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628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aperc.sharepoint.com/sites/Outlook/Shared Documents/Integration/Sector models/industry/Industry modelling_8th/New approach/2_energy_intensities/1_reference_scenario/"/>
    </mc:Choice>
  </mc:AlternateContent>
  <xr:revisionPtr revIDLastSave="525" documentId="11_09C4C18D9E30B8DA013C03D335A664B34AE1C56D" xr6:coauthVersionLast="46" xr6:coauthVersionMax="46" xr10:uidLastSave="{8F7D3E61-C174-4DED-B7E0-386A8334C607}"/>
  <bookViews>
    <workbookView xWindow="2475" yWindow="2655" windowWidth="21600" windowHeight="11385" firstSheet="3" activeTab="3" xr2:uid="{00000000-000D-0000-FFFF-FFFF00000000}"/>
  </bookViews>
  <sheets>
    <sheet name="Cement_assumptions" sheetId="29" r:id="rId1"/>
    <sheet name="Production_est" sheetId="30" r:id="rId2"/>
    <sheet name="Clinker_to_cement" sheetId="31" r:id="rId3"/>
    <sheet name="01_AUS" sheetId="1" r:id="rId4"/>
    <sheet name="02_BD" sheetId="2" r:id="rId5"/>
    <sheet name="03_CDA" sheetId="3" r:id="rId6"/>
    <sheet name="04_CHL" sheetId="4" r:id="rId7"/>
    <sheet name="05_PRC" sheetId="5" r:id="rId8"/>
    <sheet name="06_HKC" sheetId="6" r:id="rId9"/>
    <sheet name="07_INA" sheetId="7" r:id="rId10"/>
    <sheet name="08_JPN" sheetId="8" r:id="rId11"/>
    <sheet name="09_ROK" sheetId="9" r:id="rId12"/>
    <sheet name="10_MAS" sheetId="10" r:id="rId13"/>
    <sheet name="11_MEX" sheetId="11" r:id="rId14"/>
    <sheet name="12_NZ" sheetId="12" r:id="rId15"/>
    <sheet name="13_PNG" sheetId="13" r:id="rId16"/>
    <sheet name="14_PE" sheetId="14" r:id="rId17"/>
    <sheet name="15_RP" sheetId="15" r:id="rId18"/>
    <sheet name="16_RUS" sheetId="16" r:id="rId19"/>
    <sheet name="17_SIN" sheetId="17" r:id="rId20"/>
    <sheet name="18_CT" sheetId="18" r:id="rId21"/>
    <sheet name="19_THA" sheetId="19" r:id="rId22"/>
    <sheet name="20_USA" sheetId="20" r:id="rId23"/>
    <sheet name="21_VN" sheetId="21" r:id="rId24"/>
  </sheets>
  <definedNames>
    <definedName name="prod_est">Production_est!$E$4:$BE$339</definedName>
    <definedName name="thermal_eff">Cement_assumptions!$B$110:$B$130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39" i="29" l="1"/>
  <c r="D39" i="29"/>
  <c r="E39" i="29"/>
  <c r="F39" i="29"/>
  <c r="G39" i="29"/>
  <c r="H39" i="29"/>
  <c r="I39" i="29"/>
  <c r="J39" i="29"/>
  <c r="K39" i="29"/>
  <c r="L39" i="29"/>
  <c r="M39" i="29"/>
  <c r="N39" i="29"/>
  <c r="O39" i="29"/>
  <c r="P39" i="29"/>
  <c r="Q39" i="29"/>
  <c r="R39" i="29"/>
  <c r="S39" i="29"/>
  <c r="T39" i="29"/>
  <c r="U39" i="29"/>
  <c r="V39" i="29"/>
  <c r="W39" i="29"/>
  <c r="X39" i="29"/>
  <c r="Y39" i="29"/>
  <c r="Z39" i="29"/>
  <c r="AA39" i="29"/>
  <c r="AB39" i="29"/>
  <c r="AC39" i="29"/>
  <c r="AD39" i="29"/>
  <c r="AE39" i="29"/>
  <c r="AF39" i="29"/>
  <c r="AG39" i="29"/>
  <c r="AH39" i="29"/>
  <c r="AI39" i="29"/>
  <c r="AJ39" i="29"/>
  <c r="AK39" i="29"/>
  <c r="AL39" i="29"/>
  <c r="AM39" i="29"/>
  <c r="AN39" i="29"/>
  <c r="AO39" i="29"/>
  <c r="AP39" i="29"/>
  <c r="AQ39" i="29"/>
  <c r="AR39" i="29"/>
  <c r="AS39" i="29"/>
  <c r="AT39" i="29"/>
  <c r="AU39" i="29"/>
  <c r="AV39" i="29"/>
  <c r="AW39" i="29"/>
  <c r="AX39" i="29"/>
  <c r="AY39" i="29"/>
  <c r="AZ39" i="29"/>
  <c r="BA39" i="29"/>
  <c r="BB39" i="29"/>
  <c r="BC39" i="29"/>
  <c r="C40" i="29"/>
  <c r="D40" i="29"/>
  <c r="E40" i="29"/>
  <c r="F40" i="29"/>
  <c r="G40" i="29"/>
  <c r="H40" i="29"/>
  <c r="I40" i="29"/>
  <c r="J40" i="29"/>
  <c r="K40" i="29"/>
  <c r="L40" i="29"/>
  <c r="M40" i="29"/>
  <c r="N40" i="29"/>
  <c r="O40" i="29"/>
  <c r="P40" i="29"/>
  <c r="Q40" i="29"/>
  <c r="R40" i="29"/>
  <c r="S40" i="29"/>
  <c r="T40" i="29"/>
  <c r="U40" i="29"/>
  <c r="V40" i="29"/>
  <c r="W40" i="29"/>
  <c r="X40" i="29"/>
  <c r="Y40" i="29"/>
  <c r="Z40" i="29"/>
  <c r="AA40" i="29"/>
  <c r="AB40" i="29"/>
  <c r="AC40" i="29"/>
  <c r="AD40" i="29"/>
  <c r="AE40" i="29"/>
  <c r="AF40" i="29"/>
  <c r="AG40" i="29"/>
  <c r="AH40" i="29"/>
  <c r="AI40" i="29"/>
  <c r="AJ40" i="29"/>
  <c r="AK40" i="29"/>
  <c r="AL40" i="29"/>
  <c r="AM40" i="29"/>
  <c r="AN40" i="29"/>
  <c r="AO40" i="29"/>
  <c r="AP40" i="29"/>
  <c r="AQ40" i="29"/>
  <c r="AR40" i="29"/>
  <c r="AS40" i="29"/>
  <c r="AT40" i="29"/>
  <c r="AU40" i="29"/>
  <c r="AV40" i="29"/>
  <c r="AW40" i="29"/>
  <c r="AX40" i="29"/>
  <c r="AY40" i="29"/>
  <c r="AZ40" i="29"/>
  <c r="BA40" i="29"/>
  <c r="BB40" i="29"/>
  <c r="BC40" i="29"/>
  <c r="C41" i="29"/>
  <c r="D41" i="29"/>
  <c r="E41" i="29"/>
  <c r="F41" i="29"/>
  <c r="G41" i="29"/>
  <c r="H41" i="29"/>
  <c r="I41" i="29"/>
  <c r="J41" i="29"/>
  <c r="K41" i="29"/>
  <c r="L41" i="29"/>
  <c r="M41" i="29"/>
  <c r="N41" i="29"/>
  <c r="O41" i="29"/>
  <c r="P41" i="29"/>
  <c r="Q41" i="29"/>
  <c r="R41" i="29"/>
  <c r="S41" i="29"/>
  <c r="T41" i="29"/>
  <c r="U41" i="29"/>
  <c r="V41" i="29"/>
  <c r="W41" i="29"/>
  <c r="X41" i="29"/>
  <c r="Y41" i="29"/>
  <c r="Z41" i="29"/>
  <c r="AA41" i="29"/>
  <c r="AB41" i="29"/>
  <c r="AC41" i="29"/>
  <c r="AD41" i="29"/>
  <c r="AE41" i="29"/>
  <c r="AF41" i="29"/>
  <c r="AG41" i="29"/>
  <c r="AH41" i="29"/>
  <c r="AI41" i="29"/>
  <c r="AJ41" i="29"/>
  <c r="AK41" i="29"/>
  <c r="AL41" i="29"/>
  <c r="AM41" i="29"/>
  <c r="AN41" i="29"/>
  <c r="AO41" i="29"/>
  <c r="AP41" i="29"/>
  <c r="AQ41" i="29"/>
  <c r="AR41" i="29"/>
  <c r="AS41" i="29"/>
  <c r="AT41" i="29"/>
  <c r="AU41" i="29"/>
  <c r="AV41" i="29"/>
  <c r="AW41" i="29"/>
  <c r="AX41" i="29"/>
  <c r="AY41" i="29"/>
  <c r="AZ41" i="29"/>
  <c r="BA41" i="29"/>
  <c r="BB41" i="29"/>
  <c r="BC41" i="29"/>
  <c r="C42" i="29"/>
  <c r="D42" i="29"/>
  <c r="E42" i="29"/>
  <c r="F42" i="29"/>
  <c r="G42" i="29"/>
  <c r="H42" i="29"/>
  <c r="I42" i="29"/>
  <c r="J42" i="29"/>
  <c r="K42" i="29"/>
  <c r="L42" i="29"/>
  <c r="M42" i="29"/>
  <c r="N42" i="29"/>
  <c r="O42" i="29"/>
  <c r="P42" i="29"/>
  <c r="Q42" i="29"/>
  <c r="R42" i="29"/>
  <c r="S42" i="29"/>
  <c r="T42" i="29"/>
  <c r="U42" i="29"/>
  <c r="V42" i="29"/>
  <c r="W42" i="29"/>
  <c r="X42" i="29"/>
  <c r="Y42" i="29"/>
  <c r="Z42" i="29"/>
  <c r="AA42" i="29"/>
  <c r="AB42" i="29"/>
  <c r="AC42" i="29"/>
  <c r="AD42" i="29"/>
  <c r="AE42" i="29"/>
  <c r="AF42" i="29"/>
  <c r="AG42" i="29"/>
  <c r="AH42" i="29"/>
  <c r="AI42" i="29"/>
  <c r="AJ42" i="29"/>
  <c r="AK42" i="29"/>
  <c r="AL42" i="29"/>
  <c r="AM42" i="29"/>
  <c r="AN42" i="29"/>
  <c r="AO42" i="29"/>
  <c r="AP42" i="29"/>
  <c r="AQ42" i="29"/>
  <c r="AR42" i="29"/>
  <c r="AS42" i="29"/>
  <c r="AT42" i="29"/>
  <c r="AU42" i="29"/>
  <c r="AV42" i="29"/>
  <c r="AW42" i="29"/>
  <c r="AX42" i="29"/>
  <c r="AY42" i="29"/>
  <c r="AZ42" i="29"/>
  <c r="BA42" i="29"/>
  <c r="BB42" i="29"/>
  <c r="BC42" i="29"/>
  <c r="C43" i="29"/>
  <c r="D43" i="29"/>
  <c r="E43" i="29"/>
  <c r="F43" i="29"/>
  <c r="G43" i="29"/>
  <c r="H43" i="29"/>
  <c r="I43" i="29"/>
  <c r="J43" i="29"/>
  <c r="K43" i="29"/>
  <c r="L43" i="29"/>
  <c r="M43" i="29"/>
  <c r="N43" i="29"/>
  <c r="O43" i="29"/>
  <c r="P43" i="29"/>
  <c r="Q43" i="29"/>
  <c r="R43" i="29"/>
  <c r="S43" i="29"/>
  <c r="T43" i="29"/>
  <c r="U43" i="29"/>
  <c r="V43" i="29"/>
  <c r="W43" i="29"/>
  <c r="X43" i="29"/>
  <c r="Y43" i="29"/>
  <c r="Z43" i="29"/>
  <c r="AA43" i="29"/>
  <c r="AB43" i="29"/>
  <c r="AC43" i="29"/>
  <c r="AD43" i="29"/>
  <c r="AE43" i="29"/>
  <c r="AF43" i="29"/>
  <c r="AG43" i="29"/>
  <c r="AH43" i="29"/>
  <c r="AI43" i="29"/>
  <c r="AJ43" i="29"/>
  <c r="AK43" i="29"/>
  <c r="AL43" i="29"/>
  <c r="AM43" i="29"/>
  <c r="AN43" i="29"/>
  <c r="AO43" i="29"/>
  <c r="AP43" i="29"/>
  <c r="AQ43" i="29"/>
  <c r="AR43" i="29"/>
  <c r="AS43" i="29"/>
  <c r="AT43" i="29"/>
  <c r="AU43" i="29"/>
  <c r="AV43" i="29"/>
  <c r="AW43" i="29"/>
  <c r="AX43" i="29"/>
  <c r="AY43" i="29"/>
  <c r="AZ43" i="29"/>
  <c r="BA43" i="29"/>
  <c r="BB43" i="29"/>
  <c r="BC43" i="29"/>
  <c r="C44" i="29"/>
  <c r="D44" i="29"/>
  <c r="E44" i="29"/>
  <c r="F44" i="29"/>
  <c r="G44" i="29"/>
  <c r="H44" i="29"/>
  <c r="I44" i="29"/>
  <c r="J44" i="29"/>
  <c r="K44" i="29"/>
  <c r="L44" i="29"/>
  <c r="M44" i="29"/>
  <c r="N44" i="29"/>
  <c r="O44" i="29"/>
  <c r="P44" i="29"/>
  <c r="Q44" i="29"/>
  <c r="R44" i="29"/>
  <c r="S44" i="29"/>
  <c r="T44" i="29"/>
  <c r="U44" i="29"/>
  <c r="V44" i="29"/>
  <c r="W44" i="29"/>
  <c r="X44" i="29"/>
  <c r="Y44" i="29"/>
  <c r="Z44" i="29"/>
  <c r="AA44" i="29"/>
  <c r="AB44" i="29"/>
  <c r="AC44" i="29"/>
  <c r="AD44" i="29"/>
  <c r="AE44" i="29"/>
  <c r="AF44" i="29"/>
  <c r="AG44" i="29"/>
  <c r="AH44" i="29"/>
  <c r="AI44" i="29"/>
  <c r="AJ44" i="29"/>
  <c r="AK44" i="29"/>
  <c r="AL44" i="29"/>
  <c r="AM44" i="29"/>
  <c r="AN44" i="29"/>
  <c r="AO44" i="29"/>
  <c r="AP44" i="29"/>
  <c r="AQ44" i="29"/>
  <c r="AR44" i="29"/>
  <c r="AS44" i="29"/>
  <c r="AT44" i="29"/>
  <c r="AU44" i="29"/>
  <c r="AV44" i="29"/>
  <c r="AW44" i="29"/>
  <c r="AX44" i="29"/>
  <c r="AY44" i="29"/>
  <c r="AZ44" i="29"/>
  <c r="BA44" i="29"/>
  <c r="BB44" i="29"/>
  <c r="BC44" i="29"/>
  <c r="C45" i="29"/>
  <c r="D45" i="29"/>
  <c r="E45" i="29"/>
  <c r="F45" i="29"/>
  <c r="G45" i="29"/>
  <c r="H45" i="29"/>
  <c r="I45" i="29"/>
  <c r="J45" i="29"/>
  <c r="K45" i="29"/>
  <c r="L45" i="29"/>
  <c r="M45" i="29"/>
  <c r="N45" i="29"/>
  <c r="O45" i="29"/>
  <c r="P45" i="29"/>
  <c r="Q45" i="29"/>
  <c r="R45" i="29"/>
  <c r="S45" i="29"/>
  <c r="T45" i="29"/>
  <c r="U45" i="29"/>
  <c r="V45" i="29"/>
  <c r="W45" i="29"/>
  <c r="X45" i="29"/>
  <c r="Y45" i="29"/>
  <c r="Z45" i="29"/>
  <c r="AA45" i="29"/>
  <c r="AB45" i="29"/>
  <c r="AC45" i="29"/>
  <c r="AD45" i="29"/>
  <c r="AE45" i="29"/>
  <c r="AF45" i="29"/>
  <c r="AG45" i="29"/>
  <c r="AH45" i="29"/>
  <c r="AI45" i="29"/>
  <c r="AJ45" i="29"/>
  <c r="AK45" i="29"/>
  <c r="AL45" i="29"/>
  <c r="AM45" i="29"/>
  <c r="AN45" i="29"/>
  <c r="AO45" i="29"/>
  <c r="AP45" i="29"/>
  <c r="AQ45" i="29"/>
  <c r="AR45" i="29"/>
  <c r="AS45" i="29"/>
  <c r="AT45" i="29"/>
  <c r="AU45" i="29"/>
  <c r="AV45" i="29"/>
  <c r="AW45" i="29"/>
  <c r="AX45" i="29"/>
  <c r="AY45" i="29"/>
  <c r="AZ45" i="29"/>
  <c r="BA45" i="29"/>
  <c r="BB45" i="29"/>
  <c r="BC45" i="29"/>
  <c r="C46" i="29"/>
  <c r="D46" i="29"/>
  <c r="E46" i="29"/>
  <c r="F46" i="29"/>
  <c r="G46" i="29"/>
  <c r="H46" i="29"/>
  <c r="I46" i="29"/>
  <c r="J46" i="29"/>
  <c r="K46" i="29"/>
  <c r="L46" i="29"/>
  <c r="M46" i="29"/>
  <c r="N46" i="29"/>
  <c r="O46" i="29"/>
  <c r="P46" i="29"/>
  <c r="Q46" i="29"/>
  <c r="R46" i="29"/>
  <c r="S46" i="29"/>
  <c r="T46" i="29"/>
  <c r="U46" i="29"/>
  <c r="V46" i="29"/>
  <c r="W46" i="29"/>
  <c r="X46" i="29"/>
  <c r="Y46" i="29"/>
  <c r="Z46" i="29"/>
  <c r="AA46" i="29"/>
  <c r="AB46" i="29"/>
  <c r="AC46" i="29"/>
  <c r="AD46" i="29"/>
  <c r="AE46" i="29"/>
  <c r="AF46" i="29"/>
  <c r="AG46" i="29"/>
  <c r="AH46" i="29"/>
  <c r="AI46" i="29"/>
  <c r="AJ46" i="29"/>
  <c r="AK46" i="29"/>
  <c r="AL46" i="29"/>
  <c r="AM46" i="29"/>
  <c r="AN46" i="29"/>
  <c r="AO46" i="29"/>
  <c r="AP46" i="29"/>
  <c r="AQ46" i="29"/>
  <c r="AR46" i="29"/>
  <c r="AS46" i="29"/>
  <c r="AT46" i="29"/>
  <c r="AU46" i="29"/>
  <c r="AV46" i="29"/>
  <c r="AW46" i="29"/>
  <c r="AX46" i="29"/>
  <c r="AY46" i="29"/>
  <c r="AZ46" i="29"/>
  <c r="BA46" i="29"/>
  <c r="BB46" i="29"/>
  <c r="BC46" i="29"/>
  <c r="C47" i="29"/>
  <c r="D47" i="29"/>
  <c r="E47" i="29"/>
  <c r="F47" i="29"/>
  <c r="G47" i="29"/>
  <c r="H47" i="29"/>
  <c r="I47" i="29"/>
  <c r="J47" i="29"/>
  <c r="K47" i="29"/>
  <c r="L47" i="29"/>
  <c r="M47" i="29"/>
  <c r="N47" i="29"/>
  <c r="O47" i="29"/>
  <c r="P47" i="29"/>
  <c r="Q47" i="29"/>
  <c r="R47" i="29"/>
  <c r="S47" i="29"/>
  <c r="T47" i="29"/>
  <c r="U47" i="29"/>
  <c r="V47" i="29"/>
  <c r="W47" i="29"/>
  <c r="X47" i="29"/>
  <c r="Y47" i="29"/>
  <c r="Z47" i="29"/>
  <c r="AA47" i="29"/>
  <c r="AB47" i="29"/>
  <c r="AC47" i="29"/>
  <c r="AD47" i="29"/>
  <c r="AE47" i="29"/>
  <c r="AF47" i="29"/>
  <c r="AG47" i="29"/>
  <c r="AH47" i="29"/>
  <c r="AI47" i="29"/>
  <c r="AJ47" i="29"/>
  <c r="AK47" i="29"/>
  <c r="AL47" i="29"/>
  <c r="AM47" i="29"/>
  <c r="AN47" i="29"/>
  <c r="AO47" i="29"/>
  <c r="AP47" i="29"/>
  <c r="AQ47" i="29"/>
  <c r="AR47" i="29"/>
  <c r="AS47" i="29"/>
  <c r="AT47" i="29"/>
  <c r="AU47" i="29"/>
  <c r="AV47" i="29"/>
  <c r="AW47" i="29"/>
  <c r="AX47" i="29"/>
  <c r="AY47" i="29"/>
  <c r="AZ47" i="29"/>
  <c r="BA47" i="29"/>
  <c r="BB47" i="29"/>
  <c r="BC47" i="29"/>
  <c r="C48" i="29"/>
  <c r="D48" i="29"/>
  <c r="E48" i="29"/>
  <c r="F48" i="29"/>
  <c r="G48" i="29"/>
  <c r="H48" i="29"/>
  <c r="I48" i="29"/>
  <c r="J48" i="29"/>
  <c r="K48" i="29"/>
  <c r="L48" i="29"/>
  <c r="M48" i="29"/>
  <c r="N48" i="29"/>
  <c r="O48" i="29"/>
  <c r="P48" i="29"/>
  <c r="Q48" i="29"/>
  <c r="R48" i="29"/>
  <c r="S48" i="29"/>
  <c r="T48" i="29"/>
  <c r="U48" i="29"/>
  <c r="V48" i="29"/>
  <c r="W48" i="29"/>
  <c r="X48" i="29"/>
  <c r="Y48" i="29"/>
  <c r="Z48" i="29"/>
  <c r="AA48" i="29"/>
  <c r="AB48" i="29"/>
  <c r="AC48" i="29"/>
  <c r="AD48" i="29"/>
  <c r="AE48" i="29"/>
  <c r="AF48" i="29"/>
  <c r="AG48" i="29"/>
  <c r="AH48" i="29"/>
  <c r="AI48" i="29"/>
  <c r="AJ48" i="29"/>
  <c r="AK48" i="29"/>
  <c r="AL48" i="29"/>
  <c r="AM48" i="29"/>
  <c r="AN48" i="29"/>
  <c r="AO48" i="29"/>
  <c r="AP48" i="29"/>
  <c r="AQ48" i="29"/>
  <c r="AR48" i="29"/>
  <c r="AS48" i="29"/>
  <c r="AT48" i="29"/>
  <c r="AU48" i="29"/>
  <c r="AV48" i="29"/>
  <c r="AW48" i="29"/>
  <c r="AX48" i="29"/>
  <c r="AY48" i="29"/>
  <c r="AZ48" i="29"/>
  <c r="BA48" i="29"/>
  <c r="BB48" i="29"/>
  <c r="BC48" i="29"/>
  <c r="C49" i="29"/>
  <c r="D49" i="29"/>
  <c r="E49" i="29"/>
  <c r="F49" i="29"/>
  <c r="G49" i="29"/>
  <c r="H49" i="29"/>
  <c r="I49" i="29"/>
  <c r="J49" i="29"/>
  <c r="K49" i="29"/>
  <c r="L49" i="29"/>
  <c r="M49" i="29"/>
  <c r="N49" i="29"/>
  <c r="O49" i="29"/>
  <c r="P49" i="29"/>
  <c r="Q49" i="29"/>
  <c r="R49" i="29"/>
  <c r="S49" i="29"/>
  <c r="T49" i="29"/>
  <c r="U49" i="29"/>
  <c r="V49" i="29"/>
  <c r="W49" i="29"/>
  <c r="X49" i="29"/>
  <c r="Y49" i="29"/>
  <c r="Z49" i="29"/>
  <c r="AA49" i="29"/>
  <c r="AB49" i="29"/>
  <c r="AC49" i="29"/>
  <c r="AD49" i="29"/>
  <c r="AE49" i="29"/>
  <c r="AF49" i="29"/>
  <c r="AG49" i="29"/>
  <c r="AH49" i="29"/>
  <c r="AI49" i="29"/>
  <c r="AJ49" i="29"/>
  <c r="AK49" i="29"/>
  <c r="AL49" i="29"/>
  <c r="AM49" i="29"/>
  <c r="AN49" i="29"/>
  <c r="AO49" i="29"/>
  <c r="AP49" i="29"/>
  <c r="AQ49" i="29"/>
  <c r="AR49" i="29"/>
  <c r="AS49" i="29"/>
  <c r="AT49" i="29"/>
  <c r="AU49" i="29"/>
  <c r="AV49" i="29"/>
  <c r="AW49" i="29"/>
  <c r="AX49" i="29"/>
  <c r="AY49" i="29"/>
  <c r="AZ49" i="29"/>
  <c r="BA49" i="29"/>
  <c r="BB49" i="29"/>
  <c r="BC49" i="29"/>
  <c r="C50" i="29"/>
  <c r="D50" i="29"/>
  <c r="E50" i="29"/>
  <c r="F50" i="29"/>
  <c r="G50" i="29"/>
  <c r="H50" i="29"/>
  <c r="I50" i="29"/>
  <c r="J50" i="29"/>
  <c r="K50" i="29"/>
  <c r="L50" i="29"/>
  <c r="M50" i="29"/>
  <c r="N50" i="29"/>
  <c r="O50" i="29"/>
  <c r="P50" i="29"/>
  <c r="Q50" i="29"/>
  <c r="R50" i="29"/>
  <c r="S50" i="29"/>
  <c r="T50" i="29"/>
  <c r="U50" i="29"/>
  <c r="V50" i="29"/>
  <c r="W50" i="29"/>
  <c r="X50" i="29"/>
  <c r="Y50" i="29"/>
  <c r="Z50" i="29"/>
  <c r="AA50" i="29"/>
  <c r="AB50" i="29"/>
  <c r="AC50" i="29"/>
  <c r="AD50" i="29"/>
  <c r="AE50" i="29"/>
  <c r="AF50" i="29"/>
  <c r="AG50" i="29"/>
  <c r="AH50" i="29"/>
  <c r="AI50" i="29"/>
  <c r="AJ50" i="29"/>
  <c r="AK50" i="29"/>
  <c r="AL50" i="29"/>
  <c r="AM50" i="29"/>
  <c r="AN50" i="29"/>
  <c r="AO50" i="29"/>
  <c r="AP50" i="29"/>
  <c r="AQ50" i="29"/>
  <c r="AR50" i="29"/>
  <c r="AS50" i="29"/>
  <c r="AT50" i="29"/>
  <c r="AU50" i="29"/>
  <c r="AV50" i="29"/>
  <c r="AW50" i="29"/>
  <c r="AX50" i="29"/>
  <c r="AY50" i="29"/>
  <c r="AZ50" i="29"/>
  <c r="BA50" i="29"/>
  <c r="BB50" i="29"/>
  <c r="BC50" i="29"/>
  <c r="C51" i="29"/>
  <c r="D51" i="29"/>
  <c r="E51" i="29"/>
  <c r="F51" i="29"/>
  <c r="G51" i="29"/>
  <c r="H51" i="29"/>
  <c r="I51" i="29"/>
  <c r="J51" i="29"/>
  <c r="K51" i="29"/>
  <c r="L51" i="29"/>
  <c r="M51" i="29"/>
  <c r="N51" i="29"/>
  <c r="O51" i="29"/>
  <c r="P51" i="29"/>
  <c r="Q51" i="29"/>
  <c r="R51" i="29"/>
  <c r="S51" i="29"/>
  <c r="T51" i="29"/>
  <c r="U51" i="29"/>
  <c r="V51" i="29"/>
  <c r="W51" i="29"/>
  <c r="X51" i="29"/>
  <c r="Y51" i="29"/>
  <c r="Z51" i="29"/>
  <c r="AA51" i="29"/>
  <c r="AB51" i="29"/>
  <c r="AC51" i="29"/>
  <c r="AD51" i="29"/>
  <c r="AE51" i="29"/>
  <c r="AF51" i="29"/>
  <c r="AG51" i="29"/>
  <c r="AH51" i="29"/>
  <c r="AI51" i="29"/>
  <c r="AJ51" i="29"/>
  <c r="AK51" i="29"/>
  <c r="AL51" i="29"/>
  <c r="AM51" i="29"/>
  <c r="AN51" i="29"/>
  <c r="AO51" i="29"/>
  <c r="AP51" i="29"/>
  <c r="AQ51" i="29"/>
  <c r="AR51" i="29"/>
  <c r="AS51" i="29"/>
  <c r="AT51" i="29"/>
  <c r="AU51" i="29"/>
  <c r="AV51" i="29"/>
  <c r="AW51" i="29"/>
  <c r="AX51" i="29"/>
  <c r="AY51" i="29"/>
  <c r="AZ51" i="29"/>
  <c r="BA51" i="29"/>
  <c r="BB51" i="29"/>
  <c r="BC51" i="29"/>
  <c r="C52" i="29"/>
  <c r="D52" i="29"/>
  <c r="E52" i="29"/>
  <c r="F52" i="29"/>
  <c r="G52" i="29"/>
  <c r="H52" i="29"/>
  <c r="I52" i="29"/>
  <c r="J52" i="29"/>
  <c r="K52" i="29"/>
  <c r="L52" i="29"/>
  <c r="M52" i="29"/>
  <c r="N52" i="29"/>
  <c r="O52" i="29"/>
  <c r="P52" i="29"/>
  <c r="Q52" i="29"/>
  <c r="R52" i="29"/>
  <c r="S52" i="29"/>
  <c r="T52" i="29"/>
  <c r="U52" i="29"/>
  <c r="V52" i="29"/>
  <c r="W52" i="29"/>
  <c r="X52" i="29"/>
  <c r="Y52" i="29"/>
  <c r="Z52" i="29"/>
  <c r="AA52" i="29"/>
  <c r="AB52" i="29"/>
  <c r="AC52" i="29"/>
  <c r="AD52" i="29"/>
  <c r="AE52" i="29"/>
  <c r="AF52" i="29"/>
  <c r="AG52" i="29"/>
  <c r="AH52" i="29"/>
  <c r="AI52" i="29"/>
  <c r="AJ52" i="29"/>
  <c r="AK52" i="29"/>
  <c r="AL52" i="29"/>
  <c r="AM52" i="29"/>
  <c r="AN52" i="29"/>
  <c r="AO52" i="29"/>
  <c r="AP52" i="29"/>
  <c r="AQ52" i="29"/>
  <c r="AR52" i="29"/>
  <c r="AS52" i="29"/>
  <c r="AT52" i="29"/>
  <c r="AU52" i="29"/>
  <c r="AV52" i="29"/>
  <c r="AW52" i="29"/>
  <c r="AX52" i="29"/>
  <c r="AY52" i="29"/>
  <c r="AZ52" i="29"/>
  <c r="BA52" i="29"/>
  <c r="BB52" i="29"/>
  <c r="BC52" i="29"/>
  <c r="C53" i="29"/>
  <c r="D53" i="29"/>
  <c r="E53" i="29"/>
  <c r="F53" i="29"/>
  <c r="G53" i="29"/>
  <c r="H53" i="29"/>
  <c r="I53" i="29"/>
  <c r="J53" i="29"/>
  <c r="K53" i="29"/>
  <c r="L53" i="29"/>
  <c r="M53" i="29"/>
  <c r="N53" i="29"/>
  <c r="O53" i="29"/>
  <c r="P53" i="29"/>
  <c r="Q53" i="29"/>
  <c r="R53" i="29"/>
  <c r="S53" i="29"/>
  <c r="T53" i="29"/>
  <c r="U53" i="29"/>
  <c r="V53" i="29"/>
  <c r="W53" i="29"/>
  <c r="X53" i="29"/>
  <c r="Y53" i="29"/>
  <c r="Z53" i="29"/>
  <c r="AA53" i="29"/>
  <c r="AB53" i="29"/>
  <c r="AC53" i="29"/>
  <c r="AD53" i="29"/>
  <c r="AE53" i="29"/>
  <c r="AF53" i="29"/>
  <c r="AG53" i="29"/>
  <c r="AH53" i="29"/>
  <c r="AI53" i="29"/>
  <c r="AJ53" i="29"/>
  <c r="AK53" i="29"/>
  <c r="AL53" i="29"/>
  <c r="AM53" i="29"/>
  <c r="AN53" i="29"/>
  <c r="AO53" i="29"/>
  <c r="AP53" i="29"/>
  <c r="AQ53" i="29"/>
  <c r="AR53" i="29"/>
  <c r="AS53" i="29"/>
  <c r="AT53" i="29"/>
  <c r="AU53" i="29"/>
  <c r="AV53" i="29"/>
  <c r="AW53" i="29"/>
  <c r="AX53" i="29"/>
  <c r="AY53" i="29"/>
  <c r="AZ53" i="29"/>
  <c r="BA53" i="29"/>
  <c r="BB53" i="29"/>
  <c r="BC53" i="29"/>
  <c r="C54" i="29"/>
  <c r="D54" i="29"/>
  <c r="E54" i="29"/>
  <c r="F54" i="29"/>
  <c r="G54" i="29"/>
  <c r="H54" i="29"/>
  <c r="I54" i="29"/>
  <c r="J54" i="29"/>
  <c r="K54" i="29"/>
  <c r="L54" i="29"/>
  <c r="M54" i="29"/>
  <c r="N54" i="29"/>
  <c r="O54" i="29"/>
  <c r="P54" i="29"/>
  <c r="Q54" i="29"/>
  <c r="R54" i="29"/>
  <c r="S54" i="29"/>
  <c r="T54" i="29"/>
  <c r="U54" i="29"/>
  <c r="V54" i="29"/>
  <c r="W54" i="29"/>
  <c r="X54" i="29"/>
  <c r="Y54" i="29"/>
  <c r="Z54" i="29"/>
  <c r="AA54" i="29"/>
  <c r="AB54" i="29"/>
  <c r="AC54" i="29"/>
  <c r="AD54" i="29"/>
  <c r="AE54" i="29"/>
  <c r="AF54" i="29"/>
  <c r="AG54" i="29"/>
  <c r="AH54" i="29"/>
  <c r="AI54" i="29"/>
  <c r="AJ54" i="29"/>
  <c r="AK54" i="29"/>
  <c r="AL54" i="29"/>
  <c r="AM54" i="29"/>
  <c r="AN54" i="29"/>
  <c r="AO54" i="29"/>
  <c r="AP54" i="29"/>
  <c r="AQ54" i="29"/>
  <c r="AR54" i="29"/>
  <c r="AS54" i="29"/>
  <c r="AT54" i="29"/>
  <c r="AU54" i="29"/>
  <c r="AV54" i="29"/>
  <c r="AW54" i="29"/>
  <c r="AX54" i="29"/>
  <c r="AY54" i="29"/>
  <c r="AZ54" i="29"/>
  <c r="BA54" i="29"/>
  <c r="BB54" i="29"/>
  <c r="BC54" i="29"/>
  <c r="C55" i="29"/>
  <c r="D55" i="29"/>
  <c r="E55" i="29"/>
  <c r="F55" i="29"/>
  <c r="G55" i="29"/>
  <c r="H55" i="29"/>
  <c r="I55" i="29"/>
  <c r="J55" i="29"/>
  <c r="K55" i="29"/>
  <c r="L55" i="29"/>
  <c r="M55" i="29"/>
  <c r="N55" i="29"/>
  <c r="O55" i="29"/>
  <c r="P55" i="29"/>
  <c r="Q55" i="29"/>
  <c r="R55" i="29"/>
  <c r="S55" i="29"/>
  <c r="T55" i="29"/>
  <c r="U55" i="29"/>
  <c r="V55" i="29"/>
  <c r="W55" i="29"/>
  <c r="X55" i="29"/>
  <c r="Y55" i="29"/>
  <c r="Z55" i="29"/>
  <c r="AA55" i="29"/>
  <c r="AB55" i="29"/>
  <c r="AC55" i="29"/>
  <c r="AD55" i="29"/>
  <c r="AE55" i="29"/>
  <c r="AF55" i="29"/>
  <c r="AG55" i="29"/>
  <c r="AH55" i="29"/>
  <c r="AI55" i="29"/>
  <c r="AJ55" i="29"/>
  <c r="AK55" i="29"/>
  <c r="AL55" i="29"/>
  <c r="AM55" i="29"/>
  <c r="AN55" i="29"/>
  <c r="AO55" i="29"/>
  <c r="AP55" i="29"/>
  <c r="AQ55" i="29"/>
  <c r="AR55" i="29"/>
  <c r="AS55" i="29"/>
  <c r="AT55" i="29"/>
  <c r="AU55" i="29"/>
  <c r="AV55" i="29"/>
  <c r="AW55" i="29"/>
  <c r="AX55" i="29"/>
  <c r="AY55" i="29"/>
  <c r="AZ55" i="29"/>
  <c r="BA55" i="29"/>
  <c r="BB55" i="29"/>
  <c r="BC55" i="29"/>
  <c r="C56" i="29"/>
  <c r="D56" i="29"/>
  <c r="E56" i="29"/>
  <c r="F56" i="29"/>
  <c r="G56" i="29"/>
  <c r="H56" i="29"/>
  <c r="I56" i="29"/>
  <c r="J56" i="29"/>
  <c r="K56" i="29"/>
  <c r="L56" i="29"/>
  <c r="M56" i="29"/>
  <c r="N56" i="29"/>
  <c r="O56" i="29"/>
  <c r="P56" i="29"/>
  <c r="Q56" i="29"/>
  <c r="R56" i="29"/>
  <c r="S56" i="29"/>
  <c r="T56" i="29"/>
  <c r="U56" i="29"/>
  <c r="V56" i="29"/>
  <c r="W56" i="29"/>
  <c r="X56" i="29"/>
  <c r="Y56" i="29"/>
  <c r="Z56" i="29"/>
  <c r="AA56" i="29"/>
  <c r="AB56" i="29"/>
  <c r="AC56" i="29"/>
  <c r="AD56" i="29"/>
  <c r="AE56" i="29"/>
  <c r="AF56" i="29"/>
  <c r="AG56" i="29"/>
  <c r="AH56" i="29"/>
  <c r="AI56" i="29"/>
  <c r="AJ56" i="29"/>
  <c r="AK56" i="29"/>
  <c r="AL56" i="29"/>
  <c r="AM56" i="29"/>
  <c r="AN56" i="29"/>
  <c r="AO56" i="29"/>
  <c r="AP56" i="29"/>
  <c r="AQ56" i="29"/>
  <c r="AR56" i="29"/>
  <c r="AS56" i="29"/>
  <c r="AT56" i="29"/>
  <c r="AU56" i="29"/>
  <c r="AV56" i="29"/>
  <c r="AW56" i="29"/>
  <c r="AX56" i="29"/>
  <c r="AY56" i="29"/>
  <c r="AZ56" i="29"/>
  <c r="BA56" i="29"/>
  <c r="BB56" i="29"/>
  <c r="BC56" i="29"/>
  <c r="C57" i="29"/>
  <c r="D57" i="29"/>
  <c r="E57" i="29"/>
  <c r="F57" i="29"/>
  <c r="G57" i="29"/>
  <c r="H57" i="29"/>
  <c r="I57" i="29"/>
  <c r="J57" i="29"/>
  <c r="K57" i="29"/>
  <c r="L57" i="29"/>
  <c r="M57" i="29"/>
  <c r="N57" i="29"/>
  <c r="O57" i="29"/>
  <c r="P57" i="29"/>
  <c r="Q57" i="29"/>
  <c r="R57" i="29"/>
  <c r="S57" i="29"/>
  <c r="T57" i="29"/>
  <c r="U57" i="29"/>
  <c r="V57" i="29"/>
  <c r="W57" i="29"/>
  <c r="X57" i="29"/>
  <c r="Y57" i="29"/>
  <c r="Z57" i="29"/>
  <c r="AA57" i="29"/>
  <c r="AB57" i="29"/>
  <c r="AC57" i="29"/>
  <c r="AD57" i="29"/>
  <c r="AE57" i="29"/>
  <c r="AF57" i="29"/>
  <c r="AG57" i="29"/>
  <c r="AH57" i="29"/>
  <c r="AI57" i="29"/>
  <c r="AJ57" i="29"/>
  <c r="AK57" i="29"/>
  <c r="AL57" i="29"/>
  <c r="AM57" i="29"/>
  <c r="AN57" i="29"/>
  <c r="AO57" i="29"/>
  <c r="AP57" i="29"/>
  <c r="AQ57" i="29"/>
  <c r="AR57" i="29"/>
  <c r="AS57" i="29"/>
  <c r="AT57" i="29"/>
  <c r="AU57" i="29"/>
  <c r="AV57" i="29"/>
  <c r="AW57" i="29"/>
  <c r="AX57" i="29"/>
  <c r="AY57" i="29"/>
  <c r="AZ57" i="29"/>
  <c r="BA57" i="29"/>
  <c r="BB57" i="29"/>
  <c r="BC57" i="29"/>
  <c r="C58" i="29"/>
  <c r="D58" i="29"/>
  <c r="E58" i="29"/>
  <c r="F58" i="29"/>
  <c r="G58" i="29"/>
  <c r="H58" i="29"/>
  <c r="I58" i="29"/>
  <c r="J58" i="29"/>
  <c r="K58" i="29"/>
  <c r="L58" i="29"/>
  <c r="M58" i="29"/>
  <c r="N58" i="29"/>
  <c r="O58" i="29"/>
  <c r="P58" i="29"/>
  <c r="Q58" i="29"/>
  <c r="R58" i="29"/>
  <c r="S58" i="29"/>
  <c r="T58" i="29"/>
  <c r="U58" i="29"/>
  <c r="V58" i="29"/>
  <c r="W58" i="29"/>
  <c r="X58" i="29"/>
  <c r="Y58" i="29"/>
  <c r="Z58" i="29"/>
  <c r="AA58" i="29"/>
  <c r="AB58" i="29"/>
  <c r="AC58" i="29"/>
  <c r="AD58" i="29"/>
  <c r="AE58" i="29"/>
  <c r="AF58" i="29"/>
  <c r="AG58" i="29"/>
  <c r="AH58" i="29"/>
  <c r="AI58" i="29"/>
  <c r="AJ58" i="29"/>
  <c r="AK58" i="29"/>
  <c r="AL58" i="29"/>
  <c r="AM58" i="29"/>
  <c r="AN58" i="29"/>
  <c r="AO58" i="29"/>
  <c r="AP58" i="29"/>
  <c r="AQ58" i="29"/>
  <c r="AR58" i="29"/>
  <c r="AS58" i="29"/>
  <c r="AT58" i="29"/>
  <c r="AU58" i="29"/>
  <c r="AV58" i="29"/>
  <c r="AW58" i="29"/>
  <c r="AX58" i="29"/>
  <c r="AY58" i="29"/>
  <c r="AZ58" i="29"/>
  <c r="BA58" i="29"/>
  <c r="BB58" i="29"/>
  <c r="BC58" i="29"/>
  <c r="C59" i="29"/>
  <c r="D59" i="29"/>
  <c r="E59" i="29"/>
  <c r="F59" i="29"/>
  <c r="G59" i="29"/>
  <c r="H59" i="29"/>
  <c r="I59" i="29"/>
  <c r="J59" i="29"/>
  <c r="K59" i="29"/>
  <c r="L59" i="29"/>
  <c r="M59" i="29"/>
  <c r="N59" i="29"/>
  <c r="O59" i="29"/>
  <c r="P59" i="29"/>
  <c r="Q59" i="29"/>
  <c r="R59" i="29"/>
  <c r="S59" i="29"/>
  <c r="T59" i="29"/>
  <c r="U59" i="29"/>
  <c r="V59" i="29"/>
  <c r="W59" i="29"/>
  <c r="X59" i="29"/>
  <c r="Y59" i="29"/>
  <c r="Z59" i="29"/>
  <c r="AA59" i="29"/>
  <c r="AB59" i="29"/>
  <c r="AC59" i="29"/>
  <c r="AD59" i="29"/>
  <c r="AE59" i="29"/>
  <c r="AF59" i="29"/>
  <c r="AG59" i="29"/>
  <c r="AH59" i="29"/>
  <c r="AI59" i="29"/>
  <c r="AJ59" i="29"/>
  <c r="AK59" i="29"/>
  <c r="AL59" i="29"/>
  <c r="AM59" i="29"/>
  <c r="AN59" i="29"/>
  <c r="AO59" i="29"/>
  <c r="AP59" i="29"/>
  <c r="AQ59" i="29"/>
  <c r="AR59" i="29"/>
  <c r="AS59" i="29"/>
  <c r="AT59" i="29"/>
  <c r="AU59" i="29"/>
  <c r="AV59" i="29"/>
  <c r="AW59" i="29"/>
  <c r="AX59" i="29"/>
  <c r="AY59" i="29"/>
  <c r="AZ59" i="29"/>
  <c r="BA59" i="29"/>
  <c r="BB59" i="29"/>
  <c r="BC59" i="29"/>
  <c r="AJ36" i="29"/>
  <c r="AK36" i="29" s="1"/>
  <c r="AL36" i="29" s="1"/>
  <c r="AM36" i="29" s="1"/>
  <c r="AN36" i="29" s="1"/>
  <c r="AO36" i="29" s="1"/>
  <c r="AP36" i="29" s="1"/>
  <c r="AQ36" i="29" s="1"/>
  <c r="AR36" i="29" s="1"/>
  <c r="AS36" i="29" s="1"/>
  <c r="AT36" i="29" s="1"/>
  <c r="AU36" i="29" s="1"/>
  <c r="AV36" i="29" s="1"/>
  <c r="AW36" i="29" s="1"/>
  <c r="AX36" i="29" s="1"/>
  <c r="AY36" i="29" s="1"/>
  <c r="AZ36" i="29" s="1"/>
  <c r="BA36" i="29" s="1"/>
  <c r="BB36" i="29" s="1"/>
  <c r="BC36" i="29" s="1"/>
  <c r="F4" i="1"/>
  <c r="F4" i="2"/>
  <c r="F4" i="3"/>
  <c r="F4" i="4"/>
  <c r="F4" i="5"/>
  <c r="F4" i="6"/>
  <c r="F4" i="7"/>
  <c r="F4" i="8"/>
  <c r="F4" i="9"/>
  <c r="F4" i="10"/>
  <c r="F4" i="11"/>
  <c r="F4" i="12"/>
  <c r="F4" i="13"/>
  <c r="F4" i="14"/>
  <c r="F4" i="15"/>
  <c r="F4" i="16"/>
  <c r="F4" i="17"/>
  <c r="F4" i="18"/>
  <c r="F4" i="19"/>
  <c r="F4" i="20"/>
  <c r="F4" i="21"/>
  <c r="H15" i="1" l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15" i="7"/>
  <c r="H16" i="7"/>
  <c r="H17" i="7"/>
  <c r="H18" i="7"/>
  <c r="H19" i="7"/>
  <c r="H20" i="7"/>
  <c r="H21" i="7"/>
  <c r="H22" i="7"/>
  <c r="H23" i="7"/>
  <c r="H24" i="7"/>
  <c r="H25" i="7"/>
  <c r="H26" i="7"/>
  <c r="H27" i="7"/>
  <c r="H28" i="7"/>
  <c r="H29" i="7"/>
  <c r="H30" i="7"/>
  <c r="H31" i="7"/>
  <c r="H32" i="7"/>
  <c r="H33" i="7"/>
  <c r="H34" i="7"/>
  <c r="H35" i="7"/>
  <c r="H36" i="7"/>
  <c r="H37" i="7"/>
  <c r="H38" i="7"/>
  <c r="H39" i="7"/>
  <c r="H40" i="7"/>
  <c r="H41" i="7"/>
  <c r="H42" i="7"/>
  <c r="H43" i="7"/>
  <c r="H44" i="7"/>
  <c r="H45" i="7"/>
  <c r="H46" i="7"/>
  <c r="H15" i="8"/>
  <c r="H16" i="8"/>
  <c r="H17" i="8"/>
  <c r="H18" i="8"/>
  <c r="H19" i="8"/>
  <c r="H20" i="8"/>
  <c r="H21" i="8"/>
  <c r="H22" i="8"/>
  <c r="H23" i="8"/>
  <c r="H24" i="8"/>
  <c r="H25" i="8"/>
  <c r="H26" i="8"/>
  <c r="H27" i="8"/>
  <c r="H28" i="8"/>
  <c r="H29" i="8"/>
  <c r="H30" i="8"/>
  <c r="H31" i="8"/>
  <c r="H32" i="8"/>
  <c r="H33" i="8"/>
  <c r="H34" i="8"/>
  <c r="H35" i="8"/>
  <c r="H36" i="8"/>
  <c r="H37" i="8"/>
  <c r="H38" i="8"/>
  <c r="H39" i="8"/>
  <c r="H40" i="8"/>
  <c r="H41" i="8"/>
  <c r="H42" i="8"/>
  <c r="H43" i="8"/>
  <c r="H44" i="8"/>
  <c r="H45" i="8"/>
  <c r="H46" i="8"/>
  <c r="H15" i="9"/>
  <c r="H16" i="9"/>
  <c r="H17" i="9"/>
  <c r="H18" i="9"/>
  <c r="H19" i="9"/>
  <c r="H20" i="9"/>
  <c r="H21" i="9"/>
  <c r="H22" i="9"/>
  <c r="H23" i="9"/>
  <c r="H24" i="9"/>
  <c r="H25" i="9"/>
  <c r="H26" i="9"/>
  <c r="H27" i="9"/>
  <c r="H28" i="9"/>
  <c r="H29" i="9"/>
  <c r="H30" i="9"/>
  <c r="H31" i="9"/>
  <c r="H32" i="9"/>
  <c r="H33" i="9"/>
  <c r="H34" i="9"/>
  <c r="H35" i="9"/>
  <c r="H36" i="9"/>
  <c r="H37" i="9"/>
  <c r="H38" i="9"/>
  <c r="H39" i="9"/>
  <c r="H40" i="9"/>
  <c r="H41" i="9"/>
  <c r="H42" i="9"/>
  <c r="H43" i="9"/>
  <c r="H44" i="9"/>
  <c r="H45" i="9"/>
  <c r="H46" i="9"/>
  <c r="H15" i="10"/>
  <c r="H16" i="10"/>
  <c r="H17" i="10"/>
  <c r="H18" i="10"/>
  <c r="H19" i="10"/>
  <c r="H20" i="10"/>
  <c r="H21" i="10"/>
  <c r="H22" i="10"/>
  <c r="H23" i="10"/>
  <c r="H24" i="10"/>
  <c r="H25" i="10"/>
  <c r="H26" i="10"/>
  <c r="H27" i="10"/>
  <c r="H28" i="10"/>
  <c r="H29" i="10"/>
  <c r="H30" i="10"/>
  <c r="H31" i="10"/>
  <c r="H32" i="10"/>
  <c r="H33" i="10"/>
  <c r="H34" i="10"/>
  <c r="H35" i="10"/>
  <c r="H36" i="10"/>
  <c r="H37" i="10"/>
  <c r="H38" i="10"/>
  <c r="H39" i="10"/>
  <c r="H40" i="10"/>
  <c r="H41" i="10"/>
  <c r="H42" i="10"/>
  <c r="H43" i="10"/>
  <c r="H44" i="10"/>
  <c r="H45" i="10"/>
  <c r="H46" i="10"/>
  <c r="H15" i="11"/>
  <c r="H16" i="11"/>
  <c r="H17" i="11"/>
  <c r="H18" i="11"/>
  <c r="H19" i="11"/>
  <c r="H20" i="11"/>
  <c r="H21" i="11"/>
  <c r="H22" i="11"/>
  <c r="H23" i="11"/>
  <c r="H24" i="11"/>
  <c r="H25" i="11"/>
  <c r="H26" i="11"/>
  <c r="H27" i="11"/>
  <c r="H28" i="11"/>
  <c r="H29" i="11"/>
  <c r="H30" i="11"/>
  <c r="H31" i="11"/>
  <c r="H32" i="11"/>
  <c r="H33" i="11"/>
  <c r="H34" i="11"/>
  <c r="H35" i="11"/>
  <c r="H36" i="11"/>
  <c r="H37" i="11"/>
  <c r="H38" i="11"/>
  <c r="H39" i="11"/>
  <c r="H40" i="11"/>
  <c r="H41" i="11"/>
  <c r="H42" i="11"/>
  <c r="H43" i="11"/>
  <c r="H44" i="11"/>
  <c r="H45" i="11"/>
  <c r="H46" i="11"/>
  <c r="H15" i="12"/>
  <c r="H16" i="12"/>
  <c r="H17" i="12"/>
  <c r="H18" i="12"/>
  <c r="H19" i="12"/>
  <c r="H20" i="12"/>
  <c r="H21" i="12"/>
  <c r="H22" i="12"/>
  <c r="H23" i="12"/>
  <c r="H24" i="12"/>
  <c r="H25" i="12"/>
  <c r="H26" i="12"/>
  <c r="H27" i="12"/>
  <c r="H28" i="12"/>
  <c r="H29" i="12"/>
  <c r="H30" i="12"/>
  <c r="H31" i="12"/>
  <c r="H32" i="12"/>
  <c r="H33" i="12"/>
  <c r="H34" i="12"/>
  <c r="H35" i="12"/>
  <c r="H36" i="12"/>
  <c r="H37" i="12"/>
  <c r="H38" i="12"/>
  <c r="H39" i="12"/>
  <c r="H40" i="12"/>
  <c r="H41" i="12"/>
  <c r="H42" i="12"/>
  <c r="H43" i="12"/>
  <c r="H44" i="12"/>
  <c r="H45" i="12"/>
  <c r="H46" i="12"/>
  <c r="H15" i="13"/>
  <c r="H16" i="13"/>
  <c r="H17" i="13"/>
  <c r="H18" i="13"/>
  <c r="H19" i="13"/>
  <c r="H20" i="13"/>
  <c r="H21" i="13"/>
  <c r="H22" i="13"/>
  <c r="H23" i="13"/>
  <c r="H24" i="13"/>
  <c r="H25" i="13"/>
  <c r="H26" i="13"/>
  <c r="H27" i="13"/>
  <c r="H28" i="13"/>
  <c r="H29" i="13"/>
  <c r="H30" i="13"/>
  <c r="H31" i="13"/>
  <c r="H32" i="13"/>
  <c r="H33" i="13"/>
  <c r="H34" i="13"/>
  <c r="H35" i="13"/>
  <c r="H36" i="13"/>
  <c r="H37" i="13"/>
  <c r="H38" i="13"/>
  <c r="H39" i="13"/>
  <c r="H40" i="13"/>
  <c r="H41" i="13"/>
  <c r="H42" i="13"/>
  <c r="H43" i="13"/>
  <c r="H44" i="13"/>
  <c r="H45" i="13"/>
  <c r="H46" i="13"/>
  <c r="H15" i="14"/>
  <c r="H16" i="14"/>
  <c r="H17" i="14"/>
  <c r="H18" i="14"/>
  <c r="H19" i="14"/>
  <c r="H20" i="14"/>
  <c r="H21" i="14"/>
  <c r="H22" i="14"/>
  <c r="H23" i="14"/>
  <c r="H24" i="14"/>
  <c r="H25" i="14"/>
  <c r="H26" i="14"/>
  <c r="H27" i="14"/>
  <c r="H28" i="14"/>
  <c r="H29" i="14"/>
  <c r="H30" i="14"/>
  <c r="H31" i="14"/>
  <c r="H32" i="14"/>
  <c r="H33" i="14"/>
  <c r="H34" i="14"/>
  <c r="H35" i="14"/>
  <c r="H36" i="14"/>
  <c r="H37" i="14"/>
  <c r="H38" i="14"/>
  <c r="H39" i="14"/>
  <c r="H40" i="14"/>
  <c r="H41" i="14"/>
  <c r="H42" i="14"/>
  <c r="H43" i="14"/>
  <c r="H44" i="14"/>
  <c r="H45" i="14"/>
  <c r="H46" i="14"/>
  <c r="H15" i="15"/>
  <c r="H16" i="15"/>
  <c r="H17" i="15"/>
  <c r="H18" i="15"/>
  <c r="H19" i="15"/>
  <c r="H20" i="15"/>
  <c r="H21" i="15"/>
  <c r="H22" i="15"/>
  <c r="H23" i="15"/>
  <c r="H24" i="15"/>
  <c r="H25" i="15"/>
  <c r="H26" i="15"/>
  <c r="H27" i="15"/>
  <c r="H28" i="15"/>
  <c r="H29" i="15"/>
  <c r="H30" i="15"/>
  <c r="H31" i="15"/>
  <c r="H32" i="15"/>
  <c r="H33" i="15"/>
  <c r="H34" i="15"/>
  <c r="H35" i="15"/>
  <c r="H36" i="15"/>
  <c r="H37" i="15"/>
  <c r="H38" i="15"/>
  <c r="H39" i="15"/>
  <c r="H40" i="15"/>
  <c r="H41" i="15"/>
  <c r="H42" i="15"/>
  <c r="H43" i="15"/>
  <c r="H44" i="15"/>
  <c r="H45" i="15"/>
  <c r="H46" i="15"/>
  <c r="H15" i="16"/>
  <c r="H16" i="16"/>
  <c r="H17" i="16"/>
  <c r="H18" i="16"/>
  <c r="H19" i="16"/>
  <c r="H20" i="16"/>
  <c r="H21" i="16"/>
  <c r="H22" i="16"/>
  <c r="H23" i="16"/>
  <c r="H24" i="16"/>
  <c r="H25" i="16"/>
  <c r="H26" i="16"/>
  <c r="H27" i="16"/>
  <c r="H28" i="16"/>
  <c r="H29" i="16"/>
  <c r="H30" i="16"/>
  <c r="H31" i="16"/>
  <c r="H32" i="16"/>
  <c r="H33" i="16"/>
  <c r="H34" i="16"/>
  <c r="H35" i="16"/>
  <c r="H36" i="16"/>
  <c r="H37" i="16"/>
  <c r="H38" i="16"/>
  <c r="H39" i="16"/>
  <c r="H40" i="16"/>
  <c r="H41" i="16"/>
  <c r="H42" i="16"/>
  <c r="H43" i="16"/>
  <c r="H44" i="16"/>
  <c r="H45" i="16"/>
  <c r="H46" i="16"/>
  <c r="H15" i="17"/>
  <c r="H16" i="17"/>
  <c r="H17" i="17"/>
  <c r="H18" i="17"/>
  <c r="H19" i="17"/>
  <c r="H20" i="17"/>
  <c r="H21" i="17"/>
  <c r="H22" i="17"/>
  <c r="H23" i="17"/>
  <c r="H24" i="17"/>
  <c r="H25" i="17"/>
  <c r="H26" i="17"/>
  <c r="H27" i="17"/>
  <c r="H28" i="17"/>
  <c r="H29" i="17"/>
  <c r="H30" i="17"/>
  <c r="H31" i="17"/>
  <c r="H32" i="17"/>
  <c r="H33" i="17"/>
  <c r="H34" i="17"/>
  <c r="H35" i="17"/>
  <c r="H36" i="17"/>
  <c r="H37" i="17"/>
  <c r="H38" i="17"/>
  <c r="H39" i="17"/>
  <c r="H40" i="17"/>
  <c r="H41" i="17"/>
  <c r="H42" i="17"/>
  <c r="H43" i="17"/>
  <c r="H44" i="17"/>
  <c r="H45" i="17"/>
  <c r="H46" i="17"/>
  <c r="H15" i="18"/>
  <c r="H16" i="18"/>
  <c r="H17" i="18"/>
  <c r="H18" i="18"/>
  <c r="H19" i="18"/>
  <c r="H20" i="18"/>
  <c r="H21" i="18"/>
  <c r="H22" i="18"/>
  <c r="H23" i="18"/>
  <c r="H24" i="18"/>
  <c r="H25" i="18"/>
  <c r="H26" i="18"/>
  <c r="H27" i="18"/>
  <c r="H28" i="18"/>
  <c r="H29" i="18"/>
  <c r="H30" i="18"/>
  <c r="H31" i="18"/>
  <c r="H32" i="18"/>
  <c r="H33" i="18"/>
  <c r="H34" i="18"/>
  <c r="H35" i="18"/>
  <c r="H36" i="18"/>
  <c r="H37" i="18"/>
  <c r="H38" i="18"/>
  <c r="H39" i="18"/>
  <c r="H40" i="18"/>
  <c r="H41" i="18"/>
  <c r="H42" i="18"/>
  <c r="H43" i="18"/>
  <c r="H44" i="18"/>
  <c r="H45" i="18"/>
  <c r="H46" i="18"/>
  <c r="H15" i="19"/>
  <c r="H16" i="19"/>
  <c r="H17" i="19"/>
  <c r="H18" i="19"/>
  <c r="H19" i="19"/>
  <c r="H20" i="19"/>
  <c r="H21" i="19"/>
  <c r="H22" i="19"/>
  <c r="H23" i="19"/>
  <c r="H24" i="19"/>
  <c r="H25" i="19"/>
  <c r="H26" i="19"/>
  <c r="H27" i="19"/>
  <c r="H28" i="19"/>
  <c r="H29" i="19"/>
  <c r="H30" i="19"/>
  <c r="H31" i="19"/>
  <c r="H32" i="19"/>
  <c r="H33" i="19"/>
  <c r="H34" i="19"/>
  <c r="H35" i="19"/>
  <c r="H36" i="19"/>
  <c r="H37" i="19"/>
  <c r="H38" i="19"/>
  <c r="H39" i="19"/>
  <c r="H40" i="19"/>
  <c r="H41" i="19"/>
  <c r="H42" i="19"/>
  <c r="H43" i="19"/>
  <c r="H44" i="19"/>
  <c r="H45" i="19"/>
  <c r="H46" i="19"/>
  <c r="H15" i="20"/>
  <c r="H16" i="20"/>
  <c r="H17" i="20"/>
  <c r="H18" i="20"/>
  <c r="H19" i="20"/>
  <c r="H20" i="20"/>
  <c r="H21" i="20"/>
  <c r="H22" i="20"/>
  <c r="H23" i="20"/>
  <c r="H24" i="20"/>
  <c r="H25" i="20"/>
  <c r="H26" i="20"/>
  <c r="H27" i="20"/>
  <c r="H28" i="20"/>
  <c r="H29" i="20"/>
  <c r="H30" i="20"/>
  <c r="H31" i="20"/>
  <c r="H32" i="20"/>
  <c r="H33" i="20"/>
  <c r="H34" i="20"/>
  <c r="H35" i="20"/>
  <c r="H36" i="20"/>
  <c r="H37" i="20"/>
  <c r="H38" i="20"/>
  <c r="H39" i="20"/>
  <c r="I39" i="20" s="1" a="1"/>
  <c r="I39" i="20" s="1"/>
  <c r="H40" i="20"/>
  <c r="H41" i="20"/>
  <c r="H42" i="20"/>
  <c r="H43" i="20"/>
  <c r="H44" i="20"/>
  <c r="H45" i="20"/>
  <c r="H46" i="20"/>
  <c r="H15" i="21"/>
  <c r="H16" i="21"/>
  <c r="H17" i="21"/>
  <c r="H18" i="21"/>
  <c r="H19" i="21"/>
  <c r="H20" i="21"/>
  <c r="H21" i="21"/>
  <c r="H22" i="21"/>
  <c r="H23" i="21"/>
  <c r="H24" i="21"/>
  <c r="H25" i="21"/>
  <c r="H26" i="21"/>
  <c r="H27" i="21"/>
  <c r="H28" i="21"/>
  <c r="H29" i="21"/>
  <c r="H30" i="21"/>
  <c r="H31" i="21"/>
  <c r="H32" i="21"/>
  <c r="H33" i="21"/>
  <c r="H34" i="21"/>
  <c r="H35" i="21"/>
  <c r="H36" i="21"/>
  <c r="H37" i="21"/>
  <c r="H38" i="21"/>
  <c r="H39" i="21"/>
  <c r="H40" i="21"/>
  <c r="H41" i="21"/>
  <c r="H42" i="21"/>
  <c r="H43" i="21"/>
  <c r="H44" i="21"/>
  <c r="H45" i="21"/>
  <c r="H46" i="2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I29" i="2" s="1" a="1"/>
  <c r="I29" i="2" s="1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15" i="5"/>
  <c r="G16" i="5"/>
  <c r="G17" i="5"/>
  <c r="G18" i="5"/>
  <c r="G19" i="5"/>
  <c r="G20" i="5"/>
  <c r="G21" i="5"/>
  <c r="G22" i="5"/>
  <c r="G23" i="5"/>
  <c r="G24" i="5"/>
  <c r="G25" i="5"/>
  <c r="G26" i="5"/>
  <c r="G27" i="5"/>
  <c r="G28" i="5"/>
  <c r="G29" i="5"/>
  <c r="G30" i="5"/>
  <c r="G31" i="5"/>
  <c r="G32" i="5"/>
  <c r="G33" i="5"/>
  <c r="I33" i="5" s="1" a="1"/>
  <c r="I33" i="5" s="1"/>
  <c r="G34" i="5"/>
  <c r="G35" i="5"/>
  <c r="G36" i="5"/>
  <c r="G37" i="5"/>
  <c r="G38" i="5"/>
  <c r="G39" i="5"/>
  <c r="G40" i="5"/>
  <c r="G41" i="5"/>
  <c r="G42" i="5"/>
  <c r="G43" i="5"/>
  <c r="G44" i="5"/>
  <c r="G45" i="5"/>
  <c r="G46" i="5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29" i="6"/>
  <c r="G30" i="6"/>
  <c r="G31" i="6"/>
  <c r="G32" i="6"/>
  <c r="G33" i="6"/>
  <c r="G34" i="6"/>
  <c r="G35" i="6"/>
  <c r="G36" i="6"/>
  <c r="G37" i="6"/>
  <c r="G38" i="6"/>
  <c r="G39" i="6"/>
  <c r="G40" i="6"/>
  <c r="G41" i="6"/>
  <c r="G42" i="6"/>
  <c r="G43" i="6"/>
  <c r="G44" i="6"/>
  <c r="G45" i="6"/>
  <c r="G46" i="6"/>
  <c r="G15" i="7"/>
  <c r="G16" i="7"/>
  <c r="G17" i="7"/>
  <c r="G18" i="7"/>
  <c r="G19" i="7"/>
  <c r="G20" i="7"/>
  <c r="I20" i="7" s="1" a="1"/>
  <c r="I20" i="7" s="1"/>
  <c r="G21" i="7"/>
  <c r="G22" i="7"/>
  <c r="G23" i="7"/>
  <c r="G24" i="7"/>
  <c r="G25" i="7"/>
  <c r="G26" i="7"/>
  <c r="G27" i="7"/>
  <c r="G28" i="7"/>
  <c r="G29" i="7"/>
  <c r="G30" i="7"/>
  <c r="G31" i="7"/>
  <c r="G32" i="7"/>
  <c r="G33" i="7"/>
  <c r="G34" i="7"/>
  <c r="G35" i="7"/>
  <c r="G36" i="7"/>
  <c r="G37" i="7"/>
  <c r="G38" i="7"/>
  <c r="G39" i="7"/>
  <c r="G40" i="7"/>
  <c r="G41" i="7"/>
  <c r="G42" i="7"/>
  <c r="G43" i="7"/>
  <c r="G44" i="7"/>
  <c r="G45" i="7"/>
  <c r="G46" i="7"/>
  <c r="G15" i="8"/>
  <c r="G16" i="8"/>
  <c r="G17" i="8"/>
  <c r="G18" i="8"/>
  <c r="G19" i="8"/>
  <c r="G20" i="8"/>
  <c r="G21" i="8"/>
  <c r="G22" i="8"/>
  <c r="G23" i="8"/>
  <c r="G24" i="8"/>
  <c r="G25" i="8"/>
  <c r="G26" i="8"/>
  <c r="G27" i="8"/>
  <c r="G28" i="8"/>
  <c r="G29" i="8"/>
  <c r="G30" i="8"/>
  <c r="G31" i="8"/>
  <c r="G32" i="8"/>
  <c r="G33" i="8"/>
  <c r="G34" i="8"/>
  <c r="G35" i="8"/>
  <c r="G36" i="8"/>
  <c r="G37" i="8"/>
  <c r="G38" i="8"/>
  <c r="G39" i="8"/>
  <c r="G40" i="8"/>
  <c r="G41" i="8"/>
  <c r="G42" i="8"/>
  <c r="G43" i="8"/>
  <c r="G44" i="8"/>
  <c r="G45" i="8"/>
  <c r="G46" i="8"/>
  <c r="G15" i="9"/>
  <c r="G16" i="9"/>
  <c r="G17" i="9"/>
  <c r="G18" i="9"/>
  <c r="G19" i="9"/>
  <c r="G20" i="9"/>
  <c r="G21" i="9"/>
  <c r="G22" i="9"/>
  <c r="G23" i="9"/>
  <c r="G24" i="9"/>
  <c r="G25" i="9"/>
  <c r="G26" i="9"/>
  <c r="G27" i="9"/>
  <c r="G28" i="9"/>
  <c r="G29" i="9"/>
  <c r="G30" i="9"/>
  <c r="G31" i="9"/>
  <c r="G32" i="9"/>
  <c r="G33" i="9"/>
  <c r="G34" i="9"/>
  <c r="G35" i="9"/>
  <c r="G36" i="9"/>
  <c r="G37" i="9"/>
  <c r="G38" i="9"/>
  <c r="G39" i="9"/>
  <c r="G40" i="9"/>
  <c r="G41" i="9"/>
  <c r="G42" i="9"/>
  <c r="G43" i="9"/>
  <c r="G44" i="9"/>
  <c r="G45" i="9"/>
  <c r="G46" i="9"/>
  <c r="G15" i="10"/>
  <c r="G16" i="10"/>
  <c r="G17" i="10"/>
  <c r="G18" i="10"/>
  <c r="G19" i="10"/>
  <c r="G20" i="10"/>
  <c r="G21" i="10"/>
  <c r="G22" i="10"/>
  <c r="G23" i="10"/>
  <c r="G24" i="10"/>
  <c r="G25" i="10"/>
  <c r="G26" i="10"/>
  <c r="G27" i="10"/>
  <c r="G28" i="10"/>
  <c r="G29" i="10"/>
  <c r="G30" i="10"/>
  <c r="G31" i="10"/>
  <c r="G32" i="10"/>
  <c r="G33" i="10"/>
  <c r="G34" i="10"/>
  <c r="G35" i="10"/>
  <c r="G36" i="10"/>
  <c r="G37" i="10"/>
  <c r="G38" i="10"/>
  <c r="G39" i="10"/>
  <c r="G40" i="10"/>
  <c r="G41" i="10"/>
  <c r="G42" i="10"/>
  <c r="G43" i="10"/>
  <c r="G44" i="10"/>
  <c r="G45" i="10"/>
  <c r="G46" i="10"/>
  <c r="G15" i="11"/>
  <c r="G16" i="11"/>
  <c r="G17" i="11"/>
  <c r="G18" i="11"/>
  <c r="G19" i="11"/>
  <c r="G20" i="11"/>
  <c r="G21" i="11"/>
  <c r="G22" i="11"/>
  <c r="G23" i="11"/>
  <c r="G24" i="11"/>
  <c r="G25" i="11"/>
  <c r="G26" i="11"/>
  <c r="G27" i="11"/>
  <c r="G28" i="11"/>
  <c r="G29" i="11"/>
  <c r="G30" i="11"/>
  <c r="G31" i="11"/>
  <c r="G32" i="11"/>
  <c r="G33" i="11"/>
  <c r="G34" i="11"/>
  <c r="G35" i="11"/>
  <c r="G36" i="11"/>
  <c r="G37" i="11"/>
  <c r="G38" i="11"/>
  <c r="G39" i="11"/>
  <c r="G40" i="11"/>
  <c r="G41" i="11"/>
  <c r="G42" i="11"/>
  <c r="G43" i="11"/>
  <c r="G44" i="11"/>
  <c r="G45" i="11"/>
  <c r="G46" i="11"/>
  <c r="G15" i="12"/>
  <c r="G16" i="12"/>
  <c r="G17" i="12"/>
  <c r="G18" i="12"/>
  <c r="G19" i="12"/>
  <c r="G20" i="12"/>
  <c r="G21" i="12"/>
  <c r="G22" i="12"/>
  <c r="G23" i="12"/>
  <c r="G24" i="12"/>
  <c r="G25" i="12"/>
  <c r="G26" i="12"/>
  <c r="I26" i="12" s="1" a="1"/>
  <c r="I26" i="12" s="1"/>
  <c r="G27" i="12"/>
  <c r="G28" i="12"/>
  <c r="G29" i="12"/>
  <c r="G30" i="12"/>
  <c r="G31" i="12"/>
  <c r="G32" i="12"/>
  <c r="G33" i="12"/>
  <c r="G34" i="12"/>
  <c r="G35" i="12"/>
  <c r="G36" i="12"/>
  <c r="G37" i="12"/>
  <c r="G38" i="12"/>
  <c r="G39" i="12"/>
  <c r="G40" i="12"/>
  <c r="G41" i="12"/>
  <c r="G42" i="12"/>
  <c r="G43" i="12"/>
  <c r="G44" i="12"/>
  <c r="G45" i="12"/>
  <c r="G46" i="12"/>
  <c r="G15" i="13"/>
  <c r="G16" i="13"/>
  <c r="G17" i="13"/>
  <c r="G18" i="13"/>
  <c r="G19" i="13"/>
  <c r="G20" i="13"/>
  <c r="G21" i="13"/>
  <c r="G22" i="13"/>
  <c r="G23" i="13"/>
  <c r="G24" i="13"/>
  <c r="G25" i="13"/>
  <c r="G26" i="13"/>
  <c r="G27" i="13"/>
  <c r="G28" i="13"/>
  <c r="G29" i="13"/>
  <c r="G30" i="13"/>
  <c r="G31" i="13"/>
  <c r="G32" i="13"/>
  <c r="G33" i="13"/>
  <c r="G34" i="13"/>
  <c r="G35" i="13"/>
  <c r="G36" i="13"/>
  <c r="G37" i="13"/>
  <c r="G38" i="13"/>
  <c r="G39" i="13"/>
  <c r="G40" i="13"/>
  <c r="G41" i="13"/>
  <c r="G42" i="13"/>
  <c r="G43" i="13"/>
  <c r="G44" i="13"/>
  <c r="G45" i="13"/>
  <c r="I45" i="13" s="1" a="1"/>
  <c r="I45" i="13" s="1"/>
  <c r="G46" i="13"/>
  <c r="G15" i="14"/>
  <c r="G16" i="14"/>
  <c r="G17" i="14"/>
  <c r="G18" i="14"/>
  <c r="G19" i="14"/>
  <c r="G20" i="14"/>
  <c r="G21" i="14"/>
  <c r="G22" i="14"/>
  <c r="G23" i="14"/>
  <c r="G24" i="14"/>
  <c r="G25" i="14"/>
  <c r="G26" i="14"/>
  <c r="G27" i="14"/>
  <c r="G28" i="14"/>
  <c r="G29" i="14"/>
  <c r="G30" i="14"/>
  <c r="G31" i="14"/>
  <c r="G32" i="14"/>
  <c r="G33" i="14"/>
  <c r="G34" i="14"/>
  <c r="G35" i="14"/>
  <c r="G36" i="14"/>
  <c r="G37" i="14"/>
  <c r="G38" i="14"/>
  <c r="G39" i="14"/>
  <c r="G40" i="14"/>
  <c r="G41" i="14"/>
  <c r="G42" i="14"/>
  <c r="G43" i="14"/>
  <c r="G44" i="14"/>
  <c r="G45" i="14"/>
  <c r="G46" i="14"/>
  <c r="G15" i="15"/>
  <c r="G16" i="15"/>
  <c r="G17" i="15"/>
  <c r="G18" i="15"/>
  <c r="G19" i="15"/>
  <c r="G20" i="15"/>
  <c r="G21" i="15"/>
  <c r="G22" i="15"/>
  <c r="G23" i="15"/>
  <c r="G24" i="15"/>
  <c r="G25" i="15"/>
  <c r="G26" i="15"/>
  <c r="G27" i="15"/>
  <c r="G28" i="15"/>
  <c r="G29" i="15"/>
  <c r="G30" i="15"/>
  <c r="G31" i="15"/>
  <c r="G32" i="15"/>
  <c r="G33" i="15"/>
  <c r="G34" i="15"/>
  <c r="G35" i="15"/>
  <c r="G36" i="15"/>
  <c r="G37" i="15"/>
  <c r="G38" i="15"/>
  <c r="G39" i="15"/>
  <c r="G40" i="15"/>
  <c r="G41" i="15"/>
  <c r="G42" i="15"/>
  <c r="G43" i="15"/>
  <c r="G44" i="15"/>
  <c r="G45" i="15"/>
  <c r="G46" i="15"/>
  <c r="G15" i="16"/>
  <c r="G16" i="16"/>
  <c r="G17" i="16"/>
  <c r="G18" i="16"/>
  <c r="G19" i="16"/>
  <c r="G20" i="16"/>
  <c r="G21" i="16"/>
  <c r="G22" i="16"/>
  <c r="G23" i="16"/>
  <c r="G24" i="16"/>
  <c r="G25" i="16"/>
  <c r="G26" i="16"/>
  <c r="G27" i="16"/>
  <c r="G28" i="16"/>
  <c r="G29" i="16"/>
  <c r="G30" i="16"/>
  <c r="G31" i="16"/>
  <c r="G32" i="16"/>
  <c r="G33" i="16"/>
  <c r="G34" i="16"/>
  <c r="G35" i="16"/>
  <c r="G36" i="16"/>
  <c r="G37" i="16"/>
  <c r="G38" i="16"/>
  <c r="G39" i="16"/>
  <c r="G40" i="16"/>
  <c r="G41" i="16"/>
  <c r="G42" i="16"/>
  <c r="G43" i="16"/>
  <c r="G44" i="16"/>
  <c r="G45" i="16"/>
  <c r="G46" i="16"/>
  <c r="G15" i="17"/>
  <c r="G16" i="17"/>
  <c r="G17" i="17"/>
  <c r="G18" i="17"/>
  <c r="G19" i="17"/>
  <c r="G20" i="17"/>
  <c r="G21" i="17"/>
  <c r="G22" i="17"/>
  <c r="G23" i="17"/>
  <c r="G24" i="17"/>
  <c r="G25" i="17"/>
  <c r="G26" i="17"/>
  <c r="G27" i="17"/>
  <c r="G28" i="17"/>
  <c r="G29" i="17"/>
  <c r="G30" i="17"/>
  <c r="G31" i="17"/>
  <c r="G32" i="17"/>
  <c r="G33" i="17"/>
  <c r="G34" i="17"/>
  <c r="G35" i="17"/>
  <c r="G36" i="17"/>
  <c r="G37" i="17"/>
  <c r="G38" i="17"/>
  <c r="G39" i="17"/>
  <c r="G40" i="17"/>
  <c r="G41" i="17"/>
  <c r="G42" i="17"/>
  <c r="G43" i="17"/>
  <c r="G44" i="17"/>
  <c r="G45" i="17"/>
  <c r="G46" i="17"/>
  <c r="G15" i="18"/>
  <c r="G16" i="18"/>
  <c r="G17" i="18"/>
  <c r="G18" i="18"/>
  <c r="G19" i="18"/>
  <c r="G20" i="18"/>
  <c r="G21" i="18"/>
  <c r="G22" i="18"/>
  <c r="G23" i="18"/>
  <c r="G24" i="18"/>
  <c r="G25" i="18"/>
  <c r="G26" i="18"/>
  <c r="G27" i="18"/>
  <c r="G28" i="18"/>
  <c r="G29" i="18"/>
  <c r="G30" i="18"/>
  <c r="G31" i="18"/>
  <c r="G32" i="18"/>
  <c r="G33" i="18"/>
  <c r="G34" i="18"/>
  <c r="G35" i="18"/>
  <c r="G36" i="18"/>
  <c r="G37" i="18"/>
  <c r="G38" i="18"/>
  <c r="G39" i="18"/>
  <c r="G40" i="18"/>
  <c r="G41" i="18"/>
  <c r="G42" i="18"/>
  <c r="G43" i="18"/>
  <c r="G44" i="18"/>
  <c r="G45" i="18"/>
  <c r="G46" i="18"/>
  <c r="G15" i="19"/>
  <c r="G16" i="19"/>
  <c r="G17" i="19"/>
  <c r="G18" i="19"/>
  <c r="G19" i="19"/>
  <c r="G20" i="19"/>
  <c r="G21" i="19"/>
  <c r="G22" i="19"/>
  <c r="I22" i="19" s="1" a="1"/>
  <c r="I22" i="19" s="1"/>
  <c r="G23" i="19"/>
  <c r="G24" i="19"/>
  <c r="G25" i="19"/>
  <c r="G26" i="19"/>
  <c r="G27" i="19"/>
  <c r="G28" i="19"/>
  <c r="G29" i="19"/>
  <c r="G30" i="19"/>
  <c r="G31" i="19"/>
  <c r="G32" i="19"/>
  <c r="G33" i="19"/>
  <c r="G34" i="19"/>
  <c r="G35" i="19"/>
  <c r="G36" i="19"/>
  <c r="G37" i="19"/>
  <c r="G38" i="19"/>
  <c r="G39" i="19"/>
  <c r="G40" i="19"/>
  <c r="G41" i="19"/>
  <c r="G42" i="19"/>
  <c r="G43" i="19"/>
  <c r="G44" i="19"/>
  <c r="G45" i="19"/>
  <c r="G46" i="19"/>
  <c r="G15" i="20"/>
  <c r="G16" i="20"/>
  <c r="G17" i="20"/>
  <c r="G18" i="20"/>
  <c r="G19" i="20"/>
  <c r="G20" i="20"/>
  <c r="G21" i="20"/>
  <c r="G22" i="20"/>
  <c r="G23" i="20"/>
  <c r="G24" i="20"/>
  <c r="G25" i="20"/>
  <c r="G26" i="20"/>
  <c r="G27" i="20"/>
  <c r="G28" i="20"/>
  <c r="G29" i="20"/>
  <c r="G30" i="20"/>
  <c r="G31" i="20"/>
  <c r="G32" i="20"/>
  <c r="G33" i="20"/>
  <c r="G34" i="20"/>
  <c r="G35" i="20"/>
  <c r="G36" i="20"/>
  <c r="G37" i="20"/>
  <c r="G38" i="20"/>
  <c r="G39" i="20"/>
  <c r="G40" i="20"/>
  <c r="G41" i="20"/>
  <c r="G42" i="20"/>
  <c r="G43" i="20"/>
  <c r="G44" i="20"/>
  <c r="G45" i="20"/>
  <c r="G46" i="20"/>
  <c r="G15" i="21"/>
  <c r="G16" i="21"/>
  <c r="G17" i="21"/>
  <c r="G18" i="21"/>
  <c r="G19" i="21"/>
  <c r="G20" i="21"/>
  <c r="G21" i="21"/>
  <c r="G22" i="21"/>
  <c r="G23" i="21"/>
  <c r="G24" i="21"/>
  <c r="G25" i="21"/>
  <c r="G26" i="21"/>
  <c r="G27" i="21"/>
  <c r="G28" i="21"/>
  <c r="G29" i="21"/>
  <c r="G30" i="21"/>
  <c r="G31" i="21"/>
  <c r="G32" i="21"/>
  <c r="G33" i="21"/>
  <c r="G34" i="21"/>
  <c r="G35" i="21"/>
  <c r="G36" i="21"/>
  <c r="G37" i="21"/>
  <c r="G38" i="21"/>
  <c r="G39" i="21"/>
  <c r="G40" i="21"/>
  <c r="G41" i="21"/>
  <c r="G42" i="21"/>
  <c r="G43" i="21"/>
  <c r="G44" i="21"/>
  <c r="G45" i="21"/>
  <c r="G46" i="21"/>
  <c r="I35" i="19" l="1" a="1"/>
  <c r="I35" i="19" s="1"/>
  <c r="I35" i="18" a="1"/>
  <c r="I35" i="18" s="1"/>
  <c r="I43" i="8" a="1"/>
  <c r="I43" i="8" s="1"/>
  <c r="I33" i="21" a="1"/>
  <c r="I33" i="21" s="1"/>
  <c r="I17" i="21" a="1"/>
  <c r="I17" i="21" s="1"/>
  <c r="I33" i="20" a="1"/>
  <c r="I33" i="20" s="1"/>
  <c r="I41" i="19" a="1"/>
  <c r="I41" i="19" s="1"/>
  <c r="I41" i="18" a="1"/>
  <c r="I41" i="18" s="1"/>
  <c r="I32" i="15" a="1"/>
  <c r="I32" i="15" s="1"/>
  <c r="I39" i="21" a="1"/>
  <c r="I39" i="21" s="1"/>
  <c r="I31" i="21" a="1"/>
  <c r="I31" i="21" s="1"/>
  <c r="I23" i="21" a="1"/>
  <c r="I23" i="21" s="1"/>
  <c r="I15" i="21" a="1"/>
  <c r="I15" i="21" s="1"/>
  <c r="I31" i="20" a="1"/>
  <c r="I31" i="20" s="1"/>
  <c r="I23" i="20" a="1"/>
  <c r="I23" i="20" s="1"/>
  <c r="I15" i="20" a="1"/>
  <c r="I15" i="20" s="1"/>
  <c r="I39" i="19" a="1"/>
  <c r="I39" i="19" s="1"/>
  <c r="I31" i="19" a="1"/>
  <c r="I31" i="19" s="1"/>
  <c r="I23" i="19" a="1"/>
  <c r="I23" i="19" s="1"/>
  <c r="I15" i="19" a="1"/>
  <c r="I15" i="19" s="1"/>
  <c r="I39" i="18" a="1"/>
  <c r="I39" i="18" s="1"/>
  <c r="I31" i="18" a="1"/>
  <c r="I31" i="18" s="1"/>
  <c r="I23" i="18" a="1"/>
  <c r="I23" i="18" s="1"/>
  <c r="I15" i="18" a="1"/>
  <c r="I15" i="18" s="1"/>
  <c r="I39" i="17" a="1"/>
  <c r="I39" i="17" s="1"/>
  <c r="I31" i="17" a="1"/>
  <c r="I31" i="17" s="1"/>
  <c r="I23" i="17" a="1"/>
  <c r="I23" i="17" s="1"/>
  <c r="I15" i="17" a="1"/>
  <c r="I15" i="17" s="1"/>
  <c r="I39" i="16" a="1"/>
  <c r="I39" i="16" s="1"/>
  <c r="I31" i="16" a="1"/>
  <c r="I31" i="16" s="1"/>
  <c r="I23" i="16" a="1"/>
  <c r="I23" i="16" s="1"/>
  <c r="I15" i="16" a="1"/>
  <c r="I15" i="16" s="1"/>
  <c r="I39" i="15" a="1"/>
  <c r="I39" i="15" s="1"/>
  <c r="I31" i="15" a="1"/>
  <c r="I31" i="15" s="1"/>
  <c r="I23" i="15" a="1"/>
  <c r="I23" i="15" s="1"/>
  <c r="I15" i="15" a="1"/>
  <c r="I15" i="15" s="1"/>
  <c r="I39" i="14" a="1"/>
  <c r="I39" i="14" s="1"/>
  <c r="I31" i="14" a="1"/>
  <c r="I31" i="14" s="1"/>
  <c r="I39" i="13" a="1"/>
  <c r="I39" i="13" s="1"/>
  <c r="I39" i="12" a="1"/>
  <c r="I39" i="12" s="1"/>
  <c r="I39" i="11" a="1"/>
  <c r="I39" i="11" s="1"/>
  <c r="I39" i="9" a="1"/>
  <c r="I39" i="9" s="1"/>
  <c r="I22" i="20" a="1"/>
  <c r="I22" i="20" s="1"/>
  <c r="I22" i="18" a="1"/>
  <c r="I22" i="18" s="1"/>
  <c r="I44" i="21" a="1"/>
  <c r="I44" i="21" s="1"/>
  <c r="I28" i="21" a="1"/>
  <c r="I28" i="21" s="1"/>
  <c r="I44" i="20" a="1"/>
  <c r="I44" i="20" s="1"/>
  <c r="I28" i="20" a="1"/>
  <c r="I28" i="20" s="1"/>
  <c r="I28" i="19" a="1"/>
  <c r="I28" i="19" s="1"/>
  <c r="I28" i="18" a="1"/>
  <c r="I28" i="18" s="1"/>
  <c r="I46" i="21" a="1"/>
  <c r="I46" i="21" s="1"/>
  <c r="I38" i="21" a="1"/>
  <c r="I38" i="21" s="1"/>
  <c r="I30" i="21" a="1"/>
  <c r="I30" i="21" s="1"/>
  <c r="I22" i="21" a="1"/>
  <c r="I22" i="21" s="1"/>
  <c r="I46" i="20" a="1"/>
  <c r="I46" i="20" s="1"/>
  <c r="I38" i="20" a="1"/>
  <c r="I38" i="20" s="1"/>
  <c r="I30" i="20" a="1"/>
  <c r="I30" i="20" s="1"/>
  <c r="I46" i="19" a="1"/>
  <c r="I46" i="19" s="1"/>
  <c r="I38" i="19" a="1"/>
  <c r="I38" i="19" s="1"/>
  <c r="I30" i="19" a="1"/>
  <c r="I30" i="19" s="1"/>
  <c r="I46" i="18" a="1"/>
  <c r="I46" i="18" s="1"/>
  <c r="I38" i="18" a="1"/>
  <c r="I38" i="18" s="1"/>
  <c r="I30" i="18" a="1"/>
  <c r="I30" i="18" s="1"/>
  <c r="I46" i="17" a="1"/>
  <c r="I46" i="17" s="1"/>
  <c r="I38" i="17" a="1"/>
  <c r="I38" i="17" s="1"/>
  <c r="I30" i="17" a="1"/>
  <c r="I30" i="17" s="1"/>
  <c r="I22" i="17" a="1"/>
  <c r="I22" i="17" s="1"/>
  <c r="I46" i="16" a="1"/>
  <c r="I46" i="16" s="1"/>
  <c r="I38" i="16" a="1"/>
  <c r="I38" i="16" s="1"/>
  <c r="I30" i="16" a="1"/>
  <c r="I30" i="16" s="1"/>
  <c r="I22" i="16" a="1"/>
  <c r="I22" i="16" s="1"/>
  <c r="I46" i="15" a="1"/>
  <c r="I46" i="15" s="1"/>
  <c r="I38" i="15" a="1"/>
  <c r="I38" i="15" s="1"/>
  <c r="I30" i="15" a="1"/>
  <c r="I30" i="15" s="1"/>
  <c r="I22" i="15" a="1"/>
  <c r="I22" i="15" s="1"/>
  <c r="I46" i="14" a="1"/>
  <c r="I46" i="14" s="1"/>
  <c r="I38" i="14" a="1"/>
  <c r="I38" i="14" s="1"/>
  <c r="I30" i="14" a="1"/>
  <c r="I30" i="14" s="1"/>
  <c r="I22" i="14" a="1"/>
  <c r="I22" i="14" s="1"/>
  <c r="I46" i="13" a="1"/>
  <c r="I46" i="13" s="1"/>
  <c r="I38" i="13" a="1"/>
  <c r="I38" i="13" s="1"/>
  <c r="I30" i="13" a="1"/>
  <c r="I30" i="13" s="1"/>
  <c r="I45" i="21" a="1"/>
  <c r="I45" i="21" s="1"/>
  <c r="I37" i="21" a="1"/>
  <c r="I37" i="21" s="1"/>
  <c r="I29" i="21" a="1"/>
  <c r="I29" i="21" s="1"/>
  <c r="I21" i="21" a="1"/>
  <c r="I21" i="21" s="1"/>
  <c r="I45" i="20" a="1"/>
  <c r="I45" i="20" s="1"/>
  <c r="I37" i="20" a="1"/>
  <c r="I37" i="20" s="1"/>
  <c r="I29" i="20" a="1"/>
  <c r="I29" i="20" s="1"/>
  <c r="I21" i="20" a="1"/>
  <c r="I21" i="20" s="1"/>
  <c r="I45" i="19" a="1"/>
  <c r="I45" i="19" s="1"/>
  <c r="I37" i="19" a="1"/>
  <c r="I37" i="19" s="1"/>
  <c r="I29" i="19" a="1"/>
  <c r="I29" i="19" s="1"/>
  <c r="I21" i="19" a="1"/>
  <c r="I21" i="19" s="1"/>
  <c r="I45" i="18" a="1"/>
  <c r="I45" i="18" s="1"/>
  <c r="I37" i="18" a="1"/>
  <c r="I37" i="18" s="1"/>
  <c r="I29" i="18" a="1"/>
  <c r="I29" i="18" s="1"/>
  <c r="I21" i="18" a="1"/>
  <c r="I21" i="18" s="1"/>
  <c r="I45" i="17" a="1"/>
  <c r="I45" i="17" s="1"/>
  <c r="I37" i="17" a="1"/>
  <c r="I37" i="17" s="1"/>
  <c r="I29" i="17" a="1"/>
  <c r="I29" i="17" s="1"/>
  <c r="I21" i="17" a="1"/>
  <c r="I21" i="17" s="1"/>
  <c r="I45" i="16" a="1"/>
  <c r="I45" i="16" s="1"/>
  <c r="I37" i="16" a="1"/>
  <c r="I37" i="16" s="1"/>
  <c r="I29" i="16" a="1"/>
  <c r="I29" i="16" s="1"/>
  <c r="I21" i="16" a="1"/>
  <c r="I21" i="16" s="1"/>
  <c r="I45" i="15" a="1"/>
  <c r="I45" i="15" s="1"/>
  <c r="I37" i="15" a="1"/>
  <c r="I37" i="15" s="1"/>
  <c r="I29" i="15" a="1"/>
  <c r="I29" i="15" s="1"/>
  <c r="I21" i="15" a="1"/>
  <c r="I21" i="15" s="1"/>
  <c r="I45" i="14" a="1"/>
  <c r="I45" i="14" s="1"/>
  <c r="I37" i="14" a="1"/>
  <c r="I37" i="14" s="1"/>
  <c r="I29" i="14" a="1"/>
  <c r="I29" i="14" s="1"/>
  <c r="I21" i="14" a="1"/>
  <c r="I21" i="14" s="1"/>
  <c r="I37" i="13" a="1"/>
  <c r="I37" i="13" s="1"/>
  <c r="I29" i="13" a="1"/>
  <c r="I29" i="13" s="1"/>
  <c r="I45" i="12" a="1"/>
  <c r="I45" i="12" s="1"/>
  <c r="I45" i="11" a="1"/>
  <c r="I45" i="11" s="1"/>
  <c r="I29" i="10" a="1"/>
  <c r="I29" i="10" s="1"/>
  <c r="I21" i="10" a="1"/>
  <c r="I21" i="10" s="1"/>
  <c r="I29" i="8" a="1"/>
  <c r="I29" i="8" s="1"/>
  <c r="I21" i="8" a="1"/>
  <c r="I21" i="8" s="1"/>
  <c r="I37" i="1" a="1"/>
  <c r="I37" i="1" s="1"/>
  <c r="I36" i="21" a="1"/>
  <c r="I36" i="21" s="1"/>
  <c r="I20" i="21" a="1"/>
  <c r="I20" i="21" s="1"/>
  <c r="I36" i="20" a="1"/>
  <c r="I36" i="20" s="1"/>
  <c r="I20" i="20" a="1"/>
  <c r="I20" i="20" s="1"/>
  <c r="I44" i="19" a="1"/>
  <c r="I44" i="19" s="1"/>
  <c r="I36" i="19" a="1"/>
  <c r="I36" i="19" s="1"/>
  <c r="I20" i="19" a="1"/>
  <c r="I20" i="19" s="1"/>
  <c r="I44" i="18" a="1"/>
  <c r="I44" i="18" s="1"/>
  <c r="I36" i="18" a="1"/>
  <c r="I36" i="18" s="1"/>
  <c r="I20" i="18" a="1"/>
  <c r="I20" i="18" s="1"/>
  <c r="I44" i="17" a="1"/>
  <c r="I44" i="17" s="1"/>
  <c r="I36" i="17" a="1"/>
  <c r="I36" i="17" s="1"/>
  <c r="I28" i="17" a="1"/>
  <c r="I28" i="17" s="1"/>
  <c r="I20" i="17" a="1"/>
  <c r="I20" i="17" s="1"/>
  <c r="I44" i="16" a="1"/>
  <c r="I44" i="16" s="1"/>
  <c r="I36" i="16" a="1"/>
  <c r="I36" i="16" s="1"/>
  <c r="I28" i="16" a="1"/>
  <c r="I28" i="16" s="1"/>
  <c r="I20" i="16" a="1"/>
  <c r="I20" i="16" s="1"/>
  <c r="I44" i="15" a="1"/>
  <c r="I44" i="15" s="1"/>
  <c r="I36" i="15" a="1"/>
  <c r="I36" i="15" s="1"/>
  <c r="I28" i="15" a="1"/>
  <c r="I28" i="15" s="1"/>
  <c r="I20" i="15" a="1"/>
  <c r="I20" i="15" s="1"/>
  <c r="I44" i="14" a="1"/>
  <c r="I44" i="14" s="1"/>
  <c r="I36" i="14" a="1"/>
  <c r="I36" i="14" s="1"/>
  <c r="I28" i="14" a="1"/>
  <c r="I28" i="14" s="1"/>
  <c r="I20" i="14" a="1"/>
  <c r="I20" i="14" s="1"/>
  <c r="I20" i="6" a="1"/>
  <c r="I20" i="6" s="1"/>
  <c r="I20" i="5" a="1"/>
  <c r="I20" i="5" s="1"/>
  <c r="I20" i="4" a="1"/>
  <c r="I20" i="4" s="1"/>
  <c r="I20" i="3" a="1"/>
  <c r="I20" i="3" s="1"/>
  <c r="I43" i="21" a="1"/>
  <c r="I43" i="21" s="1"/>
  <c r="I35" i="21" a="1"/>
  <c r="I35" i="21" s="1"/>
  <c r="I27" i="21" a="1"/>
  <c r="I27" i="21" s="1"/>
  <c r="I19" i="21" a="1"/>
  <c r="I19" i="21" s="1"/>
  <c r="I43" i="20" a="1"/>
  <c r="I43" i="20" s="1"/>
  <c r="I35" i="20" a="1"/>
  <c r="I35" i="20" s="1"/>
  <c r="I27" i="20" a="1"/>
  <c r="I27" i="20" s="1"/>
  <c r="I19" i="20" a="1"/>
  <c r="I19" i="20" s="1"/>
  <c r="I43" i="19" a="1"/>
  <c r="I43" i="19" s="1"/>
  <c r="I27" i="19" a="1"/>
  <c r="I27" i="19" s="1"/>
  <c r="I19" i="19" a="1"/>
  <c r="I19" i="19" s="1"/>
  <c r="I43" i="18" a="1"/>
  <c r="I43" i="18" s="1"/>
  <c r="I27" i="18" a="1"/>
  <c r="I27" i="18" s="1"/>
  <c r="I19" i="18" a="1"/>
  <c r="I19" i="18" s="1"/>
  <c r="I43" i="17" a="1"/>
  <c r="I43" i="17" s="1"/>
  <c r="I35" i="17" a="1"/>
  <c r="I35" i="17" s="1"/>
  <c r="I27" i="17" a="1"/>
  <c r="I27" i="17" s="1"/>
  <c r="I19" i="17" a="1"/>
  <c r="I19" i="17" s="1"/>
  <c r="I43" i="16" a="1"/>
  <c r="I43" i="16" s="1"/>
  <c r="I35" i="16" a="1"/>
  <c r="I35" i="16" s="1"/>
  <c r="I27" i="16" a="1"/>
  <c r="I27" i="16" s="1"/>
  <c r="I19" i="16" a="1"/>
  <c r="I19" i="16" s="1"/>
  <c r="I43" i="15" a="1"/>
  <c r="I43" i="15" s="1"/>
  <c r="I35" i="15" a="1"/>
  <c r="I35" i="15" s="1"/>
  <c r="I27" i="15" a="1"/>
  <c r="I27" i="15" s="1"/>
  <c r="I19" i="15" a="1"/>
  <c r="I19" i="15" s="1"/>
  <c r="I43" i="14" a="1"/>
  <c r="I43" i="14" s="1"/>
  <c r="I35" i="14" a="1"/>
  <c r="I35" i="14" s="1"/>
  <c r="I27" i="14" a="1"/>
  <c r="I27" i="14" s="1"/>
  <c r="I19" i="14" a="1"/>
  <c r="I19" i="14" s="1"/>
  <c r="I43" i="13" a="1"/>
  <c r="I43" i="13" s="1"/>
  <c r="I35" i="13" a="1"/>
  <c r="I35" i="13" s="1"/>
  <c r="I27" i="13" a="1"/>
  <c r="I27" i="13" s="1"/>
  <c r="I19" i="13" a="1"/>
  <c r="I19" i="13" s="1"/>
  <c r="I43" i="12" a="1"/>
  <c r="I43" i="12" s="1"/>
  <c r="I35" i="12" a="1"/>
  <c r="I35" i="12" s="1"/>
  <c r="I27" i="12" a="1"/>
  <c r="I27" i="12" s="1"/>
  <c r="I19" i="12" a="1"/>
  <c r="I19" i="12" s="1"/>
  <c r="I43" i="11" a="1"/>
  <c r="I43" i="11" s="1"/>
  <c r="I35" i="11" a="1"/>
  <c r="I35" i="11" s="1"/>
  <c r="I27" i="11" a="1"/>
  <c r="I27" i="11" s="1"/>
  <c r="I19" i="11" a="1"/>
  <c r="I19" i="11" s="1"/>
  <c r="I43" i="10" a="1"/>
  <c r="I43" i="10" s="1"/>
  <c r="I35" i="10" a="1"/>
  <c r="I35" i="10" s="1"/>
  <c r="I27" i="10" a="1"/>
  <c r="I27" i="10" s="1"/>
  <c r="I19" i="10" a="1"/>
  <c r="I19" i="10" s="1"/>
  <c r="I43" i="9" a="1"/>
  <c r="I43" i="9" s="1"/>
  <c r="I35" i="9" a="1"/>
  <c r="I35" i="9" s="1"/>
  <c r="I27" i="9" a="1"/>
  <c r="I27" i="9" s="1"/>
  <c r="I19" i="9" a="1"/>
  <c r="I19" i="9" s="1"/>
  <c r="I35" i="8" a="1"/>
  <c r="I35" i="8" s="1"/>
  <c r="I27" i="8" a="1"/>
  <c r="I27" i="8" s="1"/>
  <c r="I19" i="8" a="1"/>
  <c r="I19" i="8" s="1"/>
  <c r="I43" i="7" a="1"/>
  <c r="I43" i="7" s="1"/>
  <c r="I35" i="7" a="1"/>
  <c r="I35" i="7" s="1"/>
  <c r="I27" i="7" a="1"/>
  <c r="I27" i="7" s="1"/>
  <c r="I19" i="7" a="1"/>
  <c r="I19" i="7" s="1"/>
  <c r="I43" i="6" a="1"/>
  <c r="I43" i="6" s="1"/>
  <c r="I35" i="6" a="1"/>
  <c r="I35" i="6" s="1"/>
  <c r="I27" i="6" a="1"/>
  <c r="I27" i="6" s="1"/>
  <c r="I19" i="6" a="1"/>
  <c r="I19" i="6" s="1"/>
  <c r="I43" i="5" a="1"/>
  <c r="I43" i="5" s="1"/>
  <c r="I35" i="5" a="1"/>
  <c r="I35" i="5" s="1"/>
  <c r="I27" i="5" a="1"/>
  <c r="I27" i="5" s="1"/>
  <c r="I19" i="5" a="1"/>
  <c r="I19" i="5" s="1"/>
  <c r="I43" i="4" a="1"/>
  <c r="I43" i="4" s="1"/>
  <c r="I35" i="4" a="1"/>
  <c r="I35" i="4" s="1"/>
  <c r="I27" i="4" a="1"/>
  <c r="I27" i="4" s="1"/>
  <c r="I19" i="4" a="1"/>
  <c r="I19" i="4" s="1"/>
  <c r="I43" i="3" a="1"/>
  <c r="I43" i="3" s="1"/>
  <c r="I35" i="3" a="1"/>
  <c r="I35" i="3" s="1"/>
  <c r="I27" i="3" a="1"/>
  <c r="I27" i="3" s="1"/>
  <c r="I19" i="3" a="1"/>
  <c r="I19" i="3" s="1"/>
  <c r="I43" i="2" a="1"/>
  <c r="I43" i="2" s="1"/>
  <c r="I35" i="2" a="1"/>
  <c r="I35" i="2" s="1"/>
  <c r="I27" i="2" a="1"/>
  <c r="I27" i="2" s="1"/>
  <c r="I19" i="2" a="1"/>
  <c r="I19" i="2" s="1"/>
  <c r="I43" i="1" a="1"/>
  <c r="I43" i="1" s="1"/>
  <c r="I35" i="1" a="1"/>
  <c r="I35" i="1" s="1"/>
  <c r="I27" i="1" a="1"/>
  <c r="I27" i="1" s="1"/>
  <c r="I19" i="1" a="1"/>
  <c r="I19" i="1" s="1"/>
  <c r="I42" i="21" a="1"/>
  <c r="I42" i="21" s="1"/>
  <c r="I34" i="21" a="1"/>
  <c r="I34" i="21" s="1"/>
  <c r="I26" i="21" a="1"/>
  <c r="I26" i="21" s="1"/>
  <c r="I18" i="21" a="1"/>
  <c r="I18" i="21" s="1"/>
  <c r="I42" i="20" a="1"/>
  <c r="I42" i="20" s="1"/>
  <c r="I34" i="20" a="1"/>
  <c r="I34" i="20" s="1"/>
  <c r="I26" i="20" a="1"/>
  <c r="I26" i="20" s="1"/>
  <c r="I18" i="20" a="1"/>
  <c r="I18" i="20" s="1"/>
  <c r="I42" i="19" a="1"/>
  <c r="I42" i="19" s="1"/>
  <c r="I34" i="19" a="1"/>
  <c r="I34" i="19" s="1"/>
  <c r="I26" i="19" a="1"/>
  <c r="I26" i="19" s="1"/>
  <c r="I18" i="19" a="1"/>
  <c r="I18" i="19" s="1"/>
  <c r="I42" i="18" a="1"/>
  <c r="I42" i="18" s="1"/>
  <c r="I34" i="18" a="1"/>
  <c r="I34" i="18" s="1"/>
  <c r="I26" i="18" a="1"/>
  <c r="I26" i="18" s="1"/>
  <c r="I18" i="18" a="1"/>
  <c r="I18" i="18" s="1"/>
  <c r="I42" i="17" a="1"/>
  <c r="I42" i="17" s="1"/>
  <c r="I34" i="17" a="1"/>
  <c r="I34" i="17" s="1"/>
  <c r="I26" i="17" a="1"/>
  <c r="I26" i="17" s="1"/>
  <c r="I18" i="17" a="1"/>
  <c r="I18" i="17" s="1"/>
  <c r="I42" i="16" a="1"/>
  <c r="I42" i="16" s="1"/>
  <c r="I34" i="16" a="1"/>
  <c r="I34" i="16" s="1"/>
  <c r="I26" i="16" a="1"/>
  <c r="I26" i="16" s="1"/>
  <c r="I26" i="15" a="1"/>
  <c r="I26" i="15" s="1"/>
  <c r="I26" i="14" a="1"/>
  <c r="I26" i="14" s="1"/>
  <c r="I26" i="13" a="1"/>
  <c r="I26" i="13" s="1"/>
  <c r="I18" i="11" a="1"/>
  <c r="I18" i="11" s="1"/>
  <c r="I18" i="9" a="1"/>
  <c r="I18" i="9" s="1"/>
  <c r="I26" i="1" a="1"/>
  <c r="I26" i="1" s="1"/>
  <c r="I41" i="21" a="1"/>
  <c r="I41" i="21" s="1"/>
  <c r="I25" i="21" a="1"/>
  <c r="I25" i="21" s="1"/>
  <c r="I41" i="20" a="1"/>
  <c r="I41" i="20" s="1"/>
  <c r="I25" i="20" a="1"/>
  <c r="I25" i="20" s="1"/>
  <c r="I17" i="20" a="1"/>
  <c r="I17" i="20" s="1"/>
  <c r="I33" i="19" a="1"/>
  <c r="I33" i="19" s="1"/>
  <c r="I25" i="19" a="1"/>
  <c r="I25" i="19" s="1"/>
  <c r="I17" i="19" a="1"/>
  <c r="I17" i="19" s="1"/>
  <c r="I33" i="18" a="1"/>
  <c r="I33" i="18" s="1"/>
  <c r="I25" i="18" a="1"/>
  <c r="I25" i="18" s="1"/>
  <c r="I17" i="18" a="1"/>
  <c r="I17" i="18" s="1"/>
  <c r="I41" i="17" a="1"/>
  <c r="I41" i="17" s="1"/>
  <c r="I33" i="17" a="1"/>
  <c r="I33" i="17" s="1"/>
  <c r="I25" i="17" a="1"/>
  <c r="I25" i="17" s="1"/>
  <c r="I17" i="17" a="1"/>
  <c r="I17" i="17" s="1"/>
  <c r="I41" i="16" a="1"/>
  <c r="I41" i="16" s="1"/>
  <c r="I33" i="16" a="1"/>
  <c r="I33" i="16" s="1"/>
  <c r="I25" i="16" a="1"/>
  <c r="I25" i="16" s="1"/>
  <c r="I25" i="11" a="1"/>
  <c r="I25" i="11" s="1"/>
  <c r="I25" i="9" a="1"/>
  <c r="I25" i="9" s="1"/>
  <c r="I33" i="7" a="1"/>
  <c r="I33" i="7" s="1"/>
  <c r="I33" i="6" a="1"/>
  <c r="I33" i="6" s="1"/>
  <c r="I33" i="4" a="1"/>
  <c r="I33" i="4" s="1"/>
  <c r="I33" i="3" a="1"/>
  <c r="I33" i="3" s="1"/>
  <c r="I17" i="2" a="1"/>
  <c r="I17" i="2" s="1"/>
  <c r="I40" i="21" a="1"/>
  <c r="I40" i="21" s="1"/>
  <c r="I32" i="21" a="1"/>
  <c r="I32" i="21" s="1"/>
  <c r="I24" i="21" a="1"/>
  <c r="I24" i="21" s="1"/>
  <c r="I16" i="21" a="1"/>
  <c r="I16" i="21" s="1"/>
  <c r="I40" i="20" a="1"/>
  <c r="I40" i="20" s="1"/>
  <c r="I32" i="20" a="1"/>
  <c r="I32" i="20" s="1"/>
  <c r="I24" i="20" a="1"/>
  <c r="I24" i="20" s="1"/>
  <c r="I16" i="20" a="1"/>
  <c r="I16" i="20" s="1"/>
  <c r="I40" i="19" a="1"/>
  <c r="I40" i="19" s="1"/>
  <c r="I32" i="19" a="1"/>
  <c r="I32" i="19" s="1"/>
  <c r="I24" i="19" a="1"/>
  <c r="I24" i="19" s="1"/>
  <c r="I16" i="19" a="1"/>
  <c r="I16" i="19" s="1"/>
  <c r="I40" i="18" a="1"/>
  <c r="I40" i="18" s="1"/>
  <c r="I32" i="18" a="1"/>
  <c r="I32" i="18" s="1"/>
  <c r="I24" i="18" a="1"/>
  <c r="I24" i="18" s="1"/>
  <c r="I16" i="18" a="1"/>
  <c r="I16" i="18" s="1"/>
  <c r="I40" i="17" a="1"/>
  <c r="I40" i="17" s="1"/>
  <c r="I32" i="17" a="1"/>
  <c r="I32" i="17" s="1"/>
  <c r="I24" i="17" a="1"/>
  <c r="I24" i="17" s="1"/>
  <c r="I16" i="17" a="1"/>
  <c r="I16" i="17" s="1"/>
  <c r="I40" i="16" a="1"/>
  <c r="I40" i="16" s="1"/>
  <c r="I32" i="16" a="1"/>
  <c r="I32" i="16" s="1"/>
  <c r="I24" i="16" a="1"/>
  <c r="I24" i="16" s="1"/>
  <c r="I16" i="16" a="1"/>
  <c r="I16" i="16" s="1"/>
  <c r="I40" i="15" a="1"/>
  <c r="I40" i="15" s="1"/>
  <c r="I24" i="15" a="1"/>
  <c r="I24" i="15" s="1"/>
  <c r="I16" i="15" a="1"/>
  <c r="I16" i="15" s="1"/>
  <c r="I40" i="14" a="1"/>
  <c r="I40" i="14" s="1"/>
  <c r="I32" i="14" a="1"/>
  <c r="I32" i="14" s="1"/>
  <c r="I24" i="14" a="1"/>
  <c r="I24" i="14" s="1"/>
  <c r="I16" i="14" a="1"/>
  <c r="I16" i="14" s="1"/>
  <c r="I32" i="13" a="1"/>
  <c r="I32" i="13" s="1"/>
  <c r="I32" i="12" a="1"/>
  <c r="I32" i="12" s="1"/>
  <c r="I32" i="11" a="1"/>
  <c r="I32" i="11" s="1"/>
  <c r="I32" i="9" a="1"/>
  <c r="I32" i="9" s="1"/>
  <c r="I40" i="7" a="1"/>
  <c r="I40" i="7" s="1"/>
  <c r="I40" i="6" a="1"/>
  <c r="I40" i="6" s="1"/>
  <c r="I40" i="5" a="1"/>
  <c r="I40" i="5" s="1"/>
  <c r="I40" i="4" a="1"/>
  <c r="I40" i="4" s="1"/>
  <c r="I40" i="3" a="1"/>
  <c r="I40" i="3" s="1"/>
  <c r="I40" i="2" a="1"/>
  <c r="I40" i="2" s="1"/>
  <c r="I18" i="16" a="1"/>
  <c r="I18" i="16" s="1"/>
  <c r="I42" i="15" a="1"/>
  <c r="I42" i="15" s="1"/>
  <c r="I34" i="15" a="1"/>
  <c r="I34" i="15" s="1"/>
  <c r="I18" i="15" a="1"/>
  <c r="I18" i="15" s="1"/>
  <c r="I42" i="14" a="1"/>
  <c r="I42" i="14" s="1"/>
  <c r="I34" i="14" a="1"/>
  <c r="I34" i="14" s="1"/>
  <c r="I18" i="14" a="1"/>
  <c r="I18" i="14" s="1"/>
  <c r="I42" i="13" a="1"/>
  <c r="I42" i="13" s="1"/>
  <c r="I34" i="13" a="1"/>
  <c r="I34" i="13" s="1"/>
  <c r="I18" i="13" a="1"/>
  <c r="I18" i="13" s="1"/>
  <c r="I42" i="12" a="1"/>
  <c r="I42" i="12" s="1"/>
  <c r="I34" i="12" a="1"/>
  <c r="I34" i="12" s="1"/>
  <c r="I18" i="12" a="1"/>
  <c r="I18" i="12" s="1"/>
  <c r="I42" i="11" a="1"/>
  <c r="I42" i="11" s="1"/>
  <c r="I34" i="11" a="1"/>
  <c r="I34" i="11" s="1"/>
  <c r="I26" i="11" a="1"/>
  <c r="I26" i="11" s="1"/>
  <c r="I42" i="10" a="1"/>
  <c r="I42" i="10" s="1"/>
  <c r="I34" i="10" a="1"/>
  <c r="I34" i="10" s="1"/>
  <c r="I26" i="10" a="1"/>
  <c r="I26" i="10" s="1"/>
  <c r="I18" i="10" a="1"/>
  <c r="I18" i="10" s="1"/>
  <c r="I42" i="9" a="1"/>
  <c r="I42" i="9" s="1"/>
  <c r="I34" i="9" a="1"/>
  <c r="I34" i="9" s="1"/>
  <c r="I26" i="9" a="1"/>
  <c r="I26" i="9" s="1"/>
  <c r="I42" i="8" a="1"/>
  <c r="I42" i="8" s="1"/>
  <c r="I34" i="8" a="1"/>
  <c r="I34" i="8" s="1"/>
  <c r="I26" i="8" a="1"/>
  <c r="I26" i="8" s="1"/>
  <c r="I18" i="8" a="1"/>
  <c r="I18" i="8" s="1"/>
  <c r="I42" i="7" a="1"/>
  <c r="I42" i="7" s="1"/>
  <c r="I34" i="7" a="1"/>
  <c r="I34" i="7" s="1"/>
  <c r="I26" i="7" a="1"/>
  <c r="I26" i="7" s="1"/>
  <c r="I18" i="7" a="1"/>
  <c r="I18" i="7" s="1"/>
  <c r="I42" i="6" a="1"/>
  <c r="I42" i="6" s="1"/>
  <c r="I34" i="6" a="1"/>
  <c r="I34" i="6" s="1"/>
  <c r="I26" i="6" a="1"/>
  <c r="I26" i="6" s="1"/>
  <c r="I18" i="6" a="1"/>
  <c r="I18" i="6" s="1"/>
  <c r="I42" i="5" a="1"/>
  <c r="I42" i="5" s="1"/>
  <c r="I34" i="5" a="1"/>
  <c r="I34" i="5" s="1"/>
  <c r="I26" i="5" a="1"/>
  <c r="I26" i="5" s="1"/>
  <c r="I18" i="5" a="1"/>
  <c r="I18" i="5" s="1"/>
  <c r="I42" i="4" a="1"/>
  <c r="I42" i="4" s="1"/>
  <c r="I34" i="4" a="1"/>
  <c r="I34" i="4" s="1"/>
  <c r="I26" i="4" a="1"/>
  <c r="I26" i="4" s="1"/>
  <c r="I18" i="4" a="1"/>
  <c r="I18" i="4" s="1"/>
  <c r="I42" i="3" a="1"/>
  <c r="I42" i="3" s="1"/>
  <c r="I34" i="3" a="1"/>
  <c r="I34" i="3" s="1"/>
  <c r="I26" i="3" a="1"/>
  <c r="I26" i="3" s="1"/>
  <c r="I18" i="3" a="1"/>
  <c r="I18" i="3" s="1"/>
  <c r="I42" i="2" a="1"/>
  <c r="I42" i="2" s="1"/>
  <c r="I34" i="2" a="1"/>
  <c r="I34" i="2" s="1"/>
  <c r="I26" i="2" a="1"/>
  <c r="I26" i="2" s="1"/>
  <c r="I18" i="2" a="1"/>
  <c r="I18" i="2" s="1"/>
  <c r="I42" i="1" a="1"/>
  <c r="I42" i="1" s="1"/>
  <c r="I34" i="1" a="1"/>
  <c r="I34" i="1" s="1"/>
  <c r="I18" i="1" a="1"/>
  <c r="I18" i="1" s="1"/>
  <c r="I17" i="16" a="1"/>
  <c r="I17" i="16" s="1"/>
  <c r="I41" i="15" a="1"/>
  <c r="I41" i="15" s="1"/>
  <c r="I33" i="15" a="1"/>
  <c r="I33" i="15" s="1"/>
  <c r="I25" i="15" a="1"/>
  <c r="I25" i="15" s="1"/>
  <c r="I17" i="15" a="1"/>
  <c r="I17" i="15" s="1"/>
  <c r="I41" i="14" a="1"/>
  <c r="I41" i="14" s="1"/>
  <c r="I33" i="14" a="1"/>
  <c r="I33" i="14" s="1"/>
  <c r="I25" i="14" a="1"/>
  <c r="I25" i="14" s="1"/>
  <c r="I17" i="14" a="1"/>
  <c r="I17" i="14" s="1"/>
  <c r="I41" i="13" a="1"/>
  <c r="I41" i="13" s="1"/>
  <c r="I33" i="13" a="1"/>
  <c r="I33" i="13" s="1"/>
  <c r="I25" i="13" a="1"/>
  <c r="I25" i="13" s="1"/>
  <c r="I17" i="13" a="1"/>
  <c r="I17" i="13" s="1"/>
  <c r="I41" i="12" a="1"/>
  <c r="I41" i="12" s="1"/>
  <c r="I33" i="12" a="1"/>
  <c r="I33" i="12" s="1"/>
  <c r="I25" i="12" a="1"/>
  <c r="I25" i="12" s="1"/>
  <c r="I17" i="12" a="1"/>
  <c r="I17" i="12" s="1"/>
  <c r="I41" i="11" a="1"/>
  <c r="I41" i="11" s="1"/>
  <c r="I33" i="11" a="1"/>
  <c r="I33" i="11" s="1"/>
  <c r="I17" i="11" a="1"/>
  <c r="I17" i="11" s="1"/>
  <c r="I41" i="10" a="1"/>
  <c r="I41" i="10" s="1"/>
  <c r="I33" i="10" a="1"/>
  <c r="I33" i="10" s="1"/>
  <c r="I25" i="10" a="1"/>
  <c r="I25" i="10" s="1"/>
  <c r="I17" i="10" a="1"/>
  <c r="I17" i="10" s="1"/>
  <c r="I41" i="9" a="1"/>
  <c r="I41" i="9" s="1"/>
  <c r="I33" i="9" a="1"/>
  <c r="I33" i="9" s="1"/>
  <c r="I17" i="9" a="1"/>
  <c r="I17" i="9" s="1"/>
  <c r="I41" i="8" a="1"/>
  <c r="I41" i="8" s="1"/>
  <c r="I33" i="8" a="1"/>
  <c r="I33" i="8" s="1"/>
  <c r="I25" i="8" a="1"/>
  <c r="I25" i="8" s="1"/>
  <c r="I17" i="8" a="1"/>
  <c r="I17" i="8" s="1"/>
  <c r="I41" i="7" a="1"/>
  <c r="I41" i="7" s="1"/>
  <c r="I25" i="7" a="1"/>
  <c r="I25" i="7" s="1"/>
  <c r="I17" i="7" a="1"/>
  <c r="I17" i="7" s="1"/>
  <c r="I41" i="6" a="1"/>
  <c r="I41" i="6" s="1"/>
  <c r="I25" i="6" a="1"/>
  <c r="I25" i="6" s="1"/>
  <c r="I17" i="6" a="1"/>
  <c r="I17" i="6" s="1"/>
  <c r="I41" i="5" a="1"/>
  <c r="I41" i="5" s="1"/>
  <c r="I25" i="5" a="1"/>
  <c r="I25" i="5" s="1"/>
  <c r="I17" i="5" a="1"/>
  <c r="I17" i="5" s="1"/>
  <c r="I41" i="4" a="1"/>
  <c r="I41" i="4" s="1"/>
  <c r="I25" i="4" a="1"/>
  <c r="I25" i="4" s="1"/>
  <c r="I17" i="4" a="1"/>
  <c r="I17" i="4" s="1"/>
  <c r="I41" i="3" a="1"/>
  <c r="I41" i="3" s="1"/>
  <c r="I25" i="3" a="1"/>
  <c r="I25" i="3" s="1"/>
  <c r="I17" i="3" a="1"/>
  <c r="I17" i="3" s="1"/>
  <c r="I41" i="2" a="1"/>
  <c r="I41" i="2" s="1"/>
  <c r="I33" i="2" a="1"/>
  <c r="I33" i="2" s="1"/>
  <c r="I25" i="2" a="1"/>
  <c r="I25" i="2" s="1"/>
  <c r="I41" i="1" a="1"/>
  <c r="I41" i="1" s="1"/>
  <c r="I33" i="1" a="1"/>
  <c r="I33" i="1" s="1"/>
  <c r="I25" i="1" a="1"/>
  <c r="I25" i="1" s="1"/>
  <c r="I17" i="1" a="1"/>
  <c r="I17" i="1" s="1"/>
  <c r="I40" i="13" a="1"/>
  <c r="I40" i="13" s="1"/>
  <c r="I24" i="13" a="1"/>
  <c r="I24" i="13" s="1"/>
  <c r="I16" i="13" a="1"/>
  <c r="I16" i="13" s="1"/>
  <c r="I40" i="12" a="1"/>
  <c r="I40" i="12" s="1"/>
  <c r="I24" i="12" a="1"/>
  <c r="I24" i="12" s="1"/>
  <c r="I16" i="12" a="1"/>
  <c r="I16" i="12" s="1"/>
  <c r="I40" i="11" a="1"/>
  <c r="I40" i="11" s="1"/>
  <c r="I24" i="11" a="1"/>
  <c r="I24" i="11" s="1"/>
  <c r="I16" i="11" a="1"/>
  <c r="I16" i="11" s="1"/>
  <c r="I40" i="10" a="1"/>
  <c r="I40" i="10" s="1"/>
  <c r="I32" i="10" a="1"/>
  <c r="I32" i="10" s="1"/>
  <c r="I24" i="10" a="1"/>
  <c r="I24" i="10" s="1"/>
  <c r="I16" i="10" a="1"/>
  <c r="I16" i="10" s="1"/>
  <c r="I40" i="9" a="1"/>
  <c r="I40" i="9" s="1"/>
  <c r="I24" i="9" a="1"/>
  <c r="I24" i="9" s="1"/>
  <c r="I16" i="9" a="1"/>
  <c r="I16" i="9" s="1"/>
  <c r="I40" i="8" a="1"/>
  <c r="I40" i="8" s="1"/>
  <c r="I32" i="8" a="1"/>
  <c r="I32" i="8" s="1"/>
  <c r="I24" i="8" a="1"/>
  <c r="I24" i="8" s="1"/>
  <c r="I16" i="8" a="1"/>
  <c r="I16" i="8" s="1"/>
  <c r="I32" i="7" a="1"/>
  <c r="I32" i="7" s="1"/>
  <c r="I24" i="7" a="1"/>
  <c r="I24" i="7" s="1"/>
  <c r="I16" i="7" a="1"/>
  <c r="I16" i="7" s="1"/>
  <c r="I32" i="6" a="1"/>
  <c r="I32" i="6" s="1"/>
  <c r="I24" i="6" a="1"/>
  <c r="I24" i="6" s="1"/>
  <c r="I16" i="6" a="1"/>
  <c r="I16" i="6" s="1"/>
  <c r="I32" i="5" a="1"/>
  <c r="I32" i="5" s="1"/>
  <c r="I24" i="5" a="1"/>
  <c r="I24" i="5" s="1"/>
  <c r="I16" i="5" a="1"/>
  <c r="I16" i="5" s="1"/>
  <c r="I32" i="4" a="1"/>
  <c r="I32" i="4" s="1"/>
  <c r="I24" i="4" a="1"/>
  <c r="I24" i="4" s="1"/>
  <c r="I16" i="4" a="1"/>
  <c r="I16" i="4" s="1"/>
  <c r="I32" i="3" a="1"/>
  <c r="I32" i="3" s="1"/>
  <c r="I24" i="3" a="1"/>
  <c r="I24" i="3" s="1"/>
  <c r="I16" i="3" a="1"/>
  <c r="I16" i="3" s="1"/>
  <c r="I32" i="2" a="1"/>
  <c r="I32" i="2" s="1"/>
  <c r="I24" i="2" a="1"/>
  <c r="I24" i="2" s="1"/>
  <c r="I16" i="2" a="1"/>
  <c r="I16" i="2" s="1"/>
  <c r="I40" i="1" a="1"/>
  <c r="I40" i="1" s="1"/>
  <c r="I32" i="1" a="1"/>
  <c r="I32" i="1" s="1"/>
  <c r="I24" i="1" a="1"/>
  <c r="I24" i="1" s="1"/>
  <c r="I16" i="1" a="1"/>
  <c r="I16" i="1" s="1"/>
  <c r="I23" i="14" a="1"/>
  <c r="I23" i="14" s="1"/>
  <c r="I15" i="14" a="1"/>
  <c r="I15" i="14" s="1"/>
  <c r="I31" i="13" a="1"/>
  <c r="I31" i="13" s="1"/>
  <c r="I23" i="13" a="1"/>
  <c r="I23" i="13" s="1"/>
  <c r="I15" i="13" a="1"/>
  <c r="I15" i="13" s="1"/>
  <c r="I31" i="12" a="1"/>
  <c r="I31" i="12" s="1"/>
  <c r="I23" i="12" a="1"/>
  <c r="I23" i="12" s="1"/>
  <c r="I15" i="12" a="1"/>
  <c r="I15" i="12" s="1"/>
  <c r="I31" i="11" a="1"/>
  <c r="I31" i="11" s="1"/>
  <c r="I23" i="11" a="1"/>
  <c r="I23" i="11" s="1"/>
  <c r="I15" i="11" a="1"/>
  <c r="I15" i="11" s="1"/>
  <c r="I39" i="10" a="1"/>
  <c r="I39" i="10" s="1"/>
  <c r="I31" i="10" a="1"/>
  <c r="I31" i="10" s="1"/>
  <c r="I23" i="10" a="1"/>
  <c r="I23" i="10" s="1"/>
  <c r="I15" i="10" a="1"/>
  <c r="I15" i="10" s="1"/>
  <c r="I31" i="9" a="1"/>
  <c r="I31" i="9" s="1"/>
  <c r="I23" i="9" a="1"/>
  <c r="I23" i="9" s="1"/>
  <c r="I15" i="9" a="1"/>
  <c r="I15" i="9" s="1"/>
  <c r="I39" i="8" a="1"/>
  <c r="I39" i="8" s="1"/>
  <c r="I31" i="8" a="1"/>
  <c r="I31" i="8" s="1"/>
  <c r="I23" i="8" a="1"/>
  <c r="I23" i="8" s="1"/>
  <c r="I15" i="8" a="1"/>
  <c r="I15" i="8" s="1"/>
  <c r="I39" i="7" a="1"/>
  <c r="I39" i="7" s="1"/>
  <c r="I31" i="7" a="1"/>
  <c r="I31" i="7" s="1"/>
  <c r="I23" i="7" a="1"/>
  <c r="I23" i="7" s="1"/>
  <c r="I15" i="7" a="1"/>
  <c r="I15" i="7" s="1"/>
  <c r="I39" i="6" a="1"/>
  <c r="I39" i="6" s="1"/>
  <c r="I31" i="6" a="1"/>
  <c r="I31" i="6" s="1"/>
  <c r="I23" i="6" a="1"/>
  <c r="I23" i="6" s="1"/>
  <c r="I15" i="6" a="1"/>
  <c r="I15" i="6" s="1"/>
  <c r="I39" i="5" a="1"/>
  <c r="I39" i="5" s="1"/>
  <c r="I31" i="5" a="1"/>
  <c r="I31" i="5" s="1"/>
  <c r="I23" i="5" a="1"/>
  <c r="I23" i="5" s="1"/>
  <c r="I15" i="5" a="1"/>
  <c r="I15" i="5" s="1"/>
  <c r="I39" i="4" a="1"/>
  <c r="I39" i="4" s="1"/>
  <c r="I31" i="4" a="1"/>
  <c r="I31" i="4" s="1"/>
  <c r="I23" i="4" a="1"/>
  <c r="I23" i="4" s="1"/>
  <c r="I15" i="4" a="1"/>
  <c r="I15" i="4" s="1"/>
  <c r="I39" i="3" a="1"/>
  <c r="I39" i="3" s="1"/>
  <c r="I31" i="3" a="1"/>
  <c r="I31" i="3" s="1"/>
  <c r="I23" i="3" a="1"/>
  <c r="I23" i="3" s="1"/>
  <c r="I15" i="3" a="1"/>
  <c r="I15" i="3" s="1"/>
  <c r="I39" i="2" a="1"/>
  <c r="I39" i="2" s="1"/>
  <c r="I31" i="2" a="1"/>
  <c r="I31" i="2" s="1"/>
  <c r="I23" i="2" a="1"/>
  <c r="I23" i="2" s="1"/>
  <c r="I15" i="2" a="1"/>
  <c r="I15" i="2" s="1"/>
  <c r="I39" i="1" a="1"/>
  <c r="I39" i="1" s="1"/>
  <c r="I31" i="1" a="1"/>
  <c r="I31" i="1" s="1"/>
  <c r="I23" i="1" a="1"/>
  <c r="I23" i="1" s="1"/>
  <c r="I15" i="1" a="1"/>
  <c r="I15" i="1" s="1"/>
  <c r="I22" i="13" a="1"/>
  <c r="I22" i="13" s="1"/>
  <c r="I46" i="12" a="1"/>
  <c r="I46" i="12" s="1"/>
  <c r="I38" i="12" a="1"/>
  <c r="I38" i="12" s="1"/>
  <c r="I30" i="12" a="1"/>
  <c r="I30" i="12" s="1"/>
  <c r="I22" i="12" a="1"/>
  <c r="I22" i="12" s="1"/>
  <c r="I46" i="11" a="1"/>
  <c r="I46" i="11" s="1"/>
  <c r="I38" i="11" a="1"/>
  <c r="I38" i="11" s="1"/>
  <c r="I30" i="11" a="1"/>
  <c r="I30" i="11" s="1"/>
  <c r="I22" i="11" a="1"/>
  <c r="I22" i="11" s="1"/>
  <c r="I46" i="10" a="1"/>
  <c r="I46" i="10" s="1"/>
  <c r="I38" i="10" a="1"/>
  <c r="I38" i="10" s="1"/>
  <c r="I30" i="10" a="1"/>
  <c r="I30" i="10" s="1"/>
  <c r="I22" i="10" a="1"/>
  <c r="I22" i="10" s="1"/>
  <c r="I46" i="9" a="1"/>
  <c r="I46" i="9" s="1"/>
  <c r="I38" i="9" a="1"/>
  <c r="I38" i="9" s="1"/>
  <c r="I30" i="9" a="1"/>
  <c r="I30" i="9" s="1"/>
  <c r="I22" i="9" a="1"/>
  <c r="I22" i="9" s="1"/>
  <c r="I46" i="8" a="1"/>
  <c r="I46" i="8" s="1"/>
  <c r="I38" i="8" a="1"/>
  <c r="I38" i="8" s="1"/>
  <c r="I30" i="8" a="1"/>
  <c r="I30" i="8" s="1"/>
  <c r="I22" i="8" a="1"/>
  <c r="I22" i="8" s="1"/>
  <c r="I46" i="7" a="1"/>
  <c r="I46" i="7" s="1"/>
  <c r="I38" i="7" a="1"/>
  <c r="I38" i="7" s="1"/>
  <c r="I30" i="7" a="1"/>
  <c r="I30" i="7" s="1"/>
  <c r="I22" i="7" a="1"/>
  <c r="I22" i="7" s="1"/>
  <c r="I46" i="6" a="1"/>
  <c r="I46" i="6" s="1"/>
  <c r="I38" i="6" a="1"/>
  <c r="I38" i="6" s="1"/>
  <c r="I30" i="6" a="1"/>
  <c r="I30" i="6" s="1"/>
  <c r="I22" i="6" a="1"/>
  <c r="I22" i="6" s="1"/>
  <c r="I46" i="5" a="1"/>
  <c r="I46" i="5" s="1"/>
  <c r="I38" i="5" a="1"/>
  <c r="I38" i="5" s="1"/>
  <c r="I30" i="5" a="1"/>
  <c r="I30" i="5" s="1"/>
  <c r="I22" i="5" a="1"/>
  <c r="I22" i="5" s="1"/>
  <c r="I46" i="4" a="1"/>
  <c r="I46" i="4" s="1"/>
  <c r="I38" i="4" a="1"/>
  <c r="I38" i="4" s="1"/>
  <c r="I30" i="4" a="1"/>
  <c r="I30" i="4" s="1"/>
  <c r="I22" i="4" a="1"/>
  <c r="I22" i="4" s="1"/>
  <c r="I46" i="3" a="1"/>
  <c r="I46" i="3" s="1"/>
  <c r="I38" i="3" a="1"/>
  <c r="I38" i="3" s="1"/>
  <c r="I30" i="3" a="1"/>
  <c r="I30" i="3" s="1"/>
  <c r="I22" i="3" a="1"/>
  <c r="I22" i="3" s="1"/>
  <c r="I46" i="2" a="1"/>
  <c r="I46" i="2" s="1"/>
  <c r="I38" i="2" a="1"/>
  <c r="I38" i="2" s="1"/>
  <c r="I30" i="2" a="1"/>
  <c r="I30" i="2" s="1"/>
  <c r="I22" i="2" a="1"/>
  <c r="I22" i="2" s="1"/>
  <c r="I46" i="1" a="1"/>
  <c r="I46" i="1" s="1"/>
  <c r="I38" i="1" a="1"/>
  <c r="I38" i="1" s="1"/>
  <c r="I30" i="1" a="1"/>
  <c r="I30" i="1" s="1"/>
  <c r="I22" i="1" a="1"/>
  <c r="I22" i="1" s="1"/>
  <c r="I21" i="13" a="1"/>
  <c r="I21" i="13" s="1"/>
  <c r="I37" i="12" a="1"/>
  <c r="I37" i="12" s="1"/>
  <c r="I29" i="12" a="1"/>
  <c r="I29" i="12" s="1"/>
  <c r="I21" i="12" a="1"/>
  <c r="I21" i="12" s="1"/>
  <c r="I37" i="11" a="1"/>
  <c r="I37" i="11" s="1"/>
  <c r="I29" i="11" a="1"/>
  <c r="I29" i="11" s="1"/>
  <c r="I21" i="11" a="1"/>
  <c r="I21" i="11" s="1"/>
  <c r="I45" i="10" a="1"/>
  <c r="I45" i="10" s="1"/>
  <c r="I37" i="10" a="1"/>
  <c r="I37" i="10" s="1"/>
  <c r="I45" i="9" a="1"/>
  <c r="I45" i="9" s="1"/>
  <c r="I37" i="9" a="1"/>
  <c r="I37" i="9" s="1"/>
  <c r="I29" i="9" a="1"/>
  <c r="I29" i="9" s="1"/>
  <c r="I21" i="9" a="1"/>
  <c r="I21" i="9" s="1"/>
  <c r="I45" i="8" a="1"/>
  <c r="I45" i="8" s="1"/>
  <c r="I37" i="8" a="1"/>
  <c r="I37" i="8" s="1"/>
  <c r="I45" i="7" a="1"/>
  <c r="I45" i="7" s="1"/>
  <c r="I37" i="7" a="1"/>
  <c r="I37" i="7" s="1"/>
  <c r="I29" i="7" a="1"/>
  <c r="I29" i="7" s="1"/>
  <c r="I21" i="7" a="1"/>
  <c r="I21" i="7" s="1"/>
  <c r="I45" i="6" a="1"/>
  <c r="I45" i="6" s="1"/>
  <c r="I37" i="6" a="1"/>
  <c r="I37" i="6" s="1"/>
  <c r="I29" i="6" a="1"/>
  <c r="I29" i="6" s="1"/>
  <c r="I21" i="6" a="1"/>
  <c r="I21" i="6" s="1"/>
  <c r="I45" i="5" a="1"/>
  <c r="I45" i="5" s="1"/>
  <c r="I37" i="5" a="1"/>
  <c r="I37" i="5" s="1"/>
  <c r="I29" i="5" a="1"/>
  <c r="I29" i="5" s="1"/>
  <c r="I21" i="5" a="1"/>
  <c r="I21" i="5" s="1"/>
  <c r="I45" i="4" a="1"/>
  <c r="I45" i="4" s="1"/>
  <c r="I37" i="4" a="1"/>
  <c r="I37" i="4" s="1"/>
  <c r="I29" i="4" a="1"/>
  <c r="I29" i="4" s="1"/>
  <c r="I21" i="4" a="1"/>
  <c r="I21" i="4" s="1"/>
  <c r="I45" i="3" a="1"/>
  <c r="I45" i="3" s="1"/>
  <c r="I37" i="3" a="1"/>
  <c r="I37" i="3" s="1"/>
  <c r="I29" i="3" a="1"/>
  <c r="I29" i="3" s="1"/>
  <c r="I21" i="3" a="1"/>
  <c r="I21" i="3" s="1"/>
  <c r="I45" i="2" a="1"/>
  <c r="I45" i="2" s="1"/>
  <c r="I37" i="2" a="1"/>
  <c r="I37" i="2" s="1"/>
  <c r="I21" i="2" a="1"/>
  <c r="I21" i="2" s="1"/>
  <c r="I45" i="1" a="1"/>
  <c r="I45" i="1" s="1"/>
  <c r="I29" i="1" a="1"/>
  <c r="I29" i="1" s="1"/>
  <c r="I21" i="1" a="1"/>
  <c r="I21" i="1" s="1"/>
  <c r="I44" i="13" a="1"/>
  <c r="I44" i="13" s="1"/>
  <c r="I36" i="13" a="1"/>
  <c r="I36" i="13" s="1"/>
  <c r="I28" i="13" a="1"/>
  <c r="I28" i="13" s="1"/>
  <c r="I20" i="13" a="1"/>
  <c r="I20" i="13" s="1"/>
  <c r="I44" i="12" a="1"/>
  <c r="I44" i="12" s="1"/>
  <c r="I36" i="12" a="1"/>
  <c r="I36" i="12" s="1"/>
  <c r="I28" i="12" a="1"/>
  <c r="I28" i="12" s="1"/>
  <c r="I20" i="12" a="1"/>
  <c r="I20" i="12" s="1"/>
  <c r="I44" i="11" a="1"/>
  <c r="I44" i="11" s="1"/>
  <c r="I36" i="11" a="1"/>
  <c r="I36" i="11" s="1"/>
  <c r="I28" i="11" a="1"/>
  <c r="I28" i="11" s="1"/>
  <c r="I20" i="11" a="1"/>
  <c r="I20" i="11" s="1"/>
  <c r="I44" i="10" a="1"/>
  <c r="I44" i="10" s="1"/>
  <c r="I36" i="10" a="1"/>
  <c r="I36" i="10" s="1"/>
  <c r="I28" i="10" a="1"/>
  <c r="I28" i="10" s="1"/>
  <c r="I20" i="10" a="1"/>
  <c r="I20" i="10" s="1"/>
  <c r="I44" i="9" a="1"/>
  <c r="I44" i="9" s="1"/>
  <c r="I36" i="9" a="1"/>
  <c r="I36" i="9" s="1"/>
  <c r="I28" i="9" a="1"/>
  <c r="I28" i="9" s="1"/>
  <c r="I20" i="9" a="1"/>
  <c r="I20" i="9" s="1"/>
  <c r="I44" i="8" a="1"/>
  <c r="I44" i="8" s="1"/>
  <c r="I36" i="8" a="1"/>
  <c r="I36" i="8" s="1"/>
  <c r="I28" i="8" a="1"/>
  <c r="I28" i="8" s="1"/>
  <c r="I20" i="8" a="1"/>
  <c r="I20" i="8" s="1"/>
  <c r="I44" i="7" a="1"/>
  <c r="I44" i="7" s="1"/>
  <c r="I36" i="7" a="1"/>
  <c r="I36" i="7" s="1"/>
  <c r="I28" i="7" a="1"/>
  <c r="I28" i="7" s="1"/>
  <c r="I44" i="6" a="1"/>
  <c r="I44" i="6" s="1"/>
  <c r="I36" i="6" a="1"/>
  <c r="I36" i="6" s="1"/>
  <c r="I28" i="6" a="1"/>
  <c r="I28" i="6" s="1"/>
  <c r="I44" i="5" a="1"/>
  <c r="I44" i="5" s="1"/>
  <c r="I36" i="5" a="1"/>
  <c r="I36" i="5" s="1"/>
  <c r="I28" i="5" a="1"/>
  <c r="I28" i="5" s="1"/>
  <c r="I44" i="4" a="1"/>
  <c r="I44" i="4" s="1"/>
  <c r="I36" i="4" a="1"/>
  <c r="I36" i="4" s="1"/>
  <c r="I28" i="4" a="1"/>
  <c r="I28" i="4" s="1"/>
  <c r="I44" i="3" a="1"/>
  <c r="I44" i="3" s="1"/>
  <c r="I36" i="3" a="1"/>
  <c r="I36" i="3" s="1"/>
  <c r="I28" i="3" a="1"/>
  <c r="I28" i="3" s="1"/>
  <c r="I44" i="2" a="1"/>
  <c r="I44" i="2" s="1"/>
  <c r="I36" i="2" a="1"/>
  <c r="I36" i="2" s="1"/>
  <c r="I28" i="2" a="1"/>
  <c r="I28" i="2" s="1"/>
  <c r="I20" i="2" a="1"/>
  <c r="I20" i="2" s="1"/>
  <c r="I44" i="1" a="1"/>
  <c r="I44" i="1" s="1"/>
  <c r="I36" i="1" a="1"/>
  <c r="I36" i="1" s="1"/>
  <c r="I28" i="1" a="1"/>
  <c r="I28" i="1" s="1"/>
  <c r="I20" i="1" a="1"/>
  <c r="I20" i="1" s="1"/>
  <c r="AI62" i="29"/>
  <c r="AJ62" i="29"/>
  <c r="AK62" i="29"/>
  <c r="AL62" i="29"/>
  <c r="AM62" i="29"/>
  <c r="AN62" i="29"/>
  <c r="AO62" i="29"/>
  <c r="AP62" i="29"/>
  <c r="AQ62" i="29"/>
  <c r="AR62" i="29"/>
  <c r="AS62" i="29"/>
  <c r="AT62" i="29"/>
  <c r="AU62" i="29"/>
  <c r="AV62" i="29"/>
  <c r="AW62" i="29"/>
  <c r="AX62" i="29"/>
  <c r="AY62" i="29"/>
  <c r="AZ62" i="29"/>
  <c r="BA62" i="29"/>
  <c r="BB62" i="29"/>
  <c r="BC62" i="29"/>
  <c r="AI63" i="29"/>
  <c r="AJ63" i="29"/>
  <c r="AK63" i="29"/>
  <c r="AL63" i="29"/>
  <c r="AM63" i="29"/>
  <c r="AN63" i="29"/>
  <c r="AO63" i="29"/>
  <c r="AP63" i="29"/>
  <c r="AQ63" i="29"/>
  <c r="AR63" i="29"/>
  <c r="AS63" i="29"/>
  <c r="AT63" i="29"/>
  <c r="AU63" i="29"/>
  <c r="AV63" i="29"/>
  <c r="AW63" i="29"/>
  <c r="AX63" i="29"/>
  <c r="AY63" i="29"/>
  <c r="AZ63" i="29"/>
  <c r="BA63" i="29"/>
  <c r="BB63" i="29"/>
  <c r="BC63" i="29"/>
  <c r="AI64" i="29"/>
  <c r="AJ64" i="29"/>
  <c r="AK64" i="29"/>
  <c r="AL64" i="29"/>
  <c r="AM64" i="29"/>
  <c r="AN64" i="29"/>
  <c r="AO64" i="29"/>
  <c r="AP64" i="29"/>
  <c r="AQ64" i="29"/>
  <c r="AR64" i="29"/>
  <c r="AS64" i="29"/>
  <c r="AT64" i="29"/>
  <c r="AU64" i="29"/>
  <c r="AV64" i="29"/>
  <c r="AW64" i="29"/>
  <c r="AX64" i="29"/>
  <c r="AY64" i="29"/>
  <c r="AZ64" i="29"/>
  <c r="BA64" i="29"/>
  <c r="BB64" i="29"/>
  <c r="BC64" i="29"/>
  <c r="AI65" i="29"/>
  <c r="AJ65" i="29"/>
  <c r="AK65" i="29"/>
  <c r="AL65" i="29"/>
  <c r="AM65" i="29"/>
  <c r="AN65" i="29"/>
  <c r="AO65" i="29"/>
  <c r="AP65" i="29"/>
  <c r="AQ65" i="29"/>
  <c r="AR65" i="29"/>
  <c r="AS65" i="29"/>
  <c r="AT65" i="29"/>
  <c r="AU65" i="29"/>
  <c r="AV65" i="29"/>
  <c r="AW65" i="29"/>
  <c r="AX65" i="29"/>
  <c r="AY65" i="29"/>
  <c r="AZ65" i="29"/>
  <c r="BA65" i="29"/>
  <c r="BB65" i="29"/>
  <c r="BC65" i="29"/>
  <c r="AI66" i="29"/>
  <c r="AJ66" i="29"/>
  <c r="AK66" i="29"/>
  <c r="AL66" i="29"/>
  <c r="AM66" i="29"/>
  <c r="AN66" i="29"/>
  <c r="AO66" i="29"/>
  <c r="AP66" i="29"/>
  <c r="AQ66" i="29"/>
  <c r="AR66" i="29"/>
  <c r="AS66" i="29"/>
  <c r="AT66" i="29"/>
  <c r="AU66" i="29"/>
  <c r="AV66" i="29"/>
  <c r="AW66" i="29"/>
  <c r="AX66" i="29"/>
  <c r="AY66" i="29"/>
  <c r="AZ66" i="29"/>
  <c r="BA66" i="29"/>
  <c r="BB66" i="29"/>
  <c r="BC66" i="29"/>
  <c r="AI67" i="29"/>
  <c r="AJ67" i="29"/>
  <c r="AK67" i="29"/>
  <c r="AL67" i="29"/>
  <c r="AM67" i="29"/>
  <c r="AN67" i="29"/>
  <c r="AO67" i="29"/>
  <c r="AP67" i="29"/>
  <c r="AQ67" i="29"/>
  <c r="AR67" i="29"/>
  <c r="AS67" i="29"/>
  <c r="AT67" i="29"/>
  <c r="AU67" i="29"/>
  <c r="AV67" i="29"/>
  <c r="AW67" i="29"/>
  <c r="AX67" i="29"/>
  <c r="AY67" i="29"/>
  <c r="AZ67" i="29"/>
  <c r="BA67" i="29"/>
  <c r="BB67" i="29"/>
  <c r="BC67" i="29"/>
  <c r="AI68" i="29"/>
  <c r="AJ68" i="29"/>
  <c r="AK68" i="29"/>
  <c r="AL68" i="29"/>
  <c r="AM68" i="29"/>
  <c r="AN68" i="29"/>
  <c r="AO68" i="29"/>
  <c r="AP68" i="29"/>
  <c r="AQ68" i="29"/>
  <c r="AR68" i="29"/>
  <c r="AS68" i="29"/>
  <c r="AT68" i="29"/>
  <c r="AU68" i="29"/>
  <c r="AV68" i="29"/>
  <c r="AW68" i="29"/>
  <c r="AX68" i="29"/>
  <c r="AY68" i="29"/>
  <c r="AZ68" i="29"/>
  <c r="BA68" i="29"/>
  <c r="BB68" i="29"/>
  <c r="BC68" i="29"/>
  <c r="AI69" i="29"/>
  <c r="AJ69" i="29"/>
  <c r="AK69" i="29"/>
  <c r="AL69" i="29"/>
  <c r="AM69" i="29"/>
  <c r="AN69" i="29"/>
  <c r="AO69" i="29"/>
  <c r="AP69" i="29"/>
  <c r="AQ69" i="29"/>
  <c r="AR69" i="29"/>
  <c r="AS69" i="29"/>
  <c r="AT69" i="29"/>
  <c r="AU69" i="29"/>
  <c r="AV69" i="29"/>
  <c r="AW69" i="29"/>
  <c r="AX69" i="29"/>
  <c r="AY69" i="29"/>
  <c r="AZ69" i="29"/>
  <c r="BA69" i="29"/>
  <c r="BB69" i="29"/>
  <c r="BC69" i="29"/>
  <c r="AI70" i="29"/>
  <c r="AJ70" i="29"/>
  <c r="AK70" i="29"/>
  <c r="AL70" i="29"/>
  <c r="AM70" i="29"/>
  <c r="AN70" i="29"/>
  <c r="AO70" i="29"/>
  <c r="AP70" i="29"/>
  <c r="AQ70" i="29"/>
  <c r="AR70" i="29"/>
  <c r="AS70" i="29"/>
  <c r="AT70" i="29"/>
  <c r="AU70" i="29"/>
  <c r="AV70" i="29"/>
  <c r="AW70" i="29"/>
  <c r="AX70" i="29"/>
  <c r="AY70" i="29"/>
  <c r="AZ70" i="29"/>
  <c r="BA70" i="29"/>
  <c r="BB70" i="29"/>
  <c r="BC70" i="29"/>
  <c r="AI71" i="29"/>
  <c r="AJ71" i="29"/>
  <c r="AK71" i="29"/>
  <c r="AL71" i="29"/>
  <c r="AM71" i="29"/>
  <c r="AN71" i="29"/>
  <c r="AO71" i="29"/>
  <c r="AP71" i="29"/>
  <c r="AQ71" i="29"/>
  <c r="AR71" i="29"/>
  <c r="AS71" i="29"/>
  <c r="AT71" i="29"/>
  <c r="AU71" i="29"/>
  <c r="AV71" i="29"/>
  <c r="AW71" i="29"/>
  <c r="AX71" i="29"/>
  <c r="AY71" i="29"/>
  <c r="AZ71" i="29"/>
  <c r="BA71" i="29"/>
  <c r="BB71" i="29"/>
  <c r="BC71" i="29"/>
  <c r="AI72" i="29"/>
  <c r="AJ72" i="29"/>
  <c r="AK72" i="29"/>
  <c r="AL72" i="29"/>
  <c r="AM72" i="29"/>
  <c r="AN72" i="29"/>
  <c r="AO72" i="29"/>
  <c r="AP72" i="29"/>
  <c r="AQ72" i="29"/>
  <c r="AR72" i="29"/>
  <c r="AS72" i="29"/>
  <c r="AT72" i="29"/>
  <c r="AU72" i="29"/>
  <c r="AV72" i="29"/>
  <c r="AW72" i="29"/>
  <c r="AX72" i="29"/>
  <c r="AY72" i="29"/>
  <c r="AZ72" i="29"/>
  <c r="BA72" i="29"/>
  <c r="BB72" i="29"/>
  <c r="BC72" i="29"/>
  <c r="AI73" i="29"/>
  <c r="AJ73" i="29"/>
  <c r="AK73" i="29"/>
  <c r="AL73" i="29"/>
  <c r="AM73" i="29"/>
  <c r="AN73" i="29"/>
  <c r="AO73" i="29"/>
  <c r="AP73" i="29"/>
  <c r="AQ73" i="29"/>
  <c r="AR73" i="29"/>
  <c r="AS73" i="29"/>
  <c r="AT73" i="29"/>
  <c r="AU73" i="29"/>
  <c r="AV73" i="29"/>
  <c r="AW73" i="29"/>
  <c r="AX73" i="29"/>
  <c r="AY73" i="29"/>
  <c r="AZ73" i="29"/>
  <c r="BA73" i="29"/>
  <c r="BB73" i="29"/>
  <c r="BC73" i="29"/>
  <c r="AI74" i="29"/>
  <c r="AJ74" i="29"/>
  <c r="AK74" i="29"/>
  <c r="AL74" i="29"/>
  <c r="AM74" i="29"/>
  <c r="AN74" i="29"/>
  <c r="AO74" i="29"/>
  <c r="AP74" i="29"/>
  <c r="AQ74" i="29"/>
  <c r="AR74" i="29"/>
  <c r="AS74" i="29"/>
  <c r="AT74" i="29"/>
  <c r="AU74" i="29"/>
  <c r="AV74" i="29"/>
  <c r="AW74" i="29"/>
  <c r="AX74" i="29"/>
  <c r="AY74" i="29"/>
  <c r="AZ74" i="29"/>
  <c r="BA74" i="29"/>
  <c r="BB74" i="29"/>
  <c r="BC74" i="29"/>
  <c r="AI75" i="29"/>
  <c r="AJ75" i="29"/>
  <c r="AK75" i="29"/>
  <c r="AL75" i="29"/>
  <c r="AM75" i="29"/>
  <c r="AN75" i="29"/>
  <c r="AO75" i="29"/>
  <c r="AP75" i="29"/>
  <c r="AQ75" i="29"/>
  <c r="AR75" i="29"/>
  <c r="AS75" i="29"/>
  <c r="AT75" i="29"/>
  <c r="AU75" i="29"/>
  <c r="AV75" i="29"/>
  <c r="AW75" i="29"/>
  <c r="AX75" i="29"/>
  <c r="AY75" i="29"/>
  <c r="AZ75" i="29"/>
  <c r="BA75" i="29"/>
  <c r="BB75" i="29"/>
  <c r="BC75" i="29"/>
  <c r="AI76" i="29"/>
  <c r="AJ76" i="29"/>
  <c r="AK76" i="29"/>
  <c r="AL76" i="29"/>
  <c r="AM76" i="29"/>
  <c r="AN76" i="29"/>
  <c r="AO76" i="29"/>
  <c r="AP76" i="29"/>
  <c r="AQ76" i="29"/>
  <c r="AR76" i="29"/>
  <c r="AS76" i="29"/>
  <c r="AT76" i="29"/>
  <c r="AU76" i="29"/>
  <c r="AV76" i="29"/>
  <c r="AW76" i="29"/>
  <c r="AX76" i="29"/>
  <c r="AY76" i="29"/>
  <c r="AZ76" i="29"/>
  <c r="BA76" i="29"/>
  <c r="BB76" i="29"/>
  <c r="BC76" i="29"/>
  <c r="AI77" i="29"/>
  <c r="AJ77" i="29"/>
  <c r="AK77" i="29"/>
  <c r="AL77" i="29"/>
  <c r="AM77" i="29"/>
  <c r="AN77" i="29"/>
  <c r="AO77" i="29"/>
  <c r="AP77" i="29"/>
  <c r="AQ77" i="29"/>
  <c r="AR77" i="29"/>
  <c r="AS77" i="29"/>
  <c r="AT77" i="29"/>
  <c r="AU77" i="29"/>
  <c r="AV77" i="29"/>
  <c r="AW77" i="29"/>
  <c r="AX77" i="29"/>
  <c r="AY77" i="29"/>
  <c r="AZ77" i="29"/>
  <c r="BA77" i="29"/>
  <c r="BB77" i="29"/>
  <c r="BC77" i="29"/>
  <c r="AI78" i="29"/>
  <c r="AJ78" i="29"/>
  <c r="AK78" i="29"/>
  <c r="AL78" i="29"/>
  <c r="AM78" i="29"/>
  <c r="AN78" i="29"/>
  <c r="AO78" i="29"/>
  <c r="AP78" i="29"/>
  <c r="AQ78" i="29"/>
  <c r="AR78" i="29"/>
  <c r="AS78" i="29"/>
  <c r="AT78" i="29"/>
  <c r="AU78" i="29"/>
  <c r="AV78" i="29"/>
  <c r="AW78" i="29"/>
  <c r="AX78" i="29"/>
  <c r="AY78" i="29"/>
  <c r="AZ78" i="29"/>
  <c r="BA78" i="29"/>
  <c r="BB78" i="29"/>
  <c r="BC78" i="29"/>
  <c r="AI79" i="29"/>
  <c r="AJ79" i="29"/>
  <c r="AK79" i="29"/>
  <c r="AL79" i="29"/>
  <c r="AM79" i="29"/>
  <c r="AN79" i="29"/>
  <c r="AO79" i="29"/>
  <c r="AP79" i="29"/>
  <c r="AQ79" i="29"/>
  <c r="AR79" i="29"/>
  <c r="AS79" i="29"/>
  <c r="AT79" i="29"/>
  <c r="AU79" i="29"/>
  <c r="AV79" i="29"/>
  <c r="AW79" i="29"/>
  <c r="AX79" i="29"/>
  <c r="AY79" i="29"/>
  <c r="AZ79" i="29"/>
  <c r="BA79" i="29"/>
  <c r="BB79" i="29"/>
  <c r="BC79" i="29"/>
  <c r="AI80" i="29"/>
  <c r="AJ80" i="29"/>
  <c r="AK80" i="29"/>
  <c r="AL80" i="29"/>
  <c r="AM80" i="29"/>
  <c r="AN80" i="29"/>
  <c r="AO80" i="29"/>
  <c r="AP80" i="29"/>
  <c r="AQ80" i="29"/>
  <c r="AR80" i="29"/>
  <c r="AS80" i="29"/>
  <c r="AT80" i="29"/>
  <c r="AU80" i="29"/>
  <c r="AV80" i="29"/>
  <c r="AW80" i="29"/>
  <c r="AX80" i="29"/>
  <c r="AY80" i="29"/>
  <c r="AZ80" i="29"/>
  <c r="BA80" i="29"/>
  <c r="BB80" i="29"/>
  <c r="BC80" i="29"/>
  <c r="AI81" i="29"/>
  <c r="AJ81" i="29"/>
  <c r="AK81" i="29"/>
  <c r="AL81" i="29"/>
  <c r="AM81" i="29"/>
  <c r="AN81" i="29"/>
  <c r="AO81" i="29"/>
  <c r="AP81" i="29"/>
  <c r="AQ81" i="29"/>
  <c r="AR81" i="29"/>
  <c r="AS81" i="29"/>
  <c r="AT81" i="29"/>
  <c r="AU81" i="29"/>
  <c r="AV81" i="29"/>
  <c r="AW81" i="29"/>
  <c r="AX81" i="29"/>
  <c r="AY81" i="29"/>
  <c r="AZ81" i="29"/>
  <c r="BA81" i="29"/>
  <c r="BB81" i="29"/>
  <c r="BC81" i="29"/>
  <c r="AI82" i="29"/>
  <c r="AJ82" i="29"/>
  <c r="AK82" i="29"/>
  <c r="AL82" i="29"/>
  <c r="AM82" i="29"/>
  <c r="AN82" i="29"/>
  <c r="AO82" i="29"/>
  <c r="AP82" i="29"/>
  <c r="AQ82" i="29"/>
  <c r="AR82" i="29"/>
  <c r="AS82" i="29"/>
  <c r="AT82" i="29"/>
  <c r="AU82" i="29"/>
  <c r="AV82" i="29"/>
  <c r="AW82" i="29"/>
  <c r="AX82" i="29"/>
  <c r="AY82" i="29"/>
  <c r="AZ82" i="29"/>
  <c r="BA82" i="29"/>
  <c r="BB82" i="29"/>
  <c r="BC82" i="29"/>
  <c r="E58" i="1" l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58" i="6"/>
  <c r="E59" i="6"/>
  <c r="E60" i="6"/>
  <c r="E61" i="6"/>
  <c r="E62" i="6"/>
  <c r="E63" i="6"/>
  <c r="E64" i="6"/>
  <c r="E65" i="6"/>
  <c r="E66" i="6"/>
  <c r="E67" i="6"/>
  <c r="E68" i="6"/>
  <c r="E69" i="6"/>
  <c r="E70" i="6"/>
  <c r="E71" i="6"/>
  <c r="E72" i="6"/>
  <c r="E73" i="6"/>
  <c r="E74" i="6"/>
  <c r="E75" i="6"/>
  <c r="E76" i="6"/>
  <c r="E77" i="6"/>
  <c r="E78" i="6"/>
  <c r="E79" i="6"/>
  <c r="E80" i="6"/>
  <c r="E81" i="6"/>
  <c r="E82" i="6"/>
  <c r="E83" i="6"/>
  <c r="E84" i="6"/>
  <c r="E85" i="6"/>
  <c r="E86" i="6"/>
  <c r="E87" i="6"/>
  <c r="E88" i="6"/>
  <c r="E89" i="6"/>
  <c r="E58" i="7"/>
  <c r="E59" i="7"/>
  <c r="E60" i="7"/>
  <c r="E61" i="7"/>
  <c r="E62" i="7"/>
  <c r="E63" i="7"/>
  <c r="E64" i="7"/>
  <c r="E65" i="7"/>
  <c r="E66" i="7"/>
  <c r="E67" i="7"/>
  <c r="E68" i="7"/>
  <c r="E69" i="7"/>
  <c r="E70" i="7"/>
  <c r="E71" i="7"/>
  <c r="E72" i="7"/>
  <c r="E73" i="7"/>
  <c r="E74" i="7"/>
  <c r="E75" i="7"/>
  <c r="E76" i="7"/>
  <c r="E77" i="7"/>
  <c r="E78" i="7"/>
  <c r="E79" i="7"/>
  <c r="E80" i="7"/>
  <c r="E81" i="7"/>
  <c r="E82" i="7"/>
  <c r="E83" i="7"/>
  <c r="E84" i="7"/>
  <c r="E85" i="7"/>
  <c r="E86" i="7"/>
  <c r="E87" i="7"/>
  <c r="E88" i="7"/>
  <c r="E89" i="7"/>
  <c r="E58" i="8"/>
  <c r="E59" i="8"/>
  <c r="E60" i="8"/>
  <c r="E61" i="8"/>
  <c r="E62" i="8"/>
  <c r="E63" i="8"/>
  <c r="E64" i="8"/>
  <c r="E65" i="8"/>
  <c r="E66" i="8"/>
  <c r="E67" i="8"/>
  <c r="E68" i="8"/>
  <c r="E69" i="8"/>
  <c r="E70" i="8"/>
  <c r="E71" i="8"/>
  <c r="E72" i="8"/>
  <c r="E73" i="8"/>
  <c r="E74" i="8"/>
  <c r="E75" i="8"/>
  <c r="E76" i="8"/>
  <c r="E77" i="8"/>
  <c r="E78" i="8"/>
  <c r="E79" i="8"/>
  <c r="E80" i="8"/>
  <c r="E81" i="8"/>
  <c r="E82" i="8"/>
  <c r="E83" i="8"/>
  <c r="E84" i="8"/>
  <c r="E85" i="8"/>
  <c r="E86" i="8"/>
  <c r="E87" i="8"/>
  <c r="E88" i="8"/>
  <c r="E89" i="8"/>
  <c r="E58" i="9"/>
  <c r="E59" i="9"/>
  <c r="E60" i="9"/>
  <c r="E61" i="9"/>
  <c r="E62" i="9"/>
  <c r="E63" i="9"/>
  <c r="E64" i="9"/>
  <c r="E65" i="9"/>
  <c r="E66" i="9"/>
  <c r="E67" i="9"/>
  <c r="E68" i="9"/>
  <c r="E69" i="9"/>
  <c r="E70" i="9"/>
  <c r="E71" i="9"/>
  <c r="E72" i="9"/>
  <c r="E73" i="9"/>
  <c r="E74" i="9"/>
  <c r="E75" i="9"/>
  <c r="E76" i="9"/>
  <c r="E77" i="9"/>
  <c r="E78" i="9"/>
  <c r="E79" i="9"/>
  <c r="E80" i="9"/>
  <c r="E81" i="9"/>
  <c r="E82" i="9"/>
  <c r="E83" i="9"/>
  <c r="E84" i="9"/>
  <c r="E85" i="9"/>
  <c r="E86" i="9"/>
  <c r="E87" i="9"/>
  <c r="E88" i="9"/>
  <c r="E89" i="9"/>
  <c r="E58" i="10"/>
  <c r="E59" i="10"/>
  <c r="E60" i="10"/>
  <c r="E61" i="10"/>
  <c r="E62" i="10"/>
  <c r="E63" i="10"/>
  <c r="E64" i="10"/>
  <c r="E65" i="10"/>
  <c r="E66" i="10"/>
  <c r="E67" i="10"/>
  <c r="E68" i="10"/>
  <c r="E69" i="10"/>
  <c r="E70" i="10"/>
  <c r="E71" i="10"/>
  <c r="E72" i="10"/>
  <c r="E73" i="10"/>
  <c r="E74" i="10"/>
  <c r="E75" i="10"/>
  <c r="E76" i="10"/>
  <c r="E77" i="10"/>
  <c r="E78" i="10"/>
  <c r="E79" i="10"/>
  <c r="E80" i="10"/>
  <c r="E81" i="10"/>
  <c r="E82" i="10"/>
  <c r="E83" i="10"/>
  <c r="E84" i="10"/>
  <c r="E85" i="10"/>
  <c r="E86" i="10"/>
  <c r="E87" i="10"/>
  <c r="E88" i="10"/>
  <c r="E89" i="10"/>
  <c r="E58" i="11"/>
  <c r="E59" i="11"/>
  <c r="E60" i="11"/>
  <c r="E61" i="11"/>
  <c r="E62" i="11"/>
  <c r="E63" i="11"/>
  <c r="E64" i="11"/>
  <c r="E65" i="11"/>
  <c r="E66" i="11"/>
  <c r="E67" i="11"/>
  <c r="E68" i="11"/>
  <c r="E69" i="11"/>
  <c r="E70" i="11"/>
  <c r="E71" i="11"/>
  <c r="E72" i="11"/>
  <c r="E73" i="11"/>
  <c r="E74" i="11"/>
  <c r="E75" i="11"/>
  <c r="E76" i="11"/>
  <c r="E77" i="11"/>
  <c r="E78" i="11"/>
  <c r="E79" i="11"/>
  <c r="E80" i="11"/>
  <c r="E81" i="11"/>
  <c r="E82" i="11"/>
  <c r="E83" i="11"/>
  <c r="E84" i="11"/>
  <c r="E85" i="11"/>
  <c r="E86" i="11"/>
  <c r="E87" i="11"/>
  <c r="E88" i="11"/>
  <c r="E89" i="11"/>
  <c r="E58" i="12"/>
  <c r="E59" i="12"/>
  <c r="E60" i="12"/>
  <c r="E61" i="12"/>
  <c r="E62" i="12"/>
  <c r="E63" i="12"/>
  <c r="E64" i="12"/>
  <c r="E65" i="12"/>
  <c r="E66" i="12"/>
  <c r="E67" i="12"/>
  <c r="E68" i="12"/>
  <c r="E69" i="12"/>
  <c r="E70" i="12"/>
  <c r="E71" i="12"/>
  <c r="E72" i="12"/>
  <c r="E73" i="12"/>
  <c r="E74" i="12"/>
  <c r="E75" i="12"/>
  <c r="E76" i="12"/>
  <c r="E77" i="12"/>
  <c r="E78" i="12"/>
  <c r="E79" i="12"/>
  <c r="E80" i="12"/>
  <c r="E81" i="12"/>
  <c r="E82" i="12"/>
  <c r="E83" i="12"/>
  <c r="E84" i="12"/>
  <c r="E85" i="12"/>
  <c r="E86" i="12"/>
  <c r="E87" i="12"/>
  <c r="E88" i="12"/>
  <c r="E89" i="12"/>
  <c r="E58" i="13"/>
  <c r="E59" i="13"/>
  <c r="E60" i="13"/>
  <c r="E61" i="13"/>
  <c r="E62" i="13"/>
  <c r="E63" i="13"/>
  <c r="E64" i="13"/>
  <c r="E65" i="13"/>
  <c r="E66" i="13"/>
  <c r="E67" i="13"/>
  <c r="E68" i="13"/>
  <c r="E69" i="13"/>
  <c r="E70" i="13"/>
  <c r="E71" i="13"/>
  <c r="E72" i="13"/>
  <c r="E73" i="13"/>
  <c r="E74" i="13"/>
  <c r="E75" i="13"/>
  <c r="E76" i="13"/>
  <c r="E77" i="13"/>
  <c r="E78" i="13"/>
  <c r="E79" i="13"/>
  <c r="E80" i="13"/>
  <c r="E81" i="13"/>
  <c r="E82" i="13"/>
  <c r="E83" i="13"/>
  <c r="E84" i="13"/>
  <c r="E85" i="13"/>
  <c r="E86" i="13"/>
  <c r="E87" i="13"/>
  <c r="E88" i="13"/>
  <c r="E89" i="13"/>
  <c r="E58" i="14"/>
  <c r="E59" i="14"/>
  <c r="E60" i="14"/>
  <c r="E61" i="14"/>
  <c r="E62" i="14"/>
  <c r="E63" i="14"/>
  <c r="E64" i="14"/>
  <c r="E65" i="14"/>
  <c r="E66" i="14"/>
  <c r="E67" i="14"/>
  <c r="E68" i="14"/>
  <c r="E69" i="14"/>
  <c r="E70" i="14"/>
  <c r="E71" i="14"/>
  <c r="E72" i="14"/>
  <c r="E73" i="14"/>
  <c r="E74" i="14"/>
  <c r="E75" i="14"/>
  <c r="E76" i="14"/>
  <c r="E77" i="14"/>
  <c r="E78" i="14"/>
  <c r="E79" i="14"/>
  <c r="E80" i="14"/>
  <c r="E81" i="14"/>
  <c r="E82" i="14"/>
  <c r="E83" i="14"/>
  <c r="E84" i="14"/>
  <c r="E85" i="14"/>
  <c r="E86" i="14"/>
  <c r="E87" i="14"/>
  <c r="E88" i="14"/>
  <c r="E89" i="14"/>
  <c r="E58" i="15"/>
  <c r="E59" i="15"/>
  <c r="E60" i="15"/>
  <c r="E61" i="15"/>
  <c r="E62" i="15"/>
  <c r="E63" i="15"/>
  <c r="E64" i="15"/>
  <c r="E65" i="15"/>
  <c r="E66" i="15"/>
  <c r="E67" i="15"/>
  <c r="E68" i="15"/>
  <c r="E69" i="15"/>
  <c r="E70" i="15"/>
  <c r="E71" i="15"/>
  <c r="E72" i="15"/>
  <c r="E73" i="15"/>
  <c r="E74" i="15"/>
  <c r="E75" i="15"/>
  <c r="E76" i="15"/>
  <c r="E77" i="15"/>
  <c r="E78" i="15"/>
  <c r="E79" i="15"/>
  <c r="E80" i="15"/>
  <c r="E81" i="15"/>
  <c r="E82" i="15"/>
  <c r="E83" i="15"/>
  <c r="E84" i="15"/>
  <c r="E85" i="15"/>
  <c r="E86" i="15"/>
  <c r="E87" i="15"/>
  <c r="E88" i="15"/>
  <c r="E89" i="15"/>
  <c r="E58" i="16"/>
  <c r="E59" i="16"/>
  <c r="E60" i="16"/>
  <c r="E61" i="16"/>
  <c r="E62" i="16"/>
  <c r="E63" i="16"/>
  <c r="E64" i="16"/>
  <c r="E65" i="16"/>
  <c r="E66" i="16"/>
  <c r="E67" i="16"/>
  <c r="E68" i="16"/>
  <c r="E69" i="16"/>
  <c r="E70" i="16"/>
  <c r="E71" i="16"/>
  <c r="E72" i="16"/>
  <c r="E73" i="16"/>
  <c r="E74" i="16"/>
  <c r="E75" i="16"/>
  <c r="E76" i="16"/>
  <c r="E77" i="16"/>
  <c r="E78" i="16"/>
  <c r="E79" i="16"/>
  <c r="E80" i="16"/>
  <c r="E81" i="16"/>
  <c r="E82" i="16"/>
  <c r="E83" i="16"/>
  <c r="E84" i="16"/>
  <c r="E85" i="16"/>
  <c r="E86" i="16"/>
  <c r="E87" i="16"/>
  <c r="E88" i="16"/>
  <c r="E89" i="16"/>
  <c r="E58" i="17"/>
  <c r="E59" i="17"/>
  <c r="E60" i="17"/>
  <c r="E61" i="17"/>
  <c r="E62" i="17"/>
  <c r="E63" i="17"/>
  <c r="E64" i="17"/>
  <c r="E65" i="17"/>
  <c r="E66" i="17"/>
  <c r="E67" i="17"/>
  <c r="E68" i="17"/>
  <c r="E69" i="17"/>
  <c r="E70" i="17"/>
  <c r="E71" i="17"/>
  <c r="E72" i="17"/>
  <c r="E73" i="17"/>
  <c r="E74" i="17"/>
  <c r="E75" i="17"/>
  <c r="E76" i="17"/>
  <c r="E77" i="17"/>
  <c r="E78" i="17"/>
  <c r="E79" i="17"/>
  <c r="E80" i="17"/>
  <c r="E81" i="17"/>
  <c r="E82" i="17"/>
  <c r="E83" i="17"/>
  <c r="E84" i="17"/>
  <c r="E85" i="17"/>
  <c r="E86" i="17"/>
  <c r="E87" i="17"/>
  <c r="E88" i="17"/>
  <c r="E89" i="17"/>
  <c r="E58" i="18"/>
  <c r="E59" i="18"/>
  <c r="E60" i="18"/>
  <c r="E61" i="18"/>
  <c r="E62" i="18"/>
  <c r="E63" i="18"/>
  <c r="E64" i="18"/>
  <c r="E65" i="18"/>
  <c r="E66" i="18"/>
  <c r="E67" i="18"/>
  <c r="E68" i="18"/>
  <c r="E69" i="18"/>
  <c r="E70" i="18"/>
  <c r="E71" i="18"/>
  <c r="E72" i="18"/>
  <c r="E73" i="18"/>
  <c r="E74" i="18"/>
  <c r="E75" i="18"/>
  <c r="E76" i="18"/>
  <c r="E77" i="18"/>
  <c r="E78" i="18"/>
  <c r="E79" i="18"/>
  <c r="E80" i="18"/>
  <c r="E81" i="18"/>
  <c r="E82" i="18"/>
  <c r="E83" i="18"/>
  <c r="E84" i="18"/>
  <c r="E85" i="18"/>
  <c r="E86" i="18"/>
  <c r="E87" i="18"/>
  <c r="E88" i="18"/>
  <c r="E89" i="18"/>
  <c r="E58" i="19"/>
  <c r="E59" i="19"/>
  <c r="E60" i="19"/>
  <c r="E61" i="19"/>
  <c r="E62" i="19"/>
  <c r="E63" i="19"/>
  <c r="E64" i="19"/>
  <c r="E65" i="19"/>
  <c r="E66" i="19"/>
  <c r="E67" i="19"/>
  <c r="E68" i="19"/>
  <c r="E69" i="19"/>
  <c r="E70" i="19"/>
  <c r="E71" i="19"/>
  <c r="E72" i="19"/>
  <c r="E73" i="19"/>
  <c r="E74" i="19"/>
  <c r="E75" i="19"/>
  <c r="E76" i="19"/>
  <c r="E77" i="19"/>
  <c r="E78" i="19"/>
  <c r="E79" i="19"/>
  <c r="E80" i="19"/>
  <c r="E81" i="19"/>
  <c r="E82" i="19"/>
  <c r="E83" i="19"/>
  <c r="E84" i="19"/>
  <c r="E85" i="19"/>
  <c r="E86" i="19"/>
  <c r="E87" i="19"/>
  <c r="E88" i="19"/>
  <c r="E89" i="19"/>
  <c r="E58" i="20"/>
  <c r="E59" i="20"/>
  <c r="E60" i="20"/>
  <c r="E61" i="20"/>
  <c r="E62" i="20"/>
  <c r="E63" i="20"/>
  <c r="E64" i="20"/>
  <c r="E65" i="20"/>
  <c r="E66" i="20"/>
  <c r="E67" i="20"/>
  <c r="E68" i="20"/>
  <c r="E69" i="20"/>
  <c r="E70" i="20"/>
  <c r="E71" i="20"/>
  <c r="E72" i="20"/>
  <c r="E73" i="20"/>
  <c r="E74" i="20"/>
  <c r="E75" i="20"/>
  <c r="E76" i="20"/>
  <c r="E77" i="20"/>
  <c r="E78" i="20"/>
  <c r="E79" i="20"/>
  <c r="E80" i="20"/>
  <c r="E81" i="20"/>
  <c r="E82" i="20"/>
  <c r="E83" i="20"/>
  <c r="E84" i="20"/>
  <c r="E85" i="20"/>
  <c r="E86" i="20"/>
  <c r="E87" i="20"/>
  <c r="E88" i="20"/>
  <c r="E89" i="20"/>
  <c r="E58" i="21"/>
  <c r="E59" i="21"/>
  <c r="E60" i="21"/>
  <c r="E61" i="21"/>
  <c r="E62" i="21"/>
  <c r="E63" i="21"/>
  <c r="E64" i="21"/>
  <c r="E65" i="21"/>
  <c r="E66" i="21"/>
  <c r="E67" i="21"/>
  <c r="E68" i="21"/>
  <c r="E69" i="21"/>
  <c r="E70" i="21"/>
  <c r="E71" i="21"/>
  <c r="E72" i="21"/>
  <c r="E73" i="21"/>
  <c r="E74" i="21"/>
  <c r="E75" i="21"/>
  <c r="E76" i="21"/>
  <c r="E77" i="21"/>
  <c r="E78" i="21"/>
  <c r="E79" i="21"/>
  <c r="E80" i="21"/>
  <c r="E81" i="21"/>
  <c r="E82" i="21"/>
  <c r="E83" i="21"/>
  <c r="E84" i="21"/>
  <c r="E85" i="21"/>
  <c r="E86" i="21"/>
  <c r="E87" i="21"/>
  <c r="E88" i="21"/>
  <c r="E89" i="21"/>
  <c r="BO15" i="1"/>
  <c r="BP15" i="1"/>
  <c r="BO16" i="1"/>
  <c r="BP16" i="1"/>
  <c r="BO17" i="1"/>
  <c r="BP17" i="1"/>
  <c r="BO18" i="1"/>
  <c r="BP18" i="1"/>
  <c r="BO19" i="1"/>
  <c r="BP19" i="1"/>
  <c r="BO20" i="1"/>
  <c r="BP20" i="1"/>
  <c r="BO21" i="1"/>
  <c r="BP21" i="1"/>
  <c r="BO22" i="1"/>
  <c r="BP22" i="1"/>
  <c r="BO23" i="1"/>
  <c r="BP23" i="1"/>
  <c r="BO24" i="1"/>
  <c r="BP24" i="1"/>
  <c r="BO25" i="1"/>
  <c r="BP25" i="1"/>
  <c r="BO26" i="1"/>
  <c r="BP26" i="1"/>
  <c r="BO27" i="1"/>
  <c r="BP27" i="1"/>
  <c r="BO28" i="1"/>
  <c r="BP28" i="1"/>
  <c r="BO29" i="1"/>
  <c r="BP29" i="1"/>
  <c r="BO30" i="1"/>
  <c r="BP30" i="1"/>
  <c r="BO31" i="1"/>
  <c r="BP31" i="1"/>
  <c r="BO32" i="1"/>
  <c r="BP32" i="1"/>
  <c r="BO33" i="1"/>
  <c r="BP33" i="1"/>
  <c r="BO34" i="1"/>
  <c r="BP34" i="1"/>
  <c r="BO35" i="1"/>
  <c r="BP35" i="1"/>
  <c r="BO36" i="1"/>
  <c r="BP36" i="1"/>
  <c r="BO37" i="1"/>
  <c r="BP37" i="1"/>
  <c r="BO38" i="1"/>
  <c r="BP38" i="1"/>
  <c r="BO39" i="1"/>
  <c r="BP39" i="1"/>
  <c r="BO40" i="1"/>
  <c r="BP40" i="1"/>
  <c r="BO41" i="1"/>
  <c r="BP41" i="1"/>
  <c r="BO42" i="1"/>
  <c r="BP42" i="1"/>
  <c r="BO43" i="1"/>
  <c r="BP43" i="1"/>
  <c r="BO44" i="1"/>
  <c r="BP44" i="1"/>
  <c r="BO45" i="1"/>
  <c r="BP45" i="1"/>
  <c r="BO46" i="1"/>
  <c r="BP46" i="1"/>
  <c r="BO15" i="2"/>
  <c r="BP15" i="2"/>
  <c r="BO16" i="2"/>
  <c r="BP16" i="2"/>
  <c r="BO17" i="2"/>
  <c r="BP17" i="2"/>
  <c r="BO18" i="2"/>
  <c r="BP18" i="2"/>
  <c r="BO19" i="2"/>
  <c r="BP19" i="2"/>
  <c r="BO20" i="2"/>
  <c r="BP20" i="2"/>
  <c r="BO21" i="2"/>
  <c r="BP21" i="2"/>
  <c r="BO22" i="2"/>
  <c r="BP22" i="2"/>
  <c r="BO23" i="2"/>
  <c r="BP23" i="2"/>
  <c r="BO24" i="2"/>
  <c r="BP24" i="2"/>
  <c r="BO25" i="2"/>
  <c r="BP25" i="2"/>
  <c r="BO26" i="2"/>
  <c r="BP26" i="2"/>
  <c r="BO27" i="2"/>
  <c r="BP27" i="2"/>
  <c r="BO28" i="2"/>
  <c r="BP28" i="2"/>
  <c r="BO29" i="2"/>
  <c r="BP29" i="2"/>
  <c r="BO30" i="2"/>
  <c r="BP30" i="2"/>
  <c r="BO31" i="2"/>
  <c r="BP31" i="2"/>
  <c r="BO32" i="2"/>
  <c r="BP32" i="2"/>
  <c r="BO33" i="2"/>
  <c r="BP33" i="2"/>
  <c r="BO34" i="2"/>
  <c r="BP34" i="2"/>
  <c r="BO35" i="2"/>
  <c r="BP35" i="2"/>
  <c r="BO36" i="2"/>
  <c r="BP36" i="2"/>
  <c r="BO37" i="2"/>
  <c r="BP37" i="2"/>
  <c r="BO38" i="2"/>
  <c r="BP38" i="2"/>
  <c r="BO39" i="2"/>
  <c r="BP39" i="2"/>
  <c r="BO40" i="2"/>
  <c r="BP40" i="2"/>
  <c r="BO41" i="2"/>
  <c r="BP41" i="2"/>
  <c r="BO42" i="2"/>
  <c r="BP42" i="2"/>
  <c r="BO43" i="2"/>
  <c r="BP43" i="2"/>
  <c r="BO44" i="2"/>
  <c r="BP44" i="2"/>
  <c r="BO45" i="2"/>
  <c r="BP45" i="2"/>
  <c r="BO46" i="2"/>
  <c r="BP46" i="2"/>
  <c r="BO15" i="3"/>
  <c r="BP15" i="3"/>
  <c r="BO16" i="3"/>
  <c r="BP16" i="3"/>
  <c r="BO17" i="3"/>
  <c r="BP17" i="3"/>
  <c r="BO18" i="3"/>
  <c r="BP18" i="3"/>
  <c r="BO19" i="3"/>
  <c r="BP19" i="3"/>
  <c r="BO20" i="3"/>
  <c r="BP20" i="3"/>
  <c r="BO21" i="3"/>
  <c r="BP21" i="3"/>
  <c r="BO22" i="3"/>
  <c r="BP22" i="3"/>
  <c r="BO23" i="3"/>
  <c r="BP23" i="3"/>
  <c r="BO24" i="3"/>
  <c r="BP24" i="3"/>
  <c r="BO25" i="3"/>
  <c r="BP25" i="3"/>
  <c r="BO26" i="3"/>
  <c r="BP26" i="3"/>
  <c r="BO27" i="3"/>
  <c r="BP27" i="3"/>
  <c r="BO28" i="3"/>
  <c r="BP28" i="3"/>
  <c r="BO29" i="3"/>
  <c r="BP29" i="3"/>
  <c r="BO30" i="3"/>
  <c r="BP30" i="3"/>
  <c r="BO31" i="3"/>
  <c r="BP31" i="3"/>
  <c r="BO32" i="3"/>
  <c r="BP32" i="3"/>
  <c r="BO33" i="3"/>
  <c r="BP33" i="3"/>
  <c r="BO34" i="3"/>
  <c r="BP34" i="3"/>
  <c r="BO35" i="3"/>
  <c r="BP35" i="3"/>
  <c r="BO36" i="3"/>
  <c r="BP36" i="3"/>
  <c r="BO37" i="3"/>
  <c r="BP37" i="3"/>
  <c r="BO38" i="3"/>
  <c r="BP38" i="3"/>
  <c r="BO39" i="3"/>
  <c r="BP39" i="3"/>
  <c r="BO40" i="3"/>
  <c r="BP40" i="3"/>
  <c r="BO41" i="3"/>
  <c r="BP41" i="3"/>
  <c r="BO42" i="3"/>
  <c r="BP42" i="3"/>
  <c r="BO43" i="3"/>
  <c r="BP43" i="3"/>
  <c r="BO44" i="3"/>
  <c r="BP44" i="3"/>
  <c r="BO45" i="3"/>
  <c r="BP45" i="3"/>
  <c r="BO46" i="3"/>
  <c r="BP46" i="3"/>
  <c r="BO15" i="4"/>
  <c r="BP15" i="4"/>
  <c r="BO16" i="4"/>
  <c r="BP16" i="4"/>
  <c r="BO17" i="4"/>
  <c r="BP17" i="4"/>
  <c r="BO18" i="4"/>
  <c r="BP18" i="4"/>
  <c r="BO19" i="4"/>
  <c r="BP19" i="4"/>
  <c r="BO20" i="4"/>
  <c r="BP20" i="4"/>
  <c r="BO21" i="4"/>
  <c r="BP21" i="4"/>
  <c r="BO22" i="4"/>
  <c r="BP22" i="4"/>
  <c r="BO23" i="4"/>
  <c r="BP23" i="4"/>
  <c r="BO24" i="4"/>
  <c r="BP24" i="4"/>
  <c r="BO25" i="4"/>
  <c r="BP25" i="4"/>
  <c r="BO26" i="4"/>
  <c r="BP26" i="4"/>
  <c r="BO27" i="4"/>
  <c r="BP27" i="4"/>
  <c r="BO28" i="4"/>
  <c r="BP28" i="4"/>
  <c r="BO29" i="4"/>
  <c r="BP29" i="4"/>
  <c r="BO30" i="4"/>
  <c r="BP30" i="4"/>
  <c r="BO31" i="4"/>
  <c r="BP31" i="4"/>
  <c r="BO32" i="4"/>
  <c r="BP32" i="4"/>
  <c r="BO33" i="4"/>
  <c r="BP33" i="4"/>
  <c r="BO34" i="4"/>
  <c r="BP34" i="4"/>
  <c r="BO35" i="4"/>
  <c r="BP35" i="4"/>
  <c r="BO36" i="4"/>
  <c r="BP36" i="4"/>
  <c r="BO37" i="4"/>
  <c r="BP37" i="4"/>
  <c r="BO38" i="4"/>
  <c r="BP38" i="4"/>
  <c r="BO39" i="4"/>
  <c r="BP39" i="4"/>
  <c r="BO40" i="4"/>
  <c r="BP40" i="4"/>
  <c r="BO41" i="4"/>
  <c r="BP41" i="4"/>
  <c r="BO42" i="4"/>
  <c r="BP42" i="4"/>
  <c r="BO43" i="4"/>
  <c r="BP43" i="4"/>
  <c r="BO44" i="4"/>
  <c r="BP44" i="4"/>
  <c r="BO45" i="4"/>
  <c r="BP45" i="4"/>
  <c r="BO46" i="4"/>
  <c r="BP46" i="4"/>
  <c r="BO15" i="5"/>
  <c r="BP15" i="5"/>
  <c r="BO16" i="5"/>
  <c r="BP16" i="5"/>
  <c r="BO17" i="5"/>
  <c r="BP17" i="5"/>
  <c r="BO18" i="5"/>
  <c r="BP18" i="5"/>
  <c r="BO19" i="5"/>
  <c r="BP19" i="5"/>
  <c r="BO20" i="5"/>
  <c r="BP20" i="5"/>
  <c r="BO21" i="5"/>
  <c r="BP21" i="5"/>
  <c r="BO22" i="5"/>
  <c r="BP22" i="5"/>
  <c r="BO23" i="5"/>
  <c r="BP23" i="5"/>
  <c r="BO24" i="5"/>
  <c r="BP24" i="5"/>
  <c r="BO25" i="5"/>
  <c r="BP25" i="5"/>
  <c r="BO26" i="5"/>
  <c r="BP26" i="5"/>
  <c r="BO27" i="5"/>
  <c r="BP27" i="5"/>
  <c r="BO28" i="5"/>
  <c r="BP28" i="5"/>
  <c r="BO29" i="5"/>
  <c r="BP29" i="5"/>
  <c r="BO30" i="5"/>
  <c r="BP30" i="5"/>
  <c r="BO31" i="5"/>
  <c r="BP31" i="5"/>
  <c r="BO32" i="5"/>
  <c r="BP32" i="5"/>
  <c r="BO33" i="5"/>
  <c r="BP33" i="5"/>
  <c r="BO34" i="5"/>
  <c r="BP34" i="5"/>
  <c r="BO35" i="5"/>
  <c r="BP35" i="5"/>
  <c r="BO36" i="5"/>
  <c r="BP36" i="5"/>
  <c r="BO37" i="5"/>
  <c r="BP37" i="5"/>
  <c r="BO38" i="5"/>
  <c r="BP38" i="5"/>
  <c r="BO39" i="5"/>
  <c r="BP39" i="5"/>
  <c r="BO40" i="5"/>
  <c r="BP40" i="5"/>
  <c r="BO41" i="5"/>
  <c r="BP41" i="5"/>
  <c r="BO42" i="5"/>
  <c r="BP42" i="5"/>
  <c r="BO43" i="5"/>
  <c r="BP43" i="5"/>
  <c r="BO44" i="5"/>
  <c r="BP44" i="5"/>
  <c r="BO45" i="5"/>
  <c r="BP45" i="5"/>
  <c r="BO46" i="5"/>
  <c r="BP46" i="5"/>
  <c r="BO15" i="6"/>
  <c r="BP15" i="6"/>
  <c r="BO16" i="6"/>
  <c r="BP16" i="6"/>
  <c r="BO17" i="6"/>
  <c r="BP17" i="6"/>
  <c r="BO18" i="6"/>
  <c r="BP18" i="6"/>
  <c r="BO19" i="6"/>
  <c r="BP19" i="6"/>
  <c r="BO20" i="6"/>
  <c r="BP20" i="6"/>
  <c r="BO21" i="6"/>
  <c r="BP21" i="6"/>
  <c r="BO22" i="6"/>
  <c r="BP22" i="6"/>
  <c r="BO23" i="6"/>
  <c r="BP23" i="6"/>
  <c r="BO24" i="6"/>
  <c r="BP24" i="6"/>
  <c r="BO25" i="6"/>
  <c r="BP25" i="6"/>
  <c r="BO26" i="6"/>
  <c r="BP26" i="6"/>
  <c r="BO27" i="6"/>
  <c r="BP27" i="6"/>
  <c r="BO28" i="6"/>
  <c r="BP28" i="6"/>
  <c r="BO29" i="6"/>
  <c r="BP29" i="6"/>
  <c r="BO30" i="6"/>
  <c r="BP30" i="6"/>
  <c r="BO31" i="6"/>
  <c r="BP31" i="6"/>
  <c r="BO32" i="6"/>
  <c r="BP32" i="6"/>
  <c r="BO33" i="6"/>
  <c r="BP33" i="6"/>
  <c r="BO34" i="6"/>
  <c r="BP34" i="6"/>
  <c r="BO35" i="6"/>
  <c r="BP35" i="6"/>
  <c r="BO36" i="6"/>
  <c r="BP36" i="6"/>
  <c r="BO37" i="6"/>
  <c r="BP37" i="6"/>
  <c r="BO38" i="6"/>
  <c r="BP38" i="6"/>
  <c r="BO39" i="6"/>
  <c r="BP39" i="6"/>
  <c r="BO40" i="6"/>
  <c r="BP40" i="6"/>
  <c r="BO41" i="6"/>
  <c r="BP41" i="6"/>
  <c r="BO42" i="6"/>
  <c r="BP42" i="6"/>
  <c r="BO43" i="6"/>
  <c r="BP43" i="6"/>
  <c r="BO44" i="6"/>
  <c r="BP44" i="6"/>
  <c r="BO45" i="6"/>
  <c r="BP45" i="6"/>
  <c r="BO46" i="6"/>
  <c r="BP46" i="6"/>
  <c r="BO15" i="7"/>
  <c r="BP15" i="7"/>
  <c r="BO16" i="7"/>
  <c r="BP16" i="7"/>
  <c r="BO17" i="7"/>
  <c r="BP17" i="7"/>
  <c r="BO18" i="7"/>
  <c r="BP18" i="7"/>
  <c r="BO19" i="7"/>
  <c r="BP19" i="7"/>
  <c r="BO20" i="7"/>
  <c r="BP20" i="7"/>
  <c r="BO21" i="7"/>
  <c r="BP21" i="7"/>
  <c r="BO22" i="7"/>
  <c r="BP22" i="7"/>
  <c r="BO23" i="7"/>
  <c r="BP23" i="7"/>
  <c r="BO24" i="7"/>
  <c r="BP24" i="7"/>
  <c r="BO25" i="7"/>
  <c r="BP25" i="7"/>
  <c r="BO26" i="7"/>
  <c r="BP26" i="7"/>
  <c r="BO27" i="7"/>
  <c r="BP27" i="7"/>
  <c r="BO28" i="7"/>
  <c r="BP28" i="7"/>
  <c r="BO29" i="7"/>
  <c r="BP29" i="7"/>
  <c r="BO30" i="7"/>
  <c r="BP30" i="7"/>
  <c r="BO31" i="7"/>
  <c r="BP31" i="7"/>
  <c r="BO32" i="7"/>
  <c r="BP32" i="7"/>
  <c r="BO33" i="7"/>
  <c r="BP33" i="7"/>
  <c r="BO34" i="7"/>
  <c r="BP34" i="7"/>
  <c r="BO35" i="7"/>
  <c r="BP35" i="7"/>
  <c r="BO36" i="7"/>
  <c r="BP36" i="7"/>
  <c r="BO37" i="7"/>
  <c r="BP37" i="7"/>
  <c r="BO38" i="7"/>
  <c r="BP38" i="7"/>
  <c r="BO39" i="7"/>
  <c r="BP39" i="7"/>
  <c r="BO40" i="7"/>
  <c r="BP40" i="7"/>
  <c r="BO41" i="7"/>
  <c r="BP41" i="7"/>
  <c r="BO42" i="7"/>
  <c r="BP42" i="7"/>
  <c r="BO43" i="7"/>
  <c r="BP43" i="7"/>
  <c r="BO44" i="7"/>
  <c r="BP44" i="7"/>
  <c r="BO45" i="7"/>
  <c r="BP45" i="7"/>
  <c r="BO46" i="7"/>
  <c r="BP46" i="7"/>
  <c r="BO15" i="8"/>
  <c r="BP15" i="8"/>
  <c r="BO16" i="8"/>
  <c r="BP16" i="8"/>
  <c r="BO17" i="8"/>
  <c r="BP17" i="8"/>
  <c r="BO18" i="8"/>
  <c r="BP18" i="8"/>
  <c r="BO19" i="8"/>
  <c r="BP19" i="8"/>
  <c r="BO20" i="8"/>
  <c r="BP20" i="8"/>
  <c r="BO21" i="8"/>
  <c r="BP21" i="8"/>
  <c r="BO22" i="8"/>
  <c r="BP22" i="8"/>
  <c r="BO23" i="8"/>
  <c r="BP23" i="8"/>
  <c r="BO24" i="8"/>
  <c r="BP24" i="8"/>
  <c r="BO25" i="8"/>
  <c r="BP25" i="8"/>
  <c r="BO26" i="8"/>
  <c r="BP26" i="8"/>
  <c r="BO27" i="8"/>
  <c r="BP27" i="8"/>
  <c r="BO28" i="8"/>
  <c r="BP28" i="8"/>
  <c r="BO29" i="8"/>
  <c r="BP29" i="8"/>
  <c r="BO30" i="8"/>
  <c r="BP30" i="8"/>
  <c r="BO31" i="8"/>
  <c r="BP31" i="8"/>
  <c r="BO32" i="8"/>
  <c r="BP32" i="8"/>
  <c r="BO33" i="8"/>
  <c r="BP33" i="8"/>
  <c r="BO34" i="8"/>
  <c r="BP34" i="8"/>
  <c r="BO35" i="8"/>
  <c r="BP35" i="8"/>
  <c r="BO36" i="8"/>
  <c r="BP36" i="8"/>
  <c r="BO37" i="8"/>
  <c r="BP37" i="8"/>
  <c r="BO38" i="8"/>
  <c r="BP38" i="8"/>
  <c r="BO39" i="8"/>
  <c r="BP39" i="8"/>
  <c r="BO40" i="8"/>
  <c r="BP40" i="8"/>
  <c r="BO41" i="8"/>
  <c r="BP41" i="8"/>
  <c r="BO42" i="8"/>
  <c r="BP42" i="8"/>
  <c r="BO43" i="8"/>
  <c r="BP43" i="8"/>
  <c r="BO44" i="8"/>
  <c r="BP44" i="8"/>
  <c r="BO45" i="8"/>
  <c r="BP45" i="8"/>
  <c r="BO46" i="8"/>
  <c r="BP46" i="8"/>
  <c r="BO15" i="9"/>
  <c r="BP15" i="9"/>
  <c r="BO16" i="9"/>
  <c r="BP16" i="9"/>
  <c r="BO17" i="9"/>
  <c r="BP17" i="9"/>
  <c r="BO18" i="9"/>
  <c r="BP18" i="9"/>
  <c r="BO19" i="9"/>
  <c r="BP19" i="9"/>
  <c r="BO20" i="9"/>
  <c r="BP20" i="9"/>
  <c r="BO21" i="9"/>
  <c r="BP21" i="9"/>
  <c r="BO22" i="9"/>
  <c r="BP22" i="9"/>
  <c r="BO23" i="9"/>
  <c r="BP23" i="9"/>
  <c r="BO24" i="9"/>
  <c r="BP24" i="9"/>
  <c r="BO25" i="9"/>
  <c r="BP25" i="9"/>
  <c r="BO26" i="9"/>
  <c r="BP26" i="9"/>
  <c r="BO27" i="9"/>
  <c r="BP27" i="9"/>
  <c r="BO28" i="9"/>
  <c r="BP28" i="9"/>
  <c r="BO29" i="9"/>
  <c r="BP29" i="9"/>
  <c r="BO30" i="9"/>
  <c r="BP30" i="9"/>
  <c r="BO31" i="9"/>
  <c r="BP31" i="9"/>
  <c r="BO32" i="9"/>
  <c r="BP32" i="9"/>
  <c r="BO33" i="9"/>
  <c r="BP33" i="9"/>
  <c r="BO34" i="9"/>
  <c r="BP34" i="9"/>
  <c r="BO35" i="9"/>
  <c r="BP35" i="9"/>
  <c r="BO36" i="9"/>
  <c r="BP36" i="9"/>
  <c r="BO37" i="9"/>
  <c r="BP37" i="9"/>
  <c r="BO38" i="9"/>
  <c r="BP38" i="9"/>
  <c r="BO39" i="9"/>
  <c r="BP39" i="9"/>
  <c r="BO40" i="9"/>
  <c r="BP40" i="9"/>
  <c r="BO41" i="9"/>
  <c r="BP41" i="9"/>
  <c r="BO42" i="9"/>
  <c r="BP42" i="9"/>
  <c r="BO43" i="9"/>
  <c r="BP43" i="9"/>
  <c r="BO44" i="9"/>
  <c r="BP44" i="9"/>
  <c r="BO45" i="9"/>
  <c r="BP45" i="9"/>
  <c r="BO46" i="9"/>
  <c r="BP46" i="9"/>
  <c r="BO15" i="10"/>
  <c r="BP15" i="10"/>
  <c r="BO16" i="10"/>
  <c r="BP16" i="10"/>
  <c r="BO17" i="10"/>
  <c r="BP17" i="10"/>
  <c r="BO18" i="10"/>
  <c r="BP18" i="10"/>
  <c r="BO19" i="10"/>
  <c r="BP19" i="10"/>
  <c r="BO20" i="10"/>
  <c r="BP20" i="10"/>
  <c r="BO21" i="10"/>
  <c r="BP21" i="10"/>
  <c r="BO22" i="10"/>
  <c r="BP22" i="10"/>
  <c r="BO23" i="10"/>
  <c r="BP23" i="10"/>
  <c r="BO24" i="10"/>
  <c r="BP24" i="10"/>
  <c r="BO25" i="10"/>
  <c r="BP25" i="10"/>
  <c r="BO26" i="10"/>
  <c r="BP26" i="10"/>
  <c r="BO27" i="10"/>
  <c r="BP27" i="10"/>
  <c r="BO28" i="10"/>
  <c r="BP28" i="10"/>
  <c r="BO29" i="10"/>
  <c r="BP29" i="10"/>
  <c r="BO30" i="10"/>
  <c r="BP30" i="10"/>
  <c r="BO31" i="10"/>
  <c r="BP31" i="10"/>
  <c r="BO32" i="10"/>
  <c r="BP32" i="10"/>
  <c r="BO33" i="10"/>
  <c r="BP33" i="10"/>
  <c r="BO34" i="10"/>
  <c r="BP34" i="10"/>
  <c r="BO35" i="10"/>
  <c r="BP35" i="10"/>
  <c r="BO36" i="10"/>
  <c r="BP36" i="10"/>
  <c r="BO37" i="10"/>
  <c r="BP37" i="10"/>
  <c r="BO38" i="10"/>
  <c r="BP38" i="10"/>
  <c r="BO39" i="10"/>
  <c r="BP39" i="10"/>
  <c r="BO40" i="10"/>
  <c r="BP40" i="10"/>
  <c r="BO41" i="10"/>
  <c r="BP41" i="10"/>
  <c r="BO42" i="10"/>
  <c r="BP42" i="10"/>
  <c r="BO43" i="10"/>
  <c r="BP43" i="10"/>
  <c r="BO44" i="10"/>
  <c r="BP44" i="10"/>
  <c r="BO45" i="10"/>
  <c r="BP45" i="10"/>
  <c r="BO46" i="10"/>
  <c r="BP46" i="10"/>
  <c r="BO15" i="11"/>
  <c r="BP15" i="11"/>
  <c r="BO16" i="11"/>
  <c r="BP16" i="11"/>
  <c r="BO17" i="11"/>
  <c r="BP17" i="11"/>
  <c r="BO18" i="11"/>
  <c r="BP18" i="11"/>
  <c r="BO19" i="11"/>
  <c r="BP19" i="11"/>
  <c r="BO20" i="11"/>
  <c r="BP20" i="11"/>
  <c r="BO21" i="11"/>
  <c r="BP21" i="11"/>
  <c r="BO22" i="11"/>
  <c r="BP22" i="11"/>
  <c r="BO23" i="11"/>
  <c r="BP23" i="11"/>
  <c r="BO24" i="11"/>
  <c r="BP24" i="11"/>
  <c r="BO25" i="11"/>
  <c r="BP25" i="11"/>
  <c r="BO26" i="11"/>
  <c r="BP26" i="11"/>
  <c r="BO27" i="11"/>
  <c r="BP27" i="11"/>
  <c r="BO28" i="11"/>
  <c r="BP28" i="11"/>
  <c r="BO29" i="11"/>
  <c r="BP29" i="11"/>
  <c r="BO30" i="11"/>
  <c r="BP30" i="11"/>
  <c r="BO31" i="11"/>
  <c r="BP31" i="11"/>
  <c r="BO32" i="11"/>
  <c r="BP32" i="11"/>
  <c r="BO33" i="11"/>
  <c r="BP33" i="11"/>
  <c r="BO34" i="11"/>
  <c r="BP34" i="11"/>
  <c r="BO35" i="11"/>
  <c r="BP35" i="11"/>
  <c r="BO36" i="11"/>
  <c r="BP36" i="11"/>
  <c r="BO37" i="11"/>
  <c r="BP37" i="11"/>
  <c r="BO38" i="11"/>
  <c r="BP38" i="11"/>
  <c r="BO39" i="11"/>
  <c r="BP39" i="11"/>
  <c r="BO40" i="11"/>
  <c r="BP40" i="11"/>
  <c r="BO41" i="11"/>
  <c r="BP41" i="11"/>
  <c r="BO42" i="11"/>
  <c r="BP42" i="11"/>
  <c r="BO43" i="11"/>
  <c r="BP43" i="11"/>
  <c r="BO44" i="11"/>
  <c r="BP44" i="11"/>
  <c r="BO45" i="11"/>
  <c r="BP45" i="11"/>
  <c r="BO46" i="11"/>
  <c r="BP46" i="11"/>
  <c r="BO15" i="12"/>
  <c r="BP15" i="12"/>
  <c r="BO16" i="12"/>
  <c r="BP16" i="12"/>
  <c r="BO17" i="12"/>
  <c r="BP17" i="12"/>
  <c r="BO18" i="12"/>
  <c r="BP18" i="12"/>
  <c r="BO19" i="12"/>
  <c r="BP19" i="12"/>
  <c r="BO20" i="12"/>
  <c r="BP20" i="12"/>
  <c r="BO21" i="12"/>
  <c r="BP21" i="12"/>
  <c r="BO22" i="12"/>
  <c r="BP22" i="12"/>
  <c r="BO23" i="12"/>
  <c r="BP23" i="12"/>
  <c r="BO24" i="12"/>
  <c r="BP24" i="12"/>
  <c r="BO25" i="12"/>
  <c r="BP25" i="12"/>
  <c r="BO26" i="12"/>
  <c r="BP26" i="12"/>
  <c r="BO27" i="12"/>
  <c r="BP27" i="12"/>
  <c r="BO28" i="12"/>
  <c r="BP28" i="12"/>
  <c r="BO29" i="12"/>
  <c r="BP29" i="12"/>
  <c r="BO30" i="12"/>
  <c r="BP30" i="12"/>
  <c r="BO31" i="12"/>
  <c r="BP31" i="12"/>
  <c r="BO32" i="12"/>
  <c r="BP32" i="12"/>
  <c r="BO33" i="12"/>
  <c r="BP33" i="12"/>
  <c r="BO34" i="12"/>
  <c r="BP34" i="12"/>
  <c r="BO35" i="12"/>
  <c r="BP35" i="12"/>
  <c r="BO36" i="12"/>
  <c r="BP36" i="12"/>
  <c r="BO37" i="12"/>
  <c r="BP37" i="12"/>
  <c r="BO38" i="12"/>
  <c r="BP38" i="12"/>
  <c r="BO39" i="12"/>
  <c r="BP39" i="12"/>
  <c r="BO40" i="12"/>
  <c r="BP40" i="12"/>
  <c r="BO41" i="12"/>
  <c r="BP41" i="12"/>
  <c r="BO42" i="12"/>
  <c r="BP42" i="12"/>
  <c r="BO43" i="12"/>
  <c r="BP43" i="12"/>
  <c r="BO44" i="12"/>
  <c r="BP44" i="12"/>
  <c r="BO45" i="12"/>
  <c r="BP45" i="12"/>
  <c r="BO46" i="12"/>
  <c r="BP46" i="12"/>
  <c r="BO15" i="13"/>
  <c r="BP15" i="13"/>
  <c r="BO16" i="13"/>
  <c r="BP16" i="13"/>
  <c r="BO17" i="13"/>
  <c r="BP17" i="13"/>
  <c r="BO18" i="13"/>
  <c r="BP18" i="13"/>
  <c r="BO19" i="13"/>
  <c r="BP19" i="13"/>
  <c r="BO20" i="13"/>
  <c r="BP20" i="13"/>
  <c r="BO21" i="13"/>
  <c r="BP21" i="13"/>
  <c r="BO22" i="13"/>
  <c r="BP22" i="13"/>
  <c r="BO23" i="13"/>
  <c r="BP23" i="13"/>
  <c r="BO24" i="13"/>
  <c r="BP24" i="13"/>
  <c r="BO25" i="13"/>
  <c r="BP25" i="13"/>
  <c r="BO26" i="13"/>
  <c r="BP26" i="13"/>
  <c r="BO27" i="13"/>
  <c r="BP27" i="13"/>
  <c r="BO28" i="13"/>
  <c r="BP28" i="13"/>
  <c r="BO29" i="13"/>
  <c r="BP29" i="13"/>
  <c r="BO30" i="13"/>
  <c r="BP30" i="13"/>
  <c r="BO31" i="13"/>
  <c r="BP31" i="13"/>
  <c r="BO32" i="13"/>
  <c r="BP32" i="13"/>
  <c r="BO33" i="13"/>
  <c r="BP33" i="13"/>
  <c r="BO34" i="13"/>
  <c r="BP34" i="13"/>
  <c r="BO35" i="13"/>
  <c r="BP35" i="13"/>
  <c r="BO36" i="13"/>
  <c r="BP36" i="13"/>
  <c r="BO37" i="13"/>
  <c r="BP37" i="13"/>
  <c r="BO38" i="13"/>
  <c r="BP38" i="13"/>
  <c r="BO39" i="13"/>
  <c r="BP39" i="13"/>
  <c r="BO40" i="13"/>
  <c r="BP40" i="13"/>
  <c r="BO41" i="13"/>
  <c r="BP41" i="13"/>
  <c r="BO42" i="13"/>
  <c r="BP42" i="13"/>
  <c r="BO43" i="13"/>
  <c r="BP43" i="13"/>
  <c r="BO44" i="13"/>
  <c r="BP44" i="13"/>
  <c r="BO45" i="13"/>
  <c r="BP45" i="13"/>
  <c r="BO46" i="13"/>
  <c r="BP46" i="13"/>
  <c r="BO15" i="14"/>
  <c r="BP15" i="14"/>
  <c r="BO16" i="14"/>
  <c r="BP16" i="14"/>
  <c r="BO17" i="14"/>
  <c r="BP17" i="14"/>
  <c r="BO18" i="14"/>
  <c r="BP18" i="14"/>
  <c r="BO19" i="14"/>
  <c r="BP19" i="14"/>
  <c r="BO20" i="14"/>
  <c r="BP20" i="14"/>
  <c r="BO21" i="14"/>
  <c r="BP21" i="14"/>
  <c r="BO22" i="14"/>
  <c r="BP22" i="14"/>
  <c r="BO23" i="14"/>
  <c r="BP23" i="14"/>
  <c r="BO24" i="14"/>
  <c r="BP24" i="14"/>
  <c r="BO25" i="14"/>
  <c r="BP25" i="14"/>
  <c r="BO26" i="14"/>
  <c r="BP26" i="14"/>
  <c r="BO27" i="14"/>
  <c r="BP27" i="14"/>
  <c r="BO28" i="14"/>
  <c r="BP28" i="14"/>
  <c r="BO29" i="14"/>
  <c r="BP29" i="14"/>
  <c r="BO30" i="14"/>
  <c r="BP30" i="14"/>
  <c r="BO31" i="14"/>
  <c r="BP31" i="14"/>
  <c r="BO32" i="14"/>
  <c r="BP32" i="14"/>
  <c r="BO33" i="14"/>
  <c r="BP33" i="14"/>
  <c r="BO34" i="14"/>
  <c r="BP34" i="14"/>
  <c r="BO35" i="14"/>
  <c r="BP35" i="14"/>
  <c r="BO36" i="14"/>
  <c r="BP36" i="14"/>
  <c r="BO37" i="14"/>
  <c r="BP37" i="14"/>
  <c r="BO38" i="14"/>
  <c r="BP38" i="14"/>
  <c r="BO39" i="14"/>
  <c r="BP39" i="14"/>
  <c r="BO40" i="14"/>
  <c r="BP40" i="14"/>
  <c r="BO41" i="14"/>
  <c r="BP41" i="14"/>
  <c r="BO42" i="14"/>
  <c r="BP42" i="14"/>
  <c r="BO43" i="14"/>
  <c r="BP43" i="14"/>
  <c r="BO44" i="14"/>
  <c r="BP44" i="14"/>
  <c r="BO45" i="14"/>
  <c r="BP45" i="14"/>
  <c r="BO46" i="14"/>
  <c r="BP46" i="14"/>
  <c r="BO15" i="15"/>
  <c r="BP15" i="15"/>
  <c r="BO16" i="15"/>
  <c r="BP16" i="15"/>
  <c r="BO17" i="15"/>
  <c r="BP17" i="15"/>
  <c r="BO18" i="15"/>
  <c r="BP18" i="15"/>
  <c r="BO19" i="15"/>
  <c r="BP19" i="15"/>
  <c r="BO20" i="15"/>
  <c r="BP20" i="15"/>
  <c r="BO21" i="15"/>
  <c r="BP21" i="15"/>
  <c r="BO22" i="15"/>
  <c r="BP22" i="15"/>
  <c r="BO23" i="15"/>
  <c r="BP23" i="15"/>
  <c r="BO24" i="15"/>
  <c r="BP24" i="15"/>
  <c r="BO25" i="15"/>
  <c r="BP25" i="15"/>
  <c r="BO26" i="15"/>
  <c r="BP26" i="15"/>
  <c r="BO27" i="15"/>
  <c r="BP27" i="15"/>
  <c r="BO28" i="15"/>
  <c r="BP28" i="15"/>
  <c r="BO29" i="15"/>
  <c r="BP29" i="15"/>
  <c r="BO30" i="15"/>
  <c r="BP30" i="15"/>
  <c r="BO31" i="15"/>
  <c r="BP31" i="15"/>
  <c r="BO32" i="15"/>
  <c r="BP32" i="15"/>
  <c r="BO33" i="15"/>
  <c r="BP33" i="15"/>
  <c r="BO34" i="15"/>
  <c r="BP34" i="15"/>
  <c r="BO35" i="15"/>
  <c r="BP35" i="15"/>
  <c r="BO36" i="15"/>
  <c r="BP36" i="15"/>
  <c r="BO37" i="15"/>
  <c r="BP37" i="15"/>
  <c r="BO38" i="15"/>
  <c r="BP38" i="15"/>
  <c r="BO39" i="15"/>
  <c r="BP39" i="15"/>
  <c r="BO40" i="15"/>
  <c r="BP40" i="15"/>
  <c r="BO41" i="15"/>
  <c r="BP41" i="15"/>
  <c r="BO42" i="15"/>
  <c r="BP42" i="15"/>
  <c r="BO43" i="15"/>
  <c r="BP43" i="15"/>
  <c r="BO44" i="15"/>
  <c r="BP44" i="15"/>
  <c r="BO45" i="15"/>
  <c r="BP45" i="15"/>
  <c r="BO46" i="15"/>
  <c r="BP46" i="15"/>
  <c r="BO15" i="16"/>
  <c r="BP15" i="16"/>
  <c r="BO16" i="16"/>
  <c r="BP16" i="16"/>
  <c r="BO17" i="16"/>
  <c r="BP17" i="16"/>
  <c r="BO18" i="16"/>
  <c r="BP18" i="16"/>
  <c r="BO19" i="16"/>
  <c r="BP19" i="16"/>
  <c r="BO20" i="16"/>
  <c r="BP20" i="16"/>
  <c r="BO21" i="16"/>
  <c r="BP21" i="16"/>
  <c r="BO22" i="16"/>
  <c r="BP22" i="16"/>
  <c r="BO23" i="16"/>
  <c r="BP23" i="16"/>
  <c r="BO24" i="16"/>
  <c r="BP24" i="16"/>
  <c r="BO25" i="16"/>
  <c r="BP25" i="16"/>
  <c r="BO26" i="16"/>
  <c r="BP26" i="16"/>
  <c r="BO27" i="16"/>
  <c r="BP27" i="16"/>
  <c r="BO28" i="16"/>
  <c r="BP28" i="16"/>
  <c r="BO29" i="16"/>
  <c r="BP29" i="16"/>
  <c r="BO30" i="16"/>
  <c r="BP30" i="16"/>
  <c r="BO31" i="16"/>
  <c r="BP31" i="16"/>
  <c r="BO32" i="16"/>
  <c r="BP32" i="16"/>
  <c r="BO33" i="16"/>
  <c r="BP33" i="16"/>
  <c r="BO34" i="16"/>
  <c r="BP34" i="16"/>
  <c r="BO35" i="16"/>
  <c r="BP35" i="16"/>
  <c r="BO36" i="16"/>
  <c r="BP36" i="16"/>
  <c r="BO37" i="16"/>
  <c r="BP37" i="16"/>
  <c r="BO38" i="16"/>
  <c r="BP38" i="16"/>
  <c r="BO39" i="16"/>
  <c r="BP39" i="16"/>
  <c r="BO40" i="16"/>
  <c r="BP40" i="16"/>
  <c r="BO41" i="16"/>
  <c r="BP41" i="16"/>
  <c r="BO42" i="16"/>
  <c r="BP42" i="16"/>
  <c r="BO43" i="16"/>
  <c r="BP43" i="16"/>
  <c r="BO44" i="16"/>
  <c r="BP44" i="16"/>
  <c r="BO45" i="16"/>
  <c r="BP45" i="16"/>
  <c r="BO46" i="16"/>
  <c r="BP46" i="16"/>
  <c r="BO15" i="17"/>
  <c r="BP15" i="17"/>
  <c r="BO16" i="17"/>
  <c r="BP16" i="17"/>
  <c r="BO17" i="17"/>
  <c r="BP17" i="17"/>
  <c r="BO18" i="17"/>
  <c r="BP18" i="17"/>
  <c r="BO19" i="17"/>
  <c r="BP19" i="17"/>
  <c r="BO20" i="17"/>
  <c r="BP20" i="17"/>
  <c r="BO21" i="17"/>
  <c r="BP21" i="17"/>
  <c r="BO22" i="17"/>
  <c r="BP22" i="17"/>
  <c r="BO23" i="17"/>
  <c r="BP23" i="17"/>
  <c r="BO24" i="17"/>
  <c r="BP24" i="17"/>
  <c r="BO25" i="17"/>
  <c r="BP25" i="17"/>
  <c r="BO26" i="17"/>
  <c r="BP26" i="17"/>
  <c r="BO27" i="17"/>
  <c r="BP27" i="17"/>
  <c r="BO28" i="17"/>
  <c r="BP28" i="17"/>
  <c r="BO29" i="17"/>
  <c r="BP29" i="17"/>
  <c r="BO30" i="17"/>
  <c r="BP30" i="17"/>
  <c r="BO31" i="17"/>
  <c r="BP31" i="17"/>
  <c r="BO32" i="17"/>
  <c r="BP32" i="17"/>
  <c r="BO33" i="17"/>
  <c r="BP33" i="17"/>
  <c r="BO34" i="17"/>
  <c r="BP34" i="17"/>
  <c r="BO35" i="17"/>
  <c r="BP35" i="17"/>
  <c r="BO36" i="17"/>
  <c r="BP36" i="17"/>
  <c r="BO37" i="17"/>
  <c r="BP37" i="17"/>
  <c r="BO38" i="17"/>
  <c r="BP38" i="17"/>
  <c r="BO39" i="17"/>
  <c r="BP39" i="17"/>
  <c r="BO40" i="17"/>
  <c r="BP40" i="17"/>
  <c r="BO41" i="17"/>
  <c r="BP41" i="17"/>
  <c r="BO42" i="17"/>
  <c r="BP42" i="17"/>
  <c r="BO43" i="17"/>
  <c r="BP43" i="17"/>
  <c r="BO44" i="17"/>
  <c r="BP44" i="17"/>
  <c r="BO45" i="17"/>
  <c r="BP45" i="17"/>
  <c r="BO46" i="17"/>
  <c r="BP46" i="17"/>
  <c r="BO15" i="18"/>
  <c r="BP15" i="18"/>
  <c r="BO16" i="18"/>
  <c r="BP16" i="18"/>
  <c r="BO17" i="18"/>
  <c r="BP17" i="18"/>
  <c r="BO18" i="18"/>
  <c r="BP18" i="18"/>
  <c r="BO19" i="18"/>
  <c r="BP19" i="18"/>
  <c r="BO20" i="18"/>
  <c r="BP20" i="18"/>
  <c r="BO21" i="18"/>
  <c r="BP21" i="18"/>
  <c r="BO22" i="18"/>
  <c r="BP22" i="18"/>
  <c r="BO23" i="18"/>
  <c r="BP23" i="18"/>
  <c r="BO24" i="18"/>
  <c r="BP24" i="18"/>
  <c r="BO25" i="18"/>
  <c r="BP25" i="18"/>
  <c r="BO26" i="18"/>
  <c r="BP26" i="18"/>
  <c r="BO27" i="18"/>
  <c r="BP27" i="18"/>
  <c r="BO28" i="18"/>
  <c r="BP28" i="18"/>
  <c r="BO29" i="18"/>
  <c r="BP29" i="18"/>
  <c r="BO30" i="18"/>
  <c r="BP30" i="18"/>
  <c r="BO31" i="18"/>
  <c r="BP31" i="18"/>
  <c r="BO32" i="18"/>
  <c r="BP32" i="18"/>
  <c r="BO33" i="18"/>
  <c r="BP33" i="18"/>
  <c r="BO34" i="18"/>
  <c r="BP34" i="18"/>
  <c r="BO35" i="18"/>
  <c r="BP35" i="18"/>
  <c r="BO36" i="18"/>
  <c r="BP36" i="18"/>
  <c r="BO37" i="18"/>
  <c r="BP37" i="18"/>
  <c r="BO38" i="18"/>
  <c r="BP38" i="18"/>
  <c r="BO39" i="18"/>
  <c r="BP39" i="18"/>
  <c r="BO40" i="18"/>
  <c r="BP40" i="18"/>
  <c r="BO41" i="18"/>
  <c r="BP41" i="18"/>
  <c r="BO42" i="18"/>
  <c r="BP42" i="18"/>
  <c r="BO43" i="18"/>
  <c r="BP43" i="18"/>
  <c r="BO44" i="18"/>
  <c r="BP44" i="18"/>
  <c r="BO45" i="18"/>
  <c r="BP45" i="18"/>
  <c r="BO46" i="18"/>
  <c r="BP46" i="18"/>
  <c r="BO15" i="19"/>
  <c r="BP15" i="19"/>
  <c r="BO16" i="19"/>
  <c r="BP16" i="19"/>
  <c r="BO17" i="19"/>
  <c r="BP17" i="19"/>
  <c r="BO18" i="19"/>
  <c r="BP18" i="19"/>
  <c r="BO19" i="19"/>
  <c r="BP19" i="19"/>
  <c r="BO20" i="19"/>
  <c r="BP20" i="19"/>
  <c r="BO21" i="19"/>
  <c r="BP21" i="19"/>
  <c r="BO22" i="19"/>
  <c r="BP22" i="19"/>
  <c r="BO23" i="19"/>
  <c r="BP23" i="19"/>
  <c r="BO24" i="19"/>
  <c r="BP24" i="19"/>
  <c r="BO25" i="19"/>
  <c r="BP25" i="19"/>
  <c r="BO26" i="19"/>
  <c r="BP26" i="19"/>
  <c r="BO27" i="19"/>
  <c r="BP27" i="19"/>
  <c r="BO28" i="19"/>
  <c r="BP28" i="19"/>
  <c r="BO29" i="19"/>
  <c r="BP29" i="19"/>
  <c r="BO30" i="19"/>
  <c r="BP30" i="19"/>
  <c r="BO31" i="19"/>
  <c r="BP31" i="19"/>
  <c r="BO32" i="19"/>
  <c r="BP32" i="19"/>
  <c r="BO33" i="19"/>
  <c r="BP33" i="19"/>
  <c r="BO34" i="19"/>
  <c r="BP34" i="19"/>
  <c r="BO35" i="19"/>
  <c r="BP35" i="19"/>
  <c r="BO36" i="19"/>
  <c r="BP36" i="19"/>
  <c r="BO37" i="19"/>
  <c r="BP37" i="19"/>
  <c r="BO38" i="19"/>
  <c r="BP38" i="19"/>
  <c r="BO39" i="19"/>
  <c r="BP39" i="19"/>
  <c r="BO40" i="19"/>
  <c r="BP40" i="19"/>
  <c r="BO41" i="19"/>
  <c r="BP41" i="19"/>
  <c r="BO42" i="19"/>
  <c r="BP42" i="19"/>
  <c r="BO43" i="19"/>
  <c r="BP43" i="19"/>
  <c r="BO44" i="19"/>
  <c r="BP44" i="19"/>
  <c r="BO45" i="19"/>
  <c r="BP45" i="19"/>
  <c r="BO46" i="19"/>
  <c r="BP46" i="19"/>
  <c r="BO15" i="20"/>
  <c r="BP15" i="20"/>
  <c r="BO16" i="20"/>
  <c r="BP16" i="20"/>
  <c r="BO17" i="20"/>
  <c r="BP17" i="20"/>
  <c r="BO18" i="20"/>
  <c r="BP18" i="20"/>
  <c r="BO19" i="20"/>
  <c r="BP19" i="20"/>
  <c r="BO20" i="20"/>
  <c r="BP20" i="20"/>
  <c r="BO21" i="20"/>
  <c r="BP21" i="20"/>
  <c r="BO22" i="20"/>
  <c r="BP22" i="20"/>
  <c r="BO23" i="20"/>
  <c r="BP23" i="20"/>
  <c r="BO24" i="20"/>
  <c r="BP24" i="20"/>
  <c r="BO25" i="20"/>
  <c r="BP25" i="20"/>
  <c r="BO26" i="20"/>
  <c r="BP26" i="20"/>
  <c r="BO27" i="20"/>
  <c r="BP27" i="20"/>
  <c r="BO28" i="20"/>
  <c r="BP28" i="20"/>
  <c r="BO29" i="20"/>
  <c r="BP29" i="20"/>
  <c r="BO30" i="20"/>
  <c r="BP30" i="20"/>
  <c r="BO31" i="20"/>
  <c r="BP31" i="20"/>
  <c r="BO32" i="20"/>
  <c r="BP32" i="20"/>
  <c r="BO33" i="20"/>
  <c r="BP33" i="20"/>
  <c r="BO34" i="20"/>
  <c r="BP34" i="20"/>
  <c r="BO35" i="20"/>
  <c r="BP35" i="20"/>
  <c r="BO36" i="20"/>
  <c r="BP36" i="20"/>
  <c r="BO37" i="20"/>
  <c r="BP37" i="20"/>
  <c r="BO38" i="20"/>
  <c r="BP38" i="20"/>
  <c r="BO39" i="20"/>
  <c r="BP39" i="20"/>
  <c r="BO40" i="20"/>
  <c r="BP40" i="20"/>
  <c r="BO41" i="20"/>
  <c r="BP41" i="20"/>
  <c r="BO42" i="20"/>
  <c r="BP42" i="20"/>
  <c r="BO43" i="20"/>
  <c r="BP43" i="20"/>
  <c r="BO44" i="20"/>
  <c r="BP44" i="20"/>
  <c r="BO45" i="20"/>
  <c r="BP45" i="20"/>
  <c r="BO46" i="20"/>
  <c r="BP46" i="20"/>
  <c r="BO15" i="21"/>
  <c r="BP15" i="21"/>
  <c r="BO16" i="21"/>
  <c r="BP16" i="21"/>
  <c r="BO17" i="21"/>
  <c r="BP17" i="21"/>
  <c r="BO18" i="21"/>
  <c r="BP18" i="21"/>
  <c r="BO19" i="21"/>
  <c r="BP19" i="21"/>
  <c r="BO20" i="21"/>
  <c r="BP20" i="21"/>
  <c r="BO21" i="21"/>
  <c r="BP21" i="21"/>
  <c r="BO22" i="21"/>
  <c r="BP22" i="21"/>
  <c r="BO23" i="21"/>
  <c r="BP23" i="21"/>
  <c r="BO24" i="21"/>
  <c r="BP24" i="21"/>
  <c r="BO25" i="21"/>
  <c r="BP25" i="21"/>
  <c r="BO26" i="21"/>
  <c r="BP26" i="21"/>
  <c r="BO27" i="21"/>
  <c r="BP27" i="21"/>
  <c r="BO28" i="21"/>
  <c r="BP28" i="21"/>
  <c r="BO29" i="21"/>
  <c r="BP29" i="21"/>
  <c r="BO30" i="21"/>
  <c r="BP30" i="21"/>
  <c r="BO31" i="21"/>
  <c r="BP31" i="21"/>
  <c r="BO32" i="21"/>
  <c r="BP32" i="21"/>
  <c r="BO33" i="21"/>
  <c r="BP33" i="21"/>
  <c r="BO34" i="21"/>
  <c r="BP34" i="21"/>
  <c r="BO35" i="21"/>
  <c r="BP35" i="21"/>
  <c r="BO36" i="21"/>
  <c r="BP36" i="21"/>
  <c r="BO37" i="21"/>
  <c r="BP37" i="21"/>
  <c r="BO38" i="21"/>
  <c r="BP38" i="21"/>
  <c r="BO39" i="21"/>
  <c r="BP39" i="21"/>
  <c r="BO40" i="21"/>
  <c r="BP40" i="21"/>
  <c r="BO41" i="21"/>
  <c r="BP41" i="21"/>
  <c r="BO42" i="21"/>
  <c r="BP42" i="21"/>
  <c r="BO43" i="21"/>
  <c r="BP43" i="21"/>
  <c r="BO44" i="21"/>
  <c r="BP44" i="21"/>
  <c r="BO45" i="21"/>
  <c r="BP45" i="21"/>
  <c r="BO46" i="21"/>
  <c r="BP46" i="21"/>
  <c r="E47" i="1"/>
  <c r="E47" i="2"/>
  <c r="E47" i="3"/>
  <c r="E47" i="4"/>
  <c r="E47" i="5"/>
  <c r="E47" i="6"/>
  <c r="E47" i="7"/>
  <c r="E47" i="8"/>
  <c r="E47" i="9"/>
  <c r="E47" i="10"/>
  <c r="E47" i="11"/>
  <c r="E47" i="12"/>
  <c r="E47" i="13"/>
  <c r="E47" i="14"/>
  <c r="E47" i="15"/>
  <c r="E47" i="16"/>
  <c r="E47" i="17"/>
  <c r="E47" i="18"/>
  <c r="E47" i="19"/>
  <c r="E47" i="20"/>
  <c r="E47" i="21"/>
  <c r="BL15" i="1" l="1"/>
  <c r="BL16" i="1"/>
  <c r="BL17" i="1"/>
  <c r="BL18" i="1"/>
  <c r="BL19" i="1"/>
  <c r="BL20" i="1"/>
  <c r="BL21" i="1"/>
  <c r="BL22" i="1"/>
  <c r="BL23" i="1"/>
  <c r="BL24" i="1"/>
  <c r="BL25" i="1"/>
  <c r="BL26" i="1"/>
  <c r="BL27" i="1"/>
  <c r="BL28" i="1"/>
  <c r="BL29" i="1"/>
  <c r="BL30" i="1"/>
  <c r="BL31" i="1"/>
  <c r="BL32" i="1"/>
  <c r="BL33" i="1"/>
  <c r="BL34" i="1"/>
  <c r="BL35" i="1"/>
  <c r="BL36" i="1"/>
  <c r="BL37" i="1"/>
  <c r="BL38" i="1"/>
  <c r="BL39" i="1"/>
  <c r="BL40" i="1"/>
  <c r="BL41" i="1"/>
  <c r="BL42" i="1"/>
  <c r="BL43" i="1"/>
  <c r="BL44" i="1"/>
  <c r="BL45" i="1"/>
  <c r="BL46" i="1"/>
  <c r="BL15" i="2"/>
  <c r="BL16" i="2"/>
  <c r="BL17" i="2"/>
  <c r="BL18" i="2"/>
  <c r="BL19" i="2"/>
  <c r="BL20" i="2"/>
  <c r="BL21" i="2"/>
  <c r="BL22" i="2"/>
  <c r="BL23" i="2"/>
  <c r="BL24" i="2"/>
  <c r="BL25" i="2"/>
  <c r="BL26" i="2"/>
  <c r="BL27" i="2"/>
  <c r="BL28" i="2"/>
  <c r="BL29" i="2"/>
  <c r="BL30" i="2"/>
  <c r="BL31" i="2"/>
  <c r="BL32" i="2"/>
  <c r="BL33" i="2"/>
  <c r="BL34" i="2"/>
  <c r="BL35" i="2"/>
  <c r="BL36" i="2"/>
  <c r="BL37" i="2"/>
  <c r="BL38" i="2"/>
  <c r="BL39" i="2"/>
  <c r="BL40" i="2"/>
  <c r="BL41" i="2"/>
  <c r="BL42" i="2"/>
  <c r="BL43" i="2"/>
  <c r="BL44" i="2"/>
  <c r="BL45" i="2"/>
  <c r="BL46" i="2"/>
  <c r="BL15" i="3"/>
  <c r="BL16" i="3"/>
  <c r="BL17" i="3"/>
  <c r="BL18" i="3"/>
  <c r="BL19" i="3"/>
  <c r="BL20" i="3"/>
  <c r="BL21" i="3"/>
  <c r="BL22" i="3"/>
  <c r="BL23" i="3"/>
  <c r="BL24" i="3"/>
  <c r="BL25" i="3"/>
  <c r="BL26" i="3"/>
  <c r="BL27" i="3"/>
  <c r="BL28" i="3"/>
  <c r="BL29" i="3"/>
  <c r="BL30" i="3"/>
  <c r="BL31" i="3"/>
  <c r="BL32" i="3"/>
  <c r="BL33" i="3"/>
  <c r="BL34" i="3"/>
  <c r="BL35" i="3"/>
  <c r="BL36" i="3"/>
  <c r="BL37" i="3"/>
  <c r="BL38" i="3"/>
  <c r="BL39" i="3"/>
  <c r="BL40" i="3"/>
  <c r="BL41" i="3"/>
  <c r="BL42" i="3"/>
  <c r="BL43" i="3"/>
  <c r="BL44" i="3"/>
  <c r="BL45" i="3"/>
  <c r="BL46" i="3"/>
  <c r="BL15" i="4"/>
  <c r="BL16" i="4"/>
  <c r="BL17" i="4"/>
  <c r="BL18" i="4"/>
  <c r="BL19" i="4"/>
  <c r="BL20" i="4"/>
  <c r="BL21" i="4"/>
  <c r="BL22" i="4"/>
  <c r="BL23" i="4"/>
  <c r="BL24" i="4"/>
  <c r="BL25" i="4"/>
  <c r="BL26" i="4"/>
  <c r="BL27" i="4"/>
  <c r="BL28" i="4"/>
  <c r="BL29" i="4"/>
  <c r="BL30" i="4"/>
  <c r="BL31" i="4"/>
  <c r="BL32" i="4"/>
  <c r="BL33" i="4"/>
  <c r="BL34" i="4"/>
  <c r="BL35" i="4"/>
  <c r="BL36" i="4"/>
  <c r="BL37" i="4"/>
  <c r="BL38" i="4"/>
  <c r="BL39" i="4"/>
  <c r="BL40" i="4"/>
  <c r="BL41" i="4"/>
  <c r="BL42" i="4"/>
  <c r="BL43" i="4"/>
  <c r="BL44" i="4"/>
  <c r="BL45" i="4"/>
  <c r="BL46" i="4"/>
  <c r="BL15" i="5"/>
  <c r="BL16" i="5"/>
  <c r="BL17" i="5"/>
  <c r="BL18" i="5"/>
  <c r="BL19" i="5"/>
  <c r="BL20" i="5"/>
  <c r="BL21" i="5"/>
  <c r="BL22" i="5"/>
  <c r="BL23" i="5"/>
  <c r="BL24" i="5"/>
  <c r="BL25" i="5"/>
  <c r="BL26" i="5"/>
  <c r="BL27" i="5"/>
  <c r="BL28" i="5"/>
  <c r="BL29" i="5"/>
  <c r="BL30" i="5"/>
  <c r="BL31" i="5"/>
  <c r="BL32" i="5"/>
  <c r="BL33" i="5"/>
  <c r="BL34" i="5"/>
  <c r="BL35" i="5"/>
  <c r="BL36" i="5"/>
  <c r="BL37" i="5"/>
  <c r="BL38" i="5"/>
  <c r="BL39" i="5"/>
  <c r="BL40" i="5"/>
  <c r="BL41" i="5"/>
  <c r="BL42" i="5"/>
  <c r="BL43" i="5"/>
  <c r="BL44" i="5"/>
  <c r="BL45" i="5"/>
  <c r="BL46" i="5"/>
  <c r="BL15" i="6"/>
  <c r="BL16" i="6"/>
  <c r="BL17" i="6"/>
  <c r="BL18" i="6"/>
  <c r="BL19" i="6"/>
  <c r="BL20" i="6"/>
  <c r="BL21" i="6"/>
  <c r="BL22" i="6"/>
  <c r="BL23" i="6"/>
  <c r="BL24" i="6"/>
  <c r="BL25" i="6"/>
  <c r="BL26" i="6"/>
  <c r="BL27" i="6"/>
  <c r="BL28" i="6"/>
  <c r="BL29" i="6"/>
  <c r="BL30" i="6"/>
  <c r="BL31" i="6"/>
  <c r="BL32" i="6"/>
  <c r="BL33" i="6"/>
  <c r="BL34" i="6"/>
  <c r="BL35" i="6"/>
  <c r="BL36" i="6"/>
  <c r="BL37" i="6"/>
  <c r="BL38" i="6"/>
  <c r="BL39" i="6"/>
  <c r="BL40" i="6"/>
  <c r="BL41" i="6"/>
  <c r="BL42" i="6"/>
  <c r="BL43" i="6"/>
  <c r="BL44" i="6"/>
  <c r="BL45" i="6"/>
  <c r="BL46" i="6"/>
  <c r="BL15" i="7"/>
  <c r="BL16" i="7"/>
  <c r="BL17" i="7"/>
  <c r="BL18" i="7"/>
  <c r="BL19" i="7"/>
  <c r="BL20" i="7"/>
  <c r="BL21" i="7"/>
  <c r="BL22" i="7"/>
  <c r="BL23" i="7"/>
  <c r="BL24" i="7"/>
  <c r="BL25" i="7"/>
  <c r="BL26" i="7"/>
  <c r="BL27" i="7"/>
  <c r="BL28" i="7"/>
  <c r="BL29" i="7"/>
  <c r="BL30" i="7"/>
  <c r="BL31" i="7"/>
  <c r="BL32" i="7"/>
  <c r="BL33" i="7"/>
  <c r="BL34" i="7"/>
  <c r="BL35" i="7"/>
  <c r="BL36" i="7"/>
  <c r="BL37" i="7"/>
  <c r="BL38" i="7"/>
  <c r="BL39" i="7"/>
  <c r="BL40" i="7"/>
  <c r="BL41" i="7"/>
  <c r="BL42" i="7"/>
  <c r="BL43" i="7"/>
  <c r="BL44" i="7"/>
  <c r="BL45" i="7"/>
  <c r="BL46" i="7"/>
  <c r="BL15" i="8"/>
  <c r="BL16" i="8"/>
  <c r="BL17" i="8"/>
  <c r="BL18" i="8"/>
  <c r="BL19" i="8"/>
  <c r="BL20" i="8"/>
  <c r="BL21" i="8"/>
  <c r="BL22" i="8"/>
  <c r="BL23" i="8"/>
  <c r="BL24" i="8"/>
  <c r="BL25" i="8"/>
  <c r="BL26" i="8"/>
  <c r="BL27" i="8"/>
  <c r="BL28" i="8"/>
  <c r="BL29" i="8"/>
  <c r="BL30" i="8"/>
  <c r="BL31" i="8"/>
  <c r="BL32" i="8"/>
  <c r="BL33" i="8"/>
  <c r="BL34" i="8"/>
  <c r="BL35" i="8"/>
  <c r="BL36" i="8"/>
  <c r="BL37" i="8"/>
  <c r="BL38" i="8"/>
  <c r="BL39" i="8"/>
  <c r="BL40" i="8"/>
  <c r="BL41" i="8"/>
  <c r="BL42" i="8"/>
  <c r="BL43" i="8"/>
  <c r="BL44" i="8"/>
  <c r="BL45" i="8"/>
  <c r="BL46" i="8"/>
  <c r="BL15" i="9"/>
  <c r="BL16" i="9"/>
  <c r="BL17" i="9"/>
  <c r="BL18" i="9"/>
  <c r="BL19" i="9"/>
  <c r="BL20" i="9"/>
  <c r="BL21" i="9"/>
  <c r="BL22" i="9"/>
  <c r="BL23" i="9"/>
  <c r="BL24" i="9"/>
  <c r="BL25" i="9"/>
  <c r="BL26" i="9"/>
  <c r="BL27" i="9"/>
  <c r="BL28" i="9"/>
  <c r="BL29" i="9"/>
  <c r="BL30" i="9"/>
  <c r="BL31" i="9"/>
  <c r="BL32" i="9"/>
  <c r="BL33" i="9"/>
  <c r="BL34" i="9"/>
  <c r="BL35" i="9"/>
  <c r="BL36" i="9"/>
  <c r="BL37" i="9"/>
  <c r="BL38" i="9"/>
  <c r="BL39" i="9"/>
  <c r="BL40" i="9"/>
  <c r="BL41" i="9"/>
  <c r="BL42" i="9"/>
  <c r="BL43" i="9"/>
  <c r="BL44" i="9"/>
  <c r="BL45" i="9"/>
  <c r="BL46" i="9"/>
  <c r="BL15" i="10"/>
  <c r="BL16" i="10"/>
  <c r="BL17" i="10"/>
  <c r="BL18" i="10"/>
  <c r="BL19" i="10"/>
  <c r="BL20" i="10"/>
  <c r="BL21" i="10"/>
  <c r="BL22" i="10"/>
  <c r="BL23" i="10"/>
  <c r="BL24" i="10"/>
  <c r="BL25" i="10"/>
  <c r="BL26" i="10"/>
  <c r="BL27" i="10"/>
  <c r="BL28" i="10"/>
  <c r="BL29" i="10"/>
  <c r="BL30" i="10"/>
  <c r="BL31" i="10"/>
  <c r="BL32" i="10"/>
  <c r="BL33" i="10"/>
  <c r="BL34" i="10"/>
  <c r="BL35" i="10"/>
  <c r="BL36" i="10"/>
  <c r="BL37" i="10"/>
  <c r="BL38" i="10"/>
  <c r="BL39" i="10"/>
  <c r="BL40" i="10"/>
  <c r="BL41" i="10"/>
  <c r="BL42" i="10"/>
  <c r="BL43" i="10"/>
  <c r="BL44" i="10"/>
  <c r="BL45" i="10"/>
  <c r="BL46" i="10"/>
  <c r="BL15" i="11"/>
  <c r="BL16" i="11"/>
  <c r="BL17" i="11"/>
  <c r="BL18" i="11"/>
  <c r="BL19" i="11"/>
  <c r="BL20" i="11"/>
  <c r="BL21" i="11"/>
  <c r="BL22" i="11"/>
  <c r="BL23" i="11"/>
  <c r="BL24" i="11"/>
  <c r="BL25" i="11"/>
  <c r="BL26" i="11"/>
  <c r="BL27" i="11"/>
  <c r="BL28" i="11"/>
  <c r="BL29" i="11"/>
  <c r="BL30" i="11"/>
  <c r="BL31" i="11"/>
  <c r="BL32" i="11"/>
  <c r="BL33" i="11"/>
  <c r="BL34" i="11"/>
  <c r="BL35" i="11"/>
  <c r="BL36" i="11"/>
  <c r="BL37" i="11"/>
  <c r="BL38" i="11"/>
  <c r="BL39" i="11"/>
  <c r="BL40" i="11"/>
  <c r="BL41" i="11"/>
  <c r="BL42" i="11"/>
  <c r="BL43" i="11"/>
  <c r="BL44" i="11"/>
  <c r="BL45" i="11"/>
  <c r="BL46" i="11"/>
  <c r="BL15" i="12"/>
  <c r="BL16" i="12"/>
  <c r="BL17" i="12"/>
  <c r="BL18" i="12"/>
  <c r="BL19" i="12"/>
  <c r="BL20" i="12"/>
  <c r="BL21" i="12"/>
  <c r="BL22" i="12"/>
  <c r="BL23" i="12"/>
  <c r="BL24" i="12"/>
  <c r="BL25" i="12"/>
  <c r="BL26" i="12"/>
  <c r="BL27" i="12"/>
  <c r="BL28" i="12"/>
  <c r="BL29" i="12"/>
  <c r="BL30" i="12"/>
  <c r="BL31" i="12"/>
  <c r="BL32" i="12"/>
  <c r="BL33" i="12"/>
  <c r="BL34" i="12"/>
  <c r="BL35" i="12"/>
  <c r="BL36" i="12"/>
  <c r="BL37" i="12"/>
  <c r="BL38" i="12"/>
  <c r="BL39" i="12"/>
  <c r="BL40" i="12"/>
  <c r="BL41" i="12"/>
  <c r="BL42" i="12"/>
  <c r="BL43" i="12"/>
  <c r="BL44" i="12"/>
  <c r="BL45" i="12"/>
  <c r="BL46" i="12"/>
  <c r="BL15" i="13"/>
  <c r="BL16" i="13"/>
  <c r="BL17" i="13"/>
  <c r="BL18" i="13"/>
  <c r="BL19" i="13"/>
  <c r="BL20" i="13"/>
  <c r="BL21" i="13"/>
  <c r="BL22" i="13"/>
  <c r="BL23" i="13"/>
  <c r="BL24" i="13"/>
  <c r="BL25" i="13"/>
  <c r="BL26" i="13"/>
  <c r="BL27" i="13"/>
  <c r="BL28" i="13"/>
  <c r="BL29" i="13"/>
  <c r="BL30" i="13"/>
  <c r="BL31" i="13"/>
  <c r="BL32" i="13"/>
  <c r="BL33" i="13"/>
  <c r="BL34" i="13"/>
  <c r="BL35" i="13"/>
  <c r="BL36" i="13"/>
  <c r="BL37" i="13"/>
  <c r="BL38" i="13"/>
  <c r="BL39" i="13"/>
  <c r="BL40" i="13"/>
  <c r="BL41" i="13"/>
  <c r="BL42" i="13"/>
  <c r="BL43" i="13"/>
  <c r="BL44" i="13"/>
  <c r="BL45" i="13"/>
  <c r="BL46" i="13"/>
  <c r="BL15" i="14"/>
  <c r="BL16" i="14"/>
  <c r="BL17" i="14"/>
  <c r="BL18" i="14"/>
  <c r="BL19" i="14"/>
  <c r="BL20" i="14"/>
  <c r="BL21" i="14"/>
  <c r="BL22" i="14"/>
  <c r="BL23" i="14"/>
  <c r="BL24" i="14"/>
  <c r="BL25" i="14"/>
  <c r="BL26" i="14"/>
  <c r="BL27" i="14"/>
  <c r="BL28" i="14"/>
  <c r="BL29" i="14"/>
  <c r="BL30" i="14"/>
  <c r="BL31" i="14"/>
  <c r="BL32" i="14"/>
  <c r="BL33" i="14"/>
  <c r="BL34" i="14"/>
  <c r="BL35" i="14"/>
  <c r="BL36" i="14"/>
  <c r="BL37" i="14"/>
  <c r="BL38" i="14"/>
  <c r="BL39" i="14"/>
  <c r="BL40" i="14"/>
  <c r="BL41" i="14"/>
  <c r="BL42" i="14"/>
  <c r="BL43" i="14"/>
  <c r="BL44" i="14"/>
  <c r="BL45" i="14"/>
  <c r="BL46" i="14"/>
  <c r="BL15" i="15"/>
  <c r="BL16" i="15"/>
  <c r="BL17" i="15"/>
  <c r="BL18" i="15"/>
  <c r="BL19" i="15"/>
  <c r="BL20" i="15"/>
  <c r="BL21" i="15"/>
  <c r="BL22" i="15"/>
  <c r="BL23" i="15"/>
  <c r="BL24" i="15"/>
  <c r="BL25" i="15"/>
  <c r="BL26" i="15"/>
  <c r="BL27" i="15"/>
  <c r="BL28" i="15"/>
  <c r="BL29" i="15"/>
  <c r="BL30" i="15"/>
  <c r="BL31" i="15"/>
  <c r="BL32" i="15"/>
  <c r="BL33" i="15"/>
  <c r="BL34" i="15"/>
  <c r="BL35" i="15"/>
  <c r="BL36" i="15"/>
  <c r="BL37" i="15"/>
  <c r="BL38" i="15"/>
  <c r="BL39" i="15"/>
  <c r="BL40" i="15"/>
  <c r="BL41" i="15"/>
  <c r="BL42" i="15"/>
  <c r="BL43" i="15"/>
  <c r="BL44" i="15"/>
  <c r="BL45" i="15"/>
  <c r="BL46" i="15"/>
  <c r="BL15" i="16"/>
  <c r="BL16" i="16"/>
  <c r="BL17" i="16"/>
  <c r="BL18" i="16"/>
  <c r="BL19" i="16"/>
  <c r="BL20" i="16"/>
  <c r="BL21" i="16"/>
  <c r="BL22" i="16"/>
  <c r="BL23" i="16"/>
  <c r="BL24" i="16"/>
  <c r="BL25" i="16"/>
  <c r="BL26" i="16"/>
  <c r="BL27" i="16"/>
  <c r="BL28" i="16"/>
  <c r="BL29" i="16"/>
  <c r="BL30" i="16"/>
  <c r="BL31" i="16"/>
  <c r="BL32" i="16"/>
  <c r="BL33" i="16"/>
  <c r="BL34" i="16"/>
  <c r="BL35" i="16"/>
  <c r="BL36" i="16"/>
  <c r="BL37" i="16"/>
  <c r="BL38" i="16"/>
  <c r="BL39" i="16"/>
  <c r="BL40" i="16"/>
  <c r="BL41" i="16"/>
  <c r="BL42" i="16"/>
  <c r="BL43" i="16"/>
  <c r="BL44" i="16"/>
  <c r="BL45" i="16"/>
  <c r="BL46" i="16"/>
  <c r="BL15" i="17"/>
  <c r="BL16" i="17"/>
  <c r="BL17" i="17"/>
  <c r="BL18" i="17"/>
  <c r="BL19" i="17"/>
  <c r="BL20" i="17"/>
  <c r="BL21" i="17"/>
  <c r="BL22" i="17"/>
  <c r="BL23" i="17"/>
  <c r="BL24" i="17"/>
  <c r="BL25" i="17"/>
  <c r="BL26" i="17"/>
  <c r="BL27" i="17"/>
  <c r="BL28" i="17"/>
  <c r="BL29" i="17"/>
  <c r="BL30" i="17"/>
  <c r="BL31" i="17"/>
  <c r="BL32" i="17"/>
  <c r="BL33" i="17"/>
  <c r="BL34" i="17"/>
  <c r="BL35" i="17"/>
  <c r="BL36" i="17"/>
  <c r="BL37" i="17"/>
  <c r="BL38" i="17"/>
  <c r="BL39" i="17"/>
  <c r="BL40" i="17"/>
  <c r="BL41" i="17"/>
  <c r="BL42" i="17"/>
  <c r="BL43" i="17"/>
  <c r="BL44" i="17"/>
  <c r="BL45" i="17"/>
  <c r="BL46" i="17"/>
  <c r="BL15" i="18"/>
  <c r="BL16" i="18"/>
  <c r="BL17" i="18"/>
  <c r="BL18" i="18"/>
  <c r="BL19" i="18"/>
  <c r="BL20" i="18"/>
  <c r="BL21" i="18"/>
  <c r="BL22" i="18"/>
  <c r="BL23" i="18"/>
  <c r="BL24" i="18"/>
  <c r="BL25" i="18"/>
  <c r="BL26" i="18"/>
  <c r="BL27" i="18"/>
  <c r="BL28" i="18"/>
  <c r="BL29" i="18"/>
  <c r="BL30" i="18"/>
  <c r="BL31" i="18"/>
  <c r="BL32" i="18"/>
  <c r="BL33" i="18"/>
  <c r="BL34" i="18"/>
  <c r="BL35" i="18"/>
  <c r="BL36" i="18"/>
  <c r="BL37" i="18"/>
  <c r="BL38" i="18"/>
  <c r="BL39" i="18"/>
  <c r="BL40" i="18"/>
  <c r="BL41" i="18"/>
  <c r="BL42" i="18"/>
  <c r="BL43" i="18"/>
  <c r="BL44" i="18"/>
  <c r="BL45" i="18"/>
  <c r="BL46" i="18"/>
  <c r="BL15" i="19"/>
  <c r="BL16" i="19"/>
  <c r="BL17" i="19"/>
  <c r="BL18" i="19"/>
  <c r="BL19" i="19"/>
  <c r="BL20" i="19"/>
  <c r="BL21" i="19"/>
  <c r="BL22" i="19"/>
  <c r="BL23" i="19"/>
  <c r="BL24" i="19"/>
  <c r="BL25" i="19"/>
  <c r="BL26" i="19"/>
  <c r="BL27" i="19"/>
  <c r="BL28" i="19"/>
  <c r="BL29" i="19"/>
  <c r="BL30" i="19"/>
  <c r="BL31" i="19"/>
  <c r="BL32" i="19"/>
  <c r="BL33" i="19"/>
  <c r="BL34" i="19"/>
  <c r="BL35" i="19"/>
  <c r="BL36" i="19"/>
  <c r="BL37" i="19"/>
  <c r="BL38" i="19"/>
  <c r="BL39" i="19"/>
  <c r="BL40" i="19"/>
  <c r="BL41" i="19"/>
  <c r="BL42" i="19"/>
  <c r="BL43" i="19"/>
  <c r="BL44" i="19"/>
  <c r="BL45" i="19"/>
  <c r="BL46" i="19"/>
  <c r="BL15" i="20"/>
  <c r="BL16" i="20"/>
  <c r="BL17" i="20"/>
  <c r="BL18" i="20"/>
  <c r="BL19" i="20"/>
  <c r="BL20" i="20"/>
  <c r="BL21" i="20"/>
  <c r="BL22" i="20"/>
  <c r="BL23" i="20"/>
  <c r="BL24" i="20"/>
  <c r="BL25" i="20"/>
  <c r="BL26" i="20"/>
  <c r="BL27" i="20"/>
  <c r="BL28" i="20"/>
  <c r="BL29" i="20"/>
  <c r="BL30" i="20"/>
  <c r="BL31" i="20"/>
  <c r="BL32" i="20"/>
  <c r="BL33" i="20"/>
  <c r="BL34" i="20"/>
  <c r="BL35" i="20"/>
  <c r="BL36" i="20"/>
  <c r="BL37" i="20"/>
  <c r="BL38" i="20"/>
  <c r="BL39" i="20"/>
  <c r="BL40" i="20"/>
  <c r="BL41" i="20"/>
  <c r="BL42" i="20"/>
  <c r="BL43" i="20"/>
  <c r="BL44" i="20"/>
  <c r="BL45" i="20"/>
  <c r="BL46" i="20"/>
  <c r="BL15" i="21"/>
  <c r="BL16" i="21"/>
  <c r="BL17" i="21"/>
  <c r="BL18" i="21"/>
  <c r="BL19" i="21"/>
  <c r="BL20" i="21"/>
  <c r="BL21" i="21"/>
  <c r="BL22" i="21"/>
  <c r="BL23" i="21"/>
  <c r="BL24" i="21"/>
  <c r="BL25" i="21"/>
  <c r="BL26" i="21"/>
  <c r="BL27" i="21"/>
  <c r="BL28" i="21"/>
  <c r="BL29" i="21"/>
  <c r="BL30" i="21"/>
  <c r="BL31" i="21"/>
  <c r="BL32" i="21"/>
  <c r="BL33" i="21"/>
  <c r="BL34" i="21"/>
  <c r="BL35" i="21"/>
  <c r="BL36" i="21"/>
  <c r="BL37" i="21"/>
  <c r="BL38" i="21"/>
  <c r="BL39" i="21"/>
  <c r="BL40" i="21"/>
  <c r="BL41" i="21"/>
  <c r="BL42" i="21"/>
  <c r="BL43" i="21"/>
  <c r="BL44" i="21"/>
  <c r="BL45" i="21"/>
  <c r="BL46" i="21"/>
  <c r="F7" i="2" l="1"/>
  <c r="F7" i="3"/>
  <c r="F7" i="4"/>
  <c r="F7" i="5"/>
  <c r="F7" i="6"/>
  <c r="F7" i="7"/>
  <c r="F7" i="8"/>
  <c r="F7" i="9"/>
  <c r="F7" i="10"/>
  <c r="F7" i="11"/>
  <c r="F7" i="12"/>
  <c r="F7" i="13"/>
  <c r="F7" i="14"/>
  <c r="F7" i="15"/>
  <c r="F7" i="16"/>
  <c r="F7" i="17"/>
  <c r="F7" i="18"/>
  <c r="F7" i="19"/>
  <c r="F7" i="20"/>
  <c r="F7" i="21"/>
  <c r="F7" i="1"/>
  <c r="F6" i="1"/>
  <c r="F6" i="2"/>
  <c r="F6" i="3"/>
  <c r="F9" i="3" s="1"/>
  <c r="F6" i="4"/>
  <c r="F9" i="4" s="1"/>
  <c r="F6" i="5"/>
  <c r="F6" i="6"/>
  <c r="F6" i="7"/>
  <c r="F6" i="8"/>
  <c r="F6" i="9"/>
  <c r="F6" i="10"/>
  <c r="F6" i="11"/>
  <c r="F9" i="11" s="1"/>
  <c r="F6" i="12"/>
  <c r="F9" i="12" s="1"/>
  <c r="F6" i="13"/>
  <c r="F6" i="14"/>
  <c r="F6" i="15"/>
  <c r="F6" i="16"/>
  <c r="F6" i="17"/>
  <c r="F6" i="18"/>
  <c r="F6" i="19"/>
  <c r="F9" i="19" s="1"/>
  <c r="F6" i="20"/>
  <c r="F9" i="20" s="1"/>
  <c r="F6" i="21"/>
  <c r="AH82" i="29"/>
  <c r="AG82" i="29"/>
  <c r="AF82" i="29"/>
  <c r="AE82" i="29"/>
  <c r="AD82" i="29"/>
  <c r="AC82" i="29"/>
  <c r="AB82" i="29"/>
  <c r="AA82" i="29"/>
  <c r="Z82" i="29"/>
  <c r="Y82" i="29"/>
  <c r="X82" i="29"/>
  <c r="W82" i="29"/>
  <c r="V82" i="29"/>
  <c r="U82" i="29"/>
  <c r="T82" i="29"/>
  <c r="S82" i="29"/>
  <c r="R82" i="29"/>
  <c r="Q82" i="29"/>
  <c r="P82" i="29"/>
  <c r="O82" i="29"/>
  <c r="N82" i="29"/>
  <c r="M82" i="29"/>
  <c r="L82" i="29"/>
  <c r="K82" i="29"/>
  <c r="J82" i="29"/>
  <c r="I82" i="29"/>
  <c r="H82" i="29"/>
  <c r="G82" i="29"/>
  <c r="F82" i="29"/>
  <c r="E82" i="29"/>
  <c r="D82" i="29"/>
  <c r="C82" i="29"/>
  <c r="AH81" i="29"/>
  <c r="AG81" i="29"/>
  <c r="AF81" i="29"/>
  <c r="AE81" i="29"/>
  <c r="AD81" i="29"/>
  <c r="AC81" i="29"/>
  <c r="AB81" i="29"/>
  <c r="AA81" i="29"/>
  <c r="Z81" i="29"/>
  <c r="Y81" i="29"/>
  <c r="X81" i="29"/>
  <c r="W81" i="29"/>
  <c r="V81" i="29"/>
  <c r="U81" i="29"/>
  <c r="T81" i="29"/>
  <c r="S81" i="29"/>
  <c r="R81" i="29"/>
  <c r="Q81" i="29"/>
  <c r="P81" i="29"/>
  <c r="O81" i="29"/>
  <c r="N81" i="29"/>
  <c r="M81" i="29"/>
  <c r="L81" i="29"/>
  <c r="K81" i="29"/>
  <c r="J81" i="29"/>
  <c r="I81" i="29"/>
  <c r="H81" i="29"/>
  <c r="G81" i="29"/>
  <c r="F81" i="29"/>
  <c r="E81" i="29"/>
  <c r="E104" i="29" s="1"/>
  <c r="D81" i="29"/>
  <c r="C81" i="29"/>
  <c r="AH80" i="29"/>
  <c r="AG80" i="29"/>
  <c r="AF80" i="29"/>
  <c r="AE80" i="29"/>
  <c r="AD80" i="29"/>
  <c r="AC80" i="29"/>
  <c r="AB80" i="29"/>
  <c r="AA80" i="29"/>
  <c r="Z80" i="29"/>
  <c r="Y80" i="29"/>
  <c r="X80" i="29"/>
  <c r="W80" i="29"/>
  <c r="V80" i="29"/>
  <c r="U80" i="29"/>
  <c r="T80" i="29"/>
  <c r="S80" i="29"/>
  <c r="R80" i="29"/>
  <c r="Q80" i="29"/>
  <c r="P80" i="29"/>
  <c r="O80" i="29"/>
  <c r="N80" i="29"/>
  <c r="M80" i="29"/>
  <c r="L80" i="29"/>
  <c r="K80" i="29"/>
  <c r="J80" i="29"/>
  <c r="I80" i="29"/>
  <c r="H80" i="29"/>
  <c r="G80" i="29"/>
  <c r="F80" i="29"/>
  <c r="E80" i="29"/>
  <c r="D80" i="29"/>
  <c r="C80" i="29"/>
  <c r="AH79" i="29"/>
  <c r="AG79" i="29"/>
  <c r="AF79" i="29"/>
  <c r="AE79" i="29"/>
  <c r="AD79" i="29"/>
  <c r="AC79" i="29"/>
  <c r="AB79" i="29"/>
  <c r="AA79" i="29"/>
  <c r="Z79" i="29"/>
  <c r="Y79" i="29"/>
  <c r="X79" i="29"/>
  <c r="W79" i="29"/>
  <c r="V79" i="29"/>
  <c r="U79" i="29"/>
  <c r="T79" i="29"/>
  <c r="S79" i="29"/>
  <c r="R79" i="29"/>
  <c r="Q79" i="29"/>
  <c r="P79" i="29"/>
  <c r="O79" i="29"/>
  <c r="N79" i="29"/>
  <c r="M79" i="29"/>
  <c r="L79" i="29"/>
  <c r="K79" i="29"/>
  <c r="J79" i="29"/>
  <c r="I79" i="29"/>
  <c r="H79" i="29"/>
  <c r="G79" i="29"/>
  <c r="F79" i="29"/>
  <c r="E79" i="29"/>
  <c r="D79" i="29"/>
  <c r="C79" i="29"/>
  <c r="AH78" i="29"/>
  <c r="AG78" i="29"/>
  <c r="AF78" i="29"/>
  <c r="AE78" i="29"/>
  <c r="AD78" i="29"/>
  <c r="AC78" i="29"/>
  <c r="AB78" i="29"/>
  <c r="AA78" i="29"/>
  <c r="Z78" i="29"/>
  <c r="Y78" i="29"/>
  <c r="X78" i="29"/>
  <c r="W78" i="29"/>
  <c r="V78" i="29"/>
  <c r="U78" i="29"/>
  <c r="T78" i="29"/>
  <c r="S78" i="29"/>
  <c r="R78" i="29"/>
  <c r="Q78" i="29"/>
  <c r="P78" i="29"/>
  <c r="O78" i="29"/>
  <c r="N78" i="29"/>
  <c r="M78" i="29"/>
  <c r="L78" i="29"/>
  <c r="K78" i="29"/>
  <c r="J78" i="29"/>
  <c r="I78" i="29"/>
  <c r="H78" i="29"/>
  <c r="G78" i="29"/>
  <c r="F78" i="29"/>
  <c r="E78" i="29"/>
  <c r="D78" i="29"/>
  <c r="C78" i="29"/>
  <c r="AH77" i="29"/>
  <c r="AG77" i="29"/>
  <c r="AF77" i="29"/>
  <c r="AE77" i="29"/>
  <c r="AD77" i="29"/>
  <c r="AC77" i="29"/>
  <c r="AB77" i="29"/>
  <c r="AA77" i="29"/>
  <c r="Z77" i="29"/>
  <c r="Y77" i="29"/>
  <c r="X77" i="29"/>
  <c r="W77" i="29"/>
  <c r="V77" i="29"/>
  <c r="U77" i="29"/>
  <c r="T77" i="29"/>
  <c r="S77" i="29"/>
  <c r="R77" i="29"/>
  <c r="Q77" i="29"/>
  <c r="P77" i="29"/>
  <c r="O77" i="29"/>
  <c r="N77" i="29"/>
  <c r="M77" i="29"/>
  <c r="L77" i="29"/>
  <c r="K77" i="29"/>
  <c r="J77" i="29"/>
  <c r="I77" i="29"/>
  <c r="H77" i="29"/>
  <c r="G77" i="29"/>
  <c r="F77" i="29"/>
  <c r="E77" i="29"/>
  <c r="D77" i="29"/>
  <c r="C77" i="29"/>
  <c r="AH76" i="29"/>
  <c r="AG76" i="29"/>
  <c r="AF76" i="29"/>
  <c r="AE76" i="29"/>
  <c r="AD76" i="29"/>
  <c r="AC76" i="29"/>
  <c r="AB76" i="29"/>
  <c r="AA76" i="29"/>
  <c r="Z76" i="29"/>
  <c r="Y76" i="29"/>
  <c r="X76" i="29"/>
  <c r="W76" i="29"/>
  <c r="V76" i="29"/>
  <c r="U76" i="29"/>
  <c r="T76" i="29"/>
  <c r="S76" i="29"/>
  <c r="R76" i="29"/>
  <c r="Q76" i="29"/>
  <c r="P76" i="29"/>
  <c r="O76" i="29"/>
  <c r="N76" i="29"/>
  <c r="M76" i="29"/>
  <c r="L76" i="29"/>
  <c r="K76" i="29"/>
  <c r="J76" i="29"/>
  <c r="I76" i="29"/>
  <c r="H76" i="29"/>
  <c r="G76" i="29"/>
  <c r="F76" i="29"/>
  <c r="E76" i="29"/>
  <c r="D76" i="29"/>
  <c r="C76" i="29"/>
  <c r="AH75" i="29"/>
  <c r="AG75" i="29"/>
  <c r="AF75" i="29"/>
  <c r="AE75" i="29"/>
  <c r="AD75" i="29"/>
  <c r="AC75" i="29"/>
  <c r="AB75" i="29"/>
  <c r="AA75" i="29"/>
  <c r="Z75" i="29"/>
  <c r="Y75" i="29"/>
  <c r="X75" i="29"/>
  <c r="W75" i="29"/>
  <c r="V75" i="29"/>
  <c r="U75" i="29"/>
  <c r="T75" i="29"/>
  <c r="S75" i="29"/>
  <c r="R75" i="29"/>
  <c r="Q75" i="29"/>
  <c r="P75" i="29"/>
  <c r="O75" i="29"/>
  <c r="N75" i="29"/>
  <c r="M75" i="29"/>
  <c r="L75" i="29"/>
  <c r="K75" i="29"/>
  <c r="J75" i="29"/>
  <c r="I75" i="29"/>
  <c r="H75" i="29"/>
  <c r="G75" i="29"/>
  <c r="F75" i="29"/>
  <c r="E75" i="29"/>
  <c r="D75" i="29"/>
  <c r="C75" i="29"/>
  <c r="AH74" i="29"/>
  <c r="AG74" i="29"/>
  <c r="AF74" i="29"/>
  <c r="AE74" i="29"/>
  <c r="AD74" i="29"/>
  <c r="AC74" i="29"/>
  <c r="AB74" i="29"/>
  <c r="AA74" i="29"/>
  <c r="Z74" i="29"/>
  <c r="Y74" i="29"/>
  <c r="X74" i="29"/>
  <c r="W74" i="29"/>
  <c r="V74" i="29"/>
  <c r="U74" i="29"/>
  <c r="T74" i="29"/>
  <c r="S74" i="29"/>
  <c r="R74" i="29"/>
  <c r="Q74" i="29"/>
  <c r="P74" i="29"/>
  <c r="O74" i="29"/>
  <c r="N74" i="29"/>
  <c r="M74" i="29"/>
  <c r="L74" i="29"/>
  <c r="K74" i="29"/>
  <c r="J74" i="29"/>
  <c r="I74" i="29"/>
  <c r="H74" i="29"/>
  <c r="G74" i="29"/>
  <c r="F74" i="29"/>
  <c r="E74" i="29"/>
  <c r="D74" i="29"/>
  <c r="C74" i="29"/>
  <c r="AH73" i="29"/>
  <c r="AG73" i="29"/>
  <c r="AF73" i="29"/>
  <c r="AE73" i="29"/>
  <c r="AD73" i="29"/>
  <c r="AC73" i="29"/>
  <c r="AB73" i="29"/>
  <c r="AA73" i="29"/>
  <c r="Z73" i="29"/>
  <c r="Y73" i="29"/>
  <c r="X73" i="29"/>
  <c r="W73" i="29"/>
  <c r="V73" i="29"/>
  <c r="U73" i="29"/>
  <c r="T73" i="29"/>
  <c r="S73" i="29"/>
  <c r="R73" i="29"/>
  <c r="Q73" i="29"/>
  <c r="P73" i="29"/>
  <c r="O73" i="29"/>
  <c r="N73" i="29"/>
  <c r="M73" i="29"/>
  <c r="L73" i="29"/>
  <c r="K73" i="29"/>
  <c r="J73" i="29"/>
  <c r="I73" i="29"/>
  <c r="H73" i="29"/>
  <c r="G73" i="29"/>
  <c r="F73" i="29"/>
  <c r="E73" i="29"/>
  <c r="D73" i="29"/>
  <c r="C73" i="29"/>
  <c r="AH72" i="29"/>
  <c r="AG72" i="29"/>
  <c r="AF72" i="29"/>
  <c r="AE72" i="29"/>
  <c r="AD72" i="29"/>
  <c r="AC72" i="29"/>
  <c r="AB72" i="29"/>
  <c r="AA72" i="29"/>
  <c r="Z72" i="29"/>
  <c r="Y72" i="29"/>
  <c r="X72" i="29"/>
  <c r="W72" i="29"/>
  <c r="V72" i="29"/>
  <c r="U72" i="29"/>
  <c r="T72" i="29"/>
  <c r="S72" i="29"/>
  <c r="R72" i="29"/>
  <c r="Q72" i="29"/>
  <c r="P72" i="29"/>
  <c r="O72" i="29"/>
  <c r="N72" i="29"/>
  <c r="M72" i="29"/>
  <c r="L72" i="29"/>
  <c r="K72" i="29"/>
  <c r="J72" i="29"/>
  <c r="I72" i="29"/>
  <c r="H72" i="29"/>
  <c r="G72" i="29"/>
  <c r="F72" i="29"/>
  <c r="E72" i="29"/>
  <c r="D72" i="29"/>
  <c r="C72" i="29"/>
  <c r="AH71" i="29"/>
  <c r="AG71" i="29"/>
  <c r="AF71" i="29"/>
  <c r="AE71" i="29"/>
  <c r="AD71" i="29"/>
  <c r="AC71" i="29"/>
  <c r="AB71" i="29"/>
  <c r="AA71" i="29"/>
  <c r="Z71" i="29"/>
  <c r="Y71" i="29"/>
  <c r="X71" i="29"/>
  <c r="W71" i="29"/>
  <c r="V71" i="29"/>
  <c r="U71" i="29"/>
  <c r="T71" i="29"/>
  <c r="S71" i="29"/>
  <c r="R71" i="29"/>
  <c r="Q71" i="29"/>
  <c r="P71" i="29"/>
  <c r="O71" i="29"/>
  <c r="N71" i="29"/>
  <c r="M71" i="29"/>
  <c r="L71" i="29"/>
  <c r="K71" i="29"/>
  <c r="J71" i="29"/>
  <c r="I71" i="29"/>
  <c r="H71" i="29"/>
  <c r="G71" i="29"/>
  <c r="F71" i="29"/>
  <c r="E71" i="29"/>
  <c r="D71" i="29"/>
  <c r="C71" i="29"/>
  <c r="AH70" i="29"/>
  <c r="AG70" i="29"/>
  <c r="AF70" i="29"/>
  <c r="AE70" i="29"/>
  <c r="AD70" i="29"/>
  <c r="AC70" i="29"/>
  <c r="AB70" i="29"/>
  <c r="AA70" i="29"/>
  <c r="Z70" i="29"/>
  <c r="Y70" i="29"/>
  <c r="X70" i="29"/>
  <c r="W70" i="29"/>
  <c r="V70" i="29"/>
  <c r="U70" i="29"/>
  <c r="T70" i="29"/>
  <c r="S70" i="29"/>
  <c r="R70" i="29"/>
  <c r="Q70" i="29"/>
  <c r="P70" i="29"/>
  <c r="O70" i="29"/>
  <c r="N70" i="29"/>
  <c r="M70" i="29"/>
  <c r="L70" i="29"/>
  <c r="K70" i="29"/>
  <c r="J70" i="29"/>
  <c r="I70" i="29"/>
  <c r="H70" i="29"/>
  <c r="G70" i="29"/>
  <c r="F70" i="29"/>
  <c r="E70" i="29"/>
  <c r="D70" i="29"/>
  <c r="C70" i="29"/>
  <c r="AH69" i="29"/>
  <c r="AG69" i="29"/>
  <c r="AF69" i="29"/>
  <c r="AE69" i="29"/>
  <c r="AD69" i="29"/>
  <c r="AC69" i="29"/>
  <c r="AB69" i="29"/>
  <c r="AA69" i="29"/>
  <c r="Z69" i="29"/>
  <c r="Y69" i="29"/>
  <c r="X69" i="29"/>
  <c r="W69" i="29"/>
  <c r="V69" i="29"/>
  <c r="U69" i="29"/>
  <c r="T69" i="29"/>
  <c r="S69" i="29"/>
  <c r="R69" i="29"/>
  <c r="Q69" i="29"/>
  <c r="P69" i="29"/>
  <c r="O69" i="29"/>
  <c r="N69" i="29"/>
  <c r="M69" i="29"/>
  <c r="L69" i="29"/>
  <c r="K69" i="29"/>
  <c r="J69" i="29"/>
  <c r="I69" i="29"/>
  <c r="H69" i="29"/>
  <c r="G69" i="29"/>
  <c r="F69" i="29"/>
  <c r="E69" i="29"/>
  <c r="D69" i="29"/>
  <c r="C69" i="29"/>
  <c r="AH68" i="29"/>
  <c r="AG68" i="29"/>
  <c r="AF68" i="29"/>
  <c r="AE68" i="29"/>
  <c r="AD68" i="29"/>
  <c r="AC68" i="29"/>
  <c r="AB68" i="29"/>
  <c r="AA68" i="29"/>
  <c r="Z68" i="29"/>
  <c r="Y68" i="29"/>
  <c r="X68" i="29"/>
  <c r="W68" i="29"/>
  <c r="V68" i="29"/>
  <c r="U68" i="29"/>
  <c r="T68" i="29"/>
  <c r="S68" i="29"/>
  <c r="R68" i="29"/>
  <c r="Q68" i="29"/>
  <c r="P68" i="29"/>
  <c r="O68" i="29"/>
  <c r="N68" i="29"/>
  <c r="M68" i="29"/>
  <c r="L68" i="29"/>
  <c r="K68" i="29"/>
  <c r="J68" i="29"/>
  <c r="I68" i="29"/>
  <c r="H68" i="29"/>
  <c r="G68" i="29"/>
  <c r="F68" i="29"/>
  <c r="E68" i="29"/>
  <c r="D68" i="29"/>
  <c r="C68" i="29"/>
  <c r="AH67" i="29"/>
  <c r="AG67" i="29"/>
  <c r="AF67" i="29"/>
  <c r="AE67" i="29"/>
  <c r="AD67" i="29"/>
  <c r="AC67" i="29"/>
  <c r="AB67" i="29"/>
  <c r="AA67" i="29"/>
  <c r="Z67" i="29"/>
  <c r="Y67" i="29"/>
  <c r="X67" i="29"/>
  <c r="W67" i="29"/>
  <c r="V67" i="29"/>
  <c r="U67" i="29"/>
  <c r="T67" i="29"/>
  <c r="S67" i="29"/>
  <c r="R67" i="29"/>
  <c r="Q67" i="29"/>
  <c r="P67" i="29"/>
  <c r="O67" i="29"/>
  <c r="N67" i="29"/>
  <c r="M67" i="29"/>
  <c r="L67" i="29"/>
  <c r="K67" i="29"/>
  <c r="J67" i="29"/>
  <c r="I67" i="29"/>
  <c r="H67" i="29"/>
  <c r="G67" i="29"/>
  <c r="F67" i="29"/>
  <c r="E67" i="29"/>
  <c r="D67" i="29"/>
  <c r="C67" i="29"/>
  <c r="AH66" i="29"/>
  <c r="AG66" i="29"/>
  <c r="AF66" i="29"/>
  <c r="AE66" i="29"/>
  <c r="AD66" i="29"/>
  <c r="AC66" i="29"/>
  <c r="AB66" i="29"/>
  <c r="AA66" i="29"/>
  <c r="Z66" i="29"/>
  <c r="Y66" i="29"/>
  <c r="X66" i="29"/>
  <c r="W66" i="29"/>
  <c r="V66" i="29"/>
  <c r="U66" i="29"/>
  <c r="T66" i="29"/>
  <c r="S66" i="29"/>
  <c r="R66" i="29"/>
  <c r="Q66" i="29"/>
  <c r="P66" i="29"/>
  <c r="O66" i="29"/>
  <c r="N66" i="29"/>
  <c r="M66" i="29"/>
  <c r="L66" i="29"/>
  <c r="K66" i="29"/>
  <c r="J66" i="29"/>
  <c r="I66" i="29"/>
  <c r="H66" i="29"/>
  <c r="G66" i="29"/>
  <c r="F66" i="29"/>
  <c r="E66" i="29"/>
  <c r="D66" i="29"/>
  <c r="C66" i="29"/>
  <c r="AH65" i="29"/>
  <c r="AG65" i="29"/>
  <c r="AF65" i="29"/>
  <c r="AE65" i="29"/>
  <c r="AD65" i="29"/>
  <c r="AC65" i="29"/>
  <c r="AB65" i="29"/>
  <c r="AA65" i="29"/>
  <c r="Z65" i="29"/>
  <c r="Y65" i="29"/>
  <c r="X65" i="29"/>
  <c r="W65" i="29"/>
  <c r="V65" i="29"/>
  <c r="U65" i="29"/>
  <c r="T65" i="29"/>
  <c r="S65" i="29"/>
  <c r="R65" i="29"/>
  <c r="Q65" i="29"/>
  <c r="P65" i="29"/>
  <c r="O65" i="29"/>
  <c r="N65" i="29"/>
  <c r="M65" i="29"/>
  <c r="L65" i="29"/>
  <c r="K65" i="29"/>
  <c r="J65" i="29"/>
  <c r="I65" i="29"/>
  <c r="H65" i="29"/>
  <c r="G65" i="29"/>
  <c r="F65" i="29"/>
  <c r="E65" i="29"/>
  <c r="D65" i="29"/>
  <c r="C65" i="29"/>
  <c r="AH64" i="29"/>
  <c r="AG64" i="29"/>
  <c r="AF64" i="29"/>
  <c r="AE64" i="29"/>
  <c r="AD64" i="29"/>
  <c r="AC64" i="29"/>
  <c r="AB64" i="29"/>
  <c r="AA64" i="29"/>
  <c r="Z64" i="29"/>
  <c r="Y64" i="29"/>
  <c r="X64" i="29"/>
  <c r="W64" i="29"/>
  <c r="V64" i="29"/>
  <c r="U64" i="29"/>
  <c r="T64" i="29"/>
  <c r="S64" i="29"/>
  <c r="R64" i="29"/>
  <c r="Q64" i="29"/>
  <c r="P64" i="29"/>
  <c r="O64" i="29"/>
  <c r="N64" i="29"/>
  <c r="M64" i="29"/>
  <c r="L64" i="29"/>
  <c r="K64" i="29"/>
  <c r="J64" i="29"/>
  <c r="I64" i="29"/>
  <c r="H64" i="29"/>
  <c r="G64" i="29"/>
  <c r="F64" i="29"/>
  <c r="E64" i="29"/>
  <c r="D64" i="29"/>
  <c r="C64" i="29"/>
  <c r="AH63" i="29"/>
  <c r="AG63" i="29"/>
  <c r="AF63" i="29"/>
  <c r="AE63" i="29"/>
  <c r="AD63" i="29"/>
  <c r="AC63" i="29"/>
  <c r="AB63" i="29"/>
  <c r="AA63" i="29"/>
  <c r="Z63" i="29"/>
  <c r="Y63" i="29"/>
  <c r="X63" i="29"/>
  <c r="W63" i="29"/>
  <c r="V63" i="29"/>
  <c r="U63" i="29"/>
  <c r="T63" i="29"/>
  <c r="S63" i="29"/>
  <c r="R63" i="29"/>
  <c r="Q63" i="29"/>
  <c r="P63" i="29"/>
  <c r="O63" i="29"/>
  <c r="N63" i="29"/>
  <c r="M63" i="29"/>
  <c r="L63" i="29"/>
  <c r="K63" i="29"/>
  <c r="J63" i="29"/>
  <c r="I63" i="29"/>
  <c r="H63" i="29"/>
  <c r="G63" i="29"/>
  <c r="F63" i="29"/>
  <c r="E63" i="29"/>
  <c r="D63" i="29"/>
  <c r="C63" i="29"/>
  <c r="AH62" i="29"/>
  <c r="AG62" i="29"/>
  <c r="AF62" i="29"/>
  <c r="AE62" i="29"/>
  <c r="AD62" i="29"/>
  <c r="AC62" i="29"/>
  <c r="AB62" i="29"/>
  <c r="AA62" i="29"/>
  <c r="Z62" i="29"/>
  <c r="Y62" i="29"/>
  <c r="X62" i="29"/>
  <c r="W62" i="29"/>
  <c r="V62" i="29"/>
  <c r="U62" i="29"/>
  <c r="T62" i="29"/>
  <c r="S62" i="29"/>
  <c r="R62" i="29"/>
  <c r="Q62" i="29"/>
  <c r="P62" i="29"/>
  <c r="O62" i="29"/>
  <c r="N62" i="29"/>
  <c r="M62" i="29"/>
  <c r="L62" i="29"/>
  <c r="K62" i="29"/>
  <c r="J62" i="29"/>
  <c r="I62" i="29"/>
  <c r="H62" i="29"/>
  <c r="G62" i="29"/>
  <c r="F62" i="29"/>
  <c r="E62" i="29"/>
  <c r="D62" i="29"/>
  <c r="C62" i="29"/>
  <c r="D57" i="2"/>
  <c r="D57" i="3"/>
  <c r="D57" i="4"/>
  <c r="D57" i="5"/>
  <c r="D57" i="6"/>
  <c r="D57" i="7"/>
  <c r="D57" i="8"/>
  <c r="D57" i="9"/>
  <c r="D57" i="10"/>
  <c r="D57" i="11"/>
  <c r="D57" i="12"/>
  <c r="D57" i="13"/>
  <c r="D57" i="14"/>
  <c r="D57" i="15"/>
  <c r="D57" i="16"/>
  <c r="D57" i="17"/>
  <c r="D57" i="18"/>
  <c r="D57" i="19"/>
  <c r="D57" i="20"/>
  <c r="D57" i="21"/>
  <c r="D57" i="1"/>
  <c r="C57" i="2"/>
  <c r="C57" i="3"/>
  <c r="C57" i="4"/>
  <c r="C57" i="5"/>
  <c r="C57" i="6"/>
  <c r="C57" i="7"/>
  <c r="C57" i="8"/>
  <c r="C57" i="9"/>
  <c r="C57" i="10"/>
  <c r="C57" i="11"/>
  <c r="C57" i="12"/>
  <c r="C57" i="13"/>
  <c r="C57" i="14"/>
  <c r="C57" i="15"/>
  <c r="C57" i="16"/>
  <c r="C57" i="17"/>
  <c r="C57" i="18"/>
  <c r="C57" i="19"/>
  <c r="C57" i="20"/>
  <c r="C57" i="21"/>
  <c r="C57" i="1"/>
  <c r="A89" i="2"/>
  <c r="A121" i="2" s="1"/>
  <c r="BK121" i="2" s="1"/>
  <c r="B89" i="2"/>
  <c r="B121" i="2" s="1"/>
  <c r="C89" i="2"/>
  <c r="A89" i="3"/>
  <c r="A121" i="3" s="1"/>
  <c r="BK121" i="3" s="1"/>
  <c r="B89" i="3"/>
  <c r="B121" i="3" s="1"/>
  <c r="C89" i="3"/>
  <c r="A89" i="4"/>
  <c r="A121" i="4" s="1"/>
  <c r="BK121" i="4" s="1"/>
  <c r="B89" i="4"/>
  <c r="B121" i="4" s="1"/>
  <c r="C89" i="4"/>
  <c r="A89" i="5"/>
  <c r="A121" i="5" s="1"/>
  <c r="BK121" i="5" s="1"/>
  <c r="B89" i="5"/>
  <c r="B121" i="5" s="1"/>
  <c r="C89" i="5"/>
  <c r="A89" i="6"/>
  <c r="A121" i="6" s="1"/>
  <c r="BK121" i="6" s="1"/>
  <c r="B89" i="6"/>
  <c r="B121" i="6" s="1"/>
  <c r="C89" i="6"/>
  <c r="A89" i="7"/>
  <c r="A121" i="7" s="1"/>
  <c r="BK121" i="7" s="1"/>
  <c r="B89" i="7"/>
  <c r="B121" i="7" s="1"/>
  <c r="C89" i="7"/>
  <c r="A89" i="8"/>
  <c r="A121" i="8" s="1"/>
  <c r="BK121" i="8" s="1"/>
  <c r="B89" i="8"/>
  <c r="B121" i="8" s="1"/>
  <c r="C89" i="8"/>
  <c r="A89" i="9"/>
  <c r="A121" i="9" s="1"/>
  <c r="BK121" i="9" s="1"/>
  <c r="B89" i="9"/>
  <c r="B121" i="9" s="1"/>
  <c r="C89" i="9"/>
  <c r="A89" i="10"/>
  <c r="A121" i="10" s="1"/>
  <c r="BK121" i="10" s="1"/>
  <c r="B89" i="10"/>
  <c r="B121" i="10" s="1"/>
  <c r="C89" i="10"/>
  <c r="A89" i="11"/>
  <c r="A121" i="11" s="1"/>
  <c r="BK121" i="11" s="1"/>
  <c r="B89" i="11"/>
  <c r="B121" i="11" s="1"/>
  <c r="C89" i="11"/>
  <c r="A89" i="12"/>
  <c r="A121" i="12" s="1"/>
  <c r="BK121" i="12" s="1"/>
  <c r="B89" i="12"/>
  <c r="B121" i="12" s="1"/>
  <c r="C89" i="12"/>
  <c r="A89" i="13"/>
  <c r="A121" i="13" s="1"/>
  <c r="BK121" i="13" s="1"/>
  <c r="B89" i="13"/>
  <c r="B121" i="13" s="1"/>
  <c r="C89" i="13"/>
  <c r="A89" i="14"/>
  <c r="A121" i="14" s="1"/>
  <c r="BK121" i="14" s="1"/>
  <c r="B89" i="14"/>
  <c r="B121" i="14" s="1"/>
  <c r="C89" i="14"/>
  <c r="A89" i="15"/>
  <c r="A121" i="15" s="1"/>
  <c r="BK121" i="15" s="1"/>
  <c r="B89" i="15"/>
  <c r="B121" i="15" s="1"/>
  <c r="C89" i="15"/>
  <c r="A89" i="16"/>
  <c r="BK89" i="16" s="1"/>
  <c r="B89" i="16"/>
  <c r="B121" i="16" s="1"/>
  <c r="C89" i="16"/>
  <c r="A89" i="17"/>
  <c r="A121" i="17" s="1"/>
  <c r="BK121" i="17" s="1"/>
  <c r="B89" i="17"/>
  <c r="B121" i="17" s="1"/>
  <c r="C89" i="17"/>
  <c r="BL89" i="17" s="1"/>
  <c r="A89" i="18"/>
  <c r="A121" i="18" s="1"/>
  <c r="BK121" i="18" s="1"/>
  <c r="B89" i="18"/>
  <c r="B121" i="18" s="1"/>
  <c r="C89" i="18"/>
  <c r="BL89" i="18" s="1"/>
  <c r="A89" i="19"/>
  <c r="A121" i="19" s="1"/>
  <c r="BK121" i="19" s="1"/>
  <c r="B89" i="19"/>
  <c r="B121" i="19" s="1"/>
  <c r="C89" i="19"/>
  <c r="A89" i="20"/>
  <c r="A121" i="20" s="1"/>
  <c r="BK121" i="20" s="1"/>
  <c r="B89" i="20"/>
  <c r="B121" i="20" s="1"/>
  <c r="C89" i="20"/>
  <c r="A89" i="21"/>
  <c r="A121" i="21" s="1"/>
  <c r="BK121" i="21" s="1"/>
  <c r="B89" i="21"/>
  <c r="B121" i="21" s="1"/>
  <c r="C89" i="21"/>
  <c r="BL89" i="21" s="1"/>
  <c r="A89" i="1"/>
  <c r="A121" i="1" s="1"/>
  <c r="BK121" i="1" s="1"/>
  <c r="B89" i="1"/>
  <c r="B121" i="1" s="1"/>
  <c r="C89" i="1"/>
  <c r="BL89" i="1" s="1"/>
  <c r="A58" i="2"/>
  <c r="BK58" i="2" s="1"/>
  <c r="B58" i="2"/>
  <c r="B90" i="2" s="1"/>
  <c r="C58" i="2"/>
  <c r="BL58" i="2" s="1"/>
  <c r="A59" i="2"/>
  <c r="BK59" i="2" s="1"/>
  <c r="B59" i="2"/>
  <c r="B91" i="2" s="1"/>
  <c r="C59" i="2"/>
  <c r="BL59" i="2" s="1"/>
  <c r="A60" i="2"/>
  <c r="BK60" i="2" s="1"/>
  <c r="B60" i="2"/>
  <c r="B92" i="2" s="1"/>
  <c r="C60" i="2"/>
  <c r="BL60" i="2" s="1"/>
  <c r="A61" i="2"/>
  <c r="BK61" i="2" s="1"/>
  <c r="B61" i="2"/>
  <c r="B93" i="2" s="1"/>
  <c r="C61" i="2"/>
  <c r="BL61" i="2" s="1"/>
  <c r="A62" i="2"/>
  <c r="BK62" i="2" s="1"/>
  <c r="B62" i="2"/>
  <c r="B94" i="2" s="1"/>
  <c r="C62" i="2"/>
  <c r="BL62" i="2" s="1"/>
  <c r="A63" i="2"/>
  <c r="BK63" i="2" s="1"/>
  <c r="B63" i="2"/>
  <c r="B95" i="2" s="1"/>
  <c r="C63" i="2"/>
  <c r="BL63" i="2" s="1"/>
  <c r="A64" i="2"/>
  <c r="BK64" i="2" s="1"/>
  <c r="B64" i="2"/>
  <c r="B96" i="2" s="1"/>
  <c r="C64" i="2"/>
  <c r="BL64" i="2" s="1"/>
  <c r="A65" i="2"/>
  <c r="BK65" i="2" s="1"/>
  <c r="B65" i="2"/>
  <c r="B97" i="2" s="1"/>
  <c r="C65" i="2"/>
  <c r="BL65" i="2" s="1"/>
  <c r="A66" i="2"/>
  <c r="BK66" i="2" s="1"/>
  <c r="B66" i="2"/>
  <c r="B98" i="2" s="1"/>
  <c r="C66" i="2"/>
  <c r="BL66" i="2" s="1"/>
  <c r="A67" i="2"/>
  <c r="BK67" i="2" s="1"/>
  <c r="B67" i="2"/>
  <c r="B99" i="2" s="1"/>
  <c r="C67" i="2"/>
  <c r="BL67" i="2" s="1"/>
  <c r="A68" i="2"/>
  <c r="BK68" i="2" s="1"/>
  <c r="B68" i="2"/>
  <c r="B100" i="2" s="1"/>
  <c r="C68" i="2"/>
  <c r="BL68" i="2" s="1"/>
  <c r="A69" i="2"/>
  <c r="BK69" i="2" s="1"/>
  <c r="B69" i="2"/>
  <c r="B101" i="2" s="1"/>
  <c r="C69" i="2"/>
  <c r="BL69" i="2" s="1"/>
  <c r="A70" i="2"/>
  <c r="BK70" i="2" s="1"/>
  <c r="B70" i="2"/>
  <c r="B102" i="2" s="1"/>
  <c r="C70" i="2"/>
  <c r="BL70" i="2" s="1"/>
  <c r="A71" i="2"/>
  <c r="BK71" i="2" s="1"/>
  <c r="B71" i="2"/>
  <c r="B103" i="2" s="1"/>
  <c r="C71" i="2"/>
  <c r="BL71" i="2" s="1"/>
  <c r="A72" i="2"/>
  <c r="BK72" i="2" s="1"/>
  <c r="B72" i="2"/>
  <c r="B104" i="2" s="1"/>
  <c r="C72" i="2"/>
  <c r="BL72" i="2" s="1"/>
  <c r="A73" i="2"/>
  <c r="BK73" i="2" s="1"/>
  <c r="B73" i="2"/>
  <c r="B105" i="2" s="1"/>
  <c r="C73" i="2"/>
  <c r="BL73" i="2" s="1"/>
  <c r="A74" i="2"/>
  <c r="BK74" i="2" s="1"/>
  <c r="B74" i="2"/>
  <c r="B106" i="2" s="1"/>
  <c r="C74" i="2"/>
  <c r="BL74" i="2" s="1"/>
  <c r="A75" i="2"/>
  <c r="BK75" i="2" s="1"/>
  <c r="B75" i="2"/>
  <c r="B107" i="2" s="1"/>
  <c r="C75" i="2"/>
  <c r="BL75" i="2" s="1"/>
  <c r="A76" i="2"/>
  <c r="BK76" i="2" s="1"/>
  <c r="B76" i="2"/>
  <c r="B108" i="2" s="1"/>
  <c r="C76" i="2"/>
  <c r="BL76" i="2" s="1"/>
  <c r="A77" i="2"/>
  <c r="BK77" i="2" s="1"/>
  <c r="B77" i="2"/>
  <c r="B109" i="2" s="1"/>
  <c r="C77" i="2"/>
  <c r="BL77" i="2" s="1"/>
  <c r="A78" i="2"/>
  <c r="BK78" i="2" s="1"/>
  <c r="B78" i="2"/>
  <c r="B110" i="2" s="1"/>
  <c r="C78" i="2"/>
  <c r="BL78" i="2" s="1"/>
  <c r="A79" i="2"/>
  <c r="BK79" i="2" s="1"/>
  <c r="B79" i="2"/>
  <c r="B111" i="2" s="1"/>
  <c r="C79" i="2"/>
  <c r="BL79" i="2" s="1"/>
  <c r="A80" i="2"/>
  <c r="BK80" i="2" s="1"/>
  <c r="B80" i="2"/>
  <c r="B112" i="2" s="1"/>
  <c r="C80" i="2"/>
  <c r="BL80" i="2" s="1"/>
  <c r="A81" i="2"/>
  <c r="BK81" i="2" s="1"/>
  <c r="B81" i="2"/>
  <c r="B113" i="2" s="1"/>
  <c r="C81" i="2"/>
  <c r="BL81" i="2" s="1"/>
  <c r="A82" i="2"/>
  <c r="BK82" i="2" s="1"/>
  <c r="B82" i="2"/>
  <c r="B114" i="2" s="1"/>
  <c r="C82" i="2"/>
  <c r="BL82" i="2" s="1"/>
  <c r="A83" i="2"/>
  <c r="BK83" i="2" s="1"/>
  <c r="B83" i="2"/>
  <c r="B115" i="2" s="1"/>
  <c r="C83" i="2"/>
  <c r="BL83" i="2" s="1"/>
  <c r="A84" i="2"/>
  <c r="BK84" i="2" s="1"/>
  <c r="B84" i="2"/>
  <c r="B116" i="2" s="1"/>
  <c r="C84" i="2"/>
  <c r="BL84" i="2" s="1"/>
  <c r="A85" i="2"/>
  <c r="BK85" i="2" s="1"/>
  <c r="B85" i="2"/>
  <c r="B117" i="2" s="1"/>
  <c r="C85" i="2"/>
  <c r="BL85" i="2" s="1"/>
  <c r="A86" i="2"/>
  <c r="BK86" i="2" s="1"/>
  <c r="B86" i="2"/>
  <c r="B118" i="2" s="1"/>
  <c r="C86" i="2"/>
  <c r="BL86" i="2" s="1"/>
  <c r="A87" i="2"/>
  <c r="BK87" i="2" s="1"/>
  <c r="B87" i="2"/>
  <c r="B119" i="2" s="1"/>
  <c r="C87" i="2"/>
  <c r="BL87" i="2" s="1"/>
  <c r="A88" i="2"/>
  <c r="BK88" i="2" s="1"/>
  <c r="B88" i="2"/>
  <c r="B120" i="2" s="1"/>
  <c r="C88" i="2"/>
  <c r="BL88" i="2" s="1"/>
  <c r="A58" i="3"/>
  <c r="BK58" i="3" s="1"/>
  <c r="B58" i="3"/>
  <c r="B90" i="3" s="1"/>
  <c r="C58" i="3"/>
  <c r="BL58" i="3" s="1"/>
  <c r="A59" i="3"/>
  <c r="BK59" i="3" s="1"/>
  <c r="B59" i="3"/>
  <c r="B91" i="3" s="1"/>
  <c r="C59" i="3"/>
  <c r="BL59" i="3" s="1"/>
  <c r="A60" i="3"/>
  <c r="BK60" i="3" s="1"/>
  <c r="B60" i="3"/>
  <c r="B92" i="3" s="1"/>
  <c r="C60" i="3"/>
  <c r="BL60" i="3" s="1"/>
  <c r="A61" i="3"/>
  <c r="BK61" i="3" s="1"/>
  <c r="B61" i="3"/>
  <c r="B93" i="3" s="1"/>
  <c r="C61" i="3"/>
  <c r="BL61" i="3" s="1"/>
  <c r="A62" i="3"/>
  <c r="BK62" i="3" s="1"/>
  <c r="B62" i="3"/>
  <c r="B94" i="3" s="1"/>
  <c r="C62" i="3"/>
  <c r="BL62" i="3" s="1"/>
  <c r="A63" i="3"/>
  <c r="BK63" i="3" s="1"/>
  <c r="B63" i="3"/>
  <c r="B95" i="3" s="1"/>
  <c r="C63" i="3"/>
  <c r="BL63" i="3" s="1"/>
  <c r="A64" i="3"/>
  <c r="BK64" i="3" s="1"/>
  <c r="B64" i="3"/>
  <c r="B96" i="3" s="1"/>
  <c r="C64" i="3"/>
  <c r="BL64" i="3" s="1"/>
  <c r="A65" i="3"/>
  <c r="BK65" i="3" s="1"/>
  <c r="B65" i="3"/>
  <c r="B97" i="3" s="1"/>
  <c r="C65" i="3"/>
  <c r="BL65" i="3" s="1"/>
  <c r="A66" i="3"/>
  <c r="BK66" i="3" s="1"/>
  <c r="B66" i="3"/>
  <c r="B98" i="3" s="1"/>
  <c r="C66" i="3"/>
  <c r="BL66" i="3" s="1"/>
  <c r="A67" i="3"/>
  <c r="BK67" i="3" s="1"/>
  <c r="B67" i="3"/>
  <c r="B99" i="3" s="1"/>
  <c r="C67" i="3"/>
  <c r="BL67" i="3" s="1"/>
  <c r="A68" i="3"/>
  <c r="BK68" i="3" s="1"/>
  <c r="B68" i="3"/>
  <c r="B100" i="3" s="1"/>
  <c r="C68" i="3"/>
  <c r="BL68" i="3" s="1"/>
  <c r="A69" i="3"/>
  <c r="BK69" i="3" s="1"/>
  <c r="B69" i="3"/>
  <c r="B101" i="3" s="1"/>
  <c r="C69" i="3"/>
  <c r="BL69" i="3" s="1"/>
  <c r="A70" i="3"/>
  <c r="BK70" i="3" s="1"/>
  <c r="B70" i="3"/>
  <c r="B102" i="3" s="1"/>
  <c r="C70" i="3"/>
  <c r="BL70" i="3" s="1"/>
  <c r="A71" i="3"/>
  <c r="BK71" i="3" s="1"/>
  <c r="B71" i="3"/>
  <c r="B103" i="3" s="1"/>
  <c r="C71" i="3"/>
  <c r="BL71" i="3" s="1"/>
  <c r="A72" i="3"/>
  <c r="BK72" i="3" s="1"/>
  <c r="B72" i="3"/>
  <c r="B104" i="3" s="1"/>
  <c r="C72" i="3"/>
  <c r="BL72" i="3" s="1"/>
  <c r="A73" i="3"/>
  <c r="BK73" i="3" s="1"/>
  <c r="B73" i="3"/>
  <c r="B105" i="3" s="1"/>
  <c r="C73" i="3"/>
  <c r="BL73" i="3" s="1"/>
  <c r="A74" i="3"/>
  <c r="BK74" i="3" s="1"/>
  <c r="B74" i="3"/>
  <c r="B106" i="3" s="1"/>
  <c r="C74" i="3"/>
  <c r="BL74" i="3" s="1"/>
  <c r="A75" i="3"/>
  <c r="BK75" i="3" s="1"/>
  <c r="B75" i="3"/>
  <c r="B107" i="3" s="1"/>
  <c r="C75" i="3"/>
  <c r="BL75" i="3" s="1"/>
  <c r="A76" i="3"/>
  <c r="BK76" i="3" s="1"/>
  <c r="B76" i="3"/>
  <c r="B108" i="3" s="1"/>
  <c r="C76" i="3"/>
  <c r="BL76" i="3" s="1"/>
  <c r="A77" i="3"/>
  <c r="BK77" i="3" s="1"/>
  <c r="B77" i="3"/>
  <c r="B109" i="3" s="1"/>
  <c r="C77" i="3"/>
  <c r="BL77" i="3" s="1"/>
  <c r="A78" i="3"/>
  <c r="BK78" i="3" s="1"/>
  <c r="B78" i="3"/>
  <c r="B110" i="3" s="1"/>
  <c r="C78" i="3"/>
  <c r="BL78" i="3" s="1"/>
  <c r="A79" i="3"/>
  <c r="BK79" i="3" s="1"/>
  <c r="B79" i="3"/>
  <c r="B111" i="3" s="1"/>
  <c r="C79" i="3"/>
  <c r="BL79" i="3" s="1"/>
  <c r="A80" i="3"/>
  <c r="BK80" i="3" s="1"/>
  <c r="B80" i="3"/>
  <c r="B112" i="3" s="1"/>
  <c r="C80" i="3"/>
  <c r="BL80" i="3" s="1"/>
  <c r="A81" i="3"/>
  <c r="BK81" i="3" s="1"/>
  <c r="B81" i="3"/>
  <c r="B113" i="3" s="1"/>
  <c r="C81" i="3"/>
  <c r="BL81" i="3" s="1"/>
  <c r="A82" i="3"/>
  <c r="BK82" i="3" s="1"/>
  <c r="B82" i="3"/>
  <c r="B114" i="3" s="1"/>
  <c r="C82" i="3"/>
  <c r="BL82" i="3" s="1"/>
  <c r="A83" i="3"/>
  <c r="BK83" i="3" s="1"/>
  <c r="B83" i="3"/>
  <c r="B115" i="3" s="1"/>
  <c r="C83" i="3"/>
  <c r="BL83" i="3" s="1"/>
  <c r="A84" i="3"/>
  <c r="BK84" i="3" s="1"/>
  <c r="B84" i="3"/>
  <c r="B116" i="3" s="1"/>
  <c r="C84" i="3"/>
  <c r="BL84" i="3" s="1"/>
  <c r="A85" i="3"/>
  <c r="BK85" i="3" s="1"/>
  <c r="B85" i="3"/>
  <c r="B117" i="3" s="1"/>
  <c r="C85" i="3"/>
  <c r="BL85" i="3" s="1"/>
  <c r="A86" i="3"/>
  <c r="BK86" i="3" s="1"/>
  <c r="B86" i="3"/>
  <c r="B118" i="3" s="1"/>
  <c r="C86" i="3"/>
  <c r="BL86" i="3" s="1"/>
  <c r="A87" i="3"/>
  <c r="BK87" i="3" s="1"/>
  <c r="B87" i="3"/>
  <c r="B119" i="3" s="1"/>
  <c r="C87" i="3"/>
  <c r="BL87" i="3" s="1"/>
  <c r="A88" i="3"/>
  <c r="BK88" i="3" s="1"/>
  <c r="B88" i="3"/>
  <c r="B120" i="3" s="1"/>
  <c r="C88" i="3"/>
  <c r="BL88" i="3" s="1"/>
  <c r="A58" i="4"/>
  <c r="BK58" i="4" s="1"/>
  <c r="B58" i="4"/>
  <c r="B90" i="4" s="1"/>
  <c r="C58" i="4"/>
  <c r="BL58" i="4" s="1"/>
  <c r="A59" i="4"/>
  <c r="BK59" i="4" s="1"/>
  <c r="B59" i="4"/>
  <c r="B91" i="4" s="1"/>
  <c r="C59" i="4"/>
  <c r="BL59" i="4" s="1"/>
  <c r="A60" i="4"/>
  <c r="BK60" i="4" s="1"/>
  <c r="B60" i="4"/>
  <c r="B92" i="4" s="1"/>
  <c r="C60" i="4"/>
  <c r="BL60" i="4" s="1"/>
  <c r="A61" i="4"/>
  <c r="BK61" i="4" s="1"/>
  <c r="B61" i="4"/>
  <c r="B93" i="4" s="1"/>
  <c r="C61" i="4"/>
  <c r="BL61" i="4" s="1"/>
  <c r="A62" i="4"/>
  <c r="BK62" i="4" s="1"/>
  <c r="B62" i="4"/>
  <c r="B94" i="4" s="1"/>
  <c r="C62" i="4"/>
  <c r="BL62" i="4" s="1"/>
  <c r="A63" i="4"/>
  <c r="BK63" i="4" s="1"/>
  <c r="B63" i="4"/>
  <c r="B95" i="4" s="1"/>
  <c r="C63" i="4"/>
  <c r="BL63" i="4" s="1"/>
  <c r="A64" i="4"/>
  <c r="BK64" i="4" s="1"/>
  <c r="B64" i="4"/>
  <c r="B96" i="4" s="1"/>
  <c r="C64" i="4"/>
  <c r="BL64" i="4" s="1"/>
  <c r="A65" i="4"/>
  <c r="BK65" i="4" s="1"/>
  <c r="B65" i="4"/>
  <c r="B97" i="4" s="1"/>
  <c r="C65" i="4"/>
  <c r="BL65" i="4" s="1"/>
  <c r="A66" i="4"/>
  <c r="BK66" i="4" s="1"/>
  <c r="B66" i="4"/>
  <c r="B98" i="4" s="1"/>
  <c r="C66" i="4"/>
  <c r="BL66" i="4" s="1"/>
  <c r="A67" i="4"/>
  <c r="BK67" i="4" s="1"/>
  <c r="B67" i="4"/>
  <c r="B99" i="4" s="1"/>
  <c r="C67" i="4"/>
  <c r="BL67" i="4" s="1"/>
  <c r="A68" i="4"/>
  <c r="BK68" i="4" s="1"/>
  <c r="B68" i="4"/>
  <c r="B100" i="4" s="1"/>
  <c r="C68" i="4"/>
  <c r="BL68" i="4" s="1"/>
  <c r="A69" i="4"/>
  <c r="BK69" i="4" s="1"/>
  <c r="B69" i="4"/>
  <c r="B101" i="4" s="1"/>
  <c r="C69" i="4"/>
  <c r="BL69" i="4" s="1"/>
  <c r="A70" i="4"/>
  <c r="BK70" i="4" s="1"/>
  <c r="B70" i="4"/>
  <c r="B102" i="4" s="1"/>
  <c r="C70" i="4"/>
  <c r="BL70" i="4" s="1"/>
  <c r="A71" i="4"/>
  <c r="BK71" i="4" s="1"/>
  <c r="B71" i="4"/>
  <c r="B103" i="4" s="1"/>
  <c r="C71" i="4"/>
  <c r="BL71" i="4" s="1"/>
  <c r="A72" i="4"/>
  <c r="BK72" i="4" s="1"/>
  <c r="B72" i="4"/>
  <c r="B104" i="4" s="1"/>
  <c r="C72" i="4"/>
  <c r="BL72" i="4" s="1"/>
  <c r="A73" i="4"/>
  <c r="BK73" i="4" s="1"/>
  <c r="B73" i="4"/>
  <c r="B105" i="4" s="1"/>
  <c r="C73" i="4"/>
  <c r="BL73" i="4" s="1"/>
  <c r="A74" i="4"/>
  <c r="BK74" i="4" s="1"/>
  <c r="B74" i="4"/>
  <c r="B106" i="4" s="1"/>
  <c r="C74" i="4"/>
  <c r="BL74" i="4" s="1"/>
  <c r="A75" i="4"/>
  <c r="BK75" i="4" s="1"/>
  <c r="B75" i="4"/>
  <c r="B107" i="4" s="1"/>
  <c r="C75" i="4"/>
  <c r="BL75" i="4" s="1"/>
  <c r="A76" i="4"/>
  <c r="BK76" i="4" s="1"/>
  <c r="B76" i="4"/>
  <c r="B108" i="4" s="1"/>
  <c r="C76" i="4"/>
  <c r="BL76" i="4" s="1"/>
  <c r="A77" i="4"/>
  <c r="BK77" i="4" s="1"/>
  <c r="B77" i="4"/>
  <c r="B109" i="4" s="1"/>
  <c r="C77" i="4"/>
  <c r="BL77" i="4" s="1"/>
  <c r="A78" i="4"/>
  <c r="BK78" i="4" s="1"/>
  <c r="B78" i="4"/>
  <c r="B110" i="4" s="1"/>
  <c r="C78" i="4"/>
  <c r="BL78" i="4" s="1"/>
  <c r="A79" i="4"/>
  <c r="BK79" i="4" s="1"/>
  <c r="B79" i="4"/>
  <c r="B111" i="4" s="1"/>
  <c r="C79" i="4"/>
  <c r="BL79" i="4" s="1"/>
  <c r="A80" i="4"/>
  <c r="BK80" i="4" s="1"/>
  <c r="B80" i="4"/>
  <c r="B112" i="4" s="1"/>
  <c r="C80" i="4"/>
  <c r="BL80" i="4" s="1"/>
  <c r="A81" i="4"/>
  <c r="BK81" i="4" s="1"/>
  <c r="B81" i="4"/>
  <c r="B113" i="4" s="1"/>
  <c r="C81" i="4"/>
  <c r="BL81" i="4" s="1"/>
  <c r="A82" i="4"/>
  <c r="BK82" i="4" s="1"/>
  <c r="B82" i="4"/>
  <c r="B114" i="4" s="1"/>
  <c r="C82" i="4"/>
  <c r="BL82" i="4" s="1"/>
  <c r="A83" i="4"/>
  <c r="BK83" i="4" s="1"/>
  <c r="B83" i="4"/>
  <c r="B115" i="4" s="1"/>
  <c r="C83" i="4"/>
  <c r="BL83" i="4" s="1"/>
  <c r="A84" i="4"/>
  <c r="BK84" i="4" s="1"/>
  <c r="B84" i="4"/>
  <c r="B116" i="4" s="1"/>
  <c r="C84" i="4"/>
  <c r="BL84" i="4" s="1"/>
  <c r="A85" i="4"/>
  <c r="BK85" i="4" s="1"/>
  <c r="B85" i="4"/>
  <c r="B117" i="4" s="1"/>
  <c r="C85" i="4"/>
  <c r="BL85" i="4" s="1"/>
  <c r="A86" i="4"/>
  <c r="BK86" i="4" s="1"/>
  <c r="B86" i="4"/>
  <c r="B118" i="4" s="1"/>
  <c r="C86" i="4"/>
  <c r="BL86" i="4" s="1"/>
  <c r="A87" i="4"/>
  <c r="BK87" i="4" s="1"/>
  <c r="B87" i="4"/>
  <c r="B119" i="4" s="1"/>
  <c r="C87" i="4"/>
  <c r="BL87" i="4" s="1"/>
  <c r="A88" i="4"/>
  <c r="BK88" i="4" s="1"/>
  <c r="B88" i="4"/>
  <c r="B120" i="4" s="1"/>
  <c r="C88" i="4"/>
  <c r="BL88" i="4" s="1"/>
  <c r="A58" i="5"/>
  <c r="BK58" i="5" s="1"/>
  <c r="B58" i="5"/>
  <c r="B90" i="5" s="1"/>
  <c r="C58" i="5"/>
  <c r="BL58" i="5" s="1"/>
  <c r="A59" i="5"/>
  <c r="BK59" i="5" s="1"/>
  <c r="B59" i="5"/>
  <c r="B91" i="5" s="1"/>
  <c r="C59" i="5"/>
  <c r="BL59" i="5" s="1"/>
  <c r="A60" i="5"/>
  <c r="BK60" i="5" s="1"/>
  <c r="B60" i="5"/>
  <c r="B92" i="5" s="1"/>
  <c r="C60" i="5"/>
  <c r="BL60" i="5" s="1"/>
  <c r="A61" i="5"/>
  <c r="BK61" i="5" s="1"/>
  <c r="B61" i="5"/>
  <c r="B93" i="5" s="1"/>
  <c r="C61" i="5"/>
  <c r="BL61" i="5" s="1"/>
  <c r="A62" i="5"/>
  <c r="BK62" i="5" s="1"/>
  <c r="B62" i="5"/>
  <c r="B94" i="5" s="1"/>
  <c r="C62" i="5"/>
  <c r="BL62" i="5" s="1"/>
  <c r="A63" i="5"/>
  <c r="BK63" i="5" s="1"/>
  <c r="B63" i="5"/>
  <c r="B95" i="5" s="1"/>
  <c r="C63" i="5"/>
  <c r="BL63" i="5" s="1"/>
  <c r="A64" i="5"/>
  <c r="BK64" i="5" s="1"/>
  <c r="B64" i="5"/>
  <c r="B96" i="5" s="1"/>
  <c r="C64" i="5"/>
  <c r="BL64" i="5" s="1"/>
  <c r="A65" i="5"/>
  <c r="BK65" i="5" s="1"/>
  <c r="B65" i="5"/>
  <c r="B97" i="5" s="1"/>
  <c r="C65" i="5"/>
  <c r="BL65" i="5" s="1"/>
  <c r="A66" i="5"/>
  <c r="BK66" i="5" s="1"/>
  <c r="B66" i="5"/>
  <c r="B98" i="5" s="1"/>
  <c r="C66" i="5"/>
  <c r="BL66" i="5" s="1"/>
  <c r="A67" i="5"/>
  <c r="BK67" i="5" s="1"/>
  <c r="B67" i="5"/>
  <c r="B99" i="5" s="1"/>
  <c r="C67" i="5"/>
  <c r="BL67" i="5" s="1"/>
  <c r="A68" i="5"/>
  <c r="BK68" i="5" s="1"/>
  <c r="B68" i="5"/>
  <c r="B100" i="5" s="1"/>
  <c r="C68" i="5"/>
  <c r="BL68" i="5" s="1"/>
  <c r="A69" i="5"/>
  <c r="BK69" i="5" s="1"/>
  <c r="B69" i="5"/>
  <c r="B101" i="5" s="1"/>
  <c r="C69" i="5"/>
  <c r="BL69" i="5" s="1"/>
  <c r="A70" i="5"/>
  <c r="BK70" i="5" s="1"/>
  <c r="B70" i="5"/>
  <c r="B102" i="5" s="1"/>
  <c r="C70" i="5"/>
  <c r="BL70" i="5" s="1"/>
  <c r="A71" i="5"/>
  <c r="BK71" i="5" s="1"/>
  <c r="B71" i="5"/>
  <c r="B103" i="5" s="1"/>
  <c r="C71" i="5"/>
  <c r="BL71" i="5" s="1"/>
  <c r="A72" i="5"/>
  <c r="BK72" i="5" s="1"/>
  <c r="B72" i="5"/>
  <c r="B104" i="5" s="1"/>
  <c r="C72" i="5"/>
  <c r="BL72" i="5" s="1"/>
  <c r="A73" i="5"/>
  <c r="BK73" i="5" s="1"/>
  <c r="B73" i="5"/>
  <c r="B105" i="5" s="1"/>
  <c r="C73" i="5"/>
  <c r="BL73" i="5" s="1"/>
  <c r="A74" i="5"/>
  <c r="BK74" i="5" s="1"/>
  <c r="B74" i="5"/>
  <c r="B106" i="5" s="1"/>
  <c r="C74" i="5"/>
  <c r="BL74" i="5" s="1"/>
  <c r="A75" i="5"/>
  <c r="BK75" i="5" s="1"/>
  <c r="B75" i="5"/>
  <c r="B107" i="5" s="1"/>
  <c r="C75" i="5"/>
  <c r="BL75" i="5" s="1"/>
  <c r="A76" i="5"/>
  <c r="BK76" i="5" s="1"/>
  <c r="B76" i="5"/>
  <c r="B108" i="5" s="1"/>
  <c r="C76" i="5"/>
  <c r="BL76" i="5" s="1"/>
  <c r="A77" i="5"/>
  <c r="BK77" i="5" s="1"/>
  <c r="B77" i="5"/>
  <c r="B109" i="5" s="1"/>
  <c r="C77" i="5"/>
  <c r="BL77" i="5" s="1"/>
  <c r="A78" i="5"/>
  <c r="BK78" i="5" s="1"/>
  <c r="B78" i="5"/>
  <c r="B110" i="5" s="1"/>
  <c r="C78" i="5"/>
  <c r="BL78" i="5" s="1"/>
  <c r="A79" i="5"/>
  <c r="BK79" i="5" s="1"/>
  <c r="B79" i="5"/>
  <c r="B111" i="5" s="1"/>
  <c r="C79" i="5"/>
  <c r="BL79" i="5" s="1"/>
  <c r="A80" i="5"/>
  <c r="BK80" i="5" s="1"/>
  <c r="B80" i="5"/>
  <c r="B112" i="5" s="1"/>
  <c r="C80" i="5"/>
  <c r="BL80" i="5" s="1"/>
  <c r="A81" i="5"/>
  <c r="BK81" i="5" s="1"/>
  <c r="B81" i="5"/>
  <c r="B113" i="5" s="1"/>
  <c r="C81" i="5"/>
  <c r="BL81" i="5" s="1"/>
  <c r="A82" i="5"/>
  <c r="BK82" i="5" s="1"/>
  <c r="B82" i="5"/>
  <c r="B114" i="5" s="1"/>
  <c r="C82" i="5"/>
  <c r="BL82" i="5" s="1"/>
  <c r="A83" i="5"/>
  <c r="BK83" i="5" s="1"/>
  <c r="B83" i="5"/>
  <c r="B115" i="5" s="1"/>
  <c r="C83" i="5"/>
  <c r="BL83" i="5" s="1"/>
  <c r="A84" i="5"/>
  <c r="BK84" i="5" s="1"/>
  <c r="B84" i="5"/>
  <c r="B116" i="5" s="1"/>
  <c r="C84" i="5"/>
  <c r="BL84" i="5" s="1"/>
  <c r="A85" i="5"/>
  <c r="BK85" i="5" s="1"/>
  <c r="B85" i="5"/>
  <c r="B117" i="5" s="1"/>
  <c r="C85" i="5"/>
  <c r="BL85" i="5" s="1"/>
  <c r="A86" i="5"/>
  <c r="BK86" i="5" s="1"/>
  <c r="B86" i="5"/>
  <c r="B118" i="5" s="1"/>
  <c r="C86" i="5"/>
  <c r="BL86" i="5" s="1"/>
  <c r="A87" i="5"/>
  <c r="BK87" i="5" s="1"/>
  <c r="B87" i="5"/>
  <c r="B119" i="5" s="1"/>
  <c r="C87" i="5"/>
  <c r="BL87" i="5" s="1"/>
  <c r="A88" i="5"/>
  <c r="BK88" i="5" s="1"/>
  <c r="B88" i="5"/>
  <c r="B120" i="5" s="1"/>
  <c r="C88" i="5"/>
  <c r="BL88" i="5" s="1"/>
  <c r="A58" i="6"/>
  <c r="BK58" i="6" s="1"/>
  <c r="B58" i="6"/>
  <c r="B90" i="6" s="1"/>
  <c r="C58" i="6"/>
  <c r="BL58" i="6" s="1"/>
  <c r="A59" i="6"/>
  <c r="BK59" i="6" s="1"/>
  <c r="B59" i="6"/>
  <c r="B91" i="6" s="1"/>
  <c r="C59" i="6"/>
  <c r="BL59" i="6" s="1"/>
  <c r="A60" i="6"/>
  <c r="BK60" i="6" s="1"/>
  <c r="B60" i="6"/>
  <c r="B92" i="6" s="1"/>
  <c r="C60" i="6"/>
  <c r="BL60" i="6" s="1"/>
  <c r="A61" i="6"/>
  <c r="BK61" i="6" s="1"/>
  <c r="B61" i="6"/>
  <c r="B93" i="6" s="1"/>
  <c r="C61" i="6"/>
  <c r="BL61" i="6" s="1"/>
  <c r="A62" i="6"/>
  <c r="BK62" i="6" s="1"/>
  <c r="B62" i="6"/>
  <c r="B94" i="6" s="1"/>
  <c r="C62" i="6"/>
  <c r="BL62" i="6" s="1"/>
  <c r="A63" i="6"/>
  <c r="BK63" i="6" s="1"/>
  <c r="B63" i="6"/>
  <c r="B95" i="6" s="1"/>
  <c r="C63" i="6"/>
  <c r="BL63" i="6" s="1"/>
  <c r="A64" i="6"/>
  <c r="BK64" i="6" s="1"/>
  <c r="B64" i="6"/>
  <c r="B96" i="6" s="1"/>
  <c r="C64" i="6"/>
  <c r="BL64" i="6" s="1"/>
  <c r="A65" i="6"/>
  <c r="BK65" i="6" s="1"/>
  <c r="B65" i="6"/>
  <c r="B97" i="6" s="1"/>
  <c r="C65" i="6"/>
  <c r="BL65" i="6" s="1"/>
  <c r="A66" i="6"/>
  <c r="BK66" i="6" s="1"/>
  <c r="B66" i="6"/>
  <c r="B98" i="6" s="1"/>
  <c r="C66" i="6"/>
  <c r="BL66" i="6" s="1"/>
  <c r="A67" i="6"/>
  <c r="BK67" i="6" s="1"/>
  <c r="B67" i="6"/>
  <c r="B99" i="6" s="1"/>
  <c r="C67" i="6"/>
  <c r="BL67" i="6" s="1"/>
  <c r="A68" i="6"/>
  <c r="BK68" i="6" s="1"/>
  <c r="B68" i="6"/>
  <c r="B100" i="6" s="1"/>
  <c r="C68" i="6"/>
  <c r="BL68" i="6" s="1"/>
  <c r="A69" i="6"/>
  <c r="BK69" i="6" s="1"/>
  <c r="B69" i="6"/>
  <c r="B101" i="6" s="1"/>
  <c r="C69" i="6"/>
  <c r="BL69" i="6" s="1"/>
  <c r="A70" i="6"/>
  <c r="BK70" i="6" s="1"/>
  <c r="B70" i="6"/>
  <c r="B102" i="6" s="1"/>
  <c r="C70" i="6"/>
  <c r="BL70" i="6" s="1"/>
  <c r="A71" i="6"/>
  <c r="BK71" i="6" s="1"/>
  <c r="B71" i="6"/>
  <c r="B103" i="6" s="1"/>
  <c r="C71" i="6"/>
  <c r="BL71" i="6" s="1"/>
  <c r="A72" i="6"/>
  <c r="BK72" i="6" s="1"/>
  <c r="B72" i="6"/>
  <c r="B104" i="6" s="1"/>
  <c r="C72" i="6"/>
  <c r="BL72" i="6" s="1"/>
  <c r="A73" i="6"/>
  <c r="BK73" i="6" s="1"/>
  <c r="B73" i="6"/>
  <c r="B105" i="6" s="1"/>
  <c r="C73" i="6"/>
  <c r="BL73" i="6" s="1"/>
  <c r="A74" i="6"/>
  <c r="BK74" i="6" s="1"/>
  <c r="B74" i="6"/>
  <c r="B106" i="6" s="1"/>
  <c r="C74" i="6"/>
  <c r="BL74" i="6" s="1"/>
  <c r="A75" i="6"/>
  <c r="BK75" i="6" s="1"/>
  <c r="B75" i="6"/>
  <c r="B107" i="6" s="1"/>
  <c r="C75" i="6"/>
  <c r="BL75" i="6" s="1"/>
  <c r="A76" i="6"/>
  <c r="BK76" i="6" s="1"/>
  <c r="B76" i="6"/>
  <c r="B108" i="6" s="1"/>
  <c r="C76" i="6"/>
  <c r="BL76" i="6" s="1"/>
  <c r="A77" i="6"/>
  <c r="BK77" i="6" s="1"/>
  <c r="B77" i="6"/>
  <c r="B109" i="6" s="1"/>
  <c r="C77" i="6"/>
  <c r="BL77" i="6" s="1"/>
  <c r="A78" i="6"/>
  <c r="BK78" i="6" s="1"/>
  <c r="B78" i="6"/>
  <c r="B110" i="6" s="1"/>
  <c r="C78" i="6"/>
  <c r="BL78" i="6" s="1"/>
  <c r="A79" i="6"/>
  <c r="BK79" i="6" s="1"/>
  <c r="B79" i="6"/>
  <c r="B111" i="6" s="1"/>
  <c r="C79" i="6"/>
  <c r="BL79" i="6" s="1"/>
  <c r="A80" i="6"/>
  <c r="BK80" i="6" s="1"/>
  <c r="B80" i="6"/>
  <c r="B112" i="6" s="1"/>
  <c r="C80" i="6"/>
  <c r="BL80" i="6" s="1"/>
  <c r="A81" i="6"/>
  <c r="BK81" i="6" s="1"/>
  <c r="B81" i="6"/>
  <c r="B113" i="6" s="1"/>
  <c r="C81" i="6"/>
  <c r="BL81" i="6" s="1"/>
  <c r="A82" i="6"/>
  <c r="BK82" i="6" s="1"/>
  <c r="B82" i="6"/>
  <c r="B114" i="6" s="1"/>
  <c r="C82" i="6"/>
  <c r="BL82" i="6" s="1"/>
  <c r="A83" i="6"/>
  <c r="BK83" i="6" s="1"/>
  <c r="B83" i="6"/>
  <c r="B115" i="6" s="1"/>
  <c r="C83" i="6"/>
  <c r="BL83" i="6" s="1"/>
  <c r="A84" i="6"/>
  <c r="BK84" i="6" s="1"/>
  <c r="B84" i="6"/>
  <c r="B116" i="6" s="1"/>
  <c r="C84" i="6"/>
  <c r="BL84" i="6" s="1"/>
  <c r="A85" i="6"/>
  <c r="BK85" i="6" s="1"/>
  <c r="B85" i="6"/>
  <c r="B117" i="6" s="1"/>
  <c r="C85" i="6"/>
  <c r="BL85" i="6" s="1"/>
  <c r="A86" i="6"/>
  <c r="BK86" i="6" s="1"/>
  <c r="B86" i="6"/>
  <c r="B118" i="6" s="1"/>
  <c r="C86" i="6"/>
  <c r="BL86" i="6" s="1"/>
  <c r="A87" i="6"/>
  <c r="BK87" i="6" s="1"/>
  <c r="B87" i="6"/>
  <c r="B119" i="6" s="1"/>
  <c r="C87" i="6"/>
  <c r="BL87" i="6" s="1"/>
  <c r="A88" i="6"/>
  <c r="BK88" i="6" s="1"/>
  <c r="B88" i="6"/>
  <c r="B120" i="6" s="1"/>
  <c r="C88" i="6"/>
  <c r="BL88" i="6" s="1"/>
  <c r="A58" i="7"/>
  <c r="BK58" i="7" s="1"/>
  <c r="B58" i="7"/>
  <c r="B90" i="7" s="1"/>
  <c r="C58" i="7"/>
  <c r="BL58" i="7" s="1"/>
  <c r="A59" i="7"/>
  <c r="BK59" i="7" s="1"/>
  <c r="B59" i="7"/>
  <c r="B91" i="7" s="1"/>
  <c r="C59" i="7"/>
  <c r="BL59" i="7" s="1"/>
  <c r="A60" i="7"/>
  <c r="BK60" i="7" s="1"/>
  <c r="B60" i="7"/>
  <c r="B92" i="7" s="1"/>
  <c r="C60" i="7"/>
  <c r="BL60" i="7" s="1"/>
  <c r="A61" i="7"/>
  <c r="BK61" i="7" s="1"/>
  <c r="B61" i="7"/>
  <c r="B93" i="7" s="1"/>
  <c r="C61" i="7"/>
  <c r="BL61" i="7" s="1"/>
  <c r="A62" i="7"/>
  <c r="BK62" i="7" s="1"/>
  <c r="B62" i="7"/>
  <c r="B94" i="7" s="1"/>
  <c r="C62" i="7"/>
  <c r="BL62" i="7" s="1"/>
  <c r="A63" i="7"/>
  <c r="BK63" i="7" s="1"/>
  <c r="B63" i="7"/>
  <c r="B95" i="7" s="1"/>
  <c r="C63" i="7"/>
  <c r="BL63" i="7" s="1"/>
  <c r="A64" i="7"/>
  <c r="BK64" i="7" s="1"/>
  <c r="B64" i="7"/>
  <c r="B96" i="7" s="1"/>
  <c r="C64" i="7"/>
  <c r="BL64" i="7" s="1"/>
  <c r="A65" i="7"/>
  <c r="BK65" i="7" s="1"/>
  <c r="B65" i="7"/>
  <c r="B97" i="7" s="1"/>
  <c r="C65" i="7"/>
  <c r="BL65" i="7" s="1"/>
  <c r="A66" i="7"/>
  <c r="BK66" i="7" s="1"/>
  <c r="B66" i="7"/>
  <c r="B98" i="7" s="1"/>
  <c r="C66" i="7"/>
  <c r="BL66" i="7" s="1"/>
  <c r="A67" i="7"/>
  <c r="BK67" i="7" s="1"/>
  <c r="B67" i="7"/>
  <c r="B99" i="7" s="1"/>
  <c r="C67" i="7"/>
  <c r="BL67" i="7" s="1"/>
  <c r="A68" i="7"/>
  <c r="BK68" i="7" s="1"/>
  <c r="B68" i="7"/>
  <c r="B100" i="7" s="1"/>
  <c r="C68" i="7"/>
  <c r="BL68" i="7" s="1"/>
  <c r="A69" i="7"/>
  <c r="BK69" i="7" s="1"/>
  <c r="B69" i="7"/>
  <c r="B101" i="7" s="1"/>
  <c r="C69" i="7"/>
  <c r="BL69" i="7" s="1"/>
  <c r="A70" i="7"/>
  <c r="BK70" i="7" s="1"/>
  <c r="B70" i="7"/>
  <c r="B102" i="7" s="1"/>
  <c r="C70" i="7"/>
  <c r="BL70" i="7" s="1"/>
  <c r="A71" i="7"/>
  <c r="BK71" i="7" s="1"/>
  <c r="B71" i="7"/>
  <c r="B103" i="7" s="1"/>
  <c r="C71" i="7"/>
  <c r="BL71" i="7" s="1"/>
  <c r="A72" i="7"/>
  <c r="BK72" i="7" s="1"/>
  <c r="B72" i="7"/>
  <c r="B104" i="7" s="1"/>
  <c r="C72" i="7"/>
  <c r="BL72" i="7" s="1"/>
  <c r="A73" i="7"/>
  <c r="BK73" i="7" s="1"/>
  <c r="B73" i="7"/>
  <c r="B105" i="7" s="1"/>
  <c r="C73" i="7"/>
  <c r="BL73" i="7" s="1"/>
  <c r="A74" i="7"/>
  <c r="BK74" i="7" s="1"/>
  <c r="B74" i="7"/>
  <c r="B106" i="7" s="1"/>
  <c r="C74" i="7"/>
  <c r="BL74" i="7" s="1"/>
  <c r="A75" i="7"/>
  <c r="BK75" i="7" s="1"/>
  <c r="B75" i="7"/>
  <c r="B107" i="7" s="1"/>
  <c r="C75" i="7"/>
  <c r="BL75" i="7" s="1"/>
  <c r="A76" i="7"/>
  <c r="BK76" i="7" s="1"/>
  <c r="B76" i="7"/>
  <c r="B108" i="7" s="1"/>
  <c r="C76" i="7"/>
  <c r="BL76" i="7" s="1"/>
  <c r="A77" i="7"/>
  <c r="BK77" i="7" s="1"/>
  <c r="B77" i="7"/>
  <c r="B109" i="7" s="1"/>
  <c r="C77" i="7"/>
  <c r="BL77" i="7" s="1"/>
  <c r="A78" i="7"/>
  <c r="BK78" i="7" s="1"/>
  <c r="B78" i="7"/>
  <c r="B110" i="7" s="1"/>
  <c r="C78" i="7"/>
  <c r="BL78" i="7" s="1"/>
  <c r="A79" i="7"/>
  <c r="BK79" i="7" s="1"/>
  <c r="B79" i="7"/>
  <c r="B111" i="7" s="1"/>
  <c r="C79" i="7"/>
  <c r="BL79" i="7" s="1"/>
  <c r="A80" i="7"/>
  <c r="BK80" i="7" s="1"/>
  <c r="B80" i="7"/>
  <c r="B112" i="7" s="1"/>
  <c r="C80" i="7"/>
  <c r="BL80" i="7" s="1"/>
  <c r="A81" i="7"/>
  <c r="BK81" i="7" s="1"/>
  <c r="B81" i="7"/>
  <c r="B113" i="7" s="1"/>
  <c r="C81" i="7"/>
  <c r="BL81" i="7" s="1"/>
  <c r="A82" i="7"/>
  <c r="BK82" i="7" s="1"/>
  <c r="B82" i="7"/>
  <c r="B114" i="7" s="1"/>
  <c r="C82" i="7"/>
  <c r="BL82" i="7" s="1"/>
  <c r="A83" i="7"/>
  <c r="BK83" i="7" s="1"/>
  <c r="B83" i="7"/>
  <c r="B115" i="7" s="1"/>
  <c r="C83" i="7"/>
  <c r="BL83" i="7" s="1"/>
  <c r="A84" i="7"/>
  <c r="BK84" i="7" s="1"/>
  <c r="B84" i="7"/>
  <c r="B116" i="7" s="1"/>
  <c r="C84" i="7"/>
  <c r="BL84" i="7" s="1"/>
  <c r="A85" i="7"/>
  <c r="BK85" i="7" s="1"/>
  <c r="B85" i="7"/>
  <c r="B117" i="7" s="1"/>
  <c r="C85" i="7"/>
  <c r="BL85" i="7" s="1"/>
  <c r="A86" i="7"/>
  <c r="BK86" i="7" s="1"/>
  <c r="B86" i="7"/>
  <c r="B118" i="7" s="1"/>
  <c r="C86" i="7"/>
  <c r="BL86" i="7" s="1"/>
  <c r="A87" i="7"/>
  <c r="BK87" i="7" s="1"/>
  <c r="B87" i="7"/>
  <c r="B119" i="7" s="1"/>
  <c r="C87" i="7"/>
  <c r="BL87" i="7" s="1"/>
  <c r="A88" i="7"/>
  <c r="BK88" i="7" s="1"/>
  <c r="B88" i="7"/>
  <c r="B120" i="7" s="1"/>
  <c r="C88" i="7"/>
  <c r="BL88" i="7" s="1"/>
  <c r="A58" i="8"/>
  <c r="BK58" i="8" s="1"/>
  <c r="B58" i="8"/>
  <c r="B90" i="8" s="1"/>
  <c r="C58" i="8"/>
  <c r="BL58" i="8" s="1"/>
  <c r="A59" i="8"/>
  <c r="BK59" i="8" s="1"/>
  <c r="B59" i="8"/>
  <c r="B91" i="8" s="1"/>
  <c r="C59" i="8"/>
  <c r="BL59" i="8" s="1"/>
  <c r="A60" i="8"/>
  <c r="BK60" i="8" s="1"/>
  <c r="B60" i="8"/>
  <c r="B92" i="8" s="1"/>
  <c r="C60" i="8"/>
  <c r="BL60" i="8" s="1"/>
  <c r="A61" i="8"/>
  <c r="BK61" i="8" s="1"/>
  <c r="B61" i="8"/>
  <c r="B93" i="8" s="1"/>
  <c r="C61" i="8"/>
  <c r="BL61" i="8" s="1"/>
  <c r="A62" i="8"/>
  <c r="BK62" i="8" s="1"/>
  <c r="B62" i="8"/>
  <c r="B94" i="8" s="1"/>
  <c r="C62" i="8"/>
  <c r="BL62" i="8" s="1"/>
  <c r="A63" i="8"/>
  <c r="BK63" i="8" s="1"/>
  <c r="B63" i="8"/>
  <c r="B95" i="8" s="1"/>
  <c r="C63" i="8"/>
  <c r="BL63" i="8" s="1"/>
  <c r="A64" i="8"/>
  <c r="BK64" i="8" s="1"/>
  <c r="B64" i="8"/>
  <c r="B96" i="8" s="1"/>
  <c r="C64" i="8"/>
  <c r="BL64" i="8" s="1"/>
  <c r="A65" i="8"/>
  <c r="BK65" i="8" s="1"/>
  <c r="B65" i="8"/>
  <c r="B97" i="8" s="1"/>
  <c r="C65" i="8"/>
  <c r="BL65" i="8" s="1"/>
  <c r="A66" i="8"/>
  <c r="BK66" i="8" s="1"/>
  <c r="B66" i="8"/>
  <c r="B98" i="8" s="1"/>
  <c r="C66" i="8"/>
  <c r="BL66" i="8" s="1"/>
  <c r="A67" i="8"/>
  <c r="BK67" i="8" s="1"/>
  <c r="B67" i="8"/>
  <c r="B99" i="8" s="1"/>
  <c r="C67" i="8"/>
  <c r="BL67" i="8" s="1"/>
  <c r="A68" i="8"/>
  <c r="BK68" i="8" s="1"/>
  <c r="B68" i="8"/>
  <c r="B100" i="8" s="1"/>
  <c r="C68" i="8"/>
  <c r="BL68" i="8" s="1"/>
  <c r="A69" i="8"/>
  <c r="BK69" i="8" s="1"/>
  <c r="B69" i="8"/>
  <c r="B101" i="8" s="1"/>
  <c r="C69" i="8"/>
  <c r="BL69" i="8" s="1"/>
  <c r="A70" i="8"/>
  <c r="BK70" i="8" s="1"/>
  <c r="B70" i="8"/>
  <c r="B102" i="8" s="1"/>
  <c r="C70" i="8"/>
  <c r="BL70" i="8" s="1"/>
  <c r="A71" i="8"/>
  <c r="BK71" i="8" s="1"/>
  <c r="B71" i="8"/>
  <c r="B103" i="8" s="1"/>
  <c r="C71" i="8"/>
  <c r="BL71" i="8" s="1"/>
  <c r="A72" i="8"/>
  <c r="BK72" i="8" s="1"/>
  <c r="B72" i="8"/>
  <c r="B104" i="8" s="1"/>
  <c r="C72" i="8"/>
  <c r="BL72" i="8" s="1"/>
  <c r="A73" i="8"/>
  <c r="BK73" i="8" s="1"/>
  <c r="B73" i="8"/>
  <c r="B105" i="8" s="1"/>
  <c r="C73" i="8"/>
  <c r="BL73" i="8" s="1"/>
  <c r="A74" i="8"/>
  <c r="BK74" i="8" s="1"/>
  <c r="B74" i="8"/>
  <c r="B106" i="8" s="1"/>
  <c r="C74" i="8"/>
  <c r="BL74" i="8" s="1"/>
  <c r="A75" i="8"/>
  <c r="BK75" i="8" s="1"/>
  <c r="B75" i="8"/>
  <c r="B107" i="8" s="1"/>
  <c r="C75" i="8"/>
  <c r="BL75" i="8" s="1"/>
  <c r="A76" i="8"/>
  <c r="BK76" i="8" s="1"/>
  <c r="B76" i="8"/>
  <c r="B108" i="8" s="1"/>
  <c r="C76" i="8"/>
  <c r="BL76" i="8" s="1"/>
  <c r="A77" i="8"/>
  <c r="BK77" i="8" s="1"/>
  <c r="B77" i="8"/>
  <c r="B109" i="8" s="1"/>
  <c r="C77" i="8"/>
  <c r="BL77" i="8" s="1"/>
  <c r="A78" i="8"/>
  <c r="BK78" i="8" s="1"/>
  <c r="B78" i="8"/>
  <c r="B110" i="8" s="1"/>
  <c r="C78" i="8"/>
  <c r="BL78" i="8" s="1"/>
  <c r="A79" i="8"/>
  <c r="BK79" i="8" s="1"/>
  <c r="B79" i="8"/>
  <c r="B111" i="8" s="1"/>
  <c r="C79" i="8"/>
  <c r="BL79" i="8" s="1"/>
  <c r="A80" i="8"/>
  <c r="BK80" i="8" s="1"/>
  <c r="B80" i="8"/>
  <c r="B112" i="8" s="1"/>
  <c r="C80" i="8"/>
  <c r="BL80" i="8" s="1"/>
  <c r="A81" i="8"/>
  <c r="BK81" i="8" s="1"/>
  <c r="B81" i="8"/>
  <c r="B113" i="8" s="1"/>
  <c r="C81" i="8"/>
  <c r="BL81" i="8" s="1"/>
  <c r="A82" i="8"/>
  <c r="BK82" i="8" s="1"/>
  <c r="B82" i="8"/>
  <c r="B114" i="8" s="1"/>
  <c r="C82" i="8"/>
  <c r="BL82" i="8" s="1"/>
  <c r="A83" i="8"/>
  <c r="BK83" i="8" s="1"/>
  <c r="B83" i="8"/>
  <c r="B115" i="8" s="1"/>
  <c r="C83" i="8"/>
  <c r="BL83" i="8" s="1"/>
  <c r="A84" i="8"/>
  <c r="BK84" i="8" s="1"/>
  <c r="B84" i="8"/>
  <c r="B116" i="8" s="1"/>
  <c r="C84" i="8"/>
  <c r="BL84" i="8" s="1"/>
  <c r="A85" i="8"/>
  <c r="BK85" i="8" s="1"/>
  <c r="B85" i="8"/>
  <c r="B117" i="8" s="1"/>
  <c r="C85" i="8"/>
  <c r="BL85" i="8" s="1"/>
  <c r="A86" i="8"/>
  <c r="BK86" i="8" s="1"/>
  <c r="B86" i="8"/>
  <c r="B118" i="8" s="1"/>
  <c r="C86" i="8"/>
  <c r="BL86" i="8" s="1"/>
  <c r="A87" i="8"/>
  <c r="BK87" i="8" s="1"/>
  <c r="B87" i="8"/>
  <c r="B119" i="8" s="1"/>
  <c r="C87" i="8"/>
  <c r="BL87" i="8" s="1"/>
  <c r="A88" i="8"/>
  <c r="BK88" i="8" s="1"/>
  <c r="B88" i="8"/>
  <c r="B120" i="8" s="1"/>
  <c r="C88" i="8"/>
  <c r="BL88" i="8" s="1"/>
  <c r="A58" i="9"/>
  <c r="BK58" i="9" s="1"/>
  <c r="B58" i="9"/>
  <c r="B90" i="9" s="1"/>
  <c r="C58" i="9"/>
  <c r="BL58" i="9" s="1"/>
  <c r="A59" i="9"/>
  <c r="BK59" i="9" s="1"/>
  <c r="B59" i="9"/>
  <c r="B91" i="9" s="1"/>
  <c r="C59" i="9"/>
  <c r="BL59" i="9" s="1"/>
  <c r="A60" i="9"/>
  <c r="BK60" i="9" s="1"/>
  <c r="B60" i="9"/>
  <c r="B92" i="9" s="1"/>
  <c r="C60" i="9"/>
  <c r="BL60" i="9" s="1"/>
  <c r="A61" i="9"/>
  <c r="BK61" i="9" s="1"/>
  <c r="B61" i="9"/>
  <c r="B93" i="9" s="1"/>
  <c r="C61" i="9"/>
  <c r="BL61" i="9" s="1"/>
  <c r="A62" i="9"/>
  <c r="BK62" i="9" s="1"/>
  <c r="B62" i="9"/>
  <c r="B94" i="9" s="1"/>
  <c r="C62" i="9"/>
  <c r="BL62" i="9" s="1"/>
  <c r="A63" i="9"/>
  <c r="BK63" i="9" s="1"/>
  <c r="B63" i="9"/>
  <c r="B95" i="9" s="1"/>
  <c r="C63" i="9"/>
  <c r="BL63" i="9" s="1"/>
  <c r="A64" i="9"/>
  <c r="BK64" i="9" s="1"/>
  <c r="B64" i="9"/>
  <c r="B96" i="9" s="1"/>
  <c r="C64" i="9"/>
  <c r="BL64" i="9" s="1"/>
  <c r="A65" i="9"/>
  <c r="BK65" i="9" s="1"/>
  <c r="B65" i="9"/>
  <c r="B97" i="9" s="1"/>
  <c r="C65" i="9"/>
  <c r="BL65" i="9" s="1"/>
  <c r="A66" i="9"/>
  <c r="BK66" i="9" s="1"/>
  <c r="B66" i="9"/>
  <c r="B98" i="9" s="1"/>
  <c r="C66" i="9"/>
  <c r="BL66" i="9" s="1"/>
  <c r="A67" i="9"/>
  <c r="BK67" i="9" s="1"/>
  <c r="B67" i="9"/>
  <c r="B99" i="9" s="1"/>
  <c r="C67" i="9"/>
  <c r="BL67" i="9" s="1"/>
  <c r="A68" i="9"/>
  <c r="BK68" i="9" s="1"/>
  <c r="B68" i="9"/>
  <c r="B100" i="9" s="1"/>
  <c r="C68" i="9"/>
  <c r="BL68" i="9" s="1"/>
  <c r="A69" i="9"/>
  <c r="BK69" i="9" s="1"/>
  <c r="B69" i="9"/>
  <c r="B101" i="9" s="1"/>
  <c r="C69" i="9"/>
  <c r="BL69" i="9" s="1"/>
  <c r="A70" i="9"/>
  <c r="BK70" i="9" s="1"/>
  <c r="B70" i="9"/>
  <c r="B102" i="9" s="1"/>
  <c r="C70" i="9"/>
  <c r="BL70" i="9" s="1"/>
  <c r="A71" i="9"/>
  <c r="BK71" i="9" s="1"/>
  <c r="B71" i="9"/>
  <c r="B103" i="9" s="1"/>
  <c r="C71" i="9"/>
  <c r="BL71" i="9" s="1"/>
  <c r="A72" i="9"/>
  <c r="BK72" i="9" s="1"/>
  <c r="B72" i="9"/>
  <c r="B104" i="9" s="1"/>
  <c r="C72" i="9"/>
  <c r="BL72" i="9" s="1"/>
  <c r="A73" i="9"/>
  <c r="BK73" i="9" s="1"/>
  <c r="B73" i="9"/>
  <c r="B105" i="9" s="1"/>
  <c r="C73" i="9"/>
  <c r="BL73" i="9" s="1"/>
  <c r="A74" i="9"/>
  <c r="BK74" i="9" s="1"/>
  <c r="B74" i="9"/>
  <c r="B106" i="9" s="1"/>
  <c r="C74" i="9"/>
  <c r="BL74" i="9" s="1"/>
  <c r="A75" i="9"/>
  <c r="BK75" i="9" s="1"/>
  <c r="B75" i="9"/>
  <c r="B107" i="9" s="1"/>
  <c r="C75" i="9"/>
  <c r="BL75" i="9" s="1"/>
  <c r="A76" i="9"/>
  <c r="BK76" i="9" s="1"/>
  <c r="B76" i="9"/>
  <c r="B108" i="9" s="1"/>
  <c r="C76" i="9"/>
  <c r="BL76" i="9" s="1"/>
  <c r="A77" i="9"/>
  <c r="BK77" i="9" s="1"/>
  <c r="B77" i="9"/>
  <c r="B109" i="9" s="1"/>
  <c r="C77" i="9"/>
  <c r="BL77" i="9" s="1"/>
  <c r="A78" i="9"/>
  <c r="BK78" i="9" s="1"/>
  <c r="B78" i="9"/>
  <c r="B110" i="9" s="1"/>
  <c r="C78" i="9"/>
  <c r="BL78" i="9" s="1"/>
  <c r="A79" i="9"/>
  <c r="BK79" i="9" s="1"/>
  <c r="B79" i="9"/>
  <c r="B111" i="9" s="1"/>
  <c r="C79" i="9"/>
  <c r="BL79" i="9" s="1"/>
  <c r="A80" i="9"/>
  <c r="BK80" i="9" s="1"/>
  <c r="B80" i="9"/>
  <c r="B112" i="9" s="1"/>
  <c r="C80" i="9"/>
  <c r="BL80" i="9" s="1"/>
  <c r="A81" i="9"/>
  <c r="BK81" i="9" s="1"/>
  <c r="B81" i="9"/>
  <c r="B113" i="9" s="1"/>
  <c r="C81" i="9"/>
  <c r="BL81" i="9" s="1"/>
  <c r="A82" i="9"/>
  <c r="BK82" i="9" s="1"/>
  <c r="B82" i="9"/>
  <c r="B114" i="9" s="1"/>
  <c r="C82" i="9"/>
  <c r="BL82" i="9" s="1"/>
  <c r="A83" i="9"/>
  <c r="BK83" i="9" s="1"/>
  <c r="B83" i="9"/>
  <c r="B115" i="9" s="1"/>
  <c r="C83" i="9"/>
  <c r="BL83" i="9" s="1"/>
  <c r="A84" i="9"/>
  <c r="BK84" i="9" s="1"/>
  <c r="B84" i="9"/>
  <c r="B116" i="9" s="1"/>
  <c r="C84" i="9"/>
  <c r="BL84" i="9" s="1"/>
  <c r="A85" i="9"/>
  <c r="BK85" i="9" s="1"/>
  <c r="B85" i="9"/>
  <c r="B117" i="9" s="1"/>
  <c r="C85" i="9"/>
  <c r="BL85" i="9" s="1"/>
  <c r="A86" i="9"/>
  <c r="BK86" i="9" s="1"/>
  <c r="B86" i="9"/>
  <c r="B118" i="9" s="1"/>
  <c r="C86" i="9"/>
  <c r="BL86" i="9" s="1"/>
  <c r="A87" i="9"/>
  <c r="BK87" i="9" s="1"/>
  <c r="B87" i="9"/>
  <c r="B119" i="9" s="1"/>
  <c r="C87" i="9"/>
  <c r="BL87" i="9" s="1"/>
  <c r="A88" i="9"/>
  <c r="BK88" i="9" s="1"/>
  <c r="B88" i="9"/>
  <c r="B120" i="9" s="1"/>
  <c r="C88" i="9"/>
  <c r="BL88" i="9" s="1"/>
  <c r="A58" i="10"/>
  <c r="BK58" i="10" s="1"/>
  <c r="B58" i="10"/>
  <c r="B90" i="10" s="1"/>
  <c r="C58" i="10"/>
  <c r="BL58" i="10" s="1"/>
  <c r="A59" i="10"/>
  <c r="BK59" i="10" s="1"/>
  <c r="B59" i="10"/>
  <c r="B91" i="10" s="1"/>
  <c r="C59" i="10"/>
  <c r="BL59" i="10" s="1"/>
  <c r="A60" i="10"/>
  <c r="BK60" i="10" s="1"/>
  <c r="B60" i="10"/>
  <c r="B92" i="10" s="1"/>
  <c r="C60" i="10"/>
  <c r="BL60" i="10" s="1"/>
  <c r="A61" i="10"/>
  <c r="BK61" i="10" s="1"/>
  <c r="B61" i="10"/>
  <c r="B93" i="10" s="1"/>
  <c r="C61" i="10"/>
  <c r="BL61" i="10" s="1"/>
  <c r="A62" i="10"/>
  <c r="BK62" i="10" s="1"/>
  <c r="B62" i="10"/>
  <c r="B94" i="10" s="1"/>
  <c r="C62" i="10"/>
  <c r="BL62" i="10" s="1"/>
  <c r="A63" i="10"/>
  <c r="BK63" i="10" s="1"/>
  <c r="B63" i="10"/>
  <c r="B95" i="10" s="1"/>
  <c r="C63" i="10"/>
  <c r="BL63" i="10" s="1"/>
  <c r="A64" i="10"/>
  <c r="BK64" i="10" s="1"/>
  <c r="B64" i="10"/>
  <c r="B96" i="10" s="1"/>
  <c r="C64" i="10"/>
  <c r="BL64" i="10" s="1"/>
  <c r="A65" i="10"/>
  <c r="BK65" i="10" s="1"/>
  <c r="B65" i="10"/>
  <c r="B97" i="10" s="1"/>
  <c r="C65" i="10"/>
  <c r="BL65" i="10" s="1"/>
  <c r="A66" i="10"/>
  <c r="BK66" i="10" s="1"/>
  <c r="B66" i="10"/>
  <c r="B98" i="10" s="1"/>
  <c r="C66" i="10"/>
  <c r="BL66" i="10" s="1"/>
  <c r="A67" i="10"/>
  <c r="BK67" i="10" s="1"/>
  <c r="B67" i="10"/>
  <c r="B99" i="10" s="1"/>
  <c r="C67" i="10"/>
  <c r="BL67" i="10" s="1"/>
  <c r="A68" i="10"/>
  <c r="BK68" i="10" s="1"/>
  <c r="B68" i="10"/>
  <c r="B100" i="10" s="1"/>
  <c r="C68" i="10"/>
  <c r="BL68" i="10" s="1"/>
  <c r="A69" i="10"/>
  <c r="BK69" i="10" s="1"/>
  <c r="B69" i="10"/>
  <c r="B101" i="10" s="1"/>
  <c r="C69" i="10"/>
  <c r="BL69" i="10" s="1"/>
  <c r="A70" i="10"/>
  <c r="BK70" i="10" s="1"/>
  <c r="B70" i="10"/>
  <c r="B102" i="10" s="1"/>
  <c r="C70" i="10"/>
  <c r="BL70" i="10" s="1"/>
  <c r="A71" i="10"/>
  <c r="BK71" i="10" s="1"/>
  <c r="B71" i="10"/>
  <c r="B103" i="10" s="1"/>
  <c r="C71" i="10"/>
  <c r="BL71" i="10" s="1"/>
  <c r="A72" i="10"/>
  <c r="BK72" i="10" s="1"/>
  <c r="B72" i="10"/>
  <c r="B104" i="10" s="1"/>
  <c r="C72" i="10"/>
  <c r="BL72" i="10" s="1"/>
  <c r="A73" i="10"/>
  <c r="BK73" i="10" s="1"/>
  <c r="B73" i="10"/>
  <c r="B105" i="10" s="1"/>
  <c r="C73" i="10"/>
  <c r="BL73" i="10" s="1"/>
  <c r="A74" i="10"/>
  <c r="BK74" i="10" s="1"/>
  <c r="B74" i="10"/>
  <c r="B106" i="10" s="1"/>
  <c r="C74" i="10"/>
  <c r="BL74" i="10" s="1"/>
  <c r="A75" i="10"/>
  <c r="BK75" i="10" s="1"/>
  <c r="B75" i="10"/>
  <c r="B107" i="10" s="1"/>
  <c r="C75" i="10"/>
  <c r="BL75" i="10" s="1"/>
  <c r="A76" i="10"/>
  <c r="BK76" i="10" s="1"/>
  <c r="B76" i="10"/>
  <c r="B108" i="10" s="1"/>
  <c r="C76" i="10"/>
  <c r="BL76" i="10" s="1"/>
  <c r="A77" i="10"/>
  <c r="BK77" i="10" s="1"/>
  <c r="B77" i="10"/>
  <c r="B109" i="10" s="1"/>
  <c r="C77" i="10"/>
  <c r="BL77" i="10" s="1"/>
  <c r="A78" i="10"/>
  <c r="BK78" i="10" s="1"/>
  <c r="B78" i="10"/>
  <c r="B110" i="10" s="1"/>
  <c r="C78" i="10"/>
  <c r="BL78" i="10" s="1"/>
  <c r="A79" i="10"/>
  <c r="BK79" i="10" s="1"/>
  <c r="B79" i="10"/>
  <c r="B111" i="10" s="1"/>
  <c r="C79" i="10"/>
  <c r="BL79" i="10" s="1"/>
  <c r="A80" i="10"/>
  <c r="BK80" i="10" s="1"/>
  <c r="B80" i="10"/>
  <c r="B112" i="10" s="1"/>
  <c r="C80" i="10"/>
  <c r="BL80" i="10" s="1"/>
  <c r="A81" i="10"/>
  <c r="BK81" i="10" s="1"/>
  <c r="B81" i="10"/>
  <c r="B113" i="10" s="1"/>
  <c r="C81" i="10"/>
  <c r="BL81" i="10" s="1"/>
  <c r="A82" i="10"/>
  <c r="BK82" i="10" s="1"/>
  <c r="B82" i="10"/>
  <c r="B114" i="10" s="1"/>
  <c r="C82" i="10"/>
  <c r="BL82" i="10" s="1"/>
  <c r="A83" i="10"/>
  <c r="BK83" i="10" s="1"/>
  <c r="B83" i="10"/>
  <c r="B115" i="10" s="1"/>
  <c r="C83" i="10"/>
  <c r="BL83" i="10" s="1"/>
  <c r="A84" i="10"/>
  <c r="BK84" i="10" s="1"/>
  <c r="B84" i="10"/>
  <c r="B116" i="10" s="1"/>
  <c r="C84" i="10"/>
  <c r="BL84" i="10" s="1"/>
  <c r="A85" i="10"/>
  <c r="BK85" i="10" s="1"/>
  <c r="B85" i="10"/>
  <c r="B117" i="10" s="1"/>
  <c r="C85" i="10"/>
  <c r="BL85" i="10" s="1"/>
  <c r="A86" i="10"/>
  <c r="BK86" i="10" s="1"/>
  <c r="B86" i="10"/>
  <c r="B118" i="10" s="1"/>
  <c r="C86" i="10"/>
  <c r="BL86" i="10" s="1"/>
  <c r="A87" i="10"/>
  <c r="BK87" i="10" s="1"/>
  <c r="B87" i="10"/>
  <c r="B119" i="10" s="1"/>
  <c r="C87" i="10"/>
  <c r="BL87" i="10" s="1"/>
  <c r="A88" i="10"/>
  <c r="BK88" i="10" s="1"/>
  <c r="B88" i="10"/>
  <c r="B120" i="10" s="1"/>
  <c r="C88" i="10"/>
  <c r="BL88" i="10" s="1"/>
  <c r="A58" i="11"/>
  <c r="BK58" i="11" s="1"/>
  <c r="B58" i="11"/>
  <c r="B90" i="11" s="1"/>
  <c r="C58" i="11"/>
  <c r="BL58" i="11" s="1"/>
  <c r="A59" i="11"/>
  <c r="BK59" i="11" s="1"/>
  <c r="B59" i="11"/>
  <c r="B91" i="11" s="1"/>
  <c r="C59" i="11"/>
  <c r="BL59" i="11" s="1"/>
  <c r="A60" i="11"/>
  <c r="BK60" i="11" s="1"/>
  <c r="B60" i="11"/>
  <c r="B92" i="11" s="1"/>
  <c r="C60" i="11"/>
  <c r="BL60" i="11" s="1"/>
  <c r="A61" i="11"/>
  <c r="BK61" i="11" s="1"/>
  <c r="B61" i="11"/>
  <c r="B93" i="11" s="1"/>
  <c r="C61" i="11"/>
  <c r="BL61" i="11" s="1"/>
  <c r="A62" i="11"/>
  <c r="BK62" i="11" s="1"/>
  <c r="B62" i="11"/>
  <c r="B94" i="11" s="1"/>
  <c r="C62" i="11"/>
  <c r="BL62" i="11" s="1"/>
  <c r="A63" i="11"/>
  <c r="BK63" i="11" s="1"/>
  <c r="B63" i="11"/>
  <c r="B95" i="11" s="1"/>
  <c r="C63" i="11"/>
  <c r="BL63" i="11" s="1"/>
  <c r="A64" i="11"/>
  <c r="BK64" i="11" s="1"/>
  <c r="B64" i="11"/>
  <c r="B96" i="11" s="1"/>
  <c r="C64" i="11"/>
  <c r="BL64" i="11" s="1"/>
  <c r="A65" i="11"/>
  <c r="BK65" i="11" s="1"/>
  <c r="B65" i="11"/>
  <c r="B97" i="11" s="1"/>
  <c r="C65" i="11"/>
  <c r="BL65" i="11" s="1"/>
  <c r="A66" i="11"/>
  <c r="BK66" i="11" s="1"/>
  <c r="B66" i="11"/>
  <c r="B98" i="11" s="1"/>
  <c r="C66" i="11"/>
  <c r="BL66" i="11" s="1"/>
  <c r="A67" i="11"/>
  <c r="BK67" i="11" s="1"/>
  <c r="B67" i="11"/>
  <c r="B99" i="11" s="1"/>
  <c r="C67" i="11"/>
  <c r="BL67" i="11" s="1"/>
  <c r="A68" i="11"/>
  <c r="BK68" i="11" s="1"/>
  <c r="B68" i="11"/>
  <c r="B100" i="11" s="1"/>
  <c r="C68" i="11"/>
  <c r="BL68" i="11" s="1"/>
  <c r="A69" i="11"/>
  <c r="BK69" i="11" s="1"/>
  <c r="B69" i="11"/>
  <c r="B101" i="11" s="1"/>
  <c r="C69" i="11"/>
  <c r="BL69" i="11" s="1"/>
  <c r="A70" i="11"/>
  <c r="BK70" i="11" s="1"/>
  <c r="B70" i="11"/>
  <c r="B102" i="11" s="1"/>
  <c r="C70" i="11"/>
  <c r="BL70" i="11" s="1"/>
  <c r="A71" i="11"/>
  <c r="BK71" i="11" s="1"/>
  <c r="B71" i="11"/>
  <c r="B103" i="11" s="1"/>
  <c r="C71" i="11"/>
  <c r="BL71" i="11" s="1"/>
  <c r="A72" i="11"/>
  <c r="BK72" i="11" s="1"/>
  <c r="B72" i="11"/>
  <c r="B104" i="11" s="1"/>
  <c r="C72" i="11"/>
  <c r="BL72" i="11" s="1"/>
  <c r="A73" i="11"/>
  <c r="BK73" i="11" s="1"/>
  <c r="B73" i="11"/>
  <c r="B105" i="11" s="1"/>
  <c r="C73" i="11"/>
  <c r="BL73" i="11" s="1"/>
  <c r="A74" i="11"/>
  <c r="BK74" i="11" s="1"/>
  <c r="B74" i="11"/>
  <c r="B106" i="11" s="1"/>
  <c r="C74" i="11"/>
  <c r="BL74" i="11" s="1"/>
  <c r="A75" i="11"/>
  <c r="BK75" i="11" s="1"/>
  <c r="B75" i="11"/>
  <c r="B107" i="11" s="1"/>
  <c r="C75" i="11"/>
  <c r="BL75" i="11" s="1"/>
  <c r="A76" i="11"/>
  <c r="BK76" i="11" s="1"/>
  <c r="B76" i="11"/>
  <c r="B108" i="11" s="1"/>
  <c r="C76" i="11"/>
  <c r="BL76" i="11" s="1"/>
  <c r="A77" i="11"/>
  <c r="BK77" i="11" s="1"/>
  <c r="B77" i="11"/>
  <c r="B109" i="11" s="1"/>
  <c r="C77" i="11"/>
  <c r="BL77" i="11" s="1"/>
  <c r="A78" i="11"/>
  <c r="BK78" i="11" s="1"/>
  <c r="B78" i="11"/>
  <c r="B110" i="11" s="1"/>
  <c r="C78" i="11"/>
  <c r="BL78" i="11" s="1"/>
  <c r="A79" i="11"/>
  <c r="BK79" i="11" s="1"/>
  <c r="B79" i="11"/>
  <c r="B111" i="11" s="1"/>
  <c r="C79" i="11"/>
  <c r="BL79" i="11" s="1"/>
  <c r="A80" i="11"/>
  <c r="BK80" i="11" s="1"/>
  <c r="B80" i="11"/>
  <c r="B112" i="11" s="1"/>
  <c r="C80" i="11"/>
  <c r="BL80" i="11" s="1"/>
  <c r="A81" i="11"/>
  <c r="BK81" i="11" s="1"/>
  <c r="B81" i="11"/>
  <c r="B113" i="11" s="1"/>
  <c r="C81" i="11"/>
  <c r="BL81" i="11" s="1"/>
  <c r="A82" i="11"/>
  <c r="BK82" i="11" s="1"/>
  <c r="B82" i="11"/>
  <c r="B114" i="11" s="1"/>
  <c r="C82" i="11"/>
  <c r="BL82" i="11" s="1"/>
  <c r="A83" i="11"/>
  <c r="BK83" i="11" s="1"/>
  <c r="B83" i="11"/>
  <c r="B115" i="11" s="1"/>
  <c r="C83" i="11"/>
  <c r="BL83" i="11" s="1"/>
  <c r="A84" i="11"/>
  <c r="BK84" i="11" s="1"/>
  <c r="B84" i="11"/>
  <c r="B116" i="11" s="1"/>
  <c r="C84" i="11"/>
  <c r="BL84" i="11" s="1"/>
  <c r="A85" i="11"/>
  <c r="BK85" i="11" s="1"/>
  <c r="B85" i="11"/>
  <c r="B117" i="11" s="1"/>
  <c r="C85" i="11"/>
  <c r="BL85" i="11" s="1"/>
  <c r="A86" i="11"/>
  <c r="BK86" i="11" s="1"/>
  <c r="B86" i="11"/>
  <c r="B118" i="11" s="1"/>
  <c r="C86" i="11"/>
  <c r="BL86" i="11" s="1"/>
  <c r="A87" i="11"/>
  <c r="BK87" i="11" s="1"/>
  <c r="B87" i="11"/>
  <c r="B119" i="11" s="1"/>
  <c r="C87" i="11"/>
  <c r="BL87" i="11" s="1"/>
  <c r="A88" i="11"/>
  <c r="BK88" i="11" s="1"/>
  <c r="B88" i="11"/>
  <c r="B120" i="11" s="1"/>
  <c r="C88" i="11"/>
  <c r="BL88" i="11" s="1"/>
  <c r="A58" i="12"/>
  <c r="BK58" i="12" s="1"/>
  <c r="B58" i="12"/>
  <c r="B90" i="12" s="1"/>
  <c r="C58" i="12"/>
  <c r="BL58" i="12" s="1"/>
  <c r="A59" i="12"/>
  <c r="BK59" i="12" s="1"/>
  <c r="B59" i="12"/>
  <c r="B91" i="12" s="1"/>
  <c r="C59" i="12"/>
  <c r="BL59" i="12" s="1"/>
  <c r="A60" i="12"/>
  <c r="BK60" i="12" s="1"/>
  <c r="B60" i="12"/>
  <c r="B92" i="12" s="1"/>
  <c r="C60" i="12"/>
  <c r="BL60" i="12" s="1"/>
  <c r="A61" i="12"/>
  <c r="BK61" i="12" s="1"/>
  <c r="B61" i="12"/>
  <c r="B93" i="12" s="1"/>
  <c r="C61" i="12"/>
  <c r="BL61" i="12" s="1"/>
  <c r="A62" i="12"/>
  <c r="BK62" i="12" s="1"/>
  <c r="B62" i="12"/>
  <c r="B94" i="12" s="1"/>
  <c r="C62" i="12"/>
  <c r="BL62" i="12" s="1"/>
  <c r="A63" i="12"/>
  <c r="BK63" i="12" s="1"/>
  <c r="B63" i="12"/>
  <c r="B95" i="12" s="1"/>
  <c r="C63" i="12"/>
  <c r="BL63" i="12" s="1"/>
  <c r="A64" i="12"/>
  <c r="BK64" i="12" s="1"/>
  <c r="B64" i="12"/>
  <c r="B96" i="12" s="1"/>
  <c r="C64" i="12"/>
  <c r="BL64" i="12" s="1"/>
  <c r="A65" i="12"/>
  <c r="BK65" i="12" s="1"/>
  <c r="B65" i="12"/>
  <c r="B97" i="12" s="1"/>
  <c r="C65" i="12"/>
  <c r="BL65" i="12" s="1"/>
  <c r="A66" i="12"/>
  <c r="BK66" i="12" s="1"/>
  <c r="B66" i="12"/>
  <c r="B98" i="12" s="1"/>
  <c r="C66" i="12"/>
  <c r="BL66" i="12" s="1"/>
  <c r="A67" i="12"/>
  <c r="BK67" i="12" s="1"/>
  <c r="B67" i="12"/>
  <c r="B99" i="12" s="1"/>
  <c r="C67" i="12"/>
  <c r="BL67" i="12" s="1"/>
  <c r="A68" i="12"/>
  <c r="BK68" i="12" s="1"/>
  <c r="B68" i="12"/>
  <c r="B100" i="12" s="1"/>
  <c r="C68" i="12"/>
  <c r="BL68" i="12" s="1"/>
  <c r="A69" i="12"/>
  <c r="BK69" i="12" s="1"/>
  <c r="B69" i="12"/>
  <c r="B101" i="12" s="1"/>
  <c r="C69" i="12"/>
  <c r="BL69" i="12" s="1"/>
  <c r="A70" i="12"/>
  <c r="BK70" i="12" s="1"/>
  <c r="B70" i="12"/>
  <c r="B102" i="12" s="1"/>
  <c r="C70" i="12"/>
  <c r="BL70" i="12" s="1"/>
  <c r="A71" i="12"/>
  <c r="BK71" i="12" s="1"/>
  <c r="B71" i="12"/>
  <c r="B103" i="12" s="1"/>
  <c r="C71" i="12"/>
  <c r="BL71" i="12" s="1"/>
  <c r="A72" i="12"/>
  <c r="BK72" i="12" s="1"/>
  <c r="B72" i="12"/>
  <c r="B104" i="12" s="1"/>
  <c r="C72" i="12"/>
  <c r="BL72" i="12" s="1"/>
  <c r="A73" i="12"/>
  <c r="BK73" i="12" s="1"/>
  <c r="B73" i="12"/>
  <c r="B105" i="12" s="1"/>
  <c r="C73" i="12"/>
  <c r="BL73" i="12" s="1"/>
  <c r="A74" i="12"/>
  <c r="BK74" i="12" s="1"/>
  <c r="B74" i="12"/>
  <c r="B106" i="12" s="1"/>
  <c r="C74" i="12"/>
  <c r="BL74" i="12" s="1"/>
  <c r="A75" i="12"/>
  <c r="BK75" i="12" s="1"/>
  <c r="B75" i="12"/>
  <c r="B107" i="12" s="1"/>
  <c r="C75" i="12"/>
  <c r="BL75" i="12" s="1"/>
  <c r="A76" i="12"/>
  <c r="BK76" i="12" s="1"/>
  <c r="B76" i="12"/>
  <c r="B108" i="12" s="1"/>
  <c r="C76" i="12"/>
  <c r="BL76" i="12" s="1"/>
  <c r="A77" i="12"/>
  <c r="BK77" i="12" s="1"/>
  <c r="B77" i="12"/>
  <c r="B109" i="12" s="1"/>
  <c r="C77" i="12"/>
  <c r="BL77" i="12" s="1"/>
  <c r="A78" i="12"/>
  <c r="BK78" i="12" s="1"/>
  <c r="B78" i="12"/>
  <c r="B110" i="12" s="1"/>
  <c r="C78" i="12"/>
  <c r="BL78" i="12" s="1"/>
  <c r="A79" i="12"/>
  <c r="BK79" i="12" s="1"/>
  <c r="B79" i="12"/>
  <c r="B111" i="12" s="1"/>
  <c r="C79" i="12"/>
  <c r="BL79" i="12" s="1"/>
  <c r="A80" i="12"/>
  <c r="BK80" i="12" s="1"/>
  <c r="B80" i="12"/>
  <c r="B112" i="12" s="1"/>
  <c r="C80" i="12"/>
  <c r="BL80" i="12" s="1"/>
  <c r="A81" i="12"/>
  <c r="BK81" i="12" s="1"/>
  <c r="B81" i="12"/>
  <c r="B113" i="12" s="1"/>
  <c r="C81" i="12"/>
  <c r="BL81" i="12" s="1"/>
  <c r="A82" i="12"/>
  <c r="BK82" i="12" s="1"/>
  <c r="B82" i="12"/>
  <c r="B114" i="12" s="1"/>
  <c r="C82" i="12"/>
  <c r="BL82" i="12" s="1"/>
  <c r="A83" i="12"/>
  <c r="BK83" i="12" s="1"/>
  <c r="B83" i="12"/>
  <c r="B115" i="12" s="1"/>
  <c r="C83" i="12"/>
  <c r="BL83" i="12" s="1"/>
  <c r="A84" i="12"/>
  <c r="BK84" i="12" s="1"/>
  <c r="B84" i="12"/>
  <c r="B116" i="12" s="1"/>
  <c r="C84" i="12"/>
  <c r="BL84" i="12" s="1"/>
  <c r="A85" i="12"/>
  <c r="BK85" i="12" s="1"/>
  <c r="B85" i="12"/>
  <c r="B117" i="12" s="1"/>
  <c r="C85" i="12"/>
  <c r="BL85" i="12" s="1"/>
  <c r="A86" i="12"/>
  <c r="BK86" i="12" s="1"/>
  <c r="B86" i="12"/>
  <c r="B118" i="12" s="1"/>
  <c r="C86" i="12"/>
  <c r="BL86" i="12" s="1"/>
  <c r="A87" i="12"/>
  <c r="BK87" i="12" s="1"/>
  <c r="B87" i="12"/>
  <c r="B119" i="12" s="1"/>
  <c r="C87" i="12"/>
  <c r="BL87" i="12" s="1"/>
  <c r="A88" i="12"/>
  <c r="BK88" i="12" s="1"/>
  <c r="B88" i="12"/>
  <c r="B120" i="12" s="1"/>
  <c r="C88" i="12"/>
  <c r="BL88" i="12" s="1"/>
  <c r="A58" i="13"/>
  <c r="BK58" i="13" s="1"/>
  <c r="B58" i="13"/>
  <c r="B90" i="13" s="1"/>
  <c r="C58" i="13"/>
  <c r="BL58" i="13" s="1"/>
  <c r="A59" i="13"/>
  <c r="BK59" i="13" s="1"/>
  <c r="B59" i="13"/>
  <c r="B91" i="13" s="1"/>
  <c r="C59" i="13"/>
  <c r="BL59" i="13" s="1"/>
  <c r="A60" i="13"/>
  <c r="BK60" i="13" s="1"/>
  <c r="B60" i="13"/>
  <c r="B92" i="13" s="1"/>
  <c r="C60" i="13"/>
  <c r="BL60" i="13" s="1"/>
  <c r="A61" i="13"/>
  <c r="BK61" i="13" s="1"/>
  <c r="B61" i="13"/>
  <c r="B93" i="13" s="1"/>
  <c r="C61" i="13"/>
  <c r="BL61" i="13" s="1"/>
  <c r="A62" i="13"/>
  <c r="BK62" i="13" s="1"/>
  <c r="B62" i="13"/>
  <c r="B94" i="13" s="1"/>
  <c r="C62" i="13"/>
  <c r="BL62" i="13" s="1"/>
  <c r="A63" i="13"/>
  <c r="BK63" i="13" s="1"/>
  <c r="B63" i="13"/>
  <c r="B95" i="13" s="1"/>
  <c r="C63" i="13"/>
  <c r="BL63" i="13" s="1"/>
  <c r="A64" i="13"/>
  <c r="BK64" i="13" s="1"/>
  <c r="B64" i="13"/>
  <c r="B96" i="13" s="1"/>
  <c r="C64" i="13"/>
  <c r="BL64" i="13" s="1"/>
  <c r="A65" i="13"/>
  <c r="BK65" i="13" s="1"/>
  <c r="B65" i="13"/>
  <c r="B97" i="13" s="1"/>
  <c r="C65" i="13"/>
  <c r="BL65" i="13" s="1"/>
  <c r="A66" i="13"/>
  <c r="BK66" i="13" s="1"/>
  <c r="B66" i="13"/>
  <c r="B98" i="13" s="1"/>
  <c r="C66" i="13"/>
  <c r="BL66" i="13" s="1"/>
  <c r="A67" i="13"/>
  <c r="BK67" i="13" s="1"/>
  <c r="B67" i="13"/>
  <c r="B99" i="13" s="1"/>
  <c r="C67" i="13"/>
  <c r="BL67" i="13" s="1"/>
  <c r="A68" i="13"/>
  <c r="BK68" i="13" s="1"/>
  <c r="B68" i="13"/>
  <c r="B100" i="13" s="1"/>
  <c r="C68" i="13"/>
  <c r="BL68" i="13" s="1"/>
  <c r="A69" i="13"/>
  <c r="BK69" i="13" s="1"/>
  <c r="B69" i="13"/>
  <c r="B101" i="13" s="1"/>
  <c r="C69" i="13"/>
  <c r="BL69" i="13" s="1"/>
  <c r="A70" i="13"/>
  <c r="BK70" i="13" s="1"/>
  <c r="B70" i="13"/>
  <c r="B102" i="13" s="1"/>
  <c r="C70" i="13"/>
  <c r="BL70" i="13" s="1"/>
  <c r="A71" i="13"/>
  <c r="BK71" i="13" s="1"/>
  <c r="B71" i="13"/>
  <c r="B103" i="13" s="1"/>
  <c r="C71" i="13"/>
  <c r="BL71" i="13" s="1"/>
  <c r="A72" i="13"/>
  <c r="BK72" i="13" s="1"/>
  <c r="B72" i="13"/>
  <c r="B104" i="13" s="1"/>
  <c r="C72" i="13"/>
  <c r="BL72" i="13" s="1"/>
  <c r="A73" i="13"/>
  <c r="BK73" i="13" s="1"/>
  <c r="B73" i="13"/>
  <c r="B105" i="13" s="1"/>
  <c r="C73" i="13"/>
  <c r="BL73" i="13" s="1"/>
  <c r="A74" i="13"/>
  <c r="BK74" i="13" s="1"/>
  <c r="B74" i="13"/>
  <c r="B106" i="13" s="1"/>
  <c r="C74" i="13"/>
  <c r="BL74" i="13" s="1"/>
  <c r="A75" i="13"/>
  <c r="BK75" i="13" s="1"/>
  <c r="B75" i="13"/>
  <c r="B107" i="13" s="1"/>
  <c r="C75" i="13"/>
  <c r="BL75" i="13" s="1"/>
  <c r="A76" i="13"/>
  <c r="BK76" i="13" s="1"/>
  <c r="B76" i="13"/>
  <c r="B108" i="13" s="1"/>
  <c r="C76" i="13"/>
  <c r="BL76" i="13" s="1"/>
  <c r="A77" i="13"/>
  <c r="BK77" i="13" s="1"/>
  <c r="B77" i="13"/>
  <c r="B109" i="13" s="1"/>
  <c r="C77" i="13"/>
  <c r="BL77" i="13" s="1"/>
  <c r="A78" i="13"/>
  <c r="BK78" i="13" s="1"/>
  <c r="B78" i="13"/>
  <c r="B110" i="13" s="1"/>
  <c r="C78" i="13"/>
  <c r="BL78" i="13" s="1"/>
  <c r="A79" i="13"/>
  <c r="BK79" i="13" s="1"/>
  <c r="B79" i="13"/>
  <c r="B111" i="13" s="1"/>
  <c r="C79" i="13"/>
  <c r="BL79" i="13" s="1"/>
  <c r="A80" i="13"/>
  <c r="BK80" i="13" s="1"/>
  <c r="B80" i="13"/>
  <c r="B112" i="13" s="1"/>
  <c r="C80" i="13"/>
  <c r="BL80" i="13" s="1"/>
  <c r="A81" i="13"/>
  <c r="BK81" i="13" s="1"/>
  <c r="B81" i="13"/>
  <c r="B113" i="13" s="1"/>
  <c r="C81" i="13"/>
  <c r="BL81" i="13" s="1"/>
  <c r="A82" i="13"/>
  <c r="BK82" i="13" s="1"/>
  <c r="B82" i="13"/>
  <c r="B114" i="13" s="1"/>
  <c r="C82" i="13"/>
  <c r="BL82" i="13" s="1"/>
  <c r="A83" i="13"/>
  <c r="BK83" i="13" s="1"/>
  <c r="B83" i="13"/>
  <c r="B115" i="13" s="1"/>
  <c r="C83" i="13"/>
  <c r="BL83" i="13" s="1"/>
  <c r="A84" i="13"/>
  <c r="BK84" i="13" s="1"/>
  <c r="B84" i="13"/>
  <c r="B116" i="13" s="1"/>
  <c r="C84" i="13"/>
  <c r="BL84" i="13" s="1"/>
  <c r="A85" i="13"/>
  <c r="BK85" i="13" s="1"/>
  <c r="B85" i="13"/>
  <c r="B117" i="13" s="1"/>
  <c r="C85" i="13"/>
  <c r="BL85" i="13" s="1"/>
  <c r="A86" i="13"/>
  <c r="BK86" i="13" s="1"/>
  <c r="B86" i="13"/>
  <c r="B118" i="13" s="1"/>
  <c r="C86" i="13"/>
  <c r="BL86" i="13" s="1"/>
  <c r="A87" i="13"/>
  <c r="BK87" i="13" s="1"/>
  <c r="B87" i="13"/>
  <c r="B119" i="13" s="1"/>
  <c r="C87" i="13"/>
  <c r="BL87" i="13" s="1"/>
  <c r="A88" i="13"/>
  <c r="BK88" i="13" s="1"/>
  <c r="B88" i="13"/>
  <c r="B120" i="13" s="1"/>
  <c r="C88" i="13"/>
  <c r="BL88" i="13" s="1"/>
  <c r="A58" i="14"/>
  <c r="BK58" i="14" s="1"/>
  <c r="B58" i="14"/>
  <c r="B90" i="14" s="1"/>
  <c r="C58" i="14"/>
  <c r="BL58" i="14" s="1"/>
  <c r="A59" i="14"/>
  <c r="BK59" i="14" s="1"/>
  <c r="B59" i="14"/>
  <c r="B91" i="14" s="1"/>
  <c r="C59" i="14"/>
  <c r="BL59" i="14" s="1"/>
  <c r="A60" i="14"/>
  <c r="BK60" i="14" s="1"/>
  <c r="B60" i="14"/>
  <c r="B92" i="14" s="1"/>
  <c r="C60" i="14"/>
  <c r="BL60" i="14" s="1"/>
  <c r="A61" i="14"/>
  <c r="BK61" i="14" s="1"/>
  <c r="B61" i="14"/>
  <c r="B93" i="14" s="1"/>
  <c r="C61" i="14"/>
  <c r="BL61" i="14" s="1"/>
  <c r="A62" i="14"/>
  <c r="BK62" i="14" s="1"/>
  <c r="B62" i="14"/>
  <c r="B94" i="14" s="1"/>
  <c r="C62" i="14"/>
  <c r="BL62" i="14" s="1"/>
  <c r="A63" i="14"/>
  <c r="BK63" i="14" s="1"/>
  <c r="B63" i="14"/>
  <c r="B95" i="14" s="1"/>
  <c r="C63" i="14"/>
  <c r="BL63" i="14" s="1"/>
  <c r="A64" i="14"/>
  <c r="BK64" i="14" s="1"/>
  <c r="B64" i="14"/>
  <c r="B96" i="14" s="1"/>
  <c r="C64" i="14"/>
  <c r="BL64" i="14" s="1"/>
  <c r="A65" i="14"/>
  <c r="BK65" i="14" s="1"/>
  <c r="B65" i="14"/>
  <c r="B97" i="14" s="1"/>
  <c r="C65" i="14"/>
  <c r="BL65" i="14" s="1"/>
  <c r="A66" i="14"/>
  <c r="BK66" i="14" s="1"/>
  <c r="B66" i="14"/>
  <c r="B98" i="14" s="1"/>
  <c r="C66" i="14"/>
  <c r="BL66" i="14" s="1"/>
  <c r="A67" i="14"/>
  <c r="BK67" i="14" s="1"/>
  <c r="B67" i="14"/>
  <c r="B99" i="14" s="1"/>
  <c r="C67" i="14"/>
  <c r="BL67" i="14" s="1"/>
  <c r="A68" i="14"/>
  <c r="BK68" i="14" s="1"/>
  <c r="B68" i="14"/>
  <c r="B100" i="14" s="1"/>
  <c r="C68" i="14"/>
  <c r="BL68" i="14" s="1"/>
  <c r="A69" i="14"/>
  <c r="BK69" i="14" s="1"/>
  <c r="B69" i="14"/>
  <c r="B101" i="14" s="1"/>
  <c r="C69" i="14"/>
  <c r="BL69" i="14" s="1"/>
  <c r="A70" i="14"/>
  <c r="BK70" i="14" s="1"/>
  <c r="B70" i="14"/>
  <c r="B102" i="14" s="1"/>
  <c r="C70" i="14"/>
  <c r="BL70" i="14" s="1"/>
  <c r="A71" i="14"/>
  <c r="BK71" i="14" s="1"/>
  <c r="B71" i="14"/>
  <c r="B103" i="14" s="1"/>
  <c r="C71" i="14"/>
  <c r="BL71" i="14" s="1"/>
  <c r="A72" i="14"/>
  <c r="BK72" i="14" s="1"/>
  <c r="B72" i="14"/>
  <c r="B104" i="14" s="1"/>
  <c r="C72" i="14"/>
  <c r="BL72" i="14" s="1"/>
  <c r="A73" i="14"/>
  <c r="BK73" i="14" s="1"/>
  <c r="B73" i="14"/>
  <c r="B105" i="14" s="1"/>
  <c r="C73" i="14"/>
  <c r="BL73" i="14" s="1"/>
  <c r="A74" i="14"/>
  <c r="BK74" i="14" s="1"/>
  <c r="B74" i="14"/>
  <c r="B106" i="14" s="1"/>
  <c r="C74" i="14"/>
  <c r="BL74" i="14" s="1"/>
  <c r="A75" i="14"/>
  <c r="BK75" i="14" s="1"/>
  <c r="B75" i="14"/>
  <c r="B107" i="14" s="1"/>
  <c r="C75" i="14"/>
  <c r="BL75" i="14" s="1"/>
  <c r="A76" i="14"/>
  <c r="BK76" i="14" s="1"/>
  <c r="B76" i="14"/>
  <c r="B108" i="14" s="1"/>
  <c r="C76" i="14"/>
  <c r="BL76" i="14" s="1"/>
  <c r="A77" i="14"/>
  <c r="BK77" i="14" s="1"/>
  <c r="B77" i="14"/>
  <c r="B109" i="14" s="1"/>
  <c r="C77" i="14"/>
  <c r="BL77" i="14" s="1"/>
  <c r="A78" i="14"/>
  <c r="BK78" i="14" s="1"/>
  <c r="B78" i="14"/>
  <c r="B110" i="14" s="1"/>
  <c r="C78" i="14"/>
  <c r="BL78" i="14" s="1"/>
  <c r="A79" i="14"/>
  <c r="BK79" i="14" s="1"/>
  <c r="B79" i="14"/>
  <c r="B111" i="14" s="1"/>
  <c r="C79" i="14"/>
  <c r="BL79" i="14" s="1"/>
  <c r="A80" i="14"/>
  <c r="BK80" i="14" s="1"/>
  <c r="B80" i="14"/>
  <c r="B112" i="14" s="1"/>
  <c r="C80" i="14"/>
  <c r="BL80" i="14" s="1"/>
  <c r="A81" i="14"/>
  <c r="BK81" i="14" s="1"/>
  <c r="B81" i="14"/>
  <c r="B113" i="14" s="1"/>
  <c r="C81" i="14"/>
  <c r="BL81" i="14" s="1"/>
  <c r="A82" i="14"/>
  <c r="BK82" i="14" s="1"/>
  <c r="B82" i="14"/>
  <c r="B114" i="14" s="1"/>
  <c r="C82" i="14"/>
  <c r="BL82" i="14" s="1"/>
  <c r="A83" i="14"/>
  <c r="BK83" i="14" s="1"/>
  <c r="B83" i="14"/>
  <c r="B115" i="14" s="1"/>
  <c r="C83" i="14"/>
  <c r="BL83" i="14" s="1"/>
  <c r="A84" i="14"/>
  <c r="BK84" i="14" s="1"/>
  <c r="B84" i="14"/>
  <c r="B116" i="14" s="1"/>
  <c r="C84" i="14"/>
  <c r="BL84" i="14" s="1"/>
  <c r="A85" i="14"/>
  <c r="BK85" i="14" s="1"/>
  <c r="B85" i="14"/>
  <c r="B117" i="14" s="1"/>
  <c r="C85" i="14"/>
  <c r="BL85" i="14" s="1"/>
  <c r="A86" i="14"/>
  <c r="BK86" i="14" s="1"/>
  <c r="B86" i="14"/>
  <c r="B118" i="14" s="1"/>
  <c r="C86" i="14"/>
  <c r="BL86" i="14" s="1"/>
  <c r="A87" i="14"/>
  <c r="BK87" i="14" s="1"/>
  <c r="B87" i="14"/>
  <c r="B119" i="14" s="1"/>
  <c r="C87" i="14"/>
  <c r="BL87" i="14" s="1"/>
  <c r="A88" i="14"/>
  <c r="BK88" i="14" s="1"/>
  <c r="B88" i="14"/>
  <c r="B120" i="14" s="1"/>
  <c r="C88" i="14"/>
  <c r="BL88" i="14" s="1"/>
  <c r="A58" i="15"/>
  <c r="BK58" i="15" s="1"/>
  <c r="B58" i="15"/>
  <c r="B90" i="15" s="1"/>
  <c r="C58" i="15"/>
  <c r="BL58" i="15" s="1"/>
  <c r="A59" i="15"/>
  <c r="BK59" i="15" s="1"/>
  <c r="B59" i="15"/>
  <c r="B91" i="15" s="1"/>
  <c r="C59" i="15"/>
  <c r="BL59" i="15" s="1"/>
  <c r="A60" i="15"/>
  <c r="BK60" i="15" s="1"/>
  <c r="B60" i="15"/>
  <c r="B92" i="15" s="1"/>
  <c r="C60" i="15"/>
  <c r="BL60" i="15" s="1"/>
  <c r="A61" i="15"/>
  <c r="BK61" i="15" s="1"/>
  <c r="B61" i="15"/>
  <c r="B93" i="15" s="1"/>
  <c r="C61" i="15"/>
  <c r="BL61" i="15" s="1"/>
  <c r="A62" i="15"/>
  <c r="BK62" i="15" s="1"/>
  <c r="B62" i="15"/>
  <c r="B94" i="15" s="1"/>
  <c r="C62" i="15"/>
  <c r="BL62" i="15" s="1"/>
  <c r="A63" i="15"/>
  <c r="BK63" i="15" s="1"/>
  <c r="B63" i="15"/>
  <c r="B95" i="15" s="1"/>
  <c r="C63" i="15"/>
  <c r="BL63" i="15" s="1"/>
  <c r="A64" i="15"/>
  <c r="BK64" i="15" s="1"/>
  <c r="B64" i="15"/>
  <c r="B96" i="15" s="1"/>
  <c r="C64" i="15"/>
  <c r="BL64" i="15" s="1"/>
  <c r="A65" i="15"/>
  <c r="BK65" i="15" s="1"/>
  <c r="B65" i="15"/>
  <c r="B97" i="15" s="1"/>
  <c r="C65" i="15"/>
  <c r="BL65" i="15" s="1"/>
  <c r="A66" i="15"/>
  <c r="BK66" i="15" s="1"/>
  <c r="B66" i="15"/>
  <c r="B98" i="15" s="1"/>
  <c r="C66" i="15"/>
  <c r="BL66" i="15" s="1"/>
  <c r="A67" i="15"/>
  <c r="BK67" i="15" s="1"/>
  <c r="B67" i="15"/>
  <c r="B99" i="15" s="1"/>
  <c r="C67" i="15"/>
  <c r="BL67" i="15" s="1"/>
  <c r="A68" i="15"/>
  <c r="BK68" i="15" s="1"/>
  <c r="B68" i="15"/>
  <c r="B100" i="15" s="1"/>
  <c r="C68" i="15"/>
  <c r="BL68" i="15" s="1"/>
  <c r="A69" i="15"/>
  <c r="BK69" i="15" s="1"/>
  <c r="B69" i="15"/>
  <c r="B101" i="15" s="1"/>
  <c r="C69" i="15"/>
  <c r="BL69" i="15" s="1"/>
  <c r="A70" i="15"/>
  <c r="BK70" i="15" s="1"/>
  <c r="B70" i="15"/>
  <c r="B102" i="15" s="1"/>
  <c r="C70" i="15"/>
  <c r="BL70" i="15" s="1"/>
  <c r="A71" i="15"/>
  <c r="BK71" i="15" s="1"/>
  <c r="B71" i="15"/>
  <c r="B103" i="15" s="1"/>
  <c r="C71" i="15"/>
  <c r="BL71" i="15" s="1"/>
  <c r="A72" i="15"/>
  <c r="BK72" i="15" s="1"/>
  <c r="B72" i="15"/>
  <c r="B104" i="15" s="1"/>
  <c r="C72" i="15"/>
  <c r="BL72" i="15" s="1"/>
  <c r="A73" i="15"/>
  <c r="BK73" i="15" s="1"/>
  <c r="B73" i="15"/>
  <c r="B105" i="15" s="1"/>
  <c r="C73" i="15"/>
  <c r="BL73" i="15" s="1"/>
  <c r="A74" i="15"/>
  <c r="BK74" i="15" s="1"/>
  <c r="B74" i="15"/>
  <c r="B106" i="15" s="1"/>
  <c r="C74" i="15"/>
  <c r="BL74" i="15" s="1"/>
  <c r="A75" i="15"/>
  <c r="BK75" i="15" s="1"/>
  <c r="B75" i="15"/>
  <c r="B107" i="15" s="1"/>
  <c r="C75" i="15"/>
  <c r="BL75" i="15" s="1"/>
  <c r="A76" i="15"/>
  <c r="BK76" i="15" s="1"/>
  <c r="B76" i="15"/>
  <c r="B108" i="15" s="1"/>
  <c r="C76" i="15"/>
  <c r="BL76" i="15" s="1"/>
  <c r="A77" i="15"/>
  <c r="BK77" i="15" s="1"/>
  <c r="B77" i="15"/>
  <c r="B109" i="15" s="1"/>
  <c r="C77" i="15"/>
  <c r="BL77" i="15" s="1"/>
  <c r="A78" i="15"/>
  <c r="BK78" i="15" s="1"/>
  <c r="B78" i="15"/>
  <c r="B110" i="15" s="1"/>
  <c r="C78" i="15"/>
  <c r="BL78" i="15" s="1"/>
  <c r="A79" i="15"/>
  <c r="BK79" i="15" s="1"/>
  <c r="B79" i="15"/>
  <c r="B111" i="15" s="1"/>
  <c r="C79" i="15"/>
  <c r="BL79" i="15" s="1"/>
  <c r="A80" i="15"/>
  <c r="BK80" i="15" s="1"/>
  <c r="B80" i="15"/>
  <c r="B112" i="15" s="1"/>
  <c r="C80" i="15"/>
  <c r="BL80" i="15" s="1"/>
  <c r="A81" i="15"/>
  <c r="BK81" i="15" s="1"/>
  <c r="B81" i="15"/>
  <c r="B113" i="15" s="1"/>
  <c r="C81" i="15"/>
  <c r="BL81" i="15" s="1"/>
  <c r="A82" i="15"/>
  <c r="BK82" i="15" s="1"/>
  <c r="B82" i="15"/>
  <c r="B114" i="15" s="1"/>
  <c r="C82" i="15"/>
  <c r="BL82" i="15" s="1"/>
  <c r="A83" i="15"/>
  <c r="BK83" i="15" s="1"/>
  <c r="B83" i="15"/>
  <c r="B115" i="15" s="1"/>
  <c r="C83" i="15"/>
  <c r="BL83" i="15" s="1"/>
  <c r="A84" i="15"/>
  <c r="BK84" i="15" s="1"/>
  <c r="B84" i="15"/>
  <c r="B116" i="15" s="1"/>
  <c r="C84" i="15"/>
  <c r="BL84" i="15" s="1"/>
  <c r="A85" i="15"/>
  <c r="BK85" i="15" s="1"/>
  <c r="B85" i="15"/>
  <c r="B117" i="15" s="1"/>
  <c r="C85" i="15"/>
  <c r="BL85" i="15" s="1"/>
  <c r="A86" i="15"/>
  <c r="BK86" i="15" s="1"/>
  <c r="B86" i="15"/>
  <c r="B118" i="15" s="1"/>
  <c r="C86" i="15"/>
  <c r="BL86" i="15" s="1"/>
  <c r="A87" i="15"/>
  <c r="BK87" i="15" s="1"/>
  <c r="B87" i="15"/>
  <c r="B119" i="15" s="1"/>
  <c r="C87" i="15"/>
  <c r="BL87" i="15" s="1"/>
  <c r="A88" i="15"/>
  <c r="BK88" i="15" s="1"/>
  <c r="B88" i="15"/>
  <c r="B120" i="15" s="1"/>
  <c r="C88" i="15"/>
  <c r="BL88" i="15" s="1"/>
  <c r="A58" i="16"/>
  <c r="BK58" i="16" s="1"/>
  <c r="B58" i="16"/>
  <c r="B90" i="16" s="1"/>
  <c r="C58" i="16"/>
  <c r="BL58" i="16" s="1"/>
  <c r="A59" i="16"/>
  <c r="BK59" i="16" s="1"/>
  <c r="B59" i="16"/>
  <c r="B91" i="16" s="1"/>
  <c r="C59" i="16"/>
  <c r="BL59" i="16" s="1"/>
  <c r="A60" i="16"/>
  <c r="BK60" i="16" s="1"/>
  <c r="B60" i="16"/>
  <c r="B92" i="16" s="1"/>
  <c r="C60" i="16"/>
  <c r="BL60" i="16" s="1"/>
  <c r="A61" i="16"/>
  <c r="BK61" i="16" s="1"/>
  <c r="B61" i="16"/>
  <c r="B93" i="16" s="1"/>
  <c r="C61" i="16"/>
  <c r="BL61" i="16" s="1"/>
  <c r="A62" i="16"/>
  <c r="BK62" i="16" s="1"/>
  <c r="B62" i="16"/>
  <c r="B94" i="16" s="1"/>
  <c r="C62" i="16"/>
  <c r="BL62" i="16" s="1"/>
  <c r="A63" i="16"/>
  <c r="BK63" i="16" s="1"/>
  <c r="B63" i="16"/>
  <c r="B95" i="16" s="1"/>
  <c r="C63" i="16"/>
  <c r="BL63" i="16" s="1"/>
  <c r="A64" i="16"/>
  <c r="BK64" i="16" s="1"/>
  <c r="B64" i="16"/>
  <c r="B96" i="16" s="1"/>
  <c r="C64" i="16"/>
  <c r="BL64" i="16" s="1"/>
  <c r="A65" i="16"/>
  <c r="BK65" i="16" s="1"/>
  <c r="B65" i="16"/>
  <c r="B97" i="16" s="1"/>
  <c r="C65" i="16"/>
  <c r="BL65" i="16" s="1"/>
  <c r="A66" i="16"/>
  <c r="BK66" i="16" s="1"/>
  <c r="B66" i="16"/>
  <c r="B98" i="16" s="1"/>
  <c r="C66" i="16"/>
  <c r="BL66" i="16" s="1"/>
  <c r="A67" i="16"/>
  <c r="BK67" i="16" s="1"/>
  <c r="B67" i="16"/>
  <c r="B99" i="16" s="1"/>
  <c r="C67" i="16"/>
  <c r="BL67" i="16" s="1"/>
  <c r="A68" i="16"/>
  <c r="BK68" i="16" s="1"/>
  <c r="B68" i="16"/>
  <c r="B100" i="16" s="1"/>
  <c r="C68" i="16"/>
  <c r="BL68" i="16" s="1"/>
  <c r="A69" i="16"/>
  <c r="BK69" i="16" s="1"/>
  <c r="B69" i="16"/>
  <c r="B101" i="16" s="1"/>
  <c r="C69" i="16"/>
  <c r="BL69" i="16" s="1"/>
  <c r="A70" i="16"/>
  <c r="BK70" i="16" s="1"/>
  <c r="B70" i="16"/>
  <c r="B102" i="16" s="1"/>
  <c r="C70" i="16"/>
  <c r="BL70" i="16" s="1"/>
  <c r="A71" i="16"/>
  <c r="BK71" i="16" s="1"/>
  <c r="B71" i="16"/>
  <c r="B103" i="16" s="1"/>
  <c r="C71" i="16"/>
  <c r="BL71" i="16" s="1"/>
  <c r="A72" i="16"/>
  <c r="BK72" i="16" s="1"/>
  <c r="B72" i="16"/>
  <c r="B104" i="16" s="1"/>
  <c r="C72" i="16"/>
  <c r="BL72" i="16" s="1"/>
  <c r="A73" i="16"/>
  <c r="BK73" i="16" s="1"/>
  <c r="B73" i="16"/>
  <c r="B105" i="16" s="1"/>
  <c r="C73" i="16"/>
  <c r="BL73" i="16" s="1"/>
  <c r="A74" i="16"/>
  <c r="BK74" i="16" s="1"/>
  <c r="B74" i="16"/>
  <c r="B106" i="16" s="1"/>
  <c r="C74" i="16"/>
  <c r="BL74" i="16" s="1"/>
  <c r="A75" i="16"/>
  <c r="BK75" i="16" s="1"/>
  <c r="B75" i="16"/>
  <c r="B107" i="16" s="1"/>
  <c r="C75" i="16"/>
  <c r="BL75" i="16" s="1"/>
  <c r="A76" i="16"/>
  <c r="BK76" i="16" s="1"/>
  <c r="B76" i="16"/>
  <c r="B108" i="16" s="1"/>
  <c r="C76" i="16"/>
  <c r="BL76" i="16" s="1"/>
  <c r="A77" i="16"/>
  <c r="BK77" i="16" s="1"/>
  <c r="B77" i="16"/>
  <c r="B109" i="16" s="1"/>
  <c r="C77" i="16"/>
  <c r="BL77" i="16" s="1"/>
  <c r="A78" i="16"/>
  <c r="BK78" i="16" s="1"/>
  <c r="B78" i="16"/>
  <c r="B110" i="16" s="1"/>
  <c r="C78" i="16"/>
  <c r="BL78" i="16" s="1"/>
  <c r="A79" i="16"/>
  <c r="BK79" i="16" s="1"/>
  <c r="B79" i="16"/>
  <c r="B111" i="16" s="1"/>
  <c r="C79" i="16"/>
  <c r="BL79" i="16" s="1"/>
  <c r="A80" i="16"/>
  <c r="BK80" i="16" s="1"/>
  <c r="B80" i="16"/>
  <c r="B112" i="16" s="1"/>
  <c r="C80" i="16"/>
  <c r="BL80" i="16" s="1"/>
  <c r="A81" i="16"/>
  <c r="BK81" i="16" s="1"/>
  <c r="B81" i="16"/>
  <c r="B113" i="16" s="1"/>
  <c r="C81" i="16"/>
  <c r="BL81" i="16" s="1"/>
  <c r="A82" i="16"/>
  <c r="BK82" i="16" s="1"/>
  <c r="B82" i="16"/>
  <c r="B114" i="16" s="1"/>
  <c r="C82" i="16"/>
  <c r="BL82" i="16" s="1"/>
  <c r="A83" i="16"/>
  <c r="BK83" i="16" s="1"/>
  <c r="B83" i="16"/>
  <c r="B115" i="16" s="1"/>
  <c r="C83" i="16"/>
  <c r="BL83" i="16" s="1"/>
  <c r="A84" i="16"/>
  <c r="BK84" i="16" s="1"/>
  <c r="B84" i="16"/>
  <c r="B116" i="16" s="1"/>
  <c r="C84" i="16"/>
  <c r="BL84" i="16" s="1"/>
  <c r="A85" i="16"/>
  <c r="BK85" i="16" s="1"/>
  <c r="B85" i="16"/>
  <c r="B117" i="16" s="1"/>
  <c r="C85" i="16"/>
  <c r="BL85" i="16" s="1"/>
  <c r="A86" i="16"/>
  <c r="BK86" i="16" s="1"/>
  <c r="B86" i="16"/>
  <c r="B118" i="16" s="1"/>
  <c r="C86" i="16"/>
  <c r="BL86" i="16" s="1"/>
  <c r="A87" i="16"/>
  <c r="BK87" i="16" s="1"/>
  <c r="B87" i="16"/>
  <c r="B119" i="16" s="1"/>
  <c r="C87" i="16"/>
  <c r="BL87" i="16" s="1"/>
  <c r="A88" i="16"/>
  <c r="BK88" i="16" s="1"/>
  <c r="B88" i="16"/>
  <c r="B120" i="16" s="1"/>
  <c r="C88" i="16"/>
  <c r="BL88" i="16" s="1"/>
  <c r="A58" i="17"/>
  <c r="BK58" i="17" s="1"/>
  <c r="B58" i="17"/>
  <c r="B90" i="17" s="1"/>
  <c r="C58" i="17"/>
  <c r="BL58" i="17" s="1"/>
  <c r="A59" i="17"/>
  <c r="BK59" i="17" s="1"/>
  <c r="B59" i="17"/>
  <c r="B91" i="17" s="1"/>
  <c r="C59" i="17"/>
  <c r="BL59" i="17" s="1"/>
  <c r="A60" i="17"/>
  <c r="BK60" i="17" s="1"/>
  <c r="B60" i="17"/>
  <c r="B92" i="17" s="1"/>
  <c r="C60" i="17"/>
  <c r="BL60" i="17" s="1"/>
  <c r="A61" i="17"/>
  <c r="BK61" i="17" s="1"/>
  <c r="B61" i="17"/>
  <c r="B93" i="17" s="1"/>
  <c r="C61" i="17"/>
  <c r="BL61" i="17" s="1"/>
  <c r="A62" i="17"/>
  <c r="BK62" i="17" s="1"/>
  <c r="B62" i="17"/>
  <c r="B94" i="17" s="1"/>
  <c r="C62" i="17"/>
  <c r="BL62" i="17" s="1"/>
  <c r="A63" i="17"/>
  <c r="BK63" i="17" s="1"/>
  <c r="B63" i="17"/>
  <c r="B95" i="17" s="1"/>
  <c r="C63" i="17"/>
  <c r="BL63" i="17" s="1"/>
  <c r="A64" i="17"/>
  <c r="BK64" i="17" s="1"/>
  <c r="B64" i="17"/>
  <c r="B96" i="17" s="1"/>
  <c r="C64" i="17"/>
  <c r="BL64" i="17" s="1"/>
  <c r="A65" i="17"/>
  <c r="BK65" i="17" s="1"/>
  <c r="B65" i="17"/>
  <c r="B97" i="17" s="1"/>
  <c r="C65" i="17"/>
  <c r="BL65" i="17" s="1"/>
  <c r="A66" i="17"/>
  <c r="BK66" i="17" s="1"/>
  <c r="B66" i="17"/>
  <c r="B98" i="17" s="1"/>
  <c r="C66" i="17"/>
  <c r="BL66" i="17" s="1"/>
  <c r="A67" i="17"/>
  <c r="BK67" i="17" s="1"/>
  <c r="B67" i="17"/>
  <c r="B99" i="17" s="1"/>
  <c r="C67" i="17"/>
  <c r="BL67" i="17" s="1"/>
  <c r="A68" i="17"/>
  <c r="BK68" i="17" s="1"/>
  <c r="B68" i="17"/>
  <c r="B100" i="17" s="1"/>
  <c r="C68" i="17"/>
  <c r="BL68" i="17" s="1"/>
  <c r="A69" i="17"/>
  <c r="BK69" i="17" s="1"/>
  <c r="B69" i="17"/>
  <c r="B101" i="17" s="1"/>
  <c r="C69" i="17"/>
  <c r="BL69" i="17" s="1"/>
  <c r="A70" i="17"/>
  <c r="BK70" i="17" s="1"/>
  <c r="B70" i="17"/>
  <c r="B102" i="17" s="1"/>
  <c r="C70" i="17"/>
  <c r="BL70" i="17" s="1"/>
  <c r="A71" i="17"/>
  <c r="BK71" i="17" s="1"/>
  <c r="B71" i="17"/>
  <c r="B103" i="17" s="1"/>
  <c r="C71" i="17"/>
  <c r="BL71" i="17" s="1"/>
  <c r="A72" i="17"/>
  <c r="BK72" i="17" s="1"/>
  <c r="B72" i="17"/>
  <c r="B104" i="17" s="1"/>
  <c r="C72" i="17"/>
  <c r="BL72" i="17" s="1"/>
  <c r="A73" i="17"/>
  <c r="BK73" i="17" s="1"/>
  <c r="B73" i="17"/>
  <c r="B105" i="17" s="1"/>
  <c r="C73" i="17"/>
  <c r="BL73" i="17" s="1"/>
  <c r="A74" i="17"/>
  <c r="BK74" i="17" s="1"/>
  <c r="B74" i="17"/>
  <c r="B106" i="17" s="1"/>
  <c r="C74" i="17"/>
  <c r="BL74" i="17" s="1"/>
  <c r="A75" i="17"/>
  <c r="BK75" i="17" s="1"/>
  <c r="B75" i="17"/>
  <c r="B107" i="17" s="1"/>
  <c r="C75" i="17"/>
  <c r="BL75" i="17" s="1"/>
  <c r="A76" i="17"/>
  <c r="BK76" i="17" s="1"/>
  <c r="B76" i="17"/>
  <c r="B108" i="17" s="1"/>
  <c r="C76" i="17"/>
  <c r="BL76" i="17" s="1"/>
  <c r="A77" i="17"/>
  <c r="BK77" i="17" s="1"/>
  <c r="B77" i="17"/>
  <c r="B109" i="17" s="1"/>
  <c r="C77" i="17"/>
  <c r="BL77" i="17" s="1"/>
  <c r="A78" i="17"/>
  <c r="A110" i="17" s="1"/>
  <c r="BK110" i="17" s="1"/>
  <c r="B78" i="17"/>
  <c r="B110" i="17" s="1"/>
  <c r="C78" i="17"/>
  <c r="BL78" i="17" s="1"/>
  <c r="A79" i="17"/>
  <c r="BK79" i="17" s="1"/>
  <c r="B79" i="17"/>
  <c r="B111" i="17" s="1"/>
  <c r="C79" i="17"/>
  <c r="BL79" i="17" s="1"/>
  <c r="A80" i="17"/>
  <c r="BK80" i="17" s="1"/>
  <c r="B80" i="17"/>
  <c r="B112" i="17" s="1"/>
  <c r="C80" i="17"/>
  <c r="BL80" i="17" s="1"/>
  <c r="A81" i="17"/>
  <c r="BK81" i="17" s="1"/>
  <c r="B81" i="17"/>
  <c r="B113" i="17" s="1"/>
  <c r="C81" i="17"/>
  <c r="BL81" i="17" s="1"/>
  <c r="A82" i="17"/>
  <c r="BK82" i="17" s="1"/>
  <c r="B82" i="17"/>
  <c r="B114" i="17" s="1"/>
  <c r="C82" i="17"/>
  <c r="BL82" i="17" s="1"/>
  <c r="A83" i="17"/>
  <c r="BK83" i="17" s="1"/>
  <c r="B83" i="17"/>
  <c r="B115" i="17" s="1"/>
  <c r="C83" i="17"/>
  <c r="BL83" i="17" s="1"/>
  <c r="A84" i="17"/>
  <c r="BK84" i="17" s="1"/>
  <c r="B84" i="17"/>
  <c r="B116" i="17" s="1"/>
  <c r="C84" i="17"/>
  <c r="BL84" i="17" s="1"/>
  <c r="A85" i="17"/>
  <c r="BK85" i="17" s="1"/>
  <c r="B85" i="17"/>
  <c r="B117" i="17" s="1"/>
  <c r="C85" i="17"/>
  <c r="BL85" i="17" s="1"/>
  <c r="A86" i="17"/>
  <c r="BK86" i="17" s="1"/>
  <c r="B86" i="17"/>
  <c r="B118" i="17" s="1"/>
  <c r="C86" i="17"/>
  <c r="BL86" i="17" s="1"/>
  <c r="A87" i="17"/>
  <c r="BK87" i="17" s="1"/>
  <c r="B87" i="17"/>
  <c r="B119" i="17" s="1"/>
  <c r="C87" i="17"/>
  <c r="BL87" i="17" s="1"/>
  <c r="A88" i="17"/>
  <c r="BK88" i="17" s="1"/>
  <c r="B88" i="17"/>
  <c r="B120" i="17" s="1"/>
  <c r="C88" i="17"/>
  <c r="BL88" i="17" s="1"/>
  <c r="A58" i="18"/>
  <c r="BK58" i="18" s="1"/>
  <c r="B58" i="18"/>
  <c r="B90" i="18" s="1"/>
  <c r="C58" i="18"/>
  <c r="BL58" i="18" s="1"/>
  <c r="A59" i="18"/>
  <c r="BK59" i="18" s="1"/>
  <c r="B59" i="18"/>
  <c r="B91" i="18" s="1"/>
  <c r="C59" i="18"/>
  <c r="BL59" i="18" s="1"/>
  <c r="A60" i="18"/>
  <c r="BK60" i="18" s="1"/>
  <c r="B60" i="18"/>
  <c r="B92" i="18" s="1"/>
  <c r="C60" i="18"/>
  <c r="BL60" i="18" s="1"/>
  <c r="A61" i="18"/>
  <c r="BK61" i="18" s="1"/>
  <c r="B61" i="18"/>
  <c r="B93" i="18" s="1"/>
  <c r="C61" i="18"/>
  <c r="BL61" i="18" s="1"/>
  <c r="A62" i="18"/>
  <c r="BK62" i="18" s="1"/>
  <c r="B62" i="18"/>
  <c r="B94" i="18" s="1"/>
  <c r="C62" i="18"/>
  <c r="BL62" i="18" s="1"/>
  <c r="A63" i="18"/>
  <c r="BK63" i="18" s="1"/>
  <c r="B63" i="18"/>
  <c r="B95" i="18" s="1"/>
  <c r="C63" i="18"/>
  <c r="BL63" i="18" s="1"/>
  <c r="A64" i="18"/>
  <c r="BK64" i="18" s="1"/>
  <c r="B64" i="18"/>
  <c r="B96" i="18" s="1"/>
  <c r="C64" i="18"/>
  <c r="BL64" i="18" s="1"/>
  <c r="A65" i="18"/>
  <c r="BK65" i="18" s="1"/>
  <c r="B65" i="18"/>
  <c r="B97" i="18" s="1"/>
  <c r="C65" i="18"/>
  <c r="BL65" i="18" s="1"/>
  <c r="A66" i="18"/>
  <c r="BK66" i="18" s="1"/>
  <c r="B66" i="18"/>
  <c r="B98" i="18" s="1"/>
  <c r="C66" i="18"/>
  <c r="BL66" i="18" s="1"/>
  <c r="A67" i="18"/>
  <c r="BK67" i="18" s="1"/>
  <c r="B67" i="18"/>
  <c r="B99" i="18" s="1"/>
  <c r="C67" i="18"/>
  <c r="BL67" i="18" s="1"/>
  <c r="A68" i="18"/>
  <c r="BK68" i="18" s="1"/>
  <c r="B68" i="18"/>
  <c r="B100" i="18" s="1"/>
  <c r="C68" i="18"/>
  <c r="BL68" i="18" s="1"/>
  <c r="A69" i="18"/>
  <c r="BK69" i="18" s="1"/>
  <c r="B69" i="18"/>
  <c r="B101" i="18" s="1"/>
  <c r="C69" i="18"/>
  <c r="BL69" i="18" s="1"/>
  <c r="A70" i="18"/>
  <c r="BK70" i="18" s="1"/>
  <c r="B70" i="18"/>
  <c r="B102" i="18" s="1"/>
  <c r="C70" i="18"/>
  <c r="BL70" i="18" s="1"/>
  <c r="A71" i="18"/>
  <c r="BK71" i="18" s="1"/>
  <c r="B71" i="18"/>
  <c r="B103" i="18" s="1"/>
  <c r="C71" i="18"/>
  <c r="BL71" i="18" s="1"/>
  <c r="A72" i="18"/>
  <c r="BK72" i="18" s="1"/>
  <c r="B72" i="18"/>
  <c r="B104" i="18" s="1"/>
  <c r="C72" i="18"/>
  <c r="BL72" i="18" s="1"/>
  <c r="A73" i="18"/>
  <c r="BK73" i="18" s="1"/>
  <c r="B73" i="18"/>
  <c r="B105" i="18" s="1"/>
  <c r="C73" i="18"/>
  <c r="BL73" i="18" s="1"/>
  <c r="A74" i="18"/>
  <c r="BK74" i="18" s="1"/>
  <c r="B74" i="18"/>
  <c r="B106" i="18" s="1"/>
  <c r="C74" i="18"/>
  <c r="BL74" i="18" s="1"/>
  <c r="A75" i="18"/>
  <c r="BK75" i="18" s="1"/>
  <c r="B75" i="18"/>
  <c r="B107" i="18" s="1"/>
  <c r="C75" i="18"/>
  <c r="BL75" i="18" s="1"/>
  <c r="A76" i="18"/>
  <c r="BK76" i="18" s="1"/>
  <c r="B76" i="18"/>
  <c r="B108" i="18" s="1"/>
  <c r="C76" i="18"/>
  <c r="BL76" i="18" s="1"/>
  <c r="A77" i="18"/>
  <c r="BK77" i="18" s="1"/>
  <c r="B77" i="18"/>
  <c r="B109" i="18" s="1"/>
  <c r="C77" i="18"/>
  <c r="BL77" i="18" s="1"/>
  <c r="A78" i="18"/>
  <c r="BK78" i="18" s="1"/>
  <c r="B78" i="18"/>
  <c r="B110" i="18" s="1"/>
  <c r="C78" i="18"/>
  <c r="BL78" i="18" s="1"/>
  <c r="A79" i="18"/>
  <c r="BK79" i="18" s="1"/>
  <c r="B79" i="18"/>
  <c r="B111" i="18" s="1"/>
  <c r="C79" i="18"/>
  <c r="BL79" i="18" s="1"/>
  <c r="A80" i="18"/>
  <c r="BK80" i="18" s="1"/>
  <c r="B80" i="18"/>
  <c r="B112" i="18" s="1"/>
  <c r="C80" i="18"/>
  <c r="BL80" i="18" s="1"/>
  <c r="A81" i="18"/>
  <c r="BK81" i="18" s="1"/>
  <c r="B81" i="18"/>
  <c r="B113" i="18" s="1"/>
  <c r="C81" i="18"/>
  <c r="BL81" i="18" s="1"/>
  <c r="A82" i="18"/>
  <c r="BK82" i="18" s="1"/>
  <c r="B82" i="18"/>
  <c r="B114" i="18" s="1"/>
  <c r="C82" i="18"/>
  <c r="BL82" i="18" s="1"/>
  <c r="A83" i="18"/>
  <c r="BK83" i="18" s="1"/>
  <c r="B83" i="18"/>
  <c r="B115" i="18" s="1"/>
  <c r="C83" i="18"/>
  <c r="BL83" i="18" s="1"/>
  <c r="A84" i="18"/>
  <c r="BK84" i="18" s="1"/>
  <c r="B84" i="18"/>
  <c r="B116" i="18" s="1"/>
  <c r="C84" i="18"/>
  <c r="BL84" i="18" s="1"/>
  <c r="A85" i="18"/>
  <c r="BK85" i="18" s="1"/>
  <c r="B85" i="18"/>
  <c r="B117" i="18" s="1"/>
  <c r="C85" i="18"/>
  <c r="BL85" i="18" s="1"/>
  <c r="A86" i="18"/>
  <c r="BK86" i="18" s="1"/>
  <c r="B86" i="18"/>
  <c r="B118" i="18" s="1"/>
  <c r="C86" i="18"/>
  <c r="BL86" i="18" s="1"/>
  <c r="A87" i="18"/>
  <c r="BK87" i="18" s="1"/>
  <c r="B87" i="18"/>
  <c r="B119" i="18" s="1"/>
  <c r="C87" i="18"/>
  <c r="BL87" i="18" s="1"/>
  <c r="A88" i="18"/>
  <c r="BK88" i="18" s="1"/>
  <c r="B88" i="18"/>
  <c r="B120" i="18" s="1"/>
  <c r="C88" i="18"/>
  <c r="BL88" i="18" s="1"/>
  <c r="A58" i="19"/>
  <c r="BK58" i="19" s="1"/>
  <c r="B58" i="19"/>
  <c r="B90" i="19" s="1"/>
  <c r="C58" i="19"/>
  <c r="BL58" i="19" s="1"/>
  <c r="A59" i="19"/>
  <c r="BK59" i="19" s="1"/>
  <c r="B59" i="19"/>
  <c r="B91" i="19" s="1"/>
  <c r="C59" i="19"/>
  <c r="BL59" i="19" s="1"/>
  <c r="A60" i="19"/>
  <c r="BK60" i="19" s="1"/>
  <c r="B60" i="19"/>
  <c r="B92" i="19" s="1"/>
  <c r="C60" i="19"/>
  <c r="BL60" i="19" s="1"/>
  <c r="A61" i="19"/>
  <c r="BK61" i="19" s="1"/>
  <c r="B61" i="19"/>
  <c r="B93" i="19" s="1"/>
  <c r="C61" i="19"/>
  <c r="BL61" i="19" s="1"/>
  <c r="A62" i="19"/>
  <c r="BK62" i="19" s="1"/>
  <c r="B62" i="19"/>
  <c r="B94" i="19" s="1"/>
  <c r="C62" i="19"/>
  <c r="BL62" i="19" s="1"/>
  <c r="A63" i="19"/>
  <c r="BK63" i="19" s="1"/>
  <c r="B63" i="19"/>
  <c r="B95" i="19" s="1"/>
  <c r="C63" i="19"/>
  <c r="BL63" i="19" s="1"/>
  <c r="A64" i="19"/>
  <c r="BK64" i="19" s="1"/>
  <c r="B64" i="19"/>
  <c r="B96" i="19" s="1"/>
  <c r="C64" i="19"/>
  <c r="BL64" i="19" s="1"/>
  <c r="A65" i="19"/>
  <c r="BK65" i="19" s="1"/>
  <c r="B65" i="19"/>
  <c r="B97" i="19" s="1"/>
  <c r="C65" i="19"/>
  <c r="BL65" i="19" s="1"/>
  <c r="A66" i="19"/>
  <c r="BK66" i="19" s="1"/>
  <c r="B66" i="19"/>
  <c r="B98" i="19" s="1"/>
  <c r="C66" i="19"/>
  <c r="BL66" i="19" s="1"/>
  <c r="A67" i="19"/>
  <c r="BK67" i="19" s="1"/>
  <c r="B67" i="19"/>
  <c r="B99" i="19" s="1"/>
  <c r="C67" i="19"/>
  <c r="BL67" i="19" s="1"/>
  <c r="A68" i="19"/>
  <c r="BK68" i="19" s="1"/>
  <c r="B68" i="19"/>
  <c r="B100" i="19" s="1"/>
  <c r="C68" i="19"/>
  <c r="BL68" i="19" s="1"/>
  <c r="A69" i="19"/>
  <c r="BK69" i="19" s="1"/>
  <c r="B69" i="19"/>
  <c r="B101" i="19" s="1"/>
  <c r="C69" i="19"/>
  <c r="BL69" i="19" s="1"/>
  <c r="A70" i="19"/>
  <c r="BK70" i="19" s="1"/>
  <c r="B70" i="19"/>
  <c r="B102" i="19" s="1"/>
  <c r="C70" i="19"/>
  <c r="BL70" i="19" s="1"/>
  <c r="A71" i="19"/>
  <c r="BK71" i="19" s="1"/>
  <c r="B71" i="19"/>
  <c r="B103" i="19" s="1"/>
  <c r="C71" i="19"/>
  <c r="BL71" i="19" s="1"/>
  <c r="A72" i="19"/>
  <c r="BK72" i="19" s="1"/>
  <c r="B72" i="19"/>
  <c r="B104" i="19" s="1"/>
  <c r="C72" i="19"/>
  <c r="BL72" i="19" s="1"/>
  <c r="A73" i="19"/>
  <c r="BK73" i="19" s="1"/>
  <c r="B73" i="19"/>
  <c r="B105" i="19" s="1"/>
  <c r="C73" i="19"/>
  <c r="BL73" i="19" s="1"/>
  <c r="A74" i="19"/>
  <c r="BK74" i="19" s="1"/>
  <c r="B74" i="19"/>
  <c r="B106" i="19" s="1"/>
  <c r="C74" i="19"/>
  <c r="BL74" i="19" s="1"/>
  <c r="A75" i="19"/>
  <c r="BK75" i="19" s="1"/>
  <c r="B75" i="19"/>
  <c r="B107" i="19" s="1"/>
  <c r="C75" i="19"/>
  <c r="BL75" i="19" s="1"/>
  <c r="A76" i="19"/>
  <c r="BK76" i="19" s="1"/>
  <c r="B76" i="19"/>
  <c r="B108" i="19" s="1"/>
  <c r="C76" i="19"/>
  <c r="BL76" i="19" s="1"/>
  <c r="A77" i="19"/>
  <c r="BK77" i="19" s="1"/>
  <c r="B77" i="19"/>
  <c r="B109" i="19" s="1"/>
  <c r="C77" i="19"/>
  <c r="BL77" i="19" s="1"/>
  <c r="A78" i="19"/>
  <c r="BK78" i="19" s="1"/>
  <c r="B78" i="19"/>
  <c r="B110" i="19" s="1"/>
  <c r="C78" i="19"/>
  <c r="BL78" i="19" s="1"/>
  <c r="A79" i="19"/>
  <c r="BK79" i="19" s="1"/>
  <c r="B79" i="19"/>
  <c r="B111" i="19" s="1"/>
  <c r="C79" i="19"/>
  <c r="BL79" i="19" s="1"/>
  <c r="A80" i="19"/>
  <c r="BK80" i="19" s="1"/>
  <c r="B80" i="19"/>
  <c r="B112" i="19" s="1"/>
  <c r="C80" i="19"/>
  <c r="BL80" i="19" s="1"/>
  <c r="A81" i="19"/>
  <c r="BK81" i="19" s="1"/>
  <c r="B81" i="19"/>
  <c r="B113" i="19" s="1"/>
  <c r="C81" i="19"/>
  <c r="BL81" i="19" s="1"/>
  <c r="A82" i="19"/>
  <c r="BK82" i="19" s="1"/>
  <c r="B82" i="19"/>
  <c r="B114" i="19" s="1"/>
  <c r="C82" i="19"/>
  <c r="BL82" i="19" s="1"/>
  <c r="A83" i="19"/>
  <c r="BK83" i="19" s="1"/>
  <c r="B83" i="19"/>
  <c r="B115" i="19" s="1"/>
  <c r="C83" i="19"/>
  <c r="BL83" i="19" s="1"/>
  <c r="A84" i="19"/>
  <c r="BK84" i="19" s="1"/>
  <c r="B84" i="19"/>
  <c r="B116" i="19" s="1"/>
  <c r="C84" i="19"/>
  <c r="BL84" i="19" s="1"/>
  <c r="A85" i="19"/>
  <c r="BK85" i="19" s="1"/>
  <c r="B85" i="19"/>
  <c r="B117" i="19" s="1"/>
  <c r="C85" i="19"/>
  <c r="BL85" i="19" s="1"/>
  <c r="A86" i="19"/>
  <c r="BK86" i="19" s="1"/>
  <c r="B86" i="19"/>
  <c r="B118" i="19" s="1"/>
  <c r="C86" i="19"/>
  <c r="BL86" i="19" s="1"/>
  <c r="A87" i="19"/>
  <c r="BK87" i="19" s="1"/>
  <c r="B87" i="19"/>
  <c r="B119" i="19" s="1"/>
  <c r="C87" i="19"/>
  <c r="BL87" i="19" s="1"/>
  <c r="A88" i="19"/>
  <c r="BK88" i="19" s="1"/>
  <c r="B88" i="19"/>
  <c r="B120" i="19" s="1"/>
  <c r="C88" i="19"/>
  <c r="BL88" i="19" s="1"/>
  <c r="A58" i="20"/>
  <c r="BK58" i="20" s="1"/>
  <c r="B58" i="20"/>
  <c r="B90" i="20" s="1"/>
  <c r="C58" i="20"/>
  <c r="BL58" i="20" s="1"/>
  <c r="A59" i="20"/>
  <c r="BK59" i="20" s="1"/>
  <c r="B59" i="20"/>
  <c r="B91" i="20" s="1"/>
  <c r="C59" i="20"/>
  <c r="BL59" i="20" s="1"/>
  <c r="A60" i="20"/>
  <c r="BK60" i="20" s="1"/>
  <c r="B60" i="20"/>
  <c r="B92" i="20" s="1"/>
  <c r="C60" i="20"/>
  <c r="BL60" i="20" s="1"/>
  <c r="A61" i="20"/>
  <c r="BK61" i="20" s="1"/>
  <c r="B61" i="20"/>
  <c r="B93" i="20" s="1"/>
  <c r="C61" i="20"/>
  <c r="BL61" i="20" s="1"/>
  <c r="A62" i="20"/>
  <c r="BK62" i="20" s="1"/>
  <c r="B62" i="20"/>
  <c r="B94" i="20" s="1"/>
  <c r="C62" i="20"/>
  <c r="BL62" i="20" s="1"/>
  <c r="A63" i="20"/>
  <c r="BK63" i="20" s="1"/>
  <c r="B63" i="20"/>
  <c r="B95" i="20" s="1"/>
  <c r="C63" i="20"/>
  <c r="BL63" i="20" s="1"/>
  <c r="A64" i="20"/>
  <c r="BK64" i="20" s="1"/>
  <c r="B64" i="20"/>
  <c r="B96" i="20" s="1"/>
  <c r="C64" i="20"/>
  <c r="BL64" i="20" s="1"/>
  <c r="A65" i="20"/>
  <c r="BK65" i="20" s="1"/>
  <c r="B65" i="20"/>
  <c r="B97" i="20" s="1"/>
  <c r="C65" i="20"/>
  <c r="BL65" i="20" s="1"/>
  <c r="A66" i="20"/>
  <c r="BK66" i="20" s="1"/>
  <c r="B66" i="20"/>
  <c r="B98" i="20" s="1"/>
  <c r="C66" i="20"/>
  <c r="BL66" i="20" s="1"/>
  <c r="A67" i="20"/>
  <c r="BK67" i="20" s="1"/>
  <c r="B67" i="20"/>
  <c r="B99" i="20" s="1"/>
  <c r="C67" i="20"/>
  <c r="BL67" i="20" s="1"/>
  <c r="A68" i="20"/>
  <c r="BK68" i="20" s="1"/>
  <c r="B68" i="20"/>
  <c r="B100" i="20" s="1"/>
  <c r="C68" i="20"/>
  <c r="BL68" i="20" s="1"/>
  <c r="A69" i="20"/>
  <c r="BK69" i="20" s="1"/>
  <c r="B69" i="20"/>
  <c r="B101" i="20" s="1"/>
  <c r="C69" i="20"/>
  <c r="BL69" i="20" s="1"/>
  <c r="A70" i="20"/>
  <c r="BK70" i="20" s="1"/>
  <c r="B70" i="20"/>
  <c r="B102" i="20" s="1"/>
  <c r="C70" i="20"/>
  <c r="BL70" i="20" s="1"/>
  <c r="A71" i="20"/>
  <c r="BK71" i="20" s="1"/>
  <c r="B71" i="20"/>
  <c r="B103" i="20" s="1"/>
  <c r="C71" i="20"/>
  <c r="BL71" i="20" s="1"/>
  <c r="A72" i="20"/>
  <c r="BK72" i="20" s="1"/>
  <c r="B72" i="20"/>
  <c r="B104" i="20" s="1"/>
  <c r="C72" i="20"/>
  <c r="BL72" i="20" s="1"/>
  <c r="A73" i="20"/>
  <c r="BK73" i="20" s="1"/>
  <c r="B73" i="20"/>
  <c r="B105" i="20" s="1"/>
  <c r="C73" i="20"/>
  <c r="BL73" i="20" s="1"/>
  <c r="A74" i="20"/>
  <c r="BK74" i="20" s="1"/>
  <c r="B74" i="20"/>
  <c r="B106" i="20" s="1"/>
  <c r="C74" i="20"/>
  <c r="BL74" i="20" s="1"/>
  <c r="A75" i="20"/>
  <c r="BK75" i="20" s="1"/>
  <c r="B75" i="20"/>
  <c r="B107" i="20" s="1"/>
  <c r="C75" i="20"/>
  <c r="BL75" i="20" s="1"/>
  <c r="A76" i="20"/>
  <c r="BK76" i="20" s="1"/>
  <c r="B76" i="20"/>
  <c r="B108" i="20" s="1"/>
  <c r="C76" i="20"/>
  <c r="BL76" i="20" s="1"/>
  <c r="A77" i="20"/>
  <c r="BK77" i="20" s="1"/>
  <c r="B77" i="20"/>
  <c r="B109" i="20" s="1"/>
  <c r="C77" i="20"/>
  <c r="BL77" i="20" s="1"/>
  <c r="A78" i="20"/>
  <c r="BK78" i="20" s="1"/>
  <c r="B78" i="20"/>
  <c r="B110" i="20" s="1"/>
  <c r="C78" i="20"/>
  <c r="BL78" i="20" s="1"/>
  <c r="A79" i="20"/>
  <c r="BK79" i="20" s="1"/>
  <c r="B79" i="20"/>
  <c r="B111" i="20" s="1"/>
  <c r="C79" i="20"/>
  <c r="BL79" i="20" s="1"/>
  <c r="A80" i="20"/>
  <c r="BK80" i="20" s="1"/>
  <c r="B80" i="20"/>
  <c r="B112" i="20" s="1"/>
  <c r="C80" i="20"/>
  <c r="BL80" i="20" s="1"/>
  <c r="A81" i="20"/>
  <c r="BK81" i="20" s="1"/>
  <c r="B81" i="20"/>
  <c r="B113" i="20" s="1"/>
  <c r="C81" i="20"/>
  <c r="BL81" i="20" s="1"/>
  <c r="A82" i="20"/>
  <c r="BK82" i="20" s="1"/>
  <c r="B82" i="20"/>
  <c r="B114" i="20" s="1"/>
  <c r="C82" i="20"/>
  <c r="BL82" i="20" s="1"/>
  <c r="A83" i="20"/>
  <c r="BK83" i="20" s="1"/>
  <c r="B83" i="20"/>
  <c r="B115" i="20" s="1"/>
  <c r="C83" i="20"/>
  <c r="BL83" i="20" s="1"/>
  <c r="A84" i="20"/>
  <c r="BK84" i="20" s="1"/>
  <c r="B84" i="20"/>
  <c r="B116" i="20" s="1"/>
  <c r="C84" i="20"/>
  <c r="BL84" i="20" s="1"/>
  <c r="A85" i="20"/>
  <c r="BK85" i="20" s="1"/>
  <c r="B85" i="20"/>
  <c r="B117" i="20" s="1"/>
  <c r="C85" i="20"/>
  <c r="BL85" i="20" s="1"/>
  <c r="A86" i="20"/>
  <c r="BK86" i="20" s="1"/>
  <c r="B86" i="20"/>
  <c r="B118" i="20" s="1"/>
  <c r="C86" i="20"/>
  <c r="BL86" i="20" s="1"/>
  <c r="A87" i="20"/>
  <c r="BK87" i="20" s="1"/>
  <c r="B87" i="20"/>
  <c r="B119" i="20" s="1"/>
  <c r="C87" i="20"/>
  <c r="BL87" i="20" s="1"/>
  <c r="A88" i="20"/>
  <c r="BK88" i="20" s="1"/>
  <c r="B88" i="20"/>
  <c r="B120" i="20" s="1"/>
  <c r="C88" i="20"/>
  <c r="BL88" i="20" s="1"/>
  <c r="A58" i="21"/>
  <c r="BK58" i="21" s="1"/>
  <c r="B58" i="21"/>
  <c r="B90" i="21" s="1"/>
  <c r="C58" i="21"/>
  <c r="BL58" i="21" s="1"/>
  <c r="A59" i="21"/>
  <c r="BK59" i="21" s="1"/>
  <c r="B59" i="21"/>
  <c r="B91" i="21" s="1"/>
  <c r="C59" i="21"/>
  <c r="BL59" i="21" s="1"/>
  <c r="A60" i="21"/>
  <c r="BK60" i="21" s="1"/>
  <c r="B60" i="21"/>
  <c r="B92" i="21" s="1"/>
  <c r="C60" i="21"/>
  <c r="BL60" i="21" s="1"/>
  <c r="A61" i="21"/>
  <c r="BK61" i="21" s="1"/>
  <c r="B61" i="21"/>
  <c r="B93" i="21" s="1"/>
  <c r="C61" i="21"/>
  <c r="BL61" i="21" s="1"/>
  <c r="A62" i="21"/>
  <c r="BK62" i="21" s="1"/>
  <c r="B62" i="21"/>
  <c r="B94" i="21" s="1"/>
  <c r="C62" i="21"/>
  <c r="BL62" i="21" s="1"/>
  <c r="A63" i="21"/>
  <c r="BK63" i="21" s="1"/>
  <c r="B63" i="21"/>
  <c r="B95" i="21" s="1"/>
  <c r="C63" i="21"/>
  <c r="BL63" i="21" s="1"/>
  <c r="A64" i="21"/>
  <c r="BK64" i="21" s="1"/>
  <c r="B64" i="21"/>
  <c r="B96" i="21" s="1"/>
  <c r="C64" i="21"/>
  <c r="BL64" i="21" s="1"/>
  <c r="A65" i="21"/>
  <c r="BK65" i="21" s="1"/>
  <c r="B65" i="21"/>
  <c r="B97" i="21" s="1"/>
  <c r="C65" i="21"/>
  <c r="BL65" i="21" s="1"/>
  <c r="A66" i="21"/>
  <c r="BK66" i="21" s="1"/>
  <c r="B66" i="21"/>
  <c r="B98" i="21" s="1"/>
  <c r="C66" i="21"/>
  <c r="BL66" i="21" s="1"/>
  <c r="A67" i="21"/>
  <c r="BK67" i="21" s="1"/>
  <c r="B67" i="21"/>
  <c r="B99" i="21" s="1"/>
  <c r="C67" i="21"/>
  <c r="BL67" i="21" s="1"/>
  <c r="A68" i="21"/>
  <c r="BK68" i="21" s="1"/>
  <c r="B68" i="21"/>
  <c r="B100" i="21" s="1"/>
  <c r="C68" i="21"/>
  <c r="BL68" i="21" s="1"/>
  <c r="A69" i="21"/>
  <c r="BK69" i="21" s="1"/>
  <c r="B69" i="21"/>
  <c r="B101" i="21" s="1"/>
  <c r="C69" i="21"/>
  <c r="BL69" i="21" s="1"/>
  <c r="A70" i="21"/>
  <c r="BK70" i="21" s="1"/>
  <c r="B70" i="21"/>
  <c r="B102" i="21" s="1"/>
  <c r="C70" i="21"/>
  <c r="BL70" i="21" s="1"/>
  <c r="A71" i="21"/>
  <c r="BK71" i="21" s="1"/>
  <c r="B71" i="21"/>
  <c r="B103" i="21" s="1"/>
  <c r="C71" i="21"/>
  <c r="BL71" i="21" s="1"/>
  <c r="A72" i="21"/>
  <c r="BK72" i="21" s="1"/>
  <c r="B72" i="21"/>
  <c r="B104" i="21" s="1"/>
  <c r="C72" i="21"/>
  <c r="BL72" i="21" s="1"/>
  <c r="A73" i="21"/>
  <c r="BK73" i="21" s="1"/>
  <c r="B73" i="21"/>
  <c r="B105" i="21" s="1"/>
  <c r="C73" i="21"/>
  <c r="BL73" i="21" s="1"/>
  <c r="A74" i="21"/>
  <c r="BK74" i="21" s="1"/>
  <c r="B74" i="21"/>
  <c r="B106" i="21" s="1"/>
  <c r="C74" i="21"/>
  <c r="BL74" i="21" s="1"/>
  <c r="A75" i="21"/>
  <c r="BK75" i="21" s="1"/>
  <c r="B75" i="21"/>
  <c r="B107" i="21" s="1"/>
  <c r="C75" i="21"/>
  <c r="BL75" i="21" s="1"/>
  <c r="A76" i="21"/>
  <c r="BK76" i="21" s="1"/>
  <c r="B76" i="21"/>
  <c r="B108" i="21" s="1"/>
  <c r="C76" i="21"/>
  <c r="BL76" i="21" s="1"/>
  <c r="A77" i="21"/>
  <c r="BK77" i="21" s="1"/>
  <c r="B77" i="21"/>
  <c r="B109" i="21" s="1"/>
  <c r="C77" i="21"/>
  <c r="BL77" i="21" s="1"/>
  <c r="A78" i="21"/>
  <c r="BK78" i="21" s="1"/>
  <c r="B78" i="21"/>
  <c r="B110" i="21" s="1"/>
  <c r="C78" i="21"/>
  <c r="BL78" i="21" s="1"/>
  <c r="A79" i="21"/>
  <c r="BK79" i="21" s="1"/>
  <c r="B79" i="21"/>
  <c r="B111" i="21" s="1"/>
  <c r="C79" i="21"/>
  <c r="BL79" i="21" s="1"/>
  <c r="A80" i="21"/>
  <c r="BK80" i="21" s="1"/>
  <c r="B80" i="21"/>
  <c r="B112" i="21" s="1"/>
  <c r="C80" i="21"/>
  <c r="BL80" i="21" s="1"/>
  <c r="A81" i="21"/>
  <c r="BK81" i="21" s="1"/>
  <c r="B81" i="21"/>
  <c r="B113" i="21" s="1"/>
  <c r="C81" i="21"/>
  <c r="BL81" i="21" s="1"/>
  <c r="A82" i="21"/>
  <c r="BK82" i="21" s="1"/>
  <c r="B82" i="21"/>
  <c r="B114" i="21" s="1"/>
  <c r="C82" i="21"/>
  <c r="BL82" i="21" s="1"/>
  <c r="A83" i="21"/>
  <c r="BK83" i="21" s="1"/>
  <c r="B83" i="21"/>
  <c r="B115" i="21" s="1"/>
  <c r="C83" i="21"/>
  <c r="BL83" i="21" s="1"/>
  <c r="A84" i="21"/>
  <c r="BK84" i="21" s="1"/>
  <c r="B84" i="21"/>
  <c r="B116" i="21" s="1"/>
  <c r="C84" i="21"/>
  <c r="BL84" i="21" s="1"/>
  <c r="A85" i="21"/>
  <c r="BK85" i="21" s="1"/>
  <c r="B85" i="21"/>
  <c r="B117" i="21" s="1"/>
  <c r="C85" i="21"/>
  <c r="BL85" i="21" s="1"/>
  <c r="A86" i="21"/>
  <c r="BK86" i="21" s="1"/>
  <c r="B86" i="21"/>
  <c r="B118" i="21" s="1"/>
  <c r="C86" i="21"/>
  <c r="BL86" i="21" s="1"/>
  <c r="A87" i="21"/>
  <c r="BK87" i="21" s="1"/>
  <c r="B87" i="21"/>
  <c r="B119" i="21" s="1"/>
  <c r="C87" i="21"/>
  <c r="BL87" i="21" s="1"/>
  <c r="A88" i="21"/>
  <c r="BK88" i="21" s="1"/>
  <c r="B88" i="21"/>
  <c r="B120" i="21" s="1"/>
  <c r="C88" i="21"/>
  <c r="BL88" i="21" s="1"/>
  <c r="A58" i="1"/>
  <c r="BK58" i="1" s="1"/>
  <c r="B58" i="1"/>
  <c r="B90" i="1" s="1"/>
  <c r="C58" i="1"/>
  <c r="BL58" i="1" s="1"/>
  <c r="A59" i="1"/>
  <c r="BK59" i="1" s="1"/>
  <c r="B59" i="1"/>
  <c r="B91" i="1" s="1"/>
  <c r="C59" i="1"/>
  <c r="BL59" i="1" s="1"/>
  <c r="A60" i="1"/>
  <c r="BK60" i="1" s="1"/>
  <c r="B60" i="1"/>
  <c r="B92" i="1" s="1"/>
  <c r="C60" i="1"/>
  <c r="BL60" i="1" s="1"/>
  <c r="A61" i="1"/>
  <c r="BK61" i="1" s="1"/>
  <c r="B61" i="1"/>
  <c r="B93" i="1" s="1"/>
  <c r="C61" i="1"/>
  <c r="BL61" i="1" s="1"/>
  <c r="A62" i="1"/>
  <c r="BK62" i="1" s="1"/>
  <c r="B62" i="1"/>
  <c r="B94" i="1" s="1"/>
  <c r="C62" i="1"/>
  <c r="BL62" i="1" s="1"/>
  <c r="A63" i="1"/>
  <c r="BK63" i="1" s="1"/>
  <c r="B63" i="1"/>
  <c r="B95" i="1" s="1"/>
  <c r="C63" i="1"/>
  <c r="BL63" i="1" s="1"/>
  <c r="A64" i="1"/>
  <c r="BK64" i="1" s="1"/>
  <c r="B64" i="1"/>
  <c r="B96" i="1" s="1"/>
  <c r="C64" i="1"/>
  <c r="BL64" i="1" s="1"/>
  <c r="A65" i="1"/>
  <c r="BK65" i="1" s="1"/>
  <c r="B65" i="1"/>
  <c r="B97" i="1" s="1"/>
  <c r="C65" i="1"/>
  <c r="BL65" i="1" s="1"/>
  <c r="A66" i="1"/>
  <c r="BK66" i="1" s="1"/>
  <c r="B66" i="1"/>
  <c r="B98" i="1" s="1"/>
  <c r="C66" i="1"/>
  <c r="BL66" i="1" s="1"/>
  <c r="A67" i="1"/>
  <c r="BK67" i="1" s="1"/>
  <c r="B67" i="1"/>
  <c r="B99" i="1" s="1"/>
  <c r="C67" i="1"/>
  <c r="BL67" i="1" s="1"/>
  <c r="A68" i="1"/>
  <c r="BK68" i="1" s="1"/>
  <c r="B68" i="1"/>
  <c r="B100" i="1" s="1"/>
  <c r="C68" i="1"/>
  <c r="BL68" i="1" s="1"/>
  <c r="A69" i="1"/>
  <c r="BK69" i="1" s="1"/>
  <c r="B69" i="1"/>
  <c r="B101" i="1" s="1"/>
  <c r="C69" i="1"/>
  <c r="BL69" i="1" s="1"/>
  <c r="A70" i="1"/>
  <c r="BK70" i="1" s="1"/>
  <c r="B70" i="1"/>
  <c r="B102" i="1" s="1"/>
  <c r="C70" i="1"/>
  <c r="BL70" i="1" s="1"/>
  <c r="A71" i="1"/>
  <c r="BK71" i="1" s="1"/>
  <c r="B71" i="1"/>
  <c r="B103" i="1" s="1"/>
  <c r="C71" i="1"/>
  <c r="BL71" i="1" s="1"/>
  <c r="A72" i="1"/>
  <c r="BK72" i="1" s="1"/>
  <c r="B72" i="1"/>
  <c r="B104" i="1" s="1"/>
  <c r="C72" i="1"/>
  <c r="BL72" i="1" s="1"/>
  <c r="A73" i="1"/>
  <c r="BK73" i="1" s="1"/>
  <c r="B73" i="1"/>
  <c r="B105" i="1" s="1"/>
  <c r="C73" i="1"/>
  <c r="BL73" i="1" s="1"/>
  <c r="A74" i="1"/>
  <c r="BK74" i="1" s="1"/>
  <c r="B74" i="1"/>
  <c r="B106" i="1" s="1"/>
  <c r="C74" i="1"/>
  <c r="BL74" i="1" s="1"/>
  <c r="A75" i="1"/>
  <c r="BK75" i="1" s="1"/>
  <c r="B75" i="1"/>
  <c r="B107" i="1" s="1"/>
  <c r="C75" i="1"/>
  <c r="BL75" i="1" s="1"/>
  <c r="A76" i="1"/>
  <c r="BK76" i="1" s="1"/>
  <c r="B76" i="1"/>
  <c r="B108" i="1" s="1"/>
  <c r="C76" i="1"/>
  <c r="BL76" i="1" s="1"/>
  <c r="A77" i="1"/>
  <c r="BK77" i="1" s="1"/>
  <c r="B77" i="1"/>
  <c r="B109" i="1" s="1"/>
  <c r="C77" i="1"/>
  <c r="BL77" i="1" s="1"/>
  <c r="A78" i="1"/>
  <c r="BK78" i="1" s="1"/>
  <c r="B78" i="1"/>
  <c r="B110" i="1" s="1"/>
  <c r="C78" i="1"/>
  <c r="BL78" i="1" s="1"/>
  <c r="A79" i="1"/>
  <c r="BK79" i="1" s="1"/>
  <c r="B79" i="1"/>
  <c r="B111" i="1" s="1"/>
  <c r="C79" i="1"/>
  <c r="BL79" i="1" s="1"/>
  <c r="A80" i="1"/>
  <c r="BK80" i="1" s="1"/>
  <c r="B80" i="1"/>
  <c r="B112" i="1" s="1"/>
  <c r="C80" i="1"/>
  <c r="BL80" i="1" s="1"/>
  <c r="A81" i="1"/>
  <c r="BK81" i="1" s="1"/>
  <c r="B81" i="1"/>
  <c r="B113" i="1" s="1"/>
  <c r="C81" i="1"/>
  <c r="BL81" i="1" s="1"/>
  <c r="A82" i="1"/>
  <c r="BK82" i="1" s="1"/>
  <c r="B82" i="1"/>
  <c r="B114" i="1" s="1"/>
  <c r="C82" i="1"/>
  <c r="BL82" i="1" s="1"/>
  <c r="A83" i="1"/>
  <c r="BK83" i="1" s="1"/>
  <c r="B83" i="1"/>
  <c r="B115" i="1" s="1"/>
  <c r="C83" i="1"/>
  <c r="BL83" i="1" s="1"/>
  <c r="A84" i="1"/>
  <c r="BK84" i="1" s="1"/>
  <c r="B84" i="1"/>
  <c r="B116" i="1" s="1"/>
  <c r="C84" i="1"/>
  <c r="BL84" i="1" s="1"/>
  <c r="A85" i="1"/>
  <c r="BK85" i="1" s="1"/>
  <c r="B85" i="1"/>
  <c r="B117" i="1" s="1"/>
  <c r="C85" i="1"/>
  <c r="BL85" i="1" s="1"/>
  <c r="A86" i="1"/>
  <c r="BK86" i="1" s="1"/>
  <c r="B86" i="1"/>
  <c r="B118" i="1" s="1"/>
  <c r="C86" i="1"/>
  <c r="BL86" i="1" s="1"/>
  <c r="A87" i="1"/>
  <c r="BK87" i="1" s="1"/>
  <c r="B87" i="1"/>
  <c r="B119" i="1" s="1"/>
  <c r="C87" i="1"/>
  <c r="BL87" i="1" s="1"/>
  <c r="A88" i="1"/>
  <c r="BK88" i="1" s="1"/>
  <c r="B88" i="1"/>
  <c r="B120" i="1" s="1"/>
  <c r="C88" i="1"/>
  <c r="BL88" i="1" s="1"/>
  <c r="I4" i="1"/>
  <c r="I5" i="1"/>
  <c r="I6" i="1"/>
  <c r="I4" i="2"/>
  <c r="I5" i="2"/>
  <c r="I6" i="2"/>
  <c r="I4" i="3"/>
  <c r="I5" i="3"/>
  <c r="I6" i="3"/>
  <c r="I4" i="4"/>
  <c r="I5" i="4"/>
  <c r="I6" i="4"/>
  <c r="I4" i="5"/>
  <c r="I5" i="5"/>
  <c r="I6" i="5"/>
  <c r="I4" i="6"/>
  <c r="I5" i="6"/>
  <c r="I6" i="6"/>
  <c r="I4" i="7"/>
  <c r="I5" i="7"/>
  <c r="I6" i="7"/>
  <c r="I4" i="8"/>
  <c r="I5" i="8"/>
  <c r="I6" i="8"/>
  <c r="I4" i="9"/>
  <c r="I5" i="9"/>
  <c r="I6" i="9"/>
  <c r="I4" i="10"/>
  <c r="I5" i="10"/>
  <c r="I6" i="10"/>
  <c r="I4" i="11"/>
  <c r="I5" i="11"/>
  <c r="I6" i="11"/>
  <c r="I4" i="12"/>
  <c r="I5" i="12"/>
  <c r="I6" i="12"/>
  <c r="I4" i="13"/>
  <c r="I5" i="13"/>
  <c r="I6" i="13"/>
  <c r="I4" i="14"/>
  <c r="I5" i="14"/>
  <c r="I6" i="14"/>
  <c r="I4" i="15"/>
  <c r="I5" i="15"/>
  <c r="I6" i="15"/>
  <c r="I4" i="16"/>
  <c r="I5" i="16"/>
  <c r="I6" i="16"/>
  <c r="I4" i="17"/>
  <c r="I5" i="17"/>
  <c r="I6" i="17"/>
  <c r="I4" i="18"/>
  <c r="I5" i="18"/>
  <c r="I6" i="18"/>
  <c r="I4" i="19"/>
  <c r="I5" i="19"/>
  <c r="I6" i="19"/>
  <c r="I4" i="20"/>
  <c r="I5" i="20"/>
  <c r="I6" i="20"/>
  <c r="I4" i="21"/>
  <c r="I5" i="21"/>
  <c r="I6" i="21"/>
  <c r="BK15" i="2"/>
  <c r="BK16" i="2"/>
  <c r="BK17" i="2"/>
  <c r="BK18" i="2"/>
  <c r="BK19" i="2"/>
  <c r="BK20" i="2"/>
  <c r="BK21" i="2"/>
  <c r="BK22" i="2"/>
  <c r="BK23" i="2"/>
  <c r="BK24" i="2"/>
  <c r="BK25" i="2"/>
  <c r="BK26" i="2"/>
  <c r="BK27" i="2"/>
  <c r="BK28" i="2"/>
  <c r="BK29" i="2"/>
  <c r="BK30" i="2"/>
  <c r="BK31" i="2"/>
  <c r="BK32" i="2"/>
  <c r="BK33" i="2"/>
  <c r="BK34" i="2"/>
  <c r="BK35" i="2"/>
  <c r="BK36" i="2"/>
  <c r="BK37" i="2"/>
  <c r="BK38" i="2"/>
  <c r="BK39" i="2"/>
  <c r="BK40" i="2"/>
  <c r="BK41" i="2"/>
  <c r="BK42" i="2"/>
  <c r="BK43" i="2"/>
  <c r="BK44" i="2"/>
  <c r="BK45" i="2"/>
  <c r="BK46" i="2"/>
  <c r="BK15" i="3"/>
  <c r="BK16" i="3"/>
  <c r="BK17" i="3"/>
  <c r="BK18" i="3"/>
  <c r="BK19" i="3"/>
  <c r="BK20" i="3"/>
  <c r="BK21" i="3"/>
  <c r="BK22" i="3"/>
  <c r="BK23" i="3"/>
  <c r="BK24" i="3"/>
  <c r="BK25" i="3"/>
  <c r="BK26" i="3"/>
  <c r="BK27" i="3"/>
  <c r="BK28" i="3"/>
  <c r="BK29" i="3"/>
  <c r="BK30" i="3"/>
  <c r="BK31" i="3"/>
  <c r="BK32" i="3"/>
  <c r="BK33" i="3"/>
  <c r="BK34" i="3"/>
  <c r="BK35" i="3"/>
  <c r="BK36" i="3"/>
  <c r="BK37" i="3"/>
  <c r="BK38" i="3"/>
  <c r="BK39" i="3"/>
  <c r="BK40" i="3"/>
  <c r="BK41" i="3"/>
  <c r="BK42" i="3"/>
  <c r="BK43" i="3"/>
  <c r="BK44" i="3"/>
  <c r="BK45" i="3"/>
  <c r="BK46" i="3"/>
  <c r="BK15" i="4"/>
  <c r="BK16" i="4"/>
  <c r="BK17" i="4"/>
  <c r="BK18" i="4"/>
  <c r="BK19" i="4"/>
  <c r="BK20" i="4"/>
  <c r="BK21" i="4"/>
  <c r="BK22" i="4"/>
  <c r="BK23" i="4"/>
  <c r="BK24" i="4"/>
  <c r="BK25" i="4"/>
  <c r="BK26" i="4"/>
  <c r="BK27" i="4"/>
  <c r="BK28" i="4"/>
  <c r="BK29" i="4"/>
  <c r="BK30" i="4"/>
  <c r="BK31" i="4"/>
  <c r="BK32" i="4"/>
  <c r="BK33" i="4"/>
  <c r="BK34" i="4"/>
  <c r="BK35" i="4"/>
  <c r="BK36" i="4"/>
  <c r="BK37" i="4"/>
  <c r="BK38" i="4"/>
  <c r="BK39" i="4"/>
  <c r="BK40" i="4"/>
  <c r="BK41" i="4"/>
  <c r="BK42" i="4"/>
  <c r="BK43" i="4"/>
  <c r="BK44" i="4"/>
  <c r="BK45" i="4"/>
  <c r="BK46" i="4"/>
  <c r="BK15" i="5"/>
  <c r="BK16" i="5"/>
  <c r="BK17" i="5"/>
  <c r="BK18" i="5"/>
  <c r="BK19" i="5"/>
  <c r="BK20" i="5"/>
  <c r="BK21" i="5"/>
  <c r="BK22" i="5"/>
  <c r="BK23" i="5"/>
  <c r="BK24" i="5"/>
  <c r="BK25" i="5"/>
  <c r="BK26" i="5"/>
  <c r="BK27" i="5"/>
  <c r="BK28" i="5"/>
  <c r="BK29" i="5"/>
  <c r="BK30" i="5"/>
  <c r="BK31" i="5"/>
  <c r="BK32" i="5"/>
  <c r="BK33" i="5"/>
  <c r="BK34" i="5"/>
  <c r="BK35" i="5"/>
  <c r="BK36" i="5"/>
  <c r="BK37" i="5"/>
  <c r="BK38" i="5"/>
  <c r="BK39" i="5"/>
  <c r="BK40" i="5"/>
  <c r="BK41" i="5"/>
  <c r="BK42" i="5"/>
  <c r="BK43" i="5"/>
  <c r="BK44" i="5"/>
  <c r="BK45" i="5"/>
  <c r="BK46" i="5"/>
  <c r="BK15" i="6"/>
  <c r="BK16" i="6"/>
  <c r="BK17" i="6"/>
  <c r="BK18" i="6"/>
  <c r="BK19" i="6"/>
  <c r="BK20" i="6"/>
  <c r="BK21" i="6"/>
  <c r="BK22" i="6"/>
  <c r="BK23" i="6"/>
  <c r="BK24" i="6"/>
  <c r="BK25" i="6"/>
  <c r="BK26" i="6"/>
  <c r="BK27" i="6"/>
  <c r="BK28" i="6"/>
  <c r="BK29" i="6"/>
  <c r="BK30" i="6"/>
  <c r="BK31" i="6"/>
  <c r="BK32" i="6"/>
  <c r="BK33" i="6"/>
  <c r="BK34" i="6"/>
  <c r="BK35" i="6"/>
  <c r="BK36" i="6"/>
  <c r="BK37" i="6"/>
  <c r="BK38" i="6"/>
  <c r="BK39" i="6"/>
  <c r="BK40" i="6"/>
  <c r="BK41" i="6"/>
  <c r="BK42" i="6"/>
  <c r="BK43" i="6"/>
  <c r="BK44" i="6"/>
  <c r="BK45" i="6"/>
  <c r="BK46" i="6"/>
  <c r="BK15" i="7"/>
  <c r="BK16" i="7"/>
  <c r="BK17" i="7"/>
  <c r="BK18" i="7"/>
  <c r="BK19" i="7"/>
  <c r="BK20" i="7"/>
  <c r="BK21" i="7"/>
  <c r="BK22" i="7"/>
  <c r="BK23" i="7"/>
  <c r="BK24" i="7"/>
  <c r="BK25" i="7"/>
  <c r="BK26" i="7"/>
  <c r="BK27" i="7"/>
  <c r="BK28" i="7"/>
  <c r="BK29" i="7"/>
  <c r="BK30" i="7"/>
  <c r="BK31" i="7"/>
  <c r="BK32" i="7"/>
  <c r="BK33" i="7"/>
  <c r="BK34" i="7"/>
  <c r="BK35" i="7"/>
  <c r="BK36" i="7"/>
  <c r="BK37" i="7"/>
  <c r="BK38" i="7"/>
  <c r="BK39" i="7"/>
  <c r="BK40" i="7"/>
  <c r="BK41" i="7"/>
  <c r="BK42" i="7"/>
  <c r="BK43" i="7"/>
  <c r="BK44" i="7"/>
  <c r="BK45" i="7"/>
  <c r="BK46" i="7"/>
  <c r="BK15" i="8"/>
  <c r="BK16" i="8"/>
  <c r="BK17" i="8"/>
  <c r="BK18" i="8"/>
  <c r="BK19" i="8"/>
  <c r="BK20" i="8"/>
  <c r="BK21" i="8"/>
  <c r="BK22" i="8"/>
  <c r="BK23" i="8"/>
  <c r="BK24" i="8"/>
  <c r="BK25" i="8"/>
  <c r="BK26" i="8"/>
  <c r="BK27" i="8"/>
  <c r="BK28" i="8"/>
  <c r="BK29" i="8"/>
  <c r="BK30" i="8"/>
  <c r="BK31" i="8"/>
  <c r="BK32" i="8"/>
  <c r="BK33" i="8"/>
  <c r="BK34" i="8"/>
  <c r="BK35" i="8"/>
  <c r="BK36" i="8"/>
  <c r="BK37" i="8"/>
  <c r="BK38" i="8"/>
  <c r="BK39" i="8"/>
  <c r="BK40" i="8"/>
  <c r="BK41" i="8"/>
  <c r="BK42" i="8"/>
  <c r="BK43" i="8"/>
  <c r="BK44" i="8"/>
  <c r="BK45" i="8"/>
  <c r="BK46" i="8"/>
  <c r="BK15" i="9"/>
  <c r="BK16" i="9"/>
  <c r="BK17" i="9"/>
  <c r="BK18" i="9"/>
  <c r="BK19" i="9"/>
  <c r="BK20" i="9"/>
  <c r="BK21" i="9"/>
  <c r="BK22" i="9"/>
  <c r="BK23" i="9"/>
  <c r="BK24" i="9"/>
  <c r="BK25" i="9"/>
  <c r="BK26" i="9"/>
  <c r="BK27" i="9"/>
  <c r="BK28" i="9"/>
  <c r="BK29" i="9"/>
  <c r="BK30" i="9"/>
  <c r="BK31" i="9"/>
  <c r="BK32" i="9"/>
  <c r="BK33" i="9"/>
  <c r="BK34" i="9"/>
  <c r="BK35" i="9"/>
  <c r="BK36" i="9"/>
  <c r="BK37" i="9"/>
  <c r="BK38" i="9"/>
  <c r="BK39" i="9"/>
  <c r="BK40" i="9"/>
  <c r="BK41" i="9"/>
  <c r="BK42" i="9"/>
  <c r="BK43" i="9"/>
  <c r="BK44" i="9"/>
  <c r="BK45" i="9"/>
  <c r="BK46" i="9"/>
  <c r="BK15" i="10"/>
  <c r="BK16" i="10"/>
  <c r="BK17" i="10"/>
  <c r="BK18" i="10"/>
  <c r="BK19" i="10"/>
  <c r="BK20" i="10"/>
  <c r="BK21" i="10"/>
  <c r="BK22" i="10"/>
  <c r="BK23" i="10"/>
  <c r="BK24" i="10"/>
  <c r="BK25" i="10"/>
  <c r="BK26" i="10"/>
  <c r="BK27" i="10"/>
  <c r="BK28" i="10"/>
  <c r="BK29" i="10"/>
  <c r="BK30" i="10"/>
  <c r="BK31" i="10"/>
  <c r="BK32" i="10"/>
  <c r="BK33" i="10"/>
  <c r="BK34" i="10"/>
  <c r="BK35" i="10"/>
  <c r="BK36" i="10"/>
  <c r="BK37" i="10"/>
  <c r="BK38" i="10"/>
  <c r="BK39" i="10"/>
  <c r="BK40" i="10"/>
  <c r="BK41" i="10"/>
  <c r="BK42" i="10"/>
  <c r="BK43" i="10"/>
  <c r="BK44" i="10"/>
  <c r="BK45" i="10"/>
  <c r="BK46" i="10"/>
  <c r="BK15" i="11"/>
  <c r="BK16" i="11"/>
  <c r="BK17" i="11"/>
  <c r="BK18" i="11"/>
  <c r="BK19" i="11"/>
  <c r="BK20" i="11"/>
  <c r="BK21" i="11"/>
  <c r="BK22" i="11"/>
  <c r="BK23" i="11"/>
  <c r="BK24" i="11"/>
  <c r="BK25" i="11"/>
  <c r="BK26" i="11"/>
  <c r="BK27" i="11"/>
  <c r="BK28" i="11"/>
  <c r="BK29" i="11"/>
  <c r="BK30" i="11"/>
  <c r="BK31" i="11"/>
  <c r="BK32" i="11"/>
  <c r="BK33" i="11"/>
  <c r="BK34" i="11"/>
  <c r="BK35" i="11"/>
  <c r="BK36" i="11"/>
  <c r="BK37" i="11"/>
  <c r="BK38" i="11"/>
  <c r="BK39" i="11"/>
  <c r="BK40" i="11"/>
  <c r="BK41" i="11"/>
  <c r="BK42" i="11"/>
  <c r="BK43" i="11"/>
  <c r="BK44" i="11"/>
  <c r="BK45" i="11"/>
  <c r="BK46" i="11"/>
  <c r="BK15" i="12"/>
  <c r="BK16" i="12"/>
  <c r="BK17" i="12"/>
  <c r="BK18" i="12"/>
  <c r="BK19" i="12"/>
  <c r="BK20" i="12"/>
  <c r="BK21" i="12"/>
  <c r="BK22" i="12"/>
  <c r="BK23" i="12"/>
  <c r="BK24" i="12"/>
  <c r="BK25" i="12"/>
  <c r="BK26" i="12"/>
  <c r="BK27" i="12"/>
  <c r="BK28" i="12"/>
  <c r="BK29" i="12"/>
  <c r="BK30" i="12"/>
  <c r="BK31" i="12"/>
  <c r="BK32" i="12"/>
  <c r="BK33" i="12"/>
  <c r="BK34" i="12"/>
  <c r="BK35" i="12"/>
  <c r="BK36" i="12"/>
  <c r="BK37" i="12"/>
  <c r="BK38" i="12"/>
  <c r="BK39" i="12"/>
  <c r="BK40" i="12"/>
  <c r="BK41" i="12"/>
  <c r="BK42" i="12"/>
  <c r="BK43" i="12"/>
  <c r="BK44" i="12"/>
  <c r="BK45" i="12"/>
  <c r="BK46" i="12"/>
  <c r="BK15" i="13"/>
  <c r="BK16" i="13"/>
  <c r="BK17" i="13"/>
  <c r="BK18" i="13"/>
  <c r="BK19" i="13"/>
  <c r="BK20" i="13"/>
  <c r="BK21" i="13"/>
  <c r="BK22" i="13"/>
  <c r="BK23" i="13"/>
  <c r="BK24" i="13"/>
  <c r="BK25" i="13"/>
  <c r="BK26" i="13"/>
  <c r="BK27" i="13"/>
  <c r="BK28" i="13"/>
  <c r="BK29" i="13"/>
  <c r="BK30" i="13"/>
  <c r="BK31" i="13"/>
  <c r="BK32" i="13"/>
  <c r="BK33" i="13"/>
  <c r="BK34" i="13"/>
  <c r="BK35" i="13"/>
  <c r="BK36" i="13"/>
  <c r="BK37" i="13"/>
  <c r="BK38" i="13"/>
  <c r="BK39" i="13"/>
  <c r="BK40" i="13"/>
  <c r="BK41" i="13"/>
  <c r="BK42" i="13"/>
  <c r="BK43" i="13"/>
  <c r="BK44" i="13"/>
  <c r="BK45" i="13"/>
  <c r="BK46" i="13"/>
  <c r="BK15" i="14"/>
  <c r="BK16" i="14"/>
  <c r="BK17" i="14"/>
  <c r="BK18" i="14"/>
  <c r="BK19" i="14"/>
  <c r="BK20" i="14"/>
  <c r="BK21" i="14"/>
  <c r="BK22" i="14"/>
  <c r="BK23" i="14"/>
  <c r="BK24" i="14"/>
  <c r="BK25" i="14"/>
  <c r="BK26" i="14"/>
  <c r="BK27" i="14"/>
  <c r="BK28" i="14"/>
  <c r="BK29" i="14"/>
  <c r="BK30" i="14"/>
  <c r="BK31" i="14"/>
  <c r="BK32" i="14"/>
  <c r="BK33" i="14"/>
  <c r="BK34" i="14"/>
  <c r="BK35" i="14"/>
  <c r="BK36" i="14"/>
  <c r="BK37" i="14"/>
  <c r="BK38" i="14"/>
  <c r="BK39" i="14"/>
  <c r="BK40" i="14"/>
  <c r="BK41" i="14"/>
  <c r="BK42" i="14"/>
  <c r="BK43" i="14"/>
  <c r="BK44" i="14"/>
  <c r="BK45" i="14"/>
  <c r="BK46" i="14"/>
  <c r="BK15" i="15"/>
  <c r="BK16" i="15"/>
  <c r="BK17" i="15"/>
  <c r="BK18" i="15"/>
  <c r="BK19" i="15"/>
  <c r="BK20" i="15"/>
  <c r="BK21" i="15"/>
  <c r="BK22" i="15"/>
  <c r="BK23" i="15"/>
  <c r="BK24" i="15"/>
  <c r="BK25" i="15"/>
  <c r="BK26" i="15"/>
  <c r="BK27" i="15"/>
  <c r="BK28" i="15"/>
  <c r="BK29" i="15"/>
  <c r="BK30" i="15"/>
  <c r="BK31" i="15"/>
  <c r="BK32" i="15"/>
  <c r="BK33" i="15"/>
  <c r="BK34" i="15"/>
  <c r="BK35" i="15"/>
  <c r="BK36" i="15"/>
  <c r="BK37" i="15"/>
  <c r="BK38" i="15"/>
  <c r="BK39" i="15"/>
  <c r="BK40" i="15"/>
  <c r="BK41" i="15"/>
  <c r="BK42" i="15"/>
  <c r="BK43" i="15"/>
  <c r="BK44" i="15"/>
  <c r="BK45" i="15"/>
  <c r="BK46" i="15"/>
  <c r="BK15" i="16"/>
  <c r="BK16" i="16"/>
  <c r="BK17" i="16"/>
  <c r="BK18" i="16"/>
  <c r="BK19" i="16"/>
  <c r="BK20" i="16"/>
  <c r="BK21" i="16"/>
  <c r="BK22" i="16"/>
  <c r="BK23" i="16"/>
  <c r="BK24" i="16"/>
  <c r="BK25" i="16"/>
  <c r="BK26" i="16"/>
  <c r="BK27" i="16"/>
  <c r="BK28" i="16"/>
  <c r="BK29" i="16"/>
  <c r="BK30" i="16"/>
  <c r="BK31" i="16"/>
  <c r="BK32" i="16"/>
  <c r="BK33" i="16"/>
  <c r="BK34" i="16"/>
  <c r="BK35" i="16"/>
  <c r="BK36" i="16"/>
  <c r="BK37" i="16"/>
  <c r="BK38" i="16"/>
  <c r="BK39" i="16"/>
  <c r="BK40" i="16"/>
  <c r="BK41" i="16"/>
  <c r="BK42" i="16"/>
  <c r="BK43" i="16"/>
  <c r="BK44" i="16"/>
  <c r="BK45" i="16"/>
  <c r="BK46" i="16"/>
  <c r="BK15" i="17"/>
  <c r="BK16" i="17"/>
  <c r="BK17" i="17"/>
  <c r="BK18" i="17"/>
  <c r="BK19" i="17"/>
  <c r="BK20" i="17"/>
  <c r="BK21" i="17"/>
  <c r="BK22" i="17"/>
  <c r="BK23" i="17"/>
  <c r="BK24" i="17"/>
  <c r="BK25" i="17"/>
  <c r="BK26" i="17"/>
  <c r="BK27" i="17"/>
  <c r="BK28" i="17"/>
  <c r="BK29" i="17"/>
  <c r="BK30" i="17"/>
  <c r="BK31" i="17"/>
  <c r="BK32" i="17"/>
  <c r="BK33" i="17"/>
  <c r="BK34" i="17"/>
  <c r="BK35" i="17"/>
  <c r="BK36" i="17"/>
  <c r="BK37" i="17"/>
  <c r="BK38" i="17"/>
  <c r="BK39" i="17"/>
  <c r="BK40" i="17"/>
  <c r="BK41" i="17"/>
  <c r="BK42" i="17"/>
  <c r="BK43" i="17"/>
  <c r="BK44" i="17"/>
  <c r="BK45" i="17"/>
  <c r="BK46" i="17"/>
  <c r="BK15" i="18"/>
  <c r="BK16" i="18"/>
  <c r="BK17" i="18"/>
  <c r="BK18" i="18"/>
  <c r="BK19" i="18"/>
  <c r="BK20" i="18"/>
  <c r="BK21" i="18"/>
  <c r="BK22" i="18"/>
  <c r="BK23" i="18"/>
  <c r="BK24" i="18"/>
  <c r="BK25" i="18"/>
  <c r="BK26" i="18"/>
  <c r="BK27" i="18"/>
  <c r="BK28" i="18"/>
  <c r="BK29" i="18"/>
  <c r="BK30" i="18"/>
  <c r="BK31" i="18"/>
  <c r="BK32" i="18"/>
  <c r="BK33" i="18"/>
  <c r="BK34" i="18"/>
  <c r="BK35" i="18"/>
  <c r="BK36" i="18"/>
  <c r="BK37" i="18"/>
  <c r="BK38" i="18"/>
  <c r="BK39" i="18"/>
  <c r="BK40" i="18"/>
  <c r="BK41" i="18"/>
  <c r="BK42" i="18"/>
  <c r="BK43" i="18"/>
  <c r="BK44" i="18"/>
  <c r="BK45" i="18"/>
  <c r="BK46" i="18"/>
  <c r="BK15" i="19"/>
  <c r="BK16" i="19"/>
  <c r="BK17" i="19"/>
  <c r="BK18" i="19"/>
  <c r="BK19" i="19"/>
  <c r="BK20" i="19"/>
  <c r="BK21" i="19"/>
  <c r="BK22" i="19"/>
  <c r="BK23" i="19"/>
  <c r="BK24" i="19"/>
  <c r="BK25" i="19"/>
  <c r="BK26" i="19"/>
  <c r="BK27" i="19"/>
  <c r="BK28" i="19"/>
  <c r="BK29" i="19"/>
  <c r="BK30" i="19"/>
  <c r="BK31" i="19"/>
  <c r="BK32" i="19"/>
  <c r="BK33" i="19"/>
  <c r="BK34" i="19"/>
  <c r="BK35" i="19"/>
  <c r="BK36" i="19"/>
  <c r="BK37" i="19"/>
  <c r="BK38" i="19"/>
  <c r="BK39" i="19"/>
  <c r="BK40" i="19"/>
  <c r="BK41" i="19"/>
  <c r="BK42" i="19"/>
  <c r="BK43" i="19"/>
  <c r="BK44" i="19"/>
  <c r="BK45" i="19"/>
  <c r="BK46" i="19"/>
  <c r="BK15" i="20"/>
  <c r="BK16" i="20"/>
  <c r="BK17" i="20"/>
  <c r="BK18" i="20"/>
  <c r="BK19" i="20"/>
  <c r="BK20" i="20"/>
  <c r="BK21" i="20"/>
  <c r="BK22" i="20"/>
  <c r="BK23" i="20"/>
  <c r="BK24" i="20"/>
  <c r="BK25" i="20"/>
  <c r="BK26" i="20"/>
  <c r="BK27" i="20"/>
  <c r="BK28" i="20"/>
  <c r="BK29" i="20"/>
  <c r="BK30" i="20"/>
  <c r="BK31" i="20"/>
  <c r="BK32" i="20"/>
  <c r="BK33" i="20"/>
  <c r="BK34" i="20"/>
  <c r="BK35" i="20"/>
  <c r="BK36" i="20"/>
  <c r="BK37" i="20"/>
  <c r="BK38" i="20"/>
  <c r="BK39" i="20"/>
  <c r="BK40" i="20"/>
  <c r="BK41" i="20"/>
  <c r="BK42" i="20"/>
  <c r="BK43" i="20"/>
  <c r="BK44" i="20"/>
  <c r="BK45" i="20"/>
  <c r="BK46" i="20"/>
  <c r="BK15" i="21"/>
  <c r="BK16" i="21"/>
  <c r="BK17" i="21"/>
  <c r="BK18" i="21"/>
  <c r="BK19" i="21"/>
  <c r="BK20" i="21"/>
  <c r="BK21" i="21"/>
  <c r="BK22" i="21"/>
  <c r="BK23" i="21"/>
  <c r="BK24" i="21"/>
  <c r="BK25" i="21"/>
  <c r="BK26" i="21"/>
  <c r="BK27" i="21"/>
  <c r="BK28" i="21"/>
  <c r="BK29" i="21"/>
  <c r="BK30" i="21"/>
  <c r="BK31" i="21"/>
  <c r="BK32" i="21"/>
  <c r="BK33" i="21"/>
  <c r="BK34" i="21"/>
  <c r="BK35" i="21"/>
  <c r="BK36" i="21"/>
  <c r="BK37" i="21"/>
  <c r="BK38" i="21"/>
  <c r="BK39" i="21"/>
  <c r="BK40" i="21"/>
  <c r="BK41" i="21"/>
  <c r="BK42" i="21"/>
  <c r="BK43" i="21"/>
  <c r="BK44" i="21"/>
  <c r="BK45" i="21"/>
  <c r="BK46" i="2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J24" i="2"/>
  <c r="K24" i="2" s="1"/>
  <c r="BQ24" i="2" s="1" a="1"/>
  <c r="BQ24" i="2" s="1"/>
  <c r="J32" i="2"/>
  <c r="K32" i="2" s="1"/>
  <c r="BQ32" i="2" s="1" a="1"/>
  <c r="BQ32" i="2" s="1"/>
  <c r="J17" i="3"/>
  <c r="K17" i="3" s="1"/>
  <c r="BQ17" i="3" s="1" a="1"/>
  <c r="BQ17" i="3" s="1"/>
  <c r="J42" i="3"/>
  <c r="K42" i="3" s="1"/>
  <c r="BQ42" i="3" s="1" a="1"/>
  <c r="BQ42" i="3" s="1"/>
  <c r="J31" i="5"/>
  <c r="K31" i="5" s="1"/>
  <c r="BQ31" i="5" s="1" a="1"/>
  <c r="BQ31" i="5" s="1"/>
  <c r="J20" i="6"/>
  <c r="K20" i="6" s="1"/>
  <c r="BQ20" i="6" s="1" a="1"/>
  <c r="BQ20" i="6" s="1"/>
  <c r="J19" i="7"/>
  <c r="K19" i="7" s="1"/>
  <c r="BQ19" i="7" s="1" a="1"/>
  <c r="BQ19" i="7" s="1"/>
  <c r="J38" i="7"/>
  <c r="K38" i="7" s="1"/>
  <c r="BQ38" i="7" s="1" a="1"/>
  <c r="BQ38" i="7" s="1"/>
  <c r="J42" i="7"/>
  <c r="K42" i="7" s="1"/>
  <c r="BQ42" i="7" s="1" a="1"/>
  <c r="BQ42" i="7" s="1"/>
  <c r="J19" i="9"/>
  <c r="K19" i="9" s="1"/>
  <c r="BQ19" i="9" s="1" a="1"/>
  <c r="BQ19" i="9" s="1"/>
  <c r="J46" i="15"/>
  <c r="K46" i="15" s="1"/>
  <c r="J37" i="1"/>
  <c r="K37" i="1" s="1"/>
  <c r="B16" i="29"/>
  <c r="F3" i="2"/>
  <c r="F3" i="3"/>
  <c r="F3" i="4"/>
  <c r="F3" i="5"/>
  <c r="F3" i="6"/>
  <c r="F3" i="7"/>
  <c r="F3" i="8"/>
  <c r="F3" i="9"/>
  <c r="F3" i="10"/>
  <c r="F3" i="11"/>
  <c r="F3" i="12"/>
  <c r="F3" i="13"/>
  <c r="F3" i="14"/>
  <c r="F3" i="15"/>
  <c r="F3" i="16"/>
  <c r="F3" i="17"/>
  <c r="F3" i="18"/>
  <c r="F3" i="19"/>
  <c r="F3" i="20"/>
  <c r="F3" i="21"/>
  <c r="F3" i="1"/>
  <c r="X85" i="29" l="1"/>
  <c r="AD92" i="29"/>
  <c r="I100" i="29"/>
  <c r="R91" i="29"/>
  <c r="AD85" i="29"/>
  <c r="AI85" i="29"/>
  <c r="CV50" i="1" s="1"/>
  <c r="AJ85" i="29"/>
  <c r="AR85" i="29"/>
  <c r="DE50" i="1" s="1"/>
  <c r="AZ85" i="29"/>
  <c r="AS85" i="29"/>
  <c r="BA85" i="29"/>
  <c r="AK85" i="29"/>
  <c r="AL85" i="29"/>
  <c r="AM85" i="29"/>
  <c r="AU85" i="29"/>
  <c r="BC85" i="29"/>
  <c r="DP50" i="1" s="1"/>
  <c r="AV85" i="29"/>
  <c r="AN85" i="29"/>
  <c r="AO85" i="29"/>
  <c r="AP85" i="29"/>
  <c r="AQ85" i="29"/>
  <c r="AT85" i="29"/>
  <c r="DG50" i="1" s="1"/>
  <c r="AW85" i="29"/>
  <c r="AX85" i="29"/>
  <c r="DK50" i="1" s="1"/>
  <c r="AY85" i="29"/>
  <c r="BB85" i="29"/>
  <c r="U86" i="29"/>
  <c r="AM86" i="29"/>
  <c r="AU86" i="29"/>
  <c r="BC86" i="29"/>
  <c r="DP50" i="2" s="1"/>
  <c r="AN86" i="29"/>
  <c r="AV86" i="29"/>
  <c r="DI50" i="2" s="1"/>
  <c r="AP86" i="29"/>
  <c r="AX86" i="29"/>
  <c r="AI86" i="29"/>
  <c r="AQ86" i="29"/>
  <c r="AY86" i="29"/>
  <c r="AL86" i="29"/>
  <c r="CY50" i="2" s="1"/>
  <c r="BB86" i="29"/>
  <c r="AO86" i="29"/>
  <c r="DB50" i="2" s="1"/>
  <c r="AZ86" i="29"/>
  <c r="BA86" i="29"/>
  <c r="AR86" i="29"/>
  <c r="AS86" i="29"/>
  <c r="AJ86" i="29"/>
  <c r="AT86" i="29"/>
  <c r="DG50" i="2" s="1"/>
  <c r="AK86" i="29"/>
  <c r="AW86" i="29"/>
  <c r="DJ50" i="2" s="1"/>
  <c r="DJ49" i="2" s="1"/>
  <c r="AP87" i="29"/>
  <c r="AX87" i="29"/>
  <c r="AI87" i="29"/>
  <c r="AQ87" i="29"/>
  <c r="AY87" i="29"/>
  <c r="AK87" i="29"/>
  <c r="CX50" i="3" s="1"/>
  <c r="CX49" i="3" s="1"/>
  <c r="AS87" i="29"/>
  <c r="BA87" i="29"/>
  <c r="DN50" i="3" s="1"/>
  <c r="AL87" i="29"/>
  <c r="AT87" i="29"/>
  <c r="BB87" i="29"/>
  <c r="AW87" i="29"/>
  <c r="AV87" i="29"/>
  <c r="AJ87" i="29"/>
  <c r="CW50" i="3" s="1"/>
  <c r="AZ87" i="29"/>
  <c r="AM87" i="29"/>
  <c r="CZ50" i="3" s="1"/>
  <c r="BC87" i="29"/>
  <c r="AN87" i="29"/>
  <c r="AO87" i="29"/>
  <c r="AU87" i="29"/>
  <c r="AR87" i="29"/>
  <c r="Z88" i="29"/>
  <c r="CM50" i="4" s="1"/>
  <c r="CM125" i="4" s="1" a="1"/>
  <c r="CM125" i="4" s="1"/>
  <c r="CM126" i="4" s="1"/>
  <c r="AK88" i="29"/>
  <c r="AS88" i="29"/>
  <c r="DF50" i="4" s="1"/>
  <c r="BA88" i="29"/>
  <c r="AL88" i="29"/>
  <c r="AT88" i="29"/>
  <c r="BB88" i="29"/>
  <c r="AN88" i="29"/>
  <c r="AV88" i="29"/>
  <c r="DI50" i="4" s="1"/>
  <c r="AO88" i="29"/>
  <c r="AW88" i="29"/>
  <c r="DJ50" i="4" s="1"/>
  <c r="AR88" i="29"/>
  <c r="AU88" i="29"/>
  <c r="AX88" i="29"/>
  <c r="AQ88" i="29"/>
  <c r="AI88" i="29"/>
  <c r="AY88" i="29"/>
  <c r="DL50" i="4" s="1"/>
  <c r="AJ88" i="29"/>
  <c r="AZ88" i="29"/>
  <c r="DM50" i="4" s="1"/>
  <c r="AM88" i="29"/>
  <c r="BC88" i="29"/>
  <c r="AP88" i="29"/>
  <c r="AH89" i="29"/>
  <c r="AN89" i="29"/>
  <c r="AV89" i="29"/>
  <c r="DI50" i="5" s="1"/>
  <c r="DI49" i="5" s="1"/>
  <c r="AO89" i="29"/>
  <c r="AW89" i="29"/>
  <c r="DJ50" i="5" s="1"/>
  <c r="AI89" i="29"/>
  <c r="AQ89" i="29"/>
  <c r="AY89" i="29"/>
  <c r="AJ89" i="29"/>
  <c r="AR89" i="29"/>
  <c r="AZ89" i="29"/>
  <c r="DM50" i="5" s="1"/>
  <c r="AM89" i="29"/>
  <c r="BC89" i="29"/>
  <c r="DP50" i="5" s="1"/>
  <c r="DP49" i="5" s="1"/>
  <c r="AK89" i="29"/>
  <c r="AP89" i="29"/>
  <c r="AS89" i="29"/>
  <c r="BA89" i="29"/>
  <c r="AT89" i="29"/>
  <c r="BB89" i="29"/>
  <c r="DO50" i="5" s="1"/>
  <c r="AU89" i="29"/>
  <c r="AX89" i="29"/>
  <c r="DK50" i="5" s="1"/>
  <c r="AL89" i="29"/>
  <c r="AI90" i="29"/>
  <c r="AQ90" i="29"/>
  <c r="AY90" i="29"/>
  <c r="AJ90" i="29"/>
  <c r="AR90" i="29"/>
  <c r="DE50" i="6" s="1"/>
  <c r="AZ90" i="29"/>
  <c r="AL90" i="29"/>
  <c r="CY50" i="6" s="1"/>
  <c r="AT90" i="29"/>
  <c r="BB90" i="29"/>
  <c r="AM90" i="29"/>
  <c r="AU90" i="29"/>
  <c r="BC90" i="29"/>
  <c r="AX90" i="29"/>
  <c r="DK50" i="6" s="1"/>
  <c r="DK49" i="6" s="1"/>
  <c r="AV90" i="29"/>
  <c r="AK90" i="29"/>
  <c r="CX50" i="6" s="1"/>
  <c r="BA90" i="29"/>
  <c r="AN90" i="29"/>
  <c r="AO90" i="29"/>
  <c r="AP90" i="29"/>
  <c r="AS90" i="29"/>
  <c r="AW90" i="29"/>
  <c r="DJ50" i="6" s="1"/>
  <c r="AL91" i="29"/>
  <c r="AT91" i="29"/>
  <c r="BB91" i="29"/>
  <c r="AM91" i="29"/>
  <c r="AU91" i="29"/>
  <c r="BC91" i="29"/>
  <c r="AO91" i="29"/>
  <c r="AW91" i="29"/>
  <c r="DJ50" i="7" s="1"/>
  <c r="AP91" i="29"/>
  <c r="AX91" i="29"/>
  <c r="DK50" i="7" s="1"/>
  <c r="AS91" i="29"/>
  <c r="AR91" i="29"/>
  <c r="AV91" i="29"/>
  <c r="AI91" i="29"/>
  <c r="AY91" i="29"/>
  <c r="AJ91" i="29"/>
  <c r="CW50" i="7" s="1"/>
  <c r="AZ91" i="29"/>
  <c r="AK91" i="29"/>
  <c r="CX50" i="7" s="1"/>
  <c r="BA91" i="29"/>
  <c r="AN91" i="29"/>
  <c r="AQ91" i="29"/>
  <c r="AE92" i="29"/>
  <c r="AO92" i="29"/>
  <c r="AW92" i="29"/>
  <c r="DJ50" i="8" s="1"/>
  <c r="DJ49" i="8" s="1"/>
  <c r="AP92" i="29"/>
  <c r="AX92" i="29"/>
  <c r="DK50" i="8" s="1"/>
  <c r="AJ92" i="29"/>
  <c r="AR92" i="29"/>
  <c r="AZ92" i="29"/>
  <c r="AK92" i="29"/>
  <c r="AS92" i="29"/>
  <c r="BA92" i="29"/>
  <c r="DN50" i="8" s="1"/>
  <c r="AN92" i="29"/>
  <c r="AQ92" i="29"/>
  <c r="DD50" i="8" s="1"/>
  <c r="BB92" i="29"/>
  <c r="BC92" i="29"/>
  <c r="AT92" i="29"/>
  <c r="AU92" i="29"/>
  <c r="AV92" i="29"/>
  <c r="AL92" i="29"/>
  <c r="AI92" i="29"/>
  <c r="AY92" i="29"/>
  <c r="DL50" i="8" s="1"/>
  <c r="AM92" i="29"/>
  <c r="AJ93" i="29"/>
  <c r="AR93" i="29"/>
  <c r="AZ93" i="29"/>
  <c r="AK93" i="29"/>
  <c r="AS93" i="29"/>
  <c r="DF50" i="9" s="1"/>
  <c r="DF49" i="9" s="1"/>
  <c r="BA93" i="29"/>
  <c r="AM93" i="29"/>
  <c r="CZ50" i="9" s="1"/>
  <c r="AU93" i="29"/>
  <c r="BC93" i="29"/>
  <c r="AN93" i="29"/>
  <c r="AV93" i="29"/>
  <c r="AI93" i="29"/>
  <c r="AY93" i="29"/>
  <c r="DL50" i="9" s="1"/>
  <c r="AW93" i="29"/>
  <c r="AX93" i="29"/>
  <c r="AL93" i="29"/>
  <c r="BB93" i="29"/>
  <c r="AO93" i="29"/>
  <c r="AP93" i="29"/>
  <c r="AQ93" i="29"/>
  <c r="AT93" i="29"/>
  <c r="W94" i="29"/>
  <c r="AM94" i="29"/>
  <c r="CZ50" i="10" s="1"/>
  <c r="CZ49" i="10" s="1"/>
  <c r="AU94" i="29"/>
  <c r="BC94" i="29"/>
  <c r="AN94" i="29"/>
  <c r="AV94" i="29"/>
  <c r="AP94" i="29"/>
  <c r="AX94" i="29"/>
  <c r="DK50" i="10" s="1"/>
  <c r="AI94" i="29"/>
  <c r="AQ94" i="29"/>
  <c r="DD50" i="10" s="1"/>
  <c r="AY94" i="29"/>
  <c r="AT94" i="29"/>
  <c r="AW94" i="29"/>
  <c r="AJ94" i="29"/>
  <c r="AZ94" i="29"/>
  <c r="AK94" i="29"/>
  <c r="CX50" i="10" s="1"/>
  <c r="BA94" i="29"/>
  <c r="AR94" i="29"/>
  <c r="DE50" i="10" s="1"/>
  <c r="AL94" i="29"/>
  <c r="BB94" i="29"/>
  <c r="AS94" i="29"/>
  <c r="AO94" i="29"/>
  <c r="N95" i="29"/>
  <c r="AP95" i="29"/>
  <c r="DC50" i="11" s="1"/>
  <c r="DC49" i="11" s="1"/>
  <c r="AX95" i="29"/>
  <c r="AI95" i="29"/>
  <c r="CV50" i="11" s="1"/>
  <c r="AK95" i="29"/>
  <c r="AS95" i="29"/>
  <c r="BA95" i="29"/>
  <c r="AL95" i="29"/>
  <c r="AT95" i="29"/>
  <c r="BB95" i="29"/>
  <c r="DO50" i="11" s="1"/>
  <c r="AO95" i="29"/>
  <c r="BC95" i="29"/>
  <c r="DP50" i="11" s="1"/>
  <c r="DP49" i="11" s="1"/>
  <c r="AM95" i="29"/>
  <c r="AQ95" i="29"/>
  <c r="AY95" i="29"/>
  <c r="AR95" i="29"/>
  <c r="AU95" i="29"/>
  <c r="AZ95" i="29"/>
  <c r="DM50" i="11" s="1"/>
  <c r="AV95" i="29"/>
  <c r="AJ95" i="29"/>
  <c r="CW50" i="11" s="1"/>
  <c r="AW95" i="29"/>
  <c r="AN95" i="29"/>
  <c r="AC96" i="29"/>
  <c r="AK96" i="29"/>
  <c r="AS96" i="29"/>
  <c r="BA96" i="29"/>
  <c r="DN50" i="12" s="1"/>
  <c r="AN96" i="29"/>
  <c r="AV96" i="29"/>
  <c r="DI50" i="12" s="1"/>
  <c r="DI49" i="12" s="1"/>
  <c r="AO96" i="29"/>
  <c r="AW96" i="29"/>
  <c r="AT96" i="29"/>
  <c r="BC96" i="29"/>
  <c r="AR96" i="29"/>
  <c r="AI96" i="29"/>
  <c r="CV50" i="12" s="1"/>
  <c r="AU96" i="29"/>
  <c r="AJ96" i="29"/>
  <c r="CW50" i="12" s="1"/>
  <c r="AX96" i="29"/>
  <c r="AL96" i="29"/>
  <c r="AY96" i="29"/>
  <c r="AM96" i="29"/>
  <c r="AZ96" i="29"/>
  <c r="BB96" i="29"/>
  <c r="AP96" i="29"/>
  <c r="AQ96" i="29"/>
  <c r="DD50" i="12" s="1"/>
  <c r="T97" i="29"/>
  <c r="AN97" i="29"/>
  <c r="AV97" i="29"/>
  <c r="AI97" i="29"/>
  <c r="AQ97" i="29"/>
  <c r="AY97" i="29"/>
  <c r="DL50" i="13" s="1"/>
  <c r="DL49" i="13" s="1"/>
  <c r="AK97" i="29"/>
  <c r="AU97" i="29"/>
  <c r="DH50" i="13" s="1"/>
  <c r="AL97" i="29"/>
  <c r="AW97" i="29"/>
  <c r="AM97" i="29"/>
  <c r="AX97" i="29"/>
  <c r="BC97" i="29"/>
  <c r="AJ97" i="29"/>
  <c r="CW50" i="13" s="1"/>
  <c r="AO97" i="29"/>
  <c r="AZ97" i="29"/>
  <c r="DM50" i="13" s="1"/>
  <c r="AP97" i="29"/>
  <c r="BA97" i="29"/>
  <c r="AS97" i="29"/>
  <c r="AR97" i="29"/>
  <c r="BB97" i="29"/>
  <c r="AT97" i="29"/>
  <c r="DG50" i="13" s="1"/>
  <c r="AI98" i="29"/>
  <c r="AQ98" i="29"/>
  <c r="DD50" i="14" s="1"/>
  <c r="DD49" i="14" s="1"/>
  <c r="AY98" i="29"/>
  <c r="AL98" i="29"/>
  <c r="AT98" i="29"/>
  <c r="BB98" i="29"/>
  <c r="AK98" i="29"/>
  <c r="AV98" i="29"/>
  <c r="DI50" i="14" s="1"/>
  <c r="AM98" i="29"/>
  <c r="AW98" i="29"/>
  <c r="AJ98" i="29"/>
  <c r="AN98" i="29"/>
  <c r="AX98" i="29"/>
  <c r="AO98" i="29"/>
  <c r="AZ98" i="29"/>
  <c r="AS98" i="29"/>
  <c r="DF50" i="14" s="1"/>
  <c r="AP98" i="29"/>
  <c r="BA98" i="29"/>
  <c r="DN50" i="14" s="1"/>
  <c r="AU98" i="29"/>
  <c r="AR98" i="29"/>
  <c r="BC98" i="29"/>
  <c r="AL99" i="29"/>
  <c r="AT99" i="29"/>
  <c r="BB99" i="29"/>
  <c r="DO50" i="15" s="1"/>
  <c r="DO49" i="15" s="1"/>
  <c r="AO99" i="29"/>
  <c r="AW99" i="29"/>
  <c r="DJ50" i="15" s="1"/>
  <c r="DJ49" i="15" s="1"/>
  <c r="AK99" i="29"/>
  <c r="AV99" i="29"/>
  <c r="AJ99" i="29"/>
  <c r="AM99" i="29"/>
  <c r="AX99" i="29"/>
  <c r="AY99" i="29"/>
  <c r="DL50" i="15" s="1"/>
  <c r="AS99" i="29"/>
  <c r="AN99" i="29"/>
  <c r="DA50" i="15" s="1"/>
  <c r="AP99" i="29"/>
  <c r="AZ99" i="29"/>
  <c r="AU99" i="29"/>
  <c r="AQ99" i="29"/>
  <c r="BA99" i="29"/>
  <c r="AR99" i="29"/>
  <c r="DE50" i="15" s="1"/>
  <c r="BC99" i="29"/>
  <c r="AI99" i="29"/>
  <c r="CV50" i="15" s="1"/>
  <c r="CV49" i="15" s="1"/>
  <c r="Q100" i="29"/>
  <c r="AO100" i="29"/>
  <c r="AW100" i="29"/>
  <c r="AJ100" i="29"/>
  <c r="AR100" i="29"/>
  <c r="AZ100" i="29"/>
  <c r="DM50" i="16" s="1"/>
  <c r="DM49" i="16" s="1"/>
  <c r="AL100" i="29"/>
  <c r="AV100" i="29"/>
  <c r="DI50" i="16" s="1"/>
  <c r="AI100" i="29"/>
  <c r="AM100" i="29"/>
  <c r="AX100" i="29"/>
  <c r="AN100" i="29"/>
  <c r="AY100" i="29"/>
  <c r="AU100" i="29"/>
  <c r="DH50" i="16" s="1"/>
  <c r="AP100" i="29"/>
  <c r="BA100" i="29"/>
  <c r="DN50" i="16" s="1"/>
  <c r="DN49" i="16" s="1"/>
  <c r="AQ100" i="29"/>
  <c r="BB100" i="29"/>
  <c r="AT100" i="29"/>
  <c r="AS100" i="29"/>
  <c r="BC100" i="29"/>
  <c r="AK100" i="29"/>
  <c r="CX50" i="16" s="1"/>
  <c r="CX49" i="16" s="1"/>
  <c r="AJ101" i="29"/>
  <c r="AR101" i="29"/>
  <c r="AZ101" i="29"/>
  <c r="AM101" i="29"/>
  <c r="AU101" i="29"/>
  <c r="BC101" i="29"/>
  <c r="AL101" i="29"/>
  <c r="AW101" i="29"/>
  <c r="DJ50" i="17" s="1"/>
  <c r="AO101" i="29"/>
  <c r="AN101" i="29"/>
  <c r="DA50" i="17" s="1"/>
  <c r="AX101" i="29"/>
  <c r="AI101" i="29"/>
  <c r="AK101" i="29"/>
  <c r="AY101" i="29"/>
  <c r="AP101" i="29"/>
  <c r="BA101" i="29"/>
  <c r="DN50" i="17" s="1"/>
  <c r="AQ101" i="29"/>
  <c r="BB101" i="29"/>
  <c r="DO50" i="17" s="1"/>
  <c r="AV101" i="29"/>
  <c r="AS101" i="29"/>
  <c r="AT101" i="29"/>
  <c r="AE102" i="29"/>
  <c r="AM102" i="29"/>
  <c r="AU102" i="29"/>
  <c r="DH50" i="18" s="1"/>
  <c r="BC102" i="29"/>
  <c r="AP102" i="29"/>
  <c r="DC50" i="18" s="1"/>
  <c r="DC49" i="18" s="1"/>
  <c r="AX102" i="29"/>
  <c r="AL102" i="29"/>
  <c r="CY50" i="18" s="1"/>
  <c r="AW102" i="29"/>
  <c r="DJ50" i="18" s="1"/>
  <c r="DJ49" i="18" s="1"/>
  <c r="AK102" i="29"/>
  <c r="AN102" i="29"/>
  <c r="DA50" i="18" s="1"/>
  <c r="AY102" i="29"/>
  <c r="DL50" i="18" s="1"/>
  <c r="AO102" i="29"/>
  <c r="AZ102" i="29"/>
  <c r="DM50" i="18" s="1"/>
  <c r="AT102" i="29"/>
  <c r="AQ102" i="29"/>
  <c r="BA102" i="29"/>
  <c r="AJ102" i="29"/>
  <c r="AV102" i="29"/>
  <c r="DI50" i="18" s="1"/>
  <c r="AR102" i="29"/>
  <c r="BB102" i="29"/>
  <c r="AI102" i="29"/>
  <c r="CV50" i="18" s="1"/>
  <c r="CV49" i="18" s="1"/>
  <c r="AS102" i="29"/>
  <c r="F103" i="29"/>
  <c r="AP103" i="29"/>
  <c r="AX103" i="29"/>
  <c r="AK103" i="29"/>
  <c r="AS103" i="29"/>
  <c r="DF50" i="19" s="1"/>
  <c r="BA103" i="29"/>
  <c r="AM103" i="29"/>
  <c r="CZ50" i="19" s="1"/>
  <c r="CZ49" i="19" s="1"/>
  <c r="AW103" i="29"/>
  <c r="AJ103" i="29"/>
  <c r="AN103" i="29"/>
  <c r="AY103" i="29"/>
  <c r="AZ103" i="29"/>
  <c r="AU103" i="29"/>
  <c r="DH50" i="19" s="1"/>
  <c r="AO103" i="29"/>
  <c r="AV103" i="29"/>
  <c r="DI50" i="19" s="1"/>
  <c r="DI49" i="19" s="1"/>
  <c r="AQ103" i="29"/>
  <c r="BB103" i="29"/>
  <c r="AR103" i="29"/>
  <c r="BC103" i="29"/>
  <c r="AI103" i="29"/>
  <c r="AT103" i="29"/>
  <c r="DG50" i="19" s="1"/>
  <c r="AL103" i="29"/>
  <c r="AC104" i="29"/>
  <c r="CP50" i="20" s="1"/>
  <c r="CP125" i="20" s="1" a="1"/>
  <c r="CP125" i="20" s="1"/>
  <c r="CP126" i="20" s="1"/>
  <c r="AK104" i="29"/>
  <c r="AS104" i="29"/>
  <c r="BA104" i="29"/>
  <c r="AN104" i="29"/>
  <c r="AV104" i="29"/>
  <c r="AM104" i="29"/>
  <c r="CZ50" i="20" s="1"/>
  <c r="AX104" i="29"/>
  <c r="AU104" i="29"/>
  <c r="DH50" i="20" s="1"/>
  <c r="AL104" i="29"/>
  <c r="AO104" i="29"/>
  <c r="AY104" i="29"/>
  <c r="AW104" i="29"/>
  <c r="AP104" i="29"/>
  <c r="AZ104" i="29"/>
  <c r="DM50" i="20" s="1"/>
  <c r="DM49" i="20" s="1"/>
  <c r="AQ104" i="29"/>
  <c r="BB104" i="29"/>
  <c r="DO50" i="20" s="1"/>
  <c r="AR104" i="29"/>
  <c r="BC104" i="29"/>
  <c r="AI104" i="29"/>
  <c r="AJ104" i="29"/>
  <c r="AT104" i="29"/>
  <c r="L105" i="29"/>
  <c r="BY50" i="21" s="1"/>
  <c r="BY125" i="21" s="1" a="1"/>
  <c r="BY125" i="21" s="1"/>
  <c r="BY126" i="21" s="1"/>
  <c r="AN105" i="29"/>
  <c r="AV105" i="29"/>
  <c r="DI50" i="21" s="1"/>
  <c r="AI105" i="29"/>
  <c r="AQ105" i="29"/>
  <c r="AY105" i="29"/>
  <c r="AM105" i="29"/>
  <c r="AX105" i="29"/>
  <c r="BA105" i="29"/>
  <c r="AO105" i="29"/>
  <c r="AZ105" i="29"/>
  <c r="DM50" i="21" s="1"/>
  <c r="DM49" i="21" s="1"/>
  <c r="AP105" i="29"/>
  <c r="AR105" i="29"/>
  <c r="BB105" i="29"/>
  <c r="AU105" i="29"/>
  <c r="AW105" i="29"/>
  <c r="AS105" i="29"/>
  <c r="DF50" i="21" s="1"/>
  <c r="BC105" i="29"/>
  <c r="AT105" i="29"/>
  <c r="DG50" i="21" s="1"/>
  <c r="AL105" i="29"/>
  <c r="AJ105" i="29"/>
  <c r="AK105" i="29"/>
  <c r="C85" i="29"/>
  <c r="S87" i="29"/>
  <c r="Q89" i="29"/>
  <c r="CD50" i="5" s="1"/>
  <c r="CD125" i="5" s="1" a="1"/>
  <c r="CD125" i="5" s="1"/>
  <c r="CD126" i="5" s="1"/>
  <c r="AH91" i="29"/>
  <c r="AD95" i="29"/>
  <c r="CQ50" i="11" s="1"/>
  <c r="CQ125" i="11" s="1" a="1"/>
  <c r="CQ125" i="11" s="1"/>
  <c r="CQ126" i="11" s="1"/>
  <c r="AB97" i="29"/>
  <c r="Z99" i="29"/>
  <c r="V103" i="29"/>
  <c r="T105" i="29"/>
  <c r="C87" i="29"/>
  <c r="AH88" i="29"/>
  <c r="AE94" i="29"/>
  <c r="M96" i="29"/>
  <c r="BZ50" i="12" s="1"/>
  <c r="BZ125" i="12" s="1" a="1"/>
  <c r="BZ125" i="12" s="1"/>
  <c r="BZ126" i="12" s="1"/>
  <c r="W102" i="29"/>
  <c r="G92" i="29"/>
  <c r="V87" i="29"/>
  <c r="AF93" i="29"/>
  <c r="X101" i="29"/>
  <c r="M86" i="29"/>
  <c r="BZ50" i="2" s="1"/>
  <c r="BZ125" i="2" s="1" a="1"/>
  <c r="BZ125" i="2" s="1"/>
  <c r="BZ126" i="2" s="1"/>
  <c r="O94" i="29"/>
  <c r="G102" i="29"/>
  <c r="CX50" i="18"/>
  <c r="CX49" i="18" s="1"/>
  <c r="DF50" i="18"/>
  <c r="DF49" i="18" s="1"/>
  <c r="DN50" i="18"/>
  <c r="DN49" i="18" s="1"/>
  <c r="DG50" i="18"/>
  <c r="DG49" i="18" s="1"/>
  <c r="DO50" i="18"/>
  <c r="DO49" i="18" s="1"/>
  <c r="BT50" i="18"/>
  <c r="BT125" i="18" s="1" a="1"/>
  <c r="BT125" i="18" s="1"/>
  <c r="BT126" i="18" s="1"/>
  <c r="CJ50" i="18"/>
  <c r="CR50" i="18"/>
  <c r="CZ50" i="18"/>
  <c r="CZ49" i="18" s="1"/>
  <c r="DP50" i="18"/>
  <c r="DP49" i="18" s="1"/>
  <c r="DB50" i="18"/>
  <c r="DB49" i="18" s="1"/>
  <c r="DK50" i="18"/>
  <c r="DK49" i="18" s="1"/>
  <c r="DE50" i="18"/>
  <c r="DE49" i="18" s="1"/>
  <c r="DD50" i="18"/>
  <c r="DD49" i="18" s="1"/>
  <c r="CW50" i="18"/>
  <c r="CW49" i="18" s="1"/>
  <c r="DF50" i="10"/>
  <c r="DF49" i="10" s="1"/>
  <c r="DN50" i="10"/>
  <c r="DN49" i="10" s="1"/>
  <c r="CY50" i="10"/>
  <c r="CY49" i="10" s="1"/>
  <c r="DG50" i="10"/>
  <c r="DO50" i="10"/>
  <c r="DO49" i="10" s="1"/>
  <c r="CB50" i="10"/>
  <c r="CJ50" i="10"/>
  <c r="CJ125" i="10" s="1" a="1"/>
  <c r="CJ125" i="10" s="1"/>
  <c r="CJ126" i="10" s="1"/>
  <c r="CR50" i="10"/>
  <c r="DH50" i="10"/>
  <c r="DH49" i="10" s="1"/>
  <c r="DP50" i="10"/>
  <c r="DP49" i="10" s="1"/>
  <c r="DA50" i="10"/>
  <c r="DA49" i="10" s="1"/>
  <c r="DI50" i="10"/>
  <c r="DI49" i="10" s="1"/>
  <c r="DB50" i="10"/>
  <c r="DB49" i="10" s="1"/>
  <c r="DJ50" i="10"/>
  <c r="DJ49" i="10" s="1"/>
  <c r="DC50" i="10"/>
  <c r="DC49" i="10" s="1"/>
  <c r="CV50" i="10"/>
  <c r="CV49" i="10" s="1"/>
  <c r="DL50" i="10"/>
  <c r="DL49" i="10" s="1"/>
  <c r="CW50" i="10"/>
  <c r="CW49" i="10" s="1"/>
  <c r="DM50" i="10"/>
  <c r="DM49" i="10" s="1"/>
  <c r="DC50" i="2"/>
  <c r="DC49" i="2" s="1"/>
  <c r="DK50" i="2"/>
  <c r="DK49" i="2" s="1"/>
  <c r="CV50" i="2"/>
  <c r="CV49" i="2" s="1"/>
  <c r="DD50" i="2"/>
  <c r="DD49" i="2" s="1"/>
  <c r="DL50" i="2"/>
  <c r="DL49" i="2" s="1"/>
  <c r="CH50" i="2"/>
  <c r="CH125" i="2" s="1" a="1"/>
  <c r="CH125" i="2" s="1"/>
  <c r="CH126" i="2" s="1"/>
  <c r="CX50" i="2"/>
  <c r="CX49" i="2" s="1"/>
  <c r="DF50" i="2"/>
  <c r="DF49" i="2" s="1"/>
  <c r="DN50" i="2"/>
  <c r="DN49" i="2" s="1"/>
  <c r="DO50" i="2"/>
  <c r="DO49" i="2" s="1"/>
  <c r="CZ50" i="2"/>
  <c r="CZ49" i="2" s="1"/>
  <c r="DA50" i="2"/>
  <c r="DA49" i="2" s="1"/>
  <c r="DE50" i="2"/>
  <c r="DE49" i="2" s="1"/>
  <c r="DH50" i="2"/>
  <c r="DH49" i="2" s="1"/>
  <c r="DM50" i="2"/>
  <c r="DM49" i="2" s="1"/>
  <c r="CW50" i="2"/>
  <c r="CW49" i="2" s="1"/>
  <c r="CW50" i="15"/>
  <c r="CW49" i="15" s="1"/>
  <c r="DM50" i="15"/>
  <c r="DM49" i="15" s="1"/>
  <c r="CX50" i="15"/>
  <c r="CX49" i="15" s="1"/>
  <c r="DF50" i="15"/>
  <c r="DF49" i="15" s="1"/>
  <c r="DN50" i="15"/>
  <c r="DN49" i="15" s="1"/>
  <c r="CY50" i="15"/>
  <c r="CY49" i="15" s="1"/>
  <c r="DG50" i="15"/>
  <c r="DG49" i="15" s="1"/>
  <c r="CZ50" i="15"/>
  <c r="CZ49" i="15" s="1"/>
  <c r="DH50" i="15"/>
  <c r="DH49" i="15" s="1"/>
  <c r="DP50" i="15"/>
  <c r="DP49" i="15" s="1"/>
  <c r="DI50" i="15"/>
  <c r="DI49" i="15" s="1"/>
  <c r="DB50" i="15"/>
  <c r="DB49" i="15" s="1"/>
  <c r="CM50" i="15"/>
  <c r="DC50" i="15"/>
  <c r="DC49" i="15" s="1"/>
  <c r="DK50" i="15"/>
  <c r="DK49" i="15" s="1"/>
  <c r="DD50" i="15"/>
  <c r="DD49" i="15" s="1"/>
  <c r="CY50" i="21"/>
  <c r="CY49" i="21" s="1"/>
  <c r="DO50" i="21"/>
  <c r="DO49" i="21" s="1"/>
  <c r="CZ50" i="21"/>
  <c r="CZ49" i="21" s="1"/>
  <c r="DH50" i="21"/>
  <c r="DH49" i="21" s="1"/>
  <c r="DP50" i="21"/>
  <c r="DA50" i="21"/>
  <c r="DA49" i="21" s="1"/>
  <c r="DK50" i="21"/>
  <c r="DK49" i="21" s="1"/>
  <c r="DB50" i="21"/>
  <c r="DB49" i="21" s="1"/>
  <c r="DJ50" i="21"/>
  <c r="DJ49" i="21" s="1"/>
  <c r="DC50" i="21"/>
  <c r="DC49" i="21" s="1"/>
  <c r="CX50" i="21"/>
  <c r="CX49" i="21" s="1"/>
  <c r="CV50" i="21"/>
  <c r="CV49" i="21" s="1"/>
  <c r="DD50" i="21"/>
  <c r="DD49" i="21" s="1"/>
  <c r="DL50" i="21"/>
  <c r="DL49" i="21" s="1"/>
  <c r="DN50" i="21"/>
  <c r="DN49" i="21" s="1"/>
  <c r="CG50" i="21"/>
  <c r="CW50" i="21"/>
  <c r="CW49" i="21" s="1"/>
  <c r="DE50" i="21"/>
  <c r="DE49" i="21" s="1"/>
  <c r="CY50" i="13"/>
  <c r="CY49" i="13" s="1"/>
  <c r="DO50" i="13"/>
  <c r="DO49" i="13" s="1"/>
  <c r="CZ50" i="13"/>
  <c r="CZ49" i="13" s="1"/>
  <c r="DP50" i="13"/>
  <c r="DP49" i="13" s="1"/>
  <c r="DA50" i="13"/>
  <c r="DA49" i="13" s="1"/>
  <c r="DI50" i="13"/>
  <c r="DI49" i="13" s="1"/>
  <c r="DB50" i="13"/>
  <c r="DJ50" i="13"/>
  <c r="DJ49" i="13" s="1"/>
  <c r="DC50" i="13"/>
  <c r="DC49" i="13" s="1"/>
  <c r="DK50" i="13"/>
  <c r="DK49" i="13" s="1"/>
  <c r="CV50" i="13"/>
  <c r="CV49" i="13" s="1"/>
  <c r="DD50" i="13"/>
  <c r="DD49" i="13" s="1"/>
  <c r="DN50" i="13"/>
  <c r="CG50" i="13"/>
  <c r="CO50" i="13"/>
  <c r="DE50" i="13"/>
  <c r="DE49" i="13" s="1"/>
  <c r="CX50" i="13"/>
  <c r="CX49" i="13" s="1"/>
  <c r="DF50" i="13"/>
  <c r="DF49" i="13" s="1"/>
  <c r="CU50" i="5"/>
  <c r="DC50" i="5"/>
  <c r="DC49" i="5" s="1"/>
  <c r="CV50" i="5"/>
  <c r="CV49" i="5" s="1"/>
  <c r="DD50" i="5"/>
  <c r="DD49" i="5" s="1"/>
  <c r="DL50" i="5"/>
  <c r="DL49" i="5" s="1"/>
  <c r="CW50" i="5"/>
  <c r="CW49" i="5" s="1"/>
  <c r="DE50" i="5"/>
  <c r="DE49" i="5" s="1"/>
  <c r="CY50" i="5"/>
  <c r="CY49" i="5" s="1"/>
  <c r="DG50" i="5"/>
  <c r="DG49" i="5" s="1"/>
  <c r="CZ50" i="5"/>
  <c r="CZ49" i="5" s="1"/>
  <c r="DH50" i="5"/>
  <c r="DH49" i="5" s="1"/>
  <c r="DN50" i="5"/>
  <c r="DN49" i="5" s="1"/>
  <c r="CX50" i="5"/>
  <c r="CX49" i="5" s="1"/>
  <c r="DA50" i="5"/>
  <c r="DA49" i="5" s="1"/>
  <c r="DB50" i="5"/>
  <c r="DB49" i="5" s="1"/>
  <c r="DF50" i="5"/>
  <c r="DF49" i="5" s="1"/>
  <c r="DA50" i="7"/>
  <c r="DA49" i="7" s="1"/>
  <c r="DI50" i="7"/>
  <c r="DI49" i="7" s="1"/>
  <c r="DB50" i="7"/>
  <c r="DB49" i="7" s="1"/>
  <c r="CE50" i="7"/>
  <c r="CU50" i="7"/>
  <c r="CU125" i="7" s="1" a="1"/>
  <c r="CU125" i="7" s="1"/>
  <c r="CU126" i="7" s="1"/>
  <c r="DC50" i="7"/>
  <c r="DC49" i="7" s="1"/>
  <c r="DE50" i="7"/>
  <c r="DE49" i="7" s="1"/>
  <c r="DM50" i="7"/>
  <c r="DM49" i="7" s="1"/>
  <c r="DF50" i="7"/>
  <c r="DN50" i="7"/>
  <c r="DN49" i="7" s="1"/>
  <c r="DL50" i="7"/>
  <c r="DL49" i="7" s="1"/>
  <c r="DO50" i="7"/>
  <c r="DO49" i="7" s="1"/>
  <c r="CV50" i="7"/>
  <c r="CV49" i="7" s="1"/>
  <c r="DP50" i="7"/>
  <c r="DP49" i="7" s="1"/>
  <c r="CY50" i="7"/>
  <c r="CY49" i="7" s="1"/>
  <c r="CZ50" i="7"/>
  <c r="CZ49" i="7" s="1"/>
  <c r="DD50" i="7"/>
  <c r="DD49" i="7" s="1"/>
  <c r="DG50" i="7"/>
  <c r="DG49" i="7" s="1"/>
  <c r="DH50" i="7"/>
  <c r="DH49" i="7" s="1"/>
  <c r="CZ50" i="16"/>
  <c r="CZ49" i="16" s="1"/>
  <c r="DP50" i="16"/>
  <c r="DP49" i="16" s="1"/>
  <c r="DA50" i="16"/>
  <c r="DA49" i="16" s="1"/>
  <c r="DD50" i="16"/>
  <c r="DD49" i="16" s="1"/>
  <c r="BV50" i="16"/>
  <c r="BV125" i="16" s="1" a="1"/>
  <c r="BV125" i="16" s="1"/>
  <c r="BV126" i="16" s="1"/>
  <c r="CD50" i="16"/>
  <c r="CD125" i="16" s="1" a="1"/>
  <c r="CD125" i="16" s="1"/>
  <c r="CD126" i="16" s="1"/>
  <c r="DB50" i="16"/>
  <c r="DB49" i="16" s="1"/>
  <c r="DJ50" i="16"/>
  <c r="DJ49" i="16" s="1"/>
  <c r="CV50" i="16"/>
  <c r="CV49" i="16" s="1"/>
  <c r="DO50" i="16"/>
  <c r="DO49" i="16" s="1"/>
  <c r="DC50" i="16"/>
  <c r="DC49" i="16" s="1"/>
  <c r="DK50" i="16"/>
  <c r="DK49" i="16" s="1"/>
  <c r="DL50" i="16"/>
  <c r="DL49" i="16" s="1"/>
  <c r="CW50" i="16"/>
  <c r="CW49" i="16" s="1"/>
  <c r="DE50" i="16"/>
  <c r="DE49" i="16" s="1"/>
  <c r="DG50" i="16"/>
  <c r="DG49" i="16" s="1"/>
  <c r="DF50" i="16"/>
  <c r="DF49" i="16" s="1"/>
  <c r="CY50" i="16"/>
  <c r="CY49" i="16" s="1"/>
  <c r="CV50" i="8"/>
  <c r="CV49" i="8" s="1"/>
  <c r="CW50" i="8"/>
  <c r="CW49" i="8" s="1"/>
  <c r="DE50" i="8"/>
  <c r="DE49" i="8" s="1"/>
  <c r="DM50" i="8"/>
  <c r="DM49" i="8" s="1"/>
  <c r="CX50" i="8"/>
  <c r="CX49" i="8" s="1"/>
  <c r="DF50" i="8"/>
  <c r="DF49" i="8" s="1"/>
  <c r="BT50" i="8"/>
  <c r="CR50" i="8"/>
  <c r="CR125" i="8" s="1" a="1"/>
  <c r="CR125" i="8" s="1"/>
  <c r="CR126" i="8" s="1"/>
  <c r="CZ50" i="8"/>
  <c r="CZ49" i="8" s="1"/>
  <c r="DH50" i="8"/>
  <c r="DH49" i="8" s="1"/>
  <c r="DP50" i="8"/>
  <c r="DP49" i="8" s="1"/>
  <c r="DA50" i="8"/>
  <c r="DA49" i="8" s="1"/>
  <c r="DI50" i="8"/>
  <c r="DI49" i="8" s="1"/>
  <c r="DB50" i="8"/>
  <c r="DB49" i="8" s="1"/>
  <c r="DC50" i="8"/>
  <c r="DC49" i="8" s="1"/>
  <c r="CY50" i="8"/>
  <c r="CY49" i="8" s="1"/>
  <c r="DG50" i="8"/>
  <c r="DG49" i="8" s="1"/>
  <c r="CQ50" i="8"/>
  <c r="DO50" i="8"/>
  <c r="DO49" i="8" s="1"/>
  <c r="DA50" i="19"/>
  <c r="DA49" i="19" s="1"/>
  <c r="DB50" i="19"/>
  <c r="DB49" i="19" s="1"/>
  <c r="DJ50" i="19"/>
  <c r="DJ49" i="19" s="1"/>
  <c r="DM50" i="19"/>
  <c r="DM49" i="19" s="1"/>
  <c r="DC50" i="19"/>
  <c r="DC49" i="19" s="1"/>
  <c r="DK50" i="19"/>
  <c r="DK49" i="19" s="1"/>
  <c r="CW50" i="19"/>
  <c r="CW49" i="19" s="1"/>
  <c r="DE50" i="19"/>
  <c r="DE49" i="19" s="1"/>
  <c r="CV50" i="19"/>
  <c r="CV49" i="19" s="1"/>
  <c r="DD50" i="19"/>
  <c r="DD49" i="19" s="1"/>
  <c r="DL50" i="19"/>
  <c r="CX50" i="19"/>
  <c r="CX49" i="19" s="1"/>
  <c r="DN50" i="19"/>
  <c r="DN49" i="19" s="1"/>
  <c r="BS50" i="19"/>
  <c r="CI50" i="19"/>
  <c r="CI125" i="19" s="1" a="1"/>
  <c r="CI125" i="19" s="1"/>
  <c r="CI126" i="19" s="1"/>
  <c r="CY50" i="19"/>
  <c r="DO50" i="19"/>
  <c r="DO49" i="19" s="1"/>
  <c r="DP50" i="19"/>
  <c r="DP49" i="19" s="1"/>
  <c r="DA50" i="11"/>
  <c r="DA49" i="11" s="1"/>
  <c r="DI50" i="11"/>
  <c r="DI49" i="11" s="1"/>
  <c r="DB50" i="11"/>
  <c r="DJ50" i="11"/>
  <c r="DJ49" i="11" s="1"/>
  <c r="DK50" i="11"/>
  <c r="DK49" i="11" s="1"/>
  <c r="DD50" i="11"/>
  <c r="DD49" i="11" s="1"/>
  <c r="DL50" i="11"/>
  <c r="DL49" i="11" s="1"/>
  <c r="DE50" i="11"/>
  <c r="DE49" i="11" s="1"/>
  <c r="CX50" i="11"/>
  <c r="CX49" i="11" s="1"/>
  <c r="DF50" i="11"/>
  <c r="DF49" i="11" s="1"/>
  <c r="DN50" i="11"/>
  <c r="DN49" i="11" s="1"/>
  <c r="CZ50" i="11"/>
  <c r="CZ49" i="11" s="1"/>
  <c r="CA50" i="11"/>
  <c r="CY50" i="11"/>
  <c r="CY49" i="11" s="1"/>
  <c r="DG50" i="11"/>
  <c r="DG49" i="11" s="1"/>
  <c r="DH50" i="11"/>
  <c r="DH49" i="11" s="1"/>
  <c r="DE50" i="3"/>
  <c r="DE49" i="3" s="1"/>
  <c r="DM50" i="3"/>
  <c r="DM49" i="3" s="1"/>
  <c r="DF50" i="3"/>
  <c r="DF49" i="3" s="1"/>
  <c r="CI50" i="3"/>
  <c r="CY50" i="3"/>
  <c r="CY49" i="3" s="1"/>
  <c r="DG50" i="3"/>
  <c r="DG49" i="3" s="1"/>
  <c r="DO50" i="3"/>
  <c r="DO49" i="3" s="1"/>
  <c r="DA50" i="3"/>
  <c r="DA49" i="3" s="1"/>
  <c r="DI50" i="3"/>
  <c r="DI49" i="3" s="1"/>
  <c r="DB50" i="3"/>
  <c r="DB49" i="3" s="1"/>
  <c r="DJ50" i="3"/>
  <c r="DJ49" i="3" s="1"/>
  <c r="DK50" i="3"/>
  <c r="DK49" i="3" s="1"/>
  <c r="DL50" i="3"/>
  <c r="DL49" i="3" s="1"/>
  <c r="DP50" i="3"/>
  <c r="DP49" i="3" s="1"/>
  <c r="CV50" i="3"/>
  <c r="CV49" i="3" s="1"/>
  <c r="CF50" i="3"/>
  <c r="DC50" i="3"/>
  <c r="DC49" i="3" s="1"/>
  <c r="DD50" i="3"/>
  <c r="DD49" i="3" s="1"/>
  <c r="BP50" i="3"/>
  <c r="DH50" i="3"/>
  <c r="DH49" i="3" s="1"/>
  <c r="CQ50" i="1"/>
  <c r="CY50" i="1"/>
  <c r="CY49" i="1" s="1"/>
  <c r="DO50" i="1"/>
  <c r="DO49" i="1" s="1"/>
  <c r="CZ50" i="1"/>
  <c r="CZ49" i="1" s="1"/>
  <c r="DH50" i="1"/>
  <c r="DH49" i="1" s="1"/>
  <c r="CK50" i="1"/>
  <c r="DA50" i="1"/>
  <c r="DA49" i="1" s="1"/>
  <c r="DI50" i="1"/>
  <c r="DI49" i="1" s="1"/>
  <c r="DC50" i="1"/>
  <c r="BP50" i="1"/>
  <c r="DD50" i="1"/>
  <c r="DD49" i="1" s="1"/>
  <c r="DL50" i="1"/>
  <c r="DL49" i="1" s="1"/>
  <c r="DJ50" i="1"/>
  <c r="DJ49" i="1" s="1"/>
  <c r="DM50" i="1"/>
  <c r="DM49" i="1" s="1"/>
  <c r="DN50" i="1"/>
  <c r="DN49" i="1" s="1"/>
  <c r="CW50" i="1"/>
  <c r="CW49" i="1" s="1"/>
  <c r="CX50" i="1"/>
  <c r="CX49" i="1" s="1"/>
  <c r="DB50" i="1"/>
  <c r="DB49" i="1" s="1"/>
  <c r="DF50" i="1"/>
  <c r="DF49" i="1" s="1"/>
  <c r="DB50" i="14"/>
  <c r="DB49" i="14" s="1"/>
  <c r="DJ50" i="14"/>
  <c r="DJ49" i="14" s="1"/>
  <c r="DC50" i="14"/>
  <c r="DC49" i="14" s="1"/>
  <c r="DK50" i="14"/>
  <c r="DK49" i="14" s="1"/>
  <c r="CV50" i="14"/>
  <c r="CV49" i="14" s="1"/>
  <c r="DL50" i="14"/>
  <c r="DL49" i="14" s="1"/>
  <c r="CW50" i="14"/>
  <c r="CW49" i="14" s="1"/>
  <c r="DE50" i="14"/>
  <c r="DE49" i="14" s="1"/>
  <c r="DM50" i="14"/>
  <c r="DM49" i="14" s="1"/>
  <c r="CX50" i="14"/>
  <c r="CX49" i="14" s="1"/>
  <c r="CY50" i="14"/>
  <c r="CY49" i="14" s="1"/>
  <c r="DG50" i="14"/>
  <c r="DG49" i="14" s="1"/>
  <c r="DO50" i="14"/>
  <c r="DO49" i="14" s="1"/>
  <c r="CZ50" i="14"/>
  <c r="CZ49" i="14" s="1"/>
  <c r="DH50" i="14"/>
  <c r="DH49" i="14" s="1"/>
  <c r="DP50" i="14"/>
  <c r="DP49" i="14" s="1"/>
  <c r="DA50" i="14"/>
  <c r="DA49" i="14" s="1"/>
  <c r="DF50" i="6"/>
  <c r="DF49" i="6" s="1"/>
  <c r="DN50" i="6"/>
  <c r="DN49" i="6" s="1"/>
  <c r="DG50" i="6"/>
  <c r="DG49" i="6" s="1"/>
  <c r="DO50" i="6"/>
  <c r="DO49" i="6" s="1"/>
  <c r="CZ50" i="6"/>
  <c r="CZ49" i="6" s="1"/>
  <c r="DH50" i="6"/>
  <c r="DH49" i="6" s="1"/>
  <c r="DP50" i="6"/>
  <c r="DP49" i="6" s="1"/>
  <c r="DB50" i="6"/>
  <c r="DB49" i="6" s="1"/>
  <c r="DC50" i="6"/>
  <c r="DC49" i="6" s="1"/>
  <c r="DA50" i="6"/>
  <c r="DA49" i="6" s="1"/>
  <c r="DD50" i="6"/>
  <c r="DD49" i="6" s="1"/>
  <c r="DI50" i="6"/>
  <c r="DI49" i="6" s="1"/>
  <c r="DL50" i="6"/>
  <c r="DL49" i="6" s="1"/>
  <c r="DM50" i="6"/>
  <c r="DM49" i="6" s="1"/>
  <c r="CW50" i="6"/>
  <c r="CW49" i="6" s="1"/>
  <c r="CV50" i="6"/>
  <c r="CV49" i="6" s="1"/>
  <c r="DC50" i="17"/>
  <c r="DC49" i="17" s="1"/>
  <c r="DK50" i="17"/>
  <c r="DK49" i="17" s="1"/>
  <c r="CV50" i="17"/>
  <c r="CV49" i="17" s="1"/>
  <c r="DD50" i="17"/>
  <c r="DD49" i="17" s="1"/>
  <c r="DL50" i="17"/>
  <c r="DL49" i="17" s="1"/>
  <c r="CW50" i="17"/>
  <c r="CW49" i="17" s="1"/>
  <c r="DE50" i="17"/>
  <c r="DE49" i="17" s="1"/>
  <c r="DM50" i="17"/>
  <c r="DM49" i="17" s="1"/>
  <c r="CX50" i="17"/>
  <c r="CX49" i="17" s="1"/>
  <c r="DF50" i="17"/>
  <c r="DF49" i="17" s="1"/>
  <c r="CY50" i="17"/>
  <c r="CY49" i="17" s="1"/>
  <c r="DG50" i="17"/>
  <c r="DG49" i="17" s="1"/>
  <c r="CZ50" i="17"/>
  <c r="CZ49" i="17" s="1"/>
  <c r="DH50" i="17"/>
  <c r="DH49" i="17" s="1"/>
  <c r="DP50" i="17"/>
  <c r="DP49" i="17" s="1"/>
  <c r="CK50" i="17"/>
  <c r="DI50" i="17"/>
  <c r="DI49" i="17" s="1"/>
  <c r="DB50" i="17"/>
  <c r="DB49" i="17" s="1"/>
  <c r="DC50" i="9"/>
  <c r="DC49" i="9" s="1"/>
  <c r="DK50" i="9"/>
  <c r="DK49" i="9" s="1"/>
  <c r="CV50" i="9"/>
  <c r="CV49" i="9" s="1"/>
  <c r="DD50" i="9"/>
  <c r="DD49" i="9" s="1"/>
  <c r="CW50" i="9"/>
  <c r="CW49" i="9" s="1"/>
  <c r="DE50" i="9"/>
  <c r="DE49" i="9" s="1"/>
  <c r="DM50" i="9"/>
  <c r="DM49" i="9" s="1"/>
  <c r="CX50" i="9"/>
  <c r="CX49" i="9" s="1"/>
  <c r="DN50" i="9"/>
  <c r="DN49" i="9" s="1"/>
  <c r="DJ50" i="9"/>
  <c r="DJ49" i="9" s="1"/>
  <c r="CY50" i="9"/>
  <c r="CY49" i="9" s="1"/>
  <c r="DG50" i="9"/>
  <c r="DG49" i="9" s="1"/>
  <c r="DO50" i="9"/>
  <c r="DO49" i="9" s="1"/>
  <c r="DH50" i="9"/>
  <c r="DH49" i="9" s="1"/>
  <c r="DP50" i="9"/>
  <c r="DP49" i="9" s="1"/>
  <c r="CS50" i="9"/>
  <c r="DA50" i="9"/>
  <c r="DA49" i="9" s="1"/>
  <c r="DI50" i="9"/>
  <c r="DI49" i="9" s="1"/>
  <c r="DB50" i="9"/>
  <c r="DB49" i="9" s="1"/>
  <c r="CV50" i="20"/>
  <c r="CV49" i="20" s="1"/>
  <c r="DD50" i="20"/>
  <c r="DD49" i="20" s="1"/>
  <c r="DL50" i="20"/>
  <c r="DL49" i="20" s="1"/>
  <c r="CW50" i="20"/>
  <c r="CW49" i="20" s="1"/>
  <c r="DE50" i="20"/>
  <c r="DE49" i="20" s="1"/>
  <c r="DP50" i="20"/>
  <c r="DP49" i="20" s="1"/>
  <c r="BR50" i="20"/>
  <c r="CX50" i="20"/>
  <c r="CX49" i="20" s="1"/>
  <c r="DF50" i="20"/>
  <c r="DF49" i="20" s="1"/>
  <c r="DN50" i="20"/>
  <c r="DN49" i="20" s="1"/>
  <c r="CY50" i="20"/>
  <c r="CY49" i="20" s="1"/>
  <c r="DG50" i="20"/>
  <c r="DA50" i="20"/>
  <c r="DA49" i="20" s="1"/>
  <c r="DI50" i="20"/>
  <c r="DI49" i="20" s="1"/>
  <c r="DC50" i="20"/>
  <c r="DC49" i="20" s="1"/>
  <c r="DB50" i="20"/>
  <c r="DB49" i="20" s="1"/>
  <c r="DJ50" i="20"/>
  <c r="DJ49" i="20" s="1"/>
  <c r="DK50" i="20"/>
  <c r="DK49" i="20" s="1"/>
  <c r="DL50" i="12"/>
  <c r="DL49" i="12" s="1"/>
  <c r="DE50" i="12"/>
  <c r="DE49" i="12" s="1"/>
  <c r="DM50" i="12"/>
  <c r="DM49" i="12" s="1"/>
  <c r="DH50" i="12"/>
  <c r="DH49" i="12" s="1"/>
  <c r="CP50" i="12"/>
  <c r="CP125" i="12" s="1" a="1"/>
  <c r="CP125" i="12" s="1"/>
  <c r="CP126" i="12" s="1"/>
  <c r="CX50" i="12"/>
  <c r="DF50" i="12"/>
  <c r="DF49" i="12" s="1"/>
  <c r="CZ50" i="12"/>
  <c r="CZ49" i="12" s="1"/>
  <c r="CY50" i="12"/>
  <c r="CY49" i="12" s="1"/>
  <c r="DG50" i="12"/>
  <c r="DG49" i="12" s="1"/>
  <c r="DO50" i="12"/>
  <c r="DO49" i="12" s="1"/>
  <c r="DP50" i="12"/>
  <c r="DP49" i="12" s="1"/>
  <c r="DA50" i="12"/>
  <c r="DA49" i="12" s="1"/>
  <c r="DK50" i="12"/>
  <c r="DK49" i="12" s="1"/>
  <c r="DB50" i="12"/>
  <c r="DB49" i="12" s="1"/>
  <c r="DJ50" i="12"/>
  <c r="DJ49" i="12" s="1"/>
  <c r="DC50" i="12"/>
  <c r="DC49" i="12" s="1"/>
  <c r="CZ50" i="4"/>
  <c r="CZ49" i="4" s="1"/>
  <c r="DH50" i="4"/>
  <c r="DH49" i="4" s="1"/>
  <c r="DP50" i="4"/>
  <c r="DA50" i="4"/>
  <c r="DA49" i="4" s="1"/>
  <c r="DB50" i="4"/>
  <c r="DB49" i="4" s="1"/>
  <c r="CV50" i="4"/>
  <c r="CV49" i="4" s="1"/>
  <c r="DD50" i="4"/>
  <c r="DD49" i="4" s="1"/>
  <c r="CW50" i="4"/>
  <c r="CW49" i="4" s="1"/>
  <c r="DE50" i="4"/>
  <c r="DE49" i="4" s="1"/>
  <c r="CY50" i="4"/>
  <c r="CY49" i="4" s="1"/>
  <c r="DC50" i="4"/>
  <c r="DC49" i="4" s="1"/>
  <c r="DG50" i="4"/>
  <c r="DG49" i="4" s="1"/>
  <c r="DK50" i="4"/>
  <c r="DK49" i="4" s="1"/>
  <c r="DN50" i="4"/>
  <c r="DN49" i="4" s="1"/>
  <c r="CU50" i="4"/>
  <c r="CU125" i="4" s="1" a="1"/>
  <c r="CU125" i="4" s="1"/>
  <c r="CU126" i="4" s="1"/>
  <c r="DO50" i="4"/>
  <c r="DO49" i="4" s="1"/>
  <c r="CX50" i="4"/>
  <c r="CX49" i="4" s="1"/>
  <c r="DA125" i="1" a="1"/>
  <c r="DA125" i="1" s="1"/>
  <c r="DA126" i="1" s="1"/>
  <c r="DB125" i="1" a="1"/>
  <c r="DB125" i="1" s="1"/>
  <c r="DB126" i="1" s="1"/>
  <c r="DL125" i="1" a="1"/>
  <c r="DL125" i="1" s="1"/>
  <c r="DL126" i="1" s="1"/>
  <c r="CW125" i="1" a="1"/>
  <c r="CW125" i="1" s="1"/>
  <c r="CW126" i="1" s="1"/>
  <c r="CX125" i="1" a="1"/>
  <c r="CX125" i="1" s="1"/>
  <c r="CX126" i="1" s="1"/>
  <c r="DH125" i="1" a="1"/>
  <c r="DH125" i="1" s="1"/>
  <c r="DH126" i="1" s="1"/>
  <c r="DN125" i="1" a="1"/>
  <c r="DN125" i="1" s="1"/>
  <c r="DN126" i="1" s="1"/>
  <c r="CY125" i="1" a="1"/>
  <c r="CY125" i="1" s="1"/>
  <c r="CY126" i="1" s="1"/>
  <c r="DJ125" i="1" a="1"/>
  <c r="DJ125" i="1" s="1"/>
  <c r="DJ126" i="1" s="1"/>
  <c r="DH125" i="21" a="1"/>
  <c r="DH125" i="21" s="1"/>
  <c r="DH126" i="21" s="1"/>
  <c r="CV125" i="21" a="1"/>
  <c r="CV125" i="21" s="1"/>
  <c r="CV126" i="21" s="1"/>
  <c r="DC125" i="21" a="1"/>
  <c r="DC125" i="21" s="1"/>
  <c r="DC126" i="21" s="1"/>
  <c r="CW125" i="21" a="1"/>
  <c r="CW125" i="21" s="1"/>
  <c r="CW126" i="21" s="1"/>
  <c r="DD125" i="21" a="1"/>
  <c r="DD125" i="21" s="1"/>
  <c r="DD126" i="21" s="1"/>
  <c r="DK125" i="21" a="1"/>
  <c r="DK125" i="21" s="1"/>
  <c r="DK126" i="21" s="1"/>
  <c r="CY125" i="21" a="1"/>
  <c r="CY125" i="21" s="1"/>
  <c r="CY126" i="21" s="1"/>
  <c r="DE125" i="21" a="1"/>
  <c r="DE125" i="21" s="1"/>
  <c r="DE126" i="21" s="1"/>
  <c r="DL125" i="21" a="1"/>
  <c r="DL125" i="21" s="1"/>
  <c r="DL126" i="21" s="1"/>
  <c r="CZ125" i="21" a="1"/>
  <c r="CZ125" i="21" s="1"/>
  <c r="CZ126" i="21" s="1"/>
  <c r="DA125" i="21" a="1"/>
  <c r="DA125" i="21" s="1"/>
  <c r="DA126" i="21" s="1"/>
  <c r="DE125" i="20" a="1"/>
  <c r="DE125" i="20" s="1"/>
  <c r="DE126" i="20" s="1"/>
  <c r="DK125" i="20" a="1"/>
  <c r="DK125" i="20" s="1"/>
  <c r="DK126" i="20" s="1"/>
  <c r="CY125" i="20" a="1"/>
  <c r="CY125" i="20" s="1"/>
  <c r="CY126" i="20" s="1"/>
  <c r="DL125" i="20" a="1"/>
  <c r="DL125" i="20" s="1"/>
  <c r="DL126" i="20" s="1"/>
  <c r="DF125" i="20" a="1"/>
  <c r="DF125" i="20" s="1"/>
  <c r="DF126" i="20" s="1"/>
  <c r="DA125" i="20" a="1"/>
  <c r="DA125" i="20" s="1"/>
  <c r="DA126" i="20" s="1"/>
  <c r="DB125" i="20" a="1"/>
  <c r="DB125" i="20" s="1"/>
  <c r="DB126" i="20" s="1"/>
  <c r="DI125" i="20" a="1"/>
  <c r="DI125" i="20" s="1"/>
  <c r="DI126" i="20" s="1"/>
  <c r="DP125" i="20" a="1"/>
  <c r="DP125" i="20" s="1"/>
  <c r="DP126" i="20" s="1"/>
  <c r="DJ125" i="20" a="1"/>
  <c r="DJ125" i="20" s="1"/>
  <c r="DJ126" i="20" s="1"/>
  <c r="DA125" i="19" a="1"/>
  <c r="DA125" i="19" s="1"/>
  <c r="DA126" i="19" s="1"/>
  <c r="DB125" i="19" a="1"/>
  <c r="DB125" i="19" s="1"/>
  <c r="DB126" i="19" s="1"/>
  <c r="DC125" i="19" a="1"/>
  <c r="DC125" i="19" s="1"/>
  <c r="DC126" i="19" s="1"/>
  <c r="DJ125" i="19" a="1"/>
  <c r="DJ125" i="19" s="1"/>
  <c r="DJ126" i="19" s="1"/>
  <c r="DP125" i="19" a="1"/>
  <c r="DP125" i="19" s="1"/>
  <c r="DP126" i="19" s="1"/>
  <c r="DD125" i="19" a="1"/>
  <c r="DD125" i="19" s="1"/>
  <c r="DD126" i="19" s="1"/>
  <c r="DE125" i="19" a="1"/>
  <c r="DE125" i="19" s="1"/>
  <c r="DE126" i="19" s="1"/>
  <c r="DD125" i="18" a="1"/>
  <c r="DD125" i="18" s="1"/>
  <c r="DD126" i="18" s="1"/>
  <c r="CX125" i="18" a="1"/>
  <c r="CX125" i="18" s="1"/>
  <c r="CX126" i="18" s="1"/>
  <c r="DK125" i="18" a="1"/>
  <c r="DK125" i="18" s="1"/>
  <c r="DK126" i="18" s="1"/>
  <c r="CZ125" i="18" a="1"/>
  <c r="CZ125" i="18" s="1"/>
  <c r="CZ126" i="18" s="1"/>
  <c r="DF125" i="18" a="1"/>
  <c r="DF125" i="18" s="1"/>
  <c r="DF126" i="18" s="1"/>
  <c r="DG125" i="18" a="1"/>
  <c r="DG125" i="18" s="1"/>
  <c r="DG126" i="18" s="1"/>
  <c r="DN125" i="18" a="1"/>
  <c r="DN125" i="18" s="1"/>
  <c r="DN126" i="18" s="1"/>
  <c r="DO125" i="18" a="1"/>
  <c r="DO125" i="18" s="1"/>
  <c r="DO126" i="18" s="1"/>
  <c r="DP125" i="18" a="1"/>
  <c r="DP125" i="18" s="1"/>
  <c r="DP126" i="18" s="1"/>
  <c r="CZ125" i="17" a="1"/>
  <c r="CZ125" i="17" s="1"/>
  <c r="CZ126" i="17" s="1"/>
  <c r="DG125" i="17" a="1"/>
  <c r="DG125" i="17" s="1"/>
  <c r="DG126" i="17" s="1"/>
  <c r="DM125" i="17" a="1"/>
  <c r="DM125" i="17" s="1"/>
  <c r="DM126" i="17" s="1"/>
  <c r="DB125" i="17" a="1"/>
  <c r="DB125" i="17" s="1"/>
  <c r="DB126" i="17" s="1"/>
  <c r="CV125" i="17" a="1"/>
  <c r="CV125" i="17" s="1"/>
  <c r="CV126" i="17" s="1"/>
  <c r="DC125" i="17" a="1"/>
  <c r="DC125" i="17" s="1"/>
  <c r="DC126" i="17" s="1"/>
  <c r="DI125" i="17" a="1"/>
  <c r="DI125" i="17" s="1"/>
  <c r="DI126" i="17" s="1"/>
  <c r="CW125" i="17" a="1"/>
  <c r="CW125" i="17" s="1"/>
  <c r="CW126" i="17" s="1"/>
  <c r="DP125" i="17" a="1"/>
  <c r="DP125" i="17" s="1"/>
  <c r="DP126" i="17" s="1"/>
  <c r="CX125" i="17" a="1"/>
  <c r="CX125" i="17" s="1"/>
  <c r="CX126" i="17" s="1"/>
  <c r="DD125" i="17" a="1"/>
  <c r="DD125" i="17" s="1"/>
  <c r="DD126" i="17" s="1"/>
  <c r="DE125" i="17" a="1"/>
  <c r="DE125" i="17" s="1"/>
  <c r="DE126" i="17" s="1"/>
  <c r="DL125" i="17" a="1"/>
  <c r="DL125" i="17" s="1"/>
  <c r="DL126" i="17" s="1"/>
  <c r="CV125" i="16" a="1"/>
  <c r="CV125" i="16" s="1"/>
  <c r="CV126" i="16" s="1"/>
  <c r="DC125" i="16" a="1"/>
  <c r="DC125" i="16" s="1"/>
  <c r="DC126" i="16" s="1"/>
  <c r="DP125" i="16" a="1"/>
  <c r="DP125" i="16" s="1"/>
  <c r="DP126" i="16" s="1"/>
  <c r="CW125" i="16" a="1"/>
  <c r="CW125" i="16" s="1"/>
  <c r="CW126" i="16" s="1"/>
  <c r="DD125" i="16" a="1"/>
  <c r="DD125" i="16" s="1"/>
  <c r="DD126" i="16" s="1"/>
  <c r="DJ125" i="16" a="1"/>
  <c r="DJ125" i="16" s="1"/>
  <c r="DJ126" i="16" s="1"/>
  <c r="DK125" i="16" a="1"/>
  <c r="DK125" i="16" s="1"/>
  <c r="DK126" i="16" s="1"/>
  <c r="CZ125" i="16" a="1"/>
  <c r="CZ125" i="16" s="1"/>
  <c r="CZ126" i="16" s="1"/>
  <c r="DF125" i="16" a="1"/>
  <c r="DF125" i="16" s="1"/>
  <c r="DF126" i="16" s="1"/>
  <c r="DG125" i="16" a="1"/>
  <c r="DG125" i="16" s="1"/>
  <c r="DG126" i="16" s="1"/>
  <c r="DA125" i="16" a="1"/>
  <c r="DA125" i="16" s="1"/>
  <c r="DA126" i="16" s="1"/>
  <c r="DB125" i="16" a="1"/>
  <c r="DB125" i="16" s="1"/>
  <c r="DB126" i="16" s="1"/>
  <c r="DO125" i="16" a="1"/>
  <c r="DO125" i="16" s="1"/>
  <c r="DO126" i="16" s="1"/>
  <c r="DK125" i="15" a="1"/>
  <c r="DK125" i="15" s="1"/>
  <c r="DK126" i="15" s="1"/>
  <c r="DF125" i="15" a="1"/>
  <c r="DF125" i="15" s="1"/>
  <c r="DF126" i="15" s="1"/>
  <c r="CY125" i="15" a="1"/>
  <c r="CY125" i="15" s="1"/>
  <c r="CY126" i="15" s="1"/>
  <c r="DM125" i="15" a="1"/>
  <c r="DM125" i="15" s="1"/>
  <c r="DM126" i="15" s="1"/>
  <c r="CZ125" i="15" a="1"/>
  <c r="CZ125" i="15" s="1"/>
  <c r="CZ126" i="15" s="1"/>
  <c r="DG125" i="15" a="1"/>
  <c r="DG125" i="15" s="1"/>
  <c r="DG126" i="15" s="1"/>
  <c r="DH125" i="15" a="1"/>
  <c r="DH125" i="15" s="1"/>
  <c r="DH126" i="15" s="1"/>
  <c r="DB125" i="15" a="1"/>
  <c r="DB125" i="15" s="1"/>
  <c r="DB126" i="15" s="1"/>
  <c r="DI125" i="15" a="1"/>
  <c r="DI125" i="15" s="1"/>
  <c r="DI126" i="15" s="1"/>
  <c r="DC125" i="15" a="1"/>
  <c r="DC125" i="15" s="1"/>
  <c r="DC126" i="15" s="1"/>
  <c r="CW125" i="14" a="1"/>
  <c r="CW125" i="14" s="1"/>
  <c r="CW126" i="14" s="1"/>
  <c r="DL125" i="14" a="1"/>
  <c r="DL125" i="14" s="1"/>
  <c r="DL126" i="14" s="1"/>
  <c r="CY125" i="14" a="1"/>
  <c r="CY125" i="14" s="1"/>
  <c r="CY126" i="14" s="1"/>
  <c r="DG125" i="14" a="1"/>
  <c r="DG125" i="14" s="1"/>
  <c r="DG126" i="14" s="1"/>
  <c r="DA125" i="14" a="1"/>
  <c r="DA125" i="14" s="1"/>
  <c r="DA126" i="14" s="1"/>
  <c r="DH125" i="14" a="1"/>
  <c r="DH125" i="14" s="1"/>
  <c r="DH126" i="14" s="1"/>
  <c r="DO125" i="14" a="1"/>
  <c r="DO125" i="14" s="1"/>
  <c r="DO126" i="14" s="1"/>
  <c r="CV125" i="14" a="1"/>
  <c r="CV125" i="14" s="1"/>
  <c r="CV126" i="14" s="1"/>
  <c r="DB125" i="14" a="1"/>
  <c r="DB125" i="14" s="1"/>
  <c r="DB126" i="14" s="1"/>
  <c r="DC125" i="14" a="1"/>
  <c r="DC125" i="14" s="1"/>
  <c r="DC126" i="14" s="1"/>
  <c r="DK125" i="14" a="1"/>
  <c r="DK125" i="14" s="1"/>
  <c r="DK126" i="14" s="1"/>
  <c r="CY125" i="13" a="1"/>
  <c r="CY125" i="13" s="1"/>
  <c r="CY126" i="13" s="1"/>
  <c r="DF125" i="13" a="1"/>
  <c r="DF125" i="13" s="1"/>
  <c r="DF126" i="13" s="1"/>
  <c r="DA125" i="13" a="1"/>
  <c r="DA125" i="13" s="1"/>
  <c r="DA126" i="13" s="1"/>
  <c r="DP125" i="13" a="1"/>
  <c r="DP125" i="13" s="1"/>
  <c r="DP126" i="13" s="1"/>
  <c r="DI125" i="13" a="1"/>
  <c r="DI125" i="13" s="1"/>
  <c r="DI126" i="13" s="1"/>
  <c r="DJ125" i="13" a="1"/>
  <c r="DJ125" i="13" s="1"/>
  <c r="DJ126" i="13" s="1"/>
  <c r="DD125" i="13" a="1"/>
  <c r="DD125" i="13" s="1"/>
  <c r="DD126" i="13" s="1"/>
  <c r="DF125" i="12" a="1"/>
  <c r="DF125" i="12" s="1"/>
  <c r="DF126" i="12" s="1"/>
  <c r="DM125" i="12" a="1"/>
  <c r="DM125" i="12" s="1"/>
  <c r="DM126" i="12" s="1"/>
  <c r="CY125" i="12" a="1"/>
  <c r="CY125" i="12" s="1"/>
  <c r="CY126" i="12" s="1"/>
  <c r="DG125" i="12" a="1"/>
  <c r="DG125" i="12" s="1"/>
  <c r="DG126" i="12" s="1"/>
  <c r="DP125" i="12" a="1"/>
  <c r="DP125" i="12" s="1"/>
  <c r="DP126" i="12" s="1"/>
  <c r="DC125" i="12" a="1"/>
  <c r="DC125" i="12" s="1"/>
  <c r="DC126" i="12" s="1"/>
  <c r="DJ125" i="12" a="1"/>
  <c r="DJ125" i="12" s="1"/>
  <c r="DJ126" i="12" s="1"/>
  <c r="DL125" i="12" a="1"/>
  <c r="DL125" i="12" s="1"/>
  <c r="DL126" i="12" s="1"/>
  <c r="DF125" i="11" a="1"/>
  <c r="DF125" i="11" s="1"/>
  <c r="DF126" i="11" s="1"/>
  <c r="DN125" i="11" a="1"/>
  <c r="DN125" i="11" s="1"/>
  <c r="DN126" i="11" s="1"/>
  <c r="DH125" i="11" a="1"/>
  <c r="DH125" i="11" s="1"/>
  <c r="DH126" i="11" s="1"/>
  <c r="DI125" i="11" a="1"/>
  <c r="DI125" i="11" s="1"/>
  <c r="DI126" i="11" s="1"/>
  <c r="DJ125" i="11" a="1"/>
  <c r="DJ125" i="11" s="1"/>
  <c r="DJ126" i="11" s="1"/>
  <c r="CX125" i="11" a="1"/>
  <c r="CX125" i="11" s="1"/>
  <c r="CX126" i="11" s="1"/>
  <c r="DD125" i="11" a="1"/>
  <c r="DD125" i="11" s="1"/>
  <c r="DD126" i="11" s="1"/>
  <c r="DE125" i="11" a="1"/>
  <c r="DE125" i="11" s="1"/>
  <c r="DE126" i="11" s="1"/>
  <c r="CV125" i="10" a="1"/>
  <c r="CV125" i="10" s="1"/>
  <c r="CV126" i="10" s="1"/>
  <c r="DC125" i="10" a="1"/>
  <c r="DC125" i="10" s="1"/>
  <c r="DC126" i="10" s="1"/>
  <c r="CW125" i="10" a="1"/>
  <c r="CW125" i="10" s="1"/>
  <c r="CW126" i="10" s="1"/>
  <c r="CY125" i="10" a="1"/>
  <c r="CY125" i="10" s="1"/>
  <c r="CY126" i="10" s="1"/>
  <c r="DL125" i="10" a="1"/>
  <c r="DL125" i="10" s="1"/>
  <c r="DL126" i="10" s="1"/>
  <c r="DF125" i="10" a="1"/>
  <c r="DF125" i="10" s="1"/>
  <c r="DF126" i="10" s="1"/>
  <c r="DA125" i="10" a="1"/>
  <c r="DA125" i="10" s="1"/>
  <c r="DA126" i="10" s="1"/>
  <c r="DN125" i="10" a="1"/>
  <c r="DN125" i="10" s="1"/>
  <c r="DN126" i="10" s="1"/>
  <c r="DB125" i="10" a="1"/>
  <c r="DB125" i="10" s="1"/>
  <c r="DB126" i="10" s="1"/>
  <c r="DH125" i="10" a="1"/>
  <c r="DH125" i="10" s="1"/>
  <c r="DH126" i="10" s="1"/>
  <c r="DO125" i="10" a="1"/>
  <c r="DO125" i="10" s="1"/>
  <c r="DO126" i="10" s="1"/>
  <c r="CY125" i="9" a="1"/>
  <c r="CY125" i="9" s="1"/>
  <c r="CY126" i="9" s="1"/>
  <c r="DG125" i="9" a="1"/>
  <c r="DG125" i="9" s="1"/>
  <c r="DG126" i="9" s="1"/>
  <c r="DA125" i="9" a="1"/>
  <c r="DA125" i="9" s="1"/>
  <c r="DA126" i="9" s="1"/>
  <c r="DN125" i="9" a="1"/>
  <c r="DN125" i="9" s="1"/>
  <c r="DN126" i="9" s="1"/>
  <c r="DB125" i="9" a="1"/>
  <c r="DB125" i="9" s="1"/>
  <c r="DB126" i="9" s="1"/>
  <c r="DO125" i="9" a="1"/>
  <c r="DO125" i="9" s="1"/>
  <c r="DO126" i="9" s="1"/>
  <c r="CV125" i="9" a="1"/>
  <c r="CV125" i="9" s="1"/>
  <c r="CV126" i="9" s="1"/>
  <c r="DC125" i="9" a="1"/>
  <c r="DC125" i="9" s="1"/>
  <c r="DC126" i="9" s="1"/>
  <c r="DJ125" i="9" a="1"/>
  <c r="DJ125" i="9" s="1"/>
  <c r="DJ126" i="9" s="1"/>
  <c r="DD125" i="9" a="1"/>
  <c r="DD125" i="9" s="1"/>
  <c r="DD126" i="9" s="1"/>
  <c r="CX125" i="9" a="1"/>
  <c r="CX125" i="9" s="1"/>
  <c r="CX126" i="9" s="1"/>
  <c r="DB125" i="8" a="1"/>
  <c r="DB125" i="8" s="1"/>
  <c r="DB126" i="8" s="1"/>
  <c r="DP125" i="8" a="1"/>
  <c r="DP125" i="8" s="1"/>
  <c r="DP126" i="8" s="1"/>
  <c r="CW125" i="8" a="1"/>
  <c r="CW125" i="8" s="1"/>
  <c r="CW126" i="8" s="1"/>
  <c r="DC125" i="8" a="1"/>
  <c r="DC125" i="8" s="1"/>
  <c r="DC126" i="8" s="1"/>
  <c r="CZ125" i="8" a="1"/>
  <c r="CZ125" i="8" s="1"/>
  <c r="CZ126" i="8" s="1"/>
  <c r="DM125" i="8" a="1"/>
  <c r="DM125" i="8" s="1"/>
  <c r="DM126" i="8" s="1"/>
  <c r="DA125" i="8" a="1"/>
  <c r="DA125" i="8" s="1"/>
  <c r="DA126" i="8" s="1"/>
  <c r="DG125" i="8" a="1"/>
  <c r="DG125" i="8" s="1"/>
  <c r="DG126" i="8" s="1"/>
  <c r="DE125" i="7" a="1"/>
  <c r="DE125" i="7" s="1"/>
  <c r="DE126" i="7" s="1"/>
  <c r="CY125" i="7" a="1"/>
  <c r="CY125" i="7" s="1"/>
  <c r="CY126" i="7" s="1"/>
  <c r="DL125" i="7" a="1"/>
  <c r="DL125" i="7" s="1"/>
  <c r="DL126" i="7" s="1"/>
  <c r="DM125" i="7" a="1"/>
  <c r="DM125" i="7" s="1"/>
  <c r="DM126" i="7" s="1"/>
  <c r="DO125" i="7" a="1"/>
  <c r="DO125" i="7" s="1"/>
  <c r="DO126" i="7" s="1"/>
  <c r="CV125" i="7" a="1"/>
  <c r="CV125" i="7" s="1"/>
  <c r="CV126" i="7" s="1"/>
  <c r="DC125" i="7" a="1"/>
  <c r="DC125" i="7" s="1"/>
  <c r="DC126" i="7" s="1"/>
  <c r="DI125" i="7" a="1"/>
  <c r="DI125" i="7" s="1"/>
  <c r="DI126" i="7" s="1"/>
  <c r="DP125" i="7" a="1"/>
  <c r="DP125" i="7" s="1"/>
  <c r="DP126" i="7" s="1"/>
  <c r="DA125" i="6" a="1"/>
  <c r="DA125" i="6" s="1"/>
  <c r="DA126" i="6" s="1"/>
  <c r="DH125" i="6" a="1"/>
  <c r="DH125" i="6" s="1"/>
  <c r="DH126" i="6" s="1"/>
  <c r="DN125" i="6" a="1"/>
  <c r="DN125" i="6" s="1"/>
  <c r="DN126" i="6" s="1"/>
  <c r="DB125" i="6" a="1"/>
  <c r="DB125" i="6" s="1"/>
  <c r="DB126" i="6" s="1"/>
  <c r="DI125" i="6" a="1"/>
  <c r="DI125" i="6" s="1"/>
  <c r="DI126" i="6" s="1"/>
  <c r="DO125" i="6" a="1"/>
  <c r="DO125" i="6" s="1"/>
  <c r="DO126" i="6" s="1"/>
  <c r="CW125" i="6" a="1"/>
  <c r="CW125" i="6" s="1"/>
  <c r="CW126" i="6" s="1"/>
  <c r="DC125" i="6" a="1"/>
  <c r="DC125" i="6" s="1"/>
  <c r="DC126" i="6" s="1"/>
  <c r="DL125" i="6" a="1"/>
  <c r="DL125" i="6" s="1"/>
  <c r="DL126" i="6" s="1"/>
  <c r="DF125" i="6" a="1"/>
  <c r="DF125" i="6" s="1"/>
  <c r="DF126" i="6" s="1"/>
  <c r="DM125" i="6" a="1"/>
  <c r="DM125" i="6" s="1"/>
  <c r="DM126" i="6" s="1"/>
  <c r="DD125" i="5" a="1"/>
  <c r="DD125" i="5" s="1"/>
  <c r="DD126" i="5" s="1"/>
  <c r="CY125" i="5" a="1"/>
  <c r="CY125" i="5" s="1"/>
  <c r="CY126" i="5" s="1"/>
  <c r="DL125" i="5" a="1"/>
  <c r="DL125" i="5" s="1"/>
  <c r="DL126" i="5" s="1"/>
  <c r="DF125" i="5" a="1"/>
  <c r="DF125" i="5" s="1"/>
  <c r="DF126" i="5" s="1"/>
  <c r="DA125" i="5" a="1"/>
  <c r="DA125" i="5" s="1"/>
  <c r="DA126" i="5" s="1"/>
  <c r="DN125" i="5" a="1"/>
  <c r="DN125" i="5" s="1"/>
  <c r="DN126" i="5" s="1"/>
  <c r="CU125" i="5" a="1"/>
  <c r="CU125" i="5" s="1"/>
  <c r="CV125" i="5" a="1"/>
  <c r="CV125" i="5" s="1"/>
  <c r="CV126" i="5" s="1"/>
  <c r="DH125" i="5" a="1"/>
  <c r="DH125" i="5" s="1"/>
  <c r="DH126" i="5" s="1"/>
  <c r="DC125" i="5" a="1"/>
  <c r="DC125" i="5" s="1"/>
  <c r="DC126" i="5" s="1"/>
  <c r="CZ125" i="4" a="1"/>
  <c r="CZ125" i="4" s="1"/>
  <c r="CZ126" i="4" s="1"/>
  <c r="DG125" i="4" a="1"/>
  <c r="DG125" i="4" s="1"/>
  <c r="DG126" i="4" s="1"/>
  <c r="DN125" i="4" a="1"/>
  <c r="DN125" i="4" s="1"/>
  <c r="DN126" i="4" s="1"/>
  <c r="CV125" i="4" a="1"/>
  <c r="CV125" i="4" s="1"/>
  <c r="CV126" i="4" s="1"/>
  <c r="DC125" i="4" a="1"/>
  <c r="DC125" i="4" s="1"/>
  <c r="DC126" i="4" s="1"/>
  <c r="DD125" i="4" a="1"/>
  <c r="DD125" i="4" s="1"/>
  <c r="DD126" i="4" s="1"/>
  <c r="DE125" i="4" a="1"/>
  <c r="DE125" i="4" s="1"/>
  <c r="DE126" i="4" s="1"/>
  <c r="DK125" i="4" a="1"/>
  <c r="DK125" i="4" s="1"/>
  <c r="DK126" i="4" s="1"/>
  <c r="DC125" i="3" a="1"/>
  <c r="DC125" i="3" s="1"/>
  <c r="DC126" i="3" s="1"/>
  <c r="DP125" i="3" a="1"/>
  <c r="DP125" i="3" s="1"/>
  <c r="DP126" i="3" s="1"/>
  <c r="DD125" i="3" a="1"/>
  <c r="DD125" i="3" s="1"/>
  <c r="DD126" i="3" s="1"/>
  <c r="CY125" i="3" a="1"/>
  <c r="CY125" i="3" s="1"/>
  <c r="CY126" i="3" s="1"/>
  <c r="DE125" i="3" a="1"/>
  <c r="DE125" i="3" s="1"/>
  <c r="DE126" i="3" s="1"/>
  <c r="DL125" i="3" a="1"/>
  <c r="DL125" i="3" s="1"/>
  <c r="DL126" i="3" s="1"/>
  <c r="DM125" i="3" a="1"/>
  <c r="DM125" i="3" s="1"/>
  <c r="DM126" i="3" s="1"/>
  <c r="DA125" i="3" a="1"/>
  <c r="DA125" i="3" s="1"/>
  <c r="DA126" i="3" s="1"/>
  <c r="DH125" i="3" a="1"/>
  <c r="DH125" i="3" s="1"/>
  <c r="DH126" i="3" s="1"/>
  <c r="DB125" i="3" a="1"/>
  <c r="DB125" i="3" s="1"/>
  <c r="DB126" i="3" s="1"/>
  <c r="DF125" i="2" a="1"/>
  <c r="DF125" i="2" s="1"/>
  <c r="DF126" i="2" s="1"/>
  <c r="DL125" i="2" a="1"/>
  <c r="DL125" i="2" s="1"/>
  <c r="DL126" i="2" s="1"/>
  <c r="DA125" i="2" a="1"/>
  <c r="DA125" i="2" s="1"/>
  <c r="DA126" i="2" s="1"/>
  <c r="DM125" i="2" a="1"/>
  <c r="DM125" i="2" s="1"/>
  <c r="DM126" i="2" s="1"/>
  <c r="CV125" i="2" a="1"/>
  <c r="CV125" i="2" s="1"/>
  <c r="CV126" i="2" s="1"/>
  <c r="DH125" i="2" a="1"/>
  <c r="DH125" i="2" s="1"/>
  <c r="DH126" i="2" s="1"/>
  <c r="DN125" i="2" a="1"/>
  <c r="DN125" i="2" s="1"/>
  <c r="DN126" i="2" s="1"/>
  <c r="CW125" i="2" a="1"/>
  <c r="CW125" i="2" s="1"/>
  <c r="CW126" i="2" s="1"/>
  <c r="DC125" i="2" a="1"/>
  <c r="DC125" i="2" s="1"/>
  <c r="DC126" i="2" s="1"/>
  <c r="DO125" i="2" a="1"/>
  <c r="DO125" i="2" s="1"/>
  <c r="DO126" i="2" s="1"/>
  <c r="DD125" i="2" a="1"/>
  <c r="DD125" i="2" s="1"/>
  <c r="DD126" i="2" s="1"/>
  <c r="DK125" i="2" a="1"/>
  <c r="DK125" i="2" s="1"/>
  <c r="DK126" i="2" s="1"/>
  <c r="L46" i="15"/>
  <c r="BR46" i="15" s="1" a="1"/>
  <c r="BR46" i="15" s="1"/>
  <c r="BQ46" i="15" a="1"/>
  <c r="BQ46" i="15" s="1"/>
  <c r="L37" i="1"/>
  <c r="BQ37" i="1" a="1"/>
  <c r="BQ37" i="1" s="1"/>
  <c r="J19" i="18"/>
  <c r="K19" i="18" s="1"/>
  <c r="BQ19" i="18" s="1" a="1"/>
  <c r="BQ19" i="18" s="1"/>
  <c r="F9" i="9"/>
  <c r="J26" i="19"/>
  <c r="K26" i="19" s="1"/>
  <c r="BQ26" i="19" s="1" a="1"/>
  <c r="BQ26" i="19" s="1"/>
  <c r="J37" i="17"/>
  <c r="K37" i="17" s="1"/>
  <c r="BQ37" i="17" s="1" a="1"/>
  <c r="BQ37" i="17" s="1"/>
  <c r="J24" i="17"/>
  <c r="K24" i="17" s="1"/>
  <c r="J38" i="14"/>
  <c r="K38" i="14" s="1"/>
  <c r="J22" i="7"/>
  <c r="K22" i="7" s="1"/>
  <c r="J38" i="6"/>
  <c r="K38" i="6" s="1"/>
  <c r="J20" i="5"/>
  <c r="K20" i="5" s="1"/>
  <c r="BQ20" i="5" s="1" a="1"/>
  <c r="BQ20" i="5" s="1"/>
  <c r="F9" i="18"/>
  <c r="F9" i="10"/>
  <c r="F9" i="2"/>
  <c r="F10" i="9"/>
  <c r="C121" i="20"/>
  <c r="BL121" i="20" s="1"/>
  <c r="BL89" i="20"/>
  <c r="C121" i="12"/>
  <c r="BL121" i="12" s="1"/>
  <c r="BL89" i="12"/>
  <c r="C121" i="4"/>
  <c r="BL121" i="4" s="1"/>
  <c r="BL89" i="4"/>
  <c r="F10" i="16"/>
  <c r="F10" i="8"/>
  <c r="C121" i="9"/>
  <c r="BL121" i="9" s="1"/>
  <c r="BL89" i="9"/>
  <c r="F10" i="15"/>
  <c r="F10" i="7"/>
  <c r="F10" i="17"/>
  <c r="C121" i="14"/>
  <c r="BL121" i="14" s="1"/>
  <c r="BL89" i="14"/>
  <c r="C121" i="6"/>
  <c r="BL121" i="6" s="1"/>
  <c r="BL89" i="6"/>
  <c r="F9" i="17"/>
  <c r="F10" i="1"/>
  <c r="F10" i="14"/>
  <c r="F10" i="6"/>
  <c r="C121" i="7"/>
  <c r="BL121" i="7" s="1"/>
  <c r="BL89" i="7"/>
  <c r="C121" i="19"/>
  <c r="BL121" i="19" s="1"/>
  <c r="BL89" i="19"/>
  <c r="C121" i="11"/>
  <c r="BL121" i="11" s="1"/>
  <c r="BL89" i="11"/>
  <c r="C121" i="3"/>
  <c r="BL121" i="3" s="1"/>
  <c r="BL89" i="3"/>
  <c r="F9" i="16"/>
  <c r="F9" i="8"/>
  <c r="F10" i="21"/>
  <c r="F10" i="13"/>
  <c r="F10" i="5"/>
  <c r="C121" i="16"/>
  <c r="BL121" i="16" s="1"/>
  <c r="BL89" i="16"/>
  <c r="C121" i="8"/>
  <c r="BL121" i="8" s="1"/>
  <c r="BL89" i="8"/>
  <c r="F9" i="15"/>
  <c r="F9" i="7"/>
  <c r="F10" i="20"/>
  <c r="F10" i="12"/>
  <c r="F10" i="4"/>
  <c r="C121" i="13"/>
  <c r="BL121" i="13" s="1"/>
  <c r="BL89" i="13"/>
  <c r="C121" i="5"/>
  <c r="BL121" i="5" s="1"/>
  <c r="BL89" i="5"/>
  <c r="F9" i="1"/>
  <c r="F9" i="14"/>
  <c r="F9" i="6"/>
  <c r="F10" i="19"/>
  <c r="F10" i="11"/>
  <c r="F10" i="3"/>
  <c r="C121" i="15"/>
  <c r="BL121" i="15" s="1"/>
  <c r="BL89" i="15"/>
  <c r="C121" i="10"/>
  <c r="BL121" i="10" s="1"/>
  <c r="BL89" i="10"/>
  <c r="C121" i="2"/>
  <c r="BL121" i="2" s="1"/>
  <c r="BL89" i="2"/>
  <c r="F9" i="21"/>
  <c r="F9" i="13"/>
  <c r="F9" i="5"/>
  <c r="F10" i="18"/>
  <c r="F10" i="10"/>
  <c r="F10" i="2"/>
  <c r="CQ125" i="1" a="1"/>
  <c r="CQ125" i="1" s="1"/>
  <c r="CQ126" i="1" s="1"/>
  <c r="CJ125" i="18" a="1"/>
  <c r="CJ125" i="18" s="1"/>
  <c r="CJ126" i="18" s="1"/>
  <c r="CR125" i="18" a="1"/>
  <c r="CR125" i="18" s="1"/>
  <c r="CR126" i="18" s="1"/>
  <c r="CB125" i="10" a="1"/>
  <c r="CB125" i="10" s="1"/>
  <c r="CB126" i="10" s="1"/>
  <c r="CR125" i="10" a="1"/>
  <c r="CR125" i="10" s="1"/>
  <c r="CR126" i="10" s="1"/>
  <c r="CM125" i="15" a="1"/>
  <c r="CM125" i="15" s="1"/>
  <c r="CM126" i="15" s="1"/>
  <c r="CF125" i="3" a="1"/>
  <c r="CF125" i="3" s="1"/>
  <c r="CF126" i="3" s="1"/>
  <c r="CI125" i="3" a="1"/>
  <c r="CI125" i="3" s="1"/>
  <c r="CI126" i="3" s="1"/>
  <c r="BR125" i="20" a="1"/>
  <c r="BR125" i="20" s="1"/>
  <c r="BR126" i="20" s="1"/>
  <c r="CQ125" i="8" a="1"/>
  <c r="CQ125" i="8" s="1"/>
  <c r="CQ126" i="8" s="1"/>
  <c r="CG125" i="21" a="1"/>
  <c r="CG125" i="21" s="1"/>
  <c r="CG126" i="21" s="1"/>
  <c r="CK125" i="17" a="1"/>
  <c r="CK125" i="17" s="1"/>
  <c r="CK126" i="17" s="1"/>
  <c r="CG125" i="13" a="1"/>
  <c r="CG125" i="13" s="1"/>
  <c r="CG126" i="13" s="1"/>
  <c r="C121" i="17"/>
  <c r="BL121" i="17" s="1"/>
  <c r="BK78" i="17"/>
  <c r="BK89" i="20"/>
  <c r="BK89" i="12"/>
  <c r="BK89" i="4"/>
  <c r="CS125" i="9" a="1"/>
  <c r="CS125" i="9" s="1"/>
  <c r="CS126" i="9" s="1"/>
  <c r="A121" i="16"/>
  <c r="BK121" i="16" s="1"/>
  <c r="BK89" i="19"/>
  <c r="BK89" i="11"/>
  <c r="BK89" i="3"/>
  <c r="CK125" i="1" a="1"/>
  <c r="CK125" i="1" s="1"/>
  <c r="CK126" i="1" s="1"/>
  <c r="J24" i="8"/>
  <c r="K24" i="8" s="1"/>
  <c r="C121" i="1"/>
  <c r="BL121" i="1" s="1"/>
  <c r="BK89" i="18"/>
  <c r="BK89" i="10"/>
  <c r="BK89" i="2"/>
  <c r="BS125" i="19" a="1"/>
  <c r="BS125" i="19" s="1"/>
  <c r="BS126" i="19" s="1"/>
  <c r="CA125" i="11" a="1"/>
  <c r="CA125" i="11" s="1"/>
  <c r="CA126" i="11" s="1"/>
  <c r="BP125" i="3" a="1"/>
  <c r="BP125" i="3" s="1"/>
  <c r="C121" i="21"/>
  <c r="BL121" i="21" s="1"/>
  <c r="BK89" i="17"/>
  <c r="BK89" i="9"/>
  <c r="BT125" i="8" a="1"/>
  <c r="BT125" i="8" s="1"/>
  <c r="BT126" i="8" s="1"/>
  <c r="BK89" i="8"/>
  <c r="CO125" i="13" a="1"/>
  <c r="CO125" i="13" s="1"/>
  <c r="CO126" i="13" s="1"/>
  <c r="CU126" i="5"/>
  <c r="J22" i="21"/>
  <c r="K22" i="21" s="1"/>
  <c r="J17" i="20"/>
  <c r="K17" i="20" s="1"/>
  <c r="BQ17" i="20" s="1" a="1"/>
  <c r="BQ17" i="20" s="1"/>
  <c r="J41" i="19"/>
  <c r="K41" i="19" s="1"/>
  <c r="BQ41" i="19" s="1" a="1"/>
  <c r="BQ41" i="19" s="1"/>
  <c r="J42" i="16"/>
  <c r="K42" i="16" s="1"/>
  <c r="J31" i="10"/>
  <c r="K31" i="10" s="1"/>
  <c r="BQ31" i="10" s="1" a="1"/>
  <c r="BQ31" i="10" s="1"/>
  <c r="J39" i="9"/>
  <c r="K39" i="9" s="1"/>
  <c r="J34" i="8"/>
  <c r="K34" i="8" s="1"/>
  <c r="J29" i="8"/>
  <c r="K29" i="8" s="1"/>
  <c r="J21" i="8"/>
  <c r="K21" i="8" s="1"/>
  <c r="BQ21" i="8" s="1" a="1"/>
  <c r="BQ21" i="8" s="1"/>
  <c r="J37" i="7"/>
  <c r="K37" i="7" s="1"/>
  <c r="J24" i="7"/>
  <c r="K24" i="7" s="1"/>
  <c r="J16" i="7"/>
  <c r="K16" i="7" s="1"/>
  <c r="BQ16" i="7" s="1" a="1"/>
  <c r="BQ16" i="7" s="1"/>
  <c r="J27" i="6"/>
  <c r="K27" i="6" s="1"/>
  <c r="BQ27" i="6" s="1" a="1"/>
  <c r="BQ27" i="6" s="1"/>
  <c r="J19" i="6"/>
  <c r="K19" i="6" s="1"/>
  <c r="BQ19" i="6" s="1" a="1"/>
  <c r="BQ19" i="6" s="1"/>
  <c r="J25" i="4"/>
  <c r="K25" i="4" s="1"/>
  <c r="BK89" i="15"/>
  <c r="BK89" i="7"/>
  <c r="C121" i="18"/>
  <c r="BL121" i="18" s="1"/>
  <c r="BK89" i="1"/>
  <c r="BK89" i="14"/>
  <c r="BK89" i="6"/>
  <c r="CE125" i="7" a="1"/>
  <c r="CE125" i="7" s="1"/>
  <c r="CE126" i="7" s="1"/>
  <c r="BK89" i="21"/>
  <c r="BK89" i="13"/>
  <c r="BK89" i="5"/>
  <c r="AH90" i="29"/>
  <c r="CU50" i="6" s="1"/>
  <c r="CU125" i="6" s="1" a="1"/>
  <c r="CU125" i="6" s="1"/>
  <c r="CU126" i="6" s="1"/>
  <c r="Z90" i="29"/>
  <c r="CM50" i="6" s="1"/>
  <c r="CM125" i="6" s="1" a="1"/>
  <c r="CM125" i="6" s="1"/>
  <c r="CM126" i="6" s="1"/>
  <c r="R90" i="29"/>
  <c r="CE50" i="6" s="1"/>
  <c r="CE125" i="6" s="1" a="1"/>
  <c r="CE125" i="6" s="1"/>
  <c r="CE126" i="6" s="1"/>
  <c r="J90" i="29"/>
  <c r="BW50" i="6" s="1"/>
  <c r="BW125" i="6" s="1" a="1"/>
  <c r="BW125" i="6" s="1"/>
  <c r="BW126" i="6" s="1"/>
  <c r="AE90" i="29"/>
  <c r="CR50" i="6" s="1"/>
  <c r="CR125" i="6" s="1" a="1"/>
  <c r="CR125" i="6" s="1"/>
  <c r="CR126" i="6" s="1"/>
  <c r="W90" i="29"/>
  <c r="CJ50" i="6" s="1"/>
  <c r="CJ125" i="6" s="1" a="1"/>
  <c r="CJ125" i="6" s="1"/>
  <c r="CJ126" i="6" s="1"/>
  <c r="O90" i="29"/>
  <c r="CB50" i="6" s="1"/>
  <c r="CB125" i="6" s="1" a="1"/>
  <c r="CB125" i="6" s="1"/>
  <c r="CB126" i="6" s="1"/>
  <c r="G90" i="29"/>
  <c r="BT50" i="6" s="1"/>
  <c r="BT125" i="6" s="1" a="1"/>
  <c r="BT125" i="6" s="1"/>
  <c r="BT126" i="6" s="1"/>
  <c r="AD90" i="29"/>
  <c r="CQ50" i="6" s="1"/>
  <c r="CQ125" i="6" s="1" a="1"/>
  <c r="CQ125" i="6" s="1"/>
  <c r="CQ126" i="6" s="1"/>
  <c r="V90" i="29"/>
  <c r="CI50" i="6" s="1"/>
  <c r="CI125" i="6" s="1" a="1"/>
  <c r="CI125" i="6" s="1"/>
  <c r="CI126" i="6" s="1"/>
  <c r="N90" i="29"/>
  <c r="CA50" i="6" s="1"/>
  <c r="CA125" i="6" s="1" a="1"/>
  <c r="CA125" i="6" s="1"/>
  <c r="CA126" i="6" s="1"/>
  <c r="F90" i="29"/>
  <c r="BS50" i="6" s="1"/>
  <c r="BS125" i="6" s="1" a="1"/>
  <c r="BS125" i="6" s="1"/>
  <c r="BS126" i="6" s="1"/>
  <c r="AC90" i="29"/>
  <c r="CP50" i="6" s="1"/>
  <c r="CP125" i="6" s="1" a="1"/>
  <c r="CP125" i="6" s="1"/>
  <c r="CP126" i="6" s="1"/>
  <c r="U90" i="29"/>
  <c r="CH50" i="6" s="1"/>
  <c r="CH125" i="6" s="1" a="1"/>
  <c r="CH125" i="6" s="1"/>
  <c r="CH126" i="6" s="1"/>
  <c r="M90" i="29"/>
  <c r="BZ50" i="6" s="1"/>
  <c r="BZ125" i="6" s="1" a="1"/>
  <c r="BZ125" i="6" s="1"/>
  <c r="BZ126" i="6" s="1"/>
  <c r="E90" i="29"/>
  <c r="BR50" i="6" s="1"/>
  <c r="BR125" i="6" s="1" a="1"/>
  <c r="BR125" i="6" s="1"/>
  <c r="BR126" i="6" s="1"/>
  <c r="AB90" i="29"/>
  <c r="CO50" i="6" s="1"/>
  <c r="CO125" i="6" s="1" a="1"/>
  <c r="CO125" i="6" s="1"/>
  <c r="CO126" i="6" s="1"/>
  <c r="T90" i="29"/>
  <c r="CG50" i="6" s="1"/>
  <c r="CG125" i="6" s="1" a="1"/>
  <c r="CG125" i="6" s="1"/>
  <c r="CG126" i="6" s="1"/>
  <c r="L90" i="29"/>
  <c r="BY50" i="6" s="1"/>
  <c r="BY125" i="6" s="1" a="1"/>
  <c r="BY125" i="6" s="1"/>
  <c r="BY126" i="6" s="1"/>
  <c r="D90" i="29"/>
  <c r="BQ50" i="6" s="1"/>
  <c r="BQ125" i="6" s="1" a="1"/>
  <c r="BQ125" i="6" s="1"/>
  <c r="BQ126" i="6" s="1"/>
  <c r="AH98" i="29"/>
  <c r="CU50" i="14" s="1"/>
  <c r="CU125" i="14" s="1" a="1"/>
  <c r="CU125" i="14" s="1"/>
  <c r="CU126" i="14" s="1"/>
  <c r="Z98" i="29"/>
  <c r="CM50" i="14" s="1"/>
  <c r="CM125" i="14" s="1" a="1"/>
  <c r="CM125" i="14" s="1"/>
  <c r="CM126" i="14" s="1"/>
  <c r="R98" i="29"/>
  <c r="CE50" i="14" s="1"/>
  <c r="CE125" i="14" s="1" a="1"/>
  <c r="CE125" i="14" s="1"/>
  <c r="CE126" i="14" s="1"/>
  <c r="J98" i="29"/>
  <c r="BW50" i="14" s="1"/>
  <c r="BW125" i="14" s="1" a="1"/>
  <c r="BW125" i="14" s="1"/>
  <c r="BW126" i="14" s="1"/>
  <c r="AG98" i="29"/>
  <c r="CT50" i="14" s="1"/>
  <c r="CT125" i="14" s="1" a="1"/>
  <c r="CT125" i="14" s="1"/>
  <c r="CT126" i="14" s="1"/>
  <c r="Y98" i="29"/>
  <c r="CL50" i="14" s="1"/>
  <c r="CL125" i="14" s="1" a="1"/>
  <c r="CL125" i="14" s="1"/>
  <c r="CL126" i="14" s="1"/>
  <c r="Q98" i="29"/>
  <c r="CD50" i="14" s="1"/>
  <c r="CD125" i="14" s="1" a="1"/>
  <c r="CD125" i="14" s="1"/>
  <c r="CD126" i="14" s="1"/>
  <c r="I98" i="29"/>
  <c r="BV50" i="14" s="1"/>
  <c r="BV125" i="14" s="1" a="1"/>
  <c r="BV125" i="14" s="1"/>
  <c r="BV126" i="14" s="1"/>
  <c r="AF98" i="29"/>
  <c r="CS50" i="14" s="1"/>
  <c r="CS125" i="14" s="1" a="1"/>
  <c r="CS125" i="14" s="1"/>
  <c r="CS126" i="14" s="1"/>
  <c r="X98" i="29"/>
  <c r="CK50" i="14" s="1"/>
  <c r="CK125" i="14" s="1" a="1"/>
  <c r="CK125" i="14" s="1"/>
  <c r="CK126" i="14" s="1"/>
  <c r="P98" i="29"/>
  <c r="CC50" i="14" s="1"/>
  <c r="CC125" i="14" s="1" a="1"/>
  <c r="CC125" i="14" s="1"/>
  <c r="CC126" i="14" s="1"/>
  <c r="H98" i="29"/>
  <c r="BU50" i="14" s="1"/>
  <c r="BU125" i="14" s="1" a="1"/>
  <c r="BU125" i="14" s="1"/>
  <c r="BU126" i="14" s="1"/>
  <c r="AE98" i="29"/>
  <c r="CR50" i="14" s="1"/>
  <c r="CR125" i="14" s="1" a="1"/>
  <c r="CR125" i="14" s="1"/>
  <c r="CR126" i="14" s="1"/>
  <c r="W98" i="29"/>
  <c r="CJ50" i="14" s="1"/>
  <c r="CJ125" i="14" s="1" a="1"/>
  <c r="CJ125" i="14" s="1"/>
  <c r="CJ126" i="14" s="1"/>
  <c r="O98" i="29"/>
  <c r="CB50" i="14" s="1"/>
  <c r="CB125" i="14" s="1" a="1"/>
  <c r="CB125" i="14" s="1"/>
  <c r="CB126" i="14" s="1"/>
  <c r="G98" i="29"/>
  <c r="BT50" i="14" s="1"/>
  <c r="BT125" i="14" s="1" a="1"/>
  <c r="BT125" i="14" s="1"/>
  <c r="BT126" i="14" s="1"/>
  <c r="AD98" i="29"/>
  <c r="CQ50" i="14" s="1"/>
  <c r="CQ125" i="14" s="1" a="1"/>
  <c r="CQ125" i="14" s="1"/>
  <c r="CQ126" i="14" s="1"/>
  <c r="V98" i="29"/>
  <c r="CI50" i="14" s="1"/>
  <c r="CI125" i="14" s="1" a="1"/>
  <c r="CI125" i="14" s="1"/>
  <c r="CI126" i="14" s="1"/>
  <c r="N98" i="29"/>
  <c r="CA50" i="14" s="1"/>
  <c r="CA125" i="14" s="1" a="1"/>
  <c r="CA125" i="14" s="1"/>
  <c r="CA126" i="14" s="1"/>
  <c r="F98" i="29"/>
  <c r="BS50" i="14" s="1"/>
  <c r="BS125" i="14" s="1" a="1"/>
  <c r="BS125" i="14" s="1"/>
  <c r="BS126" i="14" s="1"/>
  <c r="AC98" i="29"/>
  <c r="CP50" i="14" s="1"/>
  <c r="CP125" i="14" s="1" a="1"/>
  <c r="CP125" i="14" s="1"/>
  <c r="CP126" i="14" s="1"/>
  <c r="U98" i="29"/>
  <c r="CH50" i="14" s="1"/>
  <c r="CH125" i="14" s="1" a="1"/>
  <c r="CH125" i="14" s="1"/>
  <c r="CH126" i="14" s="1"/>
  <c r="M98" i="29"/>
  <c r="BZ50" i="14" s="1"/>
  <c r="BZ125" i="14" s="1" a="1"/>
  <c r="BZ125" i="14" s="1"/>
  <c r="BZ126" i="14" s="1"/>
  <c r="E98" i="29"/>
  <c r="BR50" i="14" s="1"/>
  <c r="BR125" i="14" s="1" a="1"/>
  <c r="BR125" i="14" s="1"/>
  <c r="BR126" i="14" s="1"/>
  <c r="AB98" i="29"/>
  <c r="CO50" i="14" s="1"/>
  <c r="CO125" i="14" s="1" a="1"/>
  <c r="CO125" i="14" s="1"/>
  <c r="CO126" i="14" s="1"/>
  <c r="T98" i="29"/>
  <c r="CG50" i="14" s="1"/>
  <c r="CG125" i="14" s="1" a="1"/>
  <c r="CG125" i="14" s="1"/>
  <c r="CG126" i="14" s="1"/>
  <c r="L98" i="29"/>
  <c r="BY50" i="14" s="1"/>
  <c r="BY125" i="14" s="1" a="1"/>
  <c r="BY125" i="14" s="1"/>
  <c r="BY126" i="14" s="1"/>
  <c r="D98" i="29"/>
  <c r="BQ50" i="14" s="1"/>
  <c r="BQ125" i="14" s="1" a="1"/>
  <c r="BQ125" i="14" s="1"/>
  <c r="BQ126" i="14" s="1"/>
  <c r="K85" i="29"/>
  <c r="BX50" i="1" s="1"/>
  <c r="BX125" i="1" s="1" a="1"/>
  <c r="BX125" i="1" s="1"/>
  <c r="BX126" i="1" s="1"/>
  <c r="K88" i="29"/>
  <c r="BX50" i="4" s="1"/>
  <c r="BX125" i="4" s="1" a="1"/>
  <c r="BX125" i="4" s="1"/>
  <c r="BX126" i="4" s="1"/>
  <c r="T89" i="29"/>
  <c r="CG50" i="5" s="1"/>
  <c r="CG125" i="5" s="1" a="1"/>
  <c r="CG125" i="5" s="1"/>
  <c r="CG126" i="5" s="1"/>
  <c r="I90" i="29"/>
  <c r="BV50" i="6" s="1"/>
  <c r="BV125" i="6" s="1" a="1"/>
  <c r="BV125" i="6" s="1"/>
  <c r="BV126" i="6" s="1"/>
  <c r="AF90" i="29"/>
  <c r="CS50" i="6" s="1"/>
  <c r="CS125" i="6" s="1" a="1"/>
  <c r="CS125" i="6" s="1"/>
  <c r="CS126" i="6" s="1"/>
  <c r="K98" i="29"/>
  <c r="BX50" i="14" s="1"/>
  <c r="BX125" i="14" s="1" a="1"/>
  <c r="BX125" i="14" s="1"/>
  <c r="BX126" i="14" s="1"/>
  <c r="AG91" i="29"/>
  <c r="CT50" i="7" s="1"/>
  <c r="CT125" i="7" s="1" a="1"/>
  <c r="CT125" i="7" s="1"/>
  <c r="CT126" i="7" s="1"/>
  <c r="Y91" i="29"/>
  <c r="CL50" i="7" s="1"/>
  <c r="CL125" i="7" s="1" a="1"/>
  <c r="CL125" i="7" s="1"/>
  <c r="CL126" i="7" s="1"/>
  <c r="Q91" i="29"/>
  <c r="CD50" i="7" s="1"/>
  <c r="CD125" i="7" s="1" a="1"/>
  <c r="CD125" i="7" s="1"/>
  <c r="CD126" i="7" s="1"/>
  <c r="I91" i="29"/>
  <c r="BV50" i="7" s="1"/>
  <c r="BV125" i="7" s="1" a="1"/>
  <c r="BV125" i="7" s="1"/>
  <c r="BV126" i="7" s="1"/>
  <c r="AD91" i="29"/>
  <c r="CQ50" i="7" s="1"/>
  <c r="CQ125" i="7" s="1" a="1"/>
  <c r="CQ125" i="7" s="1"/>
  <c r="CQ126" i="7" s="1"/>
  <c r="V91" i="29"/>
  <c r="CI50" i="7" s="1"/>
  <c r="CI125" i="7" s="1" a="1"/>
  <c r="CI125" i="7" s="1"/>
  <c r="CI126" i="7" s="1"/>
  <c r="N91" i="29"/>
  <c r="CA50" i="7" s="1"/>
  <c r="CA125" i="7" s="1" a="1"/>
  <c r="CA125" i="7" s="1"/>
  <c r="CA126" i="7" s="1"/>
  <c r="F91" i="29"/>
  <c r="BS50" i="7" s="1"/>
  <c r="BS125" i="7" s="1" a="1"/>
  <c r="BS125" i="7" s="1"/>
  <c r="BS126" i="7" s="1"/>
  <c r="AC91" i="29"/>
  <c r="CP50" i="7" s="1"/>
  <c r="CP125" i="7" s="1" a="1"/>
  <c r="CP125" i="7" s="1"/>
  <c r="CP126" i="7" s="1"/>
  <c r="U91" i="29"/>
  <c r="CH50" i="7" s="1"/>
  <c r="CH125" i="7" s="1" a="1"/>
  <c r="CH125" i="7" s="1"/>
  <c r="CH126" i="7" s="1"/>
  <c r="M91" i="29"/>
  <c r="BZ50" i="7" s="1"/>
  <c r="BZ125" i="7" s="1" a="1"/>
  <c r="BZ125" i="7" s="1"/>
  <c r="BZ126" i="7" s="1"/>
  <c r="E91" i="29"/>
  <c r="BR50" i="7" s="1"/>
  <c r="BR125" i="7" s="1" a="1"/>
  <c r="BR125" i="7" s="1"/>
  <c r="BR126" i="7" s="1"/>
  <c r="AB91" i="29"/>
  <c r="CO50" i="7" s="1"/>
  <c r="CO125" i="7" s="1" a="1"/>
  <c r="CO125" i="7" s="1"/>
  <c r="CO126" i="7" s="1"/>
  <c r="T91" i="29"/>
  <c r="CG50" i="7" s="1"/>
  <c r="CG125" i="7" s="1" a="1"/>
  <c r="CG125" i="7" s="1"/>
  <c r="CG126" i="7" s="1"/>
  <c r="L91" i="29"/>
  <c r="BY50" i="7" s="1"/>
  <c r="BY125" i="7" s="1" a="1"/>
  <c r="BY125" i="7" s="1"/>
  <c r="BY126" i="7" s="1"/>
  <c r="D91" i="29"/>
  <c r="BQ50" i="7" s="1"/>
  <c r="BQ125" i="7" s="1" a="1"/>
  <c r="BQ125" i="7" s="1"/>
  <c r="BQ126" i="7" s="1"/>
  <c r="AA91" i="29"/>
  <c r="CN50" i="7" s="1"/>
  <c r="CN125" i="7" s="1" a="1"/>
  <c r="CN125" i="7" s="1"/>
  <c r="CN126" i="7" s="1"/>
  <c r="S91" i="29"/>
  <c r="CF50" i="7" s="1"/>
  <c r="CF125" i="7" s="1" a="1"/>
  <c r="CF125" i="7" s="1"/>
  <c r="CF126" i="7" s="1"/>
  <c r="K91" i="29"/>
  <c r="BX50" i="7" s="1"/>
  <c r="BX125" i="7" s="1" a="1"/>
  <c r="BX125" i="7" s="1"/>
  <c r="BX126" i="7" s="1"/>
  <c r="C91" i="29"/>
  <c r="BP50" i="7" s="1"/>
  <c r="BP125" i="7" s="1" a="1"/>
  <c r="BP125" i="7" s="1"/>
  <c r="AG99" i="29"/>
  <c r="CT50" i="15" s="1"/>
  <c r="CT125" i="15" s="1" a="1"/>
  <c r="CT125" i="15" s="1"/>
  <c r="CT126" i="15" s="1"/>
  <c r="Y99" i="29"/>
  <c r="CL50" i="15" s="1"/>
  <c r="CL125" i="15" s="1" a="1"/>
  <c r="CL125" i="15" s="1"/>
  <c r="CL126" i="15" s="1"/>
  <c r="Q99" i="29"/>
  <c r="CD50" i="15" s="1"/>
  <c r="CD125" i="15" s="1" a="1"/>
  <c r="CD125" i="15" s="1"/>
  <c r="CD126" i="15" s="1"/>
  <c r="I99" i="29"/>
  <c r="BV50" i="15" s="1"/>
  <c r="BV125" i="15" s="1" a="1"/>
  <c r="BV125" i="15" s="1"/>
  <c r="BV126" i="15" s="1"/>
  <c r="AF99" i="29"/>
  <c r="CS50" i="15" s="1"/>
  <c r="CS125" i="15" s="1" a="1"/>
  <c r="CS125" i="15" s="1"/>
  <c r="CS126" i="15" s="1"/>
  <c r="X99" i="29"/>
  <c r="CK50" i="15" s="1"/>
  <c r="CK125" i="15" s="1" a="1"/>
  <c r="CK125" i="15" s="1"/>
  <c r="CK126" i="15" s="1"/>
  <c r="P99" i="29"/>
  <c r="CC50" i="15" s="1"/>
  <c r="CC125" i="15" s="1" a="1"/>
  <c r="CC125" i="15" s="1"/>
  <c r="CC126" i="15" s="1"/>
  <c r="H99" i="29"/>
  <c r="BU50" i="15" s="1"/>
  <c r="BU125" i="15" s="1" a="1"/>
  <c r="BU125" i="15" s="1"/>
  <c r="BU126" i="15" s="1"/>
  <c r="AE99" i="29"/>
  <c r="CR50" i="15" s="1"/>
  <c r="CR125" i="15" s="1" a="1"/>
  <c r="CR125" i="15" s="1"/>
  <c r="CR126" i="15" s="1"/>
  <c r="W99" i="29"/>
  <c r="CJ50" i="15" s="1"/>
  <c r="CJ125" i="15" s="1" a="1"/>
  <c r="CJ125" i="15" s="1"/>
  <c r="CJ126" i="15" s="1"/>
  <c r="O99" i="29"/>
  <c r="CB50" i="15" s="1"/>
  <c r="CB125" i="15" s="1" a="1"/>
  <c r="CB125" i="15" s="1"/>
  <c r="CB126" i="15" s="1"/>
  <c r="G99" i="29"/>
  <c r="BT50" i="15" s="1"/>
  <c r="BT125" i="15" s="1" a="1"/>
  <c r="BT125" i="15" s="1"/>
  <c r="BT126" i="15" s="1"/>
  <c r="AD99" i="29"/>
  <c r="CQ50" i="15" s="1"/>
  <c r="CQ125" i="15" s="1" a="1"/>
  <c r="CQ125" i="15" s="1"/>
  <c r="CQ126" i="15" s="1"/>
  <c r="V99" i="29"/>
  <c r="CI50" i="15" s="1"/>
  <c r="CI125" i="15" s="1" a="1"/>
  <c r="CI125" i="15" s="1"/>
  <c r="CI126" i="15" s="1"/>
  <c r="N99" i="29"/>
  <c r="CA50" i="15" s="1"/>
  <c r="CA125" i="15" s="1" a="1"/>
  <c r="CA125" i="15" s="1"/>
  <c r="CA126" i="15" s="1"/>
  <c r="F99" i="29"/>
  <c r="BS50" i="15" s="1"/>
  <c r="BS125" i="15" s="1" a="1"/>
  <c r="BS125" i="15" s="1"/>
  <c r="BS126" i="15" s="1"/>
  <c r="AC99" i="29"/>
  <c r="CP50" i="15" s="1"/>
  <c r="CP125" i="15" s="1" a="1"/>
  <c r="CP125" i="15" s="1"/>
  <c r="CP126" i="15" s="1"/>
  <c r="U99" i="29"/>
  <c r="CH50" i="15" s="1"/>
  <c r="CH125" i="15" s="1" a="1"/>
  <c r="CH125" i="15" s="1"/>
  <c r="CH126" i="15" s="1"/>
  <c r="M99" i="29"/>
  <c r="BZ50" i="15" s="1"/>
  <c r="BZ125" i="15" s="1" a="1"/>
  <c r="BZ125" i="15" s="1"/>
  <c r="BZ126" i="15" s="1"/>
  <c r="E99" i="29"/>
  <c r="BR50" i="15" s="1"/>
  <c r="BR125" i="15" s="1" a="1"/>
  <c r="BR125" i="15" s="1"/>
  <c r="BR126" i="15" s="1"/>
  <c r="AB99" i="29"/>
  <c r="CO50" i="15" s="1"/>
  <c r="CO125" i="15" s="1" a="1"/>
  <c r="CO125" i="15" s="1"/>
  <c r="CO126" i="15" s="1"/>
  <c r="T99" i="29"/>
  <c r="CG50" i="15" s="1"/>
  <c r="CG125" i="15" s="1" a="1"/>
  <c r="CG125" i="15" s="1"/>
  <c r="CG126" i="15" s="1"/>
  <c r="L99" i="29"/>
  <c r="BY50" i="15" s="1"/>
  <c r="BY125" i="15" s="1" a="1"/>
  <c r="BY125" i="15" s="1"/>
  <c r="BY126" i="15" s="1"/>
  <c r="D99" i="29"/>
  <c r="BQ50" i="15" s="1"/>
  <c r="BQ125" i="15" s="1" a="1"/>
  <c r="BQ125" i="15" s="1"/>
  <c r="BQ126" i="15" s="1"/>
  <c r="AA99" i="29"/>
  <c r="CN50" i="15" s="1"/>
  <c r="CN125" i="15" s="1" a="1"/>
  <c r="CN125" i="15" s="1"/>
  <c r="CN126" i="15" s="1"/>
  <c r="S99" i="29"/>
  <c r="CF50" i="15" s="1"/>
  <c r="CF125" i="15" s="1" a="1"/>
  <c r="CF125" i="15" s="1"/>
  <c r="CF126" i="15" s="1"/>
  <c r="K99" i="29"/>
  <c r="BX50" i="15" s="1"/>
  <c r="BX125" i="15" s="1" a="1"/>
  <c r="BX125" i="15" s="1"/>
  <c r="BX126" i="15" s="1"/>
  <c r="C99" i="29"/>
  <c r="BP50" i="15" s="1"/>
  <c r="D85" i="29"/>
  <c r="BQ50" i="1" s="1"/>
  <c r="BQ125" i="1" s="1" a="1"/>
  <c r="BQ125" i="1" s="1"/>
  <c r="BQ126" i="1" s="1"/>
  <c r="L85" i="29"/>
  <c r="BY50" i="1" s="1"/>
  <c r="BY125" i="1" s="1" a="1"/>
  <c r="BY125" i="1" s="1"/>
  <c r="BY126" i="1" s="1"/>
  <c r="AC85" i="29"/>
  <c r="CP50" i="1" s="1"/>
  <c r="CP125" i="1" s="1" a="1"/>
  <c r="CP125" i="1" s="1"/>
  <c r="CP126" i="1" s="1"/>
  <c r="O86" i="29"/>
  <c r="CB50" i="2" s="1"/>
  <c r="CB125" i="2" s="1" a="1"/>
  <c r="CB125" i="2" s="1"/>
  <c r="CB126" i="2" s="1"/>
  <c r="D87" i="29"/>
  <c r="BQ50" i="3" s="1"/>
  <c r="BQ125" i="3" s="1" a="1"/>
  <c r="BQ125" i="3" s="1"/>
  <c r="BQ126" i="3" s="1"/>
  <c r="AA87" i="29"/>
  <c r="CN50" i="3" s="1"/>
  <c r="CN125" i="3" s="1" a="1"/>
  <c r="CN125" i="3" s="1"/>
  <c r="CN126" i="3" s="1"/>
  <c r="M88" i="29"/>
  <c r="BZ50" i="4" s="1"/>
  <c r="BZ125" i="4" s="1" a="1"/>
  <c r="BZ125" i="4" s="1"/>
  <c r="BZ126" i="4" s="1"/>
  <c r="Y89" i="29"/>
  <c r="CL50" i="5" s="1"/>
  <c r="CL125" i="5" s="1" a="1"/>
  <c r="CL125" i="5" s="1"/>
  <c r="CL126" i="5" s="1"/>
  <c r="K90" i="29"/>
  <c r="BX50" i="6" s="1"/>
  <c r="BX125" i="6" s="1" a="1"/>
  <c r="BX125" i="6" s="1"/>
  <c r="BX126" i="6" s="1"/>
  <c r="AG90" i="29"/>
  <c r="CT50" i="6" s="1"/>
  <c r="CT125" i="6" s="1" a="1"/>
  <c r="CT125" i="6" s="1"/>
  <c r="CT126" i="6" s="1"/>
  <c r="W91" i="29"/>
  <c r="CJ50" i="7" s="1"/>
  <c r="CJ125" i="7" s="1" a="1"/>
  <c r="CJ125" i="7" s="1"/>
  <c r="CJ126" i="7" s="1"/>
  <c r="I92" i="29"/>
  <c r="BV50" i="8" s="1"/>
  <c r="BV125" i="8" s="1" a="1"/>
  <c r="BV125" i="8" s="1"/>
  <c r="BV126" i="8" s="1"/>
  <c r="U96" i="29"/>
  <c r="CH50" i="12" s="1"/>
  <c r="CH125" i="12" s="1" a="1"/>
  <c r="CH125" i="12" s="1"/>
  <c r="CH126" i="12" s="1"/>
  <c r="S98" i="29"/>
  <c r="CF50" i="14" s="1"/>
  <c r="CF125" i="14" s="1" a="1"/>
  <c r="CF125" i="14" s="1"/>
  <c r="CF126" i="14" s="1"/>
  <c r="O102" i="29"/>
  <c r="CB50" i="18" s="1"/>
  <c r="CB125" i="18" s="1" a="1"/>
  <c r="CB125" i="18" s="1"/>
  <c r="CB126" i="18" s="1"/>
  <c r="M104" i="29"/>
  <c r="BZ50" i="20" s="1"/>
  <c r="BZ125" i="20" s="1" a="1"/>
  <c r="BZ125" i="20" s="1"/>
  <c r="BZ126" i="20" s="1"/>
  <c r="AF92" i="29"/>
  <c r="CS50" i="8" s="1"/>
  <c r="CS125" i="8" s="1" a="1"/>
  <c r="CS125" i="8" s="1"/>
  <c r="CS126" i="8" s="1"/>
  <c r="X92" i="29"/>
  <c r="CK50" i="8" s="1"/>
  <c r="CK125" i="8" s="1" a="1"/>
  <c r="CK125" i="8" s="1"/>
  <c r="CK126" i="8" s="1"/>
  <c r="P92" i="29"/>
  <c r="CC50" i="8" s="1"/>
  <c r="CC125" i="8" s="1" a="1"/>
  <c r="CC125" i="8" s="1"/>
  <c r="CC126" i="8" s="1"/>
  <c r="H92" i="29"/>
  <c r="BU50" i="8" s="1"/>
  <c r="BU125" i="8" s="1" a="1"/>
  <c r="BU125" i="8" s="1"/>
  <c r="BU126" i="8" s="1"/>
  <c r="AC92" i="29"/>
  <c r="CP50" i="8" s="1"/>
  <c r="CP125" i="8" s="1" a="1"/>
  <c r="CP125" i="8" s="1"/>
  <c r="CP126" i="8" s="1"/>
  <c r="U92" i="29"/>
  <c r="CH50" i="8" s="1"/>
  <c r="CH125" i="8" s="1" a="1"/>
  <c r="CH125" i="8" s="1"/>
  <c r="CH126" i="8" s="1"/>
  <c r="M92" i="29"/>
  <c r="BZ50" i="8" s="1"/>
  <c r="BZ125" i="8" s="1" a="1"/>
  <c r="BZ125" i="8" s="1"/>
  <c r="BZ126" i="8" s="1"/>
  <c r="E92" i="29"/>
  <c r="BR50" i="8" s="1"/>
  <c r="BR125" i="8" s="1" a="1"/>
  <c r="BR125" i="8" s="1"/>
  <c r="BR126" i="8" s="1"/>
  <c r="AB92" i="29"/>
  <c r="CO50" i="8" s="1"/>
  <c r="CO125" i="8" s="1" a="1"/>
  <c r="CO125" i="8" s="1"/>
  <c r="CO126" i="8" s="1"/>
  <c r="T92" i="29"/>
  <c r="CG50" i="8" s="1"/>
  <c r="CG125" i="8" s="1" a="1"/>
  <c r="CG125" i="8" s="1"/>
  <c r="CG126" i="8" s="1"/>
  <c r="L92" i="29"/>
  <c r="BY50" i="8" s="1"/>
  <c r="BY125" i="8" s="1" a="1"/>
  <c r="BY125" i="8" s="1"/>
  <c r="BY126" i="8" s="1"/>
  <c r="D92" i="29"/>
  <c r="BQ50" i="8" s="1"/>
  <c r="BQ125" i="8" s="1" a="1"/>
  <c r="BQ125" i="8" s="1"/>
  <c r="BQ126" i="8" s="1"/>
  <c r="AA92" i="29"/>
  <c r="CN50" i="8" s="1"/>
  <c r="CN125" i="8" s="1" a="1"/>
  <c r="CN125" i="8" s="1"/>
  <c r="CN126" i="8" s="1"/>
  <c r="S92" i="29"/>
  <c r="CF50" i="8" s="1"/>
  <c r="CF125" i="8" s="1" a="1"/>
  <c r="CF125" i="8" s="1"/>
  <c r="CF126" i="8" s="1"/>
  <c r="K92" i="29"/>
  <c r="BX50" i="8" s="1"/>
  <c r="BX125" i="8" s="1" a="1"/>
  <c r="BX125" i="8" s="1"/>
  <c r="BX126" i="8" s="1"/>
  <c r="C92" i="29"/>
  <c r="BP50" i="8" s="1"/>
  <c r="BP125" i="8" s="1" a="1"/>
  <c r="BP125" i="8" s="1"/>
  <c r="AH92" i="29"/>
  <c r="CU50" i="8" s="1"/>
  <c r="CU125" i="8" s="1" a="1"/>
  <c r="CU125" i="8" s="1"/>
  <c r="CU126" i="8" s="1"/>
  <c r="Z92" i="29"/>
  <c r="CM50" i="8" s="1"/>
  <c r="CM125" i="8" s="1" a="1"/>
  <c r="CM125" i="8" s="1"/>
  <c r="CM126" i="8" s="1"/>
  <c r="R92" i="29"/>
  <c r="CE50" i="8" s="1"/>
  <c r="CE125" i="8" s="1" a="1"/>
  <c r="CE125" i="8" s="1"/>
  <c r="CE126" i="8" s="1"/>
  <c r="J92" i="29"/>
  <c r="BW50" i="8" s="1"/>
  <c r="BW125" i="8" s="1" a="1"/>
  <c r="BW125" i="8" s="1"/>
  <c r="BW126" i="8" s="1"/>
  <c r="AF100" i="29"/>
  <c r="CS50" i="16" s="1"/>
  <c r="CS125" i="16" s="1" a="1"/>
  <c r="CS125" i="16" s="1"/>
  <c r="CS126" i="16" s="1"/>
  <c r="X100" i="29"/>
  <c r="CK50" i="16" s="1"/>
  <c r="CK125" i="16" s="1" a="1"/>
  <c r="CK125" i="16" s="1"/>
  <c r="CK126" i="16" s="1"/>
  <c r="P100" i="29"/>
  <c r="CC50" i="16" s="1"/>
  <c r="CC125" i="16" s="1" a="1"/>
  <c r="CC125" i="16" s="1"/>
  <c r="CC126" i="16" s="1"/>
  <c r="H100" i="29"/>
  <c r="BU50" i="16" s="1"/>
  <c r="BU125" i="16" s="1" a="1"/>
  <c r="BU125" i="16" s="1"/>
  <c r="BU126" i="16" s="1"/>
  <c r="AE100" i="29"/>
  <c r="CR50" i="16" s="1"/>
  <c r="CR125" i="16" s="1" a="1"/>
  <c r="CR125" i="16" s="1"/>
  <c r="CR126" i="16" s="1"/>
  <c r="W100" i="29"/>
  <c r="CJ50" i="16" s="1"/>
  <c r="CJ125" i="16" s="1" a="1"/>
  <c r="CJ125" i="16" s="1"/>
  <c r="CJ126" i="16" s="1"/>
  <c r="O100" i="29"/>
  <c r="CB50" i="16" s="1"/>
  <c r="CB125" i="16" s="1" a="1"/>
  <c r="CB125" i="16" s="1"/>
  <c r="CB126" i="16" s="1"/>
  <c r="G100" i="29"/>
  <c r="BT50" i="16" s="1"/>
  <c r="BT125" i="16" s="1" a="1"/>
  <c r="BT125" i="16" s="1"/>
  <c r="BT126" i="16" s="1"/>
  <c r="AD100" i="29"/>
  <c r="CQ50" i="16" s="1"/>
  <c r="CQ125" i="16" s="1" a="1"/>
  <c r="CQ125" i="16" s="1"/>
  <c r="CQ126" i="16" s="1"/>
  <c r="V100" i="29"/>
  <c r="CI50" i="16" s="1"/>
  <c r="CI125" i="16" s="1" a="1"/>
  <c r="CI125" i="16" s="1"/>
  <c r="CI126" i="16" s="1"/>
  <c r="N100" i="29"/>
  <c r="CA50" i="16" s="1"/>
  <c r="CA125" i="16" s="1" a="1"/>
  <c r="CA125" i="16" s="1"/>
  <c r="CA126" i="16" s="1"/>
  <c r="F100" i="29"/>
  <c r="BS50" i="16" s="1"/>
  <c r="BS125" i="16" s="1" a="1"/>
  <c r="BS125" i="16" s="1"/>
  <c r="BS126" i="16" s="1"/>
  <c r="AC100" i="29"/>
  <c r="CP50" i="16" s="1"/>
  <c r="CP125" i="16" s="1" a="1"/>
  <c r="CP125" i="16" s="1"/>
  <c r="CP126" i="16" s="1"/>
  <c r="U100" i="29"/>
  <c r="CH50" i="16" s="1"/>
  <c r="CH125" i="16" s="1" a="1"/>
  <c r="CH125" i="16" s="1"/>
  <c r="CH126" i="16" s="1"/>
  <c r="M100" i="29"/>
  <c r="BZ50" i="16" s="1"/>
  <c r="BZ125" i="16" s="1" a="1"/>
  <c r="BZ125" i="16" s="1"/>
  <c r="BZ126" i="16" s="1"/>
  <c r="E100" i="29"/>
  <c r="BR50" i="16" s="1"/>
  <c r="BR125" i="16" s="1" a="1"/>
  <c r="BR125" i="16" s="1"/>
  <c r="BR126" i="16" s="1"/>
  <c r="AB100" i="29"/>
  <c r="CO50" i="16" s="1"/>
  <c r="CO125" i="16" s="1" a="1"/>
  <c r="CO125" i="16" s="1"/>
  <c r="CO126" i="16" s="1"/>
  <c r="T100" i="29"/>
  <c r="CG50" i="16" s="1"/>
  <c r="CG125" i="16" s="1" a="1"/>
  <c r="CG125" i="16" s="1"/>
  <c r="CG126" i="16" s="1"/>
  <c r="L100" i="29"/>
  <c r="BY50" i="16" s="1"/>
  <c r="BY125" i="16" s="1" a="1"/>
  <c r="BY125" i="16" s="1"/>
  <c r="BY126" i="16" s="1"/>
  <c r="D100" i="29"/>
  <c r="BQ50" i="16" s="1"/>
  <c r="BQ125" i="16" s="1" a="1"/>
  <c r="BQ125" i="16" s="1"/>
  <c r="BQ126" i="16" s="1"/>
  <c r="AA100" i="29"/>
  <c r="CN50" i="16" s="1"/>
  <c r="CN125" i="16" s="1" a="1"/>
  <c r="CN125" i="16" s="1"/>
  <c r="CN126" i="16" s="1"/>
  <c r="S100" i="29"/>
  <c r="CF50" i="16" s="1"/>
  <c r="CF125" i="16" s="1" a="1"/>
  <c r="CF125" i="16" s="1"/>
  <c r="CF126" i="16" s="1"/>
  <c r="K100" i="29"/>
  <c r="BX50" i="16" s="1"/>
  <c r="BX125" i="16" s="1" a="1"/>
  <c r="BX125" i="16" s="1"/>
  <c r="BX126" i="16" s="1"/>
  <c r="C100" i="29"/>
  <c r="BP50" i="16" s="1"/>
  <c r="AH100" i="29"/>
  <c r="CU50" i="16" s="1"/>
  <c r="CU125" i="16" s="1" a="1"/>
  <c r="CU125" i="16" s="1"/>
  <c r="CU126" i="16" s="1"/>
  <c r="Z100" i="29"/>
  <c r="CM50" i="16" s="1"/>
  <c r="CM125" i="16" s="1" a="1"/>
  <c r="CM125" i="16" s="1"/>
  <c r="CM126" i="16" s="1"/>
  <c r="R100" i="29"/>
  <c r="CE50" i="16" s="1"/>
  <c r="CE125" i="16" s="1" a="1"/>
  <c r="CE125" i="16" s="1"/>
  <c r="CE126" i="16" s="1"/>
  <c r="J100" i="29"/>
  <c r="BW50" i="16" s="1"/>
  <c r="BW125" i="16" s="1" a="1"/>
  <c r="BW125" i="16" s="1"/>
  <c r="BW126" i="16" s="1"/>
  <c r="E85" i="29"/>
  <c r="BR50" i="1" s="1"/>
  <c r="BR125" i="1" s="1" a="1"/>
  <c r="BR125" i="1" s="1"/>
  <c r="BR126" i="1" s="1"/>
  <c r="M85" i="29"/>
  <c r="BZ50" i="1" s="1"/>
  <c r="BZ125" i="1" s="1" a="1"/>
  <c r="BZ125" i="1" s="1"/>
  <c r="BZ126" i="1" s="1"/>
  <c r="T86" i="29"/>
  <c r="CG50" i="2" s="1"/>
  <c r="CG125" i="2" s="1" a="1"/>
  <c r="CG125" i="2" s="1"/>
  <c r="CG126" i="2" s="1"/>
  <c r="F87" i="29"/>
  <c r="BS50" i="3" s="1"/>
  <c r="BS125" i="3" s="1" a="1"/>
  <c r="BS125" i="3" s="1"/>
  <c r="BS126" i="3" s="1"/>
  <c r="AB87" i="29"/>
  <c r="CO50" i="3" s="1"/>
  <c r="CO125" i="3" s="1" a="1"/>
  <c r="CO125" i="3" s="1"/>
  <c r="CO126" i="3" s="1"/>
  <c r="R88" i="29"/>
  <c r="CE50" i="4" s="1"/>
  <c r="CE125" i="4" s="1" a="1"/>
  <c r="CE125" i="4" s="1"/>
  <c r="CE126" i="4" s="1"/>
  <c r="D89" i="29"/>
  <c r="BQ50" i="5" s="1"/>
  <c r="BQ125" i="5" s="1" a="1"/>
  <c r="BQ125" i="5" s="1"/>
  <c r="BQ126" i="5" s="1"/>
  <c r="Z89" i="29"/>
  <c r="CM50" i="5" s="1"/>
  <c r="CM125" i="5" s="1" a="1"/>
  <c r="CM125" i="5" s="1"/>
  <c r="CM126" i="5" s="1"/>
  <c r="P90" i="29"/>
  <c r="CC50" i="6" s="1"/>
  <c r="CC125" i="6" s="1" a="1"/>
  <c r="CC125" i="6" s="1"/>
  <c r="CC126" i="6" s="1"/>
  <c r="X91" i="29"/>
  <c r="CK50" i="7" s="1"/>
  <c r="CK125" i="7" s="1" a="1"/>
  <c r="CK125" i="7" s="1"/>
  <c r="CK126" i="7" s="1"/>
  <c r="N92" i="29"/>
  <c r="CA50" i="8" s="1"/>
  <c r="CA125" i="8" s="1" a="1"/>
  <c r="CA125" i="8" s="1"/>
  <c r="CA126" i="8" s="1"/>
  <c r="AG92" i="29"/>
  <c r="CT50" i="8" s="1"/>
  <c r="CT125" i="8" s="1" a="1"/>
  <c r="CT125" i="8" s="1"/>
  <c r="CT126" i="8" s="1"/>
  <c r="AA98" i="29"/>
  <c r="CN50" i="14" s="1"/>
  <c r="CN125" i="14" s="1" a="1"/>
  <c r="CN125" i="14" s="1"/>
  <c r="CN126" i="14" s="1"/>
  <c r="Y100" i="29"/>
  <c r="CL50" i="16" s="1"/>
  <c r="CL125" i="16" s="1" a="1"/>
  <c r="CL125" i="16" s="1"/>
  <c r="CL126" i="16" s="1"/>
  <c r="U104" i="29"/>
  <c r="CH50" i="20" s="1"/>
  <c r="CH125" i="20" s="1" a="1"/>
  <c r="CH125" i="20" s="1"/>
  <c r="CH126" i="20" s="1"/>
  <c r="AE85" i="29"/>
  <c r="CR50" i="1" s="1"/>
  <c r="CR125" i="1" s="1" a="1"/>
  <c r="CR125" i="1" s="1"/>
  <c r="CR126" i="1" s="1"/>
  <c r="W85" i="29"/>
  <c r="CJ50" i="1" s="1"/>
  <c r="CJ125" i="1" s="1" a="1"/>
  <c r="CJ125" i="1" s="1"/>
  <c r="CJ126" i="1" s="1"/>
  <c r="AB85" i="29"/>
  <c r="CO50" i="1" s="1"/>
  <c r="CO125" i="1" s="1" a="1"/>
  <c r="CO125" i="1" s="1"/>
  <c r="CO126" i="1" s="1"/>
  <c r="T85" i="29"/>
  <c r="CG50" i="1" s="1"/>
  <c r="CG125" i="1" s="1" a="1"/>
  <c r="CG125" i="1" s="1"/>
  <c r="CG126" i="1" s="1"/>
  <c r="AA85" i="29"/>
  <c r="CN50" i="1" s="1"/>
  <c r="CN125" i="1" s="1" a="1"/>
  <c r="CN125" i="1" s="1"/>
  <c r="CN126" i="1" s="1"/>
  <c r="S85" i="29"/>
  <c r="CF50" i="1" s="1"/>
  <c r="CF125" i="1" s="1" a="1"/>
  <c r="CF125" i="1" s="1"/>
  <c r="CF126" i="1" s="1"/>
  <c r="AH85" i="29"/>
  <c r="CU50" i="1" s="1"/>
  <c r="CU125" i="1" s="1" a="1"/>
  <c r="CU125" i="1" s="1"/>
  <c r="CU126" i="1" s="1"/>
  <c r="Z85" i="29"/>
  <c r="CM50" i="1" s="1"/>
  <c r="CM125" i="1" s="1" a="1"/>
  <c r="CM125" i="1" s="1"/>
  <c r="CM126" i="1" s="1"/>
  <c r="R85" i="29"/>
  <c r="CE50" i="1" s="1"/>
  <c r="CE125" i="1" s="1" a="1"/>
  <c r="CE125" i="1" s="1"/>
  <c r="CE126" i="1" s="1"/>
  <c r="AG85" i="29"/>
  <c r="CT50" i="1" s="1"/>
  <c r="CT125" i="1" s="1" a="1"/>
  <c r="CT125" i="1" s="1"/>
  <c r="CT126" i="1" s="1"/>
  <c r="Y85" i="29"/>
  <c r="CL50" i="1" s="1"/>
  <c r="CL125" i="1" s="1" a="1"/>
  <c r="CL125" i="1" s="1"/>
  <c r="CL126" i="1" s="1"/>
  <c r="Q85" i="29"/>
  <c r="CD50" i="1" s="1"/>
  <c r="CD125" i="1" s="1" a="1"/>
  <c r="CD125" i="1" s="1"/>
  <c r="CD126" i="1" s="1"/>
  <c r="AE93" i="29"/>
  <c r="CR50" i="9" s="1"/>
  <c r="CR125" i="9" s="1" a="1"/>
  <c r="CR125" i="9" s="1"/>
  <c r="CR126" i="9" s="1"/>
  <c r="W93" i="29"/>
  <c r="CJ50" i="9" s="1"/>
  <c r="CJ125" i="9" s="1" a="1"/>
  <c r="CJ125" i="9" s="1"/>
  <c r="CJ126" i="9" s="1"/>
  <c r="O93" i="29"/>
  <c r="CB50" i="9" s="1"/>
  <c r="CB125" i="9" s="1" a="1"/>
  <c r="CB125" i="9" s="1"/>
  <c r="CB126" i="9" s="1"/>
  <c r="G93" i="29"/>
  <c r="BT50" i="9" s="1"/>
  <c r="BT125" i="9" s="1" a="1"/>
  <c r="BT125" i="9" s="1"/>
  <c r="BT126" i="9" s="1"/>
  <c r="AD93" i="29"/>
  <c r="CQ50" i="9" s="1"/>
  <c r="CQ125" i="9" s="1" a="1"/>
  <c r="CQ125" i="9" s="1"/>
  <c r="CQ126" i="9" s="1"/>
  <c r="V93" i="29"/>
  <c r="CI50" i="9" s="1"/>
  <c r="CI125" i="9" s="1" a="1"/>
  <c r="CI125" i="9" s="1"/>
  <c r="CI126" i="9" s="1"/>
  <c r="N93" i="29"/>
  <c r="CA50" i="9" s="1"/>
  <c r="CA125" i="9" s="1" a="1"/>
  <c r="CA125" i="9" s="1"/>
  <c r="CA126" i="9" s="1"/>
  <c r="F93" i="29"/>
  <c r="BS50" i="9" s="1"/>
  <c r="BS125" i="9" s="1" a="1"/>
  <c r="BS125" i="9" s="1"/>
  <c r="BS126" i="9" s="1"/>
  <c r="AC93" i="29"/>
  <c r="CP50" i="9" s="1"/>
  <c r="CP125" i="9" s="1" a="1"/>
  <c r="CP125" i="9" s="1"/>
  <c r="CP126" i="9" s="1"/>
  <c r="U93" i="29"/>
  <c r="CH50" i="9" s="1"/>
  <c r="CH125" i="9" s="1" a="1"/>
  <c r="CH125" i="9" s="1"/>
  <c r="CH126" i="9" s="1"/>
  <c r="M93" i="29"/>
  <c r="BZ50" i="9" s="1"/>
  <c r="BZ125" i="9" s="1" a="1"/>
  <c r="BZ125" i="9" s="1"/>
  <c r="BZ126" i="9" s="1"/>
  <c r="E93" i="29"/>
  <c r="BR50" i="9" s="1"/>
  <c r="BR125" i="9" s="1" a="1"/>
  <c r="BR125" i="9" s="1"/>
  <c r="BR126" i="9" s="1"/>
  <c r="AB93" i="29"/>
  <c r="CO50" i="9" s="1"/>
  <c r="CO125" i="9" s="1" a="1"/>
  <c r="CO125" i="9" s="1"/>
  <c r="CO126" i="9" s="1"/>
  <c r="T93" i="29"/>
  <c r="CG50" i="9" s="1"/>
  <c r="CG125" i="9" s="1" a="1"/>
  <c r="CG125" i="9" s="1"/>
  <c r="CG126" i="9" s="1"/>
  <c r="L93" i="29"/>
  <c r="BY50" i="9" s="1"/>
  <c r="BY125" i="9" s="1" a="1"/>
  <c r="BY125" i="9" s="1"/>
  <c r="BY126" i="9" s="1"/>
  <c r="D93" i="29"/>
  <c r="BQ50" i="9" s="1"/>
  <c r="BQ125" i="9" s="1" a="1"/>
  <c r="BQ125" i="9" s="1"/>
  <c r="BQ126" i="9" s="1"/>
  <c r="AA93" i="29"/>
  <c r="CN50" i="9" s="1"/>
  <c r="CN125" i="9" s="1" a="1"/>
  <c r="CN125" i="9" s="1"/>
  <c r="CN126" i="9" s="1"/>
  <c r="S93" i="29"/>
  <c r="CF50" i="9" s="1"/>
  <c r="CF125" i="9" s="1" a="1"/>
  <c r="CF125" i="9" s="1"/>
  <c r="CF126" i="9" s="1"/>
  <c r="K93" i="29"/>
  <c r="BX50" i="9" s="1"/>
  <c r="BX125" i="9" s="1" a="1"/>
  <c r="BX125" i="9" s="1"/>
  <c r="BX126" i="9" s="1"/>
  <c r="C93" i="29"/>
  <c r="BP50" i="9" s="1"/>
  <c r="BP125" i="9" s="1" a="1"/>
  <c r="BP125" i="9" s="1"/>
  <c r="AH93" i="29"/>
  <c r="CU50" i="9" s="1"/>
  <c r="CU125" i="9" s="1" a="1"/>
  <c r="CU125" i="9" s="1"/>
  <c r="CU126" i="9" s="1"/>
  <c r="Z93" i="29"/>
  <c r="CM50" i="9" s="1"/>
  <c r="CM125" i="9" s="1" a="1"/>
  <c r="CM125" i="9" s="1"/>
  <c r="CM126" i="9" s="1"/>
  <c r="R93" i="29"/>
  <c r="CE50" i="9" s="1"/>
  <c r="CE125" i="9" s="1" a="1"/>
  <c r="CE125" i="9" s="1"/>
  <c r="CE126" i="9" s="1"/>
  <c r="J93" i="29"/>
  <c r="BW50" i="9" s="1"/>
  <c r="BW125" i="9" s="1" a="1"/>
  <c r="BW125" i="9" s="1"/>
  <c r="BW126" i="9" s="1"/>
  <c r="AG93" i="29"/>
  <c r="CT50" i="9" s="1"/>
  <c r="CT125" i="9" s="1" a="1"/>
  <c r="CT125" i="9" s="1"/>
  <c r="CT126" i="9" s="1"/>
  <c r="Y93" i="29"/>
  <c r="CL50" i="9" s="1"/>
  <c r="CL125" i="9" s="1" a="1"/>
  <c r="CL125" i="9" s="1"/>
  <c r="CL126" i="9" s="1"/>
  <c r="Q93" i="29"/>
  <c r="CD50" i="9" s="1"/>
  <c r="CD125" i="9" s="1" a="1"/>
  <c r="CD125" i="9" s="1"/>
  <c r="CD126" i="9" s="1"/>
  <c r="I93" i="29"/>
  <c r="BV50" i="9" s="1"/>
  <c r="BV125" i="9" s="1" a="1"/>
  <c r="BV125" i="9" s="1"/>
  <c r="BV126" i="9" s="1"/>
  <c r="AE101" i="29"/>
  <c r="CR50" i="17" s="1"/>
  <c r="CR125" i="17" s="1" a="1"/>
  <c r="CR125" i="17" s="1"/>
  <c r="CR126" i="17" s="1"/>
  <c r="W101" i="29"/>
  <c r="CJ50" i="17" s="1"/>
  <c r="CJ125" i="17" s="1" a="1"/>
  <c r="CJ125" i="17" s="1"/>
  <c r="CJ126" i="17" s="1"/>
  <c r="O101" i="29"/>
  <c r="CB50" i="17" s="1"/>
  <c r="CB125" i="17" s="1" a="1"/>
  <c r="CB125" i="17" s="1"/>
  <c r="CB126" i="17" s="1"/>
  <c r="G101" i="29"/>
  <c r="BT50" i="17" s="1"/>
  <c r="BT125" i="17" s="1" a="1"/>
  <c r="BT125" i="17" s="1"/>
  <c r="BT126" i="17" s="1"/>
  <c r="AD101" i="29"/>
  <c r="CQ50" i="17" s="1"/>
  <c r="CQ125" i="17" s="1" a="1"/>
  <c r="CQ125" i="17" s="1"/>
  <c r="CQ126" i="17" s="1"/>
  <c r="V101" i="29"/>
  <c r="CI50" i="17" s="1"/>
  <c r="CI125" i="17" s="1" a="1"/>
  <c r="CI125" i="17" s="1"/>
  <c r="CI126" i="17" s="1"/>
  <c r="N101" i="29"/>
  <c r="CA50" i="17" s="1"/>
  <c r="CA125" i="17" s="1" a="1"/>
  <c r="CA125" i="17" s="1"/>
  <c r="CA126" i="17" s="1"/>
  <c r="F101" i="29"/>
  <c r="BS50" i="17" s="1"/>
  <c r="BS125" i="17" s="1" a="1"/>
  <c r="BS125" i="17" s="1"/>
  <c r="BS126" i="17" s="1"/>
  <c r="AC101" i="29"/>
  <c r="CP50" i="17" s="1"/>
  <c r="CP125" i="17" s="1" a="1"/>
  <c r="CP125" i="17" s="1"/>
  <c r="CP126" i="17" s="1"/>
  <c r="U101" i="29"/>
  <c r="CH50" i="17" s="1"/>
  <c r="CH125" i="17" s="1" a="1"/>
  <c r="CH125" i="17" s="1"/>
  <c r="CH126" i="17" s="1"/>
  <c r="M101" i="29"/>
  <c r="BZ50" i="17" s="1"/>
  <c r="BZ125" i="17" s="1" a="1"/>
  <c r="BZ125" i="17" s="1"/>
  <c r="BZ126" i="17" s="1"/>
  <c r="E101" i="29"/>
  <c r="BR50" i="17" s="1"/>
  <c r="BR125" i="17" s="1" a="1"/>
  <c r="BR125" i="17" s="1"/>
  <c r="BR126" i="17" s="1"/>
  <c r="AB101" i="29"/>
  <c r="CO50" i="17" s="1"/>
  <c r="CO125" i="17" s="1" a="1"/>
  <c r="CO125" i="17" s="1"/>
  <c r="CO126" i="17" s="1"/>
  <c r="T101" i="29"/>
  <c r="CG50" i="17" s="1"/>
  <c r="CG125" i="17" s="1" a="1"/>
  <c r="CG125" i="17" s="1"/>
  <c r="CG126" i="17" s="1"/>
  <c r="L101" i="29"/>
  <c r="BY50" i="17" s="1"/>
  <c r="BY125" i="17" s="1" a="1"/>
  <c r="BY125" i="17" s="1"/>
  <c r="BY126" i="17" s="1"/>
  <c r="D101" i="29"/>
  <c r="BQ50" i="17" s="1"/>
  <c r="BQ125" i="17" s="1" a="1"/>
  <c r="BQ125" i="17" s="1"/>
  <c r="BQ126" i="17" s="1"/>
  <c r="AA101" i="29"/>
  <c r="CN50" i="17" s="1"/>
  <c r="CN125" i="17" s="1" a="1"/>
  <c r="CN125" i="17" s="1"/>
  <c r="CN126" i="17" s="1"/>
  <c r="S101" i="29"/>
  <c r="CF50" i="17" s="1"/>
  <c r="CF125" i="17" s="1" a="1"/>
  <c r="CF125" i="17" s="1"/>
  <c r="CF126" i="17" s="1"/>
  <c r="K101" i="29"/>
  <c r="BX50" i="17" s="1"/>
  <c r="BX125" i="17" s="1" a="1"/>
  <c r="BX125" i="17" s="1"/>
  <c r="BX126" i="17" s="1"/>
  <c r="C101" i="29"/>
  <c r="BP50" i="17" s="1"/>
  <c r="AH101" i="29"/>
  <c r="CU50" i="17" s="1"/>
  <c r="CU125" i="17" s="1" a="1"/>
  <c r="CU125" i="17" s="1"/>
  <c r="CU126" i="17" s="1"/>
  <c r="Z101" i="29"/>
  <c r="CM50" i="17" s="1"/>
  <c r="CM125" i="17" s="1" a="1"/>
  <c r="CM125" i="17" s="1"/>
  <c r="CM126" i="17" s="1"/>
  <c r="R101" i="29"/>
  <c r="CE50" i="17" s="1"/>
  <c r="CE125" i="17" s="1" a="1"/>
  <c r="CE125" i="17" s="1"/>
  <c r="CE126" i="17" s="1"/>
  <c r="J101" i="29"/>
  <c r="BW50" i="17" s="1"/>
  <c r="BW125" i="17" s="1" a="1"/>
  <c r="BW125" i="17" s="1"/>
  <c r="BW126" i="17" s="1"/>
  <c r="AG101" i="29"/>
  <c r="CT50" i="17" s="1"/>
  <c r="CT125" i="17" s="1" a="1"/>
  <c r="CT125" i="17" s="1"/>
  <c r="CT126" i="17" s="1"/>
  <c r="Y101" i="29"/>
  <c r="CL50" i="17" s="1"/>
  <c r="CL125" i="17" s="1" a="1"/>
  <c r="CL125" i="17" s="1"/>
  <c r="CL126" i="17" s="1"/>
  <c r="Q101" i="29"/>
  <c r="CD50" i="17" s="1"/>
  <c r="CD125" i="17" s="1" a="1"/>
  <c r="CD125" i="17" s="1"/>
  <c r="CD126" i="17" s="1"/>
  <c r="I101" i="29"/>
  <c r="BV50" i="17" s="1"/>
  <c r="BV125" i="17" s="1" a="1"/>
  <c r="BV125" i="17" s="1"/>
  <c r="BV126" i="17" s="1"/>
  <c r="F85" i="29"/>
  <c r="BS50" i="1" s="1"/>
  <c r="BS125" i="1" s="1" a="1"/>
  <c r="BS125" i="1" s="1"/>
  <c r="BS126" i="1" s="1"/>
  <c r="N85" i="29"/>
  <c r="CA50" i="1" s="1"/>
  <c r="CA125" i="1" s="1" a="1"/>
  <c r="CA125" i="1" s="1"/>
  <c r="CA126" i="1" s="1"/>
  <c r="AF85" i="29"/>
  <c r="CS50" i="1" s="1"/>
  <c r="CS125" i="1" s="1" a="1"/>
  <c r="CS125" i="1" s="1"/>
  <c r="CS126" i="1" s="1"/>
  <c r="K87" i="29"/>
  <c r="BX50" i="3" s="1"/>
  <c r="BX125" i="3" s="1" a="1"/>
  <c r="BX125" i="3" s="1"/>
  <c r="BX126" i="3" s="1"/>
  <c r="AD87" i="29"/>
  <c r="CQ50" i="3" s="1"/>
  <c r="CQ125" i="3" s="1" a="1"/>
  <c r="CQ125" i="3" s="1"/>
  <c r="CQ126" i="3" s="1"/>
  <c r="S88" i="29"/>
  <c r="CF50" i="4" s="1"/>
  <c r="CF125" i="4" s="1" a="1"/>
  <c r="CF125" i="4" s="1"/>
  <c r="CF126" i="4" s="1"/>
  <c r="I89" i="29"/>
  <c r="BV50" i="5" s="1"/>
  <c r="BV125" i="5" s="1" a="1"/>
  <c r="BV125" i="5" s="1"/>
  <c r="BV126" i="5" s="1"/>
  <c r="AB89" i="29"/>
  <c r="CO50" i="5" s="1"/>
  <c r="CO125" i="5" s="1" a="1"/>
  <c r="CO125" i="5" s="1"/>
  <c r="CO126" i="5" s="1"/>
  <c r="Q90" i="29"/>
  <c r="CD50" i="6" s="1"/>
  <c r="CD125" i="6" s="1" a="1"/>
  <c r="CD125" i="6" s="1"/>
  <c r="CD126" i="6" s="1"/>
  <c r="G91" i="29"/>
  <c r="BT50" i="7" s="1"/>
  <c r="BT125" i="7" s="1" a="1"/>
  <c r="BT125" i="7" s="1"/>
  <c r="BT126" i="7" s="1"/>
  <c r="Z91" i="29"/>
  <c r="CM50" i="7" s="1"/>
  <c r="CM125" i="7" s="1" a="1"/>
  <c r="CM125" i="7" s="1"/>
  <c r="CM126" i="7" s="1"/>
  <c r="O92" i="29"/>
  <c r="CB50" i="8" s="1"/>
  <c r="CB125" i="8" s="1" a="1"/>
  <c r="CB125" i="8" s="1"/>
  <c r="CB126" i="8" s="1"/>
  <c r="H93" i="29"/>
  <c r="BU50" i="9" s="1"/>
  <c r="BU125" i="9" s="1" a="1"/>
  <c r="BU125" i="9" s="1"/>
  <c r="BU126" i="9" s="1"/>
  <c r="F95" i="29"/>
  <c r="BS50" i="11" s="1"/>
  <c r="BS125" i="11" s="1" a="1"/>
  <c r="BS125" i="11" s="1"/>
  <c r="BS126" i="11" s="1"/>
  <c r="D97" i="29"/>
  <c r="BQ50" i="13" s="1"/>
  <c r="BQ125" i="13" s="1" a="1"/>
  <c r="BQ125" i="13" s="1"/>
  <c r="BQ126" i="13" s="1"/>
  <c r="AG100" i="29"/>
  <c r="CT50" i="16" s="1"/>
  <c r="CT125" i="16" s="1" a="1"/>
  <c r="CT125" i="16" s="1"/>
  <c r="CT126" i="16" s="1"/>
  <c r="AD86" i="29"/>
  <c r="CQ50" i="2" s="1"/>
  <c r="CQ125" i="2" s="1" a="1"/>
  <c r="CQ125" i="2" s="1"/>
  <c r="CQ126" i="2" s="1"/>
  <c r="V86" i="29"/>
  <c r="CI50" i="2" s="1"/>
  <c r="CI125" i="2" s="1" a="1"/>
  <c r="CI125" i="2" s="1"/>
  <c r="CI126" i="2" s="1"/>
  <c r="N86" i="29"/>
  <c r="CA50" i="2" s="1"/>
  <c r="CA125" i="2" s="1" a="1"/>
  <c r="CA125" i="2" s="1"/>
  <c r="CA126" i="2" s="1"/>
  <c r="F86" i="29"/>
  <c r="BS50" i="2" s="1"/>
  <c r="BS125" i="2" s="1" a="1"/>
  <c r="BS125" i="2" s="1"/>
  <c r="BS126" i="2" s="1"/>
  <c r="AA86" i="29"/>
  <c r="CN50" i="2" s="1"/>
  <c r="CN125" i="2" s="1" a="1"/>
  <c r="CN125" i="2" s="1"/>
  <c r="CN126" i="2" s="1"/>
  <c r="S86" i="29"/>
  <c r="CF50" i="2" s="1"/>
  <c r="CF125" i="2" s="1" a="1"/>
  <c r="CF125" i="2" s="1"/>
  <c r="CF126" i="2" s="1"/>
  <c r="K86" i="29"/>
  <c r="BX50" i="2" s="1"/>
  <c r="BX125" i="2" s="1" a="1"/>
  <c r="BX125" i="2" s="1"/>
  <c r="BX126" i="2" s="1"/>
  <c r="C86" i="29"/>
  <c r="BP50" i="2" s="1"/>
  <c r="BP125" i="2" s="1" a="1"/>
  <c r="BP125" i="2" s="1"/>
  <c r="AH86" i="29"/>
  <c r="CU50" i="2" s="1"/>
  <c r="CU125" i="2" s="1" a="1"/>
  <c r="CU125" i="2" s="1"/>
  <c r="CU126" i="2" s="1"/>
  <c r="Z86" i="29"/>
  <c r="CM50" i="2" s="1"/>
  <c r="CM125" i="2" s="1" a="1"/>
  <c r="CM125" i="2" s="1"/>
  <c r="CM126" i="2" s="1"/>
  <c r="R86" i="29"/>
  <c r="CE50" i="2" s="1"/>
  <c r="CE125" i="2" s="1" a="1"/>
  <c r="CE125" i="2" s="1"/>
  <c r="CE126" i="2" s="1"/>
  <c r="J86" i="29"/>
  <c r="BW50" i="2" s="1"/>
  <c r="BW125" i="2" s="1" a="1"/>
  <c r="BW125" i="2" s="1"/>
  <c r="BW126" i="2" s="1"/>
  <c r="AG86" i="29"/>
  <c r="CT50" i="2" s="1"/>
  <c r="CT125" i="2" s="1" a="1"/>
  <c r="CT125" i="2" s="1"/>
  <c r="CT126" i="2" s="1"/>
  <c r="Y86" i="29"/>
  <c r="CL50" i="2" s="1"/>
  <c r="CL125" i="2" s="1" a="1"/>
  <c r="CL125" i="2" s="1"/>
  <c r="CL126" i="2" s="1"/>
  <c r="Q86" i="29"/>
  <c r="CD50" i="2" s="1"/>
  <c r="CD125" i="2" s="1" a="1"/>
  <c r="CD125" i="2" s="1"/>
  <c r="CD126" i="2" s="1"/>
  <c r="I86" i="29"/>
  <c r="BV50" i="2" s="1"/>
  <c r="BV125" i="2" s="1" a="1"/>
  <c r="BV125" i="2" s="1"/>
  <c r="BV126" i="2" s="1"/>
  <c r="AF86" i="29"/>
  <c r="CS50" i="2" s="1"/>
  <c r="CS125" i="2" s="1" a="1"/>
  <c r="CS125" i="2" s="1"/>
  <c r="CS126" i="2" s="1"/>
  <c r="X86" i="29"/>
  <c r="CK50" i="2" s="1"/>
  <c r="CK125" i="2" s="1" a="1"/>
  <c r="CK125" i="2" s="1"/>
  <c r="CK126" i="2" s="1"/>
  <c r="P86" i="29"/>
  <c r="CC50" i="2" s="1"/>
  <c r="CC125" i="2" s="1" a="1"/>
  <c r="CC125" i="2" s="1"/>
  <c r="CC126" i="2" s="1"/>
  <c r="H86" i="29"/>
  <c r="BU50" i="2" s="1"/>
  <c r="BU125" i="2" s="1" a="1"/>
  <c r="BU125" i="2" s="1"/>
  <c r="BU126" i="2" s="1"/>
  <c r="AD94" i="29"/>
  <c r="CQ50" i="10" s="1"/>
  <c r="CQ125" i="10" s="1" a="1"/>
  <c r="CQ125" i="10" s="1"/>
  <c r="CQ126" i="10" s="1"/>
  <c r="V94" i="29"/>
  <c r="CI50" i="10" s="1"/>
  <c r="CI125" i="10" s="1" a="1"/>
  <c r="CI125" i="10" s="1"/>
  <c r="CI126" i="10" s="1"/>
  <c r="N94" i="29"/>
  <c r="CA50" i="10" s="1"/>
  <c r="CA125" i="10" s="1" a="1"/>
  <c r="CA125" i="10" s="1"/>
  <c r="CA126" i="10" s="1"/>
  <c r="F94" i="29"/>
  <c r="BS50" i="10" s="1"/>
  <c r="BS125" i="10" s="1" a="1"/>
  <c r="BS125" i="10" s="1"/>
  <c r="BS126" i="10" s="1"/>
  <c r="AC94" i="29"/>
  <c r="CP50" i="10" s="1"/>
  <c r="CP125" i="10" s="1" a="1"/>
  <c r="CP125" i="10" s="1"/>
  <c r="CP126" i="10" s="1"/>
  <c r="U94" i="29"/>
  <c r="CH50" i="10" s="1"/>
  <c r="CH125" i="10" s="1" a="1"/>
  <c r="CH125" i="10" s="1"/>
  <c r="CH126" i="10" s="1"/>
  <c r="M94" i="29"/>
  <c r="BZ50" i="10" s="1"/>
  <c r="BZ125" i="10" s="1" a="1"/>
  <c r="BZ125" i="10" s="1"/>
  <c r="BZ126" i="10" s="1"/>
  <c r="E94" i="29"/>
  <c r="BR50" i="10" s="1"/>
  <c r="BR125" i="10" s="1" a="1"/>
  <c r="BR125" i="10" s="1"/>
  <c r="BR126" i="10" s="1"/>
  <c r="AB94" i="29"/>
  <c r="CO50" i="10" s="1"/>
  <c r="CO125" i="10" s="1" a="1"/>
  <c r="CO125" i="10" s="1"/>
  <c r="CO126" i="10" s="1"/>
  <c r="T94" i="29"/>
  <c r="CG50" i="10" s="1"/>
  <c r="CG125" i="10" s="1" a="1"/>
  <c r="CG125" i="10" s="1"/>
  <c r="CG126" i="10" s="1"/>
  <c r="L94" i="29"/>
  <c r="BY50" i="10" s="1"/>
  <c r="BY125" i="10" s="1" a="1"/>
  <c r="BY125" i="10" s="1"/>
  <c r="BY126" i="10" s="1"/>
  <c r="D94" i="29"/>
  <c r="BQ50" i="10" s="1"/>
  <c r="BQ125" i="10" s="1" a="1"/>
  <c r="BQ125" i="10" s="1"/>
  <c r="BQ126" i="10" s="1"/>
  <c r="AA94" i="29"/>
  <c r="CN50" i="10" s="1"/>
  <c r="CN125" i="10" s="1" a="1"/>
  <c r="CN125" i="10" s="1"/>
  <c r="CN126" i="10" s="1"/>
  <c r="S94" i="29"/>
  <c r="CF50" i="10" s="1"/>
  <c r="CF125" i="10" s="1" a="1"/>
  <c r="CF125" i="10" s="1"/>
  <c r="CF126" i="10" s="1"/>
  <c r="K94" i="29"/>
  <c r="BX50" i="10" s="1"/>
  <c r="BX125" i="10" s="1" a="1"/>
  <c r="BX125" i="10" s="1"/>
  <c r="BX126" i="10" s="1"/>
  <c r="C94" i="29"/>
  <c r="BP50" i="10" s="1"/>
  <c r="AH94" i="29"/>
  <c r="CU50" i="10" s="1"/>
  <c r="CU125" i="10" s="1" a="1"/>
  <c r="CU125" i="10" s="1"/>
  <c r="CU126" i="10" s="1"/>
  <c r="Z94" i="29"/>
  <c r="CM50" i="10" s="1"/>
  <c r="CM125" i="10" s="1" a="1"/>
  <c r="CM125" i="10" s="1"/>
  <c r="CM126" i="10" s="1"/>
  <c r="R94" i="29"/>
  <c r="CE50" i="10" s="1"/>
  <c r="CE125" i="10" s="1" a="1"/>
  <c r="CE125" i="10" s="1"/>
  <c r="CE126" i="10" s="1"/>
  <c r="J94" i="29"/>
  <c r="BW50" i="10" s="1"/>
  <c r="BW125" i="10" s="1" a="1"/>
  <c r="BW125" i="10" s="1"/>
  <c r="BW126" i="10" s="1"/>
  <c r="AG94" i="29"/>
  <c r="CT50" i="10" s="1"/>
  <c r="CT125" i="10" s="1" a="1"/>
  <c r="CT125" i="10" s="1"/>
  <c r="CT126" i="10" s="1"/>
  <c r="Y94" i="29"/>
  <c r="CL50" i="10" s="1"/>
  <c r="CL125" i="10" s="1" a="1"/>
  <c r="CL125" i="10" s="1"/>
  <c r="CL126" i="10" s="1"/>
  <c r="Q94" i="29"/>
  <c r="CD50" i="10" s="1"/>
  <c r="CD125" i="10" s="1" a="1"/>
  <c r="CD125" i="10" s="1"/>
  <c r="CD126" i="10" s="1"/>
  <c r="I94" i="29"/>
  <c r="BV50" i="10" s="1"/>
  <c r="BV125" i="10" s="1" a="1"/>
  <c r="BV125" i="10" s="1"/>
  <c r="BV126" i="10" s="1"/>
  <c r="AF94" i="29"/>
  <c r="CS50" i="10" s="1"/>
  <c r="CS125" i="10" s="1" a="1"/>
  <c r="CS125" i="10" s="1"/>
  <c r="CS126" i="10" s="1"/>
  <c r="X94" i="29"/>
  <c r="CK50" i="10" s="1"/>
  <c r="CK125" i="10" s="1" a="1"/>
  <c r="CK125" i="10" s="1"/>
  <c r="CK126" i="10" s="1"/>
  <c r="P94" i="29"/>
  <c r="CC50" i="10" s="1"/>
  <c r="CC125" i="10" s="1" a="1"/>
  <c r="CC125" i="10" s="1"/>
  <c r="CC126" i="10" s="1"/>
  <c r="H94" i="29"/>
  <c r="BU50" i="10" s="1"/>
  <c r="BU125" i="10" s="1" a="1"/>
  <c r="BU125" i="10" s="1"/>
  <c r="BU126" i="10" s="1"/>
  <c r="AD102" i="29"/>
  <c r="CQ50" i="18" s="1"/>
  <c r="CQ125" i="18" s="1" a="1"/>
  <c r="CQ125" i="18" s="1"/>
  <c r="CQ126" i="18" s="1"/>
  <c r="V102" i="29"/>
  <c r="CI50" i="18" s="1"/>
  <c r="CI125" i="18" s="1" a="1"/>
  <c r="CI125" i="18" s="1"/>
  <c r="CI126" i="18" s="1"/>
  <c r="N102" i="29"/>
  <c r="CA50" i="18" s="1"/>
  <c r="CA125" i="18" s="1" a="1"/>
  <c r="CA125" i="18" s="1"/>
  <c r="CA126" i="18" s="1"/>
  <c r="F102" i="29"/>
  <c r="BS50" i="18" s="1"/>
  <c r="BS125" i="18" s="1" a="1"/>
  <c r="BS125" i="18" s="1"/>
  <c r="BS126" i="18" s="1"/>
  <c r="AC102" i="29"/>
  <c r="CP50" i="18" s="1"/>
  <c r="CP125" i="18" s="1" a="1"/>
  <c r="CP125" i="18" s="1"/>
  <c r="CP126" i="18" s="1"/>
  <c r="U102" i="29"/>
  <c r="CH50" i="18" s="1"/>
  <c r="CH125" i="18" s="1" a="1"/>
  <c r="CH125" i="18" s="1"/>
  <c r="CH126" i="18" s="1"/>
  <c r="M102" i="29"/>
  <c r="BZ50" i="18" s="1"/>
  <c r="BZ125" i="18" s="1" a="1"/>
  <c r="BZ125" i="18" s="1"/>
  <c r="BZ126" i="18" s="1"/>
  <c r="E102" i="29"/>
  <c r="BR50" i="18" s="1"/>
  <c r="BR125" i="18" s="1" a="1"/>
  <c r="BR125" i="18" s="1"/>
  <c r="BR126" i="18" s="1"/>
  <c r="AB102" i="29"/>
  <c r="CO50" i="18" s="1"/>
  <c r="CO125" i="18" s="1" a="1"/>
  <c r="CO125" i="18" s="1"/>
  <c r="CO126" i="18" s="1"/>
  <c r="T102" i="29"/>
  <c r="CG50" i="18" s="1"/>
  <c r="CG125" i="18" s="1" a="1"/>
  <c r="CG125" i="18" s="1"/>
  <c r="CG126" i="18" s="1"/>
  <c r="L102" i="29"/>
  <c r="BY50" i="18" s="1"/>
  <c r="BY125" i="18" s="1" a="1"/>
  <c r="BY125" i="18" s="1"/>
  <c r="BY126" i="18" s="1"/>
  <c r="D102" i="29"/>
  <c r="BQ50" i="18" s="1"/>
  <c r="BQ125" i="18" s="1" a="1"/>
  <c r="BQ125" i="18" s="1"/>
  <c r="BQ126" i="18" s="1"/>
  <c r="AA102" i="29"/>
  <c r="CN50" i="18" s="1"/>
  <c r="CN125" i="18" s="1" a="1"/>
  <c r="CN125" i="18" s="1"/>
  <c r="CN126" i="18" s="1"/>
  <c r="S102" i="29"/>
  <c r="CF50" i="18" s="1"/>
  <c r="CF125" i="18" s="1" a="1"/>
  <c r="CF125" i="18" s="1"/>
  <c r="CF126" i="18" s="1"/>
  <c r="K102" i="29"/>
  <c r="BX50" i="18" s="1"/>
  <c r="BX125" i="18" s="1" a="1"/>
  <c r="BX125" i="18" s="1"/>
  <c r="BX126" i="18" s="1"/>
  <c r="C102" i="29"/>
  <c r="BP50" i="18" s="1"/>
  <c r="AH102" i="29"/>
  <c r="CU50" i="18" s="1"/>
  <c r="CU125" i="18" s="1" a="1"/>
  <c r="CU125" i="18" s="1"/>
  <c r="CU126" i="18" s="1"/>
  <c r="Z102" i="29"/>
  <c r="CM50" i="18" s="1"/>
  <c r="CM125" i="18" s="1" a="1"/>
  <c r="CM125" i="18" s="1"/>
  <c r="CM126" i="18" s="1"/>
  <c r="R102" i="29"/>
  <c r="CE50" i="18" s="1"/>
  <c r="CE125" i="18" s="1" a="1"/>
  <c r="CE125" i="18" s="1"/>
  <c r="CE126" i="18" s="1"/>
  <c r="J102" i="29"/>
  <c r="BW50" i="18" s="1"/>
  <c r="BW125" i="18" s="1" a="1"/>
  <c r="BW125" i="18" s="1"/>
  <c r="BW126" i="18" s="1"/>
  <c r="AG102" i="29"/>
  <c r="CT50" i="18" s="1"/>
  <c r="CT125" i="18" s="1" a="1"/>
  <c r="CT125" i="18" s="1"/>
  <c r="CT126" i="18" s="1"/>
  <c r="Y102" i="29"/>
  <c r="CL50" i="18" s="1"/>
  <c r="CL125" i="18" s="1" a="1"/>
  <c r="CL125" i="18" s="1"/>
  <c r="CL126" i="18" s="1"/>
  <c r="Q102" i="29"/>
  <c r="CD50" i="18" s="1"/>
  <c r="CD125" i="18" s="1" a="1"/>
  <c r="CD125" i="18" s="1"/>
  <c r="CD126" i="18" s="1"/>
  <c r="I102" i="29"/>
  <c r="BV50" i="18" s="1"/>
  <c r="BV125" i="18" s="1" a="1"/>
  <c r="BV125" i="18" s="1"/>
  <c r="BV126" i="18" s="1"/>
  <c r="AF102" i="29"/>
  <c r="CS50" i="18" s="1"/>
  <c r="CS125" i="18" s="1" a="1"/>
  <c r="CS125" i="18" s="1"/>
  <c r="CS126" i="18" s="1"/>
  <c r="X102" i="29"/>
  <c r="CK50" i="18" s="1"/>
  <c r="CK125" i="18" s="1" a="1"/>
  <c r="CK125" i="18" s="1"/>
  <c r="CK126" i="18" s="1"/>
  <c r="P102" i="29"/>
  <c r="CC50" i="18" s="1"/>
  <c r="CC125" i="18" s="1" a="1"/>
  <c r="CC125" i="18" s="1"/>
  <c r="CC126" i="18" s="1"/>
  <c r="H102" i="29"/>
  <c r="BU50" i="18" s="1"/>
  <c r="BU125" i="18" s="1" a="1"/>
  <c r="BU125" i="18" s="1"/>
  <c r="BU126" i="18" s="1"/>
  <c r="G85" i="29"/>
  <c r="BT50" i="1" s="1"/>
  <c r="BT125" i="1" s="1" a="1"/>
  <c r="BT125" i="1" s="1"/>
  <c r="BT126" i="1" s="1"/>
  <c r="O85" i="29"/>
  <c r="CB50" i="1" s="1"/>
  <c r="CB125" i="1" s="1" a="1"/>
  <c r="CB125" i="1" s="1"/>
  <c r="CB126" i="1" s="1"/>
  <c r="D86" i="29"/>
  <c r="BQ50" i="2" s="1"/>
  <c r="BQ125" i="2" s="1" a="1"/>
  <c r="BQ125" i="2" s="1"/>
  <c r="BQ126" i="2" s="1"/>
  <c r="W86" i="29"/>
  <c r="CJ50" i="2" s="1"/>
  <c r="CJ125" i="2" s="1" a="1"/>
  <c r="CJ125" i="2" s="1"/>
  <c r="CJ126" i="2" s="1"/>
  <c r="L87" i="29"/>
  <c r="BY50" i="3" s="1"/>
  <c r="BY125" i="3" s="1" a="1"/>
  <c r="BY125" i="3" s="1"/>
  <c r="BY126" i="3" s="1"/>
  <c r="U88" i="29"/>
  <c r="CH50" i="4" s="1"/>
  <c r="CH125" i="4" s="1" a="1"/>
  <c r="CH125" i="4" s="1"/>
  <c r="CH126" i="4" s="1"/>
  <c r="J89" i="29"/>
  <c r="BW50" i="5" s="1"/>
  <c r="BW125" i="5" s="1" a="1"/>
  <c r="BW125" i="5" s="1"/>
  <c r="BW126" i="5" s="1"/>
  <c r="AG89" i="29"/>
  <c r="CT50" i="5" s="1"/>
  <c r="CT125" i="5" s="1" a="1"/>
  <c r="CT125" i="5" s="1"/>
  <c r="CT126" i="5" s="1"/>
  <c r="S90" i="29"/>
  <c r="CF50" i="6" s="1"/>
  <c r="CF125" i="6" s="1" a="1"/>
  <c r="CF125" i="6" s="1"/>
  <c r="CF126" i="6" s="1"/>
  <c r="H91" i="29"/>
  <c r="BU50" i="7" s="1"/>
  <c r="BU125" i="7" s="1" a="1"/>
  <c r="BU125" i="7" s="1"/>
  <c r="BU126" i="7" s="1"/>
  <c r="AE91" i="29"/>
  <c r="CR50" i="7" s="1"/>
  <c r="CR125" i="7" s="1" a="1"/>
  <c r="CR125" i="7" s="1"/>
  <c r="CR126" i="7" s="1"/>
  <c r="Q92" i="29"/>
  <c r="CD50" i="8" s="1"/>
  <c r="CD125" i="8" s="1" a="1"/>
  <c r="CD125" i="8" s="1"/>
  <c r="CD126" i="8" s="1"/>
  <c r="P93" i="29"/>
  <c r="CC50" i="9" s="1"/>
  <c r="CC125" i="9" s="1" a="1"/>
  <c r="CC125" i="9" s="1"/>
  <c r="CC126" i="9" s="1"/>
  <c r="L97" i="29"/>
  <c r="BY50" i="13" s="1"/>
  <c r="BY125" i="13" s="1" a="1"/>
  <c r="BY125" i="13" s="1"/>
  <c r="BY126" i="13" s="1"/>
  <c r="J99" i="29"/>
  <c r="BW50" i="15" s="1"/>
  <c r="BW125" i="15" s="1" a="1"/>
  <c r="BW125" i="15" s="1"/>
  <c r="BW126" i="15" s="1"/>
  <c r="H101" i="29"/>
  <c r="BU50" i="17" s="1"/>
  <c r="BU125" i="17" s="1" a="1"/>
  <c r="BU125" i="17" s="1"/>
  <c r="BU126" i="17" s="1"/>
  <c r="D105" i="29"/>
  <c r="BQ50" i="21" s="1"/>
  <c r="BQ125" i="21" s="1" a="1"/>
  <c r="BQ125" i="21" s="1"/>
  <c r="BQ126" i="21" s="1"/>
  <c r="AC87" i="29"/>
  <c r="CP50" i="3" s="1"/>
  <c r="CP125" i="3" s="1" a="1"/>
  <c r="CP125" i="3" s="1"/>
  <c r="CP126" i="3" s="1"/>
  <c r="U87" i="29"/>
  <c r="CH50" i="3" s="1"/>
  <c r="CH125" i="3" s="1" a="1"/>
  <c r="CH125" i="3" s="1"/>
  <c r="CH126" i="3" s="1"/>
  <c r="M87" i="29"/>
  <c r="BZ50" i="3" s="1"/>
  <c r="BZ125" i="3" s="1" a="1"/>
  <c r="BZ125" i="3" s="1"/>
  <c r="BZ126" i="3" s="1"/>
  <c r="E87" i="29"/>
  <c r="BR50" i="3" s="1"/>
  <c r="BR125" i="3" s="1" a="1"/>
  <c r="BR125" i="3" s="1"/>
  <c r="BR126" i="3" s="1"/>
  <c r="AH87" i="29"/>
  <c r="CU50" i="3" s="1"/>
  <c r="CU125" i="3" s="1" a="1"/>
  <c r="CU125" i="3" s="1"/>
  <c r="CU126" i="3" s="1"/>
  <c r="Z87" i="29"/>
  <c r="CM50" i="3" s="1"/>
  <c r="CM125" i="3" s="1" a="1"/>
  <c r="CM125" i="3" s="1"/>
  <c r="CM126" i="3" s="1"/>
  <c r="R87" i="29"/>
  <c r="CE50" i="3" s="1"/>
  <c r="CE125" i="3" s="1" a="1"/>
  <c r="CE125" i="3" s="1"/>
  <c r="CE126" i="3" s="1"/>
  <c r="J87" i="29"/>
  <c r="BW50" i="3" s="1"/>
  <c r="BW125" i="3" s="1" a="1"/>
  <c r="BW125" i="3" s="1"/>
  <c r="BW126" i="3" s="1"/>
  <c r="AG87" i="29"/>
  <c r="CT50" i="3" s="1"/>
  <c r="CT125" i="3" s="1" a="1"/>
  <c r="CT125" i="3" s="1"/>
  <c r="CT126" i="3" s="1"/>
  <c r="Y87" i="29"/>
  <c r="CL50" i="3" s="1"/>
  <c r="CL125" i="3" s="1" a="1"/>
  <c r="CL125" i="3" s="1"/>
  <c r="CL126" i="3" s="1"/>
  <c r="Q87" i="29"/>
  <c r="CD50" i="3" s="1"/>
  <c r="CD125" i="3" s="1" a="1"/>
  <c r="CD125" i="3" s="1"/>
  <c r="CD126" i="3" s="1"/>
  <c r="I87" i="29"/>
  <c r="BV50" i="3" s="1"/>
  <c r="BV125" i="3" s="1" a="1"/>
  <c r="BV125" i="3" s="1"/>
  <c r="BV126" i="3" s="1"/>
  <c r="AF87" i="29"/>
  <c r="CS50" i="3" s="1"/>
  <c r="CS125" i="3" s="1" a="1"/>
  <c r="CS125" i="3" s="1"/>
  <c r="CS126" i="3" s="1"/>
  <c r="X87" i="29"/>
  <c r="CK50" i="3" s="1"/>
  <c r="CK125" i="3" s="1" a="1"/>
  <c r="CK125" i="3" s="1"/>
  <c r="CK126" i="3" s="1"/>
  <c r="P87" i="29"/>
  <c r="CC50" i="3" s="1"/>
  <c r="CC125" i="3" s="1" a="1"/>
  <c r="CC125" i="3" s="1"/>
  <c r="CC126" i="3" s="1"/>
  <c r="H87" i="29"/>
  <c r="BU50" i="3" s="1"/>
  <c r="BU125" i="3" s="1" a="1"/>
  <c r="BU125" i="3" s="1"/>
  <c r="BU126" i="3" s="1"/>
  <c r="AE87" i="29"/>
  <c r="CR50" i="3" s="1"/>
  <c r="CR125" i="3" s="1" a="1"/>
  <c r="CR125" i="3" s="1"/>
  <c r="CR126" i="3" s="1"/>
  <c r="W87" i="29"/>
  <c r="CJ50" i="3" s="1"/>
  <c r="CJ125" i="3" s="1" a="1"/>
  <c r="CJ125" i="3" s="1"/>
  <c r="CJ126" i="3" s="1"/>
  <c r="O87" i="29"/>
  <c r="CB50" i="3" s="1"/>
  <c r="CB125" i="3" s="1" a="1"/>
  <c r="CB125" i="3" s="1"/>
  <c r="CB126" i="3" s="1"/>
  <c r="G87" i="29"/>
  <c r="BT50" i="3" s="1"/>
  <c r="BT125" i="3" s="1" a="1"/>
  <c r="BT125" i="3" s="1"/>
  <c r="BT126" i="3" s="1"/>
  <c r="AC95" i="29"/>
  <c r="CP50" i="11" s="1"/>
  <c r="CP125" i="11" s="1" a="1"/>
  <c r="CP125" i="11" s="1"/>
  <c r="CP126" i="11" s="1"/>
  <c r="U95" i="29"/>
  <c r="CH50" i="11" s="1"/>
  <c r="CH125" i="11" s="1" a="1"/>
  <c r="CH125" i="11" s="1"/>
  <c r="CH126" i="11" s="1"/>
  <c r="M95" i="29"/>
  <c r="BZ50" i="11" s="1"/>
  <c r="BZ125" i="11" s="1" a="1"/>
  <c r="BZ125" i="11" s="1"/>
  <c r="BZ126" i="11" s="1"/>
  <c r="E95" i="29"/>
  <c r="BR50" i="11" s="1"/>
  <c r="BR125" i="11" s="1" a="1"/>
  <c r="BR125" i="11" s="1"/>
  <c r="BR126" i="11" s="1"/>
  <c r="AB95" i="29"/>
  <c r="CO50" i="11" s="1"/>
  <c r="CO125" i="11" s="1" a="1"/>
  <c r="CO125" i="11" s="1"/>
  <c r="CO126" i="11" s="1"/>
  <c r="T95" i="29"/>
  <c r="CG50" i="11" s="1"/>
  <c r="CG125" i="11" s="1" a="1"/>
  <c r="CG125" i="11" s="1"/>
  <c r="CG126" i="11" s="1"/>
  <c r="L95" i="29"/>
  <c r="BY50" i="11" s="1"/>
  <c r="BY125" i="11" s="1" a="1"/>
  <c r="BY125" i="11" s="1"/>
  <c r="BY126" i="11" s="1"/>
  <c r="D95" i="29"/>
  <c r="BQ50" i="11" s="1"/>
  <c r="BQ125" i="11" s="1" a="1"/>
  <c r="BQ125" i="11" s="1"/>
  <c r="BQ126" i="11" s="1"/>
  <c r="AA95" i="29"/>
  <c r="CN50" i="11" s="1"/>
  <c r="CN125" i="11" s="1" a="1"/>
  <c r="CN125" i="11" s="1"/>
  <c r="CN126" i="11" s="1"/>
  <c r="S95" i="29"/>
  <c r="CF50" i="11" s="1"/>
  <c r="CF125" i="11" s="1" a="1"/>
  <c r="CF125" i="11" s="1"/>
  <c r="CF126" i="11" s="1"/>
  <c r="K95" i="29"/>
  <c r="BX50" i="11" s="1"/>
  <c r="BX125" i="11" s="1" a="1"/>
  <c r="BX125" i="11" s="1"/>
  <c r="BX126" i="11" s="1"/>
  <c r="C95" i="29"/>
  <c r="BP50" i="11" s="1"/>
  <c r="AH95" i="29"/>
  <c r="CU50" i="11" s="1"/>
  <c r="CU125" i="11" s="1" a="1"/>
  <c r="CU125" i="11" s="1"/>
  <c r="CU126" i="11" s="1"/>
  <c r="Z95" i="29"/>
  <c r="CM50" i="11" s="1"/>
  <c r="CM125" i="11" s="1" a="1"/>
  <c r="CM125" i="11" s="1"/>
  <c r="CM126" i="11" s="1"/>
  <c r="R95" i="29"/>
  <c r="CE50" i="11" s="1"/>
  <c r="CE125" i="11" s="1" a="1"/>
  <c r="CE125" i="11" s="1"/>
  <c r="CE126" i="11" s="1"/>
  <c r="J95" i="29"/>
  <c r="BW50" i="11" s="1"/>
  <c r="BW125" i="11" s="1" a="1"/>
  <c r="BW125" i="11" s="1"/>
  <c r="BW126" i="11" s="1"/>
  <c r="AG95" i="29"/>
  <c r="CT50" i="11" s="1"/>
  <c r="CT125" i="11" s="1" a="1"/>
  <c r="CT125" i="11" s="1"/>
  <c r="CT126" i="11" s="1"/>
  <c r="Y95" i="29"/>
  <c r="CL50" i="11" s="1"/>
  <c r="CL125" i="11" s="1" a="1"/>
  <c r="CL125" i="11" s="1"/>
  <c r="CL126" i="11" s="1"/>
  <c r="Q95" i="29"/>
  <c r="CD50" i="11" s="1"/>
  <c r="CD125" i="11" s="1" a="1"/>
  <c r="CD125" i="11" s="1"/>
  <c r="CD126" i="11" s="1"/>
  <c r="I95" i="29"/>
  <c r="BV50" i="11" s="1"/>
  <c r="BV125" i="11" s="1" a="1"/>
  <c r="BV125" i="11" s="1"/>
  <c r="BV126" i="11" s="1"/>
  <c r="AF95" i="29"/>
  <c r="CS50" i="11" s="1"/>
  <c r="CS125" i="11" s="1" a="1"/>
  <c r="CS125" i="11" s="1"/>
  <c r="CS126" i="11" s="1"/>
  <c r="X95" i="29"/>
  <c r="CK50" i="11" s="1"/>
  <c r="CK125" i="11" s="1" a="1"/>
  <c r="CK125" i="11" s="1"/>
  <c r="CK126" i="11" s="1"/>
  <c r="P95" i="29"/>
  <c r="CC50" i="11" s="1"/>
  <c r="CC125" i="11" s="1" a="1"/>
  <c r="CC125" i="11" s="1"/>
  <c r="CC126" i="11" s="1"/>
  <c r="H95" i="29"/>
  <c r="BU50" i="11" s="1"/>
  <c r="BU125" i="11" s="1" a="1"/>
  <c r="BU125" i="11" s="1"/>
  <c r="BU126" i="11" s="1"/>
  <c r="AE95" i="29"/>
  <c r="CR50" i="11" s="1"/>
  <c r="CR125" i="11" s="1" a="1"/>
  <c r="CR125" i="11" s="1"/>
  <c r="CR126" i="11" s="1"/>
  <c r="W95" i="29"/>
  <c r="CJ50" i="11" s="1"/>
  <c r="CJ125" i="11" s="1" a="1"/>
  <c r="CJ125" i="11" s="1"/>
  <c r="CJ126" i="11" s="1"/>
  <c r="O95" i="29"/>
  <c r="CB50" i="11" s="1"/>
  <c r="CB125" i="11" s="1" a="1"/>
  <c r="CB125" i="11" s="1"/>
  <c r="CB126" i="11" s="1"/>
  <c r="G95" i="29"/>
  <c r="BT50" i="11" s="1"/>
  <c r="BT125" i="11" s="1" a="1"/>
  <c r="BT125" i="11" s="1"/>
  <c r="BT126" i="11" s="1"/>
  <c r="AC103" i="29"/>
  <c r="CP50" i="19" s="1"/>
  <c r="CP125" i="19" s="1" a="1"/>
  <c r="CP125" i="19" s="1"/>
  <c r="CP126" i="19" s="1"/>
  <c r="U103" i="29"/>
  <c r="CH50" i="19" s="1"/>
  <c r="CH125" i="19" s="1" a="1"/>
  <c r="CH125" i="19" s="1"/>
  <c r="CH126" i="19" s="1"/>
  <c r="M103" i="29"/>
  <c r="BZ50" i="19" s="1"/>
  <c r="BZ125" i="19" s="1" a="1"/>
  <c r="BZ125" i="19" s="1"/>
  <c r="BZ126" i="19" s="1"/>
  <c r="E103" i="29"/>
  <c r="BR50" i="19" s="1"/>
  <c r="BR125" i="19" s="1" a="1"/>
  <c r="BR125" i="19" s="1"/>
  <c r="BR126" i="19" s="1"/>
  <c r="AB103" i="29"/>
  <c r="CO50" i="19" s="1"/>
  <c r="CO125" i="19" s="1" a="1"/>
  <c r="CO125" i="19" s="1"/>
  <c r="CO126" i="19" s="1"/>
  <c r="T103" i="29"/>
  <c r="CG50" i="19" s="1"/>
  <c r="CG125" i="19" s="1" a="1"/>
  <c r="CG125" i="19" s="1"/>
  <c r="CG126" i="19" s="1"/>
  <c r="L103" i="29"/>
  <c r="BY50" i="19" s="1"/>
  <c r="BY125" i="19" s="1" a="1"/>
  <c r="BY125" i="19" s="1"/>
  <c r="BY126" i="19" s="1"/>
  <c r="D103" i="29"/>
  <c r="BQ50" i="19" s="1"/>
  <c r="BQ125" i="19" s="1" a="1"/>
  <c r="BQ125" i="19" s="1"/>
  <c r="BQ126" i="19" s="1"/>
  <c r="AA103" i="29"/>
  <c r="CN50" i="19" s="1"/>
  <c r="CN125" i="19" s="1" a="1"/>
  <c r="CN125" i="19" s="1"/>
  <c r="CN126" i="19" s="1"/>
  <c r="S103" i="29"/>
  <c r="CF50" i="19" s="1"/>
  <c r="CF125" i="19" s="1" a="1"/>
  <c r="CF125" i="19" s="1"/>
  <c r="CF126" i="19" s="1"/>
  <c r="K103" i="29"/>
  <c r="BX50" i="19" s="1"/>
  <c r="BX125" i="19" s="1" a="1"/>
  <c r="BX125" i="19" s="1"/>
  <c r="BX126" i="19" s="1"/>
  <c r="C103" i="29"/>
  <c r="BP50" i="19" s="1"/>
  <c r="BP125" i="19" s="1" a="1"/>
  <c r="BP125" i="19" s="1"/>
  <c r="AH103" i="29"/>
  <c r="CU50" i="19" s="1"/>
  <c r="CU125" i="19" s="1" a="1"/>
  <c r="CU125" i="19" s="1"/>
  <c r="CU126" i="19" s="1"/>
  <c r="Z103" i="29"/>
  <c r="CM50" i="19" s="1"/>
  <c r="CM125" i="19" s="1" a="1"/>
  <c r="CM125" i="19" s="1"/>
  <c r="CM126" i="19" s="1"/>
  <c r="R103" i="29"/>
  <c r="CE50" i="19" s="1"/>
  <c r="CE125" i="19" s="1" a="1"/>
  <c r="CE125" i="19" s="1"/>
  <c r="CE126" i="19" s="1"/>
  <c r="J103" i="29"/>
  <c r="BW50" i="19" s="1"/>
  <c r="BW125" i="19" s="1" a="1"/>
  <c r="BW125" i="19" s="1"/>
  <c r="BW126" i="19" s="1"/>
  <c r="AG103" i="29"/>
  <c r="CT50" i="19" s="1"/>
  <c r="CT125" i="19" s="1" a="1"/>
  <c r="CT125" i="19" s="1"/>
  <c r="CT126" i="19" s="1"/>
  <c r="Y103" i="29"/>
  <c r="CL50" i="19" s="1"/>
  <c r="CL125" i="19" s="1" a="1"/>
  <c r="CL125" i="19" s="1"/>
  <c r="CL126" i="19" s="1"/>
  <c r="Q103" i="29"/>
  <c r="CD50" i="19" s="1"/>
  <c r="CD125" i="19" s="1" a="1"/>
  <c r="CD125" i="19" s="1"/>
  <c r="CD126" i="19" s="1"/>
  <c r="I103" i="29"/>
  <c r="BV50" i="19" s="1"/>
  <c r="BV125" i="19" s="1" a="1"/>
  <c r="BV125" i="19" s="1"/>
  <c r="BV126" i="19" s="1"/>
  <c r="AF103" i="29"/>
  <c r="CS50" i="19" s="1"/>
  <c r="CS125" i="19" s="1" a="1"/>
  <c r="CS125" i="19" s="1"/>
  <c r="CS126" i="19" s="1"/>
  <c r="X103" i="29"/>
  <c r="CK50" i="19" s="1"/>
  <c r="CK125" i="19" s="1" a="1"/>
  <c r="CK125" i="19" s="1"/>
  <c r="CK126" i="19" s="1"/>
  <c r="P103" i="29"/>
  <c r="CC50" i="19" s="1"/>
  <c r="CC125" i="19" s="1" a="1"/>
  <c r="CC125" i="19" s="1"/>
  <c r="CC126" i="19" s="1"/>
  <c r="H103" i="29"/>
  <c r="BU50" i="19" s="1"/>
  <c r="BU125" i="19" s="1" a="1"/>
  <c r="BU125" i="19" s="1"/>
  <c r="BU126" i="19" s="1"/>
  <c r="AE103" i="29"/>
  <c r="CR50" i="19" s="1"/>
  <c r="CR125" i="19" s="1" a="1"/>
  <c r="CR125" i="19" s="1"/>
  <c r="CR126" i="19" s="1"/>
  <c r="W103" i="29"/>
  <c r="CJ50" i="19" s="1"/>
  <c r="CJ125" i="19" s="1" a="1"/>
  <c r="CJ125" i="19" s="1"/>
  <c r="CJ126" i="19" s="1"/>
  <c r="O103" i="29"/>
  <c r="CB50" i="19" s="1"/>
  <c r="CB125" i="19" s="1" a="1"/>
  <c r="CB125" i="19" s="1"/>
  <c r="CB126" i="19" s="1"/>
  <c r="G103" i="29"/>
  <c r="BT50" i="19" s="1"/>
  <c r="BT125" i="19" s="1" a="1"/>
  <c r="BT125" i="19" s="1"/>
  <c r="BT126" i="19" s="1"/>
  <c r="H85" i="29"/>
  <c r="BU50" i="1" s="1"/>
  <c r="BU125" i="1" s="1" a="1"/>
  <c r="BU125" i="1" s="1"/>
  <c r="BU126" i="1" s="1"/>
  <c r="P85" i="29"/>
  <c r="CC50" i="1" s="1"/>
  <c r="CC125" i="1" s="1" a="1"/>
  <c r="CC125" i="1" s="1"/>
  <c r="CC126" i="1" s="1"/>
  <c r="E86" i="29"/>
  <c r="BR50" i="2" s="1"/>
  <c r="BR125" i="2" s="1" a="1"/>
  <c r="BR125" i="2" s="1"/>
  <c r="BR126" i="2" s="1"/>
  <c r="AB86" i="29"/>
  <c r="CO50" i="2" s="1"/>
  <c r="CO125" i="2" s="1" a="1"/>
  <c r="CO125" i="2" s="1"/>
  <c r="CO126" i="2" s="1"/>
  <c r="N87" i="29"/>
  <c r="CA50" i="3" s="1"/>
  <c r="CA125" i="3" s="1" a="1"/>
  <c r="CA125" i="3" s="1"/>
  <c r="CA126" i="3" s="1"/>
  <c r="C88" i="29"/>
  <c r="BP50" i="4" s="1"/>
  <c r="BP125" i="4" s="1" a="1"/>
  <c r="BP125" i="4" s="1"/>
  <c r="L89" i="29"/>
  <c r="BY50" i="5" s="1"/>
  <c r="BY125" i="5" s="1" a="1"/>
  <c r="BY125" i="5" s="1"/>
  <c r="BY126" i="5" s="1"/>
  <c r="X90" i="29"/>
  <c r="CK50" i="6" s="1"/>
  <c r="CK125" i="6" s="1" a="1"/>
  <c r="CK125" i="6" s="1"/>
  <c r="CK126" i="6" s="1"/>
  <c r="J91" i="29"/>
  <c r="BW50" i="7" s="1"/>
  <c r="BW125" i="7" s="1" a="1"/>
  <c r="BW125" i="7" s="1"/>
  <c r="BW126" i="7" s="1"/>
  <c r="AF91" i="29"/>
  <c r="CS50" i="7" s="1"/>
  <c r="CS125" i="7" s="1" a="1"/>
  <c r="CS125" i="7" s="1"/>
  <c r="CS126" i="7" s="1"/>
  <c r="V92" i="29"/>
  <c r="CI50" i="8" s="1"/>
  <c r="CI125" i="8" s="1" a="1"/>
  <c r="CI125" i="8" s="1"/>
  <c r="CI126" i="8" s="1"/>
  <c r="X93" i="29"/>
  <c r="CK50" i="9" s="1"/>
  <c r="CK125" i="9" s="1" a="1"/>
  <c r="CK125" i="9" s="1"/>
  <c r="CK126" i="9" s="1"/>
  <c r="V95" i="29"/>
  <c r="CI50" i="11" s="1"/>
  <c r="CI125" i="11" s="1" a="1"/>
  <c r="CI125" i="11" s="1"/>
  <c r="CI126" i="11" s="1"/>
  <c r="R99" i="29"/>
  <c r="CE50" i="15" s="1"/>
  <c r="CE125" i="15" s="1" a="1"/>
  <c r="CE125" i="15" s="1"/>
  <c r="CE126" i="15" s="1"/>
  <c r="P101" i="29"/>
  <c r="CC50" i="17" s="1"/>
  <c r="CC125" i="17" s="1" a="1"/>
  <c r="CC125" i="17" s="1"/>
  <c r="CC126" i="17" s="1"/>
  <c r="N103" i="29"/>
  <c r="CA50" i="19" s="1"/>
  <c r="CA125" i="19" s="1" a="1"/>
  <c r="CA125" i="19" s="1"/>
  <c r="CA126" i="19" s="1"/>
  <c r="AB88" i="29"/>
  <c r="CO50" i="4" s="1"/>
  <c r="CO125" i="4" s="1" a="1"/>
  <c r="CO125" i="4" s="1"/>
  <c r="CO126" i="4" s="1"/>
  <c r="T88" i="29"/>
  <c r="CG50" i="4" s="1"/>
  <c r="CG125" i="4" s="1" a="1"/>
  <c r="CG125" i="4" s="1"/>
  <c r="CG126" i="4" s="1"/>
  <c r="L88" i="29"/>
  <c r="BY50" i="4" s="1"/>
  <c r="BY125" i="4" s="1" a="1"/>
  <c r="BY125" i="4" s="1"/>
  <c r="BY126" i="4" s="1"/>
  <c r="D88" i="29"/>
  <c r="BQ50" i="4" s="1"/>
  <c r="BQ125" i="4" s="1" a="1"/>
  <c r="BQ125" i="4" s="1"/>
  <c r="BQ126" i="4" s="1"/>
  <c r="AG88" i="29"/>
  <c r="CT50" i="4" s="1"/>
  <c r="CT125" i="4" s="1" a="1"/>
  <c r="CT125" i="4" s="1"/>
  <c r="CT126" i="4" s="1"/>
  <c r="Y88" i="29"/>
  <c r="CL50" i="4" s="1"/>
  <c r="CL125" i="4" s="1" a="1"/>
  <c r="CL125" i="4" s="1"/>
  <c r="CL126" i="4" s="1"/>
  <c r="Q88" i="29"/>
  <c r="CD50" i="4" s="1"/>
  <c r="CD125" i="4" s="1" a="1"/>
  <c r="CD125" i="4" s="1"/>
  <c r="CD126" i="4" s="1"/>
  <c r="I88" i="29"/>
  <c r="BV50" i="4" s="1"/>
  <c r="BV125" i="4" s="1" a="1"/>
  <c r="BV125" i="4" s="1"/>
  <c r="BV126" i="4" s="1"/>
  <c r="AF88" i="29"/>
  <c r="CS50" i="4" s="1"/>
  <c r="CS125" i="4" s="1" a="1"/>
  <c r="CS125" i="4" s="1"/>
  <c r="CS126" i="4" s="1"/>
  <c r="X88" i="29"/>
  <c r="CK50" i="4" s="1"/>
  <c r="CK125" i="4" s="1" a="1"/>
  <c r="CK125" i="4" s="1"/>
  <c r="CK126" i="4" s="1"/>
  <c r="P88" i="29"/>
  <c r="CC50" i="4" s="1"/>
  <c r="CC125" i="4" s="1" a="1"/>
  <c r="CC125" i="4" s="1"/>
  <c r="CC126" i="4" s="1"/>
  <c r="H88" i="29"/>
  <c r="BU50" i="4" s="1"/>
  <c r="BU125" i="4" s="1" a="1"/>
  <c r="BU125" i="4" s="1"/>
  <c r="BU126" i="4" s="1"/>
  <c r="AE88" i="29"/>
  <c r="CR50" i="4" s="1"/>
  <c r="CR125" i="4" s="1" a="1"/>
  <c r="CR125" i="4" s="1"/>
  <c r="CR126" i="4" s="1"/>
  <c r="W88" i="29"/>
  <c r="CJ50" i="4" s="1"/>
  <c r="CJ125" i="4" s="1" a="1"/>
  <c r="CJ125" i="4" s="1"/>
  <c r="CJ126" i="4" s="1"/>
  <c r="O88" i="29"/>
  <c r="CB50" i="4" s="1"/>
  <c r="CB125" i="4" s="1" a="1"/>
  <c r="CB125" i="4" s="1"/>
  <c r="CB126" i="4" s="1"/>
  <c r="G88" i="29"/>
  <c r="BT50" i="4" s="1"/>
  <c r="BT125" i="4" s="1" a="1"/>
  <c r="BT125" i="4" s="1"/>
  <c r="BT126" i="4" s="1"/>
  <c r="AD88" i="29"/>
  <c r="CQ50" i="4" s="1"/>
  <c r="CQ125" i="4" s="1" a="1"/>
  <c r="CQ125" i="4" s="1"/>
  <c r="CQ126" i="4" s="1"/>
  <c r="V88" i="29"/>
  <c r="CI50" i="4" s="1"/>
  <c r="CI125" i="4" s="1" a="1"/>
  <c r="CI125" i="4" s="1"/>
  <c r="CI126" i="4" s="1"/>
  <c r="N88" i="29"/>
  <c r="CA50" i="4" s="1"/>
  <c r="CA125" i="4" s="1" a="1"/>
  <c r="CA125" i="4" s="1"/>
  <c r="CA126" i="4" s="1"/>
  <c r="F88" i="29"/>
  <c r="BS50" i="4" s="1"/>
  <c r="BS125" i="4" s="1" a="1"/>
  <c r="BS125" i="4" s="1"/>
  <c r="BS126" i="4" s="1"/>
  <c r="AB96" i="29"/>
  <c r="CO50" i="12" s="1"/>
  <c r="CO125" i="12" s="1" a="1"/>
  <c r="CO125" i="12" s="1"/>
  <c r="CO126" i="12" s="1"/>
  <c r="T96" i="29"/>
  <c r="CG50" i="12" s="1"/>
  <c r="CG125" i="12" s="1" a="1"/>
  <c r="CG125" i="12" s="1"/>
  <c r="CG126" i="12" s="1"/>
  <c r="L96" i="29"/>
  <c r="BY50" i="12" s="1"/>
  <c r="BY125" i="12" s="1" a="1"/>
  <c r="BY125" i="12" s="1"/>
  <c r="BY126" i="12" s="1"/>
  <c r="D96" i="29"/>
  <c r="BQ50" i="12" s="1"/>
  <c r="BQ125" i="12" s="1" a="1"/>
  <c r="BQ125" i="12" s="1"/>
  <c r="BQ126" i="12" s="1"/>
  <c r="AA96" i="29"/>
  <c r="CN50" i="12" s="1"/>
  <c r="CN125" i="12" s="1" a="1"/>
  <c r="CN125" i="12" s="1"/>
  <c r="CN126" i="12" s="1"/>
  <c r="S96" i="29"/>
  <c r="CF50" i="12" s="1"/>
  <c r="CF125" i="12" s="1" a="1"/>
  <c r="CF125" i="12" s="1"/>
  <c r="CF126" i="12" s="1"/>
  <c r="K96" i="29"/>
  <c r="BX50" i="12" s="1"/>
  <c r="BX125" i="12" s="1" a="1"/>
  <c r="BX125" i="12" s="1"/>
  <c r="BX126" i="12" s="1"/>
  <c r="C96" i="29"/>
  <c r="BP50" i="12" s="1"/>
  <c r="AH96" i="29"/>
  <c r="CU50" i="12" s="1"/>
  <c r="CU125" i="12" s="1" a="1"/>
  <c r="CU125" i="12" s="1"/>
  <c r="CU126" i="12" s="1"/>
  <c r="Z96" i="29"/>
  <c r="CM50" i="12" s="1"/>
  <c r="CM125" i="12" s="1" a="1"/>
  <c r="CM125" i="12" s="1"/>
  <c r="CM126" i="12" s="1"/>
  <c r="R96" i="29"/>
  <c r="CE50" i="12" s="1"/>
  <c r="CE125" i="12" s="1" a="1"/>
  <c r="CE125" i="12" s="1"/>
  <c r="CE126" i="12" s="1"/>
  <c r="J96" i="29"/>
  <c r="BW50" i="12" s="1"/>
  <c r="BW125" i="12" s="1" a="1"/>
  <c r="BW125" i="12" s="1"/>
  <c r="BW126" i="12" s="1"/>
  <c r="AG96" i="29"/>
  <c r="CT50" i="12" s="1"/>
  <c r="CT125" i="12" s="1" a="1"/>
  <c r="CT125" i="12" s="1"/>
  <c r="CT126" i="12" s="1"/>
  <c r="Y96" i="29"/>
  <c r="CL50" i="12" s="1"/>
  <c r="CL125" i="12" s="1" a="1"/>
  <c r="CL125" i="12" s="1"/>
  <c r="CL126" i="12" s="1"/>
  <c r="Q96" i="29"/>
  <c r="CD50" i="12" s="1"/>
  <c r="CD125" i="12" s="1" a="1"/>
  <c r="CD125" i="12" s="1"/>
  <c r="CD126" i="12" s="1"/>
  <c r="I96" i="29"/>
  <c r="BV50" i="12" s="1"/>
  <c r="BV125" i="12" s="1" a="1"/>
  <c r="BV125" i="12" s="1"/>
  <c r="BV126" i="12" s="1"/>
  <c r="AF96" i="29"/>
  <c r="CS50" i="12" s="1"/>
  <c r="CS125" i="12" s="1" a="1"/>
  <c r="CS125" i="12" s="1"/>
  <c r="CS126" i="12" s="1"/>
  <c r="X96" i="29"/>
  <c r="CK50" i="12" s="1"/>
  <c r="CK125" i="12" s="1" a="1"/>
  <c r="CK125" i="12" s="1"/>
  <c r="CK126" i="12" s="1"/>
  <c r="P96" i="29"/>
  <c r="CC50" i="12" s="1"/>
  <c r="CC125" i="12" s="1" a="1"/>
  <c r="CC125" i="12" s="1"/>
  <c r="CC126" i="12" s="1"/>
  <c r="H96" i="29"/>
  <c r="BU50" i="12" s="1"/>
  <c r="BU125" i="12" s="1" a="1"/>
  <c r="BU125" i="12" s="1"/>
  <c r="BU126" i="12" s="1"/>
  <c r="AE96" i="29"/>
  <c r="CR50" i="12" s="1"/>
  <c r="CR125" i="12" s="1" a="1"/>
  <c r="CR125" i="12" s="1"/>
  <c r="CR126" i="12" s="1"/>
  <c r="W96" i="29"/>
  <c r="CJ50" i="12" s="1"/>
  <c r="CJ125" i="12" s="1" a="1"/>
  <c r="CJ125" i="12" s="1"/>
  <c r="CJ126" i="12" s="1"/>
  <c r="O96" i="29"/>
  <c r="CB50" i="12" s="1"/>
  <c r="CB125" i="12" s="1" a="1"/>
  <c r="CB125" i="12" s="1"/>
  <c r="CB126" i="12" s="1"/>
  <c r="G96" i="29"/>
  <c r="BT50" i="12" s="1"/>
  <c r="BT125" i="12" s="1" a="1"/>
  <c r="BT125" i="12" s="1"/>
  <c r="BT126" i="12" s="1"/>
  <c r="AD96" i="29"/>
  <c r="CQ50" i="12" s="1"/>
  <c r="CQ125" i="12" s="1" a="1"/>
  <c r="CQ125" i="12" s="1"/>
  <c r="CQ126" i="12" s="1"/>
  <c r="V96" i="29"/>
  <c r="CI50" i="12" s="1"/>
  <c r="CI125" i="12" s="1" a="1"/>
  <c r="CI125" i="12" s="1"/>
  <c r="CI126" i="12" s="1"/>
  <c r="N96" i="29"/>
  <c r="CA50" i="12" s="1"/>
  <c r="CA125" i="12" s="1" a="1"/>
  <c r="CA125" i="12" s="1"/>
  <c r="CA126" i="12" s="1"/>
  <c r="F96" i="29"/>
  <c r="BS50" i="12" s="1"/>
  <c r="BS125" i="12" s="1" a="1"/>
  <c r="BS125" i="12" s="1"/>
  <c r="BS126" i="12" s="1"/>
  <c r="AB104" i="29"/>
  <c r="CO50" i="20" s="1"/>
  <c r="CO125" i="20" s="1" a="1"/>
  <c r="CO125" i="20" s="1"/>
  <c r="CO126" i="20" s="1"/>
  <c r="T104" i="29"/>
  <c r="CG50" i="20" s="1"/>
  <c r="CG125" i="20" s="1" a="1"/>
  <c r="CG125" i="20" s="1"/>
  <c r="CG126" i="20" s="1"/>
  <c r="L104" i="29"/>
  <c r="BY50" i="20" s="1"/>
  <c r="BY125" i="20" s="1" a="1"/>
  <c r="BY125" i="20" s="1"/>
  <c r="BY126" i="20" s="1"/>
  <c r="D104" i="29"/>
  <c r="BQ50" i="20" s="1"/>
  <c r="BQ125" i="20" s="1" a="1"/>
  <c r="BQ125" i="20" s="1"/>
  <c r="BQ126" i="20" s="1"/>
  <c r="AA104" i="29"/>
  <c r="CN50" i="20" s="1"/>
  <c r="CN125" i="20" s="1" a="1"/>
  <c r="CN125" i="20" s="1"/>
  <c r="CN126" i="20" s="1"/>
  <c r="S104" i="29"/>
  <c r="CF50" i="20" s="1"/>
  <c r="CF125" i="20" s="1" a="1"/>
  <c r="CF125" i="20" s="1"/>
  <c r="CF126" i="20" s="1"/>
  <c r="K104" i="29"/>
  <c r="BX50" i="20" s="1"/>
  <c r="BX125" i="20" s="1" a="1"/>
  <c r="BX125" i="20" s="1"/>
  <c r="BX126" i="20" s="1"/>
  <c r="C104" i="29"/>
  <c r="BP50" i="20" s="1"/>
  <c r="AH104" i="29"/>
  <c r="CU50" i="20" s="1"/>
  <c r="CU125" i="20" s="1" a="1"/>
  <c r="CU125" i="20" s="1"/>
  <c r="CU126" i="20" s="1"/>
  <c r="Z104" i="29"/>
  <c r="CM50" i="20" s="1"/>
  <c r="CM125" i="20" s="1" a="1"/>
  <c r="CM125" i="20" s="1"/>
  <c r="CM126" i="20" s="1"/>
  <c r="R104" i="29"/>
  <c r="CE50" i="20" s="1"/>
  <c r="CE125" i="20" s="1" a="1"/>
  <c r="CE125" i="20" s="1"/>
  <c r="CE126" i="20" s="1"/>
  <c r="J104" i="29"/>
  <c r="BW50" i="20" s="1"/>
  <c r="BW125" i="20" s="1" a="1"/>
  <c r="BW125" i="20" s="1"/>
  <c r="BW126" i="20" s="1"/>
  <c r="AG104" i="29"/>
  <c r="CT50" i="20" s="1"/>
  <c r="CT125" i="20" s="1" a="1"/>
  <c r="CT125" i="20" s="1"/>
  <c r="CT126" i="20" s="1"/>
  <c r="Y104" i="29"/>
  <c r="CL50" i="20" s="1"/>
  <c r="CL125" i="20" s="1" a="1"/>
  <c r="CL125" i="20" s="1"/>
  <c r="CL126" i="20" s="1"/>
  <c r="Q104" i="29"/>
  <c r="CD50" i="20" s="1"/>
  <c r="CD125" i="20" s="1" a="1"/>
  <c r="CD125" i="20" s="1"/>
  <c r="CD126" i="20" s="1"/>
  <c r="I104" i="29"/>
  <c r="BV50" i="20" s="1"/>
  <c r="BV125" i="20" s="1" a="1"/>
  <c r="BV125" i="20" s="1"/>
  <c r="BV126" i="20" s="1"/>
  <c r="AF104" i="29"/>
  <c r="CS50" i="20" s="1"/>
  <c r="CS125" i="20" s="1" a="1"/>
  <c r="CS125" i="20" s="1"/>
  <c r="CS126" i="20" s="1"/>
  <c r="X104" i="29"/>
  <c r="CK50" i="20" s="1"/>
  <c r="CK125" i="20" s="1" a="1"/>
  <c r="CK125" i="20" s="1"/>
  <c r="CK126" i="20" s="1"/>
  <c r="P104" i="29"/>
  <c r="CC50" i="20" s="1"/>
  <c r="CC125" i="20" s="1" a="1"/>
  <c r="CC125" i="20" s="1"/>
  <c r="CC126" i="20" s="1"/>
  <c r="H104" i="29"/>
  <c r="BU50" i="20" s="1"/>
  <c r="BU125" i="20" s="1" a="1"/>
  <c r="BU125" i="20" s="1"/>
  <c r="BU126" i="20" s="1"/>
  <c r="AE104" i="29"/>
  <c r="CR50" i="20" s="1"/>
  <c r="CR125" i="20" s="1" a="1"/>
  <c r="CR125" i="20" s="1"/>
  <c r="CR126" i="20" s="1"/>
  <c r="W104" i="29"/>
  <c r="CJ50" i="20" s="1"/>
  <c r="CJ125" i="20" s="1" a="1"/>
  <c r="CJ125" i="20" s="1"/>
  <c r="CJ126" i="20" s="1"/>
  <c r="O104" i="29"/>
  <c r="CB50" i="20" s="1"/>
  <c r="CB125" i="20" s="1" a="1"/>
  <c r="CB125" i="20" s="1"/>
  <c r="CB126" i="20" s="1"/>
  <c r="G104" i="29"/>
  <c r="BT50" i="20" s="1"/>
  <c r="BT125" i="20" s="1" a="1"/>
  <c r="BT125" i="20" s="1"/>
  <c r="BT126" i="20" s="1"/>
  <c r="AD104" i="29"/>
  <c r="CQ50" i="20" s="1"/>
  <c r="CQ125" i="20" s="1" a="1"/>
  <c r="CQ125" i="20" s="1"/>
  <c r="CQ126" i="20" s="1"/>
  <c r="V104" i="29"/>
  <c r="CI50" i="20" s="1"/>
  <c r="CI125" i="20" s="1" a="1"/>
  <c r="CI125" i="20" s="1"/>
  <c r="CI126" i="20" s="1"/>
  <c r="N104" i="29"/>
  <c r="CA50" i="20" s="1"/>
  <c r="CA125" i="20" s="1" a="1"/>
  <c r="CA125" i="20" s="1"/>
  <c r="CA126" i="20" s="1"/>
  <c r="F104" i="29"/>
  <c r="BS50" i="20" s="1"/>
  <c r="BS125" i="20" s="1" a="1"/>
  <c r="BS125" i="20" s="1"/>
  <c r="BS126" i="20" s="1"/>
  <c r="I85" i="29"/>
  <c r="BV50" i="1" s="1"/>
  <c r="BV125" i="1" s="1" a="1"/>
  <c r="BV125" i="1" s="1"/>
  <c r="BV126" i="1" s="1"/>
  <c r="U85" i="29"/>
  <c r="CH50" i="1" s="1"/>
  <c r="CH125" i="1" s="1" a="1"/>
  <c r="CH125" i="1" s="1"/>
  <c r="CH126" i="1" s="1"/>
  <c r="G86" i="29"/>
  <c r="BT50" i="2" s="1"/>
  <c r="BT125" i="2" s="1" a="1"/>
  <c r="BT125" i="2" s="1"/>
  <c r="BT126" i="2" s="1"/>
  <c r="AC86" i="29"/>
  <c r="CP50" i="2" s="1"/>
  <c r="CP125" i="2" s="1" a="1"/>
  <c r="CP125" i="2" s="1"/>
  <c r="CP126" i="2" s="1"/>
  <c r="E88" i="29"/>
  <c r="BR50" i="4" s="1"/>
  <c r="BR125" i="4" s="1" a="1"/>
  <c r="BR125" i="4" s="1"/>
  <c r="BR126" i="4" s="1"/>
  <c r="AA88" i="29"/>
  <c r="CN50" i="4" s="1"/>
  <c r="CN125" i="4" s="1" a="1"/>
  <c r="CN125" i="4" s="1"/>
  <c r="CN126" i="4" s="1"/>
  <c r="C90" i="29"/>
  <c r="BP50" i="6" s="1"/>
  <c r="Y90" i="29"/>
  <c r="CL50" i="6" s="1"/>
  <c r="CL125" i="6" s="1" a="1"/>
  <c r="CL125" i="6" s="1"/>
  <c r="CL126" i="6" s="1"/>
  <c r="O91" i="29"/>
  <c r="CB50" i="7" s="1"/>
  <c r="CB125" i="7" s="1" a="1"/>
  <c r="CB125" i="7" s="1"/>
  <c r="CB126" i="7" s="1"/>
  <c r="W92" i="29"/>
  <c r="CJ50" i="8" s="1"/>
  <c r="CJ125" i="8" s="1" a="1"/>
  <c r="CJ125" i="8" s="1"/>
  <c r="CJ126" i="8" s="1"/>
  <c r="AA89" i="29"/>
  <c r="CN50" i="5" s="1"/>
  <c r="CN125" i="5" s="1" a="1"/>
  <c r="CN125" i="5" s="1"/>
  <c r="CN126" i="5" s="1"/>
  <c r="S89" i="29"/>
  <c r="CF50" i="5" s="1"/>
  <c r="CF125" i="5" s="1" a="1"/>
  <c r="CF125" i="5" s="1"/>
  <c r="CF126" i="5" s="1"/>
  <c r="K89" i="29"/>
  <c r="BX50" i="5" s="1"/>
  <c r="BX125" i="5" s="1" a="1"/>
  <c r="BX125" i="5" s="1"/>
  <c r="BX126" i="5" s="1"/>
  <c r="C89" i="29"/>
  <c r="BP50" i="5" s="1"/>
  <c r="AF89" i="29"/>
  <c r="CS50" i="5" s="1"/>
  <c r="CS125" i="5" s="1" a="1"/>
  <c r="CS125" i="5" s="1"/>
  <c r="CS126" i="5" s="1"/>
  <c r="X89" i="29"/>
  <c r="CK50" i="5" s="1"/>
  <c r="CK125" i="5" s="1" a="1"/>
  <c r="CK125" i="5" s="1"/>
  <c r="CK126" i="5" s="1"/>
  <c r="P89" i="29"/>
  <c r="CC50" i="5" s="1"/>
  <c r="CC125" i="5" s="1" a="1"/>
  <c r="CC125" i="5" s="1"/>
  <c r="CC126" i="5" s="1"/>
  <c r="H89" i="29"/>
  <c r="BU50" i="5" s="1"/>
  <c r="BU125" i="5" s="1" a="1"/>
  <c r="BU125" i="5" s="1"/>
  <c r="BU126" i="5" s="1"/>
  <c r="AE89" i="29"/>
  <c r="CR50" i="5" s="1"/>
  <c r="CR125" i="5" s="1" a="1"/>
  <c r="CR125" i="5" s="1"/>
  <c r="CR126" i="5" s="1"/>
  <c r="W89" i="29"/>
  <c r="CJ50" i="5" s="1"/>
  <c r="CJ125" i="5" s="1" a="1"/>
  <c r="CJ125" i="5" s="1"/>
  <c r="CJ126" i="5" s="1"/>
  <c r="O89" i="29"/>
  <c r="CB50" i="5" s="1"/>
  <c r="CB125" i="5" s="1" a="1"/>
  <c r="CB125" i="5" s="1"/>
  <c r="CB126" i="5" s="1"/>
  <c r="G89" i="29"/>
  <c r="BT50" i="5" s="1"/>
  <c r="BT125" i="5" s="1" a="1"/>
  <c r="BT125" i="5" s="1"/>
  <c r="BT126" i="5" s="1"/>
  <c r="AD89" i="29"/>
  <c r="CQ50" i="5" s="1"/>
  <c r="CQ125" i="5" s="1" a="1"/>
  <c r="CQ125" i="5" s="1"/>
  <c r="CQ126" i="5" s="1"/>
  <c r="V89" i="29"/>
  <c r="CI50" i="5" s="1"/>
  <c r="CI125" i="5" s="1" a="1"/>
  <c r="CI125" i="5" s="1"/>
  <c r="CI126" i="5" s="1"/>
  <c r="N89" i="29"/>
  <c r="CA50" i="5" s="1"/>
  <c r="CA125" i="5" s="1" a="1"/>
  <c r="CA125" i="5" s="1"/>
  <c r="CA126" i="5" s="1"/>
  <c r="F89" i="29"/>
  <c r="BS50" i="5" s="1"/>
  <c r="BS125" i="5" s="1" a="1"/>
  <c r="BS125" i="5" s="1"/>
  <c r="BS126" i="5" s="1"/>
  <c r="AC89" i="29"/>
  <c r="CP50" i="5" s="1"/>
  <c r="CP125" i="5" s="1" a="1"/>
  <c r="CP125" i="5" s="1"/>
  <c r="CP126" i="5" s="1"/>
  <c r="U89" i="29"/>
  <c r="CH50" i="5" s="1"/>
  <c r="CH125" i="5" s="1" a="1"/>
  <c r="CH125" i="5" s="1"/>
  <c r="CH126" i="5" s="1"/>
  <c r="M89" i="29"/>
  <c r="BZ50" i="5" s="1"/>
  <c r="BZ125" i="5" s="1" a="1"/>
  <c r="BZ125" i="5" s="1"/>
  <c r="BZ126" i="5" s="1"/>
  <c r="E89" i="29"/>
  <c r="BR50" i="5" s="1"/>
  <c r="BR125" i="5" s="1" a="1"/>
  <c r="BR125" i="5" s="1"/>
  <c r="BR126" i="5" s="1"/>
  <c r="AA97" i="29"/>
  <c r="CN50" i="13" s="1"/>
  <c r="CN125" i="13" s="1" a="1"/>
  <c r="CN125" i="13" s="1"/>
  <c r="CN126" i="13" s="1"/>
  <c r="S97" i="29"/>
  <c r="CF50" i="13" s="1"/>
  <c r="CF125" i="13" s="1" a="1"/>
  <c r="CF125" i="13" s="1"/>
  <c r="CF126" i="13" s="1"/>
  <c r="K97" i="29"/>
  <c r="BX50" i="13" s="1"/>
  <c r="BX125" i="13" s="1" a="1"/>
  <c r="BX125" i="13" s="1"/>
  <c r="BX126" i="13" s="1"/>
  <c r="C97" i="29"/>
  <c r="BP50" i="13" s="1"/>
  <c r="BP125" i="13" s="1" a="1"/>
  <c r="BP125" i="13" s="1"/>
  <c r="AH97" i="29"/>
  <c r="CU50" i="13" s="1"/>
  <c r="CU125" i="13" s="1" a="1"/>
  <c r="CU125" i="13" s="1"/>
  <c r="CU126" i="13" s="1"/>
  <c r="Z97" i="29"/>
  <c r="CM50" i="13" s="1"/>
  <c r="CM125" i="13" s="1" a="1"/>
  <c r="CM125" i="13" s="1"/>
  <c r="CM126" i="13" s="1"/>
  <c r="R97" i="29"/>
  <c r="CE50" i="13" s="1"/>
  <c r="CE125" i="13" s="1" a="1"/>
  <c r="CE125" i="13" s="1"/>
  <c r="CE126" i="13" s="1"/>
  <c r="J97" i="29"/>
  <c r="BW50" i="13" s="1"/>
  <c r="BW125" i="13" s="1" a="1"/>
  <c r="BW125" i="13" s="1"/>
  <c r="BW126" i="13" s="1"/>
  <c r="AG97" i="29"/>
  <c r="CT50" i="13" s="1"/>
  <c r="CT125" i="13" s="1" a="1"/>
  <c r="CT125" i="13" s="1"/>
  <c r="CT126" i="13" s="1"/>
  <c r="Y97" i="29"/>
  <c r="CL50" i="13" s="1"/>
  <c r="CL125" i="13" s="1" a="1"/>
  <c r="CL125" i="13" s="1"/>
  <c r="CL126" i="13" s="1"/>
  <c r="Q97" i="29"/>
  <c r="CD50" i="13" s="1"/>
  <c r="CD125" i="13" s="1" a="1"/>
  <c r="CD125" i="13" s="1"/>
  <c r="CD126" i="13" s="1"/>
  <c r="I97" i="29"/>
  <c r="BV50" i="13" s="1"/>
  <c r="BV125" i="13" s="1" a="1"/>
  <c r="BV125" i="13" s="1"/>
  <c r="BV126" i="13" s="1"/>
  <c r="AF97" i="29"/>
  <c r="CS50" i="13" s="1"/>
  <c r="CS125" i="13" s="1" a="1"/>
  <c r="CS125" i="13" s="1"/>
  <c r="CS126" i="13" s="1"/>
  <c r="X97" i="29"/>
  <c r="CK50" i="13" s="1"/>
  <c r="CK125" i="13" s="1" a="1"/>
  <c r="CK125" i="13" s="1"/>
  <c r="CK126" i="13" s="1"/>
  <c r="P97" i="29"/>
  <c r="CC50" i="13" s="1"/>
  <c r="CC125" i="13" s="1" a="1"/>
  <c r="CC125" i="13" s="1"/>
  <c r="CC126" i="13" s="1"/>
  <c r="H97" i="29"/>
  <c r="BU50" i="13" s="1"/>
  <c r="BU125" i="13" s="1" a="1"/>
  <c r="BU125" i="13" s="1"/>
  <c r="BU126" i="13" s="1"/>
  <c r="AE97" i="29"/>
  <c r="CR50" i="13" s="1"/>
  <c r="CR125" i="13" s="1" a="1"/>
  <c r="CR125" i="13" s="1"/>
  <c r="CR126" i="13" s="1"/>
  <c r="W97" i="29"/>
  <c r="CJ50" i="13" s="1"/>
  <c r="CJ125" i="13" s="1" a="1"/>
  <c r="CJ125" i="13" s="1"/>
  <c r="CJ126" i="13" s="1"/>
  <c r="O97" i="29"/>
  <c r="CB50" i="13" s="1"/>
  <c r="CB125" i="13" s="1" a="1"/>
  <c r="CB125" i="13" s="1"/>
  <c r="CB126" i="13" s="1"/>
  <c r="G97" i="29"/>
  <c r="BT50" i="13" s="1"/>
  <c r="BT125" i="13" s="1" a="1"/>
  <c r="BT125" i="13" s="1"/>
  <c r="BT126" i="13" s="1"/>
  <c r="AD97" i="29"/>
  <c r="CQ50" i="13" s="1"/>
  <c r="CQ125" i="13" s="1" a="1"/>
  <c r="CQ125" i="13" s="1"/>
  <c r="CQ126" i="13" s="1"/>
  <c r="V97" i="29"/>
  <c r="CI50" i="13" s="1"/>
  <c r="CI125" i="13" s="1" a="1"/>
  <c r="CI125" i="13" s="1"/>
  <c r="CI126" i="13" s="1"/>
  <c r="N97" i="29"/>
  <c r="CA50" i="13" s="1"/>
  <c r="CA125" i="13" s="1" a="1"/>
  <c r="CA125" i="13" s="1"/>
  <c r="CA126" i="13" s="1"/>
  <c r="F97" i="29"/>
  <c r="BS50" i="13" s="1"/>
  <c r="BS125" i="13" s="1" a="1"/>
  <c r="BS125" i="13" s="1"/>
  <c r="BS126" i="13" s="1"/>
  <c r="AC97" i="29"/>
  <c r="CP50" i="13" s="1"/>
  <c r="CP125" i="13" s="1" a="1"/>
  <c r="CP125" i="13" s="1"/>
  <c r="CP126" i="13" s="1"/>
  <c r="U97" i="29"/>
  <c r="CH50" i="13" s="1"/>
  <c r="CH125" i="13" s="1" a="1"/>
  <c r="CH125" i="13" s="1"/>
  <c r="CH126" i="13" s="1"/>
  <c r="M97" i="29"/>
  <c r="BZ50" i="13" s="1"/>
  <c r="BZ125" i="13" s="1" a="1"/>
  <c r="BZ125" i="13" s="1"/>
  <c r="BZ126" i="13" s="1"/>
  <c r="E97" i="29"/>
  <c r="BR50" i="13" s="1"/>
  <c r="BR125" i="13" s="1" a="1"/>
  <c r="BR125" i="13" s="1"/>
  <c r="BR126" i="13" s="1"/>
  <c r="AA105" i="29"/>
  <c r="CN50" i="21" s="1"/>
  <c r="CN125" i="21" s="1" a="1"/>
  <c r="CN125" i="21" s="1"/>
  <c r="CN126" i="21" s="1"/>
  <c r="S105" i="29"/>
  <c r="CF50" i="21" s="1"/>
  <c r="CF125" i="21" s="1" a="1"/>
  <c r="CF125" i="21" s="1"/>
  <c r="CF126" i="21" s="1"/>
  <c r="K105" i="29"/>
  <c r="BX50" i="21" s="1"/>
  <c r="BX125" i="21" s="1" a="1"/>
  <c r="BX125" i="21" s="1"/>
  <c r="BX126" i="21" s="1"/>
  <c r="C105" i="29"/>
  <c r="BP50" i="21" s="1"/>
  <c r="AH105" i="29"/>
  <c r="CU50" i="21" s="1"/>
  <c r="CU125" i="21" s="1" a="1"/>
  <c r="CU125" i="21" s="1"/>
  <c r="CU126" i="21" s="1"/>
  <c r="Z105" i="29"/>
  <c r="CM50" i="21" s="1"/>
  <c r="CM125" i="21" s="1" a="1"/>
  <c r="CM125" i="21" s="1"/>
  <c r="CM126" i="21" s="1"/>
  <c r="R105" i="29"/>
  <c r="CE50" i="21" s="1"/>
  <c r="CE125" i="21" s="1" a="1"/>
  <c r="CE125" i="21" s="1"/>
  <c r="CE126" i="21" s="1"/>
  <c r="J105" i="29"/>
  <c r="BW50" i="21" s="1"/>
  <c r="BW125" i="21" s="1" a="1"/>
  <c r="BW125" i="21" s="1"/>
  <c r="BW126" i="21" s="1"/>
  <c r="AG105" i="29"/>
  <c r="CT50" i="21" s="1"/>
  <c r="CT125" i="21" s="1" a="1"/>
  <c r="CT125" i="21" s="1"/>
  <c r="CT126" i="21" s="1"/>
  <c r="Y105" i="29"/>
  <c r="CL50" i="21" s="1"/>
  <c r="CL125" i="21" s="1" a="1"/>
  <c r="CL125" i="21" s="1"/>
  <c r="CL126" i="21" s="1"/>
  <c r="Q105" i="29"/>
  <c r="CD50" i="21" s="1"/>
  <c r="CD125" i="21" s="1" a="1"/>
  <c r="CD125" i="21" s="1"/>
  <c r="CD126" i="21" s="1"/>
  <c r="I105" i="29"/>
  <c r="BV50" i="21" s="1"/>
  <c r="BV125" i="21" s="1" a="1"/>
  <c r="BV125" i="21" s="1"/>
  <c r="BV126" i="21" s="1"/>
  <c r="AF105" i="29"/>
  <c r="CS50" i="21" s="1"/>
  <c r="CS125" i="21" s="1" a="1"/>
  <c r="CS125" i="21" s="1"/>
  <c r="CS126" i="21" s="1"/>
  <c r="X105" i="29"/>
  <c r="CK50" i="21" s="1"/>
  <c r="CK125" i="21" s="1" a="1"/>
  <c r="CK125" i="21" s="1"/>
  <c r="CK126" i="21" s="1"/>
  <c r="P105" i="29"/>
  <c r="CC50" i="21" s="1"/>
  <c r="CC125" i="21" s="1" a="1"/>
  <c r="CC125" i="21" s="1"/>
  <c r="CC126" i="21" s="1"/>
  <c r="H105" i="29"/>
  <c r="BU50" i="21" s="1"/>
  <c r="BU125" i="21" s="1" a="1"/>
  <c r="BU125" i="21" s="1"/>
  <c r="BU126" i="21" s="1"/>
  <c r="AE105" i="29"/>
  <c r="CR50" i="21" s="1"/>
  <c r="CR125" i="21" s="1" a="1"/>
  <c r="CR125" i="21" s="1"/>
  <c r="CR126" i="21" s="1"/>
  <c r="W105" i="29"/>
  <c r="CJ50" i="21" s="1"/>
  <c r="CJ125" i="21" s="1" a="1"/>
  <c r="CJ125" i="21" s="1"/>
  <c r="CJ126" i="21" s="1"/>
  <c r="O105" i="29"/>
  <c r="CB50" i="21" s="1"/>
  <c r="CB125" i="21" s="1" a="1"/>
  <c r="CB125" i="21" s="1"/>
  <c r="CB126" i="21" s="1"/>
  <c r="G105" i="29"/>
  <c r="BT50" i="21" s="1"/>
  <c r="BT125" i="21" s="1" a="1"/>
  <c r="BT125" i="21" s="1"/>
  <c r="BT126" i="21" s="1"/>
  <c r="AD105" i="29"/>
  <c r="CQ50" i="21" s="1"/>
  <c r="CQ125" i="21" s="1" a="1"/>
  <c r="CQ125" i="21" s="1"/>
  <c r="CQ126" i="21" s="1"/>
  <c r="V105" i="29"/>
  <c r="CI50" i="21" s="1"/>
  <c r="CI125" i="21" s="1" a="1"/>
  <c r="CI125" i="21" s="1"/>
  <c r="CI126" i="21" s="1"/>
  <c r="N105" i="29"/>
  <c r="CA50" i="21" s="1"/>
  <c r="CA125" i="21" s="1" a="1"/>
  <c r="CA125" i="21" s="1"/>
  <c r="CA126" i="21" s="1"/>
  <c r="F105" i="29"/>
  <c r="BS50" i="21" s="1"/>
  <c r="BS125" i="21" s="1" a="1"/>
  <c r="BS125" i="21" s="1"/>
  <c r="BS126" i="21" s="1"/>
  <c r="AC105" i="29"/>
  <c r="CP50" i="21" s="1"/>
  <c r="CP125" i="21" s="1" a="1"/>
  <c r="CP125" i="21" s="1"/>
  <c r="CP126" i="21" s="1"/>
  <c r="U105" i="29"/>
  <c r="CH50" i="21" s="1"/>
  <c r="CH125" i="21" s="1" a="1"/>
  <c r="CH125" i="21" s="1"/>
  <c r="CH126" i="21" s="1"/>
  <c r="M105" i="29"/>
  <c r="BZ50" i="21" s="1"/>
  <c r="BZ125" i="21" s="1" a="1"/>
  <c r="BZ125" i="21" s="1"/>
  <c r="BZ126" i="21" s="1"/>
  <c r="E105" i="29"/>
  <c r="BR50" i="21" s="1"/>
  <c r="BR125" i="21" s="1" a="1"/>
  <c r="BR125" i="21" s="1"/>
  <c r="BR126" i="21" s="1"/>
  <c r="J85" i="29"/>
  <c r="BW50" i="1" s="1"/>
  <c r="BW125" i="1" s="1" a="1"/>
  <c r="BW125" i="1" s="1"/>
  <c r="BW126" i="1" s="1"/>
  <c r="V85" i="29"/>
  <c r="CI50" i="1" s="1"/>
  <c r="CI125" i="1" s="1" a="1"/>
  <c r="CI125" i="1" s="1"/>
  <c r="CI126" i="1" s="1"/>
  <c r="L86" i="29"/>
  <c r="BY50" i="2" s="1"/>
  <c r="BY125" i="2" s="1" a="1"/>
  <c r="BY125" i="2" s="1"/>
  <c r="BY126" i="2" s="1"/>
  <c r="AE86" i="29"/>
  <c r="CR50" i="2" s="1"/>
  <c r="CR125" i="2" s="1" a="1"/>
  <c r="CR125" i="2" s="1"/>
  <c r="CR126" i="2" s="1"/>
  <c r="T87" i="29"/>
  <c r="CG50" i="3" s="1"/>
  <c r="CG125" i="3" s="1" a="1"/>
  <c r="CG125" i="3" s="1"/>
  <c r="CG126" i="3" s="1"/>
  <c r="J88" i="29"/>
  <c r="BW50" i="4" s="1"/>
  <c r="BW125" i="4" s="1" a="1"/>
  <c r="BW125" i="4" s="1"/>
  <c r="BW126" i="4" s="1"/>
  <c r="AC88" i="29"/>
  <c r="CP50" i="4" s="1"/>
  <c r="CP125" i="4" s="1" a="1"/>
  <c r="CP125" i="4" s="1"/>
  <c r="CP126" i="4" s="1"/>
  <c r="R89" i="29"/>
  <c r="CE50" i="5" s="1"/>
  <c r="CE125" i="5" s="1" a="1"/>
  <c r="CE125" i="5" s="1"/>
  <c r="CE126" i="5" s="1"/>
  <c r="H90" i="29"/>
  <c r="BU50" i="6" s="1"/>
  <c r="BU125" i="6" s="1" a="1"/>
  <c r="BU125" i="6" s="1"/>
  <c r="BU126" i="6" s="1"/>
  <c r="AA90" i="29"/>
  <c r="CN50" i="6" s="1"/>
  <c r="CN125" i="6" s="1" a="1"/>
  <c r="CN125" i="6" s="1"/>
  <c r="CN126" i="6" s="1"/>
  <c r="P91" i="29"/>
  <c r="CC50" i="7" s="1"/>
  <c r="CC125" i="7" s="1" a="1"/>
  <c r="CC125" i="7" s="1"/>
  <c r="CC126" i="7" s="1"/>
  <c r="F92" i="29"/>
  <c r="BS50" i="8" s="1"/>
  <c r="BS125" i="8" s="1" a="1"/>
  <c r="BS125" i="8" s="1"/>
  <c r="BS126" i="8" s="1"/>
  <c r="Y92" i="29"/>
  <c r="CL50" i="8" s="1"/>
  <c r="CL125" i="8" s="1" a="1"/>
  <c r="CL125" i="8" s="1"/>
  <c r="CL126" i="8" s="1"/>
  <c r="G94" i="29"/>
  <c r="BT50" i="10" s="1"/>
  <c r="BT125" i="10" s="1" a="1"/>
  <c r="BT125" i="10" s="1"/>
  <c r="BT126" i="10" s="1"/>
  <c r="E96" i="29"/>
  <c r="BR50" i="12" s="1"/>
  <c r="BR125" i="12" s="1" a="1"/>
  <c r="BR125" i="12" s="1"/>
  <c r="BR126" i="12" s="1"/>
  <c r="C98" i="29"/>
  <c r="BP50" i="14" s="1"/>
  <c r="AH99" i="29"/>
  <c r="CU50" i="15" s="1"/>
  <c r="CU125" i="15" s="1" a="1"/>
  <c r="CU125" i="15" s="1"/>
  <c r="CU126" i="15" s="1"/>
  <c r="AF101" i="29"/>
  <c r="CS50" i="17" s="1"/>
  <c r="CS125" i="17" s="1" a="1"/>
  <c r="CS125" i="17" s="1"/>
  <c r="CS126" i="17" s="1"/>
  <c r="AD103" i="29"/>
  <c r="CQ50" i="19" s="1"/>
  <c r="CQ125" i="19" s="1" a="1"/>
  <c r="CQ125" i="19" s="1"/>
  <c r="CQ126" i="19" s="1"/>
  <c r="AB105" i="29"/>
  <c r="CO50" i="21" s="1"/>
  <c r="CO125" i="21" s="1" a="1"/>
  <c r="CO125" i="21" s="1"/>
  <c r="CO126" i="21" s="1"/>
  <c r="L38" i="7"/>
  <c r="BR38" i="7" s="1" a="1"/>
  <c r="BR38" i="7" s="1"/>
  <c r="L31" i="5"/>
  <c r="BR31" i="5" s="1" a="1"/>
  <c r="BR31" i="5" s="1"/>
  <c r="J29" i="21"/>
  <c r="K29" i="21" s="1"/>
  <c r="BQ29" i="21" s="1" a="1"/>
  <c r="BQ29" i="21" s="1"/>
  <c r="L19" i="9"/>
  <c r="BR19" i="9" s="1" a="1"/>
  <c r="BR19" i="9" s="1"/>
  <c r="L24" i="2"/>
  <c r="BR24" i="2" s="1" a="1"/>
  <c r="BR24" i="2" s="1"/>
  <c r="L32" i="2"/>
  <c r="BR32" i="2" s="1" a="1"/>
  <c r="BR32" i="2" s="1"/>
  <c r="L26" i="19"/>
  <c r="BR26" i="19" s="1" a="1"/>
  <c r="BR26" i="19" s="1"/>
  <c r="L37" i="17"/>
  <c r="BR37" i="17" s="1" a="1"/>
  <c r="BR37" i="17" s="1"/>
  <c r="L20" i="5"/>
  <c r="BR20" i="5" s="1" a="1"/>
  <c r="BR20" i="5" s="1"/>
  <c r="L20" i="6"/>
  <c r="BR20" i="6" s="1" a="1"/>
  <c r="BR20" i="6" s="1"/>
  <c r="L17" i="20"/>
  <c r="BR17" i="20" s="1" a="1"/>
  <c r="BR17" i="20" s="1"/>
  <c r="L42" i="7"/>
  <c r="BR42" i="7" s="1" a="1"/>
  <c r="BR42" i="7" s="1"/>
  <c r="L17" i="3"/>
  <c r="BR17" i="3" s="1" a="1"/>
  <c r="BR17" i="3" s="1"/>
  <c r="L42" i="3"/>
  <c r="BR42" i="3" s="1" a="1"/>
  <c r="BR42" i="3" s="1"/>
  <c r="L19" i="7"/>
  <c r="BR19" i="7" s="1" a="1"/>
  <c r="BR19" i="7" s="1"/>
  <c r="C115" i="1"/>
  <c r="BL115" i="1" s="1"/>
  <c r="A113" i="1"/>
  <c r="BK113" i="1" s="1"/>
  <c r="C102" i="1"/>
  <c r="BL102" i="1" s="1"/>
  <c r="A100" i="1"/>
  <c r="BK100" i="1" s="1"/>
  <c r="C94" i="1"/>
  <c r="BL94" i="1" s="1"/>
  <c r="A92" i="1"/>
  <c r="BK92" i="1" s="1"/>
  <c r="A119" i="19"/>
  <c r="BK119" i="19" s="1"/>
  <c r="C113" i="19"/>
  <c r="BL113" i="19" s="1"/>
  <c r="A111" i="19"/>
  <c r="BK111" i="19" s="1"/>
  <c r="A106" i="19"/>
  <c r="BK106" i="19" s="1"/>
  <c r="C100" i="19"/>
  <c r="BL100" i="19" s="1"/>
  <c r="A98" i="19"/>
  <c r="BK98" i="19" s="1"/>
  <c r="C92" i="19"/>
  <c r="BL92" i="19" s="1"/>
  <c r="A90" i="19"/>
  <c r="BK90" i="19" s="1"/>
  <c r="C115" i="18"/>
  <c r="BL115" i="18" s="1"/>
  <c r="A113" i="18"/>
  <c r="BK113" i="18" s="1"/>
  <c r="C102" i="18"/>
  <c r="BL102" i="18" s="1"/>
  <c r="A100" i="18"/>
  <c r="BK100" i="18" s="1"/>
  <c r="C94" i="18"/>
  <c r="BL94" i="18" s="1"/>
  <c r="A92" i="18"/>
  <c r="BK92" i="18" s="1"/>
  <c r="C117" i="17"/>
  <c r="BL117" i="17" s="1"/>
  <c r="A115" i="17"/>
  <c r="BK115" i="17" s="1"/>
  <c r="C109" i="17"/>
  <c r="BL109" i="17" s="1"/>
  <c r="C104" i="17"/>
  <c r="BL104" i="17" s="1"/>
  <c r="A102" i="17"/>
  <c r="BK102" i="17" s="1"/>
  <c r="C96" i="17"/>
  <c r="BL96" i="17" s="1"/>
  <c r="A94" i="17"/>
  <c r="BK94" i="17" s="1"/>
  <c r="C119" i="16"/>
  <c r="BL119" i="16" s="1"/>
  <c r="A117" i="16"/>
  <c r="BK117" i="16" s="1"/>
  <c r="C111" i="16"/>
  <c r="BL111" i="16" s="1"/>
  <c r="A109" i="16"/>
  <c r="BK109" i="16" s="1"/>
  <c r="C106" i="16"/>
  <c r="BL106" i="16" s="1"/>
  <c r="A104" i="16"/>
  <c r="BK104" i="16" s="1"/>
  <c r="C98" i="16"/>
  <c r="BL98" i="16" s="1"/>
  <c r="A96" i="16"/>
  <c r="BK96" i="16" s="1"/>
  <c r="C90" i="16"/>
  <c r="BL90" i="16" s="1"/>
  <c r="A119" i="15"/>
  <c r="BK119" i="15" s="1"/>
  <c r="C113" i="15"/>
  <c r="BL113" i="15" s="1"/>
  <c r="A106" i="15"/>
  <c r="BK106" i="15" s="1"/>
  <c r="C100" i="15"/>
  <c r="BL100" i="15" s="1"/>
  <c r="A98" i="15"/>
  <c r="BK98" i="15" s="1"/>
  <c r="A90" i="15"/>
  <c r="BK90" i="15" s="1"/>
  <c r="C115" i="14"/>
  <c r="BL115" i="14" s="1"/>
  <c r="A113" i="14"/>
  <c r="BK113" i="14" s="1"/>
  <c r="C102" i="14"/>
  <c r="BL102" i="14" s="1"/>
  <c r="A100" i="14"/>
  <c r="BK100" i="14" s="1"/>
  <c r="C94" i="14"/>
  <c r="BL94" i="14" s="1"/>
  <c r="A92" i="14"/>
  <c r="BK92" i="14" s="1"/>
  <c r="C117" i="13"/>
  <c r="BL117" i="13" s="1"/>
  <c r="A115" i="13"/>
  <c r="BK115" i="13" s="1"/>
  <c r="C109" i="13"/>
  <c r="BL109" i="13" s="1"/>
  <c r="C104" i="13"/>
  <c r="BL104" i="13" s="1"/>
  <c r="A102" i="13"/>
  <c r="BK102" i="13" s="1"/>
  <c r="C96" i="13"/>
  <c r="BL96" i="13" s="1"/>
  <c r="A94" i="13"/>
  <c r="BK94" i="13" s="1"/>
  <c r="C119" i="12"/>
  <c r="BL119" i="12" s="1"/>
  <c r="A117" i="12"/>
  <c r="BK117" i="12" s="1"/>
  <c r="C111" i="12"/>
  <c r="BL111" i="12" s="1"/>
  <c r="A109" i="12"/>
  <c r="BK109" i="12" s="1"/>
  <c r="C106" i="12"/>
  <c r="BL106" i="12" s="1"/>
  <c r="A104" i="12"/>
  <c r="BK104" i="12" s="1"/>
  <c r="C98" i="12"/>
  <c r="BL98" i="12" s="1"/>
  <c r="A96" i="12"/>
  <c r="BK96" i="12" s="1"/>
  <c r="C90" i="12"/>
  <c r="BL90" i="12" s="1"/>
  <c r="A119" i="11"/>
  <c r="BK119" i="11" s="1"/>
  <c r="C113" i="11"/>
  <c r="BL113" i="11" s="1"/>
  <c r="A111" i="11"/>
  <c r="BK111" i="11" s="1"/>
  <c r="A106" i="11"/>
  <c r="BK106" i="11" s="1"/>
  <c r="C100" i="11"/>
  <c r="BL100" i="11" s="1"/>
  <c r="A98" i="11"/>
  <c r="BK98" i="11" s="1"/>
  <c r="C92" i="11"/>
  <c r="BL92" i="11" s="1"/>
  <c r="A90" i="11"/>
  <c r="BK90" i="11" s="1"/>
  <c r="C115" i="10"/>
  <c r="BL115" i="10" s="1"/>
  <c r="A113" i="10"/>
  <c r="BK113" i="10" s="1"/>
  <c r="A100" i="10"/>
  <c r="BK100" i="10" s="1"/>
  <c r="C94" i="10"/>
  <c r="BL94" i="10" s="1"/>
  <c r="A92" i="10"/>
  <c r="BK92" i="10" s="1"/>
  <c r="C117" i="9"/>
  <c r="BL117" i="9" s="1"/>
  <c r="A115" i="9"/>
  <c r="BK115" i="9" s="1"/>
  <c r="C109" i="9"/>
  <c r="BL109" i="9" s="1"/>
  <c r="C104" i="9"/>
  <c r="BL104" i="9" s="1"/>
  <c r="A102" i="9"/>
  <c r="BK102" i="9" s="1"/>
  <c r="C96" i="9"/>
  <c r="BL96" i="9" s="1"/>
  <c r="A94" i="9"/>
  <c r="BK94" i="9" s="1"/>
  <c r="C119" i="8"/>
  <c r="BL119" i="8" s="1"/>
  <c r="A117" i="8"/>
  <c r="BK117" i="8" s="1"/>
  <c r="C111" i="8"/>
  <c r="BL111" i="8" s="1"/>
  <c r="A109" i="8"/>
  <c r="BK109" i="8" s="1"/>
  <c r="C106" i="8"/>
  <c r="BL106" i="8" s="1"/>
  <c r="A104" i="8"/>
  <c r="BK104" i="8" s="1"/>
  <c r="C98" i="8"/>
  <c r="BL98" i="8" s="1"/>
  <c r="A96" i="8"/>
  <c r="BK96" i="8" s="1"/>
  <c r="C90" i="8"/>
  <c r="BL90" i="8" s="1"/>
  <c r="A119" i="7"/>
  <c r="BK119" i="7" s="1"/>
  <c r="C113" i="7"/>
  <c r="BL113" i="7" s="1"/>
  <c r="A111" i="7"/>
  <c r="BK111" i="7" s="1"/>
  <c r="A106" i="7"/>
  <c r="BK106" i="7" s="1"/>
  <c r="C100" i="7"/>
  <c r="BL100" i="7" s="1"/>
  <c r="A98" i="7"/>
  <c r="BK98" i="7" s="1"/>
  <c r="C92" i="7"/>
  <c r="BL92" i="7" s="1"/>
  <c r="A90" i="7"/>
  <c r="BK90" i="7" s="1"/>
  <c r="C115" i="6"/>
  <c r="BL115" i="6" s="1"/>
  <c r="A113" i="6"/>
  <c r="BK113" i="6" s="1"/>
  <c r="C102" i="6"/>
  <c r="BL102" i="6" s="1"/>
  <c r="A100" i="6"/>
  <c r="BK100" i="6" s="1"/>
  <c r="C94" i="6"/>
  <c r="BL94" i="6" s="1"/>
  <c r="A92" i="6"/>
  <c r="BK92" i="6" s="1"/>
  <c r="C117" i="5"/>
  <c r="BL117" i="5" s="1"/>
  <c r="A115" i="5"/>
  <c r="BK115" i="5" s="1"/>
  <c r="C109" i="5"/>
  <c r="BL109" i="5" s="1"/>
  <c r="C104" i="5"/>
  <c r="BL104" i="5" s="1"/>
  <c r="A102" i="5"/>
  <c r="BK102" i="5" s="1"/>
  <c r="C96" i="5"/>
  <c r="BL96" i="5" s="1"/>
  <c r="A94" i="5"/>
  <c r="BK94" i="5" s="1"/>
  <c r="C119" i="4"/>
  <c r="BL119" i="4" s="1"/>
  <c r="A117" i="4"/>
  <c r="BK117" i="4" s="1"/>
  <c r="C111" i="4"/>
  <c r="BL111" i="4" s="1"/>
  <c r="A109" i="4"/>
  <c r="BK109" i="4" s="1"/>
  <c r="C106" i="4"/>
  <c r="BL106" i="4" s="1"/>
  <c r="A104" i="4"/>
  <c r="BK104" i="4" s="1"/>
  <c r="C98" i="4"/>
  <c r="BL98" i="4" s="1"/>
  <c r="A96" i="4"/>
  <c r="BK96" i="4" s="1"/>
  <c r="C90" i="4"/>
  <c r="BL90" i="4" s="1"/>
  <c r="A119" i="3"/>
  <c r="BK119" i="3" s="1"/>
  <c r="C113" i="3"/>
  <c r="BL113" i="3" s="1"/>
  <c r="A111" i="3"/>
  <c r="BK111" i="3" s="1"/>
  <c r="A106" i="3"/>
  <c r="BK106" i="3" s="1"/>
  <c r="C100" i="3"/>
  <c r="BL100" i="3" s="1"/>
  <c r="A98" i="3"/>
  <c r="BK98" i="3" s="1"/>
  <c r="C92" i="3"/>
  <c r="BL92" i="3" s="1"/>
  <c r="A90" i="3"/>
  <c r="BK90" i="3" s="1"/>
  <c r="C115" i="2"/>
  <c r="BL115" i="2" s="1"/>
  <c r="A113" i="2"/>
  <c r="BK113" i="2" s="1"/>
  <c r="C102" i="2"/>
  <c r="BL102" i="2" s="1"/>
  <c r="A100" i="2"/>
  <c r="BK100" i="2" s="1"/>
  <c r="C94" i="2"/>
  <c r="BL94" i="2" s="1"/>
  <c r="A92" i="2"/>
  <c r="BK92" i="2" s="1"/>
  <c r="A111" i="1"/>
  <c r="BK111" i="1" s="1"/>
  <c r="A98" i="1"/>
  <c r="BK98" i="1" s="1"/>
  <c r="C92" i="1"/>
  <c r="BL92" i="1" s="1"/>
  <c r="A114" i="21"/>
  <c r="BK114" i="21" s="1"/>
  <c r="C108" i="21"/>
  <c r="BL108" i="21" s="1"/>
  <c r="A101" i="21"/>
  <c r="BK101" i="21" s="1"/>
  <c r="C112" i="20"/>
  <c r="BL112" i="20" s="1"/>
  <c r="A105" i="20"/>
  <c r="BK105" i="20" s="1"/>
  <c r="C115" i="19"/>
  <c r="BL115" i="19" s="1"/>
  <c r="C109" i="18"/>
  <c r="BL109" i="18" s="1"/>
  <c r="A102" i="18"/>
  <c r="BK102" i="18" s="1"/>
  <c r="C112" i="17"/>
  <c r="BL112" i="17" s="1"/>
  <c r="A105" i="17"/>
  <c r="BK105" i="17" s="1"/>
  <c r="C114" i="16"/>
  <c r="BL114" i="16" s="1"/>
  <c r="C120" i="1"/>
  <c r="BL120" i="1" s="1"/>
  <c r="A118" i="1"/>
  <c r="BK118" i="1" s="1"/>
  <c r="C112" i="1"/>
  <c r="BL112" i="1" s="1"/>
  <c r="A110" i="1"/>
  <c r="BK110" i="1" s="1"/>
  <c r="C107" i="1"/>
  <c r="BL107" i="1" s="1"/>
  <c r="A105" i="1"/>
  <c r="BK105" i="1" s="1"/>
  <c r="C99" i="1"/>
  <c r="BL99" i="1" s="1"/>
  <c r="A97" i="1"/>
  <c r="BK97" i="1" s="1"/>
  <c r="C91" i="1"/>
  <c r="BL91" i="1" s="1"/>
  <c r="A120" i="21"/>
  <c r="BK120" i="21" s="1"/>
  <c r="C114" i="21"/>
  <c r="BL114" i="21" s="1"/>
  <c r="A112" i="21"/>
  <c r="BK112" i="21" s="1"/>
  <c r="A107" i="21"/>
  <c r="BK107" i="21" s="1"/>
  <c r="C101" i="21"/>
  <c r="BL101" i="21" s="1"/>
  <c r="A99" i="21"/>
  <c r="BK99" i="21" s="1"/>
  <c r="C93" i="21"/>
  <c r="BL93" i="21" s="1"/>
  <c r="A91" i="21"/>
  <c r="BK91" i="21" s="1"/>
  <c r="C116" i="20"/>
  <c r="BL116" i="20" s="1"/>
  <c r="A114" i="20"/>
  <c r="BK114" i="20" s="1"/>
  <c r="C108" i="20"/>
  <c r="BL108" i="20" s="1"/>
  <c r="C103" i="20"/>
  <c r="BL103" i="20" s="1"/>
  <c r="A101" i="20"/>
  <c r="BK101" i="20" s="1"/>
  <c r="C95" i="20"/>
  <c r="BL95" i="20" s="1"/>
  <c r="A93" i="20"/>
  <c r="BK93" i="20" s="1"/>
  <c r="C118" i="19"/>
  <c r="BL118" i="19" s="1"/>
  <c r="A116" i="19"/>
  <c r="BK116" i="19" s="1"/>
  <c r="C110" i="19"/>
  <c r="BL110" i="19" s="1"/>
  <c r="A108" i="19"/>
  <c r="BK108" i="19" s="1"/>
  <c r="C105" i="19"/>
  <c r="BL105" i="19" s="1"/>
  <c r="A103" i="19"/>
  <c r="BK103" i="19" s="1"/>
  <c r="C97" i="19"/>
  <c r="BL97" i="19" s="1"/>
  <c r="A95" i="19"/>
  <c r="BK95" i="19" s="1"/>
  <c r="C120" i="18"/>
  <c r="BL120" i="18" s="1"/>
  <c r="A118" i="18"/>
  <c r="BK118" i="18" s="1"/>
  <c r="C112" i="18"/>
  <c r="BL112" i="18" s="1"/>
  <c r="A110" i="18"/>
  <c r="BK110" i="18" s="1"/>
  <c r="C107" i="18"/>
  <c r="BL107" i="18" s="1"/>
  <c r="A105" i="18"/>
  <c r="BK105" i="18" s="1"/>
  <c r="C99" i="18"/>
  <c r="BL99" i="18" s="1"/>
  <c r="A97" i="18"/>
  <c r="BK97" i="18" s="1"/>
  <c r="C91" i="18"/>
  <c r="BL91" i="18" s="1"/>
  <c r="A120" i="17"/>
  <c r="BK120" i="17" s="1"/>
  <c r="C114" i="17"/>
  <c r="BL114" i="17" s="1"/>
  <c r="A112" i="17"/>
  <c r="BK112" i="17" s="1"/>
  <c r="A107" i="17"/>
  <c r="BK107" i="17" s="1"/>
  <c r="C101" i="17"/>
  <c r="BL101" i="17" s="1"/>
  <c r="A99" i="17"/>
  <c r="BK99" i="17" s="1"/>
  <c r="C93" i="17"/>
  <c r="BL93" i="17" s="1"/>
  <c r="A91" i="17"/>
  <c r="BK91" i="17" s="1"/>
  <c r="C116" i="16"/>
  <c r="BL116" i="16" s="1"/>
  <c r="A114" i="16"/>
  <c r="BK114" i="16" s="1"/>
  <c r="C108" i="16"/>
  <c r="BL108" i="16" s="1"/>
  <c r="C103" i="16"/>
  <c r="BL103" i="16" s="1"/>
  <c r="A101" i="16"/>
  <c r="BK101" i="16" s="1"/>
  <c r="C95" i="16"/>
  <c r="BL95" i="16" s="1"/>
  <c r="A93" i="16"/>
  <c r="BK93" i="16" s="1"/>
  <c r="C118" i="15"/>
  <c r="BL118" i="15" s="1"/>
  <c r="A116" i="15"/>
  <c r="BK116" i="15" s="1"/>
  <c r="C110" i="15"/>
  <c r="BL110" i="15" s="1"/>
  <c r="A108" i="15"/>
  <c r="BK108" i="15" s="1"/>
  <c r="C105" i="15"/>
  <c r="BL105" i="15" s="1"/>
  <c r="A103" i="15"/>
  <c r="BK103" i="15" s="1"/>
  <c r="C97" i="15"/>
  <c r="BL97" i="15" s="1"/>
  <c r="A95" i="15"/>
  <c r="BK95" i="15" s="1"/>
  <c r="C120" i="14"/>
  <c r="BL120" i="14" s="1"/>
  <c r="A118" i="14"/>
  <c r="BK118" i="14" s="1"/>
  <c r="C112" i="14"/>
  <c r="BL112" i="14" s="1"/>
  <c r="A110" i="14"/>
  <c r="BK110" i="14" s="1"/>
  <c r="C107" i="14"/>
  <c r="BL107" i="14" s="1"/>
  <c r="A105" i="14"/>
  <c r="BK105" i="14" s="1"/>
  <c r="C99" i="14"/>
  <c r="BL99" i="14" s="1"/>
  <c r="A97" i="14"/>
  <c r="BK97" i="14" s="1"/>
  <c r="C91" i="14"/>
  <c r="BL91" i="14" s="1"/>
  <c r="A120" i="13"/>
  <c r="BK120" i="13" s="1"/>
  <c r="C114" i="13"/>
  <c r="BL114" i="13" s="1"/>
  <c r="A112" i="13"/>
  <c r="BK112" i="13" s="1"/>
  <c r="A107" i="13"/>
  <c r="BK107" i="13" s="1"/>
  <c r="C101" i="13"/>
  <c r="BL101" i="13" s="1"/>
  <c r="A99" i="13"/>
  <c r="BK99" i="13" s="1"/>
  <c r="C93" i="13"/>
  <c r="BL93" i="13" s="1"/>
  <c r="A91" i="13"/>
  <c r="BK91" i="13" s="1"/>
  <c r="C116" i="12"/>
  <c r="BL116" i="12" s="1"/>
  <c r="A114" i="12"/>
  <c r="BK114" i="12" s="1"/>
  <c r="C108" i="12"/>
  <c r="BL108" i="12" s="1"/>
  <c r="C103" i="12"/>
  <c r="BL103" i="12" s="1"/>
  <c r="A101" i="12"/>
  <c r="BK101" i="12" s="1"/>
  <c r="C95" i="12"/>
  <c r="BL95" i="12" s="1"/>
  <c r="A93" i="12"/>
  <c r="BK93" i="12" s="1"/>
  <c r="C118" i="11"/>
  <c r="BL118" i="11" s="1"/>
  <c r="A116" i="11"/>
  <c r="BK116" i="11" s="1"/>
  <c r="C110" i="11"/>
  <c r="BL110" i="11" s="1"/>
  <c r="A108" i="11"/>
  <c r="BK108" i="11" s="1"/>
  <c r="C105" i="11"/>
  <c r="BL105" i="11" s="1"/>
  <c r="A103" i="11"/>
  <c r="BK103" i="11" s="1"/>
  <c r="C97" i="11"/>
  <c r="BL97" i="11" s="1"/>
  <c r="A95" i="11"/>
  <c r="BK95" i="11" s="1"/>
  <c r="C120" i="10"/>
  <c r="BL120" i="10" s="1"/>
  <c r="A118" i="10"/>
  <c r="BK118" i="10" s="1"/>
  <c r="C112" i="10"/>
  <c r="BL112" i="10" s="1"/>
  <c r="A110" i="10"/>
  <c r="BK110" i="10" s="1"/>
  <c r="C107" i="10"/>
  <c r="BL107" i="10" s="1"/>
  <c r="A105" i="10"/>
  <c r="BK105" i="10" s="1"/>
  <c r="C99" i="10"/>
  <c r="BL99" i="10" s="1"/>
  <c r="A97" i="10"/>
  <c r="BK97" i="10" s="1"/>
  <c r="C91" i="10"/>
  <c r="BL91" i="10" s="1"/>
  <c r="A120" i="9"/>
  <c r="BK120" i="9" s="1"/>
  <c r="C114" i="9"/>
  <c r="BL114" i="9" s="1"/>
  <c r="A112" i="9"/>
  <c r="BK112" i="9" s="1"/>
  <c r="A107" i="9"/>
  <c r="BK107" i="9" s="1"/>
  <c r="C101" i="9"/>
  <c r="BL101" i="9" s="1"/>
  <c r="A99" i="9"/>
  <c r="BK99" i="9" s="1"/>
  <c r="C93" i="9"/>
  <c r="BL93" i="9" s="1"/>
  <c r="A91" i="9"/>
  <c r="BK91" i="9" s="1"/>
  <c r="C116" i="8"/>
  <c r="BL116" i="8" s="1"/>
  <c r="A114" i="8"/>
  <c r="BK114" i="8" s="1"/>
  <c r="C108" i="8"/>
  <c r="BL108" i="8" s="1"/>
  <c r="C103" i="8"/>
  <c r="BL103" i="8" s="1"/>
  <c r="A101" i="8"/>
  <c r="BK101" i="8" s="1"/>
  <c r="C95" i="8"/>
  <c r="BL95" i="8" s="1"/>
  <c r="A93" i="8"/>
  <c r="BK93" i="8" s="1"/>
  <c r="C118" i="7"/>
  <c r="BL118" i="7" s="1"/>
  <c r="A116" i="7"/>
  <c r="BK116" i="7" s="1"/>
  <c r="C110" i="7"/>
  <c r="BL110" i="7" s="1"/>
  <c r="A108" i="7"/>
  <c r="BK108" i="7" s="1"/>
  <c r="C105" i="7"/>
  <c r="BL105" i="7" s="1"/>
  <c r="A103" i="7"/>
  <c r="BK103" i="7" s="1"/>
  <c r="C97" i="7"/>
  <c r="BL97" i="7" s="1"/>
  <c r="A95" i="7"/>
  <c r="BK95" i="7" s="1"/>
  <c r="C120" i="6"/>
  <c r="BL120" i="6" s="1"/>
  <c r="A118" i="6"/>
  <c r="BK118" i="6" s="1"/>
  <c r="C112" i="6"/>
  <c r="BL112" i="6" s="1"/>
  <c r="A110" i="6"/>
  <c r="BK110" i="6" s="1"/>
  <c r="C107" i="6"/>
  <c r="BL107" i="6" s="1"/>
  <c r="A105" i="6"/>
  <c r="BK105" i="6" s="1"/>
  <c r="C99" i="6"/>
  <c r="BL99" i="6" s="1"/>
  <c r="A97" i="6"/>
  <c r="BK97" i="6" s="1"/>
  <c r="C91" i="6"/>
  <c r="BL91" i="6" s="1"/>
  <c r="A120" i="5"/>
  <c r="BK120" i="5" s="1"/>
  <c r="C114" i="5"/>
  <c r="BL114" i="5" s="1"/>
  <c r="A112" i="5"/>
  <c r="BK112" i="5" s="1"/>
  <c r="A107" i="5"/>
  <c r="BK107" i="5" s="1"/>
  <c r="C101" i="5"/>
  <c r="BL101" i="5" s="1"/>
  <c r="A99" i="5"/>
  <c r="BK99" i="5" s="1"/>
  <c r="C93" i="5"/>
  <c r="BL93" i="5" s="1"/>
  <c r="A91" i="5"/>
  <c r="BK91" i="5" s="1"/>
  <c r="C116" i="4"/>
  <c r="BL116" i="4" s="1"/>
  <c r="A114" i="4"/>
  <c r="BK114" i="4" s="1"/>
  <c r="C108" i="4"/>
  <c r="BL108" i="4" s="1"/>
  <c r="C103" i="4"/>
  <c r="BL103" i="4" s="1"/>
  <c r="A101" i="4"/>
  <c r="BK101" i="4" s="1"/>
  <c r="C95" i="4"/>
  <c r="BL95" i="4" s="1"/>
  <c r="A93" i="4"/>
  <c r="BK93" i="4" s="1"/>
  <c r="C118" i="3"/>
  <c r="BL118" i="3" s="1"/>
  <c r="A116" i="3"/>
  <c r="BK116" i="3" s="1"/>
  <c r="C110" i="3"/>
  <c r="BL110" i="3" s="1"/>
  <c r="A108" i="3"/>
  <c r="BK108" i="3" s="1"/>
  <c r="C105" i="3"/>
  <c r="BL105" i="3" s="1"/>
  <c r="A103" i="3"/>
  <c r="BK103" i="3" s="1"/>
  <c r="C97" i="3"/>
  <c r="BL97" i="3" s="1"/>
  <c r="A95" i="3"/>
  <c r="BK95" i="3" s="1"/>
  <c r="C120" i="2"/>
  <c r="BL120" i="2" s="1"/>
  <c r="A118" i="2"/>
  <c r="BK118" i="2" s="1"/>
  <c r="C112" i="2"/>
  <c r="BL112" i="2" s="1"/>
  <c r="A110" i="2"/>
  <c r="BK110" i="2" s="1"/>
  <c r="C107" i="2"/>
  <c r="BL107" i="2" s="1"/>
  <c r="A105" i="2"/>
  <c r="BK105" i="2" s="1"/>
  <c r="C99" i="2"/>
  <c r="BL99" i="2" s="1"/>
  <c r="A97" i="2"/>
  <c r="BK97" i="2" s="1"/>
  <c r="C91" i="2"/>
  <c r="BL91" i="2" s="1"/>
  <c r="A116" i="1"/>
  <c r="BK116" i="1" s="1"/>
  <c r="C110" i="1"/>
  <c r="BL110" i="1" s="1"/>
  <c r="A103" i="1"/>
  <c r="BK103" i="1" s="1"/>
  <c r="C97" i="1"/>
  <c r="BL97" i="1" s="1"/>
  <c r="A119" i="21"/>
  <c r="BK119" i="21" s="1"/>
  <c r="C113" i="21"/>
  <c r="BL113" i="21" s="1"/>
  <c r="C111" i="20"/>
  <c r="BL111" i="20" s="1"/>
  <c r="A104" i="20"/>
  <c r="BK104" i="20" s="1"/>
  <c r="C114" i="19"/>
  <c r="BL114" i="19" s="1"/>
  <c r="A107" i="19"/>
  <c r="BK107" i="19" s="1"/>
  <c r="C118" i="18"/>
  <c r="BL118" i="18" s="1"/>
  <c r="A108" i="18"/>
  <c r="BK108" i="18" s="1"/>
  <c r="A111" i="17"/>
  <c r="BK111" i="17" s="1"/>
  <c r="C92" i="17"/>
  <c r="BL92" i="17" s="1"/>
  <c r="A112" i="16"/>
  <c r="BK112" i="16" s="1"/>
  <c r="C92" i="15"/>
  <c r="BL92" i="15" s="1"/>
  <c r="A120" i="12"/>
  <c r="BK120" i="12" s="1"/>
  <c r="A106" i="5"/>
  <c r="BK106" i="5" s="1"/>
  <c r="C119" i="21"/>
  <c r="BL119" i="21" s="1"/>
  <c r="A117" i="21"/>
  <c r="BK117" i="21" s="1"/>
  <c r="C111" i="21"/>
  <c r="BL111" i="21" s="1"/>
  <c r="A109" i="21"/>
  <c r="BK109" i="21" s="1"/>
  <c r="C106" i="21"/>
  <c r="BL106" i="21" s="1"/>
  <c r="A104" i="21"/>
  <c r="BK104" i="21" s="1"/>
  <c r="C98" i="21"/>
  <c r="BL98" i="21" s="1"/>
  <c r="A96" i="21"/>
  <c r="BK96" i="21" s="1"/>
  <c r="C90" i="21"/>
  <c r="BL90" i="21" s="1"/>
  <c r="A119" i="20"/>
  <c r="BK119" i="20" s="1"/>
  <c r="C113" i="20"/>
  <c r="BL113" i="20" s="1"/>
  <c r="A111" i="20"/>
  <c r="BK111" i="20" s="1"/>
  <c r="A106" i="20"/>
  <c r="BK106" i="20" s="1"/>
  <c r="C100" i="20"/>
  <c r="BL100" i="20" s="1"/>
  <c r="A98" i="20"/>
  <c r="BK98" i="20" s="1"/>
  <c r="C92" i="20"/>
  <c r="BL92" i="20" s="1"/>
  <c r="A90" i="20"/>
  <c r="BK90" i="20" s="1"/>
  <c r="C119" i="17"/>
  <c r="BL119" i="17" s="1"/>
  <c r="A117" i="17"/>
  <c r="BK117" i="17" s="1"/>
  <c r="C111" i="17"/>
  <c r="BL111" i="17" s="1"/>
  <c r="A109" i="17"/>
  <c r="BK109" i="17" s="1"/>
  <c r="C106" i="17"/>
  <c r="BL106" i="17" s="1"/>
  <c r="A104" i="17"/>
  <c r="BK104" i="17" s="1"/>
  <c r="C98" i="17"/>
  <c r="BL98" i="17" s="1"/>
  <c r="A96" i="17"/>
  <c r="BK96" i="17" s="1"/>
  <c r="C90" i="17"/>
  <c r="BL90" i="17" s="1"/>
  <c r="A119" i="16"/>
  <c r="BK119" i="16" s="1"/>
  <c r="C113" i="16"/>
  <c r="BL113" i="16" s="1"/>
  <c r="A111" i="16"/>
  <c r="BK111" i="16" s="1"/>
  <c r="A106" i="16"/>
  <c r="BK106" i="16" s="1"/>
  <c r="C100" i="16"/>
  <c r="BL100" i="16" s="1"/>
  <c r="A98" i="16"/>
  <c r="BK98" i="16" s="1"/>
  <c r="C92" i="16"/>
  <c r="BL92" i="16" s="1"/>
  <c r="A90" i="16"/>
  <c r="BK90" i="16" s="1"/>
  <c r="C115" i="15"/>
  <c r="BL115" i="15" s="1"/>
  <c r="A113" i="15"/>
  <c r="BK113" i="15" s="1"/>
  <c r="C102" i="15"/>
  <c r="BL102" i="15" s="1"/>
  <c r="A100" i="15"/>
  <c r="BK100" i="15" s="1"/>
  <c r="C94" i="15"/>
  <c r="BL94" i="15" s="1"/>
  <c r="A92" i="15"/>
  <c r="BK92" i="15" s="1"/>
  <c r="C117" i="14"/>
  <c r="BL117" i="14" s="1"/>
  <c r="A115" i="14"/>
  <c r="BK115" i="14" s="1"/>
  <c r="C109" i="14"/>
  <c r="BL109" i="14" s="1"/>
  <c r="C104" i="14"/>
  <c r="BL104" i="14" s="1"/>
  <c r="A102" i="14"/>
  <c r="BK102" i="14" s="1"/>
  <c r="C96" i="14"/>
  <c r="BL96" i="14" s="1"/>
  <c r="A94" i="14"/>
  <c r="BK94" i="14" s="1"/>
  <c r="C119" i="13"/>
  <c r="BL119" i="13" s="1"/>
  <c r="C111" i="13"/>
  <c r="BL111" i="13" s="1"/>
  <c r="A109" i="13"/>
  <c r="BK109" i="13" s="1"/>
  <c r="C106" i="13"/>
  <c r="BL106" i="13" s="1"/>
  <c r="A104" i="13"/>
  <c r="BK104" i="13" s="1"/>
  <c r="A96" i="13"/>
  <c r="BK96" i="13" s="1"/>
  <c r="C90" i="13"/>
  <c r="BL90" i="13" s="1"/>
  <c r="A119" i="12"/>
  <c r="BK119" i="12" s="1"/>
  <c r="C113" i="12"/>
  <c r="BL113" i="12" s="1"/>
  <c r="A111" i="12"/>
  <c r="BK111" i="12" s="1"/>
  <c r="A106" i="12"/>
  <c r="BK106" i="12" s="1"/>
  <c r="C100" i="12"/>
  <c r="BL100" i="12" s="1"/>
  <c r="A98" i="12"/>
  <c r="BK98" i="12" s="1"/>
  <c r="C92" i="12"/>
  <c r="BL92" i="12" s="1"/>
  <c r="A90" i="12"/>
  <c r="BK90" i="12" s="1"/>
  <c r="C115" i="11"/>
  <c r="BL115" i="11" s="1"/>
  <c r="A113" i="11"/>
  <c r="BK113" i="11" s="1"/>
  <c r="C102" i="11"/>
  <c r="BL102" i="11" s="1"/>
  <c r="A100" i="11"/>
  <c r="BK100" i="11" s="1"/>
  <c r="C94" i="11"/>
  <c r="BL94" i="11" s="1"/>
  <c r="A92" i="11"/>
  <c r="BK92" i="11" s="1"/>
  <c r="C117" i="10"/>
  <c r="BL117" i="10" s="1"/>
  <c r="A115" i="10"/>
  <c r="BK115" i="10" s="1"/>
  <c r="C109" i="10"/>
  <c r="BL109" i="10" s="1"/>
  <c r="C104" i="10"/>
  <c r="BL104" i="10" s="1"/>
  <c r="A102" i="10"/>
  <c r="BK102" i="10" s="1"/>
  <c r="C96" i="10"/>
  <c r="BL96" i="10" s="1"/>
  <c r="A94" i="10"/>
  <c r="BK94" i="10" s="1"/>
  <c r="C119" i="9"/>
  <c r="BL119" i="9" s="1"/>
  <c r="A117" i="9"/>
  <c r="BK117" i="9" s="1"/>
  <c r="C111" i="9"/>
  <c r="BL111" i="9" s="1"/>
  <c r="A109" i="9"/>
  <c r="BK109" i="9" s="1"/>
  <c r="C106" i="9"/>
  <c r="BL106" i="9" s="1"/>
  <c r="A104" i="9"/>
  <c r="BK104" i="9" s="1"/>
  <c r="C98" i="9"/>
  <c r="BL98" i="9" s="1"/>
  <c r="A96" i="9"/>
  <c r="BK96" i="9" s="1"/>
  <c r="C90" i="9"/>
  <c r="BL90" i="9" s="1"/>
  <c r="A119" i="8"/>
  <c r="BK119" i="8" s="1"/>
  <c r="C113" i="8"/>
  <c r="BL113" i="8" s="1"/>
  <c r="A111" i="8"/>
  <c r="BK111" i="8" s="1"/>
  <c r="A106" i="8"/>
  <c r="BK106" i="8" s="1"/>
  <c r="C100" i="8"/>
  <c r="BL100" i="8" s="1"/>
  <c r="A98" i="8"/>
  <c r="BK98" i="8" s="1"/>
  <c r="C92" i="8"/>
  <c r="BL92" i="8" s="1"/>
  <c r="A90" i="8"/>
  <c r="BK90" i="8" s="1"/>
  <c r="C115" i="7"/>
  <c r="BL115" i="7" s="1"/>
  <c r="A113" i="7"/>
  <c r="BK113" i="7" s="1"/>
  <c r="C102" i="7"/>
  <c r="BL102" i="7" s="1"/>
  <c r="A100" i="7"/>
  <c r="BK100" i="7" s="1"/>
  <c r="C94" i="7"/>
  <c r="BL94" i="7" s="1"/>
  <c r="A92" i="7"/>
  <c r="BK92" i="7" s="1"/>
  <c r="C117" i="6"/>
  <c r="BL117" i="6" s="1"/>
  <c r="A115" i="6"/>
  <c r="BK115" i="6" s="1"/>
  <c r="C109" i="6"/>
  <c r="BL109" i="6" s="1"/>
  <c r="C104" i="6"/>
  <c r="BL104" i="6" s="1"/>
  <c r="A102" i="6"/>
  <c r="BK102" i="6" s="1"/>
  <c r="C96" i="6"/>
  <c r="BL96" i="6" s="1"/>
  <c r="A94" i="6"/>
  <c r="BK94" i="6" s="1"/>
  <c r="C119" i="5"/>
  <c r="BL119" i="5" s="1"/>
  <c r="A117" i="5"/>
  <c r="BK117" i="5" s="1"/>
  <c r="C111" i="5"/>
  <c r="BL111" i="5" s="1"/>
  <c r="A109" i="5"/>
  <c r="BK109" i="5" s="1"/>
  <c r="A115" i="1"/>
  <c r="BK115" i="1" s="1"/>
  <c r="C109" i="1"/>
  <c r="BL109" i="1" s="1"/>
  <c r="A102" i="1"/>
  <c r="BK102" i="1" s="1"/>
  <c r="C96" i="1"/>
  <c r="BL96" i="1" s="1"/>
  <c r="A118" i="21"/>
  <c r="BK118" i="21" s="1"/>
  <c r="C112" i="21"/>
  <c r="BL112" i="21" s="1"/>
  <c r="C120" i="20"/>
  <c r="BL120" i="20" s="1"/>
  <c r="A110" i="20"/>
  <c r="BK110" i="20" s="1"/>
  <c r="C91" i="20"/>
  <c r="BL91" i="20" s="1"/>
  <c r="A113" i="19"/>
  <c r="BK113" i="19" s="1"/>
  <c r="C94" i="19"/>
  <c r="BL94" i="19" s="1"/>
  <c r="C117" i="18"/>
  <c r="BL117" i="18" s="1"/>
  <c r="C120" i="17"/>
  <c r="BL120" i="17" s="1"/>
  <c r="C91" i="17"/>
  <c r="BL91" i="17" s="1"/>
  <c r="A114" i="14"/>
  <c r="BK114" i="14" s="1"/>
  <c r="C118" i="20"/>
  <c r="BL118" i="20" s="1"/>
  <c r="A116" i="20"/>
  <c r="BK116" i="20" s="1"/>
  <c r="C110" i="20"/>
  <c r="BL110" i="20" s="1"/>
  <c r="A108" i="20"/>
  <c r="BK108" i="20" s="1"/>
  <c r="C105" i="20"/>
  <c r="BL105" i="20" s="1"/>
  <c r="A103" i="20"/>
  <c r="BK103" i="20" s="1"/>
  <c r="C97" i="20"/>
  <c r="BL97" i="20" s="1"/>
  <c r="A95" i="20"/>
  <c r="BK95" i="20" s="1"/>
  <c r="C120" i="19"/>
  <c r="BL120" i="19" s="1"/>
  <c r="A118" i="19"/>
  <c r="BK118" i="19" s="1"/>
  <c r="C112" i="19"/>
  <c r="BL112" i="19" s="1"/>
  <c r="A110" i="19"/>
  <c r="BK110" i="19" s="1"/>
  <c r="C107" i="19"/>
  <c r="BL107" i="19" s="1"/>
  <c r="A105" i="19"/>
  <c r="BK105" i="19" s="1"/>
  <c r="C99" i="19"/>
  <c r="BL99" i="19" s="1"/>
  <c r="A97" i="19"/>
  <c r="BK97" i="19" s="1"/>
  <c r="C91" i="19"/>
  <c r="BL91" i="19" s="1"/>
  <c r="A120" i="18"/>
  <c r="BK120" i="18" s="1"/>
  <c r="C114" i="18"/>
  <c r="BL114" i="18" s="1"/>
  <c r="A112" i="18"/>
  <c r="BK112" i="18" s="1"/>
  <c r="A107" i="18"/>
  <c r="BK107" i="18" s="1"/>
  <c r="C101" i="18"/>
  <c r="BL101" i="18" s="1"/>
  <c r="A99" i="18"/>
  <c r="BK99" i="18" s="1"/>
  <c r="C93" i="18"/>
  <c r="BL93" i="18" s="1"/>
  <c r="A91" i="18"/>
  <c r="BK91" i="18" s="1"/>
  <c r="C116" i="17"/>
  <c r="BL116" i="17" s="1"/>
  <c r="A114" i="17"/>
  <c r="BK114" i="17" s="1"/>
  <c r="C108" i="17"/>
  <c r="BL108" i="17" s="1"/>
  <c r="C103" i="17"/>
  <c r="BL103" i="17" s="1"/>
  <c r="A101" i="17"/>
  <c r="BK101" i="17" s="1"/>
  <c r="C95" i="17"/>
  <c r="BL95" i="17" s="1"/>
  <c r="A93" i="17"/>
  <c r="BK93" i="17" s="1"/>
  <c r="C118" i="16"/>
  <c r="BL118" i="16" s="1"/>
  <c r="A116" i="16"/>
  <c r="BK116" i="16" s="1"/>
  <c r="C110" i="16"/>
  <c r="BL110" i="16" s="1"/>
  <c r="A108" i="16"/>
  <c r="BK108" i="16" s="1"/>
  <c r="A103" i="16"/>
  <c r="BK103" i="16" s="1"/>
  <c r="C97" i="16"/>
  <c r="BL97" i="16" s="1"/>
  <c r="A95" i="16"/>
  <c r="BK95" i="16" s="1"/>
  <c r="C120" i="15"/>
  <c r="BL120" i="15" s="1"/>
  <c r="A118" i="15"/>
  <c r="BK118" i="15" s="1"/>
  <c r="C112" i="15"/>
  <c r="BL112" i="15" s="1"/>
  <c r="A110" i="15"/>
  <c r="BK110" i="15" s="1"/>
  <c r="C107" i="15"/>
  <c r="BL107" i="15" s="1"/>
  <c r="A105" i="15"/>
  <c r="BK105" i="15" s="1"/>
  <c r="C99" i="15"/>
  <c r="BL99" i="15" s="1"/>
  <c r="A97" i="15"/>
  <c r="BK97" i="15" s="1"/>
  <c r="C91" i="15"/>
  <c r="BL91" i="15" s="1"/>
  <c r="A120" i="14"/>
  <c r="BK120" i="14" s="1"/>
  <c r="C114" i="14"/>
  <c r="BL114" i="14" s="1"/>
  <c r="A112" i="14"/>
  <c r="BK112" i="14" s="1"/>
  <c r="A107" i="14"/>
  <c r="BK107" i="14" s="1"/>
  <c r="C101" i="14"/>
  <c r="BL101" i="14" s="1"/>
  <c r="A99" i="14"/>
  <c r="BK99" i="14" s="1"/>
  <c r="C93" i="14"/>
  <c r="BL93" i="14" s="1"/>
  <c r="A91" i="14"/>
  <c r="BK91" i="14" s="1"/>
  <c r="C116" i="13"/>
  <c r="BL116" i="13" s="1"/>
  <c r="A114" i="13"/>
  <c r="BK114" i="13" s="1"/>
  <c r="C108" i="13"/>
  <c r="BL108" i="13" s="1"/>
  <c r="C103" i="13"/>
  <c r="BL103" i="13" s="1"/>
  <c r="A101" i="13"/>
  <c r="BK101" i="13" s="1"/>
  <c r="C95" i="13"/>
  <c r="BL95" i="13" s="1"/>
  <c r="A93" i="13"/>
  <c r="BK93" i="13" s="1"/>
  <c r="C118" i="12"/>
  <c r="BL118" i="12" s="1"/>
  <c r="A116" i="12"/>
  <c r="BK116" i="12" s="1"/>
  <c r="C110" i="12"/>
  <c r="BL110" i="12" s="1"/>
  <c r="A108" i="12"/>
  <c r="BK108" i="12" s="1"/>
  <c r="C105" i="12"/>
  <c r="BL105" i="12" s="1"/>
  <c r="A103" i="12"/>
  <c r="BK103" i="12" s="1"/>
  <c r="C97" i="12"/>
  <c r="BL97" i="12" s="1"/>
  <c r="A95" i="12"/>
  <c r="BK95" i="12" s="1"/>
  <c r="A118" i="11"/>
  <c r="BK118" i="11" s="1"/>
  <c r="C112" i="11"/>
  <c r="BL112" i="11" s="1"/>
  <c r="A110" i="11"/>
  <c r="BK110" i="11" s="1"/>
  <c r="C107" i="11"/>
  <c r="BL107" i="11" s="1"/>
  <c r="A105" i="11"/>
  <c r="BK105" i="11" s="1"/>
  <c r="C99" i="11"/>
  <c r="BL99" i="11" s="1"/>
  <c r="A97" i="11"/>
  <c r="BK97" i="11" s="1"/>
  <c r="C91" i="11"/>
  <c r="BL91" i="11" s="1"/>
  <c r="A120" i="10"/>
  <c r="BK120" i="10" s="1"/>
  <c r="C114" i="10"/>
  <c r="BL114" i="10" s="1"/>
  <c r="A112" i="10"/>
  <c r="BK112" i="10" s="1"/>
  <c r="A107" i="10"/>
  <c r="BK107" i="10" s="1"/>
  <c r="C101" i="10"/>
  <c r="BL101" i="10" s="1"/>
  <c r="A99" i="10"/>
  <c r="BK99" i="10" s="1"/>
  <c r="C93" i="10"/>
  <c r="BL93" i="10" s="1"/>
  <c r="A91" i="10"/>
  <c r="BK91" i="10" s="1"/>
  <c r="C116" i="9"/>
  <c r="BL116" i="9" s="1"/>
  <c r="A114" i="9"/>
  <c r="BK114" i="9" s="1"/>
  <c r="C108" i="9"/>
  <c r="BL108" i="9" s="1"/>
  <c r="C103" i="9"/>
  <c r="BL103" i="9" s="1"/>
  <c r="A101" i="9"/>
  <c r="BK101" i="9" s="1"/>
  <c r="C95" i="9"/>
  <c r="BL95" i="9" s="1"/>
  <c r="A93" i="9"/>
  <c r="BK93" i="9" s="1"/>
  <c r="C118" i="8"/>
  <c r="BL118" i="8" s="1"/>
  <c r="A116" i="8"/>
  <c r="BK116" i="8" s="1"/>
  <c r="C110" i="8"/>
  <c r="BL110" i="8" s="1"/>
  <c r="A108" i="8"/>
  <c r="BK108" i="8" s="1"/>
  <c r="C105" i="8"/>
  <c r="BL105" i="8" s="1"/>
  <c r="A103" i="8"/>
  <c r="BK103" i="8" s="1"/>
  <c r="C97" i="8"/>
  <c r="BL97" i="8" s="1"/>
  <c r="A95" i="8"/>
  <c r="BK95" i="8" s="1"/>
  <c r="C120" i="7"/>
  <c r="BL120" i="7" s="1"/>
  <c r="A118" i="7"/>
  <c r="BK118" i="7" s="1"/>
  <c r="C112" i="7"/>
  <c r="BL112" i="7" s="1"/>
  <c r="A110" i="7"/>
  <c r="BK110" i="7" s="1"/>
  <c r="C107" i="7"/>
  <c r="BL107" i="7" s="1"/>
  <c r="A105" i="7"/>
  <c r="BK105" i="7" s="1"/>
  <c r="C99" i="7"/>
  <c r="BL99" i="7" s="1"/>
  <c r="A97" i="7"/>
  <c r="BK97" i="7" s="1"/>
  <c r="C91" i="7"/>
  <c r="BL91" i="7" s="1"/>
  <c r="A120" i="6"/>
  <c r="BK120" i="6" s="1"/>
  <c r="C114" i="6"/>
  <c r="BL114" i="6" s="1"/>
  <c r="A112" i="6"/>
  <c r="BK112" i="6" s="1"/>
  <c r="A107" i="6"/>
  <c r="BK107" i="6" s="1"/>
  <c r="C101" i="6"/>
  <c r="BL101" i="6" s="1"/>
  <c r="A99" i="6"/>
  <c r="BK99" i="6" s="1"/>
  <c r="C93" i="6"/>
  <c r="BL93" i="6" s="1"/>
  <c r="A91" i="6"/>
  <c r="BK91" i="6" s="1"/>
  <c r="C116" i="5"/>
  <c r="BL116" i="5" s="1"/>
  <c r="A114" i="5"/>
  <c r="BK114" i="5" s="1"/>
  <c r="C108" i="5"/>
  <c r="BL108" i="5" s="1"/>
  <c r="A120" i="1"/>
  <c r="BK120" i="1" s="1"/>
  <c r="C114" i="1"/>
  <c r="BL114" i="1" s="1"/>
  <c r="A107" i="1"/>
  <c r="BK107" i="1" s="1"/>
  <c r="C101" i="1"/>
  <c r="BL101" i="1" s="1"/>
  <c r="A91" i="1"/>
  <c r="BK91" i="1" s="1"/>
  <c r="C117" i="21"/>
  <c r="BL117" i="21" s="1"/>
  <c r="C96" i="21"/>
  <c r="BL96" i="21" s="1"/>
  <c r="C119" i="20"/>
  <c r="BL119" i="20" s="1"/>
  <c r="A109" i="20"/>
  <c r="BK109" i="20" s="1"/>
  <c r="C90" i="20"/>
  <c r="BL90" i="20" s="1"/>
  <c r="A112" i="19"/>
  <c r="BK112" i="19" s="1"/>
  <c r="C93" i="19"/>
  <c r="BL93" i="19" s="1"/>
  <c r="A116" i="18"/>
  <c r="BK116" i="18" s="1"/>
  <c r="C97" i="18"/>
  <c r="BL97" i="18" s="1"/>
  <c r="A119" i="17"/>
  <c r="BK119" i="17" s="1"/>
  <c r="C100" i="17"/>
  <c r="BL100" i="17" s="1"/>
  <c r="A90" i="17"/>
  <c r="BK90" i="17" s="1"/>
  <c r="C101" i="12"/>
  <c r="BL101" i="12" s="1"/>
  <c r="C119" i="1"/>
  <c r="BL119" i="1" s="1"/>
  <c r="A117" i="1"/>
  <c r="BK117" i="1" s="1"/>
  <c r="C111" i="1"/>
  <c r="BL111" i="1" s="1"/>
  <c r="A109" i="1"/>
  <c r="BK109" i="1" s="1"/>
  <c r="C106" i="1"/>
  <c r="BL106" i="1" s="1"/>
  <c r="A104" i="1"/>
  <c r="BK104" i="1" s="1"/>
  <c r="C98" i="1"/>
  <c r="BL98" i="1" s="1"/>
  <c r="A96" i="1"/>
  <c r="BK96" i="1" s="1"/>
  <c r="C90" i="1"/>
  <c r="BL90" i="1" s="1"/>
  <c r="A106" i="21"/>
  <c r="BK106" i="21" s="1"/>
  <c r="C100" i="21"/>
  <c r="BL100" i="21" s="1"/>
  <c r="A98" i="21"/>
  <c r="BK98" i="21" s="1"/>
  <c r="C92" i="21"/>
  <c r="BL92" i="21" s="1"/>
  <c r="A90" i="21"/>
  <c r="BK90" i="21" s="1"/>
  <c r="C115" i="20"/>
  <c r="BL115" i="20" s="1"/>
  <c r="A113" i="20"/>
  <c r="BK113" i="20" s="1"/>
  <c r="C102" i="20"/>
  <c r="BL102" i="20" s="1"/>
  <c r="A100" i="20"/>
  <c r="BK100" i="20" s="1"/>
  <c r="C94" i="20"/>
  <c r="BL94" i="20" s="1"/>
  <c r="A92" i="20"/>
  <c r="BK92" i="20" s="1"/>
  <c r="C117" i="19"/>
  <c r="BL117" i="19" s="1"/>
  <c r="A115" i="19"/>
  <c r="BK115" i="19" s="1"/>
  <c r="C109" i="19"/>
  <c r="BL109" i="19" s="1"/>
  <c r="C104" i="19"/>
  <c r="BL104" i="19" s="1"/>
  <c r="A102" i="19"/>
  <c r="BK102" i="19" s="1"/>
  <c r="C96" i="19"/>
  <c r="BL96" i="19" s="1"/>
  <c r="A94" i="19"/>
  <c r="BK94" i="19" s="1"/>
  <c r="C119" i="18"/>
  <c r="BL119" i="18" s="1"/>
  <c r="A117" i="18"/>
  <c r="BK117" i="18" s="1"/>
  <c r="C111" i="18"/>
  <c r="BL111" i="18" s="1"/>
  <c r="A109" i="18"/>
  <c r="BK109" i="18" s="1"/>
  <c r="C106" i="18"/>
  <c r="BL106" i="18" s="1"/>
  <c r="A104" i="18"/>
  <c r="BK104" i="18" s="1"/>
  <c r="C98" i="18"/>
  <c r="BL98" i="18" s="1"/>
  <c r="A96" i="18"/>
  <c r="BK96" i="18" s="1"/>
  <c r="C90" i="18"/>
  <c r="BL90" i="18" s="1"/>
  <c r="C115" i="16"/>
  <c r="BL115" i="16" s="1"/>
  <c r="A113" i="16"/>
  <c r="BK113" i="16" s="1"/>
  <c r="C102" i="16"/>
  <c r="BL102" i="16" s="1"/>
  <c r="A100" i="16"/>
  <c r="BK100" i="16" s="1"/>
  <c r="C94" i="16"/>
  <c r="BL94" i="16" s="1"/>
  <c r="A92" i="16"/>
  <c r="BK92" i="16" s="1"/>
  <c r="C117" i="15"/>
  <c r="BL117" i="15" s="1"/>
  <c r="A115" i="15"/>
  <c r="BK115" i="15" s="1"/>
  <c r="C109" i="15"/>
  <c r="BL109" i="15" s="1"/>
  <c r="C104" i="15"/>
  <c r="BL104" i="15" s="1"/>
  <c r="A102" i="15"/>
  <c r="BK102" i="15" s="1"/>
  <c r="C96" i="15"/>
  <c r="BL96" i="15" s="1"/>
  <c r="A94" i="15"/>
  <c r="BK94" i="15" s="1"/>
  <c r="C119" i="14"/>
  <c r="BL119" i="14" s="1"/>
  <c r="A117" i="14"/>
  <c r="BK117" i="14" s="1"/>
  <c r="C111" i="14"/>
  <c r="BL111" i="14" s="1"/>
  <c r="A109" i="14"/>
  <c r="BK109" i="14" s="1"/>
  <c r="C106" i="14"/>
  <c r="BL106" i="14" s="1"/>
  <c r="A104" i="14"/>
  <c r="BK104" i="14" s="1"/>
  <c r="C98" i="14"/>
  <c r="BL98" i="14" s="1"/>
  <c r="A96" i="14"/>
  <c r="BK96" i="14" s="1"/>
  <c r="C90" i="14"/>
  <c r="BL90" i="14" s="1"/>
  <c r="A119" i="13"/>
  <c r="BK119" i="13" s="1"/>
  <c r="C113" i="13"/>
  <c r="BL113" i="13" s="1"/>
  <c r="A111" i="13"/>
  <c r="BK111" i="13" s="1"/>
  <c r="A106" i="13"/>
  <c r="BK106" i="13" s="1"/>
  <c r="C100" i="13"/>
  <c r="BL100" i="13" s="1"/>
  <c r="A98" i="13"/>
  <c r="BK98" i="13" s="1"/>
  <c r="C92" i="13"/>
  <c r="BL92" i="13" s="1"/>
  <c r="A90" i="13"/>
  <c r="BK90" i="13" s="1"/>
  <c r="C115" i="12"/>
  <c r="BL115" i="12" s="1"/>
  <c r="A113" i="12"/>
  <c r="BK113" i="12" s="1"/>
  <c r="C102" i="12"/>
  <c r="BL102" i="12" s="1"/>
  <c r="A100" i="12"/>
  <c r="BK100" i="12" s="1"/>
  <c r="C94" i="12"/>
  <c r="BL94" i="12" s="1"/>
  <c r="A92" i="12"/>
  <c r="BK92" i="12" s="1"/>
  <c r="C117" i="11"/>
  <c r="BL117" i="11" s="1"/>
  <c r="A115" i="11"/>
  <c r="BK115" i="11" s="1"/>
  <c r="C109" i="11"/>
  <c r="BL109" i="11" s="1"/>
  <c r="C104" i="11"/>
  <c r="BL104" i="11" s="1"/>
  <c r="A102" i="11"/>
  <c r="BK102" i="11" s="1"/>
  <c r="C96" i="11"/>
  <c r="BL96" i="11" s="1"/>
  <c r="A94" i="11"/>
  <c r="BK94" i="11" s="1"/>
  <c r="C119" i="10"/>
  <c r="BL119" i="10" s="1"/>
  <c r="A117" i="10"/>
  <c r="BK117" i="10" s="1"/>
  <c r="C111" i="10"/>
  <c r="BL111" i="10" s="1"/>
  <c r="A109" i="10"/>
  <c r="BK109" i="10" s="1"/>
  <c r="C106" i="10"/>
  <c r="BL106" i="10" s="1"/>
  <c r="A104" i="10"/>
  <c r="BK104" i="10" s="1"/>
  <c r="C98" i="10"/>
  <c r="BL98" i="10" s="1"/>
  <c r="A96" i="10"/>
  <c r="BK96" i="10" s="1"/>
  <c r="C90" i="10"/>
  <c r="BL90" i="10" s="1"/>
  <c r="A119" i="9"/>
  <c r="BK119" i="9" s="1"/>
  <c r="C113" i="9"/>
  <c r="BL113" i="9" s="1"/>
  <c r="A111" i="9"/>
  <c r="BK111" i="9" s="1"/>
  <c r="A106" i="9"/>
  <c r="BK106" i="9" s="1"/>
  <c r="C100" i="9"/>
  <c r="BL100" i="9" s="1"/>
  <c r="A98" i="9"/>
  <c r="BK98" i="9" s="1"/>
  <c r="C92" i="9"/>
  <c r="BL92" i="9" s="1"/>
  <c r="A90" i="9"/>
  <c r="BK90" i="9" s="1"/>
  <c r="C115" i="8"/>
  <c r="BL115" i="8" s="1"/>
  <c r="A113" i="8"/>
  <c r="BK113" i="8" s="1"/>
  <c r="C102" i="8"/>
  <c r="BL102" i="8" s="1"/>
  <c r="A100" i="8"/>
  <c r="BK100" i="8" s="1"/>
  <c r="C94" i="8"/>
  <c r="BL94" i="8" s="1"/>
  <c r="A92" i="8"/>
  <c r="BK92" i="8" s="1"/>
  <c r="C117" i="7"/>
  <c r="BL117" i="7" s="1"/>
  <c r="A115" i="7"/>
  <c r="BK115" i="7" s="1"/>
  <c r="C109" i="7"/>
  <c r="BL109" i="7" s="1"/>
  <c r="C104" i="7"/>
  <c r="BL104" i="7" s="1"/>
  <c r="A102" i="7"/>
  <c r="BK102" i="7" s="1"/>
  <c r="C96" i="7"/>
  <c r="BL96" i="7" s="1"/>
  <c r="A94" i="7"/>
  <c r="BK94" i="7" s="1"/>
  <c r="C119" i="6"/>
  <c r="BL119" i="6" s="1"/>
  <c r="A117" i="6"/>
  <c r="BK117" i="6" s="1"/>
  <c r="C111" i="6"/>
  <c r="BL111" i="6" s="1"/>
  <c r="A109" i="6"/>
  <c r="BK109" i="6" s="1"/>
  <c r="C106" i="6"/>
  <c r="BL106" i="6" s="1"/>
  <c r="A104" i="6"/>
  <c r="BK104" i="6" s="1"/>
  <c r="C98" i="6"/>
  <c r="BL98" i="6" s="1"/>
  <c r="A96" i="6"/>
  <c r="BK96" i="6" s="1"/>
  <c r="C90" i="6"/>
  <c r="BL90" i="6" s="1"/>
  <c r="A119" i="5"/>
  <c r="BK119" i="5" s="1"/>
  <c r="C113" i="5"/>
  <c r="BL113" i="5" s="1"/>
  <c r="A111" i="5"/>
  <c r="BK111" i="5" s="1"/>
  <c r="C100" i="5"/>
  <c r="BL100" i="5" s="1"/>
  <c r="A98" i="5"/>
  <c r="BK98" i="5" s="1"/>
  <c r="C92" i="5"/>
  <c r="BL92" i="5" s="1"/>
  <c r="A90" i="5"/>
  <c r="BK90" i="5" s="1"/>
  <c r="C115" i="4"/>
  <c r="BL115" i="4" s="1"/>
  <c r="A113" i="4"/>
  <c r="BK113" i="4" s="1"/>
  <c r="C102" i="4"/>
  <c r="BL102" i="4" s="1"/>
  <c r="A100" i="4"/>
  <c r="BK100" i="4" s="1"/>
  <c r="C94" i="4"/>
  <c r="BL94" i="4" s="1"/>
  <c r="A92" i="4"/>
  <c r="BK92" i="4" s="1"/>
  <c r="C117" i="3"/>
  <c r="BL117" i="3" s="1"/>
  <c r="A115" i="3"/>
  <c r="BK115" i="3" s="1"/>
  <c r="C109" i="3"/>
  <c r="BL109" i="3" s="1"/>
  <c r="C104" i="3"/>
  <c r="BL104" i="3" s="1"/>
  <c r="A102" i="3"/>
  <c r="BK102" i="3" s="1"/>
  <c r="C96" i="3"/>
  <c r="BL96" i="3" s="1"/>
  <c r="A94" i="3"/>
  <c r="BK94" i="3" s="1"/>
  <c r="C119" i="2"/>
  <c r="BL119" i="2" s="1"/>
  <c r="A117" i="2"/>
  <c r="BK117" i="2" s="1"/>
  <c r="C111" i="2"/>
  <c r="BL111" i="2" s="1"/>
  <c r="A109" i="2"/>
  <c r="BK109" i="2" s="1"/>
  <c r="C106" i="2"/>
  <c r="BL106" i="2" s="1"/>
  <c r="A104" i="2"/>
  <c r="BK104" i="2" s="1"/>
  <c r="C98" i="2"/>
  <c r="BL98" i="2" s="1"/>
  <c r="A96" i="2"/>
  <c r="BK96" i="2" s="1"/>
  <c r="C90" i="2"/>
  <c r="BL90" i="2" s="1"/>
  <c r="A119" i="1"/>
  <c r="BK119" i="1" s="1"/>
  <c r="C113" i="1"/>
  <c r="BL113" i="1" s="1"/>
  <c r="A106" i="1"/>
  <c r="BK106" i="1" s="1"/>
  <c r="C100" i="1"/>
  <c r="BL100" i="1" s="1"/>
  <c r="A90" i="1"/>
  <c r="BK90" i="1" s="1"/>
  <c r="C116" i="21"/>
  <c r="BL116" i="21" s="1"/>
  <c r="C95" i="21"/>
  <c r="BL95" i="21" s="1"/>
  <c r="A118" i="20"/>
  <c r="BK118" i="20" s="1"/>
  <c r="C99" i="20"/>
  <c r="BL99" i="20" s="1"/>
  <c r="C102" i="19"/>
  <c r="BL102" i="19" s="1"/>
  <c r="A92" i="19"/>
  <c r="BK92" i="19" s="1"/>
  <c r="A115" i="18"/>
  <c r="BK115" i="18" s="1"/>
  <c r="C96" i="18"/>
  <c r="BL96" i="18" s="1"/>
  <c r="A118" i="17"/>
  <c r="BK118" i="17" s="1"/>
  <c r="C99" i="17"/>
  <c r="BL99" i="17" s="1"/>
  <c r="C105" i="16"/>
  <c r="BL105" i="16" s="1"/>
  <c r="C95" i="14"/>
  <c r="BL95" i="14" s="1"/>
  <c r="C120" i="11"/>
  <c r="BL120" i="11" s="1"/>
  <c r="C116" i="1"/>
  <c r="BL116" i="1" s="1"/>
  <c r="A114" i="1"/>
  <c r="BK114" i="1" s="1"/>
  <c r="C108" i="1"/>
  <c r="BL108" i="1" s="1"/>
  <c r="C103" i="1"/>
  <c r="BL103" i="1" s="1"/>
  <c r="A101" i="1"/>
  <c r="BK101" i="1" s="1"/>
  <c r="C95" i="1"/>
  <c r="BL95" i="1" s="1"/>
  <c r="A93" i="1"/>
  <c r="BK93" i="1" s="1"/>
  <c r="C118" i="21"/>
  <c r="BL118" i="21" s="1"/>
  <c r="A116" i="21"/>
  <c r="BK116" i="21" s="1"/>
  <c r="C110" i="21"/>
  <c r="BL110" i="21" s="1"/>
  <c r="A108" i="21"/>
  <c r="BK108" i="21" s="1"/>
  <c r="C105" i="21"/>
  <c r="BL105" i="21" s="1"/>
  <c r="A103" i="21"/>
  <c r="BK103" i="21" s="1"/>
  <c r="C97" i="21"/>
  <c r="BL97" i="21" s="1"/>
  <c r="A95" i="21"/>
  <c r="BK95" i="21" s="1"/>
  <c r="C116" i="18"/>
  <c r="BL116" i="18" s="1"/>
  <c r="A114" i="18"/>
  <c r="BK114" i="18" s="1"/>
  <c r="C108" i="18"/>
  <c r="BL108" i="18" s="1"/>
  <c r="C103" i="18"/>
  <c r="BL103" i="18" s="1"/>
  <c r="A101" i="18"/>
  <c r="BK101" i="18" s="1"/>
  <c r="C95" i="18"/>
  <c r="BL95" i="18" s="1"/>
  <c r="A93" i="18"/>
  <c r="BK93" i="18" s="1"/>
  <c r="C118" i="17"/>
  <c r="BL118" i="17" s="1"/>
  <c r="A116" i="17"/>
  <c r="BK116" i="17" s="1"/>
  <c r="C110" i="17"/>
  <c r="BL110" i="17" s="1"/>
  <c r="A108" i="17"/>
  <c r="BK108" i="17" s="1"/>
  <c r="C105" i="17"/>
  <c r="BL105" i="17" s="1"/>
  <c r="A103" i="17"/>
  <c r="BK103" i="17" s="1"/>
  <c r="C97" i="17"/>
  <c r="BL97" i="17" s="1"/>
  <c r="A95" i="17"/>
  <c r="BK95" i="17" s="1"/>
  <c r="C120" i="16"/>
  <c r="BL120" i="16" s="1"/>
  <c r="A118" i="16"/>
  <c r="BK118" i="16" s="1"/>
  <c r="C112" i="16"/>
  <c r="BL112" i="16" s="1"/>
  <c r="A110" i="16"/>
  <c r="BK110" i="16" s="1"/>
  <c r="C107" i="16"/>
  <c r="BL107" i="16" s="1"/>
  <c r="A105" i="16"/>
  <c r="BK105" i="16" s="1"/>
  <c r="C99" i="16"/>
  <c r="BL99" i="16" s="1"/>
  <c r="A97" i="16"/>
  <c r="BK97" i="16" s="1"/>
  <c r="C91" i="16"/>
  <c r="BL91" i="16" s="1"/>
  <c r="A120" i="15"/>
  <c r="BK120" i="15" s="1"/>
  <c r="C114" i="15"/>
  <c r="BL114" i="15" s="1"/>
  <c r="A112" i="15"/>
  <c r="BK112" i="15" s="1"/>
  <c r="A107" i="15"/>
  <c r="BK107" i="15" s="1"/>
  <c r="C101" i="15"/>
  <c r="BL101" i="15" s="1"/>
  <c r="A99" i="15"/>
  <c r="BK99" i="15" s="1"/>
  <c r="C93" i="15"/>
  <c r="BL93" i="15" s="1"/>
  <c r="A91" i="15"/>
  <c r="BK91" i="15" s="1"/>
  <c r="C116" i="14"/>
  <c r="BL116" i="14" s="1"/>
  <c r="C108" i="14"/>
  <c r="BL108" i="14" s="1"/>
  <c r="C103" i="14"/>
  <c r="BL103" i="14" s="1"/>
  <c r="A101" i="14"/>
  <c r="BK101" i="14" s="1"/>
  <c r="A93" i="14"/>
  <c r="BK93" i="14" s="1"/>
  <c r="C118" i="13"/>
  <c r="BL118" i="13" s="1"/>
  <c r="A116" i="13"/>
  <c r="BK116" i="13" s="1"/>
  <c r="C110" i="13"/>
  <c r="BL110" i="13" s="1"/>
  <c r="A108" i="13"/>
  <c r="BK108" i="13" s="1"/>
  <c r="C105" i="13"/>
  <c r="BL105" i="13" s="1"/>
  <c r="A103" i="13"/>
  <c r="BK103" i="13" s="1"/>
  <c r="C97" i="13"/>
  <c r="BL97" i="13" s="1"/>
  <c r="A95" i="13"/>
  <c r="BK95" i="13" s="1"/>
  <c r="C120" i="12"/>
  <c r="BL120" i="12" s="1"/>
  <c r="A118" i="12"/>
  <c r="BK118" i="12" s="1"/>
  <c r="C112" i="12"/>
  <c r="BL112" i="12" s="1"/>
  <c r="A110" i="12"/>
  <c r="BK110" i="12" s="1"/>
  <c r="C107" i="12"/>
  <c r="BL107" i="12" s="1"/>
  <c r="A105" i="12"/>
  <c r="BK105" i="12" s="1"/>
  <c r="C99" i="12"/>
  <c r="BL99" i="12" s="1"/>
  <c r="A97" i="12"/>
  <c r="BK97" i="12" s="1"/>
  <c r="C91" i="12"/>
  <c r="BL91" i="12" s="1"/>
  <c r="A120" i="11"/>
  <c r="BK120" i="11" s="1"/>
  <c r="C114" i="11"/>
  <c r="BL114" i="11" s="1"/>
  <c r="A112" i="11"/>
  <c r="BK112" i="11" s="1"/>
  <c r="A107" i="11"/>
  <c r="BK107" i="11" s="1"/>
  <c r="C101" i="11"/>
  <c r="BL101" i="11" s="1"/>
  <c r="A99" i="11"/>
  <c r="BK99" i="11" s="1"/>
  <c r="C93" i="11"/>
  <c r="BL93" i="11" s="1"/>
  <c r="A91" i="11"/>
  <c r="BK91" i="11" s="1"/>
  <c r="C116" i="10"/>
  <c r="BL116" i="10" s="1"/>
  <c r="A114" i="10"/>
  <c r="BK114" i="10" s="1"/>
  <c r="C108" i="10"/>
  <c r="BL108" i="10" s="1"/>
  <c r="C103" i="10"/>
  <c r="BL103" i="10" s="1"/>
  <c r="A101" i="10"/>
  <c r="BK101" i="10" s="1"/>
  <c r="C95" i="10"/>
  <c r="BL95" i="10" s="1"/>
  <c r="A93" i="10"/>
  <c r="BK93" i="10" s="1"/>
  <c r="C118" i="9"/>
  <c r="BL118" i="9" s="1"/>
  <c r="A116" i="9"/>
  <c r="BK116" i="9" s="1"/>
  <c r="C110" i="9"/>
  <c r="BL110" i="9" s="1"/>
  <c r="A108" i="9"/>
  <c r="BK108" i="9" s="1"/>
  <c r="C105" i="9"/>
  <c r="BL105" i="9" s="1"/>
  <c r="A103" i="9"/>
  <c r="BK103" i="9" s="1"/>
  <c r="C97" i="9"/>
  <c r="BL97" i="9" s="1"/>
  <c r="C120" i="8"/>
  <c r="BL120" i="8" s="1"/>
  <c r="A118" i="8"/>
  <c r="BK118" i="8" s="1"/>
  <c r="C112" i="8"/>
  <c r="BL112" i="8" s="1"/>
  <c r="A110" i="8"/>
  <c r="BK110" i="8" s="1"/>
  <c r="C107" i="8"/>
  <c r="BL107" i="8" s="1"/>
  <c r="A105" i="8"/>
  <c r="BK105" i="8" s="1"/>
  <c r="C99" i="8"/>
  <c r="BL99" i="8" s="1"/>
  <c r="A97" i="8"/>
  <c r="BK97" i="8" s="1"/>
  <c r="C91" i="8"/>
  <c r="BL91" i="8" s="1"/>
  <c r="A120" i="7"/>
  <c r="BK120" i="7" s="1"/>
  <c r="C114" i="7"/>
  <c r="BL114" i="7" s="1"/>
  <c r="A112" i="7"/>
  <c r="BK112" i="7" s="1"/>
  <c r="A107" i="7"/>
  <c r="BK107" i="7" s="1"/>
  <c r="C101" i="7"/>
  <c r="BL101" i="7" s="1"/>
  <c r="A99" i="7"/>
  <c r="BK99" i="7" s="1"/>
  <c r="C93" i="7"/>
  <c r="BL93" i="7" s="1"/>
  <c r="A91" i="7"/>
  <c r="BK91" i="7" s="1"/>
  <c r="C116" i="6"/>
  <c r="BL116" i="6" s="1"/>
  <c r="A114" i="6"/>
  <c r="BK114" i="6" s="1"/>
  <c r="C108" i="6"/>
  <c r="BL108" i="6" s="1"/>
  <c r="C103" i="6"/>
  <c r="BL103" i="6" s="1"/>
  <c r="A101" i="6"/>
  <c r="BK101" i="6" s="1"/>
  <c r="C95" i="6"/>
  <c r="BL95" i="6" s="1"/>
  <c r="A93" i="6"/>
  <c r="BK93" i="6" s="1"/>
  <c r="C118" i="5"/>
  <c r="BL118" i="5" s="1"/>
  <c r="A116" i="5"/>
  <c r="BK116" i="5" s="1"/>
  <c r="C110" i="5"/>
  <c r="BL110" i="5" s="1"/>
  <c r="A108" i="5"/>
  <c r="BK108" i="5" s="1"/>
  <c r="C105" i="5"/>
  <c r="BL105" i="5" s="1"/>
  <c r="A103" i="5"/>
  <c r="BK103" i="5" s="1"/>
  <c r="C97" i="5"/>
  <c r="BL97" i="5" s="1"/>
  <c r="A95" i="5"/>
  <c r="BK95" i="5" s="1"/>
  <c r="C120" i="4"/>
  <c r="BL120" i="4" s="1"/>
  <c r="A118" i="4"/>
  <c r="BK118" i="4" s="1"/>
  <c r="C112" i="4"/>
  <c r="BL112" i="4" s="1"/>
  <c r="A110" i="4"/>
  <c r="BK110" i="4" s="1"/>
  <c r="C107" i="4"/>
  <c r="BL107" i="4" s="1"/>
  <c r="A105" i="4"/>
  <c r="BK105" i="4" s="1"/>
  <c r="C99" i="4"/>
  <c r="BL99" i="4" s="1"/>
  <c r="A97" i="4"/>
  <c r="BK97" i="4" s="1"/>
  <c r="C91" i="4"/>
  <c r="BL91" i="4" s="1"/>
  <c r="A120" i="3"/>
  <c r="BK120" i="3" s="1"/>
  <c r="C114" i="3"/>
  <c r="BL114" i="3" s="1"/>
  <c r="A112" i="3"/>
  <c r="BK112" i="3" s="1"/>
  <c r="A107" i="3"/>
  <c r="BK107" i="3" s="1"/>
  <c r="C101" i="3"/>
  <c r="BL101" i="3" s="1"/>
  <c r="A99" i="3"/>
  <c r="BK99" i="3" s="1"/>
  <c r="C93" i="3"/>
  <c r="BL93" i="3" s="1"/>
  <c r="A91" i="3"/>
  <c r="BK91" i="3" s="1"/>
  <c r="C116" i="2"/>
  <c r="BL116" i="2" s="1"/>
  <c r="A114" i="2"/>
  <c r="BK114" i="2" s="1"/>
  <c r="C108" i="2"/>
  <c r="BL108" i="2" s="1"/>
  <c r="C103" i="2"/>
  <c r="BL103" i="2" s="1"/>
  <c r="A101" i="2"/>
  <c r="BK101" i="2" s="1"/>
  <c r="C95" i="2"/>
  <c r="BL95" i="2" s="1"/>
  <c r="A93" i="2"/>
  <c r="BK93" i="2" s="1"/>
  <c r="C118" i="1"/>
  <c r="BL118" i="1" s="1"/>
  <c r="A108" i="1"/>
  <c r="BK108" i="1" s="1"/>
  <c r="C105" i="1"/>
  <c r="BL105" i="1" s="1"/>
  <c r="A95" i="1"/>
  <c r="BK95" i="1" s="1"/>
  <c r="A111" i="21"/>
  <c r="BK111" i="21" s="1"/>
  <c r="C104" i="21"/>
  <c r="BL104" i="21" s="1"/>
  <c r="A94" i="21"/>
  <c r="BK94" i="21" s="1"/>
  <c r="A117" i="20"/>
  <c r="BK117" i="20" s="1"/>
  <c r="C98" i="20"/>
  <c r="BL98" i="20" s="1"/>
  <c r="A120" i="19"/>
  <c r="BK120" i="19" s="1"/>
  <c r="C101" i="19"/>
  <c r="BL101" i="19" s="1"/>
  <c r="A91" i="19"/>
  <c r="BK91" i="19" s="1"/>
  <c r="C105" i="18"/>
  <c r="BL105" i="18" s="1"/>
  <c r="A95" i="18"/>
  <c r="BK95" i="18" s="1"/>
  <c r="A98" i="17"/>
  <c r="BK98" i="17" s="1"/>
  <c r="A117" i="13"/>
  <c r="BK117" i="13" s="1"/>
  <c r="C115" i="21"/>
  <c r="BL115" i="21" s="1"/>
  <c r="A113" i="21"/>
  <c r="BK113" i="21" s="1"/>
  <c r="C102" i="21"/>
  <c r="BL102" i="21" s="1"/>
  <c r="A100" i="21"/>
  <c r="BK100" i="21" s="1"/>
  <c r="C94" i="21"/>
  <c r="BL94" i="21" s="1"/>
  <c r="A92" i="21"/>
  <c r="BK92" i="21" s="1"/>
  <c r="C117" i="20"/>
  <c r="BL117" i="20" s="1"/>
  <c r="A115" i="20"/>
  <c r="BK115" i="20" s="1"/>
  <c r="C109" i="20"/>
  <c r="BL109" i="20" s="1"/>
  <c r="C104" i="20"/>
  <c r="BL104" i="20" s="1"/>
  <c r="A102" i="20"/>
  <c r="BK102" i="20" s="1"/>
  <c r="C96" i="20"/>
  <c r="BL96" i="20" s="1"/>
  <c r="A94" i="20"/>
  <c r="BK94" i="20" s="1"/>
  <c r="C119" i="19"/>
  <c r="BL119" i="19" s="1"/>
  <c r="A117" i="19"/>
  <c r="BK117" i="19" s="1"/>
  <c r="C111" i="19"/>
  <c r="BL111" i="19" s="1"/>
  <c r="A109" i="19"/>
  <c r="BK109" i="19" s="1"/>
  <c r="C106" i="19"/>
  <c r="BL106" i="19" s="1"/>
  <c r="A104" i="19"/>
  <c r="BK104" i="19" s="1"/>
  <c r="C98" i="19"/>
  <c r="BL98" i="19" s="1"/>
  <c r="A96" i="19"/>
  <c r="BK96" i="19" s="1"/>
  <c r="C90" i="19"/>
  <c r="BL90" i="19" s="1"/>
  <c r="A119" i="18"/>
  <c r="BK119" i="18" s="1"/>
  <c r="C113" i="18"/>
  <c r="BL113" i="18" s="1"/>
  <c r="A111" i="18"/>
  <c r="BK111" i="18" s="1"/>
  <c r="A106" i="18"/>
  <c r="BK106" i="18" s="1"/>
  <c r="C100" i="18"/>
  <c r="BL100" i="18" s="1"/>
  <c r="A98" i="18"/>
  <c r="BK98" i="18" s="1"/>
  <c r="C92" i="18"/>
  <c r="BL92" i="18" s="1"/>
  <c r="A90" i="18"/>
  <c r="BK90" i="18" s="1"/>
  <c r="C115" i="17"/>
  <c r="BL115" i="17" s="1"/>
  <c r="A113" i="17"/>
  <c r="BK113" i="17" s="1"/>
  <c r="C102" i="17"/>
  <c r="BL102" i="17" s="1"/>
  <c r="A100" i="17"/>
  <c r="BK100" i="17" s="1"/>
  <c r="C94" i="17"/>
  <c r="BL94" i="17" s="1"/>
  <c r="A92" i="17"/>
  <c r="BK92" i="17" s="1"/>
  <c r="C117" i="16"/>
  <c r="BL117" i="16" s="1"/>
  <c r="A115" i="16"/>
  <c r="BK115" i="16" s="1"/>
  <c r="C109" i="16"/>
  <c r="BL109" i="16" s="1"/>
  <c r="C104" i="16"/>
  <c r="BL104" i="16" s="1"/>
  <c r="A102" i="16"/>
  <c r="BK102" i="16" s="1"/>
  <c r="C96" i="16"/>
  <c r="BL96" i="16" s="1"/>
  <c r="A94" i="16"/>
  <c r="BK94" i="16" s="1"/>
  <c r="C119" i="15"/>
  <c r="BL119" i="15" s="1"/>
  <c r="A117" i="15"/>
  <c r="BK117" i="15" s="1"/>
  <c r="C111" i="15"/>
  <c r="BL111" i="15" s="1"/>
  <c r="A109" i="15"/>
  <c r="BK109" i="15" s="1"/>
  <c r="C106" i="15"/>
  <c r="BL106" i="15" s="1"/>
  <c r="A104" i="15"/>
  <c r="BK104" i="15" s="1"/>
  <c r="C98" i="15"/>
  <c r="BL98" i="15" s="1"/>
  <c r="A96" i="15"/>
  <c r="BK96" i="15" s="1"/>
  <c r="C90" i="15"/>
  <c r="BL90" i="15" s="1"/>
  <c r="A119" i="14"/>
  <c r="BK119" i="14" s="1"/>
  <c r="C113" i="14"/>
  <c r="BL113" i="14" s="1"/>
  <c r="A111" i="14"/>
  <c r="BK111" i="14" s="1"/>
  <c r="A106" i="14"/>
  <c r="BK106" i="14" s="1"/>
  <c r="C100" i="14"/>
  <c r="BL100" i="14" s="1"/>
  <c r="A98" i="14"/>
  <c r="BK98" i="14" s="1"/>
  <c r="C92" i="14"/>
  <c r="BL92" i="14" s="1"/>
  <c r="A90" i="14"/>
  <c r="BK90" i="14" s="1"/>
  <c r="C115" i="13"/>
  <c r="BL115" i="13" s="1"/>
  <c r="A113" i="13"/>
  <c r="BK113" i="13" s="1"/>
  <c r="C102" i="13"/>
  <c r="BL102" i="13" s="1"/>
  <c r="A100" i="13"/>
  <c r="BK100" i="13" s="1"/>
  <c r="C94" i="13"/>
  <c r="BL94" i="13" s="1"/>
  <c r="A92" i="13"/>
  <c r="BK92" i="13" s="1"/>
  <c r="C117" i="12"/>
  <c r="BL117" i="12" s="1"/>
  <c r="A115" i="12"/>
  <c r="BK115" i="12" s="1"/>
  <c r="C109" i="12"/>
  <c r="BL109" i="12" s="1"/>
  <c r="C104" i="12"/>
  <c r="BL104" i="12" s="1"/>
  <c r="A102" i="12"/>
  <c r="BK102" i="12" s="1"/>
  <c r="C96" i="12"/>
  <c r="BL96" i="12" s="1"/>
  <c r="A94" i="12"/>
  <c r="BK94" i="12" s="1"/>
  <c r="C119" i="11"/>
  <c r="BL119" i="11" s="1"/>
  <c r="A117" i="11"/>
  <c r="BK117" i="11" s="1"/>
  <c r="C111" i="11"/>
  <c r="BL111" i="11" s="1"/>
  <c r="A109" i="11"/>
  <c r="BK109" i="11" s="1"/>
  <c r="C106" i="11"/>
  <c r="BL106" i="11" s="1"/>
  <c r="A104" i="11"/>
  <c r="BK104" i="11" s="1"/>
  <c r="C98" i="11"/>
  <c r="BL98" i="11" s="1"/>
  <c r="A96" i="11"/>
  <c r="BK96" i="11" s="1"/>
  <c r="C90" i="11"/>
  <c r="BL90" i="11" s="1"/>
  <c r="A119" i="10"/>
  <c r="BK119" i="10" s="1"/>
  <c r="C113" i="10"/>
  <c r="BL113" i="10" s="1"/>
  <c r="A111" i="10"/>
  <c r="BK111" i="10" s="1"/>
  <c r="A106" i="10"/>
  <c r="BK106" i="10" s="1"/>
  <c r="C100" i="10"/>
  <c r="BL100" i="10" s="1"/>
  <c r="A98" i="10"/>
  <c r="BK98" i="10" s="1"/>
  <c r="C92" i="10"/>
  <c r="BL92" i="10" s="1"/>
  <c r="A90" i="10"/>
  <c r="BK90" i="10" s="1"/>
  <c r="C115" i="9"/>
  <c r="BL115" i="9" s="1"/>
  <c r="A113" i="9"/>
  <c r="BK113" i="9" s="1"/>
  <c r="C102" i="9"/>
  <c r="BL102" i="9" s="1"/>
  <c r="A100" i="9"/>
  <c r="BK100" i="9" s="1"/>
  <c r="C94" i="9"/>
  <c r="BL94" i="9" s="1"/>
  <c r="A92" i="9"/>
  <c r="BK92" i="9" s="1"/>
  <c r="C117" i="8"/>
  <c r="BL117" i="8" s="1"/>
  <c r="A115" i="8"/>
  <c r="BK115" i="8" s="1"/>
  <c r="C109" i="8"/>
  <c r="BL109" i="8" s="1"/>
  <c r="C104" i="8"/>
  <c r="BL104" i="8" s="1"/>
  <c r="A102" i="8"/>
  <c r="BK102" i="8" s="1"/>
  <c r="C96" i="8"/>
  <c r="BL96" i="8" s="1"/>
  <c r="A94" i="8"/>
  <c r="BK94" i="8" s="1"/>
  <c r="C119" i="7"/>
  <c r="BL119" i="7" s="1"/>
  <c r="A117" i="7"/>
  <c r="BK117" i="7" s="1"/>
  <c r="C111" i="7"/>
  <c r="BL111" i="7" s="1"/>
  <c r="A109" i="7"/>
  <c r="BK109" i="7" s="1"/>
  <c r="C106" i="7"/>
  <c r="BL106" i="7" s="1"/>
  <c r="A104" i="7"/>
  <c r="BK104" i="7" s="1"/>
  <c r="C98" i="7"/>
  <c r="BL98" i="7" s="1"/>
  <c r="A96" i="7"/>
  <c r="BK96" i="7" s="1"/>
  <c r="C90" i="7"/>
  <c r="BL90" i="7" s="1"/>
  <c r="A119" i="6"/>
  <c r="BK119" i="6" s="1"/>
  <c r="C113" i="6"/>
  <c r="BL113" i="6" s="1"/>
  <c r="A111" i="6"/>
  <c r="BK111" i="6" s="1"/>
  <c r="A106" i="6"/>
  <c r="BK106" i="6" s="1"/>
  <c r="C100" i="6"/>
  <c r="BL100" i="6" s="1"/>
  <c r="A98" i="6"/>
  <c r="BK98" i="6" s="1"/>
  <c r="C92" i="6"/>
  <c r="BL92" i="6" s="1"/>
  <c r="A90" i="6"/>
  <c r="BK90" i="6" s="1"/>
  <c r="C115" i="5"/>
  <c r="BL115" i="5" s="1"/>
  <c r="A113" i="5"/>
  <c r="BK113" i="5" s="1"/>
  <c r="C117" i="1"/>
  <c r="BL117" i="1" s="1"/>
  <c r="C104" i="1"/>
  <c r="BL104" i="1" s="1"/>
  <c r="A94" i="1"/>
  <c r="BK94" i="1" s="1"/>
  <c r="C120" i="21"/>
  <c r="BL120" i="21" s="1"/>
  <c r="A110" i="21"/>
  <c r="BK110" i="21" s="1"/>
  <c r="C103" i="21"/>
  <c r="BL103" i="21" s="1"/>
  <c r="A93" i="21"/>
  <c r="BK93" i="21" s="1"/>
  <c r="C107" i="20"/>
  <c r="BL107" i="20" s="1"/>
  <c r="A97" i="20"/>
  <c r="BK97" i="20" s="1"/>
  <c r="A100" i="19"/>
  <c r="BK100" i="19" s="1"/>
  <c r="C104" i="18"/>
  <c r="BL104" i="18" s="1"/>
  <c r="A94" i="18"/>
  <c r="BK94" i="18" s="1"/>
  <c r="C107" i="17"/>
  <c r="BL107" i="17" s="1"/>
  <c r="A97" i="17"/>
  <c r="BK97" i="17" s="1"/>
  <c r="C102" i="10"/>
  <c r="BL102" i="10" s="1"/>
  <c r="C107" i="21"/>
  <c r="BL107" i="21" s="1"/>
  <c r="A105" i="21"/>
  <c r="BK105" i="21" s="1"/>
  <c r="C99" i="21"/>
  <c r="BL99" i="21" s="1"/>
  <c r="A97" i="21"/>
  <c r="BK97" i="21" s="1"/>
  <c r="C91" i="21"/>
  <c r="BL91" i="21" s="1"/>
  <c r="A120" i="20"/>
  <c r="BK120" i="20" s="1"/>
  <c r="C114" i="20"/>
  <c r="BL114" i="20" s="1"/>
  <c r="A112" i="20"/>
  <c r="BK112" i="20" s="1"/>
  <c r="A107" i="20"/>
  <c r="BK107" i="20" s="1"/>
  <c r="C101" i="20"/>
  <c r="BL101" i="20" s="1"/>
  <c r="A99" i="20"/>
  <c r="BK99" i="20" s="1"/>
  <c r="C93" i="20"/>
  <c r="BL93" i="20" s="1"/>
  <c r="A91" i="20"/>
  <c r="BK91" i="20" s="1"/>
  <c r="C116" i="19"/>
  <c r="BL116" i="19" s="1"/>
  <c r="A114" i="19"/>
  <c r="BK114" i="19" s="1"/>
  <c r="C108" i="19"/>
  <c r="BL108" i="19" s="1"/>
  <c r="C103" i="19"/>
  <c r="BL103" i="19" s="1"/>
  <c r="A101" i="19"/>
  <c r="BK101" i="19" s="1"/>
  <c r="C95" i="19"/>
  <c r="BL95" i="19" s="1"/>
  <c r="A93" i="19"/>
  <c r="BK93" i="19" s="1"/>
  <c r="A120" i="16"/>
  <c r="BK120" i="16" s="1"/>
  <c r="A107" i="16"/>
  <c r="BK107" i="16" s="1"/>
  <c r="C101" i="16"/>
  <c r="BL101" i="16" s="1"/>
  <c r="A99" i="16"/>
  <c r="BK99" i="16" s="1"/>
  <c r="C93" i="16"/>
  <c r="BL93" i="16" s="1"/>
  <c r="A91" i="16"/>
  <c r="BK91" i="16" s="1"/>
  <c r="C116" i="15"/>
  <c r="BL116" i="15" s="1"/>
  <c r="A114" i="15"/>
  <c r="BK114" i="15" s="1"/>
  <c r="C108" i="15"/>
  <c r="BL108" i="15" s="1"/>
  <c r="C103" i="15"/>
  <c r="BL103" i="15" s="1"/>
  <c r="A101" i="15"/>
  <c r="BK101" i="15" s="1"/>
  <c r="C95" i="15"/>
  <c r="BL95" i="15" s="1"/>
  <c r="A93" i="15"/>
  <c r="BK93" i="15" s="1"/>
  <c r="C118" i="14"/>
  <c r="BL118" i="14" s="1"/>
  <c r="A116" i="14"/>
  <c r="BK116" i="14" s="1"/>
  <c r="C110" i="14"/>
  <c r="BL110" i="14" s="1"/>
  <c r="A108" i="14"/>
  <c r="BK108" i="14" s="1"/>
  <c r="C105" i="14"/>
  <c r="BL105" i="14" s="1"/>
  <c r="A103" i="14"/>
  <c r="BK103" i="14" s="1"/>
  <c r="C97" i="14"/>
  <c r="BL97" i="14" s="1"/>
  <c r="A95" i="14"/>
  <c r="BK95" i="14" s="1"/>
  <c r="C120" i="13"/>
  <c r="BL120" i="13" s="1"/>
  <c r="A118" i="13"/>
  <c r="BK118" i="13" s="1"/>
  <c r="C112" i="13"/>
  <c r="BL112" i="13" s="1"/>
  <c r="A110" i="13"/>
  <c r="BK110" i="13" s="1"/>
  <c r="C107" i="13"/>
  <c r="BL107" i="13" s="1"/>
  <c r="A105" i="13"/>
  <c r="BK105" i="13" s="1"/>
  <c r="C99" i="13"/>
  <c r="BL99" i="13" s="1"/>
  <c r="A97" i="13"/>
  <c r="BK97" i="13" s="1"/>
  <c r="C91" i="13"/>
  <c r="BL91" i="13" s="1"/>
  <c r="C114" i="12"/>
  <c r="BL114" i="12" s="1"/>
  <c r="A112" i="12"/>
  <c r="BK112" i="12" s="1"/>
  <c r="A107" i="12"/>
  <c r="BK107" i="12" s="1"/>
  <c r="A99" i="12"/>
  <c r="BK99" i="12" s="1"/>
  <c r="C93" i="12"/>
  <c r="BL93" i="12" s="1"/>
  <c r="A91" i="12"/>
  <c r="BK91" i="12" s="1"/>
  <c r="C116" i="11"/>
  <c r="BL116" i="11" s="1"/>
  <c r="A114" i="11"/>
  <c r="BK114" i="11" s="1"/>
  <c r="C108" i="11"/>
  <c r="BL108" i="11" s="1"/>
  <c r="C103" i="11"/>
  <c r="BL103" i="11" s="1"/>
  <c r="A101" i="11"/>
  <c r="BK101" i="11" s="1"/>
  <c r="C95" i="11"/>
  <c r="BL95" i="11" s="1"/>
  <c r="A93" i="11"/>
  <c r="BK93" i="11" s="1"/>
  <c r="C118" i="10"/>
  <c r="BL118" i="10" s="1"/>
  <c r="A116" i="10"/>
  <c r="BK116" i="10" s="1"/>
  <c r="C110" i="10"/>
  <c r="BL110" i="10" s="1"/>
  <c r="A108" i="10"/>
  <c r="BK108" i="10" s="1"/>
  <c r="C105" i="10"/>
  <c r="BL105" i="10" s="1"/>
  <c r="A103" i="10"/>
  <c r="BK103" i="10" s="1"/>
  <c r="C97" i="10"/>
  <c r="BL97" i="10" s="1"/>
  <c r="A95" i="10"/>
  <c r="BK95" i="10" s="1"/>
  <c r="C120" i="9"/>
  <c r="BL120" i="9" s="1"/>
  <c r="A118" i="9"/>
  <c r="BK118" i="9" s="1"/>
  <c r="C112" i="9"/>
  <c r="BL112" i="9" s="1"/>
  <c r="A110" i="9"/>
  <c r="BK110" i="9" s="1"/>
  <c r="C107" i="9"/>
  <c r="BL107" i="9" s="1"/>
  <c r="A105" i="9"/>
  <c r="BK105" i="9" s="1"/>
  <c r="C99" i="9"/>
  <c r="BL99" i="9" s="1"/>
  <c r="A97" i="9"/>
  <c r="BK97" i="9" s="1"/>
  <c r="C91" i="9"/>
  <c r="BL91" i="9" s="1"/>
  <c r="A120" i="8"/>
  <c r="BK120" i="8" s="1"/>
  <c r="C114" i="8"/>
  <c r="BL114" i="8" s="1"/>
  <c r="A112" i="8"/>
  <c r="BK112" i="8" s="1"/>
  <c r="A107" i="8"/>
  <c r="BK107" i="8" s="1"/>
  <c r="C101" i="8"/>
  <c r="BL101" i="8" s="1"/>
  <c r="A99" i="8"/>
  <c r="BK99" i="8" s="1"/>
  <c r="C93" i="8"/>
  <c r="BL93" i="8" s="1"/>
  <c r="A91" i="8"/>
  <c r="BK91" i="8" s="1"/>
  <c r="C116" i="7"/>
  <c r="BL116" i="7" s="1"/>
  <c r="A114" i="7"/>
  <c r="BK114" i="7" s="1"/>
  <c r="C108" i="7"/>
  <c r="BL108" i="7" s="1"/>
  <c r="C103" i="7"/>
  <c r="BL103" i="7" s="1"/>
  <c r="A101" i="7"/>
  <c r="BK101" i="7" s="1"/>
  <c r="C95" i="7"/>
  <c r="BL95" i="7" s="1"/>
  <c r="A93" i="7"/>
  <c r="BK93" i="7" s="1"/>
  <c r="C118" i="6"/>
  <c r="BL118" i="6" s="1"/>
  <c r="A116" i="6"/>
  <c r="BK116" i="6" s="1"/>
  <c r="C110" i="6"/>
  <c r="BL110" i="6" s="1"/>
  <c r="A108" i="6"/>
  <c r="BK108" i="6" s="1"/>
  <c r="C105" i="6"/>
  <c r="BL105" i="6" s="1"/>
  <c r="A103" i="6"/>
  <c r="BK103" i="6" s="1"/>
  <c r="C97" i="6"/>
  <c r="BL97" i="6" s="1"/>
  <c r="A95" i="6"/>
  <c r="BK95" i="6" s="1"/>
  <c r="C120" i="5"/>
  <c r="BL120" i="5" s="1"/>
  <c r="A118" i="5"/>
  <c r="BK118" i="5" s="1"/>
  <c r="C112" i="5"/>
  <c r="BL112" i="5" s="1"/>
  <c r="A110" i="5"/>
  <c r="BK110" i="5" s="1"/>
  <c r="A112" i="1"/>
  <c r="BK112" i="1" s="1"/>
  <c r="A99" i="1"/>
  <c r="BK99" i="1" s="1"/>
  <c r="C93" i="1"/>
  <c r="BL93" i="1" s="1"/>
  <c r="A115" i="21"/>
  <c r="BK115" i="21" s="1"/>
  <c r="C109" i="21"/>
  <c r="BL109" i="21" s="1"/>
  <c r="A102" i="21"/>
  <c r="BK102" i="21" s="1"/>
  <c r="C106" i="20"/>
  <c r="BL106" i="20" s="1"/>
  <c r="A96" i="20"/>
  <c r="BK96" i="20" s="1"/>
  <c r="A99" i="19"/>
  <c r="BK99" i="19" s="1"/>
  <c r="C110" i="18"/>
  <c r="BL110" i="18" s="1"/>
  <c r="A103" i="18"/>
  <c r="BK103" i="18" s="1"/>
  <c r="C113" i="17"/>
  <c r="BL113" i="17" s="1"/>
  <c r="A106" i="17"/>
  <c r="BK106" i="17" s="1"/>
  <c r="A111" i="15"/>
  <c r="BK111" i="15" s="1"/>
  <c r="C98" i="13"/>
  <c r="BL98" i="13" s="1"/>
  <c r="A95" i="9"/>
  <c r="BK95" i="9" s="1"/>
  <c r="C102" i="5"/>
  <c r="BL102" i="5" s="1"/>
  <c r="A100" i="5"/>
  <c r="BK100" i="5" s="1"/>
  <c r="C94" i="5"/>
  <c r="BL94" i="5" s="1"/>
  <c r="A92" i="5"/>
  <c r="BK92" i="5" s="1"/>
  <c r="C117" i="4"/>
  <c r="BL117" i="4" s="1"/>
  <c r="A115" i="4"/>
  <c r="BK115" i="4" s="1"/>
  <c r="C109" i="4"/>
  <c r="BL109" i="4" s="1"/>
  <c r="C104" i="4"/>
  <c r="BL104" i="4" s="1"/>
  <c r="A102" i="4"/>
  <c r="BK102" i="4" s="1"/>
  <c r="C96" i="4"/>
  <c r="BL96" i="4" s="1"/>
  <c r="A94" i="4"/>
  <c r="BK94" i="4" s="1"/>
  <c r="C119" i="3"/>
  <c r="BL119" i="3" s="1"/>
  <c r="A117" i="3"/>
  <c r="BK117" i="3" s="1"/>
  <c r="C111" i="3"/>
  <c r="BL111" i="3" s="1"/>
  <c r="A109" i="3"/>
  <c r="BK109" i="3" s="1"/>
  <c r="C106" i="3"/>
  <c r="BL106" i="3" s="1"/>
  <c r="A104" i="3"/>
  <c r="BK104" i="3" s="1"/>
  <c r="C98" i="3"/>
  <c r="BL98" i="3" s="1"/>
  <c r="A96" i="3"/>
  <c r="BK96" i="3" s="1"/>
  <c r="C90" i="3"/>
  <c r="BL90" i="3" s="1"/>
  <c r="A119" i="2"/>
  <c r="BK119" i="2" s="1"/>
  <c r="C113" i="2"/>
  <c r="BL113" i="2" s="1"/>
  <c r="A111" i="2"/>
  <c r="BK111" i="2" s="1"/>
  <c r="A106" i="2"/>
  <c r="BK106" i="2" s="1"/>
  <c r="C100" i="2"/>
  <c r="BL100" i="2" s="1"/>
  <c r="A98" i="2"/>
  <c r="BK98" i="2" s="1"/>
  <c r="C92" i="2"/>
  <c r="BL92" i="2" s="1"/>
  <c r="A90" i="2"/>
  <c r="BK90" i="2" s="1"/>
  <c r="C107" i="5"/>
  <c r="BL107" i="5" s="1"/>
  <c r="A105" i="5"/>
  <c r="BK105" i="5" s="1"/>
  <c r="C99" i="5"/>
  <c r="BL99" i="5" s="1"/>
  <c r="A97" i="5"/>
  <c r="BK97" i="5" s="1"/>
  <c r="C91" i="5"/>
  <c r="BL91" i="5" s="1"/>
  <c r="A120" i="4"/>
  <c r="BK120" i="4" s="1"/>
  <c r="C114" i="4"/>
  <c r="BL114" i="4" s="1"/>
  <c r="A112" i="4"/>
  <c r="BK112" i="4" s="1"/>
  <c r="A107" i="4"/>
  <c r="BK107" i="4" s="1"/>
  <c r="C101" i="4"/>
  <c r="BL101" i="4" s="1"/>
  <c r="A99" i="4"/>
  <c r="BK99" i="4" s="1"/>
  <c r="C93" i="4"/>
  <c r="BL93" i="4" s="1"/>
  <c r="A91" i="4"/>
  <c r="BK91" i="4" s="1"/>
  <c r="C116" i="3"/>
  <c r="BL116" i="3" s="1"/>
  <c r="A114" i="3"/>
  <c r="BK114" i="3" s="1"/>
  <c r="C108" i="3"/>
  <c r="BL108" i="3" s="1"/>
  <c r="C103" i="3"/>
  <c r="BL103" i="3" s="1"/>
  <c r="A101" i="3"/>
  <c r="BK101" i="3" s="1"/>
  <c r="C95" i="3"/>
  <c r="BL95" i="3" s="1"/>
  <c r="A93" i="3"/>
  <c r="BK93" i="3" s="1"/>
  <c r="C118" i="2"/>
  <c r="BL118" i="2" s="1"/>
  <c r="A116" i="2"/>
  <c r="BK116" i="2" s="1"/>
  <c r="C110" i="2"/>
  <c r="BL110" i="2" s="1"/>
  <c r="A108" i="2"/>
  <c r="BK108" i="2" s="1"/>
  <c r="C105" i="2"/>
  <c r="BL105" i="2" s="1"/>
  <c r="A103" i="2"/>
  <c r="BK103" i="2" s="1"/>
  <c r="C97" i="2"/>
  <c r="BL97" i="2" s="1"/>
  <c r="A95" i="2"/>
  <c r="BK95" i="2" s="1"/>
  <c r="C106" i="5"/>
  <c r="BL106" i="5" s="1"/>
  <c r="A104" i="5"/>
  <c r="BK104" i="5" s="1"/>
  <c r="C98" i="5"/>
  <c r="BL98" i="5" s="1"/>
  <c r="A96" i="5"/>
  <c r="BK96" i="5" s="1"/>
  <c r="C90" i="5"/>
  <c r="BL90" i="5" s="1"/>
  <c r="A119" i="4"/>
  <c r="BK119" i="4" s="1"/>
  <c r="C113" i="4"/>
  <c r="BL113" i="4" s="1"/>
  <c r="A111" i="4"/>
  <c r="BK111" i="4" s="1"/>
  <c r="A106" i="4"/>
  <c r="BK106" i="4" s="1"/>
  <c r="C100" i="4"/>
  <c r="BL100" i="4" s="1"/>
  <c r="A98" i="4"/>
  <c r="BK98" i="4" s="1"/>
  <c r="C92" i="4"/>
  <c r="BL92" i="4" s="1"/>
  <c r="A90" i="4"/>
  <c r="BK90" i="4" s="1"/>
  <c r="C115" i="3"/>
  <c r="BL115" i="3" s="1"/>
  <c r="A113" i="3"/>
  <c r="BK113" i="3" s="1"/>
  <c r="C102" i="3"/>
  <c r="BL102" i="3" s="1"/>
  <c r="A100" i="3"/>
  <c r="BK100" i="3" s="1"/>
  <c r="C94" i="3"/>
  <c r="BL94" i="3" s="1"/>
  <c r="A92" i="3"/>
  <c r="BK92" i="3" s="1"/>
  <c r="C117" i="2"/>
  <c r="BL117" i="2" s="1"/>
  <c r="A115" i="2"/>
  <c r="BK115" i="2" s="1"/>
  <c r="C109" i="2"/>
  <c r="BL109" i="2" s="1"/>
  <c r="C104" i="2"/>
  <c r="BL104" i="2" s="1"/>
  <c r="A102" i="2"/>
  <c r="BK102" i="2" s="1"/>
  <c r="C96" i="2"/>
  <c r="BL96" i="2" s="1"/>
  <c r="A94" i="2"/>
  <c r="BK94" i="2" s="1"/>
  <c r="C103" i="5"/>
  <c r="BL103" i="5" s="1"/>
  <c r="A101" i="5"/>
  <c r="BK101" i="5" s="1"/>
  <c r="C95" i="5"/>
  <c r="BL95" i="5" s="1"/>
  <c r="A93" i="5"/>
  <c r="BK93" i="5" s="1"/>
  <c r="C118" i="4"/>
  <c r="BL118" i="4" s="1"/>
  <c r="A116" i="4"/>
  <c r="BK116" i="4" s="1"/>
  <c r="C110" i="4"/>
  <c r="BL110" i="4" s="1"/>
  <c r="A108" i="4"/>
  <c r="BK108" i="4" s="1"/>
  <c r="C105" i="4"/>
  <c r="BL105" i="4" s="1"/>
  <c r="A103" i="4"/>
  <c r="BK103" i="4" s="1"/>
  <c r="C97" i="4"/>
  <c r="BL97" i="4" s="1"/>
  <c r="A95" i="4"/>
  <c r="BK95" i="4" s="1"/>
  <c r="C120" i="3"/>
  <c r="BL120" i="3" s="1"/>
  <c r="A118" i="3"/>
  <c r="BK118" i="3" s="1"/>
  <c r="C112" i="3"/>
  <c r="BL112" i="3" s="1"/>
  <c r="A110" i="3"/>
  <c r="BK110" i="3" s="1"/>
  <c r="C107" i="3"/>
  <c r="BL107" i="3" s="1"/>
  <c r="A105" i="3"/>
  <c r="BK105" i="3" s="1"/>
  <c r="C99" i="3"/>
  <c r="BL99" i="3" s="1"/>
  <c r="A97" i="3"/>
  <c r="BK97" i="3" s="1"/>
  <c r="C91" i="3"/>
  <c r="BL91" i="3" s="1"/>
  <c r="A120" i="2"/>
  <c r="BK120" i="2" s="1"/>
  <c r="C114" i="2"/>
  <c r="BL114" i="2" s="1"/>
  <c r="A112" i="2"/>
  <c r="BK112" i="2" s="1"/>
  <c r="A107" i="2"/>
  <c r="BK107" i="2" s="1"/>
  <c r="C101" i="2"/>
  <c r="BL101" i="2" s="1"/>
  <c r="A99" i="2"/>
  <c r="BK99" i="2" s="1"/>
  <c r="C93" i="2"/>
  <c r="BL93" i="2" s="1"/>
  <c r="A91" i="2"/>
  <c r="BK91" i="2" s="1"/>
  <c r="J45" i="7"/>
  <c r="J18" i="14"/>
  <c r="K18" i="14" s="1"/>
  <c r="BQ18" i="14" s="1" a="1"/>
  <c r="BQ18" i="14" s="1"/>
  <c r="J44" i="7"/>
  <c r="K44" i="7" s="1"/>
  <c r="BQ44" i="7" s="1" a="1"/>
  <c r="BQ44" i="7" s="1"/>
  <c r="J36" i="7"/>
  <c r="K36" i="7" s="1"/>
  <c r="BQ36" i="7" s="1" a="1"/>
  <c r="BQ36" i="7" s="1"/>
  <c r="J42" i="5"/>
  <c r="K42" i="5" s="1"/>
  <c r="BQ42" i="5" s="1" a="1"/>
  <c r="BQ42" i="5" s="1"/>
  <c r="J32" i="4"/>
  <c r="K32" i="4" s="1"/>
  <c r="BQ32" i="4" s="1" a="1"/>
  <c r="BQ32" i="4" s="1"/>
  <c r="J32" i="7"/>
  <c r="K32" i="7" s="1"/>
  <c r="BQ32" i="7" s="1" a="1"/>
  <c r="BQ32" i="7" s="1"/>
  <c r="J32" i="20"/>
  <c r="K32" i="20" s="1"/>
  <c r="BQ32" i="20" s="1" a="1"/>
  <c r="BQ32" i="20" s="1"/>
  <c r="J35" i="20"/>
  <c r="K35" i="20" s="1"/>
  <c r="BQ35" i="20" s="1" a="1"/>
  <c r="BQ35" i="20" s="1"/>
  <c r="J28" i="18"/>
  <c r="K28" i="18" s="1"/>
  <c r="BQ28" i="18" s="1" a="1"/>
  <c r="BQ28" i="18" s="1"/>
  <c r="J17" i="11"/>
  <c r="K17" i="11" s="1"/>
  <c r="BQ17" i="11" s="1" a="1"/>
  <c r="BQ17" i="11" s="1"/>
  <c r="J36" i="9"/>
  <c r="K36" i="9" s="1"/>
  <c r="BQ36" i="9" s="1" a="1"/>
  <c r="BQ36" i="9" s="1"/>
  <c r="J25" i="20"/>
  <c r="K25" i="20" s="1"/>
  <c r="BQ25" i="20" s="1" a="1"/>
  <c r="BQ25" i="20" s="1"/>
  <c r="J41" i="11"/>
  <c r="K41" i="11" s="1"/>
  <c r="BQ41" i="11" s="1" a="1"/>
  <c r="BQ41" i="11" s="1"/>
  <c r="J27" i="10"/>
  <c r="K27" i="10" s="1"/>
  <c r="BQ27" i="10" s="1" a="1"/>
  <c r="BQ27" i="10" s="1"/>
  <c r="J27" i="15"/>
  <c r="K27" i="15" s="1"/>
  <c r="BQ27" i="15" s="1" a="1"/>
  <c r="BQ27" i="15" s="1"/>
  <c r="J33" i="12"/>
  <c r="K33" i="12" s="1"/>
  <c r="BQ33" i="12" s="1" a="1"/>
  <c r="BQ33" i="12" s="1"/>
  <c r="J45" i="21"/>
  <c r="J16" i="21"/>
  <c r="K16" i="21" s="1"/>
  <c r="BQ16" i="21" s="1" a="1"/>
  <c r="BQ16" i="21" s="1"/>
  <c r="J31" i="16"/>
  <c r="K31" i="16" s="1"/>
  <c r="BQ31" i="16" s="1" a="1"/>
  <c r="BQ31" i="16" s="1"/>
  <c r="J44" i="8"/>
  <c r="K44" i="8" s="1"/>
  <c r="BQ44" i="8" s="1" a="1"/>
  <c r="BQ44" i="8" s="1"/>
  <c r="J26" i="7"/>
  <c r="K26" i="7" s="1"/>
  <c r="BQ26" i="7" s="1" a="1"/>
  <c r="BQ26" i="7" s="1"/>
  <c r="J40" i="1"/>
  <c r="K40" i="1" s="1"/>
  <c r="BQ40" i="1" s="1" a="1"/>
  <c r="BQ40" i="1" s="1"/>
  <c r="J27" i="1"/>
  <c r="K27" i="1" s="1"/>
  <c r="BQ27" i="1" s="1" a="1"/>
  <c r="BQ27" i="1" s="1"/>
  <c r="J19" i="1"/>
  <c r="K19" i="1" s="1"/>
  <c r="BQ19" i="1" s="1" a="1"/>
  <c r="BQ19" i="1" s="1"/>
  <c r="J43" i="21"/>
  <c r="K43" i="21" s="1"/>
  <c r="BQ43" i="21" s="1" a="1"/>
  <c r="BQ43" i="21" s="1"/>
  <c r="J35" i="21"/>
  <c r="K35" i="21" s="1"/>
  <c r="BQ35" i="21" s="1" a="1"/>
  <c r="BQ35" i="21" s="1"/>
  <c r="J30" i="21"/>
  <c r="K30" i="21" s="1"/>
  <c r="BQ30" i="21" s="1" a="1"/>
  <c r="BQ30" i="21" s="1"/>
  <c r="J46" i="20"/>
  <c r="K46" i="20" s="1"/>
  <c r="BQ46" i="20" s="1" a="1"/>
  <c r="BQ46" i="20" s="1"/>
  <c r="J38" i="20"/>
  <c r="K38" i="20" s="1"/>
  <c r="BQ38" i="20" s="1" a="1"/>
  <c r="BQ38" i="20" s="1"/>
  <c r="J33" i="19"/>
  <c r="K33" i="19" s="1"/>
  <c r="BQ33" i="19" s="1" a="1"/>
  <c r="BQ33" i="19" s="1"/>
  <c r="J28" i="19"/>
  <c r="K28" i="19" s="1"/>
  <c r="BQ28" i="19" s="1" a="1"/>
  <c r="BQ28" i="19" s="1"/>
  <c r="J20" i="19"/>
  <c r="K20" i="19" s="1"/>
  <c r="BQ20" i="19" s="1" a="1"/>
  <c r="BQ20" i="19" s="1"/>
  <c r="J44" i="18"/>
  <c r="K44" i="18" s="1"/>
  <c r="BQ44" i="18" s="1" a="1"/>
  <c r="BQ44" i="18" s="1"/>
  <c r="J36" i="18"/>
  <c r="K36" i="18" s="1"/>
  <c r="BQ36" i="18" s="1" a="1"/>
  <c r="BQ36" i="18" s="1"/>
  <c r="J31" i="18"/>
  <c r="K31" i="18" s="1"/>
  <c r="BQ31" i="18" s="1" a="1"/>
  <c r="BQ31" i="18" s="1"/>
  <c r="J23" i="18"/>
  <c r="K23" i="18" s="1"/>
  <c r="BQ23" i="18" s="1" a="1"/>
  <c r="BQ23" i="18" s="1"/>
  <c r="J39" i="17"/>
  <c r="K39" i="17" s="1"/>
  <c r="BQ39" i="17" s="1" a="1"/>
  <c r="BQ39" i="17" s="1"/>
  <c r="J26" i="17"/>
  <c r="K26" i="17" s="1"/>
  <c r="BQ26" i="17" s="1" a="1"/>
  <c r="BQ26" i="17" s="1"/>
  <c r="J18" i="17"/>
  <c r="K18" i="17" s="1"/>
  <c r="BQ18" i="17" s="1" a="1"/>
  <c r="BQ18" i="17" s="1"/>
  <c r="J34" i="16"/>
  <c r="K34" i="16" s="1"/>
  <c r="BQ34" i="16" s="1" a="1"/>
  <c r="BQ34" i="16" s="1"/>
  <c r="J29" i="16"/>
  <c r="K29" i="16" s="1"/>
  <c r="BQ29" i="16" s="1" a="1"/>
  <c r="BQ29" i="16" s="1"/>
  <c r="J21" i="16"/>
  <c r="K21" i="16" s="1"/>
  <c r="BQ21" i="16" s="1" a="1"/>
  <c r="BQ21" i="16" s="1"/>
  <c r="J45" i="15"/>
  <c r="J37" i="15"/>
  <c r="K37" i="15" s="1"/>
  <c r="BQ37" i="15" s="1" a="1"/>
  <c r="BQ37" i="15" s="1"/>
  <c r="J32" i="15"/>
  <c r="K32" i="15" s="1"/>
  <c r="BQ32" i="15" s="1" a="1"/>
  <c r="BQ32" i="15" s="1"/>
  <c r="J24" i="15"/>
  <c r="K24" i="15" s="1"/>
  <c r="BQ24" i="15" s="1" a="1"/>
  <c r="BQ24" i="15" s="1"/>
  <c r="J16" i="15"/>
  <c r="K16" i="15" s="1"/>
  <c r="BQ16" i="15" s="1" a="1"/>
  <c r="BQ16" i="15" s="1"/>
  <c r="J40" i="14"/>
  <c r="K40" i="14" s="1"/>
  <c r="BQ40" i="14" s="1" a="1"/>
  <c r="BQ40" i="14" s="1"/>
  <c r="J27" i="14"/>
  <c r="K27" i="14" s="1"/>
  <c r="BQ27" i="14" s="1" a="1"/>
  <c r="BQ27" i="14" s="1"/>
  <c r="J19" i="14"/>
  <c r="K19" i="14" s="1"/>
  <c r="BQ19" i="14" s="1" a="1"/>
  <c r="BQ19" i="14" s="1"/>
  <c r="J43" i="13"/>
  <c r="K43" i="13" s="1"/>
  <c r="BQ43" i="13" s="1" a="1"/>
  <c r="BQ43" i="13" s="1"/>
  <c r="J35" i="13"/>
  <c r="K35" i="13" s="1"/>
  <c r="BQ35" i="13" s="1" a="1"/>
  <c r="BQ35" i="13" s="1"/>
  <c r="J30" i="13"/>
  <c r="K30" i="13" s="1"/>
  <c r="BQ30" i="13" s="1" a="1"/>
  <c r="BQ30" i="13" s="1"/>
  <c r="J22" i="13"/>
  <c r="K22" i="13" s="1"/>
  <c r="BQ22" i="13" s="1" a="1"/>
  <c r="BQ22" i="13" s="1"/>
  <c r="J46" i="12"/>
  <c r="K46" i="12" s="1"/>
  <c r="BQ46" i="12" s="1" a="1"/>
  <c r="BQ46" i="12" s="1"/>
  <c r="J38" i="12"/>
  <c r="K38" i="12" s="1"/>
  <c r="BQ38" i="12" s="1" a="1"/>
  <c r="BQ38" i="12" s="1"/>
  <c r="J25" i="12"/>
  <c r="K25" i="12" s="1"/>
  <c r="BQ25" i="12" s="1" a="1"/>
  <c r="BQ25" i="12" s="1"/>
  <c r="J20" i="11"/>
  <c r="K20" i="11" s="1"/>
  <c r="BQ20" i="11" s="1" a="1"/>
  <c r="BQ20" i="11" s="1"/>
  <c r="J39" i="1"/>
  <c r="K39" i="1" s="1"/>
  <c r="BQ39" i="1" s="1" a="1"/>
  <c r="BQ39" i="1" s="1"/>
  <c r="J26" i="1"/>
  <c r="K26" i="1" s="1"/>
  <c r="BQ26" i="1" s="1" a="1"/>
  <c r="BQ26" i="1" s="1"/>
  <c r="J18" i="1"/>
  <c r="K18" i="1" s="1"/>
  <c r="BQ18" i="1" s="1" a="1"/>
  <c r="BQ18" i="1" s="1"/>
  <c r="J42" i="21"/>
  <c r="K42" i="21" s="1"/>
  <c r="BQ42" i="21" s="1" a="1"/>
  <c r="BQ42" i="21" s="1"/>
  <c r="J34" i="21"/>
  <c r="K34" i="21" s="1"/>
  <c r="BQ34" i="21" s="1" a="1"/>
  <c r="BQ34" i="21" s="1"/>
  <c r="J21" i="21"/>
  <c r="K21" i="21" s="1"/>
  <c r="BQ21" i="21" s="1" a="1"/>
  <c r="BQ21" i="21" s="1"/>
  <c r="J45" i="20"/>
  <c r="J37" i="20"/>
  <c r="K37" i="20" s="1"/>
  <c r="BQ37" i="20" s="1" a="1"/>
  <c r="BQ37" i="20" s="1"/>
  <c r="J24" i="20"/>
  <c r="K24" i="20" s="1"/>
  <c r="BQ24" i="20" s="1" a="1"/>
  <c r="BQ24" i="20" s="1"/>
  <c r="J16" i="20"/>
  <c r="K16" i="20" s="1"/>
  <c r="BQ16" i="20" s="1" a="1"/>
  <c r="BQ16" i="20" s="1"/>
  <c r="J40" i="19"/>
  <c r="K40" i="19" s="1"/>
  <c r="BQ40" i="19" s="1" a="1"/>
  <c r="BQ40" i="19" s="1"/>
  <c r="J27" i="19"/>
  <c r="K27" i="19" s="1"/>
  <c r="BQ27" i="19" s="1" a="1"/>
  <c r="BQ27" i="19" s="1"/>
  <c r="J19" i="19"/>
  <c r="K19" i="19" s="1"/>
  <c r="BQ19" i="19" s="1" a="1"/>
  <c r="BQ19" i="19" s="1"/>
  <c r="J43" i="18"/>
  <c r="K43" i="18" s="1"/>
  <c r="BQ43" i="18" s="1" a="1"/>
  <c r="BQ43" i="18" s="1"/>
  <c r="J35" i="18"/>
  <c r="K35" i="18" s="1"/>
  <c r="BQ35" i="18" s="1" a="1"/>
  <c r="BQ35" i="18" s="1"/>
  <c r="J30" i="18"/>
  <c r="K30" i="18" s="1"/>
  <c r="BQ30" i="18" s="1" a="1"/>
  <c r="BQ30" i="18" s="1"/>
  <c r="J22" i="18"/>
  <c r="K22" i="18" s="1"/>
  <c r="BQ22" i="18" s="1" a="1"/>
  <c r="BQ22" i="18" s="1"/>
  <c r="J38" i="17"/>
  <c r="K38" i="17" s="1"/>
  <c r="BQ38" i="17" s="1" a="1"/>
  <c r="BQ38" i="17" s="1"/>
  <c r="J17" i="17"/>
  <c r="K17" i="17" s="1"/>
  <c r="BQ17" i="17" s="1" a="1"/>
  <c r="BQ17" i="17" s="1"/>
  <c r="J20" i="16"/>
  <c r="K20" i="16" s="1"/>
  <c r="BQ20" i="16" s="1" a="1"/>
  <c r="BQ20" i="16" s="1"/>
  <c r="J36" i="15"/>
  <c r="K36" i="15" s="1"/>
  <c r="BQ36" i="15" s="1" a="1"/>
  <c r="BQ36" i="15" s="1"/>
  <c r="J29" i="13"/>
  <c r="K29" i="13" s="1"/>
  <c r="BQ29" i="13" s="1" a="1"/>
  <c r="BQ29" i="13" s="1"/>
  <c r="J32" i="12"/>
  <c r="K32" i="12" s="1"/>
  <c r="BQ32" i="12" s="1" a="1"/>
  <c r="BQ32" i="12" s="1"/>
  <c r="J43" i="10"/>
  <c r="K43" i="10" s="1"/>
  <c r="BQ43" i="10" s="1" a="1"/>
  <c r="BQ43" i="10" s="1"/>
  <c r="J31" i="7"/>
  <c r="K31" i="7" s="1"/>
  <c r="BQ31" i="7" s="1" a="1"/>
  <c r="BQ31" i="7" s="1"/>
  <c r="J23" i="7"/>
  <c r="K23" i="7" s="1"/>
  <c r="BQ23" i="7" s="1" a="1"/>
  <c r="BQ23" i="7" s="1"/>
  <c r="J46" i="1"/>
  <c r="K46" i="1" s="1"/>
  <c r="BQ46" i="1" s="1" a="1"/>
  <c r="BQ46" i="1" s="1"/>
  <c r="J38" i="1"/>
  <c r="K38" i="1" s="1"/>
  <c r="BQ38" i="1" s="1" a="1"/>
  <c r="BQ38" i="1" s="1"/>
  <c r="J25" i="1"/>
  <c r="K25" i="1" s="1"/>
  <c r="BQ25" i="1" s="1" a="1"/>
  <c r="BQ25" i="1" s="1"/>
  <c r="J17" i="1"/>
  <c r="K17" i="1" s="1"/>
  <c r="BQ17" i="1" s="1" a="1"/>
  <c r="BQ17" i="1" s="1"/>
  <c r="J41" i="21"/>
  <c r="K41" i="21" s="1"/>
  <c r="BQ41" i="21" s="1" a="1"/>
  <c r="BQ41" i="21" s="1"/>
  <c r="J33" i="21"/>
  <c r="K33" i="21" s="1"/>
  <c r="BQ33" i="21" s="1" a="1"/>
  <c r="BQ33" i="21" s="1"/>
  <c r="J28" i="21"/>
  <c r="K28" i="21" s="1"/>
  <c r="BQ28" i="21" s="1" a="1"/>
  <c r="BQ28" i="21" s="1"/>
  <c r="J20" i="21"/>
  <c r="K20" i="21" s="1"/>
  <c r="BQ20" i="21" s="1" a="1"/>
  <c r="BQ20" i="21" s="1"/>
  <c r="J44" i="20"/>
  <c r="K44" i="20" s="1"/>
  <c r="BQ44" i="20" s="1" a="1"/>
  <c r="BQ44" i="20" s="1"/>
  <c r="J36" i="20"/>
  <c r="K36" i="20" s="1"/>
  <c r="BQ36" i="20" s="1" a="1"/>
  <c r="BQ36" i="20" s="1"/>
  <c r="J31" i="20"/>
  <c r="K31" i="20" s="1"/>
  <c r="BQ31" i="20" s="1" a="1"/>
  <c r="BQ31" i="20" s="1"/>
  <c r="J23" i="20"/>
  <c r="K23" i="20" s="1"/>
  <c r="BQ23" i="20" s="1" a="1"/>
  <c r="BQ23" i="20" s="1"/>
  <c r="J39" i="19"/>
  <c r="K39" i="19" s="1"/>
  <c r="BQ39" i="19" s="1" a="1"/>
  <c r="BQ39" i="19" s="1"/>
  <c r="J18" i="19"/>
  <c r="K18" i="19" s="1"/>
  <c r="BQ18" i="19" s="1" a="1"/>
  <c r="BQ18" i="19" s="1"/>
  <c r="J42" i="18"/>
  <c r="K42" i="18" s="1"/>
  <c r="BQ42" i="18" s="1" a="1"/>
  <c r="BQ42" i="18" s="1"/>
  <c r="J34" i="18"/>
  <c r="K34" i="18" s="1"/>
  <c r="BQ34" i="18" s="1" a="1"/>
  <c r="BQ34" i="18" s="1"/>
  <c r="J29" i="18"/>
  <c r="K29" i="18" s="1"/>
  <c r="BQ29" i="18" s="1" a="1"/>
  <c r="BQ29" i="18" s="1"/>
  <c r="J21" i="18"/>
  <c r="K21" i="18" s="1"/>
  <c r="BQ21" i="18" s="1" a="1"/>
  <c r="BQ21" i="18" s="1"/>
  <c r="J45" i="17"/>
  <c r="J27" i="16"/>
  <c r="K27" i="16" s="1"/>
  <c r="BQ27" i="16" s="1" a="1"/>
  <c r="BQ27" i="16" s="1"/>
  <c r="J19" i="16"/>
  <c r="K19" i="16" s="1"/>
  <c r="BQ19" i="16" s="1" a="1"/>
  <c r="BQ19" i="16" s="1"/>
  <c r="J35" i="15"/>
  <c r="K35" i="15" s="1"/>
  <c r="BQ35" i="15" s="1" a="1"/>
  <c r="BQ35" i="15" s="1"/>
  <c r="J46" i="14"/>
  <c r="K46" i="14" s="1"/>
  <c r="BQ46" i="14" s="1" a="1"/>
  <c r="BQ46" i="14" s="1"/>
  <c r="J17" i="14"/>
  <c r="K17" i="14" s="1"/>
  <c r="BQ17" i="14" s="1" a="1"/>
  <c r="BQ17" i="14" s="1"/>
  <c r="J33" i="13"/>
  <c r="K33" i="13" s="1"/>
  <c r="BQ33" i="13" s="1" a="1"/>
  <c r="BQ33" i="13" s="1"/>
  <c r="J20" i="13"/>
  <c r="K20" i="13" s="1"/>
  <c r="BQ20" i="13" s="1" a="1"/>
  <c r="BQ20" i="13" s="1"/>
  <c r="J26" i="11"/>
  <c r="K26" i="11" s="1"/>
  <c r="BQ26" i="11" s="1" a="1"/>
  <c r="BQ26" i="11" s="1"/>
  <c r="J34" i="10"/>
  <c r="K34" i="10" s="1"/>
  <c r="BQ34" i="10" s="1" a="1"/>
  <c r="BQ34" i="10" s="1"/>
  <c r="J45" i="9"/>
  <c r="J37" i="9"/>
  <c r="K37" i="9" s="1"/>
  <c r="BQ37" i="9" s="1" a="1"/>
  <c r="BQ37" i="9" s="1"/>
  <c r="J43" i="7"/>
  <c r="K43" i="7" s="1"/>
  <c r="BQ43" i="7" s="1" a="1"/>
  <c r="BQ43" i="7" s="1"/>
  <c r="J35" i="7"/>
  <c r="K35" i="7" s="1"/>
  <c r="BQ35" i="7" s="1" a="1"/>
  <c r="BQ35" i="7" s="1"/>
  <c r="J30" i="7"/>
  <c r="K30" i="7" s="1"/>
  <c r="BQ30" i="7" s="1" a="1"/>
  <c r="BQ30" i="7" s="1"/>
  <c r="J46" i="6"/>
  <c r="K46" i="6" s="1"/>
  <c r="BQ46" i="6" s="1" a="1"/>
  <c r="BQ46" i="6" s="1"/>
  <c r="J41" i="5"/>
  <c r="K41" i="5" s="1"/>
  <c r="BQ41" i="5" s="1" a="1"/>
  <c r="BQ41" i="5" s="1"/>
  <c r="J33" i="5"/>
  <c r="K33" i="5" s="1"/>
  <c r="BQ33" i="5" s="1" a="1"/>
  <c r="BQ33" i="5" s="1"/>
  <c r="J45" i="1"/>
  <c r="J32" i="1"/>
  <c r="K32" i="1" s="1"/>
  <c r="BQ32" i="1" s="1" a="1"/>
  <c r="BQ32" i="1" s="1"/>
  <c r="J24" i="1"/>
  <c r="K24" i="1" s="1"/>
  <c r="BQ24" i="1" s="1" a="1"/>
  <c r="BQ24" i="1" s="1"/>
  <c r="J16" i="1"/>
  <c r="K16" i="1" s="1"/>
  <c r="BQ16" i="1" s="1" a="1"/>
  <c r="BQ16" i="1" s="1"/>
  <c r="J40" i="21"/>
  <c r="K40" i="21" s="1"/>
  <c r="BQ40" i="21" s="1" a="1"/>
  <c r="BQ40" i="21" s="1"/>
  <c r="J27" i="21"/>
  <c r="K27" i="21" s="1"/>
  <c r="BQ27" i="21" s="1" a="1"/>
  <c r="BQ27" i="21" s="1"/>
  <c r="J19" i="21"/>
  <c r="K19" i="21" s="1"/>
  <c r="BQ19" i="21" s="1" a="1"/>
  <c r="BQ19" i="21" s="1"/>
  <c r="J43" i="20"/>
  <c r="K43" i="20" s="1"/>
  <c r="BQ43" i="20" s="1" a="1"/>
  <c r="BQ43" i="20" s="1"/>
  <c r="J30" i="20"/>
  <c r="K30" i="20" s="1"/>
  <c r="BQ30" i="20" s="1" a="1"/>
  <c r="BQ30" i="20" s="1"/>
  <c r="J22" i="20"/>
  <c r="K22" i="20" s="1"/>
  <c r="BQ22" i="20" s="1" a="1"/>
  <c r="BQ22" i="20" s="1"/>
  <c r="J46" i="19"/>
  <c r="K46" i="19" s="1"/>
  <c r="BQ46" i="19" s="1" a="1"/>
  <c r="BQ46" i="19" s="1"/>
  <c r="J38" i="19"/>
  <c r="K38" i="19" s="1"/>
  <c r="BQ38" i="19" s="1" a="1"/>
  <c r="BQ38" i="19" s="1"/>
  <c r="J25" i="19"/>
  <c r="K25" i="19" s="1"/>
  <c r="BQ25" i="19" s="1" a="1"/>
  <c r="BQ25" i="19" s="1"/>
  <c r="J17" i="19"/>
  <c r="K17" i="19" s="1"/>
  <c r="BQ17" i="19" s="1" a="1"/>
  <c r="BQ17" i="19" s="1"/>
  <c r="J41" i="18"/>
  <c r="K41" i="18" s="1"/>
  <c r="BQ41" i="18" s="1" a="1"/>
  <c r="BQ41" i="18" s="1"/>
  <c r="J33" i="18"/>
  <c r="K33" i="18" s="1"/>
  <c r="BQ33" i="18" s="1" a="1"/>
  <c r="BQ33" i="18" s="1"/>
  <c r="J20" i="18"/>
  <c r="K20" i="18" s="1"/>
  <c r="BQ20" i="18" s="1" a="1"/>
  <c r="BQ20" i="18" s="1"/>
  <c r="J44" i="17"/>
  <c r="K44" i="17" s="1"/>
  <c r="BQ44" i="17" s="1" a="1"/>
  <c r="BQ44" i="17" s="1"/>
  <c r="J36" i="17"/>
  <c r="K36" i="17" s="1"/>
  <c r="BQ36" i="17" s="1" a="1"/>
  <c r="BQ36" i="17" s="1"/>
  <c r="J31" i="17"/>
  <c r="K31" i="17" s="1"/>
  <c r="BQ31" i="17" s="1" a="1"/>
  <c r="BQ31" i="17" s="1"/>
  <c r="J23" i="17"/>
  <c r="K23" i="17" s="1"/>
  <c r="BQ23" i="17" s="1" a="1"/>
  <c r="BQ23" i="17" s="1"/>
  <c r="J39" i="16"/>
  <c r="K39" i="16" s="1"/>
  <c r="BQ39" i="16" s="1" a="1"/>
  <c r="BQ39" i="16" s="1"/>
  <c r="J26" i="16"/>
  <c r="K26" i="16" s="1"/>
  <c r="BQ26" i="16" s="1" a="1"/>
  <c r="BQ26" i="16" s="1"/>
  <c r="J18" i="16"/>
  <c r="K18" i="16" s="1"/>
  <c r="BQ18" i="16" s="1" a="1"/>
  <c r="BQ18" i="16" s="1"/>
  <c r="J42" i="15"/>
  <c r="K42" i="15" s="1"/>
  <c r="BQ42" i="15" s="1" a="1"/>
  <c r="BQ42" i="15" s="1"/>
  <c r="J34" i="15"/>
  <c r="K34" i="15" s="1"/>
  <c r="BQ34" i="15" s="1" a="1"/>
  <c r="BQ34" i="15" s="1"/>
  <c r="J29" i="15"/>
  <c r="K29" i="15" s="1"/>
  <c r="BQ29" i="15" s="1" a="1"/>
  <c r="BQ29" i="15" s="1"/>
  <c r="J21" i="15"/>
  <c r="K21" i="15" s="1"/>
  <c r="BQ21" i="15" s="1" a="1"/>
  <c r="BQ21" i="15" s="1"/>
  <c r="J45" i="14"/>
  <c r="J37" i="14"/>
  <c r="K37" i="14" s="1"/>
  <c r="BQ37" i="14" s="1" a="1"/>
  <c r="BQ37" i="14" s="1"/>
  <c r="J32" i="14"/>
  <c r="K32" i="14" s="1"/>
  <c r="BQ32" i="14" s="1" a="1"/>
  <c r="BQ32" i="14" s="1"/>
  <c r="J24" i="14"/>
  <c r="K24" i="14" s="1"/>
  <c r="BQ24" i="14" s="1" a="1"/>
  <c r="BQ24" i="14" s="1"/>
  <c r="J16" i="14"/>
  <c r="K16" i="14" s="1"/>
  <c r="BQ16" i="14" s="1" a="1"/>
  <c r="BQ16" i="14" s="1"/>
  <c r="J40" i="13"/>
  <c r="K40" i="13" s="1"/>
  <c r="BQ40" i="13" s="1" a="1"/>
  <c r="BQ40" i="13" s="1"/>
  <c r="J27" i="13"/>
  <c r="K27" i="13" s="1"/>
  <c r="BQ27" i="13" s="1" a="1"/>
  <c r="BQ27" i="13" s="1"/>
  <c r="J19" i="13"/>
  <c r="K19" i="13" s="1"/>
  <c r="BQ19" i="13" s="1" a="1"/>
  <c r="BQ19" i="13" s="1"/>
  <c r="J43" i="12"/>
  <c r="K43" i="12" s="1"/>
  <c r="BQ43" i="12" s="1" a="1"/>
  <c r="BQ43" i="12" s="1"/>
  <c r="J35" i="12"/>
  <c r="K35" i="12" s="1"/>
  <c r="BQ35" i="12" s="1" a="1"/>
  <c r="BQ35" i="12" s="1"/>
  <c r="J30" i="12"/>
  <c r="K30" i="12" s="1"/>
  <c r="BQ30" i="12" s="1" a="1"/>
  <c r="BQ30" i="12" s="1"/>
  <c r="J22" i="12"/>
  <c r="K22" i="12" s="1"/>
  <c r="BQ22" i="12" s="1" a="1"/>
  <c r="BQ22" i="12" s="1"/>
  <c r="J46" i="11"/>
  <c r="K46" i="11" s="1"/>
  <c r="BQ46" i="11" s="1" a="1"/>
  <c r="BQ46" i="11" s="1"/>
  <c r="J38" i="11"/>
  <c r="K38" i="11" s="1"/>
  <c r="BQ38" i="11" s="1" a="1"/>
  <c r="BQ38" i="11" s="1"/>
  <c r="J25" i="11"/>
  <c r="K25" i="11" s="1"/>
  <c r="BQ25" i="11" s="1" a="1"/>
  <c r="BQ25" i="11" s="1"/>
  <c r="J41" i="10"/>
  <c r="K41" i="10" s="1"/>
  <c r="BQ41" i="10" s="1" a="1"/>
  <c r="BQ41" i="10" s="1"/>
  <c r="J33" i="10"/>
  <c r="K33" i="10" s="1"/>
  <c r="BQ33" i="10" s="1" a="1"/>
  <c r="BQ33" i="10" s="1"/>
  <c r="J28" i="10"/>
  <c r="K28" i="10" s="1"/>
  <c r="BQ28" i="10" s="1" a="1"/>
  <c r="BQ28" i="10" s="1"/>
  <c r="J20" i="10"/>
  <c r="K20" i="10" s="1"/>
  <c r="BQ20" i="10" s="1" a="1"/>
  <c r="BQ20" i="10" s="1"/>
  <c r="J44" i="9"/>
  <c r="K44" i="9" s="1"/>
  <c r="BQ44" i="9" s="1" a="1"/>
  <c r="BQ44" i="9" s="1"/>
  <c r="J31" i="9"/>
  <c r="K31" i="9" s="1"/>
  <c r="BQ31" i="9" s="1" a="1"/>
  <c r="BQ31" i="9" s="1"/>
  <c r="J23" i="9"/>
  <c r="K23" i="9" s="1"/>
  <c r="BQ23" i="9" s="1" a="1"/>
  <c r="BQ23" i="9" s="1"/>
  <c r="J39" i="8"/>
  <c r="K39" i="8" s="1"/>
  <c r="BQ39" i="8" s="1" a="1"/>
  <c r="BQ39" i="8" s="1"/>
  <c r="J26" i="8"/>
  <c r="K26" i="8" s="1"/>
  <c r="BQ26" i="8" s="1" a="1"/>
  <c r="BQ26" i="8" s="1"/>
  <c r="J34" i="7"/>
  <c r="K34" i="7" s="1"/>
  <c r="BQ34" i="7" s="1" a="1"/>
  <c r="BQ34" i="7" s="1"/>
  <c r="J29" i="7"/>
  <c r="K29" i="7" s="1"/>
  <c r="BQ29" i="7" s="1" a="1"/>
  <c r="BQ29" i="7" s="1"/>
  <c r="J21" i="7"/>
  <c r="K21" i="7" s="1"/>
  <c r="BQ21" i="7" s="1" a="1"/>
  <c r="BQ21" i="7" s="1"/>
  <c r="J32" i="6"/>
  <c r="K32" i="6" s="1"/>
  <c r="BQ32" i="6" s="1" a="1"/>
  <c r="BQ32" i="6" s="1"/>
  <c r="J27" i="5"/>
  <c r="K27" i="5" s="1"/>
  <c r="BQ27" i="5" s="1" a="1"/>
  <c r="BQ27" i="5" s="1"/>
  <c r="J46" i="3"/>
  <c r="K46" i="3" s="1"/>
  <c r="BQ46" i="3" s="1" a="1"/>
  <c r="BQ46" i="3" s="1"/>
  <c r="J41" i="2"/>
  <c r="K41" i="2" s="1"/>
  <c r="BQ41" i="2" s="1" a="1"/>
  <c r="BQ41" i="2" s="1"/>
  <c r="J44" i="1"/>
  <c r="K44" i="1" s="1"/>
  <c r="BQ44" i="1" s="1" a="1"/>
  <c r="BQ44" i="1" s="1"/>
  <c r="J36" i="1"/>
  <c r="K36" i="1" s="1"/>
  <c r="BQ36" i="1" s="1" a="1"/>
  <c r="BQ36" i="1" s="1"/>
  <c r="J31" i="1"/>
  <c r="K31" i="1" s="1"/>
  <c r="BQ31" i="1" s="1" a="1"/>
  <c r="BQ31" i="1" s="1"/>
  <c r="J23" i="1"/>
  <c r="K23" i="1" s="1"/>
  <c r="BQ23" i="1" s="1" a="1"/>
  <c r="BQ23" i="1" s="1"/>
  <c r="J39" i="21"/>
  <c r="K39" i="21" s="1"/>
  <c r="BQ39" i="21" s="1" a="1"/>
  <c r="BQ39" i="21" s="1"/>
  <c r="J26" i="21"/>
  <c r="K26" i="21" s="1"/>
  <c r="BQ26" i="21" s="1" a="1"/>
  <c r="BQ26" i="21" s="1"/>
  <c r="J18" i="21"/>
  <c r="K18" i="21" s="1"/>
  <c r="BQ18" i="21" s="1" a="1"/>
  <c r="BQ18" i="21" s="1"/>
  <c r="J42" i="20"/>
  <c r="K42" i="20" s="1"/>
  <c r="BQ42" i="20" s="1" a="1"/>
  <c r="BQ42" i="20" s="1"/>
  <c r="J34" i="20"/>
  <c r="K34" i="20" s="1"/>
  <c r="BQ34" i="20" s="1" a="1"/>
  <c r="BQ34" i="20" s="1"/>
  <c r="J29" i="20"/>
  <c r="K29" i="20" s="1"/>
  <c r="BQ29" i="20" s="1" a="1"/>
  <c r="BQ29" i="20" s="1"/>
  <c r="J21" i="20"/>
  <c r="K21" i="20" s="1"/>
  <c r="BQ21" i="20" s="1" a="1"/>
  <c r="BQ21" i="20" s="1"/>
  <c r="J45" i="19"/>
  <c r="J37" i="19"/>
  <c r="K37" i="19" s="1"/>
  <c r="BQ37" i="19" s="1" a="1"/>
  <c r="BQ37" i="19" s="1"/>
  <c r="J32" i="19"/>
  <c r="K32" i="19" s="1"/>
  <c r="BQ32" i="19" s="1" a="1"/>
  <c r="BQ32" i="19" s="1"/>
  <c r="J24" i="19"/>
  <c r="K24" i="19" s="1"/>
  <c r="BQ24" i="19" s="1" a="1"/>
  <c r="BQ24" i="19" s="1"/>
  <c r="J16" i="19"/>
  <c r="K16" i="19" s="1"/>
  <c r="BQ16" i="19" s="1" a="1"/>
  <c r="BQ16" i="19" s="1"/>
  <c r="J40" i="18"/>
  <c r="K40" i="18" s="1"/>
  <c r="BQ40" i="18" s="1" a="1"/>
  <c r="BQ40" i="18" s="1"/>
  <c r="J27" i="18"/>
  <c r="K27" i="18" s="1"/>
  <c r="BQ27" i="18" s="1" a="1"/>
  <c r="BQ27" i="18" s="1"/>
  <c r="J43" i="17"/>
  <c r="K43" i="17" s="1"/>
  <c r="BQ43" i="17" s="1" a="1"/>
  <c r="BQ43" i="17" s="1"/>
  <c r="J35" i="17"/>
  <c r="K35" i="17" s="1"/>
  <c r="BQ35" i="17" s="1" a="1"/>
  <c r="BQ35" i="17" s="1"/>
  <c r="J30" i="17"/>
  <c r="K30" i="17" s="1"/>
  <c r="BQ30" i="17" s="1" a="1"/>
  <c r="BQ30" i="17" s="1"/>
  <c r="J22" i="17"/>
  <c r="K22" i="17" s="1"/>
  <c r="BQ22" i="17" s="1" a="1"/>
  <c r="BQ22" i="17" s="1"/>
  <c r="J46" i="16"/>
  <c r="K46" i="16" s="1"/>
  <c r="BQ46" i="16" s="1" a="1"/>
  <c r="BQ46" i="16" s="1"/>
  <c r="J38" i="16"/>
  <c r="K38" i="16" s="1"/>
  <c r="BQ38" i="16" s="1" a="1"/>
  <c r="BQ38" i="16" s="1"/>
  <c r="J25" i="16"/>
  <c r="K25" i="16" s="1"/>
  <c r="BQ25" i="16" s="1" a="1"/>
  <c r="BQ25" i="16" s="1"/>
  <c r="J17" i="16"/>
  <c r="K17" i="16" s="1"/>
  <c r="BQ17" i="16" s="1" a="1"/>
  <c r="BQ17" i="16" s="1"/>
  <c r="J41" i="15"/>
  <c r="K41" i="15" s="1"/>
  <c r="BQ41" i="15" s="1" a="1"/>
  <c r="BQ41" i="15" s="1"/>
  <c r="J33" i="15"/>
  <c r="K33" i="15" s="1"/>
  <c r="BQ33" i="15" s="1" a="1"/>
  <c r="BQ33" i="15" s="1"/>
  <c r="J28" i="15"/>
  <c r="K28" i="15" s="1"/>
  <c r="BQ28" i="15" s="1" a="1"/>
  <c r="BQ28" i="15" s="1"/>
  <c r="J20" i="15"/>
  <c r="K20" i="15" s="1"/>
  <c r="BQ20" i="15" s="1" a="1"/>
  <c r="BQ20" i="15" s="1"/>
  <c r="J44" i="14"/>
  <c r="K44" i="14" s="1"/>
  <c r="BQ44" i="14" s="1" a="1"/>
  <c r="BQ44" i="14" s="1"/>
  <c r="J36" i="14"/>
  <c r="K36" i="14" s="1"/>
  <c r="BQ36" i="14" s="1" a="1"/>
  <c r="BQ36" i="14" s="1"/>
  <c r="J31" i="14"/>
  <c r="K31" i="14" s="1"/>
  <c r="BQ31" i="14" s="1" a="1"/>
  <c r="BQ31" i="14" s="1"/>
  <c r="J23" i="14"/>
  <c r="K23" i="14" s="1"/>
  <c r="BQ23" i="14" s="1" a="1"/>
  <c r="BQ23" i="14" s="1"/>
  <c r="J39" i="13"/>
  <c r="K39" i="13" s="1"/>
  <c r="BQ39" i="13" s="1" a="1"/>
  <c r="BQ39" i="13" s="1"/>
  <c r="J26" i="13"/>
  <c r="K26" i="13" s="1"/>
  <c r="BQ26" i="13" s="1" a="1"/>
  <c r="BQ26" i="13" s="1"/>
  <c r="J18" i="13"/>
  <c r="K18" i="13" s="1"/>
  <c r="BQ18" i="13" s="1" a="1"/>
  <c r="BQ18" i="13" s="1"/>
  <c r="J42" i="12"/>
  <c r="K42" i="12" s="1"/>
  <c r="BQ42" i="12" s="1" a="1"/>
  <c r="BQ42" i="12" s="1"/>
  <c r="J34" i="12"/>
  <c r="K34" i="12" s="1"/>
  <c r="BQ34" i="12" s="1" a="1"/>
  <c r="BQ34" i="12" s="1"/>
  <c r="J29" i="12"/>
  <c r="K29" i="12" s="1"/>
  <c r="BQ29" i="12" s="1" a="1"/>
  <c r="BQ29" i="12" s="1"/>
  <c r="J21" i="12"/>
  <c r="K21" i="12" s="1"/>
  <c r="BQ21" i="12" s="1" a="1"/>
  <c r="BQ21" i="12" s="1"/>
  <c r="J45" i="11"/>
  <c r="J37" i="11"/>
  <c r="K37" i="11" s="1"/>
  <c r="BQ37" i="11" s="1" a="1"/>
  <c r="BQ37" i="11" s="1"/>
  <c r="J32" i="11"/>
  <c r="K32" i="11" s="1"/>
  <c r="BQ32" i="11" s="1" a="1"/>
  <c r="BQ32" i="11" s="1"/>
  <c r="J24" i="11"/>
  <c r="K24" i="11" s="1"/>
  <c r="BQ24" i="11" s="1" a="1"/>
  <c r="BQ24" i="11" s="1"/>
  <c r="J16" i="11"/>
  <c r="K16" i="11" s="1"/>
  <c r="BQ16" i="11" s="1" a="1"/>
  <c r="BQ16" i="11" s="1"/>
  <c r="J40" i="10"/>
  <c r="K40" i="10" s="1"/>
  <c r="BQ40" i="10" s="1" a="1"/>
  <c r="BQ40" i="10" s="1"/>
  <c r="J19" i="10"/>
  <c r="K19" i="10" s="1"/>
  <c r="BQ19" i="10" s="1" a="1"/>
  <c r="BQ19" i="10" s="1"/>
  <c r="J43" i="9"/>
  <c r="K43" i="9" s="1"/>
  <c r="BQ43" i="9" s="1" a="1"/>
  <c r="BQ43" i="9" s="1"/>
  <c r="J35" i="9"/>
  <c r="K35" i="9" s="1"/>
  <c r="BQ35" i="9" s="1" a="1"/>
  <c r="BQ35" i="9" s="1"/>
  <c r="J30" i="9"/>
  <c r="K30" i="9" s="1"/>
  <c r="BQ30" i="9" s="1" a="1"/>
  <c r="BQ30" i="9" s="1"/>
  <c r="J22" i="9"/>
  <c r="K22" i="9" s="1"/>
  <c r="BQ22" i="9" s="1" a="1"/>
  <c r="BQ22" i="9" s="1"/>
  <c r="J46" i="8"/>
  <c r="K46" i="8" s="1"/>
  <c r="BQ46" i="8" s="1" a="1"/>
  <c r="BQ46" i="8" s="1"/>
  <c r="J38" i="8"/>
  <c r="K38" i="8" s="1"/>
  <c r="BQ38" i="8" s="1" a="1"/>
  <c r="BQ38" i="8" s="1"/>
  <c r="J25" i="8"/>
  <c r="K25" i="8" s="1"/>
  <c r="BQ25" i="8" s="1" a="1"/>
  <c r="BQ25" i="8" s="1"/>
  <c r="J41" i="7"/>
  <c r="K41" i="7" s="1"/>
  <c r="BQ41" i="7" s="1" a="1"/>
  <c r="BQ41" i="7" s="1"/>
  <c r="J33" i="7"/>
  <c r="K33" i="7" s="1"/>
  <c r="BQ33" i="7" s="1" a="1"/>
  <c r="BQ33" i="7" s="1"/>
  <c r="J28" i="7"/>
  <c r="K28" i="7" s="1"/>
  <c r="BQ28" i="7" s="1" a="1"/>
  <c r="BQ28" i="7" s="1"/>
  <c r="J20" i="7"/>
  <c r="K20" i="7" s="1"/>
  <c r="BQ20" i="7" s="1" a="1"/>
  <c r="BQ20" i="7" s="1"/>
  <c r="J26" i="5"/>
  <c r="K26" i="5" s="1"/>
  <c r="BQ26" i="5" s="1" a="1"/>
  <c r="BQ26" i="5" s="1"/>
  <c r="J42" i="4"/>
  <c r="K42" i="4" s="1"/>
  <c r="BQ42" i="4" s="1" a="1"/>
  <c r="BQ42" i="4" s="1"/>
  <c r="J34" i="4"/>
  <c r="K34" i="4" s="1"/>
  <c r="BQ34" i="4" s="1" a="1"/>
  <c r="BQ34" i="4" s="1"/>
  <c r="J37" i="3"/>
  <c r="K37" i="3" s="1"/>
  <c r="BQ37" i="3" s="1" a="1"/>
  <c r="BQ37" i="3" s="1"/>
  <c r="J32" i="3"/>
  <c r="K32" i="3" s="1"/>
  <c r="BQ32" i="3" s="1" a="1"/>
  <c r="BQ32" i="3" s="1"/>
  <c r="J27" i="2"/>
  <c r="K27" i="2" s="1"/>
  <c r="BQ27" i="2" s="1" a="1"/>
  <c r="BQ27" i="2" s="1"/>
  <c r="J19" i="2"/>
  <c r="K19" i="2" s="1"/>
  <c r="BQ19" i="2" s="1" a="1"/>
  <c r="BQ19" i="2" s="1"/>
  <c r="J43" i="1"/>
  <c r="K43" i="1" s="1"/>
  <c r="BQ43" i="1" s="1" a="1"/>
  <c r="BQ43" i="1" s="1"/>
  <c r="J35" i="1"/>
  <c r="K35" i="1" s="1"/>
  <c r="BQ35" i="1" s="1" a="1"/>
  <c r="BQ35" i="1" s="1"/>
  <c r="J30" i="1"/>
  <c r="K30" i="1" s="1"/>
  <c r="BQ30" i="1" s="1" a="1"/>
  <c r="BQ30" i="1" s="1"/>
  <c r="J22" i="1"/>
  <c r="K22" i="1" s="1"/>
  <c r="BQ22" i="1" s="1" a="1"/>
  <c r="BQ22" i="1" s="1"/>
  <c r="J46" i="21"/>
  <c r="K46" i="21" s="1"/>
  <c r="BQ46" i="21" s="1" a="1"/>
  <c r="BQ46" i="21" s="1"/>
  <c r="J38" i="21"/>
  <c r="K38" i="21" s="1"/>
  <c r="BQ38" i="21" s="1" a="1"/>
  <c r="BQ38" i="21" s="1"/>
  <c r="J25" i="21"/>
  <c r="K25" i="21" s="1"/>
  <c r="BQ25" i="21" s="1" a="1"/>
  <c r="BQ25" i="21" s="1"/>
  <c r="J17" i="21"/>
  <c r="K17" i="21" s="1"/>
  <c r="BQ17" i="21" s="1" a="1"/>
  <c r="BQ17" i="21" s="1"/>
  <c r="J41" i="20"/>
  <c r="K41" i="20" s="1"/>
  <c r="BQ41" i="20" s="1" a="1"/>
  <c r="BQ41" i="20" s="1"/>
  <c r="J33" i="20"/>
  <c r="K33" i="20" s="1"/>
  <c r="BQ33" i="20" s="1" a="1"/>
  <c r="BQ33" i="20" s="1"/>
  <c r="J28" i="20"/>
  <c r="K28" i="20" s="1"/>
  <c r="BQ28" i="20" s="1" a="1"/>
  <c r="BQ28" i="20" s="1"/>
  <c r="J20" i="20"/>
  <c r="K20" i="20" s="1"/>
  <c r="BQ20" i="20" s="1" a="1"/>
  <c r="BQ20" i="20" s="1"/>
  <c r="J44" i="19"/>
  <c r="K44" i="19" s="1"/>
  <c r="BQ44" i="19" s="1" a="1"/>
  <c r="BQ44" i="19" s="1"/>
  <c r="J36" i="19"/>
  <c r="K36" i="19" s="1"/>
  <c r="BQ36" i="19" s="1" a="1"/>
  <c r="BQ36" i="19" s="1"/>
  <c r="J31" i="19"/>
  <c r="K31" i="19" s="1"/>
  <c r="BQ31" i="19" s="1" a="1"/>
  <c r="BQ31" i="19" s="1"/>
  <c r="J23" i="19"/>
  <c r="K23" i="19" s="1"/>
  <c r="BQ23" i="19" s="1" a="1"/>
  <c r="BQ23" i="19" s="1"/>
  <c r="J39" i="18"/>
  <c r="K39" i="18" s="1"/>
  <c r="BQ39" i="18" s="1" a="1"/>
  <c r="BQ39" i="18" s="1"/>
  <c r="J26" i="18"/>
  <c r="K26" i="18" s="1"/>
  <c r="BQ26" i="18" s="1" a="1"/>
  <c r="BQ26" i="18" s="1"/>
  <c r="J18" i="18"/>
  <c r="K18" i="18" s="1"/>
  <c r="BQ18" i="18" s="1" a="1"/>
  <c r="BQ18" i="18" s="1"/>
  <c r="J42" i="17"/>
  <c r="K42" i="17" s="1"/>
  <c r="BQ42" i="17" s="1" a="1"/>
  <c r="BQ42" i="17" s="1"/>
  <c r="J34" i="17"/>
  <c r="K34" i="17" s="1"/>
  <c r="BQ34" i="17" s="1" a="1"/>
  <c r="BQ34" i="17" s="1"/>
  <c r="J29" i="17"/>
  <c r="K29" i="17" s="1"/>
  <c r="BQ29" i="17" s="1" a="1"/>
  <c r="BQ29" i="17" s="1"/>
  <c r="J21" i="17"/>
  <c r="K21" i="17" s="1"/>
  <c r="BQ21" i="17" s="1" a="1"/>
  <c r="BQ21" i="17" s="1"/>
  <c r="J45" i="16"/>
  <c r="J37" i="16"/>
  <c r="K37" i="16" s="1"/>
  <c r="BQ37" i="16" s="1" a="1"/>
  <c r="BQ37" i="16" s="1"/>
  <c r="J32" i="16"/>
  <c r="K32" i="16" s="1"/>
  <c r="BQ32" i="16" s="1" a="1"/>
  <c r="BQ32" i="16" s="1"/>
  <c r="J24" i="16"/>
  <c r="K24" i="16" s="1"/>
  <c r="BQ24" i="16" s="1" a="1"/>
  <c r="BQ24" i="16" s="1"/>
  <c r="J16" i="16"/>
  <c r="K16" i="16" s="1"/>
  <c r="BQ16" i="16" s="1" a="1"/>
  <c r="BQ16" i="16" s="1"/>
  <c r="J40" i="15"/>
  <c r="K40" i="15" s="1"/>
  <c r="BQ40" i="15" s="1" a="1"/>
  <c r="BQ40" i="15" s="1"/>
  <c r="J19" i="15"/>
  <c r="K19" i="15" s="1"/>
  <c r="BQ19" i="15" s="1" a="1"/>
  <c r="BQ19" i="15" s="1"/>
  <c r="J43" i="14"/>
  <c r="K43" i="14" s="1"/>
  <c r="BQ43" i="14" s="1" a="1"/>
  <c r="BQ43" i="14" s="1"/>
  <c r="J35" i="14"/>
  <c r="K35" i="14" s="1"/>
  <c r="BQ35" i="14" s="1" a="1"/>
  <c r="BQ35" i="14" s="1"/>
  <c r="J30" i="14"/>
  <c r="K30" i="14" s="1"/>
  <c r="BQ30" i="14" s="1" a="1"/>
  <c r="BQ30" i="14" s="1"/>
  <c r="J22" i="14"/>
  <c r="K22" i="14" s="1"/>
  <c r="BQ22" i="14" s="1" a="1"/>
  <c r="BQ22" i="14" s="1"/>
  <c r="J46" i="13"/>
  <c r="K46" i="13" s="1"/>
  <c r="BQ46" i="13" s="1" a="1"/>
  <c r="BQ46" i="13" s="1"/>
  <c r="J38" i="13"/>
  <c r="K38" i="13" s="1"/>
  <c r="BQ38" i="13" s="1" a="1"/>
  <c r="BQ38" i="13" s="1"/>
  <c r="J25" i="13"/>
  <c r="K25" i="13" s="1"/>
  <c r="BQ25" i="13" s="1" a="1"/>
  <c r="BQ25" i="13" s="1"/>
  <c r="J17" i="13"/>
  <c r="K17" i="13" s="1"/>
  <c r="BQ17" i="13" s="1" a="1"/>
  <c r="BQ17" i="13" s="1"/>
  <c r="J41" i="12"/>
  <c r="K41" i="12" s="1"/>
  <c r="BQ41" i="12" s="1" a="1"/>
  <c r="BQ41" i="12" s="1"/>
  <c r="J28" i="12"/>
  <c r="K28" i="12" s="1"/>
  <c r="BQ28" i="12" s="1" a="1"/>
  <c r="BQ28" i="12" s="1"/>
  <c r="J44" i="11"/>
  <c r="K44" i="11" s="1"/>
  <c r="BQ44" i="11" s="1" a="1"/>
  <c r="BQ44" i="11" s="1"/>
  <c r="J36" i="11"/>
  <c r="K36" i="11" s="1"/>
  <c r="BQ36" i="11" s="1" a="1"/>
  <c r="BQ36" i="11" s="1"/>
  <c r="J39" i="10"/>
  <c r="K39" i="10" s="1"/>
  <c r="BQ39" i="10" s="1" a="1"/>
  <c r="BQ39" i="10" s="1"/>
  <c r="J18" i="10"/>
  <c r="K18" i="10" s="1"/>
  <c r="BQ18" i="10" s="1" a="1"/>
  <c r="BQ18" i="10" s="1"/>
  <c r="J21" i="9"/>
  <c r="K21" i="9" s="1"/>
  <c r="BQ21" i="9" s="1" a="1"/>
  <c r="BQ21" i="9" s="1"/>
  <c r="J40" i="7"/>
  <c r="K40" i="7" s="1"/>
  <c r="BQ40" i="7" s="1" a="1"/>
  <c r="BQ40" i="7" s="1"/>
  <c r="J27" i="7"/>
  <c r="K27" i="7" s="1"/>
  <c r="BQ27" i="7" s="1" a="1"/>
  <c r="BQ27" i="7" s="1"/>
  <c r="J46" i="5"/>
  <c r="K46" i="5" s="1"/>
  <c r="BQ46" i="5" s="1" a="1"/>
  <c r="BQ46" i="5" s="1"/>
  <c r="J28" i="4"/>
  <c r="K28" i="4" s="1"/>
  <c r="BQ28" i="4" s="1" a="1"/>
  <c r="BQ28" i="4" s="1"/>
  <c r="J20" i="4"/>
  <c r="K20" i="4" s="1"/>
  <c r="BQ20" i="4" s="1" a="1"/>
  <c r="BQ20" i="4" s="1"/>
  <c r="J23" i="3"/>
  <c r="K23" i="3" s="1"/>
  <c r="BQ23" i="3" s="1" a="1"/>
  <c r="BQ23" i="3" s="1"/>
  <c r="J42" i="1"/>
  <c r="K42" i="1" s="1"/>
  <c r="BQ42" i="1" s="1" a="1"/>
  <c r="BQ42" i="1" s="1"/>
  <c r="J34" i="1"/>
  <c r="K34" i="1" s="1"/>
  <c r="BQ34" i="1" s="1" a="1"/>
  <c r="BQ34" i="1" s="1"/>
  <c r="J29" i="1"/>
  <c r="K29" i="1" s="1"/>
  <c r="BQ29" i="1" s="1" a="1"/>
  <c r="BQ29" i="1" s="1"/>
  <c r="J21" i="1"/>
  <c r="K21" i="1" s="1"/>
  <c r="BQ21" i="1" s="1" a="1"/>
  <c r="BQ21" i="1" s="1"/>
  <c r="J37" i="21"/>
  <c r="K37" i="21" s="1"/>
  <c r="BQ37" i="21" s="1" a="1"/>
  <c r="BQ37" i="21" s="1"/>
  <c r="J32" i="21"/>
  <c r="K32" i="21" s="1"/>
  <c r="BQ32" i="21" s="1" a="1"/>
  <c r="BQ32" i="21" s="1"/>
  <c r="J24" i="21"/>
  <c r="K24" i="21" s="1"/>
  <c r="BQ24" i="21" s="1" a="1"/>
  <c r="BQ24" i="21" s="1"/>
  <c r="J40" i="20"/>
  <c r="K40" i="20" s="1"/>
  <c r="BQ40" i="20" s="1" a="1"/>
  <c r="BQ40" i="20" s="1"/>
  <c r="J27" i="20"/>
  <c r="K27" i="20" s="1"/>
  <c r="BQ27" i="20" s="1" a="1"/>
  <c r="BQ27" i="20" s="1"/>
  <c r="J19" i="20"/>
  <c r="K19" i="20" s="1"/>
  <c r="BQ19" i="20" s="1" a="1"/>
  <c r="BQ19" i="20" s="1"/>
  <c r="J43" i="19"/>
  <c r="K43" i="19" s="1"/>
  <c r="BQ43" i="19" s="1" a="1"/>
  <c r="BQ43" i="19" s="1"/>
  <c r="J35" i="19"/>
  <c r="K35" i="19" s="1"/>
  <c r="BQ35" i="19" s="1" a="1"/>
  <c r="BQ35" i="19" s="1"/>
  <c r="J30" i="19"/>
  <c r="K30" i="19" s="1"/>
  <c r="BQ30" i="19" s="1" a="1"/>
  <c r="BQ30" i="19" s="1"/>
  <c r="J22" i="19"/>
  <c r="K22" i="19" s="1"/>
  <c r="BQ22" i="19" s="1" a="1"/>
  <c r="BQ22" i="19" s="1"/>
  <c r="J46" i="18"/>
  <c r="K46" i="18" s="1"/>
  <c r="BQ46" i="18" s="1" a="1"/>
  <c r="BQ46" i="18" s="1"/>
  <c r="J38" i="18"/>
  <c r="K38" i="18" s="1"/>
  <c r="BQ38" i="18" s="1" a="1"/>
  <c r="BQ38" i="18" s="1"/>
  <c r="J25" i="18"/>
  <c r="K25" i="18" s="1"/>
  <c r="BQ25" i="18" s="1" a="1"/>
  <c r="BQ25" i="18" s="1"/>
  <c r="J17" i="18"/>
  <c r="K17" i="18" s="1"/>
  <c r="BQ17" i="18" s="1" a="1"/>
  <c r="BQ17" i="18" s="1"/>
  <c r="J41" i="17"/>
  <c r="K41" i="17" s="1"/>
  <c r="BQ41" i="17" s="1" a="1"/>
  <c r="BQ41" i="17" s="1"/>
  <c r="J33" i="17"/>
  <c r="K33" i="17" s="1"/>
  <c r="BQ33" i="17" s="1" a="1"/>
  <c r="BQ33" i="17" s="1"/>
  <c r="J28" i="17"/>
  <c r="K28" i="17" s="1"/>
  <c r="BQ28" i="17" s="1" a="1"/>
  <c r="BQ28" i="17" s="1"/>
  <c r="J20" i="17"/>
  <c r="K20" i="17" s="1"/>
  <c r="BQ20" i="17" s="1" a="1"/>
  <c r="BQ20" i="17" s="1"/>
  <c r="J44" i="16"/>
  <c r="K44" i="16" s="1"/>
  <c r="BQ44" i="16" s="1" a="1"/>
  <c r="BQ44" i="16" s="1"/>
  <c r="J36" i="16"/>
  <c r="K36" i="16" s="1"/>
  <c r="BQ36" i="16" s="1" a="1"/>
  <c r="BQ36" i="16" s="1"/>
  <c r="J23" i="16"/>
  <c r="K23" i="16" s="1"/>
  <c r="BQ23" i="16" s="1" a="1"/>
  <c r="BQ23" i="16" s="1"/>
  <c r="J39" i="15"/>
  <c r="K39" i="15" s="1"/>
  <c r="BQ39" i="15" s="1" a="1"/>
  <c r="BQ39" i="15" s="1"/>
  <c r="J26" i="15"/>
  <c r="K26" i="15" s="1"/>
  <c r="BQ26" i="15" s="1" a="1"/>
  <c r="BQ26" i="15" s="1"/>
  <c r="J18" i="15"/>
  <c r="K18" i="15" s="1"/>
  <c r="BQ18" i="15" s="1" a="1"/>
  <c r="BQ18" i="15" s="1"/>
  <c r="J42" i="14"/>
  <c r="K42" i="14" s="1"/>
  <c r="BQ42" i="14" s="1" a="1"/>
  <c r="BQ42" i="14" s="1"/>
  <c r="J34" i="14"/>
  <c r="K34" i="14" s="1"/>
  <c r="BQ34" i="14" s="1" a="1"/>
  <c r="BQ34" i="14" s="1"/>
  <c r="J29" i="14"/>
  <c r="K29" i="14" s="1"/>
  <c r="BQ29" i="14" s="1" a="1"/>
  <c r="BQ29" i="14" s="1"/>
  <c r="J21" i="14"/>
  <c r="K21" i="14" s="1"/>
  <c r="BQ21" i="14" s="1" a="1"/>
  <c r="BQ21" i="14" s="1"/>
  <c r="J45" i="13"/>
  <c r="J37" i="13"/>
  <c r="K37" i="13" s="1"/>
  <c r="BQ37" i="13" s="1" a="1"/>
  <c r="BQ37" i="13" s="1"/>
  <c r="J32" i="13"/>
  <c r="K32" i="13" s="1"/>
  <c r="BQ32" i="13" s="1" a="1"/>
  <c r="BQ32" i="13" s="1"/>
  <c r="J24" i="13"/>
  <c r="K24" i="13" s="1"/>
  <c r="BQ24" i="13" s="1" a="1"/>
  <c r="BQ24" i="13" s="1"/>
  <c r="J16" i="13"/>
  <c r="K16" i="13" s="1"/>
  <c r="BQ16" i="13" s="1" a="1"/>
  <c r="BQ16" i="13" s="1"/>
  <c r="J40" i="12"/>
  <c r="K40" i="12" s="1"/>
  <c r="BQ40" i="12" s="1" a="1"/>
  <c r="BQ40" i="12" s="1"/>
  <c r="J27" i="12"/>
  <c r="K27" i="12" s="1"/>
  <c r="BQ27" i="12" s="1" a="1"/>
  <c r="BQ27" i="12" s="1"/>
  <c r="J19" i="12"/>
  <c r="K19" i="12" s="1"/>
  <c r="BQ19" i="12" s="1" a="1"/>
  <c r="BQ19" i="12" s="1"/>
  <c r="J43" i="11"/>
  <c r="K43" i="11" s="1"/>
  <c r="BQ43" i="11" s="1" a="1"/>
  <c r="BQ43" i="11" s="1"/>
  <c r="J35" i="11"/>
  <c r="K35" i="11" s="1"/>
  <c r="BQ35" i="11" s="1" a="1"/>
  <c r="BQ35" i="11" s="1"/>
  <c r="J30" i="11"/>
  <c r="K30" i="11" s="1"/>
  <c r="BQ30" i="11" s="1" a="1"/>
  <c r="BQ30" i="11" s="1"/>
  <c r="J22" i="11"/>
  <c r="K22" i="11" s="1"/>
  <c r="BQ22" i="11" s="1" a="1"/>
  <c r="BQ22" i="11" s="1"/>
  <c r="J46" i="10"/>
  <c r="K46" i="10" s="1"/>
  <c r="BQ46" i="10" s="1" a="1"/>
  <c r="BQ46" i="10" s="1"/>
  <c r="J38" i="10"/>
  <c r="K38" i="10" s="1"/>
  <c r="BQ38" i="10" s="1" a="1"/>
  <c r="BQ38" i="10" s="1"/>
  <c r="J25" i="10"/>
  <c r="K25" i="10" s="1"/>
  <c r="BQ25" i="10" s="1" a="1"/>
  <c r="BQ25" i="10" s="1"/>
  <c r="J17" i="10"/>
  <c r="K17" i="10" s="1"/>
  <c r="BQ17" i="10" s="1" a="1"/>
  <c r="BQ17" i="10" s="1"/>
  <c r="J41" i="9"/>
  <c r="K41" i="9" s="1"/>
  <c r="BQ41" i="9" s="1" a="1"/>
  <c r="BQ41" i="9" s="1"/>
  <c r="J33" i="9"/>
  <c r="K33" i="9" s="1"/>
  <c r="BQ33" i="9" s="1" a="1"/>
  <c r="BQ33" i="9" s="1"/>
  <c r="J28" i="9"/>
  <c r="K28" i="9" s="1"/>
  <c r="BQ28" i="9" s="1" a="1"/>
  <c r="BQ28" i="9" s="1"/>
  <c r="J20" i="9"/>
  <c r="K20" i="9" s="1"/>
  <c r="BQ20" i="9" s="1" a="1"/>
  <c r="BQ20" i="9" s="1"/>
  <c r="J36" i="8"/>
  <c r="K36" i="8" s="1"/>
  <c r="BQ36" i="8" s="1" a="1"/>
  <c r="BQ36" i="8" s="1"/>
  <c r="J31" i="8"/>
  <c r="K31" i="8" s="1"/>
  <c r="BQ31" i="8" s="1" a="1"/>
  <c r="BQ31" i="8" s="1"/>
  <c r="J23" i="8"/>
  <c r="K23" i="8" s="1"/>
  <c r="BQ23" i="8" s="1" a="1"/>
  <c r="BQ23" i="8" s="1"/>
  <c r="J39" i="7"/>
  <c r="K39" i="7" s="1"/>
  <c r="BQ39" i="7" s="1" a="1"/>
  <c r="BQ39" i="7" s="1"/>
  <c r="J18" i="7"/>
  <c r="K18" i="7" s="1"/>
  <c r="BQ18" i="7" s="1" a="1"/>
  <c r="BQ18" i="7" s="1"/>
  <c r="J42" i="6"/>
  <c r="K42" i="6" s="1"/>
  <c r="BQ42" i="6" s="1" a="1"/>
  <c r="BQ42" i="6" s="1"/>
  <c r="J34" i="6"/>
  <c r="K34" i="6" s="1"/>
  <c r="BQ34" i="6" s="1" a="1"/>
  <c r="BQ34" i="6" s="1"/>
  <c r="J29" i="6"/>
  <c r="K29" i="6" s="1"/>
  <c r="BQ29" i="6" s="1" a="1"/>
  <c r="BQ29" i="6" s="1"/>
  <c r="J21" i="6"/>
  <c r="K21" i="6" s="1"/>
  <c r="BQ21" i="6" s="1" a="1"/>
  <c r="BQ21" i="6" s="1"/>
  <c r="J45" i="5"/>
  <c r="J37" i="5"/>
  <c r="K37" i="5" s="1"/>
  <c r="BQ37" i="5" s="1" a="1"/>
  <c r="BQ37" i="5" s="1"/>
  <c r="J32" i="5"/>
  <c r="K32" i="5" s="1"/>
  <c r="BQ32" i="5" s="1" a="1"/>
  <c r="BQ32" i="5" s="1"/>
  <c r="J24" i="5"/>
  <c r="K24" i="5" s="1"/>
  <c r="BQ24" i="5" s="1" a="1"/>
  <c r="BQ24" i="5" s="1"/>
  <c r="J16" i="5"/>
  <c r="K16" i="5" s="1"/>
  <c r="BQ16" i="5" s="1" a="1"/>
  <c r="BQ16" i="5" s="1"/>
  <c r="J40" i="4"/>
  <c r="K40" i="4" s="1"/>
  <c r="BQ40" i="4" s="1" a="1"/>
  <c r="BQ40" i="4" s="1"/>
  <c r="J27" i="4"/>
  <c r="K27" i="4" s="1"/>
  <c r="BQ27" i="4" s="1" a="1"/>
  <c r="BQ27" i="4" s="1"/>
  <c r="J19" i="4"/>
  <c r="K19" i="4" s="1"/>
  <c r="BQ19" i="4" s="1" a="1"/>
  <c r="BQ19" i="4" s="1"/>
  <c r="J43" i="3"/>
  <c r="K43" i="3" s="1"/>
  <c r="BQ43" i="3" s="1" a="1"/>
  <c r="BQ43" i="3" s="1"/>
  <c r="J35" i="3"/>
  <c r="K35" i="3" s="1"/>
  <c r="BQ35" i="3" s="1" a="1"/>
  <c r="BQ35" i="3" s="1"/>
  <c r="J30" i="3"/>
  <c r="K30" i="3" s="1"/>
  <c r="BQ30" i="3" s="1" a="1"/>
  <c r="BQ30" i="3" s="1"/>
  <c r="J22" i="3"/>
  <c r="K22" i="3" s="1"/>
  <c r="BQ22" i="3" s="1" a="1"/>
  <c r="BQ22" i="3" s="1"/>
  <c r="J46" i="2"/>
  <c r="K46" i="2" s="1"/>
  <c r="BQ46" i="2" s="1" a="1"/>
  <c r="BQ46" i="2" s="1"/>
  <c r="J38" i="2"/>
  <c r="K38" i="2" s="1"/>
  <c r="BQ38" i="2" s="1" a="1"/>
  <c r="BQ38" i="2" s="1"/>
  <c r="J25" i="2"/>
  <c r="K25" i="2" s="1"/>
  <c r="BQ25" i="2" s="1" a="1"/>
  <c r="BQ25" i="2" s="1"/>
  <c r="J17" i="2"/>
  <c r="K17" i="2" s="1"/>
  <c r="BQ17" i="2" s="1" a="1"/>
  <c r="BQ17" i="2" s="1"/>
  <c r="J41" i="1"/>
  <c r="K41" i="1" s="1"/>
  <c r="BQ41" i="1" s="1" a="1"/>
  <c r="BQ41" i="1" s="1"/>
  <c r="J33" i="1"/>
  <c r="K33" i="1" s="1"/>
  <c r="BQ33" i="1" s="1" a="1"/>
  <c r="BQ33" i="1" s="1"/>
  <c r="J28" i="1"/>
  <c r="K28" i="1" s="1"/>
  <c r="BQ28" i="1" s="1" a="1"/>
  <c r="BQ28" i="1" s="1"/>
  <c r="J20" i="1"/>
  <c r="K20" i="1" s="1"/>
  <c r="BQ20" i="1" s="1" a="1"/>
  <c r="BQ20" i="1" s="1"/>
  <c r="J44" i="21"/>
  <c r="K44" i="21" s="1"/>
  <c r="BQ44" i="21" s="1" a="1"/>
  <c r="BQ44" i="21" s="1"/>
  <c r="J36" i="21"/>
  <c r="K36" i="21" s="1"/>
  <c r="BQ36" i="21" s="1" a="1"/>
  <c r="BQ36" i="21" s="1"/>
  <c r="J31" i="21"/>
  <c r="K31" i="21" s="1"/>
  <c r="BQ31" i="21" s="1" a="1"/>
  <c r="BQ31" i="21" s="1"/>
  <c r="J23" i="21"/>
  <c r="K23" i="21" s="1"/>
  <c r="BQ23" i="21" s="1" a="1"/>
  <c r="BQ23" i="21" s="1"/>
  <c r="J39" i="20"/>
  <c r="K39" i="20" s="1"/>
  <c r="BQ39" i="20" s="1" a="1"/>
  <c r="BQ39" i="20" s="1"/>
  <c r="J26" i="20"/>
  <c r="K26" i="20" s="1"/>
  <c r="BQ26" i="20" s="1" a="1"/>
  <c r="BQ26" i="20" s="1"/>
  <c r="J18" i="20"/>
  <c r="K18" i="20" s="1"/>
  <c r="BQ18" i="20" s="1" a="1"/>
  <c r="BQ18" i="20" s="1"/>
  <c r="J42" i="19"/>
  <c r="K42" i="19" s="1"/>
  <c r="BQ42" i="19" s="1" a="1"/>
  <c r="BQ42" i="19" s="1"/>
  <c r="J34" i="19"/>
  <c r="K34" i="19" s="1"/>
  <c r="BQ34" i="19" s="1" a="1"/>
  <c r="BQ34" i="19" s="1"/>
  <c r="J29" i="19"/>
  <c r="K29" i="19" s="1"/>
  <c r="BQ29" i="19" s="1" a="1"/>
  <c r="BQ29" i="19" s="1"/>
  <c r="J21" i="19"/>
  <c r="K21" i="19" s="1"/>
  <c r="BQ21" i="19" s="1" a="1"/>
  <c r="BQ21" i="19" s="1"/>
  <c r="J45" i="18"/>
  <c r="J37" i="18"/>
  <c r="K37" i="18" s="1"/>
  <c r="BQ37" i="18" s="1" a="1"/>
  <c r="BQ37" i="18" s="1"/>
  <c r="J32" i="18"/>
  <c r="K32" i="18" s="1"/>
  <c r="BQ32" i="18" s="1" a="1"/>
  <c r="BQ32" i="18" s="1"/>
  <c r="J24" i="18"/>
  <c r="K24" i="18" s="1"/>
  <c r="BQ24" i="18" s="1" a="1"/>
  <c r="BQ24" i="18" s="1"/>
  <c r="J19" i="17"/>
  <c r="K19" i="17" s="1"/>
  <c r="BQ19" i="17" s="1" a="1"/>
  <c r="BQ19" i="17" s="1"/>
  <c r="J35" i="16"/>
  <c r="K35" i="16" s="1"/>
  <c r="BQ35" i="16" s="1" a="1"/>
  <c r="BQ35" i="16" s="1"/>
  <c r="J17" i="15"/>
  <c r="K17" i="15" s="1"/>
  <c r="BQ17" i="15" s="1" a="1"/>
  <c r="BQ17" i="15" s="1"/>
  <c r="J28" i="14"/>
  <c r="K28" i="14" s="1"/>
  <c r="BQ28" i="14" s="1" a="1"/>
  <c r="BQ28" i="14" s="1"/>
  <c r="J44" i="13"/>
  <c r="K44" i="13" s="1"/>
  <c r="BQ44" i="13" s="1" a="1"/>
  <c r="BQ44" i="13" s="1"/>
  <c r="J26" i="12"/>
  <c r="K26" i="12" s="1"/>
  <c r="BQ26" i="12" s="1" a="1"/>
  <c r="BQ26" i="12" s="1"/>
  <c r="J29" i="11"/>
  <c r="K29" i="11" s="1"/>
  <c r="BQ29" i="11" s="1" a="1"/>
  <c r="BQ29" i="11" s="1"/>
  <c r="J46" i="7"/>
  <c r="K46" i="7" s="1"/>
  <c r="BQ46" i="7" s="1" a="1"/>
  <c r="BQ46" i="7" s="1"/>
  <c r="J25" i="7"/>
  <c r="K25" i="7" s="1"/>
  <c r="BQ25" i="7" s="1" a="1"/>
  <c r="BQ25" i="7" s="1"/>
  <c r="J17" i="7"/>
  <c r="K17" i="7" s="1"/>
  <c r="BQ17" i="7" s="1" a="1"/>
  <c r="BQ17" i="7" s="1"/>
  <c r="J28" i="6"/>
  <c r="K28" i="6" s="1"/>
  <c r="BQ28" i="6" s="1" a="1"/>
  <c r="BQ28" i="6" s="1"/>
  <c r="J36" i="5"/>
  <c r="K36" i="5" s="1"/>
  <c r="BQ36" i="5" s="1" a="1"/>
  <c r="BQ36" i="5" s="1"/>
  <c r="J39" i="4"/>
  <c r="K39" i="4" s="1"/>
  <c r="BQ39" i="4" s="1" a="1"/>
  <c r="BQ39" i="4" s="1"/>
  <c r="J16" i="18"/>
  <c r="K16" i="18" s="1"/>
  <c r="BQ16" i="18" s="1" a="1"/>
  <c r="BQ16" i="18" s="1"/>
  <c r="J40" i="17"/>
  <c r="K40" i="17" s="1"/>
  <c r="BQ40" i="17" s="1" a="1"/>
  <c r="BQ40" i="17" s="1"/>
  <c r="J27" i="17"/>
  <c r="K27" i="17" s="1"/>
  <c r="BQ27" i="17" s="1" a="1"/>
  <c r="BQ27" i="17" s="1"/>
  <c r="J43" i="16"/>
  <c r="K43" i="16" s="1"/>
  <c r="BQ43" i="16" s="1" a="1"/>
  <c r="BQ43" i="16" s="1"/>
  <c r="J30" i="16"/>
  <c r="K30" i="16" s="1"/>
  <c r="BQ30" i="16" s="1" a="1"/>
  <c r="BQ30" i="16" s="1"/>
  <c r="J22" i="16"/>
  <c r="K22" i="16" s="1"/>
  <c r="BQ22" i="16" s="1" a="1"/>
  <c r="BQ22" i="16" s="1"/>
  <c r="J38" i="15"/>
  <c r="K38" i="15" s="1"/>
  <c r="BQ38" i="15" s="1" a="1"/>
  <c r="BQ38" i="15" s="1"/>
  <c r="J25" i="15"/>
  <c r="K25" i="15" s="1"/>
  <c r="BQ25" i="15" s="1" a="1"/>
  <c r="BQ25" i="15" s="1"/>
  <c r="J41" i="14"/>
  <c r="K41" i="14" s="1"/>
  <c r="BQ41" i="14" s="1" a="1"/>
  <c r="BQ41" i="14" s="1"/>
  <c r="J33" i="14"/>
  <c r="K33" i="14" s="1"/>
  <c r="BQ33" i="14" s="1" a="1"/>
  <c r="BQ33" i="14" s="1"/>
  <c r="J20" i="14"/>
  <c r="K20" i="14" s="1"/>
  <c r="BQ20" i="14" s="1" a="1"/>
  <c r="BQ20" i="14" s="1"/>
  <c r="J36" i="13"/>
  <c r="K36" i="13" s="1"/>
  <c r="BQ36" i="13" s="1" a="1"/>
  <c r="BQ36" i="13" s="1"/>
  <c r="J31" i="13"/>
  <c r="K31" i="13" s="1"/>
  <c r="BQ31" i="13" s="1" a="1"/>
  <c r="BQ31" i="13" s="1"/>
  <c r="J23" i="13"/>
  <c r="K23" i="13" s="1"/>
  <c r="BQ23" i="13" s="1" a="1"/>
  <c r="BQ23" i="13" s="1"/>
  <c r="J39" i="12"/>
  <c r="K39" i="12" s="1"/>
  <c r="BQ39" i="12" s="1" a="1"/>
  <c r="BQ39" i="12" s="1"/>
  <c r="J18" i="12"/>
  <c r="K18" i="12" s="1"/>
  <c r="BQ18" i="12" s="1" a="1"/>
  <c r="BQ18" i="12" s="1"/>
  <c r="J42" i="11"/>
  <c r="K42" i="11" s="1"/>
  <c r="BQ42" i="11" s="1" a="1"/>
  <c r="BQ42" i="11" s="1"/>
  <c r="J34" i="11"/>
  <c r="K34" i="11" s="1"/>
  <c r="BQ34" i="11" s="1" a="1"/>
  <c r="BQ34" i="11" s="1"/>
  <c r="J21" i="11"/>
  <c r="K21" i="11" s="1"/>
  <c r="BQ21" i="11" s="1" a="1"/>
  <c r="BQ21" i="11" s="1"/>
  <c r="J45" i="10"/>
  <c r="J37" i="10"/>
  <c r="K37" i="10" s="1"/>
  <c r="BQ37" i="10" s="1" a="1"/>
  <c r="BQ37" i="10" s="1"/>
  <c r="J32" i="10"/>
  <c r="K32" i="10" s="1"/>
  <c r="BQ32" i="10" s="1" a="1"/>
  <c r="BQ32" i="10" s="1"/>
  <c r="J24" i="10"/>
  <c r="K24" i="10" s="1"/>
  <c r="BQ24" i="10" s="1" a="1"/>
  <c r="BQ24" i="10" s="1"/>
  <c r="J16" i="10"/>
  <c r="K16" i="10" s="1"/>
  <c r="BQ16" i="10" s="1" a="1"/>
  <c r="BQ16" i="10" s="1"/>
  <c r="J40" i="9"/>
  <c r="K40" i="9" s="1"/>
  <c r="BQ40" i="9" s="1" a="1"/>
  <c r="BQ40" i="9" s="1"/>
  <c r="J27" i="9"/>
  <c r="K27" i="9" s="1"/>
  <c r="BQ27" i="9" s="1" a="1"/>
  <c r="BQ27" i="9" s="1"/>
  <c r="J43" i="8"/>
  <c r="K43" i="8" s="1"/>
  <c r="BQ43" i="8" s="1" a="1"/>
  <c r="BQ43" i="8" s="1"/>
  <c r="J35" i="8"/>
  <c r="K35" i="8" s="1"/>
  <c r="BQ35" i="8" s="1" a="1"/>
  <c r="BQ35" i="8" s="1"/>
  <c r="J30" i="8"/>
  <c r="K30" i="8" s="1"/>
  <c r="BQ30" i="8" s="1" a="1"/>
  <c r="BQ30" i="8" s="1"/>
  <c r="J22" i="8"/>
  <c r="K22" i="8" s="1"/>
  <c r="BQ22" i="8" s="1" a="1"/>
  <c r="BQ22" i="8" s="1"/>
  <c r="J41" i="6"/>
  <c r="K41" i="6" s="1"/>
  <c r="BQ41" i="6" s="1" a="1"/>
  <c r="BQ41" i="6" s="1"/>
  <c r="J33" i="6"/>
  <c r="K33" i="6" s="1"/>
  <c r="BQ33" i="6" s="1" a="1"/>
  <c r="BQ33" i="6" s="1"/>
  <c r="J44" i="5"/>
  <c r="K44" i="5" s="1"/>
  <c r="BQ44" i="5" s="1" a="1"/>
  <c r="BQ44" i="5" s="1"/>
  <c r="J23" i="5"/>
  <c r="K23" i="5" s="1"/>
  <c r="BQ23" i="5" s="1" a="1"/>
  <c r="BQ23" i="5" s="1"/>
  <c r="J26" i="4"/>
  <c r="K26" i="4" s="1"/>
  <c r="BQ26" i="4" s="1" a="1"/>
  <c r="BQ26" i="4" s="1"/>
  <c r="J18" i="4"/>
  <c r="K18" i="4" s="1"/>
  <c r="BQ18" i="4" s="1" a="1"/>
  <c r="BQ18" i="4" s="1"/>
  <c r="J34" i="3"/>
  <c r="K34" i="3" s="1"/>
  <c r="BQ34" i="3" s="1" a="1"/>
  <c r="BQ34" i="3" s="1"/>
  <c r="J29" i="3"/>
  <c r="K29" i="3" s="1"/>
  <c r="BQ29" i="3" s="1" a="1"/>
  <c r="BQ29" i="3" s="1"/>
  <c r="J21" i="3"/>
  <c r="K21" i="3" s="1"/>
  <c r="BQ21" i="3" s="1" a="1"/>
  <c r="BQ21" i="3" s="1"/>
  <c r="J45" i="2"/>
  <c r="J37" i="2"/>
  <c r="K37" i="2" s="1"/>
  <c r="BQ37" i="2" s="1" a="1"/>
  <c r="BQ37" i="2" s="1"/>
  <c r="J16" i="2"/>
  <c r="K16" i="2" s="1"/>
  <c r="BQ16" i="2" s="1" a="1"/>
  <c r="BQ16" i="2" s="1"/>
  <c r="J17" i="12"/>
  <c r="K17" i="12" s="1"/>
  <c r="BQ17" i="12" s="1" a="1"/>
  <c r="BQ17" i="12" s="1"/>
  <c r="J33" i="11"/>
  <c r="K33" i="11" s="1"/>
  <c r="BQ33" i="11" s="1" a="1"/>
  <c r="BQ33" i="11" s="1"/>
  <c r="J28" i="11"/>
  <c r="K28" i="11" s="1"/>
  <c r="BQ28" i="11" s="1" a="1"/>
  <c r="BQ28" i="11" s="1"/>
  <c r="J44" i="10"/>
  <c r="K44" i="10" s="1"/>
  <c r="BQ44" i="10" s="1" a="1"/>
  <c r="BQ44" i="10" s="1"/>
  <c r="J36" i="10"/>
  <c r="K36" i="10" s="1"/>
  <c r="BQ36" i="10" s="1" a="1"/>
  <c r="BQ36" i="10" s="1"/>
  <c r="J23" i="10"/>
  <c r="K23" i="10" s="1"/>
  <c r="BQ23" i="10" s="1" a="1"/>
  <c r="BQ23" i="10" s="1"/>
  <c r="J26" i="9"/>
  <c r="K26" i="9" s="1"/>
  <c r="BQ26" i="9" s="1" a="1"/>
  <c r="BQ26" i="9" s="1"/>
  <c r="J18" i="9"/>
  <c r="K18" i="9" s="1"/>
  <c r="BQ18" i="9" s="1" a="1"/>
  <c r="BQ18" i="9" s="1"/>
  <c r="J42" i="8"/>
  <c r="K42" i="8" s="1"/>
  <c r="BQ42" i="8" s="1" a="1"/>
  <c r="BQ42" i="8" s="1"/>
  <c r="J40" i="6"/>
  <c r="K40" i="6" s="1"/>
  <c r="BQ40" i="6" s="1" a="1"/>
  <c r="BQ40" i="6" s="1"/>
  <c r="J43" i="5"/>
  <c r="K43" i="5" s="1"/>
  <c r="BQ43" i="5" s="1" a="1"/>
  <c r="BQ43" i="5" s="1"/>
  <c r="J35" i="5"/>
  <c r="K35" i="5" s="1"/>
  <c r="BQ35" i="5" s="1" a="1"/>
  <c r="BQ35" i="5" s="1"/>
  <c r="J30" i="5"/>
  <c r="K30" i="5" s="1"/>
  <c r="BQ30" i="5" s="1" a="1"/>
  <c r="BQ30" i="5" s="1"/>
  <c r="J22" i="5"/>
  <c r="K22" i="5" s="1"/>
  <c r="BQ22" i="5" s="1" a="1"/>
  <c r="BQ22" i="5" s="1"/>
  <c r="J46" i="4"/>
  <c r="K46" i="4" s="1"/>
  <c r="BQ46" i="4" s="1" a="1"/>
  <c r="BQ46" i="4" s="1"/>
  <c r="J38" i="4"/>
  <c r="K38" i="4" s="1"/>
  <c r="BQ38" i="4" s="1" a="1"/>
  <c r="BQ38" i="4" s="1"/>
  <c r="J17" i="4"/>
  <c r="K17" i="4" s="1"/>
  <c r="BQ17" i="4" s="1" a="1"/>
  <c r="BQ17" i="4" s="1"/>
  <c r="J41" i="3"/>
  <c r="K41" i="3" s="1"/>
  <c r="BQ41" i="3" s="1" a="1"/>
  <c r="BQ41" i="3" s="1"/>
  <c r="J33" i="3"/>
  <c r="K33" i="3" s="1"/>
  <c r="BQ33" i="3" s="1" a="1"/>
  <c r="BQ33" i="3" s="1"/>
  <c r="J28" i="3"/>
  <c r="K28" i="3" s="1"/>
  <c r="BQ28" i="3" s="1" a="1"/>
  <c r="BQ28" i="3" s="1"/>
  <c r="J20" i="3"/>
  <c r="K20" i="3" s="1"/>
  <c r="BQ20" i="3" s="1" a="1"/>
  <c r="BQ20" i="3" s="1"/>
  <c r="J44" i="2"/>
  <c r="K44" i="2" s="1"/>
  <c r="BQ44" i="2" s="1" a="1"/>
  <c r="BQ44" i="2" s="1"/>
  <c r="J36" i="2"/>
  <c r="K36" i="2" s="1"/>
  <c r="BQ36" i="2" s="1" a="1"/>
  <c r="BQ36" i="2" s="1"/>
  <c r="J31" i="2"/>
  <c r="K31" i="2" s="1"/>
  <c r="BQ31" i="2" s="1" a="1"/>
  <c r="BQ31" i="2" s="1"/>
  <c r="J23" i="2"/>
  <c r="K23" i="2" s="1"/>
  <c r="BQ23" i="2" s="1" a="1"/>
  <c r="BQ23" i="2" s="1"/>
  <c r="J46" i="17"/>
  <c r="K46" i="17" s="1"/>
  <c r="BQ46" i="17" s="1" a="1"/>
  <c r="BQ46" i="17" s="1"/>
  <c r="J25" i="17"/>
  <c r="K25" i="17" s="1"/>
  <c r="BQ25" i="17" s="1" a="1"/>
  <c r="BQ25" i="17" s="1"/>
  <c r="J41" i="16"/>
  <c r="K41" i="16" s="1"/>
  <c r="BQ41" i="16" s="1" a="1"/>
  <c r="BQ41" i="16" s="1"/>
  <c r="J33" i="16"/>
  <c r="K33" i="16" s="1"/>
  <c r="BQ33" i="16" s="1" a="1"/>
  <c r="BQ33" i="16" s="1"/>
  <c r="J28" i="16"/>
  <c r="K28" i="16" s="1"/>
  <c r="BQ28" i="16" s="1" a="1"/>
  <c r="BQ28" i="16" s="1"/>
  <c r="J44" i="15"/>
  <c r="K44" i="15" s="1"/>
  <c r="BQ44" i="15" s="1" a="1"/>
  <c r="BQ44" i="15" s="1"/>
  <c r="J31" i="15"/>
  <c r="K31" i="15" s="1"/>
  <c r="BQ31" i="15" s="1" a="1"/>
  <c r="BQ31" i="15" s="1"/>
  <c r="J23" i="15"/>
  <c r="K23" i="15" s="1"/>
  <c r="BQ23" i="15" s="1" a="1"/>
  <c r="BQ23" i="15" s="1"/>
  <c r="J39" i="14"/>
  <c r="K39" i="14" s="1"/>
  <c r="BQ39" i="14" s="1" a="1"/>
  <c r="BQ39" i="14" s="1"/>
  <c r="J26" i="14"/>
  <c r="K26" i="14" s="1"/>
  <c r="BQ26" i="14" s="1" a="1"/>
  <c r="BQ26" i="14" s="1"/>
  <c r="J42" i="13"/>
  <c r="K42" i="13" s="1"/>
  <c r="BQ42" i="13" s="1" a="1"/>
  <c r="BQ42" i="13" s="1"/>
  <c r="J34" i="13"/>
  <c r="K34" i="13" s="1"/>
  <c r="BQ34" i="13" s="1" a="1"/>
  <c r="BQ34" i="13" s="1"/>
  <c r="J21" i="13"/>
  <c r="K21" i="13" s="1"/>
  <c r="BQ21" i="13" s="1" a="1"/>
  <c r="BQ21" i="13" s="1"/>
  <c r="J45" i="12"/>
  <c r="J37" i="12"/>
  <c r="K37" i="12" s="1"/>
  <c r="BQ37" i="12" s="1" a="1"/>
  <c r="BQ37" i="12" s="1"/>
  <c r="J24" i="12"/>
  <c r="K24" i="12" s="1"/>
  <c r="BQ24" i="12" s="1" a="1"/>
  <c r="BQ24" i="12" s="1"/>
  <c r="J16" i="12"/>
  <c r="K16" i="12" s="1"/>
  <c r="BQ16" i="12" s="1" a="1"/>
  <c r="BQ16" i="12" s="1"/>
  <c r="J40" i="11"/>
  <c r="K40" i="11" s="1"/>
  <c r="BQ40" i="11" s="1" a="1"/>
  <c r="BQ40" i="11" s="1"/>
  <c r="J27" i="11"/>
  <c r="K27" i="11" s="1"/>
  <c r="BQ27" i="11" s="1" a="1"/>
  <c r="BQ27" i="11" s="1"/>
  <c r="J19" i="11"/>
  <c r="K19" i="11" s="1"/>
  <c r="BQ19" i="11" s="1" a="1"/>
  <c r="BQ19" i="11" s="1"/>
  <c r="J35" i="10"/>
  <c r="K35" i="10" s="1"/>
  <c r="BQ35" i="10" s="1" a="1"/>
  <c r="BQ35" i="10" s="1"/>
  <c r="J30" i="10"/>
  <c r="K30" i="10" s="1"/>
  <c r="BQ30" i="10" s="1" a="1"/>
  <c r="BQ30" i="10" s="1"/>
  <c r="J22" i="10"/>
  <c r="K22" i="10" s="1"/>
  <c r="BQ22" i="10" s="1" a="1"/>
  <c r="BQ22" i="10" s="1"/>
  <c r="J46" i="9"/>
  <c r="K46" i="9" s="1"/>
  <c r="BQ46" i="9" s="1" a="1"/>
  <c r="BQ46" i="9" s="1"/>
  <c r="J38" i="9"/>
  <c r="K38" i="9" s="1"/>
  <c r="BQ38" i="9" s="1" a="1"/>
  <c r="BQ38" i="9" s="1"/>
  <c r="J25" i="9"/>
  <c r="K25" i="9" s="1"/>
  <c r="BQ25" i="9" s="1" a="1"/>
  <c r="BQ25" i="9" s="1"/>
  <c r="J17" i="9"/>
  <c r="K17" i="9" s="1"/>
  <c r="BQ17" i="9" s="1" a="1"/>
  <c r="BQ17" i="9" s="1"/>
  <c r="J41" i="8"/>
  <c r="K41" i="8" s="1"/>
  <c r="BQ41" i="8" s="1" a="1"/>
  <c r="BQ41" i="8" s="1"/>
  <c r="J33" i="8"/>
  <c r="K33" i="8" s="1"/>
  <c r="BQ33" i="8" s="1" a="1"/>
  <c r="BQ33" i="8" s="1"/>
  <c r="J28" i="8"/>
  <c r="K28" i="8" s="1"/>
  <c r="BQ28" i="8" s="1" a="1"/>
  <c r="BQ28" i="8" s="1"/>
  <c r="J20" i="8"/>
  <c r="K20" i="8" s="1"/>
  <c r="BQ20" i="8" s="1" a="1"/>
  <c r="BQ20" i="8" s="1"/>
  <c r="J39" i="6"/>
  <c r="K39" i="6" s="1"/>
  <c r="BQ39" i="6" s="1" a="1"/>
  <c r="BQ39" i="6" s="1"/>
  <c r="J26" i="6"/>
  <c r="K26" i="6" s="1"/>
  <c r="BQ26" i="6" s="1" a="1"/>
  <c r="BQ26" i="6" s="1"/>
  <c r="J18" i="6"/>
  <c r="K18" i="6" s="1"/>
  <c r="BQ18" i="6" s="1" a="1"/>
  <c r="BQ18" i="6" s="1"/>
  <c r="J34" i="5"/>
  <c r="K34" i="5" s="1"/>
  <c r="BQ34" i="5" s="1" a="1"/>
  <c r="BQ34" i="5" s="1"/>
  <c r="J29" i="5"/>
  <c r="K29" i="5" s="1"/>
  <c r="BQ29" i="5" s="1" a="1"/>
  <c r="BQ29" i="5" s="1"/>
  <c r="J21" i="5"/>
  <c r="K21" i="5" s="1"/>
  <c r="BQ21" i="5" s="1" a="1"/>
  <c r="BQ21" i="5" s="1"/>
  <c r="J45" i="4"/>
  <c r="J37" i="4"/>
  <c r="K37" i="4" s="1"/>
  <c r="BQ37" i="4" s="1" a="1"/>
  <c r="BQ37" i="4" s="1"/>
  <c r="J24" i="4"/>
  <c r="K24" i="4" s="1"/>
  <c r="BQ24" i="4" s="1" a="1"/>
  <c r="BQ24" i="4" s="1"/>
  <c r="J16" i="4"/>
  <c r="K16" i="4" s="1"/>
  <c r="BQ16" i="4" s="1" a="1"/>
  <c r="BQ16" i="4" s="1"/>
  <c r="J40" i="3"/>
  <c r="K40" i="3" s="1"/>
  <c r="BQ40" i="3" s="1" a="1"/>
  <c r="BQ40" i="3" s="1"/>
  <c r="J27" i="3"/>
  <c r="K27" i="3" s="1"/>
  <c r="BQ27" i="3" s="1" a="1"/>
  <c r="BQ27" i="3" s="1"/>
  <c r="J19" i="3"/>
  <c r="K19" i="3" s="1"/>
  <c r="BQ19" i="3" s="1" a="1"/>
  <c r="BQ19" i="3" s="1"/>
  <c r="J43" i="2"/>
  <c r="K43" i="2" s="1"/>
  <c r="BQ43" i="2" s="1" a="1"/>
  <c r="BQ43" i="2" s="1"/>
  <c r="J35" i="2"/>
  <c r="K35" i="2" s="1"/>
  <c r="BQ35" i="2" s="1" a="1"/>
  <c r="BQ35" i="2" s="1"/>
  <c r="J30" i="2"/>
  <c r="K30" i="2" s="1"/>
  <c r="BQ30" i="2" s="1" a="1"/>
  <c r="BQ30" i="2" s="1"/>
  <c r="J22" i="2"/>
  <c r="K22" i="2" s="1"/>
  <c r="BQ22" i="2" s="1" a="1"/>
  <c r="BQ22" i="2" s="1"/>
  <c r="J32" i="17"/>
  <c r="K32" i="17" s="1"/>
  <c r="BQ32" i="17" s="1" a="1"/>
  <c r="BQ32" i="17" s="1"/>
  <c r="J16" i="17"/>
  <c r="K16" i="17" s="1"/>
  <c r="BQ16" i="17" s="1" a="1"/>
  <c r="BQ16" i="17" s="1"/>
  <c r="J40" i="16"/>
  <c r="K40" i="16" s="1"/>
  <c r="BQ40" i="16" s="1" a="1"/>
  <c r="BQ40" i="16" s="1"/>
  <c r="J43" i="15"/>
  <c r="K43" i="15" s="1"/>
  <c r="BQ43" i="15" s="1" a="1"/>
  <c r="BQ43" i="15" s="1"/>
  <c r="J30" i="15"/>
  <c r="K30" i="15" s="1"/>
  <c r="BQ30" i="15" s="1" a="1"/>
  <c r="BQ30" i="15" s="1"/>
  <c r="J22" i="15"/>
  <c r="K22" i="15" s="1"/>
  <c r="BQ22" i="15" s="1" a="1"/>
  <c r="BQ22" i="15" s="1"/>
  <c r="J25" i="14"/>
  <c r="K25" i="14" s="1"/>
  <c r="BQ25" i="14" s="1" a="1"/>
  <c r="BQ25" i="14" s="1"/>
  <c r="J41" i="13"/>
  <c r="K41" i="13" s="1"/>
  <c r="BQ41" i="13" s="1" a="1"/>
  <c r="BQ41" i="13" s="1"/>
  <c r="J28" i="13"/>
  <c r="K28" i="13" s="1"/>
  <c r="BQ28" i="13" s="1" a="1"/>
  <c r="BQ28" i="13" s="1"/>
  <c r="J44" i="12"/>
  <c r="K44" i="12" s="1"/>
  <c r="BQ44" i="12" s="1" a="1"/>
  <c r="BQ44" i="12" s="1"/>
  <c r="J36" i="12"/>
  <c r="K36" i="12" s="1"/>
  <c r="BQ36" i="12" s="1" a="1"/>
  <c r="BQ36" i="12" s="1"/>
  <c r="J31" i="12"/>
  <c r="K31" i="12" s="1"/>
  <c r="BQ31" i="12" s="1" a="1"/>
  <c r="BQ31" i="12" s="1"/>
  <c r="J23" i="12"/>
  <c r="K23" i="12" s="1"/>
  <c r="BQ23" i="12" s="1" a="1"/>
  <c r="BQ23" i="12" s="1"/>
  <c r="J39" i="11"/>
  <c r="K39" i="11" s="1"/>
  <c r="BQ39" i="11" s="1" a="1"/>
  <c r="BQ39" i="11" s="1"/>
  <c r="J18" i="11"/>
  <c r="K18" i="11" s="1"/>
  <c r="BQ18" i="11" s="1" a="1"/>
  <c r="BQ18" i="11" s="1"/>
  <c r="J42" i="10"/>
  <c r="K42" i="10" s="1"/>
  <c r="BQ42" i="10" s="1" a="1"/>
  <c r="BQ42" i="10" s="1"/>
  <c r="J29" i="10"/>
  <c r="K29" i="10" s="1"/>
  <c r="BQ29" i="10" s="1" a="1"/>
  <c r="BQ29" i="10" s="1"/>
  <c r="J21" i="10"/>
  <c r="K21" i="10" s="1"/>
  <c r="BQ21" i="10" s="1" a="1"/>
  <c r="BQ21" i="10" s="1"/>
  <c r="J32" i="9"/>
  <c r="K32" i="9" s="1"/>
  <c r="BQ32" i="9" s="1" a="1"/>
  <c r="BQ32" i="9" s="1"/>
  <c r="J24" i="9"/>
  <c r="K24" i="9" s="1"/>
  <c r="BQ24" i="9" s="1" a="1"/>
  <c r="BQ24" i="9" s="1"/>
  <c r="J16" i="9"/>
  <c r="K16" i="9" s="1"/>
  <c r="BQ16" i="9" s="1" a="1"/>
  <c r="BQ16" i="9" s="1"/>
  <c r="J40" i="8"/>
  <c r="K40" i="8" s="1"/>
  <c r="BQ40" i="8" s="1" a="1"/>
  <c r="BQ40" i="8" s="1"/>
  <c r="J27" i="8"/>
  <c r="K27" i="8" s="1"/>
  <c r="BQ27" i="8" s="1" a="1"/>
  <c r="BQ27" i="8" s="1"/>
  <c r="J19" i="8"/>
  <c r="K19" i="8" s="1"/>
  <c r="BQ19" i="8" s="1" a="1"/>
  <c r="BQ19" i="8" s="1"/>
  <c r="J25" i="6"/>
  <c r="K25" i="6" s="1"/>
  <c r="BQ25" i="6" s="1" a="1"/>
  <c r="BQ25" i="6" s="1"/>
  <c r="J17" i="6"/>
  <c r="K17" i="6" s="1"/>
  <c r="BQ17" i="6" s="1" a="1"/>
  <c r="BQ17" i="6" s="1"/>
  <c r="J28" i="5"/>
  <c r="K28" i="5" s="1"/>
  <c r="BQ28" i="5" s="1" a="1"/>
  <c r="BQ28" i="5" s="1"/>
  <c r="J44" i="4"/>
  <c r="K44" i="4" s="1"/>
  <c r="BQ44" i="4" s="1" a="1"/>
  <c r="BQ44" i="4" s="1"/>
  <c r="J36" i="4"/>
  <c r="K36" i="4" s="1"/>
  <c r="BQ36" i="4" s="1" a="1"/>
  <c r="BQ36" i="4" s="1"/>
  <c r="J31" i="4"/>
  <c r="K31" i="4" s="1"/>
  <c r="BQ31" i="4" s="1" a="1"/>
  <c r="BQ31" i="4" s="1"/>
  <c r="J23" i="4"/>
  <c r="K23" i="4" s="1"/>
  <c r="BQ23" i="4" s="1" a="1"/>
  <c r="BQ23" i="4" s="1"/>
  <c r="J39" i="3"/>
  <c r="K39" i="3" s="1"/>
  <c r="BQ39" i="3" s="1" a="1"/>
  <c r="BQ39" i="3" s="1"/>
  <c r="J26" i="3"/>
  <c r="K26" i="3" s="1"/>
  <c r="BQ26" i="3" s="1" a="1"/>
  <c r="BQ26" i="3" s="1"/>
  <c r="J18" i="3"/>
  <c r="K18" i="3" s="1"/>
  <c r="BQ18" i="3" s="1" a="1"/>
  <c r="BQ18" i="3" s="1"/>
  <c r="J42" i="2"/>
  <c r="K42" i="2" s="1"/>
  <c r="BQ42" i="2" s="1" a="1"/>
  <c r="BQ42" i="2" s="1"/>
  <c r="J34" i="2"/>
  <c r="K34" i="2" s="1"/>
  <c r="BQ34" i="2" s="1" a="1"/>
  <c r="BQ34" i="2" s="1"/>
  <c r="J29" i="2"/>
  <c r="K29" i="2" s="1"/>
  <c r="BQ29" i="2" s="1" a="1"/>
  <c r="BQ29" i="2" s="1"/>
  <c r="J21" i="2"/>
  <c r="K21" i="2" s="1"/>
  <c r="BQ21" i="2" s="1" a="1"/>
  <c r="BQ21" i="2" s="1"/>
  <c r="J18" i="8"/>
  <c r="K18" i="8" s="1"/>
  <c r="BQ18" i="8" s="1" a="1"/>
  <c r="BQ18" i="8" s="1"/>
  <c r="J45" i="6"/>
  <c r="J37" i="6"/>
  <c r="K37" i="6" s="1"/>
  <c r="BQ37" i="6" s="1" a="1"/>
  <c r="BQ37" i="6" s="1"/>
  <c r="J24" i="6"/>
  <c r="K24" i="6" s="1"/>
  <c r="BQ24" i="6" s="1" a="1"/>
  <c r="BQ24" i="6" s="1"/>
  <c r="J16" i="6"/>
  <c r="K16" i="6" s="1"/>
  <c r="BQ16" i="6" s="1" a="1"/>
  <c r="BQ16" i="6" s="1"/>
  <c r="J40" i="5"/>
  <c r="K40" i="5" s="1"/>
  <c r="BQ40" i="5" s="1" a="1"/>
  <c r="BQ40" i="5" s="1"/>
  <c r="J19" i="5"/>
  <c r="K19" i="5" s="1"/>
  <c r="BQ19" i="5" s="1" a="1"/>
  <c r="BQ19" i="5" s="1"/>
  <c r="J43" i="4"/>
  <c r="K43" i="4" s="1"/>
  <c r="BQ43" i="4" s="1" a="1"/>
  <c r="BQ43" i="4" s="1"/>
  <c r="J35" i="4"/>
  <c r="K35" i="4" s="1"/>
  <c r="BQ35" i="4" s="1" a="1"/>
  <c r="BQ35" i="4" s="1"/>
  <c r="J30" i="4"/>
  <c r="K30" i="4" s="1"/>
  <c r="BQ30" i="4" s="1" a="1"/>
  <c r="BQ30" i="4" s="1"/>
  <c r="J22" i="4"/>
  <c r="K22" i="4" s="1"/>
  <c r="BQ22" i="4" s="1" a="1"/>
  <c r="BQ22" i="4" s="1"/>
  <c r="J38" i="3"/>
  <c r="K38" i="3" s="1"/>
  <c r="BQ38" i="3" s="1" a="1"/>
  <c r="BQ38" i="3" s="1"/>
  <c r="J25" i="3"/>
  <c r="K25" i="3" s="1"/>
  <c r="BQ25" i="3" s="1" a="1"/>
  <c r="BQ25" i="3" s="1"/>
  <c r="J33" i="2"/>
  <c r="K33" i="2" s="1"/>
  <c r="BQ33" i="2" s="1" a="1"/>
  <c r="BQ33" i="2" s="1"/>
  <c r="J28" i="2"/>
  <c r="K28" i="2" s="1"/>
  <c r="BQ28" i="2" s="1" a="1"/>
  <c r="BQ28" i="2" s="1"/>
  <c r="J20" i="2"/>
  <c r="K20" i="2" s="1"/>
  <c r="BQ20" i="2" s="1" a="1"/>
  <c r="BQ20" i="2" s="1"/>
  <c r="J17" i="8"/>
  <c r="K17" i="8" s="1"/>
  <c r="BQ17" i="8" s="1" a="1"/>
  <c r="BQ17" i="8" s="1"/>
  <c r="J44" i="6"/>
  <c r="K44" i="6" s="1"/>
  <c r="BQ44" i="6" s="1" a="1"/>
  <c r="BQ44" i="6" s="1"/>
  <c r="J36" i="6"/>
  <c r="K36" i="6" s="1"/>
  <c r="BQ36" i="6" s="1" a="1"/>
  <c r="BQ36" i="6" s="1"/>
  <c r="J31" i="6"/>
  <c r="K31" i="6" s="1"/>
  <c r="BQ31" i="6" s="1" a="1"/>
  <c r="BQ31" i="6" s="1"/>
  <c r="J23" i="6"/>
  <c r="K23" i="6" s="1"/>
  <c r="BQ23" i="6" s="1" a="1"/>
  <c r="BQ23" i="6" s="1"/>
  <c r="J39" i="5"/>
  <c r="K39" i="5" s="1"/>
  <c r="BQ39" i="5" s="1" a="1"/>
  <c r="BQ39" i="5" s="1"/>
  <c r="J18" i="5"/>
  <c r="K18" i="5" s="1"/>
  <c r="BQ18" i="5" s="1" a="1"/>
  <c r="BQ18" i="5" s="1"/>
  <c r="J29" i="4"/>
  <c r="K29" i="4" s="1"/>
  <c r="BQ29" i="4" s="1" a="1"/>
  <c r="BQ29" i="4" s="1"/>
  <c r="J21" i="4"/>
  <c r="K21" i="4" s="1"/>
  <c r="BQ21" i="4" s="1" a="1"/>
  <c r="BQ21" i="4" s="1"/>
  <c r="J45" i="3"/>
  <c r="J24" i="3"/>
  <c r="K24" i="3" s="1"/>
  <c r="BQ24" i="3" s="1" a="1"/>
  <c r="BQ24" i="3" s="1"/>
  <c r="J16" i="3"/>
  <c r="K16" i="3" s="1"/>
  <c r="BQ16" i="3" s="1" a="1"/>
  <c r="BQ16" i="3" s="1"/>
  <c r="J40" i="2"/>
  <c r="K40" i="2" s="1"/>
  <c r="BQ40" i="2" s="1" a="1"/>
  <c r="BQ40" i="2" s="1"/>
  <c r="J20" i="12"/>
  <c r="K20" i="12" s="1"/>
  <c r="BQ20" i="12" s="1" a="1"/>
  <c r="BQ20" i="12" s="1"/>
  <c r="J31" i="11"/>
  <c r="K31" i="11" s="1"/>
  <c r="BQ31" i="11" s="1" a="1"/>
  <c r="BQ31" i="11" s="1"/>
  <c r="J23" i="11"/>
  <c r="K23" i="11" s="1"/>
  <c r="BQ23" i="11" s="1" a="1"/>
  <c r="BQ23" i="11" s="1"/>
  <c r="J26" i="10"/>
  <c r="K26" i="10" s="1"/>
  <c r="BQ26" i="10" s="1" a="1"/>
  <c r="BQ26" i="10" s="1"/>
  <c r="J42" i="9"/>
  <c r="K42" i="9" s="1"/>
  <c r="BQ42" i="9" s="1" a="1"/>
  <c r="BQ42" i="9" s="1"/>
  <c r="J34" i="9"/>
  <c r="K34" i="9" s="1"/>
  <c r="BQ34" i="9" s="1" a="1"/>
  <c r="BQ34" i="9" s="1"/>
  <c r="J29" i="9"/>
  <c r="K29" i="9" s="1"/>
  <c r="BQ29" i="9" s="1" a="1"/>
  <c r="BQ29" i="9" s="1"/>
  <c r="J45" i="8"/>
  <c r="J37" i="8"/>
  <c r="K37" i="8" s="1"/>
  <c r="BQ37" i="8" s="1" a="1"/>
  <c r="BQ37" i="8" s="1"/>
  <c r="J32" i="8"/>
  <c r="K32" i="8" s="1"/>
  <c r="BQ32" i="8" s="1" a="1"/>
  <c r="BQ32" i="8" s="1"/>
  <c r="J16" i="8"/>
  <c r="K16" i="8" s="1"/>
  <c r="BQ16" i="8" s="1" a="1"/>
  <c r="BQ16" i="8" s="1"/>
  <c r="J43" i="6"/>
  <c r="K43" i="6" s="1"/>
  <c r="BQ43" i="6" s="1" a="1"/>
  <c r="BQ43" i="6" s="1"/>
  <c r="J35" i="6"/>
  <c r="K35" i="6" s="1"/>
  <c r="BQ35" i="6" s="1" a="1"/>
  <c r="BQ35" i="6" s="1"/>
  <c r="J30" i="6"/>
  <c r="K30" i="6" s="1"/>
  <c r="BQ30" i="6" s="1" a="1"/>
  <c r="BQ30" i="6" s="1"/>
  <c r="J22" i="6"/>
  <c r="K22" i="6" s="1"/>
  <c r="BQ22" i="6" s="1" a="1"/>
  <c r="BQ22" i="6" s="1"/>
  <c r="J38" i="5"/>
  <c r="K38" i="5" s="1"/>
  <c r="BQ38" i="5" s="1" a="1"/>
  <c r="BQ38" i="5" s="1"/>
  <c r="J25" i="5"/>
  <c r="K25" i="5" s="1"/>
  <c r="BQ25" i="5" s="1" a="1"/>
  <c r="BQ25" i="5" s="1"/>
  <c r="J17" i="5"/>
  <c r="K17" i="5" s="1"/>
  <c r="BQ17" i="5" s="1" a="1"/>
  <c r="BQ17" i="5" s="1"/>
  <c r="J41" i="4"/>
  <c r="K41" i="4" s="1"/>
  <c r="BQ41" i="4" s="1" a="1"/>
  <c r="BQ41" i="4" s="1"/>
  <c r="J33" i="4"/>
  <c r="K33" i="4" s="1"/>
  <c r="BQ33" i="4" s="1" a="1"/>
  <c r="BQ33" i="4" s="1"/>
  <c r="J44" i="3"/>
  <c r="K44" i="3" s="1"/>
  <c r="BQ44" i="3" s="1" a="1"/>
  <c r="BQ44" i="3" s="1"/>
  <c r="J36" i="3"/>
  <c r="K36" i="3" s="1"/>
  <c r="BQ36" i="3" s="1" a="1"/>
  <c r="BQ36" i="3" s="1"/>
  <c r="J31" i="3"/>
  <c r="K31" i="3" s="1"/>
  <c r="BQ31" i="3" s="1" a="1"/>
  <c r="BQ31" i="3" s="1"/>
  <c r="J39" i="2"/>
  <c r="K39" i="2" s="1"/>
  <c r="BQ39" i="2" s="1" a="1"/>
  <c r="BQ39" i="2" s="1"/>
  <c r="J26" i="2"/>
  <c r="K26" i="2" s="1"/>
  <c r="BQ26" i="2" s="1" a="1"/>
  <c r="BQ26" i="2" s="1"/>
  <c r="J18" i="2"/>
  <c r="K18" i="2" s="1"/>
  <c r="BQ18" i="2" s="1" a="1"/>
  <c r="BQ18" i="2" s="1"/>
  <c r="DJ49" i="17" l="1"/>
  <c r="DJ125" i="17" a="1"/>
  <c r="DJ125" i="17" s="1"/>
  <c r="DJ126" i="17" s="1"/>
  <c r="DI49" i="14"/>
  <c r="DI125" i="14" a="1"/>
  <c r="DI125" i="14" s="1"/>
  <c r="DI126" i="14" s="1"/>
  <c r="DM49" i="11"/>
  <c r="DM125" i="11" a="1"/>
  <c r="DM125" i="11" s="1"/>
  <c r="DM126" i="11" s="1"/>
  <c r="DJ49" i="6"/>
  <c r="DJ125" i="6" a="1"/>
  <c r="DJ125" i="6" s="1"/>
  <c r="DJ126" i="6" s="1"/>
  <c r="DL49" i="15"/>
  <c r="DL125" i="15" a="1"/>
  <c r="DL125" i="15" s="1"/>
  <c r="DL126" i="15" s="1"/>
  <c r="CV49" i="12"/>
  <c r="CV125" i="12" a="1"/>
  <c r="CV125" i="12" s="1"/>
  <c r="CV126" i="12" s="1"/>
  <c r="DK49" i="10"/>
  <c r="DK125" i="10" a="1"/>
  <c r="DK125" i="10" s="1"/>
  <c r="DK126" i="10" s="1"/>
  <c r="DJ49" i="7"/>
  <c r="DJ125" i="7" a="1"/>
  <c r="DJ125" i="7" s="1"/>
  <c r="DJ126" i="7" s="1"/>
  <c r="DO49" i="5"/>
  <c r="DO125" i="5" a="1"/>
  <c r="DO125" i="5" s="1"/>
  <c r="DO126" i="5" s="1"/>
  <c r="DG49" i="2"/>
  <c r="DG125" i="2" a="1"/>
  <c r="DG125" i="2" s="1"/>
  <c r="DG126" i="2" s="1"/>
  <c r="DH49" i="19"/>
  <c r="DH125" i="19" a="1"/>
  <c r="DH125" i="19" s="1"/>
  <c r="DH126" i="19" s="1"/>
  <c r="CW49" i="13"/>
  <c r="CW125" i="13" a="1"/>
  <c r="CW125" i="13" s="1"/>
  <c r="CW126" i="13" s="1"/>
  <c r="DP49" i="2"/>
  <c r="DP125" i="2" a="1"/>
  <c r="DP125" i="2" s="1"/>
  <c r="DP126" i="2" s="1"/>
  <c r="DF49" i="21"/>
  <c r="DF125" i="21" a="1"/>
  <c r="DF125" i="21" s="1"/>
  <c r="DF126" i="21" s="1"/>
  <c r="DH49" i="18"/>
  <c r="DH125" i="18" a="1"/>
  <c r="DH125" i="18" s="1"/>
  <c r="DH126" i="18" s="1"/>
  <c r="DE49" i="15"/>
  <c r="DE125" i="15" a="1"/>
  <c r="DE125" i="15" s="1"/>
  <c r="DE126" i="15" s="1"/>
  <c r="DL49" i="9"/>
  <c r="DL125" i="9" a="1"/>
  <c r="DL125" i="9" s="1"/>
  <c r="DL126" i="9" s="1"/>
  <c r="CW49" i="7"/>
  <c r="CW125" i="7" a="1"/>
  <c r="CW125" i="7" s="1"/>
  <c r="CW126" i="7" s="1"/>
  <c r="DM49" i="5"/>
  <c r="DM125" i="5" a="1"/>
  <c r="DM125" i="5" s="1"/>
  <c r="DM126" i="5" s="1"/>
  <c r="CV49" i="1"/>
  <c r="CV125" i="1" a="1"/>
  <c r="CV125" i="1" s="1"/>
  <c r="CV126" i="1" s="1"/>
  <c r="DG49" i="19"/>
  <c r="DG125" i="19" a="1"/>
  <c r="DG125" i="19" s="1"/>
  <c r="DG126" i="19" s="1"/>
  <c r="DF49" i="14"/>
  <c r="DF125" i="14" a="1"/>
  <c r="DF125" i="14" s="1"/>
  <c r="DF126" i="14" s="1"/>
  <c r="DO49" i="11"/>
  <c r="DO125" i="11" a="1"/>
  <c r="DO125" i="11" s="1"/>
  <c r="DO126" i="11" s="1"/>
  <c r="CY49" i="2"/>
  <c r="CY125" i="2" a="1"/>
  <c r="CY125" i="2" s="1"/>
  <c r="CY126" i="2" s="1"/>
  <c r="DF49" i="19"/>
  <c r="DF125" i="19" a="1"/>
  <c r="DF125" i="19" s="1"/>
  <c r="DF126" i="19" s="1"/>
  <c r="DH49" i="16"/>
  <c r="DH125" i="16" a="1"/>
  <c r="DH125" i="16" s="1"/>
  <c r="DH126" i="16" s="1"/>
  <c r="DG49" i="13"/>
  <c r="DG125" i="13" a="1"/>
  <c r="DG125" i="13" s="1"/>
  <c r="DG126" i="13" s="1"/>
  <c r="DN49" i="8"/>
  <c r="DN125" i="8" a="1"/>
  <c r="DN125" i="8" s="1"/>
  <c r="DN126" i="8" s="1"/>
  <c r="DE49" i="6"/>
  <c r="DE125" i="6" a="1"/>
  <c r="DE125" i="6" s="1"/>
  <c r="DE126" i="6" s="1"/>
  <c r="DL49" i="4"/>
  <c r="DL125" i="4" a="1"/>
  <c r="DL125" i="4" s="1"/>
  <c r="DL126" i="4" s="1"/>
  <c r="CW49" i="3"/>
  <c r="CW125" i="3" a="1"/>
  <c r="CW125" i="3" s="1"/>
  <c r="CW126" i="3" s="1"/>
  <c r="CZ49" i="20"/>
  <c r="CZ125" i="20" a="1"/>
  <c r="CZ125" i="20" s="1"/>
  <c r="CZ126" i="20" s="1"/>
  <c r="DN49" i="17"/>
  <c r="DN125" i="17" a="1"/>
  <c r="DN125" i="17" s="1"/>
  <c r="DN126" i="17" s="1"/>
  <c r="DN49" i="12"/>
  <c r="DN125" i="12" a="1"/>
  <c r="DN125" i="12" s="1"/>
  <c r="DN126" i="12" s="1"/>
  <c r="CX49" i="10"/>
  <c r="CX125" i="10" a="1"/>
  <c r="CX125" i="10" s="1"/>
  <c r="CX126" i="10" s="1"/>
  <c r="DI49" i="4"/>
  <c r="DI125" i="4" a="1"/>
  <c r="DI125" i="4" s="1"/>
  <c r="DI126" i="4" s="1"/>
  <c r="DG49" i="1"/>
  <c r="DG125" i="1" a="1"/>
  <c r="DG125" i="1" s="1"/>
  <c r="DG126" i="1" s="1"/>
  <c r="CX125" i="2" a="1"/>
  <c r="CX125" i="2" s="1"/>
  <c r="CX126" i="2" s="1"/>
  <c r="CZ125" i="6" a="1"/>
  <c r="CZ125" i="6" s="1"/>
  <c r="CZ126" i="6" s="1"/>
  <c r="CY125" i="8" a="1"/>
  <c r="CY125" i="8" s="1"/>
  <c r="CY126" i="8" s="1"/>
  <c r="CW125" i="9" a="1"/>
  <c r="CW125" i="9" s="1"/>
  <c r="CW126" i="9" s="1"/>
  <c r="CZ125" i="14" a="1"/>
  <c r="CZ125" i="14" s="1"/>
  <c r="CZ126" i="14" s="1"/>
  <c r="DP125" i="15" a="1"/>
  <c r="DP125" i="15" s="1"/>
  <c r="DP126" i="15" s="1"/>
  <c r="DJ125" i="3" a="1"/>
  <c r="DJ125" i="3" s="1"/>
  <c r="DJ126" i="3" s="1"/>
  <c r="CW125" i="4" a="1"/>
  <c r="CW125" i="4" s="1"/>
  <c r="CW126" i="4" s="1"/>
  <c r="DM125" i="9" a="1"/>
  <c r="DM125" i="9" s="1"/>
  <c r="DM126" i="9" s="1"/>
  <c r="DK125" i="17" a="1"/>
  <c r="DK125" i="17" s="1"/>
  <c r="DK126" i="17" s="1"/>
  <c r="DB125" i="21" a="1"/>
  <c r="DB125" i="21" s="1"/>
  <c r="DB126" i="21" s="1"/>
  <c r="DF125" i="3" a="1"/>
  <c r="DF125" i="3" s="1"/>
  <c r="DF126" i="3" s="1"/>
  <c r="DE125" i="5" a="1"/>
  <c r="DE125" i="5" s="1"/>
  <c r="DE126" i="5" s="1"/>
  <c r="DO125" i="12" a="1"/>
  <c r="DO125" i="12" s="1"/>
  <c r="DO126" i="12" s="1"/>
  <c r="CZ125" i="13" a="1"/>
  <c r="CZ125" i="13" s="1"/>
  <c r="CZ126" i="13" s="1"/>
  <c r="DE125" i="14" a="1"/>
  <c r="DE125" i="14" s="1"/>
  <c r="DE126" i="14" s="1"/>
  <c r="CX125" i="15" a="1"/>
  <c r="CX125" i="15" s="1"/>
  <c r="CX126" i="15" s="1"/>
  <c r="DO125" i="19" a="1"/>
  <c r="DO125" i="19" s="1"/>
  <c r="DO126" i="19" s="1"/>
  <c r="DD125" i="1" a="1"/>
  <c r="DD125" i="1" s="1"/>
  <c r="DD126" i="1" s="1"/>
  <c r="CY125" i="11" a="1"/>
  <c r="CY125" i="11" s="1"/>
  <c r="CY126" i="11" s="1"/>
  <c r="DA125" i="12" a="1"/>
  <c r="DA125" i="12" s="1"/>
  <c r="DA126" i="12" s="1"/>
  <c r="CX125" i="14" a="1"/>
  <c r="CX125" i="14" s="1"/>
  <c r="CX126" i="14" s="1"/>
  <c r="DN125" i="15" a="1"/>
  <c r="DN125" i="15" s="1"/>
  <c r="DN126" i="15" s="1"/>
  <c r="CV125" i="20" a="1"/>
  <c r="CV125" i="20" s="1"/>
  <c r="CV126" i="20" s="1"/>
  <c r="DN125" i="21" a="1"/>
  <c r="DN125" i="21" s="1"/>
  <c r="DN126" i="21" s="1"/>
  <c r="DB125" i="7" a="1"/>
  <c r="DB125" i="7" s="1"/>
  <c r="DB126" i="7" s="1"/>
  <c r="CV125" i="8" a="1"/>
  <c r="CV125" i="8" s="1"/>
  <c r="CV126" i="8" s="1"/>
  <c r="DK125" i="19" a="1"/>
  <c r="DK125" i="19" s="1"/>
  <c r="DK126" i="19" s="1"/>
  <c r="DE125" i="2" a="1"/>
  <c r="DE125" i="2" s="1"/>
  <c r="DE126" i="2" s="1"/>
  <c r="DI125" i="3" a="1"/>
  <c r="DI125" i="3" s="1"/>
  <c r="DI126" i="3" s="1"/>
  <c r="CX125" i="5" a="1"/>
  <c r="CX125" i="5" s="1"/>
  <c r="CX126" i="5" s="1"/>
  <c r="DD125" i="7" a="1"/>
  <c r="DD125" i="7" s="1"/>
  <c r="DD126" i="7" s="1"/>
  <c r="DK125" i="11" a="1"/>
  <c r="DK125" i="11" s="1"/>
  <c r="DK126" i="11" s="1"/>
  <c r="DH125" i="12" a="1"/>
  <c r="DH125" i="12" s="1"/>
  <c r="DH126" i="12" s="1"/>
  <c r="CV125" i="13" a="1"/>
  <c r="CV125" i="13" s="1"/>
  <c r="CV126" i="13" s="1"/>
  <c r="CX125" i="13" a="1"/>
  <c r="CX125" i="13" s="1"/>
  <c r="CX126" i="13" s="1"/>
  <c r="DD125" i="15" a="1"/>
  <c r="DD125" i="15" s="1"/>
  <c r="DD126" i="15" s="1"/>
  <c r="DN125" i="19" a="1"/>
  <c r="DN125" i="19" s="1"/>
  <c r="DN126" i="19" s="1"/>
  <c r="DF125" i="1" a="1"/>
  <c r="DF125" i="1" s="1"/>
  <c r="DF126" i="1" s="1"/>
  <c r="CX125" i="4" a="1"/>
  <c r="CX125" i="4" s="1"/>
  <c r="CX126" i="4" s="1"/>
  <c r="DE125" i="8" a="1"/>
  <c r="DE125" i="8" s="1"/>
  <c r="DE126" i="8" s="1"/>
  <c r="DH125" i="9" a="1"/>
  <c r="DH125" i="9" s="1"/>
  <c r="DH126" i="9" s="1"/>
  <c r="DE125" i="16" a="1"/>
  <c r="DE125" i="16" s="1"/>
  <c r="DE126" i="16" s="1"/>
  <c r="DF125" i="17" a="1"/>
  <c r="DF125" i="17" s="1"/>
  <c r="DF126" i="17" s="1"/>
  <c r="DE125" i="18" a="1"/>
  <c r="DE125" i="18" s="1"/>
  <c r="DE126" i="18" s="1"/>
  <c r="CX125" i="19" a="1"/>
  <c r="CX125" i="19" s="1"/>
  <c r="CX126" i="19" s="1"/>
  <c r="CZ125" i="1" a="1"/>
  <c r="CZ125" i="1" s="1"/>
  <c r="CZ126" i="1" s="1"/>
  <c r="DI49" i="21"/>
  <c r="DI125" i="21" a="1"/>
  <c r="DI125" i="21" s="1"/>
  <c r="DI126" i="21" s="1"/>
  <c r="DM49" i="18"/>
  <c r="DM125" i="18" a="1"/>
  <c r="DM125" i="18" s="1"/>
  <c r="DM126" i="18" s="1"/>
  <c r="DA49" i="15"/>
  <c r="DA125" i="15" a="1"/>
  <c r="DA125" i="15" s="1"/>
  <c r="DA126" i="15" s="1"/>
  <c r="DH49" i="13"/>
  <c r="DH125" i="13" a="1"/>
  <c r="DH125" i="13" s="1"/>
  <c r="DH126" i="13" s="1"/>
  <c r="CW49" i="11"/>
  <c r="CW125" i="11" a="1"/>
  <c r="CW125" i="11" s="1"/>
  <c r="CW126" i="11" s="1"/>
  <c r="CV49" i="11"/>
  <c r="CV125" i="11" a="1"/>
  <c r="CV125" i="11" s="1"/>
  <c r="CV126" i="11" s="1"/>
  <c r="DK49" i="8"/>
  <c r="DK125" i="8" a="1"/>
  <c r="DK125" i="8" s="1"/>
  <c r="DK126" i="8" s="1"/>
  <c r="CX49" i="7"/>
  <c r="CX125" i="7" a="1"/>
  <c r="CX125" i="7" s="1"/>
  <c r="CX126" i="7" s="1"/>
  <c r="CX49" i="6"/>
  <c r="CX125" i="6" a="1"/>
  <c r="CX125" i="6" s="1"/>
  <c r="CX126" i="6" s="1"/>
  <c r="DM49" i="4"/>
  <c r="DM125" i="4" a="1"/>
  <c r="DM125" i="4" s="1"/>
  <c r="DM126" i="4" s="1"/>
  <c r="DF49" i="4"/>
  <c r="DF125" i="4" a="1"/>
  <c r="DF125" i="4" s="1"/>
  <c r="DF126" i="4" s="1"/>
  <c r="DN49" i="3"/>
  <c r="DN125" i="3" a="1"/>
  <c r="DN125" i="3" s="1"/>
  <c r="DN126" i="3" s="1"/>
  <c r="DB49" i="2"/>
  <c r="DB125" i="2" a="1"/>
  <c r="DB125" i="2" s="1"/>
  <c r="DB126" i="2" s="1"/>
  <c r="DE49" i="1"/>
  <c r="DE125" i="1" a="1"/>
  <c r="DE125" i="1" s="1"/>
  <c r="DE126" i="1" s="1"/>
  <c r="DI49" i="16"/>
  <c r="DI125" i="16" a="1"/>
  <c r="DI125" i="16" s="1"/>
  <c r="DI126" i="16" s="1"/>
  <c r="DM49" i="13"/>
  <c r="DM125" i="13" a="1"/>
  <c r="DM125" i="13" s="1"/>
  <c r="DM126" i="13" s="1"/>
  <c r="DD49" i="12"/>
  <c r="DD125" i="12" a="1"/>
  <c r="DD125" i="12" s="1"/>
  <c r="DD126" i="12" s="1"/>
  <c r="CW49" i="12"/>
  <c r="CW125" i="12" a="1"/>
  <c r="CW125" i="12" s="1"/>
  <c r="CW126" i="12" s="1"/>
  <c r="DE49" i="10"/>
  <c r="DE125" i="10" a="1"/>
  <c r="DE125" i="10" s="1"/>
  <c r="DE126" i="10" s="1"/>
  <c r="DD49" i="10"/>
  <c r="DD125" i="10" a="1"/>
  <c r="DD125" i="10" s="1"/>
  <c r="DD126" i="10" s="1"/>
  <c r="DL49" i="8"/>
  <c r="DL125" i="8" a="1"/>
  <c r="DL125" i="8" s="1"/>
  <c r="DL126" i="8" s="1"/>
  <c r="DK49" i="7"/>
  <c r="DK125" i="7" a="1"/>
  <c r="DK125" i="7" s="1"/>
  <c r="DK126" i="7" s="1"/>
  <c r="CY49" i="6"/>
  <c r="CY125" i="6" a="1"/>
  <c r="CY125" i="6" s="1"/>
  <c r="CY126" i="6" s="1"/>
  <c r="DK49" i="5"/>
  <c r="DK125" i="5" a="1"/>
  <c r="DK125" i="5" s="1"/>
  <c r="DK126" i="5" s="1"/>
  <c r="DJ49" i="5"/>
  <c r="DJ125" i="5" a="1"/>
  <c r="DJ125" i="5" s="1"/>
  <c r="DJ126" i="5" s="1"/>
  <c r="DJ49" i="4"/>
  <c r="DJ125" i="4" a="1"/>
  <c r="DJ125" i="4" s="1"/>
  <c r="DJ126" i="4" s="1"/>
  <c r="CZ49" i="3"/>
  <c r="CZ125" i="3" a="1"/>
  <c r="CZ125" i="3" s="1"/>
  <c r="CZ126" i="3" s="1"/>
  <c r="DP49" i="1"/>
  <c r="DP125" i="1" a="1"/>
  <c r="DP125" i="1" s="1"/>
  <c r="DP126" i="1" s="1"/>
  <c r="DG49" i="21"/>
  <c r="DG125" i="21" a="1"/>
  <c r="DG125" i="21" s="1"/>
  <c r="DG126" i="21" s="1"/>
  <c r="DO49" i="20"/>
  <c r="DO125" i="20" a="1"/>
  <c r="DO125" i="20" s="1"/>
  <c r="DO126" i="20" s="1"/>
  <c r="DO49" i="17"/>
  <c r="DO125" i="17" a="1"/>
  <c r="DO125" i="17" s="1"/>
  <c r="DO126" i="17" s="1"/>
  <c r="DK49" i="1"/>
  <c r="DK125" i="1" a="1"/>
  <c r="DK125" i="1" s="1"/>
  <c r="DK126" i="1" s="1"/>
  <c r="DI49" i="18"/>
  <c r="DI125" i="18" a="1"/>
  <c r="DI125" i="18" s="1"/>
  <c r="DI126" i="18" s="1"/>
  <c r="DA49" i="18"/>
  <c r="DA125" i="18" a="1"/>
  <c r="DA125" i="18" s="1"/>
  <c r="DA126" i="18" s="1"/>
  <c r="DH49" i="20"/>
  <c r="DH125" i="20" a="1"/>
  <c r="DH125" i="20" s="1"/>
  <c r="DH126" i="20" s="1"/>
  <c r="DA49" i="17"/>
  <c r="DA125" i="17" a="1"/>
  <c r="DA125" i="17" s="1"/>
  <c r="DA126" i="17" s="1"/>
  <c r="DN49" i="14"/>
  <c r="DN125" i="14" a="1"/>
  <c r="DN125" i="14" s="1"/>
  <c r="DN126" i="14" s="1"/>
  <c r="DI49" i="2"/>
  <c r="DI125" i="2" a="1"/>
  <c r="DI125" i="2" s="1"/>
  <c r="DI126" i="2" s="1"/>
  <c r="CZ49" i="9"/>
  <c r="CZ125" i="9" a="1"/>
  <c r="CZ125" i="9" s="1"/>
  <c r="CZ126" i="9" s="1"/>
  <c r="CY49" i="18"/>
  <c r="CY125" i="18" a="1"/>
  <c r="CY125" i="18" s="1"/>
  <c r="CY126" i="18" s="1"/>
  <c r="DD49" i="8"/>
  <c r="DD125" i="8" a="1"/>
  <c r="DD125" i="8" s="1"/>
  <c r="DD126" i="8" s="1"/>
  <c r="CY125" i="4" a="1"/>
  <c r="CY125" i="4" s="1"/>
  <c r="CY126" i="4" s="1"/>
  <c r="DG125" i="7" a="1"/>
  <c r="DG125" i="7" s="1"/>
  <c r="DG126" i="7" s="1"/>
  <c r="DK125" i="9" a="1"/>
  <c r="DK125" i="9" s="1"/>
  <c r="DK126" i="9" s="1"/>
  <c r="DM125" i="10" a="1"/>
  <c r="DM125" i="10" s="1"/>
  <c r="DM126" i="10" s="1"/>
  <c r="DA125" i="11" a="1"/>
  <c r="DA125" i="11" s="1"/>
  <c r="DA126" i="11" s="1"/>
  <c r="CZ125" i="12" a="1"/>
  <c r="CZ125" i="12" s="1"/>
  <c r="CZ126" i="12" s="1"/>
  <c r="DI125" i="1" a="1"/>
  <c r="DI125" i="1" s="1"/>
  <c r="DI126" i="1" s="1"/>
  <c r="DK125" i="6" a="1"/>
  <c r="DK125" i="6" s="1"/>
  <c r="DK126" i="6" s="1"/>
  <c r="CV125" i="6" a="1"/>
  <c r="CV125" i="6" s="1"/>
  <c r="CV126" i="6" s="1"/>
  <c r="DF125" i="9" a="1"/>
  <c r="DF125" i="9" s="1"/>
  <c r="DF126" i="9" s="1"/>
  <c r="CZ125" i="11" a="1"/>
  <c r="CZ125" i="11" s="1"/>
  <c r="CZ126" i="11" s="1"/>
  <c r="CV125" i="15" a="1"/>
  <c r="CV125" i="15" s="1"/>
  <c r="CV126" i="15" s="1"/>
  <c r="DO125" i="21" a="1"/>
  <c r="DO125" i="21" s="1"/>
  <c r="DO126" i="21" s="1"/>
  <c r="CZ125" i="2" a="1"/>
  <c r="CZ125" i="2" s="1"/>
  <c r="CZ126" i="2" s="1"/>
  <c r="CZ125" i="5" a="1"/>
  <c r="CZ125" i="5" s="1"/>
  <c r="CZ126" i="5" s="1"/>
  <c r="DF125" i="8" a="1"/>
  <c r="DF125" i="8" s="1"/>
  <c r="DF126" i="8" s="1"/>
  <c r="DP125" i="9" a="1"/>
  <c r="DP125" i="9" s="1"/>
  <c r="DP126" i="9" s="1"/>
  <c r="DO125" i="15" a="1"/>
  <c r="DO125" i="15" s="1"/>
  <c r="DO126" i="15" s="1"/>
  <c r="DH125" i="17" a="1"/>
  <c r="DH125" i="17" s="1"/>
  <c r="DH126" i="17" s="1"/>
  <c r="CW125" i="18" a="1"/>
  <c r="CW125" i="18" s="1"/>
  <c r="CW126" i="18" s="1"/>
  <c r="DB125" i="4" a="1"/>
  <c r="DB125" i="4" s="1"/>
  <c r="DB126" i="4" s="1"/>
  <c r="DL125" i="16" a="1"/>
  <c r="DL125" i="16" s="1"/>
  <c r="DL126" i="16" s="1"/>
  <c r="CZ125" i="19" a="1"/>
  <c r="CZ125" i="19" s="1"/>
  <c r="CZ126" i="19" s="1"/>
  <c r="CW125" i="19" a="1"/>
  <c r="CW125" i="19" s="1"/>
  <c r="CW126" i="19" s="1"/>
  <c r="DB125" i="5" a="1"/>
  <c r="DB125" i="5" s="1"/>
  <c r="DB126" i="5" s="1"/>
  <c r="DN125" i="7" a="1"/>
  <c r="DN125" i="7" s="1"/>
  <c r="DN126" i="7" s="1"/>
  <c r="DI125" i="8" a="1"/>
  <c r="DI125" i="8" s="1"/>
  <c r="DI126" i="8" s="1"/>
  <c r="CY125" i="16" a="1"/>
  <c r="CY125" i="16" s="1"/>
  <c r="CY126" i="16" s="1"/>
  <c r="DC125" i="20" a="1"/>
  <c r="DC125" i="20" s="1"/>
  <c r="DC126" i="20" s="1"/>
  <c r="DJ125" i="21" a="1"/>
  <c r="DJ125" i="21" s="1"/>
  <c r="DJ126" i="21" s="1"/>
  <c r="DO125" i="3" a="1"/>
  <c r="DO125" i="3" s="1"/>
  <c r="DO126" i="3" s="1"/>
  <c r="DE125" i="12" a="1"/>
  <c r="DE125" i="12" s="1"/>
  <c r="DE126" i="12" s="1"/>
  <c r="DK125" i="13" a="1"/>
  <c r="DK125" i="13" s="1"/>
  <c r="DK126" i="13" s="1"/>
  <c r="DB125" i="18" a="1"/>
  <c r="DB125" i="18" s="1"/>
  <c r="DB126" i="18" s="1"/>
  <c r="CW125" i="20" a="1"/>
  <c r="CW125" i="20" s="1"/>
  <c r="CW126" i="20" s="1"/>
  <c r="DO125" i="8" a="1"/>
  <c r="DO125" i="8" s="1"/>
  <c r="DO126" i="8" s="1"/>
  <c r="DJ125" i="10" a="1"/>
  <c r="DJ125" i="10" s="1"/>
  <c r="DJ126" i="10" s="1"/>
  <c r="DJ125" i="14" a="1"/>
  <c r="DJ125" i="14" s="1"/>
  <c r="DJ126" i="14" s="1"/>
  <c r="CW125" i="15" a="1"/>
  <c r="CW125" i="15" s="1"/>
  <c r="CW126" i="15" s="1"/>
  <c r="DP49" i="4"/>
  <c r="DP125" i="4" a="1"/>
  <c r="DP125" i="4" s="1"/>
  <c r="DP126" i="4" s="1"/>
  <c r="CX49" i="12"/>
  <c r="CX125" i="12" a="1"/>
  <c r="CX125" i="12" s="1"/>
  <c r="CX126" i="12" s="1"/>
  <c r="DF49" i="7"/>
  <c r="DF125" i="7" a="1"/>
  <c r="DF125" i="7" s="1"/>
  <c r="DF126" i="7" s="1"/>
  <c r="CY49" i="19"/>
  <c r="CY125" i="19" a="1"/>
  <c r="CY125" i="19" s="1"/>
  <c r="CY126" i="19" s="1"/>
  <c r="DB49" i="13"/>
  <c r="DB125" i="13" a="1"/>
  <c r="DB125" i="13" s="1"/>
  <c r="DB126" i="13" s="1"/>
  <c r="DG49" i="10"/>
  <c r="DG125" i="10" a="1"/>
  <c r="DG125" i="10" s="1"/>
  <c r="DG126" i="10" s="1"/>
  <c r="DC49" i="1"/>
  <c r="DC125" i="1" a="1"/>
  <c r="DC125" i="1" s="1"/>
  <c r="DC126" i="1" s="1"/>
  <c r="DB49" i="11"/>
  <c r="DB125" i="11" a="1"/>
  <c r="DB125" i="11" s="1"/>
  <c r="DB126" i="11" s="1"/>
  <c r="DN49" i="13"/>
  <c r="DN125" i="13" a="1"/>
  <c r="DN125" i="13" s="1"/>
  <c r="DN126" i="13" s="1"/>
  <c r="DP49" i="21"/>
  <c r="DP125" i="21" a="1"/>
  <c r="DP125" i="21" s="1"/>
  <c r="DP126" i="21" s="1"/>
  <c r="DK125" i="12" a="1"/>
  <c r="DK125" i="12" s="1"/>
  <c r="DK126" i="12" s="1"/>
  <c r="DN125" i="16" a="1"/>
  <c r="DN125" i="16" s="1"/>
  <c r="DN126" i="16" s="1"/>
  <c r="DN125" i="20" a="1"/>
  <c r="DN125" i="20" s="1"/>
  <c r="DN126" i="20" s="1"/>
  <c r="DP125" i="10" a="1"/>
  <c r="DP125" i="10" s="1"/>
  <c r="DP126" i="10" s="1"/>
  <c r="DG49" i="20"/>
  <c r="DG125" i="20" a="1"/>
  <c r="DG125" i="20" s="1"/>
  <c r="DG126" i="20" s="1"/>
  <c r="DH125" i="4" a="1"/>
  <c r="DH125" i="4" s="1"/>
  <c r="DH126" i="4" s="1"/>
  <c r="DJ125" i="8" a="1"/>
  <c r="DJ125" i="8" s="1"/>
  <c r="DJ126" i="8" s="1"/>
  <c r="DL49" i="18"/>
  <c r="DL125" i="18" a="1"/>
  <c r="DL125" i="18" s="1"/>
  <c r="DL126" i="18" s="1"/>
  <c r="DL49" i="19"/>
  <c r="DL125" i="19" a="1"/>
  <c r="DL125" i="19" s="1"/>
  <c r="DL126" i="19" s="1"/>
  <c r="L19" i="18"/>
  <c r="BR19" i="18" s="1" a="1"/>
  <c r="BR19" i="18" s="1"/>
  <c r="L19" i="6"/>
  <c r="BR19" i="6" s="1" a="1"/>
  <c r="BR19" i="6" s="1"/>
  <c r="CX125" i="3" a="1"/>
  <c r="CX125" i="3" s="1"/>
  <c r="CX126" i="3" s="1"/>
  <c r="CX125" i="8" a="1"/>
  <c r="CX125" i="8" s="1"/>
  <c r="CX126" i="8" s="1"/>
  <c r="DH125" i="8" a="1"/>
  <c r="DH125" i="8" s="1"/>
  <c r="DH126" i="8" s="1"/>
  <c r="DP125" i="11" a="1"/>
  <c r="DP125" i="11" s="1"/>
  <c r="DP126" i="11" s="1"/>
  <c r="DG125" i="11" a="1"/>
  <c r="DG125" i="11" s="1"/>
  <c r="DG126" i="11" s="1"/>
  <c r="M46" i="15"/>
  <c r="BS46" i="15" s="1" a="1"/>
  <c r="BS46" i="15" s="1"/>
  <c r="CV125" i="3" a="1"/>
  <c r="CV125" i="3" s="1"/>
  <c r="CV126" i="3" s="1"/>
  <c r="DG125" i="6" a="1"/>
  <c r="DG125" i="6" s="1"/>
  <c r="DG126" i="6" s="1"/>
  <c r="DD125" i="6" a="1"/>
  <c r="DD125" i="6" s="1"/>
  <c r="DD126" i="6" s="1"/>
  <c r="DL125" i="11" a="1"/>
  <c r="DL125" i="11" s="1"/>
  <c r="DL126" i="11" s="1"/>
  <c r="DC125" i="18" a="1"/>
  <c r="DC125" i="18" s="1"/>
  <c r="DC126" i="18" s="1"/>
  <c r="CX125" i="20" a="1"/>
  <c r="CX125" i="20" s="1"/>
  <c r="CX126" i="20" s="1"/>
  <c r="DO125" i="1" a="1"/>
  <c r="DO125" i="1" s="1"/>
  <c r="DO126" i="1" s="1"/>
  <c r="DJ125" i="2" a="1"/>
  <c r="DJ125" i="2" s="1"/>
  <c r="DJ126" i="2" s="1"/>
  <c r="DP125" i="5" a="1"/>
  <c r="DP125" i="5" s="1"/>
  <c r="DP126" i="5" s="1"/>
  <c r="DP125" i="6" a="1"/>
  <c r="DP125" i="6" s="1"/>
  <c r="DP126" i="6" s="1"/>
  <c r="CZ125" i="10" a="1"/>
  <c r="CZ125" i="10" s="1"/>
  <c r="CZ126" i="10" s="1"/>
  <c r="DM125" i="20" a="1"/>
  <c r="DM125" i="20" s="1"/>
  <c r="DM126" i="20" s="1"/>
  <c r="DM125" i="1" a="1"/>
  <c r="DM125" i="1" s="1"/>
  <c r="DM126" i="1" s="1"/>
  <c r="DI125" i="5" a="1"/>
  <c r="DI125" i="5" s="1"/>
  <c r="DI126" i="5" s="1"/>
  <c r="DE125" i="9" a="1"/>
  <c r="DE125" i="9" s="1"/>
  <c r="DE126" i="9" s="1"/>
  <c r="DI125" i="10" a="1"/>
  <c r="DI125" i="10" s="1"/>
  <c r="DI126" i="10" s="1"/>
  <c r="CX125" i="16" a="1"/>
  <c r="CX125" i="16" s="1"/>
  <c r="CX126" i="16" s="1"/>
  <c r="DI125" i="19" a="1"/>
  <c r="DI125" i="19" s="1"/>
  <c r="DI126" i="19" s="1"/>
  <c r="DG125" i="5" a="1"/>
  <c r="DG125" i="5" s="1"/>
  <c r="DG126" i="5" s="1"/>
  <c r="DA125" i="7" a="1"/>
  <c r="DA125" i="7" s="1"/>
  <c r="DA126" i="7" s="1"/>
  <c r="DI125" i="9" a="1"/>
  <c r="DI125" i="9" s="1"/>
  <c r="DI126" i="9" s="1"/>
  <c r="DD125" i="14" a="1"/>
  <c r="DD125" i="14" s="1"/>
  <c r="DD126" i="14" s="1"/>
  <c r="DM125" i="16" a="1"/>
  <c r="DM125" i="16" s="1"/>
  <c r="DM126" i="16" s="1"/>
  <c r="DJ125" i="18" a="1"/>
  <c r="DJ125" i="18" s="1"/>
  <c r="DJ126" i="18" s="1"/>
  <c r="DK125" i="3" a="1"/>
  <c r="DK125" i="3" s="1"/>
  <c r="DK126" i="3" s="1"/>
  <c r="CW125" i="5" a="1"/>
  <c r="CW125" i="5" s="1"/>
  <c r="CW126" i="5" s="1"/>
  <c r="DI125" i="12" a="1"/>
  <c r="DI125" i="12" s="1"/>
  <c r="DI126" i="12" s="1"/>
  <c r="DO125" i="13" a="1"/>
  <c r="DO125" i="13" s="1"/>
  <c r="DO126" i="13" s="1"/>
  <c r="DL125" i="13" a="1"/>
  <c r="DL125" i="13" s="1"/>
  <c r="DL126" i="13" s="1"/>
  <c r="DP125" i="14" a="1"/>
  <c r="DP125" i="14" s="1"/>
  <c r="DP126" i="14" s="1"/>
  <c r="CY125" i="17" a="1"/>
  <c r="CY125" i="17" s="1"/>
  <c r="CY126" i="17" s="1"/>
  <c r="CV125" i="19" a="1"/>
  <c r="CV125" i="19" s="1"/>
  <c r="CV126" i="19" s="1"/>
  <c r="DD125" i="20" a="1"/>
  <c r="DD125" i="20" s="1"/>
  <c r="DD126" i="20" s="1"/>
  <c r="DM125" i="21" a="1"/>
  <c r="DM125" i="21" s="1"/>
  <c r="DM126" i="21" s="1"/>
  <c r="DG125" i="3" a="1"/>
  <c r="DG125" i="3" s="1"/>
  <c r="DG126" i="3" s="1"/>
  <c r="DO125" i="4" a="1"/>
  <c r="DO125" i="4" s="1"/>
  <c r="DO126" i="4" s="1"/>
  <c r="DA125" i="4" a="1"/>
  <c r="DA125" i="4" s="1"/>
  <c r="DA126" i="4" s="1"/>
  <c r="DH125" i="7" a="1"/>
  <c r="DH125" i="7" s="1"/>
  <c r="DH126" i="7" s="1"/>
  <c r="CZ125" i="7" a="1"/>
  <c r="CZ125" i="7" s="1"/>
  <c r="CZ126" i="7" s="1"/>
  <c r="DC125" i="11" a="1"/>
  <c r="DC125" i="11" s="1"/>
  <c r="DC126" i="11" s="1"/>
  <c r="DB125" i="12" a="1"/>
  <c r="DB125" i="12" s="1"/>
  <c r="DB126" i="12" s="1"/>
  <c r="DC125" i="13" a="1"/>
  <c r="DC125" i="13" s="1"/>
  <c r="DC126" i="13" s="1"/>
  <c r="DE125" i="13" a="1"/>
  <c r="DE125" i="13" s="1"/>
  <c r="DE126" i="13" s="1"/>
  <c r="DM125" i="14" a="1"/>
  <c r="DM125" i="14" s="1"/>
  <c r="DM126" i="14" s="1"/>
  <c r="DJ125" i="15" a="1"/>
  <c r="DJ125" i="15" s="1"/>
  <c r="DJ126" i="15" s="1"/>
  <c r="CV125" i="18" a="1"/>
  <c r="CV125" i="18" s="1"/>
  <c r="CV126" i="18" s="1"/>
  <c r="DM125" i="19" a="1"/>
  <c r="DM125" i="19" s="1"/>
  <c r="DM126" i="19" s="1"/>
  <c r="CX125" i="21" a="1"/>
  <c r="CX125" i="21" s="1"/>
  <c r="CX126" i="21" s="1"/>
  <c r="L42" i="16"/>
  <c r="BR42" i="16" s="1" a="1"/>
  <c r="BR42" i="16" s="1"/>
  <c r="BQ42" i="16" a="1"/>
  <c r="BQ42" i="16" s="1"/>
  <c r="L38" i="14"/>
  <c r="BR38" i="14" s="1" a="1"/>
  <c r="BR38" i="14" s="1"/>
  <c r="BQ38" i="14" a="1"/>
  <c r="BQ38" i="14" s="1"/>
  <c r="L24" i="7"/>
  <c r="BR24" i="7" s="1" a="1"/>
  <c r="BR24" i="7" s="1"/>
  <c r="BQ24" i="7" a="1"/>
  <c r="BQ24" i="7" s="1"/>
  <c r="L24" i="17"/>
  <c r="BR24" i="17" s="1" a="1"/>
  <c r="BR24" i="17" s="1"/>
  <c r="BQ24" i="17" a="1"/>
  <c r="BQ24" i="17" s="1"/>
  <c r="L37" i="7"/>
  <c r="BR37" i="7" s="1" a="1"/>
  <c r="BR37" i="7" s="1"/>
  <c r="BQ37" i="7" a="1"/>
  <c r="BQ37" i="7" s="1"/>
  <c r="L22" i="21"/>
  <c r="BR22" i="21" s="1" a="1"/>
  <c r="BR22" i="21" s="1"/>
  <c r="BQ22" i="21" a="1"/>
  <c r="BQ22" i="21" s="1"/>
  <c r="L24" i="8"/>
  <c r="BR24" i="8" s="1" a="1"/>
  <c r="BR24" i="8" s="1"/>
  <c r="BQ24" i="8" a="1"/>
  <c r="BQ24" i="8" s="1"/>
  <c r="L29" i="8"/>
  <c r="BR29" i="8" s="1" a="1"/>
  <c r="BR29" i="8" s="1"/>
  <c r="BQ29" i="8" a="1"/>
  <c r="BQ29" i="8" s="1"/>
  <c r="L25" i="4"/>
  <c r="BR25" i="4" s="1" a="1"/>
  <c r="BR25" i="4" s="1"/>
  <c r="BQ25" i="4" a="1"/>
  <c r="BQ25" i="4" s="1"/>
  <c r="L34" i="8"/>
  <c r="BR34" i="8" s="1" a="1"/>
  <c r="BR34" i="8" s="1"/>
  <c r="BQ34" i="8" a="1"/>
  <c r="BQ34" i="8" s="1"/>
  <c r="L39" i="9"/>
  <c r="BR39" i="9" s="1" a="1"/>
  <c r="BR39" i="9" s="1"/>
  <c r="BQ39" i="9" a="1"/>
  <c r="BQ39" i="9" s="1"/>
  <c r="L38" i="6"/>
  <c r="BR38" i="6" s="1" a="1"/>
  <c r="BR38" i="6" s="1"/>
  <c r="BQ38" i="6" a="1"/>
  <c r="BQ38" i="6" s="1"/>
  <c r="L22" i="7"/>
  <c r="BR22" i="7" s="1" a="1"/>
  <c r="BR22" i="7" s="1"/>
  <c r="BQ22" i="7" a="1"/>
  <c r="BQ22" i="7" s="1"/>
  <c r="M37" i="1"/>
  <c r="BR37" i="1" a="1"/>
  <c r="BR37" i="1" s="1"/>
  <c r="BP126" i="2"/>
  <c r="BO126" i="2" s="1"/>
  <c r="BO125" i="2"/>
  <c r="BO50" i="12"/>
  <c r="BP92" i="12"/>
  <c r="BP96" i="12"/>
  <c r="BP100" i="12"/>
  <c r="BP104" i="12"/>
  <c r="BP109" i="12"/>
  <c r="BP113" i="12"/>
  <c r="BP117" i="12"/>
  <c r="BP90" i="12"/>
  <c r="BP94" i="12"/>
  <c r="BP98" i="12"/>
  <c r="BP102" i="12"/>
  <c r="BP106" i="12"/>
  <c r="BP111" i="12"/>
  <c r="BP115" i="12"/>
  <c r="BP119" i="12"/>
  <c r="BP110" i="12"/>
  <c r="BP116" i="12"/>
  <c r="BP91" i="12"/>
  <c r="BP118" i="12"/>
  <c r="BP99" i="12"/>
  <c r="BP107" i="12"/>
  <c r="BP93" i="12"/>
  <c r="BP101" i="12"/>
  <c r="BP112" i="12"/>
  <c r="BP95" i="12"/>
  <c r="BP114" i="12"/>
  <c r="BP97" i="12"/>
  <c r="BP108" i="12"/>
  <c r="BP103" i="12"/>
  <c r="BP121" i="12"/>
  <c r="BP105" i="12"/>
  <c r="BP121" i="1"/>
  <c r="BP90" i="1"/>
  <c r="BP94" i="1"/>
  <c r="BP98" i="1"/>
  <c r="BP102" i="1"/>
  <c r="BP106" i="1"/>
  <c r="BP111" i="1"/>
  <c r="BP115" i="1"/>
  <c r="BP119" i="1"/>
  <c r="BP92" i="1"/>
  <c r="BP96" i="1"/>
  <c r="BP100" i="1"/>
  <c r="BP104" i="1"/>
  <c r="BP109" i="1"/>
  <c r="BP113" i="1"/>
  <c r="BP117" i="1"/>
  <c r="BP91" i="1"/>
  <c r="BP97" i="1"/>
  <c r="BP107" i="1"/>
  <c r="BP118" i="1"/>
  <c r="BP93" i="1"/>
  <c r="BP112" i="1"/>
  <c r="BP101" i="1"/>
  <c r="BP103" i="1"/>
  <c r="BP108" i="1"/>
  <c r="BP116" i="1"/>
  <c r="BP105" i="1"/>
  <c r="BP110" i="1"/>
  <c r="BP95" i="1"/>
  <c r="BP114" i="1"/>
  <c r="BP99" i="1"/>
  <c r="BO50" i="19"/>
  <c r="BP121" i="19"/>
  <c r="BP92" i="19"/>
  <c r="BP96" i="19"/>
  <c r="BP100" i="19"/>
  <c r="BP104" i="19"/>
  <c r="BP109" i="19"/>
  <c r="BP113" i="19"/>
  <c r="BP117" i="19"/>
  <c r="BP93" i="19"/>
  <c r="BP97" i="19"/>
  <c r="BP101" i="19"/>
  <c r="BP105" i="19"/>
  <c r="BP110" i="19"/>
  <c r="BP114" i="19"/>
  <c r="BP118" i="19"/>
  <c r="BP95" i="19"/>
  <c r="BP102" i="19"/>
  <c r="BP90" i="19"/>
  <c r="BP112" i="19"/>
  <c r="BP119" i="19"/>
  <c r="BP108" i="19"/>
  <c r="BP115" i="19"/>
  <c r="BP98" i="19"/>
  <c r="BP107" i="19"/>
  <c r="BP99" i="19"/>
  <c r="BP116" i="19"/>
  <c r="BP91" i="19"/>
  <c r="BP106" i="19"/>
  <c r="BP111" i="19"/>
  <c r="BP94" i="19"/>
  <c r="BP103" i="19"/>
  <c r="BO50" i="14"/>
  <c r="BP90" i="14"/>
  <c r="BP94" i="14"/>
  <c r="BP98" i="14"/>
  <c r="BP102" i="14"/>
  <c r="BP106" i="14"/>
  <c r="BP111" i="14"/>
  <c r="BP115" i="14"/>
  <c r="BP119" i="14"/>
  <c r="BP121" i="14"/>
  <c r="BP92" i="14"/>
  <c r="BP96" i="14"/>
  <c r="BP100" i="14"/>
  <c r="BP104" i="14"/>
  <c r="BP109" i="14"/>
  <c r="BP113" i="14"/>
  <c r="BP117" i="14"/>
  <c r="BP91" i="14"/>
  <c r="BP97" i="14"/>
  <c r="BP108" i="14"/>
  <c r="BP114" i="14"/>
  <c r="BP99" i="14"/>
  <c r="BP105" i="14"/>
  <c r="BP107" i="14"/>
  <c r="BP110" i="14"/>
  <c r="BP101" i="14"/>
  <c r="BP112" i="14"/>
  <c r="BP95" i="14"/>
  <c r="BP93" i="14"/>
  <c r="BP116" i="14"/>
  <c r="BP118" i="14"/>
  <c r="BP103" i="14"/>
  <c r="BP93" i="18"/>
  <c r="BP97" i="18"/>
  <c r="BP101" i="18"/>
  <c r="BP105" i="18"/>
  <c r="BP110" i="18"/>
  <c r="BP114" i="18"/>
  <c r="BP118" i="18"/>
  <c r="BP90" i="18"/>
  <c r="BP94" i="18"/>
  <c r="BP98" i="18"/>
  <c r="BP102" i="18"/>
  <c r="BP106" i="18"/>
  <c r="BP111" i="18"/>
  <c r="BP115" i="18"/>
  <c r="BP119" i="18"/>
  <c r="BP96" i="18"/>
  <c r="BP103" i="18"/>
  <c r="BP91" i="18"/>
  <c r="BP113" i="18"/>
  <c r="BP109" i="18"/>
  <c r="BP116" i="18"/>
  <c r="BP99" i="18"/>
  <c r="BP100" i="18"/>
  <c r="BP108" i="18"/>
  <c r="BP117" i="18"/>
  <c r="BP121" i="18"/>
  <c r="BP112" i="18"/>
  <c r="BP92" i="18"/>
  <c r="BP107" i="18"/>
  <c r="BP95" i="18"/>
  <c r="BP104" i="18"/>
  <c r="BO50" i="7"/>
  <c r="BP121" i="7"/>
  <c r="BP93" i="7"/>
  <c r="BP97" i="7"/>
  <c r="BP101" i="7"/>
  <c r="BP105" i="7"/>
  <c r="BP110" i="7"/>
  <c r="BP114" i="7"/>
  <c r="BP118" i="7"/>
  <c r="BP91" i="7"/>
  <c r="BP95" i="7"/>
  <c r="BP99" i="7"/>
  <c r="BP103" i="7"/>
  <c r="BP107" i="7"/>
  <c r="BP108" i="7"/>
  <c r="BP112" i="7"/>
  <c r="BP116" i="7"/>
  <c r="BP92" i="7"/>
  <c r="BP115" i="7"/>
  <c r="BP96" i="7"/>
  <c r="BP90" i="7"/>
  <c r="BP104" i="7"/>
  <c r="BP109" i="7"/>
  <c r="BP111" i="7"/>
  <c r="BP100" i="7"/>
  <c r="BP119" i="7"/>
  <c r="BP94" i="7"/>
  <c r="BP113" i="7"/>
  <c r="BP117" i="7"/>
  <c r="BP98" i="7"/>
  <c r="BP102" i="7"/>
  <c r="BP106" i="7"/>
  <c r="BP90" i="10"/>
  <c r="BP94" i="10"/>
  <c r="BP98" i="10"/>
  <c r="BP102" i="10"/>
  <c r="BP106" i="10"/>
  <c r="BP111" i="10"/>
  <c r="BP115" i="10"/>
  <c r="BP119" i="10"/>
  <c r="BP121" i="10"/>
  <c r="BP92" i="10"/>
  <c r="BP96" i="10"/>
  <c r="BP100" i="10"/>
  <c r="BP104" i="10"/>
  <c r="BP109" i="10"/>
  <c r="BP113" i="10"/>
  <c r="BP117" i="10"/>
  <c r="BP112" i="10"/>
  <c r="BP118" i="10"/>
  <c r="BP99" i="10"/>
  <c r="BP110" i="10"/>
  <c r="BP107" i="10"/>
  <c r="BP93" i="10"/>
  <c r="BP95" i="10"/>
  <c r="BP103" i="10"/>
  <c r="BP114" i="10"/>
  <c r="BP116" i="10"/>
  <c r="BP108" i="10"/>
  <c r="BP91" i="10"/>
  <c r="BP97" i="10"/>
  <c r="BP101" i="10"/>
  <c r="BP105" i="10"/>
  <c r="L41" i="19"/>
  <c r="BR41" i="19" s="1" a="1"/>
  <c r="BR41" i="19" s="1"/>
  <c r="BP125" i="14" a="1"/>
  <c r="BP125" i="14" s="1"/>
  <c r="BP126" i="9"/>
  <c r="BO126" i="9" s="1"/>
  <c r="BO125" i="9"/>
  <c r="BP121" i="5"/>
  <c r="BP118" i="5"/>
  <c r="BP103" i="5"/>
  <c r="BP90" i="5"/>
  <c r="BP104" i="5"/>
  <c r="BP111" i="5"/>
  <c r="BP102" i="5"/>
  <c r="BP95" i="5"/>
  <c r="BP100" i="5"/>
  <c r="BP94" i="5"/>
  <c r="BP105" i="5"/>
  <c r="BP113" i="5"/>
  <c r="BP92" i="5"/>
  <c r="BP119" i="5"/>
  <c r="BP108" i="5"/>
  <c r="BP91" i="5"/>
  <c r="BP110" i="5"/>
  <c r="BP97" i="5"/>
  <c r="BP115" i="5"/>
  <c r="BP114" i="5"/>
  <c r="BP112" i="5"/>
  <c r="BP117" i="5"/>
  <c r="BP101" i="5"/>
  <c r="BP98" i="5"/>
  <c r="BP96" i="5"/>
  <c r="BP107" i="5"/>
  <c r="BP109" i="5"/>
  <c r="BP99" i="5"/>
  <c r="BP106" i="5"/>
  <c r="BP93" i="5"/>
  <c r="BP116" i="5"/>
  <c r="BP126" i="7"/>
  <c r="BO126" i="7" s="1"/>
  <c r="BO125" i="7"/>
  <c r="BO50" i="17"/>
  <c r="BP121" i="17"/>
  <c r="BP90" i="17"/>
  <c r="BP94" i="17"/>
  <c r="BP98" i="17"/>
  <c r="BP102" i="17"/>
  <c r="BP106" i="17"/>
  <c r="BP111" i="17"/>
  <c r="BP115" i="17"/>
  <c r="BP119" i="17"/>
  <c r="BP91" i="17"/>
  <c r="BP95" i="17"/>
  <c r="BP99" i="17"/>
  <c r="BP103" i="17"/>
  <c r="BP107" i="17"/>
  <c r="BP108" i="17"/>
  <c r="BP112" i="17"/>
  <c r="BP116" i="17"/>
  <c r="BP92" i="17"/>
  <c r="BP96" i="17"/>
  <c r="BP100" i="17"/>
  <c r="BP104" i="17"/>
  <c r="BP109" i="17"/>
  <c r="BP113" i="17"/>
  <c r="BP93" i="17"/>
  <c r="BP101" i="17"/>
  <c r="BP114" i="17"/>
  <c r="BP117" i="17"/>
  <c r="BP97" i="17"/>
  <c r="BP118" i="17"/>
  <c r="BP110" i="17"/>
  <c r="BP105" i="17"/>
  <c r="BP121" i="21"/>
  <c r="BP90" i="21"/>
  <c r="BP94" i="21"/>
  <c r="BP98" i="21"/>
  <c r="BP102" i="21"/>
  <c r="BP106" i="21"/>
  <c r="BP111" i="21"/>
  <c r="BP115" i="21"/>
  <c r="BP119" i="21"/>
  <c r="BP91" i="21"/>
  <c r="BP95" i="21"/>
  <c r="BP99" i="21"/>
  <c r="BP103" i="21"/>
  <c r="BP107" i="21"/>
  <c r="BP108" i="21"/>
  <c r="BP112" i="21"/>
  <c r="BP116" i="21"/>
  <c r="BP93" i="21"/>
  <c r="BP100" i="21"/>
  <c r="BP110" i="21"/>
  <c r="BP117" i="21"/>
  <c r="BP113" i="21"/>
  <c r="BP92" i="21"/>
  <c r="BP109" i="21"/>
  <c r="BP104" i="21"/>
  <c r="BP105" i="21"/>
  <c r="BP114" i="21"/>
  <c r="BP101" i="21"/>
  <c r="BP118" i="21"/>
  <c r="BP96" i="21"/>
  <c r="BP97" i="21"/>
  <c r="BP121" i="16"/>
  <c r="BP91" i="16"/>
  <c r="BP95" i="16"/>
  <c r="BP99" i="16"/>
  <c r="BP103" i="16"/>
  <c r="BP107" i="16"/>
  <c r="BP108" i="16"/>
  <c r="BP112" i="16"/>
  <c r="BP116" i="16"/>
  <c r="BP92" i="16"/>
  <c r="BP96" i="16"/>
  <c r="BP100" i="16"/>
  <c r="BP104" i="16"/>
  <c r="BP109" i="16"/>
  <c r="BP113" i="16"/>
  <c r="BP117" i="16"/>
  <c r="BP93" i="16"/>
  <c r="BP97" i="16"/>
  <c r="BP101" i="16"/>
  <c r="BP105" i="16"/>
  <c r="BP110" i="16"/>
  <c r="BP114" i="16"/>
  <c r="BP118" i="16"/>
  <c r="BP94" i="16"/>
  <c r="BP102" i="16"/>
  <c r="BP115" i="16"/>
  <c r="BP106" i="16"/>
  <c r="BP111" i="16"/>
  <c r="BP98" i="16"/>
  <c r="BP119" i="16"/>
  <c r="BP90" i="16"/>
  <c r="BP90" i="6"/>
  <c r="BP94" i="6"/>
  <c r="BP98" i="6"/>
  <c r="BP102" i="6"/>
  <c r="BP106" i="6"/>
  <c r="BP111" i="6"/>
  <c r="BP115" i="6"/>
  <c r="BP119" i="6"/>
  <c r="BP92" i="6"/>
  <c r="BP96" i="6"/>
  <c r="BP100" i="6"/>
  <c r="BP104" i="6"/>
  <c r="BP109" i="6"/>
  <c r="BP113" i="6"/>
  <c r="BP117" i="6"/>
  <c r="BP93" i="6"/>
  <c r="BP116" i="6"/>
  <c r="BP99" i="6"/>
  <c r="BP107" i="6"/>
  <c r="BP118" i="6"/>
  <c r="BP112" i="6"/>
  <c r="BP101" i="6"/>
  <c r="BP103" i="6"/>
  <c r="BP114" i="6"/>
  <c r="BP108" i="6"/>
  <c r="BP105" i="6"/>
  <c r="BP121" i="6"/>
  <c r="BP91" i="6"/>
  <c r="BP95" i="6"/>
  <c r="BP110" i="6"/>
  <c r="BP97" i="6"/>
  <c r="BP126" i="13"/>
  <c r="BO126" i="13" s="1"/>
  <c r="BO125" i="13"/>
  <c r="BP126" i="3"/>
  <c r="BO126" i="3" s="1"/>
  <c r="BO125" i="3"/>
  <c r="BP126" i="19"/>
  <c r="BO126" i="19" s="1"/>
  <c r="BO125" i="19"/>
  <c r="BO50" i="9"/>
  <c r="BP121" i="9"/>
  <c r="BP91" i="9"/>
  <c r="BP95" i="9"/>
  <c r="BP99" i="9"/>
  <c r="BP103" i="9"/>
  <c r="BP107" i="9"/>
  <c r="BP108" i="9"/>
  <c r="BP112" i="9"/>
  <c r="BP116" i="9"/>
  <c r="BP93" i="9"/>
  <c r="BP97" i="9"/>
  <c r="BP101" i="9"/>
  <c r="BP105" i="9"/>
  <c r="BP110" i="9"/>
  <c r="BP114" i="9"/>
  <c r="BP118" i="9"/>
  <c r="BP90" i="9"/>
  <c r="BP113" i="9"/>
  <c r="BP119" i="9"/>
  <c r="BP102" i="9"/>
  <c r="BP96" i="9"/>
  <c r="BP104" i="9"/>
  <c r="BP115" i="9"/>
  <c r="BP109" i="9"/>
  <c r="BP92" i="9"/>
  <c r="BP106" i="9"/>
  <c r="BP100" i="9"/>
  <c r="BP111" i="9"/>
  <c r="BP94" i="9"/>
  <c r="BP98" i="9"/>
  <c r="BP117" i="9"/>
  <c r="BO50" i="4"/>
  <c r="BP91" i="4"/>
  <c r="BP95" i="4"/>
  <c r="BP99" i="4"/>
  <c r="BP103" i="4"/>
  <c r="BP107" i="4"/>
  <c r="BP108" i="4"/>
  <c r="BP112" i="4"/>
  <c r="BP116" i="4"/>
  <c r="BP121" i="4"/>
  <c r="BP93" i="4"/>
  <c r="BP97" i="4"/>
  <c r="BP101" i="4"/>
  <c r="BP105" i="4"/>
  <c r="BP110" i="4"/>
  <c r="BP114" i="4"/>
  <c r="BP118" i="4"/>
  <c r="BP94" i="4"/>
  <c r="BP117" i="4"/>
  <c r="BP96" i="4"/>
  <c r="BP104" i="4"/>
  <c r="BP115" i="4"/>
  <c r="BP90" i="4"/>
  <c r="BP109" i="4"/>
  <c r="BP92" i="4"/>
  <c r="BP106" i="4"/>
  <c r="BP111" i="4"/>
  <c r="BP119" i="4"/>
  <c r="BP100" i="4"/>
  <c r="BP113" i="4"/>
  <c r="BP102" i="4"/>
  <c r="BP98" i="4"/>
  <c r="BO50" i="2"/>
  <c r="BP93" i="2"/>
  <c r="BP97" i="2"/>
  <c r="BP101" i="2"/>
  <c r="BP105" i="2"/>
  <c r="BP110" i="2"/>
  <c r="BP114" i="2"/>
  <c r="BP118" i="2"/>
  <c r="BP91" i="2"/>
  <c r="BP95" i="2"/>
  <c r="BP99" i="2"/>
  <c r="BP103" i="2"/>
  <c r="BP107" i="2"/>
  <c r="BP108" i="2"/>
  <c r="BP112" i="2"/>
  <c r="BP116" i="2"/>
  <c r="BP90" i="2"/>
  <c r="BP96" i="2"/>
  <c r="BP119" i="2"/>
  <c r="BP121" i="2"/>
  <c r="BP115" i="2"/>
  <c r="BP104" i="2"/>
  <c r="BP98" i="2"/>
  <c r="BP109" i="2"/>
  <c r="BP92" i="2"/>
  <c r="BP111" i="2"/>
  <c r="BP100" i="2"/>
  <c r="BP113" i="2"/>
  <c r="BP106" i="2"/>
  <c r="BP102" i="2"/>
  <c r="BP94" i="2"/>
  <c r="BP117" i="2"/>
  <c r="BP125" i="12" a="1"/>
  <c r="BP125" i="12" s="1"/>
  <c r="BP121" i="11"/>
  <c r="BP93" i="11"/>
  <c r="BP97" i="11"/>
  <c r="BP101" i="11"/>
  <c r="BP105" i="11"/>
  <c r="BP110" i="11"/>
  <c r="BP114" i="11"/>
  <c r="BP118" i="11"/>
  <c r="BP91" i="11"/>
  <c r="BP95" i="11"/>
  <c r="BP99" i="11"/>
  <c r="BP103" i="11"/>
  <c r="BP107" i="11"/>
  <c r="BP108" i="11"/>
  <c r="BP112" i="11"/>
  <c r="BP116" i="11"/>
  <c r="BP111" i="11"/>
  <c r="BP117" i="11"/>
  <c r="BP96" i="11"/>
  <c r="BP115" i="11"/>
  <c r="BP90" i="11"/>
  <c r="BP104" i="11"/>
  <c r="BP106" i="11"/>
  <c r="BP100" i="11"/>
  <c r="BP92" i="11"/>
  <c r="BP119" i="11"/>
  <c r="BP98" i="11"/>
  <c r="BP102" i="11"/>
  <c r="BP109" i="11"/>
  <c r="BP113" i="11"/>
  <c r="BP94" i="11"/>
  <c r="BP125" i="17" a="1"/>
  <c r="BP125" i="17" s="1"/>
  <c r="BP121" i="20"/>
  <c r="BP91" i="20"/>
  <c r="BP95" i="20"/>
  <c r="BP99" i="20"/>
  <c r="BP103" i="20"/>
  <c r="BP107" i="20"/>
  <c r="BP108" i="20"/>
  <c r="BP112" i="20"/>
  <c r="BP116" i="20"/>
  <c r="BP92" i="20"/>
  <c r="BP96" i="20"/>
  <c r="BP100" i="20"/>
  <c r="BP104" i="20"/>
  <c r="BP109" i="20"/>
  <c r="BP113" i="20"/>
  <c r="BP117" i="20"/>
  <c r="BP94" i="20"/>
  <c r="BP101" i="20"/>
  <c r="BP111" i="20"/>
  <c r="BP118" i="20"/>
  <c r="BP114" i="20"/>
  <c r="BP105" i="20"/>
  <c r="BP97" i="20"/>
  <c r="BP106" i="20"/>
  <c r="BP102" i="20"/>
  <c r="BP90" i="20"/>
  <c r="BP119" i="20"/>
  <c r="BP110" i="20"/>
  <c r="BP115" i="20"/>
  <c r="BP93" i="20"/>
  <c r="BP98" i="20"/>
  <c r="BP121" i="15"/>
  <c r="BP93" i="15"/>
  <c r="BP91" i="15"/>
  <c r="BP95" i="15"/>
  <c r="BP90" i="15"/>
  <c r="BP96" i="15"/>
  <c r="BP100" i="15"/>
  <c r="BP104" i="15"/>
  <c r="BP109" i="15"/>
  <c r="BP113" i="15"/>
  <c r="BP117" i="15"/>
  <c r="BP97" i="15"/>
  <c r="BP101" i="15"/>
  <c r="BP105" i="15"/>
  <c r="BP110" i="15"/>
  <c r="BP114" i="15"/>
  <c r="BP118" i="15"/>
  <c r="BP98" i="15"/>
  <c r="BP102" i="15"/>
  <c r="BP106" i="15"/>
  <c r="BP111" i="15"/>
  <c r="BP115" i="15"/>
  <c r="BP119" i="15"/>
  <c r="BP94" i="15"/>
  <c r="BP103" i="15"/>
  <c r="BP108" i="15"/>
  <c r="BP116" i="15"/>
  <c r="BP99" i="15"/>
  <c r="BP112" i="15"/>
  <c r="BP107" i="15"/>
  <c r="BP92" i="15"/>
  <c r="BP126" i="8"/>
  <c r="BO126" i="8" s="1"/>
  <c r="BO125" i="8"/>
  <c r="BP126" i="4"/>
  <c r="BO126" i="4" s="1"/>
  <c r="BO125" i="4"/>
  <c r="BO50" i="13"/>
  <c r="BP121" i="13"/>
  <c r="BP91" i="13"/>
  <c r="BP95" i="13"/>
  <c r="BP99" i="13"/>
  <c r="BP103" i="13"/>
  <c r="BP107" i="13"/>
  <c r="BP108" i="13"/>
  <c r="BP112" i="13"/>
  <c r="BP116" i="13"/>
  <c r="BP93" i="13"/>
  <c r="BP97" i="13"/>
  <c r="BP101" i="13"/>
  <c r="BP105" i="13"/>
  <c r="BP110" i="13"/>
  <c r="BP114" i="13"/>
  <c r="BP118" i="13"/>
  <c r="BP109" i="13"/>
  <c r="BP115" i="13"/>
  <c r="BP102" i="13"/>
  <c r="BP96" i="13"/>
  <c r="BP104" i="13"/>
  <c r="BP98" i="13"/>
  <c r="BP106" i="13"/>
  <c r="BP92" i="13"/>
  <c r="BP119" i="13"/>
  <c r="BP100" i="13"/>
  <c r="BP111" i="13"/>
  <c r="BP113" i="13"/>
  <c r="BP90" i="13"/>
  <c r="BP117" i="13"/>
  <c r="BP94" i="13"/>
  <c r="BO50" i="8"/>
  <c r="BP92" i="8"/>
  <c r="BP96" i="8"/>
  <c r="BP100" i="8"/>
  <c r="BP104" i="8"/>
  <c r="BP109" i="8"/>
  <c r="BP113" i="8"/>
  <c r="BP117" i="8"/>
  <c r="BP121" i="8"/>
  <c r="BP90" i="8"/>
  <c r="BP94" i="8"/>
  <c r="BP98" i="8"/>
  <c r="BP102" i="8"/>
  <c r="BP106" i="8"/>
  <c r="BP111" i="8"/>
  <c r="BP115" i="8"/>
  <c r="BP119" i="8"/>
  <c r="BP91" i="8"/>
  <c r="BP114" i="8"/>
  <c r="BP99" i="8"/>
  <c r="BP118" i="8"/>
  <c r="BP93" i="8"/>
  <c r="BP107" i="8"/>
  <c r="BP101" i="8"/>
  <c r="BP112" i="8"/>
  <c r="BP95" i="8"/>
  <c r="BP108" i="8"/>
  <c r="BP97" i="8"/>
  <c r="BP103" i="8"/>
  <c r="BP105" i="8"/>
  <c r="BP116" i="8"/>
  <c r="BP110" i="8"/>
  <c r="BO50" i="3"/>
  <c r="BP121" i="3"/>
  <c r="BP92" i="3"/>
  <c r="BP96" i="3"/>
  <c r="BP100" i="3"/>
  <c r="BP104" i="3"/>
  <c r="BP109" i="3"/>
  <c r="BP113" i="3"/>
  <c r="BP117" i="3"/>
  <c r="BP90" i="3"/>
  <c r="BP94" i="3"/>
  <c r="BP98" i="3"/>
  <c r="BP102" i="3"/>
  <c r="BP106" i="3"/>
  <c r="BP111" i="3"/>
  <c r="BP115" i="3"/>
  <c r="BP119" i="3"/>
  <c r="BP95" i="3"/>
  <c r="BP118" i="3"/>
  <c r="BP99" i="3"/>
  <c r="BP93" i="3"/>
  <c r="BP107" i="3"/>
  <c r="BP112" i="3"/>
  <c r="BP101" i="3"/>
  <c r="BP103" i="3"/>
  <c r="BP97" i="3"/>
  <c r="BP108" i="3"/>
  <c r="BP116" i="3"/>
  <c r="BP110" i="3"/>
  <c r="BP91" i="3"/>
  <c r="BP114" i="3"/>
  <c r="BP105" i="3"/>
  <c r="L16" i="7"/>
  <c r="BR16" i="7" s="1" a="1"/>
  <c r="BR16" i="7" s="1"/>
  <c r="BP125" i="20" a="1"/>
  <c r="BP125" i="20" s="1"/>
  <c r="BO50" i="20"/>
  <c r="BP125" i="15" a="1"/>
  <c r="BP125" i="15" s="1"/>
  <c r="BO50" i="15"/>
  <c r="BP125" i="10" a="1"/>
  <c r="BP125" i="10" s="1"/>
  <c r="BO50" i="10"/>
  <c r="BP125" i="21" a="1"/>
  <c r="BP125" i="21" s="1"/>
  <c r="BO50" i="21"/>
  <c r="BP125" i="6" a="1"/>
  <c r="BP125" i="6" s="1"/>
  <c r="BO50" i="6"/>
  <c r="BP125" i="1" a="1"/>
  <c r="BP125" i="1" s="1"/>
  <c r="BO50" i="1"/>
  <c r="BP125" i="18" a="1"/>
  <c r="BP125" i="18" s="1"/>
  <c r="BO50" i="18"/>
  <c r="BP125" i="5" a="1"/>
  <c r="BP125" i="5" s="1"/>
  <c r="BO50" i="5"/>
  <c r="BP125" i="16" a="1"/>
  <c r="BP125" i="16" s="1"/>
  <c r="BO50" i="16"/>
  <c r="BP125" i="11" a="1"/>
  <c r="BP125" i="11" s="1"/>
  <c r="BO50" i="11"/>
  <c r="L31" i="10"/>
  <c r="BR31" i="10" s="1" a="1"/>
  <c r="BR31" i="10" s="1"/>
  <c r="L27" i="6"/>
  <c r="BR27" i="6" s="1" a="1"/>
  <c r="BR27" i="6" s="1"/>
  <c r="L21" i="8"/>
  <c r="BR21" i="8" s="1" a="1"/>
  <c r="BR21" i="8" s="1"/>
  <c r="K45" i="11"/>
  <c r="BQ45" i="11" s="1" a="1"/>
  <c r="BQ45" i="11" s="1"/>
  <c r="J15" i="4"/>
  <c r="J47" i="4" s="1"/>
  <c r="F11" i="4" s="1"/>
  <c r="CJ49" i="5"/>
  <c r="CH49" i="5"/>
  <c r="CN49" i="5"/>
  <c r="CT49" i="5"/>
  <c r="BW49" i="9"/>
  <c r="BU49" i="9"/>
  <c r="BS49" i="9"/>
  <c r="BU49" i="13"/>
  <c r="BS49" i="13"/>
  <c r="BQ49" i="13"/>
  <c r="CE49" i="13"/>
  <c r="BY49" i="17"/>
  <c r="CM49" i="17"/>
  <c r="CK49" i="17"/>
  <c r="CI49" i="17"/>
  <c r="CK49" i="21"/>
  <c r="CI49" i="21"/>
  <c r="CG49" i="21"/>
  <c r="CU49" i="21"/>
  <c r="CT49" i="4"/>
  <c r="CR49" i="4"/>
  <c r="CP49" i="4"/>
  <c r="BW49" i="4"/>
  <c r="BQ96" i="8"/>
  <c r="BQ109" i="8"/>
  <c r="BQ99" i="8"/>
  <c r="BQ49" i="8"/>
  <c r="CE49" i="8"/>
  <c r="CC49" i="8"/>
  <c r="CA49" i="8"/>
  <c r="CC49" i="12"/>
  <c r="CA49" i="12"/>
  <c r="BY49" i="12"/>
  <c r="CM49" i="12"/>
  <c r="CG49" i="16"/>
  <c r="CU49" i="16"/>
  <c r="CS49" i="16"/>
  <c r="CQ49" i="16"/>
  <c r="CS49" i="20"/>
  <c r="CQ49" i="20"/>
  <c r="CO49" i="20"/>
  <c r="BP124" i="20"/>
  <c r="BP49" i="20"/>
  <c r="BW49" i="3"/>
  <c r="BU49" i="3"/>
  <c r="BS49" i="3"/>
  <c r="BQ92" i="3"/>
  <c r="BQ117" i="3"/>
  <c r="BQ49" i="3"/>
  <c r="CA49" i="7"/>
  <c r="BY49" i="7"/>
  <c r="CM49" i="7"/>
  <c r="CK49" i="7"/>
  <c r="CM49" i="11"/>
  <c r="CK49" i="11"/>
  <c r="CI49" i="11"/>
  <c r="CG49" i="11"/>
  <c r="CQ49" i="15"/>
  <c r="CO49" i="15"/>
  <c r="BP124" i="15"/>
  <c r="BP49" i="15"/>
  <c r="BV49" i="15"/>
  <c r="BT49" i="15"/>
  <c r="BV49" i="19"/>
  <c r="BT49" i="19"/>
  <c r="BR49" i="19"/>
  <c r="BX49" i="19"/>
  <c r="CM49" i="2"/>
  <c r="CK49" i="2"/>
  <c r="CI49" i="2"/>
  <c r="CG49" i="2"/>
  <c r="CI49" i="6"/>
  <c r="CG49" i="6"/>
  <c r="CU49" i="6"/>
  <c r="CS49" i="6"/>
  <c r="BP124" i="10"/>
  <c r="BP49" i="10"/>
  <c r="BV49" i="10"/>
  <c r="BT49" i="10"/>
  <c r="BR49" i="10"/>
  <c r="BT49" i="14"/>
  <c r="BR49" i="14"/>
  <c r="BX49" i="14"/>
  <c r="CD49" i="14"/>
  <c r="CF49" i="18"/>
  <c r="CL49" i="18"/>
  <c r="CJ49" i="18"/>
  <c r="CH49" i="18"/>
  <c r="CG49" i="1"/>
  <c r="CU49" i="1"/>
  <c r="CS49" i="1"/>
  <c r="CQ49" i="1"/>
  <c r="J15" i="11"/>
  <c r="J47" i="11" s="1"/>
  <c r="F11" i="11" s="1"/>
  <c r="K45" i="3"/>
  <c r="BQ45" i="3" s="1" a="1"/>
  <c r="BQ45" i="3" s="1"/>
  <c r="J15" i="13"/>
  <c r="J47" i="13" s="1"/>
  <c r="F11" i="13" s="1"/>
  <c r="J15" i="14"/>
  <c r="J47" i="14" s="1"/>
  <c r="F11" i="14" s="1"/>
  <c r="K45" i="1"/>
  <c r="BQ45" i="1" s="1" a="1"/>
  <c r="BQ45" i="1" s="1"/>
  <c r="K45" i="9"/>
  <c r="K45" i="21"/>
  <c r="J15" i="7"/>
  <c r="CB49" i="5"/>
  <c r="BZ49" i="5"/>
  <c r="CF49" i="5"/>
  <c r="CL49" i="5"/>
  <c r="CN49" i="9"/>
  <c r="CT49" i="9"/>
  <c r="CR49" i="9"/>
  <c r="CP49" i="9"/>
  <c r="CR49" i="13"/>
  <c r="CP49" i="13"/>
  <c r="BW49" i="13"/>
  <c r="BQ99" i="17"/>
  <c r="BQ112" i="17"/>
  <c r="BQ49" i="17"/>
  <c r="CE49" i="17"/>
  <c r="CC49" i="17"/>
  <c r="CA49" i="17"/>
  <c r="CC49" i="21"/>
  <c r="CA49" i="21"/>
  <c r="BY49" i="21"/>
  <c r="CM49" i="21"/>
  <c r="CL49" i="4"/>
  <c r="CJ49" i="4"/>
  <c r="CH49" i="4"/>
  <c r="CN49" i="4"/>
  <c r="CP49" i="8"/>
  <c r="BW49" i="8"/>
  <c r="BU49" i="8"/>
  <c r="BS49" i="8"/>
  <c r="BU49" i="12"/>
  <c r="BS49" i="12"/>
  <c r="BQ49" i="12"/>
  <c r="CE49" i="12"/>
  <c r="BY49" i="16"/>
  <c r="CM49" i="16"/>
  <c r="CK49" i="16"/>
  <c r="CI49" i="16"/>
  <c r="CK49" i="20"/>
  <c r="CI49" i="20"/>
  <c r="CG49" i="20"/>
  <c r="CU49" i="20"/>
  <c r="CT49" i="3"/>
  <c r="CR49" i="3"/>
  <c r="CP49" i="3"/>
  <c r="BS49" i="7"/>
  <c r="BQ49" i="7"/>
  <c r="BQ91" i="7"/>
  <c r="BQ117" i="7"/>
  <c r="BQ113" i="7"/>
  <c r="BQ94" i="7"/>
  <c r="CE49" i="7"/>
  <c r="CC49" i="7"/>
  <c r="CE49" i="11"/>
  <c r="CC49" i="11"/>
  <c r="CA49" i="11"/>
  <c r="BY49" i="11"/>
  <c r="CI49" i="15"/>
  <c r="CG49" i="15"/>
  <c r="CU49" i="15"/>
  <c r="CS49" i="15"/>
  <c r="CU49" i="19"/>
  <c r="CS49" i="19"/>
  <c r="CQ49" i="19"/>
  <c r="CO49" i="19"/>
  <c r="BP124" i="19"/>
  <c r="BO124" i="19" s="1"/>
  <c r="BP49" i="19"/>
  <c r="CE49" i="2"/>
  <c r="CC49" i="2"/>
  <c r="CA49" i="2"/>
  <c r="BY49" i="2"/>
  <c r="CA49" i="6"/>
  <c r="BY49" i="6"/>
  <c r="CM49" i="6"/>
  <c r="CK49" i="6"/>
  <c r="CU49" i="10"/>
  <c r="CS49" i="10"/>
  <c r="CQ49" i="10"/>
  <c r="CO49" i="10"/>
  <c r="CQ49" i="14"/>
  <c r="CO49" i="14"/>
  <c r="BP124" i="14"/>
  <c r="BP49" i="14"/>
  <c r="BV49" i="14"/>
  <c r="BX49" i="18"/>
  <c r="CD49" i="18"/>
  <c r="CB49" i="18"/>
  <c r="BZ49" i="18"/>
  <c r="BY49" i="1"/>
  <c r="CM49" i="1"/>
  <c r="CK49" i="1"/>
  <c r="CI49" i="1"/>
  <c r="J15" i="10"/>
  <c r="J47" i="10" s="1"/>
  <c r="F11" i="10" s="1"/>
  <c r="J15" i="5"/>
  <c r="J47" i="5" s="1"/>
  <c r="F11" i="5" s="1"/>
  <c r="K45" i="10"/>
  <c r="BQ45" i="10" s="1" a="1"/>
  <c r="BQ45" i="10" s="1"/>
  <c r="K45" i="18"/>
  <c r="K45" i="19"/>
  <c r="BQ45" i="19" s="1" a="1"/>
  <c r="BQ45" i="19" s="1"/>
  <c r="J15" i="9"/>
  <c r="K15" i="9" s="1"/>
  <c r="BQ15" i="9" s="1" a="1"/>
  <c r="BQ15" i="9" s="1"/>
  <c r="K45" i="14"/>
  <c r="BQ45" i="14" s="1" a="1"/>
  <c r="BQ45" i="14" s="1"/>
  <c r="K45" i="20"/>
  <c r="BT49" i="5"/>
  <c r="BR49" i="5"/>
  <c r="BX49" i="5"/>
  <c r="CD49" i="5"/>
  <c r="CF49" i="9"/>
  <c r="CL49" i="9"/>
  <c r="CJ49" i="9"/>
  <c r="CH49" i="9"/>
  <c r="CJ49" i="13"/>
  <c r="CH49" i="13"/>
  <c r="CN49" i="13"/>
  <c r="CT49" i="13"/>
  <c r="BW49" i="17"/>
  <c r="BU49" i="17"/>
  <c r="BS49" i="17"/>
  <c r="BU49" i="21"/>
  <c r="BS49" i="21"/>
  <c r="BQ97" i="21"/>
  <c r="BQ49" i="21"/>
  <c r="CE49" i="21"/>
  <c r="CD49" i="4"/>
  <c r="CB49" i="4"/>
  <c r="BZ49" i="4"/>
  <c r="CF49" i="4"/>
  <c r="CH49" i="8"/>
  <c r="CN49" i="8"/>
  <c r="CT49" i="8"/>
  <c r="CR49" i="8"/>
  <c r="CT49" i="12"/>
  <c r="CR49" i="12"/>
  <c r="CP49" i="12"/>
  <c r="BW49" i="12"/>
  <c r="BQ49" i="16"/>
  <c r="CE49" i="16"/>
  <c r="CC49" i="16"/>
  <c r="CA49" i="16"/>
  <c r="CC49" i="20"/>
  <c r="CA49" i="20"/>
  <c r="BY49" i="20"/>
  <c r="CM49" i="20"/>
  <c r="CL49" i="3"/>
  <c r="CJ49" i="3"/>
  <c r="CH49" i="3"/>
  <c r="CN49" i="3"/>
  <c r="CP49" i="7"/>
  <c r="BW49" i="7"/>
  <c r="BU49" i="7"/>
  <c r="BW49" i="11"/>
  <c r="BU49" i="11"/>
  <c r="BS49" i="11"/>
  <c r="BQ49" i="11"/>
  <c r="CA49" i="15"/>
  <c r="BY49" i="15"/>
  <c r="CM49" i="15"/>
  <c r="CK49" i="15"/>
  <c r="CM49" i="19"/>
  <c r="CK49" i="19"/>
  <c r="CI49" i="19"/>
  <c r="CG49" i="19"/>
  <c r="BW49" i="2"/>
  <c r="BU49" i="2"/>
  <c r="BS49" i="2"/>
  <c r="BQ99" i="2"/>
  <c r="BQ107" i="2"/>
  <c r="BQ49" i="2"/>
  <c r="BS49" i="6"/>
  <c r="BQ95" i="6"/>
  <c r="BQ94" i="6"/>
  <c r="BQ102" i="6"/>
  <c r="BQ49" i="6"/>
  <c r="CE49" i="6"/>
  <c r="CC49" i="6"/>
  <c r="CM49" i="10"/>
  <c r="CK49" i="10"/>
  <c r="CI49" i="10"/>
  <c r="CG49" i="10"/>
  <c r="CI49" i="14"/>
  <c r="CG49" i="14"/>
  <c r="CU49" i="14"/>
  <c r="CS49" i="14"/>
  <c r="BP124" i="18"/>
  <c r="BP49" i="18"/>
  <c r="BV49" i="18"/>
  <c r="BT49" i="18"/>
  <c r="BR49" i="18"/>
  <c r="BQ112" i="1"/>
  <c r="BQ49" i="1"/>
  <c r="CE49" i="1"/>
  <c r="CC49" i="1"/>
  <c r="CA49" i="1"/>
  <c r="K45" i="4"/>
  <c r="J15" i="15"/>
  <c r="J47" i="15" s="1"/>
  <c r="F11" i="15" s="1"/>
  <c r="K45" i="2"/>
  <c r="BQ45" i="2" s="1" a="1"/>
  <c r="BQ45" i="2" s="1"/>
  <c r="J15" i="21"/>
  <c r="J15" i="3"/>
  <c r="K15" i="3" s="1"/>
  <c r="BQ15" i="3" s="1" a="1"/>
  <c r="BQ15" i="3" s="1"/>
  <c r="K45" i="16"/>
  <c r="J15" i="1"/>
  <c r="K15" i="1" s="1"/>
  <c r="BQ15" i="1" s="1" a="1"/>
  <c r="BQ15" i="1" s="1"/>
  <c r="J15" i="17"/>
  <c r="K45" i="15"/>
  <c r="J15" i="18"/>
  <c r="J47" i="18" s="1"/>
  <c r="F11" i="18" s="1"/>
  <c r="CS49" i="5"/>
  <c r="CQ49" i="5"/>
  <c r="CO49" i="5"/>
  <c r="BP124" i="5"/>
  <c r="BO124" i="5" s="1"/>
  <c r="BP49" i="5"/>
  <c r="BV49" i="5"/>
  <c r="BX49" i="9"/>
  <c r="CD49" i="9"/>
  <c r="CB49" i="9"/>
  <c r="BZ49" i="9"/>
  <c r="CB49" i="13"/>
  <c r="BZ49" i="13"/>
  <c r="CF49" i="13"/>
  <c r="CL49" i="13"/>
  <c r="CN49" i="17"/>
  <c r="CT49" i="17"/>
  <c r="CR49" i="17"/>
  <c r="CP49" i="17"/>
  <c r="CR49" i="21"/>
  <c r="CP49" i="21"/>
  <c r="BW49" i="21"/>
  <c r="BV49" i="4"/>
  <c r="BT49" i="4"/>
  <c r="BR49" i="4"/>
  <c r="BX49" i="4"/>
  <c r="BZ49" i="8"/>
  <c r="CF49" i="8"/>
  <c r="CL49" i="8"/>
  <c r="CJ49" i="8"/>
  <c r="CL49" i="12"/>
  <c r="CJ49" i="12"/>
  <c r="CH49" i="12"/>
  <c r="CN49" i="12"/>
  <c r="CP49" i="16"/>
  <c r="BW49" i="16"/>
  <c r="BU49" i="16"/>
  <c r="BS49" i="16"/>
  <c r="BU49" i="20"/>
  <c r="BS49" i="20"/>
  <c r="BQ92" i="20"/>
  <c r="BQ49" i="20"/>
  <c r="CE49" i="20"/>
  <c r="CD49" i="3"/>
  <c r="CB49" i="3"/>
  <c r="BZ49" i="3"/>
  <c r="CF49" i="3"/>
  <c r="CH49" i="7"/>
  <c r="CN49" i="7"/>
  <c r="CT49" i="7"/>
  <c r="CR49" i="7"/>
  <c r="CT49" i="11"/>
  <c r="CR49" i="11"/>
  <c r="CP49" i="11"/>
  <c r="BS49" i="15"/>
  <c r="BQ49" i="15"/>
  <c r="BQ121" i="15"/>
  <c r="CE49" i="15"/>
  <c r="CC49" i="15"/>
  <c r="CE49" i="19"/>
  <c r="CC49" i="19"/>
  <c r="CA49" i="19"/>
  <c r="BY49" i="19"/>
  <c r="CN49" i="2"/>
  <c r="CT49" i="2"/>
  <c r="CR49" i="2"/>
  <c r="CP49" i="2"/>
  <c r="CR49" i="6"/>
  <c r="CP49" i="6"/>
  <c r="BW49" i="6"/>
  <c r="BU49" i="6"/>
  <c r="CE49" i="10"/>
  <c r="CC49" i="10"/>
  <c r="CA49" i="10"/>
  <c r="BY49" i="10"/>
  <c r="CA49" i="14"/>
  <c r="BY49" i="14"/>
  <c r="CM49" i="14"/>
  <c r="CK49" i="14"/>
  <c r="CU49" i="18"/>
  <c r="CS49" i="18"/>
  <c r="CQ49" i="18"/>
  <c r="CO49" i="18"/>
  <c r="BW49" i="1"/>
  <c r="BU49" i="1"/>
  <c r="BS49" i="1"/>
  <c r="K45" i="8"/>
  <c r="J15" i="19"/>
  <c r="K15" i="19" s="1"/>
  <c r="BQ15" i="19" s="1" a="1"/>
  <c r="BQ15" i="19" s="1"/>
  <c r="CK49" i="5"/>
  <c r="CI49" i="5"/>
  <c r="CG49" i="5"/>
  <c r="CU49" i="5"/>
  <c r="CO49" i="9"/>
  <c r="BP124" i="9"/>
  <c r="BP49" i="9"/>
  <c r="BV49" i="9"/>
  <c r="BT49" i="9"/>
  <c r="BR49" i="9"/>
  <c r="BT49" i="13"/>
  <c r="BR49" i="13"/>
  <c r="BX49" i="13"/>
  <c r="CD49" i="13"/>
  <c r="CF49" i="17"/>
  <c r="CL49" i="17"/>
  <c r="CJ49" i="17"/>
  <c r="CH49" i="17"/>
  <c r="CJ49" i="21"/>
  <c r="CH49" i="21"/>
  <c r="CN49" i="21"/>
  <c r="CT49" i="21"/>
  <c r="CS49" i="4"/>
  <c r="CQ49" i="4"/>
  <c r="CO49" i="4"/>
  <c r="BP124" i="4"/>
  <c r="BP49" i="4"/>
  <c r="BR49" i="8"/>
  <c r="BX49" i="8"/>
  <c r="CD49" i="8"/>
  <c r="CB49" i="8"/>
  <c r="CD49" i="12"/>
  <c r="CB49" i="12"/>
  <c r="BZ49" i="12"/>
  <c r="CF49" i="12"/>
  <c r="CH49" i="16"/>
  <c r="CN49" i="16"/>
  <c r="CT49" i="16"/>
  <c r="CR49" i="16"/>
  <c r="CT49" i="20"/>
  <c r="CR49" i="20"/>
  <c r="CP49" i="20"/>
  <c r="BW49" i="20"/>
  <c r="BV49" i="3"/>
  <c r="BT49" i="3"/>
  <c r="BR49" i="3"/>
  <c r="BX49" i="3"/>
  <c r="BZ49" i="7"/>
  <c r="CF49" i="7"/>
  <c r="CL49" i="7"/>
  <c r="CJ49" i="7"/>
  <c r="CL49" i="11"/>
  <c r="CJ49" i="11"/>
  <c r="CH49" i="11"/>
  <c r="CN49" i="11"/>
  <c r="CP49" i="15"/>
  <c r="BW49" i="15"/>
  <c r="BU49" i="15"/>
  <c r="BW49" i="19"/>
  <c r="BU49" i="19"/>
  <c r="BS49" i="19"/>
  <c r="BQ101" i="19"/>
  <c r="BQ116" i="19"/>
  <c r="BQ49" i="19"/>
  <c r="CF49" i="2"/>
  <c r="CL49" i="2"/>
  <c r="CJ49" i="2"/>
  <c r="CH49" i="2"/>
  <c r="CJ49" i="6"/>
  <c r="CH49" i="6"/>
  <c r="CN49" i="6"/>
  <c r="CT49" i="6"/>
  <c r="BW49" i="10"/>
  <c r="BU49" i="10"/>
  <c r="BS49" i="10"/>
  <c r="BQ106" i="10"/>
  <c r="BQ49" i="10"/>
  <c r="BS49" i="14"/>
  <c r="BQ49" i="14"/>
  <c r="CE49" i="14"/>
  <c r="CC49" i="14"/>
  <c r="CM49" i="18"/>
  <c r="CK49" i="18"/>
  <c r="CI49" i="18"/>
  <c r="CG49" i="18"/>
  <c r="CN49" i="1"/>
  <c r="CT49" i="1"/>
  <c r="CR49" i="1"/>
  <c r="CP49" i="1"/>
  <c r="K45" i="6"/>
  <c r="K45" i="12"/>
  <c r="K45" i="5"/>
  <c r="J15" i="8"/>
  <c r="J47" i="8" s="1"/>
  <c r="F11" i="8" s="1"/>
  <c r="J15" i="12"/>
  <c r="J47" i="12" s="1"/>
  <c r="F11" i="12" s="1"/>
  <c r="J15" i="2"/>
  <c r="CC49" i="5"/>
  <c r="CA49" i="5"/>
  <c r="BY49" i="5"/>
  <c r="CM49" i="5"/>
  <c r="CG49" i="9"/>
  <c r="CU49" i="9"/>
  <c r="CS49" i="9"/>
  <c r="CQ49" i="9"/>
  <c r="CS49" i="13"/>
  <c r="CQ49" i="13"/>
  <c r="CO49" i="13"/>
  <c r="BP124" i="13"/>
  <c r="BP49" i="13"/>
  <c r="BV49" i="13"/>
  <c r="BX49" i="17"/>
  <c r="CD49" i="17"/>
  <c r="CB49" i="17"/>
  <c r="BZ49" i="17"/>
  <c r="CB49" i="21"/>
  <c r="BZ49" i="21"/>
  <c r="CF49" i="21"/>
  <c r="CL49" i="21"/>
  <c r="CK49" i="4"/>
  <c r="CI49" i="4"/>
  <c r="CG49" i="4"/>
  <c r="CU49" i="4"/>
  <c r="CO49" i="8"/>
  <c r="BP124" i="8"/>
  <c r="BP49" i="8"/>
  <c r="BV49" i="8"/>
  <c r="BT49" i="8"/>
  <c r="BV49" i="12"/>
  <c r="BT49" i="12"/>
  <c r="BR49" i="12"/>
  <c r="BX49" i="12"/>
  <c r="BZ49" i="16"/>
  <c r="CF49" i="16"/>
  <c r="CL49" i="16"/>
  <c r="CJ49" i="16"/>
  <c r="CL49" i="20"/>
  <c r="CJ49" i="20"/>
  <c r="CH49" i="20"/>
  <c r="CN49" i="20"/>
  <c r="CU49" i="3"/>
  <c r="CS49" i="3"/>
  <c r="CQ49" i="3"/>
  <c r="CO49" i="3"/>
  <c r="BP124" i="3"/>
  <c r="BP49" i="3"/>
  <c r="BR49" i="7"/>
  <c r="BX49" i="7"/>
  <c r="CD49" i="7"/>
  <c r="CB49" i="7"/>
  <c r="CD49" i="11"/>
  <c r="CB49" i="11"/>
  <c r="BZ49" i="11"/>
  <c r="CF49" i="11"/>
  <c r="CH49" i="15"/>
  <c r="CN49" i="15"/>
  <c r="CT49" i="15"/>
  <c r="CR49" i="15"/>
  <c r="CT49" i="19"/>
  <c r="CR49" i="19"/>
  <c r="CP49" i="19"/>
  <c r="BX49" i="2"/>
  <c r="CD49" i="2"/>
  <c r="CB49" i="2"/>
  <c r="BZ49" i="2"/>
  <c r="CB49" i="6"/>
  <c r="BZ49" i="6"/>
  <c r="CF49" i="6"/>
  <c r="CL49" i="6"/>
  <c r="CN49" i="10"/>
  <c r="CT49" i="10"/>
  <c r="CR49" i="10"/>
  <c r="CP49" i="10"/>
  <c r="CR49" i="14"/>
  <c r="CP49" i="14"/>
  <c r="BW49" i="14"/>
  <c r="BU49" i="14"/>
  <c r="CE49" i="18"/>
  <c r="CC49" i="18"/>
  <c r="CA49" i="18"/>
  <c r="BY49" i="18"/>
  <c r="CF49" i="1"/>
  <c r="CL49" i="1"/>
  <c r="CJ49" i="1"/>
  <c r="CH49" i="1"/>
  <c r="K45" i="13"/>
  <c r="BQ45" i="13" s="1" a="1"/>
  <c r="BQ45" i="13" s="1"/>
  <c r="K45" i="17"/>
  <c r="BQ45" i="17" s="1" a="1"/>
  <c r="BQ45" i="17" s="1"/>
  <c r="J15" i="20"/>
  <c r="K45" i="7"/>
  <c r="BU49" i="5"/>
  <c r="BS49" i="5"/>
  <c r="BQ95" i="5"/>
  <c r="BQ106" i="5"/>
  <c r="BQ49" i="5"/>
  <c r="CE49" i="5"/>
  <c r="BY49" i="9"/>
  <c r="CM49" i="9"/>
  <c r="CK49" i="9"/>
  <c r="CI49" i="9"/>
  <c r="CK49" i="13"/>
  <c r="CI49" i="13"/>
  <c r="CG49" i="13"/>
  <c r="CU49" i="13"/>
  <c r="CO49" i="17"/>
  <c r="BP124" i="17"/>
  <c r="BP49" i="17"/>
  <c r="BV49" i="17"/>
  <c r="BT49" i="17"/>
  <c r="BR49" i="17"/>
  <c r="BT49" i="21"/>
  <c r="BR49" i="21"/>
  <c r="BX49" i="21"/>
  <c r="CD49" i="21"/>
  <c r="CC49" i="4"/>
  <c r="CA49" i="4"/>
  <c r="BY49" i="4"/>
  <c r="CM49" i="4"/>
  <c r="CG49" i="8"/>
  <c r="CU49" i="8"/>
  <c r="CS49" i="8"/>
  <c r="CQ49" i="8"/>
  <c r="CS49" i="12"/>
  <c r="CQ49" i="12"/>
  <c r="CO49" i="12"/>
  <c r="BP124" i="12"/>
  <c r="BP49" i="12"/>
  <c r="BR49" i="16"/>
  <c r="BX49" i="16"/>
  <c r="CD49" i="16"/>
  <c r="CB49" i="16"/>
  <c r="CD49" i="20"/>
  <c r="CB49" i="20"/>
  <c r="BZ49" i="20"/>
  <c r="CF49" i="20"/>
  <c r="CM49" i="3"/>
  <c r="CK49" i="3"/>
  <c r="CI49" i="3"/>
  <c r="CG49" i="3"/>
  <c r="CQ49" i="7"/>
  <c r="CO49" i="7"/>
  <c r="BP124" i="7"/>
  <c r="BP49" i="7"/>
  <c r="BV49" i="7"/>
  <c r="BT49" i="7"/>
  <c r="BV49" i="11"/>
  <c r="BT49" i="11"/>
  <c r="BR49" i="11"/>
  <c r="BX49" i="11"/>
  <c r="BZ49" i="15"/>
  <c r="CF49" i="15"/>
  <c r="CL49" i="15"/>
  <c r="CJ49" i="15"/>
  <c r="CL49" i="19"/>
  <c r="CJ49" i="19"/>
  <c r="CH49" i="19"/>
  <c r="CN49" i="19"/>
  <c r="BP124" i="2"/>
  <c r="BP49" i="2"/>
  <c r="BV49" i="2"/>
  <c r="BT49" i="2"/>
  <c r="BR49" i="2"/>
  <c r="BT49" i="6"/>
  <c r="BR49" i="6"/>
  <c r="BX49" i="6"/>
  <c r="CD49" i="6"/>
  <c r="CF49" i="10"/>
  <c r="CL49" i="10"/>
  <c r="CJ49" i="10"/>
  <c r="CH49" i="10"/>
  <c r="CJ49" i="14"/>
  <c r="CH49" i="14"/>
  <c r="CN49" i="14"/>
  <c r="CT49" i="14"/>
  <c r="BW49" i="18"/>
  <c r="BU49" i="18"/>
  <c r="BS49" i="18"/>
  <c r="BQ94" i="18"/>
  <c r="BQ49" i="18"/>
  <c r="BX49" i="1"/>
  <c r="CD49" i="1"/>
  <c r="CB49" i="1"/>
  <c r="BZ49" i="1"/>
  <c r="J15" i="6"/>
  <c r="J15" i="16"/>
  <c r="K15" i="16" s="1"/>
  <c r="BQ15" i="16" s="1" a="1"/>
  <c r="BQ15" i="16" s="1"/>
  <c r="CR49" i="5"/>
  <c r="CP49" i="5"/>
  <c r="BW49" i="5"/>
  <c r="BQ94" i="9"/>
  <c r="BQ114" i="9"/>
  <c r="BQ49" i="9"/>
  <c r="CE49" i="9"/>
  <c r="CC49" i="9"/>
  <c r="CA49" i="9"/>
  <c r="CC49" i="13"/>
  <c r="CA49" i="13"/>
  <c r="BY49" i="13"/>
  <c r="CM49" i="13"/>
  <c r="CG49" i="17"/>
  <c r="CU49" i="17"/>
  <c r="CS49" i="17"/>
  <c r="CQ49" i="17"/>
  <c r="CS49" i="21"/>
  <c r="CQ49" i="21"/>
  <c r="CO49" i="21"/>
  <c r="BP124" i="21"/>
  <c r="BO124" i="21" s="1"/>
  <c r="BP49" i="21"/>
  <c r="BV49" i="21"/>
  <c r="BU49" i="4"/>
  <c r="BS49" i="4"/>
  <c r="BQ49" i="4"/>
  <c r="CE49" i="4"/>
  <c r="BY49" i="8"/>
  <c r="CM49" i="8"/>
  <c r="CK49" i="8"/>
  <c r="CI49" i="8"/>
  <c r="CK49" i="12"/>
  <c r="CI49" i="12"/>
  <c r="CG49" i="12"/>
  <c r="CU49" i="12"/>
  <c r="CO49" i="16"/>
  <c r="BP49" i="16"/>
  <c r="BP124" i="16"/>
  <c r="BV49" i="16"/>
  <c r="BT49" i="16"/>
  <c r="BV49" i="20"/>
  <c r="BT49" i="20"/>
  <c r="BR49" i="20"/>
  <c r="BX49" i="20"/>
  <c r="CE49" i="3"/>
  <c r="CC49" i="3"/>
  <c r="CA49" i="3"/>
  <c r="BY49" i="3"/>
  <c r="CI49" i="7"/>
  <c r="CG49" i="7"/>
  <c r="CU49" i="7"/>
  <c r="CS49" i="7"/>
  <c r="CU49" i="11"/>
  <c r="CS49" i="11"/>
  <c r="CQ49" i="11"/>
  <c r="CO49" i="11"/>
  <c r="BP124" i="11"/>
  <c r="BP49" i="11"/>
  <c r="BR121" i="15"/>
  <c r="BR49" i="15"/>
  <c r="BX49" i="15"/>
  <c r="CD49" i="15"/>
  <c r="CB49" i="15"/>
  <c r="CD49" i="19"/>
  <c r="CB49" i="19"/>
  <c r="BZ49" i="19"/>
  <c r="CF49" i="19"/>
  <c r="CU49" i="2"/>
  <c r="CS49" i="2"/>
  <c r="CQ49" i="2"/>
  <c r="CO49" i="2"/>
  <c r="CQ49" i="6"/>
  <c r="CO49" i="6"/>
  <c r="BP124" i="6"/>
  <c r="BP49" i="6"/>
  <c r="BV49" i="6"/>
  <c r="BX49" i="10"/>
  <c r="CD49" i="10"/>
  <c r="CB49" i="10"/>
  <c r="BZ49" i="10"/>
  <c r="CB49" i="14"/>
  <c r="BZ49" i="14"/>
  <c r="CF49" i="14"/>
  <c r="CL49" i="14"/>
  <c r="CN49" i="18"/>
  <c r="CT49" i="18"/>
  <c r="CR49" i="18"/>
  <c r="CP49" i="18"/>
  <c r="CO49" i="1"/>
  <c r="BP124" i="1"/>
  <c r="BP49" i="1"/>
  <c r="BV49" i="1"/>
  <c r="BT49" i="1"/>
  <c r="BR112" i="1"/>
  <c r="BR49" i="1"/>
  <c r="L44" i="12"/>
  <c r="BR44" i="12" s="1" a="1"/>
  <c r="BR44" i="12" s="1"/>
  <c r="L31" i="15"/>
  <c r="BR31" i="15" s="1" a="1"/>
  <c r="BR31" i="15" s="1"/>
  <c r="L40" i="9"/>
  <c r="BR40" i="9" s="1" a="1"/>
  <c r="BR40" i="9" s="1"/>
  <c r="L31" i="21"/>
  <c r="BR31" i="21" s="1" a="1"/>
  <c r="BR31" i="21" s="1"/>
  <c r="L37" i="13"/>
  <c r="BR37" i="13" s="1" a="1"/>
  <c r="BR37" i="13" s="1"/>
  <c r="L22" i="9"/>
  <c r="BR22" i="9" s="1" a="1"/>
  <c r="BR22" i="9" s="1"/>
  <c r="L34" i="20"/>
  <c r="BR34" i="20" s="1" a="1"/>
  <c r="BR34" i="20" s="1"/>
  <c r="L31" i="17"/>
  <c r="BR31" i="17" s="1" a="1"/>
  <c r="BR31" i="17" s="1"/>
  <c r="L33" i="21"/>
  <c r="BR33" i="21" s="1" a="1"/>
  <c r="BR33" i="21" s="1"/>
  <c r="L29" i="16"/>
  <c r="BR29" i="16" s="1" a="1"/>
  <c r="BR29" i="16" s="1"/>
  <c r="L39" i="5"/>
  <c r="BR39" i="5" s="1" a="1"/>
  <c r="BR39" i="5" s="1"/>
  <c r="L28" i="13"/>
  <c r="BR28" i="13" s="1" a="1"/>
  <c r="BR28" i="13" s="1"/>
  <c r="L26" i="2"/>
  <c r="BR26" i="2" s="1" a="1"/>
  <c r="BR26" i="2" s="1"/>
  <c r="L39" i="2"/>
  <c r="BR39" i="2" s="1" a="1"/>
  <c r="BR39" i="2" s="1"/>
  <c r="L37" i="8"/>
  <c r="BR37" i="8" s="1" a="1"/>
  <c r="BR37" i="8" s="1"/>
  <c r="L31" i="11"/>
  <c r="BR31" i="11" s="1" a="1"/>
  <c r="BR31" i="11" s="1"/>
  <c r="L29" i="4"/>
  <c r="BR29" i="4" s="1" a="1"/>
  <c r="BR29" i="4" s="1"/>
  <c r="L44" i="6"/>
  <c r="BR44" i="6" s="1" a="1"/>
  <c r="BR44" i="6" s="1"/>
  <c r="L22" i="4"/>
  <c r="BR22" i="4" s="1" a="1"/>
  <c r="BR22" i="4" s="1"/>
  <c r="L24" i="6"/>
  <c r="BR24" i="6" s="1" a="1"/>
  <c r="BR24" i="6" s="1"/>
  <c r="L18" i="3"/>
  <c r="BR18" i="3" s="1" a="1"/>
  <c r="BR18" i="3" s="1"/>
  <c r="L17" i="6"/>
  <c r="BR17" i="6" s="1" a="1"/>
  <c r="BR17" i="6" s="1"/>
  <c r="L24" i="9"/>
  <c r="BR24" i="9" s="1" a="1"/>
  <c r="BR24" i="9" s="1"/>
  <c r="L31" i="12"/>
  <c r="BR31" i="12" s="1" a="1"/>
  <c r="BR31" i="12" s="1"/>
  <c r="L30" i="15"/>
  <c r="BR30" i="15" s="1" a="1"/>
  <c r="BR30" i="15" s="1"/>
  <c r="L43" i="2"/>
  <c r="BR43" i="2" s="1" a="1"/>
  <c r="BR43" i="2" s="1"/>
  <c r="L20" i="8"/>
  <c r="BR20" i="8" s="1" a="1"/>
  <c r="BR20" i="8" s="1"/>
  <c r="L24" i="12"/>
  <c r="BR24" i="12" s="1" a="1"/>
  <c r="BR24" i="12" s="1"/>
  <c r="L33" i="3"/>
  <c r="BR33" i="3" s="1" a="1"/>
  <c r="BR33" i="3" s="1"/>
  <c r="L43" i="5"/>
  <c r="BR43" i="5" s="1" a="1"/>
  <c r="BR43" i="5" s="1"/>
  <c r="L23" i="10"/>
  <c r="BR23" i="10" s="1" a="1"/>
  <c r="BR23" i="10" s="1"/>
  <c r="L23" i="5"/>
  <c r="BR23" i="5" s="1" a="1"/>
  <c r="BR23" i="5" s="1"/>
  <c r="L27" i="9"/>
  <c r="BR27" i="9" s="1" a="1"/>
  <c r="BR27" i="9" s="1"/>
  <c r="L21" i="11"/>
  <c r="BR21" i="11" s="1" a="1"/>
  <c r="BR21" i="11" s="1"/>
  <c r="L31" i="13"/>
  <c r="BR31" i="13" s="1" a="1"/>
  <c r="BR31" i="13" s="1"/>
  <c r="L22" i="16"/>
  <c r="BR22" i="16" s="1" a="1"/>
  <c r="BR22" i="16" s="1"/>
  <c r="L28" i="6"/>
  <c r="BR28" i="6" s="1" a="1"/>
  <c r="BR28" i="6" s="1"/>
  <c r="L17" i="15"/>
  <c r="BR17" i="15" s="1" a="1"/>
  <c r="BR17" i="15" s="1"/>
  <c r="L21" i="19"/>
  <c r="BR21" i="19" s="1" a="1"/>
  <c r="BR21" i="19" s="1"/>
  <c r="L41" i="1"/>
  <c r="BR41" i="1" s="1" a="1"/>
  <c r="BR41" i="1" s="1"/>
  <c r="L35" i="3"/>
  <c r="BR35" i="3" s="1" a="1"/>
  <c r="BR35" i="3" s="1"/>
  <c r="L32" i="5"/>
  <c r="BR32" i="5" s="1" a="1"/>
  <c r="BR32" i="5" s="1"/>
  <c r="L33" i="9"/>
  <c r="BR33" i="9" s="1" a="1"/>
  <c r="BR33" i="9" s="1"/>
  <c r="L30" i="11"/>
  <c r="BR30" i="11" s="1" a="1"/>
  <c r="BR30" i="11" s="1"/>
  <c r="L24" i="13"/>
  <c r="BR24" i="13" s="1" a="1"/>
  <c r="BR24" i="13" s="1"/>
  <c r="L18" i="15"/>
  <c r="BR18" i="15" s="1" a="1"/>
  <c r="BR18" i="15" s="1"/>
  <c r="L20" i="17"/>
  <c r="BR20" i="17" s="1" a="1"/>
  <c r="BR20" i="17" s="1"/>
  <c r="L40" i="20"/>
  <c r="BR40" i="20" s="1" a="1"/>
  <c r="BR40" i="20" s="1"/>
  <c r="L21" i="9"/>
  <c r="BR21" i="9" s="1" a="1"/>
  <c r="BR21" i="9" s="1"/>
  <c r="L17" i="13"/>
  <c r="BR17" i="13" s="1" a="1"/>
  <c r="BR17" i="13" s="1"/>
  <c r="L43" i="14"/>
  <c r="BR43" i="14" s="1" a="1"/>
  <c r="BR43" i="14" s="1"/>
  <c r="L39" i="18"/>
  <c r="BR39" i="18" s="1" a="1"/>
  <c r="BR39" i="18" s="1"/>
  <c r="L33" i="20"/>
  <c r="BR33" i="20" s="1" a="1"/>
  <c r="BR33" i="20" s="1"/>
  <c r="L30" i="1"/>
  <c r="BR30" i="1" s="1" a="1"/>
  <c r="BR30" i="1" s="1"/>
  <c r="L42" i="4"/>
  <c r="BR42" i="4" s="1" a="1"/>
  <c r="BR42" i="4" s="1"/>
  <c r="L38" i="8"/>
  <c r="BR38" i="8" s="1" a="1"/>
  <c r="BR38" i="8" s="1"/>
  <c r="L40" i="10"/>
  <c r="BR40" i="10" s="1" a="1"/>
  <c r="BR40" i="10" s="1"/>
  <c r="L34" i="12"/>
  <c r="BR34" i="12" s="1" a="1"/>
  <c r="BR34" i="12" s="1"/>
  <c r="L31" i="14"/>
  <c r="BR31" i="14" s="1" a="1"/>
  <c r="BR31" i="14" s="1"/>
  <c r="L25" i="16"/>
  <c r="BR25" i="16" s="1" a="1"/>
  <c r="BR25" i="16" s="1"/>
  <c r="L27" i="18"/>
  <c r="BR27" i="18" s="1" a="1"/>
  <c r="BR27" i="18" s="1"/>
  <c r="L21" i="20"/>
  <c r="BR21" i="20" s="1" a="1"/>
  <c r="BR21" i="20" s="1"/>
  <c r="L32" i="6"/>
  <c r="BR32" i="6" s="1" a="1"/>
  <c r="BR32" i="6" s="1"/>
  <c r="L23" i="9"/>
  <c r="BR23" i="9" s="1" a="1"/>
  <c r="BR23" i="9" s="1"/>
  <c r="L27" i="13"/>
  <c r="BR27" i="13" s="1" a="1"/>
  <c r="BR27" i="13" s="1"/>
  <c r="L21" i="15"/>
  <c r="BR21" i="15" s="1" a="1"/>
  <c r="BR21" i="15" s="1"/>
  <c r="L17" i="19"/>
  <c r="BR17" i="19" s="1" a="1"/>
  <c r="BR17" i="19" s="1"/>
  <c r="L19" i="21"/>
  <c r="BR19" i="21" s="1" a="1"/>
  <c r="BR19" i="21" s="1"/>
  <c r="L41" i="5"/>
  <c r="BR41" i="5" s="1" a="1"/>
  <c r="BR41" i="5" s="1"/>
  <c r="L26" i="11"/>
  <c r="BR26" i="11" s="1" a="1"/>
  <c r="BR26" i="11" s="1"/>
  <c r="L19" i="16"/>
  <c r="BR19" i="16" s="1" a="1"/>
  <c r="BR19" i="16" s="1"/>
  <c r="L18" i="19"/>
  <c r="BR18" i="19" s="1" a="1"/>
  <c r="BR18" i="19" s="1"/>
  <c r="L20" i="21"/>
  <c r="BR20" i="21" s="1" a="1"/>
  <c r="BR20" i="21" s="1"/>
  <c r="L36" i="15"/>
  <c r="BR36" i="15" s="1" a="1"/>
  <c r="BR36" i="15" s="1"/>
  <c r="L19" i="19"/>
  <c r="BR19" i="19" s="1" a="1"/>
  <c r="BR19" i="19" s="1"/>
  <c r="L21" i="21"/>
  <c r="BR21" i="21" s="1" a="1"/>
  <c r="BR21" i="21" s="1"/>
  <c r="L25" i="12"/>
  <c r="BR25" i="12" s="1" a="1"/>
  <c r="BR25" i="12" s="1"/>
  <c r="L19" i="14"/>
  <c r="BR19" i="14" s="1" a="1"/>
  <c r="BR19" i="14" s="1"/>
  <c r="L27" i="15"/>
  <c r="BR27" i="15" s="1" a="1"/>
  <c r="BR27" i="15" s="1"/>
  <c r="L35" i="20"/>
  <c r="BR35" i="20" s="1" a="1"/>
  <c r="BR35" i="20" s="1"/>
  <c r="L44" i="7"/>
  <c r="BR44" i="7" s="1" a="1"/>
  <c r="BR44" i="7" s="1"/>
  <c r="M22" i="7"/>
  <c r="BS22" i="7" s="1" a="1"/>
  <c r="BS22" i="7" s="1"/>
  <c r="M26" i="19"/>
  <c r="BS26" i="19" s="1" a="1"/>
  <c r="BS26" i="19" s="1"/>
  <c r="M32" i="2"/>
  <c r="BS32" i="2" s="1" a="1"/>
  <c r="BS32" i="2" s="1"/>
  <c r="M24" i="2"/>
  <c r="BS24" i="2" s="1" a="1"/>
  <c r="BS24" i="2" s="1"/>
  <c r="L22" i="6"/>
  <c r="BR22" i="6" s="1" a="1"/>
  <c r="BR22" i="6" s="1"/>
  <c r="L29" i="5"/>
  <c r="BR29" i="5" s="1" a="1"/>
  <c r="BR29" i="5" s="1"/>
  <c r="L40" i="6"/>
  <c r="BR40" i="6" s="1" a="1"/>
  <c r="BR40" i="6" s="1"/>
  <c r="L25" i="7"/>
  <c r="BR25" i="7" s="1" a="1"/>
  <c r="BR25" i="7" s="1"/>
  <c r="L17" i="10"/>
  <c r="BR17" i="10" s="1" a="1"/>
  <c r="BR17" i="10" s="1"/>
  <c r="L32" i="21"/>
  <c r="BR32" i="21" s="1" a="1"/>
  <c r="BR32" i="21" s="1"/>
  <c r="L17" i="21"/>
  <c r="BR17" i="21" s="1" a="1"/>
  <c r="BR17" i="21" s="1"/>
  <c r="L44" i="14"/>
  <c r="BR44" i="14" s="1" a="1"/>
  <c r="BR44" i="14" s="1"/>
  <c r="L29" i="7"/>
  <c r="BR29" i="7" s="1" a="1"/>
  <c r="BR29" i="7" s="1"/>
  <c r="L40" i="21"/>
  <c r="BR40" i="21" s="1" a="1"/>
  <c r="BR40" i="21" s="1"/>
  <c r="L17" i="17"/>
  <c r="BR17" i="17" s="1" a="1"/>
  <c r="BR17" i="17" s="1"/>
  <c r="L30" i="6"/>
  <c r="BR30" i="6" s="1" a="1"/>
  <c r="BR30" i="6" s="1"/>
  <c r="L19" i="8"/>
  <c r="BR19" i="8" s="1" a="1"/>
  <c r="BR19" i="8" s="1"/>
  <c r="L34" i="5"/>
  <c r="BR34" i="5" s="1" a="1"/>
  <c r="BR34" i="5" s="1"/>
  <c r="L31" i="3"/>
  <c r="BR31" i="3" s="1" a="1"/>
  <c r="BR31" i="3" s="1"/>
  <c r="L38" i="5"/>
  <c r="BR38" i="5" s="1" a="1"/>
  <c r="BR38" i="5" s="1"/>
  <c r="L20" i="12"/>
  <c r="BR20" i="12" s="1" a="1"/>
  <c r="BR20" i="12" s="1"/>
  <c r="L18" i="5"/>
  <c r="BR18" i="5" s="1" a="1"/>
  <c r="BR18" i="5" s="1"/>
  <c r="L17" i="8"/>
  <c r="BR17" i="8" s="1" a="1"/>
  <c r="BR17" i="8" s="1"/>
  <c r="L30" i="4"/>
  <c r="BR30" i="4" s="1" a="1"/>
  <c r="BR30" i="4" s="1"/>
  <c r="L37" i="6"/>
  <c r="BR37" i="6" s="1" a="1"/>
  <c r="BR37" i="6" s="1"/>
  <c r="L26" i="3"/>
  <c r="BR26" i="3" s="1" a="1"/>
  <c r="BR26" i="3" s="1"/>
  <c r="L25" i="6"/>
  <c r="BR25" i="6" s="1" a="1"/>
  <c r="BR25" i="6" s="1"/>
  <c r="L32" i="9"/>
  <c r="BR32" i="9" s="1" a="1"/>
  <c r="BR32" i="9" s="1"/>
  <c r="L36" i="12"/>
  <c r="BR36" i="12" s="1" a="1"/>
  <c r="BR36" i="12" s="1"/>
  <c r="L43" i="15"/>
  <c r="BR43" i="15" s="1" a="1"/>
  <c r="BR43" i="15" s="1"/>
  <c r="L19" i="3"/>
  <c r="BR19" i="3" s="1" a="1"/>
  <c r="BR19" i="3" s="1"/>
  <c r="L21" i="5"/>
  <c r="BR21" i="5" s="1" a="1"/>
  <c r="BR21" i="5" s="1"/>
  <c r="L28" i="8"/>
  <c r="BR28" i="8" s="1" a="1"/>
  <c r="BR28" i="8" s="1"/>
  <c r="L22" i="10"/>
  <c r="BR22" i="10" s="1" a="1"/>
  <c r="BR22" i="10" s="1"/>
  <c r="L37" i="12"/>
  <c r="BR37" i="12" s="1" a="1"/>
  <c r="BR37" i="12" s="1"/>
  <c r="L23" i="15"/>
  <c r="BR23" i="15" s="1" a="1"/>
  <c r="BR23" i="15" s="1"/>
  <c r="L41" i="3"/>
  <c r="BR41" i="3" s="1" a="1"/>
  <c r="BR41" i="3" s="1"/>
  <c r="L36" i="10"/>
  <c r="BR36" i="10" s="1" a="1"/>
  <c r="BR36" i="10" s="1"/>
  <c r="L21" i="3"/>
  <c r="BR21" i="3" s="1" a="1"/>
  <c r="BR21" i="3" s="1"/>
  <c r="L44" i="5"/>
  <c r="BR44" i="5" s="1" a="1"/>
  <c r="BR44" i="5" s="1"/>
  <c r="L34" i="11"/>
  <c r="BR34" i="11" s="1" a="1"/>
  <c r="BR34" i="11" s="1"/>
  <c r="L36" i="13"/>
  <c r="BR36" i="13" s="1" a="1"/>
  <c r="BR36" i="13" s="1"/>
  <c r="L30" i="16"/>
  <c r="BR30" i="16" s="1" a="1"/>
  <c r="BR30" i="16" s="1"/>
  <c r="L17" i="7"/>
  <c r="BR17" i="7" s="1" a="1"/>
  <c r="BR17" i="7" s="1"/>
  <c r="L35" i="16"/>
  <c r="BR35" i="16" s="1" a="1"/>
  <c r="BR35" i="16" s="1"/>
  <c r="L29" i="19"/>
  <c r="BR29" i="19" s="1" a="1"/>
  <c r="BR29" i="19" s="1"/>
  <c r="L23" i="21"/>
  <c r="BR23" i="21" s="1" a="1"/>
  <c r="BR23" i="21" s="1"/>
  <c r="L17" i="2"/>
  <c r="BR17" i="2" s="1" a="1"/>
  <c r="BR17" i="2" s="1"/>
  <c r="L43" i="3"/>
  <c r="BR43" i="3" s="1" a="1"/>
  <c r="BR43" i="3" s="1"/>
  <c r="L37" i="5"/>
  <c r="BR37" i="5" s="1" a="1"/>
  <c r="BR37" i="5" s="1"/>
  <c r="L39" i="7"/>
  <c r="BR39" i="7" s="1" a="1"/>
  <c r="BR39" i="7" s="1"/>
  <c r="L41" i="9"/>
  <c r="BR41" i="9" s="1" a="1"/>
  <c r="BR41" i="9" s="1"/>
  <c r="L35" i="11"/>
  <c r="BR35" i="11" s="1" a="1"/>
  <c r="BR35" i="11" s="1"/>
  <c r="L32" i="13"/>
  <c r="BR32" i="13" s="1" a="1"/>
  <c r="BR32" i="13" s="1"/>
  <c r="L26" i="15"/>
  <c r="BR26" i="15" s="1" a="1"/>
  <c r="BR26" i="15" s="1"/>
  <c r="L28" i="17"/>
  <c r="BR28" i="17" s="1" a="1"/>
  <c r="BR28" i="17" s="1"/>
  <c r="L22" i="19"/>
  <c r="BR22" i="19" s="1" a="1"/>
  <c r="BR22" i="19" s="1"/>
  <c r="L24" i="21"/>
  <c r="BR24" i="21" s="1" a="1"/>
  <c r="BR24" i="21" s="1"/>
  <c r="L23" i="3"/>
  <c r="BR23" i="3" s="1" a="1"/>
  <c r="BR23" i="3" s="1"/>
  <c r="L18" i="10"/>
  <c r="BR18" i="10" s="1" a="1"/>
  <c r="BR18" i="10" s="1"/>
  <c r="L25" i="13"/>
  <c r="BR25" i="13" s="1" a="1"/>
  <c r="BR25" i="13" s="1"/>
  <c r="L19" i="15"/>
  <c r="BR19" i="15" s="1" a="1"/>
  <c r="BR19" i="15" s="1"/>
  <c r="L21" i="17"/>
  <c r="BR21" i="17" s="1" a="1"/>
  <c r="BR21" i="17" s="1"/>
  <c r="L41" i="20"/>
  <c r="BR41" i="20" s="1" a="1"/>
  <c r="BR41" i="20" s="1"/>
  <c r="L35" i="1"/>
  <c r="BR35" i="1" s="1" a="1"/>
  <c r="BR35" i="1" s="1"/>
  <c r="L26" i="5"/>
  <c r="BR26" i="5" s="1" a="1"/>
  <c r="BR26" i="5" s="1"/>
  <c r="L16" i="11"/>
  <c r="BR16" i="11" s="1" a="1"/>
  <c r="BR16" i="11" s="1"/>
  <c r="L42" i="12"/>
  <c r="BR42" i="12" s="1" a="1"/>
  <c r="BR42" i="12" s="1"/>
  <c r="L36" i="14"/>
  <c r="BR36" i="14" s="1" a="1"/>
  <c r="BR36" i="14" s="1"/>
  <c r="L29" i="20"/>
  <c r="BR29" i="20" s="1" a="1"/>
  <c r="BR29" i="20" s="1"/>
  <c r="L23" i="1"/>
  <c r="BR23" i="1" s="1" a="1"/>
  <c r="BR23" i="1" s="1"/>
  <c r="L21" i="7"/>
  <c r="BR21" i="7" s="1" a="1"/>
  <c r="BR21" i="7" s="1"/>
  <c r="L31" i="9"/>
  <c r="BR31" i="9" s="1" a="1"/>
  <c r="BR31" i="9" s="1"/>
  <c r="L38" i="11"/>
  <c r="BR38" i="11" s="1" a="1"/>
  <c r="BR38" i="11" s="1"/>
  <c r="L29" i="15"/>
  <c r="BR29" i="15" s="1" a="1"/>
  <c r="BR29" i="15" s="1"/>
  <c r="L23" i="17"/>
  <c r="BR23" i="17" s="1" a="1"/>
  <c r="BR23" i="17" s="1"/>
  <c r="L25" i="19"/>
  <c r="BR25" i="19" s="1" a="1"/>
  <c r="BR25" i="19" s="1"/>
  <c r="L27" i="21"/>
  <c r="BR27" i="21" s="1" a="1"/>
  <c r="BR27" i="21" s="1"/>
  <c r="L27" i="16"/>
  <c r="BR27" i="16" s="1" a="1"/>
  <c r="BR27" i="16" s="1"/>
  <c r="L28" i="21"/>
  <c r="BR28" i="21" s="1" a="1"/>
  <c r="BR28" i="21" s="1"/>
  <c r="L23" i="7"/>
  <c r="BR23" i="7" s="1" a="1"/>
  <c r="BR23" i="7" s="1"/>
  <c r="L20" i="16"/>
  <c r="BR20" i="16" s="1" a="1"/>
  <c r="BR20" i="16" s="1"/>
  <c r="L27" i="19"/>
  <c r="BR27" i="19" s="1" a="1"/>
  <c r="BR27" i="19" s="1"/>
  <c r="L34" i="21"/>
  <c r="BR34" i="21" s="1" a="1"/>
  <c r="BR34" i="21" s="1"/>
  <c r="L27" i="14"/>
  <c r="BR27" i="14" s="1" a="1"/>
  <c r="BR27" i="14" s="1"/>
  <c r="L21" i="16"/>
  <c r="BR21" i="16" s="1" a="1"/>
  <c r="BR21" i="16" s="1"/>
  <c r="L23" i="18"/>
  <c r="BR23" i="18" s="1" a="1"/>
  <c r="BR23" i="18" s="1"/>
  <c r="L38" i="20"/>
  <c r="BR38" i="20" s="1" a="1"/>
  <c r="BR38" i="20" s="1"/>
  <c r="L40" i="1"/>
  <c r="BR40" i="1" s="1" a="1"/>
  <c r="BR40" i="1" s="1"/>
  <c r="L27" i="10"/>
  <c r="BR27" i="10" s="1" a="1"/>
  <c r="BR27" i="10" s="1"/>
  <c r="L18" i="14"/>
  <c r="BR18" i="14" s="1" a="1"/>
  <c r="BR18" i="14" s="1"/>
  <c r="M22" i="21"/>
  <c r="BS22" i="21" s="1" a="1"/>
  <c r="BS22" i="21" s="1"/>
  <c r="M31" i="10"/>
  <c r="BS31" i="10" s="1" a="1"/>
  <c r="BS31" i="10" s="1"/>
  <c r="M17" i="20"/>
  <c r="BS17" i="20" s="1" a="1"/>
  <c r="BS17" i="20" s="1"/>
  <c r="M27" i="6"/>
  <c r="BS27" i="6" s="1" a="1"/>
  <c r="BS27" i="6" s="1"/>
  <c r="L20" i="2"/>
  <c r="BR20" i="2" s="1" a="1"/>
  <c r="BR20" i="2" s="1"/>
  <c r="L40" i="16"/>
  <c r="BR40" i="16" s="1" a="1"/>
  <c r="BR40" i="16" s="1"/>
  <c r="L23" i="2"/>
  <c r="BR23" i="2" s="1" a="1"/>
  <c r="BR23" i="2" s="1"/>
  <c r="L20" i="14"/>
  <c r="BR20" i="14" s="1" a="1"/>
  <c r="BR20" i="14" s="1"/>
  <c r="L19" i="4"/>
  <c r="BR19" i="4" s="1" a="1"/>
  <c r="BR19" i="4" s="1"/>
  <c r="L18" i="13"/>
  <c r="BR18" i="13" s="1" a="1"/>
  <c r="BR18" i="13" s="1"/>
  <c r="L42" i="21"/>
  <c r="BR42" i="21" s="1" a="1"/>
  <c r="BR42" i="21" s="1"/>
  <c r="L26" i="7"/>
  <c r="BR26" i="7" s="1" a="1"/>
  <c r="BR26" i="7" s="1"/>
  <c r="M38" i="14"/>
  <c r="BS38" i="14" s="1" a="1"/>
  <c r="BS38" i="14" s="1"/>
  <c r="L44" i="3"/>
  <c r="BR44" i="3" s="1" a="1"/>
  <c r="BR44" i="3" s="1"/>
  <c r="L43" i="4"/>
  <c r="BR43" i="4" s="1" a="1"/>
  <c r="BR43" i="4" s="1"/>
  <c r="L16" i="17"/>
  <c r="BR16" i="17" s="1" a="1"/>
  <c r="BR16" i="17" s="1"/>
  <c r="L44" i="15"/>
  <c r="BR44" i="15" s="1" a="1"/>
  <c r="BR44" i="15" s="1"/>
  <c r="L31" i="2"/>
  <c r="BR31" i="2" s="1" a="1"/>
  <c r="BR31" i="2" s="1"/>
  <c r="L38" i="4"/>
  <c r="BR38" i="4" s="1" a="1"/>
  <c r="BR38" i="4" s="1"/>
  <c r="L42" i="8"/>
  <c r="BR42" i="8" s="1" a="1"/>
  <c r="BR42" i="8" s="1"/>
  <c r="L28" i="11"/>
  <c r="BR28" i="11" s="1" a="1"/>
  <c r="BR28" i="11" s="1"/>
  <c r="L34" i="3"/>
  <c r="BR34" i="3" s="1" a="1"/>
  <c r="BR34" i="3" s="1"/>
  <c r="L41" i="6"/>
  <c r="BR41" i="6" s="1" a="1"/>
  <c r="BR41" i="6" s="1"/>
  <c r="L16" i="10"/>
  <c r="BR16" i="10" s="1" a="1"/>
  <c r="BR16" i="10" s="1"/>
  <c r="L18" i="12"/>
  <c r="BR18" i="12" s="1" a="1"/>
  <c r="BR18" i="12" s="1"/>
  <c r="L33" i="14"/>
  <c r="BR33" i="14" s="1" a="1"/>
  <c r="BR33" i="14" s="1"/>
  <c r="L27" i="17"/>
  <c r="BR27" i="17" s="1" a="1"/>
  <c r="BR27" i="17" s="1"/>
  <c r="L42" i="19"/>
  <c r="BR42" i="19" s="1" a="1"/>
  <c r="BR42" i="19" s="1"/>
  <c r="L36" i="21"/>
  <c r="BR36" i="21" s="1" a="1"/>
  <c r="BR36" i="21" s="1"/>
  <c r="L27" i="4"/>
  <c r="BR27" i="4" s="1" a="1"/>
  <c r="BR27" i="4" s="1"/>
  <c r="L21" i="6"/>
  <c r="BR21" i="6" s="1" a="1"/>
  <c r="BR21" i="6" s="1"/>
  <c r="L23" i="8"/>
  <c r="BR23" i="8" s="1" a="1"/>
  <c r="BR23" i="8" s="1"/>
  <c r="L25" i="10"/>
  <c r="BR25" i="10" s="1" a="1"/>
  <c r="BR25" i="10" s="1"/>
  <c r="L19" i="12"/>
  <c r="BR19" i="12" s="1" a="1"/>
  <c r="BR19" i="12" s="1"/>
  <c r="L39" i="15"/>
  <c r="BR39" i="15" s="1" a="1"/>
  <c r="BR39" i="15" s="1"/>
  <c r="L41" i="17"/>
  <c r="BR41" i="17" s="1" a="1"/>
  <c r="BR41" i="17" s="1"/>
  <c r="L35" i="19"/>
  <c r="BR35" i="19" s="1" a="1"/>
  <c r="BR35" i="19" s="1"/>
  <c r="L37" i="21"/>
  <c r="BR37" i="21" s="1" a="1"/>
  <c r="BR37" i="21" s="1"/>
  <c r="L28" i="4"/>
  <c r="BR28" i="4" s="1" a="1"/>
  <c r="BR28" i="4" s="1"/>
  <c r="L39" i="10"/>
  <c r="BR39" i="10" s="1" a="1"/>
  <c r="BR39" i="10" s="1"/>
  <c r="L38" i="13"/>
  <c r="BR38" i="13" s="1" a="1"/>
  <c r="BR38" i="13" s="1"/>
  <c r="L40" i="15"/>
  <c r="BR40" i="15" s="1" a="1"/>
  <c r="BR40" i="15" s="1"/>
  <c r="L34" i="17"/>
  <c r="BR34" i="17" s="1" a="1"/>
  <c r="BR34" i="17" s="1"/>
  <c r="L31" i="19"/>
  <c r="BR31" i="19" s="1" a="1"/>
  <c r="BR31" i="19" s="1"/>
  <c r="L25" i="21"/>
  <c r="BR25" i="21" s="1" a="1"/>
  <c r="BR25" i="21" s="1"/>
  <c r="L19" i="2"/>
  <c r="BR19" i="2" s="1" a="1"/>
  <c r="BR19" i="2" s="1"/>
  <c r="L28" i="7"/>
  <c r="BR28" i="7" s="1" a="1"/>
  <c r="BR28" i="7" s="1"/>
  <c r="L30" i="9"/>
  <c r="BR30" i="9" s="1" a="1"/>
  <c r="BR30" i="9" s="1"/>
  <c r="L32" i="11"/>
  <c r="BR32" i="11" s="1" a="1"/>
  <c r="BR32" i="11" s="1"/>
  <c r="L26" i="13"/>
  <c r="BR26" i="13" s="1" a="1"/>
  <c r="BR26" i="13" s="1"/>
  <c r="L20" i="15"/>
  <c r="BR20" i="15" s="1" a="1"/>
  <c r="BR20" i="15" s="1"/>
  <c r="L16" i="19"/>
  <c r="BR16" i="19" s="1" a="1"/>
  <c r="BR16" i="19" s="1"/>
  <c r="L42" i="20"/>
  <c r="BR42" i="20" s="1" a="1"/>
  <c r="BR42" i="20" s="1"/>
  <c r="L36" i="1"/>
  <c r="BR36" i="1" s="1" a="1"/>
  <c r="BR36" i="1" s="1"/>
  <c r="L34" i="7"/>
  <c r="BR34" i="7" s="1" a="1"/>
  <c r="BR34" i="7" s="1"/>
  <c r="L20" i="10"/>
  <c r="BR20" i="10" s="1" a="1"/>
  <c r="BR20" i="10" s="1"/>
  <c r="L22" i="12"/>
  <c r="BR22" i="12" s="1" a="1"/>
  <c r="BR22" i="12" s="1"/>
  <c r="L16" i="14"/>
  <c r="BR16" i="14" s="1" a="1"/>
  <c r="BR16" i="14" s="1"/>
  <c r="L42" i="15"/>
  <c r="BR42" i="15" s="1" a="1"/>
  <c r="BR42" i="15" s="1"/>
  <c r="L36" i="17"/>
  <c r="BR36" i="17" s="1" a="1"/>
  <c r="BR36" i="17" s="1"/>
  <c r="L38" i="19"/>
  <c r="BR38" i="19" s="1" a="1"/>
  <c r="BR38" i="19" s="1"/>
  <c r="L16" i="1"/>
  <c r="BR16" i="1" s="1" a="1"/>
  <c r="BR16" i="1" s="1"/>
  <c r="L35" i="7"/>
  <c r="BR35" i="7" s="1" a="1"/>
  <c r="BR35" i="7" s="1"/>
  <c r="L20" i="13"/>
  <c r="BR20" i="13" s="1" a="1"/>
  <c r="BR20" i="13" s="1"/>
  <c r="L41" i="21"/>
  <c r="BR41" i="21" s="1" a="1"/>
  <c r="BR41" i="21" s="1"/>
  <c r="L43" i="10"/>
  <c r="BR43" i="10" s="1" a="1"/>
  <c r="BR43" i="10" s="1"/>
  <c r="L38" i="17"/>
  <c r="BR38" i="17" s="1" a="1"/>
  <c r="BR38" i="17" s="1"/>
  <c r="L40" i="19"/>
  <c r="BR40" i="19" s="1" a="1"/>
  <c r="BR40" i="19" s="1"/>
  <c r="L18" i="1"/>
  <c r="BR18" i="1" s="1" a="1"/>
  <c r="BR18" i="1" s="1"/>
  <c r="L40" i="14"/>
  <c r="BR40" i="14" s="1" a="1"/>
  <c r="BR40" i="14" s="1"/>
  <c r="L34" i="16"/>
  <c r="BR34" i="16" s="1" a="1"/>
  <c r="BR34" i="16" s="1"/>
  <c r="L36" i="18"/>
  <c r="BR36" i="18" s="1" a="1"/>
  <c r="BR36" i="18" s="1"/>
  <c r="L30" i="21"/>
  <c r="BR30" i="21" s="1" a="1"/>
  <c r="BR30" i="21" s="1"/>
  <c r="L44" i="8"/>
  <c r="BR44" i="8" s="1" a="1"/>
  <c r="BR44" i="8" s="1"/>
  <c r="L41" i="11"/>
  <c r="BR41" i="11" s="1" a="1"/>
  <c r="BR41" i="11" s="1"/>
  <c r="L32" i="7"/>
  <c r="BR32" i="7" s="1" a="1"/>
  <c r="BR32" i="7" s="1"/>
  <c r="M34" i="8"/>
  <c r="BS34" i="8" s="1" a="1"/>
  <c r="BS34" i="8" s="1"/>
  <c r="M19" i="18"/>
  <c r="BS19" i="18" s="1" a="1"/>
  <c r="BS19" i="18" s="1"/>
  <c r="M42" i="3"/>
  <c r="BS42" i="3" s="1" a="1"/>
  <c r="BS42" i="3" s="1"/>
  <c r="M17" i="3"/>
  <c r="BS17" i="3" s="1" a="1"/>
  <c r="BS17" i="3" s="1"/>
  <c r="M20" i="6"/>
  <c r="BS20" i="6" s="1" a="1"/>
  <c r="BS20" i="6" s="1"/>
  <c r="M31" i="5"/>
  <c r="BS31" i="5" s="1" a="1"/>
  <c r="BS31" i="5" s="1"/>
  <c r="L29" i="9"/>
  <c r="BR29" i="9" s="1" a="1"/>
  <c r="BR29" i="9" s="1"/>
  <c r="L33" i="6"/>
  <c r="BR33" i="6" s="1" a="1"/>
  <c r="BR33" i="6" s="1"/>
  <c r="L34" i="19"/>
  <c r="BR34" i="19" s="1" a="1"/>
  <c r="BR34" i="19" s="1"/>
  <c r="L43" i="11"/>
  <c r="BR43" i="11" s="1" a="1"/>
  <c r="BR43" i="11" s="1"/>
  <c r="L20" i="7"/>
  <c r="BR20" i="7" s="1" a="1"/>
  <c r="BR20" i="7" s="1"/>
  <c r="L31" i="1"/>
  <c r="BR31" i="1" s="1" a="1"/>
  <c r="BR31" i="1" s="1"/>
  <c r="L18" i="8"/>
  <c r="BR18" i="8" s="1" a="1"/>
  <c r="BR18" i="8" s="1"/>
  <c r="L21" i="13"/>
  <c r="BR21" i="13" s="1" a="1"/>
  <c r="BR21" i="13" s="1"/>
  <c r="L33" i="4"/>
  <c r="BR33" i="4" s="1" a="1"/>
  <c r="BR33" i="4" s="1"/>
  <c r="L35" i="6"/>
  <c r="BR35" i="6" s="1" a="1"/>
  <c r="BR35" i="6" s="1"/>
  <c r="L42" i="9"/>
  <c r="BR42" i="9" s="1" a="1"/>
  <c r="BR42" i="9" s="1"/>
  <c r="L16" i="3"/>
  <c r="BR16" i="3" s="1" a="1"/>
  <c r="BR16" i="3" s="1"/>
  <c r="L33" i="2"/>
  <c r="BR33" i="2" s="1" a="1"/>
  <c r="BR33" i="2" s="1"/>
  <c r="L19" i="5"/>
  <c r="BR19" i="5" s="1" a="1"/>
  <c r="BR19" i="5" s="1"/>
  <c r="L21" i="2"/>
  <c r="BR21" i="2" s="1" a="1"/>
  <c r="BR21" i="2" s="1"/>
  <c r="L31" i="4"/>
  <c r="BR31" i="4" s="1" a="1"/>
  <c r="BR31" i="4" s="1"/>
  <c r="L27" i="8"/>
  <c r="BR27" i="8" s="1" a="1"/>
  <c r="BR27" i="8" s="1"/>
  <c r="L42" i="10"/>
  <c r="BR42" i="10" s="1" a="1"/>
  <c r="BR42" i="10" s="1"/>
  <c r="L41" i="13"/>
  <c r="BR41" i="13" s="1" a="1"/>
  <c r="BR41" i="13" s="1"/>
  <c r="L32" i="17"/>
  <c r="BR32" i="17" s="1" a="1"/>
  <c r="BR32" i="17" s="1"/>
  <c r="L40" i="3"/>
  <c r="BR40" i="3" s="1" a="1"/>
  <c r="BR40" i="3" s="1"/>
  <c r="L18" i="6"/>
  <c r="BR18" i="6" s="1" a="1"/>
  <c r="BR18" i="6" s="1"/>
  <c r="L17" i="9"/>
  <c r="BR17" i="9" s="1" a="1"/>
  <c r="BR17" i="9" s="1"/>
  <c r="L19" i="11"/>
  <c r="BR19" i="11" s="1" a="1"/>
  <c r="BR19" i="11" s="1"/>
  <c r="L34" i="13"/>
  <c r="BR34" i="13" s="1" a="1"/>
  <c r="BR34" i="13" s="1"/>
  <c r="L28" i="16"/>
  <c r="BR28" i="16" s="1" a="1"/>
  <c r="BR28" i="16" s="1"/>
  <c r="L36" i="2"/>
  <c r="BR36" i="2" s="1" a="1"/>
  <c r="BR36" i="2" s="1"/>
  <c r="L18" i="9"/>
  <c r="BR18" i="9" s="1" a="1"/>
  <c r="BR18" i="9" s="1"/>
  <c r="L33" i="11"/>
  <c r="BR33" i="11" s="1" a="1"/>
  <c r="BR33" i="11" s="1"/>
  <c r="L18" i="4"/>
  <c r="BR18" i="4" s="1" a="1"/>
  <c r="BR18" i="4" s="1"/>
  <c r="L22" i="8"/>
  <c r="BR22" i="8" s="1" a="1"/>
  <c r="BR22" i="8" s="1"/>
  <c r="L24" i="10"/>
  <c r="BR24" i="10" s="1" a="1"/>
  <c r="BR24" i="10" s="1"/>
  <c r="L41" i="14"/>
  <c r="BR41" i="14" s="1" a="1"/>
  <c r="BR41" i="14" s="1"/>
  <c r="L40" i="17"/>
  <c r="BR40" i="17" s="1" a="1"/>
  <c r="BR40" i="17" s="1"/>
  <c r="L29" i="11"/>
  <c r="BR29" i="11" s="1" a="1"/>
  <c r="BR29" i="11" s="1"/>
  <c r="L24" i="18"/>
  <c r="BR24" i="18" s="1" a="1"/>
  <c r="BR24" i="18" s="1"/>
  <c r="L18" i="20"/>
  <c r="BR18" i="20" s="1" a="1"/>
  <c r="BR18" i="20" s="1"/>
  <c r="L44" i="21"/>
  <c r="BR44" i="21" s="1" a="1"/>
  <c r="BR44" i="21" s="1"/>
  <c r="L38" i="2"/>
  <c r="BR38" i="2" s="1" a="1"/>
  <c r="BR38" i="2" s="1"/>
  <c r="L29" i="6"/>
  <c r="BR29" i="6" s="1" a="1"/>
  <c r="BR29" i="6" s="1"/>
  <c r="L31" i="8"/>
  <c r="BR31" i="8" s="1" a="1"/>
  <c r="BR31" i="8" s="1"/>
  <c r="L27" i="12"/>
  <c r="BR27" i="12" s="1" a="1"/>
  <c r="BR27" i="12" s="1"/>
  <c r="L21" i="14"/>
  <c r="BR21" i="14" s="1" a="1"/>
  <c r="BR21" i="14" s="1"/>
  <c r="L17" i="18"/>
  <c r="BR17" i="18" s="1" a="1"/>
  <c r="BR17" i="18" s="1"/>
  <c r="L43" i="19"/>
  <c r="BR43" i="19" s="1" a="1"/>
  <c r="BR43" i="19" s="1"/>
  <c r="L21" i="1"/>
  <c r="BR21" i="1" s="1" a="1"/>
  <c r="BR21" i="1" s="1"/>
  <c r="L36" i="11"/>
  <c r="BR36" i="11" s="1" a="1"/>
  <c r="BR36" i="11" s="1"/>
  <c r="L16" i="16"/>
  <c r="BR16" i="16" s="1" a="1"/>
  <c r="BR16" i="16" s="1"/>
  <c r="L42" i="17"/>
  <c r="BR42" i="17" s="1" a="1"/>
  <c r="BR42" i="17" s="1"/>
  <c r="L36" i="19"/>
  <c r="BR36" i="19" s="1" a="1"/>
  <c r="BR36" i="19" s="1"/>
  <c r="L27" i="2"/>
  <c r="BR27" i="2" s="1" a="1"/>
  <c r="BR27" i="2" s="1"/>
  <c r="L33" i="7"/>
  <c r="BR33" i="7" s="1" a="1"/>
  <c r="BR33" i="7" s="1"/>
  <c r="L35" i="9"/>
  <c r="BR35" i="9" s="1" a="1"/>
  <c r="BR35" i="9" s="1"/>
  <c r="L37" i="11"/>
  <c r="BR37" i="11" s="1" a="1"/>
  <c r="BR37" i="11" s="1"/>
  <c r="L28" i="15"/>
  <c r="BR28" i="15" s="1" a="1"/>
  <c r="BR28" i="15" s="1"/>
  <c r="L22" i="17"/>
  <c r="BR22" i="17" s="1" a="1"/>
  <c r="BR22" i="17" s="1"/>
  <c r="L24" i="19"/>
  <c r="BR24" i="19" s="1" a="1"/>
  <c r="BR24" i="19" s="1"/>
  <c r="L18" i="21"/>
  <c r="BR18" i="21" s="1" a="1"/>
  <c r="BR18" i="21" s="1"/>
  <c r="L44" i="1"/>
  <c r="BR44" i="1" s="1" a="1"/>
  <c r="BR44" i="1" s="1"/>
  <c r="L26" i="8"/>
  <c r="BR26" i="8" s="1" a="1"/>
  <c r="BR26" i="8" s="1"/>
  <c r="L28" i="10"/>
  <c r="BR28" i="10" s="1" a="1"/>
  <c r="BR28" i="10" s="1"/>
  <c r="L30" i="12"/>
  <c r="BR30" i="12" s="1" a="1"/>
  <c r="BR30" i="12" s="1"/>
  <c r="L24" i="14"/>
  <c r="BR24" i="14" s="1" a="1"/>
  <c r="BR24" i="14" s="1"/>
  <c r="L18" i="16"/>
  <c r="BR18" i="16" s="1" a="1"/>
  <c r="BR18" i="16" s="1"/>
  <c r="L44" i="17"/>
  <c r="BR44" i="17" s="1" a="1"/>
  <c r="BR44" i="17" s="1"/>
  <c r="L24" i="1"/>
  <c r="BR24" i="1" s="1" a="1"/>
  <c r="BR24" i="1" s="1"/>
  <c r="L43" i="7"/>
  <c r="BR43" i="7" s="1" a="1"/>
  <c r="BR43" i="7" s="1"/>
  <c r="L33" i="13"/>
  <c r="BR33" i="13" s="1" a="1"/>
  <c r="BR33" i="13" s="1"/>
  <c r="L21" i="18"/>
  <c r="BR21" i="18" s="1" a="1"/>
  <c r="BR21" i="18" s="1"/>
  <c r="L23" i="20"/>
  <c r="BR23" i="20" s="1" a="1"/>
  <c r="BR23" i="20" s="1"/>
  <c r="L17" i="1"/>
  <c r="BR17" i="1" s="1" a="1"/>
  <c r="BR17" i="1" s="1"/>
  <c r="L22" i="18"/>
  <c r="BR22" i="18" s="1" a="1"/>
  <c r="BR22" i="18" s="1"/>
  <c r="L16" i="20"/>
  <c r="BR16" i="20" s="1" a="1"/>
  <c r="BR16" i="20" s="1"/>
  <c r="L26" i="1"/>
  <c r="BR26" i="1" s="1" a="1"/>
  <c r="BR26" i="1" s="1"/>
  <c r="L22" i="13"/>
  <c r="BR22" i="13" s="1" a="1"/>
  <c r="BR22" i="13" s="1"/>
  <c r="L16" i="15"/>
  <c r="BR16" i="15" s="1" a="1"/>
  <c r="BR16" i="15" s="1"/>
  <c r="L18" i="17"/>
  <c r="BR18" i="17" s="1" a="1"/>
  <c r="BR18" i="17" s="1"/>
  <c r="L44" i="18"/>
  <c r="BR44" i="18" s="1" a="1"/>
  <c r="BR44" i="18" s="1"/>
  <c r="L35" i="21"/>
  <c r="BR35" i="21" s="1" a="1"/>
  <c r="BR35" i="21" s="1"/>
  <c r="L31" i="16"/>
  <c r="BR31" i="16" s="1" a="1"/>
  <c r="BR31" i="16" s="1"/>
  <c r="L25" i="20"/>
  <c r="BR25" i="20" s="1" a="1"/>
  <c r="BR25" i="20" s="1"/>
  <c r="L32" i="4"/>
  <c r="BR32" i="4" s="1" a="1"/>
  <c r="BR32" i="4" s="1"/>
  <c r="M20" i="5"/>
  <c r="BS20" i="5" s="1" a="1"/>
  <c r="BS20" i="5" s="1"/>
  <c r="M37" i="7"/>
  <c r="BS37" i="7" s="1" a="1"/>
  <c r="BS37" i="7" s="1"/>
  <c r="L36" i="3"/>
  <c r="BR36" i="3" s="1" a="1"/>
  <c r="BR36" i="3" s="1"/>
  <c r="L39" i="3"/>
  <c r="BR39" i="3" s="1" a="1"/>
  <c r="BR39" i="3" s="1"/>
  <c r="L33" i="8"/>
  <c r="BR33" i="8" s="1" a="1"/>
  <c r="BR33" i="8" s="1"/>
  <c r="L44" i="10"/>
  <c r="BR44" i="10" s="1" a="1"/>
  <c r="BR44" i="10" s="1"/>
  <c r="L19" i="17"/>
  <c r="BR19" i="17" s="1" a="1"/>
  <c r="BR19" i="17" s="1"/>
  <c r="L20" i="4"/>
  <c r="BR20" i="4" s="1" a="1"/>
  <c r="BR20" i="4" s="1"/>
  <c r="L43" i="1"/>
  <c r="BR43" i="1" s="1" a="1"/>
  <c r="BR43" i="1" s="1"/>
  <c r="L40" i="18"/>
  <c r="BR40" i="18" s="1" a="1"/>
  <c r="BR40" i="18" s="1"/>
  <c r="L40" i="13"/>
  <c r="BR40" i="13" s="1" a="1"/>
  <c r="BR40" i="13" s="1"/>
  <c r="L30" i="7"/>
  <c r="BR30" i="7" s="1" a="1"/>
  <c r="BR30" i="7" s="1"/>
  <c r="L31" i="7"/>
  <c r="BR31" i="7" s="1" a="1"/>
  <c r="BR31" i="7" s="1"/>
  <c r="L31" i="18"/>
  <c r="BR31" i="18" s="1" a="1"/>
  <c r="BR31" i="18" s="1"/>
  <c r="L34" i="9"/>
  <c r="BR34" i="9" s="1" a="1"/>
  <c r="BR34" i="9" s="1"/>
  <c r="L23" i="4"/>
  <c r="BR23" i="4" s="1" a="1"/>
  <c r="BR23" i="4" s="1"/>
  <c r="L35" i="10"/>
  <c r="BR35" i="10" s="1" a="1"/>
  <c r="BR35" i="10" s="1"/>
  <c r="L18" i="2"/>
  <c r="BR18" i="2" s="1" a="1"/>
  <c r="BR18" i="2" s="1"/>
  <c r="L41" i="4"/>
  <c r="BR41" i="4" s="1" a="1"/>
  <c r="BR41" i="4" s="1"/>
  <c r="L43" i="6"/>
  <c r="BR43" i="6" s="1" a="1"/>
  <c r="BR43" i="6" s="1"/>
  <c r="L26" i="10"/>
  <c r="BR26" i="10" s="1" a="1"/>
  <c r="BR26" i="10" s="1"/>
  <c r="L24" i="3"/>
  <c r="BR24" i="3" s="1" a="1"/>
  <c r="BR24" i="3" s="1"/>
  <c r="L23" i="6"/>
  <c r="BR23" i="6" s="1" a="1"/>
  <c r="BR23" i="6" s="1"/>
  <c r="L25" i="3"/>
  <c r="BR25" i="3" s="1" a="1"/>
  <c r="BR25" i="3" s="1"/>
  <c r="L29" i="2"/>
  <c r="BR29" i="2" s="1" a="1"/>
  <c r="BR29" i="2" s="1"/>
  <c r="L36" i="4"/>
  <c r="BR36" i="4" s="1" a="1"/>
  <c r="BR36" i="4" s="1"/>
  <c r="L18" i="11"/>
  <c r="BR18" i="11" s="1" a="1"/>
  <c r="BR18" i="11" s="1"/>
  <c r="L25" i="14"/>
  <c r="BR25" i="14" s="1" a="1"/>
  <c r="BR25" i="14" s="1"/>
  <c r="L22" i="2"/>
  <c r="BR22" i="2" s="1" a="1"/>
  <c r="BR22" i="2" s="1"/>
  <c r="L16" i="4"/>
  <c r="BR16" i="4" s="1" a="1"/>
  <c r="BR16" i="4" s="1"/>
  <c r="L26" i="6"/>
  <c r="BR26" i="6" s="1" a="1"/>
  <c r="BR26" i="6" s="1"/>
  <c r="L25" i="9"/>
  <c r="BR25" i="9" s="1" a="1"/>
  <c r="BR25" i="9" s="1"/>
  <c r="L27" i="11"/>
  <c r="BR27" i="11" s="1" a="1"/>
  <c r="BR27" i="11" s="1"/>
  <c r="L42" i="13"/>
  <c r="BR42" i="13" s="1" a="1"/>
  <c r="BR42" i="13" s="1"/>
  <c r="L33" i="16"/>
  <c r="BR33" i="16" s="1" a="1"/>
  <c r="BR33" i="16" s="1"/>
  <c r="L44" i="2"/>
  <c r="BR44" i="2" s="1" a="1"/>
  <c r="BR44" i="2" s="1"/>
  <c r="L22" i="5"/>
  <c r="BR22" i="5" s="1" a="1"/>
  <c r="BR22" i="5" s="1"/>
  <c r="L26" i="9"/>
  <c r="BR26" i="9" s="1" a="1"/>
  <c r="BR26" i="9" s="1"/>
  <c r="L17" i="12"/>
  <c r="BR17" i="12" s="1" a="1"/>
  <c r="BR17" i="12" s="1"/>
  <c r="L26" i="4"/>
  <c r="BR26" i="4" s="1" a="1"/>
  <c r="BR26" i="4" s="1"/>
  <c r="L30" i="8"/>
  <c r="BR30" i="8" s="1" a="1"/>
  <c r="BR30" i="8" s="1"/>
  <c r="L32" i="10"/>
  <c r="BR32" i="10" s="1" a="1"/>
  <c r="BR32" i="10" s="1"/>
  <c r="L39" i="12"/>
  <c r="BR39" i="12" s="1" a="1"/>
  <c r="BR39" i="12" s="1"/>
  <c r="L25" i="15"/>
  <c r="BR25" i="15" s="1" a="1"/>
  <c r="BR25" i="15" s="1"/>
  <c r="L16" i="18"/>
  <c r="BR16" i="18" s="1" a="1"/>
  <c r="BR16" i="18" s="1"/>
  <c r="L26" i="12"/>
  <c r="BR26" i="12" s="1" a="1"/>
  <c r="BR26" i="12" s="1"/>
  <c r="L32" i="18"/>
  <c r="BR32" i="18" s="1" a="1"/>
  <c r="BR32" i="18" s="1"/>
  <c r="L26" i="20"/>
  <c r="BR26" i="20" s="1" a="1"/>
  <c r="BR26" i="20" s="1"/>
  <c r="L20" i="1"/>
  <c r="BR20" i="1" s="1" a="1"/>
  <c r="BR20" i="1" s="1"/>
  <c r="L40" i="4"/>
  <c r="BR40" i="4" s="1" a="1"/>
  <c r="BR40" i="4" s="1"/>
  <c r="L34" i="6"/>
  <c r="BR34" i="6" s="1" a="1"/>
  <c r="BR34" i="6" s="1"/>
  <c r="L36" i="8"/>
  <c r="BR36" i="8" s="1" a="1"/>
  <c r="BR36" i="8" s="1"/>
  <c r="L38" i="10"/>
  <c r="BR38" i="10" s="1" a="1"/>
  <c r="BR38" i="10" s="1"/>
  <c r="L29" i="14"/>
  <c r="BR29" i="14" s="1" a="1"/>
  <c r="BR29" i="14" s="1"/>
  <c r="L23" i="16"/>
  <c r="BR23" i="16" s="1" a="1"/>
  <c r="BR23" i="16" s="1"/>
  <c r="L25" i="18"/>
  <c r="BR25" i="18" s="1" a="1"/>
  <c r="BR25" i="18" s="1"/>
  <c r="L19" i="20"/>
  <c r="BR19" i="20" s="1" a="1"/>
  <c r="BR19" i="20" s="1"/>
  <c r="L29" i="1"/>
  <c r="BR29" i="1" s="1" a="1"/>
  <c r="BR29" i="1" s="1"/>
  <c r="L27" i="7"/>
  <c r="BR27" i="7" s="1" a="1"/>
  <c r="BR27" i="7" s="1"/>
  <c r="L44" i="11"/>
  <c r="BR44" i="11" s="1" a="1"/>
  <c r="BR44" i="11" s="1"/>
  <c r="L22" i="14"/>
  <c r="BR22" i="14" s="1" a="1"/>
  <c r="BR22" i="14" s="1"/>
  <c r="L24" i="16"/>
  <c r="BR24" i="16" s="1" a="1"/>
  <c r="BR24" i="16" s="1"/>
  <c r="L18" i="18"/>
  <c r="BR18" i="18" s="1" a="1"/>
  <c r="BR18" i="18" s="1"/>
  <c r="L44" i="19"/>
  <c r="BR44" i="19" s="1" a="1"/>
  <c r="BR44" i="19" s="1"/>
  <c r="L38" i="21"/>
  <c r="BR38" i="21" s="1" a="1"/>
  <c r="BR38" i="21" s="1"/>
  <c r="L32" i="3"/>
  <c r="BR32" i="3" s="1" a="1"/>
  <c r="BR32" i="3" s="1"/>
  <c r="L41" i="7"/>
  <c r="BR41" i="7" s="1" a="1"/>
  <c r="BR41" i="7" s="1"/>
  <c r="L43" i="9"/>
  <c r="BR43" i="9" s="1" a="1"/>
  <c r="BR43" i="9" s="1"/>
  <c r="L39" i="13"/>
  <c r="BR39" i="13" s="1" a="1"/>
  <c r="BR39" i="13" s="1"/>
  <c r="L33" i="15"/>
  <c r="BR33" i="15" s="1" a="1"/>
  <c r="BR33" i="15" s="1"/>
  <c r="L30" i="17"/>
  <c r="BR30" i="17" s="1" a="1"/>
  <c r="BR30" i="17" s="1"/>
  <c r="L32" i="19"/>
  <c r="BR32" i="19" s="1" a="1"/>
  <c r="BR32" i="19" s="1"/>
  <c r="L26" i="21"/>
  <c r="BR26" i="21" s="1" a="1"/>
  <c r="BR26" i="21" s="1"/>
  <c r="L41" i="2"/>
  <c r="BR41" i="2" s="1" a="1"/>
  <c r="BR41" i="2" s="1"/>
  <c r="L33" i="10"/>
  <c r="BR33" i="10" s="1" a="1"/>
  <c r="BR33" i="10" s="1"/>
  <c r="L35" i="12"/>
  <c r="BR35" i="12" s="1" a="1"/>
  <c r="BR35" i="12" s="1"/>
  <c r="L32" i="14"/>
  <c r="BR32" i="14" s="1" a="1"/>
  <c r="BR32" i="14" s="1"/>
  <c r="L26" i="16"/>
  <c r="BR26" i="16" s="1" a="1"/>
  <c r="BR26" i="16" s="1"/>
  <c r="L20" i="18"/>
  <c r="BR20" i="18" s="1" a="1"/>
  <c r="BR20" i="18" s="1"/>
  <c r="L22" i="20"/>
  <c r="BR22" i="20" s="1" a="1"/>
  <c r="BR22" i="20" s="1"/>
  <c r="L32" i="1"/>
  <c r="BR32" i="1" s="1" a="1"/>
  <c r="BR32" i="1" s="1"/>
  <c r="L37" i="9"/>
  <c r="BR37" i="9" s="1" a="1"/>
  <c r="BR37" i="9" s="1"/>
  <c r="L17" i="14"/>
  <c r="BR17" i="14" s="1" a="1"/>
  <c r="BR17" i="14" s="1"/>
  <c r="L29" i="18"/>
  <c r="BR29" i="18" s="1" a="1"/>
  <c r="BR29" i="18" s="1"/>
  <c r="L31" i="20"/>
  <c r="BR31" i="20" s="1" a="1"/>
  <c r="BR31" i="20" s="1"/>
  <c r="L25" i="1"/>
  <c r="BR25" i="1" s="1" a="1"/>
  <c r="BR25" i="1" s="1"/>
  <c r="L32" i="12"/>
  <c r="BR32" i="12" s="1" a="1"/>
  <c r="BR32" i="12" s="1"/>
  <c r="L30" i="18"/>
  <c r="BR30" i="18" s="1" a="1"/>
  <c r="BR30" i="18" s="1"/>
  <c r="L24" i="20"/>
  <c r="BR24" i="20" s="1" a="1"/>
  <c r="BR24" i="20" s="1"/>
  <c r="L30" i="13"/>
  <c r="BR30" i="13" s="1" a="1"/>
  <c r="BR30" i="13" s="1"/>
  <c r="L24" i="15"/>
  <c r="BR24" i="15" s="1" a="1"/>
  <c r="BR24" i="15" s="1"/>
  <c r="L26" i="17"/>
  <c r="BR26" i="17" s="1" a="1"/>
  <c r="BR26" i="17" s="1"/>
  <c r="L20" i="19"/>
  <c r="BR20" i="19" s="1" a="1"/>
  <c r="BR20" i="19" s="1"/>
  <c r="L43" i="21"/>
  <c r="BR43" i="21" s="1" a="1"/>
  <c r="BR43" i="21" s="1"/>
  <c r="L16" i="21"/>
  <c r="BR16" i="21" s="1" a="1"/>
  <c r="BR16" i="21" s="1"/>
  <c r="L36" i="9"/>
  <c r="BR36" i="9" s="1" a="1"/>
  <c r="BR36" i="9" s="1"/>
  <c r="L42" i="5"/>
  <c r="BR42" i="5" s="1" a="1"/>
  <c r="BR42" i="5" s="1"/>
  <c r="M16" i="7"/>
  <c r="BS16" i="7" s="1" a="1"/>
  <c r="BS16" i="7" s="1"/>
  <c r="M41" i="19"/>
  <c r="BS41" i="19" s="1" a="1"/>
  <c r="BS41" i="19" s="1"/>
  <c r="M19" i="6"/>
  <c r="BS19" i="6" s="1" a="1"/>
  <c r="BS19" i="6" s="1"/>
  <c r="M42" i="7"/>
  <c r="BS42" i="7" s="1" a="1"/>
  <c r="BS42" i="7" s="1"/>
  <c r="M38" i="7"/>
  <c r="BS38" i="7" s="1" a="1"/>
  <c r="BS38" i="7" s="1"/>
  <c r="L35" i="4"/>
  <c r="BR35" i="4" s="1" a="1"/>
  <c r="BR35" i="4" s="1"/>
  <c r="L27" i="3"/>
  <c r="BR27" i="3" s="1" a="1"/>
  <c r="BR27" i="3" s="1"/>
  <c r="L17" i="4"/>
  <c r="BR17" i="4" s="1" a="1"/>
  <c r="BR17" i="4" s="1"/>
  <c r="L42" i="11"/>
  <c r="BR42" i="11" s="1" a="1"/>
  <c r="BR42" i="11" s="1"/>
  <c r="L25" i="2"/>
  <c r="BR25" i="2" s="1" a="1"/>
  <c r="BR25" i="2" s="1"/>
  <c r="L33" i="17"/>
  <c r="BR33" i="17" s="1" a="1"/>
  <c r="BR33" i="17" s="1"/>
  <c r="L29" i="17"/>
  <c r="BR29" i="17" s="1" a="1"/>
  <c r="BR29" i="17" s="1"/>
  <c r="L24" i="11"/>
  <c r="BR24" i="11" s="1" a="1"/>
  <c r="BR24" i="11" s="1"/>
  <c r="L44" i="9"/>
  <c r="BR44" i="9" s="1" a="1"/>
  <c r="BR44" i="9" s="1"/>
  <c r="L38" i="12"/>
  <c r="BR38" i="12" s="1" a="1"/>
  <c r="BR38" i="12" s="1"/>
  <c r="M25" i="4"/>
  <c r="BS25" i="4" s="1" a="1"/>
  <c r="BS25" i="4" s="1"/>
  <c r="L40" i="2"/>
  <c r="BR40" i="2" s="1" a="1"/>
  <c r="BR40" i="2" s="1"/>
  <c r="L29" i="10"/>
  <c r="BR29" i="10" s="1" a="1"/>
  <c r="BR29" i="10" s="1"/>
  <c r="L17" i="5"/>
  <c r="BR17" i="5" s="1" a="1"/>
  <c r="BR17" i="5" s="1"/>
  <c r="L16" i="8"/>
  <c r="BR16" i="8" s="1" a="1"/>
  <c r="BR16" i="8" s="1"/>
  <c r="L31" i="6"/>
  <c r="BR31" i="6" s="1" a="1"/>
  <c r="BR31" i="6" s="1"/>
  <c r="L40" i="5"/>
  <c r="BR40" i="5" s="1" a="1"/>
  <c r="BR40" i="5" s="1"/>
  <c r="L34" i="2"/>
  <c r="BR34" i="2" s="1" a="1"/>
  <c r="BR34" i="2" s="1"/>
  <c r="L44" i="4"/>
  <c r="BR44" i="4" s="1" a="1"/>
  <c r="BR44" i="4" s="1"/>
  <c r="L40" i="8"/>
  <c r="BR40" i="8" s="1" a="1"/>
  <c r="BR40" i="8" s="1"/>
  <c r="L39" i="11"/>
  <c r="BR39" i="11" s="1" a="1"/>
  <c r="BR39" i="11" s="1"/>
  <c r="L30" i="2"/>
  <c r="BR30" i="2" s="1" a="1"/>
  <c r="BR30" i="2" s="1"/>
  <c r="L24" i="4"/>
  <c r="BR24" i="4" s="1" a="1"/>
  <c r="BR24" i="4" s="1"/>
  <c r="L40" i="11"/>
  <c r="BR40" i="11" s="1" a="1"/>
  <c r="BR40" i="11" s="1"/>
  <c r="L26" i="14"/>
  <c r="BR26" i="14" s="1" a="1"/>
  <c r="BR26" i="14" s="1"/>
  <c r="L41" i="16"/>
  <c r="BR41" i="16" s="1" a="1"/>
  <c r="BR41" i="16" s="1"/>
  <c r="L20" i="3"/>
  <c r="BR20" i="3" s="1" a="1"/>
  <c r="BR20" i="3" s="1"/>
  <c r="L30" i="5"/>
  <c r="BR30" i="5" s="1" a="1"/>
  <c r="BR30" i="5" s="1"/>
  <c r="L16" i="2"/>
  <c r="BR16" i="2" s="1" a="1"/>
  <c r="BR16" i="2" s="1"/>
  <c r="L35" i="8"/>
  <c r="BR35" i="8" s="1" a="1"/>
  <c r="BR35" i="8" s="1"/>
  <c r="L37" i="10"/>
  <c r="BR37" i="10" s="1" a="1"/>
  <c r="BR37" i="10" s="1"/>
  <c r="L39" i="4"/>
  <c r="BR39" i="4" s="1" a="1"/>
  <c r="BR39" i="4" s="1"/>
  <c r="L44" i="13"/>
  <c r="BR44" i="13" s="1" a="1"/>
  <c r="BR44" i="13" s="1"/>
  <c r="L37" i="18"/>
  <c r="BR37" i="18" s="1" a="1"/>
  <c r="BR37" i="18" s="1"/>
  <c r="L28" i="1"/>
  <c r="BR28" i="1" s="1" a="1"/>
  <c r="BR28" i="1" s="1"/>
  <c r="L22" i="3"/>
  <c r="BR22" i="3" s="1" a="1"/>
  <c r="BR22" i="3" s="1"/>
  <c r="L16" i="5"/>
  <c r="BR16" i="5" s="1" a="1"/>
  <c r="BR16" i="5" s="1"/>
  <c r="L42" i="6"/>
  <c r="BR42" i="6" s="1" a="1"/>
  <c r="BR42" i="6" s="1"/>
  <c r="L20" i="9"/>
  <c r="BR20" i="9" s="1" a="1"/>
  <c r="BR20" i="9" s="1"/>
  <c r="L40" i="12"/>
  <c r="BR40" i="12" s="1" a="1"/>
  <c r="BR40" i="12" s="1"/>
  <c r="L34" i="14"/>
  <c r="BR34" i="14" s="1" a="1"/>
  <c r="BR34" i="14" s="1"/>
  <c r="L36" i="16"/>
  <c r="BR36" i="16" s="1" a="1"/>
  <c r="BR36" i="16" s="1"/>
  <c r="L27" i="20"/>
  <c r="BR27" i="20" s="1" a="1"/>
  <c r="BR27" i="20" s="1"/>
  <c r="L34" i="1"/>
  <c r="BR34" i="1" s="1" a="1"/>
  <c r="BR34" i="1" s="1"/>
  <c r="L28" i="12"/>
  <c r="BR28" i="12" s="1" a="1"/>
  <c r="BR28" i="12" s="1"/>
  <c r="L30" i="14"/>
  <c r="BR30" i="14" s="1" a="1"/>
  <c r="BR30" i="14" s="1"/>
  <c r="L32" i="16"/>
  <c r="BR32" i="16" s="1" a="1"/>
  <c r="BR32" i="16" s="1"/>
  <c r="L26" i="18"/>
  <c r="BR26" i="18" s="1" a="1"/>
  <c r="BR26" i="18" s="1"/>
  <c r="L20" i="20"/>
  <c r="BR20" i="20" s="1" a="1"/>
  <c r="BR20" i="20" s="1"/>
  <c r="L37" i="3"/>
  <c r="BR37" i="3" s="1" a="1"/>
  <c r="BR37" i="3" s="1"/>
  <c r="L25" i="8"/>
  <c r="BR25" i="8" s="1" a="1"/>
  <c r="BR25" i="8" s="1"/>
  <c r="L19" i="10"/>
  <c r="BR19" i="10" s="1" a="1"/>
  <c r="BR19" i="10" s="1"/>
  <c r="L21" i="12"/>
  <c r="BR21" i="12" s="1" a="1"/>
  <c r="BR21" i="12" s="1"/>
  <c r="L41" i="15"/>
  <c r="BR41" i="15" s="1" a="1"/>
  <c r="BR41" i="15" s="1"/>
  <c r="L35" i="17"/>
  <c r="BR35" i="17" s="1" a="1"/>
  <c r="BR35" i="17" s="1"/>
  <c r="L37" i="19"/>
  <c r="BR37" i="19" s="1" a="1"/>
  <c r="BR37" i="19" s="1"/>
  <c r="L39" i="8"/>
  <c r="BR39" i="8" s="1" a="1"/>
  <c r="BR39" i="8" s="1"/>
  <c r="L41" i="10"/>
  <c r="BR41" i="10" s="1" a="1"/>
  <c r="BR41" i="10" s="1"/>
  <c r="L43" i="12"/>
  <c r="BR43" i="12" s="1" a="1"/>
  <c r="BR43" i="12" s="1"/>
  <c r="L37" i="14"/>
  <c r="BR37" i="14" s="1" a="1"/>
  <c r="BR37" i="14" s="1"/>
  <c r="L33" i="18"/>
  <c r="BR33" i="18" s="1" a="1"/>
  <c r="BR33" i="18" s="1"/>
  <c r="L30" i="20"/>
  <c r="BR30" i="20" s="1" a="1"/>
  <c r="BR30" i="20" s="1"/>
  <c r="L34" i="18"/>
  <c r="BR34" i="18" s="1" a="1"/>
  <c r="BR34" i="18" s="1"/>
  <c r="L36" i="20"/>
  <c r="BR36" i="20" s="1" a="1"/>
  <c r="BR36" i="20" s="1"/>
  <c r="L29" i="13"/>
  <c r="BR29" i="13" s="1" a="1"/>
  <c r="BR29" i="13" s="1"/>
  <c r="L35" i="18"/>
  <c r="BR35" i="18" s="1" a="1"/>
  <c r="BR35" i="18" s="1"/>
  <c r="L37" i="20"/>
  <c r="BR37" i="20" s="1" a="1"/>
  <c r="BR37" i="20" s="1"/>
  <c r="L39" i="1"/>
  <c r="BR39" i="1" s="1" a="1"/>
  <c r="BR39" i="1" s="1"/>
  <c r="L35" i="13"/>
  <c r="BR35" i="13" s="1" a="1"/>
  <c r="BR35" i="13" s="1"/>
  <c r="L32" i="15"/>
  <c r="BR32" i="15" s="1" a="1"/>
  <c r="BR32" i="15" s="1"/>
  <c r="L28" i="19"/>
  <c r="BR28" i="19" s="1" a="1"/>
  <c r="BR28" i="19" s="1"/>
  <c r="L19" i="1"/>
  <c r="BR19" i="1" s="1" a="1"/>
  <c r="BR19" i="1" s="1"/>
  <c r="L17" i="11"/>
  <c r="BR17" i="11" s="1" a="1"/>
  <c r="BR17" i="11" s="1"/>
  <c r="M37" i="17"/>
  <c r="BS37" i="17" s="1" a="1"/>
  <c r="BS37" i="17" s="1"/>
  <c r="M39" i="9"/>
  <c r="BS39" i="9" s="1" a="1"/>
  <c r="BS39" i="9" s="1"/>
  <c r="M24" i="7"/>
  <c r="BS24" i="7" s="1" a="1"/>
  <c r="BS24" i="7" s="1"/>
  <c r="L21" i="10"/>
  <c r="BR21" i="10" s="1" a="1"/>
  <c r="BR21" i="10" s="1"/>
  <c r="L30" i="10"/>
  <c r="BR30" i="10" s="1" a="1"/>
  <c r="BR30" i="10" s="1"/>
  <c r="L29" i="3"/>
  <c r="BR29" i="3" s="1" a="1"/>
  <c r="BR29" i="3" s="1"/>
  <c r="L43" i="16"/>
  <c r="BR43" i="16" s="1" a="1"/>
  <c r="BR43" i="16" s="1"/>
  <c r="L30" i="19"/>
  <c r="BR30" i="19" s="1" a="1"/>
  <c r="BR30" i="19" s="1"/>
  <c r="L23" i="19"/>
  <c r="BR23" i="19" s="1" a="1"/>
  <c r="BR23" i="19" s="1"/>
  <c r="L38" i="16"/>
  <c r="BR38" i="16" s="1" a="1"/>
  <c r="BR38" i="16" s="1"/>
  <c r="L34" i="15"/>
  <c r="BR34" i="15" s="1" a="1"/>
  <c r="BR34" i="15" s="1"/>
  <c r="L39" i="19"/>
  <c r="BR39" i="19" s="1" a="1"/>
  <c r="BR39" i="19" s="1"/>
  <c r="L32" i="20"/>
  <c r="BR32" i="20" s="1" a="1"/>
  <c r="BR32" i="20" s="1"/>
  <c r="M19" i="9"/>
  <c r="BS19" i="9" s="1" a="1"/>
  <c r="BS19" i="9" s="1"/>
  <c r="L28" i="2"/>
  <c r="BR28" i="2" s="1" a="1"/>
  <c r="BR28" i="2" s="1"/>
  <c r="L41" i="8"/>
  <c r="BR41" i="8" s="1" a="1"/>
  <c r="BR41" i="8" s="1"/>
  <c r="L25" i="5"/>
  <c r="BR25" i="5" s="1" a="1"/>
  <c r="BR25" i="5" s="1"/>
  <c r="L32" i="8"/>
  <c r="BR32" i="8" s="1" a="1"/>
  <c r="BR32" i="8" s="1"/>
  <c r="L23" i="11"/>
  <c r="BR23" i="11" s="1" a="1"/>
  <c r="BR23" i="11" s="1"/>
  <c r="L21" i="4"/>
  <c r="BR21" i="4" s="1" a="1"/>
  <c r="BR21" i="4" s="1"/>
  <c r="L36" i="6"/>
  <c r="BR36" i="6" s="1" a="1"/>
  <c r="BR36" i="6" s="1"/>
  <c r="L38" i="3"/>
  <c r="BR38" i="3" s="1" a="1"/>
  <c r="BR38" i="3" s="1"/>
  <c r="L16" i="6"/>
  <c r="BR16" i="6" s="1" a="1"/>
  <c r="BR16" i="6" s="1"/>
  <c r="L42" i="2"/>
  <c r="BR42" i="2" s="1" a="1"/>
  <c r="BR42" i="2" s="1"/>
  <c r="L28" i="5"/>
  <c r="BR28" i="5" s="1" a="1"/>
  <c r="BR28" i="5" s="1"/>
  <c r="L16" i="9"/>
  <c r="BR16" i="9" s="1" a="1"/>
  <c r="BR16" i="9" s="1"/>
  <c r="L23" i="12"/>
  <c r="BR23" i="12" s="1" a="1"/>
  <c r="BR23" i="12" s="1"/>
  <c r="L22" i="15"/>
  <c r="BR22" i="15" s="1" a="1"/>
  <c r="BR22" i="15" s="1"/>
  <c r="L35" i="2"/>
  <c r="BR35" i="2" s="1" a="1"/>
  <c r="BR35" i="2" s="1"/>
  <c r="L37" i="4"/>
  <c r="BR37" i="4" s="1" a="1"/>
  <c r="BR37" i="4" s="1"/>
  <c r="L39" i="6"/>
  <c r="BR39" i="6" s="1" a="1"/>
  <c r="BR39" i="6" s="1"/>
  <c r="L38" i="9"/>
  <c r="BR38" i="9" s="1" a="1"/>
  <c r="BR38" i="9" s="1"/>
  <c r="L16" i="12"/>
  <c r="BR16" i="12" s="1" a="1"/>
  <c r="BR16" i="12" s="1"/>
  <c r="L39" i="14"/>
  <c r="BR39" i="14" s="1" a="1"/>
  <c r="BR39" i="14" s="1"/>
  <c r="L25" i="17"/>
  <c r="BR25" i="17" s="1" a="1"/>
  <c r="BR25" i="17" s="1"/>
  <c r="L28" i="3"/>
  <c r="BR28" i="3" s="1" a="1"/>
  <c r="BR28" i="3" s="1"/>
  <c r="L35" i="5"/>
  <c r="BR35" i="5" s="1" a="1"/>
  <c r="BR35" i="5" s="1"/>
  <c r="L37" i="2"/>
  <c r="BR37" i="2" s="1" a="1"/>
  <c r="BR37" i="2" s="1"/>
  <c r="L43" i="8"/>
  <c r="BR43" i="8" s="1" a="1"/>
  <c r="BR43" i="8" s="1"/>
  <c r="L23" i="13"/>
  <c r="BR23" i="13" s="1" a="1"/>
  <c r="BR23" i="13" s="1"/>
  <c r="L38" i="15"/>
  <c r="BR38" i="15" s="1" a="1"/>
  <c r="BR38" i="15" s="1"/>
  <c r="L36" i="5"/>
  <c r="BR36" i="5" s="1" a="1"/>
  <c r="BR36" i="5" s="1"/>
  <c r="L28" i="14"/>
  <c r="BR28" i="14" s="1" a="1"/>
  <c r="BR28" i="14" s="1"/>
  <c r="L39" i="20"/>
  <c r="BR39" i="20" s="1" a="1"/>
  <c r="BR39" i="20" s="1"/>
  <c r="L33" i="1"/>
  <c r="BR33" i="1" s="1" a="1"/>
  <c r="BR33" i="1" s="1"/>
  <c r="L30" i="3"/>
  <c r="BR30" i="3" s="1" a="1"/>
  <c r="BR30" i="3" s="1"/>
  <c r="L24" i="5"/>
  <c r="BR24" i="5" s="1" a="1"/>
  <c r="BR24" i="5" s="1"/>
  <c r="L18" i="7"/>
  <c r="BR18" i="7" s="1" a="1"/>
  <c r="BR18" i="7" s="1"/>
  <c r="L28" i="9"/>
  <c r="BR28" i="9" s="1" a="1"/>
  <c r="BR28" i="9" s="1"/>
  <c r="L22" i="11"/>
  <c r="BR22" i="11" s="1" a="1"/>
  <c r="BR22" i="11" s="1"/>
  <c r="L16" i="13"/>
  <c r="BR16" i="13" s="1" a="1"/>
  <c r="BR16" i="13" s="1"/>
  <c r="L42" i="14"/>
  <c r="BR42" i="14" s="1" a="1"/>
  <c r="BR42" i="14" s="1"/>
  <c r="L44" i="16"/>
  <c r="BR44" i="16" s="1" a="1"/>
  <c r="BR44" i="16" s="1"/>
  <c r="L38" i="18"/>
  <c r="BR38" i="18" s="1" a="1"/>
  <c r="BR38" i="18" s="1"/>
  <c r="L42" i="1"/>
  <c r="BR42" i="1" s="1" a="1"/>
  <c r="BR42" i="1" s="1"/>
  <c r="L40" i="7"/>
  <c r="BR40" i="7" s="1" a="1"/>
  <c r="BR40" i="7" s="1"/>
  <c r="L41" i="12"/>
  <c r="BR41" i="12" s="1" a="1"/>
  <c r="BR41" i="12" s="1"/>
  <c r="L35" i="14"/>
  <c r="BR35" i="14" s="1" a="1"/>
  <c r="BR35" i="14" s="1"/>
  <c r="L37" i="16"/>
  <c r="BR37" i="16" s="1" a="1"/>
  <c r="BR37" i="16" s="1"/>
  <c r="L28" i="20"/>
  <c r="BR28" i="20" s="1" a="1"/>
  <c r="BR28" i="20" s="1"/>
  <c r="L22" i="1"/>
  <c r="BR22" i="1" s="1" a="1"/>
  <c r="BR22" i="1" s="1"/>
  <c r="L34" i="4"/>
  <c r="BR34" i="4" s="1" a="1"/>
  <c r="BR34" i="4" s="1"/>
  <c r="L29" i="12"/>
  <c r="BR29" i="12" s="1" a="1"/>
  <c r="BR29" i="12" s="1"/>
  <c r="L23" i="14"/>
  <c r="BR23" i="14" s="1" a="1"/>
  <c r="BR23" i="14" s="1"/>
  <c r="L17" i="16"/>
  <c r="BR17" i="16" s="1" a="1"/>
  <c r="BR17" i="16" s="1"/>
  <c r="L43" i="17"/>
  <c r="BR43" i="17" s="1" a="1"/>
  <c r="BR43" i="17" s="1"/>
  <c r="L39" i="21"/>
  <c r="BR39" i="21" s="1" a="1"/>
  <c r="BR39" i="21" s="1"/>
  <c r="L27" i="5"/>
  <c r="BR27" i="5" s="1" a="1"/>
  <c r="BR27" i="5" s="1"/>
  <c r="L25" i="11"/>
  <c r="BR25" i="11" s="1" a="1"/>
  <c r="BR25" i="11" s="1"/>
  <c r="L19" i="13"/>
  <c r="BR19" i="13" s="1" a="1"/>
  <c r="BR19" i="13" s="1"/>
  <c r="L39" i="16"/>
  <c r="BR39" i="16" s="1" a="1"/>
  <c r="BR39" i="16" s="1"/>
  <c r="L41" i="18"/>
  <c r="BR41" i="18" s="1" a="1"/>
  <c r="BR41" i="18" s="1"/>
  <c r="L43" i="20"/>
  <c r="BR43" i="20" s="1" a="1"/>
  <c r="BR43" i="20" s="1"/>
  <c r="L33" i="5"/>
  <c r="BR33" i="5" s="1" a="1"/>
  <c r="BR33" i="5" s="1"/>
  <c r="L34" i="10"/>
  <c r="BR34" i="10" s="1" a="1"/>
  <c r="BR34" i="10" s="1"/>
  <c r="L35" i="15"/>
  <c r="BR35" i="15" s="1" a="1"/>
  <c r="BR35" i="15" s="1"/>
  <c r="L42" i="18"/>
  <c r="BR42" i="18" s="1" a="1"/>
  <c r="BR42" i="18" s="1"/>
  <c r="L44" i="20"/>
  <c r="BR44" i="20" s="1" a="1"/>
  <c r="BR44" i="20" s="1"/>
  <c r="L38" i="1"/>
  <c r="BR38" i="1" s="1" a="1"/>
  <c r="BR38" i="1" s="1"/>
  <c r="L43" i="18"/>
  <c r="BR43" i="18" s="1" a="1"/>
  <c r="BR43" i="18" s="1"/>
  <c r="L20" i="11"/>
  <c r="BR20" i="11" s="1" a="1"/>
  <c r="BR20" i="11" s="1"/>
  <c r="L43" i="13"/>
  <c r="BR43" i="13" s="1" a="1"/>
  <c r="BR43" i="13" s="1"/>
  <c r="L37" i="15"/>
  <c r="BR37" i="15" s="1" a="1"/>
  <c r="BR37" i="15" s="1"/>
  <c r="L39" i="17"/>
  <c r="BR39" i="17" s="1" a="1"/>
  <c r="BR39" i="17" s="1"/>
  <c r="L33" i="19"/>
  <c r="BR33" i="19" s="1" a="1"/>
  <c r="BR33" i="19" s="1"/>
  <c r="L27" i="1"/>
  <c r="BR27" i="1" s="1" a="1"/>
  <c r="BR27" i="1" s="1"/>
  <c r="L33" i="12"/>
  <c r="BR33" i="12" s="1" a="1"/>
  <c r="BR33" i="12" s="1"/>
  <c r="L28" i="18"/>
  <c r="BR28" i="18" s="1" a="1"/>
  <c r="BR28" i="18" s="1"/>
  <c r="L36" i="7"/>
  <c r="BR36" i="7" s="1" a="1"/>
  <c r="BR36" i="7" s="1"/>
  <c r="M42" i="16"/>
  <c r="BS42" i="16" s="1" a="1"/>
  <c r="BS42" i="16" s="1"/>
  <c r="M19" i="7"/>
  <c r="BS19" i="7" s="1" a="1"/>
  <c r="BS19" i="7" s="1"/>
  <c r="M21" i="8"/>
  <c r="BS21" i="8" s="1" a="1"/>
  <c r="BS21" i="8" s="1"/>
  <c r="L29" i="21"/>
  <c r="BR29" i="21" s="1" a="1"/>
  <c r="BR29" i="21" s="1"/>
  <c r="M24" i="8"/>
  <c r="BS24" i="8" s="1" a="1"/>
  <c r="BS24" i="8" s="1"/>
  <c r="L45" i="19"/>
  <c r="BR45" i="19" s="1" a="1"/>
  <c r="BR45" i="19" s="1"/>
  <c r="L46" i="9"/>
  <c r="BR46" i="9" s="1" a="1"/>
  <c r="BR46" i="9" s="1"/>
  <c r="L45" i="2"/>
  <c r="BR45" i="2" s="1" a="1"/>
  <c r="BR45" i="2" s="1"/>
  <c r="L46" i="18"/>
  <c r="BR46" i="18" s="1" a="1"/>
  <c r="BR46" i="18" s="1"/>
  <c r="L46" i="1"/>
  <c r="BR46" i="1" s="1" a="1"/>
  <c r="BR46" i="1" s="1"/>
  <c r="L46" i="3"/>
  <c r="BR46" i="3" s="1" a="1"/>
  <c r="BR46" i="3" s="1"/>
  <c r="L46" i="17"/>
  <c r="BR46" i="17" s="1" a="1"/>
  <c r="BR46" i="17" s="1"/>
  <c r="L46" i="8"/>
  <c r="BR46" i="8" s="1" a="1"/>
  <c r="BR46" i="8" s="1"/>
  <c r="L46" i="6"/>
  <c r="BR46" i="6" s="1" a="1"/>
  <c r="BR46" i="6" s="1"/>
  <c r="L45" i="3"/>
  <c r="BR45" i="3" s="1" a="1"/>
  <c r="BR45" i="3" s="1"/>
  <c r="L46" i="21"/>
  <c r="BR46" i="21" s="1" a="1"/>
  <c r="BR46" i="21" s="1"/>
  <c r="L45" i="1"/>
  <c r="BR45" i="1" s="1" a="1"/>
  <c r="BR45" i="1" s="1"/>
  <c r="L46" i="11"/>
  <c r="BR46" i="11" s="1" a="1"/>
  <c r="BR46" i="11" s="1"/>
  <c r="L46" i="20"/>
  <c r="BR46" i="20" s="1" a="1"/>
  <c r="BR46" i="20" s="1"/>
  <c r="L46" i="14"/>
  <c r="BR46" i="14" s="1" a="1"/>
  <c r="BR46" i="14" s="1"/>
  <c r="L46" i="7"/>
  <c r="BR46" i="7" s="1" a="1"/>
  <c r="BR46" i="7" s="1"/>
  <c r="L45" i="13"/>
  <c r="BR45" i="13" s="1" a="1"/>
  <c r="BR45" i="13" s="1"/>
  <c r="L46" i="16"/>
  <c r="BR46" i="16" s="1" a="1"/>
  <c r="BR46" i="16" s="1"/>
  <c r="L45" i="17"/>
  <c r="BR45" i="17" s="1" a="1"/>
  <c r="BR45" i="17" s="1"/>
  <c r="L46" i="12"/>
  <c r="BR46" i="12" s="1" a="1"/>
  <c r="BR46" i="12" s="1"/>
  <c r="L46" i="4"/>
  <c r="BR46" i="4" s="1" a="1"/>
  <c r="BR46" i="4" s="1"/>
  <c r="L46" i="5"/>
  <c r="BR46" i="5" s="1" a="1"/>
  <c r="BR46" i="5" s="1"/>
  <c r="L46" i="13"/>
  <c r="BR46" i="13" s="1" a="1"/>
  <c r="BR46" i="13" s="1"/>
  <c r="L46" i="19"/>
  <c r="BR46" i="19" s="1" a="1"/>
  <c r="BR46" i="19" s="1"/>
  <c r="L46" i="10"/>
  <c r="BR46" i="10" s="1" a="1"/>
  <c r="BR46" i="10" s="1"/>
  <c r="L46" i="2"/>
  <c r="BR46" i="2" s="1" a="1"/>
  <c r="BR46" i="2" s="1"/>
  <c r="L45" i="11"/>
  <c r="BR45" i="11" s="1" a="1"/>
  <c r="BR45" i="11" s="1"/>
  <c r="N46" i="15" l="1"/>
  <c r="BT46" i="15" s="1" a="1"/>
  <c r="BT46" i="15" s="1"/>
  <c r="BQ99" i="7"/>
  <c r="M24" i="17"/>
  <c r="BS24" i="17" s="1" a="1"/>
  <c r="BS24" i="17" s="1"/>
  <c r="M38" i="6"/>
  <c r="BS38" i="6" s="1" a="1"/>
  <c r="BS38" i="6" s="1"/>
  <c r="M29" i="8"/>
  <c r="BS29" i="8" s="1" a="1"/>
  <c r="BS29" i="8" s="1"/>
  <c r="BQ100" i="4"/>
  <c r="BQ112" i="7"/>
  <c r="L45" i="6"/>
  <c r="BR45" i="6" s="1" a="1"/>
  <c r="BR45" i="6" s="1"/>
  <c r="BQ45" i="6" a="1"/>
  <c r="BQ45" i="6" s="1"/>
  <c r="L45" i="15"/>
  <c r="BR45" i="15" s="1" a="1"/>
  <c r="BR45" i="15" s="1"/>
  <c r="BQ45" i="15" a="1"/>
  <c r="BQ45" i="15" s="1"/>
  <c r="L45" i="4"/>
  <c r="BR45" i="4" s="1" a="1"/>
  <c r="BR45" i="4" s="1"/>
  <c r="BQ45" i="4" a="1"/>
  <c r="BQ45" i="4" s="1"/>
  <c r="L45" i="21"/>
  <c r="BR45" i="21" s="1" a="1"/>
  <c r="BR45" i="21" s="1"/>
  <c r="BQ45" i="21" a="1"/>
  <c r="BQ45" i="21" s="1"/>
  <c r="L45" i="9"/>
  <c r="BR45" i="9" s="1" a="1"/>
  <c r="BR45" i="9" s="1"/>
  <c r="BQ45" i="9" a="1"/>
  <c r="BQ45" i="9" s="1"/>
  <c r="L45" i="7"/>
  <c r="BR45" i="7" s="1" a="1"/>
  <c r="BR45" i="7" s="1"/>
  <c r="BQ45" i="7" a="1"/>
  <c r="BQ45" i="7" s="1"/>
  <c r="L45" i="18"/>
  <c r="BR45" i="18" s="1" a="1"/>
  <c r="BR45" i="18" s="1"/>
  <c r="BQ45" i="18" a="1"/>
  <c r="BQ45" i="18" s="1"/>
  <c r="N37" i="1"/>
  <c r="BS37" i="1" a="1"/>
  <c r="BS37" i="1" s="1"/>
  <c r="L45" i="16"/>
  <c r="BR45" i="16" s="1" a="1"/>
  <c r="BR45" i="16" s="1"/>
  <c r="BQ45" i="16" a="1"/>
  <c r="BQ45" i="16" s="1"/>
  <c r="L45" i="5"/>
  <c r="BR45" i="5" s="1" a="1"/>
  <c r="BR45" i="5" s="1"/>
  <c r="BQ45" i="5" a="1"/>
  <c r="BQ45" i="5" s="1"/>
  <c r="L45" i="12"/>
  <c r="BR45" i="12" s="1" a="1"/>
  <c r="BR45" i="12" s="1"/>
  <c r="BQ45" i="12" a="1"/>
  <c r="BQ45" i="12" s="1"/>
  <c r="L45" i="8"/>
  <c r="BR45" i="8" s="1" a="1"/>
  <c r="BR45" i="8" s="1"/>
  <c r="BQ45" i="8" a="1"/>
  <c r="BQ45" i="8" s="1"/>
  <c r="L45" i="20"/>
  <c r="BR45" i="20" s="1" a="1"/>
  <c r="BR45" i="20" s="1"/>
  <c r="BQ45" i="20" a="1"/>
  <c r="BQ45" i="20" s="1"/>
  <c r="K47" i="3"/>
  <c r="BQ113" i="6"/>
  <c r="BO124" i="1"/>
  <c r="BP126" i="21"/>
  <c r="BO126" i="21" s="1"/>
  <c r="BO125" i="21"/>
  <c r="BO92" i="13"/>
  <c r="BO96" i="13"/>
  <c r="BO100" i="13"/>
  <c r="BO104" i="13"/>
  <c r="BO109" i="13"/>
  <c r="BO113" i="13"/>
  <c r="BO117" i="13"/>
  <c r="BO93" i="13"/>
  <c r="BO99" i="13"/>
  <c r="BO106" i="13"/>
  <c r="BO121" i="13"/>
  <c r="BO95" i="13"/>
  <c r="BO114" i="13"/>
  <c r="BO103" i="13"/>
  <c r="BO115" i="13"/>
  <c r="BO90" i="13"/>
  <c r="BO97" i="13"/>
  <c r="BO108" i="13"/>
  <c r="BO116" i="13"/>
  <c r="BO91" i="13"/>
  <c r="BO111" i="13"/>
  <c r="BO118" i="13"/>
  <c r="BO107" i="13"/>
  <c r="BO119" i="13"/>
  <c r="BO94" i="13"/>
  <c r="BO102" i="13"/>
  <c r="BO105" i="13"/>
  <c r="BO112" i="13"/>
  <c r="BO98" i="13"/>
  <c r="BO101" i="13"/>
  <c r="BO110" i="13"/>
  <c r="BO124" i="6"/>
  <c r="BP127" i="8"/>
  <c r="BO124" i="8"/>
  <c r="L45" i="14"/>
  <c r="BR45" i="14" s="1" a="1"/>
  <c r="BR45" i="14" s="1"/>
  <c r="BO49" i="16"/>
  <c r="BP58" i="16"/>
  <c r="BP62" i="16"/>
  <c r="BP66" i="16"/>
  <c r="BP70" i="16"/>
  <c r="BP74" i="16"/>
  <c r="BP79" i="16"/>
  <c r="BP83" i="16"/>
  <c r="BP87" i="16"/>
  <c r="BP63" i="16"/>
  <c r="BP78" i="16"/>
  <c r="BP85" i="16"/>
  <c r="BP59" i="16"/>
  <c r="BP60" i="16"/>
  <c r="BP61" i="16"/>
  <c r="BP75" i="16"/>
  <c r="BP69" i="16"/>
  <c r="BP80" i="16"/>
  <c r="BP81" i="16"/>
  <c r="BP89" i="16"/>
  <c r="BP73" i="16"/>
  <c r="BP64" i="16"/>
  <c r="BP71" i="16"/>
  <c r="BP86" i="16"/>
  <c r="BP88" i="16"/>
  <c r="BP84" i="16"/>
  <c r="BP65" i="16"/>
  <c r="BP72" i="16"/>
  <c r="BP76" i="16"/>
  <c r="BP67" i="16"/>
  <c r="BP82" i="16"/>
  <c r="BP77" i="16"/>
  <c r="BP68" i="16"/>
  <c r="BP127" i="2"/>
  <c r="BO124" i="2"/>
  <c r="BP127" i="7"/>
  <c r="BO124" i="7"/>
  <c r="BO124" i="12"/>
  <c r="BP127" i="9"/>
  <c r="BO124" i="9"/>
  <c r="BO124" i="14"/>
  <c r="BP126" i="16"/>
  <c r="BO126" i="16" s="1"/>
  <c r="BO125" i="16"/>
  <c r="BP126" i="6"/>
  <c r="BO126" i="6" s="1"/>
  <c r="BO125" i="6"/>
  <c r="BP126" i="20"/>
  <c r="BO126" i="20" s="1"/>
  <c r="BO125" i="20"/>
  <c r="BO93" i="19"/>
  <c r="BO97" i="19"/>
  <c r="BO101" i="19"/>
  <c r="BO105" i="19"/>
  <c r="BO110" i="19"/>
  <c r="BO114" i="19"/>
  <c r="BO118" i="19"/>
  <c r="BO121" i="19"/>
  <c r="BO90" i="19"/>
  <c r="BO112" i="19"/>
  <c r="BO119" i="19"/>
  <c r="BO96" i="19"/>
  <c r="BO103" i="19"/>
  <c r="BO92" i="19"/>
  <c r="BO99" i="19"/>
  <c r="BO106" i="19"/>
  <c r="BO98" i="19"/>
  <c r="BO107" i="19"/>
  <c r="BO115" i="19"/>
  <c r="BO116" i="19"/>
  <c r="BO91" i="19"/>
  <c r="BO104" i="19"/>
  <c r="BO113" i="19"/>
  <c r="BO109" i="19"/>
  <c r="BO94" i="19"/>
  <c r="BO108" i="19"/>
  <c r="BO100" i="19"/>
  <c r="BO102" i="19"/>
  <c r="BO95" i="19"/>
  <c r="BO111" i="19"/>
  <c r="BO117" i="19"/>
  <c r="BO49" i="6"/>
  <c r="BP59" i="6"/>
  <c r="BP63" i="6"/>
  <c r="BP67" i="6"/>
  <c r="BP71" i="6"/>
  <c r="BP75" i="6"/>
  <c r="BP76" i="6"/>
  <c r="BP80" i="6"/>
  <c r="BP84" i="6"/>
  <c r="BP88" i="6"/>
  <c r="BP61" i="6"/>
  <c r="BP65" i="6"/>
  <c r="BP69" i="6"/>
  <c r="BP73" i="6"/>
  <c r="BP78" i="6"/>
  <c r="BP82" i="6"/>
  <c r="BP86" i="6"/>
  <c r="BP60" i="6"/>
  <c r="BP66" i="6"/>
  <c r="BP89" i="6"/>
  <c r="BP77" i="6"/>
  <c r="BP83" i="6"/>
  <c r="BP68" i="6"/>
  <c r="BP74" i="6"/>
  <c r="BP58" i="6"/>
  <c r="BP72" i="6"/>
  <c r="BP70" i="6"/>
  <c r="BP87" i="6"/>
  <c r="BP62" i="6"/>
  <c r="BP79" i="6"/>
  <c r="BP64" i="6"/>
  <c r="BP81" i="6"/>
  <c r="BP85" i="6"/>
  <c r="BP126" i="5"/>
  <c r="BO126" i="5" s="1"/>
  <c r="BO125" i="5"/>
  <c r="BO49" i="11"/>
  <c r="BP60" i="11"/>
  <c r="BP64" i="11"/>
  <c r="BP68" i="11"/>
  <c r="BP72" i="11"/>
  <c r="BP77" i="11"/>
  <c r="BP81" i="11"/>
  <c r="BP85" i="11"/>
  <c r="BP89" i="11"/>
  <c r="BP58" i="11"/>
  <c r="BP62" i="11"/>
  <c r="BP66" i="11"/>
  <c r="BP70" i="11"/>
  <c r="BP74" i="11"/>
  <c r="BP79" i="11"/>
  <c r="BP83" i="11"/>
  <c r="BP87" i="11"/>
  <c r="BP80" i="11"/>
  <c r="BP65" i="11"/>
  <c r="BP71" i="11"/>
  <c r="BP59" i="11"/>
  <c r="BP82" i="11"/>
  <c r="BP88" i="11"/>
  <c r="BP76" i="11"/>
  <c r="BP75" i="11"/>
  <c r="BP67" i="11"/>
  <c r="BP84" i="11"/>
  <c r="BP69" i="11"/>
  <c r="BP86" i="11"/>
  <c r="BP61" i="11"/>
  <c r="BP78" i="11"/>
  <c r="BP73" i="11"/>
  <c r="BP63" i="11"/>
  <c r="BO49" i="17"/>
  <c r="BP59" i="17"/>
  <c r="BP63" i="17"/>
  <c r="BP67" i="17"/>
  <c r="BP71" i="17"/>
  <c r="BP75" i="17"/>
  <c r="BP76" i="17"/>
  <c r="BP80" i="17"/>
  <c r="BP84" i="17"/>
  <c r="BP88" i="17"/>
  <c r="BP60" i="17"/>
  <c r="BP82" i="17"/>
  <c r="BP89" i="17"/>
  <c r="BP78" i="17"/>
  <c r="BP81" i="17"/>
  <c r="BP65" i="17"/>
  <c r="BP87" i="17"/>
  <c r="BP66" i="17"/>
  <c r="BP73" i="17"/>
  <c r="BP77" i="17"/>
  <c r="BP85" i="17"/>
  <c r="BP61" i="17"/>
  <c r="BP68" i="17"/>
  <c r="BP83" i="17"/>
  <c r="BP74" i="17"/>
  <c r="BP64" i="17"/>
  <c r="BP79" i="17"/>
  <c r="BP62" i="17"/>
  <c r="BP69" i="17"/>
  <c r="BP86" i="17"/>
  <c r="BP70" i="17"/>
  <c r="BP58" i="17"/>
  <c r="BP72" i="17"/>
  <c r="BO49" i="18"/>
  <c r="BP60" i="18"/>
  <c r="BP64" i="18"/>
  <c r="BP68" i="18"/>
  <c r="BP72" i="18"/>
  <c r="BP77" i="18"/>
  <c r="BP81" i="18"/>
  <c r="BP85" i="18"/>
  <c r="BP89" i="18"/>
  <c r="BP75" i="18"/>
  <c r="BP79" i="18"/>
  <c r="BP86" i="18"/>
  <c r="BP82" i="18"/>
  <c r="BP83" i="18"/>
  <c r="BP78" i="18"/>
  <c r="BP69" i="18"/>
  <c r="BP63" i="18"/>
  <c r="BP70" i="18"/>
  <c r="BP65" i="18"/>
  <c r="BP71" i="18"/>
  <c r="BP61" i="18"/>
  <c r="BP76" i="18"/>
  <c r="BP58" i="18"/>
  <c r="BP80" i="18"/>
  <c r="BP87" i="18"/>
  <c r="BP67" i="18"/>
  <c r="BP59" i="18"/>
  <c r="BP66" i="18"/>
  <c r="BP73" i="18"/>
  <c r="BP88" i="18"/>
  <c r="BP74" i="18"/>
  <c r="BP62" i="18"/>
  <c r="BP84" i="18"/>
  <c r="BO91" i="10"/>
  <c r="BO95" i="10"/>
  <c r="BO99" i="10"/>
  <c r="BO103" i="10"/>
  <c r="BO107" i="10"/>
  <c r="BO108" i="10"/>
  <c r="BO112" i="10"/>
  <c r="BO116" i="10"/>
  <c r="BO96" i="10"/>
  <c r="BO102" i="10"/>
  <c r="BO92" i="10"/>
  <c r="BO106" i="10"/>
  <c r="BO118" i="10"/>
  <c r="BO93" i="10"/>
  <c r="BO100" i="10"/>
  <c r="BO111" i="10"/>
  <c r="BO119" i="10"/>
  <c r="BO101" i="10"/>
  <c r="BO113" i="10"/>
  <c r="BO104" i="10"/>
  <c r="BO115" i="10"/>
  <c r="BO90" i="10"/>
  <c r="BO105" i="10"/>
  <c r="BO121" i="10"/>
  <c r="BO97" i="10"/>
  <c r="BO109" i="10"/>
  <c r="BO110" i="10"/>
  <c r="BO98" i="10"/>
  <c r="BO114" i="10"/>
  <c r="BO94" i="10"/>
  <c r="BO117" i="10"/>
  <c r="BO49" i="1"/>
  <c r="BP61" i="1"/>
  <c r="BP65" i="1"/>
  <c r="BP69" i="1"/>
  <c r="BP73" i="1"/>
  <c r="BP78" i="1"/>
  <c r="BP82" i="1"/>
  <c r="BP86" i="1"/>
  <c r="BP58" i="1"/>
  <c r="BP62" i="1"/>
  <c r="BP66" i="1"/>
  <c r="BP70" i="1"/>
  <c r="BP74" i="1"/>
  <c r="BP79" i="1"/>
  <c r="BP83" i="1"/>
  <c r="BP87" i="1"/>
  <c r="BP60" i="1"/>
  <c r="BP67" i="1"/>
  <c r="BP89" i="1"/>
  <c r="BP77" i="1"/>
  <c r="BP84" i="1"/>
  <c r="BP80" i="1"/>
  <c r="BP68" i="1"/>
  <c r="BP85" i="1"/>
  <c r="BP59" i="1"/>
  <c r="BP76" i="1"/>
  <c r="BP71" i="1"/>
  <c r="BP88" i="1"/>
  <c r="BP72" i="1"/>
  <c r="BP75" i="1"/>
  <c r="BP63" i="1"/>
  <c r="BP81" i="1"/>
  <c r="BP64" i="1"/>
  <c r="BO49" i="21"/>
  <c r="BP59" i="21"/>
  <c r="BP63" i="21"/>
  <c r="BP67" i="21"/>
  <c r="BP71" i="21"/>
  <c r="BP75" i="21"/>
  <c r="BP76" i="21"/>
  <c r="BP80" i="21"/>
  <c r="BP66" i="21"/>
  <c r="BP73" i="21"/>
  <c r="BP77" i="21"/>
  <c r="BP82" i="21"/>
  <c r="BP86" i="21"/>
  <c r="BP72" i="21"/>
  <c r="BP89" i="21"/>
  <c r="BP60" i="21"/>
  <c r="BP61" i="21"/>
  <c r="BP68" i="21"/>
  <c r="BP83" i="21"/>
  <c r="BP69" i="21"/>
  <c r="BP70" i="21"/>
  <c r="BP58" i="21"/>
  <c r="BP81" i="21"/>
  <c r="BP74" i="21"/>
  <c r="BP78" i="21"/>
  <c r="BP87" i="21"/>
  <c r="BP62" i="21"/>
  <c r="BP65" i="21"/>
  <c r="BP85" i="21"/>
  <c r="BP64" i="21"/>
  <c r="BP79" i="21"/>
  <c r="BP84" i="21"/>
  <c r="BP88" i="21"/>
  <c r="BO49" i="5"/>
  <c r="BP65" i="5"/>
  <c r="BP73" i="5"/>
  <c r="BP78" i="5"/>
  <c r="BP60" i="5"/>
  <c r="BP68" i="5"/>
  <c r="BP85" i="5"/>
  <c r="BP77" i="5"/>
  <c r="BP72" i="5"/>
  <c r="BP81" i="5"/>
  <c r="BP89" i="5"/>
  <c r="BP64" i="5"/>
  <c r="BP69" i="5"/>
  <c r="BP82" i="5"/>
  <c r="BP86" i="5"/>
  <c r="BP61" i="5"/>
  <c r="BP58" i="5"/>
  <c r="BP67" i="5"/>
  <c r="BP84" i="5"/>
  <c r="BP62" i="5"/>
  <c r="BP88" i="5"/>
  <c r="BP87" i="5"/>
  <c r="BP63" i="5"/>
  <c r="BP83" i="5"/>
  <c r="BP59" i="5"/>
  <c r="BP79" i="5"/>
  <c r="BP66" i="5"/>
  <c r="BP75" i="5"/>
  <c r="BP71" i="5"/>
  <c r="BP74" i="5"/>
  <c r="BP80" i="5"/>
  <c r="BP70" i="5"/>
  <c r="BP76" i="5"/>
  <c r="BO121" i="5"/>
  <c r="BO105" i="5"/>
  <c r="BO94" i="5"/>
  <c r="BO112" i="5"/>
  <c r="BO113" i="5"/>
  <c r="BO91" i="5"/>
  <c r="BO93" i="5"/>
  <c r="BO116" i="5"/>
  <c r="BO100" i="5"/>
  <c r="BO119" i="5"/>
  <c r="BO90" i="5"/>
  <c r="BO108" i="5"/>
  <c r="BO114" i="5"/>
  <c r="BO111" i="5"/>
  <c r="BO103" i="5"/>
  <c r="BO118" i="5"/>
  <c r="BO102" i="5"/>
  <c r="BO109" i="5"/>
  <c r="BO98" i="5"/>
  <c r="BO110" i="5"/>
  <c r="BO117" i="5"/>
  <c r="BO115" i="5"/>
  <c r="BO107" i="5"/>
  <c r="BO92" i="5"/>
  <c r="BO97" i="5"/>
  <c r="BO96" i="5"/>
  <c r="BO99" i="5"/>
  <c r="BO101" i="5"/>
  <c r="BO104" i="5"/>
  <c r="BO106" i="5"/>
  <c r="BO95" i="5"/>
  <c r="BO121" i="21"/>
  <c r="BO91" i="21"/>
  <c r="BO95" i="21"/>
  <c r="BO99" i="21"/>
  <c r="BO103" i="21"/>
  <c r="BO107" i="21"/>
  <c r="BO108" i="21"/>
  <c r="BO112" i="21"/>
  <c r="BO116" i="21"/>
  <c r="BO106" i="21"/>
  <c r="BO110" i="21"/>
  <c r="BO117" i="21"/>
  <c r="BO94" i="21"/>
  <c r="BO101" i="21"/>
  <c r="BO90" i="21"/>
  <c r="BO97" i="21"/>
  <c r="BO104" i="21"/>
  <c r="BO119" i="21"/>
  <c r="BO102" i="21"/>
  <c r="BO93" i="21"/>
  <c r="BO111" i="21"/>
  <c r="BO96" i="21"/>
  <c r="BO105" i="21"/>
  <c r="BO113" i="21"/>
  <c r="BO118" i="21"/>
  <c r="BO114" i="21"/>
  <c r="BO92" i="21"/>
  <c r="BO98" i="21"/>
  <c r="BO100" i="21"/>
  <c r="BO109" i="21"/>
  <c r="BO115" i="21"/>
  <c r="BO121" i="2"/>
  <c r="BO90" i="2"/>
  <c r="BO94" i="2"/>
  <c r="BO98" i="2"/>
  <c r="BO102" i="2"/>
  <c r="BO106" i="2"/>
  <c r="BO111" i="2"/>
  <c r="BO115" i="2"/>
  <c r="BO119" i="2"/>
  <c r="BO103" i="2"/>
  <c r="BO113" i="2"/>
  <c r="BO96" i="2"/>
  <c r="BO104" i="2"/>
  <c r="BO108" i="2"/>
  <c r="BO97" i="2"/>
  <c r="BO109" i="2"/>
  <c r="BO116" i="2"/>
  <c r="BO91" i="2"/>
  <c r="BO105" i="2"/>
  <c r="BO117" i="2"/>
  <c r="BO100" i="2"/>
  <c r="BO107" i="2"/>
  <c r="BO118" i="2"/>
  <c r="BO112" i="2"/>
  <c r="BO101" i="2"/>
  <c r="BO93" i="2"/>
  <c r="BO110" i="2"/>
  <c r="BO114" i="2"/>
  <c r="BO95" i="2"/>
  <c r="BO92" i="2"/>
  <c r="BO99" i="2"/>
  <c r="BO124" i="10"/>
  <c r="BO124" i="15"/>
  <c r="BP126" i="11"/>
  <c r="BO126" i="11" s="1"/>
  <c r="BO125" i="11"/>
  <c r="BP126" i="18"/>
  <c r="BO126" i="18" s="1"/>
  <c r="BO125" i="18"/>
  <c r="BP126" i="10"/>
  <c r="BO126" i="10" s="1"/>
  <c r="BO125" i="10"/>
  <c r="BO93" i="3"/>
  <c r="BO97" i="3"/>
  <c r="BO101" i="3"/>
  <c r="BO105" i="3"/>
  <c r="BO110" i="3"/>
  <c r="BO114" i="3"/>
  <c r="BO118" i="3"/>
  <c r="BO102" i="3"/>
  <c r="BO112" i="3"/>
  <c r="BO92" i="3"/>
  <c r="BO107" i="3"/>
  <c r="BO111" i="3"/>
  <c r="BO119" i="3"/>
  <c r="BO121" i="3"/>
  <c r="BO100" i="3"/>
  <c r="BO94" i="3"/>
  <c r="BO113" i="3"/>
  <c r="BO96" i="3"/>
  <c r="BO108" i="3"/>
  <c r="BO115" i="3"/>
  <c r="BO98" i="3"/>
  <c r="BO109" i="3"/>
  <c r="BO90" i="3"/>
  <c r="BO104" i="3"/>
  <c r="BO116" i="3"/>
  <c r="BO95" i="3"/>
  <c r="BO99" i="3"/>
  <c r="BO117" i="3"/>
  <c r="BO103" i="3"/>
  <c r="BO106" i="3"/>
  <c r="BO91" i="3"/>
  <c r="BO121" i="4"/>
  <c r="BO92" i="4"/>
  <c r="BO96" i="4"/>
  <c r="BO100" i="4"/>
  <c r="BO104" i="4"/>
  <c r="BO109" i="4"/>
  <c r="BO113" i="4"/>
  <c r="BO117" i="4"/>
  <c r="BO101" i="4"/>
  <c r="BO107" i="4"/>
  <c r="BO111" i="4"/>
  <c r="BO103" i="4"/>
  <c r="BO115" i="4"/>
  <c r="BO90" i="4"/>
  <c r="BO97" i="4"/>
  <c r="BO108" i="4"/>
  <c r="BO98" i="4"/>
  <c r="BO105" i="4"/>
  <c r="BO116" i="4"/>
  <c r="BO99" i="4"/>
  <c r="BO119" i="4"/>
  <c r="BO93" i="4"/>
  <c r="BO94" i="4"/>
  <c r="BO112" i="4"/>
  <c r="BO110" i="4"/>
  <c r="BO91" i="4"/>
  <c r="BO114" i="4"/>
  <c r="BO118" i="4"/>
  <c r="BO95" i="4"/>
  <c r="BO102" i="4"/>
  <c r="BO106" i="4"/>
  <c r="BO49" i="8"/>
  <c r="BP61" i="8"/>
  <c r="BP65" i="8"/>
  <c r="BP69" i="8"/>
  <c r="BP73" i="8"/>
  <c r="BP78" i="8"/>
  <c r="BP82" i="8"/>
  <c r="BP86" i="8"/>
  <c r="BP59" i="8"/>
  <c r="BP63" i="8"/>
  <c r="BP67" i="8"/>
  <c r="BP71" i="8"/>
  <c r="BP75" i="8"/>
  <c r="BP76" i="8"/>
  <c r="BP80" i="8"/>
  <c r="BP84" i="8"/>
  <c r="BP88" i="8"/>
  <c r="BP60" i="8"/>
  <c r="BP83" i="8"/>
  <c r="BP89" i="8"/>
  <c r="BP74" i="8"/>
  <c r="BP77" i="8"/>
  <c r="BP62" i="8"/>
  <c r="BP68" i="8"/>
  <c r="BP79" i="8"/>
  <c r="BP81" i="8"/>
  <c r="BP85" i="8"/>
  <c r="BP72" i="8"/>
  <c r="BP64" i="8"/>
  <c r="BP66" i="8"/>
  <c r="BP58" i="8"/>
  <c r="BP70" i="8"/>
  <c r="BP87" i="8"/>
  <c r="BP127" i="13"/>
  <c r="BO124" i="13"/>
  <c r="BO49" i="10"/>
  <c r="BP59" i="10"/>
  <c r="BP63" i="10"/>
  <c r="BP67" i="10"/>
  <c r="BP71" i="10"/>
  <c r="BP75" i="10"/>
  <c r="BP76" i="10"/>
  <c r="BP80" i="10"/>
  <c r="BP84" i="10"/>
  <c r="BP88" i="10"/>
  <c r="BP61" i="10"/>
  <c r="BP65" i="10"/>
  <c r="BP69" i="10"/>
  <c r="BP73" i="10"/>
  <c r="BP78" i="10"/>
  <c r="BP82" i="10"/>
  <c r="BP86" i="10"/>
  <c r="BP77" i="10"/>
  <c r="BP83" i="10"/>
  <c r="BP68" i="10"/>
  <c r="BP74" i="10"/>
  <c r="BP62" i="10"/>
  <c r="BP85" i="10"/>
  <c r="BP72" i="10"/>
  <c r="BP89" i="10"/>
  <c r="BP60" i="10"/>
  <c r="BP79" i="10"/>
  <c r="BP64" i="10"/>
  <c r="BP81" i="10"/>
  <c r="BP87" i="10"/>
  <c r="BP66" i="10"/>
  <c r="BP58" i="10"/>
  <c r="BP70" i="10"/>
  <c r="BO90" i="18"/>
  <c r="BO94" i="18"/>
  <c r="BO98" i="18"/>
  <c r="BO102" i="18"/>
  <c r="BO106" i="18"/>
  <c r="BO111" i="18"/>
  <c r="BO115" i="18"/>
  <c r="BO119" i="18"/>
  <c r="BO121" i="18"/>
  <c r="BO91" i="18"/>
  <c r="BO113" i="18"/>
  <c r="BO97" i="18"/>
  <c r="BO104" i="18"/>
  <c r="BO108" i="18"/>
  <c r="BO93" i="18"/>
  <c r="BO100" i="18"/>
  <c r="BO107" i="18"/>
  <c r="BO117" i="18"/>
  <c r="BO92" i="18"/>
  <c r="BO101" i="18"/>
  <c r="BO109" i="18"/>
  <c r="BO118" i="18"/>
  <c r="BO105" i="18"/>
  <c r="BO116" i="18"/>
  <c r="BO114" i="18"/>
  <c r="BO95" i="18"/>
  <c r="BO110" i="18"/>
  <c r="BO96" i="18"/>
  <c r="BO112" i="18"/>
  <c r="BO99" i="18"/>
  <c r="BO103" i="18"/>
  <c r="BP126" i="17"/>
  <c r="BO126" i="17" s="1"/>
  <c r="BO125" i="17"/>
  <c r="BP127" i="19"/>
  <c r="BQ113" i="14"/>
  <c r="BP127" i="4"/>
  <c r="BO124" i="4"/>
  <c r="BQ97" i="7"/>
  <c r="BO121" i="1"/>
  <c r="BO91" i="1"/>
  <c r="BO95" i="1"/>
  <c r="BO99" i="1"/>
  <c r="BO103" i="1"/>
  <c r="BO107" i="1"/>
  <c r="BO108" i="1"/>
  <c r="BO112" i="1"/>
  <c r="BO116" i="1"/>
  <c r="BO104" i="1"/>
  <c r="BO114" i="1"/>
  <c r="BO93" i="1"/>
  <c r="BO100" i="1"/>
  <c r="BO111" i="1"/>
  <c r="BO101" i="1"/>
  <c r="BO119" i="1"/>
  <c r="BO94" i="1"/>
  <c r="BO113" i="1"/>
  <c r="BO96" i="1"/>
  <c r="BO115" i="1"/>
  <c r="BO105" i="1"/>
  <c r="BO90" i="1"/>
  <c r="BO117" i="1"/>
  <c r="BO97" i="1"/>
  <c r="BO109" i="1"/>
  <c r="BO92" i="1"/>
  <c r="BO98" i="1"/>
  <c r="BO118" i="1"/>
  <c r="BO102" i="1"/>
  <c r="BO110" i="1"/>
  <c r="BO106" i="1"/>
  <c r="BO90" i="15"/>
  <c r="BO94" i="15"/>
  <c r="BO121" i="15"/>
  <c r="BO91" i="15"/>
  <c r="BO97" i="15"/>
  <c r="BO101" i="15"/>
  <c r="BO105" i="15"/>
  <c r="BO110" i="15"/>
  <c r="BO114" i="15"/>
  <c r="BO118" i="15"/>
  <c r="BO92" i="15"/>
  <c r="BO93" i="15"/>
  <c r="BO103" i="15"/>
  <c r="BO108" i="15"/>
  <c r="BO116" i="15"/>
  <c r="BO95" i="15"/>
  <c r="BO99" i="15"/>
  <c r="BO107" i="15"/>
  <c r="BO112" i="15"/>
  <c r="BO109" i="15"/>
  <c r="BO100" i="15"/>
  <c r="BO111" i="15"/>
  <c r="BO102" i="15"/>
  <c r="BO119" i="15"/>
  <c r="BO113" i="15"/>
  <c r="BO117" i="15"/>
  <c r="BO104" i="15"/>
  <c r="BO96" i="15"/>
  <c r="BO115" i="15"/>
  <c r="BO98" i="15"/>
  <c r="BO106" i="15"/>
  <c r="BO121" i="14"/>
  <c r="BO91" i="14"/>
  <c r="BO95" i="14"/>
  <c r="BO99" i="14"/>
  <c r="BO103" i="14"/>
  <c r="BO107" i="14"/>
  <c r="BO108" i="14"/>
  <c r="BO112" i="14"/>
  <c r="BO116" i="14"/>
  <c r="BO104" i="14"/>
  <c r="BO114" i="14"/>
  <c r="BO92" i="14"/>
  <c r="BO98" i="14"/>
  <c r="BO105" i="14"/>
  <c r="BO93" i="14"/>
  <c r="BO109" i="14"/>
  <c r="BO115" i="14"/>
  <c r="BO94" i="14"/>
  <c r="BO101" i="14"/>
  <c r="BO117" i="14"/>
  <c r="BO111" i="14"/>
  <c r="BO102" i="14"/>
  <c r="BO118" i="14"/>
  <c r="BO110" i="14"/>
  <c r="BO96" i="14"/>
  <c r="BO113" i="14"/>
  <c r="BO97" i="14"/>
  <c r="BO119" i="14"/>
  <c r="BO90" i="14"/>
  <c r="BO100" i="14"/>
  <c r="BO106" i="14"/>
  <c r="BO121" i="12"/>
  <c r="BO93" i="12"/>
  <c r="BO97" i="12"/>
  <c r="BO101" i="12"/>
  <c r="BO105" i="12"/>
  <c r="BO110" i="12"/>
  <c r="BO114" i="12"/>
  <c r="BO118" i="12"/>
  <c r="BO94" i="12"/>
  <c r="BO100" i="12"/>
  <c r="BO107" i="12"/>
  <c r="BO99" i="12"/>
  <c r="BO106" i="12"/>
  <c r="BO111" i="12"/>
  <c r="BO92" i="12"/>
  <c r="BO112" i="12"/>
  <c r="BO119" i="12"/>
  <c r="BO103" i="12"/>
  <c r="BO96" i="12"/>
  <c r="BO108" i="12"/>
  <c r="BO115" i="12"/>
  <c r="BO90" i="12"/>
  <c r="BO109" i="12"/>
  <c r="BO91" i="12"/>
  <c r="BO113" i="12"/>
  <c r="BO95" i="12"/>
  <c r="BO116" i="12"/>
  <c r="BO98" i="12"/>
  <c r="BO102" i="12"/>
  <c r="BO117" i="12"/>
  <c r="BO104" i="12"/>
  <c r="BO49" i="13"/>
  <c r="BP58" i="13"/>
  <c r="BP62" i="13"/>
  <c r="BP66" i="13"/>
  <c r="BP70" i="13"/>
  <c r="BP74" i="13"/>
  <c r="BP79" i="13"/>
  <c r="BP83" i="13"/>
  <c r="BP87" i="13"/>
  <c r="BP60" i="13"/>
  <c r="BP64" i="13"/>
  <c r="BP68" i="13"/>
  <c r="BP72" i="13"/>
  <c r="BP77" i="13"/>
  <c r="BP81" i="13"/>
  <c r="BP85" i="13"/>
  <c r="BP89" i="13"/>
  <c r="BP71" i="13"/>
  <c r="BP59" i="13"/>
  <c r="BP65" i="13"/>
  <c r="BP80" i="13"/>
  <c r="BP86" i="13"/>
  <c r="BP69" i="13"/>
  <c r="BP84" i="13"/>
  <c r="BP61" i="13"/>
  <c r="BP67" i="13"/>
  <c r="BP73" i="13"/>
  <c r="BP78" i="13"/>
  <c r="BP63" i="13"/>
  <c r="BP88" i="13"/>
  <c r="BP75" i="13"/>
  <c r="BP82" i="13"/>
  <c r="BP76" i="13"/>
  <c r="BO124" i="11"/>
  <c r="BO124" i="17"/>
  <c r="BO124" i="18"/>
  <c r="BO49" i="3"/>
  <c r="BP59" i="3"/>
  <c r="BP63" i="3"/>
  <c r="BP67" i="3"/>
  <c r="BP71" i="3"/>
  <c r="BP75" i="3"/>
  <c r="BP76" i="3"/>
  <c r="BP80" i="3"/>
  <c r="BP84" i="3"/>
  <c r="BP88" i="3"/>
  <c r="BP60" i="3"/>
  <c r="BP64" i="3"/>
  <c r="BP68" i="3"/>
  <c r="BP72" i="3"/>
  <c r="BP77" i="3"/>
  <c r="BP81" i="3"/>
  <c r="BP85" i="3"/>
  <c r="BP89" i="3"/>
  <c r="BP61" i="3"/>
  <c r="BP83" i="3"/>
  <c r="BP74" i="3"/>
  <c r="BP78" i="3"/>
  <c r="BP70" i="3"/>
  <c r="BP87" i="3"/>
  <c r="BP62" i="3"/>
  <c r="BP79" i="3"/>
  <c r="BP66" i="3"/>
  <c r="BP82" i="3"/>
  <c r="BP65" i="3"/>
  <c r="BP69" i="3"/>
  <c r="BP73" i="3"/>
  <c r="BP86" i="3"/>
  <c r="BP58" i="3"/>
  <c r="BO49" i="20"/>
  <c r="BP58" i="20"/>
  <c r="BP62" i="20"/>
  <c r="BP66" i="20"/>
  <c r="BP70" i="20"/>
  <c r="BP74" i="20"/>
  <c r="BP79" i="20"/>
  <c r="BP83" i="20"/>
  <c r="BP87" i="20"/>
  <c r="BP69" i="20"/>
  <c r="BP80" i="20"/>
  <c r="BP59" i="20"/>
  <c r="BP65" i="20"/>
  <c r="BP77" i="20"/>
  <c r="BP75" i="20"/>
  <c r="BP78" i="20"/>
  <c r="BP64" i="20"/>
  <c r="BP71" i="20"/>
  <c r="BP86" i="20"/>
  <c r="BP81" i="20"/>
  <c r="BP72" i="20"/>
  <c r="BP84" i="20"/>
  <c r="BP68" i="20"/>
  <c r="BP88" i="20"/>
  <c r="BP76" i="20"/>
  <c r="BP60" i="20"/>
  <c r="BP67" i="20"/>
  <c r="BP82" i="20"/>
  <c r="BP89" i="20"/>
  <c r="BP73" i="20"/>
  <c r="BP61" i="20"/>
  <c r="BP63" i="20"/>
  <c r="BP85" i="20"/>
  <c r="BP126" i="1"/>
  <c r="BO126" i="1" s="1"/>
  <c r="BO125" i="1"/>
  <c r="BP126" i="15"/>
  <c r="BO126" i="15" s="1"/>
  <c r="BO125" i="15"/>
  <c r="BP126" i="12"/>
  <c r="BO126" i="12" s="1"/>
  <c r="BO125" i="12"/>
  <c r="BP126" i="14"/>
  <c r="BO126" i="14" s="1"/>
  <c r="BO125" i="14"/>
  <c r="BO121" i="7"/>
  <c r="BO90" i="7"/>
  <c r="BO94" i="7"/>
  <c r="BO98" i="7"/>
  <c r="BO102" i="7"/>
  <c r="BO106" i="7"/>
  <c r="BO111" i="7"/>
  <c r="BO115" i="7"/>
  <c r="BO119" i="7"/>
  <c r="BO99" i="7"/>
  <c r="BO105" i="7"/>
  <c r="BO109" i="7"/>
  <c r="BO96" i="7"/>
  <c r="BO103" i="7"/>
  <c r="BO114" i="7"/>
  <c r="BO104" i="7"/>
  <c r="BO108" i="7"/>
  <c r="BO116" i="7"/>
  <c r="BO97" i="7"/>
  <c r="BO117" i="7"/>
  <c r="BO92" i="7"/>
  <c r="BO100" i="7"/>
  <c r="BO107" i="7"/>
  <c r="BO118" i="7"/>
  <c r="BO112" i="7"/>
  <c r="BO101" i="7"/>
  <c r="BO113" i="7"/>
  <c r="BO93" i="7"/>
  <c r="BO91" i="7"/>
  <c r="BO110" i="7"/>
  <c r="BO95" i="7"/>
  <c r="BO49" i="4"/>
  <c r="BP60" i="4"/>
  <c r="BP64" i="4"/>
  <c r="BP68" i="4"/>
  <c r="BP72" i="4"/>
  <c r="BP77" i="4"/>
  <c r="BP81" i="4"/>
  <c r="BP85" i="4"/>
  <c r="BP89" i="4"/>
  <c r="BP61" i="4"/>
  <c r="BP65" i="4"/>
  <c r="BP69" i="4"/>
  <c r="BP73" i="4"/>
  <c r="BP78" i="4"/>
  <c r="BP82" i="4"/>
  <c r="BP86" i="4"/>
  <c r="BP58" i="4"/>
  <c r="BP80" i="4"/>
  <c r="BP87" i="4"/>
  <c r="BP71" i="4"/>
  <c r="BP67" i="4"/>
  <c r="BP74" i="4"/>
  <c r="BP66" i="4"/>
  <c r="BP75" i="4"/>
  <c r="BP83" i="4"/>
  <c r="BP84" i="4"/>
  <c r="BP63" i="4"/>
  <c r="BP79" i="4"/>
  <c r="BP62" i="4"/>
  <c r="BP70" i="4"/>
  <c r="BP76" i="4"/>
  <c r="BP59" i="4"/>
  <c r="BP88" i="4"/>
  <c r="BO49" i="15"/>
  <c r="BP61" i="15"/>
  <c r="BP65" i="15"/>
  <c r="BP69" i="15"/>
  <c r="BP73" i="15"/>
  <c r="BP78" i="15"/>
  <c r="BP82" i="15"/>
  <c r="BP86" i="15"/>
  <c r="BP59" i="15"/>
  <c r="BP66" i="15"/>
  <c r="BP81" i="15"/>
  <c r="BP88" i="15"/>
  <c r="BP79" i="15"/>
  <c r="BP71" i="15"/>
  <c r="BP72" i="15"/>
  <c r="BP76" i="15"/>
  <c r="BP83" i="15"/>
  <c r="BP62" i="15"/>
  <c r="BP77" i="15"/>
  <c r="BP63" i="15"/>
  <c r="BP58" i="15"/>
  <c r="BP80" i="15"/>
  <c r="BP60" i="15"/>
  <c r="BP67" i="15"/>
  <c r="BP74" i="15"/>
  <c r="BP89" i="15"/>
  <c r="BP84" i="15"/>
  <c r="BP70" i="15"/>
  <c r="BP85" i="15"/>
  <c r="BP68" i="15"/>
  <c r="BP75" i="15"/>
  <c r="BP87" i="15"/>
  <c r="BP64" i="15"/>
  <c r="BO90" i="11"/>
  <c r="BO94" i="11"/>
  <c r="BO98" i="11"/>
  <c r="BO102" i="11"/>
  <c r="BO106" i="11"/>
  <c r="BO111" i="11"/>
  <c r="BO115" i="11"/>
  <c r="BO119" i="11"/>
  <c r="BO95" i="11"/>
  <c r="BO101" i="11"/>
  <c r="BO96" i="11"/>
  <c r="BO103" i="11"/>
  <c r="BO114" i="11"/>
  <c r="BO104" i="11"/>
  <c r="BO108" i="11"/>
  <c r="BO97" i="11"/>
  <c r="BO109" i="11"/>
  <c r="BO116" i="11"/>
  <c r="BO92" i="11"/>
  <c r="BO99" i="11"/>
  <c r="BO110" i="11"/>
  <c r="BO118" i="11"/>
  <c r="BO100" i="11"/>
  <c r="BO112" i="11"/>
  <c r="BO113" i="11"/>
  <c r="BO107" i="11"/>
  <c r="BO121" i="11"/>
  <c r="BO105" i="11"/>
  <c r="BO91" i="11"/>
  <c r="BO117" i="11"/>
  <c r="BO93" i="11"/>
  <c r="BO124" i="16"/>
  <c r="BO49" i="2"/>
  <c r="BP58" i="2"/>
  <c r="BP62" i="2"/>
  <c r="BP66" i="2"/>
  <c r="BP70" i="2"/>
  <c r="BP74" i="2"/>
  <c r="BP79" i="2"/>
  <c r="BP83" i="2"/>
  <c r="BP87" i="2"/>
  <c r="BP59" i="2"/>
  <c r="BP63" i="2"/>
  <c r="BP67" i="2"/>
  <c r="BP71" i="2"/>
  <c r="BP75" i="2"/>
  <c r="BP76" i="2"/>
  <c r="BP80" i="2"/>
  <c r="BP84" i="2"/>
  <c r="BP88" i="2"/>
  <c r="BP64" i="2"/>
  <c r="BP86" i="2"/>
  <c r="BP81" i="2"/>
  <c r="BP73" i="2"/>
  <c r="BP77" i="2"/>
  <c r="BP65" i="2"/>
  <c r="BP82" i="2"/>
  <c r="BP69" i="2"/>
  <c r="BP85" i="2"/>
  <c r="BP72" i="2"/>
  <c r="BP60" i="2"/>
  <c r="BP68" i="2"/>
  <c r="BP89" i="2"/>
  <c r="BP78" i="2"/>
  <c r="BP61" i="2"/>
  <c r="BO49" i="7"/>
  <c r="BP60" i="7"/>
  <c r="BP64" i="7"/>
  <c r="BP68" i="7"/>
  <c r="BP72" i="7"/>
  <c r="BP77" i="7"/>
  <c r="BP81" i="7"/>
  <c r="BP85" i="7"/>
  <c r="BP89" i="7"/>
  <c r="BP58" i="7"/>
  <c r="BP62" i="7"/>
  <c r="BP66" i="7"/>
  <c r="BP70" i="7"/>
  <c r="BP74" i="7"/>
  <c r="BP79" i="7"/>
  <c r="BP83" i="7"/>
  <c r="BP87" i="7"/>
  <c r="BP63" i="7"/>
  <c r="BP86" i="7"/>
  <c r="BP80" i="7"/>
  <c r="BP65" i="7"/>
  <c r="BP71" i="7"/>
  <c r="BP76" i="7"/>
  <c r="BP73" i="7"/>
  <c r="BP75" i="7"/>
  <c r="BP59" i="7"/>
  <c r="BP61" i="7"/>
  <c r="BP67" i="7"/>
  <c r="BP84" i="7"/>
  <c r="BP69" i="7"/>
  <c r="BP88" i="7"/>
  <c r="BP78" i="7"/>
  <c r="BP82" i="7"/>
  <c r="BO49" i="12"/>
  <c r="BP61" i="12"/>
  <c r="BP65" i="12"/>
  <c r="BP69" i="12"/>
  <c r="BP73" i="12"/>
  <c r="BP78" i="12"/>
  <c r="BP82" i="12"/>
  <c r="BP86" i="12"/>
  <c r="BP59" i="12"/>
  <c r="BP63" i="12"/>
  <c r="BP67" i="12"/>
  <c r="BP71" i="12"/>
  <c r="BP75" i="12"/>
  <c r="BP76" i="12"/>
  <c r="BP80" i="12"/>
  <c r="BP84" i="12"/>
  <c r="BP88" i="12"/>
  <c r="BP74" i="12"/>
  <c r="BP77" i="12"/>
  <c r="BP62" i="12"/>
  <c r="BP68" i="12"/>
  <c r="BP79" i="12"/>
  <c r="BP85" i="12"/>
  <c r="BP64" i="12"/>
  <c r="BP81" i="12"/>
  <c r="BP72" i="12"/>
  <c r="BP58" i="12"/>
  <c r="BP60" i="12"/>
  <c r="BP66" i="12"/>
  <c r="BP83" i="12"/>
  <c r="BP70" i="12"/>
  <c r="BP87" i="12"/>
  <c r="BP89" i="12"/>
  <c r="BP127" i="3"/>
  <c r="BO124" i="3"/>
  <c r="BO49" i="9"/>
  <c r="BP58" i="9"/>
  <c r="BP62" i="9"/>
  <c r="BP66" i="9"/>
  <c r="BP70" i="9"/>
  <c r="BP74" i="9"/>
  <c r="BP79" i="9"/>
  <c r="BP83" i="9"/>
  <c r="BP87" i="9"/>
  <c r="BP60" i="9"/>
  <c r="BP64" i="9"/>
  <c r="BP68" i="9"/>
  <c r="BP72" i="9"/>
  <c r="BP77" i="9"/>
  <c r="BP81" i="9"/>
  <c r="BP85" i="9"/>
  <c r="BP89" i="9"/>
  <c r="BP80" i="9"/>
  <c r="BP86" i="9"/>
  <c r="BP71" i="9"/>
  <c r="BP59" i="9"/>
  <c r="BP65" i="9"/>
  <c r="BP88" i="9"/>
  <c r="BP67" i="9"/>
  <c r="BP84" i="9"/>
  <c r="BP75" i="9"/>
  <c r="BP76" i="9"/>
  <c r="BP69" i="9"/>
  <c r="BP73" i="9"/>
  <c r="BP82" i="9"/>
  <c r="BP61" i="9"/>
  <c r="BP78" i="9"/>
  <c r="BP63" i="9"/>
  <c r="BO49" i="14"/>
  <c r="BP59" i="14"/>
  <c r="BP63" i="14"/>
  <c r="BP61" i="14"/>
  <c r="BP58" i="14"/>
  <c r="BP64" i="14"/>
  <c r="BP68" i="14"/>
  <c r="BP72" i="14"/>
  <c r="BP77" i="14"/>
  <c r="BP81" i="14"/>
  <c r="BP85" i="14"/>
  <c r="BP89" i="14"/>
  <c r="BP69" i="14"/>
  <c r="BP84" i="14"/>
  <c r="BP60" i="14"/>
  <c r="BP83" i="14"/>
  <c r="BP67" i="14"/>
  <c r="BP78" i="14"/>
  <c r="BP62" i="14"/>
  <c r="BP75" i="14"/>
  <c r="BP79" i="14"/>
  <c r="BP86" i="14"/>
  <c r="BP65" i="14"/>
  <c r="BP80" i="14"/>
  <c r="BP70" i="14"/>
  <c r="BP87" i="14"/>
  <c r="BP82" i="14"/>
  <c r="BP66" i="14"/>
  <c r="BP76" i="14"/>
  <c r="BP71" i="14"/>
  <c r="BP73" i="14"/>
  <c r="BP88" i="14"/>
  <c r="BP74" i="14"/>
  <c r="BO49" i="19"/>
  <c r="BP61" i="19"/>
  <c r="BP65" i="19"/>
  <c r="BP69" i="19"/>
  <c r="BP73" i="19"/>
  <c r="BP78" i="19"/>
  <c r="BP82" i="19"/>
  <c r="BP86" i="19"/>
  <c r="BP72" i="19"/>
  <c r="BP76" i="19"/>
  <c r="BP83" i="19"/>
  <c r="BP75" i="19"/>
  <c r="BP59" i="19"/>
  <c r="BP81" i="19"/>
  <c r="BP60" i="19"/>
  <c r="BP67" i="19"/>
  <c r="BP74" i="19"/>
  <c r="BP89" i="19"/>
  <c r="BP68" i="19"/>
  <c r="BP80" i="19"/>
  <c r="BP62" i="19"/>
  <c r="BP77" i="19"/>
  <c r="BP84" i="19"/>
  <c r="BP79" i="19"/>
  <c r="BP58" i="19"/>
  <c r="BP71" i="19"/>
  <c r="BP63" i="19"/>
  <c r="BP70" i="19"/>
  <c r="BP85" i="19"/>
  <c r="BP87" i="19"/>
  <c r="BP64" i="19"/>
  <c r="BP66" i="19"/>
  <c r="BP88" i="19"/>
  <c r="BP127" i="20"/>
  <c r="BO124" i="20"/>
  <c r="BO121" i="16"/>
  <c r="BO92" i="16"/>
  <c r="BO96" i="16"/>
  <c r="BO100" i="16"/>
  <c r="BO104" i="16"/>
  <c r="BO109" i="16"/>
  <c r="BO113" i="16"/>
  <c r="BO117" i="16"/>
  <c r="BO94" i="16"/>
  <c r="BO102" i="16"/>
  <c r="BO115" i="16"/>
  <c r="BO90" i="16"/>
  <c r="BO98" i="16"/>
  <c r="BO106" i="16"/>
  <c r="BO111" i="16"/>
  <c r="BO119" i="16"/>
  <c r="BO91" i="16"/>
  <c r="BO105" i="16"/>
  <c r="BO114" i="16"/>
  <c r="BO93" i="16"/>
  <c r="BO116" i="16"/>
  <c r="BO95" i="16"/>
  <c r="BO107" i="16"/>
  <c r="BO118" i="16"/>
  <c r="BO97" i="16"/>
  <c r="BO110" i="16"/>
  <c r="BO112" i="16"/>
  <c r="BO101" i="16"/>
  <c r="BO108" i="16"/>
  <c r="BO99" i="16"/>
  <c r="BO103" i="16"/>
  <c r="BO91" i="6"/>
  <c r="BO95" i="6"/>
  <c r="BO99" i="6"/>
  <c r="BO103" i="6"/>
  <c r="BO107" i="6"/>
  <c r="BO108" i="6"/>
  <c r="BO112" i="6"/>
  <c r="BO116" i="6"/>
  <c r="BO121" i="6"/>
  <c r="BO100" i="6"/>
  <c r="BO106" i="6"/>
  <c r="BO110" i="6"/>
  <c r="BO92" i="6"/>
  <c r="BO111" i="6"/>
  <c r="BO93" i="6"/>
  <c r="BO101" i="6"/>
  <c r="BO119" i="6"/>
  <c r="BO94" i="6"/>
  <c r="BO113" i="6"/>
  <c r="BO96" i="6"/>
  <c r="BO104" i="6"/>
  <c r="BO115" i="6"/>
  <c r="BO90" i="6"/>
  <c r="BO105" i="6"/>
  <c r="BO117" i="6"/>
  <c r="BO97" i="6"/>
  <c r="BO98" i="6"/>
  <c r="BO102" i="6"/>
  <c r="BO114" i="6"/>
  <c r="BO118" i="6"/>
  <c r="BO109" i="6"/>
  <c r="BO121" i="20"/>
  <c r="BO92" i="20"/>
  <c r="BO96" i="20"/>
  <c r="BO100" i="20"/>
  <c r="BO104" i="20"/>
  <c r="BO109" i="20"/>
  <c r="BO113" i="20"/>
  <c r="BO117" i="20"/>
  <c r="BO107" i="20"/>
  <c r="BO111" i="20"/>
  <c r="BO118" i="20"/>
  <c r="BO95" i="20"/>
  <c r="BO102" i="20"/>
  <c r="BO91" i="20"/>
  <c r="BO98" i="20"/>
  <c r="BO105" i="20"/>
  <c r="BO94" i="20"/>
  <c r="BO112" i="20"/>
  <c r="BO97" i="20"/>
  <c r="BO106" i="20"/>
  <c r="BO114" i="20"/>
  <c r="BO115" i="20"/>
  <c r="BO90" i="20"/>
  <c r="BO103" i="20"/>
  <c r="BO119" i="20"/>
  <c r="BO108" i="20"/>
  <c r="BO93" i="20"/>
  <c r="BO110" i="20"/>
  <c r="BO99" i="20"/>
  <c r="BO101" i="20"/>
  <c r="BO116" i="20"/>
  <c r="BO121" i="8"/>
  <c r="BO93" i="8"/>
  <c r="BO97" i="8"/>
  <c r="BO101" i="8"/>
  <c r="BO105" i="8"/>
  <c r="BO110" i="8"/>
  <c r="BO114" i="8"/>
  <c r="BO118" i="8"/>
  <c r="BO98" i="8"/>
  <c r="BO104" i="8"/>
  <c r="BO108" i="8"/>
  <c r="BO92" i="8"/>
  <c r="BO107" i="8"/>
  <c r="BO111" i="8"/>
  <c r="BO100" i="8"/>
  <c r="BO112" i="8"/>
  <c r="BO119" i="8"/>
  <c r="BO94" i="8"/>
  <c r="BO103" i="8"/>
  <c r="BO115" i="8"/>
  <c r="BO96" i="8"/>
  <c r="BO109" i="8"/>
  <c r="BO116" i="8"/>
  <c r="BO106" i="8"/>
  <c r="BO91" i="8"/>
  <c r="BO95" i="8"/>
  <c r="BO102" i="8"/>
  <c r="BO99" i="8"/>
  <c r="BO117" i="8"/>
  <c r="BO113" i="8"/>
  <c r="BO90" i="8"/>
  <c r="BO92" i="9"/>
  <c r="BO96" i="9"/>
  <c r="BO100" i="9"/>
  <c r="BO104" i="9"/>
  <c r="BO109" i="9"/>
  <c r="BO113" i="9"/>
  <c r="BO117" i="9"/>
  <c r="BO97" i="9"/>
  <c r="BO103" i="9"/>
  <c r="BO95" i="9"/>
  <c r="BO115" i="9"/>
  <c r="BO108" i="9"/>
  <c r="BO90" i="9"/>
  <c r="BO98" i="9"/>
  <c r="BO105" i="9"/>
  <c r="BO116" i="9"/>
  <c r="BO121" i="9"/>
  <c r="BO99" i="9"/>
  <c r="BO111" i="9"/>
  <c r="BO118" i="9"/>
  <c r="BO93" i="9"/>
  <c r="BO107" i="9"/>
  <c r="BO119" i="9"/>
  <c r="BO94" i="9"/>
  <c r="BO114" i="9"/>
  <c r="BO101" i="9"/>
  <c r="BO91" i="9"/>
  <c r="BO102" i="9"/>
  <c r="BO112" i="9"/>
  <c r="BO106" i="9"/>
  <c r="BO110" i="9"/>
  <c r="BO121" i="17"/>
  <c r="BO91" i="17"/>
  <c r="BO95" i="17"/>
  <c r="BO99" i="17"/>
  <c r="BO103" i="17"/>
  <c r="BO107" i="17"/>
  <c r="BO108" i="17"/>
  <c r="BO112" i="17"/>
  <c r="BO116" i="17"/>
  <c r="BO93" i="17"/>
  <c r="BO101" i="17"/>
  <c r="BO114" i="17"/>
  <c r="BO97" i="17"/>
  <c r="BO105" i="17"/>
  <c r="BO110" i="17"/>
  <c r="BO98" i="17"/>
  <c r="BO109" i="17"/>
  <c r="BO119" i="17"/>
  <c r="BO100" i="17"/>
  <c r="BO104" i="17"/>
  <c r="BO118" i="17"/>
  <c r="BO90" i="17"/>
  <c r="BO113" i="17"/>
  <c r="BO106" i="17"/>
  <c r="BO94" i="17"/>
  <c r="BO115" i="17"/>
  <c r="BO117" i="17"/>
  <c r="BO92" i="17"/>
  <c r="BO111" i="17"/>
  <c r="BO96" i="17"/>
  <c r="BO102" i="17"/>
  <c r="BQ117" i="16"/>
  <c r="BQ104" i="8"/>
  <c r="BQ124" i="16"/>
  <c r="BQ127" i="16" s="1"/>
  <c r="BQ120" i="16" s="1"/>
  <c r="BQ119" i="20"/>
  <c r="BQ112" i="2"/>
  <c r="BQ114" i="19"/>
  <c r="BQ108" i="18"/>
  <c r="BQ91" i="5"/>
  <c r="BQ92" i="14"/>
  <c r="BQ113" i="10"/>
  <c r="BQ116" i="4"/>
  <c r="BQ101" i="1"/>
  <c r="BQ117" i="17"/>
  <c r="BQ94" i="11"/>
  <c r="BQ119" i="8"/>
  <c r="BQ112" i="21"/>
  <c r="BQ101" i="7"/>
  <c r="BQ118" i="3"/>
  <c r="BQ92" i="17"/>
  <c r="BQ113" i="8"/>
  <c r="BQ124" i="10"/>
  <c r="BQ127" i="10" s="1"/>
  <c r="BQ120" i="10" s="1"/>
  <c r="BQ121" i="19"/>
  <c r="BQ108" i="5"/>
  <c r="BQ113" i="18"/>
  <c r="BQ113" i="3"/>
  <c r="BQ103" i="19"/>
  <c r="BQ107" i="16"/>
  <c r="BQ92" i="4"/>
  <c r="BQ95" i="18"/>
  <c r="BQ119" i="11"/>
  <c r="BQ102" i="11"/>
  <c r="BQ115" i="13"/>
  <c r="BQ92" i="1"/>
  <c r="BQ118" i="19"/>
  <c r="BQ106" i="4"/>
  <c r="BR94" i="18"/>
  <c r="BQ101" i="13"/>
  <c r="BQ91" i="10"/>
  <c r="BR106" i="10"/>
  <c r="BQ98" i="1"/>
  <c r="BQ110" i="16"/>
  <c r="BQ92" i="8"/>
  <c r="BQ115" i="20"/>
  <c r="BQ118" i="2"/>
  <c r="BQ114" i="5"/>
  <c r="BQ124" i="3"/>
  <c r="BQ127" i="3" s="1"/>
  <c r="BQ120" i="3" s="1"/>
  <c r="BQ121" i="18"/>
  <c r="BR104" i="8"/>
  <c r="BQ114" i="17"/>
  <c r="BQ117" i="18"/>
  <c r="BQ100" i="11"/>
  <c r="BQ115" i="7"/>
  <c r="BQ103" i="9"/>
  <c r="BQ113" i="15"/>
  <c r="BQ91" i="12"/>
  <c r="BQ103" i="5"/>
  <c r="BQ100" i="5"/>
  <c r="BQ109" i="15"/>
  <c r="BQ111" i="20"/>
  <c r="BQ114" i="8"/>
  <c r="BQ112" i="3"/>
  <c r="BQ102" i="20"/>
  <c r="BQ97" i="3"/>
  <c r="BQ110" i="8"/>
  <c r="BQ115" i="11"/>
  <c r="BQ119" i="4"/>
  <c r="BQ104" i="10"/>
  <c r="BQ108" i="17"/>
  <c r="BQ95" i="19"/>
  <c r="BQ100" i="1"/>
  <c r="BQ101" i="16"/>
  <c r="BQ105" i="17"/>
  <c r="BQ93" i="18"/>
  <c r="BQ98" i="16"/>
  <c r="BQ101" i="20"/>
  <c r="BQ101" i="4"/>
  <c r="BQ100" i="9"/>
  <c r="BQ104" i="2"/>
  <c r="BQ93" i="2"/>
  <c r="BQ115" i="18"/>
  <c r="BR112" i="7"/>
  <c r="BQ93" i="17"/>
  <c r="BQ98" i="20"/>
  <c r="BQ105" i="12"/>
  <c r="BQ102" i="2"/>
  <c r="BQ92" i="18"/>
  <c r="BQ119" i="21"/>
  <c r="BQ97" i="8"/>
  <c r="BQ92" i="9"/>
  <c r="BQ96" i="2"/>
  <c r="BQ93" i="8"/>
  <c r="BQ108" i="6"/>
  <c r="BR109" i="8"/>
  <c r="BQ93" i="1"/>
  <c r="BQ113" i="19"/>
  <c r="BQ117" i="20"/>
  <c r="BQ100" i="21"/>
  <c r="BQ113" i="13"/>
  <c r="BQ110" i="19"/>
  <c r="BQ100" i="10"/>
  <c r="BQ102" i="17"/>
  <c r="BQ116" i="6"/>
  <c r="BQ113" i="4"/>
  <c r="BQ118" i="4"/>
  <c r="BQ117" i="21"/>
  <c r="BQ95" i="2"/>
  <c r="BQ102" i="10"/>
  <c r="BQ96" i="16"/>
  <c r="BQ102" i="19"/>
  <c r="BQ100" i="19"/>
  <c r="BQ113" i="11"/>
  <c r="BQ104" i="20"/>
  <c r="BQ117" i="12"/>
  <c r="BQ116" i="20"/>
  <c r="BQ93" i="10"/>
  <c r="BQ103" i="17"/>
  <c r="BQ116" i="9"/>
  <c r="BQ92" i="2"/>
  <c r="BQ92" i="7"/>
  <c r="BQ97" i="10"/>
  <c r="BQ118" i="15"/>
  <c r="BQ101" i="3"/>
  <c r="BQ93" i="5"/>
  <c r="BQ109" i="5"/>
  <c r="BQ115" i="21"/>
  <c r="BQ107" i="21"/>
  <c r="BQ104" i="5"/>
  <c r="BR101" i="19"/>
  <c r="BQ110" i="20"/>
  <c r="BQ94" i="14"/>
  <c r="BQ111" i="15"/>
  <c r="BQ101" i="11"/>
  <c r="BQ96" i="15"/>
  <c r="BQ107" i="6"/>
  <c r="BQ106" i="14"/>
  <c r="BQ117" i="4"/>
  <c r="BQ118" i="14"/>
  <c r="BQ95" i="17"/>
  <c r="BQ108" i="9"/>
  <c r="BQ116" i="1"/>
  <c r="BQ97" i="16"/>
  <c r="BQ98" i="5"/>
  <c r="BQ105" i="15"/>
  <c r="BQ93" i="3"/>
  <c r="BQ104" i="4"/>
  <c r="BQ114" i="2"/>
  <c r="BQ104" i="16"/>
  <c r="BQ97" i="9"/>
  <c r="BQ115" i="9"/>
  <c r="BQ121" i="11"/>
  <c r="BR96" i="8"/>
  <c r="BQ118" i="17"/>
  <c r="BQ105" i="3"/>
  <c r="BQ107" i="8"/>
  <c r="BQ114" i="1"/>
  <c r="BQ109" i="1"/>
  <c r="BQ115" i="8"/>
  <c r="BR117" i="7"/>
  <c r="BQ107" i="19"/>
  <c r="BQ95" i="1"/>
  <c r="BQ111" i="4"/>
  <c r="BQ107" i="4"/>
  <c r="BQ103" i="15"/>
  <c r="BQ99" i="10"/>
  <c r="BQ106" i="1"/>
  <c r="BQ91" i="1"/>
  <c r="BQ94" i="12"/>
  <c r="BQ103" i="21"/>
  <c r="BQ97" i="19"/>
  <c r="BQ94" i="3"/>
  <c r="BR107" i="2"/>
  <c r="BQ100" i="16"/>
  <c r="BQ103" i="6"/>
  <c r="BQ109" i="20"/>
  <c r="BQ124" i="5"/>
  <c r="BQ127" i="5" s="1"/>
  <c r="BQ120" i="5" s="1"/>
  <c r="BQ121" i="3"/>
  <c r="BQ103" i="18"/>
  <c r="BQ118" i="18"/>
  <c r="BQ118" i="20"/>
  <c r="BQ92" i="16"/>
  <c r="BQ119" i="16"/>
  <c r="BQ108" i="1"/>
  <c r="BQ110" i="5"/>
  <c r="BQ110" i="2"/>
  <c r="BQ111" i="6"/>
  <c r="BR94" i="9"/>
  <c r="BQ118" i="16"/>
  <c r="BR113" i="6"/>
  <c r="BQ112" i="20"/>
  <c r="BQ116" i="15"/>
  <c r="BQ105" i="14"/>
  <c r="BQ115" i="12"/>
  <c r="BQ119" i="13"/>
  <c r="BQ105" i="5"/>
  <c r="BQ105" i="2"/>
  <c r="BQ106" i="6"/>
  <c r="BQ102" i="3"/>
  <c r="BQ117" i="5"/>
  <c r="BQ112" i="9"/>
  <c r="BQ116" i="7"/>
  <c r="BQ102" i="7"/>
  <c r="BQ111" i="8"/>
  <c r="BQ100" i="15"/>
  <c r="BQ119" i="2"/>
  <c r="BQ100" i="14"/>
  <c r="BQ99" i="3"/>
  <c r="BQ106" i="18"/>
  <c r="BQ119" i="10"/>
  <c r="BQ100" i="20"/>
  <c r="BQ91" i="20"/>
  <c r="BQ99" i="1"/>
  <c r="BQ93" i="21"/>
  <c r="BQ91" i="16"/>
  <c r="BQ106" i="8"/>
  <c r="BQ115" i="17"/>
  <c r="BQ111" i="2"/>
  <c r="BQ116" i="13"/>
  <c r="BQ117" i="9"/>
  <c r="BQ95" i="7"/>
  <c r="BR95" i="6"/>
  <c r="BQ105" i="21"/>
  <c r="BQ116" i="21"/>
  <c r="BQ97" i="12"/>
  <c r="BQ107" i="11"/>
  <c r="BQ94" i="4"/>
  <c r="BQ121" i="21"/>
  <c r="BQ108" i="19"/>
  <c r="BQ103" i="20"/>
  <c r="BQ112" i="4"/>
  <c r="BQ96" i="10"/>
  <c r="BQ116" i="10"/>
  <c r="BQ112" i="18"/>
  <c r="BQ118" i="21"/>
  <c r="BQ118" i="9"/>
  <c r="BQ97" i="5"/>
  <c r="BQ94" i="17"/>
  <c r="BQ99" i="14"/>
  <c r="BQ104" i="11"/>
  <c r="BQ96" i="13"/>
  <c r="BQ118" i="10"/>
  <c r="BQ115" i="15"/>
  <c r="BQ91" i="17"/>
  <c r="BQ98" i="18"/>
  <c r="BQ110" i="1"/>
  <c r="BQ112" i="12"/>
  <c r="BQ115" i="6"/>
  <c r="BQ92" i="19"/>
  <c r="BQ110" i="3"/>
  <c r="BQ92" i="6"/>
  <c r="BQ124" i="11"/>
  <c r="BQ127" i="11" s="1"/>
  <c r="BQ120" i="11" s="1"/>
  <c r="BQ121" i="2"/>
  <c r="BQ121" i="14"/>
  <c r="BQ121" i="6"/>
  <c r="BQ124" i="2"/>
  <c r="BQ127" i="2" s="1"/>
  <c r="BQ120" i="2" s="1"/>
  <c r="BR99" i="8"/>
  <c r="BR94" i="7"/>
  <c r="BQ112" i="15"/>
  <c r="BQ110" i="15"/>
  <c r="BQ102" i="5"/>
  <c r="BQ109" i="4"/>
  <c r="BQ117" i="1"/>
  <c r="BQ93" i="7"/>
  <c r="BQ103" i="3"/>
  <c r="BQ113" i="9"/>
  <c r="BQ117" i="2"/>
  <c r="BQ113" i="16"/>
  <c r="BR99" i="7"/>
  <c r="BQ107" i="15"/>
  <c r="BQ109" i="18"/>
  <c r="BQ95" i="20"/>
  <c r="BQ103" i="1"/>
  <c r="BQ109" i="2"/>
  <c r="BQ119" i="9"/>
  <c r="BQ110" i="4"/>
  <c r="BR94" i="6"/>
  <c r="BQ101" i="17"/>
  <c r="BQ106" i="20"/>
  <c r="BQ107" i="14"/>
  <c r="BQ108" i="15"/>
  <c r="BQ99" i="16"/>
  <c r="BQ104" i="14"/>
  <c r="BQ107" i="18"/>
  <c r="BQ92" i="12"/>
  <c r="BQ101" i="6"/>
  <c r="BQ101" i="10"/>
  <c r="BQ106" i="7"/>
  <c r="BQ108" i="8"/>
  <c r="BR99" i="17"/>
  <c r="BQ91" i="15"/>
  <c r="BQ119" i="17"/>
  <c r="BQ99" i="19"/>
  <c r="BQ112" i="11"/>
  <c r="BQ96" i="14"/>
  <c r="BQ93" i="20"/>
  <c r="BQ93" i="4"/>
  <c r="BQ93" i="6"/>
  <c r="BQ94" i="5"/>
  <c r="BQ110" i="6"/>
  <c r="BR92" i="3"/>
  <c r="BQ107" i="7"/>
  <c r="BQ111" i="18"/>
  <c r="BQ95" i="13"/>
  <c r="BQ111" i="17"/>
  <c r="BQ95" i="10"/>
  <c r="BQ91" i="19"/>
  <c r="BQ105" i="9"/>
  <c r="BQ106" i="19"/>
  <c r="BQ114" i="10"/>
  <c r="BQ116" i="17"/>
  <c r="BQ98" i="8"/>
  <c r="BQ111" i="21"/>
  <c r="BQ108" i="14"/>
  <c r="BQ109" i="3"/>
  <c r="BQ106" i="2"/>
  <c r="BQ119" i="3"/>
  <c r="BQ93" i="13"/>
  <c r="BQ95" i="14"/>
  <c r="BR102" i="6"/>
  <c r="BR97" i="21"/>
  <c r="BQ115" i="1"/>
  <c r="BQ102" i="14"/>
  <c r="BQ95" i="16"/>
  <c r="BQ102" i="16"/>
  <c r="BQ98" i="17"/>
  <c r="BQ106" i="9"/>
  <c r="BQ91" i="11"/>
  <c r="BQ96" i="17"/>
  <c r="BQ98" i="3"/>
  <c r="BQ101" i="15"/>
  <c r="BQ114" i="7"/>
  <c r="BQ98" i="21"/>
  <c r="BQ105" i="16"/>
  <c r="BQ119" i="5"/>
  <c r="BQ116" i="3"/>
  <c r="BQ103" i="8"/>
  <c r="BQ111" i="12"/>
  <c r="BQ112" i="6"/>
  <c r="BQ95" i="12"/>
  <c r="BQ94" i="8"/>
  <c r="BQ104" i="7"/>
  <c r="BQ92" i="10"/>
  <c r="BQ97" i="6"/>
  <c r="BR97" i="7"/>
  <c r="BQ102" i="15"/>
  <c r="BQ100" i="12"/>
  <c r="BQ95" i="21"/>
  <c r="BQ116" i="5"/>
  <c r="BQ102" i="13"/>
  <c r="BQ96" i="20"/>
  <c r="BQ109" i="12"/>
  <c r="BQ105" i="1"/>
  <c r="BQ92" i="13"/>
  <c r="BQ93" i="15"/>
  <c r="BQ96" i="19"/>
  <c r="BQ106" i="13"/>
  <c r="BQ98" i="10"/>
  <c r="BQ99" i="12"/>
  <c r="BQ106" i="12"/>
  <c r="BQ99" i="6"/>
  <c r="BQ106" i="11"/>
  <c r="BQ101" i="2"/>
  <c r="BQ108" i="21"/>
  <c r="BQ106" i="15"/>
  <c r="BS121" i="15"/>
  <c r="BQ121" i="17"/>
  <c r="BQ95" i="11"/>
  <c r="BQ116" i="12"/>
  <c r="BQ114" i="14"/>
  <c r="BQ105" i="19"/>
  <c r="BQ110" i="17"/>
  <c r="BQ112" i="10"/>
  <c r="BQ113" i="12"/>
  <c r="BQ107" i="12"/>
  <c r="BQ100" i="18"/>
  <c r="BQ97" i="2"/>
  <c r="BQ111" i="3"/>
  <c r="BQ119" i="1"/>
  <c r="BQ113" i="2"/>
  <c r="BQ91" i="3"/>
  <c r="BQ115" i="14"/>
  <c r="BQ94" i="2"/>
  <c r="BQ117" i="8"/>
  <c r="BQ109" i="21"/>
  <c r="BQ100" i="13"/>
  <c r="BQ111" i="10"/>
  <c r="BQ92" i="21"/>
  <c r="BQ94" i="16"/>
  <c r="BQ105" i="11"/>
  <c r="BQ119" i="6"/>
  <c r="BQ121" i="13"/>
  <c r="BQ121" i="5"/>
  <c r="BQ124" i="17"/>
  <c r="BQ127" i="17" s="1"/>
  <c r="BQ120" i="17" s="1"/>
  <c r="BQ124" i="15"/>
  <c r="BQ127" i="15" s="1"/>
  <c r="BQ120" i="15" s="1"/>
  <c r="BQ124" i="20"/>
  <c r="BQ127" i="20" s="1"/>
  <c r="BQ120" i="20" s="1"/>
  <c r="BQ108" i="12"/>
  <c r="BQ116" i="18"/>
  <c r="BQ98" i="14"/>
  <c r="BQ112" i="16"/>
  <c r="BQ117" i="14"/>
  <c r="BQ114" i="20"/>
  <c r="BQ98" i="13"/>
  <c r="BQ97" i="15"/>
  <c r="BQ96" i="4"/>
  <c r="BQ107" i="20"/>
  <c r="BQ104" i="3"/>
  <c r="BQ92" i="11"/>
  <c r="BQ110" i="18"/>
  <c r="BQ112" i="14"/>
  <c r="BQ96" i="12"/>
  <c r="BQ103" i="12"/>
  <c r="BQ95" i="9"/>
  <c r="BQ114" i="4"/>
  <c r="BQ95" i="3"/>
  <c r="BQ91" i="8"/>
  <c r="BQ115" i="2"/>
  <c r="BQ100" i="2"/>
  <c r="BQ111" i="9"/>
  <c r="BQ99" i="20"/>
  <c r="BQ107" i="1"/>
  <c r="BQ116" i="2"/>
  <c r="BQ107" i="3"/>
  <c r="BQ104" i="1"/>
  <c r="BQ109" i="6"/>
  <c r="BQ114" i="12"/>
  <c r="BQ108" i="16"/>
  <c r="BQ93" i="11"/>
  <c r="BQ110" i="10"/>
  <c r="BQ118" i="1"/>
  <c r="BQ106" i="16"/>
  <c r="BQ97" i="18"/>
  <c r="BQ96" i="18"/>
  <c r="BQ103" i="10"/>
  <c r="BQ111" i="11"/>
  <c r="BQ104" i="6"/>
  <c r="BQ116" i="14"/>
  <c r="BQ103" i="16"/>
  <c r="BQ117" i="10"/>
  <c r="BQ115" i="19"/>
  <c r="BQ124" i="7"/>
  <c r="BQ127" i="7" s="1"/>
  <c r="BQ120" i="7" s="1"/>
  <c r="BQ124" i="19"/>
  <c r="BQ127" i="19" s="1"/>
  <c r="BQ120" i="19" s="1"/>
  <c r="BQ94" i="13"/>
  <c r="BQ97" i="11"/>
  <c r="BQ91" i="9"/>
  <c r="BR112" i="17"/>
  <c r="BQ100" i="8"/>
  <c r="BQ101" i="14"/>
  <c r="BQ104" i="17"/>
  <c r="BQ105" i="13"/>
  <c r="BQ119" i="19"/>
  <c r="BQ105" i="8"/>
  <c r="BQ109" i="9"/>
  <c r="BQ118" i="7"/>
  <c r="BQ107" i="17"/>
  <c r="BR106" i="5"/>
  <c r="BQ111" i="1"/>
  <c r="BQ111" i="14"/>
  <c r="BQ109" i="11"/>
  <c r="BQ106" i="3"/>
  <c r="BQ94" i="19"/>
  <c r="BQ114" i="18"/>
  <c r="BQ108" i="3"/>
  <c r="BQ121" i="12"/>
  <c r="BQ121" i="10"/>
  <c r="BQ121" i="16"/>
  <c r="BQ124" i="1"/>
  <c r="BQ127" i="1" s="1"/>
  <c r="BQ120" i="1" s="1"/>
  <c r="BQ121" i="1"/>
  <c r="BQ124" i="14"/>
  <c r="BQ127" i="14" s="1"/>
  <c r="BQ120" i="14" s="1"/>
  <c r="BR117" i="16"/>
  <c r="BQ118" i="13"/>
  <c r="BQ109" i="10"/>
  <c r="BQ114" i="21"/>
  <c r="BQ97" i="1"/>
  <c r="BQ99" i="5"/>
  <c r="BQ118" i="8"/>
  <c r="BQ114" i="6"/>
  <c r="BQ98" i="11"/>
  <c r="BQ105" i="10"/>
  <c r="BQ94" i="1"/>
  <c r="BQ104" i="13"/>
  <c r="BQ118" i="12"/>
  <c r="BQ94" i="10"/>
  <c r="BQ117" i="6"/>
  <c r="BQ116" i="16"/>
  <c r="BQ114" i="11"/>
  <c r="BQ92" i="5"/>
  <c r="BQ99" i="11"/>
  <c r="BR113" i="7"/>
  <c r="BQ91" i="21"/>
  <c r="BQ105" i="18"/>
  <c r="BQ97" i="20"/>
  <c r="BQ101" i="21"/>
  <c r="BQ113" i="21"/>
  <c r="BQ94" i="20"/>
  <c r="BQ115" i="4"/>
  <c r="BQ101" i="9"/>
  <c r="BQ91" i="4"/>
  <c r="BQ100" i="3"/>
  <c r="BQ98" i="4"/>
  <c r="BQ95" i="4"/>
  <c r="BR95" i="5"/>
  <c r="BQ97" i="13"/>
  <c r="BQ93" i="16"/>
  <c r="BQ97" i="17"/>
  <c r="BQ111" i="19"/>
  <c r="BQ102" i="12"/>
  <c r="BQ99" i="18"/>
  <c r="BQ108" i="11"/>
  <c r="BQ115" i="3"/>
  <c r="BQ108" i="2"/>
  <c r="BQ104" i="9"/>
  <c r="BR117" i="3"/>
  <c r="BQ116" i="11"/>
  <c r="BQ109" i="16"/>
  <c r="BQ113" i="17"/>
  <c r="BQ110" i="7"/>
  <c r="BQ117" i="15"/>
  <c r="BQ109" i="7"/>
  <c r="BQ95" i="15"/>
  <c r="BQ103" i="7"/>
  <c r="BQ103" i="4"/>
  <c r="BQ114" i="15"/>
  <c r="BQ96" i="6"/>
  <c r="BQ117" i="19"/>
  <c r="BQ93" i="12"/>
  <c r="BQ103" i="11"/>
  <c r="BQ119" i="15"/>
  <c r="BR113" i="14"/>
  <c r="BQ98" i="2"/>
  <c r="BR92" i="20"/>
  <c r="BQ93" i="14"/>
  <c r="BQ113" i="20"/>
  <c r="BQ98" i="7"/>
  <c r="BQ104" i="15"/>
  <c r="BQ96" i="7"/>
  <c r="BQ101" i="5"/>
  <c r="BQ94" i="15"/>
  <c r="BQ99" i="21"/>
  <c r="BQ107" i="13"/>
  <c r="BQ112" i="5"/>
  <c r="BQ104" i="19"/>
  <c r="BQ111" i="13"/>
  <c r="BQ96" i="3"/>
  <c r="BQ98" i="15"/>
  <c r="BQ96" i="5"/>
  <c r="BQ107" i="9"/>
  <c r="BQ105" i="4"/>
  <c r="BQ113" i="5"/>
  <c r="BQ105" i="6"/>
  <c r="BQ119" i="14"/>
  <c r="BQ100" i="7"/>
  <c r="BR99" i="2"/>
  <c r="BQ96" i="21"/>
  <c r="BQ93" i="19"/>
  <c r="BQ94" i="21"/>
  <c r="BQ102" i="18"/>
  <c r="BQ115" i="10"/>
  <c r="BQ108" i="20"/>
  <c r="BQ96" i="9"/>
  <c r="BQ99" i="13"/>
  <c r="BQ107" i="5"/>
  <c r="BQ92" i="15"/>
  <c r="BQ96" i="11"/>
  <c r="BQ118" i="5"/>
  <c r="BQ95" i="8"/>
  <c r="BQ99" i="9"/>
  <c r="BQ97" i="4"/>
  <c r="BQ112" i="8"/>
  <c r="BQ103" i="13"/>
  <c r="BQ106" i="17"/>
  <c r="BQ112" i="13"/>
  <c r="BQ119" i="12"/>
  <c r="BQ124" i="13"/>
  <c r="BQ127" i="13" s="1"/>
  <c r="BQ120" i="13" s="1"/>
  <c r="BQ111" i="7"/>
  <c r="BQ111" i="5"/>
  <c r="BQ103" i="2"/>
  <c r="BQ109" i="14"/>
  <c r="BQ99" i="4"/>
  <c r="BR91" i="7"/>
  <c r="BQ108" i="10"/>
  <c r="BQ91" i="18"/>
  <c r="BQ98" i="6"/>
  <c r="BQ119" i="18"/>
  <c r="BQ108" i="7"/>
  <c r="BQ93" i="9"/>
  <c r="BQ109" i="19"/>
  <c r="BQ91" i="14"/>
  <c r="BQ102" i="4"/>
  <c r="BQ115" i="16"/>
  <c r="BQ102" i="21"/>
  <c r="BQ110" i="11"/>
  <c r="BQ100" i="6"/>
  <c r="BQ119" i="7"/>
  <c r="BQ98" i="9"/>
  <c r="BQ102" i="9"/>
  <c r="BQ106" i="21"/>
  <c r="BQ121" i="7"/>
  <c r="BQ121" i="4"/>
  <c r="BQ121" i="20"/>
  <c r="BQ121" i="8"/>
  <c r="BQ121" i="9"/>
  <c r="BQ104" i="21"/>
  <c r="BQ102" i="1"/>
  <c r="BQ113" i="1"/>
  <c r="BQ114" i="16"/>
  <c r="BQ104" i="12"/>
  <c r="BQ110" i="14"/>
  <c r="BQ91" i="13"/>
  <c r="BQ103" i="14"/>
  <c r="BQ100" i="17"/>
  <c r="BQ98" i="12"/>
  <c r="BQ91" i="6"/>
  <c r="BQ116" i="8"/>
  <c r="BQ98" i="19"/>
  <c r="BR114" i="9"/>
  <c r="BQ110" i="13"/>
  <c r="BQ105" i="20"/>
  <c r="BQ112" i="19"/>
  <c r="BQ101" i="18"/>
  <c r="BQ111" i="16"/>
  <c r="BQ91" i="2"/>
  <c r="BQ115" i="5"/>
  <c r="BR100" i="4"/>
  <c r="BQ117" i="11"/>
  <c r="BR116" i="19"/>
  <c r="BQ99" i="15"/>
  <c r="BQ104" i="18"/>
  <c r="BQ110" i="12"/>
  <c r="BQ114" i="13"/>
  <c r="BQ97" i="14"/>
  <c r="BQ101" i="12"/>
  <c r="BQ107" i="10"/>
  <c r="BQ117" i="13"/>
  <c r="BQ118" i="6"/>
  <c r="BQ105" i="7"/>
  <c r="BQ114" i="3"/>
  <c r="BQ110" i="21"/>
  <c r="BQ108" i="13"/>
  <c r="BQ101" i="8"/>
  <c r="BQ110" i="9"/>
  <c r="BQ96" i="1"/>
  <c r="BQ109" i="13"/>
  <c r="BQ102" i="8"/>
  <c r="BQ108" i="4"/>
  <c r="BQ118" i="11"/>
  <c r="BQ109" i="17"/>
  <c r="K47" i="9"/>
  <c r="L15" i="9"/>
  <c r="K47" i="1"/>
  <c r="L15" i="1"/>
  <c r="BR15" i="1" s="1" a="1"/>
  <c r="BR15" i="1" s="1"/>
  <c r="K47" i="16"/>
  <c r="BQ90" i="16"/>
  <c r="L15" i="16"/>
  <c r="K47" i="19"/>
  <c r="L15" i="19"/>
  <c r="K15" i="11"/>
  <c r="BQ15" i="11" s="1" a="1"/>
  <c r="BQ15" i="11" s="1"/>
  <c r="L45" i="10"/>
  <c r="L15" i="3"/>
  <c r="K15" i="5"/>
  <c r="K15" i="10"/>
  <c r="BQ15" i="10" s="1" a="1"/>
  <c r="BQ15" i="10" s="1"/>
  <c r="K15" i="14"/>
  <c r="K15" i="13"/>
  <c r="BQ15" i="13" s="1" a="1"/>
  <c r="BQ15" i="13" s="1"/>
  <c r="BQ63" i="9"/>
  <c r="BQ71" i="9"/>
  <c r="BQ76" i="9"/>
  <c r="BQ84" i="9"/>
  <c r="BQ64" i="9"/>
  <c r="BQ72" i="9"/>
  <c r="BQ77" i="9"/>
  <c r="BQ85" i="9"/>
  <c r="BQ65" i="9"/>
  <c r="BQ73" i="9"/>
  <c r="BQ78" i="9"/>
  <c r="BQ86" i="9"/>
  <c r="BQ66" i="9"/>
  <c r="BQ74" i="9"/>
  <c r="BQ79" i="9"/>
  <c r="BQ87" i="9"/>
  <c r="BQ59" i="9"/>
  <c r="BQ67" i="9"/>
  <c r="BQ75" i="9"/>
  <c r="BQ80" i="9"/>
  <c r="BQ88" i="9"/>
  <c r="BQ60" i="9"/>
  <c r="BQ68" i="9"/>
  <c r="BQ81" i="9"/>
  <c r="BQ89" i="9"/>
  <c r="BQ61" i="9"/>
  <c r="BQ69" i="9"/>
  <c r="BQ82" i="9"/>
  <c r="BQ62" i="9"/>
  <c r="BQ70" i="9"/>
  <c r="BQ83" i="9"/>
  <c r="BR67" i="17"/>
  <c r="BR80" i="17"/>
  <c r="J47" i="6"/>
  <c r="F11" i="6" s="1"/>
  <c r="K15" i="6"/>
  <c r="BQ15" i="6" s="1" a="1"/>
  <c r="BQ15" i="6" s="1"/>
  <c r="BR67" i="2"/>
  <c r="BR75" i="2"/>
  <c r="BR65" i="21"/>
  <c r="BQ63" i="5"/>
  <c r="BQ71" i="5"/>
  <c r="BQ76" i="5"/>
  <c r="BQ84" i="5"/>
  <c r="BQ64" i="5"/>
  <c r="BQ72" i="5"/>
  <c r="BQ77" i="5"/>
  <c r="BQ85" i="5"/>
  <c r="BQ65" i="5"/>
  <c r="BQ73" i="5"/>
  <c r="BQ78" i="5"/>
  <c r="BQ86" i="5"/>
  <c r="BQ66" i="5"/>
  <c r="BQ74" i="5"/>
  <c r="BQ79" i="5"/>
  <c r="BQ87" i="5"/>
  <c r="BQ59" i="5"/>
  <c r="BQ67" i="5"/>
  <c r="BQ75" i="5"/>
  <c r="BQ80" i="5"/>
  <c r="BQ88" i="5"/>
  <c r="BQ60" i="5"/>
  <c r="BQ68" i="5"/>
  <c r="BQ81" i="5"/>
  <c r="BQ89" i="5"/>
  <c r="BQ61" i="5"/>
  <c r="BQ69" i="5"/>
  <c r="BQ82" i="5"/>
  <c r="BQ62" i="5"/>
  <c r="BQ70" i="5"/>
  <c r="BQ83" i="5"/>
  <c r="BR67" i="8"/>
  <c r="BR64" i="8"/>
  <c r="BR72" i="8"/>
  <c r="BR77" i="8"/>
  <c r="BS89" i="15"/>
  <c r="BQ60" i="20"/>
  <c r="BQ68" i="20"/>
  <c r="BQ81" i="20"/>
  <c r="BQ89" i="20"/>
  <c r="BQ61" i="20"/>
  <c r="BQ69" i="20"/>
  <c r="BQ82" i="20"/>
  <c r="BQ62" i="20"/>
  <c r="BQ70" i="20"/>
  <c r="BQ83" i="20"/>
  <c r="BQ63" i="20"/>
  <c r="BQ71" i="20"/>
  <c r="BQ76" i="20"/>
  <c r="BQ84" i="20"/>
  <c r="BQ64" i="20"/>
  <c r="BQ72" i="20"/>
  <c r="BQ77" i="20"/>
  <c r="BQ85" i="20"/>
  <c r="BQ65" i="20"/>
  <c r="BQ66" i="20"/>
  <c r="BQ74" i="20"/>
  <c r="BQ79" i="20"/>
  <c r="BQ87" i="20"/>
  <c r="BQ59" i="20"/>
  <c r="BQ67" i="20"/>
  <c r="BQ75" i="20"/>
  <c r="BQ80" i="20"/>
  <c r="BQ88" i="20"/>
  <c r="BQ73" i="20"/>
  <c r="BQ78" i="20"/>
  <c r="BQ86" i="20"/>
  <c r="BR85" i="16"/>
  <c r="BR80" i="1"/>
  <c r="BR60" i="20"/>
  <c r="J47" i="20"/>
  <c r="F11" i="20" s="1"/>
  <c r="BR65" i="7"/>
  <c r="BR62" i="7"/>
  <c r="BR81" i="7"/>
  <c r="BR59" i="7"/>
  <c r="BR67" i="7"/>
  <c r="BR85" i="7"/>
  <c r="BR80" i="7"/>
  <c r="BQ66" i="4"/>
  <c r="BQ74" i="4"/>
  <c r="BQ79" i="4"/>
  <c r="BQ87" i="4"/>
  <c r="BQ59" i="4"/>
  <c r="BQ67" i="4"/>
  <c r="BQ75" i="4"/>
  <c r="BQ80" i="4"/>
  <c r="BQ60" i="4"/>
  <c r="BQ68" i="4"/>
  <c r="BQ81" i="4"/>
  <c r="BQ89" i="4"/>
  <c r="BQ61" i="4"/>
  <c r="BQ69" i="4"/>
  <c r="BQ82" i="4"/>
  <c r="BQ62" i="4"/>
  <c r="BQ70" i="4"/>
  <c r="BQ83" i="4"/>
  <c r="BQ63" i="4"/>
  <c r="BQ71" i="4"/>
  <c r="BQ76" i="4"/>
  <c r="BQ84" i="4"/>
  <c r="BQ64" i="4"/>
  <c r="BQ72" i="4"/>
  <c r="BQ77" i="4"/>
  <c r="BQ85" i="4"/>
  <c r="BQ65" i="4"/>
  <c r="BQ73" i="4"/>
  <c r="BQ78" i="4"/>
  <c r="BQ86" i="4"/>
  <c r="BR81" i="6"/>
  <c r="BR62" i="6"/>
  <c r="BR70" i="6"/>
  <c r="BR63" i="6"/>
  <c r="K15" i="20"/>
  <c r="BQ15" i="20" s="1" a="1"/>
  <c r="BQ15" i="20" s="1"/>
  <c r="BR89" i="15"/>
  <c r="J47" i="16"/>
  <c r="F11" i="16" s="1"/>
  <c r="BQ66" i="18"/>
  <c r="BQ74" i="18"/>
  <c r="BQ79" i="18"/>
  <c r="BQ87" i="18"/>
  <c r="BQ59" i="18"/>
  <c r="BQ67" i="18"/>
  <c r="BQ75" i="18"/>
  <c r="BQ80" i="18"/>
  <c r="BQ60" i="18"/>
  <c r="BQ68" i="18"/>
  <c r="BQ81" i="18"/>
  <c r="BQ89" i="18"/>
  <c r="BQ61" i="18"/>
  <c r="BQ69" i="18"/>
  <c r="BQ82" i="18"/>
  <c r="BQ62" i="18"/>
  <c r="BQ70" i="18"/>
  <c r="BQ83" i="18"/>
  <c r="BQ63" i="18"/>
  <c r="BQ71" i="18"/>
  <c r="BQ76" i="18"/>
  <c r="BQ84" i="18"/>
  <c r="BQ64" i="18"/>
  <c r="BQ72" i="18"/>
  <c r="BQ77" i="18"/>
  <c r="BQ85" i="18"/>
  <c r="BQ65" i="18"/>
  <c r="BQ73" i="18"/>
  <c r="BQ78" i="18"/>
  <c r="BQ86" i="18"/>
  <c r="BS80" i="1"/>
  <c r="BQ60" i="2"/>
  <c r="BQ68" i="2"/>
  <c r="BQ81" i="2"/>
  <c r="BQ89" i="2"/>
  <c r="BQ61" i="2"/>
  <c r="BQ69" i="2"/>
  <c r="BQ82" i="2"/>
  <c r="BQ62" i="2"/>
  <c r="BQ70" i="2"/>
  <c r="BQ83" i="2"/>
  <c r="BQ63" i="2"/>
  <c r="BQ71" i="2"/>
  <c r="BQ76" i="2"/>
  <c r="BQ84" i="2"/>
  <c r="BQ64" i="2"/>
  <c r="BQ72" i="2"/>
  <c r="BQ77" i="2"/>
  <c r="BQ85" i="2"/>
  <c r="BQ66" i="2"/>
  <c r="BQ74" i="2"/>
  <c r="BQ79" i="2"/>
  <c r="BQ87" i="2"/>
  <c r="BQ80" i="2"/>
  <c r="BQ86" i="2"/>
  <c r="BQ59" i="2"/>
  <c r="BQ65" i="2"/>
  <c r="BQ67" i="2"/>
  <c r="BQ73" i="2"/>
  <c r="BQ75" i="2"/>
  <c r="BQ78" i="2"/>
  <c r="BQ88" i="2"/>
  <c r="J47" i="2"/>
  <c r="F11" i="2" s="1"/>
  <c r="K15" i="2"/>
  <c r="BQ15" i="2" s="1" a="1"/>
  <c r="BQ15" i="2" s="1"/>
  <c r="J47" i="19"/>
  <c r="F11" i="19" s="1"/>
  <c r="BQ63" i="16"/>
  <c r="BQ71" i="16"/>
  <c r="BQ76" i="16"/>
  <c r="BQ64" i="16"/>
  <c r="BQ72" i="16"/>
  <c r="BQ77" i="16"/>
  <c r="BQ65" i="16"/>
  <c r="BQ73" i="16"/>
  <c r="BQ78" i="16"/>
  <c r="BQ66" i="16"/>
  <c r="BQ74" i="16"/>
  <c r="BQ79" i="16"/>
  <c r="BQ59" i="16"/>
  <c r="BQ67" i="16"/>
  <c r="BQ75" i="16"/>
  <c r="BQ61" i="16"/>
  <c r="BQ69" i="16"/>
  <c r="BQ62" i="16"/>
  <c r="BQ70" i="16"/>
  <c r="BQ85" i="16"/>
  <c r="BQ60" i="16"/>
  <c r="BQ86" i="16"/>
  <c r="BQ68" i="16"/>
  <c r="BQ87" i="16"/>
  <c r="BQ80" i="16"/>
  <c r="BQ88" i="16"/>
  <c r="BQ81" i="16"/>
  <c r="BQ89" i="16"/>
  <c r="BQ82" i="16"/>
  <c r="BQ83" i="16"/>
  <c r="BQ84" i="16"/>
  <c r="BQ63" i="19"/>
  <c r="BQ71" i="19"/>
  <c r="BQ76" i="19"/>
  <c r="BQ84" i="19"/>
  <c r="BQ64" i="19"/>
  <c r="BQ72" i="19"/>
  <c r="BQ77" i="19"/>
  <c r="BQ85" i="19"/>
  <c r="BQ65" i="19"/>
  <c r="BQ73" i="19"/>
  <c r="BQ78" i="19"/>
  <c r="BQ86" i="19"/>
  <c r="BQ66" i="19"/>
  <c r="BQ74" i="19"/>
  <c r="BQ79" i="19"/>
  <c r="BQ87" i="19"/>
  <c r="BQ59" i="19"/>
  <c r="BQ67" i="19"/>
  <c r="BQ75" i="19"/>
  <c r="BQ80" i="19"/>
  <c r="BQ88" i="19"/>
  <c r="BQ60" i="19"/>
  <c r="BQ68" i="19"/>
  <c r="BQ81" i="19"/>
  <c r="BQ89" i="19"/>
  <c r="BQ61" i="19"/>
  <c r="BQ69" i="19"/>
  <c r="BQ82" i="19"/>
  <c r="BQ62" i="19"/>
  <c r="BQ70" i="19"/>
  <c r="BQ83" i="19"/>
  <c r="BR62" i="9"/>
  <c r="BR82" i="9"/>
  <c r="J47" i="17"/>
  <c r="F11" i="17" s="1"/>
  <c r="K15" i="17"/>
  <c r="BQ15" i="17" s="1" a="1"/>
  <c r="BQ15" i="17" s="1"/>
  <c r="K15" i="12"/>
  <c r="BQ15" i="12" s="1" a="1"/>
  <c r="BQ15" i="12" s="1"/>
  <c r="BQ60" i="10"/>
  <c r="BQ68" i="10"/>
  <c r="BQ81" i="10"/>
  <c r="BQ89" i="10"/>
  <c r="BQ61" i="10"/>
  <c r="BQ69" i="10"/>
  <c r="BQ82" i="10"/>
  <c r="BQ62" i="10"/>
  <c r="BQ70" i="10"/>
  <c r="BQ83" i="10"/>
  <c r="BQ63" i="10"/>
  <c r="BQ71" i="10"/>
  <c r="BQ76" i="10"/>
  <c r="BQ84" i="10"/>
  <c r="BQ64" i="10"/>
  <c r="BQ72" i="10"/>
  <c r="BQ77" i="10"/>
  <c r="BQ85" i="10"/>
  <c r="BQ65" i="10"/>
  <c r="BQ73" i="10"/>
  <c r="BQ78" i="10"/>
  <c r="BQ86" i="10"/>
  <c r="BQ66" i="10"/>
  <c r="BQ74" i="10"/>
  <c r="BQ79" i="10"/>
  <c r="BQ87" i="10"/>
  <c r="BQ59" i="10"/>
  <c r="BQ67" i="10"/>
  <c r="BQ75" i="10"/>
  <c r="BQ80" i="10"/>
  <c r="BQ88" i="10"/>
  <c r="K15" i="8"/>
  <c r="BQ15" i="8" s="1" a="1"/>
  <c r="BQ15" i="8" s="1"/>
  <c r="BQ61" i="14"/>
  <c r="BQ69" i="14"/>
  <c r="BQ82" i="14"/>
  <c r="BQ62" i="14"/>
  <c r="BQ70" i="14"/>
  <c r="BQ83" i="14"/>
  <c r="BQ63" i="14"/>
  <c r="BQ71" i="14"/>
  <c r="BQ76" i="14"/>
  <c r="BQ84" i="14"/>
  <c r="BQ64" i="14"/>
  <c r="BQ72" i="14"/>
  <c r="BQ77" i="14"/>
  <c r="BQ85" i="14"/>
  <c r="BQ65" i="14"/>
  <c r="BQ73" i="14"/>
  <c r="BQ78" i="14"/>
  <c r="BQ86" i="14"/>
  <c r="BQ66" i="14"/>
  <c r="BQ74" i="14"/>
  <c r="BQ79" i="14"/>
  <c r="BQ87" i="14"/>
  <c r="BQ59" i="14"/>
  <c r="BQ67" i="14"/>
  <c r="BQ75" i="14"/>
  <c r="BQ80" i="14"/>
  <c r="BQ88" i="14"/>
  <c r="BQ60" i="14"/>
  <c r="BQ68" i="14"/>
  <c r="BQ81" i="14"/>
  <c r="BQ89" i="14"/>
  <c r="BR85" i="3"/>
  <c r="BR60" i="3"/>
  <c r="BQ66" i="15"/>
  <c r="BQ74" i="15"/>
  <c r="BQ79" i="15"/>
  <c r="BQ87" i="15"/>
  <c r="BQ59" i="15"/>
  <c r="BQ67" i="15"/>
  <c r="BQ75" i="15"/>
  <c r="BQ80" i="15"/>
  <c r="BQ88" i="15"/>
  <c r="BQ60" i="15"/>
  <c r="BQ68" i="15"/>
  <c r="BQ81" i="15"/>
  <c r="BQ89" i="15"/>
  <c r="BQ61" i="15"/>
  <c r="BQ69" i="15"/>
  <c r="BQ82" i="15"/>
  <c r="BQ62" i="15"/>
  <c r="BQ70" i="15"/>
  <c r="BQ83" i="15"/>
  <c r="BQ63" i="15"/>
  <c r="BQ71" i="15"/>
  <c r="BQ76" i="15"/>
  <c r="BQ84" i="15"/>
  <c r="BQ64" i="15"/>
  <c r="BQ72" i="15"/>
  <c r="BQ77" i="15"/>
  <c r="BQ85" i="15"/>
  <c r="BQ65" i="15"/>
  <c r="BQ73" i="15"/>
  <c r="BQ78" i="15"/>
  <c r="BQ86" i="15"/>
  <c r="BR63" i="5"/>
  <c r="BR74" i="5"/>
  <c r="J47" i="21"/>
  <c r="F11" i="21" s="1"/>
  <c r="BR84" i="19"/>
  <c r="BR69" i="19"/>
  <c r="J47" i="1"/>
  <c r="F11" i="1" s="1"/>
  <c r="K15" i="21"/>
  <c r="BQ15" i="21" s="1" a="1"/>
  <c r="BQ15" i="21" s="1"/>
  <c r="BQ60" i="6"/>
  <c r="BQ68" i="6"/>
  <c r="BQ81" i="6"/>
  <c r="BQ89" i="6"/>
  <c r="BQ61" i="6"/>
  <c r="BQ69" i="6"/>
  <c r="BQ82" i="6"/>
  <c r="BQ62" i="6"/>
  <c r="BQ70" i="6"/>
  <c r="BQ83" i="6"/>
  <c r="BQ63" i="6"/>
  <c r="BQ71" i="6"/>
  <c r="BQ76" i="6"/>
  <c r="BQ84" i="6"/>
  <c r="BQ64" i="6"/>
  <c r="BQ72" i="6"/>
  <c r="BQ77" i="6"/>
  <c r="BQ85" i="6"/>
  <c r="BQ65" i="6"/>
  <c r="BQ73" i="6"/>
  <c r="BQ78" i="6"/>
  <c r="BQ86" i="6"/>
  <c r="BQ66" i="6"/>
  <c r="BQ74" i="6"/>
  <c r="BQ79" i="6"/>
  <c r="BQ87" i="6"/>
  <c r="BQ59" i="6"/>
  <c r="BQ67" i="6"/>
  <c r="BQ75" i="6"/>
  <c r="BQ80" i="6"/>
  <c r="J47" i="9"/>
  <c r="F11" i="9" s="1"/>
  <c r="BQ64" i="13"/>
  <c r="BQ72" i="13"/>
  <c r="BQ77" i="13"/>
  <c r="BQ85" i="13"/>
  <c r="BQ65" i="13"/>
  <c r="BQ73" i="13"/>
  <c r="BQ78" i="13"/>
  <c r="BQ86" i="13"/>
  <c r="BQ66" i="13"/>
  <c r="BQ74" i="13"/>
  <c r="BQ79" i="13"/>
  <c r="BQ87" i="13"/>
  <c r="BQ59" i="13"/>
  <c r="BQ67" i="13"/>
  <c r="BQ75" i="13"/>
  <c r="BQ80" i="13"/>
  <c r="BQ88" i="13"/>
  <c r="BQ60" i="13"/>
  <c r="BQ68" i="13"/>
  <c r="BQ81" i="13"/>
  <c r="BQ89" i="13"/>
  <c r="BQ61" i="13"/>
  <c r="BQ69" i="13"/>
  <c r="BQ82" i="13"/>
  <c r="BQ62" i="13"/>
  <c r="BQ70" i="13"/>
  <c r="BQ83" i="13"/>
  <c r="BQ63" i="13"/>
  <c r="BQ71" i="13"/>
  <c r="BQ76" i="13"/>
  <c r="BQ84" i="13"/>
  <c r="BR68" i="4"/>
  <c r="K15" i="18"/>
  <c r="BQ15" i="18" s="1" a="1"/>
  <c r="BQ15" i="18" s="1"/>
  <c r="BQ63" i="1"/>
  <c r="BQ64" i="1"/>
  <c r="BQ65" i="1"/>
  <c r="BQ59" i="1"/>
  <c r="BQ67" i="1"/>
  <c r="BQ61" i="1"/>
  <c r="BQ71" i="1"/>
  <c r="BQ76" i="1"/>
  <c r="BQ84" i="1"/>
  <c r="BQ62" i="1"/>
  <c r="BQ72" i="1"/>
  <c r="BQ77" i="1"/>
  <c r="BQ85" i="1"/>
  <c r="BQ66" i="1"/>
  <c r="BQ73" i="1"/>
  <c r="BQ78" i="1"/>
  <c r="BQ86" i="1"/>
  <c r="BQ74" i="1"/>
  <c r="BQ79" i="1"/>
  <c r="BQ87" i="1"/>
  <c r="BQ75" i="1"/>
  <c r="BQ80" i="1"/>
  <c r="BQ88" i="1"/>
  <c r="BQ68" i="1"/>
  <c r="BQ69" i="1"/>
  <c r="BQ82" i="1"/>
  <c r="BQ60" i="1"/>
  <c r="BQ83" i="1"/>
  <c r="BQ89" i="1"/>
  <c r="BQ70" i="1"/>
  <c r="BQ81" i="1"/>
  <c r="BQ65" i="21"/>
  <c r="BQ73" i="21"/>
  <c r="BQ66" i="21"/>
  <c r="BQ74" i="21"/>
  <c r="BQ59" i="21"/>
  <c r="BQ67" i="21"/>
  <c r="BQ60" i="21"/>
  <c r="BQ68" i="21"/>
  <c r="BQ61" i="21"/>
  <c r="BQ69" i="21"/>
  <c r="BQ63" i="21"/>
  <c r="BQ71" i="21"/>
  <c r="BQ64" i="21"/>
  <c r="BQ72" i="21"/>
  <c r="BQ70" i="21"/>
  <c r="BQ83" i="21"/>
  <c r="BQ76" i="21"/>
  <c r="BQ84" i="21"/>
  <c r="BQ77" i="21"/>
  <c r="BQ85" i="21"/>
  <c r="BQ78" i="21"/>
  <c r="BQ86" i="21"/>
  <c r="BQ79" i="21"/>
  <c r="BQ87" i="21"/>
  <c r="BQ75" i="21"/>
  <c r="BQ80" i="21"/>
  <c r="BQ88" i="21"/>
  <c r="BQ81" i="21"/>
  <c r="BQ89" i="21"/>
  <c r="BQ62" i="21"/>
  <c r="BQ82" i="21"/>
  <c r="J47" i="7"/>
  <c r="F11" i="7" s="1"/>
  <c r="K15" i="7"/>
  <c r="BQ15" i="7" s="1" a="1"/>
  <c r="BQ15" i="7" s="1"/>
  <c r="J47" i="3"/>
  <c r="F11" i="3" s="1"/>
  <c r="K15" i="15"/>
  <c r="BQ15" i="15" s="1" a="1"/>
  <c r="BQ15" i="15" s="1"/>
  <c r="BR62" i="18"/>
  <c r="BQ65" i="11"/>
  <c r="BQ73" i="11"/>
  <c r="BQ78" i="11"/>
  <c r="BQ66" i="11"/>
  <c r="BQ74" i="11"/>
  <c r="BQ79" i="11"/>
  <c r="BQ59" i="11"/>
  <c r="BQ67" i="11"/>
  <c r="BQ75" i="11"/>
  <c r="BQ80" i="11"/>
  <c r="BQ60" i="11"/>
  <c r="BQ68" i="11"/>
  <c r="BQ81" i="11"/>
  <c r="BQ61" i="11"/>
  <c r="BQ69" i="11"/>
  <c r="BQ82" i="11"/>
  <c r="BQ62" i="11"/>
  <c r="BQ70" i="11"/>
  <c r="BQ83" i="11"/>
  <c r="BQ63" i="11"/>
  <c r="BQ71" i="11"/>
  <c r="BQ76" i="11"/>
  <c r="BQ84" i="11"/>
  <c r="BQ64" i="11"/>
  <c r="BQ72" i="11"/>
  <c r="BQ77" i="11"/>
  <c r="BQ85" i="11"/>
  <c r="BQ86" i="11"/>
  <c r="BQ87" i="11"/>
  <c r="BQ88" i="11"/>
  <c r="BQ89" i="11"/>
  <c r="BR74" i="10"/>
  <c r="BQ59" i="3"/>
  <c r="BQ63" i="3"/>
  <c r="BQ69" i="3"/>
  <c r="BQ82" i="3"/>
  <c r="BQ70" i="3"/>
  <c r="BQ83" i="3"/>
  <c r="BQ61" i="3"/>
  <c r="BQ71" i="3"/>
  <c r="BQ76" i="3"/>
  <c r="BQ84" i="3"/>
  <c r="BQ62" i="3"/>
  <c r="BQ72" i="3"/>
  <c r="BQ77" i="3"/>
  <c r="BQ85" i="3"/>
  <c r="BQ64" i="3"/>
  <c r="BQ65" i="3"/>
  <c r="BQ73" i="3"/>
  <c r="BQ78" i="3"/>
  <c r="BQ86" i="3"/>
  <c r="BQ60" i="3"/>
  <c r="BQ66" i="3"/>
  <c r="BQ74" i="3"/>
  <c r="BQ79" i="3"/>
  <c r="BQ87" i="3"/>
  <c r="BQ67" i="3"/>
  <c r="BQ75" i="3"/>
  <c r="BQ80" i="3"/>
  <c r="BQ88" i="3"/>
  <c r="BQ68" i="3"/>
  <c r="BQ81" i="3"/>
  <c r="BQ89" i="3"/>
  <c r="BQ59" i="12"/>
  <c r="BQ67" i="12"/>
  <c r="BQ75" i="12"/>
  <c r="BQ80" i="12"/>
  <c r="BQ60" i="12"/>
  <c r="BQ68" i="12"/>
  <c r="BQ81" i="12"/>
  <c r="BQ89" i="12"/>
  <c r="BQ61" i="12"/>
  <c r="BQ69" i="12"/>
  <c r="BQ82" i="12"/>
  <c r="BQ62" i="12"/>
  <c r="BQ70" i="12"/>
  <c r="BQ83" i="12"/>
  <c r="BQ63" i="12"/>
  <c r="BQ71" i="12"/>
  <c r="BQ76" i="12"/>
  <c r="BQ84" i="12"/>
  <c r="BQ64" i="12"/>
  <c r="BQ72" i="12"/>
  <c r="BQ77" i="12"/>
  <c r="BQ85" i="12"/>
  <c r="BQ65" i="12"/>
  <c r="BQ73" i="12"/>
  <c r="BQ78" i="12"/>
  <c r="BQ86" i="12"/>
  <c r="BQ66" i="12"/>
  <c r="BQ74" i="12"/>
  <c r="BQ79" i="12"/>
  <c r="BQ87" i="12"/>
  <c r="K15" i="4"/>
  <c r="BQ15" i="4" s="1" a="1"/>
  <c r="BQ15" i="4" s="1"/>
  <c r="BQ61" i="17"/>
  <c r="BQ69" i="17"/>
  <c r="BQ82" i="17"/>
  <c r="BQ62" i="17"/>
  <c r="BQ70" i="17"/>
  <c r="BQ83" i="17"/>
  <c r="BQ63" i="17"/>
  <c r="BQ71" i="17"/>
  <c r="BQ76" i="17"/>
  <c r="BQ84" i="17"/>
  <c r="BQ64" i="17"/>
  <c r="BQ72" i="17"/>
  <c r="BQ77" i="17"/>
  <c r="BQ85" i="17"/>
  <c r="BQ65" i="17"/>
  <c r="BQ73" i="17"/>
  <c r="BQ78" i="17"/>
  <c r="BQ86" i="17"/>
  <c r="BQ66" i="17"/>
  <c r="BQ74" i="17"/>
  <c r="BQ79" i="17"/>
  <c r="BQ87" i="17"/>
  <c r="BQ59" i="17"/>
  <c r="BQ67" i="17"/>
  <c r="BQ75" i="17"/>
  <c r="BQ80" i="17"/>
  <c r="BQ88" i="17"/>
  <c r="BQ60" i="17"/>
  <c r="BQ68" i="17"/>
  <c r="BQ81" i="17"/>
  <c r="BQ89" i="17"/>
  <c r="BQ66" i="8"/>
  <c r="BQ74" i="8"/>
  <c r="BQ79" i="8"/>
  <c r="BQ87" i="8"/>
  <c r="BQ59" i="8"/>
  <c r="BQ67" i="8"/>
  <c r="BQ75" i="8"/>
  <c r="BQ80" i="8"/>
  <c r="BQ88" i="8"/>
  <c r="BQ60" i="8"/>
  <c r="BQ68" i="8"/>
  <c r="BQ81" i="8"/>
  <c r="BQ89" i="8"/>
  <c r="BQ61" i="8"/>
  <c r="BQ69" i="8"/>
  <c r="BQ82" i="8"/>
  <c r="BQ62" i="8"/>
  <c r="BQ70" i="8"/>
  <c r="BQ83" i="8"/>
  <c r="BQ63" i="8"/>
  <c r="BQ71" i="8"/>
  <c r="BQ76" i="8"/>
  <c r="BQ84" i="8"/>
  <c r="BQ64" i="8"/>
  <c r="BQ72" i="8"/>
  <c r="BQ77" i="8"/>
  <c r="BQ85" i="8"/>
  <c r="BQ65" i="8"/>
  <c r="BQ73" i="8"/>
  <c r="BQ78" i="8"/>
  <c r="BQ86" i="8"/>
  <c r="BR81" i="14"/>
  <c r="BQ65" i="7"/>
  <c r="BQ66" i="7"/>
  <c r="BQ59" i="7"/>
  <c r="BQ67" i="7"/>
  <c r="BQ61" i="7"/>
  <c r="BQ69" i="7"/>
  <c r="BQ62" i="7"/>
  <c r="BQ70" i="7"/>
  <c r="BQ63" i="7"/>
  <c r="BQ82" i="7"/>
  <c r="BQ83" i="7"/>
  <c r="BQ60" i="7"/>
  <c r="BQ71" i="7"/>
  <c r="BQ76" i="7"/>
  <c r="BQ84" i="7"/>
  <c r="BQ64" i="7"/>
  <c r="BQ72" i="7"/>
  <c r="BQ77" i="7"/>
  <c r="BQ85" i="7"/>
  <c r="BQ68" i="7"/>
  <c r="BQ73" i="7"/>
  <c r="BQ78" i="7"/>
  <c r="BQ86" i="7"/>
  <c r="BQ74" i="7"/>
  <c r="BQ79" i="7"/>
  <c r="BQ87" i="7"/>
  <c r="BQ75" i="7"/>
  <c r="BQ80" i="7"/>
  <c r="BQ88" i="7"/>
  <c r="BQ81" i="7"/>
  <c r="BQ89" i="7"/>
  <c r="BQ58" i="9"/>
  <c r="BQ90" i="3"/>
  <c r="N24" i="8"/>
  <c r="BT24" i="8" s="1" a="1"/>
  <c r="BT24" i="8" s="1"/>
  <c r="N19" i="7"/>
  <c r="BT19" i="7" s="1" a="1"/>
  <c r="BT19" i="7" s="1"/>
  <c r="M33" i="12"/>
  <c r="BS33" i="12" s="1" a="1"/>
  <c r="BS33" i="12" s="1"/>
  <c r="M37" i="15"/>
  <c r="BS37" i="15" s="1" a="1"/>
  <c r="BS37" i="15" s="1"/>
  <c r="M35" i="15"/>
  <c r="BS35" i="15" s="1" a="1"/>
  <c r="BS35" i="15" s="1"/>
  <c r="M41" i="18"/>
  <c r="BS41" i="18" s="1" a="1"/>
  <c r="BS41" i="18" s="1"/>
  <c r="M17" i="16"/>
  <c r="BS17" i="16" s="1" a="1"/>
  <c r="BS17" i="16" s="1"/>
  <c r="M40" i="7"/>
  <c r="BS40" i="7" s="1" a="1"/>
  <c r="BS40" i="7" s="1"/>
  <c r="M44" i="16"/>
  <c r="BS44" i="16" s="1" a="1"/>
  <c r="BS44" i="16" s="1"/>
  <c r="M28" i="9"/>
  <c r="BS28" i="9" s="1" a="1"/>
  <c r="BS28" i="9" s="1"/>
  <c r="M33" i="1"/>
  <c r="BS33" i="1" s="1" a="1"/>
  <c r="BS33" i="1" s="1"/>
  <c r="M38" i="15"/>
  <c r="BS38" i="15" s="1" a="1"/>
  <c r="BS38" i="15" s="1"/>
  <c r="M37" i="2"/>
  <c r="BS37" i="2" s="1" a="1"/>
  <c r="BS37" i="2" s="1"/>
  <c r="M25" i="17"/>
  <c r="BS25" i="17" s="1" a="1"/>
  <c r="BS25" i="17" s="1"/>
  <c r="M39" i="6"/>
  <c r="BS39" i="6" s="1" a="1"/>
  <c r="BS39" i="6" s="1"/>
  <c r="M23" i="12"/>
  <c r="BS23" i="12" s="1" a="1"/>
  <c r="BS23" i="12" s="1"/>
  <c r="M16" i="6"/>
  <c r="BS16" i="6" s="1" a="1"/>
  <c r="BS16" i="6" s="1"/>
  <c r="M23" i="11"/>
  <c r="BS23" i="11" s="1" a="1"/>
  <c r="BS23" i="11" s="1"/>
  <c r="M41" i="8"/>
  <c r="BS41" i="8" s="1" a="1"/>
  <c r="BS41" i="8" s="1"/>
  <c r="M23" i="19"/>
  <c r="BS23" i="19" s="1" a="1"/>
  <c r="BS23" i="19" s="1"/>
  <c r="M30" i="10"/>
  <c r="BS30" i="10" s="1" a="1"/>
  <c r="BS30" i="10" s="1"/>
  <c r="N39" i="9"/>
  <c r="BT39" i="9" s="1" a="1"/>
  <c r="BT39" i="9" s="1"/>
  <c r="M17" i="11"/>
  <c r="BS17" i="11" s="1" a="1"/>
  <c r="BS17" i="11" s="1"/>
  <c r="M32" i="15"/>
  <c r="BS32" i="15" s="1" a="1"/>
  <c r="BS32" i="15" s="1"/>
  <c r="M35" i="18"/>
  <c r="BS35" i="18" s="1" a="1"/>
  <c r="BS35" i="18" s="1"/>
  <c r="M34" i="18"/>
  <c r="BS34" i="18" s="1" a="1"/>
  <c r="BS34" i="18" s="1"/>
  <c r="M37" i="14"/>
  <c r="BS37" i="14" s="1" a="1"/>
  <c r="BS37" i="14" s="1"/>
  <c r="M37" i="3"/>
  <c r="BS37" i="3" s="1" a="1"/>
  <c r="BS37" i="3" s="1"/>
  <c r="M30" i="14"/>
  <c r="BS30" i="14" s="1" a="1"/>
  <c r="BS30" i="14" s="1"/>
  <c r="M27" i="20"/>
  <c r="BS27" i="20" s="1" a="1"/>
  <c r="BS27" i="20" s="1"/>
  <c r="M40" i="12"/>
  <c r="BS40" i="12" s="1" a="1"/>
  <c r="BS40" i="12" s="1"/>
  <c r="M22" i="3"/>
  <c r="BS22" i="3" s="1" a="1"/>
  <c r="BS22" i="3" s="1"/>
  <c r="M44" i="13"/>
  <c r="BS44" i="13" s="1" a="1"/>
  <c r="BS44" i="13" s="1"/>
  <c r="M37" i="10"/>
  <c r="BS37" i="10" s="1" a="1"/>
  <c r="BS37" i="10" s="1"/>
  <c r="M26" i="14"/>
  <c r="BS26" i="14" s="1" a="1"/>
  <c r="BS26" i="14" s="1"/>
  <c r="M24" i="4"/>
  <c r="BS24" i="4" s="1" a="1"/>
  <c r="BS24" i="4" s="1"/>
  <c r="M40" i="8"/>
  <c r="BS40" i="8" s="1" a="1"/>
  <c r="BS40" i="8" s="1"/>
  <c r="M17" i="5"/>
  <c r="BS17" i="5" s="1" a="1"/>
  <c r="BS17" i="5" s="1"/>
  <c r="N25" i="4"/>
  <c r="BT25" i="4" s="1" a="1"/>
  <c r="BT25" i="4" s="1"/>
  <c r="M44" i="9"/>
  <c r="BS44" i="9" s="1" a="1"/>
  <c r="BS44" i="9" s="1"/>
  <c r="M25" i="2"/>
  <c r="BS25" i="2" s="1" a="1"/>
  <c r="BS25" i="2" s="1"/>
  <c r="M35" i="4"/>
  <c r="BS35" i="4" s="1" a="1"/>
  <c r="BS35" i="4" s="1"/>
  <c r="N19" i="6"/>
  <c r="BT19" i="6" s="1" a="1"/>
  <c r="BT19" i="6" s="1"/>
  <c r="M36" i="9"/>
  <c r="BS36" i="9" s="1" a="1"/>
  <c r="BS36" i="9" s="1"/>
  <c r="M26" i="17"/>
  <c r="BS26" i="17" s="1" a="1"/>
  <c r="BS26" i="17" s="1"/>
  <c r="M24" i="20"/>
  <c r="BS24" i="20" s="1" a="1"/>
  <c r="BS24" i="20" s="1"/>
  <c r="M31" i="20"/>
  <c r="BS31" i="20" s="1" a="1"/>
  <c r="BS31" i="20" s="1"/>
  <c r="M32" i="1"/>
  <c r="BS32" i="1" s="1" a="1"/>
  <c r="BS32" i="1" s="1"/>
  <c r="M32" i="14"/>
  <c r="BS32" i="14" s="1" a="1"/>
  <c r="BS32" i="14" s="1"/>
  <c r="M41" i="2"/>
  <c r="BS41" i="2" s="1" a="1"/>
  <c r="BS41" i="2" s="1"/>
  <c r="M33" i="15"/>
  <c r="BS33" i="15" s="1" a="1"/>
  <c r="BS33" i="15" s="1"/>
  <c r="M32" i="3"/>
  <c r="BS32" i="3" s="1" a="1"/>
  <c r="BS32" i="3" s="1"/>
  <c r="M24" i="16"/>
  <c r="BS24" i="16" s="1" a="1"/>
  <c r="BS24" i="16" s="1"/>
  <c r="M29" i="1"/>
  <c r="BS29" i="1" s="1" a="1"/>
  <c r="BS29" i="1" s="1"/>
  <c r="M29" i="14"/>
  <c r="BS29" i="14" s="1" a="1"/>
  <c r="BS29" i="14" s="1"/>
  <c r="M34" i="6"/>
  <c r="BS34" i="6" s="1" a="1"/>
  <c r="BS34" i="6" s="1"/>
  <c r="M32" i="18"/>
  <c r="BS32" i="18" s="1" a="1"/>
  <c r="BS32" i="18" s="1"/>
  <c r="M39" i="12"/>
  <c r="BS39" i="12" s="1" a="1"/>
  <c r="BS39" i="12" s="1"/>
  <c r="M17" i="12"/>
  <c r="BS17" i="12" s="1" a="1"/>
  <c r="BS17" i="12" s="1"/>
  <c r="M33" i="16"/>
  <c r="BS33" i="16" s="1" a="1"/>
  <c r="BS33" i="16" s="1"/>
  <c r="M26" i="6"/>
  <c r="BS26" i="6" s="1" a="1"/>
  <c r="BS26" i="6" s="1"/>
  <c r="M18" i="11"/>
  <c r="BS18" i="11" s="1" a="1"/>
  <c r="BS18" i="11" s="1"/>
  <c r="M26" i="10"/>
  <c r="BS26" i="10" s="1" a="1"/>
  <c r="BS26" i="10" s="1"/>
  <c r="M35" i="10"/>
  <c r="BS35" i="10" s="1" a="1"/>
  <c r="BS35" i="10" s="1"/>
  <c r="M31" i="18"/>
  <c r="BS31" i="18" s="1" a="1"/>
  <c r="BS31" i="18" s="1"/>
  <c r="M40" i="18"/>
  <c r="BS40" i="18" s="1" a="1"/>
  <c r="BS40" i="18" s="1"/>
  <c r="M19" i="17"/>
  <c r="BS19" i="17" s="1" a="1"/>
  <c r="BS19" i="17" s="1"/>
  <c r="M36" i="3"/>
  <c r="BS36" i="3" s="1" a="1"/>
  <c r="BS36" i="3" s="1"/>
  <c r="M32" i="4"/>
  <c r="BS32" i="4" s="1" a="1"/>
  <c r="BS32" i="4" s="1"/>
  <c r="M44" i="18"/>
  <c r="BS44" i="18" s="1" a="1"/>
  <c r="BS44" i="18" s="1"/>
  <c r="M26" i="1"/>
  <c r="BS26" i="1" s="1" a="1"/>
  <c r="BS26" i="1" s="1"/>
  <c r="M17" i="1"/>
  <c r="BS17" i="1" s="1" a="1"/>
  <c r="BS17" i="1" s="1"/>
  <c r="M43" i="7"/>
  <c r="BS43" i="7" s="1" a="1"/>
  <c r="BS43" i="7" s="1"/>
  <c r="M24" i="14"/>
  <c r="BS24" i="14" s="1" a="1"/>
  <c r="BS24" i="14" s="1"/>
  <c r="M44" i="1"/>
  <c r="BS44" i="1" s="1" a="1"/>
  <c r="BS44" i="1" s="1"/>
  <c r="M28" i="15"/>
  <c r="BS28" i="15" s="1" a="1"/>
  <c r="BS28" i="15" s="1"/>
  <c r="M33" i="7"/>
  <c r="BS33" i="7" s="1" a="1"/>
  <c r="BS33" i="7" s="1"/>
  <c r="M42" i="17"/>
  <c r="BS42" i="17" s="1" a="1"/>
  <c r="BS42" i="17" s="1"/>
  <c r="M43" i="19"/>
  <c r="BS43" i="19" s="1" a="1"/>
  <c r="BS43" i="19" s="1"/>
  <c r="M27" i="12"/>
  <c r="BS27" i="12" s="1" a="1"/>
  <c r="BS27" i="12" s="1"/>
  <c r="M24" i="18"/>
  <c r="BS24" i="18" s="1" a="1"/>
  <c r="BS24" i="18" s="1"/>
  <c r="M33" i="11"/>
  <c r="BS33" i="11" s="1" a="1"/>
  <c r="BS33" i="11" s="1"/>
  <c r="M34" i="13"/>
  <c r="BS34" i="13" s="1" a="1"/>
  <c r="BS34" i="13" s="1"/>
  <c r="M40" i="3"/>
  <c r="BS40" i="3" s="1" a="1"/>
  <c r="BS40" i="3" s="1"/>
  <c r="M27" i="8"/>
  <c r="BS27" i="8" s="1" a="1"/>
  <c r="BS27" i="8" s="1"/>
  <c r="M33" i="2"/>
  <c r="BS33" i="2" s="1" a="1"/>
  <c r="BS33" i="2" s="1"/>
  <c r="M35" i="6"/>
  <c r="BS35" i="6" s="1" a="1"/>
  <c r="BS35" i="6" s="1"/>
  <c r="N17" i="3"/>
  <c r="BT17" i="3" s="1" a="1"/>
  <c r="BT17" i="3" s="1"/>
  <c r="M32" i="7"/>
  <c r="BS32" i="7" s="1" a="1"/>
  <c r="BS32" i="7" s="1"/>
  <c r="M36" i="18"/>
  <c r="BS36" i="18" s="1" a="1"/>
  <c r="BS36" i="18" s="1"/>
  <c r="M40" i="19"/>
  <c r="BS40" i="19" s="1" a="1"/>
  <c r="BS40" i="19" s="1"/>
  <c r="M38" i="19"/>
  <c r="BS38" i="19" s="1" a="1"/>
  <c r="BS38" i="19" s="1"/>
  <c r="M22" i="12"/>
  <c r="BS22" i="12" s="1" a="1"/>
  <c r="BS22" i="12" s="1"/>
  <c r="M42" i="20"/>
  <c r="BS42" i="20" s="1" a="1"/>
  <c r="BS42" i="20" s="1"/>
  <c r="M32" i="11"/>
  <c r="BS32" i="11" s="1" a="1"/>
  <c r="BS32" i="11" s="1"/>
  <c r="M25" i="21"/>
  <c r="BS25" i="21" s="1" a="1"/>
  <c r="BS25" i="21" s="1"/>
  <c r="M38" i="13"/>
  <c r="BS38" i="13" s="1" a="1"/>
  <c r="BS38" i="13" s="1"/>
  <c r="M35" i="19"/>
  <c r="BS35" i="19" s="1" a="1"/>
  <c r="BS35" i="19" s="1"/>
  <c r="M25" i="10"/>
  <c r="BS25" i="10" s="1" a="1"/>
  <c r="BS25" i="10" s="1"/>
  <c r="M27" i="17"/>
  <c r="BS27" i="17" s="1" a="1"/>
  <c r="BS27" i="17" s="1"/>
  <c r="M41" i="6"/>
  <c r="BS41" i="6" s="1" a="1"/>
  <c r="BS41" i="6" s="1"/>
  <c r="M38" i="4"/>
  <c r="BS38" i="4" s="1" a="1"/>
  <c r="BS38" i="4" s="1"/>
  <c r="M43" i="4"/>
  <c r="BS43" i="4" s="1" a="1"/>
  <c r="BS43" i="4" s="1"/>
  <c r="M42" i="21"/>
  <c r="BS42" i="21" s="1" a="1"/>
  <c r="BS42" i="21" s="1"/>
  <c r="M40" i="16"/>
  <c r="BS40" i="16" s="1" a="1"/>
  <c r="BS40" i="16" s="1"/>
  <c r="N31" i="10"/>
  <c r="BT31" i="10" s="1" a="1"/>
  <c r="BT31" i="10" s="1"/>
  <c r="M23" i="18"/>
  <c r="BS23" i="18" s="1" a="1"/>
  <c r="BS23" i="18" s="1"/>
  <c r="M34" i="21"/>
  <c r="BS34" i="21" s="1" a="1"/>
  <c r="BS34" i="21" s="1"/>
  <c r="M28" i="21"/>
  <c r="BS28" i="21" s="1" a="1"/>
  <c r="BS28" i="21" s="1"/>
  <c r="M27" i="21"/>
  <c r="BS27" i="21" s="1" a="1"/>
  <c r="BS27" i="21" s="1"/>
  <c r="M23" i="1"/>
  <c r="BS23" i="1" s="1" a="1"/>
  <c r="BS23" i="1" s="1"/>
  <c r="M36" i="14"/>
  <c r="BS36" i="14" s="1" a="1"/>
  <c r="BS36" i="14" s="1"/>
  <c r="M35" i="1"/>
  <c r="BS35" i="1" s="1" a="1"/>
  <c r="BS35" i="1" s="1"/>
  <c r="M19" i="15"/>
  <c r="BS19" i="15" s="1" a="1"/>
  <c r="BS19" i="15" s="1"/>
  <c r="M24" i="21"/>
  <c r="BS24" i="21" s="1" a="1"/>
  <c r="BS24" i="21" s="1"/>
  <c r="M32" i="13"/>
  <c r="BS32" i="13" s="1" a="1"/>
  <c r="BS32" i="13" s="1"/>
  <c r="M37" i="5"/>
  <c r="BS37" i="5" s="1" a="1"/>
  <c r="BS37" i="5" s="1"/>
  <c r="M29" i="19"/>
  <c r="BS29" i="19" s="1" a="1"/>
  <c r="BS29" i="19" s="1"/>
  <c r="M36" i="13"/>
  <c r="BS36" i="13" s="1" a="1"/>
  <c r="BS36" i="13" s="1"/>
  <c r="M21" i="3"/>
  <c r="BS21" i="3" s="1" a="1"/>
  <c r="BS21" i="3" s="1"/>
  <c r="M23" i="15"/>
  <c r="BS23" i="15" s="1" a="1"/>
  <c r="BS23" i="15" s="1"/>
  <c r="M21" i="5"/>
  <c r="BS21" i="5" s="1" a="1"/>
  <c r="BS21" i="5" s="1"/>
  <c r="M32" i="9"/>
  <c r="BS32" i="9" s="1" a="1"/>
  <c r="BS32" i="9" s="1"/>
  <c r="M30" i="4"/>
  <c r="BS30" i="4" s="1" a="1"/>
  <c r="BS30" i="4" s="1"/>
  <c r="M38" i="5"/>
  <c r="BS38" i="5" s="1" a="1"/>
  <c r="BS38" i="5" s="1"/>
  <c r="M30" i="6"/>
  <c r="BS30" i="6" s="1" a="1"/>
  <c r="BS30" i="6" s="1"/>
  <c r="M44" i="14"/>
  <c r="BS44" i="14" s="1" a="1"/>
  <c r="BS44" i="14" s="1"/>
  <c r="M25" i="7"/>
  <c r="BS25" i="7" s="1" a="1"/>
  <c r="BS25" i="7" s="1"/>
  <c r="N24" i="2"/>
  <c r="BT24" i="2" s="1" a="1"/>
  <c r="BT24" i="2" s="1"/>
  <c r="M25" i="12"/>
  <c r="BS25" i="12" s="1" a="1"/>
  <c r="BS25" i="12" s="1"/>
  <c r="M20" i="21"/>
  <c r="BS20" i="21" s="1" a="1"/>
  <c r="BS20" i="21" s="1"/>
  <c r="M41" i="5"/>
  <c r="BS41" i="5" s="1" a="1"/>
  <c r="BS41" i="5" s="1"/>
  <c r="M21" i="15"/>
  <c r="BS21" i="15" s="1" a="1"/>
  <c r="BS21" i="15" s="1"/>
  <c r="M32" i="6"/>
  <c r="BS32" i="6" s="1" a="1"/>
  <c r="BS32" i="6" s="1"/>
  <c r="M25" i="16"/>
  <c r="BS25" i="16" s="1" a="1"/>
  <c r="BS25" i="16" s="1"/>
  <c r="M38" i="8"/>
  <c r="BS38" i="8" s="1" a="1"/>
  <c r="BS38" i="8" s="1"/>
  <c r="M39" i="18"/>
  <c r="BS39" i="18" s="1" a="1"/>
  <c r="BS39" i="18" s="1"/>
  <c r="M24" i="13"/>
  <c r="BS24" i="13" s="1" a="1"/>
  <c r="BS24" i="13" s="1"/>
  <c r="M32" i="5"/>
  <c r="BS32" i="5" s="1" a="1"/>
  <c r="BS32" i="5" s="1"/>
  <c r="M21" i="19"/>
  <c r="BS21" i="19" s="1" a="1"/>
  <c r="BS21" i="19" s="1"/>
  <c r="M31" i="13"/>
  <c r="BS31" i="13" s="1" a="1"/>
  <c r="BS31" i="13" s="1"/>
  <c r="M23" i="10"/>
  <c r="BS23" i="10" s="1" a="1"/>
  <c r="BS23" i="10" s="1"/>
  <c r="M30" i="15"/>
  <c r="BS30" i="15" s="1" a="1"/>
  <c r="BS30" i="15" s="1"/>
  <c r="M18" i="3"/>
  <c r="BS18" i="3" s="1" a="1"/>
  <c r="BS18" i="3" s="1"/>
  <c r="M29" i="4"/>
  <c r="BS29" i="4" s="1" a="1"/>
  <c r="BS29" i="4" s="1"/>
  <c r="M39" i="2"/>
  <c r="BS39" i="2" s="1" a="1"/>
  <c r="BS39" i="2" s="1"/>
  <c r="M29" i="16"/>
  <c r="BS29" i="16" s="1" a="1"/>
  <c r="BS29" i="16" s="1"/>
  <c r="M22" i="9"/>
  <c r="BS22" i="9" s="1" a="1"/>
  <c r="BS22" i="9" s="1"/>
  <c r="M40" i="9"/>
  <c r="BS40" i="9" s="1" a="1"/>
  <c r="BS40" i="9" s="1"/>
  <c r="M29" i="21"/>
  <c r="BS29" i="21" s="1" a="1"/>
  <c r="BS29" i="21" s="1"/>
  <c r="N42" i="16"/>
  <c r="BT42" i="16" s="1" a="1"/>
  <c r="BT42" i="16" s="1"/>
  <c r="M27" i="1"/>
  <c r="BS27" i="1" s="1" a="1"/>
  <c r="BS27" i="1" s="1"/>
  <c r="M43" i="13"/>
  <c r="BS43" i="13" s="1" a="1"/>
  <c r="BS43" i="13" s="1"/>
  <c r="M38" i="1"/>
  <c r="BS38" i="1" s="1" a="1"/>
  <c r="BS38" i="1" s="1"/>
  <c r="M34" i="10"/>
  <c r="BS34" i="10" s="1" a="1"/>
  <c r="BS34" i="10" s="1"/>
  <c r="M39" i="16"/>
  <c r="BS39" i="16" s="1" a="1"/>
  <c r="BS39" i="16" s="1"/>
  <c r="M27" i="5"/>
  <c r="BS27" i="5" s="1" a="1"/>
  <c r="BS27" i="5" s="1"/>
  <c r="M23" i="14"/>
  <c r="BS23" i="14" s="1" a="1"/>
  <c r="BS23" i="14" s="1"/>
  <c r="M34" i="4"/>
  <c r="BS34" i="4" s="1" a="1"/>
  <c r="BS34" i="4" s="1"/>
  <c r="M37" i="16"/>
  <c r="BS37" i="16" s="1" a="1"/>
  <c r="BS37" i="16" s="1"/>
  <c r="M42" i="1"/>
  <c r="BS42" i="1" s="1" a="1"/>
  <c r="BS42" i="1" s="1"/>
  <c r="M42" i="14"/>
  <c r="BS42" i="14" s="1" a="1"/>
  <c r="BS42" i="14" s="1"/>
  <c r="M18" i="7"/>
  <c r="BS18" i="7" s="1" a="1"/>
  <c r="BS18" i="7" s="1"/>
  <c r="M39" i="20"/>
  <c r="BS39" i="20" s="1" a="1"/>
  <c r="BS39" i="20" s="1"/>
  <c r="M23" i="13"/>
  <c r="BS23" i="13" s="1" a="1"/>
  <c r="BS23" i="13" s="1"/>
  <c r="M39" i="14"/>
  <c r="BS39" i="14" s="1" a="1"/>
  <c r="BS39" i="14" s="1"/>
  <c r="M37" i="4"/>
  <c r="BS37" i="4" s="1" a="1"/>
  <c r="BS37" i="4" s="1"/>
  <c r="M16" i="9"/>
  <c r="BS16" i="9" s="1" a="1"/>
  <c r="BS16" i="9" s="1"/>
  <c r="M38" i="3"/>
  <c r="BS38" i="3" s="1" a="1"/>
  <c r="BS38" i="3" s="1"/>
  <c r="M32" i="8"/>
  <c r="BS32" i="8" s="1" a="1"/>
  <c r="BS32" i="8" s="1"/>
  <c r="M28" i="2"/>
  <c r="BS28" i="2" s="1" a="1"/>
  <c r="BS28" i="2" s="1"/>
  <c r="M39" i="19"/>
  <c r="BS39" i="19" s="1" a="1"/>
  <c r="BS39" i="19" s="1"/>
  <c r="M30" i="19"/>
  <c r="BS30" i="19" s="1" a="1"/>
  <c r="BS30" i="19" s="1"/>
  <c r="M21" i="10"/>
  <c r="BS21" i="10" s="1" a="1"/>
  <c r="BS21" i="10" s="1"/>
  <c r="N37" i="17"/>
  <c r="BT37" i="17" s="1" a="1"/>
  <c r="BT37" i="17" s="1"/>
  <c r="M19" i="1"/>
  <c r="BS19" i="1" s="1" a="1"/>
  <c r="BS19" i="1" s="1"/>
  <c r="M35" i="13"/>
  <c r="BS35" i="13" s="1" a="1"/>
  <c r="BS35" i="13" s="1"/>
  <c r="M29" i="13"/>
  <c r="BS29" i="13" s="1" a="1"/>
  <c r="BS29" i="13" s="1"/>
  <c r="M30" i="20"/>
  <c r="BS30" i="20" s="1" a="1"/>
  <c r="BS30" i="20" s="1"/>
  <c r="M43" i="12"/>
  <c r="BS43" i="12" s="1" a="1"/>
  <c r="BS43" i="12" s="1"/>
  <c r="M37" i="19"/>
  <c r="BS37" i="19" s="1" a="1"/>
  <c r="BS37" i="19" s="1"/>
  <c r="M21" i="12"/>
  <c r="BS21" i="12" s="1" a="1"/>
  <c r="BS21" i="12" s="1"/>
  <c r="M20" i="20"/>
  <c r="BS20" i="20" s="1" a="1"/>
  <c r="BS20" i="20" s="1"/>
  <c r="M28" i="12"/>
  <c r="BS28" i="12" s="1" a="1"/>
  <c r="BS28" i="12" s="1"/>
  <c r="M20" i="9"/>
  <c r="BS20" i="9" s="1" a="1"/>
  <c r="BS20" i="9" s="1"/>
  <c r="M28" i="1"/>
  <c r="BS28" i="1" s="1" a="1"/>
  <c r="BS28" i="1" s="1"/>
  <c r="M39" i="4"/>
  <c r="BS39" i="4" s="1" a="1"/>
  <c r="BS39" i="4" s="1"/>
  <c r="M35" i="8"/>
  <c r="BS35" i="8" s="1" a="1"/>
  <c r="BS35" i="8" s="1"/>
  <c r="M30" i="5"/>
  <c r="BS30" i="5" s="1" a="1"/>
  <c r="BS30" i="5" s="1"/>
  <c r="M40" i="11"/>
  <c r="BS40" i="11" s="1" a="1"/>
  <c r="BS40" i="11" s="1"/>
  <c r="M30" i="2"/>
  <c r="BS30" i="2" s="1" a="1"/>
  <c r="BS30" i="2" s="1"/>
  <c r="M44" i="4"/>
  <c r="BS44" i="4" s="1" a="1"/>
  <c r="BS44" i="4" s="1"/>
  <c r="M31" i="6"/>
  <c r="BS31" i="6" s="1" a="1"/>
  <c r="BS31" i="6" s="1"/>
  <c r="M24" i="11"/>
  <c r="BS24" i="11" s="1" a="1"/>
  <c r="BS24" i="11" s="1"/>
  <c r="M42" i="11"/>
  <c r="BS42" i="11" s="1" a="1"/>
  <c r="BS42" i="11" s="1"/>
  <c r="N38" i="7"/>
  <c r="BT38" i="7" s="1" a="1"/>
  <c r="BT38" i="7" s="1"/>
  <c r="N41" i="19"/>
  <c r="BT41" i="19" s="1" a="1"/>
  <c r="BT41" i="19" s="1"/>
  <c r="M16" i="21"/>
  <c r="BS16" i="21" s="1" a="1"/>
  <c r="BS16" i="21" s="1"/>
  <c r="M24" i="15"/>
  <c r="BS24" i="15" s="1" a="1"/>
  <c r="BS24" i="15" s="1"/>
  <c r="M30" i="18"/>
  <c r="BS30" i="18" s="1" a="1"/>
  <c r="BS30" i="18" s="1"/>
  <c r="M29" i="18"/>
  <c r="BS29" i="18" s="1" a="1"/>
  <c r="BS29" i="18" s="1"/>
  <c r="M22" i="20"/>
  <c r="BS22" i="20" s="1" a="1"/>
  <c r="BS22" i="20" s="1"/>
  <c r="M35" i="12"/>
  <c r="BS35" i="12" s="1" a="1"/>
  <c r="BS35" i="12" s="1"/>
  <c r="M26" i="21"/>
  <c r="BS26" i="21" s="1" a="1"/>
  <c r="BS26" i="21" s="1"/>
  <c r="M39" i="13"/>
  <c r="BS39" i="13" s="1" a="1"/>
  <c r="BS39" i="13" s="1"/>
  <c r="M38" i="21"/>
  <c r="BS38" i="21" s="1" a="1"/>
  <c r="BS38" i="21" s="1"/>
  <c r="M22" i="14"/>
  <c r="BS22" i="14" s="1" a="1"/>
  <c r="BS22" i="14" s="1"/>
  <c r="M19" i="20"/>
  <c r="BS19" i="20" s="1" a="1"/>
  <c r="BS19" i="20" s="1"/>
  <c r="M40" i="4"/>
  <c r="BS40" i="4" s="1" a="1"/>
  <c r="BS40" i="4" s="1"/>
  <c r="M26" i="12"/>
  <c r="BS26" i="12" s="1" a="1"/>
  <c r="BS26" i="12" s="1"/>
  <c r="M32" i="10"/>
  <c r="BS32" i="10" s="1" a="1"/>
  <c r="BS32" i="10" s="1"/>
  <c r="M26" i="9"/>
  <c r="BS26" i="9" s="1" a="1"/>
  <c r="BS26" i="9" s="1"/>
  <c r="M42" i="13"/>
  <c r="BS42" i="13" s="1" a="1"/>
  <c r="BS42" i="13" s="1"/>
  <c r="M16" i="4"/>
  <c r="BS16" i="4" s="1" a="1"/>
  <c r="BS16" i="4" s="1"/>
  <c r="M25" i="3"/>
  <c r="BS25" i="3" s="1" a="1"/>
  <c r="BS25" i="3" s="1"/>
  <c r="M43" i="6"/>
  <c r="BS43" i="6" s="1" a="1"/>
  <c r="BS43" i="6" s="1"/>
  <c r="M23" i="4"/>
  <c r="BS23" i="4" s="1" a="1"/>
  <c r="BS23" i="4" s="1"/>
  <c r="M31" i="7"/>
  <c r="BS31" i="7" s="1" a="1"/>
  <c r="BS31" i="7" s="1"/>
  <c r="M43" i="1"/>
  <c r="BS43" i="1" s="1" a="1"/>
  <c r="BS43" i="1" s="1"/>
  <c r="M44" i="10"/>
  <c r="BS44" i="10" s="1" a="1"/>
  <c r="BS44" i="10" s="1"/>
  <c r="N37" i="7"/>
  <c r="BT37" i="7" s="1" a="1"/>
  <c r="BT37" i="7" s="1"/>
  <c r="M25" i="20"/>
  <c r="BS25" i="20" s="1" a="1"/>
  <c r="BS25" i="20" s="1"/>
  <c r="M18" i="17"/>
  <c r="BS18" i="17" s="1" a="1"/>
  <c r="BS18" i="17" s="1"/>
  <c r="M16" i="20"/>
  <c r="BS16" i="20" s="1" a="1"/>
  <c r="BS16" i="20" s="1"/>
  <c r="M23" i="20"/>
  <c r="BS23" i="20" s="1" a="1"/>
  <c r="BS23" i="20" s="1"/>
  <c r="M24" i="1"/>
  <c r="BS24" i="1" s="1" a="1"/>
  <c r="BS24" i="1" s="1"/>
  <c r="M30" i="12"/>
  <c r="BS30" i="12" s="1" a="1"/>
  <c r="BS30" i="12" s="1"/>
  <c r="M18" i="21"/>
  <c r="BS18" i="21" s="1" a="1"/>
  <c r="BS18" i="21" s="1"/>
  <c r="M27" i="2"/>
  <c r="BS27" i="2" s="1" a="1"/>
  <c r="BS27" i="2" s="1"/>
  <c r="M16" i="16"/>
  <c r="BS16" i="16" s="1" a="1"/>
  <c r="BS16" i="16" s="1"/>
  <c r="M17" i="18"/>
  <c r="BS17" i="18" s="1" a="1"/>
  <c r="BS17" i="18" s="1"/>
  <c r="M38" i="2"/>
  <c r="BS38" i="2" s="1" a="1"/>
  <c r="BS38" i="2" s="1"/>
  <c r="M29" i="11"/>
  <c r="BS29" i="11" s="1" a="1"/>
  <c r="BS29" i="11" s="1"/>
  <c r="M24" i="10"/>
  <c r="BS24" i="10" s="1" a="1"/>
  <c r="BS24" i="10" s="1"/>
  <c r="M18" i="9"/>
  <c r="BS18" i="9" s="1" a="1"/>
  <c r="BS18" i="9" s="1"/>
  <c r="M19" i="11"/>
  <c r="BS19" i="11" s="1" a="1"/>
  <c r="BS19" i="11" s="1"/>
  <c r="M32" i="17"/>
  <c r="BS32" i="17" s="1" a="1"/>
  <c r="BS32" i="17" s="1"/>
  <c r="M31" i="4"/>
  <c r="BS31" i="4" s="1" a="1"/>
  <c r="BS31" i="4" s="1"/>
  <c r="M33" i="4"/>
  <c r="BS33" i="4" s="1" a="1"/>
  <c r="BS33" i="4" s="1"/>
  <c r="M43" i="11"/>
  <c r="BS43" i="11" s="1" a="1"/>
  <c r="BS43" i="11" s="1"/>
  <c r="M29" i="9"/>
  <c r="BS29" i="9" s="1" a="1"/>
  <c r="BS29" i="9" s="1"/>
  <c r="N42" i="3"/>
  <c r="BT42" i="3" s="1" a="1"/>
  <c r="BT42" i="3" s="1"/>
  <c r="M41" i="11"/>
  <c r="BS41" i="11" s="1" a="1"/>
  <c r="BS41" i="11" s="1"/>
  <c r="M34" i="16"/>
  <c r="BS34" i="16" s="1" a="1"/>
  <c r="BS34" i="16" s="1"/>
  <c r="M38" i="17"/>
  <c r="BS38" i="17" s="1" a="1"/>
  <c r="BS38" i="17" s="1"/>
  <c r="M20" i="13"/>
  <c r="BS20" i="13" s="1" a="1"/>
  <c r="BS20" i="13" s="1"/>
  <c r="M36" i="17"/>
  <c r="BS36" i="17" s="1" a="1"/>
  <c r="BS36" i="17" s="1"/>
  <c r="M20" i="10"/>
  <c r="BS20" i="10" s="1" a="1"/>
  <c r="BS20" i="10" s="1"/>
  <c r="M16" i="19"/>
  <c r="BS16" i="19" s="1" a="1"/>
  <c r="BS16" i="19" s="1"/>
  <c r="M30" i="9"/>
  <c r="BS30" i="9" s="1" a="1"/>
  <c r="BS30" i="9" s="1"/>
  <c r="M31" i="19"/>
  <c r="BS31" i="19" s="1" a="1"/>
  <c r="BS31" i="19" s="1"/>
  <c r="M39" i="10"/>
  <c r="BS39" i="10" s="1" a="1"/>
  <c r="BS39" i="10" s="1"/>
  <c r="M41" i="17"/>
  <c r="BS41" i="17" s="1" a="1"/>
  <c r="BS41" i="17" s="1"/>
  <c r="M23" i="8"/>
  <c r="BS23" i="8" s="1" a="1"/>
  <c r="BS23" i="8" s="1"/>
  <c r="M36" i="21"/>
  <c r="BS36" i="21" s="1" a="1"/>
  <c r="BS36" i="21" s="1"/>
  <c r="M33" i="14"/>
  <c r="BS33" i="14" s="1" a="1"/>
  <c r="BS33" i="14" s="1"/>
  <c r="M34" i="3"/>
  <c r="BS34" i="3" s="1" a="1"/>
  <c r="BS34" i="3" s="1"/>
  <c r="M31" i="2"/>
  <c r="BS31" i="2" s="1" a="1"/>
  <c r="BS31" i="2" s="1"/>
  <c r="M44" i="3"/>
  <c r="BS44" i="3" s="1" a="1"/>
  <c r="BS44" i="3" s="1"/>
  <c r="M19" i="4"/>
  <c r="BS19" i="4" s="1" a="1"/>
  <c r="BS19" i="4" s="1"/>
  <c r="M20" i="2"/>
  <c r="BS20" i="2" s="1" a="1"/>
  <c r="BS20" i="2" s="1"/>
  <c r="M27" i="10"/>
  <c r="BS27" i="10" s="1" a="1"/>
  <c r="BS27" i="10" s="1"/>
  <c r="M21" i="16"/>
  <c r="BS21" i="16" s="1" a="1"/>
  <c r="BS21" i="16" s="1"/>
  <c r="M27" i="19"/>
  <c r="BS27" i="19" s="1" a="1"/>
  <c r="BS27" i="19" s="1"/>
  <c r="M25" i="19"/>
  <c r="BS25" i="19" s="1" a="1"/>
  <c r="BS25" i="19" s="1"/>
  <c r="M38" i="11"/>
  <c r="BS38" i="11" s="1" a="1"/>
  <c r="BS38" i="11" s="1"/>
  <c r="M29" i="20"/>
  <c r="BS29" i="20" s="1" a="1"/>
  <c r="BS29" i="20" s="1"/>
  <c r="M42" i="12"/>
  <c r="BS42" i="12" s="1" a="1"/>
  <c r="BS42" i="12" s="1"/>
  <c r="M41" i="20"/>
  <c r="BS41" i="20" s="1" a="1"/>
  <c r="BS41" i="20" s="1"/>
  <c r="M25" i="13"/>
  <c r="BS25" i="13" s="1" a="1"/>
  <c r="BS25" i="13" s="1"/>
  <c r="M22" i="19"/>
  <c r="BS22" i="19" s="1" a="1"/>
  <c r="BS22" i="19" s="1"/>
  <c r="M35" i="11"/>
  <c r="BS35" i="11" s="1" a="1"/>
  <c r="BS35" i="11" s="1"/>
  <c r="M43" i="3"/>
  <c r="BS43" i="3" s="1" a="1"/>
  <c r="BS43" i="3" s="1"/>
  <c r="M35" i="16"/>
  <c r="BS35" i="16" s="1" a="1"/>
  <c r="BS35" i="16" s="1"/>
  <c r="M34" i="11"/>
  <c r="BS34" i="11" s="1" a="1"/>
  <c r="BS34" i="11" s="1"/>
  <c r="M36" i="10"/>
  <c r="BS36" i="10" s="1" a="1"/>
  <c r="BS36" i="10" s="1"/>
  <c r="M37" i="12"/>
  <c r="BS37" i="12" s="1" a="1"/>
  <c r="BS37" i="12" s="1"/>
  <c r="M19" i="3"/>
  <c r="BS19" i="3" s="1" a="1"/>
  <c r="BS19" i="3" s="1"/>
  <c r="M25" i="6"/>
  <c r="BS25" i="6" s="1" a="1"/>
  <c r="BS25" i="6" s="1"/>
  <c r="M17" i="8"/>
  <c r="BS17" i="8" s="1" a="1"/>
  <c r="BS17" i="8" s="1"/>
  <c r="M31" i="3"/>
  <c r="BS31" i="3" s="1" a="1"/>
  <c r="BS31" i="3" s="1"/>
  <c r="M17" i="17"/>
  <c r="BS17" i="17" s="1" a="1"/>
  <c r="BS17" i="17" s="1"/>
  <c r="M17" i="21"/>
  <c r="BS17" i="21" s="1" a="1"/>
  <c r="BS17" i="21" s="1"/>
  <c r="M40" i="6"/>
  <c r="BS40" i="6" s="1" a="1"/>
  <c r="BS40" i="6" s="1"/>
  <c r="N32" i="2"/>
  <c r="BT32" i="2" s="1" a="1"/>
  <c r="BT32" i="2" s="1"/>
  <c r="M44" i="7"/>
  <c r="BS44" i="7" s="1" a="1"/>
  <c r="BS44" i="7" s="1"/>
  <c r="M21" i="21"/>
  <c r="BS21" i="21" s="1" a="1"/>
  <c r="BS21" i="21" s="1"/>
  <c r="M18" i="19"/>
  <c r="BS18" i="19" s="1" a="1"/>
  <c r="BS18" i="19" s="1"/>
  <c r="M19" i="21"/>
  <c r="BS19" i="21" s="1" a="1"/>
  <c r="BS19" i="21" s="1"/>
  <c r="M27" i="13"/>
  <c r="BS27" i="13" s="1" a="1"/>
  <c r="BS27" i="13" s="1"/>
  <c r="M15" i="1"/>
  <c r="BS15" i="1" s="1" a="1"/>
  <c r="BS15" i="1" s="1"/>
  <c r="M31" i="14"/>
  <c r="BS31" i="14" s="1" a="1"/>
  <c r="BS31" i="14" s="1"/>
  <c r="M42" i="4"/>
  <c r="BS42" i="4" s="1" a="1"/>
  <c r="BS42" i="4" s="1"/>
  <c r="M43" i="14"/>
  <c r="BS43" i="14" s="1" a="1"/>
  <c r="BS43" i="14" s="1"/>
  <c r="M40" i="20"/>
  <c r="BS40" i="20" s="1" a="1"/>
  <c r="BS40" i="20" s="1"/>
  <c r="M30" i="11"/>
  <c r="BS30" i="11" s="1" a="1"/>
  <c r="BS30" i="11" s="1"/>
  <c r="M35" i="3"/>
  <c r="BS35" i="3" s="1" a="1"/>
  <c r="BS35" i="3" s="1"/>
  <c r="M17" i="15"/>
  <c r="BS17" i="15" s="1" a="1"/>
  <c r="BS17" i="15" s="1"/>
  <c r="M21" i="11"/>
  <c r="BS21" i="11" s="1" a="1"/>
  <c r="BS21" i="11" s="1"/>
  <c r="M43" i="5"/>
  <c r="BS43" i="5" s="1" a="1"/>
  <c r="BS43" i="5" s="1"/>
  <c r="M24" i="12"/>
  <c r="BS24" i="12" s="1" a="1"/>
  <c r="BS24" i="12" s="1"/>
  <c r="M31" i="12"/>
  <c r="BS31" i="12" s="1" a="1"/>
  <c r="BS31" i="12" s="1"/>
  <c r="M24" i="6"/>
  <c r="BS24" i="6" s="1" a="1"/>
  <c r="BS24" i="6" s="1"/>
  <c r="M31" i="11"/>
  <c r="BS31" i="11" s="1" a="1"/>
  <c r="BS31" i="11" s="1"/>
  <c r="M26" i="2"/>
  <c r="BS26" i="2" s="1" a="1"/>
  <c r="BS26" i="2" s="1"/>
  <c r="M33" i="21"/>
  <c r="BS33" i="21" s="1" a="1"/>
  <c r="BS33" i="21" s="1"/>
  <c r="M31" i="15"/>
  <c r="BS31" i="15" s="1" a="1"/>
  <c r="BS31" i="15" s="1"/>
  <c r="N21" i="8"/>
  <c r="BT21" i="8" s="1" a="1"/>
  <c r="BT21" i="8" s="1"/>
  <c r="M36" i="7"/>
  <c r="BS36" i="7" s="1" a="1"/>
  <c r="BS36" i="7" s="1"/>
  <c r="M33" i="19"/>
  <c r="BS33" i="19" s="1" a="1"/>
  <c r="BS33" i="19" s="1"/>
  <c r="M20" i="11"/>
  <c r="BS20" i="11" s="1" a="1"/>
  <c r="BS20" i="11" s="1"/>
  <c r="M44" i="20"/>
  <c r="BS44" i="20" s="1" a="1"/>
  <c r="BS44" i="20" s="1"/>
  <c r="M33" i="5"/>
  <c r="BS33" i="5" s="1" a="1"/>
  <c r="BS33" i="5" s="1"/>
  <c r="M19" i="13"/>
  <c r="BS19" i="13" s="1" a="1"/>
  <c r="BS19" i="13" s="1"/>
  <c r="M39" i="21"/>
  <c r="BS39" i="21" s="1" a="1"/>
  <c r="BS39" i="21" s="1"/>
  <c r="M29" i="12"/>
  <c r="BS29" i="12" s="1" a="1"/>
  <c r="BS29" i="12" s="1"/>
  <c r="M22" i="1"/>
  <c r="BS22" i="1" s="1" a="1"/>
  <c r="BS22" i="1" s="1"/>
  <c r="M35" i="14"/>
  <c r="BS35" i="14" s="1" a="1"/>
  <c r="BS35" i="14" s="1"/>
  <c r="M16" i="13"/>
  <c r="BS16" i="13" s="1" a="1"/>
  <c r="BS16" i="13" s="1"/>
  <c r="M24" i="5"/>
  <c r="BS24" i="5" s="1" a="1"/>
  <c r="BS24" i="5" s="1"/>
  <c r="M28" i="14"/>
  <c r="BS28" i="14" s="1" a="1"/>
  <c r="BS28" i="14" s="1"/>
  <c r="M43" i="8"/>
  <c r="BS43" i="8" s="1" a="1"/>
  <c r="BS43" i="8" s="1"/>
  <c r="M35" i="5"/>
  <c r="BS35" i="5" s="1" a="1"/>
  <c r="BS35" i="5" s="1"/>
  <c r="M16" i="12"/>
  <c r="BS16" i="12" s="1" a="1"/>
  <c r="BS16" i="12" s="1"/>
  <c r="M35" i="2"/>
  <c r="BS35" i="2" s="1" a="1"/>
  <c r="BS35" i="2" s="1"/>
  <c r="M28" i="5"/>
  <c r="BS28" i="5" s="1" a="1"/>
  <c r="BS28" i="5" s="1"/>
  <c r="M36" i="6"/>
  <c r="BS36" i="6" s="1" a="1"/>
  <c r="BS36" i="6" s="1"/>
  <c r="M25" i="5"/>
  <c r="BS25" i="5" s="1" a="1"/>
  <c r="BS25" i="5" s="1"/>
  <c r="N19" i="9"/>
  <c r="BT19" i="9" s="1" a="1"/>
  <c r="BT19" i="9" s="1"/>
  <c r="M34" i="15"/>
  <c r="BS34" i="15" s="1" a="1"/>
  <c r="BS34" i="15" s="1"/>
  <c r="M43" i="16"/>
  <c r="BS43" i="16" s="1" a="1"/>
  <c r="BS43" i="16" s="1"/>
  <c r="N38" i="6"/>
  <c r="BT38" i="6" s="1" a="1"/>
  <c r="BT38" i="6" s="1"/>
  <c r="M28" i="19"/>
  <c r="BS28" i="19" s="1" a="1"/>
  <c r="BS28" i="19" s="1"/>
  <c r="M39" i="1"/>
  <c r="BS39" i="1" s="1" a="1"/>
  <c r="BS39" i="1" s="1"/>
  <c r="M33" i="18"/>
  <c r="BS33" i="18" s="1" a="1"/>
  <c r="BS33" i="18" s="1"/>
  <c r="M41" i="10"/>
  <c r="BS41" i="10" s="1" a="1"/>
  <c r="BS41" i="10" s="1"/>
  <c r="M35" i="17"/>
  <c r="BS35" i="17" s="1" a="1"/>
  <c r="BS35" i="17" s="1"/>
  <c r="M19" i="10"/>
  <c r="BS19" i="10" s="1" a="1"/>
  <c r="BS19" i="10" s="1"/>
  <c r="M26" i="18"/>
  <c r="BS26" i="18" s="1" a="1"/>
  <c r="BS26" i="18" s="1"/>
  <c r="M36" i="16"/>
  <c r="BS36" i="16" s="1" a="1"/>
  <c r="BS36" i="16" s="1"/>
  <c r="M42" i="6"/>
  <c r="BS42" i="6" s="1" a="1"/>
  <c r="BS42" i="6" s="1"/>
  <c r="M20" i="3"/>
  <c r="BS20" i="3" s="1" a="1"/>
  <c r="BS20" i="3" s="1"/>
  <c r="M34" i="2"/>
  <c r="BS34" i="2" s="1" a="1"/>
  <c r="BS34" i="2" s="1"/>
  <c r="M29" i="10"/>
  <c r="BS29" i="10" s="1" a="1"/>
  <c r="BS29" i="10" s="1"/>
  <c r="M38" i="12"/>
  <c r="BS38" i="12" s="1" a="1"/>
  <c r="BS38" i="12" s="1"/>
  <c r="M29" i="17"/>
  <c r="BS29" i="17" s="1" a="1"/>
  <c r="BS29" i="17" s="1"/>
  <c r="M17" i="4"/>
  <c r="BS17" i="4" s="1" a="1"/>
  <c r="BS17" i="4" s="1"/>
  <c r="N42" i="7"/>
  <c r="BT42" i="7" s="1" a="1"/>
  <c r="BT42" i="7" s="1"/>
  <c r="N16" i="7"/>
  <c r="BT16" i="7" s="1" a="1"/>
  <c r="BT16" i="7" s="1"/>
  <c r="M43" i="21"/>
  <c r="BS43" i="21" s="1" a="1"/>
  <c r="BS43" i="21" s="1"/>
  <c r="M30" i="13"/>
  <c r="BS30" i="13" s="1" a="1"/>
  <c r="BS30" i="13" s="1"/>
  <c r="M32" i="12"/>
  <c r="BS32" i="12" s="1" a="1"/>
  <c r="BS32" i="12" s="1"/>
  <c r="M17" i="14"/>
  <c r="BS17" i="14" s="1" a="1"/>
  <c r="BS17" i="14" s="1"/>
  <c r="M20" i="18"/>
  <c r="BS20" i="18" s="1" a="1"/>
  <c r="BS20" i="18" s="1"/>
  <c r="M33" i="10"/>
  <c r="BS33" i="10" s="1" a="1"/>
  <c r="BS33" i="10" s="1"/>
  <c r="M32" i="19"/>
  <c r="BS32" i="19" s="1" a="1"/>
  <c r="BS32" i="19" s="1"/>
  <c r="M43" i="9"/>
  <c r="BS43" i="9" s="1" a="1"/>
  <c r="BS43" i="9" s="1"/>
  <c r="M44" i="19"/>
  <c r="BS44" i="19" s="1" a="1"/>
  <c r="BS44" i="19" s="1"/>
  <c r="M44" i="11"/>
  <c r="BS44" i="11" s="1" a="1"/>
  <c r="BS44" i="11" s="1"/>
  <c r="M25" i="18"/>
  <c r="BS25" i="18" s="1" a="1"/>
  <c r="BS25" i="18" s="1"/>
  <c r="M38" i="10"/>
  <c r="BS38" i="10" s="1" a="1"/>
  <c r="BS38" i="10" s="1"/>
  <c r="M20" i="1"/>
  <c r="BS20" i="1" s="1" a="1"/>
  <c r="BS20" i="1" s="1"/>
  <c r="M16" i="18"/>
  <c r="BS16" i="18" s="1" a="1"/>
  <c r="BS16" i="18" s="1"/>
  <c r="M30" i="8"/>
  <c r="BS30" i="8" s="1" a="1"/>
  <c r="BS30" i="8" s="1"/>
  <c r="M22" i="5"/>
  <c r="BS22" i="5" s="1" a="1"/>
  <c r="BS22" i="5" s="1"/>
  <c r="M27" i="11"/>
  <c r="BS27" i="11" s="1" a="1"/>
  <c r="BS27" i="11" s="1"/>
  <c r="M22" i="2"/>
  <c r="BS22" i="2" s="1" a="1"/>
  <c r="BS22" i="2" s="1"/>
  <c r="M36" i="4"/>
  <c r="BS36" i="4" s="1" a="1"/>
  <c r="BS36" i="4" s="1"/>
  <c r="M23" i="6"/>
  <c r="BS23" i="6" s="1" a="1"/>
  <c r="BS23" i="6" s="1"/>
  <c r="M41" i="4"/>
  <c r="BS41" i="4" s="1" a="1"/>
  <c r="BS41" i="4" s="1"/>
  <c r="M34" i="9"/>
  <c r="BS34" i="9" s="1" a="1"/>
  <c r="BS34" i="9" s="1"/>
  <c r="M30" i="7"/>
  <c r="BS30" i="7" s="1" a="1"/>
  <c r="BS30" i="7" s="1"/>
  <c r="M20" i="4"/>
  <c r="BS20" i="4" s="1" a="1"/>
  <c r="BS20" i="4" s="1"/>
  <c r="M33" i="8"/>
  <c r="BS33" i="8" s="1" a="1"/>
  <c r="BS33" i="8" s="1"/>
  <c r="N24" i="17"/>
  <c r="BT24" i="17" s="1" a="1"/>
  <c r="BT24" i="17" s="1"/>
  <c r="M31" i="16"/>
  <c r="BS31" i="16" s="1" a="1"/>
  <c r="BS31" i="16" s="1"/>
  <c r="M16" i="15"/>
  <c r="BS16" i="15" s="1" a="1"/>
  <c r="BS16" i="15" s="1"/>
  <c r="M22" i="18"/>
  <c r="BS22" i="18" s="1" a="1"/>
  <c r="BS22" i="18" s="1"/>
  <c r="M21" i="18"/>
  <c r="BS21" i="18" s="1" a="1"/>
  <c r="BS21" i="18" s="1"/>
  <c r="M44" i="17"/>
  <c r="BS44" i="17" s="1" a="1"/>
  <c r="BS44" i="17" s="1"/>
  <c r="M28" i="10"/>
  <c r="BS28" i="10" s="1" a="1"/>
  <c r="BS28" i="10" s="1"/>
  <c r="M24" i="19"/>
  <c r="BS24" i="19" s="1" a="1"/>
  <c r="BS24" i="19" s="1"/>
  <c r="M37" i="11"/>
  <c r="BS37" i="11" s="1" a="1"/>
  <c r="BS37" i="11" s="1"/>
  <c r="M36" i="11"/>
  <c r="BS36" i="11" s="1" a="1"/>
  <c r="BS36" i="11" s="1"/>
  <c r="M15" i="16"/>
  <c r="BS15" i="16" s="1" a="1"/>
  <c r="BS15" i="16" s="1"/>
  <c r="M31" i="8"/>
  <c r="BS31" i="8" s="1" a="1"/>
  <c r="BS31" i="8" s="1"/>
  <c r="M44" i="21"/>
  <c r="BS44" i="21" s="1" a="1"/>
  <c r="BS44" i="21" s="1"/>
  <c r="M40" i="17"/>
  <c r="BS40" i="17" s="1" a="1"/>
  <c r="BS40" i="17" s="1"/>
  <c r="M22" i="8"/>
  <c r="BS22" i="8" s="1" a="1"/>
  <c r="BS22" i="8" s="1"/>
  <c r="M36" i="2"/>
  <c r="BS36" i="2" s="1" a="1"/>
  <c r="BS36" i="2" s="1"/>
  <c r="M17" i="9"/>
  <c r="BS17" i="9" s="1" a="1"/>
  <c r="BS17" i="9" s="1"/>
  <c r="M41" i="13"/>
  <c r="BS41" i="13" s="1" a="1"/>
  <c r="BS41" i="13" s="1"/>
  <c r="M21" i="2"/>
  <c r="BS21" i="2" s="1" a="1"/>
  <c r="BS21" i="2" s="1"/>
  <c r="M16" i="3"/>
  <c r="BS16" i="3" s="1" a="1"/>
  <c r="BS16" i="3" s="1"/>
  <c r="M21" i="13"/>
  <c r="BS21" i="13" s="1" a="1"/>
  <c r="BS21" i="13" s="1"/>
  <c r="M31" i="1"/>
  <c r="BS31" i="1" s="1" a="1"/>
  <c r="BS31" i="1" s="1"/>
  <c r="M34" i="19"/>
  <c r="BS34" i="19" s="1" a="1"/>
  <c r="BS34" i="19" s="1"/>
  <c r="N31" i="5"/>
  <c r="BT31" i="5" s="1" a="1"/>
  <c r="BT31" i="5" s="1"/>
  <c r="N19" i="18"/>
  <c r="BT19" i="18" s="1" a="1"/>
  <c r="BT19" i="18" s="1"/>
  <c r="M44" i="8"/>
  <c r="BS44" i="8" s="1" a="1"/>
  <c r="BS44" i="8" s="1"/>
  <c r="M40" i="14"/>
  <c r="BS40" i="14" s="1" a="1"/>
  <c r="BS40" i="14" s="1"/>
  <c r="M43" i="10"/>
  <c r="BS43" i="10" s="1" a="1"/>
  <c r="BS43" i="10" s="1"/>
  <c r="M35" i="7"/>
  <c r="BS35" i="7" s="1" a="1"/>
  <c r="BS35" i="7" s="1"/>
  <c r="M42" i="15"/>
  <c r="BS42" i="15" s="1" a="1"/>
  <c r="BS42" i="15" s="1"/>
  <c r="M34" i="7"/>
  <c r="BS34" i="7" s="1" a="1"/>
  <c r="BS34" i="7" s="1"/>
  <c r="M20" i="15"/>
  <c r="BS20" i="15" s="1" a="1"/>
  <c r="BS20" i="15" s="1"/>
  <c r="M28" i="7"/>
  <c r="BS28" i="7" s="1" a="1"/>
  <c r="BS28" i="7" s="1"/>
  <c r="M34" i="17"/>
  <c r="BS34" i="17" s="1" a="1"/>
  <c r="BS34" i="17" s="1"/>
  <c r="M28" i="4"/>
  <c r="BS28" i="4" s="1" a="1"/>
  <c r="BS28" i="4" s="1"/>
  <c r="M39" i="15"/>
  <c r="BS39" i="15" s="1" a="1"/>
  <c r="BS39" i="15" s="1"/>
  <c r="M21" i="6"/>
  <c r="BS21" i="6" s="1" a="1"/>
  <c r="BS21" i="6" s="1"/>
  <c r="M42" i="19"/>
  <c r="BS42" i="19" s="1" a="1"/>
  <c r="BS42" i="19" s="1"/>
  <c r="M18" i="12"/>
  <c r="BS18" i="12" s="1" a="1"/>
  <c r="BS18" i="12" s="1"/>
  <c r="M28" i="11"/>
  <c r="BS28" i="11" s="1" a="1"/>
  <c r="BS28" i="11" s="1"/>
  <c r="M44" i="15"/>
  <c r="BS44" i="15" s="1" a="1"/>
  <c r="BS44" i="15" s="1"/>
  <c r="N38" i="14"/>
  <c r="BT38" i="14" s="1" a="1"/>
  <c r="BT38" i="14" s="1"/>
  <c r="M18" i="13"/>
  <c r="BS18" i="13" s="1" a="1"/>
  <c r="BS18" i="13" s="1"/>
  <c r="M20" i="14"/>
  <c r="BS20" i="14" s="1" a="1"/>
  <c r="BS20" i="14" s="1"/>
  <c r="N27" i="6"/>
  <c r="BT27" i="6" s="1" a="1"/>
  <c r="BT27" i="6" s="1"/>
  <c r="N22" i="21"/>
  <c r="BT22" i="21" s="1" a="1"/>
  <c r="BT22" i="21" s="1"/>
  <c r="M40" i="1"/>
  <c r="BS40" i="1" s="1" a="1"/>
  <c r="BS40" i="1" s="1"/>
  <c r="M27" i="14"/>
  <c r="BS27" i="14" s="1" a="1"/>
  <c r="BS27" i="14" s="1"/>
  <c r="M20" i="16"/>
  <c r="BS20" i="16" s="1" a="1"/>
  <c r="BS20" i="16" s="1"/>
  <c r="M27" i="16"/>
  <c r="BS27" i="16" s="1" a="1"/>
  <c r="BS27" i="16" s="1"/>
  <c r="M23" i="17"/>
  <c r="BS23" i="17" s="1" a="1"/>
  <c r="BS23" i="17" s="1"/>
  <c r="M31" i="9"/>
  <c r="BS31" i="9" s="1" a="1"/>
  <c r="BS31" i="9" s="1"/>
  <c r="M16" i="11"/>
  <c r="BS16" i="11" s="1" a="1"/>
  <c r="BS16" i="11" s="1"/>
  <c r="M18" i="10"/>
  <c r="BS18" i="10" s="1" a="1"/>
  <c r="BS18" i="10" s="1"/>
  <c r="M28" i="17"/>
  <c r="BS28" i="17" s="1" a="1"/>
  <c r="BS28" i="17" s="1"/>
  <c r="M41" i="9"/>
  <c r="BS41" i="9" s="1" a="1"/>
  <c r="BS41" i="9" s="1"/>
  <c r="M17" i="2"/>
  <c r="BS17" i="2" s="1" a="1"/>
  <c r="BS17" i="2" s="1"/>
  <c r="M17" i="7"/>
  <c r="BS17" i="7" s="1" a="1"/>
  <c r="BS17" i="7" s="1"/>
  <c r="M22" i="10"/>
  <c r="BS22" i="10" s="1" a="1"/>
  <c r="BS22" i="10" s="1"/>
  <c r="M43" i="15"/>
  <c r="BS43" i="15" s="1" a="1"/>
  <c r="BS43" i="15" s="1"/>
  <c r="M26" i="3"/>
  <c r="BS26" i="3" s="1" a="1"/>
  <c r="BS26" i="3" s="1"/>
  <c r="M18" i="5"/>
  <c r="BS18" i="5" s="1" a="1"/>
  <c r="BS18" i="5" s="1"/>
  <c r="M34" i="5"/>
  <c r="BS34" i="5" s="1" a="1"/>
  <c r="BS34" i="5" s="1"/>
  <c r="M40" i="21"/>
  <c r="BS40" i="21" s="1" a="1"/>
  <c r="BS40" i="21" s="1"/>
  <c r="M32" i="21"/>
  <c r="BS32" i="21" s="1" a="1"/>
  <c r="BS32" i="21" s="1"/>
  <c r="M29" i="5"/>
  <c r="BS29" i="5" s="1" a="1"/>
  <c r="BS29" i="5" s="1"/>
  <c r="N26" i="19"/>
  <c r="BT26" i="19" s="1" a="1"/>
  <c r="BT26" i="19" s="1"/>
  <c r="M35" i="20"/>
  <c r="BS35" i="20" s="1" a="1"/>
  <c r="BS35" i="20" s="1"/>
  <c r="M19" i="19"/>
  <c r="BS19" i="19" s="1" a="1"/>
  <c r="BS19" i="19" s="1"/>
  <c r="M19" i="16"/>
  <c r="BS19" i="16" s="1" a="1"/>
  <c r="BS19" i="16" s="1"/>
  <c r="M17" i="19"/>
  <c r="BS17" i="19" s="1" a="1"/>
  <c r="BS17" i="19" s="1"/>
  <c r="M21" i="20"/>
  <c r="BS21" i="20" s="1" a="1"/>
  <c r="BS21" i="20" s="1"/>
  <c r="M34" i="12"/>
  <c r="BS34" i="12" s="1" a="1"/>
  <c r="BS34" i="12" s="1"/>
  <c r="M30" i="1"/>
  <c r="BS30" i="1" s="1" a="1"/>
  <c r="BS30" i="1" s="1"/>
  <c r="M17" i="13"/>
  <c r="BS17" i="13" s="1" a="1"/>
  <c r="BS17" i="13" s="1"/>
  <c r="M20" i="17"/>
  <c r="BS20" i="17" s="1" a="1"/>
  <c r="BS20" i="17" s="1"/>
  <c r="M33" i="9"/>
  <c r="BS33" i="9" s="1" a="1"/>
  <c r="BS33" i="9" s="1"/>
  <c r="M41" i="1"/>
  <c r="BS41" i="1" s="1" a="1"/>
  <c r="BS41" i="1" s="1"/>
  <c r="M28" i="6"/>
  <c r="BS28" i="6" s="1" a="1"/>
  <c r="BS28" i="6" s="1"/>
  <c r="M27" i="9"/>
  <c r="BS27" i="9" s="1" a="1"/>
  <c r="BS27" i="9" s="1"/>
  <c r="M33" i="3"/>
  <c r="BS33" i="3" s="1" a="1"/>
  <c r="BS33" i="3" s="1"/>
  <c r="M20" i="8"/>
  <c r="BS20" i="8" s="1" a="1"/>
  <c r="BS20" i="8" s="1"/>
  <c r="M24" i="9"/>
  <c r="BS24" i="9" s="1" a="1"/>
  <c r="BS24" i="9" s="1"/>
  <c r="M22" i="4"/>
  <c r="BS22" i="4" s="1" a="1"/>
  <c r="BS22" i="4" s="1"/>
  <c r="M37" i="8"/>
  <c r="BS37" i="8" s="1" a="1"/>
  <c r="BS37" i="8" s="1"/>
  <c r="M28" i="13"/>
  <c r="BS28" i="13" s="1" a="1"/>
  <c r="BS28" i="13" s="1"/>
  <c r="M31" i="17"/>
  <c r="BS31" i="17" s="1" a="1"/>
  <c r="BS31" i="17" s="1"/>
  <c r="M37" i="13"/>
  <c r="BS37" i="13" s="1" a="1"/>
  <c r="BS37" i="13" s="1"/>
  <c r="M44" i="12"/>
  <c r="BS44" i="12" s="1" a="1"/>
  <c r="BS44" i="12" s="1"/>
  <c r="N29" i="8"/>
  <c r="BT29" i="8" s="1" a="1"/>
  <c r="BT29" i="8" s="1"/>
  <c r="M28" i="18"/>
  <c r="BS28" i="18" s="1" a="1"/>
  <c r="BS28" i="18" s="1"/>
  <c r="M39" i="17"/>
  <c r="BS39" i="17" s="1" a="1"/>
  <c r="BS39" i="17" s="1"/>
  <c r="M43" i="18"/>
  <c r="BS43" i="18" s="1" a="1"/>
  <c r="BS43" i="18" s="1"/>
  <c r="M42" i="18"/>
  <c r="BS42" i="18" s="1" a="1"/>
  <c r="BS42" i="18" s="1"/>
  <c r="M43" i="20"/>
  <c r="BS43" i="20" s="1" a="1"/>
  <c r="BS43" i="20" s="1"/>
  <c r="M25" i="11"/>
  <c r="BS25" i="11" s="1" a="1"/>
  <c r="BS25" i="11" s="1"/>
  <c r="M43" i="17"/>
  <c r="BS43" i="17" s="1" a="1"/>
  <c r="BS43" i="17" s="1"/>
  <c r="M28" i="20"/>
  <c r="BS28" i="20" s="1" a="1"/>
  <c r="BS28" i="20" s="1"/>
  <c r="M41" i="12"/>
  <c r="BS41" i="12" s="1" a="1"/>
  <c r="BS41" i="12" s="1"/>
  <c r="M38" i="18"/>
  <c r="BS38" i="18" s="1" a="1"/>
  <c r="BS38" i="18" s="1"/>
  <c r="M22" i="11"/>
  <c r="BS22" i="11" s="1" a="1"/>
  <c r="BS22" i="11" s="1"/>
  <c r="M30" i="3"/>
  <c r="BS30" i="3" s="1" a="1"/>
  <c r="BS30" i="3" s="1"/>
  <c r="M36" i="5"/>
  <c r="BS36" i="5" s="1" a="1"/>
  <c r="BS36" i="5" s="1"/>
  <c r="M28" i="3"/>
  <c r="BS28" i="3" s="1" a="1"/>
  <c r="BS28" i="3" s="1"/>
  <c r="M38" i="9"/>
  <c r="BS38" i="9" s="1" a="1"/>
  <c r="BS38" i="9" s="1"/>
  <c r="M22" i="15"/>
  <c r="BS22" i="15" s="1" a="1"/>
  <c r="BS22" i="15" s="1"/>
  <c r="M42" i="2"/>
  <c r="BS42" i="2" s="1" a="1"/>
  <c r="BS42" i="2" s="1"/>
  <c r="M21" i="4"/>
  <c r="BS21" i="4" s="1" a="1"/>
  <c r="BS21" i="4" s="1"/>
  <c r="M32" i="20"/>
  <c r="BS32" i="20" s="1" a="1"/>
  <c r="BS32" i="20" s="1"/>
  <c r="M38" i="16"/>
  <c r="BS38" i="16" s="1" a="1"/>
  <c r="BS38" i="16" s="1"/>
  <c r="M29" i="3"/>
  <c r="BS29" i="3" s="1" a="1"/>
  <c r="BS29" i="3" s="1"/>
  <c r="N24" i="7"/>
  <c r="BT24" i="7" s="1" a="1"/>
  <c r="BT24" i="7" s="1"/>
  <c r="M37" i="20"/>
  <c r="BS37" i="20" s="1" a="1"/>
  <c r="BS37" i="20" s="1"/>
  <c r="M36" i="20"/>
  <c r="BS36" i="20" s="1" a="1"/>
  <c r="BS36" i="20" s="1"/>
  <c r="M39" i="8"/>
  <c r="BS39" i="8" s="1" a="1"/>
  <c r="BS39" i="8" s="1"/>
  <c r="M41" i="15"/>
  <c r="BS41" i="15" s="1" a="1"/>
  <c r="BS41" i="15" s="1"/>
  <c r="M25" i="8"/>
  <c r="BS25" i="8" s="1" a="1"/>
  <c r="BS25" i="8" s="1"/>
  <c r="M32" i="16"/>
  <c r="BS32" i="16" s="1" a="1"/>
  <c r="BS32" i="16" s="1"/>
  <c r="M34" i="1"/>
  <c r="BS34" i="1" s="1" a="1"/>
  <c r="BS34" i="1" s="1"/>
  <c r="M34" i="14"/>
  <c r="BS34" i="14" s="1" a="1"/>
  <c r="BS34" i="14" s="1"/>
  <c r="M16" i="5"/>
  <c r="BS16" i="5" s="1" a="1"/>
  <c r="BS16" i="5" s="1"/>
  <c r="M37" i="18"/>
  <c r="BS37" i="18" s="1" a="1"/>
  <c r="BS37" i="18" s="1"/>
  <c r="M16" i="2"/>
  <c r="BS16" i="2" s="1" a="1"/>
  <c r="BS16" i="2" s="1"/>
  <c r="M41" i="16"/>
  <c r="BS41" i="16" s="1" a="1"/>
  <c r="BS41" i="16" s="1"/>
  <c r="M39" i="11"/>
  <c r="BS39" i="11" s="1" a="1"/>
  <c r="BS39" i="11" s="1"/>
  <c r="M40" i="5"/>
  <c r="BS40" i="5" s="1" a="1"/>
  <c r="BS40" i="5" s="1"/>
  <c r="M16" i="8"/>
  <c r="BS16" i="8" s="1" a="1"/>
  <c r="BS16" i="8" s="1"/>
  <c r="M40" i="2"/>
  <c r="BS40" i="2" s="1" a="1"/>
  <c r="BS40" i="2" s="1"/>
  <c r="M33" i="17"/>
  <c r="BS33" i="17" s="1" a="1"/>
  <c r="BS33" i="17" s="1"/>
  <c r="M27" i="3"/>
  <c r="BS27" i="3" s="1" a="1"/>
  <c r="BS27" i="3" s="1"/>
  <c r="M42" i="5"/>
  <c r="BS42" i="5" s="1" a="1"/>
  <c r="BS42" i="5" s="1"/>
  <c r="M20" i="19"/>
  <c r="BS20" i="19" s="1" a="1"/>
  <c r="BS20" i="19" s="1"/>
  <c r="M25" i="1"/>
  <c r="BS25" i="1" s="1" a="1"/>
  <c r="BS25" i="1" s="1"/>
  <c r="M37" i="9"/>
  <c r="BS37" i="9" s="1" a="1"/>
  <c r="BS37" i="9" s="1"/>
  <c r="M26" i="16"/>
  <c r="BS26" i="16" s="1" a="1"/>
  <c r="BS26" i="16" s="1"/>
  <c r="M30" i="17"/>
  <c r="BS30" i="17" s="1" a="1"/>
  <c r="BS30" i="17" s="1"/>
  <c r="M41" i="7"/>
  <c r="BS41" i="7" s="1" a="1"/>
  <c r="BS41" i="7" s="1"/>
  <c r="M18" i="18"/>
  <c r="BS18" i="18" s="1" a="1"/>
  <c r="BS18" i="18" s="1"/>
  <c r="M27" i="7"/>
  <c r="BS27" i="7" s="1" a="1"/>
  <c r="BS27" i="7" s="1"/>
  <c r="M23" i="16"/>
  <c r="BS23" i="16" s="1" a="1"/>
  <c r="BS23" i="16" s="1"/>
  <c r="M36" i="8"/>
  <c r="BS36" i="8" s="1" a="1"/>
  <c r="BS36" i="8" s="1"/>
  <c r="M26" i="20"/>
  <c r="BS26" i="20" s="1" a="1"/>
  <c r="BS26" i="20" s="1"/>
  <c r="M25" i="15"/>
  <c r="BS25" i="15" s="1" a="1"/>
  <c r="BS25" i="15" s="1"/>
  <c r="M26" i="4"/>
  <c r="BS26" i="4" s="1" a="1"/>
  <c r="BS26" i="4" s="1"/>
  <c r="M44" i="2"/>
  <c r="BS44" i="2" s="1" a="1"/>
  <c r="BS44" i="2" s="1"/>
  <c r="M25" i="9"/>
  <c r="BS25" i="9" s="1" a="1"/>
  <c r="BS25" i="9" s="1"/>
  <c r="M25" i="14"/>
  <c r="BS25" i="14" s="1" a="1"/>
  <c r="BS25" i="14" s="1"/>
  <c r="M29" i="2"/>
  <c r="BS29" i="2" s="1" a="1"/>
  <c r="BS29" i="2" s="1"/>
  <c r="M24" i="3"/>
  <c r="BS24" i="3" s="1" a="1"/>
  <c r="BS24" i="3" s="1"/>
  <c r="M18" i="2"/>
  <c r="BS18" i="2" s="1" a="1"/>
  <c r="BS18" i="2" s="1"/>
  <c r="M40" i="13"/>
  <c r="BS40" i="13" s="1" a="1"/>
  <c r="BS40" i="13" s="1"/>
  <c r="M39" i="3"/>
  <c r="BS39" i="3" s="1" a="1"/>
  <c r="BS39" i="3" s="1"/>
  <c r="N20" i="5"/>
  <c r="BT20" i="5" s="1" a="1"/>
  <c r="BT20" i="5" s="1"/>
  <c r="M35" i="21"/>
  <c r="BS35" i="21" s="1" a="1"/>
  <c r="BS35" i="21" s="1"/>
  <c r="M22" i="13"/>
  <c r="BS22" i="13" s="1" a="1"/>
  <c r="BS22" i="13" s="1"/>
  <c r="M33" i="13"/>
  <c r="BS33" i="13" s="1" a="1"/>
  <c r="BS33" i="13" s="1"/>
  <c r="M18" i="16"/>
  <c r="BS18" i="16" s="1" a="1"/>
  <c r="BS18" i="16" s="1"/>
  <c r="M26" i="8"/>
  <c r="BS26" i="8" s="1" a="1"/>
  <c r="BS26" i="8" s="1"/>
  <c r="M22" i="17"/>
  <c r="BS22" i="17" s="1" a="1"/>
  <c r="BS22" i="17" s="1"/>
  <c r="M35" i="9"/>
  <c r="BS35" i="9" s="1" a="1"/>
  <c r="BS35" i="9" s="1"/>
  <c r="M36" i="19"/>
  <c r="BS36" i="19" s="1" a="1"/>
  <c r="BS36" i="19" s="1"/>
  <c r="M21" i="1"/>
  <c r="BS21" i="1" s="1" a="1"/>
  <c r="BS21" i="1" s="1"/>
  <c r="M21" i="14"/>
  <c r="BS21" i="14" s="1" a="1"/>
  <c r="BS21" i="14" s="1"/>
  <c r="M29" i="6"/>
  <c r="BS29" i="6" s="1" a="1"/>
  <c r="BS29" i="6" s="1"/>
  <c r="M18" i="20"/>
  <c r="BS18" i="20" s="1" a="1"/>
  <c r="BS18" i="20" s="1"/>
  <c r="M41" i="14"/>
  <c r="BS41" i="14" s="1" a="1"/>
  <c r="BS41" i="14" s="1"/>
  <c r="M18" i="4"/>
  <c r="BS18" i="4" s="1" a="1"/>
  <c r="BS18" i="4" s="1"/>
  <c r="M28" i="16"/>
  <c r="BS28" i="16" s="1" a="1"/>
  <c r="BS28" i="16" s="1"/>
  <c r="M18" i="6"/>
  <c r="BS18" i="6" s="1" a="1"/>
  <c r="BS18" i="6" s="1"/>
  <c r="M42" i="10"/>
  <c r="BS42" i="10" s="1" a="1"/>
  <c r="BS42" i="10" s="1"/>
  <c r="M19" i="5"/>
  <c r="BS19" i="5" s="1" a="1"/>
  <c r="BS19" i="5" s="1"/>
  <c r="M42" i="9"/>
  <c r="BS42" i="9" s="1" a="1"/>
  <c r="BS42" i="9" s="1"/>
  <c r="M18" i="8"/>
  <c r="BS18" i="8" s="1" a="1"/>
  <c r="BS18" i="8" s="1"/>
  <c r="M20" i="7"/>
  <c r="BS20" i="7" s="1" a="1"/>
  <c r="BS20" i="7" s="1"/>
  <c r="M33" i="6"/>
  <c r="BS33" i="6" s="1" a="1"/>
  <c r="BS33" i="6" s="1"/>
  <c r="N20" i="6"/>
  <c r="BT20" i="6" s="1" a="1"/>
  <c r="BT20" i="6" s="1"/>
  <c r="N34" i="8"/>
  <c r="BT34" i="8" s="1" a="1"/>
  <c r="BT34" i="8" s="1"/>
  <c r="M30" i="21"/>
  <c r="BS30" i="21" s="1" a="1"/>
  <c r="BS30" i="21" s="1"/>
  <c r="M18" i="1"/>
  <c r="BS18" i="1" s="1" a="1"/>
  <c r="BS18" i="1" s="1"/>
  <c r="M41" i="21"/>
  <c r="BS41" i="21" s="1" a="1"/>
  <c r="BS41" i="21" s="1"/>
  <c r="M16" i="1"/>
  <c r="BS16" i="1" s="1" a="1"/>
  <c r="BS16" i="1" s="1"/>
  <c r="M16" i="14"/>
  <c r="BS16" i="14" s="1" a="1"/>
  <c r="BS16" i="14" s="1"/>
  <c r="M36" i="1"/>
  <c r="BS36" i="1" s="1" a="1"/>
  <c r="BS36" i="1" s="1"/>
  <c r="M26" i="13"/>
  <c r="BS26" i="13" s="1" a="1"/>
  <c r="BS26" i="13" s="1"/>
  <c r="M19" i="2"/>
  <c r="BS19" i="2" s="1" a="1"/>
  <c r="BS19" i="2" s="1"/>
  <c r="M40" i="15"/>
  <c r="BS40" i="15" s="1" a="1"/>
  <c r="BS40" i="15" s="1"/>
  <c r="M37" i="21"/>
  <c r="BS37" i="21" s="1" a="1"/>
  <c r="BS37" i="21" s="1"/>
  <c r="M19" i="12"/>
  <c r="BS19" i="12" s="1" a="1"/>
  <c r="BS19" i="12" s="1"/>
  <c r="M27" i="4"/>
  <c r="BS27" i="4" s="1" a="1"/>
  <c r="BS27" i="4" s="1"/>
  <c r="M16" i="10"/>
  <c r="BS16" i="10" s="1" a="1"/>
  <c r="BS16" i="10" s="1"/>
  <c r="M42" i="8"/>
  <c r="BS42" i="8" s="1" a="1"/>
  <c r="BS42" i="8" s="1"/>
  <c r="M16" i="17"/>
  <c r="BS16" i="17" s="1" a="1"/>
  <c r="BS16" i="17" s="1"/>
  <c r="M26" i="7"/>
  <c r="BS26" i="7" s="1" a="1"/>
  <c r="BS26" i="7" s="1"/>
  <c r="M23" i="2"/>
  <c r="BS23" i="2" s="1" a="1"/>
  <c r="BS23" i="2" s="1"/>
  <c r="N17" i="20"/>
  <c r="BT17" i="20" s="1" a="1"/>
  <c r="BT17" i="20" s="1"/>
  <c r="M18" i="14"/>
  <c r="BS18" i="14" s="1" a="1"/>
  <c r="BS18" i="14" s="1"/>
  <c r="M38" i="20"/>
  <c r="BS38" i="20" s="1" a="1"/>
  <c r="BS38" i="20" s="1"/>
  <c r="M23" i="7"/>
  <c r="BS23" i="7" s="1" a="1"/>
  <c r="BS23" i="7" s="1"/>
  <c r="M29" i="15"/>
  <c r="BS29" i="15" s="1" a="1"/>
  <c r="BS29" i="15" s="1"/>
  <c r="M21" i="7"/>
  <c r="BS21" i="7" s="1" a="1"/>
  <c r="BS21" i="7" s="1"/>
  <c r="M26" i="5"/>
  <c r="BS26" i="5" s="1" a="1"/>
  <c r="BS26" i="5" s="1"/>
  <c r="M21" i="17"/>
  <c r="BS21" i="17" s="1" a="1"/>
  <c r="BS21" i="17" s="1"/>
  <c r="M23" i="3"/>
  <c r="BS23" i="3" s="1" a="1"/>
  <c r="BS23" i="3" s="1"/>
  <c r="M26" i="15"/>
  <c r="BS26" i="15" s="1" a="1"/>
  <c r="BS26" i="15" s="1"/>
  <c r="M39" i="7"/>
  <c r="BS39" i="7" s="1" a="1"/>
  <c r="BS39" i="7" s="1"/>
  <c r="M23" i="21"/>
  <c r="BS23" i="21" s="1" a="1"/>
  <c r="BS23" i="21" s="1"/>
  <c r="M30" i="16"/>
  <c r="BS30" i="16" s="1" a="1"/>
  <c r="BS30" i="16" s="1"/>
  <c r="M44" i="5"/>
  <c r="BS44" i="5" s="1" a="1"/>
  <c r="BS44" i="5" s="1"/>
  <c r="M41" i="3"/>
  <c r="BS41" i="3" s="1" a="1"/>
  <c r="BS41" i="3" s="1"/>
  <c r="M28" i="8"/>
  <c r="BS28" i="8" s="1" a="1"/>
  <c r="BS28" i="8" s="1"/>
  <c r="M36" i="12"/>
  <c r="BS36" i="12" s="1" a="1"/>
  <c r="BS36" i="12" s="1"/>
  <c r="M37" i="6"/>
  <c r="BS37" i="6" s="1" a="1"/>
  <c r="BS37" i="6" s="1"/>
  <c r="M20" i="12"/>
  <c r="BS20" i="12" s="1" a="1"/>
  <c r="BS20" i="12" s="1"/>
  <c r="M19" i="8"/>
  <c r="BS19" i="8" s="1" a="1"/>
  <c r="BS19" i="8" s="1"/>
  <c r="M29" i="7"/>
  <c r="BS29" i="7" s="1" a="1"/>
  <c r="BS29" i="7" s="1"/>
  <c r="M17" i="10"/>
  <c r="BS17" i="10" s="1" a="1"/>
  <c r="BS17" i="10" s="1"/>
  <c r="M22" i="6"/>
  <c r="BS22" i="6" s="1" a="1"/>
  <c r="BS22" i="6" s="1"/>
  <c r="N22" i="7"/>
  <c r="BT22" i="7" s="1" a="1"/>
  <c r="BT22" i="7" s="1"/>
  <c r="M27" i="15"/>
  <c r="BS27" i="15" s="1" a="1"/>
  <c r="BS27" i="15" s="1"/>
  <c r="M19" i="14"/>
  <c r="BS19" i="14" s="1" a="1"/>
  <c r="BS19" i="14" s="1"/>
  <c r="M36" i="15"/>
  <c r="BS36" i="15" s="1" a="1"/>
  <c r="BS36" i="15" s="1"/>
  <c r="M26" i="11"/>
  <c r="BS26" i="11" s="1" a="1"/>
  <c r="BS26" i="11" s="1"/>
  <c r="M23" i="9"/>
  <c r="BS23" i="9" s="1" a="1"/>
  <c r="BS23" i="9" s="1"/>
  <c r="M27" i="18"/>
  <c r="BS27" i="18" s="1" a="1"/>
  <c r="BS27" i="18" s="1"/>
  <c r="M40" i="10"/>
  <c r="BS40" i="10" s="1" a="1"/>
  <c r="BS40" i="10" s="1"/>
  <c r="M33" i="20"/>
  <c r="BS33" i="20" s="1" a="1"/>
  <c r="BS33" i="20" s="1"/>
  <c r="M21" i="9"/>
  <c r="BS21" i="9" s="1" a="1"/>
  <c r="BS21" i="9" s="1"/>
  <c r="M18" i="15"/>
  <c r="BS18" i="15" s="1" a="1"/>
  <c r="BS18" i="15" s="1"/>
  <c r="M22" i="16"/>
  <c r="BS22" i="16" s="1" a="1"/>
  <c r="BS22" i="16" s="1"/>
  <c r="M23" i="5"/>
  <c r="BS23" i="5" s="1" a="1"/>
  <c r="BS23" i="5" s="1"/>
  <c r="M43" i="2"/>
  <c r="BS43" i="2" s="1" a="1"/>
  <c r="BS43" i="2" s="1"/>
  <c r="M17" i="6"/>
  <c r="BS17" i="6" s="1" a="1"/>
  <c r="BS17" i="6" s="1"/>
  <c r="M44" i="6"/>
  <c r="BS44" i="6" s="1" a="1"/>
  <c r="BS44" i="6" s="1"/>
  <c r="M39" i="5"/>
  <c r="BS39" i="5" s="1" a="1"/>
  <c r="BS39" i="5" s="1"/>
  <c r="M34" i="20"/>
  <c r="BS34" i="20" s="1" a="1"/>
  <c r="BS34" i="20" s="1"/>
  <c r="M31" i="21"/>
  <c r="BS31" i="21" s="1" a="1"/>
  <c r="BS31" i="21" s="1"/>
  <c r="O46" i="15"/>
  <c r="BU46" i="15" s="1" a="1"/>
  <c r="BU46" i="15" s="1"/>
  <c r="M45" i="13"/>
  <c r="BS45" i="13" s="1" a="1"/>
  <c r="BS45" i="13" s="1"/>
  <c r="M46" i="11"/>
  <c r="BS46" i="11" s="1" a="1"/>
  <c r="BS46" i="11" s="1"/>
  <c r="M46" i="3"/>
  <c r="BS46" i="3" s="1" a="1"/>
  <c r="BS46" i="3" s="1"/>
  <c r="M45" i="18"/>
  <c r="BS45" i="18" s="1" a="1"/>
  <c r="BS45" i="18" s="1"/>
  <c r="M46" i="13"/>
  <c r="BS46" i="13" s="1" a="1"/>
  <c r="BS46" i="13" s="1"/>
  <c r="M46" i="7"/>
  <c r="BS46" i="7" s="1" a="1"/>
  <c r="BS46" i="7" s="1"/>
  <c r="M46" i="21"/>
  <c r="BS46" i="21" s="1" a="1"/>
  <c r="BS46" i="21" s="1"/>
  <c r="M46" i="17"/>
  <c r="BS46" i="17" s="1" a="1"/>
  <c r="BS46" i="17" s="1"/>
  <c r="M45" i="2"/>
  <c r="BS45" i="2" s="1" a="1"/>
  <c r="BS45" i="2" s="1"/>
  <c r="M46" i="2"/>
  <c r="BS46" i="2" s="1" a="1"/>
  <c r="BS46" i="2" s="1"/>
  <c r="M46" i="5"/>
  <c r="BS46" i="5" s="1" a="1"/>
  <c r="BS46" i="5" s="1"/>
  <c r="M45" i="17"/>
  <c r="BS45" i="17" s="1" a="1"/>
  <c r="BS45" i="17" s="1"/>
  <c r="M46" i="14"/>
  <c r="BS46" i="14" s="1" a="1"/>
  <c r="BS46" i="14" s="1"/>
  <c r="M45" i="12"/>
  <c r="BS45" i="12" s="1" a="1"/>
  <c r="BS45" i="12" s="1"/>
  <c r="M45" i="3"/>
  <c r="BS45" i="3" s="1" a="1"/>
  <c r="BS45" i="3" s="1"/>
  <c r="M45" i="8"/>
  <c r="BS45" i="8" s="1" a="1"/>
  <c r="BS45" i="8" s="1"/>
  <c r="M46" i="1"/>
  <c r="BS46" i="1" s="1" a="1"/>
  <c r="BS46" i="1" s="1"/>
  <c r="M46" i="9"/>
  <c r="BS46" i="9" s="1" a="1"/>
  <c r="BS46" i="9" s="1"/>
  <c r="M45" i="14"/>
  <c r="BS45" i="14" s="1" a="1"/>
  <c r="BS45" i="14" s="1"/>
  <c r="M45" i="1"/>
  <c r="BS45" i="1" s="1" a="1"/>
  <c r="BS45" i="1" s="1"/>
  <c r="M46" i="18"/>
  <c r="BS46" i="18" s="1" a="1"/>
  <c r="BS46" i="18" s="1"/>
  <c r="M45" i="11"/>
  <c r="BS45" i="11" s="1" a="1"/>
  <c r="BS45" i="11" s="1"/>
  <c r="M46" i="12"/>
  <c r="BS46" i="12" s="1" a="1"/>
  <c r="BS46" i="12" s="1"/>
  <c r="M46" i="19"/>
  <c r="BS46" i="19" s="1" a="1"/>
  <c r="BS46" i="19" s="1"/>
  <c r="M46" i="8"/>
  <c r="BS46" i="8" s="1" a="1"/>
  <c r="BS46" i="8" s="1"/>
  <c r="M46" i="10"/>
  <c r="BS46" i="10" s="1" a="1"/>
  <c r="BS46" i="10" s="1"/>
  <c r="M46" i="4"/>
  <c r="BS46" i="4" s="1" a="1"/>
  <c r="BS46" i="4" s="1"/>
  <c r="M46" i="16"/>
  <c r="BS46" i="16" s="1" a="1"/>
  <c r="BS46" i="16" s="1"/>
  <c r="M46" i="20"/>
  <c r="BS46" i="20" s="1" a="1"/>
  <c r="BS46" i="20" s="1"/>
  <c r="M46" i="6"/>
  <c r="BS46" i="6" s="1" a="1"/>
  <c r="BS46" i="6" s="1"/>
  <c r="M45" i="21"/>
  <c r="BS45" i="21" s="1" a="1"/>
  <c r="BS45" i="21" s="1"/>
  <c r="M45" i="4"/>
  <c r="BS45" i="4" s="1" a="1"/>
  <c r="BS45" i="4" s="1"/>
  <c r="M45" i="19"/>
  <c r="BS45" i="19" s="1" a="1"/>
  <c r="BS45" i="19" s="1"/>
  <c r="M45" i="16" l="1"/>
  <c r="BS45" i="16" s="1" a="1"/>
  <c r="BS45" i="16" s="1"/>
  <c r="M45" i="20"/>
  <c r="BS45" i="20" s="1" a="1"/>
  <c r="BS45" i="20" s="1"/>
  <c r="M45" i="9"/>
  <c r="BS45" i="9" s="1" a="1"/>
  <c r="BS45" i="9" s="1"/>
  <c r="M45" i="6"/>
  <c r="BS45" i="6" s="1" a="1"/>
  <c r="BS45" i="6" s="1"/>
  <c r="BP127" i="16"/>
  <c r="BO127" i="16" s="1"/>
  <c r="BO120" i="16" s="1"/>
  <c r="L47" i="1"/>
  <c r="M45" i="7"/>
  <c r="BS45" i="7" s="1" a="1"/>
  <c r="BS45" i="7" s="1"/>
  <c r="M45" i="15"/>
  <c r="BS45" i="15" s="1" a="1"/>
  <c r="BS45" i="15" s="1"/>
  <c r="M45" i="5"/>
  <c r="BS45" i="5" s="1" a="1"/>
  <c r="BS45" i="5" s="1"/>
  <c r="BQ124" i="4"/>
  <c r="BQ127" i="4" s="1"/>
  <c r="BQ120" i="4" s="1"/>
  <c r="BQ88" i="12"/>
  <c r="BQ88" i="4"/>
  <c r="BQ88" i="18"/>
  <c r="BQ124" i="12"/>
  <c r="BQ127" i="12" s="1"/>
  <c r="BQ120" i="12" s="1"/>
  <c r="BP127" i="21"/>
  <c r="BP120" i="21" s="1"/>
  <c r="M45" i="10"/>
  <c r="BS45" i="10" s="1" a="1"/>
  <c r="BS45" i="10" s="1"/>
  <c r="BR45" i="10" a="1"/>
  <c r="BR45" i="10" s="1"/>
  <c r="BS112" i="1"/>
  <c r="M15" i="9"/>
  <c r="BS15" i="9" s="1" a="1"/>
  <c r="BS15" i="9" s="1"/>
  <c r="BR15" i="9" a="1"/>
  <c r="BR15" i="9" s="1"/>
  <c r="O37" i="1"/>
  <c r="BT37" i="1" a="1"/>
  <c r="BT37" i="1" s="1"/>
  <c r="L47" i="19"/>
  <c r="BR15" i="19" a="1"/>
  <c r="BR15" i="19" s="1"/>
  <c r="K47" i="14"/>
  <c r="BQ15" i="14" a="1"/>
  <c r="BQ15" i="14" s="1"/>
  <c r="L47" i="16"/>
  <c r="BR15" i="16" a="1"/>
  <c r="BR15" i="16" s="1"/>
  <c r="K47" i="5"/>
  <c r="BQ15" i="5" a="1"/>
  <c r="BQ15" i="5" s="1"/>
  <c r="L47" i="3"/>
  <c r="BR15" i="3" a="1"/>
  <c r="BR15" i="3" s="1"/>
  <c r="BP127" i="17"/>
  <c r="BP120" i="17" s="1"/>
  <c r="BP127" i="12"/>
  <c r="BP120" i="12" s="1"/>
  <c r="BO127" i="3"/>
  <c r="BO120" i="3" s="1"/>
  <c r="BP120" i="3"/>
  <c r="BO61" i="7"/>
  <c r="BO65" i="7"/>
  <c r="BO69" i="7"/>
  <c r="BO73" i="7"/>
  <c r="BO78" i="7"/>
  <c r="BO82" i="7"/>
  <c r="BO86" i="7"/>
  <c r="BO70" i="7"/>
  <c r="BO80" i="7"/>
  <c r="BO58" i="7"/>
  <c r="BO64" i="7"/>
  <c r="BO71" i="7"/>
  <c r="BO87" i="7"/>
  <c r="BO59" i="7"/>
  <c r="BO81" i="7"/>
  <c r="BO88" i="7"/>
  <c r="BO66" i="7"/>
  <c r="BO75" i="7"/>
  <c r="BO83" i="7"/>
  <c r="BO63" i="7"/>
  <c r="BO67" i="7"/>
  <c r="BO84" i="7"/>
  <c r="BO85" i="7"/>
  <c r="BO89" i="7"/>
  <c r="BO62" i="7"/>
  <c r="BO76" i="7"/>
  <c r="BO68" i="7"/>
  <c r="BO72" i="7"/>
  <c r="BO79" i="7"/>
  <c r="BO60" i="7"/>
  <c r="BO77" i="7"/>
  <c r="BO74" i="7"/>
  <c r="BO61" i="4"/>
  <c r="BO65" i="4"/>
  <c r="BO69" i="4"/>
  <c r="BO73" i="4"/>
  <c r="BO78" i="4"/>
  <c r="BO82" i="4"/>
  <c r="BO86" i="4"/>
  <c r="BO64" i="4"/>
  <c r="BO71" i="4"/>
  <c r="BO59" i="4"/>
  <c r="BO66" i="4"/>
  <c r="BO81" i="4"/>
  <c r="BO88" i="4"/>
  <c r="BO62" i="4"/>
  <c r="BO77" i="4"/>
  <c r="BO84" i="4"/>
  <c r="BO67" i="4"/>
  <c r="BO58" i="4"/>
  <c r="BO68" i="4"/>
  <c r="BO76" i="4"/>
  <c r="BO85" i="4"/>
  <c r="BO72" i="4"/>
  <c r="BO79" i="4"/>
  <c r="BO70" i="4"/>
  <c r="BO80" i="4"/>
  <c r="BO87" i="4"/>
  <c r="BO75" i="4"/>
  <c r="BO83" i="4"/>
  <c r="BO89" i="4"/>
  <c r="BO74" i="4"/>
  <c r="BO60" i="4"/>
  <c r="BO63" i="4"/>
  <c r="BP127" i="11"/>
  <c r="BO127" i="4"/>
  <c r="BO120" i="4" s="1"/>
  <c r="BP120" i="4"/>
  <c r="BO58" i="8"/>
  <c r="BO62" i="8"/>
  <c r="BO66" i="8"/>
  <c r="BO70" i="8"/>
  <c r="BO74" i="8"/>
  <c r="BO79" i="8"/>
  <c r="BO83" i="8"/>
  <c r="BO87" i="8"/>
  <c r="BO67" i="8"/>
  <c r="BO73" i="8"/>
  <c r="BO77" i="8"/>
  <c r="BO61" i="8"/>
  <c r="BO68" i="8"/>
  <c r="BO84" i="8"/>
  <c r="BO75" i="8"/>
  <c r="BO78" i="8"/>
  <c r="BO85" i="8"/>
  <c r="BO60" i="8"/>
  <c r="BO71" i="8"/>
  <c r="BO88" i="8"/>
  <c r="BO86" i="8"/>
  <c r="BO59" i="8"/>
  <c r="BO76" i="8"/>
  <c r="BO63" i="8"/>
  <c r="BO72" i="8"/>
  <c r="BO80" i="8"/>
  <c r="BO89" i="8"/>
  <c r="BO69" i="8"/>
  <c r="BO64" i="8"/>
  <c r="BO81" i="8"/>
  <c r="BO65" i="8"/>
  <c r="BO82" i="8"/>
  <c r="BO60" i="5"/>
  <c r="BO68" i="5"/>
  <c r="BO65" i="5"/>
  <c r="BO77" i="5"/>
  <c r="BO69" i="5"/>
  <c r="BO86" i="5"/>
  <c r="BO61" i="5"/>
  <c r="BO82" i="5"/>
  <c r="BO72" i="5"/>
  <c r="BO85" i="5"/>
  <c r="BO73" i="5"/>
  <c r="BO89" i="5"/>
  <c r="BO78" i="5"/>
  <c r="BO81" i="5"/>
  <c r="BO64" i="5"/>
  <c r="BO63" i="5"/>
  <c r="BO79" i="5"/>
  <c r="BO70" i="5"/>
  <c r="BO88" i="5"/>
  <c r="BO59" i="5"/>
  <c r="BO80" i="5"/>
  <c r="BO67" i="5"/>
  <c r="BO84" i="5"/>
  <c r="BO74" i="5"/>
  <c r="BO71" i="5"/>
  <c r="BO87" i="5"/>
  <c r="BO83" i="5"/>
  <c r="BO76" i="5"/>
  <c r="BO66" i="5"/>
  <c r="BO75" i="5"/>
  <c r="BO62" i="5"/>
  <c r="BO58" i="5"/>
  <c r="BO58" i="1"/>
  <c r="BO62" i="1"/>
  <c r="BO66" i="1"/>
  <c r="BO70" i="1"/>
  <c r="BO74" i="1"/>
  <c r="BO79" i="1"/>
  <c r="BO83" i="1"/>
  <c r="BO87" i="1"/>
  <c r="BO73" i="1"/>
  <c r="BO77" i="1"/>
  <c r="BO84" i="1"/>
  <c r="BO61" i="1"/>
  <c r="BO68" i="1"/>
  <c r="BO75" i="1"/>
  <c r="BO64" i="1"/>
  <c r="BO71" i="1"/>
  <c r="BO86" i="1"/>
  <c r="BO59" i="1"/>
  <c r="BO76" i="1"/>
  <c r="BO69" i="1"/>
  <c r="BO88" i="1"/>
  <c r="BO60" i="1"/>
  <c r="BO78" i="1"/>
  <c r="BO85" i="1"/>
  <c r="BO72" i="1"/>
  <c r="BO89" i="1"/>
  <c r="BO63" i="1"/>
  <c r="BO81" i="1"/>
  <c r="BO80" i="1"/>
  <c r="BO65" i="1"/>
  <c r="BO67" i="1"/>
  <c r="BO82" i="1"/>
  <c r="BO127" i="9"/>
  <c r="BO120" i="9" s="1"/>
  <c r="BP120" i="9"/>
  <c r="BQ58" i="3"/>
  <c r="BP127" i="6"/>
  <c r="BO64" i="14"/>
  <c r="BO68" i="14"/>
  <c r="BO72" i="14"/>
  <c r="BO77" i="14"/>
  <c r="BO81" i="14"/>
  <c r="BO85" i="14"/>
  <c r="BO89" i="14"/>
  <c r="BO59" i="14"/>
  <c r="BO60" i="14"/>
  <c r="BO65" i="14"/>
  <c r="BO69" i="14"/>
  <c r="BO73" i="14"/>
  <c r="BO78" i="14"/>
  <c r="BO82" i="14"/>
  <c r="BO86" i="14"/>
  <c r="BO62" i="14"/>
  <c r="BO75" i="14"/>
  <c r="BO79" i="14"/>
  <c r="BO70" i="14"/>
  <c r="BO58" i="14"/>
  <c r="BO76" i="14"/>
  <c r="BO67" i="14"/>
  <c r="BO63" i="14"/>
  <c r="BO80" i="14"/>
  <c r="BO87" i="14"/>
  <c r="BO71" i="14"/>
  <c r="BO83" i="14"/>
  <c r="BO66" i="14"/>
  <c r="BO88" i="14"/>
  <c r="BO74" i="14"/>
  <c r="BO61" i="14"/>
  <c r="BO84" i="14"/>
  <c r="BO60" i="3"/>
  <c r="BO64" i="3"/>
  <c r="BO68" i="3"/>
  <c r="BO72" i="3"/>
  <c r="BO77" i="3"/>
  <c r="BO81" i="3"/>
  <c r="BO85" i="3"/>
  <c r="BO89" i="3"/>
  <c r="BO67" i="3"/>
  <c r="BO74" i="3"/>
  <c r="BO78" i="3"/>
  <c r="BO62" i="3"/>
  <c r="BO69" i="3"/>
  <c r="BO84" i="3"/>
  <c r="BO58" i="3"/>
  <c r="BO65" i="3"/>
  <c r="BO80" i="3"/>
  <c r="BO87" i="3"/>
  <c r="BO59" i="3"/>
  <c r="BO70" i="3"/>
  <c r="BO76" i="3"/>
  <c r="BO61" i="3"/>
  <c r="BO71" i="3"/>
  <c r="BO79" i="3"/>
  <c r="BO88" i="3"/>
  <c r="BO73" i="3"/>
  <c r="BO66" i="3"/>
  <c r="BO83" i="3"/>
  <c r="BO75" i="3"/>
  <c r="BO86" i="3"/>
  <c r="BO63" i="3"/>
  <c r="BO82" i="3"/>
  <c r="BP127" i="5"/>
  <c r="BP120" i="5" s="1"/>
  <c r="BP120" i="20"/>
  <c r="BO127" i="20"/>
  <c r="BO120" i="20" s="1"/>
  <c r="BO59" i="17"/>
  <c r="BO63" i="17"/>
  <c r="BO67" i="17"/>
  <c r="BO71" i="17"/>
  <c r="BO75" i="17"/>
  <c r="BO76" i="17"/>
  <c r="BO80" i="17"/>
  <c r="BO84" i="17"/>
  <c r="BO88" i="17"/>
  <c r="BO60" i="17"/>
  <c r="BO64" i="17"/>
  <c r="BO68" i="17"/>
  <c r="BO72" i="17"/>
  <c r="BO77" i="17"/>
  <c r="BO81" i="17"/>
  <c r="BO85" i="17"/>
  <c r="BO89" i="17"/>
  <c r="BO66" i="17"/>
  <c r="BO73" i="17"/>
  <c r="BO62" i="17"/>
  <c r="BO58" i="17"/>
  <c r="BO61" i="17"/>
  <c r="BO83" i="17"/>
  <c r="BO69" i="17"/>
  <c r="BO65" i="17"/>
  <c r="BO74" i="17"/>
  <c r="BO78" i="17"/>
  <c r="BO79" i="17"/>
  <c r="BO86" i="17"/>
  <c r="BO70" i="17"/>
  <c r="BO87" i="17"/>
  <c r="BO82" i="17"/>
  <c r="BO58" i="16"/>
  <c r="BO62" i="16"/>
  <c r="BO66" i="16"/>
  <c r="BO70" i="16"/>
  <c r="BO74" i="16"/>
  <c r="BO79" i="16"/>
  <c r="BO83" i="16"/>
  <c r="BO87" i="16"/>
  <c r="BO59" i="16"/>
  <c r="BO63" i="16"/>
  <c r="BO67" i="16"/>
  <c r="BO71" i="16"/>
  <c r="BO75" i="16"/>
  <c r="BO76" i="16"/>
  <c r="BO80" i="16"/>
  <c r="BO84" i="16"/>
  <c r="BO88" i="16"/>
  <c r="BO69" i="16"/>
  <c r="BO68" i="16"/>
  <c r="BO85" i="16"/>
  <c r="BO64" i="16"/>
  <c r="BO86" i="16"/>
  <c r="BO65" i="16"/>
  <c r="BO60" i="16"/>
  <c r="BO73" i="16"/>
  <c r="BO81" i="16"/>
  <c r="BO72" i="16"/>
  <c r="BO77" i="16"/>
  <c r="BO61" i="16"/>
  <c r="BO82" i="16"/>
  <c r="BO89" i="16"/>
  <c r="BO78" i="16"/>
  <c r="BQ90" i="9"/>
  <c r="BO58" i="12"/>
  <c r="BO62" i="12"/>
  <c r="BO66" i="12"/>
  <c r="BO70" i="12"/>
  <c r="BO74" i="12"/>
  <c r="BO79" i="12"/>
  <c r="BO83" i="12"/>
  <c r="BO87" i="12"/>
  <c r="BO61" i="12"/>
  <c r="BO68" i="12"/>
  <c r="BO84" i="12"/>
  <c r="BO75" i="12"/>
  <c r="BO78" i="12"/>
  <c r="BO85" i="12"/>
  <c r="BO63" i="12"/>
  <c r="BO69" i="12"/>
  <c r="BO73" i="12"/>
  <c r="BO89" i="12"/>
  <c r="BO65" i="12"/>
  <c r="BO82" i="12"/>
  <c r="BO86" i="12"/>
  <c r="BO71" i="12"/>
  <c r="BO67" i="12"/>
  <c r="BO77" i="12"/>
  <c r="BO80" i="12"/>
  <c r="BO59" i="12"/>
  <c r="BO76" i="12"/>
  <c r="BO60" i="12"/>
  <c r="BO88" i="12"/>
  <c r="BO72" i="12"/>
  <c r="BO64" i="12"/>
  <c r="BO81" i="12"/>
  <c r="BO59" i="2"/>
  <c r="BO63" i="2"/>
  <c r="BO67" i="2"/>
  <c r="BO71" i="2"/>
  <c r="BO75" i="2"/>
  <c r="BO76" i="2"/>
  <c r="BO80" i="2"/>
  <c r="BO84" i="2"/>
  <c r="BO88" i="2"/>
  <c r="BO70" i="2"/>
  <c r="BO81" i="2"/>
  <c r="BO58" i="2"/>
  <c r="BO65" i="2"/>
  <c r="BO72" i="2"/>
  <c r="BO87" i="2"/>
  <c r="BO61" i="2"/>
  <c r="BO68" i="2"/>
  <c r="BO83" i="2"/>
  <c r="BO64" i="2"/>
  <c r="BO74" i="2"/>
  <c r="BO82" i="2"/>
  <c r="BO66" i="2"/>
  <c r="BO85" i="2"/>
  <c r="BO69" i="2"/>
  <c r="BO86" i="2"/>
  <c r="BO62" i="2"/>
  <c r="BO60" i="2"/>
  <c r="BO73" i="2"/>
  <c r="BO89" i="2"/>
  <c r="BO77" i="2"/>
  <c r="BO78" i="2"/>
  <c r="BO79" i="2"/>
  <c r="BO61" i="15"/>
  <c r="BO65" i="15"/>
  <c r="BO69" i="15"/>
  <c r="BO73" i="15"/>
  <c r="BO78" i="15"/>
  <c r="BO82" i="15"/>
  <c r="BO86" i="15"/>
  <c r="BO58" i="15"/>
  <c r="BO62" i="15"/>
  <c r="BO66" i="15"/>
  <c r="BO70" i="15"/>
  <c r="BO74" i="15"/>
  <c r="BO79" i="15"/>
  <c r="BO83" i="15"/>
  <c r="BO87" i="15"/>
  <c r="BO72" i="15"/>
  <c r="BO76" i="15"/>
  <c r="BO68" i="15"/>
  <c r="BO59" i="15"/>
  <c r="BO81" i="15"/>
  <c r="BO60" i="15"/>
  <c r="BO67" i="15"/>
  <c r="BO89" i="15"/>
  <c r="BO80" i="15"/>
  <c r="BO77" i="15"/>
  <c r="BO84" i="15"/>
  <c r="BO75" i="15"/>
  <c r="BO71" i="15"/>
  <c r="BO63" i="15"/>
  <c r="BO85" i="15"/>
  <c r="BO64" i="15"/>
  <c r="BO88" i="15"/>
  <c r="BP127" i="18"/>
  <c r="BO59" i="13"/>
  <c r="BO63" i="13"/>
  <c r="BO67" i="13"/>
  <c r="BO71" i="13"/>
  <c r="BO75" i="13"/>
  <c r="BO58" i="13"/>
  <c r="BO65" i="13"/>
  <c r="BO80" i="13"/>
  <c r="BO85" i="13"/>
  <c r="BO72" i="13"/>
  <c r="BO86" i="13"/>
  <c r="BO60" i="13"/>
  <c r="BO66" i="13"/>
  <c r="BO73" i="13"/>
  <c r="BO76" i="13"/>
  <c r="BO81" i="13"/>
  <c r="BO61" i="13"/>
  <c r="BO77" i="13"/>
  <c r="BO79" i="13"/>
  <c r="BO69" i="13"/>
  <c r="BO84" i="13"/>
  <c r="BO70" i="13"/>
  <c r="BO78" i="13"/>
  <c r="BO87" i="13"/>
  <c r="BO74" i="13"/>
  <c r="BO68" i="13"/>
  <c r="BO62" i="13"/>
  <c r="BO88" i="13"/>
  <c r="BO83" i="13"/>
  <c r="BO64" i="13"/>
  <c r="BO82" i="13"/>
  <c r="BO89" i="13"/>
  <c r="BO127" i="13"/>
  <c r="BO120" i="13" s="1"/>
  <c r="BP120" i="13"/>
  <c r="BP127" i="15"/>
  <c r="BO59" i="21"/>
  <c r="BO63" i="21"/>
  <c r="BO67" i="21"/>
  <c r="BO71" i="21"/>
  <c r="BO75" i="21"/>
  <c r="BO76" i="21"/>
  <c r="BO80" i="21"/>
  <c r="BO60" i="21"/>
  <c r="BO64" i="21"/>
  <c r="BO68" i="21"/>
  <c r="BO72" i="21"/>
  <c r="BO77" i="21"/>
  <c r="BO61" i="21"/>
  <c r="BO88" i="21"/>
  <c r="BO89" i="21"/>
  <c r="BO73" i="21"/>
  <c r="BO82" i="21"/>
  <c r="BO74" i="21"/>
  <c r="BO78" i="21"/>
  <c r="BO83" i="21"/>
  <c r="BO87" i="21"/>
  <c r="BO84" i="21"/>
  <c r="BO81" i="21"/>
  <c r="BO62" i="21"/>
  <c r="BO69" i="21"/>
  <c r="BO79" i="21"/>
  <c r="BO58" i="21"/>
  <c r="BO70" i="21"/>
  <c r="BO65" i="21"/>
  <c r="BO85" i="21"/>
  <c r="BO66" i="21"/>
  <c r="BO86" i="21"/>
  <c r="BO60" i="6"/>
  <c r="BO64" i="6"/>
  <c r="BO68" i="6"/>
  <c r="BO72" i="6"/>
  <c r="BO77" i="6"/>
  <c r="BO81" i="6"/>
  <c r="BO85" i="6"/>
  <c r="BO89" i="6"/>
  <c r="BO73" i="6"/>
  <c r="BO76" i="6"/>
  <c r="BO83" i="6"/>
  <c r="BO61" i="6"/>
  <c r="BO67" i="6"/>
  <c r="BO74" i="6"/>
  <c r="BO62" i="6"/>
  <c r="BO78" i="6"/>
  <c r="BO84" i="6"/>
  <c r="BO70" i="6"/>
  <c r="BO87" i="6"/>
  <c r="BO58" i="6"/>
  <c r="BO59" i="6"/>
  <c r="BO79" i="6"/>
  <c r="BO63" i="6"/>
  <c r="BO65" i="6"/>
  <c r="BO66" i="6"/>
  <c r="BO71" i="6"/>
  <c r="BO88" i="6"/>
  <c r="BO80" i="6"/>
  <c r="BO75" i="6"/>
  <c r="BO82" i="6"/>
  <c r="BO69" i="6"/>
  <c r="BO86" i="6"/>
  <c r="BP120" i="7"/>
  <c r="BO127" i="7"/>
  <c r="BO120" i="7" s="1"/>
  <c r="BQ90" i="19"/>
  <c r="BQ58" i="19"/>
  <c r="BO61" i="19"/>
  <c r="BO65" i="19"/>
  <c r="BO69" i="19"/>
  <c r="BO73" i="19"/>
  <c r="BO78" i="19"/>
  <c r="BO82" i="19"/>
  <c r="BO86" i="19"/>
  <c r="BO58" i="19"/>
  <c r="BO62" i="19"/>
  <c r="BO66" i="19"/>
  <c r="BO70" i="19"/>
  <c r="BO74" i="19"/>
  <c r="BO79" i="19"/>
  <c r="BO83" i="19"/>
  <c r="BO87" i="19"/>
  <c r="BO60" i="19"/>
  <c r="BO67" i="19"/>
  <c r="BO89" i="19"/>
  <c r="BO72" i="19"/>
  <c r="BO77" i="19"/>
  <c r="BO84" i="19"/>
  <c r="BO85" i="19"/>
  <c r="BO71" i="19"/>
  <c r="BO59" i="19"/>
  <c r="BO81" i="19"/>
  <c r="BO68" i="19"/>
  <c r="BO75" i="19"/>
  <c r="BO63" i="19"/>
  <c r="BO88" i="19"/>
  <c r="BO80" i="19"/>
  <c r="BO64" i="19"/>
  <c r="BO76" i="19"/>
  <c r="BO59" i="9"/>
  <c r="BO63" i="9"/>
  <c r="BO67" i="9"/>
  <c r="BO71" i="9"/>
  <c r="BO75" i="9"/>
  <c r="BO76" i="9"/>
  <c r="BO80" i="9"/>
  <c r="BO84" i="9"/>
  <c r="BO88" i="9"/>
  <c r="BO64" i="9"/>
  <c r="BO70" i="9"/>
  <c r="BO58" i="9"/>
  <c r="BO65" i="9"/>
  <c r="BO81" i="9"/>
  <c r="BO87" i="9"/>
  <c r="BO72" i="9"/>
  <c r="BO82" i="9"/>
  <c r="BO78" i="9"/>
  <c r="BO68" i="9"/>
  <c r="BO85" i="9"/>
  <c r="BO79" i="9"/>
  <c r="BO74" i="9"/>
  <c r="BO60" i="9"/>
  <c r="BO69" i="9"/>
  <c r="BO77" i="9"/>
  <c r="BO86" i="9"/>
  <c r="BO61" i="9"/>
  <c r="BO89" i="9"/>
  <c r="BO73" i="9"/>
  <c r="BO62" i="9"/>
  <c r="BO66" i="9"/>
  <c r="BO83" i="9"/>
  <c r="BO58" i="20"/>
  <c r="BO62" i="20"/>
  <c r="BO66" i="20"/>
  <c r="BO70" i="20"/>
  <c r="BO74" i="20"/>
  <c r="BO79" i="20"/>
  <c r="BO83" i="20"/>
  <c r="BO87" i="20"/>
  <c r="BO59" i="20"/>
  <c r="BO63" i="20"/>
  <c r="BO67" i="20"/>
  <c r="BO71" i="20"/>
  <c r="BO75" i="20"/>
  <c r="BO76" i="20"/>
  <c r="BO80" i="20"/>
  <c r="BO84" i="20"/>
  <c r="BO88" i="20"/>
  <c r="BO64" i="20"/>
  <c r="BO86" i="20"/>
  <c r="BO89" i="20"/>
  <c r="BO69" i="20"/>
  <c r="BO81" i="20"/>
  <c r="BO82" i="20"/>
  <c r="BO68" i="20"/>
  <c r="BO65" i="20"/>
  <c r="BO72" i="20"/>
  <c r="BO60" i="20"/>
  <c r="BO61" i="20"/>
  <c r="BO78" i="20"/>
  <c r="BO73" i="20"/>
  <c r="BO77" i="20"/>
  <c r="BO85" i="20"/>
  <c r="BP127" i="10"/>
  <c r="BO60" i="18"/>
  <c r="BO64" i="18"/>
  <c r="BO68" i="18"/>
  <c r="BO72" i="18"/>
  <c r="BO77" i="18"/>
  <c r="BO81" i="18"/>
  <c r="BO85" i="18"/>
  <c r="BO89" i="18"/>
  <c r="BO61" i="18"/>
  <c r="BO65" i="18"/>
  <c r="BO69" i="18"/>
  <c r="BO73" i="18"/>
  <c r="BO78" i="18"/>
  <c r="BO82" i="18"/>
  <c r="BO86" i="18"/>
  <c r="BO63" i="18"/>
  <c r="BO70" i="18"/>
  <c r="BO66" i="18"/>
  <c r="BO79" i="18"/>
  <c r="BO58" i="18"/>
  <c r="BO80" i="18"/>
  <c r="BO87" i="18"/>
  <c r="BO88" i="18"/>
  <c r="BO62" i="18"/>
  <c r="BO71" i="18"/>
  <c r="BO59" i="18"/>
  <c r="BO67" i="18"/>
  <c r="BO84" i="18"/>
  <c r="BO76" i="18"/>
  <c r="BO83" i="18"/>
  <c r="BO74" i="18"/>
  <c r="BO75" i="18"/>
  <c r="BO61" i="11"/>
  <c r="BO65" i="11"/>
  <c r="BO69" i="11"/>
  <c r="BO73" i="11"/>
  <c r="BO78" i="11"/>
  <c r="BO82" i="11"/>
  <c r="BO86" i="11"/>
  <c r="BO58" i="11"/>
  <c r="BO64" i="11"/>
  <c r="BO71" i="11"/>
  <c r="BO87" i="11"/>
  <c r="BO59" i="11"/>
  <c r="BO81" i="11"/>
  <c r="BO88" i="11"/>
  <c r="BO66" i="11"/>
  <c r="BO72" i="11"/>
  <c r="BO76" i="11"/>
  <c r="BO68" i="11"/>
  <c r="BO85" i="11"/>
  <c r="BO79" i="11"/>
  <c r="BO60" i="11"/>
  <c r="BO77" i="11"/>
  <c r="BO62" i="11"/>
  <c r="BO75" i="11"/>
  <c r="BO70" i="11"/>
  <c r="BO89" i="11"/>
  <c r="BO83" i="11"/>
  <c r="BO84" i="11"/>
  <c r="BO63" i="11"/>
  <c r="BO74" i="11"/>
  <c r="BO80" i="11"/>
  <c r="BO67" i="11"/>
  <c r="BP127" i="14"/>
  <c r="BO127" i="2"/>
  <c r="BO120" i="2" s="1"/>
  <c r="BP120" i="2"/>
  <c r="BO127" i="19"/>
  <c r="BO120" i="19" s="1"/>
  <c r="BP120" i="19"/>
  <c r="BO60" i="10"/>
  <c r="BO64" i="10"/>
  <c r="BO68" i="10"/>
  <c r="BO72" i="10"/>
  <c r="BO77" i="10"/>
  <c r="BO81" i="10"/>
  <c r="BO85" i="10"/>
  <c r="BO89" i="10"/>
  <c r="BO61" i="10"/>
  <c r="BO67" i="10"/>
  <c r="BO74" i="10"/>
  <c r="BO62" i="10"/>
  <c r="BO78" i="10"/>
  <c r="BO84" i="10"/>
  <c r="BO69" i="10"/>
  <c r="BO75" i="10"/>
  <c r="BO79" i="10"/>
  <c r="BO63" i="10"/>
  <c r="BO80" i="10"/>
  <c r="BO82" i="10"/>
  <c r="BO83" i="10"/>
  <c r="BO87" i="10"/>
  <c r="BO59" i="10"/>
  <c r="BO73" i="10"/>
  <c r="BO65" i="10"/>
  <c r="BO66" i="10"/>
  <c r="BO70" i="10"/>
  <c r="BO76" i="10"/>
  <c r="BO58" i="10"/>
  <c r="BO86" i="10"/>
  <c r="BO71" i="10"/>
  <c r="BO88" i="10"/>
  <c r="M15" i="19"/>
  <c r="BS15" i="19" s="1" a="1"/>
  <c r="BS15" i="19" s="1"/>
  <c r="BO127" i="8"/>
  <c r="BO120" i="8" s="1"/>
  <c r="BP120" i="8"/>
  <c r="BP127" i="1"/>
  <c r="BS107" i="2"/>
  <c r="BR105" i="10"/>
  <c r="BQ124" i="6"/>
  <c r="BQ127" i="6" s="1"/>
  <c r="BQ120" i="6" s="1"/>
  <c r="BQ88" i="6"/>
  <c r="BR98" i="5"/>
  <c r="BR96" i="3"/>
  <c r="BR124" i="19"/>
  <c r="BR127" i="19" s="1"/>
  <c r="BR120" i="19" s="1"/>
  <c r="BR94" i="5"/>
  <c r="BR113" i="18"/>
  <c r="BR103" i="10"/>
  <c r="BR110" i="14"/>
  <c r="BS117" i="3"/>
  <c r="BR108" i="4"/>
  <c r="BR98" i="4"/>
  <c r="BR111" i="3"/>
  <c r="BR107" i="14"/>
  <c r="BR98" i="19"/>
  <c r="L47" i="9"/>
  <c r="BS99" i="7"/>
  <c r="BR124" i="4"/>
  <c r="BR127" i="4" s="1"/>
  <c r="BR120" i="4" s="1"/>
  <c r="BR102" i="13"/>
  <c r="BR117" i="13"/>
  <c r="BR93" i="3"/>
  <c r="BR96" i="19"/>
  <c r="BR96" i="5"/>
  <c r="BR117" i="20"/>
  <c r="BR101" i="10"/>
  <c r="BR112" i="10"/>
  <c r="BQ58" i="1"/>
  <c r="BQ124" i="8"/>
  <c r="BQ127" i="8" s="1"/>
  <c r="BQ120" i="8" s="1"/>
  <c r="BR124" i="5"/>
  <c r="BR127" i="5" s="1"/>
  <c r="BR120" i="5" s="1"/>
  <c r="BR94" i="19"/>
  <c r="BQ90" i="1"/>
  <c r="BQ58" i="16"/>
  <c r="BQ124" i="18"/>
  <c r="BQ127" i="18" s="1"/>
  <c r="BQ120" i="18" s="1"/>
  <c r="BQ124" i="21"/>
  <c r="BQ127" i="21" s="1"/>
  <c r="BQ120" i="21" s="1"/>
  <c r="BR117" i="9"/>
  <c r="BR97" i="18"/>
  <c r="BR121" i="3"/>
  <c r="BS109" i="8"/>
  <c r="BS99" i="17"/>
  <c r="BR91" i="18"/>
  <c r="BR108" i="14"/>
  <c r="BR119" i="13"/>
  <c r="BR109" i="18"/>
  <c r="BQ124" i="9"/>
  <c r="BQ127" i="9" s="1"/>
  <c r="BQ120" i="9" s="1"/>
  <c r="L15" i="13"/>
  <c r="BR15" i="13" s="1" a="1"/>
  <c r="BR15" i="13" s="1"/>
  <c r="BR78" i="14"/>
  <c r="BS67" i="17"/>
  <c r="K47" i="11"/>
  <c r="L15" i="11"/>
  <c r="BR15" i="11" s="1" a="1"/>
  <c r="BR15" i="11" s="1"/>
  <c r="M15" i="3"/>
  <c r="BS15" i="3" s="1" a="1"/>
  <c r="BS15" i="3" s="1"/>
  <c r="L15" i="14"/>
  <c r="BR15" i="14" s="1" a="1"/>
  <c r="BR15" i="14" s="1"/>
  <c r="L15" i="5"/>
  <c r="BR15" i="5" s="1" a="1"/>
  <c r="BR15" i="5" s="1"/>
  <c r="K47" i="13"/>
  <c r="K47" i="10"/>
  <c r="L15" i="10"/>
  <c r="BR15" i="10" s="1" a="1"/>
  <c r="BR15" i="10" s="1"/>
  <c r="BR124" i="2"/>
  <c r="BR127" i="2" s="1"/>
  <c r="BR120" i="2" s="1"/>
  <c r="BR88" i="2"/>
  <c r="BR111" i="15"/>
  <c r="BR79" i="15"/>
  <c r="BR93" i="14"/>
  <c r="BR61" i="14"/>
  <c r="BR95" i="7"/>
  <c r="BR63" i="7"/>
  <c r="BR111" i="8"/>
  <c r="BR79" i="8"/>
  <c r="BR109" i="1"/>
  <c r="BR77" i="1"/>
  <c r="BR118" i="17"/>
  <c r="BR86" i="17"/>
  <c r="BR108" i="9"/>
  <c r="BR76" i="9"/>
  <c r="BR115" i="14"/>
  <c r="BR83" i="14"/>
  <c r="BR116" i="4"/>
  <c r="BR84" i="4"/>
  <c r="BR109" i="2"/>
  <c r="BR77" i="2"/>
  <c r="BR104" i="12"/>
  <c r="BR72" i="12"/>
  <c r="BR94" i="21"/>
  <c r="BR62" i="21"/>
  <c r="BR113" i="11"/>
  <c r="BR81" i="11"/>
  <c r="BR104" i="9"/>
  <c r="BR72" i="9"/>
  <c r="BS112" i="7"/>
  <c r="BS80" i="7"/>
  <c r="BR106" i="6"/>
  <c r="BR74" i="6"/>
  <c r="BR114" i="14"/>
  <c r="BR82" i="14"/>
  <c r="BR105" i="15"/>
  <c r="BR73" i="15"/>
  <c r="BR111" i="13"/>
  <c r="BR79" i="13"/>
  <c r="BR107" i="11"/>
  <c r="BR75" i="11"/>
  <c r="BR107" i="4"/>
  <c r="BR75" i="4"/>
  <c r="BR99" i="20"/>
  <c r="BR67" i="20"/>
  <c r="BS114" i="9"/>
  <c r="BS82" i="9"/>
  <c r="BR89" i="3"/>
  <c r="K47" i="12"/>
  <c r="L15" i="12"/>
  <c r="BR15" i="12" s="1" a="1"/>
  <c r="BR15" i="12" s="1"/>
  <c r="M47" i="19"/>
  <c r="M47" i="16"/>
  <c r="BR76" i="14"/>
  <c r="BR81" i="18"/>
  <c r="BR66" i="5"/>
  <c r="BR121" i="4"/>
  <c r="BR89" i="4"/>
  <c r="BR121" i="13"/>
  <c r="BR89" i="13"/>
  <c r="BR97" i="6"/>
  <c r="BR65" i="6"/>
  <c r="BR97" i="13"/>
  <c r="BR65" i="13"/>
  <c r="BR109" i="12"/>
  <c r="BR77" i="12"/>
  <c r="BR115" i="1"/>
  <c r="BR83" i="1"/>
  <c r="BR118" i="21"/>
  <c r="BR86" i="21"/>
  <c r="BR111" i="6"/>
  <c r="BR79" i="6"/>
  <c r="BR117" i="4"/>
  <c r="BR85" i="4"/>
  <c r="BR96" i="16"/>
  <c r="BR64" i="16"/>
  <c r="BR91" i="4"/>
  <c r="BR59" i="4"/>
  <c r="BR96" i="12"/>
  <c r="BR64" i="12"/>
  <c r="BR98" i="1"/>
  <c r="BR66" i="1"/>
  <c r="BR110" i="4"/>
  <c r="BR78" i="4"/>
  <c r="BR121" i="6"/>
  <c r="BR89" i="6"/>
  <c r="BR121" i="10"/>
  <c r="BR89" i="10"/>
  <c r="BR121" i="18"/>
  <c r="BR89" i="18"/>
  <c r="BR121" i="2"/>
  <c r="BR89" i="2"/>
  <c r="BR124" i="18"/>
  <c r="BR127" i="18" s="1"/>
  <c r="BR120" i="18" s="1"/>
  <c r="BR88" i="18"/>
  <c r="BR109" i="20"/>
  <c r="BR77" i="20"/>
  <c r="BR97" i="16"/>
  <c r="BR65" i="16"/>
  <c r="BR98" i="9"/>
  <c r="BR66" i="9"/>
  <c r="BR92" i="10"/>
  <c r="BR60" i="10"/>
  <c r="BR119" i="5"/>
  <c r="BR87" i="5"/>
  <c r="BS92" i="20"/>
  <c r="BS60" i="20"/>
  <c r="BR94" i="2"/>
  <c r="BR62" i="2"/>
  <c r="BR93" i="6"/>
  <c r="BR61" i="6"/>
  <c r="BR111" i="19"/>
  <c r="BR79" i="19"/>
  <c r="BR110" i="21"/>
  <c r="BR78" i="21"/>
  <c r="BR104" i="2"/>
  <c r="BR72" i="2"/>
  <c r="BR98" i="16"/>
  <c r="BR66" i="16"/>
  <c r="BR100" i="1"/>
  <c r="BR68" i="1"/>
  <c r="BR115" i="2"/>
  <c r="BR83" i="2"/>
  <c r="BR112" i="18"/>
  <c r="BR80" i="18"/>
  <c r="BR107" i="20"/>
  <c r="BR75" i="20"/>
  <c r="BR111" i="5"/>
  <c r="BR79" i="5"/>
  <c r="BR100" i="11"/>
  <c r="BR68" i="11"/>
  <c r="BR97" i="4"/>
  <c r="BR65" i="4"/>
  <c r="BR95" i="17"/>
  <c r="BR63" i="17"/>
  <c r="BR93" i="5"/>
  <c r="BR61" i="5"/>
  <c r="BR116" i="9"/>
  <c r="BR84" i="9"/>
  <c r="BR102" i="16"/>
  <c r="BR70" i="16"/>
  <c r="BS113" i="14"/>
  <c r="BS81" i="14"/>
  <c r="BR109" i="17"/>
  <c r="BR77" i="17"/>
  <c r="BR119" i="8"/>
  <c r="BR87" i="8"/>
  <c r="BR116" i="13"/>
  <c r="BR84" i="13"/>
  <c r="BR111" i="11"/>
  <c r="BR79" i="11"/>
  <c r="BR91" i="15"/>
  <c r="BR59" i="15"/>
  <c r="BR98" i="6"/>
  <c r="BR66" i="6"/>
  <c r="BR118" i="9"/>
  <c r="BR86" i="9"/>
  <c r="BS91" i="7"/>
  <c r="BS59" i="7"/>
  <c r="BR103" i="19"/>
  <c r="BR71" i="19"/>
  <c r="BR103" i="5"/>
  <c r="BR71" i="5"/>
  <c r="BR95" i="11"/>
  <c r="BR63" i="11"/>
  <c r="BR106" i="11"/>
  <c r="BR74" i="11"/>
  <c r="BR105" i="11"/>
  <c r="BR73" i="11"/>
  <c r="BR93" i="19"/>
  <c r="BR61" i="19"/>
  <c r="BR106" i="3"/>
  <c r="BR74" i="3"/>
  <c r="BR118" i="3"/>
  <c r="BR86" i="3"/>
  <c r="BR100" i="19"/>
  <c r="BR68" i="19"/>
  <c r="BR95" i="10"/>
  <c r="BR63" i="10"/>
  <c r="BR118" i="11"/>
  <c r="BR86" i="11"/>
  <c r="BR99" i="10"/>
  <c r="BR67" i="10"/>
  <c r="BR92" i="18"/>
  <c r="BR60" i="18"/>
  <c r="BR93" i="21"/>
  <c r="BR61" i="21"/>
  <c r="BR91" i="20"/>
  <c r="BR59" i="20"/>
  <c r="BR119" i="10"/>
  <c r="BR87" i="10"/>
  <c r="BR118" i="6"/>
  <c r="BR86" i="6"/>
  <c r="BR115" i="4"/>
  <c r="BR83" i="4"/>
  <c r="BR113" i="21"/>
  <c r="BR81" i="21"/>
  <c r="BR97" i="20"/>
  <c r="BR65" i="20"/>
  <c r="BR91" i="21"/>
  <c r="BR59" i="21"/>
  <c r="BR119" i="4"/>
  <c r="BR87" i="4"/>
  <c r="BR110" i="8"/>
  <c r="BR78" i="8"/>
  <c r="BR112" i="19"/>
  <c r="BR80" i="19"/>
  <c r="BR110" i="13"/>
  <c r="BR78" i="13"/>
  <c r="BR105" i="19"/>
  <c r="BR73" i="19"/>
  <c r="BR113" i="3"/>
  <c r="BR81" i="3"/>
  <c r="BR117" i="14"/>
  <c r="BR85" i="14"/>
  <c r="BR98" i="14"/>
  <c r="BR66" i="14"/>
  <c r="BR113" i="1"/>
  <c r="BR81" i="1"/>
  <c r="BR104" i="21"/>
  <c r="BR72" i="21"/>
  <c r="BR114" i="2"/>
  <c r="BR82" i="2"/>
  <c r="BR107" i="5"/>
  <c r="BR75" i="5"/>
  <c r="BR113" i="8"/>
  <c r="BR81" i="8"/>
  <c r="BR116" i="5"/>
  <c r="BR84" i="5"/>
  <c r="BR105" i="6"/>
  <c r="BR73" i="6"/>
  <c r="BR104" i="19"/>
  <c r="BR72" i="19"/>
  <c r="BR94" i="15"/>
  <c r="BR62" i="15"/>
  <c r="BR98" i="18"/>
  <c r="BR66" i="18"/>
  <c r="BR116" i="6"/>
  <c r="BR84" i="6"/>
  <c r="BR110" i="19"/>
  <c r="BR78" i="19"/>
  <c r="BR115" i="19"/>
  <c r="BR83" i="19"/>
  <c r="BR108" i="2"/>
  <c r="BR76" i="2"/>
  <c r="BR108" i="11"/>
  <c r="BR76" i="11"/>
  <c r="BR102" i="12"/>
  <c r="BR70" i="12"/>
  <c r="BR103" i="15"/>
  <c r="BR71" i="15"/>
  <c r="BR92" i="1"/>
  <c r="BR60" i="1"/>
  <c r="BR110" i="10"/>
  <c r="BR78" i="10"/>
  <c r="BR101" i="6"/>
  <c r="BR69" i="6"/>
  <c r="BR107" i="18"/>
  <c r="BR75" i="18"/>
  <c r="BR99" i="16"/>
  <c r="BR67" i="16"/>
  <c r="BR101" i="17"/>
  <c r="BR69" i="17"/>
  <c r="BR100" i="2"/>
  <c r="BR68" i="2"/>
  <c r="BR115" i="12"/>
  <c r="BR83" i="12"/>
  <c r="BR110" i="18"/>
  <c r="BR78" i="18"/>
  <c r="BR98" i="11"/>
  <c r="BR66" i="11"/>
  <c r="BR100" i="17"/>
  <c r="BR68" i="17"/>
  <c r="BR103" i="9"/>
  <c r="BR71" i="9"/>
  <c r="BR110" i="15"/>
  <c r="BR78" i="15"/>
  <c r="BS94" i="7"/>
  <c r="BS62" i="7"/>
  <c r="BS77" i="8"/>
  <c r="BR59" i="18"/>
  <c r="BR64" i="5"/>
  <c r="BR79" i="3"/>
  <c r="BR124" i="11"/>
  <c r="BR127" i="11" s="1"/>
  <c r="BR120" i="11" s="1"/>
  <c r="BR88" i="11"/>
  <c r="BR114" i="7"/>
  <c r="BR82" i="7"/>
  <c r="BR91" i="14"/>
  <c r="BR59" i="14"/>
  <c r="BR101" i="8"/>
  <c r="BR69" i="8"/>
  <c r="BR112" i="9"/>
  <c r="BR80" i="9"/>
  <c r="BR119" i="12"/>
  <c r="BR87" i="12"/>
  <c r="BR109" i="5"/>
  <c r="BR77" i="5"/>
  <c r="BR93" i="13"/>
  <c r="BR61" i="13"/>
  <c r="BR96" i="2"/>
  <c r="BR64" i="2"/>
  <c r="BR102" i="11"/>
  <c r="BR70" i="11"/>
  <c r="BR104" i="17"/>
  <c r="BR72" i="17"/>
  <c r="BR118" i="16"/>
  <c r="BR86" i="16"/>
  <c r="BR101" i="2"/>
  <c r="BR69" i="2"/>
  <c r="BR92" i="17"/>
  <c r="BR60" i="17"/>
  <c r="BR94" i="4"/>
  <c r="BR62" i="4"/>
  <c r="BR93" i="9"/>
  <c r="BR61" i="9"/>
  <c r="BR101" i="12"/>
  <c r="BR69" i="12"/>
  <c r="BR95" i="9"/>
  <c r="BR63" i="9"/>
  <c r="BR109" i="4"/>
  <c r="BR77" i="4"/>
  <c r="BR100" i="10"/>
  <c r="BR68" i="10"/>
  <c r="BR108" i="7"/>
  <c r="BR76" i="7"/>
  <c r="BR116" i="2"/>
  <c r="BR84" i="2"/>
  <c r="BR112" i="3"/>
  <c r="BR80" i="3"/>
  <c r="BR108" i="12"/>
  <c r="BR76" i="12"/>
  <c r="BR124" i="15"/>
  <c r="BR127" i="15" s="1"/>
  <c r="BR120" i="15" s="1"/>
  <c r="BR88" i="15"/>
  <c r="BR121" i="9"/>
  <c r="BR89" i="9"/>
  <c r="BR124" i="12"/>
  <c r="BR127" i="12" s="1"/>
  <c r="BR120" i="12" s="1"/>
  <c r="BR88" i="12"/>
  <c r="BR121" i="17"/>
  <c r="BR89" i="17"/>
  <c r="BR124" i="13"/>
  <c r="BR127" i="13" s="1"/>
  <c r="BR120" i="13" s="1"/>
  <c r="BR88" i="13"/>
  <c r="BR92" i="6"/>
  <c r="BR60" i="6"/>
  <c r="BR96" i="9"/>
  <c r="BR64" i="9"/>
  <c r="BR94" i="14"/>
  <c r="BR62" i="14"/>
  <c r="BR112" i="6"/>
  <c r="BR80" i="6"/>
  <c r="BR101" i="15"/>
  <c r="BR69" i="15"/>
  <c r="BR98" i="7"/>
  <c r="BR66" i="7"/>
  <c r="BR91" i="17"/>
  <c r="BR59" i="17"/>
  <c r="BR102" i="4"/>
  <c r="BR70" i="4"/>
  <c r="BR91" i="1"/>
  <c r="BR59" i="1"/>
  <c r="BR93" i="8"/>
  <c r="BR61" i="8"/>
  <c r="BR93" i="20"/>
  <c r="BR61" i="20"/>
  <c r="BR93" i="16"/>
  <c r="BR61" i="16"/>
  <c r="BR115" i="13"/>
  <c r="BR83" i="13"/>
  <c r="BR101" i="4"/>
  <c r="BR69" i="4"/>
  <c r="BR105" i="17"/>
  <c r="BR73" i="17"/>
  <c r="BR107" i="16"/>
  <c r="BR75" i="16"/>
  <c r="BR97" i="15"/>
  <c r="BR65" i="15"/>
  <c r="BR116" i="12"/>
  <c r="BR84" i="12"/>
  <c r="BR114" i="17"/>
  <c r="BR82" i="17"/>
  <c r="BR112" i="13"/>
  <c r="BR80" i="13"/>
  <c r="BR102" i="9"/>
  <c r="BR70" i="9"/>
  <c r="BR96" i="20"/>
  <c r="BR64" i="20"/>
  <c r="BR104" i="5"/>
  <c r="BR72" i="5"/>
  <c r="BR91" i="11"/>
  <c r="BR59" i="11"/>
  <c r="BS97" i="21"/>
  <c r="BS65" i="21"/>
  <c r="BR117" i="19"/>
  <c r="BR85" i="19"/>
  <c r="BR117" i="15"/>
  <c r="BR85" i="15"/>
  <c r="BR106" i="1"/>
  <c r="BR74" i="1"/>
  <c r="BR115" i="17"/>
  <c r="BR83" i="17"/>
  <c r="BR95" i="4"/>
  <c r="BR63" i="4"/>
  <c r="BR97" i="5"/>
  <c r="BR65" i="5"/>
  <c r="BR113" i="10"/>
  <c r="BR81" i="10"/>
  <c r="BR92" i="14"/>
  <c r="BR60" i="14"/>
  <c r="BR113" i="12"/>
  <c r="BR81" i="12"/>
  <c r="BR116" i="10"/>
  <c r="BR84" i="10"/>
  <c r="BR109" i="15"/>
  <c r="BR77" i="15"/>
  <c r="BR118" i="8"/>
  <c r="BR86" i="8"/>
  <c r="BR114" i="21"/>
  <c r="BR82" i="21"/>
  <c r="BR106" i="15"/>
  <c r="BR74" i="15"/>
  <c r="BR118" i="5"/>
  <c r="BR86" i="5"/>
  <c r="BR106" i="14"/>
  <c r="BR74" i="14"/>
  <c r="BR112" i="12"/>
  <c r="BR80" i="12"/>
  <c r="BR116" i="20"/>
  <c r="BR84" i="20"/>
  <c r="BR102" i="10"/>
  <c r="BR70" i="10"/>
  <c r="BR114" i="10"/>
  <c r="BR82" i="10"/>
  <c r="BR109" i="16"/>
  <c r="BR77" i="16"/>
  <c r="BR106" i="4"/>
  <c r="BR74" i="4"/>
  <c r="BR99" i="11"/>
  <c r="BR67" i="11"/>
  <c r="BR65" i="18"/>
  <c r="BR76" i="4"/>
  <c r="BR88" i="19"/>
  <c r="BR124" i="14"/>
  <c r="BR127" i="14" s="1"/>
  <c r="BR120" i="14" s="1"/>
  <c r="BR88" i="14"/>
  <c r="BR106" i="21"/>
  <c r="BR74" i="21"/>
  <c r="BR95" i="12"/>
  <c r="BR63" i="12"/>
  <c r="BR101" i="7"/>
  <c r="BR69" i="7"/>
  <c r="BR116" i="14"/>
  <c r="BR84" i="14"/>
  <c r="BR117" i="5"/>
  <c r="BR85" i="5"/>
  <c r="BR113" i="16"/>
  <c r="BR81" i="16"/>
  <c r="BR112" i="8"/>
  <c r="BR80" i="8"/>
  <c r="BR97" i="10"/>
  <c r="BR65" i="10"/>
  <c r="BR103" i="4"/>
  <c r="BR71" i="4"/>
  <c r="BR95" i="18"/>
  <c r="BR63" i="18"/>
  <c r="BR114" i="1"/>
  <c r="BR82" i="1"/>
  <c r="BR119" i="20"/>
  <c r="BR87" i="20"/>
  <c r="BR119" i="7"/>
  <c r="BR87" i="7"/>
  <c r="BR109" i="3"/>
  <c r="BR77" i="3"/>
  <c r="BR110" i="12"/>
  <c r="BR78" i="12"/>
  <c r="BR104" i="13"/>
  <c r="BR72" i="13"/>
  <c r="BS117" i="16"/>
  <c r="BS85" i="16"/>
  <c r="BR107" i="9"/>
  <c r="BR75" i="9"/>
  <c r="BR113" i="4"/>
  <c r="BR81" i="4"/>
  <c r="BR109" i="13"/>
  <c r="BR77" i="13"/>
  <c r="BR114" i="12"/>
  <c r="BR82" i="12"/>
  <c r="BR101" i="14"/>
  <c r="BR69" i="14"/>
  <c r="BR114" i="6"/>
  <c r="BR82" i="6"/>
  <c r="BR121" i="1"/>
  <c r="BR89" i="1"/>
  <c r="BR124" i="9"/>
  <c r="BR127" i="9" s="1"/>
  <c r="BR120" i="9" s="1"/>
  <c r="BR88" i="9"/>
  <c r="BR114" i="5"/>
  <c r="BR82" i="5"/>
  <c r="BR102" i="15"/>
  <c r="BR70" i="15"/>
  <c r="BR111" i="12"/>
  <c r="BR79" i="12"/>
  <c r="BR98" i="3"/>
  <c r="BR66" i="3"/>
  <c r="BR117" i="8"/>
  <c r="BR85" i="8"/>
  <c r="BR101" i="13"/>
  <c r="BR69" i="13"/>
  <c r="BR104" i="6"/>
  <c r="BR72" i="6"/>
  <c r="BR108" i="13"/>
  <c r="BR76" i="13"/>
  <c r="BR100" i="14"/>
  <c r="BR68" i="14"/>
  <c r="BR102" i="7"/>
  <c r="BR70" i="7"/>
  <c r="BR91" i="8"/>
  <c r="BR59" i="8"/>
  <c r="BR91" i="5"/>
  <c r="BR59" i="5"/>
  <c r="BR111" i="20"/>
  <c r="BR79" i="20"/>
  <c r="BR105" i="3"/>
  <c r="BR73" i="3"/>
  <c r="BR118" i="20"/>
  <c r="BR86" i="20"/>
  <c r="BR106" i="17"/>
  <c r="BR74" i="17"/>
  <c r="BR103" i="6"/>
  <c r="BR71" i="6"/>
  <c r="BR101" i="3"/>
  <c r="BR69" i="3"/>
  <c r="BR103" i="17"/>
  <c r="BR71" i="17"/>
  <c r="BR95" i="16"/>
  <c r="BR63" i="16"/>
  <c r="BR119" i="15"/>
  <c r="BR87" i="15"/>
  <c r="BR103" i="7"/>
  <c r="BR71" i="7"/>
  <c r="BS94" i="18"/>
  <c r="BS62" i="18"/>
  <c r="BR92" i="9"/>
  <c r="BR60" i="9"/>
  <c r="BR119" i="17"/>
  <c r="BR87" i="17"/>
  <c r="BR105" i="7"/>
  <c r="BR73" i="7"/>
  <c r="BR105" i="8"/>
  <c r="BR73" i="8"/>
  <c r="BR107" i="19"/>
  <c r="BR75" i="19"/>
  <c r="BS117" i="7"/>
  <c r="BS85" i="7"/>
  <c r="BR101" i="18"/>
  <c r="BR69" i="18"/>
  <c r="BS113" i="6"/>
  <c r="BS81" i="6"/>
  <c r="BR110" i="2"/>
  <c r="BR78" i="2"/>
  <c r="BR103" i="14"/>
  <c r="BR71" i="14"/>
  <c r="BR94" i="13"/>
  <c r="BR62" i="13"/>
  <c r="BR96" i="11"/>
  <c r="BR64" i="11"/>
  <c r="BR96" i="21"/>
  <c r="BR64" i="21"/>
  <c r="BR92" i="8"/>
  <c r="BR60" i="8"/>
  <c r="BR110" i="11"/>
  <c r="BR78" i="11"/>
  <c r="BR119" i="3"/>
  <c r="BR87" i="3"/>
  <c r="BR106" i="19"/>
  <c r="BR74" i="19"/>
  <c r="BR116" i="11"/>
  <c r="BR84" i="11"/>
  <c r="BR107" i="17"/>
  <c r="BR75" i="17"/>
  <c r="BR104" i="11"/>
  <c r="BR72" i="11"/>
  <c r="BR105" i="12"/>
  <c r="BR73" i="12"/>
  <c r="BR93" i="17"/>
  <c r="BR61" i="17"/>
  <c r="BR118" i="1"/>
  <c r="BR86" i="1"/>
  <c r="BR100" i="3"/>
  <c r="BR68" i="3"/>
  <c r="BR101" i="9"/>
  <c r="BR69" i="9"/>
  <c r="BR114" i="13"/>
  <c r="BR82" i="13"/>
  <c r="BR104" i="18"/>
  <c r="BR72" i="18"/>
  <c r="BS116" i="19"/>
  <c r="BS84" i="19"/>
  <c r="BR105" i="2"/>
  <c r="BR73" i="2"/>
  <c r="BR114" i="4"/>
  <c r="BR82" i="4"/>
  <c r="BR103" i="12"/>
  <c r="BR71" i="12"/>
  <c r="BR94" i="1"/>
  <c r="BR62" i="1"/>
  <c r="BR114" i="19"/>
  <c r="BR82" i="19"/>
  <c r="BR91" i="9"/>
  <c r="BR59" i="9"/>
  <c r="BR98" i="13"/>
  <c r="BR66" i="13"/>
  <c r="BR117" i="1"/>
  <c r="BR85" i="1"/>
  <c r="BR102" i="5"/>
  <c r="BR70" i="5"/>
  <c r="BR118" i="13"/>
  <c r="BR86" i="13"/>
  <c r="BR115" i="9"/>
  <c r="BR83" i="9"/>
  <c r="BR104" i="4"/>
  <c r="BR72" i="4"/>
  <c r="BR98" i="10"/>
  <c r="BR66" i="10"/>
  <c r="BR99" i="13"/>
  <c r="BR67" i="13"/>
  <c r="BR100" i="16"/>
  <c r="BR68" i="16"/>
  <c r="BR95" i="21"/>
  <c r="BR63" i="21"/>
  <c r="BS99" i="2"/>
  <c r="BS67" i="2"/>
  <c r="BR113" i="5"/>
  <c r="BR81" i="5"/>
  <c r="BR98" i="15"/>
  <c r="BR66" i="15"/>
  <c r="BR112" i="5"/>
  <c r="BR80" i="5"/>
  <c r="BR110" i="1"/>
  <c r="BR78" i="1"/>
  <c r="BR102" i="21"/>
  <c r="BR70" i="21"/>
  <c r="BR117" i="21"/>
  <c r="BR85" i="21"/>
  <c r="BR102" i="17"/>
  <c r="BR70" i="17"/>
  <c r="BR113" i="13"/>
  <c r="BR81" i="13"/>
  <c r="BR97" i="12"/>
  <c r="BR65" i="12"/>
  <c r="BR111" i="18"/>
  <c r="BR79" i="18"/>
  <c r="BR102" i="8"/>
  <c r="BR70" i="8"/>
  <c r="BR118" i="19"/>
  <c r="BR86" i="19"/>
  <c r="BR119" i="1"/>
  <c r="BR87" i="1"/>
  <c r="BR101" i="1"/>
  <c r="BR69" i="1"/>
  <c r="BR94" i="17"/>
  <c r="BR62" i="17"/>
  <c r="BR108" i="16"/>
  <c r="BR76" i="16"/>
  <c r="BR109" i="6"/>
  <c r="BR77" i="6"/>
  <c r="BR107" i="3"/>
  <c r="BR75" i="3"/>
  <c r="BR107" i="1"/>
  <c r="BR75" i="1"/>
  <c r="BR111" i="9"/>
  <c r="BR79" i="9"/>
  <c r="BR119" i="9"/>
  <c r="BR87" i="9"/>
  <c r="BR115" i="8"/>
  <c r="BR83" i="8"/>
  <c r="BR102" i="20"/>
  <c r="BR70" i="20"/>
  <c r="BR107" i="15"/>
  <c r="BR75" i="15"/>
  <c r="BR91" i="6"/>
  <c r="BR59" i="6"/>
  <c r="BR112" i="2"/>
  <c r="BR80" i="2"/>
  <c r="BR119" i="16"/>
  <c r="BR87" i="16"/>
  <c r="BR92" i="16"/>
  <c r="BR60" i="16"/>
  <c r="BS99" i="8"/>
  <c r="BS67" i="8"/>
  <c r="BR73" i="10"/>
  <c r="BR66" i="19"/>
  <c r="BR62" i="5"/>
  <c r="BR64" i="3"/>
  <c r="BR70" i="13"/>
  <c r="BR85" i="20"/>
  <c r="BR124" i="21"/>
  <c r="BR127" i="21" s="1"/>
  <c r="BR120" i="21" s="1"/>
  <c r="BR88" i="21"/>
  <c r="BR121" i="5"/>
  <c r="BR89" i="5"/>
  <c r="BR93" i="15"/>
  <c r="BR61" i="15"/>
  <c r="BR117" i="10"/>
  <c r="BR85" i="10"/>
  <c r="BR119" i="2"/>
  <c r="BR87" i="2"/>
  <c r="BR94" i="16"/>
  <c r="BR62" i="16"/>
  <c r="BR98" i="17"/>
  <c r="BR66" i="17"/>
  <c r="BR109" i="19"/>
  <c r="BR77" i="19"/>
  <c r="BR108" i="8"/>
  <c r="BR76" i="8"/>
  <c r="BR110" i="5"/>
  <c r="BR78" i="5"/>
  <c r="BR110" i="3"/>
  <c r="BR78" i="3"/>
  <c r="BR100" i="13"/>
  <c r="BR68" i="13"/>
  <c r="BR113" i="17"/>
  <c r="BR81" i="17"/>
  <c r="BR117" i="11"/>
  <c r="BR85" i="11"/>
  <c r="BR107" i="8"/>
  <c r="BR75" i="8"/>
  <c r="BR109" i="10"/>
  <c r="BR77" i="10"/>
  <c r="BR96" i="15"/>
  <c r="BR64" i="15"/>
  <c r="BR109" i="21"/>
  <c r="BR77" i="21"/>
  <c r="BS92" i="3"/>
  <c r="BS60" i="3"/>
  <c r="BR106" i="18"/>
  <c r="BR74" i="18"/>
  <c r="BR92" i="5"/>
  <c r="BR60" i="5"/>
  <c r="BR116" i="8"/>
  <c r="BR84" i="8"/>
  <c r="BR121" i="20"/>
  <c r="BR89" i="20"/>
  <c r="BR121" i="8"/>
  <c r="BR89" i="8"/>
  <c r="BR124" i="1"/>
  <c r="BR127" i="1" s="1"/>
  <c r="BR120" i="1" s="1"/>
  <c r="BR88" i="1"/>
  <c r="BR121" i="14"/>
  <c r="BR89" i="14"/>
  <c r="BR121" i="21"/>
  <c r="BR89" i="21"/>
  <c r="BT121" i="15"/>
  <c r="BT89" i="15"/>
  <c r="BR118" i="2"/>
  <c r="BR86" i="2"/>
  <c r="BR108" i="20"/>
  <c r="BR76" i="20"/>
  <c r="BR104" i="7"/>
  <c r="BR72" i="7"/>
  <c r="BR105" i="16"/>
  <c r="BR73" i="16"/>
  <c r="BR96" i="7"/>
  <c r="BR64" i="7"/>
  <c r="BR98" i="2"/>
  <c r="BR66" i="2"/>
  <c r="BR94" i="12"/>
  <c r="BR62" i="12"/>
  <c r="BR116" i="21"/>
  <c r="BR84" i="21"/>
  <c r="BS95" i="6"/>
  <c r="BS63" i="6"/>
  <c r="BR103" i="16"/>
  <c r="BR71" i="16"/>
  <c r="BR110" i="9"/>
  <c r="BR78" i="9"/>
  <c r="BS95" i="5"/>
  <c r="BS63" i="5"/>
  <c r="BR100" i="15"/>
  <c r="BR68" i="15"/>
  <c r="BR102" i="3"/>
  <c r="BR70" i="3"/>
  <c r="BR116" i="16"/>
  <c r="BR84" i="16"/>
  <c r="BR100" i="8"/>
  <c r="BR68" i="8"/>
  <c r="BR113" i="9"/>
  <c r="BR81" i="9"/>
  <c r="BR103" i="20"/>
  <c r="BR71" i="20"/>
  <c r="BR103" i="18"/>
  <c r="BR71" i="18"/>
  <c r="BR99" i="9"/>
  <c r="BR67" i="9"/>
  <c r="BR92" i="13"/>
  <c r="BR60" i="13"/>
  <c r="BR107" i="21"/>
  <c r="BR75" i="21"/>
  <c r="BS102" i="6"/>
  <c r="BS70" i="6"/>
  <c r="BR96" i="6"/>
  <c r="BR64" i="6"/>
  <c r="BR110" i="7"/>
  <c r="BR78" i="7"/>
  <c r="BR96" i="13"/>
  <c r="BR64" i="13"/>
  <c r="BR119" i="21"/>
  <c r="BR87" i="21"/>
  <c r="BR106" i="16"/>
  <c r="BR74" i="16"/>
  <c r="BR111" i="4"/>
  <c r="BR79" i="4"/>
  <c r="BR100" i="18"/>
  <c r="BR68" i="18"/>
  <c r="BR107" i="12"/>
  <c r="BR75" i="12"/>
  <c r="BR104" i="10"/>
  <c r="BR72" i="10"/>
  <c r="BR108" i="18"/>
  <c r="BR76" i="18"/>
  <c r="BS94" i="9"/>
  <c r="BS62" i="9"/>
  <c r="BR108" i="19"/>
  <c r="BR76" i="19"/>
  <c r="BR99" i="6"/>
  <c r="BR67" i="6"/>
  <c r="BR115" i="20"/>
  <c r="BR83" i="20"/>
  <c r="BR115" i="6"/>
  <c r="BR83" i="6"/>
  <c r="BR111" i="10"/>
  <c r="BR79" i="10"/>
  <c r="BR117" i="12"/>
  <c r="BR85" i="12"/>
  <c r="BR111" i="21"/>
  <c r="BR79" i="21"/>
  <c r="BR111" i="17"/>
  <c r="BR79" i="17"/>
  <c r="BR91" i="16"/>
  <c r="BR59" i="16"/>
  <c r="BR118" i="12"/>
  <c r="BR86" i="12"/>
  <c r="M47" i="1"/>
  <c r="BR71" i="10"/>
  <c r="BR64" i="19"/>
  <c r="BR124" i="6"/>
  <c r="BR127" i="6" s="1"/>
  <c r="BR120" i="6" s="1"/>
  <c r="BR88" i="6"/>
  <c r="BR121" i="11"/>
  <c r="BR89" i="11"/>
  <c r="BR102" i="18"/>
  <c r="BR70" i="18"/>
  <c r="BR101" i="5"/>
  <c r="BR69" i="5"/>
  <c r="BR105" i="21"/>
  <c r="BR73" i="21"/>
  <c r="BR99" i="3"/>
  <c r="BR67" i="3"/>
  <c r="BR114" i="11"/>
  <c r="BR82" i="11"/>
  <c r="BR117" i="2"/>
  <c r="BR85" i="2"/>
  <c r="BR108" i="3"/>
  <c r="BR76" i="3"/>
  <c r="BR92" i="2"/>
  <c r="BR60" i="2"/>
  <c r="BR109" i="7"/>
  <c r="BR77" i="7"/>
  <c r="BR99" i="19"/>
  <c r="BR67" i="19"/>
  <c r="BR119" i="19"/>
  <c r="BR87" i="19"/>
  <c r="BR110" i="17"/>
  <c r="BR78" i="17"/>
  <c r="BS96" i="8"/>
  <c r="BS64" i="8"/>
  <c r="BR110" i="16"/>
  <c r="BR78" i="16"/>
  <c r="BR91" i="19"/>
  <c r="BR59" i="19"/>
  <c r="BR98" i="20"/>
  <c r="BR66" i="20"/>
  <c r="BR99" i="15"/>
  <c r="BR67" i="15"/>
  <c r="BR96" i="10"/>
  <c r="BR64" i="10"/>
  <c r="BR104" i="16"/>
  <c r="BR72" i="16"/>
  <c r="BR119" i="14"/>
  <c r="BR87" i="14"/>
  <c r="BR115" i="16"/>
  <c r="BR83" i="16"/>
  <c r="BR110" i="6"/>
  <c r="BR78" i="6"/>
  <c r="BR93" i="11"/>
  <c r="BR61" i="11"/>
  <c r="BR97" i="3"/>
  <c r="BR65" i="3"/>
  <c r="BR108" i="1"/>
  <c r="BR76" i="1"/>
  <c r="BR66" i="4"/>
  <c r="BR121" i="16"/>
  <c r="BR89" i="16"/>
  <c r="BR121" i="12"/>
  <c r="BR89" i="12"/>
  <c r="BR124" i="8"/>
  <c r="BR127" i="8" s="1"/>
  <c r="BR120" i="8" s="1"/>
  <c r="BR88" i="8"/>
  <c r="BR124" i="20"/>
  <c r="BR127" i="20" s="1"/>
  <c r="BR120" i="20" s="1"/>
  <c r="BR88" i="20"/>
  <c r="BR101" i="11"/>
  <c r="BR69" i="11"/>
  <c r="BR94" i="8"/>
  <c r="BR62" i="8"/>
  <c r="BR98" i="21"/>
  <c r="BR66" i="21"/>
  <c r="BR104" i="15"/>
  <c r="BR72" i="15"/>
  <c r="BR112" i="21"/>
  <c r="BR80" i="21"/>
  <c r="BR93" i="1"/>
  <c r="BR61" i="1"/>
  <c r="BR96" i="14"/>
  <c r="BR64" i="14"/>
  <c r="BR93" i="2"/>
  <c r="BR61" i="2"/>
  <c r="BR101" i="20"/>
  <c r="BR69" i="20"/>
  <c r="BR101" i="16"/>
  <c r="BR69" i="16"/>
  <c r="BR108" i="17"/>
  <c r="BR76" i="17"/>
  <c r="BR91" i="2"/>
  <c r="BR59" i="2"/>
  <c r="BR116" i="15"/>
  <c r="BR84" i="15"/>
  <c r="BR104" i="3"/>
  <c r="BR72" i="3"/>
  <c r="BR103" i="3"/>
  <c r="BR71" i="3"/>
  <c r="BR117" i="18"/>
  <c r="BR85" i="18"/>
  <c r="BR103" i="13"/>
  <c r="BR71" i="13"/>
  <c r="BR116" i="1"/>
  <c r="BR84" i="1"/>
  <c r="BR92" i="19"/>
  <c r="BR60" i="19"/>
  <c r="BR115" i="21"/>
  <c r="BR83" i="21"/>
  <c r="BR92" i="7"/>
  <c r="BR60" i="7"/>
  <c r="BR106" i="9"/>
  <c r="BR74" i="9"/>
  <c r="BR95" i="14"/>
  <c r="BR63" i="14"/>
  <c r="BR95" i="15"/>
  <c r="BR63" i="15"/>
  <c r="BS106" i="5"/>
  <c r="BS74" i="5"/>
  <c r="BR111" i="2"/>
  <c r="BR79" i="2"/>
  <c r="BR112" i="11"/>
  <c r="BR80" i="11"/>
  <c r="BR108" i="10"/>
  <c r="BR76" i="10"/>
  <c r="BR105" i="13"/>
  <c r="BR73" i="13"/>
  <c r="BR117" i="6"/>
  <c r="BR85" i="6"/>
  <c r="BR100" i="5"/>
  <c r="BR68" i="5"/>
  <c r="BR99" i="5"/>
  <c r="BR67" i="5"/>
  <c r="BR108" i="5"/>
  <c r="BR76" i="5"/>
  <c r="BR106" i="12"/>
  <c r="BR74" i="12"/>
  <c r="BR118" i="14"/>
  <c r="BR86" i="14"/>
  <c r="BR100" i="6"/>
  <c r="BR68" i="6"/>
  <c r="BR97" i="19"/>
  <c r="BR65" i="19"/>
  <c r="BR102" i="19"/>
  <c r="BR70" i="19"/>
  <c r="BR106" i="2"/>
  <c r="BR74" i="2"/>
  <c r="BR105" i="9"/>
  <c r="BR73" i="9"/>
  <c r="BR94" i="11"/>
  <c r="BR62" i="11"/>
  <c r="BR102" i="2"/>
  <c r="BR70" i="2"/>
  <c r="BR99" i="1"/>
  <c r="BR67" i="1"/>
  <c r="BR106" i="7"/>
  <c r="BR74" i="7"/>
  <c r="BR107" i="10"/>
  <c r="BR75" i="10"/>
  <c r="BR94" i="20"/>
  <c r="BR62" i="20"/>
  <c r="BR101" i="21"/>
  <c r="BR69" i="21"/>
  <c r="BR105" i="18"/>
  <c r="BR73" i="18"/>
  <c r="BS113" i="7"/>
  <c r="BS81" i="7"/>
  <c r="BR115" i="11"/>
  <c r="BR83" i="11"/>
  <c r="BR103" i="1"/>
  <c r="BR71" i="1"/>
  <c r="BR95" i="20"/>
  <c r="BR63" i="20"/>
  <c r="BR105" i="20"/>
  <c r="BR73" i="20"/>
  <c r="BR103" i="2"/>
  <c r="BR71" i="2"/>
  <c r="BR112" i="4"/>
  <c r="BR80" i="4"/>
  <c r="BR114" i="20"/>
  <c r="BR82" i="20"/>
  <c r="BR112" i="16"/>
  <c r="BR80" i="16"/>
  <c r="BR114" i="16"/>
  <c r="BR82" i="16"/>
  <c r="BR102" i="1"/>
  <c r="BR70" i="1"/>
  <c r="BR97" i="9"/>
  <c r="BR65" i="9"/>
  <c r="BR106" i="13"/>
  <c r="BR74" i="13"/>
  <c r="BR107" i="6"/>
  <c r="BR75" i="6"/>
  <c r="BR100" i="12"/>
  <c r="BR68" i="12"/>
  <c r="BR100" i="7"/>
  <c r="BR68" i="7"/>
  <c r="BR105" i="4"/>
  <c r="BR73" i="4"/>
  <c r="BR107" i="13"/>
  <c r="BR75" i="13"/>
  <c r="BR111" i="14"/>
  <c r="BR79" i="14"/>
  <c r="BR103" i="21"/>
  <c r="BR71" i="21"/>
  <c r="BS106" i="10"/>
  <c r="BS74" i="10"/>
  <c r="BR118" i="4"/>
  <c r="BR86" i="4"/>
  <c r="BR100" i="21"/>
  <c r="BR68" i="21"/>
  <c r="BR113" i="19"/>
  <c r="BR81" i="19"/>
  <c r="BR107" i="7"/>
  <c r="BR75" i="7"/>
  <c r="BR115" i="3"/>
  <c r="BR83" i="3"/>
  <c r="BR99" i="18"/>
  <c r="BR67" i="18"/>
  <c r="BR117" i="17"/>
  <c r="BR85" i="17"/>
  <c r="BR99" i="14"/>
  <c r="BR67" i="14"/>
  <c r="BR119" i="18"/>
  <c r="BR87" i="18"/>
  <c r="BR115" i="18"/>
  <c r="BR83" i="18"/>
  <c r="BR92" i="12"/>
  <c r="BR60" i="12"/>
  <c r="BR104" i="14"/>
  <c r="BR72" i="14"/>
  <c r="BR108" i="15"/>
  <c r="BR76" i="15"/>
  <c r="BR106" i="20"/>
  <c r="BR74" i="20"/>
  <c r="BS94" i="6"/>
  <c r="BS62" i="6"/>
  <c r="BS100" i="4"/>
  <c r="BS68" i="4"/>
  <c r="BR99" i="4"/>
  <c r="BR67" i="4"/>
  <c r="BR105" i="14"/>
  <c r="BR73" i="14"/>
  <c r="BR112" i="14"/>
  <c r="BR80" i="14"/>
  <c r="BR92" i="11"/>
  <c r="BR60" i="11"/>
  <c r="BR98" i="12"/>
  <c r="BR66" i="12"/>
  <c r="BR113" i="15"/>
  <c r="BR81" i="15"/>
  <c r="BR115" i="7"/>
  <c r="BR83" i="7"/>
  <c r="BR112" i="15"/>
  <c r="BR80" i="15"/>
  <c r="BR69" i="10"/>
  <c r="BR77" i="18"/>
  <c r="K47" i="18"/>
  <c r="L15" i="18"/>
  <c r="BR15" i="18" s="1" a="1"/>
  <c r="BR15" i="18" s="1"/>
  <c r="BS75" i="2"/>
  <c r="BR61" i="3"/>
  <c r="BR87" i="13"/>
  <c r="BR85" i="9"/>
  <c r="BR124" i="3"/>
  <c r="BR127" i="3" s="1"/>
  <c r="BR120" i="3" s="1"/>
  <c r="BR88" i="3"/>
  <c r="BR119" i="6"/>
  <c r="BR87" i="6"/>
  <c r="BR116" i="3"/>
  <c r="BR84" i="3"/>
  <c r="BR115" i="15"/>
  <c r="BR83" i="15"/>
  <c r="BR96" i="1"/>
  <c r="BR64" i="1"/>
  <c r="BR116" i="7"/>
  <c r="BR84" i="7"/>
  <c r="BR114" i="8"/>
  <c r="BR82" i="8"/>
  <c r="BR118" i="18"/>
  <c r="BR86" i="18"/>
  <c r="BS101" i="19"/>
  <c r="BS69" i="19"/>
  <c r="BR93" i="12"/>
  <c r="BR61" i="12"/>
  <c r="BR97" i="8"/>
  <c r="BR65" i="8"/>
  <c r="BR95" i="1"/>
  <c r="BR63" i="1"/>
  <c r="BR111" i="16"/>
  <c r="BR79" i="16"/>
  <c r="BR91" i="13"/>
  <c r="BR59" i="13"/>
  <c r="BR99" i="12"/>
  <c r="BR67" i="12"/>
  <c r="BR94" i="3"/>
  <c r="BR62" i="3"/>
  <c r="BR116" i="17"/>
  <c r="BR84" i="17"/>
  <c r="BR97" i="14"/>
  <c r="BR65" i="14"/>
  <c r="BR105" i="5"/>
  <c r="BR73" i="5"/>
  <c r="BR93" i="7"/>
  <c r="BR61" i="7"/>
  <c r="BR114" i="18"/>
  <c r="BR82" i="18"/>
  <c r="BR99" i="21"/>
  <c r="BR67" i="21"/>
  <c r="BR118" i="7"/>
  <c r="BR86" i="7"/>
  <c r="BR104" i="1"/>
  <c r="BR72" i="1"/>
  <c r="BR116" i="18"/>
  <c r="BR84" i="18"/>
  <c r="BR124" i="16"/>
  <c r="BR127" i="16" s="1"/>
  <c r="BR120" i="16" s="1"/>
  <c r="BR88" i="16"/>
  <c r="BR121" i="19"/>
  <c r="BR89" i="19"/>
  <c r="BR124" i="7"/>
  <c r="BR127" i="7" s="1"/>
  <c r="BR120" i="7" s="1"/>
  <c r="BR88" i="7"/>
  <c r="BR124" i="17"/>
  <c r="BR127" i="17" s="1"/>
  <c r="BR120" i="17" s="1"/>
  <c r="BR88" i="17"/>
  <c r="BR121" i="7"/>
  <c r="BR89" i="7"/>
  <c r="BR115" i="10"/>
  <c r="BR83" i="10"/>
  <c r="BS97" i="7"/>
  <c r="BS65" i="7"/>
  <c r="BR103" i="8"/>
  <c r="BR71" i="8"/>
  <c r="BR96" i="17"/>
  <c r="BR64" i="17"/>
  <c r="BR113" i="20"/>
  <c r="BR81" i="20"/>
  <c r="BR91" i="10"/>
  <c r="BR59" i="10"/>
  <c r="BR111" i="1"/>
  <c r="BR79" i="1"/>
  <c r="BR108" i="6"/>
  <c r="BR76" i="6"/>
  <c r="BR93" i="4"/>
  <c r="BR61" i="4"/>
  <c r="BR97" i="17"/>
  <c r="BR65" i="17"/>
  <c r="BR114" i="3"/>
  <c r="BR82" i="3"/>
  <c r="BR100" i="9"/>
  <c r="BR68" i="9"/>
  <c r="BR93" i="18"/>
  <c r="BR61" i="18"/>
  <c r="BR95" i="19"/>
  <c r="BR63" i="19"/>
  <c r="BR115" i="5"/>
  <c r="BR83" i="5"/>
  <c r="BR109" i="14"/>
  <c r="BR77" i="14"/>
  <c r="BR112" i="20"/>
  <c r="BR80" i="20"/>
  <c r="BR96" i="4"/>
  <c r="BR64" i="4"/>
  <c r="BR97" i="11"/>
  <c r="BR65" i="11"/>
  <c r="BS104" i="8"/>
  <c r="BS72" i="8"/>
  <c r="BR95" i="8"/>
  <c r="BR63" i="8"/>
  <c r="BR105" i="1"/>
  <c r="BR73" i="1"/>
  <c r="BR110" i="20"/>
  <c r="BR78" i="20"/>
  <c r="BR118" i="15"/>
  <c r="BR86" i="15"/>
  <c r="BR93" i="10"/>
  <c r="BR61" i="10"/>
  <c r="BR102" i="14"/>
  <c r="BR70" i="14"/>
  <c r="BR103" i="11"/>
  <c r="BR71" i="11"/>
  <c r="BR114" i="15"/>
  <c r="BR82" i="15"/>
  <c r="BR118" i="10"/>
  <c r="BR86" i="10"/>
  <c r="BR91" i="3"/>
  <c r="BR59" i="3"/>
  <c r="BR106" i="8"/>
  <c r="BR74" i="8"/>
  <c r="BR96" i="18"/>
  <c r="BR64" i="18"/>
  <c r="BR109" i="9"/>
  <c r="BR77" i="9"/>
  <c r="BR97" i="2"/>
  <c r="BR65" i="2"/>
  <c r="BR119" i="11"/>
  <c r="BR87" i="11"/>
  <c r="BR92" i="4"/>
  <c r="BR60" i="4"/>
  <c r="BR95" i="3"/>
  <c r="BR63" i="3"/>
  <c r="BR94" i="10"/>
  <c r="BR62" i="10"/>
  <c r="BR91" i="12"/>
  <c r="BR59" i="12"/>
  <c r="BR97" i="1"/>
  <c r="BR65" i="1"/>
  <c r="BR111" i="7"/>
  <c r="BR79" i="7"/>
  <c r="BR108" i="21"/>
  <c r="BR76" i="21"/>
  <c r="BR92" i="15"/>
  <c r="BR60" i="15"/>
  <c r="BR92" i="21"/>
  <c r="BR60" i="21"/>
  <c r="BR109" i="11"/>
  <c r="BR77" i="11"/>
  <c r="BR104" i="20"/>
  <c r="BR72" i="20"/>
  <c r="BR95" i="2"/>
  <c r="BR63" i="2"/>
  <c r="BR98" i="8"/>
  <c r="BR66" i="8"/>
  <c r="BR95" i="13"/>
  <c r="BR63" i="13"/>
  <c r="BR113" i="2"/>
  <c r="BR81" i="2"/>
  <c r="BR100" i="20"/>
  <c r="BR68" i="20"/>
  <c r="BS112" i="17"/>
  <c r="BS80" i="17"/>
  <c r="M47" i="3"/>
  <c r="M47" i="9"/>
  <c r="BS85" i="3"/>
  <c r="BR75" i="14"/>
  <c r="BR80" i="10"/>
  <c r="BR88" i="4"/>
  <c r="BS67" i="7"/>
  <c r="BR62" i="19"/>
  <c r="BR88" i="5"/>
  <c r="BR85" i="13"/>
  <c r="K47" i="15"/>
  <c r="L15" i="15"/>
  <c r="BR15" i="15" s="1" a="1"/>
  <c r="BR15" i="15" s="1"/>
  <c r="K47" i="7"/>
  <c r="L15" i="7"/>
  <c r="BR15" i="7" s="1" a="1"/>
  <c r="BR15" i="7" s="1"/>
  <c r="K47" i="17"/>
  <c r="L15" i="17"/>
  <c r="BR15" i="17" s="1" a="1"/>
  <c r="BR15" i="17" s="1"/>
  <c r="K47" i="20"/>
  <c r="L15" i="20"/>
  <c r="BR15" i="20" s="1" a="1"/>
  <c r="BR15" i="20" s="1"/>
  <c r="K47" i="21"/>
  <c r="L15" i="21"/>
  <c r="BR15" i="21" s="1" a="1"/>
  <c r="BR15" i="21" s="1"/>
  <c r="K47" i="4"/>
  <c r="L15" i="4"/>
  <c r="BR15" i="4" s="1" a="1"/>
  <c r="BR15" i="4" s="1"/>
  <c r="K47" i="8"/>
  <c r="L15" i="8"/>
  <c r="BR15" i="8" s="1" a="1"/>
  <c r="BR15" i="8" s="1"/>
  <c r="K47" i="6"/>
  <c r="L15" i="6"/>
  <c r="BR15" i="6" s="1" a="1"/>
  <c r="BR15" i="6" s="1"/>
  <c r="K47" i="2"/>
  <c r="L15" i="2"/>
  <c r="BR15" i="2" s="1" a="1"/>
  <c r="BR15" i="2" s="1"/>
  <c r="BR90" i="16"/>
  <c r="BR90" i="1"/>
  <c r="BR58" i="1"/>
  <c r="N40" i="10"/>
  <c r="BT40" i="10" s="1" a="1"/>
  <c r="BT40" i="10" s="1"/>
  <c r="N26" i="11"/>
  <c r="BT26" i="11" s="1" a="1"/>
  <c r="BT26" i="11" s="1"/>
  <c r="O22" i="7"/>
  <c r="BU22" i="7" s="1" a="1"/>
  <c r="BU22" i="7" s="1"/>
  <c r="N19" i="8"/>
  <c r="BT19" i="8" s="1" a="1"/>
  <c r="BT19" i="8" s="1"/>
  <c r="N28" i="8"/>
  <c r="BT28" i="8" s="1" a="1"/>
  <c r="BT28" i="8" s="1"/>
  <c r="N23" i="21"/>
  <c r="BT23" i="21" s="1" a="1"/>
  <c r="BT23" i="21" s="1"/>
  <c r="N21" i="17"/>
  <c r="BT21" i="17" s="1" a="1"/>
  <c r="BT21" i="17" s="1"/>
  <c r="N29" i="15"/>
  <c r="BT29" i="15" s="1" a="1"/>
  <c r="BT29" i="15" s="1"/>
  <c r="N38" i="20"/>
  <c r="BT38" i="20" s="1" a="1"/>
  <c r="BT38" i="20" s="1"/>
  <c r="N16" i="10"/>
  <c r="BT16" i="10" s="1" a="1"/>
  <c r="BT16" i="10" s="1"/>
  <c r="N37" i="21"/>
  <c r="BT37" i="21" s="1" a="1"/>
  <c r="BT37" i="21" s="1"/>
  <c r="N36" i="1"/>
  <c r="BT36" i="1" s="1" a="1"/>
  <c r="BT36" i="1" s="1"/>
  <c r="N18" i="1"/>
  <c r="BT18" i="1" s="1" a="1"/>
  <c r="BT18" i="1" s="1"/>
  <c r="N33" i="6"/>
  <c r="BT33" i="6" s="1" a="1"/>
  <c r="BT33" i="6" s="1"/>
  <c r="N19" i="5"/>
  <c r="BT19" i="5" s="1" a="1"/>
  <c r="BT19" i="5" s="1"/>
  <c r="N18" i="4"/>
  <c r="BT18" i="4" s="1" a="1"/>
  <c r="BT18" i="4" s="1"/>
  <c r="N21" i="14"/>
  <c r="BT21" i="14" s="1" a="1"/>
  <c r="BT21" i="14" s="1"/>
  <c r="N22" i="17"/>
  <c r="BT22" i="17" s="1" a="1"/>
  <c r="BT22" i="17" s="1"/>
  <c r="N39" i="3"/>
  <c r="BT39" i="3" s="1" a="1"/>
  <c r="BT39" i="3" s="1"/>
  <c r="N18" i="2"/>
  <c r="BT18" i="2" s="1" a="1"/>
  <c r="BT18" i="2" s="1"/>
  <c r="N25" i="9"/>
  <c r="BT25" i="9" s="1" a="1"/>
  <c r="BT25" i="9" s="1"/>
  <c r="N26" i="20"/>
  <c r="BT26" i="20" s="1" a="1"/>
  <c r="BT26" i="20" s="1"/>
  <c r="N18" i="18"/>
  <c r="BT18" i="18" s="1" a="1"/>
  <c r="BT18" i="18" s="1"/>
  <c r="N26" i="16"/>
  <c r="BT26" i="16" s="1" a="1"/>
  <c r="BT26" i="16" s="1"/>
  <c r="N20" i="19"/>
  <c r="BT20" i="19" s="1" a="1"/>
  <c r="BT20" i="19" s="1"/>
  <c r="N33" i="17"/>
  <c r="BT33" i="17" s="1" a="1"/>
  <c r="BT33" i="17" s="1"/>
  <c r="N40" i="5"/>
  <c r="BT40" i="5" s="1" a="1"/>
  <c r="BT40" i="5" s="1"/>
  <c r="N16" i="2"/>
  <c r="BT16" i="2" s="1" a="1"/>
  <c r="BT16" i="2" s="1"/>
  <c r="N34" i="14"/>
  <c r="BT34" i="14" s="1" a="1"/>
  <c r="BT34" i="14" s="1"/>
  <c r="N41" i="15"/>
  <c r="BT41" i="15" s="1" a="1"/>
  <c r="BT41" i="15" s="1"/>
  <c r="N37" i="20"/>
  <c r="BT37" i="20" s="1" a="1"/>
  <c r="BT37" i="20" s="1"/>
  <c r="N29" i="3"/>
  <c r="BT29" i="3" s="1" a="1"/>
  <c r="BT29" i="3" s="1"/>
  <c r="N21" i="4"/>
  <c r="BT21" i="4" s="1" a="1"/>
  <c r="BT21" i="4" s="1"/>
  <c r="N28" i="3"/>
  <c r="BT28" i="3" s="1" a="1"/>
  <c r="BT28" i="3" s="1"/>
  <c r="N22" i="11"/>
  <c r="BT22" i="11" s="1" a="1"/>
  <c r="BT22" i="11" s="1"/>
  <c r="N42" i="18"/>
  <c r="BT42" i="18" s="1" a="1"/>
  <c r="BT42" i="18" s="1"/>
  <c r="O29" i="8"/>
  <c r="BU29" i="8" s="1" a="1"/>
  <c r="BU29" i="8" s="1"/>
  <c r="N28" i="13"/>
  <c r="BT28" i="13" s="1" a="1"/>
  <c r="BT28" i="13" s="1"/>
  <c r="N20" i="8"/>
  <c r="BT20" i="8" s="1" a="1"/>
  <c r="BT20" i="8" s="1"/>
  <c r="N41" i="1"/>
  <c r="BT41" i="1" s="1" a="1"/>
  <c r="BT41" i="1" s="1"/>
  <c r="N30" i="1"/>
  <c r="BT30" i="1" s="1" a="1"/>
  <c r="BT30" i="1" s="1"/>
  <c r="N17" i="19"/>
  <c r="BT17" i="19" s="1" a="1"/>
  <c r="BT17" i="19" s="1"/>
  <c r="N35" i="20"/>
  <c r="BT35" i="20" s="1" a="1"/>
  <c r="BT35" i="20" s="1"/>
  <c r="N40" i="21"/>
  <c r="BT40" i="21" s="1" a="1"/>
  <c r="BT40" i="21" s="1"/>
  <c r="N43" i="15"/>
  <c r="BT43" i="15" s="1" a="1"/>
  <c r="BT43" i="15" s="1"/>
  <c r="N17" i="7"/>
  <c r="BT17" i="7" s="1" a="1"/>
  <c r="BT17" i="7" s="1"/>
  <c r="N18" i="10"/>
  <c r="BT18" i="10" s="1" a="1"/>
  <c r="BT18" i="10" s="1"/>
  <c r="N31" i="9"/>
  <c r="BT31" i="9" s="1" a="1"/>
  <c r="BT31" i="9" s="1"/>
  <c r="N27" i="14"/>
  <c r="BT27" i="14" s="1" a="1"/>
  <c r="BT27" i="14" s="1"/>
  <c r="N20" i="14"/>
  <c r="BT20" i="14" s="1" a="1"/>
  <c r="BT20" i="14" s="1"/>
  <c r="N28" i="11"/>
  <c r="BT28" i="11" s="1" a="1"/>
  <c r="BT28" i="11" s="1"/>
  <c r="N39" i="15"/>
  <c r="BT39" i="15" s="1" a="1"/>
  <c r="BT39" i="15" s="1"/>
  <c r="N20" i="15"/>
  <c r="BT20" i="15" s="1" a="1"/>
  <c r="BT20" i="15" s="1"/>
  <c r="N43" i="10"/>
  <c r="BT43" i="10" s="1" a="1"/>
  <c r="BT43" i="10" s="1"/>
  <c r="O31" i="5"/>
  <c r="BU31" i="5" s="1" a="1"/>
  <c r="BU31" i="5" s="1"/>
  <c r="N16" i="3"/>
  <c r="BT16" i="3" s="1" a="1"/>
  <c r="BT16" i="3" s="1"/>
  <c r="N36" i="2"/>
  <c r="BT36" i="2" s="1" a="1"/>
  <c r="BT36" i="2" s="1"/>
  <c r="N31" i="8"/>
  <c r="BT31" i="8" s="1" a="1"/>
  <c r="BT31" i="8" s="1"/>
  <c r="N37" i="11"/>
  <c r="BT37" i="11" s="1" a="1"/>
  <c r="BT37" i="11" s="1"/>
  <c r="N21" i="18"/>
  <c r="BT21" i="18" s="1" a="1"/>
  <c r="BT21" i="18" s="1"/>
  <c r="O24" i="17"/>
  <c r="BU24" i="17" s="1" a="1"/>
  <c r="BU24" i="17" s="1"/>
  <c r="N34" i="9"/>
  <c r="BT34" i="9" s="1" a="1"/>
  <c r="BT34" i="9" s="1"/>
  <c r="N22" i="2"/>
  <c r="BT22" i="2" s="1" a="1"/>
  <c r="BT22" i="2" s="1"/>
  <c r="N16" i="18"/>
  <c r="BT16" i="18" s="1" a="1"/>
  <c r="BT16" i="18" s="1"/>
  <c r="N44" i="11"/>
  <c r="BT44" i="11" s="1" a="1"/>
  <c r="BT44" i="11" s="1"/>
  <c r="N33" i="10"/>
  <c r="BT33" i="10" s="1" a="1"/>
  <c r="BT33" i="10" s="1"/>
  <c r="N30" i="13"/>
  <c r="BT30" i="13" s="1" a="1"/>
  <c r="BT30" i="13" s="1"/>
  <c r="N17" i="4"/>
  <c r="BT17" i="4" s="1" a="1"/>
  <c r="BT17" i="4" s="1"/>
  <c r="N20" i="3"/>
  <c r="BT20" i="3" s="1" a="1"/>
  <c r="BT20" i="3" s="1"/>
  <c r="N42" i="6"/>
  <c r="BT42" i="6" s="1" a="1"/>
  <c r="BT42" i="6" s="1"/>
  <c r="N19" i="10"/>
  <c r="BT19" i="10" s="1" a="1"/>
  <c r="BT19" i="10" s="1"/>
  <c r="N25" i="5"/>
  <c r="BT25" i="5" s="1" a="1"/>
  <c r="BT25" i="5" s="1"/>
  <c r="N16" i="12"/>
  <c r="BT16" i="12" s="1" a="1"/>
  <c r="BT16" i="12" s="1"/>
  <c r="N24" i="5"/>
  <c r="BT24" i="5" s="1" a="1"/>
  <c r="BT24" i="5" s="1"/>
  <c r="N22" i="1"/>
  <c r="BT22" i="1" s="1" a="1"/>
  <c r="BT22" i="1" s="1"/>
  <c r="N33" i="5"/>
  <c r="BT33" i="5" s="1" a="1"/>
  <c r="BT33" i="5" s="1"/>
  <c r="N36" i="7"/>
  <c r="BT36" i="7" s="1" a="1"/>
  <c r="BT36" i="7" s="1"/>
  <c r="N33" i="21"/>
  <c r="BT33" i="21" s="1" a="1"/>
  <c r="BT33" i="21" s="1"/>
  <c r="N31" i="12"/>
  <c r="BT31" i="12" s="1" a="1"/>
  <c r="BT31" i="12" s="1"/>
  <c r="N17" i="15"/>
  <c r="BT17" i="15" s="1" a="1"/>
  <c r="BT17" i="15" s="1"/>
  <c r="N43" i="14"/>
  <c r="BT43" i="14" s="1" a="1"/>
  <c r="BT43" i="14" s="1"/>
  <c r="N27" i="13"/>
  <c r="BT27" i="13" s="1" a="1"/>
  <c r="BT27" i="13" s="1"/>
  <c r="N17" i="21"/>
  <c r="BT17" i="21" s="1" a="1"/>
  <c r="BT17" i="21" s="1"/>
  <c r="N25" i="6"/>
  <c r="BT25" i="6" s="1" a="1"/>
  <c r="BT25" i="6" s="1"/>
  <c r="N34" i="11"/>
  <c r="BT34" i="11" s="1" a="1"/>
  <c r="BT34" i="11" s="1"/>
  <c r="N22" i="19"/>
  <c r="BT22" i="19" s="1" a="1"/>
  <c r="BT22" i="19" s="1"/>
  <c r="N29" i="20"/>
  <c r="BT29" i="20" s="1" a="1"/>
  <c r="BT29" i="20" s="1"/>
  <c r="N27" i="19"/>
  <c r="BT27" i="19" s="1" a="1"/>
  <c r="BT27" i="19" s="1"/>
  <c r="N20" i="2"/>
  <c r="BT20" i="2" s="1" a="1"/>
  <c r="BT20" i="2" s="1"/>
  <c r="N31" i="2"/>
  <c r="BT31" i="2" s="1" a="1"/>
  <c r="BT31" i="2" s="1"/>
  <c r="N23" i="8"/>
  <c r="BT23" i="8" s="1" a="1"/>
  <c r="BT23" i="8" s="1"/>
  <c r="N30" i="9"/>
  <c r="BT30" i="9" s="1" a="1"/>
  <c r="BT30" i="9" s="1"/>
  <c r="N20" i="13"/>
  <c r="BT20" i="13" s="1" a="1"/>
  <c r="BT20" i="13" s="1"/>
  <c r="O42" i="3"/>
  <c r="BU42" i="3" s="1" a="1"/>
  <c r="BU42" i="3" s="1"/>
  <c r="N33" i="4"/>
  <c r="BT33" i="4" s="1" a="1"/>
  <c r="BT33" i="4" s="1"/>
  <c r="N19" i="11"/>
  <c r="BT19" i="11" s="1" a="1"/>
  <c r="BT19" i="11" s="1"/>
  <c r="N38" i="2"/>
  <c r="BT38" i="2" s="1" a="1"/>
  <c r="BT38" i="2" s="1"/>
  <c r="N27" i="2"/>
  <c r="BT27" i="2" s="1" a="1"/>
  <c r="BT27" i="2" s="1"/>
  <c r="N24" i="1"/>
  <c r="BT24" i="1" s="1" a="1"/>
  <c r="BT24" i="1" s="1"/>
  <c r="N25" i="20"/>
  <c r="BT25" i="20" s="1" a="1"/>
  <c r="BT25" i="20" s="1"/>
  <c r="N31" i="7"/>
  <c r="BT31" i="7" s="1" a="1"/>
  <c r="BT31" i="7" s="1"/>
  <c r="N32" i="10"/>
  <c r="BT32" i="10" s="1" a="1"/>
  <c r="BT32" i="10" s="1"/>
  <c r="N19" i="20"/>
  <c r="BT19" i="20" s="1" a="1"/>
  <c r="BT19" i="20" s="1"/>
  <c r="N26" i="21"/>
  <c r="BT26" i="21" s="1" a="1"/>
  <c r="BT26" i="21" s="1"/>
  <c r="N30" i="18"/>
  <c r="BT30" i="18" s="1" a="1"/>
  <c r="BT30" i="18" s="1"/>
  <c r="O38" i="7"/>
  <c r="BU38" i="7" s="1" a="1"/>
  <c r="BU38" i="7" s="1"/>
  <c r="N40" i="11"/>
  <c r="BT40" i="11" s="1" a="1"/>
  <c r="BT40" i="11" s="1"/>
  <c r="N28" i="1"/>
  <c r="BT28" i="1" s="1" a="1"/>
  <c r="BT28" i="1" s="1"/>
  <c r="N20" i="20"/>
  <c r="BT20" i="20" s="1" a="1"/>
  <c r="BT20" i="20" s="1"/>
  <c r="N30" i="20"/>
  <c r="BT30" i="20" s="1" a="1"/>
  <c r="BT30" i="20" s="1"/>
  <c r="O37" i="17"/>
  <c r="BU37" i="17" s="1" a="1"/>
  <c r="BU37" i="17" s="1"/>
  <c r="N28" i="2"/>
  <c r="BT28" i="2" s="1" a="1"/>
  <c r="BT28" i="2" s="1"/>
  <c r="N37" i="4"/>
  <c r="BT37" i="4" s="1" a="1"/>
  <c r="BT37" i="4" s="1"/>
  <c r="N39" i="20"/>
  <c r="BT39" i="20" s="1" a="1"/>
  <c r="BT39" i="20" s="1"/>
  <c r="N37" i="16"/>
  <c r="BT37" i="16" s="1" a="1"/>
  <c r="BT37" i="16" s="1"/>
  <c r="N39" i="16"/>
  <c r="BT39" i="16" s="1" a="1"/>
  <c r="BT39" i="16" s="1"/>
  <c r="N27" i="1"/>
  <c r="BT27" i="1" s="1" a="1"/>
  <c r="BT27" i="1" s="1"/>
  <c r="N22" i="9"/>
  <c r="BT22" i="9" s="1" a="1"/>
  <c r="BT22" i="9" s="1"/>
  <c r="N18" i="3"/>
  <c r="BT18" i="3" s="1" a="1"/>
  <c r="BT18" i="3" s="1"/>
  <c r="N31" i="13"/>
  <c r="BT31" i="13" s="1" a="1"/>
  <c r="BT31" i="13" s="1"/>
  <c r="N15" i="3"/>
  <c r="BT15" i="3" s="1" a="1"/>
  <c r="BT15" i="3" s="1"/>
  <c r="N32" i="6"/>
  <c r="BT32" i="6" s="1" a="1"/>
  <c r="BT32" i="6" s="1"/>
  <c r="N25" i="12"/>
  <c r="BT25" i="12" s="1" a="1"/>
  <c r="BT25" i="12" s="1"/>
  <c r="N25" i="7"/>
  <c r="BT25" i="7" s="1" a="1"/>
  <c r="BT25" i="7" s="1"/>
  <c r="N30" i="4"/>
  <c r="BT30" i="4" s="1" a="1"/>
  <c r="BT30" i="4" s="1"/>
  <c r="N21" i="3"/>
  <c r="BT21" i="3" s="1" a="1"/>
  <c r="BT21" i="3" s="1"/>
  <c r="N32" i="13"/>
  <c r="BT32" i="13" s="1" a="1"/>
  <c r="BT32" i="13" s="1"/>
  <c r="N36" i="14"/>
  <c r="BT36" i="14" s="1" a="1"/>
  <c r="BT36" i="14" s="1"/>
  <c r="N28" i="21"/>
  <c r="BT28" i="21" s="1" a="1"/>
  <c r="BT28" i="21" s="1"/>
  <c r="O31" i="10"/>
  <c r="BU31" i="10" s="1" a="1"/>
  <c r="BU31" i="10" s="1"/>
  <c r="N43" i="4"/>
  <c r="BT43" i="4" s="1" a="1"/>
  <c r="BT43" i="4" s="1"/>
  <c r="N25" i="21"/>
  <c r="BT25" i="21" s="1" a="1"/>
  <c r="BT25" i="21" s="1"/>
  <c r="N38" i="19"/>
  <c r="BT38" i="19" s="1" a="1"/>
  <c r="BT38" i="19" s="1"/>
  <c r="N32" i="7"/>
  <c r="BT32" i="7" s="1" a="1"/>
  <c r="BT32" i="7" s="1"/>
  <c r="N40" i="3"/>
  <c r="BT40" i="3" s="1" a="1"/>
  <c r="BT40" i="3" s="1"/>
  <c r="N24" i="18"/>
  <c r="BT24" i="18" s="1" a="1"/>
  <c r="BT24" i="18" s="1"/>
  <c r="N42" i="17"/>
  <c r="BT42" i="17" s="1" a="1"/>
  <c r="BT42" i="17" s="1"/>
  <c r="N24" i="14"/>
  <c r="BT24" i="14" s="1" a="1"/>
  <c r="BT24" i="14" s="1"/>
  <c r="N44" i="18"/>
  <c r="BT44" i="18" s="1" a="1"/>
  <c r="BT44" i="18" s="1"/>
  <c r="N40" i="18"/>
  <c r="BT40" i="18" s="1" a="1"/>
  <c r="BT40" i="18" s="1"/>
  <c r="N17" i="12"/>
  <c r="BT17" i="12" s="1" a="1"/>
  <c r="BT17" i="12" s="1"/>
  <c r="N29" i="14"/>
  <c r="BT29" i="14" s="1" a="1"/>
  <c r="BT29" i="14" s="1"/>
  <c r="N33" i="15"/>
  <c r="BT33" i="15" s="1" a="1"/>
  <c r="BT33" i="15" s="1"/>
  <c r="N31" i="20"/>
  <c r="BT31" i="20" s="1" a="1"/>
  <c r="BT31" i="20" s="1"/>
  <c r="O19" i="6"/>
  <c r="BU19" i="6" s="1" a="1"/>
  <c r="BU19" i="6" s="1"/>
  <c r="O25" i="4"/>
  <c r="BU25" i="4" s="1" a="1"/>
  <c r="BU25" i="4" s="1"/>
  <c r="N24" i="4"/>
  <c r="BT24" i="4" s="1" a="1"/>
  <c r="BT24" i="4" s="1"/>
  <c r="N44" i="13"/>
  <c r="BT44" i="13" s="1" a="1"/>
  <c r="BT44" i="13" s="1"/>
  <c r="N30" i="14"/>
  <c r="BT30" i="14" s="1" a="1"/>
  <c r="BT30" i="14" s="1"/>
  <c r="N37" i="14"/>
  <c r="BT37" i="14" s="1" a="1"/>
  <c r="BT37" i="14" s="1"/>
  <c r="N17" i="11"/>
  <c r="BT17" i="11" s="1" a="1"/>
  <c r="BT17" i="11" s="1"/>
  <c r="N23" i="12"/>
  <c r="BT23" i="12" s="1" a="1"/>
  <c r="BT23" i="12" s="1"/>
  <c r="N38" i="15"/>
  <c r="BT38" i="15" s="1" a="1"/>
  <c r="BT38" i="15" s="1"/>
  <c r="N40" i="7"/>
  <c r="BT40" i="7" s="1" a="1"/>
  <c r="BT40" i="7" s="1"/>
  <c r="N15" i="9"/>
  <c r="BT15" i="9" s="1" a="1"/>
  <c r="BT15" i="9" s="1"/>
  <c r="N37" i="15"/>
  <c r="BT37" i="15" s="1" a="1"/>
  <c r="BT37" i="15" s="1"/>
  <c r="N31" i="21"/>
  <c r="BT31" i="21" s="1" a="1"/>
  <c r="BT31" i="21" s="1"/>
  <c r="N44" i="6"/>
  <c r="BT44" i="6" s="1" a="1"/>
  <c r="BT44" i="6" s="1"/>
  <c r="N23" i="5"/>
  <c r="BT23" i="5" s="1" a="1"/>
  <c r="BT23" i="5" s="1"/>
  <c r="N18" i="15"/>
  <c r="BT18" i="15" s="1" a="1"/>
  <c r="BT18" i="15" s="1"/>
  <c r="N27" i="18"/>
  <c r="BT27" i="18" s="1" a="1"/>
  <c r="BT27" i="18" s="1"/>
  <c r="N36" i="15"/>
  <c r="BT36" i="15" s="1" a="1"/>
  <c r="BT36" i="15" s="1"/>
  <c r="N22" i="6"/>
  <c r="BT22" i="6" s="1" a="1"/>
  <c r="BT22" i="6" s="1"/>
  <c r="N20" i="12"/>
  <c r="BT20" i="12" s="1" a="1"/>
  <c r="BT20" i="12" s="1"/>
  <c r="N41" i="3"/>
  <c r="BT41" i="3" s="1" a="1"/>
  <c r="BT41" i="3" s="1"/>
  <c r="N39" i="7"/>
  <c r="BT39" i="7" s="1" a="1"/>
  <c r="BT39" i="7" s="1"/>
  <c r="N26" i="5"/>
  <c r="BT26" i="5" s="1" a="1"/>
  <c r="BT26" i="5" s="1"/>
  <c r="N18" i="14"/>
  <c r="BT18" i="14" s="1" a="1"/>
  <c r="BT18" i="14" s="1"/>
  <c r="N26" i="7"/>
  <c r="BT26" i="7" s="1" a="1"/>
  <c r="BT26" i="7" s="1"/>
  <c r="N40" i="15"/>
  <c r="BT40" i="15" s="1" a="1"/>
  <c r="BT40" i="15" s="1"/>
  <c r="N16" i="14"/>
  <c r="BT16" i="14" s="1" a="1"/>
  <c r="BT16" i="14" s="1"/>
  <c r="N30" i="21"/>
  <c r="BT30" i="21" s="1" a="1"/>
  <c r="BT30" i="21" s="1"/>
  <c r="N20" i="7"/>
  <c r="BT20" i="7" s="1" a="1"/>
  <c r="BT20" i="7" s="1"/>
  <c r="N42" i="10"/>
  <c r="BT42" i="10" s="1" a="1"/>
  <c r="BT42" i="10" s="1"/>
  <c r="N41" i="14"/>
  <c r="BT41" i="14" s="1" a="1"/>
  <c r="BT41" i="14" s="1"/>
  <c r="N21" i="1"/>
  <c r="BT21" i="1" s="1" a="1"/>
  <c r="BT21" i="1" s="1"/>
  <c r="N26" i="8"/>
  <c r="BT26" i="8" s="1" a="1"/>
  <c r="BT26" i="8" s="1"/>
  <c r="N22" i="13"/>
  <c r="BT22" i="13" s="1" a="1"/>
  <c r="BT22" i="13" s="1"/>
  <c r="N24" i="3"/>
  <c r="BT24" i="3" s="1" a="1"/>
  <c r="BT24" i="3" s="1"/>
  <c r="N44" i="2"/>
  <c r="BT44" i="2" s="1" a="1"/>
  <c r="BT44" i="2" s="1"/>
  <c r="N36" i="8"/>
  <c r="BT36" i="8" s="1" a="1"/>
  <c r="BT36" i="8" s="1"/>
  <c r="N41" i="7"/>
  <c r="BT41" i="7" s="1" a="1"/>
  <c r="BT41" i="7" s="1"/>
  <c r="N37" i="9"/>
  <c r="BT37" i="9" s="1" a="1"/>
  <c r="BT37" i="9" s="1"/>
  <c r="N42" i="5"/>
  <c r="BT42" i="5" s="1" a="1"/>
  <c r="BT42" i="5" s="1"/>
  <c r="N39" i="11"/>
  <c r="BT39" i="11" s="1" a="1"/>
  <c r="BT39" i="11" s="1"/>
  <c r="N34" i="1"/>
  <c r="BT34" i="1" s="1" a="1"/>
  <c r="BT34" i="1" s="1"/>
  <c r="N39" i="8"/>
  <c r="BT39" i="8" s="1" a="1"/>
  <c r="BT39" i="8" s="1"/>
  <c r="N38" i="16"/>
  <c r="BT38" i="16" s="1" a="1"/>
  <c r="BT38" i="16" s="1"/>
  <c r="N42" i="2"/>
  <c r="BT42" i="2" s="1" a="1"/>
  <c r="BT42" i="2" s="1"/>
  <c r="N38" i="18"/>
  <c r="BT38" i="18" s="1" a="1"/>
  <c r="BT38" i="18" s="1"/>
  <c r="N43" i="17"/>
  <c r="BT43" i="17" s="1" a="1"/>
  <c r="BT43" i="17" s="1"/>
  <c r="N43" i="18"/>
  <c r="BT43" i="18" s="1" a="1"/>
  <c r="BT43" i="18" s="1"/>
  <c r="N44" i="12"/>
  <c r="BT44" i="12" s="1" a="1"/>
  <c r="BT44" i="12" s="1"/>
  <c r="N37" i="8"/>
  <c r="BT37" i="8" s="1" a="1"/>
  <c r="BT37" i="8" s="1"/>
  <c r="N33" i="3"/>
  <c r="BT33" i="3" s="1" a="1"/>
  <c r="BT33" i="3" s="1"/>
  <c r="N33" i="9"/>
  <c r="BT33" i="9" s="1" a="1"/>
  <c r="BT33" i="9" s="1"/>
  <c r="N34" i="12"/>
  <c r="BT34" i="12" s="1" a="1"/>
  <c r="BT34" i="12" s="1"/>
  <c r="N19" i="16"/>
  <c r="BT19" i="16" s="1" a="1"/>
  <c r="BT19" i="16" s="1"/>
  <c r="O26" i="19"/>
  <c r="BU26" i="19" s="1" a="1"/>
  <c r="BU26" i="19" s="1"/>
  <c r="N34" i="5"/>
  <c r="BT34" i="5" s="1" a="1"/>
  <c r="BT34" i="5" s="1"/>
  <c r="N22" i="10"/>
  <c r="BT22" i="10" s="1" a="1"/>
  <c r="BT22" i="10" s="1"/>
  <c r="N17" i="2"/>
  <c r="BT17" i="2" s="1" a="1"/>
  <c r="BT17" i="2" s="1"/>
  <c r="N15" i="19"/>
  <c r="BT15" i="19" s="1" a="1"/>
  <c r="BT15" i="19" s="1"/>
  <c r="N23" i="17"/>
  <c r="BT23" i="17" s="1" a="1"/>
  <c r="BT23" i="17" s="1"/>
  <c r="N40" i="1"/>
  <c r="BT40" i="1" s="1" a="1"/>
  <c r="BT40" i="1" s="1"/>
  <c r="N18" i="13"/>
  <c r="BT18" i="13" s="1" a="1"/>
  <c r="BT18" i="13" s="1"/>
  <c r="N18" i="12"/>
  <c r="BT18" i="12" s="1" a="1"/>
  <c r="BT18" i="12" s="1"/>
  <c r="N28" i="4"/>
  <c r="BT28" i="4" s="1" a="1"/>
  <c r="BT28" i="4" s="1"/>
  <c r="N34" i="7"/>
  <c r="BT34" i="7" s="1" a="1"/>
  <c r="BT34" i="7" s="1"/>
  <c r="N40" i="14"/>
  <c r="BT40" i="14" s="1" a="1"/>
  <c r="BT40" i="14" s="1"/>
  <c r="N34" i="19"/>
  <c r="BT34" i="19" s="1" a="1"/>
  <c r="BT34" i="19" s="1"/>
  <c r="N21" i="2"/>
  <c r="BT21" i="2" s="1" a="1"/>
  <c r="BT21" i="2" s="1"/>
  <c r="N22" i="8"/>
  <c r="BT22" i="8" s="1" a="1"/>
  <c r="BT22" i="8" s="1"/>
  <c r="N15" i="16"/>
  <c r="BT15" i="16" s="1" a="1"/>
  <c r="BT15" i="16" s="1"/>
  <c r="N24" i="19"/>
  <c r="BT24" i="19" s="1" a="1"/>
  <c r="BT24" i="19" s="1"/>
  <c r="N22" i="18"/>
  <c r="BT22" i="18" s="1" a="1"/>
  <c r="BT22" i="18" s="1"/>
  <c r="N33" i="8"/>
  <c r="BT33" i="8" s="1" a="1"/>
  <c r="BT33" i="8" s="1"/>
  <c r="N41" i="4"/>
  <c r="BT41" i="4" s="1" a="1"/>
  <c r="BT41" i="4" s="1"/>
  <c r="N27" i="11"/>
  <c r="BT27" i="11" s="1" a="1"/>
  <c r="BT27" i="11" s="1"/>
  <c r="N20" i="1"/>
  <c r="BT20" i="1" s="1" a="1"/>
  <c r="BT20" i="1" s="1"/>
  <c r="N44" i="19"/>
  <c r="BT44" i="19" s="1" a="1"/>
  <c r="BT44" i="19" s="1"/>
  <c r="N20" i="18"/>
  <c r="BT20" i="18" s="1" a="1"/>
  <c r="BT20" i="18" s="1"/>
  <c r="N43" i="21"/>
  <c r="BT43" i="21" s="1" a="1"/>
  <c r="BT43" i="21" s="1"/>
  <c r="N29" i="17"/>
  <c r="BT29" i="17" s="1" a="1"/>
  <c r="BT29" i="17" s="1"/>
  <c r="N34" i="2"/>
  <c r="BT34" i="2" s="1" a="1"/>
  <c r="BT34" i="2" s="1"/>
  <c r="N36" i="16"/>
  <c r="BT36" i="16" s="1" a="1"/>
  <c r="BT36" i="16" s="1"/>
  <c r="N35" i="17"/>
  <c r="BT35" i="17" s="1" a="1"/>
  <c r="BT35" i="17" s="1"/>
  <c r="N39" i="1"/>
  <c r="BT39" i="1" s="1" a="1"/>
  <c r="BT39" i="1" s="1"/>
  <c r="N43" i="16"/>
  <c r="BT43" i="16" s="1" a="1"/>
  <c r="BT43" i="16" s="1"/>
  <c r="N36" i="6"/>
  <c r="BT36" i="6" s="1" a="1"/>
  <c r="BT36" i="6" s="1"/>
  <c r="N35" i="5"/>
  <c r="BT35" i="5" s="1" a="1"/>
  <c r="BT35" i="5" s="1"/>
  <c r="N16" i="13"/>
  <c r="BT16" i="13" s="1" a="1"/>
  <c r="BT16" i="13" s="1"/>
  <c r="N29" i="12"/>
  <c r="BT29" i="12" s="1" a="1"/>
  <c r="BT29" i="12" s="1"/>
  <c r="N44" i="20"/>
  <c r="BT44" i="20" s="1" a="1"/>
  <c r="BT44" i="20" s="1"/>
  <c r="O21" i="8"/>
  <c r="BU21" i="8" s="1" a="1"/>
  <c r="BU21" i="8" s="1"/>
  <c r="N26" i="2"/>
  <c r="BT26" i="2" s="1" a="1"/>
  <c r="BT26" i="2" s="1"/>
  <c r="N24" i="12"/>
  <c r="BT24" i="12" s="1" a="1"/>
  <c r="BT24" i="12" s="1"/>
  <c r="N35" i="3"/>
  <c r="BT35" i="3" s="1" a="1"/>
  <c r="BT35" i="3" s="1"/>
  <c r="N42" i="4"/>
  <c r="BT42" i="4" s="1" a="1"/>
  <c r="BT42" i="4" s="1"/>
  <c r="N19" i="21"/>
  <c r="BT19" i="21" s="1" a="1"/>
  <c r="BT19" i="21" s="1"/>
  <c r="N44" i="7"/>
  <c r="BT44" i="7" s="1" a="1"/>
  <c r="BT44" i="7" s="1"/>
  <c r="N17" i="17"/>
  <c r="BT17" i="17" s="1" a="1"/>
  <c r="BT17" i="17" s="1"/>
  <c r="N19" i="3"/>
  <c r="BT19" i="3" s="1" a="1"/>
  <c r="BT19" i="3" s="1"/>
  <c r="N35" i="16"/>
  <c r="BT35" i="16" s="1" a="1"/>
  <c r="BT35" i="16" s="1"/>
  <c r="N25" i="13"/>
  <c r="BT25" i="13" s="1" a="1"/>
  <c r="BT25" i="13" s="1"/>
  <c r="N38" i="11"/>
  <c r="BT38" i="11" s="1" a="1"/>
  <c r="BT38" i="11" s="1"/>
  <c r="N21" i="16"/>
  <c r="BT21" i="16" s="1" a="1"/>
  <c r="BT21" i="16" s="1"/>
  <c r="N19" i="4"/>
  <c r="BT19" i="4" s="1" a="1"/>
  <c r="BT19" i="4" s="1"/>
  <c r="N34" i="3"/>
  <c r="BT34" i="3" s="1" a="1"/>
  <c r="BT34" i="3" s="1"/>
  <c r="N41" i="17"/>
  <c r="BT41" i="17" s="1" a="1"/>
  <c r="BT41" i="17" s="1"/>
  <c r="N16" i="19"/>
  <c r="BT16" i="19" s="1" a="1"/>
  <c r="BT16" i="19" s="1"/>
  <c r="N38" i="17"/>
  <c r="BT38" i="17" s="1" a="1"/>
  <c r="BT38" i="17" s="1"/>
  <c r="N29" i="9"/>
  <c r="BT29" i="9" s="1" a="1"/>
  <c r="BT29" i="9" s="1"/>
  <c r="N18" i="9"/>
  <c r="BT18" i="9" s="1" a="1"/>
  <c r="BT18" i="9" s="1"/>
  <c r="N23" i="20"/>
  <c r="BT23" i="20" s="1" a="1"/>
  <c r="BT23" i="20" s="1"/>
  <c r="O37" i="7"/>
  <c r="BU37" i="7" s="1" a="1"/>
  <c r="BU37" i="7" s="1"/>
  <c r="N23" i="4"/>
  <c r="BT23" i="4" s="1" a="1"/>
  <c r="BT23" i="4" s="1"/>
  <c r="N16" i="4"/>
  <c r="BT16" i="4" s="1" a="1"/>
  <c r="BT16" i="4" s="1"/>
  <c r="N26" i="12"/>
  <c r="BT26" i="12" s="1" a="1"/>
  <c r="BT26" i="12" s="1"/>
  <c r="N22" i="14"/>
  <c r="BT22" i="14" s="1" a="1"/>
  <c r="BT22" i="14" s="1"/>
  <c r="N35" i="12"/>
  <c r="BT35" i="12" s="1" a="1"/>
  <c r="BT35" i="12" s="1"/>
  <c r="N24" i="15"/>
  <c r="BT24" i="15" s="1" a="1"/>
  <c r="BT24" i="15" s="1"/>
  <c r="N42" i="11"/>
  <c r="BT42" i="11" s="1" a="1"/>
  <c r="BT42" i="11" s="1"/>
  <c r="N31" i="6"/>
  <c r="BT31" i="6" s="1" a="1"/>
  <c r="BT31" i="6" s="1"/>
  <c r="N30" i="5"/>
  <c r="BT30" i="5" s="1" a="1"/>
  <c r="BT30" i="5" s="1"/>
  <c r="N20" i="9"/>
  <c r="BT20" i="9" s="1" a="1"/>
  <c r="BT20" i="9" s="1"/>
  <c r="N21" i="12"/>
  <c r="BT21" i="12" s="1" a="1"/>
  <c r="BT21" i="12" s="1"/>
  <c r="N29" i="13"/>
  <c r="BT29" i="13" s="1" a="1"/>
  <c r="BT29" i="13" s="1"/>
  <c r="N21" i="10"/>
  <c r="BT21" i="10" s="1" a="1"/>
  <c r="BT21" i="10" s="1"/>
  <c r="N32" i="8"/>
  <c r="BT32" i="8" s="1" a="1"/>
  <c r="BT32" i="8" s="1"/>
  <c r="N39" i="14"/>
  <c r="BT39" i="14" s="1" a="1"/>
  <c r="BT39" i="14" s="1"/>
  <c r="N18" i="7"/>
  <c r="BT18" i="7" s="1" a="1"/>
  <c r="BT18" i="7" s="1"/>
  <c r="N34" i="4"/>
  <c r="BT34" i="4" s="1" a="1"/>
  <c r="BT34" i="4" s="1"/>
  <c r="N34" i="10"/>
  <c r="BT34" i="10" s="1" a="1"/>
  <c r="BT34" i="10" s="1"/>
  <c r="O42" i="16"/>
  <c r="BU42" i="16" s="1" a="1"/>
  <c r="BU42" i="16" s="1"/>
  <c r="N29" i="16"/>
  <c r="BT29" i="16" s="1" a="1"/>
  <c r="BT29" i="16" s="1"/>
  <c r="N30" i="15"/>
  <c r="BT30" i="15" s="1" a="1"/>
  <c r="BT30" i="15" s="1"/>
  <c r="N21" i="19"/>
  <c r="BT21" i="19" s="1" a="1"/>
  <c r="BT21" i="19" s="1"/>
  <c r="N39" i="18"/>
  <c r="BT39" i="18" s="1" a="1"/>
  <c r="BT39" i="18" s="1"/>
  <c r="N21" i="15"/>
  <c r="BT21" i="15" s="1" a="1"/>
  <c r="BT21" i="15" s="1"/>
  <c r="N44" i="14"/>
  <c r="BT44" i="14" s="1" a="1"/>
  <c r="BT44" i="14" s="1"/>
  <c r="N32" i="9"/>
  <c r="BT32" i="9" s="1" a="1"/>
  <c r="BT32" i="9" s="1"/>
  <c r="N36" i="13"/>
  <c r="BT36" i="13" s="1" a="1"/>
  <c r="BT36" i="13" s="1"/>
  <c r="N24" i="21"/>
  <c r="BT24" i="21" s="1" a="1"/>
  <c r="BT24" i="21" s="1"/>
  <c r="N23" i="1"/>
  <c r="BT23" i="1" s="1" a="1"/>
  <c r="BT23" i="1" s="1"/>
  <c r="N34" i="21"/>
  <c r="BT34" i="21" s="1" a="1"/>
  <c r="BT34" i="21" s="1"/>
  <c r="N40" i="16"/>
  <c r="BT40" i="16" s="1" a="1"/>
  <c r="BT40" i="16" s="1"/>
  <c r="N38" i="4"/>
  <c r="BT38" i="4" s="1" a="1"/>
  <c r="BT38" i="4" s="1"/>
  <c r="N25" i="10"/>
  <c r="BT25" i="10" s="1" a="1"/>
  <c r="BT25" i="10" s="1"/>
  <c r="N32" i="11"/>
  <c r="BT32" i="11" s="1" a="1"/>
  <c r="BT32" i="11" s="1"/>
  <c r="O17" i="3"/>
  <c r="BU17" i="3" s="1" a="1"/>
  <c r="BU17" i="3" s="1"/>
  <c r="N35" i="6"/>
  <c r="BT35" i="6" s="1" a="1"/>
  <c r="BT35" i="6" s="1"/>
  <c r="N34" i="13"/>
  <c r="BT34" i="13" s="1" a="1"/>
  <c r="BT34" i="13" s="1"/>
  <c r="N33" i="7"/>
  <c r="BT33" i="7" s="1" a="1"/>
  <c r="BT33" i="7" s="1"/>
  <c r="N43" i="7"/>
  <c r="BT43" i="7" s="1" a="1"/>
  <c r="BT43" i="7" s="1"/>
  <c r="N32" i="4"/>
  <c r="BT32" i="4" s="1" a="1"/>
  <c r="BT32" i="4" s="1"/>
  <c r="N31" i="18"/>
  <c r="BT31" i="18" s="1" a="1"/>
  <c r="BT31" i="18" s="1"/>
  <c r="N18" i="11"/>
  <c r="BT18" i="11" s="1" a="1"/>
  <c r="BT18" i="11" s="1"/>
  <c r="N39" i="12"/>
  <c r="BT39" i="12" s="1" a="1"/>
  <c r="BT39" i="12" s="1"/>
  <c r="N29" i="1"/>
  <c r="BT29" i="1" s="1" a="1"/>
  <c r="BT29" i="1" s="1"/>
  <c r="N41" i="2"/>
  <c r="BT41" i="2" s="1" a="1"/>
  <c r="BT41" i="2" s="1"/>
  <c r="N24" i="20"/>
  <c r="BT24" i="20" s="1" a="1"/>
  <c r="BT24" i="20" s="1"/>
  <c r="N35" i="4"/>
  <c r="BT35" i="4" s="1" a="1"/>
  <c r="BT35" i="4" s="1"/>
  <c r="N17" i="5"/>
  <c r="BT17" i="5" s="1" a="1"/>
  <c r="BT17" i="5" s="1"/>
  <c r="N26" i="14"/>
  <c r="BT26" i="14" s="1" a="1"/>
  <c r="BT26" i="14" s="1"/>
  <c r="N22" i="3"/>
  <c r="BT22" i="3" s="1" a="1"/>
  <c r="BT22" i="3" s="1"/>
  <c r="N37" i="3"/>
  <c r="BT37" i="3" s="1" a="1"/>
  <c r="BT37" i="3" s="1"/>
  <c r="N34" i="18"/>
  <c r="BT34" i="18" s="1" a="1"/>
  <c r="BT34" i="18" s="1"/>
  <c r="O39" i="9"/>
  <c r="BU39" i="9" s="1" a="1"/>
  <c r="BU39" i="9" s="1"/>
  <c r="N41" i="8"/>
  <c r="BT41" i="8" s="1" a="1"/>
  <c r="BT41" i="8" s="1"/>
  <c r="N39" i="6"/>
  <c r="BT39" i="6" s="1" a="1"/>
  <c r="BT39" i="6" s="1"/>
  <c r="N33" i="1"/>
  <c r="BT33" i="1" s="1" a="1"/>
  <c r="BT33" i="1" s="1"/>
  <c r="N41" i="18"/>
  <c r="BT41" i="18" s="1" a="1"/>
  <c r="BT41" i="18" s="1"/>
  <c r="N33" i="12"/>
  <c r="BT33" i="12" s="1" a="1"/>
  <c r="BT33" i="12" s="1"/>
  <c r="N34" i="20"/>
  <c r="BT34" i="20" s="1" a="1"/>
  <c r="BT34" i="20" s="1"/>
  <c r="N17" i="6"/>
  <c r="BT17" i="6" s="1" a="1"/>
  <c r="BT17" i="6" s="1"/>
  <c r="N22" i="16"/>
  <c r="BT22" i="16" s="1" a="1"/>
  <c r="BT22" i="16" s="1"/>
  <c r="N21" i="9"/>
  <c r="BT21" i="9" s="1" a="1"/>
  <c r="BT21" i="9" s="1"/>
  <c r="N23" i="9"/>
  <c r="BT23" i="9" s="1" a="1"/>
  <c r="BT23" i="9" s="1"/>
  <c r="N19" i="14"/>
  <c r="BT19" i="14" s="1" a="1"/>
  <c r="BT19" i="14" s="1"/>
  <c r="N17" i="10"/>
  <c r="BT17" i="10" s="1" a="1"/>
  <c r="BT17" i="10" s="1"/>
  <c r="N37" i="6"/>
  <c r="BT37" i="6" s="1" a="1"/>
  <c r="BT37" i="6" s="1"/>
  <c r="N44" i="5"/>
  <c r="BT44" i="5" s="1" a="1"/>
  <c r="BT44" i="5" s="1"/>
  <c r="N26" i="15"/>
  <c r="BT26" i="15" s="1" a="1"/>
  <c r="BT26" i="15" s="1"/>
  <c r="N23" i="7"/>
  <c r="BT23" i="7" s="1" a="1"/>
  <c r="BT23" i="7" s="1"/>
  <c r="O17" i="20"/>
  <c r="BU17" i="20" s="1" a="1"/>
  <c r="BU17" i="20" s="1"/>
  <c r="N16" i="17"/>
  <c r="BT16" i="17" s="1" a="1"/>
  <c r="BT16" i="17" s="1"/>
  <c r="N27" i="4"/>
  <c r="BT27" i="4" s="1" a="1"/>
  <c r="BT27" i="4" s="1"/>
  <c r="N19" i="2"/>
  <c r="BT19" i="2" s="1" a="1"/>
  <c r="BT19" i="2" s="1"/>
  <c r="N16" i="1"/>
  <c r="BT16" i="1" s="1" a="1"/>
  <c r="BT16" i="1" s="1"/>
  <c r="O34" i="8"/>
  <c r="BU34" i="8" s="1" a="1"/>
  <c r="BU34" i="8" s="1"/>
  <c r="N18" i="8"/>
  <c r="BT18" i="8" s="1" a="1"/>
  <c r="BT18" i="8" s="1"/>
  <c r="N18" i="6"/>
  <c r="BT18" i="6" s="1" a="1"/>
  <c r="BT18" i="6" s="1"/>
  <c r="N18" i="20"/>
  <c r="BT18" i="20" s="1" a="1"/>
  <c r="BT18" i="20" s="1"/>
  <c r="N36" i="19"/>
  <c r="BT36" i="19" s="1" a="1"/>
  <c r="BT36" i="19" s="1"/>
  <c r="N18" i="16"/>
  <c r="BT18" i="16" s="1" a="1"/>
  <c r="BT18" i="16" s="1"/>
  <c r="N35" i="21"/>
  <c r="BT35" i="21" s="1" a="1"/>
  <c r="BT35" i="21" s="1"/>
  <c r="N40" i="13"/>
  <c r="BT40" i="13" s="1" a="1"/>
  <c r="BT40" i="13" s="1"/>
  <c r="N29" i="2"/>
  <c r="BT29" i="2" s="1" a="1"/>
  <c r="BT29" i="2" s="1"/>
  <c r="N26" i="4"/>
  <c r="BT26" i="4" s="1" a="1"/>
  <c r="BT26" i="4" s="1"/>
  <c r="N23" i="16"/>
  <c r="BT23" i="16" s="1" a="1"/>
  <c r="BT23" i="16" s="1"/>
  <c r="N30" i="17"/>
  <c r="BT30" i="17" s="1" a="1"/>
  <c r="BT30" i="17" s="1"/>
  <c r="N25" i="1"/>
  <c r="BT25" i="1" s="1" a="1"/>
  <c r="BT25" i="1" s="1"/>
  <c r="N40" i="2"/>
  <c r="BT40" i="2" s="1" a="1"/>
  <c r="BT40" i="2" s="1"/>
  <c r="N37" i="18"/>
  <c r="BT37" i="18" s="1" a="1"/>
  <c r="BT37" i="18" s="1"/>
  <c r="N32" i="16"/>
  <c r="BT32" i="16" s="1" a="1"/>
  <c r="BT32" i="16" s="1"/>
  <c r="N32" i="20"/>
  <c r="BT32" i="20" s="1" a="1"/>
  <c r="BT32" i="20" s="1"/>
  <c r="N22" i="15"/>
  <c r="BT22" i="15" s="1" a="1"/>
  <c r="BT22" i="15" s="1"/>
  <c r="N36" i="5"/>
  <c r="BT36" i="5" s="1" a="1"/>
  <c r="BT36" i="5" s="1"/>
  <c r="N41" i="12"/>
  <c r="BT41" i="12" s="1" a="1"/>
  <c r="BT41" i="12" s="1"/>
  <c r="N25" i="11"/>
  <c r="BT25" i="11" s="1" a="1"/>
  <c r="BT25" i="11" s="1"/>
  <c r="N39" i="17"/>
  <c r="BT39" i="17" s="1" a="1"/>
  <c r="BT39" i="17" s="1"/>
  <c r="N37" i="13"/>
  <c r="BT37" i="13" s="1" a="1"/>
  <c r="BT37" i="13" s="1"/>
  <c r="N22" i="4"/>
  <c r="BT22" i="4" s="1" a="1"/>
  <c r="BT22" i="4" s="1"/>
  <c r="N27" i="9"/>
  <c r="BT27" i="9" s="1" a="1"/>
  <c r="BT27" i="9" s="1"/>
  <c r="N20" i="17"/>
  <c r="BT20" i="17" s="1" a="1"/>
  <c r="BT20" i="17" s="1"/>
  <c r="N21" i="20"/>
  <c r="BT21" i="20" s="1" a="1"/>
  <c r="BT21" i="20" s="1"/>
  <c r="N19" i="19"/>
  <c r="BT19" i="19" s="1" a="1"/>
  <c r="BT19" i="19" s="1"/>
  <c r="N29" i="5"/>
  <c r="BT29" i="5" s="1" a="1"/>
  <c r="BT29" i="5" s="1"/>
  <c r="N18" i="5"/>
  <c r="BT18" i="5" s="1" a="1"/>
  <c r="BT18" i="5" s="1"/>
  <c r="N41" i="9"/>
  <c r="BT41" i="9" s="1" a="1"/>
  <c r="BT41" i="9" s="1"/>
  <c r="N16" i="11"/>
  <c r="BT16" i="11" s="1" a="1"/>
  <c r="BT16" i="11" s="1"/>
  <c r="N27" i="16"/>
  <c r="BT27" i="16" s="1" a="1"/>
  <c r="BT27" i="16" s="1"/>
  <c r="O22" i="21"/>
  <c r="BU22" i="21" s="1" a="1"/>
  <c r="BU22" i="21" s="1"/>
  <c r="O38" i="14"/>
  <c r="BU38" i="14" s="1" a="1"/>
  <c r="BU38" i="14" s="1"/>
  <c r="N42" i="19"/>
  <c r="BT42" i="19" s="1" a="1"/>
  <c r="BT42" i="19" s="1"/>
  <c r="N34" i="17"/>
  <c r="BT34" i="17" s="1" a="1"/>
  <c r="BT34" i="17" s="1"/>
  <c r="N42" i="15"/>
  <c r="BT42" i="15" s="1" a="1"/>
  <c r="BT42" i="15" s="1"/>
  <c r="N44" i="8"/>
  <c r="BT44" i="8" s="1" a="1"/>
  <c r="BT44" i="8" s="1"/>
  <c r="N31" i="1"/>
  <c r="BT31" i="1" s="1" a="1"/>
  <c r="BT31" i="1" s="1"/>
  <c r="N41" i="13"/>
  <c r="BT41" i="13" s="1" a="1"/>
  <c r="BT41" i="13" s="1"/>
  <c r="N40" i="17"/>
  <c r="BT40" i="17" s="1" a="1"/>
  <c r="BT40" i="17" s="1"/>
  <c r="N36" i="11"/>
  <c r="BT36" i="11" s="1" a="1"/>
  <c r="BT36" i="11" s="1"/>
  <c r="N28" i="10"/>
  <c r="BT28" i="10" s="1" a="1"/>
  <c r="BT28" i="10" s="1"/>
  <c r="N16" i="15"/>
  <c r="BT16" i="15" s="1" a="1"/>
  <c r="BT16" i="15" s="1"/>
  <c r="N20" i="4"/>
  <c r="BT20" i="4" s="1" a="1"/>
  <c r="BT20" i="4" s="1"/>
  <c r="N23" i="6"/>
  <c r="BT23" i="6" s="1" a="1"/>
  <c r="BT23" i="6" s="1"/>
  <c r="N22" i="5"/>
  <c r="BT22" i="5" s="1" a="1"/>
  <c r="BT22" i="5" s="1"/>
  <c r="N38" i="10"/>
  <c r="BT38" i="10" s="1" a="1"/>
  <c r="BT38" i="10" s="1"/>
  <c r="N43" i="9"/>
  <c r="BT43" i="9" s="1" a="1"/>
  <c r="BT43" i="9" s="1"/>
  <c r="N17" i="14"/>
  <c r="BT17" i="14" s="1" a="1"/>
  <c r="BT17" i="14" s="1"/>
  <c r="O16" i="7"/>
  <c r="BU16" i="7" s="1" a="1"/>
  <c r="BU16" i="7" s="1"/>
  <c r="N38" i="12"/>
  <c r="BT38" i="12" s="1" a="1"/>
  <c r="BT38" i="12" s="1"/>
  <c r="N41" i="10"/>
  <c r="BT41" i="10" s="1" a="1"/>
  <c r="BT41" i="10" s="1"/>
  <c r="N28" i="19"/>
  <c r="BT28" i="19" s="1" a="1"/>
  <c r="BT28" i="19" s="1"/>
  <c r="N34" i="15"/>
  <c r="BT34" i="15" s="1" a="1"/>
  <c r="BT34" i="15" s="1"/>
  <c r="N28" i="5"/>
  <c r="BT28" i="5" s="1" a="1"/>
  <c r="BT28" i="5" s="1"/>
  <c r="N43" i="8"/>
  <c r="BT43" i="8" s="1" a="1"/>
  <c r="BT43" i="8" s="1"/>
  <c r="N39" i="21"/>
  <c r="BT39" i="21" s="1" a="1"/>
  <c r="BT39" i="21" s="1"/>
  <c r="N20" i="11"/>
  <c r="BT20" i="11" s="1" a="1"/>
  <c r="BT20" i="11" s="1"/>
  <c r="N31" i="15"/>
  <c r="BT31" i="15" s="1" a="1"/>
  <c r="BT31" i="15" s="1"/>
  <c r="N31" i="11"/>
  <c r="BT31" i="11" s="1" a="1"/>
  <c r="BT31" i="11" s="1"/>
  <c r="N43" i="5"/>
  <c r="BT43" i="5" s="1" a="1"/>
  <c r="BT43" i="5" s="1"/>
  <c r="N30" i="11"/>
  <c r="BT30" i="11" s="1" a="1"/>
  <c r="BT30" i="11" s="1"/>
  <c r="N31" i="14"/>
  <c r="BT31" i="14" s="1" a="1"/>
  <c r="BT31" i="14" s="1"/>
  <c r="N18" i="19"/>
  <c r="BT18" i="19" s="1" a="1"/>
  <c r="BT18" i="19" s="1"/>
  <c r="O32" i="2"/>
  <c r="BU32" i="2" s="1" a="1"/>
  <c r="BU32" i="2" s="1"/>
  <c r="N31" i="3"/>
  <c r="BT31" i="3" s="1" a="1"/>
  <c r="BT31" i="3" s="1"/>
  <c r="N37" i="12"/>
  <c r="BT37" i="12" s="1" a="1"/>
  <c r="BT37" i="12" s="1"/>
  <c r="N43" i="3"/>
  <c r="BT43" i="3" s="1" a="1"/>
  <c r="BT43" i="3" s="1"/>
  <c r="N41" i="20"/>
  <c r="BT41" i="20" s="1" a="1"/>
  <c r="BT41" i="20" s="1"/>
  <c r="N25" i="19"/>
  <c r="BT25" i="19" s="1" a="1"/>
  <c r="BT25" i="19" s="1"/>
  <c r="N27" i="10"/>
  <c r="BT27" i="10" s="1" a="1"/>
  <c r="BT27" i="10" s="1"/>
  <c r="N33" i="14"/>
  <c r="BT33" i="14" s="1" a="1"/>
  <c r="BT33" i="14" s="1"/>
  <c r="N39" i="10"/>
  <c r="BT39" i="10" s="1" a="1"/>
  <c r="BT39" i="10" s="1"/>
  <c r="N20" i="10"/>
  <c r="BT20" i="10" s="1" a="1"/>
  <c r="BT20" i="10" s="1"/>
  <c r="N34" i="16"/>
  <c r="BT34" i="16" s="1" a="1"/>
  <c r="BT34" i="16" s="1"/>
  <c r="N43" i="11"/>
  <c r="BT43" i="11" s="1" a="1"/>
  <c r="BT43" i="11" s="1"/>
  <c r="N31" i="4"/>
  <c r="BT31" i="4" s="1" a="1"/>
  <c r="BT31" i="4" s="1"/>
  <c r="N24" i="10"/>
  <c r="BT24" i="10" s="1" a="1"/>
  <c r="BT24" i="10" s="1"/>
  <c r="N17" i="18"/>
  <c r="BT17" i="18" s="1" a="1"/>
  <c r="BT17" i="18" s="1"/>
  <c r="N18" i="21"/>
  <c r="BT18" i="21" s="1" a="1"/>
  <c r="BT18" i="21" s="1"/>
  <c r="N16" i="20"/>
  <c r="BT16" i="20" s="1" a="1"/>
  <c r="BT16" i="20" s="1"/>
  <c r="N44" i="10"/>
  <c r="BT44" i="10" s="1" a="1"/>
  <c r="BT44" i="10" s="1"/>
  <c r="N43" i="6"/>
  <c r="BT43" i="6" s="1" a="1"/>
  <c r="BT43" i="6" s="1"/>
  <c r="N42" i="13"/>
  <c r="BT42" i="13" s="1" a="1"/>
  <c r="BT42" i="13" s="1"/>
  <c r="N40" i="4"/>
  <c r="BT40" i="4" s="1" a="1"/>
  <c r="BT40" i="4" s="1"/>
  <c r="N38" i="21"/>
  <c r="BT38" i="21" s="1" a="1"/>
  <c r="BT38" i="21" s="1"/>
  <c r="N22" i="20"/>
  <c r="BT22" i="20" s="1" a="1"/>
  <c r="BT22" i="20" s="1"/>
  <c r="N16" i="21"/>
  <c r="BT16" i="21" s="1" a="1"/>
  <c r="BT16" i="21" s="1"/>
  <c r="N24" i="11"/>
  <c r="BT24" i="11" s="1" a="1"/>
  <c r="BT24" i="11" s="1"/>
  <c r="N44" i="4"/>
  <c r="BT44" i="4" s="1" a="1"/>
  <c r="BT44" i="4" s="1"/>
  <c r="N35" i="8"/>
  <c r="BT35" i="8" s="1" a="1"/>
  <c r="BT35" i="8" s="1"/>
  <c r="N37" i="19"/>
  <c r="BT37" i="19" s="1" a="1"/>
  <c r="BT37" i="19" s="1"/>
  <c r="N35" i="13"/>
  <c r="BT35" i="13" s="1" a="1"/>
  <c r="BT35" i="13" s="1"/>
  <c r="N30" i="19"/>
  <c r="BT30" i="19" s="1" a="1"/>
  <c r="BT30" i="19" s="1"/>
  <c r="N38" i="3"/>
  <c r="BT38" i="3" s="1" a="1"/>
  <c r="BT38" i="3" s="1"/>
  <c r="N42" i="14"/>
  <c r="BT42" i="14" s="1" a="1"/>
  <c r="BT42" i="14" s="1"/>
  <c r="N23" i="14"/>
  <c r="BT23" i="14" s="1" a="1"/>
  <c r="BT23" i="14" s="1"/>
  <c r="N38" i="1"/>
  <c r="BT38" i="1" s="1" a="1"/>
  <c r="BT38" i="1" s="1"/>
  <c r="N29" i="21"/>
  <c r="BT29" i="21" s="1" a="1"/>
  <c r="BT29" i="21" s="1"/>
  <c r="N39" i="2"/>
  <c r="BT39" i="2" s="1" a="1"/>
  <c r="BT39" i="2" s="1"/>
  <c r="N32" i="5"/>
  <c r="BT32" i="5" s="1" a="1"/>
  <c r="BT32" i="5" s="1"/>
  <c r="N38" i="8"/>
  <c r="BT38" i="8" s="1" a="1"/>
  <c r="BT38" i="8" s="1"/>
  <c r="N41" i="5"/>
  <c r="BT41" i="5" s="1" a="1"/>
  <c r="BT41" i="5" s="1"/>
  <c r="N30" i="6"/>
  <c r="BT30" i="6" s="1" a="1"/>
  <c r="BT30" i="6" s="1"/>
  <c r="N21" i="5"/>
  <c r="BT21" i="5" s="1" a="1"/>
  <c r="BT21" i="5" s="1"/>
  <c r="N29" i="19"/>
  <c r="BT29" i="19" s="1" a="1"/>
  <c r="BT29" i="19" s="1"/>
  <c r="N19" i="15"/>
  <c r="BT19" i="15" s="1" a="1"/>
  <c r="BT19" i="15" s="1"/>
  <c r="N23" i="18"/>
  <c r="BT23" i="18" s="1" a="1"/>
  <c r="BT23" i="18" s="1"/>
  <c r="N41" i="6"/>
  <c r="BT41" i="6" s="1" a="1"/>
  <c r="BT41" i="6" s="1"/>
  <c r="N35" i="19"/>
  <c r="BT35" i="19" s="1" a="1"/>
  <c r="BT35" i="19" s="1"/>
  <c r="N42" i="20"/>
  <c r="BT42" i="20" s="1" a="1"/>
  <c r="BT42" i="20" s="1"/>
  <c r="N40" i="19"/>
  <c r="BT40" i="19" s="1" a="1"/>
  <c r="BT40" i="19" s="1"/>
  <c r="N33" i="2"/>
  <c r="BT33" i="2" s="1" a="1"/>
  <c r="BT33" i="2" s="1"/>
  <c r="N33" i="11"/>
  <c r="BT33" i="11" s="1" a="1"/>
  <c r="BT33" i="11" s="1"/>
  <c r="N27" i="12"/>
  <c r="BT27" i="12" s="1" a="1"/>
  <c r="BT27" i="12" s="1"/>
  <c r="N28" i="15"/>
  <c r="BT28" i="15" s="1" a="1"/>
  <c r="BT28" i="15" s="1"/>
  <c r="N17" i="1"/>
  <c r="BT17" i="1" s="1" a="1"/>
  <c r="BT17" i="1" s="1"/>
  <c r="N36" i="3"/>
  <c r="BT36" i="3" s="1" a="1"/>
  <c r="BT36" i="3" s="1"/>
  <c r="N35" i="10"/>
  <c r="BT35" i="10" s="1" a="1"/>
  <c r="BT35" i="10" s="1"/>
  <c r="N26" i="6"/>
  <c r="BT26" i="6" s="1" a="1"/>
  <c r="BT26" i="6" s="1"/>
  <c r="N32" i="18"/>
  <c r="BT32" i="18" s="1" a="1"/>
  <c r="BT32" i="18" s="1"/>
  <c r="N24" i="16"/>
  <c r="BT24" i="16" s="1" a="1"/>
  <c r="BT24" i="16" s="1"/>
  <c r="N32" i="14"/>
  <c r="BT32" i="14" s="1" a="1"/>
  <c r="BT32" i="14" s="1"/>
  <c r="N26" i="17"/>
  <c r="BT26" i="17" s="1" a="1"/>
  <c r="BT26" i="17" s="1"/>
  <c r="N25" i="2"/>
  <c r="BT25" i="2" s="1" a="1"/>
  <c r="BT25" i="2" s="1"/>
  <c r="N40" i="12"/>
  <c r="BT40" i="12" s="1" a="1"/>
  <c r="BT40" i="12" s="1"/>
  <c r="N35" i="18"/>
  <c r="BT35" i="18" s="1" a="1"/>
  <c r="BT35" i="18" s="1"/>
  <c r="N30" i="10"/>
  <c r="BT30" i="10" s="1" a="1"/>
  <c r="BT30" i="10" s="1"/>
  <c r="N23" i="11"/>
  <c r="BT23" i="11" s="1" a="1"/>
  <c r="BT23" i="11" s="1"/>
  <c r="N25" i="17"/>
  <c r="BT25" i="17" s="1" a="1"/>
  <c r="BT25" i="17" s="1"/>
  <c r="N28" i="9"/>
  <c r="BT28" i="9" s="1" a="1"/>
  <c r="BT28" i="9" s="1"/>
  <c r="N35" i="15"/>
  <c r="BT35" i="15" s="1" a="1"/>
  <c r="BT35" i="15" s="1"/>
  <c r="O19" i="7"/>
  <c r="BU19" i="7" s="1" a="1"/>
  <c r="BU19" i="7" s="1"/>
  <c r="N39" i="5"/>
  <c r="BT39" i="5" s="1" a="1"/>
  <c r="BT39" i="5" s="1"/>
  <c r="N43" i="2"/>
  <c r="BT43" i="2" s="1" a="1"/>
  <c r="BT43" i="2" s="1"/>
  <c r="N33" i="20"/>
  <c r="BT33" i="20" s="1" a="1"/>
  <c r="BT33" i="20" s="1"/>
  <c r="N27" i="15"/>
  <c r="BT27" i="15" s="1" a="1"/>
  <c r="BT27" i="15" s="1"/>
  <c r="N29" i="7"/>
  <c r="BT29" i="7" s="1" a="1"/>
  <c r="BT29" i="7" s="1"/>
  <c r="N36" i="12"/>
  <c r="BT36" i="12" s="1" a="1"/>
  <c r="BT36" i="12" s="1"/>
  <c r="N30" i="16"/>
  <c r="BT30" i="16" s="1" a="1"/>
  <c r="BT30" i="16" s="1"/>
  <c r="N23" i="3"/>
  <c r="BT23" i="3" s="1" a="1"/>
  <c r="BT23" i="3" s="1"/>
  <c r="N21" i="7"/>
  <c r="BT21" i="7" s="1" a="1"/>
  <c r="BT21" i="7" s="1"/>
  <c r="N23" i="2"/>
  <c r="BT23" i="2" s="1" a="1"/>
  <c r="BT23" i="2" s="1"/>
  <c r="N42" i="8"/>
  <c r="BT42" i="8" s="1" a="1"/>
  <c r="BT42" i="8" s="1"/>
  <c r="N19" i="12"/>
  <c r="BT19" i="12" s="1" a="1"/>
  <c r="BT19" i="12" s="1"/>
  <c r="N26" i="13"/>
  <c r="BT26" i="13" s="1" a="1"/>
  <c r="BT26" i="13" s="1"/>
  <c r="N41" i="21"/>
  <c r="BT41" i="21" s="1" a="1"/>
  <c r="BT41" i="21" s="1"/>
  <c r="O20" i="6"/>
  <c r="BU20" i="6" s="1" a="1"/>
  <c r="BU20" i="6" s="1"/>
  <c r="N42" i="9"/>
  <c r="BT42" i="9" s="1" a="1"/>
  <c r="BT42" i="9" s="1"/>
  <c r="N28" i="16"/>
  <c r="BT28" i="16" s="1" a="1"/>
  <c r="BT28" i="16" s="1"/>
  <c r="N29" i="6"/>
  <c r="BT29" i="6" s="1" a="1"/>
  <c r="BT29" i="6" s="1"/>
  <c r="N35" i="9"/>
  <c r="BT35" i="9" s="1" a="1"/>
  <c r="BT35" i="9" s="1"/>
  <c r="N33" i="13"/>
  <c r="BT33" i="13" s="1" a="1"/>
  <c r="BT33" i="13" s="1"/>
  <c r="O20" i="5"/>
  <c r="BU20" i="5" s="1" a="1"/>
  <c r="BU20" i="5" s="1"/>
  <c r="N25" i="14"/>
  <c r="BT25" i="14" s="1" a="1"/>
  <c r="BT25" i="14" s="1"/>
  <c r="N25" i="15"/>
  <c r="BT25" i="15" s="1" a="1"/>
  <c r="BT25" i="15" s="1"/>
  <c r="N27" i="7"/>
  <c r="BT27" i="7" s="1" a="1"/>
  <c r="BT27" i="7" s="1"/>
  <c r="N27" i="3"/>
  <c r="BT27" i="3" s="1" a="1"/>
  <c r="BT27" i="3" s="1"/>
  <c r="N16" i="8"/>
  <c r="BT16" i="8" s="1" a="1"/>
  <c r="BT16" i="8" s="1"/>
  <c r="N41" i="16"/>
  <c r="BT41" i="16" s="1" a="1"/>
  <c r="BT41" i="16" s="1"/>
  <c r="N16" i="5"/>
  <c r="BT16" i="5" s="1" a="1"/>
  <c r="BT16" i="5" s="1"/>
  <c r="N25" i="8"/>
  <c r="BT25" i="8" s="1" a="1"/>
  <c r="BT25" i="8" s="1"/>
  <c r="N36" i="20"/>
  <c r="BT36" i="20" s="1" a="1"/>
  <c r="BT36" i="20" s="1"/>
  <c r="O24" i="7"/>
  <c r="BU24" i="7" s="1" a="1"/>
  <c r="BU24" i="7" s="1"/>
  <c r="N38" i="9"/>
  <c r="BT38" i="9" s="1" a="1"/>
  <c r="BT38" i="9" s="1"/>
  <c r="N30" i="3"/>
  <c r="BT30" i="3" s="1" a="1"/>
  <c r="BT30" i="3" s="1"/>
  <c r="N28" i="20"/>
  <c r="BT28" i="20" s="1" a="1"/>
  <c r="BT28" i="20" s="1"/>
  <c r="N43" i="20"/>
  <c r="BT43" i="20" s="1" a="1"/>
  <c r="BT43" i="20" s="1"/>
  <c r="N28" i="18"/>
  <c r="BT28" i="18" s="1" a="1"/>
  <c r="BT28" i="18" s="1"/>
  <c r="N31" i="17"/>
  <c r="BT31" i="17" s="1" a="1"/>
  <c r="BT31" i="17" s="1"/>
  <c r="N24" i="9"/>
  <c r="BT24" i="9" s="1" a="1"/>
  <c r="BT24" i="9" s="1"/>
  <c r="N28" i="6"/>
  <c r="BT28" i="6" s="1" a="1"/>
  <c r="BT28" i="6" s="1"/>
  <c r="N17" i="13"/>
  <c r="BT17" i="13" s="1" a="1"/>
  <c r="BT17" i="13" s="1"/>
  <c r="N32" i="21"/>
  <c r="BT32" i="21" s="1" a="1"/>
  <c r="BT32" i="21" s="1"/>
  <c r="N26" i="3"/>
  <c r="BT26" i="3" s="1" a="1"/>
  <c r="BT26" i="3" s="1"/>
  <c r="N28" i="17"/>
  <c r="BT28" i="17" s="1" a="1"/>
  <c r="BT28" i="17" s="1"/>
  <c r="N20" i="16"/>
  <c r="BT20" i="16" s="1" a="1"/>
  <c r="BT20" i="16" s="1"/>
  <c r="O27" i="6"/>
  <c r="BU27" i="6" s="1" a="1"/>
  <c r="BU27" i="6" s="1"/>
  <c r="N44" i="15"/>
  <c r="BT44" i="15" s="1" a="1"/>
  <c r="BT44" i="15" s="1"/>
  <c r="N21" i="6"/>
  <c r="BT21" i="6" s="1" a="1"/>
  <c r="BT21" i="6" s="1"/>
  <c r="N28" i="7"/>
  <c r="BT28" i="7" s="1" a="1"/>
  <c r="BT28" i="7" s="1"/>
  <c r="N35" i="7"/>
  <c r="BT35" i="7" s="1" a="1"/>
  <c r="BT35" i="7" s="1"/>
  <c r="O19" i="18"/>
  <c r="BU19" i="18" s="1" a="1"/>
  <c r="BU19" i="18" s="1"/>
  <c r="N21" i="13"/>
  <c r="BT21" i="13" s="1" a="1"/>
  <c r="BT21" i="13" s="1"/>
  <c r="N17" i="9"/>
  <c r="BT17" i="9" s="1" a="1"/>
  <c r="BT17" i="9" s="1"/>
  <c r="N44" i="21"/>
  <c r="BT44" i="21" s="1" a="1"/>
  <c r="BT44" i="21" s="1"/>
  <c r="N44" i="17"/>
  <c r="BT44" i="17" s="1" a="1"/>
  <c r="BT44" i="17" s="1"/>
  <c r="N31" i="16"/>
  <c r="BT31" i="16" s="1" a="1"/>
  <c r="BT31" i="16" s="1"/>
  <c r="N30" i="7"/>
  <c r="BT30" i="7" s="1" a="1"/>
  <c r="BT30" i="7" s="1"/>
  <c r="N36" i="4"/>
  <c r="BT36" i="4" s="1" a="1"/>
  <c r="BT36" i="4" s="1"/>
  <c r="N30" i="8"/>
  <c r="BT30" i="8" s="1" a="1"/>
  <c r="BT30" i="8" s="1"/>
  <c r="N25" i="18"/>
  <c r="BT25" i="18" s="1" a="1"/>
  <c r="BT25" i="18" s="1"/>
  <c r="N32" i="19"/>
  <c r="BT32" i="19" s="1" a="1"/>
  <c r="BT32" i="19" s="1"/>
  <c r="N32" i="12"/>
  <c r="BT32" i="12" s="1" a="1"/>
  <c r="BT32" i="12" s="1"/>
  <c r="O42" i="7"/>
  <c r="BU42" i="7" s="1" a="1"/>
  <c r="BU42" i="7" s="1"/>
  <c r="N29" i="10"/>
  <c r="BT29" i="10" s="1" a="1"/>
  <c r="BT29" i="10" s="1"/>
  <c r="N26" i="18"/>
  <c r="BT26" i="18" s="1" a="1"/>
  <c r="BT26" i="18" s="1"/>
  <c r="N33" i="18"/>
  <c r="BT33" i="18" s="1" a="1"/>
  <c r="BT33" i="18" s="1"/>
  <c r="O38" i="6"/>
  <c r="BU38" i="6" s="1" a="1"/>
  <c r="BU38" i="6" s="1"/>
  <c r="O19" i="9"/>
  <c r="BU19" i="9" s="1" a="1"/>
  <c r="BU19" i="9" s="1"/>
  <c r="N35" i="2"/>
  <c r="BT35" i="2" s="1" a="1"/>
  <c r="BT35" i="2" s="1"/>
  <c r="N28" i="14"/>
  <c r="BT28" i="14" s="1" a="1"/>
  <c r="BT28" i="14" s="1"/>
  <c r="N35" i="14"/>
  <c r="BT35" i="14" s="1" a="1"/>
  <c r="BT35" i="14" s="1"/>
  <c r="N19" i="13"/>
  <c r="BT19" i="13" s="1" a="1"/>
  <c r="BT19" i="13" s="1"/>
  <c r="N33" i="19"/>
  <c r="BT33" i="19" s="1" a="1"/>
  <c r="BT33" i="19" s="1"/>
  <c r="N24" i="6"/>
  <c r="BT24" i="6" s="1" a="1"/>
  <c r="BT24" i="6" s="1"/>
  <c r="N21" i="11"/>
  <c r="BT21" i="11" s="1" a="1"/>
  <c r="BT21" i="11" s="1"/>
  <c r="N40" i="20"/>
  <c r="BT40" i="20" s="1" a="1"/>
  <c r="BT40" i="20" s="1"/>
  <c r="N15" i="1"/>
  <c r="BT15" i="1" s="1" a="1"/>
  <c r="BT15" i="1" s="1"/>
  <c r="N21" i="21"/>
  <c r="BT21" i="21" s="1" a="1"/>
  <c r="BT21" i="21" s="1"/>
  <c r="N40" i="6"/>
  <c r="BT40" i="6" s="1" a="1"/>
  <c r="BT40" i="6" s="1"/>
  <c r="N17" i="8"/>
  <c r="BT17" i="8" s="1" a="1"/>
  <c r="BT17" i="8" s="1"/>
  <c r="N36" i="10"/>
  <c r="BT36" i="10" s="1" a="1"/>
  <c r="BT36" i="10" s="1"/>
  <c r="N35" i="11"/>
  <c r="BT35" i="11" s="1" a="1"/>
  <c r="BT35" i="11" s="1"/>
  <c r="N42" i="12"/>
  <c r="BT42" i="12" s="1" a="1"/>
  <c r="BT42" i="12" s="1"/>
  <c r="N44" i="3"/>
  <c r="BT44" i="3" s="1" a="1"/>
  <c r="BT44" i="3" s="1"/>
  <c r="N36" i="21"/>
  <c r="BT36" i="21" s="1" a="1"/>
  <c r="BT36" i="21" s="1"/>
  <c r="N31" i="19"/>
  <c r="BT31" i="19" s="1" a="1"/>
  <c r="BT31" i="19" s="1"/>
  <c r="N36" i="17"/>
  <c r="BT36" i="17" s="1" a="1"/>
  <c r="BT36" i="17" s="1"/>
  <c r="N41" i="11"/>
  <c r="BT41" i="11" s="1" a="1"/>
  <c r="BT41" i="11" s="1"/>
  <c r="N32" i="17"/>
  <c r="BT32" i="17" s="1" a="1"/>
  <c r="BT32" i="17" s="1"/>
  <c r="N29" i="11"/>
  <c r="BT29" i="11" s="1" a="1"/>
  <c r="BT29" i="11" s="1"/>
  <c r="N16" i="16"/>
  <c r="BT16" i="16" s="1" a="1"/>
  <c r="BT16" i="16" s="1"/>
  <c r="N30" i="12"/>
  <c r="BT30" i="12" s="1" a="1"/>
  <c r="BT30" i="12" s="1"/>
  <c r="N18" i="17"/>
  <c r="BT18" i="17" s="1" a="1"/>
  <c r="BT18" i="17" s="1"/>
  <c r="N43" i="1"/>
  <c r="BT43" i="1" s="1" a="1"/>
  <c r="BT43" i="1" s="1"/>
  <c r="N25" i="3"/>
  <c r="BT25" i="3" s="1" a="1"/>
  <c r="BT25" i="3" s="1"/>
  <c r="N26" i="9"/>
  <c r="BT26" i="9" s="1" a="1"/>
  <c r="BT26" i="9" s="1"/>
  <c r="N39" i="13"/>
  <c r="BT39" i="13" s="1" a="1"/>
  <c r="BT39" i="13" s="1"/>
  <c r="N29" i="18"/>
  <c r="BT29" i="18" s="1" a="1"/>
  <c r="BT29" i="18" s="1"/>
  <c r="O41" i="19"/>
  <c r="BU41" i="19" s="1" a="1"/>
  <c r="BU41" i="19" s="1"/>
  <c r="N30" i="2"/>
  <c r="BT30" i="2" s="1" a="1"/>
  <c r="BT30" i="2" s="1"/>
  <c r="N39" i="4"/>
  <c r="BT39" i="4" s="1" a="1"/>
  <c r="BT39" i="4" s="1"/>
  <c r="N28" i="12"/>
  <c r="BT28" i="12" s="1" a="1"/>
  <c r="BT28" i="12" s="1"/>
  <c r="N43" i="12"/>
  <c r="BT43" i="12" s="1" a="1"/>
  <c r="BT43" i="12" s="1"/>
  <c r="N19" i="1"/>
  <c r="BT19" i="1" s="1" a="1"/>
  <c r="BT19" i="1" s="1"/>
  <c r="N39" i="19"/>
  <c r="BT39" i="19" s="1" a="1"/>
  <c r="BT39" i="19" s="1"/>
  <c r="N16" i="9"/>
  <c r="BT16" i="9" s="1" a="1"/>
  <c r="BT16" i="9" s="1"/>
  <c r="N23" i="13"/>
  <c r="BT23" i="13" s="1" a="1"/>
  <c r="BT23" i="13" s="1"/>
  <c r="N42" i="1"/>
  <c r="BT42" i="1" s="1" a="1"/>
  <c r="BT42" i="1" s="1"/>
  <c r="N27" i="5"/>
  <c r="BT27" i="5" s="1" a="1"/>
  <c r="BT27" i="5" s="1"/>
  <c r="N43" i="13"/>
  <c r="BT43" i="13" s="1" a="1"/>
  <c r="BT43" i="13" s="1"/>
  <c r="N40" i="9"/>
  <c r="BT40" i="9" s="1" a="1"/>
  <c r="BT40" i="9" s="1"/>
  <c r="N29" i="4"/>
  <c r="BT29" i="4" s="1" a="1"/>
  <c r="BT29" i="4" s="1"/>
  <c r="N23" i="10"/>
  <c r="BT23" i="10" s="1" a="1"/>
  <c r="BT23" i="10" s="1"/>
  <c r="N24" i="13"/>
  <c r="BT24" i="13" s="1" a="1"/>
  <c r="BT24" i="13" s="1"/>
  <c r="N25" i="16"/>
  <c r="BT25" i="16" s="1" a="1"/>
  <c r="BT25" i="16" s="1"/>
  <c r="N20" i="21"/>
  <c r="BT20" i="21" s="1" a="1"/>
  <c r="BT20" i="21" s="1"/>
  <c r="O24" i="2"/>
  <c r="BU24" i="2" s="1" a="1"/>
  <c r="BU24" i="2" s="1"/>
  <c r="N38" i="5"/>
  <c r="BT38" i="5" s="1" a="1"/>
  <c r="BT38" i="5" s="1"/>
  <c r="N23" i="15"/>
  <c r="BT23" i="15" s="1" a="1"/>
  <c r="BT23" i="15" s="1"/>
  <c r="N37" i="5"/>
  <c r="BT37" i="5" s="1" a="1"/>
  <c r="BT37" i="5" s="1"/>
  <c r="N35" i="1"/>
  <c r="BT35" i="1" s="1" a="1"/>
  <c r="BT35" i="1" s="1"/>
  <c r="N27" i="21"/>
  <c r="BT27" i="21" s="1" a="1"/>
  <c r="BT27" i="21" s="1"/>
  <c r="N42" i="21"/>
  <c r="BT42" i="21" s="1" a="1"/>
  <c r="BT42" i="21" s="1"/>
  <c r="N27" i="17"/>
  <c r="BT27" i="17" s="1" a="1"/>
  <c r="BT27" i="17" s="1"/>
  <c r="N38" i="13"/>
  <c r="BT38" i="13" s="1" a="1"/>
  <c r="BT38" i="13" s="1"/>
  <c r="N22" i="12"/>
  <c r="BT22" i="12" s="1" a="1"/>
  <c r="BT22" i="12" s="1"/>
  <c r="N36" i="18"/>
  <c r="BT36" i="18" s="1" a="1"/>
  <c r="BT36" i="18" s="1"/>
  <c r="N27" i="8"/>
  <c r="BT27" i="8" s="1" a="1"/>
  <c r="BT27" i="8" s="1"/>
  <c r="N43" i="19"/>
  <c r="BT43" i="19" s="1" a="1"/>
  <c r="BT43" i="19" s="1"/>
  <c r="N44" i="1"/>
  <c r="BT44" i="1" s="1" a="1"/>
  <c r="BT44" i="1" s="1"/>
  <c r="N26" i="1"/>
  <c r="BT26" i="1" s="1" a="1"/>
  <c r="BT26" i="1" s="1"/>
  <c r="N19" i="17"/>
  <c r="BT19" i="17" s="1" a="1"/>
  <c r="BT19" i="17" s="1"/>
  <c r="N26" i="10"/>
  <c r="BT26" i="10" s="1" a="1"/>
  <c r="BT26" i="10" s="1"/>
  <c r="N33" i="16"/>
  <c r="BT33" i="16" s="1" a="1"/>
  <c r="BT33" i="16" s="1"/>
  <c r="N34" i="6"/>
  <c r="BT34" i="6" s="1" a="1"/>
  <c r="BT34" i="6" s="1"/>
  <c r="N32" i="3"/>
  <c r="BT32" i="3" s="1" a="1"/>
  <c r="BT32" i="3" s="1"/>
  <c r="N32" i="1"/>
  <c r="BT32" i="1" s="1" a="1"/>
  <c r="BT32" i="1" s="1"/>
  <c r="N36" i="9"/>
  <c r="BT36" i="9" s="1" a="1"/>
  <c r="BT36" i="9" s="1"/>
  <c r="N44" i="9"/>
  <c r="BT44" i="9" s="1" a="1"/>
  <c r="BT44" i="9" s="1"/>
  <c r="N40" i="8"/>
  <c r="BT40" i="8" s="1" a="1"/>
  <c r="BT40" i="8" s="1"/>
  <c r="N37" i="10"/>
  <c r="BT37" i="10" s="1" a="1"/>
  <c r="BT37" i="10" s="1"/>
  <c r="N27" i="20"/>
  <c r="BT27" i="20" s="1" a="1"/>
  <c r="BT27" i="20" s="1"/>
  <c r="N32" i="15"/>
  <c r="BT32" i="15" s="1" a="1"/>
  <c r="BT32" i="15" s="1"/>
  <c r="N23" i="19"/>
  <c r="BT23" i="19" s="1" a="1"/>
  <c r="BT23" i="19" s="1"/>
  <c r="N16" i="6"/>
  <c r="BT16" i="6" s="1" a="1"/>
  <c r="BT16" i="6" s="1"/>
  <c r="N37" i="2"/>
  <c r="BT37" i="2" s="1" a="1"/>
  <c r="BT37" i="2" s="1"/>
  <c r="N44" i="16"/>
  <c r="BT44" i="16" s="1" a="1"/>
  <c r="BT44" i="16" s="1"/>
  <c r="N17" i="16"/>
  <c r="BT17" i="16" s="1" a="1"/>
  <c r="BT17" i="16" s="1"/>
  <c r="O24" i="8"/>
  <c r="BU24" i="8" s="1" a="1"/>
  <c r="BU24" i="8" s="1"/>
  <c r="N45" i="12"/>
  <c r="BT45" i="12" s="1" a="1"/>
  <c r="BT45" i="12" s="1"/>
  <c r="N46" i="17"/>
  <c r="BT46" i="17" s="1" a="1"/>
  <c r="BT46" i="17" s="1"/>
  <c r="N45" i="4"/>
  <c r="BT45" i="4" s="1" a="1"/>
  <c r="BT45" i="4" s="1"/>
  <c r="N46" i="8"/>
  <c r="BT46" i="8" s="1" a="1"/>
  <c r="BT46" i="8" s="1"/>
  <c r="N45" i="1"/>
  <c r="BT45" i="1" s="1" a="1"/>
  <c r="BT45" i="1" s="1"/>
  <c r="N46" i="14"/>
  <c r="BT46" i="14" s="1" a="1"/>
  <c r="BT46" i="14" s="1"/>
  <c r="N46" i="21"/>
  <c r="BT46" i="21" s="1" a="1"/>
  <c r="BT46" i="21" s="1"/>
  <c r="N45" i="16"/>
  <c r="BT45" i="16" s="1" a="1"/>
  <c r="BT45" i="16" s="1"/>
  <c r="N46" i="16"/>
  <c r="BT46" i="16" s="1" a="1"/>
  <c r="BT46" i="16" s="1"/>
  <c r="N46" i="19"/>
  <c r="BT46" i="19" s="1" a="1"/>
  <c r="BT46" i="19" s="1"/>
  <c r="N46" i="12"/>
  <c r="BT46" i="12" s="1" a="1"/>
  <c r="BT46" i="12" s="1"/>
  <c r="N45" i="7"/>
  <c r="BT45" i="7" s="1" a="1"/>
  <c r="BT45" i="7" s="1"/>
  <c r="N45" i="8"/>
  <c r="BT45" i="8" s="1" a="1"/>
  <c r="BT45" i="8" s="1"/>
  <c r="N45" i="17"/>
  <c r="BT45" i="17" s="1" a="1"/>
  <c r="BT45" i="17" s="1"/>
  <c r="N45" i="20"/>
  <c r="BT45" i="20" s="1" a="1"/>
  <c r="BT45" i="20" s="1"/>
  <c r="N46" i="7"/>
  <c r="BT46" i="7" s="1" a="1"/>
  <c r="BT46" i="7" s="1"/>
  <c r="N46" i="3"/>
  <c r="BT46" i="3" s="1" a="1"/>
  <c r="BT46" i="3" s="1"/>
  <c r="N46" i="6"/>
  <c r="BT46" i="6" s="1" a="1"/>
  <c r="BT46" i="6" s="1"/>
  <c r="N46" i="18"/>
  <c r="BT46" i="18" s="1" a="1"/>
  <c r="BT46" i="18" s="1"/>
  <c r="N46" i="2"/>
  <c r="BT46" i="2" s="1" a="1"/>
  <c r="BT46" i="2" s="1"/>
  <c r="N46" i="20"/>
  <c r="BT46" i="20" s="1" a="1"/>
  <c r="BT46" i="20" s="1"/>
  <c r="N45" i="5"/>
  <c r="BT45" i="5" s="1" a="1"/>
  <c r="BT45" i="5" s="1"/>
  <c r="N46" i="1"/>
  <c r="BT46" i="1" s="1" a="1"/>
  <c r="BT46" i="1" s="1"/>
  <c r="N45" i="9"/>
  <c r="BT45" i="9" s="1" a="1"/>
  <c r="BT45" i="9" s="1"/>
  <c r="P46" i="15"/>
  <c r="BV46" i="15" s="1" a="1"/>
  <c r="BV46" i="15" s="1"/>
  <c r="N45" i="19"/>
  <c r="BT45" i="19" s="1" a="1"/>
  <c r="BT45" i="19" s="1"/>
  <c r="N45" i="13"/>
  <c r="BT45" i="13" s="1" a="1"/>
  <c r="BT45" i="13" s="1"/>
  <c r="N46" i="10"/>
  <c r="BT46" i="10" s="1" a="1"/>
  <c r="BT46" i="10" s="1"/>
  <c r="N46" i="9"/>
  <c r="BT46" i="9" s="1" a="1"/>
  <c r="BT46" i="9" s="1"/>
  <c r="N45" i="18"/>
  <c r="BT45" i="18" s="1" a="1"/>
  <c r="BT45" i="18" s="1"/>
  <c r="N45" i="21"/>
  <c r="BT45" i="21" s="1" a="1"/>
  <c r="BT45" i="21" s="1"/>
  <c r="N46" i="4"/>
  <c r="BT46" i="4" s="1" a="1"/>
  <c r="BT46" i="4" s="1"/>
  <c r="N45" i="6"/>
  <c r="BT45" i="6" s="1" a="1"/>
  <c r="BT45" i="6" s="1"/>
  <c r="N45" i="11"/>
  <c r="BT45" i="11" s="1" a="1"/>
  <c r="BT45" i="11" s="1"/>
  <c r="N45" i="14"/>
  <c r="BT45" i="14" s="1" a="1"/>
  <c r="BT45" i="14" s="1"/>
  <c r="N45" i="3"/>
  <c r="BT45" i="3" s="1" a="1"/>
  <c r="BT45" i="3" s="1"/>
  <c r="N46" i="5"/>
  <c r="BT46" i="5" s="1" a="1"/>
  <c r="BT46" i="5" s="1"/>
  <c r="N45" i="2"/>
  <c r="BT45" i="2" s="1" a="1"/>
  <c r="BT45" i="2" s="1"/>
  <c r="N46" i="13"/>
  <c r="BT46" i="13" s="1" a="1"/>
  <c r="BT46" i="13" s="1"/>
  <c r="N46" i="11"/>
  <c r="BT46" i="11" s="1" a="1"/>
  <c r="BT46" i="11" s="1"/>
  <c r="BO127" i="12" l="1"/>
  <c r="BO120" i="12" s="1"/>
  <c r="N45" i="10"/>
  <c r="BT45" i="10" s="1" a="1"/>
  <c r="BT45" i="10" s="1"/>
  <c r="N45" i="15"/>
  <c r="BT45" i="15" s="1" a="1"/>
  <c r="BT45" i="15" s="1"/>
  <c r="BP120" i="16"/>
  <c r="BR58" i="16"/>
  <c r="BR58" i="3"/>
  <c r="BR90" i="3"/>
  <c r="BO127" i="21"/>
  <c r="BO120" i="21" s="1"/>
  <c r="BR90" i="19"/>
  <c r="BT112" i="1"/>
  <c r="BT80" i="1"/>
  <c r="P37" i="1"/>
  <c r="BU37" i="1" a="1"/>
  <c r="BU37" i="1" s="1"/>
  <c r="BR58" i="9"/>
  <c r="BR90" i="9"/>
  <c r="BO127" i="17"/>
  <c r="BO120" i="17" s="1"/>
  <c r="BO127" i="5"/>
  <c r="BO120" i="5" s="1"/>
  <c r="BO127" i="1"/>
  <c r="BO120" i="1" s="1"/>
  <c r="BP120" i="1"/>
  <c r="BR124" i="10"/>
  <c r="BR127" i="10" s="1"/>
  <c r="BR120" i="10" s="1"/>
  <c r="BO127" i="10"/>
  <c r="BO120" i="10" s="1"/>
  <c r="BP120" i="10"/>
  <c r="BR88" i="10"/>
  <c r="BO127" i="14"/>
  <c r="BO120" i="14" s="1"/>
  <c r="BP120" i="14"/>
  <c r="BO127" i="15"/>
  <c r="BO120" i="15" s="1"/>
  <c r="BP120" i="15"/>
  <c r="BO127" i="18"/>
  <c r="BO120" i="18" s="1"/>
  <c r="BP120" i="18"/>
  <c r="BP120" i="6"/>
  <c r="BO127" i="6"/>
  <c r="BO120" i="6" s="1"/>
  <c r="BR58" i="19"/>
  <c r="BO127" i="11"/>
  <c r="BO120" i="11" s="1"/>
  <c r="BP120" i="11"/>
  <c r="L47" i="10"/>
  <c r="M15" i="10"/>
  <c r="BS15" i="10" s="1" a="1"/>
  <c r="BS15" i="10" s="1"/>
  <c r="BQ90" i="11"/>
  <c r="BQ58" i="11"/>
  <c r="M15" i="11"/>
  <c r="BS15" i="11" s="1" a="1"/>
  <c r="BS15" i="11" s="1"/>
  <c r="L47" i="11"/>
  <c r="L47" i="5"/>
  <c r="M15" i="5"/>
  <c r="BS15" i="5" s="1" a="1"/>
  <c r="BS15" i="5" s="1"/>
  <c r="BQ90" i="5"/>
  <c r="BQ58" i="5"/>
  <c r="M15" i="14"/>
  <c r="BS15" i="14" s="1" a="1"/>
  <c r="BS15" i="14" s="1"/>
  <c r="L47" i="14"/>
  <c r="BQ90" i="14"/>
  <c r="BQ58" i="14"/>
  <c r="L47" i="13"/>
  <c r="M15" i="13"/>
  <c r="BS15" i="13" s="1" a="1"/>
  <c r="BS15" i="13" s="1"/>
  <c r="BQ90" i="10"/>
  <c r="BQ58" i="10"/>
  <c r="BQ90" i="13"/>
  <c r="BQ58" i="13"/>
  <c r="BS124" i="5"/>
  <c r="BS127" i="5" s="1"/>
  <c r="BS120" i="5" s="1"/>
  <c r="BS88" i="5"/>
  <c r="BS91" i="6"/>
  <c r="BS59" i="6"/>
  <c r="BS110" i="1"/>
  <c r="BS78" i="1"/>
  <c r="BS100" i="3"/>
  <c r="BS68" i="3"/>
  <c r="BS110" i="14"/>
  <c r="BS78" i="14"/>
  <c r="BT102" i="6"/>
  <c r="BT70" i="6"/>
  <c r="BS102" i="7"/>
  <c r="BS70" i="7"/>
  <c r="BS108" i="20"/>
  <c r="BS76" i="20"/>
  <c r="BS108" i="2"/>
  <c r="BS76" i="2"/>
  <c r="BT107" i="2"/>
  <c r="BT75" i="2"/>
  <c r="BS111" i="11"/>
  <c r="BS79" i="11"/>
  <c r="BS98" i="9"/>
  <c r="BS66" i="9"/>
  <c r="BS107" i="11"/>
  <c r="BS75" i="11"/>
  <c r="BS101" i="12"/>
  <c r="BS69" i="12"/>
  <c r="BS119" i="20"/>
  <c r="BS87" i="20"/>
  <c r="BS93" i="12"/>
  <c r="BS61" i="12"/>
  <c r="BS112" i="9"/>
  <c r="BS80" i="9"/>
  <c r="BS119" i="6"/>
  <c r="BS87" i="6"/>
  <c r="BS99" i="18"/>
  <c r="BS67" i="18"/>
  <c r="BS118" i="14"/>
  <c r="BS86" i="14"/>
  <c r="BS91" i="18"/>
  <c r="BS59" i="18"/>
  <c r="BS96" i="18"/>
  <c r="BS64" i="18"/>
  <c r="BS91" i="3"/>
  <c r="BS59" i="3"/>
  <c r="BS114" i="15"/>
  <c r="BS82" i="15"/>
  <c r="BS106" i="9"/>
  <c r="BS74" i="9"/>
  <c r="BS115" i="21"/>
  <c r="BS83" i="21"/>
  <c r="BS116" i="1"/>
  <c r="BS84" i="1"/>
  <c r="BS117" i="18"/>
  <c r="BS85" i="18"/>
  <c r="BS96" i="4"/>
  <c r="BS64" i="4"/>
  <c r="BS109" i="14"/>
  <c r="BS77" i="14"/>
  <c r="BS95" i="19"/>
  <c r="BS63" i="19"/>
  <c r="BQ90" i="2"/>
  <c r="BQ58" i="2"/>
  <c r="L47" i="20"/>
  <c r="M15" i="20"/>
  <c r="BS15" i="20" s="1" a="1"/>
  <c r="BS15" i="20" s="1"/>
  <c r="BQ90" i="15"/>
  <c r="BQ58" i="15"/>
  <c r="N47" i="19"/>
  <c r="L47" i="2"/>
  <c r="M15" i="2"/>
  <c r="BS15" i="2" s="1" a="1"/>
  <c r="BS15" i="2" s="1"/>
  <c r="BQ90" i="4"/>
  <c r="BQ58" i="4"/>
  <c r="L47" i="15"/>
  <c r="M15" i="15"/>
  <c r="BS15" i="15" s="1" a="1"/>
  <c r="BS15" i="15" s="1"/>
  <c r="L47" i="18"/>
  <c r="M15" i="18"/>
  <c r="BS15" i="18" s="1" a="1"/>
  <c r="BS15" i="18" s="1"/>
  <c r="BS121" i="5"/>
  <c r="BS89" i="5"/>
  <c r="BS121" i="19"/>
  <c r="BS89" i="19"/>
  <c r="BS108" i="16"/>
  <c r="BS76" i="16"/>
  <c r="BS114" i="19"/>
  <c r="BS82" i="19"/>
  <c r="BS96" i="21"/>
  <c r="BS64" i="21"/>
  <c r="BS119" i="21"/>
  <c r="BS87" i="21"/>
  <c r="BS111" i="20"/>
  <c r="BS79" i="20"/>
  <c r="BS111" i="12"/>
  <c r="BS79" i="12"/>
  <c r="BS92" i="1"/>
  <c r="BS60" i="1"/>
  <c r="BS113" i="3"/>
  <c r="BS81" i="3"/>
  <c r="BS118" i="5"/>
  <c r="BS86" i="5"/>
  <c r="BS119" i="8"/>
  <c r="BS87" i="8"/>
  <c r="BS115" i="13"/>
  <c r="BS83" i="13"/>
  <c r="BS108" i="1"/>
  <c r="BS76" i="1"/>
  <c r="BS114" i="18"/>
  <c r="BS82" i="18"/>
  <c r="BS92" i="17"/>
  <c r="BS60" i="17"/>
  <c r="BS109" i="19"/>
  <c r="BS77" i="19"/>
  <c r="BS111" i="15"/>
  <c r="BS79" i="15"/>
  <c r="BT106" i="10"/>
  <c r="BT74" i="10"/>
  <c r="BS102" i="19"/>
  <c r="BS70" i="19"/>
  <c r="BS97" i="17"/>
  <c r="BS65" i="17"/>
  <c r="BS121" i="11"/>
  <c r="BS89" i="11"/>
  <c r="BS121" i="4"/>
  <c r="BS89" i="4"/>
  <c r="BS124" i="9"/>
  <c r="BS127" i="9" s="1"/>
  <c r="BS120" i="9" s="1"/>
  <c r="BS88" i="9"/>
  <c r="BS124" i="8"/>
  <c r="BS127" i="8" s="1"/>
  <c r="BS120" i="8" s="1"/>
  <c r="BS88" i="8"/>
  <c r="BS124" i="1"/>
  <c r="BS127" i="1" s="1"/>
  <c r="BS120" i="1" s="1"/>
  <c r="BS88" i="1"/>
  <c r="BS92" i="16"/>
  <c r="BS60" i="16"/>
  <c r="BS112" i="10"/>
  <c r="BS80" i="10"/>
  <c r="BS101" i="10"/>
  <c r="BS69" i="10"/>
  <c r="BS111" i="18"/>
  <c r="BS79" i="18"/>
  <c r="BS112" i="5"/>
  <c r="BS80" i="5"/>
  <c r="BS104" i="4"/>
  <c r="BS72" i="4"/>
  <c r="BS94" i="1"/>
  <c r="BS62" i="1"/>
  <c r="BS114" i="13"/>
  <c r="BS82" i="13"/>
  <c r="BS104" i="11"/>
  <c r="BS72" i="11"/>
  <c r="BS103" i="14"/>
  <c r="BS71" i="14"/>
  <c r="BS104" i="10"/>
  <c r="BS72" i="10"/>
  <c r="BS106" i="16"/>
  <c r="BS74" i="16"/>
  <c r="BS103" i="7"/>
  <c r="BS71" i="7"/>
  <c r="BS101" i="3"/>
  <c r="BS69" i="3"/>
  <c r="BS103" i="18"/>
  <c r="BS71" i="18"/>
  <c r="BS100" i="8"/>
  <c r="BS68" i="8"/>
  <c r="BS100" i="15"/>
  <c r="BS68" i="15"/>
  <c r="BS117" i="9"/>
  <c r="BS85" i="9"/>
  <c r="BS96" i="7"/>
  <c r="BS64" i="7"/>
  <c r="BS98" i="11"/>
  <c r="BS66" i="11"/>
  <c r="BS115" i="12"/>
  <c r="BS83" i="12"/>
  <c r="BS101" i="6"/>
  <c r="BS69" i="6"/>
  <c r="BS94" i="15"/>
  <c r="BS62" i="15"/>
  <c r="BS98" i="14"/>
  <c r="BS66" i="14"/>
  <c r="BS110" i="8"/>
  <c r="BS78" i="8"/>
  <c r="BS118" i="6"/>
  <c r="BS86" i="6"/>
  <c r="BS109" i="16"/>
  <c r="BS77" i="16"/>
  <c r="BS93" i="19"/>
  <c r="BS61" i="19"/>
  <c r="BS95" i="4"/>
  <c r="BS63" i="4"/>
  <c r="BS117" i="15"/>
  <c r="BS85" i="15"/>
  <c r="BS112" i="13"/>
  <c r="BS80" i="13"/>
  <c r="BS98" i="16"/>
  <c r="BS66" i="16"/>
  <c r="BS93" i="6"/>
  <c r="BS61" i="6"/>
  <c r="BS98" i="7"/>
  <c r="BS66" i="7"/>
  <c r="BS96" i="9"/>
  <c r="BS64" i="9"/>
  <c r="BS114" i="6"/>
  <c r="BS82" i="6"/>
  <c r="BS114" i="12"/>
  <c r="BS82" i="12"/>
  <c r="BS110" i="6"/>
  <c r="BS78" i="6"/>
  <c r="BS98" i="1"/>
  <c r="BS66" i="1"/>
  <c r="BS96" i="19"/>
  <c r="BS64" i="19"/>
  <c r="BS107" i="8"/>
  <c r="BS75" i="8"/>
  <c r="BS99" i="15"/>
  <c r="BS67" i="15"/>
  <c r="BS109" i="3"/>
  <c r="BS77" i="3"/>
  <c r="BS119" i="7"/>
  <c r="BS87" i="7"/>
  <c r="BS99" i="12"/>
  <c r="BS67" i="12"/>
  <c r="BS118" i="16"/>
  <c r="BS86" i="16"/>
  <c r="BS95" i="18"/>
  <c r="BS63" i="18"/>
  <c r="BS116" i="4"/>
  <c r="BS84" i="4"/>
  <c r="BS115" i="14"/>
  <c r="BS83" i="14"/>
  <c r="BS93" i="13"/>
  <c r="BS61" i="13"/>
  <c r="BS92" i="2"/>
  <c r="BS60" i="2"/>
  <c r="BS94" i="16"/>
  <c r="BS62" i="16"/>
  <c r="BS112" i="8"/>
  <c r="BS80" i="8"/>
  <c r="BS113" i="18"/>
  <c r="BS81" i="18"/>
  <c r="BS114" i="11"/>
  <c r="BS82" i="11"/>
  <c r="BS116" i="7"/>
  <c r="BS84" i="7"/>
  <c r="BS116" i="14"/>
  <c r="BS84" i="14"/>
  <c r="BS91" i="14"/>
  <c r="BS59" i="14"/>
  <c r="BS93" i="14"/>
  <c r="BS61" i="14"/>
  <c r="BS116" i="3"/>
  <c r="BS84" i="3"/>
  <c r="BS102" i="18"/>
  <c r="BS70" i="18"/>
  <c r="BS106" i="21"/>
  <c r="BS74" i="21"/>
  <c r="BS113" i="15"/>
  <c r="BS81" i="15"/>
  <c r="BS112" i="14"/>
  <c r="BS80" i="14"/>
  <c r="BT100" i="4"/>
  <c r="BT68" i="4"/>
  <c r="BS104" i="14"/>
  <c r="BS72" i="14"/>
  <c r="BS119" i="18"/>
  <c r="BS87" i="18"/>
  <c r="BS115" i="3"/>
  <c r="BS83" i="3"/>
  <c r="BS100" i="21"/>
  <c r="BS68" i="21"/>
  <c r="BS103" i="21"/>
  <c r="BS71" i="21"/>
  <c r="BS105" i="4"/>
  <c r="BS73" i="4"/>
  <c r="BS102" i="1"/>
  <c r="BS70" i="1"/>
  <c r="BS112" i="4"/>
  <c r="BS80" i="4"/>
  <c r="BS95" i="20"/>
  <c r="BS63" i="20"/>
  <c r="BT113" i="7"/>
  <c r="BT81" i="7"/>
  <c r="BS107" i="10"/>
  <c r="BS75" i="10"/>
  <c r="BS99" i="1"/>
  <c r="BS67" i="1"/>
  <c r="BS108" i="4"/>
  <c r="BS76" i="4"/>
  <c r="BS98" i="8"/>
  <c r="BS66" i="8"/>
  <c r="BS104" i="20"/>
  <c r="BS72" i="20"/>
  <c r="BS92" i="21"/>
  <c r="BS60" i="21"/>
  <c r="BS92" i="15"/>
  <c r="BS60" i="15"/>
  <c r="BS108" i="5"/>
  <c r="BS76" i="5"/>
  <c r="BS100" i="5"/>
  <c r="BS68" i="5"/>
  <c r="BS117" i="6"/>
  <c r="BS85" i="6"/>
  <c r="BS105" i="13"/>
  <c r="BS73" i="13"/>
  <c r="BS97" i="2"/>
  <c r="BS65" i="2"/>
  <c r="BS112" i="11"/>
  <c r="BS80" i="11"/>
  <c r="BT106" i="5"/>
  <c r="BT74" i="5"/>
  <c r="BS103" i="11"/>
  <c r="BS71" i="11"/>
  <c r="BS93" i="10"/>
  <c r="BS61" i="10"/>
  <c r="BS110" i="20"/>
  <c r="BS78" i="20"/>
  <c r="BS95" i="8"/>
  <c r="BS63" i="8"/>
  <c r="BS104" i="3"/>
  <c r="BS72" i="3"/>
  <c r="BS91" i="2"/>
  <c r="BS59" i="2"/>
  <c r="BS101" i="16"/>
  <c r="BS69" i="16"/>
  <c r="BS93" i="2"/>
  <c r="BS61" i="2"/>
  <c r="BS96" i="14"/>
  <c r="BS64" i="14"/>
  <c r="BS93" i="1"/>
  <c r="BS61" i="1"/>
  <c r="BS98" i="21"/>
  <c r="BS66" i="21"/>
  <c r="BS101" i="11"/>
  <c r="BS69" i="11"/>
  <c r="L47" i="4"/>
  <c r="M15" i="4"/>
  <c r="BS15" i="4" s="1" a="1"/>
  <c r="BS15" i="4" s="1"/>
  <c r="BQ90" i="17"/>
  <c r="BQ58" i="17"/>
  <c r="BQ90" i="18"/>
  <c r="BQ58" i="18"/>
  <c r="BS121" i="6"/>
  <c r="BS89" i="6"/>
  <c r="BS102" i="20"/>
  <c r="BS70" i="20"/>
  <c r="BS98" i="10"/>
  <c r="BS66" i="10"/>
  <c r="BS116" i="11"/>
  <c r="BS84" i="11"/>
  <c r="BS106" i="17"/>
  <c r="BS74" i="17"/>
  <c r="BS101" i="13"/>
  <c r="BS69" i="13"/>
  <c r="BS117" i="13"/>
  <c r="BS85" i="13"/>
  <c r="BS109" i="15"/>
  <c r="BS77" i="15"/>
  <c r="BS94" i="19"/>
  <c r="BS62" i="19"/>
  <c r="BS93" i="20"/>
  <c r="BS61" i="20"/>
  <c r="BS109" i="18"/>
  <c r="BS77" i="18"/>
  <c r="BS109" i="21"/>
  <c r="BS77" i="21"/>
  <c r="BS117" i="11"/>
  <c r="BS85" i="11"/>
  <c r="BS111" i="16"/>
  <c r="BS79" i="16"/>
  <c r="BT101" i="19"/>
  <c r="BT69" i="19"/>
  <c r="BS96" i="1"/>
  <c r="BS64" i="1"/>
  <c r="BS92" i="11"/>
  <c r="BS60" i="11"/>
  <c r="BS96" i="3"/>
  <c r="BS64" i="3"/>
  <c r="BS94" i="20"/>
  <c r="BS62" i="20"/>
  <c r="BS91" i="12"/>
  <c r="BS59" i="12"/>
  <c r="BS91" i="10"/>
  <c r="BS59" i="10"/>
  <c r="BS124" i="3"/>
  <c r="BS127" i="3" s="1"/>
  <c r="BS120" i="3" s="1"/>
  <c r="BS88" i="3"/>
  <c r="BS121" i="10"/>
  <c r="BS89" i="10"/>
  <c r="BS121" i="20"/>
  <c r="BS89" i="20"/>
  <c r="BS121" i="3"/>
  <c r="BS89" i="3"/>
  <c r="BS121" i="16"/>
  <c r="BS89" i="16"/>
  <c r="BS124" i="12"/>
  <c r="BS127" i="12" s="1"/>
  <c r="BS120" i="12" s="1"/>
  <c r="BS88" i="12"/>
  <c r="BS98" i="19"/>
  <c r="BS66" i="19"/>
  <c r="BS107" i="1"/>
  <c r="BS75" i="1"/>
  <c r="BS118" i="19"/>
  <c r="BS86" i="19"/>
  <c r="BS117" i="21"/>
  <c r="BS85" i="21"/>
  <c r="BS95" i="21"/>
  <c r="BS63" i="21"/>
  <c r="BS117" i="1"/>
  <c r="BS85" i="1"/>
  <c r="BS105" i="2"/>
  <c r="BS73" i="2"/>
  <c r="BS118" i="1"/>
  <c r="BS86" i="1"/>
  <c r="BS111" i="17"/>
  <c r="BS79" i="17"/>
  <c r="BS111" i="10"/>
  <c r="BS79" i="10"/>
  <c r="BS108" i="18"/>
  <c r="BS76" i="18"/>
  <c r="BS100" i="18"/>
  <c r="BS68" i="18"/>
  <c r="BS92" i="9"/>
  <c r="BS60" i="9"/>
  <c r="BS95" i="16"/>
  <c r="BS63" i="16"/>
  <c r="BS92" i="13"/>
  <c r="BS60" i="13"/>
  <c r="BS113" i="9"/>
  <c r="BS81" i="9"/>
  <c r="BS102" i="3"/>
  <c r="BS70" i="3"/>
  <c r="BS108" i="13"/>
  <c r="BS76" i="13"/>
  <c r="BS94" i="12"/>
  <c r="BS62" i="12"/>
  <c r="BS104" i="7"/>
  <c r="BS72" i="7"/>
  <c r="BS110" i="15"/>
  <c r="BS78" i="15"/>
  <c r="BS101" i="17"/>
  <c r="BS69" i="17"/>
  <c r="BS103" i="15"/>
  <c r="BS71" i="15"/>
  <c r="BS116" i="6"/>
  <c r="BS84" i="6"/>
  <c r="BS105" i="19"/>
  <c r="BS73" i="19"/>
  <c r="BS97" i="20"/>
  <c r="BS65" i="20"/>
  <c r="BS92" i="18"/>
  <c r="BS60" i="18"/>
  <c r="BS118" i="3"/>
  <c r="BS86" i="3"/>
  <c r="BS106" i="11"/>
  <c r="BS74" i="11"/>
  <c r="BS103" i="19"/>
  <c r="BS71" i="19"/>
  <c r="BS118" i="9"/>
  <c r="BS86" i="9"/>
  <c r="BS115" i="17"/>
  <c r="BS83" i="17"/>
  <c r="BT97" i="21"/>
  <c r="BT65" i="21"/>
  <c r="BS96" i="20"/>
  <c r="BS64" i="20"/>
  <c r="BS111" i="5"/>
  <c r="BS79" i="5"/>
  <c r="BS115" i="2"/>
  <c r="BS83" i="2"/>
  <c r="BS110" i="21"/>
  <c r="BS78" i="21"/>
  <c r="BS94" i="2"/>
  <c r="BS62" i="2"/>
  <c r="BS112" i="6"/>
  <c r="BS80" i="6"/>
  <c r="BS108" i="12"/>
  <c r="BS76" i="12"/>
  <c r="BS112" i="3"/>
  <c r="BS80" i="3"/>
  <c r="BS110" i="4"/>
  <c r="BS78" i="4"/>
  <c r="BS118" i="7"/>
  <c r="BS86" i="7"/>
  <c r="BS100" i="10"/>
  <c r="BS68" i="10"/>
  <c r="BS119" i="14"/>
  <c r="BS87" i="14"/>
  <c r="BS109" i="10"/>
  <c r="BS77" i="10"/>
  <c r="BS95" i="9"/>
  <c r="BS63" i="9"/>
  <c r="BS91" i="4"/>
  <c r="BS59" i="4"/>
  <c r="BS104" i="9"/>
  <c r="BS72" i="9"/>
  <c r="BS100" i="13"/>
  <c r="BS68" i="13"/>
  <c r="BS104" i="12"/>
  <c r="BS72" i="12"/>
  <c r="N47" i="1"/>
  <c r="N47" i="16"/>
  <c r="N47" i="3"/>
  <c r="BQ90" i="6"/>
  <c r="BQ58" i="6"/>
  <c r="L47" i="17"/>
  <c r="M15" i="17"/>
  <c r="BS15" i="17" s="1" a="1"/>
  <c r="BS15" i="17" s="1"/>
  <c r="BS124" i="6"/>
  <c r="BS127" i="6" s="1"/>
  <c r="BS120" i="6" s="1"/>
  <c r="BS88" i="6"/>
  <c r="BS121" i="14"/>
  <c r="BS89" i="14"/>
  <c r="BS119" i="1"/>
  <c r="BS87" i="1"/>
  <c r="BS102" i="5"/>
  <c r="BS70" i="5"/>
  <c r="BS119" i="3"/>
  <c r="BS87" i="3"/>
  <c r="BS107" i="19"/>
  <c r="BS75" i="19"/>
  <c r="BS103" i="16"/>
  <c r="BS71" i="16"/>
  <c r="BS100" i="2"/>
  <c r="BS68" i="2"/>
  <c r="BS113" i="1"/>
  <c r="BS81" i="1"/>
  <c r="BS108" i="14"/>
  <c r="BS76" i="14"/>
  <c r="BS98" i="6"/>
  <c r="BS66" i="6"/>
  <c r="BS116" i="12"/>
  <c r="BS84" i="12"/>
  <c r="BT92" i="20"/>
  <c r="BT60" i="20"/>
  <c r="BS104" i="1"/>
  <c r="BS72" i="1"/>
  <c r="BS114" i="14"/>
  <c r="BS82" i="14"/>
  <c r="BS116" i="17"/>
  <c r="BS84" i="17"/>
  <c r="BS118" i="21"/>
  <c r="BS86" i="21"/>
  <c r="BS113" i="16"/>
  <c r="BS81" i="16"/>
  <c r="BS101" i="7"/>
  <c r="BS69" i="7"/>
  <c r="BS108" i="15"/>
  <c r="BS76" i="15"/>
  <c r="BS114" i="20"/>
  <c r="BS82" i="20"/>
  <c r="BS105" i="9"/>
  <c r="BS73" i="9"/>
  <c r="BS94" i="10"/>
  <c r="BS62" i="10"/>
  <c r="BS96" i="17"/>
  <c r="BS64" i="17"/>
  <c r="BS124" i="21"/>
  <c r="BS127" i="21" s="1"/>
  <c r="BS120" i="21" s="1"/>
  <c r="BS88" i="21"/>
  <c r="BS124" i="10"/>
  <c r="BS127" i="10" s="1"/>
  <c r="BS120" i="10" s="1"/>
  <c r="BS88" i="10"/>
  <c r="BS121" i="7"/>
  <c r="BS89" i="7"/>
  <c r="BS124" i="16"/>
  <c r="BS127" i="16" s="1"/>
  <c r="BS120" i="16" s="1"/>
  <c r="BS88" i="16"/>
  <c r="BS124" i="15"/>
  <c r="BS127" i="15" s="1"/>
  <c r="BS120" i="15" s="1"/>
  <c r="BS88" i="15"/>
  <c r="BS107" i="15"/>
  <c r="BS75" i="15"/>
  <c r="BS107" i="3"/>
  <c r="BS75" i="3"/>
  <c r="BS100" i="16"/>
  <c r="BS68" i="16"/>
  <c r="BS98" i="13"/>
  <c r="BS66" i="13"/>
  <c r="BS107" i="17"/>
  <c r="BS75" i="17"/>
  <c r="BS92" i="8"/>
  <c r="BS60" i="8"/>
  <c r="BS108" i="19"/>
  <c r="BS76" i="19"/>
  <c r="BS101" i="18"/>
  <c r="BS69" i="18"/>
  <c r="BS105" i="8"/>
  <c r="BS73" i="8"/>
  <c r="BS96" i="13"/>
  <c r="BS64" i="13"/>
  <c r="BS118" i="20"/>
  <c r="BS86" i="20"/>
  <c r="BS91" i="5"/>
  <c r="BS59" i="5"/>
  <c r="BS100" i="14"/>
  <c r="BS68" i="14"/>
  <c r="BT95" i="6"/>
  <c r="BT63" i="6"/>
  <c r="BS98" i="3"/>
  <c r="BS66" i="3"/>
  <c r="BS118" i="2"/>
  <c r="BS86" i="2"/>
  <c r="BS105" i="10"/>
  <c r="BS73" i="10"/>
  <c r="BS107" i="14"/>
  <c r="BS75" i="14"/>
  <c r="BS102" i="12"/>
  <c r="BS70" i="12"/>
  <c r="BS116" i="5"/>
  <c r="BS84" i="5"/>
  <c r="BS117" i="14"/>
  <c r="BS85" i="14"/>
  <c r="BS119" i="4"/>
  <c r="BS87" i="4"/>
  <c r="BS119" i="10"/>
  <c r="BS87" i="10"/>
  <c r="BS95" i="10"/>
  <c r="BS63" i="10"/>
  <c r="BS106" i="14"/>
  <c r="BS74" i="14"/>
  <c r="BS118" i="8"/>
  <c r="BS86" i="8"/>
  <c r="BS113" i="12"/>
  <c r="BS81" i="12"/>
  <c r="BS91" i="15"/>
  <c r="BS59" i="15"/>
  <c r="BS109" i="17"/>
  <c r="BS77" i="17"/>
  <c r="BS93" i="5"/>
  <c r="BS61" i="5"/>
  <c r="BS114" i="17"/>
  <c r="BS82" i="17"/>
  <c r="BS107" i="16"/>
  <c r="BS75" i="16"/>
  <c r="BS101" i="4"/>
  <c r="BS69" i="4"/>
  <c r="BS93" i="8"/>
  <c r="BS61" i="8"/>
  <c r="BS97" i="16"/>
  <c r="BS65" i="16"/>
  <c r="BS116" i="8"/>
  <c r="BS84" i="8"/>
  <c r="BS99" i="20"/>
  <c r="BS67" i="20"/>
  <c r="BS108" i="7"/>
  <c r="BS76" i="7"/>
  <c r="BT92" i="3"/>
  <c r="BT60" i="3"/>
  <c r="BS99" i="21"/>
  <c r="BS67" i="21"/>
  <c r="BS105" i="15"/>
  <c r="BS73" i="15"/>
  <c r="BS96" i="10"/>
  <c r="BS64" i="10"/>
  <c r="BS110" i="12"/>
  <c r="BS78" i="12"/>
  <c r="BS94" i="4"/>
  <c r="BS62" i="4"/>
  <c r="BS94" i="21"/>
  <c r="BS62" i="21"/>
  <c r="BS91" i="13"/>
  <c r="BS59" i="13"/>
  <c r="BS109" i="2"/>
  <c r="BS77" i="2"/>
  <c r="BS108" i="8"/>
  <c r="BS76" i="8"/>
  <c r="BS109" i="7"/>
  <c r="BS77" i="7"/>
  <c r="BS97" i="10"/>
  <c r="BS65" i="10"/>
  <c r="BS109" i="12"/>
  <c r="BS77" i="12"/>
  <c r="BS114" i="8"/>
  <c r="BS82" i="8"/>
  <c r="BS111" i="8"/>
  <c r="BS79" i="8"/>
  <c r="BS97" i="13"/>
  <c r="BS65" i="13"/>
  <c r="BS117" i="10"/>
  <c r="BS85" i="10"/>
  <c r="BS115" i="15"/>
  <c r="BS83" i="15"/>
  <c r="BS95" i="12"/>
  <c r="BS63" i="12"/>
  <c r="BS93" i="15"/>
  <c r="BS61" i="15"/>
  <c r="BS112" i="15"/>
  <c r="BS80" i="15"/>
  <c r="BS98" i="12"/>
  <c r="BS66" i="12"/>
  <c r="BT94" i="6"/>
  <c r="BT62" i="6"/>
  <c r="BS92" i="12"/>
  <c r="BS60" i="12"/>
  <c r="BS99" i="14"/>
  <c r="BS67" i="14"/>
  <c r="BS111" i="14"/>
  <c r="BS79" i="14"/>
  <c r="BS100" i="7"/>
  <c r="BS68" i="7"/>
  <c r="BS106" i="13"/>
  <c r="BS74" i="13"/>
  <c r="BS114" i="16"/>
  <c r="BS82" i="16"/>
  <c r="BS103" i="2"/>
  <c r="BS71" i="2"/>
  <c r="BS103" i="1"/>
  <c r="BS71" i="1"/>
  <c r="BS105" i="18"/>
  <c r="BS73" i="18"/>
  <c r="BS102" i="2"/>
  <c r="BS70" i="2"/>
  <c r="BT117" i="3"/>
  <c r="BT85" i="3"/>
  <c r="BS106" i="2"/>
  <c r="BS74" i="2"/>
  <c r="BS97" i="19"/>
  <c r="BS65" i="19"/>
  <c r="BS106" i="12"/>
  <c r="BS74" i="12"/>
  <c r="BS97" i="1"/>
  <c r="BS65" i="1"/>
  <c r="BS95" i="3"/>
  <c r="BS63" i="3"/>
  <c r="BS108" i="10"/>
  <c r="BS76" i="10"/>
  <c r="BS109" i="9"/>
  <c r="BS77" i="9"/>
  <c r="BS106" i="8"/>
  <c r="BS74" i="8"/>
  <c r="BS118" i="10"/>
  <c r="BS86" i="10"/>
  <c r="BS95" i="14"/>
  <c r="BS63" i="14"/>
  <c r="BS92" i="7"/>
  <c r="BS60" i="7"/>
  <c r="BS92" i="19"/>
  <c r="BS60" i="19"/>
  <c r="BS103" i="13"/>
  <c r="BS71" i="13"/>
  <c r="BS97" i="11"/>
  <c r="BS65" i="11"/>
  <c r="BS112" i="20"/>
  <c r="BS80" i="20"/>
  <c r="BS115" i="5"/>
  <c r="BS83" i="5"/>
  <c r="BS93" i="18"/>
  <c r="BS61" i="18"/>
  <c r="BS114" i="3"/>
  <c r="BS82" i="3"/>
  <c r="BS93" i="4"/>
  <c r="BS61" i="4"/>
  <c r="BS111" i="1"/>
  <c r="BS79" i="1"/>
  <c r="BS113" i="20"/>
  <c r="BS81" i="20"/>
  <c r="BS103" i="8"/>
  <c r="BS71" i="8"/>
  <c r="BS115" i="10"/>
  <c r="BS83" i="10"/>
  <c r="L47" i="6"/>
  <c r="M15" i="6"/>
  <c r="BS15" i="6" s="1" a="1"/>
  <c r="BS15" i="6" s="1"/>
  <c r="BQ58" i="21"/>
  <c r="BQ90" i="21"/>
  <c r="BQ90" i="12"/>
  <c r="BQ58" i="12"/>
  <c r="BU121" i="15"/>
  <c r="BU89" i="15"/>
  <c r="BS102" i="17"/>
  <c r="BS70" i="17"/>
  <c r="BS104" i="18"/>
  <c r="BS72" i="18"/>
  <c r="BS99" i="6"/>
  <c r="BS67" i="6"/>
  <c r="BS110" i="7"/>
  <c r="BS78" i="7"/>
  <c r="BS91" i="8"/>
  <c r="BS59" i="8"/>
  <c r="BT94" i="7"/>
  <c r="BT62" i="7"/>
  <c r="BS110" i="19"/>
  <c r="BS78" i="19"/>
  <c r="BS91" i="21"/>
  <c r="BS59" i="21"/>
  <c r="BS116" i="20"/>
  <c r="BS84" i="20"/>
  <c r="BS92" i="14"/>
  <c r="BS60" i="14"/>
  <c r="BS97" i="4"/>
  <c r="BS65" i="4"/>
  <c r="BS91" i="1"/>
  <c r="BS59" i="1"/>
  <c r="BS92" i="5"/>
  <c r="BS60" i="5"/>
  <c r="BS107" i="9"/>
  <c r="BS75" i="9"/>
  <c r="BS98" i="20"/>
  <c r="BS66" i="20"/>
  <c r="BS111" i="6"/>
  <c r="BS79" i="6"/>
  <c r="BS99" i="3"/>
  <c r="BS67" i="3"/>
  <c r="BS115" i="7"/>
  <c r="BS83" i="7"/>
  <c r="BS113" i="19"/>
  <c r="BS81" i="19"/>
  <c r="BS105" i="20"/>
  <c r="BS73" i="20"/>
  <c r="BS100" i="6"/>
  <c r="BS68" i="6"/>
  <c r="BS100" i="9"/>
  <c r="BS68" i="9"/>
  <c r="BS121" i="13"/>
  <c r="BS89" i="13"/>
  <c r="BS124" i="13"/>
  <c r="BS127" i="13" s="1"/>
  <c r="BS120" i="13" s="1"/>
  <c r="BS88" i="13"/>
  <c r="BS121" i="2"/>
  <c r="BS89" i="2"/>
  <c r="BS124" i="7"/>
  <c r="BS127" i="7" s="1"/>
  <c r="BS120" i="7" s="1"/>
  <c r="BS88" i="7"/>
  <c r="BS121" i="8"/>
  <c r="BS89" i="8"/>
  <c r="BS119" i="16"/>
  <c r="BS87" i="16"/>
  <c r="BS115" i="8"/>
  <c r="BS83" i="8"/>
  <c r="BS94" i="17"/>
  <c r="BS62" i="17"/>
  <c r="BS97" i="12"/>
  <c r="BS65" i="12"/>
  <c r="BS98" i="15"/>
  <c r="BS66" i="15"/>
  <c r="BS115" i="9"/>
  <c r="BS83" i="9"/>
  <c r="BS118" i="12"/>
  <c r="BS86" i="12"/>
  <c r="BS93" i="17"/>
  <c r="BS61" i="17"/>
  <c r="BS106" i="19"/>
  <c r="BS74" i="19"/>
  <c r="BS115" i="20"/>
  <c r="BS83" i="20"/>
  <c r="BS110" i="2"/>
  <c r="BS78" i="2"/>
  <c r="BT117" i="7"/>
  <c r="BT85" i="7"/>
  <c r="BS119" i="17"/>
  <c r="BS87" i="17"/>
  <c r="BS96" i="6"/>
  <c r="BS64" i="6"/>
  <c r="BS107" i="21"/>
  <c r="BS75" i="21"/>
  <c r="BS103" i="6"/>
  <c r="BS71" i="6"/>
  <c r="BS110" i="9"/>
  <c r="BS78" i="9"/>
  <c r="BS117" i="8"/>
  <c r="BS85" i="8"/>
  <c r="BS102" i="15"/>
  <c r="BS70" i="15"/>
  <c r="BS110" i="10"/>
  <c r="BS78" i="10"/>
  <c r="BS115" i="19"/>
  <c r="BS83" i="19"/>
  <c r="BS104" i="19"/>
  <c r="BS72" i="19"/>
  <c r="BS114" i="2"/>
  <c r="BS82" i="2"/>
  <c r="BS110" i="13"/>
  <c r="BS78" i="13"/>
  <c r="BS113" i="21"/>
  <c r="BS81" i="21"/>
  <c r="BS99" i="10"/>
  <c r="BS67" i="10"/>
  <c r="BS102" i="10"/>
  <c r="BS70" i="10"/>
  <c r="BS112" i="12"/>
  <c r="BS80" i="12"/>
  <c r="BS106" i="15"/>
  <c r="BS74" i="15"/>
  <c r="BS116" i="10"/>
  <c r="BS84" i="10"/>
  <c r="BS113" i="10"/>
  <c r="BS81" i="10"/>
  <c r="BS116" i="13"/>
  <c r="BS84" i="13"/>
  <c r="BS102" i="16"/>
  <c r="BS70" i="16"/>
  <c r="BS95" i="17"/>
  <c r="BS63" i="17"/>
  <c r="BS97" i="15"/>
  <c r="BS65" i="15"/>
  <c r="BS93" i="16"/>
  <c r="BS61" i="16"/>
  <c r="BS102" i="4"/>
  <c r="BS70" i="4"/>
  <c r="BS92" i="10"/>
  <c r="BS60" i="10"/>
  <c r="BS116" i="18"/>
  <c r="BS84" i="18"/>
  <c r="BS97" i="3"/>
  <c r="BS65" i="3"/>
  <c r="BS93" i="11"/>
  <c r="BS61" i="11"/>
  <c r="BS113" i="4"/>
  <c r="BS81" i="4"/>
  <c r="BS109" i="4"/>
  <c r="BS77" i="4"/>
  <c r="BS105" i="5"/>
  <c r="BS73" i="5"/>
  <c r="BS98" i="4"/>
  <c r="BS66" i="4"/>
  <c r="BS113" i="17"/>
  <c r="BS81" i="17"/>
  <c r="BS110" i="16"/>
  <c r="BS78" i="16"/>
  <c r="BS101" i="2"/>
  <c r="BS69" i="2"/>
  <c r="BS114" i="1"/>
  <c r="BS82" i="1"/>
  <c r="BS119" i="19"/>
  <c r="BS87" i="19"/>
  <c r="BS97" i="8"/>
  <c r="BS65" i="8"/>
  <c r="BS115" i="1"/>
  <c r="BS83" i="1"/>
  <c r="BS119" i="12"/>
  <c r="BS87" i="12"/>
  <c r="BS105" i="14"/>
  <c r="BS73" i="14"/>
  <c r="L47" i="21"/>
  <c r="M15" i="21"/>
  <c r="BS15" i="21" s="1" a="1"/>
  <c r="BS15" i="21" s="1"/>
  <c r="BQ90" i="7"/>
  <c r="BQ58" i="7"/>
  <c r="L47" i="12"/>
  <c r="M15" i="12"/>
  <c r="BS15" i="12" s="1" a="1"/>
  <c r="BS15" i="12" s="1"/>
  <c r="BS121" i="9"/>
  <c r="BS89" i="9"/>
  <c r="BS121" i="17"/>
  <c r="BS89" i="17"/>
  <c r="BS114" i="4"/>
  <c r="BS82" i="4"/>
  <c r="BS110" i="11"/>
  <c r="BS78" i="11"/>
  <c r="BS105" i="7"/>
  <c r="BS73" i="7"/>
  <c r="BS105" i="3"/>
  <c r="BS73" i="3"/>
  <c r="BS107" i="18"/>
  <c r="BS75" i="18"/>
  <c r="BS107" i="5"/>
  <c r="BS75" i="5"/>
  <c r="BS118" i="11"/>
  <c r="BS86" i="11"/>
  <c r="BS116" i="9"/>
  <c r="BS84" i="9"/>
  <c r="BS119" i="5"/>
  <c r="BS87" i="5"/>
  <c r="BS107" i="4"/>
  <c r="BS75" i="4"/>
  <c r="BT117" i="16"/>
  <c r="BT85" i="16"/>
  <c r="BS113" i="11"/>
  <c r="BS81" i="11"/>
  <c r="BS102" i="11"/>
  <c r="BS70" i="11"/>
  <c r="BS118" i="17"/>
  <c r="BS86" i="17"/>
  <c r="BS114" i="7"/>
  <c r="BS82" i="7"/>
  <c r="BS115" i="18"/>
  <c r="BS83" i="18"/>
  <c r="BS97" i="9"/>
  <c r="BS65" i="9"/>
  <c r="BS94" i="11"/>
  <c r="BS62" i="11"/>
  <c r="BS92" i="4"/>
  <c r="BS60" i="4"/>
  <c r="BT97" i="7"/>
  <c r="BT65" i="7"/>
  <c r="BS124" i="2"/>
  <c r="BS127" i="2" s="1"/>
  <c r="BS120" i="2" s="1"/>
  <c r="BS88" i="2"/>
  <c r="BS124" i="18"/>
  <c r="BS127" i="18" s="1"/>
  <c r="BS120" i="18" s="1"/>
  <c r="BS88" i="18"/>
  <c r="BS121" i="1"/>
  <c r="BS89" i="1"/>
  <c r="BS124" i="20"/>
  <c r="BS127" i="20" s="1"/>
  <c r="BS120" i="20" s="1"/>
  <c r="BS88" i="20"/>
  <c r="BS121" i="21"/>
  <c r="BS89" i="21"/>
  <c r="BT99" i="8"/>
  <c r="BT67" i="8"/>
  <c r="BS109" i="6"/>
  <c r="BS77" i="6"/>
  <c r="BS102" i="8"/>
  <c r="BS70" i="8"/>
  <c r="BS102" i="21"/>
  <c r="BS70" i="21"/>
  <c r="BS99" i="13"/>
  <c r="BS67" i="13"/>
  <c r="BS91" i="9"/>
  <c r="BS59" i="9"/>
  <c r="BT116" i="19"/>
  <c r="BT84" i="19"/>
  <c r="BS105" i="12"/>
  <c r="BS73" i="12"/>
  <c r="BS111" i="21"/>
  <c r="BS79" i="21"/>
  <c r="BS96" i="11"/>
  <c r="BS64" i="11"/>
  <c r="BT94" i="9"/>
  <c r="BT62" i="9"/>
  <c r="BS107" i="12"/>
  <c r="BS75" i="12"/>
  <c r="BS119" i="15"/>
  <c r="BS87" i="15"/>
  <c r="BS103" i="20"/>
  <c r="BS71" i="20"/>
  <c r="BS116" i="16"/>
  <c r="BS84" i="16"/>
  <c r="BS104" i="6"/>
  <c r="BS72" i="6"/>
  <c r="BS98" i="2"/>
  <c r="BS66" i="2"/>
  <c r="BS114" i="5"/>
  <c r="BS82" i="5"/>
  <c r="BS110" i="18"/>
  <c r="BS78" i="18"/>
  <c r="BS99" i="16"/>
  <c r="BS67" i="16"/>
  <c r="BS108" i="11"/>
  <c r="BS76" i="11"/>
  <c r="BS98" i="18"/>
  <c r="BS66" i="18"/>
  <c r="BS104" i="21"/>
  <c r="BS72" i="21"/>
  <c r="BS112" i="19"/>
  <c r="BS80" i="19"/>
  <c r="BS115" i="4"/>
  <c r="BS83" i="4"/>
  <c r="BS106" i="4"/>
  <c r="BS74" i="4"/>
  <c r="BS100" i="19"/>
  <c r="BS68" i="19"/>
  <c r="BS105" i="11"/>
  <c r="BS73" i="11"/>
  <c r="BS103" i="5"/>
  <c r="BS71" i="5"/>
  <c r="BT91" i="7"/>
  <c r="BT59" i="7"/>
  <c r="BS103" i="10"/>
  <c r="BS71" i="10"/>
  <c r="BS91" i="11"/>
  <c r="BS59" i="11"/>
  <c r="BS102" i="9"/>
  <c r="BS70" i="9"/>
  <c r="BS107" i="20"/>
  <c r="BS75" i="20"/>
  <c r="BS100" i="1"/>
  <c r="BS68" i="1"/>
  <c r="BS111" i="19"/>
  <c r="BS79" i="19"/>
  <c r="BS91" i="17"/>
  <c r="BS59" i="17"/>
  <c r="BS94" i="14"/>
  <c r="BS62" i="14"/>
  <c r="BS101" i="14"/>
  <c r="BS69" i="14"/>
  <c r="BS106" i="18"/>
  <c r="BS74" i="18"/>
  <c r="BS115" i="16"/>
  <c r="BS83" i="16"/>
  <c r="BS96" i="15"/>
  <c r="BS64" i="15"/>
  <c r="BS93" i="7"/>
  <c r="BS61" i="7"/>
  <c r="BS106" i="6"/>
  <c r="BS74" i="6"/>
  <c r="BT112" i="7"/>
  <c r="BT80" i="7"/>
  <c r="BS91" i="19"/>
  <c r="BS59" i="19"/>
  <c r="BS94" i="3"/>
  <c r="BS62" i="3"/>
  <c r="BT96" i="8"/>
  <c r="BT64" i="8"/>
  <c r="BS110" i="17"/>
  <c r="BS78" i="17"/>
  <c r="BS95" i="1"/>
  <c r="BS63" i="1"/>
  <c r="BS96" i="2"/>
  <c r="BS64" i="2"/>
  <c r="BS103" i="4"/>
  <c r="BS71" i="4"/>
  <c r="BS109" i="5"/>
  <c r="BS77" i="5"/>
  <c r="BS108" i="9"/>
  <c r="BS76" i="9"/>
  <c r="BS118" i="18"/>
  <c r="BS86" i="18"/>
  <c r="BS117" i="2"/>
  <c r="BS85" i="2"/>
  <c r="BS109" i="1"/>
  <c r="BS77" i="1"/>
  <c r="BS117" i="5"/>
  <c r="BS85" i="5"/>
  <c r="BS119" i="2"/>
  <c r="BS87" i="2"/>
  <c r="BS101" i="8"/>
  <c r="BS69" i="8"/>
  <c r="BS95" i="7"/>
  <c r="BS63" i="7"/>
  <c r="BS101" i="5"/>
  <c r="BS69" i="5"/>
  <c r="BS97" i="6"/>
  <c r="BS65" i="6"/>
  <c r="BS98" i="5"/>
  <c r="BS66" i="5"/>
  <c r="BS119" i="13"/>
  <c r="BS87" i="13"/>
  <c r="BS106" i="20"/>
  <c r="BS74" i="20"/>
  <c r="BS117" i="17"/>
  <c r="BS85" i="17"/>
  <c r="BS107" i="7"/>
  <c r="BS75" i="7"/>
  <c r="BS118" i="4"/>
  <c r="BS86" i="4"/>
  <c r="BS107" i="13"/>
  <c r="BS75" i="13"/>
  <c r="BS100" i="12"/>
  <c r="BS68" i="12"/>
  <c r="BS93" i="3"/>
  <c r="BS61" i="3"/>
  <c r="BS112" i="16"/>
  <c r="BS80" i="16"/>
  <c r="BT112" i="17"/>
  <c r="BT80" i="17"/>
  <c r="BS115" i="11"/>
  <c r="BS83" i="11"/>
  <c r="BS101" i="21"/>
  <c r="BS69" i="21"/>
  <c r="BS106" i="7"/>
  <c r="BS74" i="7"/>
  <c r="BS113" i="2"/>
  <c r="BS81" i="2"/>
  <c r="BS95" i="13"/>
  <c r="BS63" i="13"/>
  <c r="BS95" i="2"/>
  <c r="BS63" i="2"/>
  <c r="BS109" i="11"/>
  <c r="BS77" i="11"/>
  <c r="BS102" i="13"/>
  <c r="BS70" i="13"/>
  <c r="BS108" i="21"/>
  <c r="BS76" i="21"/>
  <c r="BS99" i="5"/>
  <c r="BS67" i="5"/>
  <c r="BS119" i="11"/>
  <c r="BS87" i="11"/>
  <c r="BT99" i="17"/>
  <c r="BT67" i="17"/>
  <c r="BS111" i="2"/>
  <c r="BS79" i="2"/>
  <c r="BS95" i="15"/>
  <c r="BS63" i="15"/>
  <c r="BS102" i="14"/>
  <c r="BS70" i="14"/>
  <c r="BS118" i="15"/>
  <c r="BS86" i="15"/>
  <c r="BS105" i="1"/>
  <c r="BS73" i="1"/>
  <c r="BT104" i="8"/>
  <c r="BT72" i="8"/>
  <c r="BS103" i="3"/>
  <c r="BS71" i="3"/>
  <c r="BS116" i="15"/>
  <c r="BS84" i="15"/>
  <c r="BS108" i="17"/>
  <c r="BS76" i="17"/>
  <c r="BS101" i="20"/>
  <c r="BS69" i="20"/>
  <c r="BS94" i="5"/>
  <c r="BS62" i="5"/>
  <c r="BS112" i="21"/>
  <c r="BS80" i="21"/>
  <c r="BS104" i="15"/>
  <c r="BS72" i="15"/>
  <c r="BS94" i="8"/>
  <c r="BS62" i="8"/>
  <c r="BQ90" i="8"/>
  <c r="BQ58" i="8"/>
  <c r="L47" i="7"/>
  <c r="M15" i="7"/>
  <c r="BS15" i="7" s="1" a="1"/>
  <c r="BS15" i="7" s="1"/>
  <c r="BS124" i="17"/>
  <c r="BS127" i="17" s="1"/>
  <c r="BS120" i="17" s="1"/>
  <c r="BS88" i="17"/>
  <c r="BS111" i="9"/>
  <c r="BS79" i="9"/>
  <c r="BT99" i="2"/>
  <c r="BT67" i="2"/>
  <c r="BS91" i="16"/>
  <c r="BS59" i="16"/>
  <c r="BT113" i="6"/>
  <c r="BT81" i="6"/>
  <c r="BT95" i="5"/>
  <c r="BT63" i="5"/>
  <c r="BS100" i="17"/>
  <c r="BS68" i="17"/>
  <c r="BS105" i="6"/>
  <c r="BS73" i="6"/>
  <c r="BS93" i="21"/>
  <c r="BS61" i="21"/>
  <c r="BS114" i="21"/>
  <c r="BS82" i="21"/>
  <c r="BT113" i="14"/>
  <c r="BT81" i="14"/>
  <c r="BS105" i="17"/>
  <c r="BS73" i="17"/>
  <c r="BS109" i="20"/>
  <c r="BS77" i="20"/>
  <c r="BS109" i="13"/>
  <c r="BS77" i="13"/>
  <c r="BS96" i="12"/>
  <c r="BS64" i="12"/>
  <c r="BS110" i="3"/>
  <c r="BS78" i="3"/>
  <c r="BS99" i="19"/>
  <c r="BS67" i="19"/>
  <c r="BS108" i="3"/>
  <c r="BS76" i="3"/>
  <c r="BS105" i="21"/>
  <c r="BS73" i="21"/>
  <c r="BS99" i="4"/>
  <c r="BS67" i="4"/>
  <c r="BS107" i="6"/>
  <c r="BS75" i="6"/>
  <c r="BS100" i="20"/>
  <c r="BS68" i="20"/>
  <c r="BS111" i="7"/>
  <c r="BS79" i="7"/>
  <c r="BS108" i="6"/>
  <c r="BS76" i="6"/>
  <c r="BS124" i="14"/>
  <c r="BS127" i="14" s="1"/>
  <c r="BS120" i="14" s="1"/>
  <c r="BS88" i="14"/>
  <c r="BS124" i="11"/>
  <c r="BS127" i="11" s="1"/>
  <c r="BS120" i="11" s="1"/>
  <c r="BS88" i="11"/>
  <c r="BS124" i="19"/>
  <c r="BS127" i="19" s="1"/>
  <c r="BS120" i="19" s="1"/>
  <c r="BS88" i="19"/>
  <c r="BS121" i="18"/>
  <c r="BS89" i="18"/>
  <c r="BS121" i="12"/>
  <c r="BS89" i="12"/>
  <c r="BS124" i="4"/>
  <c r="BS127" i="4" s="1"/>
  <c r="BS120" i="4" s="1"/>
  <c r="BS88" i="4"/>
  <c r="BS112" i="2"/>
  <c r="BS80" i="2"/>
  <c r="BS119" i="9"/>
  <c r="BS87" i="9"/>
  <c r="BS101" i="1"/>
  <c r="BS69" i="1"/>
  <c r="BS113" i="13"/>
  <c r="BS81" i="13"/>
  <c r="BS113" i="5"/>
  <c r="BS81" i="5"/>
  <c r="BS118" i="13"/>
  <c r="BS86" i="13"/>
  <c r="BS103" i="12"/>
  <c r="BS71" i="12"/>
  <c r="BS101" i="9"/>
  <c r="BS69" i="9"/>
  <c r="BS117" i="12"/>
  <c r="BS85" i="12"/>
  <c r="BS115" i="6"/>
  <c r="BS83" i="6"/>
  <c r="BS94" i="13"/>
  <c r="BS62" i="13"/>
  <c r="BS111" i="4"/>
  <c r="BS79" i="4"/>
  <c r="BT94" i="18"/>
  <c r="BT62" i="18"/>
  <c r="BS103" i="17"/>
  <c r="BS71" i="17"/>
  <c r="BS99" i="9"/>
  <c r="BS67" i="9"/>
  <c r="BT99" i="7"/>
  <c r="BT67" i="7"/>
  <c r="BS116" i="21"/>
  <c r="BS84" i="21"/>
  <c r="BS105" i="16"/>
  <c r="BS73" i="16"/>
  <c r="BS103" i="9"/>
  <c r="BS71" i="9"/>
  <c r="BS111" i="3"/>
  <c r="BS79" i="3"/>
  <c r="BS117" i="20"/>
  <c r="BS85" i="20"/>
  <c r="BS96" i="5"/>
  <c r="BS64" i="5"/>
  <c r="BS113" i="8"/>
  <c r="BS81" i="8"/>
  <c r="BS99" i="11"/>
  <c r="BS67" i="11"/>
  <c r="BS91" i="20"/>
  <c r="BS59" i="20"/>
  <c r="BS114" i="10"/>
  <c r="BS82" i="10"/>
  <c r="BS106" i="3"/>
  <c r="BS74" i="3"/>
  <c r="BS95" i="11"/>
  <c r="BS63" i="11"/>
  <c r="BS97" i="5"/>
  <c r="BS65" i="5"/>
  <c r="BS106" i="1"/>
  <c r="BS74" i="1"/>
  <c r="BS117" i="19"/>
  <c r="BS85" i="19"/>
  <c r="BS104" i="5"/>
  <c r="BS72" i="5"/>
  <c r="BS100" i="11"/>
  <c r="BS68" i="11"/>
  <c r="BS112" i="18"/>
  <c r="BS80" i="18"/>
  <c r="BS104" i="2"/>
  <c r="BS72" i="2"/>
  <c r="BT109" i="8"/>
  <c r="BT77" i="8"/>
  <c r="BS101" i="15"/>
  <c r="BS69" i="15"/>
  <c r="BS92" i="6"/>
  <c r="BS60" i="6"/>
  <c r="BT114" i="9"/>
  <c r="BT82" i="9"/>
  <c r="BS116" i="2"/>
  <c r="BS84" i="2"/>
  <c r="BS111" i="13"/>
  <c r="BS79" i="13"/>
  <c r="BS104" i="16"/>
  <c r="BS72" i="16"/>
  <c r="BS104" i="13"/>
  <c r="BS72" i="13"/>
  <c r="BS97" i="14"/>
  <c r="BS65" i="14"/>
  <c r="BS93" i="9"/>
  <c r="BS61" i="9"/>
  <c r="BS96" i="16"/>
  <c r="BS64" i="16"/>
  <c r="BS117" i="4"/>
  <c r="BS85" i="4"/>
  <c r="BS110" i="5"/>
  <c r="BS78" i="5"/>
  <c r="BS104" i="17"/>
  <c r="BS72" i="17"/>
  <c r="BS97" i="18"/>
  <c r="BS65" i="18"/>
  <c r="BS98" i="17"/>
  <c r="BS66" i="17"/>
  <c r="N47" i="9"/>
  <c r="L47" i="8"/>
  <c r="M15" i="8"/>
  <c r="BS15" i="8" s="1" a="1"/>
  <c r="BS15" i="8" s="1"/>
  <c r="BQ90" i="20"/>
  <c r="BQ58" i="20"/>
  <c r="BS90" i="1"/>
  <c r="BS58" i="1"/>
  <c r="BS90" i="16"/>
  <c r="BS58" i="16"/>
  <c r="BS90" i="3"/>
  <c r="BS58" i="3"/>
  <c r="BS90" i="19"/>
  <c r="BS58" i="19"/>
  <c r="BS90" i="9"/>
  <c r="BS58" i="9"/>
  <c r="P24" i="8"/>
  <c r="BV24" i="8" s="1" a="1"/>
  <c r="BV24" i="8" s="1"/>
  <c r="O37" i="2"/>
  <c r="BU37" i="2" s="1" a="1"/>
  <c r="BU37" i="2" s="1"/>
  <c r="O44" i="9"/>
  <c r="BU44" i="9" s="1" a="1"/>
  <c r="BU44" i="9" s="1"/>
  <c r="O34" i="6"/>
  <c r="BU34" i="6" s="1" a="1"/>
  <c r="BU34" i="6" s="1"/>
  <c r="O26" i="1"/>
  <c r="BU26" i="1" s="1" a="1"/>
  <c r="BU26" i="1" s="1"/>
  <c r="O27" i="8"/>
  <c r="BU27" i="8" s="1" a="1"/>
  <c r="BU27" i="8" s="1"/>
  <c r="O38" i="13"/>
  <c r="BU38" i="13" s="1" a="1"/>
  <c r="BU38" i="13" s="1"/>
  <c r="O27" i="21"/>
  <c r="BU27" i="21" s="1" a="1"/>
  <c r="BU27" i="21" s="1"/>
  <c r="O38" i="5"/>
  <c r="BU38" i="5" s="1" a="1"/>
  <c r="BU38" i="5" s="1"/>
  <c r="O24" i="13"/>
  <c r="BU24" i="13" s="1" a="1"/>
  <c r="BU24" i="13" s="1"/>
  <c r="O43" i="13"/>
  <c r="BU43" i="13" s="1" a="1"/>
  <c r="BU43" i="13" s="1"/>
  <c r="O16" i="9"/>
  <c r="BU16" i="9" s="1" a="1"/>
  <c r="BU16" i="9" s="1"/>
  <c r="O28" i="12"/>
  <c r="BU28" i="12" s="1" a="1"/>
  <c r="BU28" i="12" s="1"/>
  <c r="P41" i="19"/>
  <c r="BV41" i="19" s="1" a="1"/>
  <c r="BV41" i="19" s="1"/>
  <c r="O26" i="9"/>
  <c r="BU26" i="9" s="1" a="1"/>
  <c r="BU26" i="9" s="1"/>
  <c r="O30" i="12"/>
  <c r="BU30" i="12" s="1" a="1"/>
  <c r="BU30" i="12" s="1"/>
  <c r="O36" i="21"/>
  <c r="BU36" i="21" s="1" a="1"/>
  <c r="BU36" i="21" s="1"/>
  <c r="O42" i="12"/>
  <c r="BU42" i="12" s="1" a="1"/>
  <c r="BU42" i="12" s="1"/>
  <c r="O40" i="6"/>
  <c r="BU40" i="6" s="1" a="1"/>
  <c r="BU40" i="6" s="1"/>
  <c r="O21" i="11"/>
  <c r="BU21" i="11" s="1" a="1"/>
  <c r="BU21" i="11" s="1"/>
  <c r="O19" i="13"/>
  <c r="BU19" i="13" s="1" a="1"/>
  <c r="BU19" i="13" s="1"/>
  <c r="P19" i="9"/>
  <c r="BV19" i="9" s="1" a="1"/>
  <c r="BV19" i="9" s="1"/>
  <c r="O32" i="12"/>
  <c r="BU32" i="12" s="1" a="1"/>
  <c r="BU32" i="12" s="1"/>
  <c r="O36" i="4"/>
  <c r="BU36" i="4" s="1" a="1"/>
  <c r="BU36" i="4" s="1"/>
  <c r="P19" i="18"/>
  <c r="BV19" i="18" s="1" a="1"/>
  <c r="BV19" i="18" s="1"/>
  <c r="O44" i="15"/>
  <c r="BU44" i="15" s="1" a="1"/>
  <c r="BU44" i="15" s="1"/>
  <c r="O28" i="17"/>
  <c r="BU28" i="17" s="1" a="1"/>
  <c r="BU28" i="17" s="1"/>
  <c r="O24" i="9"/>
  <c r="BU24" i="9" s="1" a="1"/>
  <c r="BU24" i="9" s="1"/>
  <c r="O28" i="20"/>
  <c r="BU28" i="20" s="1" a="1"/>
  <c r="BU28" i="20" s="1"/>
  <c r="P24" i="7"/>
  <c r="BV24" i="7" s="1" a="1"/>
  <c r="BV24" i="7" s="1"/>
  <c r="O41" i="16"/>
  <c r="BU41" i="16" s="1" a="1"/>
  <c r="BU41" i="16" s="1"/>
  <c r="O29" i="6"/>
  <c r="BU29" i="6" s="1" a="1"/>
  <c r="BU29" i="6" s="1"/>
  <c r="O41" i="21"/>
  <c r="BU41" i="21" s="1" a="1"/>
  <c r="BU41" i="21" s="1"/>
  <c r="O23" i="2"/>
  <c r="BU23" i="2" s="1" a="1"/>
  <c r="BU23" i="2" s="1"/>
  <c r="O30" i="16"/>
  <c r="BU30" i="16" s="1" a="1"/>
  <c r="BU30" i="16" s="1"/>
  <c r="O39" i="5"/>
  <c r="BU39" i="5" s="1" a="1"/>
  <c r="BU39" i="5" s="1"/>
  <c r="O28" i="9"/>
  <c r="BU28" i="9" s="1" a="1"/>
  <c r="BU28" i="9" s="1"/>
  <c r="O35" i="18"/>
  <c r="BU35" i="18" s="1" a="1"/>
  <c r="BU35" i="18" s="1"/>
  <c r="O24" i="16"/>
  <c r="BU24" i="16" s="1" a="1"/>
  <c r="BU24" i="16" s="1"/>
  <c r="O36" i="3"/>
  <c r="BU36" i="3" s="1" a="1"/>
  <c r="BU36" i="3" s="1"/>
  <c r="O33" i="11"/>
  <c r="BU33" i="11" s="1" a="1"/>
  <c r="BU33" i="11" s="1"/>
  <c r="O42" i="20"/>
  <c r="BU42" i="20" s="1" a="1"/>
  <c r="BU42" i="20" s="1"/>
  <c r="O23" i="18"/>
  <c r="BU23" i="18" s="1" a="1"/>
  <c r="BU23" i="18" s="1"/>
  <c r="O21" i="5"/>
  <c r="BU21" i="5" s="1" a="1"/>
  <c r="BU21" i="5" s="1"/>
  <c r="O38" i="8"/>
  <c r="BU38" i="8" s="1" a="1"/>
  <c r="BU38" i="8" s="1"/>
  <c r="O29" i="21"/>
  <c r="BU29" i="21" s="1" a="1"/>
  <c r="BU29" i="21" s="1"/>
  <c r="O37" i="19"/>
  <c r="BU37" i="19" s="1" a="1"/>
  <c r="BU37" i="19" s="1"/>
  <c r="O24" i="11"/>
  <c r="BU24" i="11" s="1" a="1"/>
  <c r="BU24" i="11" s="1"/>
  <c r="O40" i="4"/>
  <c r="BU40" i="4" s="1" a="1"/>
  <c r="BU40" i="4" s="1"/>
  <c r="O16" i="20"/>
  <c r="BU16" i="20" s="1" a="1"/>
  <c r="BU16" i="20" s="1"/>
  <c r="O31" i="4"/>
  <c r="BU31" i="4" s="1" a="1"/>
  <c r="BU31" i="4" s="1"/>
  <c r="O39" i="10"/>
  <c r="BU39" i="10" s="1" a="1"/>
  <c r="BU39" i="10" s="1"/>
  <c r="O25" i="19"/>
  <c r="BU25" i="19" s="1" a="1"/>
  <c r="BU25" i="19" s="1"/>
  <c r="O31" i="3"/>
  <c r="BU31" i="3" s="1" a="1"/>
  <c r="BU31" i="3" s="1"/>
  <c r="O30" i="11"/>
  <c r="BU30" i="11" s="1" a="1"/>
  <c r="BU30" i="11" s="1"/>
  <c r="O20" i="11"/>
  <c r="BU20" i="11" s="1" a="1"/>
  <c r="BU20" i="11" s="1"/>
  <c r="O28" i="5"/>
  <c r="BU28" i="5" s="1" a="1"/>
  <c r="BU28" i="5" s="1"/>
  <c r="P16" i="7"/>
  <c r="BV16" i="7" s="1" a="1"/>
  <c r="BV16" i="7" s="1"/>
  <c r="O22" i="5"/>
  <c r="BU22" i="5" s="1" a="1"/>
  <c r="BU22" i="5" s="1"/>
  <c r="O28" i="10"/>
  <c r="BU28" i="10" s="1" a="1"/>
  <c r="BU28" i="10" s="1"/>
  <c r="O31" i="1"/>
  <c r="BU31" i="1" s="1" a="1"/>
  <c r="BU31" i="1" s="1"/>
  <c r="O42" i="19"/>
  <c r="BU42" i="19" s="1" a="1"/>
  <c r="BU42" i="19" s="1"/>
  <c r="O16" i="11"/>
  <c r="BU16" i="11" s="1" a="1"/>
  <c r="BU16" i="11" s="1"/>
  <c r="O29" i="5"/>
  <c r="BU29" i="5" s="1" a="1"/>
  <c r="BU29" i="5" s="1"/>
  <c r="O27" i="9"/>
  <c r="BU27" i="9" s="1" a="1"/>
  <c r="BU27" i="9" s="1"/>
  <c r="O25" i="11"/>
  <c r="BU25" i="11" s="1" a="1"/>
  <c r="BU25" i="11" s="1"/>
  <c r="O32" i="20"/>
  <c r="BU32" i="20" s="1" a="1"/>
  <c r="BU32" i="20" s="1"/>
  <c r="O37" i="18"/>
  <c r="BU37" i="18" s="1" a="1"/>
  <c r="BU37" i="18" s="1"/>
  <c r="O25" i="1"/>
  <c r="BU25" i="1" s="1" a="1"/>
  <c r="BU25" i="1" s="1"/>
  <c r="O29" i="2"/>
  <c r="BU29" i="2" s="1" a="1"/>
  <c r="BU29" i="2" s="1"/>
  <c r="O36" i="19"/>
  <c r="BU36" i="19" s="1" a="1"/>
  <c r="BU36" i="19" s="1"/>
  <c r="P34" i="8"/>
  <c r="BV34" i="8" s="1" a="1"/>
  <c r="BV34" i="8" s="1"/>
  <c r="O16" i="17"/>
  <c r="BU16" i="17" s="1" a="1"/>
  <c r="BU16" i="17" s="1"/>
  <c r="O26" i="15"/>
  <c r="BU26" i="15" s="1" a="1"/>
  <c r="BU26" i="15" s="1"/>
  <c r="O19" i="14"/>
  <c r="BU19" i="14" s="1" a="1"/>
  <c r="BU19" i="14" s="1"/>
  <c r="O17" i="6"/>
  <c r="BU17" i="6" s="1" a="1"/>
  <c r="BU17" i="6" s="1"/>
  <c r="P39" i="9"/>
  <c r="BV39" i="9" s="1" a="1"/>
  <c r="BV39" i="9" s="1"/>
  <c r="O26" i="14"/>
  <c r="BU26" i="14" s="1" a="1"/>
  <c r="BU26" i="14" s="1"/>
  <c r="O41" i="2"/>
  <c r="BU41" i="2" s="1" a="1"/>
  <c r="BU41" i="2" s="1"/>
  <c r="O31" i="18"/>
  <c r="BU31" i="18" s="1" a="1"/>
  <c r="BU31" i="18" s="1"/>
  <c r="O40" i="16"/>
  <c r="BU40" i="16" s="1" a="1"/>
  <c r="BU40" i="16" s="1"/>
  <c r="O36" i="13"/>
  <c r="BU36" i="13" s="1" a="1"/>
  <c r="BU36" i="13" s="1"/>
  <c r="O21" i="15"/>
  <c r="BU21" i="15" s="1" a="1"/>
  <c r="BU21" i="15" s="1"/>
  <c r="O29" i="16"/>
  <c r="BU29" i="16" s="1" a="1"/>
  <c r="BU29" i="16" s="1"/>
  <c r="O18" i="7"/>
  <c r="BU18" i="7" s="1" a="1"/>
  <c r="BU18" i="7" s="1"/>
  <c r="O29" i="13"/>
  <c r="BU29" i="13" s="1" a="1"/>
  <c r="BU29" i="13" s="1"/>
  <c r="O31" i="6"/>
  <c r="BU31" i="6" s="1" a="1"/>
  <c r="BU31" i="6" s="1"/>
  <c r="O22" i="14"/>
  <c r="BU22" i="14" s="1" a="1"/>
  <c r="BU22" i="14" s="1"/>
  <c r="P37" i="7"/>
  <c r="BV37" i="7" s="1" a="1"/>
  <c r="BV37" i="7" s="1"/>
  <c r="O18" i="9"/>
  <c r="BU18" i="9" s="1" a="1"/>
  <c r="BU18" i="9" s="1"/>
  <c r="O16" i="19"/>
  <c r="BU16" i="19" s="1" a="1"/>
  <c r="BU16" i="19" s="1"/>
  <c r="O21" i="16"/>
  <c r="BU21" i="16" s="1" a="1"/>
  <c r="BU21" i="16" s="1"/>
  <c r="O19" i="3"/>
  <c r="BU19" i="3" s="1" a="1"/>
  <c r="BU19" i="3" s="1"/>
  <c r="O42" i="4"/>
  <c r="BU42" i="4" s="1" a="1"/>
  <c r="BU42" i="4" s="1"/>
  <c r="P21" i="8"/>
  <c r="BV21" i="8" s="1" a="1"/>
  <c r="BV21" i="8" s="1"/>
  <c r="O35" i="5"/>
  <c r="BU35" i="5" s="1" a="1"/>
  <c r="BU35" i="5" s="1"/>
  <c r="O35" i="17"/>
  <c r="BU35" i="17" s="1" a="1"/>
  <c r="BU35" i="17" s="1"/>
  <c r="O29" i="17"/>
  <c r="BU29" i="17" s="1" a="1"/>
  <c r="BU29" i="17" s="1"/>
  <c r="O20" i="1"/>
  <c r="BU20" i="1" s="1" a="1"/>
  <c r="BU20" i="1" s="1"/>
  <c r="O22" i="18"/>
  <c r="BU22" i="18" s="1" a="1"/>
  <c r="BU22" i="18" s="1"/>
  <c r="O21" i="2"/>
  <c r="BU21" i="2" s="1" a="1"/>
  <c r="BU21" i="2" s="1"/>
  <c r="O28" i="4"/>
  <c r="BU28" i="4" s="1" a="1"/>
  <c r="BU28" i="4" s="1"/>
  <c r="O23" i="17"/>
  <c r="BU23" i="17" s="1" a="1"/>
  <c r="BU23" i="17" s="1"/>
  <c r="O34" i="5"/>
  <c r="BU34" i="5" s="1" a="1"/>
  <c r="BU34" i="5" s="1"/>
  <c r="O33" i="9"/>
  <c r="BU33" i="9" s="1" a="1"/>
  <c r="BU33" i="9" s="1"/>
  <c r="O43" i="18"/>
  <c r="BU43" i="18" s="1" a="1"/>
  <c r="BU43" i="18" s="1"/>
  <c r="O42" i="2"/>
  <c r="BU42" i="2" s="1" a="1"/>
  <c r="BU42" i="2" s="1"/>
  <c r="O34" i="1"/>
  <c r="BU34" i="1" s="1" a="1"/>
  <c r="BU34" i="1" s="1"/>
  <c r="O42" i="5"/>
  <c r="BU42" i="5" s="1" a="1"/>
  <c r="BU42" i="5" s="1"/>
  <c r="O44" i="2"/>
  <c r="BU44" i="2" s="1" a="1"/>
  <c r="BU44" i="2" s="1"/>
  <c r="O26" i="8"/>
  <c r="BU26" i="8" s="1" a="1"/>
  <c r="BU26" i="8" s="1"/>
  <c r="O20" i="7"/>
  <c r="BU20" i="7" s="1" a="1"/>
  <c r="BU20" i="7" s="1"/>
  <c r="O26" i="5"/>
  <c r="BU26" i="5" s="1" a="1"/>
  <c r="BU26" i="5" s="1"/>
  <c r="O22" i="6"/>
  <c r="BU22" i="6" s="1" a="1"/>
  <c r="BU22" i="6" s="1"/>
  <c r="O23" i="5"/>
  <c r="BU23" i="5" s="1" a="1"/>
  <c r="BU23" i="5" s="1"/>
  <c r="O15" i="9"/>
  <c r="BU15" i="9" s="1" a="1"/>
  <c r="BU15" i="9" s="1"/>
  <c r="O44" i="13"/>
  <c r="BU44" i="13" s="1" a="1"/>
  <c r="BU44" i="13" s="1"/>
  <c r="O31" i="20"/>
  <c r="BU31" i="20" s="1" a="1"/>
  <c r="BU31" i="20" s="1"/>
  <c r="O42" i="17"/>
  <c r="BU42" i="17" s="1" a="1"/>
  <c r="BU42" i="17" s="1"/>
  <c r="O32" i="7"/>
  <c r="BU32" i="7" s="1" a="1"/>
  <c r="BU32" i="7" s="1"/>
  <c r="O43" i="4"/>
  <c r="BU43" i="4" s="1" a="1"/>
  <c r="BU43" i="4" s="1"/>
  <c r="O32" i="13"/>
  <c r="BU32" i="13" s="1" a="1"/>
  <c r="BU32" i="13" s="1"/>
  <c r="O25" i="12"/>
  <c r="BU25" i="12" s="1" a="1"/>
  <c r="BU25" i="12" s="1"/>
  <c r="O18" i="3"/>
  <c r="BU18" i="3" s="1" a="1"/>
  <c r="BU18" i="3" s="1"/>
  <c r="O37" i="16"/>
  <c r="BU37" i="16" s="1" a="1"/>
  <c r="BU37" i="16" s="1"/>
  <c r="P37" i="17"/>
  <c r="BV37" i="17" s="1" a="1"/>
  <c r="BV37" i="17" s="1"/>
  <c r="O40" i="11"/>
  <c r="BU40" i="11" s="1" a="1"/>
  <c r="BU40" i="11" s="1"/>
  <c r="O26" i="21"/>
  <c r="BU26" i="21" s="1" a="1"/>
  <c r="BU26" i="21" s="1"/>
  <c r="O31" i="7"/>
  <c r="BU31" i="7" s="1" a="1"/>
  <c r="BU31" i="7" s="1"/>
  <c r="O38" i="2"/>
  <c r="BU38" i="2" s="1" a="1"/>
  <c r="BU38" i="2" s="1"/>
  <c r="O20" i="13"/>
  <c r="BU20" i="13" s="1" a="1"/>
  <c r="BU20" i="13" s="1"/>
  <c r="O20" i="2"/>
  <c r="BU20" i="2" s="1" a="1"/>
  <c r="BU20" i="2" s="1"/>
  <c r="O34" i="11"/>
  <c r="BU34" i="11" s="1" a="1"/>
  <c r="BU34" i="11" s="1"/>
  <c r="O27" i="13"/>
  <c r="BU27" i="13" s="1" a="1"/>
  <c r="BU27" i="13" s="1"/>
  <c r="O33" i="21"/>
  <c r="BU33" i="21" s="1" a="1"/>
  <c r="BU33" i="21" s="1"/>
  <c r="O24" i="5"/>
  <c r="BU24" i="5" s="1" a="1"/>
  <c r="BU24" i="5" s="1"/>
  <c r="O44" i="11"/>
  <c r="BU44" i="11" s="1" a="1"/>
  <c r="BU44" i="11" s="1"/>
  <c r="P24" i="17"/>
  <c r="BV24" i="17" s="1" a="1"/>
  <c r="BV24" i="17" s="1"/>
  <c r="O36" i="2"/>
  <c r="BU36" i="2" s="1" a="1"/>
  <c r="BU36" i="2" s="1"/>
  <c r="O20" i="15"/>
  <c r="BU20" i="15" s="1" a="1"/>
  <c r="BU20" i="15" s="1"/>
  <c r="O27" i="14"/>
  <c r="BU27" i="14" s="1" a="1"/>
  <c r="BU27" i="14" s="1"/>
  <c r="O43" i="15"/>
  <c r="BU43" i="15" s="1" a="1"/>
  <c r="BU43" i="15" s="1"/>
  <c r="O30" i="1"/>
  <c r="BU30" i="1" s="1" a="1"/>
  <c r="BU30" i="1" s="1"/>
  <c r="P29" i="8"/>
  <c r="BV29" i="8" s="1" a="1"/>
  <c r="BV29" i="8" s="1"/>
  <c r="O28" i="3"/>
  <c r="BU28" i="3" s="1" a="1"/>
  <c r="BU28" i="3" s="1"/>
  <c r="O41" i="15"/>
  <c r="BU41" i="15" s="1" a="1"/>
  <c r="BU41" i="15" s="1"/>
  <c r="O33" i="17"/>
  <c r="BU33" i="17" s="1" a="1"/>
  <c r="BU33" i="17" s="1"/>
  <c r="O26" i="20"/>
  <c r="BU26" i="20" s="1" a="1"/>
  <c r="BU26" i="20" s="1"/>
  <c r="O19" i="5"/>
  <c r="BU19" i="5" s="1" a="1"/>
  <c r="BU19" i="5" s="1"/>
  <c r="O37" i="21"/>
  <c r="BU37" i="21" s="1" a="1"/>
  <c r="BU37" i="21" s="1"/>
  <c r="O29" i="15"/>
  <c r="BU29" i="15" s="1" a="1"/>
  <c r="BU29" i="15" s="1"/>
  <c r="O19" i="8"/>
  <c r="BU19" i="8" s="1" a="1"/>
  <c r="BU19" i="8" s="1"/>
  <c r="O16" i="6"/>
  <c r="BU16" i="6" s="1" a="1"/>
  <c r="BU16" i="6" s="1"/>
  <c r="O27" i="20"/>
  <c r="BU27" i="20" s="1" a="1"/>
  <c r="BU27" i="20" s="1"/>
  <c r="O36" i="9"/>
  <c r="BU36" i="9" s="1" a="1"/>
  <c r="BU36" i="9" s="1"/>
  <c r="O33" i="16"/>
  <c r="BU33" i="16" s="1" a="1"/>
  <c r="BU33" i="16" s="1"/>
  <c r="O44" i="1"/>
  <c r="BU44" i="1" s="1" a="1"/>
  <c r="BU44" i="1" s="1"/>
  <c r="O27" i="17"/>
  <c r="BU27" i="17" s="1" a="1"/>
  <c r="BU27" i="17" s="1"/>
  <c r="O35" i="1"/>
  <c r="BU35" i="1" s="1" a="1"/>
  <c r="BU35" i="1" s="1"/>
  <c r="P24" i="2"/>
  <c r="BV24" i="2" s="1" a="1"/>
  <c r="BV24" i="2" s="1"/>
  <c r="O23" i="10"/>
  <c r="BU23" i="10" s="1" a="1"/>
  <c r="BU23" i="10" s="1"/>
  <c r="O27" i="5"/>
  <c r="BU27" i="5" s="1" a="1"/>
  <c r="BU27" i="5" s="1"/>
  <c r="O39" i="19"/>
  <c r="BU39" i="19" s="1" a="1"/>
  <c r="BU39" i="19" s="1"/>
  <c r="O39" i="4"/>
  <c r="BU39" i="4" s="1" a="1"/>
  <c r="BU39" i="4" s="1"/>
  <c r="O29" i="18"/>
  <c r="BU29" i="18" s="1" a="1"/>
  <c r="BU29" i="18" s="1"/>
  <c r="O25" i="3"/>
  <c r="BU25" i="3" s="1" a="1"/>
  <c r="BU25" i="3" s="1"/>
  <c r="O16" i="16"/>
  <c r="BU16" i="16" s="1" a="1"/>
  <c r="BU16" i="16" s="1"/>
  <c r="O41" i="11"/>
  <c r="BU41" i="11" s="1" a="1"/>
  <c r="BU41" i="11" s="1"/>
  <c r="O44" i="3"/>
  <c r="BU44" i="3" s="1" a="1"/>
  <c r="BU44" i="3" s="1"/>
  <c r="O35" i="11"/>
  <c r="BU35" i="11" s="1" a="1"/>
  <c r="BU35" i="11" s="1"/>
  <c r="O21" i="21"/>
  <c r="BU21" i="21" s="1" a="1"/>
  <c r="BU21" i="21" s="1"/>
  <c r="O24" i="6"/>
  <c r="BU24" i="6" s="1" a="1"/>
  <c r="BU24" i="6" s="1"/>
  <c r="O35" i="14"/>
  <c r="BU35" i="14" s="1" a="1"/>
  <c r="BU35" i="14" s="1"/>
  <c r="P38" i="6"/>
  <c r="BV38" i="6" s="1" a="1"/>
  <c r="BV38" i="6" s="1"/>
  <c r="O32" i="19"/>
  <c r="BU32" i="19" s="1" a="1"/>
  <c r="BU32" i="19" s="1"/>
  <c r="O30" i="7"/>
  <c r="BU30" i="7" s="1" a="1"/>
  <c r="BU30" i="7" s="1"/>
  <c r="O44" i="21"/>
  <c r="BU44" i="21" s="1" a="1"/>
  <c r="BU44" i="21" s="1"/>
  <c r="O35" i="7"/>
  <c r="BU35" i="7" s="1" a="1"/>
  <c r="BU35" i="7" s="1"/>
  <c r="P27" i="6"/>
  <c r="BV27" i="6" s="1" a="1"/>
  <c r="BV27" i="6" s="1"/>
  <c r="O31" i="17"/>
  <c r="BU31" i="17" s="1" a="1"/>
  <c r="BU31" i="17" s="1"/>
  <c r="O30" i="3"/>
  <c r="BU30" i="3" s="1" a="1"/>
  <c r="BU30" i="3" s="1"/>
  <c r="O36" i="20"/>
  <c r="BU36" i="20" s="1" a="1"/>
  <c r="BU36" i="20" s="1"/>
  <c r="O16" i="8"/>
  <c r="BU16" i="8" s="1" a="1"/>
  <c r="BU16" i="8" s="1"/>
  <c r="O27" i="7"/>
  <c r="BU27" i="7" s="1" a="1"/>
  <c r="BU27" i="7" s="1"/>
  <c r="P20" i="5"/>
  <c r="BV20" i="5" s="1" a="1"/>
  <c r="BV20" i="5" s="1"/>
  <c r="O28" i="16"/>
  <c r="BU28" i="16" s="1" a="1"/>
  <c r="BU28" i="16" s="1"/>
  <c r="O26" i="13"/>
  <c r="BU26" i="13" s="1" a="1"/>
  <c r="BU26" i="13" s="1"/>
  <c r="O36" i="12"/>
  <c r="BU36" i="12" s="1" a="1"/>
  <c r="BU36" i="12" s="1"/>
  <c r="O33" i="20"/>
  <c r="BU33" i="20" s="1" a="1"/>
  <c r="BU33" i="20" s="1"/>
  <c r="P19" i="7"/>
  <c r="BV19" i="7" s="1" a="1"/>
  <c r="BV19" i="7" s="1"/>
  <c r="O25" i="17"/>
  <c r="BU25" i="17" s="1" a="1"/>
  <c r="BU25" i="17" s="1"/>
  <c r="O25" i="2"/>
  <c r="BU25" i="2" s="1" a="1"/>
  <c r="BU25" i="2" s="1"/>
  <c r="O32" i="18"/>
  <c r="BU32" i="18" s="1" a="1"/>
  <c r="BU32" i="18" s="1"/>
  <c r="O17" i="1"/>
  <c r="BU17" i="1" s="1" a="1"/>
  <c r="BU17" i="1" s="1"/>
  <c r="O33" i="2"/>
  <c r="BU33" i="2" s="1" a="1"/>
  <c r="BU33" i="2" s="1"/>
  <c r="O35" i="19"/>
  <c r="BU35" i="19" s="1" a="1"/>
  <c r="BU35" i="19" s="1"/>
  <c r="O30" i="6"/>
  <c r="BU30" i="6" s="1" a="1"/>
  <c r="BU30" i="6" s="1"/>
  <c r="O32" i="5"/>
  <c r="BU32" i="5" s="1" a="1"/>
  <c r="BU32" i="5" s="1"/>
  <c r="O38" i="1"/>
  <c r="BU38" i="1" s="1" a="1"/>
  <c r="BU38" i="1" s="1"/>
  <c r="O38" i="3"/>
  <c r="BU38" i="3" s="1" a="1"/>
  <c r="BU38" i="3" s="1"/>
  <c r="O16" i="21"/>
  <c r="BU16" i="21" s="1" a="1"/>
  <c r="BU16" i="21" s="1"/>
  <c r="O42" i="13"/>
  <c r="BU42" i="13" s="1" a="1"/>
  <c r="BU42" i="13" s="1"/>
  <c r="O18" i="21"/>
  <c r="BU18" i="21" s="1" a="1"/>
  <c r="BU18" i="21" s="1"/>
  <c r="O43" i="11"/>
  <c r="BU43" i="11" s="1" a="1"/>
  <c r="BU43" i="11" s="1"/>
  <c r="O33" i="14"/>
  <c r="BU33" i="14" s="1" a="1"/>
  <c r="BU33" i="14" s="1"/>
  <c r="O41" i="20"/>
  <c r="BU41" i="20" s="1" a="1"/>
  <c r="BU41" i="20" s="1"/>
  <c r="P32" i="2"/>
  <c r="BV32" i="2" s="1" a="1"/>
  <c r="BV32" i="2" s="1"/>
  <c r="O43" i="5"/>
  <c r="BU43" i="5" s="1" a="1"/>
  <c r="BU43" i="5" s="1"/>
  <c r="O39" i="21"/>
  <c r="BU39" i="21" s="1" a="1"/>
  <c r="BU39" i="21" s="1"/>
  <c r="O34" i="15"/>
  <c r="BU34" i="15" s="1" a="1"/>
  <c r="BU34" i="15" s="1"/>
  <c r="O17" i="14"/>
  <c r="BU17" i="14" s="1" a="1"/>
  <c r="BU17" i="14" s="1"/>
  <c r="O23" i="6"/>
  <c r="BU23" i="6" s="1" a="1"/>
  <c r="BU23" i="6" s="1"/>
  <c r="O36" i="11"/>
  <c r="BU36" i="11" s="1" a="1"/>
  <c r="BU36" i="11" s="1"/>
  <c r="O44" i="8"/>
  <c r="BU44" i="8" s="1" a="1"/>
  <c r="BU44" i="8" s="1"/>
  <c r="P38" i="14"/>
  <c r="BV38" i="14" s="1" a="1"/>
  <c r="BV38" i="14" s="1"/>
  <c r="O41" i="9"/>
  <c r="BU41" i="9" s="1" a="1"/>
  <c r="BU41" i="9" s="1"/>
  <c r="O19" i="19"/>
  <c r="BU19" i="19" s="1" a="1"/>
  <c r="BU19" i="19" s="1"/>
  <c r="O22" i="4"/>
  <c r="BU22" i="4" s="1" a="1"/>
  <c r="BU22" i="4" s="1"/>
  <c r="O41" i="12"/>
  <c r="BU41" i="12" s="1" a="1"/>
  <c r="BU41" i="12" s="1"/>
  <c r="O30" i="17"/>
  <c r="BU30" i="17" s="1" a="1"/>
  <c r="BU30" i="17" s="1"/>
  <c r="O40" i="13"/>
  <c r="BU40" i="13" s="1" a="1"/>
  <c r="BU40" i="13" s="1"/>
  <c r="O18" i="20"/>
  <c r="BU18" i="20" s="1" a="1"/>
  <c r="BU18" i="20" s="1"/>
  <c r="O16" i="1"/>
  <c r="BU16" i="1" s="1" a="1"/>
  <c r="BU16" i="1" s="1"/>
  <c r="P17" i="20"/>
  <c r="BV17" i="20" s="1" a="1"/>
  <c r="BV17" i="20" s="1"/>
  <c r="O44" i="5"/>
  <c r="BU44" i="5" s="1" a="1"/>
  <c r="BU44" i="5" s="1"/>
  <c r="O23" i="9"/>
  <c r="BU23" i="9" s="1" a="1"/>
  <c r="BU23" i="9" s="1"/>
  <c r="O34" i="20"/>
  <c r="BU34" i="20" s="1" a="1"/>
  <c r="BU34" i="20" s="1"/>
  <c r="O33" i="1"/>
  <c r="BU33" i="1" s="1" a="1"/>
  <c r="BU33" i="1" s="1"/>
  <c r="O34" i="18"/>
  <c r="BU34" i="18" s="1" a="1"/>
  <c r="BU34" i="18" s="1"/>
  <c r="O17" i="5"/>
  <c r="BU17" i="5" s="1" a="1"/>
  <c r="BU17" i="5" s="1"/>
  <c r="O29" i="1"/>
  <c r="BU29" i="1" s="1" a="1"/>
  <c r="BU29" i="1" s="1"/>
  <c r="O32" i="4"/>
  <c r="BU32" i="4" s="1" a="1"/>
  <c r="BU32" i="4" s="1"/>
  <c r="O34" i="13"/>
  <c r="BU34" i="13" s="1" a="1"/>
  <c r="BU34" i="13" s="1"/>
  <c r="O32" i="11"/>
  <c r="BU32" i="11" s="1" a="1"/>
  <c r="BU32" i="11" s="1"/>
  <c r="O34" i="21"/>
  <c r="BU34" i="21" s="1" a="1"/>
  <c r="BU34" i="21" s="1"/>
  <c r="O32" i="9"/>
  <c r="BU32" i="9" s="1" a="1"/>
  <c r="BU32" i="9" s="1"/>
  <c r="O39" i="18"/>
  <c r="BU39" i="18" s="1" a="1"/>
  <c r="BU39" i="18" s="1"/>
  <c r="P42" i="16"/>
  <c r="BV42" i="16" s="1" a="1"/>
  <c r="BV42" i="16" s="1"/>
  <c r="O39" i="14"/>
  <c r="BU39" i="14" s="1" a="1"/>
  <c r="BU39" i="14" s="1"/>
  <c r="O21" i="12"/>
  <c r="BU21" i="12" s="1" a="1"/>
  <c r="BU21" i="12" s="1"/>
  <c r="O42" i="11"/>
  <c r="BU42" i="11" s="1" a="1"/>
  <c r="BU42" i="11" s="1"/>
  <c r="O26" i="12"/>
  <c r="BU26" i="12" s="1" a="1"/>
  <c r="BU26" i="12" s="1"/>
  <c r="O23" i="20"/>
  <c r="BU23" i="20" s="1" a="1"/>
  <c r="BU23" i="20" s="1"/>
  <c r="O41" i="17"/>
  <c r="BU41" i="17" s="1" a="1"/>
  <c r="BU41" i="17" s="1"/>
  <c r="O38" i="11"/>
  <c r="BU38" i="11" s="1" a="1"/>
  <c r="BU38" i="11" s="1"/>
  <c r="O17" i="17"/>
  <c r="BU17" i="17" s="1" a="1"/>
  <c r="BU17" i="17" s="1"/>
  <c r="O35" i="3"/>
  <c r="BU35" i="3" s="1" a="1"/>
  <c r="BU35" i="3" s="1"/>
  <c r="O44" i="20"/>
  <c r="BU44" i="20" s="1" a="1"/>
  <c r="BU44" i="20" s="1"/>
  <c r="O36" i="6"/>
  <c r="BU36" i="6" s="1" a="1"/>
  <c r="BU36" i="6" s="1"/>
  <c r="O36" i="16"/>
  <c r="BU36" i="16" s="1" a="1"/>
  <c r="BU36" i="16" s="1"/>
  <c r="O43" i="21"/>
  <c r="BU43" i="21" s="1" a="1"/>
  <c r="BU43" i="21" s="1"/>
  <c r="O27" i="11"/>
  <c r="BU27" i="11" s="1" a="1"/>
  <c r="BU27" i="11" s="1"/>
  <c r="O24" i="19"/>
  <c r="BU24" i="19" s="1" a="1"/>
  <c r="BU24" i="19" s="1"/>
  <c r="O34" i="19"/>
  <c r="BU34" i="19" s="1" a="1"/>
  <c r="BU34" i="19" s="1"/>
  <c r="O18" i="12"/>
  <c r="BU18" i="12" s="1" a="1"/>
  <c r="BU18" i="12" s="1"/>
  <c r="O15" i="19"/>
  <c r="BU15" i="19" s="1" a="1"/>
  <c r="BU15" i="19" s="1"/>
  <c r="P26" i="19"/>
  <c r="BV26" i="19" s="1" a="1"/>
  <c r="BV26" i="19" s="1"/>
  <c r="O33" i="3"/>
  <c r="BU33" i="3" s="1" a="1"/>
  <c r="BU33" i="3" s="1"/>
  <c r="O43" i="17"/>
  <c r="BU43" i="17" s="1" a="1"/>
  <c r="BU43" i="17" s="1"/>
  <c r="O38" i="16"/>
  <c r="BU38" i="16" s="1" a="1"/>
  <c r="BU38" i="16" s="1"/>
  <c r="O37" i="9"/>
  <c r="BU37" i="9" s="1" a="1"/>
  <c r="BU37" i="9" s="1"/>
  <c r="O24" i="3"/>
  <c r="BU24" i="3" s="1" a="1"/>
  <c r="BU24" i="3" s="1"/>
  <c r="O21" i="1"/>
  <c r="BU21" i="1" s="1" a="1"/>
  <c r="BU21" i="1" s="1"/>
  <c r="O30" i="21"/>
  <c r="BU30" i="21" s="1" a="1"/>
  <c r="BU30" i="21" s="1"/>
  <c r="O26" i="7"/>
  <c r="BU26" i="7" s="1" a="1"/>
  <c r="BU26" i="7" s="1"/>
  <c r="O39" i="7"/>
  <c r="BU39" i="7" s="1" a="1"/>
  <c r="BU39" i="7" s="1"/>
  <c r="O36" i="15"/>
  <c r="BU36" i="15" s="1" a="1"/>
  <c r="BU36" i="15" s="1"/>
  <c r="O44" i="6"/>
  <c r="BU44" i="6" s="1" a="1"/>
  <c r="BU44" i="6" s="1"/>
  <c r="O40" i="7"/>
  <c r="BU40" i="7" s="1" a="1"/>
  <c r="BU40" i="7" s="1"/>
  <c r="O17" i="11"/>
  <c r="BU17" i="11" s="1" a="1"/>
  <c r="BU17" i="11" s="1"/>
  <c r="O24" i="4"/>
  <c r="BU24" i="4" s="1" a="1"/>
  <c r="BU24" i="4" s="1"/>
  <c r="O33" i="15"/>
  <c r="BU33" i="15" s="1" a="1"/>
  <c r="BU33" i="15" s="1"/>
  <c r="O40" i="18"/>
  <c r="BU40" i="18" s="1" a="1"/>
  <c r="BU40" i="18" s="1"/>
  <c r="O24" i="18"/>
  <c r="BU24" i="18" s="1" a="1"/>
  <c r="BU24" i="18" s="1"/>
  <c r="O38" i="19"/>
  <c r="BU38" i="19" s="1" a="1"/>
  <c r="BU38" i="19" s="1"/>
  <c r="P31" i="10"/>
  <c r="BV31" i="10" s="1" a="1"/>
  <c r="BV31" i="10" s="1"/>
  <c r="O21" i="3"/>
  <c r="BU21" i="3" s="1" a="1"/>
  <c r="BU21" i="3" s="1"/>
  <c r="O32" i="6"/>
  <c r="BU32" i="6" s="1" a="1"/>
  <c r="BU32" i="6" s="1"/>
  <c r="O22" i="9"/>
  <c r="BU22" i="9" s="1" a="1"/>
  <c r="BU22" i="9" s="1"/>
  <c r="O39" i="20"/>
  <c r="BU39" i="20" s="1" a="1"/>
  <c r="BU39" i="20" s="1"/>
  <c r="O30" i="20"/>
  <c r="BU30" i="20" s="1" a="1"/>
  <c r="BU30" i="20" s="1"/>
  <c r="O19" i="20"/>
  <c r="BU19" i="20" s="1" a="1"/>
  <c r="BU19" i="20" s="1"/>
  <c r="O25" i="20"/>
  <c r="BU25" i="20" s="1" a="1"/>
  <c r="BU25" i="20" s="1"/>
  <c r="O19" i="11"/>
  <c r="BU19" i="11" s="1" a="1"/>
  <c r="BU19" i="11" s="1"/>
  <c r="O30" i="9"/>
  <c r="BU30" i="9" s="1" a="1"/>
  <c r="BU30" i="9" s="1"/>
  <c r="O27" i="19"/>
  <c r="BU27" i="19" s="1" a="1"/>
  <c r="BU27" i="19" s="1"/>
  <c r="O25" i="6"/>
  <c r="BU25" i="6" s="1" a="1"/>
  <c r="BU25" i="6" s="1"/>
  <c r="O43" i="14"/>
  <c r="BU43" i="14" s="1" a="1"/>
  <c r="BU43" i="14" s="1"/>
  <c r="O36" i="7"/>
  <c r="BU36" i="7" s="1" a="1"/>
  <c r="BU36" i="7" s="1"/>
  <c r="O16" i="12"/>
  <c r="BU16" i="12" s="1" a="1"/>
  <c r="BU16" i="12" s="1"/>
  <c r="O19" i="10"/>
  <c r="BU19" i="10" s="1" a="1"/>
  <c r="BU19" i="10" s="1"/>
  <c r="O17" i="4"/>
  <c r="BU17" i="4" s="1" a="1"/>
  <c r="BU17" i="4" s="1"/>
  <c r="O16" i="18"/>
  <c r="BU16" i="18" s="1" a="1"/>
  <c r="BU16" i="18" s="1"/>
  <c r="O21" i="18"/>
  <c r="BU21" i="18" s="1" a="1"/>
  <c r="BU21" i="18" s="1"/>
  <c r="O16" i="3"/>
  <c r="BU16" i="3" s="1" a="1"/>
  <c r="BU16" i="3" s="1"/>
  <c r="O39" i="15"/>
  <c r="BU39" i="15" s="1" a="1"/>
  <c r="BU39" i="15" s="1"/>
  <c r="O31" i="9"/>
  <c r="BU31" i="9" s="1" a="1"/>
  <c r="BU31" i="9" s="1"/>
  <c r="O40" i="21"/>
  <c r="BU40" i="21" s="1" a="1"/>
  <c r="BU40" i="21" s="1"/>
  <c r="O41" i="1"/>
  <c r="BU41" i="1" s="1" a="1"/>
  <c r="BU41" i="1" s="1"/>
  <c r="O42" i="18"/>
  <c r="BU42" i="18" s="1" a="1"/>
  <c r="BU42" i="18" s="1"/>
  <c r="O21" i="4"/>
  <c r="BU21" i="4" s="1" a="1"/>
  <c r="BU21" i="4" s="1"/>
  <c r="O34" i="14"/>
  <c r="BU34" i="14" s="1" a="1"/>
  <c r="BU34" i="14" s="1"/>
  <c r="O20" i="19"/>
  <c r="BU20" i="19" s="1" a="1"/>
  <c r="BU20" i="19" s="1"/>
  <c r="O25" i="9"/>
  <c r="BU25" i="9" s="1" a="1"/>
  <c r="BU25" i="9" s="1"/>
  <c r="O22" i="17"/>
  <c r="BU22" i="17" s="1" a="1"/>
  <c r="BU22" i="17" s="1"/>
  <c r="O33" i="6"/>
  <c r="BU33" i="6" s="1" a="1"/>
  <c r="BU33" i="6" s="1"/>
  <c r="O16" i="10"/>
  <c r="BU16" i="10" s="1" a="1"/>
  <c r="BU16" i="10" s="1"/>
  <c r="O21" i="17"/>
  <c r="BU21" i="17" s="1" a="1"/>
  <c r="BU21" i="17" s="1"/>
  <c r="P22" i="7"/>
  <c r="BV22" i="7" s="1" a="1"/>
  <c r="BV22" i="7" s="1"/>
  <c r="O17" i="16"/>
  <c r="BU17" i="16" s="1" a="1"/>
  <c r="BU17" i="16" s="1"/>
  <c r="O23" i="19"/>
  <c r="BU23" i="19" s="1" a="1"/>
  <c r="BU23" i="19" s="1"/>
  <c r="O37" i="10"/>
  <c r="BU37" i="10" s="1" a="1"/>
  <c r="BU37" i="10" s="1"/>
  <c r="O32" i="1"/>
  <c r="BU32" i="1" s="1" a="1"/>
  <c r="BU32" i="1" s="1"/>
  <c r="O26" i="10"/>
  <c r="BU26" i="10" s="1" a="1"/>
  <c r="BU26" i="10" s="1"/>
  <c r="O43" i="19"/>
  <c r="BU43" i="19" s="1" a="1"/>
  <c r="BU43" i="19" s="1"/>
  <c r="O36" i="18"/>
  <c r="BU36" i="18" s="1" a="1"/>
  <c r="BU36" i="18" s="1"/>
  <c r="O42" i="21"/>
  <c r="BU42" i="21" s="1" a="1"/>
  <c r="BU42" i="21" s="1"/>
  <c r="O37" i="5"/>
  <c r="BU37" i="5" s="1" a="1"/>
  <c r="BU37" i="5" s="1"/>
  <c r="O20" i="21"/>
  <c r="BU20" i="21" s="1" a="1"/>
  <c r="BU20" i="21" s="1"/>
  <c r="O29" i="4"/>
  <c r="BU29" i="4" s="1" a="1"/>
  <c r="BU29" i="4" s="1"/>
  <c r="O42" i="1"/>
  <c r="BU42" i="1" s="1" a="1"/>
  <c r="BU42" i="1" s="1"/>
  <c r="O19" i="1"/>
  <c r="BU19" i="1" s="1" a="1"/>
  <c r="BU19" i="1" s="1"/>
  <c r="O30" i="2"/>
  <c r="BU30" i="2" s="1" a="1"/>
  <c r="BU30" i="2" s="1"/>
  <c r="O39" i="13"/>
  <c r="BU39" i="13" s="1" a="1"/>
  <c r="BU39" i="13" s="1"/>
  <c r="O43" i="1"/>
  <c r="BU43" i="1" s="1" a="1"/>
  <c r="BU43" i="1" s="1"/>
  <c r="O29" i="11"/>
  <c r="BU29" i="11" s="1" a="1"/>
  <c r="BU29" i="11" s="1"/>
  <c r="O36" i="17"/>
  <c r="BU36" i="17" s="1" a="1"/>
  <c r="BU36" i="17" s="1"/>
  <c r="O36" i="10"/>
  <c r="BU36" i="10" s="1" a="1"/>
  <c r="BU36" i="10" s="1"/>
  <c r="O15" i="1"/>
  <c r="BU15" i="1" s="1" a="1"/>
  <c r="BU15" i="1" s="1"/>
  <c r="O28" i="14"/>
  <c r="BU28" i="14" s="1" a="1"/>
  <c r="BU28" i="14" s="1"/>
  <c r="O33" i="18"/>
  <c r="BU33" i="18" s="1" a="1"/>
  <c r="BU33" i="18" s="1"/>
  <c r="O29" i="10"/>
  <c r="BU29" i="10" s="1" a="1"/>
  <c r="BU29" i="10" s="1"/>
  <c r="O25" i="18"/>
  <c r="BU25" i="18" s="1" a="1"/>
  <c r="BU25" i="18" s="1"/>
  <c r="O31" i="16"/>
  <c r="BU31" i="16" s="1" a="1"/>
  <c r="BU31" i="16" s="1"/>
  <c r="O17" i="9"/>
  <c r="BU17" i="9" s="1" a="1"/>
  <c r="BU17" i="9" s="1"/>
  <c r="O28" i="7"/>
  <c r="BU28" i="7" s="1" a="1"/>
  <c r="BU28" i="7" s="1"/>
  <c r="O20" i="16"/>
  <c r="BU20" i="16" s="1" a="1"/>
  <c r="BU20" i="16" s="1"/>
  <c r="O26" i="3"/>
  <c r="BU26" i="3" s="1" a="1"/>
  <c r="BU26" i="3" s="1"/>
  <c r="O17" i="13"/>
  <c r="BU17" i="13" s="1" a="1"/>
  <c r="BU17" i="13" s="1"/>
  <c r="O28" i="18"/>
  <c r="BU28" i="18" s="1" a="1"/>
  <c r="BU28" i="18" s="1"/>
  <c r="O38" i="9"/>
  <c r="BU38" i="9" s="1" a="1"/>
  <c r="BU38" i="9" s="1"/>
  <c r="O25" i="8"/>
  <c r="BU25" i="8" s="1" a="1"/>
  <c r="BU25" i="8" s="1"/>
  <c r="O27" i="3"/>
  <c r="BU27" i="3" s="1" a="1"/>
  <c r="BU27" i="3" s="1"/>
  <c r="O25" i="15"/>
  <c r="BU25" i="15" s="1" a="1"/>
  <c r="BU25" i="15" s="1"/>
  <c r="O33" i="13"/>
  <c r="BU33" i="13" s="1" a="1"/>
  <c r="BU33" i="13" s="1"/>
  <c r="O42" i="9"/>
  <c r="BU42" i="9" s="1" a="1"/>
  <c r="BU42" i="9" s="1"/>
  <c r="O19" i="12"/>
  <c r="BU19" i="12" s="1" a="1"/>
  <c r="BU19" i="12" s="1"/>
  <c r="O21" i="7"/>
  <c r="BU21" i="7" s="1" a="1"/>
  <c r="BU21" i="7" s="1"/>
  <c r="O29" i="7"/>
  <c r="BU29" i="7" s="1" a="1"/>
  <c r="BU29" i="7" s="1"/>
  <c r="O35" i="15"/>
  <c r="BU35" i="15" s="1" a="1"/>
  <c r="BU35" i="15" s="1"/>
  <c r="O23" i="11"/>
  <c r="BU23" i="11" s="1" a="1"/>
  <c r="BU23" i="11" s="1"/>
  <c r="O40" i="12"/>
  <c r="BU40" i="12" s="1" a="1"/>
  <c r="BU40" i="12" s="1"/>
  <c r="O26" i="17"/>
  <c r="BU26" i="17" s="1" a="1"/>
  <c r="BU26" i="17" s="1"/>
  <c r="O26" i="6"/>
  <c r="BU26" i="6" s="1" a="1"/>
  <c r="BU26" i="6" s="1"/>
  <c r="O28" i="15"/>
  <c r="BU28" i="15" s="1" a="1"/>
  <c r="BU28" i="15" s="1"/>
  <c r="O41" i="6"/>
  <c r="BU41" i="6" s="1" a="1"/>
  <c r="BU41" i="6" s="1"/>
  <c r="O19" i="15"/>
  <c r="BU19" i="15" s="1" a="1"/>
  <c r="BU19" i="15" s="1"/>
  <c r="O23" i="14"/>
  <c r="BU23" i="14" s="1" a="1"/>
  <c r="BU23" i="14" s="1"/>
  <c r="O30" i="19"/>
  <c r="BU30" i="19" s="1" a="1"/>
  <c r="BU30" i="19" s="1"/>
  <c r="O35" i="8"/>
  <c r="BU35" i="8" s="1" a="1"/>
  <c r="BU35" i="8" s="1"/>
  <c r="O22" i="20"/>
  <c r="BU22" i="20" s="1" a="1"/>
  <c r="BU22" i="20" s="1"/>
  <c r="O43" i="6"/>
  <c r="BU43" i="6" s="1" a="1"/>
  <c r="BU43" i="6" s="1"/>
  <c r="O17" i="18"/>
  <c r="BU17" i="18" s="1" a="1"/>
  <c r="BU17" i="18" s="1"/>
  <c r="O34" i="16"/>
  <c r="BU34" i="16" s="1" a="1"/>
  <c r="BU34" i="16" s="1"/>
  <c r="O43" i="3"/>
  <c r="BU43" i="3" s="1" a="1"/>
  <c r="BU43" i="3" s="1"/>
  <c r="O18" i="19"/>
  <c r="BU18" i="19" s="1" a="1"/>
  <c r="BU18" i="19" s="1"/>
  <c r="O31" i="11"/>
  <c r="BU31" i="11" s="1" a="1"/>
  <c r="BU31" i="11" s="1"/>
  <c r="O28" i="19"/>
  <c r="BU28" i="19" s="1" a="1"/>
  <c r="BU28" i="19" s="1"/>
  <c r="O43" i="9"/>
  <c r="BU43" i="9" s="1" a="1"/>
  <c r="BU43" i="9" s="1"/>
  <c r="O20" i="4"/>
  <c r="BU20" i="4" s="1" a="1"/>
  <c r="BU20" i="4" s="1"/>
  <c r="O40" i="17"/>
  <c r="BU40" i="17" s="1" a="1"/>
  <c r="BU40" i="17" s="1"/>
  <c r="O42" i="15"/>
  <c r="BU42" i="15" s="1" a="1"/>
  <c r="BU42" i="15" s="1"/>
  <c r="P22" i="21"/>
  <c r="BV22" i="21" s="1" a="1"/>
  <c r="BV22" i="21" s="1"/>
  <c r="O21" i="20"/>
  <c r="BU21" i="20" s="1" a="1"/>
  <c r="BU21" i="20" s="1"/>
  <c r="O37" i="13"/>
  <c r="BU37" i="13" s="1" a="1"/>
  <c r="BU37" i="13" s="1"/>
  <c r="O36" i="5"/>
  <c r="BU36" i="5" s="1" a="1"/>
  <c r="BU36" i="5" s="1"/>
  <c r="O40" i="2"/>
  <c r="BU40" i="2" s="1" a="1"/>
  <c r="BU40" i="2" s="1"/>
  <c r="O23" i="16"/>
  <c r="BU23" i="16" s="1" a="1"/>
  <c r="BU23" i="16" s="1"/>
  <c r="O35" i="21"/>
  <c r="BU35" i="21" s="1" a="1"/>
  <c r="BU35" i="21" s="1"/>
  <c r="O18" i="6"/>
  <c r="BU18" i="6" s="1" a="1"/>
  <c r="BU18" i="6" s="1"/>
  <c r="O19" i="2"/>
  <c r="BU19" i="2" s="1" a="1"/>
  <c r="BU19" i="2" s="1"/>
  <c r="O23" i="7"/>
  <c r="BU23" i="7" s="1" a="1"/>
  <c r="BU23" i="7" s="1"/>
  <c r="O37" i="6"/>
  <c r="BU37" i="6" s="1" a="1"/>
  <c r="BU37" i="6" s="1"/>
  <c r="O21" i="9"/>
  <c r="BU21" i="9" s="1" a="1"/>
  <c r="BU21" i="9" s="1"/>
  <c r="O33" i="12"/>
  <c r="BU33" i="12" s="1" a="1"/>
  <c r="BU33" i="12" s="1"/>
  <c r="O39" i="6"/>
  <c r="BU39" i="6" s="1" a="1"/>
  <c r="BU39" i="6" s="1"/>
  <c r="O37" i="3"/>
  <c r="BU37" i="3" s="1" a="1"/>
  <c r="BU37" i="3" s="1"/>
  <c r="O35" i="4"/>
  <c r="BU35" i="4" s="1" a="1"/>
  <c r="BU35" i="4" s="1"/>
  <c r="O39" i="12"/>
  <c r="BU39" i="12" s="1" a="1"/>
  <c r="BU39" i="12" s="1"/>
  <c r="O43" i="7"/>
  <c r="BU43" i="7" s="1" a="1"/>
  <c r="BU43" i="7" s="1"/>
  <c r="O35" i="6"/>
  <c r="BU35" i="6" s="1" a="1"/>
  <c r="BU35" i="6" s="1"/>
  <c r="O25" i="10"/>
  <c r="BU25" i="10" s="1" a="1"/>
  <c r="BU25" i="10" s="1"/>
  <c r="O23" i="1"/>
  <c r="BU23" i="1" s="1" a="1"/>
  <c r="BU23" i="1" s="1"/>
  <c r="O44" i="14"/>
  <c r="BU44" i="14" s="1" a="1"/>
  <c r="BU44" i="14" s="1"/>
  <c r="O21" i="19"/>
  <c r="BU21" i="19" s="1" a="1"/>
  <c r="BU21" i="19" s="1"/>
  <c r="O34" i="10"/>
  <c r="BU34" i="10" s="1" a="1"/>
  <c r="BU34" i="10" s="1"/>
  <c r="O32" i="8"/>
  <c r="BU32" i="8" s="1" a="1"/>
  <c r="BU32" i="8" s="1"/>
  <c r="O20" i="9"/>
  <c r="BU20" i="9" s="1" a="1"/>
  <c r="BU20" i="9" s="1"/>
  <c r="O24" i="15"/>
  <c r="BU24" i="15" s="1" a="1"/>
  <c r="BU24" i="15" s="1"/>
  <c r="O16" i="4"/>
  <c r="BU16" i="4" s="1" a="1"/>
  <c r="BU16" i="4" s="1"/>
  <c r="O29" i="9"/>
  <c r="BU29" i="9" s="1" a="1"/>
  <c r="BU29" i="9" s="1"/>
  <c r="O34" i="3"/>
  <c r="BU34" i="3" s="1" a="1"/>
  <c r="BU34" i="3" s="1"/>
  <c r="O25" i="13"/>
  <c r="BU25" i="13" s="1" a="1"/>
  <c r="BU25" i="13" s="1"/>
  <c r="O44" i="7"/>
  <c r="BU44" i="7" s="1" a="1"/>
  <c r="BU44" i="7" s="1"/>
  <c r="O24" i="12"/>
  <c r="BU24" i="12" s="1" a="1"/>
  <c r="BU24" i="12" s="1"/>
  <c r="O29" i="12"/>
  <c r="BU29" i="12" s="1" a="1"/>
  <c r="BU29" i="12" s="1"/>
  <c r="O43" i="16"/>
  <c r="BU43" i="16" s="1" a="1"/>
  <c r="BU43" i="16" s="1"/>
  <c r="O20" i="18"/>
  <c r="BU20" i="18" s="1" a="1"/>
  <c r="BU20" i="18" s="1"/>
  <c r="O41" i="4"/>
  <c r="BU41" i="4" s="1" a="1"/>
  <c r="BU41" i="4" s="1"/>
  <c r="O15" i="16"/>
  <c r="BU15" i="16" s="1" a="1"/>
  <c r="BU15" i="16" s="1"/>
  <c r="O40" i="14"/>
  <c r="BU40" i="14" s="1" a="1"/>
  <c r="BU40" i="14" s="1"/>
  <c r="O18" i="13"/>
  <c r="BU18" i="13" s="1" a="1"/>
  <c r="BU18" i="13" s="1"/>
  <c r="O17" i="2"/>
  <c r="BU17" i="2" s="1" a="1"/>
  <c r="BU17" i="2" s="1"/>
  <c r="O19" i="16"/>
  <c r="BU19" i="16" s="1" a="1"/>
  <c r="BU19" i="16" s="1"/>
  <c r="O37" i="8"/>
  <c r="BU37" i="8" s="1" a="1"/>
  <c r="BU37" i="8" s="1"/>
  <c r="O38" i="18"/>
  <c r="BU38" i="18" s="1" a="1"/>
  <c r="BU38" i="18" s="1"/>
  <c r="O39" i="11"/>
  <c r="BU39" i="11" s="1" a="1"/>
  <c r="BU39" i="11" s="1"/>
  <c r="O41" i="7"/>
  <c r="BU41" i="7" s="1" a="1"/>
  <c r="BU41" i="7" s="1"/>
  <c r="O41" i="14"/>
  <c r="BU41" i="14" s="1" a="1"/>
  <c r="BU41" i="14" s="1"/>
  <c r="O16" i="14"/>
  <c r="BU16" i="14" s="1" a="1"/>
  <c r="BU16" i="14" s="1"/>
  <c r="O18" i="14"/>
  <c r="BU18" i="14" s="1" a="1"/>
  <c r="BU18" i="14" s="1"/>
  <c r="O41" i="3"/>
  <c r="BU41" i="3" s="1" a="1"/>
  <c r="BU41" i="3" s="1"/>
  <c r="O27" i="18"/>
  <c r="BU27" i="18" s="1" a="1"/>
  <c r="BU27" i="18" s="1"/>
  <c r="O31" i="21"/>
  <c r="BU31" i="21" s="1" a="1"/>
  <c r="BU31" i="21" s="1"/>
  <c r="O38" i="15"/>
  <c r="BU38" i="15" s="1" a="1"/>
  <c r="BU38" i="15" s="1"/>
  <c r="O37" i="14"/>
  <c r="BU37" i="14" s="1" a="1"/>
  <c r="BU37" i="14" s="1"/>
  <c r="P25" i="4"/>
  <c r="BV25" i="4" s="1" a="1"/>
  <c r="BV25" i="4" s="1"/>
  <c r="O29" i="14"/>
  <c r="BU29" i="14" s="1" a="1"/>
  <c r="BU29" i="14" s="1"/>
  <c r="O44" i="18"/>
  <c r="BU44" i="18" s="1" a="1"/>
  <c r="BU44" i="18" s="1"/>
  <c r="O40" i="3"/>
  <c r="BU40" i="3" s="1" a="1"/>
  <c r="BU40" i="3" s="1"/>
  <c r="O25" i="21"/>
  <c r="BU25" i="21" s="1" a="1"/>
  <c r="BU25" i="21" s="1"/>
  <c r="O28" i="21"/>
  <c r="BU28" i="21" s="1" a="1"/>
  <c r="BU28" i="21" s="1"/>
  <c r="O30" i="4"/>
  <c r="BU30" i="4" s="1" a="1"/>
  <c r="BU30" i="4" s="1"/>
  <c r="O15" i="3"/>
  <c r="BU15" i="3" s="1" a="1"/>
  <c r="BU15" i="3" s="1"/>
  <c r="O27" i="1"/>
  <c r="BU27" i="1" s="1" a="1"/>
  <c r="BU27" i="1" s="1"/>
  <c r="O37" i="4"/>
  <c r="BU37" i="4" s="1" a="1"/>
  <c r="BU37" i="4" s="1"/>
  <c r="O20" i="20"/>
  <c r="BU20" i="20" s="1" a="1"/>
  <c r="BU20" i="20" s="1"/>
  <c r="P38" i="7"/>
  <c r="BV38" i="7" s="1" a="1"/>
  <c r="BV38" i="7" s="1"/>
  <c r="O32" i="10"/>
  <c r="BU32" i="10" s="1" a="1"/>
  <c r="BU32" i="10" s="1"/>
  <c r="O24" i="1"/>
  <c r="BU24" i="1" s="1" a="1"/>
  <c r="BU24" i="1" s="1"/>
  <c r="O33" i="4"/>
  <c r="BU33" i="4" s="1" a="1"/>
  <c r="BU33" i="4" s="1"/>
  <c r="O23" i="8"/>
  <c r="BU23" i="8" s="1" a="1"/>
  <c r="BU23" i="8" s="1"/>
  <c r="O29" i="20"/>
  <c r="BU29" i="20" s="1" a="1"/>
  <c r="BU29" i="20" s="1"/>
  <c r="O17" i="21"/>
  <c r="BU17" i="21" s="1" a="1"/>
  <c r="BU17" i="21" s="1"/>
  <c r="O17" i="15"/>
  <c r="BU17" i="15" s="1" a="1"/>
  <c r="BU17" i="15" s="1"/>
  <c r="O33" i="5"/>
  <c r="BU33" i="5" s="1" a="1"/>
  <c r="BU33" i="5" s="1"/>
  <c r="O25" i="5"/>
  <c r="BU25" i="5" s="1" a="1"/>
  <c r="BU25" i="5" s="1"/>
  <c r="O42" i="6"/>
  <c r="BU42" i="6" s="1" a="1"/>
  <c r="BU42" i="6" s="1"/>
  <c r="O30" i="13"/>
  <c r="BU30" i="13" s="1" a="1"/>
  <c r="BU30" i="13" s="1"/>
  <c r="O22" i="2"/>
  <c r="BU22" i="2" s="1" a="1"/>
  <c r="BU22" i="2" s="1"/>
  <c r="O37" i="11"/>
  <c r="BU37" i="11" s="1" a="1"/>
  <c r="BU37" i="11" s="1"/>
  <c r="P31" i="5"/>
  <c r="BV31" i="5" s="1" a="1"/>
  <c r="BV31" i="5" s="1"/>
  <c r="O28" i="11"/>
  <c r="BU28" i="11" s="1" a="1"/>
  <c r="BU28" i="11" s="1"/>
  <c r="O18" i="10"/>
  <c r="BU18" i="10" s="1" a="1"/>
  <c r="BU18" i="10" s="1"/>
  <c r="O35" i="20"/>
  <c r="BU35" i="20" s="1" a="1"/>
  <c r="BU35" i="20" s="1"/>
  <c r="O20" i="8"/>
  <c r="BU20" i="8" s="1" a="1"/>
  <c r="BU20" i="8" s="1"/>
  <c r="O29" i="3"/>
  <c r="BU29" i="3" s="1" a="1"/>
  <c r="BU29" i="3" s="1"/>
  <c r="O16" i="2"/>
  <c r="BU16" i="2" s="1" a="1"/>
  <c r="BU16" i="2" s="1"/>
  <c r="O26" i="16"/>
  <c r="BU26" i="16" s="1" a="1"/>
  <c r="BU26" i="16" s="1"/>
  <c r="O18" i="2"/>
  <c r="BU18" i="2" s="1" a="1"/>
  <c r="BU18" i="2" s="1"/>
  <c r="O21" i="14"/>
  <c r="BU21" i="14" s="1" a="1"/>
  <c r="BU21" i="14" s="1"/>
  <c r="O18" i="1"/>
  <c r="BU18" i="1" s="1" a="1"/>
  <c r="BU18" i="1" s="1"/>
  <c r="O23" i="21"/>
  <c r="BU23" i="21" s="1" a="1"/>
  <c r="BU23" i="21" s="1"/>
  <c r="O26" i="11"/>
  <c r="BU26" i="11" s="1" a="1"/>
  <c r="BU26" i="11" s="1"/>
  <c r="O44" i="16"/>
  <c r="BU44" i="16" s="1" a="1"/>
  <c r="BU44" i="16" s="1"/>
  <c r="O32" i="15"/>
  <c r="BU32" i="15" s="1" a="1"/>
  <c r="BU32" i="15" s="1"/>
  <c r="O40" i="8"/>
  <c r="BU40" i="8" s="1" a="1"/>
  <c r="BU40" i="8" s="1"/>
  <c r="O32" i="3"/>
  <c r="BU32" i="3" s="1" a="1"/>
  <c r="BU32" i="3" s="1"/>
  <c r="O19" i="17"/>
  <c r="BU19" i="17" s="1" a="1"/>
  <c r="BU19" i="17" s="1"/>
  <c r="O22" i="12"/>
  <c r="BU22" i="12" s="1" a="1"/>
  <c r="BU22" i="12" s="1"/>
  <c r="O23" i="15"/>
  <c r="BU23" i="15" s="1" a="1"/>
  <c r="BU23" i="15" s="1"/>
  <c r="O25" i="16"/>
  <c r="BU25" i="16" s="1" a="1"/>
  <c r="BU25" i="16" s="1"/>
  <c r="O40" i="9"/>
  <c r="BU40" i="9" s="1" a="1"/>
  <c r="BU40" i="9" s="1"/>
  <c r="O23" i="13"/>
  <c r="BU23" i="13" s="1" a="1"/>
  <c r="BU23" i="13" s="1"/>
  <c r="O43" i="12"/>
  <c r="BU43" i="12" s="1" a="1"/>
  <c r="BU43" i="12" s="1"/>
  <c r="O18" i="17"/>
  <c r="BU18" i="17" s="1" a="1"/>
  <c r="BU18" i="17" s="1"/>
  <c r="O32" i="17"/>
  <c r="BU32" i="17" s="1" a="1"/>
  <c r="BU32" i="17" s="1"/>
  <c r="O31" i="19"/>
  <c r="BU31" i="19" s="1" a="1"/>
  <c r="BU31" i="19" s="1"/>
  <c r="O17" i="8"/>
  <c r="BU17" i="8" s="1" a="1"/>
  <c r="BU17" i="8" s="1"/>
  <c r="O40" i="20"/>
  <c r="BU40" i="20" s="1" a="1"/>
  <c r="BU40" i="20" s="1"/>
  <c r="O33" i="19"/>
  <c r="BU33" i="19" s="1" a="1"/>
  <c r="BU33" i="19" s="1"/>
  <c r="O35" i="2"/>
  <c r="BU35" i="2" s="1" a="1"/>
  <c r="BU35" i="2" s="1"/>
  <c r="O26" i="18"/>
  <c r="BU26" i="18" s="1" a="1"/>
  <c r="BU26" i="18" s="1"/>
  <c r="P42" i="7"/>
  <c r="BV42" i="7" s="1" a="1"/>
  <c r="BV42" i="7" s="1"/>
  <c r="O30" i="8"/>
  <c r="BU30" i="8" s="1" a="1"/>
  <c r="BU30" i="8" s="1"/>
  <c r="O44" i="17"/>
  <c r="BU44" i="17" s="1" a="1"/>
  <c r="BU44" i="17" s="1"/>
  <c r="O21" i="13"/>
  <c r="BU21" i="13" s="1" a="1"/>
  <c r="BU21" i="13" s="1"/>
  <c r="O21" i="6"/>
  <c r="BU21" i="6" s="1" a="1"/>
  <c r="BU21" i="6" s="1"/>
  <c r="O32" i="21"/>
  <c r="BU32" i="21" s="1" a="1"/>
  <c r="BU32" i="21" s="1"/>
  <c r="O28" i="6"/>
  <c r="BU28" i="6" s="1" a="1"/>
  <c r="BU28" i="6" s="1"/>
  <c r="O43" i="20"/>
  <c r="BU43" i="20" s="1" a="1"/>
  <c r="BU43" i="20" s="1"/>
  <c r="O16" i="5"/>
  <c r="BU16" i="5" s="1" a="1"/>
  <c r="BU16" i="5" s="1"/>
  <c r="O25" i="14"/>
  <c r="BU25" i="14" s="1" a="1"/>
  <c r="BU25" i="14" s="1"/>
  <c r="O35" i="9"/>
  <c r="BU35" i="9" s="1" a="1"/>
  <c r="BU35" i="9" s="1"/>
  <c r="P20" i="6"/>
  <c r="BV20" i="6" s="1" a="1"/>
  <c r="BV20" i="6" s="1"/>
  <c r="O42" i="8"/>
  <c r="BU42" i="8" s="1" a="1"/>
  <c r="BU42" i="8" s="1"/>
  <c r="O23" i="3"/>
  <c r="BU23" i="3" s="1" a="1"/>
  <c r="BU23" i="3" s="1"/>
  <c r="O27" i="15"/>
  <c r="BU27" i="15" s="1" a="1"/>
  <c r="BU27" i="15" s="1"/>
  <c r="O43" i="2"/>
  <c r="BU43" i="2" s="1" a="1"/>
  <c r="BU43" i="2" s="1"/>
  <c r="O30" i="10"/>
  <c r="BU30" i="10" s="1" a="1"/>
  <c r="BU30" i="10" s="1"/>
  <c r="O32" i="14"/>
  <c r="BU32" i="14" s="1" a="1"/>
  <c r="BU32" i="14" s="1"/>
  <c r="O35" i="10"/>
  <c r="BU35" i="10" s="1" a="1"/>
  <c r="BU35" i="10" s="1"/>
  <c r="O27" i="12"/>
  <c r="BU27" i="12" s="1" a="1"/>
  <c r="BU27" i="12" s="1"/>
  <c r="O40" i="19"/>
  <c r="BU40" i="19" s="1" a="1"/>
  <c r="BU40" i="19" s="1"/>
  <c r="O29" i="19"/>
  <c r="BU29" i="19" s="1" a="1"/>
  <c r="BU29" i="19" s="1"/>
  <c r="O41" i="5"/>
  <c r="BU41" i="5" s="1" a="1"/>
  <c r="BU41" i="5" s="1"/>
  <c r="O39" i="2"/>
  <c r="BU39" i="2" s="1" a="1"/>
  <c r="BU39" i="2" s="1"/>
  <c r="O42" i="14"/>
  <c r="BU42" i="14" s="1" a="1"/>
  <c r="BU42" i="14" s="1"/>
  <c r="O35" i="13"/>
  <c r="BU35" i="13" s="1" a="1"/>
  <c r="BU35" i="13" s="1"/>
  <c r="O44" i="4"/>
  <c r="BU44" i="4" s="1" a="1"/>
  <c r="BU44" i="4" s="1"/>
  <c r="O38" i="21"/>
  <c r="BU38" i="21" s="1" a="1"/>
  <c r="BU38" i="21" s="1"/>
  <c r="O44" i="10"/>
  <c r="BU44" i="10" s="1" a="1"/>
  <c r="BU44" i="10" s="1"/>
  <c r="O24" i="10"/>
  <c r="BU24" i="10" s="1" a="1"/>
  <c r="BU24" i="10" s="1"/>
  <c r="O20" i="10"/>
  <c r="BU20" i="10" s="1" a="1"/>
  <c r="BU20" i="10" s="1"/>
  <c r="O27" i="10"/>
  <c r="BU27" i="10" s="1" a="1"/>
  <c r="BU27" i="10" s="1"/>
  <c r="O37" i="12"/>
  <c r="BU37" i="12" s="1" a="1"/>
  <c r="BU37" i="12" s="1"/>
  <c r="O31" i="14"/>
  <c r="BU31" i="14" s="1" a="1"/>
  <c r="BU31" i="14" s="1"/>
  <c r="O31" i="15"/>
  <c r="BU31" i="15" s="1" a="1"/>
  <c r="BU31" i="15" s="1"/>
  <c r="O43" i="8"/>
  <c r="BU43" i="8" s="1" a="1"/>
  <c r="BU43" i="8" s="1"/>
  <c r="O41" i="10"/>
  <c r="BU41" i="10" s="1" a="1"/>
  <c r="BU41" i="10" s="1"/>
  <c r="O38" i="12"/>
  <c r="BU38" i="12" s="1" a="1"/>
  <c r="BU38" i="12" s="1"/>
  <c r="O38" i="10"/>
  <c r="BU38" i="10" s="1" a="1"/>
  <c r="BU38" i="10" s="1"/>
  <c r="O16" i="15"/>
  <c r="BU16" i="15" s="1" a="1"/>
  <c r="BU16" i="15" s="1"/>
  <c r="O41" i="13"/>
  <c r="BU41" i="13" s="1" a="1"/>
  <c r="BU41" i="13" s="1"/>
  <c r="O34" i="17"/>
  <c r="BU34" i="17" s="1" a="1"/>
  <c r="BU34" i="17" s="1"/>
  <c r="O27" i="16"/>
  <c r="BU27" i="16" s="1" a="1"/>
  <c r="BU27" i="16" s="1"/>
  <c r="O18" i="5"/>
  <c r="BU18" i="5" s="1" a="1"/>
  <c r="BU18" i="5" s="1"/>
  <c r="O20" i="17"/>
  <c r="BU20" i="17" s="1" a="1"/>
  <c r="BU20" i="17" s="1"/>
  <c r="O39" i="17"/>
  <c r="BU39" i="17" s="1" a="1"/>
  <c r="BU39" i="17" s="1"/>
  <c r="O22" i="15"/>
  <c r="BU22" i="15" s="1" a="1"/>
  <c r="BU22" i="15" s="1"/>
  <c r="O32" i="16"/>
  <c r="BU32" i="16" s="1" a="1"/>
  <c r="BU32" i="16" s="1"/>
  <c r="O26" i="4"/>
  <c r="BU26" i="4" s="1" a="1"/>
  <c r="BU26" i="4" s="1"/>
  <c r="O18" i="16"/>
  <c r="BU18" i="16" s="1" a="1"/>
  <c r="BU18" i="16" s="1"/>
  <c r="O18" i="8"/>
  <c r="BU18" i="8" s="1" a="1"/>
  <c r="BU18" i="8" s="1"/>
  <c r="O27" i="4"/>
  <c r="BU27" i="4" s="1" a="1"/>
  <c r="BU27" i="4" s="1"/>
  <c r="O17" i="10"/>
  <c r="BU17" i="10" s="1" a="1"/>
  <c r="BU17" i="10" s="1"/>
  <c r="O22" i="16"/>
  <c r="BU22" i="16" s="1" a="1"/>
  <c r="BU22" i="16" s="1"/>
  <c r="O41" i="18"/>
  <c r="BU41" i="18" s="1" a="1"/>
  <c r="BU41" i="18" s="1"/>
  <c r="O41" i="8"/>
  <c r="BU41" i="8" s="1" a="1"/>
  <c r="BU41" i="8" s="1"/>
  <c r="O22" i="3"/>
  <c r="BU22" i="3" s="1" a="1"/>
  <c r="BU22" i="3" s="1"/>
  <c r="O24" i="20"/>
  <c r="BU24" i="20" s="1" a="1"/>
  <c r="BU24" i="20" s="1"/>
  <c r="O18" i="11"/>
  <c r="BU18" i="11" s="1" a="1"/>
  <c r="BU18" i="11" s="1"/>
  <c r="O33" i="7"/>
  <c r="BU33" i="7" s="1" a="1"/>
  <c r="BU33" i="7" s="1"/>
  <c r="P17" i="3"/>
  <c r="BV17" i="3" s="1" a="1"/>
  <c r="BV17" i="3" s="1"/>
  <c r="O38" i="4"/>
  <c r="BU38" i="4" s="1" a="1"/>
  <c r="BU38" i="4" s="1"/>
  <c r="O24" i="21"/>
  <c r="BU24" i="21" s="1" a="1"/>
  <c r="BU24" i="21" s="1"/>
  <c r="O30" i="15"/>
  <c r="BU30" i="15" s="1" a="1"/>
  <c r="BU30" i="15" s="1"/>
  <c r="O34" i="4"/>
  <c r="BU34" i="4" s="1" a="1"/>
  <c r="BU34" i="4" s="1"/>
  <c r="O21" i="10"/>
  <c r="BU21" i="10" s="1" a="1"/>
  <c r="BU21" i="10" s="1"/>
  <c r="O30" i="5"/>
  <c r="BU30" i="5" s="1" a="1"/>
  <c r="BU30" i="5" s="1"/>
  <c r="O35" i="12"/>
  <c r="BU35" i="12" s="1" a="1"/>
  <c r="BU35" i="12" s="1"/>
  <c r="O23" i="4"/>
  <c r="BU23" i="4" s="1" a="1"/>
  <c r="BU23" i="4" s="1"/>
  <c r="O38" i="17"/>
  <c r="BU38" i="17" s="1" a="1"/>
  <c r="BU38" i="17" s="1"/>
  <c r="O19" i="4"/>
  <c r="BU19" i="4" s="1" a="1"/>
  <c r="BU19" i="4" s="1"/>
  <c r="O35" i="16"/>
  <c r="BU35" i="16" s="1" a="1"/>
  <c r="BU35" i="16" s="1"/>
  <c r="O19" i="21"/>
  <c r="BU19" i="21" s="1" a="1"/>
  <c r="BU19" i="21" s="1"/>
  <c r="O26" i="2"/>
  <c r="BU26" i="2" s="1" a="1"/>
  <c r="BU26" i="2" s="1"/>
  <c r="O16" i="13"/>
  <c r="BU16" i="13" s="1" a="1"/>
  <c r="BU16" i="13" s="1"/>
  <c r="O39" i="1"/>
  <c r="BU39" i="1" s="1" a="1"/>
  <c r="BU39" i="1" s="1"/>
  <c r="O34" i="2"/>
  <c r="BU34" i="2" s="1" a="1"/>
  <c r="BU34" i="2" s="1"/>
  <c r="O44" i="19"/>
  <c r="BU44" i="19" s="1" a="1"/>
  <c r="BU44" i="19" s="1"/>
  <c r="O33" i="8"/>
  <c r="BU33" i="8" s="1" a="1"/>
  <c r="BU33" i="8" s="1"/>
  <c r="O22" i="8"/>
  <c r="BU22" i="8" s="1" a="1"/>
  <c r="BU22" i="8" s="1"/>
  <c r="O34" i="7"/>
  <c r="BU34" i="7" s="1" a="1"/>
  <c r="BU34" i="7" s="1"/>
  <c r="O40" i="1"/>
  <c r="BU40" i="1" s="1" a="1"/>
  <c r="BU40" i="1" s="1"/>
  <c r="O22" i="10"/>
  <c r="BU22" i="10" s="1" a="1"/>
  <c r="BU22" i="10" s="1"/>
  <c r="O34" i="12"/>
  <c r="BU34" i="12" s="1" a="1"/>
  <c r="BU34" i="12" s="1"/>
  <c r="O44" i="12"/>
  <c r="BU44" i="12" s="1" a="1"/>
  <c r="BU44" i="12" s="1"/>
  <c r="O39" i="8"/>
  <c r="BU39" i="8" s="1" a="1"/>
  <c r="BU39" i="8" s="1"/>
  <c r="O36" i="8"/>
  <c r="BU36" i="8" s="1" a="1"/>
  <c r="BU36" i="8" s="1"/>
  <c r="O22" i="13"/>
  <c r="BU22" i="13" s="1" a="1"/>
  <c r="BU22" i="13" s="1"/>
  <c r="O42" i="10"/>
  <c r="BU42" i="10" s="1" a="1"/>
  <c r="BU42" i="10" s="1"/>
  <c r="O40" i="15"/>
  <c r="BU40" i="15" s="1" a="1"/>
  <c r="BU40" i="15" s="1"/>
  <c r="O20" i="12"/>
  <c r="BU20" i="12" s="1" a="1"/>
  <c r="BU20" i="12" s="1"/>
  <c r="O18" i="15"/>
  <c r="BU18" i="15" s="1" a="1"/>
  <c r="BU18" i="15" s="1"/>
  <c r="O37" i="15"/>
  <c r="BU37" i="15" s="1" a="1"/>
  <c r="BU37" i="15" s="1"/>
  <c r="O23" i="12"/>
  <c r="BU23" i="12" s="1" a="1"/>
  <c r="BU23" i="12" s="1"/>
  <c r="O30" i="14"/>
  <c r="BU30" i="14" s="1" a="1"/>
  <c r="BU30" i="14" s="1"/>
  <c r="P19" i="6"/>
  <c r="BV19" i="6" s="1" a="1"/>
  <c r="BV19" i="6" s="1"/>
  <c r="O17" i="12"/>
  <c r="BU17" i="12" s="1" a="1"/>
  <c r="BU17" i="12" s="1"/>
  <c r="O24" i="14"/>
  <c r="BU24" i="14" s="1" a="1"/>
  <c r="BU24" i="14" s="1"/>
  <c r="O36" i="14"/>
  <c r="BU36" i="14" s="1" a="1"/>
  <c r="BU36" i="14" s="1"/>
  <c r="O25" i="7"/>
  <c r="BU25" i="7" s="1" a="1"/>
  <c r="BU25" i="7" s="1"/>
  <c r="O31" i="13"/>
  <c r="BU31" i="13" s="1" a="1"/>
  <c r="BU31" i="13" s="1"/>
  <c r="O39" i="16"/>
  <c r="BU39" i="16" s="1" a="1"/>
  <c r="BU39" i="16" s="1"/>
  <c r="O28" i="2"/>
  <c r="BU28" i="2" s="1" a="1"/>
  <c r="BU28" i="2" s="1"/>
  <c r="O28" i="1"/>
  <c r="BU28" i="1" s="1" a="1"/>
  <c r="BU28" i="1" s="1"/>
  <c r="O30" i="18"/>
  <c r="BU30" i="18" s="1" a="1"/>
  <c r="BU30" i="18" s="1"/>
  <c r="O27" i="2"/>
  <c r="BU27" i="2" s="1" a="1"/>
  <c r="BU27" i="2" s="1"/>
  <c r="P42" i="3"/>
  <c r="BV42" i="3" s="1" a="1"/>
  <c r="BV42" i="3" s="1"/>
  <c r="O31" i="2"/>
  <c r="BU31" i="2" s="1" a="1"/>
  <c r="BU31" i="2" s="1"/>
  <c r="O22" i="19"/>
  <c r="BU22" i="19" s="1" a="1"/>
  <c r="BU22" i="19" s="1"/>
  <c r="O31" i="12"/>
  <c r="BU31" i="12" s="1" a="1"/>
  <c r="BU31" i="12" s="1"/>
  <c r="O22" i="1"/>
  <c r="BU22" i="1" s="1" a="1"/>
  <c r="BU22" i="1" s="1"/>
  <c r="O20" i="3"/>
  <c r="BU20" i="3" s="1" a="1"/>
  <c r="BU20" i="3" s="1"/>
  <c r="O33" i="10"/>
  <c r="BU33" i="10" s="1" a="1"/>
  <c r="BU33" i="10" s="1"/>
  <c r="O34" i="9"/>
  <c r="BU34" i="9" s="1" a="1"/>
  <c r="BU34" i="9" s="1"/>
  <c r="O31" i="8"/>
  <c r="BU31" i="8" s="1" a="1"/>
  <c r="BU31" i="8" s="1"/>
  <c r="O43" i="10"/>
  <c r="BU43" i="10" s="1" a="1"/>
  <c r="BU43" i="10" s="1"/>
  <c r="O20" i="14"/>
  <c r="BU20" i="14" s="1" a="1"/>
  <c r="BU20" i="14" s="1"/>
  <c r="O17" i="7"/>
  <c r="BU17" i="7" s="1" a="1"/>
  <c r="BU17" i="7" s="1"/>
  <c r="O17" i="19"/>
  <c r="BU17" i="19" s="1" a="1"/>
  <c r="BU17" i="19" s="1"/>
  <c r="O28" i="13"/>
  <c r="BU28" i="13" s="1" a="1"/>
  <c r="BU28" i="13" s="1"/>
  <c r="O22" i="11"/>
  <c r="BU22" i="11" s="1" a="1"/>
  <c r="BU22" i="11" s="1"/>
  <c r="O37" i="20"/>
  <c r="BU37" i="20" s="1" a="1"/>
  <c r="BU37" i="20" s="1"/>
  <c r="O40" i="5"/>
  <c r="BU40" i="5" s="1" a="1"/>
  <c r="BU40" i="5" s="1"/>
  <c r="O18" i="18"/>
  <c r="BU18" i="18" s="1" a="1"/>
  <c r="BU18" i="18" s="1"/>
  <c r="O39" i="3"/>
  <c r="BU39" i="3" s="1" a="1"/>
  <c r="BU39" i="3" s="1"/>
  <c r="O18" i="4"/>
  <c r="BU18" i="4" s="1" a="1"/>
  <c r="BU18" i="4" s="1"/>
  <c r="O36" i="1"/>
  <c r="BU36" i="1" s="1" a="1"/>
  <c r="BU36" i="1" s="1"/>
  <c r="O38" i="20"/>
  <c r="BU38" i="20" s="1" a="1"/>
  <c r="BU38" i="20" s="1"/>
  <c r="O28" i="8"/>
  <c r="BU28" i="8" s="1" a="1"/>
  <c r="BU28" i="8" s="1"/>
  <c r="O40" i="10"/>
  <c r="BU40" i="10" s="1" a="1"/>
  <c r="BU40" i="10" s="1"/>
  <c r="O46" i="4"/>
  <c r="BU46" i="4" s="1" a="1"/>
  <c r="BU46" i="4" s="1"/>
  <c r="O46" i="20"/>
  <c r="BU46" i="20" s="1" a="1"/>
  <c r="BU46" i="20" s="1"/>
  <c r="O46" i="3"/>
  <c r="BU46" i="3" s="1" a="1"/>
  <c r="BU46" i="3" s="1"/>
  <c r="O45" i="14"/>
  <c r="BU45" i="14" s="1" a="1"/>
  <c r="BU45" i="14" s="1"/>
  <c r="O45" i="13"/>
  <c r="BU45" i="13" s="1" a="1"/>
  <c r="BU45" i="13" s="1"/>
  <c r="O46" i="2"/>
  <c r="BU46" i="2" s="1" a="1"/>
  <c r="BU46" i="2" s="1"/>
  <c r="O45" i="16"/>
  <c r="BU45" i="16" s="1" a="1"/>
  <c r="BU45" i="16" s="1"/>
  <c r="O45" i="2"/>
  <c r="BU45" i="2" s="1" a="1"/>
  <c r="BU45" i="2" s="1"/>
  <c r="O45" i="11"/>
  <c r="BU45" i="11" s="1" a="1"/>
  <c r="BU45" i="11" s="1"/>
  <c r="O45" i="18"/>
  <c r="BU45" i="18" s="1" a="1"/>
  <c r="BU45" i="18" s="1"/>
  <c r="O45" i="19"/>
  <c r="BU45" i="19" s="1" a="1"/>
  <c r="BU45" i="19" s="1"/>
  <c r="O46" i="1"/>
  <c r="BU46" i="1" s="1" a="1"/>
  <c r="BU46" i="1" s="1"/>
  <c r="O46" i="18"/>
  <c r="BU46" i="18" s="1" a="1"/>
  <c r="BU46" i="18" s="1"/>
  <c r="O45" i="20"/>
  <c r="BU45" i="20" s="1" a="1"/>
  <c r="BU45" i="20" s="1"/>
  <c r="O46" i="12"/>
  <c r="BU46" i="12" s="1" a="1"/>
  <c r="BU46" i="12" s="1"/>
  <c r="O46" i="21"/>
  <c r="BU46" i="21" s="1" a="1"/>
  <c r="BU46" i="21" s="1"/>
  <c r="O45" i="4"/>
  <c r="BU45" i="4" s="1" a="1"/>
  <c r="BU45" i="4" s="1"/>
  <c r="O45" i="3"/>
  <c r="BU45" i="3" s="1" a="1"/>
  <c r="BU45" i="3" s="1"/>
  <c r="O45" i="9"/>
  <c r="BU45" i="9" s="1" a="1"/>
  <c r="BU45" i="9" s="1"/>
  <c r="O46" i="16"/>
  <c r="BU46" i="16" s="1" a="1"/>
  <c r="BU46" i="16" s="1"/>
  <c r="O46" i="13"/>
  <c r="BU46" i="13" s="1" a="1"/>
  <c r="BU46" i="13" s="1"/>
  <c r="O45" i="21"/>
  <c r="BU45" i="21" s="1" a="1"/>
  <c r="BU45" i="21" s="1"/>
  <c r="O45" i="10"/>
  <c r="BU45" i="10" s="1" a="1"/>
  <c r="BU45" i="10" s="1"/>
  <c r="O46" i="7"/>
  <c r="BU46" i="7" s="1" a="1"/>
  <c r="BU46" i="7" s="1"/>
  <c r="O45" i="7"/>
  <c r="BU45" i="7" s="1" a="1"/>
  <c r="BU45" i="7" s="1"/>
  <c r="O46" i="8"/>
  <c r="BU46" i="8" s="1" a="1"/>
  <c r="BU46" i="8" s="1"/>
  <c r="O45" i="15"/>
  <c r="BU45" i="15" s="1" a="1"/>
  <c r="BU45" i="15" s="1"/>
  <c r="O45" i="1"/>
  <c r="BU45" i="1" s="1" a="1"/>
  <c r="BU45" i="1" s="1"/>
  <c r="O46" i="11"/>
  <c r="BU46" i="11" s="1" a="1"/>
  <c r="BU46" i="11" s="1"/>
  <c r="O46" i="10"/>
  <c r="BU46" i="10" s="1" a="1"/>
  <c r="BU46" i="10" s="1"/>
  <c r="O45" i="8"/>
  <c r="BU45" i="8" s="1" a="1"/>
  <c r="BU45" i="8" s="1"/>
  <c r="O46" i="5"/>
  <c r="BU46" i="5" s="1" a="1"/>
  <c r="BU46" i="5" s="1"/>
  <c r="O45" i="6"/>
  <c r="BU45" i="6" s="1" a="1"/>
  <c r="BU45" i="6" s="1"/>
  <c r="O46" i="9"/>
  <c r="BU46" i="9" s="1" a="1"/>
  <c r="BU46" i="9" s="1"/>
  <c r="Q46" i="15"/>
  <c r="BW46" i="15" s="1" a="1"/>
  <c r="BW46" i="15" s="1"/>
  <c r="O45" i="5"/>
  <c r="BU45" i="5" s="1" a="1"/>
  <c r="BU45" i="5" s="1"/>
  <c r="O46" i="6"/>
  <c r="BU46" i="6" s="1" a="1"/>
  <c r="BU46" i="6" s="1"/>
  <c r="O45" i="17"/>
  <c r="BU45" i="17" s="1" a="1"/>
  <c r="BU45" i="17" s="1"/>
  <c r="O46" i="19"/>
  <c r="BU46" i="19" s="1" a="1"/>
  <c r="BU46" i="19" s="1"/>
  <c r="O46" i="14"/>
  <c r="BU46" i="14" s="1" a="1"/>
  <c r="BU46" i="14" s="1"/>
  <c r="O46" i="17"/>
  <c r="BU46" i="17" s="1" a="1"/>
  <c r="BU46" i="17" s="1"/>
  <c r="O45" i="12"/>
  <c r="BU45" i="12" s="1" a="1"/>
  <c r="BU45" i="12" s="1"/>
  <c r="BU112" i="1" l="1"/>
  <c r="BU80" i="1"/>
  <c r="Q37" i="1"/>
  <c r="BV37" i="1" a="1"/>
  <c r="BV37" i="1" s="1"/>
  <c r="BR58" i="14"/>
  <c r="BR90" i="14"/>
  <c r="BR58" i="11"/>
  <c r="BR90" i="11"/>
  <c r="N15" i="14"/>
  <c r="BT15" i="14" s="1" a="1"/>
  <c r="BT15" i="14" s="1"/>
  <c r="M47" i="14"/>
  <c r="M47" i="11"/>
  <c r="N15" i="11"/>
  <c r="BT15" i="11" s="1" a="1"/>
  <c r="BT15" i="11" s="1"/>
  <c r="M47" i="13"/>
  <c r="N15" i="13"/>
  <c r="BT15" i="13" s="1" a="1"/>
  <c r="BT15" i="13" s="1"/>
  <c r="BR90" i="13"/>
  <c r="BR58" i="13"/>
  <c r="N15" i="5"/>
  <c r="BT15" i="5" s="1" a="1"/>
  <c r="BT15" i="5" s="1"/>
  <c r="M47" i="5"/>
  <c r="BR90" i="10"/>
  <c r="BR58" i="10"/>
  <c r="N15" i="10"/>
  <c r="BT15" i="10" s="1" a="1"/>
  <c r="BT15" i="10" s="1"/>
  <c r="M47" i="10"/>
  <c r="BR90" i="5"/>
  <c r="BR58" i="5"/>
  <c r="BT121" i="9"/>
  <c r="BT89" i="9"/>
  <c r="BT124" i="3"/>
  <c r="BT127" i="3" s="1"/>
  <c r="BT120" i="3" s="1"/>
  <c r="BT88" i="3"/>
  <c r="BT121" i="20"/>
  <c r="BT89" i="20"/>
  <c r="BT95" i="14"/>
  <c r="BT63" i="14"/>
  <c r="BT103" i="1"/>
  <c r="BT71" i="1"/>
  <c r="BT98" i="12"/>
  <c r="BT66" i="12"/>
  <c r="BT111" i="8"/>
  <c r="BT79" i="8"/>
  <c r="BT109" i="7"/>
  <c r="BT77" i="7"/>
  <c r="BT94" i="21"/>
  <c r="BT62" i="21"/>
  <c r="BT96" i="10"/>
  <c r="BT64" i="10"/>
  <c r="BT93" i="11"/>
  <c r="BT61" i="11"/>
  <c r="BT102" i="4"/>
  <c r="BT70" i="4"/>
  <c r="BT95" i="17"/>
  <c r="BT63" i="17"/>
  <c r="BT116" i="10"/>
  <c r="BT84" i="10"/>
  <c r="BT119" i="10"/>
  <c r="BT87" i="10"/>
  <c r="BT118" i="2"/>
  <c r="BT86" i="2"/>
  <c r="BT91" i="5"/>
  <c r="BT59" i="5"/>
  <c r="BT119" i="17"/>
  <c r="BT87" i="17"/>
  <c r="BT115" i="9"/>
  <c r="BT83" i="9"/>
  <c r="BT115" i="8"/>
  <c r="BT83" i="8"/>
  <c r="BT96" i="14"/>
  <c r="BT64" i="14"/>
  <c r="BT93" i="10"/>
  <c r="BT61" i="10"/>
  <c r="BT108" i="5"/>
  <c r="BT76" i="5"/>
  <c r="BU113" i="7"/>
  <c r="BU81" i="7"/>
  <c r="BT115" i="3"/>
  <c r="BT83" i="3"/>
  <c r="BT116" i="3"/>
  <c r="BT84" i="3"/>
  <c r="BT113" i="18"/>
  <c r="BT81" i="18"/>
  <c r="BT95" i="18"/>
  <c r="BT63" i="18"/>
  <c r="BT95" i="9"/>
  <c r="BT63" i="9"/>
  <c r="BT118" i="7"/>
  <c r="BT86" i="7"/>
  <c r="BT98" i="7"/>
  <c r="BT66" i="7"/>
  <c r="BT112" i="13"/>
  <c r="BT80" i="13"/>
  <c r="BT92" i="18"/>
  <c r="BT60" i="18"/>
  <c r="BT94" i="15"/>
  <c r="BT62" i="15"/>
  <c r="BT110" i="15"/>
  <c r="BT78" i="15"/>
  <c r="BT102" i="3"/>
  <c r="BT70" i="3"/>
  <c r="BT92" i="9"/>
  <c r="BT60" i="9"/>
  <c r="BT111" i="10"/>
  <c r="BT79" i="10"/>
  <c r="BT117" i="1"/>
  <c r="BT85" i="1"/>
  <c r="BT107" i="1"/>
  <c r="BT75" i="1"/>
  <c r="BT108" i="6"/>
  <c r="BT76" i="6"/>
  <c r="BT115" i="21"/>
  <c r="BT83" i="21"/>
  <c r="BT91" i="12"/>
  <c r="BT59" i="12"/>
  <c r="BT94" i="20"/>
  <c r="BT62" i="20"/>
  <c r="BT113" i="19"/>
  <c r="BT81" i="19"/>
  <c r="BT111" i="15"/>
  <c r="BT79" i="15"/>
  <c r="BT113" i="16"/>
  <c r="BT81" i="16"/>
  <c r="BT102" i="11"/>
  <c r="BT70" i="11"/>
  <c r="BT116" i="17"/>
  <c r="BT84" i="17"/>
  <c r="BT114" i="18"/>
  <c r="BT82" i="18"/>
  <c r="BT109" i="18"/>
  <c r="BT77" i="18"/>
  <c r="BT115" i="13"/>
  <c r="BT83" i="13"/>
  <c r="BU113" i="14"/>
  <c r="BU81" i="14"/>
  <c r="BT110" i="7"/>
  <c r="BT78" i="7"/>
  <c r="O47" i="3"/>
  <c r="O47" i="19"/>
  <c r="BR90" i="8"/>
  <c r="BR58" i="8"/>
  <c r="M47" i="7"/>
  <c r="N15" i="7"/>
  <c r="BT15" i="7" s="1" a="1"/>
  <c r="BT15" i="7" s="1"/>
  <c r="BR90" i="12"/>
  <c r="BR58" i="12"/>
  <c r="BR90" i="6"/>
  <c r="BR58" i="6"/>
  <c r="BR90" i="4"/>
  <c r="BR58" i="4"/>
  <c r="BR90" i="15"/>
  <c r="BR58" i="15"/>
  <c r="BT124" i="17"/>
  <c r="BT127" i="17" s="1"/>
  <c r="BT120" i="17" s="1"/>
  <c r="BT88" i="17"/>
  <c r="BT124" i="21"/>
  <c r="BT127" i="21" s="1"/>
  <c r="BT120" i="21" s="1"/>
  <c r="BT88" i="21"/>
  <c r="BT121" i="2"/>
  <c r="BT89" i="2"/>
  <c r="BT114" i="3"/>
  <c r="BT82" i="3"/>
  <c r="BU117" i="3"/>
  <c r="BU85" i="3"/>
  <c r="BT121" i="17"/>
  <c r="BT89" i="17"/>
  <c r="BT124" i="6"/>
  <c r="BT127" i="6" s="1"/>
  <c r="BT120" i="6" s="1"/>
  <c r="BT88" i="6"/>
  <c r="BT124" i="7"/>
  <c r="BT127" i="7" s="1"/>
  <c r="BT120" i="7" s="1"/>
  <c r="BT88" i="7"/>
  <c r="BT124" i="4"/>
  <c r="BT127" i="4" s="1"/>
  <c r="BT120" i="4" s="1"/>
  <c r="BT88" i="4"/>
  <c r="BT124" i="11"/>
  <c r="BT127" i="11" s="1"/>
  <c r="BT120" i="11" s="1"/>
  <c r="BT88" i="11"/>
  <c r="BT121" i="4"/>
  <c r="BT89" i="4"/>
  <c r="BT93" i="18"/>
  <c r="BT61" i="18"/>
  <c r="BT118" i="10"/>
  <c r="BT86" i="10"/>
  <c r="BT103" i="2"/>
  <c r="BT71" i="2"/>
  <c r="BT92" i="12"/>
  <c r="BT60" i="12"/>
  <c r="BT115" i="15"/>
  <c r="BT83" i="15"/>
  <c r="BT109" i="12"/>
  <c r="BT77" i="12"/>
  <c r="BT114" i="1"/>
  <c r="BT82" i="1"/>
  <c r="BT98" i="4"/>
  <c r="BT66" i="4"/>
  <c r="BT113" i="4"/>
  <c r="BT81" i="4"/>
  <c r="BT97" i="16"/>
  <c r="BT65" i="16"/>
  <c r="BT107" i="16"/>
  <c r="BT75" i="16"/>
  <c r="BT91" i="15"/>
  <c r="BT59" i="15"/>
  <c r="BT113" i="21"/>
  <c r="BT81" i="21"/>
  <c r="BT115" i="19"/>
  <c r="BT83" i="19"/>
  <c r="BT102" i="15"/>
  <c r="BT70" i="15"/>
  <c r="BT105" i="8"/>
  <c r="BT73" i="8"/>
  <c r="BT106" i="19"/>
  <c r="BT74" i="19"/>
  <c r="BT98" i="21"/>
  <c r="BT66" i="21"/>
  <c r="BT105" i="13"/>
  <c r="BT73" i="13"/>
  <c r="BT95" i="20"/>
  <c r="BT63" i="20"/>
  <c r="BT119" i="18"/>
  <c r="BT87" i="18"/>
  <c r="BT93" i="14"/>
  <c r="BT61" i="14"/>
  <c r="BT112" i="8"/>
  <c r="BT80" i="8"/>
  <c r="BT98" i="1"/>
  <c r="BT66" i="1"/>
  <c r="BT108" i="12"/>
  <c r="BT76" i="12"/>
  <c r="BT115" i="2"/>
  <c r="BT83" i="2"/>
  <c r="BT115" i="17"/>
  <c r="BT83" i="17"/>
  <c r="BT118" i="3"/>
  <c r="BT86" i="3"/>
  <c r="BT98" i="14"/>
  <c r="BT66" i="14"/>
  <c r="BT101" i="17"/>
  <c r="BT69" i="17"/>
  <c r="BT100" i="8"/>
  <c r="BT68" i="8"/>
  <c r="BT106" i="16"/>
  <c r="BT74" i="16"/>
  <c r="BT104" i="4"/>
  <c r="BT72" i="4"/>
  <c r="BT112" i="10"/>
  <c r="BT80" i="10"/>
  <c r="BT97" i="17"/>
  <c r="BT65" i="17"/>
  <c r="BT106" i="9"/>
  <c r="BT74" i="9"/>
  <c r="BT111" i="7"/>
  <c r="BT79" i="7"/>
  <c r="BT99" i="18"/>
  <c r="BT67" i="18"/>
  <c r="BT92" i="11"/>
  <c r="BT60" i="11"/>
  <c r="BT114" i="7"/>
  <c r="BT82" i="7"/>
  <c r="BT99" i="3"/>
  <c r="BT67" i="3"/>
  <c r="BT118" i="17"/>
  <c r="BT86" i="17"/>
  <c r="BT93" i="12"/>
  <c r="BT61" i="12"/>
  <c r="BT118" i="21"/>
  <c r="BT86" i="21"/>
  <c r="BT110" i="3"/>
  <c r="BT78" i="3"/>
  <c r="BT107" i="9"/>
  <c r="BT75" i="9"/>
  <c r="BT107" i="4"/>
  <c r="BT75" i="4"/>
  <c r="BT108" i="1"/>
  <c r="BT76" i="1"/>
  <c r="BU92" i="20"/>
  <c r="BU60" i="20"/>
  <c r="BT105" i="17"/>
  <c r="BT73" i="17"/>
  <c r="BT97" i="4"/>
  <c r="BT65" i="4"/>
  <c r="BT119" i="8"/>
  <c r="BT87" i="8"/>
  <c r="BU107" i="2"/>
  <c r="BU75" i="2"/>
  <c r="BT93" i="21"/>
  <c r="BT61" i="21"/>
  <c r="BT113" i="3"/>
  <c r="BT81" i="3"/>
  <c r="BT107" i="18"/>
  <c r="BT75" i="18"/>
  <c r="BU94" i="7"/>
  <c r="BU62" i="7"/>
  <c r="BT101" i="13"/>
  <c r="BT69" i="13"/>
  <c r="BT91" i="8"/>
  <c r="BT59" i="8"/>
  <c r="BT119" i="21"/>
  <c r="BT87" i="21"/>
  <c r="BU113" i="6"/>
  <c r="BU81" i="6"/>
  <c r="BT110" i="11"/>
  <c r="BT78" i="11"/>
  <c r="BT100" i="3"/>
  <c r="BT68" i="3"/>
  <c r="BT102" i="5"/>
  <c r="BT70" i="5"/>
  <c r="BT102" i="17"/>
  <c r="BT70" i="17"/>
  <c r="BT111" i="9"/>
  <c r="BT79" i="9"/>
  <c r="BT94" i="5"/>
  <c r="BT62" i="5"/>
  <c r="BT116" i="15"/>
  <c r="BT84" i="15"/>
  <c r="BT118" i="15"/>
  <c r="BT86" i="15"/>
  <c r="BU99" i="17"/>
  <c r="BU67" i="17"/>
  <c r="BT99" i="5"/>
  <c r="BT67" i="5"/>
  <c r="BT95" i="2"/>
  <c r="BT63" i="2"/>
  <c r="BT101" i="21"/>
  <c r="BT69" i="21"/>
  <c r="BT93" i="3"/>
  <c r="BT61" i="3"/>
  <c r="BT107" i="7"/>
  <c r="BT75" i="7"/>
  <c r="BT119" i="13"/>
  <c r="BT87" i="13"/>
  <c r="BT97" i="6"/>
  <c r="BT65" i="6"/>
  <c r="BT101" i="8"/>
  <c r="BT69" i="8"/>
  <c r="BT117" i="2"/>
  <c r="BT85" i="2"/>
  <c r="BT98" i="17"/>
  <c r="BT66" i="17"/>
  <c r="BT95" i="1"/>
  <c r="BT63" i="1"/>
  <c r="BU96" i="8"/>
  <c r="BU64" i="8"/>
  <c r="BT91" i="19"/>
  <c r="BT59" i="19"/>
  <c r="BT106" i="6"/>
  <c r="BT74" i="6"/>
  <c r="BT96" i="15"/>
  <c r="BT64" i="15"/>
  <c r="BU114" i="9"/>
  <c r="BU82" i="9"/>
  <c r="BT101" i="15"/>
  <c r="BT69" i="15"/>
  <c r="BT104" i="2"/>
  <c r="BT72" i="2"/>
  <c r="BT100" i="11"/>
  <c r="BT68" i="11"/>
  <c r="BT117" i="19"/>
  <c r="BT85" i="19"/>
  <c r="BU91" i="7"/>
  <c r="BU59" i="7"/>
  <c r="BT105" i="11"/>
  <c r="BT73" i="11"/>
  <c r="BT106" i="4"/>
  <c r="BT74" i="4"/>
  <c r="BT112" i="19"/>
  <c r="BT80" i="19"/>
  <c r="BT96" i="5"/>
  <c r="BT64" i="5"/>
  <c r="BT111" i="3"/>
  <c r="BT79" i="3"/>
  <c r="BT103" i="9"/>
  <c r="BT71" i="9"/>
  <c r="BT98" i="2"/>
  <c r="BT66" i="2"/>
  <c r="BT99" i="9"/>
  <c r="BT67" i="9"/>
  <c r="BU94" i="18"/>
  <c r="BU62" i="18"/>
  <c r="BT115" i="6"/>
  <c r="BT83" i="6"/>
  <c r="BT105" i="12"/>
  <c r="BT73" i="12"/>
  <c r="BT91" i="9"/>
  <c r="BT59" i="9"/>
  <c r="BT102" i="21"/>
  <c r="BT70" i="21"/>
  <c r="BT109" i="6"/>
  <c r="BT77" i="6"/>
  <c r="BU99" i="8"/>
  <c r="BU67" i="8"/>
  <c r="M47" i="12"/>
  <c r="N15" i="12"/>
  <c r="BT15" i="12" s="1" a="1"/>
  <c r="BT15" i="12" s="1"/>
  <c r="M47" i="4"/>
  <c r="N15" i="4"/>
  <c r="BT15" i="4" s="1" a="1"/>
  <c r="BT15" i="4" s="1"/>
  <c r="M47" i="15"/>
  <c r="N15" i="15"/>
  <c r="BT15" i="15" s="1" a="1"/>
  <c r="BT15" i="15" s="1"/>
  <c r="BT124" i="12"/>
  <c r="BT127" i="12" s="1"/>
  <c r="BT120" i="12" s="1"/>
  <c r="BT88" i="12"/>
  <c r="BT121" i="8"/>
  <c r="BT89" i="8"/>
  <c r="BT124" i="20"/>
  <c r="BT127" i="20" s="1"/>
  <c r="BT120" i="20" s="1"/>
  <c r="BT88" i="20"/>
  <c r="BT103" i="8"/>
  <c r="BT71" i="8"/>
  <c r="BT108" i="10"/>
  <c r="BT76" i="10"/>
  <c r="BT100" i="7"/>
  <c r="BT68" i="7"/>
  <c r="BT121" i="6"/>
  <c r="BT89" i="6"/>
  <c r="BT121" i="11"/>
  <c r="BT89" i="11"/>
  <c r="BT121" i="13"/>
  <c r="BT89" i="13"/>
  <c r="BT121" i="18"/>
  <c r="BT89" i="18"/>
  <c r="BT124" i="13"/>
  <c r="BT127" i="13" s="1"/>
  <c r="BT120" i="13" s="1"/>
  <c r="BT88" i="13"/>
  <c r="BT113" i="20"/>
  <c r="BT81" i="20"/>
  <c r="BT103" i="13"/>
  <c r="BT71" i="13"/>
  <c r="BT95" i="3"/>
  <c r="BT63" i="3"/>
  <c r="BT102" i="2"/>
  <c r="BT70" i="2"/>
  <c r="BT111" i="14"/>
  <c r="BT79" i="14"/>
  <c r="BT112" i="15"/>
  <c r="BT80" i="15"/>
  <c r="BT97" i="8"/>
  <c r="BT65" i="8"/>
  <c r="BT110" i="16"/>
  <c r="BT78" i="16"/>
  <c r="BT109" i="4"/>
  <c r="BT77" i="4"/>
  <c r="BT99" i="20"/>
  <c r="BT67" i="20"/>
  <c r="BT93" i="8"/>
  <c r="BT61" i="8"/>
  <c r="BT93" i="5"/>
  <c r="BT61" i="5"/>
  <c r="BT118" i="8"/>
  <c r="BT86" i="8"/>
  <c r="BT102" i="10"/>
  <c r="BT70" i="10"/>
  <c r="BT114" i="2"/>
  <c r="BT82" i="2"/>
  <c r="BT110" i="9"/>
  <c r="BT78" i="9"/>
  <c r="BT108" i="19"/>
  <c r="BT76" i="19"/>
  <c r="BT100" i="16"/>
  <c r="BT68" i="16"/>
  <c r="BT107" i="15"/>
  <c r="BT75" i="15"/>
  <c r="BT93" i="2"/>
  <c r="BT61" i="2"/>
  <c r="BT103" i="11"/>
  <c r="BT71" i="11"/>
  <c r="BT92" i="15"/>
  <c r="BT60" i="15"/>
  <c r="BT108" i="4"/>
  <c r="BT76" i="4"/>
  <c r="BT105" i="4"/>
  <c r="BT73" i="4"/>
  <c r="BT113" i="15"/>
  <c r="BT81" i="15"/>
  <c r="BT116" i="7"/>
  <c r="BT84" i="7"/>
  <c r="BT115" i="14"/>
  <c r="BT83" i="14"/>
  <c r="BT119" i="7"/>
  <c r="BT87" i="7"/>
  <c r="BT107" i="8"/>
  <c r="BT75" i="8"/>
  <c r="BT114" i="12"/>
  <c r="BT82" i="12"/>
  <c r="BT94" i="2"/>
  <c r="BT62" i="2"/>
  <c r="BT96" i="20"/>
  <c r="BT64" i="20"/>
  <c r="BT103" i="19"/>
  <c r="BT71" i="19"/>
  <c r="BT118" i="6"/>
  <c r="BT86" i="6"/>
  <c r="BT116" i="6"/>
  <c r="BT84" i="6"/>
  <c r="BT117" i="9"/>
  <c r="BT85" i="9"/>
  <c r="BT101" i="3"/>
  <c r="BT69" i="3"/>
  <c r="BT103" i="14"/>
  <c r="BT71" i="14"/>
  <c r="BT114" i="13"/>
  <c r="BT82" i="13"/>
  <c r="BT111" i="18"/>
  <c r="BT79" i="18"/>
  <c r="BU97" i="7"/>
  <c r="BU65" i="7"/>
  <c r="BT96" i="4"/>
  <c r="BT64" i="4"/>
  <c r="BT91" i="18"/>
  <c r="BT59" i="18"/>
  <c r="BT105" i="9"/>
  <c r="BT73" i="9"/>
  <c r="BT107" i="6"/>
  <c r="BT75" i="6"/>
  <c r="BT96" i="12"/>
  <c r="BT64" i="12"/>
  <c r="BT124" i="5"/>
  <c r="BT127" i="5" s="1"/>
  <c r="BT120" i="5" s="1"/>
  <c r="BT88" i="5"/>
  <c r="BT121" i="21"/>
  <c r="BT89" i="21"/>
  <c r="BT111" i="1"/>
  <c r="BT79" i="1"/>
  <c r="BT106" i="8"/>
  <c r="BT74" i="8"/>
  <c r="BT93" i="15"/>
  <c r="BT61" i="15"/>
  <c r="BT114" i="8"/>
  <c r="BT82" i="8"/>
  <c r="BT108" i="8"/>
  <c r="BT76" i="8"/>
  <c r="BT94" i="4"/>
  <c r="BT62" i="4"/>
  <c r="BT105" i="15"/>
  <c r="BT73" i="15"/>
  <c r="BT97" i="3"/>
  <c r="BT65" i="3"/>
  <c r="BT93" i="16"/>
  <c r="BT61" i="16"/>
  <c r="BT102" i="16"/>
  <c r="BT70" i="16"/>
  <c r="BT106" i="15"/>
  <c r="BT74" i="15"/>
  <c r="BT119" i="4"/>
  <c r="BT87" i="4"/>
  <c r="BT102" i="12"/>
  <c r="BT70" i="12"/>
  <c r="BT98" i="3"/>
  <c r="BT66" i="3"/>
  <c r="BT118" i="20"/>
  <c r="BT86" i="20"/>
  <c r="BU117" i="7"/>
  <c r="BU85" i="7"/>
  <c r="BT107" i="17"/>
  <c r="BT75" i="17"/>
  <c r="BT98" i="15"/>
  <c r="BT66" i="15"/>
  <c r="BT119" i="16"/>
  <c r="BT87" i="16"/>
  <c r="BT101" i="16"/>
  <c r="BT69" i="16"/>
  <c r="BU106" i="5"/>
  <c r="BU74" i="5"/>
  <c r="BT92" i="21"/>
  <c r="BT60" i="21"/>
  <c r="BT112" i="4"/>
  <c r="BT80" i="4"/>
  <c r="BT104" i="14"/>
  <c r="BT72" i="14"/>
  <c r="BT91" i="14"/>
  <c r="BT59" i="14"/>
  <c r="BT94" i="16"/>
  <c r="BT62" i="16"/>
  <c r="BT118" i="16"/>
  <c r="BT86" i="16"/>
  <c r="BT91" i="4"/>
  <c r="BT59" i="4"/>
  <c r="BT100" i="10"/>
  <c r="BT68" i="10"/>
  <c r="BT96" i="9"/>
  <c r="BT64" i="9"/>
  <c r="BT95" i="4"/>
  <c r="BT63" i="4"/>
  <c r="BT97" i="20"/>
  <c r="BT65" i="20"/>
  <c r="BT115" i="12"/>
  <c r="BT83" i="12"/>
  <c r="BT108" i="13"/>
  <c r="BT76" i="13"/>
  <c r="BT100" i="18"/>
  <c r="BT68" i="18"/>
  <c r="BT111" i="17"/>
  <c r="BT79" i="17"/>
  <c r="BT95" i="21"/>
  <c r="BT63" i="21"/>
  <c r="BT98" i="19"/>
  <c r="BT66" i="19"/>
  <c r="BT100" i="9"/>
  <c r="BT68" i="9"/>
  <c r="BT114" i="15"/>
  <c r="BT82" i="15"/>
  <c r="BT118" i="14"/>
  <c r="BT86" i="14"/>
  <c r="BT105" i="20"/>
  <c r="BT73" i="20"/>
  <c r="BT115" i="18"/>
  <c r="BT83" i="18"/>
  <c r="BT101" i="7"/>
  <c r="BT69" i="7"/>
  <c r="BT108" i="3"/>
  <c r="BT76" i="3"/>
  <c r="BT111" i="16"/>
  <c r="BT79" i="16"/>
  <c r="BT98" i="20"/>
  <c r="BT66" i="20"/>
  <c r="BT109" i="21"/>
  <c r="BT77" i="21"/>
  <c r="BT109" i="20"/>
  <c r="BT77" i="20"/>
  <c r="BT94" i="19"/>
  <c r="BT62" i="19"/>
  <c r="BT109" i="15"/>
  <c r="BT77" i="15"/>
  <c r="BT116" i="20"/>
  <c r="BT84" i="20"/>
  <c r="BT117" i="13"/>
  <c r="BT85" i="13"/>
  <c r="BT113" i="1"/>
  <c r="BT81" i="1"/>
  <c r="BT110" i="19"/>
  <c r="BT78" i="19"/>
  <c r="BT100" i="2"/>
  <c r="BT68" i="2"/>
  <c r="BT108" i="20"/>
  <c r="BT76" i="20"/>
  <c r="BT103" i="16"/>
  <c r="BT71" i="16"/>
  <c r="BT111" i="20"/>
  <c r="BT79" i="20"/>
  <c r="BT110" i="14"/>
  <c r="BT78" i="14"/>
  <c r="BT119" i="3"/>
  <c r="BT87" i="3"/>
  <c r="BT104" i="18"/>
  <c r="BT72" i="18"/>
  <c r="BT98" i="10"/>
  <c r="BT66" i="10"/>
  <c r="BT102" i="20"/>
  <c r="BT70" i="20"/>
  <c r="BT94" i="8"/>
  <c r="BT62" i="8"/>
  <c r="BT103" i="3"/>
  <c r="BT71" i="3"/>
  <c r="BT102" i="14"/>
  <c r="BT70" i="14"/>
  <c r="BT119" i="11"/>
  <c r="BT87" i="11"/>
  <c r="BT108" i="21"/>
  <c r="BT76" i="21"/>
  <c r="BT95" i="13"/>
  <c r="BT63" i="13"/>
  <c r="BT115" i="11"/>
  <c r="BT83" i="11"/>
  <c r="BT100" i="12"/>
  <c r="BT68" i="12"/>
  <c r="BT117" i="17"/>
  <c r="BT85" i="17"/>
  <c r="BT101" i="5"/>
  <c r="BT69" i="5"/>
  <c r="BT119" i="2"/>
  <c r="BT87" i="2"/>
  <c r="BT118" i="18"/>
  <c r="BT86" i="18"/>
  <c r="BT103" i="4"/>
  <c r="BT71" i="4"/>
  <c r="BT104" i="17"/>
  <c r="BT72" i="17"/>
  <c r="BT117" i="4"/>
  <c r="BT85" i="4"/>
  <c r="BT93" i="9"/>
  <c r="BT61" i="9"/>
  <c r="BT104" i="13"/>
  <c r="BT72" i="13"/>
  <c r="BT111" i="13"/>
  <c r="BT79" i="13"/>
  <c r="BT106" i="18"/>
  <c r="BT74" i="18"/>
  <c r="BT91" i="17"/>
  <c r="BT59" i="17"/>
  <c r="BT100" i="1"/>
  <c r="BT68" i="1"/>
  <c r="BT102" i="9"/>
  <c r="BT70" i="9"/>
  <c r="BT106" i="1"/>
  <c r="BT74" i="1"/>
  <c r="BT106" i="3"/>
  <c r="BT74" i="3"/>
  <c r="BT91" i="20"/>
  <c r="BT59" i="20"/>
  <c r="BT98" i="18"/>
  <c r="BT66" i="18"/>
  <c r="BT99" i="16"/>
  <c r="BT67" i="16"/>
  <c r="BT114" i="5"/>
  <c r="BT82" i="5"/>
  <c r="BT116" i="21"/>
  <c r="BT84" i="21"/>
  <c r="BT116" i="16"/>
  <c r="BT84" i="16"/>
  <c r="BU94" i="9"/>
  <c r="BU62" i="9"/>
  <c r="BT117" i="12"/>
  <c r="BT85" i="12"/>
  <c r="BT101" i="9"/>
  <c r="BT69" i="9"/>
  <c r="BT118" i="13"/>
  <c r="BT86" i="13"/>
  <c r="BT113" i="13"/>
  <c r="BT81" i="13"/>
  <c r="BT119" i="9"/>
  <c r="BT87" i="9"/>
  <c r="BT121" i="14"/>
  <c r="BT89" i="14"/>
  <c r="BT121" i="7"/>
  <c r="BT89" i="7"/>
  <c r="BT124" i="2"/>
  <c r="BT127" i="2" s="1"/>
  <c r="BT120" i="2" s="1"/>
  <c r="BT88" i="2"/>
  <c r="BT115" i="5"/>
  <c r="BT83" i="5"/>
  <c r="BT97" i="19"/>
  <c r="BT65" i="19"/>
  <c r="BT114" i="16"/>
  <c r="BT82" i="16"/>
  <c r="BU94" i="6"/>
  <c r="BU62" i="6"/>
  <c r="BT117" i="10"/>
  <c r="BT85" i="10"/>
  <c r="BT97" i="10"/>
  <c r="BT65" i="10"/>
  <c r="BT91" i="13"/>
  <c r="BT59" i="13"/>
  <c r="BT110" i="12"/>
  <c r="BT78" i="12"/>
  <c r="BU92" i="3"/>
  <c r="BU60" i="3"/>
  <c r="BT92" i="10"/>
  <c r="BT60" i="10"/>
  <c r="BT97" i="15"/>
  <c r="BT65" i="15"/>
  <c r="BT113" i="10"/>
  <c r="BT81" i="10"/>
  <c r="BT95" i="10"/>
  <c r="BT63" i="10"/>
  <c r="BT116" i="5"/>
  <c r="BT84" i="5"/>
  <c r="BT105" i="10"/>
  <c r="BT73" i="10"/>
  <c r="BT100" i="14"/>
  <c r="BT68" i="14"/>
  <c r="BT96" i="6"/>
  <c r="BT64" i="6"/>
  <c r="BT115" i="20"/>
  <c r="BT83" i="20"/>
  <c r="BT118" i="12"/>
  <c r="BT86" i="12"/>
  <c r="BT94" i="17"/>
  <c r="BT62" i="17"/>
  <c r="BT95" i="8"/>
  <c r="BT63" i="8"/>
  <c r="BT117" i="6"/>
  <c r="BT85" i="6"/>
  <c r="BT99" i="1"/>
  <c r="BT67" i="1"/>
  <c r="BT103" i="21"/>
  <c r="BT71" i="21"/>
  <c r="BT106" i="21"/>
  <c r="BT74" i="21"/>
  <c r="BT114" i="11"/>
  <c r="BT82" i="11"/>
  <c r="BT100" i="13"/>
  <c r="BT68" i="13"/>
  <c r="BT109" i="10"/>
  <c r="BT77" i="10"/>
  <c r="BT110" i="4"/>
  <c r="BT78" i="4"/>
  <c r="BT93" i="6"/>
  <c r="BT61" i="6"/>
  <c r="BT104" i="7"/>
  <c r="BT72" i="7"/>
  <c r="BT113" i="9"/>
  <c r="BT81" i="9"/>
  <c r="BT95" i="16"/>
  <c r="BT63" i="16"/>
  <c r="BT105" i="2"/>
  <c r="BT73" i="2"/>
  <c r="BT118" i="19"/>
  <c r="BT86" i="19"/>
  <c r="BT96" i="17"/>
  <c r="BT64" i="17"/>
  <c r="BT117" i="18"/>
  <c r="BT85" i="18"/>
  <c r="BT92" i="4"/>
  <c r="BT60" i="4"/>
  <c r="BT94" i="11"/>
  <c r="BT62" i="11"/>
  <c r="BT96" i="3"/>
  <c r="BT64" i="3"/>
  <c r="BT115" i="7"/>
  <c r="BT83" i="7"/>
  <c r="BT112" i="9"/>
  <c r="BT80" i="9"/>
  <c r="BT109" i="19"/>
  <c r="BT77" i="19"/>
  <c r="BT92" i="17"/>
  <c r="BT60" i="17"/>
  <c r="BT114" i="14"/>
  <c r="BT82" i="14"/>
  <c r="BT104" i="1"/>
  <c r="BT72" i="1"/>
  <c r="BT91" i="1"/>
  <c r="BT59" i="1"/>
  <c r="BT111" i="11"/>
  <c r="BT79" i="11"/>
  <c r="BT105" i="7"/>
  <c r="BT73" i="7"/>
  <c r="O47" i="16"/>
  <c r="BR90" i="17"/>
  <c r="BR58" i="17"/>
  <c r="BT121" i="5"/>
  <c r="BT89" i="5"/>
  <c r="BT121" i="16"/>
  <c r="BT89" i="16"/>
  <c r="BT124" i="14"/>
  <c r="BT127" i="14" s="1"/>
  <c r="BT120" i="14" s="1"/>
  <c r="BT88" i="14"/>
  <c r="BT92" i="19"/>
  <c r="BT60" i="19"/>
  <c r="BT121" i="19"/>
  <c r="BT89" i="19"/>
  <c r="BT124" i="8"/>
  <c r="BT127" i="8" s="1"/>
  <c r="BT120" i="8" s="1"/>
  <c r="BT88" i="8"/>
  <c r="BT124" i="9"/>
  <c r="BT127" i="9" s="1"/>
  <c r="BT120" i="9" s="1"/>
  <c r="BT88" i="9"/>
  <c r="BT124" i="19"/>
  <c r="BT127" i="19" s="1"/>
  <c r="BT120" i="19" s="1"/>
  <c r="BT88" i="19"/>
  <c r="BT121" i="3"/>
  <c r="BT89" i="3"/>
  <c r="BT93" i="4"/>
  <c r="BT61" i="4"/>
  <c r="BT92" i="7"/>
  <c r="BT60" i="7"/>
  <c r="BT97" i="1"/>
  <c r="BT65" i="1"/>
  <c r="BT105" i="18"/>
  <c r="BT73" i="18"/>
  <c r="BT105" i="14"/>
  <c r="BT73" i="14"/>
  <c r="BT97" i="13"/>
  <c r="BT65" i="13"/>
  <c r="BT115" i="1"/>
  <c r="BT83" i="1"/>
  <c r="BT101" i="2"/>
  <c r="BT69" i="2"/>
  <c r="BT105" i="5"/>
  <c r="BT73" i="5"/>
  <c r="BT108" i="7"/>
  <c r="BT76" i="7"/>
  <c r="BT114" i="17"/>
  <c r="BT82" i="17"/>
  <c r="BT113" i="12"/>
  <c r="BT81" i="12"/>
  <c r="BT99" i="10"/>
  <c r="BT67" i="10"/>
  <c r="BT104" i="19"/>
  <c r="BT72" i="19"/>
  <c r="BT101" i="18"/>
  <c r="BT69" i="18"/>
  <c r="BT93" i="17"/>
  <c r="BT61" i="17"/>
  <c r="BT91" i="2"/>
  <c r="BT59" i="2"/>
  <c r="BT112" i="11"/>
  <c r="BT80" i="11"/>
  <c r="BT104" i="20"/>
  <c r="BT72" i="20"/>
  <c r="BT102" i="1"/>
  <c r="BT70" i="1"/>
  <c r="BU100" i="4"/>
  <c r="BU68" i="4"/>
  <c r="BT116" i="14"/>
  <c r="BT84" i="14"/>
  <c r="BT116" i="4"/>
  <c r="BT84" i="4"/>
  <c r="BT109" i="3"/>
  <c r="BT77" i="3"/>
  <c r="BT96" i="19"/>
  <c r="BT64" i="19"/>
  <c r="BT112" i="3"/>
  <c r="BT80" i="3"/>
  <c r="BT110" i="21"/>
  <c r="BT78" i="21"/>
  <c r="BU97" i="21"/>
  <c r="BU65" i="21"/>
  <c r="BT106" i="11"/>
  <c r="BT74" i="11"/>
  <c r="BT110" i="8"/>
  <c r="BT78" i="8"/>
  <c r="BT103" i="15"/>
  <c r="BT71" i="15"/>
  <c r="BT96" i="7"/>
  <c r="BT64" i="7"/>
  <c r="BT103" i="18"/>
  <c r="BT71" i="18"/>
  <c r="BT104" i="10"/>
  <c r="BT72" i="10"/>
  <c r="BT104" i="11"/>
  <c r="BT72" i="11"/>
  <c r="BT112" i="5"/>
  <c r="BT80" i="5"/>
  <c r="BT92" i="16"/>
  <c r="BT60" i="16"/>
  <c r="BT95" i="19"/>
  <c r="BT63" i="19"/>
  <c r="BT91" i="3"/>
  <c r="BT59" i="3"/>
  <c r="BT100" i="6"/>
  <c r="BT68" i="6"/>
  <c r="BT114" i="20"/>
  <c r="BT82" i="20"/>
  <c r="BT108" i="15"/>
  <c r="BT76" i="15"/>
  <c r="BT105" i="21"/>
  <c r="BT73" i="21"/>
  <c r="BU101" i="19"/>
  <c r="BU69" i="19"/>
  <c r="BT99" i="19"/>
  <c r="BT67" i="19"/>
  <c r="BT111" i="6"/>
  <c r="BT79" i="6"/>
  <c r="BT113" i="11"/>
  <c r="BT81" i="11"/>
  <c r="BT101" i="12"/>
  <c r="BT69" i="12"/>
  <c r="BU117" i="16"/>
  <c r="BU85" i="16"/>
  <c r="BT92" i="5"/>
  <c r="BT60" i="5"/>
  <c r="BT98" i="9"/>
  <c r="BT66" i="9"/>
  <c r="BT93" i="20"/>
  <c r="BT61" i="20"/>
  <c r="BT116" i="9"/>
  <c r="BT84" i="9"/>
  <c r="BT98" i="6"/>
  <c r="BT66" i="6"/>
  <c r="BT114" i="21"/>
  <c r="BT82" i="21"/>
  <c r="BT108" i="14"/>
  <c r="BT76" i="14"/>
  <c r="BT91" i="21"/>
  <c r="BT59" i="21"/>
  <c r="BT107" i="5"/>
  <c r="BT75" i="5"/>
  <c r="BT108" i="2"/>
  <c r="BT76" i="2"/>
  <c r="BT111" i="12"/>
  <c r="BT79" i="12"/>
  <c r="BU95" i="5"/>
  <c r="BU63" i="5"/>
  <c r="BT105" i="3"/>
  <c r="BT73" i="3"/>
  <c r="BU102" i="6"/>
  <c r="BU70" i="6"/>
  <c r="BT107" i="19"/>
  <c r="BT75" i="19"/>
  <c r="BT99" i="6"/>
  <c r="BT67" i="6"/>
  <c r="BT116" i="11"/>
  <c r="BT84" i="11"/>
  <c r="BT114" i="4"/>
  <c r="BT82" i="4"/>
  <c r="BU99" i="2"/>
  <c r="BU67" i="2"/>
  <c r="BT119" i="1"/>
  <c r="BT87" i="1"/>
  <c r="BT91" i="6"/>
  <c r="BT59" i="6"/>
  <c r="BT104" i="15"/>
  <c r="BT72" i="15"/>
  <c r="BT101" i="20"/>
  <c r="BT69" i="20"/>
  <c r="BU104" i="8"/>
  <c r="BU72" i="8"/>
  <c r="BT95" i="15"/>
  <c r="BT63" i="15"/>
  <c r="BT102" i="13"/>
  <c r="BT70" i="13"/>
  <c r="BT113" i="2"/>
  <c r="BT81" i="2"/>
  <c r="BU112" i="17"/>
  <c r="BU80" i="17"/>
  <c r="BT107" i="13"/>
  <c r="BT75" i="13"/>
  <c r="BT117" i="5"/>
  <c r="BT85" i="5"/>
  <c r="BT108" i="9"/>
  <c r="BT76" i="9"/>
  <c r="BT96" i="2"/>
  <c r="BT64" i="2"/>
  <c r="BT110" i="17"/>
  <c r="BT78" i="17"/>
  <c r="BT94" i="3"/>
  <c r="BT62" i="3"/>
  <c r="BU112" i="7"/>
  <c r="BU80" i="7"/>
  <c r="BT93" i="7"/>
  <c r="BT61" i="7"/>
  <c r="BT115" i="16"/>
  <c r="BT83" i="16"/>
  <c r="BT116" i="2"/>
  <c r="BT84" i="2"/>
  <c r="BT92" i="6"/>
  <c r="BT60" i="6"/>
  <c r="BU109" i="8"/>
  <c r="BU77" i="8"/>
  <c r="BT112" i="18"/>
  <c r="BT80" i="18"/>
  <c r="BT104" i="5"/>
  <c r="BT72" i="5"/>
  <c r="BT103" i="10"/>
  <c r="BT71" i="10"/>
  <c r="BT103" i="5"/>
  <c r="BT71" i="5"/>
  <c r="BT100" i="19"/>
  <c r="BT68" i="19"/>
  <c r="BT115" i="4"/>
  <c r="BT83" i="4"/>
  <c r="BT104" i="21"/>
  <c r="BT72" i="21"/>
  <c r="BT117" i="20"/>
  <c r="BT85" i="20"/>
  <c r="BT104" i="6"/>
  <c r="BT72" i="6"/>
  <c r="BU99" i="7"/>
  <c r="BU67" i="7"/>
  <c r="BT103" i="17"/>
  <c r="BT71" i="17"/>
  <c r="BT111" i="4"/>
  <c r="BT79" i="4"/>
  <c r="BT94" i="13"/>
  <c r="BT62" i="13"/>
  <c r="BT111" i="21"/>
  <c r="BT79" i="21"/>
  <c r="BU116" i="19"/>
  <c r="BU84" i="19"/>
  <c r="BT99" i="13"/>
  <c r="BT67" i="13"/>
  <c r="BT102" i="8"/>
  <c r="BT70" i="8"/>
  <c r="BR90" i="21"/>
  <c r="BR58" i="21"/>
  <c r="M47" i="17"/>
  <c r="N15" i="17"/>
  <c r="BT15" i="17" s="1" a="1"/>
  <c r="BT15" i="17" s="1"/>
  <c r="BR90" i="18"/>
  <c r="BR58" i="18"/>
  <c r="BR90" i="2"/>
  <c r="BR58" i="2"/>
  <c r="M47" i="20"/>
  <c r="N15" i="20"/>
  <c r="BT15" i="20" s="1" a="1"/>
  <c r="BT15" i="20" s="1"/>
  <c r="BT124" i="1"/>
  <c r="BT127" i="1" s="1"/>
  <c r="BT120" i="1" s="1"/>
  <c r="BT88" i="1"/>
  <c r="BT121" i="1"/>
  <c r="BT89" i="1"/>
  <c r="BV121" i="15"/>
  <c r="BV89" i="15"/>
  <c r="BT124" i="15"/>
  <c r="BT127" i="15" s="1"/>
  <c r="BT120" i="15" s="1"/>
  <c r="BT88" i="15"/>
  <c r="BT124" i="10"/>
  <c r="BT127" i="10" s="1"/>
  <c r="BT120" i="10" s="1"/>
  <c r="BT88" i="10"/>
  <c r="BT121" i="12"/>
  <c r="BT89" i="12"/>
  <c r="BT124" i="16"/>
  <c r="BT127" i="16" s="1"/>
  <c r="BT120" i="16" s="1"/>
  <c r="BT88" i="16"/>
  <c r="BT115" i="10"/>
  <c r="BT83" i="10"/>
  <c r="BT112" i="20"/>
  <c r="BT80" i="20"/>
  <c r="BT109" i="9"/>
  <c r="BT77" i="9"/>
  <c r="BT106" i="2"/>
  <c r="BT74" i="2"/>
  <c r="BT106" i="13"/>
  <c r="BT74" i="13"/>
  <c r="BT95" i="12"/>
  <c r="BT63" i="12"/>
  <c r="BT119" i="19"/>
  <c r="BT87" i="19"/>
  <c r="BT113" i="17"/>
  <c r="BT81" i="17"/>
  <c r="BT116" i="8"/>
  <c r="BT84" i="8"/>
  <c r="BT101" i="4"/>
  <c r="BT69" i="4"/>
  <c r="BT109" i="17"/>
  <c r="BT77" i="17"/>
  <c r="BT106" i="14"/>
  <c r="BT74" i="14"/>
  <c r="BT110" i="13"/>
  <c r="BT78" i="13"/>
  <c r="BT110" i="10"/>
  <c r="BT78" i="10"/>
  <c r="BT117" i="8"/>
  <c r="BT85" i="8"/>
  <c r="BT103" i="6"/>
  <c r="BT71" i="6"/>
  <c r="BT96" i="13"/>
  <c r="BT64" i="13"/>
  <c r="BT92" i="8"/>
  <c r="BT60" i="8"/>
  <c r="BT98" i="13"/>
  <c r="BT66" i="13"/>
  <c r="BT107" i="3"/>
  <c r="BT75" i="3"/>
  <c r="BT93" i="1"/>
  <c r="BT61" i="1"/>
  <c r="BT110" i="20"/>
  <c r="BT78" i="20"/>
  <c r="BT100" i="5"/>
  <c r="BT68" i="5"/>
  <c r="BT107" i="10"/>
  <c r="BT75" i="10"/>
  <c r="BT100" i="21"/>
  <c r="BT68" i="21"/>
  <c r="BT102" i="18"/>
  <c r="BT70" i="18"/>
  <c r="BT92" i="2"/>
  <c r="BT60" i="2"/>
  <c r="BT104" i="12"/>
  <c r="BT72" i="12"/>
  <c r="BT99" i="15"/>
  <c r="BT67" i="15"/>
  <c r="BT110" i="6"/>
  <c r="BT78" i="6"/>
  <c r="BT112" i="6"/>
  <c r="BT80" i="6"/>
  <c r="BT111" i="5"/>
  <c r="BT79" i="5"/>
  <c r="BT118" i="9"/>
  <c r="BT86" i="9"/>
  <c r="BT109" i="16"/>
  <c r="BT77" i="16"/>
  <c r="BT98" i="11"/>
  <c r="BT66" i="11"/>
  <c r="BT100" i="15"/>
  <c r="BT68" i="15"/>
  <c r="BT103" i="7"/>
  <c r="BT71" i="7"/>
  <c r="BT94" i="1"/>
  <c r="BT62" i="1"/>
  <c r="BT101" i="10"/>
  <c r="BT69" i="10"/>
  <c r="BT91" i="10"/>
  <c r="BT59" i="10"/>
  <c r="BT116" i="1"/>
  <c r="BT84" i="1"/>
  <c r="BT94" i="10"/>
  <c r="BT62" i="10"/>
  <c r="BT100" i="20"/>
  <c r="BT68" i="20"/>
  <c r="BU106" i="10"/>
  <c r="BU74" i="10"/>
  <c r="BT119" i="6"/>
  <c r="BT87" i="6"/>
  <c r="BT107" i="11"/>
  <c r="BT75" i="11"/>
  <c r="O47" i="1"/>
  <c r="O47" i="9"/>
  <c r="M47" i="21"/>
  <c r="N15" i="21"/>
  <c r="BT15" i="21" s="1" a="1"/>
  <c r="BT15" i="21" s="1"/>
  <c r="M47" i="18"/>
  <c r="N15" i="18"/>
  <c r="BT15" i="18" s="1" a="1"/>
  <c r="BT15" i="18" s="1"/>
  <c r="M47" i="2"/>
  <c r="N15" i="2"/>
  <c r="BT15" i="2" s="1" a="1"/>
  <c r="BT15" i="2" s="1"/>
  <c r="BR90" i="20"/>
  <c r="BR58" i="20"/>
  <c r="BT121" i="10"/>
  <c r="BT89" i="10"/>
  <c r="BT124" i="18"/>
  <c r="BT127" i="18" s="1"/>
  <c r="BT120" i="18" s="1"/>
  <c r="BT88" i="18"/>
  <c r="BT97" i="11"/>
  <c r="BT65" i="11"/>
  <c r="BT106" i="12"/>
  <c r="BT74" i="12"/>
  <c r="BT99" i="14"/>
  <c r="BT67" i="14"/>
  <c r="BT119" i="12"/>
  <c r="BT87" i="12"/>
  <c r="BT109" i="2"/>
  <c r="BT77" i="2"/>
  <c r="BT99" i="21"/>
  <c r="BT67" i="21"/>
  <c r="BT116" i="18"/>
  <c r="BT84" i="18"/>
  <c r="BT116" i="13"/>
  <c r="BT84" i="13"/>
  <c r="BT112" i="12"/>
  <c r="BT80" i="12"/>
  <c r="BT117" i="14"/>
  <c r="BT85" i="14"/>
  <c r="BT107" i="14"/>
  <c r="BT75" i="14"/>
  <c r="BU95" i="6"/>
  <c r="BU63" i="6"/>
  <c r="BT107" i="21"/>
  <c r="BT75" i="21"/>
  <c r="BT110" i="2"/>
  <c r="BT78" i="2"/>
  <c r="BT97" i="12"/>
  <c r="BT65" i="12"/>
  <c r="BT101" i="11"/>
  <c r="BT69" i="11"/>
  <c r="BT104" i="3"/>
  <c r="BT72" i="3"/>
  <c r="BT97" i="2"/>
  <c r="BT65" i="2"/>
  <c r="BT98" i="8"/>
  <c r="BT66" i="8"/>
  <c r="BT112" i="14"/>
  <c r="BT80" i="14"/>
  <c r="BT93" i="13"/>
  <c r="BT61" i="13"/>
  <c r="BT99" i="12"/>
  <c r="BT67" i="12"/>
  <c r="BT104" i="9"/>
  <c r="BT72" i="9"/>
  <c r="BT119" i="14"/>
  <c r="BT87" i="14"/>
  <c r="BT114" i="6"/>
  <c r="BT82" i="6"/>
  <c r="BT98" i="16"/>
  <c r="BT66" i="16"/>
  <c r="BT117" i="15"/>
  <c r="BT85" i="15"/>
  <c r="BT93" i="19"/>
  <c r="BT61" i="19"/>
  <c r="BT105" i="19"/>
  <c r="BT73" i="19"/>
  <c r="BT101" i="6"/>
  <c r="BT69" i="6"/>
  <c r="BT94" i="12"/>
  <c r="BT62" i="12"/>
  <c r="BT92" i="13"/>
  <c r="BT60" i="13"/>
  <c r="BT108" i="18"/>
  <c r="BT76" i="18"/>
  <c r="BT118" i="1"/>
  <c r="BT86" i="1"/>
  <c r="BT117" i="21"/>
  <c r="BT85" i="21"/>
  <c r="BT109" i="14"/>
  <c r="BT77" i="14"/>
  <c r="BT96" i="18"/>
  <c r="BT64" i="18"/>
  <c r="BT102" i="19"/>
  <c r="BT70" i="19"/>
  <c r="BT97" i="9"/>
  <c r="BT65" i="9"/>
  <c r="BT99" i="4"/>
  <c r="BT67" i="4"/>
  <c r="BT96" i="1"/>
  <c r="BT64" i="1"/>
  <c r="BT119" i="20"/>
  <c r="BT87" i="20"/>
  <c r="BT117" i="11"/>
  <c r="BT85" i="11"/>
  <c r="BT109" i="13"/>
  <c r="BT77" i="13"/>
  <c r="BT119" i="5"/>
  <c r="BT87" i="5"/>
  <c r="BT116" i="12"/>
  <c r="BT84" i="12"/>
  <c r="BT92" i="14"/>
  <c r="BT60" i="14"/>
  <c r="BT118" i="5"/>
  <c r="BT86" i="5"/>
  <c r="BT118" i="11"/>
  <c r="BT86" i="11"/>
  <c r="BT105" i="6"/>
  <c r="BT73" i="6"/>
  <c r="BT92" i="1"/>
  <c r="BT60" i="1"/>
  <c r="BT100" i="17"/>
  <c r="BT68" i="17"/>
  <c r="BT102" i="7"/>
  <c r="BT70" i="7"/>
  <c r="BT106" i="17"/>
  <c r="BT74" i="17"/>
  <c r="BT96" i="21"/>
  <c r="BT64" i="21"/>
  <c r="BT91" i="16"/>
  <c r="BT59" i="16"/>
  <c r="BT114" i="19"/>
  <c r="BT82" i="19"/>
  <c r="BT110" i="1"/>
  <c r="BT78" i="1"/>
  <c r="BT108" i="16"/>
  <c r="BT76" i="16"/>
  <c r="BT112" i="21"/>
  <c r="BT80" i="21"/>
  <c r="BT108" i="17"/>
  <c r="BT76" i="17"/>
  <c r="BT105" i="1"/>
  <c r="BT73" i="1"/>
  <c r="BT111" i="2"/>
  <c r="BT79" i="2"/>
  <c r="BT109" i="11"/>
  <c r="BT77" i="11"/>
  <c r="BT106" i="7"/>
  <c r="BT74" i="7"/>
  <c r="BT112" i="16"/>
  <c r="BT80" i="16"/>
  <c r="BT118" i="4"/>
  <c r="BT86" i="4"/>
  <c r="BT106" i="20"/>
  <c r="BT74" i="20"/>
  <c r="BT98" i="5"/>
  <c r="BT66" i="5"/>
  <c r="BT95" i="7"/>
  <c r="BT63" i="7"/>
  <c r="BT109" i="1"/>
  <c r="BT77" i="1"/>
  <c r="BT109" i="5"/>
  <c r="BT77" i="5"/>
  <c r="BT97" i="18"/>
  <c r="BT65" i="18"/>
  <c r="BT110" i="5"/>
  <c r="BT78" i="5"/>
  <c r="BT96" i="16"/>
  <c r="BT64" i="16"/>
  <c r="BT97" i="14"/>
  <c r="BT65" i="14"/>
  <c r="BT104" i="16"/>
  <c r="BT72" i="16"/>
  <c r="BT101" i="14"/>
  <c r="BT69" i="14"/>
  <c r="BT94" i="14"/>
  <c r="BT62" i="14"/>
  <c r="BT111" i="19"/>
  <c r="BT79" i="19"/>
  <c r="BT107" i="20"/>
  <c r="BT75" i="20"/>
  <c r="BT91" i="11"/>
  <c r="BT59" i="11"/>
  <c r="BT97" i="5"/>
  <c r="BT65" i="5"/>
  <c r="BT95" i="11"/>
  <c r="BT63" i="11"/>
  <c r="BT114" i="10"/>
  <c r="BT82" i="10"/>
  <c r="BT99" i="11"/>
  <c r="BT67" i="11"/>
  <c r="BT113" i="8"/>
  <c r="BT81" i="8"/>
  <c r="BT108" i="11"/>
  <c r="BT76" i="11"/>
  <c r="BT110" i="18"/>
  <c r="BT78" i="18"/>
  <c r="BT105" i="16"/>
  <c r="BT73" i="16"/>
  <c r="BT103" i="20"/>
  <c r="BT71" i="20"/>
  <c r="BT119" i="15"/>
  <c r="BT87" i="15"/>
  <c r="BT107" i="12"/>
  <c r="BT75" i="12"/>
  <c r="BT96" i="11"/>
  <c r="BT64" i="11"/>
  <c r="BT103" i="12"/>
  <c r="BT71" i="12"/>
  <c r="BT113" i="5"/>
  <c r="BT81" i="5"/>
  <c r="BT101" i="1"/>
  <c r="BT69" i="1"/>
  <c r="BT112" i="2"/>
  <c r="BT80" i="2"/>
  <c r="M47" i="8"/>
  <c r="N15" i="8"/>
  <c r="BT15" i="8" s="1" a="1"/>
  <c r="BT15" i="8" s="1"/>
  <c r="BR90" i="7"/>
  <c r="BR58" i="7"/>
  <c r="M47" i="6"/>
  <c r="N15" i="6"/>
  <c r="BT15" i="6" s="1" a="1"/>
  <c r="BT15" i="6" s="1"/>
  <c r="BT90" i="1"/>
  <c r="BT58" i="1"/>
  <c r="BT90" i="9"/>
  <c r="BT58" i="9"/>
  <c r="BT90" i="3"/>
  <c r="BT58" i="3"/>
  <c r="BT90" i="19"/>
  <c r="BT58" i="19"/>
  <c r="BT90" i="16"/>
  <c r="BT58" i="16"/>
  <c r="P36" i="1"/>
  <c r="BV36" i="1" s="1" a="1"/>
  <c r="BV36" i="1" s="1"/>
  <c r="P40" i="5"/>
  <c r="BV40" i="5" s="1" a="1"/>
  <c r="BV40" i="5" s="1"/>
  <c r="P17" i="19"/>
  <c r="BV17" i="19" s="1" a="1"/>
  <c r="BV17" i="19" s="1"/>
  <c r="P31" i="8"/>
  <c r="BV31" i="8" s="1" a="1"/>
  <c r="BV31" i="8" s="1"/>
  <c r="P22" i="19"/>
  <c r="BV22" i="19" s="1" a="1"/>
  <c r="BV22" i="19" s="1"/>
  <c r="P39" i="16"/>
  <c r="BV39" i="16" s="1" a="1"/>
  <c r="BV39" i="16" s="1"/>
  <c r="Q19" i="6"/>
  <c r="BW19" i="6" s="1" a="1"/>
  <c r="BW19" i="6" s="1"/>
  <c r="P18" i="15"/>
  <c r="BV18" i="15" s="1" a="1"/>
  <c r="BV18" i="15" s="1"/>
  <c r="P42" i="10"/>
  <c r="BV42" i="10" s="1" a="1"/>
  <c r="BV42" i="10" s="1"/>
  <c r="P39" i="8"/>
  <c r="BV39" i="8" s="1" a="1"/>
  <c r="BV39" i="8" s="1"/>
  <c r="P22" i="10"/>
  <c r="BV22" i="10" s="1" a="1"/>
  <c r="BV22" i="10" s="1"/>
  <c r="P33" i="8"/>
  <c r="BV33" i="8" s="1" a="1"/>
  <c r="BV33" i="8" s="1"/>
  <c r="P16" i="13"/>
  <c r="BV16" i="13" s="1" a="1"/>
  <c r="BV16" i="13" s="1"/>
  <c r="P19" i="4"/>
  <c r="BV19" i="4" s="1" a="1"/>
  <c r="BV19" i="4" s="1"/>
  <c r="P35" i="12"/>
  <c r="BV35" i="12" s="1" a="1"/>
  <c r="BV35" i="12" s="1"/>
  <c r="P30" i="15"/>
  <c r="BV30" i="15" s="1" a="1"/>
  <c r="BV30" i="15" s="1"/>
  <c r="Q17" i="3"/>
  <c r="BW17" i="3" s="1" a="1"/>
  <c r="BW17" i="3" s="1"/>
  <c r="P22" i="3"/>
  <c r="BV22" i="3" s="1" a="1"/>
  <c r="BV22" i="3" s="1"/>
  <c r="P17" i="10"/>
  <c r="BV17" i="10" s="1" a="1"/>
  <c r="BV17" i="10" s="1"/>
  <c r="P18" i="16"/>
  <c r="BV18" i="16" s="1" a="1"/>
  <c r="BV18" i="16" s="1"/>
  <c r="P22" i="15"/>
  <c r="BV22" i="15" s="1" a="1"/>
  <c r="BV22" i="15" s="1"/>
  <c r="P27" i="16"/>
  <c r="BV27" i="16" s="1" a="1"/>
  <c r="BV27" i="16" s="1"/>
  <c r="P38" i="10"/>
  <c r="BV38" i="10" s="1" a="1"/>
  <c r="BV38" i="10" s="1"/>
  <c r="P31" i="15"/>
  <c r="BV31" i="15" s="1" a="1"/>
  <c r="BV31" i="15" s="1"/>
  <c r="P20" i="10"/>
  <c r="BV20" i="10" s="1" a="1"/>
  <c r="BV20" i="10" s="1"/>
  <c r="P44" i="4"/>
  <c r="BV44" i="4" s="1" a="1"/>
  <c r="BV44" i="4" s="1"/>
  <c r="P41" i="5"/>
  <c r="BV41" i="5" s="1" a="1"/>
  <c r="BV41" i="5" s="1"/>
  <c r="P27" i="12"/>
  <c r="BV27" i="12" s="1" a="1"/>
  <c r="BV27" i="12" s="1"/>
  <c r="P30" i="10"/>
  <c r="BV30" i="10" s="1" a="1"/>
  <c r="BV30" i="10" s="1"/>
  <c r="P23" i="3"/>
  <c r="BV23" i="3" s="1" a="1"/>
  <c r="BV23" i="3" s="1"/>
  <c r="P25" i="14"/>
  <c r="BV25" i="14" s="1" a="1"/>
  <c r="BV25" i="14" s="1"/>
  <c r="P43" i="20"/>
  <c r="BV43" i="20" s="1" a="1"/>
  <c r="BV43" i="20" s="1"/>
  <c r="P21" i="6"/>
  <c r="BV21" i="6" s="1" a="1"/>
  <c r="BV21" i="6" s="1"/>
  <c r="Q42" i="7"/>
  <c r="BW42" i="7" s="1" a="1"/>
  <c r="BW42" i="7" s="1"/>
  <c r="P40" i="20"/>
  <c r="BV40" i="20" s="1" a="1"/>
  <c r="BV40" i="20" s="1"/>
  <c r="P32" i="17"/>
  <c r="BV32" i="17" s="1" a="1"/>
  <c r="BV32" i="17" s="1"/>
  <c r="P43" i="12"/>
  <c r="BV43" i="12" s="1" a="1"/>
  <c r="BV43" i="12" s="1"/>
  <c r="P23" i="15"/>
  <c r="BV23" i="15" s="1" a="1"/>
  <c r="BV23" i="15" s="1"/>
  <c r="P19" i="17"/>
  <c r="BV19" i="17" s="1" a="1"/>
  <c r="BV19" i="17" s="1"/>
  <c r="P44" i="16"/>
  <c r="BV44" i="16" s="1" a="1"/>
  <c r="BV44" i="16" s="1"/>
  <c r="P26" i="16"/>
  <c r="BV26" i="16" s="1" a="1"/>
  <c r="BV26" i="16" s="1"/>
  <c r="P20" i="8"/>
  <c r="BV20" i="8" s="1" a="1"/>
  <c r="BV20" i="8" s="1"/>
  <c r="Q31" i="5"/>
  <c r="BW31" i="5" s="1" a="1"/>
  <c r="BW31" i="5" s="1"/>
  <c r="P42" i="6"/>
  <c r="BV42" i="6" s="1" a="1"/>
  <c r="BV42" i="6" s="1"/>
  <c r="P17" i="21"/>
  <c r="BV17" i="21" s="1" a="1"/>
  <c r="BV17" i="21" s="1"/>
  <c r="P24" i="1"/>
  <c r="BV24" i="1" s="1" a="1"/>
  <c r="BV24" i="1" s="1"/>
  <c r="P37" i="4"/>
  <c r="BV37" i="4" s="1" a="1"/>
  <c r="BV37" i="4" s="1"/>
  <c r="P28" i="21"/>
  <c r="BV28" i="21" s="1" a="1"/>
  <c r="BV28" i="21" s="1"/>
  <c r="P29" i="14"/>
  <c r="BV29" i="14" s="1" a="1"/>
  <c r="BV29" i="14" s="1"/>
  <c r="P31" i="21"/>
  <c r="BV31" i="21" s="1" a="1"/>
  <c r="BV31" i="21" s="1"/>
  <c r="P16" i="14"/>
  <c r="BV16" i="14" s="1" a="1"/>
  <c r="BV16" i="14" s="1"/>
  <c r="P39" i="11"/>
  <c r="BV39" i="11" s="1" a="1"/>
  <c r="BV39" i="11" s="1"/>
  <c r="P19" i="16"/>
  <c r="BV19" i="16" s="1" a="1"/>
  <c r="BV19" i="16" s="1"/>
  <c r="P15" i="16"/>
  <c r="BV15" i="16" s="1" a="1"/>
  <c r="BV15" i="16" s="1"/>
  <c r="P43" i="16"/>
  <c r="BV43" i="16" s="1" a="1"/>
  <c r="BV43" i="16" s="1"/>
  <c r="P25" i="13"/>
  <c r="BV25" i="13" s="1" a="1"/>
  <c r="BV25" i="13" s="1"/>
  <c r="P16" i="4"/>
  <c r="BV16" i="4" s="1" a="1"/>
  <c r="BV16" i="4" s="1"/>
  <c r="P34" i="10"/>
  <c r="BV34" i="10" s="1" a="1"/>
  <c r="BV34" i="10" s="1"/>
  <c r="P25" i="10"/>
  <c r="BV25" i="10" s="1" a="1"/>
  <c r="BV25" i="10" s="1"/>
  <c r="P35" i="4"/>
  <c r="BV35" i="4" s="1" a="1"/>
  <c r="BV35" i="4" s="1"/>
  <c r="P21" i="9"/>
  <c r="BV21" i="9" s="1" a="1"/>
  <c r="BV21" i="9" s="1"/>
  <c r="P18" i="6"/>
  <c r="BV18" i="6" s="1" a="1"/>
  <c r="BV18" i="6" s="1"/>
  <c r="P20" i="4"/>
  <c r="BV20" i="4" s="1" a="1"/>
  <c r="BV20" i="4" s="1"/>
  <c r="P22" i="20"/>
  <c r="BV22" i="20" s="1" a="1"/>
  <c r="BV22" i="20" s="1"/>
  <c r="P40" i="12"/>
  <c r="BV40" i="12" s="1" a="1"/>
  <c r="BV40" i="12" s="1"/>
  <c r="P29" i="7"/>
  <c r="BV29" i="7" s="1" a="1"/>
  <c r="BV29" i="7" s="1"/>
  <c r="P33" i="13"/>
  <c r="BV33" i="13" s="1" a="1"/>
  <c r="BV33" i="13" s="1"/>
  <c r="P38" i="9"/>
  <c r="BV38" i="9" s="1" a="1"/>
  <c r="BV38" i="9" s="1"/>
  <c r="P20" i="16"/>
  <c r="BV20" i="16" s="1" a="1"/>
  <c r="BV20" i="16" s="1"/>
  <c r="P25" i="18"/>
  <c r="BV25" i="18" s="1" a="1"/>
  <c r="BV25" i="18" s="1"/>
  <c r="P36" i="17"/>
  <c r="BV36" i="17" s="1" a="1"/>
  <c r="BV36" i="17" s="1"/>
  <c r="P30" i="2"/>
  <c r="BV30" i="2" s="1" a="1"/>
  <c r="BV30" i="2" s="1"/>
  <c r="P20" i="21"/>
  <c r="BV20" i="21" s="1" a="1"/>
  <c r="BV20" i="21" s="1"/>
  <c r="P43" i="19"/>
  <c r="BV43" i="19" s="1" a="1"/>
  <c r="BV43" i="19" s="1"/>
  <c r="P23" i="19"/>
  <c r="BV23" i="19" s="1" a="1"/>
  <c r="BV23" i="19" s="1"/>
  <c r="P21" i="17"/>
  <c r="BV21" i="17" s="1" a="1"/>
  <c r="BV21" i="17" s="1"/>
  <c r="P25" i="9"/>
  <c r="BV25" i="9" s="1" a="1"/>
  <c r="BV25" i="9" s="1"/>
  <c r="P42" i="18"/>
  <c r="BV42" i="18" s="1" a="1"/>
  <c r="BV42" i="18" s="1"/>
  <c r="P39" i="15"/>
  <c r="BV39" i="15" s="1" a="1"/>
  <c r="BV39" i="15" s="1"/>
  <c r="P17" i="4"/>
  <c r="BV17" i="4" s="1" a="1"/>
  <c r="BV17" i="4" s="1"/>
  <c r="P43" i="14"/>
  <c r="BV43" i="14" s="1" a="1"/>
  <c r="BV43" i="14" s="1"/>
  <c r="P19" i="11"/>
  <c r="BV19" i="11" s="1" a="1"/>
  <c r="BV19" i="11" s="1"/>
  <c r="P30" i="20"/>
  <c r="BV30" i="20" s="1" a="1"/>
  <c r="BV30" i="20" s="1"/>
  <c r="P21" i="3"/>
  <c r="BV21" i="3" s="1" a="1"/>
  <c r="BV21" i="3" s="1"/>
  <c r="P40" i="18"/>
  <c r="BV40" i="18" s="1" a="1"/>
  <c r="BV40" i="18" s="1"/>
  <c r="P40" i="7"/>
  <c r="BV40" i="7" s="1" a="1"/>
  <c r="BV40" i="7" s="1"/>
  <c r="P26" i="7"/>
  <c r="BV26" i="7" s="1" a="1"/>
  <c r="BV26" i="7" s="1"/>
  <c r="P37" i="9"/>
  <c r="BV37" i="9" s="1" a="1"/>
  <c r="BV37" i="9" s="1"/>
  <c r="P33" i="3"/>
  <c r="BV33" i="3" s="1" a="1"/>
  <c r="BV33" i="3" s="1"/>
  <c r="P34" i="19"/>
  <c r="BV34" i="19" s="1" a="1"/>
  <c r="BV34" i="19" s="1"/>
  <c r="P36" i="16"/>
  <c r="BV36" i="16" s="1" a="1"/>
  <c r="BV36" i="16" s="1"/>
  <c r="P17" i="17"/>
  <c r="BV17" i="17" s="1" a="1"/>
  <c r="BV17" i="17" s="1"/>
  <c r="P23" i="20"/>
  <c r="BV23" i="20" s="1" a="1"/>
  <c r="BV23" i="20" s="1"/>
  <c r="P39" i="14"/>
  <c r="BV39" i="14" s="1" a="1"/>
  <c r="BV39" i="14" s="1"/>
  <c r="P34" i="21"/>
  <c r="BV34" i="21" s="1" a="1"/>
  <c r="BV34" i="21" s="1"/>
  <c r="P29" i="1"/>
  <c r="BV29" i="1" s="1" a="1"/>
  <c r="BV29" i="1" s="1"/>
  <c r="P34" i="20"/>
  <c r="BV34" i="20" s="1" a="1"/>
  <c r="BV34" i="20" s="1"/>
  <c r="P16" i="1"/>
  <c r="BV16" i="1" s="1" a="1"/>
  <c r="BV16" i="1" s="1"/>
  <c r="P19" i="19"/>
  <c r="BV19" i="19" s="1" a="1"/>
  <c r="BV19" i="19" s="1"/>
  <c r="P36" i="11"/>
  <c r="BV36" i="11" s="1" a="1"/>
  <c r="BV36" i="11" s="1"/>
  <c r="P34" i="15"/>
  <c r="BV34" i="15" s="1" a="1"/>
  <c r="BV34" i="15" s="1"/>
  <c r="P41" i="20"/>
  <c r="BV41" i="20" s="1" a="1"/>
  <c r="BV41" i="20" s="1"/>
  <c r="P42" i="13"/>
  <c r="BV42" i="13" s="1" a="1"/>
  <c r="BV42" i="13" s="1"/>
  <c r="P38" i="1"/>
  <c r="BV38" i="1" s="1" a="1"/>
  <c r="BV38" i="1" s="1"/>
  <c r="P35" i="19"/>
  <c r="BV35" i="19" s="1" a="1"/>
  <c r="BV35" i="19" s="1"/>
  <c r="P25" i="2"/>
  <c r="BV25" i="2" s="1" a="1"/>
  <c r="BV25" i="2" s="1"/>
  <c r="P33" i="20"/>
  <c r="BV33" i="20" s="1" a="1"/>
  <c r="BV33" i="20" s="1"/>
  <c r="P28" i="16"/>
  <c r="BV28" i="16" s="1" a="1"/>
  <c r="BV28" i="16" s="1"/>
  <c r="P36" i="20"/>
  <c r="BV36" i="20" s="1" a="1"/>
  <c r="BV36" i="20" s="1"/>
  <c r="P30" i="7"/>
  <c r="BV30" i="7" s="1" a="1"/>
  <c r="BV30" i="7" s="1"/>
  <c r="P35" i="14"/>
  <c r="BV35" i="14" s="1" a="1"/>
  <c r="BV35" i="14" s="1"/>
  <c r="P44" i="3"/>
  <c r="BV44" i="3" s="1" a="1"/>
  <c r="BV44" i="3" s="1"/>
  <c r="P29" i="18"/>
  <c r="BV29" i="18" s="1" a="1"/>
  <c r="BV29" i="18" s="1"/>
  <c r="P23" i="10"/>
  <c r="BV23" i="10" s="1" a="1"/>
  <c r="BV23" i="10" s="1"/>
  <c r="P27" i="20"/>
  <c r="BV27" i="20" s="1" a="1"/>
  <c r="BV27" i="20" s="1"/>
  <c r="P19" i="8"/>
  <c r="BV19" i="8" s="1" a="1"/>
  <c r="BV19" i="8" s="1"/>
  <c r="P28" i="3"/>
  <c r="BV28" i="3" s="1" a="1"/>
  <c r="BV28" i="3" s="1"/>
  <c r="P27" i="14"/>
  <c r="BV27" i="14" s="1" a="1"/>
  <c r="BV27" i="14" s="1"/>
  <c r="P44" i="11"/>
  <c r="BV44" i="11" s="1" a="1"/>
  <c r="BV44" i="11" s="1"/>
  <c r="P33" i="21"/>
  <c r="BV33" i="21" s="1" a="1"/>
  <c r="BV33" i="21" s="1"/>
  <c r="P20" i="13"/>
  <c r="BV20" i="13" s="1" a="1"/>
  <c r="BV20" i="13" s="1"/>
  <c r="P40" i="11"/>
  <c r="BV40" i="11" s="1" a="1"/>
  <c r="BV40" i="11" s="1"/>
  <c r="P25" i="12"/>
  <c r="BV25" i="12" s="1" a="1"/>
  <c r="BV25" i="12" s="1"/>
  <c r="P42" i="17"/>
  <c r="BV42" i="17" s="1" a="1"/>
  <c r="BV42" i="17" s="1"/>
  <c r="P26" i="5"/>
  <c r="BV26" i="5" s="1" a="1"/>
  <c r="BV26" i="5" s="1"/>
  <c r="P44" i="2"/>
  <c r="BV44" i="2" s="1" a="1"/>
  <c r="BV44" i="2" s="1"/>
  <c r="P43" i="18"/>
  <c r="BV43" i="18" s="1" a="1"/>
  <c r="BV43" i="18" s="1"/>
  <c r="P28" i="4"/>
  <c r="BV28" i="4" s="1" a="1"/>
  <c r="BV28" i="4" s="1"/>
  <c r="P29" i="17"/>
  <c r="BV29" i="17" s="1" a="1"/>
  <c r="BV29" i="17" s="1"/>
  <c r="P42" i="4"/>
  <c r="BV42" i="4" s="1" a="1"/>
  <c r="BV42" i="4" s="1"/>
  <c r="P18" i="9"/>
  <c r="BV18" i="9" s="1" a="1"/>
  <c r="BV18" i="9" s="1"/>
  <c r="P29" i="13"/>
  <c r="BV29" i="13" s="1" a="1"/>
  <c r="BV29" i="13" s="1"/>
  <c r="P36" i="13"/>
  <c r="BV36" i="13" s="1" a="1"/>
  <c r="BV36" i="13" s="1"/>
  <c r="P31" i="18"/>
  <c r="BV31" i="18" s="1" a="1"/>
  <c r="BV31" i="18" s="1"/>
  <c r="P16" i="17"/>
  <c r="BV16" i="17" s="1" a="1"/>
  <c r="BV16" i="17" s="1"/>
  <c r="P25" i="1"/>
  <c r="BV25" i="1" s="1" a="1"/>
  <c r="BV25" i="1" s="1"/>
  <c r="P27" i="9"/>
  <c r="BV27" i="9" s="1" a="1"/>
  <c r="BV27" i="9" s="1"/>
  <c r="P31" i="1"/>
  <c r="BV31" i="1" s="1" a="1"/>
  <c r="BV31" i="1" s="1"/>
  <c r="P31" i="3"/>
  <c r="BV31" i="3" s="1" a="1"/>
  <c r="BV31" i="3" s="1"/>
  <c r="P16" i="20"/>
  <c r="BV16" i="20" s="1" a="1"/>
  <c r="BV16" i="20" s="1"/>
  <c r="P23" i="18"/>
  <c r="BV23" i="18" s="1" a="1"/>
  <c r="BV23" i="18" s="1"/>
  <c r="P24" i="16"/>
  <c r="BV24" i="16" s="1" a="1"/>
  <c r="BV24" i="16" s="1"/>
  <c r="P39" i="5"/>
  <c r="BV39" i="5" s="1" a="1"/>
  <c r="BV39" i="5" s="1"/>
  <c r="P41" i="21"/>
  <c r="BV41" i="21" s="1" a="1"/>
  <c r="BV41" i="21" s="1"/>
  <c r="P41" i="16"/>
  <c r="BV41" i="16" s="1" a="1"/>
  <c r="BV41" i="16" s="1"/>
  <c r="Q19" i="9"/>
  <c r="BW19" i="9" s="1" a="1"/>
  <c r="BW19" i="9" s="1"/>
  <c r="P42" i="12"/>
  <c r="BV42" i="12" s="1" a="1"/>
  <c r="BV42" i="12" s="1"/>
  <c r="P26" i="9"/>
  <c r="BV26" i="9" s="1" a="1"/>
  <c r="BV26" i="9" s="1"/>
  <c r="P43" i="13"/>
  <c r="BV43" i="13" s="1" a="1"/>
  <c r="BV43" i="13" s="1"/>
  <c r="P38" i="13"/>
  <c r="BV38" i="13" s="1" a="1"/>
  <c r="BV38" i="13" s="1"/>
  <c r="P44" i="9"/>
  <c r="BV44" i="9" s="1" a="1"/>
  <c r="BV44" i="9" s="1"/>
  <c r="P40" i="10"/>
  <c r="BV40" i="10" s="1" a="1"/>
  <c r="BV40" i="10" s="1"/>
  <c r="P18" i="4"/>
  <c r="BV18" i="4" s="1" a="1"/>
  <c r="BV18" i="4" s="1"/>
  <c r="P37" i="20"/>
  <c r="BV37" i="20" s="1" a="1"/>
  <c r="BV37" i="20" s="1"/>
  <c r="P17" i="7"/>
  <c r="BV17" i="7" s="1" a="1"/>
  <c r="BV17" i="7" s="1"/>
  <c r="P34" i="9"/>
  <c r="BV34" i="9" s="1" a="1"/>
  <c r="BV34" i="9" s="1"/>
  <c r="P22" i="1"/>
  <c r="BV22" i="1" s="1" a="1"/>
  <c r="BV22" i="1" s="1"/>
  <c r="P31" i="2"/>
  <c r="BV31" i="2" s="1" a="1"/>
  <c r="BV31" i="2" s="1"/>
  <c r="P30" i="18"/>
  <c r="BV30" i="18" s="1" a="1"/>
  <c r="BV30" i="18" s="1"/>
  <c r="P31" i="13"/>
  <c r="BV31" i="13" s="1" a="1"/>
  <c r="BV31" i="13" s="1"/>
  <c r="P30" i="14"/>
  <c r="BV30" i="14" s="1" a="1"/>
  <c r="BV30" i="14" s="1"/>
  <c r="P20" i="12"/>
  <c r="BV20" i="12" s="1" a="1"/>
  <c r="BV20" i="12" s="1"/>
  <c r="P22" i="13"/>
  <c r="BV22" i="13" s="1" a="1"/>
  <c r="BV22" i="13" s="1"/>
  <c r="P40" i="1"/>
  <c r="BV40" i="1" s="1" a="1"/>
  <c r="BV40" i="1" s="1"/>
  <c r="P44" i="19"/>
  <c r="BV44" i="19" s="1" a="1"/>
  <c r="BV44" i="19" s="1"/>
  <c r="P26" i="2"/>
  <c r="BV26" i="2" s="1" a="1"/>
  <c r="BV26" i="2" s="1"/>
  <c r="P38" i="17"/>
  <c r="BV38" i="17" s="1" a="1"/>
  <c r="BV38" i="17" s="1"/>
  <c r="P30" i="5"/>
  <c r="BV30" i="5" s="1" a="1"/>
  <c r="BV30" i="5" s="1"/>
  <c r="P33" i="7"/>
  <c r="BV33" i="7" s="1" a="1"/>
  <c r="BV33" i="7" s="1"/>
  <c r="P41" i="8"/>
  <c r="BV41" i="8" s="1" a="1"/>
  <c r="BV41" i="8" s="1"/>
  <c r="P26" i="4"/>
  <c r="BV26" i="4" s="1" a="1"/>
  <c r="BV26" i="4" s="1"/>
  <c r="P39" i="17"/>
  <c r="BV39" i="17" s="1" a="1"/>
  <c r="BV39" i="17" s="1"/>
  <c r="P34" i="17"/>
  <c r="BV34" i="17" s="1" a="1"/>
  <c r="BV34" i="17" s="1"/>
  <c r="P38" i="12"/>
  <c r="BV38" i="12" s="1" a="1"/>
  <c r="BV38" i="12" s="1"/>
  <c r="P31" i="14"/>
  <c r="BV31" i="14" s="1" a="1"/>
  <c r="BV31" i="14" s="1"/>
  <c r="P24" i="10"/>
  <c r="BV24" i="10" s="1" a="1"/>
  <c r="BV24" i="10" s="1"/>
  <c r="P35" i="13"/>
  <c r="BV35" i="13" s="1" a="1"/>
  <c r="BV35" i="13" s="1"/>
  <c r="P29" i="19"/>
  <c r="BV29" i="19" s="1" a="1"/>
  <c r="BV29" i="19" s="1"/>
  <c r="P35" i="10"/>
  <c r="BV35" i="10" s="1" a="1"/>
  <c r="BV35" i="10" s="1"/>
  <c r="P42" i="8"/>
  <c r="BV42" i="8" s="1" a="1"/>
  <c r="BV42" i="8" s="1"/>
  <c r="P28" i="6"/>
  <c r="BV28" i="6" s="1" a="1"/>
  <c r="BV28" i="6" s="1"/>
  <c r="P21" i="13"/>
  <c r="BV21" i="13" s="1" a="1"/>
  <c r="BV21" i="13" s="1"/>
  <c r="P26" i="18"/>
  <c r="BV26" i="18" s="1" a="1"/>
  <c r="BV26" i="18" s="1"/>
  <c r="P17" i="8"/>
  <c r="BV17" i="8" s="1" a="1"/>
  <c r="BV17" i="8" s="1"/>
  <c r="P18" i="17"/>
  <c r="BV18" i="17" s="1" a="1"/>
  <c r="BV18" i="17" s="1"/>
  <c r="P23" i="13"/>
  <c r="BV23" i="13" s="1" a="1"/>
  <c r="BV23" i="13" s="1"/>
  <c r="P32" i="3"/>
  <c r="BV32" i="3" s="1" a="1"/>
  <c r="BV32" i="3" s="1"/>
  <c r="P18" i="1"/>
  <c r="BV18" i="1" s="1" a="1"/>
  <c r="BV18" i="1" s="1"/>
  <c r="P16" i="2"/>
  <c r="BV16" i="2" s="1" a="1"/>
  <c r="BV16" i="2" s="1"/>
  <c r="P35" i="20"/>
  <c r="BV35" i="20" s="1" a="1"/>
  <c r="BV35" i="20" s="1"/>
  <c r="P37" i="11"/>
  <c r="BV37" i="11" s="1" a="1"/>
  <c r="BV37" i="11" s="1"/>
  <c r="P25" i="5"/>
  <c r="BV25" i="5" s="1" a="1"/>
  <c r="BV25" i="5" s="1"/>
  <c r="P29" i="20"/>
  <c r="BV29" i="20" s="1" a="1"/>
  <c r="BV29" i="20" s="1"/>
  <c r="P32" i="10"/>
  <c r="BV32" i="10" s="1" a="1"/>
  <c r="BV32" i="10" s="1"/>
  <c r="P27" i="1"/>
  <c r="BV27" i="1" s="1" a="1"/>
  <c r="BV27" i="1" s="1"/>
  <c r="P25" i="21"/>
  <c r="BV25" i="21" s="1" a="1"/>
  <c r="BV25" i="21" s="1"/>
  <c r="Q25" i="4"/>
  <c r="BW25" i="4" s="1" a="1"/>
  <c r="BW25" i="4" s="1"/>
  <c r="P27" i="18"/>
  <c r="BV27" i="18" s="1" a="1"/>
  <c r="BV27" i="18" s="1"/>
  <c r="P41" i="14"/>
  <c r="BV41" i="14" s="1" a="1"/>
  <c r="BV41" i="14" s="1"/>
  <c r="P17" i="2"/>
  <c r="BV17" i="2" s="1" a="1"/>
  <c r="BV17" i="2" s="1"/>
  <c r="P41" i="4"/>
  <c r="BV41" i="4" s="1" a="1"/>
  <c r="BV41" i="4" s="1"/>
  <c r="P29" i="12"/>
  <c r="BV29" i="12" s="1" a="1"/>
  <c r="BV29" i="12" s="1"/>
  <c r="P34" i="3"/>
  <c r="BV34" i="3" s="1" a="1"/>
  <c r="BV34" i="3" s="1"/>
  <c r="P24" i="15"/>
  <c r="BV24" i="15" s="1" a="1"/>
  <c r="BV24" i="15" s="1"/>
  <c r="P21" i="19"/>
  <c r="BV21" i="19" s="1" a="1"/>
  <c r="BV21" i="19" s="1"/>
  <c r="P35" i="6"/>
  <c r="BV35" i="6" s="1" a="1"/>
  <c r="BV35" i="6" s="1"/>
  <c r="P37" i="3"/>
  <c r="BV37" i="3" s="1" a="1"/>
  <c r="BV37" i="3" s="1"/>
  <c r="P37" i="6"/>
  <c r="BV37" i="6" s="1" a="1"/>
  <c r="BV37" i="6" s="1"/>
  <c r="P35" i="21"/>
  <c r="BV35" i="21" s="1" a="1"/>
  <c r="BV35" i="21" s="1"/>
  <c r="P36" i="5"/>
  <c r="BV36" i="5" s="1" a="1"/>
  <c r="BV36" i="5" s="1"/>
  <c r="Q22" i="21"/>
  <c r="BW22" i="21" s="1" a="1"/>
  <c r="BW22" i="21" s="1"/>
  <c r="P43" i="9"/>
  <c r="BV43" i="9" s="1" a="1"/>
  <c r="BV43" i="9" s="1"/>
  <c r="P31" i="11"/>
  <c r="BV31" i="11" s="1" a="1"/>
  <c r="BV31" i="11" s="1"/>
  <c r="P34" i="16"/>
  <c r="BV34" i="16" s="1" a="1"/>
  <c r="BV34" i="16" s="1"/>
  <c r="P35" i="8"/>
  <c r="BV35" i="8" s="1" a="1"/>
  <c r="BV35" i="8" s="1"/>
  <c r="P28" i="15"/>
  <c r="BV28" i="15" s="1" a="1"/>
  <c r="BV28" i="15" s="1"/>
  <c r="P23" i="11"/>
  <c r="BV23" i="11" s="1" a="1"/>
  <c r="BV23" i="11" s="1"/>
  <c r="P21" i="7"/>
  <c r="BV21" i="7" s="1" a="1"/>
  <c r="BV21" i="7" s="1"/>
  <c r="P25" i="15"/>
  <c r="BV25" i="15" s="1" a="1"/>
  <c r="BV25" i="15" s="1"/>
  <c r="P28" i="18"/>
  <c r="BV28" i="18" s="1" a="1"/>
  <c r="BV28" i="18" s="1"/>
  <c r="P28" i="7"/>
  <c r="BV28" i="7" s="1" a="1"/>
  <c r="BV28" i="7" s="1"/>
  <c r="P29" i="10"/>
  <c r="BV29" i="10" s="1" a="1"/>
  <c r="BV29" i="10" s="1"/>
  <c r="P15" i="1"/>
  <c r="BV15" i="1" s="1" a="1"/>
  <c r="BV15" i="1" s="1"/>
  <c r="P29" i="11"/>
  <c r="BV29" i="11" s="1" a="1"/>
  <c r="BV29" i="11" s="1"/>
  <c r="P19" i="1"/>
  <c r="BV19" i="1" s="1" a="1"/>
  <c r="BV19" i="1" s="1"/>
  <c r="P37" i="5"/>
  <c r="BV37" i="5" s="1" a="1"/>
  <c r="BV37" i="5" s="1"/>
  <c r="P26" i="10"/>
  <c r="BV26" i="10" s="1" a="1"/>
  <c r="BV26" i="10" s="1"/>
  <c r="P17" i="16"/>
  <c r="BV17" i="16" s="1" a="1"/>
  <c r="BV17" i="16" s="1"/>
  <c r="P16" i="10"/>
  <c r="BV16" i="10" s="1" a="1"/>
  <c r="BV16" i="10" s="1"/>
  <c r="P20" i="19"/>
  <c r="BV20" i="19" s="1" a="1"/>
  <c r="BV20" i="19" s="1"/>
  <c r="P41" i="1"/>
  <c r="BV41" i="1" s="1" a="1"/>
  <c r="BV41" i="1" s="1"/>
  <c r="P16" i="3"/>
  <c r="BV16" i="3" s="1" a="1"/>
  <c r="BV16" i="3" s="1"/>
  <c r="P19" i="10"/>
  <c r="BV19" i="10" s="1" a="1"/>
  <c r="BV19" i="10" s="1"/>
  <c r="P25" i="6"/>
  <c r="BV25" i="6" s="1" a="1"/>
  <c r="BV25" i="6" s="1"/>
  <c r="P25" i="20"/>
  <c r="BV25" i="20" s="1" a="1"/>
  <c r="BV25" i="20" s="1"/>
  <c r="P39" i="20"/>
  <c r="BV39" i="20" s="1" a="1"/>
  <c r="BV39" i="20" s="1"/>
  <c r="Q31" i="10"/>
  <c r="BW31" i="10" s="1" a="1"/>
  <c r="BW31" i="10" s="1"/>
  <c r="P33" i="15"/>
  <c r="BV33" i="15" s="1" a="1"/>
  <c r="BV33" i="15" s="1"/>
  <c r="P44" i="6"/>
  <c r="BV44" i="6" s="1" a="1"/>
  <c r="BV44" i="6" s="1"/>
  <c r="P30" i="21"/>
  <c r="BV30" i="21" s="1" a="1"/>
  <c r="BV30" i="21" s="1"/>
  <c r="Q26" i="19"/>
  <c r="BW26" i="19" s="1" a="1"/>
  <c r="BW26" i="19" s="1"/>
  <c r="P24" i="19"/>
  <c r="BV24" i="19" s="1" a="1"/>
  <c r="BV24" i="19" s="1"/>
  <c r="P36" i="6"/>
  <c r="BV36" i="6" s="1" a="1"/>
  <c r="BV36" i="6" s="1"/>
  <c r="P38" i="11"/>
  <c r="BV38" i="11" s="1" a="1"/>
  <c r="BV38" i="11" s="1"/>
  <c r="P26" i="12"/>
  <c r="BV26" i="12" s="1" a="1"/>
  <c r="BV26" i="12" s="1"/>
  <c r="Q42" i="16"/>
  <c r="BW42" i="16" s="1" a="1"/>
  <c r="BW42" i="16" s="1"/>
  <c r="P32" i="11"/>
  <c r="BV32" i="11" s="1" a="1"/>
  <c r="BV32" i="11" s="1"/>
  <c r="P17" i="5"/>
  <c r="BV17" i="5" s="1" a="1"/>
  <c r="BV17" i="5" s="1"/>
  <c r="P23" i="9"/>
  <c r="BV23" i="9" s="1" a="1"/>
  <c r="BV23" i="9" s="1"/>
  <c r="P18" i="20"/>
  <c r="BV18" i="20" s="1" a="1"/>
  <c r="BV18" i="20" s="1"/>
  <c r="P41" i="9"/>
  <c r="BV41" i="9" s="1" a="1"/>
  <c r="BV41" i="9" s="1"/>
  <c r="P23" i="6"/>
  <c r="BV23" i="6" s="1" a="1"/>
  <c r="BV23" i="6" s="1"/>
  <c r="P39" i="21"/>
  <c r="BV39" i="21" s="1" a="1"/>
  <c r="BV39" i="21" s="1"/>
  <c r="P33" i="14"/>
  <c r="BV33" i="14" s="1" a="1"/>
  <c r="BV33" i="14" s="1"/>
  <c r="P16" i="21"/>
  <c r="BV16" i="21" s="1" a="1"/>
  <c r="BV16" i="21" s="1"/>
  <c r="P32" i="5"/>
  <c r="BV32" i="5" s="1" a="1"/>
  <c r="BV32" i="5" s="1"/>
  <c r="P33" i="2"/>
  <c r="BV33" i="2" s="1" a="1"/>
  <c r="BV33" i="2" s="1"/>
  <c r="P36" i="12"/>
  <c r="BV36" i="12" s="1" a="1"/>
  <c r="BV36" i="12" s="1"/>
  <c r="Q20" i="5"/>
  <c r="BW20" i="5" s="1" a="1"/>
  <c r="BW20" i="5" s="1"/>
  <c r="P30" i="3"/>
  <c r="BV30" i="3" s="1" a="1"/>
  <c r="BV30" i="3" s="1"/>
  <c r="Q27" i="6"/>
  <c r="BW27" i="6" s="1" a="1"/>
  <c r="BW27" i="6" s="1"/>
  <c r="P32" i="19"/>
  <c r="BV32" i="19" s="1" a="1"/>
  <c r="BV32" i="19" s="1"/>
  <c r="P24" i="6"/>
  <c r="BV24" i="6" s="1" a="1"/>
  <c r="BV24" i="6" s="1"/>
  <c r="P41" i="11"/>
  <c r="BV41" i="11" s="1" a="1"/>
  <c r="BV41" i="11" s="1"/>
  <c r="P39" i="4"/>
  <c r="BV39" i="4" s="1" a="1"/>
  <c r="BV39" i="4" s="1"/>
  <c r="Q24" i="2"/>
  <c r="BW24" i="2" s="1" a="1"/>
  <c r="BW24" i="2" s="1"/>
  <c r="P44" i="1"/>
  <c r="BV44" i="1" s="1" a="1"/>
  <c r="BV44" i="1" s="1"/>
  <c r="P16" i="6"/>
  <c r="BV16" i="6" s="1" a="1"/>
  <c r="BV16" i="6" s="1"/>
  <c r="P29" i="15"/>
  <c r="BV29" i="15" s="1" a="1"/>
  <c r="BV29" i="15" s="1"/>
  <c r="P26" i="20"/>
  <c r="BV26" i="20" s="1" a="1"/>
  <c r="BV26" i="20" s="1"/>
  <c r="Q29" i="8"/>
  <c r="BW29" i="8" s="1" a="1"/>
  <c r="BW29" i="8" s="1"/>
  <c r="P20" i="15"/>
  <c r="BV20" i="15" s="1" a="1"/>
  <c r="BV20" i="15" s="1"/>
  <c r="P27" i="13"/>
  <c r="BV27" i="13" s="1" a="1"/>
  <c r="BV27" i="13" s="1"/>
  <c r="P38" i="2"/>
  <c r="BV38" i="2" s="1" a="1"/>
  <c r="BV38" i="2" s="1"/>
  <c r="Q37" i="17"/>
  <c r="BW37" i="17" s="1" a="1"/>
  <c r="BW37" i="17" s="1"/>
  <c r="P32" i="13"/>
  <c r="BV32" i="13" s="1" a="1"/>
  <c r="BV32" i="13" s="1"/>
  <c r="P15" i="9"/>
  <c r="BV15" i="9" s="1" a="1"/>
  <c r="BV15" i="9" s="1"/>
  <c r="P42" i="5"/>
  <c r="BV42" i="5" s="1" a="1"/>
  <c r="BV42" i="5" s="1"/>
  <c r="P33" i="9"/>
  <c r="BV33" i="9" s="1" a="1"/>
  <c r="BV33" i="9" s="1"/>
  <c r="P21" i="2"/>
  <c r="BV21" i="2" s="1" a="1"/>
  <c r="BV21" i="2" s="1"/>
  <c r="P35" i="17"/>
  <c r="BV35" i="17" s="1" a="1"/>
  <c r="BV35" i="17" s="1"/>
  <c r="P19" i="3"/>
  <c r="BV19" i="3" s="1" a="1"/>
  <c r="BV19" i="3" s="1"/>
  <c r="Q37" i="7"/>
  <c r="BW37" i="7" s="1" a="1"/>
  <c r="BW37" i="7" s="1"/>
  <c r="P18" i="7"/>
  <c r="BV18" i="7" s="1" a="1"/>
  <c r="BV18" i="7" s="1"/>
  <c r="P40" i="16"/>
  <c r="BV40" i="16" s="1" a="1"/>
  <c r="BV40" i="16" s="1"/>
  <c r="P41" i="2"/>
  <c r="BV41" i="2" s="1" a="1"/>
  <c r="BV41" i="2" s="1"/>
  <c r="P17" i="6"/>
  <c r="BV17" i="6" s="1" a="1"/>
  <c r="BV17" i="6" s="1"/>
  <c r="Q34" i="8"/>
  <c r="BW34" i="8" s="1" a="1"/>
  <c r="BW34" i="8" s="1"/>
  <c r="P37" i="18"/>
  <c r="BV37" i="18" s="1" a="1"/>
  <c r="BV37" i="18" s="1"/>
  <c r="P29" i="5"/>
  <c r="BV29" i="5" s="1" a="1"/>
  <c r="BV29" i="5" s="1"/>
  <c r="P28" i="10"/>
  <c r="BV28" i="10" s="1" a="1"/>
  <c r="BV28" i="10" s="1"/>
  <c r="P28" i="5"/>
  <c r="BV28" i="5" s="1" a="1"/>
  <c r="BV28" i="5" s="1"/>
  <c r="P25" i="19"/>
  <c r="BV25" i="19" s="1" a="1"/>
  <c r="BV25" i="19" s="1"/>
  <c r="P40" i="4"/>
  <c r="BV40" i="4" s="1" a="1"/>
  <c r="BV40" i="4" s="1"/>
  <c r="P29" i="21"/>
  <c r="BV29" i="21" s="1" a="1"/>
  <c r="BV29" i="21" s="1"/>
  <c r="P42" i="20"/>
  <c r="BV42" i="20" s="1" a="1"/>
  <c r="BV42" i="20" s="1"/>
  <c r="P29" i="6"/>
  <c r="BV29" i="6" s="1" a="1"/>
  <c r="BV29" i="6" s="1"/>
  <c r="Q24" i="7"/>
  <c r="BW24" i="7" s="1" a="1"/>
  <c r="BW24" i="7" s="1"/>
  <c r="P28" i="17"/>
  <c r="BV28" i="17" s="1" a="1"/>
  <c r="BV28" i="17" s="1"/>
  <c r="P36" i="4"/>
  <c r="BV36" i="4" s="1" a="1"/>
  <c r="BV36" i="4" s="1"/>
  <c r="P19" i="13"/>
  <c r="BV19" i="13" s="1" a="1"/>
  <c r="BV19" i="13" s="1"/>
  <c r="P36" i="21"/>
  <c r="BV36" i="21" s="1" a="1"/>
  <c r="BV36" i="21" s="1"/>
  <c r="Q41" i="19"/>
  <c r="BW41" i="19" s="1" a="1"/>
  <c r="BW41" i="19" s="1"/>
  <c r="P24" i="13"/>
  <c r="BV24" i="13" s="1" a="1"/>
  <c r="BV24" i="13" s="1"/>
  <c r="P27" i="8"/>
  <c r="BV27" i="8" s="1" a="1"/>
  <c r="BV27" i="8" s="1"/>
  <c r="P28" i="8"/>
  <c r="BV28" i="8" s="1" a="1"/>
  <c r="BV28" i="8" s="1"/>
  <c r="P39" i="3"/>
  <c r="BV39" i="3" s="1" a="1"/>
  <c r="BV39" i="3" s="1"/>
  <c r="P22" i="11"/>
  <c r="BV22" i="11" s="1" a="1"/>
  <c r="BV22" i="11" s="1"/>
  <c r="P20" i="14"/>
  <c r="BV20" i="14" s="1" a="1"/>
  <c r="BV20" i="14" s="1"/>
  <c r="P33" i="10"/>
  <c r="BV33" i="10" s="1" a="1"/>
  <c r="BV33" i="10" s="1"/>
  <c r="P31" i="12"/>
  <c r="BV31" i="12" s="1" a="1"/>
  <c r="BV31" i="12" s="1"/>
  <c r="Q42" i="3"/>
  <c r="BW42" i="3" s="1" a="1"/>
  <c r="BW42" i="3" s="1"/>
  <c r="P28" i="1"/>
  <c r="BV28" i="1" s="1" a="1"/>
  <c r="BV28" i="1" s="1"/>
  <c r="P25" i="7"/>
  <c r="BV25" i="7" s="1" a="1"/>
  <c r="BV25" i="7" s="1"/>
  <c r="P24" i="14"/>
  <c r="BV24" i="14" s="1" a="1"/>
  <c r="BV24" i="14" s="1"/>
  <c r="P23" i="12"/>
  <c r="BV23" i="12" s="1" a="1"/>
  <c r="BV23" i="12" s="1"/>
  <c r="P36" i="8"/>
  <c r="BV36" i="8" s="1" a="1"/>
  <c r="BV36" i="8" s="1"/>
  <c r="P44" i="12"/>
  <c r="BV44" i="12" s="1" a="1"/>
  <c r="BV44" i="12" s="1"/>
  <c r="P34" i="7"/>
  <c r="BV34" i="7" s="1" a="1"/>
  <c r="BV34" i="7" s="1"/>
  <c r="P34" i="2"/>
  <c r="BV34" i="2" s="1" a="1"/>
  <c r="BV34" i="2" s="1"/>
  <c r="P19" i="21"/>
  <c r="BV19" i="21" s="1" a="1"/>
  <c r="BV19" i="21" s="1"/>
  <c r="P21" i="10"/>
  <c r="BV21" i="10" s="1" a="1"/>
  <c r="BV21" i="10" s="1"/>
  <c r="P24" i="21"/>
  <c r="BV24" i="21" s="1" a="1"/>
  <c r="BV24" i="21" s="1"/>
  <c r="P18" i="11"/>
  <c r="BV18" i="11" s="1" a="1"/>
  <c r="BV18" i="11" s="1"/>
  <c r="P41" i="18"/>
  <c r="BV41" i="18" s="1" a="1"/>
  <c r="BV41" i="18" s="1"/>
  <c r="P27" i="4"/>
  <c r="BV27" i="4" s="1" a="1"/>
  <c r="BV27" i="4" s="1"/>
  <c r="P20" i="17"/>
  <c r="BV20" i="17" s="1" a="1"/>
  <c r="BV20" i="17" s="1"/>
  <c r="P41" i="13"/>
  <c r="BV41" i="13" s="1" a="1"/>
  <c r="BV41" i="13" s="1"/>
  <c r="P41" i="10"/>
  <c r="BV41" i="10" s="1" a="1"/>
  <c r="BV41" i="10" s="1"/>
  <c r="P37" i="12"/>
  <c r="BV37" i="12" s="1" a="1"/>
  <c r="BV37" i="12" s="1"/>
  <c r="P44" i="10"/>
  <c r="BV44" i="10" s="1" a="1"/>
  <c r="BV44" i="10" s="1"/>
  <c r="P42" i="14"/>
  <c r="BV42" i="14" s="1" a="1"/>
  <c r="BV42" i="14" s="1"/>
  <c r="P32" i="14"/>
  <c r="BV32" i="14" s="1" a="1"/>
  <c r="BV32" i="14" s="1"/>
  <c r="P43" i="2"/>
  <c r="BV43" i="2" s="1" a="1"/>
  <c r="BV43" i="2" s="1"/>
  <c r="Q20" i="6"/>
  <c r="BW20" i="6" s="1" a="1"/>
  <c r="BW20" i="6" s="1"/>
  <c r="P16" i="5"/>
  <c r="BV16" i="5" s="1" a="1"/>
  <c r="BV16" i="5" s="1"/>
  <c r="P32" i="21"/>
  <c r="BV32" i="21" s="1" a="1"/>
  <c r="BV32" i="21" s="1"/>
  <c r="P44" i="17"/>
  <c r="BV44" i="17" s="1" a="1"/>
  <c r="BV44" i="17" s="1"/>
  <c r="P35" i="2"/>
  <c r="BV35" i="2" s="1" a="1"/>
  <c r="BV35" i="2" s="1"/>
  <c r="P40" i="9"/>
  <c r="BV40" i="9" s="1" a="1"/>
  <c r="BV40" i="9" s="1"/>
  <c r="P22" i="12"/>
  <c r="BV22" i="12" s="1" a="1"/>
  <c r="BV22" i="12" s="1"/>
  <c r="P40" i="8"/>
  <c r="BV40" i="8" s="1" a="1"/>
  <c r="BV40" i="8" s="1"/>
  <c r="P26" i="11"/>
  <c r="BV26" i="11" s="1" a="1"/>
  <c r="BV26" i="11" s="1"/>
  <c r="P21" i="14"/>
  <c r="BV21" i="14" s="1" a="1"/>
  <c r="BV21" i="14" s="1"/>
  <c r="P29" i="3"/>
  <c r="BV29" i="3" s="1" a="1"/>
  <c r="BV29" i="3" s="1"/>
  <c r="P18" i="10"/>
  <c r="BV18" i="10" s="1" a="1"/>
  <c r="BV18" i="10" s="1"/>
  <c r="P22" i="2"/>
  <c r="BV22" i="2" s="1" a="1"/>
  <c r="BV22" i="2" s="1"/>
  <c r="P33" i="5"/>
  <c r="BV33" i="5" s="1" a="1"/>
  <c r="BV33" i="5" s="1"/>
  <c r="P23" i="8"/>
  <c r="BV23" i="8" s="1" a="1"/>
  <c r="BV23" i="8" s="1"/>
  <c r="Q38" i="7"/>
  <c r="BW38" i="7" s="1" a="1"/>
  <c r="BW38" i="7" s="1"/>
  <c r="P15" i="3"/>
  <c r="BV15" i="3" s="1" a="1"/>
  <c r="BV15" i="3" s="1"/>
  <c r="P40" i="3"/>
  <c r="BV40" i="3" s="1" a="1"/>
  <c r="BV40" i="3" s="1"/>
  <c r="P37" i="14"/>
  <c r="BV37" i="14" s="1" a="1"/>
  <c r="BV37" i="14" s="1"/>
  <c r="P41" i="3"/>
  <c r="BV41" i="3" s="1" a="1"/>
  <c r="BV41" i="3" s="1"/>
  <c r="P38" i="18"/>
  <c r="BV38" i="18" s="1" a="1"/>
  <c r="BV38" i="18" s="1"/>
  <c r="P18" i="13"/>
  <c r="BV18" i="13" s="1" a="1"/>
  <c r="BV18" i="13" s="1"/>
  <c r="P20" i="18"/>
  <c r="BV20" i="18" s="1" a="1"/>
  <c r="BV20" i="18" s="1"/>
  <c r="P24" i="12"/>
  <c r="BV24" i="12" s="1" a="1"/>
  <c r="BV24" i="12" s="1"/>
  <c r="P29" i="9"/>
  <c r="BV29" i="9" s="1" a="1"/>
  <c r="BV29" i="9" s="1"/>
  <c r="P20" i="9"/>
  <c r="BV20" i="9" s="1" a="1"/>
  <c r="BV20" i="9" s="1"/>
  <c r="P44" i="14"/>
  <c r="BV44" i="14" s="1" a="1"/>
  <c r="BV44" i="14" s="1"/>
  <c r="P43" i="7"/>
  <c r="BV43" i="7" s="1" a="1"/>
  <c r="BV43" i="7" s="1"/>
  <c r="P39" i="6"/>
  <c r="BV39" i="6" s="1" a="1"/>
  <c r="BV39" i="6" s="1"/>
  <c r="P23" i="7"/>
  <c r="BV23" i="7" s="1" a="1"/>
  <c r="BV23" i="7" s="1"/>
  <c r="P23" i="16"/>
  <c r="BV23" i="16" s="1" a="1"/>
  <c r="BV23" i="16" s="1"/>
  <c r="P37" i="13"/>
  <c r="BV37" i="13" s="1" a="1"/>
  <c r="BV37" i="13" s="1"/>
  <c r="P42" i="15"/>
  <c r="BV42" i="15" s="1" a="1"/>
  <c r="BV42" i="15" s="1"/>
  <c r="P18" i="19"/>
  <c r="BV18" i="19" s="1" a="1"/>
  <c r="BV18" i="19" s="1"/>
  <c r="P17" i="18"/>
  <c r="BV17" i="18" s="1" a="1"/>
  <c r="BV17" i="18" s="1"/>
  <c r="P30" i="19"/>
  <c r="BV30" i="19" s="1" a="1"/>
  <c r="BV30" i="19" s="1"/>
  <c r="P19" i="15"/>
  <c r="BV19" i="15" s="1" a="1"/>
  <c r="BV19" i="15" s="1"/>
  <c r="P26" i="6"/>
  <c r="BV26" i="6" s="1" a="1"/>
  <c r="BV26" i="6" s="1"/>
  <c r="P35" i="15"/>
  <c r="BV35" i="15" s="1" a="1"/>
  <c r="BV35" i="15" s="1"/>
  <c r="P19" i="12"/>
  <c r="BV19" i="12" s="1" a="1"/>
  <c r="BV19" i="12" s="1"/>
  <c r="P27" i="3"/>
  <c r="BV27" i="3" s="1" a="1"/>
  <c r="BV27" i="3" s="1"/>
  <c r="P17" i="13"/>
  <c r="BV17" i="13" s="1" a="1"/>
  <c r="BV17" i="13" s="1"/>
  <c r="P17" i="9"/>
  <c r="BV17" i="9" s="1" a="1"/>
  <c r="BV17" i="9" s="1"/>
  <c r="P33" i="18"/>
  <c r="BV33" i="18" s="1" a="1"/>
  <c r="BV33" i="18" s="1"/>
  <c r="P36" i="10"/>
  <c r="BV36" i="10" s="1" a="1"/>
  <c r="BV36" i="10" s="1"/>
  <c r="P43" i="1"/>
  <c r="BV43" i="1" s="1" a="1"/>
  <c r="BV43" i="1" s="1"/>
  <c r="P42" i="1"/>
  <c r="BV42" i="1" s="1" a="1"/>
  <c r="BV42" i="1" s="1"/>
  <c r="P42" i="21"/>
  <c r="BV42" i="21" s="1" a="1"/>
  <c r="BV42" i="21" s="1"/>
  <c r="P32" i="1"/>
  <c r="BV32" i="1" s="1" a="1"/>
  <c r="BV32" i="1" s="1"/>
  <c r="P33" i="6"/>
  <c r="BV33" i="6" s="1" a="1"/>
  <c r="BV33" i="6" s="1"/>
  <c r="P34" i="14"/>
  <c r="BV34" i="14" s="1" a="1"/>
  <c r="BV34" i="14" s="1"/>
  <c r="P40" i="21"/>
  <c r="BV40" i="21" s="1" a="1"/>
  <c r="BV40" i="21" s="1"/>
  <c r="P21" i="18"/>
  <c r="BV21" i="18" s="1" a="1"/>
  <c r="BV21" i="18" s="1"/>
  <c r="P16" i="12"/>
  <c r="BV16" i="12" s="1" a="1"/>
  <c r="BV16" i="12" s="1"/>
  <c r="P27" i="19"/>
  <c r="BV27" i="19" s="1" a="1"/>
  <c r="BV27" i="19" s="1"/>
  <c r="P19" i="20"/>
  <c r="BV19" i="20" s="1" a="1"/>
  <c r="BV19" i="20" s="1"/>
  <c r="P22" i="9"/>
  <c r="BV22" i="9" s="1" a="1"/>
  <c r="BV22" i="9" s="1"/>
  <c r="P38" i="19"/>
  <c r="BV38" i="19" s="1" a="1"/>
  <c r="BV38" i="19" s="1"/>
  <c r="P24" i="4"/>
  <c r="BV24" i="4" s="1" a="1"/>
  <c r="BV24" i="4" s="1"/>
  <c r="P36" i="15"/>
  <c r="BV36" i="15" s="1" a="1"/>
  <c r="BV36" i="15" s="1"/>
  <c r="P21" i="1"/>
  <c r="BV21" i="1" s="1" a="1"/>
  <c r="BV21" i="1" s="1"/>
  <c r="P38" i="16"/>
  <c r="BV38" i="16" s="1" a="1"/>
  <c r="BV38" i="16" s="1"/>
  <c r="P15" i="19"/>
  <c r="BV15" i="19" s="1" a="1"/>
  <c r="BV15" i="19" s="1"/>
  <c r="P27" i="11"/>
  <c r="BV27" i="11" s="1" a="1"/>
  <c r="BV27" i="11" s="1"/>
  <c r="P44" i="20"/>
  <c r="BV44" i="20" s="1" a="1"/>
  <c r="BV44" i="20" s="1"/>
  <c r="P41" i="17"/>
  <c r="BV41" i="17" s="1" a="1"/>
  <c r="BV41" i="17" s="1"/>
  <c r="P42" i="11"/>
  <c r="BV42" i="11" s="1" a="1"/>
  <c r="BV42" i="11" s="1"/>
  <c r="P39" i="18"/>
  <c r="BV39" i="18" s="1" a="1"/>
  <c r="BV39" i="18" s="1"/>
  <c r="P34" i="13"/>
  <c r="BV34" i="13" s="1" a="1"/>
  <c r="BV34" i="13" s="1"/>
  <c r="P34" i="18"/>
  <c r="BV34" i="18" s="1" a="1"/>
  <c r="BV34" i="18" s="1"/>
  <c r="P44" i="5"/>
  <c r="BV44" i="5" s="1" a="1"/>
  <c r="BV44" i="5" s="1"/>
  <c r="P40" i="13"/>
  <c r="BV40" i="13" s="1" a="1"/>
  <c r="BV40" i="13" s="1"/>
  <c r="P41" i="12"/>
  <c r="BV41" i="12" s="1" a="1"/>
  <c r="BV41" i="12" s="1"/>
  <c r="Q38" i="14"/>
  <c r="BW38" i="14" s="1" a="1"/>
  <c r="BW38" i="14" s="1"/>
  <c r="P17" i="14"/>
  <c r="BV17" i="14" s="1" a="1"/>
  <c r="BV17" i="14" s="1"/>
  <c r="P43" i="5"/>
  <c r="BV43" i="5" s="1" a="1"/>
  <c r="BV43" i="5" s="1"/>
  <c r="P43" i="11"/>
  <c r="BV43" i="11" s="1" a="1"/>
  <c r="BV43" i="11" s="1"/>
  <c r="P30" i="6"/>
  <c r="BV30" i="6" s="1" a="1"/>
  <c r="BV30" i="6" s="1"/>
  <c r="P17" i="1"/>
  <c r="BV17" i="1" s="1" a="1"/>
  <c r="BV17" i="1" s="1"/>
  <c r="P25" i="17"/>
  <c r="BV25" i="17" s="1" a="1"/>
  <c r="BV25" i="17" s="1"/>
  <c r="P27" i="7"/>
  <c r="BV27" i="7" s="1" a="1"/>
  <c r="BV27" i="7" s="1"/>
  <c r="P31" i="17"/>
  <c r="BV31" i="17" s="1" a="1"/>
  <c r="BV31" i="17" s="1"/>
  <c r="P35" i="7"/>
  <c r="BV35" i="7" s="1" a="1"/>
  <c r="BV35" i="7" s="1"/>
  <c r="P21" i="21"/>
  <c r="BV21" i="21" s="1" a="1"/>
  <c r="BV21" i="21" s="1"/>
  <c r="P16" i="16"/>
  <c r="BV16" i="16" s="1" a="1"/>
  <c r="BV16" i="16" s="1"/>
  <c r="P39" i="19"/>
  <c r="BV39" i="19" s="1" a="1"/>
  <c r="BV39" i="19" s="1"/>
  <c r="P35" i="1"/>
  <c r="BV35" i="1" s="1" a="1"/>
  <c r="BV35" i="1" s="1"/>
  <c r="P33" i="16"/>
  <c r="BV33" i="16" s="1" a="1"/>
  <c r="BV33" i="16" s="1"/>
  <c r="P37" i="21"/>
  <c r="BV37" i="21" s="1" a="1"/>
  <c r="BV37" i="21" s="1"/>
  <c r="P33" i="17"/>
  <c r="BV33" i="17" s="1" a="1"/>
  <c r="BV33" i="17" s="1"/>
  <c r="P30" i="1"/>
  <c r="BV30" i="1" s="1" a="1"/>
  <c r="BV30" i="1" s="1"/>
  <c r="P36" i="2"/>
  <c r="BV36" i="2" s="1" a="1"/>
  <c r="BV36" i="2" s="1"/>
  <c r="P34" i="11"/>
  <c r="BV34" i="11" s="1" a="1"/>
  <c r="BV34" i="11" s="1"/>
  <c r="P31" i="7"/>
  <c r="BV31" i="7" s="1" a="1"/>
  <c r="BV31" i="7" s="1"/>
  <c r="P37" i="16"/>
  <c r="BV37" i="16" s="1" a="1"/>
  <c r="BV37" i="16" s="1"/>
  <c r="P43" i="4"/>
  <c r="BV43" i="4" s="1" a="1"/>
  <c r="BV43" i="4" s="1"/>
  <c r="P31" i="20"/>
  <c r="BV31" i="20" s="1" a="1"/>
  <c r="BV31" i="20" s="1"/>
  <c r="P23" i="5"/>
  <c r="BV23" i="5" s="1" a="1"/>
  <c r="BV23" i="5" s="1"/>
  <c r="P20" i="7"/>
  <c r="BV20" i="7" s="1" a="1"/>
  <c r="BV20" i="7" s="1"/>
  <c r="P34" i="1"/>
  <c r="BV34" i="1" s="1" a="1"/>
  <c r="BV34" i="1" s="1"/>
  <c r="P34" i="5"/>
  <c r="BV34" i="5" s="1" a="1"/>
  <c r="BV34" i="5" s="1"/>
  <c r="P22" i="18"/>
  <c r="BV22" i="18" s="1" a="1"/>
  <c r="BV22" i="18" s="1"/>
  <c r="P35" i="5"/>
  <c r="BV35" i="5" s="1" a="1"/>
  <c r="BV35" i="5" s="1"/>
  <c r="P21" i="16"/>
  <c r="BV21" i="16" s="1" a="1"/>
  <c r="BV21" i="16" s="1"/>
  <c r="P22" i="14"/>
  <c r="BV22" i="14" s="1" a="1"/>
  <c r="BV22" i="14" s="1"/>
  <c r="P29" i="16"/>
  <c r="BV29" i="16" s="1" a="1"/>
  <c r="BV29" i="16" s="1"/>
  <c r="P26" i="14"/>
  <c r="BV26" i="14" s="1" a="1"/>
  <c r="BV26" i="14" s="1"/>
  <c r="P19" i="14"/>
  <c r="BV19" i="14" s="1" a="1"/>
  <c r="BV19" i="14" s="1"/>
  <c r="P36" i="19"/>
  <c r="BV36" i="19" s="1" a="1"/>
  <c r="BV36" i="19" s="1"/>
  <c r="P32" i="20"/>
  <c r="BV32" i="20" s="1" a="1"/>
  <c r="BV32" i="20" s="1"/>
  <c r="P16" i="11"/>
  <c r="BV16" i="11" s="1" a="1"/>
  <c r="BV16" i="11" s="1"/>
  <c r="P22" i="5"/>
  <c r="BV22" i="5" s="1" a="1"/>
  <c r="BV22" i="5" s="1"/>
  <c r="P20" i="11"/>
  <c r="BV20" i="11" s="1" a="1"/>
  <c r="BV20" i="11" s="1"/>
  <c r="P39" i="10"/>
  <c r="BV39" i="10" s="1" a="1"/>
  <c r="BV39" i="10" s="1"/>
  <c r="P24" i="11"/>
  <c r="BV24" i="11" s="1" a="1"/>
  <c r="BV24" i="11" s="1"/>
  <c r="P38" i="8"/>
  <c r="BV38" i="8" s="1" a="1"/>
  <c r="BV38" i="8" s="1"/>
  <c r="P33" i="11"/>
  <c r="BV33" i="11" s="1" a="1"/>
  <c r="BV33" i="11" s="1"/>
  <c r="P35" i="18"/>
  <c r="BV35" i="18" s="1" a="1"/>
  <c r="BV35" i="18" s="1"/>
  <c r="P30" i="16"/>
  <c r="BV30" i="16" s="1" a="1"/>
  <c r="BV30" i="16" s="1"/>
  <c r="P28" i="20"/>
  <c r="BV28" i="20" s="1" a="1"/>
  <c r="BV28" i="20" s="1"/>
  <c r="P44" i="15"/>
  <c r="BV44" i="15" s="1" a="1"/>
  <c r="BV44" i="15" s="1"/>
  <c r="P32" i="12"/>
  <c r="BV32" i="12" s="1" a="1"/>
  <c r="BV32" i="12" s="1"/>
  <c r="P21" i="11"/>
  <c r="BV21" i="11" s="1" a="1"/>
  <c r="BV21" i="11" s="1"/>
  <c r="P28" i="12"/>
  <c r="BV28" i="12" s="1" a="1"/>
  <c r="BV28" i="12" s="1"/>
  <c r="P38" i="5"/>
  <c r="BV38" i="5" s="1" a="1"/>
  <c r="BV38" i="5" s="1"/>
  <c r="P26" i="1"/>
  <c r="BV26" i="1" s="1" a="1"/>
  <c r="BV26" i="1" s="1"/>
  <c r="P37" i="2"/>
  <c r="BV37" i="2" s="1" a="1"/>
  <c r="BV37" i="2" s="1"/>
  <c r="P38" i="20"/>
  <c r="BV38" i="20" s="1" a="1"/>
  <c r="BV38" i="20" s="1"/>
  <c r="P18" i="18"/>
  <c r="BV18" i="18" s="1" a="1"/>
  <c r="BV18" i="18" s="1"/>
  <c r="P28" i="13"/>
  <c r="BV28" i="13" s="1" a="1"/>
  <c r="BV28" i="13" s="1"/>
  <c r="P43" i="10"/>
  <c r="BV43" i="10" s="1" a="1"/>
  <c r="BV43" i="10" s="1"/>
  <c r="P20" i="3"/>
  <c r="BV20" i="3" s="1" a="1"/>
  <c r="BV20" i="3" s="1"/>
  <c r="P27" i="2"/>
  <c r="BV27" i="2" s="1" a="1"/>
  <c r="BV27" i="2" s="1"/>
  <c r="P28" i="2"/>
  <c r="BV28" i="2" s="1" a="1"/>
  <c r="BV28" i="2" s="1"/>
  <c r="P36" i="14"/>
  <c r="BV36" i="14" s="1" a="1"/>
  <c r="BV36" i="14" s="1"/>
  <c r="P17" i="12"/>
  <c r="BV17" i="12" s="1" a="1"/>
  <c r="BV17" i="12" s="1"/>
  <c r="P37" i="15"/>
  <c r="BV37" i="15" s="1" a="1"/>
  <c r="BV37" i="15" s="1"/>
  <c r="P40" i="15"/>
  <c r="BV40" i="15" s="1" a="1"/>
  <c r="BV40" i="15" s="1"/>
  <c r="P34" i="12"/>
  <c r="BV34" i="12" s="1" a="1"/>
  <c r="BV34" i="12" s="1"/>
  <c r="P22" i="8"/>
  <c r="BV22" i="8" s="1" a="1"/>
  <c r="BV22" i="8" s="1"/>
  <c r="P39" i="1"/>
  <c r="BV39" i="1" s="1" a="1"/>
  <c r="BV39" i="1" s="1"/>
  <c r="P35" i="16"/>
  <c r="BV35" i="16" s="1" a="1"/>
  <c r="BV35" i="16" s="1"/>
  <c r="P23" i="4"/>
  <c r="BV23" i="4" s="1" a="1"/>
  <c r="BV23" i="4" s="1"/>
  <c r="P34" i="4"/>
  <c r="BV34" i="4" s="1" a="1"/>
  <c r="BV34" i="4" s="1"/>
  <c r="P38" i="4"/>
  <c r="BV38" i="4" s="1" a="1"/>
  <c r="BV38" i="4" s="1"/>
  <c r="P24" i="20"/>
  <c r="BV24" i="20" s="1" a="1"/>
  <c r="BV24" i="20" s="1"/>
  <c r="P22" i="16"/>
  <c r="BV22" i="16" s="1" a="1"/>
  <c r="BV22" i="16" s="1"/>
  <c r="P18" i="8"/>
  <c r="BV18" i="8" s="1" a="1"/>
  <c r="BV18" i="8" s="1"/>
  <c r="P32" i="16"/>
  <c r="BV32" i="16" s="1" a="1"/>
  <c r="BV32" i="16" s="1"/>
  <c r="P18" i="5"/>
  <c r="BV18" i="5" s="1" a="1"/>
  <c r="BV18" i="5" s="1"/>
  <c r="P16" i="15"/>
  <c r="BV16" i="15" s="1" a="1"/>
  <c r="BV16" i="15" s="1"/>
  <c r="P43" i="8"/>
  <c r="BV43" i="8" s="1" a="1"/>
  <c r="BV43" i="8" s="1"/>
  <c r="P27" i="10"/>
  <c r="BV27" i="10" s="1" a="1"/>
  <c r="BV27" i="10" s="1"/>
  <c r="P38" i="21"/>
  <c r="BV38" i="21" s="1" a="1"/>
  <c r="BV38" i="21" s="1"/>
  <c r="P39" i="2"/>
  <c r="BV39" i="2" s="1" a="1"/>
  <c r="BV39" i="2" s="1"/>
  <c r="P40" i="19"/>
  <c r="BV40" i="19" s="1" a="1"/>
  <c r="BV40" i="19" s="1"/>
  <c r="P27" i="15"/>
  <c r="BV27" i="15" s="1" a="1"/>
  <c r="BV27" i="15" s="1"/>
  <c r="P35" i="9"/>
  <c r="BV35" i="9" s="1" a="1"/>
  <c r="BV35" i="9" s="1"/>
  <c r="P30" i="8"/>
  <c r="BV30" i="8" s="1" a="1"/>
  <c r="BV30" i="8" s="1"/>
  <c r="P33" i="19"/>
  <c r="BV33" i="19" s="1" a="1"/>
  <c r="BV33" i="19" s="1"/>
  <c r="P31" i="19"/>
  <c r="BV31" i="19" s="1" a="1"/>
  <c r="BV31" i="19" s="1"/>
  <c r="P25" i="16"/>
  <c r="BV25" i="16" s="1" a="1"/>
  <c r="BV25" i="16" s="1"/>
  <c r="P32" i="15"/>
  <c r="BV32" i="15" s="1" a="1"/>
  <c r="BV32" i="15" s="1"/>
  <c r="P23" i="21"/>
  <c r="BV23" i="21" s="1" a="1"/>
  <c r="BV23" i="21" s="1"/>
  <c r="P18" i="2"/>
  <c r="BV18" i="2" s="1" a="1"/>
  <c r="BV18" i="2" s="1"/>
  <c r="P28" i="11"/>
  <c r="BV28" i="11" s="1" a="1"/>
  <c r="BV28" i="11" s="1"/>
  <c r="P30" i="13"/>
  <c r="BV30" i="13" s="1" a="1"/>
  <c r="BV30" i="13" s="1"/>
  <c r="P17" i="15"/>
  <c r="BV17" i="15" s="1" a="1"/>
  <c r="BV17" i="15" s="1"/>
  <c r="P33" i="4"/>
  <c r="BV33" i="4" s="1" a="1"/>
  <c r="BV33" i="4" s="1"/>
  <c r="P20" i="20"/>
  <c r="BV20" i="20" s="1" a="1"/>
  <c r="BV20" i="20" s="1"/>
  <c r="P30" i="4"/>
  <c r="BV30" i="4" s="1" a="1"/>
  <c r="BV30" i="4" s="1"/>
  <c r="P44" i="18"/>
  <c r="BV44" i="18" s="1" a="1"/>
  <c r="BV44" i="18" s="1"/>
  <c r="P38" i="15"/>
  <c r="BV38" i="15" s="1" a="1"/>
  <c r="BV38" i="15" s="1"/>
  <c r="P18" i="14"/>
  <c r="BV18" i="14" s="1" a="1"/>
  <c r="BV18" i="14" s="1"/>
  <c r="P41" i="7"/>
  <c r="BV41" i="7" s="1" a="1"/>
  <c r="BV41" i="7" s="1"/>
  <c r="P37" i="8"/>
  <c r="BV37" i="8" s="1" a="1"/>
  <c r="BV37" i="8" s="1"/>
  <c r="P40" i="14"/>
  <c r="BV40" i="14" s="1" a="1"/>
  <c r="BV40" i="14" s="1"/>
  <c r="P44" i="7"/>
  <c r="BV44" i="7" s="1" a="1"/>
  <c r="BV44" i="7" s="1"/>
  <c r="P32" i="8"/>
  <c r="BV32" i="8" s="1" a="1"/>
  <c r="BV32" i="8" s="1"/>
  <c r="P23" i="1"/>
  <c r="BV23" i="1" s="1" a="1"/>
  <c r="BV23" i="1" s="1"/>
  <c r="P39" i="12"/>
  <c r="BV39" i="12" s="1" a="1"/>
  <c r="BV39" i="12" s="1"/>
  <c r="P33" i="12"/>
  <c r="BV33" i="12" s="1" a="1"/>
  <c r="BV33" i="12" s="1"/>
  <c r="P19" i="2"/>
  <c r="BV19" i="2" s="1" a="1"/>
  <c r="BV19" i="2" s="1"/>
  <c r="P40" i="2"/>
  <c r="BV40" i="2" s="1" a="1"/>
  <c r="BV40" i="2" s="1"/>
  <c r="P21" i="20"/>
  <c r="BV21" i="20" s="1" a="1"/>
  <c r="BV21" i="20" s="1"/>
  <c r="P40" i="17"/>
  <c r="BV40" i="17" s="1" a="1"/>
  <c r="BV40" i="17" s="1"/>
  <c r="P28" i="19"/>
  <c r="BV28" i="19" s="1" a="1"/>
  <c r="BV28" i="19" s="1"/>
  <c r="P43" i="3"/>
  <c r="BV43" i="3" s="1" a="1"/>
  <c r="BV43" i="3" s="1"/>
  <c r="P43" i="6"/>
  <c r="BV43" i="6" s="1" a="1"/>
  <c r="BV43" i="6" s="1"/>
  <c r="P23" i="14"/>
  <c r="BV23" i="14" s="1" a="1"/>
  <c r="BV23" i="14" s="1"/>
  <c r="P41" i="6"/>
  <c r="BV41" i="6" s="1" a="1"/>
  <c r="BV41" i="6" s="1"/>
  <c r="P26" i="17"/>
  <c r="BV26" i="17" s="1" a="1"/>
  <c r="BV26" i="17" s="1"/>
  <c r="P42" i="9"/>
  <c r="BV42" i="9" s="1" a="1"/>
  <c r="BV42" i="9" s="1"/>
  <c r="P25" i="8"/>
  <c r="BV25" i="8" s="1" a="1"/>
  <c r="BV25" i="8" s="1"/>
  <c r="P26" i="3"/>
  <c r="BV26" i="3" s="1" a="1"/>
  <c r="BV26" i="3" s="1"/>
  <c r="P31" i="16"/>
  <c r="BV31" i="16" s="1" a="1"/>
  <c r="BV31" i="16" s="1"/>
  <c r="P28" i="14"/>
  <c r="BV28" i="14" s="1" a="1"/>
  <c r="BV28" i="14" s="1"/>
  <c r="P39" i="13"/>
  <c r="BV39" i="13" s="1" a="1"/>
  <c r="BV39" i="13" s="1"/>
  <c r="P29" i="4"/>
  <c r="BV29" i="4" s="1" a="1"/>
  <c r="BV29" i="4" s="1"/>
  <c r="P36" i="18"/>
  <c r="BV36" i="18" s="1" a="1"/>
  <c r="BV36" i="18" s="1"/>
  <c r="P37" i="10"/>
  <c r="BV37" i="10" s="1" a="1"/>
  <c r="BV37" i="10" s="1"/>
  <c r="Q22" i="7"/>
  <c r="BW22" i="7" s="1" a="1"/>
  <c r="BW22" i="7" s="1"/>
  <c r="P22" i="17"/>
  <c r="BV22" i="17" s="1" a="1"/>
  <c r="BV22" i="17" s="1"/>
  <c r="P21" i="4"/>
  <c r="BV21" i="4" s="1" a="1"/>
  <c r="BV21" i="4" s="1"/>
  <c r="P31" i="9"/>
  <c r="BV31" i="9" s="1" a="1"/>
  <c r="BV31" i="9" s="1"/>
  <c r="P16" i="18"/>
  <c r="BV16" i="18" s="1" a="1"/>
  <c r="BV16" i="18" s="1"/>
  <c r="P36" i="7"/>
  <c r="BV36" i="7" s="1" a="1"/>
  <c r="BV36" i="7" s="1"/>
  <c r="P30" i="9"/>
  <c r="BV30" i="9" s="1" a="1"/>
  <c r="BV30" i="9" s="1"/>
  <c r="P32" i="6"/>
  <c r="BV32" i="6" s="1" a="1"/>
  <c r="BV32" i="6" s="1"/>
  <c r="P24" i="18"/>
  <c r="BV24" i="18" s="1" a="1"/>
  <c r="BV24" i="18" s="1"/>
  <c r="P17" i="11"/>
  <c r="BV17" i="11" s="1" a="1"/>
  <c r="BV17" i="11" s="1"/>
  <c r="P39" i="7"/>
  <c r="BV39" i="7" s="1" a="1"/>
  <c r="BV39" i="7" s="1"/>
  <c r="P24" i="3"/>
  <c r="BV24" i="3" s="1" a="1"/>
  <c r="BV24" i="3" s="1"/>
  <c r="P43" i="17"/>
  <c r="BV43" i="17" s="1" a="1"/>
  <c r="BV43" i="17" s="1"/>
  <c r="P18" i="12"/>
  <c r="BV18" i="12" s="1" a="1"/>
  <c r="BV18" i="12" s="1"/>
  <c r="P43" i="21"/>
  <c r="BV43" i="21" s="1" a="1"/>
  <c r="BV43" i="21" s="1"/>
  <c r="P35" i="3"/>
  <c r="BV35" i="3" s="1" a="1"/>
  <c r="BV35" i="3" s="1"/>
  <c r="P21" i="12"/>
  <c r="BV21" i="12" s="1" a="1"/>
  <c r="BV21" i="12" s="1"/>
  <c r="P32" i="9"/>
  <c r="BV32" i="9" s="1" a="1"/>
  <c r="BV32" i="9" s="1"/>
  <c r="P32" i="4"/>
  <c r="BV32" i="4" s="1" a="1"/>
  <c r="BV32" i="4" s="1"/>
  <c r="P33" i="1"/>
  <c r="BV33" i="1" s="1" a="1"/>
  <c r="BV33" i="1" s="1"/>
  <c r="Q17" i="20"/>
  <c r="BW17" i="20" s="1" a="1"/>
  <c r="BW17" i="20" s="1"/>
  <c r="P30" i="17"/>
  <c r="BV30" i="17" s="1" a="1"/>
  <c r="BV30" i="17" s="1"/>
  <c r="P22" i="4"/>
  <c r="BV22" i="4" s="1" a="1"/>
  <c r="BV22" i="4" s="1"/>
  <c r="P44" i="8"/>
  <c r="BV44" i="8" s="1" a="1"/>
  <c r="BV44" i="8" s="1"/>
  <c r="Q32" i="2"/>
  <c r="BW32" i="2" s="1" a="1"/>
  <c r="BW32" i="2" s="1"/>
  <c r="P18" i="21"/>
  <c r="BV18" i="21" s="1" a="1"/>
  <c r="BV18" i="21" s="1"/>
  <c r="P38" i="3"/>
  <c r="BV38" i="3" s="1" a="1"/>
  <c r="BV38" i="3" s="1"/>
  <c r="P32" i="18"/>
  <c r="BV32" i="18" s="1" a="1"/>
  <c r="BV32" i="18" s="1"/>
  <c r="Q19" i="7"/>
  <c r="BW19" i="7" s="1" a="1"/>
  <c r="BW19" i="7" s="1"/>
  <c r="P26" i="13"/>
  <c r="BV26" i="13" s="1" a="1"/>
  <c r="BV26" i="13" s="1"/>
  <c r="P16" i="8"/>
  <c r="BV16" i="8" s="1" a="1"/>
  <c r="BV16" i="8" s="1"/>
  <c r="P44" i="21"/>
  <c r="BV44" i="21" s="1" a="1"/>
  <c r="BV44" i="21" s="1"/>
  <c r="Q38" i="6"/>
  <c r="BW38" i="6" s="1" a="1"/>
  <c r="BW38" i="6" s="1"/>
  <c r="P35" i="11"/>
  <c r="BV35" i="11" s="1" a="1"/>
  <c r="BV35" i="11" s="1"/>
  <c r="P25" i="3"/>
  <c r="BV25" i="3" s="1" a="1"/>
  <c r="BV25" i="3" s="1"/>
  <c r="P27" i="5"/>
  <c r="BV27" i="5" s="1" a="1"/>
  <c r="BV27" i="5" s="1"/>
  <c r="P27" i="17"/>
  <c r="BV27" i="17" s="1" a="1"/>
  <c r="BV27" i="17" s="1"/>
  <c r="P36" i="9"/>
  <c r="BV36" i="9" s="1" a="1"/>
  <c r="BV36" i="9" s="1"/>
  <c r="P19" i="5"/>
  <c r="BV19" i="5" s="1" a="1"/>
  <c r="BV19" i="5" s="1"/>
  <c r="P41" i="15"/>
  <c r="BV41" i="15" s="1" a="1"/>
  <c r="BV41" i="15" s="1"/>
  <c r="P43" i="15"/>
  <c r="BV43" i="15" s="1" a="1"/>
  <c r="BV43" i="15" s="1"/>
  <c r="Q24" i="17"/>
  <c r="BW24" i="17" s="1" a="1"/>
  <c r="BW24" i="17" s="1"/>
  <c r="P24" i="5"/>
  <c r="BV24" i="5" s="1" a="1"/>
  <c r="BV24" i="5" s="1"/>
  <c r="P20" i="2"/>
  <c r="BV20" i="2" s="1" a="1"/>
  <c r="BV20" i="2" s="1"/>
  <c r="P26" i="21"/>
  <c r="BV26" i="21" s="1" a="1"/>
  <c r="BV26" i="21" s="1"/>
  <c r="P18" i="3"/>
  <c r="BV18" i="3" s="1" a="1"/>
  <c r="BV18" i="3" s="1"/>
  <c r="P32" i="7"/>
  <c r="BV32" i="7" s="1" a="1"/>
  <c r="BV32" i="7" s="1"/>
  <c r="P44" i="13"/>
  <c r="BV44" i="13" s="1" a="1"/>
  <c r="BV44" i="13" s="1"/>
  <c r="P22" i="6"/>
  <c r="BV22" i="6" s="1" a="1"/>
  <c r="BV22" i="6" s="1"/>
  <c r="P26" i="8"/>
  <c r="BV26" i="8" s="1" a="1"/>
  <c r="BV26" i="8" s="1"/>
  <c r="P42" i="2"/>
  <c r="BV42" i="2" s="1" a="1"/>
  <c r="BV42" i="2" s="1"/>
  <c r="P23" i="17"/>
  <c r="BV23" i="17" s="1" a="1"/>
  <c r="BV23" i="17" s="1"/>
  <c r="P20" i="1"/>
  <c r="BV20" i="1" s="1" a="1"/>
  <c r="BV20" i="1" s="1"/>
  <c r="Q21" i="8"/>
  <c r="BW21" i="8" s="1" a="1"/>
  <c r="BW21" i="8" s="1"/>
  <c r="P16" i="19"/>
  <c r="BV16" i="19" s="1" a="1"/>
  <c r="BV16" i="19" s="1"/>
  <c r="P31" i="6"/>
  <c r="BV31" i="6" s="1" a="1"/>
  <c r="BV31" i="6" s="1"/>
  <c r="P21" i="15"/>
  <c r="BV21" i="15" s="1" a="1"/>
  <c r="BV21" i="15" s="1"/>
  <c r="Q39" i="9"/>
  <c r="BW39" i="9" s="1" a="1"/>
  <c r="BW39" i="9" s="1"/>
  <c r="P26" i="15"/>
  <c r="BV26" i="15" s="1" a="1"/>
  <c r="BV26" i="15" s="1"/>
  <c r="P29" i="2"/>
  <c r="BV29" i="2" s="1" a="1"/>
  <c r="BV29" i="2" s="1"/>
  <c r="P25" i="11"/>
  <c r="BV25" i="11" s="1" a="1"/>
  <c r="BV25" i="11" s="1"/>
  <c r="P42" i="19"/>
  <c r="BV42" i="19" s="1" a="1"/>
  <c r="BV42" i="19" s="1"/>
  <c r="Q16" i="7"/>
  <c r="BW16" i="7" s="1" a="1"/>
  <c r="BW16" i="7" s="1"/>
  <c r="P30" i="11"/>
  <c r="BV30" i="11" s="1" a="1"/>
  <c r="BV30" i="11" s="1"/>
  <c r="P31" i="4"/>
  <c r="BV31" i="4" s="1" a="1"/>
  <c r="BV31" i="4" s="1"/>
  <c r="P37" i="19"/>
  <c r="BV37" i="19" s="1" a="1"/>
  <c r="BV37" i="19" s="1"/>
  <c r="P21" i="5"/>
  <c r="BV21" i="5" s="1" a="1"/>
  <c r="BV21" i="5" s="1"/>
  <c r="P36" i="3"/>
  <c r="BV36" i="3" s="1" a="1"/>
  <c r="BV36" i="3" s="1"/>
  <c r="P28" i="9"/>
  <c r="BV28" i="9" s="1" a="1"/>
  <c r="BV28" i="9" s="1"/>
  <c r="P23" i="2"/>
  <c r="BV23" i="2" s="1" a="1"/>
  <c r="BV23" i="2" s="1"/>
  <c r="P24" i="9"/>
  <c r="BV24" i="9" s="1" a="1"/>
  <c r="BV24" i="9" s="1"/>
  <c r="Q19" i="18"/>
  <c r="BW19" i="18" s="1" a="1"/>
  <c r="BW19" i="18" s="1"/>
  <c r="P40" i="6"/>
  <c r="BV40" i="6" s="1" a="1"/>
  <c r="BV40" i="6" s="1"/>
  <c r="P30" i="12"/>
  <c r="BV30" i="12" s="1" a="1"/>
  <c r="BV30" i="12" s="1"/>
  <c r="P16" i="9"/>
  <c r="BV16" i="9" s="1" a="1"/>
  <c r="BV16" i="9" s="1"/>
  <c r="P27" i="21"/>
  <c r="BV27" i="21" s="1" a="1"/>
  <c r="BV27" i="21" s="1"/>
  <c r="P34" i="6"/>
  <c r="BV34" i="6" s="1" a="1"/>
  <c r="BV34" i="6" s="1"/>
  <c r="Q24" i="8"/>
  <c r="BW24" i="8" s="1" a="1"/>
  <c r="BW24" i="8" s="1"/>
  <c r="P45" i="12"/>
  <c r="BV45" i="12" s="1" a="1"/>
  <c r="BV45" i="12" s="1"/>
  <c r="P46" i="10"/>
  <c r="BV46" i="10" s="1" a="1"/>
  <c r="BV46" i="10" s="1"/>
  <c r="P45" i="3"/>
  <c r="BV45" i="3" s="1" a="1"/>
  <c r="BV45" i="3" s="1"/>
  <c r="P46" i="2"/>
  <c r="BV46" i="2" s="1" a="1"/>
  <c r="BV46" i="2" s="1"/>
  <c r="P46" i="20"/>
  <c r="BV46" i="20" s="1" a="1"/>
  <c r="BV46" i="20" s="1"/>
  <c r="P46" i="17"/>
  <c r="BV46" i="17" s="1" a="1"/>
  <c r="BV46" i="17" s="1"/>
  <c r="P46" i="6"/>
  <c r="BV46" i="6" s="1" a="1"/>
  <c r="BV46" i="6" s="1"/>
  <c r="P45" i="7"/>
  <c r="BV45" i="7" s="1" a="1"/>
  <c r="BV45" i="7" s="1"/>
  <c r="P46" i="13"/>
  <c r="BV46" i="13" s="1" a="1"/>
  <c r="BV46" i="13" s="1"/>
  <c r="P45" i="11"/>
  <c r="BV45" i="11" s="1" a="1"/>
  <c r="BV45" i="11" s="1"/>
  <c r="P46" i="14"/>
  <c r="BV46" i="14" s="1" a="1"/>
  <c r="BV46" i="14" s="1"/>
  <c r="P45" i="5"/>
  <c r="BV45" i="5" s="1" a="1"/>
  <c r="BV45" i="5" s="1"/>
  <c r="P46" i="5"/>
  <c r="BV46" i="5" s="1" a="1"/>
  <c r="BV46" i="5" s="1"/>
  <c r="P45" i="1"/>
  <c r="BV45" i="1" s="1" a="1"/>
  <c r="BV45" i="1" s="1"/>
  <c r="P46" i="7"/>
  <c r="BV46" i="7" s="1" a="1"/>
  <c r="BV46" i="7" s="1"/>
  <c r="P46" i="16"/>
  <c r="BV46" i="16" s="1" a="1"/>
  <c r="BV46" i="16" s="1"/>
  <c r="P46" i="21"/>
  <c r="BV46" i="21" s="1" a="1"/>
  <c r="BV46" i="21" s="1"/>
  <c r="P46" i="1"/>
  <c r="BV46" i="1" s="1" a="1"/>
  <c r="BV46" i="1" s="1"/>
  <c r="P45" i="2"/>
  <c r="BV45" i="2" s="1" a="1"/>
  <c r="BV45" i="2" s="1"/>
  <c r="P45" i="14"/>
  <c r="BV45" i="14" s="1" a="1"/>
  <c r="BV45" i="14" s="1"/>
  <c r="P45" i="17"/>
  <c r="BV45" i="17" s="1" a="1"/>
  <c r="BV45" i="17" s="1"/>
  <c r="P46" i="8"/>
  <c r="BV46" i="8" s="1" a="1"/>
  <c r="BV46" i="8" s="1"/>
  <c r="P45" i="6"/>
  <c r="BV45" i="6" s="1" a="1"/>
  <c r="BV45" i="6" s="1"/>
  <c r="P46" i="11"/>
  <c r="BV46" i="11" s="1" a="1"/>
  <c r="BV46" i="11" s="1"/>
  <c r="P45" i="4"/>
  <c r="BV45" i="4" s="1" a="1"/>
  <c r="BV45" i="4" s="1"/>
  <c r="P46" i="18"/>
  <c r="BV46" i="18" s="1" a="1"/>
  <c r="BV46" i="18" s="1"/>
  <c r="P45" i="13"/>
  <c r="BV45" i="13" s="1" a="1"/>
  <c r="BV45" i="13" s="1"/>
  <c r="P46" i="4"/>
  <c r="BV46" i="4" s="1" a="1"/>
  <c r="BV46" i="4" s="1"/>
  <c r="P45" i="20"/>
  <c r="BV45" i="20" s="1" a="1"/>
  <c r="BV45" i="20" s="1"/>
  <c r="P46" i="9"/>
  <c r="BV46" i="9" s="1" a="1"/>
  <c r="BV46" i="9" s="1"/>
  <c r="P45" i="21"/>
  <c r="BV45" i="21" s="1" a="1"/>
  <c r="BV45" i="21" s="1"/>
  <c r="P46" i="19"/>
  <c r="BV46" i="19" s="1" a="1"/>
  <c r="BV46" i="19" s="1"/>
  <c r="R46" i="15"/>
  <c r="BX46" i="15" s="1" a="1"/>
  <c r="BX46" i="15" s="1"/>
  <c r="P45" i="8"/>
  <c r="BV45" i="8" s="1" a="1"/>
  <c r="BV45" i="8" s="1"/>
  <c r="P45" i="15"/>
  <c r="BV45" i="15" s="1" a="1"/>
  <c r="BV45" i="15" s="1"/>
  <c r="P45" i="10"/>
  <c r="BV45" i="10" s="1" a="1"/>
  <c r="BV45" i="10" s="1"/>
  <c r="P45" i="9"/>
  <c r="BV45" i="9" s="1" a="1"/>
  <c r="BV45" i="9" s="1"/>
  <c r="P46" i="12"/>
  <c r="BV46" i="12" s="1" a="1"/>
  <c r="BV46" i="12" s="1"/>
  <c r="P45" i="19"/>
  <c r="BV45" i="19" s="1" a="1"/>
  <c r="BV45" i="19" s="1"/>
  <c r="P45" i="16"/>
  <c r="BV45" i="16" s="1" a="1"/>
  <c r="BV45" i="16" s="1"/>
  <c r="P46" i="3"/>
  <c r="BV46" i="3" s="1" a="1"/>
  <c r="BV46" i="3" s="1"/>
  <c r="P45" i="18"/>
  <c r="BV45" i="18" s="1" a="1"/>
  <c r="BV45" i="18" s="1"/>
  <c r="BV112" i="1" l="1"/>
  <c r="BV80" i="1"/>
  <c r="R37" i="1"/>
  <c r="BW37" i="1" a="1"/>
  <c r="BW37" i="1" s="1"/>
  <c r="N47" i="5"/>
  <c r="O15" i="5"/>
  <c r="BU15" i="5" s="1" a="1"/>
  <c r="BU15" i="5" s="1"/>
  <c r="BS90" i="10"/>
  <c r="BS58" i="10"/>
  <c r="BS90" i="14"/>
  <c r="BS58" i="14"/>
  <c r="O15" i="10"/>
  <c r="BU15" i="10" s="1" a="1"/>
  <c r="BU15" i="10" s="1"/>
  <c r="N47" i="10"/>
  <c r="N47" i="13"/>
  <c r="O15" i="13"/>
  <c r="BU15" i="13" s="1" a="1"/>
  <c r="BU15" i="13" s="1"/>
  <c r="O15" i="14"/>
  <c r="BU15" i="14" s="1" a="1"/>
  <c r="BU15" i="14" s="1"/>
  <c r="N47" i="14"/>
  <c r="BS90" i="13"/>
  <c r="BS58" i="13"/>
  <c r="BS90" i="11"/>
  <c r="BS58" i="11"/>
  <c r="BS90" i="5"/>
  <c r="BS58" i="5"/>
  <c r="O15" i="11"/>
  <c r="BU15" i="11" s="1" a="1"/>
  <c r="BU15" i="11" s="1"/>
  <c r="N47" i="11"/>
  <c r="BS58" i="7"/>
  <c r="BS90" i="7"/>
  <c r="BU121" i="3"/>
  <c r="BU89" i="3"/>
  <c r="BU121" i="21"/>
  <c r="BU89" i="21"/>
  <c r="BU121" i="5"/>
  <c r="BU89" i="5"/>
  <c r="BU121" i="13"/>
  <c r="BU89" i="13"/>
  <c r="BU121" i="20"/>
  <c r="BU89" i="20"/>
  <c r="BU124" i="12"/>
  <c r="BU127" i="12" s="1"/>
  <c r="BU120" i="12" s="1"/>
  <c r="BU88" i="12"/>
  <c r="BU91" i="9"/>
  <c r="BU59" i="9"/>
  <c r="BV94" i="18"/>
  <c r="BV62" i="18"/>
  <c r="BU103" i="9"/>
  <c r="BU71" i="9"/>
  <c r="BU106" i="4"/>
  <c r="BU74" i="4"/>
  <c r="BU100" i="11"/>
  <c r="BU68" i="11"/>
  <c r="BV96" i="8"/>
  <c r="BV64" i="8"/>
  <c r="BU101" i="8"/>
  <c r="BU69" i="8"/>
  <c r="BU93" i="3"/>
  <c r="BU61" i="3"/>
  <c r="BV99" i="17"/>
  <c r="BV67" i="17"/>
  <c r="BU100" i="3"/>
  <c r="BU68" i="3"/>
  <c r="BU107" i="18"/>
  <c r="BU75" i="18"/>
  <c r="BV107" i="2"/>
  <c r="BV75" i="2"/>
  <c r="BU105" i="17"/>
  <c r="BU73" i="17"/>
  <c r="BU107" i="9"/>
  <c r="BU75" i="9"/>
  <c r="BU118" i="21"/>
  <c r="BU86" i="21"/>
  <c r="BU114" i="7"/>
  <c r="BU82" i="7"/>
  <c r="BU106" i="9"/>
  <c r="BU74" i="9"/>
  <c r="BU112" i="10"/>
  <c r="BU80" i="10"/>
  <c r="BU100" i="8"/>
  <c r="BU68" i="8"/>
  <c r="BU116" i="6"/>
  <c r="BU84" i="6"/>
  <c r="BU103" i="19"/>
  <c r="BU71" i="19"/>
  <c r="BU94" i="2"/>
  <c r="BU62" i="2"/>
  <c r="BU107" i="8"/>
  <c r="BU75" i="8"/>
  <c r="BU115" i="14"/>
  <c r="BU83" i="14"/>
  <c r="BU113" i="15"/>
  <c r="BU81" i="15"/>
  <c r="BU108" i="4"/>
  <c r="BU76" i="4"/>
  <c r="BU108" i="19"/>
  <c r="BU76" i="19"/>
  <c r="BU110" i="9"/>
  <c r="BU78" i="9"/>
  <c r="BU114" i="2"/>
  <c r="BU82" i="2"/>
  <c r="BU91" i="15"/>
  <c r="BU59" i="15"/>
  <c r="BU97" i="16"/>
  <c r="BU65" i="16"/>
  <c r="BU98" i="4"/>
  <c r="BU66" i="4"/>
  <c r="BU109" i="12"/>
  <c r="BU77" i="12"/>
  <c r="BU92" i="12"/>
  <c r="BU60" i="12"/>
  <c r="BU93" i="18"/>
  <c r="BU61" i="18"/>
  <c r="BU113" i="5"/>
  <c r="BU81" i="5"/>
  <c r="BU107" i="12"/>
  <c r="BU75" i="12"/>
  <c r="BU105" i="16"/>
  <c r="BU73" i="16"/>
  <c r="BU99" i="11"/>
  <c r="BU67" i="11"/>
  <c r="BU91" i="11"/>
  <c r="BU59" i="11"/>
  <c r="BU101" i="14"/>
  <c r="BU69" i="14"/>
  <c r="BU96" i="16"/>
  <c r="BU64" i="16"/>
  <c r="BU109" i="1"/>
  <c r="BU77" i="1"/>
  <c r="BU118" i="4"/>
  <c r="BU86" i="4"/>
  <c r="BU112" i="21"/>
  <c r="BU80" i="21"/>
  <c r="BU114" i="19"/>
  <c r="BU82" i="19"/>
  <c r="BU110" i="7"/>
  <c r="BU78" i="7"/>
  <c r="BU100" i="17"/>
  <c r="BU68" i="17"/>
  <c r="BU118" i="11"/>
  <c r="BU86" i="11"/>
  <c r="BU116" i="12"/>
  <c r="BU84" i="12"/>
  <c r="BU109" i="13"/>
  <c r="BU77" i="13"/>
  <c r="BU119" i="20"/>
  <c r="BU87" i="20"/>
  <c r="BU96" i="1"/>
  <c r="BU64" i="1"/>
  <c r="BU97" i="9"/>
  <c r="BU65" i="9"/>
  <c r="BU96" i="18"/>
  <c r="BU64" i="18"/>
  <c r="BU118" i="1"/>
  <c r="BU86" i="1"/>
  <c r="BU92" i="13"/>
  <c r="BU60" i="13"/>
  <c r="BU101" i="6"/>
  <c r="BU69" i="6"/>
  <c r="BU93" i="19"/>
  <c r="BU61" i="19"/>
  <c r="BU98" i="16"/>
  <c r="BU66" i="16"/>
  <c r="BU119" i="14"/>
  <c r="BU87" i="14"/>
  <c r="BU95" i="18"/>
  <c r="BU63" i="18"/>
  <c r="BU116" i="3"/>
  <c r="BU84" i="3"/>
  <c r="BV113" i="7"/>
  <c r="BV81" i="7"/>
  <c r="BU93" i="10"/>
  <c r="BU61" i="10"/>
  <c r="BU115" i="8"/>
  <c r="BU83" i="8"/>
  <c r="BU91" i="5"/>
  <c r="BU59" i="5"/>
  <c r="BU116" i="10"/>
  <c r="BU84" i="10"/>
  <c r="BU102" i="4"/>
  <c r="BU70" i="4"/>
  <c r="BU96" i="10"/>
  <c r="BU64" i="10"/>
  <c r="BU109" i="7"/>
  <c r="BU77" i="7"/>
  <c r="BU98" i="12"/>
  <c r="BU66" i="12"/>
  <c r="BV117" i="3"/>
  <c r="BV85" i="3"/>
  <c r="BU97" i="11"/>
  <c r="BU65" i="11"/>
  <c r="BU102" i="8"/>
  <c r="BU70" i="8"/>
  <c r="BU94" i="13"/>
  <c r="BU62" i="13"/>
  <c r="BU104" i="6"/>
  <c r="BU72" i="6"/>
  <c r="BU104" i="21"/>
  <c r="BU72" i="21"/>
  <c r="BU103" i="10"/>
  <c r="BU71" i="10"/>
  <c r="BU92" i="6"/>
  <c r="BU60" i="6"/>
  <c r="BV112" i="7"/>
  <c r="BV80" i="7"/>
  <c r="BU108" i="9"/>
  <c r="BU76" i="9"/>
  <c r="BU102" i="13"/>
  <c r="BU70" i="13"/>
  <c r="BU101" i="20"/>
  <c r="BU69" i="20"/>
  <c r="BV99" i="2"/>
  <c r="BV67" i="2"/>
  <c r="BU107" i="19"/>
  <c r="BU75" i="19"/>
  <c r="BU111" i="12"/>
  <c r="BU79" i="12"/>
  <c r="BU91" i="21"/>
  <c r="BU59" i="21"/>
  <c r="BU116" i="9"/>
  <c r="BU84" i="9"/>
  <c r="BU92" i="5"/>
  <c r="BU60" i="5"/>
  <c r="BU113" i="11"/>
  <c r="BU81" i="11"/>
  <c r="BV106" i="10"/>
  <c r="BV74" i="10"/>
  <c r="BU94" i="10"/>
  <c r="BU62" i="10"/>
  <c r="BU91" i="10"/>
  <c r="BU59" i="10"/>
  <c r="BU94" i="1"/>
  <c r="BU62" i="1"/>
  <c r="BU103" i="7"/>
  <c r="BU71" i="7"/>
  <c r="BU98" i="11"/>
  <c r="BU66" i="11"/>
  <c r="BU109" i="16"/>
  <c r="BU77" i="16"/>
  <c r="BU111" i="5"/>
  <c r="BU79" i="5"/>
  <c r="BU110" i="6"/>
  <c r="BU78" i="6"/>
  <c r="BU104" i="12"/>
  <c r="BU72" i="12"/>
  <c r="BU116" i="14"/>
  <c r="BU84" i="14"/>
  <c r="BU102" i="1"/>
  <c r="BU70" i="1"/>
  <c r="BU112" i="11"/>
  <c r="BU80" i="11"/>
  <c r="BU93" i="17"/>
  <c r="BU61" i="17"/>
  <c r="BU103" i="6"/>
  <c r="BU71" i="6"/>
  <c r="BU110" i="10"/>
  <c r="BU78" i="10"/>
  <c r="BU106" i="14"/>
  <c r="BU74" i="14"/>
  <c r="BU101" i="4"/>
  <c r="BU69" i="4"/>
  <c r="BU119" i="19"/>
  <c r="BU87" i="19"/>
  <c r="BU95" i="12"/>
  <c r="BU63" i="12"/>
  <c r="BU105" i="18"/>
  <c r="BU73" i="18"/>
  <c r="BU92" i="7"/>
  <c r="BU60" i="7"/>
  <c r="BU119" i="9"/>
  <c r="BU87" i="9"/>
  <c r="BU117" i="12"/>
  <c r="BU85" i="12"/>
  <c r="BU116" i="16"/>
  <c r="BU84" i="16"/>
  <c r="BU98" i="18"/>
  <c r="BU66" i="18"/>
  <c r="BU91" i="17"/>
  <c r="BU59" i="17"/>
  <c r="BU104" i="13"/>
  <c r="BU72" i="13"/>
  <c r="BU103" i="4"/>
  <c r="BU71" i="4"/>
  <c r="BU95" i="13"/>
  <c r="BU63" i="13"/>
  <c r="BU103" i="3"/>
  <c r="BU71" i="3"/>
  <c r="BU110" i="14"/>
  <c r="BU78" i="14"/>
  <c r="BU103" i="16"/>
  <c r="BU71" i="16"/>
  <c r="BU113" i="1"/>
  <c r="BU81" i="1"/>
  <c r="BU111" i="11"/>
  <c r="BU79" i="11"/>
  <c r="BU109" i="20"/>
  <c r="BU77" i="20"/>
  <c r="BU98" i="20"/>
  <c r="BU66" i="20"/>
  <c r="BU108" i="3"/>
  <c r="BU76" i="3"/>
  <c r="BU115" i="18"/>
  <c r="BU83" i="18"/>
  <c r="BU118" i="14"/>
  <c r="BU86" i="14"/>
  <c r="BU100" i="9"/>
  <c r="BU68" i="9"/>
  <c r="BU95" i="21"/>
  <c r="BU63" i="21"/>
  <c r="BU100" i="18"/>
  <c r="BU68" i="18"/>
  <c r="BU104" i="7"/>
  <c r="BU72" i="7"/>
  <c r="BU97" i="20"/>
  <c r="BU65" i="20"/>
  <c r="BU110" i="4"/>
  <c r="BU78" i="4"/>
  <c r="BU100" i="13"/>
  <c r="BU68" i="13"/>
  <c r="BU114" i="11"/>
  <c r="BU82" i="11"/>
  <c r="BU103" i="21"/>
  <c r="BU71" i="21"/>
  <c r="BU117" i="6"/>
  <c r="BU85" i="6"/>
  <c r="BU118" i="12"/>
  <c r="BU86" i="12"/>
  <c r="BU96" i="6"/>
  <c r="BU64" i="6"/>
  <c r="BU105" i="10"/>
  <c r="BU73" i="10"/>
  <c r="BU95" i="10"/>
  <c r="BU63" i="10"/>
  <c r="BU97" i="15"/>
  <c r="BU65" i="15"/>
  <c r="BV92" i="3"/>
  <c r="BV60" i="3"/>
  <c r="BU91" i="13"/>
  <c r="BU59" i="13"/>
  <c r="BU117" i="10"/>
  <c r="BU85" i="10"/>
  <c r="BU114" i="16"/>
  <c r="BU82" i="16"/>
  <c r="BU106" i="8"/>
  <c r="BU74" i="8"/>
  <c r="N47" i="18"/>
  <c r="O15" i="18"/>
  <c r="BU15" i="18" s="1" a="1"/>
  <c r="BU15" i="18" s="1"/>
  <c r="BS90" i="17"/>
  <c r="BS58" i="17"/>
  <c r="BS90" i="4"/>
  <c r="BS58" i="4"/>
  <c r="P47" i="3"/>
  <c r="BS90" i="18"/>
  <c r="BS58" i="18"/>
  <c r="BU124" i="17"/>
  <c r="BU127" i="17" s="1"/>
  <c r="BU120" i="17" s="1"/>
  <c r="BU88" i="17"/>
  <c r="BU124" i="10"/>
  <c r="BU127" i="10" s="1"/>
  <c r="BU120" i="10" s="1"/>
  <c r="BU88" i="10"/>
  <c r="BU121" i="4"/>
  <c r="BU89" i="4"/>
  <c r="BU124" i="14"/>
  <c r="BU127" i="14" s="1"/>
  <c r="BU120" i="14" s="1"/>
  <c r="BU88" i="14"/>
  <c r="BU124" i="5"/>
  <c r="BU127" i="5" s="1"/>
  <c r="BU120" i="5" s="1"/>
  <c r="BU88" i="5"/>
  <c r="BU121" i="2"/>
  <c r="BU89" i="2"/>
  <c r="BU105" i="12"/>
  <c r="BU73" i="12"/>
  <c r="BU111" i="3"/>
  <c r="BU79" i="3"/>
  <c r="BU104" i="2"/>
  <c r="BU72" i="2"/>
  <c r="BU95" i="1"/>
  <c r="BU63" i="1"/>
  <c r="BU101" i="21"/>
  <c r="BU69" i="21"/>
  <c r="BU111" i="9"/>
  <c r="BU79" i="9"/>
  <c r="BU91" i="8"/>
  <c r="BU59" i="8"/>
  <c r="BU96" i="12"/>
  <c r="BU64" i="12"/>
  <c r="BU92" i="11"/>
  <c r="BU60" i="11"/>
  <c r="BU96" i="4"/>
  <c r="BU64" i="4"/>
  <c r="BU103" i="14"/>
  <c r="BU71" i="14"/>
  <c r="BU98" i="14"/>
  <c r="BU66" i="14"/>
  <c r="BU108" i="12"/>
  <c r="BU76" i="12"/>
  <c r="BU112" i="8"/>
  <c r="BU80" i="8"/>
  <c r="BU92" i="15"/>
  <c r="BU60" i="15"/>
  <c r="BU100" i="16"/>
  <c r="BU68" i="16"/>
  <c r="BU102" i="15"/>
  <c r="BU70" i="15"/>
  <c r="BU93" i="5"/>
  <c r="BU61" i="5"/>
  <c r="BU110" i="16"/>
  <c r="BU78" i="16"/>
  <c r="BU111" i="14"/>
  <c r="BU79" i="14"/>
  <c r="BU113" i="20"/>
  <c r="BU81" i="20"/>
  <c r="BU110" i="18"/>
  <c r="BU78" i="18"/>
  <c r="BU107" i="20"/>
  <c r="BU75" i="20"/>
  <c r="BU95" i="7"/>
  <c r="BU63" i="7"/>
  <c r="BU106" i="17"/>
  <c r="BU74" i="17"/>
  <c r="BU118" i="5"/>
  <c r="BU86" i="5"/>
  <c r="BU114" i="18"/>
  <c r="BU82" i="18"/>
  <c r="BU111" i="15"/>
  <c r="BU79" i="15"/>
  <c r="BU115" i="21"/>
  <c r="BU83" i="21"/>
  <c r="BU111" i="10"/>
  <c r="BU79" i="10"/>
  <c r="BU94" i="15"/>
  <c r="BU62" i="15"/>
  <c r="BU98" i="7"/>
  <c r="BU66" i="7"/>
  <c r="BU112" i="14"/>
  <c r="BU80" i="14"/>
  <c r="BU104" i="3"/>
  <c r="BU72" i="3"/>
  <c r="BU97" i="12"/>
  <c r="BU65" i="12"/>
  <c r="BV95" i="6"/>
  <c r="BV63" i="6"/>
  <c r="BU117" i="14"/>
  <c r="BU85" i="14"/>
  <c r="BU116" i="18"/>
  <c r="BU84" i="18"/>
  <c r="BU119" i="12"/>
  <c r="BU87" i="12"/>
  <c r="BU99" i="14"/>
  <c r="BU67" i="14"/>
  <c r="BU106" i="12"/>
  <c r="BU74" i="12"/>
  <c r="BU114" i="3"/>
  <c r="BU82" i="3"/>
  <c r="BU99" i="13"/>
  <c r="BU67" i="13"/>
  <c r="BU111" i="4"/>
  <c r="BU79" i="4"/>
  <c r="BU115" i="4"/>
  <c r="BU83" i="4"/>
  <c r="BU104" i="5"/>
  <c r="BU72" i="5"/>
  <c r="BU116" i="2"/>
  <c r="BU84" i="2"/>
  <c r="BU94" i="3"/>
  <c r="BU62" i="3"/>
  <c r="BU117" i="5"/>
  <c r="BU85" i="5"/>
  <c r="BU107" i="13"/>
  <c r="BU75" i="13"/>
  <c r="BU104" i="15"/>
  <c r="BU72" i="15"/>
  <c r="BU114" i="4"/>
  <c r="BU82" i="4"/>
  <c r="BV102" i="6"/>
  <c r="BV70" i="6"/>
  <c r="BU108" i="14"/>
  <c r="BU76" i="14"/>
  <c r="BU107" i="11"/>
  <c r="BU75" i="11"/>
  <c r="BU111" i="6"/>
  <c r="BU79" i="6"/>
  <c r="BU105" i="21"/>
  <c r="BU73" i="21"/>
  <c r="BU114" i="20"/>
  <c r="BU82" i="20"/>
  <c r="BU91" i="3"/>
  <c r="BU59" i="3"/>
  <c r="BU92" i="16"/>
  <c r="BU60" i="16"/>
  <c r="BU104" i="11"/>
  <c r="BU72" i="11"/>
  <c r="BU103" i="18"/>
  <c r="BU71" i="18"/>
  <c r="BU103" i="15"/>
  <c r="BU71" i="15"/>
  <c r="BU106" i="11"/>
  <c r="BU74" i="11"/>
  <c r="BU110" i="21"/>
  <c r="BU78" i="21"/>
  <c r="BU96" i="19"/>
  <c r="BU64" i="19"/>
  <c r="BU116" i="4"/>
  <c r="BU84" i="4"/>
  <c r="BU102" i="18"/>
  <c r="BU70" i="18"/>
  <c r="BU107" i="10"/>
  <c r="BU75" i="10"/>
  <c r="BU110" i="20"/>
  <c r="BU78" i="20"/>
  <c r="BU107" i="3"/>
  <c r="BU75" i="3"/>
  <c r="BU92" i="8"/>
  <c r="BU60" i="8"/>
  <c r="BU104" i="19"/>
  <c r="BU72" i="19"/>
  <c r="BU113" i="12"/>
  <c r="BU81" i="12"/>
  <c r="BU105" i="5"/>
  <c r="BU73" i="5"/>
  <c r="BU115" i="1"/>
  <c r="BU83" i="1"/>
  <c r="BU105" i="14"/>
  <c r="BU73" i="14"/>
  <c r="BU106" i="2"/>
  <c r="BU74" i="2"/>
  <c r="BU112" i="20"/>
  <c r="BU80" i="20"/>
  <c r="BU113" i="13"/>
  <c r="BU81" i="13"/>
  <c r="BV94" i="9"/>
  <c r="BV62" i="9"/>
  <c r="BU116" i="21"/>
  <c r="BU84" i="21"/>
  <c r="BU106" i="1"/>
  <c r="BU74" i="1"/>
  <c r="BU93" i="9"/>
  <c r="BU61" i="9"/>
  <c r="BU118" i="18"/>
  <c r="BU86" i="18"/>
  <c r="BU117" i="17"/>
  <c r="BU85" i="17"/>
  <c r="BU108" i="21"/>
  <c r="BU76" i="21"/>
  <c r="BU98" i="10"/>
  <c r="BU66" i="10"/>
  <c r="BU105" i="7"/>
  <c r="BU73" i="7"/>
  <c r="BU108" i="20"/>
  <c r="BU76" i="20"/>
  <c r="BU117" i="13"/>
  <c r="BU85" i="13"/>
  <c r="BU94" i="19"/>
  <c r="BU62" i="19"/>
  <c r="BU104" i="1"/>
  <c r="BU72" i="1"/>
  <c r="BU92" i="17"/>
  <c r="BU60" i="17"/>
  <c r="BU112" i="9"/>
  <c r="BU80" i="9"/>
  <c r="BU96" i="3"/>
  <c r="BU64" i="3"/>
  <c r="BU92" i="4"/>
  <c r="BU60" i="4"/>
  <c r="BU96" i="17"/>
  <c r="BU64" i="17"/>
  <c r="BU105" i="2"/>
  <c r="BU73" i="2"/>
  <c r="BU95" i="16"/>
  <c r="BU63" i="16"/>
  <c r="BU115" i="12"/>
  <c r="BU83" i="12"/>
  <c r="BU100" i="10"/>
  <c r="BU68" i="10"/>
  <c r="BU118" i="16"/>
  <c r="BU86" i="16"/>
  <c r="BU91" i="14"/>
  <c r="BU59" i="14"/>
  <c r="BU112" i="4"/>
  <c r="BU80" i="4"/>
  <c r="BV106" i="5"/>
  <c r="BV74" i="5"/>
  <c r="BU119" i="16"/>
  <c r="BU87" i="16"/>
  <c r="BU107" i="17"/>
  <c r="BU75" i="17"/>
  <c r="BU118" i="20"/>
  <c r="BU86" i="20"/>
  <c r="BU102" i="12"/>
  <c r="BU70" i="12"/>
  <c r="BU106" i="15"/>
  <c r="BU74" i="15"/>
  <c r="BU93" i="16"/>
  <c r="BU61" i="16"/>
  <c r="BU105" i="15"/>
  <c r="BU73" i="15"/>
  <c r="BU108" i="8"/>
  <c r="BU76" i="8"/>
  <c r="BU93" i="15"/>
  <c r="BU61" i="15"/>
  <c r="BU92" i="19"/>
  <c r="BU60" i="19"/>
  <c r="N47" i="8"/>
  <c r="O15" i="8"/>
  <c r="BU15" i="8" s="1" a="1"/>
  <c r="BU15" i="8" s="1"/>
  <c r="BS90" i="21"/>
  <c r="BS58" i="21"/>
  <c r="N47" i="20"/>
  <c r="O15" i="20"/>
  <c r="BU15" i="20" s="1" a="1"/>
  <c r="BU15" i="20" s="1"/>
  <c r="BW121" i="15"/>
  <c r="BW89" i="15"/>
  <c r="BU124" i="16"/>
  <c r="BU127" i="16" s="1"/>
  <c r="BU120" i="16" s="1"/>
  <c r="BU88" i="16"/>
  <c r="BU121" i="19"/>
  <c r="BU89" i="19"/>
  <c r="BU121" i="11"/>
  <c r="BU89" i="11"/>
  <c r="BU121" i="16"/>
  <c r="BU89" i="16"/>
  <c r="BU124" i="7"/>
  <c r="BU127" i="7" s="1"/>
  <c r="BU120" i="7" s="1"/>
  <c r="BU88" i="7"/>
  <c r="BV99" i="8"/>
  <c r="BV67" i="8"/>
  <c r="BU99" i="9"/>
  <c r="BU67" i="9"/>
  <c r="BU105" i="11"/>
  <c r="BU73" i="11"/>
  <c r="BU96" i="15"/>
  <c r="BU64" i="15"/>
  <c r="BU97" i="6"/>
  <c r="BU65" i="6"/>
  <c r="BU118" i="15"/>
  <c r="BU86" i="15"/>
  <c r="BU110" i="11"/>
  <c r="BU78" i="11"/>
  <c r="BV92" i="20"/>
  <c r="BV60" i="20"/>
  <c r="BU93" i="12"/>
  <c r="BU61" i="12"/>
  <c r="BU105" i="9"/>
  <c r="BU73" i="9"/>
  <c r="BU111" i="18"/>
  <c r="BU79" i="18"/>
  <c r="BU117" i="9"/>
  <c r="BU85" i="9"/>
  <c r="BU115" i="17"/>
  <c r="BU83" i="17"/>
  <c r="BU119" i="18"/>
  <c r="BU87" i="18"/>
  <c r="BU93" i="2"/>
  <c r="BU61" i="2"/>
  <c r="BU105" i="8"/>
  <c r="BU73" i="8"/>
  <c r="BU113" i="21"/>
  <c r="BU81" i="21"/>
  <c r="BU99" i="20"/>
  <c r="BU67" i="20"/>
  <c r="BU95" i="3"/>
  <c r="BU63" i="3"/>
  <c r="BU103" i="12"/>
  <c r="BU71" i="12"/>
  <c r="BU119" i="15"/>
  <c r="BU87" i="15"/>
  <c r="BU114" i="10"/>
  <c r="BU82" i="10"/>
  <c r="BU110" i="5"/>
  <c r="BU78" i="5"/>
  <c r="BU112" i="16"/>
  <c r="BU80" i="16"/>
  <c r="BU111" i="2"/>
  <c r="BU79" i="2"/>
  <c r="BU91" i="16"/>
  <c r="BU59" i="16"/>
  <c r="BU92" i="1"/>
  <c r="BU60" i="1"/>
  <c r="BU115" i="13"/>
  <c r="BU83" i="13"/>
  <c r="BU102" i="11"/>
  <c r="BU70" i="11"/>
  <c r="BU94" i="20"/>
  <c r="BU62" i="20"/>
  <c r="BU107" i="1"/>
  <c r="BU75" i="1"/>
  <c r="BU102" i="3"/>
  <c r="BU70" i="3"/>
  <c r="BU95" i="9"/>
  <c r="BU63" i="9"/>
  <c r="BU93" i="13"/>
  <c r="BU61" i="13"/>
  <c r="BU98" i="8"/>
  <c r="BU66" i="8"/>
  <c r="BU110" i="2"/>
  <c r="BU78" i="2"/>
  <c r="BU116" i="13"/>
  <c r="BU84" i="13"/>
  <c r="N47" i="21"/>
  <c r="O15" i="21"/>
  <c r="BU15" i="21" s="1" a="1"/>
  <c r="BU15" i="21" s="1"/>
  <c r="BS58" i="12"/>
  <c r="BS90" i="12"/>
  <c r="P47" i="9"/>
  <c r="BU124" i="20"/>
  <c r="BU127" i="20" s="1"/>
  <c r="BU120" i="20" s="1"/>
  <c r="BU88" i="20"/>
  <c r="BS90" i="8"/>
  <c r="BS58" i="8"/>
  <c r="N47" i="17"/>
  <c r="O15" i="17"/>
  <c r="BU15" i="17" s="1" a="1"/>
  <c r="BU15" i="17" s="1"/>
  <c r="BU124" i="15"/>
  <c r="BU127" i="15" s="1"/>
  <c r="BU120" i="15" s="1"/>
  <c r="BU88" i="15"/>
  <c r="BU124" i="13"/>
  <c r="BU127" i="13" s="1"/>
  <c r="BU120" i="13" s="1"/>
  <c r="BU88" i="13"/>
  <c r="BU121" i="7"/>
  <c r="BU89" i="7"/>
  <c r="BU121" i="6"/>
  <c r="BU89" i="6"/>
  <c r="BU109" i="6"/>
  <c r="BU77" i="6"/>
  <c r="BV91" i="7"/>
  <c r="BV59" i="7"/>
  <c r="BU106" i="6"/>
  <c r="BU74" i="6"/>
  <c r="BU119" i="13"/>
  <c r="BU87" i="13"/>
  <c r="BU116" i="15"/>
  <c r="BU84" i="15"/>
  <c r="BV113" i="6"/>
  <c r="BV81" i="6"/>
  <c r="BU113" i="3"/>
  <c r="BU81" i="3"/>
  <c r="BU108" i="1"/>
  <c r="BU76" i="1"/>
  <c r="BU118" i="17"/>
  <c r="BU86" i="17"/>
  <c r="BU111" i="7"/>
  <c r="BU79" i="7"/>
  <c r="BU104" i="4"/>
  <c r="BU72" i="4"/>
  <c r="BU96" i="20"/>
  <c r="BU64" i="20"/>
  <c r="BU119" i="7"/>
  <c r="BU87" i="7"/>
  <c r="BU105" i="4"/>
  <c r="BU73" i="4"/>
  <c r="BU98" i="21"/>
  <c r="BU66" i="21"/>
  <c r="BU102" i="10"/>
  <c r="BU70" i="10"/>
  <c r="BU113" i="4"/>
  <c r="BU81" i="4"/>
  <c r="BU115" i="15"/>
  <c r="BU83" i="15"/>
  <c r="BU118" i="10"/>
  <c r="BU86" i="10"/>
  <c r="BU108" i="11"/>
  <c r="BU76" i="11"/>
  <c r="BU111" i="19"/>
  <c r="BU79" i="19"/>
  <c r="BU97" i="18"/>
  <c r="BU65" i="18"/>
  <c r="BU106" i="7"/>
  <c r="BU74" i="7"/>
  <c r="BU108" i="16"/>
  <c r="BU76" i="16"/>
  <c r="BU105" i="6"/>
  <c r="BU73" i="6"/>
  <c r="BU119" i="5"/>
  <c r="BU87" i="5"/>
  <c r="BU102" i="19"/>
  <c r="BU70" i="19"/>
  <c r="BU117" i="21"/>
  <c r="BU85" i="21"/>
  <c r="BU94" i="12"/>
  <c r="BU62" i="12"/>
  <c r="BU117" i="15"/>
  <c r="BU85" i="15"/>
  <c r="BU113" i="18"/>
  <c r="BU81" i="18"/>
  <c r="BU108" i="5"/>
  <c r="BU76" i="5"/>
  <c r="BU115" i="9"/>
  <c r="BU83" i="9"/>
  <c r="BU118" i="2"/>
  <c r="BU86" i="2"/>
  <c r="BU95" i="17"/>
  <c r="BU63" i="17"/>
  <c r="BU94" i="21"/>
  <c r="BU62" i="21"/>
  <c r="BU100" i="7"/>
  <c r="BU68" i="7"/>
  <c r="BU108" i="10"/>
  <c r="BU76" i="10"/>
  <c r="BU103" i="8"/>
  <c r="BU71" i="8"/>
  <c r="BV116" i="19"/>
  <c r="BV84" i="19"/>
  <c r="BU103" i="17"/>
  <c r="BU71" i="17"/>
  <c r="BU100" i="19"/>
  <c r="BU68" i="19"/>
  <c r="BU112" i="18"/>
  <c r="BU80" i="18"/>
  <c r="BU115" i="16"/>
  <c r="BU83" i="16"/>
  <c r="BV112" i="17"/>
  <c r="BV80" i="17"/>
  <c r="BU95" i="15"/>
  <c r="BU63" i="15"/>
  <c r="BU91" i="6"/>
  <c r="BU59" i="6"/>
  <c r="BU116" i="11"/>
  <c r="BU84" i="11"/>
  <c r="BU105" i="3"/>
  <c r="BU73" i="3"/>
  <c r="BU108" i="2"/>
  <c r="BU76" i="2"/>
  <c r="BU114" i="21"/>
  <c r="BU82" i="21"/>
  <c r="BU93" i="20"/>
  <c r="BU61" i="20"/>
  <c r="BV117" i="16"/>
  <c r="BV85" i="16"/>
  <c r="BU99" i="19"/>
  <c r="BU67" i="19"/>
  <c r="BU119" i="6"/>
  <c r="BU87" i="6"/>
  <c r="BU100" i="20"/>
  <c r="BU68" i="20"/>
  <c r="BU116" i="1"/>
  <c r="BU84" i="1"/>
  <c r="BU101" i="10"/>
  <c r="BU69" i="10"/>
  <c r="BU100" i="15"/>
  <c r="BU68" i="15"/>
  <c r="BU118" i="9"/>
  <c r="BU86" i="9"/>
  <c r="BU112" i="6"/>
  <c r="BU80" i="6"/>
  <c r="BU99" i="15"/>
  <c r="BU67" i="15"/>
  <c r="BU92" i="2"/>
  <c r="BU60" i="2"/>
  <c r="BV100" i="4"/>
  <c r="BV68" i="4"/>
  <c r="BU104" i="20"/>
  <c r="BU72" i="20"/>
  <c r="BU91" i="2"/>
  <c r="BU59" i="2"/>
  <c r="BU101" i="18"/>
  <c r="BU69" i="18"/>
  <c r="BU117" i="8"/>
  <c r="BU85" i="8"/>
  <c r="BU110" i="13"/>
  <c r="BU78" i="13"/>
  <c r="BU109" i="17"/>
  <c r="BU77" i="17"/>
  <c r="BU116" i="8"/>
  <c r="BU84" i="8"/>
  <c r="BU113" i="17"/>
  <c r="BU81" i="17"/>
  <c r="BU97" i="1"/>
  <c r="BU65" i="1"/>
  <c r="BU93" i="4"/>
  <c r="BU61" i="4"/>
  <c r="BU118" i="13"/>
  <c r="BU86" i="13"/>
  <c r="BU114" i="5"/>
  <c r="BU82" i="5"/>
  <c r="BU91" i="20"/>
  <c r="BU59" i="20"/>
  <c r="BU102" i="9"/>
  <c r="BU70" i="9"/>
  <c r="BU106" i="18"/>
  <c r="BU74" i="18"/>
  <c r="BU117" i="4"/>
  <c r="BU85" i="4"/>
  <c r="BU119" i="2"/>
  <c r="BU87" i="2"/>
  <c r="BU100" i="12"/>
  <c r="BU68" i="12"/>
  <c r="BU119" i="11"/>
  <c r="BU87" i="11"/>
  <c r="BU94" i="8"/>
  <c r="BU62" i="8"/>
  <c r="BU104" i="18"/>
  <c r="BU72" i="18"/>
  <c r="BU100" i="2"/>
  <c r="BU68" i="2"/>
  <c r="BU116" i="20"/>
  <c r="BU84" i="20"/>
  <c r="BU109" i="21"/>
  <c r="BU77" i="21"/>
  <c r="BU111" i="16"/>
  <c r="BU79" i="16"/>
  <c r="BU101" i="7"/>
  <c r="BU69" i="7"/>
  <c r="BU105" i="20"/>
  <c r="BU73" i="20"/>
  <c r="BU114" i="15"/>
  <c r="BU82" i="15"/>
  <c r="BU98" i="19"/>
  <c r="BU66" i="19"/>
  <c r="BU111" i="17"/>
  <c r="BU79" i="17"/>
  <c r="BU113" i="9"/>
  <c r="BU81" i="9"/>
  <c r="BU93" i="6"/>
  <c r="BU61" i="6"/>
  <c r="BU109" i="10"/>
  <c r="BU77" i="10"/>
  <c r="BU106" i="21"/>
  <c r="BU74" i="21"/>
  <c r="BU99" i="1"/>
  <c r="BU67" i="1"/>
  <c r="BU95" i="8"/>
  <c r="BU63" i="8"/>
  <c r="BU94" i="17"/>
  <c r="BU62" i="17"/>
  <c r="BU115" i="20"/>
  <c r="BU83" i="20"/>
  <c r="BU100" i="14"/>
  <c r="BU68" i="14"/>
  <c r="BU116" i="5"/>
  <c r="BU84" i="5"/>
  <c r="BU113" i="10"/>
  <c r="BU81" i="10"/>
  <c r="BU92" i="10"/>
  <c r="BU60" i="10"/>
  <c r="BU110" i="12"/>
  <c r="BU78" i="12"/>
  <c r="BU97" i="10"/>
  <c r="BU65" i="10"/>
  <c r="BV94" i="6"/>
  <c r="BV62" i="6"/>
  <c r="BU97" i="19"/>
  <c r="BU65" i="19"/>
  <c r="BU115" i="5"/>
  <c r="BU83" i="5"/>
  <c r="N47" i="6"/>
  <c r="O15" i="6"/>
  <c r="BU15" i="6" s="1" a="1"/>
  <c r="BU15" i="6" s="1"/>
  <c r="BS58" i="2"/>
  <c r="BS90" i="2"/>
  <c r="N47" i="12"/>
  <c r="O15" i="12"/>
  <c r="BU15" i="12" s="1" a="1"/>
  <c r="BU15" i="12" s="1"/>
  <c r="BU124" i="9"/>
  <c r="BU127" i="9" s="1"/>
  <c r="BU120" i="9" s="1"/>
  <c r="BU88" i="9"/>
  <c r="BS90" i="20"/>
  <c r="BS58" i="20"/>
  <c r="N47" i="4"/>
  <c r="O15" i="4"/>
  <c r="BU15" i="4" s="1" a="1"/>
  <c r="BU15" i="4" s="1"/>
  <c r="BU124" i="19"/>
  <c r="BU127" i="19" s="1"/>
  <c r="BU120" i="19" s="1"/>
  <c r="BU88" i="19"/>
  <c r="BU124" i="21"/>
  <c r="BU127" i="21" s="1"/>
  <c r="BU120" i="21" s="1"/>
  <c r="BU88" i="21"/>
  <c r="BU124" i="6"/>
  <c r="BU127" i="6" s="1"/>
  <c r="BU120" i="6" s="1"/>
  <c r="BU88" i="6"/>
  <c r="BU124" i="2"/>
  <c r="BU127" i="2" s="1"/>
  <c r="BU120" i="2" s="1"/>
  <c r="BU88" i="2"/>
  <c r="BU121" i="14"/>
  <c r="BU89" i="14"/>
  <c r="BU124" i="3"/>
  <c r="BU127" i="3" s="1"/>
  <c r="BU120" i="3" s="1"/>
  <c r="BU88" i="3"/>
  <c r="BU115" i="6"/>
  <c r="BU83" i="6"/>
  <c r="BU96" i="5"/>
  <c r="BU64" i="5"/>
  <c r="BU101" i="15"/>
  <c r="BU69" i="15"/>
  <c r="BU98" i="17"/>
  <c r="BU66" i="17"/>
  <c r="BU95" i="2"/>
  <c r="BU63" i="2"/>
  <c r="BU102" i="17"/>
  <c r="BU70" i="17"/>
  <c r="BU101" i="13"/>
  <c r="BU69" i="13"/>
  <c r="BU119" i="8"/>
  <c r="BU87" i="8"/>
  <c r="BU99" i="18"/>
  <c r="BU67" i="18"/>
  <c r="BU97" i="17"/>
  <c r="BU65" i="17"/>
  <c r="BU106" i="16"/>
  <c r="BU74" i="16"/>
  <c r="BU118" i="6"/>
  <c r="BU86" i="6"/>
  <c r="BU114" i="12"/>
  <c r="BU82" i="12"/>
  <c r="BU116" i="7"/>
  <c r="BU84" i="7"/>
  <c r="BU105" i="13"/>
  <c r="BU73" i="13"/>
  <c r="BU107" i="16"/>
  <c r="BU75" i="16"/>
  <c r="BU114" i="1"/>
  <c r="BU82" i="1"/>
  <c r="BU103" i="2"/>
  <c r="BU71" i="2"/>
  <c r="BU112" i="2"/>
  <c r="BU80" i="2"/>
  <c r="BU103" i="20"/>
  <c r="BU71" i="20"/>
  <c r="BU95" i="11"/>
  <c r="BU63" i="11"/>
  <c r="BU104" i="16"/>
  <c r="BU72" i="16"/>
  <c r="BU98" i="5"/>
  <c r="BU66" i="5"/>
  <c r="BU105" i="1"/>
  <c r="BU73" i="1"/>
  <c r="BU96" i="21"/>
  <c r="BU64" i="21"/>
  <c r="BU102" i="7"/>
  <c r="BU70" i="7"/>
  <c r="BU92" i="14"/>
  <c r="BU60" i="14"/>
  <c r="BU117" i="11"/>
  <c r="BU85" i="11"/>
  <c r="BU99" i="4"/>
  <c r="BU67" i="4"/>
  <c r="BU109" i="14"/>
  <c r="BU77" i="14"/>
  <c r="BU108" i="18"/>
  <c r="BU76" i="18"/>
  <c r="BU105" i="19"/>
  <c r="BU73" i="19"/>
  <c r="BU114" i="6"/>
  <c r="BU82" i="6"/>
  <c r="BU104" i="9"/>
  <c r="BU72" i="9"/>
  <c r="BU115" i="3"/>
  <c r="BU83" i="3"/>
  <c r="BU96" i="14"/>
  <c r="BU64" i="14"/>
  <c r="BU119" i="17"/>
  <c r="BU87" i="17"/>
  <c r="BU119" i="10"/>
  <c r="BU87" i="10"/>
  <c r="BU93" i="11"/>
  <c r="BU61" i="11"/>
  <c r="BU111" i="8"/>
  <c r="BU79" i="8"/>
  <c r="BU110" i="17"/>
  <c r="BU78" i="17"/>
  <c r="P47" i="19"/>
  <c r="P47" i="1"/>
  <c r="P47" i="16"/>
  <c r="BS90" i="6"/>
  <c r="BS58" i="6"/>
  <c r="N47" i="2"/>
  <c r="O15" i="2"/>
  <c r="BU15" i="2" s="1" a="1"/>
  <c r="BU15" i="2" s="1"/>
  <c r="BS90" i="15"/>
  <c r="BS58" i="15"/>
  <c r="BU124" i="4"/>
  <c r="BU127" i="4" s="1"/>
  <c r="BU120" i="4" s="1"/>
  <c r="BU88" i="4"/>
  <c r="BU124" i="18"/>
  <c r="BU127" i="18" s="1"/>
  <c r="BU120" i="18" s="1"/>
  <c r="BU88" i="18"/>
  <c r="BU121" i="12"/>
  <c r="BU89" i="12"/>
  <c r="BU124" i="8"/>
  <c r="BU127" i="8" s="1"/>
  <c r="BU120" i="8" s="1"/>
  <c r="BU88" i="8"/>
  <c r="BU121" i="9"/>
  <c r="BU89" i="9"/>
  <c r="BU121" i="18"/>
  <c r="BU89" i="18"/>
  <c r="BU121" i="8"/>
  <c r="BU89" i="8"/>
  <c r="BU121" i="1"/>
  <c r="BU89" i="1"/>
  <c r="BU124" i="1"/>
  <c r="BU127" i="1" s="1"/>
  <c r="BU120" i="1" s="1"/>
  <c r="BU88" i="1"/>
  <c r="BU124" i="11"/>
  <c r="BU127" i="11" s="1"/>
  <c r="BU120" i="11" s="1"/>
  <c r="BU88" i="11"/>
  <c r="BU121" i="17"/>
  <c r="BU89" i="17"/>
  <c r="BU121" i="10"/>
  <c r="BU89" i="10"/>
  <c r="BU102" i="21"/>
  <c r="BU70" i="21"/>
  <c r="BU98" i="2"/>
  <c r="BU66" i="2"/>
  <c r="BU112" i="19"/>
  <c r="BU80" i="19"/>
  <c r="BU117" i="19"/>
  <c r="BU85" i="19"/>
  <c r="BV114" i="9"/>
  <c r="BV82" i="9"/>
  <c r="BU91" i="19"/>
  <c r="BU59" i="19"/>
  <c r="BU117" i="2"/>
  <c r="BU85" i="2"/>
  <c r="BU107" i="7"/>
  <c r="BU75" i="7"/>
  <c r="BU99" i="5"/>
  <c r="BU67" i="5"/>
  <c r="BU94" i="5"/>
  <c r="BU62" i="5"/>
  <c r="BU102" i="5"/>
  <c r="BU70" i="5"/>
  <c r="BU119" i="21"/>
  <c r="BU87" i="21"/>
  <c r="BV94" i="7"/>
  <c r="BV62" i="7"/>
  <c r="BU93" i="21"/>
  <c r="BU61" i="21"/>
  <c r="BU97" i="4"/>
  <c r="BU65" i="4"/>
  <c r="BU107" i="4"/>
  <c r="BU75" i="4"/>
  <c r="BU110" i="3"/>
  <c r="BU78" i="3"/>
  <c r="BU99" i="3"/>
  <c r="BU67" i="3"/>
  <c r="BU107" i="6"/>
  <c r="BU75" i="6"/>
  <c r="BU91" i="18"/>
  <c r="BU59" i="18"/>
  <c r="BV97" i="7"/>
  <c r="BV65" i="7"/>
  <c r="BU114" i="13"/>
  <c r="BU82" i="13"/>
  <c r="BU101" i="3"/>
  <c r="BU69" i="3"/>
  <c r="BU101" i="17"/>
  <c r="BU69" i="17"/>
  <c r="BU118" i="3"/>
  <c r="BU86" i="3"/>
  <c r="BU115" i="2"/>
  <c r="BU83" i="2"/>
  <c r="BU98" i="1"/>
  <c r="BU66" i="1"/>
  <c r="BU93" i="14"/>
  <c r="BU61" i="14"/>
  <c r="BU95" i="20"/>
  <c r="BU63" i="20"/>
  <c r="BU103" i="11"/>
  <c r="BU71" i="11"/>
  <c r="BU107" i="15"/>
  <c r="BU75" i="15"/>
  <c r="BU106" i="19"/>
  <c r="BU74" i="19"/>
  <c r="BU115" i="19"/>
  <c r="BU83" i="19"/>
  <c r="BU118" i="8"/>
  <c r="BU86" i="8"/>
  <c r="BU93" i="8"/>
  <c r="BU61" i="8"/>
  <c r="BU109" i="4"/>
  <c r="BU77" i="4"/>
  <c r="BU97" i="8"/>
  <c r="BU65" i="8"/>
  <c r="BU112" i="15"/>
  <c r="BU80" i="15"/>
  <c r="BU102" i="2"/>
  <c r="BU70" i="2"/>
  <c r="BU103" i="13"/>
  <c r="BU71" i="13"/>
  <c r="BU101" i="1"/>
  <c r="BU69" i="1"/>
  <c r="BU96" i="11"/>
  <c r="BU64" i="11"/>
  <c r="BU113" i="8"/>
  <c r="BU81" i="8"/>
  <c r="BU97" i="5"/>
  <c r="BU65" i="5"/>
  <c r="BU94" i="14"/>
  <c r="BU62" i="14"/>
  <c r="BU97" i="14"/>
  <c r="BU65" i="14"/>
  <c r="BU109" i="5"/>
  <c r="BU77" i="5"/>
  <c r="BU106" i="20"/>
  <c r="BU74" i="20"/>
  <c r="BU109" i="11"/>
  <c r="BU77" i="11"/>
  <c r="BU108" i="17"/>
  <c r="BU76" i="17"/>
  <c r="BU110" i="1"/>
  <c r="BU78" i="1"/>
  <c r="BV113" i="14"/>
  <c r="BV81" i="14"/>
  <c r="BU109" i="18"/>
  <c r="BU77" i="18"/>
  <c r="BU116" i="17"/>
  <c r="BU84" i="17"/>
  <c r="BU113" i="16"/>
  <c r="BU81" i="16"/>
  <c r="BU113" i="19"/>
  <c r="BU81" i="19"/>
  <c r="BU91" i="12"/>
  <c r="BU59" i="12"/>
  <c r="BU108" i="6"/>
  <c r="BU76" i="6"/>
  <c r="BU117" i="1"/>
  <c r="BU85" i="1"/>
  <c r="BU92" i="9"/>
  <c r="BU60" i="9"/>
  <c r="BU110" i="15"/>
  <c r="BU78" i="15"/>
  <c r="BU92" i="18"/>
  <c r="BU60" i="18"/>
  <c r="BU112" i="13"/>
  <c r="BU80" i="13"/>
  <c r="BU118" i="7"/>
  <c r="BU86" i="7"/>
  <c r="BU99" i="12"/>
  <c r="BU67" i="12"/>
  <c r="BU97" i="2"/>
  <c r="BU65" i="2"/>
  <c r="BU101" i="11"/>
  <c r="BU69" i="11"/>
  <c r="BU107" i="21"/>
  <c r="BU75" i="21"/>
  <c r="BU107" i="14"/>
  <c r="BU75" i="14"/>
  <c r="BU112" i="12"/>
  <c r="BU80" i="12"/>
  <c r="BU99" i="21"/>
  <c r="BU67" i="21"/>
  <c r="BU109" i="2"/>
  <c r="BU77" i="2"/>
  <c r="BU103" i="1"/>
  <c r="BU71" i="1"/>
  <c r="BU95" i="14"/>
  <c r="BU63" i="14"/>
  <c r="BU111" i="21"/>
  <c r="BU79" i="21"/>
  <c r="BV99" i="7"/>
  <c r="BV67" i="7"/>
  <c r="BU117" i="20"/>
  <c r="BU85" i="20"/>
  <c r="BU103" i="5"/>
  <c r="BU71" i="5"/>
  <c r="BV109" i="8"/>
  <c r="BV77" i="8"/>
  <c r="BU93" i="7"/>
  <c r="BU61" i="7"/>
  <c r="BU96" i="2"/>
  <c r="BU64" i="2"/>
  <c r="BU113" i="2"/>
  <c r="BU81" i="2"/>
  <c r="BV104" i="8"/>
  <c r="BV72" i="8"/>
  <c r="BU119" i="1"/>
  <c r="BU87" i="1"/>
  <c r="BU99" i="6"/>
  <c r="BU67" i="6"/>
  <c r="BV95" i="5"/>
  <c r="BV63" i="5"/>
  <c r="BU107" i="5"/>
  <c r="BU75" i="5"/>
  <c r="BU98" i="6"/>
  <c r="BU66" i="6"/>
  <c r="BU98" i="9"/>
  <c r="BU66" i="9"/>
  <c r="BU101" i="12"/>
  <c r="BU69" i="12"/>
  <c r="BV101" i="19"/>
  <c r="BV69" i="19"/>
  <c r="BU108" i="15"/>
  <c r="BU76" i="15"/>
  <c r="BU100" i="6"/>
  <c r="BU68" i="6"/>
  <c r="BU95" i="19"/>
  <c r="BU63" i="19"/>
  <c r="BU112" i="5"/>
  <c r="BU80" i="5"/>
  <c r="BU104" i="10"/>
  <c r="BU72" i="10"/>
  <c r="BU96" i="7"/>
  <c r="BU64" i="7"/>
  <c r="BU110" i="8"/>
  <c r="BU78" i="8"/>
  <c r="BV97" i="21"/>
  <c r="BV65" i="21"/>
  <c r="BU112" i="3"/>
  <c r="BU80" i="3"/>
  <c r="BU109" i="3"/>
  <c r="BU77" i="3"/>
  <c r="BU100" i="21"/>
  <c r="BU68" i="21"/>
  <c r="BU100" i="5"/>
  <c r="BU68" i="5"/>
  <c r="BU93" i="1"/>
  <c r="BU61" i="1"/>
  <c r="BU98" i="13"/>
  <c r="BU66" i="13"/>
  <c r="BU96" i="13"/>
  <c r="BU64" i="13"/>
  <c r="BU99" i="10"/>
  <c r="BU67" i="10"/>
  <c r="BU114" i="17"/>
  <c r="BU82" i="17"/>
  <c r="BU108" i="7"/>
  <c r="BU76" i="7"/>
  <c r="BU101" i="2"/>
  <c r="BU69" i="2"/>
  <c r="BU97" i="13"/>
  <c r="BU65" i="13"/>
  <c r="BU106" i="13"/>
  <c r="BU74" i="13"/>
  <c r="BU109" i="9"/>
  <c r="BU77" i="9"/>
  <c r="BU115" i="10"/>
  <c r="BU83" i="10"/>
  <c r="BU101" i="9"/>
  <c r="BU69" i="9"/>
  <c r="BU99" i="16"/>
  <c r="BU67" i="16"/>
  <c r="BU106" i="3"/>
  <c r="BU74" i="3"/>
  <c r="BU100" i="1"/>
  <c r="BU68" i="1"/>
  <c r="BU111" i="13"/>
  <c r="BU79" i="13"/>
  <c r="BU104" i="17"/>
  <c r="BU72" i="17"/>
  <c r="BU101" i="5"/>
  <c r="BU69" i="5"/>
  <c r="BU115" i="11"/>
  <c r="BU83" i="11"/>
  <c r="BU102" i="14"/>
  <c r="BU70" i="14"/>
  <c r="BU102" i="20"/>
  <c r="BU70" i="20"/>
  <c r="BU119" i="3"/>
  <c r="BU87" i="3"/>
  <c r="BU111" i="20"/>
  <c r="BU79" i="20"/>
  <c r="BU110" i="19"/>
  <c r="BU78" i="19"/>
  <c r="BU109" i="15"/>
  <c r="BU77" i="15"/>
  <c r="BU91" i="1"/>
  <c r="BU59" i="1"/>
  <c r="BU114" i="14"/>
  <c r="BU82" i="14"/>
  <c r="BU109" i="19"/>
  <c r="BU77" i="19"/>
  <c r="BU115" i="7"/>
  <c r="BU83" i="7"/>
  <c r="BU94" i="11"/>
  <c r="BU62" i="11"/>
  <c r="BU117" i="18"/>
  <c r="BU85" i="18"/>
  <c r="BU118" i="19"/>
  <c r="BU86" i="19"/>
  <c r="BU108" i="13"/>
  <c r="BU76" i="13"/>
  <c r="BU95" i="4"/>
  <c r="BU63" i="4"/>
  <c r="BU96" i="9"/>
  <c r="BU64" i="9"/>
  <c r="BU91" i="4"/>
  <c r="BU59" i="4"/>
  <c r="BU94" i="16"/>
  <c r="BU62" i="16"/>
  <c r="BU104" i="14"/>
  <c r="BU72" i="14"/>
  <c r="BU92" i="21"/>
  <c r="BU60" i="21"/>
  <c r="BU101" i="16"/>
  <c r="BU69" i="16"/>
  <c r="BU98" i="15"/>
  <c r="BU66" i="15"/>
  <c r="BV117" i="7"/>
  <c r="BV85" i="7"/>
  <c r="BU98" i="3"/>
  <c r="BU66" i="3"/>
  <c r="BU119" i="4"/>
  <c r="BU87" i="4"/>
  <c r="BU102" i="16"/>
  <c r="BU70" i="16"/>
  <c r="BU97" i="3"/>
  <c r="BU65" i="3"/>
  <c r="BU94" i="4"/>
  <c r="BU62" i="4"/>
  <c r="BU114" i="8"/>
  <c r="BU82" i="8"/>
  <c r="BU111" i="1"/>
  <c r="BU79" i="1"/>
  <c r="N47" i="15"/>
  <c r="O15" i="15"/>
  <c r="BU15" i="15" s="1" a="1"/>
  <c r="BU15" i="15" s="1"/>
  <c r="N47" i="7"/>
  <c r="O15" i="7"/>
  <c r="BU15" i="7" s="1" a="1"/>
  <c r="BU15" i="7" s="1"/>
  <c r="BU90" i="19"/>
  <c r="BU58" i="19"/>
  <c r="BU90" i="1"/>
  <c r="BU58" i="1"/>
  <c r="BU90" i="16"/>
  <c r="BU58" i="16"/>
  <c r="BU90" i="3"/>
  <c r="BU58" i="3"/>
  <c r="BU90" i="9"/>
  <c r="BU58" i="9"/>
  <c r="R24" i="8"/>
  <c r="BX24" i="8" s="1" a="1"/>
  <c r="BX24" i="8" s="1"/>
  <c r="Q30" i="12"/>
  <c r="BW30" i="12" s="1" a="1"/>
  <c r="BW30" i="12" s="1"/>
  <c r="Q24" i="9"/>
  <c r="BW24" i="9" s="1" a="1"/>
  <c r="BW24" i="9" s="1"/>
  <c r="Q36" i="3"/>
  <c r="BW36" i="3" s="1" a="1"/>
  <c r="BW36" i="3" s="1"/>
  <c r="Q30" i="11"/>
  <c r="BW30" i="11" s="1" a="1"/>
  <c r="BW30" i="11" s="1"/>
  <c r="Q29" i="2"/>
  <c r="BW29" i="2" s="1" a="1"/>
  <c r="BW29" i="2" s="1"/>
  <c r="Q21" i="15"/>
  <c r="BW21" i="15" s="1" a="1"/>
  <c r="BW21" i="15" s="1"/>
  <c r="Q20" i="1"/>
  <c r="BW20" i="1" s="1" a="1"/>
  <c r="BW20" i="1" s="1"/>
  <c r="Q22" i="6"/>
  <c r="BW22" i="6" s="1" a="1"/>
  <c r="BW22" i="6" s="1"/>
  <c r="Q26" i="21"/>
  <c r="BW26" i="21" s="1" a="1"/>
  <c r="BW26" i="21" s="1"/>
  <c r="Q43" i="15"/>
  <c r="BW43" i="15" s="1" a="1"/>
  <c r="BW43" i="15" s="1"/>
  <c r="Q36" i="9"/>
  <c r="BW36" i="9" s="1" a="1"/>
  <c r="BW36" i="9" s="1"/>
  <c r="Q35" i="11"/>
  <c r="BW35" i="11" s="1" a="1"/>
  <c r="BW35" i="11" s="1"/>
  <c r="Q16" i="8"/>
  <c r="BW16" i="8" s="1" a="1"/>
  <c r="BW16" i="8" s="1"/>
  <c r="R17" i="20"/>
  <c r="BX17" i="20" s="1" a="1"/>
  <c r="BX17" i="20" s="1"/>
  <c r="Q21" i="12"/>
  <c r="BW21" i="12" s="1" a="1"/>
  <c r="BW21" i="12" s="1"/>
  <c r="Q18" i="12"/>
  <c r="BW18" i="12" s="1" a="1"/>
  <c r="BW18" i="12" s="1"/>
  <c r="Q17" i="11"/>
  <c r="BW17" i="11" s="1" a="1"/>
  <c r="BW17" i="11" s="1"/>
  <c r="Q30" i="9"/>
  <c r="BW30" i="9" s="1" a="1"/>
  <c r="BW30" i="9" s="1"/>
  <c r="Q21" i="4"/>
  <c r="BW21" i="4" s="1" a="1"/>
  <c r="BW21" i="4" s="1"/>
  <c r="Q36" i="18"/>
  <c r="BW36" i="18" s="1" a="1"/>
  <c r="BW36" i="18" s="1"/>
  <c r="Q28" i="14"/>
  <c r="BW28" i="14" s="1" a="1"/>
  <c r="BW28" i="14" s="1"/>
  <c r="Q42" i="9"/>
  <c r="BW42" i="9" s="1" a="1"/>
  <c r="BW42" i="9" s="1"/>
  <c r="Q23" i="14"/>
  <c r="BW23" i="14" s="1" a="1"/>
  <c r="BW23" i="14" s="1"/>
  <c r="Q40" i="17"/>
  <c r="BW40" i="17" s="1" a="1"/>
  <c r="BW40" i="17" s="1"/>
  <c r="Q33" i="12"/>
  <c r="BW33" i="12" s="1" a="1"/>
  <c r="BW33" i="12" s="1"/>
  <c r="Q37" i="8"/>
  <c r="BW37" i="8" s="1" a="1"/>
  <c r="BW37" i="8" s="1"/>
  <c r="Q44" i="18"/>
  <c r="BW44" i="18" s="1" a="1"/>
  <c r="BW44" i="18" s="1"/>
  <c r="Q17" i="15"/>
  <c r="BW17" i="15" s="1" a="1"/>
  <c r="BW17" i="15" s="1"/>
  <c r="Q18" i="2"/>
  <c r="BW18" i="2" s="1" a="1"/>
  <c r="BW18" i="2" s="1"/>
  <c r="Q25" i="16"/>
  <c r="BW25" i="16" s="1" a="1"/>
  <c r="BW25" i="16" s="1"/>
  <c r="Q30" i="8"/>
  <c r="BW30" i="8" s="1" a="1"/>
  <c r="BW30" i="8" s="1"/>
  <c r="Q27" i="15"/>
  <c r="BW27" i="15" s="1" a="1"/>
  <c r="BW27" i="15" s="1"/>
  <c r="Q38" i="21"/>
  <c r="BW38" i="21" s="1" a="1"/>
  <c r="BW38" i="21" s="1"/>
  <c r="Q18" i="5"/>
  <c r="BW18" i="5" s="1" a="1"/>
  <c r="BW18" i="5" s="1"/>
  <c r="Q24" i="20"/>
  <c r="BW24" i="20" s="1" a="1"/>
  <c r="BW24" i="20" s="1"/>
  <c r="Q35" i="16"/>
  <c r="BW35" i="16" s="1" a="1"/>
  <c r="BW35" i="16" s="1"/>
  <c r="Q36" i="14"/>
  <c r="BW36" i="14" s="1" a="1"/>
  <c r="BW36" i="14" s="1"/>
  <c r="Q20" i="3"/>
  <c r="BW20" i="3" s="1" a="1"/>
  <c r="BW20" i="3" s="1"/>
  <c r="Q38" i="20"/>
  <c r="BW38" i="20" s="1" a="1"/>
  <c r="BW38" i="20" s="1"/>
  <c r="Q28" i="12"/>
  <c r="BW28" i="12" s="1" a="1"/>
  <c r="BW28" i="12" s="1"/>
  <c r="Q44" i="15"/>
  <c r="BW44" i="15" s="1" a="1"/>
  <c r="BW44" i="15" s="1"/>
  <c r="Q35" i="18"/>
  <c r="BW35" i="18" s="1" a="1"/>
  <c r="BW35" i="18" s="1"/>
  <c r="Q39" i="10"/>
  <c r="BW39" i="10" s="1" a="1"/>
  <c r="BW39" i="10" s="1"/>
  <c r="Q32" i="20"/>
  <c r="BW32" i="20" s="1" a="1"/>
  <c r="BW32" i="20" s="1"/>
  <c r="Q35" i="5"/>
  <c r="BW35" i="5" s="1" a="1"/>
  <c r="BW35" i="5" s="1"/>
  <c r="Q20" i="7"/>
  <c r="BW20" i="7" s="1" a="1"/>
  <c r="BW20" i="7" s="1"/>
  <c r="Q37" i="16"/>
  <c r="BW37" i="16" s="1" a="1"/>
  <c r="BW37" i="16" s="1"/>
  <c r="Q36" i="2"/>
  <c r="BW36" i="2" s="1" a="1"/>
  <c r="BW36" i="2" s="1"/>
  <c r="Q16" i="16"/>
  <c r="BW16" i="16" s="1" a="1"/>
  <c r="BW16" i="16" s="1"/>
  <c r="Q31" i="17"/>
  <c r="BW31" i="17" s="1" a="1"/>
  <c r="BW31" i="17" s="1"/>
  <c r="Q17" i="1"/>
  <c r="BW17" i="1" s="1" a="1"/>
  <c r="BW17" i="1" s="1"/>
  <c r="Q43" i="5"/>
  <c r="BW43" i="5" s="1" a="1"/>
  <c r="BW43" i="5" s="1"/>
  <c r="Q40" i="13"/>
  <c r="BW40" i="13" s="1" a="1"/>
  <c r="BW40" i="13" s="1"/>
  <c r="Q39" i="18"/>
  <c r="BW39" i="18" s="1" a="1"/>
  <c r="BW39" i="18" s="1"/>
  <c r="Q27" i="11"/>
  <c r="BW27" i="11" s="1" a="1"/>
  <c r="BW27" i="11" s="1"/>
  <c r="Q36" i="15"/>
  <c r="BW36" i="15" s="1" a="1"/>
  <c r="BW36" i="15" s="1"/>
  <c r="Q19" i="20"/>
  <c r="BW19" i="20" s="1" a="1"/>
  <c r="BW19" i="20" s="1"/>
  <c r="Q40" i="21"/>
  <c r="BW40" i="21" s="1" a="1"/>
  <c r="BW40" i="21" s="1"/>
  <c r="Q32" i="1"/>
  <c r="BW32" i="1" s="1" a="1"/>
  <c r="BW32" i="1" s="1"/>
  <c r="Q36" i="10"/>
  <c r="BW36" i="10" s="1" a="1"/>
  <c r="BW36" i="10" s="1"/>
  <c r="Q27" i="3"/>
  <c r="BW27" i="3" s="1" a="1"/>
  <c r="BW27" i="3" s="1"/>
  <c r="Q19" i="15"/>
  <c r="BW19" i="15" s="1" a="1"/>
  <c r="BW19" i="15" s="1"/>
  <c r="Q23" i="7"/>
  <c r="BW23" i="7" s="1" a="1"/>
  <c r="BW23" i="7" s="1"/>
  <c r="Q20" i="9"/>
  <c r="BW20" i="9" s="1" a="1"/>
  <c r="BW20" i="9" s="1"/>
  <c r="Q18" i="13"/>
  <c r="BW18" i="13" s="1" a="1"/>
  <c r="BW18" i="13" s="1"/>
  <c r="Q37" i="14"/>
  <c r="BW37" i="14" s="1" a="1"/>
  <c r="BW37" i="14" s="1"/>
  <c r="Q23" i="8"/>
  <c r="BW23" i="8" s="1" a="1"/>
  <c r="BW23" i="8" s="1"/>
  <c r="Q29" i="3"/>
  <c r="BW29" i="3" s="1" a="1"/>
  <c r="BW29" i="3" s="1"/>
  <c r="Q22" i="12"/>
  <c r="BW22" i="12" s="1" a="1"/>
  <c r="BW22" i="12" s="1"/>
  <c r="Q35" i="2"/>
  <c r="BW35" i="2" s="1" a="1"/>
  <c r="BW35" i="2" s="1"/>
  <c r="R20" i="6"/>
  <c r="BX20" i="6" s="1" a="1"/>
  <c r="BX20" i="6" s="1"/>
  <c r="Q42" i="14"/>
  <c r="BW42" i="14" s="1" a="1"/>
  <c r="BW42" i="14" s="1"/>
  <c r="Q41" i="13"/>
  <c r="BW41" i="13" s="1" a="1"/>
  <c r="BW41" i="13" s="1"/>
  <c r="Q41" i="18"/>
  <c r="BW41" i="18" s="1" a="1"/>
  <c r="BW41" i="18" s="1"/>
  <c r="Q44" i="12"/>
  <c r="BW44" i="12" s="1" a="1"/>
  <c r="BW44" i="12" s="1"/>
  <c r="Q24" i="14"/>
  <c r="BW24" i="14" s="1" a="1"/>
  <c r="BW24" i="14" s="1"/>
  <c r="Q31" i="12"/>
  <c r="BW31" i="12" s="1" a="1"/>
  <c r="BW31" i="12" s="1"/>
  <c r="Q39" i="3"/>
  <c r="BW39" i="3" s="1" a="1"/>
  <c r="BW39" i="3" s="1"/>
  <c r="Q24" i="13"/>
  <c r="BW24" i="13" s="1" a="1"/>
  <c r="BW24" i="13" s="1"/>
  <c r="Q36" i="4"/>
  <c r="BW36" i="4" s="1" a="1"/>
  <c r="BW36" i="4" s="1"/>
  <c r="Q40" i="4"/>
  <c r="BW40" i="4" s="1" a="1"/>
  <c r="BW40" i="4" s="1"/>
  <c r="Q29" i="5"/>
  <c r="BW29" i="5" s="1" a="1"/>
  <c r="BW29" i="5" s="1"/>
  <c r="Q41" i="2"/>
  <c r="BW41" i="2" s="1" a="1"/>
  <c r="BW41" i="2" s="1"/>
  <c r="Q19" i="3"/>
  <c r="BW19" i="3" s="1" a="1"/>
  <c r="BW19" i="3" s="1"/>
  <c r="Q42" i="5"/>
  <c r="BW42" i="5" s="1" a="1"/>
  <c r="BW42" i="5" s="1"/>
  <c r="Q32" i="13"/>
  <c r="BW32" i="13" s="1" a="1"/>
  <c r="BW32" i="13" s="1"/>
  <c r="Q29" i="15"/>
  <c r="BW29" i="15" s="1" a="1"/>
  <c r="BW29" i="15" s="1"/>
  <c r="Q39" i="4"/>
  <c r="BW39" i="4" s="1" a="1"/>
  <c r="BW39" i="4" s="1"/>
  <c r="R27" i="6"/>
  <c r="BX27" i="6" s="1" a="1"/>
  <c r="BX27" i="6" s="1"/>
  <c r="Q33" i="14"/>
  <c r="BW33" i="14" s="1" a="1"/>
  <c r="BW33" i="14" s="1"/>
  <c r="Q32" i="11"/>
  <c r="BW32" i="11" s="1" a="1"/>
  <c r="BW32" i="11" s="1"/>
  <c r="Q36" i="6"/>
  <c r="BW36" i="6" s="1" a="1"/>
  <c r="BW36" i="6" s="1"/>
  <c r="Q30" i="21"/>
  <c r="BW30" i="21" s="1" a="1"/>
  <c r="BW30" i="21" s="1"/>
  <c r="Q39" i="20"/>
  <c r="BW39" i="20" s="1" a="1"/>
  <c r="BW39" i="20" s="1"/>
  <c r="Q16" i="3"/>
  <c r="BW16" i="3" s="1" a="1"/>
  <c r="BW16" i="3" s="1"/>
  <c r="Q17" i="16"/>
  <c r="BW17" i="16" s="1" a="1"/>
  <c r="BW17" i="16" s="1"/>
  <c r="Q29" i="11"/>
  <c r="BW29" i="11" s="1" a="1"/>
  <c r="BW29" i="11" s="1"/>
  <c r="Q28" i="18"/>
  <c r="BW28" i="18" s="1" a="1"/>
  <c r="BW28" i="18" s="1"/>
  <c r="Q28" i="15"/>
  <c r="BW28" i="15" s="1" a="1"/>
  <c r="BW28" i="15" s="1"/>
  <c r="Q31" i="11"/>
  <c r="BW31" i="11" s="1" a="1"/>
  <c r="BW31" i="11" s="1"/>
  <c r="Q35" i="21"/>
  <c r="BW35" i="21" s="1" a="1"/>
  <c r="BW35" i="21" s="1"/>
  <c r="Q21" i="19"/>
  <c r="BW21" i="19" s="1" a="1"/>
  <c r="BW21" i="19" s="1"/>
  <c r="Q41" i="4"/>
  <c r="BW41" i="4" s="1" a="1"/>
  <c r="BW41" i="4" s="1"/>
  <c r="Q27" i="18"/>
  <c r="BW27" i="18" s="1" a="1"/>
  <c r="BW27" i="18" s="1"/>
  <c r="Q32" i="10"/>
  <c r="BW32" i="10" s="1" a="1"/>
  <c r="BW32" i="10" s="1"/>
  <c r="Q35" i="20"/>
  <c r="BW35" i="20" s="1" a="1"/>
  <c r="BW35" i="20" s="1"/>
  <c r="Q32" i="3"/>
  <c r="BW32" i="3" s="1" a="1"/>
  <c r="BW32" i="3" s="1"/>
  <c r="Q17" i="8"/>
  <c r="BW17" i="8" s="1" a="1"/>
  <c r="BW17" i="8" s="1"/>
  <c r="Q29" i="19"/>
  <c r="BW29" i="19" s="1" a="1"/>
  <c r="BW29" i="19" s="1"/>
  <c r="Q38" i="12"/>
  <c r="BW38" i="12" s="1" a="1"/>
  <c r="BW38" i="12" s="1"/>
  <c r="Q30" i="5"/>
  <c r="BW30" i="5" s="1" a="1"/>
  <c r="BW30" i="5" s="1"/>
  <c r="Q40" i="1"/>
  <c r="BW40" i="1" s="1" a="1"/>
  <c r="BW40" i="1" s="1"/>
  <c r="Q30" i="14"/>
  <c r="BW30" i="14" s="1" a="1"/>
  <c r="BW30" i="14" s="1"/>
  <c r="Q31" i="2"/>
  <c r="BW31" i="2" s="1" a="1"/>
  <c r="BW31" i="2" s="1"/>
  <c r="Q37" i="20"/>
  <c r="BW37" i="20" s="1" a="1"/>
  <c r="BW37" i="20" s="1"/>
  <c r="Q38" i="13"/>
  <c r="BW38" i="13" s="1" a="1"/>
  <c r="BW38" i="13" s="1"/>
  <c r="R19" i="9"/>
  <c r="BX19" i="9" s="1" a="1"/>
  <c r="BX19" i="9" s="1"/>
  <c r="Q41" i="21"/>
  <c r="BW41" i="21" s="1" a="1"/>
  <c r="BW41" i="21" s="1"/>
  <c r="Q31" i="1"/>
  <c r="BW31" i="1" s="1" a="1"/>
  <c r="BW31" i="1" s="1"/>
  <c r="Q18" i="9"/>
  <c r="BW18" i="9" s="1" a="1"/>
  <c r="BW18" i="9" s="1"/>
  <c r="Q43" i="18"/>
  <c r="BW43" i="18" s="1" a="1"/>
  <c r="BW43" i="18" s="1"/>
  <c r="Q42" i="17"/>
  <c r="BW42" i="17" s="1" a="1"/>
  <c r="BW42" i="17" s="1"/>
  <c r="Q33" i="21"/>
  <c r="BW33" i="21" s="1" a="1"/>
  <c r="BW33" i="21" s="1"/>
  <c r="Q23" i="10"/>
  <c r="BW23" i="10" s="1" a="1"/>
  <c r="BW23" i="10" s="1"/>
  <c r="Q30" i="7"/>
  <c r="BW30" i="7" s="1" a="1"/>
  <c r="BW30" i="7" s="1"/>
  <c r="Q33" i="20"/>
  <c r="BW33" i="20" s="1" a="1"/>
  <c r="BW33" i="20" s="1"/>
  <c r="Q42" i="13"/>
  <c r="BW42" i="13" s="1" a="1"/>
  <c r="BW42" i="13" s="1"/>
  <c r="Q19" i="19"/>
  <c r="BW19" i="19" s="1" a="1"/>
  <c r="BW19" i="19" s="1"/>
  <c r="Q29" i="1"/>
  <c r="BW29" i="1" s="1" a="1"/>
  <c r="BW29" i="1" s="1"/>
  <c r="Q17" i="17"/>
  <c r="BW17" i="17" s="1" a="1"/>
  <c r="BW17" i="17" s="1"/>
  <c r="Q37" i="9"/>
  <c r="BW37" i="9" s="1" a="1"/>
  <c r="BW37" i="9" s="1"/>
  <c r="Q21" i="3"/>
  <c r="BW21" i="3" s="1" a="1"/>
  <c r="BW21" i="3" s="1"/>
  <c r="Q17" i="4"/>
  <c r="BW17" i="4" s="1" a="1"/>
  <c r="BW17" i="4" s="1"/>
  <c r="Q21" i="17"/>
  <c r="BW21" i="17" s="1" a="1"/>
  <c r="BW21" i="17" s="1"/>
  <c r="Q30" i="2"/>
  <c r="BW30" i="2" s="1" a="1"/>
  <c r="BW30" i="2" s="1"/>
  <c r="Q20" i="16"/>
  <c r="BW20" i="16" s="1" a="1"/>
  <c r="BW20" i="16" s="1"/>
  <c r="Q40" i="12"/>
  <c r="BW40" i="12" s="1" a="1"/>
  <c r="BW40" i="12" s="1"/>
  <c r="Q25" i="10"/>
  <c r="BW25" i="10" s="1" a="1"/>
  <c r="BW25" i="10" s="1"/>
  <c r="Q43" i="16"/>
  <c r="BW43" i="16" s="1" a="1"/>
  <c r="BW43" i="16" s="1"/>
  <c r="Q16" i="14"/>
  <c r="BW16" i="14" s="1" a="1"/>
  <c r="BW16" i="14" s="1"/>
  <c r="Q37" i="4"/>
  <c r="BW37" i="4" s="1" a="1"/>
  <c r="BW37" i="4" s="1"/>
  <c r="R31" i="5"/>
  <c r="BX31" i="5" s="1" a="1"/>
  <c r="BX31" i="5" s="1"/>
  <c r="Q44" i="16"/>
  <c r="BW44" i="16" s="1" a="1"/>
  <c r="BW44" i="16" s="1"/>
  <c r="Q32" i="17"/>
  <c r="BW32" i="17" s="1" a="1"/>
  <c r="BW32" i="17" s="1"/>
  <c r="Q43" i="20"/>
  <c r="BW43" i="20" s="1" a="1"/>
  <c r="BW43" i="20" s="1"/>
  <c r="Q27" i="12"/>
  <c r="BW27" i="12" s="1" a="1"/>
  <c r="BW27" i="12" s="1"/>
  <c r="Q31" i="15"/>
  <c r="BW31" i="15" s="1" a="1"/>
  <c r="BW31" i="15" s="1"/>
  <c r="Q18" i="16"/>
  <c r="BW18" i="16" s="1" a="1"/>
  <c r="BW18" i="16" s="1"/>
  <c r="Q30" i="15"/>
  <c r="BW30" i="15" s="1" a="1"/>
  <c r="BW30" i="15" s="1"/>
  <c r="Q33" i="8"/>
  <c r="BW33" i="8" s="1" a="1"/>
  <c r="BW33" i="8" s="1"/>
  <c r="Q18" i="15"/>
  <c r="BW18" i="15" s="1" a="1"/>
  <c r="BW18" i="15" s="1"/>
  <c r="Q17" i="19"/>
  <c r="BW17" i="19" s="1" a="1"/>
  <c r="BW17" i="19" s="1"/>
  <c r="Q34" i="6"/>
  <c r="BW34" i="6" s="1" a="1"/>
  <c r="BW34" i="6" s="1"/>
  <c r="Q40" i="6"/>
  <c r="BW40" i="6" s="1" a="1"/>
  <c r="BW40" i="6" s="1"/>
  <c r="Q21" i="5"/>
  <c r="BW21" i="5" s="1" a="1"/>
  <c r="BW21" i="5" s="1"/>
  <c r="R16" i="7"/>
  <c r="BX16" i="7" s="1" a="1"/>
  <c r="BX16" i="7" s="1"/>
  <c r="Q26" i="15"/>
  <c r="BW26" i="15" s="1" a="1"/>
  <c r="BW26" i="15" s="1"/>
  <c r="Q31" i="6"/>
  <c r="BW31" i="6" s="1" a="1"/>
  <c r="BW31" i="6" s="1"/>
  <c r="Q23" i="17"/>
  <c r="BW23" i="17" s="1" a="1"/>
  <c r="BW23" i="17" s="1"/>
  <c r="Q44" i="13"/>
  <c r="BW44" i="13" s="1" a="1"/>
  <c r="BW44" i="13" s="1"/>
  <c r="Q20" i="2"/>
  <c r="BW20" i="2" s="1" a="1"/>
  <c r="BW20" i="2" s="1"/>
  <c r="Q41" i="15"/>
  <c r="BW41" i="15" s="1" a="1"/>
  <c r="BW41" i="15" s="1"/>
  <c r="Q27" i="17"/>
  <c r="BW27" i="17" s="1" a="1"/>
  <c r="BW27" i="17" s="1"/>
  <c r="R38" i="6"/>
  <c r="BX38" i="6" s="1" a="1"/>
  <c r="BX38" i="6" s="1"/>
  <c r="Q26" i="13"/>
  <c r="BW26" i="13" s="1" a="1"/>
  <c r="BW26" i="13" s="1"/>
  <c r="Q38" i="3"/>
  <c r="BW38" i="3" s="1" a="1"/>
  <c r="BW38" i="3" s="1"/>
  <c r="Q44" i="8"/>
  <c r="BW44" i="8" s="1" a="1"/>
  <c r="BW44" i="8" s="1"/>
  <c r="Q33" i="1"/>
  <c r="BW33" i="1" s="1" a="1"/>
  <c r="BW33" i="1" s="1"/>
  <c r="Q43" i="17"/>
  <c r="BW43" i="17" s="1" a="1"/>
  <c r="BW43" i="17" s="1"/>
  <c r="Q24" i="18"/>
  <c r="BW24" i="18" s="1" a="1"/>
  <c r="BW24" i="18" s="1"/>
  <c r="Q36" i="7"/>
  <c r="BW36" i="7" s="1" a="1"/>
  <c r="BW36" i="7" s="1"/>
  <c r="Q22" i="17"/>
  <c r="BW22" i="17" s="1" a="1"/>
  <c r="BW22" i="17" s="1"/>
  <c r="Q29" i="4"/>
  <c r="BW29" i="4" s="1" a="1"/>
  <c r="BW29" i="4" s="1"/>
  <c r="Q31" i="16"/>
  <c r="BW31" i="16" s="1" a="1"/>
  <c r="BW31" i="16" s="1"/>
  <c r="Q43" i="6"/>
  <c r="BW43" i="6" s="1" a="1"/>
  <c r="BW43" i="6" s="1"/>
  <c r="Q21" i="20"/>
  <c r="BW21" i="20" s="1" a="1"/>
  <c r="BW21" i="20" s="1"/>
  <c r="Q39" i="12"/>
  <c r="BW39" i="12" s="1" a="1"/>
  <c r="BW39" i="12" s="1"/>
  <c r="Q44" i="7"/>
  <c r="BW44" i="7" s="1" a="1"/>
  <c r="BW44" i="7" s="1"/>
  <c r="Q41" i="7"/>
  <c r="BW41" i="7" s="1" a="1"/>
  <c r="BW41" i="7" s="1"/>
  <c r="Q30" i="4"/>
  <c r="BW30" i="4" s="1" a="1"/>
  <c r="BW30" i="4" s="1"/>
  <c r="Q30" i="13"/>
  <c r="BW30" i="13" s="1" a="1"/>
  <c r="BW30" i="13" s="1"/>
  <c r="Q23" i="21"/>
  <c r="BW23" i="21" s="1" a="1"/>
  <c r="BW23" i="21" s="1"/>
  <c r="Q27" i="10"/>
  <c r="BW27" i="10" s="1" a="1"/>
  <c r="BW27" i="10" s="1"/>
  <c r="Q32" i="16"/>
  <c r="BW32" i="16" s="1" a="1"/>
  <c r="BW32" i="16" s="1"/>
  <c r="Q38" i="4"/>
  <c r="BW38" i="4" s="1" a="1"/>
  <c r="BW38" i="4" s="1"/>
  <c r="Q39" i="1"/>
  <c r="BW39" i="1" s="1" a="1"/>
  <c r="BW39" i="1" s="1"/>
  <c r="Q40" i="15"/>
  <c r="BW40" i="15" s="1" a="1"/>
  <c r="BW40" i="15" s="1"/>
  <c r="Q28" i="2"/>
  <c r="BW28" i="2" s="1" a="1"/>
  <c r="BW28" i="2" s="1"/>
  <c r="Q43" i="10"/>
  <c r="BW43" i="10" s="1" a="1"/>
  <c r="BW43" i="10" s="1"/>
  <c r="Q37" i="2"/>
  <c r="BW37" i="2" s="1" a="1"/>
  <c r="BW37" i="2" s="1"/>
  <c r="Q28" i="20"/>
  <c r="BW28" i="20" s="1" a="1"/>
  <c r="BW28" i="20" s="1"/>
  <c r="Q33" i="11"/>
  <c r="BW33" i="11" s="1" a="1"/>
  <c r="BW33" i="11" s="1"/>
  <c r="Q20" i="11"/>
  <c r="BW20" i="11" s="1" a="1"/>
  <c r="BW20" i="11" s="1"/>
  <c r="Q36" i="19"/>
  <c r="BW36" i="19" s="1" a="1"/>
  <c r="BW36" i="19" s="1"/>
  <c r="Q29" i="16"/>
  <c r="BW29" i="16" s="1" a="1"/>
  <c r="BW29" i="16" s="1"/>
  <c r="Q22" i="18"/>
  <c r="BW22" i="18" s="1" a="1"/>
  <c r="BW22" i="18" s="1"/>
  <c r="Q23" i="5"/>
  <c r="BW23" i="5" s="1" a="1"/>
  <c r="BW23" i="5" s="1"/>
  <c r="Q31" i="7"/>
  <c r="BW31" i="7" s="1" a="1"/>
  <c r="BW31" i="7" s="1"/>
  <c r="Q30" i="1"/>
  <c r="BW30" i="1" s="1" a="1"/>
  <c r="BW30" i="1" s="1"/>
  <c r="Q33" i="16"/>
  <c r="BW33" i="16" s="1" a="1"/>
  <c r="BW33" i="16" s="1"/>
  <c r="Q21" i="21"/>
  <c r="BW21" i="21" s="1" a="1"/>
  <c r="BW21" i="21" s="1"/>
  <c r="Q27" i="7"/>
  <c r="BW27" i="7" s="1" a="1"/>
  <c r="BW27" i="7" s="1"/>
  <c r="Q30" i="6"/>
  <c r="BW30" i="6" s="1" a="1"/>
  <c r="BW30" i="6" s="1"/>
  <c r="Q17" i="14"/>
  <c r="BW17" i="14" s="1" a="1"/>
  <c r="BW17" i="14" s="1"/>
  <c r="Q44" i="5"/>
  <c r="BW44" i="5" s="1" a="1"/>
  <c r="BW44" i="5" s="1"/>
  <c r="Q42" i="11"/>
  <c r="BW42" i="11" s="1" a="1"/>
  <c r="BW42" i="11" s="1"/>
  <c r="Q15" i="19"/>
  <c r="BW15" i="19" s="1" a="1"/>
  <c r="BW15" i="19" s="1"/>
  <c r="Q24" i="4"/>
  <c r="BW24" i="4" s="1" a="1"/>
  <c r="BW24" i="4" s="1"/>
  <c r="Q27" i="19"/>
  <c r="BW27" i="19" s="1" a="1"/>
  <c r="BW27" i="19" s="1"/>
  <c r="Q34" i="14"/>
  <c r="BW34" i="14" s="1" a="1"/>
  <c r="BW34" i="14" s="1"/>
  <c r="Q42" i="21"/>
  <c r="BW42" i="21" s="1" a="1"/>
  <c r="BW42" i="21" s="1"/>
  <c r="Q33" i="18"/>
  <c r="BW33" i="18" s="1" a="1"/>
  <c r="BW33" i="18" s="1"/>
  <c r="Q19" i="12"/>
  <c r="BW19" i="12" s="1" a="1"/>
  <c r="BW19" i="12" s="1"/>
  <c r="Q30" i="19"/>
  <c r="BW30" i="19" s="1" a="1"/>
  <c r="BW30" i="19" s="1"/>
  <c r="Q42" i="15"/>
  <c r="BW42" i="15" s="1" a="1"/>
  <c r="BW42" i="15" s="1"/>
  <c r="Q39" i="6"/>
  <c r="BW39" i="6" s="1" a="1"/>
  <c r="BW39" i="6" s="1"/>
  <c r="Q29" i="9"/>
  <c r="BW29" i="9" s="1" a="1"/>
  <c r="BW29" i="9" s="1"/>
  <c r="Q38" i="18"/>
  <c r="BW38" i="18" s="1" a="1"/>
  <c r="BW38" i="18" s="1"/>
  <c r="Q40" i="3"/>
  <c r="BW40" i="3" s="1" a="1"/>
  <c r="BW40" i="3" s="1"/>
  <c r="Q33" i="5"/>
  <c r="BW33" i="5" s="1" a="1"/>
  <c r="BW33" i="5" s="1"/>
  <c r="Q21" i="14"/>
  <c r="BW21" i="14" s="1" a="1"/>
  <c r="BW21" i="14" s="1"/>
  <c r="Q40" i="9"/>
  <c r="BW40" i="9" s="1" a="1"/>
  <c r="BW40" i="9" s="1"/>
  <c r="Q44" i="17"/>
  <c r="BW44" i="17" s="1" a="1"/>
  <c r="BW44" i="17" s="1"/>
  <c r="Q43" i="2"/>
  <c r="BW43" i="2" s="1" a="1"/>
  <c r="BW43" i="2" s="1"/>
  <c r="Q44" i="10"/>
  <c r="BW44" i="10" s="1" a="1"/>
  <c r="BW44" i="10" s="1"/>
  <c r="Q20" i="17"/>
  <c r="BW20" i="17" s="1" a="1"/>
  <c r="BW20" i="17" s="1"/>
  <c r="Q18" i="11"/>
  <c r="BW18" i="11" s="1" a="1"/>
  <c r="BW18" i="11" s="1"/>
  <c r="Q19" i="21"/>
  <c r="BW19" i="21" s="1" a="1"/>
  <c r="BW19" i="21" s="1"/>
  <c r="Q36" i="8"/>
  <c r="BW36" i="8" s="1" a="1"/>
  <c r="BW36" i="8" s="1"/>
  <c r="Q25" i="7"/>
  <c r="BW25" i="7" s="1" a="1"/>
  <c r="BW25" i="7" s="1"/>
  <c r="Q33" i="10"/>
  <c r="BW33" i="10" s="1" a="1"/>
  <c r="BW33" i="10" s="1"/>
  <c r="Q28" i="8"/>
  <c r="BW28" i="8" s="1" a="1"/>
  <c r="BW28" i="8" s="1"/>
  <c r="R41" i="19"/>
  <c r="BX41" i="19" s="1" a="1"/>
  <c r="BX41" i="19" s="1"/>
  <c r="Q28" i="17"/>
  <c r="BW28" i="17" s="1" a="1"/>
  <c r="BW28" i="17" s="1"/>
  <c r="Q25" i="19"/>
  <c r="BW25" i="19" s="1" a="1"/>
  <c r="BW25" i="19" s="1"/>
  <c r="Q37" i="18"/>
  <c r="BW37" i="18" s="1" a="1"/>
  <c r="BW37" i="18" s="1"/>
  <c r="Q40" i="16"/>
  <c r="BW40" i="16" s="1" a="1"/>
  <c r="BW40" i="16" s="1"/>
  <c r="Q35" i="17"/>
  <c r="BW35" i="17" s="1" a="1"/>
  <c r="BW35" i="17" s="1"/>
  <c r="R37" i="17"/>
  <c r="BX37" i="17" s="1" a="1"/>
  <c r="BX37" i="17" s="1"/>
  <c r="Q20" i="15"/>
  <c r="BW20" i="15" s="1" a="1"/>
  <c r="BW20" i="15" s="1"/>
  <c r="Q16" i="6"/>
  <c r="BW16" i="6" s="1" a="1"/>
  <c r="BW16" i="6" s="1"/>
  <c r="Q41" i="11"/>
  <c r="BW41" i="11" s="1" a="1"/>
  <c r="BW41" i="11" s="1"/>
  <c r="Q30" i="3"/>
  <c r="BW30" i="3" s="1" a="1"/>
  <c r="BW30" i="3" s="1"/>
  <c r="Q33" i="2"/>
  <c r="BW33" i="2" s="1" a="1"/>
  <c r="BW33" i="2" s="1"/>
  <c r="Q39" i="21"/>
  <c r="BW39" i="21" s="1" a="1"/>
  <c r="BW39" i="21" s="1"/>
  <c r="Q18" i="20"/>
  <c r="BW18" i="20" s="1" a="1"/>
  <c r="BW18" i="20" s="1"/>
  <c r="R42" i="16"/>
  <c r="BX42" i="16" s="1" a="1"/>
  <c r="BX42" i="16" s="1"/>
  <c r="Q24" i="19"/>
  <c r="BW24" i="19" s="1" a="1"/>
  <c r="BW24" i="19" s="1"/>
  <c r="Q44" i="6"/>
  <c r="BW44" i="6" s="1" a="1"/>
  <c r="BW44" i="6" s="1"/>
  <c r="Q25" i="20"/>
  <c r="BW25" i="20" s="1" a="1"/>
  <c r="BW25" i="20" s="1"/>
  <c r="Q41" i="1"/>
  <c r="BW41" i="1" s="1" a="1"/>
  <c r="BW41" i="1" s="1"/>
  <c r="Q26" i="10"/>
  <c r="BW26" i="10" s="1" a="1"/>
  <c r="BW26" i="10" s="1"/>
  <c r="Q15" i="1"/>
  <c r="BW15" i="1" s="1" a="1"/>
  <c r="BW15" i="1" s="1"/>
  <c r="Q25" i="15"/>
  <c r="BW25" i="15" s="1" a="1"/>
  <c r="BW25" i="15" s="1"/>
  <c r="Q43" i="9"/>
  <c r="BW43" i="9" s="1" a="1"/>
  <c r="BW43" i="9" s="1"/>
  <c r="Q37" i="6"/>
  <c r="BW37" i="6" s="1" a="1"/>
  <c r="BW37" i="6" s="1"/>
  <c r="Q24" i="15"/>
  <c r="BW24" i="15" s="1" a="1"/>
  <c r="BW24" i="15" s="1"/>
  <c r="Q17" i="2"/>
  <c r="BW17" i="2" s="1" a="1"/>
  <c r="BW17" i="2" s="1"/>
  <c r="R25" i="4"/>
  <c r="BX25" i="4" s="1" a="1"/>
  <c r="BX25" i="4" s="1"/>
  <c r="Q29" i="20"/>
  <c r="BW29" i="20" s="1" a="1"/>
  <c r="BW29" i="20" s="1"/>
  <c r="Q16" i="2"/>
  <c r="BW16" i="2" s="1" a="1"/>
  <c r="BW16" i="2" s="1"/>
  <c r="Q26" i="18"/>
  <c r="BW26" i="18" s="1" a="1"/>
  <c r="BW26" i="18" s="1"/>
  <c r="Q42" i="8"/>
  <c r="BW42" i="8" s="1" a="1"/>
  <c r="BW42" i="8" s="1"/>
  <c r="Q35" i="13"/>
  <c r="BW35" i="13" s="1" a="1"/>
  <c r="BW35" i="13" s="1"/>
  <c r="Q34" i="17"/>
  <c r="BW34" i="17" s="1" a="1"/>
  <c r="BW34" i="17" s="1"/>
  <c r="Q41" i="8"/>
  <c r="BW41" i="8" s="1" a="1"/>
  <c r="BW41" i="8" s="1"/>
  <c r="Q38" i="17"/>
  <c r="BW38" i="17" s="1" a="1"/>
  <c r="BW38" i="17" s="1"/>
  <c r="Q22" i="1"/>
  <c r="BW22" i="1" s="1" a="1"/>
  <c r="BW22" i="1" s="1"/>
  <c r="Q18" i="4"/>
  <c r="BW18" i="4" s="1" a="1"/>
  <c r="BW18" i="4" s="1"/>
  <c r="Q43" i="13"/>
  <c r="BW43" i="13" s="1" a="1"/>
  <c r="BW43" i="13" s="1"/>
  <c r="Q39" i="5"/>
  <c r="BW39" i="5" s="1" a="1"/>
  <c r="BW39" i="5" s="1"/>
  <c r="Q16" i="20"/>
  <c r="BW16" i="20" s="1" a="1"/>
  <c r="BW16" i="20" s="1"/>
  <c r="Q27" i="9"/>
  <c r="BW27" i="9" s="1" a="1"/>
  <c r="BW27" i="9" s="1"/>
  <c r="Q31" i="18"/>
  <c r="BW31" i="18" s="1" a="1"/>
  <c r="BW31" i="18" s="1"/>
  <c r="Q42" i="4"/>
  <c r="BW42" i="4" s="1" a="1"/>
  <c r="BW42" i="4" s="1"/>
  <c r="Q44" i="2"/>
  <c r="BW44" i="2" s="1" a="1"/>
  <c r="BW44" i="2" s="1"/>
  <c r="Q25" i="12"/>
  <c r="BW25" i="12" s="1" a="1"/>
  <c r="BW25" i="12" s="1"/>
  <c r="Q44" i="11"/>
  <c r="BW44" i="11" s="1" a="1"/>
  <c r="BW44" i="11" s="1"/>
  <c r="Q19" i="8"/>
  <c r="BW19" i="8" s="1" a="1"/>
  <c r="BW19" i="8" s="1"/>
  <c r="Q29" i="18"/>
  <c r="BW29" i="18" s="1" a="1"/>
  <c r="BW29" i="18" s="1"/>
  <c r="Q25" i="2"/>
  <c r="BW25" i="2" s="1" a="1"/>
  <c r="BW25" i="2" s="1"/>
  <c r="Q41" i="20"/>
  <c r="BW41" i="20" s="1" a="1"/>
  <c r="BW41" i="20" s="1"/>
  <c r="Q34" i="21"/>
  <c r="BW34" i="21" s="1" a="1"/>
  <c r="BW34" i="21" s="1"/>
  <c r="Q36" i="16"/>
  <c r="BW36" i="16" s="1" a="1"/>
  <c r="BW36" i="16" s="1"/>
  <c r="Q26" i="7"/>
  <c r="BW26" i="7" s="1" a="1"/>
  <c r="BW26" i="7" s="1"/>
  <c r="Q30" i="20"/>
  <c r="BW30" i="20" s="1" a="1"/>
  <c r="BW30" i="20" s="1"/>
  <c r="Q39" i="15"/>
  <c r="BW39" i="15" s="1" a="1"/>
  <c r="BW39" i="15" s="1"/>
  <c r="Q23" i="19"/>
  <c r="BW23" i="19" s="1" a="1"/>
  <c r="BW23" i="19" s="1"/>
  <c r="Q36" i="17"/>
  <c r="BW36" i="17" s="1" a="1"/>
  <c r="BW36" i="17" s="1"/>
  <c r="Q38" i="9"/>
  <c r="BW38" i="9" s="1" a="1"/>
  <c r="BW38" i="9" s="1"/>
  <c r="Q18" i="6"/>
  <c r="BW18" i="6" s="1" a="1"/>
  <c r="BW18" i="6" s="1"/>
  <c r="Q34" i="10"/>
  <c r="BW34" i="10" s="1" a="1"/>
  <c r="BW34" i="10" s="1"/>
  <c r="Q15" i="16"/>
  <c r="BW15" i="16" s="1" a="1"/>
  <c r="BW15" i="16" s="1"/>
  <c r="Q31" i="21"/>
  <c r="BW31" i="21" s="1" a="1"/>
  <c r="BW31" i="21" s="1"/>
  <c r="Q24" i="1"/>
  <c r="BW24" i="1" s="1" a="1"/>
  <c r="BW24" i="1" s="1"/>
  <c r="Q20" i="8"/>
  <c r="BW20" i="8" s="1" a="1"/>
  <c r="BW20" i="8" s="1"/>
  <c r="Q19" i="17"/>
  <c r="BW19" i="17" s="1" a="1"/>
  <c r="BW19" i="17" s="1"/>
  <c r="Q40" i="20"/>
  <c r="BW40" i="20" s="1" a="1"/>
  <c r="BW40" i="20" s="1"/>
  <c r="Q25" i="14"/>
  <c r="BW25" i="14" s="1" a="1"/>
  <c r="BW25" i="14" s="1"/>
  <c r="Q41" i="5"/>
  <c r="BW41" i="5" s="1" a="1"/>
  <c r="BW41" i="5" s="1"/>
  <c r="Q38" i="10"/>
  <c r="BW38" i="10" s="1" a="1"/>
  <c r="BW38" i="10" s="1"/>
  <c r="Q17" i="10"/>
  <c r="BW17" i="10" s="1" a="1"/>
  <c r="BW17" i="10" s="1"/>
  <c r="Q35" i="12"/>
  <c r="BW35" i="12" s="1" a="1"/>
  <c r="BW35" i="12" s="1"/>
  <c r="Q22" i="10"/>
  <c r="BW22" i="10" s="1" a="1"/>
  <c r="BW22" i="10" s="1"/>
  <c r="R19" i="6"/>
  <c r="BX19" i="6" s="1" a="1"/>
  <c r="BX19" i="6" s="1"/>
  <c r="Q22" i="19"/>
  <c r="BW22" i="19" s="1" a="1"/>
  <c r="BW22" i="19" s="1"/>
  <c r="Q40" i="5"/>
  <c r="BW40" i="5" s="1" a="1"/>
  <c r="BW40" i="5" s="1"/>
  <c r="Q27" i="21"/>
  <c r="BW27" i="21" s="1" a="1"/>
  <c r="BW27" i="21" s="1"/>
  <c r="Q23" i="2"/>
  <c r="BW23" i="2" s="1" a="1"/>
  <c r="BW23" i="2" s="1"/>
  <c r="Q37" i="19"/>
  <c r="BW37" i="19" s="1" a="1"/>
  <c r="BW37" i="19" s="1"/>
  <c r="Q42" i="19"/>
  <c r="BW42" i="19" s="1" a="1"/>
  <c r="BW42" i="19" s="1"/>
  <c r="R39" i="9"/>
  <c r="BX39" i="9" s="1" a="1"/>
  <c r="BX39" i="9" s="1"/>
  <c r="Q16" i="19"/>
  <c r="BW16" i="19" s="1" a="1"/>
  <c r="BW16" i="19" s="1"/>
  <c r="Q42" i="2"/>
  <c r="BW42" i="2" s="1" a="1"/>
  <c r="BW42" i="2" s="1"/>
  <c r="Q32" i="7"/>
  <c r="BW32" i="7" s="1" a="1"/>
  <c r="BW32" i="7" s="1"/>
  <c r="Q24" i="5"/>
  <c r="BW24" i="5" s="1" a="1"/>
  <c r="BW24" i="5" s="1"/>
  <c r="Q19" i="5"/>
  <c r="BW19" i="5" s="1" a="1"/>
  <c r="BW19" i="5" s="1"/>
  <c r="Q27" i="5"/>
  <c r="BW27" i="5" s="1" a="1"/>
  <c r="BW27" i="5" s="1"/>
  <c r="Q44" i="21"/>
  <c r="BW44" i="21" s="1" a="1"/>
  <c r="BW44" i="21" s="1"/>
  <c r="R19" i="7"/>
  <c r="BX19" i="7" s="1" a="1"/>
  <c r="BX19" i="7" s="1"/>
  <c r="Q18" i="21"/>
  <c r="BW18" i="21" s="1" a="1"/>
  <c r="BW18" i="21" s="1"/>
  <c r="Q22" i="4"/>
  <c r="BW22" i="4" s="1" a="1"/>
  <c r="BW22" i="4" s="1"/>
  <c r="Q32" i="4"/>
  <c r="BW32" i="4" s="1" a="1"/>
  <c r="BW32" i="4" s="1"/>
  <c r="Q35" i="3"/>
  <c r="BW35" i="3" s="1" a="1"/>
  <c r="BW35" i="3" s="1"/>
  <c r="Q24" i="3"/>
  <c r="BW24" i="3" s="1" a="1"/>
  <c r="BW24" i="3" s="1"/>
  <c r="Q32" i="6"/>
  <c r="BW32" i="6" s="1" a="1"/>
  <c r="BW32" i="6" s="1"/>
  <c r="Q16" i="18"/>
  <c r="BW16" i="18" s="1" a="1"/>
  <c r="BW16" i="18" s="1"/>
  <c r="R22" i="7"/>
  <c r="BX22" i="7" s="1" a="1"/>
  <c r="BX22" i="7" s="1"/>
  <c r="Q39" i="13"/>
  <c r="BW39" i="13" s="1" a="1"/>
  <c r="BW39" i="13" s="1"/>
  <c r="Q26" i="3"/>
  <c r="BW26" i="3" s="1" a="1"/>
  <c r="BW26" i="3" s="1"/>
  <c r="Q26" i="17"/>
  <c r="BW26" i="17" s="1" a="1"/>
  <c r="BW26" i="17" s="1"/>
  <c r="Q43" i="3"/>
  <c r="BW43" i="3" s="1" a="1"/>
  <c r="BW43" i="3" s="1"/>
  <c r="Q40" i="2"/>
  <c r="BW40" i="2" s="1" a="1"/>
  <c r="BW40" i="2" s="1"/>
  <c r="Q23" i="1"/>
  <c r="BW23" i="1" s="1" a="1"/>
  <c r="BW23" i="1" s="1"/>
  <c r="Q18" i="14"/>
  <c r="BW18" i="14" s="1" a="1"/>
  <c r="BW18" i="14" s="1"/>
  <c r="Q20" i="20"/>
  <c r="BW20" i="20" s="1" a="1"/>
  <c r="BW20" i="20" s="1"/>
  <c r="Q28" i="11"/>
  <c r="BW28" i="11" s="1" a="1"/>
  <c r="BW28" i="11" s="1"/>
  <c r="Q32" i="15"/>
  <c r="BW32" i="15" s="1" a="1"/>
  <c r="BW32" i="15" s="1"/>
  <c r="Q31" i="19"/>
  <c r="BW31" i="19" s="1" a="1"/>
  <c r="BW31" i="19" s="1"/>
  <c r="Q40" i="19"/>
  <c r="BW40" i="19" s="1" a="1"/>
  <c r="BW40" i="19" s="1"/>
  <c r="Q43" i="8"/>
  <c r="BW43" i="8" s="1" a="1"/>
  <c r="BW43" i="8" s="1"/>
  <c r="Q18" i="8"/>
  <c r="BW18" i="8" s="1" a="1"/>
  <c r="BW18" i="8" s="1"/>
  <c r="Q34" i="4"/>
  <c r="BW34" i="4" s="1" a="1"/>
  <c r="BW34" i="4" s="1"/>
  <c r="Q22" i="8"/>
  <c r="BW22" i="8" s="1" a="1"/>
  <c r="BW22" i="8" s="1"/>
  <c r="Q37" i="15"/>
  <c r="BW37" i="15" s="1" a="1"/>
  <c r="BW37" i="15" s="1"/>
  <c r="Q27" i="2"/>
  <c r="BW27" i="2" s="1" a="1"/>
  <c r="BW27" i="2" s="1"/>
  <c r="Q28" i="13"/>
  <c r="BW28" i="13" s="1" a="1"/>
  <c r="BW28" i="13" s="1"/>
  <c r="Q26" i="1"/>
  <c r="BW26" i="1" s="1" a="1"/>
  <c r="BW26" i="1" s="1"/>
  <c r="Q21" i="11"/>
  <c r="BW21" i="11" s="1" a="1"/>
  <c r="BW21" i="11" s="1"/>
  <c r="Q38" i="8"/>
  <c r="BW38" i="8" s="1" a="1"/>
  <c r="BW38" i="8" s="1"/>
  <c r="Q22" i="5"/>
  <c r="BW22" i="5" s="1" a="1"/>
  <c r="BW22" i="5" s="1"/>
  <c r="Q19" i="14"/>
  <c r="BW19" i="14" s="1" a="1"/>
  <c r="BW19" i="14" s="1"/>
  <c r="Q22" i="14"/>
  <c r="BW22" i="14" s="1" a="1"/>
  <c r="BW22" i="14" s="1"/>
  <c r="Q34" i="5"/>
  <c r="BW34" i="5" s="1" a="1"/>
  <c r="BW34" i="5" s="1"/>
  <c r="Q31" i="20"/>
  <c r="BW31" i="20" s="1" a="1"/>
  <c r="BW31" i="20" s="1"/>
  <c r="Q34" i="11"/>
  <c r="BW34" i="11" s="1" a="1"/>
  <c r="BW34" i="11" s="1"/>
  <c r="Q33" i="17"/>
  <c r="BW33" i="17" s="1" a="1"/>
  <c r="BW33" i="17" s="1"/>
  <c r="Q35" i="1"/>
  <c r="BW35" i="1" s="1" a="1"/>
  <c r="BW35" i="1" s="1"/>
  <c r="R38" i="14"/>
  <c r="BX38" i="14" s="1" a="1"/>
  <c r="BX38" i="14" s="1"/>
  <c r="Q34" i="18"/>
  <c r="BW34" i="18" s="1" a="1"/>
  <c r="BW34" i="18" s="1"/>
  <c r="Q41" i="17"/>
  <c r="BW41" i="17" s="1" a="1"/>
  <c r="BW41" i="17" s="1"/>
  <c r="Q38" i="16"/>
  <c r="BW38" i="16" s="1" a="1"/>
  <c r="BW38" i="16" s="1"/>
  <c r="Q38" i="19"/>
  <c r="BW38" i="19" s="1" a="1"/>
  <c r="BW38" i="19" s="1"/>
  <c r="Q16" i="12"/>
  <c r="BW16" i="12" s="1" a="1"/>
  <c r="BW16" i="12" s="1"/>
  <c r="Q33" i="6"/>
  <c r="BW33" i="6" s="1" a="1"/>
  <c r="BW33" i="6" s="1"/>
  <c r="Q42" i="1"/>
  <c r="BW42" i="1" s="1" a="1"/>
  <c r="BW42" i="1" s="1"/>
  <c r="Q17" i="9"/>
  <c r="BW17" i="9" s="1" a="1"/>
  <c r="BW17" i="9" s="1"/>
  <c r="Q35" i="15"/>
  <c r="BW35" i="15" s="1" a="1"/>
  <c r="BW35" i="15" s="1"/>
  <c r="Q17" i="18"/>
  <c r="BW17" i="18" s="1" a="1"/>
  <c r="BW17" i="18" s="1"/>
  <c r="Q37" i="13"/>
  <c r="BW37" i="13" s="1" a="1"/>
  <c r="BW37" i="13" s="1"/>
  <c r="Q43" i="7"/>
  <c r="BW43" i="7" s="1" a="1"/>
  <c r="BW43" i="7" s="1"/>
  <c r="Q24" i="12"/>
  <c r="BW24" i="12" s="1" a="1"/>
  <c r="BW24" i="12" s="1"/>
  <c r="Q15" i="3"/>
  <c r="BW15" i="3" s="1" a="1"/>
  <c r="BW15" i="3" s="1"/>
  <c r="Q22" i="2"/>
  <c r="BW22" i="2" s="1" a="1"/>
  <c r="BW22" i="2" s="1"/>
  <c r="Q26" i="11"/>
  <c r="BW26" i="11" s="1" a="1"/>
  <c r="BW26" i="11" s="1"/>
  <c r="Q32" i="21"/>
  <c r="BW32" i="21" s="1" a="1"/>
  <c r="BW32" i="21" s="1"/>
  <c r="Q32" i="14"/>
  <c r="BW32" i="14" s="1" a="1"/>
  <c r="BW32" i="14" s="1"/>
  <c r="Q37" i="12"/>
  <c r="BW37" i="12" s="1" a="1"/>
  <c r="BW37" i="12" s="1"/>
  <c r="Q24" i="21"/>
  <c r="BW24" i="21" s="1" a="1"/>
  <c r="BW24" i="21" s="1"/>
  <c r="Q34" i="2"/>
  <c r="BW34" i="2" s="1" a="1"/>
  <c r="BW34" i="2" s="1"/>
  <c r="Q28" i="1"/>
  <c r="BW28" i="1" s="1" a="1"/>
  <c r="BW28" i="1" s="1"/>
  <c r="Q20" i="14"/>
  <c r="BW20" i="14" s="1" a="1"/>
  <c r="BW20" i="14" s="1"/>
  <c r="Q36" i="21"/>
  <c r="BW36" i="21" s="1" a="1"/>
  <c r="BW36" i="21" s="1"/>
  <c r="R24" i="7"/>
  <c r="BX24" i="7" s="1" a="1"/>
  <c r="BX24" i="7" s="1"/>
  <c r="Q42" i="20"/>
  <c r="BW42" i="20" s="1" a="1"/>
  <c r="BW42" i="20" s="1"/>
  <c r="Q28" i="5"/>
  <c r="BW28" i="5" s="1" a="1"/>
  <c r="BW28" i="5" s="1"/>
  <c r="R34" i="8"/>
  <c r="BX34" i="8" s="1" a="1"/>
  <c r="BX34" i="8" s="1"/>
  <c r="Q18" i="7"/>
  <c r="BW18" i="7" s="1" a="1"/>
  <c r="BW18" i="7" s="1"/>
  <c r="Q21" i="2"/>
  <c r="BW21" i="2" s="1" a="1"/>
  <c r="BW21" i="2" s="1"/>
  <c r="Q15" i="9"/>
  <c r="BW15" i="9" s="1" a="1"/>
  <c r="BW15" i="9" s="1"/>
  <c r="Q38" i="2"/>
  <c r="BW38" i="2" s="1" a="1"/>
  <c r="BW38" i="2" s="1"/>
  <c r="R29" i="8"/>
  <c r="BX29" i="8" s="1" a="1"/>
  <c r="BX29" i="8" s="1"/>
  <c r="Q44" i="1"/>
  <c r="BW44" i="1" s="1" a="1"/>
  <c r="BW44" i="1" s="1"/>
  <c r="Q24" i="6"/>
  <c r="BW24" i="6" s="1" a="1"/>
  <c r="BW24" i="6" s="1"/>
  <c r="R20" i="5"/>
  <c r="BX20" i="5" s="1" a="1"/>
  <c r="BX20" i="5" s="1"/>
  <c r="Q32" i="5"/>
  <c r="BW32" i="5" s="1" a="1"/>
  <c r="BW32" i="5" s="1"/>
  <c r="Q23" i="6"/>
  <c r="BW23" i="6" s="1" a="1"/>
  <c r="BW23" i="6" s="1"/>
  <c r="Q23" i="9"/>
  <c r="BW23" i="9" s="1" a="1"/>
  <c r="BW23" i="9" s="1"/>
  <c r="Q26" i="12"/>
  <c r="BW26" i="12" s="1" a="1"/>
  <c r="BW26" i="12" s="1"/>
  <c r="R26" i="19"/>
  <c r="BX26" i="19" s="1" a="1"/>
  <c r="BX26" i="19" s="1"/>
  <c r="Q33" i="15"/>
  <c r="BW33" i="15" s="1" a="1"/>
  <c r="BW33" i="15" s="1"/>
  <c r="Q25" i="6"/>
  <c r="BW25" i="6" s="1" a="1"/>
  <c r="BW25" i="6" s="1"/>
  <c r="Q20" i="19"/>
  <c r="BW20" i="19" s="1" a="1"/>
  <c r="BW20" i="19" s="1"/>
  <c r="Q37" i="5"/>
  <c r="BW37" i="5" s="1" a="1"/>
  <c r="BW37" i="5" s="1"/>
  <c r="Q29" i="10"/>
  <c r="BW29" i="10" s="1" a="1"/>
  <c r="BW29" i="10" s="1"/>
  <c r="Q21" i="7"/>
  <c r="BW21" i="7" s="1" a="1"/>
  <c r="BW21" i="7" s="1"/>
  <c r="Q35" i="8"/>
  <c r="BW35" i="8" s="1" a="1"/>
  <c r="BW35" i="8" s="1"/>
  <c r="R22" i="21"/>
  <c r="BX22" i="21" s="1" a="1"/>
  <c r="BX22" i="21" s="1"/>
  <c r="Q37" i="3"/>
  <c r="BW37" i="3" s="1" a="1"/>
  <c r="BW37" i="3" s="1"/>
  <c r="Q34" i="3"/>
  <c r="BW34" i="3" s="1" a="1"/>
  <c r="BW34" i="3" s="1"/>
  <c r="Q25" i="21"/>
  <c r="BW25" i="21" s="1" a="1"/>
  <c r="BW25" i="21" s="1"/>
  <c r="Q25" i="5"/>
  <c r="BW25" i="5" s="1" a="1"/>
  <c r="BW25" i="5" s="1"/>
  <c r="Q18" i="1"/>
  <c r="BW18" i="1" s="1" a="1"/>
  <c r="BW18" i="1" s="1"/>
  <c r="Q23" i="13"/>
  <c r="BW23" i="13" s="1" a="1"/>
  <c r="BW23" i="13" s="1"/>
  <c r="Q21" i="13"/>
  <c r="BW21" i="13" s="1" a="1"/>
  <c r="BW21" i="13" s="1"/>
  <c r="Q24" i="10"/>
  <c r="BW24" i="10" s="1" a="1"/>
  <c r="BW24" i="10" s="1"/>
  <c r="Q39" i="17"/>
  <c r="BW39" i="17" s="1" a="1"/>
  <c r="BW39" i="17" s="1"/>
  <c r="Q33" i="7"/>
  <c r="BW33" i="7" s="1" a="1"/>
  <c r="BW33" i="7" s="1"/>
  <c r="Q26" i="2"/>
  <c r="BW26" i="2" s="1" a="1"/>
  <c r="BW26" i="2" s="1"/>
  <c r="Q22" i="13"/>
  <c r="BW22" i="13" s="1" a="1"/>
  <c r="BW22" i="13" s="1"/>
  <c r="Q31" i="13"/>
  <c r="BW31" i="13" s="1" a="1"/>
  <c r="BW31" i="13" s="1"/>
  <c r="Q34" i="9"/>
  <c r="BW34" i="9" s="1" a="1"/>
  <c r="BW34" i="9" s="1"/>
  <c r="Q40" i="10"/>
  <c r="BW40" i="10" s="1" a="1"/>
  <c r="BW40" i="10" s="1"/>
  <c r="Q26" i="9"/>
  <c r="BW26" i="9" s="1" a="1"/>
  <c r="BW26" i="9" s="1"/>
  <c r="Q24" i="16"/>
  <c r="BW24" i="16" s="1" a="1"/>
  <c r="BW24" i="16" s="1"/>
  <c r="Q31" i="3"/>
  <c r="BW31" i="3" s="1" a="1"/>
  <c r="BW31" i="3" s="1"/>
  <c r="Q25" i="1"/>
  <c r="BW25" i="1" s="1" a="1"/>
  <c r="BW25" i="1" s="1"/>
  <c r="Q36" i="13"/>
  <c r="BW36" i="13" s="1" a="1"/>
  <c r="BW36" i="13" s="1"/>
  <c r="Q29" i="17"/>
  <c r="BW29" i="17" s="1" a="1"/>
  <c r="BW29" i="17" s="1"/>
  <c r="Q26" i="5"/>
  <c r="BW26" i="5" s="1" a="1"/>
  <c r="BW26" i="5" s="1"/>
  <c r="Q40" i="11"/>
  <c r="BW40" i="11" s="1" a="1"/>
  <c r="BW40" i="11" s="1"/>
  <c r="Q27" i="14"/>
  <c r="BW27" i="14" s="1" a="1"/>
  <c r="BW27" i="14" s="1"/>
  <c r="Q27" i="20"/>
  <c r="BW27" i="20" s="1" a="1"/>
  <c r="BW27" i="20" s="1"/>
  <c r="Q44" i="3"/>
  <c r="BW44" i="3" s="1" a="1"/>
  <c r="BW44" i="3" s="1"/>
  <c r="Q36" i="20"/>
  <c r="BW36" i="20" s="1" a="1"/>
  <c r="BW36" i="20" s="1"/>
  <c r="Q35" i="19"/>
  <c r="BW35" i="19" s="1" a="1"/>
  <c r="BW35" i="19" s="1"/>
  <c r="Q34" i="15"/>
  <c r="BW34" i="15" s="1" a="1"/>
  <c r="BW34" i="15" s="1"/>
  <c r="Q16" i="1"/>
  <c r="BW16" i="1" s="1" a="1"/>
  <c r="BW16" i="1" s="1"/>
  <c r="Q39" i="14"/>
  <c r="BW39" i="14" s="1" a="1"/>
  <c r="BW39" i="14" s="1"/>
  <c r="Q34" i="19"/>
  <c r="BW34" i="19" s="1" a="1"/>
  <c r="BW34" i="19" s="1"/>
  <c r="Q40" i="7"/>
  <c r="BW40" i="7" s="1" a="1"/>
  <c r="BW40" i="7" s="1"/>
  <c r="Q19" i="11"/>
  <c r="BW19" i="11" s="1" a="1"/>
  <c r="BW19" i="11" s="1"/>
  <c r="Q42" i="18"/>
  <c r="BW42" i="18" s="1" a="1"/>
  <c r="BW42" i="18" s="1"/>
  <c r="Q43" i="19"/>
  <c r="BW43" i="19" s="1" a="1"/>
  <c r="BW43" i="19" s="1"/>
  <c r="Q33" i="13"/>
  <c r="BW33" i="13" s="1" a="1"/>
  <c r="BW33" i="13" s="1"/>
  <c r="Q20" i="4"/>
  <c r="BW20" i="4" s="1" a="1"/>
  <c r="BW20" i="4" s="1"/>
  <c r="Q21" i="9"/>
  <c r="BW21" i="9" s="1" a="1"/>
  <c r="BW21" i="9" s="1"/>
  <c r="Q16" i="4"/>
  <c r="BW16" i="4" s="1" a="1"/>
  <c r="BW16" i="4" s="1"/>
  <c r="Q19" i="16"/>
  <c r="BW19" i="16" s="1" a="1"/>
  <c r="BW19" i="16" s="1"/>
  <c r="Q29" i="14"/>
  <c r="BW29" i="14" s="1" a="1"/>
  <c r="BW29" i="14" s="1"/>
  <c r="Q17" i="21"/>
  <c r="BW17" i="21" s="1" a="1"/>
  <c r="BW17" i="21" s="1"/>
  <c r="Q26" i="16"/>
  <c r="BW26" i="16" s="1" a="1"/>
  <c r="BW26" i="16" s="1"/>
  <c r="Q23" i="15"/>
  <c r="BW23" i="15" s="1" a="1"/>
  <c r="BW23" i="15" s="1"/>
  <c r="R42" i="7"/>
  <c r="BX42" i="7" s="1" a="1"/>
  <c r="BX42" i="7" s="1"/>
  <c r="Q23" i="3"/>
  <c r="BW23" i="3" s="1" a="1"/>
  <c r="BW23" i="3" s="1"/>
  <c r="Q44" i="4"/>
  <c r="BW44" i="4" s="1" a="1"/>
  <c r="BW44" i="4" s="1"/>
  <c r="Q27" i="16"/>
  <c r="BW27" i="16" s="1" a="1"/>
  <c r="BW27" i="16" s="1"/>
  <c r="Q22" i="3"/>
  <c r="BW22" i="3" s="1" a="1"/>
  <c r="BW22" i="3" s="1"/>
  <c r="Q19" i="4"/>
  <c r="BW19" i="4" s="1" a="1"/>
  <c r="BW19" i="4" s="1"/>
  <c r="Q39" i="8"/>
  <c r="BW39" i="8" s="1" a="1"/>
  <c r="BW39" i="8" s="1"/>
  <c r="Q36" i="1"/>
  <c r="BW36" i="1" s="1" a="1"/>
  <c r="BW36" i="1" s="1"/>
  <c r="Q16" i="9"/>
  <c r="BW16" i="9" s="1" a="1"/>
  <c r="BW16" i="9" s="1"/>
  <c r="R19" i="18"/>
  <c r="BX19" i="18" s="1" a="1"/>
  <c r="BX19" i="18" s="1"/>
  <c r="Q28" i="9"/>
  <c r="BW28" i="9" s="1" a="1"/>
  <c r="BW28" i="9" s="1"/>
  <c r="Q31" i="4"/>
  <c r="BW31" i="4" s="1" a="1"/>
  <c r="BW31" i="4" s="1"/>
  <c r="Q25" i="11"/>
  <c r="BW25" i="11" s="1" a="1"/>
  <c r="BW25" i="11" s="1"/>
  <c r="R21" i="8"/>
  <c r="BX21" i="8" s="1" a="1"/>
  <c r="BX21" i="8" s="1"/>
  <c r="Q26" i="8"/>
  <c r="BW26" i="8" s="1" a="1"/>
  <c r="BW26" i="8" s="1"/>
  <c r="Q18" i="3"/>
  <c r="BW18" i="3" s="1" a="1"/>
  <c r="BW18" i="3" s="1"/>
  <c r="R24" i="17"/>
  <c r="BX24" i="17" s="1" a="1"/>
  <c r="BX24" i="17" s="1"/>
  <c r="Q25" i="3"/>
  <c r="BW25" i="3" s="1" a="1"/>
  <c r="BW25" i="3" s="1"/>
  <c r="Q32" i="18"/>
  <c r="BW32" i="18" s="1" a="1"/>
  <c r="BW32" i="18" s="1"/>
  <c r="R32" i="2"/>
  <c r="BX32" i="2" s="1" a="1"/>
  <c r="BX32" i="2" s="1"/>
  <c r="Q30" i="17"/>
  <c r="BW30" i="17" s="1" a="1"/>
  <c r="BW30" i="17" s="1"/>
  <c r="Q32" i="9"/>
  <c r="BW32" i="9" s="1" a="1"/>
  <c r="BW32" i="9" s="1"/>
  <c r="Q43" i="21"/>
  <c r="BW43" i="21" s="1" a="1"/>
  <c r="BW43" i="21" s="1"/>
  <c r="Q39" i="7"/>
  <c r="BW39" i="7" s="1" a="1"/>
  <c r="BW39" i="7" s="1"/>
  <c r="Q31" i="9"/>
  <c r="BW31" i="9" s="1" a="1"/>
  <c r="BW31" i="9" s="1"/>
  <c r="Q37" i="10"/>
  <c r="BW37" i="10" s="1" a="1"/>
  <c r="BW37" i="10" s="1"/>
  <c r="Q25" i="8"/>
  <c r="BW25" i="8" s="1" a="1"/>
  <c r="BW25" i="8" s="1"/>
  <c r="Q41" i="6"/>
  <c r="BW41" i="6" s="1" a="1"/>
  <c r="BW41" i="6" s="1"/>
  <c r="Q28" i="19"/>
  <c r="BW28" i="19" s="1" a="1"/>
  <c r="BW28" i="19" s="1"/>
  <c r="Q19" i="2"/>
  <c r="BW19" i="2" s="1" a="1"/>
  <c r="BW19" i="2" s="1"/>
  <c r="Q32" i="8"/>
  <c r="BW32" i="8" s="1" a="1"/>
  <c r="BW32" i="8" s="1"/>
  <c r="Q40" i="14"/>
  <c r="BW40" i="14" s="1" a="1"/>
  <c r="BW40" i="14" s="1"/>
  <c r="Q38" i="15"/>
  <c r="BW38" i="15" s="1" a="1"/>
  <c r="BW38" i="15" s="1"/>
  <c r="Q33" i="4"/>
  <c r="BW33" i="4" s="1" a="1"/>
  <c r="BW33" i="4" s="1"/>
  <c r="Q33" i="19"/>
  <c r="BW33" i="19" s="1" a="1"/>
  <c r="BW33" i="19" s="1"/>
  <c r="Q35" i="9"/>
  <c r="BW35" i="9" s="1" a="1"/>
  <c r="BW35" i="9" s="1"/>
  <c r="Q39" i="2"/>
  <c r="BW39" i="2" s="1" a="1"/>
  <c r="BW39" i="2" s="1"/>
  <c r="Q16" i="15"/>
  <c r="BW16" i="15" s="1" a="1"/>
  <c r="BW16" i="15" s="1"/>
  <c r="Q22" i="16"/>
  <c r="BW22" i="16" s="1" a="1"/>
  <c r="BW22" i="16" s="1"/>
  <c r="Q23" i="4"/>
  <c r="BW23" i="4" s="1" a="1"/>
  <c r="BW23" i="4" s="1"/>
  <c r="Q34" i="12"/>
  <c r="BW34" i="12" s="1" a="1"/>
  <c r="BW34" i="12" s="1"/>
  <c r="Q17" i="12"/>
  <c r="BW17" i="12" s="1" a="1"/>
  <c r="BW17" i="12" s="1"/>
  <c r="Q18" i="18"/>
  <c r="BW18" i="18" s="1" a="1"/>
  <c r="BW18" i="18" s="1"/>
  <c r="Q38" i="5"/>
  <c r="BW38" i="5" s="1" a="1"/>
  <c r="BW38" i="5" s="1"/>
  <c r="Q32" i="12"/>
  <c r="BW32" i="12" s="1" a="1"/>
  <c r="BW32" i="12" s="1"/>
  <c r="Q30" i="16"/>
  <c r="BW30" i="16" s="1" a="1"/>
  <c r="BW30" i="16" s="1"/>
  <c r="Q24" i="11"/>
  <c r="BW24" i="11" s="1" a="1"/>
  <c r="BW24" i="11" s="1"/>
  <c r="Q16" i="11"/>
  <c r="BW16" i="11" s="1" a="1"/>
  <c r="BW16" i="11" s="1"/>
  <c r="Q26" i="14"/>
  <c r="BW26" i="14" s="1" a="1"/>
  <c r="BW26" i="14" s="1"/>
  <c r="Q21" i="16"/>
  <c r="BW21" i="16" s="1" a="1"/>
  <c r="BW21" i="16" s="1"/>
  <c r="Q34" i="1"/>
  <c r="BW34" i="1" s="1" a="1"/>
  <c r="BW34" i="1" s="1"/>
  <c r="Q43" i="4"/>
  <c r="BW43" i="4" s="1" a="1"/>
  <c r="BW43" i="4" s="1"/>
  <c r="Q37" i="21"/>
  <c r="BW37" i="21" s="1" a="1"/>
  <c r="BW37" i="21" s="1"/>
  <c r="Q39" i="19"/>
  <c r="BW39" i="19" s="1" a="1"/>
  <c r="BW39" i="19" s="1"/>
  <c r="Q35" i="7"/>
  <c r="BW35" i="7" s="1" a="1"/>
  <c r="BW35" i="7" s="1"/>
  <c r="Q25" i="17"/>
  <c r="BW25" i="17" s="1" a="1"/>
  <c r="BW25" i="17" s="1"/>
  <c r="Q43" i="11"/>
  <c r="BW43" i="11" s="1" a="1"/>
  <c r="BW43" i="11" s="1"/>
  <c r="Q41" i="12"/>
  <c r="BW41" i="12" s="1" a="1"/>
  <c r="BW41" i="12" s="1"/>
  <c r="Q34" i="13"/>
  <c r="BW34" i="13" s="1" a="1"/>
  <c r="BW34" i="13" s="1"/>
  <c r="Q44" i="20"/>
  <c r="BW44" i="20" s="1" a="1"/>
  <c r="BW44" i="20" s="1"/>
  <c r="Q21" i="1"/>
  <c r="BW21" i="1" s="1" a="1"/>
  <c r="BW21" i="1" s="1"/>
  <c r="Q22" i="9"/>
  <c r="BW22" i="9" s="1" a="1"/>
  <c r="BW22" i="9" s="1"/>
  <c r="Q21" i="18"/>
  <c r="BW21" i="18" s="1" a="1"/>
  <c r="BW21" i="18" s="1"/>
  <c r="Q43" i="1"/>
  <c r="BW43" i="1" s="1" a="1"/>
  <c r="BW43" i="1" s="1"/>
  <c r="Q17" i="13"/>
  <c r="BW17" i="13" s="1" a="1"/>
  <c r="BW17" i="13" s="1"/>
  <c r="Q26" i="6"/>
  <c r="BW26" i="6" s="1" a="1"/>
  <c r="BW26" i="6" s="1"/>
  <c r="Q18" i="19"/>
  <c r="BW18" i="19" s="1" a="1"/>
  <c r="BW18" i="19" s="1"/>
  <c r="Q23" i="16"/>
  <c r="BW23" i="16" s="1" a="1"/>
  <c r="BW23" i="16" s="1"/>
  <c r="Q44" i="14"/>
  <c r="BW44" i="14" s="1" a="1"/>
  <c r="BW44" i="14" s="1"/>
  <c r="Q20" i="18"/>
  <c r="BW20" i="18" s="1" a="1"/>
  <c r="BW20" i="18" s="1"/>
  <c r="Q41" i="3"/>
  <c r="BW41" i="3" s="1" a="1"/>
  <c r="BW41" i="3" s="1"/>
  <c r="R38" i="7"/>
  <c r="BX38" i="7" s="1" a="1"/>
  <c r="BX38" i="7" s="1"/>
  <c r="Q18" i="10"/>
  <c r="BW18" i="10" s="1" a="1"/>
  <c r="BW18" i="10" s="1"/>
  <c r="Q40" i="8"/>
  <c r="BW40" i="8" s="1" a="1"/>
  <c r="BW40" i="8" s="1"/>
  <c r="Q16" i="5"/>
  <c r="BW16" i="5" s="1" a="1"/>
  <c r="BW16" i="5" s="1"/>
  <c r="Q41" i="10"/>
  <c r="BW41" i="10" s="1" a="1"/>
  <c r="BW41" i="10" s="1"/>
  <c r="Q27" i="4"/>
  <c r="BW27" i="4" s="1" a="1"/>
  <c r="BW27" i="4" s="1"/>
  <c r="Q21" i="10"/>
  <c r="BW21" i="10" s="1" a="1"/>
  <c r="BW21" i="10" s="1"/>
  <c r="Q34" i="7"/>
  <c r="BW34" i="7" s="1" a="1"/>
  <c r="BW34" i="7" s="1"/>
  <c r="Q23" i="12"/>
  <c r="BW23" i="12" s="1" a="1"/>
  <c r="BW23" i="12" s="1"/>
  <c r="R42" i="3"/>
  <c r="BX42" i="3" s="1" a="1"/>
  <c r="BX42" i="3" s="1"/>
  <c r="Q22" i="11"/>
  <c r="BW22" i="11" s="1" a="1"/>
  <c r="BW22" i="11" s="1"/>
  <c r="Q27" i="8"/>
  <c r="BW27" i="8" s="1" a="1"/>
  <c r="BW27" i="8" s="1"/>
  <c r="Q19" i="13"/>
  <c r="BW19" i="13" s="1" a="1"/>
  <c r="BW19" i="13" s="1"/>
  <c r="Q29" i="6"/>
  <c r="BW29" i="6" s="1" a="1"/>
  <c r="BW29" i="6" s="1"/>
  <c r="Q29" i="21"/>
  <c r="BW29" i="21" s="1" a="1"/>
  <c r="BW29" i="21" s="1"/>
  <c r="Q28" i="10"/>
  <c r="BW28" i="10" s="1" a="1"/>
  <c r="BW28" i="10" s="1"/>
  <c r="Q17" i="6"/>
  <c r="BW17" i="6" s="1" a="1"/>
  <c r="BW17" i="6" s="1"/>
  <c r="R37" i="7"/>
  <c r="BX37" i="7" s="1" a="1"/>
  <c r="BX37" i="7" s="1"/>
  <c r="Q33" i="9"/>
  <c r="BW33" i="9" s="1" a="1"/>
  <c r="BW33" i="9" s="1"/>
  <c r="Q27" i="13"/>
  <c r="BW27" i="13" s="1" a="1"/>
  <c r="BW27" i="13" s="1"/>
  <c r="Q26" i="20"/>
  <c r="BW26" i="20" s="1" a="1"/>
  <c r="BW26" i="20" s="1"/>
  <c r="R24" i="2"/>
  <c r="BX24" i="2" s="1" a="1"/>
  <c r="BX24" i="2" s="1"/>
  <c r="Q32" i="19"/>
  <c r="BW32" i="19" s="1" a="1"/>
  <c r="BW32" i="19" s="1"/>
  <c r="Q36" i="12"/>
  <c r="BW36" i="12" s="1" a="1"/>
  <c r="BW36" i="12" s="1"/>
  <c r="Q16" i="21"/>
  <c r="BW16" i="21" s="1" a="1"/>
  <c r="BW16" i="21" s="1"/>
  <c r="Q41" i="9"/>
  <c r="BW41" i="9" s="1" a="1"/>
  <c r="BW41" i="9" s="1"/>
  <c r="Q17" i="5"/>
  <c r="BW17" i="5" s="1" a="1"/>
  <c r="BW17" i="5" s="1"/>
  <c r="Q38" i="11"/>
  <c r="BW38" i="11" s="1" a="1"/>
  <c r="BW38" i="11" s="1"/>
  <c r="R31" i="10"/>
  <c r="BX31" i="10" s="1" a="1"/>
  <c r="BX31" i="10" s="1"/>
  <c r="Q19" i="10"/>
  <c r="BW19" i="10" s="1" a="1"/>
  <c r="BW19" i="10" s="1"/>
  <c r="Q16" i="10"/>
  <c r="BW16" i="10" s="1" a="1"/>
  <c r="BW16" i="10" s="1"/>
  <c r="Q19" i="1"/>
  <c r="BW19" i="1" s="1" a="1"/>
  <c r="BW19" i="1" s="1"/>
  <c r="Q28" i="7"/>
  <c r="BW28" i="7" s="1" a="1"/>
  <c r="BW28" i="7" s="1"/>
  <c r="Q23" i="11"/>
  <c r="BW23" i="11" s="1" a="1"/>
  <c r="BW23" i="11" s="1"/>
  <c r="Q34" i="16"/>
  <c r="BW34" i="16" s="1" a="1"/>
  <c r="BW34" i="16" s="1"/>
  <c r="Q36" i="5"/>
  <c r="BW36" i="5" s="1" a="1"/>
  <c r="BW36" i="5" s="1"/>
  <c r="Q35" i="6"/>
  <c r="BW35" i="6" s="1" a="1"/>
  <c r="BW35" i="6" s="1"/>
  <c r="Q29" i="12"/>
  <c r="BW29" i="12" s="1" a="1"/>
  <c r="BW29" i="12" s="1"/>
  <c r="Q41" i="14"/>
  <c r="BW41" i="14" s="1" a="1"/>
  <c r="BW41" i="14" s="1"/>
  <c r="Q27" i="1"/>
  <c r="BW27" i="1" s="1" a="1"/>
  <c r="BW27" i="1" s="1"/>
  <c r="Q37" i="11"/>
  <c r="BW37" i="11" s="1" a="1"/>
  <c r="BW37" i="11" s="1"/>
  <c r="Q18" i="17"/>
  <c r="BW18" i="17" s="1" a="1"/>
  <c r="BW18" i="17" s="1"/>
  <c r="Q28" i="6"/>
  <c r="BW28" i="6" s="1" a="1"/>
  <c r="BW28" i="6" s="1"/>
  <c r="Q35" i="10"/>
  <c r="BW35" i="10" s="1" a="1"/>
  <c r="BW35" i="10" s="1"/>
  <c r="Q31" i="14"/>
  <c r="BW31" i="14" s="1" a="1"/>
  <c r="BW31" i="14" s="1"/>
  <c r="Q26" i="4"/>
  <c r="BW26" i="4" s="1" a="1"/>
  <c r="BW26" i="4" s="1"/>
  <c r="Q44" i="19"/>
  <c r="BW44" i="19" s="1" a="1"/>
  <c r="BW44" i="19" s="1"/>
  <c r="Q20" i="12"/>
  <c r="BW20" i="12" s="1" a="1"/>
  <c r="BW20" i="12" s="1"/>
  <c r="Q30" i="18"/>
  <c r="BW30" i="18" s="1" a="1"/>
  <c r="BW30" i="18" s="1"/>
  <c r="Q17" i="7"/>
  <c r="BW17" i="7" s="1" a="1"/>
  <c r="BW17" i="7" s="1"/>
  <c r="Q44" i="9"/>
  <c r="BW44" i="9" s="1" a="1"/>
  <c r="BW44" i="9" s="1"/>
  <c r="Q42" i="12"/>
  <c r="BW42" i="12" s="1" a="1"/>
  <c r="BW42" i="12" s="1"/>
  <c r="Q41" i="16"/>
  <c r="BW41" i="16" s="1" a="1"/>
  <c r="BW41" i="16" s="1"/>
  <c r="Q23" i="18"/>
  <c r="BW23" i="18" s="1" a="1"/>
  <c r="BW23" i="18" s="1"/>
  <c r="Q16" i="17"/>
  <c r="BW16" i="17" s="1" a="1"/>
  <c r="BW16" i="17" s="1"/>
  <c r="Q29" i="13"/>
  <c r="BW29" i="13" s="1" a="1"/>
  <c r="BW29" i="13" s="1"/>
  <c r="Q28" i="4"/>
  <c r="BW28" i="4" s="1" a="1"/>
  <c r="BW28" i="4" s="1"/>
  <c r="Q20" i="13"/>
  <c r="BW20" i="13" s="1" a="1"/>
  <c r="BW20" i="13" s="1"/>
  <c r="Q28" i="3"/>
  <c r="BW28" i="3" s="1" a="1"/>
  <c r="BW28" i="3" s="1"/>
  <c r="Q35" i="14"/>
  <c r="BW35" i="14" s="1" a="1"/>
  <c r="BW35" i="14" s="1"/>
  <c r="Q28" i="16"/>
  <c r="BW28" i="16" s="1" a="1"/>
  <c r="BW28" i="16" s="1"/>
  <c r="Q38" i="1"/>
  <c r="BW38" i="1" s="1" a="1"/>
  <c r="BW38" i="1" s="1"/>
  <c r="Q36" i="11"/>
  <c r="BW36" i="11" s="1" a="1"/>
  <c r="BW36" i="11" s="1"/>
  <c r="Q34" i="20"/>
  <c r="BW34" i="20" s="1" a="1"/>
  <c r="BW34" i="20" s="1"/>
  <c r="Q23" i="20"/>
  <c r="BW23" i="20" s="1" a="1"/>
  <c r="BW23" i="20" s="1"/>
  <c r="Q33" i="3"/>
  <c r="BW33" i="3" s="1" a="1"/>
  <c r="BW33" i="3" s="1"/>
  <c r="Q40" i="18"/>
  <c r="BW40" i="18" s="1" a="1"/>
  <c r="BW40" i="18" s="1"/>
  <c r="Q43" i="14"/>
  <c r="BW43" i="14" s="1" a="1"/>
  <c r="BW43" i="14" s="1"/>
  <c r="Q25" i="9"/>
  <c r="BW25" i="9" s="1" a="1"/>
  <c r="BW25" i="9" s="1"/>
  <c r="Q20" i="21"/>
  <c r="BW20" i="21" s="1" a="1"/>
  <c r="BW20" i="21" s="1"/>
  <c r="Q25" i="18"/>
  <c r="BW25" i="18" s="1" a="1"/>
  <c r="BW25" i="18" s="1"/>
  <c r="Q29" i="7"/>
  <c r="BW29" i="7" s="1" a="1"/>
  <c r="BW29" i="7" s="1"/>
  <c r="Q22" i="20"/>
  <c r="BW22" i="20" s="1" a="1"/>
  <c r="BW22" i="20" s="1"/>
  <c r="Q35" i="4"/>
  <c r="BW35" i="4" s="1" a="1"/>
  <c r="BW35" i="4" s="1"/>
  <c r="Q25" i="13"/>
  <c r="BW25" i="13" s="1" a="1"/>
  <c r="BW25" i="13" s="1"/>
  <c r="Q39" i="11"/>
  <c r="BW39" i="11" s="1" a="1"/>
  <c r="BW39" i="11" s="1"/>
  <c r="Q28" i="21"/>
  <c r="BW28" i="21" s="1" a="1"/>
  <c r="BW28" i="21" s="1"/>
  <c r="Q42" i="6"/>
  <c r="BW42" i="6" s="1" a="1"/>
  <c r="BW42" i="6" s="1"/>
  <c r="Q43" i="12"/>
  <c r="BW43" i="12" s="1" a="1"/>
  <c r="BW43" i="12" s="1"/>
  <c r="Q21" i="6"/>
  <c r="BW21" i="6" s="1" a="1"/>
  <c r="BW21" i="6" s="1"/>
  <c r="Q30" i="10"/>
  <c r="BW30" i="10" s="1" a="1"/>
  <c r="BW30" i="10" s="1"/>
  <c r="Q20" i="10"/>
  <c r="BW20" i="10" s="1" a="1"/>
  <c r="BW20" i="10" s="1"/>
  <c r="Q22" i="15"/>
  <c r="BW22" i="15" s="1" a="1"/>
  <c r="BW22" i="15" s="1"/>
  <c r="R17" i="3"/>
  <c r="BX17" i="3" s="1" a="1"/>
  <c r="BX17" i="3" s="1"/>
  <c r="Q16" i="13"/>
  <c r="BW16" i="13" s="1" a="1"/>
  <c r="BW16" i="13" s="1"/>
  <c r="Q42" i="10"/>
  <c r="BW42" i="10" s="1" a="1"/>
  <c r="BW42" i="10" s="1"/>
  <c r="Q39" i="16"/>
  <c r="BW39" i="16" s="1" a="1"/>
  <c r="BW39" i="16" s="1"/>
  <c r="Q31" i="8"/>
  <c r="BW31" i="8" s="1" a="1"/>
  <c r="BW31" i="8" s="1"/>
  <c r="Q45" i="8"/>
  <c r="BW45" i="8" s="1" a="1"/>
  <c r="BW45" i="8" s="1"/>
  <c r="Q46" i="1"/>
  <c r="BW46" i="1" s="1" a="1"/>
  <c r="BW46" i="1" s="1"/>
  <c r="Q45" i="11"/>
  <c r="BW45" i="11" s="1" a="1"/>
  <c r="BW45" i="11" s="1"/>
  <c r="Q45" i="9"/>
  <c r="BW45" i="9" s="1" a="1"/>
  <c r="BW45" i="9" s="1"/>
  <c r="Q45" i="20"/>
  <c r="BW45" i="20" s="1" a="1"/>
  <c r="BW45" i="20" s="1"/>
  <c r="Q45" i="17"/>
  <c r="BW45" i="17" s="1" a="1"/>
  <c r="BW45" i="17" s="1"/>
  <c r="Q46" i="13"/>
  <c r="BW46" i="13" s="1" a="1"/>
  <c r="BW46" i="13" s="1"/>
  <c r="Q45" i="16"/>
  <c r="BW45" i="16" s="1" a="1"/>
  <c r="BW45" i="16" s="1"/>
  <c r="Q45" i="10"/>
  <c r="BW45" i="10" s="1" a="1"/>
  <c r="BW45" i="10" s="1"/>
  <c r="Q46" i="19"/>
  <c r="BW46" i="19" s="1" a="1"/>
  <c r="BW46" i="19" s="1"/>
  <c r="Q46" i="4"/>
  <c r="BW46" i="4" s="1" a="1"/>
  <c r="BW46" i="4" s="1"/>
  <c r="Q46" i="11"/>
  <c r="BW46" i="11" s="1" a="1"/>
  <c r="BW46" i="11" s="1"/>
  <c r="Q45" i="14"/>
  <c r="BW45" i="14" s="1" a="1"/>
  <c r="BW45" i="14" s="1"/>
  <c r="Q46" i="16"/>
  <c r="BW46" i="16" s="1" a="1"/>
  <c r="BW46" i="16" s="1"/>
  <c r="Q45" i="5"/>
  <c r="BW45" i="5" s="1" a="1"/>
  <c r="BW45" i="5" s="1"/>
  <c r="Q45" i="7"/>
  <c r="BW45" i="7" s="1" a="1"/>
  <c r="BW45" i="7" s="1"/>
  <c r="Q46" i="2"/>
  <c r="BW46" i="2" s="1" a="1"/>
  <c r="BW46" i="2" s="1"/>
  <c r="Q46" i="12"/>
  <c r="BW46" i="12" s="1" a="1"/>
  <c r="BW46" i="12" s="1"/>
  <c r="Q46" i="9"/>
  <c r="BW46" i="9" s="1" a="1"/>
  <c r="BW46" i="9" s="1"/>
  <c r="Q46" i="8"/>
  <c r="BW46" i="8" s="1" a="1"/>
  <c r="BW46" i="8" s="1"/>
  <c r="Q46" i="17"/>
  <c r="BW46" i="17" s="1" a="1"/>
  <c r="BW46" i="17" s="1"/>
  <c r="Q46" i="3"/>
  <c r="BW46" i="3" s="1" a="1"/>
  <c r="BW46" i="3" s="1"/>
  <c r="S46" i="15"/>
  <c r="BY46" i="15" s="1" a="1"/>
  <c r="BY46" i="15" s="1"/>
  <c r="Q45" i="4"/>
  <c r="BW45" i="4" s="1" a="1"/>
  <c r="BW45" i="4" s="1"/>
  <c r="Q46" i="21"/>
  <c r="BW46" i="21" s="1" a="1"/>
  <c r="BW46" i="21" s="1"/>
  <c r="Q46" i="5"/>
  <c r="BW46" i="5" s="1" a="1"/>
  <c r="BW46" i="5" s="1"/>
  <c r="Q46" i="20"/>
  <c r="BW46" i="20" s="1" a="1"/>
  <c r="BW46" i="20" s="1"/>
  <c r="Q45" i="12"/>
  <c r="BW45" i="12" s="1" a="1"/>
  <c r="BW45" i="12" s="1"/>
  <c r="Q45" i="18"/>
  <c r="BW45" i="18" s="1" a="1"/>
  <c r="BW45" i="18" s="1"/>
  <c r="Q46" i="18"/>
  <c r="BW46" i="18" s="1" a="1"/>
  <c r="BW46" i="18" s="1"/>
  <c r="Q45" i="1"/>
  <c r="BW45" i="1" s="1" a="1"/>
  <c r="BW45" i="1" s="1"/>
  <c r="Q46" i="10"/>
  <c r="BW46" i="10" s="1" a="1"/>
  <c r="BW46" i="10" s="1"/>
  <c r="Q45" i="19"/>
  <c r="BW45" i="19" s="1" a="1"/>
  <c r="BW45" i="19" s="1"/>
  <c r="Q45" i="15"/>
  <c r="BW45" i="15" s="1" a="1"/>
  <c r="BW45" i="15" s="1"/>
  <c r="Q45" i="21"/>
  <c r="BW45" i="21" s="1" a="1"/>
  <c r="BW45" i="21" s="1"/>
  <c r="Q45" i="13"/>
  <c r="BW45" i="13" s="1" a="1"/>
  <c r="BW45" i="13" s="1"/>
  <c r="Q45" i="6"/>
  <c r="BW45" i="6" s="1" a="1"/>
  <c r="BW45" i="6" s="1"/>
  <c r="Q45" i="2"/>
  <c r="BW45" i="2" s="1" a="1"/>
  <c r="BW45" i="2" s="1"/>
  <c r="Q46" i="7"/>
  <c r="BW46" i="7" s="1" a="1"/>
  <c r="BW46" i="7" s="1"/>
  <c r="Q46" i="14"/>
  <c r="BW46" i="14" s="1" a="1"/>
  <c r="BW46" i="14" s="1"/>
  <c r="Q46" i="6"/>
  <c r="BW46" i="6" s="1" a="1"/>
  <c r="BW46" i="6" s="1"/>
  <c r="Q45" i="3"/>
  <c r="BW45" i="3" s="1" a="1"/>
  <c r="BW45" i="3" s="1"/>
  <c r="BW112" i="1" l="1"/>
  <c r="BW80" i="1"/>
  <c r="S37" i="1"/>
  <c r="BX37" i="1" a="1"/>
  <c r="BX37" i="1" s="1"/>
  <c r="BT90" i="11"/>
  <c r="BT58" i="11"/>
  <c r="O47" i="10"/>
  <c r="P15" i="10"/>
  <c r="BV15" i="10" s="1" a="1"/>
  <c r="BV15" i="10" s="1"/>
  <c r="O47" i="11"/>
  <c r="P15" i="11"/>
  <c r="BV15" i="11" s="1" a="1"/>
  <c r="BV15" i="11" s="1"/>
  <c r="BT90" i="14"/>
  <c r="BT58" i="14"/>
  <c r="O47" i="14"/>
  <c r="P15" i="14"/>
  <c r="BV15" i="14" s="1" a="1"/>
  <c r="BV15" i="14" s="1"/>
  <c r="BT90" i="13"/>
  <c r="BT58" i="13"/>
  <c r="P15" i="13"/>
  <c r="BV15" i="13" s="1" a="1"/>
  <c r="BV15" i="13" s="1"/>
  <c r="O47" i="13"/>
  <c r="O47" i="5"/>
  <c r="P15" i="5"/>
  <c r="BV15" i="5" s="1" a="1"/>
  <c r="BV15" i="5" s="1"/>
  <c r="BT90" i="5"/>
  <c r="BT58" i="5"/>
  <c r="BT90" i="10"/>
  <c r="BT58" i="10"/>
  <c r="BV121" i="6"/>
  <c r="BV89" i="6"/>
  <c r="BV124" i="19"/>
  <c r="BV127" i="19" s="1"/>
  <c r="BV120" i="19" s="1"/>
  <c r="BV88" i="19"/>
  <c r="BV121" i="21"/>
  <c r="BV89" i="21"/>
  <c r="BV121" i="2"/>
  <c r="BV89" i="2"/>
  <c r="BV124" i="10"/>
  <c r="BV127" i="10" s="1"/>
  <c r="BV120" i="10" s="1"/>
  <c r="BV88" i="10"/>
  <c r="BV124" i="8"/>
  <c r="BV127" i="8" s="1"/>
  <c r="BV120" i="8" s="1"/>
  <c r="BV88" i="8"/>
  <c r="BV95" i="10"/>
  <c r="BV63" i="10"/>
  <c r="BV100" i="13"/>
  <c r="BV68" i="13"/>
  <c r="BV118" i="14"/>
  <c r="BV86" i="14"/>
  <c r="BV110" i="14"/>
  <c r="BV78" i="14"/>
  <c r="BV119" i="19"/>
  <c r="BV87" i="19"/>
  <c r="BV112" i="11"/>
  <c r="BV80" i="11"/>
  <c r="BV103" i="7"/>
  <c r="BV71" i="7"/>
  <c r="BV116" i="9"/>
  <c r="BV84" i="9"/>
  <c r="BV108" i="9"/>
  <c r="BV76" i="9"/>
  <c r="BV97" i="11"/>
  <c r="BV65" i="11"/>
  <c r="BV91" i="5"/>
  <c r="BV59" i="5"/>
  <c r="BV98" i="16"/>
  <c r="BV66" i="16"/>
  <c r="BV96" i="1"/>
  <c r="BV64" i="1"/>
  <c r="BV112" i="21"/>
  <c r="BV80" i="21"/>
  <c r="BV105" i="16"/>
  <c r="BV73" i="16"/>
  <c r="BV97" i="16"/>
  <c r="BV65" i="16"/>
  <c r="BV113" i="15"/>
  <c r="BV81" i="15"/>
  <c r="BV112" i="10"/>
  <c r="BV80" i="10"/>
  <c r="BV107" i="18"/>
  <c r="BV75" i="18"/>
  <c r="BV94" i="16"/>
  <c r="BV62" i="16"/>
  <c r="BV114" i="14"/>
  <c r="BV82" i="14"/>
  <c r="BV115" i="11"/>
  <c r="BV83" i="11"/>
  <c r="BV101" i="9"/>
  <c r="BV69" i="9"/>
  <c r="BV99" i="10"/>
  <c r="BV67" i="10"/>
  <c r="BV109" i="3"/>
  <c r="BV77" i="3"/>
  <c r="BV100" i="6"/>
  <c r="BV68" i="6"/>
  <c r="BV99" i="6"/>
  <c r="BV67" i="6"/>
  <c r="BV103" i="5"/>
  <c r="BV71" i="5"/>
  <c r="BV109" i="2"/>
  <c r="BV77" i="2"/>
  <c r="BV97" i="2"/>
  <c r="BV65" i="2"/>
  <c r="BV92" i="9"/>
  <c r="BV60" i="9"/>
  <c r="BW113" i="14"/>
  <c r="BW81" i="14"/>
  <c r="BV113" i="8"/>
  <c r="BV81" i="8"/>
  <c r="BV109" i="4"/>
  <c r="BV77" i="4"/>
  <c r="BV95" i="20"/>
  <c r="BV63" i="20"/>
  <c r="BV115" i="2"/>
  <c r="BV83" i="2"/>
  <c r="BV99" i="3"/>
  <c r="BV67" i="3"/>
  <c r="BV93" i="21"/>
  <c r="BV61" i="21"/>
  <c r="BV94" i="5"/>
  <c r="BV62" i="5"/>
  <c r="BV91" i="19"/>
  <c r="BV59" i="19"/>
  <c r="BV98" i="2"/>
  <c r="BV66" i="2"/>
  <c r="BV97" i="19"/>
  <c r="BV65" i="19"/>
  <c r="BV92" i="10"/>
  <c r="BV60" i="10"/>
  <c r="BV106" i="21"/>
  <c r="BV74" i="21"/>
  <c r="BV98" i="19"/>
  <c r="BV66" i="19"/>
  <c r="BV111" i="16"/>
  <c r="BV79" i="16"/>
  <c r="BV100" i="2"/>
  <c r="BV68" i="2"/>
  <c r="BV119" i="11"/>
  <c r="BV87" i="11"/>
  <c r="BV106" i="18"/>
  <c r="BV74" i="18"/>
  <c r="BV109" i="17"/>
  <c r="BV77" i="17"/>
  <c r="BV92" i="2"/>
  <c r="BV60" i="2"/>
  <c r="BV116" i="1"/>
  <c r="BV84" i="1"/>
  <c r="BW117" i="16"/>
  <c r="BW85" i="16"/>
  <c r="BV105" i="3"/>
  <c r="BV73" i="3"/>
  <c r="BW112" i="17"/>
  <c r="BW80" i="17"/>
  <c r="BV112" i="18"/>
  <c r="BV80" i="18"/>
  <c r="BW116" i="19"/>
  <c r="BW84" i="19"/>
  <c r="BV111" i="8"/>
  <c r="BV79" i="8"/>
  <c r="BV119" i="10"/>
  <c r="BV87" i="10"/>
  <c r="BV96" i="14"/>
  <c r="BV64" i="14"/>
  <c r="BV104" i="9"/>
  <c r="BV72" i="9"/>
  <c r="BV94" i="12"/>
  <c r="BV62" i="12"/>
  <c r="BV102" i="19"/>
  <c r="BV70" i="19"/>
  <c r="BV119" i="5"/>
  <c r="BV87" i="5"/>
  <c r="BV96" i="21"/>
  <c r="BV64" i="21"/>
  <c r="BV98" i="5"/>
  <c r="BV66" i="5"/>
  <c r="BV95" i="11"/>
  <c r="BV63" i="11"/>
  <c r="BV112" i="2"/>
  <c r="BV80" i="2"/>
  <c r="BV114" i="1"/>
  <c r="BV82" i="1"/>
  <c r="BV105" i="13"/>
  <c r="BV73" i="13"/>
  <c r="BV114" i="12"/>
  <c r="BV82" i="12"/>
  <c r="BV106" i="16"/>
  <c r="BV74" i="16"/>
  <c r="BV99" i="18"/>
  <c r="BV67" i="18"/>
  <c r="BV119" i="8"/>
  <c r="BV87" i="8"/>
  <c r="BV102" i="17"/>
  <c r="BV70" i="17"/>
  <c r="BV98" i="17"/>
  <c r="BV66" i="17"/>
  <c r="BV96" i="5"/>
  <c r="BV64" i="5"/>
  <c r="BV92" i="19"/>
  <c r="BV60" i="19"/>
  <c r="BV105" i="15"/>
  <c r="BV73" i="15"/>
  <c r="BV118" i="20"/>
  <c r="BV86" i="20"/>
  <c r="BV112" i="4"/>
  <c r="BV80" i="4"/>
  <c r="BV105" i="2"/>
  <c r="BV73" i="2"/>
  <c r="BV112" i="9"/>
  <c r="BV80" i="9"/>
  <c r="BV117" i="13"/>
  <c r="BV85" i="13"/>
  <c r="BV93" i="9"/>
  <c r="BV61" i="9"/>
  <c r="BV116" i="21"/>
  <c r="BV84" i="21"/>
  <c r="BV106" i="2"/>
  <c r="BV74" i="2"/>
  <c r="BV92" i="8"/>
  <c r="BV60" i="8"/>
  <c r="BV102" i="18"/>
  <c r="BV70" i="18"/>
  <c r="BV106" i="11"/>
  <c r="BV74" i="11"/>
  <c r="BV92" i="16"/>
  <c r="BV60" i="16"/>
  <c r="BV111" i="6"/>
  <c r="BV79" i="6"/>
  <c r="BV116" i="2"/>
  <c r="BV84" i="2"/>
  <c r="BV111" i="4"/>
  <c r="BV79" i="4"/>
  <c r="BV99" i="14"/>
  <c r="BV67" i="14"/>
  <c r="BV116" i="13"/>
  <c r="BV84" i="13"/>
  <c r="BV97" i="12"/>
  <c r="BV65" i="12"/>
  <c r="BV93" i="13"/>
  <c r="BV61" i="13"/>
  <c r="BV94" i="15"/>
  <c r="BV62" i="15"/>
  <c r="BV115" i="21"/>
  <c r="BV83" i="21"/>
  <c r="BV114" i="18"/>
  <c r="BV82" i="18"/>
  <c r="BV106" i="17"/>
  <c r="BV74" i="17"/>
  <c r="BV112" i="16"/>
  <c r="BV80" i="16"/>
  <c r="BV107" i="20"/>
  <c r="BV75" i="20"/>
  <c r="BV103" i="12"/>
  <c r="BV71" i="12"/>
  <c r="BV113" i="21"/>
  <c r="BV81" i="21"/>
  <c r="BV93" i="2"/>
  <c r="BV61" i="2"/>
  <c r="BV117" i="9"/>
  <c r="BV85" i="9"/>
  <c r="BV105" i="9"/>
  <c r="BV73" i="9"/>
  <c r="BW92" i="20"/>
  <c r="BW60" i="20"/>
  <c r="BV110" i="11"/>
  <c r="BV78" i="11"/>
  <c r="BV97" i="6"/>
  <c r="BV65" i="6"/>
  <c r="BV105" i="11"/>
  <c r="BV73" i="11"/>
  <c r="BW99" i="8"/>
  <c r="BW67" i="8"/>
  <c r="O47" i="15"/>
  <c r="P15" i="15"/>
  <c r="BV15" i="15" s="1" a="1"/>
  <c r="BV15" i="15" s="1"/>
  <c r="O47" i="20"/>
  <c r="P15" i="20"/>
  <c r="BV15" i="20" s="1" a="1"/>
  <c r="BV15" i="20" s="1"/>
  <c r="BV124" i="6"/>
  <c r="BV127" i="6" s="1"/>
  <c r="BV120" i="6" s="1"/>
  <c r="BV88" i="6"/>
  <c r="BV124" i="18"/>
  <c r="BV127" i="18" s="1"/>
  <c r="BV120" i="18" s="1"/>
  <c r="BV88" i="18"/>
  <c r="BV121" i="17"/>
  <c r="BV89" i="17"/>
  <c r="BV124" i="14"/>
  <c r="BV127" i="14" s="1"/>
  <c r="BV120" i="14" s="1"/>
  <c r="BV88" i="14"/>
  <c r="BV124" i="20"/>
  <c r="BV127" i="20" s="1"/>
  <c r="BV120" i="20" s="1"/>
  <c r="BV88" i="20"/>
  <c r="BV117" i="10"/>
  <c r="BV85" i="10"/>
  <c r="BV104" i="7"/>
  <c r="BV72" i="7"/>
  <c r="BV109" i="20"/>
  <c r="BV77" i="20"/>
  <c r="BV119" i="9"/>
  <c r="BV87" i="9"/>
  <c r="BV110" i="10"/>
  <c r="BV78" i="10"/>
  <c r="BV110" i="6"/>
  <c r="BV78" i="6"/>
  <c r="BW106" i="10"/>
  <c r="BW74" i="10"/>
  <c r="BW99" i="2"/>
  <c r="BW67" i="2"/>
  <c r="BV104" i="21"/>
  <c r="BV72" i="21"/>
  <c r="BV96" i="10"/>
  <c r="BV64" i="10"/>
  <c r="BW113" i="7"/>
  <c r="BW81" i="7"/>
  <c r="BV118" i="1"/>
  <c r="BV86" i="1"/>
  <c r="BV118" i="11"/>
  <c r="BV86" i="11"/>
  <c r="BV96" i="16"/>
  <c r="BV64" i="16"/>
  <c r="BV108" i="19"/>
  <c r="BV76" i="19"/>
  <c r="BV103" i="19"/>
  <c r="BV71" i="19"/>
  <c r="BV118" i="21"/>
  <c r="BV86" i="21"/>
  <c r="BW99" i="17"/>
  <c r="BW67" i="17"/>
  <c r="BW94" i="18"/>
  <c r="BW62" i="18"/>
  <c r="BV102" i="16"/>
  <c r="BV70" i="16"/>
  <c r="BV98" i="15"/>
  <c r="BV66" i="15"/>
  <c r="BV117" i="18"/>
  <c r="BV85" i="18"/>
  <c r="BV111" i="20"/>
  <c r="BV79" i="20"/>
  <c r="BV100" i="1"/>
  <c r="BV68" i="1"/>
  <c r="BV97" i="13"/>
  <c r="BV65" i="13"/>
  <c r="BV93" i="1"/>
  <c r="BV61" i="1"/>
  <c r="BV96" i="7"/>
  <c r="BV64" i="7"/>
  <c r="BV98" i="9"/>
  <c r="BV66" i="9"/>
  <c r="BV107" i="14"/>
  <c r="BV75" i="14"/>
  <c r="BV118" i="7"/>
  <c r="BV86" i="7"/>
  <c r="BV113" i="19"/>
  <c r="BV81" i="19"/>
  <c r="BV110" i="1"/>
  <c r="BV78" i="1"/>
  <c r="BV109" i="5"/>
  <c r="BV77" i="5"/>
  <c r="BV103" i="13"/>
  <c r="BV71" i="13"/>
  <c r="BV114" i="13"/>
  <c r="BV82" i="13"/>
  <c r="BV115" i="20"/>
  <c r="BV83" i="20"/>
  <c r="Q47" i="9"/>
  <c r="BT90" i="6"/>
  <c r="BT58" i="6"/>
  <c r="BT90" i="20"/>
  <c r="BT58" i="20"/>
  <c r="BT58" i="15"/>
  <c r="BT90" i="15"/>
  <c r="BV121" i="14"/>
  <c r="BV89" i="14"/>
  <c r="BV124" i="4"/>
  <c r="BV127" i="4" s="1"/>
  <c r="BV120" i="4" s="1"/>
  <c r="BV88" i="4"/>
  <c r="BV124" i="16"/>
  <c r="BV127" i="16" s="1"/>
  <c r="BV120" i="16" s="1"/>
  <c r="BV88" i="16"/>
  <c r="BV91" i="13"/>
  <c r="BV59" i="13"/>
  <c r="BV100" i="18"/>
  <c r="BV68" i="18"/>
  <c r="BV103" i="4"/>
  <c r="BV71" i="4"/>
  <c r="BV92" i="7"/>
  <c r="BV60" i="7"/>
  <c r="BV103" i="6"/>
  <c r="BV71" i="6"/>
  <c r="BV94" i="1"/>
  <c r="BV62" i="1"/>
  <c r="BV91" i="21"/>
  <c r="BV59" i="21"/>
  <c r="BW112" i="7"/>
  <c r="BW80" i="7"/>
  <c r="BW117" i="3"/>
  <c r="BW85" i="3"/>
  <c r="BV93" i="19"/>
  <c r="BV61" i="19"/>
  <c r="BV119" i="20"/>
  <c r="BV87" i="20"/>
  <c r="BV107" i="12"/>
  <c r="BV75" i="12"/>
  <c r="BV91" i="15"/>
  <c r="BV59" i="15"/>
  <c r="BV115" i="14"/>
  <c r="BV83" i="14"/>
  <c r="BV106" i="9"/>
  <c r="BV74" i="9"/>
  <c r="BV100" i="11"/>
  <c r="BV68" i="11"/>
  <c r="BV114" i="8"/>
  <c r="BV82" i="8"/>
  <c r="BV101" i="16"/>
  <c r="BV69" i="16"/>
  <c r="BV108" i="13"/>
  <c r="BV76" i="13"/>
  <c r="BV91" i="1"/>
  <c r="BV59" i="1"/>
  <c r="BV101" i="5"/>
  <c r="BV69" i="5"/>
  <c r="BV115" i="10"/>
  <c r="BV83" i="10"/>
  <c r="BV100" i="5"/>
  <c r="BV68" i="5"/>
  <c r="BV104" i="10"/>
  <c r="BV72" i="10"/>
  <c r="BV98" i="6"/>
  <c r="BV66" i="6"/>
  <c r="BV96" i="2"/>
  <c r="BV64" i="2"/>
  <c r="BV95" i="14"/>
  <c r="BV63" i="14"/>
  <c r="BV107" i="21"/>
  <c r="BV75" i="21"/>
  <c r="BV117" i="1"/>
  <c r="BV85" i="1"/>
  <c r="BV97" i="14"/>
  <c r="BV65" i="14"/>
  <c r="BV106" i="19"/>
  <c r="BV74" i="19"/>
  <c r="BV118" i="3"/>
  <c r="BV86" i="3"/>
  <c r="BV110" i="3"/>
  <c r="BV78" i="3"/>
  <c r="BV99" i="5"/>
  <c r="BV67" i="5"/>
  <c r="BV113" i="10"/>
  <c r="BV81" i="10"/>
  <c r="BV94" i="17"/>
  <c r="BV62" i="17"/>
  <c r="BV114" i="15"/>
  <c r="BV82" i="15"/>
  <c r="BV109" i="21"/>
  <c r="BV77" i="21"/>
  <c r="BV100" i="12"/>
  <c r="BV68" i="12"/>
  <c r="BV102" i="9"/>
  <c r="BV70" i="9"/>
  <c r="BV118" i="13"/>
  <c r="BV86" i="13"/>
  <c r="BV91" i="2"/>
  <c r="BV59" i="2"/>
  <c r="BV99" i="15"/>
  <c r="BV67" i="15"/>
  <c r="BV100" i="15"/>
  <c r="BV68" i="15"/>
  <c r="BV100" i="20"/>
  <c r="BV68" i="20"/>
  <c r="BV93" i="20"/>
  <c r="BV61" i="20"/>
  <c r="BV116" i="11"/>
  <c r="BV84" i="11"/>
  <c r="BV100" i="19"/>
  <c r="BV68" i="19"/>
  <c r="BV103" i="8"/>
  <c r="BV71" i="8"/>
  <c r="BV94" i="21"/>
  <c r="BV62" i="21"/>
  <c r="BV118" i="2"/>
  <c r="BV86" i="2"/>
  <c r="BV108" i="5"/>
  <c r="BV76" i="5"/>
  <c r="BV114" i="6"/>
  <c r="BV82" i="6"/>
  <c r="BV108" i="18"/>
  <c r="BV76" i="18"/>
  <c r="BV99" i="4"/>
  <c r="BV67" i="4"/>
  <c r="BV92" i="14"/>
  <c r="BV60" i="14"/>
  <c r="BV108" i="16"/>
  <c r="BV76" i="16"/>
  <c r="BV97" i="18"/>
  <c r="BV65" i="18"/>
  <c r="BV108" i="11"/>
  <c r="BV76" i="11"/>
  <c r="BV118" i="10"/>
  <c r="BV86" i="10"/>
  <c r="BV113" i="4"/>
  <c r="BV81" i="4"/>
  <c r="BV105" i="4"/>
  <c r="BV73" i="4"/>
  <c r="BV96" i="20"/>
  <c r="BV64" i="20"/>
  <c r="BV104" i="4"/>
  <c r="BV72" i="4"/>
  <c r="BV118" i="17"/>
  <c r="BV86" i="17"/>
  <c r="BV113" i="3"/>
  <c r="BV81" i="3"/>
  <c r="BV116" i="15"/>
  <c r="BV84" i="15"/>
  <c r="BV106" i="6"/>
  <c r="BV74" i="6"/>
  <c r="BV93" i="16"/>
  <c r="BV61" i="16"/>
  <c r="BV107" i="17"/>
  <c r="BV75" i="17"/>
  <c r="BV91" i="14"/>
  <c r="BV59" i="14"/>
  <c r="BV96" i="17"/>
  <c r="BV64" i="17"/>
  <c r="BV92" i="17"/>
  <c r="BV60" i="17"/>
  <c r="BV108" i="20"/>
  <c r="BV76" i="20"/>
  <c r="BV108" i="21"/>
  <c r="BV76" i="21"/>
  <c r="BW94" i="9"/>
  <c r="BW62" i="9"/>
  <c r="BV105" i="14"/>
  <c r="BV73" i="14"/>
  <c r="BV113" i="12"/>
  <c r="BV81" i="12"/>
  <c r="BV107" i="3"/>
  <c r="BV75" i="3"/>
  <c r="BV116" i="4"/>
  <c r="BV84" i="4"/>
  <c r="BV103" i="15"/>
  <c r="BV71" i="15"/>
  <c r="BV91" i="3"/>
  <c r="BV59" i="3"/>
  <c r="BV107" i="11"/>
  <c r="BV75" i="11"/>
  <c r="BW102" i="6"/>
  <c r="BW70" i="6"/>
  <c r="BV107" i="13"/>
  <c r="BV75" i="13"/>
  <c r="BV104" i="5"/>
  <c r="BV72" i="5"/>
  <c r="BV99" i="13"/>
  <c r="BV67" i="13"/>
  <c r="BV119" i="12"/>
  <c r="BV87" i="12"/>
  <c r="BV117" i="14"/>
  <c r="BV85" i="14"/>
  <c r="BV104" i="3"/>
  <c r="BV72" i="3"/>
  <c r="BV95" i="9"/>
  <c r="BV63" i="9"/>
  <c r="BV102" i="3"/>
  <c r="BV70" i="3"/>
  <c r="BV94" i="20"/>
  <c r="BV62" i="20"/>
  <c r="BV115" i="13"/>
  <c r="BV83" i="13"/>
  <c r="BV91" i="16"/>
  <c r="BV59" i="16"/>
  <c r="BV95" i="7"/>
  <c r="BV63" i="7"/>
  <c r="BV114" i="10"/>
  <c r="BV82" i="10"/>
  <c r="BV113" i="20"/>
  <c r="BV81" i="20"/>
  <c r="BV110" i="16"/>
  <c r="BV78" i="16"/>
  <c r="BV102" i="15"/>
  <c r="BV70" i="15"/>
  <c r="BV92" i="15"/>
  <c r="BV60" i="15"/>
  <c r="BV108" i="12"/>
  <c r="BV76" i="12"/>
  <c r="BV103" i="14"/>
  <c r="BV71" i="14"/>
  <c r="BV92" i="11"/>
  <c r="BV60" i="11"/>
  <c r="BV111" i="9"/>
  <c r="BV79" i="9"/>
  <c r="BV95" i="1"/>
  <c r="BV63" i="1"/>
  <c r="BV111" i="3"/>
  <c r="BV79" i="3"/>
  <c r="BT90" i="2"/>
  <c r="BT58" i="2"/>
  <c r="O47" i="6"/>
  <c r="P15" i="6"/>
  <c r="BV15" i="6" s="1" a="1"/>
  <c r="BV15" i="6" s="1"/>
  <c r="BT90" i="17"/>
  <c r="BT58" i="17"/>
  <c r="BV124" i="12"/>
  <c r="BV127" i="12" s="1"/>
  <c r="BV120" i="12" s="1"/>
  <c r="BV88" i="12"/>
  <c r="BV121" i="11"/>
  <c r="BV89" i="11"/>
  <c r="BV105" i="10"/>
  <c r="BV73" i="10"/>
  <c r="BV115" i="18"/>
  <c r="BV83" i="18"/>
  <c r="BV98" i="18"/>
  <c r="BV66" i="18"/>
  <c r="BV102" i="1"/>
  <c r="BV70" i="1"/>
  <c r="BV111" i="5"/>
  <c r="BV79" i="5"/>
  <c r="BV101" i="20"/>
  <c r="BV69" i="20"/>
  <c r="BV104" i="6"/>
  <c r="BV72" i="6"/>
  <c r="BV102" i="4"/>
  <c r="BV70" i="4"/>
  <c r="BV116" i="3"/>
  <c r="BV84" i="3"/>
  <c r="BV100" i="17"/>
  <c r="BV68" i="17"/>
  <c r="BV101" i="14"/>
  <c r="BV69" i="14"/>
  <c r="BV92" i="12"/>
  <c r="BV60" i="12"/>
  <c r="BV116" i="6"/>
  <c r="BV84" i="6"/>
  <c r="BV107" i="9"/>
  <c r="BV75" i="9"/>
  <c r="BV93" i="3"/>
  <c r="BV61" i="3"/>
  <c r="BV91" i="9"/>
  <c r="BV59" i="9"/>
  <c r="BV119" i="4"/>
  <c r="BV87" i="4"/>
  <c r="BV91" i="4"/>
  <c r="BV59" i="4"/>
  <c r="BV94" i="11"/>
  <c r="BV62" i="11"/>
  <c r="BV119" i="3"/>
  <c r="BV87" i="3"/>
  <c r="BV106" i="3"/>
  <c r="BV74" i="3"/>
  <c r="BV101" i="2"/>
  <c r="BV69" i="2"/>
  <c r="BV112" i="3"/>
  <c r="BV80" i="3"/>
  <c r="BV108" i="15"/>
  <c r="BV76" i="15"/>
  <c r="BV119" i="1"/>
  <c r="BV87" i="1"/>
  <c r="BV117" i="20"/>
  <c r="BV85" i="20"/>
  <c r="BV99" i="21"/>
  <c r="BV67" i="21"/>
  <c r="BV112" i="13"/>
  <c r="BV80" i="13"/>
  <c r="BV113" i="16"/>
  <c r="BV81" i="16"/>
  <c r="BV108" i="17"/>
  <c r="BV76" i="17"/>
  <c r="BV102" i="2"/>
  <c r="BV70" i="2"/>
  <c r="BV93" i="8"/>
  <c r="BV61" i="8"/>
  <c r="BV93" i="14"/>
  <c r="BV61" i="14"/>
  <c r="BW97" i="7"/>
  <c r="BW65" i="7"/>
  <c r="BW94" i="7"/>
  <c r="BW62" i="7"/>
  <c r="BW114" i="9"/>
  <c r="BW82" i="9"/>
  <c r="BW94" i="6"/>
  <c r="BW62" i="6"/>
  <c r="BV110" i="13"/>
  <c r="BV78" i="13"/>
  <c r="Q47" i="3"/>
  <c r="Q47" i="16"/>
  <c r="O47" i="2"/>
  <c r="P15" i="2"/>
  <c r="BV15" i="2" s="1" a="1"/>
  <c r="BV15" i="2" s="1"/>
  <c r="O47" i="17"/>
  <c r="P15" i="17"/>
  <c r="BV15" i="17" s="1" a="1"/>
  <c r="BV15" i="17" s="1"/>
  <c r="BV121" i="10"/>
  <c r="BV89" i="10"/>
  <c r="BV124" i="7"/>
  <c r="BV127" i="7" s="1"/>
  <c r="BV120" i="7" s="1"/>
  <c r="BV88" i="7"/>
  <c r="BV124" i="9"/>
  <c r="BV127" i="9" s="1"/>
  <c r="BV120" i="9" s="1"/>
  <c r="BV88" i="9"/>
  <c r="BV117" i="6"/>
  <c r="BV85" i="6"/>
  <c r="BV124" i="21"/>
  <c r="BV127" i="21" s="1"/>
  <c r="BV120" i="21" s="1"/>
  <c r="BV88" i="21"/>
  <c r="BV121" i="20"/>
  <c r="BV89" i="20"/>
  <c r="BV121" i="9"/>
  <c r="BV89" i="9"/>
  <c r="BV121" i="4"/>
  <c r="BV89" i="4"/>
  <c r="BV124" i="11"/>
  <c r="BV127" i="11" s="1"/>
  <c r="BV120" i="11" s="1"/>
  <c r="BV88" i="11"/>
  <c r="BW92" i="3"/>
  <c r="BW60" i="3"/>
  <c r="BV103" i="21"/>
  <c r="BV71" i="21"/>
  <c r="BV95" i="21"/>
  <c r="BV63" i="21"/>
  <c r="BV113" i="1"/>
  <c r="BV81" i="1"/>
  <c r="BV104" i="13"/>
  <c r="BV72" i="13"/>
  <c r="BV105" i="18"/>
  <c r="BV73" i="18"/>
  <c r="BV93" i="17"/>
  <c r="BV61" i="17"/>
  <c r="BV109" i="16"/>
  <c r="BV77" i="16"/>
  <c r="BV113" i="11"/>
  <c r="BV81" i="11"/>
  <c r="BV102" i="13"/>
  <c r="BV70" i="13"/>
  <c r="BV94" i="13"/>
  <c r="BV62" i="13"/>
  <c r="BV116" i="10"/>
  <c r="BV84" i="10"/>
  <c r="BV95" i="18"/>
  <c r="BV63" i="18"/>
  <c r="BV96" i="18"/>
  <c r="BV64" i="18"/>
  <c r="BV110" i="7"/>
  <c r="BV78" i="7"/>
  <c r="BV91" i="11"/>
  <c r="BV59" i="11"/>
  <c r="BV109" i="12"/>
  <c r="BV77" i="12"/>
  <c r="BV100" i="8"/>
  <c r="BV68" i="8"/>
  <c r="BV105" i="17"/>
  <c r="BV73" i="17"/>
  <c r="BV101" i="8"/>
  <c r="BV69" i="8"/>
  <c r="BV111" i="1"/>
  <c r="BV79" i="1"/>
  <c r="BV98" i="3"/>
  <c r="BV66" i="3"/>
  <c r="BV96" i="9"/>
  <c r="BV64" i="9"/>
  <c r="BV115" i="7"/>
  <c r="BV83" i="7"/>
  <c r="BV102" i="20"/>
  <c r="BV70" i="20"/>
  <c r="BV99" i="16"/>
  <c r="BV67" i="16"/>
  <c r="BV96" i="13"/>
  <c r="BV64" i="13"/>
  <c r="BW97" i="21"/>
  <c r="BW65" i="21"/>
  <c r="BW101" i="19"/>
  <c r="BW69" i="19"/>
  <c r="BW104" i="8"/>
  <c r="BW72" i="8"/>
  <c r="BW99" i="7"/>
  <c r="BW67" i="7"/>
  <c r="BV92" i="18"/>
  <c r="BV60" i="18"/>
  <c r="BV94" i="14"/>
  <c r="BV62" i="14"/>
  <c r="BV112" i="15"/>
  <c r="BV80" i="15"/>
  <c r="BV107" i="15"/>
  <c r="BV75" i="15"/>
  <c r="BV91" i="18"/>
  <c r="BV59" i="18"/>
  <c r="BV107" i="4"/>
  <c r="BV75" i="4"/>
  <c r="BV119" i="21"/>
  <c r="BV87" i="21"/>
  <c r="BV107" i="7"/>
  <c r="BV75" i="7"/>
  <c r="BV117" i="19"/>
  <c r="BV85" i="19"/>
  <c r="BV102" i="21"/>
  <c r="BV70" i="21"/>
  <c r="BV97" i="10"/>
  <c r="BV65" i="10"/>
  <c r="BV95" i="8"/>
  <c r="BV63" i="8"/>
  <c r="BV109" i="10"/>
  <c r="BV77" i="10"/>
  <c r="BV113" i="9"/>
  <c r="BV81" i="9"/>
  <c r="BV105" i="20"/>
  <c r="BV73" i="20"/>
  <c r="BV104" i="18"/>
  <c r="BV72" i="18"/>
  <c r="BV119" i="2"/>
  <c r="BV87" i="2"/>
  <c r="BV91" i="20"/>
  <c r="BV59" i="20"/>
  <c r="BV93" i="4"/>
  <c r="BV61" i="4"/>
  <c r="BV113" i="17"/>
  <c r="BV81" i="17"/>
  <c r="BV117" i="8"/>
  <c r="BV85" i="8"/>
  <c r="BV104" i="20"/>
  <c r="BV72" i="20"/>
  <c r="BV112" i="6"/>
  <c r="BV80" i="6"/>
  <c r="BV119" i="6"/>
  <c r="BV87" i="6"/>
  <c r="BV114" i="21"/>
  <c r="BV82" i="21"/>
  <c r="BV91" i="6"/>
  <c r="BV59" i="6"/>
  <c r="BV110" i="17"/>
  <c r="BV78" i="17"/>
  <c r="BV108" i="10"/>
  <c r="BV76" i="10"/>
  <c r="BV93" i="11"/>
  <c r="BV61" i="11"/>
  <c r="BV119" i="17"/>
  <c r="BV87" i="17"/>
  <c r="BV115" i="3"/>
  <c r="BV83" i="3"/>
  <c r="BV117" i="15"/>
  <c r="BV85" i="15"/>
  <c r="BV117" i="21"/>
  <c r="BV85" i="21"/>
  <c r="BV105" i="6"/>
  <c r="BV73" i="6"/>
  <c r="BV105" i="1"/>
  <c r="BV73" i="1"/>
  <c r="BV104" i="16"/>
  <c r="BV72" i="16"/>
  <c r="BV103" i="20"/>
  <c r="BV71" i="20"/>
  <c r="BV103" i="2"/>
  <c r="BV71" i="2"/>
  <c r="BV107" i="16"/>
  <c r="BV75" i="16"/>
  <c r="BV116" i="7"/>
  <c r="BV84" i="7"/>
  <c r="BV118" i="6"/>
  <c r="BV86" i="6"/>
  <c r="BV97" i="17"/>
  <c r="BV65" i="17"/>
  <c r="BV101" i="13"/>
  <c r="BV69" i="13"/>
  <c r="BV95" i="2"/>
  <c r="BV63" i="2"/>
  <c r="BV101" i="15"/>
  <c r="BV69" i="15"/>
  <c r="BV115" i="6"/>
  <c r="BV83" i="6"/>
  <c r="BV93" i="15"/>
  <c r="BV61" i="15"/>
  <c r="BV106" i="15"/>
  <c r="BV74" i="15"/>
  <c r="BV119" i="16"/>
  <c r="BV87" i="16"/>
  <c r="BV118" i="16"/>
  <c r="BV86" i="16"/>
  <c r="BV115" i="12"/>
  <c r="BV83" i="12"/>
  <c r="BV92" i="4"/>
  <c r="BV60" i="4"/>
  <c r="BV104" i="1"/>
  <c r="BV72" i="1"/>
  <c r="BV105" i="7"/>
  <c r="BV73" i="7"/>
  <c r="BV117" i="17"/>
  <c r="BV85" i="17"/>
  <c r="BV106" i="1"/>
  <c r="BV74" i="1"/>
  <c r="BV113" i="13"/>
  <c r="BV81" i="13"/>
  <c r="BV115" i="1"/>
  <c r="BV83" i="1"/>
  <c r="BV104" i="19"/>
  <c r="BV72" i="19"/>
  <c r="BV110" i="20"/>
  <c r="BV78" i="20"/>
  <c r="BV96" i="19"/>
  <c r="BV64" i="19"/>
  <c r="BV103" i="18"/>
  <c r="BV71" i="18"/>
  <c r="BV114" i="20"/>
  <c r="BV82" i="20"/>
  <c r="BV114" i="4"/>
  <c r="BV82" i="4"/>
  <c r="BV117" i="5"/>
  <c r="BV85" i="5"/>
  <c r="BV115" i="4"/>
  <c r="BV83" i="4"/>
  <c r="BV114" i="3"/>
  <c r="BV82" i="3"/>
  <c r="BW95" i="6"/>
  <c r="BW63" i="6"/>
  <c r="BV98" i="8"/>
  <c r="BV66" i="8"/>
  <c r="BV98" i="7"/>
  <c r="BV66" i="7"/>
  <c r="BV111" i="10"/>
  <c r="BV79" i="10"/>
  <c r="BV111" i="15"/>
  <c r="BV79" i="15"/>
  <c r="BV118" i="5"/>
  <c r="BV86" i="5"/>
  <c r="BV110" i="5"/>
  <c r="BV78" i="5"/>
  <c r="BV110" i="18"/>
  <c r="BV78" i="18"/>
  <c r="BV95" i="3"/>
  <c r="BV63" i="3"/>
  <c r="BV99" i="20"/>
  <c r="BV67" i="20"/>
  <c r="BV105" i="8"/>
  <c r="BV73" i="8"/>
  <c r="BV119" i="18"/>
  <c r="BV87" i="18"/>
  <c r="BV115" i="17"/>
  <c r="BV83" i="17"/>
  <c r="BV111" i="18"/>
  <c r="BV79" i="18"/>
  <c r="BV93" i="12"/>
  <c r="BV61" i="12"/>
  <c r="BV118" i="15"/>
  <c r="BV86" i="15"/>
  <c r="BV96" i="15"/>
  <c r="BV64" i="15"/>
  <c r="BV99" i="9"/>
  <c r="BV67" i="9"/>
  <c r="BT90" i="7"/>
  <c r="BT58" i="7"/>
  <c r="BT90" i="12"/>
  <c r="BT58" i="12"/>
  <c r="BT58" i="21"/>
  <c r="BT90" i="21"/>
  <c r="O47" i="18"/>
  <c r="P15" i="18"/>
  <c r="BV15" i="18" s="1" a="1"/>
  <c r="BV15" i="18" s="1"/>
  <c r="BV124" i="13"/>
  <c r="BV127" i="13" s="1"/>
  <c r="BV120" i="13" s="1"/>
  <c r="BV88" i="13"/>
  <c r="BV121" i="8"/>
  <c r="BV89" i="8"/>
  <c r="BV110" i="4"/>
  <c r="BV78" i="4"/>
  <c r="BV111" i="11"/>
  <c r="BV79" i="11"/>
  <c r="BV121" i="7"/>
  <c r="BV89" i="7"/>
  <c r="BV124" i="1"/>
  <c r="BV127" i="1" s="1"/>
  <c r="BV120" i="1" s="1"/>
  <c r="BV88" i="1"/>
  <c r="BX121" i="15"/>
  <c r="BX89" i="15"/>
  <c r="BV124" i="5"/>
  <c r="BV127" i="5" s="1"/>
  <c r="BV120" i="5" s="1"/>
  <c r="BV88" i="5"/>
  <c r="BV121" i="13"/>
  <c r="BV89" i="13"/>
  <c r="BV106" i="8"/>
  <c r="BV74" i="8"/>
  <c r="BV96" i="6"/>
  <c r="BV64" i="6"/>
  <c r="BV108" i="3"/>
  <c r="BV76" i="3"/>
  <c r="BV103" i="3"/>
  <c r="BV71" i="3"/>
  <c r="BV116" i="16"/>
  <c r="BV84" i="16"/>
  <c r="BV101" i="4"/>
  <c r="BV69" i="4"/>
  <c r="BV116" i="14"/>
  <c r="BV84" i="14"/>
  <c r="BV91" i="10"/>
  <c r="BV59" i="10"/>
  <c r="BV111" i="12"/>
  <c r="BV79" i="12"/>
  <c r="BV92" i="6"/>
  <c r="BV60" i="6"/>
  <c r="BV98" i="12"/>
  <c r="BV66" i="12"/>
  <c r="BV115" i="8"/>
  <c r="BV83" i="8"/>
  <c r="BV101" i="6"/>
  <c r="BV69" i="6"/>
  <c r="BV109" i="13"/>
  <c r="BV77" i="13"/>
  <c r="BV118" i="4"/>
  <c r="BV86" i="4"/>
  <c r="BV113" i="5"/>
  <c r="BV81" i="5"/>
  <c r="BV114" i="2"/>
  <c r="BV82" i="2"/>
  <c r="BV107" i="8"/>
  <c r="BV75" i="8"/>
  <c r="BV100" i="3"/>
  <c r="BV68" i="3"/>
  <c r="BV106" i="4"/>
  <c r="BV74" i="4"/>
  <c r="BV94" i="4"/>
  <c r="BV62" i="4"/>
  <c r="BV92" i="21"/>
  <c r="BV60" i="21"/>
  <c r="BV109" i="15"/>
  <c r="BV77" i="15"/>
  <c r="BV104" i="17"/>
  <c r="BV72" i="17"/>
  <c r="BV109" i="9"/>
  <c r="BV77" i="9"/>
  <c r="BV108" i="7"/>
  <c r="BV76" i="7"/>
  <c r="BV100" i="21"/>
  <c r="BV68" i="21"/>
  <c r="BV112" i="5"/>
  <c r="BV80" i="5"/>
  <c r="BV107" i="5"/>
  <c r="BV75" i="5"/>
  <c r="BV93" i="7"/>
  <c r="BV61" i="7"/>
  <c r="BV103" i="1"/>
  <c r="BV71" i="1"/>
  <c r="BV108" i="6"/>
  <c r="BV76" i="6"/>
  <c r="BV116" i="17"/>
  <c r="BV84" i="17"/>
  <c r="BV109" i="11"/>
  <c r="BV77" i="11"/>
  <c r="BV96" i="11"/>
  <c r="BV64" i="11"/>
  <c r="BV118" i="8"/>
  <c r="BV86" i="8"/>
  <c r="BV101" i="17"/>
  <c r="BV69" i="17"/>
  <c r="BV116" i="5"/>
  <c r="BV84" i="5"/>
  <c r="Q47" i="1"/>
  <c r="Q47" i="19"/>
  <c r="O47" i="7"/>
  <c r="P15" i="7"/>
  <c r="BV15" i="7" s="1" a="1"/>
  <c r="BV15" i="7" s="1"/>
  <c r="BT58" i="4"/>
  <c r="BT90" i="4"/>
  <c r="O47" i="12"/>
  <c r="P15" i="12"/>
  <c r="BV15" i="12" s="1" a="1"/>
  <c r="BV15" i="12" s="1"/>
  <c r="O47" i="21"/>
  <c r="P15" i="21"/>
  <c r="BV15" i="21" s="1" a="1"/>
  <c r="BV15" i="21" s="1"/>
  <c r="O47" i="8"/>
  <c r="P15" i="8"/>
  <c r="BV15" i="8" s="1" a="1"/>
  <c r="BV15" i="8" s="1"/>
  <c r="BV124" i="3"/>
  <c r="BV127" i="3" s="1"/>
  <c r="BV120" i="3" s="1"/>
  <c r="BV88" i="3"/>
  <c r="BV124" i="2"/>
  <c r="BV127" i="2" s="1"/>
  <c r="BV120" i="2" s="1"/>
  <c r="BV88" i="2"/>
  <c r="BV124" i="15"/>
  <c r="BV127" i="15" s="1"/>
  <c r="BV120" i="15" s="1"/>
  <c r="BV88" i="15"/>
  <c r="BV121" i="18"/>
  <c r="BV89" i="18"/>
  <c r="BV121" i="5"/>
  <c r="BV89" i="5"/>
  <c r="BV121" i="3"/>
  <c r="BV89" i="3"/>
  <c r="BV121" i="12"/>
  <c r="BV89" i="12"/>
  <c r="BV121" i="16"/>
  <c r="BV89" i="16"/>
  <c r="BV121" i="19"/>
  <c r="BV89" i="19"/>
  <c r="BV124" i="17"/>
  <c r="BV127" i="17" s="1"/>
  <c r="BV120" i="17" s="1"/>
  <c r="BV88" i="17"/>
  <c r="BV121" i="1"/>
  <c r="BV89" i="1"/>
  <c r="BV114" i="16"/>
  <c r="BV82" i="16"/>
  <c r="BV97" i="15"/>
  <c r="BV65" i="15"/>
  <c r="BV118" i="12"/>
  <c r="BV86" i="12"/>
  <c r="BV114" i="11"/>
  <c r="BV82" i="11"/>
  <c r="BV97" i="20"/>
  <c r="BV65" i="20"/>
  <c r="BV100" i="9"/>
  <c r="BV68" i="9"/>
  <c r="BV98" i="20"/>
  <c r="BV66" i="20"/>
  <c r="BV103" i="16"/>
  <c r="BV71" i="16"/>
  <c r="BV95" i="13"/>
  <c r="BV63" i="13"/>
  <c r="BV91" i="17"/>
  <c r="BV59" i="17"/>
  <c r="BV117" i="12"/>
  <c r="BV85" i="12"/>
  <c r="BV95" i="12"/>
  <c r="BV63" i="12"/>
  <c r="BV106" i="14"/>
  <c r="BV74" i="14"/>
  <c r="BV104" i="12"/>
  <c r="BV72" i="12"/>
  <c r="BV98" i="11"/>
  <c r="BV66" i="11"/>
  <c r="BV94" i="10"/>
  <c r="BV62" i="10"/>
  <c r="BV92" i="5"/>
  <c r="BV60" i="5"/>
  <c r="BV107" i="19"/>
  <c r="BV75" i="19"/>
  <c r="BV103" i="10"/>
  <c r="BV71" i="10"/>
  <c r="BV102" i="8"/>
  <c r="BV70" i="8"/>
  <c r="BV109" i="7"/>
  <c r="BV77" i="7"/>
  <c r="BV93" i="10"/>
  <c r="BV61" i="10"/>
  <c r="BV119" i="14"/>
  <c r="BV87" i="14"/>
  <c r="BV92" i="13"/>
  <c r="BV60" i="13"/>
  <c r="BV97" i="9"/>
  <c r="BV65" i="9"/>
  <c r="BV116" i="12"/>
  <c r="BV84" i="12"/>
  <c r="BV114" i="19"/>
  <c r="BV82" i="19"/>
  <c r="BV109" i="1"/>
  <c r="BV77" i="1"/>
  <c r="BV99" i="11"/>
  <c r="BV67" i="11"/>
  <c r="BV93" i="18"/>
  <c r="BV61" i="18"/>
  <c r="BV98" i="4"/>
  <c r="BV66" i="4"/>
  <c r="BV110" i="9"/>
  <c r="BV78" i="9"/>
  <c r="BV108" i="4"/>
  <c r="BV76" i="4"/>
  <c r="BV94" i="2"/>
  <c r="BV62" i="2"/>
  <c r="BV114" i="7"/>
  <c r="BV82" i="7"/>
  <c r="BW107" i="2"/>
  <c r="BW75" i="2"/>
  <c r="BW96" i="8"/>
  <c r="BW64" i="8"/>
  <c r="BV103" i="9"/>
  <c r="BV71" i="9"/>
  <c r="BV97" i="3"/>
  <c r="BV65" i="3"/>
  <c r="BW117" i="7"/>
  <c r="BW85" i="7"/>
  <c r="BV104" i="14"/>
  <c r="BV72" i="14"/>
  <c r="BV95" i="4"/>
  <c r="BV63" i="4"/>
  <c r="BV118" i="19"/>
  <c r="BV86" i="19"/>
  <c r="BV109" i="19"/>
  <c r="BV77" i="19"/>
  <c r="BV110" i="19"/>
  <c r="BV78" i="19"/>
  <c r="BV102" i="14"/>
  <c r="BV70" i="14"/>
  <c r="BV111" i="13"/>
  <c r="BV79" i="13"/>
  <c r="BV106" i="13"/>
  <c r="BV74" i="13"/>
  <c r="BV114" i="17"/>
  <c r="BV82" i="17"/>
  <c r="BV98" i="13"/>
  <c r="BV66" i="13"/>
  <c r="BV110" i="8"/>
  <c r="BV78" i="8"/>
  <c r="BV95" i="19"/>
  <c r="BV63" i="19"/>
  <c r="BV101" i="12"/>
  <c r="BV69" i="12"/>
  <c r="BW95" i="5"/>
  <c r="BW63" i="5"/>
  <c r="BV113" i="2"/>
  <c r="BV81" i="2"/>
  <c r="BW109" i="8"/>
  <c r="BW77" i="8"/>
  <c r="BV111" i="21"/>
  <c r="BV79" i="21"/>
  <c r="BV112" i="12"/>
  <c r="BV80" i="12"/>
  <c r="BV101" i="11"/>
  <c r="BV69" i="11"/>
  <c r="BV99" i="12"/>
  <c r="BV67" i="12"/>
  <c r="BV110" i="15"/>
  <c r="BV78" i="15"/>
  <c r="BV91" i="12"/>
  <c r="BV59" i="12"/>
  <c r="BV109" i="18"/>
  <c r="BV77" i="18"/>
  <c r="BV106" i="20"/>
  <c r="BV74" i="20"/>
  <c r="BV97" i="5"/>
  <c r="BV65" i="5"/>
  <c r="BV101" i="1"/>
  <c r="BV69" i="1"/>
  <c r="BV97" i="8"/>
  <c r="BV65" i="8"/>
  <c r="BV115" i="19"/>
  <c r="BV83" i="19"/>
  <c r="BV103" i="11"/>
  <c r="BV71" i="11"/>
  <c r="BV98" i="1"/>
  <c r="BV66" i="1"/>
  <c r="BV101" i="3"/>
  <c r="BV69" i="3"/>
  <c r="BV107" i="6"/>
  <c r="BV75" i="6"/>
  <c r="BV97" i="4"/>
  <c r="BV65" i="4"/>
  <c r="BV102" i="5"/>
  <c r="BV70" i="5"/>
  <c r="BV117" i="2"/>
  <c r="BV85" i="2"/>
  <c r="BV112" i="19"/>
  <c r="BV80" i="19"/>
  <c r="BV115" i="5"/>
  <c r="BV83" i="5"/>
  <c r="BV110" i="12"/>
  <c r="BV78" i="12"/>
  <c r="BV100" i="14"/>
  <c r="BV68" i="14"/>
  <c r="BV99" i="1"/>
  <c r="BV67" i="1"/>
  <c r="BV93" i="6"/>
  <c r="BV61" i="6"/>
  <c r="BV111" i="17"/>
  <c r="BV79" i="17"/>
  <c r="BV101" i="7"/>
  <c r="BV69" i="7"/>
  <c r="BV116" i="20"/>
  <c r="BV84" i="20"/>
  <c r="BV94" i="8"/>
  <c r="BV62" i="8"/>
  <c r="BV117" i="4"/>
  <c r="BV85" i="4"/>
  <c r="BV114" i="5"/>
  <c r="BV82" i="5"/>
  <c r="BV97" i="1"/>
  <c r="BV65" i="1"/>
  <c r="BV116" i="8"/>
  <c r="BV84" i="8"/>
  <c r="BV101" i="18"/>
  <c r="BV69" i="18"/>
  <c r="BW100" i="4"/>
  <c r="BW68" i="4"/>
  <c r="BV118" i="9"/>
  <c r="BV86" i="9"/>
  <c r="BV101" i="10"/>
  <c r="BV69" i="10"/>
  <c r="BV99" i="19"/>
  <c r="BV67" i="19"/>
  <c r="BV108" i="2"/>
  <c r="BV76" i="2"/>
  <c r="BV95" i="15"/>
  <c r="BV63" i="15"/>
  <c r="BV115" i="16"/>
  <c r="BV83" i="16"/>
  <c r="BV103" i="17"/>
  <c r="BV71" i="17"/>
  <c r="BV100" i="7"/>
  <c r="BV68" i="7"/>
  <c r="BV95" i="17"/>
  <c r="BV63" i="17"/>
  <c r="BV115" i="9"/>
  <c r="BV83" i="9"/>
  <c r="BV113" i="18"/>
  <c r="BV81" i="18"/>
  <c r="BV105" i="19"/>
  <c r="BV73" i="19"/>
  <c r="BV109" i="14"/>
  <c r="BV77" i="14"/>
  <c r="BV117" i="11"/>
  <c r="BV85" i="11"/>
  <c r="BV102" i="7"/>
  <c r="BV70" i="7"/>
  <c r="BV106" i="7"/>
  <c r="BV74" i="7"/>
  <c r="BV111" i="19"/>
  <c r="BV79" i="19"/>
  <c r="BV115" i="15"/>
  <c r="BV83" i="15"/>
  <c r="BV102" i="10"/>
  <c r="BV70" i="10"/>
  <c r="BV98" i="21"/>
  <c r="BV66" i="21"/>
  <c r="BV119" i="7"/>
  <c r="BV87" i="7"/>
  <c r="BV111" i="7"/>
  <c r="BV79" i="7"/>
  <c r="BV108" i="1"/>
  <c r="BV76" i="1"/>
  <c r="BW113" i="6"/>
  <c r="BW81" i="6"/>
  <c r="BV119" i="13"/>
  <c r="BV87" i="13"/>
  <c r="BW91" i="7"/>
  <c r="BW59" i="7"/>
  <c r="BV109" i="6"/>
  <c r="BV77" i="6"/>
  <c r="BV108" i="8"/>
  <c r="BV76" i="8"/>
  <c r="BV102" i="12"/>
  <c r="BV70" i="12"/>
  <c r="BW106" i="5"/>
  <c r="BW74" i="5"/>
  <c r="BV100" i="10"/>
  <c r="BV68" i="10"/>
  <c r="BV95" i="16"/>
  <c r="BV63" i="16"/>
  <c r="BV96" i="3"/>
  <c r="BV64" i="3"/>
  <c r="BV94" i="19"/>
  <c r="BV62" i="19"/>
  <c r="BV98" i="10"/>
  <c r="BV66" i="10"/>
  <c r="BV118" i="18"/>
  <c r="BV86" i="18"/>
  <c r="BV112" i="20"/>
  <c r="BV80" i="20"/>
  <c r="BV105" i="5"/>
  <c r="BV73" i="5"/>
  <c r="BV107" i="10"/>
  <c r="BV75" i="10"/>
  <c r="BV110" i="21"/>
  <c r="BV78" i="21"/>
  <c r="BV104" i="11"/>
  <c r="BV72" i="11"/>
  <c r="BV105" i="21"/>
  <c r="BV73" i="21"/>
  <c r="BV108" i="14"/>
  <c r="BV76" i="14"/>
  <c r="BV104" i="15"/>
  <c r="BV72" i="15"/>
  <c r="BV94" i="3"/>
  <c r="BV62" i="3"/>
  <c r="BV106" i="12"/>
  <c r="BV74" i="12"/>
  <c r="BV116" i="18"/>
  <c r="BV84" i="18"/>
  <c r="BV110" i="2"/>
  <c r="BV78" i="2"/>
  <c r="BV112" i="14"/>
  <c r="BV80" i="14"/>
  <c r="BV107" i="1"/>
  <c r="BV75" i="1"/>
  <c r="BV102" i="11"/>
  <c r="BV70" i="11"/>
  <c r="BV92" i="1"/>
  <c r="BV60" i="1"/>
  <c r="BV111" i="2"/>
  <c r="BV79" i="2"/>
  <c r="BV119" i="15"/>
  <c r="BV87" i="15"/>
  <c r="BV111" i="14"/>
  <c r="BV79" i="14"/>
  <c r="BV93" i="5"/>
  <c r="BV61" i="5"/>
  <c r="BV100" i="16"/>
  <c r="BV68" i="16"/>
  <c r="BV112" i="8"/>
  <c r="BV80" i="8"/>
  <c r="BV98" i="14"/>
  <c r="BV66" i="14"/>
  <c r="BV96" i="4"/>
  <c r="BV64" i="4"/>
  <c r="BV96" i="12"/>
  <c r="BV64" i="12"/>
  <c r="BV91" i="8"/>
  <c r="BV59" i="8"/>
  <c r="BV101" i="21"/>
  <c r="BV69" i="21"/>
  <c r="BV104" i="2"/>
  <c r="BV72" i="2"/>
  <c r="BV105" i="12"/>
  <c r="BV73" i="12"/>
  <c r="O47" i="4"/>
  <c r="P15" i="4"/>
  <c r="BV15" i="4" s="1" a="1"/>
  <c r="BV15" i="4" s="1"/>
  <c r="BT90" i="8"/>
  <c r="BT58" i="8"/>
  <c r="BT90" i="18"/>
  <c r="BT58" i="18"/>
  <c r="BV90" i="1"/>
  <c r="BV58" i="1"/>
  <c r="BV90" i="19"/>
  <c r="BV58" i="19"/>
  <c r="BV90" i="9"/>
  <c r="BV58" i="9"/>
  <c r="BV90" i="3"/>
  <c r="BV58" i="3"/>
  <c r="BV90" i="16"/>
  <c r="BV58" i="16"/>
  <c r="R16" i="13"/>
  <c r="BX16" i="13" s="1" a="1"/>
  <c r="BX16" i="13" s="1"/>
  <c r="R30" i="10"/>
  <c r="BX30" i="10" s="1" a="1"/>
  <c r="BX30" i="10" s="1"/>
  <c r="R42" i="6"/>
  <c r="BX42" i="6" s="1" a="1"/>
  <c r="BX42" i="6" s="1"/>
  <c r="R35" i="4"/>
  <c r="BX35" i="4" s="1" a="1"/>
  <c r="BX35" i="4" s="1"/>
  <c r="R25" i="18"/>
  <c r="BX25" i="18" s="1" a="1"/>
  <c r="BX25" i="18" s="1"/>
  <c r="R40" i="18"/>
  <c r="BX40" i="18" s="1" a="1"/>
  <c r="BX40" i="18" s="1"/>
  <c r="R36" i="11"/>
  <c r="BX36" i="11" s="1" a="1"/>
  <c r="BX36" i="11" s="1"/>
  <c r="R28" i="4"/>
  <c r="BX28" i="4" s="1" a="1"/>
  <c r="BX28" i="4" s="1"/>
  <c r="R23" i="18"/>
  <c r="BX23" i="18" s="1" a="1"/>
  <c r="BX23" i="18" s="1"/>
  <c r="R17" i="7"/>
  <c r="BX17" i="7" s="1" a="1"/>
  <c r="BX17" i="7" s="1"/>
  <c r="R28" i="6"/>
  <c r="BX28" i="6" s="1" a="1"/>
  <c r="BX28" i="6" s="1"/>
  <c r="R27" i="1"/>
  <c r="BX27" i="1" s="1" a="1"/>
  <c r="BX27" i="1" s="1"/>
  <c r="R36" i="5"/>
  <c r="BX36" i="5" s="1" a="1"/>
  <c r="BX36" i="5" s="1"/>
  <c r="R19" i="1"/>
  <c r="BX19" i="1" s="1" a="1"/>
  <c r="BX19" i="1" s="1"/>
  <c r="R16" i="21"/>
  <c r="BX16" i="21" s="1" a="1"/>
  <c r="BX16" i="21" s="1"/>
  <c r="R26" i="20"/>
  <c r="BX26" i="20" s="1" a="1"/>
  <c r="BX26" i="20" s="1"/>
  <c r="S37" i="7"/>
  <c r="BY37" i="7" s="1" a="1"/>
  <c r="BY37" i="7" s="1"/>
  <c r="R29" i="6"/>
  <c r="BX29" i="6" s="1" a="1"/>
  <c r="BX29" i="6" s="1"/>
  <c r="S42" i="3"/>
  <c r="BY42" i="3" s="1" a="1"/>
  <c r="BY42" i="3" s="1"/>
  <c r="R27" i="4"/>
  <c r="BX27" i="4" s="1" a="1"/>
  <c r="BX27" i="4" s="1"/>
  <c r="R41" i="3"/>
  <c r="BX41" i="3" s="1" a="1"/>
  <c r="BX41" i="3" s="1"/>
  <c r="R18" i="19"/>
  <c r="BX18" i="19" s="1" a="1"/>
  <c r="BX18" i="19" s="1"/>
  <c r="R44" i="20"/>
  <c r="BX44" i="20" s="1" a="1"/>
  <c r="BX44" i="20" s="1"/>
  <c r="R25" i="17"/>
  <c r="BX25" i="17" s="1" a="1"/>
  <c r="BX25" i="17" s="1"/>
  <c r="R26" i="14"/>
  <c r="BX26" i="14" s="1" a="1"/>
  <c r="BX26" i="14" s="1"/>
  <c r="R32" i="12"/>
  <c r="BX32" i="12" s="1" a="1"/>
  <c r="BX32" i="12" s="1"/>
  <c r="R17" i="12"/>
  <c r="BX17" i="12" s="1" a="1"/>
  <c r="BX17" i="12" s="1"/>
  <c r="R16" i="15"/>
  <c r="BX16" i="15" s="1" a="1"/>
  <c r="BX16" i="15" s="1"/>
  <c r="R40" i="14"/>
  <c r="BX40" i="14" s="1" a="1"/>
  <c r="BX40" i="14" s="1"/>
  <c r="R41" i="6"/>
  <c r="BX41" i="6" s="1" a="1"/>
  <c r="BX41" i="6" s="1"/>
  <c r="R31" i="9"/>
  <c r="BX31" i="9" s="1" a="1"/>
  <c r="BX31" i="9" s="1"/>
  <c r="R32" i="9"/>
  <c r="BX32" i="9" s="1" a="1"/>
  <c r="BX32" i="9" s="1"/>
  <c r="R18" i="3"/>
  <c r="BX18" i="3" s="1" a="1"/>
  <c r="BX18" i="3" s="1"/>
  <c r="R25" i="11"/>
  <c r="BX25" i="11" s="1" a="1"/>
  <c r="BX25" i="11" s="1"/>
  <c r="R16" i="9"/>
  <c r="BX16" i="9" s="1" a="1"/>
  <c r="BX16" i="9" s="1"/>
  <c r="R39" i="8"/>
  <c r="BX39" i="8" s="1" a="1"/>
  <c r="BX39" i="8" s="1"/>
  <c r="R44" i="4"/>
  <c r="BX44" i="4" s="1" a="1"/>
  <c r="BX44" i="4" s="1"/>
  <c r="R26" i="16"/>
  <c r="BX26" i="16" s="1" a="1"/>
  <c r="BX26" i="16" s="1"/>
  <c r="R16" i="4"/>
  <c r="BX16" i="4" s="1" a="1"/>
  <c r="BX16" i="4" s="1"/>
  <c r="R33" i="13"/>
  <c r="BX33" i="13" s="1" a="1"/>
  <c r="BX33" i="13" s="1"/>
  <c r="R19" i="11"/>
  <c r="BX19" i="11" s="1" a="1"/>
  <c r="BX19" i="11" s="1"/>
  <c r="R16" i="1"/>
  <c r="BX16" i="1" s="1" a="1"/>
  <c r="BX16" i="1" s="1"/>
  <c r="R44" i="3"/>
  <c r="BX44" i="3" s="1" a="1"/>
  <c r="BX44" i="3" s="1"/>
  <c r="R26" i="5"/>
  <c r="BX26" i="5" s="1" a="1"/>
  <c r="BX26" i="5" s="1"/>
  <c r="R31" i="3"/>
  <c r="BX31" i="3" s="1" a="1"/>
  <c r="BX31" i="3" s="1"/>
  <c r="R40" i="10"/>
  <c r="BX40" i="10" s="1" a="1"/>
  <c r="BX40" i="10" s="1"/>
  <c r="R26" i="2"/>
  <c r="BX26" i="2" s="1" a="1"/>
  <c r="BX26" i="2" s="1"/>
  <c r="R25" i="5"/>
  <c r="BX25" i="5" s="1" a="1"/>
  <c r="BX25" i="5" s="1"/>
  <c r="R37" i="3"/>
  <c r="BX37" i="3" s="1" a="1"/>
  <c r="BX37" i="3" s="1"/>
  <c r="R29" i="10"/>
  <c r="BX29" i="10" s="1" a="1"/>
  <c r="BX29" i="10" s="1"/>
  <c r="R33" i="15"/>
  <c r="BX33" i="15" s="1" a="1"/>
  <c r="BX33" i="15" s="1"/>
  <c r="R23" i="6"/>
  <c r="BX23" i="6" s="1" a="1"/>
  <c r="BX23" i="6" s="1"/>
  <c r="R44" i="1"/>
  <c r="BX44" i="1" s="1" a="1"/>
  <c r="BX44" i="1" s="1"/>
  <c r="R21" i="2"/>
  <c r="BX21" i="2" s="1" a="1"/>
  <c r="BX21" i="2" s="1"/>
  <c r="R42" i="20"/>
  <c r="BX42" i="20" s="1" a="1"/>
  <c r="BX42" i="20" s="1"/>
  <c r="R20" i="14"/>
  <c r="BX20" i="14" s="1" a="1"/>
  <c r="BX20" i="14" s="1"/>
  <c r="R24" i="21"/>
  <c r="BX24" i="21" s="1" a="1"/>
  <c r="BX24" i="21" s="1"/>
  <c r="R32" i="21"/>
  <c r="BX32" i="21" s="1" a="1"/>
  <c r="BX32" i="21" s="1"/>
  <c r="R15" i="3"/>
  <c r="BX15" i="3" s="1" a="1"/>
  <c r="BX15" i="3" s="1"/>
  <c r="R37" i="13"/>
  <c r="BX37" i="13" s="1" a="1"/>
  <c r="BX37" i="13" s="1"/>
  <c r="R42" i="1"/>
  <c r="BX42" i="1" s="1" a="1"/>
  <c r="BX42" i="1" s="1"/>
  <c r="R38" i="16"/>
  <c r="BX38" i="16" s="1" a="1"/>
  <c r="BX38" i="16" s="1"/>
  <c r="R33" i="17"/>
  <c r="BX33" i="17" s="1" a="1"/>
  <c r="BX33" i="17" s="1"/>
  <c r="R22" i="14"/>
  <c r="BX22" i="14" s="1" a="1"/>
  <c r="BX22" i="14" s="1"/>
  <c r="R27" i="2"/>
  <c r="BX27" i="2" s="1" a="1"/>
  <c r="BX27" i="2" s="1"/>
  <c r="R18" i="8"/>
  <c r="BX18" i="8" s="1" a="1"/>
  <c r="BX18" i="8" s="1"/>
  <c r="R31" i="19"/>
  <c r="BX31" i="19" s="1" a="1"/>
  <c r="BX31" i="19" s="1"/>
  <c r="R18" i="14"/>
  <c r="BX18" i="14" s="1" a="1"/>
  <c r="BX18" i="14" s="1"/>
  <c r="R43" i="3"/>
  <c r="BX43" i="3" s="1" a="1"/>
  <c r="BX43" i="3" s="1"/>
  <c r="S22" i="7"/>
  <c r="BY22" i="7" s="1" a="1"/>
  <c r="BY22" i="7" s="1"/>
  <c r="R35" i="3"/>
  <c r="BX35" i="3" s="1" a="1"/>
  <c r="BX35" i="3" s="1"/>
  <c r="S19" i="7"/>
  <c r="BY19" i="7" s="1" a="1"/>
  <c r="BY19" i="7" s="1"/>
  <c r="R24" i="5"/>
  <c r="BX24" i="5" s="1" a="1"/>
  <c r="BX24" i="5" s="1"/>
  <c r="S39" i="9"/>
  <c r="BY39" i="9" s="1" a="1"/>
  <c r="BY39" i="9" s="1"/>
  <c r="S19" i="6"/>
  <c r="BY19" i="6" s="1" a="1"/>
  <c r="BY19" i="6" s="1"/>
  <c r="R38" i="10"/>
  <c r="BX38" i="10" s="1" a="1"/>
  <c r="BX38" i="10" s="1"/>
  <c r="R19" i="17"/>
  <c r="BX19" i="17" s="1" a="1"/>
  <c r="BX19" i="17" s="1"/>
  <c r="R15" i="16"/>
  <c r="BX15" i="16" s="1" a="1"/>
  <c r="BX15" i="16" s="1"/>
  <c r="R39" i="15"/>
  <c r="BX39" i="15" s="1" a="1"/>
  <c r="BX39" i="15" s="1"/>
  <c r="R34" i="21"/>
  <c r="BX34" i="21" s="1" a="1"/>
  <c r="BX34" i="21" s="1"/>
  <c r="R25" i="12"/>
  <c r="BX25" i="12" s="1" a="1"/>
  <c r="BX25" i="12" s="1"/>
  <c r="R27" i="9"/>
  <c r="BX27" i="9" s="1" a="1"/>
  <c r="BX27" i="9" s="1"/>
  <c r="R43" i="13"/>
  <c r="BX43" i="13" s="1" a="1"/>
  <c r="BX43" i="13" s="1"/>
  <c r="R35" i="13"/>
  <c r="BX35" i="13" s="1" a="1"/>
  <c r="BX35" i="13" s="1"/>
  <c r="R16" i="2"/>
  <c r="BX16" i="2" s="1" a="1"/>
  <c r="BX16" i="2" s="1"/>
  <c r="R24" i="15"/>
  <c r="BX24" i="15" s="1" a="1"/>
  <c r="BX24" i="15" s="1"/>
  <c r="R25" i="15"/>
  <c r="BX25" i="15" s="1" a="1"/>
  <c r="BX25" i="15" s="1"/>
  <c r="R25" i="20"/>
  <c r="BX25" i="20" s="1" a="1"/>
  <c r="BX25" i="20" s="1"/>
  <c r="R18" i="20"/>
  <c r="BX18" i="20" s="1" a="1"/>
  <c r="BX18" i="20" s="1"/>
  <c r="R41" i="11"/>
  <c r="BX41" i="11" s="1" a="1"/>
  <c r="BX41" i="11" s="1"/>
  <c r="R25" i="19"/>
  <c r="BX25" i="19" s="1" a="1"/>
  <c r="BX25" i="19" s="1"/>
  <c r="R28" i="8"/>
  <c r="BX28" i="8" s="1" a="1"/>
  <c r="BX28" i="8" s="1"/>
  <c r="R19" i="21"/>
  <c r="BX19" i="21" s="1" a="1"/>
  <c r="BX19" i="21" s="1"/>
  <c r="R43" i="2"/>
  <c r="BX43" i="2" s="1" a="1"/>
  <c r="BX43" i="2" s="1"/>
  <c r="R33" i="5"/>
  <c r="BX33" i="5" s="1" a="1"/>
  <c r="BX33" i="5" s="1"/>
  <c r="R39" i="6"/>
  <c r="BX39" i="6" s="1" a="1"/>
  <c r="BX39" i="6" s="1"/>
  <c r="R33" i="18"/>
  <c r="BX33" i="18" s="1" a="1"/>
  <c r="BX33" i="18" s="1"/>
  <c r="R24" i="4"/>
  <c r="BX24" i="4" s="1" a="1"/>
  <c r="BX24" i="4" s="1"/>
  <c r="R17" i="14"/>
  <c r="BX17" i="14" s="1" a="1"/>
  <c r="BX17" i="14" s="1"/>
  <c r="R33" i="16"/>
  <c r="BX33" i="16" s="1" a="1"/>
  <c r="BX33" i="16" s="1"/>
  <c r="R22" i="18"/>
  <c r="BX22" i="18" s="1" a="1"/>
  <c r="BX22" i="18" s="1"/>
  <c r="R33" i="11"/>
  <c r="BX33" i="11" s="1" a="1"/>
  <c r="BX33" i="11" s="1"/>
  <c r="R43" i="10"/>
  <c r="BX43" i="10" s="1" a="1"/>
  <c r="BX43" i="10" s="1"/>
  <c r="R38" i="4"/>
  <c r="BX38" i="4" s="1" a="1"/>
  <c r="BX38" i="4" s="1"/>
  <c r="R30" i="4"/>
  <c r="BX30" i="4" s="1" a="1"/>
  <c r="BX30" i="4" s="1"/>
  <c r="R21" i="20"/>
  <c r="BX21" i="20" s="1" a="1"/>
  <c r="BX21" i="20" s="1"/>
  <c r="R29" i="4"/>
  <c r="BX29" i="4" s="1" a="1"/>
  <c r="BX29" i="4" s="1"/>
  <c r="R43" i="17"/>
  <c r="BX43" i="17" s="1" a="1"/>
  <c r="BX43" i="17" s="1"/>
  <c r="R38" i="3"/>
  <c r="BX38" i="3" s="1" a="1"/>
  <c r="BX38" i="3" s="1"/>
  <c r="R41" i="15"/>
  <c r="BX41" i="15" s="1" a="1"/>
  <c r="BX41" i="15" s="1"/>
  <c r="R31" i="6"/>
  <c r="BX31" i="6" s="1" a="1"/>
  <c r="BX31" i="6" s="1"/>
  <c r="R18" i="16"/>
  <c r="BX18" i="16" s="1" a="1"/>
  <c r="BX18" i="16" s="1"/>
  <c r="R32" i="17"/>
  <c r="BX32" i="17" s="1" a="1"/>
  <c r="BX32" i="17" s="1"/>
  <c r="R16" i="14"/>
  <c r="BX16" i="14" s="1" a="1"/>
  <c r="BX16" i="14" s="1"/>
  <c r="R21" i="17"/>
  <c r="BX21" i="17" s="1" a="1"/>
  <c r="BX21" i="17" s="1"/>
  <c r="R17" i="17"/>
  <c r="BX17" i="17" s="1" a="1"/>
  <c r="BX17" i="17" s="1"/>
  <c r="R33" i="20"/>
  <c r="BX33" i="20" s="1" a="1"/>
  <c r="BX33" i="20" s="1"/>
  <c r="R33" i="21"/>
  <c r="BX33" i="21" s="1" a="1"/>
  <c r="BX33" i="21" s="1"/>
  <c r="S19" i="9"/>
  <c r="BY19" i="9" s="1" a="1"/>
  <c r="BY19" i="9" s="1"/>
  <c r="R30" i="14"/>
  <c r="BX30" i="14" s="1" a="1"/>
  <c r="BX30" i="14" s="1"/>
  <c r="R38" i="12"/>
  <c r="BX38" i="12" s="1" a="1"/>
  <c r="BX38" i="12" s="1"/>
  <c r="R32" i="3"/>
  <c r="BX32" i="3" s="1" a="1"/>
  <c r="BX32" i="3" s="1"/>
  <c r="R41" i="4"/>
  <c r="BX41" i="4" s="1" a="1"/>
  <c r="BX41" i="4" s="1"/>
  <c r="R28" i="15"/>
  <c r="BX28" i="15" s="1" a="1"/>
  <c r="BX28" i="15" s="1"/>
  <c r="R16" i="3"/>
  <c r="BX16" i="3" s="1" a="1"/>
  <c r="BX16" i="3" s="1"/>
  <c r="R32" i="11"/>
  <c r="BX32" i="11" s="1" a="1"/>
  <c r="BX32" i="11" s="1"/>
  <c r="S27" i="6"/>
  <c r="BY27" i="6" s="1" a="1"/>
  <c r="BY27" i="6" s="1"/>
  <c r="R32" i="13"/>
  <c r="BX32" i="13" s="1" a="1"/>
  <c r="BX32" i="13" s="1"/>
  <c r="R29" i="5"/>
  <c r="BX29" i="5" s="1" a="1"/>
  <c r="BX29" i="5" s="1"/>
  <c r="R24" i="13"/>
  <c r="BX24" i="13" s="1" a="1"/>
  <c r="BX24" i="13" s="1"/>
  <c r="R44" i="12"/>
  <c r="BX44" i="12" s="1" a="1"/>
  <c r="BX44" i="12" s="1"/>
  <c r="R42" i="14"/>
  <c r="BX42" i="14" s="1" a="1"/>
  <c r="BX42" i="14" s="1"/>
  <c r="R29" i="3"/>
  <c r="BX29" i="3" s="1" a="1"/>
  <c r="BX29" i="3" s="1"/>
  <c r="R20" i="9"/>
  <c r="BX20" i="9" s="1" a="1"/>
  <c r="BX20" i="9" s="1"/>
  <c r="R27" i="3"/>
  <c r="BX27" i="3" s="1" a="1"/>
  <c r="BX27" i="3" s="1"/>
  <c r="R19" i="20"/>
  <c r="BX19" i="20" s="1" a="1"/>
  <c r="BX19" i="20" s="1"/>
  <c r="R40" i="13"/>
  <c r="BX40" i="13" s="1" a="1"/>
  <c r="BX40" i="13" s="1"/>
  <c r="R16" i="16"/>
  <c r="BX16" i="16" s="1" a="1"/>
  <c r="BX16" i="16" s="1"/>
  <c r="R20" i="7"/>
  <c r="BX20" i="7" s="1" a="1"/>
  <c r="BX20" i="7" s="1"/>
  <c r="R39" i="10"/>
  <c r="BX39" i="10" s="1" a="1"/>
  <c r="BX39" i="10" s="1"/>
  <c r="R38" i="20"/>
  <c r="BX38" i="20" s="1" a="1"/>
  <c r="BX38" i="20" s="1"/>
  <c r="R35" i="16"/>
  <c r="BX35" i="16" s="1" a="1"/>
  <c r="BX35" i="16" s="1"/>
  <c r="R27" i="15"/>
  <c r="BX27" i="15" s="1" a="1"/>
  <c r="BX27" i="15" s="1"/>
  <c r="R17" i="15"/>
  <c r="BX17" i="15" s="1" a="1"/>
  <c r="BX17" i="15" s="1"/>
  <c r="R33" i="12"/>
  <c r="BX33" i="12" s="1" a="1"/>
  <c r="BX33" i="12" s="1"/>
  <c r="R28" i="14"/>
  <c r="BX28" i="14" s="1" a="1"/>
  <c r="BX28" i="14" s="1"/>
  <c r="R17" i="11"/>
  <c r="BX17" i="11" s="1" a="1"/>
  <c r="BX17" i="11" s="1"/>
  <c r="R36" i="9"/>
  <c r="BX36" i="9" s="1" a="1"/>
  <c r="BX36" i="9" s="1"/>
  <c r="R20" i="1"/>
  <c r="BX20" i="1" s="1" a="1"/>
  <c r="BX20" i="1" s="1"/>
  <c r="R36" i="3"/>
  <c r="BX36" i="3" s="1" a="1"/>
  <c r="BX36" i="3" s="1"/>
  <c r="R31" i="8"/>
  <c r="BX31" i="8" s="1" a="1"/>
  <c r="BX31" i="8" s="1"/>
  <c r="S17" i="3"/>
  <c r="BY17" i="3" s="1" a="1"/>
  <c r="BY17" i="3" s="1"/>
  <c r="R21" i="6"/>
  <c r="BX21" i="6" s="1" a="1"/>
  <c r="BX21" i="6" s="1"/>
  <c r="R28" i="21"/>
  <c r="BX28" i="21" s="1" a="1"/>
  <c r="BX28" i="21" s="1"/>
  <c r="R20" i="21"/>
  <c r="BX20" i="21" s="1" a="1"/>
  <c r="BX20" i="21" s="1"/>
  <c r="R33" i="3"/>
  <c r="BX33" i="3" s="1" a="1"/>
  <c r="BX33" i="3" s="1"/>
  <c r="R38" i="1"/>
  <c r="BX38" i="1" s="1" a="1"/>
  <c r="BX38" i="1" s="1"/>
  <c r="R28" i="3"/>
  <c r="BX28" i="3" s="1" a="1"/>
  <c r="BX28" i="3" s="1"/>
  <c r="R29" i="13"/>
  <c r="BX29" i="13" s="1" a="1"/>
  <c r="BX29" i="13" s="1"/>
  <c r="R41" i="16"/>
  <c r="BX41" i="16" s="1" a="1"/>
  <c r="BX41" i="16" s="1"/>
  <c r="R30" i="18"/>
  <c r="BX30" i="18" s="1" a="1"/>
  <c r="BX30" i="18" s="1"/>
  <c r="R26" i="4"/>
  <c r="BX26" i="4" s="1" a="1"/>
  <c r="BX26" i="4" s="1"/>
  <c r="R18" i="17"/>
  <c r="BX18" i="17" s="1" a="1"/>
  <c r="BX18" i="17" s="1"/>
  <c r="R41" i="14"/>
  <c r="BX41" i="14" s="1" a="1"/>
  <c r="BX41" i="14" s="1"/>
  <c r="R34" i="16"/>
  <c r="BX34" i="16" s="1" a="1"/>
  <c r="BX34" i="16" s="1"/>
  <c r="R16" i="10"/>
  <c r="BX16" i="10" s="1" a="1"/>
  <c r="BX16" i="10" s="1"/>
  <c r="R38" i="11"/>
  <c r="BX38" i="11" s="1" a="1"/>
  <c r="BX38" i="11" s="1"/>
  <c r="R36" i="12"/>
  <c r="BX36" i="12" s="1" a="1"/>
  <c r="BX36" i="12" s="1"/>
  <c r="R27" i="13"/>
  <c r="BX27" i="13" s="1" a="1"/>
  <c r="BX27" i="13" s="1"/>
  <c r="R17" i="6"/>
  <c r="BX17" i="6" s="1" a="1"/>
  <c r="BX17" i="6" s="1"/>
  <c r="R19" i="13"/>
  <c r="BX19" i="13" s="1" a="1"/>
  <c r="BX19" i="13" s="1"/>
  <c r="R23" i="12"/>
  <c r="BX23" i="12" s="1" a="1"/>
  <c r="BX23" i="12" s="1"/>
  <c r="R41" i="10"/>
  <c r="BX41" i="10" s="1" a="1"/>
  <c r="BX41" i="10" s="1"/>
  <c r="R40" i="8"/>
  <c r="BX40" i="8" s="1" a="1"/>
  <c r="BX40" i="8" s="1"/>
  <c r="R20" i="18"/>
  <c r="BX20" i="18" s="1" a="1"/>
  <c r="BX20" i="18" s="1"/>
  <c r="R26" i="6"/>
  <c r="BX26" i="6" s="1" a="1"/>
  <c r="BX26" i="6" s="1"/>
  <c r="R21" i="18"/>
  <c r="BX21" i="18" s="1" a="1"/>
  <c r="BX21" i="18" s="1"/>
  <c r="R34" i="13"/>
  <c r="BX34" i="13" s="1" a="1"/>
  <c r="BX34" i="13" s="1"/>
  <c r="R35" i="7"/>
  <c r="BX35" i="7" s="1" a="1"/>
  <c r="BX35" i="7" s="1"/>
  <c r="R43" i="4"/>
  <c r="BX43" i="4" s="1" a="1"/>
  <c r="BX43" i="4" s="1"/>
  <c r="R16" i="11"/>
  <c r="BX16" i="11" s="1" a="1"/>
  <c r="BX16" i="11" s="1"/>
  <c r="R38" i="5"/>
  <c r="BX38" i="5" s="1" a="1"/>
  <c r="BX38" i="5" s="1"/>
  <c r="R34" i="12"/>
  <c r="BX34" i="12" s="1" a="1"/>
  <c r="BX34" i="12" s="1"/>
  <c r="R39" i="2"/>
  <c r="BX39" i="2" s="1" a="1"/>
  <c r="BX39" i="2" s="1"/>
  <c r="R32" i="8"/>
  <c r="BX32" i="8" s="1" a="1"/>
  <c r="BX32" i="8" s="1"/>
  <c r="R25" i="8"/>
  <c r="BX25" i="8" s="1" a="1"/>
  <c r="BX25" i="8" s="1"/>
  <c r="R30" i="17"/>
  <c r="BX30" i="17" s="1" a="1"/>
  <c r="BX30" i="17" s="1"/>
  <c r="R25" i="3"/>
  <c r="BX25" i="3" s="1" a="1"/>
  <c r="BX25" i="3" s="1"/>
  <c r="R26" i="8"/>
  <c r="BX26" i="8" s="1" a="1"/>
  <c r="BX26" i="8" s="1"/>
  <c r="R31" i="4"/>
  <c r="BX31" i="4" s="1" a="1"/>
  <c r="BX31" i="4" s="1"/>
  <c r="R36" i="1"/>
  <c r="BX36" i="1" s="1" a="1"/>
  <c r="BX36" i="1" s="1"/>
  <c r="R19" i="4"/>
  <c r="BX19" i="4" s="1" a="1"/>
  <c r="BX19" i="4" s="1"/>
  <c r="R23" i="3"/>
  <c r="BX23" i="3" s="1" a="1"/>
  <c r="BX23" i="3" s="1"/>
  <c r="R17" i="21"/>
  <c r="BX17" i="21" s="1" a="1"/>
  <c r="BX17" i="21" s="1"/>
  <c r="R21" i="9"/>
  <c r="BX21" i="9" s="1" a="1"/>
  <c r="BX21" i="9" s="1"/>
  <c r="R40" i="7"/>
  <c r="BX40" i="7" s="1" a="1"/>
  <c r="BX40" i="7" s="1"/>
  <c r="R34" i="15"/>
  <c r="BX34" i="15" s="1" a="1"/>
  <c r="BX34" i="15" s="1"/>
  <c r="R27" i="20"/>
  <c r="BX27" i="20" s="1" a="1"/>
  <c r="BX27" i="20" s="1"/>
  <c r="R29" i="17"/>
  <c r="BX29" i="17" s="1" a="1"/>
  <c r="BX29" i="17" s="1"/>
  <c r="R24" i="16"/>
  <c r="BX24" i="16" s="1" a="1"/>
  <c r="BX24" i="16" s="1"/>
  <c r="R34" i="9"/>
  <c r="BX34" i="9" s="1" a="1"/>
  <c r="BX34" i="9" s="1"/>
  <c r="R33" i="7"/>
  <c r="BX33" i="7" s="1" a="1"/>
  <c r="BX33" i="7" s="1"/>
  <c r="R21" i="13"/>
  <c r="BX21" i="13" s="1" a="1"/>
  <c r="BX21" i="13" s="1"/>
  <c r="R25" i="21"/>
  <c r="BX25" i="21" s="1" a="1"/>
  <c r="BX25" i="21" s="1"/>
  <c r="S22" i="21"/>
  <c r="BY22" i="21" s="1" a="1"/>
  <c r="BY22" i="21" s="1"/>
  <c r="R37" i="5"/>
  <c r="BX37" i="5" s="1" a="1"/>
  <c r="BX37" i="5" s="1"/>
  <c r="S26" i="19"/>
  <c r="BY26" i="19" s="1" a="1"/>
  <c r="BY26" i="19" s="1"/>
  <c r="R32" i="5"/>
  <c r="BX32" i="5" s="1" a="1"/>
  <c r="BX32" i="5" s="1"/>
  <c r="S29" i="8"/>
  <c r="BY29" i="8" s="1" a="1"/>
  <c r="BY29" i="8" s="1"/>
  <c r="R18" i="7"/>
  <c r="BX18" i="7" s="1" a="1"/>
  <c r="BX18" i="7" s="1"/>
  <c r="S24" i="7"/>
  <c r="BY24" i="7" s="1" a="1"/>
  <c r="BY24" i="7" s="1"/>
  <c r="R28" i="1"/>
  <c r="BX28" i="1" s="1" a="1"/>
  <c r="BX28" i="1" s="1"/>
  <c r="R17" i="18"/>
  <c r="BX17" i="18" s="1" a="1"/>
  <c r="BX17" i="18" s="1"/>
  <c r="R33" i="6"/>
  <c r="BX33" i="6" s="1" a="1"/>
  <c r="BX33" i="6" s="1"/>
  <c r="R41" i="17"/>
  <c r="BX41" i="17" s="1" a="1"/>
  <c r="BX41" i="17" s="1"/>
  <c r="R34" i="11"/>
  <c r="BX34" i="11" s="1" a="1"/>
  <c r="BX34" i="11" s="1"/>
  <c r="R19" i="14"/>
  <c r="BX19" i="14" s="1" a="1"/>
  <c r="BX19" i="14" s="1"/>
  <c r="R21" i="11"/>
  <c r="BX21" i="11" s="1" a="1"/>
  <c r="BX21" i="11" s="1"/>
  <c r="R37" i="15"/>
  <c r="BX37" i="15" s="1" a="1"/>
  <c r="BX37" i="15" s="1"/>
  <c r="R43" i="8"/>
  <c r="BX43" i="8" s="1" a="1"/>
  <c r="BX43" i="8" s="1"/>
  <c r="R32" i="15"/>
  <c r="BX32" i="15" s="1" a="1"/>
  <c r="BX32" i="15" s="1"/>
  <c r="R26" i="17"/>
  <c r="BX26" i="17" s="1" a="1"/>
  <c r="BX26" i="17" s="1"/>
  <c r="R16" i="18"/>
  <c r="BX16" i="18" s="1" a="1"/>
  <c r="BX16" i="18" s="1"/>
  <c r="R32" i="4"/>
  <c r="BX32" i="4" s="1" a="1"/>
  <c r="BX32" i="4" s="1"/>
  <c r="R44" i="21"/>
  <c r="BX44" i="21" s="1" a="1"/>
  <c r="BX44" i="21" s="1"/>
  <c r="R32" i="7"/>
  <c r="BX32" i="7" s="1" a="1"/>
  <c r="BX32" i="7" s="1"/>
  <c r="R42" i="19"/>
  <c r="BX42" i="19" s="1" a="1"/>
  <c r="BX42" i="19" s="1"/>
  <c r="R27" i="21"/>
  <c r="BX27" i="21" s="1" a="1"/>
  <c r="BX27" i="21" s="1"/>
  <c r="R22" i="10"/>
  <c r="BX22" i="10" s="1" a="1"/>
  <c r="BX22" i="10" s="1"/>
  <c r="R41" i="5"/>
  <c r="BX41" i="5" s="1" a="1"/>
  <c r="BX41" i="5" s="1"/>
  <c r="R20" i="8"/>
  <c r="BX20" i="8" s="1" a="1"/>
  <c r="BX20" i="8" s="1"/>
  <c r="R34" i="10"/>
  <c r="BX34" i="10" s="1" a="1"/>
  <c r="BX34" i="10" s="1"/>
  <c r="R38" i="9"/>
  <c r="BX38" i="9" s="1" a="1"/>
  <c r="BX38" i="9" s="1"/>
  <c r="R30" i="20"/>
  <c r="BX30" i="20" s="1" a="1"/>
  <c r="BX30" i="20" s="1"/>
  <c r="R29" i="18"/>
  <c r="BX29" i="18" s="1" a="1"/>
  <c r="BX29" i="18" s="1"/>
  <c r="R44" i="2"/>
  <c r="BX44" i="2" s="1" a="1"/>
  <c r="BX44" i="2" s="1"/>
  <c r="R16" i="20"/>
  <c r="BX16" i="20" s="1" a="1"/>
  <c r="BX16" i="20" s="1"/>
  <c r="R18" i="4"/>
  <c r="BX18" i="4" s="1" a="1"/>
  <c r="BX18" i="4" s="1"/>
  <c r="R38" i="17"/>
  <c r="BX38" i="17" s="1" a="1"/>
  <c r="BX38" i="17" s="1"/>
  <c r="R42" i="8"/>
  <c r="BX42" i="8" s="1" a="1"/>
  <c r="BX42" i="8" s="1"/>
  <c r="R29" i="20"/>
  <c r="BX29" i="20" s="1" a="1"/>
  <c r="BX29" i="20" s="1"/>
  <c r="R37" i="6"/>
  <c r="BX37" i="6" s="1" a="1"/>
  <c r="BX37" i="6" s="1"/>
  <c r="R15" i="1"/>
  <c r="BX15" i="1" s="1" a="1"/>
  <c r="BX15" i="1" s="1"/>
  <c r="R44" i="6"/>
  <c r="BX44" i="6" s="1" a="1"/>
  <c r="BX44" i="6" s="1"/>
  <c r="R39" i="21"/>
  <c r="BX39" i="21" s="1" a="1"/>
  <c r="BX39" i="21" s="1"/>
  <c r="R16" i="6"/>
  <c r="BX16" i="6" s="1" a="1"/>
  <c r="BX16" i="6" s="1"/>
  <c r="R35" i="17"/>
  <c r="BX35" i="17" s="1" a="1"/>
  <c r="BX35" i="17" s="1"/>
  <c r="R33" i="10"/>
  <c r="BX33" i="10" s="1" a="1"/>
  <c r="BX33" i="10" s="1"/>
  <c r="R18" i="11"/>
  <c r="BX18" i="11" s="1" a="1"/>
  <c r="BX18" i="11" s="1"/>
  <c r="R44" i="17"/>
  <c r="BX44" i="17" s="1" a="1"/>
  <c r="BX44" i="17" s="1"/>
  <c r="R40" i="3"/>
  <c r="BX40" i="3" s="1" a="1"/>
  <c r="BX40" i="3" s="1"/>
  <c r="R42" i="15"/>
  <c r="BX42" i="15" s="1" a="1"/>
  <c r="BX42" i="15" s="1"/>
  <c r="R42" i="21"/>
  <c r="BX42" i="21" s="1" a="1"/>
  <c r="BX42" i="21" s="1"/>
  <c r="R15" i="19"/>
  <c r="BX15" i="19" s="1" a="1"/>
  <c r="BX15" i="19" s="1"/>
  <c r="R30" i="6"/>
  <c r="BX30" i="6" s="1" a="1"/>
  <c r="BX30" i="6" s="1"/>
  <c r="R30" i="1"/>
  <c r="BX30" i="1" s="1" a="1"/>
  <c r="BX30" i="1" s="1"/>
  <c r="R29" i="16"/>
  <c r="BX29" i="16" s="1" a="1"/>
  <c r="BX29" i="16" s="1"/>
  <c r="R28" i="20"/>
  <c r="BX28" i="20" s="1" a="1"/>
  <c r="BX28" i="20" s="1"/>
  <c r="R28" i="2"/>
  <c r="BX28" i="2" s="1" a="1"/>
  <c r="BX28" i="2" s="1"/>
  <c r="R32" i="16"/>
  <c r="BX32" i="16" s="1" a="1"/>
  <c r="BX32" i="16" s="1"/>
  <c r="R41" i="7"/>
  <c r="BX41" i="7" s="1" a="1"/>
  <c r="BX41" i="7" s="1"/>
  <c r="R43" i="6"/>
  <c r="BX43" i="6" s="1" a="1"/>
  <c r="BX43" i="6" s="1"/>
  <c r="R22" i="17"/>
  <c r="BX22" i="17" s="1" a="1"/>
  <c r="BX22" i="17" s="1"/>
  <c r="R26" i="13"/>
  <c r="BX26" i="13" s="1" a="1"/>
  <c r="BX26" i="13" s="1"/>
  <c r="R20" i="2"/>
  <c r="BX20" i="2" s="1" a="1"/>
  <c r="BX20" i="2" s="1"/>
  <c r="R26" i="15"/>
  <c r="BX26" i="15" s="1" a="1"/>
  <c r="BX26" i="15" s="1"/>
  <c r="R40" i="6"/>
  <c r="BX40" i="6" s="1" a="1"/>
  <c r="BX40" i="6" s="1"/>
  <c r="R18" i="15"/>
  <c r="BX18" i="15" s="1" a="1"/>
  <c r="BX18" i="15" s="1"/>
  <c r="R31" i="15"/>
  <c r="BX31" i="15" s="1" a="1"/>
  <c r="BX31" i="15" s="1"/>
  <c r="R44" i="16"/>
  <c r="BX44" i="16" s="1" a="1"/>
  <c r="BX44" i="16" s="1"/>
  <c r="R43" i="16"/>
  <c r="BX43" i="16" s="1" a="1"/>
  <c r="BX43" i="16" s="1"/>
  <c r="R40" i="12"/>
  <c r="BX40" i="12" s="1" a="1"/>
  <c r="BX40" i="12" s="1"/>
  <c r="R17" i="4"/>
  <c r="BX17" i="4" s="1" a="1"/>
  <c r="BX17" i="4" s="1"/>
  <c r="R29" i="1"/>
  <c r="BX29" i="1" s="1" a="1"/>
  <c r="BX29" i="1" s="1"/>
  <c r="R30" i="7"/>
  <c r="BX30" i="7" s="1" a="1"/>
  <c r="BX30" i="7" s="1"/>
  <c r="R42" i="17"/>
  <c r="BX42" i="17" s="1" a="1"/>
  <c r="BX42" i="17" s="1"/>
  <c r="R31" i="1"/>
  <c r="BX31" i="1" s="1" a="1"/>
  <c r="BX31" i="1" s="1"/>
  <c r="R38" i="13"/>
  <c r="BX38" i="13" s="1" a="1"/>
  <c r="BX38" i="13" s="1"/>
  <c r="R40" i="1"/>
  <c r="BX40" i="1" s="1" a="1"/>
  <c r="BX40" i="1" s="1"/>
  <c r="R29" i="19"/>
  <c r="BX29" i="19" s="1" a="1"/>
  <c r="BX29" i="19" s="1"/>
  <c r="R35" i="20"/>
  <c r="BX35" i="20" s="1" a="1"/>
  <c r="BX35" i="20" s="1"/>
  <c r="R21" i="19"/>
  <c r="BX21" i="19" s="1" a="1"/>
  <c r="BX21" i="19" s="1"/>
  <c r="R28" i="18"/>
  <c r="BX28" i="18" s="1" a="1"/>
  <c r="BX28" i="18" s="1"/>
  <c r="R39" i="20"/>
  <c r="BX39" i="20" s="1" a="1"/>
  <c r="BX39" i="20" s="1"/>
  <c r="R39" i="4"/>
  <c r="BX39" i="4" s="1" a="1"/>
  <c r="BX39" i="4" s="1"/>
  <c r="R42" i="5"/>
  <c r="BX42" i="5" s="1" a="1"/>
  <c r="BX42" i="5" s="1"/>
  <c r="R40" i="4"/>
  <c r="BX40" i="4" s="1" a="1"/>
  <c r="BX40" i="4" s="1"/>
  <c r="R39" i="3"/>
  <c r="BX39" i="3" s="1" a="1"/>
  <c r="BX39" i="3" s="1"/>
  <c r="S20" i="6"/>
  <c r="BY20" i="6" s="1" a="1"/>
  <c r="BY20" i="6" s="1"/>
  <c r="R23" i="8"/>
  <c r="BX23" i="8" s="1" a="1"/>
  <c r="BX23" i="8" s="1"/>
  <c r="R23" i="7"/>
  <c r="BX23" i="7" s="1" a="1"/>
  <c r="BX23" i="7" s="1"/>
  <c r="R36" i="10"/>
  <c r="BX36" i="10" s="1" a="1"/>
  <c r="BX36" i="10" s="1"/>
  <c r="R36" i="15"/>
  <c r="BX36" i="15" s="1" a="1"/>
  <c r="BX36" i="15" s="1"/>
  <c r="R43" i="5"/>
  <c r="BX43" i="5" s="1" a="1"/>
  <c r="BX43" i="5" s="1"/>
  <c r="R35" i="5"/>
  <c r="BX35" i="5" s="1" a="1"/>
  <c r="BX35" i="5" s="1"/>
  <c r="R35" i="18"/>
  <c r="BX35" i="18" s="1" a="1"/>
  <c r="BX35" i="18" s="1"/>
  <c r="R20" i="3"/>
  <c r="BX20" i="3" s="1" a="1"/>
  <c r="BX20" i="3" s="1"/>
  <c r="R24" i="20"/>
  <c r="BX24" i="20" s="1" a="1"/>
  <c r="BX24" i="20" s="1"/>
  <c r="R30" i="8"/>
  <c r="BX30" i="8" s="1" a="1"/>
  <c r="BX30" i="8" s="1"/>
  <c r="R44" i="18"/>
  <c r="BX44" i="18" s="1" a="1"/>
  <c r="BX44" i="18" s="1"/>
  <c r="R40" i="17"/>
  <c r="BX40" i="17" s="1" a="1"/>
  <c r="BX40" i="17" s="1"/>
  <c r="R36" i="18"/>
  <c r="BX36" i="18" s="1" a="1"/>
  <c r="BX36" i="18" s="1"/>
  <c r="R18" i="12"/>
  <c r="BX18" i="12" s="1" a="1"/>
  <c r="BX18" i="12" s="1"/>
  <c r="R43" i="15"/>
  <c r="BX43" i="15" s="1" a="1"/>
  <c r="BX43" i="15" s="1"/>
  <c r="R21" i="15"/>
  <c r="BX21" i="15" s="1" a="1"/>
  <c r="BX21" i="15" s="1"/>
  <c r="R24" i="9"/>
  <c r="BX24" i="9" s="1" a="1"/>
  <c r="BX24" i="9" s="1"/>
  <c r="R39" i="16"/>
  <c r="BX39" i="16" s="1" a="1"/>
  <c r="BX39" i="16" s="1"/>
  <c r="R22" i="15"/>
  <c r="BX22" i="15" s="1" a="1"/>
  <c r="BX22" i="15" s="1"/>
  <c r="R43" i="12"/>
  <c r="BX43" i="12" s="1" a="1"/>
  <c r="BX43" i="12" s="1"/>
  <c r="R39" i="11"/>
  <c r="BX39" i="11" s="1" a="1"/>
  <c r="BX39" i="11" s="1"/>
  <c r="R22" i="20"/>
  <c r="BX22" i="20" s="1" a="1"/>
  <c r="BX22" i="20" s="1"/>
  <c r="R25" i="9"/>
  <c r="BX25" i="9" s="1" a="1"/>
  <c r="BX25" i="9" s="1"/>
  <c r="R23" i="20"/>
  <c r="BX23" i="20" s="1" a="1"/>
  <c r="BX23" i="20" s="1"/>
  <c r="R28" i="16"/>
  <c r="BX28" i="16" s="1" a="1"/>
  <c r="BX28" i="16" s="1"/>
  <c r="R20" i="13"/>
  <c r="BX20" i="13" s="1" a="1"/>
  <c r="BX20" i="13" s="1"/>
  <c r="R16" i="17"/>
  <c r="BX16" i="17" s="1" a="1"/>
  <c r="BX16" i="17" s="1"/>
  <c r="R42" i="12"/>
  <c r="BX42" i="12" s="1" a="1"/>
  <c r="BX42" i="12" s="1"/>
  <c r="R20" i="12"/>
  <c r="BX20" i="12" s="1" a="1"/>
  <c r="BX20" i="12" s="1"/>
  <c r="R31" i="14"/>
  <c r="BX31" i="14" s="1" a="1"/>
  <c r="BX31" i="14" s="1"/>
  <c r="R29" i="12"/>
  <c r="BX29" i="12" s="1" a="1"/>
  <c r="BX29" i="12" s="1"/>
  <c r="R23" i="11"/>
  <c r="BX23" i="11" s="1" a="1"/>
  <c r="BX23" i="11" s="1"/>
  <c r="R19" i="10"/>
  <c r="BX19" i="10" s="1" a="1"/>
  <c r="BX19" i="10" s="1"/>
  <c r="R17" i="5"/>
  <c r="BX17" i="5" s="1" a="1"/>
  <c r="BX17" i="5" s="1"/>
  <c r="R32" i="19"/>
  <c r="BX32" i="19" s="1" a="1"/>
  <c r="BX32" i="19" s="1"/>
  <c r="R28" i="10"/>
  <c r="BX28" i="10" s="1" a="1"/>
  <c r="BX28" i="10" s="1"/>
  <c r="R27" i="8"/>
  <c r="BX27" i="8" s="1" a="1"/>
  <c r="BX27" i="8" s="1"/>
  <c r="R34" i="7"/>
  <c r="BX34" i="7" s="1" a="1"/>
  <c r="BX34" i="7" s="1"/>
  <c r="R18" i="10"/>
  <c r="BX18" i="10" s="1" a="1"/>
  <c r="BX18" i="10" s="1"/>
  <c r="R44" i="14"/>
  <c r="BX44" i="14" s="1" a="1"/>
  <c r="BX44" i="14" s="1"/>
  <c r="R17" i="13"/>
  <c r="BX17" i="13" s="1" a="1"/>
  <c r="BX17" i="13" s="1"/>
  <c r="R22" i="9"/>
  <c r="BX22" i="9" s="1" a="1"/>
  <c r="BX22" i="9" s="1"/>
  <c r="R41" i="12"/>
  <c r="BX41" i="12" s="1" a="1"/>
  <c r="BX41" i="12" s="1"/>
  <c r="R39" i="19"/>
  <c r="BX39" i="19" s="1" a="1"/>
  <c r="BX39" i="19" s="1"/>
  <c r="R34" i="1"/>
  <c r="BX34" i="1" s="1" a="1"/>
  <c r="BX34" i="1" s="1"/>
  <c r="R24" i="11"/>
  <c r="BX24" i="11" s="1" a="1"/>
  <c r="BX24" i="11" s="1"/>
  <c r="R18" i="18"/>
  <c r="BX18" i="18" s="1" a="1"/>
  <c r="BX18" i="18" s="1"/>
  <c r="R23" i="4"/>
  <c r="BX23" i="4" s="1" a="1"/>
  <c r="BX23" i="4" s="1"/>
  <c r="R35" i="9"/>
  <c r="BX35" i="9" s="1" a="1"/>
  <c r="BX35" i="9" s="1"/>
  <c r="R33" i="4"/>
  <c r="BX33" i="4" s="1" a="1"/>
  <c r="BX33" i="4" s="1"/>
  <c r="R19" i="2"/>
  <c r="BX19" i="2" s="1" a="1"/>
  <c r="BX19" i="2" s="1"/>
  <c r="R39" i="7"/>
  <c r="BX39" i="7" s="1" a="1"/>
  <c r="BX39" i="7" s="1"/>
  <c r="S32" i="2"/>
  <c r="BY32" i="2" s="1" a="1"/>
  <c r="BY32" i="2" s="1"/>
  <c r="S21" i="8"/>
  <c r="BY21" i="8" s="1" a="1"/>
  <c r="BY21" i="8" s="1"/>
  <c r="R28" i="9"/>
  <c r="BX28" i="9" s="1" a="1"/>
  <c r="BX28" i="9" s="1"/>
  <c r="R22" i="3"/>
  <c r="BX22" i="3" s="1" a="1"/>
  <c r="BX22" i="3" s="1"/>
  <c r="S42" i="7"/>
  <c r="BY42" i="7" s="1" a="1"/>
  <c r="BY42" i="7" s="1"/>
  <c r="R29" i="14"/>
  <c r="BX29" i="14" s="1" a="1"/>
  <c r="BX29" i="14" s="1"/>
  <c r="R20" i="4"/>
  <c r="BX20" i="4" s="1" a="1"/>
  <c r="BX20" i="4" s="1"/>
  <c r="R43" i="19"/>
  <c r="BX43" i="19" s="1" a="1"/>
  <c r="BX43" i="19" s="1"/>
  <c r="R34" i="19"/>
  <c r="BX34" i="19" s="1" a="1"/>
  <c r="BX34" i="19" s="1"/>
  <c r="R35" i="19"/>
  <c r="BX35" i="19" s="1" a="1"/>
  <c r="BX35" i="19" s="1"/>
  <c r="R27" i="14"/>
  <c r="BX27" i="14" s="1" a="1"/>
  <c r="BX27" i="14" s="1"/>
  <c r="R36" i="13"/>
  <c r="BX36" i="13" s="1" a="1"/>
  <c r="BX36" i="13" s="1"/>
  <c r="R31" i="13"/>
  <c r="BX31" i="13" s="1" a="1"/>
  <c r="BX31" i="13" s="1"/>
  <c r="R39" i="17"/>
  <c r="BX39" i="17" s="1" a="1"/>
  <c r="BX39" i="17" s="1"/>
  <c r="R23" i="13"/>
  <c r="BX23" i="13" s="1" a="1"/>
  <c r="BX23" i="13" s="1"/>
  <c r="R35" i="8"/>
  <c r="BX35" i="8" s="1" a="1"/>
  <c r="BX35" i="8" s="1"/>
  <c r="R20" i="19"/>
  <c r="BX20" i="19" s="1" a="1"/>
  <c r="BX20" i="19" s="1"/>
  <c r="R26" i="12"/>
  <c r="BX26" i="12" s="1" a="1"/>
  <c r="BX26" i="12" s="1"/>
  <c r="S20" i="5"/>
  <c r="BY20" i="5" s="1" a="1"/>
  <c r="BY20" i="5" s="1"/>
  <c r="R38" i="2"/>
  <c r="BX38" i="2" s="1" a="1"/>
  <c r="BX38" i="2" s="1"/>
  <c r="S34" i="8"/>
  <c r="BY34" i="8" s="1" a="1"/>
  <c r="BY34" i="8" s="1"/>
  <c r="R36" i="21"/>
  <c r="BX36" i="21" s="1" a="1"/>
  <c r="BX36" i="21" s="1"/>
  <c r="R37" i="12"/>
  <c r="BX37" i="12" s="1" a="1"/>
  <c r="BX37" i="12" s="1"/>
  <c r="R26" i="11"/>
  <c r="BX26" i="11" s="1" a="1"/>
  <c r="BX26" i="11" s="1"/>
  <c r="R24" i="12"/>
  <c r="BX24" i="12" s="1" a="1"/>
  <c r="BX24" i="12" s="1"/>
  <c r="R35" i="15"/>
  <c r="BX35" i="15" s="1" a="1"/>
  <c r="BX35" i="15" s="1"/>
  <c r="R16" i="12"/>
  <c r="BX16" i="12" s="1" a="1"/>
  <c r="BX16" i="12" s="1"/>
  <c r="R34" i="18"/>
  <c r="BX34" i="18" s="1" a="1"/>
  <c r="BX34" i="18" s="1"/>
  <c r="R31" i="20"/>
  <c r="BX31" i="20" s="1" a="1"/>
  <c r="BX31" i="20" s="1"/>
  <c r="R22" i="5"/>
  <c r="BX22" i="5" s="1" a="1"/>
  <c r="BX22" i="5" s="1"/>
  <c r="R26" i="1"/>
  <c r="BX26" i="1" s="1" a="1"/>
  <c r="BX26" i="1" s="1"/>
  <c r="R22" i="8"/>
  <c r="BX22" i="8" s="1" a="1"/>
  <c r="BX22" i="8" s="1"/>
  <c r="R40" i="19"/>
  <c r="BX40" i="19" s="1" a="1"/>
  <c r="BX40" i="19" s="1"/>
  <c r="R28" i="11"/>
  <c r="BX28" i="11" s="1" a="1"/>
  <c r="BX28" i="11" s="1"/>
  <c r="R23" i="1"/>
  <c r="BX23" i="1" s="1" a="1"/>
  <c r="BX23" i="1" s="1"/>
  <c r="R26" i="3"/>
  <c r="BX26" i="3" s="1" a="1"/>
  <c r="BX26" i="3" s="1"/>
  <c r="R32" i="6"/>
  <c r="BX32" i="6" s="1" a="1"/>
  <c r="BX32" i="6" s="1"/>
  <c r="R22" i="4"/>
  <c r="BX22" i="4" s="1" a="1"/>
  <c r="BX22" i="4" s="1"/>
  <c r="R27" i="5"/>
  <c r="BX27" i="5" s="1" a="1"/>
  <c r="BX27" i="5" s="1"/>
  <c r="R42" i="2"/>
  <c r="BX42" i="2" s="1" a="1"/>
  <c r="BX42" i="2" s="1"/>
  <c r="R37" i="19"/>
  <c r="BX37" i="19" s="1" a="1"/>
  <c r="BX37" i="19" s="1"/>
  <c r="R40" i="5"/>
  <c r="BX40" i="5" s="1" a="1"/>
  <c r="BX40" i="5" s="1"/>
  <c r="R35" i="12"/>
  <c r="BX35" i="12" s="1" a="1"/>
  <c r="BX35" i="12" s="1"/>
  <c r="R25" i="14"/>
  <c r="BX25" i="14" s="1" a="1"/>
  <c r="BX25" i="14" s="1"/>
  <c r="R24" i="1"/>
  <c r="BX24" i="1" s="1" a="1"/>
  <c r="BX24" i="1" s="1"/>
  <c r="R18" i="6"/>
  <c r="BX18" i="6" s="1" a="1"/>
  <c r="BX18" i="6" s="1"/>
  <c r="R36" i="17"/>
  <c r="BX36" i="17" s="1" a="1"/>
  <c r="BX36" i="17" s="1"/>
  <c r="R26" i="7"/>
  <c r="BX26" i="7" s="1" a="1"/>
  <c r="BX26" i="7" s="1"/>
  <c r="R41" i="20"/>
  <c r="BX41" i="20" s="1" a="1"/>
  <c r="BX41" i="20" s="1"/>
  <c r="R19" i="8"/>
  <c r="BX19" i="8" s="1" a="1"/>
  <c r="BX19" i="8" s="1"/>
  <c r="R42" i="4"/>
  <c r="BX42" i="4" s="1" a="1"/>
  <c r="BX42" i="4" s="1"/>
  <c r="R39" i="5"/>
  <c r="BX39" i="5" s="1" a="1"/>
  <c r="BX39" i="5" s="1"/>
  <c r="R22" i="1"/>
  <c r="BX22" i="1" s="1" a="1"/>
  <c r="BX22" i="1" s="1"/>
  <c r="R41" i="8"/>
  <c r="BX41" i="8" s="1" a="1"/>
  <c r="BX41" i="8" s="1"/>
  <c r="R26" i="18"/>
  <c r="BX26" i="18" s="1" a="1"/>
  <c r="BX26" i="18" s="1"/>
  <c r="S25" i="4"/>
  <c r="BY25" i="4" s="1" a="1"/>
  <c r="BY25" i="4" s="1"/>
  <c r="R43" i="9"/>
  <c r="BX43" i="9" s="1" a="1"/>
  <c r="BX43" i="9" s="1"/>
  <c r="R26" i="10"/>
  <c r="BX26" i="10" s="1" a="1"/>
  <c r="BX26" i="10" s="1"/>
  <c r="R24" i="19"/>
  <c r="BX24" i="19" s="1" a="1"/>
  <c r="BX24" i="19" s="1"/>
  <c r="R33" i="2"/>
  <c r="BX33" i="2" s="1" a="1"/>
  <c r="BX33" i="2" s="1"/>
  <c r="R20" i="15"/>
  <c r="BX20" i="15" s="1" a="1"/>
  <c r="BX20" i="15" s="1"/>
  <c r="R40" i="16"/>
  <c r="BX40" i="16" s="1" a="1"/>
  <c r="BX40" i="16" s="1"/>
  <c r="R28" i="17"/>
  <c r="BX28" i="17" s="1" a="1"/>
  <c r="BX28" i="17" s="1"/>
  <c r="R25" i="7"/>
  <c r="BX25" i="7" s="1" a="1"/>
  <c r="BX25" i="7" s="1"/>
  <c r="R20" i="17"/>
  <c r="BX20" i="17" s="1" a="1"/>
  <c r="BX20" i="17" s="1"/>
  <c r="R40" i="9"/>
  <c r="BX40" i="9" s="1" a="1"/>
  <c r="BX40" i="9" s="1"/>
  <c r="R38" i="18"/>
  <c r="BX38" i="18" s="1" a="1"/>
  <c r="BX38" i="18" s="1"/>
  <c r="R30" i="19"/>
  <c r="BX30" i="19" s="1" a="1"/>
  <c r="BX30" i="19" s="1"/>
  <c r="R34" i="14"/>
  <c r="BX34" i="14" s="1" a="1"/>
  <c r="BX34" i="14" s="1"/>
  <c r="R42" i="11"/>
  <c r="BX42" i="11" s="1" a="1"/>
  <c r="BX42" i="11" s="1"/>
  <c r="R27" i="7"/>
  <c r="BX27" i="7" s="1" a="1"/>
  <c r="BX27" i="7" s="1"/>
  <c r="R31" i="7"/>
  <c r="BX31" i="7" s="1" a="1"/>
  <c r="BX31" i="7" s="1"/>
  <c r="R36" i="19"/>
  <c r="BX36" i="19" s="1" a="1"/>
  <c r="BX36" i="19" s="1"/>
  <c r="R40" i="15"/>
  <c r="BX40" i="15" s="1" a="1"/>
  <c r="BX40" i="15" s="1"/>
  <c r="R27" i="10"/>
  <c r="BX27" i="10" s="1" a="1"/>
  <c r="BX27" i="10" s="1"/>
  <c r="R23" i="21"/>
  <c r="BX23" i="21" s="1" a="1"/>
  <c r="BX23" i="21" s="1"/>
  <c r="R44" i="7"/>
  <c r="BX44" i="7" s="1" a="1"/>
  <c r="BX44" i="7" s="1"/>
  <c r="R36" i="7"/>
  <c r="BX36" i="7" s="1" a="1"/>
  <c r="BX36" i="7" s="1"/>
  <c r="R33" i="1"/>
  <c r="BX33" i="1" s="1" a="1"/>
  <c r="BX33" i="1" s="1"/>
  <c r="S38" i="6"/>
  <c r="BY38" i="6" s="1" a="1"/>
  <c r="BY38" i="6" s="1"/>
  <c r="R44" i="13"/>
  <c r="BX44" i="13" s="1" a="1"/>
  <c r="BX44" i="13" s="1"/>
  <c r="S16" i="7"/>
  <c r="BY16" i="7" s="1" a="1"/>
  <c r="BY16" i="7" s="1"/>
  <c r="R34" i="6"/>
  <c r="BX34" i="6" s="1" a="1"/>
  <c r="BX34" i="6" s="1"/>
  <c r="R33" i="8"/>
  <c r="BX33" i="8" s="1" a="1"/>
  <c r="BX33" i="8" s="1"/>
  <c r="R27" i="12"/>
  <c r="BX27" i="12" s="1" a="1"/>
  <c r="BX27" i="12" s="1"/>
  <c r="S31" i="5"/>
  <c r="BY31" i="5" s="1" a="1"/>
  <c r="BY31" i="5" s="1"/>
  <c r="R25" i="10"/>
  <c r="BX25" i="10" s="1" a="1"/>
  <c r="BX25" i="10" s="1"/>
  <c r="R20" i="16"/>
  <c r="BX20" i="16" s="1" a="1"/>
  <c r="BX20" i="16" s="1"/>
  <c r="R21" i="3"/>
  <c r="BX21" i="3" s="1" a="1"/>
  <c r="BX21" i="3" s="1"/>
  <c r="R19" i="19"/>
  <c r="BX19" i="19" s="1" a="1"/>
  <c r="BX19" i="19" s="1"/>
  <c r="R23" i="10"/>
  <c r="BX23" i="10" s="1" a="1"/>
  <c r="BX23" i="10" s="1"/>
  <c r="R43" i="18"/>
  <c r="BX43" i="18" s="1" a="1"/>
  <c r="BX43" i="18" s="1"/>
  <c r="R37" i="20"/>
  <c r="BX37" i="20" s="1" a="1"/>
  <c r="BX37" i="20" s="1"/>
  <c r="R30" i="5"/>
  <c r="BX30" i="5" s="1" a="1"/>
  <c r="BX30" i="5" s="1"/>
  <c r="R32" i="10"/>
  <c r="BX32" i="10" s="1" a="1"/>
  <c r="BX32" i="10" s="1"/>
  <c r="R35" i="21"/>
  <c r="BX35" i="21" s="1" a="1"/>
  <c r="BX35" i="21" s="1"/>
  <c r="R29" i="11"/>
  <c r="BX29" i="11" s="1" a="1"/>
  <c r="BX29" i="11" s="1"/>
  <c r="R30" i="21"/>
  <c r="BX30" i="21" s="1" a="1"/>
  <c r="BX30" i="21" s="1"/>
  <c r="R33" i="14"/>
  <c r="BX33" i="14" s="1" a="1"/>
  <c r="BX33" i="14" s="1"/>
  <c r="R29" i="15"/>
  <c r="BX29" i="15" s="1" a="1"/>
  <c r="BX29" i="15" s="1"/>
  <c r="R19" i="3"/>
  <c r="BX19" i="3" s="1" a="1"/>
  <c r="BX19" i="3" s="1"/>
  <c r="R31" i="12"/>
  <c r="BX31" i="12" s="1" a="1"/>
  <c r="BX31" i="12" s="1"/>
  <c r="R41" i="18"/>
  <c r="BX41" i="18" s="1" a="1"/>
  <c r="BX41" i="18" s="1"/>
  <c r="R35" i="2"/>
  <c r="BX35" i="2" s="1" a="1"/>
  <c r="BX35" i="2" s="1"/>
  <c r="R37" i="14"/>
  <c r="BX37" i="14" s="1" a="1"/>
  <c r="BX37" i="14" s="1"/>
  <c r="R32" i="1"/>
  <c r="BX32" i="1" s="1" a="1"/>
  <c r="BX32" i="1" s="1"/>
  <c r="R27" i="11"/>
  <c r="BX27" i="11" s="1" a="1"/>
  <c r="BX27" i="11" s="1"/>
  <c r="R17" i="1"/>
  <c r="BX17" i="1" s="1" a="1"/>
  <c r="BX17" i="1" s="1"/>
  <c r="R36" i="2"/>
  <c r="BX36" i="2" s="1" a="1"/>
  <c r="BX36" i="2" s="1"/>
  <c r="R44" i="15"/>
  <c r="BX44" i="15" s="1" a="1"/>
  <c r="BX44" i="15" s="1"/>
  <c r="R36" i="14"/>
  <c r="BX36" i="14" s="1" a="1"/>
  <c r="BX36" i="14" s="1"/>
  <c r="R18" i="5"/>
  <c r="BX18" i="5" s="1" a="1"/>
  <c r="BX18" i="5" s="1"/>
  <c r="R25" i="16"/>
  <c r="BX25" i="16" s="1" a="1"/>
  <c r="BX25" i="16" s="1"/>
  <c r="R37" i="8"/>
  <c r="BX37" i="8" s="1" a="1"/>
  <c r="BX37" i="8" s="1"/>
  <c r="R23" i="14"/>
  <c r="BX23" i="14" s="1" a="1"/>
  <c r="BX23" i="14" s="1"/>
  <c r="R21" i="4"/>
  <c r="BX21" i="4" s="1" a="1"/>
  <c r="BX21" i="4" s="1"/>
  <c r="R21" i="12"/>
  <c r="BX21" i="12" s="1" a="1"/>
  <c r="BX21" i="12" s="1"/>
  <c r="R16" i="8"/>
  <c r="BX16" i="8" s="1" a="1"/>
  <c r="BX16" i="8" s="1"/>
  <c r="R26" i="21"/>
  <c r="BX26" i="21" s="1" a="1"/>
  <c r="BX26" i="21" s="1"/>
  <c r="R29" i="2"/>
  <c r="BX29" i="2" s="1" a="1"/>
  <c r="BX29" i="2" s="1"/>
  <c r="R30" i="12"/>
  <c r="BX30" i="12" s="1" a="1"/>
  <c r="BX30" i="12" s="1"/>
  <c r="R42" i="10"/>
  <c r="BX42" i="10" s="1" a="1"/>
  <c r="BX42" i="10" s="1"/>
  <c r="R20" i="10"/>
  <c r="BX20" i="10" s="1" a="1"/>
  <c r="BX20" i="10" s="1"/>
  <c r="R25" i="13"/>
  <c r="BX25" i="13" s="1" a="1"/>
  <c r="BX25" i="13" s="1"/>
  <c r="R29" i="7"/>
  <c r="BX29" i="7" s="1" a="1"/>
  <c r="BX29" i="7" s="1"/>
  <c r="R43" i="14"/>
  <c r="BX43" i="14" s="1" a="1"/>
  <c r="BX43" i="14" s="1"/>
  <c r="R34" i="20"/>
  <c r="BX34" i="20" s="1" a="1"/>
  <c r="BX34" i="20" s="1"/>
  <c r="R35" i="14"/>
  <c r="BX35" i="14" s="1" a="1"/>
  <c r="BX35" i="14" s="1"/>
  <c r="R44" i="9"/>
  <c r="BX44" i="9" s="1" a="1"/>
  <c r="BX44" i="9" s="1"/>
  <c r="R44" i="19"/>
  <c r="BX44" i="19" s="1" a="1"/>
  <c r="BX44" i="19" s="1"/>
  <c r="R35" i="10"/>
  <c r="BX35" i="10" s="1" a="1"/>
  <c r="BX35" i="10" s="1"/>
  <c r="R37" i="11"/>
  <c r="BX37" i="11" s="1" a="1"/>
  <c r="BX37" i="11" s="1"/>
  <c r="R35" i="6"/>
  <c r="BX35" i="6" s="1" a="1"/>
  <c r="BX35" i="6" s="1"/>
  <c r="R28" i="7"/>
  <c r="BX28" i="7" s="1" a="1"/>
  <c r="BX28" i="7" s="1"/>
  <c r="S31" i="10"/>
  <c r="BY31" i="10" s="1" a="1"/>
  <c r="BY31" i="10" s="1"/>
  <c r="R41" i="9"/>
  <c r="BX41" i="9" s="1" a="1"/>
  <c r="BX41" i="9" s="1"/>
  <c r="S24" i="2"/>
  <c r="BY24" i="2" s="1" a="1"/>
  <c r="BY24" i="2" s="1"/>
  <c r="R33" i="9"/>
  <c r="BX33" i="9" s="1" a="1"/>
  <c r="BX33" i="9" s="1"/>
  <c r="R29" i="21"/>
  <c r="BX29" i="21" s="1" a="1"/>
  <c r="BX29" i="21" s="1"/>
  <c r="R22" i="11"/>
  <c r="BX22" i="11" s="1" a="1"/>
  <c r="BX22" i="11" s="1"/>
  <c r="R21" i="10"/>
  <c r="BX21" i="10" s="1" a="1"/>
  <c r="BX21" i="10" s="1"/>
  <c r="R16" i="5"/>
  <c r="BX16" i="5" s="1" a="1"/>
  <c r="BX16" i="5" s="1"/>
  <c r="S38" i="7"/>
  <c r="BY38" i="7" s="1" a="1"/>
  <c r="BY38" i="7" s="1"/>
  <c r="R23" i="16"/>
  <c r="BX23" i="16" s="1" a="1"/>
  <c r="BX23" i="16" s="1"/>
  <c r="R43" i="1"/>
  <c r="BX43" i="1" s="1" a="1"/>
  <c r="BX43" i="1" s="1"/>
  <c r="R21" i="1"/>
  <c r="BX21" i="1" s="1" a="1"/>
  <c r="BX21" i="1" s="1"/>
  <c r="R43" i="11"/>
  <c r="BX43" i="11" s="1" a="1"/>
  <c r="BX43" i="11" s="1"/>
  <c r="R37" i="21"/>
  <c r="BX37" i="21" s="1" a="1"/>
  <c r="BX37" i="21" s="1"/>
  <c r="R21" i="16"/>
  <c r="BX21" i="16" s="1" a="1"/>
  <c r="BX21" i="16" s="1"/>
  <c r="R30" i="16"/>
  <c r="BX30" i="16" s="1" a="1"/>
  <c r="BX30" i="16" s="1"/>
  <c r="R22" i="16"/>
  <c r="BX22" i="16" s="1" a="1"/>
  <c r="BX22" i="16" s="1"/>
  <c r="R33" i="19"/>
  <c r="BX33" i="19" s="1" a="1"/>
  <c r="BX33" i="19" s="1"/>
  <c r="R38" i="15"/>
  <c r="BX38" i="15" s="1" a="1"/>
  <c r="BX38" i="15" s="1"/>
  <c r="R28" i="19"/>
  <c r="BX28" i="19" s="1" a="1"/>
  <c r="BX28" i="19" s="1"/>
  <c r="R37" i="10"/>
  <c r="BX37" i="10" s="1" a="1"/>
  <c r="BX37" i="10" s="1"/>
  <c r="R43" i="21"/>
  <c r="BX43" i="21" s="1" a="1"/>
  <c r="BX43" i="21" s="1"/>
  <c r="R32" i="18"/>
  <c r="BX32" i="18" s="1" a="1"/>
  <c r="BX32" i="18" s="1"/>
  <c r="S24" i="17"/>
  <c r="BY24" i="17" s="1" a="1"/>
  <c r="BY24" i="17" s="1"/>
  <c r="S19" i="18"/>
  <c r="BY19" i="18" s="1" a="1"/>
  <c r="BY19" i="18" s="1"/>
  <c r="R27" i="16"/>
  <c r="BX27" i="16" s="1" a="1"/>
  <c r="BX27" i="16" s="1"/>
  <c r="R23" i="15"/>
  <c r="BX23" i="15" s="1" a="1"/>
  <c r="BX23" i="15" s="1"/>
  <c r="R19" i="16"/>
  <c r="BX19" i="16" s="1" a="1"/>
  <c r="BX19" i="16" s="1"/>
  <c r="R42" i="18"/>
  <c r="BX42" i="18" s="1" a="1"/>
  <c r="BX42" i="18" s="1"/>
  <c r="R39" i="14"/>
  <c r="BX39" i="14" s="1" a="1"/>
  <c r="BX39" i="14" s="1"/>
  <c r="R36" i="20"/>
  <c r="BX36" i="20" s="1" a="1"/>
  <c r="BX36" i="20" s="1"/>
  <c r="R40" i="11"/>
  <c r="BX40" i="11" s="1" a="1"/>
  <c r="BX40" i="11" s="1"/>
  <c r="R25" i="1"/>
  <c r="BX25" i="1" s="1" a="1"/>
  <c r="BX25" i="1" s="1"/>
  <c r="R26" i="9"/>
  <c r="BX26" i="9" s="1" a="1"/>
  <c r="BX26" i="9" s="1"/>
  <c r="R22" i="13"/>
  <c r="BX22" i="13" s="1" a="1"/>
  <c r="BX22" i="13" s="1"/>
  <c r="R24" i="10"/>
  <c r="BX24" i="10" s="1" a="1"/>
  <c r="BX24" i="10" s="1"/>
  <c r="R18" i="1"/>
  <c r="BX18" i="1" s="1" a="1"/>
  <c r="BX18" i="1" s="1"/>
  <c r="R34" i="3"/>
  <c r="BX34" i="3" s="1" a="1"/>
  <c r="BX34" i="3" s="1"/>
  <c r="R21" i="7"/>
  <c r="BX21" i="7" s="1" a="1"/>
  <c r="BX21" i="7" s="1"/>
  <c r="R25" i="6"/>
  <c r="BX25" i="6" s="1" a="1"/>
  <c r="BX25" i="6" s="1"/>
  <c r="R23" i="9"/>
  <c r="BX23" i="9" s="1" a="1"/>
  <c r="BX23" i="9" s="1"/>
  <c r="R24" i="6"/>
  <c r="BX24" i="6" s="1" a="1"/>
  <c r="BX24" i="6" s="1"/>
  <c r="R15" i="9"/>
  <c r="BX15" i="9" s="1" a="1"/>
  <c r="BX15" i="9" s="1"/>
  <c r="R28" i="5"/>
  <c r="BX28" i="5" s="1" a="1"/>
  <c r="BX28" i="5" s="1"/>
  <c r="R34" i="2"/>
  <c r="BX34" i="2" s="1" a="1"/>
  <c r="BX34" i="2" s="1"/>
  <c r="R32" i="14"/>
  <c r="BX32" i="14" s="1" a="1"/>
  <c r="BX32" i="14" s="1"/>
  <c r="R22" i="2"/>
  <c r="BX22" i="2" s="1" a="1"/>
  <c r="BX22" i="2" s="1"/>
  <c r="R43" i="7"/>
  <c r="BX43" i="7" s="1" a="1"/>
  <c r="BX43" i="7" s="1"/>
  <c r="R17" i="9"/>
  <c r="BX17" i="9" s="1" a="1"/>
  <c r="BX17" i="9" s="1"/>
  <c r="R38" i="19"/>
  <c r="BX38" i="19" s="1" a="1"/>
  <c r="BX38" i="19" s="1"/>
  <c r="S38" i="14"/>
  <c r="BY38" i="14" s="1" a="1"/>
  <c r="BY38" i="14" s="1"/>
  <c r="R35" i="1"/>
  <c r="BX35" i="1" s="1" a="1"/>
  <c r="BX35" i="1" s="1"/>
  <c r="R34" i="5"/>
  <c r="BX34" i="5" s="1" a="1"/>
  <c r="BX34" i="5" s="1"/>
  <c r="R38" i="8"/>
  <c r="BX38" i="8" s="1" a="1"/>
  <c r="BX38" i="8" s="1"/>
  <c r="R28" i="13"/>
  <c r="BX28" i="13" s="1" a="1"/>
  <c r="BX28" i="13" s="1"/>
  <c r="R34" i="4"/>
  <c r="BX34" i="4" s="1" a="1"/>
  <c r="BX34" i="4" s="1"/>
  <c r="R20" i="20"/>
  <c r="BX20" i="20" s="1" a="1"/>
  <c r="BX20" i="20" s="1"/>
  <c r="R40" i="2"/>
  <c r="BX40" i="2" s="1" a="1"/>
  <c r="BX40" i="2" s="1"/>
  <c r="R39" i="13"/>
  <c r="BX39" i="13" s="1" a="1"/>
  <c r="BX39" i="13" s="1"/>
  <c r="R24" i="3"/>
  <c r="BX24" i="3" s="1" a="1"/>
  <c r="BX24" i="3" s="1"/>
  <c r="R18" i="21"/>
  <c r="BX18" i="21" s="1" a="1"/>
  <c r="BX18" i="21" s="1"/>
  <c r="R19" i="5"/>
  <c r="BX19" i="5" s="1" a="1"/>
  <c r="BX19" i="5" s="1"/>
  <c r="R16" i="19"/>
  <c r="BX16" i="19" s="1" a="1"/>
  <c r="BX16" i="19" s="1"/>
  <c r="R23" i="2"/>
  <c r="BX23" i="2" s="1" a="1"/>
  <c r="BX23" i="2" s="1"/>
  <c r="R22" i="19"/>
  <c r="BX22" i="19" s="1" a="1"/>
  <c r="BX22" i="19" s="1"/>
  <c r="R17" i="10"/>
  <c r="BX17" i="10" s="1" a="1"/>
  <c r="BX17" i="10" s="1"/>
  <c r="R40" i="20"/>
  <c r="BX40" i="20" s="1" a="1"/>
  <c r="BX40" i="20" s="1"/>
  <c r="R31" i="21"/>
  <c r="BX31" i="21" s="1" a="1"/>
  <c r="BX31" i="21" s="1"/>
  <c r="R23" i="19"/>
  <c r="BX23" i="19" s="1" a="1"/>
  <c r="BX23" i="19" s="1"/>
  <c r="R36" i="16"/>
  <c r="BX36" i="16" s="1" a="1"/>
  <c r="BX36" i="16" s="1"/>
  <c r="R25" i="2"/>
  <c r="BX25" i="2" s="1" a="1"/>
  <c r="BX25" i="2" s="1"/>
  <c r="R44" i="11"/>
  <c r="BX44" i="11" s="1" a="1"/>
  <c r="BX44" i="11" s="1"/>
  <c r="R31" i="18"/>
  <c r="BX31" i="18" s="1" a="1"/>
  <c r="BX31" i="18" s="1"/>
  <c r="R34" i="17"/>
  <c r="BX34" i="17" s="1" a="1"/>
  <c r="BX34" i="17" s="1"/>
  <c r="R17" i="2"/>
  <c r="BX17" i="2" s="1" a="1"/>
  <c r="BX17" i="2" s="1"/>
  <c r="R41" i="1"/>
  <c r="BX41" i="1" s="1" a="1"/>
  <c r="BX41" i="1" s="1"/>
  <c r="S42" i="16"/>
  <c r="BY42" i="16" s="1" a="1"/>
  <c r="BY42" i="16" s="1"/>
  <c r="R30" i="3"/>
  <c r="BX30" i="3" s="1" a="1"/>
  <c r="BX30" i="3" s="1"/>
  <c r="S37" i="17"/>
  <c r="BY37" i="17" s="1" a="1"/>
  <c r="BY37" i="17" s="1"/>
  <c r="R37" i="18"/>
  <c r="BX37" i="18" s="1" a="1"/>
  <c r="BX37" i="18" s="1"/>
  <c r="S41" i="19"/>
  <c r="BY41" i="19" s="1" a="1"/>
  <c r="BY41" i="19" s="1"/>
  <c r="R36" i="8"/>
  <c r="BX36" i="8" s="1" a="1"/>
  <c r="BX36" i="8" s="1"/>
  <c r="R44" i="10"/>
  <c r="BX44" i="10" s="1" a="1"/>
  <c r="BX44" i="10" s="1"/>
  <c r="R21" i="14"/>
  <c r="BX21" i="14" s="1" a="1"/>
  <c r="BX21" i="14" s="1"/>
  <c r="R29" i="9"/>
  <c r="BX29" i="9" s="1" a="1"/>
  <c r="BX29" i="9" s="1"/>
  <c r="R19" i="12"/>
  <c r="BX19" i="12" s="1" a="1"/>
  <c r="BX19" i="12" s="1"/>
  <c r="R27" i="19"/>
  <c r="BX27" i="19" s="1" a="1"/>
  <c r="BX27" i="19" s="1"/>
  <c r="R44" i="5"/>
  <c r="BX44" i="5" s="1" a="1"/>
  <c r="BX44" i="5" s="1"/>
  <c r="R21" i="21"/>
  <c r="BX21" i="21" s="1" a="1"/>
  <c r="BX21" i="21" s="1"/>
  <c r="R23" i="5"/>
  <c r="BX23" i="5" s="1" a="1"/>
  <c r="BX23" i="5" s="1"/>
  <c r="R20" i="11"/>
  <c r="BX20" i="11" s="1" a="1"/>
  <c r="BX20" i="11" s="1"/>
  <c r="R37" i="2"/>
  <c r="BX37" i="2" s="1" a="1"/>
  <c r="BX37" i="2" s="1"/>
  <c r="R39" i="1"/>
  <c r="BX39" i="1" s="1" a="1"/>
  <c r="BX39" i="1" s="1"/>
  <c r="R30" i="13"/>
  <c r="BX30" i="13" s="1" a="1"/>
  <c r="BX30" i="13" s="1"/>
  <c r="R39" i="12"/>
  <c r="BX39" i="12" s="1" a="1"/>
  <c r="BX39" i="12" s="1"/>
  <c r="R31" i="16"/>
  <c r="BX31" i="16" s="1" a="1"/>
  <c r="BX31" i="16" s="1"/>
  <c r="R24" i="18"/>
  <c r="BX24" i="18" s="1" a="1"/>
  <c r="BX24" i="18" s="1"/>
  <c r="R44" i="8"/>
  <c r="BX44" i="8" s="1" a="1"/>
  <c r="BX44" i="8" s="1"/>
  <c r="R27" i="17"/>
  <c r="BX27" i="17" s="1" a="1"/>
  <c r="BX27" i="17" s="1"/>
  <c r="R23" i="17"/>
  <c r="BX23" i="17" s="1" a="1"/>
  <c r="BX23" i="17" s="1"/>
  <c r="R21" i="5"/>
  <c r="BX21" i="5" s="1" a="1"/>
  <c r="BX21" i="5" s="1"/>
  <c r="R17" i="19"/>
  <c r="BX17" i="19" s="1" a="1"/>
  <c r="BX17" i="19" s="1"/>
  <c r="R30" i="15"/>
  <c r="BX30" i="15" s="1" a="1"/>
  <c r="BX30" i="15" s="1"/>
  <c r="R43" i="20"/>
  <c r="BX43" i="20" s="1" a="1"/>
  <c r="BX43" i="20" s="1"/>
  <c r="R37" i="4"/>
  <c r="BX37" i="4" s="1" a="1"/>
  <c r="BX37" i="4" s="1"/>
  <c r="R30" i="2"/>
  <c r="BX30" i="2" s="1" a="1"/>
  <c r="BX30" i="2" s="1"/>
  <c r="R37" i="9"/>
  <c r="BX37" i="9" s="1" a="1"/>
  <c r="BX37" i="9" s="1"/>
  <c r="R42" i="13"/>
  <c r="BX42" i="13" s="1" a="1"/>
  <c r="BX42" i="13" s="1"/>
  <c r="R18" i="9"/>
  <c r="BX18" i="9" s="1" a="1"/>
  <c r="BX18" i="9" s="1"/>
  <c r="R41" i="21"/>
  <c r="BX41" i="21" s="1" a="1"/>
  <c r="BX41" i="21" s="1"/>
  <c r="R31" i="2"/>
  <c r="BX31" i="2" s="1" a="1"/>
  <c r="BX31" i="2" s="1"/>
  <c r="R17" i="8"/>
  <c r="BX17" i="8" s="1" a="1"/>
  <c r="BX17" i="8" s="1"/>
  <c r="R27" i="18"/>
  <c r="BX27" i="18" s="1" a="1"/>
  <c r="BX27" i="18" s="1"/>
  <c r="R31" i="11"/>
  <c r="BX31" i="11" s="1" a="1"/>
  <c r="BX31" i="11" s="1"/>
  <c r="R17" i="16"/>
  <c r="BX17" i="16" s="1" a="1"/>
  <c r="BX17" i="16" s="1"/>
  <c r="R36" i="6"/>
  <c r="BX36" i="6" s="1" a="1"/>
  <c r="BX36" i="6" s="1"/>
  <c r="R41" i="2"/>
  <c r="BX41" i="2" s="1" a="1"/>
  <c r="BX41" i="2" s="1"/>
  <c r="R36" i="4"/>
  <c r="BX36" i="4" s="1" a="1"/>
  <c r="BX36" i="4" s="1"/>
  <c r="R24" i="14"/>
  <c r="BX24" i="14" s="1" a="1"/>
  <c r="BX24" i="14" s="1"/>
  <c r="R41" i="13"/>
  <c r="BX41" i="13" s="1" a="1"/>
  <c r="BX41" i="13" s="1"/>
  <c r="R22" i="12"/>
  <c r="BX22" i="12" s="1" a="1"/>
  <c r="BX22" i="12" s="1"/>
  <c r="R18" i="13"/>
  <c r="BX18" i="13" s="1" a="1"/>
  <c r="BX18" i="13" s="1"/>
  <c r="R19" i="15"/>
  <c r="BX19" i="15" s="1" a="1"/>
  <c r="BX19" i="15" s="1"/>
  <c r="R40" i="21"/>
  <c r="BX40" i="21" s="1" a="1"/>
  <c r="BX40" i="21" s="1"/>
  <c r="R39" i="18"/>
  <c r="BX39" i="18" s="1" a="1"/>
  <c r="BX39" i="18" s="1"/>
  <c r="R31" i="17"/>
  <c r="BX31" i="17" s="1" a="1"/>
  <c r="BX31" i="17" s="1"/>
  <c r="R37" i="16"/>
  <c r="BX37" i="16" s="1" a="1"/>
  <c r="BX37" i="16" s="1"/>
  <c r="R32" i="20"/>
  <c r="BX32" i="20" s="1" a="1"/>
  <c r="BX32" i="20" s="1"/>
  <c r="R28" i="12"/>
  <c r="BX28" i="12" s="1" a="1"/>
  <c r="BX28" i="12" s="1"/>
  <c r="R38" i="21"/>
  <c r="BX38" i="21" s="1" a="1"/>
  <c r="BX38" i="21" s="1"/>
  <c r="R18" i="2"/>
  <c r="BX18" i="2" s="1" a="1"/>
  <c r="BX18" i="2" s="1"/>
  <c r="R42" i="9"/>
  <c r="BX42" i="9" s="1" a="1"/>
  <c r="BX42" i="9" s="1"/>
  <c r="R30" i="9"/>
  <c r="BX30" i="9" s="1" a="1"/>
  <c r="BX30" i="9" s="1"/>
  <c r="S17" i="20"/>
  <c r="BY17" i="20" s="1" a="1"/>
  <c r="BY17" i="20" s="1"/>
  <c r="R35" i="11"/>
  <c r="BX35" i="11" s="1" a="1"/>
  <c r="BX35" i="11" s="1"/>
  <c r="R22" i="6"/>
  <c r="BX22" i="6" s="1" a="1"/>
  <c r="BX22" i="6" s="1"/>
  <c r="R30" i="11"/>
  <c r="BX30" i="11" s="1" a="1"/>
  <c r="BX30" i="11" s="1"/>
  <c r="S24" i="8"/>
  <c r="BY24" i="8" s="1" a="1"/>
  <c r="BY24" i="8" s="1"/>
  <c r="R45" i="15"/>
  <c r="BX45" i="15" s="1" a="1"/>
  <c r="BX45" i="15" s="1"/>
  <c r="R46" i="5"/>
  <c r="BX46" i="5" s="1" a="1"/>
  <c r="BX46" i="5" s="1"/>
  <c r="R46" i="6"/>
  <c r="BX46" i="6" s="1" a="1"/>
  <c r="BX46" i="6" s="1"/>
  <c r="R45" i="19"/>
  <c r="BX45" i="19" s="1" a="1"/>
  <c r="BX45" i="19" s="1"/>
  <c r="R46" i="21"/>
  <c r="BX46" i="21" s="1" a="1"/>
  <c r="BX46" i="21" s="1"/>
  <c r="R46" i="2"/>
  <c r="BX46" i="2" s="1" a="1"/>
  <c r="BX46" i="2" s="1"/>
  <c r="R45" i="10"/>
  <c r="BX45" i="10" s="1" a="1"/>
  <c r="BX45" i="10" s="1"/>
  <c r="R46" i="14"/>
  <c r="BX46" i="14" s="1" a="1"/>
  <c r="BX46" i="14" s="1"/>
  <c r="R45" i="13"/>
  <c r="BX45" i="13" s="1" a="1"/>
  <c r="BX45" i="13" s="1"/>
  <c r="R46" i="10"/>
  <c r="BX46" i="10" s="1" a="1"/>
  <c r="BX46" i="10" s="1"/>
  <c r="R45" i="12"/>
  <c r="BX45" i="12" s="1" a="1"/>
  <c r="BX45" i="12" s="1"/>
  <c r="R45" i="4"/>
  <c r="BX45" i="4" s="1" a="1"/>
  <c r="BX45" i="4" s="1"/>
  <c r="R46" i="8"/>
  <c r="BX46" i="8" s="1" a="1"/>
  <c r="BX46" i="8" s="1"/>
  <c r="R45" i="7"/>
  <c r="BX45" i="7" s="1" a="1"/>
  <c r="BX45" i="7" s="1"/>
  <c r="R46" i="11"/>
  <c r="BX46" i="11" s="1" a="1"/>
  <c r="BX46" i="11" s="1"/>
  <c r="R45" i="16"/>
  <c r="BX45" i="16" s="1" a="1"/>
  <c r="BX45" i="16" s="1"/>
  <c r="R45" i="9"/>
  <c r="BX45" i="9" s="1" a="1"/>
  <c r="BX45" i="9" s="1"/>
  <c r="R45" i="2"/>
  <c r="BX45" i="2" s="1" a="1"/>
  <c r="BX45" i="2" s="1"/>
  <c r="R46" i="3"/>
  <c r="BX46" i="3" s="1" a="1"/>
  <c r="BX46" i="3" s="1"/>
  <c r="R45" i="6"/>
  <c r="BX45" i="6" s="1" a="1"/>
  <c r="BX45" i="6" s="1"/>
  <c r="R45" i="18"/>
  <c r="BX45" i="18" s="1" a="1"/>
  <c r="BX45" i="18" s="1"/>
  <c r="R46" i="17"/>
  <c r="BX46" i="17" s="1" a="1"/>
  <c r="BX46" i="17" s="1"/>
  <c r="R45" i="14"/>
  <c r="BX45" i="14" s="1" a="1"/>
  <c r="BX45" i="14" s="1"/>
  <c r="R45" i="20"/>
  <c r="BX45" i="20" s="1" a="1"/>
  <c r="BX45" i="20" s="1"/>
  <c r="R45" i="8"/>
  <c r="BX45" i="8" s="1" a="1"/>
  <c r="BX45" i="8" s="1"/>
  <c r="R46" i="19"/>
  <c r="BX46" i="19" s="1" a="1"/>
  <c r="BX46" i="19" s="1"/>
  <c r="R45" i="3"/>
  <c r="BX45" i="3" s="1" a="1"/>
  <c r="BX45" i="3" s="1"/>
  <c r="R46" i="18"/>
  <c r="BX46" i="18" s="1" a="1"/>
  <c r="BX46" i="18" s="1"/>
  <c r="R46" i="12"/>
  <c r="BX46" i="12" s="1" a="1"/>
  <c r="BX46" i="12" s="1"/>
  <c r="R46" i="16"/>
  <c r="BX46" i="16" s="1" a="1"/>
  <c r="BX46" i="16" s="1"/>
  <c r="R46" i="1"/>
  <c r="BX46" i="1" s="1" a="1"/>
  <c r="BX46" i="1" s="1"/>
  <c r="R46" i="7"/>
  <c r="BX46" i="7" s="1" a="1"/>
  <c r="BX46" i="7" s="1"/>
  <c r="R45" i="21"/>
  <c r="BX45" i="21" s="1" a="1"/>
  <c r="BX45" i="21" s="1"/>
  <c r="R45" i="1"/>
  <c r="BX45" i="1" s="1" a="1"/>
  <c r="BX45" i="1" s="1"/>
  <c r="R46" i="20"/>
  <c r="BX46" i="20" s="1" a="1"/>
  <c r="BX46" i="20" s="1"/>
  <c r="T46" i="15"/>
  <c r="BZ46" i="15" s="1" a="1"/>
  <c r="BZ46" i="15" s="1"/>
  <c r="R46" i="9"/>
  <c r="BX46" i="9" s="1" a="1"/>
  <c r="BX46" i="9" s="1"/>
  <c r="R45" i="5"/>
  <c r="BX45" i="5" s="1" a="1"/>
  <c r="BX45" i="5" s="1"/>
  <c r="R46" i="4"/>
  <c r="BX46" i="4" s="1" a="1"/>
  <c r="BX46" i="4" s="1"/>
  <c r="R46" i="13"/>
  <c r="BX46" i="13" s="1" a="1"/>
  <c r="BX46" i="13" s="1"/>
  <c r="R45" i="11"/>
  <c r="BX45" i="11" s="1" a="1"/>
  <c r="BX45" i="11" s="1"/>
  <c r="R45" i="17"/>
  <c r="BX45" i="17" s="1" a="1"/>
  <c r="BX45" i="17" s="1"/>
  <c r="BX112" i="1" l="1"/>
  <c r="BX80" i="1"/>
  <c r="T37" i="1"/>
  <c r="BY37" i="1" a="1"/>
  <c r="BY37" i="1" s="1"/>
  <c r="Q15" i="13"/>
  <c r="BW15" i="13" s="1" a="1"/>
  <c r="BW15" i="13" s="1"/>
  <c r="P47" i="13"/>
  <c r="Q15" i="11"/>
  <c r="BW15" i="11" s="1" a="1"/>
  <c r="BW15" i="11" s="1"/>
  <c r="P47" i="11"/>
  <c r="BU90" i="11"/>
  <c r="BU58" i="11"/>
  <c r="Q15" i="5"/>
  <c r="BW15" i="5" s="1" a="1"/>
  <c r="BW15" i="5" s="1"/>
  <c r="P47" i="5"/>
  <c r="Q15" i="14"/>
  <c r="BW15" i="14" s="1" a="1"/>
  <c r="BW15" i="14" s="1"/>
  <c r="P47" i="14"/>
  <c r="BU90" i="10"/>
  <c r="BU58" i="10"/>
  <c r="BU90" i="14"/>
  <c r="BU58" i="14"/>
  <c r="P47" i="10"/>
  <c r="Q15" i="10"/>
  <c r="BW15" i="10" s="1" a="1"/>
  <c r="BW15" i="10" s="1"/>
  <c r="BU90" i="5"/>
  <c r="BU58" i="5"/>
  <c r="BU90" i="13"/>
  <c r="BU58" i="13"/>
  <c r="BW124" i="1"/>
  <c r="BW127" i="1" s="1"/>
  <c r="BW120" i="1" s="1"/>
  <c r="BW88" i="1"/>
  <c r="R47" i="9"/>
  <c r="BW121" i="9"/>
  <c r="BW89" i="9"/>
  <c r="BW124" i="21"/>
  <c r="BW127" i="21" s="1"/>
  <c r="BW120" i="21" s="1"/>
  <c r="BW88" i="21"/>
  <c r="BW124" i="8"/>
  <c r="BW127" i="8" s="1"/>
  <c r="BW120" i="8" s="1"/>
  <c r="BW88" i="8"/>
  <c r="BW124" i="9"/>
  <c r="BW127" i="9" s="1"/>
  <c r="BW120" i="9" s="1"/>
  <c r="BW88" i="9"/>
  <c r="BW121" i="21"/>
  <c r="BW89" i="21"/>
  <c r="BW110" i="11"/>
  <c r="BW78" i="11"/>
  <c r="BW103" i="12"/>
  <c r="BW71" i="12"/>
  <c r="BW97" i="12"/>
  <c r="BW65" i="12"/>
  <c r="BW92" i="16"/>
  <c r="BW60" i="16"/>
  <c r="BW92" i="19"/>
  <c r="BW60" i="19"/>
  <c r="BW105" i="13"/>
  <c r="BW73" i="13"/>
  <c r="BW102" i="19"/>
  <c r="BW70" i="19"/>
  <c r="BX112" i="17"/>
  <c r="BX80" i="17"/>
  <c r="BW100" i="2"/>
  <c r="BW68" i="2"/>
  <c r="BW98" i="2"/>
  <c r="BW66" i="2"/>
  <c r="BW109" i="5"/>
  <c r="BW77" i="5"/>
  <c r="BW109" i="2"/>
  <c r="BW77" i="2"/>
  <c r="BW109" i="3"/>
  <c r="BW77" i="3"/>
  <c r="BW114" i="14"/>
  <c r="BW82" i="14"/>
  <c r="BW97" i="16"/>
  <c r="BW65" i="16"/>
  <c r="BW98" i="16"/>
  <c r="BW66" i="16"/>
  <c r="BW116" i="9"/>
  <c r="BW84" i="9"/>
  <c r="BW95" i="10"/>
  <c r="BW63" i="10"/>
  <c r="BW98" i="14"/>
  <c r="BW66" i="14"/>
  <c r="BW92" i="1"/>
  <c r="BW60" i="1"/>
  <c r="BW95" i="16"/>
  <c r="BW63" i="16"/>
  <c r="BX113" i="6"/>
  <c r="BX81" i="6"/>
  <c r="BW115" i="9"/>
  <c r="BW83" i="9"/>
  <c r="BW115" i="16"/>
  <c r="BW83" i="16"/>
  <c r="BW116" i="8"/>
  <c r="BW84" i="8"/>
  <c r="BW93" i="6"/>
  <c r="BW61" i="6"/>
  <c r="BW97" i="4"/>
  <c r="BW65" i="4"/>
  <c r="BW97" i="5"/>
  <c r="BW65" i="5"/>
  <c r="BW112" i="12"/>
  <c r="BW80" i="12"/>
  <c r="BW110" i="8"/>
  <c r="BW78" i="8"/>
  <c r="BW110" i="19"/>
  <c r="BW78" i="19"/>
  <c r="BW103" i="9"/>
  <c r="BW71" i="9"/>
  <c r="BW110" i="9"/>
  <c r="BW78" i="9"/>
  <c r="BW109" i="1"/>
  <c r="BW77" i="1"/>
  <c r="BW92" i="13"/>
  <c r="BW60" i="13"/>
  <c r="BW109" i="7"/>
  <c r="BW77" i="7"/>
  <c r="BW107" i="19"/>
  <c r="BW75" i="19"/>
  <c r="BW104" i="12"/>
  <c r="BW72" i="12"/>
  <c r="BW117" i="12"/>
  <c r="BW85" i="12"/>
  <c r="BW98" i="20"/>
  <c r="BW66" i="20"/>
  <c r="BW96" i="15"/>
  <c r="BW64" i="15"/>
  <c r="BW111" i="18"/>
  <c r="BW79" i="18"/>
  <c r="BW99" i="20"/>
  <c r="BW67" i="20"/>
  <c r="BW98" i="7"/>
  <c r="BW66" i="7"/>
  <c r="BW114" i="3"/>
  <c r="BW82" i="3"/>
  <c r="BW110" i="20"/>
  <c r="BW78" i="20"/>
  <c r="BW106" i="1"/>
  <c r="BW74" i="1"/>
  <c r="BW92" i="4"/>
  <c r="BW60" i="4"/>
  <c r="BW106" i="15"/>
  <c r="BW74" i="15"/>
  <c r="BW95" i="2"/>
  <c r="BW63" i="2"/>
  <c r="BW118" i="6"/>
  <c r="BW86" i="6"/>
  <c r="BW103" i="2"/>
  <c r="BW71" i="2"/>
  <c r="BW105" i="6"/>
  <c r="BW73" i="6"/>
  <c r="BW115" i="3"/>
  <c r="BW83" i="3"/>
  <c r="BW119" i="6"/>
  <c r="BW87" i="6"/>
  <c r="BW117" i="8"/>
  <c r="BW85" i="8"/>
  <c r="BW119" i="2"/>
  <c r="BW87" i="2"/>
  <c r="BW113" i="9"/>
  <c r="BW81" i="9"/>
  <c r="BW97" i="10"/>
  <c r="BW65" i="10"/>
  <c r="BW119" i="21"/>
  <c r="BW87" i="21"/>
  <c r="BW96" i="11"/>
  <c r="BW64" i="11"/>
  <c r="BW116" i="17"/>
  <c r="BW84" i="17"/>
  <c r="BW93" i="7"/>
  <c r="BW61" i="7"/>
  <c r="BW112" i="5"/>
  <c r="BW80" i="5"/>
  <c r="BW108" i="7"/>
  <c r="BW76" i="7"/>
  <c r="BW102" i="20"/>
  <c r="BW70" i="20"/>
  <c r="BW96" i="9"/>
  <c r="BW64" i="9"/>
  <c r="BW111" i="1"/>
  <c r="BW79" i="1"/>
  <c r="BW105" i="17"/>
  <c r="BW73" i="17"/>
  <c r="BW91" i="11"/>
  <c r="BW59" i="11"/>
  <c r="BW96" i="18"/>
  <c r="BW64" i="18"/>
  <c r="BW116" i="10"/>
  <c r="BW84" i="10"/>
  <c r="BW102" i="13"/>
  <c r="BW70" i="13"/>
  <c r="BW109" i="16"/>
  <c r="BW77" i="16"/>
  <c r="BW105" i="18"/>
  <c r="BW73" i="18"/>
  <c r="BW113" i="1"/>
  <c r="BW81" i="1"/>
  <c r="BW103" i="21"/>
  <c r="BW71" i="21"/>
  <c r="BW111" i="3"/>
  <c r="BW79" i="3"/>
  <c r="BW92" i="11"/>
  <c r="BW60" i="11"/>
  <c r="BW102" i="15"/>
  <c r="BW70" i="15"/>
  <c r="BW95" i="7"/>
  <c r="BW63" i="7"/>
  <c r="BW102" i="3"/>
  <c r="BW70" i="3"/>
  <c r="BW119" i="12"/>
  <c r="BW87" i="12"/>
  <c r="BX102" i="6"/>
  <c r="BX70" i="6"/>
  <c r="BW116" i="4"/>
  <c r="BW84" i="4"/>
  <c r="BX94" i="9"/>
  <c r="BX62" i="9"/>
  <c r="BW92" i="17"/>
  <c r="BW60" i="17"/>
  <c r="BW107" i="17"/>
  <c r="BW75" i="17"/>
  <c r="BW106" i="6"/>
  <c r="BW74" i="6"/>
  <c r="BW104" i="4"/>
  <c r="BW72" i="4"/>
  <c r="BW113" i="4"/>
  <c r="BW81" i="4"/>
  <c r="BW108" i="16"/>
  <c r="BW76" i="16"/>
  <c r="BW114" i="6"/>
  <c r="BW82" i="6"/>
  <c r="BW103" i="8"/>
  <c r="BW71" i="8"/>
  <c r="BW93" i="20"/>
  <c r="BW61" i="20"/>
  <c r="BW91" i="2"/>
  <c r="BW59" i="2"/>
  <c r="BW102" i="9"/>
  <c r="BW70" i="9"/>
  <c r="BW114" i="15"/>
  <c r="BW82" i="15"/>
  <c r="BW113" i="10"/>
  <c r="BW81" i="10"/>
  <c r="BW99" i="5"/>
  <c r="BW67" i="5"/>
  <c r="BW118" i="3"/>
  <c r="BW86" i="3"/>
  <c r="BW102" i="2"/>
  <c r="BW70" i="2"/>
  <c r="BW117" i="20"/>
  <c r="BW85" i="20"/>
  <c r="BW108" i="15"/>
  <c r="BW76" i="15"/>
  <c r="BW101" i="5"/>
  <c r="BW69" i="5"/>
  <c r="BW108" i="13"/>
  <c r="BW76" i="13"/>
  <c r="BW114" i="8"/>
  <c r="BW82" i="8"/>
  <c r="BW115" i="14"/>
  <c r="BW83" i="14"/>
  <c r="BW107" i="12"/>
  <c r="BW75" i="12"/>
  <c r="BW119" i="20"/>
  <c r="BW87" i="20"/>
  <c r="BX112" i="7"/>
  <c r="BX80" i="7"/>
  <c r="BW94" i="1"/>
  <c r="BW62" i="1"/>
  <c r="BW110" i="4"/>
  <c r="BW78" i="4"/>
  <c r="P47" i="4"/>
  <c r="Q15" i="4"/>
  <c r="BW15" i="4" s="1" a="1"/>
  <c r="BW15" i="4" s="1"/>
  <c r="P47" i="12"/>
  <c r="Q15" i="12"/>
  <c r="BW15" i="12" s="1" a="1"/>
  <c r="BW15" i="12" s="1"/>
  <c r="P47" i="15"/>
  <c r="Q15" i="15"/>
  <c r="BW15" i="15" s="1" a="1"/>
  <c r="BW15" i="15" s="1"/>
  <c r="BW121" i="16"/>
  <c r="BW89" i="16"/>
  <c r="BU90" i="12"/>
  <c r="BU58" i="12"/>
  <c r="BW124" i="11"/>
  <c r="BW127" i="11" s="1"/>
  <c r="BW120" i="11" s="1"/>
  <c r="BW88" i="11"/>
  <c r="BW121" i="12"/>
  <c r="BW89" i="12"/>
  <c r="BW124" i="18"/>
  <c r="BW127" i="18" s="1"/>
  <c r="BW120" i="18" s="1"/>
  <c r="BW88" i="18"/>
  <c r="BW121" i="8"/>
  <c r="BW89" i="8"/>
  <c r="BW124" i="13"/>
  <c r="BW127" i="13" s="1"/>
  <c r="BW120" i="13" s="1"/>
  <c r="BW88" i="13"/>
  <c r="BW124" i="15"/>
  <c r="BW127" i="15" s="1"/>
  <c r="BW120" i="15" s="1"/>
  <c r="BW88" i="15"/>
  <c r="BW114" i="18"/>
  <c r="BW82" i="18"/>
  <c r="BW116" i="2"/>
  <c r="BW84" i="2"/>
  <c r="BW119" i="8"/>
  <c r="BW87" i="8"/>
  <c r="BW95" i="11"/>
  <c r="BW63" i="11"/>
  <c r="BW119" i="10"/>
  <c r="BW87" i="10"/>
  <c r="BW106" i="21"/>
  <c r="BW74" i="21"/>
  <c r="BW99" i="3"/>
  <c r="BW67" i="3"/>
  <c r="BW92" i="9"/>
  <c r="BW60" i="9"/>
  <c r="BW99" i="6"/>
  <c r="BW67" i="6"/>
  <c r="BW101" i="9"/>
  <c r="BW69" i="9"/>
  <c r="BW98" i="15"/>
  <c r="BW66" i="15"/>
  <c r="BW112" i="10"/>
  <c r="BW80" i="10"/>
  <c r="BW112" i="21"/>
  <c r="BW80" i="21"/>
  <c r="BW97" i="11"/>
  <c r="BW65" i="11"/>
  <c r="BW112" i="11"/>
  <c r="BW80" i="11"/>
  <c r="BW118" i="14"/>
  <c r="BW86" i="14"/>
  <c r="BW101" i="21"/>
  <c r="BW69" i="21"/>
  <c r="BW111" i="14"/>
  <c r="BW79" i="14"/>
  <c r="BW112" i="14"/>
  <c r="BW80" i="14"/>
  <c r="BW105" i="21"/>
  <c r="BW73" i="21"/>
  <c r="BW118" i="18"/>
  <c r="BW86" i="18"/>
  <c r="BW108" i="8"/>
  <c r="BW76" i="8"/>
  <c r="BW119" i="7"/>
  <c r="BW87" i="7"/>
  <c r="BW117" i="11"/>
  <c r="BW85" i="11"/>
  <c r="BW101" i="10"/>
  <c r="BW69" i="10"/>
  <c r="BW94" i="8"/>
  <c r="BW62" i="8"/>
  <c r="BW115" i="5"/>
  <c r="BW83" i="5"/>
  <c r="BW103" i="11"/>
  <c r="BW71" i="11"/>
  <c r="BW91" i="12"/>
  <c r="BW59" i="12"/>
  <c r="BW113" i="2"/>
  <c r="BW81" i="2"/>
  <c r="BW106" i="13"/>
  <c r="BW74" i="13"/>
  <c r="BW104" i="14"/>
  <c r="BW72" i="14"/>
  <c r="BW114" i="7"/>
  <c r="BW82" i="7"/>
  <c r="BW118" i="12"/>
  <c r="BW86" i="12"/>
  <c r="R47" i="3"/>
  <c r="BU90" i="4"/>
  <c r="BU58" i="4"/>
  <c r="P47" i="8"/>
  <c r="Q15" i="8"/>
  <c r="BW15" i="8" s="1" a="1"/>
  <c r="BW15" i="8" s="1"/>
  <c r="P47" i="18"/>
  <c r="Q15" i="18"/>
  <c r="BW15" i="18" s="1" a="1"/>
  <c r="BW15" i="18" s="1"/>
  <c r="BU90" i="17"/>
  <c r="BU58" i="17"/>
  <c r="BU90" i="15"/>
  <c r="BU58" i="15"/>
  <c r="BW124" i="17"/>
  <c r="BW127" i="17" s="1"/>
  <c r="BW120" i="17" s="1"/>
  <c r="BW88" i="17"/>
  <c r="BW121" i="13"/>
  <c r="BW89" i="13"/>
  <c r="BW121" i="7"/>
  <c r="BW89" i="7"/>
  <c r="BW124" i="20"/>
  <c r="BW127" i="20" s="1"/>
  <c r="BW120" i="20" s="1"/>
  <c r="BW88" i="20"/>
  <c r="BW124" i="16"/>
  <c r="BW127" i="16" s="1"/>
  <c r="BW120" i="16" s="1"/>
  <c r="BW88" i="16"/>
  <c r="BW121" i="14"/>
  <c r="BW89" i="14"/>
  <c r="BX99" i="8"/>
  <c r="BX67" i="8"/>
  <c r="BW93" i="2"/>
  <c r="BW61" i="2"/>
  <c r="BW115" i="21"/>
  <c r="BW83" i="21"/>
  <c r="BW106" i="2"/>
  <c r="BW74" i="2"/>
  <c r="BW112" i="4"/>
  <c r="BW80" i="4"/>
  <c r="BW99" i="18"/>
  <c r="BW67" i="18"/>
  <c r="BW98" i="5"/>
  <c r="BW66" i="5"/>
  <c r="BW111" i="8"/>
  <c r="BW79" i="8"/>
  <c r="BW92" i="2"/>
  <c r="BW60" i="2"/>
  <c r="BW111" i="16"/>
  <c r="BW79" i="16"/>
  <c r="BW91" i="19"/>
  <c r="BW59" i="19"/>
  <c r="BW109" i="4"/>
  <c r="BW77" i="4"/>
  <c r="BW118" i="7"/>
  <c r="BW86" i="7"/>
  <c r="BW98" i="9"/>
  <c r="BW66" i="9"/>
  <c r="BW100" i="1"/>
  <c r="BW68" i="1"/>
  <c r="BW102" i="16"/>
  <c r="BW70" i="16"/>
  <c r="BW103" i="19"/>
  <c r="BW71" i="19"/>
  <c r="BW118" i="11"/>
  <c r="BW86" i="11"/>
  <c r="BW104" i="21"/>
  <c r="BW72" i="21"/>
  <c r="BW110" i="10"/>
  <c r="BW78" i="10"/>
  <c r="BW104" i="7"/>
  <c r="BW72" i="7"/>
  <c r="BW91" i="8"/>
  <c r="BW59" i="8"/>
  <c r="BW119" i="15"/>
  <c r="BW87" i="15"/>
  <c r="BW110" i="2"/>
  <c r="BW78" i="2"/>
  <c r="BW104" i="11"/>
  <c r="BW72" i="11"/>
  <c r="BW105" i="5"/>
  <c r="BW73" i="5"/>
  <c r="BW100" i="10"/>
  <c r="BW68" i="10"/>
  <c r="BW108" i="1"/>
  <c r="BW76" i="1"/>
  <c r="BW111" i="19"/>
  <c r="BW79" i="19"/>
  <c r="BW95" i="17"/>
  <c r="BW63" i="17"/>
  <c r="BW118" i="9"/>
  <c r="BW86" i="9"/>
  <c r="BW116" i="20"/>
  <c r="BW84" i="20"/>
  <c r="BW107" i="6"/>
  <c r="BW75" i="6"/>
  <c r="BW106" i="20"/>
  <c r="BW74" i="20"/>
  <c r="BX117" i="7"/>
  <c r="BX85" i="7"/>
  <c r="BW114" i="19"/>
  <c r="BW82" i="19"/>
  <c r="BW102" i="8"/>
  <c r="BW70" i="8"/>
  <c r="BW91" i="17"/>
  <c r="BW59" i="17"/>
  <c r="BW97" i="15"/>
  <c r="BW65" i="15"/>
  <c r="BW118" i="15"/>
  <c r="BW86" i="15"/>
  <c r="BW115" i="17"/>
  <c r="BW83" i="17"/>
  <c r="BW95" i="3"/>
  <c r="BW63" i="3"/>
  <c r="BW118" i="5"/>
  <c r="BW86" i="5"/>
  <c r="BW98" i="8"/>
  <c r="BW66" i="8"/>
  <c r="BW115" i="4"/>
  <c r="BW83" i="4"/>
  <c r="BW114" i="20"/>
  <c r="BW82" i="20"/>
  <c r="BW104" i="19"/>
  <c r="BW72" i="19"/>
  <c r="BW117" i="17"/>
  <c r="BW85" i="17"/>
  <c r="BW93" i="15"/>
  <c r="BW61" i="15"/>
  <c r="BW101" i="13"/>
  <c r="BW69" i="13"/>
  <c r="BW116" i="7"/>
  <c r="BW84" i="7"/>
  <c r="BW103" i="20"/>
  <c r="BW71" i="20"/>
  <c r="BW119" i="17"/>
  <c r="BW87" i="17"/>
  <c r="BW110" i="17"/>
  <c r="BW78" i="17"/>
  <c r="BW113" i="17"/>
  <c r="BW81" i="17"/>
  <c r="BW104" i="18"/>
  <c r="BW72" i="18"/>
  <c r="BW109" i="10"/>
  <c r="BW77" i="10"/>
  <c r="BW102" i="21"/>
  <c r="BW70" i="21"/>
  <c r="BW107" i="4"/>
  <c r="BW75" i="4"/>
  <c r="BW107" i="15"/>
  <c r="BW75" i="15"/>
  <c r="BW94" i="14"/>
  <c r="BW62" i="14"/>
  <c r="BW108" i="6"/>
  <c r="BW76" i="6"/>
  <c r="BX104" i="8"/>
  <c r="BX72" i="8"/>
  <c r="BX97" i="21"/>
  <c r="BX65" i="21"/>
  <c r="BW109" i="9"/>
  <c r="BW77" i="9"/>
  <c r="BW109" i="15"/>
  <c r="BW77" i="15"/>
  <c r="BW92" i="21"/>
  <c r="BW60" i="21"/>
  <c r="BW106" i="4"/>
  <c r="BW74" i="4"/>
  <c r="BW114" i="2"/>
  <c r="BW82" i="2"/>
  <c r="BW118" i="4"/>
  <c r="BW86" i="4"/>
  <c r="BW101" i="6"/>
  <c r="BW69" i="6"/>
  <c r="BW98" i="12"/>
  <c r="BW66" i="12"/>
  <c r="BW111" i="12"/>
  <c r="BW79" i="12"/>
  <c r="BW116" i="14"/>
  <c r="BW84" i="14"/>
  <c r="BW116" i="16"/>
  <c r="BW84" i="16"/>
  <c r="BW108" i="3"/>
  <c r="BW76" i="3"/>
  <c r="BW96" i="6"/>
  <c r="BW64" i="6"/>
  <c r="BW95" i="1"/>
  <c r="BW63" i="1"/>
  <c r="BW103" i="14"/>
  <c r="BW71" i="14"/>
  <c r="BW110" i="16"/>
  <c r="BW78" i="16"/>
  <c r="BW91" i="16"/>
  <c r="BW59" i="16"/>
  <c r="BW95" i="9"/>
  <c r="BW63" i="9"/>
  <c r="BW99" i="13"/>
  <c r="BW67" i="13"/>
  <c r="BW107" i="11"/>
  <c r="BW75" i="11"/>
  <c r="BW107" i="3"/>
  <c r="BW75" i="3"/>
  <c r="BW96" i="17"/>
  <c r="BW64" i="17"/>
  <c r="BW93" i="16"/>
  <c r="BW61" i="16"/>
  <c r="BW116" i="15"/>
  <c r="BW84" i="15"/>
  <c r="BW96" i="20"/>
  <c r="BW64" i="20"/>
  <c r="BW118" i="10"/>
  <c r="BW86" i="10"/>
  <c r="BW92" i="14"/>
  <c r="BW60" i="14"/>
  <c r="BW108" i="5"/>
  <c r="BW76" i="5"/>
  <c r="BW100" i="19"/>
  <c r="BW68" i="19"/>
  <c r="BW100" i="20"/>
  <c r="BW68" i="20"/>
  <c r="BW110" i="13"/>
  <c r="BW78" i="13"/>
  <c r="BW100" i="12"/>
  <c r="BW68" i="12"/>
  <c r="BX94" i="6"/>
  <c r="BX62" i="6"/>
  <c r="BX94" i="7"/>
  <c r="BX62" i="7"/>
  <c r="BW93" i="14"/>
  <c r="BW61" i="14"/>
  <c r="BW113" i="16"/>
  <c r="BW81" i="16"/>
  <c r="BW107" i="21"/>
  <c r="BW75" i="21"/>
  <c r="BW96" i="2"/>
  <c r="BW64" i="2"/>
  <c r="BW104" i="10"/>
  <c r="BW72" i="10"/>
  <c r="BW101" i="2"/>
  <c r="BW69" i="2"/>
  <c r="BW119" i="3"/>
  <c r="BW87" i="3"/>
  <c r="BW91" i="4"/>
  <c r="BW59" i="4"/>
  <c r="BW91" i="9"/>
  <c r="BW59" i="9"/>
  <c r="BW107" i="9"/>
  <c r="BW75" i="9"/>
  <c r="BW101" i="14"/>
  <c r="BW69" i="14"/>
  <c r="BW102" i="4"/>
  <c r="BW70" i="4"/>
  <c r="BW101" i="20"/>
  <c r="BW69" i="20"/>
  <c r="BW111" i="5"/>
  <c r="BW79" i="5"/>
  <c r="BW92" i="7"/>
  <c r="BW60" i="7"/>
  <c r="BW111" i="11"/>
  <c r="BW79" i="11"/>
  <c r="BW117" i="6"/>
  <c r="BW85" i="6"/>
  <c r="BU90" i="8"/>
  <c r="BU58" i="8"/>
  <c r="BU90" i="18"/>
  <c r="BU58" i="18"/>
  <c r="P47" i="17"/>
  <c r="Q15" i="17"/>
  <c r="BW15" i="17" s="1" a="1"/>
  <c r="BW15" i="17" s="1"/>
  <c r="BW121" i="19"/>
  <c r="BW89" i="19"/>
  <c r="BY121" i="15"/>
  <c r="BY89" i="15"/>
  <c r="BW121" i="18"/>
  <c r="BW89" i="18"/>
  <c r="BW124" i="6"/>
  <c r="BW127" i="6" s="1"/>
  <c r="BW120" i="6" s="1"/>
  <c r="BW88" i="6"/>
  <c r="BW124" i="4"/>
  <c r="BW127" i="4" s="1"/>
  <c r="BW120" i="4" s="1"/>
  <c r="BW88" i="4"/>
  <c r="BW124" i="19"/>
  <c r="BW127" i="19" s="1"/>
  <c r="BW120" i="19" s="1"/>
  <c r="BW88" i="19"/>
  <c r="BX92" i="20"/>
  <c r="BX60" i="20"/>
  <c r="BW107" i="20"/>
  <c r="BW75" i="20"/>
  <c r="BW116" i="13"/>
  <c r="BW84" i="13"/>
  <c r="BW106" i="11"/>
  <c r="BW74" i="11"/>
  <c r="BW117" i="13"/>
  <c r="BW85" i="13"/>
  <c r="BW96" i="5"/>
  <c r="BW64" i="5"/>
  <c r="BW94" i="12"/>
  <c r="BW62" i="12"/>
  <c r="BW105" i="3"/>
  <c r="BW73" i="3"/>
  <c r="BW115" i="20"/>
  <c r="BW83" i="20"/>
  <c r="BW114" i="13"/>
  <c r="BW82" i="13"/>
  <c r="BW110" i="1"/>
  <c r="BW78" i="1"/>
  <c r="BW93" i="1"/>
  <c r="BW61" i="1"/>
  <c r="BW117" i="18"/>
  <c r="BW85" i="18"/>
  <c r="BX99" i="17"/>
  <c r="BX67" i="17"/>
  <c r="BX113" i="7"/>
  <c r="BX81" i="7"/>
  <c r="BX106" i="10"/>
  <c r="BX74" i="10"/>
  <c r="BW117" i="10"/>
  <c r="BW85" i="10"/>
  <c r="BW112" i="8"/>
  <c r="BW80" i="8"/>
  <c r="BW102" i="11"/>
  <c r="BW70" i="11"/>
  <c r="BW94" i="3"/>
  <c r="BW62" i="3"/>
  <c r="BW98" i="10"/>
  <c r="BW66" i="10"/>
  <c r="BW109" i="6"/>
  <c r="BW77" i="6"/>
  <c r="BW98" i="21"/>
  <c r="BW66" i="21"/>
  <c r="BW109" i="14"/>
  <c r="BW77" i="14"/>
  <c r="BW95" i="15"/>
  <c r="BW63" i="15"/>
  <c r="BW97" i="1"/>
  <c r="BW65" i="1"/>
  <c r="BW99" i="1"/>
  <c r="BW67" i="1"/>
  <c r="BW112" i="19"/>
  <c r="BW80" i="19"/>
  <c r="BW115" i="19"/>
  <c r="BW83" i="19"/>
  <c r="BW110" i="15"/>
  <c r="BW78" i="15"/>
  <c r="BX95" i="5"/>
  <c r="BX63" i="5"/>
  <c r="BW109" i="19"/>
  <c r="BW77" i="19"/>
  <c r="BX96" i="8"/>
  <c r="BX64" i="8"/>
  <c r="BW98" i="4"/>
  <c r="BW66" i="4"/>
  <c r="BW119" i="14"/>
  <c r="BW87" i="14"/>
  <c r="BW92" i="5"/>
  <c r="BW60" i="5"/>
  <c r="BW100" i="9"/>
  <c r="BW68" i="9"/>
  <c r="BW115" i="12"/>
  <c r="BW83" i="12"/>
  <c r="R47" i="19"/>
  <c r="R47" i="1"/>
  <c r="BW124" i="5"/>
  <c r="BW127" i="5" s="1"/>
  <c r="BW120" i="5" s="1"/>
  <c r="BW88" i="5"/>
  <c r="BW121" i="4"/>
  <c r="BW89" i="4"/>
  <c r="BW121" i="1"/>
  <c r="BW89" i="1"/>
  <c r="BW124" i="14"/>
  <c r="BW127" i="14" s="1"/>
  <c r="BW120" i="14" s="1"/>
  <c r="BW88" i="14"/>
  <c r="BW121" i="3"/>
  <c r="BW89" i="3"/>
  <c r="BW124" i="12"/>
  <c r="BW127" i="12" s="1"/>
  <c r="BW120" i="12" s="1"/>
  <c r="BW88" i="12"/>
  <c r="BW121" i="6"/>
  <c r="BW89" i="6"/>
  <c r="BW105" i="9"/>
  <c r="BW73" i="9"/>
  <c r="BW112" i="16"/>
  <c r="BW80" i="16"/>
  <c r="BW99" i="14"/>
  <c r="BW67" i="14"/>
  <c r="BW102" i="18"/>
  <c r="BW70" i="18"/>
  <c r="BW112" i="9"/>
  <c r="BW80" i="9"/>
  <c r="BW98" i="17"/>
  <c r="BW66" i="17"/>
  <c r="BW114" i="1"/>
  <c r="BW82" i="1"/>
  <c r="BW104" i="9"/>
  <c r="BW72" i="9"/>
  <c r="BX117" i="16"/>
  <c r="BX85" i="16"/>
  <c r="BW106" i="18"/>
  <c r="BW74" i="18"/>
  <c r="BW92" i="10"/>
  <c r="BW60" i="10"/>
  <c r="BW115" i="2"/>
  <c r="BW83" i="2"/>
  <c r="BX113" i="14"/>
  <c r="BX81" i="14"/>
  <c r="BW103" i="5"/>
  <c r="BW71" i="5"/>
  <c r="BW99" i="10"/>
  <c r="BW67" i="10"/>
  <c r="BW113" i="15"/>
  <c r="BW81" i="15"/>
  <c r="BW96" i="1"/>
  <c r="BW64" i="1"/>
  <c r="BW108" i="9"/>
  <c r="BW76" i="9"/>
  <c r="BW119" i="19"/>
  <c r="BW87" i="19"/>
  <c r="BW100" i="13"/>
  <c r="BW68" i="13"/>
  <c r="BW96" i="12"/>
  <c r="BW64" i="12"/>
  <c r="BW116" i="18"/>
  <c r="BW84" i="18"/>
  <c r="BW110" i="21"/>
  <c r="BW78" i="21"/>
  <c r="BW94" i="19"/>
  <c r="BW62" i="19"/>
  <c r="BX91" i="7"/>
  <c r="BX59" i="7"/>
  <c r="BW102" i="10"/>
  <c r="BW70" i="10"/>
  <c r="BW105" i="19"/>
  <c r="BW73" i="19"/>
  <c r="BW108" i="2"/>
  <c r="BW76" i="2"/>
  <c r="BW114" i="5"/>
  <c r="BW82" i="5"/>
  <c r="BW100" i="14"/>
  <c r="BW68" i="14"/>
  <c r="BW101" i="3"/>
  <c r="BW69" i="3"/>
  <c r="BW111" i="21"/>
  <c r="BW79" i="21"/>
  <c r="BW98" i="13"/>
  <c r="BW66" i="13"/>
  <c r="BW97" i="3"/>
  <c r="BW65" i="3"/>
  <c r="BW94" i="2"/>
  <c r="BW62" i="2"/>
  <c r="BW116" i="12"/>
  <c r="BW84" i="12"/>
  <c r="BW103" i="10"/>
  <c r="BW71" i="10"/>
  <c r="BW94" i="10"/>
  <c r="BW62" i="10"/>
  <c r="BW95" i="13"/>
  <c r="BW63" i="13"/>
  <c r="BW114" i="16"/>
  <c r="BW82" i="16"/>
  <c r="BW119" i="18"/>
  <c r="BW87" i="18"/>
  <c r="BX95" i="6"/>
  <c r="BX63" i="6"/>
  <c r="BW103" i="18"/>
  <c r="BW71" i="18"/>
  <c r="BW105" i="7"/>
  <c r="BW73" i="7"/>
  <c r="BW115" i="6"/>
  <c r="BW83" i="6"/>
  <c r="BW117" i="21"/>
  <c r="BW85" i="21"/>
  <c r="BW91" i="6"/>
  <c r="BW59" i="6"/>
  <c r="BW93" i="4"/>
  <c r="BW61" i="4"/>
  <c r="BW95" i="8"/>
  <c r="BW63" i="8"/>
  <c r="BW91" i="18"/>
  <c r="BW59" i="18"/>
  <c r="BW118" i="8"/>
  <c r="BW86" i="8"/>
  <c r="BW109" i="11"/>
  <c r="BW77" i="11"/>
  <c r="BW92" i="18"/>
  <c r="BW60" i="18"/>
  <c r="BW103" i="1"/>
  <c r="BW71" i="1"/>
  <c r="BW107" i="5"/>
  <c r="BW75" i="5"/>
  <c r="BW100" i="21"/>
  <c r="BW68" i="21"/>
  <c r="BW99" i="16"/>
  <c r="BW67" i="16"/>
  <c r="BW115" i="7"/>
  <c r="BW83" i="7"/>
  <c r="BW98" i="3"/>
  <c r="BW66" i="3"/>
  <c r="BW100" i="8"/>
  <c r="BW68" i="8"/>
  <c r="BW109" i="12"/>
  <c r="BW77" i="12"/>
  <c r="BW110" i="7"/>
  <c r="BW78" i="7"/>
  <c r="BW95" i="18"/>
  <c r="BW63" i="18"/>
  <c r="BW94" i="13"/>
  <c r="BW62" i="13"/>
  <c r="BW113" i="11"/>
  <c r="BW81" i="11"/>
  <c r="BW93" i="17"/>
  <c r="BW61" i="17"/>
  <c r="BW104" i="13"/>
  <c r="BW72" i="13"/>
  <c r="BW95" i="21"/>
  <c r="BW63" i="21"/>
  <c r="BX92" i="3"/>
  <c r="BX60" i="3"/>
  <c r="BW111" i="9"/>
  <c r="BW79" i="9"/>
  <c r="BW108" i="12"/>
  <c r="BW76" i="12"/>
  <c r="BW113" i="20"/>
  <c r="BW81" i="20"/>
  <c r="BW115" i="13"/>
  <c r="BW83" i="13"/>
  <c r="BW104" i="3"/>
  <c r="BW72" i="3"/>
  <c r="BW104" i="5"/>
  <c r="BW72" i="5"/>
  <c r="BW91" i="3"/>
  <c r="BW59" i="3"/>
  <c r="BW113" i="12"/>
  <c r="BW81" i="12"/>
  <c r="BW108" i="21"/>
  <c r="BW76" i="21"/>
  <c r="BW113" i="3"/>
  <c r="BW81" i="3"/>
  <c r="BW105" i="4"/>
  <c r="BW73" i="4"/>
  <c r="BW108" i="11"/>
  <c r="BW76" i="11"/>
  <c r="BW99" i="4"/>
  <c r="BW67" i="4"/>
  <c r="BW118" i="2"/>
  <c r="BW86" i="2"/>
  <c r="BW100" i="15"/>
  <c r="BW68" i="15"/>
  <c r="BW110" i="3"/>
  <c r="BW78" i="3"/>
  <c r="BW106" i="19"/>
  <c r="BW74" i="19"/>
  <c r="BW97" i="14"/>
  <c r="BW65" i="14"/>
  <c r="BW117" i="1"/>
  <c r="BW85" i="1"/>
  <c r="BW99" i="21"/>
  <c r="BW67" i="21"/>
  <c r="BW119" i="1"/>
  <c r="BW87" i="1"/>
  <c r="BW112" i="3"/>
  <c r="BW80" i="3"/>
  <c r="BW115" i="10"/>
  <c r="BW83" i="10"/>
  <c r="BW91" i="1"/>
  <c r="BW59" i="1"/>
  <c r="BW101" i="16"/>
  <c r="BW69" i="16"/>
  <c r="BW100" i="11"/>
  <c r="BW68" i="11"/>
  <c r="BW106" i="9"/>
  <c r="BW74" i="9"/>
  <c r="BW91" i="15"/>
  <c r="BW59" i="15"/>
  <c r="BW93" i="19"/>
  <c r="BW61" i="19"/>
  <c r="BX117" i="3"/>
  <c r="BX85" i="3"/>
  <c r="BW91" i="21"/>
  <c r="BW59" i="21"/>
  <c r="BW102" i="1"/>
  <c r="BW70" i="1"/>
  <c r="BW98" i="18"/>
  <c r="BW66" i="18"/>
  <c r="BW115" i="18"/>
  <c r="BW83" i="18"/>
  <c r="BW105" i="10"/>
  <c r="BW73" i="10"/>
  <c r="BU90" i="21"/>
  <c r="BU58" i="21"/>
  <c r="BU58" i="7"/>
  <c r="BU90" i="7"/>
  <c r="BU58" i="2"/>
  <c r="BU90" i="2"/>
  <c r="BW121" i="17"/>
  <c r="BW89" i="17"/>
  <c r="BW121" i="20"/>
  <c r="BW89" i="20"/>
  <c r="BW124" i="3"/>
  <c r="BW127" i="3" s="1"/>
  <c r="BW120" i="3" s="1"/>
  <c r="BW88" i="3"/>
  <c r="BW121" i="11"/>
  <c r="BW89" i="11"/>
  <c r="BW124" i="10"/>
  <c r="BW127" i="10" s="1"/>
  <c r="BW120" i="10" s="1"/>
  <c r="BW88" i="10"/>
  <c r="BW105" i="11"/>
  <c r="BW73" i="11"/>
  <c r="BW113" i="21"/>
  <c r="BW81" i="21"/>
  <c r="BW94" i="15"/>
  <c r="BW62" i="15"/>
  <c r="BW116" i="21"/>
  <c r="BW84" i="21"/>
  <c r="BW118" i="20"/>
  <c r="BW86" i="20"/>
  <c r="BW106" i="16"/>
  <c r="BW74" i="16"/>
  <c r="BW96" i="21"/>
  <c r="BW64" i="21"/>
  <c r="BX116" i="19"/>
  <c r="BX84" i="19"/>
  <c r="BW98" i="19"/>
  <c r="BW66" i="19"/>
  <c r="BW94" i="5"/>
  <c r="BW62" i="5"/>
  <c r="BW103" i="13"/>
  <c r="BW71" i="13"/>
  <c r="BW97" i="2"/>
  <c r="BW65" i="2"/>
  <c r="BW100" i="6"/>
  <c r="BW68" i="6"/>
  <c r="BW115" i="11"/>
  <c r="BW83" i="11"/>
  <c r="BW107" i="18"/>
  <c r="BW75" i="18"/>
  <c r="BW105" i="16"/>
  <c r="BW73" i="16"/>
  <c r="BW91" i="5"/>
  <c r="BW59" i="5"/>
  <c r="BW103" i="7"/>
  <c r="BW71" i="7"/>
  <c r="BW110" i="14"/>
  <c r="BW78" i="14"/>
  <c r="BW105" i="12"/>
  <c r="BW73" i="12"/>
  <c r="BW100" i="16"/>
  <c r="BW68" i="16"/>
  <c r="BW107" i="1"/>
  <c r="BW75" i="1"/>
  <c r="BW104" i="15"/>
  <c r="BW72" i="15"/>
  <c r="BW112" i="20"/>
  <c r="BW80" i="20"/>
  <c r="BX106" i="5"/>
  <c r="BX74" i="5"/>
  <c r="BW111" i="7"/>
  <c r="BW79" i="7"/>
  <c r="BW106" i="7"/>
  <c r="BW74" i="7"/>
  <c r="BW100" i="7"/>
  <c r="BW68" i="7"/>
  <c r="BX100" i="4"/>
  <c r="BX68" i="4"/>
  <c r="BW101" i="7"/>
  <c r="BW69" i="7"/>
  <c r="BW117" i="2"/>
  <c r="BW85" i="2"/>
  <c r="BW97" i="8"/>
  <c r="BW65" i="8"/>
  <c r="BW99" i="12"/>
  <c r="BW67" i="12"/>
  <c r="BW101" i="12"/>
  <c r="BW69" i="12"/>
  <c r="BW111" i="13"/>
  <c r="BW79" i="13"/>
  <c r="BW118" i="19"/>
  <c r="BW86" i="19"/>
  <c r="BW93" i="18"/>
  <c r="BW61" i="18"/>
  <c r="BW93" i="10"/>
  <c r="BW61" i="10"/>
  <c r="BW106" i="14"/>
  <c r="BW74" i="14"/>
  <c r="BW97" i="20"/>
  <c r="BW65" i="20"/>
  <c r="BW110" i="18"/>
  <c r="BW78" i="18"/>
  <c r="BW111" i="15"/>
  <c r="BW79" i="15"/>
  <c r="BW117" i="5"/>
  <c r="BW85" i="5"/>
  <c r="BW115" i="1"/>
  <c r="BW83" i="1"/>
  <c r="BW118" i="16"/>
  <c r="BW86" i="16"/>
  <c r="BW104" i="16"/>
  <c r="BW72" i="16"/>
  <c r="BW93" i="11"/>
  <c r="BW61" i="11"/>
  <c r="BW112" i="6"/>
  <c r="BW80" i="6"/>
  <c r="BW117" i="19"/>
  <c r="BW85" i="19"/>
  <c r="BW101" i="8"/>
  <c r="BW69" i="8"/>
  <c r="R47" i="16"/>
  <c r="P47" i="21"/>
  <c r="Q15" i="21"/>
  <c r="BW15" i="21" s="1" a="1"/>
  <c r="BW15" i="21" s="1"/>
  <c r="P47" i="7"/>
  <c r="Q15" i="7"/>
  <c r="BW15" i="7" s="1" a="1"/>
  <c r="BW15" i="7" s="1"/>
  <c r="P47" i="2"/>
  <c r="Q15" i="2"/>
  <c r="BW15" i="2" s="1" a="1"/>
  <c r="BW15" i="2" s="1"/>
  <c r="BU90" i="6"/>
  <c r="BU58" i="6"/>
  <c r="BU58" i="20"/>
  <c r="BU90" i="20"/>
  <c r="BW124" i="2"/>
  <c r="BW127" i="2" s="1"/>
  <c r="BW120" i="2" s="1"/>
  <c r="BW88" i="2"/>
  <c r="BW124" i="7"/>
  <c r="BW127" i="7" s="1"/>
  <c r="BW120" i="7" s="1"/>
  <c r="BW88" i="7"/>
  <c r="BW121" i="10"/>
  <c r="BW89" i="10"/>
  <c r="BW121" i="2"/>
  <c r="BW89" i="2"/>
  <c r="BW121" i="5"/>
  <c r="BW89" i="5"/>
  <c r="BW97" i="6"/>
  <c r="BW65" i="6"/>
  <c r="BW117" i="9"/>
  <c r="BW85" i="9"/>
  <c r="BW106" i="17"/>
  <c r="BW74" i="17"/>
  <c r="BW93" i="13"/>
  <c r="BW61" i="13"/>
  <c r="BW111" i="4"/>
  <c r="BW79" i="4"/>
  <c r="BW111" i="6"/>
  <c r="BW79" i="6"/>
  <c r="BW92" i="8"/>
  <c r="BW60" i="8"/>
  <c r="BW93" i="9"/>
  <c r="BW61" i="9"/>
  <c r="BW105" i="2"/>
  <c r="BW73" i="2"/>
  <c r="BW105" i="15"/>
  <c r="BW73" i="15"/>
  <c r="BW102" i="17"/>
  <c r="BW70" i="17"/>
  <c r="BW114" i="12"/>
  <c r="BW82" i="12"/>
  <c r="BW112" i="2"/>
  <c r="BW80" i="2"/>
  <c r="BW119" i="5"/>
  <c r="BW87" i="5"/>
  <c r="BW96" i="14"/>
  <c r="BW64" i="14"/>
  <c r="BW112" i="18"/>
  <c r="BW80" i="18"/>
  <c r="BW116" i="1"/>
  <c r="BW84" i="1"/>
  <c r="BW109" i="17"/>
  <c r="BW77" i="17"/>
  <c r="BW119" i="11"/>
  <c r="BW87" i="11"/>
  <c r="BW97" i="19"/>
  <c r="BW65" i="19"/>
  <c r="BW93" i="21"/>
  <c r="BW61" i="21"/>
  <c r="BW95" i="20"/>
  <c r="BW63" i="20"/>
  <c r="BW113" i="8"/>
  <c r="BW81" i="8"/>
  <c r="BW113" i="19"/>
  <c r="BW81" i="19"/>
  <c r="BW107" i="14"/>
  <c r="BW75" i="14"/>
  <c r="BW96" i="7"/>
  <c r="BW64" i="7"/>
  <c r="BW97" i="13"/>
  <c r="BW65" i="13"/>
  <c r="BW111" i="20"/>
  <c r="BW79" i="20"/>
  <c r="BW94" i="16"/>
  <c r="BW62" i="16"/>
  <c r="BX94" i="18"/>
  <c r="BX62" i="18"/>
  <c r="BW118" i="21"/>
  <c r="BW86" i="21"/>
  <c r="BW108" i="19"/>
  <c r="BW76" i="19"/>
  <c r="BW96" i="16"/>
  <c r="BW64" i="16"/>
  <c r="BW118" i="1"/>
  <c r="BW86" i="1"/>
  <c r="BW96" i="10"/>
  <c r="BW64" i="10"/>
  <c r="BX99" i="2"/>
  <c r="BX67" i="2"/>
  <c r="BW110" i="6"/>
  <c r="BW78" i="6"/>
  <c r="BW119" i="9"/>
  <c r="BW87" i="9"/>
  <c r="BW109" i="20"/>
  <c r="BW77" i="20"/>
  <c r="BW104" i="2"/>
  <c r="BW72" i="2"/>
  <c r="BW96" i="4"/>
  <c r="BW64" i="4"/>
  <c r="BW93" i="5"/>
  <c r="BW61" i="5"/>
  <c r="BW111" i="2"/>
  <c r="BW79" i="2"/>
  <c r="BW106" i="12"/>
  <c r="BW74" i="12"/>
  <c r="BW108" i="14"/>
  <c r="BW76" i="14"/>
  <c r="BW107" i="10"/>
  <c r="BW75" i="10"/>
  <c r="BW96" i="3"/>
  <c r="BW64" i="3"/>
  <c r="BW102" i="12"/>
  <c r="BW70" i="12"/>
  <c r="BW119" i="13"/>
  <c r="BW87" i="13"/>
  <c r="BW115" i="15"/>
  <c r="BW83" i="15"/>
  <c r="BW102" i="7"/>
  <c r="BW70" i="7"/>
  <c r="BW113" i="18"/>
  <c r="BW81" i="18"/>
  <c r="BW103" i="17"/>
  <c r="BW71" i="17"/>
  <c r="BW99" i="19"/>
  <c r="BW67" i="19"/>
  <c r="BW101" i="18"/>
  <c r="BW69" i="18"/>
  <c r="BW117" i="4"/>
  <c r="BW85" i="4"/>
  <c r="BW111" i="17"/>
  <c r="BW79" i="17"/>
  <c r="BW110" i="12"/>
  <c r="BW78" i="12"/>
  <c r="BW102" i="5"/>
  <c r="BW70" i="5"/>
  <c r="BW98" i="1"/>
  <c r="BW66" i="1"/>
  <c r="BW101" i="1"/>
  <c r="BW69" i="1"/>
  <c r="BW109" i="18"/>
  <c r="BW77" i="18"/>
  <c r="BW101" i="11"/>
  <c r="BW69" i="11"/>
  <c r="BX109" i="8"/>
  <c r="BX77" i="8"/>
  <c r="BW95" i="19"/>
  <c r="BW63" i="19"/>
  <c r="BW114" i="17"/>
  <c r="BW82" i="17"/>
  <c r="BW102" i="14"/>
  <c r="BW70" i="14"/>
  <c r="BW95" i="4"/>
  <c r="BW63" i="4"/>
  <c r="BX107" i="2"/>
  <c r="BX75" i="2"/>
  <c r="BW108" i="4"/>
  <c r="BW76" i="4"/>
  <c r="BW99" i="11"/>
  <c r="BW67" i="11"/>
  <c r="BW97" i="9"/>
  <c r="BW65" i="9"/>
  <c r="BW98" i="11"/>
  <c r="BW66" i="11"/>
  <c r="BW95" i="12"/>
  <c r="BW63" i="12"/>
  <c r="BW103" i="16"/>
  <c r="BW71" i="16"/>
  <c r="BW114" i="11"/>
  <c r="BW82" i="11"/>
  <c r="BW99" i="9"/>
  <c r="BW67" i="9"/>
  <c r="BW93" i="12"/>
  <c r="BW61" i="12"/>
  <c r="BW105" i="8"/>
  <c r="BW73" i="8"/>
  <c r="BW110" i="5"/>
  <c r="BW78" i="5"/>
  <c r="BW111" i="10"/>
  <c r="BW79" i="10"/>
  <c r="BW114" i="4"/>
  <c r="BW82" i="4"/>
  <c r="BW96" i="19"/>
  <c r="BW64" i="19"/>
  <c r="BW113" i="13"/>
  <c r="BW81" i="13"/>
  <c r="BW104" i="1"/>
  <c r="BW72" i="1"/>
  <c r="BW119" i="16"/>
  <c r="BW87" i="16"/>
  <c r="BW101" i="15"/>
  <c r="BW69" i="15"/>
  <c r="BW97" i="17"/>
  <c r="BW65" i="17"/>
  <c r="BW107" i="16"/>
  <c r="BW75" i="16"/>
  <c r="BW105" i="1"/>
  <c r="BW73" i="1"/>
  <c r="BW117" i="15"/>
  <c r="BW85" i="15"/>
  <c r="BW108" i="10"/>
  <c r="BW76" i="10"/>
  <c r="BW114" i="21"/>
  <c r="BW82" i="21"/>
  <c r="BW104" i="20"/>
  <c r="BW72" i="20"/>
  <c r="BW91" i="20"/>
  <c r="BW59" i="20"/>
  <c r="BW105" i="20"/>
  <c r="BW73" i="20"/>
  <c r="BW116" i="5"/>
  <c r="BW84" i="5"/>
  <c r="BW107" i="7"/>
  <c r="BW75" i="7"/>
  <c r="BW101" i="17"/>
  <c r="BW69" i="17"/>
  <c r="BW112" i="15"/>
  <c r="BW80" i="15"/>
  <c r="BX99" i="7"/>
  <c r="BX67" i="7"/>
  <c r="BX101" i="19"/>
  <c r="BX69" i="19"/>
  <c r="BW96" i="13"/>
  <c r="BW64" i="13"/>
  <c r="BW104" i="17"/>
  <c r="BW72" i="17"/>
  <c r="BW94" i="4"/>
  <c r="BW62" i="4"/>
  <c r="BW100" i="3"/>
  <c r="BW68" i="3"/>
  <c r="BW107" i="8"/>
  <c r="BW75" i="8"/>
  <c r="BW113" i="5"/>
  <c r="BW81" i="5"/>
  <c r="BW109" i="13"/>
  <c r="BW77" i="13"/>
  <c r="BW115" i="8"/>
  <c r="BW83" i="8"/>
  <c r="BW92" i="6"/>
  <c r="BW60" i="6"/>
  <c r="BW91" i="10"/>
  <c r="BW59" i="10"/>
  <c r="BW101" i="4"/>
  <c r="BW69" i="4"/>
  <c r="BW103" i="3"/>
  <c r="BW71" i="3"/>
  <c r="BW106" i="8"/>
  <c r="BW74" i="8"/>
  <c r="BW92" i="15"/>
  <c r="BW60" i="15"/>
  <c r="BW114" i="10"/>
  <c r="BW82" i="10"/>
  <c r="BW94" i="20"/>
  <c r="BW62" i="20"/>
  <c r="BW117" i="14"/>
  <c r="BW85" i="14"/>
  <c r="BW107" i="13"/>
  <c r="BW75" i="13"/>
  <c r="BW103" i="15"/>
  <c r="BW71" i="15"/>
  <c r="BW105" i="14"/>
  <c r="BW73" i="14"/>
  <c r="BW108" i="20"/>
  <c r="BW76" i="20"/>
  <c r="BW91" i="14"/>
  <c r="BW59" i="14"/>
  <c r="BW118" i="17"/>
  <c r="BW86" i="17"/>
  <c r="BW97" i="18"/>
  <c r="BW65" i="18"/>
  <c r="BW108" i="18"/>
  <c r="BW76" i="18"/>
  <c r="BW94" i="21"/>
  <c r="BW62" i="21"/>
  <c r="BW116" i="11"/>
  <c r="BW84" i="11"/>
  <c r="BW99" i="15"/>
  <c r="BW67" i="15"/>
  <c r="BW118" i="13"/>
  <c r="BW86" i="13"/>
  <c r="BW109" i="21"/>
  <c r="BW77" i="21"/>
  <c r="BW94" i="17"/>
  <c r="BW62" i="17"/>
  <c r="BX114" i="9"/>
  <c r="BX82" i="9"/>
  <c r="BX97" i="7"/>
  <c r="BX65" i="7"/>
  <c r="BW93" i="8"/>
  <c r="BW61" i="8"/>
  <c r="BW108" i="17"/>
  <c r="BW76" i="17"/>
  <c r="BW112" i="13"/>
  <c r="BW80" i="13"/>
  <c r="BW95" i="14"/>
  <c r="BW63" i="14"/>
  <c r="BW98" i="6"/>
  <c r="BW66" i="6"/>
  <c r="BW100" i="5"/>
  <c r="BW68" i="5"/>
  <c r="BW106" i="3"/>
  <c r="BW74" i="3"/>
  <c r="BW94" i="11"/>
  <c r="BW62" i="11"/>
  <c r="BW119" i="4"/>
  <c r="BW87" i="4"/>
  <c r="BW93" i="3"/>
  <c r="BW61" i="3"/>
  <c r="BW116" i="6"/>
  <c r="BW84" i="6"/>
  <c r="BW92" i="12"/>
  <c r="BW60" i="12"/>
  <c r="BW100" i="17"/>
  <c r="BW68" i="17"/>
  <c r="BW116" i="3"/>
  <c r="BW84" i="3"/>
  <c r="BW104" i="6"/>
  <c r="BW72" i="6"/>
  <c r="BW103" i="6"/>
  <c r="BW71" i="6"/>
  <c r="BW103" i="4"/>
  <c r="BW71" i="4"/>
  <c r="BW100" i="18"/>
  <c r="BW68" i="18"/>
  <c r="BW91" i="13"/>
  <c r="BW59" i="13"/>
  <c r="P47" i="6"/>
  <c r="Q15" i="6"/>
  <c r="BW15" i="6" s="1" a="1"/>
  <c r="BW15" i="6" s="1"/>
  <c r="P47" i="20"/>
  <c r="Q15" i="20"/>
  <c r="BW15" i="20" s="1" a="1"/>
  <c r="BW15" i="20" s="1"/>
  <c r="BW90" i="16"/>
  <c r="BW58" i="16"/>
  <c r="BW90" i="9"/>
  <c r="BW58" i="9"/>
  <c r="BW90" i="3"/>
  <c r="BW58" i="3"/>
  <c r="BW90" i="19"/>
  <c r="BW58" i="19"/>
  <c r="BW90" i="1"/>
  <c r="BW58" i="1"/>
  <c r="T24" i="8"/>
  <c r="BZ24" i="8" s="1" a="1"/>
  <c r="BZ24" i="8" s="1"/>
  <c r="T17" i="20"/>
  <c r="BZ17" i="20" s="1" a="1"/>
  <c r="BZ17" i="20" s="1"/>
  <c r="S18" i="2"/>
  <c r="BY18" i="2" s="1" a="1"/>
  <c r="BY18" i="2" s="1"/>
  <c r="S32" i="20"/>
  <c r="BY32" i="20" s="1" a="1"/>
  <c r="BY32" i="20" s="1"/>
  <c r="S40" i="21"/>
  <c r="BY40" i="21" s="1" a="1"/>
  <c r="BY40" i="21" s="1"/>
  <c r="S41" i="13"/>
  <c r="BY41" i="13" s="1" a="1"/>
  <c r="BY41" i="13" s="1"/>
  <c r="S31" i="11"/>
  <c r="BY31" i="11" s="1" a="1"/>
  <c r="BY31" i="11" s="1"/>
  <c r="S31" i="2"/>
  <c r="BY31" i="2" s="1" a="1"/>
  <c r="BY31" i="2" s="1"/>
  <c r="S42" i="13"/>
  <c r="BY42" i="13" s="1" a="1"/>
  <c r="BY42" i="13" s="1"/>
  <c r="S37" i="4"/>
  <c r="BY37" i="4" s="1" a="1"/>
  <c r="BY37" i="4" s="1"/>
  <c r="S21" i="5"/>
  <c r="BY21" i="5" s="1" a="1"/>
  <c r="BY21" i="5" s="1"/>
  <c r="S24" i="18"/>
  <c r="BY24" i="18" s="1" a="1"/>
  <c r="BY24" i="18" s="1"/>
  <c r="S23" i="5"/>
  <c r="BY23" i="5" s="1" a="1"/>
  <c r="BY23" i="5" s="1"/>
  <c r="S19" i="12"/>
  <c r="BY19" i="12" s="1" a="1"/>
  <c r="BY19" i="12" s="1"/>
  <c r="S36" i="8"/>
  <c r="BY36" i="8" s="1" a="1"/>
  <c r="BY36" i="8" s="1"/>
  <c r="S30" i="3"/>
  <c r="BY30" i="3" s="1" a="1"/>
  <c r="BY30" i="3" s="1"/>
  <c r="S17" i="2"/>
  <c r="BY17" i="2" s="1" a="1"/>
  <c r="BY17" i="2" s="1"/>
  <c r="S36" i="16"/>
  <c r="BY36" i="16" s="1" a="1"/>
  <c r="BY36" i="16" s="1"/>
  <c r="S40" i="20"/>
  <c r="BY40" i="20" s="1" a="1"/>
  <c r="BY40" i="20" s="1"/>
  <c r="S16" i="19"/>
  <c r="BY16" i="19" s="1" a="1"/>
  <c r="BY16" i="19" s="1"/>
  <c r="S39" i="13"/>
  <c r="BY39" i="13" s="1" a="1"/>
  <c r="BY39" i="13" s="1"/>
  <c r="S34" i="4"/>
  <c r="BY34" i="4" s="1" a="1"/>
  <c r="BY34" i="4" s="1"/>
  <c r="S35" i="1"/>
  <c r="BY35" i="1" s="1" a="1"/>
  <c r="BY35" i="1" s="1"/>
  <c r="S43" i="7"/>
  <c r="BY43" i="7" s="1" a="1"/>
  <c r="BY43" i="7" s="1"/>
  <c r="S23" i="9"/>
  <c r="BY23" i="9" s="1" a="1"/>
  <c r="BY23" i="9" s="1"/>
  <c r="S18" i="1"/>
  <c r="BY18" i="1" s="1" a="1"/>
  <c r="BY18" i="1" s="1"/>
  <c r="S25" i="1"/>
  <c r="BY25" i="1" s="1" a="1"/>
  <c r="BY25" i="1" s="1"/>
  <c r="S42" i="18"/>
  <c r="BY42" i="18" s="1" a="1"/>
  <c r="BY42" i="18" s="1"/>
  <c r="S27" i="16"/>
  <c r="BY27" i="16" s="1" a="1"/>
  <c r="BY27" i="16" s="1"/>
  <c r="T24" i="17"/>
  <c r="BZ24" i="17" s="1" a="1"/>
  <c r="BZ24" i="17" s="1"/>
  <c r="S28" i="19"/>
  <c r="BY28" i="19" s="1" a="1"/>
  <c r="BY28" i="19" s="1"/>
  <c r="S43" i="11"/>
  <c r="BY43" i="11" s="1" a="1"/>
  <c r="BY43" i="11" s="1"/>
  <c r="T38" i="7"/>
  <c r="BZ38" i="7" s="1" a="1"/>
  <c r="BZ38" i="7" s="1"/>
  <c r="S29" i="21"/>
  <c r="BY29" i="21" s="1" a="1"/>
  <c r="BY29" i="21" s="1"/>
  <c r="T31" i="10"/>
  <c r="BZ31" i="10" s="1" a="1"/>
  <c r="BZ31" i="10" s="1"/>
  <c r="S35" i="10"/>
  <c r="BY35" i="10" s="1" a="1"/>
  <c r="BY35" i="10" s="1"/>
  <c r="S29" i="7"/>
  <c r="BY29" i="7" s="1" a="1"/>
  <c r="BY29" i="7" s="1"/>
  <c r="S42" i="10"/>
  <c r="BY42" i="10" s="1" a="1"/>
  <c r="BY42" i="10" s="1"/>
  <c r="S16" i="8"/>
  <c r="BY16" i="8" s="1" a="1"/>
  <c r="BY16" i="8" s="1"/>
  <c r="S37" i="8"/>
  <c r="BY37" i="8" s="1" a="1"/>
  <c r="BY37" i="8" s="1"/>
  <c r="S44" i="15"/>
  <c r="BY44" i="15" s="1" a="1"/>
  <c r="BY44" i="15" s="1"/>
  <c r="S27" i="11"/>
  <c r="BY27" i="11" s="1" a="1"/>
  <c r="BY27" i="11" s="1"/>
  <c r="S35" i="2"/>
  <c r="BY35" i="2" s="1" a="1"/>
  <c r="BY35" i="2" s="1"/>
  <c r="S19" i="3"/>
  <c r="BY19" i="3" s="1" a="1"/>
  <c r="BY19" i="3" s="1"/>
  <c r="S29" i="11"/>
  <c r="BY29" i="11" s="1" a="1"/>
  <c r="BY29" i="11" s="1"/>
  <c r="S30" i="5"/>
  <c r="BY30" i="5" s="1" a="1"/>
  <c r="BY30" i="5" s="1"/>
  <c r="S23" i="10"/>
  <c r="BY23" i="10" s="1" a="1"/>
  <c r="BY23" i="10" s="1"/>
  <c r="S25" i="10"/>
  <c r="BY25" i="10" s="1" a="1"/>
  <c r="BY25" i="10" s="1"/>
  <c r="S34" i="6"/>
  <c r="BY34" i="6" s="1" a="1"/>
  <c r="BY34" i="6" s="1"/>
  <c r="S33" i="1"/>
  <c r="BY33" i="1" s="1" a="1"/>
  <c r="BY33" i="1" s="1"/>
  <c r="S23" i="21"/>
  <c r="BY23" i="21" s="1" a="1"/>
  <c r="BY23" i="21" s="1"/>
  <c r="S36" i="19"/>
  <c r="BY36" i="19" s="1" a="1"/>
  <c r="BY36" i="19" s="1"/>
  <c r="S34" i="14"/>
  <c r="BY34" i="14" s="1" a="1"/>
  <c r="BY34" i="14" s="1"/>
  <c r="S20" i="17"/>
  <c r="BY20" i="17" s="1" a="1"/>
  <c r="BY20" i="17" s="1"/>
  <c r="S20" i="15"/>
  <c r="BY20" i="15" s="1" a="1"/>
  <c r="BY20" i="15" s="1"/>
  <c r="S43" i="9"/>
  <c r="BY43" i="9" s="1" a="1"/>
  <c r="BY43" i="9" s="1"/>
  <c r="S22" i="1"/>
  <c r="BY22" i="1" s="1" a="1"/>
  <c r="BY22" i="1" s="1"/>
  <c r="S41" i="20"/>
  <c r="BY41" i="20" s="1" a="1"/>
  <c r="BY41" i="20" s="1"/>
  <c r="S24" i="1"/>
  <c r="BY24" i="1" s="1" a="1"/>
  <c r="BY24" i="1" s="1"/>
  <c r="S37" i="19"/>
  <c r="BY37" i="19" s="1" a="1"/>
  <c r="BY37" i="19" s="1"/>
  <c r="S32" i="6"/>
  <c r="BY32" i="6" s="1" a="1"/>
  <c r="BY32" i="6" s="1"/>
  <c r="S40" i="19"/>
  <c r="BY40" i="19" s="1" a="1"/>
  <c r="BY40" i="19" s="1"/>
  <c r="S31" i="20"/>
  <c r="BY31" i="20" s="1" a="1"/>
  <c r="BY31" i="20" s="1"/>
  <c r="S35" i="15"/>
  <c r="BY35" i="15" s="1" a="1"/>
  <c r="BY35" i="15" s="1"/>
  <c r="T20" i="5"/>
  <c r="BZ20" i="5" s="1" a="1"/>
  <c r="BZ20" i="5" s="1"/>
  <c r="S34" i="19"/>
  <c r="BY34" i="19" s="1" a="1"/>
  <c r="BY34" i="19" s="1"/>
  <c r="T42" i="7"/>
  <c r="BZ42" i="7" s="1" a="1"/>
  <c r="BZ42" i="7" s="1"/>
  <c r="T21" i="8"/>
  <c r="BZ21" i="8" s="1" a="1"/>
  <c r="BZ21" i="8" s="1"/>
  <c r="S23" i="4"/>
  <c r="BY23" i="4" s="1" a="1"/>
  <c r="BY23" i="4" s="1"/>
  <c r="S39" i="19"/>
  <c r="BY39" i="19" s="1" a="1"/>
  <c r="BY39" i="19" s="1"/>
  <c r="S44" i="14"/>
  <c r="BY44" i="14" s="1" a="1"/>
  <c r="BY44" i="14" s="1"/>
  <c r="S27" i="8"/>
  <c r="BY27" i="8" s="1" a="1"/>
  <c r="BY27" i="8" s="1"/>
  <c r="S17" i="5"/>
  <c r="BY17" i="5" s="1" a="1"/>
  <c r="BY17" i="5" s="1"/>
  <c r="S16" i="17"/>
  <c r="BY16" i="17" s="1" a="1"/>
  <c r="BY16" i="17" s="1"/>
  <c r="S25" i="9"/>
  <c r="BY25" i="9" s="1" a="1"/>
  <c r="BY25" i="9" s="1"/>
  <c r="S22" i="15"/>
  <c r="BY22" i="15" s="1" a="1"/>
  <c r="BY22" i="15" s="1"/>
  <c r="S43" i="15"/>
  <c r="BY43" i="15" s="1" a="1"/>
  <c r="BY43" i="15" s="1"/>
  <c r="S40" i="17"/>
  <c r="BY40" i="17" s="1" a="1"/>
  <c r="BY40" i="17" s="1"/>
  <c r="S20" i="3"/>
  <c r="BY20" i="3" s="1" a="1"/>
  <c r="BY20" i="3" s="1"/>
  <c r="S43" i="5"/>
  <c r="BY43" i="5" s="1" a="1"/>
  <c r="BY43" i="5" s="1"/>
  <c r="S23" i="8"/>
  <c r="BY23" i="8" s="1" a="1"/>
  <c r="BY23" i="8" s="1"/>
  <c r="S40" i="4"/>
  <c r="BY40" i="4" s="1" a="1"/>
  <c r="BY40" i="4" s="1"/>
  <c r="S39" i="20"/>
  <c r="BY39" i="20" s="1" a="1"/>
  <c r="BY39" i="20" s="1"/>
  <c r="S29" i="19"/>
  <c r="BY29" i="19" s="1" a="1"/>
  <c r="BY29" i="19" s="1"/>
  <c r="S42" i="17"/>
  <c r="BY42" i="17" s="1" a="1"/>
  <c r="BY42" i="17" s="1"/>
  <c r="S40" i="12"/>
  <c r="BY40" i="12" s="1" a="1"/>
  <c r="BY40" i="12" s="1"/>
  <c r="S18" i="15"/>
  <c r="BY18" i="15" s="1" a="1"/>
  <c r="BY18" i="15" s="1"/>
  <c r="S26" i="13"/>
  <c r="BY26" i="13" s="1" a="1"/>
  <c r="BY26" i="13" s="1"/>
  <c r="S41" i="7"/>
  <c r="BY41" i="7" s="1" a="1"/>
  <c r="BY41" i="7" s="1"/>
  <c r="S28" i="20"/>
  <c r="BY28" i="20" s="1" a="1"/>
  <c r="BY28" i="20" s="1"/>
  <c r="S15" i="19"/>
  <c r="BY15" i="19" s="1" a="1"/>
  <c r="BY15" i="19" s="1"/>
  <c r="S44" i="17"/>
  <c r="BY44" i="17" s="1" a="1"/>
  <c r="BY44" i="17" s="1"/>
  <c r="S35" i="17"/>
  <c r="BY35" i="17" s="1" a="1"/>
  <c r="BY35" i="17" s="1"/>
  <c r="S15" i="1"/>
  <c r="BY15" i="1" s="1" a="1"/>
  <c r="BY15" i="1" s="1"/>
  <c r="S38" i="17"/>
  <c r="BY38" i="17" s="1" a="1"/>
  <c r="BY38" i="17" s="1"/>
  <c r="S29" i="18"/>
  <c r="BY29" i="18" s="1" a="1"/>
  <c r="BY29" i="18" s="1"/>
  <c r="S34" i="10"/>
  <c r="BY34" i="10" s="1" a="1"/>
  <c r="BY34" i="10" s="1"/>
  <c r="S27" i="21"/>
  <c r="BY27" i="21" s="1" a="1"/>
  <c r="BY27" i="21" s="1"/>
  <c r="S32" i="4"/>
  <c r="BY32" i="4" s="1" a="1"/>
  <c r="BY32" i="4" s="1"/>
  <c r="S32" i="15"/>
  <c r="BY32" i="15" s="1" a="1"/>
  <c r="BY32" i="15" s="1"/>
  <c r="S19" i="14"/>
  <c r="BY19" i="14" s="1" a="1"/>
  <c r="BY19" i="14" s="1"/>
  <c r="S33" i="6"/>
  <c r="BY33" i="6" s="1" a="1"/>
  <c r="BY33" i="6" s="1"/>
  <c r="T29" i="8"/>
  <c r="BZ29" i="8" s="1" a="1"/>
  <c r="BZ29" i="8" s="1"/>
  <c r="T22" i="21"/>
  <c r="BZ22" i="21" s="1" a="1"/>
  <c r="BZ22" i="21" s="1"/>
  <c r="S34" i="9"/>
  <c r="BY34" i="9" s="1" a="1"/>
  <c r="BY34" i="9" s="1"/>
  <c r="S34" i="15"/>
  <c r="BY34" i="15" s="1" a="1"/>
  <c r="BY34" i="15" s="1"/>
  <c r="S17" i="21"/>
  <c r="BY17" i="21" s="1" a="1"/>
  <c r="BY17" i="21" s="1"/>
  <c r="S31" i="4"/>
  <c r="BY31" i="4" s="1" a="1"/>
  <c r="BY31" i="4" s="1"/>
  <c r="S39" i="2"/>
  <c r="BY39" i="2" s="1" a="1"/>
  <c r="BY39" i="2" s="1"/>
  <c r="S43" i="4"/>
  <c r="BY43" i="4" s="1" a="1"/>
  <c r="BY43" i="4" s="1"/>
  <c r="S26" i="6"/>
  <c r="BY26" i="6" s="1" a="1"/>
  <c r="BY26" i="6" s="1"/>
  <c r="S23" i="12"/>
  <c r="BY23" i="12" s="1" a="1"/>
  <c r="BY23" i="12" s="1"/>
  <c r="S36" i="12"/>
  <c r="BY36" i="12" s="1" a="1"/>
  <c r="BY36" i="12" s="1"/>
  <c r="S41" i="14"/>
  <c r="BY41" i="14" s="1" a="1"/>
  <c r="BY41" i="14" s="1"/>
  <c r="S41" i="16"/>
  <c r="BY41" i="16" s="1" a="1"/>
  <c r="BY41" i="16" s="1"/>
  <c r="S33" i="3"/>
  <c r="BY33" i="3" s="1" a="1"/>
  <c r="BY33" i="3" s="1"/>
  <c r="S21" i="6"/>
  <c r="BY21" i="6" s="1" a="1"/>
  <c r="BY21" i="6" s="1"/>
  <c r="S20" i="1"/>
  <c r="BY20" i="1" s="1" a="1"/>
  <c r="BY20" i="1" s="1"/>
  <c r="S28" i="14"/>
  <c r="BY28" i="14" s="1" a="1"/>
  <c r="BY28" i="14" s="1"/>
  <c r="S35" i="16"/>
  <c r="BY35" i="16" s="1" a="1"/>
  <c r="BY35" i="16" s="1"/>
  <c r="S16" i="16"/>
  <c r="BY16" i="16" s="1" a="1"/>
  <c r="BY16" i="16" s="1"/>
  <c r="S20" i="9"/>
  <c r="BY20" i="9" s="1" a="1"/>
  <c r="BY20" i="9" s="1"/>
  <c r="S24" i="13"/>
  <c r="BY24" i="13" s="1" a="1"/>
  <c r="BY24" i="13" s="1"/>
  <c r="S32" i="11"/>
  <c r="BY32" i="11" s="1" a="1"/>
  <c r="BY32" i="11" s="1"/>
  <c r="S32" i="3"/>
  <c r="BY32" i="3" s="1" a="1"/>
  <c r="BY32" i="3" s="1"/>
  <c r="S21" i="17"/>
  <c r="BY21" i="17" s="1" a="1"/>
  <c r="BY21" i="17" s="1"/>
  <c r="S18" i="16"/>
  <c r="BY18" i="16" s="1" a="1"/>
  <c r="BY18" i="16" s="1"/>
  <c r="S41" i="15"/>
  <c r="BY41" i="15" s="1" a="1"/>
  <c r="BY41" i="15" s="1"/>
  <c r="S21" i="20"/>
  <c r="BY21" i="20" s="1" a="1"/>
  <c r="BY21" i="20" s="1"/>
  <c r="S43" i="10"/>
  <c r="BY43" i="10" s="1" a="1"/>
  <c r="BY43" i="10" s="1"/>
  <c r="S17" i="14"/>
  <c r="BY17" i="14" s="1" a="1"/>
  <c r="BY17" i="14" s="1"/>
  <c r="S33" i="5"/>
  <c r="BY33" i="5" s="1" a="1"/>
  <c r="BY33" i="5" s="1"/>
  <c r="S25" i="19"/>
  <c r="BY25" i="19" s="1" a="1"/>
  <c r="BY25" i="19" s="1"/>
  <c r="S25" i="20"/>
  <c r="BY25" i="20" s="1" a="1"/>
  <c r="BY25" i="20" s="1"/>
  <c r="S35" i="13"/>
  <c r="BY35" i="13" s="1" a="1"/>
  <c r="BY35" i="13" s="1"/>
  <c r="S25" i="12"/>
  <c r="BY25" i="12" s="1" a="1"/>
  <c r="BY25" i="12" s="1"/>
  <c r="T19" i="6"/>
  <c r="BZ19" i="6" s="1" a="1"/>
  <c r="BZ19" i="6" s="1"/>
  <c r="T19" i="7"/>
  <c r="BZ19" i="7" s="1" a="1"/>
  <c r="BZ19" i="7" s="1"/>
  <c r="S18" i="14"/>
  <c r="BY18" i="14" s="1" a="1"/>
  <c r="BY18" i="14" s="1"/>
  <c r="S38" i="16"/>
  <c r="BY38" i="16" s="1" a="1"/>
  <c r="BY38" i="16" s="1"/>
  <c r="S32" i="21"/>
  <c r="BY32" i="21" s="1" a="1"/>
  <c r="BY32" i="21" s="1"/>
  <c r="S21" i="2"/>
  <c r="BY21" i="2" s="1" a="1"/>
  <c r="BY21" i="2" s="1"/>
  <c r="S29" i="10"/>
  <c r="BY29" i="10" s="1" a="1"/>
  <c r="BY29" i="10" s="1"/>
  <c r="S26" i="2"/>
  <c r="BY26" i="2" s="1" a="1"/>
  <c r="BY26" i="2" s="1"/>
  <c r="S44" i="3"/>
  <c r="BY44" i="3" s="1" a="1"/>
  <c r="BY44" i="3" s="1"/>
  <c r="S16" i="4"/>
  <c r="BY16" i="4" s="1" a="1"/>
  <c r="BY16" i="4" s="1"/>
  <c r="S16" i="9"/>
  <c r="BY16" i="9" s="1" a="1"/>
  <c r="BY16" i="9" s="1"/>
  <c r="S32" i="9"/>
  <c r="BY32" i="9" s="1" a="1"/>
  <c r="BY32" i="9" s="1"/>
  <c r="S26" i="14"/>
  <c r="BY26" i="14" s="1" a="1"/>
  <c r="BY26" i="14" s="1"/>
  <c r="S27" i="4"/>
  <c r="BY27" i="4" s="1" a="1"/>
  <c r="BY27" i="4" s="1"/>
  <c r="S26" i="20"/>
  <c r="BY26" i="20" s="1" a="1"/>
  <c r="BY26" i="20" s="1"/>
  <c r="S36" i="5"/>
  <c r="BY36" i="5" s="1" a="1"/>
  <c r="BY36" i="5" s="1"/>
  <c r="S17" i="7"/>
  <c r="BY17" i="7" s="1" a="1"/>
  <c r="BY17" i="7" s="1"/>
  <c r="S36" i="11"/>
  <c r="BY36" i="11" s="1" a="1"/>
  <c r="BY36" i="11" s="1"/>
  <c r="S42" i="6"/>
  <c r="BY42" i="6" s="1" a="1"/>
  <c r="BY42" i="6" s="1"/>
  <c r="S30" i="11"/>
  <c r="BY30" i="11" s="1" a="1"/>
  <c r="BY30" i="11" s="1"/>
  <c r="S30" i="9"/>
  <c r="BY30" i="9" s="1" a="1"/>
  <c r="BY30" i="9" s="1"/>
  <c r="S38" i="21"/>
  <c r="BY38" i="21" s="1" a="1"/>
  <c r="BY38" i="21" s="1"/>
  <c r="S37" i="16"/>
  <c r="BY37" i="16" s="1" a="1"/>
  <c r="BY37" i="16" s="1"/>
  <c r="S19" i="15"/>
  <c r="BY19" i="15" s="1" a="1"/>
  <c r="BY19" i="15" s="1"/>
  <c r="S24" i="14"/>
  <c r="BY24" i="14" s="1" a="1"/>
  <c r="BY24" i="14" s="1"/>
  <c r="S27" i="18"/>
  <c r="BY27" i="18" s="1" a="1"/>
  <c r="BY27" i="18" s="1"/>
  <c r="S41" i="21"/>
  <c r="BY41" i="21" s="1" a="1"/>
  <c r="BY41" i="21" s="1"/>
  <c r="S37" i="9"/>
  <c r="BY37" i="9" s="1" a="1"/>
  <c r="BY37" i="9" s="1"/>
  <c r="S43" i="20"/>
  <c r="BY43" i="20" s="1" a="1"/>
  <c r="BY43" i="20" s="1"/>
  <c r="S23" i="17"/>
  <c r="BY23" i="17" s="1" a="1"/>
  <c r="BY23" i="17" s="1"/>
  <c r="S31" i="16"/>
  <c r="BY31" i="16" s="1" a="1"/>
  <c r="BY31" i="16" s="1"/>
  <c r="S39" i="1"/>
  <c r="BY39" i="1" s="1" a="1"/>
  <c r="BY39" i="1" s="1"/>
  <c r="S21" i="21"/>
  <c r="BY21" i="21" s="1" a="1"/>
  <c r="BY21" i="21" s="1"/>
  <c r="S29" i="9"/>
  <c r="BY29" i="9" s="1" a="1"/>
  <c r="BY29" i="9" s="1"/>
  <c r="T41" i="19"/>
  <c r="BZ41" i="19" s="1" a="1"/>
  <c r="BZ41" i="19" s="1"/>
  <c r="T42" i="16"/>
  <c r="BZ42" i="16" s="1" a="1"/>
  <c r="BZ42" i="16" s="1"/>
  <c r="S31" i="18"/>
  <c r="BY31" i="18" s="1" a="1"/>
  <c r="BY31" i="18" s="1"/>
  <c r="S23" i="19"/>
  <c r="BY23" i="19" s="1" a="1"/>
  <c r="BY23" i="19" s="1"/>
  <c r="S17" i="10"/>
  <c r="BY17" i="10" s="1" a="1"/>
  <c r="BY17" i="10" s="1"/>
  <c r="S19" i="5"/>
  <c r="BY19" i="5" s="1" a="1"/>
  <c r="BY19" i="5" s="1"/>
  <c r="S40" i="2"/>
  <c r="BY40" i="2" s="1" a="1"/>
  <c r="BY40" i="2" s="1"/>
  <c r="S28" i="13"/>
  <c r="BY28" i="13" s="1" a="1"/>
  <c r="BY28" i="13" s="1"/>
  <c r="T38" i="14"/>
  <c r="BZ38" i="14" s="1" a="1"/>
  <c r="BZ38" i="14" s="1"/>
  <c r="S22" i="2"/>
  <c r="BY22" i="2" s="1" a="1"/>
  <c r="BY22" i="2" s="1"/>
  <c r="S28" i="5"/>
  <c r="BY28" i="5" s="1" a="1"/>
  <c r="BY28" i="5" s="1"/>
  <c r="S25" i="6"/>
  <c r="BY25" i="6" s="1" a="1"/>
  <c r="BY25" i="6" s="1"/>
  <c r="S24" i="10"/>
  <c r="BY24" i="10" s="1" a="1"/>
  <c r="BY24" i="10" s="1"/>
  <c r="S40" i="11"/>
  <c r="BY40" i="11" s="1" a="1"/>
  <c r="BY40" i="11" s="1"/>
  <c r="S32" i="18"/>
  <c r="BY32" i="18" s="1" a="1"/>
  <c r="BY32" i="18" s="1"/>
  <c r="S38" i="15"/>
  <c r="BY38" i="15" s="1" a="1"/>
  <c r="BY38" i="15" s="1"/>
  <c r="S30" i="16"/>
  <c r="BY30" i="16" s="1" a="1"/>
  <c r="BY30" i="16" s="1"/>
  <c r="S21" i="1"/>
  <c r="BY21" i="1" s="1" a="1"/>
  <c r="BY21" i="1" s="1"/>
  <c r="S16" i="5"/>
  <c r="BY16" i="5" s="1" a="1"/>
  <c r="BY16" i="5" s="1"/>
  <c r="S33" i="9"/>
  <c r="BY33" i="9" s="1" a="1"/>
  <c r="BY33" i="9" s="1"/>
  <c r="S28" i="7"/>
  <c r="BY28" i="7" s="1" a="1"/>
  <c r="BY28" i="7" s="1"/>
  <c r="S44" i="19"/>
  <c r="BY44" i="19" s="1" a="1"/>
  <c r="BY44" i="19" s="1"/>
  <c r="S35" i="14"/>
  <c r="BY35" i="14" s="1" a="1"/>
  <c r="BY35" i="14" s="1"/>
  <c r="S25" i="13"/>
  <c r="BY25" i="13" s="1" a="1"/>
  <c r="BY25" i="13" s="1"/>
  <c r="S30" i="12"/>
  <c r="BY30" i="12" s="1" a="1"/>
  <c r="BY30" i="12" s="1"/>
  <c r="S21" i="12"/>
  <c r="BY21" i="12" s="1" a="1"/>
  <c r="BY21" i="12" s="1"/>
  <c r="S25" i="16"/>
  <c r="BY25" i="16" s="1" a="1"/>
  <c r="BY25" i="16" s="1"/>
  <c r="S32" i="1"/>
  <c r="BY32" i="1" s="1" a="1"/>
  <c r="BY32" i="1" s="1"/>
  <c r="S41" i="18"/>
  <c r="BY41" i="18" s="1" a="1"/>
  <c r="BY41" i="18" s="1"/>
  <c r="S29" i="15"/>
  <c r="BY29" i="15" s="1" a="1"/>
  <c r="BY29" i="15" s="1"/>
  <c r="S35" i="21"/>
  <c r="BY35" i="21" s="1" a="1"/>
  <c r="BY35" i="21" s="1"/>
  <c r="S37" i="20"/>
  <c r="BY37" i="20" s="1" a="1"/>
  <c r="BY37" i="20" s="1"/>
  <c r="S19" i="19"/>
  <c r="BY19" i="19" s="1" a="1"/>
  <c r="BY19" i="19" s="1"/>
  <c r="T31" i="5"/>
  <c r="BZ31" i="5" s="1" a="1"/>
  <c r="BZ31" i="5" s="1"/>
  <c r="T16" i="7"/>
  <c r="BZ16" i="7" s="1" a="1"/>
  <c r="BZ16" i="7" s="1"/>
  <c r="S36" i="7"/>
  <c r="BY36" i="7" s="1" a="1"/>
  <c r="BY36" i="7" s="1"/>
  <c r="S27" i="10"/>
  <c r="BY27" i="10" s="1" a="1"/>
  <c r="BY27" i="10" s="1"/>
  <c r="S31" i="7"/>
  <c r="BY31" i="7" s="1" a="1"/>
  <c r="BY31" i="7" s="1"/>
  <c r="S30" i="19"/>
  <c r="BY30" i="19" s="1" a="1"/>
  <c r="BY30" i="19" s="1"/>
  <c r="S25" i="7"/>
  <c r="BY25" i="7" s="1" a="1"/>
  <c r="BY25" i="7" s="1"/>
  <c r="S33" i="2"/>
  <c r="BY33" i="2" s="1" a="1"/>
  <c r="BY33" i="2" s="1"/>
  <c r="T25" i="4"/>
  <c r="BZ25" i="4" s="1" a="1"/>
  <c r="BZ25" i="4" s="1"/>
  <c r="S39" i="5"/>
  <c r="BY39" i="5" s="1" a="1"/>
  <c r="BY39" i="5" s="1"/>
  <c r="S26" i="7"/>
  <c r="BY26" i="7" s="1" a="1"/>
  <c r="BY26" i="7" s="1"/>
  <c r="S25" i="14"/>
  <c r="BY25" i="14" s="1" a="1"/>
  <c r="BY25" i="14" s="1"/>
  <c r="S42" i="2"/>
  <c r="BY42" i="2" s="1" a="1"/>
  <c r="BY42" i="2" s="1"/>
  <c r="S26" i="3"/>
  <c r="BY26" i="3" s="1" a="1"/>
  <c r="BY26" i="3" s="1"/>
  <c r="S22" i="8"/>
  <c r="BY22" i="8" s="1" a="1"/>
  <c r="BY22" i="8" s="1"/>
  <c r="S24" i="12"/>
  <c r="BY24" i="12" s="1" a="1"/>
  <c r="BY24" i="12" s="1"/>
  <c r="S36" i="21"/>
  <c r="BY36" i="21" s="1" a="1"/>
  <c r="BY36" i="21" s="1"/>
  <c r="S26" i="12"/>
  <c r="BY26" i="12" s="1" a="1"/>
  <c r="BY26" i="12" s="1"/>
  <c r="S23" i="13"/>
  <c r="BY23" i="13" s="1" a="1"/>
  <c r="BY23" i="13" s="1"/>
  <c r="S36" i="13"/>
  <c r="BY36" i="13" s="1" a="1"/>
  <c r="BY36" i="13" s="1"/>
  <c r="S43" i="19"/>
  <c r="BY43" i="19" s="1" a="1"/>
  <c r="BY43" i="19" s="1"/>
  <c r="S22" i="3"/>
  <c r="BY22" i="3" s="1" a="1"/>
  <c r="BY22" i="3" s="1"/>
  <c r="S19" i="2"/>
  <c r="BY19" i="2" s="1" a="1"/>
  <c r="BY19" i="2" s="1"/>
  <c r="S18" i="18"/>
  <c r="BY18" i="18" s="1" a="1"/>
  <c r="BY18" i="18" s="1"/>
  <c r="S41" i="12"/>
  <c r="BY41" i="12" s="1" a="1"/>
  <c r="BY41" i="12" s="1"/>
  <c r="S18" i="10"/>
  <c r="BY18" i="10" s="1" a="1"/>
  <c r="BY18" i="10" s="1"/>
  <c r="S28" i="10"/>
  <c r="BY28" i="10" s="1" a="1"/>
  <c r="BY28" i="10" s="1"/>
  <c r="S19" i="10"/>
  <c r="BY19" i="10" s="1" a="1"/>
  <c r="BY19" i="10" s="1"/>
  <c r="S31" i="14"/>
  <c r="BY31" i="14" s="1" a="1"/>
  <c r="BY31" i="14" s="1"/>
  <c r="S20" i="13"/>
  <c r="BY20" i="13" s="1" a="1"/>
  <c r="BY20" i="13" s="1"/>
  <c r="S22" i="20"/>
  <c r="BY22" i="20" s="1" a="1"/>
  <c r="BY22" i="20" s="1"/>
  <c r="S39" i="16"/>
  <c r="BY39" i="16" s="1" a="1"/>
  <c r="BY39" i="16" s="1"/>
  <c r="S44" i="18"/>
  <c r="BY44" i="18" s="1" a="1"/>
  <c r="BY44" i="18" s="1"/>
  <c r="S35" i="18"/>
  <c r="BY35" i="18" s="1" a="1"/>
  <c r="BY35" i="18" s="1"/>
  <c r="S36" i="15"/>
  <c r="BY36" i="15" s="1" a="1"/>
  <c r="BY36" i="15" s="1"/>
  <c r="T20" i="6"/>
  <c r="BZ20" i="6" s="1" a="1"/>
  <c r="BZ20" i="6" s="1"/>
  <c r="S42" i="5"/>
  <c r="BY42" i="5" s="1" a="1"/>
  <c r="BY42" i="5" s="1"/>
  <c r="S28" i="18"/>
  <c r="BY28" i="18" s="1" a="1"/>
  <c r="BY28" i="18" s="1"/>
  <c r="S40" i="1"/>
  <c r="BY40" i="1" s="1" a="1"/>
  <c r="BY40" i="1" s="1"/>
  <c r="S30" i="7"/>
  <c r="BY30" i="7" s="1" a="1"/>
  <c r="BY30" i="7" s="1"/>
  <c r="S43" i="16"/>
  <c r="BY43" i="16" s="1" a="1"/>
  <c r="BY43" i="16" s="1"/>
  <c r="S40" i="6"/>
  <c r="BY40" i="6" s="1" a="1"/>
  <c r="BY40" i="6" s="1"/>
  <c r="S29" i="16"/>
  <c r="BY29" i="16" s="1" a="1"/>
  <c r="BY29" i="16" s="1"/>
  <c r="S42" i="21"/>
  <c r="BY42" i="21" s="1" a="1"/>
  <c r="BY42" i="21" s="1"/>
  <c r="S18" i="11"/>
  <c r="BY18" i="11" s="1" a="1"/>
  <c r="BY18" i="11" s="1"/>
  <c r="S16" i="6"/>
  <c r="BY16" i="6" s="1" a="1"/>
  <c r="BY16" i="6" s="1"/>
  <c r="S37" i="6"/>
  <c r="BY37" i="6" s="1" a="1"/>
  <c r="BY37" i="6" s="1"/>
  <c r="S18" i="4"/>
  <c r="BY18" i="4" s="1" a="1"/>
  <c r="BY18" i="4" s="1"/>
  <c r="S20" i="8"/>
  <c r="BY20" i="8" s="1" a="1"/>
  <c r="BY20" i="8" s="1"/>
  <c r="S42" i="19"/>
  <c r="BY42" i="19" s="1" a="1"/>
  <c r="BY42" i="19" s="1"/>
  <c r="S16" i="18"/>
  <c r="BY16" i="18" s="1" a="1"/>
  <c r="BY16" i="18" s="1"/>
  <c r="S43" i="8"/>
  <c r="BY43" i="8" s="1" a="1"/>
  <c r="BY43" i="8" s="1"/>
  <c r="S34" i="11"/>
  <c r="BY34" i="11" s="1" a="1"/>
  <c r="BY34" i="11" s="1"/>
  <c r="S17" i="18"/>
  <c r="BY17" i="18" s="1" a="1"/>
  <c r="BY17" i="18" s="1"/>
  <c r="S28" i="1"/>
  <c r="BY28" i="1" s="1" a="1"/>
  <c r="BY28" i="1" s="1"/>
  <c r="S32" i="5"/>
  <c r="BY32" i="5" s="1" a="1"/>
  <c r="BY32" i="5" s="1"/>
  <c r="S25" i="21"/>
  <c r="BY25" i="21" s="1" a="1"/>
  <c r="BY25" i="21" s="1"/>
  <c r="S24" i="16"/>
  <c r="BY24" i="16" s="1" a="1"/>
  <c r="BY24" i="16" s="1"/>
  <c r="S40" i="7"/>
  <c r="BY40" i="7" s="1" a="1"/>
  <c r="BY40" i="7" s="1"/>
  <c r="S23" i="3"/>
  <c r="BY23" i="3" s="1" a="1"/>
  <c r="BY23" i="3" s="1"/>
  <c r="S26" i="8"/>
  <c r="BY26" i="8" s="1" a="1"/>
  <c r="BY26" i="8" s="1"/>
  <c r="S25" i="8"/>
  <c r="BY25" i="8" s="1" a="1"/>
  <c r="BY25" i="8" s="1"/>
  <c r="S34" i="12"/>
  <c r="BY34" i="12" s="1" a="1"/>
  <c r="BY34" i="12" s="1"/>
  <c r="S35" i="7"/>
  <c r="BY35" i="7" s="1" a="1"/>
  <c r="BY35" i="7" s="1"/>
  <c r="S20" i="18"/>
  <c r="BY20" i="18" s="1" a="1"/>
  <c r="BY20" i="18" s="1"/>
  <c r="S19" i="13"/>
  <c r="BY19" i="13" s="1" a="1"/>
  <c r="BY19" i="13" s="1"/>
  <c r="S38" i="11"/>
  <c r="BY38" i="11" s="1" a="1"/>
  <c r="BY38" i="11" s="1"/>
  <c r="S18" i="17"/>
  <c r="BY18" i="17" s="1" a="1"/>
  <c r="BY18" i="17" s="1"/>
  <c r="S29" i="13"/>
  <c r="BY29" i="13" s="1" a="1"/>
  <c r="BY29" i="13" s="1"/>
  <c r="S20" i="21"/>
  <c r="BY20" i="21" s="1" a="1"/>
  <c r="BY20" i="21" s="1"/>
  <c r="T17" i="3"/>
  <c r="BZ17" i="3" s="1" a="1"/>
  <c r="BZ17" i="3" s="1"/>
  <c r="S36" i="9"/>
  <c r="BY36" i="9" s="1" a="1"/>
  <c r="BY36" i="9" s="1"/>
  <c r="S33" i="12"/>
  <c r="BY33" i="12" s="1" a="1"/>
  <c r="BY33" i="12" s="1"/>
  <c r="S38" i="20"/>
  <c r="BY38" i="20" s="1" a="1"/>
  <c r="BY38" i="20" s="1"/>
  <c r="S40" i="13"/>
  <c r="BY40" i="13" s="1" a="1"/>
  <c r="BY40" i="13" s="1"/>
  <c r="S29" i="3"/>
  <c r="BY29" i="3" s="1" a="1"/>
  <c r="BY29" i="3" s="1"/>
  <c r="S29" i="5"/>
  <c r="BY29" i="5" s="1" a="1"/>
  <c r="BY29" i="5" s="1"/>
  <c r="S16" i="3"/>
  <c r="BY16" i="3" s="1" a="1"/>
  <c r="BY16" i="3" s="1"/>
  <c r="S38" i="12"/>
  <c r="BY38" i="12" s="1" a="1"/>
  <c r="BY38" i="12" s="1"/>
  <c r="S33" i="21"/>
  <c r="BY33" i="21" s="1" a="1"/>
  <c r="BY33" i="21" s="1"/>
  <c r="S38" i="3"/>
  <c r="BY38" i="3" s="1" a="1"/>
  <c r="BY38" i="3" s="1"/>
  <c r="S30" i="4"/>
  <c r="BY30" i="4" s="1" a="1"/>
  <c r="BY30" i="4" s="1"/>
  <c r="S33" i="11"/>
  <c r="BY33" i="11" s="1" a="1"/>
  <c r="BY33" i="11" s="1"/>
  <c r="S24" i="4"/>
  <c r="BY24" i="4" s="1" a="1"/>
  <c r="BY24" i="4" s="1"/>
  <c r="S43" i="2"/>
  <c r="BY43" i="2" s="1" a="1"/>
  <c r="BY43" i="2" s="1"/>
  <c r="S25" i="15"/>
  <c r="BY25" i="15" s="1" a="1"/>
  <c r="BY25" i="15" s="1"/>
  <c r="S15" i="16"/>
  <c r="BY15" i="16" s="1" a="1"/>
  <c r="BY15" i="16" s="1"/>
  <c r="S35" i="3"/>
  <c r="BY35" i="3" s="1" a="1"/>
  <c r="BY35" i="3" s="1"/>
  <c r="S31" i="19"/>
  <c r="BY31" i="19" s="1" a="1"/>
  <c r="BY31" i="19" s="1"/>
  <c r="S22" i="14"/>
  <c r="BY22" i="14" s="1" a="1"/>
  <c r="BY22" i="14" s="1"/>
  <c r="S42" i="1"/>
  <c r="BY42" i="1" s="1" a="1"/>
  <c r="BY42" i="1" s="1"/>
  <c r="S24" i="21"/>
  <c r="BY24" i="21" s="1" a="1"/>
  <c r="BY24" i="21" s="1"/>
  <c r="S44" i="1"/>
  <c r="BY44" i="1" s="1" a="1"/>
  <c r="BY44" i="1" s="1"/>
  <c r="S37" i="3"/>
  <c r="BY37" i="3" s="1" a="1"/>
  <c r="BY37" i="3" s="1"/>
  <c r="S40" i="10"/>
  <c r="BY40" i="10" s="1" a="1"/>
  <c r="BY40" i="10" s="1"/>
  <c r="S16" i="1"/>
  <c r="BY16" i="1" s="1" a="1"/>
  <c r="BY16" i="1" s="1"/>
  <c r="S26" i="16"/>
  <c r="BY26" i="16" s="1" a="1"/>
  <c r="BY26" i="16" s="1"/>
  <c r="S25" i="11"/>
  <c r="BY25" i="11" s="1" a="1"/>
  <c r="BY25" i="11" s="1"/>
  <c r="S31" i="9"/>
  <c r="BY31" i="9" s="1" a="1"/>
  <c r="BY31" i="9" s="1"/>
  <c r="S16" i="15"/>
  <c r="BY16" i="15" s="1" a="1"/>
  <c r="BY16" i="15" s="1"/>
  <c r="S18" i="19"/>
  <c r="BY18" i="19" s="1" a="1"/>
  <c r="BY18" i="19" s="1"/>
  <c r="T42" i="3"/>
  <c r="BZ42" i="3" s="1" a="1"/>
  <c r="BZ42" i="3" s="1"/>
  <c r="S16" i="21"/>
  <c r="BY16" i="21" s="1" a="1"/>
  <c r="BY16" i="21" s="1"/>
  <c r="S27" i="1"/>
  <c r="BY27" i="1" s="1" a="1"/>
  <c r="BY27" i="1" s="1"/>
  <c r="S23" i="18"/>
  <c r="BY23" i="18" s="1" a="1"/>
  <c r="BY23" i="18" s="1"/>
  <c r="S40" i="18"/>
  <c r="BY40" i="18" s="1" a="1"/>
  <c r="BY40" i="18" s="1"/>
  <c r="S30" i="10"/>
  <c r="BY30" i="10" s="1" a="1"/>
  <c r="BY30" i="10" s="1"/>
  <c r="S22" i="6"/>
  <c r="BY22" i="6" s="1" a="1"/>
  <c r="BY22" i="6" s="1"/>
  <c r="S42" i="9"/>
  <c r="BY42" i="9" s="1" a="1"/>
  <c r="BY42" i="9" s="1"/>
  <c r="S31" i="17"/>
  <c r="BY31" i="17" s="1" a="1"/>
  <c r="BY31" i="17" s="1"/>
  <c r="S18" i="13"/>
  <c r="BY18" i="13" s="1" a="1"/>
  <c r="BY18" i="13" s="1"/>
  <c r="S36" i="4"/>
  <c r="BY36" i="4" s="1" a="1"/>
  <c r="BY36" i="4" s="1"/>
  <c r="S36" i="6"/>
  <c r="BY36" i="6" s="1" a="1"/>
  <c r="BY36" i="6" s="1"/>
  <c r="S17" i="8"/>
  <c r="BY17" i="8" s="1" a="1"/>
  <c r="BY17" i="8" s="1"/>
  <c r="S18" i="9"/>
  <c r="BY18" i="9" s="1" a="1"/>
  <c r="BY18" i="9" s="1"/>
  <c r="S30" i="2"/>
  <c r="BY30" i="2" s="1" a="1"/>
  <c r="BY30" i="2" s="1"/>
  <c r="S30" i="15"/>
  <c r="BY30" i="15" s="1" a="1"/>
  <c r="BY30" i="15" s="1"/>
  <c r="S27" i="17"/>
  <c r="BY27" i="17" s="1" a="1"/>
  <c r="BY27" i="17" s="1"/>
  <c r="S39" i="12"/>
  <c r="BY39" i="12" s="1" a="1"/>
  <c r="BY39" i="12" s="1"/>
  <c r="S37" i="2"/>
  <c r="BY37" i="2" s="1" a="1"/>
  <c r="BY37" i="2" s="1"/>
  <c r="S44" i="5"/>
  <c r="BY44" i="5" s="1" a="1"/>
  <c r="BY44" i="5" s="1"/>
  <c r="S21" i="14"/>
  <c r="BY21" i="14" s="1" a="1"/>
  <c r="BY21" i="14" s="1"/>
  <c r="S37" i="18"/>
  <c r="BY37" i="18" s="1" a="1"/>
  <c r="BY37" i="18" s="1"/>
  <c r="S41" i="1"/>
  <c r="BY41" i="1" s="1" a="1"/>
  <c r="BY41" i="1" s="1"/>
  <c r="S34" i="17"/>
  <c r="BY34" i="17" s="1" a="1"/>
  <c r="BY34" i="17" s="1"/>
  <c r="S44" i="11"/>
  <c r="BY44" i="11" s="1" a="1"/>
  <c r="BY44" i="11" s="1"/>
  <c r="S22" i="19"/>
  <c r="BY22" i="19" s="1" a="1"/>
  <c r="BY22" i="19" s="1"/>
  <c r="S18" i="21"/>
  <c r="BY18" i="21" s="1" a="1"/>
  <c r="BY18" i="21" s="1"/>
  <c r="S20" i="20"/>
  <c r="BY20" i="20" s="1" a="1"/>
  <c r="BY20" i="20" s="1"/>
  <c r="S38" i="8"/>
  <c r="BY38" i="8" s="1" a="1"/>
  <c r="BY38" i="8" s="1"/>
  <c r="S38" i="19"/>
  <c r="BY38" i="19" s="1" a="1"/>
  <c r="BY38" i="19" s="1"/>
  <c r="S32" i="14"/>
  <c r="BY32" i="14" s="1" a="1"/>
  <c r="BY32" i="14" s="1"/>
  <c r="S15" i="9"/>
  <c r="BY15" i="9" s="1" a="1"/>
  <c r="BY15" i="9" s="1"/>
  <c r="S21" i="7"/>
  <c r="BY21" i="7" s="1" a="1"/>
  <c r="BY21" i="7" s="1"/>
  <c r="S22" i="13"/>
  <c r="BY22" i="13" s="1" a="1"/>
  <c r="BY22" i="13" s="1"/>
  <c r="S36" i="20"/>
  <c r="BY36" i="20" s="1" a="1"/>
  <c r="BY36" i="20" s="1"/>
  <c r="S19" i="16"/>
  <c r="BY19" i="16" s="1" a="1"/>
  <c r="BY19" i="16" s="1"/>
  <c r="T19" i="18"/>
  <c r="BZ19" i="18" s="1" a="1"/>
  <c r="BZ19" i="18" s="1"/>
  <c r="S43" i="21"/>
  <c r="BY43" i="21" s="1" a="1"/>
  <c r="BY43" i="21" s="1"/>
  <c r="S33" i="19"/>
  <c r="BY33" i="19" s="1" a="1"/>
  <c r="BY33" i="19" s="1"/>
  <c r="S21" i="16"/>
  <c r="BY21" i="16" s="1" a="1"/>
  <c r="BY21" i="16" s="1"/>
  <c r="S43" i="1"/>
  <c r="BY43" i="1" s="1" a="1"/>
  <c r="BY43" i="1" s="1"/>
  <c r="S21" i="10"/>
  <c r="BY21" i="10" s="1" a="1"/>
  <c r="BY21" i="10" s="1"/>
  <c r="T24" i="2"/>
  <c r="BZ24" i="2" s="1" a="1"/>
  <c r="BZ24" i="2" s="1"/>
  <c r="S35" i="6"/>
  <c r="BY35" i="6" s="1" a="1"/>
  <c r="BY35" i="6" s="1"/>
  <c r="S44" i="9"/>
  <c r="BY44" i="9" s="1" a="1"/>
  <c r="BY44" i="9" s="1"/>
  <c r="S34" i="20"/>
  <c r="BY34" i="20" s="1" a="1"/>
  <c r="BY34" i="20" s="1"/>
  <c r="S29" i="2"/>
  <c r="BY29" i="2" s="1" a="1"/>
  <c r="BY29" i="2" s="1"/>
  <c r="S21" i="4"/>
  <c r="BY21" i="4" s="1" a="1"/>
  <c r="BY21" i="4" s="1"/>
  <c r="S18" i="5"/>
  <c r="BY18" i="5" s="1" a="1"/>
  <c r="BY18" i="5" s="1"/>
  <c r="S36" i="2"/>
  <c r="BY36" i="2" s="1" a="1"/>
  <c r="BY36" i="2" s="1"/>
  <c r="S31" i="12"/>
  <c r="BY31" i="12" s="1" a="1"/>
  <c r="BY31" i="12" s="1"/>
  <c r="S33" i="14"/>
  <c r="BY33" i="14" s="1" a="1"/>
  <c r="BY33" i="14" s="1"/>
  <c r="S32" i="10"/>
  <c r="BY32" i="10" s="1" a="1"/>
  <c r="BY32" i="10" s="1"/>
  <c r="S21" i="3"/>
  <c r="BY21" i="3" s="1" a="1"/>
  <c r="BY21" i="3" s="1"/>
  <c r="S27" i="12"/>
  <c r="BY27" i="12" s="1" a="1"/>
  <c r="BY27" i="12" s="1"/>
  <c r="S44" i="13"/>
  <c r="BY44" i="13" s="1" a="1"/>
  <c r="BY44" i="13" s="1"/>
  <c r="S40" i="15"/>
  <c r="BY40" i="15" s="1" a="1"/>
  <c r="BY40" i="15" s="1"/>
  <c r="S27" i="7"/>
  <c r="BY27" i="7" s="1" a="1"/>
  <c r="BY27" i="7" s="1"/>
  <c r="S38" i="18"/>
  <c r="BY38" i="18" s="1" a="1"/>
  <c r="BY38" i="18" s="1"/>
  <c r="S28" i="17"/>
  <c r="BY28" i="17" s="1" a="1"/>
  <c r="BY28" i="17" s="1"/>
  <c r="S24" i="19"/>
  <c r="BY24" i="19" s="1" a="1"/>
  <c r="BY24" i="19" s="1"/>
  <c r="S26" i="18"/>
  <c r="BY26" i="18" s="1" a="1"/>
  <c r="BY26" i="18" s="1"/>
  <c r="S42" i="4"/>
  <c r="BY42" i="4" s="1" a="1"/>
  <c r="BY42" i="4" s="1"/>
  <c r="S36" i="17"/>
  <c r="BY36" i="17" s="1" a="1"/>
  <c r="BY36" i="17" s="1"/>
  <c r="S35" i="12"/>
  <c r="BY35" i="12" s="1" a="1"/>
  <c r="BY35" i="12" s="1"/>
  <c r="S27" i="5"/>
  <c r="BY27" i="5" s="1" a="1"/>
  <c r="BY27" i="5" s="1"/>
  <c r="S23" i="1"/>
  <c r="BY23" i="1" s="1" a="1"/>
  <c r="BY23" i="1" s="1"/>
  <c r="S26" i="1"/>
  <c r="BY26" i="1" s="1" a="1"/>
  <c r="BY26" i="1" s="1"/>
  <c r="S34" i="18"/>
  <c r="BY34" i="18" s="1" a="1"/>
  <c r="BY34" i="18" s="1"/>
  <c r="S26" i="11"/>
  <c r="BY26" i="11" s="1" a="1"/>
  <c r="BY26" i="11" s="1"/>
  <c r="T34" i="8"/>
  <c r="BZ34" i="8" s="1" a="1"/>
  <c r="BZ34" i="8" s="1"/>
  <c r="S20" i="19"/>
  <c r="BY20" i="19" s="1" a="1"/>
  <c r="BY20" i="19" s="1"/>
  <c r="S39" i="17"/>
  <c r="BY39" i="17" s="1" a="1"/>
  <c r="BY39" i="17" s="1"/>
  <c r="S27" i="14"/>
  <c r="BY27" i="14" s="1" a="1"/>
  <c r="BY27" i="14" s="1"/>
  <c r="S20" i="4"/>
  <c r="BY20" i="4" s="1" a="1"/>
  <c r="BY20" i="4" s="1"/>
  <c r="T32" i="2"/>
  <c r="BZ32" i="2" s="1" a="1"/>
  <c r="BZ32" i="2" s="1"/>
  <c r="S33" i="4"/>
  <c r="BY33" i="4" s="1" a="1"/>
  <c r="BY33" i="4" s="1"/>
  <c r="S24" i="11"/>
  <c r="BY24" i="11" s="1" a="1"/>
  <c r="BY24" i="11" s="1"/>
  <c r="S22" i="9"/>
  <c r="BY22" i="9" s="1" a="1"/>
  <c r="BY22" i="9" s="1"/>
  <c r="S23" i="11"/>
  <c r="BY23" i="11" s="1" a="1"/>
  <c r="BY23" i="11" s="1"/>
  <c r="S20" i="12"/>
  <c r="BY20" i="12" s="1" a="1"/>
  <c r="BY20" i="12" s="1"/>
  <c r="S28" i="16"/>
  <c r="BY28" i="16" s="1" a="1"/>
  <c r="BY28" i="16" s="1"/>
  <c r="S39" i="11"/>
  <c r="BY39" i="11" s="1" a="1"/>
  <c r="BY39" i="11" s="1"/>
  <c r="S24" i="9"/>
  <c r="BY24" i="9" s="1" a="1"/>
  <c r="BY24" i="9" s="1"/>
  <c r="S18" i="12"/>
  <c r="BY18" i="12" s="1" a="1"/>
  <c r="BY18" i="12" s="1"/>
  <c r="S30" i="8"/>
  <c r="BY30" i="8" s="1" a="1"/>
  <c r="BY30" i="8" s="1"/>
  <c r="S35" i="5"/>
  <c r="BY35" i="5" s="1" a="1"/>
  <c r="BY35" i="5" s="1"/>
  <c r="S36" i="10"/>
  <c r="BY36" i="10" s="1" a="1"/>
  <c r="BY36" i="10" s="1"/>
  <c r="S39" i="4"/>
  <c r="BY39" i="4" s="1" a="1"/>
  <c r="BY39" i="4" s="1"/>
  <c r="S21" i="19"/>
  <c r="BY21" i="19" s="1" a="1"/>
  <c r="BY21" i="19" s="1"/>
  <c r="S38" i="13"/>
  <c r="BY38" i="13" s="1" a="1"/>
  <c r="BY38" i="13" s="1"/>
  <c r="S29" i="1"/>
  <c r="BY29" i="1" s="1" a="1"/>
  <c r="BY29" i="1" s="1"/>
  <c r="S44" i="16"/>
  <c r="BY44" i="16" s="1" a="1"/>
  <c r="BY44" i="16" s="1"/>
  <c r="S26" i="15"/>
  <c r="BY26" i="15" s="1" a="1"/>
  <c r="BY26" i="15" s="1"/>
  <c r="S22" i="17"/>
  <c r="BY22" i="17" s="1" a="1"/>
  <c r="BY22" i="17" s="1"/>
  <c r="S32" i="16"/>
  <c r="BY32" i="16" s="1" a="1"/>
  <c r="BY32" i="16" s="1"/>
  <c r="S30" i="1"/>
  <c r="BY30" i="1" s="1" a="1"/>
  <c r="BY30" i="1" s="1"/>
  <c r="S42" i="15"/>
  <c r="BY42" i="15" s="1" a="1"/>
  <c r="BY42" i="15" s="1"/>
  <c r="S33" i="10"/>
  <c r="BY33" i="10" s="1" a="1"/>
  <c r="BY33" i="10" s="1"/>
  <c r="S39" i="21"/>
  <c r="BY39" i="21" s="1" a="1"/>
  <c r="BY39" i="21" s="1"/>
  <c r="S29" i="20"/>
  <c r="BY29" i="20" s="1" a="1"/>
  <c r="BY29" i="20" s="1"/>
  <c r="S16" i="20"/>
  <c r="BY16" i="20" s="1" a="1"/>
  <c r="BY16" i="20" s="1"/>
  <c r="S30" i="20"/>
  <c r="BY30" i="20" s="1" a="1"/>
  <c r="BY30" i="20" s="1"/>
  <c r="S41" i="5"/>
  <c r="BY41" i="5" s="1" a="1"/>
  <c r="BY41" i="5" s="1"/>
  <c r="S32" i="7"/>
  <c r="BY32" i="7" s="1" a="1"/>
  <c r="BY32" i="7" s="1"/>
  <c r="S26" i="17"/>
  <c r="BY26" i="17" s="1" a="1"/>
  <c r="BY26" i="17" s="1"/>
  <c r="S37" i="15"/>
  <c r="BY37" i="15" s="1" a="1"/>
  <c r="BY37" i="15" s="1"/>
  <c r="T24" i="7"/>
  <c r="BZ24" i="7" s="1" a="1"/>
  <c r="BZ24" i="7" s="1"/>
  <c r="T26" i="19"/>
  <c r="BZ26" i="19" s="1" a="1"/>
  <c r="BZ26" i="19" s="1"/>
  <c r="S21" i="13"/>
  <c r="BY21" i="13" s="1" a="1"/>
  <c r="BY21" i="13" s="1"/>
  <c r="S29" i="17"/>
  <c r="BY29" i="17" s="1" a="1"/>
  <c r="BY29" i="17" s="1"/>
  <c r="S19" i="4"/>
  <c r="BY19" i="4" s="1" a="1"/>
  <c r="BY19" i="4" s="1"/>
  <c r="S25" i="3"/>
  <c r="BY25" i="3" s="1" a="1"/>
  <c r="BY25" i="3" s="1"/>
  <c r="S32" i="8"/>
  <c r="BY32" i="8" s="1" a="1"/>
  <c r="BY32" i="8" s="1"/>
  <c r="S38" i="5"/>
  <c r="BY38" i="5" s="1" a="1"/>
  <c r="BY38" i="5" s="1"/>
  <c r="S34" i="13"/>
  <c r="BY34" i="13" s="1" a="1"/>
  <c r="BY34" i="13" s="1"/>
  <c r="S40" i="8"/>
  <c r="BY40" i="8" s="1" a="1"/>
  <c r="BY40" i="8" s="1"/>
  <c r="S17" i="6"/>
  <c r="BY17" i="6" s="1" a="1"/>
  <c r="BY17" i="6" s="1"/>
  <c r="S16" i="10"/>
  <c r="BY16" i="10" s="1" a="1"/>
  <c r="BY16" i="10" s="1"/>
  <c r="S26" i="4"/>
  <c r="BY26" i="4" s="1" a="1"/>
  <c r="BY26" i="4" s="1"/>
  <c r="S28" i="3"/>
  <c r="BY28" i="3" s="1" a="1"/>
  <c r="BY28" i="3" s="1"/>
  <c r="S31" i="8"/>
  <c r="BY31" i="8" s="1" a="1"/>
  <c r="BY31" i="8" s="1"/>
  <c r="S17" i="15"/>
  <c r="BY17" i="15" s="1" a="1"/>
  <c r="BY17" i="15" s="1"/>
  <c r="S39" i="10"/>
  <c r="BY39" i="10" s="1" a="1"/>
  <c r="BY39" i="10" s="1"/>
  <c r="S19" i="20"/>
  <c r="BY19" i="20" s="1" a="1"/>
  <c r="BY19" i="20" s="1"/>
  <c r="S42" i="14"/>
  <c r="BY42" i="14" s="1" a="1"/>
  <c r="BY42" i="14" s="1"/>
  <c r="S32" i="13"/>
  <c r="BY32" i="13" s="1" a="1"/>
  <c r="BY32" i="13" s="1"/>
  <c r="S28" i="15"/>
  <c r="BY28" i="15" s="1" a="1"/>
  <c r="BY28" i="15" s="1"/>
  <c r="S30" i="14"/>
  <c r="BY30" i="14" s="1" a="1"/>
  <c r="BY30" i="14" s="1"/>
  <c r="S33" i="20"/>
  <c r="BY33" i="20" s="1" a="1"/>
  <c r="BY33" i="20" s="1"/>
  <c r="S16" i="14"/>
  <c r="BY16" i="14" s="1" a="1"/>
  <c r="BY16" i="14" s="1"/>
  <c r="S43" i="17"/>
  <c r="BY43" i="17" s="1" a="1"/>
  <c r="BY43" i="17" s="1"/>
  <c r="S22" i="18"/>
  <c r="BY22" i="18" s="1" a="1"/>
  <c r="BY22" i="18" s="1"/>
  <c r="S33" i="18"/>
  <c r="BY33" i="18" s="1" a="1"/>
  <c r="BY33" i="18" s="1"/>
  <c r="S19" i="21"/>
  <c r="BY19" i="21" s="1" a="1"/>
  <c r="BY19" i="21" s="1"/>
  <c r="S41" i="11"/>
  <c r="BY41" i="11" s="1" a="1"/>
  <c r="BY41" i="11" s="1"/>
  <c r="S24" i="15"/>
  <c r="BY24" i="15" s="1" a="1"/>
  <c r="BY24" i="15" s="1"/>
  <c r="S43" i="13"/>
  <c r="BY43" i="13" s="1" a="1"/>
  <c r="BY43" i="13" s="1"/>
  <c r="S34" i="21"/>
  <c r="BY34" i="21" s="1" a="1"/>
  <c r="BY34" i="21" s="1"/>
  <c r="S19" i="17"/>
  <c r="BY19" i="17" s="1" a="1"/>
  <c r="BY19" i="17" s="1"/>
  <c r="T39" i="9"/>
  <c r="BZ39" i="9" s="1" a="1"/>
  <c r="BZ39" i="9" s="1"/>
  <c r="T22" i="7"/>
  <c r="BZ22" i="7" s="1" a="1"/>
  <c r="BZ22" i="7" s="1"/>
  <c r="S18" i="8"/>
  <c r="BY18" i="8" s="1" a="1"/>
  <c r="BY18" i="8" s="1"/>
  <c r="S33" i="17"/>
  <c r="BY33" i="17" s="1" a="1"/>
  <c r="BY33" i="17" s="1"/>
  <c r="S37" i="13"/>
  <c r="BY37" i="13" s="1" a="1"/>
  <c r="BY37" i="13" s="1"/>
  <c r="S20" i="14"/>
  <c r="BY20" i="14" s="1" a="1"/>
  <c r="BY20" i="14" s="1"/>
  <c r="S23" i="6"/>
  <c r="BY23" i="6" s="1" a="1"/>
  <c r="BY23" i="6" s="1"/>
  <c r="S25" i="5"/>
  <c r="BY25" i="5" s="1" a="1"/>
  <c r="BY25" i="5" s="1"/>
  <c r="S31" i="3"/>
  <c r="BY31" i="3" s="1" a="1"/>
  <c r="BY31" i="3" s="1"/>
  <c r="S19" i="11"/>
  <c r="BY19" i="11" s="1" a="1"/>
  <c r="BY19" i="11" s="1"/>
  <c r="S44" i="4"/>
  <c r="BY44" i="4" s="1" a="1"/>
  <c r="BY44" i="4" s="1"/>
  <c r="S18" i="3"/>
  <c r="BY18" i="3" s="1" a="1"/>
  <c r="BY18" i="3" s="1"/>
  <c r="S41" i="6"/>
  <c r="BY41" i="6" s="1" a="1"/>
  <c r="BY41" i="6" s="1"/>
  <c r="S17" i="12"/>
  <c r="BY17" i="12" s="1" a="1"/>
  <c r="BY17" i="12" s="1"/>
  <c r="S25" i="17"/>
  <c r="BY25" i="17" s="1" a="1"/>
  <c r="BY25" i="17" s="1"/>
  <c r="S41" i="3"/>
  <c r="BY41" i="3" s="1" a="1"/>
  <c r="BY41" i="3" s="1"/>
  <c r="S29" i="6"/>
  <c r="BY29" i="6" s="1" a="1"/>
  <c r="BY29" i="6" s="1"/>
  <c r="S28" i="6"/>
  <c r="BY28" i="6" s="1" a="1"/>
  <c r="BY28" i="6" s="1"/>
  <c r="S28" i="4"/>
  <c r="BY28" i="4" s="1" a="1"/>
  <c r="BY28" i="4" s="1"/>
  <c r="S25" i="18"/>
  <c r="BY25" i="18" s="1" a="1"/>
  <c r="BY25" i="18" s="1"/>
  <c r="S16" i="13"/>
  <c r="BY16" i="13" s="1" a="1"/>
  <c r="BY16" i="13" s="1"/>
  <c r="S35" i="11"/>
  <c r="BY35" i="11" s="1" a="1"/>
  <c r="BY35" i="11" s="1"/>
  <c r="S28" i="12"/>
  <c r="BY28" i="12" s="1" a="1"/>
  <c r="BY28" i="12" s="1"/>
  <c r="S39" i="18"/>
  <c r="BY39" i="18" s="1" a="1"/>
  <c r="BY39" i="18" s="1"/>
  <c r="S22" i="12"/>
  <c r="BY22" i="12" s="1" a="1"/>
  <c r="BY22" i="12" s="1"/>
  <c r="S41" i="2"/>
  <c r="BY41" i="2" s="1" a="1"/>
  <c r="BY41" i="2" s="1"/>
  <c r="S17" i="16"/>
  <c r="BY17" i="16" s="1" a="1"/>
  <c r="BY17" i="16" s="1"/>
  <c r="S17" i="19"/>
  <c r="BY17" i="19" s="1" a="1"/>
  <c r="BY17" i="19" s="1"/>
  <c r="S44" i="8"/>
  <c r="BY44" i="8" s="1" a="1"/>
  <c r="BY44" i="8" s="1"/>
  <c r="S30" i="13"/>
  <c r="BY30" i="13" s="1" a="1"/>
  <c r="BY30" i="13" s="1"/>
  <c r="S20" i="11"/>
  <c r="BY20" i="11" s="1" a="1"/>
  <c r="BY20" i="11" s="1"/>
  <c r="S27" i="19"/>
  <c r="BY27" i="19" s="1" a="1"/>
  <c r="BY27" i="19" s="1"/>
  <c r="S44" i="10"/>
  <c r="BY44" i="10" s="1" a="1"/>
  <c r="BY44" i="10" s="1"/>
  <c r="T37" i="17"/>
  <c r="BZ37" i="17" s="1" a="1"/>
  <c r="BZ37" i="17" s="1"/>
  <c r="S25" i="2"/>
  <c r="BY25" i="2" s="1" a="1"/>
  <c r="BY25" i="2" s="1"/>
  <c r="S31" i="21"/>
  <c r="BY31" i="21" s="1" a="1"/>
  <c r="BY31" i="21" s="1"/>
  <c r="S23" i="2"/>
  <c r="BY23" i="2" s="1" a="1"/>
  <c r="BY23" i="2" s="1"/>
  <c r="S24" i="3"/>
  <c r="BY24" i="3" s="1" a="1"/>
  <c r="BY24" i="3" s="1"/>
  <c r="S34" i="5"/>
  <c r="BY34" i="5" s="1" a="1"/>
  <c r="BY34" i="5" s="1"/>
  <c r="S17" i="9"/>
  <c r="BY17" i="9" s="1" a="1"/>
  <c r="BY17" i="9" s="1"/>
  <c r="S34" i="2"/>
  <c r="BY34" i="2" s="1" a="1"/>
  <c r="BY34" i="2" s="1"/>
  <c r="S24" i="6"/>
  <c r="BY24" i="6" s="1" a="1"/>
  <c r="BY24" i="6" s="1"/>
  <c r="S34" i="3"/>
  <c r="BY34" i="3" s="1" a="1"/>
  <c r="BY34" i="3" s="1"/>
  <c r="S26" i="9"/>
  <c r="BY26" i="9" s="1" a="1"/>
  <c r="BY26" i="9" s="1"/>
  <c r="S39" i="14"/>
  <c r="BY39" i="14" s="1" a="1"/>
  <c r="BY39" i="14" s="1"/>
  <c r="S23" i="15"/>
  <c r="BY23" i="15" s="1" a="1"/>
  <c r="BY23" i="15" s="1"/>
  <c r="S37" i="10"/>
  <c r="BY37" i="10" s="1" a="1"/>
  <c r="BY37" i="10" s="1"/>
  <c r="S22" i="16"/>
  <c r="BY22" i="16" s="1" a="1"/>
  <c r="BY22" i="16" s="1"/>
  <c r="S37" i="21"/>
  <c r="BY37" i="21" s="1" a="1"/>
  <c r="BY37" i="21" s="1"/>
  <c r="S23" i="16"/>
  <c r="BY23" i="16" s="1" a="1"/>
  <c r="BY23" i="16" s="1"/>
  <c r="S22" i="11"/>
  <c r="BY22" i="11" s="1" a="1"/>
  <c r="BY22" i="11" s="1"/>
  <c r="S41" i="9"/>
  <c r="BY41" i="9" s="1" a="1"/>
  <c r="BY41" i="9" s="1"/>
  <c r="S37" i="11"/>
  <c r="BY37" i="11" s="1" a="1"/>
  <c r="BY37" i="11" s="1"/>
  <c r="S43" i="14"/>
  <c r="BY43" i="14" s="1" a="1"/>
  <c r="BY43" i="14" s="1"/>
  <c r="S20" i="10"/>
  <c r="BY20" i="10" s="1" a="1"/>
  <c r="BY20" i="10" s="1"/>
  <c r="S26" i="21"/>
  <c r="BY26" i="21" s="1" a="1"/>
  <c r="BY26" i="21" s="1"/>
  <c r="S23" i="14"/>
  <c r="BY23" i="14" s="1" a="1"/>
  <c r="BY23" i="14" s="1"/>
  <c r="S36" i="14"/>
  <c r="BY36" i="14" s="1" a="1"/>
  <c r="BY36" i="14" s="1"/>
  <c r="S17" i="1"/>
  <c r="BY17" i="1" s="1" a="1"/>
  <c r="BY17" i="1" s="1"/>
  <c r="S37" i="14"/>
  <c r="BY37" i="14" s="1" a="1"/>
  <c r="BY37" i="14" s="1"/>
  <c r="S30" i="21"/>
  <c r="BY30" i="21" s="1" a="1"/>
  <c r="BY30" i="21" s="1"/>
  <c r="S43" i="18"/>
  <c r="BY43" i="18" s="1" a="1"/>
  <c r="BY43" i="18" s="1"/>
  <c r="S20" i="16"/>
  <c r="BY20" i="16" s="1" a="1"/>
  <c r="BY20" i="16" s="1"/>
  <c r="S33" i="8"/>
  <c r="BY33" i="8" s="1" a="1"/>
  <c r="BY33" i="8" s="1"/>
  <c r="T38" i="6"/>
  <c r="BZ38" i="6" s="1" a="1"/>
  <c r="BZ38" i="6" s="1"/>
  <c r="S44" i="7"/>
  <c r="BY44" i="7" s="1" a="1"/>
  <c r="BY44" i="7" s="1"/>
  <c r="S42" i="11"/>
  <c r="BY42" i="11" s="1" a="1"/>
  <c r="BY42" i="11" s="1"/>
  <c r="S40" i="9"/>
  <c r="BY40" i="9" s="1" a="1"/>
  <c r="BY40" i="9" s="1"/>
  <c r="S40" i="16"/>
  <c r="BY40" i="16" s="1" a="1"/>
  <c r="BY40" i="16" s="1"/>
  <c r="S26" i="10"/>
  <c r="BY26" i="10" s="1" a="1"/>
  <c r="BY26" i="10" s="1"/>
  <c r="S41" i="8"/>
  <c r="BY41" i="8" s="1" a="1"/>
  <c r="BY41" i="8" s="1"/>
  <c r="S19" i="8"/>
  <c r="BY19" i="8" s="1" a="1"/>
  <c r="BY19" i="8" s="1"/>
  <c r="S18" i="6"/>
  <c r="BY18" i="6" s="1" a="1"/>
  <c r="BY18" i="6" s="1"/>
  <c r="S40" i="5"/>
  <c r="BY40" i="5" s="1" a="1"/>
  <c r="BY40" i="5" s="1"/>
  <c r="S22" i="4"/>
  <c r="BY22" i="4" s="1" a="1"/>
  <c r="BY22" i="4" s="1"/>
  <c r="S28" i="11"/>
  <c r="BY28" i="11" s="1" a="1"/>
  <c r="BY28" i="11" s="1"/>
  <c r="S22" i="5"/>
  <c r="BY22" i="5" s="1" a="1"/>
  <c r="BY22" i="5" s="1"/>
  <c r="S16" i="12"/>
  <c r="BY16" i="12" s="1" a="1"/>
  <c r="BY16" i="12" s="1"/>
  <c r="S37" i="12"/>
  <c r="BY37" i="12" s="1" a="1"/>
  <c r="BY37" i="12" s="1"/>
  <c r="S38" i="2"/>
  <c r="BY38" i="2" s="1" a="1"/>
  <c r="BY38" i="2" s="1"/>
  <c r="S35" i="8"/>
  <c r="BY35" i="8" s="1" a="1"/>
  <c r="BY35" i="8" s="1"/>
  <c r="S31" i="13"/>
  <c r="BY31" i="13" s="1" a="1"/>
  <c r="BY31" i="13" s="1"/>
  <c r="S35" i="19"/>
  <c r="BY35" i="19" s="1" a="1"/>
  <c r="BY35" i="19" s="1"/>
  <c r="S29" i="14"/>
  <c r="BY29" i="14" s="1" a="1"/>
  <c r="BY29" i="14" s="1"/>
  <c r="S28" i="9"/>
  <c r="BY28" i="9" s="1" a="1"/>
  <c r="BY28" i="9" s="1"/>
  <c r="S39" i="7"/>
  <c r="BY39" i="7" s="1" a="1"/>
  <c r="BY39" i="7" s="1"/>
  <c r="S35" i="9"/>
  <c r="BY35" i="9" s="1" a="1"/>
  <c r="BY35" i="9" s="1"/>
  <c r="S34" i="1"/>
  <c r="BY34" i="1" s="1" a="1"/>
  <c r="BY34" i="1" s="1"/>
  <c r="S17" i="13"/>
  <c r="BY17" i="13" s="1" a="1"/>
  <c r="BY17" i="13" s="1"/>
  <c r="S34" i="7"/>
  <c r="BY34" i="7" s="1" a="1"/>
  <c r="BY34" i="7" s="1"/>
  <c r="S32" i="19"/>
  <c r="BY32" i="19" s="1" a="1"/>
  <c r="BY32" i="19" s="1"/>
  <c r="S29" i="12"/>
  <c r="BY29" i="12" s="1" a="1"/>
  <c r="BY29" i="12" s="1"/>
  <c r="S42" i="12"/>
  <c r="BY42" i="12" s="1" a="1"/>
  <c r="BY42" i="12" s="1"/>
  <c r="S23" i="20"/>
  <c r="BY23" i="20" s="1" a="1"/>
  <c r="BY23" i="20" s="1"/>
  <c r="S43" i="12"/>
  <c r="BY43" i="12" s="1" a="1"/>
  <c r="BY43" i="12" s="1"/>
  <c r="S21" i="15"/>
  <c r="BY21" i="15" s="1" a="1"/>
  <c r="BY21" i="15" s="1"/>
  <c r="S36" i="18"/>
  <c r="BY36" i="18" s="1" a="1"/>
  <c r="BY36" i="18" s="1"/>
  <c r="S24" i="20"/>
  <c r="BY24" i="20" s="1" a="1"/>
  <c r="BY24" i="20" s="1"/>
  <c r="S23" i="7"/>
  <c r="BY23" i="7" s="1" a="1"/>
  <c r="BY23" i="7" s="1"/>
  <c r="S39" i="3"/>
  <c r="BY39" i="3" s="1" a="1"/>
  <c r="BY39" i="3" s="1"/>
  <c r="S35" i="20"/>
  <c r="BY35" i="20" s="1" a="1"/>
  <c r="BY35" i="20" s="1"/>
  <c r="S31" i="1"/>
  <c r="BY31" i="1" s="1" a="1"/>
  <c r="BY31" i="1" s="1"/>
  <c r="S17" i="4"/>
  <c r="BY17" i="4" s="1" a="1"/>
  <c r="BY17" i="4" s="1"/>
  <c r="S31" i="15"/>
  <c r="BY31" i="15" s="1" a="1"/>
  <c r="BY31" i="15" s="1"/>
  <c r="S20" i="2"/>
  <c r="BY20" i="2" s="1" a="1"/>
  <c r="BY20" i="2" s="1"/>
  <c r="S43" i="6"/>
  <c r="BY43" i="6" s="1" a="1"/>
  <c r="BY43" i="6" s="1"/>
  <c r="S28" i="2"/>
  <c r="BY28" i="2" s="1" a="1"/>
  <c r="BY28" i="2" s="1"/>
  <c r="S30" i="6"/>
  <c r="BY30" i="6" s="1" a="1"/>
  <c r="BY30" i="6" s="1"/>
  <c r="S40" i="3"/>
  <c r="BY40" i="3" s="1" a="1"/>
  <c r="BY40" i="3" s="1"/>
  <c r="S44" i="6"/>
  <c r="BY44" i="6" s="1" a="1"/>
  <c r="BY44" i="6" s="1"/>
  <c r="S42" i="8"/>
  <c r="BY42" i="8" s="1" a="1"/>
  <c r="BY42" i="8" s="1"/>
  <c r="S44" i="2"/>
  <c r="BY44" i="2" s="1" a="1"/>
  <c r="BY44" i="2" s="1"/>
  <c r="S38" i="9"/>
  <c r="BY38" i="9" s="1" a="1"/>
  <c r="BY38" i="9" s="1"/>
  <c r="S22" i="10"/>
  <c r="BY22" i="10" s="1" a="1"/>
  <c r="BY22" i="10" s="1"/>
  <c r="S44" i="21"/>
  <c r="BY44" i="21" s="1" a="1"/>
  <c r="BY44" i="21" s="1"/>
  <c r="S21" i="11"/>
  <c r="BY21" i="11" s="1" a="1"/>
  <c r="BY21" i="11" s="1"/>
  <c r="S41" i="17"/>
  <c r="BY41" i="17" s="1" a="1"/>
  <c r="BY41" i="17" s="1"/>
  <c r="S18" i="7"/>
  <c r="BY18" i="7" s="1" a="1"/>
  <c r="BY18" i="7" s="1"/>
  <c r="S37" i="5"/>
  <c r="BY37" i="5" s="1" a="1"/>
  <c r="BY37" i="5" s="1"/>
  <c r="S33" i="7"/>
  <c r="BY33" i="7" s="1" a="1"/>
  <c r="BY33" i="7" s="1"/>
  <c r="S27" i="20"/>
  <c r="BY27" i="20" s="1" a="1"/>
  <c r="BY27" i="20" s="1"/>
  <c r="S21" i="9"/>
  <c r="BY21" i="9" s="1" a="1"/>
  <c r="BY21" i="9" s="1"/>
  <c r="S36" i="1"/>
  <c r="BY36" i="1" s="1" a="1"/>
  <c r="BY36" i="1" s="1"/>
  <c r="S30" i="17"/>
  <c r="BY30" i="17" s="1" a="1"/>
  <c r="BY30" i="17" s="1"/>
  <c r="S16" i="11"/>
  <c r="BY16" i="11" s="1" a="1"/>
  <c r="BY16" i="11" s="1"/>
  <c r="S21" i="18"/>
  <c r="BY21" i="18" s="1" a="1"/>
  <c r="BY21" i="18" s="1"/>
  <c r="S41" i="10"/>
  <c r="BY41" i="10" s="1" a="1"/>
  <c r="BY41" i="10" s="1"/>
  <c r="S27" i="13"/>
  <c r="BY27" i="13" s="1" a="1"/>
  <c r="BY27" i="13" s="1"/>
  <c r="S34" i="16"/>
  <c r="BY34" i="16" s="1" a="1"/>
  <c r="BY34" i="16" s="1"/>
  <c r="S30" i="18"/>
  <c r="BY30" i="18" s="1" a="1"/>
  <c r="BY30" i="18" s="1"/>
  <c r="S38" i="1"/>
  <c r="BY38" i="1" s="1" a="1"/>
  <c r="BY38" i="1" s="1"/>
  <c r="S28" i="21"/>
  <c r="BY28" i="21" s="1" a="1"/>
  <c r="BY28" i="21" s="1"/>
  <c r="S36" i="3"/>
  <c r="BY36" i="3" s="1" a="1"/>
  <c r="BY36" i="3" s="1"/>
  <c r="S17" i="11"/>
  <c r="BY17" i="11" s="1" a="1"/>
  <c r="BY17" i="11" s="1"/>
  <c r="S27" i="15"/>
  <c r="BY27" i="15" s="1" a="1"/>
  <c r="BY27" i="15" s="1"/>
  <c r="S20" i="7"/>
  <c r="BY20" i="7" s="1" a="1"/>
  <c r="BY20" i="7" s="1"/>
  <c r="S27" i="3"/>
  <c r="BY27" i="3" s="1" a="1"/>
  <c r="BY27" i="3" s="1"/>
  <c r="S44" i="12"/>
  <c r="BY44" i="12" s="1" a="1"/>
  <c r="BY44" i="12" s="1"/>
  <c r="T27" i="6"/>
  <c r="BZ27" i="6" s="1" a="1"/>
  <c r="BZ27" i="6" s="1"/>
  <c r="S41" i="4"/>
  <c r="BY41" i="4" s="1" a="1"/>
  <c r="BY41" i="4" s="1"/>
  <c r="T19" i="9"/>
  <c r="BZ19" i="9" s="1" a="1"/>
  <c r="BZ19" i="9" s="1"/>
  <c r="S17" i="17"/>
  <c r="BY17" i="17" s="1" a="1"/>
  <c r="BY17" i="17" s="1"/>
  <c r="S32" i="17"/>
  <c r="BY32" i="17" s="1" a="1"/>
  <c r="BY32" i="17" s="1"/>
  <c r="S31" i="6"/>
  <c r="BY31" i="6" s="1" a="1"/>
  <c r="BY31" i="6" s="1"/>
  <c r="S29" i="4"/>
  <c r="BY29" i="4" s="1" a="1"/>
  <c r="BY29" i="4" s="1"/>
  <c r="S38" i="4"/>
  <c r="BY38" i="4" s="1" a="1"/>
  <c r="BY38" i="4" s="1"/>
  <c r="S33" i="16"/>
  <c r="BY33" i="16" s="1" a="1"/>
  <c r="BY33" i="16" s="1"/>
  <c r="S39" i="6"/>
  <c r="BY39" i="6" s="1" a="1"/>
  <c r="BY39" i="6" s="1"/>
  <c r="S28" i="8"/>
  <c r="BY28" i="8" s="1" a="1"/>
  <c r="BY28" i="8" s="1"/>
  <c r="S18" i="20"/>
  <c r="BY18" i="20" s="1" a="1"/>
  <c r="BY18" i="20" s="1"/>
  <c r="S16" i="2"/>
  <c r="BY16" i="2" s="1" a="1"/>
  <c r="BY16" i="2" s="1"/>
  <c r="S27" i="9"/>
  <c r="BY27" i="9" s="1" a="1"/>
  <c r="BY27" i="9" s="1"/>
  <c r="S39" i="15"/>
  <c r="BY39" i="15" s="1" a="1"/>
  <c r="BY39" i="15" s="1"/>
  <c r="S38" i="10"/>
  <c r="BY38" i="10" s="1" a="1"/>
  <c r="BY38" i="10" s="1"/>
  <c r="S24" i="5"/>
  <c r="BY24" i="5" s="1" a="1"/>
  <c r="BY24" i="5" s="1"/>
  <c r="S43" i="3"/>
  <c r="BY43" i="3" s="1" a="1"/>
  <c r="BY43" i="3" s="1"/>
  <c r="S27" i="2"/>
  <c r="BY27" i="2" s="1" a="1"/>
  <c r="BY27" i="2" s="1"/>
  <c r="S15" i="3"/>
  <c r="BY15" i="3" s="1" a="1"/>
  <c r="BY15" i="3" s="1"/>
  <c r="S42" i="20"/>
  <c r="BY42" i="20" s="1" a="1"/>
  <c r="BY42" i="20" s="1"/>
  <c r="S33" i="15"/>
  <c r="BY33" i="15" s="1" a="1"/>
  <c r="BY33" i="15" s="1"/>
  <c r="S26" i="5"/>
  <c r="BY26" i="5" s="1" a="1"/>
  <c r="BY26" i="5" s="1"/>
  <c r="S33" i="13"/>
  <c r="BY33" i="13" s="1" a="1"/>
  <c r="BY33" i="13" s="1"/>
  <c r="S39" i="8"/>
  <c r="BY39" i="8" s="1" a="1"/>
  <c r="BY39" i="8" s="1"/>
  <c r="S40" i="14"/>
  <c r="BY40" i="14" s="1" a="1"/>
  <c r="BY40" i="14" s="1"/>
  <c r="S32" i="12"/>
  <c r="BY32" i="12" s="1" a="1"/>
  <c r="BY32" i="12" s="1"/>
  <c r="S44" i="20"/>
  <c r="BY44" i="20" s="1" a="1"/>
  <c r="BY44" i="20" s="1"/>
  <c r="T37" i="7"/>
  <c r="BZ37" i="7" s="1" a="1"/>
  <c r="BZ37" i="7" s="1"/>
  <c r="S19" i="1"/>
  <c r="BY19" i="1" s="1" a="1"/>
  <c r="BY19" i="1" s="1"/>
  <c r="S35" i="4"/>
  <c r="BY35" i="4" s="1" a="1"/>
  <c r="BY35" i="4" s="1"/>
  <c r="S45" i="1"/>
  <c r="BY45" i="1" s="1" a="1"/>
  <c r="BY45" i="1" s="1"/>
  <c r="S45" i="2"/>
  <c r="BY45" i="2" s="1" a="1"/>
  <c r="BY45" i="2" s="1"/>
  <c r="S46" i="10"/>
  <c r="BY46" i="10" s="1" a="1"/>
  <c r="BY46" i="10" s="1"/>
  <c r="S46" i="5"/>
  <c r="BY46" i="5" s="1" a="1"/>
  <c r="BY46" i="5" s="1"/>
  <c r="S45" i="11"/>
  <c r="BY45" i="11" s="1" a="1"/>
  <c r="BY45" i="11" s="1"/>
  <c r="S45" i="21"/>
  <c r="BY45" i="21" s="1" a="1"/>
  <c r="BY45" i="21" s="1"/>
  <c r="S45" i="8"/>
  <c r="BY45" i="8" s="1" a="1"/>
  <c r="BY45" i="8" s="1"/>
  <c r="S45" i="9"/>
  <c r="BY45" i="9" s="1" a="1"/>
  <c r="BY45" i="9" s="1"/>
  <c r="S45" i="13"/>
  <c r="BY45" i="13" s="1" a="1"/>
  <c r="BY45" i="13" s="1"/>
  <c r="S46" i="13"/>
  <c r="BY46" i="13" s="1" a="1"/>
  <c r="BY46" i="13" s="1"/>
  <c r="U46" i="15"/>
  <c r="CA46" i="15" s="1" a="1"/>
  <c r="CA46" i="15" s="1"/>
  <c r="S46" i="7"/>
  <c r="BY46" i="7" s="1" a="1"/>
  <c r="BY46" i="7" s="1"/>
  <c r="S46" i="18"/>
  <c r="BY46" i="18" s="1" a="1"/>
  <c r="BY46" i="18" s="1"/>
  <c r="S45" i="20"/>
  <c r="BY45" i="20" s="1" a="1"/>
  <c r="BY45" i="20" s="1"/>
  <c r="S45" i="6"/>
  <c r="BY45" i="6" s="1" a="1"/>
  <c r="BY45" i="6" s="1"/>
  <c r="S45" i="16"/>
  <c r="BY45" i="16" s="1" a="1"/>
  <c r="BY45" i="16" s="1"/>
  <c r="S45" i="4"/>
  <c r="BY45" i="4" s="1" a="1"/>
  <c r="BY45" i="4" s="1"/>
  <c r="S46" i="14"/>
  <c r="BY46" i="14" s="1" a="1"/>
  <c r="BY46" i="14" s="1"/>
  <c r="S45" i="19"/>
  <c r="BY45" i="19" s="1" a="1"/>
  <c r="BY45" i="19" s="1"/>
  <c r="S45" i="17"/>
  <c r="BY45" i="17" s="1" a="1"/>
  <c r="BY45" i="17" s="1"/>
  <c r="S46" i="19"/>
  <c r="BY46" i="19" s="1" a="1"/>
  <c r="BY46" i="19" s="1"/>
  <c r="S46" i="9"/>
  <c r="BY46" i="9" s="1" a="1"/>
  <c r="BY46" i="9" s="1"/>
  <c r="S46" i="12"/>
  <c r="BY46" i="12" s="1" a="1"/>
  <c r="BY46" i="12" s="1"/>
  <c r="S45" i="18"/>
  <c r="BY45" i="18" s="1" a="1"/>
  <c r="BY45" i="18" s="1"/>
  <c r="S46" i="8"/>
  <c r="BY46" i="8" s="1" a="1"/>
  <c r="BY46" i="8" s="1"/>
  <c r="S46" i="21"/>
  <c r="BY46" i="21" s="1" a="1"/>
  <c r="BY46" i="21" s="1"/>
  <c r="S45" i="15"/>
  <c r="BY45" i="15" s="1" a="1"/>
  <c r="BY45" i="15" s="1"/>
  <c r="S45" i="5"/>
  <c r="BY45" i="5" s="1" a="1"/>
  <c r="BY45" i="5" s="1"/>
  <c r="S46" i="16"/>
  <c r="BY46" i="16" s="1" a="1"/>
  <c r="BY46" i="16" s="1"/>
  <c r="S46" i="17"/>
  <c r="BY46" i="17" s="1" a="1"/>
  <c r="BY46" i="17" s="1"/>
  <c r="S45" i="7"/>
  <c r="BY45" i="7" s="1" a="1"/>
  <c r="BY45" i="7" s="1"/>
  <c r="S46" i="2"/>
  <c r="BY46" i="2" s="1" a="1"/>
  <c r="BY46" i="2" s="1"/>
  <c r="S46" i="4"/>
  <c r="BY46" i="4" s="1" a="1"/>
  <c r="BY46" i="4" s="1"/>
  <c r="S46" i="20"/>
  <c r="BY46" i="20" s="1" a="1"/>
  <c r="BY46" i="20" s="1"/>
  <c r="S46" i="1"/>
  <c r="BY46" i="1" s="1" a="1"/>
  <c r="BY46" i="1" s="1"/>
  <c r="S45" i="3"/>
  <c r="BY45" i="3" s="1" a="1"/>
  <c r="BY45" i="3" s="1"/>
  <c r="S45" i="14"/>
  <c r="BY45" i="14" s="1" a="1"/>
  <c r="BY45" i="14" s="1"/>
  <c r="S46" i="3"/>
  <c r="BY46" i="3" s="1" a="1"/>
  <c r="BY46" i="3" s="1"/>
  <c r="S46" i="11"/>
  <c r="BY46" i="11" s="1" a="1"/>
  <c r="BY46" i="11" s="1"/>
  <c r="S45" i="12"/>
  <c r="BY45" i="12" s="1" a="1"/>
  <c r="BY45" i="12" s="1"/>
  <c r="S45" i="10"/>
  <c r="BY45" i="10" s="1" a="1"/>
  <c r="BY45" i="10" s="1"/>
  <c r="S46" i="6"/>
  <c r="BY46" i="6" s="1" a="1"/>
  <c r="BY46" i="6" s="1"/>
  <c r="BY112" i="1" l="1"/>
  <c r="BY80" i="1"/>
  <c r="U37" i="1"/>
  <c r="BZ37" i="1" a="1"/>
  <c r="BZ37" i="1" s="1"/>
  <c r="BV58" i="10"/>
  <c r="BV90" i="10"/>
  <c r="BV90" i="14"/>
  <c r="BV58" i="14"/>
  <c r="BV90" i="11"/>
  <c r="BV58" i="11"/>
  <c r="R15" i="10"/>
  <c r="BX15" i="10" s="1" a="1"/>
  <c r="BX15" i="10" s="1"/>
  <c r="Q47" i="10"/>
  <c r="Q47" i="14"/>
  <c r="R15" i="14"/>
  <c r="BX15" i="14" s="1" a="1"/>
  <c r="BX15" i="14" s="1"/>
  <c r="Q47" i="11"/>
  <c r="R15" i="11"/>
  <c r="BX15" i="11" s="1" a="1"/>
  <c r="BX15" i="11" s="1"/>
  <c r="BV90" i="5"/>
  <c r="BV58" i="5"/>
  <c r="BV58" i="13"/>
  <c r="BV90" i="13"/>
  <c r="R15" i="5"/>
  <c r="BX15" i="5" s="1" a="1"/>
  <c r="BX15" i="5" s="1"/>
  <c r="Q47" i="5"/>
  <c r="R15" i="13"/>
  <c r="BX15" i="13" s="1" a="1"/>
  <c r="BX15" i="13" s="1"/>
  <c r="Q47" i="13"/>
  <c r="BV90" i="21"/>
  <c r="BV58" i="21"/>
  <c r="BX124" i="10"/>
  <c r="BX127" i="10" s="1"/>
  <c r="BX120" i="10" s="1"/>
  <c r="BX88" i="10"/>
  <c r="BX124" i="14"/>
  <c r="BX127" i="14" s="1"/>
  <c r="BX120" i="14" s="1"/>
  <c r="BX88" i="14"/>
  <c r="BX121" i="4"/>
  <c r="BX89" i="4"/>
  <c r="BX121" i="16"/>
  <c r="BX89" i="16"/>
  <c r="BX121" i="8"/>
  <c r="BX89" i="8"/>
  <c r="BX121" i="19"/>
  <c r="BX89" i="19"/>
  <c r="BX124" i="4"/>
  <c r="BX127" i="4" s="1"/>
  <c r="BX120" i="4" s="1"/>
  <c r="BX88" i="4"/>
  <c r="BX121" i="18"/>
  <c r="BX89" i="18"/>
  <c r="BX124" i="13"/>
  <c r="BX127" i="13" s="1"/>
  <c r="BX120" i="13" s="1"/>
  <c r="BX88" i="13"/>
  <c r="BX124" i="11"/>
  <c r="BX127" i="11" s="1"/>
  <c r="BX120" i="11" s="1"/>
  <c r="BX88" i="11"/>
  <c r="BX124" i="1"/>
  <c r="BX127" i="1" s="1"/>
  <c r="BX120" i="1" s="1"/>
  <c r="BX88" i="1"/>
  <c r="BX119" i="20"/>
  <c r="BX87" i="20"/>
  <c r="BX114" i="8"/>
  <c r="BX82" i="8"/>
  <c r="BX108" i="15"/>
  <c r="BX76" i="15"/>
  <c r="BX102" i="2"/>
  <c r="BX70" i="2"/>
  <c r="BX114" i="15"/>
  <c r="BX82" i="15"/>
  <c r="BX103" i="8"/>
  <c r="BX71" i="8"/>
  <c r="BX104" i="4"/>
  <c r="BX72" i="4"/>
  <c r="BY94" i="9"/>
  <c r="BY62" i="9"/>
  <c r="BX102" i="3"/>
  <c r="BX70" i="3"/>
  <c r="BX111" i="3"/>
  <c r="BX79" i="3"/>
  <c r="BX109" i="16"/>
  <c r="BX77" i="16"/>
  <c r="BX91" i="11"/>
  <c r="BX59" i="11"/>
  <c r="BX96" i="9"/>
  <c r="BX64" i="9"/>
  <c r="BX93" i="7"/>
  <c r="BX61" i="7"/>
  <c r="BX119" i="2"/>
  <c r="BX87" i="2"/>
  <c r="BX115" i="3"/>
  <c r="BX83" i="3"/>
  <c r="BX95" i="2"/>
  <c r="BX63" i="2"/>
  <c r="BX110" i="20"/>
  <c r="BX78" i="20"/>
  <c r="BX118" i="12"/>
  <c r="BX86" i="12"/>
  <c r="BX107" i="19"/>
  <c r="BX75" i="19"/>
  <c r="BX110" i="9"/>
  <c r="BX78" i="9"/>
  <c r="BX110" i="19"/>
  <c r="BX78" i="19"/>
  <c r="BX112" i="12"/>
  <c r="BX80" i="12"/>
  <c r="BX97" i="4"/>
  <c r="BX65" i="4"/>
  <c r="BX116" i="8"/>
  <c r="BX84" i="8"/>
  <c r="BX117" i="11"/>
  <c r="BX85" i="11"/>
  <c r="BX108" i="8"/>
  <c r="BX76" i="8"/>
  <c r="BX105" i="21"/>
  <c r="BX73" i="21"/>
  <c r="BX111" i="14"/>
  <c r="BX79" i="14"/>
  <c r="BX118" i="14"/>
  <c r="BX86" i="14"/>
  <c r="BX97" i="11"/>
  <c r="BX65" i="11"/>
  <c r="BX112" i="10"/>
  <c r="BX80" i="10"/>
  <c r="BX101" i="9"/>
  <c r="BX69" i="9"/>
  <c r="BX92" i="9"/>
  <c r="BX60" i="9"/>
  <c r="BX98" i="2"/>
  <c r="BX66" i="2"/>
  <c r="BX95" i="11"/>
  <c r="BX63" i="11"/>
  <c r="BX116" i="2"/>
  <c r="BX84" i="2"/>
  <c r="BX103" i="4"/>
  <c r="BX71" i="4"/>
  <c r="BX116" i="3"/>
  <c r="BX84" i="3"/>
  <c r="BX93" i="3"/>
  <c r="BX61" i="3"/>
  <c r="BX100" i="5"/>
  <c r="BX68" i="5"/>
  <c r="BX108" i="17"/>
  <c r="BX76" i="17"/>
  <c r="BX94" i="17"/>
  <c r="BX62" i="17"/>
  <c r="BX116" i="11"/>
  <c r="BX84" i="11"/>
  <c r="BX108" i="20"/>
  <c r="BX76" i="20"/>
  <c r="BX117" i="14"/>
  <c r="BX85" i="14"/>
  <c r="BX101" i="4"/>
  <c r="BX69" i="4"/>
  <c r="BX109" i="13"/>
  <c r="BX77" i="13"/>
  <c r="BX94" i="4"/>
  <c r="BX62" i="4"/>
  <c r="BY101" i="19"/>
  <c r="BY69" i="19"/>
  <c r="BX112" i="15"/>
  <c r="BX80" i="15"/>
  <c r="BX105" i="20"/>
  <c r="BX73" i="20"/>
  <c r="BX108" i="10"/>
  <c r="BX76" i="10"/>
  <c r="BX97" i="17"/>
  <c r="BX65" i="17"/>
  <c r="BX113" i="13"/>
  <c r="BX81" i="13"/>
  <c r="BX111" i="10"/>
  <c r="BX79" i="10"/>
  <c r="BX99" i="9"/>
  <c r="BX67" i="9"/>
  <c r="BX98" i="11"/>
  <c r="BX66" i="11"/>
  <c r="BX99" i="11"/>
  <c r="BX67" i="11"/>
  <c r="BX95" i="4"/>
  <c r="BX63" i="4"/>
  <c r="BY109" i="8"/>
  <c r="BY77" i="8"/>
  <c r="BX98" i="1"/>
  <c r="BX66" i="1"/>
  <c r="BX117" i="4"/>
  <c r="BX85" i="4"/>
  <c r="BX113" i="18"/>
  <c r="BX81" i="18"/>
  <c r="BX119" i="13"/>
  <c r="BX87" i="13"/>
  <c r="BX107" i="10"/>
  <c r="BX75" i="10"/>
  <c r="BX111" i="2"/>
  <c r="BX79" i="2"/>
  <c r="BY99" i="2"/>
  <c r="BY67" i="2"/>
  <c r="BX108" i="19"/>
  <c r="BX76" i="19"/>
  <c r="BX111" i="20"/>
  <c r="BX79" i="20"/>
  <c r="BX107" i="14"/>
  <c r="BX75" i="14"/>
  <c r="BX93" i="21"/>
  <c r="BX61" i="21"/>
  <c r="BX109" i="17"/>
  <c r="BX77" i="17"/>
  <c r="BX119" i="5"/>
  <c r="BX87" i="5"/>
  <c r="BX105" i="15"/>
  <c r="BX73" i="15"/>
  <c r="BX111" i="6"/>
  <c r="BX79" i="6"/>
  <c r="BX115" i="18"/>
  <c r="BX83" i="18"/>
  <c r="BY117" i="3"/>
  <c r="BY85" i="3"/>
  <c r="BX106" i="9"/>
  <c r="BX74" i="9"/>
  <c r="BX115" i="10"/>
  <c r="BX83" i="10"/>
  <c r="BX117" i="1"/>
  <c r="BX85" i="1"/>
  <c r="BX100" i="15"/>
  <c r="BX68" i="15"/>
  <c r="BX108" i="11"/>
  <c r="BX76" i="11"/>
  <c r="BX104" i="5"/>
  <c r="BX72" i="5"/>
  <c r="BX108" i="12"/>
  <c r="BX76" i="12"/>
  <c r="BX104" i="13"/>
  <c r="BX72" i="13"/>
  <c r="BX95" i="18"/>
  <c r="BX63" i="18"/>
  <c r="BX101" i="8"/>
  <c r="BX69" i="8"/>
  <c r="BX100" i="21"/>
  <c r="BX68" i="21"/>
  <c r="BX109" i="11"/>
  <c r="BX77" i="11"/>
  <c r="BX95" i="8"/>
  <c r="BX63" i="8"/>
  <c r="BX91" i="6"/>
  <c r="BX59" i="6"/>
  <c r="BX105" i="7"/>
  <c r="BX73" i="7"/>
  <c r="BY95" i="6"/>
  <c r="BY63" i="6"/>
  <c r="BX106" i="14"/>
  <c r="BX74" i="14"/>
  <c r="BX116" i="12"/>
  <c r="BX84" i="12"/>
  <c r="BX97" i="3"/>
  <c r="BX65" i="3"/>
  <c r="BX101" i="12"/>
  <c r="BX69" i="12"/>
  <c r="BX97" i="8"/>
  <c r="BX65" i="8"/>
  <c r="BX101" i="7"/>
  <c r="BX69" i="7"/>
  <c r="BX100" i="7"/>
  <c r="BX68" i="7"/>
  <c r="BX111" i="7"/>
  <c r="BX79" i="7"/>
  <c r="BX112" i="20"/>
  <c r="BX80" i="20"/>
  <c r="BX107" i="1"/>
  <c r="BX75" i="1"/>
  <c r="BX105" i="12"/>
  <c r="BX73" i="12"/>
  <c r="BX103" i="7"/>
  <c r="BX71" i="7"/>
  <c r="BX105" i="16"/>
  <c r="BX73" i="16"/>
  <c r="BX103" i="5"/>
  <c r="BX71" i="5"/>
  <c r="BX115" i="2"/>
  <c r="BX83" i="2"/>
  <c r="BX106" i="18"/>
  <c r="BX74" i="18"/>
  <c r="BX104" i="9"/>
  <c r="BX72" i="9"/>
  <c r="BX98" i="17"/>
  <c r="BX66" i="17"/>
  <c r="BX102" i="18"/>
  <c r="BX70" i="18"/>
  <c r="BX112" i="16"/>
  <c r="BX80" i="16"/>
  <c r="BX117" i="6"/>
  <c r="BX85" i="6"/>
  <c r="BX101" i="20"/>
  <c r="BX69" i="20"/>
  <c r="BX119" i="3"/>
  <c r="BX87" i="3"/>
  <c r="BX107" i="21"/>
  <c r="BX75" i="21"/>
  <c r="BY94" i="7"/>
  <c r="BY62" i="7"/>
  <c r="BX110" i="13"/>
  <c r="BX78" i="13"/>
  <c r="BX92" i="14"/>
  <c r="BX60" i="14"/>
  <c r="BX93" i="16"/>
  <c r="BX61" i="16"/>
  <c r="BX107" i="11"/>
  <c r="BX75" i="11"/>
  <c r="BX110" i="16"/>
  <c r="BX78" i="16"/>
  <c r="BX108" i="3"/>
  <c r="BX76" i="3"/>
  <c r="BX98" i="12"/>
  <c r="BX66" i="12"/>
  <c r="BX109" i="9"/>
  <c r="BX77" i="9"/>
  <c r="BX108" i="6"/>
  <c r="BX76" i="6"/>
  <c r="BX102" i="21"/>
  <c r="BX70" i="21"/>
  <c r="BX103" i="20"/>
  <c r="BX71" i="20"/>
  <c r="BX115" i="12"/>
  <c r="BX83" i="12"/>
  <c r="BX115" i="4"/>
  <c r="BX83" i="4"/>
  <c r="BX115" i="17"/>
  <c r="BX83" i="17"/>
  <c r="BX91" i="17"/>
  <c r="BX59" i="17"/>
  <c r="BX119" i="14"/>
  <c r="BX87" i="14"/>
  <c r="BY96" i="8"/>
  <c r="BY64" i="8"/>
  <c r="BX106" i="20"/>
  <c r="BX74" i="20"/>
  <c r="BX99" i="1"/>
  <c r="BX67" i="1"/>
  <c r="BX95" i="15"/>
  <c r="BX63" i="15"/>
  <c r="BX98" i="21"/>
  <c r="BX66" i="21"/>
  <c r="BX98" i="10"/>
  <c r="BX66" i="10"/>
  <c r="BX110" i="2"/>
  <c r="BX78" i="2"/>
  <c r="BX91" i="8"/>
  <c r="BX59" i="8"/>
  <c r="BX110" i="10"/>
  <c r="BX78" i="10"/>
  <c r="BX118" i="11"/>
  <c r="BX86" i="11"/>
  <c r="BX102" i="16"/>
  <c r="BX70" i="16"/>
  <c r="BX98" i="9"/>
  <c r="BX66" i="9"/>
  <c r="BX109" i="4"/>
  <c r="BX77" i="4"/>
  <c r="BX111" i="16"/>
  <c r="BX79" i="16"/>
  <c r="BX111" i="8"/>
  <c r="BX79" i="8"/>
  <c r="BX99" i="18"/>
  <c r="BX67" i="18"/>
  <c r="BX106" i="2"/>
  <c r="BX74" i="2"/>
  <c r="BX115" i="21"/>
  <c r="BX83" i="21"/>
  <c r="BY99" i="8"/>
  <c r="BY67" i="8"/>
  <c r="Q47" i="6"/>
  <c r="R15" i="6"/>
  <c r="BX15" i="6" s="1" a="1"/>
  <c r="BX15" i="6" s="1"/>
  <c r="BV90" i="2"/>
  <c r="BV58" i="2"/>
  <c r="Q47" i="4"/>
  <c r="R15" i="4"/>
  <c r="BX15" i="4" s="1" a="1"/>
  <c r="BX15" i="4" s="1"/>
  <c r="S47" i="1"/>
  <c r="Q47" i="2"/>
  <c r="R15" i="2"/>
  <c r="BX15" i="2" s="1" a="1"/>
  <c r="BX15" i="2" s="1"/>
  <c r="BV90" i="4"/>
  <c r="BV58" i="4"/>
  <c r="BX124" i="12"/>
  <c r="BX127" i="12" s="1"/>
  <c r="BX120" i="12" s="1"/>
  <c r="BX88" i="12"/>
  <c r="BX124" i="3"/>
  <c r="BX127" i="3" s="1"/>
  <c r="BX120" i="3" s="1"/>
  <c r="BX88" i="3"/>
  <c r="BX121" i="2"/>
  <c r="BX89" i="2"/>
  <c r="BX124" i="5"/>
  <c r="BX127" i="5" s="1"/>
  <c r="BX120" i="5" s="1"/>
  <c r="BX88" i="5"/>
  <c r="BX124" i="18"/>
  <c r="BX127" i="18" s="1"/>
  <c r="BX120" i="18" s="1"/>
  <c r="BX88" i="18"/>
  <c r="BX124" i="17"/>
  <c r="BX127" i="17" s="1"/>
  <c r="BX120" i="17" s="1"/>
  <c r="BX88" i="17"/>
  <c r="BX124" i="16"/>
  <c r="BX127" i="16" s="1"/>
  <c r="BX120" i="16" s="1"/>
  <c r="BX88" i="16"/>
  <c r="BX121" i="7"/>
  <c r="BX89" i="7"/>
  <c r="BX124" i="9"/>
  <c r="BX127" i="9" s="1"/>
  <c r="BX120" i="9" s="1"/>
  <c r="BX88" i="9"/>
  <c r="BX121" i="5"/>
  <c r="BX89" i="5"/>
  <c r="BX94" i="1"/>
  <c r="BX62" i="1"/>
  <c r="BX107" i="12"/>
  <c r="BX75" i="12"/>
  <c r="BX108" i="13"/>
  <c r="BX76" i="13"/>
  <c r="BX117" i="20"/>
  <c r="BX85" i="20"/>
  <c r="BX118" i="3"/>
  <c r="BX86" i="3"/>
  <c r="BX102" i="9"/>
  <c r="BX70" i="9"/>
  <c r="BX114" i="6"/>
  <c r="BX82" i="6"/>
  <c r="BX106" i="6"/>
  <c r="BX74" i="6"/>
  <c r="BX116" i="4"/>
  <c r="BX84" i="4"/>
  <c r="BX95" i="7"/>
  <c r="BX63" i="7"/>
  <c r="BX103" i="21"/>
  <c r="BX71" i="21"/>
  <c r="BX102" i="13"/>
  <c r="BX70" i="13"/>
  <c r="BX102" i="20"/>
  <c r="BX70" i="20"/>
  <c r="BX119" i="21"/>
  <c r="BX87" i="21"/>
  <c r="BX117" i="8"/>
  <c r="BX85" i="8"/>
  <c r="BX105" i="6"/>
  <c r="BX73" i="6"/>
  <c r="BX106" i="15"/>
  <c r="BX74" i="15"/>
  <c r="BX99" i="20"/>
  <c r="BX67" i="20"/>
  <c r="BX98" i="20"/>
  <c r="BX66" i="20"/>
  <c r="BX109" i="7"/>
  <c r="BX77" i="7"/>
  <c r="BX114" i="7"/>
  <c r="BX82" i="7"/>
  <c r="BX106" i="13"/>
  <c r="BX74" i="13"/>
  <c r="BX91" i="12"/>
  <c r="BX59" i="12"/>
  <c r="BX115" i="5"/>
  <c r="BX83" i="5"/>
  <c r="BX101" i="10"/>
  <c r="BX69" i="10"/>
  <c r="BX95" i="16"/>
  <c r="BX63" i="16"/>
  <c r="BX98" i="14"/>
  <c r="BX66" i="14"/>
  <c r="BX98" i="16"/>
  <c r="BX66" i="16"/>
  <c r="BX109" i="3"/>
  <c r="BX77" i="3"/>
  <c r="BX109" i="5"/>
  <c r="BX77" i="5"/>
  <c r="BX106" i="21"/>
  <c r="BX74" i="21"/>
  <c r="BY112" i="17"/>
  <c r="BY80" i="17"/>
  <c r="BX105" i="13"/>
  <c r="BX73" i="13"/>
  <c r="BX97" i="12"/>
  <c r="BX65" i="12"/>
  <c r="BX110" i="11"/>
  <c r="BX78" i="11"/>
  <c r="BX103" i="6"/>
  <c r="BX71" i="6"/>
  <c r="BX100" i="17"/>
  <c r="BX68" i="17"/>
  <c r="BX119" i="4"/>
  <c r="BX87" i="4"/>
  <c r="BX98" i="6"/>
  <c r="BX66" i="6"/>
  <c r="BX93" i="8"/>
  <c r="BX61" i="8"/>
  <c r="BX109" i="21"/>
  <c r="BX77" i="21"/>
  <c r="BX94" i="21"/>
  <c r="BX62" i="21"/>
  <c r="BX118" i="17"/>
  <c r="BX86" i="17"/>
  <c r="BX105" i="14"/>
  <c r="BX73" i="14"/>
  <c r="BX94" i="20"/>
  <c r="BX62" i="20"/>
  <c r="BX106" i="8"/>
  <c r="BX74" i="8"/>
  <c r="BX91" i="10"/>
  <c r="BX59" i="10"/>
  <c r="BX113" i="5"/>
  <c r="BX81" i="5"/>
  <c r="BY99" i="7"/>
  <c r="BY67" i="7"/>
  <c r="BX101" i="17"/>
  <c r="BX69" i="17"/>
  <c r="BX91" i="20"/>
  <c r="BX59" i="20"/>
  <c r="BX117" i="15"/>
  <c r="BX85" i="15"/>
  <c r="BX101" i="15"/>
  <c r="BX69" i="15"/>
  <c r="BX96" i="19"/>
  <c r="BX64" i="19"/>
  <c r="BX110" i="5"/>
  <c r="BX78" i="5"/>
  <c r="BX114" i="11"/>
  <c r="BX82" i="11"/>
  <c r="BX108" i="4"/>
  <c r="BX76" i="4"/>
  <c r="BX102" i="14"/>
  <c r="BX70" i="14"/>
  <c r="BX101" i="11"/>
  <c r="BX69" i="11"/>
  <c r="BX102" i="5"/>
  <c r="BX70" i="5"/>
  <c r="BX101" i="18"/>
  <c r="BX69" i="18"/>
  <c r="BX102" i="7"/>
  <c r="BX70" i="7"/>
  <c r="BX102" i="12"/>
  <c r="BX70" i="12"/>
  <c r="BX108" i="14"/>
  <c r="BX76" i="14"/>
  <c r="BX93" i="5"/>
  <c r="BX61" i="5"/>
  <c r="BX109" i="20"/>
  <c r="BX77" i="20"/>
  <c r="BX96" i="10"/>
  <c r="BX64" i="10"/>
  <c r="BX118" i="21"/>
  <c r="BX86" i="21"/>
  <c r="BX97" i="13"/>
  <c r="BX65" i="13"/>
  <c r="BX113" i="19"/>
  <c r="BX81" i="19"/>
  <c r="BX97" i="19"/>
  <c r="BX65" i="19"/>
  <c r="BX116" i="1"/>
  <c r="BX84" i="1"/>
  <c r="BX112" i="2"/>
  <c r="BX80" i="2"/>
  <c r="BX105" i="2"/>
  <c r="BX73" i="2"/>
  <c r="BX111" i="4"/>
  <c r="BX79" i="4"/>
  <c r="BX117" i="9"/>
  <c r="BX85" i="9"/>
  <c r="BX98" i="18"/>
  <c r="BX66" i="18"/>
  <c r="BX93" i="19"/>
  <c r="BX61" i="19"/>
  <c r="BX100" i="11"/>
  <c r="BX68" i="11"/>
  <c r="BX112" i="3"/>
  <c r="BX80" i="3"/>
  <c r="BX97" i="14"/>
  <c r="BX65" i="14"/>
  <c r="BX105" i="4"/>
  <c r="BX73" i="4"/>
  <c r="BX108" i="21"/>
  <c r="BX76" i="21"/>
  <c r="BX104" i="3"/>
  <c r="BX72" i="3"/>
  <c r="BX111" i="9"/>
  <c r="BX79" i="9"/>
  <c r="BX93" i="17"/>
  <c r="BX61" i="17"/>
  <c r="BX110" i="7"/>
  <c r="BX78" i="7"/>
  <c r="BX98" i="3"/>
  <c r="BX66" i="3"/>
  <c r="BX107" i="5"/>
  <c r="BX75" i="5"/>
  <c r="BX118" i="8"/>
  <c r="BX86" i="8"/>
  <c r="BX93" i="11"/>
  <c r="BX61" i="11"/>
  <c r="BX115" i="1"/>
  <c r="BX83" i="1"/>
  <c r="BX111" i="15"/>
  <c r="BX79" i="15"/>
  <c r="BX114" i="16"/>
  <c r="BX82" i="16"/>
  <c r="BX94" i="10"/>
  <c r="BX62" i="10"/>
  <c r="BX93" i="18"/>
  <c r="BX61" i="18"/>
  <c r="BX118" i="19"/>
  <c r="BX86" i="19"/>
  <c r="BX111" i="21"/>
  <c r="BX79" i="21"/>
  <c r="BX101" i="3"/>
  <c r="BX69" i="3"/>
  <c r="BX114" i="5"/>
  <c r="BX82" i="5"/>
  <c r="BX105" i="19"/>
  <c r="BX73" i="19"/>
  <c r="BY91" i="7"/>
  <c r="BY59" i="7"/>
  <c r="BX110" i="21"/>
  <c r="BX78" i="21"/>
  <c r="BX100" i="13"/>
  <c r="BX68" i="13"/>
  <c r="BX108" i="9"/>
  <c r="BX76" i="9"/>
  <c r="BX113" i="15"/>
  <c r="BX81" i="15"/>
  <c r="BX115" i="11"/>
  <c r="BX83" i="11"/>
  <c r="BX97" i="2"/>
  <c r="BX65" i="2"/>
  <c r="BX94" i="5"/>
  <c r="BX62" i="5"/>
  <c r="BX96" i="21"/>
  <c r="BX64" i="21"/>
  <c r="BX118" i="20"/>
  <c r="BX86" i="20"/>
  <c r="BX113" i="21"/>
  <c r="BX81" i="21"/>
  <c r="BX111" i="11"/>
  <c r="BX79" i="11"/>
  <c r="BX102" i="4"/>
  <c r="BX70" i="4"/>
  <c r="BX107" i="9"/>
  <c r="BX75" i="9"/>
  <c r="BX101" i="2"/>
  <c r="BX69" i="2"/>
  <c r="BX113" i="16"/>
  <c r="BX81" i="16"/>
  <c r="BY94" i="6"/>
  <c r="BY62" i="6"/>
  <c r="BX100" i="20"/>
  <c r="BX68" i="20"/>
  <c r="BX118" i="10"/>
  <c r="BX86" i="10"/>
  <c r="BX96" i="17"/>
  <c r="BX64" i="17"/>
  <c r="BX99" i="13"/>
  <c r="BX67" i="13"/>
  <c r="BX103" i="14"/>
  <c r="BX71" i="14"/>
  <c r="BX116" i="16"/>
  <c r="BX84" i="16"/>
  <c r="BX101" i="6"/>
  <c r="BX69" i="6"/>
  <c r="BX106" i="4"/>
  <c r="BX74" i="4"/>
  <c r="BY97" i="21"/>
  <c r="BY65" i="21"/>
  <c r="BX94" i="14"/>
  <c r="BX62" i="14"/>
  <c r="BX109" i="10"/>
  <c r="BX77" i="10"/>
  <c r="BX110" i="17"/>
  <c r="BX78" i="17"/>
  <c r="BX116" i="7"/>
  <c r="BX84" i="7"/>
  <c r="BX117" i="17"/>
  <c r="BX85" i="17"/>
  <c r="BX98" i="8"/>
  <c r="BX66" i="8"/>
  <c r="BX118" i="15"/>
  <c r="BX86" i="15"/>
  <c r="BX114" i="19"/>
  <c r="BX82" i="19"/>
  <c r="BY117" i="7"/>
  <c r="BY85" i="7"/>
  <c r="BY95" i="5"/>
  <c r="BY63" i="5"/>
  <c r="BX115" i="19"/>
  <c r="BX83" i="19"/>
  <c r="BX116" i="20"/>
  <c r="BX84" i="20"/>
  <c r="BX95" i="17"/>
  <c r="BX63" i="17"/>
  <c r="BX108" i="1"/>
  <c r="BX76" i="1"/>
  <c r="BX105" i="5"/>
  <c r="BX73" i="5"/>
  <c r="BX102" i="11"/>
  <c r="BX70" i="11"/>
  <c r="BX117" i="10"/>
  <c r="BX85" i="10"/>
  <c r="BY106" i="10"/>
  <c r="BY74" i="10"/>
  <c r="BX117" i="18"/>
  <c r="BX85" i="18"/>
  <c r="BX114" i="13"/>
  <c r="BX82" i="13"/>
  <c r="BX94" i="12"/>
  <c r="BX62" i="12"/>
  <c r="BX96" i="5"/>
  <c r="BX64" i="5"/>
  <c r="BX106" i="11"/>
  <c r="BX74" i="11"/>
  <c r="BX107" i="20"/>
  <c r="BX75" i="20"/>
  <c r="Q47" i="17"/>
  <c r="R15" i="17"/>
  <c r="BX15" i="17" s="1" a="1"/>
  <c r="BX15" i="17" s="1"/>
  <c r="BV90" i="15"/>
  <c r="BV58" i="15"/>
  <c r="BV90" i="6"/>
  <c r="BV58" i="6"/>
  <c r="S47" i="16"/>
  <c r="BV90" i="7"/>
  <c r="BV58" i="7"/>
  <c r="BV90" i="17"/>
  <c r="BV58" i="17"/>
  <c r="Q47" i="18"/>
  <c r="R15" i="18"/>
  <c r="BX15" i="18" s="1" a="1"/>
  <c r="BX15" i="18" s="1"/>
  <c r="Q47" i="15"/>
  <c r="R15" i="15"/>
  <c r="BX15" i="15" s="1" a="1"/>
  <c r="BX15" i="15" s="1"/>
  <c r="BX121" i="11"/>
  <c r="BX89" i="11"/>
  <c r="BX121" i="1"/>
  <c r="BX89" i="1"/>
  <c r="BX124" i="7"/>
  <c r="BX127" i="7" s="1"/>
  <c r="BX120" i="7" s="1"/>
  <c r="BX88" i="7"/>
  <c r="BX124" i="15"/>
  <c r="BX127" i="15" s="1"/>
  <c r="BX120" i="15" s="1"/>
  <c r="BX88" i="15"/>
  <c r="BX121" i="12"/>
  <c r="BX89" i="12"/>
  <c r="BX124" i="19"/>
  <c r="BX127" i="19" s="1"/>
  <c r="BX120" i="19" s="1"/>
  <c r="BX88" i="19"/>
  <c r="BX124" i="6"/>
  <c r="BX127" i="6" s="1"/>
  <c r="BX120" i="6" s="1"/>
  <c r="BX88" i="6"/>
  <c r="BZ121" i="15"/>
  <c r="BZ89" i="15"/>
  <c r="BX124" i="8"/>
  <c r="BX127" i="8" s="1"/>
  <c r="BX120" i="8" s="1"/>
  <c r="BX88" i="8"/>
  <c r="BX121" i="10"/>
  <c r="BX89" i="10"/>
  <c r="BX110" i="4"/>
  <c r="BX78" i="4"/>
  <c r="BY112" i="7"/>
  <c r="BY80" i="7"/>
  <c r="BX115" i="14"/>
  <c r="BX83" i="14"/>
  <c r="BX101" i="5"/>
  <c r="BX69" i="5"/>
  <c r="BX99" i="5"/>
  <c r="BX67" i="5"/>
  <c r="BX91" i="2"/>
  <c r="BX59" i="2"/>
  <c r="BX108" i="16"/>
  <c r="BX76" i="16"/>
  <c r="BX107" i="17"/>
  <c r="BX75" i="17"/>
  <c r="BY102" i="6"/>
  <c r="BY70" i="6"/>
  <c r="BX102" i="15"/>
  <c r="BX70" i="15"/>
  <c r="BX113" i="1"/>
  <c r="BX81" i="1"/>
  <c r="BX116" i="10"/>
  <c r="BX84" i="10"/>
  <c r="BX105" i="17"/>
  <c r="BX73" i="17"/>
  <c r="BX108" i="7"/>
  <c r="BX76" i="7"/>
  <c r="BX116" i="17"/>
  <c r="BX84" i="17"/>
  <c r="BX97" i="10"/>
  <c r="BX65" i="10"/>
  <c r="BX119" i="6"/>
  <c r="BX87" i="6"/>
  <c r="BX103" i="2"/>
  <c r="BX71" i="2"/>
  <c r="BX92" i="4"/>
  <c r="BX60" i="4"/>
  <c r="BX114" i="3"/>
  <c r="BX82" i="3"/>
  <c r="BX111" i="18"/>
  <c r="BX79" i="18"/>
  <c r="BX117" i="12"/>
  <c r="BX85" i="12"/>
  <c r="BX92" i="13"/>
  <c r="BX60" i="13"/>
  <c r="BX103" i="9"/>
  <c r="BX71" i="9"/>
  <c r="BX110" i="8"/>
  <c r="BX78" i="8"/>
  <c r="BX97" i="5"/>
  <c r="BX65" i="5"/>
  <c r="BX93" i="6"/>
  <c r="BX61" i="6"/>
  <c r="BX115" i="16"/>
  <c r="BX83" i="16"/>
  <c r="BX119" i="7"/>
  <c r="BX87" i="7"/>
  <c r="BX118" i="18"/>
  <c r="BX86" i="18"/>
  <c r="BX112" i="14"/>
  <c r="BX80" i="14"/>
  <c r="BX101" i="21"/>
  <c r="BX69" i="21"/>
  <c r="BX112" i="11"/>
  <c r="BX80" i="11"/>
  <c r="BX112" i="21"/>
  <c r="BX80" i="21"/>
  <c r="BX98" i="15"/>
  <c r="BX66" i="15"/>
  <c r="BX99" i="6"/>
  <c r="BX67" i="6"/>
  <c r="BX100" i="2"/>
  <c r="BX68" i="2"/>
  <c r="BX119" i="10"/>
  <c r="BX87" i="10"/>
  <c r="BX119" i="8"/>
  <c r="BX87" i="8"/>
  <c r="BX114" i="18"/>
  <c r="BX82" i="18"/>
  <c r="BX91" i="13"/>
  <c r="BX59" i="13"/>
  <c r="BX92" i="12"/>
  <c r="BX60" i="12"/>
  <c r="BX94" i="11"/>
  <c r="BX62" i="11"/>
  <c r="BX95" i="14"/>
  <c r="BX63" i="14"/>
  <c r="BY97" i="7"/>
  <c r="BY65" i="7"/>
  <c r="BX118" i="13"/>
  <c r="BX86" i="13"/>
  <c r="BX108" i="18"/>
  <c r="BX76" i="18"/>
  <c r="BX103" i="15"/>
  <c r="BX71" i="15"/>
  <c r="BX114" i="10"/>
  <c r="BX82" i="10"/>
  <c r="BX92" i="6"/>
  <c r="BX60" i="6"/>
  <c r="BX107" i="8"/>
  <c r="BX75" i="8"/>
  <c r="BX104" i="17"/>
  <c r="BX72" i="17"/>
  <c r="BX107" i="7"/>
  <c r="BX75" i="7"/>
  <c r="BX104" i="20"/>
  <c r="BX72" i="20"/>
  <c r="BX105" i="1"/>
  <c r="BX73" i="1"/>
  <c r="BX119" i="16"/>
  <c r="BX87" i="16"/>
  <c r="BX114" i="4"/>
  <c r="BX82" i="4"/>
  <c r="BX105" i="8"/>
  <c r="BX73" i="8"/>
  <c r="BX103" i="16"/>
  <c r="BX71" i="16"/>
  <c r="BY107" i="2"/>
  <c r="BY75" i="2"/>
  <c r="BX114" i="17"/>
  <c r="BX82" i="17"/>
  <c r="BX109" i="18"/>
  <c r="BX77" i="18"/>
  <c r="BX110" i="12"/>
  <c r="BX78" i="12"/>
  <c r="BX99" i="19"/>
  <c r="BX67" i="19"/>
  <c r="BX115" i="15"/>
  <c r="BX83" i="15"/>
  <c r="BX96" i="3"/>
  <c r="BX64" i="3"/>
  <c r="BX106" i="12"/>
  <c r="BX74" i="12"/>
  <c r="BX96" i="4"/>
  <c r="BX64" i="4"/>
  <c r="BX119" i="9"/>
  <c r="BX87" i="9"/>
  <c r="BX118" i="1"/>
  <c r="BX86" i="1"/>
  <c r="BY94" i="18"/>
  <c r="BY62" i="18"/>
  <c r="BX96" i="7"/>
  <c r="BX64" i="7"/>
  <c r="BX113" i="8"/>
  <c r="BX81" i="8"/>
  <c r="BX112" i="18"/>
  <c r="BX80" i="18"/>
  <c r="BX114" i="12"/>
  <c r="BX82" i="12"/>
  <c r="BX93" i="9"/>
  <c r="BX61" i="9"/>
  <c r="BX93" i="13"/>
  <c r="BX61" i="13"/>
  <c r="BX97" i="6"/>
  <c r="BX65" i="6"/>
  <c r="BX102" i="1"/>
  <c r="BX70" i="1"/>
  <c r="BX101" i="16"/>
  <c r="BX69" i="16"/>
  <c r="BX119" i="1"/>
  <c r="BX87" i="1"/>
  <c r="BX106" i="19"/>
  <c r="BX74" i="19"/>
  <c r="BX118" i="2"/>
  <c r="BX86" i="2"/>
  <c r="BX113" i="3"/>
  <c r="BX81" i="3"/>
  <c r="BX113" i="12"/>
  <c r="BX81" i="12"/>
  <c r="BX115" i="13"/>
  <c r="BX83" i="13"/>
  <c r="BY92" i="3"/>
  <c r="BY60" i="3"/>
  <c r="BX113" i="11"/>
  <c r="BX81" i="11"/>
  <c r="BX109" i="12"/>
  <c r="BX77" i="12"/>
  <c r="BX115" i="7"/>
  <c r="BX83" i="7"/>
  <c r="BX103" i="1"/>
  <c r="BX71" i="1"/>
  <c r="BX91" i="18"/>
  <c r="BX59" i="18"/>
  <c r="BX93" i="4"/>
  <c r="BX61" i="4"/>
  <c r="BX117" i="21"/>
  <c r="BX85" i="21"/>
  <c r="BX115" i="6"/>
  <c r="BX83" i="6"/>
  <c r="BX103" i="18"/>
  <c r="BX71" i="18"/>
  <c r="BX110" i="18"/>
  <c r="BX78" i="18"/>
  <c r="BX97" i="20"/>
  <c r="BX65" i="20"/>
  <c r="BX103" i="10"/>
  <c r="BX71" i="10"/>
  <c r="BX94" i="2"/>
  <c r="BX62" i="2"/>
  <c r="BX111" i="13"/>
  <c r="BX79" i="13"/>
  <c r="BX99" i="12"/>
  <c r="BX67" i="12"/>
  <c r="BX117" i="2"/>
  <c r="BX85" i="2"/>
  <c r="BY100" i="4"/>
  <c r="BY68" i="4"/>
  <c r="BX106" i="7"/>
  <c r="BX74" i="7"/>
  <c r="BY106" i="5"/>
  <c r="BY74" i="5"/>
  <c r="BX104" i="15"/>
  <c r="BX72" i="15"/>
  <c r="BX100" i="16"/>
  <c r="BX68" i="16"/>
  <c r="BX110" i="14"/>
  <c r="BX78" i="14"/>
  <c r="BX91" i="5"/>
  <c r="BX59" i="5"/>
  <c r="BX107" i="18"/>
  <c r="BX75" i="18"/>
  <c r="BX99" i="10"/>
  <c r="BX67" i="10"/>
  <c r="BY113" i="14"/>
  <c r="BY81" i="14"/>
  <c r="BX92" i="10"/>
  <c r="BX60" i="10"/>
  <c r="BY117" i="16"/>
  <c r="BY85" i="16"/>
  <c r="BX114" i="1"/>
  <c r="BX82" i="1"/>
  <c r="BX112" i="9"/>
  <c r="BX80" i="9"/>
  <c r="BX99" i="14"/>
  <c r="BX67" i="14"/>
  <c r="BX105" i="9"/>
  <c r="BX73" i="9"/>
  <c r="BX92" i="7"/>
  <c r="BX60" i="7"/>
  <c r="BX91" i="9"/>
  <c r="BX59" i="9"/>
  <c r="BX104" i="10"/>
  <c r="BX72" i="10"/>
  <c r="BX100" i="19"/>
  <c r="BX68" i="19"/>
  <c r="BX96" i="20"/>
  <c r="BX64" i="20"/>
  <c r="BX95" i="9"/>
  <c r="BX63" i="9"/>
  <c r="BX95" i="1"/>
  <c r="BX63" i="1"/>
  <c r="BX116" i="14"/>
  <c r="BX84" i="14"/>
  <c r="BX118" i="4"/>
  <c r="BX86" i="4"/>
  <c r="BX92" i="21"/>
  <c r="BX60" i="21"/>
  <c r="BY104" i="8"/>
  <c r="BY72" i="8"/>
  <c r="BX107" i="15"/>
  <c r="BX75" i="15"/>
  <c r="BX104" i="18"/>
  <c r="BX72" i="18"/>
  <c r="BX119" i="17"/>
  <c r="BX87" i="17"/>
  <c r="BX101" i="13"/>
  <c r="BX69" i="13"/>
  <c r="BX104" i="19"/>
  <c r="BX72" i="19"/>
  <c r="BX118" i="5"/>
  <c r="BX86" i="5"/>
  <c r="BX97" i="15"/>
  <c r="BX65" i="15"/>
  <c r="BX92" i="5"/>
  <c r="BX60" i="5"/>
  <c r="BX98" i="4"/>
  <c r="BX66" i="4"/>
  <c r="BX109" i="19"/>
  <c r="BX77" i="19"/>
  <c r="BX107" i="6"/>
  <c r="BX75" i="6"/>
  <c r="BX97" i="1"/>
  <c r="BX65" i="1"/>
  <c r="BX109" i="14"/>
  <c r="BX77" i="14"/>
  <c r="BX109" i="6"/>
  <c r="BX77" i="6"/>
  <c r="BX104" i="11"/>
  <c r="BX72" i="11"/>
  <c r="BX119" i="15"/>
  <c r="BX87" i="15"/>
  <c r="BX104" i="7"/>
  <c r="BX72" i="7"/>
  <c r="BX104" i="21"/>
  <c r="BX72" i="21"/>
  <c r="BX103" i="19"/>
  <c r="BX71" i="19"/>
  <c r="BX100" i="1"/>
  <c r="BX68" i="1"/>
  <c r="BX118" i="7"/>
  <c r="BX86" i="7"/>
  <c r="BX91" i="19"/>
  <c r="BX59" i="19"/>
  <c r="BX92" i="2"/>
  <c r="BX60" i="2"/>
  <c r="BX98" i="5"/>
  <c r="BX66" i="5"/>
  <c r="BX112" i="4"/>
  <c r="BX80" i="4"/>
  <c r="BX93" i="2"/>
  <c r="BX61" i="2"/>
  <c r="Q47" i="20"/>
  <c r="R15" i="20"/>
  <c r="BX15" i="20" s="1" a="1"/>
  <c r="BX15" i="20" s="1"/>
  <c r="Q47" i="7"/>
  <c r="R15" i="7"/>
  <c r="BX15" i="7" s="1" a="1"/>
  <c r="BX15" i="7" s="1"/>
  <c r="BV58" i="18"/>
  <c r="BV90" i="18"/>
  <c r="S47" i="19"/>
  <c r="Q47" i="8"/>
  <c r="R15" i="8"/>
  <c r="BX15" i="8" s="1" a="1"/>
  <c r="BX15" i="8" s="1"/>
  <c r="S47" i="3"/>
  <c r="BV58" i="20"/>
  <c r="BV90" i="20"/>
  <c r="BV90" i="12"/>
  <c r="BV58" i="12"/>
  <c r="S47" i="9"/>
  <c r="BX121" i="6"/>
  <c r="BX89" i="6"/>
  <c r="BX121" i="3"/>
  <c r="BX89" i="3"/>
  <c r="BX121" i="20"/>
  <c r="BX89" i="20"/>
  <c r="BX121" i="17"/>
  <c r="BX89" i="17"/>
  <c r="BX121" i="21"/>
  <c r="BX89" i="21"/>
  <c r="BX121" i="9"/>
  <c r="BX89" i="9"/>
  <c r="BX121" i="14"/>
  <c r="BX89" i="14"/>
  <c r="BX124" i="20"/>
  <c r="BX127" i="20" s="1"/>
  <c r="BX120" i="20" s="1"/>
  <c r="BX88" i="20"/>
  <c r="BX121" i="13"/>
  <c r="BX89" i="13"/>
  <c r="BX124" i="21"/>
  <c r="BX127" i="21" s="1"/>
  <c r="BX120" i="21" s="1"/>
  <c r="BX88" i="21"/>
  <c r="BX124" i="2"/>
  <c r="BX127" i="2" s="1"/>
  <c r="BX120" i="2" s="1"/>
  <c r="BX88" i="2"/>
  <c r="BX113" i="10"/>
  <c r="BX81" i="10"/>
  <c r="BX93" i="20"/>
  <c r="BX61" i="20"/>
  <c r="BX113" i="4"/>
  <c r="BX81" i="4"/>
  <c r="BX92" i="17"/>
  <c r="BX60" i="17"/>
  <c r="BX119" i="12"/>
  <c r="BX87" i="12"/>
  <c r="BX92" i="11"/>
  <c r="BX60" i="11"/>
  <c r="BX105" i="18"/>
  <c r="BX73" i="18"/>
  <c r="BX96" i="18"/>
  <c r="BX64" i="18"/>
  <c r="BX111" i="1"/>
  <c r="BX79" i="1"/>
  <c r="BX112" i="5"/>
  <c r="BX80" i="5"/>
  <c r="BX96" i="11"/>
  <c r="BX64" i="11"/>
  <c r="BX113" i="9"/>
  <c r="BX81" i="9"/>
  <c r="BX118" i="6"/>
  <c r="BX86" i="6"/>
  <c r="BX106" i="1"/>
  <c r="BX74" i="1"/>
  <c r="BX98" i="7"/>
  <c r="BX66" i="7"/>
  <c r="BX96" i="15"/>
  <c r="BX64" i="15"/>
  <c r="BX104" i="12"/>
  <c r="BX72" i="12"/>
  <c r="BX109" i="1"/>
  <c r="BX77" i="1"/>
  <c r="BX104" i="14"/>
  <c r="BX72" i="14"/>
  <c r="BX113" i="2"/>
  <c r="BX81" i="2"/>
  <c r="BX103" i="11"/>
  <c r="BX71" i="11"/>
  <c r="BX94" i="8"/>
  <c r="BX62" i="8"/>
  <c r="BX115" i="9"/>
  <c r="BX83" i="9"/>
  <c r="BY113" i="6"/>
  <c r="BY81" i="6"/>
  <c r="BX92" i="1"/>
  <c r="BX60" i="1"/>
  <c r="BX95" i="10"/>
  <c r="BX63" i="10"/>
  <c r="BX116" i="9"/>
  <c r="BX84" i="9"/>
  <c r="BX97" i="16"/>
  <c r="BX65" i="16"/>
  <c r="BX114" i="14"/>
  <c r="BX82" i="14"/>
  <c r="BX109" i="2"/>
  <c r="BX77" i="2"/>
  <c r="BX99" i="3"/>
  <c r="BX67" i="3"/>
  <c r="BX102" i="19"/>
  <c r="BX70" i="19"/>
  <c r="BX92" i="19"/>
  <c r="BX60" i="19"/>
  <c r="BX92" i="16"/>
  <c r="BX60" i="16"/>
  <c r="BX103" i="12"/>
  <c r="BX71" i="12"/>
  <c r="BX100" i="18"/>
  <c r="BX68" i="18"/>
  <c r="BX104" i="6"/>
  <c r="BX72" i="6"/>
  <c r="BX116" i="6"/>
  <c r="BX84" i="6"/>
  <c r="BX106" i="3"/>
  <c r="BX74" i="3"/>
  <c r="BX112" i="13"/>
  <c r="BX80" i="13"/>
  <c r="BY114" i="9"/>
  <c r="BY82" i="9"/>
  <c r="BX99" i="15"/>
  <c r="BX67" i="15"/>
  <c r="BX97" i="18"/>
  <c r="BX65" i="18"/>
  <c r="BX91" i="14"/>
  <c r="BX59" i="14"/>
  <c r="BX107" i="13"/>
  <c r="BX75" i="13"/>
  <c r="BX92" i="15"/>
  <c r="BX60" i="15"/>
  <c r="BX103" i="3"/>
  <c r="BX71" i="3"/>
  <c r="BX115" i="8"/>
  <c r="BX83" i="8"/>
  <c r="BX100" i="3"/>
  <c r="BX68" i="3"/>
  <c r="BX96" i="13"/>
  <c r="BX64" i="13"/>
  <c r="BX116" i="5"/>
  <c r="BX84" i="5"/>
  <c r="BX114" i="21"/>
  <c r="BX82" i="21"/>
  <c r="BX107" i="16"/>
  <c r="BX75" i="16"/>
  <c r="BX104" i="1"/>
  <c r="BX72" i="1"/>
  <c r="BX93" i="12"/>
  <c r="BX61" i="12"/>
  <c r="BX95" i="12"/>
  <c r="BX63" i="12"/>
  <c r="BX97" i="9"/>
  <c r="BX65" i="9"/>
  <c r="BX95" i="19"/>
  <c r="BX63" i="19"/>
  <c r="BX101" i="1"/>
  <c r="BX69" i="1"/>
  <c r="BX111" i="17"/>
  <c r="BX79" i="17"/>
  <c r="BX103" i="17"/>
  <c r="BX71" i="17"/>
  <c r="BX104" i="2"/>
  <c r="BX72" i="2"/>
  <c r="BX110" i="6"/>
  <c r="BX78" i="6"/>
  <c r="BX96" i="16"/>
  <c r="BX64" i="16"/>
  <c r="BX94" i="16"/>
  <c r="BX62" i="16"/>
  <c r="BX95" i="20"/>
  <c r="BX63" i="20"/>
  <c r="BX119" i="11"/>
  <c r="BX87" i="11"/>
  <c r="BX96" i="14"/>
  <c r="BX64" i="14"/>
  <c r="BX102" i="17"/>
  <c r="BX70" i="17"/>
  <c r="BX92" i="8"/>
  <c r="BX60" i="8"/>
  <c r="BX106" i="17"/>
  <c r="BX74" i="17"/>
  <c r="BX105" i="10"/>
  <c r="BX73" i="10"/>
  <c r="BX91" i="21"/>
  <c r="BX59" i="21"/>
  <c r="BX91" i="15"/>
  <c r="BX59" i="15"/>
  <c r="BX91" i="1"/>
  <c r="BX59" i="1"/>
  <c r="BX99" i="21"/>
  <c r="BX67" i="21"/>
  <c r="BX110" i="3"/>
  <c r="BX78" i="3"/>
  <c r="BX99" i="4"/>
  <c r="BX67" i="4"/>
  <c r="BX91" i="3"/>
  <c r="BX59" i="3"/>
  <c r="BX113" i="20"/>
  <c r="BX81" i="20"/>
  <c r="BX95" i="21"/>
  <c r="BX63" i="21"/>
  <c r="BX94" i="13"/>
  <c r="BX62" i="13"/>
  <c r="BX100" i="8"/>
  <c r="BX68" i="8"/>
  <c r="BX99" i="16"/>
  <c r="BX67" i="16"/>
  <c r="BX92" i="18"/>
  <c r="BX60" i="18"/>
  <c r="BX117" i="19"/>
  <c r="BX85" i="19"/>
  <c r="BX112" i="6"/>
  <c r="BX80" i="6"/>
  <c r="BX104" i="16"/>
  <c r="BX72" i="16"/>
  <c r="BX118" i="16"/>
  <c r="BX86" i="16"/>
  <c r="BX117" i="5"/>
  <c r="BX85" i="5"/>
  <c r="BX119" i="18"/>
  <c r="BX87" i="18"/>
  <c r="BX95" i="13"/>
  <c r="BX63" i="13"/>
  <c r="BX93" i="10"/>
  <c r="BX61" i="10"/>
  <c r="BX98" i="13"/>
  <c r="BX66" i="13"/>
  <c r="BX100" i="14"/>
  <c r="BX68" i="14"/>
  <c r="BX108" i="2"/>
  <c r="BX76" i="2"/>
  <c r="BX102" i="10"/>
  <c r="BX70" i="10"/>
  <c r="BX94" i="19"/>
  <c r="BX62" i="19"/>
  <c r="BX116" i="18"/>
  <c r="BX84" i="18"/>
  <c r="BX96" i="12"/>
  <c r="BX64" i="12"/>
  <c r="BX119" i="19"/>
  <c r="BX87" i="19"/>
  <c r="BX96" i="1"/>
  <c r="BX64" i="1"/>
  <c r="BX100" i="6"/>
  <c r="BX68" i="6"/>
  <c r="BX103" i="13"/>
  <c r="BX71" i="13"/>
  <c r="BX98" i="19"/>
  <c r="BX66" i="19"/>
  <c r="BY116" i="19"/>
  <c r="BY84" i="19"/>
  <c r="BX106" i="16"/>
  <c r="BX74" i="16"/>
  <c r="BX116" i="21"/>
  <c r="BX84" i="21"/>
  <c r="BX94" i="15"/>
  <c r="BX62" i="15"/>
  <c r="BX105" i="11"/>
  <c r="BX73" i="11"/>
  <c r="BX111" i="5"/>
  <c r="BX79" i="5"/>
  <c r="BX101" i="14"/>
  <c r="BX69" i="14"/>
  <c r="BX91" i="4"/>
  <c r="BX59" i="4"/>
  <c r="BX96" i="2"/>
  <c r="BX64" i="2"/>
  <c r="BX93" i="14"/>
  <c r="BX61" i="14"/>
  <c r="BX100" i="12"/>
  <c r="BX68" i="12"/>
  <c r="BX108" i="5"/>
  <c r="BX76" i="5"/>
  <c r="BX116" i="15"/>
  <c r="BX84" i="15"/>
  <c r="BX107" i="3"/>
  <c r="BX75" i="3"/>
  <c r="BX91" i="16"/>
  <c r="BX59" i="16"/>
  <c r="BX96" i="6"/>
  <c r="BX64" i="6"/>
  <c r="BX111" i="12"/>
  <c r="BX79" i="12"/>
  <c r="BX114" i="2"/>
  <c r="BX82" i="2"/>
  <c r="BX109" i="15"/>
  <c r="BX77" i="15"/>
  <c r="BX107" i="4"/>
  <c r="BX75" i="4"/>
  <c r="BX113" i="17"/>
  <c r="BX81" i="17"/>
  <c r="BX93" i="15"/>
  <c r="BX61" i="15"/>
  <c r="BX114" i="20"/>
  <c r="BX82" i="20"/>
  <c r="BX95" i="3"/>
  <c r="BX63" i="3"/>
  <c r="BX100" i="9"/>
  <c r="BX68" i="9"/>
  <c r="BX102" i="8"/>
  <c r="BX70" i="8"/>
  <c r="BX110" i="15"/>
  <c r="BX78" i="15"/>
  <c r="BX112" i="19"/>
  <c r="BX80" i="19"/>
  <c r="BX118" i="9"/>
  <c r="BX86" i="9"/>
  <c r="BX111" i="19"/>
  <c r="BX79" i="19"/>
  <c r="BX100" i="10"/>
  <c r="BX68" i="10"/>
  <c r="BX94" i="3"/>
  <c r="BX62" i="3"/>
  <c r="BX112" i="8"/>
  <c r="BX80" i="8"/>
  <c r="BY113" i="7"/>
  <c r="BY81" i="7"/>
  <c r="BY99" i="17"/>
  <c r="BY67" i="17"/>
  <c r="BX93" i="1"/>
  <c r="BX61" i="1"/>
  <c r="BX110" i="1"/>
  <c r="BX78" i="1"/>
  <c r="BX115" i="20"/>
  <c r="BX83" i="20"/>
  <c r="BX105" i="3"/>
  <c r="BX73" i="3"/>
  <c r="BX117" i="13"/>
  <c r="BX85" i="13"/>
  <c r="BX116" i="13"/>
  <c r="BX84" i="13"/>
  <c r="BY92" i="20"/>
  <c r="BY60" i="20"/>
  <c r="Q47" i="21"/>
  <c r="R15" i="21"/>
  <c r="BX15" i="21" s="1" a="1"/>
  <c r="BX15" i="21" s="1"/>
  <c r="BV90" i="8"/>
  <c r="BV58" i="8"/>
  <c r="Q47" i="12"/>
  <c r="R15" i="12"/>
  <c r="BX15" i="12" s="1" a="1"/>
  <c r="BX15" i="12" s="1"/>
  <c r="BX90" i="3"/>
  <c r="BX58" i="3"/>
  <c r="BX90" i="9"/>
  <c r="BX58" i="9"/>
  <c r="BX90" i="19"/>
  <c r="BX58" i="19"/>
  <c r="BX90" i="1"/>
  <c r="BX58" i="1"/>
  <c r="BX90" i="16"/>
  <c r="BX58" i="16"/>
  <c r="T19" i="1"/>
  <c r="BZ19" i="1" s="1" a="1"/>
  <c r="BZ19" i="1" s="1"/>
  <c r="T32" i="12"/>
  <c r="BZ32" i="12" s="1" a="1"/>
  <c r="BZ32" i="12" s="1"/>
  <c r="T33" i="13"/>
  <c r="BZ33" i="13" s="1" a="1"/>
  <c r="BZ33" i="13" s="1"/>
  <c r="T42" i="20"/>
  <c r="BZ42" i="20" s="1" a="1"/>
  <c r="BZ42" i="20" s="1"/>
  <c r="T43" i="3"/>
  <c r="BZ43" i="3" s="1" a="1"/>
  <c r="BZ43" i="3" s="1"/>
  <c r="T27" i="9"/>
  <c r="BZ27" i="9" s="1" a="1"/>
  <c r="BZ27" i="9" s="1"/>
  <c r="T39" i="6"/>
  <c r="BZ39" i="6" s="1" a="1"/>
  <c r="BZ39" i="6" s="1"/>
  <c r="T31" i="6"/>
  <c r="BZ31" i="6" s="1" a="1"/>
  <c r="BZ31" i="6" s="1"/>
  <c r="T41" i="4"/>
  <c r="BZ41" i="4" s="1" a="1"/>
  <c r="BZ41" i="4" s="1"/>
  <c r="T20" i="7"/>
  <c r="BZ20" i="7" s="1" a="1"/>
  <c r="BZ20" i="7" s="1"/>
  <c r="T28" i="21"/>
  <c r="BZ28" i="21" s="1" a="1"/>
  <c r="BZ28" i="21" s="1"/>
  <c r="T27" i="13"/>
  <c r="BZ27" i="13" s="1" a="1"/>
  <c r="BZ27" i="13" s="1"/>
  <c r="T27" i="20"/>
  <c r="BZ27" i="20" s="1" a="1"/>
  <c r="BZ27" i="20" s="1"/>
  <c r="T44" i="21"/>
  <c r="BZ44" i="21" s="1" a="1"/>
  <c r="BZ44" i="21" s="1"/>
  <c r="T42" i="8"/>
  <c r="BZ42" i="8" s="1" a="1"/>
  <c r="BZ42" i="8" s="1"/>
  <c r="T30" i="6"/>
  <c r="BZ30" i="6" s="1" a="1"/>
  <c r="BZ30" i="6" s="1"/>
  <c r="T31" i="15"/>
  <c r="BZ31" i="15" s="1" a="1"/>
  <c r="BZ31" i="15" s="1"/>
  <c r="T24" i="20"/>
  <c r="BZ24" i="20" s="1" a="1"/>
  <c r="BZ24" i="20" s="1"/>
  <c r="T23" i="20"/>
  <c r="BZ23" i="20" s="1" a="1"/>
  <c r="BZ23" i="20" s="1"/>
  <c r="T34" i="7"/>
  <c r="BZ34" i="7" s="1" a="1"/>
  <c r="BZ34" i="7" s="1"/>
  <c r="T39" i="7"/>
  <c r="BZ39" i="7" s="1" a="1"/>
  <c r="BZ39" i="7" s="1"/>
  <c r="T31" i="13"/>
  <c r="BZ31" i="13" s="1" a="1"/>
  <c r="BZ31" i="13" s="1"/>
  <c r="T16" i="12"/>
  <c r="BZ16" i="12" s="1" a="1"/>
  <c r="BZ16" i="12" s="1"/>
  <c r="T40" i="5"/>
  <c r="BZ40" i="5" s="1" a="1"/>
  <c r="BZ40" i="5" s="1"/>
  <c r="T26" i="10"/>
  <c r="BZ26" i="10" s="1" a="1"/>
  <c r="BZ26" i="10" s="1"/>
  <c r="T20" i="16"/>
  <c r="BZ20" i="16" s="1" a="1"/>
  <c r="BZ20" i="16" s="1"/>
  <c r="T23" i="14"/>
  <c r="BZ23" i="14" s="1" a="1"/>
  <c r="BZ23" i="14" s="1"/>
  <c r="T23" i="16"/>
  <c r="BZ23" i="16" s="1" a="1"/>
  <c r="BZ23" i="16" s="1"/>
  <c r="T34" i="3"/>
  <c r="BZ34" i="3" s="1" a="1"/>
  <c r="BZ34" i="3" s="1"/>
  <c r="T34" i="5"/>
  <c r="BZ34" i="5" s="1" a="1"/>
  <c r="BZ34" i="5" s="1"/>
  <c r="T31" i="21"/>
  <c r="BZ31" i="21" s="1" a="1"/>
  <c r="BZ31" i="21" s="1"/>
  <c r="U37" i="17"/>
  <c r="CA37" i="17" s="1" a="1"/>
  <c r="CA37" i="17" s="1"/>
  <c r="T30" i="13"/>
  <c r="BZ30" i="13" s="1" a="1"/>
  <c r="BZ30" i="13" s="1"/>
  <c r="T22" i="12"/>
  <c r="BZ22" i="12" s="1" a="1"/>
  <c r="BZ22" i="12" s="1"/>
  <c r="T35" i="11"/>
  <c r="BZ35" i="11" s="1" a="1"/>
  <c r="BZ35" i="11" s="1"/>
  <c r="T28" i="6"/>
  <c r="BZ28" i="6" s="1" a="1"/>
  <c r="BZ28" i="6" s="1"/>
  <c r="T25" i="17"/>
  <c r="BZ25" i="17" s="1" a="1"/>
  <c r="BZ25" i="17" s="1"/>
  <c r="T44" i="4"/>
  <c r="BZ44" i="4" s="1" a="1"/>
  <c r="BZ44" i="4" s="1"/>
  <c r="T23" i="6"/>
  <c r="BZ23" i="6" s="1" a="1"/>
  <c r="BZ23" i="6" s="1"/>
  <c r="T18" i="8"/>
  <c r="BZ18" i="8" s="1" a="1"/>
  <c r="BZ18" i="8" s="1"/>
  <c r="T34" i="21"/>
  <c r="BZ34" i="21" s="1" a="1"/>
  <c r="BZ34" i="21" s="1"/>
  <c r="T19" i="21"/>
  <c r="BZ19" i="21" s="1" a="1"/>
  <c r="BZ19" i="21" s="1"/>
  <c r="T43" i="17"/>
  <c r="BZ43" i="17" s="1" a="1"/>
  <c r="BZ43" i="17" s="1"/>
  <c r="T30" i="14"/>
  <c r="BZ30" i="14" s="1" a="1"/>
  <c r="BZ30" i="14" s="1"/>
  <c r="T19" i="20"/>
  <c r="BZ19" i="20" s="1" a="1"/>
  <c r="BZ19" i="20" s="1"/>
  <c r="T31" i="8"/>
  <c r="BZ31" i="8" s="1" a="1"/>
  <c r="BZ31" i="8" s="1"/>
  <c r="T16" i="10"/>
  <c r="BZ16" i="10" s="1" a="1"/>
  <c r="BZ16" i="10" s="1"/>
  <c r="T38" i="5"/>
  <c r="BZ38" i="5" s="1" a="1"/>
  <c r="BZ38" i="5" s="1"/>
  <c r="U24" i="7"/>
  <c r="CA24" i="7" s="1" a="1"/>
  <c r="CA24" i="7" s="1"/>
  <c r="T26" i="17"/>
  <c r="BZ26" i="17" s="1" a="1"/>
  <c r="BZ26" i="17" s="1"/>
  <c r="T16" i="20"/>
  <c r="BZ16" i="20" s="1" a="1"/>
  <c r="BZ16" i="20" s="1"/>
  <c r="T42" i="15"/>
  <c r="BZ42" i="15" s="1" a="1"/>
  <c r="BZ42" i="15" s="1"/>
  <c r="T26" i="15"/>
  <c r="BZ26" i="15" s="1" a="1"/>
  <c r="BZ26" i="15" s="1"/>
  <c r="T21" i="19"/>
  <c r="BZ21" i="19" s="1" a="1"/>
  <c r="BZ21" i="19" s="1"/>
  <c r="T35" i="5"/>
  <c r="BZ35" i="5" s="1" a="1"/>
  <c r="BZ35" i="5" s="1"/>
  <c r="T39" i="11"/>
  <c r="BZ39" i="11" s="1" a="1"/>
  <c r="BZ39" i="11" s="1"/>
  <c r="T33" i="4"/>
  <c r="BZ33" i="4" s="1" a="1"/>
  <c r="BZ33" i="4" s="1"/>
  <c r="T27" i="14"/>
  <c r="BZ27" i="14" s="1" a="1"/>
  <c r="BZ27" i="14" s="1"/>
  <c r="T26" i="11"/>
  <c r="BZ26" i="11" s="1" a="1"/>
  <c r="BZ26" i="11" s="1"/>
  <c r="T27" i="5"/>
  <c r="BZ27" i="5" s="1" a="1"/>
  <c r="BZ27" i="5" s="1"/>
  <c r="T26" i="18"/>
  <c r="BZ26" i="18" s="1" a="1"/>
  <c r="BZ26" i="18" s="1"/>
  <c r="T27" i="7"/>
  <c r="BZ27" i="7" s="1" a="1"/>
  <c r="BZ27" i="7" s="1"/>
  <c r="T27" i="12"/>
  <c r="BZ27" i="12" s="1" a="1"/>
  <c r="BZ27" i="12" s="1"/>
  <c r="T33" i="14"/>
  <c r="BZ33" i="14" s="1" a="1"/>
  <c r="BZ33" i="14" s="1"/>
  <c r="T18" i="5"/>
  <c r="BZ18" i="5" s="1" a="1"/>
  <c r="BZ18" i="5" s="1"/>
  <c r="T34" i="20"/>
  <c r="BZ34" i="20" s="1" a="1"/>
  <c r="BZ34" i="20" s="1"/>
  <c r="T21" i="10"/>
  <c r="BZ21" i="10" s="1" a="1"/>
  <c r="BZ21" i="10" s="1"/>
  <c r="T43" i="21"/>
  <c r="BZ43" i="21" s="1" a="1"/>
  <c r="BZ43" i="21" s="1"/>
  <c r="T22" i="13"/>
  <c r="BZ22" i="13" s="1" a="1"/>
  <c r="BZ22" i="13" s="1"/>
  <c r="T38" i="19"/>
  <c r="BZ38" i="19" s="1" a="1"/>
  <c r="BZ38" i="19" s="1"/>
  <c r="T22" i="19"/>
  <c r="BZ22" i="19" s="1" a="1"/>
  <c r="BZ22" i="19" s="1"/>
  <c r="T41" i="1"/>
  <c r="BZ41" i="1" s="1" a="1"/>
  <c r="BZ41" i="1" s="1"/>
  <c r="T37" i="2"/>
  <c r="BZ37" i="2" s="1" a="1"/>
  <c r="BZ37" i="2" s="1"/>
  <c r="T30" i="2"/>
  <c r="BZ30" i="2" s="1" a="1"/>
  <c r="BZ30" i="2" s="1"/>
  <c r="T36" i="4"/>
  <c r="BZ36" i="4" s="1" a="1"/>
  <c r="BZ36" i="4" s="1"/>
  <c r="T42" i="9"/>
  <c r="BZ42" i="9" s="1" a="1"/>
  <c r="BZ42" i="9" s="1"/>
  <c r="T23" i="18"/>
  <c r="BZ23" i="18" s="1" a="1"/>
  <c r="BZ23" i="18" s="1"/>
  <c r="T18" i="19"/>
  <c r="BZ18" i="19" s="1" a="1"/>
  <c r="BZ18" i="19" s="1"/>
  <c r="T25" i="11"/>
  <c r="BZ25" i="11" s="1" a="1"/>
  <c r="BZ25" i="11" s="1"/>
  <c r="T37" i="3"/>
  <c r="BZ37" i="3" s="1" a="1"/>
  <c r="BZ37" i="3" s="1"/>
  <c r="T22" i="14"/>
  <c r="BZ22" i="14" s="1" a="1"/>
  <c r="BZ22" i="14" s="1"/>
  <c r="T15" i="16"/>
  <c r="BZ15" i="16" s="1" a="1"/>
  <c r="BZ15" i="16" s="1"/>
  <c r="T30" i="4"/>
  <c r="BZ30" i="4" s="1" a="1"/>
  <c r="BZ30" i="4" s="1"/>
  <c r="T33" i="21"/>
  <c r="BZ33" i="21" s="1" a="1"/>
  <c r="BZ33" i="21" s="1"/>
  <c r="T29" i="3"/>
  <c r="BZ29" i="3" s="1" a="1"/>
  <c r="BZ29" i="3" s="1"/>
  <c r="T36" i="9"/>
  <c r="BZ36" i="9" s="1" a="1"/>
  <c r="BZ36" i="9" s="1"/>
  <c r="T18" i="17"/>
  <c r="BZ18" i="17" s="1" a="1"/>
  <c r="BZ18" i="17" s="1"/>
  <c r="T35" i="7"/>
  <c r="BZ35" i="7" s="1" a="1"/>
  <c r="BZ35" i="7" s="1"/>
  <c r="T23" i="3"/>
  <c r="BZ23" i="3" s="1" a="1"/>
  <c r="BZ23" i="3" s="1"/>
  <c r="T32" i="5"/>
  <c r="BZ32" i="5" s="1" a="1"/>
  <c r="BZ32" i="5" s="1"/>
  <c r="T43" i="8"/>
  <c r="BZ43" i="8" s="1" a="1"/>
  <c r="BZ43" i="8" s="1"/>
  <c r="T18" i="11"/>
  <c r="BZ18" i="11" s="1" a="1"/>
  <c r="BZ18" i="11" s="1"/>
  <c r="T40" i="1"/>
  <c r="BZ40" i="1" s="1" a="1"/>
  <c r="BZ40" i="1" s="1"/>
  <c r="T36" i="15"/>
  <c r="BZ36" i="15" s="1" a="1"/>
  <c r="BZ36" i="15" s="1"/>
  <c r="T39" i="16"/>
  <c r="BZ39" i="16" s="1" a="1"/>
  <c r="BZ39" i="16" s="1"/>
  <c r="T19" i="10"/>
  <c r="BZ19" i="10" s="1" a="1"/>
  <c r="BZ19" i="10" s="1"/>
  <c r="T18" i="18"/>
  <c r="BZ18" i="18" s="1" a="1"/>
  <c r="BZ18" i="18" s="1"/>
  <c r="T43" i="19"/>
  <c r="BZ43" i="19" s="1" a="1"/>
  <c r="BZ43" i="19" s="1"/>
  <c r="T36" i="21"/>
  <c r="BZ36" i="21" s="1" a="1"/>
  <c r="BZ36" i="21" s="1"/>
  <c r="T26" i="3"/>
  <c r="BZ26" i="3" s="1" a="1"/>
  <c r="BZ26" i="3" s="1"/>
  <c r="T39" i="5"/>
  <c r="BZ39" i="5" s="1" a="1"/>
  <c r="BZ39" i="5" s="1"/>
  <c r="T30" i="19"/>
  <c r="BZ30" i="19" s="1" a="1"/>
  <c r="BZ30" i="19" s="1"/>
  <c r="U16" i="7"/>
  <c r="CA16" i="7" s="1" a="1"/>
  <c r="CA16" i="7" s="1"/>
  <c r="T35" i="21"/>
  <c r="BZ35" i="21" s="1" a="1"/>
  <c r="BZ35" i="21" s="1"/>
  <c r="T25" i="13"/>
  <c r="BZ25" i="13" s="1" a="1"/>
  <c r="BZ25" i="13" s="1"/>
  <c r="T33" i="9"/>
  <c r="BZ33" i="9" s="1" a="1"/>
  <c r="BZ33" i="9" s="1"/>
  <c r="T38" i="15"/>
  <c r="BZ38" i="15" s="1" a="1"/>
  <c r="BZ38" i="15" s="1"/>
  <c r="T40" i="11"/>
  <c r="BZ40" i="11" s="1" a="1"/>
  <c r="BZ40" i="11" s="1"/>
  <c r="T22" i="2"/>
  <c r="BZ22" i="2" s="1" a="1"/>
  <c r="BZ22" i="2" s="1"/>
  <c r="T19" i="5"/>
  <c r="BZ19" i="5" s="1" a="1"/>
  <c r="BZ19" i="5" s="1"/>
  <c r="T21" i="21"/>
  <c r="BZ21" i="21" s="1" a="1"/>
  <c r="BZ21" i="21" s="1"/>
  <c r="T43" i="20"/>
  <c r="BZ43" i="20" s="1" a="1"/>
  <c r="BZ43" i="20" s="1"/>
  <c r="T38" i="21"/>
  <c r="BZ38" i="21" s="1" a="1"/>
  <c r="BZ38" i="21" s="1"/>
  <c r="T36" i="11"/>
  <c r="BZ36" i="11" s="1" a="1"/>
  <c r="BZ36" i="11" s="1"/>
  <c r="T27" i="4"/>
  <c r="BZ27" i="4" s="1" a="1"/>
  <c r="BZ27" i="4" s="1"/>
  <c r="T32" i="9"/>
  <c r="BZ32" i="9" s="1" a="1"/>
  <c r="BZ32" i="9" s="1"/>
  <c r="T26" i="2"/>
  <c r="BZ26" i="2" s="1" a="1"/>
  <c r="BZ26" i="2" s="1"/>
  <c r="T38" i="16"/>
  <c r="BZ38" i="16" s="1" a="1"/>
  <c r="BZ38" i="16" s="1"/>
  <c r="U19" i="6"/>
  <c r="CA19" i="6" s="1" a="1"/>
  <c r="CA19" i="6" s="1"/>
  <c r="T25" i="20"/>
  <c r="BZ25" i="20" s="1" a="1"/>
  <c r="BZ25" i="20" s="1"/>
  <c r="T43" i="10"/>
  <c r="BZ43" i="10" s="1" a="1"/>
  <c r="BZ43" i="10" s="1"/>
  <c r="T21" i="17"/>
  <c r="BZ21" i="17" s="1" a="1"/>
  <c r="BZ21" i="17" s="1"/>
  <c r="T24" i="13"/>
  <c r="BZ24" i="13" s="1" a="1"/>
  <c r="BZ24" i="13" s="1"/>
  <c r="T28" i="14"/>
  <c r="BZ28" i="14" s="1" a="1"/>
  <c r="BZ28" i="14" s="1"/>
  <c r="T41" i="16"/>
  <c r="BZ41" i="16" s="1" a="1"/>
  <c r="BZ41" i="16" s="1"/>
  <c r="T26" i="6"/>
  <c r="BZ26" i="6" s="1" a="1"/>
  <c r="BZ26" i="6" s="1"/>
  <c r="T31" i="4"/>
  <c r="BZ31" i="4" s="1" a="1"/>
  <c r="BZ31" i="4" s="1"/>
  <c r="U22" i="21"/>
  <c r="CA22" i="21" s="1" a="1"/>
  <c r="CA22" i="21" s="1"/>
  <c r="T19" i="14"/>
  <c r="BZ19" i="14" s="1" a="1"/>
  <c r="BZ19" i="14" s="1"/>
  <c r="T34" i="10"/>
  <c r="BZ34" i="10" s="1" a="1"/>
  <c r="BZ34" i="10" s="1"/>
  <c r="T35" i="17"/>
  <c r="BZ35" i="17" s="1" a="1"/>
  <c r="BZ35" i="17" s="1"/>
  <c r="T41" i="7"/>
  <c r="BZ41" i="7" s="1" a="1"/>
  <c r="BZ41" i="7" s="1"/>
  <c r="T42" i="17"/>
  <c r="BZ42" i="17" s="1" a="1"/>
  <c r="BZ42" i="17" s="1"/>
  <c r="T23" i="8"/>
  <c r="BZ23" i="8" s="1" a="1"/>
  <c r="BZ23" i="8" s="1"/>
  <c r="T43" i="15"/>
  <c r="BZ43" i="15" s="1" a="1"/>
  <c r="BZ43" i="15" s="1"/>
  <c r="T39" i="19"/>
  <c r="BZ39" i="19" s="1" a="1"/>
  <c r="BZ39" i="19" s="1"/>
  <c r="U42" i="7"/>
  <c r="CA42" i="7" s="1" a="1"/>
  <c r="CA42" i="7" s="1"/>
  <c r="U20" i="5"/>
  <c r="CA20" i="5" s="1" a="1"/>
  <c r="CA20" i="5" s="1"/>
  <c r="T40" i="19"/>
  <c r="BZ40" i="19" s="1" a="1"/>
  <c r="BZ40" i="19" s="1"/>
  <c r="T41" i="20"/>
  <c r="BZ41" i="20" s="1" a="1"/>
  <c r="BZ41" i="20" s="1"/>
  <c r="T20" i="17"/>
  <c r="BZ20" i="17" s="1" a="1"/>
  <c r="BZ20" i="17" s="1"/>
  <c r="T33" i="1"/>
  <c r="BZ33" i="1" s="1" a="1"/>
  <c r="BZ33" i="1" s="1"/>
  <c r="T30" i="5"/>
  <c r="BZ30" i="5" s="1" a="1"/>
  <c r="BZ30" i="5" s="1"/>
  <c r="T27" i="11"/>
  <c r="BZ27" i="11" s="1" a="1"/>
  <c r="BZ27" i="11" s="1"/>
  <c r="T42" i="10"/>
  <c r="BZ42" i="10" s="1" a="1"/>
  <c r="BZ42" i="10" s="1"/>
  <c r="U31" i="10"/>
  <c r="CA31" i="10" s="1" a="1"/>
  <c r="CA31" i="10" s="1"/>
  <c r="T42" i="18"/>
  <c r="BZ42" i="18" s="1" a="1"/>
  <c r="BZ42" i="18" s="1"/>
  <c r="T39" i="13"/>
  <c r="BZ39" i="13" s="1" a="1"/>
  <c r="BZ39" i="13" s="1"/>
  <c r="T19" i="12"/>
  <c r="BZ19" i="12" s="1" a="1"/>
  <c r="BZ19" i="12" s="1"/>
  <c r="T21" i="5"/>
  <c r="BZ21" i="5" s="1" a="1"/>
  <c r="BZ21" i="5" s="1"/>
  <c r="T31" i="11"/>
  <c r="BZ31" i="11" s="1" a="1"/>
  <c r="BZ31" i="11" s="1"/>
  <c r="T32" i="20"/>
  <c r="BZ32" i="20" s="1" a="1"/>
  <c r="BZ32" i="20" s="1"/>
  <c r="T35" i="4"/>
  <c r="BZ35" i="4" s="1" a="1"/>
  <c r="BZ35" i="4" s="1"/>
  <c r="U37" i="7"/>
  <c r="CA37" i="7" s="1" a="1"/>
  <c r="CA37" i="7" s="1"/>
  <c r="T40" i="14"/>
  <c r="BZ40" i="14" s="1" a="1"/>
  <c r="BZ40" i="14" s="1"/>
  <c r="T26" i="5"/>
  <c r="BZ26" i="5" s="1" a="1"/>
  <c r="BZ26" i="5" s="1"/>
  <c r="T15" i="3"/>
  <c r="BZ15" i="3" s="1" a="1"/>
  <c r="BZ15" i="3" s="1"/>
  <c r="T24" i="5"/>
  <c r="BZ24" i="5" s="1" a="1"/>
  <c r="BZ24" i="5" s="1"/>
  <c r="T16" i="2"/>
  <c r="BZ16" i="2" s="1" a="1"/>
  <c r="BZ16" i="2" s="1"/>
  <c r="T33" i="16"/>
  <c r="BZ33" i="16" s="1" a="1"/>
  <c r="BZ33" i="16" s="1"/>
  <c r="T32" i="17"/>
  <c r="BZ32" i="17" s="1" a="1"/>
  <c r="BZ32" i="17" s="1"/>
  <c r="U27" i="6"/>
  <c r="CA27" i="6" s="1" a="1"/>
  <c r="CA27" i="6" s="1"/>
  <c r="T27" i="15"/>
  <c r="BZ27" i="15" s="1" a="1"/>
  <c r="BZ27" i="15" s="1"/>
  <c r="T38" i="1"/>
  <c r="BZ38" i="1" s="1" a="1"/>
  <c r="BZ38" i="1" s="1"/>
  <c r="T41" i="10"/>
  <c r="BZ41" i="10" s="1" a="1"/>
  <c r="BZ41" i="10" s="1"/>
  <c r="T30" i="17"/>
  <c r="BZ30" i="17" s="1" a="1"/>
  <c r="BZ30" i="17" s="1"/>
  <c r="T33" i="7"/>
  <c r="BZ33" i="7" s="1" a="1"/>
  <c r="BZ33" i="7" s="1"/>
  <c r="T41" i="17"/>
  <c r="BZ41" i="17" s="1" a="1"/>
  <c r="BZ41" i="17" s="1"/>
  <c r="T22" i="10"/>
  <c r="BZ22" i="10" s="1" a="1"/>
  <c r="BZ22" i="10" s="1"/>
  <c r="T44" i="6"/>
  <c r="BZ44" i="6" s="1" a="1"/>
  <c r="BZ44" i="6" s="1"/>
  <c r="T28" i="2"/>
  <c r="BZ28" i="2" s="1" a="1"/>
  <c r="BZ28" i="2" s="1"/>
  <c r="T17" i="4"/>
  <c r="BZ17" i="4" s="1" a="1"/>
  <c r="BZ17" i="4" s="1"/>
  <c r="T39" i="3"/>
  <c r="BZ39" i="3" s="1" a="1"/>
  <c r="BZ39" i="3" s="1"/>
  <c r="T36" i="18"/>
  <c r="BZ36" i="18" s="1" a="1"/>
  <c r="BZ36" i="18" s="1"/>
  <c r="T42" i="12"/>
  <c r="BZ42" i="12" s="1" a="1"/>
  <c r="BZ42" i="12" s="1"/>
  <c r="T17" i="13"/>
  <c r="BZ17" i="13" s="1" a="1"/>
  <c r="BZ17" i="13" s="1"/>
  <c r="T28" i="9"/>
  <c r="BZ28" i="9" s="1" a="1"/>
  <c r="BZ28" i="9" s="1"/>
  <c r="T35" i="8"/>
  <c r="BZ35" i="8" s="1" a="1"/>
  <c r="BZ35" i="8" s="1"/>
  <c r="T22" i="5"/>
  <c r="BZ22" i="5" s="1" a="1"/>
  <c r="BZ22" i="5" s="1"/>
  <c r="T18" i="6"/>
  <c r="BZ18" i="6" s="1" a="1"/>
  <c r="BZ18" i="6" s="1"/>
  <c r="T40" i="16"/>
  <c r="BZ40" i="16" s="1" a="1"/>
  <c r="BZ40" i="16" s="1"/>
  <c r="T44" i="7"/>
  <c r="BZ44" i="7" s="1" a="1"/>
  <c r="BZ44" i="7" s="1"/>
  <c r="T43" i="18"/>
  <c r="BZ43" i="18" s="1" a="1"/>
  <c r="BZ43" i="18" s="1"/>
  <c r="T37" i="14"/>
  <c r="BZ37" i="14" s="1" a="1"/>
  <c r="BZ37" i="14" s="1"/>
  <c r="T26" i="21"/>
  <c r="BZ26" i="21" s="1" a="1"/>
  <c r="BZ26" i="21" s="1"/>
  <c r="T37" i="11"/>
  <c r="BZ37" i="11" s="1" a="1"/>
  <c r="BZ37" i="11" s="1"/>
  <c r="T37" i="21"/>
  <c r="BZ37" i="21" s="1" a="1"/>
  <c r="BZ37" i="21" s="1"/>
  <c r="T23" i="15"/>
  <c r="BZ23" i="15" s="1" a="1"/>
  <c r="BZ23" i="15" s="1"/>
  <c r="T24" i="6"/>
  <c r="BZ24" i="6" s="1" a="1"/>
  <c r="BZ24" i="6" s="1"/>
  <c r="T25" i="2"/>
  <c r="BZ25" i="2" s="1" a="1"/>
  <c r="BZ25" i="2" s="1"/>
  <c r="T44" i="10"/>
  <c r="BZ44" i="10" s="1" a="1"/>
  <c r="BZ44" i="10" s="1"/>
  <c r="T44" i="8"/>
  <c r="BZ44" i="8" s="1" a="1"/>
  <c r="BZ44" i="8" s="1"/>
  <c r="T39" i="18"/>
  <c r="BZ39" i="18" s="1" a="1"/>
  <c r="BZ39" i="18" s="1"/>
  <c r="T16" i="13"/>
  <c r="BZ16" i="13" s="1" a="1"/>
  <c r="BZ16" i="13" s="1"/>
  <c r="T17" i="12"/>
  <c r="BZ17" i="12" s="1" a="1"/>
  <c r="BZ17" i="12" s="1"/>
  <c r="T19" i="11"/>
  <c r="BZ19" i="11" s="1" a="1"/>
  <c r="BZ19" i="11" s="1"/>
  <c r="T20" i="14"/>
  <c r="BZ20" i="14" s="1" a="1"/>
  <c r="BZ20" i="14" s="1"/>
  <c r="U22" i="7"/>
  <c r="CA22" i="7" s="1" a="1"/>
  <c r="CA22" i="7" s="1"/>
  <c r="T43" i="13"/>
  <c r="BZ43" i="13" s="1" a="1"/>
  <c r="BZ43" i="13" s="1"/>
  <c r="T33" i="18"/>
  <c r="BZ33" i="18" s="1" a="1"/>
  <c r="BZ33" i="18" s="1"/>
  <c r="T28" i="15"/>
  <c r="BZ28" i="15" s="1" a="1"/>
  <c r="BZ28" i="15" s="1"/>
  <c r="T39" i="10"/>
  <c r="BZ39" i="10" s="1" a="1"/>
  <c r="BZ39" i="10" s="1"/>
  <c r="T17" i="6"/>
  <c r="BZ17" i="6" s="1" a="1"/>
  <c r="BZ17" i="6" s="1"/>
  <c r="T32" i="8"/>
  <c r="BZ32" i="8" s="1" a="1"/>
  <c r="BZ32" i="8" s="1"/>
  <c r="T29" i="17"/>
  <c r="BZ29" i="17" s="1" a="1"/>
  <c r="BZ29" i="17" s="1"/>
  <c r="T32" i="7"/>
  <c r="BZ32" i="7" s="1" a="1"/>
  <c r="BZ32" i="7" s="1"/>
  <c r="T29" i="20"/>
  <c r="BZ29" i="20" s="1" a="1"/>
  <c r="BZ29" i="20" s="1"/>
  <c r="T30" i="1"/>
  <c r="BZ30" i="1" s="1" a="1"/>
  <c r="BZ30" i="1" s="1"/>
  <c r="T44" i="16"/>
  <c r="BZ44" i="16" s="1" a="1"/>
  <c r="BZ44" i="16" s="1"/>
  <c r="T39" i="4"/>
  <c r="BZ39" i="4" s="1" a="1"/>
  <c r="BZ39" i="4" s="1"/>
  <c r="T30" i="8"/>
  <c r="BZ30" i="8" s="1" a="1"/>
  <c r="BZ30" i="8" s="1"/>
  <c r="T28" i="16"/>
  <c r="BZ28" i="16" s="1" a="1"/>
  <c r="BZ28" i="16" s="1"/>
  <c r="U32" i="2"/>
  <c r="CA32" i="2" s="1" a="1"/>
  <c r="CA32" i="2" s="1"/>
  <c r="T39" i="17"/>
  <c r="BZ39" i="17" s="1" a="1"/>
  <c r="BZ39" i="17" s="1"/>
  <c r="T34" i="18"/>
  <c r="BZ34" i="18" s="1" a="1"/>
  <c r="BZ34" i="18" s="1"/>
  <c r="T35" i="12"/>
  <c r="BZ35" i="12" s="1" a="1"/>
  <c r="BZ35" i="12" s="1"/>
  <c r="T24" i="19"/>
  <c r="BZ24" i="19" s="1" a="1"/>
  <c r="BZ24" i="19" s="1"/>
  <c r="T40" i="15"/>
  <c r="BZ40" i="15" s="1" a="1"/>
  <c r="BZ40" i="15" s="1"/>
  <c r="T21" i="3"/>
  <c r="BZ21" i="3" s="1" a="1"/>
  <c r="BZ21" i="3" s="1"/>
  <c r="T31" i="12"/>
  <c r="BZ31" i="12" s="1" a="1"/>
  <c r="BZ31" i="12" s="1"/>
  <c r="T21" i="4"/>
  <c r="BZ21" i="4" s="1" a="1"/>
  <c r="BZ21" i="4" s="1"/>
  <c r="T44" i="9"/>
  <c r="BZ44" i="9" s="1" a="1"/>
  <c r="BZ44" i="9" s="1"/>
  <c r="T43" i="1"/>
  <c r="BZ43" i="1" s="1" a="1"/>
  <c r="BZ43" i="1" s="1"/>
  <c r="U19" i="18"/>
  <c r="CA19" i="18" s="1" a="1"/>
  <c r="CA19" i="18" s="1"/>
  <c r="T21" i="7"/>
  <c r="BZ21" i="7" s="1" a="1"/>
  <c r="BZ21" i="7" s="1"/>
  <c r="T38" i="8"/>
  <c r="BZ38" i="8" s="1" a="1"/>
  <c r="BZ38" i="8" s="1"/>
  <c r="T37" i="18"/>
  <c r="BZ37" i="18" s="1" a="1"/>
  <c r="BZ37" i="18" s="1"/>
  <c r="T39" i="12"/>
  <c r="BZ39" i="12" s="1" a="1"/>
  <c r="BZ39" i="12" s="1"/>
  <c r="T18" i="9"/>
  <c r="BZ18" i="9" s="1" a="1"/>
  <c r="BZ18" i="9" s="1"/>
  <c r="T18" i="13"/>
  <c r="BZ18" i="13" s="1" a="1"/>
  <c r="BZ18" i="13" s="1"/>
  <c r="T22" i="6"/>
  <c r="BZ22" i="6" s="1" a="1"/>
  <c r="BZ22" i="6" s="1"/>
  <c r="T27" i="1"/>
  <c r="BZ27" i="1" s="1" a="1"/>
  <c r="BZ27" i="1" s="1"/>
  <c r="T26" i="16"/>
  <c r="BZ26" i="16" s="1" a="1"/>
  <c r="BZ26" i="16" s="1"/>
  <c r="T44" i="1"/>
  <c r="BZ44" i="1" s="1" a="1"/>
  <c r="BZ44" i="1" s="1"/>
  <c r="T31" i="19"/>
  <c r="BZ31" i="19" s="1" a="1"/>
  <c r="BZ31" i="19" s="1"/>
  <c r="T43" i="2"/>
  <c r="BZ43" i="2" s="1" a="1"/>
  <c r="BZ43" i="2" s="1"/>
  <c r="T38" i="3"/>
  <c r="BZ38" i="3" s="1" a="1"/>
  <c r="BZ38" i="3" s="1"/>
  <c r="T38" i="12"/>
  <c r="BZ38" i="12" s="1" a="1"/>
  <c r="BZ38" i="12" s="1"/>
  <c r="T40" i="13"/>
  <c r="BZ40" i="13" s="1" a="1"/>
  <c r="BZ40" i="13" s="1"/>
  <c r="U17" i="3"/>
  <c r="CA17" i="3" s="1" a="1"/>
  <c r="CA17" i="3" s="1"/>
  <c r="T38" i="11"/>
  <c r="BZ38" i="11" s="1" a="1"/>
  <c r="BZ38" i="11" s="1"/>
  <c r="T34" i="12"/>
  <c r="BZ34" i="12" s="1" a="1"/>
  <c r="BZ34" i="12" s="1"/>
  <c r="T40" i="7"/>
  <c r="BZ40" i="7" s="1" a="1"/>
  <c r="BZ40" i="7" s="1"/>
  <c r="T28" i="1"/>
  <c r="BZ28" i="1" s="1" a="1"/>
  <c r="BZ28" i="1" s="1"/>
  <c r="T16" i="18"/>
  <c r="BZ16" i="18" s="1" a="1"/>
  <c r="BZ16" i="18" s="1"/>
  <c r="T18" i="4"/>
  <c r="BZ18" i="4" s="1" a="1"/>
  <c r="BZ18" i="4" s="1"/>
  <c r="T42" i="21"/>
  <c r="BZ42" i="21" s="1" a="1"/>
  <c r="BZ42" i="21" s="1"/>
  <c r="T40" i="6"/>
  <c r="BZ40" i="6" s="1" a="1"/>
  <c r="BZ40" i="6" s="1"/>
  <c r="T28" i="18"/>
  <c r="BZ28" i="18" s="1" a="1"/>
  <c r="BZ28" i="18" s="1"/>
  <c r="T35" i="18"/>
  <c r="BZ35" i="18" s="1" a="1"/>
  <c r="BZ35" i="18" s="1"/>
  <c r="T22" i="20"/>
  <c r="BZ22" i="20" s="1" a="1"/>
  <c r="BZ22" i="20" s="1"/>
  <c r="T28" i="10"/>
  <c r="BZ28" i="10" s="1" a="1"/>
  <c r="BZ28" i="10" s="1"/>
  <c r="T19" i="2"/>
  <c r="BZ19" i="2" s="1" a="1"/>
  <c r="BZ19" i="2" s="1"/>
  <c r="T36" i="13"/>
  <c r="BZ36" i="13" s="1" a="1"/>
  <c r="BZ36" i="13" s="1"/>
  <c r="T24" i="12"/>
  <c r="BZ24" i="12" s="1" a="1"/>
  <c r="BZ24" i="12" s="1"/>
  <c r="T42" i="2"/>
  <c r="BZ42" i="2" s="1" a="1"/>
  <c r="BZ42" i="2" s="1"/>
  <c r="U25" i="4"/>
  <c r="CA25" i="4" s="1" a="1"/>
  <c r="CA25" i="4" s="1"/>
  <c r="T31" i="7"/>
  <c r="BZ31" i="7" s="1" a="1"/>
  <c r="BZ31" i="7" s="1"/>
  <c r="U31" i="5"/>
  <c r="CA31" i="5" s="1" a="1"/>
  <c r="CA31" i="5" s="1"/>
  <c r="T29" i="15"/>
  <c r="BZ29" i="15" s="1" a="1"/>
  <c r="BZ29" i="15" s="1"/>
  <c r="T25" i="16"/>
  <c r="BZ25" i="16" s="1" a="1"/>
  <c r="BZ25" i="16" s="1"/>
  <c r="T35" i="14"/>
  <c r="BZ35" i="14" s="1" a="1"/>
  <c r="BZ35" i="14" s="1"/>
  <c r="T16" i="5"/>
  <c r="BZ16" i="5" s="1" a="1"/>
  <c r="BZ16" i="5" s="1"/>
  <c r="T32" i="18"/>
  <c r="BZ32" i="18" s="1" a="1"/>
  <c r="BZ32" i="18" s="1"/>
  <c r="T24" i="10"/>
  <c r="BZ24" i="10" s="1" a="1"/>
  <c r="BZ24" i="10" s="1"/>
  <c r="U38" i="14"/>
  <c r="CA38" i="14" s="1" a="1"/>
  <c r="CA38" i="14" s="1"/>
  <c r="T17" i="10"/>
  <c r="BZ17" i="10" s="1" a="1"/>
  <c r="BZ17" i="10" s="1"/>
  <c r="U42" i="16"/>
  <c r="CA42" i="16" s="1" a="1"/>
  <c r="CA42" i="16" s="1"/>
  <c r="T39" i="1"/>
  <c r="BZ39" i="1" s="1" a="1"/>
  <c r="BZ39" i="1" s="1"/>
  <c r="T37" i="9"/>
  <c r="BZ37" i="9" s="1" a="1"/>
  <c r="BZ37" i="9" s="1"/>
  <c r="T24" i="14"/>
  <c r="BZ24" i="14" s="1" a="1"/>
  <c r="BZ24" i="14" s="1"/>
  <c r="T30" i="9"/>
  <c r="BZ30" i="9" s="1" a="1"/>
  <c r="BZ30" i="9" s="1"/>
  <c r="T17" i="7"/>
  <c r="BZ17" i="7" s="1" a="1"/>
  <c r="BZ17" i="7" s="1"/>
  <c r="T16" i="9"/>
  <c r="BZ16" i="9" s="1" a="1"/>
  <c r="BZ16" i="9" s="1"/>
  <c r="T29" i="10"/>
  <c r="BZ29" i="10" s="1" a="1"/>
  <c r="BZ29" i="10" s="1"/>
  <c r="T25" i="19"/>
  <c r="BZ25" i="19" s="1" a="1"/>
  <c r="BZ25" i="19" s="1"/>
  <c r="T21" i="20"/>
  <c r="BZ21" i="20" s="1" a="1"/>
  <c r="BZ21" i="20" s="1"/>
  <c r="T20" i="9"/>
  <c r="BZ20" i="9" s="1" a="1"/>
  <c r="BZ20" i="9" s="1"/>
  <c r="T20" i="1"/>
  <c r="BZ20" i="1" s="1" a="1"/>
  <c r="BZ20" i="1" s="1"/>
  <c r="T41" i="14"/>
  <c r="BZ41" i="14" s="1" a="1"/>
  <c r="BZ41" i="14" s="1"/>
  <c r="T43" i="4"/>
  <c r="BZ43" i="4" s="1" a="1"/>
  <c r="BZ43" i="4" s="1"/>
  <c r="T17" i="21"/>
  <c r="BZ17" i="21" s="1" a="1"/>
  <c r="BZ17" i="21" s="1"/>
  <c r="U29" i="8"/>
  <c r="CA29" i="8" s="1" a="1"/>
  <c r="CA29" i="8" s="1"/>
  <c r="T32" i="15"/>
  <c r="BZ32" i="15" s="1" a="1"/>
  <c r="BZ32" i="15" s="1"/>
  <c r="T29" i="18"/>
  <c r="BZ29" i="18" s="1" a="1"/>
  <c r="BZ29" i="18" s="1"/>
  <c r="T44" i="17"/>
  <c r="BZ44" i="17" s="1" a="1"/>
  <c r="BZ44" i="17" s="1"/>
  <c r="T26" i="13"/>
  <c r="BZ26" i="13" s="1" a="1"/>
  <c r="BZ26" i="13" s="1"/>
  <c r="T29" i="19"/>
  <c r="BZ29" i="19" s="1" a="1"/>
  <c r="BZ29" i="19" s="1"/>
  <c r="T43" i="5"/>
  <c r="BZ43" i="5" s="1" a="1"/>
  <c r="BZ43" i="5" s="1"/>
  <c r="T22" i="15"/>
  <c r="BZ22" i="15" s="1" a="1"/>
  <c r="BZ22" i="15" s="1"/>
  <c r="T17" i="5"/>
  <c r="BZ17" i="5" s="1" a="1"/>
  <c r="BZ17" i="5" s="1"/>
  <c r="T23" i="4"/>
  <c r="BZ23" i="4" s="1" a="1"/>
  <c r="BZ23" i="4" s="1"/>
  <c r="T34" i="19"/>
  <c r="BZ34" i="19" s="1" a="1"/>
  <c r="BZ34" i="19" s="1"/>
  <c r="T32" i="6"/>
  <c r="BZ32" i="6" s="1" a="1"/>
  <c r="BZ32" i="6" s="1"/>
  <c r="T22" i="1"/>
  <c r="BZ22" i="1" s="1" a="1"/>
  <c r="BZ22" i="1" s="1"/>
  <c r="T34" i="14"/>
  <c r="BZ34" i="14" s="1" a="1"/>
  <c r="BZ34" i="14" s="1"/>
  <c r="T34" i="6"/>
  <c r="BZ34" i="6" s="1" a="1"/>
  <c r="BZ34" i="6" s="1"/>
  <c r="T29" i="11"/>
  <c r="BZ29" i="11" s="1" a="1"/>
  <c r="BZ29" i="11" s="1"/>
  <c r="T44" i="15"/>
  <c r="BZ44" i="15" s="1" a="1"/>
  <c r="BZ44" i="15" s="1"/>
  <c r="T29" i="7"/>
  <c r="BZ29" i="7" s="1" a="1"/>
  <c r="BZ29" i="7" s="1"/>
  <c r="T29" i="21"/>
  <c r="BZ29" i="21" s="1" a="1"/>
  <c r="BZ29" i="21" s="1"/>
  <c r="T28" i="19"/>
  <c r="BZ28" i="19" s="1" a="1"/>
  <c r="BZ28" i="19" s="1"/>
  <c r="T25" i="1"/>
  <c r="BZ25" i="1" s="1" a="1"/>
  <c r="BZ25" i="1" s="1"/>
  <c r="T43" i="7"/>
  <c r="BZ43" i="7" s="1" a="1"/>
  <c r="BZ43" i="7" s="1"/>
  <c r="T16" i="19"/>
  <c r="BZ16" i="19" s="1" a="1"/>
  <c r="BZ16" i="19" s="1"/>
  <c r="T17" i="2"/>
  <c r="BZ17" i="2" s="1" a="1"/>
  <c r="BZ17" i="2" s="1"/>
  <c r="T23" i="5"/>
  <c r="BZ23" i="5" s="1" a="1"/>
  <c r="BZ23" i="5" s="1"/>
  <c r="T37" i="4"/>
  <c r="BZ37" i="4" s="1" a="1"/>
  <c r="BZ37" i="4" s="1"/>
  <c r="T18" i="2"/>
  <c r="BZ18" i="2" s="1" a="1"/>
  <c r="BZ18" i="2" s="1"/>
  <c r="T38" i="10"/>
  <c r="BZ38" i="10" s="1" a="1"/>
  <c r="BZ38" i="10" s="1"/>
  <c r="T18" i="20"/>
  <c r="BZ18" i="20" s="1" a="1"/>
  <c r="BZ18" i="20" s="1"/>
  <c r="T38" i="4"/>
  <c r="BZ38" i="4" s="1" a="1"/>
  <c r="BZ38" i="4" s="1"/>
  <c r="T17" i="17"/>
  <c r="BZ17" i="17" s="1" a="1"/>
  <c r="BZ17" i="17" s="1"/>
  <c r="T44" i="12"/>
  <c r="BZ44" i="12" s="1" a="1"/>
  <c r="BZ44" i="12" s="1"/>
  <c r="T17" i="11"/>
  <c r="BZ17" i="11" s="1" a="1"/>
  <c r="BZ17" i="11" s="1"/>
  <c r="T30" i="18"/>
  <c r="BZ30" i="18" s="1" a="1"/>
  <c r="BZ30" i="18" s="1"/>
  <c r="T21" i="18"/>
  <c r="BZ21" i="18" s="1" a="1"/>
  <c r="BZ21" i="18" s="1"/>
  <c r="T36" i="1"/>
  <c r="BZ36" i="1" s="1" a="1"/>
  <c r="BZ36" i="1" s="1"/>
  <c r="T37" i="5"/>
  <c r="BZ37" i="5" s="1" a="1"/>
  <c r="BZ37" i="5" s="1"/>
  <c r="T21" i="11"/>
  <c r="BZ21" i="11" s="1" a="1"/>
  <c r="BZ21" i="11" s="1"/>
  <c r="T38" i="9"/>
  <c r="BZ38" i="9" s="1" a="1"/>
  <c r="BZ38" i="9" s="1"/>
  <c r="T43" i="6"/>
  <c r="BZ43" i="6" s="1" a="1"/>
  <c r="BZ43" i="6" s="1"/>
  <c r="T31" i="1"/>
  <c r="BZ31" i="1" s="1" a="1"/>
  <c r="BZ31" i="1" s="1"/>
  <c r="T23" i="7"/>
  <c r="BZ23" i="7" s="1" a="1"/>
  <c r="BZ23" i="7" s="1"/>
  <c r="T21" i="15"/>
  <c r="BZ21" i="15" s="1" a="1"/>
  <c r="BZ21" i="15" s="1"/>
  <c r="T29" i="12"/>
  <c r="BZ29" i="12" s="1" a="1"/>
  <c r="BZ29" i="12" s="1"/>
  <c r="T34" i="1"/>
  <c r="BZ34" i="1" s="1" a="1"/>
  <c r="BZ34" i="1" s="1"/>
  <c r="T29" i="14"/>
  <c r="BZ29" i="14" s="1" a="1"/>
  <c r="BZ29" i="14" s="1"/>
  <c r="T38" i="2"/>
  <c r="BZ38" i="2" s="1" a="1"/>
  <c r="BZ38" i="2" s="1"/>
  <c r="T28" i="11"/>
  <c r="BZ28" i="11" s="1" a="1"/>
  <c r="BZ28" i="11" s="1"/>
  <c r="T19" i="8"/>
  <c r="BZ19" i="8" s="1" a="1"/>
  <c r="BZ19" i="8" s="1"/>
  <c r="T40" i="9"/>
  <c r="BZ40" i="9" s="1" a="1"/>
  <c r="BZ40" i="9" s="1"/>
  <c r="U38" i="6"/>
  <c r="CA38" i="6" s="1" a="1"/>
  <c r="CA38" i="6" s="1"/>
  <c r="T17" i="1"/>
  <c r="BZ17" i="1" s="1" a="1"/>
  <c r="BZ17" i="1" s="1"/>
  <c r="T20" i="10"/>
  <c r="BZ20" i="10" s="1" a="1"/>
  <c r="BZ20" i="10" s="1"/>
  <c r="T41" i="9"/>
  <c r="BZ41" i="9" s="1" a="1"/>
  <c r="BZ41" i="9" s="1"/>
  <c r="T22" i="16"/>
  <c r="BZ22" i="16" s="1" a="1"/>
  <c r="BZ22" i="16" s="1"/>
  <c r="T39" i="14"/>
  <c r="BZ39" i="14" s="1" a="1"/>
  <c r="BZ39" i="14" s="1"/>
  <c r="T34" i="2"/>
  <c r="BZ34" i="2" s="1" a="1"/>
  <c r="BZ34" i="2" s="1"/>
  <c r="T24" i="3"/>
  <c r="BZ24" i="3" s="1" a="1"/>
  <c r="BZ24" i="3" s="1"/>
  <c r="T27" i="19"/>
  <c r="BZ27" i="19" s="1" a="1"/>
  <c r="BZ27" i="19" s="1"/>
  <c r="T17" i="19"/>
  <c r="BZ17" i="19" s="1" a="1"/>
  <c r="BZ17" i="19" s="1"/>
  <c r="T17" i="16"/>
  <c r="BZ17" i="16" s="1" a="1"/>
  <c r="BZ17" i="16" s="1"/>
  <c r="T28" i="12"/>
  <c r="BZ28" i="12" s="1" a="1"/>
  <c r="BZ28" i="12" s="1"/>
  <c r="T25" i="18"/>
  <c r="BZ25" i="18" s="1" a="1"/>
  <c r="BZ25" i="18" s="1"/>
  <c r="T29" i="6"/>
  <c r="BZ29" i="6" s="1" a="1"/>
  <c r="BZ29" i="6" s="1"/>
  <c r="T41" i="6"/>
  <c r="BZ41" i="6" s="1" a="1"/>
  <c r="BZ41" i="6" s="1"/>
  <c r="T31" i="3"/>
  <c r="BZ31" i="3" s="1" a="1"/>
  <c r="BZ31" i="3" s="1"/>
  <c r="T37" i="13"/>
  <c r="BZ37" i="13" s="1" a="1"/>
  <c r="BZ37" i="13" s="1"/>
  <c r="U39" i="9"/>
  <c r="CA39" i="9" s="1" a="1"/>
  <c r="CA39" i="9" s="1"/>
  <c r="T24" i="15"/>
  <c r="BZ24" i="15" s="1" a="1"/>
  <c r="BZ24" i="15" s="1"/>
  <c r="T22" i="18"/>
  <c r="BZ22" i="18" s="1" a="1"/>
  <c r="BZ22" i="18" s="1"/>
  <c r="T16" i="14"/>
  <c r="BZ16" i="14" s="1" a="1"/>
  <c r="BZ16" i="14" s="1"/>
  <c r="T32" i="13"/>
  <c r="BZ32" i="13" s="1" a="1"/>
  <c r="BZ32" i="13" s="1"/>
  <c r="T17" i="15"/>
  <c r="BZ17" i="15" s="1" a="1"/>
  <c r="BZ17" i="15" s="1"/>
  <c r="T28" i="3"/>
  <c r="BZ28" i="3" s="1" a="1"/>
  <c r="BZ28" i="3" s="1"/>
  <c r="T40" i="8"/>
  <c r="BZ40" i="8" s="1" a="1"/>
  <c r="BZ40" i="8" s="1"/>
  <c r="T25" i="3"/>
  <c r="BZ25" i="3" s="1" a="1"/>
  <c r="BZ25" i="3" s="1"/>
  <c r="T21" i="13"/>
  <c r="BZ21" i="13" s="1" a="1"/>
  <c r="BZ21" i="13" s="1"/>
  <c r="T41" i="5"/>
  <c r="BZ41" i="5" s="1" a="1"/>
  <c r="BZ41" i="5" s="1"/>
  <c r="T39" i="21"/>
  <c r="BZ39" i="21" s="1" a="1"/>
  <c r="BZ39" i="21" s="1"/>
  <c r="T32" i="16"/>
  <c r="BZ32" i="16" s="1" a="1"/>
  <c r="BZ32" i="16" s="1"/>
  <c r="T29" i="1"/>
  <c r="BZ29" i="1" s="1" a="1"/>
  <c r="BZ29" i="1" s="1"/>
  <c r="T18" i="12"/>
  <c r="BZ18" i="12" s="1" a="1"/>
  <c r="BZ18" i="12" s="1"/>
  <c r="T20" i="12"/>
  <c r="BZ20" i="12" s="1" a="1"/>
  <c r="BZ20" i="12" s="1"/>
  <c r="T22" i="9"/>
  <c r="BZ22" i="9" s="1" a="1"/>
  <c r="BZ22" i="9" s="1"/>
  <c r="T20" i="19"/>
  <c r="BZ20" i="19" s="1" a="1"/>
  <c r="BZ20" i="19" s="1"/>
  <c r="T26" i="1"/>
  <c r="BZ26" i="1" s="1" a="1"/>
  <c r="BZ26" i="1" s="1"/>
  <c r="T36" i="17"/>
  <c r="BZ36" i="17" s="1" a="1"/>
  <c r="BZ36" i="17" s="1"/>
  <c r="T28" i="17"/>
  <c r="BZ28" i="17" s="1" a="1"/>
  <c r="BZ28" i="17" s="1"/>
  <c r="T29" i="2"/>
  <c r="BZ29" i="2" s="1" a="1"/>
  <c r="BZ29" i="2" s="1"/>
  <c r="T35" i="6"/>
  <c r="BZ35" i="6" s="1" a="1"/>
  <c r="BZ35" i="6" s="1"/>
  <c r="T21" i="16"/>
  <c r="BZ21" i="16" s="1" a="1"/>
  <c r="BZ21" i="16" s="1"/>
  <c r="T19" i="16"/>
  <c r="BZ19" i="16" s="1" a="1"/>
  <c r="BZ19" i="16" s="1"/>
  <c r="T15" i="9"/>
  <c r="BZ15" i="9" s="1" a="1"/>
  <c r="BZ15" i="9" s="1"/>
  <c r="T20" i="20"/>
  <c r="BZ20" i="20" s="1" a="1"/>
  <c r="BZ20" i="20" s="1"/>
  <c r="T44" i="11"/>
  <c r="BZ44" i="11" s="1" a="1"/>
  <c r="BZ44" i="11" s="1"/>
  <c r="T21" i="14"/>
  <c r="BZ21" i="14" s="1" a="1"/>
  <c r="BZ21" i="14" s="1"/>
  <c r="T27" i="17"/>
  <c r="BZ27" i="17" s="1" a="1"/>
  <c r="BZ27" i="17" s="1"/>
  <c r="T17" i="8"/>
  <c r="BZ17" i="8" s="1" a="1"/>
  <c r="BZ17" i="8" s="1"/>
  <c r="T31" i="17"/>
  <c r="BZ31" i="17" s="1" a="1"/>
  <c r="BZ31" i="17" s="1"/>
  <c r="T30" i="10"/>
  <c r="BZ30" i="10" s="1" a="1"/>
  <c r="BZ30" i="10" s="1"/>
  <c r="T16" i="21"/>
  <c r="BZ16" i="21" s="1" a="1"/>
  <c r="BZ16" i="21" s="1"/>
  <c r="T16" i="15"/>
  <c r="BZ16" i="15" s="1" a="1"/>
  <c r="BZ16" i="15" s="1"/>
  <c r="T16" i="1"/>
  <c r="BZ16" i="1" s="1" a="1"/>
  <c r="BZ16" i="1" s="1"/>
  <c r="T24" i="21"/>
  <c r="BZ24" i="21" s="1" a="1"/>
  <c r="BZ24" i="21" s="1"/>
  <c r="T35" i="3"/>
  <c r="BZ35" i="3" s="1" a="1"/>
  <c r="BZ35" i="3" s="1"/>
  <c r="T24" i="4"/>
  <c r="BZ24" i="4" s="1" a="1"/>
  <c r="BZ24" i="4" s="1"/>
  <c r="T16" i="3"/>
  <c r="BZ16" i="3" s="1" a="1"/>
  <c r="BZ16" i="3" s="1"/>
  <c r="T38" i="20"/>
  <c r="BZ38" i="20" s="1" a="1"/>
  <c r="BZ38" i="20" s="1"/>
  <c r="T20" i="21"/>
  <c r="BZ20" i="21" s="1" a="1"/>
  <c r="BZ20" i="21" s="1"/>
  <c r="T19" i="13"/>
  <c r="BZ19" i="13" s="1" a="1"/>
  <c r="BZ19" i="13" s="1"/>
  <c r="T25" i="8"/>
  <c r="BZ25" i="8" s="1" a="1"/>
  <c r="BZ25" i="8" s="1"/>
  <c r="T24" i="16"/>
  <c r="BZ24" i="16" s="1" a="1"/>
  <c r="BZ24" i="16" s="1"/>
  <c r="T17" i="18"/>
  <c r="BZ17" i="18" s="1" a="1"/>
  <c r="BZ17" i="18" s="1"/>
  <c r="T42" i="19"/>
  <c r="BZ42" i="19" s="1" a="1"/>
  <c r="BZ42" i="19" s="1"/>
  <c r="T37" i="6"/>
  <c r="BZ37" i="6" s="1" a="1"/>
  <c r="BZ37" i="6" s="1"/>
  <c r="T29" i="16"/>
  <c r="BZ29" i="16" s="1" a="1"/>
  <c r="BZ29" i="16" s="1"/>
  <c r="T43" i="16"/>
  <c r="BZ43" i="16" s="1" a="1"/>
  <c r="BZ43" i="16" s="1"/>
  <c r="T42" i="5"/>
  <c r="BZ42" i="5" s="1" a="1"/>
  <c r="BZ42" i="5" s="1"/>
  <c r="T44" i="18"/>
  <c r="BZ44" i="18" s="1" a="1"/>
  <c r="BZ44" i="18" s="1"/>
  <c r="T20" i="13"/>
  <c r="BZ20" i="13" s="1" a="1"/>
  <c r="BZ20" i="13" s="1"/>
  <c r="T18" i="10"/>
  <c r="BZ18" i="10" s="1" a="1"/>
  <c r="BZ18" i="10" s="1"/>
  <c r="T23" i="13"/>
  <c r="BZ23" i="13" s="1" a="1"/>
  <c r="BZ23" i="13" s="1"/>
  <c r="T25" i="14"/>
  <c r="BZ25" i="14" s="1" a="1"/>
  <c r="BZ25" i="14" s="1"/>
  <c r="T33" i="2"/>
  <c r="BZ33" i="2" s="1" a="1"/>
  <c r="BZ33" i="2" s="1"/>
  <c r="T27" i="10"/>
  <c r="BZ27" i="10" s="1" a="1"/>
  <c r="BZ27" i="10" s="1"/>
  <c r="T19" i="19"/>
  <c r="BZ19" i="19" s="1" a="1"/>
  <c r="BZ19" i="19" s="1"/>
  <c r="T41" i="18"/>
  <c r="BZ41" i="18" s="1" a="1"/>
  <c r="BZ41" i="18" s="1"/>
  <c r="T21" i="12"/>
  <c r="BZ21" i="12" s="1" a="1"/>
  <c r="BZ21" i="12" s="1"/>
  <c r="T44" i="19"/>
  <c r="BZ44" i="19" s="1" a="1"/>
  <c r="BZ44" i="19" s="1"/>
  <c r="T21" i="1"/>
  <c r="BZ21" i="1" s="1" a="1"/>
  <c r="BZ21" i="1" s="1"/>
  <c r="T25" i="6"/>
  <c r="BZ25" i="6" s="1" a="1"/>
  <c r="BZ25" i="6" s="1"/>
  <c r="T28" i="13"/>
  <c r="BZ28" i="13" s="1" a="1"/>
  <c r="BZ28" i="13" s="1"/>
  <c r="T23" i="19"/>
  <c r="BZ23" i="19" s="1" a="1"/>
  <c r="BZ23" i="19" s="1"/>
  <c r="U41" i="19"/>
  <c r="CA41" i="19" s="1" a="1"/>
  <c r="CA41" i="19" s="1"/>
  <c r="T31" i="16"/>
  <c r="BZ31" i="16" s="1" a="1"/>
  <c r="BZ31" i="16" s="1"/>
  <c r="T41" i="21"/>
  <c r="BZ41" i="21" s="1" a="1"/>
  <c r="BZ41" i="21" s="1"/>
  <c r="T19" i="15"/>
  <c r="BZ19" i="15" s="1" a="1"/>
  <c r="BZ19" i="15" s="1"/>
  <c r="T30" i="11"/>
  <c r="BZ30" i="11" s="1" a="1"/>
  <c r="BZ30" i="11" s="1"/>
  <c r="T36" i="5"/>
  <c r="BZ36" i="5" s="1" a="1"/>
  <c r="BZ36" i="5" s="1"/>
  <c r="T26" i="14"/>
  <c r="BZ26" i="14" s="1" a="1"/>
  <c r="BZ26" i="14" s="1"/>
  <c r="T16" i="4"/>
  <c r="BZ16" i="4" s="1" a="1"/>
  <c r="BZ16" i="4" s="1"/>
  <c r="T21" i="2"/>
  <c r="BZ21" i="2" s="1" a="1"/>
  <c r="BZ21" i="2" s="1"/>
  <c r="T18" i="14"/>
  <c r="BZ18" i="14" s="1" a="1"/>
  <c r="BZ18" i="14" s="1"/>
  <c r="T25" i="12"/>
  <c r="BZ25" i="12" s="1" a="1"/>
  <c r="BZ25" i="12" s="1"/>
  <c r="T33" i="5"/>
  <c r="BZ33" i="5" s="1" a="1"/>
  <c r="BZ33" i="5" s="1"/>
  <c r="T41" i="15"/>
  <c r="BZ41" i="15" s="1" a="1"/>
  <c r="BZ41" i="15" s="1"/>
  <c r="T32" i="3"/>
  <c r="BZ32" i="3" s="1" a="1"/>
  <c r="BZ32" i="3" s="1"/>
  <c r="T16" i="16"/>
  <c r="BZ16" i="16" s="1" a="1"/>
  <c r="BZ16" i="16" s="1"/>
  <c r="T21" i="6"/>
  <c r="BZ21" i="6" s="1" a="1"/>
  <c r="BZ21" i="6" s="1"/>
  <c r="T36" i="12"/>
  <c r="BZ36" i="12" s="1" a="1"/>
  <c r="BZ36" i="12" s="1"/>
  <c r="T39" i="2"/>
  <c r="BZ39" i="2" s="1" a="1"/>
  <c r="BZ39" i="2" s="1"/>
  <c r="T34" i="15"/>
  <c r="BZ34" i="15" s="1" a="1"/>
  <c r="BZ34" i="15" s="1"/>
  <c r="T32" i="4"/>
  <c r="BZ32" i="4" s="1" a="1"/>
  <c r="BZ32" i="4" s="1"/>
  <c r="T38" i="17"/>
  <c r="BZ38" i="17" s="1" a="1"/>
  <c r="BZ38" i="17" s="1"/>
  <c r="T15" i="19"/>
  <c r="BZ15" i="19" s="1" a="1"/>
  <c r="BZ15" i="19" s="1"/>
  <c r="T18" i="15"/>
  <c r="BZ18" i="15" s="1" a="1"/>
  <c r="BZ18" i="15" s="1"/>
  <c r="T39" i="20"/>
  <c r="BZ39" i="20" s="1" a="1"/>
  <c r="BZ39" i="20" s="1"/>
  <c r="T20" i="3"/>
  <c r="BZ20" i="3" s="1" a="1"/>
  <c r="BZ20" i="3" s="1"/>
  <c r="T25" i="9"/>
  <c r="BZ25" i="9" s="1" a="1"/>
  <c r="BZ25" i="9" s="1"/>
  <c r="T27" i="8"/>
  <c r="BZ27" i="8" s="1" a="1"/>
  <c r="BZ27" i="8" s="1"/>
  <c r="T35" i="15"/>
  <c r="BZ35" i="15" s="1" a="1"/>
  <c r="BZ35" i="15" s="1"/>
  <c r="T37" i="19"/>
  <c r="BZ37" i="19" s="1" a="1"/>
  <c r="BZ37" i="19" s="1"/>
  <c r="T43" i="9"/>
  <c r="BZ43" i="9" s="1" a="1"/>
  <c r="BZ43" i="9" s="1"/>
  <c r="T36" i="19"/>
  <c r="BZ36" i="19" s="1" a="1"/>
  <c r="BZ36" i="19" s="1"/>
  <c r="T25" i="10"/>
  <c r="BZ25" i="10" s="1" a="1"/>
  <c r="BZ25" i="10" s="1"/>
  <c r="T19" i="3"/>
  <c r="BZ19" i="3" s="1" a="1"/>
  <c r="BZ19" i="3" s="1"/>
  <c r="T37" i="8"/>
  <c r="BZ37" i="8" s="1" a="1"/>
  <c r="BZ37" i="8" s="1"/>
  <c r="U38" i="7"/>
  <c r="CA38" i="7" s="1" a="1"/>
  <c r="CA38" i="7" s="1"/>
  <c r="U24" i="17"/>
  <c r="CA24" i="17" s="1" a="1"/>
  <c r="CA24" i="17" s="1"/>
  <c r="T18" i="1"/>
  <c r="BZ18" i="1" s="1" a="1"/>
  <c r="BZ18" i="1" s="1"/>
  <c r="T35" i="1"/>
  <c r="BZ35" i="1" s="1" a="1"/>
  <c r="BZ35" i="1" s="1"/>
  <c r="T40" i="20"/>
  <c r="BZ40" i="20" s="1" a="1"/>
  <c r="BZ40" i="20" s="1"/>
  <c r="T30" i="3"/>
  <c r="BZ30" i="3" s="1" a="1"/>
  <c r="BZ30" i="3" s="1"/>
  <c r="T42" i="13"/>
  <c r="BZ42" i="13" s="1" a="1"/>
  <c r="BZ42" i="13" s="1"/>
  <c r="T41" i="13"/>
  <c r="BZ41" i="13" s="1" a="1"/>
  <c r="BZ41" i="13" s="1"/>
  <c r="U17" i="20"/>
  <c r="CA17" i="20" s="1" a="1"/>
  <c r="CA17" i="20" s="1"/>
  <c r="T44" i="20"/>
  <c r="BZ44" i="20" s="1" a="1"/>
  <c r="BZ44" i="20" s="1"/>
  <c r="T39" i="8"/>
  <c r="BZ39" i="8" s="1" a="1"/>
  <c r="BZ39" i="8" s="1"/>
  <c r="T33" i="15"/>
  <c r="BZ33" i="15" s="1" a="1"/>
  <c r="BZ33" i="15" s="1"/>
  <c r="T27" i="2"/>
  <c r="BZ27" i="2" s="1" a="1"/>
  <c r="BZ27" i="2" s="1"/>
  <c r="T39" i="15"/>
  <c r="BZ39" i="15" s="1" a="1"/>
  <c r="BZ39" i="15" s="1"/>
  <c r="T28" i="8"/>
  <c r="BZ28" i="8" s="1" a="1"/>
  <c r="BZ28" i="8" s="1"/>
  <c r="T29" i="4"/>
  <c r="BZ29" i="4" s="1" a="1"/>
  <c r="BZ29" i="4" s="1"/>
  <c r="U19" i="9"/>
  <c r="CA19" i="9" s="1" a="1"/>
  <c r="CA19" i="9" s="1"/>
  <c r="T27" i="3"/>
  <c r="BZ27" i="3" s="1" a="1"/>
  <c r="BZ27" i="3" s="1"/>
  <c r="T36" i="3"/>
  <c r="BZ36" i="3" s="1" a="1"/>
  <c r="BZ36" i="3" s="1"/>
  <c r="T34" i="16"/>
  <c r="BZ34" i="16" s="1" a="1"/>
  <c r="BZ34" i="16" s="1"/>
  <c r="T16" i="11"/>
  <c r="BZ16" i="11" s="1" a="1"/>
  <c r="BZ16" i="11" s="1"/>
  <c r="T21" i="9"/>
  <c r="BZ21" i="9" s="1" a="1"/>
  <c r="BZ21" i="9" s="1"/>
  <c r="T18" i="7"/>
  <c r="BZ18" i="7" s="1" a="1"/>
  <c r="BZ18" i="7" s="1"/>
  <c r="T44" i="2"/>
  <c r="BZ44" i="2" s="1" a="1"/>
  <c r="BZ44" i="2" s="1"/>
  <c r="T40" i="3"/>
  <c r="BZ40" i="3" s="1" a="1"/>
  <c r="BZ40" i="3" s="1"/>
  <c r="T20" i="2"/>
  <c r="BZ20" i="2" s="1" a="1"/>
  <c r="BZ20" i="2" s="1"/>
  <c r="T35" i="20"/>
  <c r="BZ35" i="20" s="1" a="1"/>
  <c r="BZ35" i="20" s="1"/>
  <c r="T43" i="12"/>
  <c r="BZ43" i="12" s="1" a="1"/>
  <c r="BZ43" i="12" s="1"/>
  <c r="T32" i="19"/>
  <c r="BZ32" i="19" s="1" a="1"/>
  <c r="BZ32" i="19" s="1"/>
  <c r="T35" i="9"/>
  <c r="BZ35" i="9" s="1" a="1"/>
  <c r="BZ35" i="9" s="1"/>
  <c r="T35" i="19"/>
  <c r="BZ35" i="19" s="1" a="1"/>
  <c r="BZ35" i="19" s="1"/>
  <c r="T37" i="12"/>
  <c r="BZ37" i="12" s="1" a="1"/>
  <c r="BZ37" i="12" s="1"/>
  <c r="T22" i="4"/>
  <c r="BZ22" i="4" s="1" a="1"/>
  <c r="BZ22" i="4" s="1"/>
  <c r="T41" i="8"/>
  <c r="BZ41" i="8" s="1" a="1"/>
  <c r="BZ41" i="8" s="1"/>
  <c r="T42" i="11"/>
  <c r="BZ42" i="11" s="1" a="1"/>
  <c r="BZ42" i="11" s="1"/>
  <c r="T33" i="8"/>
  <c r="BZ33" i="8" s="1" a="1"/>
  <c r="BZ33" i="8" s="1"/>
  <c r="T30" i="21"/>
  <c r="BZ30" i="21" s="1" a="1"/>
  <c r="BZ30" i="21" s="1"/>
  <c r="T36" i="14"/>
  <c r="BZ36" i="14" s="1" a="1"/>
  <c r="BZ36" i="14" s="1"/>
  <c r="T43" i="14"/>
  <c r="BZ43" i="14" s="1" a="1"/>
  <c r="BZ43" i="14" s="1"/>
  <c r="T22" i="11"/>
  <c r="BZ22" i="11" s="1" a="1"/>
  <c r="BZ22" i="11" s="1"/>
  <c r="T37" i="10"/>
  <c r="BZ37" i="10" s="1" a="1"/>
  <c r="BZ37" i="10" s="1"/>
  <c r="T26" i="9"/>
  <c r="BZ26" i="9" s="1" a="1"/>
  <c r="BZ26" i="9" s="1"/>
  <c r="T17" i="9"/>
  <c r="BZ17" i="9" s="1" a="1"/>
  <c r="BZ17" i="9" s="1"/>
  <c r="T23" i="2"/>
  <c r="BZ23" i="2" s="1" a="1"/>
  <c r="BZ23" i="2" s="1"/>
  <c r="T20" i="11"/>
  <c r="BZ20" i="11" s="1" a="1"/>
  <c r="BZ20" i="11" s="1"/>
  <c r="T41" i="2"/>
  <c r="BZ41" i="2" s="1" a="1"/>
  <c r="BZ41" i="2" s="1"/>
  <c r="T28" i="4"/>
  <c r="BZ28" i="4" s="1" a="1"/>
  <c r="BZ28" i="4" s="1"/>
  <c r="T41" i="3"/>
  <c r="BZ41" i="3" s="1" a="1"/>
  <c r="BZ41" i="3" s="1"/>
  <c r="T18" i="3"/>
  <c r="BZ18" i="3" s="1" a="1"/>
  <c r="BZ18" i="3" s="1"/>
  <c r="T25" i="5"/>
  <c r="BZ25" i="5" s="1" a="1"/>
  <c r="BZ25" i="5" s="1"/>
  <c r="T33" i="17"/>
  <c r="BZ33" i="17" s="1" a="1"/>
  <c r="BZ33" i="17" s="1"/>
  <c r="T19" i="17"/>
  <c r="BZ19" i="17" s="1" a="1"/>
  <c r="BZ19" i="17" s="1"/>
  <c r="T41" i="11"/>
  <c r="BZ41" i="11" s="1" a="1"/>
  <c r="BZ41" i="11" s="1"/>
  <c r="T33" i="20"/>
  <c r="BZ33" i="20" s="1" a="1"/>
  <c r="BZ33" i="20" s="1"/>
  <c r="T42" i="14"/>
  <c r="BZ42" i="14" s="1" a="1"/>
  <c r="BZ42" i="14" s="1"/>
  <c r="T26" i="4"/>
  <c r="BZ26" i="4" s="1" a="1"/>
  <c r="BZ26" i="4" s="1"/>
  <c r="T34" i="13"/>
  <c r="BZ34" i="13" s="1" a="1"/>
  <c r="BZ34" i="13" s="1"/>
  <c r="T19" i="4"/>
  <c r="BZ19" i="4" s="1" a="1"/>
  <c r="BZ19" i="4" s="1"/>
  <c r="U26" i="19"/>
  <c r="CA26" i="19" s="1" a="1"/>
  <c r="CA26" i="19" s="1"/>
  <c r="T37" i="15"/>
  <c r="BZ37" i="15" s="1" a="1"/>
  <c r="BZ37" i="15" s="1"/>
  <c r="T30" i="20"/>
  <c r="BZ30" i="20" s="1" a="1"/>
  <c r="BZ30" i="20" s="1"/>
  <c r="T33" i="10"/>
  <c r="BZ33" i="10" s="1" a="1"/>
  <c r="BZ33" i="10" s="1"/>
  <c r="T22" i="17"/>
  <c r="BZ22" i="17" s="1" a="1"/>
  <c r="BZ22" i="17" s="1"/>
  <c r="T38" i="13"/>
  <c r="BZ38" i="13" s="1" a="1"/>
  <c r="BZ38" i="13" s="1"/>
  <c r="T36" i="10"/>
  <c r="BZ36" i="10" s="1" a="1"/>
  <c r="BZ36" i="10" s="1"/>
  <c r="T24" i="9"/>
  <c r="BZ24" i="9" s="1" a="1"/>
  <c r="BZ24" i="9" s="1"/>
  <c r="T23" i="11"/>
  <c r="BZ23" i="11" s="1" a="1"/>
  <c r="BZ23" i="11" s="1"/>
  <c r="T24" i="11"/>
  <c r="BZ24" i="11" s="1" a="1"/>
  <c r="BZ24" i="11" s="1"/>
  <c r="T20" i="4"/>
  <c r="BZ20" i="4" s="1" a="1"/>
  <c r="BZ20" i="4" s="1"/>
  <c r="U34" i="8"/>
  <c r="CA34" i="8" s="1" a="1"/>
  <c r="CA34" i="8" s="1"/>
  <c r="T23" i="1"/>
  <c r="BZ23" i="1" s="1" a="1"/>
  <c r="BZ23" i="1" s="1"/>
  <c r="T42" i="4"/>
  <c r="BZ42" i="4" s="1" a="1"/>
  <c r="BZ42" i="4" s="1"/>
  <c r="T38" i="18"/>
  <c r="BZ38" i="18" s="1" a="1"/>
  <c r="BZ38" i="18" s="1"/>
  <c r="T44" i="13"/>
  <c r="BZ44" i="13" s="1" a="1"/>
  <c r="BZ44" i="13" s="1"/>
  <c r="T32" i="10"/>
  <c r="BZ32" i="10" s="1" a="1"/>
  <c r="BZ32" i="10" s="1"/>
  <c r="T36" i="2"/>
  <c r="BZ36" i="2" s="1" a="1"/>
  <c r="BZ36" i="2" s="1"/>
  <c r="U24" i="2"/>
  <c r="CA24" i="2" s="1" a="1"/>
  <c r="CA24" i="2" s="1"/>
  <c r="T33" i="19"/>
  <c r="BZ33" i="19" s="1" a="1"/>
  <c r="BZ33" i="19" s="1"/>
  <c r="T36" i="20"/>
  <c r="BZ36" i="20" s="1" a="1"/>
  <c r="BZ36" i="20" s="1"/>
  <c r="T32" i="14"/>
  <c r="BZ32" i="14" s="1" a="1"/>
  <c r="BZ32" i="14" s="1"/>
  <c r="T18" i="21"/>
  <c r="BZ18" i="21" s="1" a="1"/>
  <c r="BZ18" i="21" s="1"/>
  <c r="T34" i="17"/>
  <c r="BZ34" i="17" s="1" a="1"/>
  <c r="BZ34" i="17" s="1"/>
  <c r="T44" i="5"/>
  <c r="BZ44" i="5" s="1" a="1"/>
  <c r="BZ44" i="5" s="1"/>
  <c r="T30" i="15"/>
  <c r="BZ30" i="15" s="1" a="1"/>
  <c r="BZ30" i="15" s="1"/>
  <c r="T36" i="6"/>
  <c r="BZ36" i="6" s="1" a="1"/>
  <c r="BZ36" i="6" s="1"/>
  <c r="T40" i="18"/>
  <c r="BZ40" i="18" s="1" a="1"/>
  <c r="BZ40" i="18" s="1"/>
  <c r="U42" i="3"/>
  <c r="CA42" i="3" s="1" a="1"/>
  <c r="CA42" i="3" s="1"/>
  <c r="T31" i="9"/>
  <c r="BZ31" i="9" s="1" a="1"/>
  <c r="BZ31" i="9" s="1"/>
  <c r="T40" i="10"/>
  <c r="BZ40" i="10" s="1" a="1"/>
  <c r="BZ40" i="10" s="1"/>
  <c r="T42" i="1"/>
  <c r="BZ42" i="1" s="1" a="1"/>
  <c r="BZ42" i="1" s="1"/>
  <c r="T25" i="15"/>
  <c r="BZ25" i="15" s="1" a="1"/>
  <c r="BZ25" i="15" s="1"/>
  <c r="T33" i="11"/>
  <c r="BZ33" i="11" s="1" a="1"/>
  <c r="BZ33" i="11" s="1"/>
  <c r="T29" i="5"/>
  <c r="BZ29" i="5" s="1" a="1"/>
  <c r="BZ29" i="5" s="1"/>
  <c r="T33" i="12"/>
  <c r="BZ33" i="12" s="1" a="1"/>
  <c r="BZ33" i="12" s="1"/>
  <c r="T29" i="13"/>
  <c r="BZ29" i="13" s="1" a="1"/>
  <c r="BZ29" i="13" s="1"/>
  <c r="T20" i="18"/>
  <c r="BZ20" i="18" s="1" a="1"/>
  <c r="BZ20" i="18" s="1"/>
  <c r="T26" i="8"/>
  <c r="BZ26" i="8" s="1" a="1"/>
  <c r="BZ26" i="8" s="1"/>
  <c r="T25" i="21"/>
  <c r="BZ25" i="21" s="1" a="1"/>
  <c r="BZ25" i="21" s="1"/>
  <c r="T34" i="11"/>
  <c r="BZ34" i="11" s="1" a="1"/>
  <c r="BZ34" i="11" s="1"/>
  <c r="T20" i="8"/>
  <c r="BZ20" i="8" s="1" a="1"/>
  <c r="BZ20" i="8" s="1"/>
  <c r="T16" i="6"/>
  <c r="BZ16" i="6" s="1" a="1"/>
  <c r="BZ16" i="6" s="1"/>
  <c r="T30" i="7"/>
  <c r="BZ30" i="7" s="1" a="1"/>
  <c r="BZ30" i="7" s="1"/>
  <c r="U20" i="6"/>
  <c r="CA20" i="6" s="1" a="1"/>
  <c r="CA20" i="6" s="1"/>
  <c r="T31" i="14"/>
  <c r="BZ31" i="14" s="1" a="1"/>
  <c r="BZ31" i="14" s="1"/>
  <c r="T41" i="12"/>
  <c r="BZ41" i="12" s="1" a="1"/>
  <c r="BZ41" i="12" s="1"/>
  <c r="T22" i="3"/>
  <c r="BZ22" i="3" s="1" a="1"/>
  <c r="BZ22" i="3" s="1"/>
  <c r="T26" i="12"/>
  <c r="BZ26" i="12" s="1" a="1"/>
  <c r="BZ26" i="12" s="1"/>
  <c r="T22" i="8"/>
  <c r="BZ22" i="8" s="1" a="1"/>
  <c r="BZ22" i="8" s="1"/>
  <c r="T26" i="7"/>
  <c r="BZ26" i="7" s="1" a="1"/>
  <c r="BZ26" i="7" s="1"/>
  <c r="T25" i="7"/>
  <c r="BZ25" i="7" s="1" a="1"/>
  <c r="BZ25" i="7" s="1"/>
  <c r="T36" i="7"/>
  <c r="BZ36" i="7" s="1" a="1"/>
  <c r="BZ36" i="7" s="1"/>
  <c r="T37" i="20"/>
  <c r="BZ37" i="20" s="1" a="1"/>
  <c r="BZ37" i="20" s="1"/>
  <c r="T32" i="1"/>
  <c r="BZ32" i="1" s="1" a="1"/>
  <c r="BZ32" i="1" s="1"/>
  <c r="T30" i="12"/>
  <c r="BZ30" i="12" s="1" a="1"/>
  <c r="BZ30" i="12" s="1"/>
  <c r="T28" i="7"/>
  <c r="BZ28" i="7" s="1" a="1"/>
  <c r="BZ28" i="7" s="1"/>
  <c r="T30" i="16"/>
  <c r="BZ30" i="16" s="1" a="1"/>
  <c r="BZ30" i="16" s="1"/>
  <c r="T28" i="5"/>
  <c r="BZ28" i="5" s="1" a="1"/>
  <c r="BZ28" i="5" s="1"/>
  <c r="T40" i="2"/>
  <c r="BZ40" i="2" s="1" a="1"/>
  <c r="BZ40" i="2" s="1"/>
  <c r="T31" i="18"/>
  <c r="BZ31" i="18" s="1" a="1"/>
  <c r="BZ31" i="18" s="1"/>
  <c r="T29" i="9"/>
  <c r="BZ29" i="9" s="1" a="1"/>
  <c r="BZ29" i="9" s="1"/>
  <c r="T23" i="17"/>
  <c r="BZ23" i="17" s="1" a="1"/>
  <c r="BZ23" i="17" s="1"/>
  <c r="T27" i="18"/>
  <c r="BZ27" i="18" s="1" a="1"/>
  <c r="BZ27" i="18" s="1"/>
  <c r="T37" i="16"/>
  <c r="BZ37" i="16" s="1" a="1"/>
  <c r="BZ37" i="16" s="1"/>
  <c r="T42" i="6"/>
  <c r="BZ42" i="6" s="1" a="1"/>
  <c r="BZ42" i="6" s="1"/>
  <c r="T26" i="20"/>
  <c r="BZ26" i="20" s="1" a="1"/>
  <c r="BZ26" i="20" s="1"/>
  <c r="T44" i="3"/>
  <c r="BZ44" i="3" s="1" a="1"/>
  <c r="BZ44" i="3" s="1"/>
  <c r="T32" i="21"/>
  <c r="BZ32" i="21" s="1" a="1"/>
  <c r="BZ32" i="21" s="1"/>
  <c r="U19" i="7"/>
  <c r="CA19" i="7" s="1" a="1"/>
  <c r="CA19" i="7" s="1"/>
  <c r="T35" i="13"/>
  <c r="BZ35" i="13" s="1" a="1"/>
  <c r="BZ35" i="13" s="1"/>
  <c r="T17" i="14"/>
  <c r="BZ17" i="14" s="1" a="1"/>
  <c r="BZ17" i="14" s="1"/>
  <c r="T18" i="16"/>
  <c r="BZ18" i="16" s="1" a="1"/>
  <c r="BZ18" i="16" s="1"/>
  <c r="T32" i="11"/>
  <c r="BZ32" i="11" s="1" a="1"/>
  <c r="BZ32" i="11" s="1"/>
  <c r="T35" i="16"/>
  <c r="BZ35" i="16" s="1" a="1"/>
  <c r="BZ35" i="16" s="1"/>
  <c r="T33" i="3"/>
  <c r="BZ33" i="3" s="1" a="1"/>
  <c r="BZ33" i="3" s="1"/>
  <c r="T23" i="12"/>
  <c r="BZ23" i="12" s="1" a="1"/>
  <c r="BZ23" i="12" s="1"/>
  <c r="T34" i="9"/>
  <c r="BZ34" i="9" s="1" a="1"/>
  <c r="BZ34" i="9" s="1"/>
  <c r="T33" i="6"/>
  <c r="BZ33" i="6" s="1" a="1"/>
  <c r="BZ33" i="6" s="1"/>
  <c r="T27" i="21"/>
  <c r="BZ27" i="21" s="1" a="1"/>
  <c r="BZ27" i="21" s="1"/>
  <c r="T15" i="1"/>
  <c r="BZ15" i="1" s="1" a="1"/>
  <c r="BZ15" i="1" s="1"/>
  <c r="T28" i="20"/>
  <c r="BZ28" i="20" s="1" a="1"/>
  <c r="BZ28" i="20" s="1"/>
  <c r="T40" i="12"/>
  <c r="BZ40" i="12" s="1" a="1"/>
  <c r="BZ40" i="12" s="1"/>
  <c r="T40" i="4"/>
  <c r="BZ40" i="4" s="1" a="1"/>
  <c r="BZ40" i="4" s="1"/>
  <c r="T40" i="17"/>
  <c r="BZ40" i="17" s="1" a="1"/>
  <c r="BZ40" i="17" s="1"/>
  <c r="T16" i="17"/>
  <c r="BZ16" i="17" s="1" a="1"/>
  <c r="BZ16" i="17" s="1"/>
  <c r="T44" i="14"/>
  <c r="BZ44" i="14" s="1" a="1"/>
  <c r="BZ44" i="14" s="1"/>
  <c r="U21" i="8"/>
  <c r="CA21" i="8" s="1" a="1"/>
  <c r="CA21" i="8" s="1"/>
  <c r="T31" i="20"/>
  <c r="BZ31" i="20" s="1" a="1"/>
  <c r="BZ31" i="20" s="1"/>
  <c r="T24" i="1"/>
  <c r="BZ24" i="1" s="1" a="1"/>
  <c r="BZ24" i="1" s="1"/>
  <c r="T20" i="15"/>
  <c r="BZ20" i="15" s="1" a="1"/>
  <c r="BZ20" i="15" s="1"/>
  <c r="T23" i="21"/>
  <c r="BZ23" i="21" s="1" a="1"/>
  <c r="BZ23" i="21" s="1"/>
  <c r="T23" i="10"/>
  <c r="BZ23" i="10" s="1" a="1"/>
  <c r="BZ23" i="10" s="1"/>
  <c r="T35" i="2"/>
  <c r="BZ35" i="2" s="1" a="1"/>
  <c r="BZ35" i="2" s="1"/>
  <c r="T16" i="8"/>
  <c r="BZ16" i="8" s="1" a="1"/>
  <c r="BZ16" i="8" s="1"/>
  <c r="T35" i="10"/>
  <c r="BZ35" i="10" s="1" a="1"/>
  <c r="BZ35" i="10" s="1"/>
  <c r="T43" i="11"/>
  <c r="BZ43" i="11" s="1" a="1"/>
  <c r="BZ43" i="11" s="1"/>
  <c r="T27" i="16"/>
  <c r="BZ27" i="16" s="1" a="1"/>
  <c r="BZ27" i="16" s="1"/>
  <c r="T23" i="9"/>
  <c r="BZ23" i="9" s="1" a="1"/>
  <c r="BZ23" i="9" s="1"/>
  <c r="T34" i="4"/>
  <c r="BZ34" i="4" s="1" a="1"/>
  <c r="BZ34" i="4" s="1"/>
  <c r="T36" i="16"/>
  <c r="BZ36" i="16" s="1" a="1"/>
  <c r="BZ36" i="16" s="1"/>
  <c r="T36" i="8"/>
  <c r="BZ36" i="8" s="1" a="1"/>
  <c r="BZ36" i="8" s="1"/>
  <c r="T24" i="18"/>
  <c r="BZ24" i="18" s="1" a="1"/>
  <c r="BZ24" i="18" s="1"/>
  <c r="T31" i="2"/>
  <c r="BZ31" i="2" s="1" a="1"/>
  <c r="BZ31" i="2" s="1"/>
  <c r="T40" i="21"/>
  <c r="BZ40" i="21" s="1" a="1"/>
  <c r="BZ40" i="21" s="1"/>
  <c r="U24" i="8"/>
  <c r="CA24" i="8" s="1" a="1"/>
  <c r="CA24" i="8" s="1"/>
  <c r="T45" i="12"/>
  <c r="BZ45" i="12" s="1" a="1"/>
  <c r="BZ45" i="12" s="1"/>
  <c r="T45" i="3"/>
  <c r="BZ45" i="3" s="1" a="1"/>
  <c r="BZ45" i="3" s="1"/>
  <c r="T46" i="2"/>
  <c r="BZ46" i="2" s="1" a="1"/>
  <c r="BZ46" i="2" s="1"/>
  <c r="T45" i="5"/>
  <c r="BZ45" i="5" s="1" a="1"/>
  <c r="BZ45" i="5" s="1"/>
  <c r="T45" i="18"/>
  <c r="BZ45" i="18" s="1" a="1"/>
  <c r="BZ45" i="18" s="1"/>
  <c r="T45" i="17"/>
  <c r="BZ45" i="17" s="1" a="1"/>
  <c r="BZ45" i="17" s="1"/>
  <c r="T45" i="16"/>
  <c r="BZ45" i="16" s="1" a="1"/>
  <c r="BZ45" i="16" s="1"/>
  <c r="T46" i="7"/>
  <c r="BZ46" i="7" s="1" a="1"/>
  <c r="BZ46" i="7" s="1"/>
  <c r="T45" i="9"/>
  <c r="BZ45" i="9" s="1" a="1"/>
  <c r="BZ45" i="9" s="1"/>
  <c r="T46" i="5"/>
  <c r="BZ46" i="5" s="1" a="1"/>
  <c r="BZ46" i="5" s="1"/>
  <c r="T46" i="11"/>
  <c r="BZ46" i="11" s="1" a="1"/>
  <c r="BZ46" i="11" s="1"/>
  <c r="T46" i="1"/>
  <c r="BZ46" i="1" s="1" a="1"/>
  <c r="BZ46" i="1" s="1"/>
  <c r="T45" i="7"/>
  <c r="BZ45" i="7" s="1" a="1"/>
  <c r="BZ45" i="7" s="1"/>
  <c r="T45" i="15"/>
  <c r="BZ45" i="15" s="1" a="1"/>
  <c r="BZ45" i="15" s="1"/>
  <c r="T46" i="12"/>
  <c r="BZ46" i="12" s="1" a="1"/>
  <c r="BZ46" i="12" s="1"/>
  <c r="T45" i="19"/>
  <c r="BZ45" i="19" s="1" a="1"/>
  <c r="BZ45" i="19" s="1"/>
  <c r="T45" i="6"/>
  <c r="BZ45" i="6" s="1" a="1"/>
  <c r="BZ45" i="6" s="1"/>
  <c r="V46" i="15"/>
  <c r="CB46" i="15" s="1" a="1"/>
  <c r="CB46" i="15" s="1"/>
  <c r="T45" i="8"/>
  <c r="BZ45" i="8" s="1" a="1"/>
  <c r="BZ45" i="8" s="1"/>
  <c r="T46" i="10"/>
  <c r="BZ46" i="10" s="1" a="1"/>
  <c r="BZ46" i="10" s="1"/>
  <c r="T46" i="6"/>
  <c r="BZ46" i="6" s="1" a="1"/>
  <c r="BZ46" i="6" s="1"/>
  <c r="T46" i="3"/>
  <c r="BZ46" i="3" s="1" a="1"/>
  <c r="BZ46" i="3" s="1"/>
  <c r="T46" i="20"/>
  <c r="BZ46" i="20" s="1" a="1"/>
  <c r="BZ46" i="20" s="1"/>
  <c r="T46" i="17"/>
  <c r="BZ46" i="17" s="1" a="1"/>
  <c r="BZ46" i="17" s="1"/>
  <c r="T46" i="21"/>
  <c r="BZ46" i="21" s="1" a="1"/>
  <c r="BZ46" i="21" s="1"/>
  <c r="T46" i="9"/>
  <c r="BZ46" i="9" s="1" a="1"/>
  <c r="BZ46" i="9" s="1"/>
  <c r="T46" i="14"/>
  <c r="BZ46" i="14" s="1" a="1"/>
  <c r="BZ46" i="14" s="1"/>
  <c r="T45" i="20"/>
  <c r="BZ45" i="20" s="1" a="1"/>
  <c r="BZ45" i="20" s="1"/>
  <c r="T46" i="13"/>
  <c r="BZ46" i="13" s="1" a="1"/>
  <c r="BZ46" i="13" s="1"/>
  <c r="T45" i="21"/>
  <c r="BZ45" i="21" s="1" a="1"/>
  <c r="BZ45" i="21" s="1"/>
  <c r="T45" i="2"/>
  <c r="BZ45" i="2" s="1" a="1"/>
  <c r="BZ45" i="2" s="1"/>
  <c r="T45" i="10"/>
  <c r="BZ45" i="10" s="1" a="1"/>
  <c r="BZ45" i="10" s="1"/>
  <c r="T45" i="14"/>
  <c r="BZ45" i="14" s="1" a="1"/>
  <c r="BZ45" i="14" s="1"/>
  <c r="T46" i="4"/>
  <c r="BZ46" i="4" s="1" a="1"/>
  <c r="BZ46" i="4" s="1"/>
  <c r="T46" i="16"/>
  <c r="BZ46" i="16" s="1" a="1"/>
  <c r="BZ46" i="16" s="1"/>
  <c r="T46" i="8"/>
  <c r="BZ46" i="8" s="1" a="1"/>
  <c r="BZ46" i="8" s="1"/>
  <c r="T46" i="19"/>
  <c r="BZ46" i="19" s="1" a="1"/>
  <c r="BZ46" i="19" s="1"/>
  <c r="T45" i="4"/>
  <c r="BZ45" i="4" s="1" a="1"/>
  <c r="BZ45" i="4" s="1"/>
  <c r="T46" i="18"/>
  <c r="BZ46" i="18" s="1" a="1"/>
  <c r="BZ46" i="18" s="1"/>
  <c r="T45" i="13"/>
  <c r="BZ45" i="13" s="1" a="1"/>
  <c r="BZ45" i="13" s="1"/>
  <c r="T45" i="11"/>
  <c r="BZ45" i="11" s="1" a="1"/>
  <c r="BZ45" i="11" s="1"/>
  <c r="T45" i="1"/>
  <c r="BZ45" i="1" s="1" a="1"/>
  <c r="BZ45" i="1" s="1"/>
  <c r="BZ112" i="1" l="1"/>
  <c r="BZ80" i="1"/>
  <c r="V37" i="1"/>
  <c r="CA37" i="1" a="1"/>
  <c r="CA37" i="1" s="1"/>
  <c r="BW90" i="13"/>
  <c r="BW58" i="13"/>
  <c r="BW90" i="10"/>
  <c r="BW58" i="10"/>
  <c r="S15" i="13"/>
  <c r="BY15" i="13" s="1" a="1"/>
  <c r="BY15" i="13" s="1"/>
  <c r="R47" i="13"/>
  <c r="R47" i="11"/>
  <c r="S15" i="11"/>
  <c r="BY15" i="11" s="1" a="1"/>
  <c r="BY15" i="11" s="1"/>
  <c r="R47" i="10"/>
  <c r="S15" i="10"/>
  <c r="BY15" i="10" s="1" a="1"/>
  <c r="BY15" i="10" s="1"/>
  <c r="BW90" i="11"/>
  <c r="BW58" i="11"/>
  <c r="BW90" i="5"/>
  <c r="BW58" i="5"/>
  <c r="S15" i="5"/>
  <c r="BY15" i="5" s="1" a="1"/>
  <c r="BY15" i="5" s="1"/>
  <c r="R47" i="5"/>
  <c r="S15" i="14"/>
  <c r="BY15" i="14" s="1" a="1"/>
  <c r="BY15" i="14" s="1"/>
  <c r="R47" i="14"/>
  <c r="BW90" i="14"/>
  <c r="BW58" i="14"/>
  <c r="T47" i="19"/>
  <c r="R47" i="7"/>
  <c r="S15" i="7"/>
  <c r="BY15" i="7" s="1" a="1"/>
  <c r="BY15" i="7" s="1"/>
  <c r="BY124" i="11"/>
  <c r="BY127" i="11" s="1"/>
  <c r="BY120" i="11" s="1"/>
  <c r="BY88" i="11"/>
  <c r="BY124" i="14"/>
  <c r="BY127" i="14" s="1"/>
  <c r="BY120" i="14" s="1"/>
  <c r="BY88" i="14"/>
  <c r="BY121" i="21"/>
  <c r="BY89" i="21"/>
  <c r="BY124" i="6"/>
  <c r="BY127" i="6" s="1"/>
  <c r="BY120" i="6" s="1"/>
  <c r="BY88" i="6"/>
  <c r="BY124" i="18"/>
  <c r="BY127" i="18" s="1"/>
  <c r="BY120" i="18" s="1"/>
  <c r="BY88" i="18"/>
  <c r="BY99" i="18"/>
  <c r="BY67" i="18"/>
  <c r="BY91" i="8"/>
  <c r="BY59" i="8"/>
  <c r="BZ96" i="8"/>
  <c r="BZ64" i="8"/>
  <c r="BY102" i="21"/>
  <c r="BY70" i="21"/>
  <c r="BY93" i="16"/>
  <c r="BY61" i="16"/>
  <c r="BY117" i="6"/>
  <c r="BY85" i="6"/>
  <c r="BY107" i="1"/>
  <c r="BY75" i="1"/>
  <c r="BY116" i="12"/>
  <c r="BY84" i="12"/>
  <c r="BY109" i="11"/>
  <c r="BY77" i="11"/>
  <c r="BY108" i="11"/>
  <c r="BY76" i="11"/>
  <c r="BY108" i="19"/>
  <c r="BY76" i="19"/>
  <c r="BY98" i="1"/>
  <c r="BY66" i="1"/>
  <c r="BY97" i="17"/>
  <c r="BY65" i="17"/>
  <c r="BY93" i="3"/>
  <c r="BY61" i="3"/>
  <c r="BY98" i="2"/>
  <c r="BY66" i="2"/>
  <c r="BY108" i="8"/>
  <c r="BY76" i="8"/>
  <c r="BY118" i="12"/>
  <c r="BY86" i="12"/>
  <c r="BY96" i="9"/>
  <c r="BY64" i="9"/>
  <c r="BY119" i="20"/>
  <c r="BY87" i="20"/>
  <c r="BY110" i="1"/>
  <c r="BY78" i="1"/>
  <c r="BY111" i="19"/>
  <c r="BY79" i="19"/>
  <c r="BY95" i="3"/>
  <c r="BY63" i="3"/>
  <c r="BY114" i="2"/>
  <c r="BY82" i="2"/>
  <c r="BY93" i="14"/>
  <c r="BY61" i="14"/>
  <c r="BY106" i="16"/>
  <c r="BY74" i="16"/>
  <c r="BY96" i="12"/>
  <c r="BY64" i="12"/>
  <c r="BY117" i="19"/>
  <c r="BY85" i="19"/>
  <c r="BY96" i="14"/>
  <c r="BY64" i="14"/>
  <c r="BY97" i="9"/>
  <c r="BY65" i="9"/>
  <c r="BY97" i="18"/>
  <c r="BY65" i="18"/>
  <c r="BY103" i="11"/>
  <c r="BY71" i="11"/>
  <c r="BY118" i="6"/>
  <c r="BY86" i="6"/>
  <c r="BY112" i="5"/>
  <c r="BY80" i="5"/>
  <c r="BY92" i="11"/>
  <c r="BY60" i="11"/>
  <c r="BY93" i="20"/>
  <c r="BY61" i="20"/>
  <c r="BY91" i="19"/>
  <c r="BY59" i="19"/>
  <c r="BY104" i="21"/>
  <c r="BY72" i="21"/>
  <c r="BY97" i="15"/>
  <c r="BY65" i="15"/>
  <c r="BY119" i="17"/>
  <c r="BY87" i="17"/>
  <c r="BY92" i="21"/>
  <c r="BY60" i="21"/>
  <c r="BY95" i="9"/>
  <c r="BY63" i="9"/>
  <c r="BY112" i="9"/>
  <c r="BY80" i="9"/>
  <c r="BZ113" i="14"/>
  <c r="BZ81" i="14"/>
  <c r="BY110" i="14"/>
  <c r="BY78" i="14"/>
  <c r="BY106" i="7"/>
  <c r="BY74" i="7"/>
  <c r="BY111" i="13"/>
  <c r="BY79" i="13"/>
  <c r="BY110" i="18"/>
  <c r="BY78" i="18"/>
  <c r="BY93" i="4"/>
  <c r="BY61" i="4"/>
  <c r="BY109" i="12"/>
  <c r="BY77" i="12"/>
  <c r="BY113" i="12"/>
  <c r="BY81" i="12"/>
  <c r="BY106" i="19"/>
  <c r="BY74" i="19"/>
  <c r="BY102" i="1"/>
  <c r="BY70" i="1"/>
  <c r="BY114" i="12"/>
  <c r="BY82" i="12"/>
  <c r="BY96" i="7"/>
  <c r="BY64" i="7"/>
  <c r="BY96" i="4"/>
  <c r="BY64" i="4"/>
  <c r="BY99" i="19"/>
  <c r="BY67" i="19"/>
  <c r="BZ107" i="2"/>
  <c r="BZ75" i="2"/>
  <c r="BY114" i="4"/>
  <c r="BY82" i="4"/>
  <c r="BY107" i="7"/>
  <c r="BY75" i="7"/>
  <c r="BY92" i="6"/>
  <c r="BY60" i="6"/>
  <c r="BY95" i="14"/>
  <c r="BY63" i="14"/>
  <c r="BY91" i="13"/>
  <c r="BY59" i="13"/>
  <c r="BY119" i="10"/>
  <c r="BY87" i="10"/>
  <c r="BY98" i="15"/>
  <c r="BY66" i="15"/>
  <c r="BY112" i="14"/>
  <c r="BY80" i="14"/>
  <c r="BY93" i="6"/>
  <c r="BY61" i="6"/>
  <c r="BY92" i="13"/>
  <c r="BY60" i="13"/>
  <c r="BY92" i="4"/>
  <c r="BY60" i="4"/>
  <c r="BY116" i="17"/>
  <c r="BY84" i="17"/>
  <c r="BY113" i="1"/>
  <c r="BY81" i="1"/>
  <c r="BY108" i="16"/>
  <c r="BY76" i="16"/>
  <c r="BY101" i="5"/>
  <c r="BY69" i="5"/>
  <c r="BY107" i="20"/>
  <c r="BY75" i="20"/>
  <c r="BY105" i="5"/>
  <c r="BY73" i="5"/>
  <c r="BY115" i="19"/>
  <c r="BY83" i="19"/>
  <c r="BY116" i="7"/>
  <c r="BY84" i="7"/>
  <c r="BZ97" i="21"/>
  <c r="BZ65" i="21"/>
  <c r="BY103" i="14"/>
  <c r="BY71" i="14"/>
  <c r="BY100" i="20"/>
  <c r="BY68" i="20"/>
  <c r="BY107" i="9"/>
  <c r="BY75" i="9"/>
  <c r="BY94" i="5"/>
  <c r="BY62" i="5"/>
  <c r="BY108" i="9"/>
  <c r="BY76" i="9"/>
  <c r="BZ91" i="7"/>
  <c r="BZ59" i="7"/>
  <c r="BY111" i="21"/>
  <c r="BY79" i="21"/>
  <c r="BY114" i="16"/>
  <c r="BY82" i="16"/>
  <c r="BY93" i="11"/>
  <c r="BY61" i="11"/>
  <c r="BY98" i="3"/>
  <c r="BY66" i="3"/>
  <c r="BY104" i="3"/>
  <c r="BY72" i="3"/>
  <c r="BY93" i="19"/>
  <c r="BY61" i="19"/>
  <c r="BY105" i="2"/>
  <c r="BY73" i="2"/>
  <c r="BY113" i="19"/>
  <c r="BY81" i="19"/>
  <c r="BY109" i="20"/>
  <c r="BY77" i="20"/>
  <c r="BY102" i="7"/>
  <c r="BY70" i="7"/>
  <c r="BY102" i="14"/>
  <c r="BY70" i="14"/>
  <c r="BY110" i="5"/>
  <c r="BY78" i="5"/>
  <c r="BY91" i="20"/>
  <c r="BY59" i="20"/>
  <c r="BY113" i="5"/>
  <c r="BY81" i="5"/>
  <c r="BY105" i="14"/>
  <c r="BY73" i="14"/>
  <c r="BY93" i="8"/>
  <c r="BY61" i="8"/>
  <c r="BY103" i="6"/>
  <c r="BY71" i="6"/>
  <c r="BY105" i="13"/>
  <c r="BY73" i="13"/>
  <c r="BY109" i="3"/>
  <c r="BY77" i="3"/>
  <c r="BY98" i="14"/>
  <c r="BY66" i="14"/>
  <c r="BY101" i="10"/>
  <c r="BY69" i="10"/>
  <c r="BY114" i="7"/>
  <c r="BY82" i="7"/>
  <c r="BY119" i="21"/>
  <c r="BY87" i="21"/>
  <c r="BY102" i="13"/>
  <c r="BY70" i="13"/>
  <c r="BY106" i="6"/>
  <c r="BY74" i="6"/>
  <c r="BY117" i="20"/>
  <c r="BY85" i="20"/>
  <c r="R47" i="8"/>
  <c r="S15" i="8"/>
  <c r="BY15" i="8" s="1" a="1"/>
  <c r="BY15" i="8" s="1"/>
  <c r="BW58" i="15"/>
  <c r="BW90" i="15"/>
  <c r="BY121" i="19"/>
  <c r="BY89" i="19"/>
  <c r="BY121" i="13"/>
  <c r="BY89" i="13"/>
  <c r="BY121" i="6"/>
  <c r="BY89" i="6"/>
  <c r="BY124" i="7"/>
  <c r="BY127" i="7" s="1"/>
  <c r="BY120" i="7" s="1"/>
  <c r="BY88" i="7"/>
  <c r="BY124" i="9"/>
  <c r="BY127" i="9" s="1"/>
  <c r="BY120" i="9" s="1"/>
  <c r="BY88" i="9"/>
  <c r="BY124" i="12"/>
  <c r="BY127" i="12" s="1"/>
  <c r="BY120" i="12" s="1"/>
  <c r="BY88" i="12"/>
  <c r="BY98" i="9"/>
  <c r="BY66" i="9"/>
  <c r="BY95" i="15"/>
  <c r="BY63" i="15"/>
  <c r="BY115" i="4"/>
  <c r="BY83" i="4"/>
  <c r="BY98" i="12"/>
  <c r="BY66" i="12"/>
  <c r="BY107" i="21"/>
  <c r="BY75" i="21"/>
  <c r="BY104" i="9"/>
  <c r="BY72" i="9"/>
  <c r="BY101" i="7"/>
  <c r="BY69" i="7"/>
  <c r="BY105" i="7"/>
  <c r="BY73" i="7"/>
  <c r="BY104" i="13"/>
  <c r="BY72" i="13"/>
  <c r="BY115" i="10"/>
  <c r="BY83" i="10"/>
  <c r="BY109" i="17"/>
  <c r="BY77" i="17"/>
  <c r="BY107" i="10"/>
  <c r="BY75" i="10"/>
  <c r="BY98" i="11"/>
  <c r="BY66" i="11"/>
  <c r="BZ101" i="19"/>
  <c r="BZ69" i="19"/>
  <c r="BY116" i="11"/>
  <c r="BY84" i="11"/>
  <c r="BY116" i="2"/>
  <c r="BY84" i="2"/>
  <c r="BY97" i="11"/>
  <c r="BY65" i="11"/>
  <c r="BY112" i="12"/>
  <c r="BY80" i="12"/>
  <c r="BY115" i="3"/>
  <c r="BY83" i="3"/>
  <c r="BY102" i="3"/>
  <c r="BY70" i="3"/>
  <c r="BY114" i="15"/>
  <c r="BY82" i="15"/>
  <c r="BY117" i="13"/>
  <c r="BY85" i="13"/>
  <c r="BY113" i="17"/>
  <c r="BY81" i="17"/>
  <c r="BY107" i="3"/>
  <c r="BY75" i="3"/>
  <c r="BY111" i="5"/>
  <c r="BY79" i="5"/>
  <c r="BY100" i="6"/>
  <c r="BY68" i="6"/>
  <c r="BY108" i="2"/>
  <c r="BY76" i="2"/>
  <c r="BY117" i="5"/>
  <c r="BY85" i="5"/>
  <c r="BY94" i="13"/>
  <c r="BY62" i="13"/>
  <c r="BY99" i="21"/>
  <c r="BY67" i="21"/>
  <c r="BY105" i="10"/>
  <c r="BY73" i="10"/>
  <c r="BY94" i="16"/>
  <c r="BY62" i="16"/>
  <c r="BY111" i="17"/>
  <c r="BY79" i="17"/>
  <c r="BY104" i="1"/>
  <c r="BY72" i="1"/>
  <c r="BY103" i="3"/>
  <c r="BY71" i="3"/>
  <c r="BY106" i="3"/>
  <c r="BY74" i="3"/>
  <c r="BY103" i="12"/>
  <c r="BY71" i="12"/>
  <c r="BY97" i="16"/>
  <c r="BY65" i="16"/>
  <c r="BY104" i="12"/>
  <c r="BY72" i="12"/>
  <c r="BY109" i="6"/>
  <c r="BY77" i="6"/>
  <c r="T47" i="16"/>
  <c r="R47" i="21"/>
  <c r="S15" i="21"/>
  <c r="BY15" i="21" s="1" a="1"/>
  <c r="BY15" i="21" s="1"/>
  <c r="BW90" i="8"/>
  <c r="BW58" i="8"/>
  <c r="BW90" i="20"/>
  <c r="BW58" i="20"/>
  <c r="R47" i="15"/>
  <c r="S15" i="15"/>
  <c r="BY15" i="15" s="1" a="1"/>
  <c r="BY15" i="15" s="1"/>
  <c r="BW90" i="17"/>
  <c r="BW58" i="17"/>
  <c r="BW90" i="2"/>
  <c r="BW58" i="2"/>
  <c r="T47" i="9"/>
  <c r="BY124" i="13"/>
  <c r="BY127" i="13" s="1"/>
  <c r="BY120" i="13" s="1"/>
  <c r="BY88" i="13"/>
  <c r="BY124" i="10"/>
  <c r="BY127" i="10" s="1"/>
  <c r="BY120" i="10" s="1"/>
  <c r="BY88" i="10"/>
  <c r="BY121" i="17"/>
  <c r="BY89" i="17"/>
  <c r="BY124" i="19"/>
  <c r="BY127" i="19" s="1"/>
  <c r="BY120" i="19" s="1"/>
  <c r="BY88" i="19"/>
  <c r="BY121" i="7"/>
  <c r="BY89" i="7"/>
  <c r="BZ99" i="8"/>
  <c r="BZ67" i="8"/>
  <c r="BY102" i="16"/>
  <c r="BY70" i="16"/>
  <c r="BY99" i="1"/>
  <c r="BY67" i="1"/>
  <c r="BY115" i="12"/>
  <c r="BY83" i="12"/>
  <c r="BY108" i="3"/>
  <c r="BY76" i="3"/>
  <c r="BY119" i="3"/>
  <c r="BY87" i="3"/>
  <c r="BY106" i="18"/>
  <c r="BY74" i="18"/>
  <c r="BY112" i="20"/>
  <c r="BY80" i="20"/>
  <c r="BY106" i="14"/>
  <c r="BY74" i="14"/>
  <c r="BY108" i="12"/>
  <c r="BY76" i="12"/>
  <c r="BY106" i="9"/>
  <c r="BY74" i="9"/>
  <c r="BY93" i="21"/>
  <c r="BY61" i="21"/>
  <c r="BY119" i="13"/>
  <c r="BY87" i="13"/>
  <c r="BY99" i="9"/>
  <c r="BY67" i="9"/>
  <c r="BY94" i="4"/>
  <c r="BY62" i="4"/>
  <c r="BY94" i="17"/>
  <c r="BY62" i="17"/>
  <c r="BY118" i="14"/>
  <c r="BY86" i="14"/>
  <c r="BY110" i="19"/>
  <c r="BY78" i="19"/>
  <c r="BY119" i="2"/>
  <c r="BY87" i="2"/>
  <c r="BZ94" i="9"/>
  <c r="BZ62" i="9"/>
  <c r="BY93" i="1"/>
  <c r="BY61" i="1"/>
  <c r="BY118" i="9"/>
  <c r="BY86" i="9"/>
  <c r="BY114" i="20"/>
  <c r="BY82" i="20"/>
  <c r="BY111" i="12"/>
  <c r="BY79" i="12"/>
  <c r="BY96" i="2"/>
  <c r="BY64" i="2"/>
  <c r="BZ116" i="19"/>
  <c r="BZ84" i="19"/>
  <c r="BY116" i="18"/>
  <c r="BY84" i="18"/>
  <c r="BY93" i="10"/>
  <c r="BY61" i="10"/>
  <c r="BY92" i="18"/>
  <c r="BY60" i="18"/>
  <c r="BY99" i="4"/>
  <c r="BY67" i="4"/>
  <c r="BY119" i="11"/>
  <c r="BY87" i="11"/>
  <c r="BY95" i="12"/>
  <c r="BY63" i="12"/>
  <c r="BY96" i="13"/>
  <c r="BY64" i="13"/>
  <c r="BY99" i="15"/>
  <c r="BY67" i="15"/>
  <c r="BY116" i="6"/>
  <c r="BY84" i="6"/>
  <c r="BY99" i="3"/>
  <c r="BY67" i="3"/>
  <c r="BZ113" i="6"/>
  <c r="BZ81" i="6"/>
  <c r="BY96" i="15"/>
  <c r="BY64" i="15"/>
  <c r="BY111" i="1"/>
  <c r="BY79" i="1"/>
  <c r="BY113" i="10"/>
  <c r="BY81" i="10"/>
  <c r="BY112" i="4"/>
  <c r="BY80" i="4"/>
  <c r="BY118" i="7"/>
  <c r="BY86" i="7"/>
  <c r="BY104" i="7"/>
  <c r="BY72" i="7"/>
  <c r="BY109" i="14"/>
  <c r="BY77" i="14"/>
  <c r="BY109" i="19"/>
  <c r="BY77" i="19"/>
  <c r="BY118" i="5"/>
  <c r="BY86" i="5"/>
  <c r="BY118" i="4"/>
  <c r="BY86" i="4"/>
  <c r="BY92" i="7"/>
  <c r="BY60" i="7"/>
  <c r="BY114" i="1"/>
  <c r="BY82" i="1"/>
  <c r="BY99" i="10"/>
  <c r="BY67" i="10"/>
  <c r="BY100" i="16"/>
  <c r="BY68" i="16"/>
  <c r="BZ100" i="4"/>
  <c r="BZ68" i="4"/>
  <c r="BY94" i="2"/>
  <c r="BY62" i="2"/>
  <c r="BY103" i="18"/>
  <c r="BY71" i="18"/>
  <c r="BY91" i="18"/>
  <c r="BY59" i="18"/>
  <c r="BY113" i="11"/>
  <c r="BY81" i="11"/>
  <c r="BY113" i="3"/>
  <c r="BY81" i="3"/>
  <c r="BY119" i="1"/>
  <c r="BY87" i="1"/>
  <c r="BY97" i="6"/>
  <c r="BY65" i="6"/>
  <c r="BY112" i="18"/>
  <c r="BY80" i="18"/>
  <c r="BZ94" i="18"/>
  <c r="BZ62" i="18"/>
  <c r="BY106" i="12"/>
  <c r="BY74" i="12"/>
  <c r="BY110" i="12"/>
  <c r="BY78" i="12"/>
  <c r="BY119" i="16"/>
  <c r="BY87" i="16"/>
  <c r="BY108" i="18"/>
  <c r="BY76" i="18"/>
  <c r="BY94" i="11"/>
  <c r="BY62" i="11"/>
  <c r="BY114" i="18"/>
  <c r="BY82" i="18"/>
  <c r="BY100" i="2"/>
  <c r="BY68" i="2"/>
  <c r="BY112" i="21"/>
  <c r="BY80" i="21"/>
  <c r="BY118" i="18"/>
  <c r="BY86" i="18"/>
  <c r="BY97" i="5"/>
  <c r="BY65" i="5"/>
  <c r="BY117" i="12"/>
  <c r="BY85" i="12"/>
  <c r="BY103" i="2"/>
  <c r="BY71" i="2"/>
  <c r="BY108" i="7"/>
  <c r="BY76" i="7"/>
  <c r="BY102" i="15"/>
  <c r="BY70" i="15"/>
  <c r="BY91" i="2"/>
  <c r="BY59" i="2"/>
  <c r="BY115" i="14"/>
  <c r="BY83" i="14"/>
  <c r="BY106" i="11"/>
  <c r="BY74" i="11"/>
  <c r="BY114" i="13"/>
  <c r="BY82" i="13"/>
  <c r="BZ106" i="10"/>
  <c r="BZ74" i="10"/>
  <c r="BY108" i="1"/>
  <c r="BY76" i="1"/>
  <c r="BZ95" i="5"/>
  <c r="BZ63" i="5"/>
  <c r="BY118" i="15"/>
  <c r="BY86" i="15"/>
  <c r="BY110" i="17"/>
  <c r="BY78" i="17"/>
  <c r="BY106" i="4"/>
  <c r="BY74" i="4"/>
  <c r="BY99" i="13"/>
  <c r="BY67" i="13"/>
  <c r="BZ94" i="6"/>
  <c r="BZ62" i="6"/>
  <c r="BY102" i="4"/>
  <c r="BY70" i="4"/>
  <c r="BY118" i="20"/>
  <c r="BY86" i="20"/>
  <c r="BY97" i="2"/>
  <c r="BY65" i="2"/>
  <c r="BY100" i="13"/>
  <c r="BY68" i="13"/>
  <c r="BY105" i="19"/>
  <c r="BY73" i="19"/>
  <c r="BY118" i="19"/>
  <c r="BY86" i="19"/>
  <c r="BY111" i="15"/>
  <c r="BY79" i="15"/>
  <c r="BY110" i="7"/>
  <c r="BY78" i="7"/>
  <c r="BY108" i="21"/>
  <c r="BY76" i="21"/>
  <c r="BY97" i="14"/>
  <c r="BY65" i="14"/>
  <c r="BY98" i="18"/>
  <c r="BY66" i="18"/>
  <c r="BY112" i="2"/>
  <c r="BY80" i="2"/>
  <c r="BY97" i="13"/>
  <c r="BY65" i="13"/>
  <c r="BY93" i="5"/>
  <c r="BY61" i="5"/>
  <c r="BY101" i="18"/>
  <c r="BY69" i="18"/>
  <c r="BY108" i="4"/>
  <c r="BY76" i="4"/>
  <c r="BY96" i="19"/>
  <c r="BY64" i="19"/>
  <c r="BY101" i="17"/>
  <c r="BY69" i="17"/>
  <c r="BY91" i="10"/>
  <c r="BY59" i="10"/>
  <c r="BY118" i="17"/>
  <c r="BY86" i="17"/>
  <c r="BY98" i="6"/>
  <c r="BY66" i="6"/>
  <c r="BY110" i="11"/>
  <c r="BY78" i="11"/>
  <c r="BZ112" i="17"/>
  <c r="BZ80" i="17"/>
  <c r="BY115" i="5"/>
  <c r="BY83" i="5"/>
  <c r="BY109" i="7"/>
  <c r="BY77" i="7"/>
  <c r="BY106" i="15"/>
  <c r="BY74" i="15"/>
  <c r="BY103" i="21"/>
  <c r="BY71" i="21"/>
  <c r="BY114" i="6"/>
  <c r="BY82" i="6"/>
  <c r="BY108" i="13"/>
  <c r="BY76" i="13"/>
  <c r="BW90" i="21"/>
  <c r="BW58" i="21"/>
  <c r="R47" i="20"/>
  <c r="S15" i="20"/>
  <c r="BY15" i="20" s="1" a="1"/>
  <c r="BY15" i="20" s="1"/>
  <c r="R47" i="17"/>
  <c r="S15" i="17"/>
  <c r="BY15" i="17" s="1" a="1"/>
  <c r="BY15" i="17" s="1"/>
  <c r="R47" i="2"/>
  <c r="S15" i="2"/>
  <c r="BY15" i="2" s="1" a="1"/>
  <c r="BY15" i="2" s="1"/>
  <c r="BW90" i="6"/>
  <c r="BW58" i="6"/>
  <c r="T47" i="3"/>
  <c r="BY121" i="8"/>
  <c r="BY89" i="8"/>
  <c r="BY124" i="20"/>
  <c r="BY127" i="20" s="1"/>
  <c r="BY120" i="20" s="1"/>
  <c r="BY88" i="20"/>
  <c r="BY121" i="10"/>
  <c r="BY89" i="10"/>
  <c r="BY121" i="1"/>
  <c r="BY89" i="1"/>
  <c r="BY124" i="5"/>
  <c r="BY127" i="5" s="1"/>
  <c r="BY120" i="5" s="1"/>
  <c r="BY88" i="5"/>
  <c r="BY111" i="8"/>
  <c r="BY79" i="8"/>
  <c r="BY110" i="2"/>
  <c r="BY78" i="2"/>
  <c r="BY119" i="14"/>
  <c r="BY87" i="14"/>
  <c r="BY108" i="6"/>
  <c r="BY76" i="6"/>
  <c r="BY92" i="14"/>
  <c r="BY60" i="14"/>
  <c r="BY112" i="16"/>
  <c r="BY80" i="16"/>
  <c r="BY105" i="16"/>
  <c r="BY73" i="16"/>
  <c r="BY97" i="8"/>
  <c r="BY65" i="8"/>
  <c r="BY100" i="21"/>
  <c r="BY68" i="21"/>
  <c r="BY100" i="15"/>
  <c r="BY68" i="15"/>
  <c r="BY111" i="6"/>
  <c r="BY79" i="6"/>
  <c r="BZ99" i="2"/>
  <c r="BZ67" i="2"/>
  <c r="BZ109" i="8"/>
  <c r="BZ77" i="8"/>
  <c r="BY108" i="10"/>
  <c r="BY76" i="10"/>
  <c r="BY117" i="14"/>
  <c r="BY85" i="14"/>
  <c r="BY116" i="3"/>
  <c r="BY84" i="3"/>
  <c r="BY92" i="9"/>
  <c r="BY60" i="9"/>
  <c r="BY117" i="11"/>
  <c r="BY85" i="11"/>
  <c r="BY91" i="11"/>
  <c r="BY59" i="11"/>
  <c r="BY102" i="2"/>
  <c r="BY70" i="2"/>
  <c r="BY112" i="8"/>
  <c r="BY80" i="8"/>
  <c r="BY107" i="4"/>
  <c r="BY75" i="4"/>
  <c r="BY116" i="15"/>
  <c r="BY84" i="15"/>
  <c r="BY105" i="11"/>
  <c r="BY73" i="11"/>
  <c r="BY100" i="14"/>
  <c r="BY68" i="14"/>
  <c r="BY118" i="16"/>
  <c r="BY86" i="16"/>
  <c r="BY95" i="21"/>
  <c r="BY63" i="21"/>
  <c r="BY91" i="1"/>
  <c r="BY59" i="1"/>
  <c r="BY106" i="17"/>
  <c r="BY74" i="17"/>
  <c r="BY96" i="16"/>
  <c r="BY64" i="16"/>
  <c r="BY101" i="1"/>
  <c r="BY69" i="1"/>
  <c r="BY107" i="16"/>
  <c r="BY75" i="16"/>
  <c r="BY92" i="15"/>
  <c r="BY60" i="15"/>
  <c r="BY92" i="16"/>
  <c r="BY60" i="16"/>
  <c r="BY116" i="9"/>
  <c r="BY84" i="9"/>
  <c r="BY113" i="2"/>
  <c r="BY81" i="2"/>
  <c r="BY119" i="12"/>
  <c r="BY87" i="12"/>
  <c r="BY104" i="18"/>
  <c r="BY72" i="18"/>
  <c r="BW90" i="18"/>
  <c r="BW58" i="18"/>
  <c r="R47" i="6"/>
  <c r="S15" i="6"/>
  <c r="BY15" i="6" s="1" a="1"/>
  <c r="BY15" i="6" s="1"/>
  <c r="T47" i="1"/>
  <c r="BY121" i="18"/>
  <c r="BY89" i="18"/>
  <c r="BY124" i="2"/>
  <c r="BY127" i="2" s="1"/>
  <c r="BY120" i="2" s="1"/>
  <c r="BY88" i="2"/>
  <c r="BY121" i="20"/>
  <c r="BY89" i="20"/>
  <c r="BY121" i="11"/>
  <c r="BY89" i="11"/>
  <c r="BY121" i="2"/>
  <c r="BY89" i="2"/>
  <c r="BY111" i="16"/>
  <c r="BY79" i="16"/>
  <c r="BY98" i="10"/>
  <c r="BY66" i="10"/>
  <c r="BY91" i="17"/>
  <c r="BY59" i="17"/>
  <c r="BY109" i="9"/>
  <c r="BY77" i="9"/>
  <c r="BY110" i="13"/>
  <c r="BY78" i="13"/>
  <c r="BY102" i="18"/>
  <c r="BY70" i="18"/>
  <c r="BY111" i="7"/>
  <c r="BY79" i="7"/>
  <c r="BY101" i="8"/>
  <c r="BY69" i="8"/>
  <c r="BY105" i="15"/>
  <c r="BY73" i="15"/>
  <c r="BY95" i="4"/>
  <c r="BY63" i="4"/>
  <c r="BY105" i="20"/>
  <c r="BY73" i="20"/>
  <c r="BY108" i="20"/>
  <c r="BY76" i="20"/>
  <c r="BY95" i="11"/>
  <c r="BY63" i="11"/>
  <c r="BY111" i="14"/>
  <c r="BY79" i="14"/>
  <c r="BY110" i="9"/>
  <c r="BY78" i="9"/>
  <c r="BY104" i="4"/>
  <c r="BY72" i="4"/>
  <c r="BZ92" i="20"/>
  <c r="BZ60" i="20"/>
  <c r="BZ99" i="17"/>
  <c r="BZ67" i="17"/>
  <c r="BY112" i="19"/>
  <c r="BY80" i="19"/>
  <c r="BY93" i="15"/>
  <c r="BY61" i="15"/>
  <c r="BY96" i="6"/>
  <c r="BY64" i="6"/>
  <c r="BY91" i="4"/>
  <c r="BY59" i="4"/>
  <c r="BY98" i="19"/>
  <c r="BY66" i="19"/>
  <c r="BY94" i="19"/>
  <c r="BY62" i="19"/>
  <c r="BY104" i="16"/>
  <c r="BY72" i="16"/>
  <c r="BY113" i="20"/>
  <c r="BY81" i="20"/>
  <c r="BY91" i="15"/>
  <c r="BY59" i="15"/>
  <c r="BY95" i="20"/>
  <c r="BY63" i="20"/>
  <c r="BY95" i="19"/>
  <c r="BY63" i="19"/>
  <c r="BY114" i="21"/>
  <c r="BY82" i="21"/>
  <c r="BY107" i="13"/>
  <c r="BY75" i="13"/>
  <c r="BY104" i="6"/>
  <c r="BY72" i="6"/>
  <c r="BY109" i="2"/>
  <c r="BY77" i="2"/>
  <c r="BY115" i="9"/>
  <c r="BY83" i="9"/>
  <c r="BY98" i="7"/>
  <c r="BY66" i="7"/>
  <c r="BY96" i="18"/>
  <c r="BY64" i="18"/>
  <c r="BY98" i="5"/>
  <c r="BY66" i="5"/>
  <c r="BY100" i="1"/>
  <c r="BY68" i="1"/>
  <c r="BY97" i="1"/>
  <c r="BY65" i="1"/>
  <c r="BY98" i="4"/>
  <c r="BY66" i="4"/>
  <c r="BY104" i="19"/>
  <c r="BY72" i="19"/>
  <c r="BY107" i="15"/>
  <c r="BY75" i="15"/>
  <c r="BY116" i="14"/>
  <c r="BY84" i="14"/>
  <c r="BY96" i="20"/>
  <c r="BY64" i="20"/>
  <c r="BY104" i="10"/>
  <c r="BY72" i="10"/>
  <c r="BZ117" i="16"/>
  <c r="BZ85" i="16"/>
  <c r="BY107" i="18"/>
  <c r="BY75" i="18"/>
  <c r="BY104" i="15"/>
  <c r="BY72" i="15"/>
  <c r="BY117" i="2"/>
  <c r="BY85" i="2"/>
  <c r="BY103" i="10"/>
  <c r="BY71" i="10"/>
  <c r="BY115" i="6"/>
  <c r="BY83" i="6"/>
  <c r="BY103" i="1"/>
  <c r="BY71" i="1"/>
  <c r="BZ92" i="3"/>
  <c r="BZ60" i="3"/>
  <c r="BY118" i="2"/>
  <c r="BY86" i="2"/>
  <c r="BY101" i="16"/>
  <c r="BY69" i="16"/>
  <c r="BY93" i="13"/>
  <c r="BY61" i="13"/>
  <c r="BY118" i="1"/>
  <c r="BY86" i="1"/>
  <c r="BY96" i="3"/>
  <c r="BY64" i="3"/>
  <c r="BY109" i="18"/>
  <c r="BY77" i="18"/>
  <c r="BY103" i="16"/>
  <c r="BY71" i="16"/>
  <c r="BY105" i="1"/>
  <c r="BY73" i="1"/>
  <c r="BY104" i="17"/>
  <c r="BY72" i="17"/>
  <c r="BY114" i="10"/>
  <c r="BY82" i="10"/>
  <c r="BY118" i="13"/>
  <c r="BY86" i="13"/>
  <c r="BY92" i="12"/>
  <c r="BY60" i="12"/>
  <c r="BY112" i="11"/>
  <c r="BY80" i="11"/>
  <c r="BY119" i="7"/>
  <c r="BY87" i="7"/>
  <c r="BY110" i="8"/>
  <c r="BY78" i="8"/>
  <c r="BY111" i="18"/>
  <c r="BY79" i="18"/>
  <c r="BY119" i="6"/>
  <c r="BY87" i="6"/>
  <c r="BY105" i="17"/>
  <c r="BY73" i="17"/>
  <c r="BZ102" i="6"/>
  <c r="BZ70" i="6"/>
  <c r="BY99" i="5"/>
  <c r="BY67" i="5"/>
  <c r="BZ112" i="7"/>
  <c r="BZ80" i="7"/>
  <c r="BY96" i="5"/>
  <c r="BY64" i="5"/>
  <c r="BY117" i="10"/>
  <c r="BY85" i="10"/>
  <c r="BY95" i="17"/>
  <c r="BY63" i="17"/>
  <c r="BZ117" i="7"/>
  <c r="BZ85" i="7"/>
  <c r="BY98" i="8"/>
  <c r="BY66" i="8"/>
  <c r="BY109" i="10"/>
  <c r="BY77" i="10"/>
  <c r="BY101" i="6"/>
  <c r="BY69" i="6"/>
  <c r="BY96" i="17"/>
  <c r="BY64" i="17"/>
  <c r="BY113" i="16"/>
  <c r="BY81" i="16"/>
  <c r="BY111" i="11"/>
  <c r="BY79" i="11"/>
  <c r="BY96" i="21"/>
  <c r="BY64" i="21"/>
  <c r="BY115" i="11"/>
  <c r="BY83" i="11"/>
  <c r="BY114" i="5"/>
  <c r="BY82" i="5"/>
  <c r="BY93" i="18"/>
  <c r="BY61" i="18"/>
  <c r="BY115" i="1"/>
  <c r="BY83" i="1"/>
  <c r="BY118" i="8"/>
  <c r="BY86" i="8"/>
  <c r="BY93" i="17"/>
  <c r="BY61" i="17"/>
  <c r="BY105" i="4"/>
  <c r="BY73" i="4"/>
  <c r="BY112" i="3"/>
  <c r="BY80" i="3"/>
  <c r="BY117" i="9"/>
  <c r="BY85" i="9"/>
  <c r="BY116" i="1"/>
  <c r="BY84" i="1"/>
  <c r="BY118" i="21"/>
  <c r="BY86" i="21"/>
  <c r="BY108" i="14"/>
  <c r="BY76" i="14"/>
  <c r="BY102" i="5"/>
  <c r="BY70" i="5"/>
  <c r="BY101" i="15"/>
  <c r="BY69" i="15"/>
  <c r="BZ99" i="7"/>
  <c r="BZ67" i="7"/>
  <c r="BY106" i="8"/>
  <c r="BY74" i="8"/>
  <c r="BY94" i="21"/>
  <c r="BY62" i="21"/>
  <c r="BY119" i="4"/>
  <c r="BY87" i="4"/>
  <c r="BY97" i="12"/>
  <c r="BY65" i="12"/>
  <c r="BY106" i="21"/>
  <c r="BY74" i="21"/>
  <c r="BY98" i="16"/>
  <c r="BY66" i="16"/>
  <c r="BY95" i="16"/>
  <c r="BY63" i="16"/>
  <c r="BY91" i="12"/>
  <c r="BY59" i="12"/>
  <c r="BY98" i="20"/>
  <c r="BY66" i="20"/>
  <c r="BY105" i="6"/>
  <c r="BY73" i="6"/>
  <c r="BY102" i="20"/>
  <c r="BY70" i="20"/>
  <c r="BY95" i="7"/>
  <c r="BY63" i="7"/>
  <c r="BY102" i="9"/>
  <c r="BY70" i="9"/>
  <c r="BY107" i="12"/>
  <c r="BY75" i="12"/>
  <c r="BW58" i="12"/>
  <c r="BW90" i="12"/>
  <c r="R47" i="18"/>
  <c r="S15" i="18"/>
  <c r="BY15" i="18" s="1" a="1"/>
  <c r="BY15" i="18" s="1"/>
  <c r="BY121" i="16"/>
  <c r="BY89" i="16"/>
  <c r="BY121" i="14"/>
  <c r="BY89" i="14"/>
  <c r="BY124" i="8"/>
  <c r="BY127" i="8" s="1"/>
  <c r="BY120" i="8" s="1"/>
  <c r="BY88" i="8"/>
  <c r="BY121" i="12"/>
  <c r="BY89" i="12"/>
  <c r="BY124" i="16"/>
  <c r="BY127" i="16" s="1"/>
  <c r="BY120" i="16" s="1"/>
  <c r="BY88" i="16"/>
  <c r="BY115" i="21"/>
  <c r="BY83" i="21"/>
  <c r="BY118" i="11"/>
  <c r="BY86" i="11"/>
  <c r="BY106" i="20"/>
  <c r="BY74" i="20"/>
  <c r="BY103" i="20"/>
  <c r="BY71" i="20"/>
  <c r="BY110" i="16"/>
  <c r="BY78" i="16"/>
  <c r="BY115" i="2"/>
  <c r="BY83" i="2"/>
  <c r="BY103" i="7"/>
  <c r="BY71" i="7"/>
  <c r="BY101" i="12"/>
  <c r="BY69" i="12"/>
  <c r="BY91" i="6"/>
  <c r="BY59" i="6"/>
  <c r="BY104" i="5"/>
  <c r="BY72" i="5"/>
  <c r="BZ117" i="3"/>
  <c r="BZ85" i="3"/>
  <c r="BY107" i="14"/>
  <c r="BY75" i="14"/>
  <c r="BY113" i="18"/>
  <c r="BY81" i="18"/>
  <c r="BY111" i="10"/>
  <c r="BY79" i="10"/>
  <c r="BY109" i="13"/>
  <c r="BY77" i="13"/>
  <c r="BY108" i="17"/>
  <c r="BY76" i="17"/>
  <c r="BY103" i="4"/>
  <c r="BY71" i="4"/>
  <c r="BY101" i="9"/>
  <c r="BY69" i="9"/>
  <c r="BY116" i="8"/>
  <c r="BY84" i="8"/>
  <c r="BY110" i="20"/>
  <c r="BY78" i="20"/>
  <c r="BY109" i="16"/>
  <c r="BY77" i="16"/>
  <c r="BY108" i="15"/>
  <c r="BY76" i="15"/>
  <c r="BY105" i="3"/>
  <c r="BY73" i="3"/>
  <c r="BY94" i="3"/>
  <c r="BY62" i="3"/>
  <c r="BY102" i="8"/>
  <c r="BY70" i="8"/>
  <c r="BY108" i="5"/>
  <c r="BY76" i="5"/>
  <c r="BY94" i="15"/>
  <c r="BY62" i="15"/>
  <c r="BY96" i="1"/>
  <c r="BY64" i="1"/>
  <c r="BY95" i="13"/>
  <c r="BY63" i="13"/>
  <c r="BY99" i="16"/>
  <c r="BY67" i="16"/>
  <c r="BY92" i="8"/>
  <c r="BY60" i="8"/>
  <c r="BY110" i="6"/>
  <c r="BY78" i="6"/>
  <c r="BY93" i="12"/>
  <c r="BY61" i="12"/>
  <c r="BY100" i="3"/>
  <c r="BY68" i="3"/>
  <c r="BZ114" i="9"/>
  <c r="BZ82" i="9"/>
  <c r="BY92" i="19"/>
  <c r="BY60" i="19"/>
  <c r="BY95" i="10"/>
  <c r="BY63" i="10"/>
  <c r="BY104" i="14"/>
  <c r="BY72" i="14"/>
  <c r="BY113" i="9"/>
  <c r="BY81" i="9"/>
  <c r="BY92" i="17"/>
  <c r="BY60" i="17"/>
  <c r="BY119" i="15"/>
  <c r="BY87" i="15"/>
  <c r="BY105" i="9"/>
  <c r="BY73" i="9"/>
  <c r="R47" i="12"/>
  <c r="S15" i="12"/>
  <c r="BY15" i="12" s="1" a="1"/>
  <c r="BY15" i="12" s="1"/>
  <c r="BW90" i="4"/>
  <c r="BW58" i="4"/>
  <c r="BY124" i="1"/>
  <c r="BY127" i="1" s="1"/>
  <c r="BY120" i="1" s="1"/>
  <c r="BY88" i="1"/>
  <c r="BY124" i="4"/>
  <c r="BY127" i="4" s="1"/>
  <c r="BY120" i="4" s="1"/>
  <c r="BY88" i="4"/>
  <c r="BY121" i="4"/>
  <c r="BY89" i="4"/>
  <c r="BY124" i="21"/>
  <c r="BY127" i="21" s="1"/>
  <c r="BY120" i="21" s="1"/>
  <c r="BY88" i="21"/>
  <c r="BY121" i="9"/>
  <c r="BY89" i="9"/>
  <c r="BY121" i="3"/>
  <c r="BY89" i="3"/>
  <c r="CA121" i="15"/>
  <c r="CA89" i="15"/>
  <c r="BY124" i="15"/>
  <c r="BY127" i="15" s="1"/>
  <c r="BY120" i="15" s="1"/>
  <c r="BY88" i="15"/>
  <c r="BY121" i="5"/>
  <c r="BY89" i="5"/>
  <c r="BY124" i="17"/>
  <c r="BY127" i="17" s="1"/>
  <c r="BY120" i="17" s="1"/>
  <c r="BY88" i="17"/>
  <c r="BY124" i="3"/>
  <c r="BY127" i="3" s="1"/>
  <c r="BY120" i="3" s="1"/>
  <c r="BY88" i="3"/>
  <c r="BY106" i="2"/>
  <c r="BY74" i="2"/>
  <c r="BY109" i="4"/>
  <c r="BY77" i="4"/>
  <c r="BY110" i="10"/>
  <c r="BY78" i="10"/>
  <c r="BY98" i="21"/>
  <c r="BY66" i="21"/>
  <c r="BY115" i="17"/>
  <c r="BY83" i="17"/>
  <c r="BY107" i="11"/>
  <c r="BY75" i="11"/>
  <c r="BZ94" i="7"/>
  <c r="BZ62" i="7"/>
  <c r="BY101" i="20"/>
  <c r="BY69" i="20"/>
  <c r="BY98" i="17"/>
  <c r="BY66" i="17"/>
  <c r="BY103" i="5"/>
  <c r="BY71" i="5"/>
  <c r="BY105" i="12"/>
  <c r="BY73" i="12"/>
  <c r="BY100" i="7"/>
  <c r="BY68" i="7"/>
  <c r="BY97" i="3"/>
  <c r="BY65" i="3"/>
  <c r="BZ95" i="6"/>
  <c r="BZ63" i="6"/>
  <c r="BY95" i="8"/>
  <c r="BY63" i="8"/>
  <c r="BY95" i="18"/>
  <c r="BY63" i="18"/>
  <c r="BY117" i="1"/>
  <c r="BY85" i="1"/>
  <c r="BY115" i="18"/>
  <c r="BY83" i="18"/>
  <c r="BY119" i="5"/>
  <c r="BY87" i="5"/>
  <c r="BY111" i="20"/>
  <c r="BY79" i="20"/>
  <c r="BY111" i="2"/>
  <c r="BY79" i="2"/>
  <c r="BY117" i="4"/>
  <c r="BY85" i="4"/>
  <c r="BY99" i="11"/>
  <c r="BY67" i="11"/>
  <c r="BY113" i="13"/>
  <c r="BY81" i="13"/>
  <c r="BY112" i="15"/>
  <c r="BY80" i="15"/>
  <c r="BY101" i="4"/>
  <c r="BY69" i="4"/>
  <c r="BY100" i="5"/>
  <c r="BY68" i="5"/>
  <c r="BY112" i="10"/>
  <c r="BY80" i="10"/>
  <c r="BY105" i="21"/>
  <c r="BY73" i="21"/>
  <c r="BY97" i="4"/>
  <c r="BY65" i="4"/>
  <c r="BY107" i="19"/>
  <c r="BY75" i="19"/>
  <c r="BY95" i="2"/>
  <c r="BY63" i="2"/>
  <c r="BY93" i="7"/>
  <c r="BY61" i="7"/>
  <c r="BY111" i="3"/>
  <c r="BY79" i="3"/>
  <c r="BY103" i="8"/>
  <c r="BY71" i="8"/>
  <c r="BY114" i="8"/>
  <c r="BY82" i="8"/>
  <c r="BY116" i="13"/>
  <c r="BY84" i="13"/>
  <c r="BY115" i="20"/>
  <c r="BY83" i="20"/>
  <c r="BZ113" i="7"/>
  <c r="BZ81" i="7"/>
  <c r="BY100" i="10"/>
  <c r="BY68" i="10"/>
  <c r="BY110" i="15"/>
  <c r="BY78" i="15"/>
  <c r="BY100" i="9"/>
  <c r="BY68" i="9"/>
  <c r="BY109" i="15"/>
  <c r="BY77" i="15"/>
  <c r="BY91" i="16"/>
  <c r="BY59" i="16"/>
  <c r="BY100" i="12"/>
  <c r="BY68" i="12"/>
  <c r="BY101" i="14"/>
  <c r="BY69" i="14"/>
  <c r="BY116" i="21"/>
  <c r="BY84" i="21"/>
  <c r="BY103" i="13"/>
  <c r="BY71" i="13"/>
  <c r="BY119" i="19"/>
  <c r="BY87" i="19"/>
  <c r="BY102" i="10"/>
  <c r="BY70" i="10"/>
  <c r="BY98" i="13"/>
  <c r="BY66" i="13"/>
  <c r="BY119" i="18"/>
  <c r="BY87" i="18"/>
  <c r="BY112" i="6"/>
  <c r="BY80" i="6"/>
  <c r="BY100" i="8"/>
  <c r="BY68" i="8"/>
  <c r="BY91" i="3"/>
  <c r="BY59" i="3"/>
  <c r="BY110" i="3"/>
  <c r="BY78" i="3"/>
  <c r="BY91" i="21"/>
  <c r="BY59" i="21"/>
  <c r="BY102" i="17"/>
  <c r="BY70" i="17"/>
  <c r="BY104" i="2"/>
  <c r="BY72" i="2"/>
  <c r="BY103" i="17"/>
  <c r="BY71" i="17"/>
  <c r="BY116" i="5"/>
  <c r="BY84" i="5"/>
  <c r="BY115" i="8"/>
  <c r="BY83" i="8"/>
  <c r="BY91" i="14"/>
  <c r="BY59" i="14"/>
  <c r="BY112" i="13"/>
  <c r="BY80" i="13"/>
  <c r="BY100" i="18"/>
  <c r="BY68" i="18"/>
  <c r="BY102" i="19"/>
  <c r="BY70" i="19"/>
  <c r="BY114" i="14"/>
  <c r="BY82" i="14"/>
  <c r="BY92" i="1"/>
  <c r="BY60" i="1"/>
  <c r="BY94" i="8"/>
  <c r="BY62" i="8"/>
  <c r="BY109" i="1"/>
  <c r="BY77" i="1"/>
  <c r="BY106" i="1"/>
  <c r="BY74" i="1"/>
  <c r="BY96" i="11"/>
  <c r="BY64" i="11"/>
  <c r="BY105" i="18"/>
  <c r="BY73" i="18"/>
  <c r="BY113" i="4"/>
  <c r="BY81" i="4"/>
  <c r="BY93" i="2"/>
  <c r="BY61" i="2"/>
  <c r="BY92" i="2"/>
  <c r="BY60" i="2"/>
  <c r="BY103" i="19"/>
  <c r="BY71" i="19"/>
  <c r="BY104" i="11"/>
  <c r="BY72" i="11"/>
  <c r="BY107" i="6"/>
  <c r="BY75" i="6"/>
  <c r="BY92" i="5"/>
  <c r="BY60" i="5"/>
  <c r="BY101" i="13"/>
  <c r="BY69" i="13"/>
  <c r="BZ104" i="8"/>
  <c r="BZ72" i="8"/>
  <c r="BY95" i="1"/>
  <c r="BY63" i="1"/>
  <c r="BY100" i="19"/>
  <c r="BY68" i="19"/>
  <c r="BY91" i="9"/>
  <c r="BY59" i="9"/>
  <c r="BY99" i="14"/>
  <c r="BY67" i="14"/>
  <c r="BY92" i="10"/>
  <c r="BY60" i="10"/>
  <c r="BY91" i="5"/>
  <c r="BY59" i="5"/>
  <c r="BZ106" i="5"/>
  <c r="BZ74" i="5"/>
  <c r="BY99" i="12"/>
  <c r="BY67" i="12"/>
  <c r="BY97" i="20"/>
  <c r="BY65" i="20"/>
  <c r="BY117" i="21"/>
  <c r="BY85" i="21"/>
  <c r="BY115" i="7"/>
  <c r="BY83" i="7"/>
  <c r="BY115" i="13"/>
  <c r="BY83" i="13"/>
  <c r="BY93" i="9"/>
  <c r="BY61" i="9"/>
  <c r="BY113" i="8"/>
  <c r="BY81" i="8"/>
  <c r="BY119" i="9"/>
  <c r="BY87" i="9"/>
  <c r="BY115" i="15"/>
  <c r="BY83" i="15"/>
  <c r="BY114" i="17"/>
  <c r="BY82" i="17"/>
  <c r="BY105" i="8"/>
  <c r="BY73" i="8"/>
  <c r="BY104" i="20"/>
  <c r="BY72" i="20"/>
  <c r="BY107" i="8"/>
  <c r="BY75" i="8"/>
  <c r="BY103" i="15"/>
  <c r="BY71" i="15"/>
  <c r="BZ97" i="7"/>
  <c r="BZ65" i="7"/>
  <c r="BY119" i="8"/>
  <c r="BY87" i="8"/>
  <c r="BY99" i="6"/>
  <c r="BY67" i="6"/>
  <c r="BY101" i="21"/>
  <c r="BY69" i="21"/>
  <c r="BY115" i="16"/>
  <c r="BY83" i="16"/>
  <c r="BY103" i="9"/>
  <c r="BY71" i="9"/>
  <c r="BY114" i="3"/>
  <c r="BY82" i="3"/>
  <c r="BY97" i="10"/>
  <c r="BY65" i="10"/>
  <c r="BY116" i="10"/>
  <c r="BY84" i="10"/>
  <c r="BY107" i="17"/>
  <c r="BY75" i="17"/>
  <c r="BY110" i="4"/>
  <c r="BY78" i="4"/>
  <c r="BY94" i="12"/>
  <c r="BY62" i="12"/>
  <c r="BY117" i="18"/>
  <c r="BY85" i="18"/>
  <c r="BY102" i="11"/>
  <c r="BY70" i="11"/>
  <c r="BY116" i="20"/>
  <c r="BY84" i="20"/>
  <c r="BY114" i="19"/>
  <c r="BY82" i="19"/>
  <c r="BY117" i="17"/>
  <c r="BY85" i="17"/>
  <c r="BY94" i="14"/>
  <c r="BY62" i="14"/>
  <c r="BY116" i="16"/>
  <c r="BY84" i="16"/>
  <c r="BY118" i="10"/>
  <c r="BY86" i="10"/>
  <c r="BY101" i="2"/>
  <c r="BY69" i="2"/>
  <c r="BY113" i="21"/>
  <c r="BY81" i="21"/>
  <c r="BY113" i="15"/>
  <c r="BY81" i="15"/>
  <c r="BY110" i="21"/>
  <c r="BY78" i="21"/>
  <c r="BY101" i="3"/>
  <c r="BY69" i="3"/>
  <c r="BY94" i="10"/>
  <c r="BY62" i="10"/>
  <c r="BY107" i="5"/>
  <c r="BY75" i="5"/>
  <c r="BY111" i="9"/>
  <c r="BY79" i="9"/>
  <c r="BY100" i="11"/>
  <c r="BY68" i="11"/>
  <c r="BY111" i="4"/>
  <c r="BY79" i="4"/>
  <c r="BY97" i="19"/>
  <c r="BY65" i="19"/>
  <c r="BY96" i="10"/>
  <c r="BY64" i="10"/>
  <c r="BY102" i="12"/>
  <c r="BY70" i="12"/>
  <c r="BY101" i="11"/>
  <c r="BY69" i="11"/>
  <c r="BY114" i="11"/>
  <c r="BY82" i="11"/>
  <c r="BY117" i="15"/>
  <c r="BY85" i="15"/>
  <c r="BY94" i="20"/>
  <c r="BY62" i="20"/>
  <c r="BY109" i="21"/>
  <c r="BY77" i="21"/>
  <c r="BY100" i="17"/>
  <c r="BY68" i="17"/>
  <c r="BY109" i="5"/>
  <c r="BY77" i="5"/>
  <c r="BY106" i="13"/>
  <c r="BY74" i="13"/>
  <c r="BY99" i="20"/>
  <c r="BY67" i="20"/>
  <c r="BY117" i="8"/>
  <c r="BY85" i="8"/>
  <c r="BY116" i="4"/>
  <c r="BY84" i="4"/>
  <c r="BY118" i="3"/>
  <c r="BY86" i="3"/>
  <c r="BY94" i="1"/>
  <c r="BY62" i="1"/>
  <c r="BW58" i="7"/>
  <c r="BW90" i="7"/>
  <c r="R47" i="4"/>
  <c r="S15" i="4"/>
  <c r="BY15" i="4" s="1" a="1"/>
  <c r="BY15" i="4" s="1"/>
  <c r="BY90" i="1"/>
  <c r="BY58" i="1"/>
  <c r="BY58" i="19"/>
  <c r="BY90" i="19"/>
  <c r="BY90" i="9"/>
  <c r="BY58" i="9"/>
  <c r="BY90" i="3"/>
  <c r="BY58" i="3"/>
  <c r="BY90" i="16"/>
  <c r="BY58" i="16"/>
  <c r="V24" i="8"/>
  <c r="CB24" i="8" s="1" a="1"/>
  <c r="CB24" i="8" s="1"/>
  <c r="U36" i="8"/>
  <c r="CA36" i="8" s="1" a="1"/>
  <c r="CA36" i="8" s="1"/>
  <c r="U27" i="16"/>
  <c r="CA27" i="16" s="1" a="1"/>
  <c r="CA27" i="16" s="1"/>
  <c r="U35" i="2"/>
  <c r="CA35" i="2" s="1" a="1"/>
  <c r="CA35" i="2" s="1"/>
  <c r="U24" i="1"/>
  <c r="CA24" i="1" s="1" a="1"/>
  <c r="CA24" i="1" s="1"/>
  <c r="U44" i="14"/>
  <c r="CA44" i="14" s="1" a="1"/>
  <c r="CA44" i="14" s="1"/>
  <c r="U40" i="12"/>
  <c r="CA40" i="12" s="1" a="1"/>
  <c r="CA40" i="12" s="1"/>
  <c r="U33" i="6"/>
  <c r="CA33" i="6" s="1" a="1"/>
  <c r="CA33" i="6" s="1"/>
  <c r="U33" i="3"/>
  <c r="CA33" i="3" s="1" a="1"/>
  <c r="CA33" i="3" s="1"/>
  <c r="U17" i="14"/>
  <c r="CA17" i="14" s="1" a="1"/>
  <c r="CA17" i="14" s="1"/>
  <c r="U44" i="3"/>
  <c r="CA44" i="3" s="1" a="1"/>
  <c r="CA44" i="3" s="1"/>
  <c r="U37" i="16"/>
  <c r="CA37" i="16" s="1" a="1"/>
  <c r="CA37" i="16" s="1"/>
  <c r="U31" i="18"/>
  <c r="CA31" i="18" s="1" a="1"/>
  <c r="CA31" i="18" s="1"/>
  <c r="U30" i="16"/>
  <c r="CA30" i="16" s="1" a="1"/>
  <c r="CA30" i="16" s="1"/>
  <c r="U37" i="20"/>
  <c r="CA37" i="20" s="1" a="1"/>
  <c r="CA37" i="20" s="1"/>
  <c r="U22" i="8"/>
  <c r="CA22" i="8" s="1" a="1"/>
  <c r="CA22" i="8" s="1"/>
  <c r="U31" i="14"/>
  <c r="CA31" i="14" s="1" a="1"/>
  <c r="CA31" i="14" s="1"/>
  <c r="U25" i="21"/>
  <c r="CA25" i="21" s="1" a="1"/>
  <c r="CA25" i="21" s="1"/>
  <c r="U33" i="12"/>
  <c r="CA33" i="12" s="1" a="1"/>
  <c r="CA33" i="12" s="1"/>
  <c r="U25" i="15"/>
  <c r="CA25" i="15" s="1" a="1"/>
  <c r="CA25" i="15" s="1"/>
  <c r="U31" i="9"/>
  <c r="CA31" i="9" s="1" a="1"/>
  <c r="CA31" i="9" s="1"/>
  <c r="U36" i="6"/>
  <c r="CA36" i="6" s="1" a="1"/>
  <c r="CA36" i="6" s="1"/>
  <c r="U18" i="21"/>
  <c r="CA18" i="21" s="1" a="1"/>
  <c r="CA18" i="21" s="1"/>
  <c r="V24" i="2"/>
  <c r="CB24" i="2" s="1" a="1"/>
  <c r="CB24" i="2" s="1"/>
  <c r="U44" i="13"/>
  <c r="CA44" i="13" s="1" a="1"/>
  <c r="CA44" i="13" s="1"/>
  <c r="V34" i="8"/>
  <c r="CB34" i="8" s="1" a="1"/>
  <c r="CB34" i="8" s="1"/>
  <c r="U24" i="9"/>
  <c r="CA24" i="9" s="1" a="1"/>
  <c r="CA24" i="9" s="1"/>
  <c r="U33" i="10"/>
  <c r="CA33" i="10" s="1" a="1"/>
  <c r="CA33" i="10" s="1"/>
  <c r="U19" i="4"/>
  <c r="CA19" i="4" s="1" a="1"/>
  <c r="CA19" i="4" s="1"/>
  <c r="U42" i="14"/>
  <c r="CA42" i="14" s="1" a="1"/>
  <c r="CA42" i="14" s="1"/>
  <c r="U19" i="17"/>
  <c r="CA19" i="17" s="1" a="1"/>
  <c r="CA19" i="17" s="1"/>
  <c r="U41" i="3"/>
  <c r="CA41" i="3" s="1" a="1"/>
  <c r="CA41" i="3" s="1"/>
  <c r="U17" i="9"/>
  <c r="CA17" i="9" s="1" a="1"/>
  <c r="CA17" i="9" s="1"/>
  <c r="U43" i="14"/>
  <c r="CA43" i="14" s="1" a="1"/>
  <c r="CA43" i="14" s="1"/>
  <c r="U42" i="11"/>
  <c r="CA42" i="11" s="1" a="1"/>
  <c r="CA42" i="11" s="1"/>
  <c r="U35" i="19"/>
  <c r="CA35" i="19" s="1" a="1"/>
  <c r="CA35" i="19" s="1"/>
  <c r="U44" i="2"/>
  <c r="CA44" i="2" s="1" a="1"/>
  <c r="CA44" i="2" s="1"/>
  <c r="U16" i="11"/>
  <c r="CA16" i="11" s="1" a="1"/>
  <c r="CA16" i="11" s="1"/>
  <c r="V19" i="9"/>
  <c r="CB19" i="9" s="1" a="1"/>
  <c r="CB19" i="9" s="1"/>
  <c r="U27" i="2"/>
  <c r="CA27" i="2" s="1" a="1"/>
  <c r="CA27" i="2" s="1"/>
  <c r="U18" i="1"/>
  <c r="CA18" i="1" s="1" a="1"/>
  <c r="CA18" i="1" s="1"/>
  <c r="U37" i="8"/>
  <c r="CA37" i="8" s="1" a="1"/>
  <c r="CA37" i="8" s="1"/>
  <c r="U43" i="9"/>
  <c r="CA43" i="9" s="1" a="1"/>
  <c r="CA43" i="9" s="1"/>
  <c r="U39" i="20"/>
  <c r="CA39" i="20" s="1" a="1"/>
  <c r="CA39" i="20" s="1"/>
  <c r="U32" i="4"/>
  <c r="CA32" i="4" s="1" a="1"/>
  <c r="CA32" i="4" s="1"/>
  <c r="U36" i="12"/>
  <c r="CA36" i="12" s="1" a="1"/>
  <c r="CA36" i="12" s="1"/>
  <c r="U41" i="15"/>
  <c r="CA41" i="15" s="1" a="1"/>
  <c r="CA41" i="15" s="1"/>
  <c r="U21" i="2"/>
  <c r="CA21" i="2" s="1" a="1"/>
  <c r="CA21" i="2" s="1"/>
  <c r="U30" i="11"/>
  <c r="CA30" i="11" s="1" a="1"/>
  <c r="CA30" i="11" s="1"/>
  <c r="V41" i="19"/>
  <c r="CB41" i="19" s="1" a="1"/>
  <c r="CB41" i="19" s="1"/>
  <c r="U41" i="18"/>
  <c r="CA41" i="18" s="1" a="1"/>
  <c r="CA41" i="18" s="1"/>
  <c r="U25" i="14"/>
  <c r="CA25" i="14" s="1" a="1"/>
  <c r="CA25" i="14" s="1"/>
  <c r="U18" i="10"/>
  <c r="CA18" i="10" s="1" a="1"/>
  <c r="CA18" i="10" s="1"/>
  <c r="U43" i="16"/>
  <c r="CA43" i="16" s="1" a="1"/>
  <c r="CA43" i="16" s="1"/>
  <c r="U17" i="18"/>
  <c r="CA17" i="18" s="1" a="1"/>
  <c r="CA17" i="18" s="1"/>
  <c r="U20" i="21"/>
  <c r="CA20" i="21" s="1" a="1"/>
  <c r="CA20" i="21" s="1"/>
  <c r="U24" i="4"/>
  <c r="CA24" i="4" s="1" a="1"/>
  <c r="CA24" i="4" s="1"/>
  <c r="U16" i="1"/>
  <c r="CA16" i="1" s="1" a="1"/>
  <c r="CA16" i="1" s="1"/>
  <c r="U31" i="17"/>
  <c r="CA31" i="17" s="1" a="1"/>
  <c r="CA31" i="17" s="1"/>
  <c r="U44" i="11"/>
  <c r="CA44" i="11" s="1" a="1"/>
  <c r="CA44" i="11" s="1"/>
  <c r="U21" i="16"/>
  <c r="CA21" i="16" s="1" a="1"/>
  <c r="CA21" i="16" s="1"/>
  <c r="U26" i="1"/>
  <c r="CA26" i="1" s="1" a="1"/>
  <c r="CA26" i="1" s="1"/>
  <c r="U20" i="12"/>
  <c r="CA20" i="12" s="1" a="1"/>
  <c r="CA20" i="12" s="1"/>
  <c r="U32" i="16"/>
  <c r="CA32" i="16" s="1" a="1"/>
  <c r="CA32" i="16" s="1"/>
  <c r="U21" i="13"/>
  <c r="CA21" i="13" s="1" a="1"/>
  <c r="CA21" i="13" s="1"/>
  <c r="U17" i="15"/>
  <c r="CA17" i="15" s="1" a="1"/>
  <c r="CA17" i="15" s="1"/>
  <c r="U24" i="15"/>
  <c r="CA24" i="15" s="1" a="1"/>
  <c r="CA24" i="15" s="1"/>
  <c r="U41" i="6"/>
  <c r="CA41" i="6" s="1" a="1"/>
  <c r="CA41" i="6" s="1"/>
  <c r="U17" i="16"/>
  <c r="CA17" i="16" s="1" a="1"/>
  <c r="CA17" i="16" s="1"/>
  <c r="U24" i="3"/>
  <c r="CA24" i="3" s="1" a="1"/>
  <c r="CA24" i="3" s="1"/>
  <c r="U41" i="9"/>
  <c r="CA41" i="9" s="1" a="1"/>
  <c r="CA41" i="9" s="1"/>
  <c r="V38" i="6"/>
  <c r="CB38" i="6" s="1" a="1"/>
  <c r="CB38" i="6" s="1"/>
  <c r="U38" i="2"/>
  <c r="CA38" i="2" s="1" a="1"/>
  <c r="CA38" i="2" s="1"/>
  <c r="U21" i="15"/>
  <c r="CA21" i="15" s="1" a="1"/>
  <c r="CA21" i="15" s="1"/>
  <c r="U36" i="1"/>
  <c r="CA36" i="1" s="1" a="1"/>
  <c r="CA36" i="1" s="1"/>
  <c r="U44" i="12"/>
  <c r="CA44" i="12" s="1" a="1"/>
  <c r="CA44" i="12" s="1"/>
  <c r="U38" i="10"/>
  <c r="CA38" i="10" s="1" a="1"/>
  <c r="CA38" i="10" s="1"/>
  <c r="U37" i="4"/>
  <c r="CA37" i="4" s="1" a="1"/>
  <c r="CA37" i="4" s="1"/>
  <c r="U43" i="7"/>
  <c r="CA43" i="7" s="1" a="1"/>
  <c r="CA43" i="7" s="1"/>
  <c r="U29" i="7"/>
  <c r="CA29" i="7" s="1" a="1"/>
  <c r="CA29" i="7" s="1"/>
  <c r="U34" i="14"/>
  <c r="CA34" i="14" s="1" a="1"/>
  <c r="CA34" i="14" s="1"/>
  <c r="U34" i="19"/>
  <c r="CA34" i="19" s="1" a="1"/>
  <c r="CA34" i="19" s="1"/>
  <c r="U43" i="5"/>
  <c r="CA43" i="5" s="1" a="1"/>
  <c r="CA43" i="5" s="1"/>
  <c r="U29" i="18"/>
  <c r="CA29" i="18" s="1" a="1"/>
  <c r="CA29" i="18" s="1"/>
  <c r="U43" i="4"/>
  <c r="CA43" i="4" s="1" a="1"/>
  <c r="CA43" i="4" s="1"/>
  <c r="U17" i="7"/>
  <c r="CA17" i="7" s="1" a="1"/>
  <c r="CA17" i="7" s="1"/>
  <c r="U39" i="1"/>
  <c r="CA39" i="1" s="1" a="1"/>
  <c r="CA39" i="1" s="1"/>
  <c r="U24" i="10"/>
  <c r="CA24" i="10" s="1" a="1"/>
  <c r="CA24" i="10" s="1"/>
  <c r="U25" i="16"/>
  <c r="CA25" i="16" s="1" a="1"/>
  <c r="CA25" i="16" s="1"/>
  <c r="V25" i="4"/>
  <c r="CB25" i="4" s="1" a="1"/>
  <c r="CB25" i="4" s="1"/>
  <c r="U19" i="2"/>
  <c r="CA19" i="2" s="1" a="1"/>
  <c r="CA19" i="2" s="1"/>
  <c r="U28" i="18"/>
  <c r="CA28" i="18" s="1" a="1"/>
  <c r="CA28" i="18" s="1"/>
  <c r="U16" i="18"/>
  <c r="CA16" i="18" s="1" a="1"/>
  <c r="CA16" i="18" s="1"/>
  <c r="U38" i="11"/>
  <c r="CA38" i="11" s="1" a="1"/>
  <c r="CA38" i="11" s="1"/>
  <c r="U38" i="3"/>
  <c r="CA38" i="3" s="1" a="1"/>
  <c r="CA38" i="3" s="1"/>
  <c r="U44" i="1"/>
  <c r="CA44" i="1" s="1" a="1"/>
  <c r="CA44" i="1" s="1"/>
  <c r="U22" i="6"/>
  <c r="CA22" i="6" s="1" a="1"/>
  <c r="CA22" i="6" s="1"/>
  <c r="U37" i="18"/>
  <c r="CA37" i="18" s="1" a="1"/>
  <c r="CA37" i="18" s="1"/>
  <c r="V19" i="18"/>
  <c r="CB19" i="18" s="1" a="1"/>
  <c r="CB19" i="18" s="1"/>
  <c r="U31" i="12"/>
  <c r="CA31" i="12" s="1" a="1"/>
  <c r="CA31" i="12" s="1"/>
  <c r="U35" i="12"/>
  <c r="CA35" i="12" s="1" a="1"/>
  <c r="CA35" i="12" s="1"/>
  <c r="U44" i="16"/>
  <c r="CA44" i="16" s="1" a="1"/>
  <c r="CA44" i="16" s="1"/>
  <c r="U33" i="18"/>
  <c r="CA33" i="18" s="1" a="1"/>
  <c r="CA33" i="18" s="1"/>
  <c r="U19" i="11"/>
  <c r="CA19" i="11" s="1" a="1"/>
  <c r="CA19" i="11" s="1"/>
  <c r="U39" i="18"/>
  <c r="CA39" i="18" s="1" a="1"/>
  <c r="CA39" i="18" s="1"/>
  <c r="U25" i="2"/>
  <c r="CA25" i="2" s="1" a="1"/>
  <c r="CA25" i="2" s="1"/>
  <c r="U37" i="21"/>
  <c r="CA37" i="21" s="1" a="1"/>
  <c r="CA37" i="21" s="1"/>
  <c r="U43" i="18"/>
  <c r="CA43" i="18" s="1" a="1"/>
  <c r="CA43" i="18" s="1"/>
  <c r="U22" i="5"/>
  <c r="CA22" i="5" s="1" a="1"/>
  <c r="CA22" i="5" s="1"/>
  <c r="U42" i="12"/>
  <c r="CA42" i="12" s="1" a="1"/>
  <c r="CA42" i="12" s="1"/>
  <c r="U28" i="2"/>
  <c r="CA28" i="2" s="1" a="1"/>
  <c r="CA28" i="2" s="1"/>
  <c r="U33" i="7"/>
  <c r="CA33" i="7" s="1" a="1"/>
  <c r="CA33" i="7" s="1"/>
  <c r="U27" i="15"/>
  <c r="CA27" i="15" s="1" a="1"/>
  <c r="CA27" i="15" s="1"/>
  <c r="U16" i="2"/>
  <c r="CA16" i="2" s="1" a="1"/>
  <c r="CA16" i="2" s="1"/>
  <c r="U40" i="14"/>
  <c r="CA40" i="14" s="1" a="1"/>
  <c r="CA40" i="14" s="1"/>
  <c r="U31" i="11"/>
  <c r="CA31" i="11" s="1" a="1"/>
  <c r="CA31" i="11" s="1"/>
  <c r="U39" i="13"/>
  <c r="CA39" i="13" s="1" a="1"/>
  <c r="CA39" i="13" s="1"/>
  <c r="V31" i="10"/>
  <c r="CB31" i="10" s="1" a="1"/>
  <c r="CB31" i="10" s="1"/>
  <c r="U33" i="1"/>
  <c r="CA33" i="1" s="1" a="1"/>
  <c r="CA33" i="1" s="1"/>
  <c r="V20" i="5"/>
  <c r="CB20" i="5" s="1" a="1"/>
  <c r="CB20" i="5" s="1"/>
  <c r="U43" i="15"/>
  <c r="CA43" i="15" s="1" a="1"/>
  <c r="CA43" i="15" s="1"/>
  <c r="U35" i="17"/>
  <c r="CA35" i="17" s="1" a="1"/>
  <c r="CA35" i="17" s="1"/>
  <c r="U31" i="4"/>
  <c r="CA31" i="4" s="1" a="1"/>
  <c r="CA31" i="4" s="1"/>
  <c r="U24" i="13"/>
  <c r="CA24" i="13" s="1" a="1"/>
  <c r="CA24" i="13" s="1"/>
  <c r="V19" i="6"/>
  <c r="CB19" i="6" s="1" a="1"/>
  <c r="CB19" i="6" s="1"/>
  <c r="U27" i="4"/>
  <c r="CA27" i="4" s="1" a="1"/>
  <c r="CA27" i="4" s="1"/>
  <c r="U43" i="20"/>
  <c r="CA43" i="20" s="1" a="1"/>
  <c r="CA43" i="20" s="1"/>
  <c r="U22" i="2"/>
  <c r="CA22" i="2" s="1" a="1"/>
  <c r="CA22" i="2" s="1"/>
  <c r="U25" i="13"/>
  <c r="CA25" i="13" s="1" a="1"/>
  <c r="CA25" i="13" s="1"/>
  <c r="U30" i="19"/>
  <c r="CA30" i="19" s="1" a="1"/>
  <c r="CA30" i="19" s="1"/>
  <c r="U43" i="19"/>
  <c r="CA43" i="19" s="1" a="1"/>
  <c r="CA43" i="19" s="1"/>
  <c r="U36" i="15"/>
  <c r="CA36" i="15" s="1" a="1"/>
  <c r="CA36" i="15" s="1"/>
  <c r="U35" i="7"/>
  <c r="CA35" i="7" s="1" a="1"/>
  <c r="CA35" i="7" s="1"/>
  <c r="U33" i="21"/>
  <c r="CA33" i="21" s="1" a="1"/>
  <c r="CA33" i="21" s="1"/>
  <c r="U22" i="14"/>
  <c r="CA22" i="14" s="1" a="1"/>
  <c r="CA22" i="14" s="1"/>
  <c r="U23" i="18"/>
  <c r="CA23" i="18" s="1" a="1"/>
  <c r="CA23" i="18" s="1"/>
  <c r="U37" i="2"/>
  <c r="CA37" i="2" s="1" a="1"/>
  <c r="CA37" i="2" s="1"/>
  <c r="U22" i="13"/>
  <c r="CA22" i="13" s="1" a="1"/>
  <c r="CA22" i="13" s="1"/>
  <c r="U18" i="5"/>
  <c r="CA18" i="5" s="1" a="1"/>
  <c r="CA18" i="5" s="1"/>
  <c r="U26" i="18"/>
  <c r="CA26" i="18" s="1" a="1"/>
  <c r="CA26" i="18" s="1"/>
  <c r="U33" i="4"/>
  <c r="CA33" i="4" s="1" a="1"/>
  <c r="CA33" i="4" s="1"/>
  <c r="U21" i="19"/>
  <c r="CA21" i="19" s="1" a="1"/>
  <c r="CA21" i="19" s="1"/>
  <c r="U26" i="17"/>
  <c r="CA26" i="17" s="1" a="1"/>
  <c r="CA26" i="17" s="1"/>
  <c r="U16" i="10"/>
  <c r="CA16" i="10" s="1" a="1"/>
  <c r="CA16" i="10" s="1"/>
  <c r="U43" i="17"/>
  <c r="CA43" i="17" s="1" a="1"/>
  <c r="CA43" i="17" s="1"/>
  <c r="U23" i="6"/>
  <c r="CA23" i="6" s="1" a="1"/>
  <c r="CA23" i="6" s="1"/>
  <c r="U35" i="11"/>
  <c r="CA35" i="11" s="1" a="1"/>
  <c r="CA35" i="11" s="1"/>
  <c r="V37" i="17"/>
  <c r="CB37" i="17" s="1" a="1"/>
  <c r="CB37" i="17" s="1"/>
  <c r="U40" i="5"/>
  <c r="CA40" i="5" s="1" a="1"/>
  <c r="CA40" i="5" s="1"/>
  <c r="U34" i="7"/>
  <c r="CA34" i="7" s="1" a="1"/>
  <c r="CA34" i="7" s="1"/>
  <c r="U31" i="15"/>
  <c r="CA31" i="15" s="1" a="1"/>
  <c r="CA31" i="15" s="1"/>
  <c r="U28" i="21"/>
  <c r="CA28" i="21" s="1" a="1"/>
  <c r="CA28" i="21" s="1"/>
  <c r="U39" i="6"/>
  <c r="CA39" i="6" s="1" a="1"/>
  <c r="CA39" i="6" s="1"/>
  <c r="U33" i="13"/>
  <c r="CA33" i="13" s="1" a="1"/>
  <c r="CA33" i="13" s="1"/>
  <c r="U40" i="21"/>
  <c r="CA40" i="21" s="1" a="1"/>
  <c r="CA40" i="21" s="1"/>
  <c r="U36" i="16"/>
  <c r="CA36" i="16" s="1" a="1"/>
  <c r="CA36" i="16" s="1"/>
  <c r="U43" i="11"/>
  <c r="CA43" i="11" s="1" a="1"/>
  <c r="CA43" i="11" s="1"/>
  <c r="U23" i="10"/>
  <c r="CA23" i="10" s="1" a="1"/>
  <c r="CA23" i="10" s="1"/>
  <c r="U31" i="20"/>
  <c r="CA31" i="20" s="1" a="1"/>
  <c r="CA31" i="20" s="1"/>
  <c r="U16" i="17"/>
  <c r="CA16" i="17" s="1" a="1"/>
  <c r="CA16" i="17" s="1"/>
  <c r="U28" i="20"/>
  <c r="CA28" i="20" s="1" a="1"/>
  <c r="CA28" i="20" s="1"/>
  <c r="U34" i="9"/>
  <c r="CA34" i="9" s="1" a="1"/>
  <c r="CA34" i="9" s="1"/>
  <c r="U35" i="16"/>
  <c r="CA35" i="16" s="1" a="1"/>
  <c r="CA35" i="16" s="1"/>
  <c r="U35" i="13"/>
  <c r="CA35" i="13" s="1" a="1"/>
  <c r="CA35" i="13" s="1"/>
  <c r="U27" i="18"/>
  <c r="CA27" i="18" s="1" a="1"/>
  <c r="CA27" i="18" s="1"/>
  <c r="U40" i="2"/>
  <c r="CA40" i="2" s="1" a="1"/>
  <c r="CA40" i="2" s="1"/>
  <c r="U28" i="7"/>
  <c r="CA28" i="7" s="1" a="1"/>
  <c r="CA28" i="7" s="1"/>
  <c r="U36" i="7"/>
  <c r="CA36" i="7" s="1" a="1"/>
  <c r="CA36" i="7" s="1"/>
  <c r="U26" i="12"/>
  <c r="CA26" i="12" s="1" a="1"/>
  <c r="CA26" i="12" s="1"/>
  <c r="U16" i="6"/>
  <c r="CA16" i="6" s="1" a="1"/>
  <c r="CA16" i="6" s="1"/>
  <c r="U26" i="8"/>
  <c r="CA26" i="8" s="1" a="1"/>
  <c r="CA26" i="8" s="1"/>
  <c r="U29" i="5"/>
  <c r="CA29" i="5" s="1" a="1"/>
  <c r="CA29" i="5" s="1"/>
  <c r="V42" i="3"/>
  <c r="CB42" i="3" s="1" a="1"/>
  <c r="CB42" i="3" s="1"/>
  <c r="U30" i="15"/>
  <c r="CA30" i="15" s="1" a="1"/>
  <c r="CA30" i="15" s="1"/>
  <c r="U32" i="14"/>
  <c r="CA32" i="14" s="1" a="1"/>
  <c r="CA32" i="14" s="1"/>
  <c r="U38" i="18"/>
  <c r="CA38" i="18" s="1" a="1"/>
  <c r="CA38" i="18" s="1"/>
  <c r="U20" i="4"/>
  <c r="CA20" i="4" s="1" a="1"/>
  <c r="CA20" i="4" s="1"/>
  <c r="U36" i="10"/>
  <c r="CA36" i="10" s="1" a="1"/>
  <c r="CA36" i="10" s="1"/>
  <c r="U30" i="20"/>
  <c r="CA30" i="20" s="1" a="1"/>
  <c r="CA30" i="20" s="1"/>
  <c r="U34" i="13"/>
  <c r="CA34" i="13" s="1" a="1"/>
  <c r="CA34" i="13" s="1"/>
  <c r="U33" i="20"/>
  <c r="CA33" i="20" s="1" a="1"/>
  <c r="CA33" i="20" s="1"/>
  <c r="U33" i="17"/>
  <c r="CA33" i="17" s="1" a="1"/>
  <c r="CA33" i="17" s="1"/>
  <c r="U28" i="4"/>
  <c r="CA28" i="4" s="1" a="1"/>
  <c r="CA28" i="4" s="1"/>
  <c r="U20" i="11"/>
  <c r="CA20" i="11" s="1" a="1"/>
  <c r="CA20" i="11" s="1"/>
  <c r="U26" i="9"/>
  <c r="CA26" i="9" s="1" a="1"/>
  <c r="CA26" i="9" s="1"/>
  <c r="U36" i="14"/>
  <c r="CA36" i="14" s="1" a="1"/>
  <c r="CA36" i="14" s="1"/>
  <c r="U41" i="8"/>
  <c r="CA41" i="8" s="1" a="1"/>
  <c r="CA41" i="8" s="1"/>
  <c r="U35" i="9"/>
  <c r="CA35" i="9" s="1" a="1"/>
  <c r="CA35" i="9" s="1"/>
  <c r="U35" i="20"/>
  <c r="CA35" i="20" s="1" a="1"/>
  <c r="CA35" i="20" s="1"/>
  <c r="U34" i="16"/>
  <c r="CA34" i="16" s="1" a="1"/>
  <c r="CA34" i="16" s="1"/>
  <c r="U29" i="4"/>
  <c r="CA29" i="4" s="1" a="1"/>
  <c r="CA29" i="4" s="1"/>
  <c r="U33" i="15"/>
  <c r="CA33" i="15" s="1" a="1"/>
  <c r="CA33" i="15" s="1"/>
  <c r="V17" i="20"/>
  <c r="CB17" i="20" s="1" a="1"/>
  <c r="CB17" i="20" s="1"/>
  <c r="U30" i="3"/>
  <c r="CA30" i="3" s="1" a="1"/>
  <c r="CA30" i="3" s="1"/>
  <c r="V24" i="17"/>
  <c r="CB24" i="17" s="1" a="1"/>
  <c r="CB24" i="17" s="1"/>
  <c r="U19" i="3"/>
  <c r="CA19" i="3" s="1" a="1"/>
  <c r="CA19" i="3" s="1"/>
  <c r="U37" i="19"/>
  <c r="CA37" i="19" s="1" a="1"/>
  <c r="CA37" i="19" s="1"/>
  <c r="U27" i="8"/>
  <c r="CA27" i="8" s="1" a="1"/>
  <c r="CA27" i="8" s="1"/>
  <c r="U18" i="15"/>
  <c r="CA18" i="15" s="1" a="1"/>
  <c r="CA18" i="15" s="1"/>
  <c r="U21" i="6"/>
  <c r="CA21" i="6" s="1" a="1"/>
  <c r="CA21" i="6" s="1"/>
  <c r="U33" i="5"/>
  <c r="CA33" i="5" s="1" a="1"/>
  <c r="CA33" i="5" s="1"/>
  <c r="U16" i="4"/>
  <c r="CA16" i="4" s="1" a="1"/>
  <c r="CA16" i="4" s="1"/>
  <c r="U19" i="15"/>
  <c r="CA19" i="15" s="1" a="1"/>
  <c r="CA19" i="15" s="1"/>
  <c r="U23" i="19"/>
  <c r="CA23" i="19" s="1" a="1"/>
  <c r="CA23" i="19" s="1"/>
  <c r="U21" i="1"/>
  <c r="CA21" i="1" s="1" a="1"/>
  <c r="CA21" i="1" s="1"/>
  <c r="U19" i="19"/>
  <c r="CA19" i="19" s="1" a="1"/>
  <c r="CA19" i="19" s="1"/>
  <c r="U20" i="13"/>
  <c r="CA20" i="13" s="1" a="1"/>
  <c r="CA20" i="13" s="1"/>
  <c r="U29" i="16"/>
  <c r="CA29" i="16" s="1" a="1"/>
  <c r="CA29" i="16" s="1"/>
  <c r="U24" i="16"/>
  <c r="CA24" i="16" s="1" a="1"/>
  <c r="CA24" i="16" s="1"/>
  <c r="U38" i="20"/>
  <c r="CA38" i="20" s="1" a="1"/>
  <c r="CA38" i="20" s="1"/>
  <c r="U16" i="15"/>
  <c r="CA16" i="15" s="1" a="1"/>
  <c r="CA16" i="15" s="1"/>
  <c r="U17" i="8"/>
  <c r="CA17" i="8" s="1" a="1"/>
  <c r="CA17" i="8" s="1"/>
  <c r="U20" i="20"/>
  <c r="CA20" i="20" s="1" a="1"/>
  <c r="CA20" i="20" s="1"/>
  <c r="U35" i="6"/>
  <c r="CA35" i="6" s="1" a="1"/>
  <c r="CA35" i="6" s="1"/>
  <c r="U20" i="19"/>
  <c r="CA20" i="19" s="1" a="1"/>
  <c r="CA20" i="19" s="1"/>
  <c r="U18" i="12"/>
  <c r="CA18" i="12" s="1" a="1"/>
  <c r="CA18" i="12" s="1"/>
  <c r="U39" i="21"/>
  <c r="CA39" i="21" s="1" a="1"/>
  <c r="CA39" i="21" s="1"/>
  <c r="U25" i="3"/>
  <c r="CA25" i="3" s="1" a="1"/>
  <c r="CA25" i="3" s="1"/>
  <c r="U32" i="13"/>
  <c r="CA32" i="13" s="1" a="1"/>
  <c r="CA32" i="13" s="1"/>
  <c r="V39" i="9"/>
  <c r="CB39" i="9" s="1" a="1"/>
  <c r="CB39" i="9" s="1"/>
  <c r="U29" i="6"/>
  <c r="CA29" i="6" s="1" a="1"/>
  <c r="CA29" i="6" s="1"/>
  <c r="U17" i="19"/>
  <c r="CA17" i="19" s="1" a="1"/>
  <c r="CA17" i="19" s="1"/>
  <c r="U34" i="2"/>
  <c r="CA34" i="2" s="1" a="1"/>
  <c r="CA34" i="2" s="1"/>
  <c r="U20" i="10"/>
  <c r="CA20" i="10" s="1" a="1"/>
  <c r="CA20" i="10" s="1"/>
  <c r="U40" i="9"/>
  <c r="CA40" i="9" s="1" a="1"/>
  <c r="CA40" i="9" s="1"/>
  <c r="U29" i="14"/>
  <c r="CA29" i="14" s="1" a="1"/>
  <c r="CA29" i="14" s="1"/>
  <c r="U23" i="7"/>
  <c r="CA23" i="7" s="1" a="1"/>
  <c r="CA23" i="7" s="1"/>
  <c r="U38" i="9"/>
  <c r="CA38" i="9" s="1" a="1"/>
  <c r="CA38" i="9" s="1"/>
  <c r="U21" i="18"/>
  <c r="CA21" i="18" s="1" a="1"/>
  <c r="CA21" i="18" s="1"/>
  <c r="U17" i="17"/>
  <c r="CA17" i="17" s="1" a="1"/>
  <c r="CA17" i="17" s="1"/>
  <c r="U23" i="5"/>
  <c r="CA23" i="5" s="1" a="1"/>
  <c r="CA23" i="5" s="1"/>
  <c r="U25" i="1"/>
  <c r="CA25" i="1" s="1" a="1"/>
  <c r="CA25" i="1" s="1"/>
  <c r="U44" i="15"/>
  <c r="CA44" i="15" s="1" a="1"/>
  <c r="CA44" i="15" s="1"/>
  <c r="U22" i="1"/>
  <c r="CA22" i="1" s="1" a="1"/>
  <c r="CA22" i="1" s="1"/>
  <c r="U23" i="4"/>
  <c r="CA23" i="4" s="1" a="1"/>
  <c r="CA23" i="4" s="1"/>
  <c r="U29" i="19"/>
  <c r="CA29" i="19" s="1" a="1"/>
  <c r="CA29" i="19" s="1"/>
  <c r="U32" i="15"/>
  <c r="CA32" i="15" s="1" a="1"/>
  <c r="CA32" i="15" s="1"/>
  <c r="U41" i="14"/>
  <c r="CA41" i="14" s="1" a="1"/>
  <c r="CA41" i="14" s="1"/>
  <c r="U21" i="20"/>
  <c r="CA21" i="20" s="1" a="1"/>
  <c r="CA21" i="20" s="1"/>
  <c r="U29" i="10"/>
  <c r="CA29" i="10" s="1" a="1"/>
  <c r="CA29" i="10" s="1"/>
  <c r="U30" i="9"/>
  <c r="CA30" i="9" s="1" a="1"/>
  <c r="CA30" i="9" s="1"/>
  <c r="V42" i="16"/>
  <c r="CB42" i="16" s="1" a="1"/>
  <c r="CB42" i="16" s="1"/>
  <c r="U32" i="18"/>
  <c r="CA32" i="18" s="1" a="1"/>
  <c r="CA32" i="18" s="1"/>
  <c r="U29" i="15"/>
  <c r="CA29" i="15" s="1" a="1"/>
  <c r="CA29" i="15" s="1"/>
  <c r="U42" i="2"/>
  <c r="CA42" i="2" s="1" a="1"/>
  <c r="CA42" i="2" s="1"/>
  <c r="U28" i="10"/>
  <c r="CA28" i="10" s="1" a="1"/>
  <c r="CA28" i="10" s="1"/>
  <c r="U40" i="6"/>
  <c r="CA40" i="6" s="1" a="1"/>
  <c r="CA40" i="6" s="1"/>
  <c r="U28" i="1"/>
  <c r="CA28" i="1" s="1" a="1"/>
  <c r="CA28" i="1" s="1"/>
  <c r="V17" i="3"/>
  <c r="CB17" i="3" s="1" a="1"/>
  <c r="CB17" i="3" s="1"/>
  <c r="U43" i="2"/>
  <c r="CA43" i="2" s="1" a="1"/>
  <c r="CA43" i="2" s="1"/>
  <c r="U26" i="16"/>
  <c r="CA26" i="16" s="1" a="1"/>
  <c r="CA26" i="16" s="1"/>
  <c r="U18" i="13"/>
  <c r="CA18" i="13" s="1" a="1"/>
  <c r="CA18" i="13" s="1"/>
  <c r="U43" i="1"/>
  <c r="CA43" i="1" s="1" a="1"/>
  <c r="CA43" i="1" s="1"/>
  <c r="U21" i="3"/>
  <c r="CA21" i="3" s="1" a="1"/>
  <c r="CA21" i="3" s="1"/>
  <c r="U34" i="18"/>
  <c r="CA34" i="18" s="1" a="1"/>
  <c r="CA34" i="18" s="1"/>
  <c r="U28" i="16"/>
  <c r="CA28" i="16" s="1" a="1"/>
  <c r="CA28" i="16" s="1"/>
  <c r="U30" i="1"/>
  <c r="CA30" i="1" s="1" a="1"/>
  <c r="CA30" i="1" s="1"/>
  <c r="U29" i="17"/>
  <c r="CA29" i="17" s="1" a="1"/>
  <c r="CA29" i="17" s="1"/>
  <c r="U39" i="10"/>
  <c r="CA39" i="10" s="1" a="1"/>
  <c r="CA39" i="10" s="1"/>
  <c r="U43" i="13"/>
  <c r="CA43" i="13" s="1" a="1"/>
  <c r="CA43" i="13" s="1"/>
  <c r="U17" i="12"/>
  <c r="CA17" i="12" s="1" a="1"/>
  <c r="CA17" i="12" s="1"/>
  <c r="U37" i="11"/>
  <c r="CA37" i="11" s="1" a="1"/>
  <c r="CA37" i="11" s="1"/>
  <c r="U44" i="7"/>
  <c r="CA44" i="7" s="1" a="1"/>
  <c r="CA44" i="7" s="1"/>
  <c r="U35" i="8"/>
  <c r="CA35" i="8" s="1" a="1"/>
  <c r="CA35" i="8" s="1"/>
  <c r="U36" i="18"/>
  <c r="CA36" i="18" s="1" a="1"/>
  <c r="CA36" i="18" s="1"/>
  <c r="U44" i="6"/>
  <c r="CA44" i="6" s="1" a="1"/>
  <c r="CA44" i="6" s="1"/>
  <c r="U30" i="17"/>
  <c r="CA30" i="17" s="1" a="1"/>
  <c r="CA30" i="17" s="1"/>
  <c r="V27" i="6"/>
  <c r="CB27" i="6" s="1" a="1"/>
  <c r="CB27" i="6" s="1"/>
  <c r="U24" i="5"/>
  <c r="CA24" i="5" s="1" a="1"/>
  <c r="CA24" i="5" s="1"/>
  <c r="V37" i="7"/>
  <c r="CB37" i="7" s="1" a="1"/>
  <c r="CB37" i="7" s="1"/>
  <c r="U21" i="5"/>
  <c r="CA21" i="5" s="1" a="1"/>
  <c r="CA21" i="5" s="1"/>
  <c r="U42" i="10"/>
  <c r="CA42" i="10" s="1" a="1"/>
  <c r="CA42" i="10" s="1"/>
  <c r="U20" i="17"/>
  <c r="CA20" i="17" s="1" a="1"/>
  <c r="CA20" i="17" s="1"/>
  <c r="V42" i="7"/>
  <c r="CB42" i="7" s="1" a="1"/>
  <c r="CB42" i="7" s="1"/>
  <c r="U23" i="8"/>
  <c r="CA23" i="8" s="1" a="1"/>
  <c r="CA23" i="8" s="1"/>
  <c r="U34" i="10"/>
  <c r="CA34" i="10" s="1" a="1"/>
  <c r="CA34" i="10" s="1"/>
  <c r="U26" i="6"/>
  <c r="CA26" i="6" s="1" a="1"/>
  <c r="CA26" i="6" s="1"/>
  <c r="U21" i="17"/>
  <c r="CA21" i="17" s="1" a="1"/>
  <c r="CA21" i="17" s="1"/>
  <c r="U38" i="16"/>
  <c r="CA38" i="16" s="1" a="1"/>
  <c r="CA38" i="16" s="1"/>
  <c r="U36" i="11"/>
  <c r="CA36" i="11" s="1" a="1"/>
  <c r="CA36" i="11" s="1"/>
  <c r="U21" i="21"/>
  <c r="CA21" i="21" s="1" a="1"/>
  <c r="CA21" i="21" s="1"/>
  <c r="U40" i="11"/>
  <c r="CA40" i="11" s="1" a="1"/>
  <c r="CA40" i="11" s="1"/>
  <c r="U39" i="5"/>
  <c r="CA39" i="5" s="1" a="1"/>
  <c r="CA39" i="5" s="1"/>
  <c r="U18" i="18"/>
  <c r="CA18" i="18" s="1" a="1"/>
  <c r="CA18" i="18" s="1"/>
  <c r="U40" i="1"/>
  <c r="CA40" i="1" s="1" a="1"/>
  <c r="CA40" i="1" s="1"/>
  <c r="U43" i="8"/>
  <c r="CA43" i="8" s="1" a="1"/>
  <c r="CA43" i="8" s="1"/>
  <c r="U18" i="17"/>
  <c r="CA18" i="17" s="1" a="1"/>
  <c r="CA18" i="17" s="1"/>
  <c r="U30" i="4"/>
  <c r="CA30" i="4" s="1" a="1"/>
  <c r="CA30" i="4" s="1"/>
  <c r="U37" i="3"/>
  <c r="CA37" i="3" s="1" a="1"/>
  <c r="CA37" i="3" s="1"/>
  <c r="U42" i="9"/>
  <c r="CA42" i="9" s="1" a="1"/>
  <c r="CA42" i="9" s="1"/>
  <c r="U41" i="1"/>
  <c r="CA41" i="1" s="1" a="1"/>
  <c r="CA41" i="1" s="1"/>
  <c r="U43" i="21"/>
  <c r="CA43" i="21" s="1" a="1"/>
  <c r="CA43" i="21" s="1"/>
  <c r="U33" i="14"/>
  <c r="CA33" i="14" s="1" a="1"/>
  <c r="CA33" i="14" s="1"/>
  <c r="U27" i="5"/>
  <c r="CA27" i="5" s="1" a="1"/>
  <c r="CA27" i="5" s="1"/>
  <c r="U26" i="15"/>
  <c r="CA26" i="15" s="1" a="1"/>
  <c r="CA26" i="15" s="1"/>
  <c r="V24" i="7"/>
  <c r="CB24" i="7" s="1" a="1"/>
  <c r="CB24" i="7" s="1"/>
  <c r="U31" i="8"/>
  <c r="CA31" i="8" s="1" a="1"/>
  <c r="CA31" i="8" s="1"/>
  <c r="U19" i="21"/>
  <c r="CA19" i="21" s="1" a="1"/>
  <c r="CA19" i="21" s="1"/>
  <c r="U44" i="4"/>
  <c r="CA44" i="4" s="1" a="1"/>
  <c r="CA44" i="4" s="1"/>
  <c r="U22" i="12"/>
  <c r="CA22" i="12" s="1" a="1"/>
  <c r="CA22" i="12" s="1"/>
  <c r="U31" i="21"/>
  <c r="CA31" i="21" s="1" a="1"/>
  <c r="CA31" i="21" s="1"/>
  <c r="U23" i="16"/>
  <c r="CA23" i="16" s="1" a="1"/>
  <c r="CA23" i="16" s="1"/>
  <c r="U20" i="16"/>
  <c r="CA20" i="16" s="1" a="1"/>
  <c r="CA20" i="16" s="1"/>
  <c r="U16" i="12"/>
  <c r="CA16" i="12" s="1" a="1"/>
  <c r="CA16" i="12" s="1"/>
  <c r="U23" i="20"/>
  <c r="CA23" i="20" s="1" a="1"/>
  <c r="CA23" i="20" s="1"/>
  <c r="U30" i="6"/>
  <c r="CA30" i="6" s="1" a="1"/>
  <c r="CA30" i="6" s="1"/>
  <c r="U27" i="20"/>
  <c r="CA27" i="20" s="1" a="1"/>
  <c r="CA27" i="20" s="1"/>
  <c r="U20" i="7"/>
  <c r="CA20" i="7" s="1" a="1"/>
  <c r="CA20" i="7" s="1"/>
  <c r="U27" i="9"/>
  <c r="CA27" i="9" s="1" a="1"/>
  <c r="CA27" i="9" s="1"/>
  <c r="U32" i="12"/>
  <c r="CA32" i="12" s="1" a="1"/>
  <c r="CA32" i="12" s="1"/>
  <c r="U31" i="2"/>
  <c r="CA31" i="2" s="1" a="1"/>
  <c r="CA31" i="2" s="1"/>
  <c r="U34" i="4"/>
  <c r="CA34" i="4" s="1" a="1"/>
  <c r="CA34" i="4" s="1"/>
  <c r="U35" i="10"/>
  <c r="CA35" i="10" s="1" a="1"/>
  <c r="CA35" i="10" s="1"/>
  <c r="U23" i="21"/>
  <c r="CA23" i="21" s="1" a="1"/>
  <c r="CA23" i="21" s="1"/>
  <c r="U40" i="17"/>
  <c r="CA40" i="17" s="1" a="1"/>
  <c r="CA40" i="17" s="1"/>
  <c r="U15" i="1"/>
  <c r="CA15" i="1" s="1" a="1"/>
  <c r="CA15" i="1" s="1"/>
  <c r="U32" i="11"/>
  <c r="CA32" i="11" s="1" a="1"/>
  <c r="CA32" i="11" s="1"/>
  <c r="V19" i="7"/>
  <c r="CB19" i="7" s="1" a="1"/>
  <c r="CB19" i="7" s="1"/>
  <c r="U26" i="20"/>
  <c r="CA26" i="20" s="1" a="1"/>
  <c r="CA26" i="20" s="1"/>
  <c r="U23" i="17"/>
  <c r="CA23" i="17" s="1" a="1"/>
  <c r="CA23" i="17" s="1"/>
  <c r="U28" i="5"/>
  <c r="CA28" i="5" s="1" a="1"/>
  <c r="CA28" i="5" s="1"/>
  <c r="U30" i="12"/>
  <c r="CA30" i="12" s="1" a="1"/>
  <c r="CA30" i="12" s="1"/>
  <c r="U25" i="7"/>
  <c r="CA25" i="7" s="1" a="1"/>
  <c r="CA25" i="7" s="1"/>
  <c r="U22" i="3"/>
  <c r="CA22" i="3" s="1" a="1"/>
  <c r="CA22" i="3" s="1"/>
  <c r="V20" i="6"/>
  <c r="CB20" i="6" s="1" a="1"/>
  <c r="CB20" i="6" s="1"/>
  <c r="U20" i="8"/>
  <c r="CA20" i="8" s="1" a="1"/>
  <c r="CA20" i="8" s="1"/>
  <c r="U20" i="18"/>
  <c r="CA20" i="18" s="1" a="1"/>
  <c r="CA20" i="18" s="1"/>
  <c r="U42" i="1"/>
  <c r="CA42" i="1" s="1" a="1"/>
  <c r="CA42" i="1" s="1"/>
  <c r="U40" i="18"/>
  <c r="CA40" i="18" s="1" a="1"/>
  <c r="CA40" i="18" s="1"/>
  <c r="U44" i="5"/>
  <c r="CA44" i="5" s="1" a="1"/>
  <c r="CA44" i="5" s="1"/>
  <c r="U36" i="20"/>
  <c r="CA36" i="20" s="1" a="1"/>
  <c r="CA36" i="20" s="1"/>
  <c r="U36" i="2"/>
  <c r="CA36" i="2" s="1" a="1"/>
  <c r="CA36" i="2" s="1"/>
  <c r="U42" i="4"/>
  <c r="CA42" i="4" s="1" a="1"/>
  <c r="CA42" i="4" s="1"/>
  <c r="U24" i="11"/>
  <c r="CA24" i="11" s="1" a="1"/>
  <c r="CA24" i="11" s="1"/>
  <c r="U38" i="13"/>
  <c r="CA38" i="13" s="1" a="1"/>
  <c r="CA38" i="13" s="1"/>
  <c r="U37" i="15"/>
  <c r="CA37" i="15" s="1" a="1"/>
  <c r="CA37" i="15" s="1"/>
  <c r="U26" i="4"/>
  <c r="CA26" i="4" s="1" a="1"/>
  <c r="CA26" i="4" s="1"/>
  <c r="U25" i="5"/>
  <c r="CA25" i="5" s="1" a="1"/>
  <c r="CA25" i="5" s="1"/>
  <c r="U37" i="10"/>
  <c r="CA37" i="10" s="1" a="1"/>
  <c r="CA37" i="10" s="1"/>
  <c r="U30" i="21"/>
  <c r="CA30" i="21" s="1" a="1"/>
  <c r="CA30" i="21" s="1"/>
  <c r="U22" i="4"/>
  <c r="CA22" i="4" s="1" a="1"/>
  <c r="CA22" i="4" s="1"/>
  <c r="U32" i="19"/>
  <c r="CA32" i="19" s="1" a="1"/>
  <c r="CA32" i="19" s="1"/>
  <c r="U20" i="2"/>
  <c r="CA20" i="2" s="1" a="1"/>
  <c r="CA20" i="2" s="1"/>
  <c r="U18" i="7"/>
  <c r="CA18" i="7" s="1" a="1"/>
  <c r="CA18" i="7" s="1"/>
  <c r="U36" i="3"/>
  <c r="CA36" i="3" s="1" a="1"/>
  <c r="CA36" i="3" s="1"/>
  <c r="U28" i="8"/>
  <c r="CA28" i="8" s="1" a="1"/>
  <c r="CA28" i="8" s="1"/>
  <c r="U39" i="8"/>
  <c r="CA39" i="8" s="1" a="1"/>
  <c r="CA39" i="8" s="1"/>
  <c r="U41" i="13"/>
  <c r="CA41" i="13" s="1" a="1"/>
  <c r="CA41" i="13" s="1"/>
  <c r="U40" i="20"/>
  <c r="CA40" i="20" s="1" a="1"/>
  <c r="CA40" i="20" s="1"/>
  <c r="V38" i="7"/>
  <c r="CB38" i="7" s="1" a="1"/>
  <c r="CB38" i="7" s="1"/>
  <c r="U25" i="10"/>
  <c r="CA25" i="10" s="1" a="1"/>
  <c r="CA25" i="10" s="1"/>
  <c r="U35" i="15"/>
  <c r="CA35" i="15" s="1" a="1"/>
  <c r="CA35" i="15" s="1"/>
  <c r="U25" i="9"/>
  <c r="CA25" i="9" s="1" a="1"/>
  <c r="CA25" i="9" s="1"/>
  <c r="U15" i="19"/>
  <c r="CA15" i="19" s="1" a="1"/>
  <c r="CA15" i="19" s="1"/>
  <c r="U34" i="15"/>
  <c r="CA34" i="15" s="1" a="1"/>
  <c r="CA34" i="15" s="1"/>
  <c r="U16" i="16"/>
  <c r="CA16" i="16" s="1" a="1"/>
  <c r="CA16" i="16" s="1"/>
  <c r="U25" i="12"/>
  <c r="CA25" i="12" s="1" a="1"/>
  <c r="CA25" i="12" s="1"/>
  <c r="U26" i="14"/>
  <c r="CA26" i="14" s="1" a="1"/>
  <c r="CA26" i="14" s="1"/>
  <c r="U41" i="21"/>
  <c r="CA41" i="21" s="1" a="1"/>
  <c r="CA41" i="21" s="1"/>
  <c r="U28" i="13"/>
  <c r="CA28" i="13" s="1" a="1"/>
  <c r="CA28" i="13" s="1"/>
  <c r="U44" i="19"/>
  <c r="CA44" i="19" s="1" a="1"/>
  <c r="CA44" i="19" s="1"/>
  <c r="U27" i="10"/>
  <c r="CA27" i="10" s="1" a="1"/>
  <c r="CA27" i="10" s="1"/>
  <c r="U23" i="13"/>
  <c r="CA23" i="13" s="1" a="1"/>
  <c r="CA23" i="13" s="1"/>
  <c r="U44" i="18"/>
  <c r="CA44" i="18" s="1" a="1"/>
  <c r="CA44" i="18" s="1"/>
  <c r="U37" i="6"/>
  <c r="CA37" i="6" s="1" a="1"/>
  <c r="CA37" i="6" s="1"/>
  <c r="U25" i="8"/>
  <c r="CA25" i="8" s="1" a="1"/>
  <c r="CA25" i="8" s="1"/>
  <c r="U16" i="3"/>
  <c r="CA16" i="3" s="1" a="1"/>
  <c r="CA16" i="3" s="1"/>
  <c r="U35" i="3"/>
  <c r="CA35" i="3" s="1" a="1"/>
  <c r="CA35" i="3" s="1"/>
  <c r="U16" i="21"/>
  <c r="CA16" i="21" s="1" a="1"/>
  <c r="CA16" i="21" s="1"/>
  <c r="U27" i="17"/>
  <c r="CA27" i="17" s="1" a="1"/>
  <c r="CA27" i="17" s="1"/>
  <c r="U15" i="9"/>
  <c r="CA15" i="9" s="1" a="1"/>
  <c r="CA15" i="9" s="1"/>
  <c r="U29" i="2"/>
  <c r="CA29" i="2" s="1" a="1"/>
  <c r="CA29" i="2" s="1"/>
  <c r="U28" i="17"/>
  <c r="CA28" i="17" s="1" a="1"/>
  <c r="CA28" i="17" s="1"/>
  <c r="U41" i="5"/>
  <c r="CA41" i="5" s="1" a="1"/>
  <c r="CA41" i="5" s="1"/>
  <c r="U40" i="8"/>
  <c r="CA40" i="8" s="1" a="1"/>
  <c r="CA40" i="8" s="1"/>
  <c r="U16" i="14"/>
  <c r="CA16" i="14" s="1" a="1"/>
  <c r="CA16" i="14" s="1"/>
  <c r="U37" i="13"/>
  <c r="CA37" i="13" s="1" a="1"/>
  <c r="CA37" i="13" s="1"/>
  <c r="U25" i="18"/>
  <c r="CA25" i="18" s="1" a="1"/>
  <c r="CA25" i="18" s="1"/>
  <c r="U27" i="19"/>
  <c r="CA27" i="19" s="1" a="1"/>
  <c r="CA27" i="19" s="1"/>
  <c r="U39" i="14"/>
  <c r="CA39" i="14" s="1" a="1"/>
  <c r="CA39" i="14" s="1"/>
  <c r="U17" i="1"/>
  <c r="CA17" i="1" s="1" a="1"/>
  <c r="CA17" i="1" s="1"/>
  <c r="U19" i="8"/>
  <c r="CA19" i="8" s="1" a="1"/>
  <c r="CA19" i="8" s="1"/>
  <c r="U34" i="1"/>
  <c r="CA34" i="1" s="1" a="1"/>
  <c r="CA34" i="1" s="1"/>
  <c r="U31" i="1"/>
  <c r="CA31" i="1" s="1" a="1"/>
  <c r="CA31" i="1" s="1"/>
  <c r="U21" i="11"/>
  <c r="CA21" i="11" s="1" a="1"/>
  <c r="CA21" i="11" s="1"/>
  <c r="U30" i="18"/>
  <c r="CA30" i="18" s="1" a="1"/>
  <c r="CA30" i="18" s="1"/>
  <c r="U38" i="4"/>
  <c r="CA38" i="4" s="1" a="1"/>
  <c r="CA38" i="4" s="1"/>
  <c r="U18" i="2"/>
  <c r="CA18" i="2" s="1" a="1"/>
  <c r="CA18" i="2" s="1"/>
  <c r="U17" i="2"/>
  <c r="CA17" i="2" s="1" a="1"/>
  <c r="CA17" i="2" s="1"/>
  <c r="U28" i="19"/>
  <c r="CA28" i="19" s="1" a="1"/>
  <c r="CA28" i="19" s="1"/>
  <c r="U29" i="11"/>
  <c r="CA29" i="11" s="1" a="1"/>
  <c r="CA29" i="11" s="1"/>
  <c r="U32" i="6"/>
  <c r="CA32" i="6" s="1" a="1"/>
  <c r="CA32" i="6" s="1"/>
  <c r="U17" i="5"/>
  <c r="CA17" i="5" s="1" a="1"/>
  <c r="CA17" i="5" s="1"/>
  <c r="U26" i="13"/>
  <c r="CA26" i="13" s="1" a="1"/>
  <c r="CA26" i="13" s="1"/>
  <c r="V29" i="8"/>
  <c r="CB29" i="8" s="1" a="1"/>
  <c r="CB29" i="8" s="1"/>
  <c r="U20" i="1"/>
  <c r="CA20" i="1" s="1" a="1"/>
  <c r="CA20" i="1" s="1"/>
  <c r="U25" i="19"/>
  <c r="CA25" i="19" s="1" a="1"/>
  <c r="CA25" i="19" s="1"/>
  <c r="U16" i="9"/>
  <c r="CA16" i="9" s="1" a="1"/>
  <c r="CA16" i="9" s="1"/>
  <c r="U24" i="14"/>
  <c r="CA24" i="14" s="1" a="1"/>
  <c r="CA24" i="14" s="1"/>
  <c r="U17" i="10"/>
  <c r="CA17" i="10" s="1" a="1"/>
  <c r="CA17" i="10" s="1"/>
  <c r="U16" i="5"/>
  <c r="CA16" i="5" s="1" a="1"/>
  <c r="CA16" i="5" s="1"/>
  <c r="V31" i="5"/>
  <c r="CB31" i="5" s="1" a="1"/>
  <c r="CB31" i="5" s="1"/>
  <c r="U24" i="12"/>
  <c r="CA24" i="12" s="1" a="1"/>
  <c r="CA24" i="12" s="1"/>
  <c r="U22" i="20"/>
  <c r="CA22" i="20" s="1" a="1"/>
  <c r="CA22" i="20" s="1"/>
  <c r="U42" i="21"/>
  <c r="CA42" i="21" s="1" a="1"/>
  <c r="CA42" i="21" s="1"/>
  <c r="U40" i="7"/>
  <c r="CA40" i="7" s="1" a="1"/>
  <c r="CA40" i="7" s="1"/>
  <c r="U40" i="13"/>
  <c r="CA40" i="13" s="1" a="1"/>
  <c r="CA40" i="13" s="1"/>
  <c r="U18" i="9"/>
  <c r="CA18" i="9" s="1" a="1"/>
  <c r="CA18" i="9" s="1"/>
  <c r="U38" i="8"/>
  <c r="CA38" i="8" s="1" a="1"/>
  <c r="CA38" i="8" s="1"/>
  <c r="U44" i="9"/>
  <c r="CA44" i="9" s="1" a="1"/>
  <c r="CA44" i="9" s="1"/>
  <c r="U40" i="15"/>
  <c r="CA40" i="15" s="1" a="1"/>
  <c r="CA40" i="15" s="1"/>
  <c r="U39" i="17"/>
  <c r="CA39" i="17" s="1" a="1"/>
  <c r="CA39" i="17" s="1"/>
  <c r="U30" i="8"/>
  <c r="CA30" i="8" s="1" a="1"/>
  <c r="CA30" i="8" s="1"/>
  <c r="U29" i="20"/>
  <c r="CA29" i="20" s="1" a="1"/>
  <c r="CA29" i="20" s="1"/>
  <c r="U32" i="8"/>
  <c r="CA32" i="8" s="1" a="1"/>
  <c r="CA32" i="8" s="1"/>
  <c r="U28" i="15"/>
  <c r="CA28" i="15" s="1" a="1"/>
  <c r="CA28" i="15" s="1"/>
  <c r="V22" i="7"/>
  <c r="CB22" i="7" s="1" a="1"/>
  <c r="CB22" i="7" s="1"/>
  <c r="U44" i="8"/>
  <c r="CA44" i="8" s="1" a="1"/>
  <c r="CA44" i="8" s="1"/>
  <c r="U24" i="6"/>
  <c r="CA24" i="6" s="1" a="1"/>
  <c r="CA24" i="6" s="1"/>
  <c r="U26" i="21"/>
  <c r="CA26" i="21" s="1" a="1"/>
  <c r="CA26" i="21" s="1"/>
  <c r="U40" i="16"/>
  <c r="CA40" i="16" s="1" a="1"/>
  <c r="CA40" i="16" s="1"/>
  <c r="U28" i="9"/>
  <c r="CA28" i="9" s="1" a="1"/>
  <c r="CA28" i="9" s="1"/>
  <c r="U39" i="3"/>
  <c r="CA39" i="3" s="1" a="1"/>
  <c r="CA39" i="3" s="1"/>
  <c r="U22" i="10"/>
  <c r="CA22" i="10" s="1" a="1"/>
  <c r="CA22" i="10" s="1"/>
  <c r="U41" i="10"/>
  <c r="CA41" i="10" s="1" a="1"/>
  <c r="CA41" i="10" s="1"/>
  <c r="U32" i="17"/>
  <c r="CA32" i="17" s="1" a="1"/>
  <c r="CA32" i="17" s="1"/>
  <c r="U15" i="3"/>
  <c r="CA15" i="3" s="1" a="1"/>
  <c r="CA15" i="3" s="1"/>
  <c r="U35" i="4"/>
  <c r="CA35" i="4" s="1" a="1"/>
  <c r="CA35" i="4" s="1"/>
  <c r="U19" i="12"/>
  <c r="CA19" i="12" s="1" a="1"/>
  <c r="CA19" i="12" s="1"/>
  <c r="U42" i="18"/>
  <c r="CA42" i="18" s="1" a="1"/>
  <c r="CA42" i="18" s="1"/>
  <c r="U27" i="11"/>
  <c r="CA27" i="11" s="1" a="1"/>
  <c r="CA27" i="11" s="1"/>
  <c r="U41" i="20"/>
  <c r="CA41" i="20" s="1" a="1"/>
  <c r="CA41" i="20" s="1"/>
  <c r="U39" i="19"/>
  <c r="CA39" i="19" s="1" a="1"/>
  <c r="CA39" i="19" s="1"/>
  <c r="U42" i="17"/>
  <c r="CA42" i="17" s="1" a="1"/>
  <c r="CA42" i="17" s="1"/>
  <c r="U19" i="14"/>
  <c r="CA19" i="14" s="1" a="1"/>
  <c r="CA19" i="14" s="1"/>
  <c r="U41" i="16"/>
  <c r="CA41" i="16" s="1" a="1"/>
  <c r="CA41" i="16" s="1"/>
  <c r="U43" i="10"/>
  <c r="CA43" i="10" s="1" a="1"/>
  <c r="CA43" i="10" s="1"/>
  <c r="U26" i="2"/>
  <c r="CA26" i="2" s="1" a="1"/>
  <c r="CA26" i="2" s="1"/>
  <c r="U38" i="21"/>
  <c r="CA38" i="21" s="1" a="1"/>
  <c r="CA38" i="21" s="1"/>
  <c r="U38" i="15"/>
  <c r="CA38" i="15" s="1" a="1"/>
  <c r="CA38" i="15" s="1"/>
  <c r="U35" i="21"/>
  <c r="CA35" i="21" s="1" a="1"/>
  <c r="CA35" i="21" s="1"/>
  <c r="U26" i="3"/>
  <c r="CA26" i="3" s="1" a="1"/>
  <c r="CA26" i="3" s="1"/>
  <c r="U19" i="10"/>
  <c r="CA19" i="10" s="1" a="1"/>
  <c r="CA19" i="10" s="1"/>
  <c r="U32" i="5"/>
  <c r="CA32" i="5" s="1" a="1"/>
  <c r="CA32" i="5" s="1"/>
  <c r="U36" i="9"/>
  <c r="CA36" i="9" s="1" a="1"/>
  <c r="CA36" i="9" s="1"/>
  <c r="U25" i="11"/>
  <c r="CA25" i="11" s="1" a="1"/>
  <c r="CA25" i="11" s="1"/>
  <c r="U36" i="4"/>
  <c r="CA36" i="4" s="1" a="1"/>
  <c r="CA36" i="4" s="1"/>
  <c r="U22" i="19"/>
  <c r="CA22" i="19" s="1" a="1"/>
  <c r="CA22" i="19" s="1"/>
  <c r="U21" i="10"/>
  <c r="CA21" i="10" s="1" a="1"/>
  <c r="CA21" i="10" s="1"/>
  <c r="U27" i="12"/>
  <c r="CA27" i="12" s="1" a="1"/>
  <c r="CA27" i="12" s="1"/>
  <c r="U26" i="11"/>
  <c r="CA26" i="11" s="1" a="1"/>
  <c r="CA26" i="11" s="1"/>
  <c r="U39" i="11"/>
  <c r="CA39" i="11" s="1" a="1"/>
  <c r="CA39" i="11" s="1"/>
  <c r="U42" i="15"/>
  <c r="CA42" i="15" s="1" a="1"/>
  <c r="CA42" i="15" s="1"/>
  <c r="U19" i="20"/>
  <c r="CA19" i="20" s="1" a="1"/>
  <c r="CA19" i="20" s="1"/>
  <c r="U34" i="21"/>
  <c r="CA34" i="21" s="1" a="1"/>
  <c r="CA34" i="21" s="1"/>
  <c r="U25" i="17"/>
  <c r="CA25" i="17" s="1" a="1"/>
  <c r="CA25" i="17" s="1"/>
  <c r="U34" i="5"/>
  <c r="CA34" i="5" s="1" a="1"/>
  <c r="CA34" i="5" s="1"/>
  <c r="U31" i="13"/>
  <c r="CA31" i="13" s="1" a="1"/>
  <c r="CA31" i="13" s="1"/>
  <c r="U24" i="20"/>
  <c r="CA24" i="20" s="1" a="1"/>
  <c r="CA24" i="20" s="1"/>
  <c r="U42" i="8"/>
  <c r="CA42" i="8" s="1" a="1"/>
  <c r="CA42" i="8" s="1"/>
  <c r="U41" i="4"/>
  <c r="CA41" i="4" s="1" a="1"/>
  <c r="CA41" i="4" s="1"/>
  <c r="U43" i="3"/>
  <c r="CA43" i="3" s="1" a="1"/>
  <c r="CA43" i="3" s="1"/>
  <c r="U19" i="1"/>
  <c r="CA19" i="1" s="1" a="1"/>
  <c r="CA19" i="1" s="1"/>
  <c r="U24" i="18"/>
  <c r="CA24" i="18" s="1" a="1"/>
  <c r="CA24" i="18" s="1"/>
  <c r="U23" i="9"/>
  <c r="CA23" i="9" s="1" a="1"/>
  <c r="CA23" i="9" s="1"/>
  <c r="U16" i="8"/>
  <c r="CA16" i="8" s="1" a="1"/>
  <c r="CA16" i="8" s="1"/>
  <c r="U20" i="15"/>
  <c r="CA20" i="15" s="1" a="1"/>
  <c r="CA20" i="15" s="1"/>
  <c r="V21" i="8"/>
  <c r="CB21" i="8" s="1" a="1"/>
  <c r="CB21" i="8" s="1"/>
  <c r="U40" i="4"/>
  <c r="CA40" i="4" s="1" a="1"/>
  <c r="CA40" i="4" s="1"/>
  <c r="U27" i="21"/>
  <c r="CA27" i="21" s="1" a="1"/>
  <c r="CA27" i="21" s="1"/>
  <c r="U23" i="12"/>
  <c r="CA23" i="12" s="1" a="1"/>
  <c r="CA23" i="12" s="1"/>
  <c r="U18" i="16"/>
  <c r="CA18" i="16" s="1" a="1"/>
  <c r="CA18" i="16" s="1"/>
  <c r="U32" i="21"/>
  <c r="CA32" i="21" s="1" a="1"/>
  <c r="CA32" i="21" s="1"/>
  <c r="U42" i="6"/>
  <c r="CA42" i="6" s="1" a="1"/>
  <c r="CA42" i="6" s="1"/>
  <c r="U29" i="9"/>
  <c r="CA29" i="9" s="1" a="1"/>
  <c r="CA29" i="9" s="1"/>
  <c r="U32" i="1"/>
  <c r="CA32" i="1" s="1" a="1"/>
  <c r="CA32" i="1" s="1"/>
  <c r="U26" i="7"/>
  <c r="CA26" i="7" s="1" a="1"/>
  <c r="CA26" i="7" s="1"/>
  <c r="U41" i="12"/>
  <c r="CA41" i="12" s="1" a="1"/>
  <c r="CA41" i="12" s="1"/>
  <c r="U30" i="7"/>
  <c r="CA30" i="7" s="1" a="1"/>
  <c r="CA30" i="7" s="1"/>
  <c r="U34" i="11"/>
  <c r="CA34" i="11" s="1" a="1"/>
  <c r="CA34" i="11" s="1"/>
  <c r="U29" i="13"/>
  <c r="CA29" i="13" s="1" a="1"/>
  <c r="CA29" i="13" s="1"/>
  <c r="U33" i="11"/>
  <c r="CA33" i="11" s="1" a="1"/>
  <c r="CA33" i="11" s="1"/>
  <c r="U40" i="10"/>
  <c r="CA40" i="10" s="1" a="1"/>
  <c r="CA40" i="10" s="1"/>
  <c r="U34" i="17"/>
  <c r="CA34" i="17" s="1" a="1"/>
  <c r="CA34" i="17" s="1"/>
  <c r="U33" i="19"/>
  <c r="CA33" i="19" s="1" a="1"/>
  <c r="CA33" i="19" s="1"/>
  <c r="U32" i="10"/>
  <c r="CA32" i="10" s="1" a="1"/>
  <c r="CA32" i="10" s="1"/>
  <c r="U23" i="1"/>
  <c r="CA23" i="1" s="1" a="1"/>
  <c r="CA23" i="1" s="1"/>
  <c r="U23" i="11"/>
  <c r="CA23" i="11" s="1" a="1"/>
  <c r="CA23" i="11" s="1"/>
  <c r="U22" i="17"/>
  <c r="CA22" i="17" s="1" a="1"/>
  <c r="CA22" i="17" s="1"/>
  <c r="V26" i="19"/>
  <c r="CB26" i="19" s="1" a="1"/>
  <c r="CB26" i="19" s="1"/>
  <c r="U41" i="11"/>
  <c r="CA41" i="11" s="1" a="1"/>
  <c r="CA41" i="11" s="1"/>
  <c r="U18" i="3"/>
  <c r="CA18" i="3" s="1" a="1"/>
  <c r="CA18" i="3" s="1"/>
  <c r="U41" i="2"/>
  <c r="CA41" i="2" s="1" a="1"/>
  <c r="CA41" i="2" s="1"/>
  <c r="U23" i="2"/>
  <c r="CA23" i="2" s="1" a="1"/>
  <c r="CA23" i="2" s="1"/>
  <c r="U22" i="11"/>
  <c r="CA22" i="11" s="1" a="1"/>
  <c r="CA22" i="11" s="1"/>
  <c r="U33" i="8"/>
  <c r="CA33" i="8" s="1" a="1"/>
  <c r="CA33" i="8" s="1"/>
  <c r="U37" i="12"/>
  <c r="CA37" i="12" s="1" a="1"/>
  <c r="CA37" i="12" s="1"/>
  <c r="U43" i="12"/>
  <c r="CA43" i="12" s="1" a="1"/>
  <c r="CA43" i="12" s="1"/>
  <c r="U40" i="3"/>
  <c r="CA40" i="3" s="1" a="1"/>
  <c r="CA40" i="3" s="1"/>
  <c r="U21" i="9"/>
  <c r="CA21" i="9" s="1" a="1"/>
  <c r="CA21" i="9" s="1"/>
  <c r="U27" i="3"/>
  <c r="CA27" i="3" s="1" a="1"/>
  <c r="CA27" i="3" s="1"/>
  <c r="U39" i="15"/>
  <c r="CA39" i="15" s="1" a="1"/>
  <c r="CA39" i="15" s="1"/>
  <c r="U44" i="20"/>
  <c r="CA44" i="20" s="1" a="1"/>
  <c r="CA44" i="20" s="1"/>
  <c r="U42" i="13"/>
  <c r="CA42" i="13" s="1" a="1"/>
  <c r="CA42" i="13" s="1"/>
  <c r="U35" i="1"/>
  <c r="CA35" i="1" s="1" a="1"/>
  <c r="CA35" i="1" s="1"/>
  <c r="U36" i="19"/>
  <c r="CA36" i="19" s="1" a="1"/>
  <c r="CA36" i="19" s="1"/>
  <c r="U20" i="3"/>
  <c r="CA20" i="3" s="1" a="1"/>
  <c r="CA20" i="3" s="1"/>
  <c r="U38" i="17"/>
  <c r="CA38" i="17" s="1" a="1"/>
  <c r="CA38" i="17" s="1"/>
  <c r="U39" i="2"/>
  <c r="CA39" i="2" s="1" a="1"/>
  <c r="CA39" i="2" s="1"/>
  <c r="U32" i="3"/>
  <c r="CA32" i="3" s="1" a="1"/>
  <c r="CA32" i="3" s="1"/>
  <c r="U18" i="14"/>
  <c r="CA18" i="14" s="1" a="1"/>
  <c r="CA18" i="14" s="1"/>
  <c r="U36" i="5"/>
  <c r="CA36" i="5" s="1" a="1"/>
  <c r="CA36" i="5" s="1"/>
  <c r="U31" i="16"/>
  <c r="CA31" i="16" s="1" a="1"/>
  <c r="CA31" i="16" s="1"/>
  <c r="U25" i="6"/>
  <c r="CA25" i="6" s="1" a="1"/>
  <c r="CA25" i="6" s="1"/>
  <c r="U21" i="12"/>
  <c r="CA21" i="12" s="1" a="1"/>
  <c r="CA21" i="12" s="1"/>
  <c r="U33" i="2"/>
  <c r="CA33" i="2" s="1" a="1"/>
  <c r="CA33" i="2" s="1"/>
  <c r="U42" i="5"/>
  <c r="CA42" i="5" s="1" a="1"/>
  <c r="CA42" i="5" s="1"/>
  <c r="U42" i="19"/>
  <c r="CA42" i="19" s="1" a="1"/>
  <c r="CA42" i="19" s="1"/>
  <c r="U19" i="13"/>
  <c r="CA19" i="13" s="1" a="1"/>
  <c r="CA19" i="13" s="1"/>
  <c r="U24" i="21"/>
  <c r="CA24" i="21" s="1" a="1"/>
  <c r="CA24" i="21" s="1"/>
  <c r="U30" i="10"/>
  <c r="CA30" i="10" s="1" a="1"/>
  <c r="CA30" i="10" s="1"/>
  <c r="U21" i="14"/>
  <c r="CA21" i="14" s="1" a="1"/>
  <c r="CA21" i="14" s="1"/>
  <c r="U19" i="16"/>
  <c r="CA19" i="16" s="1" a="1"/>
  <c r="CA19" i="16" s="1"/>
  <c r="U36" i="17"/>
  <c r="CA36" i="17" s="1" a="1"/>
  <c r="CA36" i="17" s="1"/>
  <c r="U22" i="9"/>
  <c r="CA22" i="9" s="1" a="1"/>
  <c r="CA22" i="9" s="1"/>
  <c r="U29" i="1"/>
  <c r="CA29" i="1" s="1" a="1"/>
  <c r="CA29" i="1" s="1"/>
  <c r="U28" i="3"/>
  <c r="CA28" i="3" s="1" a="1"/>
  <c r="CA28" i="3" s="1"/>
  <c r="U22" i="18"/>
  <c r="CA22" i="18" s="1" a="1"/>
  <c r="CA22" i="18" s="1"/>
  <c r="U31" i="3"/>
  <c r="CA31" i="3" s="1" a="1"/>
  <c r="CA31" i="3" s="1"/>
  <c r="U28" i="12"/>
  <c r="CA28" i="12" s="1" a="1"/>
  <c r="CA28" i="12" s="1"/>
  <c r="U22" i="16"/>
  <c r="CA22" i="16" s="1" a="1"/>
  <c r="CA22" i="16" s="1"/>
  <c r="U28" i="11"/>
  <c r="CA28" i="11" s="1" a="1"/>
  <c r="CA28" i="11" s="1"/>
  <c r="U29" i="12"/>
  <c r="CA29" i="12" s="1" a="1"/>
  <c r="CA29" i="12" s="1"/>
  <c r="U43" i="6"/>
  <c r="CA43" i="6" s="1" a="1"/>
  <c r="CA43" i="6" s="1"/>
  <c r="U37" i="5"/>
  <c r="CA37" i="5" s="1" a="1"/>
  <c r="CA37" i="5" s="1"/>
  <c r="U17" i="11"/>
  <c r="CA17" i="11" s="1" a="1"/>
  <c r="CA17" i="11" s="1"/>
  <c r="U18" i="20"/>
  <c r="CA18" i="20" s="1" a="1"/>
  <c r="CA18" i="20" s="1"/>
  <c r="U16" i="19"/>
  <c r="CA16" i="19" s="1" a="1"/>
  <c r="CA16" i="19" s="1"/>
  <c r="U29" i="21"/>
  <c r="CA29" i="21" s="1" a="1"/>
  <c r="CA29" i="21" s="1"/>
  <c r="U34" i="6"/>
  <c r="CA34" i="6" s="1" a="1"/>
  <c r="CA34" i="6" s="1"/>
  <c r="U22" i="15"/>
  <c r="CA22" i="15" s="1" a="1"/>
  <c r="CA22" i="15" s="1"/>
  <c r="U44" i="17"/>
  <c r="CA44" i="17" s="1" a="1"/>
  <c r="CA44" i="17" s="1"/>
  <c r="U17" i="21"/>
  <c r="CA17" i="21" s="1" a="1"/>
  <c r="CA17" i="21" s="1"/>
  <c r="U20" i="9"/>
  <c r="CA20" i="9" s="1" a="1"/>
  <c r="CA20" i="9" s="1"/>
  <c r="U37" i="9"/>
  <c r="CA37" i="9" s="1" a="1"/>
  <c r="CA37" i="9" s="1"/>
  <c r="V38" i="14"/>
  <c r="CB38" i="14" s="1" a="1"/>
  <c r="CB38" i="14" s="1"/>
  <c r="U35" i="14"/>
  <c r="CA35" i="14" s="1" a="1"/>
  <c r="CA35" i="14" s="1"/>
  <c r="U31" i="7"/>
  <c r="CA31" i="7" s="1" a="1"/>
  <c r="CA31" i="7" s="1"/>
  <c r="U36" i="13"/>
  <c r="CA36" i="13" s="1" a="1"/>
  <c r="CA36" i="13" s="1"/>
  <c r="U35" i="18"/>
  <c r="CA35" i="18" s="1" a="1"/>
  <c r="CA35" i="18" s="1"/>
  <c r="U18" i="4"/>
  <c r="CA18" i="4" s="1" a="1"/>
  <c r="CA18" i="4" s="1"/>
  <c r="U34" i="12"/>
  <c r="CA34" i="12" s="1" a="1"/>
  <c r="CA34" i="12" s="1"/>
  <c r="U38" i="12"/>
  <c r="CA38" i="12" s="1" a="1"/>
  <c r="CA38" i="12" s="1"/>
  <c r="U31" i="19"/>
  <c r="CA31" i="19" s="1" a="1"/>
  <c r="CA31" i="19" s="1"/>
  <c r="U27" i="1"/>
  <c r="CA27" i="1" s="1" a="1"/>
  <c r="CA27" i="1" s="1"/>
  <c r="U39" i="12"/>
  <c r="CA39" i="12" s="1" a="1"/>
  <c r="CA39" i="12" s="1"/>
  <c r="U21" i="7"/>
  <c r="CA21" i="7" s="1" a="1"/>
  <c r="CA21" i="7" s="1"/>
  <c r="U21" i="4"/>
  <c r="CA21" i="4" s="1" a="1"/>
  <c r="CA21" i="4" s="1"/>
  <c r="U24" i="19"/>
  <c r="CA24" i="19" s="1" a="1"/>
  <c r="CA24" i="19" s="1"/>
  <c r="V32" i="2"/>
  <c r="CB32" i="2" s="1" a="1"/>
  <c r="CB32" i="2" s="1"/>
  <c r="U39" i="4"/>
  <c r="CA39" i="4" s="1" a="1"/>
  <c r="CA39" i="4" s="1"/>
  <c r="U32" i="7"/>
  <c r="CA32" i="7" s="1" a="1"/>
  <c r="CA32" i="7" s="1"/>
  <c r="U17" i="6"/>
  <c r="CA17" i="6" s="1" a="1"/>
  <c r="CA17" i="6" s="1"/>
  <c r="U20" i="14"/>
  <c r="CA20" i="14" s="1" a="1"/>
  <c r="CA20" i="14" s="1"/>
  <c r="U16" i="13"/>
  <c r="CA16" i="13" s="1" a="1"/>
  <c r="CA16" i="13" s="1"/>
  <c r="U44" i="10"/>
  <c r="CA44" i="10" s="1" a="1"/>
  <c r="CA44" i="10" s="1"/>
  <c r="U23" i="15"/>
  <c r="CA23" i="15" s="1" a="1"/>
  <c r="CA23" i="15" s="1"/>
  <c r="U37" i="14"/>
  <c r="CA37" i="14" s="1" a="1"/>
  <c r="CA37" i="14" s="1"/>
  <c r="U18" i="6"/>
  <c r="CA18" i="6" s="1" a="1"/>
  <c r="CA18" i="6" s="1"/>
  <c r="U17" i="13"/>
  <c r="CA17" i="13" s="1" a="1"/>
  <c r="CA17" i="13" s="1"/>
  <c r="U17" i="4"/>
  <c r="CA17" i="4" s="1" a="1"/>
  <c r="CA17" i="4" s="1"/>
  <c r="U41" i="17"/>
  <c r="CA41" i="17" s="1" a="1"/>
  <c r="CA41" i="17" s="1"/>
  <c r="U38" i="1"/>
  <c r="CA38" i="1" s="1" a="1"/>
  <c r="CA38" i="1" s="1"/>
  <c r="U33" i="16"/>
  <c r="CA33" i="16" s="1" a="1"/>
  <c r="CA33" i="16" s="1"/>
  <c r="U26" i="5"/>
  <c r="CA26" i="5" s="1" a="1"/>
  <c r="CA26" i="5" s="1"/>
  <c r="U32" i="20"/>
  <c r="CA32" i="20" s="1" a="1"/>
  <c r="CA32" i="20" s="1"/>
  <c r="U30" i="5"/>
  <c r="CA30" i="5" s="1" a="1"/>
  <c r="CA30" i="5" s="1"/>
  <c r="U40" i="19"/>
  <c r="CA40" i="19" s="1" a="1"/>
  <c r="CA40" i="19" s="1"/>
  <c r="U41" i="7"/>
  <c r="CA41" i="7" s="1" a="1"/>
  <c r="CA41" i="7" s="1"/>
  <c r="V22" i="21"/>
  <c r="CB22" i="21" s="1" a="1"/>
  <c r="CB22" i="21" s="1"/>
  <c r="U28" i="14"/>
  <c r="CA28" i="14" s="1" a="1"/>
  <c r="CA28" i="14" s="1"/>
  <c r="U25" i="20"/>
  <c r="CA25" i="20" s="1" a="1"/>
  <c r="CA25" i="20" s="1"/>
  <c r="U32" i="9"/>
  <c r="CA32" i="9" s="1" a="1"/>
  <c r="CA32" i="9" s="1"/>
  <c r="U19" i="5"/>
  <c r="CA19" i="5" s="1" a="1"/>
  <c r="CA19" i="5" s="1"/>
  <c r="U33" i="9"/>
  <c r="CA33" i="9" s="1" a="1"/>
  <c r="CA33" i="9" s="1"/>
  <c r="V16" i="7"/>
  <c r="CB16" i="7" s="1" a="1"/>
  <c r="CB16" i="7" s="1"/>
  <c r="U36" i="21"/>
  <c r="CA36" i="21" s="1" a="1"/>
  <c r="CA36" i="21" s="1"/>
  <c r="U39" i="16"/>
  <c r="CA39" i="16" s="1" a="1"/>
  <c r="CA39" i="16" s="1"/>
  <c r="U18" i="11"/>
  <c r="CA18" i="11" s="1" a="1"/>
  <c r="CA18" i="11" s="1"/>
  <c r="U23" i="3"/>
  <c r="CA23" i="3" s="1" a="1"/>
  <c r="CA23" i="3" s="1"/>
  <c r="U29" i="3"/>
  <c r="CA29" i="3" s="1" a="1"/>
  <c r="CA29" i="3" s="1"/>
  <c r="U15" i="16"/>
  <c r="CA15" i="16" s="1" a="1"/>
  <c r="CA15" i="16" s="1"/>
  <c r="U18" i="19"/>
  <c r="CA18" i="19" s="1" a="1"/>
  <c r="CA18" i="19" s="1"/>
  <c r="U30" i="2"/>
  <c r="CA30" i="2" s="1" a="1"/>
  <c r="CA30" i="2" s="1"/>
  <c r="U38" i="19"/>
  <c r="CA38" i="19" s="1" a="1"/>
  <c r="CA38" i="19" s="1"/>
  <c r="U34" i="20"/>
  <c r="CA34" i="20" s="1" a="1"/>
  <c r="CA34" i="20" s="1"/>
  <c r="U27" i="7"/>
  <c r="CA27" i="7" s="1" a="1"/>
  <c r="CA27" i="7" s="1"/>
  <c r="U27" i="14"/>
  <c r="CA27" i="14" s="1" a="1"/>
  <c r="CA27" i="14" s="1"/>
  <c r="U35" i="5"/>
  <c r="CA35" i="5" s="1" a="1"/>
  <c r="CA35" i="5" s="1"/>
  <c r="U16" i="20"/>
  <c r="CA16" i="20" s="1" a="1"/>
  <c r="CA16" i="20" s="1"/>
  <c r="U38" i="5"/>
  <c r="CA38" i="5" s="1" a="1"/>
  <c r="CA38" i="5" s="1"/>
  <c r="U30" i="14"/>
  <c r="CA30" i="14" s="1" a="1"/>
  <c r="CA30" i="14" s="1"/>
  <c r="U18" i="8"/>
  <c r="CA18" i="8" s="1" a="1"/>
  <c r="CA18" i="8" s="1"/>
  <c r="U28" i="6"/>
  <c r="CA28" i="6" s="1" a="1"/>
  <c r="CA28" i="6" s="1"/>
  <c r="U30" i="13"/>
  <c r="CA30" i="13" s="1" a="1"/>
  <c r="CA30" i="13" s="1"/>
  <c r="U34" i="3"/>
  <c r="CA34" i="3" s="1" a="1"/>
  <c r="CA34" i="3" s="1"/>
  <c r="U23" i="14"/>
  <c r="CA23" i="14" s="1" a="1"/>
  <c r="CA23" i="14" s="1"/>
  <c r="U26" i="10"/>
  <c r="CA26" i="10" s="1" a="1"/>
  <c r="CA26" i="10" s="1"/>
  <c r="U39" i="7"/>
  <c r="CA39" i="7" s="1" a="1"/>
  <c r="CA39" i="7" s="1"/>
  <c r="U44" i="21"/>
  <c r="CA44" i="21" s="1" a="1"/>
  <c r="CA44" i="21" s="1"/>
  <c r="U27" i="13"/>
  <c r="CA27" i="13" s="1" a="1"/>
  <c r="CA27" i="13" s="1"/>
  <c r="U31" i="6"/>
  <c r="CA31" i="6" s="1" a="1"/>
  <c r="CA31" i="6" s="1"/>
  <c r="U42" i="20"/>
  <c r="CA42" i="20" s="1" a="1"/>
  <c r="CA42" i="20" s="1"/>
  <c r="U46" i="4"/>
  <c r="CA46" i="4" s="1" a="1"/>
  <c r="CA46" i="4" s="1"/>
  <c r="W46" i="15"/>
  <c r="CC46" i="15" s="1" a="1"/>
  <c r="CC46" i="15" s="1"/>
  <c r="U45" i="3"/>
  <c r="CA45" i="3" s="1" a="1"/>
  <c r="CA45" i="3" s="1"/>
  <c r="U45" i="11"/>
  <c r="CA45" i="11" s="1" a="1"/>
  <c r="CA45" i="11" s="1"/>
  <c r="U45" i="14"/>
  <c r="CA45" i="14" s="1" a="1"/>
  <c r="CA45" i="14" s="1"/>
  <c r="U46" i="13"/>
  <c r="CA46" i="13" s="1" a="1"/>
  <c r="CA46" i="13" s="1"/>
  <c r="U46" i="6"/>
  <c r="CA46" i="6" s="1" a="1"/>
  <c r="CA46" i="6" s="1"/>
  <c r="U45" i="9"/>
  <c r="CA45" i="9" s="1" a="1"/>
  <c r="CA45" i="9" s="1"/>
  <c r="U45" i="1"/>
  <c r="CA45" i="1" s="1" a="1"/>
  <c r="CA45" i="1" s="1"/>
  <c r="U45" i="21"/>
  <c r="CA45" i="21" s="1" a="1"/>
  <c r="CA45" i="21" s="1"/>
  <c r="U45" i="15"/>
  <c r="CA45" i="15" s="1" a="1"/>
  <c r="CA45" i="15" s="1"/>
  <c r="U46" i="5"/>
  <c r="CA46" i="5" s="1" a="1"/>
  <c r="CA46" i="5" s="1"/>
  <c r="U46" i="19"/>
  <c r="CA46" i="19" s="1" a="1"/>
  <c r="CA46" i="19" s="1"/>
  <c r="U46" i="21"/>
  <c r="CA46" i="21" s="1" a="1"/>
  <c r="CA46" i="21" s="1"/>
  <c r="U45" i="6"/>
  <c r="CA45" i="6" s="1" a="1"/>
  <c r="CA45" i="6" s="1"/>
  <c r="U45" i="7"/>
  <c r="CA45" i="7" s="1" a="1"/>
  <c r="CA45" i="7" s="1"/>
  <c r="U45" i="18"/>
  <c r="CA45" i="18" s="1" a="1"/>
  <c r="CA45" i="18" s="1"/>
  <c r="U45" i="12"/>
  <c r="CA45" i="12" s="1" a="1"/>
  <c r="CA45" i="12" s="1"/>
  <c r="U45" i="13"/>
  <c r="CA45" i="13" s="1" a="1"/>
  <c r="CA45" i="13" s="1"/>
  <c r="U46" i="8"/>
  <c r="CA46" i="8" s="1" a="1"/>
  <c r="CA46" i="8" s="1"/>
  <c r="U45" i="10"/>
  <c r="CA45" i="10" s="1" a="1"/>
  <c r="CA45" i="10" s="1"/>
  <c r="U45" i="20"/>
  <c r="CA45" i="20" s="1" a="1"/>
  <c r="CA45" i="20" s="1"/>
  <c r="U46" i="17"/>
  <c r="CA46" i="17" s="1" a="1"/>
  <c r="CA46" i="17" s="1"/>
  <c r="U46" i="10"/>
  <c r="CA46" i="10" s="1" a="1"/>
  <c r="CA46" i="10" s="1"/>
  <c r="U45" i="19"/>
  <c r="CA45" i="19" s="1" a="1"/>
  <c r="CA45" i="19" s="1"/>
  <c r="U46" i="1"/>
  <c r="CA46" i="1" s="1" a="1"/>
  <c r="CA46" i="1" s="1"/>
  <c r="U46" i="7"/>
  <c r="CA46" i="7" s="1" a="1"/>
  <c r="CA46" i="7" s="1"/>
  <c r="U45" i="5"/>
  <c r="CA45" i="5" s="1" a="1"/>
  <c r="CA45" i="5" s="1"/>
  <c r="U46" i="18"/>
  <c r="CA46" i="18" s="1" a="1"/>
  <c r="CA46" i="18" s="1"/>
  <c r="U46" i="16"/>
  <c r="CA46" i="16" s="1" a="1"/>
  <c r="CA46" i="16" s="1"/>
  <c r="U45" i="2"/>
  <c r="CA45" i="2" s="1" a="1"/>
  <c r="CA45" i="2" s="1"/>
  <c r="U46" i="14"/>
  <c r="CA46" i="14" s="1" a="1"/>
  <c r="CA46" i="14" s="1"/>
  <c r="U46" i="20"/>
  <c r="CA46" i="20" s="1" a="1"/>
  <c r="CA46" i="20" s="1"/>
  <c r="U45" i="8"/>
  <c r="CA45" i="8" s="1" a="1"/>
  <c r="CA45" i="8" s="1"/>
  <c r="U46" i="12"/>
  <c r="CA46" i="12" s="1" a="1"/>
  <c r="CA46" i="12" s="1"/>
  <c r="U46" i="11"/>
  <c r="CA46" i="11" s="1" a="1"/>
  <c r="CA46" i="11" s="1"/>
  <c r="U45" i="16"/>
  <c r="CA45" i="16" s="1" a="1"/>
  <c r="CA45" i="16" s="1"/>
  <c r="U46" i="2"/>
  <c r="CA46" i="2" s="1" a="1"/>
  <c r="CA46" i="2" s="1"/>
  <c r="U45" i="4"/>
  <c r="CA45" i="4" s="1" a="1"/>
  <c r="CA45" i="4" s="1"/>
  <c r="U46" i="9"/>
  <c r="CA46" i="9" s="1" a="1"/>
  <c r="CA46" i="9" s="1"/>
  <c r="U46" i="3"/>
  <c r="CA46" i="3" s="1" a="1"/>
  <c r="CA46" i="3" s="1"/>
  <c r="U45" i="17"/>
  <c r="CA45" i="17" s="1" a="1"/>
  <c r="CA45" i="17" s="1"/>
  <c r="CA112" i="1" l="1"/>
  <c r="CA80" i="1"/>
  <c r="W37" i="1"/>
  <c r="CB37" i="1" a="1"/>
  <c r="CB37" i="1" s="1"/>
  <c r="BX90" i="14"/>
  <c r="BX58" i="14"/>
  <c r="BX90" i="13"/>
  <c r="BX58" i="13"/>
  <c r="T15" i="14"/>
  <c r="BZ15" i="14" s="1" a="1"/>
  <c r="BZ15" i="14" s="1"/>
  <c r="S47" i="14"/>
  <c r="BX90" i="10"/>
  <c r="BX58" i="10"/>
  <c r="S47" i="13"/>
  <c r="T15" i="13"/>
  <c r="BZ15" i="13" s="1" a="1"/>
  <c r="BZ15" i="13" s="1"/>
  <c r="BX90" i="5"/>
  <c r="BX58" i="5"/>
  <c r="T15" i="10"/>
  <c r="BZ15" i="10" s="1" a="1"/>
  <c r="BZ15" i="10" s="1"/>
  <c r="S47" i="10"/>
  <c r="S47" i="5"/>
  <c r="T15" i="5"/>
  <c r="BZ15" i="5" s="1" a="1"/>
  <c r="BZ15" i="5" s="1"/>
  <c r="BX90" i="11"/>
  <c r="BX58" i="11"/>
  <c r="S47" i="11"/>
  <c r="T15" i="11"/>
  <c r="BZ15" i="11" s="1" a="1"/>
  <c r="BZ15" i="11" s="1"/>
  <c r="BZ121" i="2"/>
  <c r="BZ89" i="2"/>
  <c r="BZ121" i="16"/>
  <c r="BZ89" i="16"/>
  <c r="BZ124" i="12"/>
  <c r="BZ127" i="12" s="1"/>
  <c r="BZ120" i="12" s="1"/>
  <c r="BZ88" i="12"/>
  <c r="BZ124" i="21"/>
  <c r="BZ127" i="21" s="1"/>
  <c r="BZ120" i="21" s="1"/>
  <c r="BZ88" i="21"/>
  <c r="CB121" i="15"/>
  <c r="CB89" i="15"/>
  <c r="BZ114" i="7"/>
  <c r="BZ82" i="7"/>
  <c r="BZ113" i="5"/>
  <c r="BZ81" i="5"/>
  <c r="BZ102" i="7"/>
  <c r="BZ70" i="7"/>
  <c r="BZ93" i="11"/>
  <c r="BZ61" i="11"/>
  <c r="BZ100" i="20"/>
  <c r="BZ68" i="20"/>
  <c r="BZ93" i="6"/>
  <c r="BZ61" i="6"/>
  <c r="BZ107" i="7"/>
  <c r="BZ75" i="7"/>
  <c r="BZ106" i="19"/>
  <c r="BZ74" i="19"/>
  <c r="CA113" i="14"/>
  <c r="CA81" i="14"/>
  <c r="BZ112" i="5"/>
  <c r="BZ80" i="5"/>
  <c r="BZ106" i="3"/>
  <c r="BZ74" i="3"/>
  <c r="BZ94" i="16"/>
  <c r="BZ62" i="16"/>
  <c r="BZ114" i="2"/>
  <c r="BZ82" i="2"/>
  <c r="BZ119" i="20"/>
  <c r="BZ87" i="20"/>
  <c r="BZ97" i="11"/>
  <c r="BZ65" i="11"/>
  <c r="BZ98" i="11"/>
  <c r="BZ66" i="11"/>
  <c r="BZ104" i="13"/>
  <c r="BZ72" i="13"/>
  <c r="BZ117" i="6"/>
  <c r="BZ85" i="6"/>
  <c r="BZ91" i="8"/>
  <c r="BZ59" i="8"/>
  <c r="BZ99" i="20"/>
  <c r="BZ67" i="20"/>
  <c r="BZ94" i="20"/>
  <c r="BZ62" i="20"/>
  <c r="BZ111" i="4"/>
  <c r="BZ79" i="4"/>
  <c r="BZ110" i="21"/>
  <c r="BZ78" i="21"/>
  <c r="BZ117" i="17"/>
  <c r="BZ85" i="17"/>
  <c r="BZ107" i="17"/>
  <c r="BZ75" i="17"/>
  <c r="BZ119" i="8"/>
  <c r="BZ87" i="8"/>
  <c r="BZ115" i="15"/>
  <c r="BZ83" i="15"/>
  <c r="BZ117" i="21"/>
  <c r="BZ85" i="21"/>
  <c r="BZ100" i="19"/>
  <c r="BZ68" i="19"/>
  <c r="BZ92" i="5"/>
  <c r="BZ60" i="5"/>
  <c r="BZ105" i="18"/>
  <c r="BZ73" i="18"/>
  <c r="BZ100" i="18"/>
  <c r="BZ68" i="18"/>
  <c r="BZ104" i="2"/>
  <c r="BZ72" i="2"/>
  <c r="BZ119" i="18"/>
  <c r="BZ87" i="18"/>
  <c r="BZ91" i="16"/>
  <c r="BZ59" i="16"/>
  <c r="BZ116" i="13"/>
  <c r="BZ84" i="13"/>
  <c r="BZ105" i="21"/>
  <c r="BZ73" i="21"/>
  <c r="BZ113" i="13"/>
  <c r="BZ81" i="13"/>
  <c r="BZ97" i="3"/>
  <c r="BZ65" i="3"/>
  <c r="BZ107" i="12"/>
  <c r="BZ75" i="12"/>
  <c r="BZ98" i="16"/>
  <c r="BZ66" i="16"/>
  <c r="BZ93" i="17"/>
  <c r="BZ61" i="17"/>
  <c r="BZ103" i="1"/>
  <c r="BZ71" i="1"/>
  <c r="S47" i="18"/>
  <c r="T15" i="18"/>
  <c r="BZ15" i="18" s="1" a="1"/>
  <c r="BZ15" i="18" s="1"/>
  <c r="BX58" i="6"/>
  <c r="BX90" i="6"/>
  <c r="S47" i="20"/>
  <c r="T15" i="20"/>
  <c r="BZ15" i="20" s="1" a="1"/>
  <c r="BZ15" i="20" s="1"/>
  <c r="BZ121" i="3"/>
  <c r="BZ89" i="3"/>
  <c r="BZ124" i="16"/>
  <c r="BZ127" i="16" s="1"/>
  <c r="BZ120" i="16" s="1"/>
  <c r="BZ88" i="16"/>
  <c r="BZ121" i="20"/>
  <c r="BZ89" i="20"/>
  <c r="BZ121" i="18"/>
  <c r="BZ89" i="18"/>
  <c r="BZ124" i="19"/>
  <c r="BZ127" i="19" s="1"/>
  <c r="BZ120" i="19" s="1"/>
  <c r="BZ88" i="19"/>
  <c r="BZ124" i="10"/>
  <c r="BZ127" i="10" s="1"/>
  <c r="BZ120" i="10" s="1"/>
  <c r="BZ88" i="10"/>
  <c r="BZ124" i="18"/>
  <c r="BZ127" i="18" s="1"/>
  <c r="BZ120" i="18" s="1"/>
  <c r="BZ88" i="18"/>
  <c r="BZ121" i="19"/>
  <c r="BZ89" i="19"/>
  <c r="BZ124" i="1"/>
  <c r="BZ127" i="1" s="1"/>
  <c r="BZ120" i="1" s="1"/>
  <c r="BZ88" i="1"/>
  <c r="BZ124" i="14"/>
  <c r="BZ127" i="14" s="1"/>
  <c r="BZ120" i="14" s="1"/>
  <c r="BZ88" i="14"/>
  <c r="BZ121" i="4"/>
  <c r="BZ89" i="4"/>
  <c r="BZ102" i="13"/>
  <c r="BZ70" i="13"/>
  <c r="BZ101" i="10"/>
  <c r="BZ69" i="10"/>
  <c r="BZ103" i="6"/>
  <c r="BZ71" i="6"/>
  <c r="BZ91" i="20"/>
  <c r="BZ59" i="20"/>
  <c r="BZ109" i="20"/>
  <c r="BZ77" i="20"/>
  <c r="BZ114" i="16"/>
  <c r="BZ82" i="16"/>
  <c r="BZ94" i="5"/>
  <c r="BZ62" i="5"/>
  <c r="BZ103" i="14"/>
  <c r="BZ71" i="14"/>
  <c r="BZ115" i="19"/>
  <c r="BZ83" i="19"/>
  <c r="BZ107" i="20"/>
  <c r="BZ75" i="20"/>
  <c r="BZ116" i="17"/>
  <c r="BZ84" i="17"/>
  <c r="BZ112" i="14"/>
  <c r="BZ80" i="14"/>
  <c r="BZ95" i="14"/>
  <c r="BZ63" i="14"/>
  <c r="BZ114" i="4"/>
  <c r="BZ82" i="4"/>
  <c r="BZ96" i="7"/>
  <c r="BZ64" i="7"/>
  <c r="BZ113" i="12"/>
  <c r="BZ81" i="12"/>
  <c r="BZ111" i="13"/>
  <c r="BZ79" i="13"/>
  <c r="BZ112" i="9"/>
  <c r="BZ80" i="9"/>
  <c r="BZ92" i="21"/>
  <c r="BZ60" i="21"/>
  <c r="BZ109" i="6"/>
  <c r="BZ77" i="6"/>
  <c r="BZ118" i="6"/>
  <c r="BZ86" i="6"/>
  <c r="BZ97" i="16"/>
  <c r="BZ65" i="16"/>
  <c r="BZ97" i="18"/>
  <c r="BZ65" i="18"/>
  <c r="BZ97" i="9"/>
  <c r="BZ65" i="9"/>
  <c r="BZ96" i="14"/>
  <c r="BZ64" i="14"/>
  <c r="BZ94" i="13"/>
  <c r="BZ62" i="13"/>
  <c r="BZ108" i="2"/>
  <c r="BZ76" i="2"/>
  <c r="BZ111" i="5"/>
  <c r="BZ79" i="5"/>
  <c r="BZ113" i="17"/>
  <c r="BZ81" i="17"/>
  <c r="BZ114" i="15"/>
  <c r="BZ82" i="15"/>
  <c r="BZ118" i="12"/>
  <c r="BZ86" i="12"/>
  <c r="BZ98" i="2"/>
  <c r="BZ66" i="2"/>
  <c r="BZ98" i="1"/>
  <c r="BZ66" i="1"/>
  <c r="BZ109" i="11"/>
  <c r="BZ77" i="11"/>
  <c r="BZ107" i="1"/>
  <c r="BZ75" i="1"/>
  <c r="BZ107" i="21"/>
  <c r="BZ75" i="21"/>
  <c r="BZ115" i="4"/>
  <c r="BZ83" i="4"/>
  <c r="BZ98" i="9"/>
  <c r="BZ66" i="9"/>
  <c r="BZ116" i="4"/>
  <c r="BZ84" i="4"/>
  <c r="BZ106" i="13"/>
  <c r="BZ74" i="13"/>
  <c r="BZ102" i="12"/>
  <c r="BZ70" i="12"/>
  <c r="BZ100" i="11"/>
  <c r="BZ68" i="11"/>
  <c r="BZ113" i="15"/>
  <c r="BZ81" i="15"/>
  <c r="BZ118" i="10"/>
  <c r="BZ86" i="10"/>
  <c r="BZ114" i="19"/>
  <c r="BZ82" i="19"/>
  <c r="BZ94" i="12"/>
  <c r="BZ62" i="12"/>
  <c r="BZ116" i="10"/>
  <c r="BZ84" i="10"/>
  <c r="BZ115" i="16"/>
  <c r="BZ83" i="16"/>
  <c r="BZ104" i="20"/>
  <c r="BZ72" i="20"/>
  <c r="BZ119" i="9"/>
  <c r="BZ87" i="9"/>
  <c r="BZ97" i="20"/>
  <c r="BZ65" i="20"/>
  <c r="BZ92" i="10"/>
  <c r="BZ60" i="10"/>
  <c r="BZ95" i="1"/>
  <c r="BZ63" i="1"/>
  <c r="BZ107" i="6"/>
  <c r="BZ75" i="6"/>
  <c r="BZ93" i="2"/>
  <c r="BZ61" i="2"/>
  <c r="BZ96" i="11"/>
  <c r="BZ64" i="11"/>
  <c r="BZ92" i="1"/>
  <c r="BZ60" i="1"/>
  <c r="BZ112" i="13"/>
  <c r="BZ80" i="13"/>
  <c r="BZ91" i="3"/>
  <c r="BZ59" i="3"/>
  <c r="BZ98" i="13"/>
  <c r="BZ66" i="13"/>
  <c r="BZ116" i="21"/>
  <c r="BZ84" i="21"/>
  <c r="BZ109" i="15"/>
  <c r="BZ77" i="15"/>
  <c r="BZ100" i="10"/>
  <c r="BZ68" i="10"/>
  <c r="BZ114" i="8"/>
  <c r="BZ82" i="8"/>
  <c r="BZ95" i="2"/>
  <c r="BZ63" i="2"/>
  <c r="BZ112" i="10"/>
  <c r="BZ80" i="10"/>
  <c r="BZ99" i="11"/>
  <c r="BZ67" i="11"/>
  <c r="BZ119" i="5"/>
  <c r="BZ87" i="5"/>
  <c r="BZ95" i="18"/>
  <c r="BZ63" i="18"/>
  <c r="BZ100" i="7"/>
  <c r="BZ68" i="7"/>
  <c r="BZ101" i="20"/>
  <c r="BZ69" i="20"/>
  <c r="BZ110" i="10"/>
  <c r="BZ78" i="10"/>
  <c r="BZ102" i="9"/>
  <c r="BZ70" i="9"/>
  <c r="BZ98" i="20"/>
  <c r="BZ66" i="20"/>
  <c r="BZ106" i="21"/>
  <c r="BZ74" i="21"/>
  <c r="BZ106" i="8"/>
  <c r="BZ74" i="8"/>
  <c r="BZ102" i="5"/>
  <c r="BZ70" i="5"/>
  <c r="BZ117" i="9"/>
  <c r="BZ85" i="9"/>
  <c r="BZ118" i="8"/>
  <c r="BZ86" i="8"/>
  <c r="BZ113" i="16"/>
  <c r="BZ81" i="16"/>
  <c r="BZ98" i="8"/>
  <c r="BZ66" i="8"/>
  <c r="CA102" i="6"/>
  <c r="CA70" i="6"/>
  <c r="BZ110" i="8"/>
  <c r="BZ78" i="8"/>
  <c r="BZ104" i="17"/>
  <c r="BZ72" i="17"/>
  <c r="BZ96" i="3"/>
  <c r="BZ64" i="3"/>
  <c r="BZ101" i="16"/>
  <c r="BZ69" i="16"/>
  <c r="BZ115" i="6"/>
  <c r="BZ83" i="6"/>
  <c r="BZ107" i="18"/>
  <c r="BZ75" i="18"/>
  <c r="BZ96" i="20"/>
  <c r="BZ64" i="20"/>
  <c r="BZ98" i="4"/>
  <c r="BZ66" i="4"/>
  <c r="BZ98" i="5"/>
  <c r="BZ66" i="5"/>
  <c r="BZ96" i="18"/>
  <c r="BZ64" i="18"/>
  <c r="BZ115" i="9"/>
  <c r="BZ83" i="9"/>
  <c r="BZ104" i="6"/>
  <c r="BZ72" i="6"/>
  <c r="BZ114" i="21"/>
  <c r="BZ82" i="21"/>
  <c r="BZ110" i="6"/>
  <c r="BZ78" i="6"/>
  <c r="BZ95" i="13"/>
  <c r="BZ63" i="13"/>
  <c r="BZ98" i="19"/>
  <c r="BZ66" i="19"/>
  <c r="BZ96" i="6"/>
  <c r="BZ64" i="6"/>
  <c r="BZ112" i="19"/>
  <c r="BZ80" i="19"/>
  <c r="CA92" i="20"/>
  <c r="CA60" i="20"/>
  <c r="BZ111" i="14"/>
  <c r="BZ79" i="14"/>
  <c r="BZ108" i="17"/>
  <c r="BZ76" i="17"/>
  <c r="BZ111" i="10"/>
  <c r="BZ79" i="10"/>
  <c r="BZ107" i="14"/>
  <c r="BZ75" i="14"/>
  <c r="BZ104" i="5"/>
  <c r="BZ72" i="5"/>
  <c r="BZ101" i="12"/>
  <c r="BZ69" i="12"/>
  <c r="BZ102" i="18"/>
  <c r="BZ70" i="18"/>
  <c r="BZ109" i="9"/>
  <c r="BZ77" i="9"/>
  <c r="BZ98" i="10"/>
  <c r="BZ66" i="10"/>
  <c r="BZ108" i="13"/>
  <c r="BZ76" i="13"/>
  <c r="BZ106" i="15"/>
  <c r="BZ74" i="15"/>
  <c r="BZ118" i="17"/>
  <c r="BZ86" i="17"/>
  <c r="BZ108" i="4"/>
  <c r="BZ76" i="4"/>
  <c r="BZ112" i="2"/>
  <c r="BZ80" i="2"/>
  <c r="BZ110" i="7"/>
  <c r="BZ78" i="7"/>
  <c r="BZ105" i="19"/>
  <c r="BZ73" i="19"/>
  <c r="BZ102" i="4"/>
  <c r="BZ70" i="4"/>
  <c r="BZ110" i="17"/>
  <c r="BZ78" i="17"/>
  <c r="CA106" i="10"/>
  <c r="CA74" i="10"/>
  <c r="BZ91" i="2"/>
  <c r="BZ59" i="2"/>
  <c r="BZ117" i="12"/>
  <c r="BZ85" i="12"/>
  <c r="BZ100" i="2"/>
  <c r="BZ68" i="2"/>
  <c r="BZ110" i="12"/>
  <c r="BZ78" i="12"/>
  <c r="BZ97" i="6"/>
  <c r="BZ65" i="6"/>
  <c r="BZ91" i="18"/>
  <c r="BZ59" i="18"/>
  <c r="BZ100" i="16"/>
  <c r="BZ68" i="16"/>
  <c r="BZ118" i="5"/>
  <c r="BZ86" i="5"/>
  <c r="BZ118" i="7"/>
  <c r="BZ86" i="7"/>
  <c r="BZ119" i="12"/>
  <c r="BZ87" i="12"/>
  <c r="BZ113" i="2"/>
  <c r="BZ81" i="2"/>
  <c r="BZ92" i="16"/>
  <c r="BZ60" i="16"/>
  <c r="BZ96" i="13"/>
  <c r="BZ64" i="13"/>
  <c r="BZ91" i="1"/>
  <c r="BZ59" i="1"/>
  <c r="BZ118" i="16"/>
  <c r="BZ86" i="16"/>
  <c r="BZ116" i="15"/>
  <c r="BZ84" i="15"/>
  <c r="BZ91" i="11"/>
  <c r="BZ59" i="11"/>
  <c r="BZ117" i="11"/>
  <c r="BZ85" i="11"/>
  <c r="BZ116" i="3"/>
  <c r="BZ84" i="3"/>
  <c r="BZ108" i="10"/>
  <c r="BZ76" i="10"/>
  <c r="CA99" i="2"/>
  <c r="CA67" i="2"/>
  <c r="BZ100" i="15"/>
  <c r="BZ68" i="15"/>
  <c r="BZ106" i="14"/>
  <c r="BZ74" i="14"/>
  <c r="BZ106" i="18"/>
  <c r="BZ74" i="18"/>
  <c r="BZ108" i="3"/>
  <c r="BZ76" i="3"/>
  <c r="BZ99" i="1"/>
  <c r="BZ67" i="1"/>
  <c r="CA99" i="8"/>
  <c r="CA67" i="8"/>
  <c r="BX58" i="18"/>
  <c r="BX90" i="18"/>
  <c r="S47" i="6"/>
  <c r="T15" i="6"/>
  <c r="BZ15" i="6" s="1" a="1"/>
  <c r="BZ15" i="6" s="1"/>
  <c r="BX90" i="2"/>
  <c r="BX58" i="2"/>
  <c r="S47" i="2"/>
  <c r="T15" i="2"/>
  <c r="BZ15" i="2" s="1" a="1"/>
  <c r="BZ15" i="2" s="1"/>
  <c r="U47" i="1"/>
  <c r="BZ121" i="9"/>
  <c r="BZ89" i="9"/>
  <c r="BZ121" i="14"/>
  <c r="BZ89" i="14"/>
  <c r="BZ121" i="10"/>
  <c r="BZ89" i="10"/>
  <c r="BZ121" i="8"/>
  <c r="BZ89" i="8"/>
  <c r="BZ121" i="5"/>
  <c r="BZ89" i="5"/>
  <c r="BZ124" i="11"/>
  <c r="BZ127" i="11" s="1"/>
  <c r="BZ120" i="11" s="1"/>
  <c r="BZ88" i="11"/>
  <c r="BZ119" i="21"/>
  <c r="BZ87" i="21"/>
  <c r="BZ93" i="8"/>
  <c r="BZ61" i="8"/>
  <c r="BZ113" i="19"/>
  <c r="BZ81" i="19"/>
  <c r="BZ111" i="21"/>
  <c r="BZ79" i="21"/>
  <c r="CA97" i="21"/>
  <c r="CA65" i="21"/>
  <c r="BZ101" i="5"/>
  <c r="BZ69" i="5"/>
  <c r="BZ114" i="12"/>
  <c r="BZ82" i="12"/>
  <c r="BZ106" i="7"/>
  <c r="BZ74" i="7"/>
  <c r="BZ119" i="17"/>
  <c r="BZ87" i="17"/>
  <c r="BZ93" i="20"/>
  <c r="BZ61" i="20"/>
  <c r="BZ111" i="17"/>
  <c r="BZ79" i="17"/>
  <c r="BZ117" i="19"/>
  <c r="BZ85" i="19"/>
  <c r="BZ96" i="12"/>
  <c r="BZ64" i="12"/>
  <c r="BZ95" i="3"/>
  <c r="BZ63" i="3"/>
  <c r="BZ102" i="3"/>
  <c r="BZ70" i="3"/>
  <c r="BZ116" i="2"/>
  <c r="BZ84" i="2"/>
  <c r="BZ107" i="10"/>
  <c r="BZ75" i="10"/>
  <c r="BZ105" i="7"/>
  <c r="BZ73" i="7"/>
  <c r="CA96" i="8"/>
  <c r="CA64" i="8"/>
  <c r="BZ100" i="17"/>
  <c r="BZ68" i="17"/>
  <c r="BZ96" i="10"/>
  <c r="BZ64" i="10"/>
  <c r="BZ94" i="10"/>
  <c r="BZ62" i="10"/>
  <c r="BZ116" i="16"/>
  <c r="BZ84" i="16"/>
  <c r="BZ110" i="4"/>
  <c r="BZ78" i="4"/>
  <c r="BZ101" i="21"/>
  <c r="BZ69" i="21"/>
  <c r="BZ105" i="8"/>
  <c r="BZ73" i="8"/>
  <c r="BZ99" i="12"/>
  <c r="BZ67" i="12"/>
  <c r="CA104" i="8"/>
  <c r="CA72" i="8"/>
  <c r="BZ114" i="14"/>
  <c r="BZ82" i="14"/>
  <c r="BZ100" i="8"/>
  <c r="BZ68" i="8"/>
  <c r="BZ101" i="14"/>
  <c r="BZ69" i="14"/>
  <c r="CA113" i="7"/>
  <c r="CA81" i="7"/>
  <c r="BZ107" i="19"/>
  <c r="BZ75" i="19"/>
  <c r="BZ101" i="4"/>
  <c r="BZ69" i="4"/>
  <c r="BZ115" i="18"/>
  <c r="BZ83" i="18"/>
  <c r="BZ105" i="12"/>
  <c r="BZ73" i="12"/>
  <c r="BZ115" i="17"/>
  <c r="BZ83" i="17"/>
  <c r="BZ95" i="7"/>
  <c r="BZ63" i="7"/>
  <c r="BZ97" i="12"/>
  <c r="BZ65" i="12"/>
  <c r="CA99" i="7"/>
  <c r="CA67" i="7"/>
  <c r="BZ108" i="14"/>
  <c r="BZ76" i="14"/>
  <c r="BZ112" i="3"/>
  <c r="BZ80" i="3"/>
  <c r="BZ115" i="1"/>
  <c r="BZ83" i="1"/>
  <c r="BZ115" i="11"/>
  <c r="BZ83" i="11"/>
  <c r="BZ96" i="17"/>
  <c r="BZ64" i="17"/>
  <c r="CA117" i="7"/>
  <c r="CA85" i="7"/>
  <c r="BZ105" i="17"/>
  <c r="BZ73" i="17"/>
  <c r="BZ119" i="7"/>
  <c r="BZ87" i="7"/>
  <c r="BZ92" i="12"/>
  <c r="BZ60" i="12"/>
  <c r="BZ105" i="1"/>
  <c r="BZ73" i="1"/>
  <c r="BZ118" i="1"/>
  <c r="BZ86" i="1"/>
  <c r="BZ118" i="2"/>
  <c r="BZ86" i="2"/>
  <c r="BZ103" i="10"/>
  <c r="BZ71" i="10"/>
  <c r="CA117" i="16"/>
  <c r="CA85" i="16"/>
  <c r="BZ116" i="14"/>
  <c r="BZ84" i="14"/>
  <c r="BZ97" i="1"/>
  <c r="BZ65" i="1"/>
  <c r="BZ113" i="9"/>
  <c r="BZ81" i="9"/>
  <c r="BZ95" i="10"/>
  <c r="BZ63" i="10"/>
  <c r="CA114" i="9"/>
  <c r="CA82" i="9"/>
  <c r="BZ93" i="12"/>
  <c r="BZ61" i="12"/>
  <c r="BZ95" i="20"/>
  <c r="BZ63" i="20"/>
  <c r="BZ113" i="20"/>
  <c r="BZ81" i="20"/>
  <c r="BZ94" i="15"/>
  <c r="BZ62" i="15"/>
  <c r="BZ94" i="3"/>
  <c r="BZ62" i="3"/>
  <c r="BZ108" i="15"/>
  <c r="BZ76" i="15"/>
  <c r="BZ110" i="20"/>
  <c r="BZ78" i="20"/>
  <c r="BZ101" i="9"/>
  <c r="BZ69" i="9"/>
  <c r="BZ108" i="20"/>
  <c r="BZ76" i="20"/>
  <c r="BZ95" i="4"/>
  <c r="BZ63" i="4"/>
  <c r="BZ105" i="15"/>
  <c r="BZ73" i="15"/>
  <c r="BZ101" i="8"/>
  <c r="BZ69" i="8"/>
  <c r="BZ111" i="7"/>
  <c r="BZ79" i="7"/>
  <c r="BZ103" i="20"/>
  <c r="BZ71" i="20"/>
  <c r="BZ118" i="11"/>
  <c r="BZ86" i="11"/>
  <c r="BZ114" i="6"/>
  <c r="BZ82" i="6"/>
  <c r="BZ109" i="7"/>
  <c r="BZ77" i="7"/>
  <c r="CA112" i="17"/>
  <c r="CA80" i="17"/>
  <c r="BZ91" i="10"/>
  <c r="BZ59" i="10"/>
  <c r="BZ101" i="18"/>
  <c r="BZ69" i="18"/>
  <c r="BZ98" i="18"/>
  <c r="BZ66" i="18"/>
  <c r="BZ100" i="13"/>
  <c r="BZ68" i="13"/>
  <c r="CA94" i="6"/>
  <c r="CA62" i="6"/>
  <c r="BZ118" i="15"/>
  <c r="BZ86" i="15"/>
  <c r="BZ114" i="13"/>
  <c r="BZ82" i="13"/>
  <c r="BZ102" i="15"/>
  <c r="BZ70" i="15"/>
  <c r="BZ97" i="5"/>
  <c r="BZ65" i="5"/>
  <c r="BZ114" i="18"/>
  <c r="BZ82" i="18"/>
  <c r="BZ106" i="12"/>
  <c r="BZ74" i="12"/>
  <c r="BZ119" i="1"/>
  <c r="BZ87" i="1"/>
  <c r="BZ103" i="18"/>
  <c r="BZ71" i="18"/>
  <c r="BZ99" i="10"/>
  <c r="BZ67" i="10"/>
  <c r="BZ109" i="19"/>
  <c r="BZ77" i="19"/>
  <c r="BZ112" i="4"/>
  <c r="BZ80" i="4"/>
  <c r="BZ111" i="1"/>
  <c r="BZ79" i="1"/>
  <c r="CA113" i="6"/>
  <c r="CA81" i="6"/>
  <c r="BZ116" i="6"/>
  <c r="BZ84" i="6"/>
  <c r="BZ107" i="16"/>
  <c r="BZ75" i="16"/>
  <c r="BZ96" i="16"/>
  <c r="BZ64" i="16"/>
  <c r="BZ99" i="4"/>
  <c r="BZ67" i="4"/>
  <c r="BZ93" i="10"/>
  <c r="BZ61" i="10"/>
  <c r="CA116" i="19"/>
  <c r="CA84" i="19"/>
  <c r="BZ111" i="12"/>
  <c r="BZ79" i="12"/>
  <c r="BZ118" i="9"/>
  <c r="BZ86" i="9"/>
  <c r="BZ119" i="2"/>
  <c r="BZ87" i="2"/>
  <c r="BZ118" i="14"/>
  <c r="BZ86" i="14"/>
  <c r="BZ94" i="17"/>
  <c r="BZ62" i="17"/>
  <c r="BZ99" i="9"/>
  <c r="BZ67" i="9"/>
  <c r="BZ93" i="21"/>
  <c r="BZ61" i="21"/>
  <c r="BZ108" i="12"/>
  <c r="BZ76" i="12"/>
  <c r="BZ97" i="8"/>
  <c r="BZ65" i="8"/>
  <c r="BZ112" i="16"/>
  <c r="BZ80" i="16"/>
  <c r="BZ108" i="6"/>
  <c r="BZ76" i="6"/>
  <c r="BZ110" i="2"/>
  <c r="BZ78" i="2"/>
  <c r="BX58" i="8"/>
  <c r="BX90" i="8"/>
  <c r="U47" i="9"/>
  <c r="BZ121" i="11"/>
  <c r="BZ89" i="11"/>
  <c r="BZ124" i="5"/>
  <c r="BZ127" i="5" s="1"/>
  <c r="BZ120" i="5" s="1"/>
  <c r="BZ88" i="5"/>
  <c r="BZ124" i="7"/>
  <c r="BZ127" i="7" s="1"/>
  <c r="BZ120" i="7" s="1"/>
  <c r="BZ88" i="7"/>
  <c r="BZ124" i="9"/>
  <c r="BZ127" i="9" s="1"/>
  <c r="BZ120" i="9" s="1"/>
  <c r="BZ88" i="9"/>
  <c r="BZ98" i="14"/>
  <c r="BZ66" i="14"/>
  <c r="BZ110" i="5"/>
  <c r="BZ78" i="5"/>
  <c r="BZ104" i="3"/>
  <c r="BZ72" i="3"/>
  <c r="BZ105" i="5"/>
  <c r="BZ73" i="5"/>
  <c r="BZ92" i="4"/>
  <c r="BZ60" i="4"/>
  <c r="BZ98" i="15"/>
  <c r="BZ66" i="15"/>
  <c r="CA107" i="2"/>
  <c r="CA75" i="2"/>
  <c r="BZ109" i="12"/>
  <c r="BZ77" i="12"/>
  <c r="BZ104" i="21"/>
  <c r="BZ72" i="21"/>
  <c r="BZ104" i="12"/>
  <c r="BZ72" i="12"/>
  <c r="BZ103" i="3"/>
  <c r="BZ71" i="3"/>
  <c r="BZ105" i="10"/>
  <c r="BZ73" i="10"/>
  <c r="BZ93" i="14"/>
  <c r="BZ61" i="14"/>
  <c r="BZ110" i="1"/>
  <c r="BZ78" i="1"/>
  <c r="BZ112" i="12"/>
  <c r="BZ80" i="12"/>
  <c r="CA101" i="19"/>
  <c r="CA69" i="19"/>
  <c r="BZ115" i="10"/>
  <c r="BZ83" i="10"/>
  <c r="BZ93" i="16"/>
  <c r="BZ61" i="16"/>
  <c r="BZ99" i="18"/>
  <c r="BZ67" i="18"/>
  <c r="BZ117" i="15"/>
  <c r="BZ85" i="15"/>
  <c r="BZ116" i="20"/>
  <c r="BZ84" i="20"/>
  <c r="BZ97" i="10"/>
  <c r="BZ65" i="10"/>
  <c r="CA97" i="7"/>
  <c r="CA65" i="7"/>
  <c r="BZ113" i="8"/>
  <c r="BZ81" i="8"/>
  <c r="BZ115" i="13"/>
  <c r="BZ83" i="13"/>
  <c r="BZ99" i="14"/>
  <c r="BZ67" i="14"/>
  <c r="BZ104" i="11"/>
  <c r="BZ72" i="11"/>
  <c r="BZ106" i="1"/>
  <c r="BZ74" i="1"/>
  <c r="BZ91" i="14"/>
  <c r="BZ59" i="14"/>
  <c r="BZ102" i="17"/>
  <c r="BZ70" i="17"/>
  <c r="BZ102" i="10"/>
  <c r="BZ70" i="10"/>
  <c r="BZ103" i="8"/>
  <c r="BZ71" i="8"/>
  <c r="BZ117" i="4"/>
  <c r="BZ85" i="4"/>
  <c r="BZ95" i="8"/>
  <c r="BZ63" i="8"/>
  <c r="CA94" i="7"/>
  <c r="CA62" i="7"/>
  <c r="BZ109" i="4"/>
  <c r="BZ77" i="4"/>
  <c r="BZ91" i="12"/>
  <c r="BZ59" i="12"/>
  <c r="BZ96" i="5"/>
  <c r="BZ64" i="5"/>
  <c r="U47" i="19"/>
  <c r="BX90" i="17"/>
  <c r="BX58" i="17"/>
  <c r="S47" i="21"/>
  <c r="T15" i="21"/>
  <c r="BZ15" i="21" s="1" a="1"/>
  <c r="BZ15" i="21" s="1"/>
  <c r="S47" i="8"/>
  <c r="T15" i="8"/>
  <c r="BZ15" i="8" s="1" a="1"/>
  <c r="BZ15" i="8" s="1"/>
  <c r="BX90" i="7"/>
  <c r="BX58" i="7"/>
  <c r="U47" i="16"/>
  <c r="BZ121" i="12"/>
  <c r="BZ89" i="12"/>
  <c r="BZ121" i="7"/>
  <c r="BZ89" i="7"/>
  <c r="BZ124" i="13"/>
  <c r="BZ127" i="13" s="1"/>
  <c r="BZ120" i="13" s="1"/>
  <c r="BZ88" i="13"/>
  <c r="BZ124" i="15"/>
  <c r="BZ127" i="15" s="1"/>
  <c r="BZ120" i="15" s="1"/>
  <c r="BZ88" i="15"/>
  <c r="BZ124" i="3"/>
  <c r="BZ127" i="3" s="1"/>
  <c r="BZ120" i="3" s="1"/>
  <c r="BZ88" i="3"/>
  <c r="BZ109" i="3"/>
  <c r="BZ77" i="3"/>
  <c r="BZ102" i="14"/>
  <c r="BZ70" i="14"/>
  <c r="BZ98" i="3"/>
  <c r="BZ66" i="3"/>
  <c r="BZ107" i="9"/>
  <c r="BZ75" i="9"/>
  <c r="BZ92" i="13"/>
  <c r="BZ60" i="13"/>
  <c r="BZ92" i="6"/>
  <c r="BZ60" i="6"/>
  <c r="BZ102" i="1"/>
  <c r="BZ70" i="1"/>
  <c r="BZ110" i="14"/>
  <c r="BZ78" i="14"/>
  <c r="BZ97" i="15"/>
  <c r="BZ65" i="15"/>
  <c r="BZ92" i="11"/>
  <c r="BZ60" i="11"/>
  <c r="BZ103" i="12"/>
  <c r="BZ71" i="12"/>
  <c r="BZ117" i="5"/>
  <c r="BZ85" i="5"/>
  <c r="BZ107" i="3"/>
  <c r="BZ75" i="3"/>
  <c r="BZ96" i="9"/>
  <c r="BZ64" i="9"/>
  <c r="BZ93" i="3"/>
  <c r="BZ61" i="3"/>
  <c r="BZ108" i="19"/>
  <c r="BZ76" i="19"/>
  <c r="BZ104" i="9"/>
  <c r="BZ72" i="9"/>
  <c r="BZ95" i="15"/>
  <c r="BZ63" i="15"/>
  <c r="BZ117" i="8"/>
  <c r="BZ85" i="8"/>
  <c r="BZ109" i="21"/>
  <c r="BZ77" i="21"/>
  <c r="BZ97" i="19"/>
  <c r="BZ65" i="19"/>
  <c r="BZ101" i="3"/>
  <c r="BZ69" i="3"/>
  <c r="BZ94" i="14"/>
  <c r="BZ62" i="14"/>
  <c r="BZ99" i="6"/>
  <c r="BZ67" i="6"/>
  <c r="BZ114" i="17"/>
  <c r="BZ82" i="17"/>
  <c r="BZ115" i="7"/>
  <c r="BZ83" i="7"/>
  <c r="BZ91" i="9"/>
  <c r="BZ59" i="9"/>
  <c r="BZ103" i="19"/>
  <c r="BZ71" i="19"/>
  <c r="BZ109" i="1"/>
  <c r="BZ77" i="1"/>
  <c r="BZ115" i="8"/>
  <c r="BZ83" i="8"/>
  <c r="BZ112" i="6"/>
  <c r="BZ80" i="6"/>
  <c r="BZ100" i="12"/>
  <c r="BZ68" i="12"/>
  <c r="BZ115" i="20"/>
  <c r="BZ83" i="20"/>
  <c r="BZ111" i="3"/>
  <c r="BZ79" i="3"/>
  <c r="BZ111" i="2"/>
  <c r="BZ79" i="2"/>
  <c r="CA95" i="6"/>
  <c r="CA63" i="6"/>
  <c r="BZ107" i="11"/>
  <c r="BZ75" i="11"/>
  <c r="BZ106" i="2"/>
  <c r="BZ74" i="2"/>
  <c r="BZ95" i="16"/>
  <c r="BZ63" i="16"/>
  <c r="BZ119" i="4"/>
  <c r="BZ87" i="4"/>
  <c r="BZ101" i="15"/>
  <c r="BZ69" i="15"/>
  <c r="BZ118" i="21"/>
  <c r="BZ86" i="21"/>
  <c r="BZ105" i="4"/>
  <c r="BZ73" i="4"/>
  <c r="BZ93" i="18"/>
  <c r="BZ61" i="18"/>
  <c r="BZ96" i="21"/>
  <c r="BZ64" i="21"/>
  <c r="BZ101" i="6"/>
  <c r="BZ69" i="6"/>
  <c r="BZ95" i="17"/>
  <c r="BZ63" i="17"/>
  <c r="BZ119" i="6"/>
  <c r="BZ87" i="6"/>
  <c r="BZ112" i="11"/>
  <c r="BZ80" i="11"/>
  <c r="BZ118" i="13"/>
  <c r="BZ86" i="13"/>
  <c r="BZ103" i="16"/>
  <c r="BZ71" i="16"/>
  <c r="CA92" i="3"/>
  <c r="CA60" i="3"/>
  <c r="BZ117" i="2"/>
  <c r="BZ85" i="2"/>
  <c r="BZ105" i="9"/>
  <c r="BZ73" i="9"/>
  <c r="BZ107" i="15"/>
  <c r="BZ75" i="15"/>
  <c r="BZ119" i="15"/>
  <c r="BZ87" i="15"/>
  <c r="BZ98" i="7"/>
  <c r="BZ66" i="7"/>
  <c r="BZ109" i="2"/>
  <c r="BZ77" i="2"/>
  <c r="BZ107" i="13"/>
  <c r="BZ75" i="13"/>
  <c r="BZ95" i="19"/>
  <c r="BZ63" i="19"/>
  <c r="BZ92" i="8"/>
  <c r="BZ60" i="8"/>
  <c r="BZ99" i="16"/>
  <c r="BZ67" i="16"/>
  <c r="BZ94" i="19"/>
  <c r="BZ62" i="19"/>
  <c r="BZ91" i="4"/>
  <c r="BZ59" i="4"/>
  <c r="BZ93" i="15"/>
  <c r="BZ61" i="15"/>
  <c r="CA99" i="17"/>
  <c r="CA67" i="17"/>
  <c r="BZ104" i="4"/>
  <c r="BZ72" i="4"/>
  <c r="BZ110" i="9"/>
  <c r="BZ78" i="9"/>
  <c r="BZ95" i="11"/>
  <c r="BZ63" i="11"/>
  <c r="BZ109" i="13"/>
  <c r="BZ77" i="13"/>
  <c r="BZ113" i="18"/>
  <c r="BZ81" i="18"/>
  <c r="CA117" i="3"/>
  <c r="CA85" i="3"/>
  <c r="BZ91" i="6"/>
  <c r="BZ59" i="6"/>
  <c r="BZ103" i="7"/>
  <c r="BZ71" i="7"/>
  <c r="BZ110" i="13"/>
  <c r="BZ78" i="13"/>
  <c r="BZ91" i="17"/>
  <c r="BZ59" i="17"/>
  <c r="BZ111" i="16"/>
  <c r="BZ79" i="16"/>
  <c r="BZ103" i="21"/>
  <c r="BZ71" i="21"/>
  <c r="BZ115" i="5"/>
  <c r="BZ83" i="5"/>
  <c r="BZ110" i="11"/>
  <c r="BZ78" i="11"/>
  <c r="BZ101" i="17"/>
  <c r="BZ69" i="17"/>
  <c r="BZ93" i="5"/>
  <c r="BZ61" i="5"/>
  <c r="BZ97" i="14"/>
  <c r="BZ65" i="14"/>
  <c r="BZ111" i="15"/>
  <c r="BZ79" i="15"/>
  <c r="BZ97" i="2"/>
  <c r="BZ65" i="2"/>
  <c r="BZ99" i="13"/>
  <c r="BZ67" i="13"/>
  <c r="CA95" i="5"/>
  <c r="CA63" i="5"/>
  <c r="BZ106" i="11"/>
  <c r="BZ74" i="11"/>
  <c r="BZ108" i="7"/>
  <c r="BZ76" i="7"/>
  <c r="BZ118" i="18"/>
  <c r="BZ86" i="18"/>
  <c r="BZ94" i="11"/>
  <c r="BZ62" i="11"/>
  <c r="BZ119" i="16"/>
  <c r="BZ87" i="16"/>
  <c r="CA94" i="18"/>
  <c r="CA62" i="18"/>
  <c r="BZ113" i="3"/>
  <c r="BZ81" i="3"/>
  <c r="BZ94" i="2"/>
  <c r="BZ62" i="2"/>
  <c r="BZ114" i="1"/>
  <c r="BZ82" i="1"/>
  <c r="BZ118" i="4"/>
  <c r="BZ86" i="4"/>
  <c r="BZ109" i="14"/>
  <c r="BZ77" i="14"/>
  <c r="BZ116" i="9"/>
  <c r="BZ84" i="9"/>
  <c r="BZ99" i="15"/>
  <c r="BZ67" i="15"/>
  <c r="BZ95" i="12"/>
  <c r="BZ63" i="12"/>
  <c r="BZ119" i="11"/>
  <c r="BZ87" i="11"/>
  <c r="BZ95" i="21"/>
  <c r="BZ63" i="21"/>
  <c r="BZ100" i="14"/>
  <c r="BZ68" i="14"/>
  <c r="BZ105" i="11"/>
  <c r="BZ73" i="11"/>
  <c r="BZ107" i="4"/>
  <c r="BZ75" i="4"/>
  <c r="BZ112" i="8"/>
  <c r="BZ80" i="8"/>
  <c r="BZ102" i="2"/>
  <c r="BZ70" i="2"/>
  <c r="BZ92" i="9"/>
  <c r="BZ60" i="9"/>
  <c r="BZ117" i="14"/>
  <c r="BZ85" i="14"/>
  <c r="CA109" i="8"/>
  <c r="CA77" i="8"/>
  <c r="BZ111" i="6"/>
  <c r="BZ79" i="6"/>
  <c r="BZ100" i="21"/>
  <c r="BZ68" i="21"/>
  <c r="BZ112" i="20"/>
  <c r="BZ80" i="20"/>
  <c r="BZ119" i="3"/>
  <c r="BZ87" i="3"/>
  <c r="BZ115" i="12"/>
  <c r="BZ83" i="12"/>
  <c r="BZ102" i="16"/>
  <c r="BZ70" i="16"/>
  <c r="BX90" i="4"/>
  <c r="BX58" i="4"/>
  <c r="S47" i="17"/>
  <c r="T15" i="17"/>
  <c r="BZ15" i="17" s="1" a="1"/>
  <c r="BZ15" i="17" s="1"/>
  <c r="BX90" i="15"/>
  <c r="BX58" i="15"/>
  <c r="BX90" i="21"/>
  <c r="BX58" i="21"/>
  <c r="S47" i="7"/>
  <c r="T15" i="7"/>
  <c r="BZ15" i="7" s="1" a="1"/>
  <c r="BZ15" i="7" s="1"/>
  <c r="BZ124" i="4"/>
  <c r="BZ127" i="4" s="1"/>
  <c r="BZ120" i="4" s="1"/>
  <c r="BZ88" i="4"/>
  <c r="BZ124" i="2"/>
  <c r="BZ127" i="2" s="1"/>
  <c r="BZ120" i="2" s="1"/>
  <c r="BZ88" i="2"/>
  <c r="BZ121" i="17"/>
  <c r="BZ89" i="17"/>
  <c r="BZ124" i="6"/>
  <c r="BZ127" i="6" s="1"/>
  <c r="BZ120" i="6" s="1"/>
  <c r="BZ88" i="6"/>
  <c r="BZ121" i="6"/>
  <c r="BZ89" i="6"/>
  <c r="BZ117" i="20"/>
  <c r="BZ85" i="20"/>
  <c r="BZ105" i="14"/>
  <c r="BZ73" i="14"/>
  <c r="BZ105" i="2"/>
  <c r="BZ73" i="2"/>
  <c r="CA91" i="7"/>
  <c r="CA59" i="7"/>
  <c r="BZ116" i="7"/>
  <c r="BZ84" i="7"/>
  <c r="BZ108" i="16"/>
  <c r="BZ76" i="16"/>
  <c r="BZ119" i="10"/>
  <c r="BZ87" i="10"/>
  <c r="BZ99" i="19"/>
  <c r="BZ67" i="19"/>
  <c r="BZ93" i="4"/>
  <c r="BZ61" i="4"/>
  <c r="BZ91" i="19"/>
  <c r="BZ59" i="19"/>
  <c r="BZ103" i="11"/>
  <c r="BZ71" i="11"/>
  <c r="BZ99" i="21"/>
  <c r="BZ67" i="21"/>
  <c r="BZ100" i="6"/>
  <c r="BZ68" i="6"/>
  <c r="BZ117" i="13"/>
  <c r="BZ85" i="13"/>
  <c r="BZ108" i="8"/>
  <c r="BZ76" i="8"/>
  <c r="BZ97" i="17"/>
  <c r="BZ65" i="17"/>
  <c r="BZ108" i="11"/>
  <c r="BZ76" i="11"/>
  <c r="BZ116" i="12"/>
  <c r="BZ84" i="12"/>
  <c r="BZ98" i="12"/>
  <c r="BZ66" i="12"/>
  <c r="BZ94" i="1"/>
  <c r="BZ62" i="1"/>
  <c r="BZ114" i="11"/>
  <c r="BZ82" i="11"/>
  <c r="BZ111" i="9"/>
  <c r="BZ79" i="9"/>
  <c r="BZ113" i="21"/>
  <c r="BZ81" i="21"/>
  <c r="BZ102" i="11"/>
  <c r="BZ70" i="11"/>
  <c r="BZ114" i="3"/>
  <c r="BZ82" i="3"/>
  <c r="BZ103" i="15"/>
  <c r="BZ71" i="15"/>
  <c r="BZ93" i="9"/>
  <c r="BZ61" i="9"/>
  <c r="CA106" i="5"/>
  <c r="CA74" i="5"/>
  <c r="BZ101" i="13"/>
  <c r="BZ69" i="13"/>
  <c r="BZ113" i="4"/>
  <c r="BZ81" i="4"/>
  <c r="BZ102" i="19"/>
  <c r="BZ70" i="19"/>
  <c r="BZ103" i="17"/>
  <c r="BZ71" i="17"/>
  <c r="BZ91" i="21"/>
  <c r="BZ59" i="21"/>
  <c r="BZ119" i="19"/>
  <c r="BZ87" i="19"/>
  <c r="BZ100" i="9"/>
  <c r="BZ68" i="9"/>
  <c r="BZ97" i="4"/>
  <c r="BZ65" i="4"/>
  <c r="BZ112" i="15"/>
  <c r="BZ80" i="15"/>
  <c r="BZ117" i="1"/>
  <c r="BZ85" i="1"/>
  <c r="BZ103" i="5"/>
  <c r="BZ71" i="5"/>
  <c r="BZ102" i="20"/>
  <c r="BZ70" i="20"/>
  <c r="CA112" i="7"/>
  <c r="CA80" i="7"/>
  <c r="U47" i="3"/>
  <c r="S47" i="4"/>
  <c r="T15" i="4"/>
  <c r="BZ15" i="4" s="1" a="1"/>
  <c r="BZ15" i="4" s="1"/>
  <c r="BX90" i="12"/>
  <c r="BX58" i="12"/>
  <c r="S47" i="15"/>
  <c r="T15" i="15"/>
  <c r="BZ15" i="15" s="1" a="1"/>
  <c r="BZ15" i="15" s="1"/>
  <c r="BZ124" i="17"/>
  <c r="BZ127" i="17" s="1"/>
  <c r="BZ120" i="17" s="1"/>
  <c r="BZ88" i="17"/>
  <c r="BZ124" i="8"/>
  <c r="BZ127" i="8" s="1"/>
  <c r="BZ120" i="8" s="1"/>
  <c r="BZ88" i="8"/>
  <c r="BZ121" i="1"/>
  <c r="BZ89" i="1"/>
  <c r="BZ124" i="20"/>
  <c r="BZ127" i="20" s="1"/>
  <c r="BZ120" i="20" s="1"/>
  <c r="BZ88" i="20"/>
  <c r="BZ121" i="21"/>
  <c r="BZ89" i="21"/>
  <c r="BZ121" i="13"/>
  <c r="BZ89" i="13"/>
  <c r="BZ106" i="6"/>
  <c r="BZ74" i="6"/>
  <c r="BZ105" i="13"/>
  <c r="BZ73" i="13"/>
  <c r="BZ93" i="19"/>
  <c r="BZ61" i="19"/>
  <c r="BZ108" i="9"/>
  <c r="BZ76" i="9"/>
  <c r="BZ113" i="1"/>
  <c r="BZ81" i="1"/>
  <c r="BZ91" i="13"/>
  <c r="BZ59" i="13"/>
  <c r="BZ96" i="4"/>
  <c r="BZ64" i="4"/>
  <c r="BZ110" i="18"/>
  <c r="BZ78" i="18"/>
  <c r="BZ95" i="9"/>
  <c r="BZ63" i="9"/>
  <c r="BZ104" i="1"/>
  <c r="BZ72" i="1"/>
  <c r="BZ106" i="16"/>
  <c r="BZ74" i="16"/>
  <c r="BZ111" i="19"/>
  <c r="BZ79" i="19"/>
  <c r="BZ115" i="3"/>
  <c r="BZ83" i="3"/>
  <c r="BZ116" i="11"/>
  <c r="BZ84" i="11"/>
  <c r="BZ109" i="17"/>
  <c r="BZ77" i="17"/>
  <c r="BZ101" i="7"/>
  <c r="BZ69" i="7"/>
  <c r="BZ102" i="21"/>
  <c r="BZ70" i="21"/>
  <c r="BZ118" i="3"/>
  <c r="BZ86" i="3"/>
  <c r="BZ109" i="5"/>
  <c r="BZ77" i="5"/>
  <c r="BZ101" i="11"/>
  <c r="BZ69" i="11"/>
  <c r="BZ107" i="5"/>
  <c r="BZ75" i="5"/>
  <c r="BZ101" i="2"/>
  <c r="BZ69" i="2"/>
  <c r="BZ117" i="18"/>
  <c r="BZ85" i="18"/>
  <c r="BZ103" i="9"/>
  <c r="BZ71" i="9"/>
  <c r="BZ107" i="8"/>
  <c r="BZ75" i="8"/>
  <c r="BZ91" i="5"/>
  <c r="BZ59" i="5"/>
  <c r="BZ92" i="2"/>
  <c r="BZ60" i="2"/>
  <c r="BZ94" i="8"/>
  <c r="BZ62" i="8"/>
  <c r="BZ116" i="5"/>
  <c r="BZ84" i="5"/>
  <c r="BZ110" i="3"/>
  <c r="BZ78" i="3"/>
  <c r="BZ103" i="13"/>
  <c r="BZ71" i="13"/>
  <c r="BZ110" i="15"/>
  <c r="BZ78" i="15"/>
  <c r="BZ93" i="7"/>
  <c r="BZ61" i="7"/>
  <c r="BZ100" i="5"/>
  <c r="BZ68" i="5"/>
  <c r="BZ111" i="20"/>
  <c r="BZ79" i="20"/>
  <c r="BZ98" i="17"/>
  <c r="BZ66" i="17"/>
  <c r="BZ98" i="21"/>
  <c r="BZ66" i="21"/>
  <c r="BZ105" i="6"/>
  <c r="BZ73" i="6"/>
  <c r="BZ94" i="21"/>
  <c r="BZ62" i="21"/>
  <c r="BZ116" i="1"/>
  <c r="BZ84" i="1"/>
  <c r="BZ114" i="5"/>
  <c r="BZ82" i="5"/>
  <c r="BZ111" i="11"/>
  <c r="BZ79" i="11"/>
  <c r="BZ109" i="10"/>
  <c r="BZ77" i="10"/>
  <c r="BZ117" i="10"/>
  <c r="BZ85" i="10"/>
  <c r="BZ99" i="5"/>
  <c r="BZ67" i="5"/>
  <c r="BZ111" i="18"/>
  <c r="BZ79" i="18"/>
  <c r="BZ114" i="10"/>
  <c r="BZ82" i="10"/>
  <c r="BZ109" i="18"/>
  <c r="BZ77" i="18"/>
  <c r="BZ93" i="13"/>
  <c r="BZ61" i="13"/>
  <c r="BZ104" i="15"/>
  <c r="BZ72" i="15"/>
  <c r="BZ104" i="10"/>
  <c r="BZ72" i="10"/>
  <c r="BZ104" i="19"/>
  <c r="BZ72" i="19"/>
  <c r="BZ100" i="1"/>
  <c r="BZ68" i="1"/>
  <c r="BZ92" i="17"/>
  <c r="BZ60" i="17"/>
  <c r="BZ104" i="14"/>
  <c r="BZ72" i="14"/>
  <c r="BZ92" i="19"/>
  <c r="BZ60" i="19"/>
  <c r="BZ100" i="3"/>
  <c r="BZ68" i="3"/>
  <c r="BZ91" i="15"/>
  <c r="BZ59" i="15"/>
  <c r="BZ104" i="16"/>
  <c r="BZ72" i="16"/>
  <c r="BZ96" i="1"/>
  <c r="BZ64" i="1"/>
  <c r="BZ108" i="5"/>
  <c r="BZ76" i="5"/>
  <c r="BZ102" i="8"/>
  <c r="BZ70" i="8"/>
  <c r="BZ105" i="3"/>
  <c r="BZ73" i="3"/>
  <c r="BZ109" i="16"/>
  <c r="BZ77" i="16"/>
  <c r="BZ116" i="8"/>
  <c r="BZ84" i="8"/>
  <c r="BZ103" i="4"/>
  <c r="BZ71" i="4"/>
  <c r="BZ105" i="20"/>
  <c r="BZ73" i="20"/>
  <c r="BZ115" i="2"/>
  <c r="BZ83" i="2"/>
  <c r="BZ110" i="16"/>
  <c r="BZ78" i="16"/>
  <c r="BZ106" i="20"/>
  <c r="BZ74" i="20"/>
  <c r="BZ115" i="21"/>
  <c r="BZ83" i="21"/>
  <c r="BZ98" i="6"/>
  <c r="BZ66" i="6"/>
  <c r="BZ96" i="19"/>
  <c r="BZ64" i="19"/>
  <c r="BZ97" i="13"/>
  <c r="BZ65" i="13"/>
  <c r="BZ108" i="21"/>
  <c r="BZ76" i="21"/>
  <c r="BZ118" i="19"/>
  <c r="BZ86" i="19"/>
  <c r="BZ118" i="20"/>
  <c r="BZ86" i="20"/>
  <c r="BZ106" i="4"/>
  <c r="BZ74" i="4"/>
  <c r="BZ108" i="1"/>
  <c r="BZ76" i="1"/>
  <c r="BZ115" i="14"/>
  <c r="BZ83" i="14"/>
  <c r="BZ103" i="2"/>
  <c r="BZ71" i="2"/>
  <c r="BZ112" i="21"/>
  <c r="BZ80" i="21"/>
  <c r="BZ108" i="18"/>
  <c r="BZ76" i="18"/>
  <c r="BZ112" i="18"/>
  <c r="BZ80" i="18"/>
  <c r="BZ113" i="11"/>
  <c r="BZ81" i="11"/>
  <c r="CA100" i="4"/>
  <c r="CA68" i="4"/>
  <c r="BZ92" i="7"/>
  <c r="BZ60" i="7"/>
  <c r="BZ104" i="18"/>
  <c r="BZ72" i="18"/>
  <c r="BZ104" i="7"/>
  <c r="BZ72" i="7"/>
  <c r="BZ113" i="10"/>
  <c r="BZ81" i="10"/>
  <c r="BZ96" i="15"/>
  <c r="BZ64" i="15"/>
  <c r="BZ99" i="3"/>
  <c r="BZ67" i="3"/>
  <c r="BZ92" i="15"/>
  <c r="BZ60" i="15"/>
  <c r="BZ101" i="1"/>
  <c r="BZ69" i="1"/>
  <c r="BZ106" i="17"/>
  <c r="BZ74" i="17"/>
  <c r="BZ92" i="18"/>
  <c r="BZ60" i="18"/>
  <c r="BZ116" i="18"/>
  <c r="BZ84" i="18"/>
  <c r="BZ96" i="2"/>
  <c r="BZ64" i="2"/>
  <c r="BZ114" i="20"/>
  <c r="BZ82" i="20"/>
  <c r="BZ93" i="1"/>
  <c r="BZ61" i="1"/>
  <c r="CA94" i="9"/>
  <c r="CA62" i="9"/>
  <c r="BZ110" i="19"/>
  <c r="BZ78" i="19"/>
  <c r="BZ94" i="4"/>
  <c r="BZ62" i="4"/>
  <c r="BZ119" i="13"/>
  <c r="BZ87" i="13"/>
  <c r="BZ106" i="9"/>
  <c r="BZ74" i="9"/>
  <c r="BZ105" i="16"/>
  <c r="BZ73" i="16"/>
  <c r="BZ92" i="14"/>
  <c r="BZ60" i="14"/>
  <c r="BZ119" i="14"/>
  <c r="BZ87" i="14"/>
  <c r="BZ111" i="8"/>
  <c r="BZ79" i="8"/>
  <c r="S47" i="12"/>
  <c r="T15" i="12"/>
  <c r="BZ15" i="12" s="1" a="1"/>
  <c r="BZ15" i="12" s="1"/>
  <c r="BX90" i="20"/>
  <c r="BX58" i="20"/>
  <c r="BZ90" i="3"/>
  <c r="BZ58" i="3"/>
  <c r="BZ90" i="16"/>
  <c r="BZ58" i="16"/>
  <c r="BZ90" i="9"/>
  <c r="BZ58" i="9"/>
  <c r="BZ90" i="1"/>
  <c r="BZ58" i="1"/>
  <c r="BZ90" i="19"/>
  <c r="BZ58" i="19"/>
  <c r="V44" i="21"/>
  <c r="CB44" i="21" s="1" a="1"/>
  <c r="CB44" i="21" s="1"/>
  <c r="V23" i="14"/>
  <c r="CB23" i="14" s="1" a="1"/>
  <c r="CB23" i="14" s="1"/>
  <c r="V18" i="8"/>
  <c r="CB18" i="8" s="1" a="1"/>
  <c r="CB18" i="8" s="1"/>
  <c r="V35" i="5"/>
  <c r="CB35" i="5" s="1" a="1"/>
  <c r="CB35" i="5" s="1"/>
  <c r="V38" i="19"/>
  <c r="CB38" i="19" s="1" a="1"/>
  <c r="CB38" i="19" s="1"/>
  <c r="V29" i="3"/>
  <c r="CB29" i="3" s="1" a="1"/>
  <c r="CB29" i="3" s="1"/>
  <c r="V36" i="21"/>
  <c r="CB36" i="21" s="1" a="1"/>
  <c r="CB36" i="21" s="1"/>
  <c r="W22" i="21"/>
  <c r="CC22" i="21" s="1" a="1"/>
  <c r="CC22" i="21" s="1"/>
  <c r="V30" i="5"/>
  <c r="CB30" i="5" s="1" a="1"/>
  <c r="CB30" i="5" s="1"/>
  <c r="V26" i="5"/>
  <c r="CB26" i="5" s="1" a="1"/>
  <c r="CB26" i="5" s="1"/>
  <c r="V17" i="4"/>
  <c r="CB17" i="4" s="1" a="1"/>
  <c r="CB17" i="4" s="1"/>
  <c r="V23" i="15"/>
  <c r="CB23" i="15" s="1" a="1"/>
  <c r="CB23" i="15" s="1"/>
  <c r="W32" i="2"/>
  <c r="CC32" i="2" s="1" a="1"/>
  <c r="CC32" i="2" s="1"/>
  <c r="V39" i="12"/>
  <c r="CB39" i="12" s="1" a="1"/>
  <c r="CB39" i="12" s="1"/>
  <c r="V34" i="12"/>
  <c r="CB34" i="12" s="1" a="1"/>
  <c r="CB34" i="12" s="1"/>
  <c r="V31" i="7"/>
  <c r="CB31" i="7" s="1" a="1"/>
  <c r="CB31" i="7" s="1"/>
  <c r="V44" i="17"/>
  <c r="CB44" i="17" s="1" a="1"/>
  <c r="CB44" i="17" s="1"/>
  <c r="V29" i="21"/>
  <c r="CB29" i="21" s="1" a="1"/>
  <c r="CB29" i="21" s="1"/>
  <c r="V18" i="20"/>
  <c r="CB18" i="20" s="1" a="1"/>
  <c r="CB18" i="20" s="1"/>
  <c r="V29" i="12"/>
  <c r="CB29" i="12" s="1" a="1"/>
  <c r="CB29" i="12" s="1"/>
  <c r="V28" i="3"/>
  <c r="CB28" i="3" s="1" a="1"/>
  <c r="CB28" i="3" s="1"/>
  <c r="V36" i="17"/>
  <c r="CB36" i="17" s="1" a="1"/>
  <c r="CB36" i="17" s="1"/>
  <c r="V30" i="10"/>
  <c r="CB30" i="10" s="1" a="1"/>
  <c r="CB30" i="10" s="1"/>
  <c r="V42" i="19"/>
  <c r="CB42" i="19" s="1" a="1"/>
  <c r="CB42" i="19" s="1"/>
  <c r="V21" i="12"/>
  <c r="CB21" i="12" s="1" a="1"/>
  <c r="CB21" i="12" s="1"/>
  <c r="V18" i="14"/>
  <c r="CB18" i="14" s="1" a="1"/>
  <c r="CB18" i="14" s="1"/>
  <c r="V20" i="3"/>
  <c r="CB20" i="3" s="1" a="1"/>
  <c r="CB20" i="3" s="1"/>
  <c r="V35" i="1"/>
  <c r="CB35" i="1" s="1" a="1"/>
  <c r="CB35" i="1" s="1"/>
  <c r="V27" i="3"/>
  <c r="CB27" i="3" s="1" a="1"/>
  <c r="CB27" i="3" s="1"/>
  <c r="V37" i="12"/>
  <c r="CB37" i="12" s="1" a="1"/>
  <c r="CB37" i="12" s="1"/>
  <c r="V41" i="2"/>
  <c r="CB41" i="2" s="1" a="1"/>
  <c r="CB41" i="2" s="1"/>
  <c r="W26" i="19"/>
  <c r="CC26" i="19" s="1" a="1"/>
  <c r="CC26" i="19" s="1"/>
  <c r="V32" i="10"/>
  <c r="CB32" i="10" s="1" a="1"/>
  <c r="CB32" i="10" s="1"/>
  <c r="V40" i="10"/>
  <c r="CB40" i="10" s="1" a="1"/>
  <c r="CB40" i="10" s="1"/>
  <c r="V30" i="7"/>
  <c r="CB30" i="7" s="1" a="1"/>
  <c r="CB30" i="7" s="1"/>
  <c r="V18" i="16"/>
  <c r="CB18" i="16" s="1" a="1"/>
  <c r="CB18" i="16" s="1"/>
  <c r="W21" i="8"/>
  <c r="CC21" i="8" s="1" a="1"/>
  <c r="CC21" i="8" s="1"/>
  <c r="V24" i="18"/>
  <c r="CB24" i="18" s="1" a="1"/>
  <c r="CB24" i="18" s="1"/>
  <c r="V25" i="17"/>
  <c r="CB25" i="17" s="1" a="1"/>
  <c r="CB25" i="17" s="1"/>
  <c r="V42" i="15"/>
  <c r="CB42" i="15" s="1" a="1"/>
  <c r="CB42" i="15" s="1"/>
  <c r="V21" i="10"/>
  <c r="CB21" i="10" s="1" a="1"/>
  <c r="CB21" i="10" s="1"/>
  <c r="V19" i="10"/>
  <c r="CB19" i="10" s="1" a="1"/>
  <c r="CB19" i="10" s="1"/>
  <c r="V41" i="16"/>
  <c r="CB41" i="16" s="1" a="1"/>
  <c r="CB41" i="16" s="1"/>
  <c r="V41" i="20"/>
  <c r="CB41" i="20" s="1" a="1"/>
  <c r="CB41" i="20" s="1"/>
  <c r="V35" i="4"/>
  <c r="CB35" i="4" s="1" a="1"/>
  <c r="CB35" i="4" s="1"/>
  <c r="V22" i="10"/>
  <c r="CB22" i="10" s="1" a="1"/>
  <c r="CB22" i="10" s="1"/>
  <c r="V26" i="21"/>
  <c r="CB26" i="21" s="1" a="1"/>
  <c r="CB26" i="21" s="1"/>
  <c r="W22" i="7"/>
  <c r="CC22" i="7" s="1" a="1"/>
  <c r="CC22" i="7" s="1"/>
  <c r="V30" i="8"/>
  <c r="CB30" i="8" s="1" a="1"/>
  <c r="CB30" i="8" s="1"/>
  <c r="V38" i="8"/>
  <c r="CB38" i="8" s="1" a="1"/>
  <c r="CB38" i="8" s="1"/>
  <c r="V40" i="13"/>
  <c r="CB40" i="13" s="1" a="1"/>
  <c r="CB40" i="13" s="1"/>
  <c r="V24" i="12"/>
  <c r="CB24" i="12" s="1" a="1"/>
  <c r="CB24" i="12" s="1"/>
  <c r="V24" i="14"/>
  <c r="CB24" i="14" s="1" a="1"/>
  <c r="CB24" i="14" s="1"/>
  <c r="W29" i="8"/>
  <c r="CC29" i="8" s="1" a="1"/>
  <c r="CC29" i="8" s="1"/>
  <c r="V29" i="11"/>
  <c r="CB29" i="11" s="1" a="1"/>
  <c r="CB29" i="11" s="1"/>
  <c r="V31" i="1"/>
  <c r="CB31" i="1" s="1" a="1"/>
  <c r="CB31" i="1" s="1"/>
  <c r="V39" i="14"/>
  <c r="CB39" i="14" s="1" a="1"/>
  <c r="CB39" i="14" s="1"/>
  <c r="V16" i="14"/>
  <c r="CB16" i="14" s="1" a="1"/>
  <c r="CB16" i="14" s="1"/>
  <c r="V27" i="17"/>
  <c r="CB27" i="17" s="1" a="1"/>
  <c r="CB27" i="17" s="1"/>
  <c r="V25" i="8"/>
  <c r="CB25" i="8" s="1" a="1"/>
  <c r="CB25" i="8" s="1"/>
  <c r="V27" i="10"/>
  <c r="CB27" i="10" s="1" a="1"/>
  <c r="CB27" i="10" s="1"/>
  <c r="V26" i="14"/>
  <c r="CB26" i="14" s="1" a="1"/>
  <c r="CB26" i="14" s="1"/>
  <c r="V15" i="19"/>
  <c r="CB15" i="19" s="1" a="1"/>
  <c r="CB15" i="19" s="1"/>
  <c r="W38" i="7"/>
  <c r="CC38" i="7" s="1" a="1"/>
  <c r="CC38" i="7" s="1"/>
  <c r="V28" i="8"/>
  <c r="CB28" i="8" s="1" a="1"/>
  <c r="CB28" i="8" s="1"/>
  <c r="V32" i="19"/>
  <c r="CB32" i="19" s="1" a="1"/>
  <c r="CB32" i="19" s="1"/>
  <c r="V26" i="4"/>
  <c r="CB26" i="4" s="1" a="1"/>
  <c r="CB26" i="4" s="1"/>
  <c r="V42" i="4"/>
  <c r="CB42" i="4" s="1" a="1"/>
  <c r="CB42" i="4" s="1"/>
  <c r="V40" i="18"/>
  <c r="CB40" i="18" s="1" a="1"/>
  <c r="CB40" i="18" s="1"/>
  <c r="V20" i="8"/>
  <c r="CB20" i="8" s="1" a="1"/>
  <c r="CB20" i="8" s="1"/>
  <c r="V30" i="12"/>
  <c r="CB30" i="12" s="1" a="1"/>
  <c r="CB30" i="12" s="1"/>
  <c r="W19" i="7"/>
  <c r="CC19" i="7" s="1" a="1"/>
  <c r="CC19" i="7" s="1"/>
  <c r="V40" i="17"/>
  <c r="CB40" i="17" s="1" a="1"/>
  <c r="CB40" i="17" s="1"/>
  <c r="V34" i="4"/>
  <c r="CB34" i="4" s="1" a="1"/>
  <c r="CB34" i="4" s="1"/>
  <c r="V20" i="7"/>
  <c r="CB20" i="7" s="1" a="1"/>
  <c r="CB20" i="7" s="1"/>
  <c r="V16" i="12"/>
  <c r="CB16" i="12" s="1" a="1"/>
  <c r="CB16" i="12" s="1"/>
  <c r="V22" i="12"/>
  <c r="CB22" i="12" s="1" a="1"/>
  <c r="CB22" i="12" s="1"/>
  <c r="W24" i="7"/>
  <c r="CC24" i="7" s="1" a="1"/>
  <c r="CC24" i="7" s="1"/>
  <c r="V33" i="14"/>
  <c r="CB33" i="14" s="1" a="1"/>
  <c r="CB33" i="14" s="1"/>
  <c r="V37" i="3"/>
  <c r="CB37" i="3" s="1" a="1"/>
  <c r="CB37" i="3" s="1"/>
  <c r="V40" i="1"/>
  <c r="CB40" i="1" s="1" a="1"/>
  <c r="CB40" i="1" s="1"/>
  <c r="V40" i="11"/>
  <c r="CB40" i="11" s="1" a="1"/>
  <c r="CB40" i="11" s="1"/>
  <c r="V21" i="17"/>
  <c r="CB21" i="17" s="1" a="1"/>
  <c r="CB21" i="17" s="1"/>
  <c r="W42" i="7"/>
  <c r="CC42" i="7" s="1" a="1"/>
  <c r="CC42" i="7" s="1"/>
  <c r="V21" i="5"/>
  <c r="CB21" i="5" s="1" a="1"/>
  <c r="CB21" i="5" s="1"/>
  <c r="V30" i="17"/>
  <c r="CB30" i="17" s="1" a="1"/>
  <c r="CB30" i="17" s="1"/>
  <c r="V44" i="7"/>
  <c r="CB44" i="7" s="1" a="1"/>
  <c r="CB44" i="7" s="1"/>
  <c r="V17" i="12"/>
  <c r="CB17" i="12" s="1" a="1"/>
  <c r="CB17" i="12" s="1"/>
  <c r="V30" i="1"/>
  <c r="CB30" i="1" s="1" a="1"/>
  <c r="CB30" i="1" s="1"/>
  <c r="V43" i="1"/>
  <c r="CB43" i="1" s="1" a="1"/>
  <c r="CB43" i="1" s="1"/>
  <c r="V43" i="2"/>
  <c r="CB43" i="2" s="1" a="1"/>
  <c r="CB43" i="2" s="1"/>
  <c r="V28" i="10"/>
  <c r="CB28" i="10" s="1" a="1"/>
  <c r="CB28" i="10" s="1"/>
  <c r="W42" i="16"/>
  <c r="CC42" i="16" s="1" a="1"/>
  <c r="CC42" i="16" s="1"/>
  <c r="V41" i="14"/>
  <c r="CB41" i="14" s="1" a="1"/>
  <c r="CB41" i="14" s="1"/>
  <c r="V22" i="1"/>
  <c r="CB22" i="1" s="1" a="1"/>
  <c r="CB22" i="1" s="1"/>
  <c r="V38" i="9"/>
  <c r="CB38" i="9" s="1" a="1"/>
  <c r="CB38" i="9" s="1"/>
  <c r="V20" i="10"/>
  <c r="CB20" i="10" s="1" a="1"/>
  <c r="CB20" i="10" s="1"/>
  <c r="W39" i="9"/>
  <c r="CC39" i="9" s="1" a="1"/>
  <c r="CC39" i="9" s="1"/>
  <c r="V18" i="12"/>
  <c r="CB18" i="12" s="1" a="1"/>
  <c r="CB18" i="12" s="1"/>
  <c r="V20" i="20"/>
  <c r="CB20" i="20" s="1" a="1"/>
  <c r="CB20" i="20" s="1"/>
  <c r="V38" i="20"/>
  <c r="CB38" i="20" s="1" a="1"/>
  <c r="CB38" i="20" s="1"/>
  <c r="V19" i="15"/>
  <c r="CB19" i="15" s="1" a="1"/>
  <c r="CB19" i="15" s="1"/>
  <c r="V19" i="3"/>
  <c r="CB19" i="3" s="1" a="1"/>
  <c r="CB19" i="3" s="1"/>
  <c r="V33" i="15"/>
  <c r="CB33" i="15" s="1" a="1"/>
  <c r="CB33" i="15" s="1"/>
  <c r="V35" i="20"/>
  <c r="CB35" i="20" s="1" a="1"/>
  <c r="CB35" i="20" s="1"/>
  <c r="V26" i="9"/>
  <c r="CB26" i="9" s="1" a="1"/>
  <c r="CB26" i="9" s="1"/>
  <c r="V33" i="20"/>
  <c r="CB33" i="20" s="1" a="1"/>
  <c r="CB33" i="20" s="1"/>
  <c r="V20" i="4"/>
  <c r="CB20" i="4" s="1" a="1"/>
  <c r="CB20" i="4" s="1"/>
  <c r="V30" i="15"/>
  <c r="CB30" i="15" s="1" a="1"/>
  <c r="CB30" i="15" s="1"/>
  <c r="V26" i="8"/>
  <c r="CB26" i="8" s="1" a="1"/>
  <c r="CB26" i="8" s="1"/>
  <c r="V36" i="7"/>
  <c r="CB36" i="7" s="1" a="1"/>
  <c r="CB36" i="7" s="1"/>
  <c r="V28" i="20"/>
  <c r="CB28" i="20" s="1" a="1"/>
  <c r="CB28" i="20" s="1"/>
  <c r="V43" i="11"/>
  <c r="CB43" i="11" s="1" a="1"/>
  <c r="CB43" i="11" s="1"/>
  <c r="V39" i="6"/>
  <c r="CB39" i="6" s="1" a="1"/>
  <c r="CB39" i="6" s="1"/>
  <c r="V34" i="7"/>
  <c r="CB34" i="7" s="1" a="1"/>
  <c r="CB34" i="7" s="1"/>
  <c r="W37" i="17"/>
  <c r="CC37" i="17" s="1" a="1"/>
  <c r="CC37" i="17" s="1"/>
  <c r="V16" i="10"/>
  <c r="CB16" i="10" s="1" a="1"/>
  <c r="CB16" i="10" s="1"/>
  <c r="V26" i="18"/>
  <c r="CB26" i="18" s="1" a="1"/>
  <c r="CB26" i="18" s="1"/>
  <c r="V23" i="18"/>
  <c r="CB23" i="18" s="1" a="1"/>
  <c r="CB23" i="18" s="1"/>
  <c r="V25" i="13"/>
  <c r="CB25" i="13" s="1" a="1"/>
  <c r="CB25" i="13" s="1"/>
  <c r="W19" i="6"/>
  <c r="CC19" i="6" s="1" a="1"/>
  <c r="CC19" i="6" s="1"/>
  <c r="V43" i="15"/>
  <c r="CB43" i="15" s="1" a="1"/>
  <c r="CB43" i="15" s="1"/>
  <c r="V39" i="13"/>
  <c r="CB39" i="13" s="1" a="1"/>
  <c r="CB39" i="13" s="1"/>
  <c r="V27" i="15"/>
  <c r="CB27" i="15" s="1" a="1"/>
  <c r="CB27" i="15" s="1"/>
  <c r="V22" i="5"/>
  <c r="CB22" i="5" s="1" a="1"/>
  <c r="CB22" i="5" s="1"/>
  <c r="V39" i="18"/>
  <c r="CB39" i="18" s="1" a="1"/>
  <c r="CB39" i="18" s="1"/>
  <c r="V31" i="12"/>
  <c r="CB31" i="12" s="1" a="1"/>
  <c r="CB31" i="12" s="1"/>
  <c r="V44" i="1"/>
  <c r="CB44" i="1" s="1" a="1"/>
  <c r="CB44" i="1" s="1"/>
  <c r="V28" i="18"/>
  <c r="CB28" i="18" s="1" a="1"/>
  <c r="CB28" i="18" s="1"/>
  <c r="V24" i="10"/>
  <c r="CB24" i="10" s="1" a="1"/>
  <c r="CB24" i="10" s="1"/>
  <c r="V34" i="19"/>
  <c r="CB34" i="19" s="1" a="1"/>
  <c r="CB34" i="19" s="1"/>
  <c r="V37" i="4"/>
  <c r="CB37" i="4" s="1" a="1"/>
  <c r="CB37" i="4" s="1"/>
  <c r="V36" i="1"/>
  <c r="CB36" i="1" s="1" a="1"/>
  <c r="CB36" i="1" s="1"/>
  <c r="W38" i="6"/>
  <c r="CC38" i="6" s="1" a="1"/>
  <c r="CC38" i="6" s="1"/>
  <c r="V41" i="6"/>
  <c r="CB41" i="6" s="1" a="1"/>
  <c r="CB41" i="6" s="1"/>
  <c r="V32" i="16"/>
  <c r="CB32" i="16" s="1" a="1"/>
  <c r="CB32" i="16" s="1"/>
  <c r="V21" i="16"/>
  <c r="CB21" i="16" s="1" a="1"/>
  <c r="CB21" i="16" s="1"/>
  <c r="V24" i="4"/>
  <c r="CB24" i="4" s="1" a="1"/>
  <c r="CB24" i="4" s="1"/>
  <c r="V18" i="10"/>
  <c r="CB18" i="10" s="1" a="1"/>
  <c r="CB18" i="10" s="1"/>
  <c r="W41" i="19"/>
  <c r="CC41" i="19" s="1" a="1"/>
  <c r="CC41" i="19" s="1"/>
  <c r="V36" i="12"/>
  <c r="CB36" i="12" s="1" a="1"/>
  <c r="CB36" i="12" s="1"/>
  <c r="V43" i="9"/>
  <c r="CB43" i="9" s="1" a="1"/>
  <c r="CB43" i="9" s="1"/>
  <c r="V44" i="2"/>
  <c r="CB44" i="2" s="1" a="1"/>
  <c r="CB44" i="2" s="1"/>
  <c r="V43" i="14"/>
  <c r="CB43" i="14" s="1" a="1"/>
  <c r="CB43" i="14" s="1"/>
  <c r="V19" i="17"/>
  <c r="CB19" i="17" s="1" a="1"/>
  <c r="CB19" i="17" s="1"/>
  <c r="V24" i="9"/>
  <c r="CB24" i="9" s="1" a="1"/>
  <c r="CB24" i="9" s="1"/>
  <c r="V18" i="21"/>
  <c r="CB18" i="21" s="1" a="1"/>
  <c r="CB18" i="21" s="1"/>
  <c r="V33" i="12"/>
  <c r="CB33" i="12" s="1" a="1"/>
  <c r="CB33" i="12" s="1"/>
  <c r="V22" i="8"/>
  <c r="CB22" i="8" s="1" a="1"/>
  <c r="CB22" i="8" s="1"/>
  <c r="V37" i="16"/>
  <c r="CB37" i="16" s="1" a="1"/>
  <c r="CB37" i="16" s="1"/>
  <c r="V33" i="6"/>
  <c r="CB33" i="6" s="1" a="1"/>
  <c r="CB33" i="6" s="1"/>
  <c r="V35" i="2"/>
  <c r="CB35" i="2" s="1" a="1"/>
  <c r="CB35" i="2" s="1"/>
  <c r="V42" i="20"/>
  <c r="CB42" i="20" s="1" a="1"/>
  <c r="CB42" i="20" s="1"/>
  <c r="V34" i="3"/>
  <c r="CB34" i="3" s="1" a="1"/>
  <c r="CB34" i="3" s="1"/>
  <c r="V30" i="14"/>
  <c r="CB30" i="14" s="1" a="1"/>
  <c r="CB30" i="14" s="1"/>
  <c r="V27" i="14"/>
  <c r="CB27" i="14" s="1" a="1"/>
  <c r="CB27" i="14" s="1"/>
  <c r="V30" i="2"/>
  <c r="CB30" i="2" s="1" a="1"/>
  <c r="CB30" i="2" s="1"/>
  <c r="V23" i="3"/>
  <c r="CB23" i="3" s="1" a="1"/>
  <c r="CB23" i="3" s="1"/>
  <c r="W16" i="7"/>
  <c r="CC16" i="7" s="1" a="1"/>
  <c r="CC16" i="7" s="1"/>
  <c r="V32" i="9"/>
  <c r="CB32" i="9" s="1" a="1"/>
  <c r="CB32" i="9" s="1"/>
  <c r="V41" i="7"/>
  <c r="CB41" i="7" s="1" a="1"/>
  <c r="CB41" i="7" s="1"/>
  <c r="V33" i="16"/>
  <c r="CB33" i="16" s="1" a="1"/>
  <c r="CB33" i="16" s="1"/>
  <c r="V17" i="13"/>
  <c r="CB17" i="13" s="1" a="1"/>
  <c r="CB17" i="13" s="1"/>
  <c r="V44" i="10"/>
  <c r="CB44" i="10" s="1" a="1"/>
  <c r="CB44" i="10" s="1"/>
  <c r="V17" i="6"/>
  <c r="CB17" i="6" s="1" a="1"/>
  <c r="CB17" i="6" s="1"/>
  <c r="V24" i="19"/>
  <c r="CB24" i="19" s="1" a="1"/>
  <c r="CB24" i="19" s="1"/>
  <c r="V27" i="1"/>
  <c r="CB27" i="1" s="1" a="1"/>
  <c r="CB27" i="1" s="1"/>
  <c r="V18" i="4"/>
  <c r="CB18" i="4" s="1" a="1"/>
  <c r="CB18" i="4" s="1"/>
  <c r="V35" i="14"/>
  <c r="CB35" i="14" s="1" a="1"/>
  <c r="CB35" i="14" s="1"/>
  <c r="V22" i="15"/>
  <c r="CB22" i="15" s="1" a="1"/>
  <c r="CB22" i="15" s="1"/>
  <c r="V16" i="19"/>
  <c r="CB16" i="19" s="1" a="1"/>
  <c r="CB16" i="19" s="1"/>
  <c r="V17" i="11"/>
  <c r="CB17" i="11" s="1" a="1"/>
  <c r="CB17" i="11" s="1"/>
  <c r="V28" i="11"/>
  <c r="CB28" i="11" s="1" a="1"/>
  <c r="CB28" i="11" s="1"/>
  <c r="V28" i="12"/>
  <c r="CB28" i="12" s="1" a="1"/>
  <c r="CB28" i="12" s="1"/>
  <c r="V24" i="21"/>
  <c r="CB24" i="21" s="1" a="1"/>
  <c r="CB24" i="21" s="1"/>
  <c r="V42" i="5"/>
  <c r="CB42" i="5" s="1" a="1"/>
  <c r="CB42" i="5" s="1"/>
  <c r="V25" i="6"/>
  <c r="CB25" i="6" s="1" a="1"/>
  <c r="CB25" i="6" s="1"/>
  <c r="V32" i="3"/>
  <c r="CB32" i="3" s="1" a="1"/>
  <c r="CB32" i="3" s="1"/>
  <c r="V42" i="13"/>
  <c r="CB42" i="13" s="1" a="1"/>
  <c r="CB42" i="13" s="1"/>
  <c r="V21" i="9"/>
  <c r="CB21" i="9" s="1" a="1"/>
  <c r="CB21" i="9" s="1"/>
  <c r="V33" i="8"/>
  <c r="CB33" i="8" s="1" a="1"/>
  <c r="CB33" i="8" s="1"/>
  <c r="V18" i="3"/>
  <c r="CB18" i="3" s="1" a="1"/>
  <c r="CB18" i="3" s="1"/>
  <c r="V22" i="17"/>
  <c r="CB22" i="17" s="1" a="1"/>
  <c r="CB22" i="17" s="1"/>
  <c r="V33" i="19"/>
  <c r="CB33" i="19" s="1" a="1"/>
  <c r="CB33" i="19" s="1"/>
  <c r="V33" i="11"/>
  <c r="CB33" i="11" s="1" a="1"/>
  <c r="CB33" i="11" s="1"/>
  <c r="V41" i="12"/>
  <c r="CB41" i="12" s="1" a="1"/>
  <c r="CB41" i="12" s="1"/>
  <c r="V29" i="9"/>
  <c r="CB29" i="9" s="1" a="1"/>
  <c r="CB29" i="9" s="1"/>
  <c r="V23" i="12"/>
  <c r="CB23" i="12" s="1" a="1"/>
  <c r="CB23" i="12" s="1"/>
  <c r="V20" i="15"/>
  <c r="CB20" i="15" s="1" a="1"/>
  <c r="CB20" i="15" s="1"/>
  <c r="V19" i="1"/>
  <c r="CB19" i="1" s="1" a="1"/>
  <c r="CB19" i="1" s="1"/>
  <c r="V42" i="8"/>
  <c r="CB42" i="8" s="1" a="1"/>
  <c r="CB42" i="8" s="1"/>
  <c r="V34" i="21"/>
  <c r="CB34" i="21" s="1" a="1"/>
  <c r="CB34" i="21" s="1"/>
  <c r="V39" i="11"/>
  <c r="CB39" i="11" s="1" a="1"/>
  <c r="CB39" i="11" s="1"/>
  <c r="V22" i="19"/>
  <c r="CB22" i="19" s="1" a="1"/>
  <c r="CB22" i="19" s="1"/>
  <c r="V36" i="9"/>
  <c r="CB36" i="9" s="1" a="1"/>
  <c r="CB36" i="9" s="1"/>
  <c r="V26" i="3"/>
  <c r="CB26" i="3" s="1" a="1"/>
  <c r="CB26" i="3" s="1"/>
  <c r="V38" i="21"/>
  <c r="CB38" i="21" s="1" a="1"/>
  <c r="CB38" i="21" s="1"/>
  <c r="V19" i="14"/>
  <c r="CB19" i="14" s="1" a="1"/>
  <c r="CB19" i="14" s="1"/>
  <c r="V27" i="11"/>
  <c r="CB27" i="11" s="1" a="1"/>
  <c r="CB27" i="11" s="1"/>
  <c r="V15" i="3"/>
  <c r="CB15" i="3" s="1" a="1"/>
  <c r="CB15" i="3" s="1"/>
  <c r="V39" i="3"/>
  <c r="CB39" i="3" s="1" a="1"/>
  <c r="CB39" i="3" s="1"/>
  <c r="V24" i="6"/>
  <c r="CB24" i="6" s="1" a="1"/>
  <c r="CB24" i="6" s="1"/>
  <c r="V28" i="15"/>
  <c r="CB28" i="15" s="1" a="1"/>
  <c r="CB28" i="15" s="1"/>
  <c r="V39" i="17"/>
  <c r="CB39" i="17" s="1" a="1"/>
  <c r="CB39" i="17" s="1"/>
  <c r="V18" i="9"/>
  <c r="CB18" i="9" s="1" a="1"/>
  <c r="CB18" i="9" s="1"/>
  <c r="V40" i="7"/>
  <c r="CB40" i="7" s="1" a="1"/>
  <c r="CB40" i="7" s="1"/>
  <c r="W31" i="5"/>
  <c r="CC31" i="5" s="1" a="1"/>
  <c r="CC31" i="5" s="1"/>
  <c r="V16" i="9"/>
  <c r="CB16" i="9" s="1" a="1"/>
  <c r="CB16" i="9" s="1"/>
  <c r="V26" i="13"/>
  <c r="CB26" i="13" s="1" a="1"/>
  <c r="CB26" i="13" s="1"/>
  <c r="V28" i="19"/>
  <c r="CB28" i="19" s="1" a="1"/>
  <c r="CB28" i="19" s="1"/>
  <c r="V38" i="4"/>
  <c r="CB38" i="4" s="1" a="1"/>
  <c r="CB38" i="4" s="1"/>
  <c r="V34" i="1"/>
  <c r="CB34" i="1" s="1" a="1"/>
  <c r="CB34" i="1" s="1"/>
  <c r="V27" i="19"/>
  <c r="CB27" i="19" s="1" a="1"/>
  <c r="CB27" i="19" s="1"/>
  <c r="V40" i="8"/>
  <c r="CB40" i="8" s="1" a="1"/>
  <c r="CB40" i="8" s="1"/>
  <c r="V28" i="17"/>
  <c r="CB28" i="17" s="1" a="1"/>
  <c r="CB28" i="17" s="1"/>
  <c r="V16" i="21"/>
  <c r="CB16" i="21" s="1" a="1"/>
  <c r="CB16" i="21" s="1"/>
  <c r="V37" i="6"/>
  <c r="CB37" i="6" s="1" a="1"/>
  <c r="CB37" i="6" s="1"/>
  <c r="V44" i="19"/>
  <c r="CB44" i="19" s="1" a="1"/>
  <c r="CB44" i="19" s="1"/>
  <c r="V25" i="12"/>
  <c r="CB25" i="12" s="1" a="1"/>
  <c r="CB25" i="12" s="1"/>
  <c r="V25" i="9"/>
  <c r="CB25" i="9" s="1" a="1"/>
  <c r="CB25" i="9" s="1"/>
  <c r="V40" i="20"/>
  <c r="CB40" i="20" s="1" a="1"/>
  <c r="CB40" i="20" s="1"/>
  <c r="V36" i="3"/>
  <c r="CB36" i="3" s="1" a="1"/>
  <c r="CB36" i="3" s="1"/>
  <c r="V22" i="4"/>
  <c r="CB22" i="4" s="1" a="1"/>
  <c r="CB22" i="4" s="1"/>
  <c r="V37" i="15"/>
  <c r="CB37" i="15" s="1" a="1"/>
  <c r="CB37" i="15" s="1"/>
  <c r="V36" i="2"/>
  <c r="CB36" i="2" s="1" a="1"/>
  <c r="CB36" i="2" s="1"/>
  <c r="V42" i="1"/>
  <c r="CB42" i="1" s="1" a="1"/>
  <c r="CB42" i="1" s="1"/>
  <c r="W20" i="6"/>
  <c r="CC20" i="6" s="1" a="1"/>
  <c r="CC20" i="6" s="1"/>
  <c r="V28" i="5"/>
  <c r="CB28" i="5" s="1" a="1"/>
  <c r="CB28" i="5" s="1"/>
  <c r="V32" i="11"/>
  <c r="CB32" i="11" s="1" a="1"/>
  <c r="CB32" i="11" s="1"/>
  <c r="V31" i="2"/>
  <c r="CB31" i="2" s="1" a="1"/>
  <c r="CB31" i="2" s="1"/>
  <c r="V27" i="20"/>
  <c r="CB27" i="20" s="1" a="1"/>
  <c r="CB27" i="20" s="1"/>
  <c r="V20" i="16"/>
  <c r="CB20" i="16" s="1" a="1"/>
  <c r="CB20" i="16" s="1"/>
  <c r="V44" i="4"/>
  <c r="CB44" i="4" s="1" a="1"/>
  <c r="CB44" i="4" s="1"/>
  <c r="V26" i="15"/>
  <c r="CB26" i="15" s="1" a="1"/>
  <c r="CB26" i="15" s="1"/>
  <c r="V43" i="21"/>
  <c r="CB43" i="21" s="1" a="1"/>
  <c r="CB43" i="21" s="1"/>
  <c r="V30" i="4"/>
  <c r="CB30" i="4" s="1" a="1"/>
  <c r="CB30" i="4" s="1"/>
  <c r="V18" i="18"/>
  <c r="CB18" i="18" s="1" a="1"/>
  <c r="CB18" i="18" s="1"/>
  <c r="V21" i="21"/>
  <c r="CB21" i="21" s="1" a="1"/>
  <c r="CB21" i="21" s="1"/>
  <c r="V26" i="6"/>
  <c r="CB26" i="6" s="1" a="1"/>
  <c r="CB26" i="6" s="1"/>
  <c r="V20" i="17"/>
  <c r="CB20" i="17" s="1" a="1"/>
  <c r="CB20" i="17" s="1"/>
  <c r="W37" i="7"/>
  <c r="CC37" i="7" s="1" a="1"/>
  <c r="CC37" i="7" s="1"/>
  <c r="V44" i="6"/>
  <c r="CB44" i="6" s="1" a="1"/>
  <c r="CB44" i="6" s="1"/>
  <c r="V37" i="11"/>
  <c r="CB37" i="11" s="1" a="1"/>
  <c r="CB37" i="11" s="1"/>
  <c r="V43" i="13"/>
  <c r="CB43" i="13" s="1" a="1"/>
  <c r="CB43" i="13" s="1"/>
  <c r="V28" i="16"/>
  <c r="CB28" i="16" s="1" a="1"/>
  <c r="CB28" i="16" s="1"/>
  <c r="W17" i="3"/>
  <c r="CC17" i="3" s="1" a="1"/>
  <c r="CC17" i="3" s="1"/>
  <c r="V42" i="2"/>
  <c r="CB42" i="2" s="1" a="1"/>
  <c r="CB42" i="2" s="1"/>
  <c r="V30" i="9"/>
  <c r="CB30" i="9" s="1" a="1"/>
  <c r="CB30" i="9" s="1"/>
  <c r="V32" i="15"/>
  <c r="CB32" i="15" s="1" a="1"/>
  <c r="CB32" i="15" s="1"/>
  <c r="V44" i="15"/>
  <c r="CB44" i="15" s="1" a="1"/>
  <c r="CB44" i="15" s="1"/>
  <c r="V23" i="7"/>
  <c r="CB23" i="7" s="1" a="1"/>
  <c r="CB23" i="7" s="1"/>
  <c r="V34" i="2"/>
  <c r="CB34" i="2" s="1" a="1"/>
  <c r="CB34" i="2" s="1"/>
  <c r="V32" i="13"/>
  <c r="CB32" i="13" s="1" a="1"/>
  <c r="CB32" i="13" s="1"/>
  <c r="V20" i="19"/>
  <c r="CB20" i="19" s="1" a="1"/>
  <c r="CB20" i="19" s="1"/>
  <c r="V17" i="8"/>
  <c r="CB17" i="8" s="1" a="1"/>
  <c r="CB17" i="8" s="1"/>
  <c r="V24" i="16"/>
  <c r="CB24" i="16" s="1" a="1"/>
  <c r="CB24" i="16" s="1"/>
  <c r="V19" i="19"/>
  <c r="CB19" i="19" s="1" a="1"/>
  <c r="CB19" i="19" s="1"/>
  <c r="V16" i="4"/>
  <c r="CB16" i="4" s="1" a="1"/>
  <c r="CB16" i="4" s="1"/>
  <c r="V18" i="15"/>
  <c r="CB18" i="15" s="1" a="1"/>
  <c r="CB18" i="15" s="1"/>
  <c r="W24" i="17"/>
  <c r="CC24" i="17" s="1" a="1"/>
  <c r="CC24" i="17" s="1"/>
  <c r="V29" i="4"/>
  <c r="CB29" i="4" s="1" a="1"/>
  <c r="CB29" i="4" s="1"/>
  <c r="V35" i="9"/>
  <c r="CB35" i="9" s="1" a="1"/>
  <c r="CB35" i="9" s="1"/>
  <c r="V20" i="11"/>
  <c r="CB20" i="11" s="1" a="1"/>
  <c r="CB20" i="11" s="1"/>
  <c r="V34" i="13"/>
  <c r="CB34" i="13" s="1" a="1"/>
  <c r="CB34" i="13" s="1"/>
  <c r="V38" i="18"/>
  <c r="CB38" i="18" s="1" a="1"/>
  <c r="CB38" i="18" s="1"/>
  <c r="W42" i="3"/>
  <c r="CC42" i="3" s="1" a="1"/>
  <c r="CC42" i="3" s="1"/>
  <c r="V16" i="6"/>
  <c r="CB16" i="6" s="1" a="1"/>
  <c r="CB16" i="6" s="1"/>
  <c r="V28" i="7"/>
  <c r="CB28" i="7" s="1" a="1"/>
  <c r="CB28" i="7" s="1"/>
  <c r="V35" i="13"/>
  <c r="CB35" i="13" s="1" a="1"/>
  <c r="CB35" i="13" s="1"/>
  <c r="V16" i="17"/>
  <c r="CB16" i="17" s="1" a="1"/>
  <c r="CB16" i="17" s="1"/>
  <c r="V36" i="16"/>
  <c r="CB36" i="16" s="1" a="1"/>
  <c r="CB36" i="16" s="1"/>
  <c r="V28" i="21"/>
  <c r="CB28" i="21" s="1" a="1"/>
  <c r="CB28" i="21" s="1"/>
  <c r="V40" i="5"/>
  <c r="CB40" i="5" s="1" a="1"/>
  <c r="CB40" i="5" s="1"/>
  <c r="V35" i="11"/>
  <c r="CB35" i="11" s="1" a="1"/>
  <c r="CB35" i="11" s="1"/>
  <c r="V26" i="17"/>
  <c r="CB26" i="17" s="1" a="1"/>
  <c r="CB26" i="17" s="1"/>
  <c r="V18" i="5"/>
  <c r="CB18" i="5" s="1" a="1"/>
  <c r="CB18" i="5" s="1"/>
  <c r="V22" i="14"/>
  <c r="CB22" i="14" s="1" a="1"/>
  <c r="CB22" i="14" s="1"/>
  <c r="V36" i="15"/>
  <c r="CB36" i="15" s="1" a="1"/>
  <c r="CB36" i="15" s="1"/>
  <c r="V22" i="2"/>
  <c r="CB22" i="2" s="1" a="1"/>
  <c r="CB22" i="2" s="1"/>
  <c r="V24" i="13"/>
  <c r="CB24" i="13" s="1" a="1"/>
  <c r="CB24" i="13" s="1"/>
  <c r="W20" i="5"/>
  <c r="CC20" i="5" s="1" a="1"/>
  <c r="CC20" i="5" s="1"/>
  <c r="V31" i="11"/>
  <c r="CB31" i="11" s="1" a="1"/>
  <c r="CB31" i="11" s="1"/>
  <c r="V33" i="7"/>
  <c r="CB33" i="7" s="1" a="1"/>
  <c r="CB33" i="7" s="1"/>
  <c r="V43" i="18"/>
  <c r="CB43" i="18" s="1" a="1"/>
  <c r="CB43" i="18" s="1"/>
  <c r="V19" i="11"/>
  <c r="CB19" i="11" s="1" a="1"/>
  <c r="CB19" i="11" s="1"/>
  <c r="V44" i="16"/>
  <c r="CB44" i="16" s="1" a="1"/>
  <c r="CB44" i="16" s="1"/>
  <c r="W19" i="18"/>
  <c r="CC19" i="18" s="1" a="1"/>
  <c r="CC19" i="18" s="1"/>
  <c r="V38" i="3"/>
  <c r="CB38" i="3" s="1" a="1"/>
  <c r="CB38" i="3" s="1"/>
  <c r="V19" i="2"/>
  <c r="CB19" i="2" s="1" a="1"/>
  <c r="CB19" i="2" s="1"/>
  <c r="V39" i="1"/>
  <c r="CB39" i="1" s="1" a="1"/>
  <c r="CB39" i="1" s="1"/>
  <c r="V43" i="4"/>
  <c r="CB43" i="4" s="1" a="1"/>
  <c r="CB43" i="4" s="1"/>
  <c r="V34" i="14"/>
  <c r="CB34" i="14" s="1" a="1"/>
  <c r="CB34" i="14" s="1"/>
  <c r="V41" i="9"/>
  <c r="CB41" i="9" s="1" a="1"/>
  <c r="CB41" i="9" s="1"/>
  <c r="V24" i="15"/>
  <c r="CB24" i="15" s="1" a="1"/>
  <c r="CB24" i="15" s="1"/>
  <c r="V20" i="12"/>
  <c r="CB20" i="12" s="1" a="1"/>
  <c r="CB20" i="12" s="1"/>
  <c r="V44" i="11"/>
  <c r="CB44" i="11" s="1" a="1"/>
  <c r="CB44" i="11" s="1"/>
  <c r="V20" i="21"/>
  <c r="CB20" i="21" s="1" a="1"/>
  <c r="CB20" i="21" s="1"/>
  <c r="V25" i="14"/>
  <c r="CB25" i="14" s="1" a="1"/>
  <c r="CB25" i="14" s="1"/>
  <c r="V30" i="11"/>
  <c r="CB30" i="11" s="1" a="1"/>
  <c r="CB30" i="11" s="1"/>
  <c r="V32" i="4"/>
  <c r="CB32" i="4" s="1" a="1"/>
  <c r="CB32" i="4" s="1"/>
  <c r="V37" i="8"/>
  <c r="CB37" i="8" s="1" a="1"/>
  <c r="CB37" i="8" s="1"/>
  <c r="V27" i="2"/>
  <c r="CB27" i="2" s="1" a="1"/>
  <c r="CB27" i="2" s="1"/>
  <c r="V17" i="9"/>
  <c r="CB17" i="9" s="1" a="1"/>
  <c r="CB17" i="9" s="1"/>
  <c r="V42" i="14"/>
  <c r="CB42" i="14" s="1" a="1"/>
  <c r="CB42" i="14" s="1"/>
  <c r="W34" i="8"/>
  <c r="CC34" i="8" s="1" a="1"/>
  <c r="CC34" i="8" s="1"/>
  <c r="V36" i="6"/>
  <c r="CB36" i="6" s="1" a="1"/>
  <c r="CB36" i="6" s="1"/>
  <c r="V25" i="21"/>
  <c r="CB25" i="21" s="1" a="1"/>
  <c r="CB25" i="21" s="1"/>
  <c r="V37" i="20"/>
  <c r="CB37" i="20" s="1" a="1"/>
  <c r="CB37" i="20" s="1"/>
  <c r="V44" i="3"/>
  <c r="CB44" i="3" s="1" a="1"/>
  <c r="CB44" i="3" s="1"/>
  <c r="V40" i="12"/>
  <c r="CB40" i="12" s="1" a="1"/>
  <c r="CB40" i="12" s="1"/>
  <c r="V27" i="16"/>
  <c r="CB27" i="16" s="1" a="1"/>
  <c r="CB27" i="16" s="1"/>
  <c r="V31" i="6"/>
  <c r="CB31" i="6" s="1" a="1"/>
  <c r="CB31" i="6" s="1"/>
  <c r="V39" i="7"/>
  <c r="CB39" i="7" s="1" a="1"/>
  <c r="CB39" i="7" s="1"/>
  <c r="V30" i="13"/>
  <c r="CB30" i="13" s="1" a="1"/>
  <c r="CB30" i="13" s="1"/>
  <c r="V38" i="5"/>
  <c r="CB38" i="5" s="1" a="1"/>
  <c r="CB38" i="5" s="1"/>
  <c r="V27" i="7"/>
  <c r="CB27" i="7" s="1" a="1"/>
  <c r="CB27" i="7" s="1"/>
  <c r="V18" i="19"/>
  <c r="CB18" i="19" s="1" a="1"/>
  <c r="CB18" i="19" s="1"/>
  <c r="V18" i="11"/>
  <c r="CB18" i="11" s="1" a="1"/>
  <c r="CB18" i="11" s="1"/>
  <c r="V33" i="9"/>
  <c r="CB33" i="9" s="1" a="1"/>
  <c r="CB33" i="9" s="1"/>
  <c r="V25" i="20"/>
  <c r="CB25" i="20" s="1" a="1"/>
  <c r="CB25" i="20" s="1"/>
  <c r="V38" i="1"/>
  <c r="CB38" i="1" s="1" a="1"/>
  <c r="CB38" i="1" s="1"/>
  <c r="V18" i="6"/>
  <c r="CB18" i="6" s="1" a="1"/>
  <c r="CB18" i="6" s="1"/>
  <c r="V16" i="13"/>
  <c r="CB16" i="13" s="1" a="1"/>
  <c r="CB16" i="13" s="1"/>
  <c r="V32" i="7"/>
  <c r="CB32" i="7" s="1" a="1"/>
  <c r="CB32" i="7" s="1"/>
  <c r="V21" i="4"/>
  <c r="CB21" i="4" s="1" a="1"/>
  <c r="CB21" i="4" s="1"/>
  <c r="V31" i="19"/>
  <c r="CB31" i="19" s="1" a="1"/>
  <c r="CB31" i="19" s="1"/>
  <c r="V35" i="18"/>
  <c r="CB35" i="18" s="1" a="1"/>
  <c r="CB35" i="18" s="1"/>
  <c r="W38" i="14"/>
  <c r="CC38" i="14" s="1" a="1"/>
  <c r="CC38" i="14" s="1"/>
  <c r="V20" i="9"/>
  <c r="CB20" i="9" s="1" a="1"/>
  <c r="CB20" i="9" s="1"/>
  <c r="V37" i="5"/>
  <c r="CB37" i="5" s="1" a="1"/>
  <c r="CB37" i="5" s="1"/>
  <c r="V31" i="3"/>
  <c r="CB31" i="3" s="1" a="1"/>
  <c r="CB31" i="3" s="1"/>
  <c r="V29" i="1"/>
  <c r="CB29" i="1" s="1" a="1"/>
  <c r="CB29" i="1" s="1"/>
  <c r="V19" i="16"/>
  <c r="CB19" i="16" s="1" a="1"/>
  <c r="CB19" i="16" s="1"/>
  <c r="V31" i="16"/>
  <c r="CB31" i="16" s="1" a="1"/>
  <c r="CB31" i="16" s="1"/>
  <c r="V39" i="2"/>
  <c r="CB39" i="2" s="1" a="1"/>
  <c r="CB39" i="2" s="1"/>
  <c r="V36" i="19"/>
  <c r="CB36" i="19" s="1" a="1"/>
  <c r="CB36" i="19" s="1"/>
  <c r="V44" i="20"/>
  <c r="CB44" i="20" s="1" a="1"/>
  <c r="CB44" i="20" s="1"/>
  <c r="V40" i="3"/>
  <c r="CB40" i="3" s="1" a="1"/>
  <c r="CB40" i="3" s="1"/>
  <c r="V22" i="11"/>
  <c r="CB22" i="11" s="1" a="1"/>
  <c r="CB22" i="11" s="1"/>
  <c r="V41" i="11"/>
  <c r="CB41" i="11" s="1" a="1"/>
  <c r="CB41" i="11" s="1"/>
  <c r="V23" i="11"/>
  <c r="CB23" i="11" s="1" a="1"/>
  <c r="CB23" i="11" s="1"/>
  <c r="V34" i="17"/>
  <c r="CB34" i="17" s="1" a="1"/>
  <c r="CB34" i="17" s="1"/>
  <c r="V29" i="13"/>
  <c r="CB29" i="13" s="1" a="1"/>
  <c r="CB29" i="13" s="1"/>
  <c r="V26" i="7"/>
  <c r="CB26" i="7" s="1" a="1"/>
  <c r="CB26" i="7" s="1"/>
  <c r="V42" i="6"/>
  <c r="CB42" i="6" s="1" a="1"/>
  <c r="CB42" i="6" s="1"/>
  <c r="V27" i="21"/>
  <c r="CB27" i="21" s="1" a="1"/>
  <c r="CB27" i="21" s="1"/>
  <c r="V16" i="8"/>
  <c r="CB16" i="8" s="1" a="1"/>
  <c r="CB16" i="8" s="1"/>
  <c r="V43" i="3"/>
  <c r="CB43" i="3" s="1" a="1"/>
  <c r="CB43" i="3" s="1"/>
  <c r="V24" i="20"/>
  <c r="CB24" i="20" s="1" a="1"/>
  <c r="CB24" i="20" s="1"/>
  <c r="V34" i="5"/>
  <c r="CB34" i="5" s="1" a="1"/>
  <c r="CB34" i="5" s="1"/>
  <c r="V19" i="20"/>
  <c r="CB19" i="20" s="1" a="1"/>
  <c r="CB19" i="20" s="1"/>
  <c r="V26" i="11"/>
  <c r="CB26" i="11" s="1" a="1"/>
  <c r="CB26" i="11" s="1"/>
  <c r="V36" i="4"/>
  <c r="CB36" i="4" s="1" a="1"/>
  <c r="CB36" i="4" s="1"/>
  <c r="V32" i="5"/>
  <c r="CB32" i="5" s="1" a="1"/>
  <c r="CB32" i="5" s="1"/>
  <c r="V35" i="21"/>
  <c r="CB35" i="21" s="1" a="1"/>
  <c r="CB35" i="21" s="1"/>
  <c r="V26" i="2"/>
  <c r="CB26" i="2" s="1" a="1"/>
  <c r="CB26" i="2" s="1"/>
  <c r="V42" i="17"/>
  <c r="CB42" i="17" s="1" a="1"/>
  <c r="CB42" i="17" s="1"/>
  <c r="V42" i="18"/>
  <c r="CB42" i="18" s="1" a="1"/>
  <c r="CB42" i="18" s="1"/>
  <c r="V32" i="17"/>
  <c r="CB32" i="17" s="1" a="1"/>
  <c r="CB32" i="17" s="1"/>
  <c r="V28" i="9"/>
  <c r="CB28" i="9" s="1" a="1"/>
  <c r="CB28" i="9" s="1"/>
  <c r="V44" i="8"/>
  <c r="CB44" i="8" s="1" a="1"/>
  <c r="CB44" i="8" s="1"/>
  <c r="V32" i="8"/>
  <c r="CB32" i="8" s="1" a="1"/>
  <c r="CB32" i="8" s="1"/>
  <c r="V40" i="15"/>
  <c r="CB40" i="15" s="1" a="1"/>
  <c r="CB40" i="15" s="1"/>
  <c r="V42" i="21"/>
  <c r="CB42" i="21" s="1" a="1"/>
  <c r="CB42" i="21" s="1"/>
  <c r="V16" i="5"/>
  <c r="CB16" i="5" s="1" a="1"/>
  <c r="CB16" i="5" s="1"/>
  <c r="V25" i="19"/>
  <c r="CB25" i="19" s="1" a="1"/>
  <c r="CB25" i="19" s="1"/>
  <c r="V17" i="5"/>
  <c r="CB17" i="5" s="1" a="1"/>
  <c r="CB17" i="5" s="1"/>
  <c r="V17" i="2"/>
  <c r="CB17" i="2" s="1" a="1"/>
  <c r="CB17" i="2" s="1"/>
  <c r="V30" i="18"/>
  <c r="CB30" i="18" s="1" a="1"/>
  <c r="CB30" i="18" s="1"/>
  <c r="V19" i="8"/>
  <c r="CB19" i="8" s="1" a="1"/>
  <c r="CB19" i="8" s="1"/>
  <c r="V25" i="18"/>
  <c r="CB25" i="18" s="1" a="1"/>
  <c r="CB25" i="18" s="1"/>
  <c r="V41" i="5"/>
  <c r="CB41" i="5" s="1" a="1"/>
  <c r="CB41" i="5" s="1"/>
  <c r="V29" i="2"/>
  <c r="CB29" i="2" s="1" a="1"/>
  <c r="CB29" i="2" s="1"/>
  <c r="V35" i="3"/>
  <c r="CB35" i="3" s="1" a="1"/>
  <c r="CB35" i="3" s="1"/>
  <c r="V44" i="18"/>
  <c r="CB44" i="18" s="1" a="1"/>
  <c r="CB44" i="18" s="1"/>
  <c r="V28" i="13"/>
  <c r="CB28" i="13" s="1" a="1"/>
  <c r="CB28" i="13" s="1"/>
  <c r="V16" i="16"/>
  <c r="CB16" i="16" s="1" a="1"/>
  <c r="CB16" i="16" s="1"/>
  <c r="V35" i="15"/>
  <c r="CB35" i="15" s="1" a="1"/>
  <c r="CB35" i="15" s="1"/>
  <c r="V41" i="13"/>
  <c r="CB41" i="13" s="1" a="1"/>
  <c r="CB41" i="13" s="1"/>
  <c r="V18" i="7"/>
  <c r="CB18" i="7" s="1" a="1"/>
  <c r="CB18" i="7" s="1"/>
  <c r="V30" i="21"/>
  <c r="CB30" i="21" s="1" a="1"/>
  <c r="CB30" i="21" s="1"/>
  <c r="V25" i="5"/>
  <c r="CB25" i="5" s="1" a="1"/>
  <c r="CB25" i="5" s="1"/>
  <c r="V38" i="13"/>
  <c r="CB38" i="13" s="1" a="1"/>
  <c r="CB38" i="13" s="1"/>
  <c r="V36" i="20"/>
  <c r="CB36" i="20" s="1" a="1"/>
  <c r="CB36" i="20" s="1"/>
  <c r="V22" i="3"/>
  <c r="CB22" i="3" s="1" a="1"/>
  <c r="CB22" i="3" s="1"/>
  <c r="V23" i="17"/>
  <c r="CB23" i="17" s="1" a="1"/>
  <c r="CB23" i="17" s="1"/>
  <c r="V23" i="21"/>
  <c r="CB23" i="21" s="1" a="1"/>
  <c r="CB23" i="21" s="1"/>
  <c r="V32" i="12"/>
  <c r="CB32" i="12" s="1" a="1"/>
  <c r="CB32" i="12" s="1"/>
  <c r="V30" i="6"/>
  <c r="CB30" i="6" s="1" a="1"/>
  <c r="CB30" i="6" s="1"/>
  <c r="V23" i="16"/>
  <c r="CB23" i="16" s="1" a="1"/>
  <c r="CB23" i="16" s="1"/>
  <c r="V19" i="21"/>
  <c r="CB19" i="21" s="1" a="1"/>
  <c r="CB19" i="21" s="1"/>
  <c r="V41" i="1"/>
  <c r="CB41" i="1" s="1" a="1"/>
  <c r="CB41" i="1" s="1"/>
  <c r="V18" i="17"/>
  <c r="CB18" i="17" s="1" a="1"/>
  <c r="CB18" i="17" s="1"/>
  <c r="V39" i="5"/>
  <c r="CB39" i="5" s="1" a="1"/>
  <c r="CB39" i="5" s="1"/>
  <c r="V36" i="11"/>
  <c r="CB36" i="11" s="1" a="1"/>
  <c r="CB36" i="11" s="1"/>
  <c r="V34" i="10"/>
  <c r="CB34" i="10" s="1" a="1"/>
  <c r="CB34" i="10" s="1"/>
  <c r="V42" i="10"/>
  <c r="CB42" i="10" s="1" a="1"/>
  <c r="CB42" i="10" s="1"/>
  <c r="V24" i="5"/>
  <c r="CB24" i="5" s="1" a="1"/>
  <c r="CB24" i="5" s="1"/>
  <c r="V36" i="18"/>
  <c r="CB36" i="18" s="1" a="1"/>
  <c r="CB36" i="18" s="1"/>
  <c r="V39" i="10"/>
  <c r="CB39" i="10" s="1" a="1"/>
  <c r="CB39" i="10" s="1"/>
  <c r="V34" i="18"/>
  <c r="CB34" i="18" s="1" a="1"/>
  <c r="CB34" i="18" s="1"/>
  <c r="V18" i="13"/>
  <c r="CB18" i="13" s="1" a="1"/>
  <c r="CB18" i="13" s="1"/>
  <c r="V28" i="1"/>
  <c r="CB28" i="1" s="1" a="1"/>
  <c r="CB28" i="1" s="1"/>
  <c r="V29" i="15"/>
  <c r="CB29" i="15" s="1" a="1"/>
  <c r="CB29" i="15" s="1"/>
  <c r="V29" i="10"/>
  <c r="CB29" i="10" s="1" a="1"/>
  <c r="CB29" i="10" s="1"/>
  <c r="V29" i="19"/>
  <c r="CB29" i="19" s="1" a="1"/>
  <c r="CB29" i="19" s="1"/>
  <c r="V25" i="1"/>
  <c r="CB25" i="1" s="1" a="1"/>
  <c r="CB25" i="1" s="1"/>
  <c r="V17" i="17"/>
  <c r="CB17" i="17" s="1" a="1"/>
  <c r="CB17" i="17" s="1"/>
  <c r="V29" i="14"/>
  <c r="CB29" i="14" s="1" a="1"/>
  <c r="CB29" i="14" s="1"/>
  <c r="V17" i="19"/>
  <c r="CB17" i="19" s="1" a="1"/>
  <c r="CB17" i="19" s="1"/>
  <c r="V25" i="3"/>
  <c r="CB25" i="3" s="1" a="1"/>
  <c r="CB25" i="3" s="1"/>
  <c r="V16" i="15"/>
  <c r="CB16" i="15" s="1" a="1"/>
  <c r="CB16" i="15" s="1"/>
  <c r="V29" i="16"/>
  <c r="CB29" i="16" s="1" a="1"/>
  <c r="CB29" i="16" s="1"/>
  <c r="V21" i="1"/>
  <c r="CB21" i="1" s="1" a="1"/>
  <c r="CB21" i="1" s="1"/>
  <c r="V33" i="5"/>
  <c r="CB33" i="5" s="1" a="1"/>
  <c r="CB33" i="5" s="1"/>
  <c r="V27" i="8"/>
  <c r="CB27" i="8" s="1" a="1"/>
  <c r="CB27" i="8" s="1"/>
  <c r="V30" i="3"/>
  <c r="CB30" i="3" s="1" a="1"/>
  <c r="CB30" i="3" s="1"/>
  <c r="V34" i="16"/>
  <c r="CB34" i="16" s="1" a="1"/>
  <c r="CB34" i="16" s="1"/>
  <c r="V41" i="8"/>
  <c r="CB41" i="8" s="1" a="1"/>
  <c r="CB41" i="8" s="1"/>
  <c r="V28" i="4"/>
  <c r="CB28" i="4" s="1" a="1"/>
  <c r="CB28" i="4" s="1"/>
  <c r="V30" i="20"/>
  <c r="CB30" i="20" s="1" a="1"/>
  <c r="CB30" i="20" s="1"/>
  <c r="V40" i="2"/>
  <c r="CB40" i="2" s="1" a="1"/>
  <c r="CB40" i="2" s="1"/>
  <c r="V35" i="16"/>
  <c r="CB35" i="16" s="1" a="1"/>
  <c r="CB35" i="16" s="1"/>
  <c r="V31" i="20"/>
  <c r="CB31" i="20" s="1" a="1"/>
  <c r="CB31" i="20" s="1"/>
  <c r="V40" i="21"/>
  <c r="CB40" i="21" s="1" a="1"/>
  <c r="CB40" i="21" s="1"/>
  <c r="V23" i="6"/>
  <c r="CB23" i="6" s="1" a="1"/>
  <c r="CB23" i="6" s="1"/>
  <c r="V21" i="19"/>
  <c r="CB21" i="19" s="1" a="1"/>
  <c r="CB21" i="19" s="1"/>
  <c r="V22" i="13"/>
  <c r="CB22" i="13" s="1" a="1"/>
  <c r="CB22" i="13" s="1"/>
  <c r="V33" i="21"/>
  <c r="CB33" i="21" s="1" a="1"/>
  <c r="CB33" i="21" s="1"/>
  <c r="V43" i="19"/>
  <c r="CB43" i="19" s="1" a="1"/>
  <c r="CB43" i="19" s="1"/>
  <c r="V43" i="20"/>
  <c r="CB43" i="20" s="1" a="1"/>
  <c r="CB43" i="20" s="1"/>
  <c r="V31" i="4"/>
  <c r="CB31" i="4" s="1" a="1"/>
  <c r="CB31" i="4" s="1"/>
  <c r="V33" i="1"/>
  <c r="CB33" i="1" s="1" a="1"/>
  <c r="CB33" i="1" s="1"/>
  <c r="V40" i="14"/>
  <c r="CB40" i="14" s="1" a="1"/>
  <c r="CB40" i="14" s="1"/>
  <c r="V28" i="2"/>
  <c r="CB28" i="2" s="1" a="1"/>
  <c r="CB28" i="2" s="1"/>
  <c r="V37" i="21"/>
  <c r="CB37" i="21" s="1" a="1"/>
  <c r="CB37" i="21" s="1"/>
  <c r="V33" i="18"/>
  <c r="CB33" i="18" s="1" a="1"/>
  <c r="CB33" i="18" s="1"/>
  <c r="V37" i="18"/>
  <c r="CB37" i="18" s="1" a="1"/>
  <c r="CB37" i="18" s="1"/>
  <c r="V38" i="11"/>
  <c r="CB38" i="11" s="1" a="1"/>
  <c r="CB38" i="11" s="1"/>
  <c r="W25" i="4"/>
  <c r="CC25" i="4" s="1" a="1"/>
  <c r="CC25" i="4" s="1"/>
  <c r="V17" i="7"/>
  <c r="CB17" i="7" s="1" a="1"/>
  <c r="CB17" i="7" s="1"/>
  <c r="V29" i="18"/>
  <c r="CB29" i="18" s="1" a="1"/>
  <c r="CB29" i="18" s="1"/>
  <c r="V29" i="7"/>
  <c r="CB29" i="7" s="1" a="1"/>
  <c r="CB29" i="7" s="1"/>
  <c r="V38" i="10"/>
  <c r="CB38" i="10" s="1" a="1"/>
  <c r="CB38" i="10" s="1"/>
  <c r="V21" i="15"/>
  <c r="CB21" i="15" s="1" a="1"/>
  <c r="CB21" i="15" s="1"/>
  <c r="V24" i="3"/>
  <c r="CB24" i="3" s="1" a="1"/>
  <c r="CB24" i="3" s="1"/>
  <c r="V17" i="15"/>
  <c r="CB17" i="15" s="1" a="1"/>
  <c r="CB17" i="15" s="1"/>
  <c r="V26" i="1"/>
  <c r="CB26" i="1" s="1" a="1"/>
  <c r="CB26" i="1" s="1"/>
  <c r="V31" i="17"/>
  <c r="CB31" i="17" s="1" a="1"/>
  <c r="CB31" i="17" s="1"/>
  <c r="V17" i="18"/>
  <c r="CB17" i="18" s="1" a="1"/>
  <c r="CB17" i="18" s="1"/>
  <c r="V41" i="18"/>
  <c r="CB41" i="18" s="1" a="1"/>
  <c r="CB41" i="18" s="1"/>
  <c r="V21" i="2"/>
  <c r="CB21" i="2" s="1" a="1"/>
  <c r="CB21" i="2" s="1"/>
  <c r="V39" i="20"/>
  <c r="CB39" i="20" s="1" a="1"/>
  <c r="CB39" i="20" s="1"/>
  <c r="V18" i="1"/>
  <c r="CB18" i="1" s="1" a="1"/>
  <c r="CB18" i="1" s="1"/>
  <c r="W19" i="9"/>
  <c r="CC19" i="9" s="1" a="1"/>
  <c r="CC19" i="9" s="1"/>
  <c r="V35" i="19"/>
  <c r="CB35" i="19" s="1" a="1"/>
  <c r="CB35" i="19" s="1"/>
  <c r="V19" i="4"/>
  <c r="CB19" i="4" s="1" a="1"/>
  <c r="CB19" i="4" s="1"/>
  <c r="V44" i="13"/>
  <c r="CB44" i="13" s="1" a="1"/>
  <c r="CB44" i="13" s="1"/>
  <c r="V31" i="9"/>
  <c r="CB31" i="9" s="1" a="1"/>
  <c r="CB31" i="9" s="1"/>
  <c r="V30" i="16"/>
  <c r="CB30" i="16" s="1" a="1"/>
  <c r="CB30" i="16" s="1"/>
  <c r="V17" i="14"/>
  <c r="CB17" i="14" s="1" a="1"/>
  <c r="CB17" i="14" s="1"/>
  <c r="V44" i="14"/>
  <c r="CB44" i="14" s="1" a="1"/>
  <c r="CB44" i="14" s="1"/>
  <c r="V36" i="8"/>
  <c r="CB36" i="8" s="1" a="1"/>
  <c r="CB36" i="8" s="1"/>
  <c r="V27" i="13"/>
  <c r="CB27" i="13" s="1" a="1"/>
  <c r="CB27" i="13" s="1"/>
  <c r="V26" i="10"/>
  <c r="CB26" i="10" s="1" a="1"/>
  <c r="CB26" i="10" s="1"/>
  <c r="V28" i="6"/>
  <c r="CB28" i="6" s="1" a="1"/>
  <c r="CB28" i="6" s="1"/>
  <c r="V16" i="20"/>
  <c r="CB16" i="20" s="1" a="1"/>
  <c r="CB16" i="20" s="1"/>
  <c r="V34" i="20"/>
  <c r="CB34" i="20" s="1" a="1"/>
  <c r="CB34" i="20" s="1"/>
  <c r="V15" i="16"/>
  <c r="CB15" i="16" s="1" a="1"/>
  <c r="CB15" i="16" s="1"/>
  <c r="V39" i="16"/>
  <c r="CB39" i="16" s="1" a="1"/>
  <c r="CB39" i="16" s="1"/>
  <c r="V19" i="5"/>
  <c r="CB19" i="5" s="1" a="1"/>
  <c r="CB19" i="5" s="1"/>
  <c r="V28" i="14"/>
  <c r="CB28" i="14" s="1" a="1"/>
  <c r="CB28" i="14" s="1"/>
  <c r="V40" i="19"/>
  <c r="CB40" i="19" s="1" a="1"/>
  <c r="CB40" i="19" s="1"/>
  <c r="V32" i="20"/>
  <c r="CB32" i="20" s="1" a="1"/>
  <c r="CB32" i="20" s="1"/>
  <c r="V41" i="17"/>
  <c r="CB41" i="17" s="1" a="1"/>
  <c r="CB41" i="17" s="1"/>
  <c r="V37" i="14"/>
  <c r="CB37" i="14" s="1" a="1"/>
  <c r="CB37" i="14" s="1"/>
  <c r="V20" i="14"/>
  <c r="CB20" i="14" s="1" a="1"/>
  <c r="CB20" i="14" s="1"/>
  <c r="V39" i="4"/>
  <c r="CB39" i="4" s="1" a="1"/>
  <c r="CB39" i="4" s="1"/>
  <c r="V21" i="7"/>
  <c r="CB21" i="7" s="1" a="1"/>
  <c r="CB21" i="7" s="1"/>
  <c r="V38" i="12"/>
  <c r="CB38" i="12" s="1" a="1"/>
  <c r="CB38" i="12" s="1"/>
  <c r="V36" i="13"/>
  <c r="CB36" i="13" s="1" a="1"/>
  <c r="CB36" i="13" s="1"/>
  <c r="V37" i="9"/>
  <c r="CB37" i="9" s="1" a="1"/>
  <c r="CB37" i="9" s="1"/>
  <c r="V17" i="21"/>
  <c r="CB17" i="21" s="1" a="1"/>
  <c r="CB17" i="21" s="1"/>
  <c r="V34" i="6"/>
  <c r="CB34" i="6" s="1" a="1"/>
  <c r="CB34" i="6" s="1"/>
  <c r="V43" i="6"/>
  <c r="CB43" i="6" s="1" a="1"/>
  <c r="CB43" i="6" s="1"/>
  <c r="V22" i="16"/>
  <c r="CB22" i="16" s="1" a="1"/>
  <c r="CB22" i="16" s="1"/>
  <c r="V22" i="18"/>
  <c r="CB22" i="18" s="1" a="1"/>
  <c r="CB22" i="18" s="1"/>
  <c r="V22" i="9"/>
  <c r="CB22" i="9" s="1" a="1"/>
  <c r="CB22" i="9" s="1"/>
  <c r="V21" i="14"/>
  <c r="CB21" i="14" s="1" a="1"/>
  <c r="CB21" i="14" s="1"/>
  <c r="V19" i="13"/>
  <c r="CB19" i="13" s="1" a="1"/>
  <c r="CB19" i="13" s="1"/>
  <c r="V33" i="2"/>
  <c r="CB33" i="2" s="1" a="1"/>
  <c r="CB33" i="2" s="1"/>
  <c r="V36" i="5"/>
  <c r="CB36" i="5" s="1" a="1"/>
  <c r="CB36" i="5" s="1"/>
  <c r="V38" i="17"/>
  <c r="CB38" i="17" s="1" a="1"/>
  <c r="CB38" i="17" s="1"/>
  <c r="V39" i="15"/>
  <c r="CB39" i="15" s="1" a="1"/>
  <c r="CB39" i="15" s="1"/>
  <c r="V43" i="12"/>
  <c r="CB43" i="12" s="1" a="1"/>
  <c r="CB43" i="12" s="1"/>
  <c r="V23" i="2"/>
  <c r="CB23" i="2" s="1" a="1"/>
  <c r="CB23" i="2" s="1"/>
  <c r="V23" i="1"/>
  <c r="CB23" i="1" s="1" a="1"/>
  <c r="CB23" i="1" s="1"/>
  <c r="V34" i="11"/>
  <c r="CB34" i="11" s="1" a="1"/>
  <c r="CB34" i="11" s="1"/>
  <c r="V32" i="1"/>
  <c r="CB32" i="1" s="1" a="1"/>
  <c r="CB32" i="1" s="1"/>
  <c r="V32" i="21"/>
  <c r="CB32" i="21" s="1" a="1"/>
  <c r="CB32" i="21" s="1"/>
  <c r="V40" i="4"/>
  <c r="CB40" i="4" s="1" a="1"/>
  <c r="CB40" i="4" s="1"/>
  <c r="V23" i="9"/>
  <c r="CB23" i="9" s="1" a="1"/>
  <c r="CB23" i="9" s="1"/>
  <c r="V41" i="4"/>
  <c r="CB41" i="4" s="1" a="1"/>
  <c r="CB41" i="4" s="1"/>
  <c r="V31" i="13"/>
  <c r="CB31" i="13" s="1" a="1"/>
  <c r="CB31" i="13" s="1"/>
  <c r="V27" i="12"/>
  <c r="CB27" i="12" s="1" a="1"/>
  <c r="CB27" i="12" s="1"/>
  <c r="V25" i="11"/>
  <c r="CB25" i="11" s="1" a="1"/>
  <c r="CB25" i="11" s="1"/>
  <c r="V38" i="15"/>
  <c r="CB38" i="15" s="1" a="1"/>
  <c r="CB38" i="15" s="1"/>
  <c r="V43" i="10"/>
  <c r="CB43" i="10" s="1" a="1"/>
  <c r="CB43" i="10" s="1"/>
  <c r="V39" i="19"/>
  <c r="CB39" i="19" s="1" a="1"/>
  <c r="CB39" i="19" s="1"/>
  <c r="V19" i="12"/>
  <c r="CB19" i="12" s="1" a="1"/>
  <c r="CB19" i="12" s="1"/>
  <c r="V41" i="10"/>
  <c r="CB41" i="10" s="1" a="1"/>
  <c r="CB41" i="10" s="1"/>
  <c r="V40" i="16"/>
  <c r="CB40" i="16" s="1" a="1"/>
  <c r="CB40" i="16" s="1"/>
  <c r="V29" i="20"/>
  <c r="CB29" i="20" s="1" a="1"/>
  <c r="CB29" i="20" s="1"/>
  <c r="V44" i="9"/>
  <c r="CB44" i="9" s="1" a="1"/>
  <c r="CB44" i="9" s="1"/>
  <c r="V22" i="20"/>
  <c r="CB22" i="20" s="1" a="1"/>
  <c r="CB22" i="20" s="1"/>
  <c r="V17" i="10"/>
  <c r="CB17" i="10" s="1" a="1"/>
  <c r="CB17" i="10" s="1"/>
  <c r="V20" i="1"/>
  <c r="CB20" i="1" s="1" a="1"/>
  <c r="CB20" i="1" s="1"/>
  <c r="V32" i="6"/>
  <c r="CB32" i="6" s="1" a="1"/>
  <c r="CB32" i="6" s="1"/>
  <c r="V18" i="2"/>
  <c r="CB18" i="2" s="1" a="1"/>
  <c r="CB18" i="2" s="1"/>
  <c r="V21" i="11"/>
  <c r="CB21" i="11" s="1" a="1"/>
  <c r="CB21" i="11" s="1"/>
  <c r="V17" i="1"/>
  <c r="CB17" i="1" s="1" a="1"/>
  <c r="CB17" i="1" s="1"/>
  <c r="V37" i="13"/>
  <c r="CB37" i="13" s="1" a="1"/>
  <c r="CB37" i="13" s="1"/>
  <c r="V15" i="9"/>
  <c r="CB15" i="9" s="1" a="1"/>
  <c r="CB15" i="9" s="1"/>
  <c r="V16" i="3"/>
  <c r="CB16" i="3" s="1" a="1"/>
  <c r="CB16" i="3" s="1"/>
  <c r="V23" i="13"/>
  <c r="CB23" i="13" s="1" a="1"/>
  <c r="CB23" i="13" s="1"/>
  <c r="V41" i="21"/>
  <c r="CB41" i="21" s="1" a="1"/>
  <c r="CB41" i="21" s="1"/>
  <c r="V34" i="15"/>
  <c r="CB34" i="15" s="1" a="1"/>
  <c r="CB34" i="15" s="1"/>
  <c r="V25" i="10"/>
  <c r="CB25" i="10" s="1" a="1"/>
  <c r="CB25" i="10" s="1"/>
  <c r="V39" i="8"/>
  <c r="CB39" i="8" s="1" a="1"/>
  <c r="CB39" i="8" s="1"/>
  <c r="V20" i="2"/>
  <c r="CB20" i="2" s="1" a="1"/>
  <c r="CB20" i="2" s="1"/>
  <c r="V37" i="10"/>
  <c r="CB37" i="10" s="1" a="1"/>
  <c r="CB37" i="10" s="1"/>
  <c r="V24" i="11"/>
  <c r="CB24" i="11" s="1" a="1"/>
  <c r="CB24" i="11" s="1"/>
  <c r="V44" i="5"/>
  <c r="CB44" i="5" s="1" a="1"/>
  <c r="CB44" i="5" s="1"/>
  <c r="V20" i="18"/>
  <c r="CB20" i="18" s="1" a="1"/>
  <c r="CB20" i="18" s="1"/>
  <c r="V25" i="7"/>
  <c r="CB25" i="7" s="1" a="1"/>
  <c r="CB25" i="7" s="1"/>
  <c r="V26" i="20"/>
  <c r="CB26" i="20" s="1" a="1"/>
  <c r="CB26" i="20" s="1"/>
  <c r="V15" i="1"/>
  <c r="CB15" i="1" s="1" a="1"/>
  <c r="CB15" i="1" s="1"/>
  <c r="V35" i="10"/>
  <c r="CB35" i="10" s="1" a="1"/>
  <c r="CB35" i="10" s="1"/>
  <c r="V27" i="9"/>
  <c r="CB27" i="9" s="1" a="1"/>
  <c r="CB27" i="9" s="1"/>
  <c r="V23" i="20"/>
  <c r="CB23" i="20" s="1" a="1"/>
  <c r="CB23" i="20" s="1"/>
  <c r="V31" i="21"/>
  <c r="CB31" i="21" s="1" a="1"/>
  <c r="CB31" i="21" s="1"/>
  <c r="V31" i="8"/>
  <c r="CB31" i="8" s="1" a="1"/>
  <c r="CB31" i="8" s="1"/>
  <c r="V27" i="5"/>
  <c r="CB27" i="5" s="1" a="1"/>
  <c r="CB27" i="5" s="1"/>
  <c r="V42" i="9"/>
  <c r="CB42" i="9" s="1" a="1"/>
  <c r="CB42" i="9" s="1"/>
  <c r="V43" i="8"/>
  <c r="CB43" i="8" s="1" a="1"/>
  <c r="CB43" i="8" s="1"/>
  <c r="V38" i="16"/>
  <c r="CB38" i="16" s="1" a="1"/>
  <c r="CB38" i="16" s="1"/>
  <c r="V23" i="8"/>
  <c r="CB23" i="8" s="1" a="1"/>
  <c r="CB23" i="8" s="1"/>
  <c r="W27" i="6"/>
  <c r="CC27" i="6" s="1" a="1"/>
  <c r="CC27" i="6" s="1"/>
  <c r="V35" i="8"/>
  <c r="CB35" i="8" s="1" a="1"/>
  <c r="CB35" i="8" s="1"/>
  <c r="V29" i="17"/>
  <c r="CB29" i="17" s="1" a="1"/>
  <c r="CB29" i="17" s="1"/>
  <c r="V21" i="3"/>
  <c r="CB21" i="3" s="1" a="1"/>
  <c r="CB21" i="3" s="1"/>
  <c r="V26" i="16"/>
  <c r="CB26" i="16" s="1" a="1"/>
  <c r="CB26" i="16" s="1"/>
  <c r="V40" i="6"/>
  <c r="CB40" i="6" s="1" a="1"/>
  <c r="CB40" i="6" s="1"/>
  <c r="V32" i="18"/>
  <c r="CB32" i="18" s="1" a="1"/>
  <c r="CB32" i="18" s="1"/>
  <c r="V21" i="20"/>
  <c r="CB21" i="20" s="1" a="1"/>
  <c r="CB21" i="20" s="1"/>
  <c r="V23" i="4"/>
  <c r="CB23" i="4" s="1" a="1"/>
  <c r="CB23" i="4" s="1"/>
  <c r="V23" i="5"/>
  <c r="CB23" i="5" s="1" a="1"/>
  <c r="CB23" i="5" s="1"/>
  <c r="V21" i="18"/>
  <c r="CB21" i="18" s="1" a="1"/>
  <c r="CB21" i="18" s="1"/>
  <c r="V40" i="9"/>
  <c r="CB40" i="9" s="1" a="1"/>
  <c r="CB40" i="9" s="1"/>
  <c r="V29" i="6"/>
  <c r="CB29" i="6" s="1" a="1"/>
  <c r="CB29" i="6" s="1"/>
  <c r="V39" i="21"/>
  <c r="CB39" i="21" s="1" a="1"/>
  <c r="CB39" i="21" s="1"/>
  <c r="V35" i="6"/>
  <c r="CB35" i="6" s="1" a="1"/>
  <c r="CB35" i="6" s="1"/>
  <c r="V20" i="13"/>
  <c r="CB20" i="13" s="1" a="1"/>
  <c r="CB20" i="13" s="1"/>
  <c r="V23" i="19"/>
  <c r="CB23" i="19" s="1" a="1"/>
  <c r="CB23" i="19" s="1"/>
  <c r="V21" i="6"/>
  <c r="CB21" i="6" s="1" a="1"/>
  <c r="CB21" i="6" s="1"/>
  <c r="V37" i="19"/>
  <c r="CB37" i="19" s="1" a="1"/>
  <c r="CB37" i="19" s="1"/>
  <c r="W17" i="20"/>
  <c r="CC17" i="20" s="1" a="1"/>
  <c r="CC17" i="20" s="1"/>
  <c r="V36" i="14"/>
  <c r="CB36" i="14" s="1" a="1"/>
  <c r="CB36" i="14" s="1"/>
  <c r="V33" i="17"/>
  <c r="CB33" i="17" s="1" a="1"/>
  <c r="CB33" i="17" s="1"/>
  <c r="V36" i="10"/>
  <c r="CB36" i="10" s="1" a="1"/>
  <c r="CB36" i="10" s="1"/>
  <c r="V32" i="14"/>
  <c r="CB32" i="14" s="1" a="1"/>
  <c r="CB32" i="14" s="1"/>
  <c r="V29" i="5"/>
  <c r="CB29" i="5" s="1" a="1"/>
  <c r="CB29" i="5" s="1"/>
  <c r="V26" i="12"/>
  <c r="CB26" i="12" s="1" a="1"/>
  <c r="CB26" i="12" s="1"/>
  <c r="V27" i="18"/>
  <c r="CB27" i="18" s="1" a="1"/>
  <c r="CB27" i="18" s="1"/>
  <c r="V34" i="9"/>
  <c r="CB34" i="9" s="1" a="1"/>
  <c r="CB34" i="9" s="1"/>
  <c r="V23" i="10"/>
  <c r="CB23" i="10" s="1" a="1"/>
  <c r="CB23" i="10" s="1"/>
  <c r="V33" i="13"/>
  <c r="CB33" i="13" s="1" a="1"/>
  <c r="CB33" i="13" s="1"/>
  <c r="V31" i="15"/>
  <c r="CB31" i="15" s="1" a="1"/>
  <c r="CB31" i="15" s="1"/>
  <c r="V43" i="17"/>
  <c r="CB43" i="17" s="1" a="1"/>
  <c r="CB43" i="17" s="1"/>
  <c r="V33" i="4"/>
  <c r="CB33" i="4" s="1" a="1"/>
  <c r="CB33" i="4" s="1"/>
  <c r="V37" i="2"/>
  <c r="CB37" i="2" s="1" a="1"/>
  <c r="CB37" i="2" s="1"/>
  <c r="V35" i="7"/>
  <c r="CB35" i="7" s="1" a="1"/>
  <c r="CB35" i="7" s="1"/>
  <c r="V30" i="19"/>
  <c r="CB30" i="19" s="1" a="1"/>
  <c r="CB30" i="19" s="1"/>
  <c r="V27" i="4"/>
  <c r="CB27" i="4" s="1" a="1"/>
  <c r="CB27" i="4" s="1"/>
  <c r="V35" i="17"/>
  <c r="CB35" i="17" s="1" a="1"/>
  <c r="CB35" i="17" s="1"/>
  <c r="W31" i="10"/>
  <c r="CC31" i="10" s="1" a="1"/>
  <c r="CC31" i="10" s="1"/>
  <c r="V16" i="2"/>
  <c r="CB16" i="2" s="1" a="1"/>
  <c r="CB16" i="2" s="1"/>
  <c r="V42" i="12"/>
  <c r="CB42" i="12" s="1" a="1"/>
  <c r="CB42" i="12" s="1"/>
  <c r="V25" i="2"/>
  <c r="CB25" i="2" s="1" a="1"/>
  <c r="CB25" i="2" s="1"/>
  <c r="V35" i="12"/>
  <c r="CB35" i="12" s="1" a="1"/>
  <c r="CB35" i="12" s="1"/>
  <c r="V22" i="6"/>
  <c r="CB22" i="6" s="1" a="1"/>
  <c r="CB22" i="6" s="1"/>
  <c r="V16" i="18"/>
  <c r="CB16" i="18" s="1" a="1"/>
  <c r="CB16" i="18" s="1"/>
  <c r="V25" i="16"/>
  <c r="CB25" i="16" s="1" a="1"/>
  <c r="CB25" i="16" s="1"/>
  <c r="V43" i="5"/>
  <c r="CB43" i="5" s="1" a="1"/>
  <c r="CB43" i="5" s="1"/>
  <c r="V43" i="7"/>
  <c r="CB43" i="7" s="1" a="1"/>
  <c r="CB43" i="7" s="1"/>
  <c r="V44" i="12"/>
  <c r="CB44" i="12" s="1" a="1"/>
  <c r="CB44" i="12" s="1"/>
  <c r="V38" i="2"/>
  <c r="CB38" i="2" s="1" a="1"/>
  <c r="CB38" i="2" s="1"/>
  <c r="V17" i="16"/>
  <c r="CB17" i="16" s="1" a="1"/>
  <c r="CB17" i="16" s="1"/>
  <c r="V21" i="13"/>
  <c r="CB21" i="13" s="1" a="1"/>
  <c r="CB21" i="13" s="1"/>
  <c r="V16" i="1"/>
  <c r="CB16" i="1" s="1" a="1"/>
  <c r="CB16" i="1" s="1"/>
  <c r="V43" i="16"/>
  <c r="CB43" i="16" s="1" a="1"/>
  <c r="CB43" i="16" s="1"/>
  <c r="V41" i="15"/>
  <c r="CB41" i="15" s="1" a="1"/>
  <c r="CB41" i="15" s="1"/>
  <c r="V16" i="11"/>
  <c r="CB16" i="11" s="1" a="1"/>
  <c r="CB16" i="11" s="1"/>
  <c r="V42" i="11"/>
  <c r="CB42" i="11" s="1" a="1"/>
  <c r="CB42" i="11" s="1"/>
  <c r="V41" i="3"/>
  <c r="CB41" i="3" s="1" a="1"/>
  <c r="CB41" i="3" s="1"/>
  <c r="V33" i="10"/>
  <c r="CB33" i="10" s="1" a="1"/>
  <c r="CB33" i="10" s="1"/>
  <c r="W24" i="2"/>
  <c r="CC24" i="2" s="1" a="1"/>
  <c r="CC24" i="2" s="1"/>
  <c r="V25" i="15"/>
  <c r="CB25" i="15" s="1" a="1"/>
  <c r="CB25" i="15" s="1"/>
  <c r="V31" i="14"/>
  <c r="CB31" i="14" s="1" a="1"/>
  <c r="CB31" i="14" s="1"/>
  <c r="V31" i="18"/>
  <c r="CB31" i="18" s="1" a="1"/>
  <c r="CB31" i="18" s="1"/>
  <c r="V33" i="3"/>
  <c r="CB33" i="3" s="1" a="1"/>
  <c r="CB33" i="3" s="1"/>
  <c r="V24" i="1"/>
  <c r="CB24" i="1" s="1" a="1"/>
  <c r="CB24" i="1" s="1"/>
  <c r="W24" i="8"/>
  <c r="CC24" i="8" s="1" a="1"/>
  <c r="CC24" i="8" s="1"/>
  <c r="V46" i="1"/>
  <c r="CB46" i="1" s="1" a="1"/>
  <c r="CB46" i="1" s="1"/>
  <c r="V46" i="21"/>
  <c r="CB46" i="21" s="1" a="1"/>
  <c r="CB46" i="21" s="1"/>
  <c r="X46" i="15"/>
  <c r="CD46" i="15" s="1" a="1"/>
  <c r="CD46" i="15" s="1"/>
  <c r="V45" i="16"/>
  <c r="CB45" i="16" s="1" a="1"/>
  <c r="CB45" i="16" s="1"/>
  <c r="V46" i="18"/>
  <c r="CB46" i="18" s="1" a="1"/>
  <c r="CB46" i="18" s="1"/>
  <c r="V45" i="10"/>
  <c r="CB45" i="10" s="1" a="1"/>
  <c r="CB45" i="10" s="1"/>
  <c r="V46" i="19"/>
  <c r="CB46" i="19" s="1" a="1"/>
  <c r="CB46" i="19" s="1"/>
  <c r="V46" i="4"/>
  <c r="CB46" i="4" s="1" a="1"/>
  <c r="CB46" i="4" s="1"/>
  <c r="V46" i="2"/>
  <c r="CB46" i="2" s="1" a="1"/>
  <c r="CB46" i="2" s="1"/>
  <c r="V45" i="20"/>
  <c r="CB45" i="20" s="1" a="1"/>
  <c r="CB45" i="20" s="1"/>
  <c r="V45" i="21"/>
  <c r="CB45" i="21" s="1" a="1"/>
  <c r="CB45" i="21" s="1"/>
  <c r="V46" i="13"/>
  <c r="CB46" i="13" s="1" a="1"/>
  <c r="CB46" i="13" s="1"/>
  <c r="V46" i="3"/>
  <c r="CB46" i="3" s="1" a="1"/>
  <c r="CB46" i="3" s="1"/>
  <c r="V46" i="20"/>
  <c r="CB46" i="20" s="1" a="1"/>
  <c r="CB46" i="20" s="1"/>
  <c r="V45" i="19"/>
  <c r="CB45" i="19" s="1" a="1"/>
  <c r="CB45" i="19" s="1"/>
  <c r="V45" i="18"/>
  <c r="CB45" i="18" s="1" a="1"/>
  <c r="CB45" i="18" s="1"/>
  <c r="V45" i="1"/>
  <c r="CB45" i="1" s="1" a="1"/>
  <c r="CB45" i="1" s="1"/>
  <c r="V45" i="14"/>
  <c r="CB45" i="14" s="1" a="1"/>
  <c r="CB45" i="14" s="1"/>
  <c r="V46" i="9"/>
  <c r="CB46" i="9" s="1" a="1"/>
  <c r="CB46" i="9" s="1"/>
  <c r="V46" i="11"/>
  <c r="CB46" i="11" s="1" a="1"/>
  <c r="CB46" i="11" s="1"/>
  <c r="V46" i="14"/>
  <c r="CB46" i="14" s="1" a="1"/>
  <c r="CB46" i="14" s="1"/>
  <c r="V45" i="5"/>
  <c r="CB45" i="5" s="1" a="1"/>
  <c r="CB45" i="5" s="1"/>
  <c r="V46" i="10"/>
  <c r="CB46" i="10" s="1" a="1"/>
  <c r="CB46" i="10" s="1"/>
  <c r="V46" i="8"/>
  <c r="CB46" i="8" s="1" a="1"/>
  <c r="CB46" i="8" s="1"/>
  <c r="V45" i="7"/>
  <c r="CB45" i="7" s="1" a="1"/>
  <c r="CB45" i="7" s="1"/>
  <c r="V46" i="5"/>
  <c r="CB46" i="5" s="1" a="1"/>
  <c r="CB46" i="5" s="1"/>
  <c r="V45" i="9"/>
  <c r="CB45" i="9" s="1" a="1"/>
  <c r="CB45" i="9" s="1"/>
  <c r="V45" i="11"/>
  <c r="CB45" i="11" s="1" a="1"/>
  <c r="CB45" i="11" s="1"/>
  <c r="V45" i="17"/>
  <c r="CB45" i="17" s="1" a="1"/>
  <c r="CB45" i="17" s="1"/>
  <c r="V46" i="16"/>
  <c r="CB46" i="16" s="1" a="1"/>
  <c r="CB46" i="16" s="1"/>
  <c r="V45" i="8"/>
  <c r="CB45" i="8" s="1" a="1"/>
  <c r="CB45" i="8" s="1"/>
  <c r="V45" i="12"/>
  <c r="CB45" i="12" s="1" a="1"/>
  <c r="CB45" i="12" s="1"/>
  <c r="V45" i="4"/>
  <c r="CB45" i="4" s="1" a="1"/>
  <c r="CB45" i="4" s="1"/>
  <c r="V46" i="12"/>
  <c r="CB46" i="12" s="1" a="1"/>
  <c r="CB46" i="12" s="1"/>
  <c r="V45" i="2"/>
  <c r="CB45" i="2" s="1" a="1"/>
  <c r="CB45" i="2" s="1"/>
  <c r="V46" i="7"/>
  <c r="CB46" i="7" s="1" a="1"/>
  <c r="CB46" i="7" s="1"/>
  <c r="V46" i="17"/>
  <c r="CB46" i="17" s="1" a="1"/>
  <c r="CB46" i="17" s="1"/>
  <c r="V45" i="13"/>
  <c r="CB45" i="13" s="1" a="1"/>
  <c r="CB45" i="13" s="1"/>
  <c r="V45" i="6"/>
  <c r="CB45" i="6" s="1" a="1"/>
  <c r="CB45" i="6" s="1"/>
  <c r="V45" i="15"/>
  <c r="CB45" i="15" s="1" a="1"/>
  <c r="CB45" i="15" s="1"/>
  <c r="V46" i="6"/>
  <c r="CB46" i="6" s="1" a="1"/>
  <c r="CB46" i="6" s="1"/>
  <c r="V45" i="3"/>
  <c r="CB45" i="3" s="1" a="1"/>
  <c r="CB45" i="3" s="1"/>
  <c r="CB112" i="1" l="1"/>
  <c r="CB80" i="1"/>
  <c r="X37" i="1"/>
  <c r="CC37" i="1" a="1"/>
  <c r="CC37" i="1" s="1"/>
  <c r="U15" i="11"/>
  <c r="CA15" i="11" s="1" a="1"/>
  <c r="CA15" i="11" s="1"/>
  <c r="T47" i="11"/>
  <c r="T47" i="10"/>
  <c r="U15" i="10"/>
  <c r="CA15" i="10" s="1" a="1"/>
  <c r="CA15" i="10" s="1"/>
  <c r="BY90" i="14"/>
  <c r="BY58" i="14"/>
  <c r="T47" i="14"/>
  <c r="U15" i="14"/>
  <c r="CA15" i="14" s="1" a="1"/>
  <c r="CA15" i="14" s="1"/>
  <c r="BY90" i="5"/>
  <c r="BY58" i="5"/>
  <c r="BY90" i="13"/>
  <c r="BY58" i="13"/>
  <c r="U15" i="5"/>
  <c r="CA15" i="5" s="1" a="1"/>
  <c r="CA15" i="5" s="1"/>
  <c r="T47" i="5"/>
  <c r="T47" i="13"/>
  <c r="U15" i="13"/>
  <c r="CA15" i="13" s="1" a="1"/>
  <c r="CA15" i="13" s="1"/>
  <c r="BY90" i="11"/>
  <c r="BY58" i="11"/>
  <c r="BY90" i="10"/>
  <c r="BY58" i="10"/>
  <c r="CA124" i="13"/>
  <c r="CA127" i="13" s="1"/>
  <c r="CA120" i="13" s="1"/>
  <c r="CA88" i="13"/>
  <c r="CA124" i="5"/>
  <c r="CA127" i="5" s="1"/>
  <c r="CA120" i="5" s="1"/>
  <c r="CA88" i="5"/>
  <c r="CA121" i="21"/>
  <c r="CA89" i="21"/>
  <c r="CA91" i="11"/>
  <c r="CA59" i="11"/>
  <c r="CA118" i="7"/>
  <c r="CA86" i="7"/>
  <c r="CA100" i="2"/>
  <c r="CA68" i="2"/>
  <c r="CA112" i="2"/>
  <c r="CA80" i="2"/>
  <c r="CA102" i="18"/>
  <c r="CA70" i="18"/>
  <c r="CB92" i="20"/>
  <c r="CB60" i="20"/>
  <c r="CA104" i="6"/>
  <c r="CA72" i="6"/>
  <c r="CA101" i="16"/>
  <c r="CA69" i="16"/>
  <c r="CA113" i="16"/>
  <c r="CA81" i="16"/>
  <c r="CA102" i="5"/>
  <c r="CA70" i="5"/>
  <c r="CA100" i="7"/>
  <c r="CA68" i="7"/>
  <c r="CA100" i="10"/>
  <c r="CA68" i="10"/>
  <c r="CA95" i="1"/>
  <c r="CA63" i="1"/>
  <c r="CA119" i="9"/>
  <c r="CA87" i="9"/>
  <c r="CA113" i="15"/>
  <c r="CA81" i="15"/>
  <c r="CA98" i="9"/>
  <c r="CA66" i="9"/>
  <c r="CA98" i="2"/>
  <c r="CA66" i="2"/>
  <c r="CA96" i="14"/>
  <c r="CA64" i="14"/>
  <c r="CA112" i="9"/>
  <c r="CA80" i="9"/>
  <c r="CA107" i="20"/>
  <c r="CA75" i="20"/>
  <c r="CA103" i="6"/>
  <c r="CA71" i="6"/>
  <c r="CA106" i="9"/>
  <c r="CA74" i="9"/>
  <c r="CA96" i="2"/>
  <c r="CA64" i="2"/>
  <c r="CA113" i="10"/>
  <c r="CA81" i="10"/>
  <c r="CB100" i="4"/>
  <c r="CB68" i="4"/>
  <c r="CA108" i="1"/>
  <c r="CA76" i="1"/>
  <c r="CA110" i="16"/>
  <c r="CA78" i="16"/>
  <c r="CA109" i="16"/>
  <c r="CA77" i="16"/>
  <c r="CA100" i="3"/>
  <c r="CA68" i="3"/>
  <c r="CA103" i="1"/>
  <c r="CA71" i="1"/>
  <c r="CA116" i="1"/>
  <c r="CA84" i="1"/>
  <c r="CA98" i="17"/>
  <c r="CA66" i="17"/>
  <c r="CA116" i="13"/>
  <c r="CA84" i="13"/>
  <c r="CA100" i="18"/>
  <c r="CA68" i="18"/>
  <c r="CA101" i="2"/>
  <c r="CA69" i="2"/>
  <c r="CA118" i="3"/>
  <c r="CA86" i="3"/>
  <c r="CA116" i="11"/>
  <c r="CA84" i="11"/>
  <c r="CA100" i="21"/>
  <c r="CA68" i="21"/>
  <c r="BY90" i="12"/>
  <c r="BY58" i="12"/>
  <c r="T47" i="8"/>
  <c r="U15" i="8"/>
  <c r="CA15" i="8" s="1" a="1"/>
  <c r="CA15" i="8" s="1"/>
  <c r="CA121" i="12"/>
  <c r="CA89" i="12"/>
  <c r="CA124" i="14"/>
  <c r="CA127" i="14" s="1"/>
  <c r="CA120" i="14" s="1"/>
  <c r="CA88" i="14"/>
  <c r="CA124" i="10"/>
  <c r="CA127" i="10" s="1"/>
  <c r="CA120" i="10" s="1"/>
  <c r="CA88" i="10"/>
  <c r="CA121" i="17"/>
  <c r="CA89" i="17"/>
  <c r="CA124" i="17"/>
  <c r="CA127" i="17" s="1"/>
  <c r="CA120" i="17" s="1"/>
  <c r="CA88" i="17"/>
  <c r="CA121" i="14"/>
  <c r="CA89" i="14"/>
  <c r="CA121" i="3"/>
  <c r="CA89" i="3"/>
  <c r="CA121" i="1"/>
  <c r="CA89" i="1"/>
  <c r="CA108" i="10"/>
  <c r="CA76" i="10"/>
  <c r="CA118" i="16"/>
  <c r="CA86" i="16"/>
  <c r="CA118" i="5"/>
  <c r="CA86" i="5"/>
  <c r="CA117" i="12"/>
  <c r="CA85" i="12"/>
  <c r="CA108" i="4"/>
  <c r="CA76" i="4"/>
  <c r="CA101" i="12"/>
  <c r="CA69" i="12"/>
  <c r="CA112" i="19"/>
  <c r="CA80" i="19"/>
  <c r="CA115" i="9"/>
  <c r="CA83" i="9"/>
  <c r="CA96" i="3"/>
  <c r="CA64" i="3"/>
  <c r="CA106" i="8"/>
  <c r="CA74" i="8"/>
  <c r="CA95" i="18"/>
  <c r="CA63" i="18"/>
  <c r="CA109" i="15"/>
  <c r="CA77" i="15"/>
  <c r="CA96" i="11"/>
  <c r="CA64" i="11"/>
  <c r="CA104" i="20"/>
  <c r="CA72" i="20"/>
  <c r="CA111" i="5"/>
  <c r="CA79" i="5"/>
  <c r="CA95" i="14"/>
  <c r="CA63" i="14"/>
  <c r="CA92" i="14"/>
  <c r="CA60" i="14"/>
  <c r="CB94" i="9"/>
  <c r="CB62" i="9"/>
  <c r="CA92" i="15"/>
  <c r="CA60" i="15"/>
  <c r="CA112" i="21"/>
  <c r="CA80" i="21"/>
  <c r="CA97" i="13"/>
  <c r="CA65" i="13"/>
  <c r="CA115" i="2"/>
  <c r="CA83" i="2"/>
  <c r="CA105" i="3"/>
  <c r="CA73" i="3"/>
  <c r="CA92" i="19"/>
  <c r="CA60" i="19"/>
  <c r="CA93" i="13"/>
  <c r="CA61" i="13"/>
  <c r="CA111" i="11"/>
  <c r="CA79" i="11"/>
  <c r="CA107" i="12"/>
  <c r="CA75" i="12"/>
  <c r="CA100" i="5"/>
  <c r="CA68" i="5"/>
  <c r="CA110" i="3"/>
  <c r="CA78" i="3"/>
  <c r="CA100" i="19"/>
  <c r="CA68" i="19"/>
  <c r="CA107" i="17"/>
  <c r="CA75" i="17"/>
  <c r="CA94" i="20"/>
  <c r="CA62" i="20"/>
  <c r="CA104" i="13"/>
  <c r="CA72" i="13"/>
  <c r="CA114" i="2"/>
  <c r="CA82" i="2"/>
  <c r="CA112" i="5"/>
  <c r="CA80" i="5"/>
  <c r="CA107" i="7"/>
  <c r="CA75" i="7"/>
  <c r="CA93" i="11"/>
  <c r="CA61" i="11"/>
  <c r="CA115" i="12"/>
  <c r="CA83" i="12"/>
  <c r="CA105" i="11"/>
  <c r="CA73" i="11"/>
  <c r="CA95" i="12"/>
  <c r="CA63" i="12"/>
  <c r="CA94" i="2"/>
  <c r="CA62" i="2"/>
  <c r="CA94" i="11"/>
  <c r="CA62" i="11"/>
  <c r="CB95" i="5"/>
  <c r="CB63" i="5"/>
  <c r="CA97" i="14"/>
  <c r="CA65" i="14"/>
  <c r="CA115" i="5"/>
  <c r="CA83" i="5"/>
  <c r="CA113" i="18"/>
  <c r="CA81" i="18"/>
  <c r="CA104" i="4"/>
  <c r="CA72" i="4"/>
  <c r="CA94" i="19"/>
  <c r="CA62" i="19"/>
  <c r="CA107" i="13"/>
  <c r="CA75" i="13"/>
  <c r="CA119" i="15"/>
  <c r="CA87" i="15"/>
  <c r="CB92" i="3"/>
  <c r="CB60" i="3"/>
  <c r="CA112" i="11"/>
  <c r="CA80" i="11"/>
  <c r="CA101" i="6"/>
  <c r="CA69" i="6"/>
  <c r="CA118" i="21"/>
  <c r="CA86" i="21"/>
  <c r="CA102" i="20"/>
  <c r="CA70" i="20"/>
  <c r="CA103" i="5"/>
  <c r="CA71" i="5"/>
  <c r="CA112" i="15"/>
  <c r="CA80" i="15"/>
  <c r="CA115" i="20"/>
  <c r="CA83" i="20"/>
  <c r="CA112" i="6"/>
  <c r="CA80" i="6"/>
  <c r="CA102" i="19"/>
  <c r="CA70" i="19"/>
  <c r="CA101" i="13"/>
  <c r="CA69" i="13"/>
  <c r="CA93" i="9"/>
  <c r="CA61" i="9"/>
  <c r="CA114" i="3"/>
  <c r="CA82" i="3"/>
  <c r="CA113" i="21"/>
  <c r="CA81" i="21"/>
  <c r="CA114" i="11"/>
  <c r="CA82" i="11"/>
  <c r="CA94" i="1"/>
  <c r="CA62" i="1"/>
  <c r="CA116" i="12"/>
  <c r="CA84" i="12"/>
  <c r="CA93" i="3"/>
  <c r="CA61" i="3"/>
  <c r="CA99" i="21"/>
  <c r="CA67" i="21"/>
  <c r="CA103" i="11"/>
  <c r="CA71" i="11"/>
  <c r="CA99" i="19"/>
  <c r="CA67" i="19"/>
  <c r="CA108" i="16"/>
  <c r="CA76" i="16"/>
  <c r="CB91" i="7"/>
  <c r="CB59" i="7"/>
  <c r="CA105" i="14"/>
  <c r="CA73" i="14"/>
  <c r="CA110" i="2"/>
  <c r="CA78" i="2"/>
  <c r="CA108" i="12"/>
  <c r="CA76" i="12"/>
  <c r="CA118" i="14"/>
  <c r="CA86" i="14"/>
  <c r="CA111" i="12"/>
  <c r="CA79" i="12"/>
  <c r="CA96" i="16"/>
  <c r="CA64" i="16"/>
  <c r="CA111" i="1"/>
  <c r="CA79" i="1"/>
  <c r="CA99" i="10"/>
  <c r="CA67" i="10"/>
  <c r="CA114" i="13"/>
  <c r="CA82" i="13"/>
  <c r="CB112" i="17"/>
  <c r="CB80" i="17"/>
  <c r="CA103" i="20"/>
  <c r="CA71" i="20"/>
  <c r="CA105" i="15"/>
  <c r="CA73" i="15"/>
  <c r="CA110" i="20"/>
  <c r="CA78" i="20"/>
  <c r="CA94" i="15"/>
  <c r="CA62" i="15"/>
  <c r="CA93" i="12"/>
  <c r="CA61" i="12"/>
  <c r="CA103" i="10"/>
  <c r="CA71" i="10"/>
  <c r="CA92" i="12"/>
  <c r="CA60" i="12"/>
  <c r="CB117" i="7"/>
  <c r="CB85" i="7"/>
  <c r="CA112" i="3"/>
  <c r="CA80" i="3"/>
  <c r="CA91" i="12"/>
  <c r="CA59" i="12"/>
  <c r="CB94" i="7"/>
  <c r="CB62" i="7"/>
  <c r="CA117" i="4"/>
  <c r="CA85" i="4"/>
  <c r="CA103" i="8"/>
  <c r="CA71" i="8"/>
  <c r="CA102" i="10"/>
  <c r="CA70" i="10"/>
  <c r="CA91" i="14"/>
  <c r="CA59" i="14"/>
  <c r="CA104" i="11"/>
  <c r="CA72" i="11"/>
  <c r="CA115" i="13"/>
  <c r="CA83" i="13"/>
  <c r="CA101" i="21"/>
  <c r="CA69" i="21"/>
  <c r="CA116" i="16"/>
  <c r="CA84" i="16"/>
  <c r="CA96" i="10"/>
  <c r="CA64" i="10"/>
  <c r="CB101" i="19"/>
  <c r="CB69" i="19"/>
  <c r="CA110" i="1"/>
  <c r="CA78" i="1"/>
  <c r="CA117" i="19"/>
  <c r="CA85" i="19"/>
  <c r="CA119" i="17"/>
  <c r="CA87" i="17"/>
  <c r="CA114" i="12"/>
  <c r="CA82" i="12"/>
  <c r="CA92" i="4"/>
  <c r="CA60" i="4"/>
  <c r="CA110" i="5"/>
  <c r="CA78" i="5"/>
  <c r="CA121" i="5"/>
  <c r="CA89" i="5"/>
  <c r="CA124" i="20"/>
  <c r="CA127" i="20" s="1"/>
  <c r="CA120" i="20" s="1"/>
  <c r="CA88" i="20"/>
  <c r="CB99" i="2"/>
  <c r="CB67" i="2"/>
  <c r="CA121" i="6"/>
  <c r="CA89" i="6"/>
  <c r="CA124" i="4"/>
  <c r="CA127" i="4" s="1"/>
  <c r="CA120" i="4" s="1"/>
  <c r="CA88" i="4"/>
  <c r="CA124" i="7"/>
  <c r="CA127" i="7" s="1"/>
  <c r="CA120" i="7" s="1"/>
  <c r="CA88" i="7"/>
  <c r="CA124" i="1"/>
  <c r="CA127" i="1" s="1"/>
  <c r="CA120" i="1" s="1"/>
  <c r="CA88" i="1"/>
  <c r="CA121" i="2"/>
  <c r="CA89" i="2"/>
  <c r="CA121" i="18"/>
  <c r="CA89" i="18"/>
  <c r="CA106" i="18"/>
  <c r="CA74" i="18"/>
  <c r="CA92" i="16"/>
  <c r="CA60" i="16"/>
  <c r="CA97" i="6"/>
  <c r="CA65" i="6"/>
  <c r="CA102" i="4"/>
  <c r="CA70" i="4"/>
  <c r="CA108" i="13"/>
  <c r="CA76" i="13"/>
  <c r="CA108" i="17"/>
  <c r="CA76" i="17"/>
  <c r="CA96" i="20"/>
  <c r="CA64" i="20"/>
  <c r="CB102" i="6"/>
  <c r="CB70" i="6"/>
  <c r="CA110" i="10"/>
  <c r="CA78" i="10"/>
  <c r="CA112" i="10"/>
  <c r="CA80" i="10"/>
  <c r="CA92" i="10"/>
  <c r="CA60" i="10"/>
  <c r="CA94" i="12"/>
  <c r="CA62" i="12"/>
  <c r="CA115" i="4"/>
  <c r="CA83" i="4"/>
  <c r="CA118" i="12"/>
  <c r="CA86" i="12"/>
  <c r="CA97" i="9"/>
  <c r="CA65" i="9"/>
  <c r="CA111" i="13"/>
  <c r="CA79" i="13"/>
  <c r="CA115" i="19"/>
  <c r="CA83" i="19"/>
  <c r="CA101" i="10"/>
  <c r="CA69" i="10"/>
  <c r="CA119" i="13"/>
  <c r="CA87" i="13"/>
  <c r="CA116" i="18"/>
  <c r="CA84" i="18"/>
  <c r="CA104" i="7"/>
  <c r="CA72" i="7"/>
  <c r="CA113" i="11"/>
  <c r="CA81" i="11"/>
  <c r="CA106" i="4"/>
  <c r="CA74" i="4"/>
  <c r="CA105" i="20"/>
  <c r="CA73" i="20"/>
  <c r="CA104" i="16"/>
  <c r="CA72" i="16"/>
  <c r="CA104" i="19"/>
  <c r="CA72" i="19"/>
  <c r="CA111" i="18"/>
  <c r="CA79" i="18"/>
  <c r="CA97" i="3"/>
  <c r="CA65" i="3"/>
  <c r="CA110" i="15"/>
  <c r="CA78" i="15"/>
  <c r="CA94" i="8"/>
  <c r="CA62" i="8"/>
  <c r="CA115" i="15"/>
  <c r="CA83" i="15"/>
  <c r="CA110" i="21"/>
  <c r="CA78" i="21"/>
  <c r="CA91" i="8"/>
  <c r="CA59" i="8"/>
  <c r="CA97" i="11"/>
  <c r="CA65" i="11"/>
  <c r="CA94" i="16"/>
  <c r="CA62" i="16"/>
  <c r="CB113" i="14"/>
  <c r="CB81" i="14"/>
  <c r="CA105" i="13"/>
  <c r="CA73" i="13"/>
  <c r="CA111" i="6"/>
  <c r="CA79" i="6"/>
  <c r="CA110" i="13"/>
  <c r="CA78" i="13"/>
  <c r="V47" i="9"/>
  <c r="V47" i="16"/>
  <c r="BY90" i="17"/>
  <c r="BY58" i="17"/>
  <c r="BY90" i="21"/>
  <c r="BY58" i="21"/>
  <c r="T47" i="6"/>
  <c r="U15" i="6"/>
  <c r="CA15" i="6" s="1" a="1"/>
  <c r="CA15" i="6" s="1"/>
  <c r="BY90" i="18"/>
  <c r="BY58" i="18"/>
  <c r="CA124" i="15"/>
  <c r="CA127" i="15" s="1"/>
  <c r="CA120" i="15" s="1"/>
  <c r="CA88" i="15"/>
  <c r="CA121" i="11"/>
  <c r="CA89" i="11"/>
  <c r="CA124" i="16"/>
  <c r="CA127" i="16" s="1"/>
  <c r="CA120" i="16" s="1"/>
  <c r="CA88" i="16"/>
  <c r="CA113" i="2"/>
  <c r="CA81" i="2"/>
  <c r="CA105" i="19"/>
  <c r="CA73" i="19"/>
  <c r="CA98" i="10"/>
  <c r="CA66" i="10"/>
  <c r="CA111" i="14"/>
  <c r="CA79" i="14"/>
  <c r="CA110" i="6"/>
  <c r="CA78" i="6"/>
  <c r="CA107" i="18"/>
  <c r="CA75" i="18"/>
  <c r="CA106" i="21"/>
  <c r="CA74" i="21"/>
  <c r="CA119" i="5"/>
  <c r="CA87" i="5"/>
  <c r="CA116" i="21"/>
  <c r="CA84" i="21"/>
  <c r="CA93" i="2"/>
  <c r="CA61" i="2"/>
  <c r="CA100" i="11"/>
  <c r="CA68" i="11"/>
  <c r="CA107" i="21"/>
  <c r="CA75" i="21"/>
  <c r="CA114" i="15"/>
  <c r="CA82" i="15"/>
  <c r="CA97" i="18"/>
  <c r="CA65" i="18"/>
  <c r="CA113" i="12"/>
  <c r="CA81" i="12"/>
  <c r="CA103" i="14"/>
  <c r="CA71" i="14"/>
  <c r="CA102" i="13"/>
  <c r="CA70" i="13"/>
  <c r="CA94" i="4"/>
  <c r="CA62" i="4"/>
  <c r="CA92" i="18"/>
  <c r="CA60" i="18"/>
  <c r="CA104" i="18"/>
  <c r="CA72" i="18"/>
  <c r="CA103" i="2"/>
  <c r="CA71" i="2"/>
  <c r="CA115" i="21"/>
  <c r="CA83" i="21"/>
  <c r="CA103" i="4"/>
  <c r="CA71" i="4"/>
  <c r="CA91" i="15"/>
  <c r="CA59" i="15"/>
  <c r="CA104" i="10"/>
  <c r="CA72" i="10"/>
  <c r="CA99" i="5"/>
  <c r="CA67" i="5"/>
  <c r="CA94" i="21"/>
  <c r="CA62" i="21"/>
  <c r="CA91" i="16"/>
  <c r="CA59" i="16"/>
  <c r="CA105" i="18"/>
  <c r="CA73" i="18"/>
  <c r="CA91" i="5"/>
  <c r="CA59" i="5"/>
  <c r="CA117" i="18"/>
  <c r="CA85" i="18"/>
  <c r="CA109" i="5"/>
  <c r="CA77" i="5"/>
  <c r="CA109" i="17"/>
  <c r="CA77" i="17"/>
  <c r="CA106" i="16"/>
  <c r="CA74" i="16"/>
  <c r="CA110" i="18"/>
  <c r="CA78" i="18"/>
  <c r="CA114" i="7"/>
  <c r="CA82" i="7"/>
  <c r="CB109" i="8"/>
  <c r="CB77" i="8"/>
  <c r="CA100" i="14"/>
  <c r="CA68" i="14"/>
  <c r="CA109" i="14"/>
  <c r="CA77" i="14"/>
  <c r="CA118" i="18"/>
  <c r="CA86" i="18"/>
  <c r="CA93" i="5"/>
  <c r="CA61" i="5"/>
  <c r="CA103" i="21"/>
  <c r="CA71" i="21"/>
  <c r="CA109" i="13"/>
  <c r="CA77" i="13"/>
  <c r="CB99" i="17"/>
  <c r="CB67" i="17"/>
  <c r="CA99" i="16"/>
  <c r="CA67" i="16"/>
  <c r="CA109" i="2"/>
  <c r="CA77" i="2"/>
  <c r="CA107" i="15"/>
  <c r="CA75" i="15"/>
  <c r="CA119" i="6"/>
  <c r="CA87" i="6"/>
  <c r="CA96" i="21"/>
  <c r="CA64" i="21"/>
  <c r="CA101" i="15"/>
  <c r="CA69" i="15"/>
  <c r="CA106" i="2"/>
  <c r="CA74" i="2"/>
  <c r="CA100" i="9"/>
  <c r="CA68" i="9"/>
  <c r="CA91" i="21"/>
  <c r="CA59" i="21"/>
  <c r="CA109" i="1"/>
  <c r="CA77" i="1"/>
  <c r="CA91" i="9"/>
  <c r="CA59" i="9"/>
  <c r="CA114" i="17"/>
  <c r="CA82" i="17"/>
  <c r="CA101" i="3"/>
  <c r="CA69" i="3"/>
  <c r="CA109" i="21"/>
  <c r="CA77" i="21"/>
  <c r="CA95" i="15"/>
  <c r="CA63" i="15"/>
  <c r="CA108" i="11"/>
  <c r="CA76" i="11"/>
  <c r="CA108" i="8"/>
  <c r="CA76" i="8"/>
  <c r="CA107" i="3"/>
  <c r="CA75" i="3"/>
  <c r="CA92" i="11"/>
  <c r="CA60" i="11"/>
  <c r="CA110" i="14"/>
  <c r="CA78" i="14"/>
  <c r="CA92" i="6"/>
  <c r="CA60" i="6"/>
  <c r="CA98" i="3"/>
  <c r="CA66" i="3"/>
  <c r="CA109" i="3"/>
  <c r="CA77" i="3"/>
  <c r="CA108" i="6"/>
  <c r="CA76" i="6"/>
  <c r="CA93" i="21"/>
  <c r="CA61" i="21"/>
  <c r="CA119" i="2"/>
  <c r="CA87" i="2"/>
  <c r="CB116" i="19"/>
  <c r="CB84" i="19"/>
  <c r="CA107" i="16"/>
  <c r="CA75" i="16"/>
  <c r="CA112" i="4"/>
  <c r="CA80" i="4"/>
  <c r="CA103" i="18"/>
  <c r="CA71" i="18"/>
  <c r="CA114" i="18"/>
  <c r="CA82" i="18"/>
  <c r="CA118" i="15"/>
  <c r="CA86" i="15"/>
  <c r="CA98" i="18"/>
  <c r="CA66" i="18"/>
  <c r="CA109" i="7"/>
  <c r="CA77" i="7"/>
  <c r="CA95" i="4"/>
  <c r="CA63" i="4"/>
  <c r="CA108" i="15"/>
  <c r="CA76" i="15"/>
  <c r="CB114" i="9"/>
  <c r="CB82" i="9"/>
  <c r="CA97" i="1"/>
  <c r="CA65" i="1"/>
  <c r="CA118" i="2"/>
  <c r="CA86" i="2"/>
  <c r="CA119" i="7"/>
  <c r="CA87" i="7"/>
  <c r="CA96" i="17"/>
  <c r="CA64" i="17"/>
  <c r="CA108" i="14"/>
  <c r="CA76" i="14"/>
  <c r="CA95" i="7"/>
  <c r="CA63" i="7"/>
  <c r="CA105" i="12"/>
  <c r="CA73" i="12"/>
  <c r="CA101" i="4"/>
  <c r="CA69" i="4"/>
  <c r="CB113" i="7"/>
  <c r="CB81" i="7"/>
  <c r="CA100" i="8"/>
  <c r="CA68" i="8"/>
  <c r="CA114" i="14"/>
  <c r="CA82" i="14"/>
  <c r="CB104" i="8"/>
  <c r="CB72" i="8"/>
  <c r="CA113" i="8"/>
  <c r="CA81" i="8"/>
  <c r="CA97" i="10"/>
  <c r="CA65" i="10"/>
  <c r="CA117" i="15"/>
  <c r="CA85" i="15"/>
  <c r="CA99" i="18"/>
  <c r="CA67" i="18"/>
  <c r="CA105" i="7"/>
  <c r="CA73" i="7"/>
  <c r="CA116" i="2"/>
  <c r="CA84" i="2"/>
  <c r="CA95" i="3"/>
  <c r="CA63" i="3"/>
  <c r="CA105" i="10"/>
  <c r="CA73" i="10"/>
  <c r="CA104" i="12"/>
  <c r="CA72" i="12"/>
  <c r="CB107" i="2"/>
  <c r="CB75" i="2"/>
  <c r="CA101" i="5"/>
  <c r="CA69" i="5"/>
  <c r="CA111" i="21"/>
  <c r="CA79" i="21"/>
  <c r="CA93" i="8"/>
  <c r="CA61" i="8"/>
  <c r="BY90" i="4"/>
  <c r="BY58" i="4"/>
  <c r="BY90" i="7"/>
  <c r="BY58" i="7"/>
  <c r="T47" i="17"/>
  <c r="U15" i="17"/>
  <c r="CA15" i="17" s="1" a="1"/>
  <c r="CA15" i="17" s="1"/>
  <c r="T47" i="21"/>
  <c r="U15" i="21"/>
  <c r="CA15" i="21" s="1" a="1"/>
  <c r="CA15" i="21" s="1"/>
  <c r="BY58" i="6"/>
  <c r="BY90" i="6"/>
  <c r="T47" i="18"/>
  <c r="U15" i="18"/>
  <c r="CA15" i="18" s="1" a="1"/>
  <c r="CA15" i="18" s="1"/>
  <c r="CA124" i="12"/>
  <c r="CA127" i="12" s="1"/>
  <c r="CA120" i="12" s="1"/>
  <c r="CA88" i="12"/>
  <c r="CA121" i="13"/>
  <c r="CA89" i="13"/>
  <c r="CA106" i="14"/>
  <c r="CA74" i="14"/>
  <c r="CA91" i="1"/>
  <c r="CA59" i="1"/>
  <c r="CA110" i="12"/>
  <c r="CA78" i="12"/>
  <c r="CA91" i="2"/>
  <c r="CA59" i="2"/>
  <c r="CA118" i="17"/>
  <c r="CA86" i="17"/>
  <c r="CA104" i="5"/>
  <c r="CA72" i="5"/>
  <c r="CA96" i="6"/>
  <c r="CA64" i="6"/>
  <c r="CA96" i="18"/>
  <c r="CA64" i="18"/>
  <c r="CA104" i="17"/>
  <c r="CA72" i="17"/>
  <c r="CA118" i="8"/>
  <c r="CA86" i="8"/>
  <c r="CA95" i="2"/>
  <c r="CA63" i="2"/>
  <c r="CA97" i="20"/>
  <c r="CA65" i="20"/>
  <c r="CA114" i="19"/>
  <c r="CA82" i="19"/>
  <c r="CA106" i="13"/>
  <c r="CA74" i="13"/>
  <c r="CA98" i="1"/>
  <c r="CA66" i="1"/>
  <c r="CA108" i="2"/>
  <c r="CA76" i="2"/>
  <c r="CA109" i="6"/>
  <c r="CA77" i="6"/>
  <c r="CA112" i="14"/>
  <c r="CA80" i="14"/>
  <c r="CA109" i="20"/>
  <c r="CA77" i="20"/>
  <c r="CA105" i="16"/>
  <c r="CA73" i="16"/>
  <c r="CA93" i="1"/>
  <c r="CA61" i="1"/>
  <c r="CA99" i="3"/>
  <c r="CA67" i="3"/>
  <c r="CA112" i="18"/>
  <c r="CA80" i="18"/>
  <c r="CA118" i="20"/>
  <c r="CA86" i="20"/>
  <c r="CA96" i="19"/>
  <c r="CA64" i="19"/>
  <c r="CA102" i="8"/>
  <c r="CA70" i="8"/>
  <c r="CA104" i="14"/>
  <c r="CA72" i="14"/>
  <c r="CA109" i="18"/>
  <c r="CA77" i="18"/>
  <c r="CA114" i="5"/>
  <c r="CA82" i="5"/>
  <c r="CA98" i="21"/>
  <c r="CA66" i="21"/>
  <c r="CA105" i="21"/>
  <c r="CA73" i="21"/>
  <c r="CA104" i="2"/>
  <c r="CA72" i="2"/>
  <c r="CA107" i="8"/>
  <c r="CA75" i="8"/>
  <c r="CA107" i="5"/>
  <c r="CA75" i="5"/>
  <c r="CA102" i="21"/>
  <c r="CA70" i="21"/>
  <c r="CA115" i="3"/>
  <c r="CA83" i="3"/>
  <c r="CA104" i="1"/>
  <c r="CA72" i="1"/>
  <c r="CA91" i="13"/>
  <c r="CA59" i="13"/>
  <c r="CA93" i="19"/>
  <c r="CA61" i="19"/>
  <c r="CA119" i="3"/>
  <c r="CA87" i="3"/>
  <c r="CA102" i="2"/>
  <c r="CA70" i="2"/>
  <c r="CA99" i="15"/>
  <c r="CA67" i="15"/>
  <c r="CA113" i="3"/>
  <c r="CA81" i="3"/>
  <c r="CA99" i="13"/>
  <c r="CA67" i="13"/>
  <c r="CA103" i="7"/>
  <c r="CA71" i="7"/>
  <c r="CB95" i="6"/>
  <c r="CB63" i="6"/>
  <c r="V47" i="1"/>
  <c r="V47" i="3"/>
  <c r="T47" i="4"/>
  <c r="U15" i="4"/>
  <c r="CA15" i="4" s="1" a="1"/>
  <c r="CA15" i="4" s="1"/>
  <c r="T47" i="7"/>
  <c r="U15" i="7"/>
  <c r="CA15" i="7" s="1" a="1"/>
  <c r="CA15" i="7" s="1"/>
  <c r="CA124" i="3"/>
  <c r="CA127" i="3" s="1"/>
  <c r="CA120" i="3" s="1"/>
  <c r="CA88" i="3"/>
  <c r="CA124" i="11"/>
  <c r="CA127" i="11" s="1"/>
  <c r="CA120" i="11" s="1"/>
  <c r="CA88" i="11"/>
  <c r="CA124" i="18"/>
  <c r="CA127" i="18" s="1"/>
  <c r="CA120" i="18" s="1"/>
  <c r="CA88" i="18"/>
  <c r="CB99" i="8"/>
  <c r="CB67" i="8"/>
  <c r="CA124" i="6"/>
  <c r="CA127" i="6" s="1"/>
  <c r="CA120" i="6" s="1"/>
  <c r="CA88" i="6"/>
  <c r="CA124" i="8"/>
  <c r="CA127" i="8" s="1"/>
  <c r="CA120" i="8" s="1"/>
  <c r="CA88" i="8"/>
  <c r="CA121" i="10"/>
  <c r="CA89" i="10"/>
  <c r="CA124" i="19"/>
  <c r="CA127" i="19" s="1"/>
  <c r="CA120" i="19" s="1"/>
  <c r="CA88" i="19"/>
  <c r="CA124" i="21"/>
  <c r="CA127" i="21" s="1"/>
  <c r="CA120" i="21" s="1"/>
  <c r="CA88" i="21"/>
  <c r="CC121" i="15"/>
  <c r="CC89" i="15"/>
  <c r="CA100" i="15"/>
  <c r="CA68" i="15"/>
  <c r="CA116" i="15"/>
  <c r="CA84" i="15"/>
  <c r="CA119" i="12"/>
  <c r="CA87" i="12"/>
  <c r="CA110" i="7"/>
  <c r="CA78" i="7"/>
  <c r="CA109" i="9"/>
  <c r="CA77" i="9"/>
  <c r="CA114" i="21"/>
  <c r="CA82" i="21"/>
  <c r="CA115" i="6"/>
  <c r="CA83" i="6"/>
  <c r="CA117" i="9"/>
  <c r="CA85" i="9"/>
  <c r="CA101" i="20"/>
  <c r="CA69" i="20"/>
  <c r="CA114" i="8"/>
  <c r="CA82" i="8"/>
  <c r="CA112" i="13"/>
  <c r="CA80" i="13"/>
  <c r="CA118" i="10"/>
  <c r="CA86" i="10"/>
  <c r="CA116" i="4"/>
  <c r="CA84" i="4"/>
  <c r="CA94" i="13"/>
  <c r="CA62" i="13"/>
  <c r="CA92" i="21"/>
  <c r="CA60" i="21"/>
  <c r="CA116" i="17"/>
  <c r="CA84" i="17"/>
  <c r="CA91" i="20"/>
  <c r="CA59" i="20"/>
  <c r="CA106" i="17"/>
  <c r="CA74" i="17"/>
  <c r="CA92" i="7"/>
  <c r="CA60" i="7"/>
  <c r="CA115" i="14"/>
  <c r="CA83" i="14"/>
  <c r="CA98" i="6"/>
  <c r="CA66" i="6"/>
  <c r="CA108" i="5"/>
  <c r="CA76" i="5"/>
  <c r="CA104" i="15"/>
  <c r="CA72" i="15"/>
  <c r="CA117" i="10"/>
  <c r="CA85" i="10"/>
  <c r="CA98" i="16"/>
  <c r="CA66" i="16"/>
  <c r="CA111" i="20"/>
  <c r="CA79" i="20"/>
  <c r="CA103" i="13"/>
  <c r="CA71" i="13"/>
  <c r="CA92" i="2"/>
  <c r="CA60" i="2"/>
  <c r="CA119" i="8"/>
  <c r="CA87" i="8"/>
  <c r="CA117" i="17"/>
  <c r="CA85" i="17"/>
  <c r="CA99" i="20"/>
  <c r="CA67" i="20"/>
  <c r="CA98" i="11"/>
  <c r="CA66" i="11"/>
  <c r="CA106" i="3"/>
  <c r="CA74" i="3"/>
  <c r="CA106" i="19"/>
  <c r="CA74" i="19"/>
  <c r="CA100" i="20"/>
  <c r="CA68" i="20"/>
  <c r="CA102" i="7"/>
  <c r="CA70" i="7"/>
  <c r="CA112" i="20"/>
  <c r="CA80" i="20"/>
  <c r="CA112" i="8"/>
  <c r="CA80" i="8"/>
  <c r="CA95" i="21"/>
  <c r="CA63" i="21"/>
  <c r="CA116" i="9"/>
  <c r="CA84" i="9"/>
  <c r="CA118" i="4"/>
  <c r="CA86" i="4"/>
  <c r="CB94" i="18"/>
  <c r="CB62" i="18"/>
  <c r="CA108" i="7"/>
  <c r="CA76" i="7"/>
  <c r="CA97" i="2"/>
  <c r="CA65" i="2"/>
  <c r="CA101" i="17"/>
  <c r="CA69" i="17"/>
  <c r="CA111" i="16"/>
  <c r="CA79" i="16"/>
  <c r="CA95" i="11"/>
  <c r="CA63" i="11"/>
  <c r="CA93" i="15"/>
  <c r="CA61" i="15"/>
  <c r="CA92" i="8"/>
  <c r="CA60" i="8"/>
  <c r="CA98" i="7"/>
  <c r="CA66" i="7"/>
  <c r="CA105" i="9"/>
  <c r="CA73" i="9"/>
  <c r="CA103" i="16"/>
  <c r="CA71" i="16"/>
  <c r="CB112" i="7"/>
  <c r="CB80" i="7"/>
  <c r="CA93" i="18"/>
  <c r="CA61" i="18"/>
  <c r="CA119" i="4"/>
  <c r="CA87" i="4"/>
  <c r="CA117" i="1"/>
  <c r="CA85" i="1"/>
  <c r="CA97" i="4"/>
  <c r="CA65" i="4"/>
  <c r="CA100" i="12"/>
  <c r="CA68" i="12"/>
  <c r="CA103" i="17"/>
  <c r="CA71" i="17"/>
  <c r="CA113" i="4"/>
  <c r="CA81" i="4"/>
  <c r="CB106" i="5"/>
  <c r="CB74" i="5"/>
  <c r="CA103" i="15"/>
  <c r="CA71" i="15"/>
  <c r="CA102" i="11"/>
  <c r="CA70" i="11"/>
  <c r="CA111" i="9"/>
  <c r="CA79" i="9"/>
  <c r="CA98" i="12"/>
  <c r="CA66" i="12"/>
  <c r="CA108" i="19"/>
  <c r="CA76" i="19"/>
  <c r="CA96" i="9"/>
  <c r="CA64" i="9"/>
  <c r="CA100" i="6"/>
  <c r="CA68" i="6"/>
  <c r="CA91" i="19"/>
  <c r="CA59" i="19"/>
  <c r="CA93" i="4"/>
  <c r="CA61" i="4"/>
  <c r="CA119" i="10"/>
  <c r="CA87" i="10"/>
  <c r="CA116" i="7"/>
  <c r="CA84" i="7"/>
  <c r="CA105" i="2"/>
  <c r="CA73" i="2"/>
  <c r="CA112" i="16"/>
  <c r="CA80" i="16"/>
  <c r="CA99" i="9"/>
  <c r="CA67" i="9"/>
  <c r="CA93" i="10"/>
  <c r="CA61" i="10"/>
  <c r="CA116" i="6"/>
  <c r="CA84" i="6"/>
  <c r="CA109" i="19"/>
  <c r="CA77" i="19"/>
  <c r="CA119" i="1"/>
  <c r="CA87" i="1"/>
  <c r="CA97" i="5"/>
  <c r="CA65" i="5"/>
  <c r="CB94" i="6"/>
  <c r="CB62" i="6"/>
  <c r="CA101" i="18"/>
  <c r="CA69" i="18"/>
  <c r="CA114" i="6"/>
  <c r="CA82" i="6"/>
  <c r="CA111" i="7"/>
  <c r="CA79" i="7"/>
  <c r="CA108" i="20"/>
  <c r="CA76" i="20"/>
  <c r="CA94" i="3"/>
  <c r="CA62" i="3"/>
  <c r="CA113" i="20"/>
  <c r="CA81" i="20"/>
  <c r="CA95" i="10"/>
  <c r="CA63" i="10"/>
  <c r="CA116" i="14"/>
  <c r="CA84" i="14"/>
  <c r="CA118" i="1"/>
  <c r="CA86" i="1"/>
  <c r="CA105" i="17"/>
  <c r="CA73" i="17"/>
  <c r="CA115" i="11"/>
  <c r="CA83" i="11"/>
  <c r="CB99" i="7"/>
  <c r="CB67" i="7"/>
  <c r="CA109" i="4"/>
  <c r="CA77" i="4"/>
  <c r="CA95" i="8"/>
  <c r="CA63" i="8"/>
  <c r="CA102" i="17"/>
  <c r="CA70" i="17"/>
  <c r="CA106" i="1"/>
  <c r="CA74" i="1"/>
  <c r="CA99" i="14"/>
  <c r="CA67" i="14"/>
  <c r="CA105" i="8"/>
  <c r="CA73" i="8"/>
  <c r="CA110" i="4"/>
  <c r="CA78" i="4"/>
  <c r="CA94" i="10"/>
  <c r="CA62" i="10"/>
  <c r="CA100" i="17"/>
  <c r="CA68" i="17"/>
  <c r="CB96" i="8"/>
  <c r="CB64" i="8"/>
  <c r="CA115" i="10"/>
  <c r="CA83" i="10"/>
  <c r="CA112" i="12"/>
  <c r="CA80" i="12"/>
  <c r="CA93" i="14"/>
  <c r="CA61" i="14"/>
  <c r="CA111" i="17"/>
  <c r="CA79" i="17"/>
  <c r="CA93" i="20"/>
  <c r="CA61" i="20"/>
  <c r="CA106" i="7"/>
  <c r="CA74" i="7"/>
  <c r="CA105" i="5"/>
  <c r="CA73" i="5"/>
  <c r="CA104" i="3"/>
  <c r="CA72" i="3"/>
  <c r="CA98" i="14"/>
  <c r="CA66" i="14"/>
  <c r="BY90" i="2"/>
  <c r="BY58" i="2"/>
  <c r="BY58" i="20"/>
  <c r="BY90" i="20"/>
  <c r="CA121" i="7"/>
  <c r="CA89" i="7"/>
  <c r="CA121" i="8"/>
  <c r="CA89" i="8"/>
  <c r="CA121" i="4"/>
  <c r="CA89" i="4"/>
  <c r="CA116" i="3"/>
  <c r="CA84" i="3"/>
  <c r="CA124" i="2"/>
  <c r="CA127" i="2" s="1"/>
  <c r="CA120" i="2" s="1"/>
  <c r="CA88" i="2"/>
  <c r="CA124" i="9"/>
  <c r="CA127" i="9" s="1"/>
  <c r="CA120" i="9" s="1"/>
  <c r="CA88" i="9"/>
  <c r="CA121" i="9"/>
  <c r="CA89" i="9"/>
  <c r="CA121" i="19"/>
  <c r="CA89" i="19"/>
  <c r="CA99" i="1"/>
  <c r="CA67" i="1"/>
  <c r="CA117" i="11"/>
  <c r="CA85" i="11"/>
  <c r="CA100" i="16"/>
  <c r="CA68" i="16"/>
  <c r="CB106" i="10"/>
  <c r="CB74" i="10"/>
  <c r="CA107" i="14"/>
  <c r="CA75" i="14"/>
  <c r="CA98" i="19"/>
  <c r="CA66" i="19"/>
  <c r="CA98" i="5"/>
  <c r="CA66" i="5"/>
  <c r="CA98" i="8"/>
  <c r="CA66" i="8"/>
  <c r="CA98" i="20"/>
  <c r="CA66" i="20"/>
  <c r="CA99" i="11"/>
  <c r="CA67" i="11"/>
  <c r="CA98" i="13"/>
  <c r="CA66" i="13"/>
  <c r="CA107" i="6"/>
  <c r="CA75" i="6"/>
  <c r="CA115" i="16"/>
  <c r="CA83" i="16"/>
  <c r="CA102" i="12"/>
  <c r="CA70" i="12"/>
  <c r="CA107" i="1"/>
  <c r="CA75" i="1"/>
  <c r="CA97" i="16"/>
  <c r="CA65" i="16"/>
  <c r="CA96" i="7"/>
  <c r="CA64" i="7"/>
  <c r="CA94" i="5"/>
  <c r="CA62" i="5"/>
  <c r="CA111" i="8"/>
  <c r="CA79" i="8"/>
  <c r="CA114" i="20"/>
  <c r="CA82" i="20"/>
  <c r="CA96" i="15"/>
  <c r="CA64" i="15"/>
  <c r="CA118" i="19"/>
  <c r="CA86" i="19"/>
  <c r="CA106" i="20"/>
  <c r="CA74" i="20"/>
  <c r="CA116" i="8"/>
  <c r="CA84" i="8"/>
  <c r="CA92" i="17"/>
  <c r="CA60" i="17"/>
  <c r="CA114" i="10"/>
  <c r="CA82" i="10"/>
  <c r="CA93" i="17"/>
  <c r="CA61" i="17"/>
  <c r="CA93" i="7"/>
  <c r="CA61" i="7"/>
  <c r="CA116" i="5"/>
  <c r="CA84" i="5"/>
  <c r="CA117" i="21"/>
  <c r="CA85" i="21"/>
  <c r="CA111" i="4"/>
  <c r="CA79" i="4"/>
  <c r="CA117" i="6"/>
  <c r="CA85" i="6"/>
  <c r="CA119" i="20"/>
  <c r="CA87" i="20"/>
  <c r="CA93" i="6"/>
  <c r="CA61" i="6"/>
  <c r="CA106" i="6"/>
  <c r="CA74" i="6"/>
  <c r="CA117" i="14"/>
  <c r="CA85" i="14"/>
  <c r="CA91" i="6"/>
  <c r="CA59" i="6"/>
  <c r="V47" i="19"/>
  <c r="BY90" i="15"/>
  <c r="BY58" i="15"/>
  <c r="T47" i="2"/>
  <c r="U15" i="2"/>
  <c r="CA15" i="2" s="1" a="1"/>
  <c r="CA15" i="2" s="1"/>
  <c r="T47" i="20"/>
  <c r="U15" i="20"/>
  <c r="CA15" i="20" s="1" a="1"/>
  <c r="CA15" i="20" s="1"/>
  <c r="CA121" i="16"/>
  <c r="CA89" i="16"/>
  <c r="CA121" i="20"/>
  <c r="CA89" i="20"/>
  <c r="CA108" i="3"/>
  <c r="CA76" i="3"/>
  <c r="CA96" i="13"/>
  <c r="CA64" i="13"/>
  <c r="CA91" i="18"/>
  <c r="CA59" i="18"/>
  <c r="CA110" i="17"/>
  <c r="CA78" i="17"/>
  <c r="CA106" i="15"/>
  <c r="CA74" i="15"/>
  <c r="CA111" i="10"/>
  <c r="CA79" i="10"/>
  <c r="CA95" i="13"/>
  <c r="CA63" i="13"/>
  <c r="CA98" i="4"/>
  <c r="CA66" i="4"/>
  <c r="CA110" i="8"/>
  <c r="CA78" i="8"/>
  <c r="CA102" i="9"/>
  <c r="CA70" i="9"/>
  <c r="CA91" i="3"/>
  <c r="CA59" i="3"/>
  <c r="CA92" i="1"/>
  <c r="CA60" i="1"/>
  <c r="CA116" i="10"/>
  <c r="CA84" i="10"/>
  <c r="CA109" i="11"/>
  <c r="CA77" i="11"/>
  <c r="CA113" i="17"/>
  <c r="CA81" i="17"/>
  <c r="CA118" i="6"/>
  <c r="CA86" i="6"/>
  <c r="CA114" i="4"/>
  <c r="CA82" i="4"/>
  <c r="CA114" i="16"/>
  <c r="CA82" i="16"/>
  <c r="CA119" i="14"/>
  <c r="CA87" i="14"/>
  <c r="CA110" i="19"/>
  <c r="CA78" i="19"/>
  <c r="CA101" i="1"/>
  <c r="CA69" i="1"/>
  <c r="CA108" i="18"/>
  <c r="CA76" i="18"/>
  <c r="CA108" i="21"/>
  <c r="CA76" i="21"/>
  <c r="CA96" i="1"/>
  <c r="CA64" i="1"/>
  <c r="CA100" i="1"/>
  <c r="CA68" i="1"/>
  <c r="CA109" i="10"/>
  <c r="CA77" i="10"/>
  <c r="CA105" i="6"/>
  <c r="CA73" i="6"/>
  <c r="CA113" i="13"/>
  <c r="CA81" i="13"/>
  <c r="CA119" i="18"/>
  <c r="CA87" i="18"/>
  <c r="CA92" i="5"/>
  <c r="CA60" i="5"/>
  <c r="CA103" i="9"/>
  <c r="CA71" i="9"/>
  <c r="CA101" i="11"/>
  <c r="CA69" i="11"/>
  <c r="CA101" i="7"/>
  <c r="CA69" i="7"/>
  <c r="CA111" i="19"/>
  <c r="CA79" i="19"/>
  <c r="CA95" i="9"/>
  <c r="CA63" i="9"/>
  <c r="CA96" i="4"/>
  <c r="CA64" i="4"/>
  <c r="CA113" i="1"/>
  <c r="CA81" i="1"/>
  <c r="CA108" i="9"/>
  <c r="CA76" i="9"/>
  <c r="CA113" i="5"/>
  <c r="CA81" i="5"/>
  <c r="CA102" i="16"/>
  <c r="CA70" i="16"/>
  <c r="CA92" i="9"/>
  <c r="CA60" i="9"/>
  <c r="CA107" i="4"/>
  <c r="CA75" i="4"/>
  <c r="CA119" i="11"/>
  <c r="CA87" i="11"/>
  <c r="CA114" i="1"/>
  <c r="CA82" i="1"/>
  <c r="CA119" i="16"/>
  <c r="CA87" i="16"/>
  <c r="CA106" i="11"/>
  <c r="CA74" i="11"/>
  <c r="CA111" i="15"/>
  <c r="CA79" i="15"/>
  <c r="CA110" i="11"/>
  <c r="CA78" i="11"/>
  <c r="CA91" i="17"/>
  <c r="CA59" i="17"/>
  <c r="CB117" i="3"/>
  <c r="CB85" i="3"/>
  <c r="CA110" i="9"/>
  <c r="CA78" i="9"/>
  <c r="CA91" i="4"/>
  <c r="CA59" i="4"/>
  <c r="CA95" i="19"/>
  <c r="CA63" i="19"/>
  <c r="CA117" i="2"/>
  <c r="CA85" i="2"/>
  <c r="CA118" i="13"/>
  <c r="CA86" i="13"/>
  <c r="CA95" i="17"/>
  <c r="CA63" i="17"/>
  <c r="CA105" i="4"/>
  <c r="CA73" i="4"/>
  <c r="CA95" i="16"/>
  <c r="CA63" i="16"/>
  <c r="CA107" i="11"/>
  <c r="CA75" i="11"/>
  <c r="CA111" i="2"/>
  <c r="CA79" i="2"/>
  <c r="CA111" i="3"/>
  <c r="CA79" i="3"/>
  <c r="CA119" i="19"/>
  <c r="CA87" i="19"/>
  <c r="CA115" i="8"/>
  <c r="CA83" i="8"/>
  <c r="CA103" i="19"/>
  <c r="CA71" i="19"/>
  <c r="CA115" i="7"/>
  <c r="CA83" i="7"/>
  <c r="CA99" i="6"/>
  <c r="CA67" i="6"/>
  <c r="CA94" i="14"/>
  <c r="CA62" i="14"/>
  <c r="CA97" i="19"/>
  <c r="CA65" i="19"/>
  <c r="CA117" i="8"/>
  <c r="CA85" i="8"/>
  <c r="CA104" i="9"/>
  <c r="CA72" i="9"/>
  <c r="CA97" i="17"/>
  <c r="CA65" i="17"/>
  <c r="CA117" i="13"/>
  <c r="CA85" i="13"/>
  <c r="CA117" i="5"/>
  <c r="CA85" i="5"/>
  <c r="CA103" i="12"/>
  <c r="CA71" i="12"/>
  <c r="CA97" i="15"/>
  <c r="CA65" i="15"/>
  <c r="CA102" i="1"/>
  <c r="CA70" i="1"/>
  <c r="CA92" i="13"/>
  <c r="CA60" i="13"/>
  <c r="CA107" i="9"/>
  <c r="CA75" i="9"/>
  <c r="CA102" i="14"/>
  <c r="CA70" i="14"/>
  <c r="CA117" i="20"/>
  <c r="CA85" i="20"/>
  <c r="CA97" i="8"/>
  <c r="CA65" i="8"/>
  <c r="CA94" i="17"/>
  <c r="CA62" i="17"/>
  <c r="CA118" i="9"/>
  <c r="CA86" i="9"/>
  <c r="CA99" i="4"/>
  <c r="CA67" i="4"/>
  <c r="CB113" i="6"/>
  <c r="CB81" i="6"/>
  <c r="CA106" i="12"/>
  <c r="CA74" i="12"/>
  <c r="CA102" i="15"/>
  <c r="CA70" i="15"/>
  <c r="CA100" i="13"/>
  <c r="CA68" i="13"/>
  <c r="CA91" i="10"/>
  <c r="CA59" i="10"/>
  <c r="CA118" i="11"/>
  <c r="CA86" i="11"/>
  <c r="CA101" i="8"/>
  <c r="CA69" i="8"/>
  <c r="CA101" i="9"/>
  <c r="CA69" i="9"/>
  <c r="CA95" i="20"/>
  <c r="CA63" i="20"/>
  <c r="CA113" i="9"/>
  <c r="CA81" i="9"/>
  <c r="CB117" i="16"/>
  <c r="CB85" i="16"/>
  <c r="CA105" i="1"/>
  <c r="CA73" i="1"/>
  <c r="CA96" i="5"/>
  <c r="CA64" i="5"/>
  <c r="CA115" i="1"/>
  <c r="CA83" i="1"/>
  <c r="CA97" i="12"/>
  <c r="CA65" i="12"/>
  <c r="CA115" i="17"/>
  <c r="CA83" i="17"/>
  <c r="CA115" i="18"/>
  <c r="CA83" i="18"/>
  <c r="CA107" i="19"/>
  <c r="CA75" i="19"/>
  <c r="CA101" i="14"/>
  <c r="CA69" i="14"/>
  <c r="CA99" i="12"/>
  <c r="CA67" i="12"/>
  <c r="CB97" i="7"/>
  <c r="CB65" i="7"/>
  <c r="CA116" i="20"/>
  <c r="CA84" i="20"/>
  <c r="CA93" i="16"/>
  <c r="CA61" i="16"/>
  <c r="CA107" i="10"/>
  <c r="CA75" i="10"/>
  <c r="CA102" i="3"/>
  <c r="CA70" i="3"/>
  <c r="CA96" i="12"/>
  <c r="CA64" i="12"/>
  <c r="CA103" i="3"/>
  <c r="CA71" i="3"/>
  <c r="CA104" i="21"/>
  <c r="CA72" i="21"/>
  <c r="CA109" i="12"/>
  <c r="CA77" i="12"/>
  <c r="CA98" i="15"/>
  <c r="CA66" i="15"/>
  <c r="CB97" i="21"/>
  <c r="CB65" i="21"/>
  <c r="CA113" i="19"/>
  <c r="CA81" i="19"/>
  <c r="CA119" i="21"/>
  <c r="CA87" i="21"/>
  <c r="T47" i="12"/>
  <c r="U15" i="12"/>
  <c r="CA15" i="12" s="1" a="1"/>
  <c r="CA15" i="12" s="1"/>
  <c r="T47" i="15"/>
  <c r="U15" i="15"/>
  <c r="CA15" i="15" s="1" a="1"/>
  <c r="CA15" i="15" s="1"/>
  <c r="BY90" i="8"/>
  <c r="BY58" i="8"/>
  <c r="CA90" i="19"/>
  <c r="CA58" i="19"/>
  <c r="CA90" i="9"/>
  <c r="CA58" i="9"/>
  <c r="CA90" i="16"/>
  <c r="CA58" i="16"/>
  <c r="CA90" i="1"/>
  <c r="CA58" i="1"/>
  <c r="CA90" i="3"/>
  <c r="CA58" i="3"/>
  <c r="X24" i="8"/>
  <c r="CD24" i="8" s="1" a="1"/>
  <c r="CD24" i="8" s="1"/>
  <c r="W31" i="14"/>
  <c r="CC31" i="14" s="1" a="1"/>
  <c r="CC31" i="14" s="1"/>
  <c r="W41" i="3"/>
  <c r="CC41" i="3" s="1" a="1"/>
  <c r="CC41" i="3" s="1"/>
  <c r="W16" i="1"/>
  <c r="CC16" i="1" s="1" a="1"/>
  <c r="CC16" i="1" s="1"/>
  <c r="W38" i="2"/>
  <c r="CC38" i="2" s="1" a="1"/>
  <c r="CC38" i="2" s="1"/>
  <c r="W35" i="12"/>
  <c r="CC35" i="12" s="1" a="1"/>
  <c r="CC35" i="12" s="1"/>
  <c r="W16" i="2"/>
  <c r="CC16" i="2" s="1" a="1"/>
  <c r="CC16" i="2" s="1"/>
  <c r="W30" i="19"/>
  <c r="CC30" i="19" s="1" a="1"/>
  <c r="CC30" i="19" s="1"/>
  <c r="W43" i="17"/>
  <c r="CC43" i="17" s="1" a="1"/>
  <c r="CC43" i="17" s="1"/>
  <c r="W23" i="10"/>
  <c r="CC23" i="10" s="1" a="1"/>
  <c r="CC23" i="10" s="1"/>
  <c r="W29" i="5"/>
  <c r="CC29" i="5" s="1" a="1"/>
  <c r="CC29" i="5" s="1"/>
  <c r="W36" i="14"/>
  <c r="CC36" i="14" s="1" a="1"/>
  <c r="CC36" i="14" s="1"/>
  <c r="W21" i="6"/>
  <c r="CC21" i="6" s="1" a="1"/>
  <c r="CC21" i="6" s="1"/>
  <c r="W35" i="6"/>
  <c r="CC35" i="6" s="1" a="1"/>
  <c r="CC35" i="6" s="1"/>
  <c r="W21" i="18"/>
  <c r="CC21" i="18" s="1" a="1"/>
  <c r="CC21" i="18" s="1"/>
  <c r="W32" i="18"/>
  <c r="CC32" i="18" s="1" a="1"/>
  <c r="CC32" i="18" s="1"/>
  <c r="W29" i="17"/>
  <c r="CC29" i="17" s="1" a="1"/>
  <c r="CC29" i="17" s="1"/>
  <c r="W43" i="8"/>
  <c r="CC43" i="8" s="1" a="1"/>
  <c r="CC43" i="8" s="1"/>
  <c r="W31" i="21"/>
  <c r="CC31" i="21" s="1" a="1"/>
  <c r="CC31" i="21" s="1"/>
  <c r="W15" i="1"/>
  <c r="CC15" i="1" s="1" a="1"/>
  <c r="CC15" i="1" s="1"/>
  <c r="W44" i="5"/>
  <c r="CC44" i="5" s="1" a="1"/>
  <c r="CC44" i="5" s="1"/>
  <c r="W20" i="2"/>
  <c r="CC20" i="2" s="1" a="1"/>
  <c r="CC20" i="2" s="1"/>
  <c r="W41" i="21"/>
  <c r="CC41" i="21" s="1" a="1"/>
  <c r="CC41" i="21" s="1"/>
  <c r="W18" i="2"/>
  <c r="CC18" i="2" s="1" a="1"/>
  <c r="CC18" i="2" s="1"/>
  <c r="W22" i="20"/>
  <c r="CC22" i="20" s="1" a="1"/>
  <c r="CC22" i="20" s="1"/>
  <c r="W39" i="19"/>
  <c r="CC39" i="19" s="1" a="1"/>
  <c r="CC39" i="19" s="1"/>
  <c r="W25" i="11"/>
  <c r="CC25" i="11" s="1" a="1"/>
  <c r="CC25" i="11" s="1"/>
  <c r="W31" i="13"/>
  <c r="CC31" i="13" s="1" a="1"/>
  <c r="CC31" i="13" s="1"/>
  <c r="W32" i="21"/>
  <c r="CC32" i="21" s="1" a="1"/>
  <c r="CC32" i="21" s="1"/>
  <c r="W23" i="1"/>
  <c r="CC23" i="1" s="1" a="1"/>
  <c r="CC23" i="1" s="1"/>
  <c r="W39" i="15"/>
  <c r="CC39" i="15" s="1" a="1"/>
  <c r="CC39" i="15" s="1"/>
  <c r="W33" i="2"/>
  <c r="CC33" i="2" s="1" a="1"/>
  <c r="CC33" i="2" s="1"/>
  <c r="W22" i="18"/>
  <c r="CC22" i="18" s="1" a="1"/>
  <c r="CC22" i="18" s="1"/>
  <c r="W34" i="6"/>
  <c r="CC34" i="6" s="1" a="1"/>
  <c r="CC34" i="6" s="1"/>
  <c r="W38" i="12"/>
  <c r="CC38" i="12" s="1" a="1"/>
  <c r="CC38" i="12" s="1"/>
  <c r="W37" i="14"/>
  <c r="CC37" i="14" s="1" a="1"/>
  <c r="CC37" i="14" s="1"/>
  <c r="W28" i="14"/>
  <c r="CC28" i="14" s="1" a="1"/>
  <c r="CC28" i="14" s="1"/>
  <c r="W34" i="20"/>
  <c r="CC34" i="20" s="1" a="1"/>
  <c r="CC34" i="20" s="1"/>
  <c r="W27" i="13"/>
  <c r="CC27" i="13" s="1" a="1"/>
  <c r="CC27" i="13" s="1"/>
  <c r="W30" i="16"/>
  <c r="CC30" i="16" s="1" a="1"/>
  <c r="CC30" i="16" s="1"/>
  <c r="W19" i="4"/>
  <c r="CC19" i="4" s="1" a="1"/>
  <c r="CC19" i="4" s="1"/>
  <c r="W18" i="1"/>
  <c r="CC18" i="1" s="1" a="1"/>
  <c r="CC18" i="1" s="1"/>
  <c r="W17" i="18"/>
  <c r="CC17" i="18" s="1" a="1"/>
  <c r="CC17" i="18" s="1"/>
  <c r="W24" i="3"/>
  <c r="CC24" i="3" s="1" a="1"/>
  <c r="CC24" i="3" s="1"/>
  <c r="W29" i="18"/>
  <c r="CC29" i="18" s="1" a="1"/>
  <c r="CC29" i="18" s="1"/>
  <c r="W37" i="18"/>
  <c r="CC37" i="18" s="1" a="1"/>
  <c r="CC37" i="18" s="1"/>
  <c r="W28" i="2"/>
  <c r="CC28" i="2" s="1" a="1"/>
  <c r="CC28" i="2" s="1"/>
  <c r="W43" i="20"/>
  <c r="CC43" i="20" s="1" a="1"/>
  <c r="CC43" i="20" s="1"/>
  <c r="W21" i="19"/>
  <c r="CC21" i="19" s="1" a="1"/>
  <c r="CC21" i="19" s="1"/>
  <c r="W40" i="21"/>
  <c r="CC40" i="21" s="1" a="1"/>
  <c r="CC40" i="21" s="1"/>
  <c r="W28" i="4"/>
  <c r="CC28" i="4" s="1" a="1"/>
  <c r="CC28" i="4" s="1"/>
  <c r="W27" i="8"/>
  <c r="CC27" i="8" s="1" a="1"/>
  <c r="CC27" i="8" s="1"/>
  <c r="W16" i="15"/>
  <c r="CC16" i="15" s="1" a="1"/>
  <c r="CC16" i="15" s="1"/>
  <c r="W29" i="14"/>
  <c r="CC29" i="14" s="1" a="1"/>
  <c r="CC29" i="14" s="1"/>
  <c r="W29" i="10"/>
  <c r="CC29" i="10" s="1" a="1"/>
  <c r="CC29" i="10" s="1"/>
  <c r="W34" i="18"/>
  <c r="CC34" i="18" s="1" a="1"/>
  <c r="CC34" i="18" s="1"/>
  <c r="W24" i="5"/>
  <c r="CC24" i="5" s="1" a="1"/>
  <c r="CC24" i="5" s="1"/>
  <c r="W39" i="5"/>
  <c r="CC39" i="5" s="1" a="1"/>
  <c r="CC39" i="5" s="1"/>
  <c r="W19" i="21"/>
  <c r="CC19" i="21" s="1" a="1"/>
  <c r="CC19" i="21" s="1"/>
  <c r="W23" i="21"/>
  <c r="CC23" i="21" s="1" a="1"/>
  <c r="CC23" i="21" s="1"/>
  <c r="W30" i="21"/>
  <c r="CC30" i="21" s="1" a="1"/>
  <c r="CC30" i="21" s="1"/>
  <c r="W16" i="16"/>
  <c r="CC16" i="16" s="1" a="1"/>
  <c r="CC16" i="16" s="1"/>
  <c r="W29" i="2"/>
  <c r="CC29" i="2" s="1" a="1"/>
  <c r="CC29" i="2" s="1"/>
  <c r="W30" i="18"/>
  <c r="CC30" i="18" s="1" a="1"/>
  <c r="CC30" i="18" s="1"/>
  <c r="W16" i="5"/>
  <c r="CC16" i="5" s="1" a="1"/>
  <c r="CC16" i="5" s="1"/>
  <c r="W32" i="8"/>
  <c r="CC32" i="8" s="1" a="1"/>
  <c r="CC32" i="8" s="1"/>
  <c r="W42" i="18"/>
  <c r="CC42" i="18" s="1" a="1"/>
  <c r="CC42" i="18" s="1"/>
  <c r="W32" i="5"/>
  <c r="CC32" i="5" s="1" a="1"/>
  <c r="CC32" i="5" s="1"/>
  <c r="W34" i="5"/>
  <c r="CC34" i="5" s="1" a="1"/>
  <c r="CC34" i="5" s="1"/>
  <c r="W27" i="21"/>
  <c r="CC27" i="21" s="1" a="1"/>
  <c r="CC27" i="21" s="1"/>
  <c r="W34" i="17"/>
  <c r="CC34" i="17" s="1" a="1"/>
  <c r="CC34" i="17" s="1"/>
  <c r="W40" i="3"/>
  <c r="CC40" i="3" s="1" a="1"/>
  <c r="CC40" i="3" s="1"/>
  <c r="W31" i="16"/>
  <c r="CC31" i="16" s="1" a="1"/>
  <c r="CC31" i="16" s="1"/>
  <c r="W29" i="1"/>
  <c r="CC29" i="1" s="1" a="1"/>
  <c r="CC29" i="1" s="1"/>
  <c r="W35" i="18"/>
  <c r="CC35" i="18" s="1" a="1"/>
  <c r="CC35" i="18" s="1"/>
  <c r="W16" i="13"/>
  <c r="CC16" i="13" s="1" a="1"/>
  <c r="CC16" i="13" s="1"/>
  <c r="W18" i="19"/>
  <c r="CC18" i="19" s="1" a="1"/>
  <c r="CC18" i="19" s="1"/>
  <c r="W39" i="7"/>
  <c r="CC39" i="7" s="1" a="1"/>
  <c r="CC39" i="7" s="1"/>
  <c r="W44" i="3"/>
  <c r="CC44" i="3" s="1" a="1"/>
  <c r="CC44" i="3" s="1"/>
  <c r="X34" i="8"/>
  <c r="CD34" i="8" s="1" a="1"/>
  <c r="CD34" i="8" s="1"/>
  <c r="W27" i="2"/>
  <c r="CC27" i="2" s="1" a="1"/>
  <c r="CC27" i="2" s="1"/>
  <c r="W25" i="14"/>
  <c r="CC25" i="14" s="1" a="1"/>
  <c r="CC25" i="14" s="1"/>
  <c r="W24" i="15"/>
  <c r="CC24" i="15" s="1" a="1"/>
  <c r="CC24" i="15" s="1"/>
  <c r="W34" i="14"/>
  <c r="CC34" i="14" s="1" a="1"/>
  <c r="CC34" i="14" s="1"/>
  <c r="W38" i="3"/>
  <c r="CC38" i="3" s="1" a="1"/>
  <c r="CC38" i="3" s="1"/>
  <c r="W43" i="18"/>
  <c r="CC43" i="18" s="1" a="1"/>
  <c r="CC43" i="18" s="1"/>
  <c r="W24" i="13"/>
  <c r="CC24" i="13" s="1" a="1"/>
  <c r="CC24" i="13" s="1"/>
  <c r="W18" i="5"/>
  <c r="CC18" i="5" s="1" a="1"/>
  <c r="CC18" i="5" s="1"/>
  <c r="W28" i="21"/>
  <c r="CC28" i="21" s="1" a="1"/>
  <c r="CC28" i="21" s="1"/>
  <c r="W28" i="7"/>
  <c r="CC28" i="7" s="1" a="1"/>
  <c r="CC28" i="7" s="1"/>
  <c r="W34" i="13"/>
  <c r="CC34" i="13" s="1" a="1"/>
  <c r="CC34" i="13" s="1"/>
  <c r="X24" i="17"/>
  <c r="CD24" i="17" s="1" a="1"/>
  <c r="CD24" i="17" s="1"/>
  <c r="W24" i="16"/>
  <c r="CC24" i="16" s="1" a="1"/>
  <c r="CC24" i="16" s="1"/>
  <c r="W34" i="2"/>
  <c r="CC34" i="2" s="1" a="1"/>
  <c r="CC34" i="2" s="1"/>
  <c r="W32" i="15"/>
  <c r="CC32" i="15" s="1" a="1"/>
  <c r="CC32" i="15" s="1"/>
  <c r="W44" i="6"/>
  <c r="CC44" i="6" s="1" a="1"/>
  <c r="CC44" i="6" s="1"/>
  <c r="W21" i="21"/>
  <c r="CC21" i="21" s="1" a="1"/>
  <c r="CC21" i="21" s="1"/>
  <c r="W26" i="15"/>
  <c r="CC26" i="15" s="1" a="1"/>
  <c r="CC26" i="15" s="1"/>
  <c r="W31" i="2"/>
  <c r="CC31" i="2" s="1" a="1"/>
  <c r="CC31" i="2" s="1"/>
  <c r="X20" i="6"/>
  <c r="CD20" i="6" s="1" a="1"/>
  <c r="CD20" i="6" s="1"/>
  <c r="W25" i="9"/>
  <c r="CC25" i="9" s="1" a="1"/>
  <c r="CC25" i="9" s="1"/>
  <c r="W16" i="21"/>
  <c r="CC16" i="21" s="1" a="1"/>
  <c r="CC16" i="21" s="1"/>
  <c r="W34" i="1"/>
  <c r="CC34" i="1" s="1" a="1"/>
  <c r="CC34" i="1" s="1"/>
  <c r="W16" i="9"/>
  <c r="CC16" i="9" s="1" a="1"/>
  <c r="CC16" i="9" s="1"/>
  <c r="W39" i="17"/>
  <c r="CC39" i="17" s="1" a="1"/>
  <c r="CC39" i="17" s="1"/>
  <c r="W15" i="3"/>
  <c r="CC15" i="3" s="1" a="1"/>
  <c r="CC15" i="3" s="1"/>
  <c r="W26" i="3"/>
  <c r="CC26" i="3" s="1" a="1"/>
  <c r="CC26" i="3" s="1"/>
  <c r="W34" i="21"/>
  <c r="CC34" i="21" s="1" a="1"/>
  <c r="CC34" i="21" s="1"/>
  <c r="W20" i="15"/>
  <c r="CC20" i="15" s="1" a="1"/>
  <c r="CC20" i="15" s="1"/>
  <c r="W33" i="11"/>
  <c r="CC33" i="11" s="1" a="1"/>
  <c r="CC33" i="11" s="1"/>
  <c r="W33" i="8"/>
  <c r="CC33" i="8" s="1" a="1"/>
  <c r="CC33" i="8" s="1"/>
  <c r="W32" i="3"/>
  <c r="CC32" i="3" s="1" a="1"/>
  <c r="CC32" i="3" s="1"/>
  <c r="W17" i="11"/>
  <c r="CC17" i="11" s="1" a="1"/>
  <c r="CC17" i="11" s="1"/>
  <c r="W35" i="14"/>
  <c r="CC35" i="14" s="1" a="1"/>
  <c r="CC35" i="14" s="1"/>
  <c r="W17" i="6"/>
  <c r="CC17" i="6" s="1" a="1"/>
  <c r="CC17" i="6" s="1"/>
  <c r="W23" i="3"/>
  <c r="CC23" i="3" s="1" a="1"/>
  <c r="CC23" i="3" s="1"/>
  <c r="W34" i="3"/>
  <c r="CC34" i="3" s="1" a="1"/>
  <c r="CC34" i="3" s="1"/>
  <c r="W33" i="6"/>
  <c r="CC33" i="6" s="1" a="1"/>
  <c r="CC33" i="6" s="1"/>
  <c r="W18" i="21"/>
  <c r="CC18" i="21" s="1" a="1"/>
  <c r="CC18" i="21" s="1"/>
  <c r="W44" i="2"/>
  <c r="CC44" i="2" s="1" a="1"/>
  <c r="CC44" i="2" s="1"/>
  <c r="X41" i="19"/>
  <c r="CD41" i="19" s="1" a="1"/>
  <c r="CD41" i="19" s="1"/>
  <c r="W32" i="16"/>
  <c r="CC32" i="16" s="1" a="1"/>
  <c r="CC32" i="16" s="1"/>
  <c r="W37" i="4"/>
  <c r="CC37" i="4" s="1" a="1"/>
  <c r="CC37" i="4" s="1"/>
  <c r="W28" i="18"/>
  <c r="CC28" i="18" s="1" a="1"/>
  <c r="CC28" i="18" s="1"/>
  <c r="W39" i="18"/>
  <c r="CC39" i="18" s="1" a="1"/>
  <c r="CC39" i="18" s="1"/>
  <c r="W43" i="15"/>
  <c r="CC43" i="15" s="1" a="1"/>
  <c r="CC43" i="15" s="1"/>
  <c r="W23" i="18"/>
  <c r="CC23" i="18" s="1" a="1"/>
  <c r="CC23" i="18" s="1"/>
  <c r="W34" i="7"/>
  <c r="CC34" i="7" s="1" a="1"/>
  <c r="CC34" i="7" s="1"/>
  <c r="W20" i="4"/>
  <c r="CC20" i="4" s="1" a="1"/>
  <c r="CC20" i="4" s="1"/>
  <c r="W33" i="15"/>
  <c r="CC33" i="15" s="1" a="1"/>
  <c r="CC33" i="15" s="1"/>
  <c r="X39" i="9"/>
  <c r="CD39" i="9" s="1" a="1"/>
  <c r="CD39" i="9" s="1"/>
  <c r="W22" i="1"/>
  <c r="CC22" i="1" s="1" a="1"/>
  <c r="CC22" i="1" s="1"/>
  <c r="W43" i="2"/>
  <c r="CC43" i="2" s="1" a="1"/>
  <c r="CC43" i="2" s="1"/>
  <c r="W44" i="7"/>
  <c r="CC44" i="7" s="1" a="1"/>
  <c r="CC44" i="7" s="1"/>
  <c r="W21" i="17"/>
  <c r="CC21" i="17" s="1" a="1"/>
  <c r="CC21" i="17" s="1"/>
  <c r="W33" i="14"/>
  <c r="CC33" i="14" s="1" a="1"/>
  <c r="CC33" i="14" s="1"/>
  <c r="W20" i="7"/>
  <c r="CC20" i="7" s="1" a="1"/>
  <c r="CC20" i="7" s="1"/>
  <c r="W30" i="12"/>
  <c r="CC30" i="12" s="1" a="1"/>
  <c r="CC30" i="12" s="1"/>
  <c r="W26" i="4"/>
  <c r="CC26" i="4" s="1" a="1"/>
  <c r="CC26" i="4" s="1"/>
  <c r="X38" i="7"/>
  <c r="CD38" i="7" s="1" a="1"/>
  <c r="CD38" i="7" s="1"/>
  <c r="W25" i="8"/>
  <c r="CC25" i="8" s="1" a="1"/>
  <c r="CC25" i="8" s="1"/>
  <c r="W39" i="14"/>
  <c r="CC39" i="14" s="1" a="1"/>
  <c r="CC39" i="14" s="1"/>
  <c r="X29" i="8"/>
  <c r="CD29" i="8" s="1" a="1"/>
  <c r="CD29" i="8" s="1"/>
  <c r="W38" i="8"/>
  <c r="CC38" i="8" s="1" a="1"/>
  <c r="CC38" i="8" s="1"/>
  <c r="W22" i="10"/>
  <c r="CC22" i="10" s="1" a="1"/>
  <c r="CC22" i="10" s="1"/>
  <c r="W42" i="15"/>
  <c r="CC42" i="15" s="1" a="1"/>
  <c r="CC42" i="15" s="1"/>
  <c r="W24" i="18"/>
  <c r="CC24" i="18" s="1" a="1"/>
  <c r="CC24" i="18" s="1"/>
  <c r="W30" i="7"/>
  <c r="CC30" i="7" s="1" a="1"/>
  <c r="CC30" i="7" s="1"/>
  <c r="W41" i="2"/>
  <c r="CC41" i="2" s="1" a="1"/>
  <c r="CC41" i="2" s="1"/>
  <c r="W20" i="3"/>
  <c r="CC20" i="3" s="1" a="1"/>
  <c r="CC20" i="3" s="1"/>
  <c r="W30" i="10"/>
  <c r="CC30" i="10" s="1" a="1"/>
  <c r="CC30" i="10" s="1"/>
  <c r="W29" i="12"/>
  <c r="CC29" i="12" s="1" a="1"/>
  <c r="CC29" i="12" s="1"/>
  <c r="X32" i="2"/>
  <c r="CD32" i="2" s="1" a="1"/>
  <c r="CD32" i="2" s="1"/>
  <c r="W26" i="5"/>
  <c r="CC26" i="5" s="1" a="1"/>
  <c r="CC26" i="5" s="1"/>
  <c r="W36" i="21"/>
  <c r="CC36" i="21" s="1" a="1"/>
  <c r="CC36" i="21" s="1"/>
  <c r="W18" i="8"/>
  <c r="CC18" i="8" s="1" a="1"/>
  <c r="CC18" i="8" s="1"/>
  <c r="W24" i="1"/>
  <c r="CC24" i="1" s="1" a="1"/>
  <c r="CC24" i="1" s="1"/>
  <c r="W25" i="15"/>
  <c r="CC25" i="15" s="1" a="1"/>
  <c r="CC25" i="15" s="1"/>
  <c r="W42" i="11"/>
  <c r="CC42" i="11" s="1" a="1"/>
  <c r="CC42" i="11" s="1"/>
  <c r="W41" i="15"/>
  <c r="CC41" i="15" s="1" a="1"/>
  <c r="CC41" i="15" s="1"/>
  <c r="W44" i="12"/>
  <c r="CC44" i="12" s="1" a="1"/>
  <c r="CC44" i="12" s="1"/>
  <c r="W25" i="16"/>
  <c r="CC25" i="16" s="1" a="1"/>
  <c r="CC25" i="16" s="1"/>
  <c r="X31" i="10"/>
  <c r="CD31" i="10" s="1" a="1"/>
  <c r="CD31" i="10" s="1"/>
  <c r="W35" i="7"/>
  <c r="CC35" i="7" s="1" a="1"/>
  <c r="CC35" i="7" s="1"/>
  <c r="W34" i="9"/>
  <c r="CC34" i="9" s="1" a="1"/>
  <c r="CC34" i="9" s="1"/>
  <c r="W32" i="14"/>
  <c r="CC32" i="14" s="1" a="1"/>
  <c r="CC32" i="14" s="1"/>
  <c r="W23" i="19"/>
  <c r="CC23" i="19" s="1" a="1"/>
  <c r="CC23" i="19" s="1"/>
  <c r="W39" i="21"/>
  <c r="CC39" i="21" s="1" a="1"/>
  <c r="CC39" i="21" s="1"/>
  <c r="W23" i="5"/>
  <c r="CC23" i="5" s="1" a="1"/>
  <c r="CC23" i="5" s="1"/>
  <c r="W40" i="6"/>
  <c r="CC40" i="6" s="1" a="1"/>
  <c r="CC40" i="6" s="1"/>
  <c r="W23" i="8"/>
  <c r="CC23" i="8" s="1" a="1"/>
  <c r="CC23" i="8" s="1"/>
  <c r="W42" i="9"/>
  <c r="CC42" i="9" s="1" a="1"/>
  <c r="CC42" i="9" s="1"/>
  <c r="W23" i="20"/>
  <c r="CC23" i="20" s="1" a="1"/>
  <c r="CC23" i="20" s="1"/>
  <c r="W26" i="20"/>
  <c r="CC26" i="20" s="1" a="1"/>
  <c r="CC26" i="20" s="1"/>
  <c r="W24" i="11"/>
  <c r="CC24" i="11" s="1" a="1"/>
  <c r="CC24" i="11" s="1"/>
  <c r="W39" i="8"/>
  <c r="CC39" i="8" s="1" a="1"/>
  <c r="CC39" i="8" s="1"/>
  <c r="W23" i="13"/>
  <c r="CC23" i="13" s="1" a="1"/>
  <c r="CC23" i="13" s="1"/>
  <c r="W37" i="13"/>
  <c r="CC37" i="13" s="1" a="1"/>
  <c r="CC37" i="13" s="1"/>
  <c r="W32" i="6"/>
  <c r="CC32" i="6" s="1" a="1"/>
  <c r="CC32" i="6" s="1"/>
  <c r="W40" i="16"/>
  <c r="CC40" i="16" s="1" a="1"/>
  <c r="CC40" i="16" s="1"/>
  <c r="W43" i="10"/>
  <c r="CC43" i="10" s="1" a="1"/>
  <c r="CC43" i="10" s="1"/>
  <c r="W27" i="12"/>
  <c r="CC27" i="12" s="1" a="1"/>
  <c r="CC27" i="12" s="1"/>
  <c r="W41" i="4"/>
  <c r="CC41" i="4" s="1" a="1"/>
  <c r="CC41" i="4" s="1"/>
  <c r="W32" i="1"/>
  <c r="CC32" i="1" s="1" a="1"/>
  <c r="CC32" i="1" s="1"/>
  <c r="W19" i="13"/>
  <c r="CC19" i="13" s="1" a="1"/>
  <c r="CC19" i="13" s="1"/>
  <c r="W22" i="16"/>
  <c r="CC22" i="16" s="1" a="1"/>
  <c r="CC22" i="16" s="1"/>
  <c r="W17" i="21"/>
  <c r="CC17" i="21" s="1" a="1"/>
  <c r="CC17" i="21" s="1"/>
  <c r="W21" i="7"/>
  <c r="CC21" i="7" s="1" a="1"/>
  <c r="CC21" i="7" s="1"/>
  <c r="W41" i="17"/>
  <c r="CC41" i="17" s="1" a="1"/>
  <c r="CC41" i="17" s="1"/>
  <c r="W19" i="5"/>
  <c r="CC19" i="5" s="1" a="1"/>
  <c r="CC19" i="5" s="1"/>
  <c r="W16" i="20"/>
  <c r="CC16" i="20" s="1" a="1"/>
  <c r="CC16" i="20" s="1"/>
  <c r="W36" i="8"/>
  <c r="CC36" i="8" s="1" a="1"/>
  <c r="CC36" i="8" s="1"/>
  <c r="W39" i="20"/>
  <c r="CC39" i="20" s="1" a="1"/>
  <c r="CC39" i="20" s="1"/>
  <c r="W31" i="17"/>
  <c r="CC31" i="17" s="1" a="1"/>
  <c r="CC31" i="17" s="1"/>
  <c r="W21" i="15"/>
  <c r="CC21" i="15" s="1" a="1"/>
  <c r="CC21" i="15" s="1"/>
  <c r="W17" i="7"/>
  <c r="CC17" i="7" s="1" a="1"/>
  <c r="CC17" i="7" s="1"/>
  <c r="W40" i="14"/>
  <c r="CC40" i="14" s="1" a="1"/>
  <c r="CC40" i="14" s="1"/>
  <c r="W43" i="19"/>
  <c r="CC43" i="19" s="1" a="1"/>
  <c r="CC43" i="19" s="1"/>
  <c r="W23" i="6"/>
  <c r="CC23" i="6" s="1" a="1"/>
  <c r="CC23" i="6" s="1"/>
  <c r="W31" i="20"/>
  <c r="CC31" i="20" s="1" a="1"/>
  <c r="CC31" i="20" s="1"/>
  <c r="W41" i="8"/>
  <c r="CC41" i="8" s="1" a="1"/>
  <c r="CC41" i="8" s="1"/>
  <c r="W33" i="5"/>
  <c r="CC33" i="5" s="1" a="1"/>
  <c r="CC33" i="5" s="1"/>
  <c r="W17" i="17"/>
  <c r="CC17" i="17" s="1" a="1"/>
  <c r="CC17" i="17" s="1"/>
  <c r="W29" i="15"/>
  <c r="CC29" i="15" s="1" a="1"/>
  <c r="CC29" i="15" s="1"/>
  <c r="W39" i="10"/>
  <c r="CC39" i="10" s="1" a="1"/>
  <c r="CC39" i="10" s="1"/>
  <c r="W42" i="10"/>
  <c r="CC42" i="10" s="1" a="1"/>
  <c r="CC42" i="10" s="1"/>
  <c r="W18" i="17"/>
  <c r="CC18" i="17" s="1" a="1"/>
  <c r="CC18" i="17" s="1"/>
  <c r="W23" i="16"/>
  <c r="CC23" i="16" s="1" a="1"/>
  <c r="CC23" i="16" s="1"/>
  <c r="W36" i="20"/>
  <c r="CC36" i="20" s="1" a="1"/>
  <c r="CC36" i="20" s="1"/>
  <c r="W18" i="7"/>
  <c r="CC18" i="7" s="1" a="1"/>
  <c r="CC18" i="7" s="1"/>
  <c r="W28" i="13"/>
  <c r="CC28" i="13" s="1" a="1"/>
  <c r="CC28" i="13" s="1"/>
  <c r="W41" i="5"/>
  <c r="CC41" i="5" s="1" a="1"/>
  <c r="CC41" i="5" s="1"/>
  <c r="W17" i="2"/>
  <c r="CC17" i="2" s="1" a="1"/>
  <c r="CC17" i="2" s="1"/>
  <c r="W42" i="21"/>
  <c r="CC42" i="21" s="1" a="1"/>
  <c r="CC42" i="21" s="1"/>
  <c r="W44" i="8"/>
  <c r="CC44" i="8" s="1" a="1"/>
  <c r="CC44" i="8" s="1"/>
  <c r="W42" i="17"/>
  <c r="CC42" i="17" s="1" a="1"/>
  <c r="CC42" i="17" s="1"/>
  <c r="W36" i="4"/>
  <c r="CC36" i="4" s="1" a="1"/>
  <c r="CC36" i="4" s="1"/>
  <c r="W24" i="20"/>
  <c r="CC24" i="20" s="1" a="1"/>
  <c r="CC24" i="20" s="1"/>
  <c r="W42" i="6"/>
  <c r="CC42" i="6" s="1" a="1"/>
  <c r="CC42" i="6" s="1"/>
  <c r="W23" i="11"/>
  <c r="CC23" i="11" s="1" a="1"/>
  <c r="CC23" i="11" s="1"/>
  <c r="W44" i="20"/>
  <c r="CC44" i="20" s="1" a="1"/>
  <c r="CC44" i="20" s="1"/>
  <c r="W31" i="3"/>
  <c r="CC31" i="3" s="1" a="1"/>
  <c r="CC31" i="3" s="1"/>
  <c r="W31" i="19"/>
  <c r="CC31" i="19" s="1" a="1"/>
  <c r="CC31" i="19" s="1"/>
  <c r="W18" i="6"/>
  <c r="CC18" i="6" s="1" a="1"/>
  <c r="CC18" i="6" s="1"/>
  <c r="W25" i="20"/>
  <c r="CC25" i="20" s="1" a="1"/>
  <c r="CC25" i="20" s="1"/>
  <c r="W27" i="7"/>
  <c r="CC27" i="7" s="1" a="1"/>
  <c r="CC27" i="7" s="1"/>
  <c r="W31" i="6"/>
  <c r="CC31" i="6" s="1" a="1"/>
  <c r="CC31" i="6" s="1"/>
  <c r="W37" i="20"/>
  <c r="CC37" i="20" s="1" a="1"/>
  <c r="CC37" i="20" s="1"/>
  <c r="W42" i="14"/>
  <c r="CC42" i="14" s="1" a="1"/>
  <c r="CC42" i="14" s="1"/>
  <c r="W37" i="8"/>
  <c r="CC37" i="8" s="1" a="1"/>
  <c r="CC37" i="8" s="1"/>
  <c r="W20" i="21"/>
  <c r="CC20" i="21" s="1" a="1"/>
  <c r="CC20" i="21" s="1"/>
  <c r="W41" i="9"/>
  <c r="CC41" i="9" s="1" a="1"/>
  <c r="CC41" i="9" s="1"/>
  <c r="W43" i="4"/>
  <c r="CC43" i="4" s="1" a="1"/>
  <c r="CC43" i="4" s="1"/>
  <c r="X19" i="18"/>
  <c r="CD19" i="18" s="1" a="1"/>
  <c r="CD19" i="18" s="1"/>
  <c r="W33" i="7"/>
  <c r="CC33" i="7" s="1" a="1"/>
  <c r="CC33" i="7" s="1"/>
  <c r="W22" i="2"/>
  <c r="CC22" i="2" s="1" a="1"/>
  <c r="CC22" i="2" s="1"/>
  <c r="W26" i="17"/>
  <c r="CC26" i="17" s="1" a="1"/>
  <c r="CC26" i="17" s="1"/>
  <c r="W36" i="16"/>
  <c r="CC36" i="16" s="1" a="1"/>
  <c r="CC36" i="16" s="1"/>
  <c r="W16" i="6"/>
  <c r="CC16" i="6" s="1" a="1"/>
  <c r="CC16" i="6" s="1"/>
  <c r="W20" i="11"/>
  <c r="CC20" i="11" s="1" a="1"/>
  <c r="CC20" i="11" s="1"/>
  <c r="W18" i="15"/>
  <c r="CC18" i="15" s="1" a="1"/>
  <c r="CC18" i="15" s="1"/>
  <c r="W17" i="8"/>
  <c r="CC17" i="8" s="1" a="1"/>
  <c r="CC17" i="8" s="1"/>
  <c r="W23" i="7"/>
  <c r="CC23" i="7" s="1" a="1"/>
  <c r="CC23" i="7" s="1"/>
  <c r="W30" i="9"/>
  <c r="CC30" i="9" s="1" a="1"/>
  <c r="CC30" i="9" s="1"/>
  <c r="W28" i="16"/>
  <c r="CC28" i="16" s="1" a="1"/>
  <c r="CC28" i="16" s="1"/>
  <c r="X37" i="7"/>
  <c r="CD37" i="7" s="1" a="1"/>
  <c r="CD37" i="7" s="1"/>
  <c r="W18" i="18"/>
  <c r="CC18" i="18" s="1" a="1"/>
  <c r="CC18" i="18" s="1"/>
  <c r="W44" i="4"/>
  <c r="CC44" i="4" s="1" a="1"/>
  <c r="CC44" i="4" s="1"/>
  <c r="W42" i="1"/>
  <c r="CC42" i="1" s="1" a="1"/>
  <c r="CC42" i="1" s="1"/>
  <c r="W22" i="4"/>
  <c r="CC22" i="4" s="1" a="1"/>
  <c r="CC22" i="4" s="1"/>
  <c r="W25" i="12"/>
  <c r="CC25" i="12" s="1" a="1"/>
  <c r="CC25" i="12" s="1"/>
  <c r="W28" i="17"/>
  <c r="CC28" i="17" s="1" a="1"/>
  <c r="CC28" i="17" s="1"/>
  <c r="W38" i="4"/>
  <c r="CC38" i="4" s="1" a="1"/>
  <c r="CC38" i="4" s="1"/>
  <c r="X31" i="5"/>
  <c r="CD31" i="5" s="1" a="1"/>
  <c r="CD31" i="5" s="1"/>
  <c r="W28" i="15"/>
  <c r="CC28" i="15" s="1" a="1"/>
  <c r="CC28" i="15" s="1"/>
  <c r="W27" i="11"/>
  <c r="CC27" i="11" s="1" a="1"/>
  <c r="CC27" i="11" s="1"/>
  <c r="W36" i="9"/>
  <c r="CC36" i="9" s="1" a="1"/>
  <c r="CC36" i="9" s="1"/>
  <c r="W23" i="12"/>
  <c r="CC23" i="12" s="1" a="1"/>
  <c r="CC23" i="12" s="1"/>
  <c r="W33" i="19"/>
  <c r="CC33" i="19" s="1" a="1"/>
  <c r="CC33" i="19" s="1"/>
  <c r="W21" i="9"/>
  <c r="CC21" i="9" s="1" a="1"/>
  <c r="CC21" i="9" s="1"/>
  <c r="W25" i="6"/>
  <c r="CC25" i="6" s="1" a="1"/>
  <c r="CC25" i="6" s="1"/>
  <c r="W16" i="19"/>
  <c r="CC16" i="19" s="1" a="1"/>
  <c r="CC16" i="19" s="1"/>
  <c r="W18" i="4"/>
  <c r="CC18" i="4" s="1" a="1"/>
  <c r="CC18" i="4" s="1"/>
  <c r="W44" i="10"/>
  <c r="CC44" i="10" s="1" a="1"/>
  <c r="CC44" i="10" s="1"/>
  <c r="W41" i="7"/>
  <c r="CC41" i="7" s="1" a="1"/>
  <c r="CC41" i="7" s="1"/>
  <c r="W30" i="2"/>
  <c r="CC30" i="2" s="1" a="1"/>
  <c r="CC30" i="2" s="1"/>
  <c r="W37" i="16"/>
  <c r="CC37" i="16" s="1" a="1"/>
  <c r="CC37" i="16" s="1"/>
  <c r="W24" i="9"/>
  <c r="CC24" i="9" s="1" a="1"/>
  <c r="CC24" i="9" s="1"/>
  <c r="W18" i="10"/>
  <c r="CC18" i="10" s="1" a="1"/>
  <c r="CC18" i="10" s="1"/>
  <c r="W41" i="6"/>
  <c r="CC41" i="6" s="1" a="1"/>
  <c r="CC41" i="6" s="1"/>
  <c r="W34" i="19"/>
  <c r="CC34" i="19" s="1" a="1"/>
  <c r="CC34" i="19" s="1"/>
  <c r="W44" i="1"/>
  <c r="CC44" i="1" s="1" a="1"/>
  <c r="CC44" i="1" s="1"/>
  <c r="W22" i="5"/>
  <c r="CC22" i="5" s="1" a="1"/>
  <c r="CC22" i="5" s="1"/>
  <c r="X19" i="6"/>
  <c r="CD19" i="6" s="1" a="1"/>
  <c r="CD19" i="6" s="1"/>
  <c r="W26" i="18"/>
  <c r="CC26" i="18" s="1" a="1"/>
  <c r="CC26" i="18" s="1"/>
  <c r="W39" i="6"/>
  <c r="CC39" i="6" s="1" a="1"/>
  <c r="CC39" i="6" s="1"/>
  <c r="W36" i="7"/>
  <c r="CC36" i="7" s="1" a="1"/>
  <c r="CC36" i="7" s="1"/>
  <c r="W33" i="20"/>
  <c r="CC33" i="20" s="1" a="1"/>
  <c r="CC33" i="20" s="1"/>
  <c r="W19" i="3"/>
  <c r="CC19" i="3" s="1" a="1"/>
  <c r="CC19" i="3" s="1"/>
  <c r="W38" i="20"/>
  <c r="CC38" i="20" s="1" a="1"/>
  <c r="CC38" i="20" s="1"/>
  <c r="W20" i="10"/>
  <c r="CC20" i="10" s="1" a="1"/>
  <c r="CC20" i="10" s="1"/>
  <c r="W41" i="14"/>
  <c r="CC41" i="14" s="1" a="1"/>
  <c r="CC41" i="14" s="1"/>
  <c r="W43" i="1"/>
  <c r="CC43" i="1" s="1" a="1"/>
  <c r="CC43" i="1" s="1"/>
  <c r="W30" i="17"/>
  <c r="CC30" i="17" s="1" a="1"/>
  <c r="CC30" i="17" s="1"/>
  <c r="W40" i="11"/>
  <c r="CC40" i="11" s="1" a="1"/>
  <c r="CC40" i="11" s="1"/>
  <c r="X24" i="7"/>
  <c r="CD24" i="7" s="1" a="1"/>
  <c r="CD24" i="7" s="1"/>
  <c r="W34" i="4"/>
  <c r="CC34" i="4" s="1" a="1"/>
  <c r="CC34" i="4" s="1"/>
  <c r="W20" i="8"/>
  <c r="CC20" i="8" s="1" a="1"/>
  <c r="CC20" i="8" s="1"/>
  <c r="W15" i="19"/>
  <c r="CC15" i="19" s="1" a="1"/>
  <c r="CC15" i="19" s="1"/>
  <c r="W27" i="17"/>
  <c r="CC27" i="17" s="1" a="1"/>
  <c r="CC27" i="17" s="1"/>
  <c r="W31" i="1"/>
  <c r="CC31" i="1" s="1" a="1"/>
  <c r="CC31" i="1" s="1"/>
  <c r="W24" i="14"/>
  <c r="CC24" i="14" s="1" a="1"/>
  <c r="CC24" i="14" s="1"/>
  <c r="W30" i="8"/>
  <c r="CC30" i="8" s="1" a="1"/>
  <c r="CC30" i="8" s="1"/>
  <c r="W35" i="4"/>
  <c r="CC35" i="4" s="1" a="1"/>
  <c r="CC35" i="4" s="1"/>
  <c r="W19" i="10"/>
  <c r="CC19" i="10" s="1" a="1"/>
  <c r="CC19" i="10" s="1"/>
  <c r="W25" i="17"/>
  <c r="CC25" i="17" s="1" a="1"/>
  <c r="CC25" i="17" s="1"/>
  <c r="X21" i="8"/>
  <c r="CD21" i="8" s="1" a="1"/>
  <c r="CD21" i="8" s="1"/>
  <c r="W40" i="10"/>
  <c r="CC40" i="10" s="1" a="1"/>
  <c r="CC40" i="10" s="1"/>
  <c r="W37" i="12"/>
  <c r="CC37" i="12" s="1" a="1"/>
  <c r="CC37" i="12" s="1"/>
  <c r="W18" i="14"/>
  <c r="CC18" i="14" s="1" a="1"/>
  <c r="CC18" i="14" s="1"/>
  <c r="W36" i="17"/>
  <c r="CC36" i="17" s="1" a="1"/>
  <c r="CC36" i="17" s="1"/>
  <c r="W18" i="20"/>
  <c r="CC18" i="20" s="1" a="1"/>
  <c r="CC18" i="20" s="1"/>
  <c r="W31" i="7"/>
  <c r="CC31" i="7" s="1" a="1"/>
  <c r="CC31" i="7" s="1"/>
  <c r="W30" i="5"/>
  <c r="CC30" i="5" s="1" a="1"/>
  <c r="CC30" i="5" s="1"/>
  <c r="W29" i="3"/>
  <c r="CC29" i="3" s="1" a="1"/>
  <c r="CC29" i="3" s="1"/>
  <c r="W23" i="14"/>
  <c r="CC23" i="14" s="1" a="1"/>
  <c r="CC23" i="14" s="1"/>
  <c r="W33" i="3"/>
  <c r="CC33" i="3" s="1" a="1"/>
  <c r="CC33" i="3" s="1"/>
  <c r="X24" i="2"/>
  <c r="CD24" i="2" s="1" a="1"/>
  <c r="CD24" i="2" s="1"/>
  <c r="W16" i="11"/>
  <c r="CC16" i="11" s="1" a="1"/>
  <c r="CC16" i="11" s="1"/>
  <c r="W21" i="13"/>
  <c r="CC21" i="13" s="1" a="1"/>
  <c r="CC21" i="13" s="1"/>
  <c r="W43" i="7"/>
  <c r="CC43" i="7" s="1" a="1"/>
  <c r="CC43" i="7" s="1"/>
  <c r="W16" i="18"/>
  <c r="CC16" i="18" s="1" a="1"/>
  <c r="CC16" i="18" s="1"/>
  <c r="W25" i="2"/>
  <c r="CC25" i="2" s="1" a="1"/>
  <c r="CC25" i="2" s="1"/>
  <c r="W35" i="17"/>
  <c r="CC35" i="17" s="1" a="1"/>
  <c r="CC35" i="17" s="1"/>
  <c r="W37" i="2"/>
  <c r="CC37" i="2" s="1" a="1"/>
  <c r="CC37" i="2" s="1"/>
  <c r="W31" i="15"/>
  <c r="CC31" i="15" s="1" a="1"/>
  <c r="CC31" i="15" s="1"/>
  <c r="W27" i="18"/>
  <c r="CC27" i="18" s="1" a="1"/>
  <c r="CC27" i="18" s="1"/>
  <c r="W36" i="10"/>
  <c r="CC36" i="10" s="1" a="1"/>
  <c r="CC36" i="10" s="1"/>
  <c r="X17" i="20"/>
  <c r="CD17" i="20" s="1" a="1"/>
  <c r="CD17" i="20" s="1"/>
  <c r="W20" i="13"/>
  <c r="CC20" i="13" s="1" a="1"/>
  <c r="CC20" i="13" s="1"/>
  <c r="W29" i="6"/>
  <c r="CC29" i="6" s="1" a="1"/>
  <c r="CC29" i="6" s="1"/>
  <c r="W23" i="4"/>
  <c r="CC23" i="4" s="1" a="1"/>
  <c r="CC23" i="4" s="1"/>
  <c r="W26" i="16"/>
  <c r="CC26" i="16" s="1" a="1"/>
  <c r="CC26" i="16" s="1"/>
  <c r="W35" i="8"/>
  <c r="CC35" i="8" s="1" a="1"/>
  <c r="CC35" i="8" s="1"/>
  <c r="W38" i="16"/>
  <c r="CC38" i="16" s="1" a="1"/>
  <c r="CC38" i="16" s="1"/>
  <c r="W27" i="5"/>
  <c r="CC27" i="5" s="1" a="1"/>
  <c r="CC27" i="5" s="1"/>
  <c r="W27" i="9"/>
  <c r="CC27" i="9" s="1" a="1"/>
  <c r="CC27" i="9" s="1"/>
  <c r="W25" i="7"/>
  <c r="CC25" i="7" s="1" a="1"/>
  <c r="CC25" i="7" s="1"/>
  <c r="W25" i="10"/>
  <c r="CC25" i="10" s="1" a="1"/>
  <c r="CC25" i="10" s="1"/>
  <c r="W16" i="3"/>
  <c r="CC16" i="3" s="1" a="1"/>
  <c r="CC16" i="3" s="1"/>
  <c r="W17" i="1"/>
  <c r="CC17" i="1" s="1" a="1"/>
  <c r="CC17" i="1" s="1"/>
  <c r="W20" i="1"/>
  <c r="CC20" i="1" s="1" a="1"/>
  <c r="CC20" i="1" s="1"/>
  <c r="W44" i="9"/>
  <c r="CC44" i="9" s="1" a="1"/>
  <c r="CC44" i="9" s="1"/>
  <c r="W41" i="10"/>
  <c r="CC41" i="10" s="1" a="1"/>
  <c r="CC41" i="10" s="1"/>
  <c r="W38" i="15"/>
  <c r="CC38" i="15" s="1" a="1"/>
  <c r="CC38" i="15" s="1"/>
  <c r="W23" i="9"/>
  <c r="CC23" i="9" s="1" a="1"/>
  <c r="CC23" i="9" s="1"/>
  <c r="W34" i="11"/>
  <c r="CC34" i="11" s="1" a="1"/>
  <c r="CC34" i="11" s="1"/>
  <c r="W23" i="2"/>
  <c r="CC23" i="2" s="1" a="1"/>
  <c r="CC23" i="2" s="1"/>
  <c r="W38" i="17"/>
  <c r="CC38" i="17" s="1" a="1"/>
  <c r="CC38" i="17" s="1"/>
  <c r="W21" i="14"/>
  <c r="CC21" i="14" s="1" a="1"/>
  <c r="CC21" i="14" s="1"/>
  <c r="W43" i="6"/>
  <c r="CC43" i="6" s="1" a="1"/>
  <c r="CC43" i="6" s="1"/>
  <c r="W37" i="9"/>
  <c r="CC37" i="9" s="1" a="1"/>
  <c r="CC37" i="9" s="1"/>
  <c r="W39" i="4"/>
  <c r="CC39" i="4" s="1" a="1"/>
  <c r="CC39" i="4" s="1"/>
  <c r="W32" i="20"/>
  <c r="CC32" i="20" s="1" a="1"/>
  <c r="CC32" i="20" s="1"/>
  <c r="W39" i="16"/>
  <c r="CC39" i="16" s="1" a="1"/>
  <c r="CC39" i="16" s="1"/>
  <c r="W28" i="6"/>
  <c r="CC28" i="6" s="1" a="1"/>
  <c r="CC28" i="6" s="1"/>
  <c r="W44" i="14"/>
  <c r="CC44" i="14" s="1" a="1"/>
  <c r="CC44" i="14" s="1"/>
  <c r="W31" i="9"/>
  <c r="CC31" i="9" s="1" a="1"/>
  <c r="CC31" i="9" s="1"/>
  <c r="W35" i="19"/>
  <c r="CC35" i="19" s="1" a="1"/>
  <c r="CC35" i="19" s="1"/>
  <c r="W21" i="2"/>
  <c r="CC21" i="2" s="1" a="1"/>
  <c r="CC21" i="2" s="1"/>
  <c r="W26" i="1"/>
  <c r="CC26" i="1" s="1" a="1"/>
  <c r="CC26" i="1" s="1"/>
  <c r="W38" i="10"/>
  <c r="CC38" i="10" s="1" a="1"/>
  <c r="CC38" i="10" s="1"/>
  <c r="X25" i="4"/>
  <c r="CD25" i="4" s="1" a="1"/>
  <c r="CD25" i="4" s="1"/>
  <c r="W33" i="18"/>
  <c r="CC33" i="18" s="1" a="1"/>
  <c r="CC33" i="18" s="1"/>
  <c r="W33" i="1"/>
  <c r="CC33" i="1" s="1" a="1"/>
  <c r="CC33" i="1" s="1"/>
  <c r="W33" i="21"/>
  <c r="CC33" i="21" s="1" a="1"/>
  <c r="CC33" i="21" s="1"/>
  <c r="W35" i="16"/>
  <c r="CC35" i="16" s="1" a="1"/>
  <c r="CC35" i="16" s="1"/>
  <c r="W34" i="16"/>
  <c r="CC34" i="16" s="1" a="1"/>
  <c r="CC34" i="16" s="1"/>
  <c r="W21" i="1"/>
  <c r="CC21" i="1" s="1" a="1"/>
  <c r="CC21" i="1" s="1"/>
  <c r="W25" i="3"/>
  <c r="CC25" i="3" s="1" a="1"/>
  <c r="CC25" i="3" s="1"/>
  <c r="W25" i="1"/>
  <c r="CC25" i="1" s="1" a="1"/>
  <c r="CC25" i="1" s="1"/>
  <c r="W28" i="1"/>
  <c r="CC28" i="1" s="1" a="1"/>
  <c r="CC28" i="1" s="1"/>
  <c r="W34" i="10"/>
  <c r="CC34" i="10" s="1" a="1"/>
  <c r="CC34" i="10" s="1"/>
  <c r="W41" i="1"/>
  <c r="CC41" i="1" s="1" a="1"/>
  <c r="CC41" i="1" s="1"/>
  <c r="W30" i="6"/>
  <c r="CC30" i="6" s="1" a="1"/>
  <c r="CC30" i="6" s="1"/>
  <c r="W23" i="17"/>
  <c r="CC23" i="17" s="1" a="1"/>
  <c r="CC23" i="17" s="1"/>
  <c r="W38" i="13"/>
  <c r="CC38" i="13" s="1" a="1"/>
  <c r="CC38" i="13" s="1"/>
  <c r="W41" i="13"/>
  <c r="CC41" i="13" s="1" a="1"/>
  <c r="CC41" i="13" s="1"/>
  <c r="W44" i="18"/>
  <c r="CC44" i="18" s="1" a="1"/>
  <c r="CC44" i="18" s="1"/>
  <c r="W25" i="18"/>
  <c r="CC25" i="18" s="1" a="1"/>
  <c r="CC25" i="18" s="1"/>
  <c r="W17" i="5"/>
  <c r="CC17" i="5" s="1" a="1"/>
  <c r="CC17" i="5" s="1"/>
  <c r="W28" i="9"/>
  <c r="CC28" i="9" s="1" a="1"/>
  <c r="CC28" i="9" s="1"/>
  <c r="W26" i="2"/>
  <c r="CC26" i="2" s="1" a="1"/>
  <c r="CC26" i="2" s="1"/>
  <c r="W26" i="11"/>
  <c r="CC26" i="11" s="1" a="1"/>
  <c r="CC26" i="11" s="1"/>
  <c r="W43" i="3"/>
  <c r="CC43" i="3" s="1" a="1"/>
  <c r="CC43" i="3" s="1"/>
  <c r="W26" i="7"/>
  <c r="CC26" i="7" s="1" a="1"/>
  <c r="CC26" i="7" s="1"/>
  <c r="W41" i="11"/>
  <c r="CC41" i="11" s="1" a="1"/>
  <c r="CC41" i="11" s="1"/>
  <c r="W36" i="19"/>
  <c r="CC36" i="19" s="1" a="1"/>
  <c r="CC36" i="19" s="1"/>
  <c r="W20" i="9"/>
  <c r="CC20" i="9" s="1" a="1"/>
  <c r="CC20" i="9" s="1"/>
  <c r="W21" i="4"/>
  <c r="CC21" i="4" s="1" a="1"/>
  <c r="CC21" i="4" s="1"/>
  <c r="W38" i="1"/>
  <c r="CC38" i="1" s="1" a="1"/>
  <c r="CC38" i="1" s="1"/>
  <c r="W33" i="9"/>
  <c r="CC33" i="9" s="1" a="1"/>
  <c r="CC33" i="9" s="1"/>
  <c r="W38" i="5"/>
  <c r="CC38" i="5" s="1" a="1"/>
  <c r="CC38" i="5" s="1"/>
  <c r="W27" i="16"/>
  <c r="CC27" i="16" s="1" a="1"/>
  <c r="CC27" i="16" s="1"/>
  <c r="W25" i="21"/>
  <c r="CC25" i="21" s="1" a="1"/>
  <c r="CC25" i="21" s="1"/>
  <c r="W17" i="9"/>
  <c r="CC17" i="9" s="1" a="1"/>
  <c r="CC17" i="9" s="1"/>
  <c r="W32" i="4"/>
  <c r="CC32" i="4" s="1" a="1"/>
  <c r="CC32" i="4" s="1"/>
  <c r="W44" i="11"/>
  <c r="CC44" i="11" s="1" a="1"/>
  <c r="CC44" i="11" s="1"/>
  <c r="W39" i="1"/>
  <c r="CC39" i="1" s="1" a="1"/>
  <c r="CC39" i="1" s="1"/>
  <c r="W44" i="16"/>
  <c r="CC44" i="16" s="1" a="1"/>
  <c r="CC44" i="16" s="1"/>
  <c r="W31" i="11"/>
  <c r="CC31" i="11" s="1" a="1"/>
  <c r="CC31" i="11" s="1"/>
  <c r="W36" i="15"/>
  <c r="CC36" i="15" s="1" a="1"/>
  <c r="CC36" i="15" s="1"/>
  <c r="W35" i="11"/>
  <c r="CC35" i="11" s="1" a="1"/>
  <c r="CC35" i="11" s="1"/>
  <c r="W16" i="17"/>
  <c r="CC16" i="17" s="1" a="1"/>
  <c r="CC16" i="17" s="1"/>
  <c r="X42" i="3"/>
  <c r="CD42" i="3" s="1" a="1"/>
  <c r="CD42" i="3" s="1"/>
  <c r="W35" i="9"/>
  <c r="CC35" i="9" s="1" a="1"/>
  <c r="CC35" i="9" s="1"/>
  <c r="W16" i="4"/>
  <c r="CC16" i="4" s="1" a="1"/>
  <c r="CC16" i="4" s="1"/>
  <c r="W20" i="19"/>
  <c r="CC20" i="19" s="1" a="1"/>
  <c r="CC20" i="19" s="1"/>
  <c r="W42" i="2"/>
  <c r="CC42" i="2" s="1" a="1"/>
  <c r="CC42" i="2" s="1"/>
  <c r="W43" i="13"/>
  <c r="CC43" i="13" s="1" a="1"/>
  <c r="CC43" i="13" s="1"/>
  <c r="W20" i="17"/>
  <c r="CC20" i="17" s="1" a="1"/>
  <c r="CC20" i="17" s="1"/>
  <c r="W30" i="4"/>
  <c r="CC30" i="4" s="1" a="1"/>
  <c r="CC30" i="4" s="1"/>
  <c r="W20" i="16"/>
  <c r="CC20" i="16" s="1" a="1"/>
  <c r="CC20" i="16" s="1"/>
  <c r="W32" i="11"/>
  <c r="CC32" i="11" s="1" a="1"/>
  <c r="CC32" i="11" s="1"/>
  <c r="W36" i="2"/>
  <c r="CC36" i="2" s="1" a="1"/>
  <c r="CC36" i="2" s="1"/>
  <c r="W36" i="3"/>
  <c r="CC36" i="3" s="1" a="1"/>
  <c r="CC36" i="3" s="1"/>
  <c r="W44" i="19"/>
  <c r="CC44" i="19" s="1" a="1"/>
  <c r="CC44" i="19" s="1"/>
  <c r="W40" i="8"/>
  <c r="CC40" i="8" s="1" a="1"/>
  <c r="CC40" i="8" s="1"/>
  <c r="W28" i="19"/>
  <c r="CC28" i="19" s="1" a="1"/>
  <c r="CC28" i="19" s="1"/>
  <c r="W40" i="7"/>
  <c r="CC40" i="7" s="1" a="1"/>
  <c r="CC40" i="7" s="1"/>
  <c r="W24" i="6"/>
  <c r="CC24" i="6" s="1" a="1"/>
  <c r="CC24" i="6" s="1"/>
  <c r="W19" i="14"/>
  <c r="CC19" i="14" s="1" a="1"/>
  <c r="CC19" i="14" s="1"/>
  <c r="W22" i="19"/>
  <c r="CC22" i="19" s="1" a="1"/>
  <c r="CC22" i="19" s="1"/>
  <c r="W42" i="8"/>
  <c r="CC42" i="8" s="1" a="1"/>
  <c r="CC42" i="8" s="1"/>
  <c r="W29" i="9"/>
  <c r="CC29" i="9" s="1" a="1"/>
  <c r="CC29" i="9" s="1"/>
  <c r="W22" i="17"/>
  <c r="CC22" i="17" s="1" a="1"/>
  <c r="CC22" i="17" s="1"/>
  <c r="W42" i="13"/>
  <c r="CC42" i="13" s="1" a="1"/>
  <c r="CC42" i="13" s="1"/>
  <c r="W42" i="5"/>
  <c r="CC42" i="5" s="1" a="1"/>
  <c r="CC42" i="5" s="1"/>
  <c r="W28" i="12"/>
  <c r="CC28" i="12" s="1" a="1"/>
  <c r="CC28" i="12" s="1"/>
  <c r="W22" i="15"/>
  <c r="CC22" i="15" s="1" a="1"/>
  <c r="CC22" i="15" s="1"/>
  <c r="W27" i="1"/>
  <c r="CC27" i="1" s="1" a="1"/>
  <c r="CC27" i="1" s="1"/>
  <c r="W17" i="13"/>
  <c r="CC17" i="13" s="1" a="1"/>
  <c r="CC17" i="13" s="1"/>
  <c r="W32" i="9"/>
  <c r="CC32" i="9" s="1" a="1"/>
  <c r="CC32" i="9" s="1"/>
  <c r="W27" i="14"/>
  <c r="CC27" i="14" s="1" a="1"/>
  <c r="CC27" i="14" s="1"/>
  <c r="W42" i="20"/>
  <c r="CC42" i="20" s="1" a="1"/>
  <c r="CC42" i="20" s="1"/>
  <c r="W22" i="8"/>
  <c r="CC22" i="8" s="1" a="1"/>
  <c r="CC22" i="8" s="1"/>
  <c r="W19" i="17"/>
  <c r="CC19" i="17" s="1" a="1"/>
  <c r="CC19" i="17" s="1"/>
  <c r="W43" i="9"/>
  <c r="CC43" i="9" s="1" a="1"/>
  <c r="CC43" i="9" s="1"/>
  <c r="W24" i="4"/>
  <c r="CC24" i="4" s="1" a="1"/>
  <c r="CC24" i="4" s="1"/>
  <c r="X38" i="6"/>
  <c r="CD38" i="6" s="1" a="1"/>
  <c r="CD38" i="6" s="1"/>
  <c r="W31" i="12"/>
  <c r="CC31" i="12" s="1" a="1"/>
  <c r="CC31" i="12" s="1"/>
  <c r="W27" i="15"/>
  <c r="CC27" i="15" s="1" a="1"/>
  <c r="CC27" i="15" s="1"/>
  <c r="W25" i="13"/>
  <c r="CC25" i="13" s="1" a="1"/>
  <c r="CC25" i="13" s="1"/>
  <c r="W16" i="10"/>
  <c r="CC16" i="10" s="1" a="1"/>
  <c r="CC16" i="10" s="1"/>
  <c r="W43" i="11"/>
  <c r="CC43" i="11" s="1" a="1"/>
  <c r="CC43" i="11" s="1"/>
  <c r="W26" i="8"/>
  <c r="CC26" i="8" s="1" a="1"/>
  <c r="CC26" i="8" s="1"/>
  <c r="W26" i="9"/>
  <c r="CC26" i="9" s="1" a="1"/>
  <c r="CC26" i="9" s="1"/>
  <c r="W20" i="20"/>
  <c r="CC20" i="20" s="1" a="1"/>
  <c r="CC20" i="20" s="1"/>
  <c r="W38" i="9"/>
  <c r="CC38" i="9" s="1" a="1"/>
  <c r="CC38" i="9" s="1"/>
  <c r="X42" i="16"/>
  <c r="CD42" i="16" s="1" a="1"/>
  <c r="CD42" i="16" s="1"/>
  <c r="W30" i="1"/>
  <c r="CC30" i="1" s="1" a="1"/>
  <c r="CC30" i="1" s="1"/>
  <c r="W21" i="5"/>
  <c r="CC21" i="5" s="1" a="1"/>
  <c r="CC21" i="5" s="1"/>
  <c r="W40" i="1"/>
  <c r="CC40" i="1" s="1" a="1"/>
  <c r="CC40" i="1" s="1"/>
  <c r="W22" i="12"/>
  <c r="CC22" i="12" s="1" a="1"/>
  <c r="CC22" i="12" s="1"/>
  <c r="W40" i="17"/>
  <c r="CC40" i="17" s="1" a="1"/>
  <c r="CC40" i="17" s="1"/>
  <c r="W40" i="18"/>
  <c r="CC40" i="18" s="1" a="1"/>
  <c r="CC40" i="18" s="1"/>
  <c r="W32" i="19"/>
  <c r="CC32" i="19" s="1" a="1"/>
  <c r="CC32" i="19" s="1"/>
  <c r="W26" i="14"/>
  <c r="CC26" i="14" s="1" a="1"/>
  <c r="CC26" i="14" s="1"/>
  <c r="W24" i="12"/>
  <c r="CC24" i="12" s="1" a="1"/>
  <c r="CC24" i="12" s="1"/>
  <c r="X22" i="7"/>
  <c r="CD22" i="7" s="1" a="1"/>
  <c r="CD22" i="7" s="1"/>
  <c r="W41" i="20"/>
  <c r="CC41" i="20" s="1" a="1"/>
  <c r="CC41" i="20" s="1"/>
  <c r="W18" i="16"/>
  <c r="CC18" i="16" s="1" a="1"/>
  <c r="CC18" i="16" s="1"/>
  <c r="W32" i="10"/>
  <c r="CC32" i="10" s="1" a="1"/>
  <c r="CC32" i="10" s="1"/>
  <c r="W27" i="3"/>
  <c r="CC27" i="3" s="1" a="1"/>
  <c r="CC27" i="3" s="1"/>
  <c r="W21" i="12"/>
  <c r="CC21" i="12" s="1" a="1"/>
  <c r="CC21" i="12" s="1"/>
  <c r="W28" i="3"/>
  <c r="CC28" i="3" s="1" a="1"/>
  <c r="CC28" i="3" s="1"/>
  <c r="W29" i="21"/>
  <c r="CC29" i="21" s="1" a="1"/>
  <c r="CC29" i="21" s="1"/>
  <c r="W34" i="12"/>
  <c r="CC34" i="12" s="1" a="1"/>
  <c r="CC34" i="12" s="1"/>
  <c r="W23" i="15"/>
  <c r="CC23" i="15" s="1" a="1"/>
  <c r="CC23" i="15" s="1"/>
  <c r="X22" i="21"/>
  <c r="CD22" i="21" s="1" a="1"/>
  <c r="CD22" i="21" s="1"/>
  <c r="W38" i="19"/>
  <c r="CC38" i="19" s="1" a="1"/>
  <c r="CC38" i="19" s="1"/>
  <c r="W44" i="21"/>
  <c r="CC44" i="21" s="1" a="1"/>
  <c r="CC44" i="21" s="1"/>
  <c r="W31" i="18"/>
  <c r="CC31" i="18" s="1" a="1"/>
  <c r="CC31" i="18" s="1"/>
  <c r="W33" i="10"/>
  <c r="CC33" i="10" s="1" a="1"/>
  <c r="CC33" i="10" s="1"/>
  <c r="W43" i="16"/>
  <c r="CC43" i="16" s="1" a="1"/>
  <c r="CC43" i="16" s="1"/>
  <c r="W17" i="16"/>
  <c r="CC17" i="16" s="1" a="1"/>
  <c r="CC17" i="16" s="1"/>
  <c r="W43" i="5"/>
  <c r="CC43" i="5" s="1" a="1"/>
  <c r="CC43" i="5" s="1"/>
  <c r="W22" i="6"/>
  <c r="CC22" i="6" s="1" a="1"/>
  <c r="CC22" i="6" s="1"/>
  <c r="W42" i="12"/>
  <c r="CC42" i="12" s="1" a="1"/>
  <c r="CC42" i="12" s="1"/>
  <c r="W27" i="4"/>
  <c r="CC27" i="4" s="1" a="1"/>
  <c r="CC27" i="4" s="1"/>
  <c r="W33" i="4"/>
  <c r="CC33" i="4" s="1" a="1"/>
  <c r="CC33" i="4" s="1"/>
  <c r="W33" i="13"/>
  <c r="CC33" i="13" s="1" a="1"/>
  <c r="CC33" i="13" s="1"/>
  <c r="W26" i="12"/>
  <c r="CC26" i="12" s="1" a="1"/>
  <c r="CC26" i="12" s="1"/>
  <c r="W33" i="17"/>
  <c r="CC33" i="17" s="1" a="1"/>
  <c r="CC33" i="17" s="1"/>
  <c r="W37" i="19"/>
  <c r="CC37" i="19" s="1" a="1"/>
  <c r="CC37" i="19" s="1"/>
  <c r="W40" i="9"/>
  <c r="CC40" i="9" s="1" a="1"/>
  <c r="CC40" i="9" s="1"/>
  <c r="W21" i="20"/>
  <c r="CC21" i="20" s="1" a="1"/>
  <c r="CC21" i="20" s="1"/>
  <c r="W21" i="3"/>
  <c r="CC21" i="3" s="1" a="1"/>
  <c r="CC21" i="3" s="1"/>
  <c r="X27" i="6"/>
  <c r="CD27" i="6" s="1" a="1"/>
  <c r="CD27" i="6" s="1"/>
  <c r="W31" i="8"/>
  <c r="CC31" i="8" s="1" a="1"/>
  <c r="CC31" i="8" s="1"/>
  <c r="W35" i="10"/>
  <c r="CC35" i="10" s="1" a="1"/>
  <c r="CC35" i="10" s="1"/>
  <c r="W20" i="18"/>
  <c r="CC20" i="18" s="1" a="1"/>
  <c r="CC20" i="18" s="1"/>
  <c r="W37" i="10"/>
  <c r="CC37" i="10" s="1" a="1"/>
  <c r="CC37" i="10" s="1"/>
  <c r="W34" i="15"/>
  <c r="CC34" i="15" s="1" a="1"/>
  <c r="CC34" i="15" s="1"/>
  <c r="W15" i="9"/>
  <c r="CC15" i="9" s="1" a="1"/>
  <c r="CC15" i="9" s="1"/>
  <c r="W21" i="11"/>
  <c r="CC21" i="11" s="1" a="1"/>
  <c r="CC21" i="11" s="1"/>
  <c r="W17" i="10"/>
  <c r="CC17" i="10" s="1" a="1"/>
  <c r="CC17" i="10" s="1"/>
  <c r="W29" i="20"/>
  <c r="CC29" i="20" s="1" a="1"/>
  <c r="CC29" i="20" s="1"/>
  <c r="W19" i="12"/>
  <c r="CC19" i="12" s="1" a="1"/>
  <c r="CC19" i="12" s="1"/>
  <c r="W40" i="4"/>
  <c r="CC40" i="4" s="1" a="1"/>
  <c r="CC40" i="4" s="1"/>
  <c r="W43" i="12"/>
  <c r="CC43" i="12" s="1" a="1"/>
  <c r="CC43" i="12" s="1"/>
  <c r="W36" i="5"/>
  <c r="CC36" i="5" s="1" a="1"/>
  <c r="CC36" i="5" s="1"/>
  <c r="W22" i="9"/>
  <c r="CC22" i="9" s="1" a="1"/>
  <c r="CC22" i="9" s="1"/>
  <c r="W36" i="13"/>
  <c r="CC36" i="13" s="1" a="1"/>
  <c r="CC36" i="13" s="1"/>
  <c r="W20" i="14"/>
  <c r="CC20" i="14" s="1" a="1"/>
  <c r="CC20" i="14" s="1"/>
  <c r="W40" i="19"/>
  <c r="CC40" i="19" s="1" a="1"/>
  <c r="CC40" i="19" s="1"/>
  <c r="W15" i="16"/>
  <c r="CC15" i="16" s="1" a="1"/>
  <c r="CC15" i="16" s="1"/>
  <c r="W26" i="10"/>
  <c r="CC26" i="10" s="1" a="1"/>
  <c r="CC26" i="10" s="1"/>
  <c r="W17" i="14"/>
  <c r="CC17" i="14" s="1" a="1"/>
  <c r="CC17" i="14" s="1"/>
  <c r="W44" i="13"/>
  <c r="CC44" i="13" s="1" a="1"/>
  <c r="CC44" i="13" s="1"/>
  <c r="X19" i="9"/>
  <c r="CD19" i="9" s="1" a="1"/>
  <c r="CD19" i="9" s="1"/>
  <c r="W41" i="18"/>
  <c r="CC41" i="18" s="1" a="1"/>
  <c r="CC41" i="18" s="1"/>
  <c r="W17" i="15"/>
  <c r="CC17" i="15" s="1" a="1"/>
  <c r="CC17" i="15" s="1"/>
  <c r="W29" i="7"/>
  <c r="CC29" i="7" s="1" a="1"/>
  <c r="CC29" i="7" s="1"/>
  <c r="W38" i="11"/>
  <c r="CC38" i="11" s="1" a="1"/>
  <c r="CC38" i="11" s="1"/>
  <c r="W37" i="21"/>
  <c r="CC37" i="21" s="1" a="1"/>
  <c r="CC37" i="21" s="1"/>
  <c r="W31" i="4"/>
  <c r="CC31" i="4" s="1" a="1"/>
  <c r="CC31" i="4" s="1"/>
  <c r="W22" i="13"/>
  <c r="CC22" i="13" s="1" a="1"/>
  <c r="CC22" i="13" s="1"/>
  <c r="W40" i="2"/>
  <c r="CC40" i="2" s="1" a="1"/>
  <c r="CC40" i="2" s="1"/>
  <c r="W30" i="20"/>
  <c r="CC30" i="20" s="1" a="1"/>
  <c r="CC30" i="20" s="1"/>
  <c r="W30" i="3"/>
  <c r="CC30" i="3" s="1" a="1"/>
  <c r="CC30" i="3" s="1"/>
  <c r="W29" i="16"/>
  <c r="CC29" i="16" s="1" a="1"/>
  <c r="CC29" i="16" s="1"/>
  <c r="W17" i="19"/>
  <c r="CC17" i="19" s="1" a="1"/>
  <c r="CC17" i="19" s="1"/>
  <c r="W29" i="19"/>
  <c r="CC29" i="19" s="1" a="1"/>
  <c r="CC29" i="19" s="1"/>
  <c r="W18" i="13"/>
  <c r="CC18" i="13" s="1" a="1"/>
  <c r="CC18" i="13" s="1"/>
  <c r="W36" i="18"/>
  <c r="CC36" i="18" s="1" a="1"/>
  <c r="CC36" i="18" s="1"/>
  <c r="W36" i="11"/>
  <c r="CC36" i="11" s="1" a="1"/>
  <c r="CC36" i="11" s="1"/>
  <c r="W32" i="12"/>
  <c r="CC32" i="12" s="1" a="1"/>
  <c r="CC32" i="12" s="1"/>
  <c r="W22" i="3"/>
  <c r="CC22" i="3" s="1" a="1"/>
  <c r="CC22" i="3" s="1"/>
  <c r="W25" i="5"/>
  <c r="CC25" i="5" s="1" a="1"/>
  <c r="CC25" i="5" s="1"/>
  <c r="W35" i="15"/>
  <c r="CC35" i="15" s="1" a="1"/>
  <c r="CC35" i="15" s="1"/>
  <c r="W35" i="3"/>
  <c r="CC35" i="3" s="1" a="1"/>
  <c r="CC35" i="3" s="1"/>
  <c r="W19" i="8"/>
  <c r="CC19" i="8" s="1" a="1"/>
  <c r="CC19" i="8" s="1"/>
  <c r="W25" i="19"/>
  <c r="CC25" i="19" s="1" a="1"/>
  <c r="CC25" i="19" s="1"/>
  <c r="W40" i="15"/>
  <c r="CC40" i="15" s="1" a="1"/>
  <c r="CC40" i="15" s="1"/>
  <c r="W32" i="17"/>
  <c r="CC32" i="17" s="1" a="1"/>
  <c r="CC32" i="17" s="1"/>
  <c r="W35" i="21"/>
  <c r="CC35" i="21" s="1" a="1"/>
  <c r="CC35" i="21" s="1"/>
  <c r="W19" i="20"/>
  <c r="CC19" i="20" s="1" a="1"/>
  <c r="CC19" i="20" s="1"/>
  <c r="W16" i="8"/>
  <c r="CC16" i="8" s="1" a="1"/>
  <c r="CC16" i="8" s="1"/>
  <c r="W29" i="13"/>
  <c r="CC29" i="13" s="1" a="1"/>
  <c r="CC29" i="13" s="1"/>
  <c r="W22" i="11"/>
  <c r="CC22" i="11" s="1" a="1"/>
  <c r="CC22" i="11" s="1"/>
  <c r="W39" i="2"/>
  <c r="CC39" i="2" s="1" a="1"/>
  <c r="CC39" i="2" s="1"/>
  <c r="W19" i="16"/>
  <c r="CC19" i="16" s="1" a="1"/>
  <c r="CC19" i="16" s="1"/>
  <c r="W37" i="5"/>
  <c r="CC37" i="5" s="1" a="1"/>
  <c r="CC37" i="5" s="1"/>
  <c r="X38" i="14"/>
  <c r="CD38" i="14" s="1" a="1"/>
  <c r="CD38" i="14" s="1"/>
  <c r="W32" i="7"/>
  <c r="CC32" i="7" s="1" a="1"/>
  <c r="CC32" i="7" s="1"/>
  <c r="W18" i="11"/>
  <c r="CC18" i="11" s="1" a="1"/>
  <c r="CC18" i="11" s="1"/>
  <c r="W30" i="13"/>
  <c r="CC30" i="13" s="1" a="1"/>
  <c r="CC30" i="13" s="1"/>
  <c r="W40" i="12"/>
  <c r="CC40" i="12" s="1" a="1"/>
  <c r="CC40" i="12" s="1"/>
  <c r="W36" i="6"/>
  <c r="CC36" i="6" s="1" a="1"/>
  <c r="CC36" i="6" s="1"/>
  <c r="W30" i="11"/>
  <c r="CC30" i="11" s="1" a="1"/>
  <c r="CC30" i="11" s="1"/>
  <c r="W20" i="12"/>
  <c r="CC20" i="12" s="1" a="1"/>
  <c r="CC20" i="12" s="1"/>
  <c r="W19" i="2"/>
  <c r="CC19" i="2" s="1" a="1"/>
  <c r="CC19" i="2" s="1"/>
  <c r="W19" i="11"/>
  <c r="CC19" i="11" s="1" a="1"/>
  <c r="CC19" i="11" s="1"/>
  <c r="X20" i="5"/>
  <c r="CD20" i="5" s="1" a="1"/>
  <c r="CD20" i="5" s="1"/>
  <c r="W22" i="14"/>
  <c r="CC22" i="14" s="1" a="1"/>
  <c r="CC22" i="14" s="1"/>
  <c r="W40" i="5"/>
  <c r="CC40" i="5" s="1" a="1"/>
  <c r="CC40" i="5" s="1"/>
  <c r="W35" i="13"/>
  <c r="CC35" i="13" s="1" a="1"/>
  <c r="CC35" i="13" s="1"/>
  <c r="W38" i="18"/>
  <c r="CC38" i="18" s="1" a="1"/>
  <c r="CC38" i="18" s="1"/>
  <c r="W29" i="4"/>
  <c r="CC29" i="4" s="1" a="1"/>
  <c r="CC29" i="4" s="1"/>
  <c r="W19" i="19"/>
  <c r="CC19" i="19" s="1" a="1"/>
  <c r="CC19" i="19" s="1"/>
  <c r="W32" i="13"/>
  <c r="CC32" i="13" s="1" a="1"/>
  <c r="CC32" i="13" s="1"/>
  <c r="W44" i="15"/>
  <c r="CC44" i="15" s="1" a="1"/>
  <c r="CC44" i="15" s="1"/>
  <c r="X17" i="3"/>
  <c r="CD17" i="3" s="1" a="1"/>
  <c r="CD17" i="3" s="1"/>
  <c r="W37" i="11"/>
  <c r="CC37" i="11" s="1" a="1"/>
  <c r="CC37" i="11" s="1"/>
  <c r="W26" i="6"/>
  <c r="CC26" i="6" s="1" a="1"/>
  <c r="CC26" i="6" s="1"/>
  <c r="W43" i="21"/>
  <c r="CC43" i="21" s="1" a="1"/>
  <c r="CC43" i="21" s="1"/>
  <c r="W27" i="20"/>
  <c r="CC27" i="20" s="1" a="1"/>
  <c r="CC27" i="20" s="1"/>
  <c r="W28" i="5"/>
  <c r="CC28" i="5" s="1" a="1"/>
  <c r="CC28" i="5" s="1"/>
  <c r="W37" i="15"/>
  <c r="CC37" i="15" s="1" a="1"/>
  <c r="CC37" i="15" s="1"/>
  <c r="W40" i="20"/>
  <c r="CC40" i="20" s="1" a="1"/>
  <c r="CC40" i="20" s="1"/>
  <c r="W37" i="6"/>
  <c r="CC37" i="6" s="1" a="1"/>
  <c r="CC37" i="6" s="1"/>
  <c r="W27" i="19"/>
  <c r="CC27" i="19" s="1" a="1"/>
  <c r="CC27" i="19" s="1"/>
  <c r="W26" i="13"/>
  <c r="CC26" i="13" s="1" a="1"/>
  <c r="CC26" i="13" s="1"/>
  <c r="W18" i="9"/>
  <c r="CC18" i="9" s="1" a="1"/>
  <c r="CC18" i="9" s="1"/>
  <c r="W39" i="3"/>
  <c r="CC39" i="3" s="1" a="1"/>
  <c r="CC39" i="3" s="1"/>
  <c r="W38" i="21"/>
  <c r="CC38" i="21" s="1" a="1"/>
  <c r="CC38" i="21" s="1"/>
  <c r="W39" i="11"/>
  <c r="CC39" i="11" s="1" a="1"/>
  <c r="CC39" i="11" s="1"/>
  <c r="W19" i="1"/>
  <c r="CC19" i="1" s="1" a="1"/>
  <c r="CC19" i="1" s="1"/>
  <c r="W41" i="12"/>
  <c r="CC41" i="12" s="1" a="1"/>
  <c r="CC41" i="12" s="1"/>
  <c r="W18" i="3"/>
  <c r="CC18" i="3" s="1" a="1"/>
  <c r="CC18" i="3" s="1"/>
  <c r="W24" i="21"/>
  <c r="CC24" i="21" s="1" a="1"/>
  <c r="CC24" i="21" s="1"/>
  <c r="W28" i="11"/>
  <c r="CC28" i="11" s="1" a="1"/>
  <c r="CC28" i="11" s="1"/>
  <c r="W24" i="19"/>
  <c r="CC24" i="19" s="1" a="1"/>
  <c r="CC24" i="19" s="1"/>
  <c r="W33" i="16"/>
  <c r="CC33" i="16" s="1" a="1"/>
  <c r="CC33" i="16" s="1"/>
  <c r="X16" i="7"/>
  <c r="CD16" i="7" s="1" a="1"/>
  <c r="CD16" i="7" s="1"/>
  <c r="W30" i="14"/>
  <c r="CC30" i="14" s="1" a="1"/>
  <c r="CC30" i="14" s="1"/>
  <c r="W35" i="2"/>
  <c r="CC35" i="2" s="1" a="1"/>
  <c r="CC35" i="2" s="1"/>
  <c r="W33" i="12"/>
  <c r="CC33" i="12" s="1" a="1"/>
  <c r="CC33" i="12" s="1"/>
  <c r="W43" i="14"/>
  <c r="CC43" i="14" s="1" a="1"/>
  <c r="CC43" i="14" s="1"/>
  <c r="W36" i="12"/>
  <c r="CC36" i="12" s="1" a="1"/>
  <c r="CC36" i="12" s="1"/>
  <c r="W21" i="16"/>
  <c r="CC21" i="16" s="1" a="1"/>
  <c r="CC21" i="16" s="1"/>
  <c r="W36" i="1"/>
  <c r="CC36" i="1" s="1" a="1"/>
  <c r="CC36" i="1" s="1"/>
  <c r="W24" i="10"/>
  <c r="CC24" i="10" s="1" a="1"/>
  <c r="CC24" i="10" s="1"/>
  <c r="W39" i="13"/>
  <c r="CC39" i="13" s="1" a="1"/>
  <c r="CC39" i="13" s="1"/>
  <c r="X37" i="17"/>
  <c r="CD37" i="17" s="1" a="1"/>
  <c r="CD37" i="17" s="1"/>
  <c r="W28" i="20"/>
  <c r="CC28" i="20" s="1" a="1"/>
  <c r="CC28" i="20" s="1"/>
  <c r="W30" i="15"/>
  <c r="CC30" i="15" s="1" a="1"/>
  <c r="CC30" i="15" s="1"/>
  <c r="W35" i="20"/>
  <c r="CC35" i="20" s="1" a="1"/>
  <c r="CC35" i="20" s="1"/>
  <c r="W19" i="15"/>
  <c r="CC19" i="15" s="1" a="1"/>
  <c r="CC19" i="15" s="1"/>
  <c r="W18" i="12"/>
  <c r="CC18" i="12" s="1" a="1"/>
  <c r="CC18" i="12" s="1"/>
  <c r="W28" i="10"/>
  <c r="CC28" i="10" s="1" a="1"/>
  <c r="CC28" i="10" s="1"/>
  <c r="W17" i="12"/>
  <c r="CC17" i="12" s="1" a="1"/>
  <c r="CC17" i="12" s="1"/>
  <c r="X42" i="7"/>
  <c r="CD42" i="7" s="1" a="1"/>
  <c r="CD42" i="7" s="1"/>
  <c r="W37" i="3"/>
  <c r="CC37" i="3" s="1" a="1"/>
  <c r="CC37" i="3" s="1"/>
  <c r="W16" i="12"/>
  <c r="CC16" i="12" s="1" a="1"/>
  <c r="CC16" i="12" s="1"/>
  <c r="X19" i="7"/>
  <c r="CD19" i="7" s="1" a="1"/>
  <c r="CD19" i="7" s="1"/>
  <c r="W42" i="4"/>
  <c r="CC42" i="4" s="1" a="1"/>
  <c r="CC42" i="4" s="1"/>
  <c r="W28" i="8"/>
  <c r="CC28" i="8" s="1" a="1"/>
  <c r="CC28" i="8" s="1"/>
  <c r="W27" i="10"/>
  <c r="CC27" i="10" s="1" a="1"/>
  <c r="CC27" i="10" s="1"/>
  <c r="W16" i="14"/>
  <c r="CC16" i="14" s="1" a="1"/>
  <c r="CC16" i="14" s="1"/>
  <c r="W29" i="11"/>
  <c r="CC29" i="11" s="1" a="1"/>
  <c r="CC29" i="11" s="1"/>
  <c r="W40" i="13"/>
  <c r="CC40" i="13" s="1" a="1"/>
  <c r="CC40" i="13" s="1"/>
  <c r="W26" i="21"/>
  <c r="CC26" i="21" s="1" a="1"/>
  <c r="CC26" i="21" s="1"/>
  <c r="W41" i="16"/>
  <c r="CC41" i="16" s="1" a="1"/>
  <c r="CC41" i="16" s="1"/>
  <c r="W21" i="10"/>
  <c r="CC21" i="10" s="1" a="1"/>
  <c r="CC21" i="10" s="1"/>
  <c r="X26" i="19"/>
  <c r="CD26" i="19" s="1" a="1"/>
  <c r="CD26" i="19" s="1"/>
  <c r="W35" i="1"/>
  <c r="CC35" i="1" s="1" a="1"/>
  <c r="CC35" i="1" s="1"/>
  <c r="W42" i="19"/>
  <c r="CC42" i="19" s="1" a="1"/>
  <c r="CC42" i="19" s="1"/>
  <c r="W44" i="17"/>
  <c r="CC44" i="17" s="1" a="1"/>
  <c r="CC44" i="17" s="1"/>
  <c r="W39" i="12"/>
  <c r="CC39" i="12" s="1" a="1"/>
  <c r="CC39" i="12" s="1"/>
  <c r="W17" i="4"/>
  <c r="CC17" i="4" s="1" a="1"/>
  <c r="CC17" i="4" s="1"/>
  <c r="W35" i="5"/>
  <c r="CC35" i="5" s="1" a="1"/>
  <c r="CC35" i="5" s="1"/>
  <c r="W45" i="13"/>
  <c r="CC45" i="13" s="1" a="1"/>
  <c r="CC45" i="13" s="1"/>
  <c r="W46" i="5"/>
  <c r="CC46" i="5" s="1" a="1"/>
  <c r="CC46" i="5" s="1"/>
  <c r="W46" i="20"/>
  <c r="CC46" i="20" s="1" a="1"/>
  <c r="CC46" i="20" s="1"/>
  <c r="W46" i="21"/>
  <c r="CC46" i="21" s="1" a="1"/>
  <c r="CC46" i="21" s="1"/>
  <c r="W46" i="6"/>
  <c r="CC46" i="6" s="1" a="1"/>
  <c r="CC46" i="6" s="1"/>
  <c r="W46" i="17"/>
  <c r="CC46" i="17" s="1" a="1"/>
  <c r="CC46" i="17" s="1"/>
  <c r="W45" i="4"/>
  <c r="CC45" i="4" s="1" a="1"/>
  <c r="CC45" i="4" s="1"/>
  <c r="W45" i="17"/>
  <c r="CC45" i="17" s="1" a="1"/>
  <c r="CC45" i="17" s="1"/>
  <c r="W45" i="7"/>
  <c r="CC45" i="7" s="1" a="1"/>
  <c r="CC45" i="7" s="1"/>
  <c r="W46" i="14"/>
  <c r="CC46" i="14" s="1" a="1"/>
  <c r="CC46" i="14" s="1"/>
  <c r="W45" i="1"/>
  <c r="CC45" i="1" s="1" a="1"/>
  <c r="CC45" i="1" s="1"/>
  <c r="W46" i="3"/>
  <c r="CC46" i="3" s="1" a="1"/>
  <c r="CC46" i="3" s="1"/>
  <c r="W46" i="2"/>
  <c r="CC46" i="2" s="1" a="1"/>
  <c r="CC46" i="2" s="1"/>
  <c r="W46" i="18"/>
  <c r="CC46" i="18" s="1" a="1"/>
  <c r="CC46" i="18" s="1"/>
  <c r="W46" i="1"/>
  <c r="CC46" i="1" s="1" a="1"/>
  <c r="CC46" i="1" s="1"/>
  <c r="W45" i="15"/>
  <c r="CC45" i="15" s="1" a="1"/>
  <c r="CC45" i="15" s="1"/>
  <c r="W46" i="7"/>
  <c r="CC46" i="7" s="1" a="1"/>
  <c r="CC46" i="7" s="1"/>
  <c r="W45" i="12"/>
  <c r="CC45" i="12" s="1" a="1"/>
  <c r="CC45" i="12" s="1"/>
  <c r="W45" i="11"/>
  <c r="CC45" i="11" s="1" a="1"/>
  <c r="CC45" i="11" s="1"/>
  <c r="W46" i="8"/>
  <c r="CC46" i="8" s="1" a="1"/>
  <c r="CC46" i="8" s="1"/>
  <c r="W46" i="11"/>
  <c r="CC46" i="11" s="1" a="1"/>
  <c r="CC46" i="11" s="1"/>
  <c r="W45" i="18"/>
  <c r="CC45" i="18" s="1" a="1"/>
  <c r="CC45" i="18" s="1"/>
  <c r="W46" i="13"/>
  <c r="CC46" i="13" s="1" a="1"/>
  <c r="CC46" i="13" s="1"/>
  <c r="W46" i="4"/>
  <c r="CC46" i="4" s="1" a="1"/>
  <c r="CC46" i="4" s="1"/>
  <c r="W45" i="16"/>
  <c r="CC45" i="16" s="1" a="1"/>
  <c r="CC45" i="16" s="1"/>
  <c r="W46" i="16"/>
  <c r="CC46" i="16" s="1" a="1"/>
  <c r="CC46" i="16" s="1"/>
  <c r="W45" i="20"/>
  <c r="CC45" i="20" s="1" a="1"/>
  <c r="CC45" i="20" s="1"/>
  <c r="W45" i="3"/>
  <c r="CC45" i="3" s="1" a="1"/>
  <c r="CC45" i="3" s="1"/>
  <c r="W46" i="12"/>
  <c r="CC46" i="12" s="1" a="1"/>
  <c r="CC46" i="12" s="1"/>
  <c r="W45" i="5"/>
  <c r="CC45" i="5" s="1" a="1"/>
  <c r="CC45" i="5" s="1"/>
  <c r="W45" i="14"/>
  <c r="CC45" i="14" s="1" a="1"/>
  <c r="CC45" i="14" s="1"/>
  <c r="W45" i="10"/>
  <c r="CC45" i="10" s="1" a="1"/>
  <c r="CC45" i="10" s="1"/>
  <c r="W45" i="6"/>
  <c r="CC45" i="6" s="1" a="1"/>
  <c r="CC45" i="6" s="1"/>
  <c r="W45" i="2"/>
  <c r="CC45" i="2" s="1" a="1"/>
  <c r="CC45" i="2" s="1"/>
  <c r="W45" i="8"/>
  <c r="CC45" i="8" s="1" a="1"/>
  <c r="CC45" i="8" s="1"/>
  <c r="W45" i="9"/>
  <c r="CC45" i="9" s="1" a="1"/>
  <c r="CC45" i="9" s="1"/>
  <c r="W46" i="10"/>
  <c r="CC46" i="10" s="1" a="1"/>
  <c r="CC46" i="10" s="1"/>
  <c r="W46" i="9"/>
  <c r="CC46" i="9" s="1" a="1"/>
  <c r="CC46" i="9" s="1"/>
  <c r="W45" i="19"/>
  <c r="CC45" i="19" s="1" a="1"/>
  <c r="CC45" i="19" s="1"/>
  <c r="W45" i="21"/>
  <c r="CC45" i="21" s="1" a="1"/>
  <c r="CC45" i="21" s="1"/>
  <c r="W46" i="19"/>
  <c r="CC46" i="19" s="1" a="1"/>
  <c r="CC46" i="19" s="1"/>
  <c r="Y46" i="15"/>
  <c r="CE46" i="15" s="1" a="1"/>
  <c r="CE46" i="15" s="1"/>
  <c r="CC112" i="1" l="1"/>
  <c r="CC80" i="1"/>
  <c r="Y37" i="1"/>
  <c r="CD37" i="1" a="1"/>
  <c r="CD37" i="1" s="1"/>
  <c r="V15" i="5"/>
  <c r="CB15" i="5" s="1" a="1"/>
  <c r="CB15" i="5" s="1"/>
  <c r="U47" i="5"/>
  <c r="BZ90" i="10"/>
  <c r="BZ58" i="10"/>
  <c r="BZ90" i="13"/>
  <c r="BZ58" i="13"/>
  <c r="V15" i="10"/>
  <c r="CB15" i="10" s="1" a="1"/>
  <c r="CB15" i="10" s="1"/>
  <c r="U47" i="10"/>
  <c r="V15" i="13"/>
  <c r="CB15" i="13" s="1" a="1"/>
  <c r="CB15" i="13" s="1"/>
  <c r="U47" i="13"/>
  <c r="BZ90" i="14"/>
  <c r="BZ58" i="14"/>
  <c r="BZ90" i="11"/>
  <c r="BZ58" i="11"/>
  <c r="U47" i="14"/>
  <c r="V15" i="14"/>
  <c r="CB15" i="14" s="1" a="1"/>
  <c r="CB15" i="14" s="1"/>
  <c r="BZ90" i="5"/>
  <c r="BZ58" i="5"/>
  <c r="U47" i="11"/>
  <c r="V15" i="11"/>
  <c r="CB15" i="11" s="1" a="1"/>
  <c r="CB15" i="11" s="1"/>
  <c r="BZ58" i="4"/>
  <c r="BZ90" i="4"/>
  <c r="CB112" i="15"/>
  <c r="CB80" i="15"/>
  <c r="CB107" i="6"/>
  <c r="CB75" i="6"/>
  <c r="CB99" i="11"/>
  <c r="CB67" i="11"/>
  <c r="CB98" i="8"/>
  <c r="CB66" i="8"/>
  <c r="CB114" i="21"/>
  <c r="CB82" i="21"/>
  <c r="CB109" i="9"/>
  <c r="CB77" i="9"/>
  <c r="CB116" i="15"/>
  <c r="CB84" i="15"/>
  <c r="CB93" i="8"/>
  <c r="CB61" i="8"/>
  <c r="CB116" i="2"/>
  <c r="CB84" i="2"/>
  <c r="CB114" i="14"/>
  <c r="CB82" i="14"/>
  <c r="CB105" i="12"/>
  <c r="CB73" i="12"/>
  <c r="CB119" i="7"/>
  <c r="CB87" i="7"/>
  <c r="CB109" i="7"/>
  <c r="CB77" i="7"/>
  <c r="CB103" i="18"/>
  <c r="CB71" i="18"/>
  <c r="CB119" i="2"/>
  <c r="CB87" i="2"/>
  <c r="CB98" i="3"/>
  <c r="CB66" i="3"/>
  <c r="CB92" i="11"/>
  <c r="CB60" i="11"/>
  <c r="CB108" i="11"/>
  <c r="CB76" i="11"/>
  <c r="CB91" i="21"/>
  <c r="CB59" i="21"/>
  <c r="CB106" i="2"/>
  <c r="CB74" i="2"/>
  <c r="CC99" i="17"/>
  <c r="CC67" i="17"/>
  <c r="CB93" i="5"/>
  <c r="CB61" i="5"/>
  <c r="CB109" i="14"/>
  <c r="CB77" i="14"/>
  <c r="CC109" i="8"/>
  <c r="CC77" i="8"/>
  <c r="CB104" i="1"/>
  <c r="CB72" i="1"/>
  <c r="CB102" i="21"/>
  <c r="CB70" i="21"/>
  <c r="CB107" i="8"/>
  <c r="CB75" i="8"/>
  <c r="CB91" i="16"/>
  <c r="CB59" i="16"/>
  <c r="CB94" i="21"/>
  <c r="CB62" i="21"/>
  <c r="CB104" i="10"/>
  <c r="CB72" i="10"/>
  <c r="CB103" i="4"/>
  <c r="CB71" i="4"/>
  <c r="CB118" i="20"/>
  <c r="CB86" i="20"/>
  <c r="CB99" i="3"/>
  <c r="CB67" i="3"/>
  <c r="CB105" i="16"/>
  <c r="CB73" i="16"/>
  <c r="CB112" i="14"/>
  <c r="CB80" i="14"/>
  <c r="CB108" i="2"/>
  <c r="CB76" i="2"/>
  <c r="CB106" i="13"/>
  <c r="CB74" i="13"/>
  <c r="CB97" i="20"/>
  <c r="CB65" i="20"/>
  <c r="CB95" i="2"/>
  <c r="CB63" i="2"/>
  <c r="CB118" i="8"/>
  <c r="CB86" i="8"/>
  <c r="CB96" i="18"/>
  <c r="CB64" i="18"/>
  <c r="CB104" i="5"/>
  <c r="CB72" i="5"/>
  <c r="CB91" i="2"/>
  <c r="CB59" i="2"/>
  <c r="CB91" i="1"/>
  <c r="CB59" i="1"/>
  <c r="CC99" i="8"/>
  <c r="CC67" i="8"/>
  <c r="U47" i="4"/>
  <c r="V15" i="4"/>
  <c r="CB15" i="4" s="1" a="1"/>
  <c r="CB15" i="4" s="1"/>
  <c r="BZ90" i="21"/>
  <c r="BZ58" i="21"/>
  <c r="CB121" i="12"/>
  <c r="CB89" i="12"/>
  <c r="CB124" i="7"/>
  <c r="CB127" i="7" s="1"/>
  <c r="CB120" i="7" s="1"/>
  <c r="CB88" i="7"/>
  <c r="CB103" i="8"/>
  <c r="CB71" i="8"/>
  <c r="CB110" i="2"/>
  <c r="CB78" i="2"/>
  <c r="CB107" i="13"/>
  <c r="CB75" i="13"/>
  <c r="CB97" i="11"/>
  <c r="CB65" i="11"/>
  <c r="CB108" i="4"/>
  <c r="CB76" i="4"/>
  <c r="CB97" i="12"/>
  <c r="CB65" i="12"/>
  <c r="CB100" i="13"/>
  <c r="CB68" i="13"/>
  <c r="CB92" i="13"/>
  <c r="CB60" i="13"/>
  <c r="CB115" i="7"/>
  <c r="CB83" i="7"/>
  <c r="CB111" i="3"/>
  <c r="CB79" i="3"/>
  <c r="CB105" i="4"/>
  <c r="CB73" i="4"/>
  <c r="CB96" i="4"/>
  <c r="CB64" i="4"/>
  <c r="CB111" i="19"/>
  <c r="CB79" i="19"/>
  <c r="CB101" i="11"/>
  <c r="CB69" i="11"/>
  <c r="CB92" i="5"/>
  <c r="CB60" i="5"/>
  <c r="CB113" i="13"/>
  <c r="CB81" i="13"/>
  <c r="CB109" i="10"/>
  <c r="CB77" i="10"/>
  <c r="CB100" i="3"/>
  <c r="CB68" i="3"/>
  <c r="CB110" i="16"/>
  <c r="CB78" i="16"/>
  <c r="CB108" i="18"/>
  <c r="CB76" i="18"/>
  <c r="CB96" i="2"/>
  <c r="CB64" i="2"/>
  <c r="CB103" i="6"/>
  <c r="CB71" i="6"/>
  <c r="CB112" i="9"/>
  <c r="CB80" i="9"/>
  <c r="CB98" i="2"/>
  <c r="CB66" i="2"/>
  <c r="CB113" i="15"/>
  <c r="CB81" i="15"/>
  <c r="CB92" i="1"/>
  <c r="CB60" i="1"/>
  <c r="CB100" i="7"/>
  <c r="CB68" i="7"/>
  <c r="CB110" i="8"/>
  <c r="CB78" i="8"/>
  <c r="CB95" i="13"/>
  <c r="CB63" i="13"/>
  <c r="CB106" i="15"/>
  <c r="CB74" i="15"/>
  <c r="CB91" i="18"/>
  <c r="CB59" i="18"/>
  <c r="CB91" i="11"/>
  <c r="CB59" i="11"/>
  <c r="CB104" i="3"/>
  <c r="CB72" i="3"/>
  <c r="CB93" i="20"/>
  <c r="CB61" i="20"/>
  <c r="CB115" i="10"/>
  <c r="CB83" i="10"/>
  <c r="CB110" i="4"/>
  <c r="CB78" i="4"/>
  <c r="CB102" i="17"/>
  <c r="CB70" i="17"/>
  <c r="CB109" i="4"/>
  <c r="CB77" i="4"/>
  <c r="CB118" i="1"/>
  <c r="CB86" i="1"/>
  <c r="CB94" i="3"/>
  <c r="CB62" i="3"/>
  <c r="CB101" i="18"/>
  <c r="CB69" i="18"/>
  <c r="CB109" i="19"/>
  <c r="CB77" i="19"/>
  <c r="CB99" i="9"/>
  <c r="CB67" i="9"/>
  <c r="CB116" i="7"/>
  <c r="CB84" i="7"/>
  <c r="CB98" i="12"/>
  <c r="CB66" i="12"/>
  <c r="CB103" i="15"/>
  <c r="CB71" i="15"/>
  <c r="CB100" i="12"/>
  <c r="CB68" i="12"/>
  <c r="CB119" i="4"/>
  <c r="CB87" i="4"/>
  <c r="CB105" i="9"/>
  <c r="CB73" i="9"/>
  <c r="CB95" i="11"/>
  <c r="CB63" i="11"/>
  <c r="CB97" i="2"/>
  <c r="CB65" i="2"/>
  <c r="CB116" i="9"/>
  <c r="CB84" i="9"/>
  <c r="CB112" i="20"/>
  <c r="CB80" i="20"/>
  <c r="CB93" i="6"/>
  <c r="CB61" i="6"/>
  <c r="CB99" i="20"/>
  <c r="CB67" i="20"/>
  <c r="CB117" i="21"/>
  <c r="CB85" i="21"/>
  <c r="CB93" i="7"/>
  <c r="CB61" i="7"/>
  <c r="CB93" i="17"/>
  <c r="CB61" i="17"/>
  <c r="CB92" i="17"/>
  <c r="CB60" i="17"/>
  <c r="CB115" i="14"/>
  <c r="CB83" i="14"/>
  <c r="CB106" i="17"/>
  <c r="CB74" i="17"/>
  <c r="CB111" i="8"/>
  <c r="CB79" i="8"/>
  <c r="CB96" i="7"/>
  <c r="CB64" i="7"/>
  <c r="CB102" i="12"/>
  <c r="CB70" i="12"/>
  <c r="W47" i="16"/>
  <c r="W47" i="9"/>
  <c r="W47" i="3"/>
  <c r="U47" i="12"/>
  <c r="V15" i="12"/>
  <c r="CB15" i="12" s="1" a="1"/>
  <c r="CB15" i="12" s="1"/>
  <c r="CB124" i="16"/>
  <c r="CB127" i="16" s="1"/>
  <c r="CB120" i="16" s="1"/>
  <c r="CB88" i="16"/>
  <c r="CB121" i="6"/>
  <c r="CB89" i="6"/>
  <c r="CB115" i="13"/>
  <c r="CB83" i="13"/>
  <c r="CB114" i="13"/>
  <c r="CB82" i="13"/>
  <c r="CB101" i="13"/>
  <c r="CB69" i="13"/>
  <c r="CB105" i="11"/>
  <c r="CB73" i="11"/>
  <c r="CB94" i="8"/>
  <c r="CB62" i="8"/>
  <c r="CB113" i="11"/>
  <c r="CB81" i="11"/>
  <c r="CB118" i="5"/>
  <c r="CB86" i="5"/>
  <c r="CB101" i="14"/>
  <c r="CB69" i="14"/>
  <c r="CB97" i="8"/>
  <c r="CB65" i="8"/>
  <c r="CB106" i="11"/>
  <c r="CB74" i="11"/>
  <c r="CB121" i="4"/>
  <c r="CB89" i="4"/>
  <c r="CB124" i="17"/>
  <c r="CB127" i="17" s="1"/>
  <c r="CB120" i="17" s="1"/>
  <c r="CB88" i="17"/>
  <c r="CB114" i="12"/>
  <c r="CB82" i="12"/>
  <c r="CB96" i="10"/>
  <c r="CB64" i="10"/>
  <c r="CB117" i="4"/>
  <c r="CB85" i="4"/>
  <c r="CB93" i="12"/>
  <c r="CB61" i="12"/>
  <c r="CB111" i="12"/>
  <c r="CB79" i="12"/>
  <c r="CB113" i="21"/>
  <c r="CB81" i="21"/>
  <c r="CB103" i="5"/>
  <c r="CB71" i="5"/>
  <c r="CB94" i="19"/>
  <c r="CB62" i="19"/>
  <c r="CB94" i="2"/>
  <c r="CB62" i="2"/>
  <c r="CB93" i="11"/>
  <c r="CB61" i="11"/>
  <c r="CB104" i="13"/>
  <c r="CB72" i="13"/>
  <c r="CB110" i="3"/>
  <c r="CB78" i="3"/>
  <c r="CB93" i="13"/>
  <c r="CB61" i="13"/>
  <c r="CB97" i="13"/>
  <c r="CB65" i="13"/>
  <c r="CB119" i="13"/>
  <c r="CB87" i="13"/>
  <c r="CB97" i="9"/>
  <c r="CB65" i="9"/>
  <c r="CB104" i="20"/>
  <c r="CB72" i="20"/>
  <c r="CB106" i="8"/>
  <c r="CB74" i="8"/>
  <c r="CB102" i="4"/>
  <c r="CB70" i="4"/>
  <c r="CB106" i="18"/>
  <c r="CB74" i="18"/>
  <c r="CB96" i="12"/>
  <c r="CB64" i="12"/>
  <c r="CB99" i="12"/>
  <c r="CB67" i="12"/>
  <c r="CB115" i="1"/>
  <c r="CB83" i="1"/>
  <c r="CB101" i="8"/>
  <c r="CB69" i="8"/>
  <c r="CB99" i="4"/>
  <c r="CB67" i="4"/>
  <c r="CB102" i="1"/>
  <c r="CB70" i="1"/>
  <c r="CB97" i="19"/>
  <c r="CB65" i="19"/>
  <c r="CB111" i="2"/>
  <c r="CB79" i="2"/>
  <c r="CB95" i="19"/>
  <c r="CB63" i="19"/>
  <c r="CB107" i="4"/>
  <c r="CB75" i="4"/>
  <c r="CB95" i="9"/>
  <c r="CB63" i="9"/>
  <c r="CB101" i="2"/>
  <c r="CB69" i="2"/>
  <c r="CB98" i="17"/>
  <c r="CB66" i="17"/>
  <c r="CB96" i="1"/>
  <c r="CB64" i="1"/>
  <c r="CB110" i="19"/>
  <c r="CB78" i="19"/>
  <c r="CB118" i="6"/>
  <c r="CB86" i="6"/>
  <c r="CB116" i="10"/>
  <c r="CB84" i="10"/>
  <c r="CB102" i="9"/>
  <c r="CB70" i="9"/>
  <c r="CC92" i="20"/>
  <c r="CC60" i="20"/>
  <c r="CB118" i="7"/>
  <c r="CB86" i="7"/>
  <c r="CB105" i="5"/>
  <c r="CB73" i="5"/>
  <c r="CC96" i="8"/>
  <c r="CC64" i="8"/>
  <c r="CB116" i="14"/>
  <c r="CB84" i="14"/>
  <c r="CC94" i="6"/>
  <c r="CC62" i="6"/>
  <c r="CB116" i="6"/>
  <c r="CB84" i="6"/>
  <c r="CB112" i="16"/>
  <c r="CB80" i="16"/>
  <c r="CB119" i="10"/>
  <c r="CB87" i="10"/>
  <c r="CB100" i="6"/>
  <c r="CB68" i="6"/>
  <c r="CC106" i="5"/>
  <c r="CC74" i="5"/>
  <c r="CB97" i="4"/>
  <c r="CB65" i="4"/>
  <c r="CB98" i="7"/>
  <c r="CB66" i="7"/>
  <c r="CB91" i="6"/>
  <c r="CB59" i="6"/>
  <c r="CB108" i="7"/>
  <c r="CB76" i="7"/>
  <c r="CB95" i="21"/>
  <c r="CB63" i="21"/>
  <c r="CB106" i="6"/>
  <c r="CB74" i="6"/>
  <c r="CB106" i="19"/>
  <c r="CB74" i="19"/>
  <c r="CB119" i="20"/>
  <c r="CB87" i="20"/>
  <c r="CB111" i="4"/>
  <c r="CB79" i="4"/>
  <c r="CB92" i="2"/>
  <c r="CB60" i="2"/>
  <c r="CB111" i="20"/>
  <c r="CB79" i="20"/>
  <c r="CB117" i="10"/>
  <c r="CB85" i="10"/>
  <c r="CB106" i="20"/>
  <c r="CB74" i="20"/>
  <c r="CB114" i="20"/>
  <c r="CB82" i="20"/>
  <c r="CB91" i="20"/>
  <c r="CB59" i="20"/>
  <c r="CB92" i="21"/>
  <c r="CB60" i="21"/>
  <c r="CB118" i="10"/>
  <c r="CB86" i="10"/>
  <c r="CB112" i="13"/>
  <c r="CB80" i="13"/>
  <c r="CB101" i="20"/>
  <c r="CB69" i="20"/>
  <c r="CB98" i="19"/>
  <c r="CB66" i="19"/>
  <c r="CB100" i="16"/>
  <c r="CB68" i="16"/>
  <c r="CB117" i="11"/>
  <c r="CB85" i="11"/>
  <c r="CB111" i="21"/>
  <c r="CB79" i="21"/>
  <c r="CB104" i="12"/>
  <c r="CB72" i="12"/>
  <c r="CB105" i="7"/>
  <c r="CB73" i="7"/>
  <c r="CB97" i="10"/>
  <c r="CB65" i="10"/>
  <c r="CB100" i="8"/>
  <c r="CB68" i="8"/>
  <c r="CB95" i="7"/>
  <c r="CB63" i="7"/>
  <c r="CB118" i="2"/>
  <c r="CB86" i="2"/>
  <c r="CB108" i="15"/>
  <c r="CB76" i="15"/>
  <c r="CB98" i="18"/>
  <c r="CB66" i="18"/>
  <c r="CB112" i="4"/>
  <c r="CB80" i="4"/>
  <c r="CB93" i="21"/>
  <c r="CB61" i="21"/>
  <c r="CB95" i="15"/>
  <c r="CB63" i="15"/>
  <c r="CB114" i="17"/>
  <c r="CB82" i="17"/>
  <c r="CB100" i="9"/>
  <c r="CB68" i="9"/>
  <c r="CB101" i="15"/>
  <c r="CB69" i="15"/>
  <c r="CB107" i="15"/>
  <c r="CB75" i="15"/>
  <c r="CB109" i="13"/>
  <c r="CB77" i="13"/>
  <c r="CB99" i="13"/>
  <c r="CB67" i="13"/>
  <c r="CB99" i="15"/>
  <c r="CB67" i="15"/>
  <c r="CB119" i="3"/>
  <c r="CB87" i="3"/>
  <c r="CB91" i="13"/>
  <c r="CB59" i="13"/>
  <c r="CB106" i="16"/>
  <c r="CB74" i="16"/>
  <c r="CB109" i="5"/>
  <c r="CB77" i="5"/>
  <c r="CB91" i="5"/>
  <c r="CB59" i="5"/>
  <c r="CB105" i="21"/>
  <c r="CB73" i="21"/>
  <c r="CB114" i="5"/>
  <c r="CB82" i="5"/>
  <c r="CB104" i="14"/>
  <c r="CB72" i="14"/>
  <c r="CB103" i="2"/>
  <c r="CB71" i="2"/>
  <c r="CB92" i="18"/>
  <c r="CB60" i="18"/>
  <c r="CB102" i="13"/>
  <c r="CB70" i="13"/>
  <c r="CB113" i="12"/>
  <c r="CB81" i="12"/>
  <c r="CB114" i="15"/>
  <c r="CB82" i="15"/>
  <c r="CB100" i="11"/>
  <c r="CB68" i="11"/>
  <c r="CB93" i="2"/>
  <c r="CB61" i="2"/>
  <c r="CB119" i="5"/>
  <c r="CB87" i="5"/>
  <c r="CB110" i="6"/>
  <c r="CB78" i="6"/>
  <c r="CB98" i="10"/>
  <c r="CB66" i="10"/>
  <c r="CB110" i="12"/>
  <c r="CB78" i="12"/>
  <c r="BZ90" i="12"/>
  <c r="BZ58" i="12"/>
  <c r="BZ90" i="20"/>
  <c r="BZ58" i="20"/>
  <c r="BZ90" i="18"/>
  <c r="BZ58" i="18"/>
  <c r="U47" i="17"/>
  <c r="V15" i="17"/>
  <c r="CB15" i="17" s="1" a="1"/>
  <c r="CB15" i="17" s="1"/>
  <c r="BZ90" i="8"/>
  <c r="BZ58" i="8"/>
  <c r="U47" i="21"/>
  <c r="V15" i="21"/>
  <c r="CB15" i="21" s="1" a="1"/>
  <c r="CB15" i="21" s="1"/>
  <c r="CB121" i="10"/>
  <c r="CB89" i="10"/>
  <c r="CB121" i="11"/>
  <c r="CB89" i="11"/>
  <c r="CB124" i="13"/>
  <c r="CB127" i="13" s="1"/>
  <c r="CB120" i="13" s="1"/>
  <c r="CB88" i="13"/>
  <c r="CB105" i="15"/>
  <c r="CB73" i="15"/>
  <c r="CB114" i="11"/>
  <c r="CB82" i="11"/>
  <c r="CB94" i="11"/>
  <c r="CB62" i="11"/>
  <c r="CB110" i="21"/>
  <c r="CB78" i="21"/>
  <c r="CB111" i="18"/>
  <c r="CB79" i="18"/>
  <c r="CB110" i="10"/>
  <c r="CB78" i="10"/>
  <c r="CB108" i="10"/>
  <c r="CB76" i="10"/>
  <c r="CC97" i="7"/>
  <c r="CC65" i="7"/>
  <c r="CB101" i="9"/>
  <c r="CB69" i="9"/>
  <c r="CB117" i="8"/>
  <c r="CB85" i="8"/>
  <c r="CB119" i="11"/>
  <c r="CB87" i="11"/>
  <c r="CB124" i="9"/>
  <c r="CB127" i="9" s="1"/>
  <c r="CB120" i="9" s="1"/>
  <c r="CB88" i="9"/>
  <c r="CB121" i="8"/>
  <c r="CB89" i="8"/>
  <c r="CB121" i="21"/>
  <c r="CB89" i="21"/>
  <c r="CB110" i="1"/>
  <c r="CB78" i="1"/>
  <c r="CB104" i="11"/>
  <c r="CB72" i="11"/>
  <c r="CC117" i="7"/>
  <c r="CC85" i="7"/>
  <c r="CB103" i="20"/>
  <c r="CB71" i="20"/>
  <c r="CB105" i="14"/>
  <c r="CB73" i="14"/>
  <c r="CB93" i="3"/>
  <c r="CB61" i="3"/>
  <c r="CB102" i="19"/>
  <c r="CB70" i="19"/>
  <c r="CB112" i="11"/>
  <c r="CB80" i="11"/>
  <c r="CB115" i="5"/>
  <c r="CB83" i="5"/>
  <c r="CB112" i="5"/>
  <c r="CB80" i="5"/>
  <c r="CB107" i="17"/>
  <c r="CB75" i="17"/>
  <c r="CB107" i="12"/>
  <c r="CB75" i="12"/>
  <c r="CB105" i="3"/>
  <c r="CB73" i="3"/>
  <c r="CB104" i="7"/>
  <c r="CB72" i="7"/>
  <c r="CB115" i="19"/>
  <c r="CB83" i="19"/>
  <c r="CB115" i="4"/>
  <c r="CB83" i="4"/>
  <c r="CB109" i="15"/>
  <c r="CB77" i="15"/>
  <c r="CB96" i="20"/>
  <c r="CB64" i="20"/>
  <c r="CB108" i="17"/>
  <c r="CB76" i="17"/>
  <c r="CB92" i="16"/>
  <c r="CB60" i="16"/>
  <c r="CB98" i="15"/>
  <c r="CB66" i="15"/>
  <c r="CB107" i="19"/>
  <c r="CB75" i="19"/>
  <c r="CB113" i="9"/>
  <c r="CB81" i="9"/>
  <c r="CB102" i="15"/>
  <c r="CB70" i="15"/>
  <c r="CB117" i="20"/>
  <c r="CB85" i="20"/>
  <c r="CB117" i="13"/>
  <c r="CB85" i="13"/>
  <c r="CB103" i="19"/>
  <c r="CB71" i="19"/>
  <c r="CB95" i="17"/>
  <c r="CB63" i="17"/>
  <c r="CB91" i="17"/>
  <c r="CB59" i="17"/>
  <c r="CB119" i="16"/>
  <c r="CB87" i="16"/>
  <c r="CB113" i="5"/>
  <c r="CB81" i="5"/>
  <c r="CB116" i="11"/>
  <c r="CB84" i="11"/>
  <c r="CB100" i="18"/>
  <c r="CB68" i="18"/>
  <c r="CC100" i="4"/>
  <c r="CC68" i="4"/>
  <c r="CB114" i="16"/>
  <c r="CB82" i="16"/>
  <c r="CB109" i="11"/>
  <c r="CB77" i="11"/>
  <c r="CB91" i="3"/>
  <c r="CB59" i="3"/>
  <c r="CB101" i="16"/>
  <c r="CB69" i="16"/>
  <c r="CB112" i="2"/>
  <c r="CB80" i="2"/>
  <c r="CC99" i="2"/>
  <c r="CC67" i="2"/>
  <c r="CB111" i="17"/>
  <c r="CB79" i="17"/>
  <c r="CB105" i="8"/>
  <c r="CB73" i="8"/>
  <c r="CC99" i="7"/>
  <c r="CC67" i="7"/>
  <c r="CB108" i="20"/>
  <c r="CB76" i="20"/>
  <c r="CB93" i="18"/>
  <c r="CB61" i="18"/>
  <c r="W47" i="19"/>
  <c r="U47" i="20"/>
  <c r="V15" i="20"/>
  <c r="CB15" i="20" s="1" a="1"/>
  <c r="CB15" i="20" s="1"/>
  <c r="U47" i="18"/>
  <c r="V15" i="18"/>
  <c r="CB15" i="18" s="1" a="1"/>
  <c r="CB15" i="18" s="1"/>
  <c r="BZ58" i="17"/>
  <c r="BZ90" i="17"/>
  <c r="U47" i="6"/>
  <c r="V15" i="6"/>
  <c r="CB15" i="6" s="1" a="1"/>
  <c r="CB15" i="6" s="1"/>
  <c r="U47" i="8"/>
  <c r="V15" i="8"/>
  <c r="CB15" i="8" s="1" a="1"/>
  <c r="CB15" i="8" s="1"/>
  <c r="U47" i="15"/>
  <c r="V15" i="15"/>
  <c r="CB15" i="15" s="1" a="1"/>
  <c r="CB15" i="15" s="1"/>
  <c r="CB121" i="19"/>
  <c r="CB89" i="19"/>
  <c r="CB121" i="7"/>
  <c r="CB89" i="7"/>
  <c r="CB92" i="4"/>
  <c r="CB60" i="4"/>
  <c r="CB99" i="19"/>
  <c r="CB67" i="19"/>
  <c r="CB101" i="6"/>
  <c r="CB69" i="6"/>
  <c r="CB105" i="13"/>
  <c r="CB73" i="13"/>
  <c r="CB97" i="3"/>
  <c r="CB65" i="3"/>
  <c r="CC94" i="9"/>
  <c r="CC62" i="9"/>
  <c r="CB94" i="12"/>
  <c r="CB62" i="12"/>
  <c r="CB112" i="19"/>
  <c r="CB80" i="19"/>
  <c r="CB103" i="3"/>
  <c r="CB71" i="3"/>
  <c r="CC113" i="6"/>
  <c r="CC81" i="6"/>
  <c r="CC117" i="3"/>
  <c r="CC85" i="3"/>
  <c r="CB124" i="21"/>
  <c r="CB127" i="21" s="1"/>
  <c r="CB120" i="21" s="1"/>
  <c r="CB88" i="21"/>
  <c r="CB124" i="3"/>
  <c r="CB127" i="3" s="1"/>
  <c r="CB120" i="3" s="1"/>
  <c r="CB88" i="3"/>
  <c r="CB121" i="3"/>
  <c r="CB89" i="3"/>
  <c r="CB124" i="19"/>
  <c r="CB127" i="19" s="1"/>
  <c r="CB120" i="19" s="1"/>
  <c r="CB88" i="19"/>
  <c r="CB124" i="14"/>
  <c r="CB127" i="14" s="1"/>
  <c r="CB120" i="14" s="1"/>
  <c r="CB88" i="14"/>
  <c r="CB121" i="13"/>
  <c r="CB89" i="13"/>
  <c r="CB121" i="1"/>
  <c r="CB89" i="1"/>
  <c r="CB124" i="4"/>
  <c r="CB127" i="4" s="1"/>
  <c r="CB120" i="4" s="1"/>
  <c r="CB88" i="4"/>
  <c r="CB110" i="5"/>
  <c r="CB78" i="5"/>
  <c r="CC101" i="19"/>
  <c r="CC69" i="19"/>
  <c r="CB116" i="16"/>
  <c r="CB84" i="16"/>
  <c r="CC94" i="7"/>
  <c r="CC62" i="7"/>
  <c r="CB94" i="15"/>
  <c r="CB62" i="15"/>
  <c r="CB99" i="10"/>
  <c r="CB67" i="10"/>
  <c r="CC91" i="7"/>
  <c r="CC59" i="7"/>
  <c r="CB116" i="12"/>
  <c r="CB84" i="12"/>
  <c r="CB112" i="6"/>
  <c r="CB80" i="6"/>
  <c r="CC92" i="3"/>
  <c r="CC60" i="3"/>
  <c r="CB97" i="14"/>
  <c r="CB65" i="14"/>
  <c r="CB111" i="6"/>
  <c r="CB79" i="6"/>
  <c r="CB94" i="16"/>
  <c r="CB62" i="16"/>
  <c r="CB115" i="15"/>
  <c r="CB83" i="15"/>
  <c r="CB105" i="20"/>
  <c r="CB73" i="20"/>
  <c r="CB92" i="15"/>
  <c r="CB60" i="15"/>
  <c r="CB95" i="14"/>
  <c r="CB63" i="14"/>
  <c r="CB112" i="10"/>
  <c r="CB80" i="10"/>
  <c r="CB101" i="12"/>
  <c r="CB69" i="12"/>
  <c r="CB118" i="16"/>
  <c r="CB86" i="16"/>
  <c r="CB109" i="12"/>
  <c r="CB77" i="12"/>
  <c r="CB115" i="18"/>
  <c r="CB83" i="18"/>
  <c r="CB95" i="20"/>
  <c r="CB63" i="20"/>
  <c r="CB106" i="12"/>
  <c r="CB74" i="12"/>
  <c r="CB118" i="9"/>
  <c r="CB86" i="9"/>
  <c r="CB97" i="15"/>
  <c r="CB65" i="15"/>
  <c r="CB94" i="14"/>
  <c r="CB62" i="14"/>
  <c r="CB107" i="11"/>
  <c r="CB75" i="11"/>
  <c r="CB91" i="4"/>
  <c r="CB59" i="4"/>
  <c r="CB114" i="1"/>
  <c r="CB82" i="1"/>
  <c r="CB108" i="9"/>
  <c r="CB76" i="9"/>
  <c r="CB101" i="7"/>
  <c r="CB69" i="7"/>
  <c r="CB119" i="18"/>
  <c r="CB87" i="18"/>
  <c r="CB105" i="6"/>
  <c r="CB73" i="6"/>
  <c r="CB109" i="16"/>
  <c r="CB77" i="16"/>
  <c r="CB113" i="10"/>
  <c r="CB81" i="10"/>
  <c r="CB107" i="20"/>
  <c r="CB75" i="20"/>
  <c r="CB98" i="9"/>
  <c r="CB66" i="9"/>
  <c r="CB100" i="10"/>
  <c r="CB68" i="10"/>
  <c r="CB98" i="4"/>
  <c r="CB66" i="4"/>
  <c r="CB110" i="17"/>
  <c r="CB78" i="17"/>
  <c r="CB108" i="3"/>
  <c r="CB76" i="3"/>
  <c r="CB93" i="14"/>
  <c r="CB61" i="14"/>
  <c r="CB100" i="17"/>
  <c r="CB68" i="17"/>
  <c r="CB99" i="14"/>
  <c r="CB67" i="14"/>
  <c r="CB115" i="11"/>
  <c r="CB83" i="11"/>
  <c r="CB95" i="10"/>
  <c r="CB63" i="10"/>
  <c r="CB111" i="7"/>
  <c r="CB79" i="7"/>
  <c r="CB97" i="5"/>
  <c r="CB65" i="5"/>
  <c r="CB93" i="10"/>
  <c r="CB61" i="10"/>
  <c r="CB96" i="9"/>
  <c r="CB64" i="9"/>
  <c r="CB111" i="9"/>
  <c r="CB79" i="9"/>
  <c r="CB113" i="4"/>
  <c r="CB81" i="4"/>
  <c r="CB117" i="1"/>
  <c r="CB85" i="1"/>
  <c r="CC112" i="7"/>
  <c r="CC80" i="7"/>
  <c r="CB92" i="8"/>
  <c r="CB60" i="8"/>
  <c r="CB111" i="16"/>
  <c r="CB79" i="16"/>
  <c r="CC94" i="18"/>
  <c r="CC62" i="18"/>
  <c r="CB112" i="8"/>
  <c r="CB80" i="8"/>
  <c r="CB102" i="7"/>
  <c r="CB70" i="7"/>
  <c r="CB98" i="11"/>
  <c r="CB66" i="11"/>
  <c r="CB117" i="17"/>
  <c r="CB85" i="17"/>
  <c r="CB116" i="5"/>
  <c r="CB84" i="5"/>
  <c r="CB114" i="10"/>
  <c r="CB82" i="10"/>
  <c r="CB108" i="5"/>
  <c r="CB76" i="5"/>
  <c r="CB98" i="6"/>
  <c r="CB66" i="6"/>
  <c r="CB92" i="7"/>
  <c r="CB60" i="7"/>
  <c r="CB94" i="5"/>
  <c r="CB62" i="5"/>
  <c r="CB97" i="16"/>
  <c r="CB65" i="16"/>
  <c r="CB107" i="1"/>
  <c r="CB75" i="1"/>
  <c r="CB115" i="16"/>
  <c r="CB83" i="16"/>
  <c r="CB98" i="13"/>
  <c r="CB66" i="13"/>
  <c r="CB98" i="20"/>
  <c r="CB66" i="20"/>
  <c r="CB115" i="6"/>
  <c r="CB83" i="6"/>
  <c r="CB110" i="7"/>
  <c r="CB78" i="7"/>
  <c r="CB119" i="12"/>
  <c r="CB87" i="12"/>
  <c r="CB100" i="15"/>
  <c r="CB68" i="15"/>
  <c r="CB101" i="5"/>
  <c r="CB69" i="5"/>
  <c r="CB105" i="10"/>
  <c r="CB73" i="10"/>
  <c r="CB99" i="18"/>
  <c r="CB67" i="18"/>
  <c r="CB113" i="8"/>
  <c r="CB81" i="8"/>
  <c r="CC113" i="7"/>
  <c r="CC81" i="7"/>
  <c r="CB108" i="14"/>
  <c r="CB76" i="14"/>
  <c r="CB97" i="1"/>
  <c r="CB65" i="1"/>
  <c r="CB95" i="4"/>
  <c r="CB63" i="4"/>
  <c r="CB118" i="15"/>
  <c r="CB86" i="15"/>
  <c r="CB107" i="16"/>
  <c r="CB75" i="16"/>
  <c r="CB108" i="6"/>
  <c r="CB76" i="6"/>
  <c r="CB92" i="6"/>
  <c r="CB60" i="6"/>
  <c r="CB107" i="3"/>
  <c r="CB75" i="3"/>
  <c r="CB109" i="21"/>
  <c r="CB77" i="21"/>
  <c r="CB91" i="9"/>
  <c r="CB59" i="9"/>
  <c r="CB96" i="21"/>
  <c r="CB64" i="21"/>
  <c r="CB109" i="2"/>
  <c r="CB77" i="2"/>
  <c r="CB103" i="7"/>
  <c r="CB71" i="7"/>
  <c r="CB118" i="18"/>
  <c r="CB86" i="18"/>
  <c r="CB100" i="14"/>
  <c r="CB68" i="14"/>
  <c r="CB114" i="7"/>
  <c r="CB82" i="7"/>
  <c r="CB110" i="18"/>
  <c r="CB78" i="18"/>
  <c r="CB115" i="3"/>
  <c r="CB83" i="3"/>
  <c r="CB107" i="5"/>
  <c r="CB75" i="5"/>
  <c r="CB105" i="18"/>
  <c r="CB73" i="18"/>
  <c r="CB99" i="5"/>
  <c r="CB67" i="5"/>
  <c r="CB91" i="15"/>
  <c r="CB59" i="15"/>
  <c r="CB115" i="21"/>
  <c r="CB83" i="21"/>
  <c r="CB112" i="18"/>
  <c r="CB80" i="18"/>
  <c r="CB93" i="1"/>
  <c r="CB61" i="1"/>
  <c r="CB109" i="20"/>
  <c r="CB77" i="20"/>
  <c r="CB109" i="6"/>
  <c r="CB77" i="6"/>
  <c r="CB98" i="1"/>
  <c r="CB66" i="1"/>
  <c r="CB114" i="19"/>
  <c r="CB82" i="19"/>
  <c r="CB104" i="17"/>
  <c r="CB72" i="17"/>
  <c r="CB96" i="6"/>
  <c r="CB64" i="6"/>
  <c r="CB118" i="17"/>
  <c r="CB86" i="17"/>
  <c r="CB116" i="3"/>
  <c r="CB84" i="3"/>
  <c r="BZ90" i="7"/>
  <c r="BZ58" i="7"/>
  <c r="BZ90" i="6"/>
  <c r="BZ58" i="6"/>
  <c r="CB124" i="6"/>
  <c r="CB127" i="6" s="1"/>
  <c r="CB120" i="6" s="1"/>
  <c r="CB88" i="6"/>
  <c r="CB121" i="2"/>
  <c r="CB89" i="2"/>
  <c r="CB117" i="19"/>
  <c r="CB85" i="19"/>
  <c r="CB112" i="3"/>
  <c r="CB80" i="3"/>
  <c r="CB96" i="16"/>
  <c r="CB64" i="16"/>
  <c r="CB110" i="13"/>
  <c r="CB78" i="13"/>
  <c r="CC113" i="14"/>
  <c r="CC81" i="14"/>
  <c r="CB104" i="16"/>
  <c r="CB72" i="16"/>
  <c r="CB96" i="3"/>
  <c r="CB64" i="3"/>
  <c r="CC97" i="21"/>
  <c r="CC65" i="21"/>
  <c r="CB93" i="16"/>
  <c r="CB61" i="16"/>
  <c r="CC117" i="16"/>
  <c r="CC85" i="16"/>
  <c r="CB117" i="5"/>
  <c r="CB85" i="5"/>
  <c r="CB102" i="16"/>
  <c r="CB70" i="16"/>
  <c r="CB124" i="10"/>
  <c r="CB127" i="10" s="1"/>
  <c r="CB120" i="10" s="1"/>
  <c r="CB88" i="10"/>
  <c r="CB124" i="15"/>
  <c r="CB127" i="15" s="1"/>
  <c r="CB120" i="15" s="1"/>
  <c r="CB88" i="15"/>
  <c r="CB124" i="8"/>
  <c r="CB127" i="8" s="1"/>
  <c r="CB120" i="8" s="1"/>
  <c r="CB88" i="8"/>
  <c r="CB124" i="20"/>
  <c r="CB127" i="20" s="1"/>
  <c r="CB120" i="20" s="1"/>
  <c r="CB88" i="20"/>
  <c r="CB124" i="11"/>
  <c r="CB127" i="11" s="1"/>
  <c r="CB120" i="11" s="1"/>
  <c r="CB88" i="11"/>
  <c r="CB124" i="1"/>
  <c r="CB127" i="1" s="1"/>
  <c r="CB120" i="1" s="1"/>
  <c r="CB88" i="1"/>
  <c r="CB121" i="20"/>
  <c r="CB89" i="20"/>
  <c r="CB119" i="17"/>
  <c r="CB87" i="17"/>
  <c r="CB91" i="14"/>
  <c r="CB59" i="14"/>
  <c r="CB92" i="12"/>
  <c r="CB60" i="12"/>
  <c r="CC112" i="17"/>
  <c r="CC80" i="17"/>
  <c r="CB118" i="14"/>
  <c r="CB86" i="14"/>
  <c r="CB103" i="11"/>
  <c r="CB71" i="11"/>
  <c r="CB114" i="3"/>
  <c r="CB82" i="3"/>
  <c r="CB102" i="20"/>
  <c r="CB70" i="20"/>
  <c r="CB104" i="4"/>
  <c r="CB72" i="4"/>
  <c r="CB91" i="8"/>
  <c r="CB59" i="8"/>
  <c r="CB110" i="15"/>
  <c r="CB78" i="15"/>
  <c r="CB104" i="19"/>
  <c r="CB72" i="19"/>
  <c r="CB106" i="4"/>
  <c r="CB74" i="4"/>
  <c r="CB92" i="14"/>
  <c r="CB60" i="14"/>
  <c r="CB111" i="5"/>
  <c r="CB79" i="5"/>
  <c r="CB92" i="10"/>
  <c r="CB60" i="10"/>
  <c r="CB115" i="9"/>
  <c r="CB83" i="9"/>
  <c r="CB117" i="12"/>
  <c r="CB85" i="12"/>
  <c r="CB119" i="21"/>
  <c r="CB87" i="21"/>
  <c r="CB102" i="3"/>
  <c r="CB70" i="3"/>
  <c r="CB96" i="5"/>
  <c r="CB64" i="5"/>
  <c r="CB118" i="11"/>
  <c r="CB86" i="11"/>
  <c r="CB102" i="14"/>
  <c r="CB70" i="14"/>
  <c r="CB97" i="17"/>
  <c r="CB65" i="17"/>
  <c r="CB115" i="8"/>
  <c r="CB83" i="8"/>
  <c r="CB118" i="13"/>
  <c r="CB86" i="13"/>
  <c r="CB110" i="11"/>
  <c r="CB78" i="11"/>
  <c r="CB92" i="9"/>
  <c r="CB60" i="9"/>
  <c r="CB103" i="9"/>
  <c r="CB71" i="9"/>
  <c r="CB103" i="1"/>
  <c r="CB71" i="1"/>
  <c r="CB108" i="21"/>
  <c r="CB76" i="21"/>
  <c r="CB106" i="9"/>
  <c r="CB74" i="9"/>
  <c r="CB96" i="14"/>
  <c r="CB64" i="14"/>
  <c r="CB119" i="9"/>
  <c r="CB87" i="9"/>
  <c r="CB102" i="5"/>
  <c r="CB70" i="5"/>
  <c r="CB111" i="10"/>
  <c r="CB79" i="10"/>
  <c r="CB96" i="13"/>
  <c r="CB64" i="13"/>
  <c r="CB93" i="4"/>
  <c r="CB61" i="4"/>
  <c r="W47" i="1"/>
  <c r="U47" i="2"/>
  <c r="V15" i="2"/>
  <c r="CB15" i="2" s="1" a="1"/>
  <c r="CB15" i="2" s="1"/>
  <c r="U47" i="7"/>
  <c r="V15" i="7"/>
  <c r="CB15" i="7" s="1" a="1"/>
  <c r="CB15" i="7" s="1"/>
  <c r="CD121" i="15"/>
  <c r="CD89" i="15"/>
  <c r="CB121" i="9"/>
  <c r="CB89" i="9"/>
  <c r="CB124" i="2"/>
  <c r="CB127" i="2" s="1"/>
  <c r="CB120" i="2" s="1"/>
  <c r="CB88" i="2"/>
  <c r="CB124" i="5"/>
  <c r="CB127" i="5" s="1"/>
  <c r="CB120" i="5" s="1"/>
  <c r="CB88" i="5"/>
  <c r="CB121" i="16"/>
  <c r="CB89" i="16"/>
  <c r="CB124" i="18"/>
  <c r="CB127" i="18" s="1"/>
  <c r="CB120" i="18" s="1"/>
  <c r="CB88" i="18"/>
  <c r="CB124" i="12"/>
  <c r="CB127" i="12" s="1"/>
  <c r="CB120" i="12" s="1"/>
  <c r="CB88" i="12"/>
  <c r="CB121" i="18"/>
  <c r="CB89" i="18"/>
  <c r="CB121" i="14"/>
  <c r="CB89" i="14"/>
  <c r="CB121" i="17"/>
  <c r="CB89" i="17"/>
  <c r="CB121" i="5"/>
  <c r="CB89" i="5"/>
  <c r="CB101" i="21"/>
  <c r="CB69" i="21"/>
  <c r="CB102" i="10"/>
  <c r="CB70" i="10"/>
  <c r="CB91" i="12"/>
  <c r="CB59" i="12"/>
  <c r="CB103" i="10"/>
  <c r="CB71" i="10"/>
  <c r="CB110" i="20"/>
  <c r="CB78" i="20"/>
  <c r="CB111" i="1"/>
  <c r="CB79" i="1"/>
  <c r="CB108" i="12"/>
  <c r="CB76" i="12"/>
  <c r="CB108" i="16"/>
  <c r="CB76" i="16"/>
  <c r="CB99" i="21"/>
  <c r="CB67" i="21"/>
  <c r="CB94" i="1"/>
  <c r="CB62" i="1"/>
  <c r="CB93" i="9"/>
  <c r="CB61" i="9"/>
  <c r="CB115" i="20"/>
  <c r="CB83" i="20"/>
  <c r="CB118" i="21"/>
  <c r="CB86" i="21"/>
  <c r="CB119" i="15"/>
  <c r="CB87" i="15"/>
  <c r="CB113" i="18"/>
  <c r="CB81" i="18"/>
  <c r="CC95" i="5"/>
  <c r="CC63" i="5"/>
  <c r="CB95" i="12"/>
  <c r="CB63" i="12"/>
  <c r="CB115" i="12"/>
  <c r="CB83" i="12"/>
  <c r="CB107" i="7"/>
  <c r="CB75" i="7"/>
  <c r="CB114" i="2"/>
  <c r="CB82" i="2"/>
  <c r="CB94" i="20"/>
  <c r="CB62" i="20"/>
  <c r="CB100" i="19"/>
  <c r="CB68" i="19"/>
  <c r="CB100" i="5"/>
  <c r="CB68" i="5"/>
  <c r="CB111" i="11"/>
  <c r="CB79" i="11"/>
  <c r="CB92" i="19"/>
  <c r="CB60" i="19"/>
  <c r="CB115" i="2"/>
  <c r="CB83" i="2"/>
  <c r="CB112" i="21"/>
  <c r="CB80" i="21"/>
  <c r="CB116" i="18"/>
  <c r="CB84" i="18"/>
  <c r="CB101" i="10"/>
  <c r="CB69" i="10"/>
  <c r="CB111" i="13"/>
  <c r="CB79" i="13"/>
  <c r="CB118" i="12"/>
  <c r="CB86" i="12"/>
  <c r="CB96" i="11"/>
  <c r="CB64" i="11"/>
  <c r="CB95" i="18"/>
  <c r="CB63" i="18"/>
  <c r="CC102" i="6"/>
  <c r="CC70" i="6"/>
  <c r="CB108" i="13"/>
  <c r="CB76" i="13"/>
  <c r="CB97" i="6"/>
  <c r="CB65" i="6"/>
  <c r="CB113" i="19"/>
  <c r="CB81" i="19"/>
  <c r="CB104" i="21"/>
  <c r="CB72" i="21"/>
  <c r="CB107" i="10"/>
  <c r="CB75" i="10"/>
  <c r="CB116" i="20"/>
  <c r="CB84" i="20"/>
  <c r="CB115" i="17"/>
  <c r="CB83" i="17"/>
  <c r="CB105" i="1"/>
  <c r="CB73" i="1"/>
  <c r="CB91" i="10"/>
  <c r="CB59" i="10"/>
  <c r="CB94" i="17"/>
  <c r="CB62" i="17"/>
  <c r="CB107" i="9"/>
  <c r="CB75" i="9"/>
  <c r="CB103" i="12"/>
  <c r="CB71" i="12"/>
  <c r="CB104" i="9"/>
  <c r="CB72" i="9"/>
  <c r="CB99" i="6"/>
  <c r="CB67" i="6"/>
  <c r="CB119" i="19"/>
  <c r="CB87" i="19"/>
  <c r="CB95" i="16"/>
  <c r="CB63" i="16"/>
  <c r="CB117" i="2"/>
  <c r="CB85" i="2"/>
  <c r="CB110" i="9"/>
  <c r="CB78" i="9"/>
  <c r="CB111" i="15"/>
  <c r="CB79" i="15"/>
  <c r="CB100" i="21"/>
  <c r="CB68" i="21"/>
  <c r="CB113" i="1"/>
  <c r="CB81" i="1"/>
  <c r="CB118" i="3"/>
  <c r="CB86" i="3"/>
  <c r="CB116" i="13"/>
  <c r="CB84" i="13"/>
  <c r="CB116" i="1"/>
  <c r="CB84" i="1"/>
  <c r="CB100" i="1"/>
  <c r="CB68" i="1"/>
  <c r="CB108" i="1"/>
  <c r="CB76" i="1"/>
  <c r="CB101" i="1"/>
  <c r="CB69" i="1"/>
  <c r="CB119" i="14"/>
  <c r="CB87" i="14"/>
  <c r="CB114" i="4"/>
  <c r="CB82" i="4"/>
  <c r="CB113" i="17"/>
  <c r="CB81" i="17"/>
  <c r="CB95" i="1"/>
  <c r="CB63" i="1"/>
  <c r="CB113" i="16"/>
  <c r="CB81" i="16"/>
  <c r="CB104" i="6"/>
  <c r="CB72" i="6"/>
  <c r="CB102" i="18"/>
  <c r="CB70" i="18"/>
  <c r="CB100" i="2"/>
  <c r="CB68" i="2"/>
  <c r="CB98" i="14"/>
  <c r="CB66" i="14"/>
  <c r="CB106" i="7"/>
  <c r="CB74" i="7"/>
  <c r="CB112" i="12"/>
  <c r="CB80" i="12"/>
  <c r="CB94" i="10"/>
  <c r="CB62" i="10"/>
  <c r="CB106" i="1"/>
  <c r="CB74" i="1"/>
  <c r="CB95" i="8"/>
  <c r="CB63" i="8"/>
  <c r="CB105" i="17"/>
  <c r="CB73" i="17"/>
  <c r="CB113" i="20"/>
  <c r="CB81" i="20"/>
  <c r="CB114" i="6"/>
  <c r="CB82" i="6"/>
  <c r="CB119" i="1"/>
  <c r="CB87" i="1"/>
  <c r="CB105" i="2"/>
  <c r="CB73" i="2"/>
  <c r="CB91" i="19"/>
  <c r="CB59" i="19"/>
  <c r="CB108" i="19"/>
  <c r="CB76" i="19"/>
  <c r="CB102" i="11"/>
  <c r="CB70" i="11"/>
  <c r="CB103" i="17"/>
  <c r="CB71" i="17"/>
  <c r="CB103" i="16"/>
  <c r="CB71" i="16"/>
  <c r="CB93" i="15"/>
  <c r="CB61" i="15"/>
  <c r="CB101" i="17"/>
  <c r="CB69" i="17"/>
  <c r="CB118" i="4"/>
  <c r="CB86" i="4"/>
  <c r="CB117" i="14"/>
  <c r="CB85" i="14"/>
  <c r="CB100" i="20"/>
  <c r="CB68" i="20"/>
  <c r="CB106" i="3"/>
  <c r="CB74" i="3"/>
  <c r="CB117" i="6"/>
  <c r="CB85" i="6"/>
  <c r="CB119" i="8"/>
  <c r="CB87" i="8"/>
  <c r="CB103" i="13"/>
  <c r="CB71" i="13"/>
  <c r="CB98" i="16"/>
  <c r="CB66" i="16"/>
  <c r="CB104" i="15"/>
  <c r="CB72" i="15"/>
  <c r="CB116" i="8"/>
  <c r="CB84" i="8"/>
  <c r="CB118" i="19"/>
  <c r="CB86" i="19"/>
  <c r="CB96" i="15"/>
  <c r="CB64" i="15"/>
  <c r="CB116" i="17"/>
  <c r="CB84" i="17"/>
  <c r="CB94" i="13"/>
  <c r="CB62" i="13"/>
  <c r="CB116" i="4"/>
  <c r="CB84" i="4"/>
  <c r="CB114" i="8"/>
  <c r="CB82" i="8"/>
  <c r="CB117" i="9"/>
  <c r="CB85" i="9"/>
  <c r="CB98" i="5"/>
  <c r="CB66" i="5"/>
  <c r="CB107" i="14"/>
  <c r="CB75" i="14"/>
  <c r="CC106" i="10"/>
  <c r="CC74" i="10"/>
  <c r="CB99" i="1"/>
  <c r="CB67" i="1"/>
  <c r="CC107" i="2"/>
  <c r="CC75" i="2"/>
  <c r="CB95" i="3"/>
  <c r="CB63" i="3"/>
  <c r="CB117" i="15"/>
  <c r="CB85" i="15"/>
  <c r="CC104" i="8"/>
  <c r="CC72" i="8"/>
  <c r="CB101" i="4"/>
  <c r="CB69" i="4"/>
  <c r="CB96" i="17"/>
  <c r="CB64" i="17"/>
  <c r="CC114" i="9"/>
  <c r="CC82" i="9"/>
  <c r="CB114" i="18"/>
  <c r="CB82" i="18"/>
  <c r="CC116" i="19"/>
  <c r="CC84" i="19"/>
  <c r="CB109" i="3"/>
  <c r="CB77" i="3"/>
  <c r="CB110" i="14"/>
  <c r="CB78" i="14"/>
  <c r="CB108" i="8"/>
  <c r="CB76" i="8"/>
  <c r="CB101" i="3"/>
  <c r="CB69" i="3"/>
  <c r="CB109" i="1"/>
  <c r="CB77" i="1"/>
  <c r="CC95" i="6"/>
  <c r="CC63" i="6"/>
  <c r="CB119" i="6"/>
  <c r="CB87" i="6"/>
  <c r="CB99" i="16"/>
  <c r="CB67" i="16"/>
  <c r="CB103" i="21"/>
  <c r="CB71" i="21"/>
  <c r="CB113" i="3"/>
  <c r="CB81" i="3"/>
  <c r="CB102" i="2"/>
  <c r="CB70" i="2"/>
  <c r="CB93" i="19"/>
  <c r="CB61" i="19"/>
  <c r="CB109" i="17"/>
  <c r="CB77" i="17"/>
  <c r="CB117" i="18"/>
  <c r="CB85" i="18"/>
  <c r="CB104" i="2"/>
  <c r="CB72" i="2"/>
  <c r="CB98" i="21"/>
  <c r="CB66" i="21"/>
  <c r="CB109" i="18"/>
  <c r="CB77" i="18"/>
  <c r="CB102" i="8"/>
  <c r="CB70" i="8"/>
  <c r="CB96" i="19"/>
  <c r="CB64" i="19"/>
  <c r="CB104" i="18"/>
  <c r="CB72" i="18"/>
  <c r="CB94" i="4"/>
  <c r="CB62" i="4"/>
  <c r="CB103" i="14"/>
  <c r="CB71" i="14"/>
  <c r="CB97" i="18"/>
  <c r="CB65" i="18"/>
  <c r="CB107" i="21"/>
  <c r="CB75" i="21"/>
  <c r="CB116" i="21"/>
  <c r="CB84" i="21"/>
  <c r="CB106" i="21"/>
  <c r="CB74" i="21"/>
  <c r="CB107" i="18"/>
  <c r="CB75" i="18"/>
  <c r="CB111" i="14"/>
  <c r="CB79" i="14"/>
  <c r="CB105" i="19"/>
  <c r="CB73" i="19"/>
  <c r="CB113" i="2"/>
  <c r="CB81" i="2"/>
  <c r="CB106" i="14"/>
  <c r="CB74" i="14"/>
  <c r="BZ58" i="15"/>
  <c r="BZ90" i="15"/>
  <c r="BZ90" i="2"/>
  <c r="BZ58" i="2"/>
  <c r="CB90" i="1"/>
  <c r="CB58" i="1"/>
  <c r="CB90" i="16"/>
  <c r="CB58" i="16"/>
  <c r="CB90" i="9"/>
  <c r="CB58" i="9"/>
  <c r="CB90" i="3"/>
  <c r="CB58" i="3"/>
  <c r="CB90" i="19"/>
  <c r="CB58" i="19"/>
  <c r="X39" i="12"/>
  <c r="CD39" i="12" s="1" a="1"/>
  <c r="CD39" i="12" s="1"/>
  <c r="X35" i="1"/>
  <c r="CD35" i="1" s="1" a="1"/>
  <c r="CD35" i="1" s="1"/>
  <c r="X21" i="10"/>
  <c r="CD21" i="10" s="1" a="1"/>
  <c r="CD21" i="10" s="1"/>
  <c r="X29" i="11"/>
  <c r="CD29" i="11" s="1" a="1"/>
  <c r="CD29" i="11" s="1"/>
  <c r="X42" i="4"/>
  <c r="CD42" i="4" s="1" a="1"/>
  <c r="CD42" i="4" s="1"/>
  <c r="Y42" i="7"/>
  <c r="CE42" i="7" s="1" a="1"/>
  <c r="CE42" i="7" s="1"/>
  <c r="X18" i="12"/>
  <c r="CD18" i="12" s="1" a="1"/>
  <c r="CD18" i="12" s="1"/>
  <c r="X28" i="20"/>
  <c r="CD28" i="20" s="1" a="1"/>
  <c r="CD28" i="20" s="1"/>
  <c r="X36" i="12"/>
  <c r="CD36" i="12" s="1" a="1"/>
  <c r="CD36" i="12" s="1"/>
  <c r="X30" i="14"/>
  <c r="CD30" i="14" s="1" a="1"/>
  <c r="CD30" i="14" s="1"/>
  <c r="X18" i="3"/>
  <c r="CD18" i="3" s="1" a="1"/>
  <c r="CD18" i="3" s="1"/>
  <c r="X38" i="21"/>
  <c r="CD38" i="21" s="1" a="1"/>
  <c r="CD38" i="21" s="1"/>
  <c r="X27" i="19"/>
  <c r="CD27" i="19" s="1" a="1"/>
  <c r="CD27" i="19" s="1"/>
  <c r="X28" i="5"/>
  <c r="CD28" i="5" s="1" a="1"/>
  <c r="CD28" i="5" s="1"/>
  <c r="X37" i="11"/>
  <c r="CD37" i="11" s="1" a="1"/>
  <c r="CD37" i="11" s="1"/>
  <c r="X19" i="19"/>
  <c r="CD19" i="19" s="1" a="1"/>
  <c r="CD19" i="19" s="1"/>
  <c r="X40" i="5"/>
  <c r="CD40" i="5" s="1" a="1"/>
  <c r="CD40" i="5" s="1"/>
  <c r="X19" i="2"/>
  <c r="CD19" i="2" s="1" a="1"/>
  <c r="CD19" i="2" s="1"/>
  <c r="X18" i="11"/>
  <c r="CD18" i="11" s="1" a="1"/>
  <c r="CD18" i="11" s="1"/>
  <c r="X37" i="5"/>
  <c r="CD37" i="5" s="1" a="1"/>
  <c r="CD37" i="5" s="1"/>
  <c r="X29" i="13"/>
  <c r="CD29" i="13" s="1" a="1"/>
  <c r="CD29" i="13" s="1"/>
  <c r="X32" i="17"/>
  <c r="CD32" i="17" s="1" a="1"/>
  <c r="CD32" i="17" s="1"/>
  <c r="X35" i="3"/>
  <c r="CD35" i="3" s="1" a="1"/>
  <c r="CD35" i="3" s="1"/>
  <c r="X32" i="12"/>
  <c r="CD32" i="12" s="1" a="1"/>
  <c r="CD32" i="12" s="1"/>
  <c r="X18" i="13"/>
  <c r="CD18" i="13" s="1" a="1"/>
  <c r="CD18" i="13" s="1"/>
  <c r="X30" i="3"/>
  <c r="CD30" i="3" s="1" a="1"/>
  <c r="CD30" i="3" s="1"/>
  <c r="X22" i="13"/>
  <c r="CD22" i="13" s="1" a="1"/>
  <c r="CD22" i="13" s="1"/>
  <c r="X29" i="7"/>
  <c r="CD29" i="7" s="1" a="1"/>
  <c r="CD29" i="7" s="1"/>
  <c r="X44" i="13"/>
  <c r="CD44" i="13" s="1" a="1"/>
  <c r="CD44" i="13" s="1"/>
  <c r="X40" i="19"/>
  <c r="CD40" i="19" s="1" a="1"/>
  <c r="CD40" i="19" s="1"/>
  <c r="X22" i="9"/>
  <c r="CD22" i="9" s="1" a="1"/>
  <c r="CD22" i="9" s="1"/>
  <c r="X40" i="4"/>
  <c r="CD40" i="4" s="1" a="1"/>
  <c r="CD40" i="4" s="1"/>
  <c r="X29" i="20"/>
  <c r="CD29" i="20" s="1" a="1"/>
  <c r="CD29" i="20" s="1"/>
  <c r="X34" i="15"/>
  <c r="CD34" i="15" s="1" a="1"/>
  <c r="CD34" i="15" s="1"/>
  <c r="X31" i="8"/>
  <c r="CD31" i="8" s="1" a="1"/>
  <c r="CD31" i="8" s="1"/>
  <c r="X21" i="20"/>
  <c r="CD21" i="20" s="1" a="1"/>
  <c r="CD21" i="20" s="1"/>
  <c r="X33" i="17"/>
  <c r="CD33" i="17" s="1" a="1"/>
  <c r="CD33" i="17" s="1"/>
  <c r="X27" i="4"/>
  <c r="CD27" i="4" s="1" a="1"/>
  <c r="CD27" i="4" s="1"/>
  <c r="X17" i="16"/>
  <c r="CD17" i="16" s="1" a="1"/>
  <c r="CD17" i="16" s="1"/>
  <c r="X31" i="18"/>
  <c r="CD31" i="18" s="1" a="1"/>
  <c r="CD31" i="18" s="1"/>
  <c r="X23" i="15"/>
  <c r="CD23" i="15" s="1" a="1"/>
  <c r="CD23" i="15" s="1"/>
  <c r="X21" i="12"/>
  <c r="CD21" i="12" s="1" a="1"/>
  <c r="CD21" i="12" s="1"/>
  <c r="X24" i="12"/>
  <c r="CD24" i="12" s="1" a="1"/>
  <c r="CD24" i="12" s="1"/>
  <c r="X32" i="19"/>
  <c r="CD32" i="19" s="1" a="1"/>
  <c r="CD32" i="19" s="1"/>
  <c r="X40" i="1"/>
  <c r="CD40" i="1" s="1" a="1"/>
  <c r="CD40" i="1" s="1"/>
  <c r="X38" i="9"/>
  <c r="CD38" i="9" s="1" a="1"/>
  <c r="CD38" i="9" s="1"/>
  <c r="X26" i="8"/>
  <c r="CD26" i="8" s="1" a="1"/>
  <c r="CD26" i="8" s="1"/>
  <c r="X27" i="15"/>
  <c r="CD27" i="15" s="1" a="1"/>
  <c r="CD27" i="15" s="1"/>
  <c r="X24" i="4"/>
  <c r="CD24" i="4" s="1" a="1"/>
  <c r="CD24" i="4" s="1"/>
  <c r="X42" i="20"/>
  <c r="CD42" i="20" s="1" a="1"/>
  <c r="CD42" i="20" s="1"/>
  <c r="X27" i="1"/>
  <c r="CD27" i="1" s="1" a="1"/>
  <c r="CD27" i="1" s="1"/>
  <c r="X42" i="13"/>
  <c r="CD42" i="13" s="1" a="1"/>
  <c r="CD42" i="13" s="1"/>
  <c r="X22" i="19"/>
  <c r="CD22" i="19" s="1" a="1"/>
  <c r="CD22" i="19" s="1"/>
  <c r="X28" i="19"/>
  <c r="CD28" i="19" s="1" a="1"/>
  <c r="CD28" i="19" s="1"/>
  <c r="X36" i="2"/>
  <c r="CD36" i="2" s="1" a="1"/>
  <c r="CD36" i="2" s="1"/>
  <c r="X20" i="17"/>
  <c r="CD20" i="17" s="1" a="1"/>
  <c r="CD20" i="17" s="1"/>
  <c r="X20" i="19"/>
  <c r="CD20" i="19" s="1" a="1"/>
  <c r="CD20" i="19" s="1"/>
  <c r="X16" i="17"/>
  <c r="CD16" i="17" s="1" a="1"/>
  <c r="CD16" i="17" s="1"/>
  <c r="X44" i="16"/>
  <c r="CD44" i="16" s="1" a="1"/>
  <c r="CD44" i="16" s="1"/>
  <c r="X32" i="4"/>
  <c r="CD32" i="4" s="1" a="1"/>
  <c r="CD32" i="4" s="1"/>
  <c r="X38" i="5"/>
  <c r="CD38" i="5" s="1" a="1"/>
  <c r="CD38" i="5" s="1"/>
  <c r="X20" i="9"/>
  <c r="CD20" i="9" s="1" a="1"/>
  <c r="CD20" i="9" s="1"/>
  <c r="X41" i="11"/>
  <c r="CD41" i="11" s="1" a="1"/>
  <c r="CD41" i="11" s="1"/>
  <c r="X26" i="2"/>
  <c r="CD26" i="2" s="1" a="1"/>
  <c r="CD26" i="2" s="1"/>
  <c r="X25" i="18"/>
  <c r="CD25" i="18" s="1" a="1"/>
  <c r="CD25" i="18" s="1"/>
  <c r="X23" i="17"/>
  <c r="CD23" i="17" s="1" a="1"/>
  <c r="CD23" i="17" s="1"/>
  <c r="X21" i="1"/>
  <c r="CD21" i="1" s="1" a="1"/>
  <c r="CD21" i="1" s="1"/>
  <c r="Y25" i="4"/>
  <c r="CE25" i="4" s="1" a="1"/>
  <c r="CE25" i="4" s="1"/>
  <c r="X35" i="19"/>
  <c r="CD35" i="19" s="1" a="1"/>
  <c r="CD35" i="19" s="1"/>
  <c r="X39" i="16"/>
  <c r="CD39" i="16" s="1" a="1"/>
  <c r="CD39" i="16" s="1"/>
  <c r="X43" i="6"/>
  <c r="CD43" i="6" s="1" a="1"/>
  <c r="CD43" i="6" s="1"/>
  <c r="X34" i="11"/>
  <c r="CD34" i="11" s="1" a="1"/>
  <c r="CD34" i="11" s="1"/>
  <c r="X41" i="10"/>
  <c r="CD41" i="10" s="1" a="1"/>
  <c r="CD41" i="10" s="1"/>
  <c r="X16" i="3"/>
  <c r="CD16" i="3" s="1" a="1"/>
  <c r="CD16" i="3" s="1"/>
  <c r="X27" i="9"/>
  <c r="CD27" i="9" s="1" a="1"/>
  <c r="CD27" i="9" s="1"/>
  <c r="X26" i="16"/>
  <c r="CD26" i="16" s="1" a="1"/>
  <c r="CD26" i="16" s="1"/>
  <c r="Y17" i="20"/>
  <c r="CE17" i="20" s="1" a="1"/>
  <c r="CE17" i="20" s="1"/>
  <c r="X37" i="2"/>
  <c r="CD37" i="2" s="1" a="1"/>
  <c r="CD37" i="2" s="1"/>
  <c r="X43" i="7"/>
  <c r="CD43" i="7" s="1" a="1"/>
  <c r="CD43" i="7" s="1"/>
  <c r="Y24" i="2"/>
  <c r="CE24" i="2" s="1" a="1"/>
  <c r="CE24" i="2" s="1"/>
  <c r="X30" i="5"/>
  <c r="CD30" i="5" s="1" a="1"/>
  <c r="CD30" i="5" s="1"/>
  <c r="X36" i="17"/>
  <c r="CD36" i="17" s="1" a="1"/>
  <c r="CD36" i="17" s="1"/>
  <c r="Y21" i="8"/>
  <c r="CE21" i="8" s="1" a="1"/>
  <c r="CE21" i="8" s="1"/>
  <c r="X30" i="8"/>
  <c r="CD30" i="8" s="1" a="1"/>
  <c r="CD30" i="8" s="1"/>
  <c r="X15" i="19"/>
  <c r="CD15" i="19" s="1" a="1"/>
  <c r="CD15" i="19" s="1"/>
  <c r="Y24" i="7"/>
  <c r="CE24" i="7" s="1" a="1"/>
  <c r="CE24" i="7" s="1"/>
  <c r="X41" i="14"/>
  <c r="CD41" i="14" s="1" a="1"/>
  <c r="CD41" i="14" s="1"/>
  <c r="X33" i="20"/>
  <c r="CD33" i="20" s="1" a="1"/>
  <c r="CD33" i="20" s="1"/>
  <c r="Y19" i="6"/>
  <c r="CE19" i="6" s="1" a="1"/>
  <c r="CE19" i="6" s="1"/>
  <c r="X41" i="6"/>
  <c r="CD41" i="6" s="1" a="1"/>
  <c r="CD41" i="6" s="1"/>
  <c r="X37" i="16"/>
  <c r="CD37" i="16" s="1" a="1"/>
  <c r="CD37" i="16" s="1"/>
  <c r="X44" i="10"/>
  <c r="CD44" i="10" s="1" a="1"/>
  <c r="CD44" i="10" s="1"/>
  <c r="X25" i="6"/>
  <c r="CD25" i="6" s="1" a="1"/>
  <c r="CD25" i="6" s="1"/>
  <c r="Y31" i="5"/>
  <c r="CE31" i="5" s="1" a="1"/>
  <c r="CE31" i="5" s="1"/>
  <c r="X22" i="4"/>
  <c r="CD22" i="4" s="1" a="1"/>
  <c r="CD22" i="4" s="1"/>
  <c r="X18" i="18"/>
  <c r="CD18" i="18" s="1" a="1"/>
  <c r="CD18" i="18" s="1"/>
  <c r="X23" i="7"/>
  <c r="CD23" i="7" s="1" a="1"/>
  <c r="CD23" i="7" s="1"/>
  <c r="X16" i="6"/>
  <c r="CD16" i="6" s="1" a="1"/>
  <c r="CD16" i="6" s="1"/>
  <c r="X33" i="7"/>
  <c r="CD33" i="7" s="1" a="1"/>
  <c r="CD33" i="7" s="1"/>
  <c r="X20" i="21"/>
  <c r="CD20" i="21" s="1" a="1"/>
  <c r="CD20" i="21" s="1"/>
  <c r="X31" i="6"/>
  <c r="CD31" i="6" s="1" a="1"/>
  <c r="CD31" i="6" s="1"/>
  <c r="X31" i="19"/>
  <c r="CD31" i="19" s="1" a="1"/>
  <c r="CD31" i="19" s="1"/>
  <c r="X44" i="20"/>
  <c r="CD44" i="20" s="1" a="1"/>
  <c r="CD44" i="20" s="1"/>
  <c r="X36" i="4"/>
  <c r="CD36" i="4" s="1" a="1"/>
  <c r="CD36" i="4" s="1"/>
  <c r="X17" i="2"/>
  <c r="CD17" i="2" s="1" a="1"/>
  <c r="CD17" i="2" s="1"/>
  <c r="X36" i="20"/>
  <c r="CD36" i="20" s="1" a="1"/>
  <c r="CD36" i="20" s="1"/>
  <c r="X42" i="10"/>
  <c r="CD42" i="10" s="1" a="1"/>
  <c r="CD42" i="10" s="1"/>
  <c r="X31" i="20"/>
  <c r="CD31" i="20" s="1" a="1"/>
  <c r="CD31" i="20" s="1"/>
  <c r="X39" i="20"/>
  <c r="CD39" i="20" s="1" a="1"/>
  <c r="CD39" i="20" s="1"/>
  <c r="X16" i="20"/>
  <c r="CD16" i="20" s="1" a="1"/>
  <c r="CD16" i="20" s="1"/>
  <c r="X17" i="21"/>
  <c r="CD17" i="21" s="1" a="1"/>
  <c r="CD17" i="21" s="1"/>
  <c r="X43" i="10"/>
  <c r="CD43" i="10" s="1" a="1"/>
  <c r="CD43" i="10" s="1"/>
  <c r="X37" i="13"/>
  <c r="CD37" i="13" s="1" a="1"/>
  <c r="CD37" i="13" s="1"/>
  <c r="X26" i="20"/>
  <c r="CD26" i="20" s="1" a="1"/>
  <c r="CD26" i="20" s="1"/>
  <c r="X23" i="19"/>
  <c r="CD23" i="19" s="1" a="1"/>
  <c r="CD23" i="19" s="1"/>
  <c r="X25" i="16"/>
  <c r="CD25" i="16" s="1" a="1"/>
  <c r="CD25" i="16" s="1"/>
  <c r="X42" i="11"/>
  <c r="CD42" i="11" s="1" a="1"/>
  <c r="CD42" i="11" s="1"/>
  <c r="X36" i="21"/>
  <c r="CD36" i="21" s="1" a="1"/>
  <c r="CD36" i="21" s="1"/>
  <c r="X29" i="12"/>
  <c r="CD29" i="12" s="1" a="1"/>
  <c r="CD29" i="12" s="1"/>
  <c r="X30" i="7"/>
  <c r="CD30" i="7" s="1" a="1"/>
  <c r="CD30" i="7" s="1"/>
  <c r="X22" i="10"/>
  <c r="CD22" i="10" s="1" a="1"/>
  <c r="CD22" i="10" s="1"/>
  <c r="X25" i="8"/>
  <c r="CD25" i="8" s="1" a="1"/>
  <c r="CD25" i="8" s="1"/>
  <c r="X20" i="7"/>
  <c r="CD20" i="7" s="1" a="1"/>
  <c r="CD20" i="7" s="1"/>
  <c r="X43" i="2"/>
  <c r="CD43" i="2" s="1" a="1"/>
  <c r="CD43" i="2" s="1"/>
  <c r="X33" i="15"/>
  <c r="CD33" i="15" s="1" a="1"/>
  <c r="CD33" i="15" s="1"/>
  <c r="X23" i="18"/>
  <c r="CD23" i="18" s="1" a="1"/>
  <c r="CD23" i="18" s="1"/>
  <c r="X37" i="4"/>
  <c r="CD37" i="4" s="1" a="1"/>
  <c r="CD37" i="4" s="1"/>
  <c r="X18" i="21"/>
  <c r="CD18" i="21" s="1" a="1"/>
  <c r="CD18" i="21" s="1"/>
  <c r="X20" i="15"/>
  <c r="CD20" i="15" s="1" a="1"/>
  <c r="CD20" i="15" s="1"/>
  <c r="X39" i="17"/>
  <c r="CD39" i="17" s="1" a="1"/>
  <c r="CD39" i="17" s="1"/>
  <c r="X25" i="9"/>
  <c r="CD25" i="9" s="1" a="1"/>
  <c r="CD25" i="9" s="1"/>
  <c r="X26" i="15"/>
  <c r="CD26" i="15" s="1" a="1"/>
  <c r="CD26" i="15" s="1"/>
  <c r="X32" i="15"/>
  <c r="CD32" i="15" s="1" a="1"/>
  <c r="CD32" i="15" s="1"/>
  <c r="X34" i="13"/>
  <c r="CD34" i="13" s="1" a="1"/>
  <c r="CD34" i="13" s="1"/>
  <c r="X24" i="13"/>
  <c r="CD24" i="13" s="1" a="1"/>
  <c r="CD24" i="13" s="1"/>
  <c r="X24" i="15"/>
  <c r="CD24" i="15" s="1" a="1"/>
  <c r="CD24" i="15" s="1"/>
  <c r="X44" i="3"/>
  <c r="CD44" i="3" s="1" a="1"/>
  <c r="CD44" i="3" s="1"/>
  <c r="X16" i="13"/>
  <c r="CD16" i="13" s="1" a="1"/>
  <c r="CD16" i="13" s="1"/>
  <c r="X31" i="16"/>
  <c r="CD31" i="16" s="1" a="1"/>
  <c r="CD31" i="16" s="1"/>
  <c r="X34" i="5"/>
  <c r="CD34" i="5" s="1" a="1"/>
  <c r="CD34" i="5" s="1"/>
  <c r="X16" i="5"/>
  <c r="CD16" i="5" s="1" a="1"/>
  <c r="CD16" i="5" s="1"/>
  <c r="X30" i="21"/>
  <c r="CD30" i="21" s="1" a="1"/>
  <c r="CD30" i="21" s="1"/>
  <c r="X39" i="5"/>
  <c r="CD39" i="5" s="1" a="1"/>
  <c r="CD39" i="5" s="1"/>
  <c r="X29" i="14"/>
  <c r="CD29" i="14" s="1" a="1"/>
  <c r="CD29" i="14" s="1"/>
  <c r="X28" i="2"/>
  <c r="CD28" i="2" s="1" a="1"/>
  <c r="CD28" i="2" s="1"/>
  <c r="X17" i="18"/>
  <c r="CD17" i="18" s="1" a="1"/>
  <c r="CD17" i="18" s="1"/>
  <c r="X27" i="13"/>
  <c r="CD27" i="13" s="1" a="1"/>
  <c r="CD27" i="13" s="1"/>
  <c r="X38" i="12"/>
  <c r="CD38" i="12" s="1" a="1"/>
  <c r="CD38" i="12" s="1"/>
  <c r="X39" i="15"/>
  <c r="CD39" i="15" s="1" a="1"/>
  <c r="CD39" i="15" s="1"/>
  <c r="X25" i="11"/>
  <c r="CD25" i="11" s="1" a="1"/>
  <c r="CD25" i="11" s="1"/>
  <c r="X18" i="2"/>
  <c r="CD18" i="2" s="1" a="1"/>
  <c r="CD18" i="2" s="1"/>
  <c r="X44" i="5"/>
  <c r="CD44" i="5" s="1" a="1"/>
  <c r="CD44" i="5" s="1"/>
  <c r="X35" i="6"/>
  <c r="CD35" i="6" s="1" a="1"/>
  <c r="CD35" i="6" s="1"/>
  <c r="X23" i="10"/>
  <c r="CD23" i="10" s="1" a="1"/>
  <c r="CD23" i="10" s="1"/>
  <c r="X35" i="12"/>
  <c r="CD35" i="12" s="1" a="1"/>
  <c r="CD35" i="12" s="1"/>
  <c r="X35" i="5"/>
  <c r="CD35" i="5" s="1" a="1"/>
  <c r="CD35" i="5" s="1"/>
  <c r="X44" i="17"/>
  <c r="CD44" i="17" s="1" a="1"/>
  <c r="CD44" i="17" s="1"/>
  <c r="Y26" i="19"/>
  <c r="CE26" i="19" s="1" a="1"/>
  <c r="CE26" i="19" s="1"/>
  <c r="X41" i="16"/>
  <c r="CD41" i="16" s="1" a="1"/>
  <c r="CD41" i="16" s="1"/>
  <c r="X16" i="14"/>
  <c r="CD16" i="14" s="1" a="1"/>
  <c r="CD16" i="14" s="1"/>
  <c r="Y19" i="7"/>
  <c r="CE19" i="7" s="1" a="1"/>
  <c r="CE19" i="7" s="1"/>
  <c r="X17" i="12"/>
  <c r="CD17" i="12" s="1" a="1"/>
  <c r="CD17" i="12" s="1"/>
  <c r="X19" i="15"/>
  <c r="CD19" i="15" s="1" a="1"/>
  <c r="CD19" i="15" s="1"/>
  <c r="Y37" i="17"/>
  <c r="CE37" i="17" s="1" a="1"/>
  <c r="CE37" i="17" s="1"/>
  <c r="X24" i="10"/>
  <c r="CD24" i="10" s="1" a="1"/>
  <c r="CD24" i="10" s="1"/>
  <c r="X43" i="14"/>
  <c r="CD43" i="14" s="1" a="1"/>
  <c r="CD43" i="14" s="1"/>
  <c r="Y16" i="7"/>
  <c r="CE16" i="7" s="1" a="1"/>
  <c r="CE16" i="7" s="1"/>
  <c r="X28" i="11"/>
  <c r="CD28" i="11" s="1" a="1"/>
  <c r="CD28" i="11" s="1"/>
  <c r="X41" i="12"/>
  <c r="CD41" i="12" s="1" a="1"/>
  <c r="CD41" i="12" s="1"/>
  <c r="X39" i="3"/>
  <c r="CD39" i="3" s="1" a="1"/>
  <c r="CD39" i="3" s="1"/>
  <c r="X37" i="6"/>
  <c r="CD37" i="6" s="1" a="1"/>
  <c r="CD37" i="6" s="1"/>
  <c r="X27" i="20"/>
  <c r="CD27" i="20" s="1" a="1"/>
  <c r="CD27" i="20" s="1"/>
  <c r="Y17" i="3"/>
  <c r="CE17" i="3" s="1" a="1"/>
  <c r="CE17" i="3" s="1"/>
  <c r="X29" i="4"/>
  <c r="CD29" i="4" s="1" a="1"/>
  <c r="CD29" i="4" s="1"/>
  <c r="X22" i="14"/>
  <c r="CD22" i="14" s="1" a="1"/>
  <c r="CD22" i="14" s="1"/>
  <c r="X36" i="6"/>
  <c r="CD36" i="6" s="1" a="1"/>
  <c r="CD36" i="6" s="1"/>
  <c r="X19" i="16"/>
  <c r="CD19" i="16" s="1" a="1"/>
  <c r="CD19" i="16" s="1"/>
  <c r="X16" i="8"/>
  <c r="CD16" i="8" s="1" a="1"/>
  <c r="CD16" i="8" s="1"/>
  <c r="X40" i="15"/>
  <c r="CD40" i="15" s="1" a="1"/>
  <c r="CD40" i="15" s="1"/>
  <c r="X35" i="15"/>
  <c r="CD35" i="15" s="1" a="1"/>
  <c r="CD35" i="15" s="1"/>
  <c r="X29" i="19"/>
  <c r="CD29" i="19" s="1" a="1"/>
  <c r="CD29" i="19" s="1"/>
  <c r="X30" i="20"/>
  <c r="CD30" i="20" s="1" a="1"/>
  <c r="CD30" i="20" s="1"/>
  <c r="X31" i="4"/>
  <c r="CD31" i="4" s="1" a="1"/>
  <c r="CD31" i="4" s="1"/>
  <c r="X17" i="15"/>
  <c r="CD17" i="15" s="1" a="1"/>
  <c r="CD17" i="15" s="1"/>
  <c r="X17" i="14"/>
  <c r="CD17" i="14" s="1" a="1"/>
  <c r="CD17" i="14" s="1"/>
  <c r="X20" i="14"/>
  <c r="CD20" i="14" s="1" a="1"/>
  <c r="CD20" i="14" s="1"/>
  <c r="X36" i="5"/>
  <c r="CD36" i="5" s="1" a="1"/>
  <c r="CD36" i="5" s="1"/>
  <c r="X17" i="10"/>
  <c r="CD17" i="10" s="1" a="1"/>
  <c r="CD17" i="10" s="1"/>
  <c r="X37" i="10"/>
  <c r="CD37" i="10" s="1" a="1"/>
  <c r="CD37" i="10" s="1"/>
  <c r="X40" i="9"/>
  <c r="CD40" i="9" s="1" a="1"/>
  <c r="CD40" i="9" s="1"/>
  <c r="X26" i="12"/>
  <c r="CD26" i="12" s="1" a="1"/>
  <c r="CD26" i="12" s="1"/>
  <c r="X42" i="12"/>
  <c r="CD42" i="12" s="1" a="1"/>
  <c r="CD42" i="12" s="1"/>
  <c r="X43" i="16"/>
  <c r="CD43" i="16" s="1" a="1"/>
  <c r="CD43" i="16" s="1"/>
  <c r="X44" i="21"/>
  <c r="CD44" i="21" s="1" a="1"/>
  <c r="CD44" i="21" s="1"/>
  <c r="X34" i="12"/>
  <c r="CD34" i="12" s="1" a="1"/>
  <c r="CD34" i="12" s="1"/>
  <c r="X27" i="3"/>
  <c r="CD27" i="3" s="1" a="1"/>
  <c r="CD27" i="3" s="1"/>
  <c r="X40" i="18"/>
  <c r="CD40" i="18" s="1" a="1"/>
  <c r="CD40" i="18" s="1"/>
  <c r="X21" i="5"/>
  <c r="CD21" i="5" s="1" a="1"/>
  <c r="CD21" i="5" s="1"/>
  <c r="X20" i="20"/>
  <c r="CD20" i="20" s="1" a="1"/>
  <c r="CD20" i="20" s="1"/>
  <c r="X43" i="11"/>
  <c r="CD43" i="11" s="1" a="1"/>
  <c r="CD43" i="11" s="1"/>
  <c r="X31" i="12"/>
  <c r="CD31" i="12" s="1" a="1"/>
  <c r="CD31" i="12" s="1"/>
  <c r="X43" i="9"/>
  <c r="CD43" i="9" s="1" a="1"/>
  <c r="CD43" i="9" s="1"/>
  <c r="X27" i="14"/>
  <c r="CD27" i="14" s="1" a="1"/>
  <c r="CD27" i="14" s="1"/>
  <c r="X22" i="15"/>
  <c r="CD22" i="15" s="1" a="1"/>
  <c r="CD22" i="15" s="1"/>
  <c r="X22" i="17"/>
  <c r="CD22" i="17" s="1" a="1"/>
  <c r="CD22" i="17" s="1"/>
  <c r="X19" i="14"/>
  <c r="CD19" i="14" s="1" a="1"/>
  <c r="CD19" i="14" s="1"/>
  <c r="X40" i="8"/>
  <c r="CD40" i="8" s="1" a="1"/>
  <c r="CD40" i="8" s="1"/>
  <c r="X32" i="11"/>
  <c r="CD32" i="11" s="1" a="1"/>
  <c r="CD32" i="11" s="1"/>
  <c r="X43" i="13"/>
  <c r="CD43" i="13" s="1" a="1"/>
  <c r="CD43" i="13" s="1"/>
  <c r="X16" i="4"/>
  <c r="CD16" i="4" s="1" a="1"/>
  <c r="CD16" i="4" s="1"/>
  <c r="X35" i="11"/>
  <c r="CD35" i="11" s="1" a="1"/>
  <c r="CD35" i="11" s="1"/>
  <c r="X39" i="1"/>
  <c r="CD39" i="1" s="1" a="1"/>
  <c r="CD39" i="1" s="1"/>
  <c r="X17" i="9"/>
  <c r="CD17" i="9" s="1" a="1"/>
  <c r="CD17" i="9" s="1"/>
  <c r="X33" i="9"/>
  <c r="CD33" i="9" s="1" a="1"/>
  <c r="CD33" i="9" s="1"/>
  <c r="X26" i="7"/>
  <c r="CD26" i="7" s="1" a="1"/>
  <c r="CD26" i="7" s="1"/>
  <c r="X28" i="9"/>
  <c r="CD28" i="9" s="1" a="1"/>
  <c r="CD28" i="9" s="1"/>
  <c r="X44" i="18"/>
  <c r="CD44" i="18" s="1" a="1"/>
  <c r="CD44" i="18" s="1"/>
  <c r="X30" i="6"/>
  <c r="CD30" i="6" s="1" a="1"/>
  <c r="CD30" i="6" s="1"/>
  <c r="X28" i="1"/>
  <c r="CD28" i="1" s="1" a="1"/>
  <c r="CD28" i="1" s="1"/>
  <c r="X34" i="16"/>
  <c r="CD34" i="16" s="1" a="1"/>
  <c r="CD34" i="16" s="1"/>
  <c r="X33" i="21"/>
  <c r="CD33" i="21" s="1" a="1"/>
  <c r="CD33" i="21" s="1"/>
  <c r="X38" i="10"/>
  <c r="CD38" i="10" s="1" a="1"/>
  <c r="CD38" i="10" s="1"/>
  <c r="X31" i="9"/>
  <c r="CD31" i="9" s="1" a="1"/>
  <c r="CD31" i="9" s="1"/>
  <c r="X32" i="20"/>
  <c r="CD32" i="20" s="1" a="1"/>
  <c r="CD32" i="20" s="1"/>
  <c r="X21" i="14"/>
  <c r="CD21" i="14" s="1" a="1"/>
  <c r="CD21" i="14" s="1"/>
  <c r="X23" i="9"/>
  <c r="CD23" i="9" s="1" a="1"/>
  <c r="CD23" i="9" s="1"/>
  <c r="X44" i="9"/>
  <c r="CD44" i="9" s="1" a="1"/>
  <c r="CD44" i="9" s="1"/>
  <c r="X25" i="10"/>
  <c r="CD25" i="10" s="1" a="1"/>
  <c r="CD25" i="10" s="1"/>
  <c r="X27" i="5"/>
  <c r="CD27" i="5" s="1" a="1"/>
  <c r="CD27" i="5" s="1"/>
  <c r="X23" i="4"/>
  <c r="CD23" i="4" s="1" a="1"/>
  <c r="CD23" i="4" s="1"/>
  <c r="X36" i="10"/>
  <c r="CD36" i="10" s="1" a="1"/>
  <c r="CD36" i="10" s="1"/>
  <c r="X35" i="17"/>
  <c r="CD35" i="17" s="1" a="1"/>
  <c r="CD35" i="17" s="1"/>
  <c r="X21" i="13"/>
  <c r="CD21" i="13" s="1" a="1"/>
  <c r="CD21" i="13" s="1"/>
  <c r="X33" i="3"/>
  <c r="CD33" i="3" s="1" a="1"/>
  <c r="CD33" i="3" s="1"/>
  <c r="X18" i="14"/>
  <c r="CD18" i="14" s="1" a="1"/>
  <c r="CD18" i="14" s="1"/>
  <c r="X25" i="17"/>
  <c r="CD25" i="17" s="1" a="1"/>
  <c r="CD25" i="17" s="1"/>
  <c r="X24" i="14"/>
  <c r="CD24" i="14" s="1" a="1"/>
  <c r="CD24" i="14" s="1"/>
  <c r="X40" i="11"/>
  <c r="CD40" i="11" s="1" a="1"/>
  <c r="CD40" i="11" s="1"/>
  <c r="X20" i="10"/>
  <c r="CD20" i="10" s="1" a="1"/>
  <c r="CD20" i="10" s="1"/>
  <c r="X36" i="7"/>
  <c r="CD36" i="7" s="1" a="1"/>
  <c r="CD36" i="7" s="1"/>
  <c r="X22" i="5"/>
  <c r="CD22" i="5" s="1" a="1"/>
  <c r="CD22" i="5" s="1"/>
  <c r="X18" i="10"/>
  <c r="CD18" i="10" s="1" a="1"/>
  <c r="CD18" i="10" s="1"/>
  <c r="X18" i="4"/>
  <c r="CD18" i="4" s="1" a="1"/>
  <c r="CD18" i="4" s="1"/>
  <c r="X21" i="9"/>
  <c r="CD21" i="9" s="1" a="1"/>
  <c r="CD21" i="9" s="1"/>
  <c r="X36" i="9"/>
  <c r="CD36" i="9" s="1" a="1"/>
  <c r="CD36" i="9" s="1"/>
  <c r="X38" i="4"/>
  <c r="CD38" i="4" s="1" a="1"/>
  <c r="CD38" i="4" s="1"/>
  <c r="X42" i="1"/>
  <c r="CD42" i="1" s="1" a="1"/>
  <c r="CD42" i="1" s="1"/>
  <c r="Y37" i="7"/>
  <c r="CE37" i="7" s="1" a="1"/>
  <c r="CE37" i="7" s="1"/>
  <c r="X17" i="8"/>
  <c r="CD17" i="8" s="1" a="1"/>
  <c r="CD17" i="8" s="1"/>
  <c r="X36" i="16"/>
  <c r="CD36" i="16" s="1" a="1"/>
  <c r="CD36" i="16" s="1"/>
  <c r="Y19" i="18"/>
  <c r="CE19" i="18" s="1" a="1"/>
  <c r="CE19" i="18" s="1"/>
  <c r="X37" i="8"/>
  <c r="CD37" i="8" s="1" a="1"/>
  <c r="CD37" i="8" s="1"/>
  <c r="X27" i="7"/>
  <c r="CD27" i="7" s="1" a="1"/>
  <c r="CD27" i="7" s="1"/>
  <c r="X23" i="11"/>
  <c r="CD23" i="11" s="1" a="1"/>
  <c r="CD23" i="11" s="1"/>
  <c r="X42" i="17"/>
  <c r="CD42" i="17" s="1" a="1"/>
  <c r="CD42" i="17" s="1"/>
  <c r="X41" i="5"/>
  <c r="CD41" i="5" s="1" a="1"/>
  <c r="CD41" i="5" s="1"/>
  <c r="X39" i="10"/>
  <c r="CD39" i="10" s="1" a="1"/>
  <c r="CD39" i="10" s="1"/>
  <c r="X33" i="5"/>
  <c r="CD33" i="5" s="1" a="1"/>
  <c r="CD33" i="5" s="1"/>
  <c r="X23" i="6"/>
  <c r="CD23" i="6" s="1" a="1"/>
  <c r="CD23" i="6" s="1"/>
  <c r="X17" i="7"/>
  <c r="CD17" i="7" s="1" a="1"/>
  <c r="CD17" i="7" s="1"/>
  <c r="X19" i="5"/>
  <c r="CD19" i="5" s="1" a="1"/>
  <c r="CD19" i="5" s="1"/>
  <c r="X22" i="16"/>
  <c r="CD22" i="16" s="1" a="1"/>
  <c r="CD22" i="16" s="1"/>
  <c r="X32" i="1"/>
  <c r="CD32" i="1" s="1" a="1"/>
  <c r="CD32" i="1" s="1"/>
  <c r="X40" i="16"/>
  <c r="CD40" i="16" s="1" a="1"/>
  <c r="CD40" i="16" s="1"/>
  <c r="X23" i="13"/>
  <c r="CD23" i="13" s="1" a="1"/>
  <c r="CD23" i="13" s="1"/>
  <c r="X23" i="20"/>
  <c r="CD23" i="20" s="1" a="1"/>
  <c r="CD23" i="20" s="1"/>
  <c r="X40" i="6"/>
  <c r="CD40" i="6" s="1" a="1"/>
  <c r="CD40" i="6" s="1"/>
  <c r="X35" i="7"/>
  <c r="CD35" i="7" s="1" a="1"/>
  <c r="CD35" i="7" s="1"/>
  <c r="X44" i="12"/>
  <c r="CD44" i="12" s="1" a="1"/>
  <c r="CD44" i="12" s="1"/>
  <c r="X25" i="15"/>
  <c r="CD25" i="15" s="1" a="1"/>
  <c r="CD25" i="15" s="1"/>
  <c r="X26" i="5"/>
  <c r="CD26" i="5" s="1" a="1"/>
  <c r="CD26" i="5" s="1"/>
  <c r="X30" i="10"/>
  <c r="CD30" i="10" s="1" a="1"/>
  <c r="CD30" i="10" s="1"/>
  <c r="X24" i="18"/>
  <c r="CD24" i="18" s="1" a="1"/>
  <c r="CD24" i="18" s="1"/>
  <c r="X38" i="8"/>
  <c r="CD38" i="8" s="1" a="1"/>
  <c r="CD38" i="8" s="1"/>
  <c r="Y38" i="7"/>
  <c r="CE38" i="7" s="1" a="1"/>
  <c r="CE38" i="7" s="1"/>
  <c r="X33" i="14"/>
  <c r="CD33" i="14" s="1" a="1"/>
  <c r="CD33" i="14" s="1"/>
  <c r="X22" i="1"/>
  <c r="CD22" i="1" s="1" a="1"/>
  <c r="CD22" i="1" s="1"/>
  <c r="X20" i="4"/>
  <c r="CD20" i="4" s="1" a="1"/>
  <c r="CD20" i="4" s="1"/>
  <c r="X43" i="15"/>
  <c r="CD43" i="15" s="1" a="1"/>
  <c r="CD43" i="15" s="1"/>
  <c r="X32" i="16"/>
  <c r="CD32" i="16" s="1" a="1"/>
  <c r="CD32" i="16" s="1"/>
  <c r="X33" i="6"/>
  <c r="CD33" i="6" s="1" a="1"/>
  <c r="CD33" i="6" s="1"/>
  <c r="X17" i="6"/>
  <c r="CD17" i="6" s="1" a="1"/>
  <c r="CD17" i="6" s="1"/>
  <c r="X32" i="3"/>
  <c r="CD32" i="3" s="1" a="1"/>
  <c r="CD32" i="3" s="1"/>
  <c r="X34" i="21"/>
  <c r="CD34" i="21" s="1" a="1"/>
  <c r="CD34" i="21" s="1"/>
  <c r="X16" i="9"/>
  <c r="CD16" i="9" s="1" a="1"/>
  <c r="CD16" i="9" s="1"/>
  <c r="X21" i="21"/>
  <c r="CD21" i="21" s="1" a="1"/>
  <c r="CD21" i="21" s="1"/>
  <c r="X34" i="2"/>
  <c r="CD34" i="2" s="1" a="1"/>
  <c r="CD34" i="2" s="1"/>
  <c r="X28" i="7"/>
  <c r="CD28" i="7" s="1" a="1"/>
  <c r="CD28" i="7" s="1"/>
  <c r="X43" i="18"/>
  <c r="CD43" i="18" s="1" a="1"/>
  <c r="CD43" i="18" s="1"/>
  <c r="X25" i="14"/>
  <c r="CD25" i="14" s="1" a="1"/>
  <c r="CD25" i="14" s="1"/>
  <c r="X39" i="7"/>
  <c r="CD39" i="7" s="1" a="1"/>
  <c r="CD39" i="7" s="1"/>
  <c r="X35" i="18"/>
  <c r="CD35" i="18" s="1" a="1"/>
  <c r="CD35" i="18" s="1"/>
  <c r="X40" i="3"/>
  <c r="CD40" i="3" s="1" a="1"/>
  <c r="CD40" i="3" s="1"/>
  <c r="X32" i="5"/>
  <c r="CD32" i="5" s="1" a="1"/>
  <c r="CD32" i="5" s="1"/>
  <c r="X30" i="18"/>
  <c r="CD30" i="18" s="1" a="1"/>
  <c r="CD30" i="18" s="1"/>
  <c r="X24" i="5"/>
  <c r="CD24" i="5" s="1" a="1"/>
  <c r="CD24" i="5" s="1"/>
  <c r="X16" i="15"/>
  <c r="CD16" i="15" s="1" a="1"/>
  <c r="CD16" i="15" s="1"/>
  <c r="X40" i="21"/>
  <c r="CD40" i="21" s="1" a="1"/>
  <c r="CD40" i="21" s="1"/>
  <c r="X37" i="18"/>
  <c r="CD37" i="18" s="1" a="1"/>
  <c r="CD37" i="18" s="1"/>
  <c r="X18" i="1"/>
  <c r="CD18" i="1" s="1" a="1"/>
  <c r="CD18" i="1" s="1"/>
  <c r="X34" i="20"/>
  <c r="CD34" i="20" s="1" a="1"/>
  <c r="CD34" i="20" s="1"/>
  <c r="X34" i="6"/>
  <c r="CD34" i="6" s="1" a="1"/>
  <c r="CD34" i="6" s="1"/>
  <c r="X23" i="1"/>
  <c r="CD23" i="1" s="1" a="1"/>
  <c r="CD23" i="1" s="1"/>
  <c r="X39" i="19"/>
  <c r="CD39" i="19" s="1" a="1"/>
  <c r="CD39" i="19" s="1"/>
  <c r="X15" i="1"/>
  <c r="CD15" i="1" s="1" a="1"/>
  <c r="CD15" i="1" s="1"/>
  <c r="X29" i="17"/>
  <c r="CD29" i="17" s="1" a="1"/>
  <c r="CD29" i="17" s="1"/>
  <c r="X21" i="6"/>
  <c r="CD21" i="6" s="1" a="1"/>
  <c r="CD21" i="6" s="1"/>
  <c r="X43" i="17"/>
  <c r="CD43" i="17" s="1" a="1"/>
  <c r="CD43" i="17" s="1"/>
  <c r="X41" i="3"/>
  <c r="CD41" i="3" s="1" a="1"/>
  <c r="CD41" i="3" s="1"/>
  <c r="X26" i="21"/>
  <c r="CD26" i="21" s="1" a="1"/>
  <c r="CD26" i="21" s="1"/>
  <c r="X27" i="10"/>
  <c r="CD27" i="10" s="1" a="1"/>
  <c r="CD27" i="10" s="1"/>
  <c r="X16" i="12"/>
  <c r="CD16" i="12" s="1" a="1"/>
  <c r="CD16" i="12" s="1"/>
  <c r="X28" i="10"/>
  <c r="CD28" i="10" s="1" a="1"/>
  <c r="CD28" i="10" s="1"/>
  <c r="X35" i="20"/>
  <c r="CD35" i="20" s="1" a="1"/>
  <c r="CD35" i="20" s="1"/>
  <c r="X36" i="1"/>
  <c r="CD36" i="1" s="1" a="1"/>
  <c r="CD36" i="1" s="1"/>
  <c r="X33" i="12"/>
  <c r="CD33" i="12" s="1" a="1"/>
  <c r="CD33" i="12" s="1"/>
  <c r="X33" i="16"/>
  <c r="CD33" i="16" s="1" a="1"/>
  <c r="CD33" i="16" s="1"/>
  <c r="X24" i="21"/>
  <c r="CD24" i="21" s="1" a="1"/>
  <c r="CD24" i="21" s="1"/>
  <c r="X19" i="1"/>
  <c r="CD19" i="1" s="1" a="1"/>
  <c r="CD19" i="1" s="1"/>
  <c r="X18" i="9"/>
  <c r="CD18" i="9" s="1" a="1"/>
  <c r="CD18" i="9" s="1"/>
  <c r="X40" i="20"/>
  <c r="CD40" i="20" s="1" a="1"/>
  <c r="CD40" i="20" s="1"/>
  <c r="X43" i="21"/>
  <c r="CD43" i="21" s="1" a="1"/>
  <c r="CD43" i="21" s="1"/>
  <c r="X44" i="15"/>
  <c r="CD44" i="15" s="1" a="1"/>
  <c r="CD44" i="15" s="1"/>
  <c r="X38" i="18"/>
  <c r="CD38" i="18" s="1" a="1"/>
  <c r="CD38" i="18" s="1"/>
  <c r="Y20" i="5"/>
  <c r="CE20" i="5" s="1" a="1"/>
  <c r="CE20" i="5" s="1"/>
  <c r="X20" i="12"/>
  <c r="CD20" i="12" s="1" a="1"/>
  <c r="CD20" i="12" s="1"/>
  <c r="X40" i="12"/>
  <c r="CD40" i="12" s="1" a="1"/>
  <c r="CD40" i="12" s="1"/>
  <c r="X32" i="7"/>
  <c r="CD32" i="7" s="1" a="1"/>
  <c r="CD32" i="7" s="1"/>
  <c r="X39" i="2"/>
  <c r="CD39" i="2" s="1" a="1"/>
  <c r="CD39" i="2" s="1"/>
  <c r="X19" i="20"/>
  <c r="CD19" i="20" s="1" a="1"/>
  <c r="CD19" i="20" s="1"/>
  <c r="X25" i="19"/>
  <c r="CD25" i="19" s="1" a="1"/>
  <c r="CD25" i="19" s="1"/>
  <c r="X25" i="5"/>
  <c r="CD25" i="5" s="1" a="1"/>
  <c r="CD25" i="5" s="1"/>
  <c r="X36" i="11"/>
  <c r="CD36" i="11" s="1" a="1"/>
  <c r="CD36" i="11" s="1"/>
  <c r="X17" i="19"/>
  <c r="CD17" i="19" s="1" a="1"/>
  <c r="CD17" i="19" s="1"/>
  <c r="X40" i="2"/>
  <c r="CD40" i="2" s="1" a="1"/>
  <c r="CD40" i="2" s="1"/>
  <c r="X37" i="21"/>
  <c r="CD37" i="21" s="1" a="1"/>
  <c r="CD37" i="21" s="1"/>
  <c r="X41" i="18"/>
  <c r="CD41" i="18" s="1" a="1"/>
  <c r="CD41" i="18" s="1"/>
  <c r="X26" i="10"/>
  <c r="CD26" i="10" s="1" a="1"/>
  <c r="CD26" i="10" s="1"/>
  <c r="X36" i="13"/>
  <c r="CD36" i="13" s="1" a="1"/>
  <c r="CD36" i="13" s="1"/>
  <c r="X43" i="12"/>
  <c r="CD43" i="12" s="1" a="1"/>
  <c r="CD43" i="12" s="1"/>
  <c r="X21" i="11"/>
  <c r="CD21" i="11" s="1" a="1"/>
  <c r="CD21" i="11" s="1"/>
  <c r="X20" i="18"/>
  <c r="CD20" i="18" s="1" a="1"/>
  <c r="CD20" i="18" s="1"/>
  <c r="Y27" i="6"/>
  <c r="CE27" i="6" s="1" a="1"/>
  <c r="CE27" i="6" s="1"/>
  <c r="X33" i="13"/>
  <c r="CD33" i="13" s="1" a="1"/>
  <c r="CD33" i="13" s="1"/>
  <c r="X22" i="6"/>
  <c r="CD22" i="6" s="1" a="1"/>
  <c r="CD22" i="6" s="1"/>
  <c r="X38" i="19"/>
  <c r="CD38" i="19" s="1" a="1"/>
  <c r="CD38" i="19" s="1"/>
  <c r="X29" i="21"/>
  <c r="CD29" i="21" s="1" a="1"/>
  <c r="CD29" i="21" s="1"/>
  <c r="X32" i="10"/>
  <c r="CD32" i="10" s="1" a="1"/>
  <c r="CD32" i="10" s="1"/>
  <c r="X41" i="20"/>
  <c r="CD41" i="20" s="1" a="1"/>
  <c r="CD41" i="20" s="1"/>
  <c r="X40" i="17"/>
  <c r="CD40" i="17" s="1" a="1"/>
  <c r="CD40" i="17" s="1"/>
  <c r="X30" i="1"/>
  <c r="CD30" i="1" s="1" a="1"/>
  <c r="CD30" i="1" s="1"/>
  <c r="X16" i="10"/>
  <c r="CD16" i="10" s="1" a="1"/>
  <c r="CD16" i="10" s="1"/>
  <c r="X19" i="17"/>
  <c r="CD19" i="17" s="1" a="1"/>
  <c r="CD19" i="17" s="1"/>
  <c r="X32" i="9"/>
  <c r="CD32" i="9" s="1" a="1"/>
  <c r="CD32" i="9" s="1"/>
  <c r="X28" i="12"/>
  <c r="CD28" i="12" s="1" a="1"/>
  <c r="CD28" i="12" s="1"/>
  <c r="X29" i="9"/>
  <c r="CD29" i="9" s="1" a="1"/>
  <c r="CD29" i="9" s="1"/>
  <c r="X24" i="6"/>
  <c r="CD24" i="6" s="1" a="1"/>
  <c r="CD24" i="6" s="1"/>
  <c r="X44" i="19"/>
  <c r="CD44" i="19" s="1" a="1"/>
  <c r="CD44" i="19" s="1"/>
  <c r="X20" i="16"/>
  <c r="CD20" i="16" s="1" a="1"/>
  <c r="CD20" i="16" s="1"/>
  <c r="X42" i="2"/>
  <c r="CD42" i="2" s="1" a="1"/>
  <c r="CD42" i="2" s="1"/>
  <c r="X35" i="9"/>
  <c r="CD35" i="9" s="1" a="1"/>
  <c r="CD35" i="9" s="1"/>
  <c r="X36" i="15"/>
  <c r="CD36" i="15" s="1" a="1"/>
  <c r="CD36" i="15" s="1"/>
  <c r="X25" i="21"/>
  <c r="CD25" i="21" s="1" a="1"/>
  <c r="CD25" i="21" s="1"/>
  <c r="X38" i="1"/>
  <c r="CD38" i="1" s="1" a="1"/>
  <c r="CD38" i="1" s="1"/>
  <c r="X43" i="3"/>
  <c r="CD43" i="3" s="1" a="1"/>
  <c r="CD43" i="3" s="1"/>
  <c r="X41" i="13"/>
  <c r="CD41" i="13" s="1" a="1"/>
  <c r="CD41" i="13" s="1"/>
  <c r="X41" i="1"/>
  <c r="CD41" i="1" s="1" a="1"/>
  <c r="CD41" i="1" s="1"/>
  <c r="X25" i="1"/>
  <c r="CD25" i="1" s="1" a="1"/>
  <c r="CD25" i="1" s="1"/>
  <c r="X33" i="1"/>
  <c r="CD33" i="1" s="1" a="1"/>
  <c r="CD33" i="1" s="1"/>
  <c r="X26" i="1"/>
  <c r="CD26" i="1" s="1" a="1"/>
  <c r="CD26" i="1" s="1"/>
  <c r="X44" i="14"/>
  <c r="CD44" i="14" s="1" a="1"/>
  <c r="CD44" i="14" s="1"/>
  <c r="X39" i="4"/>
  <c r="CD39" i="4" s="1" a="1"/>
  <c r="CD39" i="4" s="1"/>
  <c r="X38" i="17"/>
  <c r="CD38" i="17" s="1" a="1"/>
  <c r="CD38" i="17" s="1"/>
  <c r="X20" i="1"/>
  <c r="CD20" i="1" s="1" a="1"/>
  <c r="CD20" i="1" s="1"/>
  <c r="X38" i="16"/>
  <c r="CD38" i="16" s="1" a="1"/>
  <c r="CD38" i="16" s="1"/>
  <c r="X29" i="6"/>
  <c r="CD29" i="6" s="1" a="1"/>
  <c r="CD29" i="6" s="1"/>
  <c r="X27" i="18"/>
  <c r="CD27" i="18" s="1" a="1"/>
  <c r="CD27" i="18" s="1"/>
  <c r="X25" i="2"/>
  <c r="CD25" i="2" s="1" a="1"/>
  <c r="CD25" i="2" s="1"/>
  <c r="X23" i="14"/>
  <c r="CD23" i="14" s="1" a="1"/>
  <c r="CD23" i="14" s="1"/>
  <c r="X31" i="7"/>
  <c r="CD31" i="7" s="1" a="1"/>
  <c r="CD31" i="7" s="1"/>
  <c r="X37" i="12"/>
  <c r="CD37" i="12" s="1" a="1"/>
  <c r="CD37" i="12" s="1"/>
  <c r="X19" i="10"/>
  <c r="CD19" i="10" s="1" a="1"/>
  <c r="CD19" i="10" s="1"/>
  <c r="X31" i="1"/>
  <c r="CD31" i="1" s="1" a="1"/>
  <c r="CD31" i="1" s="1"/>
  <c r="X20" i="8"/>
  <c r="CD20" i="8" s="1" a="1"/>
  <c r="CD20" i="8" s="1"/>
  <c r="X30" i="17"/>
  <c r="CD30" i="17" s="1" a="1"/>
  <c r="CD30" i="17" s="1"/>
  <c r="X38" i="20"/>
  <c r="CD38" i="20" s="1" a="1"/>
  <c r="CD38" i="20" s="1"/>
  <c r="X39" i="6"/>
  <c r="CD39" i="6" s="1" a="1"/>
  <c r="CD39" i="6" s="1"/>
  <c r="X44" i="1"/>
  <c r="CD44" i="1" s="1" a="1"/>
  <c r="CD44" i="1" s="1"/>
  <c r="X30" i="2"/>
  <c r="CD30" i="2" s="1" a="1"/>
  <c r="CD30" i="2" s="1"/>
  <c r="X16" i="19"/>
  <c r="CD16" i="19" s="1" a="1"/>
  <c r="CD16" i="19" s="1"/>
  <c r="X33" i="19"/>
  <c r="CD33" i="19" s="1" a="1"/>
  <c r="CD33" i="19" s="1"/>
  <c r="X27" i="11"/>
  <c r="CD27" i="11" s="1" a="1"/>
  <c r="CD27" i="11" s="1"/>
  <c r="X28" i="17"/>
  <c r="CD28" i="17" s="1" a="1"/>
  <c r="CD28" i="17" s="1"/>
  <c r="X28" i="16"/>
  <c r="CD28" i="16" s="1" a="1"/>
  <c r="CD28" i="16" s="1"/>
  <c r="X18" i="15"/>
  <c r="CD18" i="15" s="1" a="1"/>
  <c r="CD18" i="15" s="1"/>
  <c r="X26" i="17"/>
  <c r="CD26" i="17" s="1" a="1"/>
  <c r="CD26" i="17" s="1"/>
  <c r="X43" i="4"/>
  <c r="CD43" i="4" s="1" a="1"/>
  <c r="CD43" i="4" s="1"/>
  <c r="X42" i="14"/>
  <c r="CD42" i="14" s="1" a="1"/>
  <c r="CD42" i="14" s="1"/>
  <c r="X25" i="20"/>
  <c r="CD25" i="20" s="1" a="1"/>
  <c r="CD25" i="20" s="1"/>
  <c r="X31" i="3"/>
  <c r="CD31" i="3" s="1" a="1"/>
  <c r="CD31" i="3" s="1"/>
  <c r="X42" i="6"/>
  <c r="CD42" i="6" s="1" a="1"/>
  <c r="CD42" i="6" s="1"/>
  <c r="X44" i="8"/>
  <c r="CD44" i="8" s="1" a="1"/>
  <c r="CD44" i="8" s="1"/>
  <c r="X28" i="13"/>
  <c r="CD28" i="13" s="1" a="1"/>
  <c r="CD28" i="13" s="1"/>
  <c r="X23" i="16"/>
  <c r="CD23" i="16" s="1" a="1"/>
  <c r="CD23" i="16" s="1"/>
  <c r="X29" i="15"/>
  <c r="CD29" i="15" s="1" a="1"/>
  <c r="CD29" i="15" s="1"/>
  <c r="X41" i="8"/>
  <c r="CD41" i="8" s="1" a="1"/>
  <c r="CD41" i="8" s="1"/>
  <c r="X43" i="19"/>
  <c r="CD43" i="19" s="1" a="1"/>
  <c r="CD43" i="19" s="1"/>
  <c r="X21" i="15"/>
  <c r="CD21" i="15" s="1" a="1"/>
  <c r="CD21" i="15" s="1"/>
  <c r="X41" i="17"/>
  <c r="CD41" i="17" s="1" a="1"/>
  <c r="CD41" i="17" s="1"/>
  <c r="X19" i="13"/>
  <c r="CD19" i="13" s="1" a="1"/>
  <c r="CD19" i="13" s="1"/>
  <c r="X41" i="4"/>
  <c r="CD41" i="4" s="1" a="1"/>
  <c r="CD41" i="4" s="1"/>
  <c r="X39" i="8"/>
  <c r="CD39" i="8" s="1" a="1"/>
  <c r="CD39" i="8" s="1"/>
  <c r="X42" i="9"/>
  <c r="CD42" i="9" s="1" a="1"/>
  <c r="CD42" i="9" s="1"/>
  <c r="X23" i="5"/>
  <c r="CD23" i="5" s="1" a="1"/>
  <c r="CD23" i="5" s="1"/>
  <c r="X32" i="14"/>
  <c r="CD32" i="14" s="1" a="1"/>
  <c r="CD32" i="14" s="1"/>
  <c r="Y31" i="10"/>
  <c r="CE31" i="10" s="1" a="1"/>
  <c r="CE31" i="10" s="1"/>
  <c r="X24" i="1"/>
  <c r="CD24" i="1" s="1" a="1"/>
  <c r="CD24" i="1" s="1"/>
  <c r="Y32" i="2"/>
  <c r="CE32" i="2" s="1" a="1"/>
  <c r="CE32" i="2" s="1"/>
  <c r="X20" i="3"/>
  <c r="CD20" i="3" s="1" a="1"/>
  <c r="CD20" i="3" s="1"/>
  <c r="X42" i="15"/>
  <c r="CD42" i="15" s="1" a="1"/>
  <c r="CD42" i="15" s="1"/>
  <c r="Y29" i="8"/>
  <c r="CE29" i="8" s="1" a="1"/>
  <c r="CE29" i="8" s="1"/>
  <c r="X26" i="4"/>
  <c r="CD26" i="4" s="1" a="1"/>
  <c r="CD26" i="4" s="1"/>
  <c r="X21" i="17"/>
  <c r="CD21" i="17" s="1" a="1"/>
  <c r="CD21" i="17" s="1"/>
  <c r="Y39" i="9"/>
  <c r="CE39" i="9" s="1" a="1"/>
  <c r="CE39" i="9" s="1"/>
  <c r="X39" i="18"/>
  <c r="CD39" i="18" s="1" a="1"/>
  <c r="CD39" i="18" s="1"/>
  <c r="Y41" i="19"/>
  <c r="CE41" i="19" s="1" a="1"/>
  <c r="CE41" i="19" s="1"/>
  <c r="X34" i="3"/>
  <c r="CD34" i="3" s="1" a="1"/>
  <c r="CD34" i="3" s="1"/>
  <c r="X35" i="14"/>
  <c r="CD35" i="14" s="1" a="1"/>
  <c r="CD35" i="14" s="1"/>
  <c r="X33" i="8"/>
  <c r="CD33" i="8" s="1" a="1"/>
  <c r="CD33" i="8" s="1"/>
  <c r="X26" i="3"/>
  <c r="CD26" i="3" s="1" a="1"/>
  <c r="CD26" i="3" s="1"/>
  <c r="X34" i="1"/>
  <c r="CD34" i="1" s="1" a="1"/>
  <c r="CD34" i="1" s="1"/>
  <c r="Y20" i="6"/>
  <c r="CE20" i="6" s="1" a="1"/>
  <c r="CE20" i="6" s="1"/>
  <c r="X44" i="6"/>
  <c r="CD44" i="6" s="1" a="1"/>
  <c r="CD44" i="6" s="1"/>
  <c r="X24" i="16"/>
  <c r="CD24" i="16" s="1" a="1"/>
  <c r="CD24" i="16" s="1"/>
  <c r="X28" i="21"/>
  <c r="CD28" i="21" s="1" a="1"/>
  <c r="CD28" i="21" s="1"/>
  <c r="X38" i="3"/>
  <c r="CD38" i="3" s="1" a="1"/>
  <c r="CD38" i="3" s="1"/>
  <c r="X27" i="2"/>
  <c r="CD27" i="2" s="1" a="1"/>
  <c r="CD27" i="2" s="1"/>
  <c r="X18" i="19"/>
  <c r="CD18" i="19" s="1" a="1"/>
  <c r="CD18" i="19" s="1"/>
  <c r="X34" i="17"/>
  <c r="CD34" i="17" s="1" a="1"/>
  <c r="CD34" i="17" s="1"/>
  <c r="X42" i="18"/>
  <c r="CD42" i="18" s="1" a="1"/>
  <c r="CD42" i="18" s="1"/>
  <c r="X29" i="2"/>
  <c r="CD29" i="2" s="1" a="1"/>
  <c r="CD29" i="2" s="1"/>
  <c r="X23" i="21"/>
  <c r="CD23" i="21" s="1" a="1"/>
  <c r="CD23" i="21" s="1"/>
  <c r="X34" i="18"/>
  <c r="CD34" i="18" s="1" a="1"/>
  <c r="CD34" i="18" s="1"/>
  <c r="X27" i="8"/>
  <c r="CD27" i="8" s="1" a="1"/>
  <c r="CD27" i="8" s="1"/>
  <c r="X21" i="19"/>
  <c r="CD21" i="19" s="1" a="1"/>
  <c r="CD21" i="19" s="1"/>
  <c r="X29" i="18"/>
  <c r="CD29" i="18" s="1" a="1"/>
  <c r="CD29" i="18" s="1"/>
  <c r="X19" i="4"/>
  <c r="CD19" i="4" s="1" a="1"/>
  <c r="CD19" i="4" s="1"/>
  <c r="X28" i="14"/>
  <c r="CD28" i="14" s="1" a="1"/>
  <c r="CD28" i="14" s="1"/>
  <c r="X22" i="18"/>
  <c r="CD22" i="18" s="1" a="1"/>
  <c r="CD22" i="18" s="1"/>
  <c r="X32" i="21"/>
  <c r="CD32" i="21" s="1" a="1"/>
  <c r="CD32" i="21" s="1"/>
  <c r="X41" i="21"/>
  <c r="CD41" i="21" s="1" a="1"/>
  <c r="CD41" i="21" s="1"/>
  <c r="X31" i="21"/>
  <c r="CD31" i="21" s="1" a="1"/>
  <c r="CD31" i="21" s="1"/>
  <c r="X32" i="18"/>
  <c r="CD32" i="18" s="1" a="1"/>
  <c r="CD32" i="18" s="1"/>
  <c r="X36" i="14"/>
  <c r="CD36" i="14" s="1" a="1"/>
  <c r="CD36" i="14" s="1"/>
  <c r="X30" i="19"/>
  <c r="CD30" i="19" s="1" a="1"/>
  <c r="CD30" i="19" s="1"/>
  <c r="X38" i="2"/>
  <c r="CD38" i="2" s="1" a="1"/>
  <c r="CD38" i="2" s="1"/>
  <c r="X31" i="14"/>
  <c r="CD31" i="14" s="1" a="1"/>
  <c r="CD31" i="14" s="1"/>
  <c r="X17" i="4"/>
  <c r="CD17" i="4" s="1" a="1"/>
  <c r="CD17" i="4" s="1"/>
  <c r="X42" i="19"/>
  <c r="CD42" i="19" s="1" a="1"/>
  <c r="CD42" i="19" s="1"/>
  <c r="X40" i="13"/>
  <c r="CD40" i="13" s="1" a="1"/>
  <c r="CD40" i="13" s="1"/>
  <c r="X28" i="8"/>
  <c r="CD28" i="8" s="1" a="1"/>
  <c r="CD28" i="8" s="1"/>
  <c r="X37" i="3"/>
  <c r="CD37" i="3" s="1" a="1"/>
  <c r="CD37" i="3" s="1"/>
  <c r="X30" i="15"/>
  <c r="CD30" i="15" s="1" a="1"/>
  <c r="CD30" i="15" s="1"/>
  <c r="X39" i="13"/>
  <c r="CD39" i="13" s="1" a="1"/>
  <c r="CD39" i="13" s="1"/>
  <c r="X21" i="16"/>
  <c r="CD21" i="16" s="1" a="1"/>
  <c r="CD21" i="16" s="1"/>
  <c r="X35" i="2"/>
  <c r="CD35" i="2" s="1" a="1"/>
  <c r="CD35" i="2" s="1"/>
  <c r="X24" i="19"/>
  <c r="CD24" i="19" s="1" a="1"/>
  <c r="CD24" i="19" s="1"/>
  <c r="X39" i="11"/>
  <c r="CD39" i="11" s="1" a="1"/>
  <c r="CD39" i="11" s="1"/>
  <c r="X26" i="13"/>
  <c r="CD26" i="13" s="1" a="1"/>
  <c r="CD26" i="13" s="1"/>
  <c r="X37" i="15"/>
  <c r="CD37" i="15" s="1" a="1"/>
  <c r="CD37" i="15" s="1"/>
  <c r="X26" i="6"/>
  <c r="CD26" i="6" s="1" a="1"/>
  <c r="CD26" i="6" s="1"/>
  <c r="X32" i="13"/>
  <c r="CD32" i="13" s="1" a="1"/>
  <c r="CD32" i="13" s="1"/>
  <c r="X35" i="13"/>
  <c r="CD35" i="13" s="1" a="1"/>
  <c r="CD35" i="13" s="1"/>
  <c r="X19" i="11"/>
  <c r="CD19" i="11" s="1" a="1"/>
  <c r="CD19" i="11" s="1"/>
  <c r="X30" i="11"/>
  <c r="CD30" i="11" s="1" a="1"/>
  <c r="CD30" i="11" s="1"/>
  <c r="X30" i="13"/>
  <c r="CD30" i="13" s="1" a="1"/>
  <c r="CD30" i="13" s="1"/>
  <c r="Y38" i="14"/>
  <c r="CE38" i="14" s="1" a="1"/>
  <c r="CE38" i="14" s="1"/>
  <c r="X22" i="11"/>
  <c r="CD22" i="11" s="1" a="1"/>
  <c r="CD22" i="11" s="1"/>
  <c r="X35" i="21"/>
  <c r="CD35" i="21" s="1" a="1"/>
  <c r="CD35" i="21" s="1"/>
  <c r="X19" i="8"/>
  <c r="CD19" i="8" s="1" a="1"/>
  <c r="CD19" i="8" s="1"/>
  <c r="X22" i="3"/>
  <c r="CD22" i="3" s="1" a="1"/>
  <c r="CD22" i="3" s="1"/>
  <c r="X36" i="18"/>
  <c r="CD36" i="18" s="1" a="1"/>
  <c r="CD36" i="18" s="1"/>
  <c r="X29" i="16"/>
  <c r="CD29" i="16" s="1" a="1"/>
  <c r="CD29" i="16" s="1"/>
  <c r="X38" i="11"/>
  <c r="CD38" i="11" s="1" a="1"/>
  <c r="CD38" i="11" s="1"/>
  <c r="Y19" i="9"/>
  <c r="CE19" i="9" s="1" a="1"/>
  <c r="CE19" i="9" s="1"/>
  <c r="X15" i="16"/>
  <c r="CD15" i="16" s="1" a="1"/>
  <c r="CD15" i="16" s="1"/>
  <c r="X19" i="12"/>
  <c r="CD19" i="12" s="1" a="1"/>
  <c r="CD19" i="12" s="1"/>
  <c r="X15" i="9"/>
  <c r="CD15" i="9" s="1" a="1"/>
  <c r="CD15" i="9" s="1"/>
  <c r="X35" i="10"/>
  <c r="CD35" i="10" s="1" a="1"/>
  <c r="CD35" i="10" s="1"/>
  <c r="X21" i="3"/>
  <c r="CD21" i="3" s="1" a="1"/>
  <c r="CD21" i="3" s="1"/>
  <c r="X37" i="19"/>
  <c r="CD37" i="19" s="1" a="1"/>
  <c r="CD37" i="19" s="1"/>
  <c r="X33" i="4"/>
  <c r="CD33" i="4" s="1" a="1"/>
  <c r="CD33" i="4" s="1"/>
  <c r="X43" i="5"/>
  <c r="CD43" i="5" s="1" a="1"/>
  <c r="CD43" i="5" s="1"/>
  <c r="X33" i="10"/>
  <c r="CD33" i="10" s="1" a="1"/>
  <c r="CD33" i="10" s="1"/>
  <c r="Y22" i="21"/>
  <c r="CE22" i="21" s="1" a="1"/>
  <c r="CE22" i="21" s="1"/>
  <c r="X28" i="3"/>
  <c r="CD28" i="3" s="1" a="1"/>
  <c r="CD28" i="3" s="1"/>
  <c r="X18" i="16"/>
  <c r="CD18" i="16" s="1" a="1"/>
  <c r="CD18" i="16" s="1"/>
  <c r="Y22" i="7"/>
  <c r="CE22" i="7" s="1" a="1"/>
  <c r="CE22" i="7" s="1"/>
  <c r="X26" i="14"/>
  <c r="CD26" i="14" s="1" a="1"/>
  <c r="CD26" i="14" s="1"/>
  <c r="X22" i="12"/>
  <c r="CD22" i="12" s="1" a="1"/>
  <c r="CD22" i="12" s="1"/>
  <c r="Y42" i="16"/>
  <c r="CE42" i="16" s="1" a="1"/>
  <c r="CE42" i="16" s="1"/>
  <c r="X26" i="9"/>
  <c r="CD26" i="9" s="1" a="1"/>
  <c r="CD26" i="9" s="1"/>
  <c r="X25" i="13"/>
  <c r="CD25" i="13" s="1" a="1"/>
  <c r="CD25" i="13" s="1"/>
  <c r="Y38" i="6"/>
  <c r="CE38" i="6" s="1" a="1"/>
  <c r="CE38" i="6" s="1"/>
  <c r="X22" i="8"/>
  <c r="CD22" i="8" s="1" a="1"/>
  <c r="CD22" i="8" s="1"/>
  <c r="X17" i="13"/>
  <c r="CD17" i="13" s="1" a="1"/>
  <c r="CD17" i="13" s="1"/>
  <c r="X42" i="5"/>
  <c r="CD42" i="5" s="1" a="1"/>
  <c r="CD42" i="5" s="1"/>
  <c r="X42" i="8"/>
  <c r="CD42" i="8" s="1" a="1"/>
  <c r="CD42" i="8" s="1"/>
  <c r="X40" i="7"/>
  <c r="CD40" i="7" s="1" a="1"/>
  <c r="CD40" i="7" s="1"/>
  <c r="X36" i="3"/>
  <c r="CD36" i="3" s="1" a="1"/>
  <c r="CD36" i="3" s="1"/>
  <c r="X30" i="4"/>
  <c r="CD30" i="4" s="1" a="1"/>
  <c r="CD30" i="4" s="1"/>
  <c r="Y42" i="3"/>
  <c r="CE42" i="3" s="1" a="1"/>
  <c r="CE42" i="3" s="1"/>
  <c r="X31" i="11"/>
  <c r="CD31" i="11" s="1" a="1"/>
  <c r="CD31" i="11" s="1"/>
  <c r="X44" i="11"/>
  <c r="CD44" i="11" s="1" a="1"/>
  <c r="CD44" i="11" s="1"/>
  <c r="X27" i="16"/>
  <c r="CD27" i="16" s="1" a="1"/>
  <c r="CD27" i="16" s="1"/>
  <c r="X21" i="4"/>
  <c r="CD21" i="4" s="1" a="1"/>
  <c r="CD21" i="4" s="1"/>
  <c r="X36" i="19"/>
  <c r="CD36" i="19" s="1" a="1"/>
  <c r="CD36" i="19" s="1"/>
  <c r="X26" i="11"/>
  <c r="CD26" i="11" s="1" a="1"/>
  <c r="CD26" i="11" s="1"/>
  <c r="X17" i="5"/>
  <c r="CD17" i="5" s="1" a="1"/>
  <c r="CD17" i="5" s="1"/>
  <c r="X38" i="13"/>
  <c r="CD38" i="13" s="1" a="1"/>
  <c r="CD38" i="13" s="1"/>
  <c r="X34" i="10"/>
  <c r="CD34" i="10" s="1" a="1"/>
  <c r="CD34" i="10" s="1"/>
  <c r="X25" i="3"/>
  <c r="CD25" i="3" s="1" a="1"/>
  <c r="CD25" i="3" s="1"/>
  <c r="X35" i="16"/>
  <c r="CD35" i="16" s="1" a="1"/>
  <c r="CD35" i="16" s="1"/>
  <c r="X33" i="18"/>
  <c r="CD33" i="18" s="1" a="1"/>
  <c r="CD33" i="18" s="1"/>
  <c r="X21" i="2"/>
  <c r="CD21" i="2" s="1" a="1"/>
  <c r="CD21" i="2" s="1"/>
  <c r="X28" i="6"/>
  <c r="CD28" i="6" s="1" a="1"/>
  <c r="CD28" i="6" s="1"/>
  <c r="X37" i="9"/>
  <c r="CD37" i="9" s="1" a="1"/>
  <c r="CD37" i="9" s="1"/>
  <c r="X23" i="2"/>
  <c r="CD23" i="2" s="1" a="1"/>
  <c r="CD23" i="2" s="1"/>
  <c r="X38" i="15"/>
  <c r="CD38" i="15" s="1" a="1"/>
  <c r="CD38" i="15" s="1"/>
  <c r="X17" i="1"/>
  <c r="CD17" i="1" s="1" a="1"/>
  <c r="CD17" i="1" s="1"/>
  <c r="X25" i="7"/>
  <c r="CD25" i="7" s="1" a="1"/>
  <c r="CD25" i="7" s="1"/>
  <c r="X35" i="8"/>
  <c r="CD35" i="8" s="1" a="1"/>
  <c r="CD35" i="8" s="1"/>
  <c r="X20" i="13"/>
  <c r="CD20" i="13" s="1" a="1"/>
  <c r="CD20" i="13" s="1"/>
  <c r="X31" i="15"/>
  <c r="CD31" i="15" s="1" a="1"/>
  <c r="CD31" i="15" s="1"/>
  <c r="X16" i="18"/>
  <c r="CD16" i="18" s="1" a="1"/>
  <c r="CD16" i="18" s="1"/>
  <c r="X16" i="11"/>
  <c r="CD16" i="11" s="1" a="1"/>
  <c r="CD16" i="11" s="1"/>
  <c r="X29" i="3"/>
  <c r="CD29" i="3" s="1" a="1"/>
  <c r="CD29" i="3" s="1"/>
  <c r="X18" i="20"/>
  <c r="CD18" i="20" s="1" a="1"/>
  <c r="CD18" i="20" s="1"/>
  <c r="X40" i="10"/>
  <c r="CD40" i="10" s="1" a="1"/>
  <c r="CD40" i="10" s="1"/>
  <c r="X35" i="4"/>
  <c r="CD35" i="4" s="1" a="1"/>
  <c r="CD35" i="4" s="1"/>
  <c r="X27" i="17"/>
  <c r="CD27" i="17" s="1" a="1"/>
  <c r="CD27" i="17" s="1"/>
  <c r="X34" i="4"/>
  <c r="CD34" i="4" s="1" a="1"/>
  <c r="CD34" i="4" s="1"/>
  <c r="X43" i="1"/>
  <c r="CD43" i="1" s="1" a="1"/>
  <c r="CD43" i="1" s="1"/>
  <c r="X19" i="3"/>
  <c r="CD19" i="3" s="1" a="1"/>
  <c r="CD19" i="3" s="1"/>
  <c r="X26" i="18"/>
  <c r="CD26" i="18" s="1" a="1"/>
  <c r="CD26" i="18" s="1"/>
  <c r="X34" i="19"/>
  <c r="CD34" i="19" s="1" a="1"/>
  <c r="CD34" i="19" s="1"/>
  <c r="X24" i="9"/>
  <c r="CD24" i="9" s="1" a="1"/>
  <c r="CD24" i="9" s="1"/>
  <c r="X41" i="7"/>
  <c r="CD41" i="7" s="1" a="1"/>
  <c r="CD41" i="7" s="1"/>
  <c r="X23" i="12"/>
  <c r="CD23" i="12" s="1" a="1"/>
  <c r="CD23" i="12" s="1"/>
  <c r="X28" i="15"/>
  <c r="CD28" i="15" s="1" a="1"/>
  <c r="CD28" i="15" s="1"/>
  <c r="X25" i="12"/>
  <c r="CD25" i="12" s="1" a="1"/>
  <c r="CD25" i="12" s="1"/>
  <c r="X44" i="4"/>
  <c r="CD44" i="4" s="1" a="1"/>
  <c r="CD44" i="4" s="1"/>
  <c r="X30" i="9"/>
  <c r="CD30" i="9" s="1" a="1"/>
  <c r="CD30" i="9" s="1"/>
  <c r="X20" i="11"/>
  <c r="CD20" i="11" s="1" a="1"/>
  <c r="CD20" i="11" s="1"/>
  <c r="X22" i="2"/>
  <c r="CD22" i="2" s="1" a="1"/>
  <c r="CD22" i="2" s="1"/>
  <c r="X41" i="9"/>
  <c r="CD41" i="9" s="1" a="1"/>
  <c r="CD41" i="9" s="1"/>
  <c r="X37" i="20"/>
  <c r="CD37" i="20" s="1" a="1"/>
  <c r="CD37" i="20" s="1"/>
  <c r="X18" i="6"/>
  <c r="CD18" i="6" s="1" a="1"/>
  <c r="CD18" i="6" s="1"/>
  <c r="X24" i="20"/>
  <c r="CD24" i="20" s="1" a="1"/>
  <c r="CD24" i="20" s="1"/>
  <c r="X42" i="21"/>
  <c r="CD42" i="21" s="1" a="1"/>
  <c r="CD42" i="21" s="1"/>
  <c r="X18" i="7"/>
  <c r="CD18" i="7" s="1" a="1"/>
  <c r="CD18" i="7" s="1"/>
  <c r="X18" i="17"/>
  <c r="CD18" i="17" s="1" a="1"/>
  <c r="CD18" i="17" s="1"/>
  <c r="X17" i="17"/>
  <c r="CD17" i="17" s="1" a="1"/>
  <c r="CD17" i="17" s="1"/>
  <c r="X40" i="14"/>
  <c r="CD40" i="14" s="1" a="1"/>
  <c r="CD40" i="14" s="1"/>
  <c r="X31" i="17"/>
  <c r="CD31" i="17" s="1" a="1"/>
  <c r="CD31" i="17" s="1"/>
  <c r="X36" i="8"/>
  <c r="CD36" i="8" s="1" a="1"/>
  <c r="CD36" i="8" s="1"/>
  <c r="X21" i="7"/>
  <c r="CD21" i="7" s="1" a="1"/>
  <c r="CD21" i="7" s="1"/>
  <c r="X27" i="12"/>
  <c r="CD27" i="12" s="1" a="1"/>
  <c r="CD27" i="12" s="1"/>
  <c r="X32" i="6"/>
  <c r="CD32" i="6" s="1" a="1"/>
  <c r="CD32" i="6" s="1"/>
  <c r="X24" i="11"/>
  <c r="CD24" i="11" s="1" a="1"/>
  <c r="CD24" i="11" s="1"/>
  <c r="X23" i="8"/>
  <c r="CD23" i="8" s="1" a="1"/>
  <c r="CD23" i="8" s="1"/>
  <c r="X39" i="21"/>
  <c r="CD39" i="21" s="1" a="1"/>
  <c r="CD39" i="21" s="1"/>
  <c r="X34" i="9"/>
  <c r="CD34" i="9" s="1" a="1"/>
  <c r="CD34" i="9" s="1"/>
  <c r="X41" i="15"/>
  <c r="CD41" i="15" s="1" a="1"/>
  <c r="CD41" i="15" s="1"/>
  <c r="X18" i="8"/>
  <c r="CD18" i="8" s="1" a="1"/>
  <c r="CD18" i="8" s="1"/>
  <c r="X41" i="2"/>
  <c r="CD41" i="2" s="1" a="1"/>
  <c r="CD41" i="2" s="1"/>
  <c r="X39" i="14"/>
  <c r="CD39" i="14" s="1" a="1"/>
  <c r="CD39" i="14" s="1"/>
  <c r="X30" i="12"/>
  <c r="CD30" i="12" s="1" a="1"/>
  <c r="CD30" i="12" s="1"/>
  <c r="X44" i="7"/>
  <c r="CD44" i="7" s="1" a="1"/>
  <c r="CD44" i="7" s="1"/>
  <c r="X34" i="7"/>
  <c r="CD34" i="7" s="1" a="1"/>
  <c r="CD34" i="7" s="1"/>
  <c r="X28" i="18"/>
  <c r="CD28" i="18" s="1" a="1"/>
  <c r="CD28" i="18" s="1"/>
  <c r="X44" i="2"/>
  <c r="CD44" i="2" s="1" a="1"/>
  <c r="CD44" i="2" s="1"/>
  <c r="X23" i="3"/>
  <c r="CD23" i="3" s="1" a="1"/>
  <c r="CD23" i="3" s="1"/>
  <c r="X17" i="11"/>
  <c r="CD17" i="11" s="1" a="1"/>
  <c r="CD17" i="11" s="1"/>
  <c r="X33" i="11"/>
  <c r="CD33" i="11" s="1" a="1"/>
  <c r="CD33" i="11" s="1"/>
  <c r="X15" i="3"/>
  <c r="CD15" i="3" s="1" a="1"/>
  <c r="CD15" i="3" s="1"/>
  <c r="X16" i="21"/>
  <c r="CD16" i="21" s="1" a="1"/>
  <c r="CD16" i="21" s="1"/>
  <c r="X31" i="2"/>
  <c r="CD31" i="2" s="1" a="1"/>
  <c r="CD31" i="2" s="1"/>
  <c r="Y24" i="17"/>
  <c r="CE24" i="17" s="1" a="1"/>
  <c r="CE24" i="17" s="1"/>
  <c r="X18" i="5"/>
  <c r="CD18" i="5" s="1" a="1"/>
  <c r="CD18" i="5" s="1"/>
  <c r="X34" i="14"/>
  <c r="CD34" i="14" s="1" a="1"/>
  <c r="CD34" i="14" s="1"/>
  <c r="Y34" i="8"/>
  <c r="CE34" i="8" s="1" a="1"/>
  <c r="CE34" i="8" s="1"/>
  <c r="X29" i="1"/>
  <c r="CD29" i="1" s="1" a="1"/>
  <c r="CD29" i="1" s="1"/>
  <c r="X27" i="21"/>
  <c r="CD27" i="21" s="1" a="1"/>
  <c r="CD27" i="21" s="1"/>
  <c r="X32" i="8"/>
  <c r="CD32" i="8" s="1" a="1"/>
  <c r="CD32" i="8" s="1"/>
  <c r="X16" i="16"/>
  <c r="CD16" i="16" s="1" a="1"/>
  <c r="CD16" i="16" s="1"/>
  <c r="X19" i="21"/>
  <c r="CD19" i="21" s="1" a="1"/>
  <c r="CD19" i="21" s="1"/>
  <c r="X29" i="10"/>
  <c r="CD29" i="10" s="1" a="1"/>
  <c r="CD29" i="10" s="1"/>
  <c r="X28" i="4"/>
  <c r="CD28" i="4" s="1" a="1"/>
  <c r="CD28" i="4" s="1"/>
  <c r="X43" i="20"/>
  <c r="CD43" i="20" s="1" a="1"/>
  <c r="CD43" i="20" s="1"/>
  <c r="X24" i="3"/>
  <c r="CD24" i="3" s="1" a="1"/>
  <c r="CD24" i="3" s="1"/>
  <c r="X30" i="16"/>
  <c r="CD30" i="16" s="1" a="1"/>
  <c r="CD30" i="16" s="1"/>
  <c r="X37" i="14"/>
  <c r="CD37" i="14" s="1" a="1"/>
  <c r="CD37" i="14" s="1"/>
  <c r="X33" i="2"/>
  <c r="CD33" i="2" s="1" a="1"/>
  <c r="CD33" i="2" s="1"/>
  <c r="X31" i="13"/>
  <c r="CD31" i="13" s="1" a="1"/>
  <c r="CD31" i="13" s="1"/>
  <c r="X22" i="20"/>
  <c r="CD22" i="20" s="1" a="1"/>
  <c r="CD22" i="20" s="1"/>
  <c r="X20" i="2"/>
  <c r="CD20" i="2" s="1" a="1"/>
  <c r="CD20" i="2" s="1"/>
  <c r="X43" i="8"/>
  <c r="CD43" i="8" s="1" a="1"/>
  <c r="CD43" i="8" s="1"/>
  <c r="X21" i="18"/>
  <c r="CD21" i="18" s="1" a="1"/>
  <c r="CD21" i="18" s="1"/>
  <c r="X29" i="5"/>
  <c r="CD29" i="5" s="1" a="1"/>
  <c r="CD29" i="5" s="1"/>
  <c r="X16" i="2"/>
  <c r="CD16" i="2" s="1" a="1"/>
  <c r="CD16" i="2" s="1"/>
  <c r="X16" i="1"/>
  <c r="CD16" i="1" s="1" a="1"/>
  <c r="CD16" i="1" s="1"/>
  <c r="Y24" i="8"/>
  <c r="CE24" i="8" s="1" a="1"/>
  <c r="CE24" i="8" s="1"/>
  <c r="X46" i="19"/>
  <c r="CD46" i="19" s="1" a="1"/>
  <c r="CD46" i="19" s="1"/>
  <c r="X46" i="10"/>
  <c r="CD46" i="10" s="1" a="1"/>
  <c r="CD46" i="10" s="1"/>
  <c r="X45" i="6"/>
  <c r="CD45" i="6" s="1" a="1"/>
  <c r="CD45" i="6" s="1"/>
  <c r="X46" i="12"/>
  <c r="CD46" i="12" s="1" a="1"/>
  <c r="CD46" i="12" s="1"/>
  <c r="X45" i="16"/>
  <c r="CD45" i="16" s="1" a="1"/>
  <c r="CD45" i="16" s="1"/>
  <c r="X46" i="11"/>
  <c r="CD46" i="11" s="1" a="1"/>
  <c r="CD46" i="11" s="1"/>
  <c r="X46" i="7"/>
  <c r="CD46" i="7" s="1" a="1"/>
  <c r="CD46" i="7" s="1"/>
  <c r="X46" i="2"/>
  <c r="CD46" i="2" s="1" a="1"/>
  <c r="CD46" i="2" s="1"/>
  <c r="X45" i="7"/>
  <c r="CD45" i="7" s="1" a="1"/>
  <c r="CD45" i="7" s="1"/>
  <c r="X46" i="6"/>
  <c r="CD46" i="6" s="1" a="1"/>
  <c r="CD46" i="6" s="1"/>
  <c r="X45" i="13"/>
  <c r="CD45" i="13" s="1" a="1"/>
  <c r="CD45" i="13" s="1"/>
  <c r="X45" i="21"/>
  <c r="CD45" i="21" s="1" a="1"/>
  <c r="CD45" i="21" s="1"/>
  <c r="X45" i="9"/>
  <c r="CD45" i="9" s="1" a="1"/>
  <c r="CD45" i="9" s="1"/>
  <c r="X45" i="10"/>
  <c r="CD45" i="10" s="1" a="1"/>
  <c r="CD45" i="10" s="1"/>
  <c r="X45" i="3"/>
  <c r="CD45" i="3" s="1" a="1"/>
  <c r="CD45" i="3" s="1"/>
  <c r="X46" i="4"/>
  <c r="CD46" i="4" s="1" a="1"/>
  <c r="CD46" i="4" s="1"/>
  <c r="X46" i="8"/>
  <c r="CD46" i="8" s="1" a="1"/>
  <c r="CD46" i="8" s="1"/>
  <c r="X45" i="15"/>
  <c r="CD45" i="15" s="1" a="1"/>
  <c r="CD45" i="15" s="1"/>
  <c r="X46" i="3"/>
  <c r="CD46" i="3" s="1" a="1"/>
  <c r="CD46" i="3" s="1"/>
  <c r="X45" i="17"/>
  <c r="CD45" i="17" s="1" a="1"/>
  <c r="CD45" i="17" s="1"/>
  <c r="X46" i="21"/>
  <c r="CD46" i="21" s="1" a="1"/>
  <c r="CD46" i="21" s="1"/>
  <c r="X45" i="8"/>
  <c r="CD45" i="8" s="1" a="1"/>
  <c r="CD45" i="8" s="1"/>
  <c r="X45" i="14"/>
  <c r="CD45" i="14" s="1" a="1"/>
  <c r="CD45" i="14" s="1"/>
  <c r="X46" i="13"/>
  <c r="CD46" i="13" s="1" a="1"/>
  <c r="CD46" i="13" s="1"/>
  <c r="X45" i="11"/>
  <c r="CD45" i="11" s="1" a="1"/>
  <c r="CD45" i="11" s="1"/>
  <c r="X46" i="1"/>
  <c r="CD46" i="1" s="1" a="1"/>
  <c r="CD46" i="1" s="1"/>
  <c r="X45" i="1"/>
  <c r="CD45" i="1" s="1" a="1"/>
  <c r="CD45" i="1" s="1"/>
  <c r="X45" i="4"/>
  <c r="CD45" i="4" s="1" a="1"/>
  <c r="CD45" i="4" s="1"/>
  <c r="X46" i="20"/>
  <c r="CD46" i="20" s="1" a="1"/>
  <c r="CD46" i="20" s="1"/>
  <c r="X45" i="19"/>
  <c r="CD45" i="19" s="1" a="1"/>
  <c r="CD45" i="19" s="1"/>
  <c r="X45" i="20"/>
  <c r="CD45" i="20" s="1" a="1"/>
  <c r="CD45" i="20" s="1"/>
  <c r="Z46" i="15"/>
  <c r="CF46" i="15" s="1" a="1"/>
  <c r="CF46" i="15" s="1"/>
  <c r="X46" i="9"/>
  <c r="CD46" i="9" s="1" a="1"/>
  <c r="CD46" i="9" s="1"/>
  <c r="X45" i="2"/>
  <c r="CD45" i="2" s="1" a="1"/>
  <c r="CD45" i="2" s="1"/>
  <c r="X45" i="5"/>
  <c r="CD45" i="5" s="1" a="1"/>
  <c r="CD45" i="5" s="1"/>
  <c r="X46" i="16"/>
  <c r="CD46" i="16" s="1" a="1"/>
  <c r="CD46" i="16" s="1"/>
  <c r="X45" i="18"/>
  <c r="CD45" i="18" s="1" a="1"/>
  <c r="CD45" i="18" s="1"/>
  <c r="X45" i="12"/>
  <c r="CD45" i="12" s="1" a="1"/>
  <c r="CD45" i="12" s="1"/>
  <c r="X46" i="18"/>
  <c r="CD46" i="18" s="1" a="1"/>
  <c r="CD46" i="18" s="1"/>
  <c r="X46" i="14"/>
  <c r="CD46" i="14" s="1" a="1"/>
  <c r="CD46" i="14" s="1"/>
  <c r="X46" i="17"/>
  <c r="CD46" i="17" s="1" a="1"/>
  <c r="CD46" i="17" s="1"/>
  <c r="X46" i="5"/>
  <c r="CD46" i="5" s="1" a="1"/>
  <c r="CD46" i="5" s="1"/>
  <c r="CD112" i="1" l="1"/>
  <c r="CD80" i="1"/>
  <c r="Z37" i="1"/>
  <c r="CE37" i="1" a="1"/>
  <c r="CE37" i="1" s="1"/>
  <c r="V47" i="11"/>
  <c r="W15" i="11"/>
  <c r="CC15" i="11" s="1" a="1"/>
  <c r="CC15" i="11" s="1"/>
  <c r="CA90" i="10"/>
  <c r="CA58" i="10"/>
  <c r="CA90" i="13"/>
  <c r="CA58" i="13"/>
  <c r="CA90" i="14"/>
  <c r="CA58" i="14"/>
  <c r="W15" i="14"/>
  <c r="CC15" i="14" s="1" a="1"/>
  <c r="CC15" i="14" s="1"/>
  <c r="V47" i="14"/>
  <c r="W15" i="13"/>
  <c r="CC15" i="13" s="1" a="1"/>
  <c r="CC15" i="13" s="1"/>
  <c r="V47" i="13"/>
  <c r="CA90" i="5"/>
  <c r="CA58" i="5"/>
  <c r="CA90" i="11"/>
  <c r="CA58" i="11"/>
  <c r="V47" i="10"/>
  <c r="W15" i="10"/>
  <c r="CC15" i="10" s="1" a="1"/>
  <c r="CC15" i="10" s="1"/>
  <c r="V47" i="5"/>
  <c r="W15" i="5"/>
  <c r="CC15" i="5" s="1" a="1"/>
  <c r="CC15" i="5" s="1"/>
  <c r="V47" i="21"/>
  <c r="W15" i="21"/>
  <c r="CC15" i="21" s="1" a="1"/>
  <c r="CC15" i="21" s="1"/>
  <c r="CC124" i="18"/>
  <c r="CC127" i="18" s="1"/>
  <c r="CC120" i="18" s="1"/>
  <c r="CC88" i="18"/>
  <c r="CC121" i="20"/>
  <c r="CC89" i="20"/>
  <c r="CC121" i="21"/>
  <c r="CC89" i="21"/>
  <c r="CC124" i="9"/>
  <c r="CC127" i="9" s="1"/>
  <c r="CC120" i="9" s="1"/>
  <c r="CC88" i="9"/>
  <c r="CC121" i="19"/>
  <c r="CC89" i="19"/>
  <c r="CC97" i="20"/>
  <c r="CC65" i="20"/>
  <c r="CC104" i="10"/>
  <c r="CC72" i="10"/>
  <c r="CC109" i="14"/>
  <c r="CC77" i="14"/>
  <c r="CC92" i="11"/>
  <c r="CC60" i="11"/>
  <c r="CC114" i="14"/>
  <c r="CC82" i="14"/>
  <c r="CC114" i="21"/>
  <c r="CC82" i="21"/>
  <c r="CC93" i="17"/>
  <c r="CC61" i="17"/>
  <c r="CC97" i="2"/>
  <c r="CC65" i="2"/>
  <c r="CC116" i="7"/>
  <c r="CC84" i="7"/>
  <c r="CC110" i="4"/>
  <c r="CC78" i="4"/>
  <c r="CC110" i="8"/>
  <c r="CC78" i="8"/>
  <c r="CC108" i="18"/>
  <c r="CC76" i="18"/>
  <c r="CC96" i="4"/>
  <c r="CC64" i="4"/>
  <c r="CC97" i="8"/>
  <c r="CC65" i="8"/>
  <c r="CC93" i="16"/>
  <c r="CC61" i="16"/>
  <c r="CC110" i="10"/>
  <c r="CC78" i="10"/>
  <c r="CC105" i="13"/>
  <c r="CC73" i="13"/>
  <c r="CC114" i="11"/>
  <c r="CC82" i="11"/>
  <c r="CC112" i="3"/>
  <c r="CC80" i="3"/>
  <c r="CC105" i="19"/>
  <c r="CC73" i="19"/>
  <c r="CC103" i="14"/>
  <c r="CC71" i="14"/>
  <c r="CC102" i="2"/>
  <c r="CC70" i="2"/>
  <c r="CC108" i="8"/>
  <c r="CC76" i="8"/>
  <c r="CC101" i="4"/>
  <c r="CC69" i="4"/>
  <c r="CC107" i="14"/>
  <c r="CC75" i="14"/>
  <c r="CC104" i="15"/>
  <c r="CC72" i="15"/>
  <c r="CC118" i="4"/>
  <c r="CC86" i="4"/>
  <c r="CC91" i="19"/>
  <c r="CC59" i="19"/>
  <c r="CC106" i="1"/>
  <c r="CC74" i="1"/>
  <c r="CC116" i="1"/>
  <c r="CC84" i="1"/>
  <c r="CC111" i="15"/>
  <c r="CC79" i="15"/>
  <c r="CC107" i="9"/>
  <c r="CC75" i="9"/>
  <c r="CC116" i="20"/>
  <c r="CC84" i="20"/>
  <c r="CD102" i="6"/>
  <c r="CD70" i="6"/>
  <c r="CC100" i="5"/>
  <c r="CC68" i="5"/>
  <c r="CC113" i="18"/>
  <c r="CC81" i="18"/>
  <c r="CC108" i="12"/>
  <c r="CC76" i="12"/>
  <c r="CC109" i="6"/>
  <c r="CC77" i="6"/>
  <c r="CC105" i="18"/>
  <c r="CC73" i="18"/>
  <c r="CC114" i="7"/>
  <c r="CC82" i="7"/>
  <c r="CC109" i="2"/>
  <c r="CC77" i="2"/>
  <c r="CC109" i="21"/>
  <c r="CC77" i="21"/>
  <c r="CC107" i="16"/>
  <c r="CC75" i="16"/>
  <c r="CC108" i="14"/>
  <c r="CC76" i="14"/>
  <c r="CC105" i="10"/>
  <c r="CC73" i="10"/>
  <c r="CC110" i="7"/>
  <c r="CC78" i="7"/>
  <c r="CC94" i="5"/>
  <c r="CC62" i="5"/>
  <c r="CC108" i="5"/>
  <c r="CC76" i="5"/>
  <c r="CC117" i="17"/>
  <c r="CC85" i="17"/>
  <c r="CC112" i="8"/>
  <c r="CC80" i="8"/>
  <c r="CD112" i="7"/>
  <c r="CD80" i="7"/>
  <c r="CC96" i="9"/>
  <c r="CC64" i="9"/>
  <c r="CC97" i="5"/>
  <c r="CC65" i="5"/>
  <c r="CC111" i="10"/>
  <c r="CC79" i="10"/>
  <c r="CC119" i="9"/>
  <c r="CC87" i="9"/>
  <c r="CC106" i="9"/>
  <c r="CC74" i="9"/>
  <c r="CC103" i="1"/>
  <c r="CC71" i="1"/>
  <c r="CC101" i="7"/>
  <c r="CC69" i="7"/>
  <c r="CC114" i="1"/>
  <c r="CC82" i="1"/>
  <c r="CC107" i="11"/>
  <c r="CC75" i="11"/>
  <c r="CC97" i="15"/>
  <c r="CC65" i="15"/>
  <c r="CC118" i="11"/>
  <c r="CC86" i="11"/>
  <c r="CC119" i="21"/>
  <c r="CC87" i="21"/>
  <c r="CC115" i="9"/>
  <c r="CC83" i="9"/>
  <c r="CC92" i="15"/>
  <c r="CC60" i="15"/>
  <c r="CC94" i="16"/>
  <c r="CC62" i="16"/>
  <c r="CC97" i="14"/>
  <c r="CC65" i="14"/>
  <c r="CC112" i="6"/>
  <c r="CC80" i="6"/>
  <c r="CD91" i="7"/>
  <c r="CD59" i="7"/>
  <c r="CC94" i="15"/>
  <c r="CC62" i="15"/>
  <c r="CC116" i="16"/>
  <c r="CC84" i="16"/>
  <c r="CC114" i="15"/>
  <c r="CC82" i="15"/>
  <c r="CC103" i="2"/>
  <c r="CC71" i="2"/>
  <c r="CC105" i="21"/>
  <c r="CC73" i="21"/>
  <c r="CC91" i="13"/>
  <c r="CC59" i="13"/>
  <c r="CC109" i="13"/>
  <c r="CC77" i="13"/>
  <c r="CC114" i="17"/>
  <c r="CC82" i="17"/>
  <c r="CC93" i="21"/>
  <c r="CC61" i="21"/>
  <c r="CC118" i="2"/>
  <c r="CC86" i="2"/>
  <c r="CC105" i="7"/>
  <c r="CC73" i="7"/>
  <c r="CC100" i="16"/>
  <c r="CC68" i="16"/>
  <c r="CC101" i="20"/>
  <c r="CC69" i="20"/>
  <c r="CC92" i="21"/>
  <c r="CC60" i="21"/>
  <c r="CC106" i="20"/>
  <c r="CC74" i="20"/>
  <c r="CC92" i="2"/>
  <c r="CC60" i="2"/>
  <c r="CC106" i="6"/>
  <c r="CC74" i="6"/>
  <c r="CC98" i="7"/>
  <c r="CC66" i="7"/>
  <c r="CC116" i="6"/>
  <c r="CC84" i="6"/>
  <c r="CD99" i="7"/>
  <c r="CD67" i="7"/>
  <c r="CC111" i="17"/>
  <c r="CC79" i="17"/>
  <c r="CC112" i="2"/>
  <c r="CC80" i="2"/>
  <c r="CC91" i="3"/>
  <c r="CC59" i="3"/>
  <c r="CC114" i="16"/>
  <c r="CC82" i="16"/>
  <c r="CC96" i="1"/>
  <c r="CC64" i="1"/>
  <c r="CC101" i="2"/>
  <c r="CC69" i="2"/>
  <c r="CC107" i="4"/>
  <c r="CC75" i="4"/>
  <c r="CC95" i="17"/>
  <c r="CC63" i="17"/>
  <c r="CC117" i="13"/>
  <c r="CC85" i="13"/>
  <c r="CC102" i="15"/>
  <c r="CC70" i="15"/>
  <c r="CC107" i="19"/>
  <c r="CC75" i="19"/>
  <c r="CC98" i="15"/>
  <c r="CC66" i="15"/>
  <c r="CC108" i="17"/>
  <c r="CC76" i="17"/>
  <c r="CC104" i="20"/>
  <c r="CC72" i="20"/>
  <c r="CC119" i="13"/>
  <c r="CC87" i="13"/>
  <c r="CC93" i="13"/>
  <c r="CC61" i="13"/>
  <c r="CC104" i="13"/>
  <c r="CC72" i="13"/>
  <c r="CC94" i="2"/>
  <c r="CC62" i="2"/>
  <c r="CC103" i="5"/>
  <c r="CC71" i="5"/>
  <c r="CC103" i="20"/>
  <c r="CC71" i="20"/>
  <c r="CC104" i="11"/>
  <c r="CC72" i="11"/>
  <c r="CA90" i="7"/>
  <c r="CA58" i="7"/>
  <c r="CA90" i="15"/>
  <c r="CA58" i="15"/>
  <c r="CC121" i="17"/>
  <c r="CC89" i="17"/>
  <c r="CC121" i="9"/>
  <c r="CC89" i="9"/>
  <c r="CC124" i="11"/>
  <c r="CC127" i="11" s="1"/>
  <c r="CC120" i="11" s="1"/>
  <c r="CC88" i="11"/>
  <c r="CC121" i="8"/>
  <c r="CC89" i="8"/>
  <c r="CC124" i="7"/>
  <c r="CC127" i="7" s="1"/>
  <c r="CC120" i="7" s="1"/>
  <c r="CC88" i="7"/>
  <c r="CC124" i="16"/>
  <c r="CC127" i="16" s="1"/>
  <c r="CC120" i="16" s="1"/>
  <c r="CC88" i="16"/>
  <c r="CC104" i="5"/>
  <c r="CC72" i="5"/>
  <c r="CC105" i="16"/>
  <c r="CC73" i="16"/>
  <c r="CC102" i="21"/>
  <c r="CC70" i="21"/>
  <c r="CC106" i="2"/>
  <c r="CC74" i="2"/>
  <c r="CC109" i="7"/>
  <c r="CC77" i="7"/>
  <c r="CC93" i="8"/>
  <c r="CC61" i="8"/>
  <c r="CC102" i="12"/>
  <c r="CC70" i="12"/>
  <c r="CC106" i="17"/>
  <c r="CC74" i="17"/>
  <c r="CC100" i="12"/>
  <c r="CC68" i="12"/>
  <c r="CC94" i="3"/>
  <c r="CC62" i="3"/>
  <c r="CC91" i="11"/>
  <c r="CC59" i="11"/>
  <c r="CC98" i="2"/>
  <c r="CC66" i="2"/>
  <c r="CC113" i="13"/>
  <c r="CC81" i="13"/>
  <c r="CD117" i="3"/>
  <c r="CD85" i="3"/>
  <c r="CC115" i="7"/>
  <c r="CC83" i="7"/>
  <c r="CD117" i="16"/>
  <c r="CD85" i="16"/>
  <c r="CC118" i="5"/>
  <c r="CC86" i="5"/>
  <c r="CC94" i="8"/>
  <c r="CC62" i="8"/>
  <c r="CC107" i="13"/>
  <c r="CC75" i="13"/>
  <c r="CC96" i="16"/>
  <c r="CC64" i="16"/>
  <c r="CC117" i="19"/>
  <c r="CC85" i="19"/>
  <c r="CC116" i="21"/>
  <c r="CC84" i="21"/>
  <c r="CC102" i="8"/>
  <c r="CC70" i="8"/>
  <c r="CC117" i="18"/>
  <c r="CC85" i="18"/>
  <c r="CC119" i="6"/>
  <c r="CC87" i="6"/>
  <c r="CC114" i="18"/>
  <c r="CC82" i="18"/>
  <c r="CD107" i="2"/>
  <c r="CD75" i="2"/>
  <c r="CC117" i="6"/>
  <c r="CC85" i="6"/>
  <c r="CC114" i="6"/>
  <c r="CC82" i="6"/>
  <c r="CC98" i="14"/>
  <c r="CC66" i="14"/>
  <c r="CC104" i="6"/>
  <c r="CC72" i="6"/>
  <c r="CC101" i="1"/>
  <c r="CC69" i="1"/>
  <c r="CC119" i="19"/>
  <c r="CC87" i="19"/>
  <c r="CC118" i="12"/>
  <c r="CC86" i="12"/>
  <c r="CC112" i="21"/>
  <c r="CC80" i="21"/>
  <c r="CC107" i="7"/>
  <c r="CC75" i="7"/>
  <c r="CC93" i="9"/>
  <c r="CC61" i="9"/>
  <c r="CC103" i="10"/>
  <c r="CC71" i="10"/>
  <c r="CC115" i="21"/>
  <c r="CC83" i="21"/>
  <c r="CC98" i="13"/>
  <c r="CC66" i="13"/>
  <c r="X47" i="1"/>
  <c r="V47" i="7"/>
  <c r="W15" i="7"/>
  <c r="CC15" i="7" s="1" a="1"/>
  <c r="CC15" i="7" s="1"/>
  <c r="V47" i="15"/>
  <c r="W15" i="15"/>
  <c r="CC15" i="15" s="1" a="1"/>
  <c r="CC15" i="15" s="1"/>
  <c r="CA58" i="12"/>
  <c r="CA90" i="12"/>
  <c r="CC121" i="16"/>
  <c r="CC89" i="16"/>
  <c r="CC124" i="17"/>
  <c r="CC127" i="17" s="1"/>
  <c r="CC120" i="17" s="1"/>
  <c r="CC88" i="17"/>
  <c r="CC121" i="12"/>
  <c r="CC89" i="12"/>
  <c r="CC96" i="18"/>
  <c r="CC64" i="18"/>
  <c r="CC99" i="3"/>
  <c r="CC67" i="3"/>
  <c r="CC104" i="1"/>
  <c r="CC72" i="1"/>
  <c r="CC91" i="21"/>
  <c r="CC59" i="21"/>
  <c r="CC98" i="8"/>
  <c r="CC66" i="8"/>
  <c r="CC115" i="14"/>
  <c r="CC83" i="14"/>
  <c r="CC93" i="6"/>
  <c r="CC61" i="6"/>
  <c r="CC103" i="15"/>
  <c r="CC71" i="15"/>
  <c r="CC118" i="1"/>
  <c r="CC86" i="1"/>
  <c r="CC91" i="18"/>
  <c r="CC59" i="18"/>
  <c r="CC112" i="9"/>
  <c r="CC80" i="9"/>
  <c r="CC92" i="5"/>
  <c r="CC60" i="5"/>
  <c r="CC117" i="8"/>
  <c r="CC85" i="8"/>
  <c r="CC97" i="12"/>
  <c r="CC65" i="12"/>
  <c r="CC108" i="4"/>
  <c r="CC76" i="4"/>
  <c r="CC110" i="21"/>
  <c r="CC78" i="21"/>
  <c r="CC101" i="6"/>
  <c r="CC69" i="6"/>
  <c r="CC114" i="13"/>
  <c r="CC82" i="13"/>
  <c r="CC92" i="4"/>
  <c r="CC60" i="4"/>
  <c r="CC94" i="4"/>
  <c r="CC62" i="4"/>
  <c r="CC109" i="17"/>
  <c r="CC77" i="17"/>
  <c r="CD95" i="6"/>
  <c r="CD63" i="6"/>
  <c r="CC99" i="1"/>
  <c r="CC67" i="1"/>
  <c r="CC116" i="4"/>
  <c r="CC84" i="4"/>
  <c r="CC98" i="16"/>
  <c r="CC66" i="16"/>
  <c r="CC101" i="17"/>
  <c r="CC69" i="17"/>
  <c r="CC105" i="2"/>
  <c r="CC73" i="2"/>
  <c r="CC94" i="10"/>
  <c r="CC62" i="10"/>
  <c r="CC113" i="16"/>
  <c r="CC81" i="16"/>
  <c r="CC108" i="1"/>
  <c r="CC76" i="1"/>
  <c r="CC113" i="1"/>
  <c r="CC81" i="1"/>
  <c r="CC99" i="6"/>
  <c r="CC67" i="6"/>
  <c r="CC105" i="1"/>
  <c r="CC73" i="1"/>
  <c r="CC97" i="6"/>
  <c r="CC65" i="6"/>
  <c r="CC115" i="2"/>
  <c r="CC83" i="2"/>
  <c r="CC115" i="12"/>
  <c r="CC83" i="12"/>
  <c r="CC94" i="1"/>
  <c r="CC62" i="1"/>
  <c r="CC91" i="12"/>
  <c r="CC59" i="12"/>
  <c r="CC118" i="17"/>
  <c r="CC86" i="17"/>
  <c r="CC109" i="20"/>
  <c r="CC77" i="20"/>
  <c r="CC107" i="5"/>
  <c r="CC75" i="5"/>
  <c r="CC96" i="21"/>
  <c r="CC64" i="21"/>
  <c r="CC107" i="3"/>
  <c r="CC75" i="3"/>
  <c r="CD113" i="7"/>
  <c r="CD81" i="7"/>
  <c r="CC101" i="5"/>
  <c r="CC69" i="5"/>
  <c r="CC115" i="16"/>
  <c r="CC83" i="16"/>
  <c r="CC114" i="10"/>
  <c r="CC82" i="10"/>
  <c r="CC98" i="11"/>
  <c r="CC66" i="11"/>
  <c r="CD94" i="18"/>
  <c r="CD62" i="18"/>
  <c r="CC93" i="4"/>
  <c r="CC61" i="4"/>
  <c r="CC111" i="7"/>
  <c r="CC79" i="7"/>
  <c r="CC99" i="14"/>
  <c r="CC67" i="14"/>
  <c r="CC108" i="3"/>
  <c r="CC76" i="3"/>
  <c r="CC98" i="4"/>
  <c r="CC66" i="4"/>
  <c r="CC98" i="9"/>
  <c r="CC66" i="9"/>
  <c r="CC113" i="10"/>
  <c r="CC81" i="10"/>
  <c r="CC105" i="6"/>
  <c r="CC73" i="6"/>
  <c r="CC110" i="11"/>
  <c r="CC78" i="11"/>
  <c r="CC115" i="8"/>
  <c r="CC83" i="8"/>
  <c r="CC102" i="14"/>
  <c r="CC70" i="14"/>
  <c r="CC95" i="20"/>
  <c r="CC63" i="20"/>
  <c r="CC118" i="16"/>
  <c r="CC86" i="16"/>
  <c r="CC111" i="5"/>
  <c r="CC79" i="5"/>
  <c r="CC106" i="4"/>
  <c r="CC74" i="4"/>
  <c r="CC110" i="15"/>
  <c r="CC78" i="15"/>
  <c r="CC104" i="4"/>
  <c r="CC72" i="4"/>
  <c r="CC114" i="3"/>
  <c r="CC82" i="3"/>
  <c r="CC118" i="14"/>
  <c r="CC86" i="14"/>
  <c r="CC92" i="12"/>
  <c r="CC60" i="12"/>
  <c r="CD101" i="19"/>
  <c r="CD69" i="19"/>
  <c r="CC110" i="12"/>
  <c r="CC78" i="12"/>
  <c r="CC119" i="5"/>
  <c r="CC87" i="5"/>
  <c r="CC113" i="12"/>
  <c r="CC81" i="12"/>
  <c r="CC91" i="5"/>
  <c r="CC59" i="5"/>
  <c r="CC119" i="3"/>
  <c r="CC87" i="3"/>
  <c r="CC107" i="15"/>
  <c r="CC75" i="15"/>
  <c r="CC95" i="15"/>
  <c r="CC63" i="15"/>
  <c r="CC112" i="4"/>
  <c r="CC80" i="4"/>
  <c r="CC95" i="7"/>
  <c r="CC63" i="7"/>
  <c r="CC104" i="12"/>
  <c r="CC72" i="12"/>
  <c r="CC112" i="13"/>
  <c r="CC80" i="13"/>
  <c r="CC91" i="20"/>
  <c r="CC59" i="20"/>
  <c r="CC111" i="4"/>
  <c r="CC79" i="4"/>
  <c r="CC95" i="21"/>
  <c r="CC63" i="21"/>
  <c r="CC93" i="18"/>
  <c r="CC61" i="18"/>
  <c r="CC100" i="6"/>
  <c r="CC68" i="6"/>
  <c r="CD94" i="6"/>
  <c r="CD62" i="6"/>
  <c r="CC105" i="5"/>
  <c r="CC73" i="5"/>
  <c r="CD92" i="20"/>
  <c r="CD60" i="20"/>
  <c r="CC116" i="10"/>
  <c r="CC84" i="10"/>
  <c r="CC110" i="19"/>
  <c r="CC78" i="19"/>
  <c r="CC116" i="11"/>
  <c r="CC84" i="11"/>
  <c r="CC119" i="16"/>
  <c r="CC87" i="16"/>
  <c r="CC111" i="2"/>
  <c r="CC79" i="2"/>
  <c r="CC102" i="1"/>
  <c r="CC70" i="1"/>
  <c r="CC101" i="8"/>
  <c r="CC69" i="8"/>
  <c r="CC99" i="12"/>
  <c r="CC67" i="12"/>
  <c r="CC106" i="18"/>
  <c r="CC74" i="18"/>
  <c r="CC96" i="20"/>
  <c r="CC64" i="20"/>
  <c r="CC115" i="4"/>
  <c r="CC83" i="4"/>
  <c r="CC104" i="7"/>
  <c r="CC72" i="7"/>
  <c r="CC107" i="12"/>
  <c r="CC75" i="12"/>
  <c r="CC112" i="5"/>
  <c r="CC80" i="5"/>
  <c r="CC115" i="5"/>
  <c r="CC83" i="5"/>
  <c r="CC102" i="19"/>
  <c r="CC70" i="19"/>
  <c r="CC105" i="14"/>
  <c r="CC73" i="14"/>
  <c r="CC93" i="12"/>
  <c r="CC61" i="12"/>
  <c r="CC96" i="10"/>
  <c r="CC64" i="10"/>
  <c r="V47" i="12"/>
  <c r="W15" i="12"/>
  <c r="CC15" i="12" s="1" a="1"/>
  <c r="CC15" i="12" s="1"/>
  <c r="V47" i="6"/>
  <c r="W15" i="6"/>
  <c r="CC15" i="6" s="1" a="1"/>
  <c r="CC15" i="6" s="1"/>
  <c r="CC124" i="4"/>
  <c r="CC127" i="4" s="1"/>
  <c r="CC120" i="4" s="1"/>
  <c r="CC88" i="4"/>
  <c r="CC121" i="2"/>
  <c r="CC89" i="2"/>
  <c r="CD99" i="8"/>
  <c r="CD67" i="8"/>
  <c r="CC106" i="13"/>
  <c r="CC74" i="13"/>
  <c r="CC94" i="21"/>
  <c r="CC62" i="21"/>
  <c r="CC93" i="5"/>
  <c r="CC61" i="5"/>
  <c r="CC98" i="3"/>
  <c r="CC66" i="3"/>
  <c r="CC116" i="15"/>
  <c r="CC84" i="15"/>
  <c r="CC93" i="7"/>
  <c r="CC61" i="7"/>
  <c r="CC95" i="11"/>
  <c r="CC63" i="11"/>
  <c r="CC99" i="9"/>
  <c r="CC67" i="9"/>
  <c r="CC115" i="10"/>
  <c r="CC83" i="10"/>
  <c r="CC100" i="7"/>
  <c r="CC68" i="7"/>
  <c r="CC110" i="16"/>
  <c r="CC78" i="16"/>
  <c r="CC102" i="16"/>
  <c r="CC70" i="16"/>
  <c r="CD113" i="6"/>
  <c r="CD81" i="6"/>
  <c r="CC103" i="3"/>
  <c r="CC71" i="3"/>
  <c r="CC104" i="16"/>
  <c r="CC72" i="16"/>
  <c r="CC105" i="11"/>
  <c r="CC73" i="11"/>
  <c r="CC103" i="8"/>
  <c r="CC71" i="8"/>
  <c r="CC111" i="14"/>
  <c r="CC79" i="14"/>
  <c r="CC109" i="18"/>
  <c r="CC77" i="18"/>
  <c r="CC113" i="3"/>
  <c r="CC81" i="3"/>
  <c r="CC110" i="14"/>
  <c r="CC78" i="14"/>
  <c r="CD104" i="8"/>
  <c r="CD72" i="8"/>
  <c r="CC98" i="5"/>
  <c r="CC66" i="5"/>
  <c r="CC96" i="15"/>
  <c r="CC64" i="15"/>
  <c r="CC106" i="3"/>
  <c r="CC74" i="3"/>
  <c r="CC103" i="17"/>
  <c r="CC71" i="17"/>
  <c r="CC113" i="20"/>
  <c r="CC81" i="20"/>
  <c r="CC113" i="17"/>
  <c r="CC81" i="17"/>
  <c r="CC116" i="13"/>
  <c r="CC84" i="13"/>
  <c r="CC110" i="9"/>
  <c r="CC78" i="9"/>
  <c r="CC94" i="17"/>
  <c r="CC62" i="17"/>
  <c r="CC107" i="10"/>
  <c r="CC75" i="10"/>
  <c r="CC95" i="18"/>
  <c r="CC63" i="18"/>
  <c r="CC111" i="13"/>
  <c r="CC79" i="13"/>
  <c r="CC100" i="19"/>
  <c r="CC68" i="19"/>
  <c r="CC119" i="15"/>
  <c r="CC87" i="15"/>
  <c r="CC111" i="1"/>
  <c r="CC79" i="1"/>
  <c r="CC91" i="15"/>
  <c r="CC59" i="15"/>
  <c r="CC100" i="14"/>
  <c r="CC68" i="14"/>
  <c r="CC118" i="15"/>
  <c r="CC86" i="15"/>
  <c r="CC117" i="1"/>
  <c r="CC85" i="1"/>
  <c r="X47" i="9"/>
  <c r="X47" i="16"/>
  <c r="X47" i="19"/>
  <c r="CA90" i="2"/>
  <c r="CA58" i="2"/>
  <c r="CA90" i="8"/>
  <c r="CA58" i="8"/>
  <c r="CA90" i="18"/>
  <c r="CA58" i="18"/>
  <c r="V47" i="20"/>
  <c r="W15" i="20"/>
  <c r="CC15" i="20" s="1" a="1"/>
  <c r="CC15" i="20" s="1"/>
  <c r="CC121" i="14"/>
  <c r="CC89" i="14"/>
  <c r="CC121" i="13"/>
  <c r="CC89" i="13"/>
  <c r="CC124" i="21"/>
  <c r="CC127" i="21" s="1"/>
  <c r="CC120" i="21" s="1"/>
  <c r="CC88" i="21"/>
  <c r="CC121" i="18"/>
  <c r="CC89" i="18"/>
  <c r="CC124" i="20"/>
  <c r="CC127" i="20" s="1"/>
  <c r="CC120" i="20" s="1"/>
  <c r="CC88" i="20"/>
  <c r="CC124" i="14"/>
  <c r="CC127" i="14" s="1"/>
  <c r="CC120" i="14" s="1"/>
  <c r="CC88" i="14"/>
  <c r="CC124" i="3"/>
  <c r="CC127" i="3" s="1"/>
  <c r="CC120" i="3" s="1"/>
  <c r="CC88" i="3"/>
  <c r="CC121" i="7"/>
  <c r="CC89" i="7"/>
  <c r="CC91" i="1"/>
  <c r="CC59" i="1"/>
  <c r="CC118" i="8"/>
  <c r="CC86" i="8"/>
  <c r="CC118" i="20"/>
  <c r="CC86" i="20"/>
  <c r="CC119" i="7"/>
  <c r="CC87" i="7"/>
  <c r="CC96" i="7"/>
  <c r="CC64" i="7"/>
  <c r="CC117" i="21"/>
  <c r="CC85" i="21"/>
  <c r="CC105" i="9"/>
  <c r="CC73" i="9"/>
  <c r="CC109" i="19"/>
  <c r="CC77" i="19"/>
  <c r="CC93" i="20"/>
  <c r="CC61" i="20"/>
  <c r="CC92" i="1"/>
  <c r="CC60" i="1"/>
  <c r="CC100" i="3"/>
  <c r="CC68" i="3"/>
  <c r="CC101" i="11"/>
  <c r="CC69" i="11"/>
  <c r="CC105" i="4"/>
  <c r="CC73" i="4"/>
  <c r="CC100" i="13"/>
  <c r="CC68" i="13"/>
  <c r="CD97" i="21"/>
  <c r="CD65" i="21"/>
  <c r="CC94" i="12"/>
  <c r="CC62" i="12"/>
  <c r="CC111" i="18"/>
  <c r="CC79" i="18"/>
  <c r="CC94" i="11"/>
  <c r="CC62" i="11"/>
  <c r="CC99" i="19"/>
  <c r="CC67" i="19"/>
  <c r="CC115" i="13"/>
  <c r="CC83" i="13"/>
  <c r="CC107" i="18"/>
  <c r="CC75" i="18"/>
  <c r="CC107" i="21"/>
  <c r="CC75" i="21"/>
  <c r="CC98" i="21"/>
  <c r="CC66" i="21"/>
  <c r="CC103" i="21"/>
  <c r="CC71" i="21"/>
  <c r="CC109" i="3"/>
  <c r="CC77" i="3"/>
  <c r="CC117" i="15"/>
  <c r="CC85" i="15"/>
  <c r="CC117" i="9"/>
  <c r="CC85" i="9"/>
  <c r="CC118" i="19"/>
  <c r="CC86" i="19"/>
  <c r="CC100" i="20"/>
  <c r="CC68" i="20"/>
  <c r="CC102" i="11"/>
  <c r="CC70" i="11"/>
  <c r="CC105" i="17"/>
  <c r="CC73" i="17"/>
  <c r="CC100" i="2"/>
  <c r="CC68" i="2"/>
  <c r="CC114" i="4"/>
  <c r="CC82" i="4"/>
  <c r="CC117" i="2"/>
  <c r="CC85" i="2"/>
  <c r="CC104" i="21"/>
  <c r="CC72" i="21"/>
  <c r="CC96" i="11"/>
  <c r="CC64" i="11"/>
  <c r="CC92" i="19"/>
  <c r="CC60" i="19"/>
  <c r="CC95" i="12"/>
  <c r="CC63" i="12"/>
  <c r="CC99" i="21"/>
  <c r="CC67" i="21"/>
  <c r="CC114" i="19"/>
  <c r="CC82" i="19"/>
  <c r="CC99" i="5"/>
  <c r="CC67" i="5"/>
  <c r="CC115" i="3"/>
  <c r="CC83" i="3"/>
  <c r="CC118" i="18"/>
  <c r="CC86" i="18"/>
  <c r="CC92" i="6"/>
  <c r="CC60" i="6"/>
  <c r="CC95" i="4"/>
  <c r="CC63" i="4"/>
  <c r="CC113" i="8"/>
  <c r="CC81" i="8"/>
  <c r="CC100" i="15"/>
  <c r="CC68" i="15"/>
  <c r="CC107" i="1"/>
  <c r="CC75" i="1"/>
  <c r="CC92" i="7"/>
  <c r="CC60" i="7"/>
  <c r="CC111" i="16"/>
  <c r="CC79" i="16"/>
  <c r="CC113" i="4"/>
  <c r="CC81" i="4"/>
  <c r="CC95" i="10"/>
  <c r="CC63" i="10"/>
  <c r="CC100" i="17"/>
  <c r="CC68" i="17"/>
  <c r="CC96" i="13"/>
  <c r="CC64" i="13"/>
  <c r="CC102" i="5"/>
  <c r="CC70" i="5"/>
  <c r="CC96" i="14"/>
  <c r="CC64" i="14"/>
  <c r="CC108" i="21"/>
  <c r="CC76" i="21"/>
  <c r="CC119" i="18"/>
  <c r="CC87" i="18"/>
  <c r="CC108" i="9"/>
  <c r="CC76" i="9"/>
  <c r="CC91" i="4"/>
  <c r="CC59" i="4"/>
  <c r="CC94" i="14"/>
  <c r="CC62" i="14"/>
  <c r="CC118" i="9"/>
  <c r="CC86" i="9"/>
  <c r="CC96" i="5"/>
  <c r="CC64" i="5"/>
  <c r="CC102" i="3"/>
  <c r="CC70" i="3"/>
  <c r="CC117" i="12"/>
  <c r="CC85" i="12"/>
  <c r="CC112" i="10"/>
  <c r="CC80" i="10"/>
  <c r="CC95" i="14"/>
  <c r="CC63" i="14"/>
  <c r="CC105" i="20"/>
  <c r="CC73" i="20"/>
  <c r="CC115" i="15"/>
  <c r="CC83" i="15"/>
  <c r="CC111" i="6"/>
  <c r="CC79" i="6"/>
  <c r="CD92" i="3"/>
  <c r="CD60" i="3"/>
  <c r="CC116" i="12"/>
  <c r="CC84" i="12"/>
  <c r="CC99" i="10"/>
  <c r="CC67" i="10"/>
  <c r="CD94" i="7"/>
  <c r="CD62" i="7"/>
  <c r="CC119" i="17"/>
  <c r="CC87" i="17"/>
  <c r="CC98" i="10"/>
  <c r="CC66" i="10"/>
  <c r="CC93" i="2"/>
  <c r="CC61" i="2"/>
  <c r="CC102" i="13"/>
  <c r="CC70" i="13"/>
  <c r="CC104" i="14"/>
  <c r="CC72" i="14"/>
  <c r="CC109" i="5"/>
  <c r="CC77" i="5"/>
  <c r="CC99" i="15"/>
  <c r="CC67" i="15"/>
  <c r="CC101" i="15"/>
  <c r="CC69" i="15"/>
  <c r="CC98" i="18"/>
  <c r="CC66" i="18"/>
  <c r="CC100" i="8"/>
  <c r="CC68" i="8"/>
  <c r="CC111" i="21"/>
  <c r="CC79" i="21"/>
  <c r="CC98" i="19"/>
  <c r="CC66" i="19"/>
  <c r="CC118" i="10"/>
  <c r="CC86" i="10"/>
  <c r="CC114" i="20"/>
  <c r="CC82" i="20"/>
  <c r="CC117" i="10"/>
  <c r="CC85" i="10"/>
  <c r="CC119" i="20"/>
  <c r="CC87" i="20"/>
  <c r="CC108" i="7"/>
  <c r="CC76" i="7"/>
  <c r="CC97" i="4"/>
  <c r="CC65" i="4"/>
  <c r="CC119" i="10"/>
  <c r="CC87" i="10"/>
  <c r="CC108" i="20"/>
  <c r="CC76" i="20"/>
  <c r="CC105" i="8"/>
  <c r="CC73" i="8"/>
  <c r="CD99" i="2"/>
  <c r="CD67" i="2"/>
  <c r="CC101" i="16"/>
  <c r="CC69" i="16"/>
  <c r="CC109" i="11"/>
  <c r="CC77" i="11"/>
  <c r="CD100" i="4"/>
  <c r="CD68" i="4"/>
  <c r="CC98" i="17"/>
  <c r="CC66" i="17"/>
  <c r="CC95" i="9"/>
  <c r="CC63" i="9"/>
  <c r="CC91" i="17"/>
  <c r="CC59" i="17"/>
  <c r="CC103" i="19"/>
  <c r="CC71" i="19"/>
  <c r="CC117" i="20"/>
  <c r="CC85" i="20"/>
  <c r="CC113" i="9"/>
  <c r="CC81" i="9"/>
  <c r="CC92" i="16"/>
  <c r="CC60" i="16"/>
  <c r="CC106" i="8"/>
  <c r="CC74" i="8"/>
  <c r="CC97" i="9"/>
  <c r="CC65" i="9"/>
  <c r="CC97" i="13"/>
  <c r="CC65" i="13"/>
  <c r="CC110" i="3"/>
  <c r="CC78" i="3"/>
  <c r="CC93" i="11"/>
  <c r="CC61" i="11"/>
  <c r="CC94" i="19"/>
  <c r="CC62" i="19"/>
  <c r="CC113" i="21"/>
  <c r="CC81" i="21"/>
  <c r="CC111" i="12"/>
  <c r="CC79" i="12"/>
  <c r="CD117" i="7"/>
  <c r="CD85" i="7"/>
  <c r="CC110" i="1"/>
  <c r="CC78" i="1"/>
  <c r="V47" i="2"/>
  <c r="W15" i="2"/>
  <c r="CC15" i="2" s="1" a="1"/>
  <c r="CC15" i="2" s="1"/>
  <c r="V47" i="8"/>
  <c r="W15" i="8"/>
  <c r="CC15" i="8" s="1" a="1"/>
  <c r="CC15" i="8" s="1"/>
  <c r="V47" i="18"/>
  <c r="W15" i="18"/>
  <c r="CC15" i="18" s="1" a="1"/>
  <c r="CC15" i="18" s="1"/>
  <c r="V47" i="17"/>
  <c r="W15" i="17"/>
  <c r="CC15" i="17" s="1" a="1"/>
  <c r="CC15" i="17" s="1"/>
  <c r="V47" i="4"/>
  <c r="W15" i="4"/>
  <c r="CC15" i="4" s="1" a="1"/>
  <c r="CC15" i="4" s="1"/>
  <c r="CE121" i="15"/>
  <c r="CE89" i="15"/>
  <c r="CC121" i="4"/>
  <c r="CC89" i="4"/>
  <c r="CC124" i="5"/>
  <c r="CC127" i="5" s="1"/>
  <c r="CC120" i="5" s="1"/>
  <c r="CC88" i="5"/>
  <c r="CC124" i="1"/>
  <c r="CC127" i="1" s="1"/>
  <c r="CC120" i="1" s="1"/>
  <c r="CC88" i="1"/>
  <c r="CC121" i="3"/>
  <c r="CC89" i="3"/>
  <c r="CC124" i="13"/>
  <c r="CC127" i="13" s="1"/>
  <c r="CC120" i="13" s="1"/>
  <c r="CC88" i="13"/>
  <c r="CC124" i="6"/>
  <c r="CC127" i="6" s="1"/>
  <c r="CC120" i="6" s="1"/>
  <c r="CC88" i="6"/>
  <c r="CC108" i="2"/>
  <c r="CC76" i="2"/>
  <c r="CC91" i="16"/>
  <c r="CC59" i="16"/>
  <c r="CD99" i="17"/>
  <c r="CD67" i="17"/>
  <c r="CC119" i="2"/>
  <c r="CC87" i="2"/>
  <c r="CC116" i="2"/>
  <c r="CC84" i="2"/>
  <c r="CC99" i="11"/>
  <c r="CC67" i="11"/>
  <c r="CC112" i="20"/>
  <c r="CC80" i="20"/>
  <c r="CC98" i="12"/>
  <c r="CC66" i="12"/>
  <c r="CC109" i="4"/>
  <c r="CC77" i="4"/>
  <c r="CC106" i="15"/>
  <c r="CC74" i="15"/>
  <c r="CC103" i="6"/>
  <c r="CC71" i="6"/>
  <c r="CC119" i="11"/>
  <c r="CC87" i="11"/>
  <c r="CC117" i="5"/>
  <c r="CC85" i="5"/>
  <c r="CC101" i="14"/>
  <c r="CC69" i="14"/>
  <c r="CC112" i="19"/>
  <c r="CC80" i="19"/>
  <c r="CD94" i="9"/>
  <c r="CD62" i="9"/>
  <c r="CC97" i="11"/>
  <c r="CC65" i="11"/>
  <c r="CC112" i="15"/>
  <c r="CC80" i="15"/>
  <c r="CC105" i="15"/>
  <c r="CC73" i="15"/>
  <c r="CC106" i="14"/>
  <c r="CC74" i="14"/>
  <c r="CC104" i="18"/>
  <c r="CC72" i="18"/>
  <c r="CC109" i="1"/>
  <c r="CC77" i="1"/>
  <c r="CD114" i="9"/>
  <c r="CD82" i="9"/>
  <c r="CC94" i="13"/>
  <c r="CC62" i="13"/>
  <c r="CC103" i="13"/>
  <c r="CC71" i="13"/>
  <c r="CC93" i="15"/>
  <c r="CC61" i="15"/>
  <c r="CC112" i="12"/>
  <c r="CC80" i="12"/>
  <c r="CC100" i="21"/>
  <c r="CC68" i="21"/>
  <c r="CC104" i="9"/>
  <c r="CC72" i="9"/>
  <c r="CC115" i="17"/>
  <c r="CC83" i="17"/>
  <c r="CC108" i="13"/>
  <c r="CC76" i="13"/>
  <c r="CC101" i="10"/>
  <c r="CC69" i="10"/>
  <c r="CC94" i="20"/>
  <c r="CC62" i="20"/>
  <c r="CC118" i="21"/>
  <c r="CC86" i="21"/>
  <c r="CC102" i="10"/>
  <c r="CC70" i="10"/>
  <c r="CC96" i="6"/>
  <c r="CC64" i="6"/>
  <c r="CC93" i="1"/>
  <c r="CC61" i="1"/>
  <c r="CC115" i="6"/>
  <c r="CC83" i="6"/>
  <c r="X47" i="3"/>
  <c r="CA90" i="17"/>
  <c r="CA58" i="17"/>
  <c r="CA90" i="4"/>
  <c r="CA58" i="4"/>
  <c r="CC121" i="5"/>
  <c r="CC89" i="5"/>
  <c r="CC124" i="12"/>
  <c r="CC127" i="12" s="1"/>
  <c r="CC120" i="12" s="1"/>
  <c r="CC88" i="12"/>
  <c r="CC124" i="2"/>
  <c r="CC127" i="2" s="1"/>
  <c r="CC120" i="2" s="1"/>
  <c r="CC88" i="2"/>
  <c r="CC124" i="19"/>
  <c r="CC127" i="19" s="1"/>
  <c r="CC120" i="19" s="1"/>
  <c r="CC88" i="19"/>
  <c r="CC121" i="1"/>
  <c r="CC89" i="1"/>
  <c r="CC124" i="8"/>
  <c r="CC127" i="8" s="1"/>
  <c r="CC120" i="8" s="1"/>
  <c r="CC88" i="8"/>
  <c r="CC124" i="15"/>
  <c r="CC127" i="15" s="1"/>
  <c r="CC120" i="15" s="1"/>
  <c r="CC88" i="15"/>
  <c r="CC124" i="10"/>
  <c r="CC127" i="10" s="1"/>
  <c r="CC120" i="10" s="1"/>
  <c r="CC88" i="10"/>
  <c r="CC121" i="6"/>
  <c r="CC89" i="6"/>
  <c r="CC121" i="11"/>
  <c r="CC89" i="11"/>
  <c r="CC121" i="10"/>
  <c r="CC89" i="10"/>
  <c r="CC91" i="2"/>
  <c r="CC59" i="2"/>
  <c r="CC95" i="2"/>
  <c r="CC63" i="2"/>
  <c r="CC112" i="14"/>
  <c r="CC80" i="14"/>
  <c r="CC103" i="4"/>
  <c r="CC71" i="4"/>
  <c r="CC107" i="8"/>
  <c r="CC75" i="8"/>
  <c r="CD109" i="8"/>
  <c r="CD77" i="8"/>
  <c r="CC108" i="11"/>
  <c r="CC76" i="11"/>
  <c r="CC103" i="18"/>
  <c r="CC71" i="18"/>
  <c r="CC105" i="12"/>
  <c r="CC73" i="12"/>
  <c r="CC109" i="9"/>
  <c r="CC77" i="9"/>
  <c r="CC107" i="6"/>
  <c r="CC75" i="6"/>
  <c r="CC111" i="8"/>
  <c r="CC79" i="8"/>
  <c r="CC92" i="17"/>
  <c r="CC60" i="17"/>
  <c r="CC99" i="20"/>
  <c r="CC67" i="20"/>
  <c r="CC116" i="9"/>
  <c r="CC84" i="9"/>
  <c r="CC119" i="4"/>
  <c r="CC87" i="4"/>
  <c r="CC101" i="18"/>
  <c r="CC69" i="18"/>
  <c r="CC102" i="17"/>
  <c r="CC70" i="17"/>
  <c r="CC104" i="3"/>
  <c r="CC72" i="3"/>
  <c r="CC95" i="13"/>
  <c r="CC63" i="13"/>
  <c r="CC113" i="15"/>
  <c r="CC81" i="15"/>
  <c r="CC96" i="2"/>
  <c r="CC64" i="2"/>
  <c r="CC109" i="10"/>
  <c r="CC77" i="10"/>
  <c r="CC111" i="19"/>
  <c r="CC79" i="19"/>
  <c r="CC106" i="11"/>
  <c r="CC74" i="11"/>
  <c r="CC111" i="3"/>
  <c r="CC79" i="3"/>
  <c r="CC92" i="13"/>
  <c r="CC60" i="13"/>
  <c r="CC101" i="9"/>
  <c r="CC69" i="9"/>
  <c r="CD97" i="7"/>
  <c r="CD65" i="7"/>
  <c r="CC108" i="10"/>
  <c r="CC76" i="10"/>
  <c r="CC96" i="3"/>
  <c r="CC64" i="3"/>
  <c r="CC113" i="11"/>
  <c r="CC81" i="11"/>
  <c r="CC97" i="3"/>
  <c r="CC65" i="3"/>
  <c r="CD113" i="14"/>
  <c r="CD81" i="14"/>
  <c r="CC110" i="13"/>
  <c r="CC78" i="13"/>
  <c r="CC101" i="13"/>
  <c r="CC69" i="13"/>
  <c r="CC110" i="2"/>
  <c r="CC78" i="2"/>
  <c r="CC113" i="2"/>
  <c r="CC81" i="2"/>
  <c r="CC106" i="21"/>
  <c r="CC74" i="21"/>
  <c r="CC97" i="18"/>
  <c r="CC65" i="18"/>
  <c r="CC96" i="19"/>
  <c r="CC64" i="19"/>
  <c r="CC104" i="2"/>
  <c r="CC72" i="2"/>
  <c r="CC93" i="19"/>
  <c r="CC61" i="19"/>
  <c r="CC99" i="16"/>
  <c r="CC67" i="16"/>
  <c r="CC101" i="3"/>
  <c r="CC69" i="3"/>
  <c r="CD116" i="19"/>
  <c r="CD84" i="19"/>
  <c r="CC96" i="17"/>
  <c r="CC64" i="17"/>
  <c r="CC95" i="3"/>
  <c r="CC63" i="3"/>
  <c r="CD106" i="10"/>
  <c r="CD74" i="10"/>
  <c r="CC114" i="8"/>
  <c r="CC82" i="8"/>
  <c r="CC116" i="17"/>
  <c r="CC84" i="17"/>
  <c r="CC116" i="8"/>
  <c r="CC84" i="8"/>
  <c r="CC119" i="8"/>
  <c r="CC87" i="8"/>
  <c r="CC117" i="14"/>
  <c r="CC85" i="14"/>
  <c r="CC103" i="16"/>
  <c r="CC71" i="16"/>
  <c r="CC108" i="19"/>
  <c r="CC76" i="19"/>
  <c r="CC119" i="1"/>
  <c r="CC87" i="1"/>
  <c r="CC95" i="8"/>
  <c r="CC63" i="8"/>
  <c r="CC106" i="7"/>
  <c r="CC74" i="7"/>
  <c r="CC102" i="18"/>
  <c r="CC70" i="18"/>
  <c r="CC95" i="1"/>
  <c r="CC63" i="1"/>
  <c r="CC119" i="14"/>
  <c r="CC87" i="14"/>
  <c r="CC100" i="1"/>
  <c r="CC68" i="1"/>
  <c r="CC118" i="3"/>
  <c r="CC86" i="3"/>
  <c r="CC95" i="16"/>
  <c r="CC63" i="16"/>
  <c r="CC103" i="12"/>
  <c r="CC71" i="12"/>
  <c r="CC91" i="10"/>
  <c r="CC59" i="10"/>
  <c r="CC113" i="19"/>
  <c r="CC81" i="19"/>
  <c r="CC116" i="18"/>
  <c r="CC84" i="18"/>
  <c r="CC111" i="11"/>
  <c r="CC79" i="11"/>
  <c r="CC114" i="2"/>
  <c r="CC82" i="2"/>
  <c r="CD95" i="5"/>
  <c r="CD63" i="5"/>
  <c r="CC115" i="20"/>
  <c r="CC83" i="20"/>
  <c r="CC108" i="16"/>
  <c r="CC76" i="16"/>
  <c r="CC110" i="20"/>
  <c r="CC78" i="20"/>
  <c r="CC101" i="21"/>
  <c r="CC69" i="21"/>
  <c r="CC116" i="3"/>
  <c r="CC84" i="3"/>
  <c r="CC104" i="17"/>
  <c r="CC72" i="17"/>
  <c r="CC98" i="1"/>
  <c r="CC66" i="1"/>
  <c r="CC112" i="18"/>
  <c r="CC80" i="18"/>
  <c r="CC110" i="18"/>
  <c r="CC78" i="18"/>
  <c r="CC103" i="7"/>
  <c r="CC71" i="7"/>
  <c r="CC91" i="9"/>
  <c r="CC59" i="9"/>
  <c r="CC108" i="6"/>
  <c r="CC76" i="6"/>
  <c r="CC97" i="1"/>
  <c r="CC65" i="1"/>
  <c r="CC99" i="18"/>
  <c r="CC67" i="18"/>
  <c r="CC119" i="12"/>
  <c r="CC87" i="12"/>
  <c r="CC98" i="20"/>
  <c r="CC66" i="20"/>
  <c r="CC97" i="16"/>
  <c r="CC65" i="16"/>
  <c r="CC98" i="6"/>
  <c r="CC66" i="6"/>
  <c r="CC116" i="5"/>
  <c r="CC84" i="5"/>
  <c r="CC102" i="7"/>
  <c r="CC70" i="7"/>
  <c r="CC92" i="8"/>
  <c r="CC60" i="8"/>
  <c r="CC111" i="9"/>
  <c r="CC79" i="9"/>
  <c r="CC93" i="10"/>
  <c r="CC61" i="10"/>
  <c r="CC115" i="11"/>
  <c r="CC83" i="11"/>
  <c r="CC93" i="14"/>
  <c r="CC61" i="14"/>
  <c r="CC110" i="17"/>
  <c r="CC78" i="17"/>
  <c r="CC100" i="10"/>
  <c r="CC68" i="10"/>
  <c r="CC107" i="20"/>
  <c r="CC75" i="20"/>
  <c r="CC109" i="16"/>
  <c r="CC77" i="16"/>
  <c r="CC103" i="9"/>
  <c r="CC71" i="9"/>
  <c r="CC92" i="9"/>
  <c r="CC60" i="9"/>
  <c r="CC118" i="13"/>
  <c r="CC86" i="13"/>
  <c r="CC97" i="17"/>
  <c r="CC65" i="17"/>
  <c r="CC106" i="12"/>
  <c r="CC74" i="12"/>
  <c r="CC115" i="18"/>
  <c r="CC83" i="18"/>
  <c r="CC109" i="12"/>
  <c r="CC77" i="12"/>
  <c r="CC101" i="12"/>
  <c r="CC69" i="12"/>
  <c r="CC92" i="10"/>
  <c r="CC60" i="10"/>
  <c r="CC92" i="14"/>
  <c r="CC60" i="14"/>
  <c r="CC104" i="19"/>
  <c r="CC72" i="19"/>
  <c r="CC91" i="8"/>
  <c r="CC59" i="8"/>
  <c r="CC102" i="20"/>
  <c r="CC70" i="20"/>
  <c r="CC103" i="11"/>
  <c r="CC71" i="11"/>
  <c r="CD112" i="17"/>
  <c r="CD80" i="17"/>
  <c r="CC91" i="14"/>
  <c r="CC59" i="14"/>
  <c r="CC110" i="5"/>
  <c r="CC78" i="5"/>
  <c r="CC110" i="6"/>
  <c r="CC78" i="6"/>
  <c r="CC100" i="11"/>
  <c r="CC68" i="11"/>
  <c r="CC92" i="18"/>
  <c r="CC60" i="18"/>
  <c r="CC114" i="5"/>
  <c r="CC82" i="5"/>
  <c r="CC106" i="16"/>
  <c r="CC74" i="16"/>
  <c r="CC99" i="13"/>
  <c r="CC67" i="13"/>
  <c r="CC100" i="9"/>
  <c r="CC68" i="9"/>
  <c r="CC108" i="15"/>
  <c r="CC76" i="15"/>
  <c r="CC97" i="10"/>
  <c r="CC65" i="10"/>
  <c r="CC117" i="11"/>
  <c r="CC85" i="11"/>
  <c r="CC111" i="20"/>
  <c r="CC79" i="20"/>
  <c r="CC106" i="19"/>
  <c r="CC74" i="19"/>
  <c r="CC91" i="6"/>
  <c r="CC59" i="6"/>
  <c r="CD106" i="5"/>
  <c r="CD74" i="5"/>
  <c r="CC112" i="16"/>
  <c r="CC80" i="16"/>
  <c r="CC116" i="14"/>
  <c r="CC84" i="14"/>
  <c r="CD96" i="8"/>
  <c r="CD64" i="8"/>
  <c r="CC118" i="7"/>
  <c r="CC86" i="7"/>
  <c r="CC102" i="9"/>
  <c r="CC70" i="9"/>
  <c r="CC118" i="6"/>
  <c r="CC86" i="6"/>
  <c r="CC100" i="18"/>
  <c r="CC68" i="18"/>
  <c r="CC113" i="5"/>
  <c r="CC81" i="5"/>
  <c r="CC95" i="19"/>
  <c r="CC63" i="19"/>
  <c r="CC97" i="19"/>
  <c r="CC65" i="19"/>
  <c r="CC99" i="4"/>
  <c r="CC67" i="4"/>
  <c r="CC115" i="1"/>
  <c r="CC83" i="1"/>
  <c r="CC96" i="12"/>
  <c r="CC64" i="12"/>
  <c r="CC102" i="4"/>
  <c r="CC70" i="4"/>
  <c r="CC109" i="15"/>
  <c r="CC77" i="15"/>
  <c r="CC115" i="19"/>
  <c r="CC83" i="19"/>
  <c r="CC105" i="3"/>
  <c r="CC73" i="3"/>
  <c r="CC107" i="17"/>
  <c r="CC75" i="17"/>
  <c r="CC112" i="11"/>
  <c r="CC80" i="11"/>
  <c r="CC93" i="3"/>
  <c r="CC61" i="3"/>
  <c r="CC117" i="4"/>
  <c r="CC85" i="4"/>
  <c r="CC114" i="12"/>
  <c r="CC82" i="12"/>
  <c r="CA90" i="6"/>
  <c r="CA58" i="6"/>
  <c r="CA90" i="20"/>
  <c r="CA58" i="20"/>
  <c r="CA58" i="21"/>
  <c r="CA90" i="21"/>
  <c r="CC90" i="3"/>
  <c r="CC58" i="3"/>
  <c r="CC90" i="1"/>
  <c r="CC58" i="1"/>
  <c r="CC90" i="9"/>
  <c r="CC58" i="9"/>
  <c r="CC90" i="16"/>
  <c r="CC58" i="16"/>
  <c r="CC90" i="19"/>
  <c r="CC58" i="19"/>
  <c r="Z24" i="8"/>
  <c r="CF24" i="8" s="1" a="1"/>
  <c r="CF24" i="8" s="1"/>
  <c r="Y21" i="18"/>
  <c r="CE21" i="18" s="1" a="1"/>
  <c r="CE21" i="18" s="1"/>
  <c r="Y31" i="13"/>
  <c r="CE31" i="13" s="1" a="1"/>
  <c r="CE31" i="13" s="1"/>
  <c r="Y24" i="3"/>
  <c r="CE24" i="3" s="1" a="1"/>
  <c r="CE24" i="3" s="1"/>
  <c r="Y19" i="21"/>
  <c r="CE19" i="21" s="1" a="1"/>
  <c r="CE19" i="21" s="1"/>
  <c r="Y29" i="1"/>
  <c r="CE29" i="1" s="1" a="1"/>
  <c r="CE29" i="1" s="1"/>
  <c r="Y18" i="5"/>
  <c r="CE18" i="5" s="1" a="1"/>
  <c r="CE18" i="5" s="1"/>
  <c r="Y16" i="21"/>
  <c r="CE16" i="21" s="1" a="1"/>
  <c r="CE16" i="21" s="1"/>
  <c r="Y23" i="3"/>
  <c r="CE23" i="3" s="1" a="1"/>
  <c r="CE23" i="3" s="1"/>
  <c r="Y41" i="15"/>
  <c r="CE41" i="15" s="1" a="1"/>
  <c r="CE41" i="15" s="1"/>
  <c r="Y23" i="8"/>
  <c r="CE23" i="8" s="1" a="1"/>
  <c r="CE23" i="8" s="1"/>
  <c r="Y40" i="14"/>
  <c r="CE40" i="14" s="1" a="1"/>
  <c r="CE40" i="14" s="1"/>
  <c r="Y18" i="7"/>
  <c r="CE18" i="7" s="1" a="1"/>
  <c r="CE18" i="7" s="1"/>
  <c r="Y18" i="6"/>
  <c r="CE18" i="6" s="1" a="1"/>
  <c r="CE18" i="6" s="1"/>
  <c r="Y20" i="11"/>
  <c r="CE20" i="11" s="1" a="1"/>
  <c r="CE20" i="11" s="1"/>
  <c r="Y28" i="15"/>
  <c r="CE28" i="15" s="1" a="1"/>
  <c r="CE28" i="15" s="1"/>
  <c r="Y24" i="9"/>
  <c r="CE24" i="9" s="1" a="1"/>
  <c r="CE24" i="9" s="1"/>
  <c r="Y43" i="1"/>
  <c r="CE43" i="1" s="1" a="1"/>
  <c r="CE43" i="1" s="1"/>
  <c r="Y40" i="10"/>
  <c r="CE40" i="10" s="1" a="1"/>
  <c r="CE40" i="10" s="1"/>
  <c r="Y16" i="18"/>
  <c r="CE16" i="18" s="1" a="1"/>
  <c r="CE16" i="18" s="1"/>
  <c r="Y25" i="7"/>
  <c r="CE25" i="7" s="1" a="1"/>
  <c r="CE25" i="7" s="1"/>
  <c r="Y37" i="9"/>
  <c r="CE37" i="9" s="1" a="1"/>
  <c r="CE37" i="9" s="1"/>
  <c r="Y35" i="16"/>
  <c r="CE35" i="16" s="1" a="1"/>
  <c r="CE35" i="16" s="1"/>
  <c r="Y17" i="5"/>
  <c r="CE17" i="5" s="1" a="1"/>
  <c r="CE17" i="5" s="1"/>
  <c r="Y27" i="16"/>
  <c r="CE27" i="16" s="1" a="1"/>
  <c r="CE27" i="16" s="1"/>
  <c r="Y42" i="8"/>
  <c r="CE42" i="8" s="1" a="1"/>
  <c r="CE42" i="8" s="1"/>
  <c r="Z38" i="6"/>
  <c r="CF38" i="6" s="1" a="1"/>
  <c r="CF38" i="6" s="1"/>
  <c r="Y22" i="12"/>
  <c r="CE22" i="12" s="1" a="1"/>
  <c r="CE22" i="12" s="1"/>
  <c r="Y28" i="3"/>
  <c r="CE28" i="3" s="1" a="1"/>
  <c r="CE28" i="3" s="1"/>
  <c r="Y33" i="4"/>
  <c r="CE33" i="4" s="1" a="1"/>
  <c r="CE33" i="4" s="1"/>
  <c r="Y15" i="9"/>
  <c r="CE15" i="9" s="1" a="1"/>
  <c r="CE15" i="9" s="1"/>
  <c r="Y15" i="16"/>
  <c r="CE15" i="16" s="1" a="1"/>
  <c r="CE15" i="16" s="1"/>
  <c r="Y29" i="16"/>
  <c r="CE29" i="16" s="1" a="1"/>
  <c r="CE29" i="16" s="1"/>
  <c r="Y35" i="21"/>
  <c r="CE35" i="21" s="1" a="1"/>
  <c r="CE35" i="21" s="1"/>
  <c r="Y30" i="11"/>
  <c r="CE30" i="11" s="1" a="1"/>
  <c r="CE30" i="11" s="1"/>
  <c r="Y26" i="6"/>
  <c r="CE26" i="6" s="1" a="1"/>
  <c r="CE26" i="6" s="1"/>
  <c r="Y39" i="13"/>
  <c r="CE39" i="13" s="1" a="1"/>
  <c r="CE39" i="13" s="1"/>
  <c r="Y28" i="8"/>
  <c r="CE28" i="8" s="1" a="1"/>
  <c r="CE28" i="8" s="1"/>
  <c r="Y17" i="4"/>
  <c r="CE17" i="4" s="1" a="1"/>
  <c r="CE17" i="4" s="1"/>
  <c r="Y36" i="14"/>
  <c r="CE36" i="14" s="1" a="1"/>
  <c r="CE36" i="14" s="1"/>
  <c r="Y19" i="4"/>
  <c r="CE19" i="4" s="1" a="1"/>
  <c r="CE19" i="4" s="1"/>
  <c r="Y34" i="18"/>
  <c r="CE34" i="18" s="1" a="1"/>
  <c r="CE34" i="18" s="1"/>
  <c r="Y34" i="17"/>
  <c r="CE34" i="17" s="1" a="1"/>
  <c r="CE34" i="17" s="1"/>
  <c r="Y38" i="3"/>
  <c r="CE38" i="3" s="1" a="1"/>
  <c r="CE38" i="3" s="1"/>
  <c r="Z20" i="6"/>
  <c r="CF20" i="6" s="1" a="1"/>
  <c r="CF20" i="6" s="1"/>
  <c r="Y35" i="14"/>
  <c r="CE35" i="14" s="1" a="1"/>
  <c r="CE35" i="14" s="1"/>
  <c r="Z29" i="8"/>
  <c r="CF29" i="8" s="1" a="1"/>
  <c r="CF29" i="8" s="1"/>
  <c r="Y24" i="1"/>
  <c r="CE24" i="1" s="1" a="1"/>
  <c r="CE24" i="1" s="1"/>
  <c r="Y23" i="5"/>
  <c r="CE23" i="5" s="1" a="1"/>
  <c r="CE23" i="5" s="1"/>
  <c r="Y41" i="4"/>
  <c r="CE41" i="4" s="1" a="1"/>
  <c r="CE41" i="4" s="1"/>
  <c r="Y21" i="15"/>
  <c r="CE21" i="15" s="1" a="1"/>
  <c r="CE21" i="15" s="1"/>
  <c r="Y23" i="16"/>
  <c r="CE23" i="16" s="1" a="1"/>
  <c r="CE23" i="16" s="1"/>
  <c r="Y31" i="3"/>
  <c r="CE31" i="3" s="1" a="1"/>
  <c r="CE31" i="3" s="1"/>
  <c r="Y26" i="17"/>
  <c r="CE26" i="17" s="1" a="1"/>
  <c r="CE26" i="17" s="1"/>
  <c r="Y28" i="17"/>
  <c r="CE28" i="17" s="1" a="1"/>
  <c r="CE28" i="17" s="1"/>
  <c r="Y30" i="2"/>
  <c r="CE30" i="2" s="1" a="1"/>
  <c r="CE30" i="2" s="1"/>
  <c r="Y38" i="20"/>
  <c r="CE38" i="20" s="1" a="1"/>
  <c r="CE38" i="20" s="1"/>
  <c r="Y19" i="10"/>
  <c r="CE19" i="10" s="1" a="1"/>
  <c r="CE19" i="10" s="1"/>
  <c r="Y38" i="16"/>
  <c r="CE38" i="16" s="1" a="1"/>
  <c r="CE38" i="16" s="1"/>
  <c r="Y38" i="17"/>
  <c r="CE38" i="17" s="1" a="1"/>
  <c r="CE38" i="17" s="1"/>
  <c r="Y33" i="1"/>
  <c r="CE33" i="1" s="1" a="1"/>
  <c r="CE33" i="1" s="1"/>
  <c r="Y41" i="13"/>
  <c r="CE41" i="13" s="1" a="1"/>
  <c r="CE41" i="13" s="1"/>
  <c r="Y38" i="1"/>
  <c r="CE38" i="1" s="1" a="1"/>
  <c r="CE38" i="1" s="1"/>
  <c r="Y35" i="9"/>
  <c r="CE35" i="9" s="1" a="1"/>
  <c r="CE35" i="9" s="1"/>
  <c r="Y24" i="6"/>
  <c r="CE24" i="6" s="1" a="1"/>
  <c r="CE24" i="6" s="1"/>
  <c r="Y19" i="17"/>
  <c r="CE19" i="17" s="1" a="1"/>
  <c r="CE19" i="17" s="1"/>
  <c r="Y30" i="1"/>
  <c r="CE30" i="1" s="1" a="1"/>
  <c r="CE30" i="1" s="1"/>
  <c r="Y32" i="10"/>
  <c r="CE32" i="10" s="1" a="1"/>
  <c r="CE32" i="10" s="1"/>
  <c r="Y22" i="6"/>
  <c r="CE22" i="6" s="1" a="1"/>
  <c r="CE22" i="6" s="1"/>
  <c r="Y20" i="18"/>
  <c r="CE20" i="18" s="1" a="1"/>
  <c r="CE20" i="18" s="1"/>
  <c r="Y36" i="13"/>
  <c r="CE36" i="13" s="1" a="1"/>
  <c r="CE36" i="13" s="1"/>
  <c r="Y40" i="2"/>
  <c r="CE40" i="2" s="1" a="1"/>
  <c r="CE40" i="2" s="1"/>
  <c r="Y25" i="19"/>
  <c r="CE25" i="19" s="1" a="1"/>
  <c r="CE25" i="19" s="1"/>
  <c r="Y40" i="12"/>
  <c r="CE40" i="12" s="1" a="1"/>
  <c r="CE40" i="12" s="1"/>
  <c r="Y44" i="15"/>
  <c r="CE44" i="15" s="1" a="1"/>
  <c r="CE44" i="15" s="1"/>
  <c r="Y19" i="1"/>
  <c r="CE19" i="1" s="1" a="1"/>
  <c r="CE19" i="1" s="1"/>
  <c r="Y36" i="1"/>
  <c r="CE36" i="1" s="1" a="1"/>
  <c r="CE36" i="1" s="1"/>
  <c r="Y16" i="12"/>
  <c r="CE16" i="12" s="1" a="1"/>
  <c r="CE16" i="12" s="1"/>
  <c r="Y43" i="17"/>
  <c r="CE43" i="17" s="1" a="1"/>
  <c r="CE43" i="17" s="1"/>
  <c r="Y34" i="20"/>
  <c r="CE34" i="20" s="1" a="1"/>
  <c r="CE34" i="20" s="1"/>
  <c r="Y16" i="15"/>
  <c r="CE16" i="15" s="1" a="1"/>
  <c r="CE16" i="15" s="1"/>
  <c r="Y32" i="5"/>
  <c r="CE32" i="5" s="1" a="1"/>
  <c r="CE32" i="5" s="1"/>
  <c r="Y25" i="14"/>
  <c r="CE25" i="14" s="1" a="1"/>
  <c r="CE25" i="14" s="1"/>
  <c r="Y21" i="21"/>
  <c r="CE21" i="21" s="1" a="1"/>
  <c r="CE21" i="21" s="1"/>
  <c r="Y32" i="3"/>
  <c r="CE32" i="3" s="1" a="1"/>
  <c r="CE32" i="3" s="1"/>
  <c r="Y43" i="15"/>
  <c r="CE43" i="15" s="1" a="1"/>
  <c r="CE43" i="15" s="1"/>
  <c r="Z38" i="7"/>
  <c r="CF38" i="7" s="1" a="1"/>
  <c r="CF38" i="7" s="1"/>
  <c r="Y26" i="5"/>
  <c r="CE26" i="5" s="1" a="1"/>
  <c r="CE26" i="5" s="1"/>
  <c r="Y40" i="16"/>
  <c r="CE40" i="16" s="1" a="1"/>
  <c r="CE40" i="16" s="1"/>
  <c r="Y39" i="10"/>
  <c r="CE39" i="10" s="1" a="1"/>
  <c r="CE39" i="10" s="1"/>
  <c r="Y23" i="11"/>
  <c r="CE23" i="11" s="1" a="1"/>
  <c r="CE23" i="11" s="1"/>
  <c r="Z19" i="18"/>
  <c r="CF19" i="18" s="1" a="1"/>
  <c r="CF19" i="18" s="1"/>
  <c r="Y42" i="1"/>
  <c r="CE42" i="1" s="1" a="1"/>
  <c r="CE42" i="1" s="1"/>
  <c r="Y18" i="4"/>
  <c r="CE18" i="4" s="1" a="1"/>
  <c r="CE18" i="4" s="1"/>
  <c r="Y36" i="7"/>
  <c r="CE36" i="7" s="1" a="1"/>
  <c r="CE36" i="7" s="1"/>
  <c r="Y24" i="14"/>
  <c r="CE24" i="14" s="1" a="1"/>
  <c r="CE24" i="14" s="1"/>
  <c r="Y33" i="3"/>
  <c r="CE33" i="3" s="1" a="1"/>
  <c r="CE33" i="3" s="1"/>
  <c r="Y23" i="4"/>
  <c r="CE23" i="4" s="1" a="1"/>
  <c r="CE23" i="4" s="1"/>
  <c r="Y23" i="9"/>
  <c r="CE23" i="9" s="1" a="1"/>
  <c r="CE23" i="9" s="1"/>
  <c r="Y38" i="10"/>
  <c r="CE38" i="10" s="1" a="1"/>
  <c r="CE38" i="10" s="1"/>
  <c r="Y30" i="6"/>
  <c r="CE30" i="6" s="1" a="1"/>
  <c r="CE30" i="6" s="1"/>
  <c r="Y35" i="11"/>
  <c r="CE35" i="11" s="1" a="1"/>
  <c r="CE35" i="11" s="1"/>
  <c r="Y40" i="8"/>
  <c r="CE40" i="8" s="1" a="1"/>
  <c r="CE40" i="8" s="1"/>
  <c r="Y27" i="14"/>
  <c r="CE27" i="14" s="1" a="1"/>
  <c r="CE27" i="14" s="1"/>
  <c r="Y20" i="20"/>
  <c r="CE20" i="20" s="1" a="1"/>
  <c r="CE20" i="20" s="1"/>
  <c r="Y43" i="16"/>
  <c r="CE43" i="16" s="1" a="1"/>
  <c r="CE43" i="16" s="1"/>
  <c r="Y36" i="5"/>
  <c r="CE36" i="5" s="1" a="1"/>
  <c r="CE36" i="5" s="1"/>
  <c r="Y31" i="4"/>
  <c r="CE31" i="4" s="1" a="1"/>
  <c r="CE31" i="4" s="1"/>
  <c r="Y35" i="15"/>
  <c r="CE35" i="15" s="1" a="1"/>
  <c r="CE35" i="15" s="1"/>
  <c r="Y29" i="4"/>
  <c r="CE29" i="4" s="1" a="1"/>
  <c r="CE29" i="4" s="1"/>
  <c r="Y39" i="3"/>
  <c r="CE39" i="3" s="1" a="1"/>
  <c r="CE39" i="3" s="1"/>
  <c r="Y43" i="14"/>
  <c r="CE43" i="14" s="1" a="1"/>
  <c r="CE43" i="14" s="1"/>
  <c r="Y17" i="12"/>
  <c r="CE17" i="12" s="1" a="1"/>
  <c r="CE17" i="12" s="1"/>
  <c r="Z26" i="19"/>
  <c r="CF26" i="19" s="1" a="1"/>
  <c r="CF26" i="19" s="1"/>
  <c r="Y35" i="12"/>
  <c r="CE35" i="12" s="1" a="1"/>
  <c r="CE35" i="12" s="1"/>
  <c r="Y44" i="5"/>
  <c r="CE44" i="5" s="1" a="1"/>
  <c r="CE44" i="5" s="1"/>
  <c r="Y38" i="12"/>
  <c r="CE38" i="12" s="1" a="1"/>
  <c r="CE38" i="12" s="1"/>
  <c r="Y16" i="5"/>
  <c r="CE16" i="5" s="1" a="1"/>
  <c r="CE16" i="5" s="1"/>
  <c r="Y44" i="3"/>
  <c r="CE44" i="3" s="1" a="1"/>
  <c r="CE44" i="3" s="1"/>
  <c r="Y32" i="15"/>
  <c r="CE32" i="15" s="1" a="1"/>
  <c r="CE32" i="15" s="1"/>
  <c r="Y20" i="15"/>
  <c r="CE20" i="15" s="1" a="1"/>
  <c r="CE20" i="15" s="1"/>
  <c r="Y37" i="4"/>
  <c r="CE37" i="4" s="1" a="1"/>
  <c r="CE37" i="4" s="1"/>
  <c r="Y20" i="7"/>
  <c r="CE20" i="7" s="1" a="1"/>
  <c r="CE20" i="7" s="1"/>
  <c r="Y29" i="12"/>
  <c r="CE29" i="12" s="1" a="1"/>
  <c r="CE29" i="12" s="1"/>
  <c r="Y37" i="13"/>
  <c r="CE37" i="13" s="1" a="1"/>
  <c r="CE37" i="13" s="1"/>
  <c r="Y16" i="20"/>
  <c r="CE16" i="20" s="1" a="1"/>
  <c r="CE16" i="20" s="1"/>
  <c r="Y36" i="4"/>
  <c r="CE36" i="4" s="1" a="1"/>
  <c r="CE36" i="4" s="1"/>
  <c r="Y20" i="21"/>
  <c r="CE20" i="21" s="1" a="1"/>
  <c r="CE20" i="21" s="1"/>
  <c r="Y18" i="18"/>
  <c r="CE18" i="18" s="1" a="1"/>
  <c r="CE18" i="18" s="1"/>
  <c r="Y25" i="6"/>
  <c r="CE25" i="6" s="1" a="1"/>
  <c r="CE25" i="6" s="1"/>
  <c r="Z19" i="6"/>
  <c r="CF19" i="6" s="1" a="1"/>
  <c r="CF19" i="6" s="1"/>
  <c r="Y15" i="19"/>
  <c r="CE15" i="19" s="1" a="1"/>
  <c r="CE15" i="19" s="1"/>
  <c r="Y30" i="5"/>
  <c r="CE30" i="5" s="1" a="1"/>
  <c r="CE30" i="5" s="1"/>
  <c r="Z17" i="20"/>
  <c r="CF17" i="20" s="1" a="1"/>
  <c r="CF17" i="20" s="1"/>
  <c r="Y41" i="10"/>
  <c r="CE41" i="10" s="1" a="1"/>
  <c r="CE41" i="10" s="1"/>
  <c r="Y35" i="19"/>
  <c r="CE35" i="19" s="1" a="1"/>
  <c r="CE35" i="19" s="1"/>
  <c r="Y41" i="11"/>
  <c r="CE41" i="11" s="1" a="1"/>
  <c r="CE41" i="11" s="1"/>
  <c r="Y44" i="16"/>
  <c r="CE44" i="16" s="1" a="1"/>
  <c r="CE44" i="16" s="1"/>
  <c r="Y36" i="2"/>
  <c r="CE36" i="2" s="1" a="1"/>
  <c r="CE36" i="2" s="1"/>
  <c r="Y27" i="1"/>
  <c r="CE27" i="1" s="1" a="1"/>
  <c r="CE27" i="1" s="1"/>
  <c r="Y26" i="8"/>
  <c r="CE26" i="8" s="1" a="1"/>
  <c r="CE26" i="8" s="1"/>
  <c r="Y24" i="12"/>
  <c r="CE24" i="12" s="1" a="1"/>
  <c r="CE24" i="12" s="1"/>
  <c r="Y31" i="18"/>
  <c r="CE31" i="18" s="1" a="1"/>
  <c r="CE31" i="18" s="1"/>
  <c r="Y21" i="20"/>
  <c r="CE21" i="20" s="1" a="1"/>
  <c r="CE21" i="20" s="1"/>
  <c r="Y40" i="4"/>
  <c r="CE40" i="4" s="1" a="1"/>
  <c r="CE40" i="4" s="1"/>
  <c r="Y29" i="7"/>
  <c r="CE29" i="7" s="1" a="1"/>
  <c r="CE29" i="7" s="1"/>
  <c r="Y32" i="12"/>
  <c r="CE32" i="12" s="1" a="1"/>
  <c r="CE32" i="12" s="1"/>
  <c r="Y37" i="5"/>
  <c r="CE37" i="5" s="1" a="1"/>
  <c r="CE37" i="5" s="1"/>
  <c r="Y40" i="5"/>
  <c r="CE40" i="5" s="1" a="1"/>
  <c r="CE40" i="5" s="1"/>
  <c r="Y27" i="19"/>
  <c r="CE27" i="19" s="1" a="1"/>
  <c r="CE27" i="19" s="1"/>
  <c r="Y30" i="14"/>
  <c r="CE30" i="14" s="1" a="1"/>
  <c r="CE30" i="14" s="1"/>
  <c r="Y18" i="12"/>
  <c r="CE18" i="12" s="1" a="1"/>
  <c r="CE18" i="12" s="1"/>
  <c r="Y21" i="10"/>
  <c r="CE21" i="10" s="1" a="1"/>
  <c r="CE21" i="10" s="1"/>
  <c r="Y16" i="1"/>
  <c r="CE16" i="1" s="1" a="1"/>
  <c r="CE16" i="1" s="1"/>
  <c r="Y43" i="8"/>
  <c r="CE43" i="8" s="1" a="1"/>
  <c r="CE43" i="8" s="1"/>
  <c r="Y33" i="2"/>
  <c r="CE33" i="2" s="1" a="1"/>
  <c r="CE33" i="2" s="1"/>
  <c r="Y43" i="20"/>
  <c r="CE43" i="20" s="1" a="1"/>
  <c r="CE43" i="20" s="1"/>
  <c r="Y16" i="16"/>
  <c r="CE16" i="16" s="1" a="1"/>
  <c r="CE16" i="16" s="1"/>
  <c r="Z24" i="17"/>
  <c r="CF24" i="17" s="1" a="1"/>
  <c r="CF24" i="17" s="1"/>
  <c r="Y15" i="3"/>
  <c r="CE15" i="3" s="1" a="1"/>
  <c r="CE15" i="3" s="1"/>
  <c r="Y44" i="2"/>
  <c r="CE44" i="2" s="1" a="1"/>
  <c r="CE44" i="2" s="1"/>
  <c r="Y44" i="7"/>
  <c r="CE44" i="7" s="1" a="1"/>
  <c r="CE44" i="7" s="1"/>
  <c r="Y41" i="2"/>
  <c r="CE41" i="2" s="1" a="1"/>
  <c r="CE41" i="2" s="1"/>
  <c r="Y24" i="11"/>
  <c r="CE24" i="11" s="1" a="1"/>
  <c r="CE24" i="11" s="1"/>
  <c r="Y21" i="7"/>
  <c r="CE21" i="7" s="1" a="1"/>
  <c r="CE21" i="7" s="1"/>
  <c r="Y42" i="21"/>
  <c r="CE42" i="21" s="1" a="1"/>
  <c r="CE42" i="21" s="1"/>
  <c r="Y37" i="20"/>
  <c r="CE37" i="20" s="1" a="1"/>
  <c r="CE37" i="20" s="1"/>
  <c r="Y30" i="9"/>
  <c r="CE30" i="9" s="1" a="1"/>
  <c r="CE30" i="9" s="1"/>
  <c r="Y23" i="12"/>
  <c r="CE23" i="12" s="1" a="1"/>
  <c r="CE23" i="12" s="1"/>
  <c r="Y34" i="19"/>
  <c r="CE34" i="19" s="1" a="1"/>
  <c r="CE34" i="19" s="1"/>
  <c r="Y34" i="4"/>
  <c r="CE34" i="4" s="1" a="1"/>
  <c r="CE34" i="4" s="1"/>
  <c r="Y18" i="20"/>
  <c r="CE18" i="20" s="1" a="1"/>
  <c r="CE18" i="20" s="1"/>
  <c r="Y31" i="15"/>
  <c r="CE31" i="15" s="1" a="1"/>
  <c r="CE31" i="15" s="1"/>
  <c r="Y17" i="1"/>
  <c r="CE17" i="1" s="1" a="1"/>
  <c r="CE17" i="1" s="1"/>
  <c r="Y28" i="6"/>
  <c r="CE28" i="6" s="1" a="1"/>
  <c r="CE28" i="6" s="1"/>
  <c r="Y25" i="3"/>
  <c r="CE25" i="3" s="1" a="1"/>
  <c r="CE25" i="3" s="1"/>
  <c r="Y26" i="11"/>
  <c r="CE26" i="11" s="1" a="1"/>
  <c r="CE26" i="11" s="1"/>
  <c r="Y44" i="11"/>
  <c r="CE44" i="11" s="1" a="1"/>
  <c r="CE44" i="11" s="1"/>
  <c r="Y30" i="4"/>
  <c r="CE30" i="4" s="1" a="1"/>
  <c r="CE30" i="4" s="1"/>
  <c r="Y42" i="5"/>
  <c r="CE42" i="5" s="1" a="1"/>
  <c r="CE42" i="5" s="1"/>
  <c r="Y25" i="13"/>
  <c r="CE25" i="13" s="1" a="1"/>
  <c r="CE25" i="13" s="1"/>
  <c r="Y26" i="14"/>
  <c r="CE26" i="14" s="1" a="1"/>
  <c r="CE26" i="14" s="1"/>
  <c r="Z22" i="21"/>
  <c r="CF22" i="21" s="1" a="1"/>
  <c r="CF22" i="21" s="1"/>
  <c r="Y37" i="19"/>
  <c r="CE37" i="19" s="1" a="1"/>
  <c r="CE37" i="19" s="1"/>
  <c r="Y19" i="12"/>
  <c r="CE19" i="12" s="1" a="1"/>
  <c r="CE19" i="12" s="1"/>
  <c r="Z19" i="9"/>
  <c r="CF19" i="9" s="1" a="1"/>
  <c r="CF19" i="9" s="1"/>
  <c r="Y36" i="18"/>
  <c r="CE36" i="18" s="1" a="1"/>
  <c r="CE36" i="18" s="1"/>
  <c r="Y22" i="11"/>
  <c r="CE22" i="11" s="1" a="1"/>
  <c r="CE22" i="11" s="1"/>
  <c r="Y19" i="11"/>
  <c r="CE19" i="11" s="1" a="1"/>
  <c r="CE19" i="11" s="1"/>
  <c r="Y37" i="15"/>
  <c r="CE37" i="15" s="1" a="1"/>
  <c r="CE37" i="15" s="1"/>
  <c r="Y24" i="19"/>
  <c r="CE24" i="19" s="1" a="1"/>
  <c r="CE24" i="19" s="1"/>
  <c r="Y30" i="15"/>
  <c r="CE30" i="15" s="1" a="1"/>
  <c r="CE30" i="15" s="1"/>
  <c r="Y40" i="13"/>
  <c r="CE40" i="13" s="1" a="1"/>
  <c r="CE40" i="13" s="1"/>
  <c r="Y31" i="14"/>
  <c r="CE31" i="14" s="1" a="1"/>
  <c r="CE31" i="14" s="1"/>
  <c r="Y32" i="18"/>
  <c r="CE32" i="18" s="1" a="1"/>
  <c r="CE32" i="18" s="1"/>
  <c r="Y32" i="21"/>
  <c r="CE32" i="21" s="1" a="1"/>
  <c r="CE32" i="21" s="1"/>
  <c r="Y29" i="18"/>
  <c r="CE29" i="18" s="1" a="1"/>
  <c r="CE29" i="18" s="1"/>
  <c r="Y23" i="21"/>
  <c r="CE23" i="21" s="1" a="1"/>
  <c r="CE23" i="21" s="1"/>
  <c r="Y28" i="21"/>
  <c r="CE28" i="21" s="1" a="1"/>
  <c r="CE28" i="21" s="1"/>
  <c r="Y34" i="1"/>
  <c r="CE34" i="1" s="1" a="1"/>
  <c r="CE34" i="1" s="1"/>
  <c r="Y34" i="3"/>
  <c r="CE34" i="3" s="1" a="1"/>
  <c r="CE34" i="3" s="1"/>
  <c r="Z39" i="9"/>
  <c r="CF39" i="9" s="1" a="1"/>
  <c r="CF39" i="9" s="1"/>
  <c r="Y42" i="15"/>
  <c r="CE42" i="15" s="1" a="1"/>
  <c r="CE42" i="15" s="1"/>
  <c r="Y42" i="9"/>
  <c r="CE42" i="9" s="1" a="1"/>
  <c r="CE42" i="9" s="1"/>
  <c r="Y19" i="13"/>
  <c r="CE19" i="13" s="1" a="1"/>
  <c r="CE19" i="13" s="1"/>
  <c r="Y43" i="19"/>
  <c r="CE43" i="19" s="1" a="1"/>
  <c r="CE43" i="19" s="1"/>
  <c r="Y28" i="13"/>
  <c r="CE28" i="13" s="1" a="1"/>
  <c r="CE28" i="13" s="1"/>
  <c r="Y25" i="20"/>
  <c r="CE25" i="20" s="1" a="1"/>
  <c r="CE25" i="20" s="1"/>
  <c r="Y18" i="15"/>
  <c r="CE18" i="15" s="1" a="1"/>
  <c r="CE18" i="15" s="1"/>
  <c r="Y27" i="11"/>
  <c r="CE27" i="11" s="1" a="1"/>
  <c r="CE27" i="11" s="1"/>
  <c r="Y30" i="17"/>
  <c r="CE30" i="17" s="1" a="1"/>
  <c r="CE30" i="17" s="1"/>
  <c r="Y37" i="12"/>
  <c r="CE37" i="12" s="1" a="1"/>
  <c r="CE37" i="12" s="1"/>
  <c r="Y25" i="2"/>
  <c r="CE25" i="2" s="1" a="1"/>
  <c r="CE25" i="2" s="1"/>
  <c r="Y39" i="4"/>
  <c r="CE39" i="4" s="1" a="1"/>
  <c r="CE39" i="4" s="1"/>
  <c r="Y25" i="21"/>
  <c r="CE25" i="21" s="1" a="1"/>
  <c r="CE25" i="21" s="1"/>
  <c r="Y42" i="2"/>
  <c r="CE42" i="2" s="1" a="1"/>
  <c r="CE42" i="2" s="1"/>
  <c r="Y29" i="9"/>
  <c r="CE29" i="9" s="1" a="1"/>
  <c r="CE29" i="9" s="1"/>
  <c r="Y40" i="17"/>
  <c r="CE40" i="17" s="1" a="1"/>
  <c r="CE40" i="17" s="1"/>
  <c r="Y29" i="21"/>
  <c r="CE29" i="21" s="1" a="1"/>
  <c r="CE29" i="21" s="1"/>
  <c r="Y33" i="13"/>
  <c r="CE33" i="13" s="1" a="1"/>
  <c r="CE33" i="13" s="1"/>
  <c r="Y21" i="11"/>
  <c r="CE21" i="11" s="1" a="1"/>
  <c r="CE21" i="11" s="1"/>
  <c r="Y26" i="10"/>
  <c r="CE26" i="10" s="1" a="1"/>
  <c r="CE26" i="10" s="1"/>
  <c r="Y17" i="19"/>
  <c r="CE17" i="19" s="1" a="1"/>
  <c r="CE17" i="19" s="1"/>
  <c r="Y19" i="20"/>
  <c r="CE19" i="20" s="1" a="1"/>
  <c r="CE19" i="20" s="1"/>
  <c r="Y20" i="12"/>
  <c r="CE20" i="12" s="1" a="1"/>
  <c r="CE20" i="12" s="1"/>
  <c r="Y43" i="21"/>
  <c r="CE43" i="21" s="1" a="1"/>
  <c r="CE43" i="21" s="1"/>
  <c r="Y24" i="21"/>
  <c r="CE24" i="21" s="1" a="1"/>
  <c r="CE24" i="21" s="1"/>
  <c r="Y27" i="10"/>
  <c r="CE27" i="10" s="1" a="1"/>
  <c r="CE27" i="10" s="1"/>
  <c r="Y21" i="6"/>
  <c r="CE21" i="6" s="1" a="1"/>
  <c r="CE21" i="6" s="1"/>
  <c r="Y39" i="19"/>
  <c r="CE39" i="19" s="1" a="1"/>
  <c r="CE39" i="19" s="1"/>
  <c r="Y18" i="1"/>
  <c r="CE18" i="1" s="1" a="1"/>
  <c r="CE18" i="1" s="1"/>
  <c r="Y24" i="5"/>
  <c r="CE24" i="5" s="1" a="1"/>
  <c r="CE24" i="5" s="1"/>
  <c r="Y40" i="3"/>
  <c r="CE40" i="3" s="1" a="1"/>
  <c r="CE40" i="3" s="1"/>
  <c r="Y43" i="18"/>
  <c r="CE43" i="18" s="1" a="1"/>
  <c r="CE43" i="18" s="1"/>
  <c r="Y17" i="6"/>
  <c r="CE17" i="6" s="1" a="1"/>
  <c r="CE17" i="6" s="1"/>
  <c r="Y20" i="4"/>
  <c r="CE20" i="4" s="1" a="1"/>
  <c r="CE20" i="4" s="1"/>
  <c r="Y38" i="8"/>
  <c r="CE38" i="8" s="1" a="1"/>
  <c r="CE38" i="8" s="1"/>
  <c r="Y25" i="15"/>
  <c r="CE25" i="15" s="1" a="1"/>
  <c r="CE25" i="15" s="1"/>
  <c r="Y40" i="6"/>
  <c r="CE40" i="6" s="1" a="1"/>
  <c r="CE40" i="6" s="1"/>
  <c r="Y32" i="1"/>
  <c r="CE32" i="1" s="1" a="1"/>
  <c r="CE32" i="1" s="1"/>
  <c r="Y17" i="7"/>
  <c r="CE17" i="7" s="1" a="1"/>
  <c r="CE17" i="7" s="1"/>
  <c r="Y36" i="16"/>
  <c r="CE36" i="16" s="1" a="1"/>
  <c r="CE36" i="16" s="1"/>
  <c r="Y38" i="4"/>
  <c r="CE38" i="4" s="1" a="1"/>
  <c r="CE38" i="4" s="1"/>
  <c r="Y20" i="10"/>
  <c r="CE20" i="10" s="1" a="1"/>
  <c r="CE20" i="10" s="1"/>
  <c r="Y25" i="17"/>
  <c r="CE25" i="17" s="1" a="1"/>
  <c r="CE25" i="17" s="1"/>
  <c r="Y21" i="13"/>
  <c r="CE21" i="13" s="1" a="1"/>
  <c r="CE21" i="13" s="1"/>
  <c r="Y27" i="5"/>
  <c r="CE27" i="5" s="1" a="1"/>
  <c r="CE27" i="5" s="1"/>
  <c r="Y21" i="14"/>
  <c r="CE21" i="14" s="1" a="1"/>
  <c r="CE21" i="14" s="1"/>
  <c r="Y33" i="21"/>
  <c r="CE33" i="21" s="1" a="1"/>
  <c r="CE33" i="21" s="1"/>
  <c r="Y44" i="18"/>
  <c r="CE44" i="18" s="1" a="1"/>
  <c r="CE44" i="18" s="1"/>
  <c r="Y33" i="9"/>
  <c r="CE33" i="9" s="1" a="1"/>
  <c r="CE33" i="9" s="1"/>
  <c r="Y16" i="4"/>
  <c r="CE16" i="4" s="1" a="1"/>
  <c r="CE16" i="4" s="1"/>
  <c r="Y19" i="14"/>
  <c r="CE19" i="14" s="1" a="1"/>
  <c r="CE19" i="14" s="1"/>
  <c r="Y43" i="9"/>
  <c r="CE43" i="9" s="1" a="1"/>
  <c r="CE43" i="9" s="1"/>
  <c r="Y21" i="5"/>
  <c r="CE21" i="5" s="1" a="1"/>
  <c r="CE21" i="5" s="1"/>
  <c r="Y27" i="3"/>
  <c r="CE27" i="3" s="1" a="1"/>
  <c r="CE27" i="3" s="1"/>
  <c r="Y42" i="12"/>
  <c r="CE42" i="12" s="1" a="1"/>
  <c r="CE42" i="12" s="1"/>
  <c r="Y37" i="10"/>
  <c r="CE37" i="10" s="1" a="1"/>
  <c r="CE37" i="10" s="1"/>
  <c r="Y20" i="14"/>
  <c r="CE20" i="14" s="1" a="1"/>
  <c r="CE20" i="14" s="1"/>
  <c r="Y30" i="20"/>
  <c r="CE30" i="20" s="1" a="1"/>
  <c r="CE30" i="20" s="1"/>
  <c r="Y40" i="15"/>
  <c r="CE40" i="15" s="1" a="1"/>
  <c r="CE40" i="15" s="1"/>
  <c r="Y36" i="6"/>
  <c r="CE36" i="6" s="1" a="1"/>
  <c r="CE36" i="6" s="1"/>
  <c r="Z17" i="3"/>
  <c r="CF17" i="3" s="1" a="1"/>
  <c r="CF17" i="3" s="1"/>
  <c r="Y41" i="12"/>
  <c r="CE41" i="12" s="1" a="1"/>
  <c r="CE41" i="12" s="1"/>
  <c r="Y24" i="10"/>
  <c r="CE24" i="10" s="1" a="1"/>
  <c r="CE24" i="10" s="1"/>
  <c r="Z19" i="7"/>
  <c r="CF19" i="7" s="1" a="1"/>
  <c r="CF19" i="7" s="1"/>
  <c r="Y44" i="17"/>
  <c r="CE44" i="17" s="1" a="1"/>
  <c r="CE44" i="17" s="1"/>
  <c r="Y23" i="10"/>
  <c r="CE23" i="10" s="1" a="1"/>
  <c r="CE23" i="10" s="1"/>
  <c r="Y18" i="2"/>
  <c r="CE18" i="2" s="1" a="1"/>
  <c r="CE18" i="2" s="1"/>
  <c r="Y27" i="13"/>
  <c r="CE27" i="13" s="1" a="1"/>
  <c r="CE27" i="13" s="1"/>
  <c r="Y29" i="14"/>
  <c r="CE29" i="14" s="1" a="1"/>
  <c r="CE29" i="14" s="1"/>
  <c r="Y34" i="5"/>
  <c r="CE34" i="5" s="1" a="1"/>
  <c r="CE34" i="5" s="1"/>
  <c r="Y24" i="15"/>
  <c r="CE24" i="15" s="1" a="1"/>
  <c r="CE24" i="15" s="1"/>
  <c r="Y26" i="15"/>
  <c r="CE26" i="15" s="1" a="1"/>
  <c r="CE26" i="15" s="1"/>
  <c r="Y23" i="18"/>
  <c r="CE23" i="18" s="1" a="1"/>
  <c r="CE23" i="18" s="1"/>
  <c r="Y25" i="8"/>
  <c r="CE25" i="8" s="1" a="1"/>
  <c r="CE25" i="8" s="1"/>
  <c r="Y36" i="21"/>
  <c r="CE36" i="21" s="1" a="1"/>
  <c r="CE36" i="21" s="1"/>
  <c r="Y23" i="19"/>
  <c r="CE23" i="19" s="1" a="1"/>
  <c r="CE23" i="19" s="1"/>
  <c r="Y43" i="10"/>
  <c r="CE43" i="10" s="1" a="1"/>
  <c r="CE43" i="10" s="1"/>
  <c r="Y39" i="20"/>
  <c r="CE39" i="20" s="1" a="1"/>
  <c r="CE39" i="20" s="1"/>
  <c r="Y42" i="10"/>
  <c r="CE42" i="10" s="1" a="1"/>
  <c r="CE42" i="10" s="1"/>
  <c r="Y44" i="20"/>
  <c r="CE44" i="20" s="1" a="1"/>
  <c r="CE44" i="20" s="1"/>
  <c r="Y33" i="7"/>
  <c r="CE33" i="7" s="1" a="1"/>
  <c r="CE33" i="7" s="1"/>
  <c r="Y22" i="4"/>
  <c r="CE22" i="4" s="1" a="1"/>
  <c r="CE22" i="4" s="1"/>
  <c r="Y44" i="10"/>
  <c r="CE44" i="10" s="1" a="1"/>
  <c r="CE44" i="10" s="1"/>
  <c r="Y33" i="20"/>
  <c r="CE33" i="20" s="1" a="1"/>
  <c r="CE33" i="20" s="1"/>
  <c r="Y30" i="8"/>
  <c r="CE30" i="8" s="1" a="1"/>
  <c r="CE30" i="8" s="1"/>
  <c r="Z24" i="2"/>
  <c r="CF24" i="2" s="1" a="1"/>
  <c r="CF24" i="2" s="1"/>
  <c r="Y26" i="16"/>
  <c r="CE26" i="16" s="1" a="1"/>
  <c r="CE26" i="16" s="1"/>
  <c r="Y34" i="11"/>
  <c r="CE34" i="11" s="1" a="1"/>
  <c r="CE34" i="11" s="1"/>
  <c r="Z25" i="4"/>
  <c r="CF25" i="4" s="1" a="1"/>
  <c r="CF25" i="4" s="1"/>
  <c r="Y23" i="17"/>
  <c r="CE23" i="17" s="1" a="1"/>
  <c r="CE23" i="17" s="1"/>
  <c r="Y20" i="9"/>
  <c r="CE20" i="9" s="1" a="1"/>
  <c r="CE20" i="9" s="1"/>
  <c r="Y16" i="17"/>
  <c r="CE16" i="17" s="1" a="1"/>
  <c r="CE16" i="17" s="1"/>
  <c r="Y28" i="19"/>
  <c r="CE28" i="19" s="1" a="1"/>
  <c r="CE28" i="19" s="1"/>
  <c r="Y42" i="20"/>
  <c r="CE42" i="20" s="1" a="1"/>
  <c r="CE42" i="20" s="1"/>
  <c r="Y38" i="9"/>
  <c r="CE38" i="9" s="1" a="1"/>
  <c r="CE38" i="9" s="1"/>
  <c r="Y17" i="16"/>
  <c r="CE17" i="16" s="1" a="1"/>
  <c r="CE17" i="16" s="1"/>
  <c r="Y31" i="8"/>
  <c r="CE31" i="8" s="1" a="1"/>
  <c r="CE31" i="8" s="1"/>
  <c r="Y22" i="9"/>
  <c r="CE22" i="9" s="1" a="1"/>
  <c r="CE22" i="9" s="1"/>
  <c r="Y22" i="13"/>
  <c r="CE22" i="13" s="1" a="1"/>
  <c r="CE22" i="13" s="1"/>
  <c r="Y35" i="3"/>
  <c r="CE35" i="3" s="1" a="1"/>
  <c r="CE35" i="3" s="1"/>
  <c r="Y18" i="11"/>
  <c r="CE18" i="11" s="1" a="1"/>
  <c r="CE18" i="11" s="1"/>
  <c r="Y19" i="19"/>
  <c r="CE19" i="19" s="1" a="1"/>
  <c r="CE19" i="19" s="1"/>
  <c r="Y38" i="21"/>
  <c r="CE38" i="21" s="1" a="1"/>
  <c r="CE38" i="21" s="1"/>
  <c r="Y36" i="12"/>
  <c r="CE36" i="12" s="1" a="1"/>
  <c r="CE36" i="12" s="1"/>
  <c r="Z42" i="7"/>
  <c r="CF42" i="7" s="1" a="1"/>
  <c r="CF42" i="7" s="1"/>
  <c r="Y35" i="1"/>
  <c r="CE35" i="1" s="1" a="1"/>
  <c r="CE35" i="1" s="1"/>
  <c r="Y16" i="2"/>
  <c r="CE16" i="2" s="1" a="1"/>
  <c r="CE16" i="2" s="1"/>
  <c r="Y20" i="2"/>
  <c r="CE20" i="2" s="1" a="1"/>
  <c r="CE20" i="2" s="1"/>
  <c r="Y37" i="14"/>
  <c r="CE37" i="14" s="1" a="1"/>
  <c r="CE37" i="14" s="1"/>
  <c r="Y28" i="4"/>
  <c r="CE28" i="4" s="1" a="1"/>
  <c r="CE28" i="4" s="1"/>
  <c r="Y32" i="8"/>
  <c r="CE32" i="8" s="1" a="1"/>
  <c r="CE32" i="8" s="1"/>
  <c r="Z34" i="8"/>
  <c r="CF34" i="8" s="1" a="1"/>
  <c r="CF34" i="8" s="1"/>
  <c r="Y33" i="11"/>
  <c r="CE33" i="11" s="1" a="1"/>
  <c r="CE33" i="11" s="1"/>
  <c r="Y28" i="18"/>
  <c r="CE28" i="18" s="1" a="1"/>
  <c r="CE28" i="18" s="1"/>
  <c r="Y30" i="12"/>
  <c r="CE30" i="12" s="1" a="1"/>
  <c r="CE30" i="12" s="1"/>
  <c r="Y34" i="9"/>
  <c r="CE34" i="9" s="1" a="1"/>
  <c r="CE34" i="9" s="1"/>
  <c r="Y32" i="6"/>
  <c r="CE32" i="6" s="1" a="1"/>
  <c r="CE32" i="6" s="1"/>
  <c r="Y36" i="8"/>
  <c r="CE36" i="8" s="1" a="1"/>
  <c r="CE36" i="8" s="1"/>
  <c r="Y17" i="17"/>
  <c r="CE17" i="17" s="1" a="1"/>
  <c r="CE17" i="17" s="1"/>
  <c r="Y24" i="20"/>
  <c r="CE24" i="20" s="1" a="1"/>
  <c r="CE24" i="20" s="1"/>
  <c r="Y41" i="9"/>
  <c r="CE41" i="9" s="1" a="1"/>
  <c r="CE41" i="9" s="1"/>
  <c r="Y44" i="4"/>
  <c r="CE44" i="4" s="1" a="1"/>
  <c r="CE44" i="4" s="1"/>
  <c r="Y26" i="18"/>
  <c r="CE26" i="18" s="1" a="1"/>
  <c r="CE26" i="18" s="1"/>
  <c r="Y27" i="17"/>
  <c r="CE27" i="17" s="1" a="1"/>
  <c r="CE27" i="17" s="1"/>
  <c r="Y29" i="3"/>
  <c r="CE29" i="3" s="1" a="1"/>
  <c r="CE29" i="3" s="1"/>
  <c r="Y20" i="13"/>
  <c r="CE20" i="13" s="1" a="1"/>
  <c r="CE20" i="13" s="1"/>
  <c r="Y38" i="15"/>
  <c r="CE38" i="15" s="1" a="1"/>
  <c r="CE38" i="15" s="1"/>
  <c r="Y21" i="2"/>
  <c r="CE21" i="2" s="1" a="1"/>
  <c r="CE21" i="2" s="1"/>
  <c r="Y34" i="10"/>
  <c r="CE34" i="10" s="1" a="1"/>
  <c r="CE34" i="10" s="1"/>
  <c r="Y36" i="19"/>
  <c r="CE36" i="19" s="1" a="1"/>
  <c r="CE36" i="19" s="1"/>
  <c r="Y31" i="11"/>
  <c r="CE31" i="11" s="1" a="1"/>
  <c r="CE31" i="11" s="1"/>
  <c r="Y36" i="3"/>
  <c r="CE36" i="3" s="1" a="1"/>
  <c r="CE36" i="3" s="1"/>
  <c r="Y17" i="13"/>
  <c r="CE17" i="13" s="1" a="1"/>
  <c r="CE17" i="13" s="1"/>
  <c r="Y26" i="9"/>
  <c r="CE26" i="9" s="1" a="1"/>
  <c r="CE26" i="9" s="1"/>
  <c r="Z22" i="7"/>
  <c r="CF22" i="7" s="1" a="1"/>
  <c r="CF22" i="7" s="1"/>
  <c r="Y33" i="10"/>
  <c r="CE33" i="10" s="1" a="1"/>
  <c r="CE33" i="10" s="1"/>
  <c r="Y21" i="3"/>
  <c r="CE21" i="3" s="1" a="1"/>
  <c r="CE21" i="3" s="1"/>
  <c r="Y38" i="11"/>
  <c r="CE38" i="11" s="1" a="1"/>
  <c r="CE38" i="11" s="1"/>
  <c r="Y22" i="3"/>
  <c r="CE22" i="3" s="1" a="1"/>
  <c r="CE22" i="3" s="1"/>
  <c r="Z38" i="14"/>
  <c r="CF38" i="14" s="1" a="1"/>
  <c r="CF38" i="14" s="1"/>
  <c r="Y35" i="13"/>
  <c r="CE35" i="13" s="1" a="1"/>
  <c r="CE35" i="13" s="1"/>
  <c r="Y26" i="13"/>
  <c r="CE26" i="13" s="1" a="1"/>
  <c r="CE26" i="13" s="1"/>
  <c r="Y35" i="2"/>
  <c r="CE35" i="2" s="1" a="1"/>
  <c r="CE35" i="2" s="1"/>
  <c r="Y38" i="2"/>
  <c r="CE38" i="2" s="1" a="1"/>
  <c r="CE38" i="2" s="1"/>
  <c r="Y31" i="21"/>
  <c r="CE31" i="21" s="1" a="1"/>
  <c r="CE31" i="21" s="1"/>
  <c r="Y22" i="18"/>
  <c r="CE22" i="18" s="1" a="1"/>
  <c r="CE22" i="18" s="1"/>
  <c r="Y21" i="19"/>
  <c r="CE21" i="19" s="1" a="1"/>
  <c r="CE21" i="19" s="1"/>
  <c r="Y29" i="2"/>
  <c r="CE29" i="2" s="1" a="1"/>
  <c r="CE29" i="2" s="1"/>
  <c r="Y18" i="19"/>
  <c r="CE18" i="19" s="1" a="1"/>
  <c r="CE18" i="19" s="1"/>
  <c r="Y24" i="16"/>
  <c r="CE24" i="16" s="1" a="1"/>
  <c r="CE24" i="16" s="1"/>
  <c r="Y26" i="3"/>
  <c r="CE26" i="3" s="1" a="1"/>
  <c r="CE26" i="3" s="1"/>
  <c r="Z41" i="19"/>
  <c r="CF41" i="19" s="1" a="1"/>
  <c r="CF41" i="19" s="1"/>
  <c r="Y21" i="17"/>
  <c r="CE21" i="17" s="1" a="1"/>
  <c r="CE21" i="17" s="1"/>
  <c r="Y20" i="3"/>
  <c r="CE20" i="3" s="1" a="1"/>
  <c r="CE20" i="3" s="1"/>
  <c r="Z31" i="10"/>
  <c r="CF31" i="10" s="1" a="1"/>
  <c r="CF31" i="10" s="1"/>
  <c r="Y39" i="8"/>
  <c r="CE39" i="8" s="1" a="1"/>
  <c r="CE39" i="8" s="1"/>
  <c r="Y41" i="17"/>
  <c r="CE41" i="17" s="1" a="1"/>
  <c r="CE41" i="17" s="1"/>
  <c r="Y41" i="8"/>
  <c r="CE41" i="8" s="1" a="1"/>
  <c r="CE41" i="8" s="1"/>
  <c r="Y44" i="8"/>
  <c r="CE44" i="8" s="1" a="1"/>
  <c r="CE44" i="8" s="1"/>
  <c r="Y42" i="14"/>
  <c r="CE42" i="14" s="1" a="1"/>
  <c r="CE42" i="14" s="1"/>
  <c r="Y28" i="16"/>
  <c r="CE28" i="16" s="1" a="1"/>
  <c r="CE28" i="16" s="1"/>
  <c r="Y33" i="19"/>
  <c r="CE33" i="19" s="1" a="1"/>
  <c r="CE33" i="19" s="1"/>
  <c r="Y44" i="1"/>
  <c r="CE44" i="1" s="1" a="1"/>
  <c r="CE44" i="1" s="1"/>
  <c r="Y20" i="8"/>
  <c r="CE20" i="8" s="1" a="1"/>
  <c r="CE20" i="8" s="1"/>
  <c r="Y31" i="7"/>
  <c r="CE31" i="7" s="1" a="1"/>
  <c r="CE31" i="7" s="1"/>
  <c r="Y27" i="18"/>
  <c r="CE27" i="18" s="1" a="1"/>
  <c r="CE27" i="18" s="1"/>
  <c r="Y20" i="1"/>
  <c r="CE20" i="1" s="1" a="1"/>
  <c r="CE20" i="1" s="1"/>
  <c r="Y44" i="14"/>
  <c r="CE44" i="14" s="1" a="1"/>
  <c r="CE44" i="14" s="1"/>
  <c r="Y25" i="1"/>
  <c r="CE25" i="1" s="1" a="1"/>
  <c r="CE25" i="1" s="1"/>
  <c r="Y43" i="3"/>
  <c r="CE43" i="3" s="1" a="1"/>
  <c r="CE43" i="3" s="1"/>
  <c r="Y20" i="16"/>
  <c r="CE20" i="16" s="1" a="1"/>
  <c r="CE20" i="16" s="1"/>
  <c r="Y28" i="12"/>
  <c r="CE28" i="12" s="1" a="1"/>
  <c r="CE28" i="12" s="1"/>
  <c r="Y16" i="10"/>
  <c r="CE16" i="10" s="1" a="1"/>
  <c r="CE16" i="10" s="1"/>
  <c r="Y38" i="19"/>
  <c r="CE38" i="19" s="1" a="1"/>
  <c r="CE38" i="19" s="1"/>
  <c r="Y41" i="18"/>
  <c r="CE41" i="18" s="1" a="1"/>
  <c r="CE41" i="18" s="1"/>
  <c r="Y36" i="11"/>
  <c r="CE36" i="11" s="1" a="1"/>
  <c r="CE36" i="11" s="1"/>
  <c r="Y39" i="2"/>
  <c r="CE39" i="2" s="1" a="1"/>
  <c r="CE39" i="2" s="1"/>
  <c r="Z20" i="5"/>
  <c r="CF20" i="5" s="1" a="1"/>
  <c r="CF20" i="5" s="1"/>
  <c r="Y40" i="20"/>
  <c r="CE40" i="20" s="1" a="1"/>
  <c r="CE40" i="20" s="1"/>
  <c r="Y33" i="16"/>
  <c r="CE33" i="16" s="1" a="1"/>
  <c r="CE33" i="16" s="1"/>
  <c r="Y35" i="20"/>
  <c r="CE35" i="20" s="1" a="1"/>
  <c r="CE35" i="20" s="1"/>
  <c r="Y26" i="21"/>
  <c r="CE26" i="21" s="1" a="1"/>
  <c r="CE26" i="21" s="1"/>
  <c r="Y41" i="3"/>
  <c r="CE41" i="3" s="1" a="1"/>
  <c r="CE41" i="3" s="1"/>
  <c r="Y29" i="17"/>
  <c r="CE29" i="17" s="1" a="1"/>
  <c r="CE29" i="17" s="1"/>
  <c r="Y23" i="1"/>
  <c r="CE23" i="1" s="1" a="1"/>
  <c r="CE23" i="1" s="1"/>
  <c r="Y37" i="18"/>
  <c r="CE37" i="18" s="1" a="1"/>
  <c r="CE37" i="18" s="1"/>
  <c r="Y35" i="18"/>
  <c r="CE35" i="18" s="1" a="1"/>
  <c r="CE35" i="18" s="1"/>
  <c r="Y28" i="7"/>
  <c r="CE28" i="7" s="1" a="1"/>
  <c r="CE28" i="7" s="1"/>
  <c r="Y16" i="9"/>
  <c r="CE16" i="9" s="1" a="1"/>
  <c r="CE16" i="9" s="1"/>
  <c r="Y33" i="6"/>
  <c r="CE33" i="6" s="1" a="1"/>
  <c r="CE33" i="6" s="1"/>
  <c r="Y22" i="1"/>
  <c r="CE22" i="1" s="1" a="1"/>
  <c r="CE22" i="1" s="1"/>
  <c r="Y24" i="18"/>
  <c r="CE24" i="18" s="1" a="1"/>
  <c r="CE24" i="18" s="1"/>
  <c r="Y44" i="12"/>
  <c r="CE44" i="12" s="1" a="1"/>
  <c r="CE44" i="12" s="1"/>
  <c r="Y23" i="20"/>
  <c r="CE23" i="20" s="1" a="1"/>
  <c r="CE23" i="20" s="1"/>
  <c r="Y22" i="16"/>
  <c r="CE22" i="16" s="1" a="1"/>
  <c r="CE22" i="16" s="1"/>
  <c r="Y23" i="6"/>
  <c r="CE23" i="6" s="1" a="1"/>
  <c r="CE23" i="6" s="1"/>
  <c r="Y41" i="5"/>
  <c r="CE41" i="5" s="1" a="1"/>
  <c r="CE41" i="5" s="1"/>
  <c r="Y27" i="7"/>
  <c r="CE27" i="7" s="1" a="1"/>
  <c r="CE27" i="7" s="1"/>
  <c r="Y17" i="8"/>
  <c r="CE17" i="8" s="1" a="1"/>
  <c r="CE17" i="8" s="1"/>
  <c r="Y36" i="9"/>
  <c r="CE36" i="9" s="1" a="1"/>
  <c r="CE36" i="9" s="1"/>
  <c r="Y18" i="10"/>
  <c r="CE18" i="10" s="1" a="1"/>
  <c r="CE18" i="10" s="1"/>
  <c r="Y40" i="11"/>
  <c r="CE40" i="11" s="1" a="1"/>
  <c r="CE40" i="11" s="1"/>
  <c r="Y18" i="14"/>
  <c r="CE18" i="14" s="1" a="1"/>
  <c r="CE18" i="14" s="1"/>
  <c r="Y35" i="17"/>
  <c r="CE35" i="17" s="1" a="1"/>
  <c r="CE35" i="17" s="1"/>
  <c r="Y25" i="10"/>
  <c r="CE25" i="10" s="1" a="1"/>
  <c r="CE25" i="10" s="1"/>
  <c r="Y32" i="20"/>
  <c r="CE32" i="20" s="1" a="1"/>
  <c r="CE32" i="20" s="1"/>
  <c r="Y34" i="16"/>
  <c r="CE34" i="16" s="1" a="1"/>
  <c r="CE34" i="16" s="1"/>
  <c r="Y28" i="9"/>
  <c r="CE28" i="9" s="1" a="1"/>
  <c r="CE28" i="9" s="1"/>
  <c r="Y17" i="9"/>
  <c r="CE17" i="9" s="1" a="1"/>
  <c r="CE17" i="9" s="1"/>
  <c r="Y43" i="13"/>
  <c r="CE43" i="13" s="1" a="1"/>
  <c r="CE43" i="13" s="1"/>
  <c r="Y22" i="17"/>
  <c r="CE22" i="17" s="1" a="1"/>
  <c r="CE22" i="17" s="1"/>
  <c r="Y31" i="12"/>
  <c r="CE31" i="12" s="1" a="1"/>
  <c r="CE31" i="12" s="1"/>
  <c r="Y40" i="18"/>
  <c r="CE40" i="18" s="1" a="1"/>
  <c r="CE40" i="18" s="1"/>
  <c r="Y34" i="12"/>
  <c r="CE34" i="12" s="1" a="1"/>
  <c r="CE34" i="12" s="1"/>
  <c r="Y26" i="12"/>
  <c r="CE26" i="12" s="1" a="1"/>
  <c r="CE26" i="12" s="1"/>
  <c r="Y17" i="10"/>
  <c r="CE17" i="10" s="1" a="1"/>
  <c r="CE17" i="10" s="1"/>
  <c r="Y17" i="14"/>
  <c r="CE17" i="14" s="1" a="1"/>
  <c r="CE17" i="14" s="1"/>
  <c r="Y29" i="19"/>
  <c r="CE29" i="19" s="1" a="1"/>
  <c r="CE29" i="19" s="1"/>
  <c r="Y16" i="8"/>
  <c r="CE16" i="8" s="1" a="1"/>
  <c r="CE16" i="8" s="1"/>
  <c r="Y27" i="20"/>
  <c r="CE27" i="20" s="1" a="1"/>
  <c r="CE27" i="20" s="1"/>
  <c r="Y28" i="11"/>
  <c r="CE28" i="11" s="1" a="1"/>
  <c r="CE28" i="11" s="1"/>
  <c r="Z37" i="17"/>
  <c r="CF37" i="17" s="1" a="1"/>
  <c r="CF37" i="17" s="1"/>
  <c r="Y16" i="14"/>
  <c r="CE16" i="14" s="1" a="1"/>
  <c r="CE16" i="14" s="1"/>
  <c r="Y35" i="5"/>
  <c r="CE35" i="5" s="1" a="1"/>
  <c r="CE35" i="5" s="1"/>
  <c r="Y35" i="6"/>
  <c r="CE35" i="6" s="1" a="1"/>
  <c r="CE35" i="6" s="1"/>
  <c r="Y25" i="11"/>
  <c r="CE25" i="11" s="1" a="1"/>
  <c r="CE25" i="11" s="1"/>
  <c r="Y17" i="18"/>
  <c r="CE17" i="18" s="1" a="1"/>
  <c r="CE17" i="18" s="1"/>
  <c r="Y39" i="5"/>
  <c r="CE39" i="5" s="1" a="1"/>
  <c r="CE39" i="5" s="1"/>
  <c r="Y31" i="16"/>
  <c r="CE31" i="16" s="1" a="1"/>
  <c r="CE31" i="16" s="1"/>
  <c r="Y24" i="13"/>
  <c r="CE24" i="13" s="1" a="1"/>
  <c r="CE24" i="13" s="1"/>
  <c r="Y25" i="9"/>
  <c r="CE25" i="9" s="1" a="1"/>
  <c r="CE25" i="9" s="1"/>
  <c r="Y33" i="15"/>
  <c r="CE33" i="15" s="1" a="1"/>
  <c r="CE33" i="15" s="1"/>
  <c r="Y22" i="10"/>
  <c r="CE22" i="10" s="1" a="1"/>
  <c r="CE22" i="10" s="1"/>
  <c r="Y42" i="11"/>
  <c r="CE42" i="11" s="1" a="1"/>
  <c r="CE42" i="11" s="1"/>
  <c r="Y36" i="20"/>
  <c r="CE36" i="20" s="1" a="1"/>
  <c r="CE36" i="20" s="1"/>
  <c r="Y31" i="19"/>
  <c r="CE31" i="19" s="1" a="1"/>
  <c r="CE31" i="19" s="1"/>
  <c r="Y16" i="6"/>
  <c r="CE16" i="6" s="1" a="1"/>
  <c r="CE16" i="6" s="1"/>
  <c r="Z31" i="5"/>
  <c r="CF31" i="5" s="1" a="1"/>
  <c r="CF31" i="5" s="1"/>
  <c r="Y37" i="16"/>
  <c r="CE37" i="16" s="1" a="1"/>
  <c r="CE37" i="16" s="1"/>
  <c r="Y41" i="14"/>
  <c r="CE41" i="14" s="1" a="1"/>
  <c r="CE41" i="14" s="1"/>
  <c r="Z21" i="8"/>
  <c r="CF21" i="8" s="1" a="1"/>
  <c r="CF21" i="8" s="1"/>
  <c r="Y43" i="7"/>
  <c r="CE43" i="7" s="1" a="1"/>
  <c r="CE43" i="7" s="1"/>
  <c r="Y27" i="9"/>
  <c r="CE27" i="9" s="1" a="1"/>
  <c r="CE27" i="9" s="1"/>
  <c r="Y43" i="6"/>
  <c r="CE43" i="6" s="1" a="1"/>
  <c r="CE43" i="6" s="1"/>
  <c r="Y25" i="18"/>
  <c r="CE25" i="18" s="1" a="1"/>
  <c r="CE25" i="18" s="1"/>
  <c r="Y38" i="5"/>
  <c r="CE38" i="5" s="1" a="1"/>
  <c r="CE38" i="5" s="1"/>
  <c r="Y20" i="19"/>
  <c r="CE20" i="19" s="1" a="1"/>
  <c r="CE20" i="19" s="1"/>
  <c r="Y22" i="19"/>
  <c r="CE22" i="19" s="1" a="1"/>
  <c r="CE22" i="19" s="1"/>
  <c r="Y24" i="4"/>
  <c r="CE24" i="4" s="1" a="1"/>
  <c r="CE24" i="4" s="1"/>
  <c r="Y40" i="1"/>
  <c r="CE40" i="1" s="1" a="1"/>
  <c r="CE40" i="1" s="1"/>
  <c r="Y21" i="12"/>
  <c r="CE21" i="12" s="1" a="1"/>
  <c r="CE21" i="12" s="1"/>
  <c r="Y27" i="4"/>
  <c r="CE27" i="4" s="1" a="1"/>
  <c r="CE27" i="4" s="1"/>
  <c r="Y34" i="15"/>
  <c r="CE34" i="15" s="1" a="1"/>
  <c r="CE34" i="15" s="1"/>
  <c r="Y40" i="19"/>
  <c r="CE40" i="19" s="1" a="1"/>
  <c r="CE40" i="19" s="1"/>
  <c r="Y30" i="3"/>
  <c r="CE30" i="3" s="1" a="1"/>
  <c r="CE30" i="3" s="1"/>
  <c r="Y32" i="17"/>
  <c r="CE32" i="17" s="1" a="1"/>
  <c r="CE32" i="17" s="1"/>
  <c r="Y37" i="11"/>
  <c r="CE37" i="11" s="1" a="1"/>
  <c r="CE37" i="11" s="1"/>
  <c r="Y18" i="3"/>
  <c r="CE18" i="3" s="1" a="1"/>
  <c r="CE18" i="3" s="1"/>
  <c r="Y42" i="4"/>
  <c r="CE42" i="4" s="1" a="1"/>
  <c r="CE42" i="4" s="1"/>
  <c r="Y39" i="12"/>
  <c r="CE39" i="12" s="1" a="1"/>
  <c r="CE39" i="12" s="1"/>
  <c r="Y29" i="5"/>
  <c r="CE29" i="5" s="1" a="1"/>
  <c r="CE29" i="5" s="1"/>
  <c r="Y22" i="20"/>
  <c r="CE22" i="20" s="1" a="1"/>
  <c r="CE22" i="20" s="1"/>
  <c r="Y30" i="16"/>
  <c r="CE30" i="16" s="1" a="1"/>
  <c r="CE30" i="16" s="1"/>
  <c r="Y29" i="10"/>
  <c r="CE29" i="10" s="1" a="1"/>
  <c r="CE29" i="10" s="1"/>
  <c r="Y27" i="21"/>
  <c r="CE27" i="21" s="1" a="1"/>
  <c r="CE27" i="21" s="1"/>
  <c r="Y34" i="14"/>
  <c r="CE34" i="14" s="1" a="1"/>
  <c r="CE34" i="14" s="1"/>
  <c r="Y31" i="2"/>
  <c r="CE31" i="2" s="1" a="1"/>
  <c r="CE31" i="2" s="1"/>
  <c r="Y17" i="11"/>
  <c r="CE17" i="11" s="1" a="1"/>
  <c r="CE17" i="11" s="1"/>
  <c r="Y34" i="7"/>
  <c r="CE34" i="7" s="1" a="1"/>
  <c r="CE34" i="7" s="1"/>
  <c r="Y39" i="14"/>
  <c r="CE39" i="14" s="1" a="1"/>
  <c r="CE39" i="14" s="1"/>
  <c r="Y18" i="8"/>
  <c r="CE18" i="8" s="1" a="1"/>
  <c r="CE18" i="8" s="1"/>
  <c r="Y39" i="21"/>
  <c r="CE39" i="21" s="1" a="1"/>
  <c r="CE39" i="21" s="1"/>
  <c r="Y27" i="12"/>
  <c r="CE27" i="12" s="1" a="1"/>
  <c r="CE27" i="12" s="1"/>
  <c r="Y31" i="17"/>
  <c r="CE31" i="17" s="1" a="1"/>
  <c r="CE31" i="17" s="1"/>
  <c r="Y18" i="17"/>
  <c r="CE18" i="17" s="1" a="1"/>
  <c r="CE18" i="17" s="1"/>
  <c r="Y22" i="2"/>
  <c r="CE22" i="2" s="1" a="1"/>
  <c r="CE22" i="2" s="1"/>
  <c r="Y25" i="12"/>
  <c r="CE25" i="12" s="1" a="1"/>
  <c r="CE25" i="12" s="1"/>
  <c r="Y41" i="7"/>
  <c r="CE41" i="7" s="1" a="1"/>
  <c r="CE41" i="7" s="1"/>
  <c r="Y19" i="3"/>
  <c r="CE19" i="3" s="1" a="1"/>
  <c r="CE19" i="3" s="1"/>
  <c r="Y35" i="4"/>
  <c r="CE35" i="4" s="1" a="1"/>
  <c r="CE35" i="4" s="1"/>
  <c r="Y16" i="11"/>
  <c r="CE16" i="11" s="1" a="1"/>
  <c r="CE16" i="11" s="1"/>
  <c r="Y35" i="8"/>
  <c r="CE35" i="8" s="1" a="1"/>
  <c r="CE35" i="8" s="1"/>
  <c r="Y23" i="2"/>
  <c r="CE23" i="2" s="1" a="1"/>
  <c r="CE23" i="2" s="1"/>
  <c r="Y33" i="18"/>
  <c r="CE33" i="18" s="1" a="1"/>
  <c r="CE33" i="18" s="1"/>
  <c r="Y38" i="13"/>
  <c r="CE38" i="13" s="1" a="1"/>
  <c r="CE38" i="13" s="1"/>
  <c r="Y21" i="4"/>
  <c r="CE21" i="4" s="1" a="1"/>
  <c r="CE21" i="4" s="1"/>
  <c r="Z42" i="3"/>
  <c r="CF42" i="3" s="1" a="1"/>
  <c r="CF42" i="3" s="1"/>
  <c r="Y40" i="7"/>
  <c r="CE40" i="7" s="1" a="1"/>
  <c r="CE40" i="7" s="1"/>
  <c r="Y22" i="8"/>
  <c r="CE22" i="8" s="1" a="1"/>
  <c r="CE22" i="8" s="1"/>
  <c r="Z42" i="16"/>
  <c r="CF42" i="16" s="1" a="1"/>
  <c r="CF42" i="16" s="1"/>
  <c r="Y18" i="16"/>
  <c r="CE18" i="16" s="1" a="1"/>
  <c r="CE18" i="16" s="1"/>
  <c r="Y43" i="5"/>
  <c r="CE43" i="5" s="1" a="1"/>
  <c r="CE43" i="5" s="1"/>
  <c r="Y35" i="10"/>
  <c r="CE35" i="10" s="1" a="1"/>
  <c r="CE35" i="10" s="1"/>
  <c r="Y19" i="8"/>
  <c r="CE19" i="8" s="1" a="1"/>
  <c r="CE19" i="8" s="1"/>
  <c r="Y30" i="13"/>
  <c r="CE30" i="13" s="1" a="1"/>
  <c r="CE30" i="13" s="1"/>
  <c r="Y32" i="13"/>
  <c r="CE32" i="13" s="1" a="1"/>
  <c r="CE32" i="13" s="1"/>
  <c r="Y39" i="11"/>
  <c r="CE39" i="11" s="1" a="1"/>
  <c r="CE39" i="11" s="1"/>
  <c r="Y21" i="16"/>
  <c r="CE21" i="16" s="1" a="1"/>
  <c r="CE21" i="16" s="1"/>
  <c r="Y37" i="3"/>
  <c r="CE37" i="3" s="1" a="1"/>
  <c r="CE37" i="3" s="1"/>
  <c r="Y42" i="19"/>
  <c r="CE42" i="19" s="1" a="1"/>
  <c r="CE42" i="19" s="1"/>
  <c r="Y30" i="19"/>
  <c r="CE30" i="19" s="1" a="1"/>
  <c r="CE30" i="19" s="1"/>
  <c r="Y41" i="21"/>
  <c r="CE41" i="21" s="1" a="1"/>
  <c r="CE41" i="21" s="1"/>
  <c r="Y28" i="14"/>
  <c r="CE28" i="14" s="1" a="1"/>
  <c r="CE28" i="14" s="1"/>
  <c r="Y27" i="8"/>
  <c r="CE27" i="8" s="1" a="1"/>
  <c r="CE27" i="8" s="1"/>
  <c r="Y42" i="18"/>
  <c r="CE42" i="18" s="1" a="1"/>
  <c r="CE42" i="18" s="1"/>
  <c r="Y27" i="2"/>
  <c r="CE27" i="2" s="1" a="1"/>
  <c r="CE27" i="2" s="1"/>
  <c r="Y44" i="6"/>
  <c r="CE44" i="6" s="1" a="1"/>
  <c r="CE44" i="6" s="1"/>
  <c r="Y33" i="8"/>
  <c r="CE33" i="8" s="1" a="1"/>
  <c r="CE33" i="8" s="1"/>
  <c r="Y39" i="18"/>
  <c r="CE39" i="18" s="1" a="1"/>
  <c r="CE39" i="18" s="1"/>
  <c r="Y26" i="4"/>
  <c r="CE26" i="4" s="1" a="1"/>
  <c r="CE26" i="4" s="1"/>
  <c r="Z32" i="2"/>
  <c r="CF32" i="2" s="1" a="1"/>
  <c r="CF32" i="2" s="1"/>
  <c r="Y32" i="14"/>
  <c r="CE32" i="14" s="1" a="1"/>
  <c r="CE32" i="14" s="1"/>
  <c r="Y29" i="15"/>
  <c r="CE29" i="15" s="1" a="1"/>
  <c r="CE29" i="15" s="1"/>
  <c r="Y42" i="6"/>
  <c r="CE42" i="6" s="1" a="1"/>
  <c r="CE42" i="6" s="1"/>
  <c r="Y43" i="4"/>
  <c r="CE43" i="4" s="1" a="1"/>
  <c r="CE43" i="4" s="1"/>
  <c r="Y16" i="19"/>
  <c r="CE16" i="19" s="1" a="1"/>
  <c r="CE16" i="19" s="1"/>
  <c r="Y39" i="6"/>
  <c r="CE39" i="6" s="1" a="1"/>
  <c r="CE39" i="6" s="1"/>
  <c r="Y31" i="1"/>
  <c r="CE31" i="1" s="1" a="1"/>
  <c r="CE31" i="1" s="1"/>
  <c r="Y23" i="14"/>
  <c r="CE23" i="14" s="1" a="1"/>
  <c r="CE23" i="14" s="1"/>
  <c r="Y29" i="6"/>
  <c r="CE29" i="6" s="1" a="1"/>
  <c r="CE29" i="6" s="1"/>
  <c r="Y26" i="1"/>
  <c r="CE26" i="1" s="1" a="1"/>
  <c r="CE26" i="1" s="1"/>
  <c r="Y41" i="1"/>
  <c r="CE41" i="1" s="1" a="1"/>
  <c r="CE41" i="1" s="1"/>
  <c r="Y36" i="15"/>
  <c r="CE36" i="15" s="1" a="1"/>
  <c r="CE36" i="15" s="1"/>
  <c r="Y44" i="19"/>
  <c r="CE44" i="19" s="1" a="1"/>
  <c r="CE44" i="19" s="1"/>
  <c r="Y32" i="9"/>
  <c r="CE32" i="9" s="1" a="1"/>
  <c r="CE32" i="9" s="1"/>
  <c r="Y41" i="20"/>
  <c r="CE41" i="20" s="1" a="1"/>
  <c r="CE41" i="20" s="1"/>
  <c r="Z27" i="6"/>
  <c r="CF27" i="6" s="1" a="1"/>
  <c r="CF27" i="6" s="1"/>
  <c r="Y43" i="12"/>
  <c r="CE43" i="12" s="1" a="1"/>
  <c r="CE43" i="12" s="1"/>
  <c r="Y37" i="21"/>
  <c r="CE37" i="21" s="1" a="1"/>
  <c r="CE37" i="21" s="1"/>
  <c r="Y25" i="5"/>
  <c r="CE25" i="5" s="1" a="1"/>
  <c r="CE25" i="5" s="1"/>
  <c r="Y32" i="7"/>
  <c r="CE32" i="7" s="1" a="1"/>
  <c r="CE32" i="7" s="1"/>
  <c r="Y38" i="18"/>
  <c r="CE38" i="18" s="1" a="1"/>
  <c r="CE38" i="18" s="1"/>
  <c r="Y18" i="9"/>
  <c r="CE18" i="9" s="1" a="1"/>
  <c r="CE18" i="9" s="1"/>
  <c r="Y33" i="12"/>
  <c r="CE33" i="12" s="1" a="1"/>
  <c r="CE33" i="12" s="1"/>
  <c r="Y28" i="10"/>
  <c r="CE28" i="10" s="1" a="1"/>
  <c r="CE28" i="10" s="1"/>
  <c r="Y15" i="1"/>
  <c r="CE15" i="1" s="1" a="1"/>
  <c r="CE15" i="1" s="1"/>
  <c r="Y34" i="6"/>
  <c r="CE34" i="6" s="1" a="1"/>
  <c r="CE34" i="6" s="1"/>
  <c r="Y40" i="21"/>
  <c r="CE40" i="21" s="1" a="1"/>
  <c r="CE40" i="21" s="1"/>
  <c r="Y30" i="18"/>
  <c r="CE30" i="18" s="1" a="1"/>
  <c r="CE30" i="18" s="1"/>
  <c r="Y39" i="7"/>
  <c r="CE39" i="7" s="1" a="1"/>
  <c r="CE39" i="7" s="1"/>
  <c r="Y34" i="2"/>
  <c r="CE34" i="2" s="1" a="1"/>
  <c r="CE34" i="2" s="1"/>
  <c r="Y34" i="21"/>
  <c r="CE34" i="21" s="1" a="1"/>
  <c r="CE34" i="21" s="1"/>
  <c r="Y32" i="16"/>
  <c r="CE32" i="16" s="1" a="1"/>
  <c r="CE32" i="16" s="1"/>
  <c r="Y33" i="14"/>
  <c r="CE33" i="14" s="1" a="1"/>
  <c r="CE33" i="14" s="1"/>
  <c r="Y30" i="10"/>
  <c r="CE30" i="10" s="1" a="1"/>
  <c r="CE30" i="10" s="1"/>
  <c r="Y35" i="7"/>
  <c r="CE35" i="7" s="1" a="1"/>
  <c r="CE35" i="7" s="1"/>
  <c r="Y23" i="13"/>
  <c r="CE23" i="13" s="1" a="1"/>
  <c r="CE23" i="13" s="1"/>
  <c r="Y19" i="5"/>
  <c r="CE19" i="5" s="1" a="1"/>
  <c r="CE19" i="5" s="1"/>
  <c r="Y33" i="5"/>
  <c r="CE33" i="5" s="1" a="1"/>
  <c r="CE33" i="5" s="1"/>
  <c r="Y42" i="17"/>
  <c r="CE42" i="17" s="1" a="1"/>
  <c r="CE42" i="17" s="1"/>
  <c r="Y37" i="8"/>
  <c r="CE37" i="8" s="1" a="1"/>
  <c r="CE37" i="8" s="1"/>
  <c r="Z37" i="7"/>
  <c r="CF37" i="7" s="1" a="1"/>
  <c r="CF37" i="7" s="1"/>
  <c r="Y21" i="9"/>
  <c r="CE21" i="9" s="1" a="1"/>
  <c r="CE21" i="9" s="1"/>
  <c r="Y22" i="5"/>
  <c r="CE22" i="5" s="1" a="1"/>
  <c r="CE22" i="5" s="1"/>
  <c r="Y36" i="10"/>
  <c r="CE36" i="10" s="1" a="1"/>
  <c r="CE36" i="10" s="1"/>
  <c r="Y44" i="9"/>
  <c r="CE44" i="9" s="1" a="1"/>
  <c r="CE44" i="9" s="1"/>
  <c r="Y31" i="9"/>
  <c r="CE31" i="9" s="1" a="1"/>
  <c r="CE31" i="9" s="1"/>
  <c r="Y28" i="1"/>
  <c r="CE28" i="1" s="1" a="1"/>
  <c r="CE28" i="1" s="1"/>
  <c r="Y26" i="7"/>
  <c r="CE26" i="7" s="1" a="1"/>
  <c r="CE26" i="7" s="1"/>
  <c r="Y39" i="1"/>
  <c r="CE39" i="1" s="1" a="1"/>
  <c r="CE39" i="1" s="1"/>
  <c r="Y32" i="11"/>
  <c r="CE32" i="11" s="1" a="1"/>
  <c r="CE32" i="11" s="1"/>
  <c r="Y22" i="15"/>
  <c r="CE22" i="15" s="1" a="1"/>
  <c r="CE22" i="15" s="1"/>
  <c r="Y43" i="11"/>
  <c r="CE43" i="11" s="1" a="1"/>
  <c r="CE43" i="11" s="1"/>
  <c r="Y44" i="21"/>
  <c r="CE44" i="21" s="1" a="1"/>
  <c r="CE44" i="21" s="1"/>
  <c r="Y40" i="9"/>
  <c r="CE40" i="9" s="1" a="1"/>
  <c r="CE40" i="9" s="1"/>
  <c r="Y17" i="15"/>
  <c r="CE17" i="15" s="1" a="1"/>
  <c r="CE17" i="15" s="1"/>
  <c r="Y19" i="16"/>
  <c r="CE19" i="16" s="1" a="1"/>
  <c r="CE19" i="16" s="1"/>
  <c r="Y22" i="14"/>
  <c r="CE22" i="14" s="1" a="1"/>
  <c r="CE22" i="14" s="1"/>
  <c r="Y37" i="6"/>
  <c r="CE37" i="6" s="1" a="1"/>
  <c r="CE37" i="6" s="1"/>
  <c r="Z16" i="7"/>
  <c r="CF16" i="7" s="1" a="1"/>
  <c r="CF16" i="7" s="1"/>
  <c r="Y19" i="15"/>
  <c r="CE19" i="15" s="1" a="1"/>
  <c r="CE19" i="15" s="1"/>
  <c r="Y41" i="16"/>
  <c r="CE41" i="16" s="1" a="1"/>
  <c r="CE41" i="16" s="1"/>
  <c r="Y39" i="15"/>
  <c r="CE39" i="15" s="1" a="1"/>
  <c r="CE39" i="15" s="1"/>
  <c r="Y28" i="2"/>
  <c r="CE28" i="2" s="1" a="1"/>
  <c r="CE28" i="2" s="1"/>
  <c r="Y30" i="21"/>
  <c r="CE30" i="21" s="1" a="1"/>
  <c r="CE30" i="21" s="1"/>
  <c r="Y16" i="13"/>
  <c r="CE16" i="13" s="1" a="1"/>
  <c r="CE16" i="13" s="1"/>
  <c r="Y34" i="13"/>
  <c r="CE34" i="13" s="1" a="1"/>
  <c r="CE34" i="13" s="1"/>
  <c r="Y39" i="17"/>
  <c r="CE39" i="17" s="1" a="1"/>
  <c r="CE39" i="17" s="1"/>
  <c r="Y18" i="21"/>
  <c r="CE18" i="21" s="1" a="1"/>
  <c r="CE18" i="21" s="1"/>
  <c r="Y43" i="2"/>
  <c r="CE43" i="2" s="1" a="1"/>
  <c r="CE43" i="2" s="1"/>
  <c r="Y30" i="7"/>
  <c r="CE30" i="7" s="1" a="1"/>
  <c r="CE30" i="7" s="1"/>
  <c r="Y25" i="16"/>
  <c r="CE25" i="16" s="1" a="1"/>
  <c r="CE25" i="16" s="1"/>
  <c r="Y26" i="20"/>
  <c r="CE26" i="20" s="1" a="1"/>
  <c r="CE26" i="20" s="1"/>
  <c r="Y17" i="21"/>
  <c r="CE17" i="21" s="1" a="1"/>
  <c r="CE17" i="21" s="1"/>
  <c r="Y31" i="20"/>
  <c r="CE31" i="20" s="1" a="1"/>
  <c r="CE31" i="20" s="1"/>
  <c r="Y17" i="2"/>
  <c r="CE17" i="2" s="1" a="1"/>
  <c r="CE17" i="2" s="1"/>
  <c r="Y31" i="6"/>
  <c r="CE31" i="6" s="1" a="1"/>
  <c r="CE31" i="6" s="1"/>
  <c r="Y23" i="7"/>
  <c r="CE23" i="7" s="1" a="1"/>
  <c r="CE23" i="7" s="1"/>
  <c r="Y41" i="6"/>
  <c r="CE41" i="6" s="1" a="1"/>
  <c r="CE41" i="6" s="1"/>
  <c r="Z24" i="7"/>
  <c r="CF24" i="7" s="1" a="1"/>
  <c r="CF24" i="7" s="1"/>
  <c r="Y36" i="17"/>
  <c r="CE36" i="17" s="1" a="1"/>
  <c r="CE36" i="17" s="1"/>
  <c r="Y37" i="2"/>
  <c r="CE37" i="2" s="1" a="1"/>
  <c r="CE37" i="2" s="1"/>
  <c r="Y16" i="3"/>
  <c r="CE16" i="3" s="1" a="1"/>
  <c r="CE16" i="3" s="1"/>
  <c r="Y39" i="16"/>
  <c r="CE39" i="16" s="1" a="1"/>
  <c r="CE39" i="16" s="1"/>
  <c r="Y21" i="1"/>
  <c r="CE21" i="1" s="1" a="1"/>
  <c r="CE21" i="1" s="1"/>
  <c r="Y26" i="2"/>
  <c r="CE26" i="2" s="1" a="1"/>
  <c r="CE26" i="2" s="1"/>
  <c r="Y32" i="4"/>
  <c r="CE32" i="4" s="1" a="1"/>
  <c r="CE32" i="4" s="1"/>
  <c r="Y20" i="17"/>
  <c r="CE20" i="17" s="1" a="1"/>
  <c r="CE20" i="17" s="1"/>
  <c r="Y42" i="13"/>
  <c r="CE42" i="13" s="1" a="1"/>
  <c r="CE42" i="13" s="1"/>
  <c r="Y27" i="15"/>
  <c r="CE27" i="15" s="1" a="1"/>
  <c r="CE27" i="15" s="1"/>
  <c r="Y32" i="19"/>
  <c r="CE32" i="19" s="1" a="1"/>
  <c r="CE32" i="19" s="1"/>
  <c r="Y23" i="15"/>
  <c r="CE23" i="15" s="1" a="1"/>
  <c r="CE23" i="15" s="1"/>
  <c r="Y33" i="17"/>
  <c r="CE33" i="17" s="1" a="1"/>
  <c r="CE33" i="17" s="1"/>
  <c r="Y29" i="20"/>
  <c r="CE29" i="20" s="1" a="1"/>
  <c r="CE29" i="20" s="1"/>
  <c r="Y44" i="13"/>
  <c r="CE44" i="13" s="1" a="1"/>
  <c r="CE44" i="13" s="1"/>
  <c r="Y18" i="13"/>
  <c r="CE18" i="13" s="1" a="1"/>
  <c r="CE18" i="13" s="1"/>
  <c r="Y29" i="13"/>
  <c r="CE29" i="13" s="1" a="1"/>
  <c r="CE29" i="13" s="1"/>
  <c r="Y19" i="2"/>
  <c r="CE19" i="2" s="1" a="1"/>
  <c r="CE19" i="2" s="1"/>
  <c r="Y28" i="5"/>
  <c r="CE28" i="5" s="1" a="1"/>
  <c r="CE28" i="5" s="1"/>
  <c r="Y28" i="20"/>
  <c r="CE28" i="20" s="1" a="1"/>
  <c r="CE28" i="20" s="1"/>
  <c r="Y29" i="11"/>
  <c r="CE29" i="11" s="1" a="1"/>
  <c r="CE29" i="11" s="1"/>
  <c r="Y46" i="17"/>
  <c r="CE46" i="17" s="1" a="1"/>
  <c r="CE46" i="17" s="1"/>
  <c r="Y45" i="18"/>
  <c r="CE45" i="18" s="1" a="1"/>
  <c r="CE45" i="18" s="1"/>
  <c r="Y46" i="9"/>
  <c r="CE46" i="9" s="1" a="1"/>
  <c r="CE46" i="9" s="1"/>
  <c r="Y45" i="11"/>
  <c r="CE45" i="11" s="1" a="1"/>
  <c r="CE45" i="11" s="1"/>
  <c r="Y46" i="21"/>
  <c r="CE46" i="21" s="1" a="1"/>
  <c r="CE46" i="21" s="1"/>
  <c r="Y45" i="9"/>
  <c r="CE45" i="9" s="1" a="1"/>
  <c r="CE45" i="9" s="1"/>
  <c r="Y46" i="14"/>
  <c r="CE46" i="14" s="1" a="1"/>
  <c r="CE46" i="14" s="1"/>
  <c r="Y46" i="16"/>
  <c r="CE46" i="16" s="1" a="1"/>
  <c r="CE46" i="16" s="1"/>
  <c r="AA46" i="15"/>
  <c r="CG46" i="15" s="1" a="1"/>
  <c r="CG46" i="15" s="1"/>
  <c r="Y45" i="4"/>
  <c r="CE45" i="4" s="1" a="1"/>
  <c r="CE45" i="4" s="1"/>
  <c r="Y46" i="13"/>
  <c r="CE46" i="13" s="1" a="1"/>
  <c r="CE46" i="13" s="1"/>
  <c r="Y45" i="17"/>
  <c r="CE45" i="17" s="1" a="1"/>
  <c r="CE45" i="17" s="1"/>
  <c r="Y46" i="4"/>
  <c r="CE46" i="4" s="1" a="1"/>
  <c r="CE46" i="4" s="1"/>
  <c r="Y45" i="21"/>
  <c r="CE45" i="21" s="1" a="1"/>
  <c r="CE45" i="21" s="1"/>
  <c r="Y46" i="2"/>
  <c r="CE46" i="2" s="1" a="1"/>
  <c r="CE46" i="2" s="1"/>
  <c r="Y46" i="12"/>
  <c r="CE46" i="12" s="1" a="1"/>
  <c r="CE46" i="12" s="1"/>
  <c r="Y45" i="1"/>
  <c r="CE45" i="1" s="1" a="1"/>
  <c r="CE45" i="1" s="1"/>
  <c r="Y46" i="3"/>
  <c r="CE46" i="3" s="1" a="1"/>
  <c r="CE46" i="3" s="1"/>
  <c r="Y45" i="3"/>
  <c r="CE45" i="3" s="1" a="1"/>
  <c r="CE45" i="3" s="1"/>
  <c r="Y45" i="13"/>
  <c r="CE45" i="13" s="1" a="1"/>
  <c r="CE45" i="13" s="1"/>
  <c r="Y46" i="7"/>
  <c r="CE46" i="7" s="1" a="1"/>
  <c r="CE46" i="7" s="1"/>
  <c r="Y45" i="6"/>
  <c r="CE45" i="6" s="1" a="1"/>
  <c r="CE45" i="6" s="1"/>
  <c r="Y46" i="18"/>
  <c r="CE46" i="18" s="1" a="1"/>
  <c r="CE46" i="18" s="1"/>
  <c r="Y45" i="5"/>
  <c r="CE45" i="5" s="1" a="1"/>
  <c r="CE45" i="5" s="1"/>
  <c r="Y45" i="20"/>
  <c r="CE45" i="20" s="1" a="1"/>
  <c r="CE45" i="20" s="1"/>
  <c r="Y45" i="14"/>
  <c r="CE45" i="14" s="1" a="1"/>
  <c r="CE45" i="14" s="1"/>
  <c r="Y46" i="5"/>
  <c r="CE46" i="5" s="1" a="1"/>
  <c r="CE46" i="5" s="1"/>
  <c r="Y45" i="12"/>
  <c r="CE45" i="12" s="1" a="1"/>
  <c r="CE45" i="12" s="1"/>
  <c r="Y45" i="2"/>
  <c r="CE45" i="2" s="1" a="1"/>
  <c r="CE45" i="2" s="1"/>
  <c r="Y45" i="19"/>
  <c r="CE45" i="19" s="1" a="1"/>
  <c r="CE45" i="19" s="1"/>
  <c r="Y46" i="1"/>
  <c r="CE46" i="1" s="1" a="1"/>
  <c r="CE46" i="1" s="1"/>
  <c r="Y45" i="8"/>
  <c r="CE45" i="8" s="1" a="1"/>
  <c r="CE45" i="8" s="1"/>
  <c r="Y45" i="15"/>
  <c r="CE45" i="15" s="1" a="1"/>
  <c r="CE45" i="15" s="1"/>
  <c r="Y45" i="10"/>
  <c r="CE45" i="10" s="1" a="1"/>
  <c r="CE45" i="10" s="1"/>
  <c r="Y46" i="6"/>
  <c r="CE46" i="6" s="1" a="1"/>
  <c r="CE46" i="6" s="1"/>
  <c r="Y46" i="11"/>
  <c r="CE46" i="11" s="1" a="1"/>
  <c r="CE46" i="11" s="1"/>
  <c r="Y46" i="10"/>
  <c r="CE46" i="10" s="1" a="1"/>
  <c r="CE46" i="10" s="1"/>
  <c r="Y46" i="20"/>
  <c r="CE46" i="20" s="1" a="1"/>
  <c r="CE46" i="20" s="1"/>
  <c r="Y46" i="8"/>
  <c r="CE46" i="8" s="1" a="1"/>
  <c r="CE46" i="8" s="1"/>
  <c r="Y45" i="7"/>
  <c r="CE45" i="7" s="1" a="1"/>
  <c r="CE45" i="7" s="1"/>
  <c r="Y45" i="16"/>
  <c r="CE45" i="16" s="1" a="1"/>
  <c r="CE45" i="16" s="1"/>
  <c r="Y46" i="19"/>
  <c r="CE46" i="19" s="1" a="1"/>
  <c r="CE46" i="19" s="1"/>
  <c r="CE112" i="1" l="1"/>
  <c r="CE80" i="1"/>
  <c r="AA37" i="1"/>
  <c r="CF37" i="1" a="1"/>
  <c r="CF37" i="1" s="1"/>
  <c r="CB90" i="5"/>
  <c r="CB58" i="5"/>
  <c r="X15" i="10"/>
  <c r="CD15" i="10" s="1" a="1"/>
  <c r="CD15" i="10" s="1"/>
  <c r="W47" i="10"/>
  <c r="CB90" i="13"/>
  <c r="CB58" i="13"/>
  <c r="CB90" i="10"/>
  <c r="CB58" i="10"/>
  <c r="X15" i="13"/>
  <c r="CD15" i="13" s="1" a="1"/>
  <c r="CD15" i="13" s="1"/>
  <c r="W47" i="13"/>
  <c r="CB90" i="14"/>
  <c r="CB58" i="14"/>
  <c r="X15" i="11"/>
  <c r="CD15" i="11" s="1" a="1"/>
  <c r="CD15" i="11" s="1"/>
  <c r="W47" i="11"/>
  <c r="W47" i="14"/>
  <c r="X15" i="14"/>
  <c r="CD15" i="14" s="1" a="1"/>
  <c r="CD15" i="14" s="1"/>
  <c r="X15" i="5"/>
  <c r="CD15" i="5" s="1" a="1"/>
  <c r="CD15" i="5" s="1"/>
  <c r="W47" i="5"/>
  <c r="CB90" i="11"/>
  <c r="CB58" i="11"/>
  <c r="W47" i="6"/>
  <c r="X15" i="6"/>
  <c r="CD15" i="6" s="1" a="1"/>
  <c r="CD15" i="6" s="1"/>
  <c r="CD124" i="16"/>
  <c r="CD127" i="16" s="1"/>
  <c r="CD120" i="16" s="1"/>
  <c r="CD88" i="16"/>
  <c r="CD124" i="15"/>
  <c r="CD127" i="15" s="1"/>
  <c r="CD120" i="15" s="1"/>
  <c r="CD88" i="15"/>
  <c r="CD124" i="20"/>
  <c r="CD127" i="20" s="1"/>
  <c r="CD120" i="20" s="1"/>
  <c r="CD88" i="20"/>
  <c r="CD121" i="4"/>
  <c r="CD89" i="4"/>
  <c r="CD121" i="21"/>
  <c r="CD89" i="21"/>
  <c r="CD95" i="17"/>
  <c r="CD63" i="17"/>
  <c r="CE99" i="7"/>
  <c r="CE67" i="7"/>
  <c r="CD101" i="20"/>
  <c r="CD69" i="20"/>
  <c r="CD105" i="21"/>
  <c r="CD73" i="21"/>
  <c r="CD112" i="6"/>
  <c r="CD80" i="6"/>
  <c r="CD97" i="5"/>
  <c r="CD65" i="5"/>
  <c r="CD110" i="7"/>
  <c r="CD78" i="7"/>
  <c r="CD115" i="21"/>
  <c r="CD83" i="21"/>
  <c r="CD104" i="6"/>
  <c r="CD72" i="6"/>
  <c r="CD104" i="15"/>
  <c r="CD72" i="15"/>
  <c r="CD103" i="14"/>
  <c r="CD71" i="14"/>
  <c r="CD105" i="13"/>
  <c r="CD73" i="13"/>
  <c r="CD97" i="8"/>
  <c r="CD65" i="8"/>
  <c r="CD91" i="11"/>
  <c r="CD59" i="11"/>
  <c r="CD114" i="14"/>
  <c r="CD82" i="14"/>
  <c r="CD97" i="20"/>
  <c r="CD65" i="20"/>
  <c r="CD102" i="4"/>
  <c r="CD70" i="4"/>
  <c r="CE96" i="8"/>
  <c r="CE64" i="8"/>
  <c r="CD108" i="15"/>
  <c r="CD76" i="15"/>
  <c r="CD110" i="6"/>
  <c r="CD78" i="6"/>
  <c r="CD104" i="19"/>
  <c r="CD72" i="19"/>
  <c r="CD118" i="13"/>
  <c r="CD86" i="13"/>
  <c r="CD102" i="7"/>
  <c r="CD70" i="7"/>
  <c r="CD108" i="6"/>
  <c r="CD76" i="6"/>
  <c r="CD116" i="18"/>
  <c r="CD84" i="18"/>
  <c r="CD119" i="1"/>
  <c r="CD87" i="1"/>
  <c r="CE106" i="10"/>
  <c r="CE74" i="10"/>
  <c r="CD96" i="19"/>
  <c r="CD64" i="19"/>
  <c r="CD110" i="13"/>
  <c r="CD78" i="13"/>
  <c r="CD111" i="19"/>
  <c r="CD79" i="19"/>
  <c r="CD112" i="14"/>
  <c r="CD80" i="14"/>
  <c r="CD93" i="11"/>
  <c r="CD61" i="11"/>
  <c r="CD106" i="8"/>
  <c r="CD74" i="8"/>
  <c r="CD117" i="20"/>
  <c r="CD85" i="20"/>
  <c r="CD98" i="17"/>
  <c r="CD66" i="17"/>
  <c r="CE99" i="2"/>
  <c r="CE67" i="2"/>
  <c r="CD97" i="4"/>
  <c r="CD65" i="4"/>
  <c r="CD114" i="20"/>
  <c r="CD82" i="20"/>
  <c r="CD99" i="15"/>
  <c r="CD67" i="15"/>
  <c r="CD93" i="2"/>
  <c r="CD61" i="2"/>
  <c r="CD99" i="10"/>
  <c r="CD67" i="10"/>
  <c r="CD115" i="15"/>
  <c r="CD83" i="15"/>
  <c r="CD117" i="12"/>
  <c r="CD85" i="12"/>
  <c r="CD94" i="14"/>
  <c r="CD62" i="14"/>
  <c r="CD108" i="21"/>
  <c r="CD76" i="21"/>
  <c r="CD100" i="17"/>
  <c r="CD68" i="17"/>
  <c r="CD111" i="16"/>
  <c r="CD79" i="16"/>
  <c r="CD107" i="1"/>
  <c r="CD75" i="1"/>
  <c r="CD95" i="4"/>
  <c r="CD63" i="4"/>
  <c r="CD115" i="3"/>
  <c r="CD83" i="3"/>
  <c r="CD96" i="6"/>
  <c r="CD64" i="6"/>
  <c r="CD99" i="21"/>
  <c r="CD67" i="21"/>
  <c r="CD92" i="19"/>
  <c r="CD60" i="19"/>
  <c r="CD104" i="21"/>
  <c r="CD72" i="21"/>
  <c r="CD117" i="2"/>
  <c r="CD85" i="2"/>
  <c r="CD114" i="4"/>
  <c r="CD82" i="4"/>
  <c r="CD105" i="17"/>
  <c r="CD73" i="17"/>
  <c r="CD100" i="20"/>
  <c r="CD68" i="20"/>
  <c r="CD117" i="9"/>
  <c r="CD85" i="9"/>
  <c r="CD109" i="3"/>
  <c r="CD77" i="3"/>
  <c r="CD98" i="21"/>
  <c r="CD66" i="21"/>
  <c r="CD106" i="14"/>
  <c r="CD74" i="14"/>
  <c r="CD112" i="15"/>
  <c r="CD80" i="15"/>
  <c r="CE94" i="9"/>
  <c r="CE62" i="9"/>
  <c r="CD101" i="14"/>
  <c r="CD69" i="14"/>
  <c r="CD119" i="11"/>
  <c r="CD87" i="11"/>
  <c r="CD92" i="1"/>
  <c r="CD60" i="1"/>
  <c r="CD109" i="19"/>
  <c r="CD77" i="19"/>
  <c r="CD117" i="21"/>
  <c r="CD85" i="21"/>
  <c r="CD118" i="20"/>
  <c r="CD86" i="20"/>
  <c r="CD96" i="10"/>
  <c r="CD64" i="10"/>
  <c r="CD115" i="5"/>
  <c r="CD83" i="5"/>
  <c r="CD115" i="4"/>
  <c r="CD83" i="4"/>
  <c r="CD101" i="8"/>
  <c r="CD69" i="8"/>
  <c r="CD116" i="11"/>
  <c r="CD84" i="11"/>
  <c r="CE92" i="20"/>
  <c r="CE60" i="20"/>
  <c r="CD100" i="6"/>
  <c r="CD68" i="6"/>
  <c r="CD104" i="12"/>
  <c r="CD72" i="12"/>
  <c r="CD107" i="15"/>
  <c r="CD75" i="15"/>
  <c r="CD113" i="12"/>
  <c r="CD81" i="12"/>
  <c r="CD92" i="12"/>
  <c r="CD60" i="12"/>
  <c r="CD102" i="14"/>
  <c r="CD70" i="14"/>
  <c r="CD105" i="6"/>
  <c r="CD73" i="6"/>
  <c r="CD108" i="3"/>
  <c r="CD76" i="3"/>
  <c r="CD117" i="1"/>
  <c r="CD85" i="1"/>
  <c r="CE113" i="7"/>
  <c r="CE81" i="7"/>
  <c r="CD100" i="14"/>
  <c r="CD68" i="14"/>
  <c r="CD111" i="1"/>
  <c r="CD79" i="1"/>
  <c r="CD100" i="19"/>
  <c r="CD68" i="19"/>
  <c r="CD97" i="6"/>
  <c r="CD65" i="6"/>
  <c r="CD99" i="6"/>
  <c r="CD67" i="6"/>
  <c r="CD108" i="1"/>
  <c r="CD76" i="1"/>
  <c r="CD94" i="10"/>
  <c r="CD62" i="10"/>
  <c r="CD101" i="17"/>
  <c r="CD69" i="17"/>
  <c r="CD116" i="4"/>
  <c r="CD84" i="4"/>
  <c r="CD109" i="17"/>
  <c r="CD77" i="17"/>
  <c r="CD111" i="14"/>
  <c r="CD79" i="14"/>
  <c r="CD104" i="16"/>
  <c r="CD72" i="16"/>
  <c r="CD103" i="3"/>
  <c r="CD71" i="3"/>
  <c r="CD112" i="9"/>
  <c r="CD80" i="9"/>
  <c r="CD118" i="1"/>
  <c r="CD86" i="1"/>
  <c r="CD93" i="6"/>
  <c r="CD61" i="6"/>
  <c r="CD98" i="8"/>
  <c r="CD66" i="8"/>
  <c r="CD98" i="3"/>
  <c r="CD66" i="3"/>
  <c r="CD94" i="21"/>
  <c r="CD62" i="21"/>
  <c r="CE99" i="8"/>
  <c r="CE67" i="8"/>
  <c r="CB90" i="2"/>
  <c r="CB58" i="2"/>
  <c r="CB90" i="6"/>
  <c r="CB58" i="6"/>
  <c r="CD121" i="10"/>
  <c r="CD89" i="10"/>
  <c r="CD124" i="2"/>
  <c r="CD127" i="2" s="1"/>
  <c r="CD120" i="2" s="1"/>
  <c r="CD88" i="2"/>
  <c r="CD121" i="7"/>
  <c r="CD89" i="7"/>
  <c r="CD124" i="1"/>
  <c r="CD127" i="1" s="1"/>
  <c r="CD120" i="1" s="1"/>
  <c r="CD88" i="1"/>
  <c r="CF121" i="15"/>
  <c r="CF89" i="15"/>
  <c r="CD121" i="17"/>
  <c r="CD89" i="17"/>
  <c r="CD93" i="13"/>
  <c r="CD61" i="13"/>
  <c r="CD98" i="15"/>
  <c r="CD66" i="15"/>
  <c r="CD114" i="16"/>
  <c r="CD82" i="16"/>
  <c r="CD106" i="6"/>
  <c r="CD74" i="6"/>
  <c r="CD93" i="21"/>
  <c r="CD61" i="21"/>
  <c r="CD92" i="15"/>
  <c r="CD60" i="15"/>
  <c r="CD114" i="1"/>
  <c r="CD82" i="1"/>
  <c r="CD119" i="9"/>
  <c r="CD87" i="9"/>
  <c r="CD117" i="17"/>
  <c r="CD85" i="17"/>
  <c r="CD109" i="21"/>
  <c r="CD77" i="21"/>
  <c r="CD113" i="18"/>
  <c r="CD81" i="18"/>
  <c r="CD118" i="12"/>
  <c r="CD86" i="12"/>
  <c r="CD91" i="19"/>
  <c r="CD59" i="19"/>
  <c r="CE107" i="2"/>
  <c r="CE75" i="2"/>
  <c r="CD119" i="6"/>
  <c r="CD87" i="6"/>
  <c r="CD112" i="3"/>
  <c r="CD80" i="3"/>
  <c r="CD110" i="10"/>
  <c r="CD78" i="10"/>
  <c r="CD113" i="13"/>
  <c r="CD81" i="13"/>
  <c r="CD100" i="12"/>
  <c r="CD68" i="12"/>
  <c r="CD106" i="17"/>
  <c r="CD74" i="17"/>
  <c r="CD109" i="14"/>
  <c r="CD77" i="14"/>
  <c r="CD107" i="17"/>
  <c r="CD75" i="17"/>
  <c r="CD97" i="19"/>
  <c r="CD65" i="19"/>
  <c r="CD91" i="6"/>
  <c r="CD59" i="6"/>
  <c r="CD106" i="16"/>
  <c r="CD74" i="16"/>
  <c r="CD103" i="11"/>
  <c r="CD71" i="11"/>
  <c r="CD109" i="12"/>
  <c r="CD77" i="12"/>
  <c r="CD107" i="20"/>
  <c r="CD75" i="20"/>
  <c r="CD115" i="11"/>
  <c r="CD83" i="11"/>
  <c r="CD98" i="20"/>
  <c r="CD66" i="20"/>
  <c r="CD116" i="3"/>
  <c r="CD84" i="3"/>
  <c r="CD115" i="20"/>
  <c r="CD83" i="20"/>
  <c r="CD95" i="1"/>
  <c r="CD63" i="1"/>
  <c r="CD119" i="8"/>
  <c r="CD87" i="8"/>
  <c r="CD101" i="3"/>
  <c r="CD69" i="3"/>
  <c r="CD101" i="9"/>
  <c r="CD69" i="9"/>
  <c r="CD95" i="13"/>
  <c r="CD63" i="13"/>
  <c r="CD92" i="17"/>
  <c r="CD60" i="17"/>
  <c r="CE117" i="7"/>
  <c r="CE85" i="7"/>
  <c r="CD100" i="8"/>
  <c r="CD68" i="8"/>
  <c r="Y47" i="3"/>
  <c r="W47" i="18"/>
  <c r="X15" i="18"/>
  <c r="CD15" i="18" s="1" a="1"/>
  <c r="CD15" i="18" s="1"/>
  <c r="W47" i="15"/>
  <c r="X15" i="15"/>
  <c r="CD15" i="15" s="1" a="1"/>
  <c r="CD15" i="15" s="1"/>
  <c r="CD121" i="11"/>
  <c r="CD89" i="11"/>
  <c r="CD124" i="13"/>
  <c r="CD127" i="13" s="1"/>
  <c r="CD120" i="13" s="1"/>
  <c r="CD88" i="13"/>
  <c r="CD124" i="17"/>
  <c r="CD127" i="17" s="1"/>
  <c r="CD120" i="17" s="1"/>
  <c r="CD88" i="17"/>
  <c r="CD124" i="11"/>
  <c r="CD127" i="11" s="1"/>
  <c r="CD120" i="11" s="1"/>
  <c r="CD88" i="11"/>
  <c r="CD103" i="5"/>
  <c r="CD71" i="5"/>
  <c r="CD119" i="13"/>
  <c r="CD87" i="13"/>
  <c r="CD107" i="4"/>
  <c r="CD75" i="4"/>
  <c r="CD92" i="2"/>
  <c r="CD60" i="2"/>
  <c r="CD114" i="17"/>
  <c r="CD82" i="17"/>
  <c r="CD116" i="16"/>
  <c r="CD84" i="16"/>
  <c r="CD101" i="7"/>
  <c r="CD69" i="7"/>
  <c r="CD96" i="9"/>
  <c r="CD64" i="9"/>
  <c r="CD105" i="10"/>
  <c r="CD73" i="10"/>
  <c r="CD109" i="6"/>
  <c r="CD77" i="6"/>
  <c r="CD107" i="7"/>
  <c r="CD75" i="7"/>
  <c r="CD107" i="9"/>
  <c r="CD75" i="9"/>
  <c r="CD98" i="14"/>
  <c r="CD66" i="14"/>
  <c r="CD101" i="4"/>
  <c r="CD69" i="4"/>
  <c r="CD116" i="21"/>
  <c r="CD84" i="21"/>
  <c r="CD94" i="8"/>
  <c r="CD62" i="8"/>
  <c r="CD115" i="7"/>
  <c r="CD83" i="7"/>
  <c r="CD110" i="4"/>
  <c r="CD78" i="4"/>
  <c r="CD102" i="12"/>
  <c r="CD70" i="12"/>
  <c r="CD104" i="5"/>
  <c r="CD72" i="5"/>
  <c r="CD105" i="3"/>
  <c r="CD73" i="3"/>
  <c r="CD95" i="19"/>
  <c r="CD63" i="19"/>
  <c r="CD116" i="14"/>
  <c r="CD84" i="14"/>
  <c r="CD114" i="5"/>
  <c r="CD82" i="5"/>
  <c r="CD102" i="20"/>
  <c r="CD70" i="20"/>
  <c r="CD115" i="18"/>
  <c r="CD83" i="18"/>
  <c r="CD100" i="10"/>
  <c r="CD68" i="10"/>
  <c r="CD116" i="5"/>
  <c r="CD84" i="5"/>
  <c r="CD91" i="9"/>
  <c r="CD59" i="9"/>
  <c r="CD101" i="21"/>
  <c r="CD69" i="21"/>
  <c r="CD118" i="3"/>
  <c r="CD86" i="3"/>
  <c r="CD108" i="19"/>
  <c r="CD76" i="19"/>
  <c r="CD95" i="3"/>
  <c r="CD63" i="3"/>
  <c r="CD97" i="18"/>
  <c r="CD65" i="18"/>
  <c r="CE113" i="14"/>
  <c r="CE81" i="14"/>
  <c r="CD92" i="13"/>
  <c r="CD60" i="13"/>
  <c r="CD104" i="3"/>
  <c r="CD72" i="3"/>
  <c r="CD111" i="8"/>
  <c r="CD79" i="8"/>
  <c r="CE109" i="8"/>
  <c r="CE77" i="8"/>
  <c r="CD111" i="12"/>
  <c r="CD79" i="12"/>
  <c r="CD92" i="16"/>
  <c r="CD60" i="16"/>
  <c r="CE100" i="4"/>
  <c r="CE68" i="4"/>
  <c r="CD108" i="7"/>
  <c r="CD76" i="7"/>
  <c r="CD98" i="18"/>
  <c r="CD66" i="18"/>
  <c r="CD98" i="10"/>
  <c r="CD66" i="10"/>
  <c r="CD105" i="20"/>
  <c r="CD73" i="20"/>
  <c r="CD102" i="3"/>
  <c r="CD70" i="3"/>
  <c r="CD91" i="4"/>
  <c r="CD59" i="4"/>
  <c r="CD96" i="14"/>
  <c r="CD64" i="14"/>
  <c r="CD95" i="10"/>
  <c r="CD63" i="10"/>
  <c r="CD115" i="6"/>
  <c r="CD83" i="6"/>
  <c r="CD92" i="6"/>
  <c r="CD60" i="6"/>
  <c r="CD99" i="5"/>
  <c r="CD67" i="5"/>
  <c r="CD118" i="21"/>
  <c r="CD86" i="21"/>
  <c r="CD101" i="10"/>
  <c r="CD69" i="10"/>
  <c r="CD115" i="17"/>
  <c r="CD83" i="17"/>
  <c r="CD100" i="21"/>
  <c r="CD68" i="21"/>
  <c r="CD103" i="13"/>
  <c r="CD71" i="13"/>
  <c r="CD109" i="1"/>
  <c r="CD77" i="1"/>
  <c r="CD104" i="18"/>
  <c r="CD72" i="18"/>
  <c r="CD115" i="13"/>
  <c r="CD83" i="13"/>
  <c r="CD94" i="11"/>
  <c r="CD62" i="11"/>
  <c r="CD94" i="12"/>
  <c r="CD62" i="12"/>
  <c r="CD100" i="13"/>
  <c r="CD68" i="13"/>
  <c r="CD101" i="11"/>
  <c r="CD69" i="11"/>
  <c r="CD106" i="15"/>
  <c r="CD74" i="15"/>
  <c r="CD98" i="12"/>
  <c r="CD66" i="12"/>
  <c r="CD116" i="2"/>
  <c r="CD84" i="2"/>
  <c r="CE99" i="17"/>
  <c r="CE67" i="17"/>
  <c r="CD108" i="2"/>
  <c r="CD76" i="2"/>
  <c r="CD93" i="12"/>
  <c r="CD61" i="12"/>
  <c r="CD112" i="5"/>
  <c r="CD80" i="5"/>
  <c r="CD96" i="20"/>
  <c r="CD64" i="20"/>
  <c r="CD102" i="1"/>
  <c r="CD70" i="1"/>
  <c r="CD105" i="5"/>
  <c r="CD73" i="5"/>
  <c r="CD93" i="18"/>
  <c r="CD61" i="18"/>
  <c r="CD91" i="20"/>
  <c r="CD59" i="20"/>
  <c r="CD95" i="7"/>
  <c r="CD63" i="7"/>
  <c r="CD119" i="3"/>
  <c r="CD87" i="3"/>
  <c r="CD119" i="5"/>
  <c r="CD87" i="5"/>
  <c r="CD118" i="14"/>
  <c r="CD86" i="14"/>
  <c r="CD110" i="15"/>
  <c r="CD78" i="15"/>
  <c r="CD118" i="16"/>
  <c r="CD86" i="16"/>
  <c r="CD115" i="8"/>
  <c r="CD83" i="8"/>
  <c r="CD113" i="10"/>
  <c r="CD81" i="10"/>
  <c r="CD99" i="14"/>
  <c r="CD67" i="14"/>
  <c r="CE94" i="18"/>
  <c r="CE62" i="18"/>
  <c r="CD115" i="16"/>
  <c r="CD83" i="16"/>
  <c r="CD118" i="15"/>
  <c r="CD86" i="15"/>
  <c r="CD107" i="5"/>
  <c r="CD75" i="5"/>
  <c r="CD118" i="17"/>
  <c r="CD86" i="17"/>
  <c r="CD94" i="1"/>
  <c r="CD62" i="1"/>
  <c r="CD115" i="2"/>
  <c r="CD83" i="2"/>
  <c r="CD107" i="10"/>
  <c r="CD75" i="10"/>
  <c r="CD110" i="9"/>
  <c r="CD78" i="9"/>
  <c r="CD113" i="17"/>
  <c r="CD81" i="17"/>
  <c r="CD113" i="20"/>
  <c r="CD81" i="20"/>
  <c r="CD106" i="3"/>
  <c r="CD74" i="3"/>
  <c r="CD98" i="5"/>
  <c r="CD66" i="5"/>
  <c r="CD110" i="14"/>
  <c r="CD78" i="14"/>
  <c r="CD109" i="18"/>
  <c r="CD77" i="18"/>
  <c r="CD92" i="4"/>
  <c r="CD60" i="4"/>
  <c r="CD101" i="6"/>
  <c r="CD69" i="6"/>
  <c r="CD97" i="12"/>
  <c r="CD65" i="12"/>
  <c r="CD102" i="16"/>
  <c r="CD70" i="16"/>
  <c r="CD100" i="7"/>
  <c r="CD68" i="7"/>
  <c r="CD99" i="9"/>
  <c r="CD67" i="9"/>
  <c r="CD93" i="7"/>
  <c r="CD61" i="7"/>
  <c r="CD116" i="15"/>
  <c r="CD84" i="15"/>
  <c r="CD91" i="21"/>
  <c r="CD59" i="21"/>
  <c r="CD99" i="3"/>
  <c r="CD67" i="3"/>
  <c r="CB90" i="18"/>
  <c r="CB58" i="18"/>
  <c r="CB58" i="12"/>
  <c r="CB90" i="12"/>
  <c r="CB58" i="15"/>
  <c r="CB90" i="15"/>
  <c r="W47" i="2"/>
  <c r="X15" i="2"/>
  <c r="CD15" i="2" s="1" a="1"/>
  <c r="CD15" i="2" s="1"/>
  <c r="W47" i="20"/>
  <c r="X15" i="20"/>
  <c r="CD15" i="20" s="1" a="1"/>
  <c r="CD15" i="20" s="1"/>
  <c r="CD124" i="12"/>
  <c r="CD127" i="12" s="1"/>
  <c r="CD120" i="12" s="1"/>
  <c r="CD88" i="12"/>
  <c r="CD121" i="12"/>
  <c r="CD89" i="12"/>
  <c r="CD121" i="16"/>
  <c r="CD89" i="16"/>
  <c r="CD107" i="19"/>
  <c r="CD75" i="19"/>
  <c r="CD91" i="3"/>
  <c r="CD59" i="3"/>
  <c r="CD116" i="6"/>
  <c r="CD84" i="6"/>
  <c r="CD100" i="16"/>
  <c r="CD68" i="16"/>
  <c r="CD103" i="2"/>
  <c r="CD71" i="2"/>
  <c r="CD97" i="14"/>
  <c r="CD65" i="14"/>
  <c r="CD118" i="11"/>
  <c r="CD86" i="11"/>
  <c r="CD111" i="10"/>
  <c r="CD79" i="10"/>
  <c r="CD108" i="5"/>
  <c r="CD76" i="5"/>
  <c r="CD109" i="2"/>
  <c r="CD77" i="2"/>
  <c r="CD103" i="10"/>
  <c r="CD71" i="10"/>
  <c r="CE102" i="6"/>
  <c r="CE70" i="6"/>
  <c r="CD116" i="1"/>
  <c r="CD84" i="1"/>
  <c r="CD102" i="2"/>
  <c r="CD70" i="2"/>
  <c r="CD96" i="16"/>
  <c r="CD64" i="16"/>
  <c r="CD118" i="5"/>
  <c r="CD86" i="5"/>
  <c r="CD108" i="18"/>
  <c r="CD76" i="18"/>
  <c r="CD97" i="2"/>
  <c r="CD65" i="2"/>
  <c r="CD109" i="7"/>
  <c r="CD77" i="7"/>
  <c r="CD102" i="21"/>
  <c r="CD70" i="21"/>
  <c r="CD93" i="3"/>
  <c r="CD61" i="3"/>
  <c r="CD96" i="12"/>
  <c r="CD64" i="12"/>
  <c r="CD118" i="6"/>
  <c r="CD86" i="6"/>
  <c r="CD106" i="19"/>
  <c r="CD74" i="19"/>
  <c r="CD110" i="5"/>
  <c r="CD78" i="5"/>
  <c r="CD92" i="14"/>
  <c r="CD60" i="14"/>
  <c r="CD92" i="9"/>
  <c r="CD60" i="9"/>
  <c r="CD93" i="10"/>
  <c r="CD61" i="10"/>
  <c r="CD119" i="12"/>
  <c r="CD87" i="12"/>
  <c r="CD112" i="18"/>
  <c r="CD80" i="18"/>
  <c r="CE95" i="5"/>
  <c r="CE63" i="5"/>
  <c r="CD91" i="10"/>
  <c r="CD59" i="10"/>
  <c r="CD102" i="18"/>
  <c r="CD70" i="18"/>
  <c r="CD116" i="8"/>
  <c r="CD84" i="8"/>
  <c r="CD99" i="16"/>
  <c r="CD67" i="16"/>
  <c r="CD96" i="3"/>
  <c r="CD64" i="3"/>
  <c r="CD109" i="10"/>
  <c r="CD77" i="10"/>
  <c r="CD119" i="4"/>
  <c r="CD87" i="4"/>
  <c r="CD105" i="12"/>
  <c r="CD73" i="12"/>
  <c r="CD95" i="2"/>
  <c r="CD63" i="2"/>
  <c r="CD110" i="3"/>
  <c r="CD78" i="3"/>
  <c r="CD103" i="19"/>
  <c r="CD71" i="19"/>
  <c r="CD105" i="8"/>
  <c r="CD73" i="8"/>
  <c r="CD118" i="10"/>
  <c r="CD86" i="10"/>
  <c r="CD109" i="5"/>
  <c r="CD77" i="5"/>
  <c r="CD116" i="12"/>
  <c r="CD84" i="12"/>
  <c r="Y47" i="16"/>
  <c r="CB90" i="4"/>
  <c r="CB58" i="4"/>
  <c r="W47" i="12"/>
  <c r="X15" i="12"/>
  <c r="CD15" i="12" s="1" a="1"/>
  <c r="CD15" i="12" s="1"/>
  <c r="CD124" i="8"/>
  <c r="CD127" i="8" s="1"/>
  <c r="CD120" i="8" s="1"/>
  <c r="CD88" i="8"/>
  <c r="CD121" i="6"/>
  <c r="CD89" i="6"/>
  <c r="CD121" i="5"/>
  <c r="CD89" i="5"/>
  <c r="CD124" i="3"/>
  <c r="CD127" i="3" s="1"/>
  <c r="CD120" i="3" s="1"/>
  <c r="CD88" i="3"/>
  <c r="CD121" i="2"/>
  <c r="CD89" i="2"/>
  <c r="CD121" i="14"/>
  <c r="CD89" i="14"/>
  <c r="CD104" i="11"/>
  <c r="CD72" i="11"/>
  <c r="CD104" i="20"/>
  <c r="CD72" i="20"/>
  <c r="CD101" i="2"/>
  <c r="CD69" i="2"/>
  <c r="CD105" i="7"/>
  <c r="CD73" i="7"/>
  <c r="CD114" i="15"/>
  <c r="CD82" i="15"/>
  <c r="CD94" i="16"/>
  <c r="CD62" i="16"/>
  <c r="CD97" i="15"/>
  <c r="CD65" i="15"/>
  <c r="CD108" i="14"/>
  <c r="CD76" i="14"/>
  <c r="CD108" i="12"/>
  <c r="CD76" i="12"/>
  <c r="CD101" i="1"/>
  <c r="CD69" i="1"/>
  <c r="CD118" i="4"/>
  <c r="CD86" i="4"/>
  <c r="CD117" i="18"/>
  <c r="CD85" i="18"/>
  <c r="CD114" i="11"/>
  <c r="CD82" i="11"/>
  <c r="CD93" i="16"/>
  <c r="CD61" i="16"/>
  <c r="CE117" i="3"/>
  <c r="CE85" i="3"/>
  <c r="CD94" i="3"/>
  <c r="CD62" i="3"/>
  <c r="CD114" i="21"/>
  <c r="CD82" i="21"/>
  <c r="CD114" i="12"/>
  <c r="CD82" i="12"/>
  <c r="CD115" i="19"/>
  <c r="CD83" i="19"/>
  <c r="CD113" i="5"/>
  <c r="CD81" i="5"/>
  <c r="CD102" i="9"/>
  <c r="CD70" i="9"/>
  <c r="CD111" i="20"/>
  <c r="CD79" i="20"/>
  <c r="CD100" i="9"/>
  <c r="CD68" i="9"/>
  <c r="CD91" i="14"/>
  <c r="CD59" i="14"/>
  <c r="CD92" i="10"/>
  <c r="CD60" i="10"/>
  <c r="CD103" i="9"/>
  <c r="CD71" i="9"/>
  <c r="CD111" i="9"/>
  <c r="CD79" i="9"/>
  <c r="CD99" i="18"/>
  <c r="CD67" i="18"/>
  <c r="CD98" i="1"/>
  <c r="CD66" i="1"/>
  <c r="CD114" i="2"/>
  <c r="CD82" i="2"/>
  <c r="CD103" i="12"/>
  <c r="CD71" i="12"/>
  <c r="CD103" i="16"/>
  <c r="CD71" i="16"/>
  <c r="CD96" i="17"/>
  <c r="CD64" i="17"/>
  <c r="CD106" i="21"/>
  <c r="CD74" i="21"/>
  <c r="CD97" i="3"/>
  <c r="CD65" i="3"/>
  <c r="CD111" i="3"/>
  <c r="CD79" i="3"/>
  <c r="CD102" i="17"/>
  <c r="CD70" i="17"/>
  <c r="CD107" i="6"/>
  <c r="CD75" i="6"/>
  <c r="CD107" i="8"/>
  <c r="CD75" i="8"/>
  <c r="CD113" i="21"/>
  <c r="CD81" i="21"/>
  <c r="CD109" i="11"/>
  <c r="CD77" i="11"/>
  <c r="CD108" i="20"/>
  <c r="CD76" i="20"/>
  <c r="CD98" i="19"/>
  <c r="CD66" i="19"/>
  <c r="CD104" i="14"/>
  <c r="CD72" i="14"/>
  <c r="CD119" i="17"/>
  <c r="CD87" i="17"/>
  <c r="CE92" i="3"/>
  <c r="CE60" i="3"/>
  <c r="CD95" i="14"/>
  <c r="CD63" i="14"/>
  <c r="CD96" i="5"/>
  <c r="CD64" i="5"/>
  <c r="CD108" i="9"/>
  <c r="CD76" i="9"/>
  <c r="CD102" i="5"/>
  <c r="CD70" i="5"/>
  <c r="CD93" i="1"/>
  <c r="CD61" i="1"/>
  <c r="CD102" i="10"/>
  <c r="CD70" i="10"/>
  <c r="CD95" i="12"/>
  <c r="CD63" i="12"/>
  <c r="CD96" i="11"/>
  <c r="CD64" i="11"/>
  <c r="CD100" i="2"/>
  <c r="CD68" i="2"/>
  <c r="CD102" i="11"/>
  <c r="CD70" i="11"/>
  <c r="CD118" i="19"/>
  <c r="CD86" i="19"/>
  <c r="CD117" i="15"/>
  <c r="CD85" i="15"/>
  <c r="CD103" i="21"/>
  <c r="CD71" i="21"/>
  <c r="CD107" i="21"/>
  <c r="CD75" i="21"/>
  <c r="CD105" i="15"/>
  <c r="CD73" i="15"/>
  <c r="CD97" i="11"/>
  <c r="CD65" i="11"/>
  <c r="CD112" i="19"/>
  <c r="CD80" i="19"/>
  <c r="CD117" i="5"/>
  <c r="CD85" i="5"/>
  <c r="CD100" i="3"/>
  <c r="CD68" i="3"/>
  <c r="CD93" i="20"/>
  <c r="CD61" i="20"/>
  <c r="CD105" i="9"/>
  <c r="CD73" i="9"/>
  <c r="CD96" i="7"/>
  <c r="CD64" i="7"/>
  <c r="CD119" i="7"/>
  <c r="CD87" i="7"/>
  <c r="CD118" i="8"/>
  <c r="CD86" i="8"/>
  <c r="CD105" i="14"/>
  <c r="CD73" i="14"/>
  <c r="CD107" i="12"/>
  <c r="CD75" i="12"/>
  <c r="CD106" i="18"/>
  <c r="CD74" i="18"/>
  <c r="CD111" i="2"/>
  <c r="CD79" i="2"/>
  <c r="CD110" i="19"/>
  <c r="CD78" i="19"/>
  <c r="CD95" i="21"/>
  <c r="CD63" i="21"/>
  <c r="CD112" i="13"/>
  <c r="CD80" i="13"/>
  <c r="CD112" i="4"/>
  <c r="CD80" i="4"/>
  <c r="CD91" i="5"/>
  <c r="CD59" i="5"/>
  <c r="CD110" i="12"/>
  <c r="CD78" i="12"/>
  <c r="CD114" i="3"/>
  <c r="CD82" i="3"/>
  <c r="CD106" i="4"/>
  <c r="CD74" i="4"/>
  <c r="CD110" i="11"/>
  <c r="CD78" i="11"/>
  <c r="CD98" i="9"/>
  <c r="CD66" i="9"/>
  <c r="CD111" i="7"/>
  <c r="CD79" i="7"/>
  <c r="CD98" i="11"/>
  <c r="CD66" i="11"/>
  <c r="CD107" i="3"/>
  <c r="CD75" i="3"/>
  <c r="CD91" i="15"/>
  <c r="CD59" i="15"/>
  <c r="CD119" i="15"/>
  <c r="CD87" i="15"/>
  <c r="CD111" i="13"/>
  <c r="CD79" i="13"/>
  <c r="CD105" i="1"/>
  <c r="CD73" i="1"/>
  <c r="CD113" i="1"/>
  <c r="CD81" i="1"/>
  <c r="CD113" i="16"/>
  <c r="CD81" i="16"/>
  <c r="CD105" i="2"/>
  <c r="CD73" i="2"/>
  <c r="CD98" i="16"/>
  <c r="CD66" i="16"/>
  <c r="CD99" i="1"/>
  <c r="CD67" i="1"/>
  <c r="CE95" i="6"/>
  <c r="CE63" i="6"/>
  <c r="CD94" i="4"/>
  <c r="CD62" i="4"/>
  <c r="CD103" i="8"/>
  <c r="CD71" i="8"/>
  <c r="CD105" i="11"/>
  <c r="CD73" i="11"/>
  <c r="CE113" i="6"/>
  <c r="CE81" i="6"/>
  <c r="CD92" i="5"/>
  <c r="CD60" i="5"/>
  <c r="CD91" i="18"/>
  <c r="CD59" i="18"/>
  <c r="CD103" i="15"/>
  <c r="CD71" i="15"/>
  <c r="CD115" i="14"/>
  <c r="CD83" i="14"/>
  <c r="CD93" i="5"/>
  <c r="CD61" i="5"/>
  <c r="CD106" i="13"/>
  <c r="CD74" i="13"/>
  <c r="W47" i="4"/>
  <c r="X15" i="4"/>
  <c r="CD15" i="4" s="1" a="1"/>
  <c r="CD15" i="4" s="1"/>
  <c r="CB90" i="8"/>
  <c r="CB58" i="8"/>
  <c r="CB90" i="7"/>
  <c r="CB58" i="7"/>
  <c r="CB90" i="21"/>
  <c r="CB58" i="21"/>
  <c r="W47" i="17"/>
  <c r="X15" i="17"/>
  <c r="CD15" i="17" s="1" a="1"/>
  <c r="CD15" i="17" s="1"/>
  <c r="CD124" i="7"/>
  <c r="CD127" i="7" s="1"/>
  <c r="CD120" i="7" s="1"/>
  <c r="CD88" i="7"/>
  <c r="CD124" i="5"/>
  <c r="CD127" i="5" s="1"/>
  <c r="CD120" i="5" s="1"/>
  <c r="CD88" i="5"/>
  <c r="CD121" i="8"/>
  <c r="CD89" i="8"/>
  <c r="CD121" i="1"/>
  <c r="CD89" i="1"/>
  <c r="CD121" i="18"/>
  <c r="CD89" i="18"/>
  <c r="CD121" i="13"/>
  <c r="CD89" i="13"/>
  <c r="CD121" i="9"/>
  <c r="CD89" i="9"/>
  <c r="CD94" i="2"/>
  <c r="CD62" i="2"/>
  <c r="CD102" i="15"/>
  <c r="CD70" i="15"/>
  <c r="CD112" i="2"/>
  <c r="CD80" i="2"/>
  <c r="CD106" i="20"/>
  <c r="CD74" i="20"/>
  <c r="CD109" i="13"/>
  <c r="CD77" i="13"/>
  <c r="CD94" i="15"/>
  <c r="CD62" i="15"/>
  <c r="CD115" i="9"/>
  <c r="CD83" i="9"/>
  <c r="CD103" i="1"/>
  <c r="CD71" i="1"/>
  <c r="CE112" i="7"/>
  <c r="CE80" i="7"/>
  <c r="CD94" i="5"/>
  <c r="CD62" i="5"/>
  <c r="CD114" i="7"/>
  <c r="CD82" i="7"/>
  <c r="CD100" i="5"/>
  <c r="CD68" i="5"/>
  <c r="CD119" i="19"/>
  <c r="CD87" i="19"/>
  <c r="CD106" i="1"/>
  <c r="CD74" i="1"/>
  <c r="CD114" i="18"/>
  <c r="CD82" i="18"/>
  <c r="CD105" i="19"/>
  <c r="CD73" i="19"/>
  <c r="CD98" i="2"/>
  <c r="CD66" i="2"/>
  <c r="CD92" i="11"/>
  <c r="CD60" i="11"/>
  <c r="CD104" i="10"/>
  <c r="CD72" i="10"/>
  <c r="CD112" i="11"/>
  <c r="CD80" i="11"/>
  <c r="CD115" i="1"/>
  <c r="CD83" i="1"/>
  <c r="CD112" i="16"/>
  <c r="CD80" i="16"/>
  <c r="CD117" i="11"/>
  <c r="CD85" i="11"/>
  <c r="CD92" i="18"/>
  <c r="CD60" i="18"/>
  <c r="CD106" i="12"/>
  <c r="CD74" i="12"/>
  <c r="CD110" i="17"/>
  <c r="CD78" i="17"/>
  <c r="CD98" i="6"/>
  <c r="CD66" i="6"/>
  <c r="CD103" i="7"/>
  <c r="CD71" i="7"/>
  <c r="CD110" i="20"/>
  <c r="CD78" i="20"/>
  <c r="CD100" i="1"/>
  <c r="CD68" i="1"/>
  <c r="CD106" i="7"/>
  <c r="CD74" i="7"/>
  <c r="CD116" i="17"/>
  <c r="CD84" i="17"/>
  <c r="CD93" i="19"/>
  <c r="CD61" i="19"/>
  <c r="CD110" i="2"/>
  <c r="CD78" i="2"/>
  <c r="CD108" i="10"/>
  <c r="CD76" i="10"/>
  <c r="CD96" i="2"/>
  <c r="CD64" i="2"/>
  <c r="CD116" i="9"/>
  <c r="CD84" i="9"/>
  <c r="CD103" i="18"/>
  <c r="CD71" i="18"/>
  <c r="CD91" i="2"/>
  <c r="CD59" i="2"/>
  <c r="CD97" i="13"/>
  <c r="CD65" i="13"/>
  <c r="CD91" i="17"/>
  <c r="CD59" i="17"/>
  <c r="CD119" i="20"/>
  <c r="CD87" i="20"/>
  <c r="CD100" i="15"/>
  <c r="CD68" i="15"/>
  <c r="Y47" i="1"/>
  <c r="Y47" i="19"/>
  <c r="Y47" i="9"/>
  <c r="W47" i="8"/>
  <c r="X15" i="8"/>
  <c r="CD15" i="8" s="1" a="1"/>
  <c r="CD15" i="8" s="1"/>
  <c r="W47" i="7"/>
  <c r="X15" i="7"/>
  <c r="CD15" i="7" s="1" a="1"/>
  <c r="CD15" i="7" s="1"/>
  <c r="W47" i="21"/>
  <c r="X15" i="21"/>
  <c r="CD15" i="21" s="1" a="1"/>
  <c r="CD15" i="21" s="1"/>
  <c r="CD121" i="19"/>
  <c r="CD89" i="19"/>
  <c r="CD121" i="20"/>
  <c r="CD89" i="20"/>
  <c r="CD124" i="10"/>
  <c r="CD127" i="10" s="1"/>
  <c r="CD120" i="10" s="1"/>
  <c r="CD88" i="10"/>
  <c r="CD124" i="19"/>
  <c r="CD127" i="19" s="1"/>
  <c r="CD120" i="19" s="1"/>
  <c r="CD88" i="19"/>
  <c r="CD124" i="14"/>
  <c r="CD127" i="14" s="1"/>
  <c r="CD120" i="14" s="1"/>
  <c r="CD88" i="14"/>
  <c r="CD124" i="6"/>
  <c r="CD127" i="6" s="1"/>
  <c r="CD120" i="6" s="1"/>
  <c r="CD88" i="6"/>
  <c r="CD121" i="3"/>
  <c r="CD89" i="3"/>
  <c r="CD124" i="21"/>
  <c r="CD127" i="21" s="1"/>
  <c r="CD120" i="21" s="1"/>
  <c r="CD88" i="21"/>
  <c r="CD124" i="4"/>
  <c r="CD127" i="4" s="1"/>
  <c r="CD120" i="4" s="1"/>
  <c r="CD88" i="4"/>
  <c r="CD124" i="9"/>
  <c r="CD127" i="9" s="1"/>
  <c r="CD120" i="9" s="1"/>
  <c r="CD88" i="9"/>
  <c r="CD124" i="18"/>
  <c r="CD127" i="18" s="1"/>
  <c r="CD120" i="18" s="1"/>
  <c r="CD88" i="18"/>
  <c r="CD103" i="20"/>
  <c r="CD71" i="20"/>
  <c r="CD104" i="13"/>
  <c r="CD72" i="13"/>
  <c r="CD108" i="17"/>
  <c r="CD76" i="17"/>
  <c r="CD117" i="13"/>
  <c r="CD85" i="13"/>
  <c r="CD96" i="1"/>
  <c r="CD64" i="1"/>
  <c r="CD111" i="17"/>
  <c r="CD79" i="17"/>
  <c r="CD98" i="7"/>
  <c r="CD66" i="7"/>
  <c r="CD92" i="21"/>
  <c r="CD60" i="21"/>
  <c r="CD118" i="2"/>
  <c r="CD86" i="2"/>
  <c r="CD91" i="13"/>
  <c r="CD59" i="13"/>
  <c r="CE91" i="7"/>
  <c r="CE59" i="7"/>
  <c r="CD119" i="21"/>
  <c r="CD87" i="21"/>
  <c r="CD107" i="11"/>
  <c r="CD75" i="11"/>
  <c r="CD106" i="9"/>
  <c r="CD74" i="9"/>
  <c r="CD112" i="8"/>
  <c r="CD80" i="8"/>
  <c r="CD98" i="13"/>
  <c r="CD66" i="13"/>
  <c r="CD107" i="16"/>
  <c r="CD75" i="16"/>
  <c r="CD105" i="18"/>
  <c r="CD73" i="18"/>
  <c r="CD93" i="9"/>
  <c r="CD61" i="9"/>
  <c r="CD112" i="21"/>
  <c r="CD80" i="21"/>
  <c r="CD116" i="20"/>
  <c r="CD84" i="20"/>
  <c r="CD111" i="15"/>
  <c r="CD79" i="15"/>
  <c r="CD114" i="6"/>
  <c r="CD82" i="6"/>
  <c r="CD117" i="6"/>
  <c r="CD85" i="6"/>
  <c r="CD107" i="14"/>
  <c r="CD75" i="14"/>
  <c r="CD108" i="8"/>
  <c r="CD76" i="8"/>
  <c r="CD102" i="8"/>
  <c r="CD70" i="8"/>
  <c r="CD117" i="19"/>
  <c r="CD85" i="19"/>
  <c r="CD107" i="13"/>
  <c r="CD75" i="13"/>
  <c r="CE117" i="16"/>
  <c r="CE85" i="16"/>
  <c r="CD96" i="4"/>
  <c r="CD64" i="4"/>
  <c r="CD110" i="8"/>
  <c r="CD78" i="8"/>
  <c r="CD116" i="7"/>
  <c r="CD84" i="7"/>
  <c r="CD93" i="17"/>
  <c r="CD61" i="17"/>
  <c r="CD93" i="8"/>
  <c r="CD61" i="8"/>
  <c r="CD106" i="2"/>
  <c r="CD74" i="2"/>
  <c r="CD105" i="16"/>
  <c r="CD73" i="16"/>
  <c r="CD117" i="4"/>
  <c r="CD85" i="4"/>
  <c r="CD109" i="15"/>
  <c r="CD77" i="15"/>
  <c r="CD99" i="4"/>
  <c r="CD67" i="4"/>
  <c r="CD100" i="18"/>
  <c r="CD68" i="18"/>
  <c r="CD118" i="7"/>
  <c r="CD86" i="7"/>
  <c r="CE106" i="5"/>
  <c r="CE74" i="5"/>
  <c r="CD97" i="10"/>
  <c r="CD65" i="10"/>
  <c r="CD99" i="13"/>
  <c r="CD67" i="13"/>
  <c r="CD100" i="11"/>
  <c r="CD68" i="11"/>
  <c r="CE112" i="17"/>
  <c r="CE80" i="17"/>
  <c r="CD91" i="8"/>
  <c r="CD59" i="8"/>
  <c r="CD101" i="12"/>
  <c r="CD69" i="12"/>
  <c r="CD97" i="17"/>
  <c r="CD65" i="17"/>
  <c r="CD109" i="16"/>
  <c r="CD77" i="16"/>
  <c r="CD93" i="14"/>
  <c r="CD61" i="14"/>
  <c r="CD92" i="8"/>
  <c r="CD60" i="8"/>
  <c r="CD97" i="16"/>
  <c r="CD65" i="16"/>
  <c r="CD97" i="1"/>
  <c r="CD65" i="1"/>
  <c r="CD110" i="18"/>
  <c r="CD78" i="18"/>
  <c r="CD104" i="17"/>
  <c r="CD72" i="17"/>
  <c r="CD108" i="16"/>
  <c r="CD76" i="16"/>
  <c r="CD111" i="11"/>
  <c r="CD79" i="11"/>
  <c r="CD113" i="19"/>
  <c r="CD81" i="19"/>
  <c r="CD95" i="16"/>
  <c r="CD63" i="16"/>
  <c r="CD119" i="14"/>
  <c r="CD87" i="14"/>
  <c r="CD95" i="8"/>
  <c r="CD63" i="8"/>
  <c r="CD117" i="14"/>
  <c r="CD85" i="14"/>
  <c r="CD114" i="8"/>
  <c r="CD82" i="8"/>
  <c r="CE116" i="19"/>
  <c r="CE84" i="19"/>
  <c r="CD104" i="2"/>
  <c r="CD72" i="2"/>
  <c r="CD113" i="2"/>
  <c r="CD81" i="2"/>
  <c r="CD101" i="13"/>
  <c r="CD69" i="13"/>
  <c r="CD113" i="11"/>
  <c r="CD81" i="11"/>
  <c r="CE97" i="7"/>
  <c r="CE65" i="7"/>
  <c r="CD106" i="11"/>
  <c r="CD74" i="11"/>
  <c r="CD113" i="15"/>
  <c r="CD81" i="15"/>
  <c r="CD101" i="18"/>
  <c r="CD69" i="18"/>
  <c r="CD99" i="20"/>
  <c r="CD67" i="20"/>
  <c r="CD109" i="9"/>
  <c r="CD77" i="9"/>
  <c r="CD108" i="11"/>
  <c r="CD76" i="11"/>
  <c r="CD103" i="4"/>
  <c r="CD71" i="4"/>
  <c r="CD110" i="1"/>
  <c r="CD78" i="1"/>
  <c r="CD94" i="19"/>
  <c r="CD62" i="19"/>
  <c r="CD97" i="9"/>
  <c r="CD65" i="9"/>
  <c r="CD113" i="9"/>
  <c r="CD81" i="9"/>
  <c r="CD95" i="9"/>
  <c r="CD63" i="9"/>
  <c r="CD101" i="16"/>
  <c r="CD69" i="16"/>
  <c r="CD119" i="10"/>
  <c r="CD87" i="10"/>
  <c r="CD117" i="10"/>
  <c r="CD85" i="10"/>
  <c r="CD111" i="21"/>
  <c r="CD79" i="21"/>
  <c r="CD101" i="15"/>
  <c r="CD69" i="15"/>
  <c r="CD102" i="13"/>
  <c r="CD70" i="13"/>
  <c r="CE94" i="7"/>
  <c r="CE62" i="7"/>
  <c r="CD111" i="6"/>
  <c r="CD79" i="6"/>
  <c r="CD112" i="10"/>
  <c r="CD80" i="10"/>
  <c r="CD118" i="9"/>
  <c r="CD86" i="9"/>
  <c r="CD119" i="18"/>
  <c r="CD87" i="18"/>
  <c r="CD96" i="13"/>
  <c r="CD64" i="13"/>
  <c r="CD113" i="4"/>
  <c r="CD81" i="4"/>
  <c r="CD92" i="7"/>
  <c r="CD60" i="7"/>
  <c r="CD113" i="8"/>
  <c r="CD81" i="8"/>
  <c r="CD118" i="18"/>
  <c r="CD86" i="18"/>
  <c r="CD114" i="19"/>
  <c r="CD82" i="19"/>
  <c r="CD94" i="20"/>
  <c r="CD62" i="20"/>
  <c r="CD108" i="13"/>
  <c r="CD76" i="13"/>
  <c r="CD104" i="9"/>
  <c r="CD72" i="9"/>
  <c r="CD112" i="12"/>
  <c r="CD80" i="12"/>
  <c r="CD93" i="15"/>
  <c r="CD61" i="15"/>
  <c r="CD94" i="13"/>
  <c r="CD62" i="13"/>
  <c r="CE114" i="9"/>
  <c r="CE82" i="9"/>
  <c r="CD107" i="18"/>
  <c r="CD75" i="18"/>
  <c r="CD99" i="19"/>
  <c r="CD67" i="19"/>
  <c r="CD111" i="18"/>
  <c r="CD79" i="18"/>
  <c r="CE97" i="21"/>
  <c r="CE65" i="21"/>
  <c r="CD105" i="4"/>
  <c r="CD73" i="4"/>
  <c r="CD103" i="6"/>
  <c r="CD71" i="6"/>
  <c r="CD109" i="4"/>
  <c r="CD77" i="4"/>
  <c r="CD112" i="20"/>
  <c r="CD80" i="20"/>
  <c r="CD99" i="11"/>
  <c r="CD67" i="11"/>
  <c r="CD119" i="2"/>
  <c r="CD87" i="2"/>
  <c r="CD91" i="16"/>
  <c r="CD59" i="16"/>
  <c r="CD91" i="1"/>
  <c r="CD59" i="1"/>
  <c r="CD102" i="19"/>
  <c r="CD70" i="19"/>
  <c r="CD104" i="7"/>
  <c r="CD72" i="7"/>
  <c r="CD99" i="12"/>
  <c r="CD67" i="12"/>
  <c r="CD119" i="16"/>
  <c r="CD87" i="16"/>
  <c r="CD116" i="10"/>
  <c r="CD84" i="10"/>
  <c r="CE94" i="6"/>
  <c r="CE62" i="6"/>
  <c r="CD111" i="4"/>
  <c r="CD79" i="4"/>
  <c r="CD95" i="15"/>
  <c r="CD63" i="15"/>
  <c r="CE101" i="19"/>
  <c r="CE69" i="19"/>
  <c r="CD104" i="4"/>
  <c r="CD72" i="4"/>
  <c r="CD111" i="5"/>
  <c r="CD79" i="5"/>
  <c r="CD95" i="20"/>
  <c r="CD63" i="20"/>
  <c r="CD98" i="4"/>
  <c r="CD66" i="4"/>
  <c r="CD93" i="4"/>
  <c r="CD61" i="4"/>
  <c r="CD114" i="10"/>
  <c r="CD82" i="10"/>
  <c r="CD101" i="5"/>
  <c r="CD69" i="5"/>
  <c r="CD96" i="21"/>
  <c r="CD64" i="21"/>
  <c r="CD109" i="20"/>
  <c r="CD77" i="20"/>
  <c r="CD91" i="12"/>
  <c r="CD59" i="12"/>
  <c r="CD115" i="12"/>
  <c r="CD83" i="12"/>
  <c r="CD95" i="18"/>
  <c r="CD63" i="18"/>
  <c r="CD94" i="17"/>
  <c r="CD62" i="17"/>
  <c r="CD116" i="13"/>
  <c r="CD84" i="13"/>
  <c r="CD103" i="17"/>
  <c r="CD71" i="17"/>
  <c r="CD96" i="15"/>
  <c r="CD64" i="15"/>
  <c r="CE104" i="8"/>
  <c r="CE72" i="8"/>
  <c r="CD113" i="3"/>
  <c r="CD81" i="3"/>
  <c r="CD114" i="13"/>
  <c r="CD82" i="13"/>
  <c r="CD110" i="21"/>
  <c r="CD78" i="21"/>
  <c r="CD108" i="4"/>
  <c r="CD76" i="4"/>
  <c r="CD117" i="8"/>
  <c r="CD85" i="8"/>
  <c r="CD110" i="16"/>
  <c r="CD78" i="16"/>
  <c r="CD115" i="10"/>
  <c r="CD83" i="10"/>
  <c r="CD95" i="11"/>
  <c r="CD63" i="11"/>
  <c r="CD104" i="1"/>
  <c r="CD72" i="1"/>
  <c r="CD96" i="18"/>
  <c r="CD64" i="18"/>
  <c r="CB58" i="17"/>
  <c r="CB90" i="17"/>
  <c r="CB90" i="20"/>
  <c r="CB58" i="20"/>
  <c r="CD90" i="1"/>
  <c r="CD58" i="1"/>
  <c r="CD90" i="19"/>
  <c r="CD58" i="19"/>
  <c r="CD90" i="9"/>
  <c r="CD58" i="9"/>
  <c r="CD90" i="3"/>
  <c r="CD58" i="3"/>
  <c r="CD90" i="16"/>
  <c r="CD58" i="16"/>
  <c r="Z28" i="5"/>
  <c r="CF28" i="5" s="1" a="1"/>
  <c r="CF28" i="5" s="1"/>
  <c r="Z44" i="13"/>
  <c r="CF44" i="13" s="1" a="1"/>
  <c r="CF44" i="13" s="1"/>
  <c r="Z32" i="19"/>
  <c r="CF32" i="19" s="1" a="1"/>
  <c r="CF32" i="19" s="1"/>
  <c r="Z32" i="4"/>
  <c r="CF32" i="4" s="1" a="1"/>
  <c r="CF32" i="4" s="1"/>
  <c r="Z16" i="3"/>
  <c r="CF16" i="3" s="1" a="1"/>
  <c r="CF16" i="3" s="1"/>
  <c r="Z41" i="6"/>
  <c r="CF41" i="6" s="1" a="1"/>
  <c r="CF41" i="6" s="1"/>
  <c r="Z17" i="2"/>
  <c r="CF17" i="2" s="1" a="1"/>
  <c r="CF17" i="2" s="1"/>
  <c r="Z25" i="16"/>
  <c r="CF25" i="16" s="1" a="1"/>
  <c r="CF25" i="16" s="1"/>
  <c r="Z39" i="17"/>
  <c r="CF39" i="17" s="1" a="1"/>
  <c r="CF39" i="17" s="1"/>
  <c r="Z28" i="2"/>
  <c r="CF28" i="2" s="1" a="1"/>
  <c r="CF28" i="2" s="1"/>
  <c r="Z41" i="16"/>
  <c r="CF41" i="16" s="1" a="1"/>
  <c r="CF41" i="16" s="1"/>
  <c r="Z22" i="14"/>
  <c r="CF22" i="14" s="1" a="1"/>
  <c r="CF22" i="14" s="1"/>
  <c r="Z43" i="11"/>
  <c r="CF43" i="11" s="1" a="1"/>
  <c r="CF43" i="11" s="1"/>
  <c r="Z26" i="7"/>
  <c r="CF26" i="7" s="1" a="1"/>
  <c r="CF26" i="7" s="1"/>
  <c r="Z36" i="10"/>
  <c r="CF36" i="10" s="1" a="1"/>
  <c r="CF36" i="10" s="1"/>
  <c r="Z21" i="9"/>
  <c r="CF21" i="9" s="1" a="1"/>
  <c r="CF21" i="9" s="1"/>
  <c r="Z33" i="5"/>
  <c r="CF33" i="5" s="1" a="1"/>
  <c r="CF33" i="5" s="1"/>
  <c r="Z30" i="10"/>
  <c r="CF30" i="10" s="1" a="1"/>
  <c r="CF30" i="10" s="1"/>
  <c r="Z34" i="2"/>
  <c r="CF34" i="2" s="1" a="1"/>
  <c r="CF34" i="2" s="1"/>
  <c r="Z34" i="6"/>
  <c r="CF34" i="6" s="1" a="1"/>
  <c r="CF34" i="6" s="1"/>
  <c r="Z28" i="10"/>
  <c r="CF28" i="10" s="1" a="1"/>
  <c r="CF28" i="10" s="1"/>
  <c r="Z32" i="7"/>
  <c r="CF32" i="7" s="1" a="1"/>
  <c r="CF32" i="7" s="1"/>
  <c r="AA27" i="6"/>
  <c r="CG27" i="6" s="1" a="1"/>
  <c r="CG27" i="6" s="1"/>
  <c r="Z32" i="9"/>
  <c r="CF32" i="9" s="1" a="1"/>
  <c r="CF32" i="9" s="1"/>
  <c r="Z41" i="1"/>
  <c r="CF41" i="1" s="1" a="1"/>
  <c r="CF41" i="1" s="1"/>
  <c r="Z23" i="14"/>
  <c r="CF23" i="14" s="1" a="1"/>
  <c r="CF23" i="14" s="1"/>
  <c r="Z26" i="4"/>
  <c r="CF26" i="4" s="1" a="1"/>
  <c r="CF26" i="4" s="1"/>
  <c r="Z27" i="2"/>
  <c r="CF27" i="2" s="1" a="1"/>
  <c r="CF27" i="2" s="1"/>
  <c r="Z41" i="21"/>
  <c r="CF41" i="21" s="1" a="1"/>
  <c r="CF41" i="21" s="1"/>
  <c r="Z21" i="16"/>
  <c r="CF21" i="16" s="1" a="1"/>
  <c r="CF21" i="16" s="1"/>
  <c r="Z19" i="8"/>
  <c r="CF19" i="8" s="1" a="1"/>
  <c r="CF19" i="8" s="1"/>
  <c r="Z43" i="5"/>
  <c r="CF43" i="5" s="1" a="1"/>
  <c r="CF43" i="5" s="1"/>
  <c r="Z40" i="7"/>
  <c r="CF40" i="7" s="1" a="1"/>
  <c r="CF40" i="7" s="1"/>
  <c r="Z33" i="18"/>
  <c r="CF33" i="18" s="1" a="1"/>
  <c r="CF33" i="18" s="1"/>
  <c r="Z35" i="4"/>
  <c r="CF35" i="4" s="1" a="1"/>
  <c r="CF35" i="4" s="1"/>
  <c r="Z22" i="2"/>
  <c r="CF22" i="2" s="1" a="1"/>
  <c r="CF22" i="2" s="1"/>
  <c r="Z27" i="12"/>
  <c r="CF27" i="12" s="1" a="1"/>
  <c r="CF27" i="12" s="1"/>
  <c r="Z34" i="7"/>
  <c r="CF34" i="7" s="1" a="1"/>
  <c r="CF34" i="7" s="1"/>
  <c r="Z27" i="21"/>
  <c r="CF27" i="21" s="1" a="1"/>
  <c r="CF27" i="21" s="1"/>
  <c r="Z29" i="5"/>
  <c r="CF29" i="5" s="1" a="1"/>
  <c r="CF29" i="5" s="1"/>
  <c r="Z18" i="3"/>
  <c r="CF18" i="3" s="1" a="1"/>
  <c r="CF18" i="3" s="1"/>
  <c r="Z30" i="3"/>
  <c r="CF30" i="3" s="1" a="1"/>
  <c r="CF30" i="3" s="1"/>
  <c r="Z21" i="12"/>
  <c r="CF21" i="12" s="1" a="1"/>
  <c r="CF21" i="12" s="1"/>
  <c r="Z20" i="19"/>
  <c r="CF20" i="19" s="1" a="1"/>
  <c r="CF20" i="19" s="1"/>
  <c r="Z43" i="6"/>
  <c r="CF43" i="6" s="1" a="1"/>
  <c r="CF43" i="6" s="1"/>
  <c r="Z41" i="14"/>
  <c r="CF41" i="14" s="1" a="1"/>
  <c r="CF41" i="14" s="1"/>
  <c r="Z31" i="19"/>
  <c r="CF31" i="19" s="1" a="1"/>
  <c r="CF31" i="19" s="1"/>
  <c r="Z39" i="5"/>
  <c r="CF39" i="5" s="1" a="1"/>
  <c r="CF39" i="5" s="1"/>
  <c r="Z35" i="5"/>
  <c r="CF35" i="5" s="1" a="1"/>
  <c r="CF35" i="5" s="1"/>
  <c r="Z27" i="20"/>
  <c r="CF27" i="20" s="1" a="1"/>
  <c r="CF27" i="20" s="1"/>
  <c r="Z17" i="14"/>
  <c r="CF17" i="14" s="1" a="1"/>
  <c r="CF17" i="14" s="1"/>
  <c r="Z40" i="18"/>
  <c r="CF40" i="18" s="1" a="1"/>
  <c r="CF40" i="18" s="1"/>
  <c r="Z17" i="9"/>
  <c r="CF17" i="9" s="1" a="1"/>
  <c r="CF17" i="9" s="1"/>
  <c r="Z25" i="10"/>
  <c r="CF25" i="10" s="1" a="1"/>
  <c r="CF25" i="10" s="1"/>
  <c r="Z18" i="10"/>
  <c r="CF18" i="10" s="1" a="1"/>
  <c r="CF18" i="10" s="1"/>
  <c r="Z41" i="5"/>
  <c r="CF41" i="5" s="1" a="1"/>
  <c r="CF41" i="5" s="1"/>
  <c r="Z44" i="12"/>
  <c r="CF44" i="12" s="1" a="1"/>
  <c r="CF44" i="12" s="1"/>
  <c r="Z16" i="9"/>
  <c r="CF16" i="9" s="1" a="1"/>
  <c r="CF16" i="9" s="1"/>
  <c r="Z37" i="18"/>
  <c r="CF37" i="18" s="1" a="1"/>
  <c r="CF37" i="18" s="1"/>
  <c r="Z26" i="21"/>
  <c r="CF26" i="21" s="1" a="1"/>
  <c r="CF26" i="21" s="1"/>
  <c r="AA20" i="5"/>
  <c r="CG20" i="5" s="1" a="1"/>
  <c r="CG20" i="5" s="1"/>
  <c r="Z16" i="10"/>
  <c r="CF16" i="10" s="1" a="1"/>
  <c r="CF16" i="10" s="1"/>
  <c r="Z43" i="3"/>
  <c r="CF43" i="3" s="1" a="1"/>
  <c r="CF43" i="3" s="1"/>
  <c r="Z27" i="18"/>
  <c r="CF27" i="18" s="1" a="1"/>
  <c r="CF27" i="18" s="1"/>
  <c r="Z33" i="19"/>
  <c r="CF33" i="19" s="1" a="1"/>
  <c r="CF33" i="19" s="1"/>
  <c r="Z41" i="8"/>
  <c r="CF41" i="8" s="1" a="1"/>
  <c r="CF41" i="8" s="1"/>
  <c r="Z20" i="3"/>
  <c r="CF20" i="3" s="1" a="1"/>
  <c r="CF20" i="3" s="1"/>
  <c r="Z24" i="16"/>
  <c r="CF24" i="16" s="1" a="1"/>
  <c r="CF24" i="16" s="1"/>
  <c r="Z22" i="18"/>
  <c r="CF22" i="18" s="1" a="1"/>
  <c r="CF22" i="18" s="1"/>
  <c r="AA38" i="14"/>
  <c r="CG38" i="14" s="1" a="1"/>
  <c r="CG38" i="14" s="1"/>
  <c r="Z21" i="3"/>
  <c r="CF21" i="3" s="1" a="1"/>
  <c r="CF21" i="3" s="1"/>
  <c r="Z17" i="13"/>
  <c r="CF17" i="13" s="1" a="1"/>
  <c r="CF17" i="13" s="1"/>
  <c r="Z34" i="10"/>
  <c r="CF34" i="10" s="1" a="1"/>
  <c r="CF34" i="10" s="1"/>
  <c r="Z29" i="3"/>
  <c r="CF29" i="3" s="1" a="1"/>
  <c r="CF29" i="3" s="1"/>
  <c r="Z44" i="4"/>
  <c r="CF44" i="4" s="1" a="1"/>
  <c r="CF44" i="4" s="1"/>
  <c r="Z36" i="8"/>
  <c r="CF36" i="8" s="1" a="1"/>
  <c r="CF36" i="8" s="1"/>
  <c r="Z30" i="12"/>
  <c r="CF30" i="12" s="1" a="1"/>
  <c r="CF30" i="12" s="1"/>
  <c r="AA34" i="8"/>
  <c r="CG34" i="8" s="1" a="1"/>
  <c r="CG34" i="8" s="1"/>
  <c r="Z20" i="2"/>
  <c r="CF20" i="2" s="1" a="1"/>
  <c r="CF20" i="2" s="1"/>
  <c r="Z36" i="12"/>
  <c r="CF36" i="12" s="1" a="1"/>
  <c r="CF36" i="12" s="1"/>
  <c r="Z35" i="3"/>
  <c r="CF35" i="3" s="1" a="1"/>
  <c r="CF35" i="3" s="1"/>
  <c r="Z17" i="16"/>
  <c r="CF17" i="16" s="1" a="1"/>
  <c r="CF17" i="16" s="1"/>
  <c r="Z28" i="19"/>
  <c r="CF28" i="19" s="1" a="1"/>
  <c r="CF28" i="19" s="1"/>
  <c r="AA25" i="4"/>
  <c r="CG25" i="4" s="1" a="1"/>
  <c r="CG25" i="4" s="1"/>
  <c r="Z30" i="8"/>
  <c r="CF30" i="8" s="1" a="1"/>
  <c r="CF30" i="8" s="1"/>
  <c r="Z33" i="7"/>
  <c r="CF33" i="7" s="1" a="1"/>
  <c r="CF33" i="7" s="1"/>
  <c r="Z43" i="10"/>
  <c r="CF43" i="10" s="1" a="1"/>
  <c r="CF43" i="10" s="1"/>
  <c r="Z23" i="18"/>
  <c r="CF23" i="18" s="1" a="1"/>
  <c r="CF23" i="18" s="1"/>
  <c r="Z34" i="5"/>
  <c r="CF34" i="5" s="1" a="1"/>
  <c r="CF34" i="5" s="1"/>
  <c r="Z23" i="10"/>
  <c r="CF23" i="10" s="1" a="1"/>
  <c r="CF23" i="10" s="1"/>
  <c r="Z41" i="12"/>
  <c r="CF41" i="12" s="1" a="1"/>
  <c r="CF41" i="12" s="1"/>
  <c r="Z30" i="20"/>
  <c r="CF30" i="20" s="1" a="1"/>
  <c r="CF30" i="20" s="1"/>
  <c r="Z27" i="3"/>
  <c r="CF27" i="3" s="1" a="1"/>
  <c r="CF27" i="3" s="1"/>
  <c r="Z16" i="4"/>
  <c r="CF16" i="4" s="1" a="1"/>
  <c r="CF16" i="4" s="1"/>
  <c r="Z21" i="14"/>
  <c r="CF21" i="14" s="1" a="1"/>
  <c r="CF21" i="14" s="1"/>
  <c r="Z20" i="10"/>
  <c r="CF20" i="10" s="1" a="1"/>
  <c r="CF20" i="10" s="1"/>
  <c r="Z40" i="6"/>
  <c r="CF40" i="6" s="1" a="1"/>
  <c r="CF40" i="6" s="1"/>
  <c r="Z17" i="6"/>
  <c r="CF17" i="6" s="1" a="1"/>
  <c r="CF17" i="6" s="1"/>
  <c r="Z24" i="5"/>
  <c r="CF24" i="5" s="1" a="1"/>
  <c r="CF24" i="5" s="1"/>
  <c r="Z43" i="21"/>
  <c r="CF43" i="21" s="1" a="1"/>
  <c r="CF43" i="21" s="1"/>
  <c r="Z26" i="10"/>
  <c r="CF26" i="10" s="1" a="1"/>
  <c r="CF26" i="10" s="1"/>
  <c r="Z40" i="17"/>
  <c r="CF40" i="17" s="1" a="1"/>
  <c r="CF40" i="17" s="1"/>
  <c r="Z25" i="21"/>
  <c r="CF25" i="21" s="1" a="1"/>
  <c r="CF25" i="21" s="1"/>
  <c r="Z28" i="13"/>
  <c r="CF28" i="13" s="1" a="1"/>
  <c r="CF28" i="13" s="1"/>
  <c r="Z34" i="1"/>
  <c r="CF34" i="1" s="1" a="1"/>
  <c r="CF34" i="1" s="1"/>
  <c r="Z29" i="18"/>
  <c r="CF29" i="18" s="1" a="1"/>
  <c r="CF29" i="18" s="1"/>
  <c r="Z40" i="13"/>
  <c r="CF40" i="13" s="1" a="1"/>
  <c r="CF40" i="13" s="1"/>
  <c r="Z19" i="11"/>
  <c r="CF19" i="11" s="1" a="1"/>
  <c r="CF19" i="11" s="1"/>
  <c r="Z19" i="12"/>
  <c r="CF19" i="12" s="1" a="1"/>
  <c r="CF19" i="12" s="1"/>
  <c r="Z25" i="13"/>
  <c r="CF25" i="13" s="1" a="1"/>
  <c r="CF25" i="13" s="1"/>
  <c r="Z26" i="11"/>
  <c r="CF26" i="11" s="1" a="1"/>
  <c r="CF26" i="11" s="1"/>
  <c r="Z31" i="15"/>
  <c r="CF31" i="15" s="1" a="1"/>
  <c r="CF31" i="15" s="1"/>
  <c r="Z23" i="12"/>
  <c r="CF23" i="12" s="1" a="1"/>
  <c r="CF23" i="12" s="1"/>
  <c r="Z41" i="2"/>
  <c r="CF41" i="2" s="1" a="1"/>
  <c r="CF41" i="2" s="1"/>
  <c r="AA24" i="17"/>
  <c r="CG24" i="17" s="1" a="1"/>
  <c r="CG24" i="17" s="1"/>
  <c r="Z33" i="2"/>
  <c r="CF33" i="2" s="1" a="1"/>
  <c r="CF33" i="2" s="1"/>
  <c r="Z18" i="12"/>
  <c r="CF18" i="12" s="1" a="1"/>
  <c r="CF18" i="12" s="1"/>
  <c r="Z37" i="5"/>
  <c r="CF37" i="5" s="1" a="1"/>
  <c r="CF37" i="5" s="1"/>
  <c r="Z21" i="20"/>
  <c r="CF21" i="20" s="1" a="1"/>
  <c r="CF21" i="20" s="1"/>
  <c r="Z27" i="1"/>
  <c r="CF27" i="1" s="1" a="1"/>
  <c r="CF27" i="1" s="1"/>
  <c r="Z30" i="5"/>
  <c r="CF30" i="5" s="1" a="1"/>
  <c r="CF30" i="5" s="1"/>
  <c r="Z18" i="18"/>
  <c r="CF18" i="18" s="1" a="1"/>
  <c r="CF18" i="18" s="1"/>
  <c r="Z16" i="20"/>
  <c r="CF16" i="20" s="1" a="1"/>
  <c r="CF16" i="20" s="1"/>
  <c r="Z20" i="7"/>
  <c r="CF20" i="7" s="1" a="1"/>
  <c r="CF20" i="7" s="1"/>
  <c r="Z44" i="3"/>
  <c r="CF44" i="3" s="1" a="1"/>
  <c r="CF44" i="3" s="1"/>
  <c r="Z44" i="5"/>
  <c r="CF44" i="5" s="1" a="1"/>
  <c r="CF44" i="5" s="1"/>
  <c r="Z43" i="14"/>
  <c r="CF43" i="14" s="1" a="1"/>
  <c r="CF43" i="14" s="1"/>
  <c r="Z35" i="15"/>
  <c r="CF35" i="15" s="1" a="1"/>
  <c r="CF35" i="15" s="1"/>
  <c r="Z43" i="16"/>
  <c r="CF43" i="16" s="1" a="1"/>
  <c r="CF43" i="16" s="1"/>
  <c r="Z40" i="8"/>
  <c r="CF40" i="8" s="1" a="1"/>
  <c r="CF40" i="8" s="1"/>
  <c r="Z38" i="10"/>
  <c r="CF38" i="10" s="1" a="1"/>
  <c r="CF38" i="10" s="1"/>
  <c r="Z24" i="14"/>
  <c r="CF24" i="14" s="1" a="1"/>
  <c r="CF24" i="14" s="1"/>
  <c r="AA19" i="18"/>
  <c r="CG19" i="18" s="1" a="1"/>
  <c r="CG19" i="18" s="1"/>
  <c r="Z40" i="16"/>
  <c r="CF40" i="16" s="1" a="1"/>
  <c r="CF40" i="16" s="1"/>
  <c r="Z43" i="15"/>
  <c r="CF43" i="15" s="1" a="1"/>
  <c r="CF43" i="15" s="1"/>
  <c r="Z32" i="5"/>
  <c r="CF32" i="5" s="1" a="1"/>
  <c r="CF32" i="5" s="1"/>
  <c r="Z43" i="17"/>
  <c r="CF43" i="17" s="1" a="1"/>
  <c r="CF43" i="17" s="1"/>
  <c r="Z19" i="1"/>
  <c r="CF19" i="1" s="1" a="1"/>
  <c r="CF19" i="1" s="1"/>
  <c r="Z40" i="2"/>
  <c r="CF40" i="2" s="1" a="1"/>
  <c r="CF40" i="2" s="1"/>
  <c r="Z32" i="10"/>
  <c r="CF32" i="10" s="1" a="1"/>
  <c r="CF32" i="10" s="1"/>
  <c r="Z35" i="9"/>
  <c r="CF35" i="9" s="1" a="1"/>
  <c r="CF35" i="9" s="1"/>
  <c r="Z38" i="17"/>
  <c r="CF38" i="17" s="1" a="1"/>
  <c r="CF38" i="17" s="1"/>
  <c r="Z38" i="20"/>
  <c r="CF38" i="20" s="1" a="1"/>
  <c r="CF38" i="20" s="1"/>
  <c r="Z31" i="3"/>
  <c r="CF31" i="3" s="1" a="1"/>
  <c r="CF31" i="3" s="1"/>
  <c r="Z23" i="5"/>
  <c r="CF23" i="5" s="1" a="1"/>
  <c r="CF23" i="5" s="1"/>
  <c r="Z35" i="14"/>
  <c r="CF35" i="14" s="1" a="1"/>
  <c r="CF35" i="14" s="1"/>
  <c r="Z34" i="18"/>
  <c r="CF34" i="18" s="1" a="1"/>
  <c r="CF34" i="18" s="1"/>
  <c r="Z17" i="4"/>
  <c r="CF17" i="4" s="1" a="1"/>
  <c r="CF17" i="4" s="1"/>
  <c r="Z26" i="6"/>
  <c r="CF26" i="6" s="1" a="1"/>
  <c r="CF26" i="6" s="1"/>
  <c r="Z15" i="16"/>
  <c r="CF15" i="16" s="1" a="1"/>
  <c r="CF15" i="16" s="1"/>
  <c r="Z22" i="12"/>
  <c r="CF22" i="12" s="1" a="1"/>
  <c r="CF22" i="12" s="1"/>
  <c r="Z27" i="16"/>
  <c r="CF27" i="16" s="1" a="1"/>
  <c r="CF27" i="16" s="1"/>
  <c r="Z25" i="7"/>
  <c r="CF25" i="7" s="1" a="1"/>
  <c r="CF25" i="7" s="1"/>
  <c r="Z24" i="9"/>
  <c r="CF24" i="9" s="1" a="1"/>
  <c r="CF24" i="9" s="1"/>
  <c r="Z18" i="7"/>
  <c r="CF18" i="7" s="1" a="1"/>
  <c r="CF18" i="7" s="1"/>
  <c r="Z41" i="15"/>
  <c r="CF41" i="15" s="1" a="1"/>
  <c r="CF41" i="15" s="1"/>
  <c r="Z16" i="21"/>
  <c r="CF16" i="21" s="1" a="1"/>
  <c r="CF16" i="21" s="1"/>
  <c r="Z24" i="3"/>
  <c r="CF24" i="3" s="1" a="1"/>
  <c r="CF24" i="3" s="1"/>
  <c r="Z29" i="11"/>
  <c r="CF29" i="11" s="1" a="1"/>
  <c r="CF29" i="11" s="1"/>
  <c r="Z19" i="2"/>
  <c r="CF19" i="2" s="1" a="1"/>
  <c r="CF19" i="2" s="1"/>
  <c r="Z29" i="20"/>
  <c r="CF29" i="20" s="1" a="1"/>
  <c r="CF29" i="20" s="1"/>
  <c r="Z27" i="15"/>
  <c r="CF27" i="15" s="1" a="1"/>
  <c r="CF27" i="15" s="1"/>
  <c r="Z26" i="2"/>
  <c r="CF26" i="2" s="1" a="1"/>
  <c r="CF26" i="2" s="1"/>
  <c r="Z37" i="2"/>
  <c r="CF37" i="2" s="1" a="1"/>
  <c r="CF37" i="2" s="1"/>
  <c r="Z31" i="20"/>
  <c r="CF31" i="20" s="1" a="1"/>
  <c r="CF31" i="20" s="1"/>
  <c r="Z30" i="7"/>
  <c r="CF30" i="7" s="1" a="1"/>
  <c r="CF30" i="7" s="1"/>
  <c r="Z34" i="13"/>
  <c r="CF34" i="13" s="1" a="1"/>
  <c r="CF34" i="13" s="1"/>
  <c r="Z39" i="15"/>
  <c r="CF39" i="15" s="1" a="1"/>
  <c r="CF39" i="15" s="1"/>
  <c r="Z19" i="15"/>
  <c r="CF19" i="15" s="1" a="1"/>
  <c r="CF19" i="15" s="1"/>
  <c r="Z19" i="16"/>
  <c r="CF19" i="16" s="1" a="1"/>
  <c r="CF19" i="16" s="1"/>
  <c r="Z40" i="9"/>
  <c r="CF40" i="9" s="1" a="1"/>
  <c r="CF40" i="9" s="1"/>
  <c r="Z22" i="15"/>
  <c r="CF22" i="15" s="1" a="1"/>
  <c r="CF22" i="15" s="1"/>
  <c r="Z28" i="1"/>
  <c r="CF28" i="1" s="1" a="1"/>
  <c r="CF28" i="1" s="1"/>
  <c r="AA37" i="7"/>
  <c r="CG37" i="7" s="1" a="1"/>
  <c r="CG37" i="7" s="1"/>
  <c r="Z19" i="5"/>
  <c r="CF19" i="5" s="1" a="1"/>
  <c r="CF19" i="5" s="1"/>
  <c r="Z33" i="14"/>
  <c r="CF33" i="14" s="1" a="1"/>
  <c r="CF33" i="14" s="1"/>
  <c r="Z39" i="7"/>
  <c r="CF39" i="7" s="1" a="1"/>
  <c r="CF39" i="7" s="1"/>
  <c r="Z15" i="1"/>
  <c r="CF15" i="1" s="1" a="1"/>
  <c r="CF15" i="1" s="1"/>
  <c r="Z33" i="12"/>
  <c r="CF33" i="12" s="1" a="1"/>
  <c r="CF33" i="12" s="1"/>
  <c r="Z25" i="5"/>
  <c r="CF25" i="5" s="1" a="1"/>
  <c r="CF25" i="5" s="1"/>
  <c r="Z44" i="19"/>
  <c r="CF44" i="19" s="1" a="1"/>
  <c r="CF44" i="19" s="1"/>
  <c r="Z26" i="1"/>
  <c r="CF26" i="1" s="1" a="1"/>
  <c r="CF26" i="1" s="1"/>
  <c r="Z31" i="1"/>
  <c r="CF31" i="1" s="1" a="1"/>
  <c r="CF31" i="1" s="1"/>
  <c r="Z43" i="4"/>
  <c r="CF43" i="4" s="1" a="1"/>
  <c r="CF43" i="4" s="1"/>
  <c r="Z39" i="18"/>
  <c r="CF39" i="18" s="1" a="1"/>
  <c r="CF39" i="18" s="1"/>
  <c r="Z42" i="18"/>
  <c r="CF42" i="18" s="1" a="1"/>
  <c r="CF42" i="18" s="1"/>
  <c r="Z30" i="19"/>
  <c r="CF30" i="19" s="1" a="1"/>
  <c r="CF30" i="19" s="1"/>
  <c r="Z39" i="11"/>
  <c r="CF39" i="11" s="1" a="1"/>
  <c r="CF39" i="11" s="1"/>
  <c r="Z18" i="16"/>
  <c r="CF18" i="16" s="1" a="1"/>
  <c r="CF18" i="16" s="1"/>
  <c r="AA42" i="3"/>
  <c r="CG42" i="3" s="1" a="1"/>
  <c r="CG42" i="3" s="1"/>
  <c r="Z23" i="2"/>
  <c r="CF23" i="2" s="1" a="1"/>
  <c r="CF23" i="2" s="1"/>
  <c r="Z19" i="3"/>
  <c r="CF19" i="3" s="1" a="1"/>
  <c r="CF19" i="3" s="1"/>
  <c r="Z39" i="21"/>
  <c r="CF39" i="21" s="1" a="1"/>
  <c r="CF39" i="21" s="1"/>
  <c r="Z17" i="11"/>
  <c r="CF17" i="11" s="1" a="1"/>
  <c r="CF17" i="11" s="1"/>
  <c r="Z29" i="10"/>
  <c r="CF29" i="10" s="1" a="1"/>
  <c r="CF29" i="10" s="1"/>
  <c r="Z39" i="12"/>
  <c r="CF39" i="12" s="1" a="1"/>
  <c r="CF39" i="12" s="1"/>
  <c r="Z37" i="11"/>
  <c r="CF37" i="11" s="1" a="1"/>
  <c r="CF37" i="11" s="1"/>
  <c r="Z40" i="19"/>
  <c r="CF40" i="19" s="1" a="1"/>
  <c r="CF40" i="19" s="1"/>
  <c r="Z40" i="1"/>
  <c r="CF40" i="1" s="1" a="1"/>
  <c r="CF40" i="1" s="1"/>
  <c r="Z38" i="5"/>
  <c r="CF38" i="5" s="1" a="1"/>
  <c r="CF38" i="5" s="1"/>
  <c r="Z27" i="9"/>
  <c r="CF27" i="9" s="1" a="1"/>
  <c r="CF27" i="9" s="1"/>
  <c r="Z37" i="16"/>
  <c r="CF37" i="16" s="1" a="1"/>
  <c r="CF37" i="16" s="1"/>
  <c r="Z36" i="20"/>
  <c r="CF36" i="20" s="1" a="1"/>
  <c r="CF36" i="20" s="1"/>
  <c r="Z42" i="11"/>
  <c r="CF42" i="11" s="1" a="1"/>
  <c r="CF42" i="11" s="1"/>
  <c r="Z25" i="9"/>
  <c r="CF25" i="9" s="1" a="1"/>
  <c r="CF25" i="9" s="1"/>
  <c r="Z17" i="18"/>
  <c r="CF17" i="18" s="1" a="1"/>
  <c r="CF17" i="18" s="1"/>
  <c r="Z16" i="14"/>
  <c r="CF16" i="14" s="1" a="1"/>
  <c r="CF16" i="14" s="1"/>
  <c r="Z17" i="10"/>
  <c r="CF17" i="10" s="1" a="1"/>
  <c r="CF17" i="10" s="1"/>
  <c r="Z31" i="12"/>
  <c r="CF31" i="12" s="1" a="1"/>
  <c r="CF31" i="12" s="1"/>
  <c r="Z28" i="9"/>
  <c r="CF28" i="9" s="1" a="1"/>
  <c r="CF28" i="9" s="1"/>
  <c r="Z35" i="17"/>
  <c r="CF35" i="17" s="1" a="1"/>
  <c r="CF35" i="17" s="1"/>
  <c r="Z36" i="9"/>
  <c r="CF36" i="9" s="1" a="1"/>
  <c r="CF36" i="9" s="1"/>
  <c r="Z23" i="6"/>
  <c r="CF23" i="6" s="1" a="1"/>
  <c r="CF23" i="6" s="1"/>
  <c r="Z24" i="18"/>
  <c r="CF24" i="18" s="1" a="1"/>
  <c r="CF24" i="18" s="1"/>
  <c r="Z28" i="7"/>
  <c r="CF28" i="7" s="1" a="1"/>
  <c r="CF28" i="7" s="1"/>
  <c r="Z23" i="1"/>
  <c r="CF23" i="1" s="1" a="1"/>
  <c r="CF23" i="1" s="1"/>
  <c r="Z35" i="20"/>
  <c r="CF35" i="20" s="1" a="1"/>
  <c r="CF35" i="20" s="1"/>
  <c r="Z39" i="2"/>
  <c r="CF39" i="2" s="1" a="1"/>
  <c r="CF39" i="2" s="1"/>
  <c r="Z28" i="12"/>
  <c r="CF28" i="12" s="1" a="1"/>
  <c r="CF28" i="12" s="1"/>
  <c r="Z25" i="1"/>
  <c r="CF25" i="1" s="1" a="1"/>
  <c r="CF25" i="1" s="1"/>
  <c r="Z31" i="7"/>
  <c r="CF31" i="7" s="1" a="1"/>
  <c r="CF31" i="7" s="1"/>
  <c r="Z28" i="16"/>
  <c r="CF28" i="16" s="1" a="1"/>
  <c r="CF28" i="16" s="1"/>
  <c r="Z41" i="17"/>
  <c r="CF41" i="17" s="1" a="1"/>
  <c r="CF41" i="17" s="1"/>
  <c r="Z21" i="17"/>
  <c r="CF21" i="17" s="1" a="1"/>
  <c r="CF21" i="17" s="1"/>
  <c r="Z18" i="19"/>
  <c r="CF18" i="19" s="1" a="1"/>
  <c r="CF18" i="19" s="1"/>
  <c r="Z31" i="21"/>
  <c r="CF31" i="21" s="1" a="1"/>
  <c r="CF31" i="21" s="1"/>
  <c r="Z35" i="2"/>
  <c r="CF35" i="2" s="1" a="1"/>
  <c r="CF35" i="2" s="1"/>
  <c r="Z22" i="3"/>
  <c r="CF22" i="3" s="1" a="1"/>
  <c r="CF22" i="3" s="1"/>
  <c r="Z33" i="10"/>
  <c r="CF33" i="10" s="1" a="1"/>
  <c r="CF33" i="10" s="1"/>
  <c r="Z36" i="3"/>
  <c r="CF36" i="3" s="1" a="1"/>
  <c r="CF36" i="3" s="1"/>
  <c r="Z21" i="2"/>
  <c r="CF21" i="2" s="1" a="1"/>
  <c r="CF21" i="2" s="1"/>
  <c r="Z27" i="17"/>
  <c r="CF27" i="17" s="1" a="1"/>
  <c r="CF27" i="17" s="1"/>
  <c r="Z41" i="9"/>
  <c r="CF41" i="9" s="1" a="1"/>
  <c r="CF41" i="9" s="1"/>
  <c r="Z32" i="6"/>
  <c r="CF32" i="6" s="1" a="1"/>
  <c r="CF32" i="6" s="1"/>
  <c r="Z28" i="18"/>
  <c r="CF28" i="18" s="1" a="1"/>
  <c r="CF28" i="18" s="1"/>
  <c r="Z32" i="8"/>
  <c r="CF32" i="8" s="1" a="1"/>
  <c r="CF32" i="8" s="1"/>
  <c r="Z16" i="2"/>
  <c r="CF16" i="2" s="1" a="1"/>
  <c r="CF16" i="2" s="1"/>
  <c r="Z38" i="21"/>
  <c r="CF38" i="21" s="1" a="1"/>
  <c r="CF38" i="21" s="1"/>
  <c r="Z22" i="13"/>
  <c r="CF22" i="13" s="1" a="1"/>
  <c r="CF22" i="13" s="1"/>
  <c r="Z16" i="17"/>
  <c r="CF16" i="17" s="1" a="1"/>
  <c r="CF16" i="17" s="1"/>
  <c r="Z34" i="11"/>
  <c r="CF34" i="11" s="1" a="1"/>
  <c r="CF34" i="11" s="1"/>
  <c r="Z33" i="20"/>
  <c r="CF33" i="20" s="1" a="1"/>
  <c r="CF33" i="20" s="1"/>
  <c r="Z44" i="20"/>
  <c r="CF44" i="20" s="1" a="1"/>
  <c r="CF44" i="20" s="1"/>
  <c r="Z23" i="19"/>
  <c r="CF23" i="19" s="1" a="1"/>
  <c r="CF23" i="19" s="1"/>
  <c r="Z29" i="14"/>
  <c r="CF29" i="14" s="1" a="1"/>
  <c r="CF29" i="14" s="1"/>
  <c r="Z44" i="17"/>
  <c r="CF44" i="17" s="1" a="1"/>
  <c r="CF44" i="17" s="1"/>
  <c r="AA17" i="3"/>
  <c r="CG17" i="3" s="1" a="1"/>
  <c r="CG17" i="3" s="1"/>
  <c r="Z20" i="14"/>
  <c r="CF20" i="14" s="1" a="1"/>
  <c r="CF20" i="14" s="1"/>
  <c r="Z21" i="5"/>
  <c r="CF21" i="5" s="1" a="1"/>
  <c r="CF21" i="5" s="1"/>
  <c r="Z33" i="9"/>
  <c r="CF33" i="9" s="1" a="1"/>
  <c r="CF33" i="9" s="1"/>
  <c r="Z27" i="5"/>
  <c r="CF27" i="5" s="1" a="1"/>
  <c r="CF27" i="5" s="1"/>
  <c r="Z25" i="15"/>
  <c r="CF25" i="15" s="1" a="1"/>
  <c r="CF25" i="15" s="1"/>
  <c r="Z18" i="1"/>
  <c r="CF18" i="1" s="1" a="1"/>
  <c r="CF18" i="1" s="1"/>
  <c r="Z27" i="10"/>
  <c r="CF27" i="10" s="1" a="1"/>
  <c r="CF27" i="10" s="1"/>
  <c r="Z20" i="12"/>
  <c r="CF20" i="12" s="1" a="1"/>
  <c r="CF20" i="12" s="1"/>
  <c r="Z21" i="11"/>
  <c r="CF21" i="11" s="1" a="1"/>
  <c r="CF21" i="11" s="1"/>
  <c r="Z25" i="2"/>
  <c r="CF25" i="2" s="1" a="1"/>
  <c r="CF25" i="2" s="1"/>
  <c r="Z27" i="11"/>
  <c r="CF27" i="11" s="1" a="1"/>
  <c r="CF27" i="11" s="1"/>
  <c r="Z43" i="19"/>
  <c r="CF43" i="19" s="1" a="1"/>
  <c r="CF43" i="19" s="1"/>
  <c r="Z42" i="15"/>
  <c r="CF42" i="15" s="1" a="1"/>
  <c r="CF42" i="15" s="1"/>
  <c r="Z28" i="21"/>
  <c r="CF28" i="21" s="1" a="1"/>
  <c r="CF28" i="21" s="1"/>
  <c r="Z32" i="21"/>
  <c r="CF32" i="21" s="1" a="1"/>
  <c r="CF32" i="21" s="1"/>
  <c r="Z30" i="15"/>
  <c r="CF30" i="15" s="1" a="1"/>
  <c r="CF30" i="15" s="1"/>
  <c r="Z22" i="11"/>
  <c r="CF22" i="11" s="1" a="1"/>
  <c r="CF22" i="11" s="1"/>
  <c r="Z37" i="19"/>
  <c r="CF37" i="19" s="1" a="1"/>
  <c r="CF37" i="19" s="1"/>
  <c r="Z42" i="5"/>
  <c r="CF42" i="5" s="1" a="1"/>
  <c r="CF42" i="5" s="1"/>
  <c r="Z25" i="3"/>
  <c r="CF25" i="3" s="1" a="1"/>
  <c r="CF25" i="3" s="1"/>
  <c r="Z18" i="20"/>
  <c r="CF18" i="20" s="1" a="1"/>
  <c r="CF18" i="20" s="1"/>
  <c r="Z30" i="9"/>
  <c r="CF30" i="9" s="1" a="1"/>
  <c r="CF30" i="9" s="1"/>
  <c r="Z21" i="7"/>
  <c r="CF21" i="7" s="1" a="1"/>
  <c r="CF21" i="7" s="1"/>
  <c r="Z44" i="7"/>
  <c r="CF44" i="7" s="1" a="1"/>
  <c r="CF44" i="7" s="1"/>
  <c r="Z43" i="8"/>
  <c r="CF43" i="8" s="1" a="1"/>
  <c r="CF43" i="8" s="1"/>
  <c r="Z30" i="14"/>
  <c r="CF30" i="14" s="1" a="1"/>
  <c r="CF30" i="14" s="1"/>
  <c r="Z32" i="12"/>
  <c r="CF32" i="12" s="1" a="1"/>
  <c r="CF32" i="12" s="1"/>
  <c r="Z31" i="18"/>
  <c r="CF31" i="18" s="1" a="1"/>
  <c r="CF31" i="18" s="1"/>
  <c r="Z36" i="2"/>
  <c r="CF36" i="2" s="1" a="1"/>
  <c r="CF36" i="2" s="1"/>
  <c r="Z35" i="19"/>
  <c r="CF35" i="19" s="1" a="1"/>
  <c r="CF35" i="19" s="1"/>
  <c r="Z15" i="19"/>
  <c r="CF15" i="19" s="1" a="1"/>
  <c r="CF15" i="19" s="1"/>
  <c r="Z20" i="21"/>
  <c r="CF20" i="21" s="1" a="1"/>
  <c r="CF20" i="21" s="1"/>
  <c r="Z37" i="13"/>
  <c r="CF37" i="13" s="1" a="1"/>
  <c r="CF37" i="13" s="1"/>
  <c r="Z37" i="4"/>
  <c r="CF37" i="4" s="1" a="1"/>
  <c r="CF37" i="4" s="1"/>
  <c r="Z16" i="5"/>
  <c r="CF16" i="5" s="1" a="1"/>
  <c r="CF16" i="5" s="1"/>
  <c r="Z35" i="12"/>
  <c r="CF35" i="12" s="1" a="1"/>
  <c r="CF35" i="12" s="1"/>
  <c r="Z39" i="3"/>
  <c r="CF39" i="3" s="1" a="1"/>
  <c r="CF39" i="3" s="1"/>
  <c r="Z31" i="4"/>
  <c r="CF31" i="4" s="1" a="1"/>
  <c r="CF31" i="4" s="1"/>
  <c r="Z35" i="11"/>
  <c r="CF35" i="11" s="1" a="1"/>
  <c r="CF35" i="11" s="1"/>
  <c r="Z23" i="9"/>
  <c r="CF23" i="9" s="1" a="1"/>
  <c r="CF23" i="9" s="1"/>
  <c r="Z36" i="7"/>
  <c r="CF36" i="7" s="1" a="1"/>
  <c r="CF36" i="7" s="1"/>
  <c r="Z23" i="11"/>
  <c r="CF23" i="11" s="1" a="1"/>
  <c r="CF23" i="11" s="1"/>
  <c r="Z32" i="3"/>
  <c r="CF32" i="3" s="1" a="1"/>
  <c r="CF32" i="3" s="1"/>
  <c r="Z16" i="15"/>
  <c r="CF16" i="15" s="1" a="1"/>
  <c r="CF16" i="15" s="1"/>
  <c r="Z44" i="15"/>
  <c r="CF44" i="15" s="1" a="1"/>
  <c r="CF44" i="15" s="1"/>
  <c r="Z36" i="13"/>
  <c r="CF36" i="13" s="1" a="1"/>
  <c r="CF36" i="13" s="1"/>
  <c r="Z30" i="1"/>
  <c r="CF30" i="1" s="1" a="1"/>
  <c r="CF30" i="1" s="1"/>
  <c r="Z38" i="1"/>
  <c r="CF38" i="1" s="1" a="1"/>
  <c r="CF38" i="1" s="1"/>
  <c r="Z38" i="16"/>
  <c r="CF38" i="16" s="1" a="1"/>
  <c r="CF38" i="16" s="1"/>
  <c r="Z30" i="2"/>
  <c r="CF30" i="2" s="1" a="1"/>
  <c r="CF30" i="2" s="1"/>
  <c r="Z23" i="16"/>
  <c r="CF23" i="16" s="1" a="1"/>
  <c r="CF23" i="16" s="1"/>
  <c r="Z24" i="1"/>
  <c r="CF24" i="1" s="1" a="1"/>
  <c r="CF24" i="1" s="1"/>
  <c r="AA20" i="6"/>
  <c r="CG20" i="6" s="1" a="1"/>
  <c r="CG20" i="6" s="1"/>
  <c r="Z19" i="4"/>
  <c r="CF19" i="4" s="1" a="1"/>
  <c r="CF19" i="4" s="1"/>
  <c r="Z28" i="8"/>
  <c r="CF28" i="8" s="1" a="1"/>
  <c r="CF28" i="8" s="1"/>
  <c r="Z30" i="11"/>
  <c r="CF30" i="11" s="1" a="1"/>
  <c r="CF30" i="11" s="1"/>
  <c r="Z15" i="9"/>
  <c r="CF15" i="9" s="1" a="1"/>
  <c r="CF15" i="9" s="1"/>
  <c r="AA38" i="6"/>
  <c r="CG38" i="6" s="1" a="1"/>
  <c r="CG38" i="6" s="1"/>
  <c r="Z17" i="5"/>
  <c r="CF17" i="5" s="1" a="1"/>
  <c r="CF17" i="5" s="1"/>
  <c r="Z16" i="18"/>
  <c r="CF16" i="18" s="1" a="1"/>
  <c r="CF16" i="18" s="1"/>
  <c r="Z28" i="15"/>
  <c r="CF28" i="15" s="1" a="1"/>
  <c r="CF28" i="15" s="1"/>
  <c r="Z40" i="14"/>
  <c r="CF40" i="14" s="1" a="1"/>
  <c r="CF40" i="14" s="1"/>
  <c r="Z18" i="5"/>
  <c r="CF18" i="5" s="1" a="1"/>
  <c r="CF18" i="5" s="1"/>
  <c r="Z31" i="13"/>
  <c r="CF31" i="13" s="1" a="1"/>
  <c r="CF31" i="13" s="1"/>
  <c r="Z28" i="20"/>
  <c r="CF28" i="20" s="1" a="1"/>
  <c r="CF28" i="20" s="1"/>
  <c r="Z29" i="13"/>
  <c r="CF29" i="13" s="1" a="1"/>
  <c r="CF29" i="13" s="1"/>
  <c r="Z33" i="17"/>
  <c r="CF33" i="17" s="1" a="1"/>
  <c r="CF33" i="17" s="1"/>
  <c r="Z42" i="13"/>
  <c r="CF42" i="13" s="1" a="1"/>
  <c r="CF42" i="13" s="1"/>
  <c r="Z21" i="1"/>
  <c r="CF21" i="1" s="1" a="1"/>
  <c r="CF21" i="1" s="1"/>
  <c r="Z36" i="17"/>
  <c r="CF36" i="17" s="1" a="1"/>
  <c r="CF36" i="17" s="1"/>
  <c r="Z23" i="7"/>
  <c r="CF23" i="7" s="1" a="1"/>
  <c r="CF23" i="7" s="1"/>
  <c r="Z17" i="21"/>
  <c r="CF17" i="21" s="1" a="1"/>
  <c r="CF17" i="21" s="1"/>
  <c r="Z43" i="2"/>
  <c r="CF43" i="2" s="1" a="1"/>
  <c r="CF43" i="2" s="1"/>
  <c r="Z16" i="13"/>
  <c r="CF16" i="13" s="1" a="1"/>
  <c r="CF16" i="13" s="1"/>
  <c r="AA16" i="7"/>
  <c r="CG16" i="7" s="1" a="1"/>
  <c r="CG16" i="7" s="1"/>
  <c r="Z44" i="21"/>
  <c r="CF44" i="21" s="1" a="1"/>
  <c r="CF44" i="21" s="1"/>
  <c r="Z32" i="11"/>
  <c r="CF32" i="11" s="1" a="1"/>
  <c r="CF32" i="11" s="1"/>
  <c r="Z31" i="9"/>
  <c r="CF31" i="9" s="1" a="1"/>
  <c r="CF31" i="9" s="1"/>
  <c r="Z37" i="8"/>
  <c r="CF37" i="8" s="1" a="1"/>
  <c r="CF37" i="8" s="1"/>
  <c r="Z23" i="13"/>
  <c r="CF23" i="13" s="1" a="1"/>
  <c r="CF23" i="13" s="1"/>
  <c r="Z32" i="16"/>
  <c r="CF32" i="16" s="1" a="1"/>
  <c r="CF32" i="16" s="1"/>
  <c r="Z30" i="18"/>
  <c r="CF30" i="18" s="1" a="1"/>
  <c r="CF30" i="18" s="1"/>
  <c r="Z18" i="9"/>
  <c r="CF18" i="9" s="1" a="1"/>
  <c r="CF18" i="9" s="1"/>
  <c r="Z37" i="21"/>
  <c r="CF37" i="21" s="1" a="1"/>
  <c r="CF37" i="21" s="1"/>
  <c r="Z41" i="20"/>
  <c r="CF41" i="20" s="1" a="1"/>
  <c r="CF41" i="20" s="1"/>
  <c r="Z36" i="15"/>
  <c r="CF36" i="15" s="1" a="1"/>
  <c r="CF36" i="15" s="1"/>
  <c r="Z39" i="6"/>
  <c r="CF39" i="6" s="1" a="1"/>
  <c r="CF39" i="6" s="1"/>
  <c r="Z42" i="6"/>
  <c r="CF42" i="6" s="1" a="1"/>
  <c r="CF42" i="6" s="1"/>
  <c r="Z32" i="14"/>
  <c r="CF32" i="14" s="1" a="1"/>
  <c r="CF32" i="14" s="1"/>
  <c r="Z33" i="8"/>
  <c r="CF33" i="8" s="1" a="1"/>
  <c r="CF33" i="8" s="1"/>
  <c r="Z27" i="8"/>
  <c r="CF27" i="8" s="1" a="1"/>
  <c r="CF27" i="8" s="1"/>
  <c r="Z42" i="19"/>
  <c r="CF42" i="19" s="1" a="1"/>
  <c r="CF42" i="19" s="1"/>
  <c r="Z32" i="13"/>
  <c r="CF32" i="13" s="1" a="1"/>
  <c r="CF32" i="13" s="1"/>
  <c r="AA42" i="16"/>
  <c r="CG42" i="16" s="1" a="1"/>
  <c r="CG42" i="16" s="1"/>
  <c r="Z21" i="4"/>
  <c r="CF21" i="4" s="1" a="1"/>
  <c r="CF21" i="4" s="1"/>
  <c r="Z35" i="8"/>
  <c r="CF35" i="8" s="1" a="1"/>
  <c r="CF35" i="8" s="1"/>
  <c r="Z41" i="7"/>
  <c r="CF41" i="7" s="1" a="1"/>
  <c r="CF41" i="7" s="1"/>
  <c r="Z18" i="17"/>
  <c r="CF18" i="17" s="1" a="1"/>
  <c r="CF18" i="17" s="1"/>
  <c r="Z18" i="8"/>
  <c r="CF18" i="8" s="1" a="1"/>
  <c r="CF18" i="8" s="1"/>
  <c r="Z31" i="2"/>
  <c r="CF31" i="2" s="1" a="1"/>
  <c r="CF31" i="2" s="1"/>
  <c r="Z30" i="16"/>
  <c r="CF30" i="16" s="1" a="1"/>
  <c r="CF30" i="16" s="1"/>
  <c r="Z42" i="4"/>
  <c r="CF42" i="4" s="1" a="1"/>
  <c r="CF42" i="4" s="1"/>
  <c r="Z34" i="15"/>
  <c r="CF34" i="15" s="1" a="1"/>
  <c r="CF34" i="15" s="1"/>
  <c r="Z24" i="4"/>
  <c r="CF24" i="4" s="1" a="1"/>
  <c r="CF24" i="4" s="1"/>
  <c r="Z25" i="18"/>
  <c r="CF25" i="18" s="1" a="1"/>
  <c r="CF25" i="18" s="1"/>
  <c r="Z43" i="7"/>
  <c r="CF43" i="7" s="1" a="1"/>
  <c r="CF43" i="7" s="1"/>
  <c r="AA31" i="5"/>
  <c r="CG31" i="5" s="1" a="1"/>
  <c r="CG31" i="5" s="1"/>
  <c r="Z22" i="10"/>
  <c r="CF22" i="10" s="1" a="1"/>
  <c r="CF22" i="10" s="1"/>
  <c r="Z24" i="13"/>
  <c r="CF24" i="13" s="1" a="1"/>
  <c r="CF24" i="13" s="1"/>
  <c r="Z25" i="11"/>
  <c r="CF25" i="11" s="1" a="1"/>
  <c r="CF25" i="11" s="1"/>
  <c r="AA37" i="17"/>
  <c r="CG37" i="17" s="1" a="1"/>
  <c r="CG37" i="17" s="1"/>
  <c r="Z16" i="8"/>
  <c r="CF16" i="8" s="1" a="1"/>
  <c r="CF16" i="8" s="1"/>
  <c r="Z26" i="12"/>
  <c r="CF26" i="12" s="1" a="1"/>
  <c r="CF26" i="12" s="1"/>
  <c r="Z22" i="17"/>
  <c r="CF22" i="17" s="1" a="1"/>
  <c r="CF22" i="17" s="1"/>
  <c r="Z34" i="16"/>
  <c r="CF34" i="16" s="1" a="1"/>
  <c r="CF34" i="16" s="1"/>
  <c r="Z18" i="14"/>
  <c r="CF18" i="14" s="1" a="1"/>
  <c r="CF18" i="14" s="1"/>
  <c r="Z17" i="8"/>
  <c r="CF17" i="8" s="1" a="1"/>
  <c r="CF17" i="8" s="1"/>
  <c r="Z22" i="16"/>
  <c r="CF22" i="16" s="1" a="1"/>
  <c r="CF22" i="16" s="1"/>
  <c r="Z22" i="1"/>
  <c r="CF22" i="1" s="1" a="1"/>
  <c r="CF22" i="1" s="1"/>
  <c r="Z35" i="18"/>
  <c r="CF35" i="18" s="1" a="1"/>
  <c r="CF35" i="18" s="1"/>
  <c r="Z29" i="17"/>
  <c r="CF29" i="17" s="1" a="1"/>
  <c r="CF29" i="17" s="1"/>
  <c r="Z33" i="16"/>
  <c r="CF33" i="16" s="1" a="1"/>
  <c r="CF33" i="16" s="1"/>
  <c r="Z36" i="11"/>
  <c r="CF36" i="11" s="1" a="1"/>
  <c r="CF36" i="11" s="1"/>
  <c r="Z38" i="19"/>
  <c r="CF38" i="19" s="1" a="1"/>
  <c r="CF38" i="19" s="1"/>
  <c r="Z20" i="16"/>
  <c r="CF20" i="16" s="1" a="1"/>
  <c r="CF20" i="16" s="1"/>
  <c r="Z44" i="14"/>
  <c r="CF44" i="14" s="1" a="1"/>
  <c r="CF44" i="14" s="1"/>
  <c r="Z20" i="8"/>
  <c r="CF20" i="8" s="1" a="1"/>
  <c r="CF20" i="8" s="1"/>
  <c r="Z42" i="14"/>
  <c r="CF42" i="14" s="1" a="1"/>
  <c r="CF42" i="14" s="1"/>
  <c r="Z39" i="8"/>
  <c r="CF39" i="8" s="1" a="1"/>
  <c r="CF39" i="8" s="1"/>
  <c r="AA41" i="19"/>
  <c r="CG41" i="19" s="1" a="1"/>
  <c r="CG41" i="19" s="1"/>
  <c r="Z29" i="2"/>
  <c r="CF29" i="2" s="1" a="1"/>
  <c r="CF29" i="2" s="1"/>
  <c r="Z38" i="2"/>
  <c r="CF38" i="2" s="1" a="1"/>
  <c r="CF38" i="2" s="1"/>
  <c r="Z26" i="13"/>
  <c r="CF26" i="13" s="1" a="1"/>
  <c r="CF26" i="13" s="1"/>
  <c r="Z38" i="11"/>
  <c r="CF38" i="11" s="1" a="1"/>
  <c r="CF38" i="11" s="1"/>
  <c r="AA22" i="7"/>
  <c r="CG22" i="7" s="1" a="1"/>
  <c r="CG22" i="7" s="1"/>
  <c r="Z31" i="11"/>
  <c r="CF31" i="11" s="1" a="1"/>
  <c r="CF31" i="11" s="1"/>
  <c r="Z38" i="15"/>
  <c r="CF38" i="15" s="1" a="1"/>
  <c r="CF38" i="15" s="1"/>
  <c r="Z26" i="18"/>
  <c r="CF26" i="18" s="1" a="1"/>
  <c r="CF26" i="18" s="1"/>
  <c r="Z24" i="20"/>
  <c r="CF24" i="20" s="1" a="1"/>
  <c r="CF24" i="20" s="1"/>
  <c r="Z34" i="9"/>
  <c r="CF34" i="9" s="1" a="1"/>
  <c r="CF34" i="9" s="1"/>
  <c r="Z33" i="11"/>
  <c r="CF33" i="11" s="1" a="1"/>
  <c r="CF33" i="11" s="1"/>
  <c r="Z28" i="4"/>
  <c r="CF28" i="4" s="1" a="1"/>
  <c r="CF28" i="4" s="1"/>
  <c r="Z35" i="1"/>
  <c r="CF35" i="1" s="1" a="1"/>
  <c r="CF35" i="1" s="1"/>
  <c r="Z19" i="19"/>
  <c r="CF19" i="19" s="1" a="1"/>
  <c r="CF19" i="19" s="1"/>
  <c r="Z22" i="9"/>
  <c r="CF22" i="9" s="1" a="1"/>
  <c r="CF22" i="9" s="1"/>
  <c r="Z38" i="9"/>
  <c r="CF38" i="9" s="1" a="1"/>
  <c r="CF38" i="9" s="1"/>
  <c r="Z20" i="9"/>
  <c r="CF20" i="9" s="1" a="1"/>
  <c r="CF20" i="9" s="1"/>
  <c r="Z26" i="16"/>
  <c r="CF26" i="16" s="1" a="1"/>
  <c r="CF26" i="16" s="1"/>
  <c r="Z44" i="10"/>
  <c r="CF44" i="10" s="1" a="1"/>
  <c r="CF44" i="10" s="1"/>
  <c r="Z42" i="10"/>
  <c r="CF42" i="10" s="1" a="1"/>
  <c r="CF42" i="10" s="1"/>
  <c r="Z36" i="21"/>
  <c r="CF36" i="21" s="1" a="1"/>
  <c r="CF36" i="21" s="1"/>
  <c r="Z26" i="15"/>
  <c r="CF26" i="15" s="1" a="1"/>
  <c r="CF26" i="15" s="1"/>
  <c r="Z27" i="13"/>
  <c r="CF27" i="13" s="1" a="1"/>
  <c r="CF27" i="13" s="1"/>
  <c r="AA19" i="7"/>
  <c r="CG19" i="7" s="1" a="1"/>
  <c r="CG19" i="7" s="1"/>
  <c r="Z36" i="6"/>
  <c r="CF36" i="6" s="1" a="1"/>
  <c r="CF36" i="6" s="1"/>
  <c r="Z37" i="10"/>
  <c r="CF37" i="10" s="1" a="1"/>
  <c r="CF37" i="10" s="1"/>
  <c r="Z43" i="9"/>
  <c r="CF43" i="9" s="1" a="1"/>
  <c r="CF43" i="9" s="1"/>
  <c r="Z44" i="18"/>
  <c r="CF44" i="18" s="1" a="1"/>
  <c r="CF44" i="18" s="1"/>
  <c r="Z21" i="13"/>
  <c r="CF21" i="13" s="1" a="1"/>
  <c r="CF21" i="13" s="1"/>
  <c r="Z38" i="4"/>
  <c r="CF38" i="4" s="1" a="1"/>
  <c r="CF38" i="4" s="1"/>
  <c r="Z17" i="7"/>
  <c r="CF17" i="7" s="1" a="1"/>
  <c r="CF17" i="7" s="1"/>
  <c r="Z38" i="8"/>
  <c r="CF38" i="8" s="1" a="1"/>
  <c r="CF38" i="8" s="1"/>
  <c r="Z43" i="18"/>
  <c r="CF43" i="18" s="1" a="1"/>
  <c r="CF43" i="18" s="1"/>
  <c r="Z39" i="19"/>
  <c r="CF39" i="19" s="1" a="1"/>
  <c r="CF39" i="19" s="1"/>
  <c r="Z19" i="20"/>
  <c r="CF19" i="20" s="1" a="1"/>
  <c r="CF19" i="20" s="1"/>
  <c r="Z33" i="13"/>
  <c r="CF33" i="13" s="1" a="1"/>
  <c r="CF33" i="13" s="1"/>
  <c r="Z29" i="9"/>
  <c r="CF29" i="9" s="1" a="1"/>
  <c r="CF29" i="9" s="1"/>
  <c r="Z37" i="12"/>
  <c r="CF37" i="12" s="1" a="1"/>
  <c r="CF37" i="12" s="1"/>
  <c r="Z18" i="15"/>
  <c r="CF18" i="15" s="1" a="1"/>
  <c r="CF18" i="15" s="1"/>
  <c r="Z19" i="13"/>
  <c r="CF19" i="13" s="1" a="1"/>
  <c r="CF19" i="13" s="1"/>
  <c r="AA39" i="9"/>
  <c r="CG39" i="9" s="1" a="1"/>
  <c r="CG39" i="9" s="1"/>
  <c r="Z32" i="18"/>
  <c r="CF32" i="18" s="1" a="1"/>
  <c r="CF32" i="18" s="1"/>
  <c r="Z24" i="19"/>
  <c r="CF24" i="19" s="1" a="1"/>
  <c r="CF24" i="19" s="1"/>
  <c r="Z36" i="18"/>
  <c r="CF36" i="18" s="1" a="1"/>
  <c r="CF36" i="18" s="1"/>
  <c r="AA22" i="21"/>
  <c r="CG22" i="21" s="1" a="1"/>
  <c r="CG22" i="21" s="1"/>
  <c r="Z30" i="4"/>
  <c r="CF30" i="4" s="1" a="1"/>
  <c r="CF30" i="4" s="1"/>
  <c r="Z28" i="6"/>
  <c r="CF28" i="6" s="1" a="1"/>
  <c r="CF28" i="6" s="1"/>
  <c r="Z34" i="4"/>
  <c r="CF34" i="4" s="1" a="1"/>
  <c r="CF34" i="4" s="1"/>
  <c r="Z37" i="20"/>
  <c r="CF37" i="20" s="1" a="1"/>
  <c r="CF37" i="20" s="1"/>
  <c r="Z24" i="11"/>
  <c r="CF24" i="11" s="1" a="1"/>
  <c r="CF24" i="11" s="1"/>
  <c r="Z44" i="2"/>
  <c r="CF44" i="2" s="1" a="1"/>
  <c r="CF44" i="2" s="1"/>
  <c r="Z16" i="16"/>
  <c r="CF16" i="16" s="1" a="1"/>
  <c r="CF16" i="16" s="1"/>
  <c r="Z16" i="1"/>
  <c r="CF16" i="1" s="1" a="1"/>
  <c r="CF16" i="1" s="1"/>
  <c r="Z27" i="19"/>
  <c r="CF27" i="19" s="1" a="1"/>
  <c r="CF27" i="19" s="1"/>
  <c r="Z29" i="7"/>
  <c r="CF29" i="7" s="1" a="1"/>
  <c r="CF29" i="7" s="1"/>
  <c r="Z24" i="12"/>
  <c r="CF24" i="12" s="1" a="1"/>
  <c r="CF24" i="12" s="1"/>
  <c r="Z44" i="16"/>
  <c r="CF44" i="16" s="1" a="1"/>
  <c r="CF44" i="16" s="1"/>
  <c r="Z41" i="10"/>
  <c r="CF41" i="10" s="1" a="1"/>
  <c r="CF41" i="10" s="1"/>
  <c r="AA19" i="6"/>
  <c r="CG19" i="6" s="1" a="1"/>
  <c r="CG19" i="6" s="1"/>
  <c r="Z36" i="4"/>
  <c r="CF36" i="4" s="1" a="1"/>
  <c r="CF36" i="4" s="1"/>
  <c r="Z20" i="15"/>
  <c r="CF20" i="15" s="1" a="1"/>
  <c r="CF20" i="15" s="1"/>
  <c r="AA26" i="19"/>
  <c r="CG26" i="19" s="1" a="1"/>
  <c r="CG26" i="19" s="1"/>
  <c r="Z29" i="4"/>
  <c r="CF29" i="4" s="1" a="1"/>
  <c r="CF29" i="4" s="1"/>
  <c r="Z36" i="5"/>
  <c r="CF36" i="5" s="1" a="1"/>
  <c r="CF36" i="5" s="1"/>
  <c r="Z20" i="20"/>
  <c r="CF20" i="20" s="1" a="1"/>
  <c r="CF20" i="20" s="1"/>
  <c r="Z23" i="4"/>
  <c r="CF23" i="4" s="1" a="1"/>
  <c r="CF23" i="4" s="1"/>
  <c r="Z18" i="4"/>
  <c r="CF18" i="4" s="1" a="1"/>
  <c r="CF18" i="4" s="1"/>
  <c r="Z39" i="10"/>
  <c r="CF39" i="10" s="1" a="1"/>
  <c r="CF39" i="10" s="1"/>
  <c r="Z26" i="5"/>
  <c r="CF26" i="5" s="1" a="1"/>
  <c r="CF26" i="5" s="1"/>
  <c r="Z21" i="21"/>
  <c r="CF21" i="21" s="1" a="1"/>
  <c r="CF21" i="21" s="1"/>
  <c r="Z34" i="20"/>
  <c r="CF34" i="20" s="1" a="1"/>
  <c r="CF34" i="20" s="1"/>
  <c r="Z16" i="12"/>
  <c r="CF16" i="12" s="1" a="1"/>
  <c r="CF16" i="12" s="1"/>
  <c r="Z40" i="12"/>
  <c r="CF40" i="12" s="1" a="1"/>
  <c r="CF40" i="12" s="1"/>
  <c r="Z20" i="18"/>
  <c r="CF20" i="18" s="1" a="1"/>
  <c r="CF20" i="18" s="1"/>
  <c r="Z19" i="17"/>
  <c r="CF19" i="17" s="1" a="1"/>
  <c r="CF19" i="17" s="1"/>
  <c r="Z41" i="13"/>
  <c r="CF41" i="13" s="1" a="1"/>
  <c r="CF41" i="13" s="1"/>
  <c r="Z28" i="17"/>
  <c r="CF28" i="17" s="1" a="1"/>
  <c r="CF28" i="17" s="1"/>
  <c r="Z21" i="15"/>
  <c r="CF21" i="15" s="1" a="1"/>
  <c r="CF21" i="15" s="1"/>
  <c r="AA29" i="8"/>
  <c r="CG29" i="8" s="1" a="1"/>
  <c r="CG29" i="8" s="1"/>
  <c r="Z38" i="3"/>
  <c r="CF38" i="3" s="1" a="1"/>
  <c r="CF38" i="3" s="1"/>
  <c r="Z39" i="13"/>
  <c r="CF39" i="13" s="1" a="1"/>
  <c r="CF39" i="13" s="1"/>
  <c r="Z35" i="21"/>
  <c r="CF35" i="21" s="1" a="1"/>
  <c r="CF35" i="21" s="1"/>
  <c r="Z33" i="4"/>
  <c r="CF33" i="4" s="1" a="1"/>
  <c r="CF33" i="4" s="1"/>
  <c r="Z42" i="8"/>
  <c r="CF42" i="8" s="1" a="1"/>
  <c r="CF42" i="8" s="1"/>
  <c r="Z35" i="16"/>
  <c r="CF35" i="16" s="1" a="1"/>
  <c r="CF35" i="16" s="1"/>
  <c r="Z40" i="10"/>
  <c r="CF40" i="10" s="1" a="1"/>
  <c r="CF40" i="10" s="1"/>
  <c r="Z20" i="11"/>
  <c r="CF20" i="11" s="1" a="1"/>
  <c r="CF20" i="11" s="1"/>
  <c r="Z29" i="1"/>
  <c r="CF29" i="1" s="1" a="1"/>
  <c r="CF29" i="1" s="1"/>
  <c r="Z21" i="18"/>
  <c r="CF21" i="18" s="1" a="1"/>
  <c r="CF21" i="18" s="1"/>
  <c r="Z18" i="13"/>
  <c r="CF18" i="13" s="1" a="1"/>
  <c r="CF18" i="13" s="1"/>
  <c r="Z23" i="15"/>
  <c r="CF23" i="15" s="1" a="1"/>
  <c r="CF23" i="15" s="1"/>
  <c r="Z20" i="17"/>
  <c r="CF20" i="17" s="1" a="1"/>
  <c r="CF20" i="17" s="1"/>
  <c r="Z39" i="16"/>
  <c r="CF39" i="16" s="1" a="1"/>
  <c r="CF39" i="16" s="1"/>
  <c r="AA24" i="7"/>
  <c r="CG24" i="7" s="1" a="1"/>
  <c r="CG24" i="7" s="1"/>
  <c r="Z31" i="6"/>
  <c r="CF31" i="6" s="1" a="1"/>
  <c r="CF31" i="6" s="1"/>
  <c r="Z26" i="20"/>
  <c r="CF26" i="20" s="1" a="1"/>
  <c r="CF26" i="20" s="1"/>
  <c r="Z18" i="21"/>
  <c r="CF18" i="21" s="1" a="1"/>
  <c r="CF18" i="21" s="1"/>
  <c r="Z30" i="21"/>
  <c r="CF30" i="21" s="1" a="1"/>
  <c r="CF30" i="21" s="1"/>
  <c r="Z37" i="6"/>
  <c r="CF37" i="6" s="1" a="1"/>
  <c r="CF37" i="6" s="1"/>
  <c r="Z17" i="15"/>
  <c r="CF17" i="15" s="1" a="1"/>
  <c r="CF17" i="15" s="1"/>
  <c r="Z39" i="1"/>
  <c r="CF39" i="1" s="1" a="1"/>
  <c r="CF39" i="1" s="1"/>
  <c r="Z44" i="9"/>
  <c r="CF44" i="9" s="1" a="1"/>
  <c r="CF44" i="9" s="1"/>
  <c r="Z22" i="5"/>
  <c r="CF22" i="5" s="1" a="1"/>
  <c r="CF22" i="5" s="1"/>
  <c r="Z42" i="17"/>
  <c r="CF42" i="17" s="1" a="1"/>
  <c r="CF42" i="17" s="1"/>
  <c r="Z35" i="7"/>
  <c r="CF35" i="7" s="1" a="1"/>
  <c r="CF35" i="7" s="1"/>
  <c r="Z34" i="21"/>
  <c r="CF34" i="21" s="1" a="1"/>
  <c r="CF34" i="21" s="1"/>
  <c r="Z40" i="21"/>
  <c r="CF40" i="21" s="1" a="1"/>
  <c r="CF40" i="21" s="1"/>
  <c r="Z38" i="18"/>
  <c r="CF38" i="18" s="1" a="1"/>
  <c r="CF38" i="18" s="1"/>
  <c r="Z43" i="12"/>
  <c r="CF43" i="12" s="1" a="1"/>
  <c r="CF43" i="12" s="1"/>
  <c r="Z29" i="6"/>
  <c r="CF29" i="6" s="1" a="1"/>
  <c r="CF29" i="6" s="1"/>
  <c r="Z16" i="19"/>
  <c r="CF16" i="19" s="1" a="1"/>
  <c r="CF16" i="19" s="1"/>
  <c r="Z29" i="15"/>
  <c r="CF29" i="15" s="1" a="1"/>
  <c r="CF29" i="15" s="1"/>
  <c r="AA32" i="2"/>
  <c r="CG32" i="2" s="1" a="1"/>
  <c r="CG32" i="2" s="1"/>
  <c r="Z44" i="6"/>
  <c r="CF44" i="6" s="1" a="1"/>
  <c r="CF44" i="6" s="1"/>
  <c r="Z28" i="14"/>
  <c r="CF28" i="14" s="1" a="1"/>
  <c r="CF28" i="14" s="1"/>
  <c r="Z37" i="3"/>
  <c r="CF37" i="3" s="1" a="1"/>
  <c r="CF37" i="3" s="1"/>
  <c r="Z30" i="13"/>
  <c r="CF30" i="13" s="1" a="1"/>
  <c r="CF30" i="13" s="1"/>
  <c r="Z35" i="10"/>
  <c r="CF35" i="10" s="1" a="1"/>
  <c r="CF35" i="10" s="1"/>
  <c r="Z22" i="8"/>
  <c r="CF22" i="8" s="1" a="1"/>
  <c r="CF22" i="8" s="1"/>
  <c r="Z38" i="13"/>
  <c r="CF38" i="13" s="1" a="1"/>
  <c r="CF38" i="13" s="1"/>
  <c r="Z16" i="11"/>
  <c r="CF16" i="11" s="1" a="1"/>
  <c r="CF16" i="11" s="1"/>
  <c r="Z25" i="12"/>
  <c r="CF25" i="12" s="1" a="1"/>
  <c r="CF25" i="12" s="1"/>
  <c r="Z31" i="17"/>
  <c r="CF31" i="17" s="1" a="1"/>
  <c r="CF31" i="17" s="1"/>
  <c r="Z39" i="14"/>
  <c r="CF39" i="14" s="1" a="1"/>
  <c r="CF39" i="14" s="1"/>
  <c r="Z34" i="14"/>
  <c r="CF34" i="14" s="1" a="1"/>
  <c r="CF34" i="14" s="1"/>
  <c r="Z22" i="20"/>
  <c r="CF22" i="20" s="1" a="1"/>
  <c r="CF22" i="20" s="1"/>
  <c r="Z32" i="17"/>
  <c r="CF32" i="17" s="1" a="1"/>
  <c r="CF32" i="17" s="1"/>
  <c r="Z27" i="4"/>
  <c r="CF27" i="4" s="1" a="1"/>
  <c r="CF27" i="4" s="1"/>
  <c r="Z22" i="19"/>
  <c r="CF22" i="19" s="1" a="1"/>
  <c r="CF22" i="19" s="1"/>
  <c r="AA21" i="8"/>
  <c r="CG21" i="8" s="1" a="1"/>
  <c r="CG21" i="8" s="1"/>
  <c r="Z16" i="6"/>
  <c r="CF16" i="6" s="1" a="1"/>
  <c r="CF16" i="6" s="1"/>
  <c r="Z33" i="15"/>
  <c r="CF33" i="15" s="1" a="1"/>
  <c r="CF33" i="15" s="1"/>
  <c r="Z31" i="16"/>
  <c r="CF31" i="16" s="1" a="1"/>
  <c r="CF31" i="16" s="1"/>
  <c r="Z35" i="6"/>
  <c r="CF35" i="6" s="1" a="1"/>
  <c r="CF35" i="6" s="1"/>
  <c r="Z28" i="11"/>
  <c r="CF28" i="11" s="1" a="1"/>
  <c r="CF28" i="11" s="1"/>
  <c r="Z29" i="19"/>
  <c r="CF29" i="19" s="1" a="1"/>
  <c r="CF29" i="19" s="1"/>
  <c r="Z34" i="12"/>
  <c r="CF34" i="12" s="1" a="1"/>
  <c r="CF34" i="12" s="1"/>
  <c r="Z43" i="13"/>
  <c r="CF43" i="13" s="1" a="1"/>
  <c r="CF43" i="13" s="1"/>
  <c r="Z32" i="20"/>
  <c r="CF32" i="20" s="1" a="1"/>
  <c r="CF32" i="20" s="1"/>
  <c r="Z40" i="11"/>
  <c r="CF40" i="11" s="1" a="1"/>
  <c r="CF40" i="11" s="1"/>
  <c r="Z27" i="7"/>
  <c r="CF27" i="7" s="1" a="1"/>
  <c r="CF27" i="7" s="1"/>
  <c r="Z23" i="20"/>
  <c r="CF23" i="20" s="1" a="1"/>
  <c r="CF23" i="20" s="1"/>
  <c r="Z33" i="6"/>
  <c r="CF33" i="6" s="1" a="1"/>
  <c r="CF33" i="6" s="1"/>
  <c r="Z41" i="3"/>
  <c r="CF41" i="3" s="1" a="1"/>
  <c r="CF41" i="3" s="1"/>
  <c r="Z40" i="20"/>
  <c r="CF40" i="20" s="1" a="1"/>
  <c r="CF40" i="20" s="1"/>
  <c r="Z41" i="18"/>
  <c r="CF41" i="18" s="1" a="1"/>
  <c r="CF41" i="18" s="1"/>
  <c r="Z20" i="1"/>
  <c r="CF20" i="1" s="1" a="1"/>
  <c r="CF20" i="1" s="1"/>
  <c r="Z44" i="1"/>
  <c r="CF44" i="1" s="1" a="1"/>
  <c r="CF44" i="1" s="1"/>
  <c r="Z44" i="8"/>
  <c r="CF44" i="8" s="1" a="1"/>
  <c r="CF44" i="8" s="1"/>
  <c r="AA31" i="10"/>
  <c r="CG31" i="10" s="1" a="1"/>
  <c r="CG31" i="10" s="1"/>
  <c r="Z26" i="3"/>
  <c r="CF26" i="3" s="1" a="1"/>
  <c r="CF26" i="3" s="1"/>
  <c r="Z21" i="19"/>
  <c r="CF21" i="19" s="1" a="1"/>
  <c r="CF21" i="19" s="1"/>
  <c r="Z35" i="13"/>
  <c r="CF35" i="13" s="1" a="1"/>
  <c r="CF35" i="13" s="1"/>
  <c r="Z26" i="9"/>
  <c r="CF26" i="9" s="1" a="1"/>
  <c r="CF26" i="9" s="1"/>
  <c r="Z36" i="19"/>
  <c r="CF36" i="19" s="1" a="1"/>
  <c r="CF36" i="19" s="1"/>
  <c r="Z20" i="13"/>
  <c r="CF20" i="13" s="1" a="1"/>
  <c r="CF20" i="13" s="1"/>
  <c r="Z17" i="17"/>
  <c r="CF17" i="17" s="1" a="1"/>
  <c r="CF17" i="17" s="1"/>
  <c r="Z37" i="14"/>
  <c r="CF37" i="14" s="1" a="1"/>
  <c r="CF37" i="14" s="1"/>
  <c r="AA42" i="7"/>
  <c r="CG42" i="7" s="1" a="1"/>
  <c r="CG42" i="7" s="1"/>
  <c r="Z18" i="11"/>
  <c r="CF18" i="11" s="1" a="1"/>
  <c r="CF18" i="11" s="1"/>
  <c r="Z31" i="8"/>
  <c r="CF31" i="8" s="1" a="1"/>
  <c r="CF31" i="8" s="1"/>
  <c r="Z42" i="20"/>
  <c r="CF42" i="20" s="1" a="1"/>
  <c r="CF42" i="20" s="1"/>
  <c r="Z23" i="17"/>
  <c r="CF23" i="17" s="1" a="1"/>
  <c r="CF23" i="17" s="1"/>
  <c r="AA24" i="2"/>
  <c r="CG24" i="2" s="1" a="1"/>
  <c r="CG24" i="2" s="1"/>
  <c r="Z22" i="4"/>
  <c r="CF22" i="4" s="1" a="1"/>
  <c r="CF22" i="4" s="1"/>
  <c r="Z39" i="20"/>
  <c r="CF39" i="20" s="1" a="1"/>
  <c r="CF39" i="20" s="1"/>
  <c r="Z25" i="8"/>
  <c r="CF25" i="8" s="1" a="1"/>
  <c r="CF25" i="8" s="1"/>
  <c r="Z24" i="15"/>
  <c r="CF24" i="15" s="1" a="1"/>
  <c r="CF24" i="15" s="1"/>
  <c r="Z18" i="2"/>
  <c r="CF18" i="2" s="1" a="1"/>
  <c r="CF18" i="2" s="1"/>
  <c r="Z24" i="10"/>
  <c r="CF24" i="10" s="1" a="1"/>
  <c r="CF24" i="10" s="1"/>
  <c r="Z40" i="15"/>
  <c r="CF40" i="15" s="1" a="1"/>
  <c r="CF40" i="15" s="1"/>
  <c r="Z42" i="12"/>
  <c r="CF42" i="12" s="1" a="1"/>
  <c r="CF42" i="12" s="1"/>
  <c r="Z19" i="14"/>
  <c r="CF19" i="14" s="1" a="1"/>
  <c r="CF19" i="14" s="1"/>
  <c r="Z33" i="21"/>
  <c r="CF33" i="21" s="1" a="1"/>
  <c r="CF33" i="21" s="1"/>
  <c r="Z25" i="17"/>
  <c r="CF25" i="17" s="1" a="1"/>
  <c r="CF25" i="17" s="1"/>
  <c r="Z36" i="16"/>
  <c r="CF36" i="16" s="1" a="1"/>
  <c r="CF36" i="16" s="1"/>
  <c r="Z32" i="1"/>
  <c r="CF32" i="1" s="1" a="1"/>
  <c r="CF32" i="1" s="1"/>
  <c r="Z20" i="4"/>
  <c r="CF20" i="4" s="1" a="1"/>
  <c r="CF20" i="4" s="1"/>
  <c r="Z40" i="3"/>
  <c r="CF40" i="3" s="1" a="1"/>
  <c r="CF40" i="3" s="1"/>
  <c r="Z21" i="6"/>
  <c r="CF21" i="6" s="1" a="1"/>
  <c r="CF21" i="6" s="1"/>
  <c r="Z24" i="21"/>
  <c r="CF24" i="21" s="1" a="1"/>
  <c r="CF24" i="21" s="1"/>
  <c r="Z17" i="19"/>
  <c r="CF17" i="19" s="1" a="1"/>
  <c r="CF17" i="19" s="1"/>
  <c r="Z29" i="21"/>
  <c r="CF29" i="21" s="1" a="1"/>
  <c r="CF29" i="21" s="1"/>
  <c r="Z42" i="2"/>
  <c r="CF42" i="2" s="1" a="1"/>
  <c r="CF42" i="2" s="1"/>
  <c r="Z39" i="4"/>
  <c r="CF39" i="4" s="1" a="1"/>
  <c r="CF39" i="4" s="1"/>
  <c r="Z30" i="17"/>
  <c r="CF30" i="17" s="1" a="1"/>
  <c r="CF30" i="17" s="1"/>
  <c r="Z25" i="20"/>
  <c r="CF25" i="20" s="1" a="1"/>
  <c r="CF25" i="20" s="1"/>
  <c r="Z42" i="9"/>
  <c r="CF42" i="9" s="1" a="1"/>
  <c r="CF42" i="9" s="1"/>
  <c r="Z34" i="3"/>
  <c r="CF34" i="3" s="1" a="1"/>
  <c r="CF34" i="3" s="1"/>
  <c r="Z23" i="21"/>
  <c r="CF23" i="21" s="1" a="1"/>
  <c r="CF23" i="21" s="1"/>
  <c r="Z31" i="14"/>
  <c r="CF31" i="14" s="1" a="1"/>
  <c r="CF31" i="14" s="1"/>
  <c r="Z37" i="15"/>
  <c r="CF37" i="15" s="1" a="1"/>
  <c r="CF37" i="15" s="1"/>
  <c r="AA19" i="9"/>
  <c r="CG19" i="9" s="1" a="1"/>
  <c r="CG19" i="9" s="1"/>
  <c r="Z26" i="14"/>
  <c r="CF26" i="14" s="1" a="1"/>
  <c r="CF26" i="14" s="1"/>
  <c r="Z44" i="11"/>
  <c r="CF44" i="11" s="1" a="1"/>
  <c r="CF44" i="11" s="1"/>
  <c r="Z17" i="1"/>
  <c r="CF17" i="1" s="1" a="1"/>
  <c r="CF17" i="1" s="1"/>
  <c r="Z34" i="19"/>
  <c r="CF34" i="19" s="1" a="1"/>
  <c r="CF34" i="19" s="1"/>
  <c r="Z42" i="21"/>
  <c r="CF42" i="21" s="1" a="1"/>
  <c r="CF42" i="21" s="1"/>
  <c r="Z15" i="3"/>
  <c r="CF15" i="3" s="1" a="1"/>
  <c r="CF15" i="3" s="1"/>
  <c r="Z43" i="20"/>
  <c r="CF43" i="20" s="1" a="1"/>
  <c r="CF43" i="20" s="1"/>
  <c r="Z21" i="10"/>
  <c r="CF21" i="10" s="1" a="1"/>
  <c r="CF21" i="10" s="1"/>
  <c r="Z40" i="5"/>
  <c r="CF40" i="5" s="1" a="1"/>
  <c r="CF40" i="5" s="1"/>
  <c r="Z40" i="4"/>
  <c r="CF40" i="4" s="1" a="1"/>
  <c r="CF40" i="4" s="1"/>
  <c r="Z26" i="8"/>
  <c r="CF26" i="8" s="1" a="1"/>
  <c r="CF26" i="8" s="1"/>
  <c r="Z41" i="11"/>
  <c r="CF41" i="11" s="1" a="1"/>
  <c r="CF41" i="11" s="1"/>
  <c r="AA17" i="20"/>
  <c r="CG17" i="20" s="1" a="1"/>
  <c r="CG17" i="20" s="1"/>
  <c r="Z25" i="6"/>
  <c r="CF25" i="6" s="1" a="1"/>
  <c r="CF25" i="6" s="1"/>
  <c r="Z29" i="12"/>
  <c r="CF29" i="12" s="1" a="1"/>
  <c r="CF29" i="12" s="1"/>
  <c r="Z32" i="15"/>
  <c r="CF32" i="15" s="1" a="1"/>
  <c r="CF32" i="15" s="1"/>
  <c r="Z38" i="12"/>
  <c r="CF38" i="12" s="1" a="1"/>
  <c r="CF38" i="12" s="1"/>
  <c r="Z17" i="12"/>
  <c r="CF17" i="12" s="1" a="1"/>
  <c r="CF17" i="12" s="1"/>
  <c r="Z27" i="14"/>
  <c r="CF27" i="14" s="1" a="1"/>
  <c r="CF27" i="14" s="1"/>
  <c r="Z30" i="6"/>
  <c r="CF30" i="6" s="1" a="1"/>
  <c r="CF30" i="6" s="1"/>
  <c r="Z33" i="3"/>
  <c r="CF33" i="3" s="1" a="1"/>
  <c r="CF33" i="3" s="1"/>
  <c r="Z42" i="1"/>
  <c r="CF42" i="1" s="1" a="1"/>
  <c r="CF42" i="1" s="1"/>
  <c r="AA38" i="7"/>
  <c r="CG38" i="7" s="1" a="1"/>
  <c r="CG38" i="7" s="1"/>
  <c r="Z25" i="14"/>
  <c r="CF25" i="14" s="1" a="1"/>
  <c r="CF25" i="14" s="1"/>
  <c r="Z36" i="1"/>
  <c r="CF36" i="1" s="1" a="1"/>
  <c r="CF36" i="1" s="1"/>
  <c r="Z25" i="19"/>
  <c r="CF25" i="19" s="1" a="1"/>
  <c r="CF25" i="19" s="1"/>
  <c r="Z22" i="6"/>
  <c r="CF22" i="6" s="1" a="1"/>
  <c r="CF22" i="6" s="1"/>
  <c r="Z24" i="6"/>
  <c r="CF24" i="6" s="1" a="1"/>
  <c r="CF24" i="6" s="1"/>
  <c r="Z33" i="1"/>
  <c r="CF33" i="1" s="1" a="1"/>
  <c r="CF33" i="1" s="1"/>
  <c r="Z19" i="10"/>
  <c r="CF19" i="10" s="1" a="1"/>
  <c r="CF19" i="10" s="1"/>
  <c r="Z26" i="17"/>
  <c r="CF26" i="17" s="1" a="1"/>
  <c r="CF26" i="17" s="1"/>
  <c r="Z41" i="4"/>
  <c r="CF41" i="4" s="1" a="1"/>
  <c r="CF41" i="4" s="1"/>
  <c r="Z34" i="17"/>
  <c r="CF34" i="17" s="1" a="1"/>
  <c r="CF34" i="17" s="1"/>
  <c r="Z36" i="14"/>
  <c r="CF36" i="14" s="1" a="1"/>
  <c r="CF36" i="14" s="1"/>
  <c r="Z29" i="16"/>
  <c r="CF29" i="16" s="1" a="1"/>
  <c r="CF29" i="16" s="1"/>
  <c r="Z28" i="3"/>
  <c r="CF28" i="3" s="1" a="1"/>
  <c r="CF28" i="3" s="1"/>
  <c r="Z37" i="9"/>
  <c r="CF37" i="9" s="1" a="1"/>
  <c r="CF37" i="9" s="1"/>
  <c r="Z43" i="1"/>
  <c r="CF43" i="1" s="1" a="1"/>
  <c r="CF43" i="1" s="1"/>
  <c r="Z18" i="6"/>
  <c r="CF18" i="6" s="1" a="1"/>
  <c r="CF18" i="6" s="1"/>
  <c r="Z23" i="8"/>
  <c r="CF23" i="8" s="1" a="1"/>
  <c r="CF23" i="8" s="1"/>
  <c r="Z23" i="3"/>
  <c r="CF23" i="3" s="1" a="1"/>
  <c r="CF23" i="3" s="1"/>
  <c r="Z19" i="21"/>
  <c r="CF19" i="21" s="1" a="1"/>
  <c r="CF19" i="21" s="1"/>
  <c r="AA24" i="8"/>
  <c r="CG24" i="8" s="1" a="1"/>
  <c r="CG24" i="8" s="1"/>
  <c r="Z46" i="20"/>
  <c r="CF46" i="20" s="1" a="1"/>
  <c r="CF46" i="20" s="1"/>
  <c r="Z45" i="14"/>
  <c r="CF45" i="14" s="1" a="1"/>
  <c r="CF45" i="14" s="1"/>
  <c r="Z45" i="16"/>
  <c r="CF45" i="16" s="1" a="1"/>
  <c r="CF45" i="16" s="1"/>
  <c r="Z45" i="2"/>
  <c r="CF45" i="2" s="1" a="1"/>
  <c r="CF45" i="2" s="1"/>
  <c r="Z46" i="7"/>
  <c r="CF46" i="7" s="1" a="1"/>
  <c r="CF46" i="7" s="1"/>
  <c r="AB46" i="15"/>
  <c r="CH46" i="15" s="1" a="1"/>
  <c r="CH46" i="15" s="1"/>
  <c r="Z46" i="21"/>
  <c r="CF46" i="21" s="1" a="1"/>
  <c r="CF46" i="21" s="1"/>
  <c r="Z45" i="7"/>
  <c r="CF45" i="7" s="1" a="1"/>
  <c r="CF45" i="7" s="1"/>
  <c r="Z46" i="11"/>
  <c r="CF46" i="11" s="1" a="1"/>
  <c r="CF46" i="11" s="1"/>
  <c r="Z45" i="8"/>
  <c r="CF45" i="8" s="1" a="1"/>
  <c r="CF45" i="8" s="1"/>
  <c r="Z45" i="12"/>
  <c r="CF45" i="12" s="1" a="1"/>
  <c r="CF45" i="12" s="1"/>
  <c r="Z45" i="5"/>
  <c r="CF45" i="5" s="1" a="1"/>
  <c r="CF45" i="5" s="1"/>
  <c r="Z45" i="13"/>
  <c r="CF45" i="13" s="1" a="1"/>
  <c r="CF45" i="13" s="1"/>
  <c r="Z46" i="12"/>
  <c r="CF46" i="12" s="1" a="1"/>
  <c r="CF46" i="12" s="1"/>
  <c r="Z45" i="17"/>
  <c r="CF45" i="17" s="1" a="1"/>
  <c r="CF45" i="17" s="1"/>
  <c r="Z46" i="16"/>
  <c r="CF46" i="16" s="1" a="1"/>
  <c r="CF46" i="16" s="1"/>
  <c r="Z45" i="11"/>
  <c r="CF45" i="11" s="1" a="1"/>
  <c r="CF45" i="11" s="1"/>
  <c r="Z45" i="10"/>
  <c r="CF45" i="10" s="1" a="1"/>
  <c r="CF45" i="10" s="1"/>
  <c r="Z46" i="3"/>
  <c r="CF46" i="3" s="1" a="1"/>
  <c r="CF46" i="3" s="1"/>
  <c r="Z46" i="10"/>
  <c r="CF46" i="10" s="1" a="1"/>
  <c r="CF46" i="10" s="1"/>
  <c r="Z45" i="1"/>
  <c r="CF45" i="1" s="1" a="1"/>
  <c r="CF45" i="1" s="1"/>
  <c r="Z46" i="19"/>
  <c r="CF46" i="19" s="1" a="1"/>
  <c r="CF46" i="19" s="1"/>
  <c r="Z45" i="19"/>
  <c r="CF45" i="19" s="1" a="1"/>
  <c r="CF45" i="19" s="1"/>
  <c r="Z45" i="21"/>
  <c r="CF45" i="21" s="1" a="1"/>
  <c r="CF45" i="21" s="1"/>
  <c r="Z45" i="4"/>
  <c r="CF45" i="4" s="1" a="1"/>
  <c r="CF45" i="4" s="1"/>
  <c r="Z45" i="9"/>
  <c r="CF45" i="9" s="1" a="1"/>
  <c r="CF45" i="9" s="1"/>
  <c r="Z45" i="18"/>
  <c r="CF45" i="18" s="1" a="1"/>
  <c r="CF45" i="18" s="1"/>
  <c r="Z45" i="15"/>
  <c r="CF45" i="15" s="1" a="1"/>
  <c r="CF45" i="15" s="1"/>
  <c r="Z45" i="20"/>
  <c r="CF45" i="20" s="1" a="1"/>
  <c r="CF45" i="20" s="1"/>
  <c r="Z46" i="4"/>
  <c r="CF46" i="4" s="1" a="1"/>
  <c r="CF46" i="4" s="1"/>
  <c r="Z46" i="17"/>
  <c r="CF46" i="17" s="1" a="1"/>
  <c r="CF46" i="17" s="1"/>
  <c r="Z46" i="8"/>
  <c r="CF46" i="8" s="1" a="1"/>
  <c r="CF46" i="8" s="1"/>
  <c r="Z46" i="6"/>
  <c r="CF46" i="6" s="1" a="1"/>
  <c r="CF46" i="6" s="1"/>
  <c r="Z46" i="1"/>
  <c r="CF46" i="1" s="1" a="1"/>
  <c r="CF46" i="1" s="1"/>
  <c r="Z46" i="5"/>
  <c r="CF46" i="5" s="1" a="1"/>
  <c r="CF46" i="5" s="1"/>
  <c r="Z46" i="18"/>
  <c r="CF46" i="18" s="1" a="1"/>
  <c r="CF46" i="18" s="1"/>
  <c r="Z45" i="3"/>
  <c r="CF45" i="3" s="1" a="1"/>
  <c r="CF45" i="3" s="1"/>
  <c r="Z46" i="2"/>
  <c r="CF46" i="2" s="1" a="1"/>
  <c r="CF46" i="2" s="1"/>
  <c r="Z46" i="13"/>
  <c r="CF46" i="13" s="1" a="1"/>
  <c r="CF46" i="13" s="1"/>
  <c r="Z46" i="14"/>
  <c r="CF46" i="14" s="1" a="1"/>
  <c r="CF46" i="14" s="1"/>
  <c r="Z46" i="9"/>
  <c r="CF46" i="9" s="1" a="1"/>
  <c r="CF46" i="9" s="1"/>
  <c r="Z45" i="6"/>
  <c r="CF45" i="6" s="1" a="1"/>
  <c r="CF45" i="6" s="1"/>
  <c r="CF112" i="1" l="1"/>
  <c r="CF80" i="1"/>
  <c r="AB37" i="1"/>
  <c r="CG37" i="1" a="1"/>
  <c r="CG37" i="1" s="1"/>
  <c r="CC58" i="11"/>
  <c r="CC90" i="11"/>
  <c r="X47" i="11"/>
  <c r="Y15" i="11"/>
  <c r="CE15" i="11" s="1" a="1"/>
  <c r="CE15" i="11" s="1"/>
  <c r="CC90" i="5"/>
  <c r="CC58" i="5"/>
  <c r="Y15" i="5"/>
  <c r="CE15" i="5" s="1" a="1"/>
  <c r="CE15" i="5" s="1"/>
  <c r="X47" i="5"/>
  <c r="Y15" i="14"/>
  <c r="CE15" i="14" s="1" a="1"/>
  <c r="CE15" i="14" s="1"/>
  <c r="X47" i="14"/>
  <c r="CC90" i="10"/>
  <c r="CC58" i="10"/>
  <c r="CC90" i="14"/>
  <c r="CC58" i="14"/>
  <c r="CC90" i="13"/>
  <c r="CC58" i="13"/>
  <c r="Y15" i="10"/>
  <c r="CE15" i="10" s="1" a="1"/>
  <c r="CE15" i="10" s="1"/>
  <c r="X47" i="10"/>
  <c r="Y15" i="13"/>
  <c r="CE15" i="13" s="1" a="1"/>
  <c r="CE15" i="13" s="1"/>
  <c r="X47" i="13"/>
  <c r="CC90" i="4"/>
  <c r="CC58" i="4"/>
  <c r="CE124" i="3"/>
  <c r="CE127" i="3" s="1"/>
  <c r="CE120" i="3" s="1"/>
  <c r="CE88" i="3"/>
  <c r="CE124" i="20"/>
  <c r="CE127" i="20" s="1"/>
  <c r="CE120" i="20" s="1"/>
  <c r="CE88" i="20"/>
  <c r="CE124" i="1"/>
  <c r="CE127" i="1" s="1"/>
  <c r="CE120" i="1" s="1"/>
  <c r="CE88" i="1"/>
  <c r="CE124" i="13"/>
  <c r="CE127" i="13" s="1"/>
  <c r="CE120" i="13" s="1"/>
  <c r="CE88" i="13"/>
  <c r="CE121" i="7"/>
  <c r="CE89" i="7"/>
  <c r="CE98" i="8"/>
  <c r="CE66" i="8"/>
  <c r="CE111" i="14"/>
  <c r="CE79" i="14"/>
  <c r="CE97" i="6"/>
  <c r="CE65" i="6"/>
  <c r="CE108" i="3"/>
  <c r="CE76" i="3"/>
  <c r="CE104" i="12"/>
  <c r="CE72" i="12"/>
  <c r="CE96" i="10"/>
  <c r="CE64" i="10"/>
  <c r="CE101" i="14"/>
  <c r="CE69" i="14"/>
  <c r="CE105" i="17"/>
  <c r="CE73" i="17"/>
  <c r="CE95" i="4"/>
  <c r="CE63" i="4"/>
  <c r="CE99" i="10"/>
  <c r="CE67" i="10"/>
  <c r="CE117" i="20"/>
  <c r="CE85" i="20"/>
  <c r="CE101" i="3"/>
  <c r="CE69" i="3"/>
  <c r="CE115" i="20"/>
  <c r="CE83" i="20"/>
  <c r="CE118" i="13"/>
  <c r="CE86" i="13"/>
  <c r="CE91" i="6"/>
  <c r="CE59" i="6"/>
  <c r="CE109" i="14"/>
  <c r="CE77" i="14"/>
  <c r="CE105" i="13"/>
  <c r="CE73" i="13"/>
  <c r="CF99" i="7"/>
  <c r="CF67" i="7"/>
  <c r="CE114" i="13"/>
  <c r="CE82" i="13"/>
  <c r="CE94" i="17"/>
  <c r="CE62" i="17"/>
  <c r="CE93" i="4"/>
  <c r="CE61" i="4"/>
  <c r="CE95" i="15"/>
  <c r="CE63" i="15"/>
  <c r="CE102" i="19"/>
  <c r="CE70" i="19"/>
  <c r="CE105" i="4"/>
  <c r="CE73" i="4"/>
  <c r="CE93" i="15"/>
  <c r="CE61" i="15"/>
  <c r="CE118" i="18"/>
  <c r="CE86" i="18"/>
  <c r="CE111" i="6"/>
  <c r="CE79" i="6"/>
  <c r="CE95" i="9"/>
  <c r="CE63" i="9"/>
  <c r="CE99" i="20"/>
  <c r="CE67" i="20"/>
  <c r="CE104" i="2"/>
  <c r="CE72" i="2"/>
  <c r="CE111" i="11"/>
  <c r="CE79" i="11"/>
  <c r="CE109" i="16"/>
  <c r="CE77" i="16"/>
  <c r="CE105" i="16"/>
  <c r="CE73" i="16"/>
  <c r="CE98" i="13"/>
  <c r="CE66" i="13"/>
  <c r="CE98" i="7"/>
  <c r="CE66" i="7"/>
  <c r="CE93" i="5"/>
  <c r="CE61" i="5"/>
  <c r="CE105" i="11"/>
  <c r="CE73" i="11"/>
  <c r="CE99" i="1"/>
  <c r="CE67" i="1"/>
  <c r="CE98" i="11"/>
  <c r="CE66" i="11"/>
  <c r="CE91" i="5"/>
  <c r="CE59" i="5"/>
  <c r="CE107" i="12"/>
  <c r="CE75" i="12"/>
  <c r="CE119" i="7"/>
  <c r="CE87" i="7"/>
  <c r="CE100" i="3"/>
  <c r="CE68" i="3"/>
  <c r="CE105" i="15"/>
  <c r="CE73" i="15"/>
  <c r="CE93" i="1"/>
  <c r="CE61" i="1"/>
  <c r="CE95" i="14"/>
  <c r="CE63" i="14"/>
  <c r="CE109" i="11"/>
  <c r="CE77" i="11"/>
  <c r="CE113" i="21"/>
  <c r="CE81" i="21"/>
  <c r="CE107" i="6"/>
  <c r="CE75" i="6"/>
  <c r="CE111" i="3"/>
  <c r="CE79" i="3"/>
  <c r="CE106" i="21"/>
  <c r="CE74" i="21"/>
  <c r="CE103" i="16"/>
  <c r="CE71" i="16"/>
  <c r="CE103" i="7"/>
  <c r="CE71" i="7"/>
  <c r="CE110" i="17"/>
  <c r="CE78" i="17"/>
  <c r="CE117" i="11"/>
  <c r="CE85" i="11"/>
  <c r="CE113" i="5"/>
  <c r="CE81" i="5"/>
  <c r="CE114" i="12"/>
  <c r="CE82" i="12"/>
  <c r="CE93" i="16"/>
  <c r="CE61" i="16"/>
  <c r="CE117" i="18"/>
  <c r="CE85" i="18"/>
  <c r="CE106" i="1"/>
  <c r="CE74" i="1"/>
  <c r="CE100" i="5"/>
  <c r="CE68" i="5"/>
  <c r="CE108" i="14"/>
  <c r="CE76" i="14"/>
  <c r="CE103" i="1"/>
  <c r="CE71" i="1"/>
  <c r="CE94" i="15"/>
  <c r="CE62" i="15"/>
  <c r="CE106" i="20"/>
  <c r="CE74" i="20"/>
  <c r="CE102" i="15"/>
  <c r="CE70" i="15"/>
  <c r="CE99" i="3"/>
  <c r="CE67" i="3"/>
  <c r="CE99" i="9"/>
  <c r="CE67" i="9"/>
  <c r="CE110" i="14"/>
  <c r="CE78" i="14"/>
  <c r="CE113" i="17"/>
  <c r="CE81" i="17"/>
  <c r="CE94" i="1"/>
  <c r="CE62" i="1"/>
  <c r="CE115" i="16"/>
  <c r="CE83" i="16"/>
  <c r="CE115" i="8"/>
  <c r="CE83" i="8"/>
  <c r="CE119" i="5"/>
  <c r="CE87" i="5"/>
  <c r="CE93" i="18"/>
  <c r="CE61" i="18"/>
  <c r="CE96" i="20"/>
  <c r="CE64" i="20"/>
  <c r="CF99" i="17"/>
  <c r="CF67" i="17"/>
  <c r="CE106" i="15"/>
  <c r="CE74" i="15"/>
  <c r="CE94" i="11"/>
  <c r="CE62" i="11"/>
  <c r="CE100" i="21"/>
  <c r="CE68" i="21"/>
  <c r="CE102" i="3"/>
  <c r="CE70" i="3"/>
  <c r="CE109" i="5"/>
  <c r="CE77" i="5"/>
  <c r="CE105" i="8"/>
  <c r="CE73" i="8"/>
  <c r="CE110" i="3"/>
  <c r="CE78" i="3"/>
  <c r="CE105" i="12"/>
  <c r="CE73" i="12"/>
  <c r="CE109" i="10"/>
  <c r="CE77" i="10"/>
  <c r="CE116" i="8"/>
  <c r="CE84" i="8"/>
  <c r="CE91" i="10"/>
  <c r="CE59" i="10"/>
  <c r="CE112" i="18"/>
  <c r="CE80" i="18"/>
  <c r="CE93" i="10"/>
  <c r="CE61" i="10"/>
  <c r="CE92" i="14"/>
  <c r="CE60" i="14"/>
  <c r="CE118" i="6"/>
  <c r="CE86" i="6"/>
  <c r="CE93" i="3"/>
  <c r="CE61" i="3"/>
  <c r="CE102" i="12"/>
  <c r="CE70" i="12"/>
  <c r="CE115" i="7"/>
  <c r="CE83" i="7"/>
  <c r="CE116" i="21"/>
  <c r="CE84" i="21"/>
  <c r="CF102" i="6"/>
  <c r="CF70" i="6"/>
  <c r="CE109" i="2"/>
  <c r="CE77" i="2"/>
  <c r="CE111" i="10"/>
  <c r="CE79" i="10"/>
  <c r="CE97" i="14"/>
  <c r="CE65" i="14"/>
  <c r="CE100" i="16"/>
  <c r="CE68" i="16"/>
  <c r="CE107" i="4"/>
  <c r="CE75" i="4"/>
  <c r="X47" i="8"/>
  <c r="Y15" i="8"/>
  <c r="CE15" i="8" s="1" a="1"/>
  <c r="CE15" i="8" s="1"/>
  <c r="X47" i="4"/>
  <c r="Y15" i="4"/>
  <c r="CE15" i="4" s="1" a="1"/>
  <c r="CE15" i="4" s="1"/>
  <c r="CC58" i="20"/>
  <c r="CC90" i="20"/>
  <c r="CE121" i="9"/>
  <c r="CE89" i="9"/>
  <c r="CE121" i="6"/>
  <c r="CE89" i="6"/>
  <c r="CE124" i="4"/>
  <c r="CE127" i="4" s="1"/>
  <c r="CE120" i="4" s="1"/>
  <c r="CE88" i="4"/>
  <c r="CE124" i="11"/>
  <c r="CE127" i="11" s="1"/>
  <c r="CE120" i="11" s="1"/>
  <c r="CE88" i="11"/>
  <c r="CE121" i="11"/>
  <c r="CE89" i="11"/>
  <c r="CE121" i="20"/>
  <c r="CE89" i="20"/>
  <c r="CE101" i="17"/>
  <c r="CE69" i="17"/>
  <c r="CE100" i="14"/>
  <c r="CE68" i="14"/>
  <c r="CE116" i="11"/>
  <c r="CE84" i="11"/>
  <c r="CE117" i="21"/>
  <c r="CE85" i="21"/>
  <c r="CE98" i="21"/>
  <c r="CE66" i="21"/>
  <c r="CE92" i="19"/>
  <c r="CE60" i="19"/>
  <c r="CE108" i="21"/>
  <c r="CE76" i="21"/>
  <c r="CE114" i="20"/>
  <c r="CE82" i="20"/>
  <c r="CE112" i="14"/>
  <c r="CE80" i="14"/>
  <c r="CE95" i="1"/>
  <c r="CE63" i="1"/>
  <c r="CE98" i="20"/>
  <c r="CE66" i="20"/>
  <c r="CE110" i="6"/>
  <c r="CE78" i="6"/>
  <c r="CE102" i="4"/>
  <c r="CE70" i="4"/>
  <c r="CE91" i="11"/>
  <c r="CE59" i="11"/>
  <c r="CF107" i="2"/>
  <c r="CF75" i="2"/>
  <c r="CE117" i="17"/>
  <c r="CE85" i="17"/>
  <c r="CE105" i="21"/>
  <c r="CE73" i="21"/>
  <c r="CE93" i="13"/>
  <c r="CE61" i="13"/>
  <c r="CE110" i="16"/>
  <c r="CE78" i="16"/>
  <c r="CE96" i="15"/>
  <c r="CE64" i="15"/>
  <c r="CE109" i="20"/>
  <c r="CE77" i="20"/>
  <c r="CE111" i="5"/>
  <c r="CE79" i="5"/>
  <c r="CE116" i="10"/>
  <c r="CE84" i="10"/>
  <c r="CE99" i="11"/>
  <c r="CE67" i="11"/>
  <c r="CE107" i="18"/>
  <c r="CE75" i="18"/>
  <c r="CE108" i="13"/>
  <c r="CE76" i="13"/>
  <c r="CE96" i="13"/>
  <c r="CE64" i="13"/>
  <c r="CE111" i="21"/>
  <c r="CE79" i="21"/>
  <c r="CE110" i="1"/>
  <c r="CE78" i="1"/>
  <c r="CF97" i="7"/>
  <c r="CF65" i="7"/>
  <c r="CE95" i="8"/>
  <c r="CE63" i="8"/>
  <c r="CE97" i="1"/>
  <c r="CE65" i="1"/>
  <c r="CF112" i="17"/>
  <c r="CF80" i="17"/>
  <c r="CE99" i="4"/>
  <c r="CE67" i="4"/>
  <c r="CE116" i="7"/>
  <c r="CE84" i="7"/>
  <c r="CE108" i="8"/>
  <c r="CE76" i="8"/>
  <c r="CE93" i="9"/>
  <c r="CE61" i="9"/>
  <c r="CE107" i="11"/>
  <c r="CE75" i="11"/>
  <c r="CE108" i="17"/>
  <c r="CE76" i="17"/>
  <c r="CE91" i="18"/>
  <c r="CE59" i="18"/>
  <c r="CE113" i="1"/>
  <c r="CE81" i="1"/>
  <c r="CE118" i="19"/>
  <c r="CE86" i="19"/>
  <c r="Z47" i="19"/>
  <c r="Z47" i="16"/>
  <c r="CC90" i="8"/>
  <c r="CC58" i="8"/>
  <c r="X47" i="20"/>
  <c r="Y15" i="20"/>
  <c r="CE15" i="20" s="1" a="1"/>
  <c r="CE15" i="20" s="1"/>
  <c r="CC90" i="15"/>
  <c r="CC58" i="15"/>
  <c r="CE121" i="8"/>
  <c r="CE89" i="8"/>
  <c r="CE124" i="5"/>
  <c r="CE127" i="5" s="1"/>
  <c r="CE120" i="5" s="1"/>
  <c r="CE88" i="5"/>
  <c r="CE93" i="6"/>
  <c r="CE61" i="6"/>
  <c r="CE94" i="10"/>
  <c r="CE62" i="10"/>
  <c r="CF113" i="7"/>
  <c r="CF81" i="7"/>
  <c r="CE92" i="12"/>
  <c r="CE60" i="12"/>
  <c r="CE118" i="20"/>
  <c r="CE86" i="20"/>
  <c r="CF94" i="9"/>
  <c r="CF62" i="9"/>
  <c r="CE114" i="4"/>
  <c r="CE82" i="4"/>
  <c r="CE107" i="1"/>
  <c r="CE75" i="1"/>
  <c r="CE93" i="2"/>
  <c r="CE61" i="2"/>
  <c r="CE106" i="8"/>
  <c r="CE74" i="8"/>
  <c r="CE110" i="13"/>
  <c r="CE78" i="13"/>
  <c r="CE102" i="7"/>
  <c r="CE70" i="7"/>
  <c r="CE106" i="16"/>
  <c r="CE74" i="16"/>
  <c r="CE107" i="17"/>
  <c r="CE75" i="17"/>
  <c r="CE113" i="13"/>
  <c r="CE81" i="13"/>
  <c r="CE104" i="15"/>
  <c r="CE72" i="15"/>
  <c r="CE115" i="21"/>
  <c r="CE83" i="21"/>
  <c r="CE92" i="15"/>
  <c r="CE60" i="15"/>
  <c r="CE114" i="16"/>
  <c r="CE82" i="16"/>
  <c r="CE95" i="18"/>
  <c r="CE63" i="18"/>
  <c r="CE98" i="4"/>
  <c r="CE66" i="4"/>
  <c r="CE91" i="1"/>
  <c r="CE59" i="1"/>
  <c r="CF97" i="21"/>
  <c r="CF65" i="21"/>
  <c r="CE112" i="12"/>
  <c r="CE80" i="12"/>
  <c r="CE113" i="8"/>
  <c r="CE81" i="8"/>
  <c r="CF94" i="7"/>
  <c r="CF62" i="7"/>
  <c r="CE113" i="9"/>
  <c r="CE81" i="9"/>
  <c r="CE101" i="18"/>
  <c r="CE69" i="18"/>
  <c r="CF116" i="19"/>
  <c r="CF84" i="19"/>
  <c r="CE97" i="16"/>
  <c r="CE65" i="16"/>
  <c r="CE100" i="11"/>
  <c r="CE68" i="11"/>
  <c r="CE109" i="15"/>
  <c r="CE77" i="15"/>
  <c r="CE110" i="8"/>
  <c r="CE78" i="8"/>
  <c r="CE107" i="14"/>
  <c r="CE75" i="14"/>
  <c r="CE112" i="8"/>
  <c r="CE80" i="8"/>
  <c r="CE91" i="13"/>
  <c r="CE59" i="13"/>
  <c r="CE104" i="13"/>
  <c r="CE72" i="13"/>
  <c r="CE92" i="5"/>
  <c r="CE60" i="5"/>
  <c r="CE98" i="16"/>
  <c r="CE66" i="16"/>
  <c r="CE91" i="15"/>
  <c r="CE59" i="15"/>
  <c r="CE106" i="4"/>
  <c r="CE74" i="4"/>
  <c r="CE110" i="19"/>
  <c r="CE78" i="19"/>
  <c r="CE96" i="7"/>
  <c r="CE64" i="7"/>
  <c r="CE107" i="21"/>
  <c r="CE75" i="21"/>
  <c r="CE102" i="11"/>
  <c r="CE70" i="11"/>
  <c r="CE96" i="11"/>
  <c r="CE64" i="11"/>
  <c r="CE102" i="5"/>
  <c r="CE70" i="5"/>
  <c r="CF92" i="3"/>
  <c r="CF60" i="3"/>
  <c r="CE98" i="19"/>
  <c r="CE66" i="19"/>
  <c r="CE91" i="17"/>
  <c r="CE59" i="17"/>
  <c r="CE91" i="2"/>
  <c r="CE59" i="2"/>
  <c r="CE108" i="10"/>
  <c r="CE76" i="10"/>
  <c r="CE93" i="19"/>
  <c r="CE61" i="19"/>
  <c r="CE106" i="7"/>
  <c r="CE74" i="7"/>
  <c r="CE114" i="2"/>
  <c r="CE82" i="2"/>
  <c r="CE99" i="18"/>
  <c r="CE67" i="18"/>
  <c r="CE103" i="9"/>
  <c r="CE71" i="9"/>
  <c r="CE91" i="14"/>
  <c r="CE59" i="14"/>
  <c r="CE111" i="20"/>
  <c r="CE79" i="20"/>
  <c r="CE115" i="1"/>
  <c r="CE83" i="1"/>
  <c r="CE104" i="10"/>
  <c r="CE72" i="10"/>
  <c r="CE94" i="3"/>
  <c r="CE62" i="3"/>
  <c r="CE114" i="18"/>
  <c r="CE82" i="18"/>
  <c r="CE101" i="1"/>
  <c r="CE69" i="1"/>
  <c r="CE108" i="12"/>
  <c r="CE76" i="12"/>
  <c r="CE94" i="5"/>
  <c r="CE62" i="5"/>
  <c r="CE97" i="15"/>
  <c r="CE65" i="15"/>
  <c r="CE114" i="15"/>
  <c r="CE82" i="15"/>
  <c r="CE104" i="20"/>
  <c r="CE72" i="20"/>
  <c r="CE91" i="21"/>
  <c r="CE59" i="21"/>
  <c r="CE100" i="7"/>
  <c r="CE68" i="7"/>
  <c r="CE101" i="6"/>
  <c r="CE69" i="6"/>
  <c r="CE98" i="5"/>
  <c r="CE66" i="5"/>
  <c r="CE110" i="9"/>
  <c r="CE78" i="9"/>
  <c r="CE118" i="17"/>
  <c r="CE86" i="17"/>
  <c r="CF94" i="18"/>
  <c r="CF62" i="18"/>
  <c r="CE118" i="16"/>
  <c r="CE86" i="16"/>
  <c r="CE119" i="3"/>
  <c r="CE87" i="3"/>
  <c r="CE105" i="5"/>
  <c r="CE73" i="5"/>
  <c r="CE112" i="5"/>
  <c r="CE80" i="5"/>
  <c r="CE116" i="2"/>
  <c r="CE84" i="2"/>
  <c r="CE101" i="11"/>
  <c r="CE69" i="11"/>
  <c r="CE115" i="13"/>
  <c r="CE83" i="13"/>
  <c r="CE103" i="13"/>
  <c r="CE71" i="13"/>
  <c r="CE115" i="17"/>
  <c r="CE83" i="17"/>
  <c r="CE99" i="5"/>
  <c r="CE67" i="5"/>
  <c r="CE95" i="10"/>
  <c r="CE63" i="10"/>
  <c r="CE105" i="20"/>
  <c r="CE73" i="20"/>
  <c r="CE98" i="18"/>
  <c r="CE66" i="18"/>
  <c r="CF100" i="4"/>
  <c r="CF68" i="4"/>
  <c r="CE111" i="12"/>
  <c r="CE79" i="12"/>
  <c r="CE111" i="8"/>
  <c r="CE79" i="8"/>
  <c r="CE92" i="13"/>
  <c r="CE60" i="13"/>
  <c r="CE97" i="18"/>
  <c r="CE65" i="18"/>
  <c r="CE108" i="19"/>
  <c r="CE76" i="19"/>
  <c r="CE91" i="9"/>
  <c r="CE59" i="9"/>
  <c r="CE100" i="10"/>
  <c r="CE68" i="10"/>
  <c r="CE102" i="20"/>
  <c r="CE70" i="20"/>
  <c r="CE95" i="19"/>
  <c r="CE63" i="19"/>
  <c r="CE104" i="5"/>
  <c r="CE72" i="5"/>
  <c r="CE97" i="2"/>
  <c r="CE65" i="2"/>
  <c r="CE118" i="5"/>
  <c r="CE86" i="5"/>
  <c r="CE102" i="2"/>
  <c r="CE70" i="2"/>
  <c r="CE98" i="14"/>
  <c r="CE66" i="14"/>
  <c r="CE107" i="7"/>
  <c r="CE75" i="7"/>
  <c r="CE105" i="10"/>
  <c r="CE73" i="10"/>
  <c r="CE101" i="7"/>
  <c r="CE69" i="7"/>
  <c r="CE116" i="16"/>
  <c r="CE84" i="16"/>
  <c r="CE92" i="2"/>
  <c r="CE60" i="2"/>
  <c r="CE107" i="19"/>
  <c r="CE75" i="19"/>
  <c r="CC90" i="21"/>
  <c r="CC58" i="21"/>
  <c r="X47" i="15"/>
  <c r="Y15" i="15"/>
  <c r="CE15" i="15" s="1" a="1"/>
  <c r="CE15" i="15" s="1"/>
  <c r="CE121" i="14"/>
  <c r="CE89" i="14"/>
  <c r="CE124" i="21"/>
  <c r="CE127" i="21" s="1"/>
  <c r="CE120" i="21" s="1"/>
  <c r="CE88" i="21"/>
  <c r="CE124" i="7"/>
  <c r="CE127" i="7" s="1"/>
  <c r="CE120" i="7" s="1"/>
  <c r="CE88" i="7"/>
  <c r="CE103" i="3"/>
  <c r="CE71" i="3"/>
  <c r="CE109" i="17"/>
  <c r="CE77" i="17"/>
  <c r="CE100" i="19"/>
  <c r="CE68" i="19"/>
  <c r="CE105" i="6"/>
  <c r="CE73" i="6"/>
  <c r="CE101" i="8"/>
  <c r="CE69" i="8"/>
  <c r="CE109" i="19"/>
  <c r="CE77" i="19"/>
  <c r="CE109" i="3"/>
  <c r="CE77" i="3"/>
  <c r="CE99" i="21"/>
  <c r="CE67" i="21"/>
  <c r="CE94" i="14"/>
  <c r="CE62" i="14"/>
  <c r="CE97" i="4"/>
  <c r="CE65" i="4"/>
  <c r="CE95" i="13"/>
  <c r="CE63" i="13"/>
  <c r="CF106" i="10"/>
  <c r="CF74" i="10"/>
  <c r="CE116" i="3"/>
  <c r="CE84" i="3"/>
  <c r="CE109" i="12"/>
  <c r="CE77" i="12"/>
  <c r="CF96" i="8"/>
  <c r="CF64" i="8"/>
  <c r="CE114" i="14"/>
  <c r="CE82" i="14"/>
  <c r="CE112" i="3"/>
  <c r="CE80" i="3"/>
  <c r="CE97" i="5"/>
  <c r="CE65" i="5"/>
  <c r="CE93" i="21"/>
  <c r="CE61" i="21"/>
  <c r="CE117" i="8"/>
  <c r="CE85" i="8"/>
  <c r="CE103" i="17"/>
  <c r="CE71" i="17"/>
  <c r="CE96" i="21"/>
  <c r="CE64" i="21"/>
  <c r="CE104" i="4"/>
  <c r="CE72" i="4"/>
  <c r="CE119" i="16"/>
  <c r="CE87" i="16"/>
  <c r="CE112" i="20"/>
  <c r="CE80" i="20"/>
  <c r="CE94" i="20"/>
  <c r="CE62" i="20"/>
  <c r="CE119" i="18"/>
  <c r="CE87" i="18"/>
  <c r="CE117" i="10"/>
  <c r="CE85" i="10"/>
  <c r="CE103" i="4"/>
  <c r="CE71" i="4"/>
  <c r="CE113" i="11"/>
  <c r="CE81" i="11"/>
  <c r="CE119" i="14"/>
  <c r="CE87" i="14"/>
  <c r="CE108" i="16"/>
  <c r="CE76" i="16"/>
  <c r="CE97" i="17"/>
  <c r="CE65" i="17"/>
  <c r="CF106" i="5"/>
  <c r="CF74" i="5"/>
  <c r="CE106" i="2"/>
  <c r="CE74" i="2"/>
  <c r="CE107" i="13"/>
  <c r="CE75" i="13"/>
  <c r="CE111" i="15"/>
  <c r="CE79" i="15"/>
  <c r="CE119" i="21"/>
  <c r="CE87" i="21"/>
  <c r="CE111" i="17"/>
  <c r="CE79" i="17"/>
  <c r="CE103" i="8"/>
  <c r="CE71" i="8"/>
  <c r="CE105" i="1"/>
  <c r="CE73" i="1"/>
  <c r="CE111" i="7"/>
  <c r="CE79" i="7"/>
  <c r="CE112" i="4"/>
  <c r="CE80" i="4"/>
  <c r="CE105" i="14"/>
  <c r="CE73" i="14"/>
  <c r="CE117" i="5"/>
  <c r="CE85" i="5"/>
  <c r="CE116" i="9"/>
  <c r="CE84" i="9"/>
  <c r="X47" i="21"/>
  <c r="Y15" i="21"/>
  <c r="CE15" i="21" s="1" a="1"/>
  <c r="CE15" i="21" s="1"/>
  <c r="CC58" i="2"/>
  <c r="CC90" i="2"/>
  <c r="CC90" i="12"/>
  <c r="CC58" i="12"/>
  <c r="CE121" i="18"/>
  <c r="CE89" i="18"/>
  <c r="CE121" i="10"/>
  <c r="CE89" i="10"/>
  <c r="CF99" i="8"/>
  <c r="CF67" i="8"/>
  <c r="CE121" i="5"/>
  <c r="CE89" i="5"/>
  <c r="CE124" i="18"/>
  <c r="CE127" i="18" s="1"/>
  <c r="CE120" i="18" s="1"/>
  <c r="CE88" i="18"/>
  <c r="CE121" i="3"/>
  <c r="CE89" i="3"/>
  <c r="CE124" i="12"/>
  <c r="CE127" i="12" s="1"/>
  <c r="CE120" i="12" s="1"/>
  <c r="CE88" i="12"/>
  <c r="CE124" i="16"/>
  <c r="CE127" i="16" s="1"/>
  <c r="CE120" i="16" s="1"/>
  <c r="CE88" i="16"/>
  <c r="CE118" i="1"/>
  <c r="CE86" i="1"/>
  <c r="CE111" i="1"/>
  <c r="CE79" i="1"/>
  <c r="CE102" i="14"/>
  <c r="CE70" i="14"/>
  <c r="CE100" i="6"/>
  <c r="CE68" i="6"/>
  <c r="CE112" i="15"/>
  <c r="CE80" i="15"/>
  <c r="CE117" i="2"/>
  <c r="CE85" i="2"/>
  <c r="CE111" i="16"/>
  <c r="CE79" i="16"/>
  <c r="CE117" i="12"/>
  <c r="CE85" i="12"/>
  <c r="CF99" i="2"/>
  <c r="CF67" i="2"/>
  <c r="CE104" i="19"/>
  <c r="CE72" i="19"/>
  <c r="CE97" i="8"/>
  <c r="CE65" i="8"/>
  <c r="CE91" i="19"/>
  <c r="CE59" i="19"/>
  <c r="CE109" i="21"/>
  <c r="CE77" i="21"/>
  <c r="CE112" i="6"/>
  <c r="CE80" i="6"/>
  <c r="CE95" i="17"/>
  <c r="CE63" i="17"/>
  <c r="CE95" i="11"/>
  <c r="CE63" i="11"/>
  <c r="CE113" i="3"/>
  <c r="CE81" i="3"/>
  <c r="CE115" i="12"/>
  <c r="CE83" i="12"/>
  <c r="CE111" i="4"/>
  <c r="CE79" i="4"/>
  <c r="CE91" i="16"/>
  <c r="CE59" i="16"/>
  <c r="CE111" i="18"/>
  <c r="CE79" i="18"/>
  <c r="CE92" i="7"/>
  <c r="CE60" i="7"/>
  <c r="CE102" i="13"/>
  <c r="CE70" i="13"/>
  <c r="CE97" i="9"/>
  <c r="CE65" i="9"/>
  <c r="CE113" i="15"/>
  <c r="CE81" i="15"/>
  <c r="CE114" i="8"/>
  <c r="CE82" i="8"/>
  <c r="CE104" i="17"/>
  <c r="CE72" i="17"/>
  <c r="CE101" i="12"/>
  <c r="CE69" i="12"/>
  <c r="CE118" i="7"/>
  <c r="CE86" i="7"/>
  <c r="CE93" i="8"/>
  <c r="CE61" i="8"/>
  <c r="CE117" i="19"/>
  <c r="CE85" i="19"/>
  <c r="CE105" i="18"/>
  <c r="CE73" i="18"/>
  <c r="CE96" i="1"/>
  <c r="CE64" i="1"/>
  <c r="CE115" i="14"/>
  <c r="CE83" i="14"/>
  <c r="CE94" i="4"/>
  <c r="CE62" i="4"/>
  <c r="CE105" i="2"/>
  <c r="CE73" i="2"/>
  <c r="CE107" i="3"/>
  <c r="CE75" i="3"/>
  <c r="CE98" i="9"/>
  <c r="CE66" i="9"/>
  <c r="CE114" i="3"/>
  <c r="CE82" i="3"/>
  <c r="CE112" i="13"/>
  <c r="CE80" i="13"/>
  <c r="CE111" i="2"/>
  <c r="CE79" i="2"/>
  <c r="CE118" i="8"/>
  <c r="CE86" i="8"/>
  <c r="CE105" i="9"/>
  <c r="CE73" i="9"/>
  <c r="CE112" i="19"/>
  <c r="CE80" i="19"/>
  <c r="CE100" i="2"/>
  <c r="CE68" i="2"/>
  <c r="CE95" i="12"/>
  <c r="CE63" i="12"/>
  <c r="CE100" i="15"/>
  <c r="CE68" i="15"/>
  <c r="CE108" i="9"/>
  <c r="CE76" i="9"/>
  <c r="CE119" i="17"/>
  <c r="CE87" i="17"/>
  <c r="CE119" i="20"/>
  <c r="CE87" i="20"/>
  <c r="CE107" i="8"/>
  <c r="CE75" i="8"/>
  <c r="CE102" i="17"/>
  <c r="CE70" i="17"/>
  <c r="CE97" i="3"/>
  <c r="CE65" i="3"/>
  <c r="CE96" i="17"/>
  <c r="CE64" i="17"/>
  <c r="CE100" i="1"/>
  <c r="CE68" i="1"/>
  <c r="CE110" i="20"/>
  <c r="CE78" i="20"/>
  <c r="CE98" i="6"/>
  <c r="CE66" i="6"/>
  <c r="CE106" i="12"/>
  <c r="CE74" i="12"/>
  <c r="CE92" i="18"/>
  <c r="CE60" i="18"/>
  <c r="CE112" i="16"/>
  <c r="CE80" i="16"/>
  <c r="CE115" i="19"/>
  <c r="CE83" i="19"/>
  <c r="CE92" i="11"/>
  <c r="CE60" i="11"/>
  <c r="CE98" i="2"/>
  <c r="CE66" i="2"/>
  <c r="CE114" i="11"/>
  <c r="CE82" i="11"/>
  <c r="CE119" i="19"/>
  <c r="CE87" i="19"/>
  <c r="CF112" i="7"/>
  <c r="CF80" i="7"/>
  <c r="CE115" i="9"/>
  <c r="CE83" i="9"/>
  <c r="CE109" i="13"/>
  <c r="CE77" i="13"/>
  <c r="CE112" i="2"/>
  <c r="CE80" i="2"/>
  <c r="CE94" i="2"/>
  <c r="CE62" i="2"/>
  <c r="CE116" i="15"/>
  <c r="CE84" i="15"/>
  <c r="CE102" i="16"/>
  <c r="CE70" i="16"/>
  <c r="CE92" i="4"/>
  <c r="CE60" i="4"/>
  <c r="CE106" i="3"/>
  <c r="CE74" i="3"/>
  <c r="CE107" i="10"/>
  <c r="CE75" i="10"/>
  <c r="CE107" i="5"/>
  <c r="CE75" i="5"/>
  <c r="CE99" i="14"/>
  <c r="CE67" i="14"/>
  <c r="CE110" i="15"/>
  <c r="CE78" i="15"/>
  <c r="CE95" i="7"/>
  <c r="CE63" i="7"/>
  <c r="CE93" i="12"/>
  <c r="CE61" i="12"/>
  <c r="CE100" i="13"/>
  <c r="CE68" i="13"/>
  <c r="CE104" i="18"/>
  <c r="CE72" i="18"/>
  <c r="CE101" i="10"/>
  <c r="CE69" i="10"/>
  <c r="CE92" i="6"/>
  <c r="CE60" i="6"/>
  <c r="CE96" i="14"/>
  <c r="CE64" i="14"/>
  <c r="CE116" i="12"/>
  <c r="CE84" i="12"/>
  <c r="CE118" i="10"/>
  <c r="CE86" i="10"/>
  <c r="CE103" i="19"/>
  <c r="CE71" i="19"/>
  <c r="CE95" i="2"/>
  <c r="CE63" i="2"/>
  <c r="CE119" i="4"/>
  <c r="CE87" i="4"/>
  <c r="CE96" i="3"/>
  <c r="CE64" i="3"/>
  <c r="CE99" i="16"/>
  <c r="CE67" i="16"/>
  <c r="CE102" i="18"/>
  <c r="CE70" i="18"/>
  <c r="CF95" i="5"/>
  <c r="CF63" i="5"/>
  <c r="CE119" i="12"/>
  <c r="CE87" i="12"/>
  <c r="CE92" i="9"/>
  <c r="CE60" i="9"/>
  <c r="CE110" i="5"/>
  <c r="CE78" i="5"/>
  <c r="CE106" i="19"/>
  <c r="CE74" i="19"/>
  <c r="CE96" i="12"/>
  <c r="CE64" i="12"/>
  <c r="CE102" i="21"/>
  <c r="CE70" i="21"/>
  <c r="CE110" i="4"/>
  <c r="CE78" i="4"/>
  <c r="CE94" i="8"/>
  <c r="CE62" i="8"/>
  <c r="CE101" i="4"/>
  <c r="CE69" i="4"/>
  <c r="CE116" i="1"/>
  <c r="CE84" i="1"/>
  <c r="CE103" i="10"/>
  <c r="CE71" i="10"/>
  <c r="CE108" i="5"/>
  <c r="CE76" i="5"/>
  <c r="CE118" i="11"/>
  <c r="CE86" i="11"/>
  <c r="CE103" i="2"/>
  <c r="CE71" i="2"/>
  <c r="CE116" i="6"/>
  <c r="CE84" i="6"/>
  <c r="CE119" i="13"/>
  <c r="CE87" i="13"/>
  <c r="X47" i="2"/>
  <c r="Y15" i="2"/>
  <c r="CE15" i="2" s="1" a="1"/>
  <c r="CE15" i="2" s="1"/>
  <c r="CC90" i="18"/>
  <c r="CC58" i="18"/>
  <c r="X47" i="6"/>
  <c r="Y15" i="6"/>
  <c r="CE15" i="6" s="1" a="1"/>
  <c r="CE15" i="6" s="1"/>
  <c r="Z47" i="9"/>
  <c r="CE124" i="15"/>
  <c r="CE127" i="15" s="1"/>
  <c r="CE120" i="15" s="1"/>
  <c r="CE88" i="15"/>
  <c r="CE121" i="16"/>
  <c r="CE89" i="16"/>
  <c r="CE124" i="2"/>
  <c r="CE127" i="2" s="1"/>
  <c r="CE120" i="2" s="1"/>
  <c r="CE88" i="2"/>
  <c r="CE121" i="13"/>
  <c r="CE89" i="13"/>
  <c r="CE121" i="17"/>
  <c r="CE89" i="17"/>
  <c r="CE124" i="19"/>
  <c r="CE127" i="19" s="1"/>
  <c r="CE120" i="19" s="1"/>
  <c r="CE88" i="19"/>
  <c r="CE124" i="17"/>
  <c r="CE127" i="17" s="1"/>
  <c r="CE120" i="17" s="1"/>
  <c r="CE88" i="17"/>
  <c r="CE121" i="21"/>
  <c r="CE89" i="21"/>
  <c r="CE94" i="21"/>
  <c r="CE62" i="21"/>
  <c r="CE104" i="16"/>
  <c r="CE72" i="16"/>
  <c r="CE108" i="1"/>
  <c r="CE76" i="1"/>
  <c r="CE113" i="12"/>
  <c r="CE81" i="12"/>
  <c r="CE115" i="4"/>
  <c r="CE83" i="4"/>
  <c r="CE92" i="1"/>
  <c r="CE60" i="1"/>
  <c r="CE117" i="9"/>
  <c r="CE85" i="9"/>
  <c r="CE96" i="6"/>
  <c r="CE64" i="6"/>
  <c r="CE99" i="15"/>
  <c r="CE67" i="15"/>
  <c r="CE93" i="11"/>
  <c r="CE61" i="11"/>
  <c r="CE111" i="19"/>
  <c r="CE79" i="19"/>
  <c r="CE119" i="8"/>
  <c r="CE87" i="8"/>
  <c r="CE115" i="11"/>
  <c r="CE83" i="11"/>
  <c r="CE108" i="15"/>
  <c r="CE76" i="15"/>
  <c r="CE106" i="17"/>
  <c r="CE74" i="17"/>
  <c r="CE103" i="14"/>
  <c r="CE71" i="14"/>
  <c r="CE118" i="12"/>
  <c r="CE86" i="12"/>
  <c r="CE119" i="9"/>
  <c r="CE87" i="9"/>
  <c r="CE101" i="20"/>
  <c r="CE69" i="20"/>
  <c r="CE96" i="18"/>
  <c r="CE64" i="18"/>
  <c r="CE108" i="4"/>
  <c r="CE76" i="4"/>
  <c r="CE101" i="5"/>
  <c r="CE69" i="5"/>
  <c r="CF101" i="19"/>
  <c r="CF69" i="19"/>
  <c r="CE99" i="12"/>
  <c r="CE67" i="12"/>
  <c r="CE109" i="4"/>
  <c r="CE77" i="4"/>
  <c r="CF114" i="9"/>
  <c r="CF82" i="9"/>
  <c r="CE118" i="9"/>
  <c r="CE86" i="9"/>
  <c r="CE119" i="10"/>
  <c r="CE87" i="10"/>
  <c r="CE108" i="11"/>
  <c r="CE76" i="11"/>
  <c r="CE101" i="13"/>
  <c r="CE69" i="13"/>
  <c r="CE95" i="16"/>
  <c r="CE63" i="16"/>
  <c r="CE92" i="8"/>
  <c r="CE60" i="8"/>
  <c r="CE99" i="13"/>
  <c r="CE67" i="13"/>
  <c r="CE96" i="4"/>
  <c r="CE64" i="4"/>
  <c r="CE117" i="6"/>
  <c r="CE85" i="6"/>
  <c r="CE116" i="20"/>
  <c r="CE84" i="20"/>
  <c r="CE118" i="2"/>
  <c r="CE86" i="2"/>
  <c r="CE103" i="20"/>
  <c r="CE71" i="20"/>
  <c r="CF113" i="6"/>
  <c r="CF81" i="6"/>
  <c r="CE111" i="13"/>
  <c r="CE79" i="13"/>
  <c r="CE103" i="21"/>
  <c r="CE71" i="21"/>
  <c r="Z47" i="3"/>
  <c r="Z47" i="1"/>
  <c r="CC90" i="7"/>
  <c r="CC58" i="7"/>
  <c r="X47" i="17"/>
  <c r="Y15" i="17"/>
  <c r="CE15" i="17" s="1" a="1"/>
  <c r="CE15" i="17" s="1"/>
  <c r="X47" i="18"/>
  <c r="Y15" i="18"/>
  <c r="CE15" i="18" s="1" a="1"/>
  <c r="CE15" i="18" s="1"/>
  <c r="CC58" i="6"/>
  <c r="CC90" i="6"/>
  <c r="CE124" i="6"/>
  <c r="CE127" i="6" s="1"/>
  <c r="CE120" i="6" s="1"/>
  <c r="CE88" i="6"/>
  <c r="CE121" i="2"/>
  <c r="CE89" i="2"/>
  <c r="CE121" i="1"/>
  <c r="CE89" i="1"/>
  <c r="CE121" i="4"/>
  <c r="CE89" i="4"/>
  <c r="CE124" i="9"/>
  <c r="CE127" i="9" s="1"/>
  <c r="CE120" i="9" s="1"/>
  <c r="CE88" i="9"/>
  <c r="CE121" i="19"/>
  <c r="CE89" i="19"/>
  <c r="CE124" i="10"/>
  <c r="CE127" i="10" s="1"/>
  <c r="CE120" i="10" s="1"/>
  <c r="CE88" i="10"/>
  <c r="CE121" i="12"/>
  <c r="CE89" i="12"/>
  <c r="CE124" i="8"/>
  <c r="CE127" i="8" s="1"/>
  <c r="CE120" i="8" s="1"/>
  <c r="CE88" i="8"/>
  <c r="CG121" i="15"/>
  <c r="CG89" i="15"/>
  <c r="CE124" i="14"/>
  <c r="CE127" i="14" s="1"/>
  <c r="CE120" i="14" s="1"/>
  <c r="CE88" i="14"/>
  <c r="CE98" i="3"/>
  <c r="CE66" i="3"/>
  <c r="CE112" i="9"/>
  <c r="CE80" i="9"/>
  <c r="CE116" i="4"/>
  <c r="CE84" i="4"/>
  <c r="CE99" i="6"/>
  <c r="CE67" i="6"/>
  <c r="CE117" i="1"/>
  <c r="CE85" i="1"/>
  <c r="CE107" i="15"/>
  <c r="CE75" i="15"/>
  <c r="CF92" i="20"/>
  <c r="CF60" i="20"/>
  <c r="CE115" i="5"/>
  <c r="CE83" i="5"/>
  <c r="CE119" i="11"/>
  <c r="CE87" i="11"/>
  <c r="CE106" i="14"/>
  <c r="CE74" i="14"/>
  <c r="CE100" i="20"/>
  <c r="CE68" i="20"/>
  <c r="CE104" i="21"/>
  <c r="CE72" i="21"/>
  <c r="CE115" i="3"/>
  <c r="CE83" i="3"/>
  <c r="CE100" i="17"/>
  <c r="CE68" i="17"/>
  <c r="CE115" i="15"/>
  <c r="CE83" i="15"/>
  <c r="CE100" i="8"/>
  <c r="CE68" i="8"/>
  <c r="CE98" i="17"/>
  <c r="CE66" i="17"/>
  <c r="CF117" i="7"/>
  <c r="CF85" i="7"/>
  <c r="CE92" i="17"/>
  <c r="CE60" i="17"/>
  <c r="CE101" i="9"/>
  <c r="CE69" i="9"/>
  <c r="CE96" i="19"/>
  <c r="CE64" i="19"/>
  <c r="CE119" i="1"/>
  <c r="CE87" i="1"/>
  <c r="CE116" i="18"/>
  <c r="CE84" i="18"/>
  <c r="CE108" i="6"/>
  <c r="CE76" i="6"/>
  <c r="CE107" i="20"/>
  <c r="CE75" i="20"/>
  <c r="CE103" i="11"/>
  <c r="CE71" i="11"/>
  <c r="CE97" i="19"/>
  <c r="CE65" i="19"/>
  <c r="CE97" i="20"/>
  <c r="CE65" i="20"/>
  <c r="CE100" i="12"/>
  <c r="CE68" i="12"/>
  <c r="CE110" i="10"/>
  <c r="CE78" i="10"/>
  <c r="CE119" i="6"/>
  <c r="CE87" i="6"/>
  <c r="CE104" i="6"/>
  <c r="CE72" i="6"/>
  <c r="CE113" i="18"/>
  <c r="CE81" i="18"/>
  <c r="CE110" i="7"/>
  <c r="CE78" i="7"/>
  <c r="CE114" i="1"/>
  <c r="CE82" i="1"/>
  <c r="CE106" i="6"/>
  <c r="CE74" i="6"/>
  <c r="CE98" i="15"/>
  <c r="CE66" i="15"/>
  <c r="CE104" i="1"/>
  <c r="CE72" i="1"/>
  <c r="CE115" i="10"/>
  <c r="CE83" i="10"/>
  <c r="CE110" i="21"/>
  <c r="CE78" i="21"/>
  <c r="CF104" i="8"/>
  <c r="CF72" i="8"/>
  <c r="CE116" i="13"/>
  <c r="CE84" i="13"/>
  <c r="CE91" i="12"/>
  <c r="CE59" i="12"/>
  <c r="CE114" i="10"/>
  <c r="CE82" i="10"/>
  <c r="CE95" i="20"/>
  <c r="CE63" i="20"/>
  <c r="CF94" i="6"/>
  <c r="CF62" i="6"/>
  <c r="CE104" i="7"/>
  <c r="CE72" i="7"/>
  <c r="CE119" i="2"/>
  <c r="CE87" i="2"/>
  <c r="CE103" i="6"/>
  <c r="CE71" i="6"/>
  <c r="CE99" i="19"/>
  <c r="CE67" i="19"/>
  <c r="CE94" i="13"/>
  <c r="CE62" i="13"/>
  <c r="CE104" i="9"/>
  <c r="CE72" i="9"/>
  <c r="CE114" i="19"/>
  <c r="CE82" i="19"/>
  <c r="CE113" i="4"/>
  <c r="CE81" i="4"/>
  <c r="CE112" i="10"/>
  <c r="CE80" i="10"/>
  <c r="CE101" i="15"/>
  <c r="CE69" i="15"/>
  <c r="CE101" i="16"/>
  <c r="CE69" i="16"/>
  <c r="CE94" i="19"/>
  <c r="CE62" i="19"/>
  <c r="CE109" i="9"/>
  <c r="CE77" i="9"/>
  <c r="CE106" i="11"/>
  <c r="CE74" i="11"/>
  <c r="CE113" i="2"/>
  <c r="CE81" i="2"/>
  <c r="CE117" i="14"/>
  <c r="CE85" i="14"/>
  <c r="CE113" i="19"/>
  <c r="CE81" i="19"/>
  <c r="CE110" i="18"/>
  <c r="CE78" i="18"/>
  <c r="CE93" i="14"/>
  <c r="CE61" i="14"/>
  <c r="CE91" i="8"/>
  <c r="CE59" i="8"/>
  <c r="CE97" i="10"/>
  <c r="CE65" i="10"/>
  <c r="CE100" i="18"/>
  <c r="CE68" i="18"/>
  <c r="CE117" i="4"/>
  <c r="CE85" i="4"/>
  <c r="CE93" i="17"/>
  <c r="CE61" i="17"/>
  <c r="CF117" i="16"/>
  <c r="CF85" i="16"/>
  <c r="CE102" i="8"/>
  <c r="CE70" i="8"/>
  <c r="CE114" i="6"/>
  <c r="CE82" i="6"/>
  <c r="CE112" i="21"/>
  <c r="CE80" i="21"/>
  <c r="CE107" i="16"/>
  <c r="CE75" i="16"/>
  <c r="CE106" i="9"/>
  <c r="CE74" i="9"/>
  <c r="CF91" i="7"/>
  <c r="CF59" i="7"/>
  <c r="CE92" i="21"/>
  <c r="CE60" i="21"/>
  <c r="CE117" i="13"/>
  <c r="CE85" i="13"/>
  <c r="CE106" i="13"/>
  <c r="CE74" i="13"/>
  <c r="CE103" i="15"/>
  <c r="CE71" i="15"/>
  <c r="CF95" i="6"/>
  <c r="CF63" i="6"/>
  <c r="CE113" i="16"/>
  <c r="CE81" i="16"/>
  <c r="CE119" i="15"/>
  <c r="CE87" i="15"/>
  <c r="CE110" i="11"/>
  <c r="CE78" i="11"/>
  <c r="CE110" i="12"/>
  <c r="CE78" i="12"/>
  <c r="CE95" i="21"/>
  <c r="CE63" i="21"/>
  <c r="CE106" i="18"/>
  <c r="CE74" i="18"/>
  <c r="CE93" i="20"/>
  <c r="CE61" i="20"/>
  <c r="CE97" i="11"/>
  <c r="CE65" i="11"/>
  <c r="CE117" i="15"/>
  <c r="CE85" i="15"/>
  <c r="CE102" i="10"/>
  <c r="CE70" i="10"/>
  <c r="CE96" i="5"/>
  <c r="CE64" i="5"/>
  <c r="CE104" i="14"/>
  <c r="CE72" i="14"/>
  <c r="CE108" i="20"/>
  <c r="CE76" i="20"/>
  <c r="CE97" i="13"/>
  <c r="CE65" i="13"/>
  <c r="CE103" i="18"/>
  <c r="CE71" i="18"/>
  <c r="CE96" i="2"/>
  <c r="CE64" i="2"/>
  <c r="CE110" i="2"/>
  <c r="CE78" i="2"/>
  <c r="CE116" i="17"/>
  <c r="CE84" i="17"/>
  <c r="CE103" i="12"/>
  <c r="CE71" i="12"/>
  <c r="CE98" i="1"/>
  <c r="CE66" i="1"/>
  <c r="CE111" i="9"/>
  <c r="CE79" i="9"/>
  <c r="CE92" i="10"/>
  <c r="CE60" i="10"/>
  <c r="CE100" i="9"/>
  <c r="CE68" i="9"/>
  <c r="CE102" i="9"/>
  <c r="CE70" i="9"/>
  <c r="CE112" i="11"/>
  <c r="CE80" i="11"/>
  <c r="CE114" i="21"/>
  <c r="CE82" i="21"/>
  <c r="CF117" i="3"/>
  <c r="CF85" i="3"/>
  <c r="CE105" i="19"/>
  <c r="CE73" i="19"/>
  <c r="CE118" i="4"/>
  <c r="CE86" i="4"/>
  <c r="CE114" i="7"/>
  <c r="CE82" i="7"/>
  <c r="CE94" i="16"/>
  <c r="CE62" i="16"/>
  <c r="CE105" i="7"/>
  <c r="CE73" i="7"/>
  <c r="CE101" i="2"/>
  <c r="CE69" i="2"/>
  <c r="CE104" i="11"/>
  <c r="CE72" i="11"/>
  <c r="CE93" i="7"/>
  <c r="CE61" i="7"/>
  <c r="CE97" i="12"/>
  <c r="CE65" i="12"/>
  <c r="CE109" i="18"/>
  <c r="CE77" i="18"/>
  <c r="CE113" i="20"/>
  <c r="CE81" i="20"/>
  <c r="CE115" i="2"/>
  <c r="CE83" i="2"/>
  <c r="CE118" i="15"/>
  <c r="CE86" i="15"/>
  <c r="CE113" i="10"/>
  <c r="CE81" i="10"/>
  <c r="CE118" i="14"/>
  <c r="CE86" i="14"/>
  <c r="CE91" i="20"/>
  <c r="CE59" i="20"/>
  <c r="CE102" i="1"/>
  <c r="CE70" i="1"/>
  <c r="CE108" i="2"/>
  <c r="CE76" i="2"/>
  <c r="CE98" i="12"/>
  <c r="CE66" i="12"/>
  <c r="CE94" i="12"/>
  <c r="CE62" i="12"/>
  <c r="CE109" i="1"/>
  <c r="CE77" i="1"/>
  <c r="CE118" i="21"/>
  <c r="CE86" i="21"/>
  <c r="CE115" i="6"/>
  <c r="CE83" i="6"/>
  <c r="CE91" i="4"/>
  <c r="CE59" i="4"/>
  <c r="CE98" i="10"/>
  <c r="CE66" i="10"/>
  <c r="CE108" i="7"/>
  <c r="CE76" i="7"/>
  <c r="CE92" i="16"/>
  <c r="CE60" i="16"/>
  <c r="CF109" i="8"/>
  <c r="CF77" i="8"/>
  <c r="CE104" i="3"/>
  <c r="CE72" i="3"/>
  <c r="CF113" i="14"/>
  <c r="CF81" i="14"/>
  <c r="CE95" i="3"/>
  <c r="CE63" i="3"/>
  <c r="CE118" i="3"/>
  <c r="CE86" i="3"/>
  <c r="CE101" i="21"/>
  <c r="CE69" i="21"/>
  <c r="CE116" i="5"/>
  <c r="CE84" i="5"/>
  <c r="CE115" i="18"/>
  <c r="CE83" i="18"/>
  <c r="CE114" i="5"/>
  <c r="CE82" i="5"/>
  <c r="CE116" i="14"/>
  <c r="CE84" i="14"/>
  <c r="CE105" i="3"/>
  <c r="CE73" i="3"/>
  <c r="CE109" i="7"/>
  <c r="CE77" i="7"/>
  <c r="CE108" i="18"/>
  <c r="CE76" i="18"/>
  <c r="CE96" i="16"/>
  <c r="CE64" i="16"/>
  <c r="CE107" i="9"/>
  <c r="CE75" i="9"/>
  <c r="CE109" i="6"/>
  <c r="CE77" i="6"/>
  <c r="CE96" i="9"/>
  <c r="CE64" i="9"/>
  <c r="CE114" i="17"/>
  <c r="CE82" i="17"/>
  <c r="CE91" i="3"/>
  <c r="CE59" i="3"/>
  <c r="CE103" i="5"/>
  <c r="CE71" i="5"/>
  <c r="X47" i="7"/>
  <c r="Y15" i="7"/>
  <c r="CE15" i="7" s="1" a="1"/>
  <c r="CE15" i="7" s="1"/>
  <c r="CC90" i="17"/>
  <c r="CC58" i="17"/>
  <c r="X47" i="12"/>
  <c r="Y15" i="12"/>
  <c r="CE15" i="12" s="1" a="1"/>
  <c r="CE15" i="12" s="1"/>
  <c r="CE90" i="3"/>
  <c r="CE58" i="3"/>
  <c r="CE90" i="1"/>
  <c r="CE58" i="1"/>
  <c r="CE90" i="9"/>
  <c r="CE58" i="9"/>
  <c r="CE90" i="19"/>
  <c r="CE58" i="19"/>
  <c r="CE90" i="16"/>
  <c r="CE58" i="16"/>
  <c r="AB24" i="8"/>
  <c r="CH24" i="8" s="1" a="1"/>
  <c r="CH24" i="8" s="1"/>
  <c r="AA18" i="6"/>
  <c r="CG18" i="6" s="1" a="1"/>
  <c r="CG18" i="6" s="1"/>
  <c r="AA28" i="3"/>
  <c r="CG28" i="3" s="1" a="1"/>
  <c r="CG28" i="3" s="1"/>
  <c r="AA34" i="17"/>
  <c r="CG34" i="17" s="1" a="1"/>
  <c r="CG34" i="17" s="1"/>
  <c r="AA19" i="10"/>
  <c r="CG19" i="10" s="1" a="1"/>
  <c r="CG19" i="10" s="1"/>
  <c r="AA25" i="19"/>
  <c r="CG25" i="19" s="1" a="1"/>
  <c r="CG25" i="19" s="1"/>
  <c r="AB38" i="7"/>
  <c r="CH38" i="7" s="1" a="1"/>
  <c r="CH38" i="7" s="1"/>
  <c r="AA30" i="6"/>
  <c r="CG30" i="6" s="1" a="1"/>
  <c r="CG30" i="6" s="1"/>
  <c r="AA17" i="12"/>
  <c r="CG17" i="12" s="1" a="1"/>
  <c r="CG17" i="12" s="1"/>
  <c r="AA26" i="8"/>
  <c r="CG26" i="8" s="1" a="1"/>
  <c r="CG26" i="8" s="1"/>
  <c r="AA43" i="20"/>
  <c r="CG43" i="20" s="1" a="1"/>
  <c r="CG43" i="20" s="1"/>
  <c r="AA34" i="19"/>
  <c r="CG34" i="19" s="1" a="1"/>
  <c r="CG34" i="19" s="1"/>
  <c r="AB19" i="9"/>
  <c r="CH19" i="9" s="1" a="1"/>
  <c r="CH19" i="9" s="1"/>
  <c r="AA34" i="3"/>
  <c r="CG34" i="3" s="1" a="1"/>
  <c r="CG34" i="3" s="1"/>
  <c r="AA39" i="4"/>
  <c r="CG39" i="4" s="1" a="1"/>
  <c r="CG39" i="4" s="1"/>
  <c r="AA24" i="21"/>
  <c r="CG24" i="21" s="1" a="1"/>
  <c r="CG24" i="21" s="1"/>
  <c r="AA32" i="1"/>
  <c r="CG32" i="1" s="1" a="1"/>
  <c r="CG32" i="1" s="1"/>
  <c r="AA19" i="14"/>
  <c r="CG19" i="14" s="1" a="1"/>
  <c r="CG19" i="14" s="1"/>
  <c r="AA18" i="2"/>
  <c r="CG18" i="2" s="1" a="1"/>
  <c r="CG18" i="2" s="1"/>
  <c r="AA22" i="4"/>
  <c r="CG22" i="4" s="1" a="1"/>
  <c r="CG22" i="4" s="1"/>
  <c r="AA31" i="8"/>
  <c r="CG31" i="8" s="1" a="1"/>
  <c r="CG31" i="8" s="1"/>
  <c r="AA20" i="13"/>
  <c r="CG20" i="13" s="1" a="1"/>
  <c r="CG20" i="13" s="1"/>
  <c r="AA35" i="13"/>
  <c r="CG35" i="13" s="1" a="1"/>
  <c r="CG35" i="13" s="1"/>
  <c r="AB31" i="10"/>
  <c r="CH31" i="10" s="1" a="1"/>
  <c r="CH31" i="10" s="1"/>
  <c r="AA41" i="3"/>
  <c r="CG41" i="3" s="1" a="1"/>
  <c r="CG41" i="3" s="1"/>
  <c r="AA27" i="7"/>
  <c r="CG27" i="7" s="1" a="1"/>
  <c r="CG27" i="7" s="1"/>
  <c r="AA34" i="12"/>
  <c r="CG34" i="12" s="1" a="1"/>
  <c r="CG34" i="12" s="1"/>
  <c r="AA31" i="16"/>
  <c r="CG31" i="16" s="1" a="1"/>
  <c r="CG31" i="16" s="1"/>
  <c r="AB21" i="8"/>
  <c r="CH21" i="8" s="1" a="1"/>
  <c r="CH21" i="8" s="1"/>
  <c r="AA32" i="17"/>
  <c r="CG32" i="17" s="1" a="1"/>
  <c r="CG32" i="17" s="1"/>
  <c r="AA39" i="14"/>
  <c r="CG39" i="14" s="1" a="1"/>
  <c r="CG39" i="14" s="1"/>
  <c r="AA38" i="13"/>
  <c r="CG38" i="13" s="1" a="1"/>
  <c r="CG38" i="13" s="1"/>
  <c r="AA37" i="3"/>
  <c r="CG37" i="3" s="1" a="1"/>
  <c r="CG37" i="3" s="1"/>
  <c r="AA29" i="15"/>
  <c r="CG29" i="15" s="1" a="1"/>
  <c r="CG29" i="15" s="1"/>
  <c r="AA40" i="21"/>
  <c r="CG40" i="21" s="1" a="1"/>
  <c r="CG40" i="21" s="1"/>
  <c r="AA22" i="5"/>
  <c r="CG22" i="5" s="1" a="1"/>
  <c r="CG22" i="5" s="1"/>
  <c r="AA17" i="15"/>
  <c r="CG17" i="15" s="1" a="1"/>
  <c r="CG17" i="15" s="1"/>
  <c r="AA18" i="21"/>
  <c r="CG18" i="21" s="1" a="1"/>
  <c r="CG18" i="21" s="1"/>
  <c r="AA39" i="16"/>
  <c r="CG39" i="16" s="1" a="1"/>
  <c r="CG39" i="16" s="1"/>
  <c r="AA42" i="8"/>
  <c r="CG42" i="8" s="1" a="1"/>
  <c r="CG42" i="8" s="1"/>
  <c r="AA28" i="17"/>
  <c r="CG28" i="17" s="1" a="1"/>
  <c r="CG28" i="17" s="1"/>
  <c r="AA20" i="18"/>
  <c r="CG20" i="18" s="1" a="1"/>
  <c r="CG20" i="18" s="1"/>
  <c r="AA21" i="21"/>
  <c r="CG21" i="21" s="1" a="1"/>
  <c r="CG21" i="21" s="1"/>
  <c r="AA23" i="4"/>
  <c r="CG23" i="4" s="1" a="1"/>
  <c r="CG23" i="4" s="1"/>
  <c r="AA29" i="4"/>
  <c r="CG29" i="4" s="1" a="1"/>
  <c r="CG29" i="4" s="1"/>
  <c r="AA44" i="16"/>
  <c r="CG44" i="16" s="1" a="1"/>
  <c r="CG44" i="16" s="1"/>
  <c r="AA16" i="1"/>
  <c r="CG16" i="1" s="1" a="1"/>
  <c r="CG16" i="1" s="1"/>
  <c r="AA37" i="20"/>
  <c r="CG37" i="20" s="1" a="1"/>
  <c r="CG37" i="20" s="1"/>
  <c r="AB22" i="21"/>
  <c r="CH22" i="21" s="1" a="1"/>
  <c r="CH22" i="21" s="1"/>
  <c r="AA37" i="12"/>
  <c r="CG37" i="12" s="1" a="1"/>
  <c r="CG37" i="12" s="1"/>
  <c r="AA19" i="20"/>
  <c r="CG19" i="20" s="1" a="1"/>
  <c r="CG19" i="20" s="1"/>
  <c r="AA38" i="8"/>
  <c r="CG38" i="8" s="1" a="1"/>
  <c r="CG38" i="8" s="1"/>
  <c r="AA44" i="18"/>
  <c r="CG44" i="18" s="1" a="1"/>
  <c r="CG44" i="18" s="1"/>
  <c r="AB19" i="7"/>
  <c r="CH19" i="7" s="1" a="1"/>
  <c r="CH19" i="7" s="1"/>
  <c r="AA42" i="10"/>
  <c r="CG42" i="10" s="1" a="1"/>
  <c r="CG42" i="10" s="1"/>
  <c r="AA38" i="9"/>
  <c r="CG38" i="9" s="1" a="1"/>
  <c r="CG38" i="9" s="1"/>
  <c r="AA28" i="4"/>
  <c r="CG28" i="4" s="1" a="1"/>
  <c r="CG28" i="4" s="1"/>
  <c r="AA26" i="18"/>
  <c r="CG26" i="18" s="1" a="1"/>
  <c r="CG26" i="18" s="1"/>
  <c r="AA38" i="11"/>
  <c r="CG38" i="11" s="1" a="1"/>
  <c r="CG38" i="11" s="1"/>
  <c r="AB41" i="19"/>
  <c r="CH41" i="19" s="1" a="1"/>
  <c r="CH41" i="19" s="1"/>
  <c r="AA44" i="14"/>
  <c r="CG44" i="14" s="1" a="1"/>
  <c r="CG44" i="14" s="1"/>
  <c r="AA33" i="16"/>
  <c r="CG33" i="16" s="1" a="1"/>
  <c r="CG33" i="16" s="1"/>
  <c r="AA22" i="16"/>
  <c r="CG22" i="16" s="1" a="1"/>
  <c r="CG22" i="16" s="1"/>
  <c r="AA22" i="17"/>
  <c r="CG22" i="17" s="1" a="1"/>
  <c r="CG22" i="17" s="1"/>
  <c r="AA25" i="11"/>
  <c r="CG25" i="11" s="1" a="1"/>
  <c r="CG25" i="11" s="1"/>
  <c r="AB31" i="5"/>
  <c r="CH31" i="5" s="1" a="1"/>
  <c r="CH31" i="5" s="1"/>
  <c r="AA34" i="15"/>
  <c r="CG34" i="15" s="1" a="1"/>
  <c r="CG34" i="15" s="1"/>
  <c r="AA31" i="2"/>
  <c r="CG31" i="2" s="1" a="1"/>
  <c r="CG31" i="2" s="1"/>
  <c r="AA35" i="8"/>
  <c r="CG35" i="8" s="1" a="1"/>
  <c r="CG35" i="8" s="1"/>
  <c r="AA32" i="13"/>
  <c r="CG32" i="13" s="1" a="1"/>
  <c r="CG32" i="13" s="1"/>
  <c r="AA32" i="14"/>
  <c r="CG32" i="14" s="1" a="1"/>
  <c r="CG32" i="14" s="1"/>
  <c r="AA36" i="15"/>
  <c r="CG36" i="15" s="1" a="1"/>
  <c r="CG36" i="15" s="1"/>
  <c r="AA37" i="8"/>
  <c r="CG37" i="8" s="1" a="1"/>
  <c r="CG37" i="8" s="1"/>
  <c r="AA44" i="21"/>
  <c r="CG44" i="21" s="1" a="1"/>
  <c r="CG44" i="21" s="1"/>
  <c r="AA16" i="13"/>
  <c r="CG16" i="13" s="1" a="1"/>
  <c r="CG16" i="13" s="1"/>
  <c r="AA36" i="17"/>
  <c r="CG36" i="17" s="1" a="1"/>
  <c r="CG36" i="17" s="1"/>
  <c r="AA29" i="13"/>
  <c r="CG29" i="13" s="1" a="1"/>
  <c r="CG29" i="13" s="1"/>
  <c r="AA17" i="5"/>
  <c r="CG17" i="5" s="1" a="1"/>
  <c r="CG17" i="5" s="1"/>
  <c r="AA28" i="8"/>
  <c r="CG28" i="8" s="1" a="1"/>
  <c r="CG28" i="8" s="1"/>
  <c r="AA23" i="16"/>
  <c r="CG23" i="16" s="1" a="1"/>
  <c r="CG23" i="16" s="1"/>
  <c r="AA30" i="1"/>
  <c r="CG30" i="1" s="1" a="1"/>
  <c r="CG30" i="1" s="1"/>
  <c r="AA16" i="15"/>
  <c r="CG16" i="15" s="1" a="1"/>
  <c r="CG16" i="15" s="1"/>
  <c r="AA36" i="7"/>
  <c r="CG36" i="7" s="1" a="1"/>
  <c r="CG36" i="7" s="1"/>
  <c r="AA31" i="4"/>
  <c r="CG31" i="4" s="1" a="1"/>
  <c r="CG31" i="4" s="1"/>
  <c r="AA37" i="4"/>
  <c r="CG37" i="4" s="1" a="1"/>
  <c r="CG37" i="4" s="1"/>
  <c r="AA35" i="19"/>
  <c r="CG35" i="19" s="1" a="1"/>
  <c r="CG35" i="19" s="1"/>
  <c r="AA30" i="14"/>
  <c r="CG30" i="14" s="1" a="1"/>
  <c r="CG30" i="14" s="1"/>
  <c r="AA21" i="7"/>
  <c r="CG21" i="7" s="1" a="1"/>
  <c r="CG21" i="7" s="1"/>
  <c r="AA42" i="5"/>
  <c r="CG42" i="5" s="1" a="1"/>
  <c r="CG42" i="5" s="1"/>
  <c r="AA32" i="21"/>
  <c r="CG32" i="21" s="1" a="1"/>
  <c r="CG32" i="21" s="1"/>
  <c r="AA27" i="11"/>
  <c r="CG27" i="11" s="1" a="1"/>
  <c r="CG27" i="11" s="1"/>
  <c r="AA21" i="11"/>
  <c r="CG21" i="11" s="1" a="1"/>
  <c r="CG21" i="11" s="1"/>
  <c r="AA27" i="5"/>
  <c r="CG27" i="5" s="1" a="1"/>
  <c r="CG27" i="5" s="1"/>
  <c r="AB17" i="3"/>
  <c r="CH17" i="3" s="1" a="1"/>
  <c r="CH17" i="3" s="1"/>
  <c r="AA23" i="19"/>
  <c r="CG23" i="19" s="1" a="1"/>
  <c r="CG23" i="19" s="1"/>
  <c r="AA16" i="17"/>
  <c r="CG16" i="17" s="1" a="1"/>
  <c r="CG16" i="17" s="1"/>
  <c r="AA16" i="2"/>
  <c r="CG16" i="2" s="1" a="1"/>
  <c r="CG16" i="2" s="1"/>
  <c r="AA41" i="9"/>
  <c r="CG41" i="9" s="1" a="1"/>
  <c r="CG41" i="9" s="1"/>
  <c r="AA33" i="10"/>
  <c r="CG33" i="10" s="1" a="1"/>
  <c r="CG33" i="10" s="1"/>
  <c r="AA18" i="19"/>
  <c r="CG18" i="19" s="1" a="1"/>
  <c r="CG18" i="19" s="1"/>
  <c r="AA31" i="7"/>
  <c r="CG31" i="7" s="1" a="1"/>
  <c r="CG31" i="7" s="1"/>
  <c r="AA39" i="2"/>
  <c r="CG39" i="2" s="1" a="1"/>
  <c r="CG39" i="2" s="1"/>
  <c r="AA24" i="18"/>
  <c r="CG24" i="18" s="1" a="1"/>
  <c r="CG24" i="18" s="1"/>
  <c r="AA28" i="9"/>
  <c r="CG28" i="9" s="1" a="1"/>
  <c r="CG28" i="9" s="1"/>
  <c r="AA16" i="14"/>
  <c r="CG16" i="14" s="1" a="1"/>
  <c r="CG16" i="14" s="1"/>
  <c r="AA36" i="20"/>
  <c r="CG36" i="20" s="1" a="1"/>
  <c r="CG36" i="20" s="1"/>
  <c r="AA40" i="1"/>
  <c r="CG40" i="1" s="1" a="1"/>
  <c r="CG40" i="1" s="1"/>
  <c r="AA29" i="10"/>
  <c r="CG29" i="10" s="1" a="1"/>
  <c r="CG29" i="10" s="1"/>
  <c r="AA19" i="3"/>
  <c r="CG19" i="3" s="1" a="1"/>
  <c r="CG19" i="3" s="1"/>
  <c r="AA39" i="18"/>
  <c r="CG39" i="18" s="1" a="1"/>
  <c r="CG39" i="18" s="1"/>
  <c r="AA26" i="1"/>
  <c r="CG26" i="1" s="1" a="1"/>
  <c r="CG26" i="1" s="1"/>
  <c r="AA33" i="12"/>
  <c r="CG33" i="12" s="1" a="1"/>
  <c r="CG33" i="12" s="1"/>
  <c r="AA19" i="5"/>
  <c r="CG19" i="5" s="1" a="1"/>
  <c r="CG19" i="5" s="1"/>
  <c r="AA22" i="15"/>
  <c r="CG22" i="15" s="1" a="1"/>
  <c r="CG22" i="15" s="1"/>
  <c r="AA39" i="15"/>
  <c r="CG39" i="15" s="1" a="1"/>
  <c r="CG39" i="15" s="1"/>
  <c r="AA29" i="20"/>
  <c r="CG29" i="20" s="1" a="1"/>
  <c r="CG29" i="20" s="1"/>
  <c r="AA16" i="21"/>
  <c r="CG16" i="21" s="1" a="1"/>
  <c r="CG16" i="21" s="1"/>
  <c r="AA25" i="7"/>
  <c r="CG25" i="7" s="1" a="1"/>
  <c r="CG25" i="7" s="1"/>
  <c r="AA26" i="6"/>
  <c r="CG26" i="6" s="1" a="1"/>
  <c r="CG26" i="6" s="1"/>
  <c r="AA23" i="5"/>
  <c r="CG23" i="5" s="1" a="1"/>
  <c r="CG23" i="5" s="1"/>
  <c r="AA35" i="9"/>
  <c r="CG35" i="9" s="1" a="1"/>
  <c r="CG35" i="9" s="1"/>
  <c r="AA43" i="17"/>
  <c r="CG43" i="17" s="1" a="1"/>
  <c r="CG43" i="17" s="1"/>
  <c r="AB19" i="18"/>
  <c r="CH19" i="18" s="1" a="1"/>
  <c r="CH19" i="18" s="1"/>
  <c r="AA43" i="16"/>
  <c r="CG43" i="16" s="1" a="1"/>
  <c r="CG43" i="16" s="1"/>
  <c r="AA44" i="3"/>
  <c r="CG44" i="3" s="1" a="1"/>
  <c r="CG44" i="3" s="1"/>
  <c r="AA30" i="5"/>
  <c r="CG30" i="5" s="1" a="1"/>
  <c r="CG30" i="5" s="1"/>
  <c r="AA37" i="5"/>
  <c r="CG37" i="5" s="1" a="1"/>
  <c r="CG37" i="5" s="1"/>
  <c r="AA41" i="2"/>
  <c r="CG41" i="2" s="1" a="1"/>
  <c r="CG41" i="2" s="1"/>
  <c r="AA26" i="11"/>
  <c r="CG26" i="11" s="1" a="1"/>
  <c r="CG26" i="11" s="1"/>
  <c r="AA40" i="13"/>
  <c r="CG40" i="13" s="1" a="1"/>
  <c r="CG40" i="13" s="1"/>
  <c r="AA28" i="13"/>
  <c r="CG28" i="13" s="1" a="1"/>
  <c r="CG28" i="13" s="1"/>
  <c r="AA40" i="17"/>
  <c r="CG40" i="17" s="1" a="1"/>
  <c r="CG40" i="17" s="1"/>
  <c r="AA24" i="5"/>
  <c r="CG24" i="5" s="1" a="1"/>
  <c r="CG24" i="5" s="1"/>
  <c r="AA20" i="10"/>
  <c r="CG20" i="10" s="1" a="1"/>
  <c r="CG20" i="10" s="1"/>
  <c r="AA30" i="20"/>
  <c r="CG30" i="20" s="1" a="1"/>
  <c r="CG30" i="20" s="1"/>
  <c r="AA23" i="18"/>
  <c r="CG23" i="18" s="1" a="1"/>
  <c r="CG23" i="18" s="1"/>
  <c r="AB25" i="4"/>
  <c r="CH25" i="4" s="1" a="1"/>
  <c r="CH25" i="4" s="1"/>
  <c r="AA36" i="12"/>
  <c r="CG36" i="12" s="1" a="1"/>
  <c r="CG36" i="12" s="1"/>
  <c r="AA36" i="8"/>
  <c r="CG36" i="8" s="1" a="1"/>
  <c r="CG36" i="8" s="1"/>
  <c r="AA17" i="13"/>
  <c r="CG17" i="13" s="1" a="1"/>
  <c r="CG17" i="13" s="1"/>
  <c r="AA22" i="18"/>
  <c r="CG22" i="18" s="1" a="1"/>
  <c r="CG22" i="18" s="1"/>
  <c r="AA33" i="19"/>
  <c r="CG33" i="19" s="1" a="1"/>
  <c r="CG33" i="19" s="1"/>
  <c r="AA16" i="9"/>
  <c r="CG16" i="9" s="1" a="1"/>
  <c r="CG16" i="9" s="1"/>
  <c r="AA25" i="10"/>
  <c r="CG25" i="10" s="1" a="1"/>
  <c r="CG25" i="10" s="1"/>
  <c r="AA27" i="20"/>
  <c r="CG27" i="20" s="1" a="1"/>
  <c r="CG27" i="20" s="1"/>
  <c r="AA20" i="19"/>
  <c r="CG20" i="19" s="1" a="1"/>
  <c r="CG20" i="19" s="1"/>
  <c r="AA29" i="5"/>
  <c r="CG29" i="5" s="1" a="1"/>
  <c r="CG29" i="5" s="1"/>
  <c r="AA22" i="2"/>
  <c r="CG22" i="2" s="1" a="1"/>
  <c r="CG22" i="2" s="1"/>
  <c r="AA43" i="5"/>
  <c r="CG43" i="5" s="1" a="1"/>
  <c r="CG43" i="5" s="1"/>
  <c r="AA27" i="2"/>
  <c r="CG27" i="2" s="1" a="1"/>
  <c r="CG27" i="2" s="1"/>
  <c r="AA23" i="14"/>
  <c r="CG23" i="14" s="1" a="1"/>
  <c r="CG23" i="14" s="1"/>
  <c r="AA32" i="7"/>
  <c r="CG32" i="7" s="1" a="1"/>
  <c r="CG32" i="7" s="1"/>
  <c r="AA30" i="10"/>
  <c r="CG30" i="10" s="1" a="1"/>
  <c r="CG30" i="10" s="1"/>
  <c r="AA26" i="7"/>
  <c r="CG26" i="7" s="1" a="1"/>
  <c r="CG26" i="7" s="1"/>
  <c r="AA41" i="16"/>
  <c r="CG41" i="16" s="1" a="1"/>
  <c r="CG41" i="16" s="1"/>
  <c r="AA17" i="2"/>
  <c r="CG17" i="2" s="1" a="1"/>
  <c r="CG17" i="2" s="1"/>
  <c r="AA32" i="19"/>
  <c r="CG32" i="19" s="1" a="1"/>
  <c r="CG32" i="19" s="1"/>
  <c r="AA19" i="21"/>
  <c r="CG19" i="21" s="1" a="1"/>
  <c r="CG19" i="21" s="1"/>
  <c r="AA43" i="1"/>
  <c r="CG43" i="1" s="1" a="1"/>
  <c r="CG43" i="1" s="1"/>
  <c r="AA29" i="16"/>
  <c r="CG29" i="16" s="1" a="1"/>
  <c r="CG29" i="16" s="1"/>
  <c r="AA33" i="1"/>
  <c r="CG33" i="1" s="1" a="1"/>
  <c r="CG33" i="1" s="1"/>
  <c r="AA36" i="1"/>
  <c r="CG36" i="1" s="1" a="1"/>
  <c r="CG36" i="1" s="1"/>
  <c r="AA27" i="14"/>
  <c r="CG27" i="14" s="1" a="1"/>
  <c r="CG27" i="14" s="1"/>
  <c r="AA38" i="12"/>
  <c r="CG38" i="12" s="1" a="1"/>
  <c r="CG38" i="12" s="1"/>
  <c r="AA25" i="6"/>
  <c r="CG25" i="6" s="1" a="1"/>
  <c r="CG25" i="6" s="1"/>
  <c r="AA40" i="4"/>
  <c r="CG40" i="4" s="1" a="1"/>
  <c r="CG40" i="4" s="1"/>
  <c r="AA15" i="3"/>
  <c r="CG15" i="3" s="1" a="1"/>
  <c r="CG15" i="3" s="1"/>
  <c r="AA17" i="1"/>
  <c r="CG17" i="1" s="1" a="1"/>
  <c r="CG17" i="1" s="1"/>
  <c r="AA37" i="15"/>
  <c r="CG37" i="15" s="1" a="1"/>
  <c r="CG37" i="15" s="1"/>
  <c r="AA42" i="9"/>
  <c r="CG42" i="9" s="1" a="1"/>
  <c r="CG42" i="9" s="1"/>
  <c r="AA42" i="2"/>
  <c r="CG42" i="2" s="1" a="1"/>
  <c r="CG42" i="2" s="1"/>
  <c r="AA21" i="6"/>
  <c r="CG21" i="6" s="1" a="1"/>
  <c r="CG21" i="6" s="1"/>
  <c r="AA36" i="16"/>
  <c r="CG36" i="16" s="1" a="1"/>
  <c r="CG36" i="16" s="1"/>
  <c r="AA42" i="12"/>
  <c r="CG42" i="12" s="1" a="1"/>
  <c r="CG42" i="12" s="1"/>
  <c r="AA24" i="15"/>
  <c r="CG24" i="15" s="1" a="1"/>
  <c r="CG24" i="15" s="1"/>
  <c r="AB24" i="2"/>
  <c r="CH24" i="2" s="1" a="1"/>
  <c r="CH24" i="2" s="1"/>
  <c r="AA18" i="11"/>
  <c r="CG18" i="11" s="1" a="1"/>
  <c r="CG18" i="11" s="1"/>
  <c r="AA36" i="19"/>
  <c r="CG36" i="19" s="1" a="1"/>
  <c r="CG36" i="19" s="1"/>
  <c r="AA44" i="8"/>
  <c r="CG44" i="8" s="1" a="1"/>
  <c r="CG44" i="8" s="1"/>
  <c r="AA40" i="11"/>
  <c r="CG40" i="11" s="1" a="1"/>
  <c r="CG40" i="11" s="1"/>
  <c r="AA29" i="19"/>
  <c r="CG29" i="19" s="1" a="1"/>
  <c r="CG29" i="19" s="1"/>
  <c r="AA33" i="15"/>
  <c r="CG33" i="15" s="1" a="1"/>
  <c r="CG33" i="15" s="1"/>
  <c r="AA31" i="17"/>
  <c r="CG31" i="17" s="1" a="1"/>
  <c r="CG31" i="17" s="1"/>
  <c r="AA22" i="8"/>
  <c r="CG22" i="8" s="1" a="1"/>
  <c r="CG22" i="8" s="1"/>
  <c r="AA28" i="14"/>
  <c r="CG28" i="14" s="1" a="1"/>
  <c r="CG28" i="14" s="1"/>
  <c r="AA16" i="19"/>
  <c r="CG16" i="19" s="1" a="1"/>
  <c r="CG16" i="19" s="1"/>
  <c r="AA43" i="12"/>
  <c r="CG43" i="12" s="1" a="1"/>
  <c r="CG43" i="12" s="1"/>
  <c r="AA34" i="21"/>
  <c r="CG34" i="21" s="1" a="1"/>
  <c r="CG34" i="21" s="1"/>
  <c r="AA44" i="9"/>
  <c r="CG44" i="9" s="1" a="1"/>
  <c r="CG44" i="9" s="1"/>
  <c r="AA37" i="6"/>
  <c r="CG37" i="6" s="1" a="1"/>
  <c r="CG37" i="6" s="1"/>
  <c r="AA26" i="20"/>
  <c r="CG26" i="20" s="1" a="1"/>
  <c r="CG26" i="20" s="1"/>
  <c r="AA20" i="17"/>
  <c r="CG20" i="17" s="1" a="1"/>
  <c r="CG20" i="17" s="1"/>
  <c r="AA21" i="18"/>
  <c r="CG21" i="18" s="1" a="1"/>
  <c r="CG21" i="18" s="1"/>
  <c r="AA20" i="11"/>
  <c r="CG20" i="11" s="1" a="1"/>
  <c r="CG20" i="11" s="1"/>
  <c r="AA33" i="4"/>
  <c r="CG33" i="4" s="1" a="1"/>
  <c r="CG33" i="4" s="1"/>
  <c r="AA38" i="3"/>
  <c r="CG38" i="3" s="1" a="1"/>
  <c r="CG38" i="3" s="1"/>
  <c r="AA40" i="12"/>
  <c r="CG40" i="12" s="1" a="1"/>
  <c r="CG40" i="12" s="1"/>
  <c r="AA26" i="5"/>
  <c r="CG26" i="5" s="1" a="1"/>
  <c r="CG26" i="5" s="1"/>
  <c r="AB26" i="19"/>
  <c r="CH26" i="19" s="1" a="1"/>
  <c r="CH26" i="19" s="1"/>
  <c r="AA36" i="4"/>
  <c r="CG36" i="4" s="1" a="1"/>
  <c r="CG36" i="4" s="1"/>
  <c r="AA24" i="12"/>
  <c r="CG24" i="12" s="1" a="1"/>
  <c r="CG24" i="12" s="1"/>
  <c r="AA16" i="16"/>
  <c r="CG16" i="16" s="1" a="1"/>
  <c r="CG16" i="16" s="1"/>
  <c r="AA34" i="4"/>
  <c r="CG34" i="4" s="1" a="1"/>
  <c r="CG34" i="4" s="1"/>
  <c r="AA36" i="18"/>
  <c r="CG36" i="18" s="1" a="1"/>
  <c r="CG36" i="18" s="1"/>
  <c r="AB39" i="9"/>
  <c r="CH39" i="9" s="1" a="1"/>
  <c r="CH39" i="9" s="1"/>
  <c r="AA17" i="7"/>
  <c r="CG17" i="7" s="1" a="1"/>
  <c r="CG17" i="7" s="1"/>
  <c r="AA43" i="9"/>
  <c r="CG43" i="9" s="1" a="1"/>
  <c r="CG43" i="9" s="1"/>
  <c r="AA27" i="13"/>
  <c r="CG27" i="13" s="1" a="1"/>
  <c r="CG27" i="13" s="1"/>
  <c r="AA44" i="10"/>
  <c r="CG44" i="10" s="1" a="1"/>
  <c r="CG44" i="10" s="1"/>
  <c r="AA22" i="9"/>
  <c r="CG22" i="9" s="1" a="1"/>
  <c r="CG22" i="9" s="1"/>
  <c r="AA33" i="11"/>
  <c r="CG33" i="11" s="1" a="1"/>
  <c r="CG33" i="11" s="1"/>
  <c r="AA38" i="15"/>
  <c r="CG38" i="15" s="1" a="1"/>
  <c r="CG38" i="15" s="1"/>
  <c r="AA26" i="13"/>
  <c r="CG26" i="13" s="1" a="1"/>
  <c r="CG26" i="13" s="1"/>
  <c r="AA39" i="8"/>
  <c r="CG39" i="8" s="1" a="1"/>
  <c r="CG39" i="8" s="1"/>
  <c r="AA20" i="16"/>
  <c r="CG20" i="16" s="1" a="1"/>
  <c r="CG20" i="16" s="1"/>
  <c r="AA29" i="17"/>
  <c r="CG29" i="17" s="1" a="1"/>
  <c r="CG29" i="17" s="1"/>
  <c r="AA17" i="8"/>
  <c r="CG17" i="8" s="1" a="1"/>
  <c r="CG17" i="8" s="1"/>
  <c r="AA26" i="12"/>
  <c r="CG26" i="12" s="1" a="1"/>
  <c r="CG26" i="12" s="1"/>
  <c r="AA24" i="13"/>
  <c r="CG24" i="13" s="1" a="1"/>
  <c r="CG24" i="13" s="1"/>
  <c r="AA43" i="7"/>
  <c r="CG43" i="7" s="1" a="1"/>
  <c r="CG43" i="7" s="1"/>
  <c r="AA18" i="8"/>
  <c r="CG18" i="8" s="1" a="1"/>
  <c r="CG18" i="8" s="1"/>
  <c r="AA21" i="4"/>
  <c r="CG21" i="4" s="1" a="1"/>
  <c r="CG21" i="4" s="1"/>
  <c r="AA42" i="19"/>
  <c r="CG42" i="19" s="1" a="1"/>
  <c r="CG42" i="19" s="1"/>
  <c r="AA42" i="6"/>
  <c r="CG42" i="6" s="1" a="1"/>
  <c r="CG42" i="6" s="1"/>
  <c r="AA41" i="20"/>
  <c r="CG41" i="20" s="1" a="1"/>
  <c r="CG41" i="20" s="1"/>
  <c r="AA30" i="18"/>
  <c r="CG30" i="18" s="1" a="1"/>
  <c r="CG30" i="18" s="1"/>
  <c r="AA43" i="2"/>
  <c r="CG43" i="2" s="1" a="1"/>
  <c r="CG43" i="2" s="1"/>
  <c r="AA21" i="1"/>
  <c r="CG21" i="1" s="1" a="1"/>
  <c r="CG21" i="1" s="1"/>
  <c r="AA28" i="20"/>
  <c r="CG28" i="20" s="1" a="1"/>
  <c r="CG28" i="20" s="1"/>
  <c r="AA40" i="14"/>
  <c r="CG40" i="14" s="1" a="1"/>
  <c r="CG40" i="14" s="1"/>
  <c r="AB38" i="6"/>
  <c r="CH38" i="6" s="1" a="1"/>
  <c r="CH38" i="6" s="1"/>
  <c r="AA19" i="4"/>
  <c r="CG19" i="4" s="1" a="1"/>
  <c r="CG19" i="4" s="1"/>
  <c r="AA30" i="2"/>
  <c r="CG30" i="2" s="1" a="1"/>
  <c r="CG30" i="2" s="1"/>
  <c r="AA36" i="13"/>
  <c r="CG36" i="13" s="1" a="1"/>
  <c r="CG36" i="13" s="1"/>
  <c r="AA32" i="3"/>
  <c r="CG32" i="3" s="1" a="1"/>
  <c r="CG32" i="3" s="1"/>
  <c r="AA23" i="9"/>
  <c r="CG23" i="9" s="1" a="1"/>
  <c r="CG23" i="9" s="1"/>
  <c r="AA39" i="3"/>
  <c r="CG39" i="3" s="1" a="1"/>
  <c r="CG39" i="3" s="1"/>
  <c r="AA37" i="13"/>
  <c r="CG37" i="13" s="1" a="1"/>
  <c r="CG37" i="13" s="1"/>
  <c r="AA36" i="2"/>
  <c r="CG36" i="2" s="1" a="1"/>
  <c r="CG36" i="2" s="1"/>
  <c r="AA43" i="8"/>
  <c r="CG43" i="8" s="1" a="1"/>
  <c r="CG43" i="8" s="1"/>
  <c r="AA30" i="9"/>
  <c r="CG30" i="9" s="1" a="1"/>
  <c r="CG30" i="9" s="1"/>
  <c r="AA37" i="19"/>
  <c r="CG37" i="19" s="1" a="1"/>
  <c r="CG37" i="19" s="1"/>
  <c r="AA28" i="21"/>
  <c r="CG28" i="21" s="1" a="1"/>
  <c r="CG28" i="21" s="1"/>
  <c r="AA25" i="2"/>
  <c r="CG25" i="2" s="1" a="1"/>
  <c r="CG25" i="2" s="1"/>
  <c r="AA20" i="12"/>
  <c r="CG20" i="12" s="1" a="1"/>
  <c r="CG20" i="12" s="1"/>
  <c r="AA25" i="15"/>
  <c r="CG25" i="15" s="1" a="1"/>
  <c r="CG25" i="15" s="1"/>
  <c r="AA33" i="9"/>
  <c r="CG33" i="9" s="1" a="1"/>
  <c r="CG33" i="9" s="1"/>
  <c r="AA44" i="17"/>
  <c r="CG44" i="17" s="1" a="1"/>
  <c r="CG44" i="17" s="1"/>
  <c r="AA44" i="20"/>
  <c r="CG44" i="20" s="1" a="1"/>
  <c r="CG44" i="20" s="1"/>
  <c r="AA32" i="8"/>
  <c r="CG32" i="8" s="1" a="1"/>
  <c r="CG32" i="8" s="1"/>
  <c r="AA27" i="17"/>
  <c r="CG27" i="17" s="1" a="1"/>
  <c r="CG27" i="17" s="1"/>
  <c r="AA22" i="3"/>
  <c r="CG22" i="3" s="1" a="1"/>
  <c r="CG22" i="3" s="1"/>
  <c r="AA21" i="17"/>
  <c r="CG21" i="17" s="1" a="1"/>
  <c r="CG21" i="17" s="1"/>
  <c r="AA25" i="1"/>
  <c r="CG25" i="1" s="1" a="1"/>
  <c r="CG25" i="1" s="1"/>
  <c r="AA35" i="20"/>
  <c r="CG35" i="20" s="1" a="1"/>
  <c r="CG35" i="20" s="1"/>
  <c r="AA23" i="6"/>
  <c r="CG23" i="6" s="1" a="1"/>
  <c r="CG23" i="6" s="1"/>
  <c r="AA31" i="12"/>
  <c r="CG31" i="12" s="1" a="1"/>
  <c r="CG31" i="12" s="1"/>
  <c r="AA17" i="18"/>
  <c r="CG17" i="18" s="1" a="1"/>
  <c r="CG17" i="18" s="1"/>
  <c r="AA37" i="16"/>
  <c r="CG37" i="16" s="1" a="1"/>
  <c r="CG37" i="16" s="1"/>
  <c r="AA40" i="19"/>
  <c r="CG40" i="19" s="1" a="1"/>
  <c r="CG40" i="19" s="1"/>
  <c r="AA17" i="11"/>
  <c r="CG17" i="11" s="1" a="1"/>
  <c r="CG17" i="11" s="1"/>
  <c r="AA23" i="2"/>
  <c r="CG23" i="2" s="1" a="1"/>
  <c r="CG23" i="2" s="1"/>
  <c r="AA39" i="11"/>
  <c r="CG39" i="11" s="1" a="1"/>
  <c r="CG39" i="11" s="1"/>
  <c r="AA44" i="19"/>
  <c r="CG44" i="19" s="1" a="1"/>
  <c r="CG44" i="19" s="1"/>
  <c r="AA15" i="1"/>
  <c r="CG15" i="1" s="1" a="1"/>
  <c r="CG15" i="1" s="1"/>
  <c r="AB37" i="7"/>
  <c r="CH37" i="7" s="1" a="1"/>
  <c r="CH37" i="7" s="1"/>
  <c r="AA40" i="9"/>
  <c r="CG40" i="9" s="1" a="1"/>
  <c r="CG40" i="9" s="1"/>
  <c r="AA34" i="13"/>
  <c r="CG34" i="13" s="1" a="1"/>
  <c r="CG34" i="13" s="1"/>
  <c r="AA37" i="2"/>
  <c r="CG37" i="2" s="1" a="1"/>
  <c r="CG37" i="2" s="1"/>
  <c r="AA19" i="2"/>
  <c r="CG19" i="2" s="1" a="1"/>
  <c r="CG19" i="2" s="1"/>
  <c r="AA41" i="15"/>
  <c r="CG41" i="15" s="1" a="1"/>
  <c r="CG41" i="15" s="1"/>
  <c r="AA27" i="16"/>
  <c r="CG27" i="16" s="1" a="1"/>
  <c r="CG27" i="16" s="1"/>
  <c r="AA17" i="4"/>
  <c r="CG17" i="4" s="1" a="1"/>
  <c r="CG17" i="4" s="1"/>
  <c r="AA31" i="3"/>
  <c r="CG31" i="3" s="1" a="1"/>
  <c r="CG31" i="3" s="1"/>
  <c r="AA32" i="10"/>
  <c r="CG32" i="10" s="1" a="1"/>
  <c r="CG32" i="10" s="1"/>
  <c r="AA32" i="5"/>
  <c r="CG32" i="5" s="1" a="1"/>
  <c r="CG32" i="5" s="1"/>
  <c r="AA24" i="14"/>
  <c r="CG24" i="14" s="1" a="1"/>
  <c r="CG24" i="14" s="1"/>
  <c r="AA35" i="15"/>
  <c r="CG35" i="15" s="1" a="1"/>
  <c r="CG35" i="15" s="1"/>
  <c r="AA20" i="7"/>
  <c r="CG20" i="7" s="1" a="1"/>
  <c r="CG20" i="7" s="1"/>
  <c r="AA18" i="12"/>
  <c r="CG18" i="12" s="1" a="1"/>
  <c r="CG18" i="12" s="1"/>
  <c r="AA25" i="13"/>
  <c r="CG25" i="13" s="1" a="1"/>
  <c r="CG25" i="13" s="1"/>
  <c r="AA29" i="18"/>
  <c r="CG29" i="18" s="1" a="1"/>
  <c r="CG29" i="18" s="1"/>
  <c r="AA26" i="10"/>
  <c r="CG26" i="10" s="1" a="1"/>
  <c r="CG26" i="10" s="1"/>
  <c r="AA17" i="6"/>
  <c r="CG17" i="6" s="1" a="1"/>
  <c r="CG17" i="6" s="1"/>
  <c r="AA21" i="14"/>
  <c r="CG21" i="14" s="1" a="1"/>
  <c r="CG21" i="14" s="1"/>
  <c r="AA41" i="12"/>
  <c r="CG41" i="12" s="1" a="1"/>
  <c r="CG41" i="12" s="1"/>
  <c r="AA43" i="10"/>
  <c r="CG43" i="10" s="1" a="1"/>
  <c r="CG43" i="10" s="1"/>
  <c r="AA28" i="19"/>
  <c r="CG28" i="19" s="1" a="1"/>
  <c r="CG28" i="19" s="1"/>
  <c r="AA20" i="2"/>
  <c r="CG20" i="2" s="1" a="1"/>
  <c r="CG20" i="2" s="1"/>
  <c r="AA44" i="4"/>
  <c r="CG44" i="4" s="1" a="1"/>
  <c r="CG44" i="4" s="1"/>
  <c r="AA21" i="3"/>
  <c r="CG21" i="3" s="1" a="1"/>
  <c r="CG21" i="3" s="1"/>
  <c r="AA24" i="16"/>
  <c r="CG24" i="16" s="1" a="1"/>
  <c r="CG24" i="16" s="1"/>
  <c r="AA27" i="18"/>
  <c r="CG27" i="18" s="1" a="1"/>
  <c r="CG27" i="18" s="1"/>
  <c r="AB20" i="5"/>
  <c r="CH20" i="5" s="1" a="1"/>
  <c r="CH20" i="5" s="1"/>
  <c r="AA44" i="12"/>
  <c r="CG44" i="12" s="1" a="1"/>
  <c r="CG44" i="12" s="1"/>
  <c r="AA17" i="9"/>
  <c r="CG17" i="9" s="1" a="1"/>
  <c r="CG17" i="9" s="1"/>
  <c r="AA35" i="5"/>
  <c r="CG35" i="5" s="1" a="1"/>
  <c r="CG35" i="5" s="1"/>
  <c r="AA31" i="19"/>
  <c r="CG31" i="19" s="1" a="1"/>
  <c r="CG31" i="19" s="1"/>
  <c r="AA21" i="12"/>
  <c r="CG21" i="12" s="1" a="1"/>
  <c r="CG21" i="12" s="1"/>
  <c r="AA27" i="21"/>
  <c r="CG27" i="21" s="1" a="1"/>
  <c r="CG27" i="21" s="1"/>
  <c r="AA35" i="4"/>
  <c r="CG35" i="4" s="1" a="1"/>
  <c r="CG35" i="4" s="1"/>
  <c r="AA19" i="8"/>
  <c r="CG19" i="8" s="1" a="1"/>
  <c r="CG19" i="8" s="1"/>
  <c r="AA26" i="4"/>
  <c r="CG26" i="4" s="1" a="1"/>
  <c r="CG26" i="4" s="1"/>
  <c r="AA41" i="1"/>
  <c r="CG41" i="1" s="1" a="1"/>
  <c r="CG41" i="1" s="1"/>
  <c r="AA28" i="10"/>
  <c r="CG28" i="10" s="1" a="1"/>
  <c r="CG28" i="10" s="1"/>
  <c r="AA33" i="5"/>
  <c r="CG33" i="5" s="1" a="1"/>
  <c r="CG33" i="5" s="1"/>
  <c r="AA43" i="11"/>
  <c r="CG43" i="11" s="1" a="1"/>
  <c r="CG43" i="11" s="1"/>
  <c r="AA28" i="2"/>
  <c r="CG28" i="2" s="1" a="1"/>
  <c r="CG28" i="2" s="1"/>
  <c r="AA41" i="6"/>
  <c r="CG41" i="6" s="1" a="1"/>
  <c r="CG41" i="6" s="1"/>
  <c r="AA44" i="13"/>
  <c r="CG44" i="13" s="1" a="1"/>
  <c r="CG44" i="13" s="1"/>
  <c r="AA23" i="3"/>
  <c r="CG23" i="3" s="1" a="1"/>
  <c r="CG23" i="3" s="1"/>
  <c r="AA37" i="9"/>
  <c r="CG37" i="9" s="1" a="1"/>
  <c r="CG37" i="9" s="1"/>
  <c r="AA41" i="4"/>
  <c r="CG41" i="4" s="1" a="1"/>
  <c r="CG41" i="4" s="1"/>
  <c r="AA24" i="6"/>
  <c r="CG24" i="6" s="1" a="1"/>
  <c r="CG24" i="6" s="1"/>
  <c r="AA42" i="1"/>
  <c r="CG42" i="1" s="1" a="1"/>
  <c r="CG42" i="1" s="1"/>
  <c r="AA32" i="15"/>
  <c r="CG32" i="15" s="1" a="1"/>
  <c r="CG32" i="15" s="1"/>
  <c r="AB17" i="20"/>
  <c r="CH17" i="20" s="1" a="1"/>
  <c r="CH17" i="20" s="1"/>
  <c r="AA40" i="5"/>
  <c r="CG40" i="5" s="1" a="1"/>
  <c r="CG40" i="5" s="1"/>
  <c r="AA44" i="11"/>
  <c r="CG44" i="11" s="1" a="1"/>
  <c r="CG44" i="11" s="1"/>
  <c r="AA31" i="14"/>
  <c r="CG31" i="14" s="1" a="1"/>
  <c r="CG31" i="14" s="1"/>
  <c r="AA25" i="20"/>
  <c r="CG25" i="20" s="1" a="1"/>
  <c r="CG25" i="20" s="1"/>
  <c r="AA29" i="21"/>
  <c r="CG29" i="21" s="1" a="1"/>
  <c r="CG29" i="21" s="1"/>
  <c r="AA40" i="3"/>
  <c r="CG40" i="3" s="1" a="1"/>
  <c r="CG40" i="3" s="1"/>
  <c r="AA25" i="17"/>
  <c r="CG25" i="17" s="1" a="1"/>
  <c r="CG25" i="17" s="1"/>
  <c r="AA40" i="15"/>
  <c r="CG40" i="15" s="1" a="1"/>
  <c r="CG40" i="15" s="1"/>
  <c r="AA25" i="8"/>
  <c r="CG25" i="8" s="1" a="1"/>
  <c r="CG25" i="8" s="1"/>
  <c r="AA23" i="17"/>
  <c r="CG23" i="17" s="1" a="1"/>
  <c r="CG23" i="17" s="1"/>
  <c r="AB42" i="7"/>
  <c r="CH42" i="7" s="1" a="1"/>
  <c r="CH42" i="7" s="1"/>
  <c r="AA17" i="17"/>
  <c r="CG17" i="17" s="1" a="1"/>
  <c r="CG17" i="17" s="1"/>
  <c r="AA26" i="9"/>
  <c r="CG26" i="9" s="1" a="1"/>
  <c r="CG26" i="9" s="1"/>
  <c r="AA21" i="19"/>
  <c r="CG21" i="19" s="1" a="1"/>
  <c r="CG21" i="19" s="1"/>
  <c r="AA44" i="1"/>
  <c r="CG44" i="1" s="1" a="1"/>
  <c r="CG44" i="1" s="1"/>
  <c r="AA41" i="18"/>
  <c r="CG41" i="18" s="1" a="1"/>
  <c r="CG41" i="18" s="1"/>
  <c r="AA33" i="6"/>
  <c r="CG33" i="6" s="1" a="1"/>
  <c r="CG33" i="6" s="1"/>
  <c r="AA32" i="20"/>
  <c r="CG32" i="20" s="1" a="1"/>
  <c r="CG32" i="20" s="1"/>
  <c r="AA28" i="11"/>
  <c r="CG28" i="11" s="1" a="1"/>
  <c r="CG28" i="11" s="1"/>
  <c r="AA22" i="19"/>
  <c r="CG22" i="19" s="1" a="1"/>
  <c r="CG22" i="19" s="1"/>
  <c r="AA22" i="20"/>
  <c r="CG22" i="20" s="1" a="1"/>
  <c r="CG22" i="20" s="1"/>
  <c r="AA25" i="12"/>
  <c r="CG25" i="12" s="1" a="1"/>
  <c r="CG25" i="12" s="1"/>
  <c r="AA35" i="10"/>
  <c r="CG35" i="10" s="1" a="1"/>
  <c r="CG35" i="10" s="1"/>
  <c r="AA44" i="6"/>
  <c r="CG44" i="6" s="1" a="1"/>
  <c r="CG44" i="6" s="1"/>
  <c r="AA29" i="6"/>
  <c r="CG29" i="6" s="1" a="1"/>
  <c r="CG29" i="6" s="1"/>
  <c r="AA38" i="18"/>
  <c r="CG38" i="18" s="1" a="1"/>
  <c r="CG38" i="18" s="1"/>
  <c r="AA35" i="7"/>
  <c r="CG35" i="7" s="1" a="1"/>
  <c r="CG35" i="7" s="1"/>
  <c r="AA39" i="1"/>
  <c r="CG39" i="1" s="1" a="1"/>
  <c r="CG39" i="1" s="1"/>
  <c r="AA31" i="6"/>
  <c r="CG31" i="6" s="1" a="1"/>
  <c r="CG31" i="6" s="1"/>
  <c r="AA23" i="15"/>
  <c r="CG23" i="15" s="1" a="1"/>
  <c r="CG23" i="15" s="1"/>
  <c r="AA29" i="1"/>
  <c r="CG29" i="1" s="1" a="1"/>
  <c r="CG29" i="1" s="1"/>
  <c r="AA40" i="10"/>
  <c r="CG40" i="10" s="1" a="1"/>
  <c r="CG40" i="10" s="1"/>
  <c r="AA35" i="21"/>
  <c r="CG35" i="21" s="1" a="1"/>
  <c r="CG35" i="21" s="1"/>
  <c r="AB29" i="8"/>
  <c r="CH29" i="8" s="1" a="1"/>
  <c r="CH29" i="8" s="1"/>
  <c r="AA41" i="13"/>
  <c r="CG41" i="13" s="1" a="1"/>
  <c r="CG41" i="13" s="1"/>
  <c r="AA16" i="12"/>
  <c r="CG16" i="12" s="1" a="1"/>
  <c r="CG16" i="12" s="1"/>
  <c r="AA39" i="10"/>
  <c r="CG39" i="10" s="1" a="1"/>
  <c r="CG39" i="10" s="1"/>
  <c r="AA20" i="20"/>
  <c r="CG20" i="20" s="1" a="1"/>
  <c r="CG20" i="20" s="1"/>
  <c r="AB19" i="6"/>
  <c r="CH19" i="6" s="1" a="1"/>
  <c r="CH19" i="6" s="1"/>
  <c r="AA29" i="7"/>
  <c r="CG29" i="7" s="1" a="1"/>
  <c r="CG29" i="7" s="1"/>
  <c r="AA44" i="2"/>
  <c r="CG44" i="2" s="1" a="1"/>
  <c r="CG44" i="2" s="1"/>
  <c r="AA28" i="6"/>
  <c r="CG28" i="6" s="1" a="1"/>
  <c r="CG28" i="6" s="1"/>
  <c r="AA24" i="19"/>
  <c r="CG24" i="19" s="1" a="1"/>
  <c r="CG24" i="19" s="1"/>
  <c r="AA19" i="13"/>
  <c r="CG19" i="13" s="1" a="1"/>
  <c r="CG19" i="13" s="1"/>
  <c r="AA29" i="9"/>
  <c r="CG29" i="9" s="1" a="1"/>
  <c r="CG29" i="9" s="1"/>
  <c r="AA39" i="19"/>
  <c r="CG39" i="19" s="1" a="1"/>
  <c r="CG39" i="19" s="1"/>
  <c r="AA38" i="4"/>
  <c r="CG38" i="4" s="1" a="1"/>
  <c r="CG38" i="4" s="1"/>
  <c r="AA37" i="10"/>
  <c r="CG37" i="10" s="1" a="1"/>
  <c r="CG37" i="10" s="1"/>
  <c r="AA26" i="15"/>
  <c r="CG26" i="15" s="1" a="1"/>
  <c r="CG26" i="15" s="1"/>
  <c r="AA26" i="16"/>
  <c r="CG26" i="16" s="1" a="1"/>
  <c r="CG26" i="16" s="1"/>
  <c r="AA19" i="19"/>
  <c r="CG19" i="19" s="1" a="1"/>
  <c r="CG19" i="19" s="1"/>
  <c r="AA34" i="9"/>
  <c r="CG34" i="9" s="1" a="1"/>
  <c r="CG34" i="9" s="1"/>
  <c r="AA31" i="11"/>
  <c r="CG31" i="11" s="1" a="1"/>
  <c r="CG31" i="11" s="1"/>
  <c r="AA38" i="2"/>
  <c r="CG38" i="2" s="1" a="1"/>
  <c r="CG38" i="2" s="1"/>
  <c r="AA42" i="14"/>
  <c r="CG42" i="14" s="1" a="1"/>
  <c r="CG42" i="14" s="1"/>
  <c r="AA38" i="19"/>
  <c r="CG38" i="19" s="1" a="1"/>
  <c r="CG38" i="19" s="1"/>
  <c r="AA35" i="18"/>
  <c r="CG35" i="18" s="1" a="1"/>
  <c r="CG35" i="18" s="1"/>
  <c r="AA18" i="14"/>
  <c r="CG18" i="14" s="1" a="1"/>
  <c r="CG18" i="14" s="1"/>
  <c r="AA16" i="8"/>
  <c r="CG16" i="8" s="1" a="1"/>
  <c r="CG16" i="8" s="1"/>
  <c r="AA22" i="10"/>
  <c r="CG22" i="10" s="1" a="1"/>
  <c r="CG22" i="10" s="1"/>
  <c r="AA25" i="18"/>
  <c r="CG25" i="18" s="1" a="1"/>
  <c r="CG25" i="18" s="1"/>
  <c r="AA42" i="4"/>
  <c r="CG42" i="4" s="1" a="1"/>
  <c r="CG42" i="4" s="1"/>
  <c r="AA18" i="17"/>
  <c r="CG18" i="17" s="1" a="1"/>
  <c r="CG18" i="17" s="1"/>
  <c r="AB42" i="16"/>
  <c r="CH42" i="16" s="1" a="1"/>
  <c r="CH42" i="16" s="1"/>
  <c r="AA27" i="8"/>
  <c r="CG27" i="8" s="1" a="1"/>
  <c r="CG27" i="8" s="1"/>
  <c r="AA39" i="6"/>
  <c r="CG39" i="6" s="1" a="1"/>
  <c r="CG39" i="6" s="1"/>
  <c r="AA37" i="21"/>
  <c r="CG37" i="21" s="1" a="1"/>
  <c r="CG37" i="21" s="1"/>
  <c r="AA32" i="16"/>
  <c r="CG32" i="16" s="1" a="1"/>
  <c r="CG32" i="16" s="1"/>
  <c r="AA31" i="9"/>
  <c r="CG31" i="9" s="1" a="1"/>
  <c r="CG31" i="9" s="1"/>
  <c r="AB16" i="7"/>
  <c r="CH16" i="7" s="1" a="1"/>
  <c r="CH16" i="7" s="1"/>
  <c r="AA17" i="21"/>
  <c r="CG17" i="21" s="1" a="1"/>
  <c r="CG17" i="21" s="1"/>
  <c r="AA42" i="13"/>
  <c r="CG42" i="13" s="1" a="1"/>
  <c r="CG42" i="13" s="1"/>
  <c r="AA31" i="13"/>
  <c r="CG31" i="13" s="1" a="1"/>
  <c r="CG31" i="13" s="1"/>
  <c r="AA28" i="15"/>
  <c r="CG28" i="15" s="1" a="1"/>
  <c r="CG28" i="15" s="1"/>
  <c r="AA15" i="9"/>
  <c r="CG15" i="9" s="1" a="1"/>
  <c r="CG15" i="9" s="1"/>
  <c r="AB20" i="6"/>
  <c r="CH20" i="6" s="1" a="1"/>
  <c r="CH20" i="6" s="1"/>
  <c r="AA38" i="16"/>
  <c r="CG38" i="16" s="1" a="1"/>
  <c r="CG38" i="16" s="1"/>
  <c r="AA44" i="15"/>
  <c r="CG44" i="15" s="1" a="1"/>
  <c r="CG44" i="15" s="1"/>
  <c r="AA35" i="11"/>
  <c r="CG35" i="11" s="1" a="1"/>
  <c r="CG35" i="11" s="1"/>
  <c r="AA35" i="12"/>
  <c r="CG35" i="12" s="1" a="1"/>
  <c r="CG35" i="12" s="1"/>
  <c r="AA20" i="21"/>
  <c r="CG20" i="21" s="1" a="1"/>
  <c r="CG20" i="21" s="1"/>
  <c r="AA31" i="18"/>
  <c r="CG31" i="18" s="1" a="1"/>
  <c r="CG31" i="18" s="1"/>
  <c r="AA18" i="20"/>
  <c r="CG18" i="20" s="1" a="1"/>
  <c r="CG18" i="20" s="1"/>
  <c r="AA22" i="11"/>
  <c r="CG22" i="11" s="1" a="1"/>
  <c r="CG22" i="11" s="1"/>
  <c r="AA42" i="15"/>
  <c r="CG42" i="15" s="1" a="1"/>
  <c r="CG42" i="15" s="1"/>
  <c r="AA27" i="10"/>
  <c r="CG27" i="10" s="1" a="1"/>
  <c r="CG27" i="10" s="1"/>
  <c r="AA21" i="5"/>
  <c r="CG21" i="5" s="1" a="1"/>
  <c r="CG21" i="5" s="1"/>
  <c r="AA29" i="14"/>
  <c r="CG29" i="14" s="1" a="1"/>
  <c r="CG29" i="14" s="1"/>
  <c r="AA33" i="20"/>
  <c r="CG33" i="20" s="1" a="1"/>
  <c r="CG33" i="20" s="1"/>
  <c r="AA22" i="13"/>
  <c r="CG22" i="13" s="1" a="1"/>
  <c r="CG22" i="13" s="1"/>
  <c r="AA28" i="18"/>
  <c r="CG28" i="18" s="1" a="1"/>
  <c r="CG28" i="18" s="1"/>
  <c r="AA21" i="2"/>
  <c r="CG21" i="2" s="1" a="1"/>
  <c r="CG21" i="2" s="1"/>
  <c r="AA35" i="2"/>
  <c r="CG35" i="2" s="1" a="1"/>
  <c r="CG35" i="2" s="1"/>
  <c r="AA41" i="17"/>
  <c r="CG41" i="17" s="1" a="1"/>
  <c r="CG41" i="17" s="1"/>
  <c r="AA28" i="12"/>
  <c r="CG28" i="12" s="1" a="1"/>
  <c r="CG28" i="12" s="1"/>
  <c r="AA23" i="1"/>
  <c r="CG23" i="1" s="1" a="1"/>
  <c r="CG23" i="1" s="1"/>
  <c r="AA36" i="9"/>
  <c r="CG36" i="9" s="1" a="1"/>
  <c r="CG36" i="9" s="1"/>
  <c r="AA17" i="10"/>
  <c r="CG17" i="10" s="1" a="1"/>
  <c r="CG17" i="10" s="1"/>
  <c r="AA25" i="9"/>
  <c r="CG25" i="9" s="1" a="1"/>
  <c r="CG25" i="9" s="1"/>
  <c r="AA27" i="9"/>
  <c r="CG27" i="9" s="1" a="1"/>
  <c r="CG27" i="9" s="1"/>
  <c r="AA37" i="11"/>
  <c r="CG37" i="11" s="1" a="1"/>
  <c r="CG37" i="11" s="1"/>
  <c r="AA39" i="21"/>
  <c r="CG39" i="21" s="1" a="1"/>
  <c r="CG39" i="21" s="1"/>
  <c r="AB42" i="3"/>
  <c r="CH42" i="3" s="1" a="1"/>
  <c r="CH42" i="3" s="1"/>
  <c r="AA30" i="19"/>
  <c r="CG30" i="19" s="1" a="1"/>
  <c r="CG30" i="19" s="1"/>
  <c r="AA43" i="4"/>
  <c r="CG43" i="4" s="1" a="1"/>
  <c r="CG43" i="4" s="1"/>
  <c r="AA39" i="7"/>
  <c r="CG39" i="7" s="1" a="1"/>
  <c r="CG39" i="7" s="1"/>
  <c r="AA19" i="16"/>
  <c r="CG19" i="16" s="1" a="1"/>
  <c r="CG19" i="16" s="1"/>
  <c r="AA30" i="7"/>
  <c r="CG30" i="7" s="1" a="1"/>
  <c r="CG30" i="7" s="1"/>
  <c r="AA26" i="2"/>
  <c r="CG26" i="2" s="1" a="1"/>
  <c r="CG26" i="2" s="1"/>
  <c r="AA29" i="11"/>
  <c r="CG29" i="11" s="1" a="1"/>
  <c r="CG29" i="11" s="1"/>
  <c r="AA18" i="7"/>
  <c r="CG18" i="7" s="1" a="1"/>
  <c r="CG18" i="7" s="1"/>
  <c r="AA22" i="12"/>
  <c r="CG22" i="12" s="1" a="1"/>
  <c r="CG22" i="12" s="1"/>
  <c r="AA34" i="18"/>
  <c r="CG34" i="18" s="1" a="1"/>
  <c r="CG34" i="18" s="1"/>
  <c r="AA38" i="20"/>
  <c r="CG38" i="20" s="1" a="1"/>
  <c r="CG38" i="20" s="1"/>
  <c r="AA40" i="2"/>
  <c r="CG40" i="2" s="1" a="1"/>
  <c r="CG40" i="2" s="1"/>
  <c r="AA43" i="15"/>
  <c r="CG43" i="15" s="1" a="1"/>
  <c r="CG43" i="15" s="1"/>
  <c r="AA38" i="10"/>
  <c r="CG38" i="10" s="1" a="1"/>
  <c r="CG38" i="10" s="1"/>
  <c r="AA43" i="14"/>
  <c r="CG43" i="14" s="1" a="1"/>
  <c r="CG43" i="14" s="1"/>
  <c r="AA16" i="20"/>
  <c r="CG16" i="20" s="1" a="1"/>
  <c r="CG16" i="20" s="1"/>
  <c r="AA27" i="1"/>
  <c r="CG27" i="1" s="1" a="1"/>
  <c r="CG27" i="1" s="1"/>
  <c r="AA33" i="2"/>
  <c r="CG33" i="2" s="1" a="1"/>
  <c r="CG33" i="2" s="1"/>
  <c r="AA23" i="12"/>
  <c r="CG23" i="12" s="1" a="1"/>
  <c r="CG23" i="12" s="1"/>
  <c r="AA19" i="12"/>
  <c r="CG19" i="12" s="1" a="1"/>
  <c r="CG19" i="12" s="1"/>
  <c r="AA34" i="1"/>
  <c r="CG34" i="1" s="1" a="1"/>
  <c r="CG34" i="1" s="1"/>
  <c r="AA43" i="21"/>
  <c r="CG43" i="21" s="1" a="1"/>
  <c r="CG43" i="21" s="1"/>
  <c r="AA40" i="6"/>
  <c r="CG40" i="6" s="1" a="1"/>
  <c r="CG40" i="6" s="1"/>
  <c r="AA16" i="4"/>
  <c r="CG16" i="4" s="1" a="1"/>
  <c r="CG16" i="4" s="1"/>
  <c r="AA23" i="10"/>
  <c r="CG23" i="10" s="1" a="1"/>
  <c r="CG23" i="10" s="1"/>
  <c r="AA33" i="7"/>
  <c r="CG33" i="7" s="1" a="1"/>
  <c r="CG33" i="7" s="1"/>
  <c r="AA17" i="16"/>
  <c r="CG17" i="16" s="1" a="1"/>
  <c r="CG17" i="16" s="1"/>
  <c r="AB34" i="8"/>
  <c r="CH34" i="8" s="1" a="1"/>
  <c r="CH34" i="8" s="1"/>
  <c r="AA29" i="3"/>
  <c r="CG29" i="3" s="1" a="1"/>
  <c r="CG29" i="3" s="1"/>
  <c r="AB38" i="14"/>
  <c r="CH38" i="14" s="1" a="1"/>
  <c r="CH38" i="14" s="1"/>
  <c r="AA20" i="3"/>
  <c r="CG20" i="3" s="1" a="1"/>
  <c r="CG20" i="3" s="1"/>
  <c r="AA43" i="3"/>
  <c r="CG43" i="3" s="1" a="1"/>
  <c r="CG43" i="3" s="1"/>
  <c r="AA26" i="21"/>
  <c r="CG26" i="21" s="1" a="1"/>
  <c r="CG26" i="21" s="1"/>
  <c r="AA41" i="5"/>
  <c r="CG41" i="5" s="1" a="1"/>
  <c r="CG41" i="5" s="1"/>
  <c r="AA40" i="18"/>
  <c r="CG40" i="18" s="1" a="1"/>
  <c r="CG40" i="18" s="1"/>
  <c r="AA39" i="5"/>
  <c r="CG39" i="5" s="1" a="1"/>
  <c r="CG39" i="5" s="1"/>
  <c r="AA41" i="14"/>
  <c r="CG41" i="14" s="1" a="1"/>
  <c r="CG41" i="14" s="1"/>
  <c r="AA30" i="3"/>
  <c r="CG30" i="3" s="1" a="1"/>
  <c r="CG30" i="3" s="1"/>
  <c r="AA34" i="7"/>
  <c r="CG34" i="7" s="1" a="1"/>
  <c r="CG34" i="7" s="1"/>
  <c r="AA33" i="18"/>
  <c r="CG33" i="18" s="1" a="1"/>
  <c r="CG33" i="18" s="1"/>
  <c r="AA21" i="16"/>
  <c r="CG21" i="16" s="1" a="1"/>
  <c r="CG21" i="16" s="1"/>
  <c r="AA32" i="9"/>
  <c r="CG32" i="9" s="1" a="1"/>
  <c r="CG32" i="9" s="1"/>
  <c r="AA34" i="6"/>
  <c r="CG34" i="6" s="1" a="1"/>
  <c r="CG34" i="6" s="1"/>
  <c r="AA21" i="9"/>
  <c r="CG21" i="9" s="1" a="1"/>
  <c r="CG21" i="9" s="1"/>
  <c r="AA39" i="17"/>
  <c r="CG39" i="17" s="1" a="1"/>
  <c r="CG39" i="17" s="1"/>
  <c r="AA16" i="3"/>
  <c r="CG16" i="3" s="1" a="1"/>
  <c r="CG16" i="3" s="1"/>
  <c r="AA28" i="5"/>
  <c r="CG28" i="5" s="1" a="1"/>
  <c r="CG28" i="5" s="1"/>
  <c r="AA23" i="8"/>
  <c r="CG23" i="8" s="1" a="1"/>
  <c r="CG23" i="8" s="1"/>
  <c r="AA36" i="14"/>
  <c r="CG36" i="14" s="1" a="1"/>
  <c r="CG36" i="14" s="1"/>
  <c r="AA26" i="17"/>
  <c r="CG26" i="17" s="1" a="1"/>
  <c r="CG26" i="17" s="1"/>
  <c r="AA22" i="6"/>
  <c r="CG22" i="6" s="1" a="1"/>
  <c r="CG22" i="6" s="1"/>
  <c r="AA25" i="14"/>
  <c r="CG25" i="14" s="1" a="1"/>
  <c r="CG25" i="14" s="1"/>
  <c r="AA33" i="3"/>
  <c r="CG33" i="3" s="1" a="1"/>
  <c r="CG33" i="3" s="1"/>
  <c r="AA29" i="12"/>
  <c r="CG29" i="12" s="1" a="1"/>
  <c r="CG29" i="12" s="1"/>
  <c r="AA41" i="11"/>
  <c r="CG41" i="11" s="1" a="1"/>
  <c r="CG41" i="11" s="1"/>
  <c r="AA21" i="10"/>
  <c r="CG21" i="10" s="1" a="1"/>
  <c r="CG21" i="10" s="1"/>
  <c r="AA42" i="21"/>
  <c r="CG42" i="21" s="1" a="1"/>
  <c r="CG42" i="21" s="1"/>
  <c r="AA26" i="14"/>
  <c r="CG26" i="14" s="1" a="1"/>
  <c r="CG26" i="14" s="1"/>
  <c r="AA23" i="21"/>
  <c r="CG23" i="21" s="1" a="1"/>
  <c r="CG23" i="21" s="1"/>
  <c r="AA30" i="17"/>
  <c r="CG30" i="17" s="1" a="1"/>
  <c r="CG30" i="17" s="1"/>
  <c r="AA17" i="19"/>
  <c r="CG17" i="19" s="1" a="1"/>
  <c r="CG17" i="19" s="1"/>
  <c r="AA20" i="4"/>
  <c r="CG20" i="4" s="1" a="1"/>
  <c r="CG20" i="4" s="1"/>
  <c r="AA33" i="21"/>
  <c r="CG33" i="21" s="1" a="1"/>
  <c r="CG33" i="21" s="1"/>
  <c r="AA24" i="10"/>
  <c r="CG24" i="10" s="1" a="1"/>
  <c r="CG24" i="10" s="1"/>
  <c r="AA39" i="20"/>
  <c r="CG39" i="20" s="1" a="1"/>
  <c r="CG39" i="20" s="1"/>
  <c r="AA42" i="20"/>
  <c r="CG42" i="20" s="1" a="1"/>
  <c r="CG42" i="20" s="1"/>
  <c r="AA37" i="14"/>
  <c r="CG37" i="14" s="1" a="1"/>
  <c r="CG37" i="14" s="1"/>
  <c r="AA26" i="3"/>
  <c r="CG26" i="3" s="1" a="1"/>
  <c r="CG26" i="3" s="1"/>
  <c r="AA20" i="1"/>
  <c r="CG20" i="1" s="1" a="1"/>
  <c r="CG20" i="1" s="1"/>
  <c r="AA40" i="20"/>
  <c r="CG40" i="20" s="1" a="1"/>
  <c r="CG40" i="20" s="1"/>
  <c r="AA23" i="20"/>
  <c r="CG23" i="20" s="1" a="1"/>
  <c r="CG23" i="20" s="1"/>
  <c r="AA43" i="13"/>
  <c r="CG43" i="13" s="1" a="1"/>
  <c r="CG43" i="13" s="1"/>
  <c r="AA35" i="6"/>
  <c r="CG35" i="6" s="1" a="1"/>
  <c r="CG35" i="6" s="1"/>
  <c r="AA16" i="6"/>
  <c r="CG16" i="6" s="1" a="1"/>
  <c r="CG16" i="6" s="1"/>
  <c r="AA27" i="4"/>
  <c r="CG27" i="4" s="1" a="1"/>
  <c r="CG27" i="4" s="1"/>
  <c r="AA34" i="14"/>
  <c r="CG34" i="14" s="1" a="1"/>
  <c r="CG34" i="14" s="1"/>
  <c r="AA16" i="11"/>
  <c r="CG16" i="11" s="1" a="1"/>
  <c r="CG16" i="11" s="1"/>
  <c r="AA30" i="13"/>
  <c r="CG30" i="13" s="1" a="1"/>
  <c r="CG30" i="13" s="1"/>
  <c r="AB32" i="2"/>
  <c r="CH32" i="2" s="1" a="1"/>
  <c r="CH32" i="2" s="1"/>
  <c r="AA42" i="17"/>
  <c r="CG42" i="17" s="1" a="1"/>
  <c r="CG42" i="17" s="1"/>
  <c r="AA30" i="21"/>
  <c r="CG30" i="21" s="1" a="1"/>
  <c r="CG30" i="21" s="1"/>
  <c r="AB24" i="7"/>
  <c r="CH24" i="7" s="1" a="1"/>
  <c r="CH24" i="7" s="1"/>
  <c r="AA18" i="13"/>
  <c r="CG18" i="13" s="1" a="1"/>
  <c r="CG18" i="13" s="1"/>
  <c r="AA35" i="16"/>
  <c r="CG35" i="16" s="1" a="1"/>
  <c r="CG35" i="16" s="1"/>
  <c r="AA39" i="13"/>
  <c r="CG39" i="13" s="1" a="1"/>
  <c r="CG39" i="13" s="1"/>
  <c r="AA21" i="15"/>
  <c r="CG21" i="15" s="1" a="1"/>
  <c r="CG21" i="15" s="1"/>
  <c r="AA19" i="17"/>
  <c r="CG19" i="17" s="1" a="1"/>
  <c r="CG19" i="17" s="1"/>
  <c r="AA34" i="20"/>
  <c r="CG34" i="20" s="1" a="1"/>
  <c r="CG34" i="20" s="1"/>
  <c r="AA18" i="4"/>
  <c r="CG18" i="4" s="1" a="1"/>
  <c r="CG18" i="4" s="1"/>
  <c r="AA36" i="5"/>
  <c r="CG36" i="5" s="1" a="1"/>
  <c r="CG36" i="5" s="1"/>
  <c r="AA20" i="15"/>
  <c r="CG20" i="15" s="1" a="1"/>
  <c r="CG20" i="15" s="1"/>
  <c r="AA41" i="10"/>
  <c r="CG41" i="10" s="1" a="1"/>
  <c r="CG41" i="10" s="1"/>
  <c r="AA27" i="19"/>
  <c r="CG27" i="19" s="1" a="1"/>
  <c r="CG27" i="19" s="1"/>
  <c r="AA24" i="11"/>
  <c r="CG24" i="11" s="1" a="1"/>
  <c r="CG24" i="11" s="1"/>
  <c r="AA30" i="4"/>
  <c r="CG30" i="4" s="1" a="1"/>
  <c r="CG30" i="4" s="1"/>
  <c r="AA32" i="18"/>
  <c r="CG32" i="18" s="1" a="1"/>
  <c r="CG32" i="18" s="1"/>
  <c r="AA18" i="15"/>
  <c r="CG18" i="15" s="1" a="1"/>
  <c r="CG18" i="15" s="1"/>
  <c r="AA33" i="13"/>
  <c r="CG33" i="13" s="1" a="1"/>
  <c r="CG33" i="13" s="1"/>
  <c r="AA43" i="18"/>
  <c r="CG43" i="18" s="1" a="1"/>
  <c r="CG43" i="18" s="1"/>
  <c r="AA21" i="13"/>
  <c r="CG21" i="13" s="1" a="1"/>
  <c r="CG21" i="13" s="1"/>
  <c r="AA36" i="6"/>
  <c r="CG36" i="6" s="1" a="1"/>
  <c r="CG36" i="6" s="1"/>
  <c r="AA36" i="21"/>
  <c r="CG36" i="21" s="1" a="1"/>
  <c r="CG36" i="21" s="1"/>
  <c r="AA20" i="9"/>
  <c r="CG20" i="9" s="1" a="1"/>
  <c r="CG20" i="9" s="1"/>
  <c r="AA35" i="1"/>
  <c r="CG35" i="1" s="1" a="1"/>
  <c r="CG35" i="1" s="1"/>
  <c r="AA24" i="20"/>
  <c r="CG24" i="20" s="1" a="1"/>
  <c r="CG24" i="20" s="1"/>
  <c r="AB22" i="7"/>
  <c r="CH22" i="7" s="1" a="1"/>
  <c r="CH22" i="7" s="1"/>
  <c r="AA29" i="2"/>
  <c r="CG29" i="2" s="1" a="1"/>
  <c r="CG29" i="2" s="1"/>
  <c r="AA20" i="8"/>
  <c r="CG20" i="8" s="1" a="1"/>
  <c r="CG20" i="8" s="1"/>
  <c r="AA36" i="11"/>
  <c r="CG36" i="11" s="1" a="1"/>
  <c r="CG36" i="11" s="1"/>
  <c r="AA22" i="1"/>
  <c r="CG22" i="1" s="1" a="1"/>
  <c r="CG22" i="1" s="1"/>
  <c r="AA34" i="16"/>
  <c r="CG34" i="16" s="1" a="1"/>
  <c r="CG34" i="16" s="1"/>
  <c r="AB37" i="17"/>
  <c r="CH37" i="17" s="1" a="1"/>
  <c r="CH37" i="17" s="1"/>
  <c r="AA24" i="4"/>
  <c r="CG24" i="4" s="1" a="1"/>
  <c r="CG24" i="4" s="1"/>
  <c r="AA30" i="16"/>
  <c r="CG30" i="16" s="1" a="1"/>
  <c r="CG30" i="16" s="1"/>
  <c r="AA41" i="7"/>
  <c r="CG41" i="7" s="1" a="1"/>
  <c r="CG41" i="7" s="1"/>
  <c r="AA33" i="8"/>
  <c r="CG33" i="8" s="1" a="1"/>
  <c r="CG33" i="8" s="1"/>
  <c r="AA18" i="9"/>
  <c r="CG18" i="9" s="1" a="1"/>
  <c r="CG18" i="9" s="1"/>
  <c r="AA23" i="13"/>
  <c r="CG23" i="13" s="1" a="1"/>
  <c r="CG23" i="13" s="1"/>
  <c r="AA32" i="11"/>
  <c r="CG32" i="11" s="1" a="1"/>
  <c r="CG32" i="11" s="1"/>
  <c r="AA23" i="7"/>
  <c r="CG23" i="7" s="1" a="1"/>
  <c r="CG23" i="7" s="1"/>
  <c r="AA33" i="17"/>
  <c r="CG33" i="17" s="1" a="1"/>
  <c r="CG33" i="17" s="1"/>
  <c r="AA18" i="5"/>
  <c r="CG18" i="5" s="1" a="1"/>
  <c r="CG18" i="5" s="1"/>
  <c r="AA16" i="18"/>
  <c r="CG16" i="18" s="1" a="1"/>
  <c r="CG16" i="18" s="1"/>
  <c r="AA30" i="11"/>
  <c r="CG30" i="11" s="1" a="1"/>
  <c r="CG30" i="11" s="1"/>
  <c r="AA24" i="1"/>
  <c r="CG24" i="1" s="1" a="1"/>
  <c r="CG24" i="1" s="1"/>
  <c r="AA38" i="1"/>
  <c r="CG38" i="1" s="1" a="1"/>
  <c r="CG38" i="1" s="1"/>
  <c r="AA23" i="11"/>
  <c r="CG23" i="11" s="1" a="1"/>
  <c r="CG23" i="11" s="1"/>
  <c r="AA16" i="5"/>
  <c r="CG16" i="5" s="1" a="1"/>
  <c r="CG16" i="5" s="1"/>
  <c r="AA15" i="19"/>
  <c r="CG15" i="19" s="1" a="1"/>
  <c r="CG15" i="19" s="1"/>
  <c r="AA32" i="12"/>
  <c r="CG32" i="12" s="1" a="1"/>
  <c r="CG32" i="12" s="1"/>
  <c r="AA44" i="7"/>
  <c r="CG44" i="7" s="1" a="1"/>
  <c r="CG44" i="7" s="1"/>
  <c r="AA25" i="3"/>
  <c r="CG25" i="3" s="1" a="1"/>
  <c r="CG25" i="3" s="1"/>
  <c r="AA30" i="15"/>
  <c r="CG30" i="15" s="1" a="1"/>
  <c r="CG30" i="15" s="1"/>
  <c r="AA43" i="19"/>
  <c r="CG43" i="19" s="1" a="1"/>
  <c r="CG43" i="19" s="1"/>
  <c r="AA18" i="1"/>
  <c r="CG18" i="1" s="1" a="1"/>
  <c r="CG18" i="1" s="1"/>
  <c r="AA20" i="14"/>
  <c r="CG20" i="14" s="1" a="1"/>
  <c r="CG20" i="14" s="1"/>
  <c r="AA34" i="11"/>
  <c r="CG34" i="11" s="1" a="1"/>
  <c r="CG34" i="11" s="1"/>
  <c r="AA38" i="21"/>
  <c r="CG38" i="21" s="1" a="1"/>
  <c r="CG38" i="21" s="1"/>
  <c r="AA32" i="6"/>
  <c r="CG32" i="6" s="1" a="1"/>
  <c r="CG32" i="6" s="1"/>
  <c r="AA36" i="3"/>
  <c r="CG36" i="3" s="1" a="1"/>
  <c r="CG36" i="3" s="1"/>
  <c r="AA31" i="21"/>
  <c r="CG31" i="21" s="1" a="1"/>
  <c r="CG31" i="21" s="1"/>
  <c r="AA28" i="16"/>
  <c r="CG28" i="16" s="1" a="1"/>
  <c r="CG28" i="16" s="1"/>
  <c r="AA28" i="7"/>
  <c r="CG28" i="7" s="1" a="1"/>
  <c r="CG28" i="7" s="1"/>
  <c r="AA35" i="17"/>
  <c r="CG35" i="17" s="1" a="1"/>
  <c r="CG35" i="17" s="1"/>
  <c r="AA42" i="11"/>
  <c r="CG42" i="11" s="1" a="1"/>
  <c r="CG42" i="11" s="1"/>
  <c r="AA38" i="5"/>
  <c r="CG38" i="5" s="1" a="1"/>
  <c r="CG38" i="5" s="1"/>
  <c r="AA39" i="12"/>
  <c r="CG39" i="12" s="1" a="1"/>
  <c r="CG39" i="12" s="1"/>
  <c r="AA18" i="16"/>
  <c r="CG18" i="16" s="1" a="1"/>
  <c r="CG18" i="16" s="1"/>
  <c r="AA42" i="18"/>
  <c r="CG42" i="18" s="1" a="1"/>
  <c r="CG42" i="18" s="1"/>
  <c r="AA31" i="1"/>
  <c r="CG31" i="1" s="1" a="1"/>
  <c r="CG31" i="1" s="1"/>
  <c r="AA25" i="5"/>
  <c r="CG25" i="5" s="1" a="1"/>
  <c r="CG25" i="5" s="1"/>
  <c r="AA33" i="14"/>
  <c r="CG33" i="14" s="1" a="1"/>
  <c r="CG33" i="14" s="1"/>
  <c r="AA28" i="1"/>
  <c r="CG28" i="1" s="1" a="1"/>
  <c r="CG28" i="1" s="1"/>
  <c r="AA19" i="15"/>
  <c r="CG19" i="15" s="1" a="1"/>
  <c r="CG19" i="15" s="1"/>
  <c r="AA31" i="20"/>
  <c r="CG31" i="20" s="1" a="1"/>
  <c r="CG31" i="20" s="1"/>
  <c r="AA27" i="15"/>
  <c r="CG27" i="15" s="1" a="1"/>
  <c r="CG27" i="15" s="1"/>
  <c r="AA24" i="3"/>
  <c r="CG24" i="3" s="1" a="1"/>
  <c r="CG24" i="3" s="1"/>
  <c r="AA24" i="9"/>
  <c r="CG24" i="9" s="1" a="1"/>
  <c r="CG24" i="9" s="1"/>
  <c r="AA15" i="16"/>
  <c r="CG15" i="16" s="1" a="1"/>
  <c r="CG15" i="16" s="1"/>
  <c r="AA35" i="14"/>
  <c r="CG35" i="14" s="1" a="1"/>
  <c r="CG35" i="14" s="1"/>
  <c r="AA38" i="17"/>
  <c r="CG38" i="17" s="1" a="1"/>
  <c r="CG38" i="17" s="1"/>
  <c r="AA19" i="1"/>
  <c r="CG19" i="1" s="1" a="1"/>
  <c r="CG19" i="1" s="1"/>
  <c r="AA40" i="16"/>
  <c r="CG40" i="16" s="1" a="1"/>
  <c r="CG40" i="16" s="1"/>
  <c r="AA40" i="8"/>
  <c r="CG40" i="8" s="1" a="1"/>
  <c r="CG40" i="8" s="1"/>
  <c r="AA44" i="5"/>
  <c r="CG44" i="5" s="1" a="1"/>
  <c r="CG44" i="5" s="1"/>
  <c r="AA18" i="18"/>
  <c r="CG18" i="18" s="1" a="1"/>
  <c r="CG18" i="18" s="1"/>
  <c r="AA21" i="20"/>
  <c r="CG21" i="20" s="1" a="1"/>
  <c r="CG21" i="20" s="1"/>
  <c r="AB24" i="17"/>
  <c r="CH24" i="17" s="1" a="1"/>
  <c r="CH24" i="17" s="1"/>
  <c r="AA31" i="15"/>
  <c r="CG31" i="15" s="1" a="1"/>
  <c r="CG31" i="15" s="1"/>
  <c r="AA19" i="11"/>
  <c r="CG19" i="11" s="1" a="1"/>
  <c r="CG19" i="11" s="1"/>
  <c r="AA25" i="21"/>
  <c r="CG25" i="21" s="1" a="1"/>
  <c r="CG25" i="21" s="1"/>
  <c r="AA27" i="3"/>
  <c r="CG27" i="3" s="1" a="1"/>
  <c r="CG27" i="3" s="1"/>
  <c r="AA34" i="5"/>
  <c r="CG34" i="5" s="1" a="1"/>
  <c r="CG34" i="5" s="1"/>
  <c r="AA30" i="8"/>
  <c r="CG30" i="8" s="1" a="1"/>
  <c r="CG30" i="8" s="1"/>
  <c r="AA35" i="3"/>
  <c r="CG35" i="3" s="1" a="1"/>
  <c r="CG35" i="3" s="1"/>
  <c r="AA30" i="12"/>
  <c r="CG30" i="12" s="1" a="1"/>
  <c r="CG30" i="12" s="1"/>
  <c r="AA34" i="10"/>
  <c r="CG34" i="10" s="1" a="1"/>
  <c r="CG34" i="10" s="1"/>
  <c r="AA41" i="8"/>
  <c r="CG41" i="8" s="1" a="1"/>
  <c r="CG41" i="8" s="1"/>
  <c r="AA16" i="10"/>
  <c r="CG16" i="10" s="1" a="1"/>
  <c r="CG16" i="10" s="1"/>
  <c r="AA37" i="18"/>
  <c r="CG37" i="18" s="1" a="1"/>
  <c r="CG37" i="18" s="1"/>
  <c r="AA18" i="10"/>
  <c r="CG18" i="10" s="1" a="1"/>
  <c r="CG18" i="10" s="1"/>
  <c r="AA17" i="14"/>
  <c r="CG17" i="14" s="1" a="1"/>
  <c r="CG17" i="14" s="1"/>
  <c r="AA43" i="6"/>
  <c r="CG43" i="6" s="1" a="1"/>
  <c r="CG43" i="6" s="1"/>
  <c r="AA18" i="3"/>
  <c r="CG18" i="3" s="1" a="1"/>
  <c r="CG18" i="3" s="1"/>
  <c r="AA27" i="12"/>
  <c r="CG27" i="12" s="1" a="1"/>
  <c r="CG27" i="12" s="1"/>
  <c r="AA40" i="7"/>
  <c r="CG40" i="7" s="1" a="1"/>
  <c r="CG40" i="7" s="1"/>
  <c r="AA41" i="21"/>
  <c r="CG41" i="21" s="1" a="1"/>
  <c r="CG41" i="21" s="1"/>
  <c r="AB27" i="6"/>
  <c r="CH27" i="6" s="1" a="1"/>
  <c r="CH27" i="6" s="1"/>
  <c r="AA34" i="2"/>
  <c r="CG34" i="2" s="1" a="1"/>
  <c r="CG34" i="2" s="1"/>
  <c r="AA36" i="10"/>
  <c r="CG36" i="10" s="1" a="1"/>
  <c r="CG36" i="10" s="1"/>
  <c r="AA22" i="14"/>
  <c r="CG22" i="14" s="1" a="1"/>
  <c r="CG22" i="14" s="1"/>
  <c r="AA25" i="16"/>
  <c r="CG25" i="16" s="1" a="1"/>
  <c r="CG25" i="16" s="1"/>
  <c r="AA32" i="4"/>
  <c r="CG32" i="4" s="1" a="1"/>
  <c r="CG32" i="4" s="1"/>
  <c r="AA46" i="1"/>
  <c r="CG46" i="1" s="1" a="1"/>
  <c r="CG46" i="1" s="1"/>
  <c r="AA46" i="19"/>
  <c r="CG46" i="19" s="1" a="1"/>
  <c r="CG46" i="19" s="1"/>
  <c r="AA46" i="12"/>
  <c r="CG46" i="12" s="1" a="1"/>
  <c r="CG46" i="12" s="1"/>
  <c r="AA46" i="9"/>
  <c r="CG46" i="9" s="1" a="1"/>
  <c r="CG46" i="9" s="1"/>
  <c r="AA45" i="20"/>
  <c r="CG45" i="20" s="1" a="1"/>
  <c r="CG45" i="20" s="1"/>
  <c r="AA45" i="11"/>
  <c r="CG45" i="11" s="1" a="1"/>
  <c r="CG45" i="11" s="1"/>
  <c r="AA46" i="7"/>
  <c r="CG46" i="7" s="1" a="1"/>
  <c r="CG46" i="7" s="1"/>
  <c r="AA46" i="14"/>
  <c r="CG46" i="14" s="1" a="1"/>
  <c r="CG46" i="14" s="1"/>
  <c r="AA46" i="18"/>
  <c r="CG46" i="18" s="1" a="1"/>
  <c r="CG46" i="18" s="1"/>
  <c r="AA46" i="8"/>
  <c r="CG46" i="8" s="1" a="1"/>
  <c r="CG46" i="8" s="1"/>
  <c r="AA45" i="15"/>
  <c r="CG45" i="15" s="1" a="1"/>
  <c r="CG45" i="15" s="1"/>
  <c r="AA45" i="21"/>
  <c r="CG45" i="21" s="1" a="1"/>
  <c r="CG45" i="21" s="1"/>
  <c r="AA46" i="10"/>
  <c r="CG46" i="10" s="1" a="1"/>
  <c r="CG46" i="10" s="1"/>
  <c r="AA46" i="16"/>
  <c r="CG46" i="16" s="1" a="1"/>
  <c r="CG46" i="16" s="1"/>
  <c r="AA45" i="5"/>
  <c r="CG45" i="5" s="1" a="1"/>
  <c r="CG45" i="5" s="1"/>
  <c r="AA45" i="7"/>
  <c r="CG45" i="7" s="1" a="1"/>
  <c r="CG45" i="7" s="1"/>
  <c r="AA45" i="2"/>
  <c r="CG45" i="2" s="1" a="1"/>
  <c r="CG45" i="2" s="1"/>
  <c r="AA46" i="2"/>
  <c r="CG46" i="2" s="1" a="1"/>
  <c r="CG46" i="2" s="1"/>
  <c r="AA45" i="9"/>
  <c r="CG45" i="9" s="1" a="1"/>
  <c r="CG45" i="9" s="1"/>
  <c r="AA45" i="8"/>
  <c r="CG45" i="8" s="1" a="1"/>
  <c r="CG45" i="8" s="1"/>
  <c r="AA45" i="3"/>
  <c r="CG45" i="3" s="1" a="1"/>
  <c r="CG45" i="3" s="1"/>
  <c r="AA45" i="4"/>
  <c r="CG45" i="4" s="1" a="1"/>
  <c r="CG45" i="4" s="1"/>
  <c r="AA45" i="13"/>
  <c r="CG45" i="13" s="1" a="1"/>
  <c r="CG45" i="13" s="1"/>
  <c r="AA45" i="6"/>
  <c r="CG45" i="6" s="1" a="1"/>
  <c r="CG45" i="6" s="1"/>
  <c r="AA46" i="4"/>
  <c r="CG46" i="4" s="1" a="1"/>
  <c r="CG46" i="4" s="1"/>
  <c r="AA45" i="10"/>
  <c r="CG45" i="10" s="1" a="1"/>
  <c r="CG45" i="10" s="1"/>
  <c r="AC46" i="15"/>
  <c r="CI46" i="15" s="1" a="1"/>
  <c r="CI46" i="15" s="1"/>
  <c r="AA45" i="14"/>
  <c r="CG45" i="14" s="1" a="1"/>
  <c r="CG45" i="14" s="1"/>
  <c r="AA46" i="6"/>
  <c r="CG46" i="6" s="1" a="1"/>
  <c r="CG46" i="6" s="1"/>
  <c r="AA45" i="1"/>
  <c r="CG45" i="1" s="1" a="1"/>
  <c r="CG45" i="1" s="1"/>
  <c r="AA46" i="11"/>
  <c r="CG46" i="11" s="1" a="1"/>
  <c r="CG46" i="11" s="1"/>
  <c r="AA46" i="20"/>
  <c r="CG46" i="20" s="1" a="1"/>
  <c r="CG46" i="20" s="1"/>
  <c r="AA46" i="13"/>
  <c r="CG46" i="13" s="1" a="1"/>
  <c r="CG46" i="13" s="1"/>
  <c r="AA46" i="5"/>
  <c r="CG46" i="5" s="1" a="1"/>
  <c r="CG46" i="5" s="1"/>
  <c r="AA46" i="17"/>
  <c r="CG46" i="17" s="1" a="1"/>
  <c r="CG46" i="17" s="1"/>
  <c r="AA45" i="18"/>
  <c r="CG45" i="18" s="1" a="1"/>
  <c r="CG45" i="18" s="1"/>
  <c r="AA45" i="19"/>
  <c r="CG45" i="19" s="1" a="1"/>
  <c r="CG45" i="19" s="1"/>
  <c r="AA46" i="3"/>
  <c r="CG46" i="3" s="1" a="1"/>
  <c r="CG46" i="3" s="1"/>
  <c r="AA45" i="17"/>
  <c r="CG45" i="17" s="1" a="1"/>
  <c r="CG45" i="17" s="1"/>
  <c r="AA45" i="12"/>
  <c r="CG45" i="12" s="1" a="1"/>
  <c r="CG45" i="12" s="1"/>
  <c r="AA46" i="21"/>
  <c r="CG46" i="21" s="1" a="1"/>
  <c r="CG46" i="21" s="1"/>
  <c r="AA45" i="16"/>
  <c r="CG45" i="16" s="1" a="1"/>
  <c r="CG45" i="16" s="1"/>
  <c r="CG112" i="1" l="1"/>
  <c r="CG80" i="1"/>
  <c r="AC37" i="1"/>
  <c r="CH37" i="1" a="1"/>
  <c r="CH37" i="1" s="1"/>
  <c r="CD90" i="13"/>
  <c r="CD58" i="13"/>
  <c r="Y47" i="5"/>
  <c r="Z15" i="5"/>
  <c r="CF15" i="5" s="1" a="1"/>
  <c r="CF15" i="5" s="1"/>
  <c r="Z15" i="13"/>
  <c r="CF15" i="13" s="1" a="1"/>
  <c r="CF15" i="13" s="1"/>
  <c r="Y47" i="13"/>
  <c r="CD90" i="10"/>
  <c r="CD58" i="10"/>
  <c r="CD90" i="11"/>
  <c r="CD58" i="11"/>
  <c r="Y47" i="10"/>
  <c r="Z15" i="10"/>
  <c r="CF15" i="10" s="1" a="1"/>
  <c r="CF15" i="10" s="1"/>
  <c r="CD90" i="14"/>
  <c r="CD58" i="14"/>
  <c r="Z15" i="11"/>
  <c r="CF15" i="11" s="1" a="1"/>
  <c r="CF15" i="11" s="1"/>
  <c r="Y47" i="11"/>
  <c r="Y47" i="14"/>
  <c r="Z15" i="14"/>
  <c r="CF15" i="14" s="1" a="1"/>
  <c r="CF15" i="14" s="1"/>
  <c r="CD90" i="5"/>
  <c r="CD58" i="5"/>
  <c r="Y47" i="8"/>
  <c r="Z15" i="8"/>
  <c r="CF15" i="8" s="1" a="1"/>
  <c r="CF15" i="8" s="1"/>
  <c r="CF124" i="12"/>
  <c r="CF127" i="12" s="1"/>
  <c r="CF120" i="12" s="1"/>
  <c r="CF88" i="12"/>
  <c r="CF124" i="7"/>
  <c r="CF127" i="7" s="1"/>
  <c r="CF120" i="7" s="1"/>
  <c r="CF88" i="7"/>
  <c r="CF124" i="16"/>
  <c r="CF127" i="16" s="1"/>
  <c r="CF120" i="16" s="1"/>
  <c r="CF88" i="16"/>
  <c r="CF121" i="5"/>
  <c r="CF89" i="5"/>
  <c r="CF124" i="10"/>
  <c r="CF127" i="10" s="1"/>
  <c r="CF120" i="10" s="1"/>
  <c r="CF88" i="10"/>
  <c r="CF121" i="2"/>
  <c r="CF89" i="2"/>
  <c r="CF121" i="8"/>
  <c r="CF89" i="8"/>
  <c r="CF121" i="19"/>
  <c r="CF89" i="19"/>
  <c r="CG102" i="6"/>
  <c r="CG70" i="6"/>
  <c r="CF92" i="14"/>
  <c r="CF60" i="14"/>
  <c r="CF110" i="3"/>
  <c r="CF78" i="3"/>
  <c r="CF94" i="11"/>
  <c r="CF62" i="11"/>
  <c r="CF94" i="1"/>
  <c r="CF62" i="1"/>
  <c r="CF94" i="15"/>
  <c r="CF62" i="15"/>
  <c r="CF114" i="12"/>
  <c r="CF82" i="12"/>
  <c r="CF106" i="21"/>
  <c r="CF74" i="21"/>
  <c r="CF93" i="1"/>
  <c r="CF61" i="1"/>
  <c r="CF91" i="5"/>
  <c r="CF59" i="5"/>
  <c r="CF93" i="5"/>
  <c r="CF61" i="5"/>
  <c r="CF108" i="8"/>
  <c r="CF76" i="8"/>
  <c r="CF97" i="1"/>
  <c r="CF65" i="1"/>
  <c r="CF111" i="21"/>
  <c r="CF79" i="21"/>
  <c r="CF99" i="11"/>
  <c r="CF67" i="11"/>
  <c r="CF96" i="15"/>
  <c r="CF64" i="15"/>
  <c r="CF117" i="17"/>
  <c r="CF85" i="17"/>
  <c r="CF91" i="6"/>
  <c r="CF59" i="6"/>
  <c r="CF105" i="17"/>
  <c r="CF73" i="17"/>
  <c r="CF108" i="3"/>
  <c r="CF76" i="3"/>
  <c r="CF91" i="3"/>
  <c r="CF59" i="3"/>
  <c r="CF108" i="18"/>
  <c r="CF76" i="18"/>
  <c r="CF118" i="3"/>
  <c r="CF86" i="3"/>
  <c r="CF91" i="4"/>
  <c r="CF59" i="4"/>
  <c r="CF102" i="1"/>
  <c r="CF70" i="1"/>
  <c r="CF97" i="12"/>
  <c r="CF65" i="12"/>
  <c r="CF92" i="10"/>
  <c r="CF60" i="10"/>
  <c r="CF97" i="13"/>
  <c r="CF65" i="13"/>
  <c r="CF97" i="11"/>
  <c r="CF65" i="11"/>
  <c r="CF119" i="15"/>
  <c r="CF87" i="15"/>
  <c r="CG91" i="7"/>
  <c r="CG59" i="7"/>
  <c r="CF117" i="4"/>
  <c r="CF85" i="4"/>
  <c r="CF93" i="14"/>
  <c r="CF61" i="14"/>
  <c r="CF101" i="16"/>
  <c r="CF69" i="16"/>
  <c r="CF103" i="6"/>
  <c r="CF71" i="6"/>
  <c r="CF116" i="13"/>
  <c r="CF84" i="13"/>
  <c r="CF114" i="1"/>
  <c r="CF82" i="1"/>
  <c r="CF97" i="19"/>
  <c r="CF65" i="19"/>
  <c r="CF101" i="9"/>
  <c r="CF69" i="9"/>
  <c r="CF104" i="21"/>
  <c r="CF72" i="21"/>
  <c r="CF119" i="13"/>
  <c r="CF87" i="13"/>
  <c r="CF94" i="8"/>
  <c r="CF62" i="8"/>
  <c r="CF106" i="19"/>
  <c r="CF74" i="19"/>
  <c r="CF119" i="4"/>
  <c r="CF87" i="4"/>
  <c r="CF99" i="14"/>
  <c r="CF67" i="14"/>
  <c r="CF118" i="2"/>
  <c r="CF86" i="2"/>
  <c r="AA47" i="1"/>
  <c r="Y47" i="18"/>
  <c r="Z15" i="18"/>
  <c r="CF15" i="18" s="1" a="1"/>
  <c r="CF15" i="18" s="1"/>
  <c r="CF121" i="21"/>
  <c r="CF89" i="21"/>
  <c r="CF124" i="19"/>
  <c r="CF127" i="19" s="1"/>
  <c r="CF120" i="19" s="1"/>
  <c r="CF88" i="19"/>
  <c r="CF121" i="13"/>
  <c r="CF89" i="13"/>
  <c r="CF121" i="6"/>
  <c r="CF89" i="6"/>
  <c r="CF121" i="4"/>
  <c r="CF89" i="4"/>
  <c r="CF124" i="3"/>
  <c r="CF127" i="3" s="1"/>
  <c r="CF120" i="3" s="1"/>
  <c r="CF88" i="3"/>
  <c r="CF124" i="2"/>
  <c r="CF127" i="2" s="1"/>
  <c r="CF120" i="2" s="1"/>
  <c r="CF88" i="2"/>
  <c r="CF121" i="10"/>
  <c r="CF89" i="10"/>
  <c r="CF121" i="18"/>
  <c r="CF89" i="18"/>
  <c r="CF124" i="20"/>
  <c r="CF127" i="20" s="1"/>
  <c r="CF120" i="20" s="1"/>
  <c r="CF88" i="20"/>
  <c r="CF121" i="1"/>
  <c r="CF89" i="1"/>
  <c r="CF97" i="14"/>
  <c r="CF65" i="14"/>
  <c r="CF93" i="3"/>
  <c r="CF61" i="3"/>
  <c r="CF93" i="10"/>
  <c r="CF61" i="10"/>
  <c r="CF105" i="8"/>
  <c r="CF73" i="8"/>
  <c r="CF106" i="15"/>
  <c r="CF74" i="15"/>
  <c r="CF119" i="5"/>
  <c r="CF87" i="5"/>
  <c r="CF113" i="17"/>
  <c r="CF81" i="17"/>
  <c r="CF99" i="3"/>
  <c r="CF67" i="3"/>
  <c r="CF103" i="1"/>
  <c r="CF71" i="1"/>
  <c r="CF117" i="18"/>
  <c r="CF85" i="18"/>
  <c r="CF113" i="5"/>
  <c r="CF81" i="5"/>
  <c r="CF103" i="7"/>
  <c r="CF71" i="7"/>
  <c r="CF111" i="3"/>
  <c r="CF79" i="3"/>
  <c r="CF119" i="7"/>
  <c r="CF87" i="7"/>
  <c r="CF99" i="1"/>
  <c r="CF67" i="1"/>
  <c r="CF108" i="17"/>
  <c r="CF76" i="17"/>
  <c r="CF98" i="13"/>
  <c r="CF66" i="13"/>
  <c r="CF111" i="11"/>
  <c r="CF79" i="11"/>
  <c r="CF99" i="20"/>
  <c r="CF67" i="20"/>
  <c r="CF111" i="6"/>
  <c r="CF79" i="6"/>
  <c r="CF93" i="15"/>
  <c r="CF61" i="15"/>
  <c r="CF102" i="19"/>
  <c r="CF70" i="19"/>
  <c r="CF93" i="4"/>
  <c r="CF61" i="4"/>
  <c r="CF114" i="13"/>
  <c r="CF82" i="13"/>
  <c r="CG99" i="7"/>
  <c r="CG67" i="7"/>
  <c r="CF91" i="11"/>
  <c r="CF59" i="11"/>
  <c r="CF110" i="6"/>
  <c r="CF78" i="6"/>
  <c r="CF95" i="1"/>
  <c r="CF63" i="1"/>
  <c r="CF112" i="14"/>
  <c r="CF80" i="14"/>
  <c r="CF108" i="21"/>
  <c r="CF76" i="21"/>
  <c r="CF98" i="21"/>
  <c r="CF66" i="21"/>
  <c r="CF116" i="11"/>
  <c r="CF84" i="11"/>
  <c r="CF100" i="14"/>
  <c r="CF68" i="14"/>
  <c r="CF114" i="17"/>
  <c r="CF82" i="17"/>
  <c r="CF107" i="9"/>
  <c r="CF75" i="9"/>
  <c r="CF109" i="7"/>
  <c r="CF77" i="7"/>
  <c r="CF115" i="18"/>
  <c r="CF83" i="18"/>
  <c r="CF95" i="3"/>
  <c r="CF63" i="3"/>
  <c r="CF92" i="16"/>
  <c r="CF60" i="16"/>
  <c r="CF115" i="6"/>
  <c r="CF83" i="6"/>
  <c r="CF94" i="12"/>
  <c r="CF62" i="12"/>
  <c r="CF91" i="20"/>
  <c r="CF59" i="20"/>
  <c r="CF115" i="2"/>
  <c r="CF83" i="2"/>
  <c r="CF93" i="7"/>
  <c r="CF61" i="7"/>
  <c r="CF94" i="16"/>
  <c r="CF62" i="16"/>
  <c r="CF118" i="4"/>
  <c r="CF86" i="4"/>
  <c r="CF112" i="11"/>
  <c r="CF80" i="11"/>
  <c r="CF111" i="9"/>
  <c r="CF79" i="9"/>
  <c r="CF110" i="2"/>
  <c r="CF78" i="2"/>
  <c r="CF108" i="20"/>
  <c r="CF76" i="20"/>
  <c r="CF102" i="10"/>
  <c r="CF70" i="10"/>
  <c r="CF93" i="20"/>
  <c r="CF61" i="20"/>
  <c r="CF110" i="12"/>
  <c r="CF78" i="12"/>
  <c r="CF113" i="16"/>
  <c r="CF81" i="16"/>
  <c r="CF106" i="13"/>
  <c r="CF74" i="13"/>
  <c r="CF106" i="9"/>
  <c r="CF74" i="9"/>
  <c r="CF102" i="8"/>
  <c r="CF70" i="8"/>
  <c r="CF100" i="18"/>
  <c r="CF68" i="18"/>
  <c r="CF110" i="18"/>
  <c r="CF78" i="18"/>
  <c r="CF106" i="11"/>
  <c r="CF74" i="11"/>
  <c r="CF101" i="15"/>
  <c r="CF69" i="15"/>
  <c r="CF104" i="9"/>
  <c r="CF72" i="9"/>
  <c r="CF119" i="2"/>
  <c r="CF87" i="2"/>
  <c r="CF95" i="20"/>
  <c r="CF63" i="20"/>
  <c r="CG104" i="8"/>
  <c r="CG72" i="8"/>
  <c r="CF98" i="15"/>
  <c r="CF66" i="15"/>
  <c r="CF110" i="7"/>
  <c r="CF78" i="7"/>
  <c r="CF110" i="10"/>
  <c r="CF78" i="10"/>
  <c r="CF116" i="18"/>
  <c r="CF84" i="18"/>
  <c r="CF92" i="17"/>
  <c r="CF60" i="17"/>
  <c r="CF115" i="15"/>
  <c r="CF83" i="15"/>
  <c r="CF100" i="20"/>
  <c r="CF68" i="20"/>
  <c r="CF115" i="5"/>
  <c r="CF83" i="5"/>
  <c r="CF117" i="1"/>
  <c r="CF85" i="1"/>
  <c r="CF116" i="6"/>
  <c r="CF84" i="6"/>
  <c r="CF103" i="10"/>
  <c r="CF71" i="10"/>
  <c r="CF110" i="4"/>
  <c r="CF78" i="4"/>
  <c r="CF110" i="5"/>
  <c r="CF78" i="5"/>
  <c r="CF102" i="18"/>
  <c r="CF70" i="18"/>
  <c r="CF95" i="2"/>
  <c r="CF63" i="2"/>
  <c r="CF96" i="14"/>
  <c r="CF64" i="14"/>
  <c r="CF104" i="18"/>
  <c r="CF72" i="18"/>
  <c r="CF107" i="5"/>
  <c r="CF75" i="5"/>
  <c r="CF102" i="16"/>
  <c r="CF70" i="16"/>
  <c r="CF109" i="13"/>
  <c r="CF77" i="13"/>
  <c r="CF119" i="19"/>
  <c r="CF87" i="19"/>
  <c r="CF92" i="11"/>
  <c r="CF60" i="11"/>
  <c r="CF106" i="12"/>
  <c r="CF74" i="12"/>
  <c r="CF96" i="17"/>
  <c r="CF64" i="17"/>
  <c r="CF100" i="15"/>
  <c r="CF68" i="15"/>
  <c r="CF112" i="19"/>
  <c r="CF80" i="19"/>
  <c r="CF112" i="13"/>
  <c r="CF80" i="13"/>
  <c r="CF111" i="13"/>
  <c r="CF79" i="13"/>
  <c r="CF115" i="14"/>
  <c r="CF83" i="14"/>
  <c r="CF117" i="6"/>
  <c r="CF85" i="6"/>
  <c r="CF92" i="8"/>
  <c r="CF60" i="8"/>
  <c r="CF101" i="13"/>
  <c r="CF69" i="13"/>
  <c r="CF119" i="10"/>
  <c r="CF87" i="10"/>
  <c r="CF109" i="4"/>
  <c r="CF77" i="4"/>
  <c r="CG101" i="19"/>
  <c r="CG69" i="19"/>
  <c r="CF96" i="18"/>
  <c r="CF64" i="18"/>
  <c r="CF119" i="9"/>
  <c r="CF87" i="9"/>
  <c r="CF103" i="14"/>
  <c r="CF71" i="14"/>
  <c r="CF111" i="19"/>
  <c r="CF79" i="19"/>
  <c r="CF99" i="15"/>
  <c r="CF67" i="15"/>
  <c r="CF117" i="2"/>
  <c r="CF85" i="2"/>
  <c r="CF102" i="14"/>
  <c r="CF70" i="14"/>
  <c r="CF107" i="19"/>
  <c r="CF75" i="19"/>
  <c r="CF105" i="10"/>
  <c r="CF73" i="10"/>
  <c r="CF118" i="5"/>
  <c r="CF86" i="5"/>
  <c r="CF111" i="8"/>
  <c r="CF79" i="8"/>
  <c r="CF105" i="20"/>
  <c r="CF73" i="20"/>
  <c r="CF103" i="13"/>
  <c r="CF71" i="13"/>
  <c r="CF112" i="5"/>
  <c r="CF80" i="5"/>
  <c r="CG94" i="18"/>
  <c r="CG62" i="18"/>
  <c r="CF101" i="6"/>
  <c r="CF69" i="6"/>
  <c r="CF108" i="12"/>
  <c r="CF76" i="12"/>
  <c r="CF94" i="3"/>
  <c r="CF62" i="3"/>
  <c r="CF91" i="14"/>
  <c r="CF59" i="14"/>
  <c r="CF106" i="7"/>
  <c r="CF74" i="7"/>
  <c r="CF91" i="2"/>
  <c r="CF59" i="2"/>
  <c r="CF102" i="5"/>
  <c r="CF70" i="5"/>
  <c r="CF107" i="21"/>
  <c r="CF75" i="21"/>
  <c r="CF110" i="19"/>
  <c r="CF78" i="19"/>
  <c r="CF91" i="15"/>
  <c r="CF59" i="15"/>
  <c r="CF92" i="5"/>
  <c r="CF60" i="5"/>
  <c r="CF91" i="13"/>
  <c r="CF59" i="13"/>
  <c r="CF111" i="15"/>
  <c r="CF79" i="15"/>
  <c r="CF106" i="2"/>
  <c r="CF74" i="2"/>
  <c r="CF97" i="17"/>
  <c r="CF65" i="17"/>
  <c r="CG116" i="19"/>
  <c r="CG84" i="19"/>
  <c r="CF113" i="9"/>
  <c r="CF81" i="9"/>
  <c r="CF113" i="8"/>
  <c r="CF81" i="8"/>
  <c r="CG97" i="21"/>
  <c r="CG65" i="21"/>
  <c r="CF95" i="18"/>
  <c r="CF63" i="18"/>
  <c r="CF92" i="15"/>
  <c r="CF60" i="15"/>
  <c r="CF104" i="15"/>
  <c r="CF72" i="15"/>
  <c r="CF107" i="17"/>
  <c r="CF75" i="17"/>
  <c r="CF102" i="7"/>
  <c r="CF70" i="7"/>
  <c r="CF110" i="13"/>
  <c r="CF78" i="13"/>
  <c r="CF97" i="4"/>
  <c r="CF65" i="4"/>
  <c r="CF99" i="21"/>
  <c r="CF67" i="21"/>
  <c r="CF109" i="19"/>
  <c r="CF77" i="19"/>
  <c r="CF92" i="12"/>
  <c r="CF60" i="12"/>
  <c r="CF94" i="10"/>
  <c r="CF62" i="10"/>
  <c r="CG99" i="8"/>
  <c r="CG67" i="8"/>
  <c r="CD90" i="8"/>
  <c r="CD58" i="8"/>
  <c r="CD90" i="17"/>
  <c r="CD58" i="17"/>
  <c r="CD90" i="20"/>
  <c r="CD58" i="20"/>
  <c r="CF124" i="18"/>
  <c r="CF127" i="18" s="1"/>
  <c r="CF120" i="18" s="1"/>
  <c r="CF88" i="18"/>
  <c r="CF124" i="21"/>
  <c r="CF127" i="21" s="1"/>
  <c r="CF120" i="21" s="1"/>
  <c r="CF88" i="21"/>
  <c r="CF116" i="21"/>
  <c r="CF84" i="21"/>
  <c r="CF109" i="5"/>
  <c r="CF77" i="5"/>
  <c r="CF110" i="14"/>
  <c r="CF78" i="14"/>
  <c r="CF107" i="12"/>
  <c r="CF75" i="12"/>
  <c r="CF93" i="9"/>
  <c r="CF61" i="9"/>
  <c r="CF95" i="8"/>
  <c r="CF63" i="8"/>
  <c r="CF107" i="18"/>
  <c r="CF75" i="18"/>
  <c r="CF110" i="16"/>
  <c r="CF78" i="16"/>
  <c r="CF118" i="13"/>
  <c r="CF86" i="13"/>
  <c r="CF117" i="20"/>
  <c r="CF85" i="20"/>
  <c r="CF101" i="14"/>
  <c r="CF69" i="14"/>
  <c r="CF97" i="6"/>
  <c r="CF65" i="6"/>
  <c r="CF105" i="3"/>
  <c r="CF73" i="3"/>
  <c r="CG113" i="14"/>
  <c r="CG81" i="14"/>
  <c r="CF98" i="12"/>
  <c r="CF66" i="12"/>
  <c r="CF113" i="20"/>
  <c r="CF81" i="20"/>
  <c r="CF102" i="9"/>
  <c r="CF70" i="9"/>
  <c r="CF96" i="2"/>
  <c r="CF64" i="2"/>
  <c r="CF110" i="11"/>
  <c r="CF78" i="11"/>
  <c r="CF107" i="16"/>
  <c r="CF75" i="16"/>
  <c r="CF97" i="10"/>
  <c r="CF65" i="10"/>
  <c r="CF109" i="9"/>
  <c r="CF77" i="9"/>
  <c r="CF94" i="13"/>
  <c r="CF62" i="13"/>
  <c r="CF114" i="10"/>
  <c r="CF82" i="10"/>
  <c r="CF113" i="18"/>
  <c r="CF81" i="18"/>
  <c r="CF103" i="11"/>
  <c r="CF71" i="11"/>
  <c r="CG117" i="7"/>
  <c r="CG85" i="7"/>
  <c r="CF106" i="14"/>
  <c r="CF74" i="14"/>
  <c r="CF103" i="2"/>
  <c r="CF71" i="2"/>
  <c r="CF102" i="21"/>
  <c r="CF70" i="21"/>
  <c r="CF99" i="16"/>
  <c r="CF67" i="16"/>
  <c r="CF92" i="6"/>
  <c r="CF60" i="6"/>
  <c r="CF95" i="7"/>
  <c r="CF63" i="7"/>
  <c r="CF116" i="15"/>
  <c r="CF84" i="15"/>
  <c r="CF115" i="19"/>
  <c r="CF83" i="19"/>
  <c r="CF97" i="3"/>
  <c r="CF65" i="3"/>
  <c r="CF95" i="12"/>
  <c r="CF63" i="12"/>
  <c r="CF114" i="3"/>
  <c r="CF82" i="3"/>
  <c r="CF103" i="20"/>
  <c r="CF71" i="20"/>
  <c r="CF117" i="19"/>
  <c r="CF85" i="19"/>
  <c r="CF104" i="17"/>
  <c r="CF72" i="17"/>
  <c r="CF102" i="13"/>
  <c r="CF70" i="13"/>
  <c r="CF91" i="16"/>
  <c r="CF59" i="16"/>
  <c r="CF113" i="3"/>
  <c r="CF81" i="3"/>
  <c r="CF109" i="21"/>
  <c r="CF77" i="21"/>
  <c r="CF97" i="8"/>
  <c r="CF65" i="8"/>
  <c r="CF108" i="15"/>
  <c r="CF76" i="15"/>
  <c r="CF117" i="12"/>
  <c r="CF85" i="12"/>
  <c r="CF117" i="9"/>
  <c r="CF85" i="9"/>
  <c r="CF115" i="4"/>
  <c r="CF83" i="4"/>
  <c r="CF104" i="16"/>
  <c r="CF72" i="16"/>
  <c r="CF92" i="2"/>
  <c r="CF60" i="2"/>
  <c r="CF97" i="2"/>
  <c r="CF65" i="2"/>
  <c r="CF102" i="20"/>
  <c r="CF70" i="20"/>
  <c r="CF108" i="19"/>
  <c r="CF76" i="19"/>
  <c r="CF111" i="12"/>
  <c r="CF79" i="12"/>
  <c r="CF95" i="10"/>
  <c r="CF63" i="10"/>
  <c r="CF115" i="13"/>
  <c r="CF83" i="13"/>
  <c r="CF105" i="5"/>
  <c r="CF73" i="5"/>
  <c r="CF118" i="17"/>
  <c r="CF86" i="17"/>
  <c r="CF100" i="7"/>
  <c r="CF68" i="7"/>
  <c r="CF114" i="15"/>
  <c r="CF82" i="15"/>
  <c r="CF101" i="1"/>
  <c r="CF69" i="1"/>
  <c r="CF104" i="10"/>
  <c r="CF72" i="10"/>
  <c r="CF103" i="9"/>
  <c r="CF71" i="9"/>
  <c r="CF93" i="19"/>
  <c r="CF61" i="19"/>
  <c r="CF91" i="17"/>
  <c r="CF59" i="17"/>
  <c r="CF117" i="5"/>
  <c r="CF85" i="5"/>
  <c r="CF112" i="4"/>
  <c r="CF80" i="4"/>
  <c r="CF105" i="1"/>
  <c r="CF73" i="1"/>
  <c r="CF119" i="21"/>
  <c r="CF87" i="21"/>
  <c r="CF107" i="14"/>
  <c r="CF75" i="14"/>
  <c r="CF109" i="15"/>
  <c r="CF77" i="15"/>
  <c r="CF97" i="16"/>
  <c r="CF65" i="16"/>
  <c r="CF113" i="11"/>
  <c r="CF81" i="11"/>
  <c r="CF117" i="10"/>
  <c r="CF85" i="10"/>
  <c r="CF94" i="20"/>
  <c r="CF62" i="20"/>
  <c r="CF112" i="20"/>
  <c r="CF80" i="20"/>
  <c r="CF104" i="4"/>
  <c r="CF72" i="4"/>
  <c r="CF103" i="17"/>
  <c r="CF71" i="17"/>
  <c r="CF97" i="5"/>
  <c r="CF65" i="5"/>
  <c r="CF112" i="3"/>
  <c r="CF80" i="3"/>
  <c r="CG96" i="8"/>
  <c r="CG64" i="8"/>
  <c r="CF116" i="3"/>
  <c r="CF84" i="3"/>
  <c r="CF95" i="13"/>
  <c r="CF63" i="13"/>
  <c r="CF93" i="2"/>
  <c r="CF61" i="2"/>
  <c r="CF114" i="4"/>
  <c r="CF82" i="4"/>
  <c r="CF118" i="20"/>
  <c r="CF86" i="20"/>
  <c r="CF105" i="6"/>
  <c r="CF73" i="6"/>
  <c r="CF109" i="17"/>
  <c r="CF77" i="17"/>
  <c r="Y47" i="7"/>
  <c r="Z15" i="7"/>
  <c r="CF15" i="7" s="1" a="1"/>
  <c r="CF15" i="7" s="1"/>
  <c r="Y47" i="17"/>
  <c r="Z15" i="17"/>
  <c r="CF15" i="17" s="1" a="1"/>
  <c r="CF15" i="17" s="1"/>
  <c r="CD90" i="2"/>
  <c r="CD58" i="2"/>
  <c r="Y47" i="20"/>
  <c r="Z15" i="20"/>
  <c r="CF15" i="20" s="1" a="1"/>
  <c r="CF15" i="20" s="1"/>
  <c r="CF124" i="14"/>
  <c r="CF127" i="14" s="1"/>
  <c r="CF120" i="14" s="1"/>
  <c r="CF88" i="14"/>
  <c r="CF109" i="10"/>
  <c r="CF77" i="10"/>
  <c r="CF115" i="8"/>
  <c r="CF83" i="8"/>
  <c r="CF93" i="16"/>
  <c r="CF61" i="16"/>
  <c r="CF118" i="19"/>
  <c r="CF86" i="19"/>
  <c r="CF98" i="7"/>
  <c r="CF66" i="7"/>
  <c r="CG112" i="17"/>
  <c r="CG80" i="17"/>
  <c r="CF96" i="13"/>
  <c r="CF64" i="13"/>
  <c r="CF109" i="20"/>
  <c r="CF77" i="20"/>
  <c r="CF105" i="21"/>
  <c r="CF73" i="21"/>
  <c r="CF109" i="14"/>
  <c r="CF77" i="14"/>
  <c r="CF101" i="3"/>
  <c r="CF69" i="3"/>
  <c r="CF95" i="4"/>
  <c r="CF63" i="4"/>
  <c r="CF104" i="12"/>
  <c r="CF72" i="12"/>
  <c r="CF98" i="8"/>
  <c r="CF66" i="8"/>
  <c r="CF116" i="5"/>
  <c r="CF84" i="5"/>
  <c r="CF108" i="7"/>
  <c r="CF76" i="7"/>
  <c r="CF118" i="21"/>
  <c r="CF86" i="21"/>
  <c r="CF118" i="14"/>
  <c r="CF86" i="14"/>
  <c r="CF104" i="11"/>
  <c r="CF72" i="11"/>
  <c r="CF105" i="19"/>
  <c r="CF73" i="19"/>
  <c r="CF98" i="1"/>
  <c r="CF66" i="1"/>
  <c r="CF104" i="14"/>
  <c r="CF72" i="14"/>
  <c r="CG95" i="6"/>
  <c r="CG63" i="6"/>
  <c r="CF117" i="13"/>
  <c r="CF85" i="13"/>
  <c r="CG117" i="16"/>
  <c r="CG85" i="16"/>
  <c r="CF113" i="19"/>
  <c r="CF81" i="19"/>
  <c r="CF112" i="10"/>
  <c r="CF80" i="10"/>
  <c r="CF104" i="7"/>
  <c r="CF72" i="7"/>
  <c r="CF110" i="21"/>
  <c r="CF78" i="21"/>
  <c r="CF106" i="6"/>
  <c r="CF74" i="6"/>
  <c r="CF100" i="12"/>
  <c r="CF68" i="12"/>
  <c r="CF119" i="1"/>
  <c r="CF87" i="1"/>
  <c r="CF100" i="17"/>
  <c r="CF68" i="17"/>
  <c r="CG92" i="20"/>
  <c r="CG60" i="20"/>
  <c r="CF112" i="9"/>
  <c r="CF80" i="9"/>
  <c r="CF116" i="1"/>
  <c r="CF84" i="1"/>
  <c r="CF92" i="9"/>
  <c r="CF60" i="9"/>
  <c r="CF103" i="19"/>
  <c r="CF71" i="19"/>
  <c r="CF100" i="13"/>
  <c r="CF68" i="13"/>
  <c r="CF107" i="10"/>
  <c r="CF75" i="10"/>
  <c r="CF115" i="9"/>
  <c r="CF83" i="9"/>
  <c r="CF98" i="6"/>
  <c r="CF66" i="6"/>
  <c r="CF119" i="20"/>
  <c r="CF87" i="20"/>
  <c r="CF105" i="9"/>
  <c r="CF73" i="9"/>
  <c r="CF105" i="2"/>
  <c r="CF73" i="2"/>
  <c r="CF118" i="7"/>
  <c r="CF86" i="7"/>
  <c r="CF113" i="15"/>
  <c r="CF81" i="15"/>
  <c r="CF95" i="17"/>
  <c r="CF63" i="17"/>
  <c r="CF107" i="7"/>
  <c r="CF75" i="7"/>
  <c r="Y47" i="2"/>
  <c r="Z15" i="2"/>
  <c r="CF15" i="2" s="1" a="1"/>
  <c r="CF15" i="2" s="1"/>
  <c r="AA47" i="3"/>
  <c r="CD58" i="7"/>
  <c r="CD90" i="7"/>
  <c r="CF124" i="6"/>
  <c r="CF127" i="6" s="1"/>
  <c r="CF120" i="6" s="1"/>
  <c r="CF88" i="6"/>
  <c r="CF121" i="9"/>
  <c r="CF89" i="9"/>
  <c r="CF118" i="6"/>
  <c r="CF86" i="6"/>
  <c r="CF100" i="21"/>
  <c r="CF68" i="21"/>
  <c r="CF102" i="15"/>
  <c r="CF70" i="15"/>
  <c r="CF117" i="11"/>
  <c r="CF85" i="11"/>
  <c r="CF95" i="14"/>
  <c r="CF63" i="14"/>
  <c r="CF105" i="11"/>
  <c r="CF73" i="11"/>
  <c r="CF110" i="1"/>
  <c r="CF78" i="1"/>
  <c r="CF124" i="17"/>
  <c r="CF127" i="17" s="1"/>
  <c r="CF120" i="17" s="1"/>
  <c r="CF88" i="17"/>
  <c r="CF121" i="11"/>
  <c r="CF89" i="11"/>
  <c r="CF124" i="13"/>
  <c r="CF127" i="13" s="1"/>
  <c r="CF120" i="13" s="1"/>
  <c r="CF88" i="13"/>
  <c r="CF124" i="5"/>
  <c r="CF127" i="5" s="1"/>
  <c r="CF120" i="5" s="1"/>
  <c r="CF88" i="5"/>
  <c r="CF121" i="7"/>
  <c r="CF89" i="7"/>
  <c r="CF107" i="4"/>
  <c r="CF75" i="4"/>
  <c r="CF109" i="2"/>
  <c r="CF77" i="2"/>
  <c r="CF105" i="12"/>
  <c r="CF73" i="12"/>
  <c r="CF115" i="16"/>
  <c r="CF83" i="16"/>
  <c r="CF106" i="20"/>
  <c r="CF74" i="20"/>
  <c r="CF103" i="16"/>
  <c r="CF71" i="16"/>
  <c r="CF91" i="18"/>
  <c r="CF59" i="18"/>
  <c r="CF109" i="16"/>
  <c r="CF77" i="16"/>
  <c r="CF95" i="9"/>
  <c r="CF63" i="9"/>
  <c r="CF105" i="4"/>
  <c r="CF73" i="4"/>
  <c r="CF94" i="17"/>
  <c r="CF62" i="17"/>
  <c r="CF102" i="4"/>
  <c r="CF70" i="4"/>
  <c r="CF92" i="19"/>
  <c r="CF60" i="19"/>
  <c r="CF103" i="5"/>
  <c r="CF71" i="5"/>
  <c r="CF96" i="16"/>
  <c r="CF64" i="16"/>
  <c r="CF101" i="21"/>
  <c r="CF69" i="21"/>
  <c r="CF98" i="10"/>
  <c r="CF66" i="10"/>
  <c r="CF108" i="2"/>
  <c r="CF76" i="2"/>
  <c r="CF109" i="18"/>
  <c r="CF77" i="18"/>
  <c r="CF114" i="7"/>
  <c r="CF82" i="7"/>
  <c r="CF100" i="9"/>
  <c r="CF68" i="9"/>
  <c r="CF103" i="18"/>
  <c r="CF71" i="18"/>
  <c r="CF117" i="15"/>
  <c r="CF85" i="15"/>
  <c r="CF92" i="21"/>
  <c r="CF60" i="21"/>
  <c r="CF93" i="17"/>
  <c r="CF61" i="17"/>
  <c r="CF117" i="14"/>
  <c r="CF85" i="14"/>
  <c r="CF113" i="4"/>
  <c r="CF81" i="4"/>
  <c r="CG94" i="6"/>
  <c r="CG62" i="6"/>
  <c r="CF115" i="10"/>
  <c r="CF83" i="10"/>
  <c r="CF104" i="6"/>
  <c r="CF72" i="6"/>
  <c r="CF107" i="20"/>
  <c r="CF75" i="20"/>
  <c r="CF98" i="17"/>
  <c r="CF66" i="17"/>
  <c r="CF119" i="11"/>
  <c r="CF87" i="11"/>
  <c r="CF99" i="6"/>
  <c r="CF67" i="6"/>
  <c r="CF118" i="11"/>
  <c r="CF86" i="11"/>
  <c r="CF101" i="4"/>
  <c r="CF69" i="4"/>
  <c r="CF96" i="12"/>
  <c r="CF64" i="12"/>
  <c r="CF119" i="12"/>
  <c r="CF87" i="12"/>
  <c r="CF96" i="3"/>
  <c r="CF64" i="3"/>
  <c r="CF118" i="10"/>
  <c r="CF86" i="10"/>
  <c r="CF101" i="10"/>
  <c r="CF69" i="10"/>
  <c r="CF110" i="15"/>
  <c r="CF78" i="15"/>
  <c r="CF106" i="3"/>
  <c r="CF74" i="3"/>
  <c r="CF94" i="2"/>
  <c r="CF62" i="2"/>
  <c r="CG112" i="7"/>
  <c r="CG80" i="7"/>
  <c r="CF114" i="11"/>
  <c r="CF82" i="11"/>
  <c r="CF112" i="16"/>
  <c r="CF80" i="16"/>
  <c r="CF110" i="20"/>
  <c r="CF78" i="20"/>
  <c r="CF102" i="17"/>
  <c r="CF70" i="17"/>
  <c r="CF119" i="17"/>
  <c r="CF87" i="17"/>
  <c r="CF100" i="2"/>
  <c r="CF68" i="2"/>
  <c r="CF118" i="8"/>
  <c r="CF86" i="8"/>
  <c r="CF98" i="9"/>
  <c r="CF66" i="9"/>
  <c r="CF94" i="4"/>
  <c r="CF62" i="4"/>
  <c r="CF96" i="1"/>
  <c r="CF64" i="1"/>
  <c r="CF105" i="18"/>
  <c r="CF73" i="18"/>
  <c r="CF96" i="4"/>
  <c r="CF64" i="4"/>
  <c r="CF99" i="13"/>
  <c r="CF67" i="13"/>
  <c r="CF95" i="16"/>
  <c r="CF63" i="16"/>
  <c r="CF108" i="11"/>
  <c r="CF76" i="11"/>
  <c r="CF118" i="9"/>
  <c r="CF86" i="9"/>
  <c r="CG114" i="9"/>
  <c r="CG82" i="9"/>
  <c r="CF99" i="12"/>
  <c r="CF67" i="12"/>
  <c r="CF101" i="5"/>
  <c r="CF69" i="5"/>
  <c r="CF108" i="4"/>
  <c r="CF76" i="4"/>
  <c r="CF101" i="20"/>
  <c r="CF69" i="20"/>
  <c r="CF118" i="12"/>
  <c r="CF86" i="12"/>
  <c r="CF106" i="17"/>
  <c r="CF74" i="17"/>
  <c r="CF104" i="19"/>
  <c r="CF72" i="19"/>
  <c r="CF119" i="8"/>
  <c r="CF87" i="8"/>
  <c r="CF93" i="11"/>
  <c r="CF61" i="11"/>
  <c r="CF111" i="16"/>
  <c r="CF79" i="16"/>
  <c r="CF112" i="15"/>
  <c r="CF80" i="15"/>
  <c r="CF100" i="6"/>
  <c r="CF68" i="6"/>
  <c r="CF111" i="1"/>
  <c r="CF79" i="1"/>
  <c r="CF118" i="1"/>
  <c r="CF86" i="1"/>
  <c r="CF116" i="16"/>
  <c r="CF84" i="16"/>
  <c r="CF98" i="14"/>
  <c r="CF66" i="14"/>
  <c r="CF104" i="5"/>
  <c r="CF72" i="5"/>
  <c r="CF100" i="10"/>
  <c r="CF68" i="10"/>
  <c r="CF97" i="18"/>
  <c r="CF65" i="18"/>
  <c r="CG100" i="4"/>
  <c r="CG68" i="4"/>
  <c r="CF99" i="5"/>
  <c r="CF67" i="5"/>
  <c r="CF101" i="11"/>
  <c r="CF69" i="11"/>
  <c r="CF119" i="3"/>
  <c r="CF87" i="3"/>
  <c r="CF110" i="9"/>
  <c r="CF78" i="9"/>
  <c r="CF91" i="21"/>
  <c r="CF59" i="21"/>
  <c r="CF97" i="15"/>
  <c r="CF65" i="15"/>
  <c r="CF114" i="18"/>
  <c r="CF82" i="18"/>
  <c r="CF115" i="1"/>
  <c r="CF83" i="1"/>
  <c r="CF99" i="18"/>
  <c r="CF67" i="18"/>
  <c r="CF108" i="10"/>
  <c r="CF76" i="10"/>
  <c r="CF98" i="19"/>
  <c r="CF66" i="19"/>
  <c r="CF96" i="11"/>
  <c r="CF64" i="11"/>
  <c r="CF96" i="7"/>
  <c r="CF64" i="7"/>
  <c r="CF106" i="4"/>
  <c r="CF74" i="4"/>
  <c r="CF98" i="16"/>
  <c r="CF66" i="16"/>
  <c r="CF104" i="13"/>
  <c r="CF72" i="13"/>
  <c r="CF112" i="8"/>
  <c r="CF80" i="8"/>
  <c r="CF107" i="13"/>
  <c r="CF75" i="13"/>
  <c r="CG106" i="5"/>
  <c r="CG74" i="5"/>
  <c r="CF108" i="16"/>
  <c r="CF76" i="16"/>
  <c r="CF101" i="18"/>
  <c r="CF69" i="18"/>
  <c r="CG94" i="7"/>
  <c r="CG62" i="7"/>
  <c r="CF112" i="12"/>
  <c r="CF80" i="12"/>
  <c r="CF91" i="1"/>
  <c r="CF59" i="1"/>
  <c r="CF98" i="4"/>
  <c r="CF66" i="4"/>
  <c r="CF114" i="16"/>
  <c r="CF82" i="16"/>
  <c r="CF115" i="21"/>
  <c r="CF83" i="21"/>
  <c r="CF113" i="13"/>
  <c r="CF81" i="13"/>
  <c r="CF106" i="16"/>
  <c r="CF74" i="16"/>
  <c r="CF94" i="14"/>
  <c r="CF62" i="14"/>
  <c r="CF109" i="3"/>
  <c r="CF77" i="3"/>
  <c r="CF101" i="8"/>
  <c r="CF69" i="8"/>
  <c r="CG113" i="7"/>
  <c r="CG81" i="7"/>
  <c r="CF103" i="3"/>
  <c r="CF71" i="3"/>
  <c r="CD58" i="12"/>
  <c r="CD90" i="12"/>
  <c r="CD90" i="15"/>
  <c r="CD58" i="15"/>
  <c r="CF124" i="8"/>
  <c r="CF127" i="8" s="1"/>
  <c r="CF120" i="8" s="1"/>
  <c r="CF88" i="8"/>
  <c r="CF111" i="10"/>
  <c r="CF79" i="10"/>
  <c r="CF112" i="18"/>
  <c r="CF80" i="18"/>
  <c r="CG99" i="17"/>
  <c r="CG67" i="17"/>
  <c r="CF108" i="14"/>
  <c r="CF76" i="14"/>
  <c r="CF107" i="6"/>
  <c r="CF75" i="6"/>
  <c r="CF98" i="11"/>
  <c r="CF66" i="11"/>
  <c r="CF116" i="7"/>
  <c r="CF84" i="7"/>
  <c r="CF116" i="10"/>
  <c r="CF84" i="10"/>
  <c r="CF121" i="17"/>
  <c r="CF89" i="17"/>
  <c r="CH121" i="15"/>
  <c r="CH89" i="15"/>
  <c r="CF124" i="9"/>
  <c r="CF127" i="9" s="1"/>
  <c r="CF120" i="9" s="1"/>
  <c r="CF88" i="9"/>
  <c r="CF124" i="15"/>
  <c r="CF127" i="15" s="1"/>
  <c r="CF120" i="15" s="1"/>
  <c r="CF88" i="15"/>
  <c r="CF121" i="12"/>
  <c r="CF89" i="12"/>
  <c r="CF115" i="7"/>
  <c r="CF83" i="7"/>
  <c r="CF91" i="10"/>
  <c r="CF59" i="10"/>
  <c r="CF102" i="3"/>
  <c r="CF70" i="3"/>
  <c r="CF96" i="20"/>
  <c r="CF64" i="20"/>
  <c r="CF100" i="5"/>
  <c r="CF68" i="5"/>
  <c r="CF113" i="21"/>
  <c r="CF81" i="21"/>
  <c r="CF105" i="15"/>
  <c r="CF73" i="15"/>
  <c r="CF105" i="16"/>
  <c r="CF73" i="16"/>
  <c r="CF104" i="2"/>
  <c r="CF72" i="2"/>
  <c r="CF118" i="18"/>
  <c r="CF86" i="18"/>
  <c r="CF95" i="15"/>
  <c r="CF63" i="15"/>
  <c r="CG107" i="2"/>
  <c r="CG75" i="2"/>
  <c r="CF98" i="20"/>
  <c r="CF66" i="20"/>
  <c r="CF114" i="20"/>
  <c r="CF82" i="20"/>
  <c r="CF117" i="21"/>
  <c r="CF85" i="21"/>
  <c r="CF101" i="17"/>
  <c r="CF69" i="17"/>
  <c r="CF96" i="9"/>
  <c r="CF64" i="9"/>
  <c r="CF116" i="14"/>
  <c r="CF84" i="14"/>
  <c r="CF104" i="3"/>
  <c r="CF72" i="3"/>
  <c r="CF113" i="10"/>
  <c r="CF81" i="10"/>
  <c r="CF101" i="2"/>
  <c r="CF69" i="2"/>
  <c r="CG117" i="3"/>
  <c r="CG85" i="3"/>
  <c r="CF103" i="12"/>
  <c r="CF71" i="12"/>
  <c r="CF96" i="5"/>
  <c r="CF64" i="5"/>
  <c r="CF106" i="18"/>
  <c r="CF74" i="18"/>
  <c r="CF112" i="21"/>
  <c r="CF80" i="21"/>
  <c r="CF91" i="8"/>
  <c r="CF59" i="8"/>
  <c r="CF94" i="19"/>
  <c r="CF62" i="19"/>
  <c r="CF99" i="19"/>
  <c r="CF67" i="19"/>
  <c r="CF91" i="12"/>
  <c r="CF59" i="12"/>
  <c r="CF97" i="20"/>
  <c r="CF65" i="20"/>
  <c r="CF96" i="19"/>
  <c r="CF64" i="19"/>
  <c r="CF115" i="3"/>
  <c r="CF83" i="3"/>
  <c r="CF107" i="15"/>
  <c r="CF75" i="15"/>
  <c r="CF98" i="3"/>
  <c r="CF66" i="3"/>
  <c r="AA47" i="16"/>
  <c r="AA47" i="19"/>
  <c r="AA47" i="9"/>
  <c r="Y47" i="12"/>
  <c r="Z15" i="12"/>
  <c r="CF15" i="12" s="1" a="1"/>
  <c r="CF15" i="12" s="1"/>
  <c r="CD90" i="6"/>
  <c r="CD58" i="6"/>
  <c r="CD90" i="21"/>
  <c r="CD58" i="21"/>
  <c r="Y47" i="15"/>
  <c r="Z15" i="15"/>
  <c r="CF15" i="15" s="1" a="1"/>
  <c r="CF15" i="15" s="1"/>
  <c r="CD90" i="4"/>
  <c r="CD58" i="4"/>
  <c r="CF121" i="20"/>
  <c r="CF89" i="20"/>
  <c r="CF121" i="14"/>
  <c r="CF89" i="14"/>
  <c r="CF121" i="3"/>
  <c r="CF89" i="3"/>
  <c r="CF124" i="1"/>
  <c r="CF127" i="1" s="1"/>
  <c r="CF120" i="1" s="1"/>
  <c r="CF88" i="1"/>
  <c r="CF124" i="4"/>
  <c r="CF127" i="4" s="1"/>
  <c r="CF120" i="4" s="1"/>
  <c r="CF88" i="4"/>
  <c r="CF121" i="16"/>
  <c r="CF89" i="16"/>
  <c r="CF124" i="11"/>
  <c r="CF127" i="11" s="1"/>
  <c r="CF120" i="11" s="1"/>
  <c r="CF88" i="11"/>
  <c r="CF100" i="16"/>
  <c r="CF68" i="16"/>
  <c r="CF102" i="12"/>
  <c r="CF70" i="12"/>
  <c r="CF116" i="8"/>
  <c r="CF84" i="8"/>
  <c r="CF93" i="18"/>
  <c r="CF61" i="18"/>
  <c r="CF99" i="9"/>
  <c r="CF67" i="9"/>
  <c r="CF106" i="1"/>
  <c r="CF74" i="1"/>
  <c r="CF110" i="17"/>
  <c r="CF78" i="17"/>
  <c r="CF109" i="11"/>
  <c r="CF77" i="11"/>
  <c r="CF100" i="3"/>
  <c r="CF68" i="3"/>
  <c r="CF113" i="1"/>
  <c r="CF81" i="1"/>
  <c r="CF107" i="11"/>
  <c r="CF75" i="11"/>
  <c r="CF99" i="4"/>
  <c r="CF67" i="4"/>
  <c r="CG97" i="7"/>
  <c r="CG65" i="7"/>
  <c r="CF108" i="13"/>
  <c r="CF76" i="13"/>
  <c r="CF111" i="5"/>
  <c r="CF79" i="5"/>
  <c r="CF93" i="13"/>
  <c r="CF61" i="13"/>
  <c r="CF105" i="13"/>
  <c r="CF73" i="13"/>
  <c r="CF115" i="20"/>
  <c r="CF83" i="20"/>
  <c r="CF99" i="10"/>
  <c r="CF67" i="10"/>
  <c r="CF96" i="10"/>
  <c r="CF64" i="10"/>
  <c r="CF111" i="14"/>
  <c r="CF79" i="14"/>
  <c r="CF109" i="6"/>
  <c r="CF77" i="6"/>
  <c r="CF114" i="5"/>
  <c r="CF82" i="5"/>
  <c r="CG109" i="8"/>
  <c r="CG77" i="8"/>
  <c r="CF109" i="1"/>
  <c r="CF77" i="1"/>
  <c r="CF118" i="15"/>
  <c r="CF86" i="15"/>
  <c r="CF105" i="7"/>
  <c r="CF73" i="7"/>
  <c r="CF114" i="21"/>
  <c r="CF82" i="21"/>
  <c r="CF116" i="17"/>
  <c r="CF84" i="17"/>
  <c r="CF95" i="21"/>
  <c r="CF63" i="21"/>
  <c r="CF103" i="15"/>
  <c r="CF71" i="15"/>
  <c r="CF114" i="6"/>
  <c r="CF82" i="6"/>
  <c r="CF113" i="2"/>
  <c r="CF81" i="2"/>
  <c r="CF114" i="19"/>
  <c r="CF82" i="19"/>
  <c r="CF104" i="1"/>
  <c r="CF72" i="1"/>
  <c r="CF119" i="6"/>
  <c r="CF87" i="6"/>
  <c r="CF108" i="6"/>
  <c r="CF76" i="6"/>
  <c r="CF100" i="8"/>
  <c r="CF68" i="8"/>
  <c r="CF116" i="4"/>
  <c r="CF84" i="4"/>
  <c r="CF108" i="5"/>
  <c r="CF76" i="5"/>
  <c r="CG95" i="5"/>
  <c r="CG63" i="5"/>
  <c r="CF116" i="12"/>
  <c r="CF84" i="12"/>
  <c r="CF93" i="12"/>
  <c r="CF61" i="12"/>
  <c r="CF92" i="4"/>
  <c r="CF60" i="4"/>
  <c r="CF112" i="2"/>
  <c r="CF80" i="2"/>
  <c r="CF98" i="2"/>
  <c r="CF66" i="2"/>
  <c r="CF92" i="18"/>
  <c r="CF60" i="18"/>
  <c r="CF100" i="1"/>
  <c r="CF68" i="1"/>
  <c r="CF107" i="8"/>
  <c r="CF75" i="8"/>
  <c r="CF108" i="9"/>
  <c r="CF76" i="9"/>
  <c r="CF103" i="21"/>
  <c r="CF71" i="21"/>
  <c r="CF111" i="2"/>
  <c r="CF79" i="2"/>
  <c r="CF107" i="3"/>
  <c r="CF75" i="3"/>
  <c r="CG113" i="6"/>
  <c r="CG81" i="6"/>
  <c r="CF116" i="20"/>
  <c r="CF84" i="20"/>
  <c r="CF93" i="8"/>
  <c r="CF61" i="8"/>
  <c r="CF101" i="12"/>
  <c r="CF69" i="12"/>
  <c r="CF114" i="8"/>
  <c r="CF82" i="8"/>
  <c r="CF97" i="9"/>
  <c r="CF65" i="9"/>
  <c r="CF92" i="7"/>
  <c r="CF60" i="7"/>
  <c r="CF111" i="18"/>
  <c r="CF79" i="18"/>
  <c r="CF111" i="4"/>
  <c r="CF79" i="4"/>
  <c r="CF115" i="12"/>
  <c r="CF83" i="12"/>
  <c r="CF95" i="11"/>
  <c r="CF63" i="11"/>
  <c r="CF112" i="6"/>
  <c r="CF80" i="6"/>
  <c r="CF91" i="19"/>
  <c r="CF59" i="19"/>
  <c r="CF115" i="11"/>
  <c r="CF83" i="11"/>
  <c r="CG99" i="2"/>
  <c r="CG67" i="2"/>
  <c r="CF96" i="6"/>
  <c r="CF64" i="6"/>
  <c r="CF92" i="1"/>
  <c r="CF60" i="1"/>
  <c r="CF113" i="12"/>
  <c r="CF81" i="12"/>
  <c r="CF108" i="1"/>
  <c r="CF76" i="1"/>
  <c r="CF94" i="21"/>
  <c r="CF62" i="21"/>
  <c r="CF101" i="7"/>
  <c r="CF69" i="7"/>
  <c r="CF102" i="2"/>
  <c r="CF70" i="2"/>
  <c r="CF95" i="19"/>
  <c r="CF63" i="19"/>
  <c r="CF91" i="9"/>
  <c r="CF59" i="9"/>
  <c r="CF92" i="13"/>
  <c r="CF60" i="13"/>
  <c r="CF98" i="18"/>
  <c r="CF66" i="18"/>
  <c r="CF115" i="17"/>
  <c r="CF83" i="17"/>
  <c r="CF116" i="2"/>
  <c r="CF84" i="2"/>
  <c r="CF118" i="16"/>
  <c r="CF86" i="16"/>
  <c r="CF98" i="5"/>
  <c r="CF66" i="5"/>
  <c r="CF104" i="20"/>
  <c r="CF72" i="20"/>
  <c r="CF94" i="5"/>
  <c r="CF62" i="5"/>
  <c r="CF111" i="20"/>
  <c r="CF79" i="20"/>
  <c r="CF114" i="2"/>
  <c r="CF82" i="2"/>
  <c r="CF116" i="9"/>
  <c r="CF84" i="9"/>
  <c r="CG92" i="3"/>
  <c r="CG60" i="3"/>
  <c r="CF102" i="11"/>
  <c r="CF70" i="11"/>
  <c r="CF105" i="14"/>
  <c r="CF73" i="14"/>
  <c r="CF111" i="7"/>
  <c r="CF79" i="7"/>
  <c r="CF103" i="8"/>
  <c r="CF71" i="8"/>
  <c r="CF111" i="17"/>
  <c r="CF79" i="17"/>
  <c r="CF110" i="8"/>
  <c r="CF78" i="8"/>
  <c r="CF100" i="11"/>
  <c r="CF68" i="11"/>
  <c r="CF119" i="14"/>
  <c r="CF87" i="14"/>
  <c r="CF103" i="4"/>
  <c r="CF71" i="4"/>
  <c r="CF119" i="18"/>
  <c r="CF87" i="18"/>
  <c r="CF119" i="16"/>
  <c r="CF87" i="16"/>
  <c r="CF96" i="21"/>
  <c r="CF64" i="21"/>
  <c r="CF117" i="8"/>
  <c r="CF85" i="8"/>
  <c r="CF93" i="21"/>
  <c r="CF61" i="21"/>
  <c r="CF114" i="14"/>
  <c r="CF82" i="14"/>
  <c r="CF109" i="12"/>
  <c r="CF77" i="12"/>
  <c r="CG106" i="10"/>
  <c r="CG74" i="10"/>
  <c r="CF106" i="8"/>
  <c r="CF74" i="8"/>
  <c r="CF107" i="1"/>
  <c r="CF75" i="1"/>
  <c r="CG94" i="9"/>
  <c r="CG62" i="9"/>
  <c r="CF100" i="19"/>
  <c r="CF68" i="19"/>
  <c r="CF93" i="6"/>
  <c r="CF61" i="6"/>
  <c r="CD58" i="18"/>
  <c r="CD90" i="18"/>
  <c r="Y47" i="6"/>
  <c r="Z15" i="6"/>
  <c r="CF15" i="6" s="1" a="1"/>
  <c r="CF15" i="6" s="1"/>
  <c r="Y47" i="21"/>
  <c r="Z15" i="21"/>
  <c r="CF15" i="21" s="1" a="1"/>
  <c r="CF15" i="21" s="1"/>
  <c r="Y47" i="4"/>
  <c r="Z15" i="4"/>
  <c r="CF15" i="4" s="1" a="1"/>
  <c r="CF15" i="4" s="1"/>
  <c r="CF90" i="16"/>
  <c r="CF58" i="16"/>
  <c r="CF90" i="19"/>
  <c r="CF58" i="19"/>
  <c r="CF90" i="9"/>
  <c r="CF58" i="9"/>
  <c r="CF90" i="1"/>
  <c r="CF58" i="1"/>
  <c r="CF90" i="3"/>
  <c r="CF58" i="3"/>
  <c r="AB36" i="10"/>
  <c r="CH36" i="10" s="1" a="1"/>
  <c r="CH36" i="10" s="1"/>
  <c r="AB41" i="21"/>
  <c r="CH41" i="21" s="1" a="1"/>
  <c r="CH41" i="21" s="1"/>
  <c r="AB43" i="6"/>
  <c r="CH43" i="6" s="1" a="1"/>
  <c r="CH43" i="6" s="1"/>
  <c r="AB37" i="18"/>
  <c r="CH37" i="18" s="1" a="1"/>
  <c r="CH37" i="18" s="1"/>
  <c r="AB34" i="10"/>
  <c r="CH34" i="10" s="1" a="1"/>
  <c r="CH34" i="10" s="1"/>
  <c r="AB34" i="5"/>
  <c r="CH34" i="5" s="1" a="1"/>
  <c r="CH34" i="5" s="1"/>
  <c r="AB25" i="21"/>
  <c r="CH25" i="21" s="1" a="1"/>
  <c r="CH25" i="21" s="1"/>
  <c r="AC24" i="17"/>
  <c r="CI24" i="17" s="1" a="1"/>
  <c r="CI24" i="17" s="1"/>
  <c r="AB40" i="8"/>
  <c r="CH40" i="8" s="1" a="1"/>
  <c r="CH40" i="8" s="1"/>
  <c r="AB35" i="14"/>
  <c r="CH35" i="14" s="1" a="1"/>
  <c r="CH35" i="14" s="1"/>
  <c r="AB27" i="15"/>
  <c r="CH27" i="15" s="1" a="1"/>
  <c r="CH27" i="15" s="1"/>
  <c r="AB33" i="14"/>
  <c r="CH33" i="14" s="1" a="1"/>
  <c r="CH33" i="14" s="1"/>
  <c r="AB18" i="16"/>
  <c r="CH18" i="16" s="1" a="1"/>
  <c r="CH18" i="16" s="1"/>
  <c r="AB42" i="11"/>
  <c r="CH42" i="11" s="1" a="1"/>
  <c r="CH42" i="11" s="1"/>
  <c r="AB32" i="6"/>
  <c r="CH32" i="6" s="1" a="1"/>
  <c r="CH32" i="6" s="1"/>
  <c r="AB20" i="14"/>
  <c r="CH20" i="14" s="1" a="1"/>
  <c r="CH20" i="14" s="1"/>
  <c r="AB43" i="19"/>
  <c r="CH43" i="19" s="1" a="1"/>
  <c r="CH43" i="19" s="1"/>
  <c r="AB32" i="12"/>
  <c r="CH32" i="12" s="1" a="1"/>
  <c r="CH32" i="12" s="1"/>
  <c r="AB23" i="11"/>
  <c r="CH23" i="11" s="1" a="1"/>
  <c r="CH23" i="11" s="1"/>
  <c r="AB30" i="11"/>
  <c r="CH30" i="11" s="1" a="1"/>
  <c r="CH30" i="11" s="1"/>
  <c r="AB23" i="7"/>
  <c r="CH23" i="7" s="1" a="1"/>
  <c r="CH23" i="7" s="1"/>
  <c r="AB18" i="9"/>
  <c r="CH18" i="9" s="1" a="1"/>
  <c r="CH18" i="9" s="1"/>
  <c r="AB41" i="7"/>
  <c r="CH41" i="7" s="1" a="1"/>
  <c r="CH41" i="7" s="1"/>
  <c r="AC37" i="17"/>
  <c r="CI37" i="17" s="1" a="1"/>
  <c r="CI37" i="17" s="1"/>
  <c r="AB20" i="8"/>
  <c r="CH20" i="8" s="1" a="1"/>
  <c r="CH20" i="8" s="1"/>
  <c r="AB35" i="1"/>
  <c r="CH35" i="1" s="1" a="1"/>
  <c r="CH35" i="1" s="1"/>
  <c r="AB21" i="13"/>
  <c r="CH21" i="13" s="1" a="1"/>
  <c r="CH21" i="13" s="1"/>
  <c r="AB32" i="18"/>
  <c r="CH32" i="18" s="1" a="1"/>
  <c r="CH32" i="18" s="1"/>
  <c r="AB41" i="10"/>
  <c r="CH41" i="10" s="1" a="1"/>
  <c r="CH41" i="10" s="1"/>
  <c r="AB34" i="20"/>
  <c r="CH34" i="20" s="1" a="1"/>
  <c r="CH34" i="20" s="1"/>
  <c r="AB35" i="16"/>
  <c r="CH35" i="16" s="1" a="1"/>
  <c r="CH35" i="16" s="1"/>
  <c r="AB30" i="21"/>
  <c r="CH30" i="21" s="1" a="1"/>
  <c r="CH30" i="21" s="1"/>
  <c r="AB34" i="14"/>
  <c r="CH34" i="14" s="1" a="1"/>
  <c r="CH34" i="14" s="1"/>
  <c r="AB43" i="13"/>
  <c r="CH43" i="13" s="1" a="1"/>
  <c r="CH43" i="13" s="1"/>
  <c r="AB26" i="3"/>
  <c r="CH26" i="3" s="1" a="1"/>
  <c r="CH26" i="3" s="1"/>
  <c r="AB42" i="20"/>
  <c r="CH42" i="20" s="1" a="1"/>
  <c r="CH42" i="20" s="1"/>
  <c r="AB20" i="4"/>
  <c r="CH20" i="4" s="1" a="1"/>
  <c r="CH20" i="4" s="1"/>
  <c r="AB26" i="14"/>
  <c r="CH26" i="14" s="1" a="1"/>
  <c r="CH26" i="14" s="1"/>
  <c r="AB29" i="12"/>
  <c r="CH29" i="12" s="1" a="1"/>
  <c r="CH29" i="12" s="1"/>
  <c r="AB22" i="6"/>
  <c r="CH22" i="6" s="1" a="1"/>
  <c r="CH22" i="6" s="1"/>
  <c r="AB23" i="8"/>
  <c r="CH23" i="8" s="1" a="1"/>
  <c r="CH23" i="8" s="1"/>
  <c r="AB30" i="3"/>
  <c r="CH30" i="3" s="1" a="1"/>
  <c r="CH30" i="3" s="1"/>
  <c r="AB41" i="5"/>
  <c r="CH41" i="5" s="1" a="1"/>
  <c r="CH41" i="5" s="1"/>
  <c r="AC38" i="14"/>
  <c r="CI38" i="14" s="1" a="1"/>
  <c r="CI38" i="14" s="1"/>
  <c r="AB33" i="7"/>
  <c r="CH33" i="7" s="1" a="1"/>
  <c r="CH33" i="7" s="1"/>
  <c r="AB43" i="21"/>
  <c r="CH43" i="21" s="1" a="1"/>
  <c r="CH43" i="21" s="1"/>
  <c r="AB23" i="12"/>
  <c r="CH23" i="12" s="1" a="1"/>
  <c r="CH23" i="12" s="1"/>
  <c r="AB43" i="14"/>
  <c r="CH43" i="14" s="1" a="1"/>
  <c r="CH43" i="14" s="1"/>
  <c r="AB38" i="20"/>
  <c r="CH38" i="20" s="1" a="1"/>
  <c r="CH38" i="20" s="1"/>
  <c r="AB29" i="11"/>
  <c r="CH29" i="11" s="1" a="1"/>
  <c r="CH29" i="11" s="1"/>
  <c r="AB30" i="19"/>
  <c r="CH30" i="19" s="1" a="1"/>
  <c r="CH30" i="19" s="1"/>
  <c r="AB27" i="9"/>
  <c r="CH27" i="9" s="1" a="1"/>
  <c r="CH27" i="9" s="1"/>
  <c r="AB23" i="1"/>
  <c r="CH23" i="1" s="1" a="1"/>
  <c r="CH23" i="1" s="1"/>
  <c r="AB21" i="2"/>
  <c r="CH21" i="2" s="1" a="1"/>
  <c r="CH21" i="2" s="1"/>
  <c r="AB29" i="14"/>
  <c r="CH29" i="14" s="1" a="1"/>
  <c r="CH29" i="14" s="1"/>
  <c r="AB35" i="11"/>
  <c r="CH35" i="11" s="1" a="1"/>
  <c r="CH35" i="11" s="1"/>
  <c r="AC20" i="6"/>
  <c r="CI20" i="6" s="1" a="1"/>
  <c r="CI20" i="6" s="1"/>
  <c r="AB42" i="13"/>
  <c r="CH42" i="13" s="1" a="1"/>
  <c r="CH42" i="13" s="1"/>
  <c r="AB32" i="16"/>
  <c r="CH32" i="16" s="1" a="1"/>
  <c r="CH32" i="16" s="1"/>
  <c r="AC42" i="16"/>
  <c r="CI42" i="16" s="1" a="1"/>
  <c r="CI42" i="16" s="1"/>
  <c r="AB22" i="10"/>
  <c r="CH22" i="10" s="1" a="1"/>
  <c r="CH22" i="10" s="1"/>
  <c r="AB38" i="19"/>
  <c r="CH38" i="19" s="1" a="1"/>
  <c r="CH38" i="19" s="1"/>
  <c r="AB34" i="9"/>
  <c r="CH34" i="9" s="1" a="1"/>
  <c r="CH34" i="9" s="1"/>
  <c r="AB37" i="10"/>
  <c r="CH37" i="10" s="1" a="1"/>
  <c r="CH37" i="10" s="1"/>
  <c r="AB19" i="13"/>
  <c r="CH19" i="13" s="1" a="1"/>
  <c r="CH19" i="13" s="1"/>
  <c r="AB29" i="7"/>
  <c r="CH29" i="7" s="1" a="1"/>
  <c r="CH29" i="7" s="1"/>
  <c r="AB39" i="10"/>
  <c r="CH39" i="10" s="1" a="1"/>
  <c r="CH39" i="10" s="1"/>
  <c r="AB35" i="21"/>
  <c r="CH35" i="21" s="1" a="1"/>
  <c r="CH35" i="21" s="1"/>
  <c r="AB31" i="6"/>
  <c r="CH31" i="6" s="1" a="1"/>
  <c r="CH31" i="6" s="1"/>
  <c r="AB38" i="18"/>
  <c r="CH38" i="18" s="1" a="1"/>
  <c r="CH38" i="18" s="1"/>
  <c r="AB25" i="12"/>
  <c r="CH25" i="12" s="1" a="1"/>
  <c r="CH25" i="12" s="1"/>
  <c r="AB28" i="11"/>
  <c r="CH28" i="11" s="1" a="1"/>
  <c r="CH28" i="11" s="1"/>
  <c r="AB44" i="1"/>
  <c r="CH44" i="1" s="1" a="1"/>
  <c r="CH44" i="1" s="1"/>
  <c r="AC42" i="7"/>
  <c r="CI42" i="7" s="1" a="1"/>
  <c r="CI42" i="7" s="1"/>
  <c r="AB25" i="17"/>
  <c r="CH25" i="17" s="1" a="1"/>
  <c r="CH25" i="17" s="1"/>
  <c r="AB31" i="14"/>
  <c r="CH31" i="14" s="1" a="1"/>
  <c r="CH31" i="14" s="1"/>
  <c r="AC17" i="20"/>
  <c r="CI17" i="20" s="1" a="1"/>
  <c r="CI17" i="20" s="1"/>
  <c r="AB37" i="9"/>
  <c r="CH37" i="9" s="1" a="1"/>
  <c r="CH37" i="9" s="1"/>
  <c r="AB28" i="2"/>
  <c r="CH28" i="2" s="1" a="1"/>
  <c r="CH28" i="2" s="1"/>
  <c r="AB41" i="1"/>
  <c r="CH41" i="1" s="1" a="1"/>
  <c r="CH41" i="1" s="1"/>
  <c r="AB27" i="21"/>
  <c r="CH27" i="21" s="1" a="1"/>
  <c r="CH27" i="21" s="1"/>
  <c r="AB17" i="9"/>
  <c r="CH17" i="9" s="1" a="1"/>
  <c r="CH17" i="9" s="1"/>
  <c r="AB24" i="16"/>
  <c r="CH24" i="16" s="1" a="1"/>
  <c r="CH24" i="16" s="1"/>
  <c r="AB28" i="19"/>
  <c r="CH28" i="19" s="1" a="1"/>
  <c r="CH28" i="19" s="1"/>
  <c r="AB17" i="6"/>
  <c r="CH17" i="6" s="1" a="1"/>
  <c r="CH17" i="6" s="1"/>
  <c r="AB25" i="13"/>
  <c r="CH25" i="13" s="1" a="1"/>
  <c r="CH25" i="13" s="1"/>
  <c r="AB20" i="7"/>
  <c r="CH20" i="7" s="1" a="1"/>
  <c r="CH20" i="7" s="1"/>
  <c r="AB32" i="10"/>
  <c r="CH32" i="10" s="1" a="1"/>
  <c r="CH32" i="10" s="1"/>
  <c r="AB41" i="15"/>
  <c r="CH41" i="15" s="1" a="1"/>
  <c r="CH41" i="15" s="1"/>
  <c r="AB40" i="9"/>
  <c r="CH40" i="9" s="1" a="1"/>
  <c r="CH40" i="9" s="1"/>
  <c r="AB40" i="19"/>
  <c r="CH40" i="19" s="1" a="1"/>
  <c r="CH40" i="19" s="1"/>
  <c r="AB23" i="6"/>
  <c r="CH23" i="6" s="1" a="1"/>
  <c r="CH23" i="6" s="1"/>
  <c r="AB22" i="3"/>
  <c r="CH22" i="3" s="1" a="1"/>
  <c r="CH22" i="3" s="1"/>
  <c r="AB44" i="20"/>
  <c r="CH44" i="20" s="1" a="1"/>
  <c r="CH44" i="20" s="1"/>
  <c r="AB20" i="12"/>
  <c r="CH20" i="12" s="1" a="1"/>
  <c r="CH20" i="12" s="1"/>
  <c r="AB30" i="9"/>
  <c r="CH30" i="9" s="1" a="1"/>
  <c r="CH30" i="9" s="1"/>
  <c r="AB39" i="3"/>
  <c r="CH39" i="3" s="1" a="1"/>
  <c r="CH39" i="3" s="1"/>
  <c r="AB30" i="2"/>
  <c r="CH30" i="2" s="1" a="1"/>
  <c r="CH30" i="2" s="1"/>
  <c r="AB28" i="20"/>
  <c r="CH28" i="20" s="1" a="1"/>
  <c r="CH28" i="20" s="1"/>
  <c r="AB42" i="19"/>
  <c r="CH42" i="19" s="1" a="1"/>
  <c r="CH42" i="19" s="1"/>
  <c r="AB43" i="7"/>
  <c r="CH43" i="7" s="1" a="1"/>
  <c r="CH43" i="7" s="1"/>
  <c r="AB29" i="17"/>
  <c r="CH29" i="17" s="1" a="1"/>
  <c r="CH29" i="17" s="1"/>
  <c r="AB38" i="15"/>
  <c r="CH38" i="15" s="1" a="1"/>
  <c r="CH38" i="15" s="1"/>
  <c r="AB27" i="13"/>
  <c r="CH27" i="13" s="1" a="1"/>
  <c r="CH27" i="13" s="1"/>
  <c r="AB16" i="16"/>
  <c r="CH16" i="16" s="1" a="1"/>
  <c r="CH16" i="16" s="1"/>
  <c r="AB38" i="3"/>
  <c r="CH38" i="3" s="1" a="1"/>
  <c r="CH38" i="3" s="1"/>
  <c r="AB20" i="17"/>
  <c r="CH20" i="17" s="1" a="1"/>
  <c r="CH20" i="17" s="1"/>
  <c r="AB34" i="21"/>
  <c r="CH34" i="21" s="1" a="1"/>
  <c r="CH34" i="21" s="1"/>
  <c r="AB22" i="8"/>
  <c r="CH22" i="8" s="1" a="1"/>
  <c r="CH22" i="8" s="1"/>
  <c r="AB33" i="15"/>
  <c r="CH33" i="15" s="1" a="1"/>
  <c r="CH33" i="15" s="1"/>
  <c r="AB42" i="12"/>
  <c r="CH42" i="12" s="1" a="1"/>
  <c r="CH42" i="12" s="1"/>
  <c r="AB42" i="9"/>
  <c r="CH42" i="9" s="1" a="1"/>
  <c r="CH42" i="9" s="1"/>
  <c r="AB40" i="4"/>
  <c r="CH40" i="4" s="1" a="1"/>
  <c r="CH40" i="4" s="1"/>
  <c r="AB29" i="16"/>
  <c r="CH29" i="16" s="1" a="1"/>
  <c r="CH29" i="16" s="1"/>
  <c r="AB17" i="2"/>
  <c r="CH17" i="2" s="1" a="1"/>
  <c r="CH17" i="2" s="1"/>
  <c r="AB32" i="7"/>
  <c r="CH32" i="7" s="1" a="1"/>
  <c r="CH32" i="7" s="1"/>
  <c r="AB22" i="2"/>
  <c r="CH22" i="2" s="1" a="1"/>
  <c r="CH22" i="2" s="1"/>
  <c r="AB27" i="20"/>
  <c r="CH27" i="20" s="1" a="1"/>
  <c r="CH27" i="20" s="1"/>
  <c r="AB33" i="19"/>
  <c r="CH33" i="19" s="1" a="1"/>
  <c r="CH33" i="19" s="1"/>
  <c r="AB36" i="12"/>
  <c r="CH36" i="12" s="1" a="1"/>
  <c r="CH36" i="12" s="1"/>
  <c r="AB20" i="10"/>
  <c r="CH20" i="10" s="1" a="1"/>
  <c r="CH20" i="10" s="1"/>
  <c r="AB40" i="13"/>
  <c r="CH40" i="13" s="1" a="1"/>
  <c r="CH40" i="13" s="1"/>
  <c r="AB30" i="5"/>
  <c r="CH30" i="5" s="1" a="1"/>
  <c r="CH30" i="5" s="1"/>
  <c r="AB43" i="17"/>
  <c r="CH43" i="17" s="1" a="1"/>
  <c r="CH43" i="17" s="1"/>
  <c r="AB25" i="7"/>
  <c r="CH25" i="7" s="1" a="1"/>
  <c r="CH25" i="7" s="1"/>
  <c r="AB39" i="15"/>
  <c r="CH39" i="15" s="1" a="1"/>
  <c r="CH39" i="15" s="1"/>
  <c r="AB26" i="1"/>
  <c r="CH26" i="1" s="1" a="1"/>
  <c r="CH26" i="1" s="1"/>
  <c r="AB29" i="10"/>
  <c r="CH29" i="10" s="1" a="1"/>
  <c r="CH29" i="10" s="1"/>
  <c r="AB28" i="9"/>
  <c r="CH28" i="9" s="1" a="1"/>
  <c r="CH28" i="9" s="1"/>
  <c r="AB18" i="19"/>
  <c r="CH18" i="19" s="1" a="1"/>
  <c r="CH18" i="19" s="1"/>
  <c r="AB16" i="17"/>
  <c r="CH16" i="17" s="1" a="1"/>
  <c r="CH16" i="17" s="1"/>
  <c r="AB42" i="5"/>
  <c r="CH42" i="5" s="1" a="1"/>
  <c r="CH42" i="5" s="1"/>
  <c r="AB37" i="4"/>
  <c r="CH37" i="4" s="1" a="1"/>
  <c r="CH37" i="4" s="1"/>
  <c r="AB30" i="1"/>
  <c r="CH30" i="1" s="1" a="1"/>
  <c r="CH30" i="1" s="1"/>
  <c r="AB44" i="21"/>
  <c r="CH44" i="21" s="1" a="1"/>
  <c r="CH44" i="21" s="1"/>
  <c r="AB32" i="14"/>
  <c r="CH32" i="14" s="1" a="1"/>
  <c r="CH32" i="14" s="1"/>
  <c r="AB34" i="15"/>
  <c r="CH34" i="15" s="1" a="1"/>
  <c r="CH34" i="15" s="1"/>
  <c r="AB22" i="16"/>
  <c r="CH22" i="16" s="1" a="1"/>
  <c r="CH22" i="16" s="1"/>
  <c r="AB38" i="11"/>
  <c r="CH38" i="11" s="1" a="1"/>
  <c r="CH38" i="11" s="1"/>
  <c r="AB42" i="10"/>
  <c r="CH42" i="10" s="1" a="1"/>
  <c r="CH42" i="10" s="1"/>
  <c r="AB19" i="20"/>
  <c r="CH19" i="20" s="1" a="1"/>
  <c r="CH19" i="20" s="1"/>
  <c r="AB37" i="20"/>
  <c r="CH37" i="20" s="1" a="1"/>
  <c r="CH37" i="20" s="1"/>
  <c r="AB29" i="4"/>
  <c r="CH29" i="4" s="1" a="1"/>
  <c r="CH29" i="4" s="1"/>
  <c r="AB28" i="17"/>
  <c r="CH28" i="17" s="1" a="1"/>
  <c r="CH28" i="17" s="1"/>
  <c r="AB22" i="5"/>
  <c r="CH22" i="5" s="1" a="1"/>
  <c r="CH22" i="5" s="1"/>
  <c r="AB37" i="3"/>
  <c r="CH37" i="3" s="1" a="1"/>
  <c r="CH37" i="3" s="1"/>
  <c r="AC21" i="8"/>
  <c r="CI21" i="8" s="1" a="1"/>
  <c r="CI21" i="8" s="1"/>
  <c r="AB41" i="3"/>
  <c r="CH41" i="3" s="1" a="1"/>
  <c r="CH41" i="3" s="1"/>
  <c r="AB20" i="13"/>
  <c r="CH20" i="13" s="1" a="1"/>
  <c r="CH20" i="13" s="1"/>
  <c r="AB18" i="2"/>
  <c r="CH18" i="2" s="1" a="1"/>
  <c r="CH18" i="2" s="1"/>
  <c r="AB39" i="4"/>
  <c r="CH39" i="4" s="1" a="1"/>
  <c r="CH39" i="4" s="1"/>
  <c r="AB43" i="20"/>
  <c r="CH43" i="20" s="1" a="1"/>
  <c r="CH43" i="20" s="1"/>
  <c r="AB30" i="6"/>
  <c r="CH30" i="6" s="1" a="1"/>
  <c r="CH30" i="6" s="1"/>
  <c r="AB34" i="17"/>
  <c r="CH34" i="17" s="1" a="1"/>
  <c r="CH34" i="17" s="1"/>
  <c r="AB32" i="4"/>
  <c r="CH32" i="4" s="1" a="1"/>
  <c r="CH32" i="4" s="1"/>
  <c r="AB34" i="2"/>
  <c r="CH34" i="2" s="1" a="1"/>
  <c r="CH34" i="2" s="1"/>
  <c r="AB40" i="7"/>
  <c r="CH40" i="7" s="1" a="1"/>
  <c r="CH40" i="7" s="1"/>
  <c r="AB16" i="10"/>
  <c r="CH16" i="10" s="1" a="1"/>
  <c r="CH16" i="10" s="1"/>
  <c r="AB30" i="12"/>
  <c r="CH30" i="12" s="1" a="1"/>
  <c r="CH30" i="12" s="1"/>
  <c r="AB27" i="3"/>
  <c r="CH27" i="3" s="1" a="1"/>
  <c r="CH27" i="3" s="1"/>
  <c r="AB21" i="20"/>
  <c r="CH21" i="20" s="1" a="1"/>
  <c r="CH21" i="20" s="1"/>
  <c r="AB40" i="16"/>
  <c r="CH40" i="16" s="1" a="1"/>
  <c r="CH40" i="16" s="1"/>
  <c r="AB15" i="16"/>
  <c r="CH15" i="16" s="1" a="1"/>
  <c r="CH15" i="16" s="1"/>
  <c r="AB31" i="20"/>
  <c r="CH31" i="20" s="1" a="1"/>
  <c r="CH31" i="20" s="1"/>
  <c r="AB25" i="5"/>
  <c r="CH25" i="5" s="1" a="1"/>
  <c r="CH25" i="5" s="1"/>
  <c r="AB28" i="16"/>
  <c r="CH28" i="16" s="1" a="1"/>
  <c r="CH28" i="16" s="1"/>
  <c r="AB38" i="21"/>
  <c r="CH38" i="21" s="1" a="1"/>
  <c r="CH38" i="21" s="1"/>
  <c r="AB30" i="15"/>
  <c r="CH30" i="15" s="1" a="1"/>
  <c r="CH30" i="15" s="1"/>
  <c r="AB15" i="19"/>
  <c r="CH15" i="19" s="1" a="1"/>
  <c r="CH15" i="19" s="1"/>
  <c r="AB16" i="18"/>
  <c r="CH16" i="18" s="1" a="1"/>
  <c r="CH16" i="18" s="1"/>
  <c r="AB30" i="16"/>
  <c r="CH30" i="16" s="1" a="1"/>
  <c r="CH30" i="16" s="1"/>
  <c r="AB34" i="16"/>
  <c r="CH34" i="16" s="1" a="1"/>
  <c r="CH34" i="16" s="1"/>
  <c r="AB29" i="2"/>
  <c r="CH29" i="2" s="1" a="1"/>
  <c r="CH29" i="2" s="1"/>
  <c r="AB20" i="9"/>
  <c r="CH20" i="9" s="1" a="1"/>
  <c r="CH20" i="9" s="1"/>
  <c r="AB43" i="18"/>
  <c r="CH43" i="18" s="1" a="1"/>
  <c r="CH43" i="18" s="1"/>
  <c r="AB30" i="4"/>
  <c r="CH30" i="4" s="1" a="1"/>
  <c r="CH30" i="4" s="1"/>
  <c r="AB20" i="15"/>
  <c r="CH20" i="15" s="1" a="1"/>
  <c r="CH20" i="15" s="1"/>
  <c r="AB19" i="17"/>
  <c r="CH19" i="17" s="1" a="1"/>
  <c r="CH19" i="17" s="1"/>
  <c r="AC32" i="2"/>
  <c r="CI32" i="2" s="1" a="1"/>
  <c r="CI32" i="2" s="1"/>
  <c r="AB27" i="4"/>
  <c r="CH27" i="4" s="1" a="1"/>
  <c r="CH27" i="4" s="1"/>
  <c r="AB23" i="20"/>
  <c r="CH23" i="20" s="1" a="1"/>
  <c r="CH23" i="20" s="1"/>
  <c r="AB39" i="20"/>
  <c r="CH39" i="20" s="1" a="1"/>
  <c r="CH39" i="20" s="1"/>
  <c r="AB17" i="19"/>
  <c r="CH17" i="19" s="1" a="1"/>
  <c r="CH17" i="19" s="1"/>
  <c r="AB42" i="21"/>
  <c r="CH42" i="21" s="1" a="1"/>
  <c r="CH42" i="21" s="1"/>
  <c r="AB26" i="17"/>
  <c r="CH26" i="17" s="1" a="1"/>
  <c r="CH26" i="17" s="1"/>
  <c r="AB28" i="5"/>
  <c r="CH28" i="5" s="1" a="1"/>
  <c r="CH28" i="5" s="1"/>
  <c r="AB21" i="9"/>
  <c r="CH21" i="9" s="1" a="1"/>
  <c r="CH21" i="9" s="1"/>
  <c r="AB21" i="16"/>
  <c r="CH21" i="16" s="1" a="1"/>
  <c r="CH21" i="16" s="1"/>
  <c r="AB41" i="14"/>
  <c r="CH41" i="14" s="1" a="1"/>
  <c r="CH41" i="14" s="1"/>
  <c r="AB26" i="21"/>
  <c r="CH26" i="21" s="1" a="1"/>
  <c r="CH26" i="21" s="1"/>
  <c r="AB29" i="3"/>
  <c r="CH29" i="3" s="1" a="1"/>
  <c r="CH29" i="3" s="1"/>
  <c r="AB23" i="10"/>
  <c r="CH23" i="10" s="1" a="1"/>
  <c r="CH23" i="10" s="1"/>
  <c r="AB33" i="2"/>
  <c r="CH33" i="2" s="1" a="1"/>
  <c r="CH33" i="2" s="1"/>
  <c r="AB38" i="10"/>
  <c r="CH38" i="10" s="1" a="1"/>
  <c r="CH38" i="10" s="1"/>
  <c r="AB34" i="18"/>
  <c r="CH34" i="18" s="1" a="1"/>
  <c r="CH34" i="18" s="1"/>
  <c r="AB26" i="2"/>
  <c r="CH26" i="2" s="1" a="1"/>
  <c r="CH26" i="2" s="1"/>
  <c r="AB39" i="7"/>
  <c r="CH39" i="7" s="1" a="1"/>
  <c r="CH39" i="7" s="1"/>
  <c r="AC42" i="3"/>
  <c r="CI42" i="3" s="1" a="1"/>
  <c r="CI42" i="3" s="1"/>
  <c r="AB25" i="9"/>
  <c r="CH25" i="9" s="1" a="1"/>
  <c r="CH25" i="9" s="1"/>
  <c r="AB28" i="12"/>
  <c r="CH28" i="12" s="1" a="1"/>
  <c r="CH28" i="12" s="1"/>
  <c r="AB28" i="18"/>
  <c r="CH28" i="18" s="1" a="1"/>
  <c r="CH28" i="18" s="1"/>
  <c r="AB21" i="5"/>
  <c r="CH21" i="5" s="1" a="1"/>
  <c r="CH21" i="5" s="1"/>
  <c r="AB42" i="15"/>
  <c r="CH42" i="15" s="1" a="1"/>
  <c r="CH42" i="15" s="1"/>
  <c r="AB31" i="18"/>
  <c r="CH31" i="18" s="1" a="1"/>
  <c r="CH31" i="18" s="1"/>
  <c r="AB15" i="9"/>
  <c r="CH15" i="9" s="1" a="1"/>
  <c r="CH15" i="9" s="1"/>
  <c r="AB17" i="21"/>
  <c r="CH17" i="21" s="1" a="1"/>
  <c r="CH17" i="21" s="1"/>
  <c r="AB37" i="21"/>
  <c r="CH37" i="21" s="1" a="1"/>
  <c r="CH37" i="21" s="1"/>
  <c r="AB18" i="17"/>
  <c r="CH18" i="17" s="1" a="1"/>
  <c r="CH18" i="17" s="1"/>
  <c r="AB16" i="8"/>
  <c r="CH16" i="8" s="1" a="1"/>
  <c r="CH16" i="8" s="1"/>
  <c r="AB42" i="14"/>
  <c r="CH42" i="14" s="1" a="1"/>
  <c r="CH42" i="14" s="1"/>
  <c r="AB19" i="19"/>
  <c r="CH19" i="19" s="1" a="1"/>
  <c r="CH19" i="19" s="1"/>
  <c r="AB38" i="4"/>
  <c r="CH38" i="4" s="1" a="1"/>
  <c r="CH38" i="4" s="1"/>
  <c r="AB24" i="19"/>
  <c r="CH24" i="19" s="1" a="1"/>
  <c r="CH24" i="19" s="1"/>
  <c r="AC19" i="6"/>
  <c r="CI19" i="6" s="1" a="1"/>
  <c r="CI19" i="6" s="1"/>
  <c r="AB16" i="12"/>
  <c r="CH16" i="12" s="1" a="1"/>
  <c r="CH16" i="12" s="1"/>
  <c r="AB40" i="10"/>
  <c r="CH40" i="10" s="1" a="1"/>
  <c r="CH40" i="10" s="1"/>
  <c r="AB29" i="6"/>
  <c r="CH29" i="6" s="1" a="1"/>
  <c r="CH29" i="6" s="1"/>
  <c r="AB22" i="20"/>
  <c r="CH22" i="20" s="1" a="1"/>
  <c r="CH22" i="20" s="1"/>
  <c r="AB32" i="20"/>
  <c r="CH32" i="20" s="1" a="1"/>
  <c r="CH32" i="20" s="1"/>
  <c r="AB21" i="19"/>
  <c r="CH21" i="19" s="1" a="1"/>
  <c r="CH21" i="19" s="1"/>
  <c r="AB23" i="17"/>
  <c r="CH23" i="17" s="1" a="1"/>
  <c r="CH23" i="17" s="1"/>
  <c r="AB40" i="3"/>
  <c r="CH40" i="3" s="1" a="1"/>
  <c r="CH40" i="3" s="1"/>
  <c r="AB44" i="11"/>
  <c r="CH44" i="11" s="1" a="1"/>
  <c r="CH44" i="11" s="1"/>
  <c r="AB32" i="15"/>
  <c r="CH32" i="15" s="1" a="1"/>
  <c r="CH32" i="15" s="1"/>
  <c r="AB24" i="6"/>
  <c r="CH24" i="6" s="1" a="1"/>
  <c r="CH24" i="6" s="1"/>
  <c r="AB23" i="3"/>
  <c r="CH23" i="3" s="1" a="1"/>
  <c r="CH23" i="3" s="1"/>
  <c r="AB43" i="11"/>
  <c r="CH43" i="11" s="1" a="1"/>
  <c r="CH43" i="11" s="1"/>
  <c r="AB26" i="4"/>
  <c r="CH26" i="4" s="1" a="1"/>
  <c r="CH26" i="4" s="1"/>
  <c r="AB21" i="12"/>
  <c r="CH21" i="12" s="1" a="1"/>
  <c r="CH21" i="12" s="1"/>
  <c r="AB44" i="12"/>
  <c r="CH44" i="12" s="1" a="1"/>
  <c r="CH44" i="12" s="1"/>
  <c r="AB21" i="3"/>
  <c r="CH21" i="3" s="1" a="1"/>
  <c r="CH21" i="3" s="1"/>
  <c r="AB43" i="10"/>
  <c r="CH43" i="10" s="1" a="1"/>
  <c r="CH43" i="10" s="1"/>
  <c r="AB26" i="10"/>
  <c r="CH26" i="10" s="1" a="1"/>
  <c r="CH26" i="10" s="1"/>
  <c r="AB35" i="15"/>
  <c r="CH35" i="15" s="1" a="1"/>
  <c r="CH35" i="15" s="1"/>
  <c r="AB31" i="3"/>
  <c r="CH31" i="3" s="1" a="1"/>
  <c r="CH31" i="3" s="1"/>
  <c r="AB19" i="2"/>
  <c r="CH19" i="2" s="1" a="1"/>
  <c r="CH19" i="2" s="1"/>
  <c r="AC37" i="7"/>
  <c r="CI37" i="7" s="1" a="1"/>
  <c r="CI37" i="7" s="1"/>
  <c r="AB39" i="11"/>
  <c r="CH39" i="11" s="1" a="1"/>
  <c r="CH39" i="11" s="1"/>
  <c r="AB37" i="16"/>
  <c r="CH37" i="16" s="1" a="1"/>
  <c r="CH37" i="16" s="1"/>
  <c r="AB35" i="20"/>
  <c r="CH35" i="20" s="1" a="1"/>
  <c r="CH35" i="20" s="1"/>
  <c r="AB27" i="17"/>
  <c r="CH27" i="17" s="1" a="1"/>
  <c r="CH27" i="17" s="1"/>
  <c r="AB44" i="17"/>
  <c r="CH44" i="17" s="1" a="1"/>
  <c r="CH44" i="17" s="1"/>
  <c r="AB25" i="2"/>
  <c r="CH25" i="2" s="1" a="1"/>
  <c r="CH25" i="2" s="1"/>
  <c r="AB43" i="8"/>
  <c r="CH43" i="8" s="1" a="1"/>
  <c r="CH43" i="8" s="1"/>
  <c r="AB23" i="9"/>
  <c r="CH23" i="9" s="1" a="1"/>
  <c r="CH23" i="9" s="1"/>
  <c r="AB19" i="4"/>
  <c r="CH19" i="4" s="1" a="1"/>
  <c r="CH19" i="4" s="1"/>
  <c r="AB21" i="1"/>
  <c r="CH21" i="1" s="1" a="1"/>
  <c r="CH21" i="1" s="1"/>
  <c r="AB30" i="18"/>
  <c r="CH30" i="18" s="1" a="1"/>
  <c r="CH30" i="18" s="1"/>
  <c r="AB21" i="4"/>
  <c r="CH21" i="4" s="1" a="1"/>
  <c r="CH21" i="4" s="1"/>
  <c r="AB24" i="13"/>
  <c r="CH24" i="13" s="1" a="1"/>
  <c r="CH24" i="13" s="1"/>
  <c r="AB20" i="16"/>
  <c r="CH20" i="16" s="1" a="1"/>
  <c r="CH20" i="16" s="1"/>
  <c r="AB33" i="11"/>
  <c r="CH33" i="11" s="1" a="1"/>
  <c r="CH33" i="11" s="1"/>
  <c r="AB43" i="9"/>
  <c r="CH43" i="9" s="1" a="1"/>
  <c r="CH43" i="9" s="1"/>
  <c r="AC39" i="9"/>
  <c r="CI39" i="9" s="1" a="1"/>
  <c r="CI39" i="9" s="1"/>
  <c r="AB24" i="12"/>
  <c r="CH24" i="12" s="1" a="1"/>
  <c r="CH24" i="12" s="1"/>
  <c r="AB26" i="5"/>
  <c r="CH26" i="5" s="1" a="1"/>
  <c r="CH26" i="5" s="1"/>
  <c r="AB33" i="4"/>
  <c r="CH33" i="4" s="1" a="1"/>
  <c r="CH33" i="4" s="1"/>
  <c r="AB26" i="20"/>
  <c r="CH26" i="20" s="1" a="1"/>
  <c r="CH26" i="20" s="1"/>
  <c r="AB43" i="12"/>
  <c r="CH43" i="12" s="1" a="1"/>
  <c r="CH43" i="12" s="1"/>
  <c r="AB31" i="17"/>
  <c r="CH31" i="17" s="1" a="1"/>
  <c r="CH31" i="17" s="1"/>
  <c r="AB29" i="19"/>
  <c r="CH29" i="19" s="1" a="1"/>
  <c r="CH29" i="19" s="1"/>
  <c r="AB44" i="8"/>
  <c r="CH44" i="8" s="1" a="1"/>
  <c r="CH44" i="8" s="1"/>
  <c r="AB18" i="11"/>
  <c r="CH18" i="11" s="1" a="1"/>
  <c r="CH18" i="11" s="1"/>
  <c r="AB36" i="16"/>
  <c r="CH36" i="16" s="1" a="1"/>
  <c r="CH36" i="16" s="1"/>
  <c r="AB37" i="15"/>
  <c r="CH37" i="15" s="1" a="1"/>
  <c r="CH37" i="15" s="1"/>
  <c r="AB25" i="6"/>
  <c r="CH25" i="6" s="1" a="1"/>
  <c r="CH25" i="6" s="1"/>
  <c r="AB36" i="1"/>
  <c r="CH36" i="1" s="1" a="1"/>
  <c r="CH36" i="1" s="1"/>
  <c r="AB43" i="1"/>
  <c r="CH43" i="1" s="1" a="1"/>
  <c r="CH43" i="1" s="1"/>
  <c r="AB41" i="16"/>
  <c r="CH41" i="16" s="1" a="1"/>
  <c r="CH41" i="16" s="1"/>
  <c r="AB23" i="14"/>
  <c r="CH23" i="14" s="1" a="1"/>
  <c r="CH23" i="14" s="1"/>
  <c r="AB29" i="5"/>
  <c r="CH29" i="5" s="1" a="1"/>
  <c r="CH29" i="5" s="1"/>
  <c r="AB25" i="10"/>
  <c r="CH25" i="10" s="1" a="1"/>
  <c r="CH25" i="10" s="1"/>
  <c r="AB22" i="18"/>
  <c r="CH22" i="18" s="1" a="1"/>
  <c r="CH22" i="18" s="1"/>
  <c r="AC25" i="4"/>
  <c r="CI25" i="4" s="1" a="1"/>
  <c r="CI25" i="4" s="1"/>
  <c r="AB24" i="5"/>
  <c r="CH24" i="5" s="1" a="1"/>
  <c r="CH24" i="5" s="1"/>
  <c r="AB26" i="11"/>
  <c r="CH26" i="11" s="1" a="1"/>
  <c r="CH26" i="11" s="1"/>
  <c r="AB44" i="3"/>
  <c r="CH44" i="3" s="1" a="1"/>
  <c r="CH44" i="3" s="1"/>
  <c r="AB35" i="9"/>
  <c r="CH35" i="9" s="1" a="1"/>
  <c r="CH35" i="9" s="1"/>
  <c r="AB16" i="21"/>
  <c r="CH16" i="21" s="1" a="1"/>
  <c r="CH16" i="21" s="1"/>
  <c r="AB22" i="15"/>
  <c r="CH22" i="15" s="1" a="1"/>
  <c r="CH22" i="15" s="1"/>
  <c r="AB39" i="18"/>
  <c r="CH39" i="18" s="1" a="1"/>
  <c r="CH39" i="18" s="1"/>
  <c r="AB40" i="1"/>
  <c r="CH40" i="1" s="1" a="1"/>
  <c r="CH40" i="1" s="1"/>
  <c r="AB24" i="18"/>
  <c r="CH24" i="18" s="1" a="1"/>
  <c r="CH24" i="18" s="1"/>
  <c r="AB33" i="10"/>
  <c r="CH33" i="10" s="1" a="1"/>
  <c r="CH33" i="10" s="1"/>
  <c r="AB23" i="19"/>
  <c r="CH23" i="19" s="1" a="1"/>
  <c r="CH23" i="19" s="1"/>
  <c r="AB21" i="11"/>
  <c r="CH21" i="11" s="1" a="1"/>
  <c r="CH21" i="11" s="1"/>
  <c r="AB21" i="7"/>
  <c r="CH21" i="7" s="1" a="1"/>
  <c r="CH21" i="7" s="1"/>
  <c r="AB31" i="4"/>
  <c r="CH31" i="4" s="1" a="1"/>
  <c r="CH31" i="4" s="1"/>
  <c r="AB23" i="16"/>
  <c r="CH23" i="16" s="1" a="1"/>
  <c r="CH23" i="16" s="1"/>
  <c r="AB29" i="13"/>
  <c r="CH29" i="13" s="1" a="1"/>
  <c r="CH29" i="13" s="1"/>
  <c r="AB37" i="8"/>
  <c r="CH37" i="8" s="1" a="1"/>
  <c r="CH37" i="8" s="1"/>
  <c r="AB32" i="13"/>
  <c r="CH32" i="13" s="1" a="1"/>
  <c r="CH32" i="13" s="1"/>
  <c r="AC31" i="5"/>
  <c r="CI31" i="5" s="1" a="1"/>
  <c r="CI31" i="5" s="1"/>
  <c r="AB33" i="16"/>
  <c r="CH33" i="16" s="1" a="1"/>
  <c r="CH33" i="16" s="1"/>
  <c r="AB26" i="18"/>
  <c r="CH26" i="18" s="1" a="1"/>
  <c r="CH26" i="18" s="1"/>
  <c r="AC19" i="7"/>
  <c r="CI19" i="7" s="1" a="1"/>
  <c r="CI19" i="7" s="1"/>
  <c r="AB37" i="12"/>
  <c r="CH37" i="12" s="1" a="1"/>
  <c r="CH37" i="12" s="1"/>
  <c r="AB16" i="1"/>
  <c r="CH16" i="1" s="1" a="1"/>
  <c r="CH16" i="1" s="1"/>
  <c r="AB23" i="4"/>
  <c r="CH23" i="4" s="1" a="1"/>
  <c r="CH23" i="4" s="1"/>
  <c r="AB39" i="16"/>
  <c r="CH39" i="16" s="1" a="1"/>
  <c r="CH39" i="16" s="1"/>
  <c r="AB40" i="21"/>
  <c r="CH40" i="21" s="1" a="1"/>
  <c r="CH40" i="21" s="1"/>
  <c r="AB38" i="13"/>
  <c r="CH38" i="13" s="1" a="1"/>
  <c r="CH38" i="13" s="1"/>
  <c r="AB31" i="16"/>
  <c r="CH31" i="16" s="1" a="1"/>
  <c r="CH31" i="16" s="1"/>
  <c r="AB19" i="14"/>
  <c r="CH19" i="14" s="1" a="1"/>
  <c r="CH19" i="14" s="1"/>
  <c r="AB34" i="3"/>
  <c r="CH34" i="3" s="1" a="1"/>
  <c r="CH34" i="3" s="1"/>
  <c r="AB26" i="8"/>
  <c r="CH26" i="8" s="1" a="1"/>
  <c r="CH26" i="8" s="1"/>
  <c r="AC38" i="7"/>
  <c r="CI38" i="7" s="1" a="1"/>
  <c r="CI38" i="7" s="1"/>
  <c r="AB28" i="3"/>
  <c r="CH28" i="3" s="1" a="1"/>
  <c r="CH28" i="3" s="1"/>
  <c r="AB25" i="16"/>
  <c r="CH25" i="16" s="1" a="1"/>
  <c r="CH25" i="16" s="1"/>
  <c r="AC27" i="6"/>
  <c r="CI27" i="6" s="1" a="1"/>
  <c r="CI27" i="6" s="1"/>
  <c r="AB27" i="12"/>
  <c r="CH27" i="12" s="1" a="1"/>
  <c r="CH27" i="12" s="1"/>
  <c r="AB17" i="14"/>
  <c r="CH17" i="14" s="1" a="1"/>
  <c r="CH17" i="14" s="1"/>
  <c r="AB41" i="8"/>
  <c r="CH41" i="8" s="1" a="1"/>
  <c r="CH41" i="8" s="1"/>
  <c r="AB35" i="3"/>
  <c r="CH35" i="3" s="1" a="1"/>
  <c r="CH35" i="3" s="1"/>
  <c r="AB19" i="11"/>
  <c r="CH19" i="11" s="1" a="1"/>
  <c r="CH19" i="11" s="1"/>
  <c r="AB18" i="18"/>
  <c r="CH18" i="18" s="1" a="1"/>
  <c r="CH18" i="18" s="1"/>
  <c r="AB19" i="1"/>
  <c r="CH19" i="1" s="1" a="1"/>
  <c r="CH19" i="1" s="1"/>
  <c r="AB24" i="9"/>
  <c r="CH24" i="9" s="1" a="1"/>
  <c r="CH24" i="9" s="1"/>
  <c r="AB19" i="15"/>
  <c r="CH19" i="15" s="1" a="1"/>
  <c r="CH19" i="15" s="1"/>
  <c r="AB31" i="1"/>
  <c r="CH31" i="1" s="1" a="1"/>
  <c r="CH31" i="1" s="1"/>
  <c r="AB39" i="12"/>
  <c r="CH39" i="12" s="1" a="1"/>
  <c r="CH39" i="12" s="1"/>
  <c r="AB35" i="17"/>
  <c r="CH35" i="17" s="1" a="1"/>
  <c r="CH35" i="17" s="1"/>
  <c r="AB31" i="21"/>
  <c r="CH31" i="21" s="1" a="1"/>
  <c r="CH31" i="21" s="1"/>
  <c r="AB34" i="11"/>
  <c r="CH34" i="11" s="1" a="1"/>
  <c r="CH34" i="11" s="1"/>
  <c r="AB18" i="1"/>
  <c r="CH18" i="1" s="1" a="1"/>
  <c r="CH18" i="1" s="1"/>
  <c r="AB25" i="3"/>
  <c r="CH25" i="3" s="1" a="1"/>
  <c r="CH25" i="3" s="1"/>
  <c r="AB16" i="5"/>
  <c r="CH16" i="5" s="1" a="1"/>
  <c r="CH16" i="5" s="1"/>
  <c r="AB38" i="1"/>
  <c r="CH38" i="1" s="1" a="1"/>
  <c r="CH38" i="1" s="1"/>
  <c r="AB18" i="5"/>
  <c r="CH18" i="5" s="1" a="1"/>
  <c r="CH18" i="5" s="1"/>
  <c r="AB32" i="11"/>
  <c r="CH32" i="11" s="1" a="1"/>
  <c r="CH32" i="11" s="1"/>
  <c r="AB33" i="8"/>
  <c r="CH33" i="8" s="1" a="1"/>
  <c r="CH33" i="8" s="1"/>
  <c r="AB24" i="4"/>
  <c r="CH24" i="4" s="1" a="1"/>
  <c r="CH24" i="4" s="1"/>
  <c r="AB22" i="1"/>
  <c r="CH22" i="1" s="1" a="1"/>
  <c r="CH22" i="1" s="1"/>
  <c r="AC22" i="7"/>
  <c r="CI22" i="7" s="1" a="1"/>
  <c r="CI22" i="7" s="1"/>
  <c r="AB36" i="21"/>
  <c r="CH36" i="21" s="1" a="1"/>
  <c r="CH36" i="21" s="1"/>
  <c r="AB33" i="13"/>
  <c r="CH33" i="13" s="1" a="1"/>
  <c r="CH33" i="13" s="1"/>
  <c r="AB24" i="11"/>
  <c r="CH24" i="11" s="1" a="1"/>
  <c r="CH24" i="11" s="1"/>
  <c r="AB36" i="5"/>
  <c r="CH36" i="5" s="1" a="1"/>
  <c r="CH36" i="5" s="1"/>
  <c r="AB21" i="15"/>
  <c r="CH21" i="15" s="1" a="1"/>
  <c r="CH21" i="15" s="1"/>
  <c r="AB18" i="13"/>
  <c r="CH18" i="13" s="1" a="1"/>
  <c r="CH18" i="13" s="1"/>
  <c r="AB42" i="17"/>
  <c r="CH42" i="17" s="1" a="1"/>
  <c r="CH42" i="17" s="1"/>
  <c r="AB30" i="13"/>
  <c r="CH30" i="13" s="1" a="1"/>
  <c r="CH30" i="13" s="1"/>
  <c r="AB16" i="6"/>
  <c r="CH16" i="6" s="1" a="1"/>
  <c r="CH16" i="6" s="1"/>
  <c r="AB40" i="20"/>
  <c r="CH40" i="20" s="1" a="1"/>
  <c r="CH40" i="20" s="1"/>
  <c r="AB24" i="10"/>
  <c r="CH24" i="10" s="1" a="1"/>
  <c r="CH24" i="10" s="1"/>
  <c r="AB30" i="17"/>
  <c r="CH30" i="17" s="1" a="1"/>
  <c r="CH30" i="17" s="1"/>
  <c r="AB21" i="10"/>
  <c r="CH21" i="10" s="1" a="1"/>
  <c r="CH21" i="10" s="1"/>
  <c r="AB33" i="3"/>
  <c r="CH33" i="3" s="1" a="1"/>
  <c r="CH33" i="3" s="1"/>
  <c r="AB36" i="14"/>
  <c r="CH36" i="14" s="1" a="1"/>
  <c r="CH36" i="14" s="1"/>
  <c r="AB16" i="3"/>
  <c r="CH16" i="3" s="1" a="1"/>
  <c r="CH16" i="3" s="1"/>
  <c r="AB34" i="6"/>
  <c r="CH34" i="6" s="1" a="1"/>
  <c r="CH34" i="6" s="1"/>
  <c r="AB33" i="18"/>
  <c r="CH33" i="18" s="1" a="1"/>
  <c r="CH33" i="18" s="1"/>
  <c r="AB39" i="5"/>
  <c r="CH39" i="5" s="1" a="1"/>
  <c r="CH39" i="5" s="1"/>
  <c r="AB43" i="3"/>
  <c r="CH43" i="3" s="1" a="1"/>
  <c r="CH43" i="3" s="1"/>
  <c r="AC34" i="8"/>
  <c r="CI34" i="8" s="1" a="1"/>
  <c r="CI34" i="8" s="1"/>
  <c r="AB16" i="4"/>
  <c r="CH16" i="4" s="1" a="1"/>
  <c r="CH16" i="4" s="1"/>
  <c r="AB34" i="1"/>
  <c r="CH34" i="1" s="1" a="1"/>
  <c r="CH34" i="1" s="1"/>
  <c r="AB27" i="1"/>
  <c r="CH27" i="1" s="1" a="1"/>
  <c r="CH27" i="1" s="1"/>
  <c r="AB43" i="15"/>
  <c r="CH43" i="15" s="1" a="1"/>
  <c r="CH43" i="15" s="1"/>
  <c r="AB22" i="12"/>
  <c r="CH22" i="12" s="1" a="1"/>
  <c r="CH22" i="12" s="1"/>
  <c r="AB30" i="7"/>
  <c r="CH30" i="7" s="1" a="1"/>
  <c r="CH30" i="7" s="1"/>
  <c r="AB39" i="21"/>
  <c r="CH39" i="21" s="1" a="1"/>
  <c r="CH39" i="21" s="1"/>
  <c r="AB17" i="10"/>
  <c r="CH17" i="10" s="1" a="1"/>
  <c r="CH17" i="10" s="1"/>
  <c r="AB41" i="17"/>
  <c r="CH41" i="17" s="1" a="1"/>
  <c r="CH41" i="17" s="1"/>
  <c r="AB22" i="13"/>
  <c r="CH22" i="13" s="1" a="1"/>
  <c r="CH22" i="13" s="1"/>
  <c r="AB22" i="11"/>
  <c r="CH22" i="11" s="1" a="1"/>
  <c r="CH22" i="11" s="1"/>
  <c r="AB20" i="21"/>
  <c r="CH20" i="21" s="1" a="1"/>
  <c r="CH20" i="21" s="1"/>
  <c r="AB44" i="15"/>
  <c r="CH44" i="15" s="1" a="1"/>
  <c r="CH44" i="15" s="1"/>
  <c r="AB28" i="15"/>
  <c r="CH28" i="15" s="1" a="1"/>
  <c r="CH28" i="15" s="1"/>
  <c r="AC16" i="7"/>
  <c r="CI16" i="7" s="1" a="1"/>
  <c r="CI16" i="7" s="1"/>
  <c r="AB39" i="6"/>
  <c r="CH39" i="6" s="1" a="1"/>
  <c r="CH39" i="6" s="1"/>
  <c r="AB42" i="4"/>
  <c r="CH42" i="4" s="1" a="1"/>
  <c r="CH42" i="4" s="1"/>
  <c r="AB18" i="14"/>
  <c r="CH18" i="14" s="1" a="1"/>
  <c r="CH18" i="14" s="1"/>
  <c r="AB38" i="2"/>
  <c r="CH38" i="2" s="1" a="1"/>
  <c r="CH38" i="2" s="1"/>
  <c r="AB26" i="16"/>
  <c r="CH26" i="16" s="1" a="1"/>
  <c r="CH26" i="16" s="1"/>
  <c r="AB39" i="19"/>
  <c r="CH39" i="19" s="1" a="1"/>
  <c r="CH39" i="19" s="1"/>
  <c r="AB28" i="6"/>
  <c r="CH28" i="6" s="1" a="1"/>
  <c r="CH28" i="6" s="1"/>
  <c r="AB41" i="13"/>
  <c r="CH41" i="13" s="1" a="1"/>
  <c r="CH41" i="13" s="1"/>
  <c r="AB29" i="1"/>
  <c r="CH29" i="1" s="1" a="1"/>
  <c r="CH29" i="1" s="1"/>
  <c r="AB39" i="1"/>
  <c r="CH39" i="1" s="1" a="1"/>
  <c r="CH39" i="1" s="1"/>
  <c r="AB44" i="6"/>
  <c r="CH44" i="6" s="1" a="1"/>
  <c r="CH44" i="6" s="1"/>
  <c r="AB22" i="19"/>
  <c r="CH22" i="19" s="1" a="1"/>
  <c r="CH22" i="19" s="1"/>
  <c r="AB33" i="6"/>
  <c r="CH33" i="6" s="1" a="1"/>
  <c r="CH33" i="6" s="1"/>
  <c r="AB26" i="9"/>
  <c r="CH26" i="9" s="1" a="1"/>
  <c r="CH26" i="9" s="1"/>
  <c r="AB25" i="8"/>
  <c r="CH25" i="8" s="1" a="1"/>
  <c r="CH25" i="8" s="1"/>
  <c r="AB29" i="21"/>
  <c r="CH29" i="21" s="1" a="1"/>
  <c r="CH29" i="21" s="1"/>
  <c r="AB41" i="4"/>
  <c r="CH41" i="4" s="1" a="1"/>
  <c r="CH41" i="4" s="1"/>
  <c r="AB44" i="13"/>
  <c r="CH44" i="13" s="1" a="1"/>
  <c r="CH44" i="13" s="1"/>
  <c r="AB33" i="5"/>
  <c r="CH33" i="5" s="1" a="1"/>
  <c r="CH33" i="5" s="1"/>
  <c r="AB19" i="8"/>
  <c r="CH19" i="8" s="1" a="1"/>
  <c r="CH19" i="8" s="1"/>
  <c r="AB31" i="19"/>
  <c r="CH31" i="19" s="1" a="1"/>
  <c r="CH31" i="19" s="1"/>
  <c r="AC20" i="5"/>
  <c r="CI20" i="5" s="1" a="1"/>
  <c r="CI20" i="5" s="1"/>
  <c r="AB44" i="4"/>
  <c r="CH44" i="4" s="1" a="1"/>
  <c r="CH44" i="4" s="1"/>
  <c r="AB41" i="12"/>
  <c r="CH41" i="12" s="1" a="1"/>
  <c r="CH41" i="12" s="1"/>
  <c r="AB18" i="12"/>
  <c r="CH18" i="12" s="1" a="1"/>
  <c r="CH18" i="12" s="1"/>
  <c r="AB24" i="14"/>
  <c r="CH24" i="14" s="1" a="1"/>
  <c r="CH24" i="14" s="1"/>
  <c r="AB17" i="4"/>
  <c r="CH17" i="4" s="1" a="1"/>
  <c r="CH17" i="4" s="1"/>
  <c r="AB37" i="2"/>
  <c r="CH37" i="2" s="1" a="1"/>
  <c r="CH37" i="2" s="1"/>
  <c r="AB15" i="1"/>
  <c r="CH15" i="1" s="1" a="1"/>
  <c r="CH15" i="1" s="1"/>
  <c r="AB23" i="2"/>
  <c r="CH23" i="2" s="1" a="1"/>
  <c r="CH23" i="2" s="1"/>
  <c r="AB17" i="18"/>
  <c r="CH17" i="18" s="1" a="1"/>
  <c r="CH17" i="18" s="1"/>
  <c r="AB25" i="1"/>
  <c r="CH25" i="1" s="1" a="1"/>
  <c r="CH25" i="1" s="1"/>
  <c r="AB32" i="8"/>
  <c r="CH32" i="8" s="1" a="1"/>
  <c r="CH32" i="8" s="1"/>
  <c r="AB33" i="9"/>
  <c r="CH33" i="9" s="1" a="1"/>
  <c r="CH33" i="9" s="1"/>
  <c r="AB28" i="21"/>
  <c r="CH28" i="21" s="1" a="1"/>
  <c r="CH28" i="21" s="1"/>
  <c r="AB36" i="2"/>
  <c r="CH36" i="2" s="1" a="1"/>
  <c r="CH36" i="2" s="1"/>
  <c r="AB32" i="3"/>
  <c r="CH32" i="3" s="1" a="1"/>
  <c r="CH32" i="3" s="1"/>
  <c r="AC38" i="6"/>
  <c r="CI38" i="6" s="1" a="1"/>
  <c r="CI38" i="6" s="1"/>
  <c r="AB43" i="2"/>
  <c r="CH43" i="2" s="1" a="1"/>
  <c r="CH43" i="2" s="1"/>
  <c r="AB41" i="20"/>
  <c r="CH41" i="20" s="1" a="1"/>
  <c r="CH41" i="20" s="1"/>
  <c r="AB18" i="8"/>
  <c r="CH18" i="8" s="1" a="1"/>
  <c r="CH18" i="8" s="1"/>
  <c r="AB26" i="12"/>
  <c r="CH26" i="12" s="1" a="1"/>
  <c r="CH26" i="12" s="1"/>
  <c r="AB39" i="8"/>
  <c r="CH39" i="8" s="1" a="1"/>
  <c r="CH39" i="8" s="1"/>
  <c r="AB22" i="9"/>
  <c r="CH22" i="9" s="1" a="1"/>
  <c r="CH22" i="9" s="1"/>
  <c r="AB17" i="7"/>
  <c r="CH17" i="7" s="1" a="1"/>
  <c r="CH17" i="7" s="1"/>
  <c r="AB36" i="18"/>
  <c r="CH36" i="18" s="1" a="1"/>
  <c r="CH36" i="18" s="1"/>
  <c r="AB36" i="4"/>
  <c r="CH36" i="4" s="1" a="1"/>
  <c r="CH36" i="4" s="1"/>
  <c r="AB40" i="12"/>
  <c r="CH40" i="12" s="1" a="1"/>
  <c r="CH40" i="12" s="1"/>
  <c r="AB20" i="11"/>
  <c r="CH20" i="11" s="1" a="1"/>
  <c r="CH20" i="11" s="1"/>
  <c r="AB37" i="6"/>
  <c r="CH37" i="6" s="1" a="1"/>
  <c r="CH37" i="6" s="1"/>
  <c r="AB16" i="19"/>
  <c r="CH16" i="19" s="1" a="1"/>
  <c r="CH16" i="19" s="1"/>
  <c r="AB40" i="11"/>
  <c r="CH40" i="11" s="1" a="1"/>
  <c r="CH40" i="11" s="1"/>
  <c r="AC24" i="2"/>
  <c r="CI24" i="2" s="1" a="1"/>
  <c r="CI24" i="2" s="1"/>
  <c r="AB21" i="6"/>
  <c r="CH21" i="6" s="1" a="1"/>
  <c r="CH21" i="6" s="1"/>
  <c r="AB17" i="1"/>
  <c r="CH17" i="1" s="1" a="1"/>
  <c r="CH17" i="1" s="1"/>
  <c r="AB38" i="12"/>
  <c r="CH38" i="12" s="1" a="1"/>
  <c r="CH38" i="12" s="1"/>
  <c r="AB33" i="1"/>
  <c r="CH33" i="1" s="1" a="1"/>
  <c r="CH33" i="1" s="1"/>
  <c r="AB19" i="21"/>
  <c r="CH19" i="21" s="1" a="1"/>
  <c r="CH19" i="21" s="1"/>
  <c r="AB26" i="7"/>
  <c r="CH26" i="7" s="1" a="1"/>
  <c r="CH26" i="7" s="1"/>
  <c r="AB27" i="2"/>
  <c r="CH27" i="2" s="1" a="1"/>
  <c r="CH27" i="2" s="1"/>
  <c r="AB20" i="19"/>
  <c r="CH20" i="19" s="1" a="1"/>
  <c r="CH20" i="19" s="1"/>
  <c r="AB16" i="9"/>
  <c r="CH16" i="9" s="1" a="1"/>
  <c r="CH16" i="9" s="1"/>
  <c r="AB17" i="13"/>
  <c r="CH17" i="13" s="1" a="1"/>
  <c r="CH17" i="13" s="1"/>
  <c r="AB23" i="18"/>
  <c r="CH23" i="18" s="1" a="1"/>
  <c r="CH23" i="18" s="1"/>
  <c r="AB40" i="17"/>
  <c r="CH40" i="17" s="1" a="1"/>
  <c r="CH40" i="17" s="1"/>
  <c r="AB41" i="2"/>
  <c r="CH41" i="2" s="1" a="1"/>
  <c r="CH41" i="2" s="1"/>
  <c r="AB43" i="16"/>
  <c r="CH43" i="16" s="1" a="1"/>
  <c r="CH43" i="16" s="1"/>
  <c r="AB23" i="5"/>
  <c r="CH23" i="5" s="1" a="1"/>
  <c r="CH23" i="5" s="1"/>
  <c r="AB29" i="20"/>
  <c r="CH29" i="20" s="1" a="1"/>
  <c r="CH29" i="20" s="1"/>
  <c r="AB19" i="5"/>
  <c r="CH19" i="5" s="1" a="1"/>
  <c r="CH19" i="5" s="1"/>
  <c r="AB36" i="20"/>
  <c r="CH36" i="20" s="1" a="1"/>
  <c r="CH36" i="20" s="1"/>
  <c r="AB39" i="2"/>
  <c r="CH39" i="2" s="1" a="1"/>
  <c r="CH39" i="2" s="1"/>
  <c r="AB41" i="9"/>
  <c r="CH41" i="9" s="1" a="1"/>
  <c r="CH41" i="9" s="1"/>
  <c r="AC17" i="3"/>
  <c r="CI17" i="3" s="1" a="1"/>
  <c r="CI17" i="3" s="1"/>
  <c r="AB27" i="11"/>
  <c r="CH27" i="11" s="1" a="1"/>
  <c r="CH27" i="11" s="1"/>
  <c r="AB30" i="14"/>
  <c r="CH30" i="14" s="1" a="1"/>
  <c r="CH30" i="14" s="1"/>
  <c r="AB36" i="7"/>
  <c r="CH36" i="7" s="1" a="1"/>
  <c r="CH36" i="7" s="1"/>
  <c r="AB28" i="8"/>
  <c r="CH28" i="8" s="1" a="1"/>
  <c r="CH28" i="8" s="1"/>
  <c r="AB36" i="17"/>
  <c r="CH36" i="17" s="1" a="1"/>
  <c r="CH36" i="17" s="1"/>
  <c r="AB35" i="8"/>
  <c r="CH35" i="8" s="1" a="1"/>
  <c r="CH35" i="8" s="1"/>
  <c r="AB25" i="11"/>
  <c r="CH25" i="11" s="1" a="1"/>
  <c r="CH25" i="11" s="1"/>
  <c r="AB44" i="14"/>
  <c r="CH44" i="14" s="1" a="1"/>
  <c r="CH44" i="14" s="1"/>
  <c r="AB28" i="4"/>
  <c r="CH28" i="4" s="1" a="1"/>
  <c r="CH28" i="4" s="1"/>
  <c r="AB44" i="18"/>
  <c r="CH44" i="18" s="1" a="1"/>
  <c r="CH44" i="18" s="1"/>
  <c r="AB44" i="16"/>
  <c r="CH44" i="16" s="1" a="1"/>
  <c r="CH44" i="16" s="1"/>
  <c r="AB21" i="21"/>
  <c r="CH21" i="21" s="1" a="1"/>
  <c r="CH21" i="21" s="1"/>
  <c r="AB42" i="8"/>
  <c r="CH42" i="8" s="1" a="1"/>
  <c r="CH42" i="8" s="1"/>
  <c r="AB18" i="21"/>
  <c r="CH18" i="21" s="1" a="1"/>
  <c r="CH18" i="21" s="1"/>
  <c r="AB39" i="14"/>
  <c r="CH39" i="14" s="1" a="1"/>
  <c r="CH39" i="14" s="1"/>
  <c r="AB34" i="12"/>
  <c r="CH34" i="12" s="1" a="1"/>
  <c r="CH34" i="12" s="1"/>
  <c r="AC31" i="10"/>
  <c r="CI31" i="10" s="1" a="1"/>
  <c r="CI31" i="10" s="1"/>
  <c r="AB31" i="8"/>
  <c r="CH31" i="8" s="1" a="1"/>
  <c r="CH31" i="8" s="1"/>
  <c r="AB32" i="1"/>
  <c r="CH32" i="1" s="1" a="1"/>
  <c r="CH32" i="1" s="1"/>
  <c r="AC19" i="9"/>
  <c r="CI19" i="9" s="1" a="1"/>
  <c r="CI19" i="9" s="1"/>
  <c r="AB25" i="19"/>
  <c r="CH25" i="19" s="1" a="1"/>
  <c r="CH25" i="19" s="1"/>
  <c r="AB18" i="6"/>
  <c r="CH18" i="6" s="1" a="1"/>
  <c r="CH18" i="6" s="1"/>
  <c r="AB22" i="14"/>
  <c r="CH22" i="14" s="1" a="1"/>
  <c r="CH22" i="14" s="1"/>
  <c r="AB18" i="3"/>
  <c r="CH18" i="3" s="1" a="1"/>
  <c r="CH18" i="3" s="1"/>
  <c r="AB18" i="10"/>
  <c r="CH18" i="10" s="1" a="1"/>
  <c r="CH18" i="10" s="1"/>
  <c r="AB30" i="8"/>
  <c r="CH30" i="8" s="1" a="1"/>
  <c r="CH30" i="8" s="1"/>
  <c r="AB31" i="15"/>
  <c r="CH31" i="15" s="1" a="1"/>
  <c r="CH31" i="15" s="1"/>
  <c r="AB44" i="5"/>
  <c r="CH44" i="5" s="1" a="1"/>
  <c r="CH44" i="5" s="1"/>
  <c r="AB38" i="17"/>
  <c r="CH38" i="17" s="1" a="1"/>
  <c r="CH38" i="17" s="1"/>
  <c r="AB24" i="3"/>
  <c r="CH24" i="3" s="1" a="1"/>
  <c r="CH24" i="3" s="1"/>
  <c r="AB28" i="1"/>
  <c r="CH28" i="1" s="1" a="1"/>
  <c r="CH28" i="1" s="1"/>
  <c r="AB42" i="18"/>
  <c r="CH42" i="18" s="1" a="1"/>
  <c r="CH42" i="18" s="1"/>
  <c r="AB38" i="5"/>
  <c r="CH38" i="5" s="1" a="1"/>
  <c r="CH38" i="5" s="1"/>
  <c r="AB28" i="7"/>
  <c r="CH28" i="7" s="1" a="1"/>
  <c r="CH28" i="7" s="1"/>
  <c r="AB36" i="3"/>
  <c r="CH36" i="3" s="1" a="1"/>
  <c r="CH36" i="3" s="1"/>
  <c r="AB44" i="7"/>
  <c r="CH44" i="7" s="1" a="1"/>
  <c r="CH44" i="7" s="1"/>
  <c r="AB24" i="1"/>
  <c r="CH24" i="1" s="1" a="1"/>
  <c r="CH24" i="1" s="1"/>
  <c r="AB33" i="17"/>
  <c r="CH33" i="17" s="1" a="1"/>
  <c r="CH33" i="17" s="1"/>
  <c r="AB23" i="13"/>
  <c r="CH23" i="13" s="1" a="1"/>
  <c r="CH23" i="13" s="1"/>
  <c r="AB36" i="11"/>
  <c r="CH36" i="11" s="1" a="1"/>
  <c r="CH36" i="11" s="1"/>
  <c r="AB24" i="20"/>
  <c r="CH24" i="20" s="1" a="1"/>
  <c r="CH24" i="20" s="1"/>
  <c r="AB36" i="6"/>
  <c r="CH36" i="6" s="1" a="1"/>
  <c r="CH36" i="6" s="1"/>
  <c r="AB18" i="15"/>
  <c r="CH18" i="15" s="1" a="1"/>
  <c r="CH18" i="15" s="1"/>
  <c r="AB27" i="19"/>
  <c r="CH27" i="19" s="1" a="1"/>
  <c r="CH27" i="19" s="1"/>
  <c r="AB18" i="4"/>
  <c r="CH18" i="4" s="1" a="1"/>
  <c r="CH18" i="4" s="1"/>
  <c r="AB39" i="13"/>
  <c r="CH39" i="13" s="1" a="1"/>
  <c r="CH39" i="13" s="1"/>
  <c r="AC24" i="7"/>
  <c r="CI24" i="7" s="1" a="1"/>
  <c r="CI24" i="7" s="1"/>
  <c r="AB16" i="11"/>
  <c r="CH16" i="11" s="1" a="1"/>
  <c r="CH16" i="11" s="1"/>
  <c r="AB35" i="6"/>
  <c r="CH35" i="6" s="1" a="1"/>
  <c r="CH35" i="6" s="1"/>
  <c r="AB20" i="1"/>
  <c r="CH20" i="1" s="1" a="1"/>
  <c r="CH20" i="1" s="1"/>
  <c r="AB37" i="14"/>
  <c r="CH37" i="14" s="1" a="1"/>
  <c r="CH37" i="14" s="1"/>
  <c r="AB33" i="21"/>
  <c r="CH33" i="21" s="1" a="1"/>
  <c r="CH33" i="21" s="1"/>
  <c r="AB23" i="21"/>
  <c r="CH23" i="21" s="1" a="1"/>
  <c r="CH23" i="21" s="1"/>
  <c r="AB41" i="11"/>
  <c r="CH41" i="11" s="1" a="1"/>
  <c r="CH41" i="11" s="1"/>
  <c r="AB25" i="14"/>
  <c r="CH25" i="14" s="1" a="1"/>
  <c r="CH25" i="14" s="1"/>
  <c r="AB39" i="17"/>
  <c r="CH39" i="17" s="1" a="1"/>
  <c r="CH39" i="17" s="1"/>
  <c r="AB32" i="9"/>
  <c r="CH32" i="9" s="1" a="1"/>
  <c r="CH32" i="9" s="1"/>
  <c r="AB34" i="7"/>
  <c r="CH34" i="7" s="1" a="1"/>
  <c r="CH34" i="7" s="1"/>
  <c r="AB40" i="18"/>
  <c r="CH40" i="18" s="1" a="1"/>
  <c r="CH40" i="18" s="1"/>
  <c r="AB20" i="3"/>
  <c r="CH20" i="3" s="1" a="1"/>
  <c r="CH20" i="3" s="1"/>
  <c r="AB17" i="16"/>
  <c r="CH17" i="16" s="1" a="1"/>
  <c r="CH17" i="16" s="1"/>
  <c r="AB40" i="6"/>
  <c r="CH40" i="6" s="1" a="1"/>
  <c r="CH40" i="6" s="1"/>
  <c r="AB19" i="12"/>
  <c r="CH19" i="12" s="1" a="1"/>
  <c r="CH19" i="12" s="1"/>
  <c r="AB16" i="20"/>
  <c r="CH16" i="20" s="1" a="1"/>
  <c r="CH16" i="20" s="1"/>
  <c r="AB40" i="2"/>
  <c r="CH40" i="2" s="1" a="1"/>
  <c r="CH40" i="2" s="1"/>
  <c r="AB18" i="7"/>
  <c r="CH18" i="7" s="1" a="1"/>
  <c r="CH18" i="7" s="1"/>
  <c r="AB19" i="16"/>
  <c r="CH19" i="16" s="1" a="1"/>
  <c r="CH19" i="16" s="1"/>
  <c r="AB43" i="4"/>
  <c r="CH43" i="4" s="1" a="1"/>
  <c r="CH43" i="4" s="1"/>
  <c r="AB37" i="11"/>
  <c r="CH37" i="11" s="1" a="1"/>
  <c r="CH37" i="11" s="1"/>
  <c r="AB36" i="9"/>
  <c r="CH36" i="9" s="1" a="1"/>
  <c r="CH36" i="9" s="1"/>
  <c r="AB35" i="2"/>
  <c r="CH35" i="2" s="1" a="1"/>
  <c r="CH35" i="2" s="1"/>
  <c r="AB33" i="20"/>
  <c r="CH33" i="20" s="1" a="1"/>
  <c r="CH33" i="20" s="1"/>
  <c r="AB27" i="10"/>
  <c r="CH27" i="10" s="1" a="1"/>
  <c r="CH27" i="10" s="1"/>
  <c r="AB18" i="20"/>
  <c r="CH18" i="20" s="1" a="1"/>
  <c r="CH18" i="20" s="1"/>
  <c r="AB35" i="12"/>
  <c r="CH35" i="12" s="1" a="1"/>
  <c r="CH35" i="12" s="1"/>
  <c r="AB38" i="16"/>
  <c r="CH38" i="16" s="1" a="1"/>
  <c r="CH38" i="16" s="1"/>
  <c r="AB31" i="13"/>
  <c r="CH31" i="13" s="1" a="1"/>
  <c r="CH31" i="13" s="1"/>
  <c r="AB31" i="9"/>
  <c r="CH31" i="9" s="1" a="1"/>
  <c r="CH31" i="9" s="1"/>
  <c r="AB27" i="8"/>
  <c r="CH27" i="8" s="1" a="1"/>
  <c r="CH27" i="8" s="1"/>
  <c r="AB25" i="18"/>
  <c r="CH25" i="18" s="1" a="1"/>
  <c r="CH25" i="18" s="1"/>
  <c r="AB35" i="18"/>
  <c r="CH35" i="18" s="1" a="1"/>
  <c r="CH35" i="18" s="1"/>
  <c r="AB31" i="11"/>
  <c r="CH31" i="11" s="1" a="1"/>
  <c r="CH31" i="11" s="1"/>
  <c r="AB26" i="15"/>
  <c r="CH26" i="15" s="1" a="1"/>
  <c r="CH26" i="15" s="1"/>
  <c r="AB29" i="9"/>
  <c r="CH29" i="9" s="1" a="1"/>
  <c r="CH29" i="9" s="1"/>
  <c r="AB44" i="2"/>
  <c r="CH44" i="2" s="1" a="1"/>
  <c r="CH44" i="2" s="1"/>
  <c r="AB20" i="20"/>
  <c r="CH20" i="20" s="1" a="1"/>
  <c r="CH20" i="20" s="1"/>
  <c r="AC29" i="8"/>
  <c r="CI29" i="8" s="1" a="1"/>
  <c r="CI29" i="8" s="1"/>
  <c r="AB23" i="15"/>
  <c r="CH23" i="15" s="1" a="1"/>
  <c r="CH23" i="15" s="1"/>
  <c r="AB35" i="7"/>
  <c r="CH35" i="7" s="1" a="1"/>
  <c r="CH35" i="7" s="1"/>
  <c r="AB35" i="10"/>
  <c r="CH35" i="10" s="1" a="1"/>
  <c r="CH35" i="10" s="1"/>
  <c r="AB41" i="18"/>
  <c r="CH41" i="18" s="1" a="1"/>
  <c r="CH41" i="18" s="1"/>
  <c r="AB17" i="17"/>
  <c r="CH17" i="17" s="1" a="1"/>
  <c r="CH17" i="17" s="1"/>
  <c r="AB40" i="15"/>
  <c r="CH40" i="15" s="1" a="1"/>
  <c r="CH40" i="15" s="1"/>
  <c r="AB25" i="20"/>
  <c r="CH25" i="20" s="1" a="1"/>
  <c r="CH25" i="20" s="1"/>
  <c r="AB40" i="5"/>
  <c r="CH40" i="5" s="1" a="1"/>
  <c r="CH40" i="5" s="1"/>
  <c r="AB42" i="1"/>
  <c r="CH42" i="1" s="1" a="1"/>
  <c r="CH42" i="1" s="1"/>
  <c r="AB41" i="6"/>
  <c r="CH41" i="6" s="1" a="1"/>
  <c r="CH41" i="6" s="1"/>
  <c r="AB28" i="10"/>
  <c r="CH28" i="10" s="1" a="1"/>
  <c r="CH28" i="10" s="1"/>
  <c r="AB35" i="4"/>
  <c r="CH35" i="4" s="1" a="1"/>
  <c r="CH35" i="4" s="1"/>
  <c r="AB35" i="5"/>
  <c r="CH35" i="5" s="1" a="1"/>
  <c r="CH35" i="5" s="1"/>
  <c r="AB27" i="18"/>
  <c r="CH27" i="18" s="1" a="1"/>
  <c r="CH27" i="18" s="1"/>
  <c r="AB20" i="2"/>
  <c r="CH20" i="2" s="1" a="1"/>
  <c r="CH20" i="2" s="1"/>
  <c r="AB21" i="14"/>
  <c r="CH21" i="14" s="1" a="1"/>
  <c r="CH21" i="14" s="1"/>
  <c r="AB29" i="18"/>
  <c r="CH29" i="18" s="1" a="1"/>
  <c r="CH29" i="18" s="1"/>
  <c r="AB32" i="5"/>
  <c r="CH32" i="5" s="1" a="1"/>
  <c r="CH32" i="5" s="1"/>
  <c r="AB27" i="16"/>
  <c r="CH27" i="16" s="1" a="1"/>
  <c r="CH27" i="16" s="1"/>
  <c r="AB34" i="13"/>
  <c r="CH34" i="13" s="1" a="1"/>
  <c r="CH34" i="13" s="1"/>
  <c r="AB44" i="19"/>
  <c r="CH44" i="19" s="1" a="1"/>
  <c r="CH44" i="19" s="1"/>
  <c r="AB17" i="11"/>
  <c r="CH17" i="11" s="1" a="1"/>
  <c r="CH17" i="11" s="1"/>
  <c r="AB31" i="12"/>
  <c r="CH31" i="12" s="1" a="1"/>
  <c r="CH31" i="12" s="1"/>
  <c r="AB21" i="17"/>
  <c r="CH21" i="17" s="1" a="1"/>
  <c r="CH21" i="17" s="1"/>
  <c r="AB25" i="15"/>
  <c r="CH25" i="15" s="1" a="1"/>
  <c r="CH25" i="15" s="1"/>
  <c r="AB37" i="19"/>
  <c r="CH37" i="19" s="1" a="1"/>
  <c r="CH37" i="19" s="1"/>
  <c r="AB37" i="13"/>
  <c r="CH37" i="13" s="1" a="1"/>
  <c r="CH37" i="13" s="1"/>
  <c r="AB36" i="13"/>
  <c r="CH36" i="13" s="1" a="1"/>
  <c r="CH36" i="13" s="1"/>
  <c r="AB40" i="14"/>
  <c r="CH40" i="14" s="1" a="1"/>
  <c r="CH40" i="14" s="1"/>
  <c r="AB42" i="6"/>
  <c r="CH42" i="6" s="1" a="1"/>
  <c r="CH42" i="6" s="1"/>
  <c r="AB17" i="8"/>
  <c r="CH17" i="8" s="1" a="1"/>
  <c r="CH17" i="8" s="1"/>
  <c r="AB26" i="13"/>
  <c r="CH26" i="13" s="1" a="1"/>
  <c r="CH26" i="13" s="1"/>
  <c r="AB44" i="10"/>
  <c r="CH44" i="10" s="1" a="1"/>
  <c r="CH44" i="10" s="1"/>
  <c r="AB34" i="4"/>
  <c r="CH34" i="4" s="1" a="1"/>
  <c r="CH34" i="4" s="1"/>
  <c r="AC26" i="19"/>
  <c r="CI26" i="19" s="1" a="1"/>
  <c r="CI26" i="19" s="1"/>
  <c r="AB21" i="18"/>
  <c r="CH21" i="18" s="1" a="1"/>
  <c r="CH21" i="18" s="1"/>
  <c r="AB44" i="9"/>
  <c r="CH44" i="9" s="1" a="1"/>
  <c r="CH44" i="9" s="1"/>
  <c r="AB28" i="14"/>
  <c r="CH28" i="14" s="1" a="1"/>
  <c r="CH28" i="14" s="1"/>
  <c r="AB36" i="19"/>
  <c r="CH36" i="19" s="1" a="1"/>
  <c r="CH36" i="19" s="1"/>
  <c r="AB24" i="15"/>
  <c r="CH24" i="15" s="1" a="1"/>
  <c r="CH24" i="15" s="1"/>
  <c r="AB42" i="2"/>
  <c r="CH42" i="2" s="1" a="1"/>
  <c r="CH42" i="2" s="1"/>
  <c r="AB15" i="3"/>
  <c r="CH15" i="3" s="1" a="1"/>
  <c r="CH15" i="3" s="1"/>
  <c r="AB27" i="14"/>
  <c r="CH27" i="14" s="1" a="1"/>
  <c r="CH27" i="14" s="1"/>
  <c r="AB32" i="19"/>
  <c r="CH32" i="19" s="1" a="1"/>
  <c r="CH32" i="19" s="1"/>
  <c r="AB30" i="10"/>
  <c r="CH30" i="10" s="1" a="1"/>
  <c r="CH30" i="10" s="1"/>
  <c r="AB43" i="5"/>
  <c r="CH43" i="5" s="1" a="1"/>
  <c r="CH43" i="5" s="1"/>
  <c r="AB36" i="8"/>
  <c r="CH36" i="8" s="1" a="1"/>
  <c r="CH36" i="8" s="1"/>
  <c r="AB30" i="20"/>
  <c r="CH30" i="20" s="1" a="1"/>
  <c r="CH30" i="20" s="1"/>
  <c r="AB28" i="13"/>
  <c r="CH28" i="13" s="1" a="1"/>
  <c r="CH28" i="13" s="1"/>
  <c r="AB37" i="5"/>
  <c r="CH37" i="5" s="1" a="1"/>
  <c r="CH37" i="5" s="1"/>
  <c r="AC19" i="18"/>
  <c r="CI19" i="18" s="1" a="1"/>
  <c r="CI19" i="18" s="1"/>
  <c r="AB26" i="6"/>
  <c r="CH26" i="6" s="1" a="1"/>
  <c r="CH26" i="6" s="1"/>
  <c r="AB33" i="12"/>
  <c r="CH33" i="12" s="1" a="1"/>
  <c r="CH33" i="12" s="1"/>
  <c r="AB19" i="3"/>
  <c r="CH19" i="3" s="1" a="1"/>
  <c r="CH19" i="3" s="1"/>
  <c r="AB16" i="14"/>
  <c r="CH16" i="14" s="1" a="1"/>
  <c r="CH16" i="14" s="1"/>
  <c r="AB31" i="7"/>
  <c r="CH31" i="7" s="1" a="1"/>
  <c r="CH31" i="7" s="1"/>
  <c r="AB16" i="2"/>
  <c r="CH16" i="2" s="1" a="1"/>
  <c r="CH16" i="2" s="1"/>
  <c r="AB27" i="5"/>
  <c r="CH27" i="5" s="1" a="1"/>
  <c r="CH27" i="5" s="1"/>
  <c r="AB32" i="21"/>
  <c r="CH32" i="21" s="1" a="1"/>
  <c r="CH32" i="21" s="1"/>
  <c r="AB35" i="19"/>
  <c r="CH35" i="19" s="1" a="1"/>
  <c r="CH35" i="19" s="1"/>
  <c r="AB16" i="15"/>
  <c r="CH16" i="15" s="1" a="1"/>
  <c r="CH16" i="15" s="1"/>
  <c r="AB17" i="5"/>
  <c r="CH17" i="5" s="1" a="1"/>
  <c r="CH17" i="5" s="1"/>
  <c r="AB16" i="13"/>
  <c r="CH16" i="13" s="1" a="1"/>
  <c r="CH16" i="13" s="1"/>
  <c r="AB36" i="15"/>
  <c r="CH36" i="15" s="1" a="1"/>
  <c r="CH36" i="15" s="1"/>
  <c r="AB31" i="2"/>
  <c r="CH31" i="2" s="1" a="1"/>
  <c r="CH31" i="2" s="1"/>
  <c r="AB22" i="17"/>
  <c r="CH22" i="17" s="1" a="1"/>
  <c r="CH22" i="17" s="1"/>
  <c r="AC41" i="19"/>
  <c r="CI41" i="19" s="1" a="1"/>
  <c r="CI41" i="19" s="1"/>
  <c r="AB38" i="9"/>
  <c r="CH38" i="9" s="1" a="1"/>
  <c r="CH38" i="9" s="1"/>
  <c r="AB38" i="8"/>
  <c r="CH38" i="8" s="1" a="1"/>
  <c r="CH38" i="8" s="1"/>
  <c r="AC22" i="21"/>
  <c r="CI22" i="21" s="1" a="1"/>
  <c r="CI22" i="21" s="1"/>
  <c r="AB20" i="18"/>
  <c r="CH20" i="18" s="1" a="1"/>
  <c r="CH20" i="18" s="1"/>
  <c r="AB17" i="15"/>
  <c r="CH17" i="15" s="1" a="1"/>
  <c r="CH17" i="15" s="1"/>
  <c r="AB29" i="15"/>
  <c r="CH29" i="15" s="1" a="1"/>
  <c r="CH29" i="15" s="1"/>
  <c r="AB32" i="17"/>
  <c r="CH32" i="17" s="1" a="1"/>
  <c r="CH32" i="17" s="1"/>
  <c r="AB27" i="7"/>
  <c r="CH27" i="7" s="1" a="1"/>
  <c r="CH27" i="7" s="1"/>
  <c r="AB35" i="13"/>
  <c r="CH35" i="13" s="1" a="1"/>
  <c r="CH35" i="13" s="1"/>
  <c r="AB22" i="4"/>
  <c r="CH22" i="4" s="1" a="1"/>
  <c r="CH22" i="4" s="1"/>
  <c r="AB24" i="21"/>
  <c r="CH24" i="21" s="1" a="1"/>
  <c r="CH24" i="21" s="1"/>
  <c r="AB34" i="19"/>
  <c r="CH34" i="19" s="1" a="1"/>
  <c r="CH34" i="19" s="1"/>
  <c r="AB17" i="12"/>
  <c r="CH17" i="12" s="1" a="1"/>
  <c r="CH17" i="12" s="1"/>
  <c r="AB19" i="10"/>
  <c r="CH19" i="10" s="1" a="1"/>
  <c r="CH19" i="10" s="1"/>
  <c r="AC24" i="8"/>
  <c r="CI24" i="8" s="1" a="1"/>
  <c r="CI24" i="8" s="1"/>
  <c r="AB45" i="12"/>
  <c r="CH45" i="12" s="1" a="1"/>
  <c r="CH45" i="12" s="1"/>
  <c r="AB45" i="18"/>
  <c r="CH45" i="18" s="1" a="1"/>
  <c r="CH45" i="18" s="1"/>
  <c r="AB46" i="20"/>
  <c r="CH46" i="20" s="1" a="1"/>
  <c r="CH46" i="20" s="1"/>
  <c r="AB45" i="14"/>
  <c r="CH45" i="14" s="1" a="1"/>
  <c r="CH45" i="14" s="1"/>
  <c r="AB45" i="6"/>
  <c r="CH45" i="6" s="1" a="1"/>
  <c r="CH45" i="6" s="1"/>
  <c r="AB45" i="8"/>
  <c r="CH45" i="8" s="1" a="1"/>
  <c r="CH45" i="8" s="1"/>
  <c r="AB45" i="7"/>
  <c r="CH45" i="7" s="1" a="1"/>
  <c r="CH45" i="7" s="1"/>
  <c r="AB45" i="21"/>
  <c r="CH45" i="21" s="1" a="1"/>
  <c r="CH45" i="21" s="1"/>
  <c r="AB46" i="14"/>
  <c r="CH46" i="14" s="1" a="1"/>
  <c r="CH46" i="14" s="1"/>
  <c r="AB46" i="9"/>
  <c r="CH46" i="9" s="1" a="1"/>
  <c r="CH46" i="9" s="1"/>
  <c r="AB45" i="17"/>
  <c r="CH45" i="17" s="1" a="1"/>
  <c r="CH45" i="17" s="1"/>
  <c r="AB46" i="17"/>
  <c r="CH46" i="17" s="1" a="1"/>
  <c r="CH46" i="17" s="1"/>
  <c r="AB46" i="11"/>
  <c r="CH46" i="11" s="1" a="1"/>
  <c r="CH46" i="11" s="1"/>
  <c r="AD46" i="15"/>
  <c r="CJ46" i="15" s="1" a="1"/>
  <c r="CJ46" i="15" s="1"/>
  <c r="AB45" i="13"/>
  <c r="CH45" i="13" s="1" a="1"/>
  <c r="CH45" i="13" s="1"/>
  <c r="AB45" i="9"/>
  <c r="CH45" i="9" s="1" a="1"/>
  <c r="CH45" i="9" s="1"/>
  <c r="AB45" i="5"/>
  <c r="CH45" i="5" s="1" a="1"/>
  <c r="CH45" i="5" s="1"/>
  <c r="AB45" i="15"/>
  <c r="CH45" i="15" s="1" a="1"/>
  <c r="CH45" i="15" s="1"/>
  <c r="AB46" i="7"/>
  <c r="CH46" i="7" s="1" a="1"/>
  <c r="CH46" i="7" s="1"/>
  <c r="AB46" i="12"/>
  <c r="CH46" i="12" s="1" a="1"/>
  <c r="CH46" i="12" s="1"/>
  <c r="AB45" i="16"/>
  <c r="CH45" i="16" s="1" a="1"/>
  <c r="CH45" i="16" s="1"/>
  <c r="AB46" i="3"/>
  <c r="CH46" i="3" s="1" a="1"/>
  <c r="CH46" i="3" s="1"/>
  <c r="AB46" i="5"/>
  <c r="CH46" i="5" s="1" a="1"/>
  <c r="CH46" i="5" s="1"/>
  <c r="AB45" i="1"/>
  <c r="CH45" i="1" s="1" a="1"/>
  <c r="CH45" i="1" s="1"/>
  <c r="AB45" i="10"/>
  <c r="CH45" i="10" s="1" a="1"/>
  <c r="CH45" i="10" s="1"/>
  <c r="AB45" i="4"/>
  <c r="CH45" i="4" s="1" a="1"/>
  <c r="CH45" i="4" s="1"/>
  <c r="AB46" i="2"/>
  <c r="CH46" i="2" s="1" a="1"/>
  <c r="CH46" i="2" s="1"/>
  <c r="AB46" i="16"/>
  <c r="CH46" i="16" s="1" a="1"/>
  <c r="CH46" i="16" s="1"/>
  <c r="AB46" i="8"/>
  <c r="CH46" i="8" s="1" a="1"/>
  <c r="CH46" i="8" s="1"/>
  <c r="AB45" i="11"/>
  <c r="CH45" i="11" s="1" a="1"/>
  <c r="CH45" i="11" s="1"/>
  <c r="AB46" i="19"/>
  <c r="CH46" i="19" s="1" a="1"/>
  <c r="CH46" i="19" s="1"/>
  <c r="AB46" i="21"/>
  <c r="CH46" i="21" s="1" a="1"/>
  <c r="CH46" i="21" s="1"/>
  <c r="AB45" i="19"/>
  <c r="CH45" i="19" s="1" a="1"/>
  <c r="CH45" i="19" s="1"/>
  <c r="AB46" i="13"/>
  <c r="CH46" i="13" s="1" a="1"/>
  <c r="CH46" i="13" s="1"/>
  <c r="AB46" i="6"/>
  <c r="CH46" i="6" s="1" a="1"/>
  <c r="CH46" i="6" s="1"/>
  <c r="AB46" i="4"/>
  <c r="CH46" i="4" s="1" a="1"/>
  <c r="CH46" i="4" s="1"/>
  <c r="AB45" i="3"/>
  <c r="CH45" i="3" s="1" a="1"/>
  <c r="CH45" i="3" s="1"/>
  <c r="AB45" i="2"/>
  <c r="CH45" i="2" s="1" a="1"/>
  <c r="CH45" i="2" s="1"/>
  <c r="AB46" i="10"/>
  <c r="CH46" i="10" s="1" a="1"/>
  <c r="CH46" i="10" s="1"/>
  <c r="AB46" i="18"/>
  <c r="CH46" i="18" s="1" a="1"/>
  <c r="CH46" i="18" s="1"/>
  <c r="AB45" i="20"/>
  <c r="CH45" i="20" s="1" a="1"/>
  <c r="CH45" i="20" s="1"/>
  <c r="AB46" i="1"/>
  <c r="CH46" i="1" s="1" a="1"/>
  <c r="CH46" i="1" s="1"/>
  <c r="CH112" i="1" l="1"/>
  <c r="CH80" i="1"/>
  <c r="AD37" i="1"/>
  <c r="CI37" i="1" a="1"/>
  <c r="CI37" i="1" s="1"/>
  <c r="CE90" i="14"/>
  <c r="CE58" i="14"/>
  <c r="CE90" i="10"/>
  <c r="CE58" i="10"/>
  <c r="AA15" i="13"/>
  <c r="CG15" i="13" s="1" a="1"/>
  <c r="CG15" i="13" s="1"/>
  <c r="Z47" i="13"/>
  <c r="Z47" i="14"/>
  <c r="AA15" i="14"/>
  <c r="CG15" i="14" s="1" a="1"/>
  <c r="CG15" i="14" s="1"/>
  <c r="Z47" i="10"/>
  <c r="AA15" i="10"/>
  <c r="CG15" i="10" s="1" a="1"/>
  <c r="CG15" i="10" s="1"/>
  <c r="CE90" i="13"/>
  <c r="CE58" i="13"/>
  <c r="CE90" i="5"/>
  <c r="CE58" i="5"/>
  <c r="AA15" i="5"/>
  <c r="CG15" i="5" s="1" a="1"/>
  <c r="CG15" i="5" s="1"/>
  <c r="Z47" i="5"/>
  <c r="AA15" i="11"/>
  <c r="CG15" i="11" s="1" a="1"/>
  <c r="CG15" i="11" s="1"/>
  <c r="Z47" i="11"/>
  <c r="CE90" i="11"/>
  <c r="CE58" i="11"/>
  <c r="CG124" i="3"/>
  <c r="CG127" i="3" s="1"/>
  <c r="CG120" i="3" s="1"/>
  <c r="CG88" i="3"/>
  <c r="CG121" i="8"/>
  <c r="CG89" i="8"/>
  <c r="CG124" i="16"/>
  <c r="CG127" i="16" s="1"/>
  <c r="CG120" i="16" s="1"/>
  <c r="CG88" i="16"/>
  <c r="CG121" i="14"/>
  <c r="CG89" i="14"/>
  <c r="CG124" i="12"/>
  <c r="CG127" i="12" s="1"/>
  <c r="CG120" i="12" s="1"/>
  <c r="CG88" i="12"/>
  <c r="CG102" i="7"/>
  <c r="CG70" i="7"/>
  <c r="CG113" i="8"/>
  <c r="CG81" i="8"/>
  <c r="CG91" i="15"/>
  <c r="CG59" i="15"/>
  <c r="CG108" i="12"/>
  <c r="CG76" i="12"/>
  <c r="CG107" i="19"/>
  <c r="CG75" i="19"/>
  <c r="CG117" i="6"/>
  <c r="CG85" i="6"/>
  <c r="CG96" i="17"/>
  <c r="CG64" i="17"/>
  <c r="CG104" i="18"/>
  <c r="CG72" i="18"/>
  <c r="CG110" i="10"/>
  <c r="CG78" i="10"/>
  <c r="CG106" i="11"/>
  <c r="CG74" i="11"/>
  <c r="CG93" i="20"/>
  <c r="CG61" i="20"/>
  <c r="CG93" i="7"/>
  <c r="CG61" i="7"/>
  <c r="CG109" i="7"/>
  <c r="CG77" i="7"/>
  <c r="CG112" i="14"/>
  <c r="CG80" i="14"/>
  <c r="CG102" i="19"/>
  <c r="CG70" i="19"/>
  <c r="CG108" i="17"/>
  <c r="CG76" i="17"/>
  <c r="CG113" i="5"/>
  <c r="CG81" i="5"/>
  <c r="CG105" i="8"/>
  <c r="CG73" i="8"/>
  <c r="CG93" i="21"/>
  <c r="CG61" i="21"/>
  <c r="CG100" i="11"/>
  <c r="CG68" i="11"/>
  <c r="CH92" i="3"/>
  <c r="CH60" i="3"/>
  <c r="CG118" i="16"/>
  <c r="CG86" i="16"/>
  <c r="CG101" i="7"/>
  <c r="CG69" i="7"/>
  <c r="CG115" i="11"/>
  <c r="CG83" i="11"/>
  <c r="CG92" i="7"/>
  <c r="CG60" i="7"/>
  <c r="CG107" i="3"/>
  <c r="CG75" i="3"/>
  <c r="CH95" i="5"/>
  <c r="CH63" i="5"/>
  <c r="CG104" i="21"/>
  <c r="CG72" i="21"/>
  <c r="CG116" i="13"/>
  <c r="CG84" i="13"/>
  <c r="CG114" i="6"/>
  <c r="CG82" i="6"/>
  <c r="CG105" i="7"/>
  <c r="CG73" i="7"/>
  <c r="CG114" i="5"/>
  <c r="CG82" i="5"/>
  <c r="CG99" i="10"/>
  <c r="CG67" i="10"/>
  <c r="CG111" i="5"/>
  <c r="CG79" i="5"/>
  <c r="CG107" i="11"/>
  <c r="CG75" i="11"/>
  <c r="CG110" i="17"/>
  <c r="CG78" i="17"/>
  <c r="CH113" i="7"/>
  <c r="CH81" i="7"/>
  <c r="CG115" i="21"/>
  <c r="CG83" i="21"/>
  <c r="CG108" i="16"/>
  <c r="CG76" i="16"/>
  <c r="CG96" i="11"/>
  <c r="CG64" i="11"/>
  <c r="CG115" i="1"/>
  <c r="CG83" i="1"/>
  <c r="CG110" i="9"/>
  <c r="CG78" i="9"/>
  <c r="CH100" i="4"/>
  <c r="CH68" i="4"/>
  <c r="CG98" i="14"/>
  <c r="CG66" i="14"/>
  <c r="CG100" i="6"/>
  <c r="CG68" i="6"/>
  <c r="CG119" i="8"/>
  <c r="CG87" i="8"/>
  <c r="CG101" i="20"/>
  <c r="CG69" i="20"/>
  <c r="CG99" i="13"/>
  <c r="CG67" i="13"/>
  <c r="CG94" i="4"/>
  <c r="CG62" i="4"/>
  <c r="CG119" i="17"/>
  <c r="CG87" i="17"/>
  <c r="CG114" i="11"/>
  <c r="CG82" i="11"/>
  <c r="CG110" i="15"/>
  <c r="CG78" i="15"/>
  <c r="CG96" i="3"/>
  <c r="CG64" i="3"/>
  <c r="CG118" i="11"/>
  <c r="CG86" i="11"/>
  <c r="CG119" i="11"/>
  <c r="CG87" i="11"/>
  <c r="CG107" i="20"/>
  <c r="CG75" i="20"/>
  <c r="CG115" i="10"/>
  <c r="CG83" i="10"/>
  <c r="CG113" i="4"/>
  <c r="CG81" i="4"/>
  <c r="CG93" i="17"/>
  <c r="CG61" i="17"/>
  <c r="CG103" i="18"/>
  <c r="CG71" i="18"/>
  <c r="CG114" i="7"/>
  <c r="CG82" i="7"/>
  <c r="CG108" i="2"/>
  <c r="CG76" i="2"/>
  <c r="CG101" i="21"/>
  <c r="CG69" i="21"/>
  <c r="CG103" i="5"/>
  <c r="CG71" i="5"/>
  <c r="CG92" i="19"/>
  <c r="CG60" i="19"/>
  <c r="CG102" i="4"/>
  <c r="CG70" i="4"/>
  <c r="CG94" i="17"/>
  <c r="CG62" i="17"/>
  <c r="CG95" i="9"/>
  <c r="CG63" i="9"/>
  <c r="CG103" i="16"/>
  <c r="CG71" i="16"/>
  <c r="CG106" i="20"/>
  <c r="CG74" i="20"/>
  <c r="CG109" i="17"/>
  <c r="CG77" i="17"/>
  <c r="CG93" i="2"/>
  <c r="CG61" i="2"/>
  <c r="CG112" i="3"/>
  <c r="CG80" i="3"/>
  <c r="CG104" i="4"/>
  <c r="CG72" i="4"/>
  <c r="CG113" i="11"/>
  <c r="CG81" i="11"/>
  <c r="CG119" i="21"/>
  <c r="CG87" i="21"/>
  <c r="CG117" i="5"/>
  <c r="CG85" i="5"/>
  <c r="CG103" i="9"/>
  <c r="CG71" i="9"/>
  <c r="CG100" i="7"/>
  <c r="CG68" i="7"/>
  <c r="CG95" i="10"/>
  <c r="CG63" i="10"/>
  <c r="CG97" i="2"/>
  <c r="CG65" i="2"/>
  <c r="CG109" i="21"/>
  <c r="CG77" i="21"/>
  <c r="CG91" i="16"/>
  <c r="CG59" i="16"/>
  <c r="CG104" i="17"/>
  <c r="CG72" i="17"/>
  <c r="CG103" i="20"/>
  <c r="CG71" i="20"/>
  <c r="CG95" i="12"/>
  <c r="CG63" i="12"/>
  <c r="CG115" i="19"/>
  <c r="CG83" i="19"/>
  <c r="CG107" i="10"/>
  <c r="CG75" i="10"/>
  <c r="CG103" i="19"/>
  <c r="CG71" i="19"/>
  <c r="CG116" i="1"/>
  <c r="CG84" i="1"/>
  <c r="CH92" i="20"/>
  <c r="CH60" i="20"/>
  <c r="CG119" i="1"/>
  <c r="CG87" i="1"/>
  <c r="CG106" i="6"/>
  <c r="CG74" i="6"/>
  <c r="CG94" i="13"/>
  <c r="CG62" i="13"/>
  <c r="CG97" i="10"/>
  <c r="CG65" i="10"/>
  <c r="CH95" i="6"/>
  <c r="CH63" i="6"/>
  <c r="CG104" i="14"/>
  <c r="CG72" i="14"/>
  <c r="CG105" i="19"/>
  <c r="CG73" i="19"/>
  <c r="CG118" i="14"/>
  <c r="CG86" i="14"/>
  <c r="CH113" i="14"/>
  <c r="CH81" i="14"/>
  <c r="CG101" i="14"/>
  <c r="CG69" i="14"/>
  <c r="CG118" i="13"/>
  <c r="CG86" i="13"/>
  <c r="CG110" i="16"/>
  <c r="CG78" i="16"/>
  <c r="CG96" i="13"/>
  <c r="CG64" i="13"/>
  <c r="CG116" i="7"/>
  <c r="CG84" i="7"/>
  <c r="CG98" i="11"/>
  <c r="CG66" i="11"/>
  <c r="CG107" i="6"/>
  <c r="CG75" i="6"/>
  <c r="CG108" i="14"/>
  <c r="CG76" i="14"/>
  <c r="CH99" i="17"/>
  <c r="CH67" i="17"/>
  <c r="CG112" i="18"/>
  <c r="CG80" i="18"/>
  <c r="Z47" i="21"/>
  <c r="AA15" i="21"/>
  <c r="CG15" i="21" s="1" a="1"/>
  <c r="CG15" i="21" s="1"/>
  <c r="Z47" i="2"/>
  <c r="AA15" i="2"/>
  <c r="CG15" i="2" s="1" a="1"/>
  <c r="CG15" i="2" s="1"/>
  <c r="CG124" i="20"/>
  <c r="CG127" i="20" s="1"/>
  <c r="CG120" i="20" s="1"/>
  <c r="CG88" i="20"/>
  <c r="CG124" i="19"/>
  <c r="CG127" i="19" s="1"/>
  <c r="CG120" i="19" s="1"/>
  <c r="CG88" i="19"/>
  <c r="CG124" i="10"/>
  <c r="CG127" i="10" s="1"/>
  <c r="CG120" i="10" s="1"/>
  <c r="CG88" i="10"/>
  <c r="CG124" i="5"/>
  <c r="CG127" i="5" s="1"/>
  <c r="CG120" i="5" s="1"/>
  <c r="CG88" i="5"/>
  <c r="CG121" i="11"/>
  <c r="CG89" i="11"/>
  <c r="CG124" i="6"/>
  <c r="CG127" i="6" s="1"/>
  <c r="CG120" i="6" s="1"/>
  <c r="CG88" i="6"/>
  <c r="CG109" i="19"/>
  <c r="CG77" i="19"/>
  <c r="CG106" i="2"/>
  <c r="CG74" i="2"/>
  <c r="CG91" i="2"/>
  <c r="CG59" i="2"/>
  <c r="CG112" i="5"/>
  <c r="CG80" i="5"/>
  <c r="CG117" i="2"/>
  <c r="CG85" i="2"/>
  <c r="CG119" i="10"/>
  <c r="CG87" i="10"/>
  <c r="CG112" i="13"/>
  <c r="CG80" i="13"/>
  <c r="CG109" i="13"/>
  <c r="CG77" i="13"/>
  <c r="CG110" i="5"/>
  <c r="CG78" i="5"/>
  <c r="CG115" i="15"/>
  <c r="CG83" i="15"/>
  <c r="CG95" i="20"/>
  <c r="CG63" i="20"/>
  <c r="CG106" i="9"/>
  <c r="CG74" i="9"/>
  <c r="CG111" i="9"/>
  <c r="CG79" i="9"/>
  <c r="CG115" i="6"/>
  <c r="CG83" i="6"/>
  <c r="CG100" i="14"/>
  <c r="CG68" i="14"/>
  <c r="CG111" i="11"/>
  <c r="CG79" i="11"/>
  <c r="CG113" i="17"/>
  <c r="CG81" i="17"/>
  <c r="CH106" i="10"/>
  <c r="CH74" i="10"/>
  <c r="CG103" i="8"/>
  <c r="CG71" i="8"/>
  <c r="CG92" i="13"/>
  <c r="CG60" i="13"/>
  <c r="CG92" i="1"/>
  <c r="CG60" i="1"/>
  <c r="CG95" i="11"/>
  <c r="CG63" i="11"/>
  <c r="CG93" i="8"/>
  <c r="CG61" i="8"/>
  <c r="CG107" i="8"/>
  <c r="CG75" i="8"/>
  <c r="CG93" i="12"/>
  <c r="CG61" i="12"/>
  <c r="CG119" i="13"/>
  <c r="CG87" i="13"/>
  <c r="CG97" i="19"/>
  <c r="CG65" i="19"/>
  <c r="CG101" i="16"/>
  <c r="CG69" i="16"/>
  <c r="CG95" i="21"/>
  <c r="CG63" i="21"/>
  <c r="CG116" i="17"/>
  <c r="CG84" i="17"/>
  <c r="CG109" i="1"/>
  <c r="CG77" i="1"/>
  <c r="CG111" i="14"/>
  <c r="CG79" i="14"/>
  <c r="CG105" i="13"/>
  <c r="CG73" i="13"/>
  <c r="CH97" i="7"/>
  <c r="CH65" i="7"/>
  <c r="CG100" i="3"/>
  <c r="CG68" i="3"/>
  <c r="CG99" i="9"/>
  <c r="CG67" i="9"/>
  <c r="CG102" i="12"/>
  <c r="CG70" i="12"/>
  <c r="CG91" i="1"/>
  <c r="CG59" i="1"/>
  <c r="CG104" i="13"/>
  <c r="CG72" i="13"/>
  <c r="CH114" i="9"/>
  <c r="CH82" i="9"/>
  <c r="AB47" i="1"/>
  <c r="AB47" i="19"/>
  <c r="CE90" i="2"/>
  <c r="CE58" i="2"/>
  <c r="CE58" i="17"/>
  <c r="CE90" i="17"/>
  <c r="AB47" i="3"/>
  <c r="CG121" i="16"/>
  <c r="CG89" i="16"/>
  <c r="CG121" i="17"/>
  <c r="CG89" i="17"/>
  <c r="CG124" i="14"/>
  <c r="CG127" i="14" s="1"/>
  <c r="CG120" i="14" s="1"/>
  <c r="CG88" i="14"/>
  <c r="CG99" i="21"/>
  <c r="CG67" i="21"/>
  <c r="CG95" i="18"/>
  <c r="CG63" i="18"/>
  <c r="CG111" i="15"/>
  <c r="CG79" i="15"/>
  <c r="CG106" i="7"/>
  <c r="CG74" i="7"/>
  <c r="CG99" i="15"/>
  <c r="CG67" i="15"/>
  <c r="CH101" i="19"/>
  <c r="CH69" i="19"/>
  <c r="CG106" i="12"/>
  <c r="CG74" i="12"/>
  <c r="CG96" i="14"/>
  <c r="CG64" i="14"/>
  <c r="CG117" i="1"/>
  <c r="CG85" i="1"/>
  <c r="CG110" i="7"/>
  <c r="CG78" i="7"/>
  <c r="CG110" i="18"/>
  <c r="CG78" i="18"/>
  <c r="CG102" i="10"/>
  <c r="CG70" i="10"/>
  <c r="CG92" i="16"/>
  <c r="CG60" i="16"/>
  <c r="CG116" i="11"/>
  <c r="CG84" i="11"/>
  <c r="CH99" i="7"/>
  <c r="CH67" i="7"/>
  <c r="CH94" i="9"/>
  <c r="CH62" i="9"/>
  <c r="CG117" i="8"/>
  <c r="CG85" i="8"/>
  <c r="CG110" i="8"/>
  <c r="CG78" i="8"/>
  <c r="CG116" i="9"/>
  <c r="CG84" i="9"/>
  <c r="CG116" i="2"/>
  <c r="CG84" i="2"/>
  <c r="CG94" i="21"/>
  <c r="CG62" i="21"/>
  <c r="CG115" i="12"/>
  <c r="CG83" i="12"/>
  <c r="CG116" i="20"/>
  <c r="CG84" i="20"/>
  <c r="CG100" i="1"/>
  <c r="CG68" i="1"/>
  <c r="CG116" i="4"/>
  <c r="CG84" i="4"/>
  <c r="CG119" i="6"/>
  <c r="CG87" i="6"/>
  <c r="CH91" i="7"/>
  <c r="CH59" i="7"/>
  <c r="CG92" i="10"/>
  <c r="CG60" i="10"/>
  <c r="CG91" i="4"/>
  <c r="CG59" i="4"/>
  <c r="CG108" i="3"/>
  <c r="CG76" i="3"/>
  <c r="CG117" i="17"/>
  <c r="CG85" i="17"/>
  <c r="CG97" i="1"/>
  <c r="CG65" i="1"/>
  <c r="CG93" i="1"/>
  <c r="CG61" i="1"/>
  <c r="CG94" i="1"/>
  <c r="CG62" i="1"/>
  <c r="CH102" i="6"/>
  <c r="CH70" i="6"/>
  <c r="CG112" i="12"/>
  <c r="CG80" i="12"/>
  <c r="CG98" i="16"/>
  <c r="CG66" i="16"/>
  <c r="CG114" i="18"/>
  <c r="CG82" i="18"/>
  <c r="CG97" i="18"/>
  <c r="CG65" i="18"/>
  <c r="CG116" i="16"/>
  <c r="CG84" i="16"/>
  <c r="CG112" i="15"/>
  <c r="CG80" i="15"/>
  <c r="CG104" i="19"/>
  <c r="CG72" i="19"/>
  <c r="CG108" i="4"/>
  <c r="CG76" i="4"/>
  <c r="CG118" i="9"/>
  <c r="CG86" i="9"/>
  <c r="CG96" i="4"/>
  <c r="CG64" i="4"/>
  <c r="CG98" i="9"/>
  <c r="CG66" i="9"/>
  <c r="CH112" i="7"/>
  <c r="CH80" i="7"/>
  <c r="CG119" i="12"/>
  <c r="CG87" i="12"/>
  <c r="CG98" i="3"/>
  <c r="CG66" i="3"/>
  <c r="CG115" i="3"/>
  <c r="CG83" i="3"/>
  <c r="CG97" i="20"/>
  <c r="CG65" i="20"/>
  <c r="CG91" i="12"/>
  <c r="CG59" i="12"/>
  <c r="CG94" i="19"/>
  <c r="CG62" i="19"/>
  <c r="CG112" i="21"/>
  <c r="CG80" i="21"/>
  <c r="CG106" i="18"/>
  <c r="CG74" i="18"/>
  <c r="CG103" i="12"/>
  <c r="CG71" i="12"/>
  <c r="CG101" i="2"/>
  <c r="CG69" i="2"/>
  <c r="CG116" i="14"/>
  <c r="CG84" i="14"/>
  <c r="CG101" i="17"/>
  <c r="CG69" i="17"/>
  <c r="CG114" i="20"/>
  <c r="CG82" i="20"/>
  <c r="CH107" i="2"/>
  <c r="CH75" i="2"/>
  <c r="CG95" i="15"/>
  <c r="CG63" i="15"/>
  <c r="CG104" i="2"/>
  <c r="CG72" i="2"/>
  <c r="CG105" i="15"/>
  <c r="CG73" i="15"/>
  <c r="CG102" i="3"/>
  <c r="CG70" i="3"/>
  <c r="CG115" i="7"/>
  <c r="CG83" i="7"/>
  <c r="CG105" i="6"/>
  <c r="CG73" i="6"/>
  <c r="CG95" i="13"/>
  <c r="CG63" i="13"/>
  <c r="CG97" i="5"/>
  <c r="CG65" i="5"/>
  <c r="CG112" i="20"/>
  <c r="CG80" i="20"/>
  <c r="CG97" i="16"/>
  <c r="CG65" i="16"/>
  <c r="CG104" i="10"/>
  <c r="CG72" i="10"/>
  <c r="CG118" i="17"/>
  <c r="CG86" i="17"/>
  <c r="CG111" i="12"/>
  <c r="CG79" i="12"/>
  <c r="CG107" i="7"/>
  <c r="CG75" i="7"/>
  <c r="CG115" i="4"/>
  <c r="CG83" i="4"/>
  <c r="CG95" i="17"/>
  <c r="CG63" i="17"/>
  <c r="CG118" i="7"/>
  <c r="CG86" i="7"/>
  <c r="CG105" i="2"/>
  <c r="CG73" i="2"/>
  <c r="CG119" i="20"/>
  <c r="CG87" i="20"/>
  <c r="CG95" i="7"/>
  <c r="CG63" i="7"/>
  <c r="CG99" i="16"/>
  <c r="CG67" i="16"/>
  <c r="CG103" i="2"/>
  <c r="CG71" i="2"/>
  <c r="CG106" i="14"/>
  <c r="CG74" i="14"/>
  <c r="CG103" i="11"/>
  <c r="CG71" i="11"/>
  <c r="CG110" i="21"/>
  <c r="CG78" i="21"/>
  <c r="CG112" i="10"/>
  <c r="CG80" i="10"/>
  <c r="CH117" i="16"/>
  <c r="CH85" i="16"/>
  <c r="CG110" i="11"/>
  <c r="CG78" i="11"/>
  <c r="CG96" i="2"/>
  <c r="CG64" i="2"/>
  <c r="CG98" i="12"/>
  <c r="CG66" i="12"/>
  <c r="CG116" i="5"/>
  <c r="CG84" i="5"/>
  <c r="CG98" i="8"/>
  <c r="CG66" i="8"/>
  <c r="CG95" i="4"/>
  <c r="CG63" i="4"/>
  <c r="CG109" i="14"/>
  <c r="CG77" i="14"/>
  <c r="CG109" i="20"/>
  <c r="CG77" i="20"/>
  <c r="CG110" i="1"/>
  <c r="CG78" i="1"/>
  <c r="CG93" i="9"/>
  <c r="CG61" i="9"/>
  <c r="CG107" i="12"/>
  <c r="CG75" i="12"/>
  <c r="CG102" i="15"/>
  <c r="CG70" i="15"/>
  <c r="CG100" i="21"/>
  <c r="CG68" i="21"/>
  <c r="CG118" i="6"/>
  <c r="CG86" i="6"/>
  <c r="CE90" i="6"/>
  <c r="CE58" i="6"/>
  <c r="CE90" i="12"/>
  <c r="CE58" i="12"/>
  <c r="Z47" i="17"/>
  <c r="AA15" i="17"/>
  <c r="CG15" i="17" s="1" a="1"/>
  <c r="CG15" i="17" s="1"/>
  <c r="AB47" i="9"/>
  <c r="CE58" i="21"/>
  <c r="CE90" i="21"/>
  <c r="CG121" i="4"/>
  <c r="CG89" i="4"/>
  <c r="CG121" i="12"/>
  <c r="CG89" i="12"/>
  <c r="CG124" i="21"/>
  <c r="CG127" i="21" s="1"/>
  <c r="CG120" i="21" s="1"/>
  <c r="CG88" i="21"/>
  <c r="CH99" i="8"/>
  <c r="CH67" i="8"/>
  <c r="CG107" i="17"/>
  <c r="CG75" i="17"/>
  <c r="CG113" i="9"/>
  <c r="CG81" i="9"/>
  <c r="CG110" i="19"/>
  <c r="CG78" i="19"/>
  <c r="CG103" i="13"/>
  <c r="CG71" i="13"/>
  <c r="CG103" i="14"/>
  <c r="CG71" i="14"/>
  <c r="CG101" i="13"/>
  <c r="CG69" i="13"/>
  <c r="CG112" i="19"/>
  <c r="CG80" i="19"/>
  <c r="CG102" i="16"/>
  <c r="CG70" i="16"/>
  <c r="CG110" i="4"/>
  <c r="CG78" i="4"/>
  <c r="CG92" i="17"/>
  <c r="CG60" i="17"/>
  <c r="CG119" i="2"/>
  <c r="CG87" i="2"/>
  <c r="CG106" i="13"/>
  <c r="CG74" i="13"/>
  <c r="CG112" i="11"/>
  <c r="CG80" i="11"/>
  <c r="CG115" i="2"/>
  <c r="CG83" i="2"/>
  <c r="CG107" i="9"/>
  <c r="CG75" i="9"/>
  <c r="CG95" i="1"/>
  <c r="CG63" i="1"/>
  <c r="CG93" i="15"/>
  <c r="CG61" i="15"/>
  <c r="CG99" i="1"/>
  <c r="CG67" i="1"/>
  <c r="CG117" i="18"/>
  <c r="CG85" i="18"/>
  <c r="CG119" i="5"/>
  <c r="CG87" i="5"/>
  <c r="CG97" i="14"/>
  <c r="CG65" i="14"/>
  <c r="CG109" i="12"/>
  <c r="CG77" i="12"/>
  <c r="CG119" i="18"/>
  <c r="CG87" i="18"/>
  <c r="CG111" i="7"/>
  <c r="CG79" i="7"/>
  <c r="CG94" i="5"/>
  <c r="CG62" i="5"/>
  <c r="CG91" i="9"/>
  <c r="CG59" i="9"/>
  <c r="CG96" i="6"/>
  <c r="CG64" i="6"/>
  <c r="CG97" i="9"/>
  <c r="CG65" i="9"/>
  <c r="CG111" i="2"/>
  <c r="CG79" i="2"/>
  <c r="CG112" i="2"/>
  <c r="CG80" i="2"/>
  <c r="CG106" i="19"/>
  <c r="CG74" i="19"/>
  <c r="CG100" i="8"/>
  <c r="CG68" i="8"/>
  <c r="CG113" i="2"/>
  <c r="CG81" i="2"/>
  <c r="CG97" i="11"/>
  <c r="CG65" i="11"/>
  <c r="CG97" i="12"/>
  <c r="CG65" i="12"/>
  <c r="CG108" i="18"/>
  <c r="CG76" i="18"/>
  <c r="CG99" i="11"/>
  <c r="CG67" i="11"/>
  <c r="CG93" i="5"/>
  <c r="CG61" i="5"/>
  <c r="CG114" i="12"/>
  <c r="CG82" i="12"/>
  <c r="CG110" i="3"/>
  <c r="CG78" i="3"/>
  <c r="CG101" i="8"/>
  <c r="CG69" i="8"/>
  <c r="CG114" i="16"/>
  <c r="CG82" i="16"/>
  <c r="CH106" i="5"/>
  <c r="CH74" i="5"/>
  <c r="CG98" i="19"/>
  <c r="CG66" i="19"/>
  <c r="CG119" i="3"/>
  <c r="CG87" i="3"/>
  <c r="CG102" i="17"/>
  <c r="CG70" i="17"/>
  <c r="AB47" i="16"/>
  <c r="Z47" i="6"/>
  <c r="AA15" i="6"/>
  <c r="CG15" i="6" s="1" a="1"/>
  <c r="CG15" i="6" s="1"/>
  <c r="CE90" i="15"/>
  <c r="CE58" i="15"/>
  <c r="Z47" i="12"/>
  <c r="AA15" i="12"/>
  <c r="CG15" i="12" s="1" a="1"/>
  <c r="CG15" i="12" s="1"/>
  <c r="CG121" i="18"/>
  <c r="CG89" i="18"/>
  <c r="CG124" i="1"/>
  <c r="CG127" i="1" s="1"/>
  <c r="CG120" i="1" s="1"/>
  <c r="CG88" i="1"/>
  <c r="CG121" i="10"/>
  <c r="CG89" i="10"/>
  <c r="CG121" i="19"/>
  <c r="CG89" i="19"/>
  <c r="CG121" i="5"/>
  <c r="CG89" i="5"/>
  <c r="CG124" i="13"/>
  <c r="CG127" i="13" s="1"/>
  <c r="CG120" i="13" s="1"/>
  <c r="CG88" i="13"/>
  <c r="CG124" i="17"/>
  <c r="CG127" i="17" s="1"/>
  <c r="CG120" i="17" s="1"/>
  <c r="CG88" i="17"/>
  <c r="CG121" i="20"/>
  <c r="CG89" i="20"/>
  <c r="CG97" i="4"/>
  <c r="CG65" i="4"/>
  <c r="CG91" i="13"/>
  <c r="CG59" i="13"/>
  <c r="CG91" i="14"/>
  <c r="CG59" i="14"/>
  <c r="CG105" i="20"/>
  <c r="CG73" i="20"/>
  <c r="CG102" i="14"/>
  <c r="CG70" i="14"/>
  <c r="CG119" i="9"/>
  <c r="CG87" i="9"/>
  <c r="CG109" i="4"/>
  <c r="CG77" i="4"/>
  <c r="CG115" i="14"/>
  <c r="CG83" i="14"/>
  <c r="CG92" i="11"/>
  <c r="CG60" i="11"/>
  <c r="CG95" i="2"/>
  <c r="CG63" i="2"/>
  <c r="CG115" i="5"/>
  <c r="CG83" i="5"/>
  <c r="CG98" i="15"/>
  <c r="CG66" i="15"/>
  <c r="CG100" i="18"/>
  <c r="CG68" i="18"/>
  <c r="CG108" i="20"/>
  <c r="CG76" i="20"/>
  <c r="CG91" i="20"/>
  <c r="CG59" i="20"/>
  <c r="CG114" i="17"/>
  <c r="CG82" i="17"/>
  <c r="CG110" i="6"/>
  <c r="CG78" i="6"/>
  <c r="CG111" i="6"/>
  <c r="CG79" i="6"/>
  <c r="CG103" i="1"/>
  <c r="CG71" i="1"/>
  <c r="CG93" i="10"/>
  <c r="CG61" i="10"/>
  <c r="CG107" i="1"/>
  <c r="CG75" i="1"/>
  <c r="CG96" i="21"/>
  <c r="CG64" i="21"/>
  <c r="CG105" i="14"/>
  <c r="CG73" i="14"/>
  <c r="CG104" i="20"/>
  <c r="CG72" i="20"/>
  <c r="CG95" i="19"/>
  <c r="CG63" i="19"/>
  <c r="CH99" i="2"/>
  <c r="CH67" i="2"/>
  <c r="CG111" i="4"/>
  <c r="CG79" i="4"/>
  <c r="CG118" i="2"/>
  <c r="CG86" i="2"/>
  <c r="CG92" i="18"/>
  <c r="CG60" i="18"/>
  <c r="CG116" i="12"/>
  <c r="CG84" i="12"/>
  <c r="CG101" i="9"/>
  <c r="CG69" i="9"/>
  <c r="CG103" i="6"/>
  <c r="CG71" i="6"/>
  <c r="CG103" i="15"/>
  <c r="CG71" i="15"/>
  <c r="CG114" i="21"/>
  <c r="CG82" i="21"/>
  <c r="CH109" i="8"/>
  <c r="CH77" i="8"/>
  <c r="CG96" i="10"/>
  <c r="CG64" i="10"/>
  <c r="CG93" i="13"/>
  <c r="CG61" i="13"/>
  <c r="CG99" i="4"/>
  <c r="CG67" i="4"/>
  <c r="CG109" i="11"/>
  <c r="CG77" i="11"/>
  <c r="CG93" i="18"/>
  <c r="CG61" i="18"/>
  <c r="CG100" i="16"/>
  <c r="CG68" i="16"/>
  <c r="CG106" i="16"/>
  <c r="CG74" i="16"/>
  <c r="CH94" i="7"/>
  <c r="CH62" i="7"/>
  <c r="CG106" i="4"/>
  <c r="CG74" i="4"/>
  <c r="CG108" i="10"/>
  <c r="CG76" i="10"/>
  <c r="CG97" i="15"/>
  <c r="CG65" i="15"/>
  <c r="CG101" i="11"/>
  <c r="CG69" i="11"/>
  <c r="CG100" i="10"/>
  <c r="CG68" i="10"/>
  <c r="CG118" i="1"/>
  <c r="CG86" i="1"/>
  <c r="CG111" i="16"/>
  <c r="CG79" i="16"/>
  <c r="CG106" i="17"/>
  <c r="CG74" i="17"/>
  <c r="CG108" i="11"/>
  <c r="CG76" i="11"/>
  <c r="CG105" i="18"/>
  <c r="CG73" i="18"/>
  <c r="CG118" i="8"/>
  <c r="CG86" i="8"/>
  <c r="CG110" i="20"/>
  <c r="CG78" i="20"/>
  <c r="CG94" i="2"/>
  <c r="CG62" i="2"/>
  <c r="CG101" i="10"/>
  <c r="CG69" i="10"/>
  <c r="CG96" i="12"/>
  <c r="CG64" i="12"/>
  <c r="CG99" i="6"/>
  <c r="CG67" i="6"/>
  <c r="CG98" i="17"/>
  <c r="CG66" i="17"/>
  <c r="CG104" i="6"/>
  <c r="CG72" i="6"/>
  <c r="CH94" i="6"/>
  <c r="CH62" i="6"/>
  <c r="CG117" i="14"/>
  <c r="CG85" i="14"/>
  <c r="CG92" i="21"/>
  <c r="CG60" i="21"/>
  <c r="CG117" i="15"/>
  <c r="CG85" i="15"/>
  <c r="CG100" i="9"/>
  <c r="CG68" i="9"/>
  <c r="CG109" i="18"/>
  <c r="CG77" i="18"/>
  <c r="CG98" i="10"/>
  <c r="CG66" i="10"/>
  <c r="CG96" i="16"/>
  <c r="CG64" i="16"/>
  <c r="CG105" i="4"/>
  <c r="CG73" i="4"/>
  <c r="CG109" i="16"/>
  <c r="CG77" i="16"/>
  <c r="CG91" i="18"/>
  <c r="CG59" i="18"/>
  <c r="CG115" i="16"/>
  <c r="CG83" i="16"/>
  <c r="CG105" i="12"/>
  <c r="CG73" i="12"/>
  <c r="CG109" i="2"/>
  <c r="CG77" i="2"/>
  <c r="CG118" i="20"/>
  <c r="CG86" i="20"/>
  <c r="CG116" i="3"/>
  <c r="CG84" i="3"/>
  <c r="CG94" i="20"/>
  <c r="CG62" i="20"/>
  <c r="CG109" i="15"/>
  <c r="CG77" i="15"/>
  <c r="CG105" i="1"/>
  <c r="CG73" i="1"/>
  <c r="CG91" i="17"/>
  <c r="CG59" i="17"/>
  <c r="CG101" i="1"/>
  <c r="CG69" i="1"/>
  <c r="CG105" i="5"/>
  <c r="CG73" i="5"/>
  <c r="CG108" i="19"/>
  <c r="CG76" i="19"/>
  <c r="CG92" i="2"/>
  <c r="CG60" i="2"/>
  <c r="CG117" i="9"/>
  <c r="CG85" i="9"/>
  <c r="CG108" i="15"/>
  <c r="CG76" i="15"/>
  <c r="CG113" i="3"/>
  <c r="CG81" i="3"/>
  <c r="CG102" i="13"/>
  <c r="CG70" i="13"/>
  <c r="CG117" i="19"/>
  <c r="CG85" i="19"/>
  <c r="CG114" i="3"/>
  <c r="CG82" i="3"/>
  <c r="CG97" i="3"/>
  <c r="CG65" i="3"/>
  <c r="CG115" i="9"/>
  <c r="CG83" i="9"/>
  <c r="CG100" i="13"/>
  <c r="CG68" i="13"/>
  <c r="CG92" i="9"/>
  <c r="CG60" i="9"/>
  <c r="CG112" i="9"/>
  <c r="CG80" i="9"/>
  <c r="CG100" i="17"/>
  <c r="CG68" i="17"/>
  <c r="CG100" i="12"/>
  <c r="CG68" i="12"/>
  <c r="CG114" i="10"/>
  <c r="CG82" i="10"/>
  <c r="CG109" i="9"/>
  <c r="CG77" i="9"/>
  <c r="CG107" i="16"/>
  <c r="CG75" i="16"/>
  <c r="CG98" i="1"/>
  <c r="CG66" i="1"/>
  <c r="CG104" i="11"/>
  <c r="CG72" i="11"/>
  <c r="CG118" i="21"/>
  <c r="CG86" i="21"/>
  <c r="CG105" i="3"/>
  <c r="CG73" i="3"/>
  <c r="CG97" i="6"/>
  <c r="CG65" i="6"/>
  <c r="CG117" i="20"/>
  <c r="CG85" i="20"/>
  <c r="CG116" i="10"/>
  <c r="CG84" i="10"/>
  <c r="CG95" i="8"/>
  <c r="CG63" i="8"/>
  <c r="CG98" i="7"/>
  <c r="CG66" i="7"/>
  <c r="CG118" i="19"/>
  <c r="CG86" i="19"/>
  <c r="CG117" i="11"/>
  <c r="CG85" i="11"/>
  <c r="CG110" i="14"/>
  <c r="CG78" i="14"/>
  <c r="CG109" i="5"/>
  <c r="CG77" i="5"/>
  <c r="CG116" i="21"/>
  <c r="CG84" i="21"/>
  <c r="Z47" i="4"/>
  <c r="AA15" i="4"/>
  <c r="CG15" i="4" s="1" a="1"/>
  <c r="CG15" i="4" s="1"/>
  <c r="Z47" i="15"/>
  <c r="AA15" i="15"/>
  <c r="CG15" i="15" s="1" a="1"/>
  <c r="CG15" i="15" s="1"/>
  <c r="Z47" i="20"/>
  <c r="AA15" i="20"/>
  <c r="CG15" i="20" s="1" a="1"/>
  <c r="CG15" i="20" s="1"/>
  <c r="CE58" i="7"/>
  <c r="CE90" i="7"/>
  <c r="CE90" i="8"/>
  <c r="CE58" i="8"/>
  <c r="CG121" i="21"/>
  <c r="CG89" i="21"/>
  <c r="CG124" i="9"/>
  <c r="CG127" i="9" s="1"/>
  <c r="CG120" i="9" s="1"/>
  <c r="CG88" i="9"/>
  <c r="CG121" i="6"/>
  <c r="CG89" i="6"/>
  <c r="CG121" i="2"/>
  <c r="CG89" i="2"/>
  <c r="CG121" i="7"/>
  <c r="CG89" i="7"/>
  <c r="CG124" i="7"/>
  <c r="CG127" i="7" s="1"/>
  <c r="CG120" i="7" s="1"/>
  <c r="CG88" i="7"/>
  <c r="CG94" i="10"/>
  <c r="CG62" i="10"/>
  <c r="CG104" i="15"/>
  <c r="CG72" i="15"/>
  <c r="CH116" i="19"/>
  <c r="CH84" i="19"/>
  <c r="CG107" i="21"/>
  <c r="CG75" i="21"/>
  <c r="CG101" i="6"/>
  <c r="CG69" i="6"/>
  <c r="CG118" i="5"/>
  <c r="CG86" i="5"/>
  <c r="CG111" i="19"/>
  <c r="CG79" i="19"/>
  <c r="CG92" i="8"/>
  <c r="CG60" i="8"/>
  <c r="CG100" i="15"/>
  <c r="CG68" i="15"/>
  <c r="CG107" i="5"/>
  <c r="CG75" i="5"/>
  <c r="CG103" i="10"/>
  <c r="CG71" i="10"/>
  <c r="CG116" i="18"/>
  <c r="CG84" i="18"/>
  <c r="CG104" i="9"/>
  <c r="CG72" i="9"/>
  <c r="CG113" i="16"/>
  <c r="CG81" i="16"/>
  <c r="CG118" i="4"/>
  <c r="CG86" i="4"/>
  <c r="CG95" i="3"/>
  <c r="CG63" i="3"/>
  <c r="CG98" i="21"/>
  <c r="CG66" i="21"/>
  <c r="CG114" i="13"/>
  <c r="CG82" i="13"/>
  <c r="CG111" i="3"/>
  <c r="CG79" i="3"/>
  <c r="CG106" i="15"/>
  <c r="CG74" i="15"/>
  <c r="CG93" i="6"/>
  <c r="CG61" i="6"/>
  <c r="CG114" i="14"/>
  <c r="CG82" i="14"/>
  <c r="CG103" i="4"/>
  <c r="CG71" i="4"/>
  <c r="CG114" i="2"/>
  <c r="CG82" i="2"/>
  <c r="CG115" i="17"/>
  <c r="CG83" i="17"/>
  <c r="CG108" i="1"/>
  <c r="CG76" i="1"/>
  <c r="CG91" i="19"/>
  <c r="CG59" i="19"/>
  <c r="CG114" i="8"/>
  <c r="CG82" i="8"/>
  <c r="CG103" i="21"/>
  <c r="CG71" i="21"/>
  <c r="CG92" i="4"/>
  <c r="CG60" i="4"/>
  <c r="CG94" i="8"/>
  <c r="CG62" i="8"/>
  <c r="CG114" i="1"/>
  <c r="CG82" i="1"/>
  <c r="CG93" i="14"/>
  <c r="CG61" i="14"/>
  <c r="CG118" i="15"/>
  <c r="CG86" i="15"/>
  <c r="CG109" i="6"/>
  <c r="CG77" i="6"/>
  <c r="CG115" i="20"/>
  <c r="CG83" i="20"/>
  <c r="CG108" i="13"/>
  <c r="CG76" i="13"/>
  <c r="CG113" i="1"/>
  <c r="CG81" i="1"/>
  <c r="CG106" i="1"/>
  <c r="CG74" i="1"/>
  <c r="CG116" i="8"/>
  <c r="CG84" i="8"/>
  <c r="CG109" i="3"/>
  <c r="CG77" i="3"/>
  <c r="CG107" i="13"/>
  <c r="CG75" i="13"/>
  <c r="CG101" i="5"/>
  <c r="CG69" i="5"/>
  <c r="CE90" i="4"/>
  <c r="CE58" i="4"/>
  <c r="CE58" i="20"/>
  <c r="CE90" i="20"/>
  <c r="Z47" i="7"/>
  <c r="AA15" i="7"/>
  <c r="CG15" i="7" s="1" a="1"/>
  <c r="CG15" i="7" s="1"/>
  <c r="Z47" i="18"/>
  <c r="AA15" i="18"/>
  <c r="CG15" i="18" s="1" a="1"/>
  <c r="CG15" i="18" s="1"/>
  <c r="Z47" i="8"/>
  <c r="AA15" i="8"/>
  <c r="CG15" i="8" s="1" a="1"/>
  <c r="CG15" i="8" s="1"/>
  <c r="CG121" i="1"/>
  <c r="CG89" i="1"/>
  <c r="CG124" i="2"/>
  <c r="CG127" i="2" s="1"/>
  <c r="CG120" i="2" s="1"/>
  <c r="CG88" i="2"/>
  <c r="CG121" i="13"/>
  <c r="CG89" i="13"/>
  <c r="CG124" i="11"/>
  <c r="CG127" i="11" s="1"/>
  <c r="CG120" i="11" s="1"/>
  <c r="CG88" i="11"/>
  <c r="CG124" i="4"/>
  <c r="CG127" i="4" s="1"/>
  <c r="CG120" i="4" s="1"/>
  <c r="CG88" i="4"/>
  <c r="CG121" i="3"/>
  <c r="CG89" i="3"/>
  <c r="CG124" i="15"/>
  <c r="CG127" i="15" s="1"/>
  <c r="CG120" i="15" s="1"/>
  <c r="CG88" i="15"/>
  <c r="CI121" i="15"/>
  <c r="CI89" i="15"/>
  <c r="CG121" i="9"/>
  <c r="CG89" i="9"/>
  <c r="CG124" i="8"/>
  <c r="CG127" i="8" s="1"/>
  <c r="CG120" i="8" s="1"/>
  <c r="CG88" i="8"/>
  <c r="CG124" i="18"/>
  <c r="CG127" i="18" s="1"/>
  <c r="CG120" i="18" s="1"/>
  <c r="CG88" i="18"/>
  <c r="CG92" i="12"/>
  <c r="CG60" i="12"/>
  <c r="CG110" i="13"/>
  <c r="CG78" i="13"/>
  <c r="CG92" i="15"/>
  <c r="CG60" i="15"/>
  <c r="CH97" i="21"/>
  <c r="CH65" i="21"/>
  <c r="CG97" i="17"/>
  <c r="CG65" i="17"/>
  <c r="CG92" i="5"/>
  <c r="CG60" i="5"/>
  <c r="CG102" i="5"/>
  <c r="CG70" i="5"/>
  <c r="CG94" i="3"/>
  <c r="CG62" i="3"/>
  <c r="CH94" i="18"/>
  <c r="CH62" i="18"/>
  <c r="CG111" i="8"/>
  <c r="CG79" i="8"/>
  <c r="CG105" i="10"/>
  <c r="CG73" i="10"/>
  <c r="CG96" i="18"/>
  <c r="CG64" i="18"/>
  <c r="CG111" i="13"/>
  <c r="CG79" i="13"/>
  <c r="CG119" i="19"/>
  <c r="CG87" i="19"/>
  <c r="CG102" i="18"/>
  <c r="CG70" i="18"/>
  <c r="CG116" i="6"/>
  <c r="CG84" i="6"/>
  <c r="CG100" i="20"/>
  <c r="CG68" i="20"/>
  <c r="CH104" i="8"/>
  <c r="CH72" i="8"/>
  <c r="CG101" i="15"/>
  <c r="CG69" i="15"/>
  <c r="CG102" i="8"/>
  <c r="CG70" i="8"/>
  <c r="CG110" i="12"/>
  <c r="CG78" i="12"/>
  <c r="CG110" i="2"/>
  <c r="CG78" i="2"/>
  <c r="CG94" i="16"/>
  <c r="CG62" i="16"/>
  <c r="CG94" i="12"/>
  <c r="CG62" i="12"/>
  <c r="CG115" i="18"/>
  <c r="CG83" i="18"/>
  <c r="CG108" i="21"/>
  <c r="CG76" i="21"/>
  <c r="CG91" i="11"/>
  <c r="CG59" i="11"/>
  <c r="CG93" i="4"/>
  <c r="CG61" i="4"/>
  <c r="CG99" i="20"/>
  <c r="CG67" i="20"/>
  <c r="CG98" i="13"/>
  <c r="CG66" i="13"/>
  <c r="CG119" i="7"/>
  <c r="CG87" i="7"/>
  <c r="CG103" i="7"/>
  <c r="CG71" i="7"/>
  <c r="CG99" i="3"/>
  <c r="CG67" i="3"/>
  <c r="CG93" i="3"/>
  <c r="CG61" i="3"/>
  <c r="CG100" i="19"/>
  <c r="CG68" i="19"/>
  <c r="CG106" i="8"/>
  <c r="CG74" i="8"/>
  <c r="CG119" i="16"/>
  <c r="CG87" i="16"/>
  <c r="CG119" i="14"/>
  <c r="CG87" i="14"/>
  <c r="CG111" i="17"/>
  <c r="CG79" i="17"/>
  <c r="CG102" i="11"/>
  <c r="CG70" i="11"/>
  <c r="CG111" i="20"/>
  <c r="CG79" i="20"/>
  <c r="CG98" i="5"/>
  <c r="CG66" i="5"/>
  <c r="CG98" i="18"/>
  <c r="CG66" i="18"/>
  <c r="CG102" i="2"/>
  <c r="CG70" i="2"/>
  <c r="CG113" i="12"/>
  <c r="CG81" i="12"/>
  <c r="CG112" i="6"/>
  <c r="CG80" i="6"/>
  <c r="CG111" i="18"/>
  <c r="CG79" i="18"/>
  <c r="CG101" i="12"/>
  <c r="CG69" i="12"/>
  <c r="CH113" i="6"/>
  <c r="CH81" i="6"/>
  <c r="CG108" i="9"/>
  <c r="CG76" i="9"/>
  <c r="CG98" i="2"/>
  <c r="CG66" i="2"/>
  <c r="CG99" i="14"/>
  <c r="CG67" i="14"/>
  <c r="CG119" i="4"/>
  <c r="CG87" i="4"/>
  <c r="CG108" i="5"/>
  <c r="CG76" i="5"/>
  <c r="CG108" i="6"/>
  <c r="CG76" i="6"/>
  <c r="CG104" i="1"/>
  <c r="CG72" i="1"/>
  <c r="CG114" i="19"/>
  <c r="CG82" i="19"/>
  <c r="CG117" i="4"/>
  <c r="CG85" i="4"/>
  <c r="CG119" i="15"/>
  <c r="CG87" i="15"/>
  <c r="CG97" i="13"/>
  <c r="CG65" i="13"/>
  <c r="CG102" i="1"/>
  <c r="CG70" i="1"/>
  <c r="CG118" i="3"/>
  <c r="CG86" i="3"/>
  <c r="CG91" i="3"/>
  <c r="CG59" i="3"/>
  <c r="CG105" i="17"/>
  <c r="CG73" i="17"/>
  <c r="CG91" i="6"/>
  <c r="CG59" i="6"/>
  <c r="CG96" i="15"/>
  <c r="CG64" i="15"/>
  <c r="CG111" i="21"/>
  <c r="CG79" i="21"/>
  <c r="CG108" i="8"/>
  <c r="CG76" i="8"/>
  <c r="CG91" i="5"/>
  <c r="CG59" i="5"/>
  <c r="CG106" i="21"/>
  <c r="CG74" i="21"/>
  <c r="CG94" i="15"/>
  <c r="CG62" i="15"/>
  <c r="CG94" i="11"/>
  <c r="CG62" i="11"/>
  <c r="CG92" i="14"/>
  <c r="CG60" i="14"/>
  <c r="CG103" i="3"/>
  <c r="CG71" i="3"/>
  <c r="CG94" i="14"/>
  <c r="CG62" i="14"/>
  <c r="CG113" i="13"/>
  <c r="CG81" i="13"/>
  <c r="CG98" i="4"/>
  <c r="CG66" i="4"/>
  <c r="CG101" i="18"/>
  <c r="CG69" i="18"/>
  <c r="CG112" i="8"/>
  <c r="CG80" i="8"/>
  <c r="CG96" i="7"/>
  <c r="CG64" i="7"/>
  <c r="CG99" i="18"/>
  <c r="CG67" i="18"/>
  <c r="CG91" i="21"/>
  <c r="CG59" i="21"/>
  <c r="CG99" i="5"/>
  <c r="CG67" i="5"/>
  <c r="CG104" i="5"/>
  <c r="CG72" i="5"/>
  <c r="CG111" i="1"/>
  <c r="CG79" i="1"/>
  <c r="CG93" i="11"/>
  <c r="CG61" i="11"/>
  <c r="CG118" i="12"/>
  <c r="CG86" i="12"/>
  <c r="CG99" i="12"/>
  <c r="CG67" i="12"/>
  <c r="CG95" i="16"/>
  <c r="CG63" i="16"/>
  <c r="CG96" i="1"/>
  <c r="CG64" i="1"/>
  <c r="CG100" i="2"/>
  <c r="CG68" i="2"/>
  <c r="CG112" i="16"/>
  <c r="CG80" i="16"/>
  <c r="CG106" i="3"/>
  <c r="CG74" i="3"/>
  <c r="CG118" i="10"/>
  <c r="CG86" i="10"/>
  <c r="CG101" i="4"/>
  <c r="CG69" i="4"/>
  <c r="CG107" i="15"/>
  <c r="CG75" i="15"/>
  <c r="CG96" i="19"/>
  <c r="CG64" i="19"/>
  <c r="CG99" i="19"/>
  <c r="CG67" i="19"/>
  <c r="CG91" i="8"/>
  <c r="CG59" i="8"/>
  <c r="CG96" i="5"/>
  <c r="CG64" i="5"/>
  <c r="CH117" i="3"/>
  <c r="CH85" i="3"/>
  <c r="CG113" i="10"/>
  <c r="CG81" i="10"/>
  <c r="CG104" i="3"/>
  <c r="CG72" i="3"/>
  <c r="CG96" i="9"/>
  <c r="CG64" i="9"/>
  <c r="CG117" i="21"/>
  <c r="CG85" i="21"/>
  <c r="CG98" i="20"/>
  <c r="CG66" i="20"/>
  <c r="CG118" i="18"/>
  <c r="CG86" i="18"/>
  <c r="CG105" i="16"/>
  <c r="CG73" i="16"/>
  <c r="CG113" i="21"/>
  <c r="CG81" i="21"/>
  <c r="CG100" i="5"/>
  <c r="CG68" i="5"/>
  <c r="CG96" i="20"/>
  <c r="CG64" i="20"/>
  <c r="CG91" i="10"/>
  <c r="CG59" i="10"/>
  <c r="CG107" i="4"/>
  <c r="CG75" i="4"/>
  <c r="CG114" i="4"/>
  <c r="CG82" i="4"/>
  <c r="CH96" i="8"/>
  <c r="CH64" i="8"/>
  <c r="CG103" i="17"/>
  <c r="CG71" i="17"/>
  <c r="CG117" i="10"/>
  <c r="CG85" i="10"/>
  <c r="CG107" i="14"/>
  <c r="CG75" i="14"/>
  <c r="CG112" i="4"/>
  <c r="CG80" i="4"/>
  <c r="CG93" i="19"/>
  <c r="CG61" i="19"/>
  <c r="CG114" i="15"/>
  <c r="CG82" i="15"/>
  <c r="CG115" i="13"/>
  <c r="CG83" i="13"/>
  <c r="CG102" i="20"/>
  <c r="CG70" i="20"/>
  <c r="CG104" i="16"/>
  <c r="CG72" i="16"/>
  <c r="CG117" i="12"/>
  <c r="CG85" i="12"/>
  <c r="CG97" i="8"/>
  <c r="CG65" i="8"/>
  <c r="CG113" i="15"/>
  <c r="CG81" i="15"/>
  <c r="CG105" i="9"/>
  <c r="CG73" i="9"/>
  <c r="CG98" i="6"/>
  <c r="CG66" i="6"/>
  <c r="CG116" i="15"/>
  <c r="CG84" i="15"/>
  <c r="CG92" i="6"/>
  <c r="CG60" i="6"/>
  <c r="CG102" i="21"/>
  <c r="CG70" i="21"/>
  <c r="CH117" i="7"/>
  <c r="CH85" i="7"/>
  <c r="CG113" i="18"/>
  <c r="CG81" i="18"/>
  <c r="CG104" i="7"/>
  <c r="CG72" i="7"/>
  <c r="CG113" i="19"/>
  <c r="CG81" i="19"/>
  <c r="CG117" i="13"/>
  <c r="CG85" i="13"/>
  <c r="CG102" i="9"/>
  <c r="CG70" i="9"/>
  <c r="CG113" i="20"/>
  <c r="CG81" i="20"/>
  <c r="CG108" i="7"/>
  <c r="CG76" i="7"/>
  <c r="CG104" i="12"/>
  <c r="CG72" i="12"/>
  <c r="CG101" i="3"/>
  <c r="CG69" i="3"/>
  <c r="CG105" i="21"/>
  <c r="CG73" i="21"/>
  <c r="CG107" i="18"/>
  <c r="CG75" i="18"/>
  <c r="CH112" i="17"/>
  <c r="CH80" i="17"/>
  <c r="CG105" i="11"/>
  <c r="CG73" i="11"/>
  <c r="CG95" i="14"/>
  <c r="CG63" i="14"/>
  <c r="CG93" i="16"/>
  <c r="CG61" i="16"/>
  <c r="CG115" i="8"/>
  <c r="CG83" i="8"/>
  <c r="CG109" i="10"/>
  <c r="CG77" i="10"/>
  <c r="CG111" i="10"/>
  <c r="CG79" i="10"/>
  <c r="CE90" i="18"/>
  <c r="CE58" i="18"/>
  <c r="CG90" i="3"/>
  <c r="CG58" i="3"/>
  <c r="CG90" i="9"/>
  <c r="CG58" i="9"/>
  <c r="CG90" i="1"/>
  <c r="CG58" i="1"/>
  <c r="CG90" i="19"/>
  <c r="CG58" i="19"/>
  <c r="CG90" i="16"/>
  <c r="CG58" i="16"/>
  <c r="AD24" i="8"/>
  <c r="CJ24" i="8" s="1" a="1"/>
  <c r="CJ24" i="8" s="1"/>
  <c r="AC24" i="21"/>
  <c r="CI24" i="21" s="1" a="1"/>
  <c r="CI24" i="21" s="1"/>
  <c r="AC32" i="17"/>
  <c r="CI32" i="17" s="1" a="1"/>
  <c r="CI32" i="17" s="1"/>
  <c r="AC20" i="18"/>
  <c r="CI20" i="18" s="1" a="1"/>
  <c r="CI20" i="18" s="1"/>
  <c r="AC38" i="9"/>
  <c r="CI38" i="9" s="1" a="1"/>
  <c r="CI38" i="9" s="1"/>
  <c r="AC36" i="15"/>
  <c r="CI36" i="15" s="1" a="1"/>
  <c r="CI36" i="15" s="1"/>
  <c r="AC35" i="19"/>
  <c r="CI35" i="19" s="1" a="1"/>
  <c r="CI35" i="19" s="1"/>
  <c r="AC31" i="7"/>
  <c r="CI31" i="7" s="1" a="1"/>
  <c r="CI31" i="7" s="1"/>
  <c r="AC28" i="13"/>
  <c r="CI28" i="13" s="1" a="1"/>
  <c r="CI28" i="13" s="1"/>
  <c r="AC24" i="15"/>
  <c r="CI24" i="15" s="1" a="1"/>
  <c r="CI24" i="15" s="1"/>
  <c r="AC28" i="14"/>
  <c r="CI28" i="14" s="1" a="1"/>
  <c r="CI28" i="14" s="1"/>
  <c r="AD26" i="19"/>
  <c r="CJ26" i="19" s="1" a="1"/>
  <c r="CJ26" i="19" s="1"/>
  <c r="AC26" i="13"/>
  <c r="CI26" i="13" s="1" a="1"/>
  <c r="CI26" i="13" s="1"/>
  <c r="AC37" i="19"/>
  <c r="CI37" i="19" s="1" a="1"/>
  <c r="CI37" i="19" s="1"/>
  <c r="AC31" i="12"/>
  <c r="CI31" i="12" s="1" a="1"/>
  <c r="CI31" i="12" s="1"/>
  <c r="AC27" i="16"/>
  <c r="CI27" i="16" s="1" a="1"/>
  <c r="CI27" i="16" s="1"/>
  <c r="AC21" i="14"/>
  <c r="CI21" i="14" s="1" a="1"/>
  <c r="CI21" i="14" s="1"/>
  <c r="AC35" i="4"/>
  <c r="CI35" i="4" s="1" a="1"/>
  <c r="CI35" i="4" s="1"/>
  <c r="AC42" i="1"/>
  <c r="CI42" i="1" s="1" a="1"/>
  <c r="CI42" i="1" s="1"/>
  <c r="AC17" i="17"/>
  <c r="CI17" i="17" s="1" a="1"/>
  <c r="CI17" i="17" s="1"/>
  <c r="AC35" i="7"/>
  <c r="CI35" i="7" s="1" a="1"/>
  <c r="CI35" i="7" s="1"/>
  <c r="AC44" i="2"/>
  <c r="CI44" i="2" s="1" a="1"/>
  <c r="CI44" i="2" s="1"/>
  <c r="AC35" i="18"/>
  <c r="CI35" i="18" s="1" a="1"/>
  <c r="CI35" i="18" s="1"/>
  <c r="AC31" i="13"/>
  <c r="CI31" i="13" s="1" a="1"/>
  <c r="CI31" i="13" s="1"/>
  <c r="AC27" i="10"/>
  <c r="CI27" i="10" s="1" a="1"/>
  <c r="CI27" i="10" s="1"/>
  <c r="AC37" i="11"/>
  <c r="CI37" i="11" s="1" a="1"/>
  <c r="CI37" i="11" s="1"/>
  <c r="AC40" i="2"/>
  <c r="CI40" i="2" s="1" a="1"/>
  <c r="CI40" i="2" s="1"/>
  <c r="AC17" i="16"/>
  <c r="CI17" i="16" s="1" a="1"/>
  <c r="CI17" i="16" s="1"/>
  <c r="AC32" i="9"/>
  <c r="CI32" i="9" s="1" a="1"/>
  <c r="CI32" i="9" s="1"/>
  <c r="AC41" i="11"/>
  <c r="CI41" i="11" s="1" a="1"/>
  <c r="CI41" i="11" s="1"/>
  <c r="AC20" i="1"/>
  <c r="CI20" i="1" s="1" a="1"/>
  <c r="CI20" i="1" s="1"/>
  <c r="AD24" i="7"/>
  <c r="CJ24" i="7" s="1" a="1"/>
  <c r="CJ24" i="7" s="1"/>
  <c r="AC18" i="15"/>
  <c r="CI18" i="15" s="1" a="1"/>
  <c r="CI18" i="15" s="1"/>
  <c r="AC24" i="1"/>
  <c r="CI24" i="1" s="1" a="1"/>
  <c r="CI24" i="1" s="1"/>
  <c r="AC42" i="18"/>
  <c r="CI42" i="18" s="1" a="1"/>
  <c r="CI42" i="18" s="1"/>
  <c r="AC44" i="5"/>
  <c r="CI44" i="5" s="1" a="1"/>
  <c r="CI44" i="5" s="1"/>
  <c r="AC22" i="14"/>
  <c r="CI22" i="14" s="1" a="1"/>
  <c r="CI22" i="14" s="1"/>
  <c r="AD19" i="9"/>
  <c r="CJ19" i="9" s="1" a="1"/>
  <c r="CJ19" i="9" s="1"/>
  <c r="AC34" i="12"/>
  <c r="CI34" i="12" s="1" a="1"/>
  <c r="CI34" i="12" s="1"/>
  <c r="AC42" i="8"/>
  <c r="CI42" i="8" s="1" a="1"/>
  <c r="CI42" i="8" s="1"/>
  <c r="AC44" i="18"/>
  <c r="CI44" i="18" s="1" a="1"/>
  <c r="CI44" i="18" s="1"/>
  <c r="AC35" i="8"/>
  <c r="CI35" i="8" s="1" a="1"/>
  <c r="CI35" i="8" s="1"/>
  <c r="AC36" i="7"/>
  <c r="CI36" i="7" s="1" a="1"/>
  <c r="CI36" i="7" s="1"/>
  <c r="AC41" i="9"/>
  <c r="CI41" i="9" s="1" a="1"/>
  <c r="CI41" i="9" s="1"/>
  <c r="AC19" i="5"/>
  <c r="CI19" i="5" s="1" a="1"/>
  <c r="CI19" i="5" s="1"/>
  <c r="AC41" i="2"/>
  <c r="CI41" i="2" s="1" a="1"/>
  <c r="CI41" i="2" s="1"/>
  <c r="AC16" i="9"/>
  <c r="CI16" i="9" s="1" a="1"/>
  <c r="CI16" i="9" s="1"/>
  <c r="AC19" i="21"/>
  <c r="CI19" i="21" s="1" a="1"/>
  <c r="CI19" i="21" s="1"/>
  <c r="AC21" i="6"/>
  <c r="CI21" i="6" s="1" a="1"/>
  <c r="CI21" i="6" s="1"/>
  <c r="AC40" i="12"/>
  <c r="CI40" i="12" s="1" a="1"/>
  <c r="CI40" i="12" s="1"/>
  <c r="AC22" i="9"/>
  <c r="CI22" i="9" s="1" a="1"/>
  <c r="CI22" i="9" s="1"/>
  <c r="AC41" i="20"/>
  <c r="CI41" i="20" s="1" a="1"/>
  <c r="CI41" i="20" s="1"/>
  <c r="AC36" i="2"/>
  <c r="CI36" i="2" s="1" a="1"/>
  <c r="CI36" i="2" s="1"/>
  <c r="AC25" i="1"/>
  <c r="CI25" i="1" s="1" a="1"/>
  <c r="CI25" i="1" s="1"/>
  <c r="AC37" i="2"/>
  <c r="CI37" i="2" s="1" a="1"/>
  <c r="CI37" i="2" s="1"/>
  <c r="AC31" i="19"/>
  <c r="CI31" i="19" s="1" a="1"/>
  <c r="CI31" i="19" s="1"/>
  <c r="AC41" i="4"/>
  <c r="CI41" i="4" s="1" a="1"/>
  <c r="CI41" i="4" s="1"/>
  <c r="AC25" i="8"/>
  <c r="CI25" i="8" s="1" a="1"/>
  <c r="CI25" i="8" s="1"/>
  <c r="AC44" i="6"/>
  <c r="CI44" i="6" s="1" a="1"/>
  <c r="CI44" i="6" s="1"/>
  <c r="AC38" i="2"/>
  <c r="CI38" i="2" s="1" a="1"/>
  <c r="CI38" i="2" s="1"/>
  <c r="AD16" i="7"/>
  <c r="CJ16" i="7" s="1" a="1"/>
  <c r="CJ16" i="7" s="1"/>
  <c r="AC22" i="11"/>
  <c r="CI22" i="11" s="1" a="1"/>
  <c r="CI22" i="11" s="1"/>
  <c r="AC17" i="10"/>
  <c r="CI17" i="10" s="1" a="1"/>
  <c r="CI17" i="10" s="1"/>
  <c r="AC22" i="12"/>
  <c r="CI22" i="12" s="1" a="1"/>
  <c r="CI22" i="12" s="1"/>
  <c r="AC16" i="4"/>
  <c r="CI16" i="4" s="1" a="1"/>
  <c r="CI16" i="4" s="1"/>
  <c r="AC33" i="18"/>
  <c r="CI33" i="18" s="1" a="1"/>
  <c r="CI33" i="18" s="1"/>
  <c r="AC33" i="3"/>
  <c r="CI33" i="3" s="1" a="1"/>
  <c r="CI33" i="3" s="1"/>
  <c r="AC42" i="17"/>
  <c r="CI42" i="17" s="1" a="1"/>
  <c r="CI42" i="17" s="1"/>
  <c r="AC24" i="11"/>
  <c r="CI24" i="11" s="1" a="1"/>
  <c r="CI24" i="11" s="1"/>
  <c r="AC22" i="1"/>
  <c r="CI22" i="1" s="1" a="1"/>
  <c r="CI22" i="1" s="1"/>
  <c r="AC18" i="5"/>
  <c r="CI18" i="5" s="1" a="1"/>
  <c r="CI18" i="5" s="1"/>
  <c r="AC18" i="1"/>
  <c r="CI18" i="1" s="1" a="1"/>
  <c r="CI18" i="1" s="1"/>
  <c r="AC39" i="12"/>
  <c r="CI39" i="12" s="1" a="1"/>
  <c r="CI39" i="12" s="1"/>
  <c r="AC19" i="1"/>
  <c r="CI19" i="1" s="1" a="1"/>
  <c r="CI19" i="1" s="1"/>
  <c r="AC35" i="3"/>
  <c r="CI35" i="3" s="1" a="1"/>
  <c r="CI35" i="3" s="1"/>
  <c r="AD27" i="6"/>
  <c r="CJ27" i="6" s="1" a="1"/>
  <c r="CJ27" i="6" s="1"/>
  <c r="AC26" i="8"/>
  <c r="CI26" i="8" s="1" a="1"/>
  <c r="CI26" i="8" s="1"/>
  <c r="AC39" i="16"/>
  <c r="CI39" i="16" s="1" a="1"/>
  <c r="CI39" i="16" s="1"/>
  <c r="AC37" i="12"/>
  <c r="CI37" i="12" s="1" a="1"/>
  <c r="CI37" i="12" s="1"/>
  <c r="AD31" i="5"/>
  <c r="CJ31" i="5" s="1" a="1"/>
  <c r="CJ31" i="5" s="1"/>
  <c r="AC23" i="16"/>
  <c r="CI23" i="16" s="1" a="1"/>
  <c r="CI23" i="16" s="1"/>
  <c r="AC23" i="19"/>
  <c r="CI23" i="19" s="1" a="1"/>
  <c r="CI23" i="19" s="1"/>
  <c r="AC39" i="18"/>
  <c r="CI39" i="18" s="1" a="1"/>
  <c r="CI39" i="18" s="1"/>
  <c r="AC44" i="3"/>
  <c r="CI44" i="3" s="1" a="1"/>
  <c r="CI44" i="3" s="1"/>
  <c r="AC22" i="18"/>
  <c r="CI22" i="18" s="1" a="1"/>
  <c r="CI22" i="18" s="1"/>
  <c r="AC41" i="16"/>
  <c r="CI41" i="16" s="1" a="1"/>
  <c r="CI41" i="16" s="1"/>
  <c r="AC37" i="15"/>
  <c r="CI37" i="15" s="1" a="1"/>
  <c r="CI37" i="15" s="1"/>
  <c r="AC29" i="19"/>
  <c r="CI29" i="19" s="1" a="1"/>
  <c r="CI29" i="19" s="1"/>
  <c r="AC33" i="4"/>
  <c r="CI33" i="4" s="1" a="1"/>
  <c r="CI33" i="4" s="1"/>
  <c r="AC43" i="9"/>
  <c r="CI43" i="9" s="1" a="1"/>
  <c r="CI43" i="9" s="1"/>
  <c r="AC21" i="4"/>
  <c r="CI21" i="4" s="1" a="1"/>
  <c r="CI21" i="4" s="1"/>
  <c r="AC23" i="9"/>
  <c r="CI23" i="9" s="1" a="1"/>
  <c r="CI23" i="9" s="1"/>
  <c r="AC27" i="17"/>
  <c r="CI27" i="17" s="1" a="1"/>
  <c r="CI27" i="17" s="1"/>
  <c r="AD37" i="7"/>
  <c r="CJ37" i="7" s="1" a="1"/>
  <c r="CJ37" i="7" s="1"/>
  <c r="AC44" i="12"/>
  <c r="CI44" i="12" s="1" a="1"/>
  <c r="CI44" i="12" s="1"/>
  <c r="AC23" i="3"/>
  <c r="CI23" i="3" s="1" a="1"/>
  <c r="CI23" i="3" s="1"/>
  <c r="AC40" i="3"/>
  <c r="CI40" i="3" s="1" a="1"/>
  <c r="CI40" i="3" s="1"/>
  <c r="AC22" i="20"/>
  <c r="CI22" i="20" s="1" a="1"/>
  <c r="CI22" i="20" s="1"/>
  <c r="AC16" i="12"/>
  <c r="CI16" i="12" s="1" a="1"/>
  <c r="CI16" i="12" s="1"/>
  <c r="AC19" i="19"/>
  <c r="CI19" i="19" s="1" a="1"/>
  <c r="CI19" i="19" s="1"/>
  <c r="AC37" i="21"/>
  <c r="CI37" i="21" s="1" a="1"/>
  <c r="CI37" i="21" s="1"/>
  <c r="AC31" i="18"/>
  <c r="CI31" i="18" s="1" a="1"/>
  <c r="CI31" i="18" s="1"/>
  <c r="AC28" i="12"/>
  <c r="CI28" i="12" s="1" a="1"/>
  <c r="CI28" i="12" s="1"/>
  <c r="AC26" i="2"/>
  <c r="CI26" i="2" s="1" a="1"/>
  <c r="CI26" i="2" s="1"/>
  <c r="AC41" i="14"/>
  <c r="CI41" i="14" s="1" a="1"/>
  <c r="CI41" i="14" s="1"/>
  <c r="AC26" i="17"/>
  <c r="CI26" i="17" s="1" a="1"/>
  <c r="CI26" i="17" s="1"/>
  <c r="AC39" i="20"/>
  <c r="CI39" i="20" s="1" a="1"/>
  <c r="CI39" i="20" s="1"/>
  <c r="AD32" i="2"/>
  <c r="CJ32" i="2" s="1" a="1"/>
  <c r="CJ32" i="2" s="1"/>
  <c r="AC20" i="15"/>
  <c r="CI20" i="15" s="1" a="1"/>
  <c r="CI20" i="15" s="1"/>
  <c r="AC29" i="2"/>
  <c r="CI29" i="2" s="1" a="1"/>
  <c r="CI29" i="2" s="1"/>
  <c r="AC30" i="15"/>
  <c r="CI30" i="15" s="1" a="1"/>
  <c r="CI30" i="15" s="1"/>
  <c r="AC15" i="16"/>
  <c r="CI15" i="16" s="1" a="1"/>
  <c r="CI15" i="16" s="1"/>
  <c r="AC27" i="3"/>
  <c r="CI27" i="3" s="1" a="1"/>
  <c r="CI27" i="3" s="1"/>
  <c r="AC40" i="7"/>
  <c r="CI40" i="7" s="1" a="1"/>
  <c r="CI40" i="7" s="1"/>
  <c r="AC30" i="6"/>
  <c r="CI30" i="6" s="1" a="1"/>
  <c r="CI30" i="6" s="1"/>
  <c r="AC20" i="13"/>
  <c r="CI20" i="13" s="1" a="1"/>
  <c r="CI20" i="13" s="1"/>
  <c r="AC22" i="5"/>
  <c r="CI22" i="5" s="1" a="1"/>
  <c r="CI22" i="5" s="1"/>
  <c r="AC37" i="20"/>
  <c r="CI37" i="20" s="1" a="1"/>
  <c r="CI37" i="20" s="1"/>
  <c r="AC22" i="16"/>
  <c r="CI22" i="16" s="1" a="1"/>
  <c r="CI22" i="16" s="1"/>
  <c r="AC29" i="10"/>
  <c r="CI29" i="10" s="1" a="1"/>
  <c r="CI29" i="10" s="1"/>
  <c r="AC43" i="17"/>
  <c r="CI43" i="17" s="1" a="1"/>
  <c r="CI43" i="17" s="1"/>
  <c r="AC36" i="12"/>
  <c r="CI36" i="12" s="1" a="1"/>
  <c r="CI36" i="12" s="1"/>
  <c r="AC32" i="7"/>
  <c r="CI32" i="7" s="1" a="1"/>
  <c r="CI32" i="7" s="1"/>
  <c r="AC40" i="4"/>
  <c r="CI40" i="4" s="1" a="1"/>
  <c r="CI40" i="4" s="1"/>
  <c r="AC20" i="17"/>
  <c r="CI20" i="17" s="1" a="1"/>
  <c r="CI20" i="17" s="1"/>
  <c r="AC43" i="7"/>
  <c r="CI43" i="7" s="1" a="1"/>
  <c r="CI43" i="7" s="1"/>
  <c r="AC30" i="2"/>
  <c r="CI30" i="2" s="1" a="1"/>
  <c r="CI30" i="2" s="1"/>
  <c r="AC44" i="20"/>
  <c r="CI44" i="20" s="1" a="1"/>
  <c r="CI44" i="20" s="1"/>
  <c r="AC20" i="7"/>
  <c r="CI20" i="7" s="1" a="1"/>
  <c r="CI20" i="7" s="1"/>
  <c r="AC24" i="16"/>
  <c r="CI24" i="16" s="1" a="1"/>
  <c r="CI24" i="16" s="1"/>
  <c r="AC28" i="2"/>
  <c r="CI28" i="2" s="1" a="1"/>
  <c r="CI28" i="2" s="1"/>
  <c r="AC31" i="14"/>
  <c r="CI31" i="14" s="1" a="1"/>
  <c r="CI31" i="14" s="1"/>
  <c r="AC28" i="11"/>
  <c r="CI28" i="11" s="1" a="1"/>
  <c r="CI28" i="11" s="1"/>
  <c r="AC35" i="21"/>
  <c r="CI35" i="21" s="1" a="1"/>
  <c r="CI35" i="21" s="1"/>
  <c r="AC37" i="10"/>
  <c r="CI37" i="10" s="1" a="1"/>
  <c r="CI37" i="10" s="1"/>
  <c r="AD42" i="16"/>
  <c r="CJ42" i="16" s="1" a="1"/>
  <c r="CJ42" i="16" s="1"/>
  <c r="AC35" i="11"/>
  <c r="CI35" i="11" s="1" a="1"/>
  <c r="CI35" i="11" s="1"/>
  <c r="AC21" i="2"/>
  <c r="CI21" i="2" s="1" a="1"/>
  <c r="CI21" i="2" s="1"/>
  <c r="AC23" i="12"/>
  <c r="CI23" i="12" s="1" a="1"/>
  <c r="CI23" i="12" s="1"/>
  <c r="AC41" i="5"/>
  <c r="CI41" i="5" s="1" a="1"/>
  <c r="CI41" i="5" s="1"/>
  <c r="AC23" i="8"/>
  <c r="CI23" i="8" s="1" a="1"/>
  <c r="CI23" i="8" s="1"/>
  <c r="AC20" i="4"/>
  <c r="CI20" i="4" s="1" a="1"/>
  <c r="CI20" i="4" s="1"/>
  <c r="AC34" i="14"/>
  <c r="CI34" i="14" s="1" a="1"/>
  <c r="CI34" i="14" s="1"/>
  <c r="AC34" i="20"/>
  <c r="CI34" i="20" s="1" a="1"/>
  <c r="CI34" i="20" s="1"/>
  <c r="AC35" i="1"/>
  <c r="CI35" i="1" s="1" a="1"/>
  <c r="CI35" i="1" s="1"/>
  <c r="AC18" i="9"/>
  <c r="CI18" i="9" s="1" a="1"/>
  <c r="CI18" i="9" s="1"/>
  <c r="AC32" i="12"/>
  <c r="CI32" i="12" s="1" a="1"/>
  <c r="CI32" i="12" s="1"/>
  <c r="AC27" i="15"/>
  <c r="CI27" i="15" s="1" a="1"/>
  <c r="CI27" i="15" s="1"/>
  <c r="AC25" i="21"/>
  <c r="CI25" i="21" s="1" a="1"/>
  <c r="CI25" i="21" s="1"/>
  <c r="AC43" i="6"/>
  <c r="CI43" i="6" s="1" a="1"/>
  <c r="CI43" i="6" s="1"/>
  <c r="AC19" i="10"/>
  <c r="CI19" i="10" s="1" a="1"/>
  <c r="CI19" i="10" s="1"/>
  <c r="AC22" i="4"/>
  <c r="CI22" i="4" s="1" a="1"/>
  <c r="CI22" i="4" s="1"/>
  <c r="AC29" i="15"/>
  <c r="CI29" i="15" s="1" a="1"/>
  <c r="CI29" i="15" s="1"/>
  <c r="AD41" i="19"/>
  <c r="CJ41" i="19" s="1" a="1"/>
  <c r="CJ41" i="19" s="1"/>
  <c r="AC16" i="13"/>
  <c r="CI16" i="13" s="1" a="1"/>
  <c r="CI16" i="13" s="1"/>
  <c r="AC32" i="21"/>
  <c r="CI32" i="21" s="1" a="1"/>
  <c r="CI32" i="21" s="1"/>
  <c r="AC16" i="14"/>
  <c r="CI16" i="14" s="1" a="1"/>
  <c r="CI16" i="14" s="1"/>
  <c r="AC26" i="6"/>
  <c r="CI26" i="6" s="1" a="1"/>
  <c r="CI26" i="6" s="1"/>
  <c r="AC30" i="20"/>
  <c r="CI30" i="20" s="1" a="1"/>
  <c r="CI30" i="20" s="1"/>
  <c r="AC43" i="5"/>
  <c r="CI43" i="5" s="1" a="1"/>
  <c r="CI43" i="5" s="1"/>
  <c r="AC27" i="14"/>
  <c r="CI27" i="14" s="1" a="1"/>
  <c r="CI27" i="14" s="1"/>
  <c r="AC36" i="19"/>
  <c r="CI36" i="19" s="1" a="1"/>
  <c r="CI36" i="19" s="1"/>
  <c r="AC44" i="9"/>
  <c r="CI44" i="9" s="1" a="1"/>
  <c r="CI44" i="9" s="1"/>
  <c r="AC34" i="4"/>
  <c r="CI34" i="4" s="1" a="1"/>
  <c r="CI34" i="4" s="1"/>
  <c r="AC17" i="8"/>
  <c r="CI17" i="8" s="1" a="1"/>
  <c r="CI17" i="8" s="1"/>
  <c r="AC40" i="14"/>
  <c r="CI40" i="14" s="1" a="1"/>
  <c r="CI40" i="14" s="1"/>
  <c r="AC25" i="15"/>
  <c r="CI25" i="15" s="1" a="1"/>
  <c r="CI25" i="15" s="1"/>
  <c r="AC17" i="11"/>
  <c r="CI17" i="11" s="1" a="1"/>
  <c r="CI17" i="11" s="1"/>
  <c r="AC32" i="5"/>
  <c r="CI32" i="5" s="1" a="1"/>
  <c r="CI32" i="5" s="1"/>
  <c r="AC20" i="2"/>
  <c r="CI20" i="2" s="1" a="1"/>
  <c r="CI20" i="2" s="1"/>
  <c r="AC28" i="10"/>
  <c r="CI28" i="10" s="1" a="1"/>
  <c r="CI28" i="10" s="1"/>
  <c r="AC40" i="5"/>
  <c r="CI40" i="5" s="1" a="1"/>
  <c r="CI40" i="5" s="1"/>
  <c r="AC41" i="18"/>
  <c r="CI41" i="18" s="1" a="1"/>
  <c r="CI41" i="18" s="1"/>
  <c r="AC23" i="15"/>
  <c r="CI23" i="15" s="1" a="1"/>
  <c r="CI23" i="15" s="1"/>
  <c r="AC29" i="9"/>
  <c r="CI29" i="9" s="1" a="1"/>
  <c r="CI29" i="9" s="1"/>
  <c r="AC25" i="18"/>
  <c r="CI25" i="18" s="1" a="1"/>
  <c r="CI25" i="18" s="1"/>
  <c r="AC38" i="16"/>
  <c r="CI38" i="16" s="1" a="1"/>
  <c r="CI38" i="16" s="1"/>
  <c r="AC33" i="20"/>
  <c r="CI33" i="20" s="1" a="1"/>
  <c r="CI33" i="20" s="1"/>
  <c r="AC43" i="4"/>
  <c r="CI43" i="4" s="1" a="1"/>
  <c r="CI43" i="4" s="1"/>
  <c r="AC16" i="20"/>
  <c r="CI16" i="20" s="1" a="1"/>
  <c r="CI16" i="20" s="1"/>
  <c r="AC20" i="3"/>
  <c r="CI20" i="3" s="1" a="1"/>
  <c r="CI20" i="3" s="1"/>
  <c r="AC39" i="17"/>
  <c r="CI39" i="17" s="1" a="1"/>
  <c r="CI39" i="17" s="1"/>
  <c r="AC23" i="21"/>
  <c r="CI23" i="21" s="1" a="1"/>
  <c r="CI23" i="21" s="1"/>
  <c r="AC35" i="6"/>
  <c r="CI35" i="6" s="1" a="1"/>
  <c r="CI35" i="6" s="1"/>
  <c r="AC39" i="13"/>
  <c r="CI39" i="13" s="1" a="1"/>
  <c r="CI39" i="13" s="1"/>
  <c r="AC36" i="6"/>
  <c r="CI36" i="6" s="1" a="1"/>
  <c r="CI36" i="6" s="1"/>
  <c r="AC36" i="3"/>
  <c r="CI36" i="3" s="1" a="1"/>
  <c r="CI36" i="3" s="1"/>
  <c r="AC28" i="1"/>
  <c r="CI28" i="1" s="1" a="1"/>
  <c r="CI28" i="1" s="1"/>
  <c r="AC31" i="15"/>
  <c r="CI31" i="15" s="1" a="1"/>
  <c r="CI31" i="15" s="1"/>
  <c r="AC18" i="10"/>
  <c r="CI18" i="10" s="1" a="1"/>
  <c r="CI18" i="10" s="1"/>
  <c r="AC18" i="6"/>
  <c r="CI18" i="6" s="1" a="1"/>
  <c r="CI18" i="6" s="1"/>
  <c r="AC32" i="1"/>
  <c r="CI32" i="1" s="1" a="1"/>
  <c r="CI32" i="1" s="1"/>
  <c r="AC39" i="14"/>
  <c r="CI39" i="14" s="1" a="1"/>
  <c r="CI39" i="14" s="1"/>
  <c r="AC21" i="21"/>
  <c r="CI21" i="21" s="1" a="1"/>
  <c r="CI21" i="21" s="1"/>
  <c r="AC28" i="4"/>
  <c r="CI28" i="4" s="1" a="1"/>
  <c r="CI28" i="4" s="1"/>
  <c r="AC30" i="14"/>
  <c r="CI30" i="14" s="1" a="1"/>
  <c r="CI30" i="14" s="1"/>
  <c r="AC39" i="2"/>
  <c r="CI39" i="2" s="1" a="1"/>
  <c r="CI39" i="2" s="1"/>
  <c r="AC29" i="20"/>
  <c r="CI29" i="20" s="1" a="1"/>
  <c r="CI29" i="20" s="1"/>
  <c r="AC40" i="17"/>
  <c r="CI40" i="17" s="1" a="1"/>
  <c r="CI40" i="17" s="1"/>
  <c r="AC20" i="19"/>
  <c r="CI20" i="19" s="1" a="1"/>
  <c r="CI20" i="19" s="1"/>
  <c r="AC33" i="1"/>
  <c r="CI33" i="1" s="1" a="1"/>
  <c r="CI33" i="1" s="1"/>
  <c r="AD24" i="2"/>
  <c r="CJ24" i="2" s="1" a="1"/>
  <c r="CJ24" i="2" s="1"/>
  <c r="AC16" i="19"/>
  <c r="CI16" i="19" s="1" a="1"/>
  <c r="CI16" i="19" s="1"/>
  <c r="AC36" i="4"/>
  <c r="CI36" i="4" s="1" a="1"/>
  <c r="CI36" i="4" s="1"/>
  <c r="AC39" i="8"/>
  <c r="CI39" i="8" s="1" a="1"/>
  <c r="CI39" i="8" s="1"/>
  <c r="AC43" i="2"/>
  <c r="CI43" i="2" s="1" a="1"/>
  <c r="CI43" i="2" s="1"/>
  <c r="AC28" i="21"/>
  <c r="CI28" i="21" s="1" a="1"/>
  <c r="CI28" i="21" s="1"/>
  <c r="AC17" i="18"/>
  <c r="CI17" i="18" s="1" a="1"/>
  <c r="CI17" i="18" s="1"/>
  <c r="AC17" i="4"/>
  <c r="CI17" i="4" s="1" a="1"/>
  <c r="CI17" i="4" s="1"/>
  <c r="AC41" i="12"/>
  <c r="CI41" i="12" s="1" a="1"/>
  <c r="CI41" i="12" s="1"/>
  <c r="AC19" i="8"/>
  <c r="CI19" i="8" s="1" a="1"/>
  <c r="CI19" i="8" s="1"/>
  <c r="AC26" i="9"/>
  <c r="CI26" i="9" s="1" a="1"/>
  <c r="CI26" i="9" s="1"/>
  <c r="AC39" i="1"/>
  <c r="CI39" i="1" s="1" a="1"/>
  <c r="CI39" i="1" s="1"/>
  <c r="AC28" i="6"/>
  <c r="CI28" i="6" s="1" a="1"/>
  <c r="CI28" i="6" s="1"/>
  <c r="AC18" i="14"/>
  <c r="CI18" i="14" s="1" a="1"/>
  <c r="CI18" i="14" s="1"/>
  <c r="AC28" i="15"/>
  <c r="CI28" i="15" s="1" a="1"/>
  <c r="CI28" i="15" s="1"/>
  <c r="AC39" i="21"/>
  <c r="CI39" i="21" s="1" a="1"/>
  <c r="CI39" i="21" s="1"/>
  <c r="AC43" i="15"/>
  <c r="CI43" i="15" s="1" a="1"/>
  <c r="CI43" i="15" s="1"/>
  <c r="AD34" i="8"/>
  <c r="CJ34" i="8" s="1" a="1"/>
  <c r="CJ34" i="8" s="1"/>
  <c r="AC34" i="6"/>
  <c r="CI34" i="6" s="1" a="1"/>
  <c r="CI34" i="6" s="1"/>
  <c r="AC21" i="10"/>
  <c r="CI21" i="10" s="1" a="1"/>
  <c r="CI21" i="10" s="1"/>
  <c r="AC40" i="20"/>
  <c r="CI40" i="20" s="1" a="1"/>
  <c r="CI40" i="20" s="1"/>
  <c r="AC18" i="13"/>
  <c r="CI18" i="13" s="1" a="1"/>
  <c r="CI18" i="13" s="1"/>
  <c r="AC33" i="13"/>
  <c r="CI33" i="13" s="1" a="1"/>
  <c r="CI33" i="13" s="1"/>
  <c r="AC24" i="4"/>
  <c r="CI24" i="4" s="1" a="1"/>
  <c r="CI24" i="4" s="1"/>
  <c r="AC38" i="1"/>
  <c r="CI38" i="1" s="1" a="1"/>
  <c r="CI38" i="1" s="1"/>
  <c r="AC34" i="11"/>
  <c r="CI34" i="11" s="1" a="1"/>
  <c r="CI34" i="11" s="1"/>
  <c r="AC31" i="1"/>
  <c r="CI31" i="1" s="1" a="1"/>
  <c r="CI31" i="1" s="1"/>
  <c r="AC18" i="18"/>
  <c r="CI18" i="18" s="1" a="1"/>
  <c r="CI18" i="18" s="1"/>
  <c r="AC41" i="8"/>
  <c r="CI41" i="8" s="1" a="1"/>
  <c r="CI41" i="8" s="1"/>
  <c r="AC25" i="16"/>
  <c r="CI25" i="16" s="1" a="1"/>
  <c r="CI25" i="16" s="1"/>
  <c r="AC34" i="3"/>
  <c r="CI34" i="3" s="1" a="1"/>
  <c r="CI34" i="3" s="1"/>
  <c r="AC31" i="16"/>
  <c r="CI31" i="16" s="1" a="1"/>
  <c r="CI31" i="16" s="1"/>
  <c r="AD19" i="7"/>
  <c r="CJ19" i="7" s="1" a="1"/>
  <c r="CJ19" i="7" s="1"/>
  <c r="AC32" i="13"/>
  <c r="CI32" i="13" s="1" a="1"/>
  <c r="CI32" i="13" s="1"/>
  <c r="AC31" i="4"/>
  <c r="CI31" i="4" s="1" a="1"/>
  <c r="CI31" i="4" s="1"/>
  <c r="AC33" i="10"/>
  <c r="CI33" i="10" s="1" a="1"/>
  <c r="CI33" i="10" s="1"/>
  <c r="AC22" i="15"/>
  <c r="CI22" i="15" s="1" a="1"/>
  <c r="CI22" i="15" s="1"/>
  <c r="AC26" i="11"/>
  <c r="CI26" i="11" s="1" a="1"/>
  <c r="CI26" i="11" s="1"/>
  <c r="AC25" i="10"/>
  <c r="CI25" i="10" s="1" a="1"/>
  <c r="CI25" i="10" s="1"/>
  <c r="AC43" i="1"/>
  <c r="CI43" i="1" s="1" a="1"/>
  <c r="CI43" i="1" s="1"/>
  <c r="AC36" i="16"/>
  <c r="CI36" i="16" s="1" a="1"/>
  <c r="CI36" i="16" s="1"/>
  <c r="AC31" i="17"/>
  <c r="CI31" i="17" s="1" a="1"/>
  <c r="CI31" i="17" s="1"/>
  <c r="AC26" i="5"/>
  <c r="CI26" i="5" s="1" a="1"/>
  <c r="CI26" i="5" s="1"/>
  <c r="AC33" i="11"/>
  <c r="CI33" i="11" s="1" a="1"/>
  <c r="CI33" i="11" s="1"/>
  <c r="AC30" i="18"/>
  <c r="CI30" i="18" s="1" a="1"/>
  <c r="CI30" i="18" s="1"/>
  <c r="AC43" i="8"/>
  <c r="CI43" i="8" s="1" a="1"/>
  <c r="CI43" i="8" s="1"/>
  <c r="AC35" i="20"/>
  <c r="CI35" i="20" s="1" a="1"/>
  <c r="CI35" i="20" s="1"/>
  <c r="AC19" i="2"/>
  <c r="CI19" i="2" s="1" a="1"/>
  <c r="CI19" i="2" s="1"/>
  <c r="AC26" i="10"/>
  <c r="CI26" i="10" s="1" a="1"/>
  <c r="CI26" i="10" s="1"/>
  <c r="AC21" i="12"/>
  <c r="CI21" i="12" s="1" a="1"/>
  <c r="CI21" i="12" s="1"/>
  <c r="AC24" i="6"/>
  <c r="CI24" i="6" s="1" a="1"/>
  <c r="CI24" i="6" s="1"/>
  <c r="AC23" i="17"/>
  <c r="CI23" i="17" s="1" a="1"/>
  <c r="CI23" i="17" s="1"/>
  <c r="AC29" i="6"/>
  <c r="CI29" i="6" s="1" a="1"/>
  <c r="CI29" i="6" s="1"/>
  <c r="AD19" i="6"/>
  <c r="CJ19" i="6" s="1" a="1"/>
  <c r="CJ19" i="6" s="1"/>
  <c r="AC42" i="14"/>
  <c r="CI42" i="14" s="1" a="1"/>
  <c r="CI42" i="14" s="1"/>
  <c r="AC17" i="21"/>
  <c r="CI17" i="21" s="1" a="1"/>
  <c r="CI17" i="21" s="1"/>
  <c r="AC42" i="15"/>
  <c r="CI42" i="15" s="1" a="1"/>
  <c r="CI42" i="15" s="1"/>
  <c r="AC25" i="9"/>
  <c r="CI25" i="9" s="1" a="1"/>
  <c r="CI25" i="9" s="1"/>
  <c r="AC34" i="18"/>
  <c r="CI34" i="18" s="1" a="1"/>
  <c r="CI34" i="18" s="1"/>
  <c r="AC23" i="10"/>
  <c r="CI23" i="10" s="1" a="1"/>
  <c r="CI23" i="10" s="1"/>
  <c r="AC21" i="16"/>
  <c r="CI21" i="16" s="1" a="1"/>
  <c r="CI21" i="16" s="1"/>
  <c r="AC30" i="4"/>
  <c r="CI30" i="4" s="1" a="1"/>
  <c r="CI30" i="4" s="1"/>
  <c r="AC34" i="16"/>
  <c r="CI34" i="16" s="1" a="1"/>
  <c r="CI34" i="16" s="1"/>
  <c r="AC16" i="18"/>
  <c r="CI16" i="18" s="1" a="1"/>
  <c r="CI16" i="18" s="1"/>
  <c r="AC40" i="16"/>
  <c r="CI40" i="16" s="1" a="1"/>
  <c r="CI40" i="16" s="1"/>
  <c r="AC30" i="12"/>
  <c r="CI30" i="12" s="1" a="1"/>
  <c r="CI30" i="12" s="1"/>
  <c r="AC34" i="2"/>
  <c r="CI34" i="2" s="1" a="1"/>
  <c r="CI34" i="2" s="1"/>
  <c r="AC43" i="20"/>
  <c r="CI43" i="20" s="1" a="1"/>
  <c r="CI43" i="20" s="1"/>
  <c r="AC41" i="3"/>
  <c r="CI41" i="3" s="1" a="1"/>
  <c r="CI41" i="3" s="1"/>
  <c r="AC19" i="20"/>
  <c r="CI19" i="20" s="1" a="1"/>
  <c r="CI19" i="20" s="1"/>
  <c r="AC34" i="15"/>
  <c r="CI34" i="15" s="1" a="1"/>
  <c r="CI34" i="15" s="1"/>
  <c r="AC30" i="1"/>
  <c r="CI30" i="1" s="1" a="1"/>
  <c r="CI30" i="1" s="1"/>
  <c r="AC16" i="17"/>
  <c r="CI16" i="17" s="1" a="1"/>
  <c r="CI16" i="17" s="1"/>
  <c r="AC26" i="1"/>
  <c r="CI26" i="1" s="1" a="1"/>
  <c r="CI26" i="1" s="1"/>
  <c r="AC30" i="5"/>
  <c r="CI30" i="5" s="1" a="1"/>
  <c r="CI30" i="5" s="1"/>
  <c r="AC33" i="19"/>
  <c r="CI33" i="19" s="1" a="1"/>
  <c r="CI33" i="19" s="1"/>
  <c r="AC17" i="2"/>
  <c r="CI17" i="2" s="1" a="1"/>
  <c r="CI17" i="2" s="1"/>
  <c r="AC42" i="9"/>
  <c r="CI42" i="9" s="1" a="1"/>
  <c r="CI42" i="9" s="1"/>
  <c r="AC33" i="15"/>
  <c r="CI33" i="15" s="1" a="1"/>
  <c r="CI33" i="15" s="1"/>
  <c r="AC38" i="3"/>
  <c r="CI38" i="3" s="1" a="1"/>
  <c r="CI38" i="3" s="1"/>
  <c r="AC27" i="13"/>
  <c r="CI27" i="13" s="1" a="1"/>
  <c r="CI27" i="13" s="1"/>
  <c r="AC42" i="19"/>
  <c r="CI42" i="19" s="1" a="1"/>
  <c r="CI42" i="19" s="1"/>
  <c r="AC39" i="3"/>
  <c r="CI39" i="3" s="1" a="1"/>
  <c r="CI39" i="3" s="1"/>
  <c r="AC22" i="3"/>
  <c r="CI22" i="3" s="1" a="1"/>
  <c r="CI22" i="3" s="1"/>
  <c r="AC40" i="9"/>
  <c r="CI40" i="9" s="1" a="1"/>
  <c r="CI40" i="9" s="1"/>
  <c r="AC25" i="13"/>
  <c r="CI25" i="13" s="1" a="1"/>
  <c r="CI25" i="13" s="1"/>
  <c r="AC17" i="9"/>
  <c r="CI17" i="9" s="1" a="1"/>
  <c r="CI17" i="9" s="1"/>
  <c r="AC37" i="9"/>
  <c r="CI37" i="9" s="1" a="1"/>
  <c r="CI37" i="9" s="1"/>
  <c r="AC25" i="17"/>
  <c r="CI25" i="17" s="1" a="1"/>
  <c r="CI25" i="17" s="1"/>
  <c r="AC25" i="12"/>
  <c r="CI25" i="12" s="1" a="1"/>
  <c r="CI25" i="12" s="1"/>
  <c r="AC39" i="10"/>
  <c r="CI39" i="10" s="1" a="1"/>
  <c r="CI39" i="10" s="1"/>
  <c r="AC34" i="9"/>
  <c r="CI34" i="9" s="1" a="1"/>
  <c r="CI34" i="9" s="1"/>
  <c r="AC32" i="16"/>
  <c r="CI32" i="16" s="1" a="1"/>
  <c r="CI32" i="16" s="1"/>
  <c r="AC23" i="1"/>
  <c r="CI23" i="1" s="1" a="1"/>
  <c r="CI23" i="1" s="1"/>
  <c r="AC29" i="11"/>
  <c r="CI29" i="11" s="1" a="1"/>
  <c r="CI29" i="11" s="1"/>
  <c r="AC43" i="21"/>
  <c r="CI43" i="21" s="1" a="1"/>
  <c r="CI43" i="21" s="1"/>
  <c r="AC30" i="3"/>
  <c r="CI30" i="3" s="1" a="1"/>
  <c r="CI30" i="3" s="1"/>
  <c r="AC22" i="6"/>
  <c r="CI22" i="6" s="1" a="1"/>
  <c r="CI22" i="6" s="1"/>
  <c r="AC42" i="20"/>
  <c r="CI42" i="20" s="1" a="1"/>
  <c r="CI42" i="20" s="1"/>
  <c r="AC41" i="10"/>
  <c r="CI41" i="10" s="1" a="1"/>
  <c r="CI41" i="10" s="1"/>
  <c r="AC20" i="8"/>
  <c r="CI20" i="8" s="1" a="1"/>
  <c r="CI20" i="8" s="1"/>
  <c r="AC23" i="7"/>
  <c r="CI23" i="7" s="1" a="1"/>
  <c r="CI23" i="7" s="1"/>
  <c r="AC43" i="19"/>
  <c r="CI43" i="19" s="1" a="1"/>
  <c r="CI43" i="19" s="1"/>
  <c r="AC42" i="11"/>
  <c r="CI42" i="11" s="1" a="1"/>
  <c r="CI42" i="11" s="1"/>
  <c r="AC35" i="14"/>
  <c r="CI35" i="14" s="1" a="1"/>
  <c r="CI35" i="14" s="1"/>
  <c r="AC34" i="5"/>
  <c r="CI34" i="5" s="1" a="1"/>
  <c r="CI34" i="5" s="1"/>
  <c r="AC41" i="21"/>
  <c r="CI41" i="21" s="1" a="1"/>
  <c r="CI41" i="21" s="1"/>
  <c r="AC17" i="12"/>
  <c r="CI17" i="12" s="1" a="1"/>
  <c r="CI17" i="12" s="1"/>
  <c r="AC35" i="13"/>
  <c r="CI35" i="13" s="1" a="1"/>
  <c r="CI35" i="13" s="1"/>
  <c r="AC17" i="15"/>
  <c r="CI17" i="15" s="1" a="1"/>
  <c r="CI17" i="15" s="1"/>
  <c r="AD22" i="21"/>
  <c r="CJ22" i="21" s="1" a="1"/>
  <c r="CJ22" i="21" s="1"/>
  <c r="AC22" i="17"/>
  <c r="CI22" i="17" s="1" a="1"/>
  <c r="CI22" i="17" s="1"/>
  <c r="AC17" i="5"/>
  <c r="CI17" i="5" s="1" a="1"/>
  <c r="CI17" i="5" s="1"/>
  <c r="AC27" i="5"/>
  <c r="CI27" i="5" s="1" a="1"/>
  <c r="CI27" i="5" s="1"/>
  <c r="AC19" i="3"/>
  <c r="CI19" i="3" s="1" a="1"/>
  <c r="CI19" i="3" s="1"/>
  <c r="AD19" i="18"/>
  <c r="CJ19" i="18" s="1" a="1"/>
  <c r="CJ19" i="18" s="1"/>
  <c r="AC36" i="8"/>
  <c r="CI36" i="8" s="1" a="1"/>
  <c r="CI36" i="8" s="1"/>
  <c r="AC30" i="10"/>
  <c r="CI30" i="10" s="1" a="1"/>
  <c r="CI30" i="10" s="1"/>
  <c r="AC15" i="3"/>
  <c r="CI15" i="3" s="1" a="1"/>
  <c r="CI15" i="3" s="1"/>
  <c r="AC21" i="18"/>
  <c r="CI21" i="18" s="1" a="1"/>
  <c r="CI21" i="18" s="1"/>
  <c r="AC36" i="13"/>
  <c r="CI36" i="13" s="1" a="1"/>
  <c r="CI36" i="13" s="1"/>
  <c r="AC44" i="19"/>
  <c r="CI44" i="19" s="1" a="1"/>
  <c r="CI44" i="19" s="1"/>
  <c r="AC27" i="18"/>
  <c r="CI27" i="18" s="1" a="1"/>
  <c r="CI27" i="18" s="1"/>
  <c r="AC41" i="6"/>
  <c r="CI41" i="6" s="1" a="1"/>
  <c r="CI41" i="6" s="1"/>
  <c r="AC25" i="20"/>
  <c r="CI25" i="20" s="1" a="1"/>
  <c r="CI25" i="20" s="1"/>
  <c r="AD29" i="8"/>
  <c r="CJ29" i="8" s="1" a="1"/>
  <c r="CJ29" i="8" s="1"/>
  <c r="AC26" i="15"/>
  <c r="CI26" i="15" s="1" a="1"/>
  <c r="CI26" i="15" s="1"/>
  <c r="AC27" i="8"/>
  <c r="CI27" i="8" s="1" a="1"/>
  <c r="CI27" i="8" s="1"/>
  <c r="AC35" i="12"/>
  <c r="CI35" i="12" s="1" a="1"/>
  <c r="CI35" i="12" s="1"/>
  <c r="AC35" i="2"/>
  <c r="CI35" i="2" s="1" a="1"/>
  <c r="CI35" i="2" s="1"/>
  <c r="AC19" i="16"/>
  <c r="CI19" i="16" s="1" a="1"/>
  <c r="CI19" i="16" s="1"/>
  <c r="AC19" i="12"/>
  <c r="CI19" i="12" s="1" a="1"/>
  <c r="CI19" i="12" s="1"/>
  <c r="AC40" i="18"/>
  <c r="CI40" i="18" s="1" a="1"/>
  <c r="CI40" i="18" s="1"/>
  <c r="AC33" i="21"/>
  <c r="CI33" i="21" s="1" a="1"/>
  <c r="CI33" i="21" s="1"/>
  <c r="AC16" i="11"/>
  <c r="CI16" i="11" s="1" a="1"/>
  <c r="CI16" i="11" s="1"/>
  <c r="AC18" i="4"/>
  <c r="CI18" i="4" s="1" a="1"/>
  <c r="CI18" i="4" s="1"/>
  <c r="AC24" i="20"/>
  <c r="CI24" i="20" s="1" a="1"/>
  <c r="CI24" i="20" s="1"/>
  <c r="AC23" i="13"/>
  <c r="CI23" i="13" s="1" a="1"/>
  <c r="CI23" i="13" s="1"/>
  <c r="AC44" i="7"/>
  <c r="CI44" i="7" s="1" a="1"/>
  <c r="CI44" i="7" s="1"/>
  <c r="AC28" i="7"/>
  <c r="CI28" i="7" s="1" a="1"/>
  <c r="CI28" i="7" s="1"/>
  <c r="AC24" i="3"/>
  <c r="CI24" i="3" s="1" a="1"/>
  <c r="CI24" i="3" s="1"/>
  <c r="AC18" i="3"/>
  <c r="CI18" i="3" s="1" a="1"/>
  <c r="CI18" i="3" s="1"/>
  <c r="AC25" i="19"/>
  <c r="CI25" i="19" s="1" a="1"/>
  <c r="CI25" i="19" s="1"/>
  <c r="AC31" i="8"/>
  <c r="CI31" i="8" s="1" a="1"/>
  <c r="CI31" i="8" s="1"/>
  <c r="AC44" i="16"/>
  <c r="CI44" i="16" s="1" a="1"/>
  <c r="CI44" i="16" s="1"/>
  <c r="AC44" i="14"/>
  <c r="CI44" i="14" s="1" a="1"/>
  <c r="CI44" i="14" s="1"/>
  <c r="AC36" i="17"/>
  <c r="CI36" i="17" s="1" a="1"/>
  <c r="CI36" i="17" s="1"/>
  <c r="AC27" i="11"/>
  <c r="CI27" i="11" s="1" a="1"/>
  <c r="CI27" i="11" s="1"/>
  <c r="AC36" i="20"/>
  <c r="CI36" i="20" s="1" a="1"/>
  <c r="CI36" i="20" s="1"/>
  <c r="AC23" i="5"/>
  <c r="CI23" i="5" s="1" a="1"/>
  <c r="CI23" i="5" s="1"/>
  <c r="AC23" i="18"/>
  <c r="CI23" i="18" s="1" a="1"/>
  <c r="CI23" i="18" s="1"/>
  <c r="AC27" i="2"/>
  <c r="CI27" i="2" s="1" a="1"/>
  <c r="CI27" i="2" s="1"/>
  <c r="AC38" i="12"/>
  <c r="CI38" i="12" s="1" a="1"/>
  <c r="CI38" i="12" s="1"/>
  <c r="AC37" i="6"/>
  <c r="CI37" i="6" s="1" a="1"/>
  <c r="CI37" i="6" s="1"/>
  <c r="AC36" i="18"/>
  <c r="CI36" i="18" s="1" a="1"/>
  <c r="CI36" i="18" s="1"/>
  <c r="AC26" i="12"/>
  <c r="CI26" i="12" s="1" a="1"/>
  <c r="CI26" i="12" s="1"/>
  <c r="AD38" i="6"/>
  <c r="CJ38" i="6" s="1" a="1"/>
  <c r="CJ38" i="6" s="1"/>
  <c r="AC33" i="9"/>
  <c r="CI33" i="9" s="1" a="1"/>
  <c r="CI33" i="9" s="1"/>
  <c r="AC23" i="2"/>
  <c r="CI23" i="2" s="1" a="1"/>
  <c r="CI23" i="2" s="1"/>
  <c r="AC24" i="14"/>
  <c r="CI24" i="14" s="1" a="1"/>
  <c r="CI24" i="14" s="1"/>
  <c r="AC44" i="4"/>
  <c r="CI44" i="4" s="1" a="1"/>
  <c r="CI44" i="4" s="1"/>
  <c r="AC33" i="5"/>
  <c r="CI33" i="5" s="1" a="1"/>
  <c r="CI33" i="5" s="1"/>
  <c r="AC33" i="6"/>
  <c r="CI33" i="6" s="1" a="1"/>
  <c r="CI33" i="6" s="1"/>
  <c r="AC29" i="1"/>
  <c r="CI29" i="1" s="1" a="1"/>
  <c r="CI29" i="1" s="1"/>
  <c r="AC39" i="19"/>
  <c r="CI39" i="19" s="1" a="1"/>
  <c r="CI39" i="19" s="1"/>
  <c r="AC42" i="4"/>
  <c r="CI42" i="4" s="1" a="1"/>
  <c r="CI42" i="4" s="1"/>
  <c r="AC44" i="15"/>
  <c r="CI44" i="15" s="1" a="1"/>
  <c r="CI44" i="15" s="1"/>
  <c r="AC22" i="13"/>
  <c r="CI22" i="13" s="1" a="1"/>
  <c r="CI22" i="13" s="1"/>
  <c r="AC27" i="1"/>
  <c r="CI27" i="1" s="1" a="1"/>
  <c r="CI27" i="1" s="1"/>
  <c r="AC43" i="3"/>
  <c r="CI43" i="3" s="1" a="1"/>
  <c r="CI43" i="3" s="1"/>
  <c r="AC16" i="3"/>
  <c r="CI16" i="3" s="1" a="1"/>
  <c r="CI16" i="3" s="1"/>
  <c r="AC30" i="17"/>
  <c r="CI30" i="17" s="1" a="1"/>
  <c r="CI30" i="17" s="1"/>
  <c r="AC16" i="6"/>
  <c r="CI16" i="6" s="1" a="1"/>
  <c r="CI16" i="6" s="1"/>
  <c r="AC21" i="15"/>
  <c r="CI21" i="15" s="1" a="1"/>
  <c r="CI21" i="15" s="1"/>
  <c r="AC36" i="21"/>
  <c r="CI36" i="21" s="1" a="1"/>
  <c r="CI36" i="21" s="1"/>
  <c r="AC33" i="8"/>
  <c r="CI33" i="8" s="1" a="1"/>
  <c r="CI33" i="8" s="1"/>
  <c r="AC16" i="5"/>
  <c r="CI16" i="5" s="1" a="1"/>
  <c r="CI16" i="5" s="1"/>
  <c r="AC31" i="21"/>
  <c r="CI31" i="21" s="1" a="1"/>
  <c r="CI31" i="21" s="1"/>
  <c r="AC19" i="15"/>
  <c r="CI19" i="15" s="1" a="1"/>
  <c r="CI19" i="15" s="1"/>
  <c r="AC19" i="11"/>
  <c r="CI19" i="11" s="1" a="1"/>
  <c r="CI19" i="11" s="1"/>
  <c r="AC17" i="14"/>
  <c r="CI17" i="14" s="1" a="1"/>
  <c r="CI17" i="14" s="1"/>
  <c r="AC28" i="3"/>
  <c r="CI28" i="3" s="1" a="1"/>
  <c r="CI28" i="3" s="1"/>
  <c r="AC19" i="14"/>
  <c r="CI19" i="14" s="1" a="1"/>
  <c r="CI19" i="14" s="1"/>
  <c r="AC38" i="13"/>
  <c r="CI38" i="13" s="1" a="1"/>
  <c r="CI38" i="13" s="1"/>
  <c r="AC23" i="4"/>
  <c r="CI23" i="4" s="1" a="1"/>
  <c r="CI23" i="4" s="1"/>
  <c r="AC26" i="18"/>
  <c r="CI26" i="18" s="1" a="1"/>
  <c r="CI26" i="18" s="1"/>
  <c r="AC37" i="8"/>
  <c r="CI37" i="8" s="1" a="1"/>
  <c r="CI37" i="8" s="1"/>
  <c r="AC21" i="7"/>
  <c r="CI21" i="7" s="1" a="1"/>
  <c r="CI21" i="7" s="1"/>
  <c r="AC24" i="18"/>
  <c r="CI24" i="18" s="1" a="1"/>
  <c r="CI24" i="18" s="1"/>
  <c r="AC16" i="21"/>
  <c r="CI16" i="21" s="1" a="1"/>
  <c r="CI16" i="21" s="1"/>
  <c r="AC24" i="5"/>
  <c r="CI24" i="5" s="1" a="1"/>
  <c r="CI24" i="5" s="1"/>
  <c r="AC29" i="5"/>
  <c r="CI29" i="5" s="1" a="1"/>
  <c r="CI29" i="5" s="1"/>
  <c r="AC36" i="1"/>
  <c r="CI36" i="1" s="1" a="1"/>
  <c r="CI36" i="1" s="1"/>
  <c r="AC18" i="11"/>
  <c r="CI18" i="11" s="1" a="1"/>
  <c r="CI18" i="11" s="1"/>
  <c r="AC43" i="12"/>
  <c r="CI43" i="12" s="1" a="1"/>
  <c r="CI43" i="12" s="1"/>
  <c r="AC24" i="12"/>
  <c r="CI24" i="12" s="1" a="1"/>
  <c r="CI24" i="12" s="1"/>
  <c r="AC20" i="16"/>
  <c r="CI20" i="16" s="1" a="1"/>
  <c r="CI20" i="16" s="1"/>
  <c r="AC21" i="1"/>
  <c r="CI21" i="1" s="1" a="1"/>
  <c r="CI21" i="1" s="1"/>
  <c r="AC25" i="2"/>
  <c r="CI25" i="2" s="1" a="1"/>
  <c r="CI25" i="2" s="1"/>
  <c r="AC37" i="16"/>
  <c r="CI37" i="16" s="1" a="1"/>
  <c r="CI37" i="16" s="1"/>
  <c r="AC31" i="3"/>
  <c r="CI31" i="3" s="1" a="1"/>
  <c r="CI31" i="3" s="1"/>
  <c r="AC43" i="10"/>
  <c r="CI43" i="10" s="1" a="1"/>
  <c r="CI43" i="10" s="1"/>
  <c r="AC26" i="4"/>
  <c r="CI26" i="4" s="1" a="1"/>
  <c r="CI26" i="4" s="1"/>
  <c r="AC32" i="15"/>
  <c r="CI32" i="15" s="1" a="1"/>
  <c r="CI32" i="15" s="1"/>
  <c r="AC21" i="19"/>
  <c r="CI21" i="19" s="1" a="1"/>
  <c r="CI21" i="19" s="1"/>
  <c r="AC24" i="19"/>
  <c r="CI24" i="19" s="1" a="1"/>
  <c r="CI24" i="19" s="1"/>
  <c r="AC16" i="8"/>
  <c r="CI16" i="8" s="1" a="1"/>
  <c r="CI16" i="8" s="1"/>
  <c r="AC15" i="9"/>
  <c r="CI15" i="9" s="1" a="1"/>
  <c r="CI15" i="9" s="1"/>
  <c r="AC21" i="5"/>
  <c r="CI21" i="5" s="1" a="1"/>
  <c r="CI21" i="5" s="1"/>
  <c r="AD42" i="3"/>
  <c r="CJ42" i="3" s="1" a="1"/>
  <c r="CJ42" i="3" s="1"/>
  <c r="AC38" i="10"/>
  <c r="CI38" i="10" s="1" a="1"/>
  <c r="CI38" i="10" s="1"/>
  <c r="AC29" i="3"/>
  <c r="CI29" i="3" s="1" a="1"/>
  <c r="CI29" i="3" s="1"/>
  <c r="AC21" i="9"/>
  <c r="CI21" i="9" s="1" a="1"/>
  <c r="CI21" i="9" s="1"/>
  <c r="AC42" i="21"/>
  <c r="CI42" i="21" s="1" a="1"/>
  <c r="CI42" i="21" s="1"/>
  <c r="AC23" i="20"/>
  <c r="CI23" i="20" s="1" a="1"/>
  <c r="CI23" i="20" s="1"/>
  <c r="AC43" i="18"/>
  <c r="CI43" i="18" s="1" a="1"/>
  <c r="CI43" i="18" s="1"/>
  <c r="AC30" i="16"/>
  <c r="CI30" i="16" s="1" a="1"/>
  <c r="CI30" i="16" s="1"/>
  <c r="AC38" i="21"/>
  <c r="CI38" i="21" s="1" a="1"/>
  <c r="CI38" i="21" s="1"/>
  <c r="AC25" i="5"/>
  <c r="CI25" i="5" s="1" a="1"/>
  <c r="CI25" i="5" s="1"/>
  <c r="AC21" i="20"/>
  <c r="CI21" i="20" s="1" a="1"/>
  <c r="CI21" i="20" s="1"/>
  <c r="AC16" i="10"/>
  <c r="CI16" i="10" s="1" a="1"/>
  <c r="CI16" i="10" s="1"/>
  <c r="AC32" i="4"/>
  <c r="CI32" i="4" s="1" a="1"/>
  <c r="CI32" i="4" s="1"/>
  <c r="AC39" i="4"/>
  <c r="CI39" i="4" s="1" a="1"/>
  <c r="CI39" i="4" s="1"/>
  <c r="AD21" i="8"/>
  <c r="CJ21" i="8" s="1" a="1"/>
  <c r="CJ21" i="8" s="1"/>
  <c r="AC28" i="17"/>
  <c r="CI28" i="17" s="1" a="1"/>
  <c r="CI28" i="17" s="1"/>
  <c r="AC42" i="10"/>
  <c r="CI42" i="10" s="1" a="1"/>
  <c r="CI42" i="10" s="1"/>
  <c r="AC32" i="14"/>
  <c r="CI32" i="14" s="1" a="1"/>
  <c r="CI32" i="14" s="1"/>
  <c r="AC37" i="4"/>
  <c r="CI37" i="4" s="1" a="1"/>
  <c r="CI37" i="4" s="1"/>
  <c r="AC18" i="19"/>
  <c r="CI18" i="19" s="1" a="1"/>
  <c r="CI18" i="19" s="1"/>
  <c r="AC39" i="15"/>
  <c r="CI39" i="15" s="1" a="1"/>
  <c r="CI39" i="15" s="1"/>
  <c r="AC40" i="13"/>
  <c r="CI40" i="13" s="1" a="1"/>
  <c r="CI40" i="13" s="1"/>
  <c r="AC27" i="20"/>
  <c r="CI27" i="20" s="1" a="1"/>
  <c r="CI27" i="20" s="1"/>
  <c r="AC29" i="16"/>
  <c r="CI29" i="16" s="1" a="1"/>
  <c r="CI29" i="16" s="1"/>
  <c r="AC42" i="12"/>
  <c r="CI42" i="12" s="1" a="1"/>
  <c r="CI42" i="12" s="1"/>
  <c r="AC22" i="8"/>
  <c r="CI22" i="8" s="1" a="1"/>
  <c r="CI22" i="8" s="1"/>
  <c r="AC38" i="15"/>
  <c r="CI38" i="15" s="1" a="1"/>
  <c r="CI38" i="15" s="1"/>
  <c r="AC30" i="9"/>
  <c r="CI30" i="9" s="1" a="1"/>
  <c r="CI30" i="9" s="1"/>
  <c r="AC23" i="6"/>
  <c r="CI23" i="6" s="1" a="1"/>
  <c r="CI23" i="6" s="1"/>
  <c r="AC41" i="15"/>
  <c r="CI41" i="15" s="1" a="1"/>
  <c r="CI41" i="15" s="1"/>
  <c r="AC17" i="6"/>
  <c r="CI17" i="6" s="1" a="1"/>
  <c r="CI17" i="6" s="1"/>
  <c r="AC27" i="21"/>
  <c r="CI27" i="21" s="1" a="1"/>
  <c r="CI27" i="21" s="1"/>
  <c r="AD42" i="7"/>
  <c r="CJ42" i="7" s="1" a="1"/>
  <c r="CJ42" i="7" s="1"/>
  <c r="AC38" i="18"/>
  <c r="CI38" i="18" s="1" a="1"/>
  <c r="CI38" i="18" s="1"/>
  <c r="AC29" i="7"/>
  <c r="CI29" i="7" s="1" a="1"/>
  <c r="CI29" i="7" s="1"/>
  <c r="AC38" i="19"/>
  <c r="CI38" i="19" s="1" a="1"/>
  <c r="CI38" i="19" s="1"/>
  <c r="AC42" i="13"/>
  <c r="CI42" i="13" s="1" a="1"/>
  <c r="CI42" i="13" s="1"/>
  <c r="AC27" i="9"/>
  <c r="CI27" i="9" s="1" a="1"/>
  <c r="CI27" i="9" s="1"/>
  <c r="AC38" i="20"/>
  <c r="CI38" i="20" s="1" a="1"/>
  <c r="CI38" i="20" s="1"/>
  <c r="AC33" i="7"/>
  <c r="CI33" i="7" s="1" a="1"/>
  <c r="CI33" i="7" s="1"/>
  <c r="AC29" i="12"/>
  <c r="CI29" i="12" s="1" a="1"/>
  <c r="CI29" i="12" s="1"/>
  <c r="AC26" i="3"/>
  <c r="CI26" i="3" s="1" a="1"/>
  <c r="CI26" i="3" s="1"/>
  <c r="AC30" i="21"/>
  <c r="CI30" i="21" s="1" a="1"/>
  <c r="CI30" i="21" s="1"/>
  <c r="AC32" i="18"/>
  <c r="CI32" i="18" s="1" a="1"/>
  <c r="CI32" i="18" s="1"/>
  <c r="AD37" i="17"/>
  <c r="CJ37" i="17" s="1" a="1"/>
  <c r="CJ37" i="17" s="1"/>
  <c r="AC30" i="11"/>
  <c r="CI30" i="11" s="1" a="1"/>
  <c r="CI30" i="11" s="1"/>
  <c r="AC20" i="14"/>
  <c r="CI20" i="14" s="1" a="1"/>
  <c r="CI20" i="14" s="1"/>
  <c r="AC18" i="16"/>
  <c r="CI18" i="16" s="1" a="1"/>
  <c r="CI18" i="16" s="1"/>
  <c r="AC40" i="8"/>
  <c r="CI40" i="8" s="1" a="1"/>
  <c r="CI40" i="8" s="1"/>
  <c r="AC34" i="10"/>
  <c r="CI34" i="10" s="1" a="1"/>
  <c r="CI34" i="10" s="1"/>
  <c r="AC36" i="10"/>
  <c r="CI36" i="10" s="1" a="1"/>
  <c r="CI36" i="10" s="1"/>
  <c r="AC34" i="19"/>
  <c r="CI34" i="19" s="1" a="1"/>
  <c r="CI34" i="19" s="1"/>
  <c r="AC27" i="7"/>
  <c r="CI27" i="7" s="1" a="1"/>
  <c r="CI27" i="7" s="1"/>
  <c r="AC38" i="8"/>
  <c r="CI38" i="8" s="1" a="1"/>
  <c r="CI38" i="8" s="1"/>
  <c r="AC31" i="2"/>
  <c r="CI31" i="2" s="1" a="1"/>
  <c r="CI31" i="2" s="1"/>
  <c r="AC16" i="15"/>
  <c r="CI16" i="15" s="1" a="1"/>
  <c r="CI16" i="15" s="1"/>
  <c r="AC16" i="2"/>
  <c r="CI16" i="2" s="1" a="1"/>
  <c r="CI16" i="2" s="1"/>
  <c r="AC33" i="12"/>
  <c r="CI33" i="12" s="1" a="1"/>
  <c r="CI33" i="12" s="1"/>
  <c r="AC37" i="5"/>
  <c r="CI37" i="5" s="1" a="1"/>
  <c r="CI37" i="5" s="1"/>
  <c r="AC32" i="19"/>
  <c r="CI32" i="19" s="1" a="1"/>
  <c r="CI32" i="19" s="1"/>
  <c r="AC42" i="2"/>
  <c r="CI42" i="2" s="1" a="1"/>
  <c r="CI42" i="2" s="1"/>
  <c r="AC44" i="10"/>
  <c r="CI44" i="10" s="1" a="1"/>
  <c r="CI44" i="10" s="1"/>
  <c r="AC42" i="6"/>
  <c r="CI42" i="6" s="1" a="1"/>
  <c r="CI42" i="6" s="1"/>
  <c r="AC37" i="13"/>
  <c r="CI37" i="13" s="1" a="1"/>
  <c r="CI37" i="13" s="1"/>
  <c r="AC21" i="17"/>
  <c r="CI21" i="17" s="1" a="1"/>
  <c r="CI21" i="17" s="1"/>
  <c r="AC34" i="13"/>
  <c r="CI34" i="13" s="1" a="1"/>
  <c r="CI34" i="13" s="1"/>
  <c r="AC29" i="18"/>
  <c r="CI29" i="18" s="1" a="1"/>
  <c r="CI29" i="18" s="1"/>
  <c r="AC35" i="5"/>
  <c r="CI35" i="5" s="1" a="1"/>
  <c r="CI35" i="5" s="1"/>
  <c r="AC40" i="15"/>
  <c r="CI40" i="15" s="1" a="1"/>
  <c r="CI40" i="15" s="1"/>
  <c r="AC35" i="10"/>
  <c r="CI35" i="10" s="1" a="1"/>
  <c r="CI35" i="10" s="1"/>
  <c r="AC20" i="20"/>
  <c r="CI20" i="20" s="1" a="1"/>
  <c r="CI20" i="20" s="1"/>
  <c r="AC31" i="11"/>
  <c r="CI31" i="11" s="1" a="1"/>
  <c r="CI31" i="11" s="1"/>
  <c r="AC31" i="9"/>
  <c r="CI31" i="9" s="1" a="1"/>
  <c r="CI31" i="9" s="1"/>
  <c r="AC18" i="20"/>
  <c r="CI18" i="20" s="1" a="1"/>
  <c r="CI18" i="20" s="1"/>
  <c r="AC36" i="9"/>
  <c r="CI36" i="9" s="1" a="1"/>
  <c r="CI36" i="9" s="1"/>
  <c r="AC18" i="7"/>
  <c r="CI18" i="7" s="1" a="1"/>
  <c r="CI18" i="7" s="1"/>
  <c r="AC40" i="6"/>
  <c r="CI40" i="6" s="1" a="1"/>
  <c r="CI40" i="6" s="1"/>
  <c r="AC34" i="7"/>
  <c r="CI34" i="7" s="1" a="1"/>
  <c r="CI34" i="7" s="1"/>
  <c r="AC25" i="14"/>
  <c r="CI25" i="14" s="1" a="1"/>
  <c r="CI25" i="14" s="1"/>
  <c r="AC37" i="14"/>
  <c r="CI37" i="14" s="1" a="1"/>
  <c r="CI37" i="14" s="1"/>
  <c r="AC27" i="19"/>
  <c r="CI27" i="19" s="1" a="1"/>
  <c r="CI27" i="19" s="1"/>
  <c r="AC36" i="11"/>
  <c r="CI36" i="11" s="1" a="1"/>
  <c r="CI36" i="11" s="1"/>
  <c r="AC33" i="17"/>
  <c r="CI33" i="17" s="1" a="1"/>
  <c r="CI33" i="17" s="1"/>
  <c r="AC38" i="5"/>
  <c r="CI38" i="5" s="1" a="1"/>
  <c r="CI38" i="5" s="1"/>
  <c r="AC38" i="17"/>
  <c r="CI38" i="17" s="1" a="1"/>
  <c r="CI38" i="17" s="1"/>
  <c r="AC30" i="8"/>
  <c r="CI30" i="8" s="1" a="1"/>
  <c r="CI30" i="8" s="1"/>
  <c r="AD31" i="10"/>
  <c r="CJ31" i="10" s="1" a="1"/>
  <c r="CJ31" i="10" s="1"/>
  <c r="AC18" i="21"/>
  <c r="CI18" i="21" s="1" a="1"/>
  <c r="CI18" i="21" s="1"/>
  <c r="AC25" i="11"/>
  <c r="CI25" i="11" s="1" a="1"/>
  <c r="CI25" i="11" s="1"/>
  <c r="AC28" i="8"/>
  <c r="CI28" i="8" s="1" a="1"/>
  <c r="CI28" i="8" s="1"/>
  <c r="AD17" i="3"/>
  <c r="CJ17" i="3" s="1" a="1"/>
  <c r="CJ17" i="3" s="1"/>
  <c r="AC43" i="16"/>
  <c r="CI43" i="16" s="1" a="1"/>
  <c r="CI43" i="16" s="1"/>
  <c r="AC17" i="13"/>
  <c r="CI17" i="13" s="1" a="1"/>
  <c r="CI17" i="13" s="1"/>
  <c r="AC26" i="7"/>
  <c r="CI26" i="7" s="1" a="1"/>
  <c r="CI26" i="7" s="1"/>
  <c r="AC17" i="1"/>
  <c r="CI17" i="1" s="1" a="1"/>
  <c r="CI17" i="1" s="1"/>
  <c r="AC40" i="11"/>
  <c r="CI40" i="11" s="1" a="1"/>
  <c r="CI40" i="11" s="1"/>
  <c r="AC20" i="11"/>
  <c r="CI20" i="11" s="1" a="1"/>
  <c r="CI20" i="11" s="1"/>
  <c r="AC17" i="7"/>
  <c r="CI17" i="7" s="1" a="1"/>
  <c r="CI17" i="7" s="1"/>
  <c r="AC18" i="8"/>
  <c r="CI18" i="8" s="1" a="1"/>
  <c r="CI18" i="8" s="1"/>
  <c r="AC32" i="3"/>
  <c r="CI32" i="3" s="1" a="1"/>
  <c r="CI32" i="3" s="1"/>
  <c r="AC32" i="8"/>
  <c r="CI32" i="8" s="1" a="1"/>
  <c r="CI32" i="8" s="1"/>
  <c r="AC15" i="1"/>
  <c r="CI15" i="1" s="1" a="1"/>
  <c r="CI15" i="1" s="1"/>
  <c r="AC18" i="12"/>
  <c r="CI18" i="12" s="1" a="1"/>
  <c r="CI18" i="12" s="1"/>
  <c r="AD20" i="5"/>
  <c r="CJ20" i="5" s="1" a="1"/>
  <c r="CJ20" i="5" s="1"/>
  <c r="AC44" i="13"/>
  <c r="CI44" i="13" s="1" a="1"/>
  <c r="CI44" i="13" s="1"/>
  <c r="AC29" i="21"/>
  <c r="CI29" i="21" s="1" a="1"/>
  <c r="CI29" i="21" s="1"/>
  <c r="AC22" i="19"/>
  <c r="CI22" i="19" s="1" a="1"/>
  <c r="CI22" i="19" s="1"/>
  <c r="AC41" i="13"/>
  <c r="CI41" i="13" s="1" a="1"/>
  <c r="CI41" i="13" s="1"/>
  <c r="AC26" i="16"/>
  <c r="CI26" i="16" s="1" a="1"/>
  <c r="CI26" i="16" s="1"/>
  <c r="AC39" i="6"/>
  <c r="CI39" i="6" s="1" a="1"/>
  <c r="CI39" i="6" s="1"/>
  <c r="AC20" i="21"/>
  <c r="CI20" i="21" s="1" a="1"/>
  <c r="CI20" i="21" s="1"/>
  <c r="AC41" i="17"/>
  <c r="CI41" i="17" s="1" a="1"/>
  <c r="CI41" i="17" s="1"/>
  <c r="AC30" i="7"/>
  <c r="CI30" i="7" s="1" a="1"/>
  <c r="CI30" i="7" s="1"/>
  <c r="AC34" i="1"/>
  <c r="CI34" i="1" s="1" a="1"/>
  <c r="CI34" i="1" s="1"/>
  <c r="AC39" i="5"/>
  <c r="CI39" i="5" s="1" a="1"/>
  <c r="CI39" i="5" s="1"/>
  <c r="AC36" i="14"/>
  <c r="CI36" i="14" s="1" a="1"/>
  <c r="CI36" i="14" s="1"/>
  <c r="AC24" i="10"/>
  <c r="CI24" i="10" s="1" a="1"/>
  <c r="CI24" i="10" s="1"/>
  <c r="AC30" i="13"/>
  <c r="CI30" i="13" s="1" a="1"/>
  <c r="CI30" i="13" s="1"/>
  <c r="AC36" i="5"/>
  <c r="CI36" i="5" s="1" a="1"/>
  <c r="CI36" i="5" s="1"/>
  <c r="AD22" i="7"/>
  <c r="CJ22" i="7" s="1" a="1"/>
  <c r="CJ22" i="7" s="1"/>
  <c r="AC32" i="11"/>
  <c r="CI32" i="11" s="1" a="1"/>
  <c r="CI32" i="11" s="1"/>
  <c r="AC25" i="3"/>
  <c r="CI25" i="3" s="1" a="1"/>
  <c r="CI25" i="3" s="1"/>
  <c r="AC35" i="17"/>
  <c r="CI35" i="17" s="1" a="1"/>
  <c r="CI35" i="17" s="1"/>
  <c r="AC24" i="9"/>
  <c r="CI24" i="9" s="1" a="1"/>
  <c r="CI24" i="9" s="1"/>
  <c r="AC27" i="12"/>
  <c r="CI27" i="12" s="1" a="1"/>
  <c r="CI27" i="12" s="1"/>
  <c r="AD38" i="7"/>
  <c r="CJ38" i="7" s="1" a="1"/>
  <c r="CJ38" i="7" s="1"/>
  <c r="AC40" i="21"/>
  <c r="CI40" i="21" s="1" a="1"/>
  <c r="CI40" i="21" s="1"/>
  <c r="AC16" i="1"/>
  <c r="CI16" i="1" s="1" a="1"/>
  <c r="CI16" i="1" s="1"/>
  <c r="AC33" i="16"/>
  <c r="CI33" i="16" s="1" a="1"/>
  <c r="CI33" i="16" s="1"/>
  <c r="AC29" i="13"/>
  <c r="CI29" i="13" s="1" a="1"/>
  <c r="CI29" i="13" s="1"/>
  <c r="AC21" i="11"/>
  <c r="CI21" i="11" s="1" a="1"/>
  <c r="CI21" i="11" s="1"/>
  <c r="AC40" i="1"/>
  <c r="CI40" i="1" s="1" a="1"/>
  <c r="CI40" i="1" s="1"/>
  <c r="AC35" i="9"/>
  <c r="CI35" i="9" s="1" a="1"/>
  <c r="CI35" i="9" s="1"/>
  <c r="AD25" i="4"/>
  <c r="CJ25" i="4" s="1" a="1"/>
  <c r="CJ25" i="4" s="1"/>
  <c r="AC23" i="14"/>
  <c r="CI23" i="14" s="1" a="1"/>
  <c r="CI23" i="14" s="1"/>
  <c r="AC25" i="6"/>
  <c r="CI25" i="6" s="1" a="1"/>
  <c r="CI25" i="6" s="1"/>
  <c r="AC44" i="8"/>
  <c r="CI44" i="8" s="1" a="1"/>
  <c r="CI44" i="8" s="1"/>
  <c r="AC26" i="20"/>
  <c r="CI26" i="20" s="1" a="1"/>
  <c r="CI26" i="20" s="1"/>
  <c r="AD39" i="9"/>
  <c r="CJ39" i="9" s="1" a="1"/>
  <c r="CJ39" i="9" s="1"/>
  <c r="AC24" i="13"/>
  <c r="CI24" i="13" s="1" a="1"/>
  <c r="CI24" i="13" s="1"/>
  <c r="AC19" i="4"/>
  <c r="CI19" i="4" s="1" a="1"/>
  <c r="CI19" i="4" s="1"/>
  <c r="AC44" i="17"/>
  <c r="CI44" i="17" s="1" a="1"/>
  <c r="CI44" i="17" s="1"/>
  <c r="AC39" i="11"/>
  <c r="CI39" i="11" s="1" a="1"/>
  <c r="CI39" i="11" s="1"/>
  <c r="AC35" i="15"/>
  <c r="CI35" i="15" s="1" a="1"/>
  <c r="CI35" i="15" s="1"/>
  <c r="AC21" i="3"/>
  <c r="CI21" i="3" s="1" a="1"/>
  <c r="CI21" i="3" s="1"/>
  <c r="AC43" i="11"/>
  <c r="CI43" i="11" s="1" a="1"/>
  <c r="CI43" i="11" s="1"/>
  <c r="AC44" i="11"/>
  <c r="CI44" i="11" s="1" a="1"/>
  <c r="CI44" i="11" s="1"/>
  <c r="AC32" i="20"/>
  <c r="CI32" i="20" s="1" a="1"/>
  <c r="CI32" i="20" s="1"/>
  <c r="AC40" i="10"/>
  <c r="CI40" i="10" s="1" a="1"/>
  <c r="CI40" i="10" s="1"/>
  <c r="AC38" i="4"/>
  <c r="CI38" i="4" s="1" a="1"/>
  <c r="CI38" i="4" s="1"/>
  <c r="AC18" i="17"/>
  <c r="CI18" i="17" s="1" a="1"/>
  <c r="CI18" i="17" s="1"/>
  <c r="AC28" i="18"/>
  <c r="CI28" i="18" s="1" a="1"/>
  <c r="CI28" i="18" s="1"/>
  <c r="AC39" i="7"/>
  <c r="CI39" i="7" s="1" a="1"/>
  <c r="CI39" i="7" s="1"/>
  <c r="AC33" i="2"/>
  <c r="CI33" i="2" s="1" a="1"/>
  <c r="CI33" i="2" s="1"/>
  <c r="AC26" i="21"/>
  <c r="CI26" i="21" s="1" a="1"/>
  <c r="CI26" i="21" s="1"/>
  <c r="AC28" i="5"/>
  <c r="CI28" i="5" s="1" a="1"/>
  <c r="CI28" i="5" s="1"/>
  <c r="AC17" i="19"/>
  <c r="CI17" i="19" s="1" a="1"/>
  <c r="CI17" i="19" s="1"/>
  <c r="AC27" i="4"/>
  <c r="CI27" i="4" s="1" a="1"/>
  <c r="CI27" i="4" s="1"/>
  <c r="AC19" i="17"/>
  <c r="CI19" i="17" s="1" a="1"/>
  <c r="CI19" i="17" s="1"/>
  <c r="AC20" i="9"/>
  <c r="CI20" i="9" s="1" a="1"/>
  <c r="CI20" i="9" s="1"/>
  <c r="AC15" i="19"/>
  <c r="CI15" i="19" s="1" a="1"/>
  <c r="CI15" i="19" s="1"/>
  <c r="AC28" i="16"/>
  <c r="CI28" i="16" s="1" a="1"/>
  <c r="CI28" i="16" s="1"/>
  <c r="AC31" i="20"/>
  <c r="CI31" i="20" s="1" a="1"/>
  <c r="CI31" i="20" s="1"/>
  <c r="AC34" i="17"/>
  <c r="CI34" i="17" s="1" a="1"/>
  <c r="CI34" i="17" s="1"/>
  <c r="AC18" i="2"/>
  <c r="CI18" i="2" s="1" a="1"/>
  <c r="CI18" i="2" s="1"/>
  <c r="AC37" i="3"/>
  <c r="CI37" i="3" s="1" a="1"/>
  <c r="CI37" i="3" s="1"/>
  <c r="AC29" i="4"/>
  <c r="CI29" i="4" s="1" a="1"/>
  <c r="CI29" i="4" s="1"/>
  <c r="AC38" i="11"/>
  <c r="CI38" i="11" s="1" a="1"/>
  <c r="CI38" i="11" s="1"/>
  <c r="AC44" i="21"/>
  <c r="CI44" i="21" s="1" a="1"/>
  <c r="CI44" i="21" s="1"/>
  <c r="AC42" i="5"/>
  <c r="CI42" i="5" s="1" a="1"/>
  <c r="CI42" i="5" s="1"/>
  <c r="AC28" i="9"/>
  <c r="CI28" i="9" s="1" a="1"/>
  <c r="CI28" i="9" s="1"/>
  <c r="AC25" i="7"/>
  <c r="CI25" i="7" s="1" a="1"/>
  <c r="CI25" i="7" s="1"/>
  <c r="AC20" i="10"/>
  <c r="CI20" i="10" s="1" a="1"/>
  <c r="CI20" i="10" s="1"/>
  <c r="AC22" i="2"/>
  <c r="CI22" i="2" s="1" a="1"/>
  <c r="CI22" i="2" s="1"/>
  <c r="AC34" i="21"/>
  <c r="CI34" i="21" s="1" a="1"/>
  <c r="CI34" i="21" s="1"/>
  <c r="AC16" i="16"/>
  <c r="CI16" i="16" s="1" a="1"/>
  <c r="CI16" i="16" s="1"/>
  <c r="AC29" i="17"/>
  <c r="CI29" i="17" s="1" a="1"/>
  <c r="CI29" i="17" s="1"/>
  <c r="AC28" i="20"/>
  <c r="CI28" i="20" s="1" a="1"/>
  <c r="CI28" i="20" s="1"/>
  <c r="AC20" i="12"/>
  <c r="CI20" i="12" s="1" a="1"/>
  <c r="CI20" i="12" s="1"/>
  <c r="AC40" i="19"/>
  <c r="CI40" i="19" s="1" a="1"/>
  <c r="CI40" i="19" s="1"/>
  <c r="AC32" i="10"/>
  <c r="CI32" i="10" s="1" a="1"/>
  <c r="CI32" i="10" s="1"/>
  <c r="AC28" i="19"/>
  <c r="CI28" i="19" s="1" a="1"/>
  <c r="CI28" i="19" s="1"/>
  <c r="AC41" i="1"/>
  <c r="CI41" i="1" s="1" a="1"/>
  <c r="CI41" i="1" s="1"/>
  <c r="AD17" i="20"/>
  <c r="CJ17" i="20" s="1" a="1"/>
  <c r="CJ17" i="20" s="1"/>
  <c r="AC44" i="1"/>
  <c r="CI44" i="1" s="1" a="1"/>
  <c r="CI44" i="1" s="1"/>
  <c r="AC31" i="6"/>
  <c r="CI31" i="6" s="1" a="1"/>
  <c r="CI31" i="6" s="1"/>
  <c r="AC19" i="13"/>
  <c r="CI19" i="13" s="1" a="1"/>
  <c r="CI19" i="13" s="1"/>
  <c r="AC22" i="10"/>
  <c r="CI22" i="10" s="1" a="1"/>
  <c r="CI22" i="10" s="1"/>
  <c r="AD20" i="6"/>
  <c r="CJ20" i="6" s="1" a="1"/>
  <c r="CJ20" i="6" s="1"/>
  <c r="AC29" i="14"/>
  <c r="CI29" i="14" s="1" a="1"/>
  <c r="CI29" i="14" s="1"/>
  <c r="AC30" i="19"/>
  <c r="CI30" i="19" s="1" a="1"/>
  <c r="CI30" i="19" s="1"/>
  <c r="AC43" i="14"/>
  <c r="CI43" i="14" s="1" a="1"/>
  <c r="CI43" i="14" s="1"/>
  <c r="AD38" i="14"/>
  <c r="CJ38" i="14" s="1" a="1"/>
  <c r="CJ38" i="14" s="1"/>
  <c r="AC26" i="14"/>
  <c r="CI26" i="14" s="1" a="1"/>
  <c r="CI26" i="14" s="1"/>
  <c r="AC43" i="13"/>
  <c r="CI43" i="13" s="1" a="1"/>
  <c r="CI43" i="13" s="1"/>
  <c r="AC35" i="16"/>
  <c r="CI35" i="16" s="1" a="1"/>
  <c r="CI35" i="16" s="1"/>
  <c r="AC21" i="13"/>
  <c r="CI21" i="13" s="1" a="1"/>
  <c r="CI21" i="13" s="1"/>
  <c r="AC41" i="7"/>
  <c r="CI41" i="7" s="1" a="1"/>
  <c r="CI41" i="7" s="1"/>
  <c r="AC23" i="11"/>
  <c r="CI23" i="11" s="1" a="1"/>
  <c r="CI23" i="11" s="1"/>
  <c r="AC32" i="6"/>
  <c r="CI32" i="6" s="1" a="1"/>
  <c r="CI32" i="6" s="1"/>
  <c r="AC33" i="14"/>
  <c r="CI33" i="14" s="1" a="1"/>
  <c r="CI33" i="14" s="1"/>
  <c r="AD24" i="17"/>
  <c r="CJ24" i="17" s="1" a="1"/>
  <c r="CJ24" i="17" s="1"/>
  <c r="AC37" i="18"/>
  <c r="CI37" i="18" s="1" a="1"/>
  <c r="CI37" i="18" s="1"/>
  <c r="AC45" i="3"/>
  <c r="CI45" i="3" s="1" a="1"/>
  <c r="CI45" i="3" s="1"/>
  <c r="AC45" i="16"/>
  <c r="CI45" i="16" s="1" a="1"/>
  <c r="CI45" i="16" s="1"/>
  <c r="AC45" i="6"/>
  <c r="CI45" i="6" s="1" a="1"/>
  <c r="CI45" i="6" s="1"/>
  <c r="AC46" i="18"/>
  <c r="CI46" i="18" s="1" a="1"/>
  <c r="CI46" i="18" s="1"/>
  <c r="AC46" i="4"/>
  <c r="CI46" i="4" s="1" a="1"/>
  <c r="CI46" i="4" s="1"/>
  <c r="AC46" i="21"/>
  <c r="CI46" i="21" s="1" a="1"/>
  <c r="CI46" i="21" s="1"/>
  <c r="AC46" i="16"/>
  <c r="CI46" i="16" s="1" a="1"/>
  <c r="CI46" i="16" s="1"/>
  <c r="AC45" i="1"/>
  <c r="CI45" i="1" s="1" a="1"/>
  <c r="CI45" i="1" s="1"/>
  <c r="AC46" i="12"/>
  <c r="CI46" i="12" s="1" a="1"/>
  <c r="CI46" i="12" s="1"/>
  <c r="AC45" i="9"/>
  <c r="CI45" i="9" s="1" a="1"/>
  <c r="CI45" i="9" s="1"/>
  <c r="AC46" i="17"/>
  <c r="CI46" i="17" s="1" a="1"/>
  <c r="CI46" i="17" s="1"/>
  <c r="AC45" i="21"/>
  <c r="CI45" i="21" s="1" a="1"/>
  <c r="CI45" i="21" s="1"/>
  <c r="AC45" i="14"/>
  <c r="CI45" i="14" s="1" a="1"/>
  <c r="CI45" i="14" s="1"/>
  <c r="AC45" i="19"/>
  <c r="CI45" i="19" s="1" a="1"/>
  <c r="CI45" i="19" s="1"/>
  <c r="AC45" i="10"/>
  <c r="CI45" i="10" s="1" a="1"/>
  <c r="CI45" i="10" s="1"/>
  <c r="AC45" i="5"/>
  <c r="CI45" i="5" s="1" a="1"/>
  <c r="CI45" i="5" s="1"/>
  <c r="AC46" i="14"/>
  <c r="CI46" i="14" s="1" a="1"/>
  <c r="CI46" i="14" s="1"/>
  <c r="AC45" i="12"/>
  <c r="CI45" i="12" s="1" a="1"/>
  <c r="CI45" i="12" s="1"/>
  <c r="AC45" i="20"/>
  <c r="CI45" i="20" s="1" a="1"/>
  <c r="CI45" i="20" s="1"/>
  <c r="AC46" i="8"/>
  <c r="CI46" i="8" s="1" a="1"/>
  <c r="CI46" i="8" s="1"/>
  <c r="AC46" i="11"/>
  <c r="CI46" i="11" s="1" a="1"/>
  <c r="CI46" i="11" s="1"/>
  <c r="AC46" i="10"/>
  <c r="CI46" i="10" s="1" a="1"/>
  <c r="CI46" i="10" s="1"/>
  <c r="AC46" i="6"/>
  <c r="CI46" i="6" s="1" a="1"/>
  <c r="CI46" i="6" s="1"/>
  <c r="AC46" i="19"/>
  <c r="CI46" i="19" s="1" a="1"/>
  <c r="CI46" i="19" s="1"/>
  <c r="AC46" i="2"/>
  <c r="CI46" i="2" s="1" a="1"/>
  <c r="CI46" i="2" s="1"/>
  <c r="AC46" i="5"/>
  <c r="CI46" i="5" s="1" a="1"/>
  <c r="CI46" i="5" s="1"/>
  <c r="AC46" i="7"/>
  <c r="CI46" i="7" s="1" a="1"/>
  <c r="CI46" i="7" s="1"/>
  <c r="AC45" i="13"/>
  <c r="CI45" i="13" s="1" a="1"/>
  <c r="CI45" i="13" s="1"/>
  <c r="AC45" i="17"/>
  <c r="CI45" i="17" s="1" a="1"/>
  <c r="CI45" i="17" s="1"/>
  <c r="AC45" i="7"/>
  <c r="CI45" i="7" s="1" a="1"/>
  <c r="CI45" i="7" s="1"/>
  <c r="AC46" i="20"/>
  <c r="CI46" i="20" s="1" a="1"/>
  <c r="CI46" i="20" s="1"/>
  <c r="AC46" i="1"/>
  <c r="CI46" i="1" s="1" a="1"/>
  <c r="CI46" i="1" s="1"/>
  <c r="AC45" i="2"/>
  <c r="CI45" i="2" s="1" a="1"/>
  <c r="CI45" i="2" s="1"/>
  <c r="AC46" i="13"/>
  <c r="CI46" i="13" s="1" a="1"/>
  <c r="CI46" i="13" s="1"/>
  <c r="AC45" i="11"/>
  <c r="CI45" i="11" s="1" a="1"/>
  <c r="CI45" i="11" s="1"/>
  <c r="AC45" i="4"/>
  <c r="CI45" i="4" s="1" a="1"/>
  <c r="CI45" i="4" s="1"/>
  <c r="AC46" i="3"/>
  <c r="CI46" i="3" s="1" a="1"/>
  <c r="CI46" i="3" s="1"/>
  <c r="AC45" i="15"/>
  <c r="CI45" i="15" s="1" a="1"/>
  <c r="CI45" i="15" s="1"/>
  <c r="AE46" i="15"/>
  <c r="CK46" i="15" s="1" a="1"/>
  <c r="CK46" i="15" s="1"/>
  <c r="AC46" i="9"/>
  <c r="CI46" i="9" s="1" a="1"/>
  <c r="CI46" i="9" s="1"/>
  <c r="AC45" i="8"/>
  <c r="CI45" i="8" s="1" a="1"/>
  <c r="CI45" i="8" s="1"/>
  <c r="AC45" i="18"/>
  <c r="CI45" i="18" s="1" a="1"/>
  <c r="CI45" i="18" s="1"/>
  <c r="CI112" i="1" l="1"/>
  <c r="CI80" i="1"/>
  <c r="AE37" i="1"/>
  <c r="CJ37" i="1" a="1"/>
  <c r="CJ37" i="1" s="1"/>
  <c r="CF90" i="11"/>
  <c r="CF58" i="11"/>
  <c r="CF90" i="13"/>
  <c r="CF58" i="13"/>
  <c r="AB15" i="11"/>
  <c r="CH15" i="11" s="1" a="1"/>
  <c r="CH15" i="11" s="1"/>
  <c r="AA47" i="11"/>
  <c r="AA47" i="10"/>
  <c r="AB15" i="10"/>
  <c r="CH15" i="10" s="1" a="1"/>
  <c r="CH15" i="10" s="1"/>
  <c r="AB15" i="13"/>
  <c r="CH15" i="13" s="1" a="1"/>
  <c r="CH15" i="13" s="1"/>
  <c r="AA47" i="13"/>
  <c r="CF90" i="10"/>
  <c r="CF58" i="10"/>
  <c r="CF90" i="5"/>
  <c r="CF58" i="5"/>
  <c r="AA47" i="5"/>
  <c r="AB15" i="5"/>
  <c r="CH15" i="5" s="1" a="1"/>
  <c r="CH15" i="5" s="1"/>
  <c r="CF90" i="14"/>
  <c r="CF58" i="14"/>
  <c r="AA47" i="14"/>
  <c r="AB15" i="14"/>
  <c r="CH15" i="14" s="1" a="1"/>
  <c r="CH15" i="14" s="1"/>
  <c r="CH121" i="5"/>
  <c r="CH89" i="5"/>
  <c r="CI99" i="17"/>
  <c r="CI67" i="17"/>
  <c r="CH101" i="14"/>
  <c r="CH69" i="14"/>
  <c r="CH94" i="13"/>
  <c r="CH62" i="13"/>
  <c r="CH95" i="12"/>
  <c r="CH63" i="12"/>
  <c r="CH95" i="10"/>
  <c r="CH63" i="10"/>
  <c r="CH93" i="2"/>
  <c r="CH61" i="2"/>
  <c r="CH95" i="9"/>
  <c r="CH63" i="9"/>
  <c r="CH103" i="18"/>
  <c r="CH71" i="18"/>
  <c r="CH96" i="3"/>
  <c r="CH64" i="3"/>
  <c r="CH119" i="8"/>
  <c r="CH87" i="8"/>
  <c r="CH108" i="16"/>
  <c r="CH76" i="16"/>
  <c r="CH110" i="17"/>
  <c r="CH78" i="17"/>
  <c r="CH114" i="5"/>
  <c r="CH82" i="5"/>
  <c r="CH97" i="19"/>
  <c r="CH65" i="19"/>
  <c r="CH93" i="8"/>
  <c r="CH61" i="8"/>
  <c r="CH115" i="6"/>
  <c r="CH83" i="6"/>
  <c r="CH115" i="15"/>
  <c r="CH83" i="15"/>
  <c r="CH119" i="10"/>
  <c r="CH87" i="10"/>
  <c r="CH91" i="2"/>
  <c r="CH59" i="2"/>
  <c r="CH109" i="10"/>
  <c r="CH77" i="10"/>
  <c r="CH101" i="3"/>
  <c r="CH69" i="3"/>
  <c r="CH113" i="19"/>
  <c r="CH81" i="19"/>
  <c r="CH98" i="6"/>
  <c r="CH66" i="6"/>
  <c r="CH102" i="20"/>
  <c r="CH70" i="20"/>
  <c r="CI96" i="8"/>
  <c r="CI64" i="8"/>
  <c r="CH105" i="16"/>
  <c r="CH73" i="16"/>
  <c r="CI117" i="3"/>
  <c r="CI85" i="3"/>
  <c r="CH101" i="4"/>
  <c r="CH69" i="4"/>
  <c r="CH118" i="12"/>
  <c r="CH86" i="12"/>
  <c r="CH112" i="8"/>
  <c r="CH80" i="8"/>
  <c r="CH94" i="15"/>
  <c r="CH62" i="15"/>
  <c r="CH91" i="3"/>
  <c r="CH59" i="3"/>
  <c r="CH104" i="1"/>
  <c r="CH72" i="1"/>
  <c r="CI113" i="6"/>
  <c r="CI81" i="6"/>
  <c r="CH98" i="5"/>
  <c r="CH66" i="5"/>
  <c r="CH100" i="19"/>
  <c r="CH68" i="19"/>
  <c r="CH93" i="4"/>
  <c r="CH61" i="4"/>
  <c r="CH110" i="12"/>
  <c r="CH78" i="12"/>
  <c r="CI97" i="21"/>
  <c r="CI65" i="21"/>
  <c r="CH118" i="19"/>
  <c r="CH86" i="19"/>
  <c r="CH118" i="21"/>
  <c r="CH86" i="21"/>
  <c r="CH100" i="17"/>
  <c r="CH68" i="17"/>
  <c r="CH102" i="13"/>
  <c r="CH70" i="13"/>
  <c r="CH91" i="17"/>
  <c r="CH59" i="17"/>
  <c r="CH105" i="12"/>
  <c r="CH73" i="12"/>
  <c r="CH91" i="18"/>
  <c r="CH59" i="18"/>
  <c r="CH109" i="18"/>
  <c r="CH77" i="18"/>
  <c r="CH99" i="6"/>
  <c r="CH67" i="6"/>
  <c r="CH101" i="5"/>
  <c r="CH69" i="5"/>
  <c r="CH106" i="4"/>
  <c r="CH74" i="4"/>
  <c r="CH99" i="4"/>
  <c r="CH67" i="4"/>
  <c r="CH111" i="6"/>
  <c r="CH79" i="6"/>
  <c r="AC47" i="3"/>
  <c r="CF58" i="18"/>
  <c r="CF90" i="18"/>
  <c r="AA47" i="15"/>
  <c r="AB15" i="15"/>
  <c r="CH15" i="15" s="1" a="1"/>
  <c r="CH15" i="15" s="1"/>
  <c r="AA47" i="12"/>
  <c r="AB15" i="12"/>
  <c r="CH15" i="12" s="1" a="1"/>
  <c r="CH15" i="12" s="1"/>
  <c r="AA47" i="17"/>
  <c r="AB15" i="17"/>
  <c r="CH15" i="17" s="1" a="1"/>
  <c r="CH15" i="17" s="1"/>
  <c r="CH121" i="13"/>
  <c r="CH89" i="13"/>
  <c r="CH124" i="8"/>
  <c r="CH127" i="8" s="1"/>
  <c r="CH120" i="8" s="1"/>
  <c r="CH88" i="8"/>
  <c r="CH121" i="14"/>
  <c r="CH89" i="14"/>
  <c r="CH96" i="13"/>
  <c r="CH64" i="13"/>
  <c r="CH104" i="14"/>
  <c r="CH72" i="14"/>
  <c r="CH103" i="19"/>
  <c r="CH71" i="19"/>
  <c r="CH113" i="11"/>
  <c r="CH81" i="11"/>
  <c r="CH103" i="16"/>
  <c r="CH71" i="16"/>
  <c r="CH101" i="21"/>
  <c r="CH69" i="21"/>
  <c r="CH107" i="20"/>
  <c r="CH75" i="20"/>
  <c r="CH99" i="13"/>
  <c r="CH67" i="13"/>
  <c r="CH115" i="1"/>
  <c r="CH83" i="1"/>
  <c r="CH102" i="12"/>
  <c r="CH70" i="12"/>
  <c r="CH105" i="13"/>
  <c r="CH73" i="13"/>
  <c r="CH114" i="6"/>
  <c r="CH82" i="6"/>
  <c r="CH101" i="7"/>
  <c r="CH69" i="7"/>
  <c r="CH93" i="21"/>
  <c r="CH61" i="21"/>
  <c r="CH108" i="17"/>
  <c r="CH76" i="17"/>
  <c r="CH93" i="7"/>
  <c r="CH61" i="7"/>
  <c r="CH102" i="7"/>
  <c r="CH70" i="7"/>
  <c r="CI112" i="17"/>
  <c r="CI80" i="17"/>
  <c r="CH102" i="9"/>
  <c r="CH70" i="9"/>
  <c r="CH102" i="21"/>
  <c r="CH70" i="21"/>
  <c r="CH97" i="8"/>
  <c r="CH65" i="8"/>
  <c r="CH107" i="14"/>
  <c r="CH75" i="14"/>
  <c r="CH100" i="5"/>
  <c r="CH68" i="5"/>
  <c r="CH96" i="9"/>
  <c r="CH64" i="9"/>
  <c r="CH96" i="1"/>
  <c r="CH64" i="1"/>
  <c r="CH91" i="21"/>
  <c r="CH59" i="21"/>
  <c r="CH103" i="3"/>
  <c r="CH71" i="3"/>
  <c r="CH96" i="15"/>
  <c r="CH64" i="15"/>
  <c r="CH118" i="3"/>
  <c r="CH86" i="3"/>
  <c r="CH119" i="15"/>
  <c r="CH87" i="15"/>
  <c r="CH108" i="6"/>
  <c r="CH76" i="6"/>
  <c r="CH99" i="14"/>
  <c r="CH67" i="14"/>
  <c r="CH113" i="12"/>
  <c r="CH81" i="12"/>
  <c r="CH111" i="20"/>
  <c r="CH79" i="20"/>
  <c r="CH119" i="16"/>
  <c r="CH87" i="16"/>
  <c r="CH93" i="3"/>
  <c r="CH61" i="3"/>
  <c r="CH119" i="7"/>
  <c r="CH87" i="7"/>
  <c r="CH91" i="11"/>
  <c r="CH59" i="11"/>
  <c r="CH94" i="12"/>
  <c r="CH62" i="12"/>
  <c r="CH102" i="8"/>
  <c r="CH70" i="8"/>
  <c r="CH100" i="20"/>
  <c r="CH68" i="20"/>
  <c r="CH119" i="19"/>
  <c r="CH87" i="19"/>
  <c r="CH105" i="10"/>
  <c r="CH73" i="10"/>
  <c r="CH102" i="5"/>
  <c r="CH70" i="5"/>
  <c r="CH92" i="15"/>
  <c r="CH60" i="15"/>
  <c r="CH109" i="5"/>
  <c r="CH77" i="5"/>
  <c r="CH98" i="7"/>
  <c r="CH66" i="7"/>
  <c r="CH117" i="20"/>
  <c r="CH85" i="20"/>
  <c r="CH104" i="11"/>
  <c r="CH72" i="11"/>
  <c r="CH109" i="9"/>
  <c r="CH77" i="9"/>
  <c r="CH112" i="9"/>
  <c r="CH80" i="9"/>
  <c r="CH97" i="3"/>
  <c r="CH65" i="3"/>
  <c r="CH113" i="3"/>
  <c r="CH81" i="3"/>
  <c r="CH108" i="19"/>
  <c r="CH76" i="19"/>
  <c r="CH105" i="1"/>
  <c r="CH73" i="1"/>
  <c r="CH116" i="3"/>
  <c r="CH84" i="3"/>
  <c r="CH115" i="16"/>
  <c r="CH83" i="16"/>
  <c r="CH109" i="16"/>
  <c r="CH77" i="16"/>
  <c r="CH100" i="9"/>
  <c r="CH68" i="9"/>
  <c r="CI94" i="6"/>
  <c r="CI62" i="6"/>
  <c r="CH96" i="12"/>
  <c r="CH64" i="12"/>
  <c r="CH118" i="8"/>
  <c r="CH86" i="8"/>
  <c r="CH106" i="17"/>
  <c r="CH74" i="17"/>
  <c r="CH101" i="11"/>
  <c r="CH69" i="11"/>
  <c r="CH107" i="13"/>
  <c r="CH75" i="13"/>
  <c r="CH109" i="3"/>
  <c r="CH77" i="3"/>
  <c r="CH106" i="1"/>
  <c r="CH74" i="1"/>
  <c r="CH108" i="13"/>
  <c r="CH76" i="13"/>
  <c r="CH109" i="6"/>
  <c r="CH77" i="6"/>
  <c r="CH114" i="1"/>
  <c r="CH82" i="1"/>
  <c r="CH116" i="12"/>
  <c r="CH84" i="12"/>
  <c r="CH118" i="2"/>
  <c r="CH86" i="2"/>
  <c r="CI99" i="2"/>
  <c r="CI67" i="2"/>
  <c r="CH104" i="20"/>
  <c r="CH72" i="20"/>
  <c r="CH103" i="4"/>
  <c r="CH71" i="4"/>
  <c r="CH93" i="6"/>
  <c r="CH61" i="6"/>
  <c r="CH111" i="3"/>
  <c r="CH79" i="3"/>
  <c r="CH114" i="13"/>
  <c r="CH82" i="13"/>
  <c r="CH95" i="3"/>
  <c r="CH63" i="3"/>
  <c r="CH113" i="16"/>
  <c r="CH81" i="16"/>
  <c r="CH116" i="18"/>
  <c r="CH84" i="18"/>
  <c r="CH107" i="5"/>
  <c r="CH75" i="5"/>
  <c r="CH92" i="8"/>
  <c r="CH60" i="8"/>
  <c r="CH102" i="14"/>
  <c r="CH70" i="14"/>
  <c r="CH91" i="14"/>
  <c r="CH59" i="14"/>
  <c r="CH118" i="6"/>
  <c r="CH86" i="6"/>
  <c r="CH107" i="12"/>
  <c r="CH75" i="12"/>
  <c r="CH109" i="14"/>
  <c r="CH77" i="14"/>
  <c r="CH98" i="12"/>
  <c r="CH66" i="12"/>
  <c r="CI117" i="16"/>
  <c r="CI85" i="16"/>
  <c r="CH106" i="14"/>
  <c r="CH74" i="14"/>
  <c r="CH107" i="7"/>
  <c r="CH75" i="7"/>
  <c r="CH97" i="5"/>
  <c r="CH65" i="5"/>
  <c r="CH102" i="3"/>
  <c r="CH70" i="3"/>
  <c r="CH114" i="20"/>
  <c r="CH82" i="20"/>
  <c r="CH101" i="2"/>
  <c r="CH69" i="2"/>
  <c r="CH94" i="19"/>
  <c r="CH62" i="19"/>
  <c r="CH98" i="3"/>
  <c r="CH66" i="3"/>
  <c r="CH102" i="17"/>
  <c r="CH70" i="17"/>
  <c r="CH108" i="4"/>
  <c r="CH76" i="4"/>
  <c r="CH97" i="18"/>
  <c r="CH65" i="18"/>
  <c r="CH98" i="16"/>
  <c r="CH66" i="16"/>
  <c r="CH94" i="1"/>
  <c r="CH62" i="1"/>
  <c r="CH97" i="1"/>
  <c r="CH65" i="1"/>
  <c r="CH108" i="3"/>
  <c r="CH76" i="3"/>
  <c r="CH92" i="10"/>
  <c r="CH60" i="10"/>
  <c r="CH106" i="19"/>
  <c r="CH74" i="19"/>
  <c r="CH111" i="2"/>
  <c r="CH79" i="2"/>
  <c r="CH116" i="2"/>
  <c r="CH84" i="2"/>
  <c r="CH110" i="8"/>
  <c r="CH78" i="8"/>
  <c r="CI94" i="9"/>
  <c r="CI62" i="9"/>
  <c r="CH117" i="18"/>
  <c r="CH85" i="18"/>
  <c r="CH93" i="15"/>
  <c r="CH61" i="15"/>
  <c r="CH107" i="9"/>
  <c r="CH75" i="9"/>
  <c r="CH102" i="10"/>
  <c r="CH70" i="10"/>
  <c r="CH110" i="7"/>
  <c r="CH78" i="7"/>
  <c r="CH96" i="14"/>
  <c r="CH64" i="14"/>
  <c r="CH99" i="15"/>
  <c r="CH67" i="15"/>
  <c r="CH113" i="9"/>
  <c r="CH81" i="9"/>
  <c r="CI99" i="8"/>
  <c r="CI67" i="8"/>
  <c r="AA47" i="18"/>
  <c r="AB15" i="18"/>
  <c r="CH15" i="18" s="1" a="1"/>
  <c r="CH15" i="18" s="1"/>
  <c r="CF90" i="15"/>
  <c r="CF58" i="15"/>
  <c r="CF90" i="17"/>
  <c r="CF58" i="17"/>
  <c r="CH124" i="18"/>
  <c r="CH127" i="18" s="1"/>
  <c r="CH120" i="18" s="1"/>
  <c r="CH88" i="18"/>
  <c r="CH124" i="9"/>
  <c r="CH127" i="9" s="1"/>
  <c r="CH120" i="9" s="1"/>
  <c r="CH88" i="9"/>
  <c r="CH121" i="11"/>
  <c r="CH89" i="11"/>
  <c r="CH108" i="14"/>
  <c r="CH76" i="14"/>
  <c r="CH106" i="6"/>
  <c r="CH74" i="6"/>
  <c r="CH103" i="20"/>
  <c r="CH71" i="20"/>
  <c r="CH100" i="7"/>
  <c r="CH68" i="7"/>
  <c r="CH109" i="17"/>
  <c r="CH77" i="17"/>
  <c r="CH94" i="17"/>
  <c r="CH62" i="17"/>
  <c r="CH110" i="15"/>
  <c r="CH78" i="15"/>
  <c r="CH100" i="6"/>
  <c r="CH68" i="6"/>
  <c r="CH91" i="1"/>
  <c r="CH59" i="1"/>
  <c r="CH100" i="3"/>
  <c r="CH68" i="3"/>
  <c r="CH109" i="1"/>
  <c r="CH77" i="1"/>
  <c r="CH104" i="21"/>
  <c r="CH72" i="21"/>
  <c r="CH92" i="7"/>
  <c r="CH60" i="7"/>
  <c r="CI92" i="3"/>
  <c r="CI60" i="3"/>
  <c r="CH105" i="8"/>
  <c r="CH73" i="8"/>
  <c r="CH112" i="14"/>
  <c r="CH80" i="14"/>
  <c r="CH106" i="11"/>
  <c r="CH74" i="11"/>
  <c r="CH96" i="17"/>
  <c r="CH64" i="17"/>
  <c r="CH91" i="15"/>
  <c r="CH59" i="15"/>
  <c r="CH115" i="8"/>
  <c r="CH83" i="8"/>
  <c r="CH104" i="12"/>
  <c r="CH72" i="12"/>
  <c r="CH104" i="7"/>
  <c r="CH72" i="7"/>
  <c r="CH105" i="9"/>
  <c r="CH73" i="9"/>
  <c r="CH115" i="13"/>
  <c r="CH83" i="13"/>
  <c r="CH114" i="4"/>
  <c r="CH82" i="4"/>
  <c r="CH118" i="18"/>
  <c r="CH86" i="18"/>
  <c r="CH96" i="5"/>
  <c r="CH64" i="5"/>
  <c r="CH118" i="10"/>
  <c r="CH86" i="10"/>
  <c r="CH93" i="11"/>
  <c r="CH61" i="11"/>
  <c r="CH101" i="18"/>
  <c r="CH69" i="18"/>
  <c r="CH106" i="21"/>
  <c r="CH74" i="21"/>
  <c r="CH101" i="12"/>
  <c r="CH69" i="12"/>
  <c r="AC47" i="1"/>
  <c r="CF90" i="2"/>
  <c r="CF58" i="2"/>
  <c r="CH121" i="10"/>
  <c r="CH89" i="10"/>
  <c r="CH121" i="3"/>
  <c r="CH89" i="3"/>
  <c r="CH124" i="14"/>
  <c r="CH127" i="14" s="1"/>
  <c r="CH120" i="14" s="1"/>
  <c r="CH88" i="14"/>
  <c r="CH124" i="13"/>
  <c r="CH127" i="13" s="1"/>
  <c r="CH120" i="13" s="1"/>
  <c r="CH88" i="13"/>
  <c r="CH124" i="21"/>
  <c r="CH127" i="21" s="1"/>
  <c r="CH120" i="21" s="1"/>
  <c r="CH88" i="21"/>
  <c r="CH110" i="16"/>
  <c r="CH78" i="16"/>
  <c r="CH104" i="17"/>
  <c r="CH72" i="17"/>
  <c r="CH93" i="17"/>
  <c r="CH61" i="17"/>
  <c r="CI114" i="9"/>
  <c r="CI82" i="9"/>
  <c r="CH115" i="21"/>
  <c r="CH83" i="21"/>
  <c r="CH99" i="10"/>
  <c r="CH67" i="10"/>
  <c r="CH101" i="16"/>
  <c r="CH69" i="16"/>
  <c r="CH107" i="8"/>
  <c r="CH75" i="8"/>
  <c r="CH103" i="8"/>
  <c r="CH71" i="8"/>
  <c r="CH113" i="17"/>
  <c r="CH81" i="17"/>
  <c r="CH100" i="14"/>
  <c r="CH68" i="14"/>
  <c r="CH95" i="20"/>
  <c r="CH63" i="20"/>
  <c r="CH112" i="13"/>
  <c r="CH80" i="13"/>
  <c r="CH106" i="2"/>
  <c r="CH74" i="2"/>
  <c r="CH93" i="16"/>
  <c r="CH61" i="16"/>
  <c r="CH113" i="18"/>
  <c r="CH81" i="18"/>
  <c r="CH114" i="15"/>
  <c r="CH82" i="15"/>
  <c r="CH107" i="4"/>
  <c r="CH75" i="4"/>
  <c r="CH106" i="3"/>
  <c r="CH74" i="3"/>
  <c r="CH111" i="1"/>
  <c r="CH79" i="1"/>
  <c r="CH98" i="4"/>
  <c r="CH66" i="4"/>
  <c r="CH91" i="5"/>
  <c r="CH59" i="5"/>
  <c r="CH102" i="1"/>
  <c r="CH70" i="1"/>
  <c r="CH111" i="18"/>
  <c r="CH79" i="18"/>
  <c r="CH102" i="11"/>
  <c r="CH70" i="11"/>
  <c r="CH98" i="13"/>
  <c r="CH66" i="13"/>
  <c r="CH94" i="16"/>
  <c r="CH62" i="16"/>
  <c r="CH116" i="6"/>
  <c r="CH84" i="6"/>
  <c r="CH96" i="18"/>
  <c r="CH64" i="18"/>
  <c r="CH92" i="5"/>
  <c r="CH60" i="5"/>
  <c r="CH110" i="14"/>
  <c r="CH78" i="14"/>
  <c r="CH97" i="6"/>
  <c r="CH65" i="6"/>
  <c r="CH114" i="10"/>
  <c r="CH82" i="10"/>
  <c r="CH114" i="3"/>
  <c r="CH82" i="3"/>
  <c r="CH109" i="15"/>
  <c r="CH77" i="15"/>
  <c r="CH96" i="16"/>
  <c r="CH64" i="16"/>
  <c r="CH104" i="6"/>
  <c r="CH72" i="6"/>
  <c r="CH105" i="18"/>
  <c r="CH73" i="18"/>
  <c r="CH97" i="15"/>
  <c r="CH65" i="15"/>
  <c r="CH100" i="16"/>
  <c r="CH68" i="16"/>
  <c r="CH109" i="11"/>
  <c r="CH77" i="11"/>
  <c r="CI109" i="8"/>
  <c r="CI77" i="8"/>
  <c r="CH103" i="15"/>
  <c r="CH71" i="15"/>
  <c r="CH101" i="9"/>
  <c r="CH69" i="9"/>
  <c r="CH92" i="4"/>
  <c r="CH60" i="4"/>
  <c r="CH114" i="8"/>
  <c r="CH82" i="8"/>
  <c r="CH108" i="1"/>
  <c r="CH76" i="1"/>
  <c r="CH114" i="2"/>
  <c r="CH82" i="2"/>
  <c r="CH96" i="21"/>
  <c r="CH64" i="21"/>
  <c r="CH93" i="10"/>
  <c r="CH61" i="10"/>
  <c r="CH110" i="6"/>
  <c r="CH78" i="6"/>
  <c r="CH91" i="20"/>
  <c r="CH59" i="20"/>
  <c r="CH100" i="18"/>
  <c r="CH68" i="18"/>
  <c r="CH115" i="5"/>
  <c r="CH83" i="5"/>
  <c r="CH92" i="11"/>
  <c r="CH60" i="11"/>
  <c r="CH109" i="4"/>
  <c r="CH77" i="4"/>
  <c r="CH118" i="5"/>
  <c r="CH86" i="5"/>
  <c r="CH107" i="21"/>
  <c r="CH75" i="21"/>
  <c r="CH104" i="15"/>
  <c r="CH72" i="15"/>
  <c r="CH100" i="21"/>
  <c r="CH68" i="21"/>
  <c r="CH93" i="9"/>
  <c r="CH61" i="9"/>
  <c r="CH95" i="4"/>
  <c r="CH63" i="4"/>
  <c r="CH112" i="10"/>
  <c r="CH80" i="10"/>
  <c r="CH103" i="2"/>
  <c r="CH71" i="2"/>
  <c r="CH119" i="20"/>
  <c r="CH87" i="20"/>
  <c r="CH95" i="17"/>
  <c r="CH63" i="17"/>
  <c r="CH111" i="12"/>
  <c r="CH79" i="12"/>
  <c r="CH95" i="13"/>
  <c r="CH63" i="13"/>
  <c r="CH104" i="2"/>
  <c r="CH72" i="2"/>
  <c r="CH101" i="17"/>
  <c r="CH69" i="17"/>
  <c r="CH103" i="12"/>
  <c r="CH71" i="12"/>
  <c r="CH91" i="12"/>
  <c r="CH59" i="12"/>
  <c r="CH119" i="12"/>
  <c r="CH87" i="12"/>
  <c r="CH98" i="9"/>
  <c r="CH66" i="9"/>
  <c r="CH104" i="19"/>
  <c r="CH72" i="19"/>
  <c r="CH119" i="3"/>
  <c r="CH87" i="3"/>
  <c r="CI106" i="5"/>
  <c r="CI74" i="5"/>
  <c r="CH101" i="8"/>
  <c r="CH69" i="8"/>
  <c r="CH114" i="12"/>
  <c r="CH82" i="12"/>
  <c r="CH99" i="11"/>
  <c r="CH67" i="11"/>
  <c r="CH108" i="18"/>
  <c r="CH76" i="18"/>
  <c r="CH97" i="11"/>
  <c r="CH65" i="11"/>
  <c r="CH119" i="6"/>
  <c r="CH87" i="6"/>
  <c r="CH116" i="20"/>
  <c r="CH84" i="20"/>
  <c r="CH96" i="6"/>
  <c r="CH64" i="6"/>
  <c r="CH94" i="5"/>
  <c r="CH62" i="5"/>
  <c r="CH119" i="18"/>
  <c r="CH87" i="18"/>
  <c r="CH97" i="14"/>
  <c r="CH65" i="14"/>
  <c r="CI99" i="7"/>
  <c r="CI67" i="7"/>
  <c r="CH92" i="16"/>
  <c r="CH60" i="16"/>
  <c r="CH106" i="13"/>
  <c r="CH74" i="13"/>
  <c r="CH92" i="17"/>
  <c r="CH60" i="17"/>
  <c r="CH102" i="16"/>
  <c r="CH70" i="16"/>
  <c r="CH101" i="13"/>
  <c r="CH69" i="13"/>
  <c r="CH106" i="7"/>
  <c r="CH74" i="7"/>
  <c r="CH95" i="18"/>
  <c r="CH63" i="18"/>
  <c r="CF58" i="7"/>
  <c r="CF90" i="7"/>
  <c r="CF90" i="4"/>
  <c r="CF58" i="4"/>
  <c r="AA47" i="2"/>
  <c r="AB15" i="2"/>
  <c r="CH15" i="2" s="1" a="1"/>
  <c r="CH15" i="2" s="1"/>
  <c r="CH124" i="12"/>
  <c r="CH127" i="12" s="1"/>
  <c r="CH120" i="12" s="1"/>
  <c r="CH88" i="12"/>
  <c r="CH124" i="2"/>
  <c r="CH127" i="2" s="1"/>
  <c r="CH120" i="2" s="1"/>
  <c r="CH88" i="2"/>
  <c r="CH121" i="12"/>
  <c r="CH89" i="12"/>
  <c r="CH121" i="1"/>
  <c r="CH89" i="1"/>
  <c r="CH124" i="5"/>
  <c r="CH127" i="5" s="1"/>
  <c r="CH120" i="5" s="1"/>
  <c r="CH88" i="5"/>
  <c r="CI95" i="6"/>
  <c r="CI63" i="6"/>
  <c r="CH104" i="4"/>
  <c r="CH72" i="4"/>
  <c r="CH108" i="2"/>
  <c r="CH76" i="2"/>
  <c r="CH114" i="11"/>
  <c r="CH82" i="11"/>
  <c r="CH96" i="11"/>
  <c r="CH64" i="11"/>
  <c r="CH107" i="11"/>
  <c r="CH75" i="11"/>
  <c r="CH105" i="7"/>
  <c r="CH73" i="7"/>
  <c r="CH119" i="13"/>
  <c r="CH87" i="13"/>
  <c r="CH95" i="11"/>
  <c r="CH63" i="11"/>
  <c r="CH92" i="13"/>
  <c r="CH60" i="13"/>
  <c r="CI106" i="10"/>
  <c r="CI74" i="10"/>
  <c r="CH111" i="11"/>
  <c r="CH79" i="11"/>
  <c r="CH111" i="9"/>
  <c r="CH79" i="9"/>
  <c r="CH110" i="5"/>
  <c r="CH78" i="5"/>
  <c r="CH112" i="5"/>
  <c r="CH80" i="5"/>
  <c r="CH109" i="19"/>
  <c r="CH77" i="19"/>
  <c r="CH107" i="18"/>
  <c r="CH75" i="18"/>
  <c r="CH92" i="6"/>
  <c r="CH60" i="6"/>
  <c r="CH117" i="12"/>
  <c r="CH85" i="12"/>
  <c r="CH117" i="10"/>
  <c r="CH85" i="10"/>
  <c r="CH113" i="21"/>
  <c r="CH81" i="21"/>
  <c r="CH104" i="3"/>
  <c r="CH72" i="3"/>
  <c r="CH96" i="19"/>
  <c r="CH64" i="19"/>
  <c r="CH95" i="16"/>
  <c r="CH63" i="16"/>
  <c r="CH99" i="18"/>
  <c r="CH67" i="18"/>
  <c r="CH92" i="14"/>
  <c r="CH60" i="14"/>
  <c r="CH91" i="6"/>
  <c r="CH59" i="6"/>
  <c r="CH117" i="4"/>
  <c r="CH85" i="4"/>
  <c r="CH98" i="2"/>
  <c r="CH66" i="2"/>
  <c r="CH102" i="2"/>
  <c r="CH70" i="2"/>
  <c r="CH108" i="21"/>
  <c r="CH76" i="21"/>
  <c r="CH101" i="15"/>
  <c r="CH69" i="15"/>
  <c r="CH111" i="8"/>
  <c r="CH79" i="8"/>
  <c r="CH110" i="13"/>
  <c r="CH78" i="13"/>
  <c r="CH95" i="8"/>
  <c r="CH63" i="8"/>
  <c r="CH98" i="1"/>
  <c r="CH66" i="1"/>
  <c r="CH92" i="9"/>
  <c r="CH60" i="9"/>
  <c r="CH108" i="15"/>
  <c r="CH76" i="15"/>
  <c r="CH105" i="5"/>
  <c r="CH73" i="5"/>
  <c r="CH118" i="20"/>
  <c r="CH86" i="20"/>
  <c r="CH105" i="4"/>
  <c r="CH73" i="4"/>
  <c r="CH117" i="15"/>
  <c r="CH85" i="15"/>
  <c r="CH101" i="10"/>
  <c r="CH69" i="10"/>
  <c r="CH111" i="16"/>
  <c r="CH79" i="16"/>
  <c r="CI94" i="7"/>
  <c r="CI62" i="7"/>
  <c r="CH93" i="13"/>
  <c r="CH61" i="13"/>
  <c r="AC47" i="19"/>
  <c r="AC47" i="9"/>
  <c r="AC47" i="16"/>
  <c r="AA47" i="7"/>
  <c r="AB15" i="7"/>
  <c r="CH15" i="7" s="1" a="1"/>
  <c r="CH15" i="7" s="1"/>
  <c r="AA47" i="4"/>
  <c r="AB15" i="4"/>
  <c r="CH15" i="4" s="1" a="1"/>
  <c r="CH15" i="4" s="1"/>
  <c r="CF58" i="6"/>
  <c r="CF90" i="6"/>
  <c r="CH121" i="21"/>
  <c r="CH89" i="21"/>
  <c r="CH121" i="2"/>
  <c r="CH89" i="2"/>
  <c r="CH121" i="4"/>
  <c r="CH89" i="4"/>
  <c r="CH124" i="4"/>
  <c r="CH127" i="4" s="1"/>
  <c r="CH120" i="4" s="1"/>
  <c r="CH88" i="4"/>
  <c r="CH121" i="8"/>
  <c r="CH89" i="8"/>
  <c r="CH121" i="18"/>
  <c r="CH89" i="18"/>
  <c r="CI113" i="14"/>
  <c r="CI81" i="14"/>
  <c r="CH107" i="10"/>
  <c r="CH75" i="10"/>
  <c r="CH119" i="11"/>
  <c r="CH87" i="11"/>
  <c r="CH124" i="11"/>
  <c r="CH127" i="11" s="1"/>
  <c r="CH120" i="11" s="1"/>
  <c r="CH88" i="11"/>
  <c r="CH121" i="6"/>
  <c r="CH89" i="6"/>
  <c r="CH124" i="10"/>
  <c r="CH127" i="10" s="1"/>
  <c r="CH120" i="10" s="1"/>
  <c r="CH88" i="10"/>
  <c r="CH121" i="16"/>
  <c r="CH89" i="16"/>
  <c r="CH112" i="18"/>
  <c r="CH80" i="18"/>
  <c r="CH118" i="13"/>
  <c r="CH86" i="13"/>
  <c r="CH97" i="10"/>
  <c r="CH65" i="10"/>
  <c r="CH115" i="19"/>
  <c r="CH83" i="19"/>
  <c r="CH97" i="2"/>
  <c r="CH65" i="2"/>
  <c r="CH112" i="3"/>
  <c r="CH80" i="3"/>
  <c r="CH114" i="7"/>
  <c r="CH82" i="7"/>
  <c r="CH118" i="11"/>
  <c r="CH86" i="11"/>
  <c r="CH101" i="20"/>
  <c r="CH69" i="20"/>
  <c r="CH104" i="13"/>
  <c r="CH72" i="13"/>
  <c r="CH99" i="9"/>
  <c r="CH67" i="9"/>
  <c r="CH111" i="14"/>
  <c r="CH79" i="14"/>
  <c r="CH116" i="13"/>
  <c r="CH84" i="13"/>
  <c r="CH107" i="3"/>
  <c r="CH75" i="3"/>
  <c r="CH118" i="16"/>
  <c r="CH86" i="16"/>
  <c r="CH102" i="19"/>
  <c r="CH70" i="19"/>
  <c r="CH93" i="20"/>
  <c r="CH61" i="20"/>
  <c r="CH104" i="18"/>
  <c r="CH72" i="18"/>
  <c r="CH117" i="2"/>
  <c r="CH85" i="2"/>
  <c r="CH113" i="8"/>
  <c r="CH81" i="8"/>
  <c r="CH95" i="14"/>
  <c r="CH63" i="14"/>
  <c r="CH108" i="7"/>
  <c r="CH76" i="7"/>
  <c r="CI117" i="7"/>
  <c r="CI85" i="7"/>
  <c r="CH113" i="15"/>
  <c r="CH81" i="15"/>
  <c r="CH93" i="19"/>
  <c r="CH61" i="19"/>
  <c r="CH91" i="10"/>
  <c r="CH59" i="10"/>
  <c r="CH98" i="20"/>
  <c r="CH66" i="20"/>
  <c r="CH107" i="15"/>
  <c r="CH75" i="15"/>
  <c r="CH99" i="12"/>
  <c r="CH67" i="12"/>
  <c r="CH96" i="7"/>
  <c r="CH64" i="7"/>
  <c r="CH94" i="11"/>
  <c r="CH62" i="11"/>
  <c r="CH105" i="17"/>
  <c r="CH73" i="17"/>
  <c r="CH114" i="19"/>
  <c r="CH82" i="19"/>
  <c r="CH108" i="9"/>
  <c r="CH76" i="9"/>
  <c r="CH98" i="18"/>
  <c r="CH66" i="18"/>
  <c r="CH106" i="8"/>
  <c r="CH74" i="8"/>
  <c r="CH99" i="20"/>
  <c r="CH67" i="20"/>
  <c r="CH110" i="2"/>
  <c r="CH78" i="2"/>
  <c r="CH102" i="18"/>
  <c r="CH70" i="18"/>
  <c r="CI94" i="18"/>
  <c r="CI62" i="18"/>
  <c r="CH97" i="17"/>
  <c r="CH65" i="17"/>
  <c r="CH92" i="12"/>
  <c r="CH60" i="12"/>
  <c r="CH117" i="11"/>
  <c r="CH85" i="11"/>
  <c r="CH116" i="10"/>
  <c r="CH84" i="10"/>
  <c r="CH105" i="3"/>
  <c r="CH73" i="3"/>
  <c r="CH100" i="13"/>
  <c r="CH68" i="13"/>
  <c r="CH117" i="19"/>
  <c r="CH85" i="19"/>
  <c r="CH117" i="9"/>
  <c r="CH85" i="9"/>
  <c r="CH101" i="1"/>
  <c r="CH69" i="1"/>
  <c r="CH94" i="20"/>
  <c r="CH62" i="20"/>
  <c r="CH109" i="2"/>
  <c r="CH77" i="2"/>
  <c r="CH98" i="10"/>
  <c r="CH66" i="10"/>
  <c r="CH92" i="21"/>
  <c r="CH60" i="21"/>
  <c r="CH98" i="17"/>
  <c r="CH66" i="17"/>
  <c r="CH94" i="2"/>
  <c r="CH62" i="2"/>
  <c r="CH108" i="11"/>
  <c r="CH76" i="11"/>
  <c r="CH118" i="1"/>
  <c r="CH86" i="1"/>
  <c r="CH108" i="10"/>
  <c r="CH76" i="10"/>
  <c r="CH116" i="8"/>
  <c r="CH84" i="8"/>
  <c r="CH113" i="1"/>
  <c r="CH81" i="1"/>
  <c r="CH115" i="20"/>
  <c r="CH83" i="20"/>
  <c r="CH118" i="15"/>
  <c r="CH86" i="15"/>
  <c r="CH93" i="14"/>
  <c r="CH61" i="14"/>
  <c r="CH92" i="18"/>
  <c r="CH60" i="18"/>
  <c r="CH111" i="4"/>
  <c r="CH79" i="4"/>
  <c r="CH95" i="19"/>
  <c r="CH63" i="19"/>
  <c r="CH105" i="14"/>
  <c r="CH73" i="14"/>
  <c r="CH114" i="14"/>
  <c r="CH82" i="14"/>
  <c r="CH106" i="15"/>
  <c r="CH74" i="15"/>
  <c r="CH98" i="21"/>
  <c r="CH66" i="21"/>
  <c r="CH118" i="4"/>
  <c r="CH86" i="4"/>
  <c r="CH104" i="9"/>
  <c r="CH72" i="9"/>
  <c r="CH103" i="10"/>
  <c r="CH71" i="10"/>
  <c r="CH100" i="15"/>
  <c r="CH68" i="15"/>
  <c r="CH119" i="9"/>
  <c r="CH87" i="9"/>
  <c r="CH105" i="20"/>
  <c r="CH73" i="20"/>
  <c r="CH91" i="13"/>
  <c r="CH59" i="13"/>
  <c r="CH97" i="4"/>
  <c r="CH65" i="4"/>
  <c r="CH102" i="15"/>
  <c r="CH70" i="15"/>
  <c r="CH110" i="1"/>
  <c r="CH78" i="1"/>
  <c r="CH98" i="8"/>
  <c r="CH66" i="8"/>
  <c r="CH96" i="2"/>
  <c r="CH64" i="2"/>
  <c r="CH110" i="21"/>
  <c r="CH78" i="21"/>
  <c r="CH99" i="16"/>
  <c r="CH67" i="16"/>
  <c r="CH105" i="2"/>
  <c r="CH73" i="2"/>
  <c r="CH118" i="17"/>
  <c r="CH86" i="17"/>
  <c r="CH97" i="16"/>
  <c r="CH65" i="16"/>
  <c r="CH105" i="6"/>
  <c r="CH73" i="6"/>
  <c r="CH95" i="15"/>
  <c r="CH63" i="15"/>
  <c r="CH116" i="14"/>
  <c r="CH84" i="14"/>
  <c r="CH106" i="18"/>
  <c r="CH74" i="18"/>
  <c r="CH97" i="20"/>
  <c r="CH65" i="20"/>
  <c r="CH96" i="4"/>
  <c r="CH64" i="4"/>
  <c r="CH112" i="15"/>
  <c r="CH80" i="15"/>
  <c r="CH114" i="18"/>
  <c r="CH82" i="18"/>
  <c r="CH112" i="12"/>
  <c r="CH80" i="12"/>
  <c r="CI102" i="6"/>
  <c r="CI70" i="6"/>
  <c r="CH93" i="1"/>
  <c r="CH61" i="1"/>
  <c r="CH117" i="17"/>
  <c r="CH85" i="17"/>
  <c r="CH91" i="4"/>
  <c r="CH59" i="4"/>
  <c r="CI91" i="7"/>
  <c r="CI59" i="7"/>
  <c r="CH100" i="8"/>
  <c r="CH68" i="8"/>
  <c r="CH112" i="2"/>
  <c r="CH80" i="2"/>
  <c r="CH97" i="9"/>
  <c r="CH65" i="9"/>
  <c r="CH94" i="21"/>
  <c r="CH62" i="21"/>
  <c r="CH116" i="9"/>
  <c r="CH84" i="9"/>
  <c r="CH117" i="8"/>
  <c r="CH85" i="8"/>
  <c r="CH99" i="1"/>
  <c r="CH67" i="1"/>
  <c r="CH95" i="1"/>
  <c r="CH63" i="1"/>
  <c r="CH115" i="2"/>
  <c r="CH83" i="2"/>
  <c r="CH110" i="18"/>
  <c r="CH78" i="18"/>
  <c r="CH117" i="1"/>
  <c r="CH85" i="1"/>
  <c r="CH106" i="12"/>
  <c r="CH74" i="12"/>
  <c r="CI101" i="19"/>
  <c r="CI69" i="19"/>
  <c r="CH110" i="19"/>
  <c r="CH78" i="19"/>
  <c r="CH107" i="17"/>
  <c r="CH75" i="17"/>
  <c r="AA47" i="8"/>
  <c r="AB15" i="8"/>
  <c r="CH15" i="8" s="1" a="1"/>
  <c r="CH15" i="8" s="1"/>
  <c r="CF58" i="20"/>
  <c r="CF90" i="20"/>
  <c r="AA47" i="6"/>
  <c r="AB15" i="6"/>
  <c r="CH15" i="6" s="1" a="1"/>
  <c r="CH15" i="6" s="1"/>
  <c r="AA47" i="21"/>
  <c r="AB15" i="21"/>
  <c r="CH15" i="21" s="1" a="1"/>
  <c r="CH15" i="21" s="1"/>
  <c r="CH124" i="15"/>
  <c r="CH127" i="15" s="1"/>
  <c r="CH120" i="15" s="1"/>
  <c r="CH88" i="15"/>
  <c r="CH124" i="19"/>
  <c r="CH127" i="19" s="1"/>
  <c r="CH120" i="19" s="1"/>
  <c r="CH88" i="19"/>
  <c r="CH124" i="17"/>
  <c r="CH127" i="17" s="1"/>
  <c r="CH120" i="17" s="1"/>
  <c r="CH88" i="17"/>
  <c r="CH124" i="3"/>
  <c r="CH127" i="3" s="1"/>
  <c r="CH120" i="3" s="1"/>
  <c r="CH88" i="3"/>
  <c r="CH121" i="9"/>
  <c r="CH89" i="9"/>
  <c r="CH121" i="19"/>
  <c r="CH89" i="19"/>
  <c r="CH124" i="1"/>
  <c r="CH127" i="1" s="1"/>
  <c r="CH120" i="1" s="1"/>
  <c r="CH88" i="1"/>
  <c r="CH107" i="6"/>
  <c r="CH75" i="6"/>
  <c r="CH119" i="1"/>
  <c r="CH87" i="1"/>
  <c r="CH103" i="9"/>
  <c r="CH71" i="9"/>
  <c r="CH102" i="4"/>
  <c r="CH70" i="4"/>
  <c r="CH98" i="14"/>
  <c r="CH66" i="14"/>
  <c r="CJ121" i="15"/>
  <c r="CJ89" i="15"/>
  <c r="CH121" i="20"/>
  <c r="CH89" i="20"/>
  <c r="CH121" i="7"/>
  <c r="CH89" i="7"/>
  <c r="CH124" i="20"/>
  <c r="CH127" i="20" s="1"/>
  <c r="CH120" i="20" s="1"/>
  <c r="CH88" i="20"/>
  <c r="CH121" i="17"/>
  <c r="CH89" i="17"/>
  <c r="CH124" i="6"/>
  <c r="CH127" i="6" s="1"/>
  <c r="CH120" i="6" s="1"/>
  <c r="CH88" i="6"/>
  <c r="CH98" i="11"/>
  <c r="CH66" i="11"/>
  <c r="CH118" i="14"/>
  <c r="CH86" i="14"/>
  <c r="CI92" i="20"/>
  <c r="CI60" i="20"/>
  <c r="CH91" i="16"/>
  <c r="CH59" i="16"/>
  <c r="CH117" i="5"/>
  <c r="CH85" i="5"/>
  <c r="CH92" i="19"/>
  <c r="CH60" i="19"/>
  <c r="CH113" i="4"/>
  <c r="CH81" i="4"/>
  <c r="CH119" i="17"/>
  <c r="CH87" i="17"/>
  <c r="CI100" i="4"/>
  <c r="CI68" i="4"/>
  <c r="CI97" i="7"/>
  <c r="CI65" i="7"/>
  <c r="CH116" i="17"/>
  <c r="CH84" i="17"/>
  <c r="CI95" i="5"/>
  <c r="CI63" i="5"/>
  <c r="CH115" i="11"/>
  <c r="CH83" i="11"/>
  <c r="CH100" i="11"/>
  <c r="CH68" i="11"/>
  <c r="CH113" i="5"/>
  <c r="CH81" i="5"/>
  <c r="CH109" i="7"/>
  <c r="CH77" i="7"/>
  <c r="CH110" i="10"/>
  <c r="CH78" i="10"/>
  <c r="CH117" i="6"/>
  <c r="CH85" i="6"/>
  <c r="CH108" i="12"/>
  <c r="CH76" i="12"/>
  <c r="CH111" i="10"/>
  <c r="CH79" i="10"/>
  <c r="CH105" i="21"/>
  <c r="CH73" i="21"/>
  <c r="CH117" i="13"/>
  <c r="CH85" i="13"/>
  <c r="CH116" i="15"/>
  <c r="CH84" i="15"/>
  <c r="CH104" i="16"/>
  <c r="CH72" i="16"/>
  <c r="CH103" i="17"/>
  <c r="CH71" i="17"/>
  <c r="CH113" i="10"/>
  <c r="CH81" i="10"/>
  <c r="CH91" i="8"/>
  <c r="CH59" i="8"/>
  <c r="CH112" i="16"/>
  <c r="CH80" i="16"/>
  <c r="CH104" i="5"/>
  <c r="CH72" i="5"/>
  <c r="CH113" i="13"/>
  <c r="CH81" i="13"/>
  <c r="CH108" i="8"/>
  <c r="CH76" i="8"/>
  <c r="CH108" i="5"/>
  <c r="CH76" i="5"/>
  <c r="CH112" i="6"/>
  <c r="CH80" i="6"/>
  <c r="CH111" i="17"/>
  <c r="CH79" i="17"/>
  <c r="CH99" i="3"/>
  <c r="CH67" i="3"/>
  <c r="CI104" i="8"/>
  <c r="CI72" i="8"/>
  <c r="CH111" i="13"/>
  <c r="CH79" i="13"/>
  <c r="CH100" i="12"/>
  <c r="CH68" i="12"/>
  <c r="CF90" i="8"/>
  <c r="CF58" i="8"/>
  <c r="AA47" i="20"/>
  <c r="AB15" i="20"/>
  <c r="CH15" i="20" s="1" a="1"/>
  <c r="CH15" i="20" s="1"/>
  <c r="CF90" i="21"/>
  <c r="CF58" i="21"/>
  <c r="CH124" i="7"/>
  <c r="CH127" i="7" s="1"/>
  <c r="CH120" i="7" s="1"/>
  <c r="CH88" i="7"/>
  <c r="CH124" i="16"/>
  <c r="CH127" i="16" s="1"/>
  <c r="CH120" i="16" s="1"/>
  <c r="CH88" i="16"/>
  <c r="CH116" i="7"/>
  <c r="CH84" i="7"/>
  <c r="CH105" i="19"/>
  <c r="CH73" i="19"/>
  <c r="CH116" i="1"/>
  <c r="CH84" i="1"/>
  <c r="CH109" i="21"/>
  <c r="CH77" i="21"/>
  <c r="CH119" i="21"/>
  <c r="CH87" i="21"/>
  <c r="CH106" i="20"/>
  <c r="CH74" i="20"/>
  <c r="CH103" i="5"/>
  <c r="CH71" i="5"/>
  <c r="CH115" i="10"/>
  <c r="CH83" i="10"/>
  <c r="CH94" i="4"/>
  <c r="CH62" i="4"/>
  <c r="CH110" i="9"/>
  <c r="CH78" i="9"/>
  <c r="CI113" i="7"/>
  <c r="CI81" i="7"/>
  <c r="CH111" i="5"/>
  <c r="CH79" i="5"/>
  <c r="CH95" i="21"/>
  <c r="CH63" i="21"/>
  <c r="CH93" i="12"/>
  <c r="CH61" i="12"/>
  <c r="CH92" i="1"/>
  <c r="CH60" i="1"/>
  <c r="CH106" i="9"/>
  <c r="CH74" i="9"/>
  <c r="CH109" i="13"/>
  <c r="CH77" i="13"/>
  <c r="CH107" i="19"/>
  <c r="CH75" i="19"/>
  <c r="CH105" i="11"/>
  <c r="CH73" i="11"/>
  <c r="CH113" i="20"/>
  <c r="CH81" i="20"/>
  <c r="CH112" i="4"/>
  <c r="CH80" i="4"/>
  <c r="CH96" i="20"/>
  <c r="CH64" i="20"/>
  <c r="CH117" i="21"/>
  <c r="CH85" i="21"/>
  <c r="CH99" i="19"/>
  <c r="CH67" i="19"/>
  <c r="CH100" i="2"/>
  <c r="CH68" i="2"/>
  <c r="CH99" i="5"/>
  <c r="CH67" i="5"/>
  <c r="CH94" i="14"/>
  <c r="CH62" i="14"/>
  <c r="CH111" i="21"/>
  <c r="CH79" i="21"/>
  <c r="CH97" i="13"/>
  <c r="CH65" i="13"/>
  <c r="CH119" i="4"/>
  <c r="CH87" i="4"/>
  <c r="CH119" i="14"/>
  <c r="CH87" i="14"/>
  <c r="CH103" i="7"/>
  <c r="CH71" i="7"/>
  <c r="CH115" i="18"/>
  <c r="CH83" i="18"/>
  <c r="CH94" i="3"/>
  <c r="CH62" i="3"/>
  <c r="CH116" i="21"/>
  <c r="CH84" i="21"/>
  <c r="CH107" i="16"/>
  <c r="CH75" i="16"/>
  <c r="CH115" i="9"/>
  <c r="CH83" i="9"/>
  <c r="CH92" i="2"/>
  <c r="CH60" i="2"/>
  <c r="CH117" i="14"/>
  <c r="CH85" i="14"/>
  <c r="CH110" i="20"/>
  <c r="CH78" i="20"/>
  <c r="CH100" i="10"/>
  <c r="CH68" i="10"/>
  <c r="CH106" i="16"/>
  <c r="CH74" i="16"/>
  <c r="CH93" i="18"/>
  <c r="CH61" i="18"/>
  <c r="CH96" i="10"/>
  <c r="CH64" i="10"/>
  <c r="CH114" i="21"/>
  <c r="CH82" i="21"/>
  <c r="CH103" i="6"/>
  <c r="CH71" i="6"/>
  <c r="CH94" i="8"/>
  <c r="CH62" i="8"/>
  <c r="CH103" i="21"/>
  <c r="CH71" i="21"/>
  <c r="CH91" i="19"/>
  <c r="CH59" i="19"/>
  <c r="CH115" i="17"/>
  <c r="CH83" i="17"/>
  <c r="CH107" i="1"/>
  <c r="CH75" i="1"/>
  <c r="CH103" i="1"/>
  <c r="CH71" i="1"/>
  <c r="CH114" i="17"/>
  <c r="CH82" i="17"/>
  <c r="CH108" i="20"/>
  <c r="CH76" i="20"/>
  <c r="CH98" i="15"/>
  <c r="CH66" i="15"/>
  <c r="CH95" i="2"/>
  <c r="CH63" i="2"/>
  <c r="CH115" i="14"/>
  <c r="CH83" i="14"/>
  <c r="CH111" i="19"/>
  <c r="CH79" i="19"/>
  <c r="CH101" i="6"/>
  <c r="CH69" i="6"/>
  <c r="CI116" i="19"/>
  <c r="CI84" i="19"/>
  <c r="CH94" i="10"/>
  <c r="CH62" i="10"/>
  <c r="CH109" i="20"/>
  <c r="CH77" i="20"/>
  <c r="CH116" i="5"/>
  <c r="CH84" i="5"/>
  <c r="CH110" i="11"/>
  <c r="CH78" i="11"/>
  <c r="CH103" i="11"/>
  <c r="CH71" i="11"/>
  <c r="CH95" i="7"/>
  <c r="CH63" i="7"/>
  <c r="CH118" i="7"/>
  <c r="CH86" i="7"/>
  <c r="CH115" i="4"/>
  <c r="CH83" i="4"/>
  <c r="CH104" i="10"/>
  <c r="CH72" i="10"/>
  <c r="CH112" i="20"/>
  <c r="CH80" i="20"/>
  <c r="CH115" i="7"/>
  <c r="CH83" i="7"/>
  <c r="CH105" i="15"/>
  <c r="CH73" i="15"/>
  <c r="CI107" i="2"/>
  <c r="CI75" i="2"/>
  <c r="CH112" i="21"/>
  <c r="CH80" i="21"/>
  <c r="CH115" i="3"/>
  <c r="CH83" i="3"/>
  <c r="CI112" i="7"/>
  <c r="CI80" i="7"/>
  <c r="CH118" i="9"/>
  <c r="CH86" i="9"/>
  <c r="CH116" i="16"/>
  <c r="CH84" i="16"/>
  <c r="CH98" i="19"/>
  <c r="CH66" i="19"/>
  <c r="CH114" i="16"/>
  <c r="CH82" i="16"/>
  <c r="CH110" i="3"/>
  <c r="CH78" i="3"/>
  <c r="CH93" i="5"/>
  <c r="CH61" i="5"/>
  <c r="CH97" i="12"/>
  <c r="CH65" i="12"/>
  <c r="CH113" i="2"/>
  <c r="CH81" i="2"/>
  <c r="CH116" i="4"/>
  <c r="CH84" i="4"/>
  <c r="CH100" i="1"/>
  <c r="CH68" i="1"/>
  <c r="CH115" i="12"/>
  <c r="CH83" i="12"/>
  <c r="CH91" i="9"/>
  <c r="CH59" i="9"/>
  <c r="CH111" i="7"/>
  <c r="CH79" i="7"/>
  <c r="CH109" i="12"/>
  <c r="CH77" i="12"/>
  <c r="CH119" i="5"/>
  <c r="CH87" i="5"/>
  <c r="CH116" i="11"/>
  <c r="CH84" i="11"/>
  <c r="CH112" i="11"/>
  <c r="CH80" i="11"/>
  <c r="CH119" i="2"/>
  <c r="CH87" i="2"/>
  <c r="CH110" i="4"/>
  <c r="CH78" i="4"/>
  <c r="CH112" i="19"/>
  <c r="CH80" i="19"/>
  <c r="CH103" i="14"/>
  <c r="CH71" i="14"/>
  <c r="CH103" i="13"/>
  <c r="CH71" i="13"/>
  <c r="CH111" i="15"/>
  <c r="CH79" i="15"/>
  <c r="CH99" i="21"/>
  <c r="CH67" i="21"/>
  <c r="CF90" i="12"/>
  <c r="CF58" i="12"/>
  <c r="CH90" i="3"/>
  <c r="CH58" i="3"/>
  <c r="CH90" i="1"/>
  <c r="CH58" i="1"/>
  <c r="CH90" i="19"/>
  <c r="CH58" i="19"/>
  <c r="CH90" i="9"/>
  <c r="CH58" i="9"/>
  <c r="CH90" i="16"/>
  <c r="CH58" i="16"/>
  <c r="AD32" i="6"/>
  <c r="CJ32" i="6" s="1" a="1"/>
  <c r="CJ32" i="6" s="1"/>
  <c r="AD35" i="16"/>
  <c r="CJ35" i="16" s="1" a="1"/>
  <c r="CJ35" i="16" s="1"/>
  <c r="AE38" i="14"/>
  <c r="CK38" i="14" s="1" a="1"/>
  <c r="CK38" i="14" s="1"/>
  <c r="AE20" i="6"/>
  <c r="CK20" i="6" s="1" a="1"/>
  <c r="CK20" i="6" s="1"/>
  <c r="AD44" i="1"/>
  <c r="CJ44" i="1" s="1" a="1"/>
  <c r="CJ44" i="1" s="1"/>
  <c r="AD32" i="10"/>
  <c r="CJ32" i="10" s="1" a="1"/>
  <c r="CJ32" i="10" s="1"/>
  <c r="AD29" i="17"/>
  <c r="CJ29" i="17" s="1" a="1"/>
  <c r="CJ29" i="17" s="1"/>
  <c r="AD28" i="9"/>
  <c r="CJ28" i="9" s="1" a="1"/>
  <c r="CJ28" i="9" s="1"/>
  <c r="AD29" i="4"/>
  <c r="CJ29" i="4" s="1" a="1"/>
  <c r="CJ29" i="4" s="1"/>
  <c r="AD15" i="19"/>
  <c r="CJ15" i="19" s="1" a="1"/>
  <c r="CJ15" i="19" s="1"/>
  <c r="AD27" i="4"/>
  <c r="CJ27" i="4" s="1" a="1"/>
  <c r="CJ27" i="4" s="1"/>
  <c r="AD33" i="2"/>
  <c r="CJ33" i="2" s="1" a="1"/>
  <c r="CJ33" i="2" s="1"/>
  <c r="AD18" i="17"/>
  <c r="CJ18" i="17" s="1" a="1"/>
  <c r="CJ18" i="17" s="1"/>
  <c r="AD44" i="11"/>
  <c r="CJ44" i="11" s="1" a="1"/>
  <c r="CJ44" i="11" s="1"/>
  <c r="AD39" i="11"/>
  <c r="CJ39" i="11" s="1" a="1"/>
  <c r="CJ39" i="11" s="1"/>
  <c r="AE39" i="9"/>
  <c r="CK39" i="9" s="1" a="1"/>
  <c r="CK39" i="9" s="1"/>
  <c r="AD23" i="14"/>
  <c r="CJ23" i="14" s="1" a="1"/>
  <c r="CJ23" i="14" s="1"/>
  <c r="AD21" i="11"/>
  <c r="CJ21" i="11" s="1" a="1"/>
  <c r="CJ21" i="11" s="1"/>
  <c r="AD40" i="21"/>
  <c r="CJ40" i="21" s="1" a="1"/>
  <c r="CJ40" i="21" s="1"/>
  <c r="AD32" i="11"/>
  <c r="CJ32" i="11" s="1" a="1"/>
  <c r="CJ32" i="11" s="1"/>
  <c r="AD24" i="10"/>
  <c r="CJ24" i="10" s="1" a="1"/>
  <c r="CJ24" i="10" s="1"/>
  <c r="AD30" i="7"/>
  <c r="CJ30" i="7" s="1" a="1"/>
  <c r="CJ30" i="7" s="1"/>
  <c r="AD26" i="16"/>
  <c r="CJ26" i="16" s="1" a="1"/>
  <c r="CJ26" i="16" s="1"/>
  <c r="AD44" i="13"/>
  <c r="CJ44" i="13" s="1" a="1"/>
  <c r="CJ44" i="13" s="1"/>
  <c r="AD32" i="8"/>
  <c r="CJ32" i="8" s="1" a="1"/>
  <c r="CJ32" i="8" s="1"/>
  <c r="AD20" i="11"/>
  <c r="CJ20" i="11" s="1" a="1"/>
  <c r="CJ20" i="11" s="1"/>
  <c r="AD17" i="13"/>
  <c r="CJ17" i="13" s="1" a="1"/>
  <c r="CJ17" i="13" s="1"/>
  <c r="AD28" i="8"/>
  <c r="CJ28" i="8" s="1" a="1"/>
  <c r="CJ28" i="8" s="1"/>
  <c r="AE31" i="10"/>
  <c r="CK31" i="10" s="1" a="1"/>
  <c r="CK31" i="10" s="1"/>
  <c r="AD38" i="17"/>
  <c r="CJ38" i="17" s="1" a="1"/>
  <c r="CJ38" i="17" s="1"/>
  <c r="AD36" i="11"/>
  <c r="CJ36" i="11" s="1" a="1"/>
  <c r="CJ36" i="11" s="1"/>
  <c r="AD25" i="14"/>
  <c r="CJ25" i="14" s="1" a="1"/>
  <c r="CJ25" i="14" s="1"/>
  <c r="AD36" i="9"/>
  <c r="CJ36" i="9" s="1" a="1"/>
  <c r="CJ36" i="9" s="1"/>
  <c r="AD20" i="20"/>
  <c r="CJ20" i="20" s="1" a="1"/>
  <c r="CJ20" i="20" s="1"/>
  <c r="AD35" i="5"/>
  <c r="CJ35" i="5" s="1" a="1"/>
  <c r="CJ35" i="5" s="1"/>
  <c r="AD37" i="13"/>
  <c r="CJ37" i="13" s="1" a="1"/>
  <c r="CJ37" i="13" s="1"/>
  <c r="AD37" i="5"/>
  <c r="CJ37" i="5" s="1" a="1"/>
  <c r="CJ37" i="5" s="1"/>
  <c r="AD31" i="2"/>
  <c r="CJ31" i="2" s="1" a="1"/>
  <c r="CJ31" i="2" s="1"/>
  <c r="AD34" i="19"/>
  <c r="CJ34" i="19" s="1" a="1"/>
  <c r="CJ34" i="19" s="1"/>
  <c r="AD18" i="16"/>
  <c r="CJ18" i="16" s="1" a="1"/>
  <c r="CJ18" i="16" s="1"/>
  <c r="AD32" i="18"/>
  <c r="CJ32" i="18" s="1" a="1"/>
  <c r="CJ32" i="18" s="1"/>
  <c r="AD38" i="18"/>
  <c r="CJ38" i="18" s="1" a="1"/>
  <c r="CJ38" i="18" s="1"/>
  <c r="AD17" i="6"/>
  <c r="CJ17" i="6" s="1" a="1"/>
  <c r="CJ17" i="6" s="1"/>
  <c r="AD42" i="12"/>
  <c r="CJ42" i="12" s="1" a="1"/>
  <c r="CJ42" i="12" s="1"/>
  <c r="AD39" i="15"/>
  <c r="CJ39" i="15" s="1" a="1"/>
  <c r="CJ39" i="15" s="1"/>
  <c r="AD42" i="10"/>
  <c r="CJ42" i="10" s="1" a="1"/>
  <c r="CJ42" i="10" s="1"/>
  <c r="AD32" i="4"/>
  <c r="CJ32" i="4" s="1" a="1"/>
  <c r="CJ32" i="4" s="1"/>
  <c r="AD38" i="21"/>
  <c r="CJ38" i="21" s="1" a="1"/>
  <c r="CJ38" i="21" s="1"/>
  <c r="AD29" i="3"/>
  <c r="CJ29" i="3" s="1" a="1"/>
  <c r="CJ29" i="3" s="1"/>
  <c r="AD15" i="9"/>
  <c r="CJ15" i="9" s="1" a="1"/>
  <c r="CJ15" i="9" s="1"/>
  <c r="AD21" i="19"/>
  <c r="CJ21" i="19" s="1" a="1"/>
  <c r="CJ21" i="19" s="1"/>
  <c r="AD31" i="3"/>
  <c r="CJ31" i="3" s="1" a="1"/>
  <c r="CJ31" i="3" s="1"/>
  <c r="AD20" i="16"/>
  <c r="CJ20" i="16" s="1" a="1"/>
  <c r="CJ20" i="16" s="1"/>
  <c r="AD36" i="1"/>
  <c r="CJ36" i="1" s="1" a="1"/>
  <c r="CJ36" i="1" s="1"/>
  <c r="AD24" i="18"/>
  <c r="CJ24" i="18" s="1" a="1"/>
  <c r="CJ24" i="18" s="1"/>
  <c r="AD23" i="4"/>
  <c r="CJ23" i="4" s="1" a="1"/>
  <c r="CJ23" i="4" s="1"/>
  <c r="AD17" i="14"/>
  <c r="CJ17" i="14" s="1" a="1"/>
  <c r="CJ17" i="14" s="1"/>
  <c r="AD16" i="5"/>
  <c r="CJ16" i="5" s="1" a="1"/>
  <c r="CJ16" i="5" s="1"/>
  <c r="AD16" i="6"/>
  <c r="CJ16" i="6" s="1" a="1"/>
  <c r="CJ16" i="6" s="1"/>
  <c r="AD27" i="1"/>
  <c r="CJ27" i="1" s="1" a="1"/>
  <c r="CJ27" i="1" s="1"/>
  <c r="AD42" i="4"/>
  <c r="CJ42" i="4" s="1" a="1"/>
  <c r="CJ42" i="4" s="1"/>
  <c r="AD23" i="2"/>
  <c r="CJ23" i="2" s="1" a="1"/>
  <c r="CJ23" i="2" s="1"/>
  <c r="AD36" i="18"/>
  <c r="CJ36" i="18" s="1" a="1"/>
  <c r="CJ36" i="18" s="1"/>
  <c r="AD27" i="2"/>
  <c r="CJ27" i="2" s="1" a="1"/>
  <c r="CJ27" i="2" s="1"/>
  <c r="AD27" i="11"/>
  <c r="CJ27" i="11" s="1" a="1"/>
  <c r="CJ27" i="11" s="1"/>
  <c r="AD23" i="13"/>
  <c r="CJ23" i="13" s="1" a="1"/>
  <c r="CJ23" i="13" s="1"/>
  <c r="AD33" i="21"/>
  <c r="CJ33" i="21" s="1" a="1"/>
  <c r="CJ33" i="21" s="1"/>
  <c r="AD19" i="16"/>
  <c r="CJ19" i="16" s="1" a="1"/>
  <c r="CJ19" i="16" s="1"/>
  <c r="AD26" i="15"/>
  <c r="CJ26" i="15" s="1" a="1"/>
  <c r="CJ26" i="15" s="1"/>
  <c r="AD41" i="6"/>
  <c r="CJ41" i="6" s="1" a="1"/>
  <c r="CJ41" i="6" s="1"/>
  <c r="AD21" i="18"/>
  <c r="CJ21" i="18" s="1" a="1"/>
  <c r="CJ21" i="18" s="1"/>
  <c r="AD36" i="8"/>
  <c r="CJ36" i="8" s="1" a="1"/>
  <c r="CJ36" i="8" s="1"/>
  <c r="AD17" i="5"/>
  <c r="CJ17" i="5" s="1" a="1"/>
  <c r="CJ17" i="5" s="1"/>
  <c r="AD35" i="13"/>
  <c r="CJ35" i="13" s="1" a="1"/>
  <c r="CJ35" i="13" s="1"/>
  <c r="AD35" i="14"/>
  <c r="CJ35" i="14" s="1" a="1"/>
  <c r="CJ35" i="14" s="1"/>
  <c r="AD20" i="8"/>
  <c r="CJ20" i="8" s="1" a="1"/>
  <c r="CJ20" i="8" s="1"/>
  <c r="AD22" i="6"/>
  <c r="CJ22" i="6" s="1" a="1"/>
  <c r="CJ22" i="6" s="1"/>
  <c r="AD23" i="1"/>
  <c r="CJ23" i="1" s="1" a="1"/>
  <c r="CJ23" i="1" s="1"/>
  <c r="AD39" i="10"/>
  <c r="CJ39" i="10" s="1" a="1"/>
  <c r="CJ39" i="10" s="1"/>
  <c r="AD17" i="9"/>
  <c r="CJ17" i="9" s="1" a="1"/>
  <c r="CJ17" i="9" s="1"/>
  <c r="AD39" i="3"/>
  <c r="CJ39" i="3" s="1" a="1"/>
  <c r="CJ39" i="3" s="1"/>
  <c r="AD33" i="15"/>
  <c r="CJ33" i="15" s="1" a="1"/>
  <c r="CJ33" i="15" s="1"/>
  <c r="AD30" i="5"/>
  <c r="CJ30" i="5" s="1" a="1"/>
  <c r="CJ30" i="5" s="1"/>
  <c r="AD34" i="15"/>
  <c r="CJ34" i="15" s="1" a="1"/>
  <c r="CJ34" i="15" s="1"/>
  <c r="AD43" i="20"/>
  <c r="CJ43" i="20" s="1" a="1"/>
  <c r="CJ43" i="20" s="1"/>
  <c r="AD30" i="4"/>
  <c r="CJ30" i="4" s="1" a="1"/>
  <c r="CJ30" i="4" s="1"/>
  <c r="AD21" i="16"/>
  <c r="CJ21" i="16" s="1" a="1"/>
  <c r="CJ21" i="16" s="1"/>
  <c r="AD42" i="15"/>
  <c r="CJ42" i="15" s="1" a="1"/>
  <c r="CJ42" i="15" s="1"/>
  <c r="AD29" i="6"/>
  <c r="CJ29" i="6" s="1" a="1"/>
  <c r="CJ29" i="6" s="1"/>
  <c r="AD26" i="10"/>
  <c r="CJ26" i="10" s="1" a="1"/>
  <c r="CJ26" i="10" s="1"/>
  <c r="AD30" i="18"/>
  <c r="CJ30" i="18" s="1" a="1"/>
  <c r="CJ30" i="18" s="1"/>
  <c r="AD36" i="16"/>
  <c r="CJ36" i="16" s="1" a="1"/>
  <c r="CJ36" i="16" s="1"/>
  <c r="AD22" i="15"/>
  <c r="CJ22" i="15" s="1" a="1"/>
  <c r="CJ22" i="15" s="1"/>
  <c r="AE19" i="7"/>
  <c r="CK19" i="7" s="1" a="1"/>
  <c r="CK19" i="7" s="1"/>
  <c r="AD25" i="16"/>
  <c r="CJ25" i="16" s="1" a="1"/>
  <c r="CJ25" i="16" s="1"/>
  <c r="AD34" i="11"/>
  <c r="CJ34" i="11" s="1" a="1"/>
  <c r="CJ34" i="11" s="1"/>
  <c r="AD18" i="13"/>
  <c r="CJ18" i="13" s="1" a="1"/>
  <c r="CJ18" i="13" s="1"/>
  <c r="AE34" i="8"/>
  <c r="CK34" i="8" s="1" a="1"/>
  <c r="CK34" i="8" s="1"/>
  <c r="AD28" i="15"/>
  <c r="CJ28" i="15" s="1" a="1"/>
  <c r="CJ28" i="15" s="1"/>
  <c r="AD26" i="9"/>
  <c r="CJ26" i="9" s="1" a="1"/>
  <c r="CJ26" i="9" s="1"/>
  <c r="AD17" i="4"/>
  <c r="CJ17" i="4" s="1" a="1"/>
  <c r="CJ17" i="4" s="1"/>
  <c r="AD39" i="8"/>
  <c r="CJ39" i="8" s="1" a="1"/>
  <c r="CJ39" i="8" s="1"/>
  <c r="AD33" i="1"/>
  <c r="CJ33" i="1" s="1" a="1"/>
  <c r="CJ33" i="1" s="1"/>
  <c r="AD39" i="2"/>
  <c r="CJ39" i="2" s="1" a="1"/>
  <c r="CJ39" i="2" s="1"/>
  <c r="AD21" i="21"/>
  <c r="CJ21" i="21" s="1" a="1"/>
  <c r="CJ21" i="21" s="1"/>
  <c r="AD18" i="10"/>
  <c r="CJ18" i="10" s="1" a="1"/>
  <c r="CJ18" i="10" s="1"/>
  <c r="AD35" i="6"/>
  <c r="CJ35" i="6" s="1" a="1"/>
  <c r="CJ35" i="6" s="1"/>
  <c r="AD16" i="20"/>
  <c r="CJ16" i="20" s="1" a="1"/>
  <c r="CJ16" i="20" s="1"/>
  <c r="AD25" i="18"/>
  <c r="CJ25" i="18" s="1" a="1"/>
  <c r="CJ25" i="18" s="1"/>
  <c r="AD40" i="5"/>
  <c r="CJ40" i="5" s="1" a="1"/>
  <c r="CJ40" i="5" s="1"/>
  <c r="AD17" i="11"/>
  <c r="CJ17" i="11" s="1" a="1"/>
  <c r="CJ17" i="11" s="1"/>
  <c r="AD34" i="4"/>
  <c r="CJ34" i="4" s="1" a="1"/>
  <c r="CJ34" i="4" s="1"/>
  <c r="AD43" i="5"/>
  <c r="CJ43" i="5" s="1" a="1"/>
  <c r="CJ43" i="5" s="1"/>
  <c r="AD32" i="21"/>
  <c r="CJ32" i="21" s="1" a="1"/>
  <c r="CJ32" i="21" s="1"/>
  <c r="AD29" i="15"/>
  <c r="CJ29" i="15" s="1" a="1"/>
  <c r="CJ29" i="15" s="1"/>
  <c r="AD25" i="21"/>
  <c r="CJ25" i="21" s="1" a="1"/>
  <c r="CJ25" i="21" s="1"/>
  <c r="AD18" i="9"/>
  <c r="CJ18" i="9" s="1" a="1"/>
  <c r="CJ18" i="9" s="1"/>
  <c r="AD20" i="4"/>
  <c r="CJ20" i="4" s="1" a="1"/>
  <c r="CJ20" i="4" s="1"/>
  <c r="AD37" i="10"/>
  <c r="CJ37" i="10" s="1" a="1"/>
  <c r="CJ37" i="10" s="1"/>
  <c r="AD28" i="2"/>
  <c r="CJ28" i="2" s="1" a="1"/>
  <c r="CJ28" i="2" s="1"/>
  <c r="AD44" i="20"/>
  <c r="CJ44" i="20" s="1" a="1"/>
  <c r="CJ44" i="20" s="1"/>
  <c r="AD20" i="17"/>
  <c r="CJ20" i="17" s="1" a="1"/>
  <c r="CJ20" i="17" s="1"/>
  <c r="AD36" i="12"/>
  <c r="CJ36" i="12" s="1" a="1"/>
  <c r="CJ36" i="12" s="1"/>
  <c r="AD20" i="13"/>
  <c r="CJ20" i="13" s="1" a="1"/>
  <c r="CJ20" i="13" s="1"/>
  <c r="AD15" i="16"/>
  <c r="CJ15" i="16" s="1" a="1"/>
  <c r="CJ15" i="16" s="1"/>
  <c r="AD29" i="2"/>
  <c r="CJ29" i="2" s="1" a="1"/>
  <c r="CJ29" i="2" s="1"/>
  <c r="AD26" i="17"/>
  <c r="CJ26" i="17" s="1" a="1"/>
  <c r="CJ26" i="17" s="1"/>
  <c r="AD28" i="12"/>
  <c r="CJ28" i="12" s="1" a="1"/>
  <c r="CJ28" i="12" s="1"/>
  <c r="AD16" i="12"/>
  <c r="CJ16" i="12" s="1" a="1"/>
  <c r="CJ16" i="12" s="1"/>
  <c r="AD44" i="12"/>
  <c r="CJ44" i="12" s="1" a="1"/>
  <c r="CJ44" i="12" s="1"/>
  <c r="AD23" i="9"/>
  <c r="CJ23" i="9" s="1" a="1"/>
  <c r="CJ23" i="9" s="1"/>
  <c r="AD29" i="19"/>
  <c r="CJ29" i="19" s="1" a="1"/>
  <c r="CJ29" i="19" s="1"/>
  <c r="AD44" i="3"/>
  <c r="CJ44" i="3" s="1" a="1"/>
  <c r="CJ44" i="3" s="1"/>
  <c r="AE31" i="5"/>
  <c r="CK31" i="5" s="1" a="1"/>
  <c r="CK31" i="5" s="1"/>
  <c r="AD26" i="8"/>
  <c r="CJ26" i="8" s="1" a="1"/>
  <c r="CJ26" i="8" s="1"/>
  <c r="AD39" i="12"/>
  <c r="CJ39" i="12" s="1" a="1"/>
  <c r="CJ39" i="12" s="1"/>
  <c r="AD24" i="11"/>
  <c r="CJ24" i="11" s="1" a="1"/>
  <c r="CJ24" i="11" s="1"/>
  <c r="AD33" i="18"/>
  <c r="CJ33" i="18" s="1" a="1"/>
  <c r="CJ33" i="18" s="1"/>
  <c r="AD22" i="11"/>
  <c r="CJ22" i="11" s="1" a="1"/>
  <c r="CJ22" i="11" s="1"/>
  <c r="AD44" i="6"/>
  <c r="CJ44" i="6" s="1" a="1"/>
  <c r="CJ44" i="6" s="1"/>
  <c r="AD41" i="20"/>
  <c r="CJ41" i="20" s="1" a="1"/>
  <c r="CJ41" i="20" s="1"/>
  <c r="AD21" i="6"/>
  <c r="CJ21" i="6" s="1" a="1"/>
  <c r="CJ21" i="6" s="1"/>
  <c r="AD19" i="5"/>
  <c r="CJ19" i="5" s="1" a="1"/>
  <c r="CJ19" i="5" s="1"/>
  <c r="AD44" i="18"/>
  <c r="CJ44" i="18" s="1" a="1"/>
  <c r="CJ44" i="18" s="1"/>
  <c r="AD22" i="14"/>
  <c r="CJ22" i="14" s="1" a="1"/>
  <c r="CJ22" i="14" s="1"/>
  <c r="AE24" i="7"/>
  <c r="CK24" i="7" s="1" a="1"/>
  <c r="CK24" i="7" s="1"/>
  <c r="AD17" i="16"/>
  <c r="CJ17" i="16" s="1" a="1"/>
  <c r="CJ17" i="16" s="1"/>
  <c r="AD31" i="13"/>
  <c r="CJ31" i="13" s="1" a="1"/>
  <c r="CJ31" i="13" s="1"/>
  <c r="AD17" i="17"/>
  <c r="CJ17" i="17" s="1" a="1"/>
  <c r="CJ17" i="17" s="1"/>
  <c r="AD27" i="16"/>
  <c r="CJ27" i="16" s="1" a="1"/>
  <c r="CJ27" i="16" s="1"/>
  <c r="AD26" i="13"/>
  <c r="CJ26" i="13" s="1" a="1"/>
  <c r="CJ26" i="13" s="1"/>
  <c r="AD31" i="7"/>
  <c r="CJ31" i="7" s="1" a="1"/>
  <c r="CJ31" i="7" s="1"/>
  <c r="AD20" i="18"/>
  <c r="CJ20" i="18" s="1" a="1"/>
  <c r="CJ20" i="18" s="1"/>
  <c r="AD37" i="18"/>
  <c r="CJ37" i="18" s="1" a="1"/>
  <c r="CJ37" i="18" s="1"/>
  <c r="AD23" i="11"/>
  <c r="CJ23" i="11" s="1" a="1"/>
  <c r="CJ23" i="11" s="1"/>
  <c r="AD43" i="13"/>
  <c r="CJ43" i="13" s="1" a="1"/>
  <c r="CJ43" i="13" s="1"/>
  <c r="AD43" i="14"/>
  <c r="CJ43" i="14" s="1" a="1"/>
  <c r="CJ43" i="14" s="1"/>
  <c r="AD22" i="10"/>
  <c r="CJ22" i="10" s="1" a="1"/>
  <c r="CJ22" i="10" s="1"/>
  <c r="AE17" i="20"/>
  <c r="CK17" i="20" s="1" a="1"/>
  <c r="CK17" i="20" s="1"/>
  <c r="AD40" i="19"/>
  <c r="CJ40" i="19" s="1" a="1"/>
  <c r="CJ40" i="19" s="1"/>
  <c r="AD16" i="16"/>
  <c r="CJ16" i="16" s="1" a="1"/>
  <c r="CJ16" i="16" s="1"/>
  <c r="AD22" i="2"/>
  <c r="CJ22" i="2" s="1" a="1"/>
  <c r="CJ22" i="2" s="1"/>
  <c r="AD42" i="5"/>
  <c r="CJ42" i="5" s="1" a="1"/>
  <c r="CJ42" i="5" s="1"/>
  <c r="AD37" i="3"/>
  <c r="CJ37" i="3" s="1" a="1"/>
  <c r="CJ37" i="3" s="1"/>
  <c r="AD17" i="19"/>
  <c r="CJ17" i="19" s="1" a="1"/>
  <c r="CJ17" i="19" s="1"/>
  <c r="AD39" i="7"/>
  <c r="CJ39" i="7" s="1" a="1"/>
  <c r="CJ39" i="7" s="1"/>
  <c r="AD38" i="4"/>
  <c r="CJ38" i="4" s="1" a="1"/>
  <c r="CJ38" i="4" s="1"/>
  <c r="AD43" i="11"/>
  <c r="CJ43" i="11" s="1" a="1"/>
  <c r="CJ43" i="11" s="1"/>
  <c r="AD44" i="17"/>
  <c r="CJ44" i="17" s="1" a="1"/>
  <c r="CJ44" i="17" s="1"/>
  <c r="AD26" i="20"/>
  <c r="CJ26" i="20" s="1" a="1"/>
  <c r="CJ26" i="20" s="1"/>
  <c r="AE25" i="4"/>
  <c r="CK25" i="4" s="1" a="1"/>
  <c r="CK25" i="4" s="1"/>
  <c r="AD29" i="13"/>
  <c r="CJ29" i="13" s="1" a="1"/>
  <c r="CJ29" i="13" s="1"/>
  <c r="AD24" i="9"/>
  <c r="CJ24" i="9" s="1" a="1"/>
  <c r="CJ24" i="9" s="1"/>
  <c r="AE22" i="7"/>
  <c r="CK22" i="7" s="1" a="1"/>
  <c r="CK22" i="7" s="1"/>
  <c r="AD36" i="14"/>
  <c r="CJ36" i="14" s="1" a="1"/>
  <c r="CJ36" i="14" s="1"/>
  <c r="AD41" i="17"/>
  <c r="CJ41" i="17" s="1" a="1"/>
  <c r="CJ41" i="17" s="1"/>
  <c r="AD41" i="13"/>
  <c r="CJ41" i="13" s="1" a="1"/>
  <c r="CJ41" i="13" s="1"/>
  <c r="AE20" i="5"/>
  <c r="CK20" i="5" s="1" a="1"/>
  <c r="CK20" i="5" s="1"/>
  <c r="AD32" i="3"/>
  <c r="CJ32" i="3" s="1" a="1"/>
  <c r="CJ32" i="3" s="1"/>
  <c r="AD40" i="11"/>
  <c r="CJ40" i="11" s="1" a="1"/>
  <c r="CJ40" i="11" s="1"/>
  <c r="AD43" i="16"/>
  <c r="CJ43" i="16" s="1" a="1"/>
  <c r="CJ43" i="16" s="1"/>
  <c r="AD25" i="11"/>
  <c r="CJ25" i="11" s="1" a="1"/>
  <c r="CJ25" i="11" s="1"/>
  <c r="AD38" i="5"/>
  <c r="CJ38" i="5" s="1" a="1"/>
  <c r="CJ38" i="5" s="1"/>
  <c r="AD27" i="19"/>
  <c r="CJ27" i="19" s="1" a="1"/>
  <c r="CJ27" i="19" s="1"/>
  <c r="AD34" i="7"/>
  <c r="CJ34" i="7" s="1" a="1"/>
  <c r="CJ34" i="7" s="1"/>
  <c r="AD18" i="20"/>
  <c r="CJ18" i="20" s="1" a="1"/>
  <c r="CJ18" i="20" s="1"/>
  <c r="AD35" i="10"/>
  <c r="CJ35" i="10" s="1" a="1"/>
  <c r="CJ35" i="10" s="1"/>
  <c r="AD29" i="18"/>
  <c r="CJ29" i="18" s="1" a="1"/>
  <c r="CJ29" i="18" s="1"/>
  <c r="AD42" i="6"/>
  <c r="CJ42" i="6" s="1" a="1"/>
  <c r="CJ42" i="6" s="1"/>
  <c r="AD42" i="2"/>
  <c r="CJ42" i="2" s="1" a="1"/>
  <c r="CJ42" i="2" s="1"/>
  <c r="AD33" i="12"/>
  <c r="CJ33" i="12" s="1" a="1"/>
  <c r="CJ33" i="12" s="1"/>
  <c r="AD38" i="8"/>
  <c r="CJ38" i="8" s="1" a="1"/>
  <c r="CJ38" i="8" s="1"/>
  <c r="AD36" i="10"/>
  <c r="CJ36" i="10" s="1" a="1"/>
  <c r="CJ36" i="10" s="1"/>
  <c r="AD20" i="14"/>
  <c r="CJ20" i="14" s="1" a="1"/>
  <c r="CJ20" i="14" s="1"/>
  <c r="AD30" i="21"/>
  <c r="CJ30" i="21" s="1" a="1"/>
  <c r="CJ30" i="21" s="1"/>
  <c r="AD33" i="7"/>
  <c r="CJ33" i="7" s="1" a="1"/>
  <c r="CJ33" i="7" s="1"/>
  <c r="AD42" i="13"/>
  <c r="CJ42" i="13" s="1" a="1"/>
  <c r="CJ42" i="13" s="1"/>
  <c r="AE42" i="7"/>
  <c r="CK42" i="7" s="1" a="1"/>
  <c r="CK42" i="7" s="1"/>
  <c r="AD41" i="15"/>
  <c r="CJ41" i="15" s="1" a="1"/>
  <c r="CJ41" i="15" s="1"/>
  <c r="AD38" i="15"/>
  <c r="CJ38" i="15" s="1" a="1"/>
  <c r="CJ38" i="15" s="1"/>
  <c r="AD29" i="16"/>
  <c r="CJ29" i="16" s="1" a="1"/>
  <c r="CJ29" i="16" s="1"/>
  <c r="AD18" i="19"/>
  <c r="CJ18" i="19" s="1" a="1"/>
  <c r="CJ18" i="19" s="1"/>
  <c r="AD28" i="17"/>
  <c r="CJ28" i="17" s="1" a="1"/>
  <c r="CJ28" i="17" s="1"/>
  <c r="AD16" i="10"/>
  <c r="CJ16" i="10" s="1" a="1"/>
  <c r="CJ16" i="10" s="1"/>
  <c r="AD23" i="20"/>
  <c r="CJ23" i="20" s="1" a="1"/>
  <c r="CJ23" i="20" s="1"/>
  <c r="AD38" i="10"/>
  <c r="CJ38" i="10" s="1" a="1"/>
  <c r="CJ38" i="10" s="1"/>
  <c r="AD16" i="8"/>
  <c r="CJ16" i="8" s="1" a="1"/>
  <c r="CJ16" i="8" s="1"/>
  <c r="AD32" i="15"/>
  <c r="CJ32" i="15" s="1" a="1"/>
  <c r="CJ32" i="15" s="1"/>
  <c r="AD37" i="16"/>
  <c r="CJ37" i="16" s="1" a="1"/>
  <c r="CJ37" i="16" s="1"/>
  <c r="AD24" i="12"/>
  <c r="CJ24" i="12" s="1" a="1"/>
  <c r="CJ24" i="12" s="1"/>
  <c r="AD29" i="5"/>
  <c r="CJ29" i="5" s="1" a="1"/>
  <c r="CJ29" i="5" s="1"/>
  <c r="AD21" i="7"/>
  <c r="CJ21" i="7" s="1" a="1"/>
  <c r="CJ21" i="7" s="1"/>
  <c r="AD38" i="13"/>
  <c r="CJ38" i="13" s="1" a="1"/>
  <c r="CJ38" i="13" s="1"/>
  <c r="AD19" i="11"/>
  <c r="CJ19" i="11" s="1" a="1"/>
  <c r="CJ19" i="11" s="1"/>
  <c r="AD33" i="8"/>
  <c r="CJ33" i="8" s="1" a="1"/>
  <c r="CJ33" i="8" s="1"/>
  <c r="AD30" i="17"/>
  <c r="CJ30" i="17" s="1" a="1"/>
  <c r="CJ30" i="17" s="1"/>
  <c r="AD39" i="19"/>
  <c r="CJ39" i="19" s="1" a="1"/>
  <c r="CJ39" i="19" s="1"/>
  <c r="AD33" i="5"/>
  <c r="CJ33" i="5" s="1" a="1"/>
  <c r="CJ33" i="5" s="1"/>
  <c r="AD33" i="9"/>
  <c r="CJ33" i="9" s="1" a="1"/>
  <c r="CJ33" i="9" s="1"/>
  <c r="AD37" i="6"/>
  <c r="CJ37" i="6" s="1" a="1"/>
  <c r="CJ37" i="6" s="1"/>
  <c r="AD23" i="18"/>
  <c r="CJ23" i="18" s="1" a="1"/>
  <c r="CJ23" i="18" s="1"/>
  <c r="AD36" i="17"/>
  <c r="CJ36" i="17" s="1" a="1"/>
  <c r="CJ36" i="17" s="1"/>
  <c r="AD31" i="8"/>
  <c r="CJ31" i="8" s="1" a="1"/>
  <c r="CJ31" i="8" s="1"/>
  <c r="AD24" i="3"/>
  <c r="CJ24" i="3" s="1" a="1"/>
  <c r="CJ24" i="3" s="1"/>
  <c r="AD24" i="20"/>
  <c r="CJ24" i="20" s="1" a="1"/>
  <c r="CJ24" i="20" s="1"/>
  <c r="AD35" i="2"/>
  <c r="CJ35" i="2" s="1" a="1"/>
  <c r="CJ35" i="2" s="1"/>
  <c r="AE29" i="8"/>
  <c r="CK29" i="8" s="1" a="1"/>
  <c r="CK29" i="8" s="1"/>
  <c r="AD27" i="18"/>
  <c r="CJ27" i="18" s="1" a="1"/>
  <c r="CJ27" i="18" s="1"/>
  <c r="AD36" i="13"/>
  <c r="CJ36" i="13" s="1" a="1"/>
  <c r="CJ36" i="13" s="1"/>
  <c r="AE19" i="18"/>
  <c r="CK19" i="18" s="1" a="1"/>
  <c r="CK19" i="18" s="1"/>
  <c r="AD22" i="17"/>
  <c r="CJ22" i="17" s="1" a="1"/>
  <c r="CJ22" i="17" s="1"/>
  <c r="AD17" i="12"/>
  <c r="CJ17" i="12" s="1" a="1"/>
  <c r="CJ17" i="12" s="1"/>
  <c r="AD42" i="11"/>
  <c r="CJ42" i="11" s="1" a="1"/>
  <c r="CJ42" i="11" s="1"/>
  <c r="AD41" i="10"/>
  <c r="CJ41" i="10" s="1" a="1"/>
  <c r="CJ41" i="10" s="1"/>
  <c r="AD30" i="3"/>
  <c r="CJ30" i="3" s="1" a="1"/>
  <c r="CJ30" i="3" s="1"/>
  <c r="AD25" i="12"/>
  <c r="CJ25" i="12" s="1" a="1"/>
  <c r="CJ25" i="12" s="1"/>
  <c r="AD25" i="13"/>
  <c r="CJ25" i="13" s="1" a="1"/>
  <c r="CJ25" i="13" s="1"/>
  <c r="AD42" i="19"/>
  <c r="CJ42" i="19" s="1" a="1"/>
  <c r="CJ42" i="19" s="1"/>
  <c r="AD42" i="9"/>
  <c r="CJ42" i="9" s="1" a="1"/>
  <c r="CJ42" i="9" s="1"/>
  <c r="AD26" i="1"/>
  <c r="CJ26" i="1" s="1" a="1"/>
  <c r="CJ26" i="1" s="1"/>
  <c r="AD19" i="20"/>
  <c r="CJ19" i="20" s="1" a="1"/>
  <c r="CJ19" i="20" s="1"/>
  <c r="AD34" i="2"/>
  <c r="CJ34" i="2" s="1" a="1"/>
  <c r="CJ34" i="2" s="1"/>
  <c r="AD23" i="10"/>
  <c r="CJ23" i="10" s="1" a="1"/>
  <c r="CJ23" i="10" s="1"/>
  <c r="AD17" i="21"/>
  <c r="CJ17" i="21" s="1" a="1"/>
  <c r="CJ17" i="21" s="1"/>
  <c r="AD23" i="17"/>
  <c r="CJ23" i="17" s="1" a="1"/>
  <c r="CJ23" i="17" s="1"/>
  <c r="AD19" i="2"/>
  <c r="CJ19" i="2" s="1" a="1"/>
  <c r="CJ19" i="2" s="1"/>
  <c r="AD33" i="11"/>
  <c r="CJ33" i="11" s="1" a="1"/>
  <c r="CJ33" i="11" s="1"/>
  <c r="AD43" i="1"/>
  <c r="CJ43" i="1" s="1" a="1"/>
  <c r="CJ43" i="1" s="1"/>
  <c r="AD33" i="10"/>
  <c r="CJ33" i="10" s="1" a="1"/>
  <c r="CJ33" i="10" s="1"/>
  <c r="AD41" i="8"/>
  <c r="CJ41" i="8" s="1" a="1"/>
  <c r="CJ41" i="8" s="1"/>
  <c r="AD38" i="1"/>
  <c r="CJ38" i="1" s="1" a="1"/>
  <c r="CJ38" i="1" s="1"/>
  <c r="AD40" i="20"/>
  <c r="CJ40" i="20" s="1" a="1"/>
  <c r="CJ40" i="20" s="1"/>
  <c r="AD43" i="15"/>
  <c r="CJ43" i="15" s="1" a="1"/>
  <c r="CJ43" i="15" s="1"/>
  <c r="AD18" i="14"/>
  <c r="CJ18" i="14" s="1" a="1"/>
  <c r="CJ18" i="14" s="1"/>
  <c r="AD17" i="18"/>
  <c r="CJ17" i="18" s="1" a="1"/>
  <c r="CJ17" i="18" s="1"/>
  <c r="AD36" i="4"/>
  <c r="CJ36" i="4" s="1" a="1"/>
  <c r="CJ36" i="4" s="1"/>
  <c r="AD20" i="19"/>
  <c r="CJ20" i="19" s="1" a="1"/>
  <c r="CJ20" i="19" s="1"/>
  <c r="AD30" i="14"/>
  <c r="CJ30" i="14" s="1" a="1"/>
  <c r="CJ30" i="14" s="1"/>
  <c r="AD39" i="14"/>
  <c r="CJ39" i="14" s="1" a="1"/>
  <c r="CJ39" i="14" s="1"/>
  <c r="AD31" i="15"/>
  <c r="CJ31" i="15" s="1" a="1"/>
  <c r="CJ31" i="15" s="1"/>
  <c r="AD23" i="21"/>
  <c r="CJ23" i="21" s="1" a="1"/>
  <c r="CJ23" i="21" s="1"/>
  <c r="AD43" i="4"/>
  <c r="CJ43" i="4" s="1" a="1"/>
  <c r="CJ43" i="4" s="1"/>
  <c r="AD29" i="9"/>
  <c r="CJ29" i="9" s="1" a="1"/>
  <c r="CJ29" i="9" s="1"/>
  <c r="AD28" i="10"/>
  <c r="CJ28" i="10" s="1" a="1"/>
  <c r="CJ28" i="10" s="1"/>
  <c r="AD25" i="15"/>
  <c r="CJ25" i="15" s="1" a="1"/>
  <c r="CJ25" i="15" s="1"/>
  <c r="AD44" i="9"/>
  <c r="CJ44" i="9" s="1" a="1"/>
  <c r="CJ44" i="9" s="1"/>
  <c r="AD30" i="20"/>
  <c r="CJ30" i="20" s="1" a="1"/>
  <c r="CJ30" i="20" s="1"/>
  <c r="AD16" i="13"/>
  <c r="CJ16" i="13" s="1" a="1"/>
  <c r="CJ16" i="13" s="1"/>
  <c r="AD22" i="4"/>
  <c r="CJ22" i="4" s="1" a="1"/>
  <c r="CJ22" i="4" s="1"/>
  <c r="AD27" i="15"/>
  <c r="CJ27" i="15" s="1" a="1"/>
  <c r="CJ27" i="15" s="1"/>
  <c r="AD35" i="1"/>
  <c r="CJ35" i="1" s="1" a="1"/>
  <c r="CJ35" i="1" s="1"/>
  <c r="AD23" i="8"/>
  <c r="CJ23" i="8" s="1" a="1"/>
  <c r="CJ23" i="8" s="1"/>
  <c r="AD21" i="2"/>
  <c r="CJ21" i="2" s="1" a="1"/>
  <c r="CJ21" i="2" s="1"/>
  <c r="AD35" i="21"/>
  <c r="CJ35" i="21" s="1" a="1"/>
  <c r="CJ35" i="21" s="1"/>
  <c r="AD24" i="16"/>
  <c r="CJ24" i="16" s="1" a="1"/>
  <c r="CJ24" i="16" s="1"/>
  <c r="AD30" i="2"/>
  <c r="CJ30" i="2" s="1" a="1"/>
  <c r="CJ30" i="2" s="1"/>
  <c r="AD43" i="17"/>
  <c r="CJ43" i="17" s="1" a="1"/>
  <c r="CJ43" i="17" s="1"/>
  <c r="AD22" i="16"/>
  <c r="CJ22" i="16" s="1" a="1"/>
  <c r="CJ22" i="16" s="1"/>
  <c r="AD30" i="6"/>
  <c r="CJ30" i="6" s="1" a="1"/>
  <c r="CJ30" i="6" s="1"/>
  <c r="AD20" i="15"/>
  <c r="CJ20" i="15" s="1" a="1"/>
  <c r="CJ20" i="15" s="1"/>
  <c r="AD41" i="14"/>
  <c r="CJ41" i="14" s="1" a="1"/>
  <c r="CJ41" i="14" s="1"/>
  <c r="AD31" i="18"/>
  <c r="CJ31" i="18" s="1" a="1"/>
  <c r="CJ31" i="18" s="1"/>
  <c r="AD22" i="20"/>
  <c r="CJ22" i="20" s="1" a="1"/>
  <c r="CJ22" i="20" s="1"/>
  <c r="AD21" i="4"/>
  <c r="CJ21" i="4" s="1" a="1"/>
  <c r="CJ21" i="4" s="1"/>
  <c r="AD37" i="15"/>
  <c r="CJ37" i="15" s="1" a="1"/>
  <c r="CJ37" i="15" s="1"/>
  <c r="AD39" i="18"/>
  <c r="CJ39" i="18" s="1" a="1"/>
  <c r="CJ39" i="18" s="1"/>
  <c r="AD37" i="12"/>
  <c r="CJ37" i="12" s="1" a="1"/>
  <c r="CJ37" i="12" s="1"/>
  <c r="AE27" i="6"/>
  <c r="CK27" i="6" s="1" a="1"/>
  <c r="CK27" i="6" s="1"/>
  <c r="AD18" i="1"/>
  <c r="CJ18" i="1" s="1" a="1"/>
  <c r="CJ18" i="1" s="1"/>
  <c r="AD42" i="17"/>
  <c r="CJ42" i="17" s="1" a="1"/>
  <c r="CJ42" i="17" s="1"/>
  <c r="AD16" i="4"/>
  <c r="CJ16" i="4" s="1" a="1"/>
  <c r="CJ16" i="4" s="1"/>
  <c r="AE16" i="7"/>
  <c r="CK16" i="7" s="1" a="1"/>
  <c r="CK16" i="7" s="1"/>
  <c r="AD25" i="8"/>
  <c r="CJ25" i="8" s="1" a="1"/>
  <c r="CJ25" i="8" s="1"/>
  <c r="AD37" i="2"/>
  <c r="CJ37" i="2" s="1" a="1"/>
  <c r="CJ37" i="2" s="1"/>
  <c r="AD22" i="9"/>
  <c r="CJ22" i="9" s="1" a="1"/>
  <c r="CJ22" i="9" s="1"/>
  <c r="AD19" i="21"/>
  <c r="CJ19" i="21" s="1" a="1"/>
  <c r="CJ19" i="21" s="1"/>
  <c r="AD41" i="9"/>
  <c r="CJ41" i="9" s="1" a="1"/>
  <c r="CJ41" i="9" s="1"/>
  <c r="AD42" i="8"/>
  <c r="CJ42" i="8" s="1" a="1"/>
  <c r="CJ42" i="8" s="1"/>
  <c r="AD24" i="1"/>
  <c r="CJ24" i="1" s="1" a="1"/>
  <c r="CJ24" i="1" s="1"/>
  <c r="AD20" i="1"/>
  <c r="CJ20" i="1" s="1" a="1"/>
  <c r="CJ20" i="1" s="1"/>
  <c r="AD40" i="2"/>
  <c r="CJ40" i="2" s="1" a="1"/>
  <c r="CJ40" i="2" s="1"/>
  <c r="AD35" i="18"/>
  <c r="CJ35" i="18" s="1" a="1"/>
  <c r="CJ35" i="18" s="1"/>
  <c r="AD42" i="1"/>
  <c r="CJ42" i="1" s="1" a="1"/>
  <c r="CJ42" i="1" s="1"/>
  <c r="AD31" i="12"/>
  <c r="CJ31" i="12" s="1" a="1"/>
  <c r="CJ31" i="12" s="1"/>
  <c r="AE26" i="19"/>
  <c r="CK26" i="19" s="1" a="1"/>
  <c r="CK26" i="19" s="1"/>
  <c r="AD35" i="19"/>
  <c r="CJ35" i="19" s="1" a="1"/>
  <c r="CJ35" i="19" s="1"/>
  <c r="AD32" i="17"/>
  <c r="CJ32" i="17" s="1" a="1"/>
  <c r="CJ32" i="17" s="1"/>
  <c r="AE24" i="17"/>
  <c r="CK24" i="17" s="1" a="1"/>
  <c r="CK24" i="17" s="1"/>
  <c r="AD41" i="7"/>
  <c r="CJ41" i="7" s="1" a="1"/>
  <c r="CJ41" i="7" s="1"/>
  <c r="AD26" i="14"/>
  <c r="CJ26" i="14" s="1" a="1"/>
  <c r="CJ26" i="14" s="1"/>
  <c r="AD30" i="19"/>
  <c r="CJ30" i="19" s="1" a="1"/>
  <c r="CJ30" i="19" s="1"/>
  <c r="AD19" i="13"/>
  <c r="CJ19" i="13" s="1" a="1"/>
  <c r="CJ19" i="13" s="1"/>
  <c r="AD41" i="1"/>
  <c r="CJ41" i="1" s="1" a="1"/>
  <c r="CJ41" i="1" s="1"/>
  <c r="AD20" i="12"/>
  <c r="CJ20" i="12" s="1" a="1"/>
  <c r="CJ20" i="12" s="1"/>
  <c r="AD34" i="21"/>
  <c r="CJ34" i="21" s="1" a="1"/>
  <c r="CJ34" i="21" s="1"/>
  <c r="AD20" i="10"/>
  <c r="CJ20" i="10" s="1" a="1"/>
  <c r="CJ20" i="10" s="1"/>
  <c r="AD44" i="21"/>
  <c r="CJ44" i="21" s="1" a="1"/>
  <c r="CJ44" i="21" s="1"/>
  <c r="AD18" i="2"/>
  <c r="CJ18" i="2" s="1" a="1"/>
  <c r="CJ18" i="2" s="1"/>
  <c r="AD31" i="20"/>
  <c r="CJ31" i="20" s="1" a="1"/>
  <c r="CJ31" i="20" s="1"/>
  <c r="AD20" i="9"/>
  <c r="CJ20" i="9" s="1" a="1"/>
  <c r="CJ20" i="9" s="1"/>
  <c r="AD28" i="5"/>
  <c r="CJ28" i="5" s="1" a="1"/>
  <c r="CJ28" i="5" s="1"/>
  <c r="AD28" i="18"/>
  <c r="CJ28" i="18" s="1" a="1"/>
  <c r="CJ28" i="18" s="1"/>
  <c r="AD40" i="10"/>
  <c r="CJ40" i="10" s="1" a="1"/>
  <c r="CJ40" i="10" s="1"/>
  <c r="AD21" i="3"/>
  <c r="CJ21" i="3" s="1" a="1"/>
  <c r="CJ21" i="3" s="1"/>
  <c r="AD19" i="4"/>
  <c r="CJ19" i="4" s="1" a="1"/>
  <c r="CJ19" i="4" s="1"/>
  <c r="AD44" i="8"/>
  <c r="CJ44" i="8" s="1" a="1"/>
  <c r="CJ44" i="8" s="1"/>
  <c r="AD35" i="9"/>
  <c r="CJ35" i="9" s="1" a="1"/>
  <c r="CJ35" i="9" s="1"/>
  <c r="AD33" i="16"/>
  <c r="CJ33" i="16" s="1" a="1"/>
  <c r="CJ33" i="16" s="1"/>
  <c r="AE38" i="7"/>
  <c r="CK38" i="7" s="1" a="1"/>
  <c r="CK38" i="7" s="1"/>
  <c r="AD35" i="17"/>
  <c r="CJ35" i="17" s="1" a="1"/>
  <c r="CJ35" i="17" s="1"/>
  <c r="AD36" i="5"/>
  <c r="CJ36" i="5" s="1" a="1"/>
  <c r="CJ36" i="5" s="1"/>
  <c r="AD39" i="5"/>
  <c r="CJ39" i="5" s="1" a="1"/>
  <c r="CJ39" i="5" s="1"/>
  <c r="AD20" i="21"/>
  <c r="CJ20" i="21" s="1" a="1"/>
  <c r="CJ20" i="21" s="1"/>
  <c r="AD22" i="19"/>
  <c r="CJ22" i="19" s="1" a="1"/>
  <c r="CJ22" i="19" s="1"/>
  <c r="AD18" i="12"/>
  <c r="CJ18" i="12" s="1" a="1"/>
  <c r="CJ18" i="12" s="1"/>
  <c r="AD18" i="8"/>
  <c r="CJ18" i="8" s="1" a="1"/>
  <c r="CJ18" i="8" s="1"/>
  <c r="AD17" i="1"/>
  <c r="CJ17" i="1" s="1" a="1"/>
  <c r="CJ17" i="1" s="1"/>
  <c r="AD40" i="6"/>
  <c r="CJ40" i="6" s="1" a="1"/>
  <c r="CJ40" i="6" s="1"/>
  <c r="AD31" i="9"/>
  <c r="CJ31" i="9" s="1" a="1"/>
  <c r="CJ31" i="9" s="1"/>
  <c r="AD40" i="15"/>
  <c r="CJ40" i="15" s="1" a="1"/>
  <c r="CJ40" i="15" s="1"/>
  <c r="AD34" i="13"/>
  <c r="CJ34" i="13" s="1" a="1"/>
  <c r="CJ34" i="13" s="1"/>
  <c r="AD44" i="10"/>
  <c r="CJ44" i="10" s="1" a="1"/>
  <c r="CJ44" i="10" s="1"/>
  <c r="AD32" i="19"/>
  <c r="CJ32" i="19" s="1" a="1"/>
  <c r="CJ32" i="19" s="1"/>
  <c r="AD16" i="2"/>
  <c r="CJ16" i="2" s="1" a="1"/>
  <c r="CJ16" i="2" s="1"/>
  <c r="AD34" i="10"/>
  <c r="CJ34" i="10" s="1" a="1"/>
  <c r="CJ34" i="10" s="1"/>
  <c r="AD30" i="11"/>
  <c r="CJ30" i="11" s="1" a="1"/>
  <c r="CJ30" i="11" s="1"/>
  <c r="AD26" i="3"/>
  <c r="CJ26" i="3" s="1" a="1"/>
  <c r="CJ26" i="3" s="1"/>
  <c r="AD38" i="20"/>
  <c r="CJ38" i="20" s="1" a="1"/>
  <c r="CJ38" i="20" s="1"/>
  <c r="AD38" i="19"/>
  <c r="CJ38" i="19" s="1" a="1"/>
  <c r="CJ38" i="19" s="1"/>
  <c r="AD23" i="6"/>
  <c r="CJ23" i="6" s="1" a="1"/>
  <c r="CJ23" i="6" s="1"/>
  <c r="AD27" i="20"/>
  <c r="CJ27" i="20" s="1" a="1"/>
  <c r="CJ27" i="20" s="1"/>
  <c r="AD37" i="4"/>
  <c r="CJ37" i="4" s="1" a="1"/>
  <c r="CJ37" i="4" s="1"/>
  <c r="AE21" i="8"/>
  <c r="CK21" i="8" s="1" a="1"/>
  <c r="CK21" i="8" s="1"/>
  <c r="AD21" i="20"/>
  <c r="CJ21" i="20" s="1" a="1"/>
  <c r="CJ21" i="20" s="1"/>
  <c r="AD30" i="16"/>
  <c r="CJ30" i="16" s="1" a="1"/>
  <c r="CJ30" i="16" s="1"/>
  <c r="AD42" i="21"/>
  <c r="CJ42" i="21" s="1" a="1"/>
  <c r="CJ42" i="21" s="1"/>
  <c r="AE42" i="3"/>
  <c r="CK42" i="3" s="1" a="1"/>
  <c r="CK42" i="3" s="1"/>
  <c r="AD24" i="19"/>
  <c r="CJ24" i="19" s="1" a="1"/>
  <c r="CJ24" i="19" s="1"/>
  <c r="AD26" i="4"/>
  <c r="CJ26" i="4" s="1" a="1"/>
  <c r="CJ26" i="4" s="1"/>
  <c r="AD25" i="2"/>
  <c r="CJ25" i="2" s="1" a="1"/>
  <c r="CJ25" i="2" s="1"/>
  <c r="AD43" i="12"/>
  <c r="CJ43" i="12" s="1" a="1"/>
  <c r="CJ43" i="12" s="1"/>
  <c r="AD24" i="5"/>
  <c r="CJ24" i="5" s="1" a="1"/>
  <c r="CJ24" i="5" s="1"/>
  <c r="AD37" i="8"/>
  <c r="CJ37" i="8" s="1" a="1"/>
  <c r="CJ37" i="8" s="1"/>
  <c r="AD19" i="14"/>
  <c r="CJ19" i="14" s="1" a="1"/>
  <c r="CJ19" i="14" s="1"/>
  <c r="AD19" i="15"/>
  <c r="CJ19" i="15" s="1" a="1"/>
  <c r="CJ19" i="15" s="1"/>
  <c r="AD36" i="21"/>
  <c r="CJ36" i="21" s="1" a="1"/>
  <c r="CJ36" i="21" s="1"/>
  <c r="AD16" i="3"/>
  <c r="CJ16" i="3" s="1" a="1"/>
  <c r="CJ16" i="3" s="1"/>
  <c r="AD22" i="13"/>
  <c r="CJ22" i="13" s="1" a="1"/>
  <c r="CJ22" i="13" s="1"/>
  <c r="AD29" i="1"/>
  <c r="CJ29" i="1" s="1" a="1"/>
  <c r="CJ29" i="1" s="1"/>
  <c r="AD44" i="4"/>
  <c r="CJ44" i="4" s="1" a="1"/>
  <c r="CJ44" i="4" s="1"/>
  <c r="AE38" i="6"/>
  <c r="CK38" i="6" s="1" a="1"/>
  <c r="CK38" i="6" s="1"/>
  <c r="AD23" i="5"/>
  <c r="CJ23" i="5" s="1" a="1"/>
  <c r="CJ23" i="5" s="1"/>
  <c r="AD44" i="14"/>
  <c r="CJ44" i="14" s="1" a="1"/>
  <c r="CJ44" i="14" s="1"/>
  <c r="AD25" i="19"/>
  <c r="CJ25" i="19" s="1" a="1"/>
  <c r="CJ25" i="19" s="1"/>
  <c r="AD28" i="7"/>
  <c r="CJ28" i="7" s="1" a="1"/>
  <c r="CJ28" i="7" s="1"/>
  <c r="AD18" i="4"/>
  <c r="CJ18" i="4" s="1" a="1"/>
  <c r="CJ18" i="4" s="1"/>
  <c r="AD40" i="18"/>
  <c r="CJ40" i="18" s="1" a="1"/>
  <c r="CJ40" i="18" s="1"/>
  <c r="AD35" i="12"/>
  <c r="CJ35" i="12" s="1" a="1"/>
  <c r="CJ35" i="12" s="1"/>
  <c r="AD15" i="3"/>
  <c r="CJ15" i="3" s="1" a="1"/>
  <c r="CJ15" i="3" s="1"/>
  <c r="AD19" i="3"/>
  <c r="CJ19" i="3" s="1" a="1"/>
  <c r="CJ19" i="3" s="1"/>
  <c r="AE22" i="21"/>
  <c r="CK22" i="21" s="1" a="1"/>
  <c r="CK22" i="21" s="1"/>
  <c r="AD41" i="21"/>
  <c r="CJ41" i="21" s="1" a="1"/>
  <c r="CJ41" i="21" s="1"/>
  <c r="AD43" i="19"/>
  <c r="CJ43" i="19" s="1" a="1"/>
  <c r="CJ43" i="19" s="1"/>
  <c r="AD43" i="21"/>
  <c r="CJ43" i="21" s="1" a="1"/>
  <c r="CJ43" i="21" s="1"/>
  <c r="AD32" i="16"/>
  <c r="CJ32" i="16" s="1" a="1"/>
  <c r="CJ32" i="16" s="1"/>
  <c r="AD25" i="17"/>
  <c r="CJ25" i="17" s="1" a="1"/>
  <c r="CJ25" i="17" s="1"/>
  <c r="AD40" i="9"/>
  <c r="CJ40" i="9" s="1" a="1"/>
  <c r="CJ40" i="9" s="1"/>
  <c r="AD27" i="13"/>
  <c r="CJ27" i="13" s="1" a="1"/>
  <c r="CJ27" i="13" s="1"/>
  <c r="AD17" i="2"/>
  <c r="CJ17" i="2" s="1" a="1"/>
  <c r="CJ17" i="2" s="1"/>
  <c r="AD16" i="17"/>
  <c r="CJ16" i="17" s="1" a="1"/>
  <c r="CJ16" i="17" s="1"/>
  <c r="AD30" i="12"/>
  <c r="CJ30" i="12" s="1" a="1"/>
  <c r="CJ30" i="12" s="1"/>
  <c r="AD16" i="18"/>
  <c r="CJ16" i="18" s="1" a="1"/>
  <c r="CJ16" i="18" s="1"/>
  <c r="AD34" i="18"/>
  <c r="CJ34" i="18" s="1" a="1"/>
  <c r="CJ34" i="18" s="1"/>
  <c r="AD42" i="14"/>
  <c r="CJ42" i="14" s="1" a="1"/>
  <c r="CJ42" i="14" s="1"/>
  <c r="AD24" i="6"/>
  <c r="CJ24" i="6" s="1" a="1"/>
  <c r="CJ24" i="6" s="1"/>
  <c r="AD35" i="20"/>
  <c r="CJ35" i="20" s="1" a="1"/>
  <c r="CJ35" i="20" s="1"/>
  <c r="AD26" i="5"/>
  <c r="CJ26" i="5" s="1" a="1"/>
  <c r="CJ26" i="5" s="1"/>
  <c r="AD25" i="10"/>
  <c r="CJ25" i="10" s="1" a="1"/>
  <c r="CJ25" i="10" s="1"/>
  <c r="AD31" i="4"/>
  <c r="CJ31" i="4" s="1" a="1"/>
  <c r="CJ31" i="4" s="1"/>
  <c r="AD31" i="16"/>
  <c r="CJ31" i="16" s="1" a="1"/>
  <c r="CJ31" i="16" s="1"/>
  <c r="AD18" i="18"/>
  <c r="CJ18" i="18" s="1" a="1"/>
  <c r="CJ18" i="18" s="1"/>
  <c r="AD24" i="4"/>
  <c r="CJ24" i="4" s="1" a="1"/>
  <c r="CJ24" i="4" s="1"/>
  <c r="AD21" i="10"/>
  <c r="CJ21" i="10" s="1" a="1"/>
  <c r="CJ21" i="10" s="1"/>
  <c r="AD39" i="21"/>
  <c r="CJ39" i="21" s="1" a="1"/>
  <c r="CJ39" i="21" s="1"/>
  <c r="AD28" i="6"/>
  <c r="CJ28" i="6" s="1" a="1"/>
  <c r="CJ28" i="6" s="1"/>
  <c r="AD19" i="8"/>
  <c r="CJ19" i="8" s="1" a="1"/>
  <c r="CJ19" i="8" s="1"/>
  <c r="AD28" i="21"/>
  <c r="CJ28" i="21" s="1" a="1"/>
  <c r="CJ28" i="21" s="1"/>
  <c r="AD16" i="19"/>
  <c r="CJ16" i="19" s="1" a="1"/>
  <c r="CJ16" i="19" s="1"/>
  <c r="AD40" i="17"/>
  <c r="CJ40" i="17" s="1" a="1"/>
  <c r="CJ40" i="17" s="1"/>
  <c r="AD32" i="1"/>
  <c r="CJ32" i="1" s="1" a="1"/>
  <c r="CJ32" i="1" s="1"/>
  <c r="AD28" i="1"/>
  <c r="CJ28" i="1" s="1" a="1"/>
  <c r="CJ28" i="1" s="1"/>
  <c r="AD36" i="6"/>
  <c r="CJ36" i="6" s="1" a="1"/>
  <c r="CJ36" i="6" s="1"/>
  <c r="AD39" i="17"/>
  <c r="CJ39" i="17" s="1" a="1"/>
  <c r="CJ39" i="17" s="1"/>
  <c r="AD33" i="20"/>
  <c r="CJ33" i="20" s="1" a="1"/>
  <c r="CJ33" i="20" s="1"/>
  <c r="AD23" i="15"/>
  <c r="CJ23" i="15" s="1" a="1"/>
  <c r="CJ23" i="15" s="1"/>
  <c r="AD20" i="2"/>
  <c r="CJ20" i="2" s="1" a="1"/>
  <c r="CJ20" i="2" s="1"/>
  <c r="AD40" i="14"/>
  <c r="CJ40" i="14" s="1" a="1"/>
  <c r="CJ40" i="14" s="1"/>
  <c r="AD36" i="19"/>
  <c r="CJ36" i="19" s="1" a="1"/>
  <c r="CJ36" i="19" s="1"/>
  <c r="AD26" i="6"/>
  <c r="CJ26" i="6" s="1" a="1"/>
  <c r="CJ26" i="6" s="1"/>
  <c r="AE41" i="19"/>
  <c r="CK41" i="19" s="1" a="1"/>
  <c r="CK41" i="19" s="1"/>
  <c r="AD19" i="10"/>
  <c r="CJ19" i="10" s="1" a="1"/>
  <c r="CJ19" i="10" s="1"/>
  <c r="AD34" i="20"/>
  <c r="CJ34" i="20" s="1" a="1"/>
  <c r="CJ34" i="20" s="1"/>
  <c r="AD41" i="5"/>
  <c r="CJ41" i="5" s="1" a="1"/>
  <c r="CJ41" i="5" s="1"/>
  <c r="AD35" i="11"/>
  <c r="CJ35" i="11" s="1" a="1"/>
  <c r="CJ35" i="11" s="1"/>
  <c r="AD28" i="11"/>
  <c r="CJ28" i="11" s="1" a="1"/>
  <c r="CJ28" i="11" s="1"/>
  <c r="AD20" i="7"/>
  <c r="CJ20" i="7" s="1" a="1"/>
  <c r="CJ20" i="7" s="1"/>
  <c r="AD43" i="7"/>
  <c r="CJ43" i="7" s="1" a="1"/>
  <c r="CJ43" i="7" s="1"/>
  <c r="AD40" i="4"/>
  <c r="CJ40" i="4" s="1" a="1"/>
  <c r="CJ40" i="4" s="1"/>
  <c r="AD29" i="10"/>
  <c r="CJ29" i="10" s="1" a="1"/>
  <c r="CJ29" i="10" s="1"/>
  <c r="AD37" i="20"/>
  <c r="CJ37" i="20" s="1" a="1"/>
  <c r="CJ37" i="20" s="1"/>
  <c r="AD40" i="7"/>
  <c r="CJ40" i="7" s="1" a="1"/>
  <c r="CJ40" i="7" s="1"/>
  <c r="AD30" i="15"/>
  <c r="CJ30" i="15" s="1" a="1"/>
  <c r="CJ30" i="15" s="1"/>
  <c r="AE32" i="2"/>
  <c r="CK32" i="2" s="1" a="1"/>
  <c r="CK32" i="2" s="1"/>
  <c r="AD37" i="21"/>
  <c r="CJ37" i="21" s="1" a="1"/>
  <c r="CJ37" i="21" s="1"/>
  <c r="AD40" i="3"/>
  <c r="CJ40" i="3" s="1" a="1"/>
  <c r="CJ40" i="3" s="1"/>
  <c r="AE37" i="7"/>
  <c r="CK37" i="7" s="1" a="1"/>
  <c r="CK37" i="7" s="1"/>
  <c r="AD43" i="9"/>
  <c r="CJ43" i="9" s="1" a="1"/>
  <c r="CJ43" i="9" s="1"/>
  <c r="AD41" i="16"/>
  <c r="CJ41" i="16" s="1" a="1"/>
  <c r="CJ41" i="16" s="1"/>
  <c r="AD23" i="19"/>
  <c r="CJ23" i="19" s="1" a="1"/>
  <c r="CJ23" i="19" s="1"/>
  <c r="AD39" i="16"/>
  <c r="CJ39" i="16" s="1" a="1"/>
  <c r="CJ39" i="16" s="1"/>
  <c r="AD35" i="3"/>
  <c r="CJ35" i="3" s="1" a="1"/>
  <c r="CJ35" i="3" s="1"/>
  <c r="AD18" i="5"/>
  <c r="CJ18" i="5" s="1" a="1"/>
  <c r="CJ18" i="5" s="1"/>
  <c r="AD22" i="12"/>
  <c r="CJ22" i="12" s="1" a="1"/>
  <c r="CJ22" i="12" s="1"/>
  <c r="AD38" i="2"/>
  <c r="CJ38" i="2" s="1" a="1"/>
  <c r="CJ38" i="2" s="1"/>
  <c r="AD41" i="4"/>
  <c r="CJ41" i="4" s="1" a="1"/>
  <c r="CJ41" i="4" s="1"/>
  <c r="AD25" i="1"/>
  <c r="CJ25" i="1" s="1" a="1"/>
  <c r="CJ25" i="1" s="1"/>
  <c r="AD40" i="12"/>
  <c r="CJ40" i="12" s="1" a="1"/>
  <c r="CJ40" i="12" s="1"/>
  <c r="AD16" i="9"/>
  <c r="CJ16" i="9" s="1" a="1"/>
  <c r="CJ16" i="9" s="1"/>
  <c r="AD36" i="7"/>
  <c r="CJ36" i="7" s="1" a="1"/>
  <c r="CJ36" i="7" s="1"/>
  <c r="AD34" i="12"/>
  <c r="CJ34" i="12" s="1" a="1"/>
  <c r="CJ34" i="12" s="1"/>
  <c r="AD44" i="5"/>
  <c r="CJ44" i="5" s="1" a="1"/>
  <c r="CJ44" i="5" s="1"/>
  <c r="AD41" i="11"/>
  <c r="CJ41" i="11" s="1" a="1"/>
  <c r="CJ41" i="11" s="1"/>
  <c r="AD37" i="11"/>
  <c r="CJ37" i="11" s="1" a="1"/>
  <c r="CJ37" i="11" s="1"/>
  <c r="AD44" i="2"/>
  <c r="CJ44" i="2" s="1" a="1"/>
  <c r="CJ44" i="2" s="1"/>
  <c r="AD35" i="4"/>
  <c r="CJ35" i="4" s="1" a="1"/>
  <c r="CJ35" i="4" s="1"/>
  <c r="AD37" i="19"/>
  <c r="CJ37" i="19" s="1" a="1"/>
  <c r="CJ37" i="19" s="1"/>
  <c r="AD28" i="14"/>
  <c r="CJ28" i="14" s="1" a="1"/>
  <c r="CJ28" i="14" s="1"/>
  <c r="AD28" i="13"/>
  <c r="CJ28" i="13" s="1" a="1"/>
  <c r="CJ28" i="13" s="1"/>
  <c r="AD36" i="15"/>
  <c r="CJ36" i="15" s="1" a="1"/>
  <c r="CJ36" i="15" s="1"/>
  <c r="AD24" i="21"/>
  <c r="CJ24" i="21" s="1" a="1"/>
  <c r="CJ24" i="21" s="1"/>
  <c r="AD33" i="14"/>
  <c r="CJ33" i="14" s="1" a="1"/>
  <c r="CJ33" i="14" s="1"/>
  <c r="AD21" i="13"/>
  <c r="CJ21" i="13" s="1" a="1"/>
  <c r="CJ21" i="13" s="1"/>
  <c r="AD29" i="14"/>
  <c r="CJ29" i="14" s="1" a="1"/>
  <c r="CJ29" i="14" s="1"/>
  <c r="AD31" i="6"/>
  <c r="CJ31" i="6" s="1" a="1"/>
  <c r="CJ31" i="6" s="1"/>
  <c r="AD28" i="19"/>
  <c r="CJ28" i="19" s="1" a="1"/>
  <c r="CJ28" i="19" s="1"/>
  <c r="AD28" i="20"/>
  <c r="CJ28" i="20" s="1" a="1"/>
  <c r="CJ28" i="20" s="1"/>
  <c r="AD25" i="7"/>
  <c r="CJ25" i="7" s="1" a="1"/>
  <c r="CJ25" i="7" s="1"/>
  <c r="AD38" i="11"/>
  <c r="CJ38" i="11" s="1" a="1"/>
  <c r="CJ38" i="11" s="1"/>
  <c r="AD34" i="17"/>
  <c r="CJ34" i="17" s="1" a="1"/>
  <c r="CJ34" i="17" s="1"/>
  <c r="AD28" i="16"/>
  <c r="CJ28" i="16" s="1" a="1"/>
  <c r="CJ28" i="16" s="1"/>
  <c r="AD19" i="17"/>
  <c r="CJ19" i="17" s="1" a="1"/>
  <c r="CJ19" i="17" s="1"/>
  <c r="AD26" i="21"/>
  <c r="CJ26" i="21" s="1" a="1"/>
  <c r="CJ26" i="21" s="1"/>
  <c r="AD32" i="20"/>
  <c r="CJ32" i="20" s="1" a="1"/>
  <c r="CJ32" i="20" s="1"/>
  <c r="AD35" i="15"/>
  <c r="CJ35" i="15" s="1" a="1"/>
  <c r="CJ35" i="15" s="1"/>
  <c r="AD24" i="13"/>
  <c r="CJ24" i="13" s="1" a="1"/>
  <c r="CJ24" i="13" s="1"/>
  <c r="AD25" i="6"/>
  <c r="CJ25" i="6" s="1" a="1"/>
  <c r="CJ25" i="6" s="1"/>
  <c r="AD40" i="1"/>
  <c r="CJ40" i="1" s="1" a="1"/>
  <c r="CJ40" i="1" s="1"/>
  <c r="AD16" i="1"/>
  <c r="CJ16" i="1" s="1" a="1"/>
  <c r="CJ16" i="1" s="1"/>
  <c r="AD27" i="12"/>
  <c r="CJ27" i="12" s="1" a="1"/>
  <c r="CJ27" i="12" s="1"/>
  <c r="AD25" i="3"/>
  <c r="CJ25" i="3" s="1" a="1"/>
  <c r="CJ25" i="3" s="1"/>
  <c r="AD30" i="13"/>
  <c r="CJ30" i="13" s="1" a="1"/>
  <c r="CJ30" i="13" s="1"/>
  <c r="AD34" i="1"/>
  <c r="CJ34" i="1" s="1" a="1"/>
  <c r="CJ34" i="1" s="1"/>
  <c r="AD39" i="6"/>
  <c r="CJ39" i="6" s="1" a="1"/>
  <c r="CJ39" i="6" s="1"/>
  <c r="AD29" i="21"/>
  <c r="CJ29" i="21" s="1" a="1"/>
  <c r="CJ29" i="21" s="1"/>
  <c r="AD15" i="1"/>
  <c r="CJ15" i="1" s="1" a="1"/>
  <c r="CJ15" i="1" s="1"/>
  <c r="AD17" i="7"/>
  <c r="CJ17" i="7" s="1" a="1"/>
  <c r="CJ17" i="7" s="1"/>
  <c r="AD26" i="7"/>
  <c r="CJ26" i="7" s="1" a="1"/>
  <c r="CJ26" i="7" s="1"/>
  <c r="AE17" i="3"/>
  <c r="CK17" i="3" s="1" a="1"/>
  <c r="CK17" i="3" s="1"/>
  <c r="AD18" i="21"/>
  <c r="CJ18" i="21" s="1" a="1"/>
  <c r="CJ18" i="21" s="1"/>
  <c r="AD30" i="8"/>
  <c r="CJ30" i="8" s="1" a="1"/>
  <c r="CJ30" i="8" s="1"/>
  <c r="AD33" i="17"/>
  <c r="CJ33" i="17" s="1" a="1"/>
  <c r="CJ33" i="17" s="1"/>
  <c r="AD37" i="14"/>
  <c r="CJ37" i="14" s="1" a="1"/>
  <c r="CJ37" i="14" s="1"/>
  <c r="AD18" i="7"/>
  <c r="CJ18" i="7" s="1" a="1"/>
  <c r="CJ18" i="7" s="1"/>
  <c r="AD31" i="11"/>
  <c r="CJ31" i="11" s="1" a="1"/>
  <c r="CJ31" i="11" s="1"/>
  <c r="AD21" i="17"/>
  <c r="CJ21" i="17" s="1" a="1"/>
  <c r="CJ21" i="17" s="1"/>
  <c r="AD16" i="15"/>
  <c r="CJ16" i="15" s="1" a="1"/>
  <c r="CJ16" i="15" s="1"/>
  <c r="AD27" i="7"/>
  <c r="CJ27" i="7" s="1" a="1"/>
  <c r="CJ27" i="7" s="1"/>
  <c r="AD40" i="8"/>
  <c r="CJ40" i="8" s="1" a="1"/>
  <c r="CJ40" i="8" s="1"/>
  <c r="AE37" i="17"/>
  <c r="CK37" i="17" s="1" a="1"/>
  <c r="CK37" i="17" s="1"/>
  <c r="AD29" i="12"/>
  <c r="CJ29" i="12" s="1" a="1"/>
  <c r="CJ29" i="12" s="1"/>
  <c r="AD27" i="9"/>
  <c r="CJ27" i="9" s="1" a="1"/>
  <c r="CJ27" i="9" s="1"/>
  <c r="AD29" i="7"/>
  <c r="CJ29" i="7" s="1" a="1"/>
  <c r="CJ29" i="7" s="1"/>
  <c r="AD27" i="21"/>
  <c r="CJ27" i="21" s="1" a="1"/>
  <c r="CJ27" i="21" s="1"/>
  <c r="AD30" i="9"/>
  <c r="CJ30" i="9" s="1" a="1"/>
  <c r="CJ30" i="9" s="1"/>
  <c r="AD22" i="8"/>
  <c r="CJ22" i="8" s="1" a="1"/>
  <c r="CJ22" i="8" s="1"/>
  <c r="AD40" i="13"/>
  <c r="CJ40" i="13" s="1" a="1"/>
  <c r="CJ40" i="13" s="1"/>
  <c r="AD32" i="14"/>
  <c r="CJ32" i="14" s="1" a="1"/>
  <c r="CJ32" i="14" s="1"/>
  <c r="AD39" i="4"/>
  <c r="CJ39" i="4" s="1" a="1"/>
  <c r="CJ39" i="4" s="1"/>
  <c r="AD25" i="5"/>
  <c r="CJ25" i="5" s="1" a="1"/>
  <c r="CJ25" i="5" s="1"/>
  <c r="AD43" i="18"/>
  <c r="CJ43" i="18" s="1" a="1"/>
  <c r="CJ43" i="18" s="1"/>
  <c r="AD21" i="9"/>
  <c r="CJ21" i="9" s="1" a="1"/>
  <c r="CJ21" i="9" s="1"/>
  <c r="AD21" i="5"/>
  <c r="CJ21" i="5" s="1" a="1"/>
  <c r="CJ21" i="5" s="1"/>
  <c r="AD43" i="10"/>
  <c r="CJ43" i="10" s="1" a="1"/>
  <c r="CJ43" i="10" s="1"/>
  <c r="AD21" i="1"/>
  <c r="CJ21" i="1" s="1" a="1"/>
  <c r="CJ21" i="1" s="1"/>
  <c r="AD18" i="11"/>
  <c r="CJ18" i="11" s="1" a="1"/>
  <c r="CJ18" i="11" s="1"/>
  <c r="AD16" i="21"/>
  <c r="CJ16" i="21" s="1" a="1"/>
  <c r="CJ16" i="21" s="1"/>
  <c r="AD26" i="18"/>
  <c r="CJ26" i="18" s="1" a="1"/>
  <c r="CJ26" i="18" s="1"/>
  <c r="AD28" i="3"/>
  <c r="CJ28" i="3" s="1" a="1"/>
  <c r="CJ28" i="3" s="1"/>
  <c r="AD31" i="21"/>
  <c r="CJ31" i="21" s="1" a="1"/>
  <c r="CJ31" i="21" s="1"/>
  <c r="AD21" i="15"/>
  <c r="CJ21" i="15" s="1" a="1"/>
  <c r="CJ21" i="15" s="1"/>
  <c r="AD43" i="3"/>
  <c r="CJ43" i="3" s="1" a="1"/>
  <c r="CJ43" i="3" s="1"/>
  <c r="AD44" i="15"/>
  <c r="CJ44" i="15" s="1" a="1"/>
  <c r="CJ44" i="15" s="1"/>
  <c r="AD33" i="6"/>
  <c r="CJ33" i="6" s="1" a="1"/>
  <c r="CJ33" i="6" s="1"/>
  <c r="AD24" i="14"/>
  <c r="CJ24" i="14" s="1" a="1"/>
  <c r="CJ24" i="14" s="1"/>
  <c r="AD26" i="12"/>
  <c r="CJ26" i="12" s="1" a="1"/>
  <c r="CJ26" i="12" s="1"/>
  <c r="AD38" i="12"/>
  <c r="CJ38" i="12" s="1" a="1"/>
  <c r="CJ38" i="12" s="1"/>
  <c r="AD36" i="20"/>
  <c r="CJ36" i="20" s="1" a="1"/>
  <c r="CJ36" i="20" s="1"/>
  <c r="AD44" i="16"/>
  <c r="CJ44" i="16" s="1" a="1"/>
  <c r="CJ44" i="16" s="1"/>
  <c r="AD18" i="3"/>
  <c r="CJ18" i="3" s="1" a="1"/>
  <c r="CJ18" i="3" s="1"/>
  <c r="AD44" i="7"/>
  <c r="CJ44" i="7" s="1" a="1"/>
  <c r="CJ44" i="7" s="1"/>
  <c r="AD16" i="11"/>
  <c r="CJ16" i="11" s="1" a="1"/>
  <c r="CJ16" i="11" s="1"/>
  <c r="AD19" i="12"/>
  <c r="CJ19" i="12" s="1" a="1"/>
  <c r="CJ19" i="12" s="1"/>
  <c r="AD27" i="8"/>
  <c r="CJ27" i="8" s="1" a="1"/>
  <c r="CJ27" i="8" s="1"/>
  <c r="AD25" i="20"/>
  <c r="CJ25" i="20" s="1" a="1"/>
  <c r="CJ25" i="20" s="1"/>
  <c r="AD44" i="19"/>
  <c r="CJ44" i="19" s="1" a="1"/>
  <c r="CJ44" i="19" s="1"/>
  <c r="AD30" i="10"/>
  <c r="CJ30" i="10" s="1" a="1"/>
  <c r="CJ30" i="10" s="1"/>
  <c r="AD27" i="5"/>
  <c r="CJ27" i="5" s="1" a="1"/>
  <c r="CJ27" i="5" s="1"/>
  <c r="AD17" i="15"/>
  <c r="CJ17" i="15" s="1" a="1"/>
  <c r="CJ17" i="15" s="1"/>
  <c r="AD34" i="5"/>
  <c r="CJ34" i="5" s="1" a="1"/>
  <c r="CJ34" i="5" s="1"/>
  <c r="AD23" i="7"/>
  <c r="CJ23" i="7" s="1" a="1"/>
  <c r="CJ23" i="7" s="1"/>
  <c r="AD42" i="20"/>
  <c r="CJ42" i="20" s="1" a="1"/>
  <c r="CJ42" i="20" s="1"/>
  <c r="AD29" i="11"/>
  <c r="CJ29" i="11" s="1" a="1"/>
  <c r="CJ29" i="11" s="1"/>
  <c r="AD34" i="9"/>
  <c r="CJ34" i="9" s="1" a="1"/>
  <c r="CJ34" i="9" s="1"/>
  <c r="AD37" i="9"/>
  <c r="CJ37" i="9" s="1" a="1"/>
  <c r="CJ37" i="9" s="1"/>
  <c r="AD22" i="3"/>
  <c r="CJ22" i="3" s="1" a="1"/>
  <c r="CJ22" i="3" s="1"/>
  <c r="AD38" i="3"/>
  <c r="CJ38" i="3" s="1" a="1"/>
  <c r="CJ38" i="3" s="1"/>
  <c r="AD33" i="19"/>
  <c r="CJ33" i="19" s="1" a="1"/>
  <c r="CJ33" i="19" s="1"/>
  <c r="AD30" i="1"/>
  <c r="CJ30" i="1" s="1" a="1"/>
  <c r="CJ30" i="1" s="1"/>
  <c r="AD41" i="3"/>
  <c r="CJ41" i="3" s="1" a="1"/>
  <c r="CJ41" i="3" s="1"/>
  <c r="AD40" i="16"/>
  <c r="CJ40" i="16" s="1" a="1"/>
  <c r="CJ40" i="16" s="1"/>
  <c r="AD34" i="16"/>
  <c r="CJ34" i="16" s="1" a="1"/>
  <c r="CJ34" i="16" s="1"/>
  <c r="AD25" i="9"/>
  <c r="CJ25" i="9" s="1" a="1"/>
  <c r="CJ25" i="9" s="1"/>
  <c r="AE19" i="6"/>
  <c r="CK19" i="6" s="1" a="1"/>
  <c r="CK19" i="6" s="1"/>
  <c r="AD21" i="12"/>
  <c r="CJ21" i="12" s="1" a="1"/>
  <c r="CJ21" i="12" s="1"/>
  <c r="AD43" i="8"/>
  <c r="CJ43" i="8" s="1" a="1"/>
  <c r="CJ43" i="8" s="1"/>
  <c r="AD31" i="17"/>
  <c r="CJ31" i="17" s="1" a="1"/>
  <c r="CJ31" i="17" s="1"/>
  <c r="AD26" i="11"/>
  <c r="CJ26" i="11" s="1" a="1"/>
  <c r="CJ26" i="11" s="1"/>
  <c r="AD32" i="13"/>
  <c r="CJ32" i="13" s="1" a="1"/>
  <c r="CJ32" i="13" s="1"/>
  <c r="AD34" i="3"/>
  <c r="CJ34" i="3" s="1" a="1"/>
  <c r="CJ34" i="3" s="1"/>
  <c r="AD31" i="1"/>
  <c r="CJ31" i="1" s="1" a="1"/>
  <c r="CJ31" i="1" s="1"/>
  <c r="AD33" i="13"/>
  <c r="CJ33" i="13" s="1" a="1"/>
  <c r="CJ33" i="13" s="1"/>
  <c r="AD34" i="6"/>
  <c r="CJ34" i="6" s="1" a="1"/>
  <c r="CJ34" i="6" s="1"/>
  <c r="AD39" i="1"/>
  <c r="CJ39" i="1" s="1" a="1"/>
  <c r="CJ39" i="1" s="1"/>
  <c r="AD41" i="12"/>
  <c r="CJ41" i="12" s="1" a="1"/>
  <c r="CJ41" i="12" s="1"/>
  <c r="AD43" i="2"/>
  <c r="CJ43" i="2" s="1" a="1"/>
  <c r="CJ43" i="2" s="1"/>
  <c r="AE24" i="2"/>
  <c r="CK24" i="2" s="1" a="1"/>
  <c r="CK24" i="2" s="1"/>
  <c r="AD29" i="20"/>
  <c r="CJ29" i="20" s="1" a="1"/>
  <c r="CJ29" i="20" s="1"/>
  <c r="AD28" i="4"/>
  <c r="CJ28" i="4" s="1" a="1"/>
  <c r="CJ28" i="4" s="1"/>
  <c r="AD18" i="6"/>
  <c r="CJ18" i="6" s="1" a="1"/>
  <c r="CJ18" i="6" s="1"/>
  <c r="AD36" i="3"/>
  <c r="CJ36" i="3" s="1" a="1"/>
  <c r="CJ36" i="3" s="1"/>
  <c r="AD39" i="13"/>
  <c r="CJ39" i="13" s="1" a="1"/>
  <c r="CJ39" i="13" s="1"/>
  <c r="AD20" i="3"/>
  <c r="CJ20" i="3" s="1" a="1"/>
  <c r="CJ20" i="3" s="1"/>
  <c r="AD38" i="16"/>
  <c r="CJ38" i="16" s="1" a="1"/>
  <c r="CJ38" i="16" s="1"/>
  <c r="AD41" i="18"/>
  <c r="CJ41" i="18" s="1" a="1"/>
  <c r="CJ41" i="18" s="1"/>
  <c r="AD32" i="5"/>
  <c r="CJ32" i="5" s="1" a="1"/>
  <c r="CJ32" i="5" s="1"/>
  <c r="AD17" i="8"/>
  <c r="CJ17" i="8" s="1" a="1"/>
  <c r="CJ17" i="8" s="1"/>
  <c r="AD27" i="14"/>
  <c r="CJ27" i="14" s="1" a="1"/>
  <c r="CJ27" i="14" s="1"/>
  <c r="AD16" i="14"/>
  <c r="CJ16" i="14" s="1" a="1"/>
  <c r="CJ16" i="14" s="1"/>
  <c r="AD43" i="6"/>
  <c r="CJ43" i="6" s="1" a="1"/>
  <c r="CJ43" i="6" s="1"/>
  <c r="AD32" i="12"/>
  <c r="CJ32" i="12" s="1" a="1"/>
  <c r="CJ32" i="12" s="1"/>
  <c r="AD34" i="14"/>
  <c r="CJ34" i="14" s="1" a="1"/>
  <c r="CJ34" i="14" s="1"/>
  <c r="AD23" i="12"/>
  <c r="CJ23" i="12" s="1" a="1"/>
  <c r="CJ23" i="12" s="1"/>
  <c r="AE42" i="16"/>
  <c r="CK42" i="16" s="1" a="1"/>
  <c r="CK42" i="16" s="1"/>
  <c r="AD31" i="14"/>
  <c r="CJ31" i="14" s="1" a="1"/>
  <c r="CJ31" i="14" s="1"/>
  <c r="AD32" i="7"/>
  <c r="CJ32" i="7" s="1" a="1"/>
  <c r="CJ32" i="7" s="1"/>
  <c r="AD22" i="5"/>
  <c r="CJ22" i="5" s="1" a="1"/>
  <c r="CJ22" i="5" s="1"/>
  <c r="AD27" i="3"/>
  <c r="CJ27" i="3" s="1" a="1"/>
  <c r="CJ27" i="3" s="1"/>
  <c r="AD39" i="20"/>
  <c r="CJ39" i="20" s="1" a="1"/>
  <c r="CJ39" i="20" s="1"/>
  <c r="AD26" i="2"/>
  <c r="CJ26" i="2" s="1" a="1"/>
  <c r="CJ26" i="2" s="1"/>
  <c r="AD19" i="19"/>
  <c r="CJ19" i="19" s="1" a="1"/>
  <c r="CJ19" i="19" s="1"/>
  <c r="AD23" i="3"/>
  <c r="CJ23" i="3" s="1" a="1"/>
  <c r="CJ23" i="3" s="1"/>
  <c r="AD27" i="17"/>
  <c r="CJ27" i="17" s="1" a="1"/>
  <c r="CJ27" i="17" s="1"/>
  <c r="AD33" i="4"/>
  <c r="CJ33" i="4" s="1" a="1"/>
  <c r="CJ33" i="4" s="1"/>
  <c r="AD22" i="18"/>
  <c r="CJ22" i="18" s="1" a="1"/>
  <c r="CJ22" i="18" s="1"/>
  <c r="AD23" i="16"/>
  <c r="CJ23" i="16" s="1" a="1"/>
  <c r="CJ23" i="16" s="1"/>
  <c r="AD19" i="1"/>
  <c r="CJ19" i="1" s="1" a="1"/>
  <c r="CJ19" i="1" s="1"/>
  <c r="AD22" i="1"/>
  <c r="CJ22" i="1" s="1" a="1"/>
  <c r="CJ22" i="1" s="1"/>
  <c r="AD33" i="3"/>
  <c r="CJ33" i="3" s="1" a="1"/>
  <c r="CJ33" i="3" s="1"/>
  <c r="AD17" i="10"/>
  <c r="CJ17" i="10" s="1" a="1"/>
  <c r="CJ17" i="10" s="1"/>
  <c r="AD31" i="19"/>
  <c r="CJ31" i="19" s="1" a="1"/>
  <c r="CJ31" i="19" s="1"/>
  <c r="AD36" i="2"/>
  <c r="CJ36" i="2" s="1" a="1"/>
  <c r="CJ36" i="2" s="1"/>
  <c r="AD41" i="2"/>
  <c r="CJ41" i="2" s="1" a="1"/>
  <c r="CJ41" i="2" s="1"/>
  <c r="AD35" i="8"/>
  <c r="CJ35" i="8" s="1" a="1"/>
  <c r="CJ35" i="8" s="1"/>
  <c r="AE19" i="9"/>
  <c r="CK19" i="9" s="1" a="1"/>
  <c r="CK19" i="9" s="1"/>
  <c r="AD42" i="18"/>
  <c r="CJ42" i="18" s="1" a="1"/>
  <c r="CJ42" i="18" s="1"/>
  <c r="AD18" i="15"/>
  <c r="CJ18" i="15" s="1" a="1"/>
  <c r="CJ18" i="15" s="1"/>
  <c r="AD32" i="9"/>
  <c r="CJ32" i="9" s="1" a="1"/>
  <c r="CJ32" i="9" s="1"/>
  <c r="AD27" i="10"/>
  <c r="CJ27" i="10" s="1" a="1"/>
  <c r="CJ27" i="10" s="1"/>
  <c r="AD35" i="7"/>
  <c r="CJ35" i="7" s="1" a="1"/>
  <c r="CJ35" i="7" s="1"/>
  <c r="AD21" i="14"/>
  <c r="CJ21" i="14" s="1" a="1"/>
  <c r="CJ21" i="14" s="1"/>
  <c r="AD24" i="15"/>
  <c r="CJ24" i="15" s="1" a="1"/>
  <c r="CJ24" i="15" s="1"/>
  <c r="AD38" i="9"/>
  <c r="CJ38" i="9" s="1" a="1"/>
  <c r="CJ38" i="9" s="1"/>
  <c r="AE24" i="8"/>
  <c r="CK24" i="8" s="1" a="1"/>
  <c r="CK24" i="8" s="1"/>
  <c r="AD46" i="9"/>
  <c r="CJ46" i="9" s="1" a="1"/>
  <c r="CJ46" i="9" s="1"/>
  <c r="AD45" i="4"/>
  <c r="CJ45" i="4" s="1" a="1"/>
  <c r="CJ45" i="4" s="1"/>
  <c r="AD46" i="1"/>
  <c r="CJ46" i="1" s="1" a="1"/>
  <c r="CJ46" i="1" s="1"/>
  <c r="AD45" i="13"/>
  <c r="CJ45" i="13" s="1" a="1"/>
  <c r="CJ45" i="13" s="1"/>
  <c r="AD46" i="19"/>
  <c r="CJ46" i="19" s="1" a="1"/>
  <c r="CJ46" i="19" s="1"/>
  <c r="AD46" i="8"/>
  <c r="CJ46" i="8" s="1" a="1"/>
  <c r="CJ46" i="8" s="1"/>
  <c r="AD45" i="5"/>
  <c r="CJ45" i="5" s="1" a="1"/>
  <c r="CJ45" i="5" s="1"/>
  <c r="AD45" i="21"/>
  <c r="CJ45" i="21" s="1" a="1"/>
  <c r="CJ45" i="21" s="1"/>
  <c r="AD45" i="1"/>
  <c r="CJ45" i="1" s="1" a="1"/>
  <c r="CJ45" i="1" s="1"/>
  <c r="AD46" i="18"/>
  <c r="CJ46" i="18" s="1" a="1"/>
  <c r="CJ46" i="18" s="1"/>
  <c r="AF46" i="15"/>
  <c r="CL46" i="15" s="1" a="1"/>
  <c r="CL46" i="15" s="1"/>
  <c r="AD45" i="11"/>
  <c r="CJ45" i="11" s="1" a="1"/>
  <c r="CJ45" i="11" s="1"/>
  <c r="AD46" i="20"/>
  <c r="CJ46" i="20" s="1" a="1"/>
  <c r="CJ46" i="20" s="1"/>
  <c r="AD46" i="7"/>
  <c r="CJ46" i="7" s="1" a="1"/>
  <c r="CJ46" i="7" s="1"/>
  <c r="AD46" i="6"/>
  <c r="CJ46" i="6" s="1" a="1"/>
  <c r="CJ46" i="6" s="1"/>
  <c r="AD45" i="20"/>
  <c r="CJ45" i="20" s="1" a="1"/>
  <c r="CJ45" i="20" s="1"/>
  <c r="AD45" i="10"/>
  <c r="CJ45" i="10" s="1" a="1"/>
  <c r="CJ45" i="10" s="1"/>
  <c r="AD46" i="17"/>
  <c r="CJ46" i="17" s="1" a="1"/>
  <c r="CJ46" i="17" s="1"/>
  <c r="AD46" i="16"/>
  <c r="CJ46" i="16" s="1" a="1"/>
  <c r="CJ46" i="16" s="1"/>
  <c r="AD45" i="6"/>
  <c r="CJ45" i="6" s="1" a="1"/>
  <c r="CJ45" i="6" s="1"/>
  <c r="AD45" i="18"/>
  <c r="CJ45" i="18" s="1" a="1"/>
  <c r="CJ45" i="18" s="1"/>
  <c r="AD45" i="15"/>
  <c r="CJ45" i="15" s="1" a="1"/>
  <c r="CJ45" i="15" s="1"/>
  <c r="AD46" i="13"/>
  <c r="CJ46" i="13" s="1" a="1"/>
  <c r="CJ46" i="13" s="1"/>
  <c r="AD45" i="7"/>
  <c r="CJ45" i="7" s="1" a="1"/>
  <c r="CJ45" i="7" s="1"/>
  <c r="AD46" i="5"/>
  <c r="CJ46" i="5" s="1" a="1"/>
  <c r="CJ46" i="5" s="1"/>
  <c r="AD46" i="10"/>
  <c r="CJ46" i="10" s="1" a="1"/>
  <c r="CJ46" i="10" s="1"/>
  <c r="AD45" i="12"/>
  <c r="CJ45" i="12" s="1" a="1"/>
  <c r="CJ45" i="12" s="1"/>
  <c r="AD45" i="19"/>
  <c r="CJ45" i="19" s="1" a="1"/>
  <c r="CJ45" i="19" s="1"/>
  <c r="AD45" i="9"/>
  <c r="CJ45" i="9" s="1" a="1"/>
  <c r="CJ45" i="9" s="1"/>
  <c r="AD46" i="21"/>
  <c r="CJ46" i="21" s="1" a="1"/>
  <c r="CJ46" i="21" s="1"/>
  <c r="AD45" i="16"/>
  <c r="CJ45" i="16" s="1" a="1"/>
  <c r="CJ45" i="16" s="1"/>
  <c r="AD45" i="8"/>
  <c r="CJ45" i="8" s="1" a="1"/>
  <c r="CJ45" i="8" s="1"/>
  <c r="AD46" i="3"/>
  <c r="CJ46" i="3" s="1" a="1"/>
  <c r="CJ46" i="3" s="1"/>
  <c r="AD45" i="2"/>
  <c r="CJ45" i="2" s="1" a="1"/>
  <c r="CJ45" i="2" s="1"/>
  <c r="AD45" i="17"/>
  <c r="CJ45" i="17" s="1" a="1"/>
  <c r="CJ45" i="17" s="1"/>
  <c r="AD46" i="2"/>
  <c r="CJ46" i="2" s="1" a="1"/>
  <c r="CJ46" i="2" s="1"/>
  <c r="AD46" i="11"/>
  <c r="CJ46" i="11" s="1" a="1"/>
  <c r="CJ46" i="11" s="1"/>
  <c r="AD46" i="14"/>
  <c r="CJ46" i="14" s="1" a="1"/>
  <c r="CJ46" i="14" s="1"/>
  <c r="AD45" i="14"/>
  <c r="CJ45" i="14" s="1" a="1"/>
  <c r="CJ45" i="14" s="1"/>
  <c r="AD46" i="12"/>
  <c r="CJ46" i="12" s="1" a="1"/>
  <c r="CJ46" i="12" s="1"/>
  <c r="AD46" i="4"/>
  <c r="CJ46" i="4" s="1" a="1"/>
  <c r="CJ46" i="4" s="1"/>
  <c r="AD45" i="3"/>
  <c r="CJ45" i="3" s="1" a="1"/>
  <c r="CJ45" i="3" s="1"/>
  <c r="CJ112" i="1" l="1"/>
  <c r="CJ80" i="1"/>
  <c r="AF37" i="1"/>
  <c r="CK37" i="1" a="1"/>
  <c r="CK37" i="1" s="1"/>
  <c r="CG90" i="10"/>
  <c r="CG58" i="10"/>
  <c r="CG90" i="14"/>
  <c r="CG58" i="14"/>
  <c r="AC15" i="11"/>
  <c r="CI15" i="11" s="1" a="1"/>
  <c r="CI15" i="11" s="1"/>
  <c r="AB47" i="11"/>
  <c r="CG90" i="11"/>
  <c r="CG58" i="11"/>
  <c r="AC15" i="5"/>
  <c r="CI15" i="5" s="1" a="1"/>
  <c r="CI15" i="5" s="1"/>
  <c r="AB47" i="5"/>
  <c r="CG90" i="13"/>
  <c r="CG58" i="13"/>
  <c r="CG90" i="5"/>
  <c r="CG58" i="5"/>
  <c r="AB47" i="13"/>
  <c r="AC15" i="13"/>
  <c r="CI15" i="13" s="1" a="1"/>
  <c r="CI15" i="13" s="1"/>
  <c r="AB47" i="10"/>
  <c r="AC15" i="10"/>
  <c r="CI15" i="10" s="1" a="1"/>
  <c r="CI15" i="10" s="1"/>
  <c r="AB47" i="14"/>
  <c r="AC15" i="14"/>
  <c r="CI15" i="14" s="1" a="1"/>
  <c r="CI15" i="14" s="1"/>
  <c r="CI121" i="14"/>
  <c r="CI89" i="14"/>
  <c r="CI121" i="21"/>
  <c r="CI89" i="21"/>
  <c r="CI121" i="10"/>
  <c r="CI89" i="10"/>
  <c r="CI121" i="17"/>
  <c r="CI89" i="17"/>
  <c r="CI121" i="18"/>
  <c r="CI89" i="18"/>
  <c r="CI124" i="4"/>
  <c r="CI127" i="4" s="1"/>
  <c r="CI120" i="4" s="1"/>
  <c r="CI88" i="4"/>
  <c r="CI110" i="7"/>
  <c r="CI78" i="7"/>
  <c r="CI92" i="10"/>
  <c r="CI60" i="10"/>
  <c r="CI102" i="17"/>
  <c r="CI70" i="17"/>
  <c r="CI107" i="12"/>
  <c r="CI75" i="12"/>
  <c r="CI113" i="16"/>
  <c r="CI81" i="16"/>
  <c r="CI118" i="2"/>
  <c r="CI86" i="2"/>
  <c r="CI107" i="13"/>
  <c r="CI75" i="13"/>
  <c r="CI109" i="16"/>
  <c r="CI77" i="16"/>
  <c r="CI109" i="9"/>
  <c r="CI77" i="9"/>
  <c r="CI119" i="16"/>
  <c r="CI87" i="16"/>
  <c r="CI96" i="15"/>
  <c r="CI64" i="15"/>
  <c r="CI97" i="8"/>
  <c r="CI65" i="8"/>
  <c r="CI102" i="7"/>
  <c r="CI70" i="7"/>
  <c r="CI112" i="14"/>
  <c r="CI80" i="14"/>
  <c r="CI104" i="21"/>
  <c r="CI72" i="21"/>
  <c r="CI100" i="6"/>
  <c r="CI68" i="6"/>
  <c r="CI109" i="17"/>
  <c r="CI77" i="17"/>
  <c r="CI111" i="15"/>
  <c r="CI79" i="15"/>
  <c r="CI113" i="2"/>
  <c r="CI81" i="2"/>
  <c r="CI112" i="20"/>
  <c r="CI80" i="20"/>
  <c r="CI109" i="20"/>
  <c r="CI77" i="20"/>
  <c r="CI98" i="15"/>
  <c r="CI66" i="15"/>
  <c r="CI91" i="19"/>
  <c r="CI59" i="19"/>
  <c r="CI106" i="16"/>
  <c r="CI74" i="16"/>
  <c r="CI100" i="17"/>
  <c r="CI68" i="17"/>
  <c r="CI100" i="19"/>
  <c r="CI68" i="19"/>
  <c r="CI91" i="3"/>
  <c r="CI59" i="3"/>
  <c r="CI101" i="4"/>
  <c r="CI69" i="4"/>
  <c r="CI102" i="20"/>
  <c r="CI70" i="20"/>
  <c r="CI109" i="10"/>
  <c r="CI77" i="10"/>
  <c r="CI115" i="6"/>
  <c r="CI83" i="6"/>
  <c r="CI93" i="12"/>
  <c r="CI61" i="12"/>
  <c r="CI110" i="9"/>
  <c r="CI78" i="9"/>
  <c r="CI106" i="20"/>
  <c r="CI74" i="20"/>
  <c r="CI105" i="19"/>
  <c r="CI73" i="19"/>
  <c r="CI106" i="12"/>
  <c r="CI74" i="12"/>
  <c r="CI116" i="9"/>
  <c r="CI84" i="9"/>
  <c r="CI93" i="1"/>
  <c r="CI61" i="1"/>
  <c r="CI95" i="19"/>
  <c r="CI63" i="19"/>
  <c r="AD47" i="3"/>
  <c r="AD47" i="16"/>
  <c r="AB47" i="20"/>
  <c r="AC15" i="20"/>
  <c r="CI15" i="20" s="1" a="1"/>
  <c r="CI15" i="20" s="1"/>
  <c r="CG90" i="15"/>
  <c r="CG58" i="15"/>
  <c r="CI121" i="4"/>
  <c r="CI89" i="4"/>
  <c r="CI121" i="11"/>
  <c r="CI89" i="11"/>
  <c r="CI121" i="3"/>
  <c r="CI89" i="3"/>
  <c r="CI124" i="9"/>
  <c r="CI127" i="9" s="1"/>
  <c r="CI120" i="9" s="1"/>
  <c r="CI88" i="9"/>
  <c r="CI121" i="5"/>
  <c r="CI89" i="5"/>
  <c r="CI124" i="18"/>
  <c r="CI127" i="18" s="1"/>
  <c r="CI120" i="18" s="1"/>
  <c r="CI88" i="18"/>
  <c r="CI124" i="10"/>
  <c r="CI127" i="10" s="1"/>
  <c r="CI120" i="10" s="1"/>
  <c r="CI88" i="10"/>
  <c r="CI121" i="20"/>
  <c r="CI89" i="20"/>
  <c r="CI124" i="1"/>
  <c r="CI127" i="1" s="1"/>
  <c r="CI120" i="1" s="1"/>
  <c r="CI88" i="1"/>
  <c r="CI121" i="19"/>
  <c r="CI89" i="19"/>
  <c r="CI121" i="9"/>
  <c r="CI89" i="9"/>
  <c r="CI99" i="15"/>
  <c r="CI67" i="15"/>
  <c r="CI102" i="10"/>
  <c r="CI70" i="10"/>
  <c r="CJ94" i="9"/>
  <c r="CJ62" i="9"/>
  <c r="CI111" i="2"/>
  <c r="CI79" i="2"/>
  <c r="CI108" i="3"/>
  <c r="CI76" i="3"/>
  <c r="CI98" i="16"/>
  <c r="CI66" i="16"/>
  <c r="CI98" i="3"/>
  <c r="CI66" i="3"/>
  <c r="CI107" i="7"/>
  <c r="CI75" i="7"/>
  <c r="CJ117" i="16"/>
  <c r="CJ85" i="16"/>
  <c r="CI118" i="6"/>
  <c r="CI86" i="6"/>
  <c r="CI92" i="8"/>
  <c r="CI60" i="8"/>
  <c r="CI95" i="3"/>
  <c r="CI63" i="3"/>
  <c r="CI103" i="4"/>
  <c r="CI71" i="4"/>
  <c r="CI116" i="12"/>
  <c r="CI84" i="12"/>
  <c r="CI108" i="13"/>
  <c r="CI76" i="13"/>
  <c r="CI101" i="11"/>
  <c r="CI69" i="11"/>
  <c r="CJ94" i="6"/>
  <c r="CJ62" i="6"/>
  <c r="CI115" i="16"/>
  <c r="CI83" i="16"/>
  <c r="CI113" i="3"/>
  <c r="CI81" i="3"/>
  <c r="CI104" i="11"/>
  <c r="CI72" i="11"/>
  <c r="CI92" i="15"/>
  <c r="CI60" i="15"/>
  <c r="CI119" i="19"/>
  <c r="CI87" i="19"/>
  <c r="CI91" i="11"/>
  <c r="CI59" i="11"/>
  <c r="CI111" i="20"/>
  <c r="CI79" i="20"/>
  <c r="CI108" i="6"/>
  <c r="CI76" i="6"/>
  <c r="CI106" i="21"/>
  <c r="CI74" i="21"/>
  <c r="CI93" i="11"/>
  <c r="CI61" i="11"/>
  <c r="CI96" i="5"/>
  <c r="CI64" i="5"/>
  <c r="CI114" i="4"/>
  <c r="CI82" i="4"/>
  <c r="CI105" i="9"/>
  <c r="CI73" i="9"/>
  <c r="CI104" i="12"/>
  <c r="CI72" i="12"/>
  <c r="CI91" i="15"/>
  <c r="CI59" i="15"/>
  <c r="CI108" i="17"/>
  <c r="CI76" i="17"/>
  <c r="CI101" i="7"/>
  <c r="CI69" i="7"/>
  <c r="CI114" i="6"/>
  <c r="CI82" i="6"/>
  <c r="CI102" i="12"/>
  <c r="CI70" i="12"/>
  <c r="CI99" i="13"/>
  <c r="CI67" i="13"/>
  <c r="CI101" i="21"/>
  <c r="CI69" i="21"/>
  <c r="CI113" i="11"/>
  <c r="CI81" i="11"/>
  <c r="CI103" i="19"/>
  <c r="CI71" i="19"/>
  <c r="CI96" i="13"/>
  <c r="CI64" i="13"/>
  <c r="CI103" i="13"/>
  <c r="CI71" i="13"/>
  <c r="CI119" i="2"/>
  <c r="CI87" i="2"/>
  <c r="CI119" i="5"/>
  <c r="CI87" i="5"/>
  <c r="CI115" i="12"/>
  <c r="CI83" i="12"/>
  <c r="CI97" i="12"/>
  <c r="CI65" i="12"/>
  <c r="CI114" i="16"/>
  <c r="CI82" i="16"/>
  <c r="CJ112" i="7"/>
  <c r="CJ80" i="7"/>
  <c r="CJ107" i="2"/>
  <c r="CJ75" i="2"/>
  <c r="CI104" i="10"/>
  <c r="CI72" i="10"/>
  <c r="CI103" i="11"/>
  <c r="CI71" i="11"/>
  <c r="CI111" i="19"/>
  <c r="CI79" i="19"/>
  <c r="CI108" i="20"/>
  <c r="CI76" i="20"/>
  <c r="CI107" i="1"/>
  <c r="CI75" i="1"/>
  <c r="CI103" i="21"/>
  <c r="CI71" i="21"/>
  <c r="CI96" i="10"/>
  <c r="CI64" i="10"/>
  <c r="CI106" i="4"/>
  <c r="CI74" i="4"/>
  <c r="CI99" i="6"/>
  <c r="CI67" i="6"/>
  <c r="CI91" i="18"/>
  <c r="CI59" i="18"/>
  <c r="CI92" i="2"/>
  <c r="CI60" i="2"/>
  <c r="CI107" i="16"/>
  <c r="CI75" i="16"/>
  <c r="CI116" i="21"/>
  <c r="CI84" i="21"/>
  <c r="CI115" i="18"/>
  <c r="CI83" i="18"/>
  <c r="CI119" i="14"/>
  <c r="CI87" i="14"/>
  <c r="CI119" i="4"/>
  <c r="CI87" i="4"/>
  <c r="CI111" i="21"/>
  <c r="CI79" i="21"/>
  <c r="CI99" i="5"/>
  <c r="CI67" i="5"/>
  <c r="CI99" i="19"/>
  <c r="CI67" i="19"/>
  <c r="CI96" i="20"/>
  <c r="CI64" i="20"/>
  <c r="CI113" i="20"/>
  <c r="CI81" i="20"/>
  <c r="CI109" i="13"/>
  <c r="CI77" i="13"/>
  <c r="CI97" i="19"/>
  <c r="CI65" i="19"/>
  <c r="CI110" i="17"/>
  <c r="CI78" i="17"/>
  <c r="CI119" i="8"/>
  <c r="CI87" i="8"/>
  <c r="CI103" i="18"/>
  <c r="CI71" i="18"/>
  <c r="CI93" i="2"/>
  <c r="CI61" i="2"/>
  <c r="CI95" i="12"/>
  <c r="CI63" i="12"/>
  <c r="CI101" i="14"/>
  <c r="CI69" i="14"/>
  <c r="CI110" i="19"/>
  <c r="CI78" i="19"/>
  <c r="CI117" i="1"/>
  <c r="CI85" i="1"/>
  <c r="CI99" i="1"/>
  <c r="CI67" i="1"/>
  <c r="CI94" i="21"/>
  <c r="CI62" i="21"/>
  <c r="CJ91" i="7"/>
  <c r="CJ59" i="7"/>
  <c r="CJ102" i="6"/>
  <c r="CJ70" i="6"/>
  <c r="CI96" i="4"/>
  <c r="CI64" i="4"/>
  <c r="CI116" i="14"/>
  <c r="CI84" i="14"/>
  <c r="CI97" i="16"/>
  <c r="CI65" i="16"/>
  <c r="CI99" i="16"/>
  <c r="CI67" i="16"/>
  <c r="CI110" i="1"/>
  <c r="CI78" i="1"/>
  <c r="CI105" i="20"/>
  <c r="CI73" i="20"/>
  <c r="CI104" i="9"/>
  <c r="CI72" i="9"/>
  <c r="CI106" i="15"/>
  <c r="CI74" i="15"/>
  <c r="CI111" i="4"/>
  <c r="CI79" i="4"/>
  <c r="CI118" i="15"/>
  <c r="CI86" i="15"/>
  <c r="CI94" i="2"/>
  <c r="CI62" i="2"/>
  <c r="CI101" i="1"/>
  <c r="CI69" i="1"/>
  <c r="CI100" i="12"/>
  <c r="CI68" i="12"/>
  <c r="CI117" i="11"/>
  <c r="CI85" i="11"/>
  <c r="CI110" i="2"/>
  <c r="CI78" i="2"/>
  <c r="CI106" i="8"/>
  <c r="CI74" i="8"/>
  <c r="CI108" i="9"/>
  <c r="CI76" i="9"/>
  <c r="CI105" i="17"/>
  <c r="CI73" i="17"/>
  <c r="CI96" i="7"/>
  <c r="CI64" i="7"/>
  <c r="CI107" i="15"/>
  <c r="CI75" i="15"/>
  <c r="CI104" i="16"/>
  <c r="CI72" i="16"/>
  <c r="CI117" i="13"/>
  <c r="CI85" i="13"/>
  <c r="CI111" i="10"/>
  <c r="CI79" i="10"/>
  <c r="CI117" i="6"/>
  <c r="CI85" i="6"/>
  <c r="CI109" i="7"/>
  <c r="CI77" i="7"/>
  <c r="CI100" i="11"/>
  <c r="CI68" i="11"/>
  <c r="CJ95" i="5"/>
  <c r="CJ63" i="5"/>
  <c r="CJ97" i="7"/>
  <c r="CJ65" i="7"/>
  <c r="CJ100" i="4"/>
  <c r="CJ68" i="4"/>
  <c r="CI113" i="4"/>
  <c r="CI81" i="4"/>
  <c r="CI91" i="16"/>
  <c r="CI59" i="16"/>
  <c r="CI118" i="14"/>
  <c r="CI86" i="14"/>
  <c r="CI95" i="18"/>
  <c r="CI63" i="18"/>
  <c r="CI102" i="16"/>
  <c r="CI70" i="16"/>
  <c r="CJ99" i="7"/>
  <c r="CJ67" i="7"/>
  <c r="CI94" i="5"/>
  <c r="CI62" i="5"/>
  <c r="CI119" i="6"/>
  <c r="CI87" i="6"/>
  <c r="CI114" i="12"/>
  <c r="CI82" i="12"/>
  <c r="CI104" i="19"/>
  <c r="CI72" i="19"/>
  <c r="CI103" i="12"/>
  <c r="CI71" i="12"/>
  <c r="CI95" i="13"/>
  <c r="CI63" i="13"/>
  <c r="CI119" i="20"/>
  <c r="CI87" i="20"/>
  <c r="CI95" i="4"/>
  <c r="CI63" i="4"/>
  <c r="CI107" i="21"/>
  <c r="CI75" i="21"/>
  <c r="CI115" i="5"/>
  <c r="CI83" i="5"/>
  <c r="CI108" i="1"/>
  <c r="CI76" i="1"/>
  <c r="CI103" i="15"/>
  <c r="CI71" i="15"/>
  <c r="CI100" i="16"/>
  <c r="CI68" i="16"/>
  <c r="CI105" i="18"/>
  <c r="CI73" i="18"/>
  <c r="CI96" i="16"/>
  <c r="CI64" i="16"/>
  <c r="CI109" i="15"/>
  <c r="CI77" i="15"/>
  <c r="CI92" i="9"/>
  <c r="CI60" i="9"/>
  <c r="CI95" i="8"/>
  <c r="CI63" i="8"/>
  <c r="CI111" i="8"/>
  <c r="CI79" i="8"/>
  <c r="CI101" i="15"/>
  <c r="CI69" i="15"/>
  <c r="CI111" i="18"/>
  <c r="CI79" i="18"/>
  <c r="CI102" i="1"/>
  <c r="CI70" i="1"/>
  <c r="CI98" i="4"/>
  <c r="CI66" i="4"/>
  <c r="CI106" i="3"/>
  <c r="CI74" i="3"/>
  <c r="CI114" i="15"/>
  <c r="CI82" i="15"/>
  <c r="CI113" i="18"/>
  <c r="CI81" i="18"/>
  <c r="CI93" i="16"/>
  <c r="CI61" i="16"/>
  <c r="CI111" i="9"/>
  <c r="CI79" i="9"/>
  <c r="CJ106" i="10"/>
  <c r="CJ74" i="10"/>
  <c r="CI107" i="8"/>
  <c r="CI75" i="8"/>
  <c r="CI99" i="10"/>
  <c r="CI67" i="10"/>
  <c r="CI96" i="11"/>
  <c r="CI64" i="11"/>
  <c r="CI119" i="11"/>
  <c r="CI87" i="11"/>
  <c r="CJ95" i="6"/>
  <c r="CJ63" i="6"/>
  <c r="CG90" i="6"/>
  <c r="CG58" i="6"/>
  <c r="AB47" i="15"/>
  <c r="AC15" i="15"/>
  <c r="CI15" i="15" s="1" a="1"/>
  <c r="CI15" i="15" s="1"/>
  <c r="AD47" i="19"/>
  <c r="CI121" i="12"/>
  <c r="CI89" i="12"/>
  <c r="CI124" i="8"/>
  <c r="CI127" i="8" s="1"/>
  <c r="CI120" i="8" s="1"/>
  <c r="CI88" i="8"/>
  <c r="CI124" i="7"/>
  <c r="CI127" i="7" s="1"/>
  <c r="CI120" i="7" s="1"/>
  <c r="CI88" i="7"/>
  <c r="CI124" i="11"/>
  <c r="CI127" i="11" s="1"/>
  <c r="CI120" i="11" s="1"/>
  <c r="CI88" i="11"/>
  <c r="CI124" i="13"/>
  <c r="CI127" i="13" s="1"/>
  <c r="CI120" i="13" s="1"/>
  <c r="CI88" i="13"/>
  <c r="CI110" i="8"/>
  <c r="CI78" i="8"/>
  <c r="CI97" i="1"/>
  <c r="CI65" i="1"/>
  <c r="CI97" i="18"/>
  <c r="CI65" i="18"/>
  <c r="CI102" i="3"/>
  <c r="CI70" i="3"/>
  <c r="CI98" i="12"/>
  <c r="CI66" i="12"/>
  <c r="CI107" i="5"/>
  <c r="CI75" i="5"/>
  <c r="CI104" i="20"/>
  <c r="CI72" i="20"/>
  <c r="CI106" i="1"/>
  <c r="CI74" i="1"/>
  <c r="CI100" i="9"/>
  <c r="CI68" i="9"/>
  <c r="CI97" i="3"/>
  <c r="CI65" i="3"/>
  <c r="CI102" i="5"/>
  <c r="CI70" i="5"/>
  <c r="CI119" i="7"/>
  <c r="CI87" i="7"/>
  <c r="CI119" i="15"/>
  <c r="CI87" i="15"/>
  <c r="CI96" i="1"/>
  <c r="CI64" i="1"/>
  <c r="CI107" i="14"/>
  <c r="CI75" i="14"/>
  <c r="CJ112" i="17"/>
  <c r="CJ80" i="17"/>
  <c r="CI105" i="8"/>
  <c r="CI73" i="8"/>
  <c r="CI109" i="1"/>
  <c r="CI77" i="1"/>
  <c r="CI110" i="15"/>
  <c r="CI78" i="15"/>
  <c r="CI106" i="6"/>
  <c r="CI74" i="6"/>
  <c r="CI103" i="14"/>
  <c r="CI71" i="14"/>
  <c r="CI109" i="12"/>
  <c r="CI77" i="12"/>
  <c r="CI115" i="3"/>
  <c r="CI83" i="3"/>
  <c r="CI115" i="4"/>
  <c r="CI83" i="4"/>
  <c r="CI110" i="11"/>
  <c r="CI78" i="11"/>
  <c r="CI115" i="14"/>
  <c r="CI83" i="14"/>
  <c r="CI94" i="8"/>
  <c r="CI62" i="8"/>
  <c r="CI100" i="10"/>
  <c r="CI68" i="10"/>
  <c r="CI102" i="13"/>
  <c r="CI70" i="13"/>
  <c r="CJ97" i="21"/>
  <c r="CJ65" i="21"/>
  <c r="CI93" i="4"/>
  <c r="CI61" i="4"/>
  <c r="CI104" i="1"/>
  <c r="CI72" i="1"/>
  <c r="CI118" i="12"/>
  <c r="CI86" i="12"/>
  <c r="CJ96" i="8"/>
  <c r="CJ64" i="8"/>
  <c r="CI101" i="3"/>
  <c r="CI69" i="3"/>
  <c r="CI115" i="15"/>
  <c r="CI83" i="15"/>
  <c r="CI92" i="1"/>
  <c r="CI60" i="1"/>
  <c r="CJ113" i="7"/>
  <c r="CJ81" i="7"/>
  <c r="CI103" i="5"/>
  <c r="CI71" i="5"/>
  <c r="CI116" i="1"/>
  <c r="CI84" i="1"/>
  <c r="CI91" i="4"/>
  <c r="CI59" i="4"/>
  <c r="CI118" i="17"/>
  <c r="CI86" i="17"/>
  <c r="CI102" i="15"/>
  <c r="CI70" i="15"/>
  <c r="CI118" i="4"/>
  <c r="CI86" i="4"/>
  <c r="CI114" i="14"/>
  <c r="CI82" i="14"/>
  <c r="CI92" i="18"/>
  <c r="CI60" i="18"/>
  <c r="CI115" i="20"/>
  <c r="CI83" i="20"/>
  <c r="CI108" i="10"/>
  <c r="CI76" i="10"/>
  <c r="CI98" i="17"/>
  <c r="CI66" i="17"/>
  <c r="CI117" i="9"/>
  <c r="CI85" i="9"/>
  <c r="CI92" i="12"/>
  <c r="CI60" i="12"/>
  <c r="CI111" i="17"/>
  <c r="CI79" i="17"/>
  <c r="CI108" i="5"/>
  <c r="CI76" i="5"/>
  <c r="CI108" i="8"/>
  <c r="CI76" i="8"/>
  <c r="CI104" i="5"/>
  <c r="CI72" i="5"/>
  <c r="CI91" i="8"/>
  <c r="CI59" i="8"/>
  <c r="CI91" i="10"/>
  <c r="CI59" i="10"/>
  <c r="CI113" i="15"/>
  <c r="CI81" i="15"/>
  <c r="CI108" i="7"/>
  <c r="CI76" i="7"/>
  <c r="CI113" i="8"/>
  <c r="CI81" i="8"/>
  <c r="CI104" i="18"/>
  <c r="CI72" i="18"/>
  <c r="CI102" i="19"/>
  <c r="CI70" i="19"/>
  <c r="CI118" i="16"/>
  <c r="CI86" i="16"/>
  <c r="CI116" i="13"/>
  <c r="CI84" i="13"/>
  <c r="CI99" i="9"/>
  <c r="CI67" i="9"/>
  <c r="CI101" i="20"/>
  <c r="CI69" i="20"/>
  <c r="CI114" i="7"/>
  <c r="CI82" i="7"/>
  <c r="CI112" i="3"/>
  <c r="CI80" i="3"/>
  <c r="CI115" i="19"/>
  <c r="CI83" i="19"/>
  <c r="CI118" i="13"/>
  <c r="CI86" i="13"/>
  <c r="CI106" i="7"/>
  <c r="CI74" i="7"/>
  <c r="CI92" i="17"/>
  <c r="CI60" i="17"/>
  <c r="CI96" i="6"/>
  <c r="CI64" i="6"/>
  <c r="CI97" i="11"/>
  <c r="CI65" i="11"/>
  <c r="CI101" i="8"/>
  <c r="CI69" i="8"/>
  <c r="CI98" i="9"/>
  <c r="CI66" i="9"/>
  <c r="CI101" i="17"/>
  <c r="CI69" i="17"/>
  <c r="CI103" i="2"/>
  <c r="CI71" i="2"/>
  <c r="CI93" i="9"/>
  <c r="CI61" i="9"/>
  <c r="CI118" i="5"/>
  <c r="CI86" i="5"/>
  <c r="CI100" i="18"/>
  <c r="CI68" i="18"/>
  <c r="CI93" i="10"/>
  <c r="CI61" i="10"/>
  <c r="CI114" i="8"/>
  <c r="CI82" i="8"/>
  <c r="CJ109" i="8"/>
  <c r="CJ77" i="8"/>
  <c r="CJ94" i="7"/>
  <c r="CJ62" i="7"/>
  <c r="CI101" i="10"/>
  <c r="CI69" i="10"/>
  <c r="CI105" i="4"/>
  <c r="CI73" i="4"/>
  <c r="CI105" i="5"/>
  <c r="CI73" i="5"/>
  <c r="CI114" i="10"/>
  <c r="CI82" i="10"/>
  <c r="CI110" i="14"/>
  <c r="CI78" i="14"/>
  <c r="CI96" i="18"/>
  <c r="CI64" i="18"/>
  <c r="CI94" i="16"/>
  <c r="CI62" i="16"/>
  <c r="CI98" i="2"/>
  <c r="CI66" i="2"/>
  <c r="CI91" i="6"/>
  <c r="CI59" i="6"/>
  <c r="CI99" i="18"/>
  <c r="CI67" i="18"/>
  <c r="CI96" i="19"/>
  <c r="CI64" i="19"/>
  <c r="CI113" i="21"/>
  <c r="CI81" i="21"/>
  <c r="CI117" i="12"/>
  <c r="CI85" i="12"/>
  <c r="CI109" i="19"/>
  <c r="CI77" i="19"/>
  <c r="CI112" i="13"/>
  <c r="CI80" i="13"/>
  <c r="CI100" i="14"/>
  <c r="CI68" i="14"/>
  <c r="CI103" i="8"/>
  <c r="CI71" i="8"/>
  <c r="CI119" i="13"/>
  <c r="CI87" i="13"/>
  <c r="CI107" i="11"/>
  <c r="CI75" i="11"/>
  <c r="CI98" i="14"/>
  <c r="CI66" i="14"/>
  <c r="CI93" i="17"/>
  <c r="CI61" i="17"/>
  <c r="CI104" i="17"/>
  <c r="CI72" i="17"/>
  <c r="CJ113" i="14"/>
  <c r="CJ81" i="14"/>
  <c r="AB47" i="4"/>
  <c r="AC15" i="4"/>
  <c r="CI15" i="4" s="1" a="1"/>
  <c r="CI15" i="4" s="1"/>
  <c r="CG90" i="18"/>
  <c r="CG58" i="18"/>
  <c r="AB47" i="17"/>
  <c r="AC15" i="17"/>
  <c r="CI15" i="17" s="1" a="1"/>
  <c r="CI15" i="17" s="1"/>
  <c r="AB47" i="6"/>
  <c r="AC15" i="6"/>
  <c r="CI15" i="6" s="1" a="1"/>
  <c r="CI15" i="6" s="1"/>
  <c r="CI121" i="2"/>
  <c r="CI89" i="2"/>
  <c r="CI124" i="19"/>
  <c r="CI127" i="19" s="1"/>
  <c r="CI120" i="19" s="1"/>
  <c r="CI88" i="19"/>
  <c r="CI124" i="6"/>
  <c r="CI127" i="6" s="1"/>
  <c r="CI120" i="6" s="1"/>
  <c r="CI88" i="6"/>
  <c r="CI124" i="20"/>
  <c r="CI127" i="20" s="1"/>
  <c r="CI120" i="20" s="1"/>
  <c r="CI88" i="20"/>
  <c r="CI124" i="21"/>
  <c r="CI127" i="21" s="1"/>
  <c r="CI120" i="21" s="1"/>
  <c r="CI88" i="21"/>
  <c r="CJ99" i="8"/>
  <c r="CJ67" i="8"/>
  <c r="CI107" i="9"/>
  <c r="CI75" i="9"/>
  <c r="CI106" i="19"/>
  <c r="CI74" i="19"/>
  <c r="CI94" i="19"/>
  <c r="CI62" i="19"/>
  <c r="CI114" i="13"/>
  <c r="CI82" i="13"/>
  <c r="CI114" i="1"/>
  <c r="CI82" i="1"/>
  <c r="CI106" i="17"/>
  <c r="CI74" i="17"/>
  <c r="CI116" i="3"/>
  <c r="CI84" i="3"/>
  <c r="CI117" i="20"/>
  <c r="CI85" i="20"/>
  <c r="CI100" i="20"/>
  <c r="CI68" i="20"/>
  <c r="CI113" i="12"/>
  <c r="CI81" i="12"/>
  <c r="CI103" i="3"/>
  <c r="CI71" i="3"/>
  <c r="CI96" i="9"/>
  <c r="CI64" i="9"/>
  <c r="CI102" i="21"/>
  <c r="CI70" i="21"/>
  <c r="CI106" i="11"/>
  <c r="CI74" i="11"/>
  <c r="CI92" i="7"/>
  <c r="CI60" i="7"/>
  <c r="CI91" i="1"/>
  <c r="CI59" i="1"/>
  <c r="CI94" i="17"/>
  <c r="CI62" i="17"/>
  <c r="CI100" i="7"/>
  <c r="CI68" i="7"/>
  <c r="CI108" i="14"/>
  <c r="CI76" i="14"/>
  <c r="CI112" i="11"/>
  <c r="CI80" i="11"/>
  <c r="CI100" i="1"/>
  <c r="CI68" i="1"/>
  <c r="CI98" i="19"/>
  <c r="CI66" i="19"/>
  <c r="CI105" i="15"/>
  <c r="CI73" i="15"/>
  <c r="CI94" i="10"/>
  <c r="CI62" i="10"/>
  <c r="CI114" i="17"/>
  <c r="CI82" i="17"/>
  <c r="CI99" i="4"/>
  <c r="CI67" i="4"/>
  <c r="CI117" i="14"/>
  <c r="CI85" i="14"/>
  <c r="CI105" i="12"/>
  <c r="CI73" i="12"/>
  <c r="CI118" i="21"/>
  <c r="CI86" i="21"/>
  <c r="CI98" i="5"/>
  <c r="CI66" i="5"/>
  <c r="CI94" i="15"/>
  <c r="CI62" i="15"/>
  <c r="CJ117" i="3"/>
  <c r="CJ85" i="3"/>
  <c r="CI98" i="6"/>
  <c r="CI66" i="6"/>
  <c r="CI91" i="2"/>
  <c r="CI59" i="2"/>
  <c r="CI95" i="21"/>
  <c r="CI63" i="21"/>
  <c r="CI94" i="4"/>
  <c r="CI62" i="4"/>
  <c r="CI119" i="21"/>
  <c r="CI87" i="21"/>
  <c r="CI116" i="7"/>
  <c r="CI84" i="7"/>
  <c r="CI110" i="18"/>
  <c r="CI78" i="18"/>
  <c r="CI97" i="9"/>
  <c r="CI65" i="9"/>
  <c r="CI112" i="12"/>
  <c r="CI80" i="12"/>
  <c r="CI95" i="15"/>
  <c r="CI63" i="15"/>
  <c r="CI110" i="21"/>
  <c r="CI78" i="21"/>
  <c r="CI119" i="9"/>
  <c r="CI87" i="9"/>
  <c r="CI111" i="13"/>
  <c r="CI79" i="13"/>
  <c r="CG90" i="4"/>
  <c r="CG58" i="4"/>
  <c r="AB47" i="18"/>
  <c r="AC15" i="18"/>
  <c r="CI15" i="18" s="1" a="1"/>
  <c r="CI15" i="18" s="1"/>
  <c r="CI124" i="14"/>
  <c r="CI127" i="14" s="1"/>
  <c r="CI120" i="14" s="1"/>
  <c r="CI88" i="14"/>
  <c r="CI124" i="16"/>
  <c r="CI127" i="16" s="1"/>
  <c r="CI120" i="16" s="1"/>
  <c r="CI88" i="16"/>
  <c r="CI121" i="13"/>
  <c r="CI89" i="13"/>
  <c r="CI121" i="6"/>
  <c r="CI89" i="6"/>
  <c r="CI124" i="5"/>
  <c r="CI127" i="5" s="1"/>
  <c r="CI120" i="5" s="1"/>
  <c r="CI88" i="5"/>
  <c r="CI121" i="1"/>
  <c r="CI89" i="1"/>
  <c r="CI96" i="14"/>
  <c r="CI64" i="14"/>
  <c r="CI116" i="2"/>
  <c r="CI84" i="2"/>
  <c r="CI94" i="1"/>
  <c r="CI62" i="1"/>
  <c r="CI101" i="2"/>
  <c r="CI69" i="2"/>
  <c r="CI91" i="14"/>
  <c r="CI59" i="14"/>
  <c r="CI111" i="3"/>
  <c r="CI79" i="3"/>
  <c r="CI118" i="8"/>
  <c r="CI86" i="8"/>
  <c r="CI105" i="1"/>
  <c r="CI73" i="1"/>
  <c r="CI98" i="7"/>
  <c r="CI66" i="7"/>
  <c r="CI105" i="10"/>
  <c r="CI73" i="10"/>
  <c r="CI93" i="3"/>
  <c r="CI61" i="3"/>
  <c r="CI118" i="3"/>
  <c r="CI86" i="3"/>
  <c r="CI118" i="10"/>
  <c r="CI86" i="10"/>
  <c r="CI115" i="13"/>
  <c r="CI83" i="13"/>
  <c r="CI115" i="8"/>
  <c r="CI83" i="8"/>
  <c r="CI93" i="7"/>
  <c r="CI61" i="7"/>
  <c r="CI115" i="1"/>
  <c r="CI83" i="1"/>
  <c r="CI103" i="16"/>
  <c r="CI71" i="16"/>
  <c r="CI104" i="14"/>
  <c r="CI72" i="14"/>
  <c r="CI112" i="19"/>
  <c r="CI80" i="19"/>
  <c r="CI111" i="7"/>
  <c r="CI79" i="7"/>
  <c r="CI93" i="5"/>
  <c r="CI61" i="5"/>
  <c r="CI112" i="21"/>
  <c r="CI80" i="21"/>
  <c r="CI118" i="7"/>
  <c r="CI86" i="7"/>
  <c r="CJ116" i="19"/>
  <c r="CJ84" i="19"/>
  <c r="CI111" i="6"/>
  <c r="CI79" i="6"/>
  <c r="CI103" i="6"/>
  <c r="CI71" i="6"/>
  <c r="CI93" i="18"/>
  <c r="CI61" i="18"/>
  <c r="CI109" i="18"/>
  <c r="CI77" i="18"/>
  <c r="CI115" i="9"/>
  <c r="CI83" i="9"/>
  <c r="CI94" i="3"/>
  <c r="CI62" i="3"/>
  <c r="CI103" i="7"/>
  <c r="CI71" i="7"/>
  <c r="CI97" i="13"/>
  <c r="CI65" i="13"/>
  <c r="CI100" i="2"/>
  <c r="CI68" i="2"/>
  <c r="CI112" i="4"/>
  <c r="CI80" i="4"/>
  <c r="CI105" i="11"/>
  <c r="CI73" i="11"/>
  <c r="CI106" i="9"/>
  <c r="CI74" i="9"/>
  <c r="CI93" i="8"/>
  <c r="CI61" i="8"/>
  <c r="CI96" i="3"/>
  <c r="CI64" i="3"/>
  <c r="CI95" i="10"/>
  <c r="CI63" i="10"/>
  <c r="CJ99" i="17"/>
  <c r="CJ67" i="17"/>
  <c r="CI115" i="2"/>
  <c r="CI83" i="2"/>
  <c r="CI112" i="2"/>
  <c r="CI80" i="2"/>
  <c r="CI114" i="18"/>
  <c r="CI82" i="18"/>
  <c r="CI96" i="2"/>
  <c r="CI64" i="2"/>
  <c r="CI97" i="4"/>
  <c r="CI65" i="4"/>
  <c r="CI100" i="15"/>
  <c r="CI68" i="15"/>
  <c r="CI98" i="21"/>
  <c r="CI66" i="21"/>
  <c r="CI105" i="14"/>
  <c r="CI73" i="14"/>
  <c r="CI113" i="1"/>
  <c r="CI81" i="1"/>
  <c r="CI118" i="1"/>
  <c r="CI86" i="1"/>
  <c r="CI92" i="21"/>
  <c r="CI60" i="21"/>
  <c r="CI109" i="2"/>
  <c r="CI77" i="2"/>
  <c r="CI105" i="3"/>
  <c r="CI73" i="3"/>
  <c r="CI97" i="17"/>
  <c r="CI65" i="17"/>
  <c r="CI102" i="18"/>
  <c r="CI70" i="18"/>
  <c r="CI99" i="20"/>
  <c r="CI67" i="20"/>
  <c r="CI98" i="18"/>
  <c r="CI66" i="18"/>
  <c r="CI114" i="19"/>
  <c r="CI82" i="19"/>
  <c r="CI94" i="11"/>
  <c r="CI62" i="11"/>
  <c r="CI99" i="12"/>
  <c r="CI67" i="12"/>
  <c r="CI113" i="10"/>
  <c r="CI81" i="10"/>
  <c r="CI103" i="17"/>
  <c r="CI71" i="17"/>
  <c r="CI116" i="15"/>
  <c r="CI84" i="15"/>
  <c r="CI105" i="21"/>
  <c r="CI73" i="21"/>
  <c r="CI108" i="12"/>
  <c r="CI76" i="12"/>
  <c r="CI110" i="10"/>
  <c r="CI78" i="10"/>
  <c r="CI113" i="5"/>
  <c r="CI81" i="5"/>
  <c r="CI115" i="11"/>
  <c r="CI83" i="11"/>
  <c r="CI116" i="17"/>
  <c r="CI84" i="17"/>
  <c r="CI119" i="17"/>
  <c r="CI87" i="17"/>
  <c r="CI92" i="19"/>
  <c r="CI60" i="19"/>
  <c r="CI117" i="5"/>
  <c r="CI85" i="5"/>
  <c r="CJ92" i="20"/>
  <c r="CJ60" i="20"/>
  <c r="CI98" i="11"/>
  <c r="CI66" i="11"/>
  <c r="CI106" i="13"/>
  <c r="CI74" i="13"/>
  <c r="CI97" i="14"/>
  <c r="CI65" i="14"/>
  <c r="CI116" i="20"/>
  <c r="CI84" i="20"/>
  <c r="CI108" i="18"/>
  <c r="CI76" i="18"/>
  <c r="CJ106" i="5"/>
  <c r="CJ74" i="5"/>
  <c r="CI119" i="12"/>
  <c r="CI87" i="12"/>
  <c r="CI104" i="2"/>
  <c r="CI72" i="2"/>
  <c r="CI111" i="12"/>
  <c r="CI79" i="12"/>
  <c r="CI112" i="10"/>
  <c r="CI80" i="10"/>
  <c r="CI100" i="21"/>
  <c r="CI68" i="21"/>
  <c r="CI109" i="4"/>
  <c r="CI77" i="4"/>
  <c r="CI91" i="20"/>
  <c r="CI59" i="20"/>
  <c r="CI96" i="21"/>
  <c r="CI64" i="21"/>
  <c r="CI92" i="4"/>
  <c r="CI60" i="4"/>
  <c r="CI93" i="13"/>
  <c r="CI61" i="13"/>
  <c r="CI97" i="15"/>
  <c r="CI65" i="15"/>
  <c r="CI104" i="6"/>
  <c r="CI72" i="6"/>
  <c r="CI108" i="15"/>
  <c r="CI76" i="15"/>
  <c r="CI98" i="1"/>
  <c r="CI66" i="1"/>
  <c r="CI110" i="13"/>
  <c r="CI78" i="13"/>
  <c r="CI108" i="21"/>
  <c r="CI76" i="21"/>
  <c r="CI102" i="11"/>
  <c r="CI70" i="11"/>
  <c r="CI91" i="5"/>
  <c r="CI59" i="5"/>
  <c r="CI111" i="1"/>
  <c r="CI79" i="1"/>
  <c r="CI107" i="4"/>
  <c r="CI75" i="4"/>
  <c r="CI106" i="2"/>
  <c r="CI74" i="2"/>
  <c r="CI110" i="5"/>
  <c r="CI78" i="5"/>
  <c r="CI111" i="11"/>
  <c r="CI79" i="11"/>
  <c r="CI92" i="13"/>
  <c r="CI60" i="13"/>
  <c r="CI101" i="16"/>
  <c r="CI69" i="16"/>
  <c r="CJ114" i="9"/>
  <c r="CJ82" i="9"/>
  <c r="CI108" i="2"/>
  <c r="CI76" i="2"/>
  <c r="CI104" i="4"/>
  <c r="CI72" i="4"/>
  <c r="CI107" i="10"/>
  <c r="CI75" i="10"/>
  <c r="CI110" i="16"/>
  <c r="CI78" i="16"/>
  <c r="AB47" i="2"/>
  <c r="AC15" i="2"/>
  <c r="CI15" i="2" s="1" a="1"/>
  <c r="CI15" i="2" s="1"/>
  <c r="AB47" i="12"/>
  <c r="AC15" i="12"/>
  <c r="CI15" i="12" s="1" a="1"/>
  <c r="CI15" i="12" s="1"/>
  <c r="CI124" i="17"/>
  <c r="CI127" i="17" s="1"/>
  <c r="CI120" i="17" s="1"/>
  <c r="CI88" i="17"/>
  <c r="CI124" i="12"/>
  <c r="CI127" i="12" s="1"/>
  <c r="CI120" i="12" s="1"/>
  <c r="CI88" i="12"/>
  <c r="CI121" i="16"/>
  <c r="CI89" i="16"/>
  <c r="CK121" i="15"/>
  <c r="CK89" i="15"/>
  <c r="CI113" i="9"/>
  <c r="CI81" i="9"/>
  <c r="CI93" i="15"/>
  <c r="CI61" i="15"/>
  <c r="CI108" i="4"/>
  <c r="CI76" i="4"/>
  <c r="CI97" i="5"/>
  <c r="CI65" i="5"/>
  <c r="CI109" i="14"/>
  <c r="CI77" i="14"/>
  <c r="CI116" i="18"/>
  <c r="CI84" i="18"/>
  <c r="CJ99" i="2"/>
  <c r="CJ67" i="2"/>
  <c r="CI109" i="3"/>
  <c r="CI77" i="3"/>
  <c r="CI112" i="9"/>
  <c r="CI80" i="9"/>
  <c r="CI102" i="8"/>
  <c r="CI70" i="8"/>
  <c r="CI101" i="12"/>
  <c r="CI69" i="12"/>
  <c r="CI101" i="18"/>
  <c r="CI69" i="18"/>
  <c r="CI118" i="18"/>
  <c r="CI86" i="18"/>
  <c r="CI104" i="7"/>
  <c r="CI72" i="7"/>
  <c r="CI93" i="21"/>
  <c r="CI61" i="21"/>
  <c r="CI105" i="13"/>
  <c r="CI73" i="13"/>
  <c r="CI107" i="20"/>
  <c r="CI75" i="20"/>
  <c r="CI99" i="21"/>
  <c r="CI67" i="21"/>
  <c r="CI116" i="11"/>
  <c r="CI84" i="11"/>
  <c r="CI116" i="4"/>
  <c r="CI84" i="4"/>
  <c r="CI116" i="16"/>
  <c r="CI84" i="16"/>
  <c r="CI115" i="7"/>
  <c r="CI83" i="7"/>
  <c r="CI116" i="5"/>
  <c r="CI84" i="5"/>
  <c r="CI95" i="2"/>
  <c r="CI63" i="2"/>
  <c r="CI115" i="17"/>
  <c r="CI83" i="17"/>
  <c r="CI101" i="5"/>
  <c r="CI69" i="5"/>
  <c r="CI94" i="14"/>
  <c r="CI62" i="14"/>
  <c r="CI117" i="21"/>
  <c r="CI85" i="21"/>
  <c r="CI107" i="19"/>
  <c r="CI75" i="19"/>
  <c r="CI114" i="5"/>
  <c r="CI82" i="5"/>
  <c r="CI108" i="16"/>
  <c r="CI76" i="16"/>
  <c r="CI95" i="9"/>
  <c r="CI63" i="9"/>
  <c r="CI94" i="13"/>
  <c r="CI62" i="13"/>
  <c r="CJ101" i="19"/>
  <c r="CJ69" i="19"/>
  <c r="CI117" i="8"/>
  <c r="CI85" i="8"/>
  <c r="CI117" i="17"/>
  <c r="CI85" i="17"/>
  <c r="CI97" i="20"/>
  <c r="CI65" i="20"/>
  <c r="CI117" i="19"/>
  <c r="CI85" i="19"/>
  <c r="AD47" i="1"/>
  <c r="AD47" i="9"/>
  <c r="CG90" i="21"/>
  <c r="CG58" i="21"/>
  <c r="CG58" i="8"/>
  <c r="CG90" i="8"/>
  <c r="CG90" i="7"/>
  <c r="CG58" i="7"/>
  <c r="CG90" i="2"/>
  <c r="CG58" i="2"/>
  <c r="CG90" i="12"/>
  <c r="CG58" i="12"/>
  <c r="CG58" i="17"/>
  <c r="CG90" i="17"/>
  <c r="CI124" i="3"/>
  <c r="CI127" i="3" s="1"/>
  <c r="CI120" i="3" s="1"/>
  <c r="CI88" i="3"/>
  <c r="CI124" i="2"/>
  <c r="CI127" i="2" s="1"/>
  <c r="CI120" i="2" s="1"/>
  <c r="CI88" i="2"/>
  <c r="CI124" i="15"/>
  <c r="CI127" i="15" s="1"/>
  <c r="CI120" i="15" s="1"/>
  <c r="CI88" i="15"/>
  <c r="CI121" i="7"/>
  <c r="CI89" i="7"/>
  <c r="CI121" i="8"/>
  <c r="CI89" i="8"/>
  <c r="CI117" i="18"/>
  <c r="CI85" i="18"/>
  <c r="CI114" i="20"/>
  <c r="CI82" i="20"/>
  <c r="CI106" i="14"/>
  <c r="CI74" i="14"/>
  <c r="CI102" i="14"/>
  <c r="CI70" i="14"/>
  <c r="CI93" i="6"/>
  <c r="CI61" i="6"/>
  <c r="CI109" i="6"/>
  <c r="CI77" i="6"/>
  <c r="CI96" i="12"/>
  <c r="CI64" i="12"/>
  <c r="CI108" i="19"/>
  <c r="CI76" i="19"/>
  <c r="CI109" i="5"/>
  <c r="CI77" i="5"/>
  <c r="CI94" i="12"/>
  <c r="CI62" i="12"/>
  <c r="CI99" i="14"/>
  <c r="CI67" i="14"/>
  <c r="CI91" i="21"/>
  <c r="CI59" i="21"/>
  <c r="CI100" i="5"/>
  <c r="CI68" i="5"/>
  <c r="CI102" i="9"/>
  <c r="CI70" i="9"/>
  <c r="CI96" i="17"/>
  <c r="CI64" i="17"/>
  <c r="CJ92" i="3"/>
  <c r="CJ60" i="3"/>
  <c r="CI100" i="3"/>
  <c r="CI68" i="3"/>
  <c r="CI103" i="20"/>
  <c r="CI71" i="20"/>
  <c r="CI110" i="4"/>
  <c r="CI78" i="4"/>
  <c r="CI91" i="9"/>
  <c r="CI59" i="9"/>
  <c r="CI110" i="3"/>
  <c r="CI78" i="3"/>
  <c r="CI118" i="9"/>
  <c r="CI86" i="9"/>
  <c r="CI95" i="7"/>
  <c r="CI63" i="7"/>
  <c r="CI101" i="6"/>
  <c r="CI69" i="6"/>
  <c r="CI103" i="1"/>
  <c r="CI71" i="1"/>
  <c r="CI114" i="21"/>
  <c r="CI82" i="21"/>
  <c r="CI110" i="20"/>
  <c r="CI78" i="20"/>
  <c r="CI91" i="17"/>
  <c r="CI59" i="17"/>
  <c r="CI118" i="19"/>
  <c r="CI86" i="19"/>
  <c r="CI110" i="12"/>
  <c r="CI78" i="12"/>
  <c r="CJ113" i="6"/>
  <c r="CJ81" i="6"/>
  <c r="CI112" i="8"/>
  <c r="CI80" i="8"/>
  <c r="CI105" i="16"/>
  <c r="CI73" i="16"/>
  <c r="CI113" i="19"/>
  <c r="CI81" i="19"/>
  <c r="CI119" i="10"/>
  <c r="CI87" i="10"/>
  <c r="CI111" i="5"/>
  <c r="CI79" i="5"/>
  <c r="CI115" i="10"/>
  <c r="CI83" i="10"/>
  <c r="CI109" i="21"/>
  <c r="CI77" i="21"/>
  <c r="CI107" i="17"/>
  <c r="CI75" i="17"/>
  <c r="CI95" i="1"/>
  <c r="CI63" i="1"/>
  <c r="CI100" i="8"/>
  <c r="CI68" i="8"/>
  <c r="CI112" i="15"/>
  <c r="CI80" i="15"/>
  <c r="CI106" i="18"/>
  <c r="CI74" i="18"/>
  <c r="CI105" i="6"/>
  <c r="CI73" i="6"/>
  <c r="CI105" i="2"/>
  <c r="CI73" i="2"/>
  <c r="CI98" i="8"/>
  <c r="CI66" i="8"/>
  <c r="CI91" i="13"/>
  <c r="CI59" i="13"/>
  <c r="CI103" i="10"/>
  <c r="CI71" i="10"/>
  <c r="CI93" i="14"/>
  <c r="CI61" i="14"/>
  <c r="CI116" i="8"/>
  <c r="CI84" i="8"/>
  <c r="CI108" i="11"/>
  <c r="CI76" i="11"/>
  <c r="CI98" i="10"/>
  <c r="CI66" i="10"/>
  <c r="CI94" i="20"/>
  <c r="CI62" i="20"/>
  <c r="CI100" i="13"/>
  <c r="CI68" i="13"/>
  <c r="CI116" i="10"/>
  <c r="CI84" i="10"/>
  <c r="CJ94" i="18"/>
  <c r="CJ62" i="18"/>
  <c r="CJ104" i="8"/>
  <c r="CJ72" i="8"/>
  <c r="CI99" i="3"/>
  <c r="CI67" i="3"/>
  <c r="CI112" i="6"/>
  <c r="CI80" i="6"/>
  <c r="CI113" i="13"/>
  <c r="CI81" i="13"/>
  <c r="CI112" i="16"/>
  <c r="CI80" i="16"/>
  <c r="CI98" i="20"/>
  <c r="CI66" i="20"/>
  <c r="CI93" i="19"/>
  <c r="CI61" i="19"/>
  <c r="CJ117" i="7"/>
  <c r="CJ85" i="7"/>
  <c r="CI95" i="14"/>
  <c r="CI63" i="14"/>
  <c r="CI117" i="2"/>
  <c r="CI85" i="2"/>
  <c r="CI93" i="20"/>
  <c r="CI61" i="20"/>
  <c r="CI107" i="3"/>
  <c r="CI75" i="3"/>
  <c r="CI111" i="14"/>
  <c r="CI79" i="14"/>
  <c r="CI104" i="13"/>
  <c r="CI72" i="13"/>
  <c r="CI118" i="11"/>
  <c r="CI86" i="11"/>
  <c r="CI97" i="2"/>
  <c r="CI65" i="2"/>
  <c r="CI97" i="10"/>
  <c r="CI65" i="10"/>
  <c r="CI112" i="18"/>
  <c r="CI80" i="18"/>
  <c r="CI101" i="13"/>
  <c r="CI69" i="13"/>
  <c r="CI92" i="16"/>
  <c r="CI60" i="16"/>
  <c r="CI119" i="18"/>
  <c r="CI87" i="18"/>
  <c r="CI99" i="11"/>
  <c r="CI67" i="11"/>
  <c r="CI119" i="3"/>
  <c r="CI87" i="3"/>
  <c r="CI91" i="12"/>
  <c r="CI59" i="12"/>
  <c r="CI95" i="17"/>
  <c r="CI63" i="17"/>
  <c r="CI104" i="15"/>
  <c r="CI72" i="15"/>
  <c r="CI92" i="11"/>
  <c r="CI60" i="11"/>
  <c r="CI110" i="6"/>
  <c r="CI78" i="6"/>
  <c r="CI114" i="2"/>
  <c r="CI82" i="2"/>
  <c r="CI101" i="9"/>
  <c r="CI69" i="9"/>
  <c r="CI109" i="11"/>
  <c r="CI77" i="11"/>
  <c r="CI111" i="16"/>
  <c r="CI79" i="16"/>
  <c r="CI117" i="15"/>
  <c r="CI85" i="15"/>
  <c r="CI118" i="20"/>
  <c r="CI86" i="20"/>
  <c r="CI114" i="3"/>
  <c r="CI82" i="3"/>
  <c r="CI97" i="6"/>
  <c r="CI65" i="6"/>
  <c r="CI92" i="5"/>
  <c r="CI60" i="5"/>
  <c r="CI116" i="6"/>
  <c r="CI84" i="6"/>
  <c r="CI98" i="13"/>
  <c r="CI66" i="13"/>
  <c r="CI102" i="2"/>
  <c r="CI70" i="2"/>
  <c r="CI117" i="4"/>
  <c r="CI85" i="4"/>
  <c r="CI92" i="14"/>
  <c r="CI60" i="14"/>
  <c r="CI95" i="16"/>
  <c r="CI63" i="16"/>
  <c r="CI104" i="3"/>
  <c r="CI72" i="3"/>
  <c r="CI117" i="10"/>
  <c r="CI85" i="10"/>
  <c r="CI92" i="6"/>
  <c r="CI60" i="6"/>
  <c r="CI107" i="18"/>
  <c r="CI75" i="18"/>
  <c r="CI112" i="5"/>
  <c r="CI80" i="5"/>
  <c r="CI95" i="20"/>
  <c r="CI63" i="20"/>
  <c r="CI113" i="17"/>
  <c r="CI81" i="17"/>
  <c r="CI95" i="11"/>
  <c r="CI63" i="11"/>
  <c r="CI105" i="7"/>
  <c r="CI73" i="7"/>
  <c r="CI115" i="21"/>
  <c r="CI83" i="21"/>
  <c r="CI114" i="11"/>
  <c r="CI82" i="11"/>
  <c r="CI102" i="4"/>
  <c r="CI70" i="4"/>
  <c r="CI103" i="9"/>
  <c r="CI71" i="9"/>
  <c r="CI119" i="1"/>
  <c r="CI87" i="1"/>
  <c r="CI107" i="6"/>
  <c r="CI75" i="6"/>
  <c r="CG90" i="20"/>
  <c r="CG58" i="20"/>
  <c r="AB47" i="21"/>
  <c r="AC15" i="21"/>
  <c r="CI15" i="21" s="1" a="1"/>
  <c r="CI15" i="21" s="1"/>
  <c r="AB47" i="8"/>
  <c r="AC15" i="8"/>
  <c r="CI15" i="8" s="1" a="1"/>
  <c r="CI15" i="8" s="1"/>
  <c r="AB47" i="7"/>
  <c r="AC15" i="7"/>
  <c r="CI15" i="7" s="1" a="1"/>
  <c r="CI15" i="7" s="1"/>
  <c r="CI90" i="16"/>
  <c r="CI58" i="16"/>
  <c r="CI90" i="1"/>
  <c r="CI58" i="1"/>
  <c r="CI90" i="9"/>
  <c r="CI58" i="9"/>
  <c r="CI90" i="19"/>
  <c r="CI58" i="19"/>
  <c r="CI90" i="3"/>
  <c r="CI58" i="3"/>
  <c r="AF24" i="8"/>
  <c r="CL24" i="8" s="1" a="1"/>
  <c r="CL24" i="8" s="1"/>
  <c r="AE32" i="9"/>
  <c r="CK32" i="9" s="1" a="1"/>
  <c r="CK32" i="9" s="1"/>
  <c r="AE35" i="8"/>
  <c r="CK35" i="8" s="1" a="1"/>
  <c r="CK35" i="8" s="1"/>
  <c r="AE31" i="19"/>
  <c r="CK31" i="19" s="1" a="1"/>
  <c r="CK31" i="19" s="1"/>
  <c r="AE22" i="1"/>
  <c r="CK22" i="1" s="1" a="1"/>
  <c r="CK22" i="1" s="1"/>
  <c r="AE22" i="18"/>
  <c r="CK22" i="18" s="1" a="1"/>
  <c r="CK22" i="18" s="1"/>
  <c r="AE19" i="19"/>
  <c r="CK19" i="19" s="1" a="1"/>
  <c r="CK19" i="19" s="1"/>
  <c r="AE27" i="3"/>
  <c r="CK27" i="3" s="1" a="1"/>
  <c r="CK27" i="3" s="1"/>
  <c r="AE23" i="12"/>
  <c r="CK23" i="12" s="1" a="1"/>
  <c r="CK23" i="12" s="1"/>
  <c r="AE32" i="5"/>
  <c r="CK32" i="5" s="1" a="1"/>
  <c r="CK32" i="5" s="1"/>
  <c r="AE39" i="13"/>
  <c r="CK39" i="13" s="1" a="1"/>
  <c r="CK39" i="13" s="1"/>
  <c r="AE29" i="20"/>
  <c r="CK29" i="20" s="1" a="1"/>
  <c r="CK29" i="20" s="1"/>
  <c r="AE39" i="1"/>
  <c r="CK39" i="1" s="1" a="1"/>
  <c r="CK39" i="1" s="1"/>
  <c r="AE31" i="1"/>
  <c r="CK31" i="1" s="1" a="1"/>
  <c r="CK31" i="1" s="1"/>
  <c r="AE31" i="17"/>
  <c r="CK31" i="17" s="1" a="1"/>
  <c r="CK31" i="17" s="1"/>
  <c r="AE25" i="9"/>
  <c r="CK25" i="9" s="1" a="1"/>
  <c r="CK25" i="9" s="1"/>
  <c r="AE41" i="3"/>
  <c r="CK41" i="3" s="1" a="1"/>
  <c r="CK41" i="3" s="1"/>
  <c r="AE22" i="3"/>
  <c r="CK22" i="3" s="1" a="1"/>
  <c r="CK22" i="3" s="1"/>
  <c r="AE42" i="20"/>
  <c r="CK42" i="20" s="1" a="1"/>
  <c r="CK42" i="20" s="1"/>
  <c r="AE27" i="5"/>
  <c r="CK27" i="5" s="1" a="1"/>
  <c r="CK27" i="5" s="1"/>
  <c r="AE25" i="20"/>
  <c r="CK25" i="20" s="1" a="1"/>
  <c r="CK25" i="20" s="1"/>
  <c r="AE44" i="7"/>
  <c r="CK44" i="7" s="1" a="1"/>
  <c r="CK44" i="7" s="1"/>
  <c r="AE38" i="12"/>
  <c r="CK38" i="12" s="1" a="1"/>
  <c r="CK38" i="12" s="1"/>
  <c r="AE44" i="15"/>
  <c r="CK44" i="15" s="1" a="1"/>
  <c r="CK44" i="15" s="1"/>
  <c r="AE28" i="3"/>
  <c r="CK28" i="3" s="1" a="1"/>
  <c r="CK28" i="3" s="1"/>
  <c r="AE21" i="1"/>
  <c r="CK21" i="1" s="1" a="1"/>
  <c r="CK21" i="1" s="1"/>
  <c r="AE21" i="9"/>
  <c r="CK21" i="9" s="1" a="1"/>
  <c r="CK21" i="9" s="1"/>
  <c r="AE32" i="14"/>
  <c r="CK32" i="14" s="1" a="1"/>
  <c r="CK32" i="14" s="1"/>
  <c r="AE27" i="21"/>
  <c r="CK27" i="21" s="1" a="1"/>
  <c r="CK27" i="21" s="1"/>
  <c r="AF37" i="17"/>
  <c r="CL37" i="17" s="1" a="1"/>
  <c r="CL37" i="17" s="1"/>
  <c r="AE31" i="11"/>
  <c r="CK31" i="11" s="1" a="1"/>
  <c r="CK31" i="11" s="1"/>
  <c r="AE30" i="8"/>
  <c r="CK30" i="8" s="1" a="1"/>
  <c r="CK30" i="8" s="1"/>
  <c r="AE17" i="7"/>
  <c r="CK17" i="7" s="1" a="1"/>
  <c r="CK17" i="7" s="1"/>
  <c r="AE34" i="1"/>
  <c r="CK34" i="1" s="1" a="1"/>
  <c r="CK34" i="1" s="1"/>
  <c r="AE16" i="1"/>
  <c r="CK16" i="1" s="1" a="1"/>
  <c r="CK16" i="1" s="1"/>
  <c r="AE35" i="15"/>
  <c r="CK35" i="15" s="1" a="1"/>
  <c r="CK35" i="15" s="1"/>
  <c r="AE19" i="17"/>
  <c r="CK19" i="17" s="1" a="1"/>
  <c r="CK19" i="17" s="1"/>
  <c r="AE25" i="7"/>
  <c r="CK25" i="7" s="1" a="1"/>
  <c r="CK25" i="7" s="1"/>
  <c r="AE31" i="6"/>
  <c r="CK31" i="6" s="1" a="1"/>
  <c r="CK31" i="6" s="1"/>
  <c r="AE33" i="14"/>
  <c r="CK33" i="14" s="1" a="1"/>
  <c r="CK33" i="14" s="1"/>
  <c r="AE28" i="14"/>
  <c r="CK28" i="14" s="1" a="1"/>
  <c r="CK28" i="14" s="1"/>
  <c r="AE37" i="11"/>
  <c r="CK37" i="11" s="1" a="1"/>
  <c r="CK37" i="11" s="1"/>
  <c r="AE34" i="12"/>
  <c r="CK34" i="12" s="1" a="1"/>
  <c r="CK34" i="12" s="1"/>
  <c r="AE25" i="1"/>
  <c r="CK25" i="1" s="1" a="1"/>
  <c r="CK25" i="1" s="1"/>
  <c r="AE23" i="19"/>
  <c r="CK23" i="19" s="1" a="1"/>
  <c r="CK23" i="19" s="1"/>
  <c r="AE40" i="3"/>
  <c r="CK40" i="3" s="1" a="1"/>
  <c r="CK40" i="3" s="1"/>
  <c r="AE30" i="15"/>
  <c r="CK30" i="15" s="1" a="1"/>
  <c r="CK30" i="15" s="1"/>
  <c r="AE40" i="4"/>
  <c r="CK40" i="4" s="1" a="1"/>
  <c r="CK40" i="4" s="1"/>
  <c r="AE35" i="11"/>
  <c r="CK35" i="11" s="1" a="1"/>
  <c r="CK35" i="11" s="1"/>
  <c r="AE19" i="10"/>
  <c r="CK19" i="10" s="1" a="1"/>
  <c r="CK19" i="10" s="1"/>
  <c r="AE40" i="14"/>
  <c r="CK40" i="14" s="1" a="1"/>
  <c r="CK40" i="14" s="1"/>
  <c r="AE39" i="17"/>
  <c r="CK39" i="17" s="1" a="1"/>
  <c r="CK39" i="17" s="1"/>
  <c r="AE19" i="8"/>
  <c r="CK19" i="8" s="1" a="1"/>
  <c r="CK19" i="8" s="1"/>
  <c r="AE24" i="4"/>
  <c r="CK24" i="4" s="1" a="1"/>
  <c r="CK24" i="4" s="1"/>
  <c r="AE25" i="10"/>
  <c r="CK25" i="10" s="1" a="1"/>
  <c r="CK25" i="10" s="1"/>
  <c r="AE42" i="14"/>
  <c r="CK42" i="14" s="1" a="1"/>
  <c r="CK42" i="14" s="1"/>
  <c r="AE30" i="12"/>
  <c r="CK30" i="12" s="1" a="1"/>
  <c r="CK30" i="12" s="1"/>
  <c r="AE27" i="13"/>
  <c r="CK27" i="13" s="1" a="1"/>
  <c r="CK27" i="13" s="1"/>
  <c r="AE43" i="21"/>
  <c r="CK43" i="21" s="1" a="1"/>
  <c r="CK43" i="21" s="1"/>
  <c r="AF22" i="21"/>
  <c r="CL22" i="21" s="1" a="1"/>
  <c r="CL22" i="21" s="1"/>
  <c r="AE18" i="4"/>
  <c r="CK18" i="4" s="1" a="1"/>
  <c r="CK18" i="4" s="1"/>
  <c r="AE23" i="5"/>
  <c r="CK23" i="5" s="1" a="1"/>
  <c r="CK23" i="5" s="1"/>
  <c r="AE29" i="1"/>
  <c r="CK29" i="1" s="1" a="1"/>
  <c r="CK29" i="1" s="1"/>
  <c r="AE19" i="15"/>
  <c r="CK19" i="15" s="1" a="1"/>
  <c r="CK19" i="15" s="1"/>
  <c r="AE43" i="12"/>
  <c r="CK43" i="12" s="1" a="1"/>
  <c r="CK43" i="12" s="1"/>
  <c r="AF42" i="3"/>
  <c r="CL42" i="3" s="1" a="1"/>
  <c r="CL42" i="3" s="1"/>
  <c r="AF21" i="8"/>
  <c r="CL21" i="8" s="1" a="1"/>
  <c r="CL21" i="8" s="1"/>
  <c r="AE23" i="6"/>
  <c r="CK23" i="6" s="1" a="1"/>
  <c r="CK23" i="6" s="1"/>
  <c r="AE26" i="3"/>
  <c r="CK26" i="3" s="1" a="1"/>
  <c r="CK26" i="3" s="1"/>
  <c r="AE16" i="2"/>
  <c r="CK16" i="2" s="1" a="1"/>
  <c r="CK16" i="2" s="1"/>
  <c r="AE40" i="15"/>
  <c r="CK40" i="15" s="1" a="1"/>
  <c r="CK40" i="15" s="1"/>
  <c r="AE17" i="1"/>
  <c r="CK17" i="1" s="1" a="1"/>
  <c r="CK17" i="1" s="1"/>
  <c r="AE20" i="21"/>
  <c r="CK20" i="21" s="1" a="1"/>
  <c r="CK20" i="21" s="1"/>
  <c r="AF38" i="7"/>
  <c r="CL38" i="7" s="1" a="1"/>
  <c r="CL38" i="7" s="1"/>
  <c r="AE19" i="4"/>
  <c r="CK19" i="4" s="1" a="1"/>
  <c r="CK19" i="4" s="1"/>
  <c r="AE28" i="5"/>
  <c r="CK28" i="5" s="1" a="1"/>
  <c r="CK28" i="5" s="1"/>
  <c r="AE44" i="21"/>
  <c r="CK44" i="21" s="1" a="1"/>
  <c r="CK44" i="21" s="1"/>
  <c r="AE41" i="1"/>
  <c r="CK41" i="1" s="1" a="1"/>
  <c r="CK41" i="1" s="1"/>
  <c r="AE41" i="7"/>
  <c r="CK41" i="7" s="1" a="1"/>
  <c r="CK41" i="7" s="1"/>
  <c r="AE35" i="18"/>
  <c r="CK35" i="18" s="1" a="1"/>
  <c r="CK35" i="18" s="1"/>
  <c r="AE22" i="9"/>
  <c r="CK22" i="9" s="1" a="1"/>
  <c r="CK22" i="9" s="1"/>
  <c r="AE16" i="4"/>
  <c r="CK16" i="4" s="1" a="1"/>
  <c r="CK16" i="4" s="1"/>
  <c r="AE37" i="12"/>
  <c r="CK37" i="12" s="1" a="1"/>
  <c r="CK37" i="12" s="1"/>
  <c r="AE20" i="15"/>
  <c r="CK20" i="15" s="1" a="1"/>
  <c r="CK20" i="15" s="1"/>
  <c r="AE43" i="17"/>
  <c r="CK43" i="17" s="1" a="1"/>
  <c r="CK43" i="17" s="1"/>
  <c r="AE35" i="21"/>
  <c r="CK35" i="21" s="1" a="1"/>
  <c r="CK35" i="21" s="1"/>
  <c r="AE27" i="15"/>
  <c r="CK27" i="15" s="1" a="1"/>
  <c r="CK27" i="15" s="1"/>
  <c r="AE44" i="9"/>
  <c r="CK44" i="9" s="1" a="1"/>
  <c r="CK44" i="9" s="1"/>
  <c r="AE43" i="4"/>
  <c r="CK43" i="4" s="1" a="1"/>
  <c r="CK43" i="4" s="1"/>
  <c r="AE39" i="14"/>
  <c r="CK39" i="14" s="1" a="1"/>
  <c r="CK39" i="14" s="1"/>
  <c r="AE17" i="18"/>
  <c r="CK17" i="18" s="1" a="1"/>
  <c r="CK17" i="18" s="1"/>
  <c r="AE40" i="20"/>
  <c r="CK40" i="20" s="1" a="1"/>
  <c r="CK40" i="20" s="1"/>
  <c r="AE33" i="10"/>
  <c r="CK33" i="10" s="1" a="1"/>
  <c r="CK33" i="10" s="1"/>
  <c r="AE23" i="17"/>
  <c r="CK23" i="17" s="1" a="1"/>
  <c r="CK23" i="17" s="1"/>
  <c r="AE42" i="9"/>
  <c r="CK42" i="9" s="1" a="1"/>
  <c r="CK42" i="9" s="1"/>
  <c r="AE17" i="12"/>
  <c r="CK17" i="12" s="1" a="1"/>
  <c r="CK17" i="12" s="1"/>
  <c r="AE36" i="13"/>
  <c r="CK36" i="13" s="1" a="1"/>
  <c r="CK36" i="13" s="1"/>
  <c r="AE36" i="17"/>
  <c r="CK36" i="17" s="1" a="1"/>
  <c r="CK36" i="17" s="1"/>
  <c r="AE33" i="5"/>
  <c r="CK33" i="5" s="1" a="1"/>
  <c r="CK33" i="5" s="1"/>
  <c r="AE33" i="8"/>
  <c r="CK33" i="8" s="1" a="1"/>
  <c r="CK33" i="8" s="1"/>
  <c r="AE29" i="5"/>
  <c r="CK29" i="5" s="1" a="1"/>
  <c r="CK29" i="5" s="1"/>
  <c r="AE16" i="8"/>
  <c r="CK16" i="8" s="1" a="1"/>
  <c r="CK16" i="8" s="1"/>
  <c r="AE16" i="10"/>
  <c r="CK16" i="10" s="1" a="1"/>
  <c r="CK16" i="10" s="1"/>
  <c r="AE38" i="15"/>
  <c r="CK38" i="15" s="1" a="1"/>
  <c r="CK38" i="15" s="1"/>
  <c r="AE33" i="7"/>
  <c r="CK33" i="7" s="1" a="1"/>
  <c r="CK33" i="7" s="1"/>
  <c r="AE38" i="8"/>
  <c r="CK38" i="8" s="1" a="1"/>
  <c r="CK38" i="8" s="1"/>
  <c r="AE29" i="18"/>
  <c r="CK29" i="18" s="1" a="1"/>
  <c r="CK29" i="18" s="1"/>
  <c r="AE27" i="19"/>
  <c r="CK27" i="19" s="1" a="1"/>
  <c r="CK27" i="19" s="1"/>
  <c r="AE43" i="16"/>
  <c r="CK43" i="16" s="1" a="1"/>
  <c r="CK43" i="16" s="1"/>
  <c r="AE41" i="13"/>
  <c r="CK41" i="13" s="1" a="1"/>
  <c r="CK41" i="13" s="1"/>
  <c r="AE24" i="9"/>
  <c r="CK24" i="9" s="1" a="1"/>
  <c r="CK24" i="9" s="1"/>
  <c r="AE26" i="20"/>
  <c r="CK26" i="20" s="1" a="1"/>
  <c r="CK26" i="20" s="1"/>
  <c r="AE39" i="7"/>
  <c r="CK39" i="7" s="1" a="1"/>
  <c r="CK39" i="7" s="1"/>
  <c r="AE37" i="3"/>
  <c r="CK37" i="3" s="1" a="1"/>
  <c r="CK37" i="3" s="1"/>
  <c r="AE40" i="19"/>
  <c r="CK40" i="19" s="1" a="1"/>
  <c r="CK40" i="19" s="1"/>
  <c r="AE43" i="13"/>
  <c r="CK43" i="13" s="1" a="1"/>
  <c r="CK43" i="13" s="1"/>
  <c r="AE31" i="7"/>
  <c r="CK31" i="7" s="1" a="1"/>
  <c r="CK31" i="7" s="1"/>
  <c r="AE17" i="17"/>
  <c r="CK17" i="17" s="1" a="1"/>
  <c r="CK17" i="17" s="1"/>
  <c r="AE21" i="6"/>
  <c r="CK21" i="6" s="1" a="1"/>
  <c r="CK21" i="6" s="1"/>
  <c r="AE22" i="11"/>
  <c r="CK22" i="11" s="1" a="1"/>
  <c r="CK22" i="11" s="1"/>
  <c r="AE26" i="8"/>
  <c r="CK26" i="8" s="1" a="1"/>
  <c r="CK26" i="8" s="1"/>
  <c r="AE23" i="9"/>
  <c r="CK23" i="9" s="1" a="1"/>
  <c r="CK23" i="9" s="1"/>
  <c r="AE26" i="17"/>
  <c r="CK26" i="17" s="1" a="1"/>
  <c r="CK26" i="17" s="1"/>
  <c r="AE28" i="2"/>
  <c r="CK28" i="2" s="1" a="1"/>
  <c r="CK28" i="2" s="1"/>
  <c r="AE18" i="9"/>
  <c r="CK18" i="9" s="1" a="1"/>
  <c r="CK18" i="9" s="1"/>
  <c r="AE43" i="5"/>
  <c r="CK43" i="5" s="1" a="1"/>
  <c r="CK43" i="5" s="1"/>
  <c r="AE25" i="18"/>
  <c r="CK25" i="18" s="1" a="1"/>
  <c r="CK25" i="18" s="1"/>
  <c r="AE18" i="10"/>
  <c r="CK18" i="10" s="1" a="1"/>
  <c r="CK18" i="10" s="1"/>
  <c r="AE39" i="8"/>
  <c r="CK39" i="8" s="1" a="1"/>
  <c r="CK39" i="8" s="1"/>
  <c r="AF34" i="8"/>
  <c r="CL34" i="8" s="1" a="1"/>
  <c r="CL34" i="8" s="1"/>
  <c r="AF19" i="7"/>
  <c r="CL19" i="7" s="1" a="1"/>
  <c r="CL19" i="7" s="1"/>
  <c r="AE26" i="10"/>
  <c r="CK26" i="10" s="1" a="1"/>
  <c r="CK26" i="10" s="1"/>
  <c r="AE30" i="4"/>
  <c r="CK30" i="4" s="1" a="1"/>
  <c r="CK30" i="4" s="1"/>
  <c r="AE30" i="5"/>
  <c r="CK30" i="5" s="1" a="1"/>
  <c r="CK30" i="5" s="1"/>
  <c r="AE39" i="10"/>
  <c r="CK39" i="10" s="1" a="1"/>
  <c r="CK39" i="10" s="1"/>
  <c r="AE35" i="14"/>
  <c r="CK35" i="14" s="1" a="1"/>
  <c r="CK35" i="14" s="1"/>
  <c r="AE21" i="18"/>
  <c r="CK21" i="18" s="1" a="1"/>
  <c r="CK21" i="18" s="1"/>
  <c r="AE19" i="16"/>
  <c r="CK19" i="16" s="1" a="1"/>
  <c r="CK19" i="16" s="1"/>
  <c r="AE23" i="2"/>
  <c r="CK23" i="2" s="1" a="1"/>
  <c r="CK23" i="2" s="1"/>
  <c r="AE16" i="6"/>
  <c r="CK16" i="6" s="1" a="1"/>
  <c r="CK16" i="6" s="1"/>
  <c r="AE24" i="18"/>
  <c r="CK24" i="18" s="1" a="1"/>
  <c r="CK24" i="18" s="1"/>
  <c r="AE21" i="19"/>
  <c r="CK21" i="19" s="1" a="1"/>
  <c r="CK21" i="19" s="1"/>
  <c r="AE38" i="21"/>
  <c r="CK38" i="21" s="1" a="1"/>
  <c r="CK38" i="21" s="1"/>
  <c r="AE42" i="12"/>
  <c r="CK42" i="12" s="1" a="1"/>
  <c r="CK42" i="12" s="1"/>
  <c r="AE34" i="19"/>
  <c r="CK34" i="19" s="1" a="1"/>
  <c r="CK34" i="19" s="1"/>
  <c r="AE37" i="13"/>
  <c r="CK37" i="13" s="1" a="1"/>
  <c r="CK37" i="13" s="1"/>
  <c r="AE25" i="14"/>
  <c r="CK25" i="14" s="1" a="1"/>
  <c r="CK25" i="14" s="1"/>
  <c r="AE28" i="8"/>
  <c r="CK28" i="8" s="1" a="1"/>
  <c r="CK28" i="8" s="1"/>
  <c r="AE44" i="13"/>
  <c r="CK44" i="13" s="1" a="1"/>
  <c r="CK44" i="13" s="1"/>
  <c r="AE32" i="11"/>
  <c r="CK32" i="11" s="1" a="1"/>
  <c r="CK32" i="11" s="1"/>
  <c r="AE23" i="14"/>
  <c r="CK23" i="14" s="1" a="1"/>
  <c r="CK23" i="14" s="1"/>
  <c r="AE18" i="17"/>
  <c r="CK18" i="17" s="1" a="1"/>
  <c r="CK18" i="17" s="1"/>
  <c r="AE29" i="17"/>
  <c r="CK29" i="17" s="1" a="1"/>
  <c r="CK29" i="17" s="1"/>
  <c r="AF38" i="14"/>
  <c r="CL38" i="14" s="1" a="1"/>
  <c r="CL38" i="14" s="1"/>
  <c r="AE38" i="9"/>
  <c r="CK38" i="9" s="1" a="1"/>
  <c r="CK38" i="9" s="1"/>
  <c r="AE21" i="14"/>
  <c r="CK21" i="14" s="1" a="1"/>
  <c r="CK21" i="14" s="1"/>
  <c r="AE18" i="15"/>
  <c r="CK18" i="15" s="1" a="1"/>
  <c r="CK18" i="15" s="1"/>
  <c r="AE41" i="2"/>
  <c r="CK41" i="2" s="1" a="1"/>
  <c r="CK41" i="2" s="1"/>
  <c r="AE19" i="1"/>
  <c r="CK19" i="1" s="1" a="1"/>
  <c r="CK19" i="1" s="1"/>
  <c r="AE33" i="4"/>
  <c r="CK33" i="4" s="1" a="1"/>
  <c r="CK33" i="4" s="1"/>
  <c r="AE26" i="2"/>
  <c r="CK26" i="2" s="1" a="1"/>
  <c r="CK26" i="2" s="1"/>
  <c r="AE22" i="5"/>
  <c r="CK22" i="5" s="1" a="1"/>
  <c r="CK22" i="5" s="1"/>
  <c r="AE34" i="14"/>
  <c r="CK34" i="14" s="1" a="1"/>
  <c r="CK34" i="14" s="1"/>
  <c r="AE16" i="14"/>
  <c r="CK16" i="14" s="1" a="1"/>
  <c r="CK16" i="14" s="1"/>
  <c r="AE41" i="18"/>
  <c r="CK41" i="18" s="1" a="1"/>
  <c r="CK41" i="18" s="1"/>
  <c r="AE36" i="3"/>
  <c r="CK36" i="3" s="1" a="1"/>
  <c r="CK36" i="3" s="1"/>
  <c r="AF24" i="2"/>
  <c r="CL24" i="2" s="1" a="1"/>
  <c r="CL24" i="2" s="1"/>
  <c r="AE34" i="3"/>
  <c r="CK34" i="3" s="1" a="1"/>
  <c r="CK34" i="3" s="1"/>
  <c r="AE43" i="8"/>
  <c r="CK43" i="8" s="1" a="1"/>
  <c r="CK43" i="8" s="1"/>
  <c r="AE30" i="1"/>
  <c r="CK30" i="1" s="1" a="1"/>
  <c r="CK30" i="1" s="1"/>
  <c r="AE37" i="9"/>
  <c r="CK37" i="9" s="1" a="1"/>
  <c r="CK37" i="9" s="1"/>
  <c r="AE23" i="7"/>
  <c r="CK23" i="7" s="1" a="1"/>
  <c r="CK23" i="7" s="1"/>
  <c r="AE30" i="10"/>
  <c r="CK30" i="10" s="1" a="1"/>
  <c r="CK30" i="10" s="1"/>
  <c r="AE27" i="8"/>
  <c r="CK27" i="8" s="1" a="1"/>
  <c r="CK27" i="8" s="1"/>
  <c r="AE18" i="3"/>
  <c r="CK18" i="3" s="1" a="1"/>
  <c r="CK18" i="3" s="1"/>
  <c r="AE26" i="12"/>
  <c r="CK26" i="12" s="1" a="1"/>
  <c r="CK26" i="12" s="1"/>
  <c r="AE43" i="3"/>
  <c r="CK43" i="3" s="1" a="1"/>
  <c r="CK43" i="3" s="1"/>
  <c r="AE26" i="18"/>
  <c r="CK26" i="18" s="1" a="1"/>
  <c r="CK26" i="18" s="1"/>
  <c r="AE43" i="10"/>
  <c r="CK43" i="10" s="1" a="1"/>
  <c r="CK43" i="10" s="1"/>
  <c r="AE43" i="18"/>
  <c r="CK43" i="18" s="1" a="1"/>
  <c r="CK43" i="18" s="1"/>
  <c r="AE40" i="13"/>
  <c r="CK40" i="13" s="1" a="1"/>
  <c r="CK40" i="13" s="1"/>
  <c r="AE29" i="7"/>
  <c r="CK29" i="7" s="1" a="1"/>
  <c r="CK29" i="7" s="1"/>
  <c r="AE40" i="8"/>
  <c r="CK40" i="8" s="1" a="1"/>
  <c r="CK40" i="8" s="1"/>
  <c r="AE18" i="7"/>
  <c r="CK18" i="7" s="1" a="1"/>
  <c r="CK18" i="7" s="1"/>
  <c r="AE18" i="21"/>
  <c r="CK18" i="21" s="1" a="1"/>
  <c r="CK18" i="21" s="1"/>
  <c r="AE15" i="1"/>
  <c r="CK15" i="1" s="1" a="1"/>
  <c r="CK15" i="1" s="1"/>
  <c r="AE30" i="13"/>
  <c r="CK30" i="13" s="1" a="1"/>
  <c r="CK30" i="13" s="1"/>
  <c r="AE40" i="1"/>
  <c r="CK40" i="1" s="1" a="1"/>
  <c r="CK40" i="1" s="1"/>
  <c r="AE32" i="20"/>
  <c r="CK32" i="20" s="1" a="1"/>
  <c r="CK32" i="20" s="1"/>
  <c r="AE28" i="16"/>
  <c r="CK28" i="16" s="1" a="1"/>
  <c r="CK28" i="16" s="1"/>
  <c r="AE29" i="14"/>
  <c r="CK29" i="14" s="1" a="1"/>
  <c r="CK29" i="14" s="1"/>
  <c r="AE24" i="21"/>
  <c r="CK24" i="21" s="1" a="1"/>
  <c r="CK24" i="21" s="1"/>
  <c r="AE37" i="19"/>
  <c r="CK37" i="19" s="1" a="1"/>
  <c r="CK37" i="19" s="1"/>
  <c r="AE41" i="11"/>
  <c r="CK41" i="11" s="1" a="1"/>
  <c r="CK41" i="11" s="1"/>
  <c r="AE36" i="7"/>
  <c r="CK36" i="7" s="1" a="1"/>
  <c r="CK36" i="7" s="1"/>
  <c r="AE41" i="4"/>
  <c r="CK41" i="4" s="1" a="1"/>
  <c r="CK41" i="4" s="1"/>
  <c r="AE18" i="5"/>
  <c r="CK18" i="5" s="1" a="1"/>
  <c r="CK18" i="5" s="1"/>
  <c r="AE41" i="16"/>
  <c r="CK41" i="16" s="1" a="1"/>
  <c r="CK41" i="16" s="1"/>
  <c r="AE37" i="21"/>
  <c r="CK37" i="21" s="1" a="1"/>
  <c r="CK37" i="21" s="1"/>
  <c r="AE40" i="7"/>
  <c r="CK40" i="7" s="1" a="1"/>
  <c r="CK40" i="7" s="1"/>
  <c r="AE43" i="7"/>
  <c r="CK43" i="7" s="1" a="1"/>
  <c r="CK43" i="7" s="1"/>
  <c r="AE41" i="5"/>
  <c r="CK41" i="5" s="1" a="1"/>
  <c r="CK41" i="5" s="1"/>
  <c r="AF41" i="19"/>
  <c r="CL41" i="19" s="1" a="1"/>
  <c r="CL41" i="19" s="1"/>
  <c r="AE20" i="2"/>
  <c r="CK20" i="2" s="1" a="1"/>
  <c r="CK20" i="2" s="1"/>
  <c r="AE36" i="6"/>
  <c r="CK36" i="6" s="1" a="1"/>
  <c r="CK36" i="6" s="1"/>
  <c r="AE40" i="17"/>
  <c r="CK40" i="17" s="1" a="1"/>
  <c r="CK40" i="17" s="1"/>
  <c r="AE28" i="6"/>
  <c r="CK28" i="6" s="1" a="1"/>
  <c r="CK28" i="6" s="1"/>
  <c r="AE18" i="18"/>
  <c r="CK18" i="18" s="1" a="1"/>
  <c r="CK18" i="18" s="1"/>
  <c r="AE26" i="5"/>
  <c r="CK26" i="5" s="1" a="1"/>
  <c r="CK26" i="5" s="1"/>
  <c r="AE34" i="18"/>
  <c r="CK34" i="18" s="1" a="1"/>
  <c r="CK34" i="18" s="1"/>
  <c r="AE40" i="9"/>
  <c r="CK40" i="9" s="1" a="1"/>
  <c r="CK40" i="9" s="1"/>
  <c r="AE19" i="3"/>
  <c r="CK19" i="3" s="1" a="1"/>
  <c r="CK19" i="3" s="1"/>
  <c r="AE28" i="7"/>
  <c r="CK28" i="7" s="1" a="1"/>
  <c r="CK28" i="7" s="1"/>
  <c r="AE22" i="13"/>
  <c r="CK22" i="13" s="1" a="1"/>
  <c r="CK22" i="13" s="1"/>
  <c r="AE19" i="14"/>
  <c r="CK19" i="14" s="1" a="1"/>
  <c r="CK19" i="14" s="1"/>
  <c r="AE25" i="2"/>
  <c r="CK25" i="2" s="1" a="1"/>
  <c r="CK25" i="2" s="1"/>
  <c r="AE42" i="21"/>
  <c r="CK42" i="21" s="1" a="1"/>
  <c r="CK42" i="21" s="1"/>
  <c r="AE37" i="4"/>
  <c r="CK37" i="4" s="1" a="1"/>
  <c r="CK37" i="4" s="1"/>
  <c r="AE30" i="11"/>
  <c r="CK30" i="11" s="1" a="1"/>
  <c r="CK30" i="11" s="1"/>
  <c r="AE32" i="19"/>
  <c r="CK32" i="19" s="1" a="1"/>
  <c r="CK32" i="19" s="1"/>
  <c r="AE31" i="9"/>
  <c r="CK31" i="9" s="1" a="1"/>
  <c r="CK31" i="9" s="1"/>
  <c r="AE18" i="8"/>
  <c r="CK18" i="8" s="1" a="1"/>
  <c r="CK18" i="8" s="1"/>
  <c r="AE39" i="5"/>
  <c r="CK39" i="5" s="1" a="1"/>
  <c r="CK39" i="5" s="1"/>
  <c r="AE33" i="16"/>
  <c r="CK33" i="16" s="1" a="1"/>
  <c r="CK33" i="16" s="1"/>
  <c r="AE21" i="3"/>
  <c r="CK21" i="3" s="1" a="1"/>
  <c r="CK21" i="3" s="1"/>
  <c r="AE20" i="9"/>
  <c r="CK20" i="9" s="1" a="1"/>
  <c r="CK20" i="9" s="1"/>
  <c r="AE20" i="10"/>
  <c r="CK20" i="10" s="1" a="1"/>
  <c r="CK20" i="10" s="1"/>
  <c r="AE19" i="13"/>
  <c r="CK19" i="13" s="1" a="1"/>
  <c r="CK19" i="13" s="1"/>
  <c r="AF24" i="17"/>
  <c r="CL24" i="17" s="1" a="1"/>
  <c r="CL24" i="17" s="1"/>
  <c r="AF26" i="19"/>
  <c r="CL26" i="19" s="1" a="1"/>
  <c r="CL26" i="19" s="1"/>
  <c r="AE40" i="2"/>
  <c r="CK40" i="2" s="1" a="1"/>
  <c r="CK40" i="2" s="1"/>
  <c r="AE42" i="8"/>
  <c r="CK42" i="8" s="1" a="1"/>
  <c r="CK42" i="8" s="1"/>
  <c r="AE37" i="2"/>
  <c r="CK37" i="2" s="1" a="1"/>
  <c r="CK37" i="2" s="1"/>
  <c r="AE42" i="17"/>
  <c r="CK42" i="17" s="1" a="1"/>
  <c r="CK42" i="17" s="1"/>
  <c r="AE39" i="18"/>
  <c r="CK39" i="18" s="1" a="1"/>
  <c r="CK39" i="18" s="1"/>
  <c r="AE22" i="20"/>
  <c r="CK22" i="20" s="1" a="1"/>
  <c r="CK22" i="20" s="1"/>
  <c r="AE21" i="2"/>
  <c r="CK21" i="2" s="1" a="1"/>
  <c r="CK21" i="2" s="1"/>
  <c r="AE22" i="4"/>
  <c r="CK22" i="4" s="1" a="1"/>
  <c r="CK22" i="4" s="1"/>
  <c r="AE25" i="15"/>
  <c r="CK25" i="15" s="1" a="1"/>
  <c r="CK25" i="15" s="1"/>
  <c r="AE23" i="21"/>
  <c r="CK23" i="21" s="1" a="1"/>
  <c r="CK23" i="21" s="1"/>
  <c r="AE30" i="14"/>
  <c r="CK30" i="14" s="1" a="1"/>
  <c r="CK30" i="14" s="1"/>
  <c r="AE38" i="1"/>
  <c r="CK38" i="1" s="1" a="1"/>
  <c r="CK38" i="1" s="1"/>
  <c r="AE43" i="1"/>
  <c r="CK43" i="1" s="1" a="1"/>
  <c r="CK43" i="1" s="1"/>
  <c r="AE17" i="21"/>
  <c r="CK17" i="21" s="1" a="1"/>
  <c r="CK17" i="21" s="1"/>
  <c r="AE34" i="2"/>
  <c r="CK34" i="2" s="1" a="1"/>
  <c r="CK34" i="2" s="1"/>
  <c r="AE42" i="19"/>
  <c r="CK42" i="19" s="1" a="1"/>
  <c r="CK42" i="19" s="1"/>
  <c r="AE30" i="3"/>
  <c r="CK30" i="3" s="1" a="1"/>
  <c r="CK30" i="3" s="1"/>
  <c r="AE22" i="17"/>
  <c r="CK22" i="17" s="1" a="1"/>
  <c r="CK22" i="17" s="1"/>
  <c r="AE27" i="18"/>
  <c r="CK27" i="18" s="1" a="1"/>
  <c r="CK27" i="18" s="1"/>
  <c r="AE24" i="20"/>
  <c r="CK24" i="20" s="1" a="1"/>
  <c r="CK24" i="20" s="1"/>
  <c r="AE23" i="18"/>
  <c r="CK23" i="18" s="1" a="1"/>
  <c r="CK23" i="18" s="1"/>
  <c r="AE39" i="19"/>
  <c r="CK39" i="19" s="1" a="1"/>
  <c r="CK39" i="19" s="1"/>
  <c r="AE19" i="11"/>
  <c r="CK19" i="11" s="1" a="1"/>
  <c r="CK19" i="11" s="1"/>
  <c r="AE24" i="12"/>
  <c r="CK24" i="12" s="1" a="1"/>
  <c r="CK24" i="12" s="1"/>
  <c r="AE38" i="10"/>
  <c r="CK38" i="10" s="1" a="1"/>
  <c r="CK38" i="10" s="1"/>
  <c r="AE28" i="17"/>
  <c r="CK28" i="17" s="1" a="1"/>
  <c r="CK28" i="17" s="1"/>
  <c r="AE41" i="15"/>
  <c r="CK41" i="15" s="1" a="1"/>
  <c r="CK41" i="15" s="1"/>
  <c r="AE30" i="21"/>
  <c r="CK30" i="21" s="1" a="1"/>
  <c r="CK30" i="21" s="1"/>
  <c r="AE33" i="12"/>
  <c r="CK33" i="12" s="1" a="1"/>
  <c r="CK33" i="12" s="1"/>
  <c r="AE35" i="10"/>
  <c r="CK35" i="10" s="1" a="1"/>
  <c r="CK35" i="10" s="1"/>
  <c r="AE38" i="5"/>
  <c r="CK38" i="5" s="1" a="1"/>
  <c r="CK38" i="5" s="1"/>
  <c r="AE40" i="11"/>
  <c r="CK40" i="11" s="1" a="1"/>
  <c r="CK40" i="11" s="1"/>
  <c r="AE41" i="17"/>
  <c r="CK41" i="17" s="1" a="1"/>
  <c r="CK41" i="17" s="1"/>
  <c r="AE44" i="17"/>
  <c r="CK44" i="17" s="1" a="1"/>
  <c r="CK44" i="17" s="1"/>
  <c r="AE17" i="19"/>
  <c r="CK17" i="19" s="1" a="1"/>
  <c r="CK17" i="19" s="1"/>
  <c r="AE42" i="5"/>
  <c r="CK42" i="5" s="1" a="1"/>
  <c r="CK42" i="5" s="1"/>
  <c r="AF17" i="20"/>
  <c r="CL17" i="20" s="1" a="1"/>
  <c r="CL17" i="20" s="1"/>
  <c r="AE23" i="11"/>
  <c r="CK23" i="11" s="1" a="1"/>
  <c r="CK23" i="11" s="1"/>
  <c r="AE31" i="13"/>
  <c r="CK31" i="13" s="1" a="1"/>
  <c r="CK31" i="13" s="1"/>
  <c r="AE22" i="14"/>
  <c r="CK22" i="14" s="1" a="1"/>
  <c r="CK22" i="14" s="1"/>
  <c r="AE41" i="20"/>
  <c r="CK41" i="20" s="1" a="1"/>
  <c r="CK41" i="20" s="1"/>
  <c r="AE33" i="18"/>
  <c r="CK33" i="18" s="1" a="1"/>
  <c r="CK33" i="18" s="1"/>
  <c r="AF31" i="5"/>
  <c r="CL31" i="5" s="1" a="1"/>
  <c r="CL31" i="5" s="1"/>
  <c r="AE44" i="12"/>
  <c r="CK44" i="12" s="1" a="1"/>
  <c r="CK44" i="12" s="1"/>
  <c r="AE29" i="2"/>
  <c r="CK29" i="2" s="1" a="1"/>
  <c r="CK29" i="2" s="1"/>
  <c r="AE36" i="12"/>
  <c r="CK36" i="12" s="1" a="1"/>
  <c r="CK36" i="12" s="1"/>
  <c r="AE37" i="10"/>
  <c r="CK37" i="10" s="1" a="1"/>
  <c r="CK37" i="10" s="1"/>
  <c r="AE25" i="21"/>
  <c r="CK25" i="21" s="1" a="1"/>
  <c r="CK25" i="21" s="1"/>
  <c r="AE34" i="4"/>
  <c r="CK34" i="4" s="1" a="1"/>
  <c r="CK34" i="4" s="1"/>
  <c r="AE16" i="20"/>
  <c r="CK16" i="20" s="1" a="1"/>
  <c r="CK16" i="20" s="1"/>
  <c r="AE21" i="21"/>
  <c r="CK21" i="21" s="1" a="1"/>
  <c r="CK21" i="21" s="1"/>
  <c r="AE17" i="4"/>
  <c r="CK17" i="4" s="1" a="1"/>
  <c r="CK17" i="4" s="1"/>
  <c r="AE18" i="13"/>
  <c r="CK18" i="13" s="1" a="1"/>
  <c r="CK18" i="13" s="1"/>
  <c r="AE22" i="15"/>
  <c r="CK22" i="15" s="1" a="1"/>
  <c r="CK22" i="15" s="1"/>
  <c r="AE29" i="6"/>
  <c r="CK29" i="6" s="1" a="1"/>
  <c r="CK29" i="6" s="1"/>
  <c r="AE33" i="15"/>
  <c r="CK33" i="15" s="1" a="1"/>
  <c r="CK33" i="15" s="1"/>
  <c r="AE23" i="1"/>
  <c r="CK23" i="1" s="1" a="1"/>
  <c r="CK23" i="1" s="1"/>
  <c r="AE35" i="13"/>
  <c r="CK35" i="13" s="1" a="1"/>
  <c r="CK35" i="13" s="1"/>
  <c r="AE33" i="21"/>
  <c r="CK33" i="21" s="1" a="1"/>
  <c r="CK33" i="21" s="1"/>
  <c r="AE27" i="11"/>
  <c r="CK27" i="11" s="1" a="1"/>
  <c r="CK27" i="11" s="1"/>
  <c r="AE16" i="5"/>
  <c r="CK16" i="5" s="1" a="1"/>
  <c r="CK16" i="5" s="1"/>
  <c r="AE36" i="1"/>
  <c r="CK36" i="1" s="1" a="1"/>
  <c r="CK36" i="1" s="1"/>
  <c r="AE15" i="9"/>
  <c r="CK15" i="9" s="1" a="1"/>
  <c r="CK15" i="9" s="1"/>
  <c r="AE32" i="4"/>
  <c r="CK32" i="4" s="1" a="1"/>
  <c r="CK32" i="4" s="1"/>
  <c r="AE31" i="2"/>
  <c r="CK31" i="2" s="1" a="1"/>
  <c r="CK31" i="2" s="1"/>
  <c r="AE35" i="5"/>
  <c r="CK35" i="5" s="1" a="1"/>
  <c r="CK35" i="5" s="1"/>
  <c r="AE36" i="11"/>
  <c r="CK36" i="11" s="1" a="1"/>
  <c r="CK36" i="11" s="1"/>
  <c r="AE17" i="13"/>
  <c r="CK17" i="13" s="1" a="1"/>
  <c r="CK17" i="13" s="1"/>
  <c r="AE26" i="16"/>
  <c r="CK26" i="16" s="1" a="1"/>
  <c r="CK26" i="16" s="1"/>
  <c r="AF39" i="9"/>
  <c r="CL39" i="9" s="1" a="1"/>
  <c r="CL39" i="9" s="1"/>
  <c r="AE33" i="2"/>
  <c r="CK33" i="2" s="1" a="1"/>
  <c r="CK33" i="2" s="1"/>
  <c r="AE29" i="4"/>
  <c r="CK29" i="4" s="1" a="1"/>
  <c r="CK29" i="4" s="1"/>
  <c r="AE32" i="10"/>
  <c r="CK32" i="10" s="1" a="1"/>
  <c r="CK32" i="10" s="1"/>
  <c r="AE35" i="16"/>
  <c r="CK35" i="16" s="1" a="1"/>
  <c r="CK35" i="16" s="1"/>
  <c r="AE35" i="7"/>
  <c r="CK35" i="7" s="1" a="1"/>
  <c r="CK35" i="7" s="1"/>
  <c r="AE42" i="18"/>
  <c r="CK42" i="18" s="1" a="1"/>
  <c r="CK42" i="18" s="1"/>
  <c r="AE17" i="10"/>
  <c r="CK17" i="10" s="1" a="1"/>
  <c r="CK17" i="10" s="1"/>
  <c r="AE27" i="17"/>
  <c r="CK27" i="17" s="1" a="1"/>
  <c r="CK27" i="17" s="1"/>
  <c r="AE39" i="20"/>
  <c r="CK39" i="20" s="1" a="1"/>
  <c r="CK39" i="20" s="1"/>
  <c r="AE31" i="14"/>
  <c r="CK31" i="14" s="1" a="1"/>
  <c r="CK31" i="14" s="1"/>
  <c r="AE32" i="12"/>
  <c r="CK32" i="12" s="1" a="1"/>
  <c r="CK32" i="12" s="1"/>
  <c r="AE27" i="14"/>
  <c r="CK27" i="14" s="1" a="1"/>
  <c r="CK27" i="14" s="1"/>
  <c r="AE38" i="16"/>
  <c r="CK38" i="16" s="1" a="1"/>
  <c r="CK38" i="16" s="1"/>
  <c r="AE18" i="6"/>
  <c r="CK18" i="6" s="1" a="1"/>
  <c r="CK18" i="6" s="1"/>
  <c r="AE43" i="2"/>
  <c r="CK43" i="2" s="1" a="1"/>
  <c r="CK43" i="2" s="1"/>
  <c r="AE34" i="6"/>
  <c r="CK34" i="6" s="1" a="1"/>
  <c r="CK34" i="6" s="1"/>
  <c r="AE32" i="13"/>
  <c r="CK32" i="13" s="1" a="1"/>
  <c r="CK32" i="13" s="1"/>
  <c r="AE21" i="12"/>
  <c r="CK21" i="12" s="1" a="1"/>
  <c r="CK21" i="12" s="1"/>
  <c r="AE34" i="16"/>
  <c r="CK34" i="16" s="1" a="1"/>
  <c r="CK34" i="16" s="1"/>
  <c r="AE33" i="19"/>
  <c r="CK33" i="19" s="1" a="1"/>
  <c r="CK33" i="19" s="1"/>
  <c r="AE34" i="9"/>
  <c r="CK34" i="9" s="1" a="1"/>
  <c r="CK34" i="9" s="1"/>
  <c r="AE34" i="5"/>
  <c r="CK34" i="5" s="1" a="1"/>
  <c r="CK34" i="5" s="1"/>
  <c r="AE19" i="12"/>
  <c r="CK19" i="12" s="1" a="1"/>
  <c r="CK19" i="12" s="1"/>
  <c r="AE44" i="16"/>
  <c r="CK44" i="16" s="1" a="1"/>
  <c r="CK44" i="16" s="1"/>
  <c r="AE24" i="14"/>
  <c r="CK24" i="14" s="1" a="1"/>
  <c r="CK24" i="14" s="1"/>
  <c r="AE21" i="15"/>
  <c r="CK21" i="15" s="1" a="1"/>
  <c r="CK21" i="15" s="1"/>
  <c r="AE16" i="21"/>
  <c r="CK16" i="21" s="1" a="1"/>
  <c r="CK16" i="21" s="1"/>
  <c r="AE25" i="5"/>
  <c r="CK25" i="5" s="1" a="1"/>
  <c r="CK25" i="5" s="1"/>
  <c r="AE22" i="8"/>
  <c r="CK22" i="8" s="1" a="1"/>
  <c r="CK22" i="8" s="1"/>
  <c r="AE27" i="9"/>
  <c r="CK27" i="9" s="1" a="1"/>
  <c r="CK27" i="9" s="1"/>
  <c r="AE27" i="7"/>
  <c r="CK27" i="7" s="1" a="1"/>
  <c r="CK27" i="7" s="1"/>
  <c r="AE21" i="17"/>
  <c r="CK21" i="17" s="1" a="1"/>
  <c r="CK21" i="17" s="1"/>
  <c r="AE37" i="14"/>
  <c r="CK37" i="14" s="1" a="1"/>
  <c r="CK37" i="14" s="1"/>
  <c r="AF17" i="3"/>
  <c r="CL17" i="3" s="1" a="1"/>
  <c r="CL17" i="3" s="1"/>
  <c r="AE29" i="21"/>
  <c r="CK29" i="21" s="1" a="1"/>
  <c r="CK29" i="21" s="1"/>
  <c r="AE25" i="3"/>
  <c r="CK25" i="3" s="1" a="1"/>
  <c r="CK25" i="3" s="1"/>
  <c r="AE25" i="6"/>
  <c r="CK25" i="6" s="1" a="1"/>
  <c r="CK25" i="6" s="1"/>
  <c r="AE34" i="17"/>
  <c r="CK34" i="17" s="1" a="1"/>
  <c r="CK34" i="17" s="1"/>
  <c r="AE28" i="20"/>
  <c r="CK28" i="20" s="1" a="1"/>
  <c r="CK28" i="20" s="1"/>
  <c r="AE36" i="15"/>
  <c r="CK36" i="15" s="1" a="1"/>
  <c r="CK36" i="15" s="1"/>
  <c r="AE35" i="4"/>
  <c r="CK35" i="4" s="1" a="1"/>
  <c r="CK35" i="4" s="1"/>
  <c r="AE16" i="9"/>
  <c r="CK16" i="9" s="1" a="1"/>
  <c r="CK16" i="9" s="1"/>
  <c r="AE38" i="2"/>
  <c r="CK38" i="2" s="1" a="1"/>
  <c r="CK38" i="2" s="1"/>
  <c r="AE35" i="3"/>
  <c r="CK35" i="3" s="1" a="1"/>
  <c r="CK35" i="3" s="1"/>
  <c r="AE43" i="9"/>
  <c r="CK43" i="9" s="1" a="1"/>
  <c r="CK43" i="9" s="1"/>
  <c r="AE37" i="20"/>
  <c r="CK37" i="20" s="1" a="1"/>
  <c r="CK37" i="20" s="1"/>
  <c r="AE20" i="7"/>
  <c r="CK20" i="7" s="1" a="1"/>
  <c r="CK20" i="7" s="1"/>
  <c r="AE34" i="20"/>
  <c r="CK34" i="20" s="1" a="1"/>
  <c r="CK34" i="20" s="1"/>
  <c r="AE26" i="6"/>
  <c r="CK26" i="6" s="1" a="1"/>
  <c r="CK26" i="6" s="1"/>
  <c r="AE23" i="15"/>
  <c r="CK23" i="15" s="1" a="1"/>
  <c r="CK23" i="15" s="1"/>
  <c r="AE28" i="1"/>
  <c r="CK28" i="1" s="1" a="1"/>
  <c r="CK28" i="1" s="1"/>
  <c r="AE16" i="19"/>
  <c r="CK16" i="19" s="1" a="1"/>
  <c r="CK16" i="19" s="1"/>
  <c r="AE39" i="21"/>
  <c r="CK39" i="21" s="1" a="1"/>
  <c r="CK39" i="21" s="1"/>
  <c r="AE31" i="16"/>
  <c r="CK31" i="16" s="1" a="1"/>
  <c r="CK31" i="16" s="1"/>
  <c r="AE35" i="20"/>
  <c r="CK35" i="20" s="1" a="1"/>
  <c r="CK35" i="20" s="1"/>
  <c r="AE16" i="17"/>
  <c r="CK16" i="17" s="1" a="1"/>
  <c r="CK16" i="17" s="1"/>
  <c r="AE25" i="17"/>
  <c r="CK25" i="17" s="1" a="1"/>
  <c r="CK25" i="17" s="1"/>
  <c r="AE43" i="19"/>
  <c r="CK43" i="19" s="1" a="1"/>
  <c r="CK43" i="19" s="1"/>
  <c r="AE15" i="3"/>
  <c r="CK15" i="3" s="1" a="1"/>
  <c r="CK15" i="3" s="1"/>
  <c r="AE35" i="12"/>
  <c r="CK35" i="12" s="1" a="1"/>
  <c r="CK35" i="12" s="1"/>
  <c r="AE25" i="19"/>
  <c r="CK25" i="19" s="1" a="1"/>
  <c r="CK25" i="19" s="1"/>
  <c r="AF38" i="6"/>
  <c r="CL38" i="6" s="1" a="1"/>
  <c r="CL38" i="6" s="1"/>
  <c r="AE16" i="3"/>
  <c r="CK16" i="3" s="1" a="1"/>
  <c r="CK16" i="3" s="1"/>
  <c r="AE37" i="8"/>
  <c r="CK37" i="8" s="1" a="1"/>
  <c r="CK37" i="8" s="1"/>
  <c r="AE26" i="4"/>
  <c r="CK26" i="4" s="1" a="1"/>
  <c r="CK26" i="4" s="1"/>
  <c r="AE30" i="16"/>
  <c r="CK30" i="16" s="1" a="1"/>
  <c r="CK30" i="16" s="1"/>
  <c r="AE27" i="20"/>
  <c r="CK27" i="20" s="1" a="1"/>
  <c r="CK27" i="20" s="1"/>
  <c r="AE38" i="19"/>
  <c r="CK38" i="19" s="1" a="1"/>
  <c r="CK38" i="19" s="1"/>
  <c r="AE34" i="10"/>
  <c r="CK34" i="10" s="1" a="1"/>
  <c r="CK34" i="10" s="1"/>
  <c r="AE44" i="10"/>
  <c r="CK44" i="10" s="1" a="1"/>
  <c r="CK44" i="10" s="1"/>
  <c r="AE40" i="6"/>
  <c r="CK40" i="6" s="1" a="1"/>
  <c r="CK40" i="6" s="1"/>
  <c r="AE18" i="12"/>
  <c r="CK18" i="12" s="1" a="1"/>
  <c r="CK18" i="12" s="1"/>
  <c r="AE36" i="5"/>
  <c r="CK36" i="5" s="1" a="1"/>
  <c r="CK36" i="5" s="1"/>
  <c r="AE35" i="9"/>
  <c r="CK35" i="9" s="1" a="1"/>
  <c r="CK35" i="9" s="1"/>
  <c r="AE40" i="10"/>
  <c r="CK40" i="10" s="1" a="1"/>
  <c r="CK40" i="10" s="1"/>
  <c r="AE31" i="20"/>
  <c r="CK31" i="20" s="1" a="1"/>
  <c r="CK31" i="20" s="1"/>
  <c r="AE34" i="21"/>
  <c r="CK34" i="21" s="1" a="1"/>
  <c r="CK34" i="21" s="1"/>
  <c r="AE30" i="19"/>
  <c r="CK30" i="19" s="1" a="1"/>
  <c r="CK30" i="19" s="1"/>
  <c r="AE32" i="17"/>
  <c r="CK32" i="17" s="1" a="1"/>
  <c r="CK32" i="17" s="1"/>
  <c r="AE31" i="12"/>
  <c r="CK31" i="12" s="1" a="1"/>
  <c r="CK31" i="12" s="1"/>
  <c r="AE20" i="1"/>
  <c r="CK20" i="1" s="1" a="1"/>
  <c r="CK20" i="1" s="1"/>
  <c r="AE41" i="9"/>
  <c r="CK41" i="9" s="1" a="1"/>
  <c r="CK41" i="9" s="1"/>
  <c r="AE25" i="8"/>
  <c r="CK25" i="8" s="1" a="1"/>
  <c r="CK25" i="8" s="1"/>
  <c r="AE18" i="1"/>
  <c r="CK18" i="1" s="1" a="1"/>
  <c r="CK18" i="1" s="1"/>
  <c r="AE37" i="15"/>
  <c r="CK37" i="15" s="1" a="1"/>
  <c r="CK37" i="15" s="1"/>
  <c r="AE31" i="18"/>
  <c r="CK31" i="18" s="1" a="1"/>
  <c r="CK31" i="18" s="1"/>
  <c r="AE30" i="6"/>
  <c r="CK30" i="6" s="1" a="1"/>
  <c r="CK30" i="6" s="1"/>
  <c r="AE30" i="2"/>
  <c r="CK30" i="2" s="1" a="1"/>
  <c r="CK30" i="2" s="1"/>
  <c r="AE23" i="8"/>
  <c r="CK23" i="8" s="1" a="1"/>
  <c r="CK23" i="8" s="1"/>
  <c r="AE16" i="13"/>
  <c r="CK16" i="13" s="1" a="1"/>
  <c r="CK16" i="13" s="1"/>
  <c r="AE28" i="10"/>
  <c r="CK28" i="10" s="1" a="1"/>
  <c r="CK28" i="10" s="1"/>
  <c r="AE20" i="19"/>
  <c r="CK20" i="19" s="1" a="1"/>
  <c r="CK20" i="19" s="1"/>
  <c r="AE18" i="14"/>
  <c r="CK18" i="14" s="1" a="1"/>
  <c r="CK18" i="14" s="1"/>
  <c r="AE41" i="8"/>
  <c r="CK41" i="8" s="1" a="1"/>
  <c r="CK41" i="8" s="1"/>
  <c r="AE33" i="11"/>
  <c r="CK33" i="11" s="1" a="1"/>
  <c r="CK33" i="11" s="1"/>
  <c r="AE23" i="10"/>
  <c r="CK23" i="10" s="1" a="1"/>
  <c r="CK23" i="10" s="1"/>
  <c r="AE19" i="20"/>
  <c r="CK19" i="20" s="1" a="1"/>
  <c r="CK19" i="20" s="1"/>
  <c r="AE25" i="13"/>
  <c r="CK25" i="13" s="1" a="1"/>
  <c r="CK25" i="13" s="1"/>
  <c r="AE41" i="10"/>
  <c r="CK41" i="10" s="1" a="1"/>
  <c r="CK41" i="10" s="1"/>
  <c r="AF19" i="18"/>
  <c r="CL19" i="18" s="1" a="1"/>
  <c r="CL19" i="18" s="1"/>
  <c r="AF29" i="8"/>
  <c r="CL29" i="8" s="1" a="1"/>
  <c r="CL29" i="8" s="1"/>
  <c r="AE24" i="3"/>
  <c r="CK24" i="3" s="1" a="1"/>
  <c r="CK24" i="3" s="1"/>
  <c r="AE37" i="6"/>
  <c r="CK37" i="6" s="1" a="1"/>
  <c r="CK37" i="6" s="1"/>
  <c r="AE38" i="13"/>
  <c r="CK38" i="13" s="1" a="1"/>
  <c r="CK38" i="13" s="1"/>
  <c r="AE37" i="16"/>
  <c r="CK37" i="16" s="1" a="1"/>
  <c r="CK37" i="16" s="1"/>
  <c r="AE23" i="20"/>
  <c r="CK23" i="20" s="1" a="1"/>
  <c r="CK23" i="20" s="1"/>
  <c r="AE18" i="19"/>
  <c r="CK18" i="19" s="1" a="1"/>
  <c r="CK18" i="19" s="1"/>
  <c r="AF42" i="7"/>
  <c r="CL42" i="7" s="1" a="1"/>
  <c r="CL42" i="7" s="1"/>
  <c r="AE20" i="14"/>
  <c r="CK20" i="14" s="1" a="1"/>
  <c r="CK20" i="14" s="1"/>
  <c r="AE42" i="2"/>
  <c r="CK42" i="2" s="1" a="1"/>
  <c r="CK42" i="2" s="1"/>
  <c r="AE18" i="20"/>
  <c r="CK18" i="20" s="1" a="1"/>
  <c r="CK18" i="20" s="1"/>
  <c r="AE32" i="3"/>
  <c r="CK32" i="3" s="1" a="1"/>
  <c r="CK32" i="3" s="1"/>
  <c r="AE36" i="14"/>
  <c r="CK36" i="14" s="1" a="1"/>
  <c r="CK36" i="14" s="1"/>
  <c r="AE29" i="13"/>
  <c r="CK29" i="13" s="1" a="1"/>
  <c r="CK29" i="13" s="1"/>
  <c r="AE43" i="11"/>
  <c r="CK43" i="11" s="1" a="1"/>
  <c r="CK43" i="11" s="1"/>
  <c r="AE22" i="2"/>
  <c r="CK22" i="2" s="1" a="1"/>
  <c r="CK22" i="2" s="1"/>
  <c r="AE22" i="10"/>
  <c r="CK22" i="10" s="1" a="1"/>
  <c r="CK22" i="10" s="1"/>
  <c r="AE37" i="18"/>
  <c r="CK37" i="18" s="1" a="1"/>
  <c r="CK37" i="18" s="1"/>
  <c r="AE26" i="13"/>
  <c r="CK26" i="13" s="1" a="1"/>
  <c r="CK26" i="13" s="1"/>
  <c r="AE17" i="16"/>
  <c r="CK17" i="16" s="1" a="1"/>
  <c r="CK17" i="16" s="1"/>
  <c r="AE44" i="18"/>
  <c r="CK44" i="18" s="1" a="1"/>
  <c r="CK44" i="18" s="1"/>
  <c r="AE24" i="11"/>
  <c r="CK24" i="11" s="1" a="1"/>
  <c r="CK24" i="11" s="1"/>
  <c r="AE44" i="3"/>
  <c r="CK44" i="3" s="1" a="1"/>
  <c r="CK44" i="3" s="1"/>
  <c r="AE16" i="12"/>
  <c r="CK16" i="12" s="1" a="1"/>
  <c r="CK16" i="12" s="1"/>
  <c r="AE15" i="16"/>
  <c r="CK15" i="16" s="1" a="1"/>
  <c r="CK15" i="16" s="1"/>
  <c r="AE20" i="17"/>
  <c r="CK20" i="17" s="1" a="1"/>
  <c r="CK20" i="17" s="1"/>
  <c r="AE29" i="15"/>
  <c r="CK29" i="15" s="1" a="1"/>
  <c r="CK29" i="15" s="1"/>
  <c r="AE17" i="11"/>
  <c r="CK17" i="11" s="1" a="1"/>
  <c r="CK17" i="11" s="1"/>
  <c r="AE35" i="6"/>
  <c r="CK35" i="6" s="1" a="1"/>
  <c r="CK35" i="6" s="1"/>
  <c r="AE39" i="2"/>
  <c r="CK39" i="2" s="1" a="1"/>
  <c r="CK39" i="2" s="1"/>
  <c r="AE26" i="9"/>
  <c r="CK26" i="9" s="1" a="1"/>
  <c r="CK26" i="9" s="1"/>
  <c r="AE34" i="11"/>
  <c r="CK34" i="11" s="1" a="1"/>
  <c r="CK34" i="11" s="1"/>
  <c r="AE36" i="16"/>
  <c r="CK36" i="16" s="1" a="1"/>
  <c r="CK36" i="16" s="1"/>
  <c r="AE42" i="15"/>
  <c r="CK42" i="15" s="1" a="1"/>
  <c r="CK42" i="15" s="1"/>
  <c r="AE43" i="20"/>
  <c r="CK43" i="20" s="1" a="1"/>
  <c r="CK43" i="20" s="1"/>
  <c r="AE39" i="3"/>
  <c r="CK39" i="3" s="1" a="1"/>
  <c r="CK39" i="3" s="1"/>
  <c r="AE22" i="6"/>
  <c r="CK22" i="6" s="1" a="1"/>
  <c r="CK22" i="6" s="1"/>
  <c r="AE17" i="5"/>
  <c r="CK17" i="5" s="1" a="1"/>
  <c r="CK17" i="5" s="1"/>
  <c r="AE41" i="6"/>
  <c r="CK41" i="6" s="1" a="1"/>
  <c r="CK41" i="6" s="1"/>
  <c r="AE23" i="13"/>
  <c r="CK23" i="13" s="1" a="1"/>
  <c r="CK23" i="13" s="1"/>
  <c r="AE27" i="2"/>
  <c r="CK27" i="2" s="1" a="1"/>
  <c r="CK27" i="2" s="1"/>
  <c r="AE42" i="4"/>
  <c r="CK42" i="4" s="1" a="1"/>
  <c r="CK42" i="4" s="1"/>
  <c r="AE17" i="14"/>
  <c r="CK17" i="14" s="1" a="1"/>
  <c r="CK17" i="14" s="1"/>
  <c r="AE20" i="16"/>
  <c r="CK20" i="16" s="1" a="1"/>
  <c r="CK20" i="16" s="1"/>
  <c r="AE29" i="3"/>
  <c r="CK29" i="3" s="1" a="1"/>
  <c r="CK29" i="3" s="1"/>
  <c r="AE42" i="10"/>
  <c r="CK42" i="10" s="1" a="1"/>
  <c r="CK42" i="10" s="1"/>
  <c r="AE17" i="6"/>
  <c r="CK17" i="6" s="1" a="1"/>
  <c r="CK17" i="6" s="1"/>
  <c r="AE32" i="18"/>
  <c r="CK32" i="18" s="1" a="1"/>
  <c r="CK32" i="18" s="1"/>
  <c r="AE37" i="5"/>
  <c r="CK37" i="5" s="1" a="1"/>
  <c r="CK37" i="5" s="1"/>
  <c r="AE20" i="20"/>
  <c r="CK20" i="20" s="1" a="1"/>
  <c r="CK20" i="20" s="1"/>
  <c r="AE38" i="17"/>
  <c r="CK38" i="17" s="1" a="1"/>
  <c r="CK38" i="17" s="1"/>
  <c r="AE20" i="11"/>
  <c r="CK20" i="11" s="1" a="1"/>
  <c r="CK20" i="11" s="1"/>
  <c r="AE30" i="7"/>
  <c r="CK30" i="7" s="1" a="1"/>
  <c r="CK30" i="7" s="1"/>
  <c r="AE40" i="21"/>
  <c r="CK40" i="21" s="1" a="1"/>
  <c r="CK40" i="21" s="1"/>
  <c r="AE39" i="11"/>
  <c r="CK39" i="11" s="1" a="1"/>
  <c r="CK39" i="11" s="1"/>
  <c r="AE27" i="4"/>
  <c r="CK27" i="4" s="1" a="1"/>
  <c r="CK27" i="4" s="1"/>
  <c r="AE28" i="9"/>
  <c r="CK28" i="9" s="1" a="1"/>
  <c r="CK28" i="9" s="1"/>
  <c r="AE44" i="1"/>
  <c r="CK44" i="1" s="1" a="1"/>
  <c r="CK44" i="1" s="1"/>
  <c r="AE32" i="6"/>
  <c r="CK32" i="6" s="1" a="1"/>
  <c r="CK32" i="6" s="1"/>
  <c r="AE24" i="15"/>
  <c r="CK24" i="15" s="1" a="1"/>
  <c r="CK24" i="15" s="1"/>
  <c r="AE27" i="10"/>
  <c r="CK27" i="10" s="1" a="1"/>
  <c r="CK27" i="10" s="1"/>
  <c r="AF19" i="9"/>
  <c r="CL19" i="9" s="1" a="1"/>
  <c r="CL19" i="9" s="1"/>
  <c r="AE36" i="2"/>
  <c r="CK36" i="2" s="1" a="1"/>
  <c r="CK36" i="2" s="1"/>
  <c r="AE33" i="3"/>
  <c r="CK33" i="3" s="1" a="1"/>
  <c r="CK33" i="3" s="1"/>
  <c r="AE23" i="16"/>
  <c r="CK23" i="16" s="1" a="1"/>
  <c r="CK23" i="16" s="1"/>
  <c r="AE23" i="3"/>
  <c r="CK23" i="3" s="1" a="1"/>
  <c r="CK23" i="3" s="1"/>
  <c r="AE32" i="7"/>
  <c r="CK32" i="7" s="1" a="1"/>
  <c r="CK32" i="7" s="1"/>
  <c r="AF42" i="16"/>
  <c r="CL42" i="16" s="1" a="1"/>
  <c r="CL42" i="16" s="1"/>
  <c r="AE43" i="6"/>
  <c r="CK43" i="6" s="1" a="1"/>
  <c r="CK43" i="6" s="1"/>
  <c r="AE17" i="8"/>
  <c r="CK17" i="8" s="1" a="1"/>
  <c r="CK17" i="8" s="1"/>
  <c r="AE20" i="3"/>
  <c r="CK20" i="3" s="1" a="1"/>
  <c r="CK20" i="3" s="1"/>
  <c r="AE28" i="4"/>
  <c r="CK28" i="4" s="1" a="1"/>
  <c r="CK28" i="4" s="1"/>
  <c r="AE41" i="12"/>
  <c r="CK41" i="12" s="1" a="1"/>
  <c r="CK41" i="12" s="1"/>
  <c r="AE33" i="13"/>
  <c r="CK33" i="13" s="1" a="1"/>
  <c r="CK33" i="13" s="1"/>
  <c r="AE26" i="11"/>
  <c r="CK26" i="11" s="1" a="1"/>
  <c r="CK26" i="11" s="1"/>
  <c r="AF19" i="6"/>
  <c r="CL19" i="6" s="1" a="1"/>
  <c r="CL19" i="6" s="1"/>
  <c r="AE40" i="16"/>
  <c r="CK40" i="16" s="1" a="1"/>
  <c r="CK40" i="16" s="1"/>
  <c r="AE38" i="3"/>
  <c r="CK38" i="3" s="1" a="1"/>
  <c r="CK38" i="3" s="1"/>
  <c r="AE29" i="11"/>
  <c r="CK29" i="11" s="1" a="1"/>
  <c r="CK29" i="11" s="1"/>
  <c r="AE17" i="15"/>
  <c r="CK17" i="15" s="1" a="1"/>
  <c r="CK17" i="15" s="1"/>
  <c r="AE44" i="19"/>
  <c r="CK44" i="19" s="1" a="1"/>
  <c r="CK44" i="19" s="1"/>
  <c r="AE16" i="11"/>
  <c r="CK16" i="11" s="1" a="1"/>
  <c r="CK16" i="11" s="1"/>
  <c r="AE36" i="20"/>
  <c r="CK36" i="20" s="1" a="1"/>
  <c r="CK36" i="20" s="1"/>
  <c r="AE33" i="6"/>
  <c r="CK33" i="6" s="1" a="1"/>
  <c r="CK33" i="6" s="1"/>
  <c r="AE31" i="21"/>
  <c r="CK31" i="21" s="1" a="1"/>
  <c r="CK31" i="21" s="1"/>
  <c r="AE18" i="11"/>
  <c r="CK18" i="11" s="1" a="1"/>
  <c r="CK18" i="11" s="1"/>
  <c r="AE21" i="5"/>
  <c r="CK21" i="5" s="1" a="1"/>
  <c r="CK21" i="5" s="1"/>
  <c r="AE39" i="4"/>
  <c r="CK39" i="4" s="1" a="1"/>
  <c r="CK39" i="4" s="1"/>
  <c r="AE30" i="9"/>
  <c r="CK30" i="9" s="1" a="1"/>
  <c r="CK30" i="9" s="1"/>
  <c r="AE29" i="12"/>
  <c r="CK29" i="12" s="1" a="1"/>
  <c r="CK29" i="12" s="1"/>
  <c r="AE16" i="15"/>
  <c r="CK16" i="15" s="1" a="1"/>
  <c r="CK16" i="15" s="1"/>
  <c r="AE33" i="17"/>
  <c r="CK33" i="17" s="1" a="1"/>
  <c r="CK33" i="17" s="1"/>
  <c r="AE26" i="7"/>
  <c r="CK26" i="7" s="1" a="1"/>
  <c r="CK26" i="7" s="1"/>
  <c r="AE39" i="6"/>
  <c r="CK39" i="6" s="1" a="1"/>
  <c r="CK39" i="6" s="1"/>
  <c r="AE27" i="12"/>
  <c r="CK27" i="12" s="1" a="1"/>
  <c r="CK27" i="12" s="1"/>
  <c r="AE24" i="13"/>
  <c r="CK24" i="13" s="1" a="1"/>
  <c r="CK24" i="13" s="1"/>
  <c r="AE26" i="21"/>
  <c r="CK26" i="21" s="1" a="1"/>
  <c r="CK26" i="21" s="1"/>
  <c r="AE38" i="11"/>
  <c r="CK38" i="11" s="1" a="1"/>
  <c r="CK38" i="11" s="1"/>
  <c r="AE28" i="19"/>
  <c r="CK28" i="19" s="1" a="1"/>
  <c r="CK28" i="19" s="1"/>
  <c r="AE21" i="13"/>
  <c r="CK21" i="13" s="1" a="1"/>
  <c r="CK21" i="13" s="1"/>
  <c r="AE28" i="13"/>
  <c r="CK28" i="13" s="1" a="1"/>
  <c r="CK28" i="13" s="1"/>
  <c r="AE44" i="2"/>
  <c r="CK44" i="2" s="1" a="1"/>
  <c r="CK44" i="2" s="1"/>
  <c r="AE44" i="5"/>
  <c r="CK44" i="5" s="1" a="1"/>
  <c r="CK44" i="5" s="1"/>
  <c r="AE40" i="12"/>
  <c r="CK40" i="12" s="1" a="1"/>
  <c r="CK40" i="12" s="1"/>
  <c r="AE22" i="12"/>
  <c r="CK22" i="12" s="1" a="1"/>
  <c r="CK22" i="12" s="1"/>
  <c r="AE39" i="16"/>
  <c r="CK39" i="16" s="1" a="1"/>
  <c r="CK39" i="16" s="1"/>
  <c r="AF37" i="7"/>
  <c r="CL37" i="7" s="1" a="1"/>
  <c r="CL37" i="7" s="1"/>
  <c r="AF32" i="2"/>
  <c r="CL32" i="2" s="1" a="1"/>
  <c r="CL32" i="2" s="1"/>
  <c r="AE29" i="10"/>
  <c r="CK29" i="10" s="1" a="1"/>
  <c r="CK29" i="10" s="1"/>
  <c r="AE28" i="11"/>
  <c r="CK28" i="11" s="1" a="1"/>
  <c r="CK28" i="11" s="1"/>
  <c r="AE36" i="19"/>
  <c r="CK36" i="19" s="1" a="1"/>
  <c r="CK36" i="19" s="1"/>
  <c r="AE33" i="20"/>
  <c r="CK33" i="20" s="1" a="1"/>
  <c r="CK33" i="20" s="1"/>
  <c r="AE32" i="1"/>
  <c r="CK32" i="1" s="1" a="1"/>
  <c r="CK32" i="1" s="1"/>
  <c r="AE28" i="21"/>
  <c r="CK28" i="21" s="1" a="1"/>
  <c r="CK28" i="21" s="1"/>
  <c r="AE21" i="10"/>
  <c r="CK21" i="10" s="1" a="1"/>
  <c r="CK21" i="10" s="1"/>
  <c r="AE31" i="4"/>
  <c r="CK31" i="4" s="1" a="1"/>
  <c r="CK31" i="4" s="1"/>
  <c r="AE24" i="6"/>
  <c r="CK24" i="6" s="1" a="1"/>
  <c r="CK24" i="6" s="1"/>
  <c r="AE16" i="18"/>
  <c r="CK16" i="18" s="1" a="1"/>
  <c r="CK16" i="18" s="1"/>
  <c r="AE17" i="2"/>
  <c r="CK17" i="2" s="1" a="1"/>
  <c r="CK17" i="2" s="1"/>
  <c r="AE32" i="16"/>
  <c r="CK32" i="16" s="1" a="1"/>
  <c r="CK32" i="16" s="1"/>
  <c r="AE41" i="21"/>
  <c r="CK41" i="21" s="1" a="1"/>
  <c r="CK41" i="21" s="1"/>
  <c r="AE40" i="18"/>
  <c r="CK40" i="18" s="1" a="1"/>
  <c r="CK40" i="18" s="1"/>
  <c r="AE44" i="14"/>
  <c r="CK44" i="14" s="1" a="1"/>
  <c r="CK44" i="14" s="1"/>
  <c r="AE44" i="4"/>
  <c r="CK44" i="4" s="1" a="1"/>
  <c r="CK44" i="4" s="1"/>
  <c r="AE36" i="21"/>
  <c r="CK36" i="21" s="1" a="1"/>
  <c r="CK36" i="21" s="1"/>
  <c r="AE24" i="5"/>
  <c r="CK24" i="5" s="1" a="1"/>
  <c r="CK24" i="5" s="1"/>
  <c r="AE24" i="19"/>
  <c r="CK24" i="19" s="1" a="1"/>
  <c r="CK24" i="19" s="1"/>
  <c r="AE21" i="20"/>
  <c r="CK21" i="20" s="1" a="1"/>
  <c r="CK21" i="20" s="1"/>
  <c r="AE38" i="20"/>
  <c r="CK38" i="20" s="1" a="1"/>
  <c r="CK38" i="20" s="1"/>
  <c r="AE34" i="13"/>
  <c r="CK34" i="13" s="1" a="1"/>
  <c r="CK34" i="13" s="1"/>
  <c r="AE22" i="19"/>
  <c r="CK22" i="19" s="1" a="1"/>
  <c r="CK22" i="19" s="1"/>
  <c r="AE35" i="17"/>
  <c r="CK35" i="17" s="1" a="1"/>
  <c r="CK35" i="17" s="1"/>
  <c r="AE44" i="8"/>
  <c r="CK44" i="8" s="1" a="1"/>
  <c r="CK44" i="8" s="1"/>
  <c r="AE28" i="18"/>
  <c r="CK28" i="18" s="1" a="1"/>
  <c r="CK28" i="18" s="1"/>
  <c r="AE18" i="2"/>
  <c r="CK18" i="2" s="1" a="1"/>
  <c r="CK18" i="2" s="1"/>
  <c r="AE20" i="12"/>
  <c r="CK20" i="12" s="1" a="1"/>
  <c r="CK20" i="12" s="1"/>
  <c r="AE26" i="14"/>
  <c r="CK26" i="14" s="1" a="1"/>
  <c r="CK26" i="14" s="1"/>
  <c r="AE35" i="19"/>
  <c r="CK35" i="19" s="1" a="1"/>
  <c r="CK35" i="19" s="1"/>
  <c r="AE42" i="1"/>
  <c r="CK42" i="1" s="1" a="1"/>
  <c r="CK42" i="1" s="1"/>
  <c r="AE24" i="1"/>
  <c r="CK24" i="1" s="1" a="1"/>
  <c r="CK24" i="1" s="1"/>
  <c r="AE19" i="21"/>
  <c r="CK19" i="21" s="1" a="1"/>
  <c r="CK19" i="21" s="1"/>
  <c r="AF16" i="7"/>
  <c r="CL16" i="7" s="1" a="1"/>
  <c r="CL16" i="7" s="1"/>
  <c r="AF27" i="6"/>
  <c r="CL27" i="6" s="1" a="1"/>
  <c r="CL27" i="6" s="1"/>
  <c r="AE21" i="4"/>
  <c r="CK21" i="4" s="1" a="1"/>
  <c r="CK21" i="4" s="1"/>
  <c r="AE41" i="14"/>
  <c r="CK41" i="14" s="1" a="1"/>
  <c r="CK41" i="14" s="1"/>
  <c r="AE22" i="16"/>
  <c r="CK22" i="16" s="1" a="1"/>
  <c r="CK22" i="16" s="1"/>
  <c r="AE24" i="16"/>
  <c r="CK24" i="16" s="1" a="1"/>
  <c r="CK24" i="16" s="1"/>
  <c r="AE35" i="1"/>
  <c r="CK35" i="1" s="1" a="1"/>
  <c r="CK35" i="1" s="1"/>
  <c r="AE30" i="20"/>
  <c r="CK30" i="20" s="1" a="1"/>
  <c r="CK30" i="20" s="1"/>
  <c r="AE29" i="9"/>
  <c r="CK29" i="9" s="1" a="1"/>
  <c r="CK29" i="9" s="1"/>
  <c r="AE31" i="15"/>
  <c r="CK31" i="15" s="1" a="1"/>
  <c r="CK31" i="15" s="1"/>
  <c r="AE36" i="4"/>
  <c r="CK36" i="4" s="1" a="1"/>
  <c r="CK36" i="4" s="1"/>
  <c r="AE43" i="15"/>
  <c r="CK43" i="15" s="1" a="1"/>
  <c r="CK43" i="15" s="1"/>
  <c r="AE19" i="2"/>
  <c r="CK19" i="2" s="1" a="1"/>
  <c r="CK19" i="2" s="1"/>
  <c r="AE26" i="1"/>
  <c r="CK26" i="1" s="1" a="1"/>
  <c r="CK26" i="1" s="1"/>
  <c r="AE25" i="12"/>
  <c r="CK25" i="12" s="1" a="1"/>
  <c r="CK25" i="12" s="1"/>
  <c r="AE42" i="11"/>
  <c r="CK42" i="11" s="1" a="1"/>
  <c r="CK42" i="11" s="1"/>
  <c r="AE35" i="2"/>
  <c r="CK35" i="2" s="1" a="1"/>
  <c r="CK35" i="2" s="1"/>
  <c r="AE31" i="8"/>
  <c r="CK31" i="8" s="1" a="1"/>
  <c r="CK31" i="8" s="1"/>
  <c r="AE33" i="9"/>
  <c r="CK33" i="9" s="1" a="1"/>
  <c r="CK33" i="9" s="1"/>
  <c r="AE30" i="17"/>
  <c r="CK30" i="17" s="1" a="1"/>
  <c r="CK30" i="17" s="1"/>
  <c r="AE21" i="7"/>
  <c r="CK21" i="7" s="1" a="1"/>
  <c r="CK21" i="7" s="1"/>
  <c r="AE32" i="15"/>
  <c r="CK32" i="15" s="1" a="1"/>
  <c r="CK32" i="15" s="1"/>
  <c r="AE29" i="16"/>
  <c r="CK29" i="16" s="1" a="1"/>
  <c r="CK29" i="16" s="1"/>
  <c r="AE42" i="13"/>
  <c r="CK42" i="13" s="1" a="1"/>
  <c r="CK42" i="13" s="1"/>
  <c r="AE36" i="10"/>
  <c r="CK36" i="10" s="1" a="1"/>
  <c r="CK36" i="10" s="1"/>
  <c r="AE42" i="6"/>
  <c r="CK42" i="6" s="1" a="1"/>
  <c r="CK42" i="6" s="1"/>
  <c r="AE34" i="7"/>
  <c r="CK34" i="7" s="1" a="1"/>
  <c r="CK34" i="7" s="1"/>
  <c r="AE25" i="11"/>
  <c r="CK25" i="11" s="1" a="1"/>
  <c r="CK25" i="11" s="1"/>
  <c r="AF20" i="5"/>
  <c r="CL20" i="5" s="1" a="1"/>
  <c r="CL20" i="5" s="1"/>
  <c r="AF22" i="7"/>
  <c r="CL22" i="7" s="1" a="1"/>
  <c r="CL22" i="7" s="1"/>
  <c r="AF25" i="4"/>
  <c r="CL25" i="4" s="1" a="1"/>
  <c r="CL25" i="4" s="1"/>
  <c r="AE38" i="4"/>
  <c r="CK38" i="4" s="1" a="1"/>
  <c r="CK38" i="4" s="1"/>
  <c r="AE16" i="16"/>
  <c r="CK16" i="16" s="1" a="1"/>
  <c r="CK16" i="16" s="1"/>
  <c r="AE43" i="14"/>
  <c r="CK43" i="14" s="1" a="1"/>
  <c r="CK43" i="14" s="1"/>
  <c r="AE20" i="18"/>
  <c r="CK20" i="18" s="1" a="1"/>
  <c r="CK20" i="18" s="1"/>
  <c r="AE27" i="16"/>
  <c r="CK27" i="16" s="1" a="1"/>
  <c r="CK27" i="16" s="1"/>
  <c r="AF24" i="7"/>
  <c r="CL24" i="7" s="1" a="1"/>
  <c r="CL24" i="7" s="1"/>
  <c r="AE19" i="5"/>
  <c r="CK19" i="5" s="1" a="1"/>
  <c r="CK19" i="5" s="1"/>
  <c r="AE44" i="6"/>
  <c r="CK44" i="6" s="1" a="1"/>
  <c r="CK44" i="6" s="1"/>
  <c r="AE39" i="12"/>
  <c r="CK39" i="12" s="1" a="1"/>
  <c r="CK39" i="12" s="1"/>
  <c r="AE29" i="19"/>
  <c r="CK29" i="19" s="1" a="1"/>
  <c r="CK29" i="19" s="1"/>
  <c r="AE28" i="12"/>
  <c r="CK28" i="12" s="1" a="1"/>
  <c r="CK28" i="12" s="1"/>
  <c r="AE20" i="13"/>
  <c r="CK20" i="13" s="1" a="1"/>
  <c r="CK20" i="13" s="1"/>
  <c r="AE44" i="20"/>
  <c r="CK44" i="20" s="1" a="1"/>
  <c r="CK44" i="20" s="1"/>
  <c r="AE20" i="4"/>
  <c r="CK20" i="4" s="1" a="1"/>
  <c r="CK20" i="4" s="1"/>
  <c r="AE32" i="21"/>
  <c r="CK32" i="21" s="1" a="1"/>
  <c r="CK32" i="21" s="1"/>
  <c r="AE40" i="5"/>
  <c r="CK40" i="5" s="1" a="1"/>
  <c r="CK40" i="5" s="1"/>
  <c r="AE33" i="1"/>
  <c r="CK33" i="1" s="1" a="1"/>
  <c r="CK33" i="1" s="1"/>
  <c r="AE28" i="15"/>
  <c r="CK28" i="15" s="1" a="1"/>
  <c r="CK28" i="15" s="1"/>
  <c r="AE25" i="16"/>
  <c r="CK25" i="16" s="1" a="1"/>
  <c r="CK25" i="16" s="1"/>
  <c r="AE30" i="18"/>
  <c r="CK30" i="18" s="1" a="1"/>
  <c r="CK30" i="18" s="1"/>
  <c r="AE21" i="16"/>
  <c r="CK21" i="16" s="1" a="1"/>
  <c r="CK21" i="16" s="1"/>
  <c r="AE34" i="15"/>
  <c r="CK34" i="15" s="1" a="1"/>
  <c r="CK34" i="15" s="1"/>
  <c r="AE17" i="9"/>
  <c r="CK17" i="9" s="1" a="1"/>
  <c r="CK17" i="9" s="1"/>
  <c r="AE20" i="8"/>
  <c r="CK20" i="8" s="1" a="1"/>
  <c r="CK20" i="8" s="1"/>
  <c r="AE36" i="8"/>
  <c r="CK36" i="8" s="1" a="1"/>
  <c r="CK36" i="8" s="1"/>
  <c r="AE26" i="15"/>
  <c r="CK26" i="15" s="1" a="1"/>
  <c r="CK26" i="15" s="1"/>
  <c r="AE36" i="18"/>
  <c r="CK36" i="18" s="1" a="1"/>
  <c r="CK36" i="18" s="1"/>
  <c r="AE27" i="1"/>
  <c r="CK27" i="1" s="1" a="1"/>
  <c r="CK27" i="1" s="1"/>
  <c r="AE23" i="4"/>
  <c r="CK23" i="4" s="1" a="1"/>
  <c r="CK23" i="4" s="1"/>
  <c r="AE31" i="3"/>
  <c r="CK31" i="3" s="1" a="1"/>
  <c r="CK31" i="3" s="1"/>
  <c r="AE39" i="15"/>
  <c r="CK39" i="15" s="1" a="1"/>
  <c r="CK39" i="15" s="1"/>
  <c r="AE38" i="18"/>
  <c r="CK38" i="18" s="1" a="1"/>
  <c r="CK38" i="18" s="1"/>
  <c r="AE18" i="16"/>
  <c r="CK18" i="16" s="1" a="1"/>
  <c r="CK18" i="16" s="1"/>
  <c r="AE36" i="9"/>
  <c r="CK36" i="9" s="1" a="1"/>
  <c r="CK36" i="9" s="1"/>
  <c r="AF31" i="10"/>
  <c r="CL31" i="10" s="1" a="1"/>
  <c r="CL31" i="10" s="1"/>
  <c r="AE32" i="8"/>
  <c r="CK32" i="8" s="1" a="1"/>
  <c r="CK32" i="8" s="1"/>
  <c r="AE24" i="10"/>
  <c r="CK24" i="10" s="1" a="1"/>
  <c r="CK24" i="10" s="1"/>
  <c r="AE21" i="11"/>
  <c r="CK21" i="11" s="1" a="1"/>
  <c r="CK21" i="11" s="1"/>
  <c r="AE44" i="11"/>
  <c r="CK44" i="11" s="1" a="1"/>
  <c r="CK44" i="11" s="1"/>
  <c r="AE15" i="19"/>
  <c r="CK15" i="19" s="1" a="1"/>
  <c r="CK15" i="19" s="1"/>
  <c r="AF20" i="6"/>
  <c r="CL20" i="6" s="1" a="1"/>
  <c r="CL20" i="6" s="1"/>
  <c r="AE46" i="11"/>
  <c r="CK46" i="11" s="1" a="1"/>
  <c r="CK46" i="11" s="1"/>
  <c r="AE46" i="5"/>
  <c r="CK46" i="5" s="1" a="1"/>
  <c r="CK46" i="5" s="1"/>
  <c r="AE45" i="10"/>
  <c r="CK45" i="10" s="1" a="1"/>
  <c r="CK45" i="10" s="1"/>
  <c r="AE46" i="19"/>
  <c r="CK46" i="19" s="1" a="1"/>
  <c r="CK46" i="19" s="1"/>
  <c r="AE46" i="12"/>
  <c r="CK46" i="12" s="1" a="1"/>
  <c r="CK46" i="12" s="1"/>
  <c r="AE46" i="2"/>
  <c r="CK46" i="2" s="1" a="1"/>
  <c r="CK46" i="2" s="1"/>
  <c r="AE45" i="8"/>
  <c r="CK45" i="8" s="1" a="1"/>
  <c r="CK45" i="8" s="1"/>
  <c r="AE45" i="19"/>
  <c r="CK45" i="19" s="1" a="1"/>
  <c r="CK45" i="19" s="1"/>
  <c r="AE45" i="7"/>
  <c r="CK45" i="7" s="1" a="1"/>
  <c r="CK45" i="7" s="1"/>
  <c r="AE45" i="6"/>
  <c r="CK45" i="6" s="1" a="1"/>
  <c r="CK45" i="6" s="1"/>
  <c r="AE45" i="20"/>
  <c r="CK45" i="20" s="1" a="1"/>
  <c r="CK45" i="20" s="1"/>
  <c r="AE45" i="11"/>
  <c r="CK45" i="11" s="1" a="1"/>
  <c r="CK45" i="11" s="1"/>
  <c r="AE45" i="21"/>
  <c r="CK45" i="21" s="1" a="1"/>
  <c r="CK45" i="21" s="1"/>
  <c r="AE45" i="13"/>
  <c r="CK45" i="13" s="1" a="1"/>
  <c r="CK45" i="13" s="1"/>
  <c r="AE46" i="3"/>
  <c r="CK46" i="3" s="1" a="1"/>
  <c r="CK46" i="3" s="1"/>
  <c r="AE45" i="18"/>
  <c r="CK45" i="18" s="1" a="1"/>
  <c r="CK45" i="18" s="1"/>
  <c r="AE46" i="20"/>
  <c r="CK46" i="20" s="1" a="1"/>
  <c r="CK46" i="20" s="1"/>
  <c r="AE45" i="1"/>
  <c r="CK45" i="1" s="1" a="1"/>
  <c r="CK45" i="1" s="1"/>
  <c r="AE46" i="9"/>
  <c r="CK46" i="9" s="1" a="1"/>
  <c r="CK46" i="9" s="1"/>
  <c r="AE45" i="14"/>
  <c r="CK45" i="14" s="1" a="1"/>
  <c r="CK45" i="14" s="1"/>
  <c r="AE45" i="17"/>
  <c r="CK45" i="17" s="1" a="1"/>
  <c r="CK45" i="17" s="1"/>
  <c r="AE45" i="16"/>
  <c r="CK45" i="16" s="1" a="1"/>
  <c r="CK45" i="16" s="1"/>
  <c r="AE45" i="12"/>
  <c r="CK45" i="12" s="1" a="1"/>
  <c r="CK45" i="12" s="1"/>
  <c r="AE46" i="13"/>
  <c r="CK46" i="13" s="1" a="1"/>
  <c r="CK46" i="13" s="1"/>
  <c r="AE46" i="16"/>
  <c r="CK46" i="16" s="1" a="1"/>
  <c r="CK46" i="16" s="1"/>
  <c r="AE46" i="6"/>
  <c r="CK46" i="6" s="1" a="1"/>
  <c r="CK46" i="6" s="1"/>
  <c r="AG46" i="15"/>
  <c r="CM46" i="15" s="1" a="1"/>
  <c r="CM46" i="15" s="1"/>
  <c r="AE45" i="5"/>
  <c r="CK45" i="5" s="1" a="1"/>
  <c r="CK45" i="5" s="1"/>
  <c r="AE46" i="1"/>
  <c r="CK46" i="1" s="1" a="1"/>
  <c r="CK46" i="1" s="1"/>
  <c r="AE46" i="4"/>
  <c r="CK46" i="4" s="1" a="1"/>
  <c r="CK46" i="4" s="1"/>
  <c r="AE45" i="9"/>
  <c r="CK45" i="9" s="1" a="1"/>
  <c r="CK45" i="9" s="1"/>
  <c r="AE45" i="3"/>
  <c r="CK45" i="3" s="1" a="1"/>
  <c r="CK45" i="3" s="1"/>
  <c r="AE46" i="14"/>
  <c r="CK46" i="14" s="1" a="1"/>
  <c r="CK46" i="14" s="1"/>
  <c r="AE45" i="2"/>
  <c r="CK45" i="2" s="1" a="1"/>
  <c r="CK45" i="2" s="1"/>
  <c r="AE46" i="21"/>
  <c r="CK46" i="21" s="1" a="1"/>
  <c r="CK46" i="21" s="1"/>
  <c r="AE46" i="10"/>
  <c r="CK46" i="10" s="1" a="1"/>
  <c r="CK46" i="10" s="1"/>
  <c r="AE45" i="15"/>
  <c r="CK45" i="15" s="1" a="1"/>
  <c r="CK45" i="15" s="1"/>
  <c r="AE46" i="17"/>
  <c r="CK46" i="17" s="1" a="1"/>
  <c r="CK46" i="17" s="1"/>
  <c r="AE46" i="7"/>
  <c r="CK46" i="7" s="1" a="1"/>
  <c r="CK46" i="7" s="1"/>
  <c r="AE46" i="18"/>
  <c r="CK46" i="18" s="1" a="1"/>
  <c r="CK46" i="18" s="1"/>
  <c r="AE46" i="8"/>
  <c r="CK46" i="8" s="1" a="1"/>
  <c r="CK46" i="8" s="1"/>
  <c r="AE45" i="4"/>
  <c r="CK45" i="4" s="1" a="1"/>
  <c r="CK45" i="4" s="1"/>
  <c r="CK112" i="1" l="1"/>
  <c r="CK80" i="1"/>
  <c r="AG37" i="1"/>
  <c r="CL37" i="1" a="1"/>
  <c r="CL37" i="1" s="1"/>
  <c r="AD15" i="14"/>
  <c r="CJ15" i="14" s="1" a="1"/>
  <c r="CJ15" i="14" s="1"/>
  <c r="AC47" i="14"/>
  <c r="CH90" i="11"/>
  <c r="CH58" i="11"/>
  <c r="CH90" i="10"/>
  <c r="CH58" i="10"/>
  <c r="AC47" i="10"/>
  <c r="AD15" i="10"/>
  <c r="CJ15" i="10" s="1" a="1"/>
  <c r="CJ15" i="10" s="1"/>
  <c r="AC47" i="11"/>
  <c r="AD15" i="11"/>
  <c r="CJ15" i="11" s="1" a="1"/>
  <c r="CJ15" i="11" s="1"/>
  <c r="CH90" i="5"/>
  <c r="CH58" i="5"/>
  <c r="CH90" i="13"/>
  <c r="CH58" i="13"/>
  <c r="AC47" i="13"/>
  <c r="AD15" i="13"/>
  <c r="CJ15" i="13" s="1" a="1"/>
  <c r="CJ15" i="13" s="1"/>
  <c r="AD15" i="5"/>
  <c r="CJ15" i="5" s="1" a="1"/>
  <c r="CJ15" i="5" s="1"/>
  <c r="AC47" i="5"/>
  <c r="CH90" i="14"/>
  <c r="CH58" i="14"/>
  <c r="CJ121" i="16"/>
  <c r="CJ89" i="16"/>
  <c r="CJ121" i="11"/>
  <c r="CJ89" i="11"/>
  <c r="CJ95" i="13"/>
  <c r="CJ63" i="13"/>
  <c r="CJ117" i="13"/>
  <c r="CJ85" i="13"/>
  <c r="CJ105" i="20"/>
  <c r="CJ73" i="20"/>
  <c r="CJ114" i="4"/>
  <c r="CJ82" i="4"/>
  <c r="CK94" i="6"/>
  <c r="CK62" i="6"/>
  <c r="CJ103" i="9"/>
  <c r="CJ71" i="9"/>
  <c r="CJ97" i="6"/>
  <c r="CJ65" i="6"/>
  <c r="CJ101" i="13"/>
  <c r="CJ69" i="13"/>
  <c r="CJ99" i="3"/>
  <c r="CJ67" i="3"/>
  <c r="CJ100" i="8"/>
  <c r="CJ68" i="8"/>
  <c r="CJ112" i="8"/>
  <c r="CJ80" i="8"/>
  <c r="CJ112" i="14"/>
  <c r="CJ80" i="14"/>
  <c r="CJ118" i="2"/>
  <c r="CJ86" i="2"/>
  <c r="CJ110" i="5"/>
  <c r="CJ78" i="5"/>
  <c r="CJ96" i="21"/>
  <c r="CJ64" i="21"/>
  <c r="CJ116" i="17"/>
  <c r="CJ84" i="17"/>
  <c r="CJ118" i="1"/>
  <c r="CJ86" i="1"/>
  <c r="CJ95" i="9"/>
  <c r="CJ63" i="9"/>
  <c r="CJ95" i="2"/>
  <c r="CJ63" i="2"/>
  <c r="CJ101" i="18"/>
  <c r="CJ69" i="18"/>
  <c r="CJ101" i="2"/>
  <c r="CJ69" i="2"/>
  <c r="CJ117" i="12"/>
  <c r="CJ85" i="12"/>
  <c r="CJ98" i="17"/>
  <c r="CJ66" i="17"/>
  <c r="CJ119" i="21"/>
  <c r="CJ87" i="21"/>
  <c r="CJ118" i="21"/>
  <c r="CJ86" i="21"/>
  <c r="CJ106" i="1"/>
  <c r="CJ74" i="1"/>
  <c r="CK99" i="8"/>
  <c r="CK67" i="8"/>
  <c r="AC47" i="8"/>
  <c r="AD15" i="8"/>
  <c r="CJ15" i="8" s="1" a="1"/>
  <c r="CJ15" i="8" s="1"/>
  <c r="CH90" i="2"/>
  <c r="CH58" i="2"/>
  <c r="CH90" i="18"/>
  <c r="CH58" i="18"/>
  <c r="AC47" i="17"/>
  <c r="AD15" i="17"/>
  <c r="CJ15" i="17" s="1" a="1"/>
  <c r="CJ15" i="17" s="1"/>
  <c r="AE47" i="19"/>
  <c r="AC47" i="2"/>
  <c r="AD15" i="2"/>
  <c r="CJ15" i="2" s="1" a="1"/>
  <c r="CJ15" i="2" s="1"/>
  <c r="AC47" i="18"/>
  <c r="AD15" i="18"/>
  <c r="CJ15" i="18" s="1" a="1"/>
  <c r="CJ15" i="18" s="1"/>
  <c r="CH90" i="20"/>
  <c r="CH58" i="20"/>
  <c r="AE47" i="1"/>
  <c r="CJ121" i="14"/>
  <c r="CJ89" i="14"/>
  <c r="CJ124" i="7"/>
  <c r="CJ127" i="7" s="1"/>
  <c r="CJ120" i="7" s="1"/>
  <c r="CJ88" i="7"/>
  <c r="CJ106" i="3"/>
  <c r="CJ74" i="3"/>
  <c r="CJ119" i="6"/>
  <c r="CJ87" i="6"/>
  <c r="CJ96" i="7"/>
  <c r="CJ64" i="7"/>
  <c r="CJ116" i="14"/>
  <c r="CJ84" i="14"/>
  <c r="CJ111" i="21"/>
  <c r="CJ79" i="21"/>
  <c r="CK112" i="7"/>
  <c r="CK80" i="7"/>
  <c r="CK117" i="16"/>
  <c r="CK85" i="16"/>
  <c r="CJ112" i="5"/>
  <c r="CJ80" i="5"/>
  <c r="CJ110" i="6"/>
  <c r="CJ78" i="6"/>
  <c r="CJ107" i="3"/>
  <c r="CJ75" i="3"/>
  <c r="CJ116" i="8"/>
  <c r="CJ84" i="8"/>
  <c r="CJ115" i="10"/>
  <c r="CJ83" i="10"/>
  <c r="CJ91" i="17"/>
  <c r="CJ59" i="17"/>
  <c r="CJ102" i="17"/>
  <c r="CJ70" i="17"/>
  <c r="CJ107" i="4"/>
  <c r="CJ75" i="4"/>
  <c r="CJ112" i="10"/>
  <c r="CJ80" i="10"/>
  <c r="CJ108" i="12"/>
  <c r="CJ76" i="12"/>
  <c r="CJ98" i="21"/>
  <c r="CJ66" i="21"/>
  <c r="CJ105" i="11"/>
  <c r="CJ73" i="11"/>
  <c r="CJ93" i="18"/>
  <c r="CJ61" i="18"/>
  <c r="CJ107" i="20"/>
  <c r="CJ75" i="20"/>
  <c r="CJ105" i="1"/>
  <c r="CJ73" i="1"/>
  <c r="CK113" i="14"/>
  <c r="CK81" i="14"/>
  <c r="CJ96" i="18"/>
  <c r="CJ64" i="18"/>
  <c r="CJ98" i="9"/>
  <c r="CJ66" i="9"/>
  <c r="CJ91" i="10"/>
  <c r="CJ59" i="10"/>
  <c r="CJ110" i="18"/>
  <c r="CJ78" i="18"/>
  <c r="CJ98" i="5"/>
  <c r="CJ66" i="5"/>
  <c r="CJ115" i="4"/>
  <c r="CJ83" i="4"/>
  <c r="CJ92" i="7"/>
  <c r="CJ60" i="7"/>
  <c r="CJ119" i="7"/>
  <c r="CJ87" i="7"/>
  <c r="CJ102" i="3"/>
  <c r="CJ70" i="3"/>
  <c r="CJ121" i="18"/>
  <c r="CJ89" i="18"/>
  <c r="CJ124" i="3"/>
  <c r="CJ127" i="3" s="1"/>
  <c r="CJ120" i="3" s="1"/>
  <c r="CJ88" i="3"/>
  <c r="CJ121" i="13"/>
  <c r="CJ89" i="13"/>
  <c r="CJ124" i="18"/>
  <c r="CJ127" i="18" s="1"/>
  <c r="CJ120" i="18" s="1"/>
  <c r="CJ88" i="18"/>
  <c r="CJ124" i="19"/>
  <c r="CJ127" i="19" s="1"/>
  <c r="CJ120" i="19" s="1"/>
  <c r="CJ88" i="19"/>
  <c r="CK106" i="10"/>
  <c r="CK74" i="10"/>
  <c r="CJ98" i="4"/>
  <c r="CJ66" i="4"/>
  <c r="CJ109" i="15"/>
  <c r="CJ77" i="15"/>
  <c r="CJ107" i="21"/>
  <c r="CJ75" i="21"/>
  <c r="CJ94" i="5"/>
  <c r="CJ62" i="5"/>
  <c r="CK100" i="4"/>
  <c r="CK68" i="4"/>
  <c r="CJ104" i="16"/>
  <c r="CJ72" i="16"/>
  <c r="CJ110" i="1"/>
  <c r="CJ78" i="1"/>
  <c r="CJ99" i="1"/>
  <c r="CJ67" i="1"/>
  <c r="CJ110" i="17"/>
  <c r="CJ78" i="17"/>
  <c r="CJ96" i="20"/>
  <c r="CJ64" i="20"/>
  <c r="CJ116" i="21"/>
  <c r="CJ84" i="21"/>
  <c r="CJ107" i="1"/>
  <c r="CJ75" i="1"/>
  <c r="CJ114" i="16"/>
  <c r="CJ82" i="16"/>
  <c r="CJ113" i="11"/>
  <c r="CJ81" i="11"/>
  <c r="CJ91" i="15"/>
  <c r="CJ59" i="15"/>
  <c r="CJ111" i="20"/>
  <c r="CJ79" i="20"/>
  <c r="CJ101" i="11"/>
  <c r="CJ69" i="11"/>
  <c r="CJ107" i="7"/>
  <c r="CJ75" i="7"/>
  <c r="CJ99" i="15"/>
  <c r="CJ67" i="15"/>
  <c r="CJ95" i="11"/>
  <c r="CJ63" i="11"/>
  <c r="CJ95" i="16"/>
  <c r="CJ63" i="16"/>
  <c r="CJ114" i="3"/>
  <c r="CJ82" i="3"/>
  <c r="CJ92" i="11"/>
  <c r="CJ60" i="11"/>
  <c r="CJ118" i="11"/>
  <c r="CJ86" i="11"/>
  <c r="CJ113" i="13"/>
  <c r="CJ81" i="13"/>
  <c r="CJ94" i="20"/>
  <c r="CJ62" i="20"/>
  <c r="CJ91" i="13"/>
  <c r="CJ59" i="13"/>
  <c r="CJ116" i="9"/>
  <c r="CJ84" i="9"/>
  <c r="CJ110" i="9"/>
  <c r="CJ78" i="9"/>
  <c r="CJ102" i="20"/>
  <c r="CJ70" i="20"/>
  <c r="CJ91" i="19"/>
  <c r="CJ59" i="19"/>
  <c r="CJ100" i="3"/>
  <c r="CJ68" i="3"/>
  <c r="CJ100" i="5"/>
  <c r="CJ68" i="5"/>
  <c r="CJ109" i="5"/>
  <c r="CJ77" i="5"/>
  <c r="CJ93" i="6"/>
  <c r="CJ61" i="6"/>
  <c r="CJ104" i="4"/>
  <c r="CJ72" i="4"/>
  <c r="CJ106" i="2"/>
  <c r="CJ74" i="2"/>
  <c r="CJ102" i="11"/>
  <c r="CJ70" i="11"/>
  <c r="CJ97" i="15"/>
  <c r="CJ65" i="15"/>
  <c r="CJ111" i="12"/>
  <c r="CJ79" i="12"/>
  <c r="CJ108" i="18"/>
  <c r="CJ76" i="18"/>
  <c r="CJ92" i="19"/>
  <c r="CJ60" i="19"/>
  <c r="CJ115" i="11"/>
  <c r="CJ83" i="11"/>
  <c r="CJ105" i="21"/>
  <c r="CJ73" i="21"/>
  <c r="CJ99" i="12"/>
  <c r="CJ67" i="12"/>
  <c r="CJ99" i="20"/>
  <c r="CJ67" i="20"/>
  <c r="CJ113" i="1"/>
  <c r="CJ81" i="1"/>
  <c r="CJ100" i="15"/>
  <c r="CJ68" i="15"/>
  <c r="CJ112" i="2"/>
  <c r="CJ80" i="2"/>
  <c r="CK99" i="17"/>
  <c r="CK67" i="17"/>
  <c r="CJ96" i="3"/>
  <c r="CJ64" i="3"/>
  <c r="CJ94" i="14"/>
  <c r="CJ62" i="14"/>
  <c r="CJ103" i="6"/>
  <c r="CJ71" i="6"/>
  <c r="CK116" i="19"/>
  <c r="CK84" i="19"/>
  <c r="CJ112" i="21"/>
  <c r="CJ80" i="21"/>
  <c r="CJ111" i="7"/>
  <c r="CJ79" i="7"/>
  <c r="CJ104" i="14"/>
  <c r="CJ72" i="14"/>
  <c r="CJ115" i="1"/>
  <c r="CJ83" i="1"/>
  <c r="CJ93" i="7"/>
  <c r="CJ61" i="7"/>
  <c r="CJ115" i="13"/>
  <c r="CJ83" i="13"/>
  <c r="CJ118" i="3"/>
  <c r="CJ86" i="3"/>
  <c r="CJ105" i="10"/>
  <c r="CJ73" i="10"/>
  <c r="CK99" i="2"/>
  <c r="CK67" i="2"/>
  <c r="CJ109" i="14"/>
  <c r="CJ77" i="14"/>
  <c r="CJ108" i="4"/>
  <c r="CJ76" i="4"/>
  <c r="CJ93" i="15"/>
  <c r="CJ61" i="15"/>
  <c r="CJ104" i="17"/>
  <c r="CJ72" i="17"/>
  <c r="CJ107" i="11"/>
  <c r="CJ75" i="11"/>
  <c r="CJ112" i="13"/>
  <c r="CJ80" i="13"/>
  <c r="CJ113" i="21"/>
  <c r="CJ81" i="21"/>
  <c r="CJ98" i="2"/>
  <c r="CJ66" i="2"/>
  <c r="CJ110" i="14"/>
  <c r="CJ78" i="14"/>
  <c r="CJ101" i="10"/>
  <c r="CJ69" i="10"/>
  <c r="CJ93" i="10"/>
  <c r="CJ61" i="10"/>
  <c r="CJ103" i="2"/>
  <c r="CJ71" i="2"/>
  <c r="CJ101" i="8"/>
  <c r="CJ69" i="8"/>
  <c r="CJ92" i="17"/>
  <c r="CJ60" i="17"/>
  <c r="CJ112" i="3"/>
  <c r="CJ80" i="3"/>
  <c r="CJ116" i="13"/>
  <c r="CJ84" i="13"/>
  <c r="CJ113" i="8"/>
  <c r="CJ81" i="8"/>
  <c r="CJ91" i="8"/>
  <c r="CJ59" i="8"/>
  <c r="CJ111" i="17"/>
  <c r="CJ79" i="17"/>
  <c r="CJ108" i="10"/>
  <c r="CJ76" i="10"/>
  <c r="CJ118" i="4"/>
  <c r="CJ86" i="4"/>
  <c r="CJ118" i="17"/>
  <c r="CJ86" i="17"/>
  <c r="CJ91" i="4"/>
  <c r="CJ59" i="4"/>
  <c r="CJ103" i="5"/>
  <c r="CJ71" i="5"/>
  <c r="CJ92" i="1"/>
  <c r="CJ60" i="1"/>
  <c r="CJ101" i="3"/>
  <c r="CJ69" i="3"/>
  <c r="CJ118" i="12"/>
  <c r="CJ86" i="12"/>
  <c r="CJ93" i="4"/>
  <c r="CJ61" i="4"/>
  <c r="CJ102" i="13"/>
  <c r="CJ70" i="13"/>
  <c r="CJ99" i="4"/>
  <c r="CJ67" i="4"/>
  <c r="CJ115" i="14"/>
  <c r="CJ83" i="14"/>
  <c r="CJ105" i="15"/>
  <c r="CJ73" i="15"/>
  <c r="CJ100" i="1"/>
  <c r="CJ68" i="1"/>
  <c r="CJ108" i="14"/>
  <c r="CJ76" i="14"/>
  <c r="CJ110" i="15"/>
  <c r="CJ78" i="15"/>
  <c r="CJ105" i="8"/>
  <c r="CJ73" i="8"/>
  <c r="CJ102" i="21"/>
  <c r="CJ70" i="21"/>
  <c r="CJ103" i="3"/>
  <c r="CJ71" i="3"/>
  <c r="CJ100" i="20"/>
  <c r="CJ68" i="20"/>
  <c r="CJ116" i="3"/>
  <c r="CJ84" i="3"/>
  <c r="CJ114" i="1"/>
  <c r="CJ82" i="1"/>
  <c r="CJ94" i="19"/>
  <c r="CJ62" i="19"/>
  <c r="CJ110" i="8"/>
  <c r="CJ78" i="8"/>
  <c r="CH90" i="21"/>
  <c r="CH58" i="21"/>
  <c r="AC47" i="20"/>
  <c r="AD15" i="20"/>
  <c r="CJ15" i="20" s="1" a="1"/>
  <c r="CJ15" i="20" s="1"/>
  <c r="CH58" i="8"/>
  <c r="CH90" i="8"/>
  <c r="CJ121" i="8"/>
  <c r="CJ89" i="8"/>
  <c r="CJ121" i="20"/>
  <c r="CJ89" i="20"/>
  <c r="CJ107" i="8"/>
  <c r="CJ75" i="8"/>
  <c r="CJ115" i="5"/>
  <c r="CJ83" i="5"/>
  <c r="CJ100" i="11"/>
  <c r="CJ68" i="11"/>
  <c r="CJ118" i="15"/>
  <c r="CJ86" i="15"/>
  <c r="CJ101" i="14"/>
  <c r="CJ69" i="14"/>
  <c r="CJ119" i="5"/>
  <c r="CJ87" i="5"/>
  <c r="CJ108" i="6"/>
  <c r="CJ76" i="6"/>
  <c r="CJ98" i="16"/>
  <c r="CJ66" i="16"/>
  <c r="CJ104" i="3"/>
  <c r="CJ72" i="3"/>
  <c r="CJ99" i="11"/>
  <c r="CJ67" i="11"/>
  <c r="CJ112" i="16"/>
  <c r="CJ80" i="16"/>
  <c r="CJ105" i="6"/>
  <c r="CJ73" i="6"/>
  <c r="CJ114" i="21"/>
  <c r="CJ82" i="21"/>
  <c r="CJ100" i="6"/>
  <c r="CJ68" i="6"/>
  <c r="CJ109" i="16"/>
  <c r="CJ77" i="16"/>
  <c r="CJ107" i="10"/>
  <c r="CJ75" i="10"/>
  <c r="CJ110" i="13"/>
  <c r="CJ78" i="13"/>
  <c r="CJ106" i="13"/>
  <c r="CJ74" i="13"/>
  <c r="CJ98" i="18"/>
  <c r="CJ66" i="18"/>
  <c r="CJ117" i="17"/>
  <c r="CJ85" i="17"/>
  <c r="CJ100" i="2"/>
  <c r="CJ68" i="2"/>
  <c r="CJ115" i="7"/>
  <c r="CJ83" i="7"/>
  <c r="CJ104" i="7"/>
  <c r="CJ72" i="7"/>
  <c r="CJ91" i="14"/>
  <c r="CJ59" i="14"/>
  <c r="CJ98" i="14"/>
  <c r="CJ66" i="14"/>
  <c r="CJ105" i="4"/>
  <c r="CJ73" i="4"/>
  <c r="CJ99" i="9"/>
  <c r="CJ67" i="9"/>
  <c r="CJ92" i="12"/>
  <c r="CJ60" i="12"/>
  <c r="CJ112" i="12"/>
  <c r="CJ80" i="12"/>
  <c r="CJ91" i="2"/>
  <c r="CJ59" i="2"/>
  <c r="CJ114" i="17"/>
  <c r="CJ82" i="17"/>
  <c r="CJ103" i="14"/>
  <c r="CJ71" i="14"/>
  <c r="CJ96" i="1"/>
  <c r="CJ64" i="1"/>
  <c r="CJ107" i="5"/>
  <c r="CJ75" i="5"/>
  <c r="CJ121" i="10"/>
  <c r="CJ89" i="10"/>
  <c r="CJ124" i="5"/>
  <c r="CJ127" i="5" s="1"/>
  <c r="CJ120" i="5" s="1"/>
  <c r="CJ88" i="5"/>
  <c r="CJ124" i="14"/>
  <c r="CJ127" i="14" s="1"/>
  <c r="CJ120" i="14" s="1"/>
  <c r="CJ88" i="14"/>
  <c r="CJ124" i="11"/>
  <c r="CJ127" i="11" s="1"/>
  <c r="CJ120" i="11" s="1"/>
  <c r="CJ88" i="11"/>
  <c r="CJ121" i="19"/>
  <c r="CJ89" i="19"/>
  <c r="CJ119" i="11"/>
  <c r="CJ87" i="11"/>
  <c r="CJ113" i="18"/>
  <c r="CJ81" i="18"/>
  <c r="CJ101" i="15"/>
  <c r="CJ69" i="15"/>
  <c r="CJ103" i="15"/>
  <c r="CJ71" i="15"/>
  <c r="CJ103" i="12"/>
  <c r="CJ71" i="12"/>
  <c r="CJ118" i="14"/>
  <c r="CJ86" i="14"/>
  <c r="CJ109" i="7"/>
  <c r="CJ77" i="7"/>
  <c r="CJ105" i="17"/>
  <c r="CJ73" i="17"/>
  <c r="CJ111" i="4"/>
  <c r="CJ79" i="4"/>
  <c r="CJ96" i="4"/>
  <c r="CJ64" i="4"/>
  <c r="CJ95" i="12"/>
  <c r="CJ63" i="12"/>
  <c r="CJ109" i="13"/>
  <c r="CJ77" i="13"/>
  <c r="CJ119" i="4"/>
  <c r="CJ87" i="4"/>
  <c r="CJ99" i="6"/>
  <c r="CJ67" i="6"/>
  <c r="CJ103" i="11"/>
  <c r="CJ71" i="11"/>
  <c r="CJ119" i="2"/>
  <c r="CJ87" i="2"/>
  <c r="CJ114" i="6"/>
  <c r="CJ82" i="6"/>
  <c r="CJ96" i="5"/>
  <c r="CJ64" i="5"/>
  <c r="CJ104" i="11"/>
  <c r="CJ72" i="11"/>
  <c r="CJ95" i="3"/>
  <c r="CJ63" i="3"/>
  <c r="CJ108" i="3"/>
  <c r="CJ76" i="3"/>
  <c r="CJ102" i="4"/>
  <c r="CJ70" i="4"/>
  <c r="CJ107" i="18"/>
  <c r="CJ75" i="18"/>
  <c r="CJ98" i="13"/>
  <c r="CJ66" i="13"/>
  <c r="CJ109" i="11"/>
  <c r="CJ77" i="11"/>
  <c r="CJ112" i="18"/>
  <c r="CJ80" i="18"/>
  <c r="CK117" i="7"/>
  <c r="CK85" i="7"/>
  <c r="CK104" i="8"/>
  <c r="CK72" i="8"/>
  <c r="CJ93" i="14"/>
  <c r="CJ61" i="14"/>
  <c r="CJ106" i="18"/>
  <c r="CJ74" i="18"/>
  <c r="CJ105" i="19"/>
  <c r="CJ73" i="19"/>
  <c r="CJ115" i="6"/>
  <c r="CJ83" i="6"/>
  <c r="CJ91" i="3"/>
  <c r="CJ59" i="3"/>
  <c r="CJ109" i="20"/>
  <c r="CJ77" i="20"/>
  <c r="CJ118" i="9"/>
  <c r="CJ86" i="9"/>
  <c r="CJ103" i="20"/>
  <c r="CJ71" i="20"/>
  <c r="CJ96" i="17"/>
  <c r="CJ64" i="17"/>
  <c r="CJ99" i="14"/>
  <c r="CJ67" i="14"/>
  <c r="CJ96" i="12"/>
  <c r="CJ64" i="12"/>
  <c r="CJ106" i="14"/>
  <c r="CJ74" i="14"/>
  <c r="CJ110" i="7"/>
  <c r="CJ78" i="7"/>
  <c r="CJ101" i="16"/>
  <c r="CJ69" i="16"/>
  <c r="CJ98" i="1"/>
  <c r="CJ66" i="1"/>
  <c r="CJ91" i="20"/>
  <c r="CJ59" i="20"/>
  <c r="CJ117" i="19"/>
  <c r="CJ85" i="19"/>
  <c r="AE47" i="16"/>
  <c r="AE47" i="3"/>
  <c r="AE47" i="9"/>
  <c r="AC47" i="21"/>
  <c r="AD15" i="21"/>
  <c r="CJ15" i="21" s="1" a="1"/>
  <c r="CJ15" i="21" s="1"/>
  <c r="CH90" i="6"/>
  <c r="CH58" i="6"/>
  <c r="CJ124" i="17"/>
  <c r="CJ127" i="17" s="1"/>
  <c r="CJ120" i="17" s="1"/>
  <c r="CJ88" i="17"/>
  <c r="CJ92" i="9"/>
  <c r="CJ60" i="9"/>
  <c r="CJ95" i="18"/>
  <c r="CJ63" i="18"/>
  <c r="CJ110" i="2"/>
  <c r="CJ78" i="2"/>
  <c r="CJ94" i="21"/>
  <c r="CJ62" i="21"/>
  <c r="CJ103" i="21"/>
  <c r="CJ71" i="21"/>
  <c r="CJ102" i="12"/>
  <c r="CJ70" i="12"/>
  <c r="CJ103" i="4"/>
  <c r="CJ71" i="4"/>
  <c r="CJ105" i="7"/>
  <c r="CJ73" i="7"/>
  <c r="CJ111" i="16"/>
  <c r="CJ79" i="16"/>
  <c r="CJ100" i="13"/>
  <c r="CJ68" i="13"/>
  <c r="CJ107" i="17"/>
  <c r="CJ75" i="17"/>
  <c r="CJ110" i="12"/>
  <c r="CJ78" i="12"/>
  <c r="CJ91" i="9"/>
  <c r="CJ59" i="9"/>
  <c r="CJ96" i="15"/>
  <c r="CJ64" i="15"/>
  <c r="CJ117" i="18"/>
  <c r="CJ85" i="18"/>
  <c r="CK106" i="5"/>
  <c r="CK74" i="5"/>
  <c r="CJ113" i="10"/>
  <c r="CJ81" i="10"/>
  <c r="CJ93" i="8"/>
  <c r="CJ61" i="8"/>
  <c r="CJ115" i="9"/>
  <c r="CJ83" i="9"/>
  <c r="CJ99" i="21"/>
  <c r="CJ67" i="21"/>
  <c r="CJ102" i="8"/>
  <c r="CJ70" i="8"/>
  <c r="CJ116" i="2"/>
  <c r="CJ84" i="2"/>
  <c r="CJ91" i="6"/>
  <c r="CJ59" i="6"/>
  <c r="CJ93" i="9"/>
  <c r="CJ61" i="9"/>
  <c r="CJ104" i="18"/>
  <c r="CJ72" i="18"/>
  <c r="CJ114" i="14"/>
  <c r="CJ82" i="14"/>
  <c r="CK117" i="3"/>
  <c r="CK85" i="3"/>
  <c r="CK112" i="17"/>
  <c r="CK80" i="17"/>
  <c r="CJ121" i="21"/>
  <c r="CJ89" i="21"/>
  <c r="CL121" i="15"/>
  <c r="CL89" i="15"/>
  <c r="CJ121" i="9"/>
  <c r="CJ89" i="9"/>
  <c r="CJ124" i="20"/>
  <c r="CJ127" i="20" s="1"/>
  <c r="CJ120" i="20" s="1"/>
  <c r="CJ88" i="20"/>
  <c r="CJ124" i="10"/>
  <c r="CJ127" i="10" s="1"/>
  <c r="CJ120" i="10" s="1"/>
  <c r="CJ88" i="10"/>
  <c r="CJ96" i="11"/>
  <c r="CJ64" i="11"/>
  <c r="CJ114" i="15"/>
  <c r="CJ82" i="15"/>
  <c r="CJ111" i="8"/>
  <c r="CJ79" i="8"/>
  <c r="CJ108" i="1"/>
  <c r="CJ76" i="1"/>
  <c r="CJ104" i="19"/>
  <c r="CJ72" i="19"/>
  <c r="CJ91" i="16"/>
  <c r="CJ59" i="16"/>
  <c r="CJ117" i="6"/>
  <c r="CJ85" i="6"/>
  <c r="CJ108" i="9"/>
  <c r="CJ76" i="9"/>
  <c r="CJ94" i="2"/>
  <c r="CJ62" i="2"/>
  <c r="CJ99" i="16"/>
  <c r="CJ67" i="16"/>
  <c r="CJ117" i="1"/>
  <c r="CJ85" i="1"/>
  <c r="CJ97" i="19"/>
  <c r="CJ65" i="19"/>
  <c r="CJ99" i="19"/>
  <c r="CJ67" i="19"/>
  <c r="CJ107" i="16"/>
  <c r="CJ75" i="16"/>
  <c r="CJ108" i="20"/>
  <c r="CJ76" i="20"/>
  <c r="CJ97" i="12"/>
  <c r="CJ65" i="12"/>
  <c r="CJ101" i="21"/>
  <c r="CJ69" i="21"/>
  <c r="CJ104" i="12"/>
  <c r="CJ72" i="12"/>
  <c r="CJ91" i="11"/>
  <c r="CJ59" i="11"/>
  <c r="CJ108" i="13"/>
  <c r="CJ76" i="13"/>
  <c r="CJ107" i="6"/>
  <c r="CJ75" i="6"/>
  <c r="CJ113" i="17"/>
  <c r="CJ81" i="17"/>
  <c r="CJ92" i="14"/>
  <c r="CJ60" i="14"/>
  <c r="CJ101" i="9"/>
  <c r="CJ69" i="9"/>
  <c r="CJ91" i="12"/>
  <c r="CJ59" i="12"/>
  <c r="CJ97" i="10"/>
  <c r="CJ65" i="10"/>
  <c r="CJ93" i="20"/>
  <c r="CJ61" i="20"/>
  <c r="CJ98" i="10"/>
  <c r="CJ66" i="10"/>
  <c r="CJ98" i="8"/>
  <c r="CJ66" i="8"/>
  <c r="CJ95" i="1"/>
  <c r="CJ63" i="1"/>
  <c r="CJ111" i="5"/>
  <c r="CJ79" i="5"/>
  <c r="CJ105" i="16"/>
  <c r="CJ73" i="16"/>
  <c r="CJ118" i="19"/>
  <c r="CJ86" i="19"/>
  <c r="CJ103" i="1"/>
  <c r="CJ71" i="1"/>
  <c r="CJ110" i="4"/>
  <c r="CJ78" i="4"/>
  <c r="CJ104" i="21"/>
  <c r="CJ72" i="21"/>
  <c r="CJ109" i="9"/>
  <c r="CJ77" i="9"/>
  <c r="CJ113" i="16"/>
  <c r="CJ81" i="16"/>
  <c r="CJ92" i="10"/>
  <c r="CJ60" i="10"/>
  <c r="CJ108" i="2"/>
  <c r="CJ76" i="2"/>
  <c r="CJ108" i="21"/>
  <c r="CJ76" i="21"/>
  <c r="CJ93" i="13"/>
  <c r="CJ61" i="13"/>
  <c r="CJ104" i="2"/>
  <c r="CJ72" i="2"/>
  <c r="CJ98" i="11"/>
  <c r="CJ66" i="11"/>
  <c r="CJ113" i="5"/>
  <c r="CJ81" i="5"/>
  <c r="CJ94" i="11"/>
  <c r="CJ62" i="11"/>
  <c r="CJ109" i="2"/>
  <c r="CJ77" i="2"/>
  <c r="CJ97" i="20"/>
  <c r="CJ65" i="20"/>
  <c r="CJ94" i="13"/>
  <c r="CJ62" i="13"/>
  <c r="CJ108" i="16"/>
  <c r="CJ76" i="16"/>
  <c r="CJ112" i="4"/>
  <c r="CJ80" i="4"/>
  <c r="CJ97" i="13"/>
  <c r="CJ65" i="13"/>
  <c r="CJ94" i="3"/>
  <c r="CJ62" i="3"/>
  <c r="CJ109" i="18"/>
  <c r="CJ77" i="18"/>
  <c r="CJ115" i="17"/>
  <c r="CJ83" i="17"/>
  <c r="CJ116" i="5"/>
  <c r="CJ84" i="5"/>
  <c r="CJ116" i="16"/>
  <c r="CJ84" i="16"/>
  <c r="CJ116" i="11"/>
  <c r="CJ84" i="11"/>
  <c r="CJ105" i="13"/>
  <c r="CJ73" i="13"/>
  <c r="CJ118" i="18"/>
  <c r="CJ86" i="18"/>
  <c r="CJ101" i="12"/>
  <c r="CJ69" i="12"/>
  <c r="CJ98" i="7"/>
  <c r="CJ66" i="7"/>
  <c r="CJ118" i="8"/>
  <c r="CJ86" i="8"/>
  <c r="CJ111" i="3"/>
  <c r="CJ79" i="3"/>
  <c r="CJ94" i="1"/>
  <c r="CJ62" i="1"/>
  <c r="CJ96" i="14"/>
  <c r="CJ64" i="14"/>
  <c r="CJ119" i="13"/>
  <c r="CJ87" i="13"/>
  <c r="CJ109" i="19"/>
  <c r="CJ77" i="19"/>
  <c r="CJ96" i="19"/>
  <c r="CJ64" i="19"/>
  <c r="CJ114" i="10"/>
  <c r="CJ82" i="10"/>
  <c r="CK94" i="7"/>
  <c r="CK62" i="7"/>
  <c r="CJ100" i="18"/>
  <c r="CJ68" i="18"/>
  <c r="CJ97" i="11"/>
  <c r="CJ65" i="11"/>
  <c r="CJ106" i="7"/>
  <c r="CJ74" i="7"/>
  <c r="CJ114" i="7"/>
  <c r="CJ82" i="7"/>
  <c r="CJ118" i="16"/>
  <c r="CJ86" i="16"/>
  <c r="CJ108" i="7"/>
  <c r="CJ76" i="7"/>
  <c r="CJ104" i="5"/>
  <c r="CJ72" i="5"/>
  <c r="CJ117" i="9"/>
  <c r="CJ85" i="9"/>
  <c r="CJ115" i="20"/>
  <c r="CJ83" i="20"/>
  <c r="CJ119" i="9"/>
  <c r="CJ87" i="9"/>
  <c r="CJ95" i="15"/>
  <c r="CJ63" i="15"/>
  <c r="CJ97" i="9"/>
  <c r="CJ65" i="9"/>
  <c r="CJ116" i="7"/>
  <c r="CJ84" i="7"/>
  <c r="CJ94" i="4"/>
  <c r="CJ62" i="4"/>
  <c r="CJ98" i="6"/>
  <c r="CJ66" i="6"/>
  <c r="CJ94" i="15"/>
  <c r="CJ62" i="15"/>
  <c r="CJ105" i="12"/>
  <c r="CJ73" i="12"/>
  <c r="CJ94" i="8"/>
  <c r="CJ62" i="8"/>
  <c r="CJ94" i="10"/>
  <c r="CJ62" i="10"/>
  <c r="CJ115" i="3"/>
  <c r="CJ83" i="3"/>
  <c r="CJ109" i="12"/>
  <c r="CJ77" i="12"/>
  <c r="CJ106" i="6"/>
  <c r="CJ74" i="6"/>
  <c r="CJ91" i="1"/>
  <c r="CJ59" i="1"/>
  <c r="CJ106" i="11"/>
  <c r="CJ74" i="11"/>
  <c r="CJ107" i="14"/>
  <c r="CJ75" i="14"/>
  <c r="CJ119" i="15"/>
  <c r="CJ87" i="15"/>
  <c r="CJ102" i="5"/>
  <c r="CJ70" i="5"/>
  <c r="CJ100" i="9"/>
  <c r="CJ68" i="9"/>
  <c r="CJ104" i="20"/>
  <c r="CJ72" i="20"/>
  <c r="CJ98" i="12"/>
  <c r="CJ66" i="12"/>
  <c r="CJ97" i="18"/>
  <c r="CJ65" i="18"/>
  <c r="CJ107" i="9"/>
  <c r="CJ75" i="9"/>
  <c r="CH90" i="7"/>
  <c r="CH58" i="7"/>
  <c r="AC47" i="6"/>
  <c r="AD15" i="6"/>
  <c r="CJ15" i="6" s="1" a="1"/>
  <c r="CJ15" i="6" s="1"/>
  <c r="CH90" i="4"/>
  <c r="CH58" i="4"/>
  <c r="AC47" i="15"/>
  <c r="AD15" i="15"/>
  <c r="CJ15" i="15" s="1" a="1"/>
  <c r="CJ15" i="15" s="1"/>
  <c r="CJ124" i="15"/>
  <c r="CJ127" i="15" s="1"/>
  <c r="CJ120" i="15" s="1"/>
  <c r="CJ88" i="15"/>
  <c r="CJ124" i="21"/>
  <c r="CJ127" i="21" s="1"/>
  <c r="CJ120" i="21" s="1"/>
  <c r="CJ88" i="21"/>
  <c r="CJ93" i="16"/>
  <c r="CJ61" i="16"/>
  <c r="CJ100" i="16"/>
  <c r="CJ68" i="16"/>
  <c r="CJ113" i="4"/>
  <c r="CJ81" i="4"/>
  <c r="CJ101" i="1"/>
  <c r="CJ69" i="1"/>
  <c r="CJ119" i="8"/>
  <c r="CJ87" i="8"/>
  <c r="CJ91" i="18"/>
  <c r="CJ59" i="18"/>
  <c r="CJ103" i="19"/>
  <c r="CJ71" i="19"/>
  <c r="CJ92" i="15"/>
  <c r="CJ60" i="15"/>
  <c r="CJ102" i="10"/>
  <c r="CJ70" i="10"/>
  <c r="CJ102" i="2"/>
  <c r="CJ70" i="2"/>
  <c r="CJ95" i="17"/>
  <c r="CJ63" i="17"/>
  <c r="CJ95" i="14"/>
  <c r="CJ63" i="14"/>
  <c r="CJ103" i="10"/>
  <c r="CJ71" i="10"/>
  <c r="CJ113" i="19"/>
  <c r="CJ81" i="19"/>
  <c r="CJ101" i="6"/>
  <c r="CJ69" i="6"/>
  <c r="CJ97" i="8"/>
  <c r="CJ65" i="8"/>
  <c r="CJ107" i="12"/>
  <c r="CJ75" i="12"/>
  <c r="CJ104" i="6"/>
  <c r="CJ72" i="6"/>
  <c r="CJ117" i="5"/>
  <c r="CJ85" i="5"/>
  <c r="CJ105" i="3"/>
  <c r="CJ73" i="3"/>
  <c r="CK101" i="19"/>
  <c r="CK69" i="19"/>
  <c r="CJ103" i="7"/>
  <c r="CJ71" i="7"/>
  <c r="CJ116" i="4"/>
  <c r="CJ84" i="4"/>
  <c r="CJ93" i="21"/>
  <c r="CJ61" i="21"/>
  <c r="CJ100" i="14"/>
  <c r="CJ68" i="14"/>
  <c r="CJ114" i="8"/>
  <c r="CJ82" i="8"/>
  <c r="CJ115" i="19"/>
  <c r="CJ83" i="19"/>
  <c r="CJ108" i="5"/>
  <c r="CJ76" i="5"/>
  <c r="CJ110" i="21"/>
  <c r="CJ78" i="21"/>
  <c r="CJ95" i="21"/>
  <c r="CJ63" i="21"/>
  <c r="CJ100" i="10"/>
  <c r="CJ68" i="10"/>
  <c r="CJ94" i="17"/>
  <c r="CJ62" i="17"/>
  <c r="CJ97" i="3"/>
  <c r="CJ65" i="3"/>
  <c r="CJ106" i="19"/>
  <c r="CJ74" i="19"/>
  <c r="CJ121" i="7"/>
  <c r="CJ89" i="7"/>
  <c r="CJ124" i="9"/>
  <c r="CJ127" i="9" s="1"/>
  <c r="CJ120" i="9" s="1"/>
  <c r="CJ88" i="9"/>
  <c r="CJ124" i="12"/>
  <c r="CJ127" i="12" s="1"/>
  <c r="CJ120" i="12" s="1"/>
  <c r="CJ88" i="12"/>
  <c r="CJ121" i="3"/>
  <c r="CJ89" i="3"/>
  <c r="CJ124" i="8"/>
  <c r="CJ127" i="8" s="1"/>
  <c r="CJ120" i="8" s="1"/>
  <c r="CJ88" i="8"/>
  <c r="CK95" i="6"/>
  <c r="CK63" i="6"/>
  <c r="CJ111" i="9"/>
  <c r="CJ79" i="9"/>
  <c r="CJ102" i="1"/>
  <c r="CJ70" i="1"/>
  <c r="CJ96" i="16"/>
  <c r="CJ64" i="16"/>
  <c r="CJ95" i="4"/>
  <c r="CJ63" i="4"/>
  <c r="CK99" i="7"/>
  <c r="CK67" i="7"/>
  <c r="CK97" i="7"/>
  <c r="CK65" i="7"/>
  <c r="CJ117" i="11"/>
  <c r="CJ85" i="11"/>
  <c r="CJ106" i="15"/>
  <c r="CJ74" i="15"/>
  <c r="CK102" i="6"/>
  <c r="CK70" i="6"/>
  <c r="CJ93" i="2"/>
  <c r="CJ61" i="2"/>
  <c r="CJ119" i="14"/>
  <c r="CJ87" i="14"/>
  <c r="CJ106" i="4"/>
  <c r="CJ74" i="4"/>
  <c r="CJ104" i="10"/>
  <c r="CJ72" i="10"/>
  <c r="CJ103" i="13"/>
  <c r="CJ71" i="13"/>
  <c r="CJ101" i="7"/>
  <c r="CJ69" i="7"/>
  <c r="CJ93" i="11"/>
  <c r="CJ61" i="11"/>
  <c r="CJ113" i="3"/>
  <c r="CJ81" i="3"/>
  <c r="CJ92" i="8"/>
  <c r="CJ60" i="8"/>
  <c r="CJ111" i="2"/>
  <c r="CJ79" i="2"/>
  <c r="CJ114" i="11"/>
  <c r="CJ82" i="11"/>
  <c r="CJ92" i="6"/>
  <c r="CJ60" i="6"/>
  <c r="CJ116" i="6"/>
  <c r="CJ84" i="6"/>
  <c r="CJ118" i="20"/>
  <c r="CJ86" i="20"/>
  <c r="CJ104" i="15"/>
  <c r="CJ72" i="15"/>
  <c r="CJ119" i="18"/>
  <c r="CJ87" i="18"/>
  <c r="CJ104" i="13"/>
  <c r="CJ72" i="13"/>
  <c r="CJ93" i="19"/>
  <c r="CJ61" i="19"/>
  <c r="CK94" i="18"/>
  <c r="CK62" i="18"/>
  <c r="CJ95" i="19"/>
  <c r="CJ63" i="19"/>
  <c r="CJ112" i="15"/>
  <c r="CJ80" i="15"/>
  <c r="CJ109" i="21"/>
  <c r="CJ77" i="21"/>
  <c r="CJ119" i="10"/>
  <c r="CJ87" i="10"/>
  <c r="CK113" i="6"/>
  <c r="CK81" i="6"/>
  <c r="CJ110" i="20"/>
  <c r="CJ78" i="20"/>
  <c r="CJ95" i="7"/>
  <c r="CJ63" i="7"/>
  <c r="CJ110" i="3"/>
  <c r="CJ78" i="3"/>
  <c r="CJ109" i="17"/>
  <c r="CJ77" i="17"/>
  <c r="CJ102" i="7"/>
  <c r="CJ70" i="7"/>
  <c r="CJ119" i="16"/>
  <c r="CJ87" i="16"/>
  <c r="CJ107" i="13"/>
  <c r="CJ75" i="13"/>
  <c r="CJ92" i="13"/>
  <c r="CJ60" i="13"/>
  <c r="CJ111" i="1"/>
  <c r="CJ79" i="1"/>
  <c r="CJ108" i="15"/>
  <c r="CJ76" i="15"/>
  <c r="CJ109" i="4"/>
  <c r="CJ77" i="4"/>
  <c r="CJ116" i="20"/>
  <c r="CJ84" i="20"/>
  <c r="CJ119" i="17"/>
  <c r="CJ87" i="17"/>
  <c r="CJ116" i="15"/>
  <c r="CJ84" i="15"/>
  <c r="CJ102" i="18"/>
  <c r="CJ70" i="18"/>
  <c r="CJ97" i="4"/>
  <c r="CJ65" i="4"/>
  <c r="CJ117" i="8"/>
  <c r="CJ85" i="8"/>
  <c r="CJ106" i="9"/>
  <c r="CJ74" i="9"/>
  <c r="AC47" i="7"/>
  <c r="AD15" i="7"/>
  <c r="CJ15" i="7" s="1" a="1"/>
  <c r="CJ15" i="7" s="1"/>
  <c r="CH58" i="12"/>
  <c r="CH90" i="12"/>
  <c r="AC47" i="4"/>
  <c r="AD15" i="4"/>
  <c r="CJ15" i="4" s="1" a="1"/>
  <c r="CJ15" i="4" s="1"/>
  <c r="CH90" i="15"/>
  <c r="CH58" i="15"/>
  <c r="CH90" i="17"/>
  <c r="CH58" i="17"/>
  <c r="CJ121" i="1"/>
  <c r="CJ89" i="1"/>
  <c r="CJ121" i="12"/>
  <c r="CJ89" i="12"/>
  <c r="CJ124" i="4"/>
  <c r="CJ127" i="4" s="1"/>
  <c r="CJ120" i="4" s="1"/>
  <c r="CJ88" i="4"/>
  <c r="CJ121" i="17"/>
  <c r="CJ89" i="17"/>
  <c r="CJ124" i="2"/>
  <c r="CJ127" i="2" s="1"/>
  <c r="CJ120" i="2" s="1"/>
  <c r="CJ88" i="2"/>
  <c r="CJ121" i="4"/>
  <c r="CJ89" i="4"/>
  <c r="CJ121" i="6"/>
  <c r="CJ89" i="6"/>
  <c r="CJ124" i="16"/>
  <c r="CJ127" i="16" s="1"/>
  <c r="CJ120" i="16" s="1"/>
  <c r="CJ88" i="16"/>
  <c r="CJ124" i="1"/>
  <c r="CJ127" i="1" s="1"/>
  <c r="CJ120" i="1" s="1"/>
  <c r="CJ88" i="1"/>
  <c r="CJ124" i="13"/>
  <c r="CJ127" i="13" s="1"/>
  <c r="CJ120" i="13" s="1"/>
  <c r="CJ88" i="13"/>
  <c r="CJ124" i="6"/>
  <c r="CJ127" i="6" s="1"/>
  <c r="CJ120" i="6" s="1"/>
  <c r="CJ88" i="6"/>
  <c r="CJ121" i="2"/>
  <c r="CJ89" i="2"/>
  <c r="CJ121" i="5"/>
  <c r="CJ89" i="5"/>
  <c r="CJ99" i="10"/>
  <c r="CJ67" i="10"/>
  <c r="CJ111" i="18"/>
  <c r="CJ79" i="18"/>
  <c r="CJ95" i="8"/>
  <c r="CJ63" i="8"/>
  <c r="CJ105" i="18"/>
  <c r="CJ73" i="18"/>
  <c r="CJ119" i="20"/>
  <c r="CJ87" i="20"/>
  <c r="CJ114" i="12"/>
  <c r="CJ82" i="12"/>
  <c r="CJ102" i="16"/>
  <c r="CJ70" i="16"/>
  <c r="CK95" i="5"/>
  <c r="CK63" i="5"/>
  <c r="CJ111" i="10"/>
  <c r="CJ79" i="10"/>
  <c r="CJ107" i="15"/>
  <c r="CJ75" i="15"/>
  <c r="CJ106" i="8"/>
  <c r="CJ74" i="8"/>
  <c r="CJ100" i="12"/>
  <c r="CJ68" i="12"/>
  <c r="CJ104" i="9"/>
  <c r="CJ72" i="9"/>
  <c r="CJ97" i="16"/>
  <c r="CJ65" i="16"/>
  <c r="CK91" i="7"/>
  <c r="CK59" i="7"/>
  <c r="CJ110" i="19"/>
  <c r="CJ78" i="19"/>
  <c r="CJ103" i="18"/>
  <c r="CJ71" i="18"/>
  <c r="CJ113" i="20"/>
  <c r="CJ81" i="20"/>
  <c r="CJ99" i="5"/>
  <c r="CJ67" i="5"/>
  <c r="CJ115" i="18"/>
  <c r="CJ83" i="18"/>
  <c r="CJ92" i="2"/>
  <c r="CJ60" i="2"/>
  <c r="CJ96" i="10"/>
  <c r="CJ64" i="10"/>
  <c r="CJ111" i="19"/>
  <c r="CJ79" i="19"/>
  <c r="CK107" i="2"/>
  <c r="CK75" i="2"/>
  <c r="CJ115" i="12"/>
  <c r="CJ83" i="12"/>
  <c r="CJ96" i="13"/>
  <c r="CJ64" i="13"/>
  <c r="CJ99" i="13"/>
  <c r="CJ67" i="13"/>
  <c r="CJ108" i="17"/>
  <c r="CJ76" i="17"/>
  <c r="CJ105" i="9"/>
  <c r="CJ73" i="9"/>
  <c r="CJ106" i="21"/>
  <c r="CJ74" i="21"/>
  <c r="CJ119" i="19"/>
  <c r="CJ87" i="19"/>
  <c r="CJ115" i="16"/>
  <c r="CJ83" i="16"/>
  <c r="CJ116" i="12"/>
  <c r="CJ84" i="12"/>
  <c r="CJ118" i="6"/>
  <c r="CJ86" i="6"/>
  <c r="CJ98" i="3"/>
  <c r="CJ66" i="3"/>
  <c r="CK94" i="9"/>
  <c r="CK62" i="9"/>
  <c r="CJ119" i="1"/>
  <c r="CJ87" i="1"/>
  <c r="CJ115" i="21"/>
  <c r="CJ83" i="21"/>
  <c r="CJ95" i="20"/>
  <c r="CJ63" i="20"/>
  <c r="CJ117" i="10"/>
  <c r="CJ85" i="10"/>
  <c r="CJ117" i="4"/>
  <c r="CJ85" i="4"/>
  <c r="CJ92" i="5"/>
  <c r="CJ60" i="5"/>
  <c r="CJ117" i="15"/>
  <c r="CJ85" i="15"/>
  <c r="CJ114" i="2"/>
  <c r="CJ82" i="2"/>
  <c r="CJ119" i="3"/>
  <c r="CJ87" i="3"/>
  <c r="CJ92" i="16"/>
  <c r="CJ60" i="16"/>
  <c r="CJ97" i="2"/>
  <c r="CJ65" i="2"/>
  <c r="CJ111" i="14"/>
  <c r="CJ79" i="14"/>
  <c r="CJ117" i="2"/>
  <c r="CJ85" i="2"/>
  <c r="CJ98" i="20"/>
  <c r="CJ66" i="20"/>
  <c r="CJ112" i="6"/>
  <c r="CJ80" i="6"/>
  <c r="CJ116" i="10"/>
  <c r="CJ84" i="10"/>
  <c r="CJ108" i="11"/>
  <c r="CJ76" i="11"/>
  <c r="CJ105" i="2"/>
  <c r="CJ73" i="2"/>
  <c r="CJ93" i="1"/>
  <c r="CJ61" i="1"/>
  <c r="CJ106" i="12"/>
  <c r="CJ74" i="12"/>
  <c r="CJ106" i="20"/>
  <c r="CJ74" i="20"/>
  <c r="CJ93" i="12"/>
  <c r="CJ61" i="12"/>
  <c r="CJ109" i="10"/>
  <c r="CJ77" i="10"/>
  <c r="CJ101" i="4"/>
  <c r="CJ69" i="4"/>
  <c r="CJ100" i="19"/>
  <c r="CJ68" i="19"/>
  <c r="CJ100" i="17"/>
  <c r="CJ68" i="17"/>
  <c r="CJ106" i="16"/>
  <c r="CJ74" i="16"/>
  <c r="CJ98" i="15"/>
  <c r="CJ66" i="15"/>
  <c r="CJ112" i="20"/>
  <c r="CJ80" i="20"/>
  <c r="CJ113" i="2"/>
  <c r="CJ81" i="2"/>
  <c r="CJ111" i="15"/>
  <c r="CJ79" i="15"/>
  <c r="CK92" i="3"/>
  <c r="CK60" i="3"/>
  <c r="CJ102" i="9"/>
  <c r="CJ70" i="9"/>
  <c r="CJ91" i="21"/>
  <c r="CJ59" i="21"/>
  <c r="CJ94" i="12"/>
  <c r="CJ62" i="12"/>
  <c r="CJ108" i="19"/>
  <c r="CJ76" i="19"/>
  <c r="CJ109" i="6"/>
  <c r="CJ77" i="6"/>
  <c r="CJ102" i="14"/>
  <c r="CJ70" i="14"/>
  <c r="CJ114" i="20"/>
  <c r="CJ82" i="20"/>
  <c r="CJ110" i="16"/>
  <c r="CJ78" i="16"/>
  <c r="CK114" i="9"/>
  <c r="CK82" i="9"/>
  <c r="CJ111" i="11"/>
  <c r="CJ79" i="11"/>
  <c r="CJ91" i="5"/>
  <c r="CJ59" i="5"/>
  <c r="CJ92" i="4"/>
  <c r="CJ60" i="4"/>
  <c r="CJ100" i="21"/>
  <c r="CJ68" i="21"/>
  <c r="CJ119" i="12"/>
  <c r="CJ87" i="12"/>
  <c r="CJ97" i="14"/>
  <c r="CJ65" i="14"/>
  <c r="CK92" i="20"/>
  <c r="CK60" i="20"/>
  <c r="CJ110" i="10"/>
  <c r="CJ78" i="10"/>
  <c r="CJ103" i="17"/>
  <c r="CJ71" i="17"/>
  <c r="CJ114" i="19"/>
  <c r="CJ82" i="19"/>
  <c r="CJ97" i="17"/>
  <c r="CJ65" i="17"/>
  <c r="CJ92" i="21"/>
  <c r="CJ60" i="21"/>
  <c r="CJ105" i="14"/>
  <c r="CJ73" i="14"/>
  <c r="CJ96" i="2"/>
  <c r="CJ64" i="2"/>
  <c r="CJ114" i="18"/>
  <c r="CJ82" i="18"/>
  <c r="CJ115" i="2"/>
  <c r="CJ83" i="2"/>
  <c r="CJ95" i="10"/>
  <c r="CJ63" i="10"/>
  <c r="CJ114" i="5"/>
  <c r="CJ82" i="5"/>
  <c r="CJ107" i="19"/>
  <c r="CJ75" i="19"/>
  <c r="CJ117" i="21"/>
  <c r="CJ85" i="21"/>
  <c r="CJ101" i="5"/>
  <c r="CJ69" i="5"/>
  <c r="CJ111" i="6"/>
  <c r="CJ79" i="6"/>
  <c r="CJ118" i="7"/>
  <c r="CJ86" i="7"/>
  <c r="CJ93" i="5"/>
  <c r="CJ61" i="5"/>
  <c r="CJ112" i="19"/>
  <c r="CJ80" i="19"/>
  <c r="CJ103" i="16"/>
  <c r="CJ71" i="16"/>
  <c r="CJ115" i="8"/>
  <c r="CJ83" i="8"/>
  <c r="CJ118" i="10"/>
  <c r="CJ86" i="10"/>
  <c r="CJ93" i="3"/>
  <c r="CJ61" i="3"/>
  <c r="CJ112" i="9"/>
  <c r="CJ80" i="9"/>
  <c r="CJ109" i="3"/>
  <c r="CJ77" i="3"/>
  <c r="CJ116" i="18"/>
  <c r="CJ84" i="18"/>
  <c r="CJ97" i="5"/>
  <c r="CJ65" i="5"/>
  <c r="CJ113" i="9"/>
  <c r="CJ81" i="9"/>
  <c r="CJ93" i="17"/>
  <c r="CJ61" i="17"/>
  <c r="CJ103" i="8"/>
  <c r="CJ71" i="8"/>
  <c r="CJ99" i="18"/>
  <c r="CJ67" i="18"/>
  <c r="CJ94" i="16"/>
  <c r="CJ62" i="16"/>
  <c r="CJ105" i="5"/>
  <c r="CJ73" i="5"/>
  <c r="CK109" i="8"/>
  <c r="CK77" i="8"/>
  <c r="CJ118" i="5"/>
  <c r="CJ86" i="5"/>
  <c r="CJ101" i="17"/>
  <c r="CJ69" i="17"/>
  <c r="CJ96" i="6"/>
  <c r="CJ64" i="6"/>
  <c r="CJ118" i="13"/>
  <c r="CJ86" i="13"/>
  <c r="CJ101" i="20"/>
  <c r="CJ69" i="20"/>
  <c r="CJ102" i="19"/>
  <c r="CJ70" i="19"/>
  <c r="CJ113" i="15"/>
  <c r="CJ81" i="15"/>
  <c r="CJ108" i="8"/>
  <c r="CJ76" i="8"/>
  <c r="CJ111" i="13"/>
  <c r="CJ79" i="13"/>
  <c r="CJ92" i="18"/>
  <c r="CJ60" i="18"/>
  <c r="CJ102" i="15"/>
  <c r="CJ70" i="15"/>
  <c r="CJ116" i="1"/>
  <c r="CJ84" i="1"/>
  <c r="CK113" i="7"/>
  <c r="CK81" i="7"/>
  <c r="CJ115" i="15"/>
  <c r="CJ83" i="15"/>
  <c r="CK96" i="8"/>
  <c r="CK64" i="8"/>
  <c r="CJ104" i="1"/>
  <c r="CJ72" i="1"/>
  <c r="CK97" i="21"/>
  <c r="CK65" i="21"/>
  <c r="CJ117" i="14"/>
  <c r="CJ85" i="14"/>
  <c r="CJ110" i="11"/>
  <c r="CJ78" i="11"/>
  <c r="CJ98" i="19"/>
  <c r="CJ66" i="19"/>
  <c r="CJ112" i="11"/>
  <c r="CJ80" i="11"/>
  <c r="CJ100" i="7"/>
  <c r="CJ68" i="7"/>
  <c r="CJ109" i="1"/>
  <c r="CJ77" i="1"/>
  <c r="CJ96" i="9"/>
  <c r="CJ64" i="9"/>
  <c r="CJ113" i="12"/>
  <c r="CJ81" i="12"/>
  <c r="CJ117" i="20"/>
  <c r="CJ85" i="20"/>
  <c r="CJ106" i="17"/>
  <c r="CJ74" i="17"/>
  <c r="CJ114" i="13"/>
  <c r="CJ82" i="13"/>
  <c r="CJ97" i="1"/>
  <c r="CJ65" i="1"/>
  <c r="AC47" i="12"/>
  <c r="AD15" i="12"/>
  <c r="CJ15" i="12" s="1" a="1"/>
  <c r="CJ15" i="12" s="1"/>
  <c r="CJ90" i="1"/>
  <c r="CJ58" i="1"/>
  <c r="CJ90" i="19"/>
  <c r="CJ58" i="19"/>
  <c r="CJ90" i="16"/>
  <c r="CJ58" i="16"/>
  <c r="CJ90" i="3"/>
  <c r="CJ58" i="3"/>
  <c r="CJ90" i="9"/>
  <c r="CJ58" i="9"/>
  <c r="AF44" i="11"/>
  <c r="CL44" i="11" s="1" a="1"/>
  <c r="CL44" i="11" s="1"/>
  <c r="AG31" i="10"/>
  <c r="CM31" i="10" s="1" a="1"/>
  <c r="CM31" i="10" s="1"/>
  <c r="AF38" i="18"/>
  <c r="CL38" i="18" s="1" a="1"/>
  <c r="CL38" i="18" s="1"/>
  <c r="AF23" i="4"/>
  <c r="CL23" i="4" s="1" a="1"/>
  <c r="CL23" i="4" s="1"/>
  <c r="AF26" i="15"/>
  <c r="CL26" i="15" s="1" a="1"/>
  <c r="CL26" i="15" s="1"/>
  <c r="AF34" i="15"/>
  <c r="CL34" i="15" s="1" a="1"/>
  <c r="CL34" i="15" s="1"/>
  <c r="AF28" i="15"/>
  <c r="CL28" i="15" s="1" a="1"/>
  <c r="CL28" i="15" s="1"/>
  <c r="AF32" i="21"/>
  <c r="CL32" i="21" s="1" a="1"/>
  <c r="CL32" i="21" s="1"/>
  <c r="AF28" i="12"/>
  <c r="CL28" i="12" s="1" a="1"/>
  <c r="CL28" i="12" s="1"/>
  <c r="AF19" i="5"/>
  <c r="CL19" i="5" s="1" a="1"/>
  <c r="CL19" i="5" s="1"/>
  <c r="AF43" i="14"/>
  <c r="CL43" i="14" s="1" a="1"/>
  <c r="CL43" i="14" s="1"/>
  <c r="AG25" i="4"/>
  <c r="CM25" i="4" s="1" a="1"/>
  <c r="CM25" i="4" s="1"/>
  <c r="AF34" i="7"/>
  <c r="CL34" i="7" s="1" a="1"/>
  <c r="CL34" i="7" s="1"/>
  <c r="AF29" i="16"/>
  <c r="CL29" i="16" s="1" a="1"/>
  <c r="CL29" i="16" s="1"/>
  <c r="AF30" i="17"/>
  <c r="CL30" i="17" s="1" a="1"/>
  <c r="CL30" i="17" s="1"/>
  <c r="AF36" i="4"/>
  <c r="CL36" i="4" s="1" a="1"/>
  <c r="CL36" i="4" s="1"/>
  <c r="AF35" i="1"/>
  <c r="CL35" i="1" s="1" a="1"/>
  <c r="CL35" i="1" s="1"/>
  <c r="AF21" i="4"/>
  <c r="CL21" i="4" s="1" a="1"/>
  <c r="CL21" i="4" s="1"/>
  <c r="AF24" i="1"/>
  <c r="CL24" i="1" s="1" a="1"/>
  <c r="CL24" i="1" s="1"/>
  <c r="AF20" i="12"/>
  <c r="CL20" i="12" s="1" a="1"/>
  <c r="CL20" i="12" s="1"/>
  <c r="AF35" i="17"/>
  <c r="CL35" i="17" s="1" a="1"/>
  <c r="CL35" i="17" s="1"/>
  <c r="AF34" i="13"/>
  <c r="CL34" i="13" s="1" a="1"/>
  <c r="CL34" i="13" s="1"/>
  <c r="AF21" i="20"/>
  <c r="CL21" i="20" s="1" a="1"/>
  <c r="CL21" i="20" s="1"/>
  <c r="AF44" i="4"/>
  <c r="CL44" i="4" s="1" a="1"/>
  <c r="CL44" i="4" s="1"/>
  <c r="AF41" i="21"/>
  <c r="CL41" i="21" s="1" a="1"/>
  <c r="CL41" i="21" s="1"/>
  <c r="AF24" i="6"/>
  <c r="CL24" i="6" s="1" a="1"/>
  <c r="CL24" i="6" s="1"/>
  <c r="AF32" i="1"/>
  <c r="CL32" i="1" s="1" a="1"/>
  <c r="CL32" i="1" s="1"/>
  <c r="AF28" i="11"/>
  <c r="CL28" i="11" s="1" a="1"/>
  <c r="CL28" i="11" s="1"/>
  <c r="AF39" i="16"/>
  <c r="CL39" i="16" s="1" a="1"/>
  <c r="CL39" i="16" s="1"/>
  <c r="AF44" i="2"/>
  <c r="CL44" i="2" s="1" a="1"/>
  <c r="CL44" i="2" s="1"/>
  <c r="AF38" i="11"/>
  <c r="CL38" i="11" s="1" a="1"/>
  <c r="CL38" i="11" s="1"/>
  <c r="AF39" i="6"/>
  <c r="CL39" i="6" s="1" a="1"/>
  <c r="CL39" i="6" s="1"/>
  <c r="AF16" i="15"/>
  <c r="CL16" i="15" s="1" a="1"/>
  <c r="CL16" i="15" s="1"/>
  <c r="AF21" i="5"/>
  <c r="CL21" i="5" s="1" a="1"/>
  <c r="CL21" i="5" s="1"/>
  <c r="AF36" i="20"/>
  <c r="CL36" i="20" s="1" a="1"/>
  <c r="CL36" i="20" s="1"/>
  <c r="AF29" i="11"/>
  <c r="CL29" i="11" s="1" a="1"/>
  <c r="CL29" i="11" s="1"/>
  <c r="AF26" i="11"/>
  <c r="CL26" i="11" s="1" a="1"/>
  <c r="CL26" i="11" s="1"/>
  <c r="AF20" i="3"/>
  <c r="CL20" i="3" s="1" a="1"/>
  <c r="CL20" i="3" s="1"/>
  <c r="AF32" i="7"/>
  <c r="CL32" i="7" s="1" a="1"/>
  <c r="CL32" i="7" s="1"/>
  <c r="AF33" i="3"/>
  <c r="CL33" i="3" s="1" a="1"/>
  <c r="CL33" i="3" s="1"/>
  <c r="AF24" i="15"/>
  <c r="CL24" i="15" s="1" a="1"/>
  <c r="CL24" i="15" s="1"/>
  <c r="AF27" i="4"/>
  <c r="CL27" i="4" s="1" a="1"/>
  <c r="CL27" i="4" s="1"/>
  <c r="AF20" i="11"/>
  <c r="CL20" i="11" s="1" a="1"/>
  <c r="CL20" i="11" s="1"/>
  <c r="AF32" i="18"/>
  <c r="CL32" i="18" s="1" a="1"/>
  <c r="CL32" i="18" s="1"/>
  <c r="AF20" i="16"/>
  <c r="CL20" i="16" s="1" a="1"/>
  <c r="CL20" i="16" s="1"/>
  <c r="AF23" i="13"/>
  <c r="CL23" i="13" s="1" a="1"/>
  <c r="CL23" i="13" s="1"/>
  <c r="AF39" i="3"/>
  <c r="CL39" i="3" s="1" a="1"/>
  <c r="CL39" i="3" s="1"/>
  <c r="AF34" i="11"/>
  <c r="CL34" i="11" s="1" a="1"/>
  <c r="CL34" i="11" s="1"/>
  <c r="AF17" i="11"/>
  <c r="CL17" i="11" s="1" a="1"/>
  <c r="CL17" i="11" s="1"/>
  <c r="AF15" i="16"/>
  <c r="CL15" i="16" s="1" a="1"/>
  <c r="CL15" i="16" s="1"/>
  <c r="AF37" i="18"/>
  <c r="CL37" i="18" s="1" a="1"/>
  <c r="CL37" i="18" s="1"/>
  <c r="AF43" i="11"/>
  <c r="CL43" i="11" s="1" a="1"/>
  <c r="CL43" i="11" s="1"/>
  <c r="AG42" i="7"/>
  <c r="CM42" i="7" s="1" a="1"/>
  <c r="CM42" i="7" s="1"/>
  <c r="AF38" i="13"/>
  <c r="CL38" i="13" s="1" a="1"/>
  <c r="CL38" i="13" s="1"/>
  <c r="AG29" i="8"/>
  <c r="CM29" i="8" s="1" a="1"/>
  <c r="CM29" i="8" s="1"/>
  <c r="AF19" i="20"/>
  <c r="CL19" i="20" s="1" a="1"/>
  <c r="CL19" i="20" s="1"/>
  <c r="AF18" i="14"/>
  <c r="CL18" i="14" s="1" a="1"/>
  <c r="CL18" i="14" s="1"/>
  <c r="AF16" i="13"/>
  <c r="CL16" i="13" s="1" a="1"/>
  <c r="CL16" i="13" s="1"/>
  <c r="AF31" i="18"/>
  <c r="CL31" i="18" s="1" a="1"/>
  <c r="CL31" i="18" s="1"/>
  <c r="AF41" i="9"/>
  <c r="CL41" i="9" s="1" a="1"/>
  <c r="CL41" i="9" s="1"/>
  <c r="AF30" i="19"/>
  <c r="CL30" i="19" s="1" a="1"/>
  <c r="CL30" i="19" s="1"/>
  <c r="AF35" i="9"/>
  <c r="CL35" i="9" s="1" a="1"/>
  <c r="CL35" i="9" s="1"/>
  <c r="AF40" i="6"/>
  <c r="CL40" i="6" s="1" a="1"/>
  <c r="CL40" i="6" s="1"/>
  <c r="AF27" i="20"/>
  <c r="CL27" i="20" s="1" a="1"/>
  <c r="CL27" i="20" s="1"/>
  <c r="AF16" i="3"/>
  <c r="CL16" i="3" s="1" a="1"/>
  <c r="CL16" i="3" s="1"/>
  <c r="AF15" i="3"/>
  <c r="CL15" i="3" s="1" a="1"/>
  <c r="CL15" i="3" s="1"/>
  <c r="AF16" i="19"/>
  <c r="CL16" i="19" s="1" a="1"/>
  <c r="CL16" i="19" s="1"/>
  <c r="AF34" i="20"/>
  <c r="CL34" i="20" s="1" a="1"/>
  <c r="CL34" i="20" s="1"/>
  <c r="AF43" i="9"/>
  <c r="CL43" i="9" s="1" a="1"/>
  <c r="CL43" i="9" s="1"/>
  <c r="AF28" i="20"/>
  <c r="CL28" i="20" s="1" a="1"/>
  <c r="CL28" i="20" s="1"/>
  <c r="AF25" i="3"/>
  <c r="CL25" i="3" s="1" a="1"/>
  <c r="CL25" i="3" s="1"/>
  <c r="AF21" i="17"/>
  <c r="CL21" i="17" s="1" a="1"/>
  <c r="CL21" i="17" s="1"/>
  <c r="AF25" i="5"/>
  <c r="CL25" i="5" s="1" a="1"/>
  <c r="CL25" i="5" s="1"/>
  <c r="AF24" i="14"/>
  <c r="CL24" i="14" s="1" a="1"/>
  <c r="CL24" i="14" s="1"/>
  <c r="AF34" i="5"/>
  <c r="CL34" i="5" s="1" a="1"/>
  <c r="CL34" i="5" s="1"/>
  <c r="AF21" i="12"/>
  <c r="CL21" i="12" s="1" a="1"/>
  <c r="CL21" i="12" s="1"/>
  <c r="AF18" i="6"/>
  <c r="CL18" i="6" s="1" a="1"/>
  <c r="CL18" i="6" s="1"/>
  <c r="AF31" i="14"/>
  <c r="CL31" i="14" s="1" a="1"/>
  <c r="CL31" i="14" s="1"/>
  <c r="AF35" i="7"/>
  <c r="CL35" i="7" s="1" a="1"/>
  <c r="CL35" i="7" s="1"/>
  <c r="AF29" i="4"/>
  <c r="CL29" i="4" s="1" a="1"/>
  <c r="CL29" i="4" s="1"/>
  <c r="AF26" i="16"/>
  <c r="CL26" i="16" s="1" a="1"/>
  <c r="CL26" i="16" s="1"/>
  <c r="AF31" i="2"/>
  <c r="CL31" i="2" s="1" a="1"/>
  <c r="CL31" i="2" s="1"/>
  <c r="AF15" i="9"/>
  <c r="CL15" i="9" s="1" a="1"/>
  <c r="CL15" i="9" s="1"/>
  <c r="AF27" i="11"/>
  <c r="CL27" i="11" s="1" a="1"/>
  <c r="CL27" i="11" s="1"/>
  <c r="AF23" i="1"/>
  <c r="CL23" i="1" s="1" a="1"/>
  <c r="CL23" i="1" s="1"/>
  <c r="AF22" i="15"/>
  <c r="CL22" i="15" s="1" a="1"/>
  <c r="CL22" i="15" s="1"/>
  <c r="AF16" i="20"/>
  <c r="CL16" i="20" s="1" a="1"/>
  <c r="CL16" i="20" s="1"/>
  <c r="AF36" i="12"/>
  <c r="CL36" i="12" s="1" a="1"/>
  <c r="CL36" i="12" s="1"/>
  <c r="AF33" i="18"/>
  <c r="CL33" i="18" s="1" a="1"/>
  <c r="CL33" i="18" s="1"/>
  <c r="AF17" i="19"/>
  <c r="CL17" i="19" s="1" a="1"/>
  <c r="CL17" i="19" s="1"/>
  <c r="AF40" i="11"/>
  <c r="CL40" i="11" s="1" a="1"/>
  <c r="CL40" i="11" s="1"/>
  <c r="AF30" i="21"/>
  <c r="CL30" i="21" s="1" a="1"/>
  <c r="CL30" i="21" s="1"/>
  <c r="AF24" i="12"/>
  <c r="CL24" i="12" s="1" a="1"/>
  <c r="CL24" i="12" s="1"/>
  <c r="AF24" i="20"/>
  <c r="CL24" i="20" s="1" a="1"/>
  <c r="CL24" i="20" s="1"/>
  <c r="AF42" i="19"/>
  <c r="CL42" i="19" s="1" a="1"/>
  <c r="CL42" i="19" s="1"/>
  <c r="AF38" i="1"/>
  <c r="CL38" i="1" s="1" a="1"/>
  <c r="CL38" i="1" s="1"/>
  <c r="AF25" i="15"/>
  <c r="CL25" i="15" s="1" a="1"/>
  <c r="CL25" i="15" s="1"/>
  <c r="AF37" i="2"/>
  <c r="CL37" i="2" s="1" a="1"/>
  <c r="CL37" i="2" s="1"/>
  <c r="AG24" i="17"/>
  <c r="CM24" i="17" s="1" a="1"/>
  <c r="CM24" i="17" s="1"/>
  <c r="AF21" i="3"/>
  <c r="CL21" i="3" s="1" a="1"/>
  <c r="CL21" i="3" s="1"/>
  <c r="AF19" i="14"/>
  <c r="CL19" i="14" s="1" a="1"/>
  <c r="CL19" i="14" s="1"/>
  <c r="AF28" i="6"/>
  <c r="CL28" i="6" s="1" a="1"/>
  <c r="CL28" i="6" s="1"/>
  <c r="AG41" i="19"/>
  <c r="CM41" i="19" s="1" a="1"/>
  <c r="CM41" i="19" s="1"/>
  <c r="AF37" i="21"/>
  <c r="CL37" i="21" s="1" a="1"/>
  <c r="CL37" i="21" s="1"/>
  <c r="AF36" i="7"/>
  <c r="CL36" i="7" s="1" a="1"/>
  <c r="CL36" i="7" s="1"/>
  <c r="AF29" i="14"/>
  <c r="CL29" i="14" s="1" a="1"/>
  <c r="CL29" i="14" s="1"/>
  <c r="AF40" i="1"/>
  <c r="CL40" i="1" s="1" a="1"/>
  <c r="CL40" i="1" s="1"/>
  <c r="AF18" i="7"/>
  <c r="CL18" i="7" s="1" a="1"/>
  <c r="CL18" i="7" s="1"/>
  <c r="AF40" i="13"/>
  <c r="CL40" i="13" s="1" a="1"/>
  <c r="CL40" i="13" s="1"/>
  <c r="AF43" i="3"/>
  <c r="CL43" i="3" s="1" a="1"/>
  <c r="CL43" i="3" s="1"/>
  <c r="AF30" i="10"/>
  <c r="CL30" i="10" s="1" a="1"/>
  <c r="CL30" i="10" s="1"/>
  <c r="AG24" i="2"/>
  <c r="CM24" i="2" s="1" a="1"/>
  <c r="CM24" i="2" s="1"/>
  <c r="AF34" i="14"/>
  <c r="CL34" i="14" s="1" a="1"/>
  <c r="CL34" i="14" s="1"/>
  <c r="AF33" i="4"/>
  <c r="CL33" i="4" s="1" a="1"/>
  <c r="CL33" i="4" s="1"/>
  <c r="AF18" i="15"/>
  <c r="CL18" i="15" s="1" a="1"/>
  <c r="CL18" i="15" s="1"/>
  <c r="AF29" i="17"/>
  <c r="CL29" i="17" s="1" a="1"/>
  <c r="CL29" i="17" s="1"/>
  <c r="AF32" i="11"/>
  <c r="CL32" i="11" s="1" a="1"/>
  <c r="CL32" i="11" s="1"/>
  <c r="AF37" i="13"/>
  <c r="CL37" i="13" s="1" a="1"/>
  <c r="CL37" i="13" s="1"/>
  <c r="AF38" i="21"/>
  <c r="CL38" i="21" s="1" a="1"/>
  <c r="CL38" i="21" s="1"/>
  <c r="AF23" i="2"/>
  <c r="CL23" i="2" s="1" a="1"/>
  <c r="CL23" i="2" s="1"/>
  <c r="AF35" i="14"/>
  <c r="CL35" i="14" s="1" a="1"/>
  <c r="CL35" i="14" s="1"/>
  <c r="AF26" i="10"/>
  <c r="CL26" i="10" s="1" a="1"/>
  <c r="CL26" i="10" s="1"/>
  <c r="AF18" i="10"/>
  <c r="CL18" i="10" s="1" a="1"/>
  <c r="CL18" i="10" s="1"/>
  <c r="AF28" i="2"/>
  <c r="CL28" i="2" s="1" a="1"/>
  <c r="CL28" i="2" s="1"/>
  <c r="AF26" i="8"/>
  <c r="CL26" i="8" s="1" a="1"/>
  <c r="CL26" i="8" s="1"/>
  <c r="AF17" i="17"/>
  <c r="CL17" i="17" s="1" a="1"/>
  <c r="CL17" i="17" s="1"/>
  <c r="AF37" i="3"/>
  <c r="CL37" i="3" s="1" a="1"/>
  <c r="CL37" i="3" s="1"/>
  <c r="AF41" i="13"/>
  <c r="CL41" i="13" s="1" a="1"/>
  <c r="CL41" i="13" s="1"/>
  <c r="AF38" i="8"/>
  <c r="CL38" i="8" s="1" a="1"/>
  <c r="CL38" i="8" s="1"/>
  <c r="AF16" i="8"/>
  <c r="CL16" i="8" s="1" a="1"/>
  <c r="CL16" i="8" s="1"/>
  <c r="AF36" i="17"/>
  <c r="CL36" i="17" s="1" a="1"/>
  <c r="CL36" i="17" s="1"/>
  <c r="AF33" i="10"/>
  <c r="CL33" i="10" s="1" a="1"/>
  <c r="CL33" i="10" s="1"/>
  <c r="AF43" i="4"/>
  <c r="CL43" i="4" s="1" a="1"/>
  <c r="CL43" i="4" s="1"/>
  <c r="AF43" i="17"/>
  <c r="CL43" i="17" s="1" a="1"/>
  <c r="CL43" i="17" s="1"/>
  <c r="AF16" i="4"/>
  <c r="CL16" i="4" s="1" a="1"/>
  <c r="CL16" i="4" s="1"/>
  <c r="AF28" i="5"/>
  <c r="CL28" i="5" s="1" a="1"/>
  <c r="CL28" i="5" s="1"/>
  <c r="AF17" i="1"/>
  <c r="CL17" i="1" s="1" a="1"/>
  <c r="CL17" i="1" s="1"/>
  <c r="AF26" i="3"/>
  <c r="CL26" i="3" s="1" a="1"/>
  <c r="CL26" i="3" s="1"/>
  <c r="AF43" i="12"/>
  <c r="CL43" i="12" s="1" a="1"/>
  <c r="CL43" i="12" s="1"/>
  <c r="AF18" i="4"/>
  <c r="CL18" i="4" s="1" a="1"/>
  <c r="CL18" i="4" s="1"/>
  <c r="AF27" i="13"/>
  <c r="CL27" i="13" s="1" a="1"/>
  <c r="CL27" i="13" s="1"/>
  <c r="AF24" i="4"/>
  <c r="CL24" i="4" s="1" a="1"/>
  <c r="CL24" i="4" s="1"/>
  <c r="AF40" i="14"/>
  <c r="CL40" i="14" s="1" a="1"/>
  <c r="CL40" i="14" s="1"/>
  <c r="AF30" i="15"/>
  <c r="CL30" i="15" s="1" a="1"/>
  <c r="CL30" i="15" s="1"/>
  <c r="AF25" i="1"/>
  <c r="CL25" i="1" s="1" a="1"/>
  <c r="CL25" i="1" s="1"/>
  <c r="AF33" i="14"/>
  <c r="CL33" i="14" s="1" a="1"/>
  <c r="CL33" i="14" s="1"/>
  <c r="AF35" i="15"/>
  <c r="CL35" i="15" s="1" a="1"/>
  <c r="CL35" i="15" s="1"/>
  <c r="AF30" i="8"/>
  <c r="CL30" i="8" s="1" a="1"/>
  <c r="CL30" i="8" s="1"/>
  <c r="AF27" i="21"/>
  <c r="CL27" i="21" s="1" a="1"/>
  <c r="CL27" i="21" s="1"/>
  <c r="AF28" i="3"/>
  <c r="CL28" i="3" s="1" a="1"/>
  <c r="CL28" i="3" s="1"/>
  <c r="AF25" i="20"/>
  <c r="CL25" i="20" s="1" a="1"/>
  <c r="CL25" i="20" s="1"/>
  <c r="AF41" i="3"/>
  <c r="CL41" i="3" s="1" a="1"/>
  <c r="CL41" i="3" s="1"/>
  <c r="AF39" i="1"/>
  <c r="CL39" i="1" s="1" a="1"/>
  <c r="CL39" i="1" s="1"/>
  <c r="AF19" i="19"/>
  <c r="CL19" i="19" s="1" a="1"/>
  <c r="CL19" i="19" s="1"/>
  <c r="AF35" i="8"/>
  <c r="CL35" i="8" s="1" a="1"/>
  <c r="CL35" i="8" s="1"/>
  <c r="AG20" i="6"/>
  <c r="CM20" i="6" s="1" a="1"/>
  <c r="CM20" i="6" s="1"/>
  <c r="AF21" i="11"/>
  <c r="CL21" i="11" s="1" a="1"/>
  <c r="CL21" i="11" s="1"/>
  <c r="AF36" i="9"/>
  <c r="CL36" i="9" s="1" a="1"/>
  <c r="CL36" i="9" s="1"/>
  <c r="AF39" i="15"/>
  <c r="CL39" i="15" s="1" a="1"/>
  <c r="CL39" i="15" s="1"/>
  <c r="AF27" i="1"/>
  <c r="CL27" i="1" s="1" a="1"/>
  <c r="CL27" i="1" s="1"/>
  <c r="AF36" i="8"/>
  <c r="CL36" i="8" s="1" a="1"/>
  <c r="CL36" i="8" s="1"/>
  <c r="AF21" i="16"/>
  <c r="CL21" i="16" s="1" a="1"/>
  <c r="CL21" i="16" s="1"/>
  <c r="AF33" i="1"/>
  <c r="CL33" i="1" s="1" a="1"/>
  <c r="CL33" i="1" s="1"/>
  <c r="AF20" i="4"/>
  <c r="CL20" i="4" s="1" a="1"/>
  <c r="CL20" i="4" s="1"/>
  <c r="AF29" i="19"/>
  <c r="CL29" i="19" s="1" a="1"/>
  <c r="CL29" i="19" s="1"/>
  <c r="AG24" i="7"/>
  <c r="CM24" i="7" s="1" a="1"/>
  <c r="CM24" i="7" s="1"/>
  <c r="AF16" i="16"/>
  <c r="CL16" i="16" s="1" a="1"/>
  <c r="CL16" i="16" s="1"/>
  <c r="AG22" i="7"/>
  <c r="CM22" i="7" s="1" a="1"/>
  <c r="CM22" i="7" s="1"/>
  <c r="AF42" i="6"/>
  <c r="CL42" i="6" s="1" a="1"/>
  <c r="CL42" i="6" s="1"/>
  <c r="AF33" i="9"/>
  <c r="CL33" i="9" s="1" a="1"/>
  <c r="CL33" i="9" s="1"/>
  <c r="AF42" i="11"/>
  <c r="CL42" i="11" s="1" a="1"/>
  <c r="CL42" i="11" s="1"/>
  <c r="AF19" i="2"/>
  <c r="CL19" i="2" s="1" a="1"/>
  <c r="CL19" i="2" s="1"/>
  <c r="AF31" i="15"/>
  <c r="CL31" i="15" s="1" a="1"/>
  <c r="CL31" i="15" s="1"/>
  <c r="AF24" i="16"/>
  <c r="CL24" i="16" s="1" a="1"/>
  <c r="CL24" i="16" s="1"/>
  <c r="AG27" i="6"/>
  <c r="CM27" i="6" s="1" a="1"/>
  <c r="CM27" i="6" s="1"/>
  <c r="AF42" i="1"/>
  <c r="CL42" i="1" s="1" a="1"/>
  <c r="CL42" i="1" s="1"/>
  <c r="AF18" i="2"/>
  <c r="CL18" i="2" s="1" a="1"/>
  <c r="CL18" i="2" s="1"/>
  <c r="AF22" i="19"/>
  <c r="CL22" i="19" s="1" a="1"/>
  <c r="CL22" i="19" s="1"/>
  <c r="AF24" i="19"/>
  <c r="CL24" i="19" s="1" a="1"/>
  <c r="CL24" i="19" s="1"/>
  <c r="AF44" i="14"/>
  <c r="CL44" i="14" s="1" a="1"/>
  <c r="CL44" i="14" s="1"/>
  <c r="AF32" i="16"/>
  <c r="CL32" i="16" s="1" a="1"/>
  <c r="CL32" i="16" s="1"/>
  <c r="AF31" i="4"/>
  <c r="CL31" i="4" s="1" a="1"/>
  <c r="CL31" i="4" s="1"/>
  <c r="AF33" i="20"/>
  <c r="CL33" i="20" s="1" a="1"/>
  <c r="CL33" i="20" s="1"/>
  <c r="AF29" i="10"/>
  <c r="CL29" i="10" s="1" a="1"/>
  <c r="CL29" i="10" s="1"/>
  <c r="AF22" i="12"/>
  <c r="CL22" i="12" s="1" a="1"/>
  <c r="CL22" i="12" s="1"/>
  <c r="AF28" i="13"/>
  <c r="CL28" i="13" s="1" a="1"/>
  <c r="CL28" i="13" s="1"/>
  <c r="AF26" i="21"/>
  <c r="CL26" i="21" s="1" a="1"/>
  <c r="CL26" i="21" s="1"/>
  <c r="AF26" i="7"/>
  <c r="CL26" i="7" s="1" a="1"/>
  <c r="CL26" i="7" s="1"/>
  <c r="AF29" i="12"/>
  <c r="CL29" i="12" s="1" a="1"/>
  <c r="CL29" i="12" s="1"/>
  <c r="AF18" i="11"/>
  <c r="CL18" i="11" s="1" a="1"/>
  <c r="CL18" i="11" s="1"/>
  <c r="AF16" i="11"/>
  <c r="CL16" i="11" s="1" a="1"/>
  <c r="CL16" i="11" s="1"/>
  <c r="AF38" i="3"/>
  <c r="CL38" i="3" s="1" a="1"/>
  <c r="CL38" i="3" s="1"/>
  <c r="AF33" i="13"/>
  <c r="CL33" i="13" s="1" a="1"/>
  <c r="CL33" i="13" s="1"/>
  <c r="AF17" i="8"/>
  <c r="CL17" i="8" s="1" a="1"/>
  <c r="CL17" i="8" s="1"/>
  <c r="AF36" i="2"/>
  <c r="CL36" i="2" s="1" a="1"/>
  <c r="CL36" i="2" s="1"/>
  <c r="AF32" i="6"/>
  <c r="CL32" i="6" s="1" a="1"/>
  <c r="CL32" i="6" s="1"/>
  <c r="AF39" i="11"/>
  <c r="CL39" i="11" s="1" a="1"/>
  <c r="CL39" i="11" s="1"/>
  <c r="AF38" i="17"/>
  <c r="CL38" i="17" s="1" a="1"/>
  <c r="CL38" i="17" s="1"/>
  <c r="AF17" i="6"/>
  <c r="CL17" i="6" s="1" a="1"/>
  <c r="CL17" i="6" s="1"/>
  <c r="AF17" i="14"/>
  <c r="CL17" i="14" s="1" a="1"/>
  <c r="CL17" i="14" s="1"/>
  <c r="AF41" i="6"/>
  <c r="CL41" i="6" s="1" a="1"/>
  <c r="CL41" i="6" s="1"/>
  <c r="AF43" i="20"/>
  <c r="CL43" i="20" s="1" a="1"/>
  <c r="CL43" i="20" s="1"/>
  <c r="AF26" i="9"/>
  <c r="CL26" i="9" s="1" a="1"/>
  <c r="CL26" i="9" s="1"/>
  <c r="AF29" i="15"/>
  <c r="CL29" i="15" s="1" a="1"/>
  <c r="CL29" i="15" s="1"/>
  <c r="AF16" i="12"/>
  <c r="CL16" i="12" s="1" a="1"/>
  <c r="CL16" i="12" s="1"/>
  <c r="AF44" i="18"/>
  <c r="CL44" i="18" s="1" a="1"/>
  <c r="CL44" i="18" s="1"/>
  <c r="AF22" i="10"/>
  <c r="CL22" i="10" s="1" a="1"/>
  <c r="CL22" i="10" s="1"/>
  <c r="AF29" i="13"/>
  <c r="CL29" i="13" s="1" a="1"/>
  <c r="CL29" i="13" s="1"/>
  <c r="AF18" i="20"/>
  <c r="CL18" i="20" s="1" a="1"/>
  <c r="CL18" i="20" s="1"/>
  <c r="AF18" i="19"/>
  <c r="CL18" i="19" s="1" a="1"/>
  <c r="CL18" i="19" s="1"/>
  <c r="AG19" i="18"/>
  <c r="CM19" i="18" s="1" a="1"/>
  <c r="CM19" i="18" s="1"/>
  <c r="AF23" i="10"/>
  <c r="CL23" i="10" s="1" a="1"/>
  <c r="CL23" i="10" s="1"/>
  <c r="AF20" i="19"/>
  <c r="CL20" i="19" s="1" a="1"/>
  <c r="CL20" i="19" s="1"/>
  <c r="AF23" i="8"/>
  <c r="CL23" i="8" s="1" a="1"/>
  <c r="CL23" i="8" s="1"/>
  <c r="AF37" i="15"/>
  <c r="CL37" i="15" s="1" a="1"/>
  <c r="CL37" i="15" s="1"/>
  <c r="AF20" i="1"/>
  <c r="CL20" i="1" s="1" a="1"/>
  <c r="CL20" i="1" s="1"/>
  <c r="AF34" i="21"/>
  <c r="CL34" i="21" s="1" a="1"/>
  <c r="CL34" i="21" s="1"/>
  <c r="AF36" i="5"/>
  <c r="CL36" i="5" s="1" a="1"/>
  <c r="CL36" i="5" s="1"/>
  <c r="AF44" i="10"/>
  <c r="CL44" i="10" s="1" a="1"/>
  <c r="CL44" i="10" s="1"/>
  <c r="AF30" i="16"/>
  <c r="CL30" i="16" s="1" a="1"/>
  <c r="CL30" i="16" s="1"/>
  <c r="AG38" i="6"/>
  <c r="CM38" i="6" s="1" a="1"/>
  <c r="CM38" i="6" s="1"/>
  <c r="AF43" i="19"/>
  <c r="CL43" i="19" s="1" a="1"/>
  <c r="CL43" i="19" s="1"/>
  <c r="AF35" i="20"/>
  <c r="CL35" i="20" s="1" a="1"/>
  <c r="CL35" i="20" s="1"/>
  <c r="AF28" i="1"/>
  <c r="CL28" i="1" s="1" a="1"/>
  <c r="CL28" i="1" s="1"/>
  <c r="AF20" i="7"/>
  <c r="CL20" i="7" s="1" a="1"/>
  <c r="CL20" i="7" s="1"/>
  <c r="AF35" i="3"/>
  <c r="CL35" i="3" s="1" a="1"/>
  <c r="CL35" i="3" s="1"/>
  <c r="AF35" i="4"/>
  <c r="CL35" i="4" s="1" a="1"/>
  <c r="CL35" i="4" s="1"/>
  <c r="AF34" i="17"/>
  <c r="CL34" i="17" s="1" a="1"/>
  <c r="CL34" i="17" s="1"/>
  <c r="AF29" i="21"/>
  <c r="CL29" i="21" s="1" a="1"/>
  <c r="CL29" i="21" s="1"/>
  <c r="AF27" i="7"/>
  <c r="CL27" i="7" s="1" a="1"/>
  <c r="CL27" i="7" s="1"/>
  <c r="AF44" i="16"/>
  <c r="CL44" i="16" s="1" a="1"/>
  <c r="CL44" i="16" s="1"/>
  <c r="AF34" i="9"/>
  <c r="CL34" i="9" s="1" a="1"/>
  <c r="CL34" i="9" s="1"/>
  <c r="AF32" i="13"/>
  <c r="CL32" i="13" s="1" a="1"/>
  <c r="CL32" i="13" s="1"/>
  <c r="AF38" i="16"/>
  <c r="CL38" i="16" s="1" a="1"/>
  <c r="CL38" i="16" s="1"/>
  <c r="AF17" i="10"/>
  <c r="CL17" i="10" s="1" a="1"/>
  <c r="CL17" i="10" s="1"/>
  <c r="AF33" i="2"/>
  <c r="CL33" i="2" s="1" a="1"/>
  <c r="CL33" i="2" s="1"/>
  <c r="AF17" i="13"/>
  <c r="CL17" i="13" s="1" a="1"/>
  <c r="CL17" i="13" s="1"/>
  <c r="AF36" i="1"/>
  <c r="CL36" i="1" s="1" a="1"/>
  <c r="CL36" i="1" s="1"/>
  <c r="AF33" i="21"/>
  <c r="CL33" i="21" s="1" a="1"/>
  <c r="CL33" i="21" s="1"/>
  <c r="AF33" i="15"/>
  <c r="CL33" i="15" s="1" a="1"/>
  <c r="CL33" i="15" s="1"/>
  <c r="AF18" i="13"/>
  <c r="CL18" i="13" s="1" a="1"/>
  <c r="CL18" i="13" s="1"/>
  <c r="AF34" i="4"/>
  <c r="CL34" i="4" s="1" a="1"/>
  <c r="CL34" i="4" s="1"/>
  <c r="AF29" i="2"/>
  <c r="CL29" i="2" s="1" a="1"/>
  <c r="CL29" i="2" s="1"/>
  <c r="AF41" i="20"/>
  <c r="CL41" i="20" s="1" a="1"/>
  <c r="CL41" i="20" s="1"/>
  <c r="AF23" i="11"/>
  <c r="CL23" i="11" s="1" a="1"/>
  <c r="CL23" i="11" s="1"/>
  <c r="AF44" i="17"/>
  <c r="CL44" i="17" s="1" a="1"/>
  <c r="CL44" i="17" s="1"/>
  <c r="AF38" i="5"/>
  <c r="CL38" i="5" s="1" a="1"/>
  <c r="CL38" i="5" s="1"/>
  <c r="AF41" i="15"/>
  <c r="CL41" i="15" s="1" a="1"/>
  <c r="CL41" i="15" s="1"/>
  <c r="AF19" i="11"/>
  <c r="CL19" i="11" s="1" a="1"/>
  <c r="CL19" i="11" s="1"/>
  <c r="AF27" i="18"/>
  <c r="CL27" i="18" s="1" a="1"/>
  <c r="CL27" i="18" s="1"/>
  <c r="AF34" i="2"/>
  <c r="CL34" i="2" s="1" a="1"/>
  <c r="CL34" i="2" s="1"/>
  <c r="AF22" i="4"/>
  <c r="CL22" i="4" s="1" a="1"/>
  <c r="CL22" i="4" s="1"/>
  <c r="AF22" i="20"/>
  <c r="CL22" i="20" s="1" a="1"/>
  <c r="CL22" i="20" s="1"/>
  <c r="AF42" i="8"/>
  <c r="CL42" i="8" s="1" a="1"/>
  <c r="CL42" i="8" s="1"/>
  <c r="AF19" i="13"/>
  <c r="CL19" i="13" s="1" a="1"/>
  <c r="CL19" i="13" s="1"/>
  <c r="AF33" i="16"/>
  <c r="CL33" i="16" s="1" a="1"/>
  <c r="CL33" i="16" s="1"/>
  <c r="AF31" i="9"/>
  <c r="CL31" i="9" s="1" a="1"/>
  <c r="CL31" i="9" s="1"/>
  <c r="AF37" i="4"/>
  <c r="CL37" i="4" s="1" a="1"/>
  <c r="CL37" i="4" s="1"/>
  <c r="AF22" i="13"/>
  <c r="CL22" i="13" s="1" a="1"/>
  <c r="CL22" i="13" s="1"/>
  <c r="AF19" i="3"/>
  <c r="CL19" i="3" s="1" a="1"/>
  <c r="CL19" i="3" s="1"/>
  <c r="AF34" i="18"/>
  <c r="CL34" i="18" s="1" a="1"/>
  <c r="CL34" i="18" s="1"/>
  <c r="AF40" i="17"/>
  <c r="CL40" i="17" s="1" a="1"/>
  <c r="CL40" i="17" s="1"/>
  <c r="AF41" i="5"/>
  <c r="CL41" i="5" s="1" a="1"/>
  <c r="CL41" i="5" s="1"/>
  <c r="AF41" i="16"/>
  <c r="CL41" i="16" s="1" a="1"/>
  <c r="CL41" i="16" s="1"/>
  <c r="AF41" i="11"/>
  <c r="CL41" i="11" s="1" a="1"/>
  <c r="CL41" i="11" s="1"/>
  <c r="AF30" i="13"/>
  <c r="CL30" i="13" s="1" a="1"/>
  <c r="CL30" i="13" s="1"/>
  <c r="AF43" i="18"/>
  <c r="CL43" i="18" s="1" a="1"/>
  <c r="CL43" i="18" s="1"/>
  <c r="AF26" i="12"/>
  <c r="CL26" i="12" s="1" a="1"/>
  <c r="CL26" i="12" s="1"/>
  <c r="AF23" i="7"/>
  <c r="CL23" i="7" s="1" a="1"/>
  <c r="CL23" i="7" s="1"/>
  <c r="AF43" i="8"/>
  <c r="CL43" i="8" s="1" a="1"/>
  <c r="CL43" i="8" s="1"/>
  <c r="AF36" i="3"/>
  <c r="CL36" i="3" s="1" a="1"/>
  <c r="CL36" i="3" s="1"/>
  <c r="AF19" i="1"/>
  <c r="CL19" i="1" s="1" a="1"/>
  <c r="CL19" i="1" s="1"/>
  <c r="AF21" i="14"/>
  <c r="CL21" i="14" s="1" a="1"/>
  <c r="CL21" i="14" s="1"/>
  <c r="AF44" i="13"/>
  <c r="CL44" i="13" s="1" a="1"/>
  <c r="CL44" i="13" s="1"/>
  <c r="AF34" i="19"/>
  <c r="CL34" i="19" s="1" a="1"/>
  <c r="CL34" i="19" s="1"/>
  <c r="AF21" i="19"/>
  <c r="CL21" i="19" s="1" a="1"/>
  <c r="CL21" i="19" s="1"/>
  <c r="AF39" i="10"/>
  <c r="CL39" i="10" s="1" a="1"/>
  <c r="CL39" i="10" s="1"/>
  <c r="AG19" i="7"/>
  <c r="CM19" i="7" s="1" a="1"/>
  <c r="CM19" i="7" s="1"/>
  <c r="AF25" i="18"/>
  <c r="CL25" i="18" s="1" a="1"/>
  <c r="CL25" i="18" s="1"/>
  <c r="AF22" i="11"/>
  <c r="CL22" i="11" s="1" a="1"/>
  <c r="CL22" i="11" s="1"/>
  <c r="AF31" i="7"/>
  <c r="CL31" i="7" s="1" a="1"/>
  <c r="CL31" i="7" s="1"/>
  <c r="AF39" i="7"/>
  <c r="CL39" i="7" s="1" a="1"/>
  <c r="CL39" i="7" s="1"/>
  <c r="AF43" i="16"/>
  <c r="CL43" i="16" s="1" a="1"/>
  <c r="CL43" i="16" s="1"/>
  <c r="AF33" i="7"/>
  <c r="CL33" i="7" s="1" a="1"/>
  <c r="CL33" i="7" s="1"/>
  <c r="AF29" i="5"/>
  <c r="CL29" i="5" s="1" a="1"/>
  <c r="CL29" i="5" s="1"/>
  <c r="AF42" i="9"/>
  <c r="CL42" i="9" s="1" a="1"/>
  <c r="CL42" i="9" s="1"/>
  <c r="AF40" i="20"/>
  <c r="CL40" i="20" s="1" a="1"/>
  <c r="CL40" i="20" s="1"/>
  <c r="AF44" i="9"/>
  <c r="CL44" i="9" s="1" a="1"/>
  <c r="CL44" i="9" s="1"/>
  <c r="AF20" i="15"/>
  <c r="CL20" i="15" s="1" a="1"/>
  <c r="CL20" i="15" s="1"/>
  <c r="AF22" i="9"/>
  <c r="CL22" i="9" s="1" a="1"/>
  <c r="CL22" i="9" s="1"/>
  <c r="AF41" i="7"/>
  <c r="CL41" i="7" s="1" a="1"/>
  <c r="CL41" i="7" s="1"/>
  <c r="AF19" i="4"/>
  <c r="CL19" i="4" s="1" a="1"/>
  <c r="CL19" i="4" s="1"/>
  <c r="AF23" i="6"/>
  <c r="CL23" i="6" s="1" a="1"/>
  <c r="CL23" i="6" s="1"/>
  <c r="AF19" i="15"/>
  <c r="CL19" i="15" s="1" a="1"/>
  <c r="CL19" i="15" s="1"/>
  <c r="AF30" i="12"/>
  <c r="CL30" i="12" s="1" a="1"/>
  <c r="CL30" i="12" s="1"/>
  <c r="AF19" i="8"/>
  <c r="CL19" i="8" s="1" a="1"/>
  <c r="CL19" i="8" s="1"/>
  <c r="AF19" i="10"/>
  <c r="CL19" i="10" s="1" a="1"/>
  <c r="CL19" i="10" s="1"/>
  <c r="AF40" i="3"/>
  <c r="CL40" i="3" s="1" a="1"/>
  <c r="CL40" i="3" s="1"/>
  <c r="AF34" i="12"/>
  <c r="CL34" i="12" s="1" a="1"/>
  <c r="CL34" i="12" s="1"/>
  <c r="AF31" i="6"/>
  <c r="CL31" i="6" s="1" a="1"/>
  <c r="CL31" i="6" s="1"/>
  <c r="AF16" i="1"/>
  <c r="CL16" i="1" s="1" a="1"/>
  <c r="CL16" i="1" s="1"/>
  <c r="AF31" i="11"/>
  <c r="CL31" i="11" s="1" a="1"/>
  <c r="CL31" i="11" s="1"/>
  <c r="AF32" i="14"/>
  <c r="CL32" i="14" s="1" a="1"/>
  <c r="CL32" i="14" s="1"/>
  <c r="AF44" i="15"/>
  <c r="CL44" i="15" s="1" a="1"/>
  <c r="CL44" i="15" s="1"/>
  <c r="AF27" i="5"/>
  <c r="CL27" i="5" s="1" a="1"/>
  <c r="CL27" i="5" s="1"/>
  <c r="AF25" i="9"/>
  <c r="CL25" i="9" s="1" a="1"/>
  <c r="CL25" i="9" s="1"/>
  <c r="AF29" i="20"/>
  <c r="CL29" i="20" s="1" a="1"/>
  <c r="CL29" i="20" s="1"/>
  <c r="AF23" i="12"/>
  <c r="CL23" i="12" s="1" a="1"/>
  <c r="CL23" i="12" s="1"/>
  <c r="AF22" i="18"/>
  <c r="CL22" i="18" s="1" a="1"/>
  <c r="CL22" i="18" s="1"/>
  <c r="AF32" i="9"/>
  <c r="CL32" i="9" s="1" a="1"/>
  <c r="CL32" i="9" s="1"/>
  <c r="AF24" i="10"/>
  <c r="CL24" i="10" s="1" a="1"/>
  <c r="CL24" i="10" s="1"/>
  <c r="AF36" i="18"/>
  <c r="CL36" i="18" s="1" a="1"/>
  <c r="CL36" i="18" s="1"/>
  <c r="AF20" i="8"/>
  <c r="CL20" i="8" s="1" a="1"/>
  <c r="CL20" i="8" s="1"/>
  <c r="AF30" i="18"/>
  <c r="CL30" i="18" s="1" a="1"/>
  <c r="CL30" i="18" s="1"/>
  <c r="AF44" i="20"/>
  <c r="CL44" i="20" s="1" a="1"/>
  <c r="CL44" i="20" s="1"/>
  <c r="AF39" i="12"/>
  <c r="CL39" i="12" s="1" a="1"/>
  <c r="CL39" i="12" s="1"/>
  <c r="AF27" i="16"/>
  <c r="CL27" i="16" s="1" a="1"/>
  <c r="CL27" i="16" s="1"/>
  <c r="AG20" i="5"/>
  <c r="CM20" i="5" s="1" a="1"/>
  <c r="CM20" i="5" s="1"/>
  <c r="AF36" i="10"/>
  <c r="CL36" i="10" s="1" a="1"/>
  <c r="CL36" i="10" s="1"/>
  <c r="AF32" i="15"/>
  <c r="CL32" i="15" s="1" a="1"/>
  <c r="CL32" i="15" s="1"/>
  <c r="AF31" i="8"/>
  <c r="CL31" i="8" s="1" a="1"/>
  <c r="CL31" i="8" s="1"/>
  <c r="AF25" i="12"/>
  <c r="CL25" i="12" s="1" a="1"/>
  <c r="CL25" i="12" s="1"/>
  <c r="AF29" i="9"/>
  <c r="CL29" i="9" s="1" a="1"/>
  <c r="CL29" i="9" s="1"/>
  <c r="AF22" i="16"/>
  <c r="CL22" i="16" s="1" a="1"/>
  <c r="CL22" i="16" s="1"/>
  <c r="AG16" i="7"/>
  <c r="CM16" i="7" s="1" a="1"/>
  <c r="CM16" i="7" s="1"/>
  <c r="AF35" i="19"/>
  <c r="CL35" i="19" s="1" a="1"/>
  <c r="CL35" i="19" s="1"/>
  <c r="AF28" i="18"/>
  <c r="CL28" i="18" s="1" a="1"/>
  <c r="CL28" i="18" s="1"/>
  <c r="AF38" i="20"/>
  <c r="CL38" i="20" s="1" a="1"/>
  <c r="CL38" i="20" s="1"/>
  <c r="AF24" i="5"/>
  <c r="CL24" i="5" s="1" a="1"/>
  <c r="CL24" i="5" s="1"/>
  <c r="AF40" i="18"/>
  <c r="CL40" i="18" s="1" a="1"/>
  <c r="CL40" i="18" s="1"/>
  <c r="AF17" i="2"/>
  <c r="CL17" i="2" s="1" a="1"/>
  <c r="CL17" i="2" s="1"/>
  <c r="AF21" i="10"/>
  <c r="CL21" i="10" s="1" a="1"/>
  <c r="CL21" i="10" s="1"/>
  <c r="AF36" i="19"/>
  <c r="CL36" i="19" s="1" a="1"/>
  <c r="CL36" i="19" s="1"/>
  <c r="AG32" i="2"/>
  <c r="CM32" i="2" s="1" a="1"/>
  <c r="CM32" i="2" s="1"/>
  <c r="AF40" i="12"/>
  <c r="CL40" i="12" s="1" a="1"/>
  <c r="CL40" i="12" s="1"/>
  <c r="AF21" i="13"/>
  <c r="CL21" i="13" s="1" a="1"/>
  <c r="CL21" i="13" s="1"/>
  <c r="AF24" i="13"/>
  <c r="CL24" i="13" s="1" a="1"/>
  <c r="CL24" i="13" s="1"/>
  <c r="AF33" i="17"/>
  <c r="CL33" i="17" s="1" a="1"/>
  <c r="CL33" i="17" s="1"/>
  <c r="AF30" i="9"/>
  <c r="CL30" i="9" s="1" a="1"/>
  <c r="CL30" i="9" s="1"/>
  <c r="AF31" i="21"/>
  <c r="CL31" i="21" s="1" a="1"/>
  <c r="CL31" i="21" s="1"/>
  <c r="AF44" i="19"/>
  <c r="CL44" i="19" s="1" a="1"/>
  <c r="CL44" i="19" s="1"/>
  <c r="AF40" i="16"/>
  <c r="CL40" i="16" s="1" a="1"/>
  <c r="CL40" i="16" s="1"/>
  <c r="AF41" i="12"/>
  <c r="CL41" i="12" s="1" a="1"/>
  <c r="CL41" i="12" s="1"/>
  <c r="AF43" i="6"/>
  <c r="CL43" i="6" s="1" a="1"/>
  <c r="CL43" i="6" s="1"/>
  <c r="AF23" i="3"/>
  <c r="CL23" i="3" s="1" a="1"/>
  <c r="CL23" i="3" s="1"/>
  <c r="AG19" i="9"/>
  <c r="CM19" i="9" s="1" a="1"/>
  <c r="CM19" i="9" s="1"/>
  <c r="AF44" i="1"/>
  <c r="CL44" i="1" s="1" a="1"/>
  <c r="CL44" i="1" s="1"/>
  <c r="AF40" i="21"/>
  <c r="CL40" i="21" s="1" a="1"/>
  <c r="CL40" i="21" s="1"/>
  <c r="AF20" i="20"/>
  <c r="CL20" i="20" s="1" a="1"/>
  <c r="CL20" i="20" s="1"/>
  <c r="AF42" i="10"/>
  <c r="CL42" i="10" s="1" a="1"/>
  <c r="CL42" i="10" s="1"/>
  <c r="AF42" i="4"/>
  <c r="CL42" i="4" s="1" a="1"/>
  <c r="CL42" i="4" s="1"/>
  <c r="AF17" i="5"/>
  <c r="CL17" i="5" s="1" a="1"/>
  <c r="CL17" i="5" s="1"/>
  <c r="AF42" i="15"/>
  <c r="CL42" i="15" s="1" a="1"/>
  <c r="CL42" i="15" s="1"/>
  <c r="AF39" i="2"/>
  <c r="CL39" i="2" s="1" a="1"/>
  <c r="CL39" i="2" s="1"/>
  <c r="AF44" i="3"/>
  <c r="CL44" i="3" s="1" a="1"/>
  <c r="CL44" i="3" s="1"/>
  <c r="AF17" i="16"/>
  <c r="CL17" i="16" s="1" a="1"/>
  <c r="CL17" i="16" s="1"/>
  <c r="AF22" i="2"/>
  <c r="CL22" i="2" s="1" a="1"/>
  <c r="CL22" i="2" s="1"/>
  <c r="AF36" i="14"/>
  <c r="CL36" i="14" s="1" a="1"/>
  <c r="CL36" i="14" s="1"/>
  <c r="AF42" i="2"/>
  <c r="CL42" i="2" s="1" a="1"/>
  <c r="CL42" i="2" s="1"/>
  <c r="AF23" i="20"/>
  <c r="CL23" i="20" s="1" a="1"/>
  <c r="CL23" i="20" s="1"/>
  <c r="AF37" i="6"/>
  <c r="CL37" i="6" s="1" a="1"/>
  <c r="CL37" i="6" s="1"/>
  <c r="AF41" i="10"/>
  <c r="CL41" i="10" s="1" a="1"/>
  <c r="CL41" i="10" s="1"/>
  <c r="AF33" i="11"/>
  <c r="CL33" i="11" s="1" a="1"/>
  <c r="CL33" i="11" s="1"/>
  <c r="AF30" i="2"/>
  <c r="CL30" i="2" s="1" a="1"/>
  <c r="CL30" i="2" s="1"/>
  <c r="AF18" i="1"/>
  <c r="CL18" i="1" s="1" a="1"/>
  <c r="CL18" i="1" s="1"/>
  <c r="AF31" i="12"/>
  <c r="CL31" i="12" s="1" a="1"/>
  <c r="CL31" i="12" s="1"/>
  <c r="AF31" i="20"/>
  <c r="CL31" i="20" s="1" a="1"/>
  <c r="CL31" i="20" s="1"/>
  <c r="AF18" i="12"/>
  <c r="CL18" i="12" s="1" a="1"/>
  <c r="CL18" i="12" s="1"/>
  <c r="AF34" i="10"/>
  <c r="CL34" i="10" s="1" a="1"/>
  <c r="CL34" i="10" s="1"/>
  <c r="AF26" i="4"/>
  <c r="CL26" i="4" s="1" a="1"/>
  <c r="CL26" i="4" s="1"/>
  <c r="AF25" i="19"/>
  <c r="CL25" i="19" s="1" a="1"/>
  <c r="CL25" i="19" s="1"/>
  <c r="AF25" i="17"/>
  <c r="CL25" i="17" s="1" a="1"/>
  <c r="CL25" i="17" s="1"/>
  <c r="AF31" i="16"/>
  <c r="CL31" i="16" s="1" a="1"/>
  <c r="CL31" i="16" s="1"/>
  <c r="AF23" i="15"/>
  <c r="CL23" i="15" s="1" a="1"/>
  <c r="CL23" i="15" s="1"/>
  <c r="AF37" i="20"/>
  <c r="CL37" i="20" s="1" a="1"/>
  <c r="CL37" i="20" s="1"/>
  <c r="AF38" i="2"/>
  <c r="CL38" i="2" s="1" a="1"/>
  <c r="CL38" i="2" s="1"/>
  <c r="AF36" i="15"/>
  <c r="CL36" i="15" s="1" a="1"/>
  <c r="CL36" i="15" s="1"/>
  <c r="AG17" i="3"/>
  <c r="CM17" i="3" s="1" a="1"/>
  <c r="CM17" i="3" s="1"/>
  <c r="AF27" i="9"/>
  <c r="CL27" i="9" s="1" a="1"/>
  <c r="CL27" i="9" s="1"/>
  <c r="AF16" i="21"/>
  <c r="CL16" i="21" s="1" a="1"/>
  <c r="CL16" i="21" s="1"/>
  <c r="AF19" i="12"/>
  <c r="CL19" i="12" s="1" a="1"/>
  <c r="CL19" i="12" s="1"/>
  <c r="AF33" i="19"/>
  <c r="CL33" i="19" s="1" a="1"/>
  <c r="CL33" i="19" s="1"/>
  <c r="AF34" i="6"/>
  <c r="CL34" i="6" s="1" a="1"/>
  <c r="CL34" i="6" s="1"/>
  <c r="AF27" i="14"/>
  <c r="CL27" i="14" s="1" a="1"/>
  <c r="CL27" i="14" s="1"/>
  <c r="AF39" i="20"/>
  <c r="CL39" i="20" s="1" a="1"/>
  <c r="CL39" i="20" s="1"/>
  <c r="AF35" i="16"/>
  <c r="CL35" i="16" s="1" a="1"/>
  <c r="CL35" i="16" s="1"/>
  <c r="AG39" i="9"/>
  <c r="CM39" i="9" s="1" a="1"/>
  <c r="CM39" i="9" s="1"/>
  <c r="AF36" i="11"/>
  <c r="CL36" i="11" s="1" a="1"/>
  <c r="CL36" i="11" s="1"/>
  <c r="AF16" i="5"/>
  <c r="CL16" i="5" s="1" a="1"/>
  <c r="CL16" i="5" s="1"/>
  <c r="AF17" i="4"/>
  <c r="CL17" i="4" s="1" a="1"/>
  <c r="CL17" i="4" s="1"/>
  <c r="AF25" i="21"/>
  <c r="CL25" i="21" s="1" a="1"/>
  <c r="CL25" i="21" s="1"/>
  <c r="AF44" i="12"/>
  <c r="CL44" i="12" s="1" a="1"/>
  <c r="CL44" i="12" s="1"/>
  <c r="AF22" i="14"/>
  <c r="CL22" i="14" s="1" a="1"/>
  <c r="CL22" i="14" s="1"/>
  <c r="AG17" i="20"/>
  <c r="CM17" i="20" s="1" a="1"/>
  <c r="CM17" i="20" s="1"/>
  <c r="AF35" i="10"/>
  <c r="CL35" i="10" s="1" a="1"/>
  <c r="CL35" i="10" s="1"/>
  <c r="AF28" i="17"/>
  <c r="CL28" i="17" s="1" a="1"/>
  <c r="CL28" i="17" s="1"/>
  <c r="AF39" i="19"/>
  <c r="CL39" i="19" s="1" a="1"/>
  <c r="CL39" i="19" s="1"/>
  <c r="AF22" i="17"/>
  <c r="CL22" i="17" s="1" a="1"/>
  <c r="CL22" i="17" s="1"/>
  <c r="AF17" i="21"/>
  <c r="CL17" i="21" s="1" a="1"/>
  <c r="CL17" i="21" s="1"/>
  <c r="AF30" i="14"/>
  <c r="CL30" i="14" s="1" a="1"/>
  <c r="CL30" i="14" s="1"/>
  <c r="AF21" i="2"/>
  <c r="CL21" i="2" s="1" a="1"/>
  <c r="CL21" i="2" s="1"/>
  <c r="AF39" i="18"/>
  <c r="CL39" i="18" s="1" a="1"/>
  <c r="CL39" i="18" s="1"/>
  <c r="AF40" i="2"/>
  <c r="CL40" i="2" s="1" a="1"/>
  <c r="CL40" i="2" s="1"/>
  <c r="AF20" i="10"/>
  <c r="CL20" i="10" s="1" a="1"/>
  <c r="CL20" i="10" s="1"/>
  <c r="AF39" i="5"/>
  <c r="CL39" i="5" s="1" a="1"/>
  <c r="CL39" i="5" s="1"/>
  <c r="AF32" i="19"/>
  <c r="CL32" i="19" s="1" a="1"/>
  <c r="CL32" i="19" s="1"/>
  <c r="AF42" i="21"/>
  <c r="CL42" i="21" s="1" a="1"/>
  <c r="CL42" i="21" s="1"/>
  <c r="AF26" i="5"/>
  <c r="CL26" i="5" s="1" a="1"/>
  <c r="CL26" i="5" s="1"/>
  <c r="AF36" i="6"/>
  <c r="CL36" i="6" s="1" a="1"/>
  <c r="CL36" i="6" s="1"/>
  <c r="AF43" i="7"/>
  <c r="CL43" i="7" s="1" a="1"/>
  <c r="CL43" i="7" s="1"/>
  <c r="AF18" i="5"/>
  <c r="CL18" i="5" s="1" a="1"/>
  <c r="CL18" i="5" s="1"/>
  <c r="AF37" i="19"/>
  <c r="CL37" i="19" s="1" a="1"/>
  <c r="CL37" i="19" s="1"/>
  <c r="AF28" i="16"/>
  <c r="CL28" i="16" s="1" a="1"/>
  <c r="CL28" i="16" s="1"/>
  <c r="AF15" i="1"/>
  <c r="CL15" i="1" s="1" a="1"/>
  <c r="CL15" i="1" s="1"/>
  <c r="AF40" i="8"/>
  <c r="CL40" i="8" s="1" a="1"/>
  <c r="CL40" i="8" s="1"/>
  <c r="AF43" i="10"/>
  <c r="CL43" i="10" s="1" a="1"/>
  <c r="CL43" i="10" s="1"/>
  <c r="AF18" i="3"/>
  <c r="CL18" i="3" s="1" a="1"/>
  <c r="CL18" i="3" s="1"/>
  <c r="AF37" i="9"/>
  <c r="CL37" i="9" s="1" a="1"/>
  <c r="CL37" i="9" s="1"/>
  <c r="AF34" i="3"/>
  <c r="CL34" i="3" s="1" a="1"/>
  <c r="CL34" i="3" s="1"/>
  <c r="AF41" i="18"/>
  <c r="CL41" i="18" s="1" a="1"/>
  <c r="CL41" i="18" s="1"/>
  <c r="AF22" i="5"/>
  <c r="CL22" i="5" s="1" a="1"/>
  <c r="CL22" i="5" s="1"/>
  <c r="AF38" i="9"/>
  <c r="CL38" i="9" s="1" a="1"/>
  <c r="CL38" i="9" s="1"/>
  <c r="AF18" i="17"/>
  <c r="CL18" i="17" s="1" a="1"/>
  <c r="CL18" i="17" s="1"/>
  <c r="AF28" i="8"/>
  <c r="CL28" i="8" s="1" a="1"/>
  <c r="CL28" i="8" s="1"/>
  <c r="AF24" i="18"/>
  <c r="CL24" i="18" s="1" a="1"/>
  <c r="CL24" i="18" s="1"/>
  <c r="AF19" i="16"/>
  <c r="CL19" i="16" s="1" a="1"/>
  <c r="CL19" i="16" s="1"/>
  <c r="AF30" i="5"/>
  <c r="CL30" i="5" s="1" a="1"/>
  <c r="CL30" i="5" s="1"/>
  <c r="AG34" i="8"/>
  <c r="CM34" i="8" s="1" a="1"/>
  <c r="CM34" i="8" s="1"/>
  <c r="AF43" i="5"/>
  <c r="CL43" i="5" s="1" a="1"/>
  <c r="CL43" i="5" s="1"/>
  <c r="AF26" i="17"/>
  <c r="CL26" i="17" s="1" a="1"/>
  <c r="CL26" i="17" s="1"/>
  <c r="AF21" i="6"/>
  <c r="CL21" i="6" s="1" a="1"/>
  <c r="CL21" i="6" s="1"/>
  <c r="AF43" i="13"/>
  <c r="CL43" i="13" s="1" a="1"/>
  <c r="CL43" i="13" s="1"/>
  <c r="AF26" i="20"/>
  <c r="CL26" i="20" s="1" a="1"/>
  <c r="CL26" i="20" s="1"/>
  <c r="AF27" i="19"/>
  <c r="CL27" i="19" s="1" a="1"/>
  <c r="CL27" i="19" s="1"/>
  <c r="AF38" i="15"/>
  <c r="CL38" i="15" s="1" a="1"/>
  <c r="CL38" i="15" s="1"/>
  <c r="AF33" i="8"/>
  <c r="CL33" i="8" s="1" a="1"/>
  <c r="CL33" i="8" s="1"/>
  <c r="AF36" i="13"/>
  <c r="CL36" i="13" s="1" a="1"/>
  <c r="CL36" i="13" s="1"/>
  <c r="AF17" i="18"/>
  <c r="CL17" i="18" s="1" a="1"/>
  <c r="CL17" i="18" s="1"/>
  <c r="AF27" i="15"/>
  <c r="CL27" i="15" s="1" a="1"/>
  <c r="CL27" i="15" s="1"/>
  <c r="AF41" i="1"/>
  <c r="CL41" i="1" s="1" a="1"/>
  <c r="CL41" i="1" s="1"/>
  <c r="AG38" i="7"/>
  <c r="CM38" i="7" s="1" a="1"/>
  <c r="CM38" i="7" s="1"/>
  <c r="AF40" i="15"/>
  <c r="CL40" i="15" s="1" a="1"/>
  <c r="CL40" i="15" s="1"/>
  <c r="AG21" i="8"/>
  <c r="CM21" i="8" s="1" a="1"/>
  <c r="CM21" i="8" s="1"/>
  <c r="AF29" i="1"/>
  <c r="CL29" i="1" s="1" a="1"/>
  <c r="CL29" i="1" s="1"/>
  <c r="AG22" i="21"/>
  <c r="CM22" i="21" s="1" a="1"/>
  <c r="CM22" i="21" s="1"/>
  <c r="AF42" i="14"/>
  <c r="CL42" i="14" s="1" a="1"/>
  <c r="CL42" i="14" s="1"/>
  <c r="AF35" i="11"/>
  <c r="CL35" i="11" s="1" a="1"/>
  <c r="CL35" i="11" s="1"/>
  <c r="AF23" i="19"/>
  <c r="CL23" i="19" s="1" a="1"/>
  <c r="CL23" i="19" s="1"/>
  <c r="AF37" i="11"/>
  <c r="CL37" i="11" s="1" a="1"/>
  <c r="CL37" i="11" s="1"/>
  <c r="AF25" i="7"/>
  <c r="CL25" i="7" s="1" a="1"/>
  <c r="CL25" i="7" s="1"/>
  <c r="AF34" i="1"/>
  <c r="CL34" i="1" s="1" a="1"/>
  <c r="CL34" i="1" s="1"/>
  <c r="AF21" i="9"/>
  <c r="CL21" i="9" s="1" a="1"/>
  <c r="CL21" i="9" s="1"/>
  <c r="AF38" i="12"/>
  <c r="CL38" i="12" s="1" a="1"/>
  <c r="CL38" i="12" s="1"/>
  <c r="AF42" i="20"/>
  <c r="CL42" i="20" s="1" a="1"/>
  <c r="CL42" i="20" s="1"/>
  <c r="AF31" i="17"/>
  <c r="CL31" i="17" s="1" a="1"/>
  <c r="CL31" i="17" s="1"/>
  <c r="AF39" i="13"/>
  <c r="CL39" i="13" s="1" a="1"/>
  <c r="CL39" i="13" s="1"/>
  <c r="AF22" i="1"/>
  <c r="CL22" i="1" s="1" a="1"/>
  <c r="CL22" i="1" s="1"/>
  <c r="AF15" i="19"/>
  <c r="CL15" i="19" s="1" a="1"/>
  <c r="CL15" i="19" s="1"/>
  <c r="AF32" i="8"/>
  <c r="CL32" i="8" s="1" a="1"/>
  <c r="CL32" i="8" s="1"/>
  <c r="AF18" i="16"/>
  <c r="CL18" i="16" s="1" a="1"/>
  <c r="CL18" i="16" s="1"/>
  <c r="AF31" i="3"/>
  <c r="CL31" i="3" s="1" a="1"/>
  <c r="CL31" i="3" s="1"/>
  <c r="AF17" i="9"/>
  <c r="CL17" i="9" s="1" a="1"/>
  <c r="CL17" i="9" s="1"/>
  <c r="AF25" i="16"/>
  <c r="CL25" i="16" s="1" a="1"/>
  <c r="CL25" i="16" s="1"/>
  <c r="AF40" i="5"/>
  <c r="CL40" i="5" s="1" a="1"/>
  <c r="CL40" i="5" s="1"/>
  <c r="AF20" i="13"/>
  <c r="CL20" i="13" s="1" a="1"/>
  <c r="CL20" i="13" s="1"/>
  <c r="AF44" i="6"/>
  <c r="CL44" i="6" s="1" a="1"/>
  <c r="CL44" i="6" s="1"/>
  <c r="AF20" i="18"/>
  <c r="CL20" i="18" s="1" a="1"/>
  <c r="CL20" i="18" s="1"/>
  <c r="AF38" i="4"/>
  <c r="CL38" i="4" s="1" a="1"/>
  <c r="CL38" i="4" s="1"/>
  <c r="AF25" i="11"/>
  <c r="CL25" i="11" s="1" a="1"/>
  <c r="CL25" i="11" s="1"/>
  <c r="AF42" i="13"/>
  <c r="CL42" i="13" s="1" a="1"/>
  <c r="CL42" i="13" s="1"/>
  <c r="AF21" i="7"/>
  <c r="CL21" i="7" s="1" a="1"/>
  <c r="CL21" i="7" s="1"/>
  <c r="AF35" i="2"/>
  <c r="CL35" i="2" s="1" a="1"/>
  <c r="CL35" i="2" s="1"/>
  <c r="AF26" i="1"/>
  <c r="CL26" i="1" s="1" a="1"/>
  <c r="CL26" i="1" s="1"/>
  <c r="AF43" i="15"/>
  <c r="CL43" i="15" s="1" a="1"/>
  <c r="CL43" i="15" s="1"/>
  <c r="AF30" i="20"/>
  <c r="CL30" i="20" s="1" a="1"/>
  <c r="CL30" i="20" s="1"/>
  <c r="AF41" i="14"/>
  <c r="CL41" i="14" s="1" a="1"/>
  <c r="CL41" i="14" s="1"/>
  <c r="AF19" i="21"/>
  <c r="CL19" i="21" s="1" a="1"/>
  <c r="CL19" i="21" s="1"/>
  <c r="AF26" i="14"/>
  <c r="CL26" i="14" s="1" a="1"/>
  <c r="CL26" i="14" s="1"/>
  <c r="AF44" i="8"/>
  <c r="CL44" i="8" s="1" a="1"/>
  <c r="CL44" i="8" s="1"/>
  <c r="AF36" i="21"/>
  <c r="CL36" i="21" s="1" a="1"/>
  <c r="CL36" i="21" s="1"/>
  <c r="AF16" i="18"/>
  <c r="CL16" i="18" s="1" a="1"/>
  <c r="CL16" i="18" s="1"/>
  <c r="AF28" i="21"/>
  <c r="CL28" i="21" s="1" a="1"/>
  <c r="CL28" i="21" s="1"/>
  <c r="AG37" i="7"/>
  <c r="CM37" i="7" s="1" a="1"/>
  <c r="CM37" i="7" s="1"/>
  <c r="AF44" i="5"/>
  <c r="CL44" i="5" s="1" a="1"/>
  <c r="CL44" i="5" s="1"/>
  <c r="AF28" i="19"/>
  <c r="CL28" i="19" s="1" a="1"/>
  <c r="CL28" i="19" s="1"/>
  <c r="AF27" i="12"/>
  <c r="CL27" i="12" s="1" a="1"/>
  <c r="CL27" i="12" s="1"/>
  <c r="AF39" i="4"/>
  <c r="CL39" i="4" s="1" a="1"/>
  <c r="CL39" i="4" s="1"/>
  <c r="AF33" i="6"/>
  <c r="CL33" i="6" s="1" a="1"/>
  <c r="CL33" i="6" s="1"/>
  <c r="AF17" i="15"/>
  <c r="CL17" i="15" s="1" a="1"/>
  <c r="CL17" i="15" s="1"/>
  <c r="AG19" i="6"/>
  <c r="CM19" i="6" s="1" a="1"/>
  <c r="CM19" i="6" s="1"/>
  <c r="AF28" i="4"/>
  <c r="CL28" i="4" s="1" a="1"/>
  <c r="CL28" i="4" s="1"/>
  <c r="AG42" i="16"/>
  <c r="CM42" i="16" s="1" a="1"/>
  <c r="CM42" i="16" s="1"/>
  <c r="AF23" i="16"/>
  <c r="CL23" i="16" s="1" a="1"/>
  <c r="CL23" i="16" s="1"/>
  <c r="AF27" i="10"/>
  <c r="CL27" i="10" s="1" a="1"/>
  <c r="CL27" i="10" s="1"/>
  <c r="AF28" i="9"/>
  <c r="CL28" i="9" s="1" a="1"/>
  <c r="CL28" i="9" s="1"/>
  <c r="AF30" i="7"/>
  <c r="CL30" i="7" s="1" a="1"/>
  <c r="CL30" i="7" s="1"/>
  <c r="AF37" i="5"/>
  <c r="CL37" i="5" s="1" a="1"/>
  <c r="CL37" i="5" s="1"/>
  <c r="AF29" i="3"/>
  <c r="CL29" i="3" s="1" a="1"/>
  <c r="CL29" i="3" s="1"/>
  <c r="AF27" i="2"/>
  <c r="CL27" i="2" s="1" a="1"/>
  <c r="CL27" i="2" s="1"/>
  <c r="AF22" i="6"/>
  <c r="CL22" i="6" s="1" a="1"/>
  <c r="CL22" i="6" s="1"/>
  <c r="AF36" i="16"/>
  <c r="CL36" i="16" s="1" a="1"/>
  <c r="CL36" i="16" s="1"/>
  <c r="AF35" i="6"/>
  <c r="CL35" i="6" s="1" a="1"/>
  <c r="CL35" i="6" s="1"/>
  <c r="AF20" i="17"/>
  <c r="CL20" i="17" s="1" a="1"/>
  <c r="CL20" i="17" s="1"/>
  <c r="AF24" i="11"/>
  <c r="CL24" i="11" s="1" a="1"/>
  <c r="CL24" i="11" s="1"/>
  <c r="AF26" i="13"/>
  <c r="CL26" i="13" s="1" a="1"/>
  <c r="CL26" i="13" s="1"/>
  <c r="AF32" i="3"/>
  <c r="CL32" i="3" s="1" a="1"/>
  <c r="CL32" i="3" s="1"/>
  <c r="AF20" i="14"/>
  <c r="CL20" i="14" s="1" a="1"/>
  <c r="CL20" i="14" s="1"/>
  <c r="AF37" i="16"/>
  <c r="CL37" i="16" s="1" a="1"/>
  <c r="CL37" i="16" s="1"/>
  <c r="AF24" i="3"/>
  <c r="CL24" i="3" s="1" a="1"/>
  <c r="CL24" i="3" s="1"/>
  <c r="AF25" i="13"/>
  <c r="CL25" i="13" s="1" a="1"/>
  <c r="CL25" i="13" s="1"/>
  <c r="AF41" i="8"/>
  <c r="CL41" i="8" s="1" a="1"/>
  <c r="CL41" i="8" s="1"/>
  <c r="AF28" i="10"/>
  <c r="CL28" i="10" s="1" a="1"/>
  <c r="CL28" i="10" s="1"/>
  <c r="AF30" i="6"/>
  <c r="CL30" i="6" s="1" a="1"/>
  <c r="CL30" i="6" s="1"/>
  <c r="AF25" i="8"/>
  <c r="CL25" i="8" s="1" a="1"/>
  <c r="CL25" i="8" s="1"/>
  <c r="AF32" i="17"/>
  <c r="CL32" i="17" s="1" a="1"/>
  <c r="CL32" i="17" s="1"/>
  <c r="AF40" i="10"/>
  <c r="CL40" i="10" s="1" a="1"/>
  <c r="CL40" i="10" s="1"/>
  <c r="AF38" i="19"/>
  <c r="CL38" i="19" s="1" a="1"/>
  <c r="CL38" i="19" s="1"/>
  <c r="AF37" i="8"/>
  <c r="CL37" i="8" s="1" a="1"/>
  <c r="CL37" i="8" s="1"/>
  <c r="AF35" i="12"/>
  <c r="CL35" i="12" s="1" a="1"/>
  <c r="CL35" i="12" s="1"/>
  <c r="AF16" i="17"/>
  <c r="CL16" i="17" s="1" a="1"/>
  <c r="CL16" i="17" s="1"/>
  <c r="AF39" i="21"/>
  <c r="CL39" i="21" s="1" a="1"/>
  <c r="CL39" i="21" s="1"/>
  <c r="AF26" i="6"/>
  <c r="CL26" i="6" s="1" a="1"/>
  <c r="CL26" i="6" s="1"/>
  <c r="AF16" i="9"/>
  <c r="CL16" i="9" s="1" a="1"/>
  <c r="CL16" i="9" s="1"/>
  <c r="AF25" i="6"/>
  <c r="CL25" i="6" s="1" a="1"/>
  <c r="CL25" i="6" s="1"/>
  <c r="AF37" i="14"/>
  <c r="CL37" i="14" s="1" a="1"/>
  <c r="CL37" i="14" s="1"/>
  <c r="AF22" i="8"/>
  <c r="CL22" i="8" s="1" a="1"/>
  <c r="CL22" i="8" s="1"/>
  <c r="AF21" i="15"/>
  <c r="CL21" i="15" s="1" a="1"/>
  <c r="CL21" i="15" s="1"/>
  <c r="AF34" i="16"/>
  <c r="CL34" i="16" s="1" a="1"/>
  <c r="CL34" i="16" s="1"/>
  <c r="AF43" i="2"/>
  <c r="CL43" i="2" s="1" a="1"/>
  <c r="CL43" i="2" s="1"/>
  <c r="AF32" i="12"/>
  <c r="CL32" i="12" s="1" a="1"/>
  <c r="CL32" i="12" s="1"/>
  <c r="AF27" i="17"/>
  <c r="CL27" i="17" s="1" a="1"/>
  <c r="CL27" i="17" s="1"/>
  <c r="AF42" i="18"/>
  <c r="CL42" i="18" s="1" a="1"/>
  <c r="CL42" i="18" s="1"/>
  <c r="AF32" i="10"/>
  <c r="CL32" i="10" s="1" a="1"/>
  <c r="CL32" i="10" s="1"/>
  <c r="AF35" i="5"/>
  <c r="CL35" i="5" s="1" a="1"/>
  <c r="CL35" i="5" s="1"/>
  <c r="AF32" i="4"/>
  <c r="CL32" i="4" s="1" a="1"/>
  <c r="CL32" i="4" s="1"/>
  <c r="AF35" i="13"/>
  <c r="CL35" i="13" s="1" a="1"/>
  <c r="CL35" i="13" s="1"/>
  <c r="AF29" i="6"/>
  <c r="CL29" i="6" s="1" a="1"/>
  <c r="CL29" i="6" s="1"/>
  <c r="AF21" i="21"/>
  <c r="CL21" i="21" s="1" a="1"/>
  <c r="CL21" i="21" s="1"/>
  <c r="AF37" i="10"/>
  <c r="CL37" i="10" s="1" a="1"/>
  <c r="CL37" i="10" s="1"/>
  <c r="AG31" i="5"/>
  <c r="CM31" i="5" s="1" a="1"/>
  <c r="CM31" i="5" s="1"/>
  <c r="AF31" i="13"/>
  <c r="CL31" i="13" s="1" a="1"/>
  <c r="CL31" i="13" s="1"/>
  <c r="AF42" i="5"/>
  <c r="CL42" i="5" s="1" a="1"/>
  <c r="CL42" i="5" s="1"/>
  <c r="AF41" i="17"/>
  <c r="CL41" i="17" s="1" a="1"/>
  <c r="CL41" i="17" s="1"/>
  <c r="AF33" i="12"/>
  <c r="CL33" i="12" s="1" a="1"/>
  <c r="CL33" i="12" s="1"/>
  <c r="AF38" i="10"/>
  <c r="CL38" i="10" s="1" a="1"/>
  <c r="CL38" i="10" s="1"/>
  <c r="AF23" i="18"/>
  <c r="CL23" i="18" s="1" a="1"/>
  <c r="CL23" i="18" s="1"/>
  <c r="AF30" i="3"/>
  <c r="CL30" i="3" s="1" a="1"/>
  <c r="CL30" i="3" s="1"/>
  <c r="AF43" i="1"/>
  <c r="CL43" i="1" s="1" a="1"/>
  <c r="CL43" i="1" s="1"/>
  <c r="AF23" i="21"/>
  <c r="CL23" i="21" s="1" a="1"/>
  <c r="CL23" i="21" s="1"/>
  <c r="AF42" i="17"/>
  <c r="CL42" i="17" s="1" a="1"/>
  <c r="CL42" i="17" s="1"/>
  <c r="AG26" i="19"/>
  <c r="CM26" i="19" s="1" a="1"/>
  <c r="CM26" i="19" s="1"/>
  <c r="AF20" i="9"/>
  <c r="CL20" i="9" s="1" a="1"/>
  <c r="CL20" i="9" s="1"/>
  <c r="AF18" i="8"/>
  <c r="CL18" i="8" s="1" a="1"/>
  <c r="CL18" i="8" s="1"/>
  <c r="AF30" i="11"/>
  <c r="CL30" i="11" s="1" a="1"/>
  <c r="CL30" i="11" s="1"/>
  <c r="AF25" i="2"/>
  <c r="CL25" i="2" s="1" a="1"/>
  <c r="CL25" i="2" s="1"/>
  <c r="AF28" i="7"/>
  <c r="CL28" i="7" s="1" a="1"/>
  <c r="CL28" i="7" s="1"/>
  <c r="AF40" i="9"/>
  <c r="CL40" i="9" s="1" a="1"/>
  <c r="CL40" i="9" s="1"/>
  <c r="AF18" i="18"/>
  <c r="CL18" i="18" s="1" a="1"/>
  <c r="CL18" i="18" s="1"/>
  <c r="AF20" i="2"/>
  <c r="CL20" i="2" s="1" a="1"/>
  <c r="CL20" i="2" s="1"/>
  <c r="AF40" i="7"/>
  <c r="CL40" i="7" s="1" a="1"/>
  <c r="CL40" i="7" s="1"/>
  <c r="AF41" i="4"/>
  <c r="CL41" i="4" s="1" a="1"/>
  <c r="CL41" i="4" s="1"/>
  <c r="AF24" i="21"/>
  <c r="CL24" i="21" s="1" a="1"/>
  <c r="CL24" i="21" s="1"/>
  <c r="AF32" i="20"/>
  <c r="CL32" i="20" s="1" a="1"/>
  <c r="CL32" i="20" s="1"/>
  <c r="AF18" i="21"/>
  <c r="CL18" i="21" s="1" a="1"/>
  <c r="CL18" i="21" s="1"/>
  <c r="AF29" i="7"/>
  <c r="CL29" i="7" s="1" a="1"/>
  <c r="CL29" i="7" s="1"/>
  <c r="AF26" i="18"/>
  <c r="CL26" i="18" s="1" a="1"/>
  <c r="CL26" i="18" s="1"/>
  <c r="AF27" i="8"/>
  <c r="CL27" i="8" s="1" a="1"/>
  <c r="CL27" i="8" s="1"/>
  <c r="AF30" i="1"/>
  <c r="CL30" i="1" s="1" a="1"/>
  <c r="CL30" i="1" s="1"/>
  <c r="AF16" i="14"/>
  <c r="CL16" i="14" s="1" a="1"/>
  <c r="CL16" i="14" s="1"/>
  <c r="AF26" i="2"/>
  <c r="CL26" i="2" s="1" a="1"/>
  <c r="CL26" i="2" s="1"/>
  <c r="AF41" i="2"/>
  <c r="CL41" i="2" s="1" a="1"/>
  <c r="CL41" i="2" s="1"/>
  <c r="AG38" i="14"/>
  <c r="CM38" i="14" s="1" a="1"/>
  <c r="CM38" i="14" s="1"/>
  <c r="AF23" i="14"/>
  <c r="CL23" i="14" s="1" a="1"/>
  <c r="CL23" i="14" s="1"/>
  <c r="AF25" i="14"/>
  <c r="CL25" i="14" s="1" a="1"/>
  <c r="CL25" i="14" s="1"/>
  <c r="AF42" i="12"/>
  <c r="CL42" i="12" s="1" a="1"/>
  <c r="CL42" i="12" s="1"/>
  <c r="AF16" i="6"/>
  <c r="CL16" i="6" s="1" a="1"/>
  <c r="CL16" i="6" s="1"/>
  <c r="AF21" i="18"/>
  <c r="CL21" i="18" s="1" a="1"/>
  <c r="CL21" i="18" s="1"/>
  <c r="AF30" i="4"/>
  <c r="CL30" i="4" s="1" a="1"/>
  <c r="CL30" i="4" s="1"/>
  <c r="AF39" i="8"/>
  <c r="CL39" i="8" s="1" a="1"/>
  <c r="CL39" i="8" s="1"/>
  <c r="AF18" i="9"/>
  <c r="CL18" i="9" s="1" a="1"/>
  <c r="CL18" i="9" s="1"/>
  <c r="AF23" i="9"/>
  <c r="CL23" i="9" s="1" a="1"/>
  <c r="CL23" i="9" s="1"/>
  <c r="AF40" i="19"/>
  <c r="CL40" i="19" s="1" a="1"/>
  <c r="CL40" i="19" s="1"/>
  <c r="AF24" i="9"/>
  <c r="CL24" i="9" s="1" a="1"/>
  <c r="CL24" i="9" s="1"/>
  <c r="AF29" i="18"/>
  <c r="CL29" i="18" s="1" a="1"/>
  <c r="CL29" i="18" s="1"/>
  <c r="AF16" i="10"/>
  <c r="CL16" i="10" s="1" a="1"/>
  <c r="CL16" i="10" s="1"/>
  <c r="AF33" i="5"/>
  <c r="CL33" i="5" s="1" a="1"/>
  <c r="CL33" i="5" s="1"/>
  <c r="AF17" i="12"/>
  <c r="CL17" i="12" s="1" a="1"/>
  <c r="CL17" i="12" s="1"/>
  <c r="AF23" i="17"/>
  <c r="CL23" i="17" s="1" a="1"/>
  <c r="CL23" i="17" s="1"/>
  <c r="AF39" i="14"/>
  <c r="CL39" i="14" s="1" a="1"/>
  <c r="CL39" i="14" s="1"/>
  <c r="AF35" i="21"/>
  <c r="CL35" i="21" s="1" a="1"/>
  <c r="CL35" i="21" s="1"/>
  <c r="AF37" i="12"/>
  <c r="CL37" i="12" s="1" a="1"/>
  <c r="CL37" i="12" s="1"/>
  <c r="AF35" i="18"/>
  <c r="CL35" i="18" s="1" a="1"/>
  <c r="CL35" i="18" s="1"/>
  <c r="AF44" i="21"/>
  <c r="CL44" i="21" s="1" a="1"/>
  <c r="CL44" i="21" s="1"/>
  <c r="AF20" i="21"/>
  <c r="CL20" i="21" s="1" a="1"/>
  <c r="CL20" i="21" s="1"/>
  <c r="AF16" i="2"/>
  <c r="CL16" i="2" s="1" a="1"/>
  <c r="CL16" i="2" s="1"/>
  <c r="AG42" i="3"/>
  <c r="CM42" i="3" s="1" a="1"/>
  <c r="CM42" i="3" s="1"/>
  <c r="AF23" i="5"/>
  <c r="CL23" i="5" s="1" a="1"/>
  <c r="CL23" i="5" s="1"/>
  <c r="AF43" i="21"/>
  <c r="CL43" i="21" s="1" a="1"/>
  <c r="CL43" i="21" s="1"/>
  <c r="AF25" i="10"/>
  <c r="CL25" i="10" s="1" a="1"/>
  <c r="CL25" i="10" s="1"/>
  <c r="AF39" i="17"/>
  <c r="CL39" i="17" s="1" a="1"/>
  <c r="CL39" i="17" s="1"/>
  <c r="AF40" i="4"/>
  <c r="CL40" i="4" s="1" a="1"/>
  <c r="CL40" i="4" s="1"/>
  <c r="AF28" i="14"/>
  <c r="CL28" i="14" s="1" a="1"/>
  <c r="CL28" i="14" s="1"/>
  <c r="AF19" i="17"/>
  <c r="CL19" i="17" s="1" a="1"/>
  <c r="CL19" i="17" s="1"/>
  <c r="AF17" i="7"/>
  <c r="CL17" i="7" s="1" a="1"/>
  <c r="CL17" i="7" s="1"/>
  <c r="AG37" i="17"/>
  <c r="CM37" i="17" s="1" a="1"/>
  <c r="CM37" i="17" s="1"/>
  <c r="AF21" i="1"/>
  <c r="CL21" i="1" s="1" a="1"/>
  <c r="CL21" i="1" s="1"/>
  <c r="AF44" i="7"/>
  <c r="CL44" i="7" s="1" a="1"/>
  <c r="CL44" i="7" s="1"/>
  <c r="AF22" i="3"/>
  <c r="CL22" i="3" s="1" a="1"/>
  <c r="CL22" i="3" s="1"/>
  <c r="AF31" i="1"/>
  <c r="CL31" i="1" s="1" a="1"/>
  <c r="CL31" i="1" s="1"/>
  <c r="AF32" i="5"/>
  <c r="CL32" i="5" s="1" a="1"/>
  <c r="CL32" i="5" s="1"/>
  <c r="AF27" i="3"/>
  <c r="CL27" i="3" s="1" a="1"/>
  <c r="CL27" i="3" s="1"/>
  <c r="AF31" i="19"/>
  <c r="CL31" i="19" s="1" a="1"/>
  <c r="CL31" i="19" s="1"/>
  <c r="AG24" i="8"/>
  <c r="CM24" i="8" s="1" a="1"/>
  <c r="CM24" i="8" s="1"/>
  <c r="AF46" i="18"/>
  <c r="CL46" i="18" s="1" a="1"/>
  <c r="CL46" i="18" s="1"/>
  <c r="AF46" i="10"/>
  <c r="CL46" i="10" s="1" a="1"/>
  <c r="CL46" i="10" s="1"/>
  <c r="AF45" i="3"/>
  <c r="CL45" i="3" s="1" a="1"/>
  <c r="CL45" i="3" s="1"/>
  <c r="AF45" i="5"/>
  <c r="CL45" i="5" s="1" a="1"/>
  <c r="CL45" i="5" s="1"/>
  <c r="AF46" i="13"/>
  <c r="CL46" i="13" s="1" a="1"/>
  <c r="CL46" i="13" s="1"/>
  <c r="AF45" i="14"/>
  <c r="CL45" i="14" s="1" a="1"/>
  <c r="CL45" i="14" s="1"/>
  <c r="AF45" i="18"/>
  <c r="CL45" i="18" s="1" a="1"/>
  <c r="CL45" i="18" s="1"/>
  <c r="AF45" i="11"/>
  <c r="CL45" i="11" s="1" a="1"/>
  <c r="CL45" i="11" s="1"/>
  <c r="AF45" i="19"/>
  <c r="CL45" i="19" s="1" a="1"/>
  <c r="CL45" i="19" s="1"/>
  <c r="AF46" i="19"/>
  <c r="CL46" i="19" s="1" a="1"/>
  <c r="CL46" i="19" s="1"/>
  <c r="AF46" i="7"/>
  <c r="CL46" i="7" s="1" a="1"/>
  <c r="CL46" i="7" s="1"/>
  <c r="AF46" i="21"/>
  <c r="CL46" i="21" s="1" a="1"/>
  <c r="CL46" i="21" s="1"/>
  <c r="AF45" i="9"/>
  <c r="CL45" i="9" s="1" a="1"/>
  <c r="CL45" i="9" s="1"/>
  <c r="AH46" i="15"/>
  <c r="CN46" i="15" s="1" a="1"/>
  <c r="CN46" i="15" s="1"/>
  <c r="AF45" i="12"/>
  <c r="CL45" i="12" s="1" a="1"/>
  <c r="CL45" i="12" s="1"/>
  <c r="AF46" i="9"/>
  <c r="CL46" i="9" s="1" a="1"/>
  <c r="CL46" i="9" s="1"/>
  <c r="AF46" i="3"/>
  <c r="CL46" i="3" s="1" a="1"/>
  <c r="CL46" i="3" s="1"/>
  <c r="AF45" i="20"/>
  <c r="CL45" i="20" s="1" a="1"/>
  <c r="CL45" i="20" s="1"/>
  <c r="AF45" i="8"/>
  <c r="CL45" i="8" s="1" a="1"/>
  <c r="CL45" i="8" s="1"/>
  <c r="AF45" i="10"/>
  <c r="CL45" i="10" s="1" a="1"/>
  <c r="CL45" i="10" s="1"/>
  <c r="AF45" i="4"/>
  <c r="CL45" i="4" s="1" a="1"/>
  <c r="CL45" i="4" s="1"/>
  <c r="AF46" i="17"/>
  <c r="CL46" i="17" s="1" a="1"/>
  <c r="CL46" i="17" s="1"/>
  <c r="AF45" i="2"/>
  <c r="CL45" i="2" s="1" a="1"/>
  <c r="CL45" i="2" s="1"/>
  <c r="AF46" i="4"/>
  <c r="CL46" i="4" s="1" a="1"/>
  <c r="CL46" i="4" s="1"/>
  <c r="AF46" i="6"/>
  <c r="CL46" i="6" s="1" a="1"/>
  <c r="CL46" i="6" s="1"/>
  <c r="AF45" i="16"/>
  <c r="CL45" i="16" s="1" a="1"/>
  <c r="CL45" i="16" s="1"/>
  <c r="AF45" i="1"/>
  <c r="CL45" i="1" s="1" a="1"/>
  <c r="CL45" i="1" s="1"/>
  <c r="AF45" i="13"/>
  <c r="CL45" i="13" s="1" a="1"/>
  <c r="CL45" i="13" s="1"/>
  <c r="AF45" i="6"/>
  <c r="CL45" i="6" s="1" a="1"/>
  <c r="CL45" i="6" s="1"/>
  <c r="AF46" i="2"/>
  <c r="CL46" i="2" s="1" a="1"/>
  <c r="CL46" i="2" s="1"/>
  <c r="AF46" i="5"/>
  <c r="CL46" i="5" s="1" a="1"/>
  <c r="CL46" i="5" s="1"/>
  <c r="AF46" i="8"/>
  <c r="CL46" i="8" s="1" a="1"/>
  <c r="CL46" i="8" s="1"/>
  <c r="AF45" i="15"/>
  <c r="CL45" i="15" s="1" a="1"/>
  <c r="CL45" i="15" s="1"/>
  <c r="AF46" i="14"/>
  <c r="CL46" i="14" s="1" a="1"/>
  <c r="CL46" i="14" s="1"/>
  <c r="AF46" i="1"/>
  <c r="CL46" i="1" s="1" a="1"/>
  <c r="CL46" i="1" s="1"/>
  <c r="AF46" i="16"/>
  <c r="CL46" i="16" s="1" a="1"/>
  <c r="CL46" i="16" s="1"/>
  <c r="AF45" i="17"/>
  <c r="CL45" i="17" s="1" a="1"/>
  <c r="CL45" i="17" s="1"/>
  <c r="AF46" i="20"/>
  <c r="CL46" i="20" s="1" a="1"/>
  <c r="CL46" i="20" s="1"/>
  <c r="AF45" i="21"/>
  <c r="CL45" i="21" s="1" a="1"/>
  <c r="CL45" i="21" s="1"/>
  <c r="AF45" i="7"/>
  <c r="CL45" i="7" s="1" a="1"/>
  <c r="CL45" i="7" s="1"/>
  <c r="AF46" i="12"/>
  <c r="CL46" i="12" s="1" a="1"/>
  <c r="CL46" i="12" s="1"/>
  <c r="AF46" i="11"/>
  <c r="CL46" i="11" s="1" a="1"/>
  <c r="CL46" i="11" s="1"/>
  <c r="CL112" i="1" l="1"/>
  <c r="CL80" i="1"/>
  <c r="AH37" i="1"/>
  <c r="CM37" i="1" a="1"/>
  <c r="CM37" i="1" s="1"/>
  <c r="CI90" i="5"/>
  <c r="CI58" i="5"/>
  <c r="AE15" i="5"/>
  <c r="CK15" i="5" s="1" a="1"/>
  <c r="CK15" i="5" s="1"/>
  <c r="AD47" i="5"/>
  <c r="CI90" i="11"/>
  <c r="CI58" i="11"/>
  <c r="CI90" i="13"/>
  <c r="CI58" i="13"/>
  <c r="AD47" i="11"/>
  <c r="AE15" i="11"/>
  <c r="CK15" i="11" s="1" a="1"/>
  <c r="CK15" i="11" s="1"/>
  <c r="AD47" i="13"/>
  <c r="AE15" i="13"/>
  <c r="CK15" i="13" s="1" a="1"/>
  <c r="CK15" i="13" s="1"/>
  <c r="CI90" i="10"/>
  <c r="CI58" i="10"/>
  <c r="CI90" i="14"/>
  <c r="CI58" i="14"/>
  <c r="AD47" i="10"/>
  <c r="AE15" i="10"/>
  <c r="CK15" i="10" s="1" a="1"/>
  <c r="CK15" i="10" s="1"/>
  <c r="AE15" i="14"/>
  <c r="CK15" i="14" s="1" a="1"/>
  <c r="CK15" i="14" s="1"/>
  <c r="AD47" i="14"/>
  <c r="CK124" i="17"/>
  <c r="CK127" i="17" s="1"/>
  <c r="CK120" i="17" s="1"/>
  <c r="CK88" i="17"/>
  <c r="CK124" i="6"/>
  <c r="CK127" i="6" s="1"/>
  <c r="CK120" i="6" s="1"/>
  <c r="CK88" i="6"/>
  <c r="CK124" i="4"/>
  <c r="CK127" i="4" s="1"/>
  <c r="CK120" i="4" s="1"/>
  <c r="CK88" i="4"/>
  <c r="CK124" i="9"/>
  <c r="CK127" i="9" s="1"/>
  <c r="CK120" i="9" s="1"/>
  <c r="CK88" i="9"/>
  <c r="CK121" i="13"/>
  <c r="CK89" i="13"/>
  <c r="CK107" i="5"/>
  <c r="CK75" i="5"/>
  <c r="CK103" i="14"/>
  <c r="CK71" i="14"/>
  <c r="CK91" i="2"/>
  <c r="CK59" i="2"/>
  <c r="CK92" i="12"/>
  <c r="CK60" i="12"/>
  <c r="CK93" i="9"/>
  <c r="CK61" i="9"/>
  <c r="CL113" i="14"/>
  <c r="CL81" i="14"/>
  <c r="CK104" i="7"/>
  <c r="CK72" i="7"/>
  <c r="CK115" i="9"/>
  <c r="CK83" i="9"/>
  <c r="CK117" i="5"/>
  <c r="CK85" i="5"/>
  <c r="CK107" i="4"/>
  <c r="CK75" i="4"/>
  <c r="CK109" i="16"/>
  <c r="CK77" i="16"/>
  <c r="CK115" i="10"/>
  <c r="CK83" i="10"/>
  <c r="CK112" i="16"/>
  <c r="CK80" i="16"/>
  <c r="CK111" i="16"/>
  <c r="CK79" i="16"/>
  <c r="CK98" i="16"/>
  <c r="CK66" i="16"/>
  <c r="CK102" i="12"/>
  <c r="CK70" i="12"/>
  <c r="CK111" i="21"/>
  <c r="CK79" i="21"/>
  <c r="CK118" i="15"/>
  <c r="CK86" i="15"/>
  <c r="CK119" i="6"/>
  <c r="CK87" i="6"/>
  <c r="CK107" i="8"/>
  <c r="CK75" i="8"/>
  <c r="CK113" i="12"/>
  <c r="CK81" i="12"/>
  <c r="CL96" i="8"/>
  <c r="CL64" i="8"/>
  <c r="CK101" i="17"/>
  <c r="CK69" i="17"/>
  <c r="CK93" i="17"/>
  <c r="CK61" i="17"/>
  <c r="CK118" i="10"/>
  <c r="CK86" i="10"/>
  <c r="CK101" i="5"/>
  <c r="CK69" i="5"/>
  <c r="CK114" i="18"/>
  <c r="CK82" i="18"/>
  <c r="CK91" i="5"/>
  <c r="CK59" i="5"/>
  <c r="CK109" i="6"/>
  <c r="CK77" i="6"/>
  <c r="CK113" i="2"/>
  <c r="CK81" i="2"/>
  <c r="CK93" i="12"/>
  <c r="CK61" i="12"/>
  <c r="CK112" i="6"/>
  <c r="CK80" i="6"/>
  <c r="CK114" i="2"/>
  <c r="CK82" i="2"/>
  <c r="CL94" i="9"/>
  <c r="CL62" i="9"/>
  <c r="CK108" i="17"/>
  <c r="CK76" i="17"/>
  <c r="CK103" i="18"/>
  <c r="CK71" i="18"/>
  <c r="CK107" i="15"/>
  <c r="CK75" i="15"/>
  <c r="CK105" i="18"/>
  <c r="CK73" i="18"/>
  <c r="CK102" i="5"/>
  <c r="CK70" i="5"/>
  <c r="CK94" i="10"/>
  <c r="CK62" i="10"/>
  <c r="CK94" i="15"/>
  <c r="CK62" i="15"/>
  <c r="CK115" i="20"/>
  <c r="CK83" i="20"/>
  <c r="CK108" i="7"/>
  <c r="CK76" i="7"/>
  <c r="CK97" i="11"/>
  <c r="CK65" i="11"/>
  <c r="CK114" i="10"/>
  <c r="CK82" i="10"/>
  <c r="CK119" i="13"/>
  <c r="CK87" i="13"/>
  <c r="CK101" i="12"/>
  <c r="CK69" i="12"/>
  <c r="CK112" i="4"/>
  <c r="CK80" i="4"/>
  <c r="CK117" i="8"/>
  <c r="CK85" i="8"/>
  <c r="CK109" i="2"/>
  <c r="CK77" i="2"/>
  <c r="CK113" i="5"/>
  <c r="CK81" i="5"/>
  <c r="CK104" i="2"/>
  <c r="CK72" i="2"/>
  <c r="CK108" i="21"/>
  <c r="CK76" i="21"/>
  <c r="CK108" i="2"/>
  <c r="CK76" i="2"/>
  <c r="CK113" i="16"/>
  <c r="CK81" i="16"/>
  <c r="CK110" i="4"/>
  <c r="CK78" i="4"/>
  <c r="CK110" i="20"/>
  <c r="CK78" i="20"/>
  <c r="CK119" i="10"/>
  <c r="CK87" i="10"/>
  <c r="CK112" i="15"/>
  <c r="CK80" i="15"/>
  <c r="CL94" i="18"/>
  <c r="CL62" i="18"/>
  <c r="CK104" i="13"/>
  <c r="CK72" i="13"/>
  <c r="CK104" i="15"/>
  <c r="CK72" i="15"/>
  <c r="CK92" i="14"/>
  <c r="CK60" i="14"/>
  <c r="CK107" i="6"/>
  <c r="CK75" i="6"/>
  <c r="CK108" i="13"/>
  <c r="CK76" i="13"/>
  <c r="CK104" i="12"/>
  <c r="CK72" i="12"/>
  <c r="CK97" i="12"/>
  <c r="CK65" i="12"/>
  <c r="CK107" i="16"/>
  <c r="CK75" i="16"/>
  <c r="CK97" i="19"/>
  <c r="CK65" i="19"/>
  <c r="CK99" i="16"/>
  <c r="CK67" i="16"/>
  <c r="CK108" i="9"/>
  <c r="CK76" i="9"/>
  <c r="CK91" i="16"/>
  <c r="CK59" i="16"/>
  <c r="CK108" i="1"/>
  <c r="CK76" i="1"/>
  <c r="CK114" i="15"/>
  <c r="CK82" i="15"/>
  <c r="CK110" i="8"/>
  <c r="CK78" i="8"/>
  <c r="CK116" i="3"/>
  <c r="CK84" i="3"/>
  <c r="CK105" i="8"/>
  <c r="CK73" i="8"/>
  <c r="CK105" i="15"/>
  <c r="CK73" i="15"/>
  <c r="CK93" i="4"/>
  <c r="CK61" i="4"/>
  <c r="CK103" i="5"/>
  <c r="CK71" i="5"/>
  <c r="CK118" i="4"/>
  <c r="CK86" i="4"/>
  <c r="CK91" i="8"/>
  <c r="CK59" i="8"/>
  <c r="CK92" i="17"/>
  <c r="CK60" i="17"/>
  <c r="CK101" i="10"/>
  <c r="CK69" i="10"/>
  <c r="CK112" i="13"/>
  <c r="CK80" i="13"/>
  <c r="CK108" i="4"/>
  <c r="CK76" i="4"/>
  <c r="CK105" i="10"/>
  <c r="CK73" i="10"/>
  <c r="CK115" i="1"/>
  <c r="CK83" i="1"/>
  <c r="CL116" i="19"/>
  <c r="CL84" i="19"/>
  <c r="CK94" i="14"/>
  <c r="CK62" i="14"/>
  <c r="CL99" i="17"/>
  <c r="CL67" i="17"/>
  <c r="CK113" i="1"/>
  <c r="CK81" i="1"/>
  <c r="CK105" i="21"/>
  <c r="CK73" i="21"/>
  <c r="CK108" i="18"/>
  <c r="CK76" i="18"/>
  <c r="CK98" i="1"/>
  <c r="CK66" i="1"/>
  <c r="CK101" i="16"/>
  <c r="CK69" i="16"/>
  <c r="CK106" i="14"/>
  <c r="CK74" i="14"/>
  <c r="CK99" i="14"/>
  <c r="CK67" i="14"/>
  <c r="CK103" i="20"/>
  <c r="CK71" i="20"/>
  <c r="CK91" i="19"/>
  <c r="CK59" i="19"/>
  <c r="CK102" i="20"/>
  <c r="CK70" i="20"/>
  <c r="CK116" i="9"/>
  <c r="CK84" i="9"/>
  <c r="CK94" i="20"/>
  <c r="CK62" i="20"/>
  <c r="CK98" i="13"/>
  <c r="CK66" i="13"/>
  <c r="CK102" i="4"/>
  <c r="CK70" i="4"/>
  <c r="CK95" i="3"/>
  <c r="CK63" i="3"/>
  <c r="CK96" i="5"/>
  <c r="CK64" i="5"/>
  <c r="CK119" i="2"/>
  <c r="CK87" i="2"/>
  <c r="CK99" i="6"/>
  <c r="CK67" i="6"/>
  <c r="CK109" i="13"/>
  <c r="CK77" i="13"/>
  <c r="CK96" i="4"/>
  <c r="CK64" i="4"/>
  <c r="CL100" i="4"/>
  <c r="CL68" i="4"/>
  <c r="CK107" i="21"/>
  <c r="CK75" i="21"/>
  <c r="CK98" i="4"/>
  <c r="CK66" i="4"/>
  <c r="CI90" i="4"/>
  <c r="CI58" i="4"/>
  <c r="CI90" i="15"/>
  <c r="CI58" i="15"/>
  <c r="CI90" i="18"/>
  <c r="CI58" i="18"/>
  <c r="CK121" i="12"/>
  <c r="CK89" i="12"/>
  <c r="CK124" i="15"/>
  <c r="CK127" i="15" s="1"/>
  <c r="CK120" i="15" s="1"/>
  <c r="CK88" i="15"/>
  <c r="CK121" i="6"/>
  <c r="CK89" i="6"/>
  <c r="CK121" i="3"/>
  <c r="CK89" i="3"/>
  <c r="CK124" i="19"/>
  <c r="CK127" i="19" s="1"/>
  <c r="CK120" i="19" s="1"/>
  <c r="CK88" i="19"/>
  <c r="CK121" i="18"/>
  <c r="CK89" i="18"/>
  <c r="CK96" i="1"/>
  <c r="CK64" i="1"/>
  <c r="CK100" i="10"/>
  <c r="CK68" i="10"/>
  <c r="CK112" i="12"/>
  <c r="CK80" i="12"/>
  <c r="CK99" i="9"/>
  <c r="CK67" i="9"/>
  <c r="CK91" i="6"/>
  <c r="CK59" i="6"/>
  <c r="CK116" i="4"/>
  <c r="CK84" i="4"/>
  <c r="CK93" i="8"/>
  <c r="CK61" i="8"/>
  <c r="CK98" i="18"/>
  <c r="CK66" i="18"/>
  <c r="CK96" i="21"/>
  <c r="CK64" i="21"/>
  <c r="CK117" i="18"/>
  <c r="CK85" i="18"/>
  <c r="CK112" i="14"/>
  <c r="CK80" i="14"/>
  <c r="CK110" i="12"/>
  <c r="CK78" i="12"/>
  <c r="CK103" i="10"/>
  <c r="CK71" i="10"/>
  <c r="CK101" i="13"/>
  <c r="CK69" i="13"/>
  <c r="CK112" i="5"/>
  <c r="CK80" i="5"/>
  <c r="CK92" i="15"/>
  <c r="CK60" i="15"/>
  <c r="CK101" i="14"/>
  <c r="CK69" i="14"/>
  <c r="CK117" i="13"/>
  <c r="CK85" i="13"/>
  <c r="CK92" i="9"/>
  <c r="CK60" i="9"/>
  <c r="CK100" i="7"/>
  <c r="CK68" i="7"/>
  <c r="CK102" i="19"/>
  <c r="CK70" i="19"/>
  <c r="CK94" i="16"/>
  <c r="CK62" i="16"/>
  <c r="CK116" i="18"/>
  <c r="CK84" i="18"/>
  <c r="CK112" i="19"/>
  <c r="CK80" i="19"/>
  <c r="CK107" i="19"/>
  <c r="CK75" i="19"/>
  <c r="CK97" i="17"/>
  <c r="CK65" i="17"/>
  <c r="CK100" i="21"/>
  <c r="CK68" i="21"/>
  <c r="CK110" i="16"/>
  <c r="CK78" i="16"/>
  <c r="CK102" i="9"/>
  <c r="CK70" i="9"/>
  <c r="CK100" i="17"/>
  <c r="CK68" i="17"/>
  <c r="CK105" i="2"/>
  <c r="CK73" i="2"/>
  <c r="CK97" i="2"/>
  <c r="CK65" i="2"/>
  <c r="CK117" i="10"/>
  <c r="CK85" i="10"/>
  <c r="CK115" i="16"/>
  <c r="CK83" i="16"/>
  <c r="CL107" i="2"/>
  <c r="CL75" i="2"/>
  <c r="CK115" i="18"/>
  <c r="CK83" i="18"/>
  <c r="CK104" i="9"/>
  <c r="CK72" i="9"/>
  <c r="CK102" i="16"/>
  <c r="CK70" i="16"/>
  <c r="CK97" i="18"/>
  <c r="CK65" i="18"/>
  <c r="CK91" i="1"/>
  <c r="CK59" i="1"/>
  <c r="CK116" i="7"/>
  <c r="CK84" i="7"/>
  <c r="CK115" i="17"/>
  <c r="CK83" i="17"/>
  <c r="AF47" i="16"/>
  <c r="AD47" i="21"/>
  <c r="AE15" i="21"/>
  <c r="CK15" i="21" s="1" a="1"/>
  <c r="CK15" i="21" s="1"/>
  <c r="CI58" i="20"/>
  <c r="CI90" i="20"/>
  <c r="AD47" i="18"/>
  <c r="AE15" i="18"/>
  <c r="CK15" i="18" s="1" a="1"/>
  <c r="CK15" i="18" s="1"/>
  <c r="CI58" i="8"/>
  <c r="CI90" i="8"/>
  <c r="AD47" i="4"/>
  <c r="AE15" i="4"/>
  <c r="CK15" i="4" s="1" a="1"/>
  <c r="CK15" i="4" s="1"/>
  <c r="CK124" i="7"/>
  <c r="CK127" i="7" s="1"/>
  <c r="CK120" i="7" s="1"/>
  <c r="CK88" i="7"/>
  <c r="CK121" i="8"/>
  <c r="CK89" i="8"/>
  <c r="CK121" i="4"/>
  <c r="CK89" i="4"/>
  <c r="CK121" i="9"/>
  <c r="CK89" i="9"/>
  <c r="CK124" i="11"/>
  <c r="CK127" i="11" s="1"/>
  <c r="CK120" i="11" s="1"/>
  <c r="CK88" i="11"/>
  <c r="CL99" i="8"/>
  <c r="CL67" i="8"/>
  <c r="CL112" i="17"/>
  <c r="CL80" i="17"/>
  <c r="CK118" i="21"/>
  <c r="CK86" i="21"/>
  <c r="CK110" i="21"/>
  <c r="CK78" i="21"/>
  <c r="CK115" i="19"/>
  <c r="CK83" i="19"/>
  <c r="CK117" i="12"/>
  <c r="CK85" i="12"/>
  <c r="CK105" i="1"/>
  <c r="CK73" i="1"/>
  <c r="CK115" i="7"/>
  <c r="CK83" i="7"/>
  <c r="CK95" i="9"/>
  <c r="CK63" i="9"/>
  <c r="CK113" i="10"/>
  <c r="CK81" i="10"/>
  <c r="CK104" i="6"/>
  <c r="CK72" i="6"/>
  <c r="CK102" i="17"/>
  <c r="CK70" i="17"/>
  <c r="CK100" i="6"/>
  <c r="CK68" i="6"/>
  <c r="CK112" i="8"/>
  <c r="CK80" i="8"/>
  <c r="CK116" i="8"/>
  <c r="CK84" i="8"/>
  <c r="CK99" i="11"/>
  <c r="CK67" i="11"/>
  <c r="CK105" i="7"/>
  <c r="CK73" i="7"/>
  <c r="CK108" i="6"/>
  <c r="CK76" i="6"/>
  <c r="CK103" i="21"/>
  <c r="CK71" i="21"/>
  <c r="CK94" i="21"/>
  <c r="CK62" i="21"/>
  <c r="CK100" i="11"/>
  <c r="CK68" i="11"/>
  <c r="CK114" i="13"/>
  <c r="CK82" i="13"/>
  <c r="CK112" i="11"/>
  <c r="CK80" i="11"/>
  <c r="CK115" i="15"/>
  <c r="CK83" i="15"/>
  <c r="CK101" i="20"/>
  <c r="CK69" i="20"/>
  <c r="CK99" i="18"/>
  <c r="CK67" i="18"/>
  <c r="CK109" i="3"/>
  <c r="CK77" i="3"/>
  <c r="CK93" i="5"/>
  <c r="CK61" i="5"/>
  <c r="CK114" i="5"/>
  <c r="CK82" i="5"/>
  <c r="CK114" i="19"/>
  <c r="CK82" i="19"/>
  <c r="CK92" i="4"/>
  <c r="CK60" i="4"/>
  <c r="CK108" i="19"/>
  <c r="CK76" i="19"/>
  <c r="CK112" i="20"/>
  <c r="CK80" i="20"/>
  <c r="CK106" i="20"/>
  <c r="CK74" i="20"/>
  <c r="CK98" i="20"/>
  <c r="CK66" i="20"/>
  <c r="CK117" i="15"/>
  <c r="CK85" i="15"/>
  <c r="CK98" i="3"/>
  <c r="CK66" i="3"/>
  <c r="CK99" i="13"/>
  <c r="CK67" i="13"/>
  <c r="CK99" i="5"/>
  <c r="CK67" i="5"/>
  <c r="CK95" i="8"/>
  <c r="CK63" i="8"/>
  <c r="CK98" i="12"/>
  <c r="CK66" i="12"/>
  <c r="CK106" i="6"/>
  <c r="CK74" i="6"/>
  <c r="CK98" i="6"/>
  <c r="CK66" i="6"/>
  <c r="CK97" i="9"/>
  <c r="CK65" i="9"/>
  <c r="CK118" i="16"/>
  <c r="CK86" i="16"/>
  <c r="CK111" i="3"/>
  <c r="CK79" i="3"/>
  <c r="CK116" i="11"/>
  <c r="CK84" i="11"/>
  <c r="CK109" i="18"/>
  <c r="CK77" i="18"/>
  <c r="CK106" i="9"/>
  <c r="CK74" i="9"/>
  <c r="CK97" i="20"/>
  <c r="CK65" i="20"/>
  <c r="CK102" i="18"/>
  <c r="CK70" i="18"/>
  <c r="CK119" i="17"/>
  <c r="CK87" i="17"/>
  <c r="CK109" i="4"/>
  <c r="CK77" i="4"/>
  <c r="CK111" i="1"/>
  <c r="CK79" i="1"/>
  <c r="CK102" i="7"/>
  <c r="CK70" i="7"/>
  <c r="CK110" i="3"/>
  <c r="CK78" i="3"/>
  <c r="CK118" i="19"/>
  <c r="CK86" i="19"/>
  <c r="CK111" i="5"/>
  <c r="CK79" i="5"/>
  <c r="CK98" i="8"/>
  <c r="CK66" i="8"/>
  <c r="CK97" i="10"/>
  <c r="CK65" i="10"/>
  <c r="CK101" i="9"/>
  <c r="CK69" i="9"/>
  <c r="CK92" i="6"/>
  <c r="CK60" i="6"/>
  <c r="CK111" i="2"/>
  <c r="CK79" i="2"/>
  <c r="CK113" i="3"/>
  <c r="CK81" i="3"/>
  <c r="CK101" i="7"/>
  <c r="CK69" i="7"/>
  <c r="CK104" i="10"/>
  <c r="CK72" i="10"/>
  <c r="CK119" i="14"/>
  <c r="CK87" i="14"/>
  <c r="CK93" i="2"/>
  <c r="CK61" i="2"/>
  <c r="CK106" i="15"/>
  <c r="CK74" i="15"/>
  <c r="CL99" i="7"/>
  <c r="CL67" i="7"/>
  <c r="CK96" i="16"/>
  <c r="CK64" i="16"/>
  <c r="CK111" i="9"/>
  <c r="CK79" i="9"/>
  <c r="CK94" i="19"/>
  <c r="CK62" i="19"/>
  <c r="CK100" i="20"/>
  <c r="CK68" i="20"/>
  <c r="CK110" i="15"/>
  <c r="CK78" i="15"/>
  <c r="CK115" i="14"/>
  <c r="CK83" i="14"/>
  <c r="CK118" i="12"/>
  <c r="CK86" i="12"/>
  <c r="CK108" i="10"/>
  <c r="CK76" i="10"/>
  <c r="CK113" i="8"/>
  <c r="CK81" i="8"/>
  <c r="CK101" i="8"/>
  <c r="CK69" i="8"/>
  <c r="CK110" i="14"/>
  <c r="CK78" i="14"/>
  <c r="CK107" i="11"/>
  <c r="CK75" i="11"/>
  <c r="CK109" i="14"/>
  <c r="CK77" i="14"/>
  <c r="CK118" i="3"/>
  <c r="CK86" i="3"/>
  <c r="CK104" i="14"/>
  <c r="CK72" i="14"/>
  <c r="CK103" i="6"/>
  <c r="CK71" i="6"/>
  <c r="CK112" i="2"/>
  <c r="CK80" i="2"/>
  <c r="CK117" i="19"/>
  <c r="CK85" i="19"/>
  <c r="CK115" i="11"/>
  <c r="CK83" i="11"/>
  <c r="CK111" i="12"/>
  <c r="CK79" i="12"/>
  <c r="CK102" i="11"/>
  <c r="CK70" i="11"/>
  <c r="CK104" i="4"/>
  <c r="CK72" i="4"/>
  <c r="CK93" i="6"/>
  <c r="CK61" i="6"/>
  <c r="CK100" i="5"/>
  <c r="CK68" i="5"/>
  <c r="CK115" i="6"/>
  <c r="CK83" i="6"/>
  <c r="CK106" i="18"/>
  <c r="CK74" i="18"/>
  <c r="CL104" i="8"/>
  <c r="CL72" i="8"/>
  <c r="CK118" i="11"/>
  <c r="CK86" i="11"/>
  <c r="CK92" i="11"/>
  <c r="CK60" i="11"/>
  <c r="CK95" i="16"/>
  <c r="CK63" i="16"/>
  <c r="CK99" i="15"/>
  <c r="CK67" i="15"/>
  <c r="CK101" i="11"/>
  <c r="CK69" i="11"/>
  <c r="CK91" i="15"/>
  <c r="CK59" i="15"/>
  <c r="CK114" i="16"/>
  <c r="CK82" i="16"/>
  <c r="CK116" i="21"/>
  <c r="CK84" i="21"/>
  <c r="CK110" i="17"/>
  <c r="CK78" i="17"/>
  <c r="CK110" i="1"/>
  <c r="CK78" i="1"/>
  <c r="CK105" i="17"/>
  <c r="CK73" i="17"/>
  <c r="CK118" i="14"/>
  <c r="CK86" i="14"/>
  <c r="CK103" i="15"/>
  <c r="CK71" i="15"/>
  <c r="CK113" i="18"/>
  <c r="CK81" i="18"/>
  <c r="CI58" i="21"/>
  <c r="CI90" i="21"/>
  <c r="AD47" i="20"/>
  <c r="AE15" i="20"/>
  <c r="CK15" i="20" s="1" a="1"/>
  <c r="CK15" i="20" s="1"/>
  <c r="CI58" i="17"/>
  <c r="CI90" i="17"/>
  <c r="AD47" i="8"/>
  <c r="AE15" i="8"/>
  <c r="CK15" i="8" s="1" a="1"/>
  <c r="CK15" i="8" s="1"/>
  <c r="CK121" i="16"/>
  <c r="CK89" i="16"/>
  <c r="CK124" i="13"/>
  <c r="CK127" i="13" s="1"/>
  <c r="CK120" i="13" s="1"/>
  <c r="CK88" i="13"/>
  <c r="CK124" i="10"/>
  <c r="CK127" i="10" s="1"/>
  <c r="CK120" i="10" s="1"/>
  <c r="CK88" i="10"/>
  <c r="CK121" i="21"/>
  <c r="CK89" i="21"/>
  <c r="CK124" i="5"/>
  <c r="CK127" i="5" s="1"/>
  <c r="CK120" i="5" s="1"/>
  <c r="CK88" i="5"/>
  <c r="CK106" i="1"/>
  <c r="CK74" i="1"/>
  <c r="CK95" i="21"/>
  <c r="CK63" i="21"/>
  <c r="CK108" i="5"/>
  <c r="CK76" i="5"/>
  <c r="CK114" i="8"/>
  <c r="CK82" i="8"/>
  <c r="CK116" i="2"/>
  <c r="CK84" i="2"/>
  <c r="CK93" i="21"/>
  <c r="CK61" i="21"/>
  <c r="CK103" i="7"/>
  <c r="CK71" i="7"/>
  <c r="CK98" i="21"/>
  <c r="CK66" i="21"/>
  <c r="CK106" i="13"/>
  <c r="CK74" i="13"/>
  <c r="CK110" i="5"/>
  <c r="CK78" i="5"/>
  <c r="CK101" i="6"/>
  <c r="CK69" i="6"/>
  <c r="CK107" i="17"/>
  <c r="CK75" i="17"/>
  <c r="CK95" i="14"/>
  <c r="CK63" i="14"/>
  <c r="CK97" i="6"/>
  <c r="CK65" i="6"/>
  <c r="CL117" i="16"/>
  <c r="CL85" i="16"/>
  <c r="CK103" i="19"/>
  <c r="CK71" i="19"/>
  <c r="CK101" i="1"/>
  <c r="CK69" i="1"/>
  <c r="CK95" i="13"/>
  <c r="CK63" i="13"/>
  <c r="CK96" i="9"/>
  <c r="CK64" i="9"/>
  <c r="CK117" i="14"/>
  <c r="CK85" i="14"/>
  <c r="CK111" i="13"/>
  <c r="CK79" i="13"/>
  <c r="CK118" i="5"/>
  <c r="CK86" i="5"/>
  <c r="CK113" i="9"/>
  <c r="CK81" i="9"/>
  <c r="CK115" i="8"/>
  <c r="CK83" i="8"/>
  <c r="CK96" i="2"/>
  <c r="CK64" i="2"/>
  <c r="CL92" i="20"/>
  <c r="CL60" i="20"/>
  <c r="CL92" i="3"/>
  <c r="CL60" i="3"/>
  <c r="CK100" i="19"/>
  <c r="CK68" i="19"/>
  <c r="CK92" i="16"/>
  <c r="CK60" i="16"/>
  <c r="CK95" i="20"/>
  <c r="CK63" i="20"/>
  <c r="CK119" i="19"/>
  <c r="CK87" i="19"/>
  <c r="CK111" i="19"/>
  <c r="CK79" i="19"/>
  <c r="CK110" i="19"/>
  <c r="CK78" i="19"/>
  <c r="CK111" i="10"/>
  <c r="CK79" i="10"/>
  <c r="CK114" i="12"/>
  <c r="CK82" i="12"/>
  <c r="CK99" i="10"/>
  <c r="CK67" i="10"/>
  <c r="CK119" i="15"/>
  <c r="CK87" i="15"/>
  <c r="CK94" i="8"/>
  <c r="CK62" i="8"/>
  <c r="CK117" i="9"/>
  <c r="CK85" i="9"/>
  <c r="CK118" i="18"/>
  <c r="CK86" i="18"/>
  <c r="CK107" i="13"/>
  <c r="CK75" i="13"/>
  <c r="AF47" i="19"/>
  <c r="CI90" i="2"/>
  <c r="CI58" i="2"/>
  <c r="AD47" i="17"/>
  <c r="AE15" i="17"/>
  <c r="CK15" i="17" s="1" a="1"/>
  <c r="CK15" i="17" s="1"/>
  <c r="CK124" i="21"/>
  <c r="CK127" i="21" s="1"/>
  <c r="CK120" i="21" s="1"/>
  <c r="CK88" i="21"/>
  <c r="CK121" i="5"/>
  <c r="CK89" i="5"/>
  <c r="CK124" i="2"/>
  <c r="CK127" i="2" s="1"/>
  <c r="CK120" i="2" s="1"/>
  <c r="CK88" i="2"/>
  <c r="CK124" i="12"/>
  <c r="CK127" i="12" s="1"/>
  <c r="CK120" i="12" s="1"/>
  <c r="CK88" i="12"/>
  <c r="CK124" i="18"/>
  <c r="CK127" i="18" s="1"/>
  <c r="CK120" i="18" s="1"/>
  <c r="CK88" i="18"/>
  <c r="CK106" i="19"/>
  <c r="CK74" i="19"/>
  <c r="CK92" i="7"/>
  <c r="CK60" i="7"/>
  <c r="CK98" i="5"/>
  <c r="CK66" i="5"/>
  <c r="CK114" i="14"/>
  <c r="CK82" i="14"/>
  <c r="CK100" i="14"/>
  <c r="CK68" i="14"/>
  <c r="CK102" i="8"/>
  <c r="CK70" i="8"/>
  <c r="CK95" i="2"/>
  <c r="CK63" i="2"/>
  <c r="CL101" i="19"/>
  <c r="CL69" i="19"/>
  <c r="CK108" i="12"/>
  <c r="CK76" i="12"/>
  <c r="CK110" i="13"/>
  <c r="CK78" i="13"/>
  <c r="CK107" i="12"/>
  <c r="CK75" i="12"/>
  <c r="CK113" i="19"/>
  <c r="CK81" i="19"/>
  <c r="CK100" i="13"/>
  <c r="CK68" i="13"/>
  <c r="CK95" i="17"/>
  <c r="CK63" i="17"/>
  <c r="CK103" i="9"/>
  <c r="CK71" i="9"/>
  <c r="CK114" i="4"/>
  <c r="CK82" i="4"/>
  <c r="CK91" i="18"/>
  <c r="CK59" i="18"/>
  <c r="CK110" i="2"/>
  <c r="CK78" i="2"/>
  <c r="CK106" i="3"/>
  <c r="CK74" i="3"/>
  <c r="CK106" i="17"/>
  <c r="CK74" i="17"/>
  <c r="CK98" i="19"/>
  <c r="CK66" i="19"/>
  <c r="CK102" i="15"/>
  <c r="CK70" i="15"/>
  <c r="CK118" i="13"/>
  <c r="CK86" i="13"/>
  <c r="CK112" i="9"/>
  <c r="CK80" i="9"/>
  <c r="CK118" i="7"/>
  <c r="CK86" i="7"/>
  <c r="CK95" i="10"/>
  <c r="CK63" i="10"/>
  <c r="CK103" i="17"/>
  <c r="CK71" i="17"/>
  <c r="CK114" i="20"/>
  <c r="CK82" i="20"/>
  <c r="CK98" i="15"/>
  <c r="CK66" i="15"/>
  <c r="CK106" i="12"/>
  <c r="CK74" i="12"/>
  <c r="CK117" i="2"/>
  <c r="CK85" i="2"/>
  <c r="CK92" i="5"/>
  <c r="CK60" i="5"/>
  <c r="CK118" i="6"/>
  <c r="CK86" i="6"/>
  <c r="CK96" i="13"/>
  <c r="CK64" i="13"/>
  <c r="CK113" i="20"/>
  <c r="CK81" i="20"/>
  <c r="CK100" i="12"/>
  <c r="CK68" i="12"/>
  <c r="CK119" i="20"/>
  <c r="CK87" i="20"/>
  <c r="CK107" i="14"/>
  <c r="CK75" i="14"/>
  <c r="CK105" i="12"/>
  <c r="CK73" i="12"/>
  <c r="CK100" i="18"/>
  <c r="CK68" i="18"/>
  <c r="CK96" i="14"/>
  <c r="CK64" i="14"/>
  <c r="CK94" i="3"/>
  <c r="CK62" i="3"/>
  <c r="CK97" i="4"/>
  <c r="CK65" i="4"/>
  <c r="CK94" i="11"/>
  <c r="CK62" i="11"/>
  <c r="CK98" i="11"/>
  <c r="CK66" i="11"/>
  <c r="CK93" i="13"/>
  <c r="CK61" i="13"/>
  <c r="CK92" i="10"/>
  <c r="CK60" i="10"/>
  <c r="CK109" i="9"/>
  <c r="CK77" i="9"/>
  <c r="CK104" i="21"/>
  <c r="CK72" i="21"/>
  <c r="CK95" i="7"/>
  <c r="CK63" i="7"/>
  <c r="CL113" i="6"/>
  <c r="CL81" i="6"/>
  <c r="CK95" i="19"/>
  <c r="CK63" i="19"/>
  <c r="CK93" i="19"/>
  <c r="CK61" i="19"/>
  <c r="CK119" i="18"/>
  <c r="CK87" i="18"/>
  <c r="CK118" i="20"/>
  <c r="CK86" i="20"/>
  <c r="CK113" i="17"/>
  <c r="CK81" i="17"/>
  <c r="CK91" i="11"/>
  <c r="CK59" i="11"/>
  <c r="CK101" i="21"/>
  <c r="CK69" i="21"/>
  <c r="CK108" i="20"/>
  <c r="CK76" i="20"/>
  <c r="CK99" i="19"/>
  <c r="CK67" i="19"/>
  <c r="CK117" i="1"/>
  <c r="CK85" i="1"/>
  <c r="CK94" i="2"/>
  <c r="CK62" i="2"/>
  <c r="CK117" i="6"/>
  <c r="CK85" i="6"/>
  <c r="CK104" i="19"/>
  <c r="CK72" i="19"/>
  <c r="CK111" i="8"/>
  <c r="CK79" i="8"/>
  <c r="CK96" i="11"/>
  <c r="CK64" i="11"/>
  <c r="CK103" i="3"/>
  <c r="CK71" i="3"/>
  <c r="CK108" i="14"/>
  <c r="CK76" i="14"/>
  <c r="CK99" i="4"/>
  <c r="CK67" i="4"/>
  <c r="CK101" i="3"/>
  <c r="CK69" i="3"/>
  <c r="CK91" i="4"/>
  <c r="CK59" i="4"/>
  <c r="CK116" i="13"/>
  <c r="CK84" i="13"/>
  <c r="CK103" i="2"/>
  <c r="CK71" i="2"/>
  <c r="CK98" i="2"/>
  <c r="CK66" i="2"/>
  <c r="CK104" i="17"/>
  <c r="CK72" i="17"/>
  <c r="CL99" i="2"/>
  <c r="CL67" i="2"/>
  <c r="CK115" i="13"/>
  <c r="CK83" i="13"/>
  <c r="CK111" i="7"/>
  <c r="CK79" i="7"/>
  <c r="CK99" i="20"/>
  <c r="CK67" i="20"/>
  <c r="CK92" i="19"/>
  <c r="CK60" i="19"/>
  <c r="CK91" i="20"/>
  <c r="CK59" i="20"/>
  <c r="CK110" i="7"/>
  <c r="CK78" i="7"/>
  <c r="CK96" i="12"/>
  <c r="CK64" i="12"/>
  <c r="CK96" i="17"/>
  <c r="CK64" i="17"/>
  <c r="CK118" i="9"/>
  <c r="CK86" i="9"/>
  <c r="CK110" i="9"/>
  <c r="CK78" i="9"/>
  <c r="CK91" i="13"/>
  <c r="CK59" i="13"/>
  <c r="CK113" i="13"/>
  <c r="CK81" i="13"/>
  <c r="CK112" i="18"/>
  <c r="CK80" i="18"/>
  <c r="CK109" i="11"/>
  <c r="CK77" i="11"/>
  <c r="CK107" i="18"/>
  <c r="CK75" i="18"/>
  <c r="CK108" i="3"/>
  <c r="CK76" i="3"/>
  <c r="CK104" i="11"/>
  <c r="CK72" i="11"/>
  <c r="CK114" i="6"/>
  <c r="CK82" i="6"/>
  <c r="CK103" i="11"/>
  <c r="CK71" i="11"/>
  <c r="CK119" i="4"/>
  <c r="CK87" i="4"/>
  <c r="CK95" i="12"/>
  <c r="CK63" i="12"/>
  <c r="CK111" i="4"/>
  <c r="CK79" i="4"/>
  <c r="CK104" i="16"/>
  <c r="CK72" i="16"/>
  <c r="CK94" i="5"/>
  <c r="CK62" i="5"/>
  <c r="CK109" i="15"/>
  <c r="CK77" i="15"/>
  <c r="CL106" i="10"/>
  <c r="CL74" i="10"/>
  <c r="CI90" i="12"/>
  <c r="CI58" i="12"/>
  <c r="CI90" i="7"/>
  <c r="CI58" i="7"/>
  <c r="CI90" i="6"/>
  <c r="CI58" i="6"/>
  <c r="AD47" i="2"/>
  <c r="AE15" i="2"/>
  <c r="CK15" i="2" s="1" a="1"/>
  <c r="CK15" i="2" s="1"/>
  <c r="AD47" i="15"/>
  <c r="AE15" i="15"/>
  <c r="CK15" i="15" s="1" a="1"/>
  <c r="CK15" i="15" s="1"/>
  <c r="CK121" i="1"/>
  <c r="CK89" i="1"/>
  <c r="CK124" i="1"/>
  <c r="CK127" i="1" s="1"/>
  <c r="CK120" i="1" s="1"/>
  <c r="CK88" i="1"/>
  <c r="CK124" i="8"/>
  <c r="CK127" i="8" s="1"/>
  <c r="CK120" i="8" s="1"/>
  <c r="CK88" i="8"/>
  <c r="CK121" i="7"/>
  <c r="CK89" i="7"/>
  <c r="CK124" i="3"/>
  <c r="CK127" i="3" s="1"/>
  <c r="CK120" i="3" s="1"/>
  <c r="CK88" i="3"/>
  <c r="CK97" i="3"/>
  <c r="CK65" i="3"/>
  <c r="CK115" i="4"/>
  <c r="CK83" i="4"/>
  <c r="CK119" i="21"/>
  <c r="CK87" i="21"/>
  <c r="CK91" i="10"/>
  <c r="CK59" i="10"/>
  <c r="CK105" i="4"/>
  <c r="CK73" i="4"/>
  <c r="CK101" i="2"/>
  <c r="CK69" i="2"/>
  <c r="CK107" i="20"/>
  <c r="CK75" i="20"/>
  <c r="CK100" i="2"/>
  <c r="CK68" i="2"/>
  <c r="CK118" i="1"/>
  <c r="CK86" i="1"/>
  <c r="CL106" i="5"/>
  <c r="CL74" i="5"/>
  <c r="CK96" i="15"/>
  <c r="CK64" i="15"/>
  <c r="CK114" i="21"/>
  <c r="CK82" i="21"/>
  <c r="CK100" i="8"/>
  <c r="CK68" i="8"/>
  <c r="CK107" i="3"/>
  <c r="CK75" i="3"/>
  <c r="CK102" i="2"/>
  <c r="CK70" i="2"/>
  <c r="CK103" i="4"/>
  <c r="CK71" i="4"/>
  <c r="CK119" i="5"/>
  <c r="CK87" i="5"/>
  <c r="CK116" i="14"/>
  <c r="CK84" i="14"/>
  <c r="CK113" i="4"/>
  <c r="CK81" i="4"/>
  <c r="CK115" i="5"/>
  <c r="CK83" i="5"/>
  <c r="CL97" i="21"/>
  <c r="CL65" i="21"/>
  <c r="CL113" i="7"/>
  <c r="CL81" i="7"/>
  <c r="CK108" i="8"/>
  <c r="CK76" i="8"/>
  <c r="CL109" i="8"/>
  <c r="CL77" i="8"/>
  <c r="CK105" i="14"/>
  <c r="CK73" i="14"/>
  <c r="CK97" i="14"/>
  <c r="CK65" i="14"/>
  <c r="CK111" i="11"/>
  <c r="CK79" i="11"/>
  <c r="CK94" i="12"/>
  <c r="CK62" i="12"/>
  <c r="CK101" i="4"/>
  <c r="CK69" i="4"/>
  <c r="CK108" i="11"/>
  <c r="CK76" i="11"/>
  <c r="CK119" i="3"/>
  <c r="CK87" i="3"/>
  <c r="CK115" i="21"/>
  <c r="CK83" i="21"/>
  <c r="CK106" i="21"/>
  <c r="CK74" i="21"/>
  <c r="CK96" i="10"/>
  <c r="CK64" i="10"/>
  <c r="CL91" i="7"/>
  <c r="CL59" i="7"/>
  <c r="CL95" i="5"/>
  <c r="CL63" i="5"/>
  <c r="CK111" i="18"/>
  <c r="CK79" i="18"/>
  <c r="CK104" i="20"/>
  <c r="CK72" i="20"/>
  <c r="CK109" i="12"/>
  <c r="CK77" i="12"/>
  <c r="CK95" i="15"/>
  <c r="CK63" i="15"/>
  <c r="CK114" i="7"/>
  <c r="CK82" i="7"/>
  <c r="CK96" i="19"/>
  <c r="CK64" i="19"/>
  <c r="CK118" i="8"/>
  <c r="CK86" i="8"/>
  <c r="CK116" i="16"/>
  <c r="CK84" i="16"/>
  <c r="CK108" i="16"/>
  <c r="CK76" i="16"/>
  <c r="CK109" i="21"/>
  <c r="CK77" i="21"/>
  <c r="AF47" i="1"/>
  <c r="AF47" i="9"/>
  <c r="AF47" i="3"/>
  <c r="AD47" i="12"/>
  <c r="AE15" i="12"/>
  <c r="CK15" i="12" s="1" a="1"/>
  <c r="CK15" i="12" s="1"/>
  <c r="AD47" i="7"/>
  <c r="AE15" i="7"/>
  <c r="CK15" i="7" s="1" a="1"/>
  <c r="CK15" i="7" s="1"/>
  <c r="AD47" i="6"/>
  <c r="AE15" i="6"/>
  <c r="CK15" i="6" s="1" a="1"/>
  <c r="CK15" i="6" s="1"/>
  <c r="CK121" i="11"/>
  <c r="CK89" i="11"/>
  <c r="CK121" i="20"/>
  <c r="CK89" i="20"/>
  <c r="CK121" i="14"/>
  <c r="CK89" i="14"/>
  <c r="CK121" i="2"/>
  <c r="CK89" i="2"/>
  <c r="CK124" i="16"/>
  <c r="CK127" i="16" s="1"/>
  <c r="CK120" i="16" s="1"/>
  <c r="CK88" i="16"/>
  <c r="CK121" i="17"/>
  <c r="CK89" i="17"/>
  <c r="CK124" i="20"/>
  <c r="CK127" i="20" s="1"/>
  <c r="CK120" i="20" s="1"/>
  <c r="CK88" i="20"/>
  <c r="CM121" i="15"/>
  <c r="CM89" i="15"/>
  <c r="CK121" i="19"/>
  <c r="CK89" i="19"/>
  <c r="CK124" i="14"/>
  <c r="CK127" i="14" s="1"/>
  <c r="CK120" i="14" s="1"/>
  <c r="CK88" i="14"/>
  <c r="CK121" i="10"/>
  <c r="CK89" i="10"/>
  <c r="CK102" i="3"/>
  <c r="CK70" i="3"/>
  <c r="CK119" i="7"/>
  <c r="CK87" i="7"/>
  <c r="CK94" i="17"/>
  <c r="CK62" i="17"/>
  <c r="CK114" i="17"/>
  <c r="CK82" i="17"/>
  <c r="CL117" i="3"/>
  <c r="CL85" i="3"/>
  <c r="CK110" i="18"/>
  <c r="CK78" i="18"/>
  <c r="CK98" i="17"/>
  <c r="CK66" i="17"/>
  <c r="CK104" i="18"/>
  <c r="CK72" i="18"/>
  <c r="CK98" i="9"/>
  <c r="CK66" i="9"/>
  <c r="CK96" i="18"/>
  <c r="CK64" i="18"/>
  <c r="CK98" i="14"/>
  <c r="CK66" i="14"/>
  <c r="CK91" i="14"/>
  <c r="CK59" i="14"/>
  <c r="CK101" i="18"/>
  <c r="CK69" i="18"/>
  <c r="CK99" i="21"/>
  <c r="CK67" i="21"/>
  <c r="CK93" i="18"/>
  <c r="CK61" i="18"/>
  <c r="CK105" i="11"/>
  <c r="CK73" i="11"/>
  <c r="CK117" i="17"/>
  <c r="CK85" i="17"/>
  <c r="CK105" i="3"/>
  <c r="CK73" i="3"/>
  <c r="CK116" i="17"/>
  <c r="CK84" i="17"/>
  <c r="CK112" i="10"/>
  <c r="CK80" i="10"/>
  <c r="CK107" i="10"/>
  <c r="CK75" i="10"/>
  <c r="CK118" i="2"/>
  <c r="CK86" i="2"/>
  <c r="CK97" i="8"/>
  <c r="CK65" i="8"/>
  <c r="CK91" i="9"/>
  <c r="CK59" i="9"/>
  <c r="CK91" i="17"/>
  <c r="CK59" i="17"/>
  <c r="CK105" i="6"/>
  <c r="CK73" i="6"/>
  <c r="CK99" i="3"/>
  <c r="CK67" i="3"/>
  <c r="CK110" i="6"/>
  <c r="CK78" i="6"/>
  <c r="CK104" i="3"/>
  <c r="CK72" i="3"/>
  <c r="CK102" i="10"/>
  <c r="CK70" i="10"/>
  <c r="CL94" i="6"/>
  <c r="CL62" i="6"/>
  <c r="CL112" i="7"/>
  <c r="CL80" i="7"/>
  <c r="CK119" i="8"/>
  <c r="CK87" i="8"/>
  <c r="CK105" i="20"/>
  <c r="CK73" i="20"/>
  <c r="CK96" i="7"/>
  <c r="CK64" i="7"/>
  <c r="CK95" i="18"/>
  <c r="CK63" i="18"/>
  <c r="CK100" i="16"/>
  <c r="CK68" i="16"/>
  <c r="CK93" i="16"/>
  <c r="CK61" i="16"/>
  <c r="CK97" i="1"/>
  <c r="CK65" i="1"/>
  <c r="CK117" i="20"/>
  <c r="CK85" i="20"/>
  <c r="CK109" i="1"/>
  <c r="CK77" i="1"/>
  <c r="CK110" i="11"/>
  <c r="CK78" i="11"/>
  <c r="CK104" i="1"/>
  <c r="CK72" i="1"/>
  <c r="CK116" i="1"/>
  <c r="CK84" i="1"/>
  <c r="CK92" i="18"/>
  <c r="CK60" i="18"/>
  <c r="CK113" i="15"/>
  <c r="CK81" i="15"/>
  <c r="CK96" i="6"/>
  <c r="CK64" i="6"/>
  <c r="CK105" i="5"/>
  <c r="CK73" i="5"/>
  <c r="CK103" i="8"/>
  <c r="CK71" i="8"/>
  <c r="CK97" i="5"/>
  <c r="CK65" i="5"/>
  <c r="CK93" i="3"/>
  <c r="CK61" i="3"/>
  <c r="CK103" i="16"/>
  <c r="CK71" i="16"/>
  <c r="CK111" i="6"/>
  <c r="CK79" i="6"/>
  <c r="CK117" i="21"/>
  <c r="CK85" i="21"/>
  <c r="CK115" i="2"/>
  <c r="CK83" i="2"/>
  <c r="CK92" i="21"/>
  <c r="CK60" i="21"/>
  <c r="CK110" i="10"/>
  <c r="CK78" i="10"/>
  <c r="CK119" i="12"/>
  <c r="CK87" i="12"/>
  <c r="CL114" i="9"/>
  <c r="CL82" i="9"/>
  <c r="CK102" i="14"/>
  <c r="CK70" i="14"/>
  <c r="CK91" i="21"/>
  <c r="CK59" i="21"/>
  <c r="CK111" i="15"/>
  <c r="CK79" i="15"/>
  <c r="CK106" i="16"/>
  <c r="CK74" i="16"/>
  <c r="CK109" i="10"/>
  <c r="CK77" i="10"/>
  <c r="CK93" i="1"/>
  <c r="CK61" i="1"/>
  <c r="CK116" i="10"/>
  <c r="CK84" i="10"/>
  <c r="CK111" i="14"/>
  <c r="CK79" i="14"/>
  <c r="CK117" i="4"/>
  <c r="CK85" i="4"/>
  <c r="CK119" i="1"/>
  <c r="CK87" i="1"/>
  <c r="CK116" i="12"/>
  <c r="CK84" i="12"/>
  <c r="CK105" i="9"/>
  <c r="CK73" i="9"/>
  <c r="CK115" i="12"/>
  <c r="CK83" i="12"/>
  <c r="CK92" i="2"/>
  <c r="CK60" i="2"/>
  <c r="CK97" i="16"/>
  <c r="CK65" i="16"/>
  <c r="CK106" i="8"/>
  <c r="CK74" i="8"/>
  <c r="CK107" i="9"/>
  <c r="CK75" i="9"/>
  <c r="CK100" i="9"/>
  <c r="CK68" i="9"/>
  <c r="CK106" i="11"/>
  <c r="CK74" i="11"/>
  <c r="CK115" i="3"/>
  <c r="CK83" i="3"/>
  <c r="CK94" i="4"/>
  <c r="CK62" i="4"/>
  <c r="CK119" i="9"/>
  <c r="CK87" i="9"/>
  <c r="CK104" i="5"/>
  <c r="CK72" i="5"/>
  <c r="CK106" i="7"/>
  <c r="CK74" i="7"/>
  <c r="CL94" i="7"/>
  <c r="CL62" i="7"/>
  <c r="CK109" i="19"/>
  <c r="CK77" i="19"/>
  <c r="CK94" i="1"/>
  <c r="CK62" i="1"/>
  <c r="CK98" i="7"/>
  <c r="CK66" i="7"/>
  <c r="CK105" i="13"/>
  <c r="CK73" i="13"/>
  <c r="CK116" i="5"/>
  <c r="CK84" i="5"/>
  <c r="CK97" i="13"/>
  <c r="CK65" i="13"/>
  <c r="CK94" i="13"/>
  <c r="CK62" i="13"/>
  <c r="CK116" i="15"/>
  <c r="CK84" i="15"/>
  <c r="CK116" i="20"/>
  <c r="CK84" i="20"/>
  <c r="CK108" i="15"/>
  <c r="CK76" i="15"/>
  <c r="CK92" i="13"/>
  <c r="CK60" i="13"/>
  <c r="CK119" i="16"/>
  <c r="CK87" i="16"/>
  <c r="CK109" i="17"/>
  <c r="CK77" i="17"/>
  <c r="CK103" i="1"/>
  <c r="CK71" i="1"/>
  <c r="CK105" i="16"/>
  <c r="CK73" i="16"/>
  <c r="CK95" i="1"/>
  <c r="CK63" i="1"/>
  <c r="CK98" i="10"/>
  <c r="CK66" i="10"/>
  <c r="CK93" i="20"/>
  <c r="CK61" i="20"/>
  <c r="CK91" i="12"/>
  <c r="CK59" i="12"/>
  <c r="CK116" i="6"/>
  <c r="CK84" i="6"/>
  <c r="CK114" i="11"/>
  <c r="CK82" i="11"/>
  <c r="CK92" i="8"/>
  <c r="CK60" i="8"/>
  <c r="CK93" i="11"/>
  <c r="CK61" i="11"/>
  <c r="CK103" i="13"/>
  <c r="CK71" i="13"/>
  <c r="CK106" i="4"/>
  <c r="CK74" i="4"/>
  <c r="CL102" i="6"/>
  <c r="CL70" i="6"/>
  <c r="CK117" i="11"/>
  <c r="CK85" i="11"/>
  <c r="CL97" i="7"/>
  <c r="CL65" i="7"/>
  <c r="CK95" i="4"/>
  <c r="CK63" i="4"/>
  <c r="CK102" i="1"/>
  <c r="CK70" i="1"/>
  <c r="CL95" i="6"/>
  <c r="CL63" i="6"/>
  <c r="CK114" i="1"/>
  <c r="CK82" i="1"/>
  <c r="CK102" i="21"/>
  <c r="CK70" i="21"/>
  <c r="CK100" i="1"/>
  <c r="CK68" i="1"/>
  <c r="CK102" i="13"/>
  <c r="CK70" i="13"/>
  <c r="CK92" i="1"/>
  <c r="CK60" i="1"/>
  <c r="CK118" i="17"/>
  <c r="CK86" i="17"/>
  <c r="CK111" i="17"/>
  <c r="CK79" i="17"/>
  <c r="CK112" i="3"/>
  <c r="CK80" i="3"/>
  <c r="CK93" i="10"/>
  <c r="CK61" i="10"/>
  <c r="CK113" i="21"/>
  <c r="CK81" i="21"/>
  <c r="CK93" i="15"/>
  <c r="CK61" i="15"/>
  <c r="CK93" i="7"/>
  <c r="CK61" i="7"/>
  <c r="CK112" i="21"/>
  <c r="CK80" i="21"/>
  <c r="CK96" i="3"/>
  <c r="CK64" i="3"/>
  <c r="CK100" i="15"/>
  <c r="CK68" i="15"/>
  <c r="CK99" i="12"/>
  <c r="CK67" i="12"/>
  <c r="CK97" i="15"/>
  <c r="CK65" i="15"/>
  <c r="CK106" i="2"/>
  <c r="CK74" i="2"/>
  <c r="CK109" i="5"/>
  <c r="CK77" i="5"/>
  <c r="CK100" i="3"/>
  <c r="CK68" i="3"/>
  <c r="CK109" i="20"/>
  <c r="CK77" i="20"/>
  <c r="CK91" i="3"/>
  <c r="CK59" i="3"/>
  <c r="CK105" i="19"/>
  <c r="CK73" i="19"/>
  <c r="CK93" i="14"/>
  <c r="CK61" i="14"/>
  <c r="CL117" i="7"/>
  <c r="CL85" i="7"/>
  <c r="CK114" i="3"/>
  <c r="CK82" i="3"/>
  <c r="CK95" i="11"/>
  <c r="CK63" i="11"/>
  <c r="CK107" i="7"/>
  <c r="CK75" i="7"/>
  <c r="CK111" i="20"/>
  <c r="CK79" i="20"/>
  <c r="CK113" i="11"/>
  <c r="CK81" i="11"/>
  <c r="CK107" i="1"/>
  <c r="CK75" i="1"/>
  <c r="CK96" i="20"/>
  <c r="CK64" i="20"/>
  <c r="CK99" i="1"/>
  <c r="CK67" i="1"/>
  <c r="CK109" i="7"/>
  <c r="CK77" i="7"/>
  <c r="CK103" i="12"/>
  <c r="CK71" i="12"/>
  <c r="CK101" i="15"/>
  <c r="CK69" i="15"/>
  <c r="CK119" i="11"/>
  <c r="CK87" i="11"/>
  <c r="CK90" i="9"/>
  <c r="CK58" i="9"/>
  <c r="CK90" i="3"/>
  <c r="CK58" i="3"/>
  <c r="CK90" i="16"/>
  <c r="CK58" i="16"/>
  <c r="CK90" i="19"/>
  <c r="CK58" i="19"/>
  <c r="CK90" i="1"/>
  <c r="CK58" i="1"/>
  <c r="AH24" i="8"/>
  <c r="CN24" i="8" s="1" a="1"/>
  <c r="CN24" i="8" s="1"/>
  <c r="AG31" i="1"/>
  <c r="CM31" i="1" s="1" a="1"/>
  <c r="CM31" i="1" s="1"/>
  <c r="AH37" i="17"/>
  <c r="CN37" i="17" s="1" a="1"/>
  <c r="CN37" i="17" s="1"/>
  <c r="AG43" i="21"/>
  <c r="CM43" i="21" s="1" a="1"/>
  <c r="CM43" i="21" s="1"/>
  <c r="AG20" i="21"/>
  <c r="CM20" i="21" s="1" a="1"/>
  <c r="CM20" i="21" s="1"/>
  <c r="AG35" i="21"/>
  <c r="CM35" i="21" s="1" a="1"/>
  <c r="CM35" i="21" s="1"/>
  <c r="AG33" i="5"/>
  <c r="CM33" i="5" s="1" a="1"/>
  <c r="CM33" i="5" s="1"/>
  <c r="AG40" i="19"/>
  <c r="CM40" i="19" s="1" a="1"/>
  <c r="CM40" i="19" s="1"/>
  <c r="AG39" i="8"/>
  <c r="CM39" i="8" s="1" a="1"/>
  <c r="CM39" i="8" s="1"/>
  <c r="AG42" i="12"/>
  <c r="CM42" i="12" s="1" a="1"/>
  <c r="CM42" i="12" s="1"/>
  <c r="AG41" i="2"/>
  <c r="CM41" i="2" s="1" a="1"/>
  <c r="CM41" i="2" s="1"/>
  <c r="AG30" i="1"/>
  <c r="CM30" i="1" s="1" a="1"/>
  <c r="CM30" i="1" s="1"/>
  <c r="AG18" i="21"/>
  <c r="CM18" i="21" s="1" a="1"/>
  <c r="CM18" i="21" s="1"/>
  <c r="AG40" i="7"/>
  <c r="CM40" i="7" s="1" a="1"/>
  <c r="CM40" i="7" s="1"/>
  <c r="AG28" i="7"/>
  <c r="CM28" i="7" s="1" a="1"/>
  <c r="CM28" i="7" s="1"/>
  <c r="AG20" i="9"/>
  <c r="CM20" i="9" s="1" a="1"/>
  <c r="CM20" i="9" s="1"/>
  <c r="AG23" i="21"/>
  <c r="CM23" i="21" s="1" a="1"/>
  <c r="CM23" i="21" s="1"/>
  <c r="AG38" i="10"/>
  <c r="CM38" i="10" s="1" a="1"/>
  <c r="CM38" i="10" s="1"/>
  <c r="AG31" i="13"/>
  <c r="CM31" i="13" s="1" a="1"/>
  <c r="CM31" i="13" s="1"/>
  <c r="AG29" i="6"/>
  <c r="CM29" i="6" s="1" a="1"/>
  <c r="CM29" i="6" s="1"/>
  <c r="AG35" i="5"/>
  <c r="CM35" i="5" s="1" a="1"/>
  <c r="CM35" i="5" s="1"/>
  <c r="AG27" i="17"/>
  <c r="CM27" i="17" s="1" a="1"/>
  <c r="CM27" i="17" s="1"/>
  <c r="AG25" i="6"/>
  <c r="CM25" i="6" s="1" a="1"/>
  <c r="CM25" i="6" s="1"/>
  <c r="AG26" i="6"/>
  <c r="CM26" i="6" s="1" a="1"/>
  <c r="CM26" i="6" s="1"/>
  <c r="AG37" i="8"/>
  <c r="CM37" i="8" s="1" a="1"/>
  <c r="CM37" i="8" s="1"/>
  <c r="AG32" i="17"/>
  <c r="CM32" i="17" s="1" a="1"/>
  <c r="CM32" i="17" s="1"/>
  <c r="AG41" i="8"/>
  <c r="CM41" i="8" s="1" a="1"/>
  <c r="CM41" i="8" s="1"/>
  <c r="AG20" i="14"/>
  <c r="CM20" i="14" s="1" a="1"/>
  <c r="CM20" i="14" s="1"/>
  <c r="AG24" i="11"/>
  <c r="CM24" i="11" s="1" a="1"/>
  <c r="CM24" i="11" s="1"/>
  <c r="AG22" i="6"/>
  <c r="CM22" i="6" s="1" a="1"/>
  <c r="CM22" i="6" s="1"/>
  <c r="AG30" i="7"/>
  <c r="CM30" i="7" s="1" a="1"/>
  <c r="CM30" i="7" s="1"/>
  <c r="AH42" i="16"/>
  <c r="CN42" i="16" s="1" a="1"/>
  <c r="CN42" i="16" s="1"/>
  <c r="AG33" i="6"/>
  <c r="CM33" i="6" s="1" a="1"/>
  <c r="CM33" i="6" s="1"/>
  <c r="AG28" i="19"/>
  <c r="CM28" i="19" s="1" a="1"/>
  <c r="CM28" i="19" s="1"/>
  <c r="AG28" i="21"/>
  <c r="CM28" i="21" s="1" a="1"/>
  <c r="CM28" i="21" s="1"/>
  <c r="AG19" i="21"/>
  <c r="CM19" i="21" s="1" a="1"/>
  <c r="CM19" i="21" s="1"/>
  <c r="AG26" i="1"/>
  <c r="CM26" i="1" s="1" a="1"/>
  <c r="CM26" i="1" s="1"/>
  <c r="AG25" i="11"/>
  <c r="CM25" i="11" s="1" a="1"/>
  <c r="CM25" i="11" s="1"/>
  <c r="AG20" i="13"/>
  <c r="CM20" i="13" s="1" a="1"/>
  <c r="CM20" i="13" s="1"/>
  <c r="AG15" i="19"/>
  <c r="CM15" i="19" s="1" a="1"/>
  <c r="CM15" i="19" s="1"/>
  <c r="AG39" i="13"/>
  <c r="CM39" i="13" s="1" a="1"/>
  <c r="CM39" i="13" s="1"/>
  <c r="AG21" i="9"/>
  <c r="CM21" i="9" s="1" a="1"/>
  <c r="CM21" i="9" s="1"/>
  <c r="AG37" i="11"/>
  <c r="CM37" i="11" s="1" a="1"/>
  <c r="CM37" i="11" s="1"/>
  <c r="AG42" i="14"/>
  <c r="CM42" i="14" s="1" a="1"/>
  <c r="CM42" i="14" s="1"/>
  <c r="AG40" i="15"/>
  <c r="CM40" i="15" s="1" a="1"/>
  <c r="CM40" i="15" s="1"/>
  <c r="AG36" i="13"/>
  <c r="CM36" i="13" s="1" a="1"/>
  <c r="CM36" i="13" s="1"/>
  <c r="AG26" i="20"/>
  <c r="CM26" i="20" s="1" a="1"/>
  <c r="CM26" i="20" s="1"/>
  <c r="AG43" i="5"/>
  <c r="CM43" i="5" s="1" a="1"/>
  <c r="CM43" i="5" s="1"/>
  <c r="AG24" i="18"/>
  <c r="CM24" i="18" s="1" a="1"/>
  <c r="CM24" i="18" s="1"/>
  <c r="AG38" i="9"/>
  <c r="CM38" i="9" s="1" a="1"/>
  <c r="CM38" i="9" s="1"/>
  <c r="AG34" i="3"/>
  <c r="CM34" i="3" s="1" a="1"/>
  <c r="CM34" i="3" s="1"/>
  <c r="AG40" i="8"/>
  <c r="CM40" i="8" s="1" a="1"/>
  <c r="CM40" i="8" s="1"/>
  <c r="AG18" i="5"/>
  <c r="CM18" i="5" s="1" a="1"/>
  <c r="CM18" i="5" s="1"/>
  <c r="AG39" i="5"/>
  <c r="CM39" i="5" s="1" a="1"/>
  <c r="CM39" i="5" s="1"/>
  <c r="AG21" i="2"/>
  <c r="CM21" i="2" s="1" a="1"/>
  <c r="CM21" i="2" s="1"/>
  <c r="AG39" i="19"/>
  <c r="CM39" i="19" s="1" a="1"/>
  <c r="CM39" i="19" s="1"/>
  <c r="AH17" i="20"/>
  <c r="CN17" i="20" s="1" a="1"/>
  <c r="CN17" i="20" s="1"/>
  <c r="AG17" i="4"/>
  <c r="CM17" i="4" s="1" a="1"/>
  <c r="CM17" i="4" s="1"/>
  <c r="AG33" i="19"/>
  <c r="CM33" i="19" s="1" a="1"/>
  <c r="CM33" i="19" s="1"/>
  <c r="AH17" i="3"/>
  <c r="CN17" i="3" s="1" a="1"/>
  <c r="CN17" i="3" s="1"/>
  <c r="AG37" i="20"/>
  <c r="CM37" i="20" s="1" a="1"/>
  <c r="CM37" i="20" s="1"/>
  <c r="AG25" i="19"/>
  <c r="CM25" i="19" s="1" a="1"/>
  <c r="CM25" i="19" s="1"/>
  <c r="AG31" i="20"/>
  <c r="CM31" i="20" s="1" a="1"/>
  <c r="CM31" i="20" s="1"/>
  <c r="AG23" i="20"/>
  <c r="CM23" i="20" s="1" a="1"/>
  <c r="CM23" i="20" s="1"/>
  <c r="AG17" i="16"/>
  <c r="CM17" i="16" s="1" a="1"/>
  <c r="CM17" i="16" s="1"/>
  <c r="AG42" i="15"/>
  <c r="CM42" i="15" s="1" a="1"/>
  <c r="CM42" i="15" s="1"/>
  <c r="AG20" i="20"/>
  <c r="CM20" i="20" s="1" a="1"/>
  <c r="CM20" i="20" s="1"/>
  <c r="AG23" i="3"/>
  <c r="CM23" i="3" s="1" a="1"/>
  <c r="CM23" i="3" s="1"/>
  <c r="AG44" i="19"/>
  <c r="CM44" i="19" s="1" a="1"/>
  <c r="CM44" i="19" s="1"/>
  <c r="AG24" i="13"/>
  <c r="CM24" i="13" s="1" a="1"/>
  <c r="CM24" i="13" s="1"/>
  <c r="AG36" i="19"/>
  <c r="CM36" i="19" s="1" a="1"/>
  <c r="CM36" i="19" s="1"/>
  <c r="AG24" i="5"/>
  <c r="CM24" i="5" s="1" a="1"/>
  <c r="CM24" i="5" s="1"/>
  <c r="AG35" i="19"/>
  <c r="CM35" i="19" s="1" a="1"/>
  <c r="CM35" i="19" s="1"/>
  <c r="AG36" i="10"/>
  <c r="CM36" i="10" s="1" a="1"/>
  <c r="CM36" i="10" s="1"/>
  <c r="AG39" i="12"/>
  <c r="CM39" i="12" s="1" a="1"/>
  <c r="CM39" i="12" s="1"/>
  <c r="AG20" i="8"/>
  <c r="CM20" i="8" s="1" a="1"/>
  <c r="CM20" i="8" s="1"/>
  <c r="AG24" i="10"/>
  <c r="CM24" i="10" s="1" a="1"/>
  <c r="CM24" i="10" s="1"/>
  <c r="AG23" i="12"/>
  <c r="CM23" i="12" s="1" a="1"/>
  <c r="CM23" i="12" s="1"/>
  <c r="AG44" i="15"/>
  <c r="CM44" i="15" s="1" a="1"/>
  <c r="CM44" i="15" s="1"/>
  <c r="AG31" i="6"/>
  <c r="CM31" i="6" s="1" a="1"/>
  <c r="CM31" i="6" s="1"/>
  <c r="AG19" i="8"/>
  <c r="CM19" i="8" s="1" a="1"/>
  <c r="CM19" i="8" s="1"/>
  <c r="AG23" i="6"/>
  <c r="CM23" i="6" s="1" a="1"/>
  <c r="CM23" i="6" s="1"/>
  <c r="AG22" i="9"/>
  <c r="CM22" i="9" s="1" a="1"/>
  <c r="CM22" i="9" s="1"/>
  <c r="AG42" i="9"/>
  <c r="CM42" i="9" s="1" a="1"/>
  <c r="CM42" i="9" s="1"/>
  <c r="AG43" i="16"/>
  <c r="CM43" i="16" s="1" a="1"/>
  <c r="CM43" i="16" s="1"/>
  <c r="AG36" i="3"/>
  <c r="CM36" i="3" s="1" a="1"/>
  <c r="CM36" i="3" s="1"/>
  <c r="AG43" i="18"/>
  <c r="CM43" i="18" s="1" a="1"/>
  <c r="CM43" i="18" s="1"/>
  <c r="AG41" i="11"/>
  <c r="CM41" i="11" s="1" a="1"/>
  <c r="CM41" i="11" s="1"/>
  <c r="AG34" i="18"/>
  <c r="CM34" i="18" s="1" a="1"/>
  <c r="CM34" i="18" s="1"/>
  <c r="AG31" i="9"/>
  <c r="CM31" i="9" s="1" a="1"/>
  <c r="CM31" i="9" s="1"/>
  <c r="AG22" i="20"/>
  <c r="CM22" i="20" s="1" a="1"/>
  <c r="CM22" i="20" s="1"/>
  <c r="AG27" i="18"/>
  <c r="CM27" i="18" s="1" a="1"/>
  <c r="CM27" i="18" s="1"/>
  <c r="AG44" i="17"/>
  <c r="CM44" i="17" s="1" a="1"/>
  <c r="CM44" i="17" s="1"/>
  <c r="AG34" i="4"/>
  <c r="CM34" i="4" s="1" a="1"/>
  <c r="CM34" i="4" s="1"/>
  <c r="AG36" i="1"/>
  <c r="CM36" i="1" s="1" a="1"/>
  <c r="CM36" i="1" s="1"/>
  <c r="AG32" i="13"/>
  <c r="CM32" i="13" s="1" a="1"/>
  <c r="CM32" i="13" s="1"/>
  <c r="AG27" i="7"/>
  <c r="CM27" i="7" s="1" a="1"/>
  <c r="CM27" i="7" s="1"/>
  <c r="AG35" i="3"/>
  <c r="CM35" i="3" s="1" a="1"/>
  <c r="CM35" i="3" s="1"/>
  <c r="AG43" i="19"/>
  <c r="CM43" i="19" s="1" a="1"/>
  <c r="CM43" i="19" s="1"/>
  <c r="AG36" i="5"/>
  <c r="CM36" i="5" s="1" a="1"/>
  <c r="CM36" i="5" s="1"/>
  <c r="AG23" i="8"/>
  <c r="CM23" i="8" s="1" a="1"/>
  <c r="CM23" i="8" s="1"/>
  <c r="AG22" i="10"/>
  <c r="CM22" i="10" s="1" a="1"/>
  <c r="CM22" i="10" s="1"/>
  <c r="AG26" i="9"/>
  <c r="CM26" i="9" s="1" a="1"/>
  <c r="CM26" i="9" s="1"/>
  <c r="AG17" i="6"/>
  <c r="CM17" i="6" s="1" a="1"/>
  <c r="CM17" i="6" s="1"/>
  <c r="AG36" i="2"/>
  <c r="CM36" i="2" s="1" a="1"/>
  <c r="CM36" i="2" s="1"/>
  <c r="AG38" i="3"/>
  <c r="CM38" i="3" s="1" a="1"/>
  <c r="CM38" i="3" s="1"/>
  <c r="AG26" i="7"/>
  <c r="CM26" i="7" s="1" a="1"/>
  <c r="CM26" i="7" s="1"/>
  <c r="AG29" i="10"/>
  <c r="CM29" i="10" s="1" a="1"/>
  <c r="CM29" i="10" s="1"/>
  <c r="AG44" i="14"/>
  <c r="CM44" i="14" s="1" a="1"/>
  <c r="CM44" i="14" s="1"/>
  <c r="AG18" i="2"/>
  <c r="CM18" i="2" s="1" a="1"/>
  <c r="CM18" i="2" s="1"/>
  <c r="AG31" i="15"/>
  <c r="CM31" i="15" s="1" a="1"/>
  <c r="CM31" i="15" s="1"/>
  <c r="AH24" i="7"/>
  <c r="CN24" i="7" s="1" a="1"/>
  <c r="CN24" i="7" s="1"/>
  <c r="AG21" i="16"/>
  <c r="CM21" i="16" s="1" a="1"/>
  <c r="CM21" i="16" s="1"/>
  <c r="AG36" i="9"/>
  <c r="CM36" i="9" s="1" a="1"/>
  <c r="CM36" i="9" s="1"/>
  <c r="AG19" i="19"/>
  <c r="CM19" i="19" s="1" a="1"/>
  <c r="CM19" i="19" s="1"/>
  <c r="AG25" i="20"/>
  <c r="CM25" i="20" s="1" a="1"/>
  <c r="CM25" i="20" s="1"/>
  <c r="AG35" i="15"/>
  <c r="CM35" i="15" s="1" a="1"/>
  <c r="CM35" i="15" s="1"/>
  <c r="AG40" i="14"/>
  <c r="CM40" i="14" s="1" a="1"/>
  <c r="CM40" i="14" s="1"/>
  <c r="AG43" i="12"/>
  <c r="CM43" i="12" s="1" a="1"/>
  <c r="CM43" i="12" s="1"/>
  <c r="AG33" i="10"/>
  <c r="CM33" i="10" s="1" a="1"/>
  <c r="CM33" i="10" s="1"/>
  <c r="AG38" i="8"/>
  <c r="CM38" i="8" s="1" a="1"/>
  <c r="CM38" i="8" s="1"/>
  <c r="AG26" i="8"/>
  <c r="CM26" i="8" s="1" a="1"/>
  <c r="CM26" i="8" s="1"/>
  <c r="AG35" i="14"/>
  <c r="CM35" i="14" s="1" a="1"/>
  <c r="CM35" i="14" s="1"/>
  <c r="AG32" i="11"/>
  <c r="CM32" i="11" s="1" a="1"/>
  <c r="CM32" i="11" s="1"/>
  <c r="AG34" i="14"/>
  <c r="CM34" i="14" s="1" a="1"/>
  <c r="CM34" i="14" s="1"/>
  <c r="AG43" i="3"/>
  <c r="CM43" i="3" s="1" a="1"/>
  <c r="CM43" i="3" s="1"/>
  <c r="AG29" i="14"/>
  <c r="CM29" i="14" s="1" a="1"/>
  <c r="CM29" i="14" s="1"/>
  <c r="AG28" i="6"/>
  <c r="CM28" i="6" s="1" a="1"/>
  <c r="CM28" i="6" s="1"/>
  <c r="AG37" i="2"/>
  <c r="CM37" i="2" s="1" a="1"/>
  <c r="CM37" i="2" s="1"/>
  <c r="AG42" i="19"/>
  <c r="CM42" i="19" s="1" a="1"/>
  <c r="CM42" i="19" s="1"/>
  <c r="AG40" i="11"/>
  <c r="CM40" i="11" s="1" a="1"/>
  <c r="CM40" i="11" s="1"/>
  <c r="AG36" i="12"/>
  <c r="CM36" i="12" s="1" a="1"/>
  <c r="CM36" i="12" s="1"/>
  <c r="AG27" i="11"/>
  <c r="CM27" i="11" s="1" a="1"/>
  <c r="CM27" i="11" s="1"/>
  <c r="AG29" i="4"/>
  <c r="CM29" i="4" s="1" a="1"/>
  <c r="CM29" i="4" s="1"/>
  <c r="AG18" i="6"/>
  <c r="CM18" i="6" s="1" a="1"/>
  <c r="CM18" i="6" s="1"/>
  <c r="AG25" i="5"/>
  <c r="CM25" i="5" s="1" a="1"/>
  <c r="CM25" i="5" s="1"/>
  <c r="AG40" i="6"/>
  <c r="CM40" i="6" s="1" a="1"/>
  <c r="CM40" i="6" s="1"/>
  <c r="AG31" i="18"/>
  <c r="CM31" i="18" s="1" a="1"/>
  <c r="CM31" i="18" s="1"/>
  <c r="AH29" i="8"/>
  <c r="CN29" i="8" s="1" a="1"/>
  <c r="CN29" i="8" s="1"/>
  <c r="AG43" i="11"/>
  <c r="CM43" i="11" s="1" a="1"/>
  <c r="CM43" i="11" s="1"/>
  <c r="AG17" i="11"/>
  <c r="CM17" i="11" s="1" a="1"/>
  <c r="CM17" i="11" s="1"/>
  <c r="AG20" i="16"/>
  <c r="CM20" i="16" s="1" a="1"/>
  <c r="CM20" i="16" s="1"/>
  <c r="AG24" i="15"/>
  <c r="CM24" i="15" s="1" a="1"/>
  <c r="CM24" i="15" s="1"/>
  <c r="AG26" i="11"/>
  <c r="CM26" i="11" s="1" a="1"/>
  <c r="CM26" i="11" s="1"/>
  <c r="AG16" i="15"/>
  <c r="CM16" i="15" s="1" a="1"/>
  <c r="CM16" i="15" s="1"/>
  <c r="AG39" i="16"/>
  <c r="CM39" i="16" s="1" a="1"/>
  <c r="CM39" i="16" s="1"/>
  <c r="AG41" i="21"/>
  <c r="CM41" i="21" s="1" a="1"/>
  <c r="CM41" i="21" s="1"/>
  <c r="AG35" i="17"/>
  <c r="CM35" i="17" s="1" a="1"/>
  <c r="CM35" i="17" s="1"/>
  <c r="AG35" i="1"/>
  <c r="CM35" i="1" s="1" a="1"/>
  <c r="CM35" i="1" s="1"/>
  <c r="AG30" i="17"/>
  <c r="CM30" i="17" s="1" a="1"/>
  <c r="CM30" i="17" s="1"/>
  <c r="AG43" i="14"/>
  <c r="CM43" i="14" s="1" a="1"/>
  <c r="CM43" i="14" s="1"/>
  <c r="AG28" i="15"/>
  <c r="CM28" i="15" s="1" a="1"/>
  <c r="CM28" i="15" s="1"/>
  <c r="AG38" i="18"/>
  <c r="CM38" i="18" s="1" a="1"/>
  <c r="CM38" i="18" s="1"/>
  <c r="AG31" i="19"/>
  <c r="CM31" i="19" s="1" a="1"/>
  <c r="CM31" i="19" s="1"/>
  <c r="AG22" i="3"/>
  <c r="CM22" i="3" s="1" a="1"/>
  <c r="CM22" i="3" s="1"/>
  <c r="AG17" i="7"/>
  <c r="CM17" i="7" s="1" a="1"/>
  <c r="CM17" i="7" s="1"/>
  <c r="AG40" i="4"/>
  <c r="CM40" i="4" s="1" a="1"/>
  <c r="CM40" i="4" s="1"/>
  <c r="AG23" i="5"/>
  <c r="CM23" i="5" s="1" a="1"/>
  <c r="CM23" i="5" s="1"/>
  <c r="AG44" i="21"/>
  <c r="CM44" i="21" s="1" a="1"/>
  <c r="CM44" i="21" s="1"/>
  <c r="AG39" i="14"/>
  <c r="CM39" i="14" s="1" a="1"/>
  <c r="CM39" i="14" s="1"/>
  <c r="AG16" i="10"/>
  <c r="CM16" i="10" s="1" a="1"/>
  <c r="CM16" i="10" s="1"/>
  <c r="AG30" i="4"/>
  <c r="CM30" i="4" s="1" a="1"/>
  <c r="CM30" i="4" s="1"/>
  <c r="AG25" i="14"/>
  <c r="CM25" i="14" s="1" a="1"/>
  <c r="CM25" i="14" s="1"/>
  <c r="AG26" i="2"/>
  <c r="CM26" i="2" s="1" a="1"/>
  <c r="CM26" i="2" s="1"/>
  <c r="AG27" i="8"/>
  <c r="CM27" i="8" s="1" a="1"/>
  <c r="CM27" i="8" s="1"/>
  <c r="AG32" i="20"/>
  <c r="CM32" i="20" s="1" a="1"/>
  <c r="CM32" i="20" s="1"/>
  <c r="AG20" i="2"/>
  <c r="CM20" i="2" s="1" a="1"/>
  <c r="CM20" i="2" s="1"/>
  <c r="AG25" i="2"/>
  <c r="CM25" i="2" s="1" a="1"/>
  <c r="CM25" i="2" s="1"/>
  <c r="AH26" i="19"/>
  <c r="CN26" i="19" s="1" a="1"/>
  <c r="CN26" i="19" s="1"/>
  <c r="AG43" i="1"/>
  <c r="CM43" i="1" s="1" a="1"/>
  <c r="CM43" i="1" s="1"/>
  <c r="AG33" i="12"/>
  <c r="CM33" i="12" s="1" a="1"/>
  <c r="CM33" i="12" s="1"/>
  <c r="AH31" i="5"/>
  <c r="CN31" i="5" s="1" a="1"/>
  <c r="CN31" i="5" s="1"/>
  <c r="AG35" i="13"/>
  <c r="CM35" i="13" s="1" a="1"/>
  <c r="CM35" i="13" s="1"/>
  <c r="AG32" i="12"/>
  <c r="CM32" i="12" s="1" a="1"/>
  <c r="CM32" i="12" s="1"/>
  <c r="AG21" i="15"/>
  <c r="CM21" i="15" s="1" a="1"/>
  <c r="CM21" i="15" s="1"/>
  <c r="AG39" i="21"/>
  <c r="CM39" i="21" s="1" a="1"/>
  <c r="CM39" i="21" s="1"/>
  <c r="AG38" i="19"/>
  <c r="CM38" i="19" s="1" a="1"/>
  <c r="CM38" i="19" s="1"/>
  <c r="AG25" i="8"/>
  <c r="CM25" i="8" s="1" a="1"/>
  <c r="CM25" i="8" s="1"/>
  <c r="AG25" i="13"/>
  <c r="CM25" i="13" s="1" a="1"/>
  <c r="CM25" i="13" s="1"/>
  <c r="AG32" i="3"/>
  <c r="CM32" i="3" s="1" a="1"/>
  <c r="CM32" i="3" s="1"/>
  <c r="AG20" i="17"/>
  <c r="CM20" i="17" s="1" a="1"/>
  <c r="CM20" i="17" s="1"/>
  <c r="AG27" i="2"/>
  <c r="CM27" i="2" s="1" a="1"/>
  <c r="CM27" i="2" s="1"/>
  <c r="AG28" i="9"/>
  <c r="CM28" i="9" s="1" a="1"/>
  <c r="CM28" i="9" s="1"/>
  <c r="AG28" i="4"/>
  <c r="CM28" i="4" s="1" a="1"/>
  <c r="CM28" i="4" s="1"/>
  <c r="AG39" i="4"/>
  <c r="CM39" i="4" s="1" a="1"/>
  <c r="CM39" i="4" s="1"/>
  <c r="AG44" i="5"/>
  <c r="CM44" i="5" s="1" a="1"/>
  <c r="CM44" i="5" s="1"/>
  <c r="AG16" i="18"/>
  <c r="CM16" i="18" s="1" a="1"/>
  <c r="CM16" i="18" s="1"/>
  <c r="AG41" i="14"/>
  <c r="CM41" i="14" s="1" a="1"/>
  <c r="CM41" i="14" s="1"/>
  <c r="AG35" i="2"/>
  <c r="CM35" i="2" s="1" a="1"/>
  <c r="CM35" i="2" s="1"/>
  <c r="AG38" i="4"/>
  <c r="CM38" i="4" s="1" a="1"/>
  <c r="CM38" i="4" s="1"/>
  <c r="AG40" i="5"/>
  <c r="CM40" i="5" s="1" a="1"/>
  <c r="CM40" i="5" s="1"/>
  <c r="AG31" i="3"/>
  <c r="CM31" i="3" s="1" a="1"/>
  <c r="CM31" i="3" s="1"/>
  <c r="AG31" i="17"/>
  <c r="CM31" i="17" s="1" a="1"/>
  <c r="CM31" i="17" s="1"/>
  <c r="AG23" i="19"/>
  <c r="CM23" i="19" s="1" a="1"/>
  <c r="CM23" i="19" s="1"/>
  <c r="AH22" i="21"/>
  <c r="CN22" i="21" s="1" a="1"/>
  <c r="CN22" i="21" s="1"/>
  <c r="AH38" i="7"/>
  <c r="CN38" i="7" s="1" a="1"/>
  <c r="CN38" i="7" s="1"/>
  <c r="AG27" i="15"/>
  <c r="CM27" i="15" s="1" a="1"/>
  <c r="CM27" i="15" s="1"/>
  <c r="AG33" i="8"/>
  <c r="CM33" i="8" s="1" a="1"/>
  <c r="CM33" i="8" s="1"/>
  <c r="AG43" i="13"/>
  <c r="CM43" i="13" s="1" a="1"/>
  <c r="CM43" i="13" s="1"/>
  <c r="AH34" i="8"/>
  <c r="CN34" i="8" s="1" a="1"/>
  <c r="CN34" i="8" s="1"/>
  <c r="AG37" i="9"/>
  <c r="CM37" i="9" s="1" a="1"/>
  <c r="CM37" i="9" s="1"/>
  <c r="AG15" i="1"/>
  <c r="CM15" i="1" s="1" a="1"/>
  <c r="CM15" i="1" s="1"/>
  <c r="AG43" i="7"/>
  <c r="CM43" i="7" s="1" a="1"/>
  <c r="CM43" i="7" s="1"/>
  <c r="AG20" i="10"/>
  <c r="CM20" i="10" s="1" a="1"/>
  <c r="CM20" i="10" s="1"/>
  <c r="AG30" i="14"/>
  <c r="CM30" i="14" s="1" a="1"/>
  <c r="CM30" i="14" s="1"/>
  <c r="AG28" i="17"/>
  <c r="CM28" i="17" s="1" a="1"/>
  <c r="CM28" i="17" s="1"/>
  <c r="AG22" i="14"/>
  <c r="CM22" i="14" s="1" a="1"/>
  <c r="CM22" i="14" s="1"/>
  <c r="AG36" i="11"/>
  <c r="CM36" i="11" s="1" a="1"/>
  <c r="CM36" i="11" s="1"/>
  <c r="AG39" i="20"/>
  <c r="CM39" i="20" s="1" a="1"/>
  <c r="CM39" i="20" s="1"/>
  <c r="AG19" i="12"/>
  <c r="CM19" i="12" s="1" a="1"/>
  <c r="CM19" i="12" s="1"/>
  <c r="AG23" i="15"/>
  <c r="CM23" i="15" s="1" a="1"/>
  <c r="CM23" i="15" s="1"/>
  <c r="AG26" i="4"/>
  <c r="CM26" i="4" s="1" a="1"/>
  <c r="CM26" i="4" s="1"/>
  <c r="AG31" i="12"/>
  <c r="CM31" i="12" s="1" a="1"/>
  <c r="CM31" i="12" s="1"/>
  <c r="AG33" i="11"/>
  <c r="CM33" i="11" s="1" a="1"/>
  <c r="CM33" i="11" s="1"/>
  <c r="AG42" i="2"/>
  <c r="CM42" i="2" s="1" a="1"/>
  <c r="CM42" i="2" s="1"/>
  <c r="AG44" i="3"/>
  <c r="CM44" i="3" s="1" a="1"/>
  <c r="CM44" i="3" s="1"/>
  <c r="AG17" i="5"/>
  <c r="CM17" i="5" s="1" a="1"/>
  <c r="CM17" i="5" s="1"/>
  <c r="AG40" i="21"/>
  <c r="CM40" i="21" s="1" a="1"/>
  <c r="CM40" i="21" s="1"/>
  <c r="AG43" i="6"/>
  <c r="CM43" i="6" s="1" a="1"/>
  <c r="CM43" i="6" s="1"/>
  <c r="AG31" i="21"/>
  <c r="CM31" i="21" s="1" a="1"/>
  <c r="CM31" i="21" s="1"/>
  <c r="AG21" i="13"/>
  <c r="CM21" i="13" s="1" a="1"/>
  <c r="CM21" i="13" s="1"/>
  <c r="AG21" i="10"/>
  <c r="CM21" i="10" s="1" a="1"/>
  <c r="CM21" i="10" s="1"/>
  <c r="AG38" i="20"/>
  <c r="CM38" i="20" s="1" a="1"/>
  <c r="CM38" i="20" s="1"/>
  <c r="AH16" i="7"/>
  <c r="CN16" i="7" s="1" a="1"/>
  <c r="CN16" i="7" s="1"/>
  <c r="AG25" i="12"/>
  <c r="CM25" i="12" s="1" a="1"/>
  <c r="CM25" i="12" s="1"/>
  <c r="AH20" i="5"/>
  <c r="CN20" i="5" s="1" a="1"/>
  <c r="CN20" i="5" s="1"/>
  <c r="AG44" i="20"/>
  <c r="CM44" i="20" s="1" a="1"/>
  <c r="CM44" i="20" s="1"/>
  <c r="AG36" i="18"/>
  <c r="CM36" i="18" s="1" a="1"/>
  <c r="CM36" i="18" s="1"/>
  <c r="AG29" i="20"/>
  <c r="CM29" i="20" s="1" a="1"/>
  <c r="CM29" i="20" s="1"/>
  <c r="AG32" i="14"/>
  <c r="CM32" i="14" s="1" a="1"/>
  <c r="CM32" i="14" s="1"/>
  <c r="AG34" i="12"/>
  <c r="CM34" i="12" s="1" a="1"/>
  <c r="CM34" i="12" s="1"/>
  <c r="AG30" i="12"/>
  <c r="CM30" i="12" s="1" a="1"/>
  <c r="CM30" i="12" s="1"/>
  <c r="AG20" i="15"/>
  <c r="CM20" i="15" s="1" a="1"/>
  <c r="CM20" i="15" s="1"/>
  <c r="AG39" i="7"/>
  <c r="CM39" i="7" s="1" a="1"/>
  <c r="CM39" i="7" s="1"/>
  <c r="AG25" i="18"/>
  <c r="CM25" i="18" s="1" a="1"/>
  <c r="CM25" i="18" s="1"/>
  <c r="AG21" i="19"/>
  <c r="CM21" i="19" s="1" a="1"/>
  <c r="CM21" i="19" s="1"/>
  <c r="AG21" i="14"/>
  <c r="CM21" i="14" s="1" a="1"/>
  <c r="CM21" i="14" s="1"/>
  <c r="AG43" i="8"/>
  <c r="CM43" i="8" s="1" a="1"/>
  <c r="CM43" i="8" s="1"/>
  <c r="AG41" i="16"/>
  <c r="CM41" i="16" s="1" a="1"/>
  <c r="CM41" i="16" s="1"/>
  <c r="AG19" i="3"/>
  <c r="CM19" i="3" s="1" a="1"/>
  <c r="CM19" i="3" s="1"/>
  <c r="AG33" i="16"/>
  <c r="CM33" i="16" s="1" a="1"/>
  <c r="CM33" i="16" s="1"/>
  <c r="AG22" i="4"/>
  <c r="CM22" i="4" s="1" a="1"/>
  <c r="CM22" i="4" s="1"/>
  <c r="AG19" i="11"/>
  <c r="CM19" i="11" s="1" a="1"/>
  <c r="CM19" i="11" s="1"/>
  <c r="AG23" i="11"/>
  <c r="CM23" i="11" s="1" a="1"/>
  <c r="CM23" i="11" s="1"/>
  <c r="AG18" i="13"/>
  <c r="CM18" i="13" s="1" a="1"/>
  <c r="CM18" i="13" s="1"/>
  <c r="AG17" i="10"/>
  <c r="CM17" i="10" s="1" a="1"/>
  <c r="CM17" i="10" s="1"/>
  <c r="AG34" i="9"/>
  <c r="CM34" i="9" s="1" a="1"/>
  <c r="CM34" i="9" s="1"/>
  <c r="AG29" i="21"/>
  <c r="CM29" i="21" s="1" a="1"/>
  <c r="CM29" i="21" s="1"/>
  <c r="AG20" i="7"/>
  <c r="CM20" i="7" s="1" a="1"/>
  <c r="CM20" i="7" s="1"/>
  <c r="AH38" i="6"/>
  <c r="CN38" i="6" s="1" a="1"/>
  <c r="CN38" i="6" s="1"/>
  <c r="AG34" i="21"/>
  <c r="CM34" i="21" s="1" a="1"/>
  <c r="CM34" i="21" s="1"/>
  <c r="AG20" i="19"/>
  <c r="CM20" i="19" s="1" a="1"/>
  <c r="CM20" i="19" s="1"/>
  <c r="AG18" i="19"/>
  <c r="CM18" i="19" s="1" a="1"/>
  <c r="CM18" i="19" s="1"/>
  <c r="AG44" i="18"/>
  <c r="CM44" i="18" s="1" a="1"/>
  <c r="CM44" i="18" s="1"/>
  <c r="AG43" i="20"/>
  <c r="CM43" i="20" s="1" a="1"/>
  <c r="CM43" i="20" s="1"/>
  <c r="AG38" i="17"/>
  <c r="CM38" i="17" s="1" a="1"/>
  <c r="CM38" i="17" s="1"/>
  <c r="AG16" i="11"/>
  <c r="CM16" i="11" s="1" a="1"/>
  <c r="CM16" i="11" s="1"/>
  <c r="AG26" i="21"/>
  <c r="CM26" i="21" s="1" a="1"/>
  <c r="CM26" i="21" s="1"/>
  <c r="AG33" i="20"/>
  <c r="CM33" i="20" s="1" a="1"/>
  <c r="CM33" i="20" s="1"/>
  <c r="AG24" i="19"/>
  <c r="CM24" i="19" s="1" a="1"/>
  <c r="CM24" i="19" s="1"/>
  <c r="AG42" i="1"/>
  <c r="CM42" i="1" s="1" a="1"/>
  <c r="CM42" i="1" s="1"/>
  <c r="AG19" i="2"/>
  <c r="CM19" i="2" s="1" a="1"/>
  <c r="CM19" i="2" s="1"/>
  <c r="AG42" i="6"/>
  <c r="CM42" i="6" s="1" a="1"/>
  <c r="CM42" i="6" s="1"/>
  <c r="AG29" i="19"/>
  <c r="CM29" i="19" s="1" a="1"/>
  <c r="CM29" i="19" s="1"/>
  <c r="AG36" i="8"/>
  <c r="CM36" i="8" s="1" a="1"/>
  <c r="CM36" i="8" s="1"/>
  <c r="AG21" i="11"/>
  <c r="CM21" i="11" s="1" a="1"/>
  <c r="CM21" i="11" s="1"/>
  <c r="AG28" i="3"/>
  <c r="CM28" i="3" s="1" a="1"/>
  <c r="CM28" i="3" s="1"/>
  <c r="AG33" i="14"/>
  <c r="CM33" i="14" s="1" a="1"/>
  <c r="CM33" i="14" s="1"/>
  <c r="AG24" i="4"/>
  <c r="CM24" i="4" s="1" a="1"/>
  <c r="CM24" i="4" s="1"/>
  <c r="AG26" i="3"/>
  <c r="CM26" i="3" s="1" a="1"/>
  <c r="CM26" i="3" s="1"/>
  <c r="AG16" i="4"/>
  <c r="CM16" i="4" s="1" a="1"/>
  <c r="CM16" i="4" s="1"/>
  <c r="AG41" i="13"/>
  <c r="CM41" i="13" s="1" a="1"/>
  <c r="CM41" i="13" s="1"/>
  <c r="AG28" i="2"/>
  <c r="CM28" i="2" s="1" a="1"/>
  <c r="CM28" i="2" s="1"/>
  <c r="AG23" i="2"/>
  <c r="CM23" i="2" s="1" a="1"/>
  <c r="CM23" i="2" s="1"/>
  <c r="AG29" i="17"/>
  <c r="CM29" i="17" s="1" a="1"/>
  <c r="CM29" i="17" s="1"/>
  <c r="AH24" i="2"/>
  <c r="CN24" i="2" s="1" a="1"/>
  <c r="CN24" i="2" s="1"/>
  <c r="AG40" i="13"/>
  <c r="CM40" i="13" s="1" a="1"/>
  <c r="CM40" i="13" s="1"/>
  <c r="AG36" i="7"/>
  <c r="CM36" i="7" s="1" a="1"/>
  <c r="CM36" i="7" s="1"/>
  <c r="AG24" i="20"/>
  <c r="CM24" i="20" s="1" a="1"/>
  <c r="CM24" i="20" s="1"/>
  <c r="AG17" i="19"/>
  <c r="CM17" i="19" s="1" a="1"/>
  <c r="CM17" i="19" s="1"/>
  <c r="AG16" i="20"/>
  <c r="CM16" i="20" s="1" a="1"/>
  <c r="CM16" i="20" s="1"/>
  <c r="AG15" i="9"/>
  <c r="CM15" i="9" s="1" a="1"/>
  <c r="CM15" i="9" s="1"/>
  <c r="AG35" i="7"/>
  <c r="CM35" i="7" s="1" a="1"/>
  <c r="CM35" i="7" s="1"/>
  <c r="AG21" i="12"/>
  <c r="CM21" i="12" s="1" a="1"/>
  <c r="CM21" i="12" s="1"/>
  <c r="AG21" i="17"/>
  <c r="CM21" i="17" s="1" a="1"/>
  <c r="CM21" i="17" s="1"/>
  <c r="AG43" i="9"/>
  <c r="CM43" i="9" s="1" a="1"/>
  <c r="CM43" i="9" s="1"/>
  <c r="AG15" i="3"/>
  <c r="CM15" i="3" s="1" a="1"/>
  <c r="CM15" i="3" s="1"/>
  <c r="AG35" i="9"/>
  <c r="CM35" i="9" s="1" a="1"/>
  <c r="CM35" i="9" s="1"/>
  <c r="AG16" i="13"/>
  <c r="CM16" i="13" s="1" a="1"/>
  <c r="CM16" i="13" s="1"/>
  <c r="AG38" i="13"/>
  <c r="CM38" i="13" s="1" a="1"/>
  <c r="CM38" i="13" s="1"/>
  <c r="AG37" i="18"/>
  <c r="CM37" i="18" s="1" a="1"/>
  <c r="CM37" i="18" s="1"/>
  <c r="AG34" i="11"/>
  <c r="CM34" i="11" s="1" a="1"/>
  <c r="CM34" i="11" s="1"/>
  <c r="AG32" i="18"/>
  <c r="CM32" i="18" s="1" a="1"/>
  <c r="CM32" i="18" s="1"/>
  <c r="AG33" i="3"/>
  <c r="CM33" i="3" s="1" a="1"/>
  <c r="CM33" i="3" s="1"/>
  <c r="AG29" i="11"/>
  <c r="CM29" i="11" s="1" a="1"/>
  <c r="CM29" i="11" s="1"/>
  <c r="AG39" i="6"/>
  <c r="CM39" i="6" s="1" a="1"/>
  <c r="CM39" i="6" s="1"/>
  <c r="AG28" i="11"/>
  <c r="CM28" i="11" s="1" a="1"/>
  <c r="CM28" i="11" s="1"/>
  <c r="AG44" i="4"/>
  <c r="CM44" i="4" s="1" a="1"/>
  <c r="CM44" i="4" s="1"/>
  <c r="AG20" i="12"/>
  <c r="CM20" i="12" s="1" a="1"/>
  <c r="CM20" i="12" s="1"/>
  <c r="AG36" i="4"/>
  <c r="CM36" i="4" s="1" a="1"/>
  <c r="CM36" i="4" s="1"/>
  <c r="AG29" i="16"/>
  <c r="CM29" i="16" s="1" a="1"/>
  <c r="CM29" i="16" s="1"/>
  <c r="AG19" i="5"/>
  <c r="CM19" i="5" s="1" a="1"/>
  <c r="CM19" i="5" s="1"/>
  <c r="AG34" i="15"/>
  <c r="CM34" i="15" s="1" a="1"/>
  <c r="CM34" i="15" s="1"/>
  <c r="AH31" i="10"/>
  <c r="CN31" i="10" s="1" a="1"/>
  <c r="CN31" i="10" s="1"/>
  <c r="AG27" i="3"/>
  <c r="CM27" i="3" s="1" a="1"/>
  <c r="CM27" i="3" s="1"/>
  <c r="AG44" i="7"/>
  <c r="CM44" i="7" s="1" a="1"/>
  <c r="CM44" i="7" s="1"/>
  <c r="AG19" i="17"/>
  <c r="CM19" i="17" s="1" a="1"/>
  <c r="CM19" i="17" s="1"/>
  <c r="AG39" i="17"/>
  <c r="CM39" i="17" s="1" a="1"/>
  <c r="CM39" i="17" s="1"/>
  <c r="AH42" i="3"/>
  <c r="CN42" i="3" s="1" a="1"/>
  <c r="CN42" i="3" s="1"/>
  <c r="AG35" i="18"/>
  <c r="CM35" i="18" s="1" a="1"/>
  <c r="CM35" i="18" s="1"/>
  <c r="AG23" i="17"/>
  <c r="CM23" i="17" s="1" a="1"/>
  <c r="CM23" i="17" s="1"/>
  <c r="AG29" i="18"/>
  <c r="CM29" i="18" s="1" a="1"/>
  <c r="CM29" i="18" s="1"/>
  <c r="AG23" i="9"/>
  <c r="CM23" i="9" s="1" a="1"/>
  <c r="CM23" i="9" s="1"/>
  <c r="AG21" i="18"/>
  <c r="CM21" i="18" s="1" a="1"/>
  <c r="CM21" i="18" s="1"/>
  <c r="AG23" i="14"/>
  <c r="CM23" i="14" s="1" a="1"/>
  <c r="CM23" i="14" s="1"/>
  <c r="AG16" i="14"/>
  <c r="CM16" i="14" s="1" a="1"/>
  <c r="CM16" i="14" s="1"/>
  <c r="AG26" i="18"/>
  <c r="CM26" i="18" s="1" a="1"/>
  <c r="CM26" i="18" s="1"/>
  <c r="AG24" i="21"/>
  <c r="CM24" i="21" s="1" a="1"/>
  <c r="CM24" i="21" s="1"/>
  <c r="AG18" i="18"/>
  <c r="CM18" i="18" s="1" a="1"/>
  <c r="CM18" i="18" s="1"/>
  <c r="AG30" i="11"/>
  <c r="CM30" i="11" s="1" a="1"/>
  <c r="CM30" i="11" s="1"/>
  <c r="AG42" i="17"/>
  <c r="CM42" i="17" s="1" a="1"/>
  <c r="CM42" i="17" s="1"/>
  <c r="AG30" i="3"/>
  <c r="CM30" i="3" s="1" a="1"/>
  <c r="CM30" i="3" s="1"/>
  <c r="AG41" i="17"/>
  <c r="CM41" i="17" s="1" a="1"/>
  <c r="CM41" i="17" s="1"/>
  <c r="AG37" i="10"/>
  <c r="CM37" i="10" s="1" a="1"/>
  <c r="CM37" i="10" s="1"/>
  <c r="AG32" i="10"/>
  <c r="CM32" i="10" s="1" a="1"/>
  <c r="CM32" i="10" s="1"/>
  <c r="AG43" i="2"/>
  <c r="CM43" i="2" s="1" a="1"/>
  <c r="CM43" i="2" s="1"/>
  <c r="AG22" i="8"/>
  <c r="CM22" i="8" s="1" a="1"/>
  <c r="CM22" i="8" s="1"/>
  <c r="AG16" i="9"/>
  <c r="CM16" i="9" s="1" a="1"/>
  <c r="CM16" i="9" s="1"/>
  <c r="AG16" i="17"/>
  <c r="CM16" i="17" s="1" a="1"/>
  <c r="CM16" i="17" s="1"/>
  <c r="AG30" i="6"/>
  <c r="CM30" i="6" s="1" a="1"/>
  <c r="CM30" i="6" s="1"/>
  <c r="AG24" i="3"/>
  <c r="CM24" i="3" s="1" a="1"/>
  <c r="CM24" i="3" s="1"/>
  <c r="AG35" i="6"/>
  <c r="CM35" i="6" s="1" a="1"/>
  <c r="CM35" i="6" s="1"/>
  <c r="AG29" i="3"/>
  <c r="CM29" i="3" s="1" a="1"/>
  <c r="CM29" i="3" s="1"/>
  <c r="AG27" i="10"/>
  <c r="CM27" i="10" s="1" a="1"/>
  <c r="CM27" i="10" s="1"/>
  <c r="AH19" i="6"/>
  <c r="CN19" i="6" s="1" a="1"/>
  <c r="CN19" i="6" s="1"/>
  <c r="AH37" i="7"/>
  <c r="CN37" i="7" s="1" a="1"/>
  <c r="CN37" i="7" s="1"/>
  <c r="AG44" i="8"/>
  <c r="CM44" i="8" s="1" a="1"/>
  <c r="CM44" i="8" s="1"/>
  <c r="AG30" i="20"/>
  <c r="CM30" i="20" s="1" a="1"/>
  <c r="CM30" i="20" s="1"/>
  <c r="AG21" i="7"/>
  <c r="CM21" i="7" s="1" a="1"/>
  <c r="CM21" i="7" s="1"/>
  <c r="AG20" i="18"/>
  <c r="CM20" i="18" s="1" a="1"/>
  <c r="CM20" i="18" s="1"/>
  <c r="AG25" i="16"/>
  <c r="CM25" i="16" s="1" a="1"/>
  <c r="CM25" i="16" s="1"/>
  <c r="AG18" i="16"/>
  <c r="CM18" i="16" s="1" a="1"/>
  <c r="CM18" i="16" s="1"/>
  <c r="AG22" i="1"/>
  <c r="CM22" i="1" s="1" a="1"/>
  <c r="CM22" i="1" s="1"/>
  <c r="AG42" i="20"/>
  <c r="CM42" i="20" s="1" a="1"/>
  <c r="CM42" i="20" s="1"/>
  <c r="AG34" i="1"/>
  <c r="CM34" i="1" s="1" a="1"/>
  <c r="CM34" i="1" s="1"/>
  <c r="AG35" i="11"/>
  <c r="CM35" i="11" s="1" a="1"/>
  <c r="CM35" i="11" s="1"/>
  <c r="AG29" i="1"/>
  <c r="CM29" i="1" s="1" a="1"/>
  <c r="CM29" i="1" s="1"/>
  <c r="AG41" i="1"/>
  <c r="CM41" i="1" s="1" a="1"/>
  <c r="CM41" i="1" s="1"/>
  <c r="AG17" i="18"/>
  <c r="CM17" i="18" s="1" a="1"/>
  <c r="CM17" i="18" s="1"/>
  <c r="AG38" i="15"/>
  <c r="CM38" i="15" s="1" a="1"/>
  <c r="CM38" i="15" s="1"/>
  <c r="AG21" i="6"/>
  <c r="CM21" i="6" s="1" a="1"/>
  <c r="CM21" i="6" s="1"/>
  <c r="AG30" i="5"/>
  <c r="CM30" i="5" s="1" a="1"/>
  <c r="CM30" i="5" s="1"/>
  <c r="AG28" i="8"/>
  <c r="CM28" i="8" s="1" a="1"/>
  <c r="CM28" i="8" s="1"/>
  <c r="AG22" i="5"/>
  <c r="CM22" i="5" s="1" a="1"/>
  <c r="CM22" i="5" s="1"/>
  <c r="AG18" i="3"/>
  <c r="CM18" i="3" s="1" a="1"/>
  <c r="CM18" i="3" s="1"/>
  <c r="AG28" i="16"/>
  <c r="CM28" i="16" s="1" a="1"/>
  <c r="CM28" i="16" s="1"/>
  <c r="AG36" i="6"/>
  <c r="CM36" i="6" s="1" a="1"/>
  <c r="CM36" i="6" s="1"/>
  <c r="AG42" i="21"/>
  <c r="CM42" i="21" s="1" a="1"/>
  <c r="CM42" i="21" s="1"/>
  <c r="AG40" i="2"/>
  <c r="CM40" i="2" s="1" a="1"/>
  <c r="CM40" i="2" s="1"/>
  <c r="AG17" i="21"/>
  <c r="CM17" i="21" s="1" a="1"/>
  <c r="CM17" i="21" s="1"/>
  <c r="AG35" i="10"/>
  <c r="CM35" i="10" s="1" a="1"/>
  <c r="CM35" i="10" s="1"/>
  <c r="AG44" i="12"/>
  <c r="CM44" i="12" s="1" a="1"/>
  <c r="CM44" i="12" s="1"/>
  <c r="AH39" i="9"/>
  <c r="CN39" i="9" s="1" a="1"/>
  <c r="CN39" i="9" s="1"/>
  <c r="AG27" i="14"/>
  <c r="CM27" i="14" s="1" a="1"/>
  <c r="CM27" i="14" s="1"/>
  <c r="AG16" i="21"/>
  <c r="CM16" i="21" s="1" a="1"/>
  <c r="CM16" i="21" s="1"/>
  <c r="AG36" i="15"/>
  <c r="CM36" i="15" s="1" a="1"/>
  <c r="CM36" i="15" s="1"/>
  <c r="AG31" i="16"/>
  <c r="CM31" i="16" s="1" a="1"/>
  <c r="CM31" i="16" s="1"/>
  <c r="AG34" i="10"/>
  <c r="CM34" i="10" s="1" a="1"/>
  <c r="CM34" i="10" s="1"/>
  <c r="AG18" i="1"/>
  <c r="CM18" i="1" s="1" a="1"/>
  <c r="CM18" i="1" s="1"/>
  <c r="AG41" i="10"/>
  <c r="CM41" i="10" s="1" a="1"/>
  <c r="CM41" i="10" s="1"/>
  <c r="AG36" i="14"/>
  <c r="CM36" i="14" s="1" a="1"/>
  <c r="CM36" i="14" s="1"/>
  <c r="AG42" i="4"/>
  <c r="CM42" i="4" s="1" a="1"/>
  <c r="CM42" i="4" s="1"/>
  <c r="AG44" i="1"/>
  <c r="CM44" i="1" s="1" a="1"/>
  <c r="CM44" i="1" s="1"/>
  <c r="AG41" i="12"/>
  <c r="CM41" i="12" s="1" a="1"/>
  <c r="CM41" i="12" s="1"/>
  <c r="AG30" i="9"/>
  <c r="CM30" i="9" s="1" a="1"/>
  <c r="CM30" i="9" s="1"/>
  <c r="AG40" i="12"/>
  <c r="CM40" i="12" s="1" a="1"/>
  <c r="CM40" i="12" s="1"/>
  <c r="AG17" i="2"/>
  <c r="CM17" i="2" s="1" a="1"/>
  <c r="CM17" i="2" s="1"/>
  <c r="AG22" i="16"/>
  <c r="CM22" i="16" s="1" a="1"/>
  <c r="CM22" i="16" s="1"/>
  <c r="AG31" i="8"/>
  <c r="CM31" i="8" s="1" a="1"/>
  <c r="CM31" i="8" s="1"/>
  <c r="AG32" i="9"/>
  <c r="CM32" i="9" s="1" a="1"/>
  <c r="CM32" i="9" s="1"/>
  <c r="AG25" i="9"/>
  <c r="CM25" i="9" s="1" a="1"/>
  <c r="CM25" i="9" s="1"/>
  <c r="AG31" i="11"/>
  <c r="CM31" i="11" s="1" a="1"/>
  <c r="CM31" i="11" s="1"/>
  <c r="AG40" i="3"/>
  <c r="CM40" i="3" s="1" a="1"/>
  <c r="CM40" i="3" s="1"/>
  <c r="AG19" i="4"/>
  <c r="CM19" i="4" s="1" a="1"/>
  <c r="CM19" i="4" s="1"/>
  <c r="AG44" i="9"/>
  <c r="CM44" i="9" s="1" a="1"/>
  <c r="CM44" i="9" s="1"/>
  <c r="AG29" i="5"/>
  <c r="CM29" i="5" s="1" a="1"/>
  <c r="CM29" i="5" s="1"/>
  <c r="AG31" i="7"/>
  <c r="CM31" i="7" s="1" a="1"/>
  <c r="CM31" i="7" s="1"/>
  <c r="AH19" i="7"/>
  <c r="CN19" i="7" s="1" a="1"/>
  <c r="CN19" i="7" s="1"/>
  <c r="AG34" i="19"/>
  <c r="CM34" i="19" s="1" a="1"/>
  <c r="CM34" i="19" s="1"/>
  <c r="AG19" i="1"/>
  <c r="CM19" i="1" s="1" a="1"/>
  <c r="CM19" i="1" s="1"/>
  <c r="AG23" i="7"/>
  <c r="CM23" i="7" s="1" a="1"/>
  <c r="CM23" i="7" s="1"/>
  <c r="AG30" i="13"/>
  <c r="CM30" i="13" s="1" a="1"/>
  <c r="CM30" i="13" s="1"/>
  <c r="AG41" i="5"/>
  <c r="CM41" i="5" s="1" a="1"/>
  <c r="CM41" i="5" s="1"/>
  <c r="AG22" i="13"/>
  <c r="CM22" i="13" s="1" a="1"/>
  <c r="CM22" i="13" s="1"/>
  <c r="AG19" i="13"/>
  <c r="CM19" i="13" s="1" a="1"/>
  <c r="CM19" i="13" s="1"/>
  <c r="AG41" i="15"/>
  <c r="CM41" i="15" s="1" a="1"/>
  <c r="CM41" i="15" s="1"/>
  <c r="AG41" i="20"/>
  <c r="CM41" i="20" s="1" a="1"/>
  <c r="CM41" i="20" s="1"/>
  <c r="AG33" i="15"/>
  <c r="CM33" i="15" s="1" a="1"/>
  <c r="CM33" i="15" s="1"/>
  <c r="AG17" i="13"/>
  <c r="CM17" i="13" s="1" a="1"/>
  <c r="CM17" i="13" s="1"/>
  <c r="AG44" i="16"/>
  <c r="CM44" i="16" s="1" a="1"/>
  <c r="CM44" i="16" s="1"/>
  <c r="AG34" i="17"/>
  <c r="CM34" i="17" s="1" a="1"/>
  <c r="CM34" i="17" s="1"/>
  <c r="AG28" i="1"/>
  <c r="CM28" i="1" s="1" a="1"/>
  <c r="CM28" i="1" s="1"/>
  <c r="AG30" i="16"/>
  <c r="CM30" i="16" s="1" a="1"/>
  <c r="CM30" i="16" s="1"/>
  <c r="AG20" i="1"/>
  <c r="CM20" i="1" s="1" a="1"/>
  <c r="CM20" i="1" s="1"/>
  <c r="AG23" i="10"/>
  <c r="CM23" i="10" s="1" a="1"/>
  <c r="CM23" i="10" s="1"/>
  <c r="AG18" i="20"/>
  <c r="CM18" i="20" s="1" a="1"/>
  <c r="CM18" i="20" s="1"/>
  <c r="AG16" i="12"/>
  <c r="CM16" i="12" s="1" a="1"/>
  <c r="CM16" i="12" s="1"/>
  <c r="AG41" i="6"/>
  <c r="CM41" i="6" s="1" a="1"/>
  <c r="CM41" i="6" s="1"/>
  <c r="AG39" i="11"/>
  <c r="CM39" i="11" s="1" a="1"/>
  <c r="CM39" i="11" s="1"/>
  <c r="AG17" i="8"/>
  <c r="CM17" i="8" s="1" a="1"/>
  <c r="CM17" i="8" s="1"/>
  <c r="AG18" i="11"/>
  <c r="CM18" i="11" s="1" a="1"/>
  <c r="CM18" i="11" s="1"/>
  <c r="AG28" i="13"/>
  <c r="CM28" i="13" s="1" a="1"/>
  <c r="CM28" i="13" s="1"/>
  <c r="AG31" i="4"/>
  <c r="CM31" i="4" s="1" a="1"/>
  <c r="CM31" i="4" s="1"/>
  <c r="AH27" i="6"/>
  <c r="CN27" i="6" s="1" a="1"/>
  <c r="CN27" i="6" s="1"/>
  <c r="AG42" i="11"/>
  <c r="CM42" i="11" s="1" a="1"/>
  <c r="CM42" i="11" s="1"/>
  <c r="AH22" i="7"/>
  <c r="CN22" i="7" s="1" a="1"/>
  <c r="CN22" i="7" s="1"/>
  <c r="AG20" i="4"/>
  <c r="CM20" i="4" s="1" a="1"/>
  <c r="CM20" i="4" s="1"/>
  <c r="AG27" i="1"/>
  <c r="CM27" i="1" s="1" a="1"/>
  <c r="CM27" i="1" s="1"/>
  <c r="AH20" i="6"/>
  <c r="CN20" i="6" s="1" a="1"/>
  <c r="CN20" i="6" s="1"/>
  <c r="AG39" i="1"/>
  <c r="CM39" i="1" s="1" a="1"/>
  <c r="CM39" i="1" s="1"/>
  <c r="AG27" i="21"/>
  <c r="CM27" i="21" s="1" a="1"/>
  <c r="CM27" i="21" s="1"/>
  <c r="AG25" i="1"/>
  <c r="CM25" i="1" s="1" a="1"/>
  <c r="CM25" i="1" s="1"/>
  <c r="AG27" i="13"/>
  <c r="CM27" i="13" s="1" a="1"/>
  <c r="CM27" i="13" s="1"/>
  <c r="AG17" i="1"/>
  <c r="CM17" i="1" s="1" a="1"/>
  <c r="CM17" i="1" s="1"/>
  <c r="AG43" i="17"/>
  <c r="CM43" i="17" s="1" a="1"/>
  <c r="CM43" i="17" s="1"/>
  <c r="AG36" i="17"/>
  <c r="CM36" i="17" s="1" a="1"/>
  <c r="CM36" i="17" s="1"/>
  <c r="AG37" i="3"/>
  <c r="CM37" i="3" s="1" a="1"/>
  <c r="CM37" i="3" s="1"/>
  <c r="AG18" i="10"/>
  <c r="CM18" i="10" s="1" a="1"/>
  <c r="CM18" i="10" s="1"/>
  <c r="AG38" i="21"/>
  <c r="CM38" i="21" s="1" a="1"/>
  <c r="CM38" i="21" s="1"/>
  <c r="AG18" i="15"/>
  <c r="CM18" i="15" s="1" a="1"/>
  <c r="CM18" i="15" s="1"/>
  <c r="AG18" i="7"/>
  <c r="CM18" i="7" s="1" a="1"/>
  <c r="CM18" i="7" s="1"/>
  <c r="AG37" i="21"/>
  <c r="CM37" i="21" s="1" a="1"/>
  <c r="CM37" i="21" s="1"/>
  <c r="AG21" i="3"/>
  <c r="CM21" i="3" s="1" a="1"/>
  <c r="CM21" i="3" s="1"/>
  <c r="AG25" i="15"/>
  <c r="CM25" i="15" s="1" a="1"/>
  <c r="CM25" i="15" s="1"/>
  <c r="AG24" i="12"/>
  <c r="CM24" i="12" s="1" a="1"/>
  <c r="CM24" i="12" s="1"/>
  <c r="AG22" i="15"/>
  <c r="CM22" i="15" s="1" a="1"/>
  <c r="CM22" i="15" s="1"/>
  <c r="AG31" i="2"/>
  <c r="CM31" i="2" s="1" a="1"/>
  <c r="CM31" i="2" s="1"/>
  <c r="AG34" i="5"/>
  <c r="CM34" i="5" s="1" a="1"/>
  <c r="CM34" i="5" s="1"/>
  <c r="AG25" i="3"/>
  <c r="CM25" i="3" s="1" a="1"/>
  <c r="CM25" i="3" s="1"/>
  <c r="AG34" i="20"/>
  <c r="CM34" i="20" s="1" a="1"/>
  <c r="CM34" i="20" s="1"/>
  <c r="AG16" i="3"/>
  <c r="CM16" i="3" s="1" a="1"/>
  <c r="CM16" i="3" s="1"/>
  <c r="AG30" i="19"/>
  <c r="CM30" i="19" s="1" a="1"/>
  <c r="CM30" i="19" s="1"/>
  <c r="AG18" i="14"/>
  <c r="CM18" i="14" s="1" a="1"/>
  <c r="CM18" i="14" s="1"/>
  <c r="AH42" i="7"/>
  <c r="CN42" i="7" s="1" a="1"/>
  <c r="CN42" i="7" s="1"/>
  <c r="AG39" i="3"/>
  <c r="CM39" i="3" s="1" a="1"/>
  <c r="CM39" i="3" s="1"/>
  <c r="AG20" i="11"/>
  <c r="CM20" i="11" s="1" a="1"/>
  <c r="CM20" i="11" s="1"/>
  <c r="AG32" i="7"/>
  <c r="CM32" i="7" s="1" a="1"/>
  <c r="CM32" i="7" s="1"/>
  <c r="AG36" i="20"/>
  <c r="CM36" i="20" s="1" a="1"/>
  <c r="CM36" i="20" s="1"/>
  <c r="AG38" i="11"/>
  <c r="CM38" i="11" s="1" a="1"/>
  <c r="CM38" i="11" s="1"/>
  <c r="AG32" i="1"/>
  <c r="CM32" i="1" s="1" a="1"/>
  <c r="CM32" i="1" s="1"/>
  <c r="AG21" i="20"/>
  <c r="CM21" i="20" s="1" a="1"/>
  <c r="CM21" i="20" s="1"/>
  <c r="AG24" i="1"/>
  <c r="CM24" i="1" s="1" a="1"/>
  <c r="CM24" i="1" s="1"/>
  <c r="AG34" i="7"/>
  <c r="CM34" i="7" s="1" a="1"/>
  <c r="CM34" i="7" s="1"/>
  <c r="AG28" i="12"/>
  <c r="CM28" i="12" s="1" a="1"/>
  <c r="CM28" i="12" s="1"/>
  <c r="AG26" i="15"/>
  <c r="CM26" i="15" s="1" a="1"/>
  <c r="CM26" i="15" s="1"/>
  <c r="AG44" i="11"/>
  <c r="CM44" i="11" s="1" a="1"/>
  <c r="CM44" i="11" s="1"/>
  <c r="AG32" i="5"/>
  <c r="CM32" i="5" s="1" a="1"/>
  <c r="CM32" i="5" s="1"/>
  <c r="AG21" i="1"/>
  <c r="CM21" i="1" s="1" a="1"/>
  <c r="CM21" i="1" s="1"/>
  <c r="AG28" i="14"/>
  <c r="CM28" i="14" s="1" a="1"/>
  <c r="CM28" i="14" s="1"/>
  <c r="AG25" i="10"/>
  <c r="CM25" i="10" s="1" a="1"/>
  <c r="CM25" i="10" s="1"/>
  <c r="AG16" i="2"/>
  <c r="CM16" i="2" s="1" a="1"/>
  <c r="CM16" i="2" s="1"/>
  <c r="AG37" i="12"/>
  <c r="CM37" i="12" s="1" a="1"/>
  <c r="CM37" i="12" s="1"/>
  <c r="AG17" i="12"/>
  <c r="CM17" i="12" s="1" a="1"/>
  <c r="CM17" i="12" s="1"/>
  <c r="AG24" i="9"/>
  <c r="CM24" i="9" s="1" a="1"/>
  <c r="CM24" i="9" s="1"/>
  <c r="AG18" i="9"/>
  <c r="CM18" i="9" s="1" a="1"/>
  <c r="CM18" i="9" s="1"/>
  <c r="AG16" i="6"/>
  <c r="CM16" i="6" s="1" a="1"/>
  <c r="CM16" i="6" s="1"/>
  <c r="AH38" i="14"/>
  <c r="CN38" i="14" s="1" a="1"/>
  <c r="CN38" i="14" s="1"/>
  <c r="AG29" i="7"/>
  <c r="CM29" i="7" s="1" a="1"/>
  <c r="CM29" i="7" s="1"/>
  <c r="AG41" i="4"/>
  <c r="CM41" i="4" s="1" a="1"/>
  <c r="CM41" i="4" s="1"/>
  <c r="AG40" i="9"/>
  <c r="CM40" i="9" s="1" a="1"/>
  <c r="CM40" i="9" s="1"/>
  <c r="AG18" i="8"/>
  <c r="CM18" i="8" s="1" a="1"/>
  <c r="CM18" i="8" s="1"/>
  <c r="AG23" i="18"/>
  <c r="CM23" i="18" s="1" a="1"/>
  <c r="CM23" i="18" s="1"/>
  <c r="AG42" i="5"/>
  <c r="CM42" i="5" s="1" a="1"/>
  <c r="CM42" i="5" s="1"/>
  <c r="AG21" i="21"/>
  <c r="CM21" i="21" s="1" a="1"/>
  <c r="CM21" i="21" s="1"/>
  <c r="AG32" i="4"/>
  <c r="CM32" i="4" s="1" a="1"/>
  <c r="CM32" i="4" s="1"/>
  <c r="AG42" i="18"/>
  <c r="CM42" i="18" s="1" a="1"/>
  <c r="CM42" i="18" s="1"/>
  <c r="AG34" i="16"/>
  <c r="CM34" i="16" s="1" a="1"/>
  <c r="CM34" i="16" s="1"/>
  <c r="AG37" i="14"/>
  <c r="CM37" i="14" s="1" a="1"/>
  <c r="CM37" i="14" s="1"/>
  <c r="AG35" i="12"/>
  <c r="CM35" i="12" s="1" a="1"/>
  <c r="CM35" i="12" s="1"/>
  <c r="AG40" i="10"/>
  <c r="CM40" i="10" s="1" a="1"/>
  <c r="CM40" i="10" s="1"/>
  <c r="AG28" i="10"/>
  <c r="CM28" i="10" s="1" a="1"/>
  <c r="CM28" i="10" s="1"/>
  <c r="AG37" i="16"/>
  <c r="CM37" i="16" s="1" a="1"/>
  <c r="CM37" i="16" s="1"/>
  <c r="AG26" i="13"/>
  <c r="CM26" i="13" s="1" a="1"/>
  <c r="CM26" i="13" s="1"/>
  <c r="AG36" i="16"/>
  <c r="CM36" i="16" s="1" a="1"/>
  <c r="CM36" i="16" s="1"/>
  <c r="AG37" i="5"/>
  <c r="CM37" i="5" s="1" a="1"/>
  <c r="CM37" i="5" s="1"/>
  <c r="AG23" i="16"/>
  <c r="CM23" i="16" s="1" a="1"/>
  <c r="CM23" i="16" s="1"/>
  <c r="AG17" i="15"/>
  <c r="CM17" i="15" s="1" a="1"/>
  <c r="CM17" i="15" s="1"/>
  <c r="AG27" i="12"/>
  <c r="CM27" i="12" s="1" a="1"/>
  <c r="CM27" i="12" s="1"/>
  <c r="AG36" i="21"/>
  <c r="CM36" i="21" s="1" a="1"/>
  <c r="CM36" i="21" s="1"/>
  <c r="AG26" i="14"/>
  <c r="CM26" i="14" s="1" a="1"/>
  <c r="CM26" i="14" s="1"/>
  <c r="AG43" i="15"/>
  <c r="CM43" i="15" s="1" a="1"/>
  <c r="CM43" i="15" s="1"/>
  <c r="AG42" i="13"/>
  <c r="CM42" i="13" s="1" a="1"/>
  <c r="CM42" i="13" s="1"/>
  <c r="AG44" i="6"/>
  <c r="CM44" i="6" s="1" a="1"/>
  <c r="CM44" i="6" s="1"/>
  <c r="AG17" i="9"/>
  <c r="CM17" i="9" s="1" a="1"/>
  <c r="CM17" i="9" s="1"/>
  <c r="AG32" i="8"/>
  <c r="CM32" i="8" s="1" a="1"/>
  <c r="CM32" i="8" s="1"/>
  <c r="AG38" i="12"/>
  <c r="CM38" i="12" s="1" a="1"/>
  <c r="CM38" i="12" s="1"/>
  <c r="AG25" i="7"/>
  <c r="CM25" i="7" s="1" a="1"/>
  <c r="CM25" i="7" s="1"/>
  <c r="AH21" i="8"/>
  <c r="CN21" i="8" s="1" a="1"/>
  <c r="CN21" i="8" s="1"/>
  <c r="AG27" i="19"/>
  <c r="CM27" i="19" s="1" a="1"/>
  <c r="CM27" i="19" s="1"/>
  <c r="AG26" i="17"/>
  <c r="CM26" i="17" s="1" a="1"/>
  <c r="CM26" i="17" s="1"/>
  <c r="AG19" i="16"/>
  <c r="CM19" i="16" s="1" a="1"/>
  <c r="CM19" i="16" s="1"/>
  <c r="AG18" i="17"/>
  <c r="CM18" i="17" s="1" a="1"/>
  <c r="CM18" i="17" s="1"/>
  <c r="AG41" i="18"/>
  <c r="CM41" i="18" s="1" a="1"/>
  <c r="CM41" i="18" s="1"/>
  <c r="AG43" i="10"/>
  <c r="CM43" i="10" s="1" a="1"/>
  <c r="CM43" i="10" s="1"/>
  <c r="AG37" i="19"/>
  <c r="CM37" i="19" s="1" a="1"/>
  <c r="CM37" i="19" s="1"/>
  <c r="AG26" i="5"/>
  <c r="CM26" i="5" s="1" a="1"/>
  <c r="CM26" i="5" s="1"/>
  <c r="AG32" i="19"/>
  <c r="CM32" i="19" s="1" a="1"/>
  <c r="CM32" i="19" s="1"/>
  <c r="AG39" i="18"/>
  <c r="CM39" i="18" s="1" a="1"/>
  <c r="CM39" i="18" s="1"/>
  <c r="AG22" i="17"/>
  <c r="CM22" i="17" s="1" a="1"/>
  <c r="CM22" i="17" s="1"/>
  <c r="AG25" i="21"/>
  <c r="CM25" i="21" s="1" a="1"/>
  <c r="CM25" i="21" s="1"/>
  <c r="AG16" i="5"/>
  <c r="CM16" i="5" s="1" a="1"/>
  <c r="CM16" i="5" s="1"/>
  <c r="AG35" i="16"/>
  <c r="CM35" i="16" s="1" a="1"/>
  <c r="CM35" i="16" s="1"/>
  <c r="AG34" i="6"/>
  <c r="CM34" i="6" s="1" a="1"/>
  <c r="CM34" i="6" s="1"/>
  <c r="AG27" i="9"/>
  <c r="CM27" i="9" s="1" a="1"/>
  <c r="CM27" i="9" s="1"/>
  <c r="AG38" i="2"/>
  <c r="CM38" i="2" s="1" a="1"/>
  <c r="CM38" i="2" s="1"/>
  <c r="AG25" i="17"/>
  <c r="CM25" i="17" s="1" a="1"/>
  <c r="CM25" i="17" s="1"/>
  <c r="AG18" i="12"/>
  <c r="CM18" i="12" s="1" a="1"/>
  <c r="CM18" i="12" s="1"/>
  <c r="AG30" i="2"/>
  <c r="CM30" i="2" s="1" a="1"/>
  <c r="CM30" i="2" s="1"/>
  <c r="AG37" i="6"/>
  <c r="CM37" i="6" s="1" a="1"/>
  <c r="CM37" i="6" s="1"/>
  <c r="AG22" i="2"/>
  <c r="CM22" i="2" s="1" a="1"/>
  <c r="CM22" i="2" s="1"/>
  <c r="AG39" i="2"/>
  <c r="CM39" i="2" s="1" a="1"/>
  <c r="CM39" i="2" s="1"/>
  <c r="AG42" i="10"/>
  <c r="CM42" i="10" s="1" a="1"/>
  <c r="CM42" i="10" s="1"/>
  <c r="AH19" i="9"/>
  <c r="CN19" i="9" s="1" a="1"/>
  <c r="CN19" i="9" s="1"/>
  <c r="AG40" i="16"/>
  <c r="CM40" i="16" s="1" a="1"/>
  <c r="CM40" i="16" s="1"/>
  <c r="AG33" i="17"/>
  <c r="CM33" i="17" s="1" a="1"/>
  <c r="CM33" i="17" s="1"/>
  <c r="AH32" i="2"/>
  <c r="CN32" i="2" s="1" a="1"/>
  <c r="CN32" i="2" s="1"/>
  <c r="AG40" i="18"/>
  <c r="CM40" i="18" s="1" a="1"/>
  <c r="CM40" i="18" s="1"/>
  <c r="AG28" i="18"/>
  <c r="CM28" i="18" s="1" a="1"/>
  <c r="CM28" i="18" s="1"/>
  <c r="AG29" i="9"/>
  <c r="CM29" i="9" s="1" a="1"/>
  <c r="CM29" i="9" s="1"/>
  <c r="AG32" i="15"/>
  <c r="CM32" i="15" s="1" a="1"/>
  <c r="CM32" i="15" s="1"/>
  <c r="AG27" i="16"/>
  <c r="CM27" i="16" s="1" a="1"/>
  <c r="CM27" i="16" s="1"/>
  <c r="AG30" i="18"/>
  <c r="CM30" i="18" s="1" a="1"/>
  <c r="CM30" i="18" s="1"/>
  <c r="AG22" i="18"/>
  <c r="CM22" i="18" s="1" a="1"/>
  <c r="CM22" i="18" s="1"/>
  <c r="AG27" i="5"/>
  <c r="CM27" i="5" s="1" a="1"/>
  <c r="CM27" i="5" s="1"/>
  <c r="AG16" i="1"/>
  <c r="CM16" i="1" s="1" a="1"/>
  <c r="CM16" i="1" s="1"/>
  <c r="AG19" i="10"/>
  <c r="CM19" i="10" s="1" a="1"/>
  <c r="CM19" i="10" s="1"/>
  <c r="AG19" i="15"/>
  <c r="CM19" i="15" s="1" a="1"/>
  <c r="CM19" i="15" s="1"/>
  <c r="AG41" i="7"/>
  <c r="CM41" i="7" s="1" a="1"/>
  <c r="CM41" i="7" s="1"/>
  <c r="AG40" i="20"/>
  <c r="CM40" i="20" s="1" a="1"/>
  <c r="CM40" i="20" s="1"/>
  <c r="AG33" i="7"/>
  <c r="CM33" i="7" s="1" a="1"/>
  <c r="CM33" i="7" s="1"/>
  <c r="AG22" i="11"/>
  <c r="CM22" i="11" s="1" a="1"/>
  <c r="CM22" i="11" s="1"/>
  <c r="AG39" i="10"/>
  <c r="CM39" i="10" s="1" a="1"/>
  <c r="CM39" i="10" s="1"/>
  <c r="AG44" i="13"/>
  <c r="CM44" i="13" s="1" a="1"/>
  <c r="CM44" i="13" s="1"/>
  <c r="AG26" i="12"/>
  <c r="CM26" i="12" s="1" a="1"/>
  <c r="CM26" i="12" s="1"/>
  <c r="AG40" i="17"/>
  <c r="CM40" i="17" s="1" a="1"/>
  <c r="CM40" i="17" s="1"/>
  <c r="AG37" i="4"/>
  <c r="CM37" i="4" s="1" a="1"/>
  <c r="CM37" i="4" s="1"/>
  <c r="AG42" i="8"/>
  <c r="CM42" i="8" s="1" a="1"/>
  <c r="CM42" i="8" s="1"/>
  <c r="AG34" i="2"/>
  <c r="CM34" i="2" s="1" a="1"/>
  <c r="CM34" i="2" s="1"/>
  <c r="AG38" i="5"/>
  <c r="CM38" i="5" s="1" a="1"/>
  <c r="CM38" i="5" s="1"/>
  <c r="AG29" i="2"/>
  <c r="CM29" i="2" s="1" a="1"/>
  <c r="CM29" i="2" s="1"/>
  <c r="AG33" i="21"/>
  <c r="CM33" i="21" s="1" a="1"/>
  <c r="CM33" i="21" s="1"/>
  <c r="AG33" i="2"/>
  <c r="CM33" i="2" s="1" a="1"/>
  <c r="CM33" i="2" s="1"/>
  <c r="AG38" i="16"/>
  <c r="CM38" i="16" s="1" a="1"/>
  <c r="CM38" i="16" s="1"/>
  <c r="AG35" i="4"/>
  <c r="CM35" i="4" s="1" a="1"/>
  <c r="CM35" i="4" s="1"/>
  <c r="AG35" i="20"/>
  <c r="CM35" i="20" s="1" a="1"/>
  <c r="CM35" i="20" s="1"/>
  <c r="AG44" i="10"/>
  <c r="CM44" i="10" s="1" a="1"/>
  <c r="CM44" i="10" s="1"/>
  <c r="AG37" i="15"/>
  <c r="CM37" i="15" s="1" a="1"/>
  <c r="CM37" i="15" s="1"/>
  <c r="AH19" i="18"/>
  <c r="CN19" i="18" s="1" a="1"/>
  <c r="CN19" i="18" s="1"/>
  <c r="AG29" i="13"/>
  <c r="CM29" i="13" s="1" a="1"/>
  <c r="CM29" i="13" s="1"/>
  <c r="AG29" i="15"/>
  <c r="CM29" i="15" s="1" a="1"/>
  <c r="CM29" i="15" s="1"/>
  <c r="AG17" i="14"/>
  <c r="CM17" i="14" s="1" a="1"/>
  <c r="CM17" i="14" s="1"/>
  <c r="AG32" i="6"/>
  <c r="CM32" i="6" s="1" a="1"/>
  <c r="CM32" i="6" s="1"/>
  <c r="AG33" i="13"/>
  <c r="CM33" i="13" s="1" a="1"/>
  <c r="CM33" i="13" s="1"/>
  <c r="AG29" i="12"/>
  <c r="CM29" i="12" s="1" a="1"/>
  <c r="CM29" i="12" s="1"/>
  <c r="AG22" i="12"/>
  <c r="CM22" i="12" s="1" a="1"/>
  <c r="CM22" i="12" s="1"/>
  <c r="AG32" i="16"/>
  <c r="CM32" i="16" s="1" a="1"/>
  <c r="CM32" i="16" s="1"/>
  <c r="AG22" i="19"/>
  <c r="CM22" i="19" s="1" a="1"/>
  <c r="CM22" i="19" s="1"/>
  <c r="AG24" i="16"/>
  <c r="CM24" i="16" s="1" a="1"/>
  <c r="CM24" i="16" s="1"/>
  <c r="AG33" i="9"/>
  <c r="CM33" i="9" s="1" a="1"/>
  <c r="CM33" i="9" s="1"/>
  <c r="AG16" i="16"/>
  <c r="CM16" i="16" s="1" a="1"/>
  <c r="CM16" i="16" s="1"/>
  <c r="AG33" i="1"/>
  <c r="CM33" i="1" s="1" a="1"/>
  <c r="CM33" i="1" s="1"/>
  <c r="AG39" i="15"/>
  <c r="CM39" i="15" s="1" a="1"/>
  <c r="CM39" i="15" s="1"/>
  <c r="AG35" i="8"/>
  <c r="CM35" i="8" s="1" a="1"/>
  <c r="CM35" i="8" s="1"/>
  <c r="AG41" i="3"/>
  <c r="CM41" i="3" s="1" a="1"/>
  <c r="CM41" i="3" s="1"/>
  <c r="AG30" i="8"/>
  <c r="CM30" i="8" s="1" a="1"/>
  <c r="CM30" i="8" s="1"/>
  <c r="AG30" i="15"/>
  <c r="CM30" i="15" s="1" a="1"/>
  <c r="CM30" i="15" s="1"/>
  <c r="AG18" i="4"/>
  <c r="CM18" i="4" s="1" a="1"/>
  <c r="CM18" i="4" s="1"/>
  <c r="AG28" i="5"/>
  <c r="CM28" i="5" s="1" a="1"/>
  <c r="CM28" i="5" s="1"/>
  <c r="AG43" i="4"/>
  <c r="CM43" i="4" s="1" a="1"/>
  <c r="CM43" i="4" s="1"/>
  <c r="AG16" i="8"/>
  <c r="CM16" i="8" s="1" a="1"/>
  <c r="CM16" i="8" s="1"/>
  <c r="AG17" i="17"/>
  <c r="CM17" i="17" s="1" a="1"/>
  <c r="CM17" i="17" s="1"/>
  <c r="AG26" i="10"/>
  <c r="CM26" i="10" s="1" a="1"/>
  <c r="CM26" i="10" s="1"/>
  <c r="AG37" i="13"/>
  <c r="CM37" i="13" s="1" a="1"/>
  <c r="CM37" i="13" s="1"/>
  <c r="AG33" i="4"/>
  <c r="CM33" i="4" s="1" a="1"/>
  <c r="CM33" i="4" s="1"/>
  <c r="AG30" i="10"/>
  <c r="CM30" i="10" s="1" a="1"/>
  <c r="CM30" i="10" s="1"/>
  <c r="AG40" i="1"/>
  <c r="CM40" i="1" s="1" a="1"/>
  <c r="CM40" i="1" s="1"/>
  <c r="AH41" i="19"/>
  <c r="CN41" i="19" s="1" a="1"/>
  <c r="CN41" i="19" s="1"/>
  <c r="AG19" i="14"/>
  <c r="CM19" i="14" s="1" a="1"/>
  <c r="CM19" i="14" s="1"/>
  <c r="AH24" i="17"/>
  <c r="CN24" i="17" s="1" a="1"/>
  <c r="CN24" i="17" s="1"/>
  <c r="AG38" i="1"/>
  <c r="CM38" i="1" s="1" a="1"/>
  <c r="CM38" i="1" s="1"/>
  <c r="AG30" i="21"/>
  <c r="CM30" i="21" s="1" a="1"/>
  <c r="CM30" i="21" s="1"/>
  <c r="AG33" i="18"/>
  <c r="CM33" i="18" s="1" a="1"/>
  <c r="CM33" i="18" s="1"/>
  <c r="AG23" i="1"/>
  <c r="CM23" i="1" s="1" a="1"/>
  <c r="CM23" i="1" s="1"/>
  <c r="AG26" i="16"/>
  <c r="CM26" i="16" s="1" a="1"/>
  <c r="CM26" i="16" s="1"/>
  <c r="AG31" i="14"/>
  <c r="CM31" i="14" s="1" a="1"/>
  <c r="CM31" i="14" s="1"/>
  <c r="AG24" i="14"/>
  <c r="CM24" i="14" s="1" a="1"/>
  <c r="CM24" i="14" s="1"/>
  <c r="AG28" i="20"/>
  <c r="CM28" i="20" s="1" a="1"/>
  <c r="CM28" i="20" s="1"/>
  <c r="AG16" i="19"/>
  <c r="CM16" i="19" s="1" a="1"/>
  <c r="CM16" i="19" s="1"/>
  <c r="AG27" i="20"/>
  <c r="CM27" i="20" s="1" a="1"/>
  <c r="CM27" i="20" s="1"/>
  <c r="AG41" i="9"/>
  <c r="CM41" i="9" s="1" a="1"/>
  <c r="CM41" i="9" s="1"/>
  <c r="AG19" i="20"/>
  <c r="CM19" i="20" s="1" a="1"/>
  <c r="CM19" i="20" s="1"/>
  <c r="AG15" i="16"/>
  <c r="CM15" i="16" s="1" a="1"/>
  <c r="CM15" i="16" s="1"/>
  <c r="AG23" i="13"/>
  <c r="CM23" i="13" s="1" a="1"/>
  <c r="CM23" i="13" s="1"/>
  <c r="AG27" i="4"/>
  <c r="CM27" i="4" s="1" a="1"/>
  <c r="CM27" i="4" s="1"/>
  <c r="AG20" i="3"/>
  <c r="CM20" i="3" s="1" a="1"/>
  <c r="CM20" i="3" s="1"/>
  <c r="AG21" i="5"/>
  <c r="CM21" i="5" s="1" a="1"/>
  <c r="CM21" i="5" s="1"/>
  <c r="AG44" i="2"/>
  <c r="CM44" i="2" s="1" a="1"/>
  <c r="CM44" i="2" s="1"/>
  <c r="AG24" i="6"/>
  <c r="CM24" i="6" s="1" a="1"/>
  <c r="CM24" i="6" s="1"/>
  <c r="AG34" i="13"/>
  <c r="CM34" i="13" s="1" a="1"/>
  <c r="CM34" i="13" s="1"/>
  <c r="AG21" i="4"/>
  <c r="CM21" i="4" s="1" a="1"/>
  <c r="CM21" i="4" s="1"/>
  <c r="AH25" i="4"/>
  <c r="CN25" i="4" s="1" a="1"/>
  <c r="CN25" i="4" s="1"/>
  <c r="AG32" i="21"/>
  <c r="CM32" i="21" s="1" a="1"/>
  <c r="CM32" i="21" s="1"/>
  <c r="AG23" i="4"/>
  <c r="CM23" i="4" s="1" a="1"/>
  <c r="CM23" i="4" s="1"/>
  <c r="AG46" i="12"/>
  <c r="CM46" i="12" s="1" a="1"/>
  <c r="CM46" i="12" s="1"/>
  <c r="AG45" i="15"/>
  <c r="CM45" i="15" s="1" a="1"/>
  <c r="CM45" i="15" s="1"/>
  <c r="AG45" i="4"/>
  <c r="CM45" i="4" s="1" a="1"/>
  <c r="CM45" i="4" s="1"/>
  <c r="AG46" i="3"/>
  <c r="CM46" i="3" s="1" a="1"/>
  <c r="CM46" i="3" s="1"/>
  <c r="AG46" i="13"/>
  <c r="CM46" i="13" s="1" a="1"/>
  <c r="CM46" i="13" s="1"/>
  <c r="AG46" i="18"/>
  <c r="CM46" i="18" s="1" a="1"/>
  <c r="CM46" i="18" s="1"/>
  <c r="AG45" i="7"/>
  <c r="CM45" i="7" s="1" a="1"/>
  <c r="CM45" i="7" s="1"/>
  <c r="AG46" i="16"/>
  <c r="CM46" i="16" s="1" a="1"/>
  <c r="CM46" i="16" s="1"/>
  <c r="AG46" i="8"/>
  <c r="CM46" i="8" s="1" a="1"/>
  <c r="CM46" i="8" s="1"/>
  <c r="AG45" i="13"/>
  <c r="CM45" i="13" s="1" a="1"/>
  <c r="CM45" i="13" s="1"/>
  <c r="AG46" i="4"/>
  <c r="CM46" i="4" s="1" a="1"/>
  <c r="CM46" i="4" s="1"/>
  <c r="AG45" i="10"/>
  <c r="CM45" i="10" s="1" a="1"/>
  <c r="CM45" i="10" s="1"/>
  <c r="AG46" i="9"/>
  <c r="CM46" i="9" s="1" a="1"/>
  <c r="CM46" i="9" s="1"/>
  <c r="AG46" i="21"/>
  <c r="CM46" i="21" s="1" a="1"/>
  <c r="CM46" i="21" s="1"/>
  <c r="AG45" i="11"/>
  <c r="CM45" i="11" s="1" a="1"/>
  <c r="CM45" i="11" s="1"/>
  <c r="AG45" i="5"/>
  <c r="CM45" i="5" s="1" a="1"/>
  <c r="CM45" i="5" s="1"/>
  <c r="AG45" i="6"/>
  <c r="CM45" i="6" s="1" a="1"/>
  <c r="CM45" i="6" s="1"/>
  <c r="AG45" i="19"/>
  <c r="CM45" i="19" s="1" a="1"/>
  <c r="CM45" i="19" s="1"/>
  <c r="AG45" i="21"/>
  <c r="CM45" i="21" s="1" a="1"/>
  <c r="CM45" i="21" s="1"/>
  <c r="AG46" i="1"/>
  <c r="CM46" i="1" s="1" a="1"/>
  <c r="CM46" i="1" s="1"/>
  <c r="AG46" i="5"/>
  <c r="CM46" i="5" s="1" a="1"/>
  <c r="CM46" i="5" s="1"/>
  <c r="AG45" i="1"/>
  <c r="CM45" i="1" s="1" a="1"/>
  <c r="CM45" i="1" s="1"/>
  <c r="AG45" i="2"/>
  <c r="CM45" i="2" s="1" a="1"/>
  <c r="CM45" i="2" s="1"/>
  <c r="AG45" i="8"/>
  <c r="CM45" i="8" s="1" a="1"/>
  <c r="CM45" i="8" s="1"/>
  <c r="AG45" i="12"/>
  <c r="CM45" i="12" s="1" a="1"/>
  <c r="CM45" i="12" s="1"/>
  <c r="AG46" i="7"/>
  <c r="CM46" i="7" s="1" a="1"/>
  <c r="CM46" i="7" s="1"/>
  <c r="AG45" i="18"/>
  <c r="CM45" i="18" s="1" a="1"/>
  <c r="CM45" i="18" s="1"/>
  <c r="AG45" i="3"/>
  <c r="CM45" i="3" s="1" a="1"/>
  <c r="CM45" i="3" s="1"/>
  <c r="AG45" i="17"/>
  <c r="CM45" i="17" s="1" a="1"/>
  <c r="CM45" i="17" s="1"/>
  <c r="AG46" i="6"/>
  <c r="CM46" i="6" s="1" a="1"/>
  <c r="CM46" i="6" s="1"/>
  <c r="AG45" i="9"/>
  <c r="CM45" i="9" s="1" a="1"/>
  <c r="CM45" i="9" s="1"/>
  <c r="AG46" i="11"/>
  <c r="CM46" i="11" s="1" a="1"/>
  <c r="CM46" i="11" s="1"/>
  <c r="AG46" i="20"/>
  <c r="CM46" i="20" s="1" a="1"/>
  <c r="CM46" i="20" s="1"/>
  <c r="AG46" i="14"/>
  <c r="CM46" i="14" s="1" a="1"/>
  <c r="CM46" i="14" s="1"/>
  <c r="AG46" i="2"/>
  <c r="CM46" i="2" s="1" a="1"/>
  <c r="CM46" i="2" s="1"/>
  <c r="AG45" i="16"/>
  <c r="CM45" i="16" s="1" a="1"/>
  <c r="CM45" i="16" s="1"/>
  <c r="AG46" i="17"/>
  <c r="CM46" i="17" s="1" a="1"/>
  <c r="CM46" i="17" s="1"/>
  <c r="AG45" i="20"/>
  <c r="CM45" i="20" s="1" a="1"/>
  <c r="CM45" i="20" s="1"/>
  <c r="AI46" i="15"/>
  <c r="CO46" i="15" s="1" a="1"/>
  <c r="CO46" i="15" s="1"/>
  <c r="AG46" i="19"/>
  <c r="CM46" i="19" s="1" a="1"/>
  <c r="CM46" i="19" s="1"/>
  <c r="AG45" i="14"/>
  <c r="CM45" i="14" s="1" a="1"/>
  <c r="CM45" i="14" s="1"/>
  <c r="AG46" i="10"/>
  <c r="CM46" i="10" s="1" a="1"/>
  <c r="CM46" i="10" s="1"/>
  <c r="CM112" i="1" l="1"/>
  <c r="CM80" i="1"/>
  <c r="AI37" i="1"/>
  <c r="CN37" i="1" a="1"/>
  <c r="CN37" i="1" s="1"/>
  <c r="CJ90" i="14"/>
  <c r="CJ58" i="14"/>
  <c r="AF15" i="14"/>
  <c r="CL15" i="14" s="1" a="1"/>
  <c r="CL15" i="14" s="1"/>
  <c r="AE47" i="14"/>
  <c r="CJ90" i="13"/>
  <c r="CJ58" i="13"/>
  <c r="CJ90" i="10"/>
  <c r="CJ58" i="10"/>
  <c r="AE47" i="13"/>
  <c r="AF15" i="13"/>
  <c r="CL15" i="13" s="1" a="1"/>
  <c r="CL15" i="13" s="1"/>
  <c r="AF15" i="10"/>
  <c r="CL15" i="10" s="1" a="1"/>
  <c r="CL15" i="10" s="1"/>
  <c r="AE47" i="10"/>
  <c r="CJ90" i="11"/>
  <c r="CJ58" i="11"/>
  <c r="CJ90" i="5"/>
  <c r="CJ58" i="5"/>
  <c r="AE47" i="11"/>
  <c r="AF15" i="11"/>
  <c r="CL15" i="11" s="1" a="1"/>
  <c r="CL15" i="11" s="1"/>
  <c r="AE47" i="5"/>
  <c r="AF15" i="5"/>
  <c r="CL15" i="5" s="1" a="1"/>
  <c r="CL15" i="5" s="1"/>
  <c r="AG47" i="1"/>
  <c r="CL124" i="14"/>
  <c r="CL127" i="14" s="1"/>
  <c r="CL120" i="14" s="1"/>
  <c r="CL88" i="14"/>
  <c r="CL121" i="20"/>
  <c r="CL89" i="20"/>
  <c r="CL124" i="12"/>
  <c r="CL127" i="12" s="1"/>
  <c r="CL120" i="12" s="1"/>
  <c r="CL88" i="12"/>
  <c r="CL124" i="6"/>
  <c r="CL127" i="6" s="1"/>
  <c r="CL120" i="6" s="1"/>
  <c r="CL88" i="6"/>
  <c r="CL121" i="8"/>
  <c r="CL89" i="8"/>
  <c r="CL121" i="12"/>
  <c r="CL89" i="12"/>
  <c r="CL99" i="6"/>
  <c r="CL67" i="6"/>
  <c r="CL94" i="20"/>
  <c r="CL62" i="20"/>
  <c r="CL98" i="1"/>
  <c r="CL66" i="1"/>
  <c r="CL105" i="10"/>
  <c r="CL73" i="10"/>
  <c r="CL93" i="4"/>
  <c r="CL61" i="4"/>
  <c r="CL108" i="9"/>
  <c r="CL76" i="9"/>
  <c r="CL92" i="14"/>
  <c r="CL60" i="14"/>
  <c r="CL112" i="4"/>
  <c r="CL80" i="4"/>
  <c r="CL108" i="7"/>
  <c r="CL76" i="7"/>
  <c r="CL104" i="9"/>
  <c r="CL72" i="9"/>
  <c r="CL114" i="2"/>
  <c r="CL82" i="2"/>
  <c r="CL109" i="6"/>
  <c r="CL77" i="6"/>
  <c r="CL101" i="5"/>
  <c r="CL69" i="5"/>
  <c r="CL100" i="7"/>
  <c r="CL68" i="7"/>
  <c r="CL101" i="14"/>
  <c r="CL69" i="14"/>
  <c r="CL101" i="13"/>
  <c r="CL69" i="13"/>
  <c r="CL117" i="18"/>
  <c r="CL85" i="18"/>
  <c r="CL116" i="4"/>
  <c r="CL84" i="4"/>
  <c r="CL112" i="12"/>
  <c r="CL80" i="12"/>
  <c r="CL103" i="12"/>
  <c r="CL71" i="12"/>
  <c r="CL107" i="7"/>
  <c r="CL75" i="7"/>
  <c r="CL109" i="20"/>
  <c r="CL77" i="20"/>
  <c r="CL100" i="15"/>
  <c r="CL68" i="15"/>
  <c r="CL93" i="10"/>
  <c r="CL61" i="10"/>
  <c r="CL114" i="1"/>
  <c r="CL82" i="1"/>
  <c r="CL106" i="4"/>
  <c r="CL74" i="4"/>
  <c r="CL98" i="10"/>
  <c r="CL66" i="10"/>
  <c r="CL108" i="15"/>
  <c r="CL76" i="15"/>
  <c r="CL98" i="7"/>
  <c r="CL66" i="7"/>
  <c r="CL106" i="8"/>
  <c r="CL74" i="8"/>
  <c r="CL117" i="4"/>
  <c r="CL85" i="4"/>
  <c r="CL91" i="21"/>
  <c r="CL59" i="21"/>
  <c r="CL117" i="21"/>
  <c r="CL85" i="21"/>
  <c r="CL113" i="15"/>
  <c r="CL81" i="15"/>
  <c r="CL93" i="16"/>
  <c r="CL61" i="16"/>
  <c r="CL110" i="6"/>
  <c r="CL78" i="6"/>
  <c r="CL118" i="2"/>
  <c r="CL86" i="2"/>
  <c r="CL93" i="18"/>
  <c r="CL61" i="18"/>
  <c r="CL98" i="17"/>
  <c r="CL66" i="17"/>
  <c r="CL109" i="15"/>
  <c r="CL77" i="15"/>
  <c r="CL104" i="11"/>
  <c r="CL72" i="11"/>
  <c r="CL110" i="7"/>
  <c r="CL78" i="7"/>
  <c r="CL111" i="7"/>
  <c r="CL79" i="7"/>
  <c r="CL91" i="4"/>
  <c r="CL59" i="4"/>
  <c r="CL104" i="19"/>
  <c r="CL72" i="19"/>
  <c r="CL99" i="19"/>
  <c r="CL67" i="19"/>
  <c r="CL93" i="19"/>
  <c r="CL61" i="19"/>
  <c r="CL95" i="7"/>
  <c r="CL63" i="7"/>
  <c r="CL97" i="4"/>
  <c r="CL65" i="4"/>
  <c r="CL100" i="18"/>
  <c r="CL68" i="18"/>
  <c r="CM95" i="5"/>
  <c r="CM63" i="5"/>
  <c r="CL96" i="10"/>
  <c r="CL64" i="10"/>
  <c r="CL115" i="21"/>
  <c r="CL83" i="21"/>
  <c r="CL108" i="11"/>
  <c r="CL76" i="11"/>
  <c r="CL95" i="10"/>
  <c r="CL63" i="10"/>
  <c r="CL112" i="9"/>
  <c r="CL80" i="9"/>
  <c r="CL118" i="13"/>
  <c r="CL86" i="13"/>
  <c r="CM97" i="21"/>
  <c r="CM65" i="21"/>
  <c r="CL110" i="2"/>
  <c r="CL78" i="2"/>
  <c r="CL119" i="5"/>
  <c r="CL87" i="5"/>
  <c r="CL102" i="2"/>
  <c r="CL70" i="2"/>
  <c r="CL100" i="8"/>
  <c r="CL68" i="8"/>
  <c r="CL96" i="15"/>
  <c r="CL64" i="15"/>
  <c r="CM106" i="5"/>
  <c r="CM74" i="5"/>
  <c r="CL100" i="2"/>
  <c r="CL68" i="2"/>
  <c r="CL101" i="2"/>
  <c r="CL69" i="2"/>
  <c r="CL91" i="10"/>
  <c r="CL59" i="10"/>
  <c r="CL115" i="4"/>
  <c r="CL83" i="4"/>
  <c r="CL113" i="18"/>
  <c r="CL81" i="18"/>
  <c r="CL110" i="1"/>
  <c r="CL78" i="1"/>
  <c r="CL91" i="15"/>
  <c r="CL59" i="15"/>
  <c r="CL92" i="11"/>
  <c r="CL60" i="11"/>
  <c r="CL115" i="6"/>
  <c r="CL83" i="6"/>
  <c r="CL93" i="6"/>
  <c r="CL61" i="6"/>
  <c r="CL115" i="11"/>
  <c r="CL83" i="11"/>
  <c r="CL103" i="6"/>
  <c r="CL71" i="6"/>
  <c r="CL107" i="11"/>
  <c r="CL75" i="11"/>
  <c r="CL108" i="10"/>
  <c r="CL76" i="10"/>
  <c r="CL110" i="15"/>
  <c r="CL78" i="15"/>
  <c r="CL96" i="16"/>
  <c r="CL64" i="16"/>
  <c r="CL93" i="2"/>
  <c r="CL61" i="2"/>
  <c r="CL113" i="3"/>
  <c r="CL81" i="3"/>
  <c r="CL97" i="10"/>
  <c r="CL65" i="10"/>
  <c r="CL118" i="19"/>
  <c r="CL86" i="19"/>
  <c r="CL102" i="18"/>
  <c r="CL70" i="18"/>
  <c r="CL116" i="11"/>
  <c r="CL84" i="11"/>
  <c r="CL97" i="9"/>
  <c r="CL65" i="9"/>
  <c r="CL119" i="15"/>
  <c r="CL87" i="15"/>
  <c r="CL114" i="12"/>
  <c r="CL82" i="12"/>
  <c r="CL99" i="5"/>
  <c r="CL67" i="5"/>
  <c r="CL98" i="3"/>
  <c r="CL66" i="3"/>
  <c r="CL98" i="20"/>
  <c r="CL66" i="20"/>
  <c r="CL112" i="20"/>
  <c r="CL80" i="20"/>
  <c r="CL96" i="2"/>
  <c r="CL64" i="2"/>
  <c r="CL115" i="8"/>
  <c r="CL83" i="8"/>
  <c r="CL118" i="5"/>
  <c r="CL86" i="5"/>
  <c r="CL115" i="15"/>
  <c r="CL83" i="15"/>
  <c r="CL114" i="13"/>
  <c r="CL82" i="13"/>
  <c r="CL100" i="11"/>
  <c r="CL68" i="11"/>
  <c r="CL103" i="21"/>
  <c r="CL71" i="21"/>
  <c r="CL105" i="7"/>
  <c r="CL73" i="7"/>
  <c r="CL116" i="8"/>
  <c r="CL84" i="8"/>
  <c r="CL100" i="6"/>
  <c r="CL68" i="6"/>
  <c r="CL104" i="6"/>
  <c r="CL72" i="6"/>
  <c r="CL95" i="9"/>
  <c r="CL63" i="9"/>
  <c r="CL105" i="1"/>
  <c r="CL73" i="1"/>
  <c r="CL115" i="19"/>
  <c r="CL83" i="19"/>
  <c r="CL118" i="21"/>
  <c r="CL86" i="21"/>
  <c r="CM99" i="8"/>
  <c r="CM67" i="8"/>
  <c r="CJ58" i="7"/>
  <c r="CJ90" i="7"/>
  <c r="CJ90" i="20"/>
  <c r="CJ58" i="20"/>
  <c r="AE47" i="4"/>
  <c r="AF15" i="4"/>
  <c r="CL15" i="4" s="1" a="1"/>
  <c r="CL15" i="4" s="1"/>
  <c r="CL121" i="17"/>
  <c r="CL89" i="17"/>
  <c r="CL124" i="17"/>
  <c r="CL127" i="17" s="1"/>
  <c r="CL120" i="17" s="1"/>
  <c r="CL88" i="17"/>
  <c r="CL121" i="5"/>
  <c r="CL89" i="5"/>
  <c r="CL121" i="9"/>
  <c r="CL89" i="9"/>
  <c r="CL121" i="13"/>
  <c r="CL89" i="13"/>
  <c r="CM100" i="4"/>
  <c r="CM68" i="4"/>
  <c r="CL102" i="4"/>
  <c r="CL70" i="4"/>
  <c r="CL103" i="20"/>
  <c r="CL71" i="20"/>
  <c r="CM99" i="17"/>
  <c r="CM67" i="17"/>
  <c r="CL92" i="17"/>
  <c r="CL60" i="17"/>
  <c r="CL110" i="8"/>
  <c r="CL78" i="8"/>
  <c r="CL97" i="12"/>
  <c r="CL65" i="12"/>
  <c r="CL112" i="15"/>
  <c r="CL80" i="15"/>
  <c r="CL104" i="2"/>
  <c r="CL72" i="2"/>
  <c r="CL94" i="10"/>
  <c r="CL62" i="10"/>
  <c r="CL108" i="17"/>
  <c r="CL76" i="17"/>
  <c r="CL93" i="12"/>
  <c r="CL61" i="12"/>
  <c r="CL93" i="17"/>
  <c r="CL61" i="17"/>
  <c r="CL92" i="9"/>
  <c r="CL60" i="9"/>
  <c r="CL92" i="15"/>
  <c r="CL60" i="15"/>
  <c r="CL110" i="12"/>
  <c r="CL78" i="12"/>
  <c r="CL98" i="18"/>
  <c r="CL66" i="18"/>
  <c r="CL91" i="6"/>
  <c r="CL59" i="6"/>
  <c r="CL96" i="1"/>
  <c r="CL64" i="1"/>
  <c r="CL96" i="20"/>
  <c r="CL64" i="20"/>
  <c r="CM117" i="7"/>
  <c r="CM85" i="7"/>
  <c r="CL106" i="2"/>
  <c r="CL74" i="2"/>
  <c r="CL93" i="7"/>
  <c r="CL61" i="7"/>
  <c r="CL92" i="1"/>
  <c r="CL60" i="1"/>
  <c r="CM97" i="7"/>
  <c r="CM65" i="7"/>
  <c r="CL114" i="11"/>
  <c r="CL82" i="11"/>
  <c r="CL109" i="17"/>
  <c r="CL77" i="17"/>
  <c r="CL94" i="13"/>
  <c r="CL62" i="13"/>
  <c r="CL106" i="7"/>
  <c r="CL74" i="7"/>
  <c r="CL107" i="9"/>
  <c r="CL75" i="9"/>
  <c r="CL115" i="12"/>
  <c r="CL83" i="12"/>
  <c r="CL93" i="1"/>
  <c r="CL61" i="1"/>
  <c r="CL119" i="12"/>
  <c r="CL87" i="12"/>
  <c r="CL97" i="5"/>
  <c r="CL65" i="5"/>
  <c r="CL110" i="11"/>
  <c r="CL78" i="11"/>
  <c r="CL105" i="20"/>
  <c r="CL73" i="20"/>
  <c r="CL116" i="17"/>
  <c r="CL84" i="17"/>
  <c r="CL98" i="14"/>
  <c r="CL66" i="14"/>
  <c r="CL94" i="17"/>
  <c r="CL62" i="17"/>
  <c r="CL95" i="12"/>
  <c r="CL63" i="12"/>
  <c r="CL112" i="18"/>
  <c r="CL80" i="18"/>
  <c r="CL99" i="20"/>
  <c r="CL67" i="20"/>
  <c r="CL98" i="2"/>
  <c r="CL66" i="2"/>
  <c r="CL103" i="3"/>
  <c r="CL71" i="3"/>
  <c r="CL104" i="20"/>
  <c r="CL72" i="20"/>
  <c r="AG47" i="3"/>
  <c r="AE47" i="20"/>
  <c r="AF15" i="20"/>
  <c r="CL15" i="20" s="1" a="1"/>
  <c r="CL15" i="20" s="1"/>
  <c r="CJ58" i="21"/>
  <c r="CJ90" i="21"/>
  <c r="CJ90" i="17"/>
  <c r="CJ58" i="17"/>
  <c r="CL121" i="11"/>
  <c r="CL89" i="11"/>
  <c r="CL124" i="8"/>
  <c r="CL127" i="8" s="1"/>
  <c r="CL120" i="8" s="1"/>
  <c r="CL88" i="8"/>
  <c r="CL124" i="5"/>
  <c r="CL127" i="5" s="1"/>
  <c r="CL120" i="5" s="1"/>
  <c r="CL88" i="5"/>
  <c r="CL121" i="16"/>
  <c r="CL89" i="16"/>
  <c r="CL98" i="13"/>
  <c r="CL66" i="13"/>
  <c r="CL99" i="14"/>
  <c r="CL67" i="14"/>
  <c r="CL94" i="14"/>
  <c r="CL62" i="14"/>
  <c r="CL91" i="8"/>
  <c r="CL59" i="8"/>
  <c r="CL114" i="15"/>
  <c r="CL82" i="15"/>
  <c r="CL104" i="12"/>
  <c r="CL72" i="12"/>
  <c r="CL119" i="10"/>
  <c r="CL87" i="10"/>
  <c r="CL113" i="5"/>
  <c r="CL81" i="5"/>
  <c r="CL119" i="13"/>
  <c r="CL87" i="13"/>
  <c r="CL91" i="1"/>
  <c r="CL59" i="1"/>
  <c r="CL103" i="18"/>
  <c r="CL71" i="18"/>
  <c r="CL97" i="2"/>
  <c r="CL65" i="2"/>
  <c r="CL110" i="16"/>
  <c r="CL78" i="16"/>
  <c r="CL112" i="19"/>
  <c r="CL80" i="19"/>
  <c r="CL119" i="6"/>
  <c r="CL87" i="6"/>
  <c r="CL98" i="16"/>
  <c r="CL66" i="16"/>
  <c r="CL93" i="9"/>
  <c r="CL61" i="9"/>
  <c r="CL107" i="5"/>
  <c r="CL75" i="5"/>
  <c r="CL107" i="1"/>
  <c r="CL75" i="1"/>
  <c r="CL93" i="14"/>
  <c r="CL61" i="14"/>
  <c r="CL97" i="15"/>
  <c r="CL65" i="15"/>
  <c r="CL102" i="13"/>
  <c r="CL70" i="13"/>
  <c r="CL117" i="11"/>
  <c r="CL85" i="11"/>
  <c r="CL116" i="6"/>
  <c r="CL84" i="6"/>
  <c r="CL119" i="16"/>
  <c r="CL87" i="16"/>
  <c r="CL94" i="1"/>
  <c r="CL62" i="1"/>
  <c r="CL115" i="3"/>
  <c r="CL83" i="3"/>
  <c r="CL97" i="16"/>
  <c r="CL65" i="16"/>
  <c r="CL102" i="14"/>
  <c r="CL70" i="14"/>
  <c r="CL111" i="6"/>
  <c r="CL79" i="6"/>
  <c r="CL92" i="18"/>
  <c r="CL60" i="18"/>
  <c r="CL100" i="16"/>
  <c r="CL68" i="16"/>
  <c r="CM94" i="6"/>
  <c r="CM62" i="6"/>
  <c r="CL91" i="17"/>
  <c r="CL59" i="17"/>
  <c r="CL105" i="3"/>
  <c r="CL73" i="3"/>
  <c r="CL96" i="18"/>
  <c r="CL64" i="18"/>
  <c r="CL119" i="7"/>
  <c r="CL87" i="7"/>
  <c r="CL119" i="4"/>
  <c r="CL87" i="4"/>
  <c r="CL113" i="13"/>
  <c r="CL81" i="13"/>
  <c r="CL115" i="13"/>
  <c r="CL83" i="13"/>
  <c r="CL101" i="3"/>
  <c r="CL69" i="3"/>
  <c r="CL117" i="6"/>
  <c r="CL85" i="6"/>
  <c r="CL113" i="17"/>
  <c r="CL81" i="17"/>
  <c r="CL104" i="21"/>
  <c r="CL72" i="21"/>
  <c r="CL93" i="13"/>
  <c r="CL61" i="13"/>
  <c r="CL108" i="16"/>
  <c r="CL76" i="16"/>
  <c r="CL118" i="8"/>
  <c r="CL86" i="8"/>
  <c r="CL114" i="7"/>
  <c r="CL82" i="7"/>
  <c r="CL105" i="12"/>
  <c r="CL73" i="12"/>
  <c r="CL100" i="12"/>
  <c r="CL68" i="12"/>
  <c r="CL92" i="5"/>
  <c r="CL60" i="5"/>
  <c r="CL106" i="12"/>
  <c r="CL74" i="12"/>
  <c r="CL94" i="12"/>
  <c r="CL62" i="12"/>
  <c r="CL97" i="14"/>
  <c r="CL65" i="14"/>
  <c r="CL108" i="8"/>
  <c r="CL76" i="8"/>
  <c r="CL98" i="19"/>
  <c r="CL66" i="19"/>
  <c r="CL106" i="3"/>
  <c r="CL74" i="3"/>
  <c r="CL116" i="14"/>
  <c r="CL84" i="14"/>
  <c r="CL114" i="4"/>
  <c r="CL82" i="4"/>
  <c r="CL95" i="17"/>
  <c r="CL63" i="17"/>
  <c r="CL113" i="19"/>
  <c r="CL81" i="19"/>
  <c r="CL107" i="12"/>
  <c r="CL75" i="12"/>
  <c r="CL108" i="12"/>
  <c r="CL76" i="12"/>
  <c r="CL95" i="2"/>
  <c r="CL63" i="2"/>
  <c r="CL100" i="14"/>
  <c r="CL68" i="14"/>
  <c r="CL114" i="14"/>
  <c r="CL82" i="14"/>
  <c r="CL92" i="7"/>
  <c r="CL60" i="7"/>
  <c r="CL103" i="15"/>
  <c r="CL71" i="15"/>
  <c r="CL110" i="17"/>
  <c r="CL78" i="17"/>
  <c r="CL101" i="11"/>
  <c r="CL69" i="11"/>
  <c r="CL118" i="11"/>
  <c r="CL86" i="11"/>
  <c r="CL104" i="4"/>
  <c r="CL72" i="4"/>
  <c r="CL117" i="19"/>
  <c r="CL85" i="19"/>
  <c r="CL104" i="14"/>
  <c r="CL72" i="14"/>
  <c r="CL110" i="14"/>
  <c r="CL78" i="14"/>
  <c r="CL100" i="20"/>
  <c r="CL68" i="20"/>
  <c r="CM99" i="7"/>
  <c r="CM67" i="7"/>
  <c r="CL119" i="14"/>
  <c r="CL87" i="14"/>
  <c r="CL111" i="2"/>
  <c r="CL79" i="2"/>
  <c r="CL110" i="3"/>
  <c r="CL78" i="3"/>
  <c r="CL111" i="1"/>
  <c r="CL79" i="1"/>
  <c r="CL97" i="20"/>
  <c r="CL65" i="20"/>
  <c r="CL118" i="18"/>
  <c r="CL86" i="18"/>
  <c r="CL98" i="6"/>
  <c r="CL66" i="6"/>
  <c r="CL98" i="12"/>
  <c r="CL66" i="12"/>
  <c r="CL111" i="10"/>
  <c r="CL79" i="10"/>
  <c r="CL111" i="19"/>
  <c r="CL79" i="19"/>
  <c r="CL95" i="20"/>
  <c r="CL63" i="20"/>
  <c r="CM92" i="3"/>
  <c r="CM60" i="3"/>
  <c r="CL92" i="4"/>
  <c r="CL60" i="4"/>
  <c r="CL114" i="5"/>
  <c r="CL82" i="5"/>
  <c r="CL109" i="3"/>
  <c r="CL77" i="3"/>
  <c r="CL101" i="20"/>
  <c r="CL69" i="20"/>
  <c r="CL117" i="14"/>
  <c r="CL85" i="14"/>
  <c r="CL101" i="1"/>
  <c r="CL69" i="1"/>
  <c r="CL103" i="19"/>
  <c r="CL71" i="19"/>
  <c r="CL97" i="6"/>
  <c r="CL65" i="6"/>
  <c r="CL107" i="17"/>
  <c r="CL75" i="17"/>
  <c r="CL106" i="13"/>
  <c r="CL74" i="13"/>
  <c r="CL103" i="7"/>
  <c r="CL71" i="7"/>
  <c r="CL116" i="2"/>
  <c r="CL84" i="2"/>
  <c r="CL108" i="5"/>
  <c r="CL76" i="5"/>
  <c r="CJ90" i="12"/>
  <c r="CJ58" i="12"/>
  <c r="AE47" i="15"/>
  <c r="AF15" i="15"/>
  <c r="CL15" i="15" s="1" a="1"/>
  <c r="CL15" i="15" s="1"/>
  <c r="AE47" i="21"/>
  <c r="AF15" i="21"/>
  <c r="CL15" i="21" s="1" a="1"/>
  <c r="CL15" i="21" s="1"/>
  <c r="AE47" i="7"/>
  <c r="AF15" i="7"/>
  <c r="CL15" i="7" s="1" a="1"/>
  <c r="CL15" i="7" s="1"/>
  <c r="CJ58" i="4"/>
  <c r="CJ90" i="4"/>
  <c r="CL124" i="16"/>
  <c r="CL127" i="16" s="1"/>
  <c r="CL120" i="16" s="1"/>
  <c r="CL88" i="16"/>
  <c r="CL124" i="3"/>
  <c r="CL127" i="3" s="1"/>
  <c r="CL120" i="3" s="1"/>
  <c r="CL88" i="3"/>
  <c r="CL121" i="1"/>
  <c r="CL89" i="1"/>
  <c r="CL124" i="10"/>
  <c r="CL127" i="10" s="1"/>
  <c r="CL120" i="10" s="1"/>
  <c r="CL88" i="10"/>
  <c r="CL121" i="3"/>
  <c r="CL89" i="3"/>
  <c r="CL119" i="2"/>
  <c r="CL87" i="2"/>
  <c r="CL116" i="9"/>
  <c r="CL84" i="9"/>
  <c r="CL108" i="18"/>
  <c r="CL76" i="18"/>
  <c r="CL108" i="4"/>
  <c r="CL76" i="4"/>
  <c r="CL105" i="15"/>
  <c r="CL73" i="15"/>
  <c r="CL99" i="16"/>
  <c r="CL67" i="16"/>
  <c r="CL104" i="15"/>
  <c r="CL72" i="15"/>
  <c r="CL113" i="16"/>
  <c r="CL81" i="16"/>
  <c r="CL115" i="17"/>
  <c r="CL83" i="17"/>
  <c r="CL115" i="20"/>
  <c r="CL83" i="20"/>
  <c r="CL105" i="18"/>
  <c r="CL73" i="18"/>
  <c r="CL115" i="16"/>
  <c r="CL83" i="16"/>
  <c r="CL100" i="17"/>
  <c r="CL68" i="17"/>
  <c r="CL97" i="17"/>
  <c r="CL65" i="17"/>
  <c r="CL94" i="16"/>
  <c r="CL62" i="16"/>
  <c r="CL113" i="12"/>
  <c r="CL81" i="12"/>
  <c r="CL111" i="21"/>
  <c r="CL79" i="21"/>
  <c r="CL112" i="16"/>
  <c r="CL80" i="16"/>
  <c r="CL107" i="4"/>
  <c r="CL75" i="4"/>
  <c r="CL104" i="7"/>
  <c r="CL72" i="7"/>
  <c r="CL91" i="2"/>
  <c r="CL59" i="2"/>
  <c r="CL109" i="7"/>
  <c r="CL77" i="7"/>
  <c r="CL95" i="11"/>
  <c r="CL63" i="11"/>
  <c r="CL100" i="3"/>
  <c r="CL68" i="3"/>
  <c r="CL96" i="3"/>
  <c r="CL64" i="3"/>
  <c r="CL112" i="3"/>
  <c r="CL80" i="3"/>
  <c r="CM95" i="6"/>
  <c r="CM63" i="6"/>
  <c r="CL103" i="13"/>
  <c r="CL71" i="13"/>
  <c r="CL95" i="1"/>
  <c r="CL63" i="1"/>
  <c r="CL116" i="20"/>
  <c r="CL84" i="20"/>
  <c r="CL97" i="13"/>
  <c r="CL65" i="13"/>
  <c r="CL104" i="5"/>
  <c r="CL72" i="5"/>
  <c r="CL105" i="9"/>
  <c r="CL73" i="9"/>
  <c r="CL109" i="10"/>
  <c r="CL77" i="10"/>
  <c r="CL110" i="10"/>
  <c r="CL78" i="10"/>
  <c r="CL103" i="8"/>
  <c r="CL71" i="8"/>
  <c r="CL109" i="1"/>
  <c r="CL77" i="1"/>
  <c r="CL119" i="8"/>
  <c r="CL87" i="8"/>
  <c r="CL107" i="10"/>
  <c r="CL75" i="10"/>
  <c r="CL99" i="21"/>
  <c r="CL67" i="21"/>
  <c r="CL110" i="18"/>
  <c r="CL78" i="18"/>
  <c r="CL94" i="5"/>
  <c r="CL62" i="5"/>
  <c r="CL108" i="3"/>
  <c r="CL76" i="3"/>
  <c r="CL118" i="9"/>
  <c r="CL86" i="9"/>
  <c r="CL103" i="2"/>
  <c r="CL71" i="2"/>
  <c r="CL108" i="20"/>
  <c r="CL76" i="20"/>
  <c r="CL95" i="19"/>
  <c r="CL63" i="19"/>
  <c r="CL96" i="13"/>
  <c r="CL64" i="13"/>
  <c r="AG47" i="9"/>
  <c r="AG47" i="19"/>
  <c r="AE47" i="12"/>
  <c r="AF15" i="12"/>
  <c r="CL15" i="12" s="1" a="1"/>
  <c r="CL15" i="12" s="1"/>
  <c r="CJ90" i="15"/>
  <c r="CJ58" i="15"/>
  <c r="AE47" i="8"/>
  <c r="AF15" i="8"/>
  <c r="CL15" i="8" s="1" a="1"/>
  <c r="CL15" i="8" s="1"/>
  <c r="CL121" i="19"/>
  <c r="CL89" i="19"/>
  <c r="CL121" i="2"/>
  <c r="CL89" i="2"/>
  <c r="CL124" i="18"/>
  <c r="CL127" i="18" s="1"/>
  <c r="CL120" i="18" s="1"/>
  <c r="CL88" i="18"/>
  <c r="CL124" i="21"/>
  <c r="CL127" i="21" s="1"/>
  <c r="CL120" i="21" s="1"/>
  <c r="CL88" i="21"/>
  <c r="CL121" i="4"/>
  <c r="CL89" i="4"/>
  <c r="CL124" i="4"/>
  <c r="CL127" i="4" s="1"/>
  <c r="CL120" i="4" s="1"/>
  <c r="CL88" i="4"/>
  <c r="CL96" i="4"/>
  <c r="CL64" i="4"/>
  <c r="CL106" i="14"/>
  <c r="CL74" i="14"/>
  <c r="CM116" i="19"/>
  <c r="CM84" i="19"/>
  <c r="CL118" i="4"/>
  <c r="CL86" i="4"/>
  <c r="CL108" i="1"/>
  <c r="CL76" i="1"/>
  <c r="CL108" i="13"/>
  <c r="CL76" i="13"/>
  <c r="CL110" i="20"/>
  <c r="CL78" i="20"/>
  <c r="CL109" i="2"/>
  <c r="CL77" i="2"/>
  <c r="CL114" i="10"/>
  <c r="CL82" i="10"/>
  <c r="CL102" i="5"/>
  <c r="CL70" i="5"/>
  <c r="CL115" i="18"/>
  <c r="CL83" i="18"/>
  <c r="CL112" i="6"/>
  <c r="CL80" i="6"/>
  <c r="CL91" i="5"/>
  <c r="CL59" i="5"/>
  <c r="CL118" i="10"/>
  <c r="CL86" i="10"/>
  <c r="CM96" i="8"/>
  <c r="CM64" i="8"/>
  <c r="CL117" i="13"/>
  <c r="CL85" i="13"/>
  <c r="CL112" i="5"/>
  <c r="CL80" i="5"/>
  <c r="CL112" i="14"/>
  <c r="CL80" i="14"/>
  <c r="CL93" i="8"/>
  <c r="CL61" i="8"/>
  <c r="CL99" i="9"/>
  <c r="CL67" i="9"/>
  <c r="CL119" i="11"/>
  <c r="CL87" i="11"/>
  <c r="CL113" i="11"/>
  <c r="CL81" i="11"/>
  <c r="CL105" i="19"/>
  <c r="CL73" i="19"/>
  <c r="CL93" i="15"/>
  <c r="CL61" i="15"/>
  <c r="CL100" i="1"/>
  <c r="CL68" i="1"/>
  <c r="CM102" i="6"/>
  <c r="CM70" i="6"/>
  <c r="CL91" i="12"/>
  <c r="CL59" i="12"/>
  <c r="CL116" i="5"/>
  <c r="CL84" i="5"/>
  <c r="CL119" i="9"/>
  <c r="CL87" i="9"/>
  <c r="CL116" i="12"/>
  <c r="CL84" i="12"/>
  <c r="CL106" i="16"/>
  <c r="CL74" i="16"/>
  <c r="CL92" i="21"/>
  <c r="CL60" i="21"/>
  <c r="CL105" i="5"/>
  <c r="CL73" i="5"/>
  <c r="CL117" i="20"/>
  <c r="CL85" i="20"/>
  <c r="CL99" i="3"/>
  <c r="CL67" i="3"/>
  <c r="CL101" i="18"/>
  <c r="CL69" i="18"/>
  <c r="CM117" i="3"/>
  <c r="CM85" i="3"/>
  <c r="CL104" i="16"/>
  <c r="CL72" i="16"/>
  <c r="CL91" i="13"/>
  <c r="CL59" i="13"/>
  <c r="CL91" i="20"/>
  <c r="CL59" i="20"/>
  <c r="CM99" i="2"/>
  <c r="CM67" i="2"/>
  <c r="CL99" i="4"/>
  <c r="CL67" i="4"/>
  <c r="CL96" i="11"/>
  <c r="CL64" i="11"/>
  <c r="CL101" i="21"/>
  <c r="CL69" i="21"/>
  <c r="CL118" i="20"/>
  <c r="CL86" i="20"/>
  <c r="CL109" i="21"/>
  <c r="CL77" i="21"/>
  <c r="CL109" i="9"/>
  <c r="CL77" i="9"/>
  <c r="CL98" i="11"/>
  <c r="CL66" i="11"/>
  <c r="CL94" i="3"/>
  <c r="CL62" i="3"/>
  <c r="CL96" i="14"/>
  <c r="CL64" i="14"/>
  <c r="CL109" i="12"/>
  <c r="CL77" i="12"/>
  <c r="CL111" i="18"/>
  <c r="CL79" i="18"/>
  <c r="CM91" i="7"/>
  <c r="CM59" i="7"/>
  <c r="CL106" i="21"/>
  <c r="CL74" i="21"/>
  <c r="CL119" i="3"/>
  <c r="CL87" i="3"/>
  <c r="CL101" i="4"/>
  <c r="CL69" i="4"/>
  <c r="CL114" i="20"/>
  <c r="CL82" i="20"/>
  <c r="CL103" i="17"/>
  <c r="CL71" i="17"/>
  <c r="CL118" i="7"/>
  <c r="CL86" i="7"/>
  <c r="CL102" i="15"/>
  <c r="CL70" i="15"/>
  <c r="CL115" i="5"/>
  <c r="CL83" i="5"/>
  <c r="CL103" i="4"/>
  <c r="CL71" i="4"/>
  <c r="CL107" i="3"/>
  <c r="CL75" i="3"/>
  <c r="CL114" i="21"/>
  <c r="CL82" i="21"/>
  <c r="CL118" i="1"/>
  <c r="CL86" i="1"/>
  <c r="CL107" i="20"/>
  <c r="CL75" i="20"/>
  <c r="CL105" i="4"/>
  <c r="CL73" i="4"/>
  <c r="CL119" i="21"/>
  <c r="CL87" i="21"/>
  <c r="CL97" i="3"/>
  <c r="CL65" i="3"/>
  <c r="CL118" i="14"/>
  <c r="CL86" i="14"/>
  <c r="CL116" i="21"/>
  <c r="CL84" i="21"/>
  <c r="CL99" i="15"/>
  <c r="CL67" i="15"/>
  <c r="CM104" i="8"/>
  <c r="CM72" i="8"/>
  <c r="CL102" i="11"/>
  <c r="CL70" i="11"/>
  <c r="CL112" i="2"/>
  <c r="CL80" i="2"/>
  <c r="CL118" i="3"/>
  <c r="CL86" i="3"/>
  <c r="CL101" i="8"/>
  <c r="CL69" i="8"/>
  <c r="CL118" i="12"/>
  <c r="CL86" i="12"/>
  <c r="CL94" i="19"/>
  <c r="CL62" i="19"/>
  <c r="CL104" i="10"/>
  <c r="CL72" i="10"/>
  <c r="CL92" i="6"/>
  <c r="CL60" i="6"/>
  <c r="CL98" i="8"/>
  <c r="CL66" i="8"/>
  <c r="CL102" i="7"/>
  <c r="CL70" i="7"/>
  <c r="CL109" i="4"/>
  <c r="CL77" i="4"/>
  <c r="CL106" i="9"/>
  <c r="CL74" i="9"/>
  <c r="CL111" i="3"/>
  <c r="CL79" i="3"/>
  <c r="CL118" i="16"/>
  <c r="CL86" i="16"/>
  <c r="CL94" i="8"/>
  <c r="CL62" i="8"/>
  <c r="CL99" i="10"/>
  <c r="CL67" i="10"/>
  <c r="CL99" i="13"/>
  <c r="CL67" i="13"/>
  <c r="CL117" i="15"/>
  <c r="CL85" i="15"/>
  <c r="CL106" i="20"/>
  <c r="CL74" i="20"/>
  <c r="CL108" i="19"/>
  <c r="CL76" i="19"/>
  <c r="CM92" i="20"/>
  <c r="CM60" i="20"/>
  <c r="CL113" i="9"/>
  <c r="CL81" i="9"/>
  <c r="CL111" i="13"/>
  <c r="CL79" i="13"/>
  <c r="CL112" i="11"/>
  <c r="CL80" i="11"/>
  <c r="CL94" i="21"/>
  <c r="CL62" i="21"/>
  <c r="CL108" i="6"/>
  <c r="CL76" i="6"/>
  <c r="CL99" i="11"/>
  <c r="CL67" i="11"/>
  <c r="CL112" i="8"/>
  <c r="CL80" i="8"/>
  <c r="CL102" i="17"/>
  <c r="CL70" i="17"/>
  <c r="CL113" i="10"/>
  <c r="CL81" i="10"/>
  <c r="CL115" i="7"/>
  <c r="CL83" i="7"/>
  <c r="CL117" i="12"/>
  <c r="CL85" i="12"/>
  <c r="CL110" i="21"/>
  <c r="CL78" i="21"/>
  <c r="CM112" i="17"/>
  <c r="CM80" i="17"/>
  <c r="AE47" i="6"/>
  <c r="AF15" i="6"/>
  <c r="CL15" i="6" s="1" a="1"/>
  <c r="CL15" i="6" s="1"/>
  <c r="CJ90" i="8"/>
  <c r="CJ58" i="8"/>
  <c r="AE47" i="18"/>
  <c r="AF15" i="18"/>
  <c r="CL15" i="18" s="1" a="1"/>
  <c r="CL15" i="18" s="1"/>
  <c r="CN121" i="15"/>
  <c r="CN89" i="15"/>
  <c r="CL124" i="9"/>
  <c r="CL127" i="9" s="1"/>
  <c r="CL120" i="9" s="1"/>
  <c r="CL88" i="9"/>
  <c r="CL124" i="2"/>
  <c r="CL127" i="2" s="1"/>
  <c r="CL120" i="2" s="1"/>
  <c r="CL88" i="2"/>
  <c r="CL124" i="11"/>
  <c r="CL127" i="11" s="1"/>
  <c r="CL120" i="11" s="1"/>
  <c r="CL88" i="11"/>
  <c r="CL124" i="7"/>
  <c r="CL127" i="7" s="1"/>
  <c r="CL120" i="7" s="1"/>
  <c r="CL88" i="7"/>
  <c r="CL98" i="4"/>
  <c r="CL66" i="4"/>
  <c r="CL96" i="5"/>
  <c r="CL64" i="5"/>
  <c r="CL102" i="20"/>
  <c r="CL70" i="20"/>
  <c r="CL105" i="21"/>
  <c r="CL73" i="21"/>
  <c r="CL112" i="13"/>
  <c r="CL80" i="13"/>
  <c r="CL105" i="8"/>
  <c r="CL73" i="8"/>
  <c r="CL97" i="19"/>
  <c r="CL65" i="19"/>
  <c r="CL104" i="13"/>
  <c r="CL72" i="13"/>
  <c r="CL108" i="2"/>
  <c r="CL76" i="2"/>
  <c r="CL116" i="7"/>
  <c r="CL84" i="7"/>
  <c r="CL102" i="16"/>
  <c r="CL70" i="16"/>
  <c r="CM94" i="9"/>
  <c r="CM62" i="9"/>
  <c r="CL113" i="2"/>
  <c r="CL81" i="2"/>
  <c r="CL114" i="18"/>
  <c r="CL82" i="18"/>
  <c r="CL101" i="17"/>
  <c r="CL69" i="17"/>
  <c r="CL103" i="10"/>
  <c r="CL71" i="10"/>
  <c r="CL96" i="21"/>
  <c r="CL64" i="21"/>
  <c r="CL100" i="10"/>
  <c r="CL68" i="10"/>
  <c r="CL114" i="3"/>
  <c r="CL82" i="3"/>
  <c r="CL109" i="5"/>
  <c r="CL77" i="5"/>
  <c r="CL111" i="17"/>
  <c r="CL79" i="17"/>
  <c r="CL102" i="1"/>
  <c r="CL70" i="1"/>
  <c r="CL93" i="11"/>
  <c r="CL61" i="11"/>
  <c r="CL105" i="16"/>
  <c r="CL73" i="16"/>
  <c r="CL116" i="15"/>
  <c r="CL84" i="15"/>
  <c r="CL109" i="19"/>
  <c r="CL77" i="19"/>
  <c r="CL106" i="11"/>
  <c r="CL74" i="11"/>
  <c r="CL111" i="14"/>
  <c r="CL79" i="14"/>
  <c r="CM114" i="9"/>
  <c r="CM82" i="9"/>
  <c r="CL103" i="16"/>
  <c r="CL71" i="16"/>
  <c r="CL116" i="1"/>
  <c r="CL84" i="1"/>
  <c r="CL95" i="18"/>
  <c r="CL63" i="18"/>
  <c r="CL102" i="10"/>
  <c r="CL70" i="10"/>
  <c r="CL91" i="9"/>
  <c r="CL59" i="9"/>
  <c r="CL117" i="17"/>
  <c r="CL85" i="17"/>
  <c r="CL98" i="9"/>
  <c r="CL66" i="9"/>
  <c r="CL102" i="3"/>
  <c r="CL70" i="3"/>
  <c r="CL103" i="11"/>
  <c r="CL71" i="11"/>
  <c r="CL107" i="18"/>
  <c r="CL75" i="18"/>
  <c r="CL96" i="17"/>
  <c r="CL64" i="17"/>
  <c r="CL116" i="13"/>
  <c r="CL84" i="13"/>
  <c r="CL94" i="2"/>
  <c r="CL62" i="2"/>
  <c r="AG47" i="16"/>
  <c r="CJ90" i="6"/>
  <c r="CJ58" i="6"/>
  <c r="CJ58" i="2"/>
  <c r="CJ90" i="2"/>
  <c r="CJ90" i="18"/>
  <c r="CJ58" i="18"/>
  <c r="CL121" i="10"/>
  <c r="CL89" i="10"/>
  <c r="CL124" i="20"/>
  <c r="CL127" i="20" s="1"/>
  <c r="CL120" i="20" s="1"/>
  <c r="CL88" i="20"/>
  <c r="CL121" i="14"/>
  <c r="CL89" i="14"/>
  <c r="CL121" i="6"/>
  <c r="CL89" i="6"/>
  <c r="CL121" i="7"/>
  <c r="CL89" i="7"/>
  <c r="CL124" i="1"/>
  <c r="CL127" i="1" s="1"/>
  <c r="CL120" i="1" s="1"/>
  <c r="CL88" i="1"/>
  <c r="CL124" i="19"/>
  <c r="CL127" i="19" s="1"/>
  <c r="CL120" i="19" s="1"/>
  <c r="CL88" i="19"/>
  <c r="CL121" i="21"/>
  <c r="CL89" i="21"/>
  <c r="CL124" i="13"/>
  <c r="CL127" i="13" s="1"/>
  <c r="CL120" i="13" s="1"/>
  <c r="CL88" i="13"/>
  <c r="CL121" i="18"/>
  <c r="CL89" i="18"/>
  <c r="CL124" i="15"/>
  <c r="CL127" i="15" s="1"/>
  <c r="CL120" i="15" s="1"/>
  <c r="CL88" i="15"/>
  <c r="CL107" i="21"/>
  <c r="CL75" i="21"/>
  <c r="CL109" i="13"/>
  <c r="CL77" i="13"/>
  <c r="CL95" i="3"/>
  <c r="CL63" i="3"/>
  <c r="CL91" i="19"/>
  <c r="CL59" i="19"/>
  <c r="CL101" i="16"/>
  <c r="CL69" i="16"/>
  <c r="CL113" i="1"/>
  <c r="CL81" i="1"/>
  <c r="CL115" i="1"/>
  <c r="CL83" i="1"/>
  <c r="CL101" i="10"/>
  <c r="CL69" i="10"/>
  <c r="CL103" i="5"/>
  <c r="CL71" i="5"/>
  <c r="CL116" i="3"/>
  <c r="CL84" i="3"/>
  <c r="CL91" i="16"/>
  <c r="CL59" i="16"/>
  <c r="CL107" i="16"/>
  <c r="CL75" i="16"/>
  <c r="CL107" i="6"/>
  <c r="CL75" i="6"/>
  <c r="CM94" i="18"/>
  <c r="CM62" i="18"/>
  <c r="CL110" i="4"/>
  <c r="CL78" i="4"/>
  <c r="CL108" i="21"/>
  <c r="CL76" i="21"/>
  <c r="CL117" i="8"/>
  <c r="CL85" i="8"/>
  <c r="CL101" i="12"/>
  <c r="CL69" i="12"/>
  <c r="CL97" i="11"/>
  <c r="CL65" i="11"/>
  <c r="CL94" i="15"/>
  <c r="CL62" i="15"/>
  <c r="CL97" i="18"/>
  <c r="CL65" i="18"/>
  <c r="CL107" i="15"/>
  <c r="CL75" i="15"/>
  <c r="CM107" i="2"/>
  <c r="CM75" i="2"/>
  <c r="CL117" i="10"/>
  <c r="CL85" i="10"/>
  <c r="CL105" i="2"/>
  <c r="CL73" i="2"/>
  <c r="CL102" i="9"/>
  <c r="CL70" i="9"/>
  <c r="CL100" i="21"/>
  <c r="CL68" i="21"/>
  <c r="CL107" i="19"/>
  <c r="CL75" i="19"/>
  <c r="CL116" i="18"/>
  <c r="CL84" i="18"/>
  <c r="CL102" i="19"/>
  <c r="CL70" i="19"/>
  <c r="CL107" i="8"/>
  <c r="CL75" i="8"/>
  <c r="CL118" i="15"/>
  <c r="CL86" i="15"/>
  <c r="CL102" i="12"/>
  <c r="CL70" i="12"/>
  <c r="CL111" i="16"/>
  <c r="CL79" i="16"/>
  <c r="CL115" i="10"/>
  <c r="CL83" i="10"/>
  <c r="CL109" i="16"/>
  <c r="CL77" i="16"/>
  <c r="CL117" i="5"/>
  <c r="CL85" i="5"/>
  <c r="CL115" i="9"/>
  <c r="CL83" i="9"/>
  <c r="CM113" i="14"/>
  <c r="CM81" i="14"/>
  <c r="CL92" i="12"/>
  <c r="CL60" i="12"/>
  <c r="CL103" i="14"/>
  <c r="CL71" i="14"/>
  <c r="CL101" i="15"/>
  <c r="CL69" i="15"/>
  <c r="CL99" i="1"/>
  <c r="CL67" i="1"/>
  <c r="CL111" i="20"/>
  <c r="CL79" i="20"/>
  <c r="CL91" i="3"/>
  <c r="CL59" i="3"/>
  <c r="CL99" i="12"/>
  <c r="CL67" i="12"/>
  <c r="CL112" i="21"/>
  <c r="CL80" i="21"/>
  <c r="CL113" i="21"/>
  <c r="CL81" i="21"/>
  <c r="CL118" i="17"/>
  <c r="CL86" i="17"/>
  <c r="CL102" i="21"/>
  <c r="CL70" i="21"/>
  <c r="CL95" i="4"/>
  <c r="CL63" i="4"/>
  <c r="CL92" i="8"/>
  <c r="CL60" i="8"/>
  <c r="CL93" i="20"/>
  <c r="CL61" i="20"/>
  <c r="CL103" i="1"/>
  <c r="CL71" i="1"/>
  <c r="CL92" i="13"/>
  <c r="CL60" i="13"/>
  <c r="CL105" i="13"/>
  <c r="CL73" i="13"/>
  <c r="CM94" i="7"/>
  <c r="CM62" i="7"/>
  <c r="CL94" i="4"/>
  <c r="CL62" i="4"/>
  <c r="CL100" i="9"/>
  <c r="CL68" i="9"/>
  <c r="CL92" i="2"/>
  <c r="CL60" i="2"/>
  <c r="CL119" i="1"/>
  <c r="CL87" i="1"/>
  <c r="CL116" i="10"/>
  <c r="CL84" i="10"/>
  <c r="CL111" i="15"/>
  <c r="CL79" i="15"/>
  <c r="CL115" i="2"/>
  <c r="CL83" i="2"/>
  <c r="CL93" i="3"/>
  <c r="CL61" i="3"/>
  <c r="CL96" i="6"/>
  <c r="CL64" i="6"/>
  <c r="CL104" i="1"/>
  <c r="CL72" i="1"/>
  <c r="CL97" i="1"/>
  <c r="CL65" i="1"/>
  <c r="CL96" i="7"/>
  <c r="CL64" i="7"/>
  <c r="CM112" i="7"/>
  <c r="CM80" i="7"/>
  <c r="CL104" i="3"/>
  <c r="CL72" i="3"/>
  <c r="CL105" i="6"/>
  <c r="CL73" i="6"/>
  <c r="CL97" i="8"/>
  <c r="CL65" i="8"/>
  <c r="CL112" i="10"/>
  <c r="CL80" i="10"/>
  <c r="CL105" i="11"/>
  <c r="CL73" i="11"/>
  <c r="CL91" i="14"/>
  <c r="CL59" i="14"/>
  <c r="CL104" i="18"/>
  <c r="CL72" i="18"/>
  <c r="CL114" i="17"/>
  <c r="CL82" i="17"/>
  <c r="CM106" i="10"/>
  <c r="CM74" i="10"/>
  <c r="CL111" i="4"/>
  <c r="CL79" i="4"/>
  <c r="CL114" i="6"/>
  <c r="CL82" i="6"/>
  <c r="CL109" i="11"/>
  <c r="CL77" i="11"/>
  <c r="CL110" i="9"/>
  <c r="CL78" i="9"/>
  <c r="CL96" i="12"/>
  <c r="CL64" i="12"/>
  <c r="CL92" i="19"/>
  <c r="CL60" i="19"/>
  <c r="CL104" i="17"/>
  <c r="CL72" i="17"/>
  <c r="CL108" i="14"/>
  <c r="CL76" i="14"/>
  <c r="CL111" i="8"/>
  <c r="CL79" i="8"/>
  <c r="CL117" i="1"/>
  <c r="CL85" i="1"/>
  <c r="CL91" i="11"/>
  <c r="CL59" i="11"/>
  <c r="CL119" i="18"/>
  <c r="CL87" i="18"/>
  <c r="CM113" i="6"/>
  <c r="CM81" i="6"/>
  <c r="CL92" i="10"/>
  <c r="CL60" i="10"/>
  <c r="CL94" i="11"/>
  <c r="CL62" i="11"/>
  <c r="CL116" i="16"/>
  <c r="CL84" i="16"/>
  <c r="CL96" i="19"/>
  <c r="CL64" i="19"/>
  <c r="CL95" i="15"/>
  <c r="CL63" i="15"/>
  <c r="CL107" i="14"/>
  <c r="CL75" i="14"/>
  <c r="CL119" i="20"/>
  <c r="CL87" i="20"/>
  <c r="CL113" i="20"/>
  <c r="CL81" i="20"/>
  <c r="CL118" i="6"/>
  <c r="CL86" i="6"/>
  <c r="CL117" i="2"/>
  <c r="CL85" i="2"/>
  <c r="CL98" i="15"/>
  <c r="CL66" i="15"/>
  <c r="CL111" i="11"/>
  <c r="CL79" i="11"/>
  <c r="CL105" i="14"/>
  <c r="CL73" i="14"/>
  <c r="CM109" i="8"/>
  <c r="CM77" i="8"/>
  <c r="CM113" i="7"/>
  <c r="CM81" i="7"/>
  <c r="CL106" i="17"/>
  <c r="CL74" i="17"/>
  <c r="CL113" i="4"/>
  <c r="CL81" i="4"/>
  <c r="CL91" i="18"/>
  <c r="CL59" i="18"/>
  <c r="CL103" i="9"/>
  <c r="CL71" i="9"/>
  <c r="CL100" i="13"/>
  <c r="CL68" i="13"/>
  <c r="CL110" i="13"/>
  <c r="CL78" i="13"/>
  <c r="CM101" i="19"/>
  <c r="CM69" i="19"/>
  <c r="CL102" i="8"/>
  <c r="CL70" i="8"/>
  <c r="CL98" i="5"/>
  <c r="CL66" i="5"/>
  <c r="CL106" i="19"/>
  <c r="CL74" i="19"/>
  <c r="CL105" i="17"/>
  <c r="CL73" i="17"/>
  <c r="CL114" i="16"/>
  <c r="CL82" i="16"/>
  <c r="CL95" i="16"/>
  <c r="CL63" i="16"/>
  <c r="CL106" i="18"/>
  <c r="CL74" i="18"/>
  <c r="CL100" i="5"/>
  <c r="CL68" i="5"/>
  <c r="CL111" i="12"/>
  <c r="CL79" i="12"/>
  <c r="CL109" i="14"/>
  <c r="CL77" i="14"/>
  <c r="CL113" i="8"/>
  <c r="CL81" i="8"/>
  <c r="CL115" i="14"/>
  <c r="CL83" i="14"/>
  <c r="CL111" i="9"/>
  <c r="CL79" i="9"/>
  <c r="CL106" i="15"/>
  <c r="CL74" i="15"/>
  <c r="CL101" i="7"/>
  <c r="CL69" i="7"/>
  <c r="CL101" i="9"/>
  <c r="CL69" i="9"/>
  <c r="CL111" i="5"/>
  <c r="CL79" i="5"/>
  <c r="CL107" i="13"/>
  <c r="CL75" i="13"/>
  <c r="CL119" i="17"/>
  <c r="CL87" i="17"/>
  <c r="CL109" i="18"/>
  <c r="CL77" i="18"/>
  <c r="CL117" i="9"/>
  <c r="CL85" i="9"/>
  <c r="CL106" i="6"/>
  <c r="CL74" i="6"/>
  <c r="CL95" i="8"/>
  <c r="CL63" i="8"/>
  <c r="CL110" i="19"/>
  <c r="CL78" i="19"/>
  <c r="CL119" i="19"/>
  <c r="CL87" i="19"/>
  <c r="CL92" i="16"/>
  <c r="CL60" i="16"/>
  <c r="CL100" i="19"/>
  <c r="CL68" i="19"/>
  <c r="CL114" i="19"/>
  <c r="CL82" i="19"/>
  <c r="CL93" i="5"/>
  <c r="CL61" i="5"/>
  <c r="CL99" i="18"/>
  <c r="CL67" i="18"/>
  <c r="CL96" i="9"/>
  <c r="CL64" i="9"/>
  <c r="CL95" i="13"/>
  <c r="CL63" i="13"/>
  <c r="CM117" i="16"/>
  <c r="CM85" i="16"/>
  <c r="CL95" i="14"/>
  <c r="CL63" i="14"/>
  <c r="CL101" i="6"/>
  <c r="CL69" i="6"/>
  <c r="CL110" i="5"/>
  <c r="CL78" i="5"/>
  <c r="CL98" i="21"/>
  <c r="CL66" i="21"/>
  <c r="CL93" i="21"/>
  <c r="CL61" i="21"/>
  <c r="CL114" i="8"/>
  <c r="CL82" i="8"/>
  <c r="CL95" i="21"/>
  <c r="CL63" i="21"/>
  <c r="CL106" i="1"/>
  <c r="CL74" i="1"/>
  <c r="AE47" i="2"/>
  <c r="AF15" i="2"/>
  <c r="CL15" i="2" s="1" a="1"/>
  <c r="CL15" i="2" s="1"/>
  <c r="AE47" i="17"/>
  <c r="AF15" i="17"/>
  <c r="CL15" i="17" s="1" a="1"/>
  <c r="CL15" i="17" s="1"/>
  <c r="CL90" i="1"/>
  <c r="CL58" i="1"/>
  <c r="CL90" i="3"/>
  <c r="CL58" i="3"/>
  <c r="CL90" i="9"/>
  <c r="CL58" i="9"/>
  <c r="CL90" i="19"/>
  <c r="CL58" i="19"/>
  <c r="CL90" i="16"/>
  <c r="CL58" i="16"/>
  <c r="AH44" i="2"/>
  <c r="CN44" i="2" s="1" a="1"/>
  <c r="CN44" i="2" s="1"/>
  <c r="AH23" i="13"/>
  <c r="CN23" i="13" s="1" a="1"/>
  <c r="CN23" i="13" s="1"/>
  <c r="AH41" i="9"/>
  <c r="CN41" i="9" s="1" a="1"/>
  <c r="CN41" i="9" s="1"/>
  <c r="AH24" i="14"/>
  <c r="CN24" i="14" s="1" a="1"/>
  <c r="CN24" i="14" s="1"/>
  <c r="AH33" i="18"/>
  <c r="CN33" i="18" s="1" a="1"/>
  <c r="CN33" i="18" s="1"/>
  <c r="AH19" i="14"/>
  <c r="CN19" i="14" s="1" a="1"/>
  <c r="CN19" i="14" s="1"/>
  <c r="AH33" i="4"/>
  <c r="CN33" i="4" s="1" a="1"/>
  <c r="CN33" i="4" s="1"/>
  <c r="AH16" i="8"/>
  <c r="CN16" i="8" s="1" a="1"/>
  <c r="CN16" i="8" s="1"/>
  <c r="AH30" i="15"/>
  <c r="CN30" i="15" s="1" a="1"/>
  <c r="CN30" i="15" s="1"/>
  <c r="AH39" i="15"/>
  <c r="CN39" i="15" s="1" a="1"/>
  <c r="CN39" i="15" s="1"/>
  <c r="AH24" i="16"/>
  <c r="CN24" i="16" s="1" a="1"/>
  <c r="CN24" i="16" s="1"/>
  <c r="AH29" i="12"/>
  <c r="CN29" i="12" s="1" a="1"/>
  <c r="CN29" i="12" s="1"/>
  <c r="AH29" i="15"/>
  <c r="CN29" i="15" s="1" a="1"/>
  <c r="CN29" i="15" s="1"/>
  <c r="AH44" i="10"/>
  <c r="CN44" i="10" s="1" a="1"/>
  <c r="CN44" i="10" s="1"/>
  <c r="AH38" i="16"/>
  <c r="CN38" i="16" s="1" a="1"/>
  <c r="CN38" i="16" s="1"/>
  <c r="AH38" i="5"/>
  <c r="CN38" i="5" s="1" a="1"/>
  <c r="CN38" i="5" s="1"/>
  <c r="AH40" i="17"/>
  <c r="CN40" i="17" s="1" a="1"/>
  <c r="CN40" i="17" s="1"/>
  <c r="AH44" i="13"/>
  <c r="CN44" i="13" s="1" a="1"/>
  <c r="CN44" i="13" s="1"/>
  <c r="AH40" i="20"/>
  <c r="CN40" i="20" s="1" a="1"/>
  <c r="CN40" i="20" s="1"/>
  <c r="AH16" i="1"/>
  <c r="CN16" i="1" s="1" a="1"/>
  <c r="CN16" i="1" s="1"/>
  <c r="AH30" i="18"/>
  <c r="CN30" i="18" s="1" a="1"/>
  <c r="CN30" i="18" s="1"/>
  <c r="AH28" i="18"/>
  <c r="CN28" i="18" s="1" a="1"/>
  <c r="CN28" i="18" s="1"/>
  <c r="AH40" i="16"/>
  <c r="CN40" i="16" s="1" a="1"/>
  <c r="CN40" i="16" s="1"/>
  <c r="AH22" i="2"/>
  <c r="CN22" i="2" s="1" a="1"/>
  <c r="CN22" i="2" s="1"/>
  <c r="AH25" i="17"/>
  <c r="CN25" i="17" s="1" a="1"/>
  <c r="CN25" i="17" s="1"/>
  <c r="AH35" i="16"/>
  <c r="CN35" i="16" s="1" a="1"/>
  <c r="CN35" i="16" s="1"/>
  <c r="AH22" i="17"/>
  <c r="CN22" i="17" s="1" a="1"/>
  <c r="CN22" i="17" s="1"/>
  <c r="AH37" i="19"/>
  <c r="CN37" i="19" s="1" a="1"/>
  <c r="CN37" i="19" s="1"/>
  <c r="AH19" i="16"/>
  <c r="CN19" i="16" s="1" a="1"/>
  <c r="CN19" i="16" s="1"/>
  <c r="AH38" i="12"/>
  <c r="CN38" i="12" s="1" a="1"/>
  <c r="CN38" i="12" s="1"/>
  <c r="AH44" i="6"/>
  <c r="CN44" i="6" s="1" a="1"/>
  <c r="CN44" i="6" s="1"/>
  <c r="AH36" i="21"/>
  <c r="CN36" i="21" s="1" a="1"/>
  <c r="CN36" i="21" s="1"/>
  <c r="AH23" i="16"/>
  <c r="CN23" i="16" s="1" a="1"/>
  <c r="CN23" i="16" s="1"/>
  <c r="AH37" i="16"/>
  <c r="CN37" i="16" s="1" a="1"/>
  <c r="CN37" i="16" s="1"/>
  <c r="AH32" i="4"/>
  <c r="CN32" i="4" s="1" a="1"/>
  <c r="CN32" i="4" s="1"/>
  <c r="AH29" i="7"/>
  <c r="CN29" i="7" s="1" a="1"/>
  <c r="CN29" i="7" s="1"/>
  <c r="AH18" i="9"/>
  <c r="CN18" i="9" s="1" a="1"/>
  <c r="CN18" i="9" s="1"/>
  <c r="AH16" i="2"/>
  <c r="CN16" i="2" s="1" a="1"/>
  <c r="CN16" i="2" s="1"/>
  <c r="AH32" i="5"/>
  <c r="CN32" i="5" s="1" a="1"/>
  <c r="CN32" i="5" s="1"/>
  <c r="AH34" i="7"/>
  <c r="CN34" i="7" s="1" a="1"/>
  <c r="CN34" i="7" s="1"/>
  <c r="AH32" i="1"/>
  <c r="CN32" i="1" s="1" a="1"/>
  <c r="CN32" i="1" s="1"/>
  <c r="AH20" i="11"/>
  <c r="CN20" i="11" s="1" a="1"/>
  <c r="CN20" i="11" s="1"/>
  <c r="AH18" i="14"/>
  <c r="CN18" i="14" s="1" a="1"/>
  <c r="CN18" i="14" s="1"/>
  <c r="AH25" i="3"/>
  <c r="CN25" i="3" s="1" a="1"/>
  <c r="CN25" i="3" s="1"/>
  <c r="AH22" i="15"/>
  <c r="CN22" i="15" s="1" a="1"/>
  <c r="CN22" i="15" s="1"/>
  <c r="AH21" i="3"/>
  <c r="CN21" i="3" s="1" a="1"/>
  <c r="CN21" i="3" s="1"/>
  <c r="AH37" i="3"/>
  <c r="CN37" i="3" s="1" a="1"/>
  <c r="CN37" i="3" s="1"/>
  <c r="AH27" i="13"/>
  <c r="CN27" i="13" s="1" a="1"/>
  <c r="CN27" i="13" s="1"/>
  <c r="AI20" i="6"/>
  <c r="CO20" i="6" s="1" a="1"/>
  <c r="CO20" i="6" s="1"/>
  <c r="AH42" i="11"/>
  <c r="CN42" i="11" s="1" a="1"/>
  <c r="CN42" i="11" s="1"/>
  <c r="AH28" i="13"/>
  <c r="CN28" i="13" s="1" a="1"/>
  <c r="CN28" i="13" s="1"/>
  <c r="AH41" i="6"/>
  <c r="CN41" i="6" s="1" a="1"/>
  <c r="CN41" i="6" s="1"/>
  <c r="AH20" i="1"/>
  <c r="CN20" i="1" s="1" a="1"/>
  <c r="CN20" i="1" s="1"/>
  <c r="AH44" i="16"/>
  <c r="CN44" i="16" s="1" a="1"/>
  <c r="CN44" i="16" s="1"/>
  <c r="AH41" i="20"/>
  <c r="CN41" i="20" s="1" a="1"/>
  <c r="CN41" i="20" s="1"/>
  <c r="AH22" i="13"/>
  <c r="CN22" i="13" s="1" a="1"/>
  <c r="CN22" i="13" s="1"/>
  <c r="AH19" i="1"/>
  <c r="CN19" i="1" s="1" a="1"/>
  <c r="CN19" i="1" s="1"/>
  <c r="AH29" i="5"/>
  <c r="CN29" i="5" s="1" a="1"/>
  <c r="CN29" i="5" s="1"/>
  <c r="AH40" i="3"/>
  <c r="CN40" i="3" s="1" a="1"/>
  <c r="CN40" i="3" s="1"/>
  <c r="AH22" i="16"/>
  <c r="CN22" i="16" s="1" a="1"/>
  <c r="CN22" i="16" s="1"/>
  <c r="AH30" i="9"/>
  <c r="CN30" i="9" s="1" a="1"/>
  <c r="CN30" i="9" s="1"/>
  <c r="AH34" i="10"/>
  <c r="CN34" i="10" s="1" a="1"/>
  <c r="CN34" i="10" s="1"/>
  <c r="AH27" i="14"/>
  <c r="CN27" i="14" s="1" a="1"/>
  <c r="CN27" i="14" s="1"/>
  <c r="AH35" i="10"/>
  <c r="CN35" i="10" s="1" a="1"/>
  <c r="CN35" i="10" s="1"/>
  <c r="AH36" i="6"/>
  <c r="CN36" i="6" s="1" a="1"/>
  <c r="CN36" i="6" s="1"/>
  <c r="AH28" i="8"/>
  <c r="CN28" i="8" s="1" a="1"/>
  <c r="CN28" i="8" s="1"/>
  <c r="AH17" i="18"/>
  <c r="CN17" i="18" s="1" a="1"/>
  <c r="CN17" i="18" s="1"/>
  <c r="AH34" i="1"/>
  <c r="CN34" i="1" s="1" a="1"/>
  <c r="CN34" i="1" s="1"/>
  <c r="AH25" i="16"/>
  <c r="CN25" i="16" s="1" a="1"/>
  <c r="CN25" i="16" s="1"/>
  <c r="AH44" i="8"/>
  <c r="CN44" i="8" s="1" a="1"/>
  <c r="CN44" i="8" s="1"/>
  <c r="AI19" i="6"/>
  <c r="CO19" i="6" s="1" a="1"/>
  <c r="CO19" i="6" s="1"/>
  <c r="AH16" i="17"/>
  <c r="CN16" i="17" s="1" a="1"/>
  <c r="CN16" i="17" s="1"/>
  <c r="AH32" i="10"/>
  <c r="CN32" i="10" s="1" a="1"/>
  <c r="CN32" i="10" s="1"/>
  <c r="AH30" i="3"/>
  <c r="CN30" i="3" s="1" a="1"/>
  <c r="CN30" i="3" s="1"/>
  <c r="AH24" i="21"/>
  <c r="CN24" i="21" s="1" a="1"/>
  <c r="CN24" i="21" s="1"/>
  <c r="AH21" i="18"/>
  <c r="CN21" i="18" s="1" a="1"/>
  <c r="CN21" i="18" s="1"/>
  <c r="AH35" i="18"/>
  <c r="CN35" i="18" s="1" a="1"/>
  <c r="CN35" i="18" s="1"/>
  <c r="AH44" i="7"/>
  <c r="CN44" i="7" s="1" a="1"/>
  <c r="CN44" i="7" s="1"/>
  <c r="AH19" i="5"/>
  <c r="CN19" i="5" s="1" a="1"/>
  <c r="CN19" i="5" s="1"/>
  <c r="AH44" i="4"/>
  <c r="CN44" i="4" s="1" a="1"/>
  <c r="CN44" i="4" s="1"/>
  <c r="AH33" i="3"/>
  <c r="CN33" i="3" s="1" a="1"/>
  <c r="CN33" i="3" s="1"/>
  <c r="AH38" i="13"/>
  <c r="CN38" i="13" s="1" a="1"/>
  <c r="CN38" i="13" s="1"/>
  <c r="AH43" i="9"/>
  <c r="CN43" i="9" s="1" a="1"/>
  <c r="CN43" i="9" s="1"/>
  <c r="AH15" i="9"/>
  <c r="CN15" i="9" s="1" a="1"/>
  <c r="CN15" i="9" s="1"/>
  <c r="AH40" i="13"/>
  <c r="CN40" i="13" s="1" a="1"/>
  <c r="CN40" i="13" s="1"/>
  <c r="AH28" i="2"/>
  <c r="CN28" i="2" s="1" a="1"/>
  <c r="CN28" i="2" s="1"/>
  <c r="AH26" i="3"/>
  <c r="CN26" i="3" s="1" a="1"/>
  <c r="CN26" i="3" s="1"/>
  <c r="AH42" i="6"/>
  <c r="CN42" i="6" s="1" a="1"/>
  <c r="CN42" i="6" s="1"/>
  <c r="AH33" i="20"/>
  <c r="CN33" i="20" s="1" a="1"/>
  <c r="CN33" i="20" s="1"/>
  <c r="AH38" i="17"/>
  <c r="CN38" i="17" s="1" a="1"/>
  <c r="CN38" i="17" s="1"/>
  <c r="AH20" i="19"/>
  <c r="CN20" i="19" s="1" a="1"/>
  <c r="CN20" i="19" s="1"/>
  <c r="AH29" i="21"/>
  <c r="CN29" i="21" s="1" a="1"/>
  <c r="CN29" i="21" s="1"/>
  <c r="AH18" i="13"/>
  <c r="CN18" i="13" s="1" a="1"/>
  <c r="CN18" i="13" s="1"/>
  <c r="AH33" i="16"/>
  <c r="CN33" i="16" s="1" a="1"/>
  <c r="CN33" i="16" s="1"/>
  <c r="AH43" i="8"/>
  <c r="CN43" i="8" s="1" a="1"/>
  <c r="CN43" i="8" s="1"/>
  <c r="AH39" i="7"/>
  <c r="CN39" i="7" s="1" a="1"/>
  <c r="CN39" i="7" s="1"/>
  <c r="AH30" i="12"/>
  <c r="CN30" i="12" s="1" a="1"/>
  <c r="CN30" i="12" s="1"/>
  <c r="AH25" i="12"/>
  <c r="CN25" i="12" s="1" a="1"/>
  <c r="CN25" i="12" s="1"/>
  <c r="AH21" i="13"/>
  <c r="CN21" i="13" s="1" a="1"/>
  <c r="CN21" i="13" s="1"/>
  <c r="AH17" i="5"/>
  <c r="CN17" i="5" s="1" a="1"/>
  <c r="CN17" i="5" s="1"/>
  <c r="AH31" i="12"/>
  <c r="CN31" i="12" s="1" a="1"/>
  <c r="CN31" i="12" s="1"/>
  <c r="AH19" i="12"/>
  <c r="CN19" i="12" s="1" a="1"/>
  <c r="CN19" i="12" s="1"/>
  <c r="AH22" i="14"/>
  <c r="CN22" i="14" s="1" a="1"/>
  <c r="CN22" i="14" s="1"/>
  <c r="AH33" i="8"/>
  <c r="CN33" i="8" s="1" a="1"/>
  <c r="CN33" i="8" s="1"/>
  <c r="AH23" i="19"/>
  <c r="CN23" i="19" s="1" a="1"/>
  <c r="CN23" i="19" s="1"/>
  <c r="AH31" i="3"/>
  <c r="CN31" i="3" s="1" a="1"/>
  <c r="CN31" i="3" s="1"/>
  <c r="AH41" i="14"/>
  <c r="CN41" i="14" s="1" a="1"/>
  <c r="CN41" i="14" s="1"/>
  <c r="AH39" i="4"/>
  <c r="CN39" i="4" s="1" a="1"/>
  <c r="CN39" i="4" s="1"/>
  <c r="AH20" i="17"/>
  <c r="CN20" i="17" s="1" a="1"/>
  <c r="CN20" i="17" s="1"/>
  <c r="AH38" i="19"/>
  <c r="CN38" i="19" s="1" a="1"/>
  <c r="CN38" i="19" s="1"/>
  <c r="AH32" i="12"/>
  <c r="CN32" i="12" s="1" a="1"/>
  <c r="CN32" i="12" s="1"/>
  <c r="AH33" i="12"/>
  <c r="CN33" i="12" s="1" a="1"/>
  <c r="CN33" i="12" s="1"/>
  <c r="AH20" i="2"/>
  <c r="CN20" i="2" s="1" a="1"/>
  <c r="CN20" i="2" s="1"/>
  <c r="AH25" i="14"/>
  <c r="CN25" i="14" s="1" a="1"/>
  <c r="CN25" i="14" s="1"/>
  <c r="AH39" i="14"/>
  <c r="CN39" i="14" s="1" a="1"/>
  <c r="CN39" i="14" s="1"/>
  <c r="AH17" i="7"/>
  <c r="CN17" i="7" s="1" a="1"/>
  <c r="CN17" i="7" s="1"/>
  <c r="AH28" i="15"/>
  <c r="CN28" i="15" s="1" a="1"/>
  <c r="CN28" i="15" s="1"/>
  <c r="AH35" i="17"/>
  <c r="CN35" i="17" s="1" a="1"/>
  <c r="CN35" i="17" s="1"/>
  <c r="AH26" i="11"/>
  <c r="CN26" i="11" s="1" a="1"/>
  <c r="CN26" i="11" s="1"/>
  <c r="AH43" i="11"/>
  <c r="CN43" i="11" s="1" a="1"/>
  <c r="CN43" i="11" s="1"/>
  <c r="AH29" i="4"/>
  <c r="CN29" i="4" s="1" a="1"/>
  <c r="CN29" i="4" s="1"/>
  <c r="AH42" i="19"/>
  <c r="CN42" i="19" s="1" a="1"/>
  <c r="CN42" i="19" s="1"/>
  <c r="AH29" i="14"/>
  <c r="CN29" i="14" s="1" a="1"/>
  <c r="CN29" i="14" s="1"/>
  <c r="AH35" i="14"/>
  <c r="CN35" i="14" s="1" a="1"/>
  <c r="CN35" i="14" s="1"/>
  <c r="AH25" i="20"/>
  <c r="CN25" i="20" s="1" a="1"/>
  <c r="CN25" i="20" s="1"/>
  <c r="AI24" i="7"/>
  <c r="CO24" i="7" s="1" a="1"/>
  <c r="CO24" i="7" s="1"/>
  <c r="AH44" i="14"/>
  <c r="CN44" i="14" s="1" a="1"/>
  <c r="CN44" i="14" s="1"/>
  <c r="AH36" i="2"/>
  <c r="CN36" i="2" s="1" a="1"/>
  <c r="CN36" i="2" s="1"/>
  <c r="AH35" i="3"/>
  <c r="CN35" i="3" s="1" a="1"/>
  <c r="CN35" i="3" s="1"/>
  <c r="AH36" i="1"/>
  <c r="CN36" i="1" s="1" a="1"/>
  <c r="CN36" i="1" s="1"/>
  <c r="AH22" i="20"/>
  <c r="CN22" i="20" s="1" a="1"/>
  <c r="CN22" i="20" s="1"/>
  <c r="AH43" i="18"/>
  <c r="CN43" i="18" s="1" a="1"/>
  <c r="CN43" i="18" s="1"/>
  <c r="AH23" i="6"/>
  <c r="CN23" i="6" s="1" a="1"/>
  <c r="CN23" i="6" s="1"/>
  <c r="AH23" i="12"/>
  <c r="CN23" i="12" s="1" a="1"/>
  <c r="CN23" i="12" s="1"/>
  <c r="AH36" i="10"/>
  <c r="CN36" i="10" s="1" a="1"/>
  <c r="CN36" i="10" s="1"/>
  <c r="AH36" i="19"/>
  <c r="CN36" i="19" s="1" a="1"/>
  <c r="CN36" i="19" s="1"/>
  <c r="AH20" i="20"/>
  <c r="CN20" i="20" s="1" a="1"/>
  <c r="CN20" i="20" s="1"/>
  <c r="AI17" i="3"/>
  <c r="CO17" i="3" s="1" a="1"/>
  <c r="CO17" i="3" s="1"/>
  <c r="AH17" i="4"/>
  <c r="CN17" i="4" s="1" a="1"/>
  <c r="CN17" i="4" s="1"/>
  <c r="AH39" i="5"/>
  <c r="CN39" i="5" s="1" a="1"/>
  <c r="CN39" i="5" s="1"/>
  <c r="AH34" i="3"/>
  <c r="CN34" i="3" s="1" a="1"/>
  <c r="CN34" i="3" s="1"/>
  <c r="AH26" i="20"/>
  <c r="CN26" i="20" s="1" a="1"/>
  <c r="CN26" i="20" s="1"/>
  <c r="AH42" i="14"/>
  <c r="CN42" i="14" s="1" a="1"/>
  <c r="CN42" i="14" s="1"/>
  <c r="AH15" i="19"/>
  <c r="CN15" i="19" s="1" a="1"/>
  <c r="CN15" i="19" s="1"/>
  <c r="AH26" i="1"/>
  <c r="CN26" i="1" s="1" a="1"/>
  <c r="CN26" i="1" s="1"/>
  <c r="AH28" i="19"/>
  <c r="CN28" i="19" s="1" a="1"/>
  <c r="CN28" i="19" s="1"/>
  <c r="AH22" i="6"/>
  <c r="CN22" i="6" s="1" a="1"/>
  <c r="CN22" i="6" s="1"/>
  <c r="AH32" i="17"/>
  <c r="CN32" i="17" s="1" a="1"/>
  <c r="CN32" i="17" s="1"/>
  <c r="AH31" i="13"/>
  <c r="CN31" i="13" s="1" a="1"/>
  <c r="CN31" i="13" s="1"/>
  <c r="AH28" i="7"/>
  <c r="CN28" i="7" s="1" a="1"/>
  <c r="CN28" i="7" s="1"/>
  <c r="AH41" i="2"/>
  <c r="CN41" i="2" s="1" a="1"/>
  <c r="CN41" i="2" s="1"/>
  <c r="AH33" i="5"/>
  <c r="CN33" i="5" s="1" a="1"/>
  <c r="CN33" i="5" s="1"/>
  <c r="AH23" i="4"/>
  <c r="CN23" i="4" s="1" a="1"/>
  <c r="CN23" i="4" s="1"/>
  <c r="AH21" i="4"/>
  <c r="CN21" i="4" s="1" a="1"/>
  <c r="CN21" i="4" s="1"/>
  <c r="AH21" i="5"/>
  <c r="CN21" i="5" s="1" a="1"/>
  <c r="CN21" i="5" s="1"/>
  <c r="AH15" i="16"/>
  <c r="CN15" i="16" s="1" a="1"/>
  <c r="CN15" i="16" s="1"/>
  <c r="AH27" i="20"/>
  <c r="CN27" i="20" s="1" a="1"/>
  <c r="CN27" i="20" s="1"/>
  <c r="AH31" i="14"/>
  <c r="CN31" i="14" s="1" a="1"/>
  <c r="CN31" i="14" s="1"/>
  <c r="AH30" i="21"/>
  <c r="CN30" i="21" s="1" a="1"/>
  <c r="CN30" i="21" s="1"/>
  <c r="AI41" i="19"/>
  <c r="CO41" i="19" s="1" a="1"/>
  <c r="CO41" i="19" s="1"/>
  <c r="AH37" i="13"/>
  <c r="CN37" i="13" s="1" a="1"/>
  <c r="CN37" i="13" s="1"/>
  <c r="AH43" i="4"/>
  <c r="CN43" i="4" s="1" a="1"/>
  <c r="CN43" i="4" s="1"/>
  <c r="AH30" i="8"/>
  <c r="CN30" i="8" s="1" a="1"/>
  <c r="CN30" i="8" s="1"/>
  <c r="AH33" i="1"/>
  <c r="CN33" i="1" s="1" a="1"/>
  <c r="CN33" i="1" s="1"/>
  <c r="AH22" i="19"/>
  <c r="CN22" i="19" s="1" a="1"/>
  <c r="CN22" i="19" s="1"/>
  <c r="AH33" i="13"/>
  <c r="CN33" i="13" s="1" a="1"/>
  <c r="CN33" i="13" s="1"/>
  <c r="AH29" i="13"/>
  <c r="CN29" i="13" s="1" a="1"/>
  <c r="CN29" i="13" s="1"/>
  <c r="AH35" i="20"/>
  <c r="CN35" i="20" s="1" a="1"/>
  <c r="CN35" i="20" s="1"/>
  <c r="AH33" i="2"/>
  <c r="CN33" i="2" s="1" a="1"/>
  <c r="CN33" i="2" s="1"/>
  <c r="AH34" i="2"/>
  <c r="CN34" i="2" s="1" a="1"/>
  <c r="CN34" i="2" s="1"/>
  <c r="AH39" i="10"/>
  <c r="CN39" i="10" s="1" a="1"/>
  <c r="CN39" i="10" s="1"/>
  <c r="AH41" i="7"/>
  <c r="CN41" i="7" s="1" a="1"/>
  <c r="CN41" i="7" s="1"/>
  <c r="AH27" i="5"/>
  <c r="CN27" i="5" s="1" a="1"/>
  <c r="CN27" i="5" s="1"/>
  <c r="AH27" i="16"/>
  <c r="CN27" i="16" s="1" a="1"/>
  <c r="CN27" i="16" s="1"/>
  <c r="AH40" i="18"/>
  <c r="CN40" i="18" s="1" a="1"/>
  <c r="CN40" i="18" s="1"/>
  <c r="AI19" i="9"/>
  <c r="CO19" i="9" s="1" a="1"/>
  <c r="CO19" i="9" s="1"/>
  <c r="AH37" i="6"/>
  <c r="CN37" i="6" s="1" a="1"/>
  <c r="CN37" i="6" s="1"/>
  <c r="AH38" i="2"/>
  <c r="CN38" i="2" s="1" a="1"/>
  <c r="CN38" i="2" s="1"/>
  <c r="AH16" i="5"/>
  <c r="CN16" i="5" s="1" a="1"/>
  <c r="CN16" i="5" s="1"/>
  <c r="AH39" i="18"/>
  <c r="CN39" i="18" s="1" a="1"/>
  <c r="CN39" i="18" s="1"/>
  <c r="AH43" i="10"/>
  <c r="CN43" i="10" s="1" a="1"/>
  <c r="CN43" i="10" s="1"/>
  <c r="AH26" i="17"/>
  <c r="CN26" i="17" s="1" a="1"/>
  <c r="CN26" i="17" s="1"/>
  <c r="AI21" i="8"/>
  <c r="CO21" i="8" s="1" a="1"/>
  <c r="CO21" i="8" s="1"/>
  <c r="AH42" i="13"/>
  <c r="CN42" i="13" s="1" a="1"/>
  <c r="CN42" i="13" s="1"/>
  <c r="AH37" i="5"/>
  <c r="CN37" i="5" s="1" a="1"/>
  <c r="CN37" i="5" s="1"/>
  <c r="AH28" i="10"/>
  <c r="CN28" i="10" s="1" a="1"/>
  <c r="CN28" i="10" s="1"/>
  <c r="AH37" i="14"/>
  <c r="CN37" i="14" s="1" a="1"/>
  <c r="CN37" i="14" s="1"/>
  <c r="AH21" i="21"/>
  <c r="CN21" i="21" s="1" a="1"/>
  <c r="CN21" i="21" s="1"/>
  <c r="AH18" i="8"/>
  <c r="CN18" i="8" s="1" a="1"/>
  <c r="CN18" i="8" s="1"/>
  <c r="AH24" i="9"/>
  <c r="CN24" i="9" s="1" a="1"/>
  <c r="CN24" i="9" s="1"/>
  <c r="AH25" i="10"/>
  <c r="CN25" i="10" s="1" a="1"/>
  <c r="CN25" i="10" s="1"/>
  <c r="AH44" i="11"/>
  <c r="CN44" i="11" s="1" a="1"/>
  <c r="CN44" i="11" s="1"/>
  <c r="AH38" i="11"/>
  <c r="CN38" i="11" s="1" a="1"/>
  <c r="CN38" i="11" s="1"/>
  <c r="AH39" i="3"/>
  <c r="CN39" i="3" s="1" a="1"/>
  <c r="CN39" i="3" s="1"/>
  <c r="AH30" i="19"/>
  <c r="CN30" i="19" s="1" a="1"/>
  <c r="CN30" i="19" s="1"/>
  <c r="AH34" i="5"/>
  <c r="CN34" i="5" s="1" a="1"/>
  <c r="CN34" i="5" s="1"/>
  <c r="AH18" i="15"/>
  <c r="CN18" i="15" s="1" a="1"/>
  <c r="CN18" i="15" s="1"/>
  <c r="AH36" i="17"/>
  <c r="CN36" i="17" s="1" a="1"/>
  <c r="CN36" i="17" s="1"/>
  <c r="AH25" i="1"/>
  <c r="CN25" i="1" s="1" a="1"/>
  <c r="CN25" i="1" s="1"/>
  <c r="AH27" i="1"/>
  <c r="CN27" i="1" s="1" a="1"/>
  <c r="CN27" i="1" s="1"/>
  <c r="AI27" i="6"/>
  <c r="CO27" i="6" s="1" a="1"/>
  <c r="CO27" i="6" s="1"/>
  <c r="AH18" i="11"/>
  <c r="CN18" i="11" s="1" a="1"/>
  <c r="CN18" i="11" s="1"/>
  <c r="AH16" i="12"/>
  <c r="CN16" i="12" s="1" a="1"/>
  <c r="CN16" i="12" s="1"/>
  <c r="AH30" i="16"/>
  <c r="CN30" i="16" s="1" a="1"/>
  <c r="CN30" i="16" s="1"/>
  <c r="AH41" i="15"/>
  <c r="CN41" i="15" s="1" a="1"/>
  <c r="CN41" i="15" s="1"/>
  <c r="AH41" i="5"/>
  <c r="CN41" i="5" s="1" a="1"/>
  <c r="CN41" i="5" s="1"/>
  <c r="AH34" i="19"/>
  <c r="CN34" i="19" s="1" a="1"/>
  <c r="CN34" i="19" s="1"/>
  <c r="AH44" i="9"/>
  <c r="CN44" i="9" s="1" a="1"/>
  <c r="CN44" i="9" s="1"/>
  <c r="AH31" i="11"/>
  <c r="CN31" i="11" s="1" a="1"/>
  <c r="CN31" i="11" s="1"/>
  <c r="AH41" i="12"/>
  <c r="CN41" i="12" s="1" a="1"/>
  <c r="CN41" i="12" s="1"/>
  <c r="AH36" i="14"/>
  <c r="CN36" i="14" s="1" a="1"/>
  <c r="CN36" i="14" s="1"/>
  <c r="AH31" i="16"/>
  <c r="CN31" i="16" s="1" a="1"/>
  <c r="CN31" i="16" s="1"/>
  <c r="AI39" i="9"/>
  <c r="CO39" i="9" s="1" a="1"/>
  <c r="CO39" i="9" s="1"/>
  <c r="AH17" i="21"/>
  <c r="CN17" i="21" s="1" a="1"/>
  <c r="CN17" i="21" s="1"/>
  <c r="AH28" i="16"/>
  <c r="CN28" i="16" s="1" a="1"/>
  <c r="CN28" i="16" s="1"/>
  <c r="AH30" i="5"/>
  <c r="CN30" i="5" s="1" a="1"/>
  <c r="CN30" i="5" s="1"/>
  <c r="AH41" i="1"/>
  <c r="CN41" i="1" s="1" a="1"/>
  <c r="CN41" i="1" s="1"/>
  <c r="AH42" i="20"/>
  <c r="CN42" i="20" s="1" a="1"/>
  <c r="CN42" i="20" s="1"/>
  <c r="AH20" i="18"/>
  <c r="CN20" i="18" s="1" a="1"/>
  <c r="CN20" i="18" s="1"/>
  <c r="AH27" i="10"/>
  <c r="CN27" i="10" s="1" a="1"/>
  <c r="CN27" i="10" s="1"/>
  <c r="AH24" i="3"/>
  <c r="CN24" i="3" s="1" a="1"/>
  <c r="CN24" i="3" s="1"/>
  <c r="AH16" i="9"/>
  <c r="CN16" i="9" s="1" a="1"/>
  <c r="CN16" i="9" s="1"/>
  <c r="AH42" i="17"/>
  <c r="CN42" i="17" s="1" a="1"/>
  <c r="CN42" i="17" s="1"/>
  <c r="AH26" i="18"/>
  <c r="CN26" i="18" s="1" a="1"/>
  <c r="CN26" i="18" s="1"/>
  <c r="AH23" i="9"/>
  <c r="CN23" i="9" s="1" a="1"/>
  <c r="CN23" i="9" s="1"/>
  <c r="AI42" i="3"/>
  <c r="CO42" i="3" s="1" a="1"/>
  <c r="CO42" i="3" s="1"/>
  <c r="AH27" i="3"/>
  <c r="CN27" i="3" s="1" a="1"/>
  <c r="CN27" i="3" s="1"/>
  <c r="AH29" i="16"/>
  <c r="CN29" i="16" s="1" a="1"/>
  <c r="CN29" i="16" s="1"/>
  <c r="AH28" i="11"/>
  <c r="CN28" i="11" s="1" a="1"/>
  <c r="CN28" i="11" s="1"/>
  <c r="AH32" i="18"/>
  <c r="CN32" i="18" s="1" a="1"/>
  <c r="CN32" i="18" s="1"/>
  <c r="AH16" i="13"/>
  <c r="CN16" i="13" s="1" a="1"/>
  <c r="CN16" i="13" s="1"/>
  <c r="AH21" i="17"/>
  <c r="CN21" i="17" s="1" a="1"/>
  <c r="CN21" i="17" s="1"/>
  <c r="AH16" i="20"/>
  <c r="CN16" i="20" s="1" a="1"/>
  <c r="CN16" i="20" s="1"/>
  <c r="AI24" i="2"/>
  <c r="CO24" i="2" s="1" a="1"/>
  <c r="CO24" i="2" s="1"/>
  <c r="AH41" i="13"/>
  <c r="CN41" i="13" s="1" a="1"/>
  <c r="CN41" i="13" s="1"/>
  <c r="AH24" i="4"/>
  <c r="CN24" i="4" s="1" a="1"/>
  <c r="CN24" i="4" s="1"/>
  <c r="AH21" i="11"/>
  <c r="CN21" i="11" s="1" a="1"/>
  <c r="CN21" i="11" s="1"/>
  <c r="AH19" i="2"/>
  <c r="CN19" i="2" s="1" a="1"/>
  <c r="CN19" i="2" s="1"/>
  <c r="AH26" i="21"/>
  <c r="CN26" i="21" s="1" a="1"/>
  <c r="CN26" i="21" s="1"/>
  <c r="AH43" i="20"/>
  <c r="CN43" i="20" s="1" a="1"/>
  <c r="CN43" i="20" s="1"/>
  <c r="AH34" i="21"/>
  <c r="CN34" i="21" s="1" a="1"/>
  <c r="CN34" i="21" s="1"/>
  <c r="AH34" i="9"/>
  <c r="CN34" i="9" s="1" a="1"/>
  <c r="CN34" i="9" s="1"/>
  <c r="AH23" i="11"/>
  <c r="CN23" i="11" s="1" a="1"/>
  <c r="CN23" i="11" s="1"/>
  <c r="AH19" i="3"/>
  <c r="CN19" i="3" s="1" a="1"/>
  <c r="CN19" i="3" s="1"/>
  <c r="AH21" i="14"/>
  <c r="CN21" i="14" s="1" a="1"/>
  <c r="CN21" i="14" s="1"/>
  <c r="AH34" i="12"/>
  <c r="CN34" i="12" s="1" a="1"/>
  <c r="CN34" i="12" s="1"/>
  <c r="AH36" i="18"/>
  <c r="CN36" i="18" s="1" a="1"/>
  <c r="CN36" i="18" s="1"/>
  <c r="AI16" i="7"/>
  <c r="CO16" i="7" s="1" a="1"/>
  <c r="CO16" i="7" s="1"/>
  <c r="AH31" i="21"/>
  <c r="CN31" i="21" s="1" a="1"/>
  <c r="CN31" i="21" s="1"/>
  <c r="AH44" i="3"/>
  <c r="CN44" i="3" s="1" a="1"/>
  <c r="CN44" i="3" s="1"/>
  <c r="AH26" i="4"/>
  <c r="CN26" i="4" s="1" a="1"/>
  <c r="CN26" i="4" s="1"/>
  <c r="AH39" i="20"/>
  <c r="CN39" i="20" s="1" a="1"/>
  <c r="CN39" i="20" s="1"/>
  <c r="AH28" i="17"/>
  <c r="CN28" i="17" s="1" a="1"/>
  <c r="CN28" i="17" s="1"/>
  <c r="AH43" i="7"/>
  <c r="CN43" i="7" s="1" a="1"/>
  <c r="CN43" i="7" s="1"/>
  <c r="AH27" i="15"/>
  <c r="CN27" i="15" s="1" a="1"/>
  <c r="CN27" i="15" s="1"/>
  <c r="AH40" i="5"/>
  <c r="CN40" i="5" s="1" a="1"/>
  <c r="CN40" i="5" s="1"/>
  <c r="AH28" i="4"/>
  <c r="CN28" i="4" s="1" a="1"/>
  <c r="CN28" i="4" s="1"/>
  <c r="AH32" i="3"/>
  <c r="CN32" i="3" s="1" a="1"/>
  <c r="CN32" i="3" s="1"/>
  <c r="AH39" i="21"/>
  <c r="CN39" i="21" s="1" a="1"/>
  <c r="CN39" i="21" s="1"/>
  <c r="AH43" i="1"/>
  <c r="CN43" i="1" s="1" a="1"/>
  <c r="CN43" i="1" s="1"/>
  <c r="AH32" i="20"/>
  <c r="CN32" i="20" s="1" a="1"/>
  <c r="CN32" i="20" s="1"/>
  <c r="AH30" i="4"/>
  <c r="CN30" i="4" s="1" a="1"/>
  <c r="CN30" i="4" s="1"/>
  <c r="AH44" i="21"/>
  <c r="CN44" i="21" s="1" a="1"/>
  <c r="CN44" i="21" s="1"/>
  <c r="AH22" i="3"/>
  <c r="CN22" i="3" s="1" a="1"/>
  <c r="CN22" i="3" s="1"/>
  <c r="AH43" i="14"/>
  <c r="CN43" i="14" s="1" a="1"/>
  <c r="CN43" i="14" s="1"/>
  <c r="AH41" i="21"/>
  <c r="CN41" i="21" s="1" a="1"/>
  <c r="CN41" i="21" s="1"/>
  <c r="AH24" i="15"/>
  <c r="CN24" i="15" s="1" a="1"/>
  <c r="CN24" i="15" s="1"/>
  <c r="AI29" i="8"/>
  <c r="CO29" i="8" s="1" a="1"/>
  <c r="CO29" i="8" s="1"/>
  <c r="AH27" i="11"/>
  <c r="CN27" i="11" s="1" a="1"/>
  <c r="CN27" i="11" s="1"/>
  <c r="AH37" i="2"/>
  <c r="CN37" i="2" s="1" a="1"/>
  <c r="CN37" i="2" s="1"/>
  <c r="AH43" i="3"/>
  <c r="CN43" i="3" s="1" a="1"/>
  <c r="CN43" i="3" s="1"/>
  <c r="AH26" i="8"/>
  <c r="CN26" i="8" s="1" a="1"/>
  <c r="CN26" i="8" s="1"/>
  <c r="AH43" i="12"/>
  <c r="CN43" i="12" s="1" a="1"/>
  <c r="CN43" i="12" s="1"/>
  <c r="AH19" i="19"/>
  <c r="CN19" i="19" s="1" a="1"/>
  <c r="CN19" i="19" s="1"/>
  <c r="AH29" i="10"/>
  <c r="CN29" i="10" s="1" a="1"/>
  <c r="CN29" i="10" s="1"/>
  <c r="AH17" i="6"/>
  <c r="CN17" i="6" s="1" a="1"/>
  <c r="CN17" i="6" s="1"/>
  <c r="AH23" i="8"/>
  <c r="CN23" i="8" s="1" a="1"/>
  <c r="CN23" i="8" s="1"/>
  <c r="AH27" i="7"/>
  <c r="CN27" i="7" s="1" a="1"/>
  <c r="CN27" i="7" s="1"/>
  <c r="AH34" i="4"/>
  <c r="CN34" i="4" s="1" a="1"/>
  <c r="CN34" i="4" s="1"/>
  <c r="AH31" i="9"/>
  <c r="CN31" i="9" s="1" a="1"/>
  <c r="CN31" i="9" s="1"/>
  <c r="AH36" i="3"/>
  <c r="CN36" i="3" s="1" a="1"/>
  <c r="CN36" i="3" s="1"/>
  <c r="AH43" i="16"/>
  <c r="CN43" i="16" s="1" a="1"/>
  <c r="CN43" i="16" s="1"/>
  <c r="AH19" i="8"/>
  <c r="CN19" i="8" s="1" a="1"/>
  <c r="CN19" i="8" s="1"/>
  <c r="AH24" i="10"/>
  <c r="CN24" i="10" s="1" a="1"/>
  <c r="CN24" i="10" s="1"/>
  <c r="AH24" i="13"/>
  <c r="CN24" i="13" s="1" a="1"/>
  <c r="CN24" i="13" s="1"/>
  <c r="AH42" i="15"/>
  <c r="CN42" i="15" s="1" a="1"/>
  <c r="CN42" i="15" s="1"/>
  <c r="AH31" i="20"/>
  <c r="CN31" i="20" s="1" a="1"/>
  <c r="CN31" i="20" s="1"/>
  <c r="AH33" i="19"/>
  <c r="CN33" i="19" s="1" a="1"/>
  <c r="CN33" i="19" s="1"/>
  <c r="AI17" i="20"/>
  <c r="CO17" i="20" s="1" a="1"/>
  <c r="CO17" i="20" s="1"/>
  <c r="AH38" i="9"/>
  <c r="CN38" i="9" s="1" a="1"/>
  <c r="CN38" i="9" s="1"/>
  <c r="AH36" i="13"/>
  <c r="CN36" i="13" s="1" a="1"/>
  <c r="CN36" i="13" s="1"/>
  <c r="AH37" i="11"/>
  <c r="CN37" i="11" s="1" a="1"/>
  <c r="CN37" i="11" s="1"/>
  <c r="AH19" i="21"/>
  <c r="CN19" i="21" s="1" a="1"/>
  <c r="CN19" i="21" s="1"/>
  <c r="AH33" i="6"/>
  <c r="CN33" i="6" s="1" a="1"/>
  <c r="CN33" i="6" s="1"/>
  <c r="AH24" i="11"/>
  <c r="CN24" i="11" s="1" a="1"/>
  <c r="CN24" i="11" s="1"/>
  <c r="AH37" i="8"/>
  <c r="CN37" i="8" s="1" a="1"/>
  <c r="CN37" i="8" s="1"/>
  <c r="AH27" i="17"/>
  <c r="CN27" i="17" s="1" a="1"/>
  <c r="CN27" i="17" s="1"/>
  <c r="AH38" i="10"/>
  <c r="CN38" i="10" s="1" a="1"/>
  <c r="CN38" i="10" s="1"/>
  <c r="AH40" i="7"/>
  <c r="CN40" i="7" s="1" a="1"/>
  <c r="CN40" i="7" s="1"/>
  <c r="AH42" i="12"/>
  <c r="CN42" i="12" s="1" a="1"/>
  <c r="CN42" i="12" s="1"/>
  <c r="AH35" i="21"/>
  <c r="CN35" i="21" s="1" a="1"/>
  <c r="CN35" i="21" s="1"/>
  <c r="AI37" i="17"/>
  <c r="CO37" i="17" s="1" a="1"/>
  <c r="CO37" i="17" s="1"/>
  <c r="AH32" i="21"/>
  <c r="CN32" i="21" s="1" a="1"/>
  <c r="CN32" i="21" s="1"/>
  <c r="AH34" i="13"/>
  <c r="CN34" i="13" s="1" a="1"/>
  <c r="CN34" i="13" s="1"/>
  <c r="AH20" i="3"/>
  <c r="CN20" i="3" s="1" a="1"/>
  <c r="CN20" i="3" s="1"/>
  <c r="AH16" i="19"/>
  <c r="CN16" i="19" s="1" a="1"/>
  <c r="CN16" i="19" s="1"/>
  <c r="AH26" i="16"/>
  <c r="CN26" i="16" s="1" a="1"/>
  <c r="CN26" i="16" s="1"/>
  <c r="AH38" i="1"/>
  <c r="CN38" i="1" s="1" a="1"/>
  <c r="CN38" i="1" s="1"/>
  <c r="AH40" i="1"/>
  <c r="CN40" i="1" s="1" a="1"/>
  <c r="CN40" i="1" s="1"/>
  <c r="AH26" i="10"/>
  <c r="CN26" i="10" s="1" a="1"/>
  <c r="CN26" i="10" s="1"/>
  <c r="AH28" i="5"/>
  <c r="CN28" i="5" s="1" a="1"/>
  <c r="CN28" i="5" s="1"/>
  <c r="AH41" i="3"/>
  <c r="CN41" i="3" s="1" a="1"/>
  <c r="CN41" i="3" s="1"/>
  <c r="AH16" i="16"/>
  <c r="CN16" i="16" s="1" a="1"/>
  <c r="CN16" i="16" s="1"/>
  <c r="AH32" i="16"/>
  <c r="CN32" i="16" s="1" a="1"/>
  <c r="CN32" i="16" s="1"/>
  <c r="AH32" i="6"/>
  <c r="CN32" i="6" s="1" a="1"/>
  <c r="CN32" i="6" s="1"/>
  <c r="AI19" i="18"/>
  <c r="CO19" i="18" s="1" a="1"/>
  <c r="CO19" i="18" s="1"/>
  <c r="AH35" i="4"/>
  <c r="CN35" i="4" s="1" a="1"/>
  <c r="CN35" i="4" s="1"/>
  <c r="AH33" i="21"/>
  <c r="CN33" i="21" s="1" a="1"/>
  <c r="CN33" i="21" s="1"/>
  <c r="AH42" i="8"/>
  <c r="CN42" i="8" s="1" a="1"/>
  <c r="CN42" i="8" s="1"/>
  <c r="AH26" i="12"/>
  <c r="CN26" i="12" s="1" a="1"/>
  <c r="CN26" i="12" s="1"/>
  <c r="AH22" i="11"/>
  <c r="CN22" i="11" s="1" a="1"/>
  <c r="CN22" i="11" s="1"/>
  <c r="AH19" i="15"/>
  <c r="CN19" i="15" s="1" a="1"/>
  <c r="CN19" i="15" s="1"/>
  <c r="AH22" i="18"/>
  <c r="CN22" i="18" s="1" a="1"/>
  <c r="CN22" i="18" s="1"/>
  <c r="AH32" i="15"/>
  <c r="CN32" i="15" s="1" a="1"/>
  <c r="CN32" i="15" s="1"/>
  <c r="AI32" i="2"/>
  <c r="CO32" i="2" s="1" a="1"/>
  <c r="CO32" i="2" s="1"/>
  <c r="AH42" i="10"/>
  <c r="CN42" i="10" s="1" a="1"/>
  <c r="CN42" i="10" s="1"/>
  <c r="AH30" i="2"/>
  <c r="CN30" i="2" s="1" a="1"/>
  <c r="CN30" i="2" s="1"/>
  <c r="AH27" i="9"/>
  <c r="CN27" i="9" s="1" a="1"/>
  <c r="CN27" i="9" s="1"/>
  <c r="AH25" i="21"/>
  <c r="CN25" i="21" s="1" a="1"/>
  <c r="CN25" i="21" s="1"/>
  <c r="AH32" i="19"/>
  <c r="CN32" i="19" s="1" a="1"/>
  <c r="CN32" i="19" s="1"/>
  <c r="AH41" i="18"/>
  <c r="CN41" i="18" s="1" a="1"/>
  <c r="CN41" i="18" s="1"/>
  <c r="AH27" i="19"/>
  <c r="CN27" i="19" s="1" a="1"/>
  <c r="CN27" i="19" s="1"/>
  <c r="AH32" i="8"/>
  <c r="CN32" i="8" s="1" a="1"/>
  <c r="CN32" i="8" s="1"/>
  <c r="AH43" i="15"/>
  <c r="CN43" i="15" s="1" a="1"/>
  <c r="CN43" i="15" s="1"/>
  <c r="AH27" i="12"/>
  <c r="CN27" i="12" s="1" a="1"/>
  <c r="CN27" i="12" s="1"/>
  <c r="AH36" i="16"/>
  <c r="CN36" i="16" s="1" a="1"/>
  <c r="CN36" i="16" s="1"/>
  <c r="AH40" i="10"/>
  <c r="CN40" i="10" s="1" a="1"/>
  <c r="CN40" i="10" s="1"/>
  <c r="AH34" i="16"/>
  <c r="CN34" i="16" s="1" a="1"/>
  <c r="CN34" i="16" s="1"/>
  <c r="AH42" i="5"/>
  <c r="CN42" i="5" s="1" a="1"/>
  <c r="CN42" i="5" s="1"/>
  <c r="AH40" i="9"/>
  <c r="CN40" i="9" s="1" a="1"/>
  <c r="CN40" i="9" s="1"/>
  <c r="AI38" i="14"/>
  <c r="CO38" i="14" s="1" a="1"/>
  <c r="CO38" i="14" s="1"/>
  <c r="AH17" i="12"/>
  <c r="CN17" i="12" s="1" a="1"/>
  <c r="CN17" i="12" s="1"/>
  <c r="AH28" i="14"/>
  <c r="CN28" i="14" s="1" a="1"/>
  <c r="CN28" i="14" s="1"/>
  <c r="AH26" i="15"/>
  <c r="CN26" i="15" s="1" a="1"/>
  <c r="CN26" i="15" s="1"/>
  <c r="AH24" i="1"/>
  <c r="CN24" i="1" s="1" a="1"/>
  <c r="CN24" i="1" s="1"/>
  <c r="AH36" i="20"/>
  <c r="CN36" i="20" s="1" a="1"/>
  <c r="CN36" i="20" s="1"/>
  <c r="AH16" i="3"/>
  <c r="CN16" i="3" s="1" a="1"/>
  <c r="CN16" i="3" s="1"/>
  <c r="AH24" i="12"/>
  <c r="CN24" i="12" s="1" a="1"/>
  <c r="CN24" i="12" s="1"/>
  <c r="AH37" i="21"/>
  <c r="CN37" i="21" s="1" a="1"/>
  <c r="CN37" i="21" s="1"/>
  <c r="AH38" i="21"/>
  <c r="CN38" i="21" s="1" a="1"/>
  <c r="CN38" i="21" s="1"/>
  <c r="AH43" i="17"/>
  <c r="CN43" i="17" s="1" a="1"/>
  <c r="CN43" i="17" s="1"/>
  <c r="AH27" i="21"/>
  <c r="CN27" i="21" s="1" a="1"/>
  <c r="CN27" i="21" s="1"/>
  <c r="AH20" i="4"/>
  <c r="CN20" i="4" s="1" a="1"/>
  <c r="CN20" i="4" s="1"/>
  <c r="AH17" i="8"/>
  <c r="CN17" i="8" s="1" a="1"/>
  <c r="CN17" i="8" s="1"/>
  <c r="AH18" i="20"/>
  <c r="CN18" i="20" s="1" a="1"/>
  <c r="CN18" i="20" s="1"/>
  <c r="AH28" i="1"/>
  <c r="CN28" i="1" s="1" a="1"/>
  <c r="CN28" i="1" s="1"/>
  <c r="AH17" i="13"/>
  <c r="CN17" i="13" s="1" a="1"/>
  <c r="CN17" i="13" s="1"/>
  <c r="AH30" i="13"/>
  <c r="CN30" i="13" s="1" a="1"/>
  <c r="CN30" i="13" s="1"/>
  <c r="AI19" i="7"/>
  <c r="CO19" i="7" s="1" a="1"/>
  <c r="CO19" i="7" s="1"/>
  <c r="AH19" i="4"/>
  <c r="CN19" i="4" s="1" a="1"/>
  <c r="CN19" i="4" s="1"/>
  <c r="AH25" i="9"/>
  <c r="CN25" i="9" s="1" a="1"/>
  <c r="CN25" i="9" s="1"/>
  <c r="AH17" i="2"/>
  <c r="CN17" i="2" s="1" a="1"/>
  <c r="CN17" i="2" s="1"/>
  <c r="AH44" i="1"/>
  <c r="CN44" i="1" s="1" a="1"/>
  <c r="CN44" i="1" s="1"/>
  <c r="AH41" i="10"/>
  <c r="CN41" i="10" s="1" a="1"/>
  <c r="CN41" i="10" s="1"/>
  <c r="AH36" i="15"/>
  <c r="CN36" i="15" s="1" a="1"/>
  <c r="CN36" i="15" s="1"/>
  <c r="AH40" i="2"/>
  <c r="CN40" i="2" s="1" a="1"/>
  <c r="CN40" i="2" s="1"/>
  <c r="AH18" i="3"/>
  <c r="CN18" i="3" s="1" a="1"/>
  <c r="CN18" i="3" s="1"/>
  <c r="AH21" i="6"/>
  <c r="CN21" i="6" s="1" a="1"/>
  <c r="CN21" i="6" s="1"/>
  <c r="AH29" i="1"/>
  <c r="CN29" i="1" s="1" a="1"/>
  <c r="CN29" i="1" s="1"/>
  <c r="AH22" i="1"/>
  <c r="CN22" i="1" s="1" a="1"/>
  <c r="CN22" i="1" s="1"/>
  <c r="AH21" i="7"/>
  <c r="CN21" i="7" s="1" a="1"/>
  <c r="CN21" i="7" s="1"/>
  <c r="AI37" i="7"/>
  <c r="CO37" i="7" s="1" a="1"/>
  <c r="CO37" i="7" s="1"/>
  <c r="AH29" i="3"/>
  <c r="CN29" i="3" s="1" a="1"/>
  <c r="CN29" i="3" s="1"/>
  <c r="AH30" i="6"/>
  <c r="CN30" i="6" s="1" a="1"/>
  <c r="CN30" i="6" s="1"/>
  <c r="AH22" i="8"/>
  <c r="CN22" i="8" s="1" a="1"/>
  <c r="CN22" i="8" s="1"/>
  <c r="AH37" i="10"/>
  <c r="CN37" i="10" s="1" a="1"/>
  <c r="CN37" i="10" s="1"/>
  <c r="AH30" i="11"/>
  <c r="CN30" i="11" s="1" a="1"/>
  <c r="CN30" i="11" s="1"/>
  <c r="AH16" i="14"/>
  <c r="CN16" i="14" s="1" a="1"/>
  <c r="CN16" i="14" s="1"/>
  <c r="AH29" i="18"/>
  <c r="CN29" i="18" s="1" a="1"/>
  <c r="CN29" i="18" s="1"/>
  <c r="AH39" i="17"/>
  <c r="CN39" i="17" s="1" a="1"/>
  <c r="CN39" i="17" s="1"/>
  <c r="AI31" i="10"/>
  <c r="CO31" i="10" s="1" a="1"/>
  <c r="CO31" i="10" s="1"/>
  <c r="AH36" i="4"/>
  <c r="CN36" i="4" s="1" a="1"/>
  <c r="CN36" i="4" s="1"/>
  <c r="AH39" i="6"/>
  <c r="CN39" i="6" s="1" a="1"/>
  <c r="CN39" i="6" s="1"/>
  <c r="AH34" i="11"/>
  <c r="CN34" i="11" s="1" a="1"/>
  <c r="CN34" i="11" s="1"/>
  <c r="AH35" i="9"/>
  <c r="CN35" i="9" s="1" a="1"/>
  <c r="CN35" i="9" s="1"/>
  <c r="AH21" i="12"/>
  <c r="CN21" i="12" s="1" a="1"/>
  <c r="CN21" i="12" s="1"/>
  <c r="AH17" i="19"/>
  <c r="CN17" i="19" s="1" a="1"/>
  <c r="CN17" i="19" s="1"/>
  <c r="AH29" i="17"/>
  <c r="CN29" i="17" s="1" a="1"/>
  <c r="CN29" i="17" s="1"/>
  <c r="AH33" i="14"/>
  <c r="CN33" i="14" s="1" a="1"/>
  <c r="CN33" i="14" s="1"/>
  <c r="AH36" i="8"/>
  <c r="CN36" i="8" s="1" a="1"/>
  <c r="CN36" i="8" s="1"/>
  <c r="AH42" i="1"/>
  <c r="CN42" i="1" s="1" a="1"/>
  <c r="CN42" i="1" s="1"/>
  <c r="AH16" i="11"/>
  <c r="CN16" i="11" s="1" a="1"/>
  <c r="CN16" i="11" s="1"/>
  <c r="AH44" i="18"/>
  <c r="CN44" i="18" s="1" a="1"/>
  <c r="CN44" i="18" s="1"/>
  <c r="AI38" i="6"/>
  <c r="CO38" i="6" s="1" a="1"/>
  <c r="CO38" i="6" s="1"/>
  <c r="AH17" i="10"/>
  <c r="CN17" i="10" s="1" a="1"/>
  <c r="CN17" i="10" s="1"/>
  <c r="AH19" i="11"/>
  <c r="CN19" i="11" s="1" a="1"/>
  <c r="CN19" i="11" s="1"/>
  <c r="AH41" i="16"/>
  <c r="CN41" i="16" s="1" a="1"/>
  <c r="CN41" i="16" s="1"/>
  <c r="AH21" i="19"/>
  <c r="CN21" i="19" s="1" a="1"/>
  <c r="CN21" i="19" s="1"/>
  <c r="AH20" i="15"/>
  <c r="CN20" i="15" s="1" a="1"/>
  <c r="CN20" i="15" s="1"/>
  <c r="AH32" i="14"/>
  <c r="CN32" i="14" s="1" a="1"/>
  <c r="CN32" i="14" s="1"/>
  <c r="AH44" i="20"/>
  <c r="CN44" i="20" s="1" a="1"/>
  <c r="CN44" i="20" s="1"/>
  <c r="AH38" i="20"/>
  <c r="CN38" i="20" s="1" a="1"/>
  <c r="CN38" i="20" s="1"/>
  <c r="AH43" i="6"/>
  <c r="CN43" i="6" s="1" a="1"/>
  <c r="CN43" i="6" s="1"/>
  <c r="AH42" i="2"/>
  <c r="CN42" i="2" s="1" a="1"/>
  <c r="CN42" i="2" s="1"/>
  <c r="AH23" i="15"/>
  <c r="CN23" i="15" s="1" a="1"/>
  <c r="CN23" i="15" s="1"/>
  <c r="AH36" i="11"/>
  <c r="CN36" i="11" s="1" a="1"/>
  <c r="CN36" i="11" s="1"/>
  <c r="AH30" i="14"/>
  <c r="CN30" i="14" s="1" a="1"/>
  <c r="CN30" i="14" s="1"/>
  <c r="AH15" i="1"/>
  <c r="CN15" i="1" s="1" a="1"/>
  <c r="CN15" i="1" s="1"/>
  <c r="AI34" i="8"/>
  <c r="CO34" i="8" s="1" a="1"/>
  <c r="CO34" i="8" s="1"/>
  <c r="AI38" i="7"/>
  <c r="CO38" i="7" s="1" a="1"/>
  <c r="CO38" i="7" s="1"/>
  <c r="AH31" i="17"/>
  <c r="CN31" i="17" s="1" a="1"/>
  <c r="CN31" i="17" s="1"/>
  <c r="AH38" i="4"/>
  <c r="CN38" i="4" s="1" a="1"/>
  <c r="CN38" i="4" s="1"/>
  <c r="AH16" i="18"/>
  <c r="CN16" i="18" s="1" a="1"/>
  <c r="CN16" i="18" s="1"/>
  <c r="AH28" i="9"/>
  <c r="CN28" i="9" s="1" a="1"/>
  <c r="CN28" i="9" s="1"/>
  <c r="AH25" i="13"/>
  <c r="CN25" i="13" s="1" a="1"/>
  <c r="CN25" i="13" s="1"/>
  <c r="AH35" i="13"/>
  <c r="CN35" i="13" s="1" a="1"/>
  <c r="CN35" i="13" s="1"/>
  <c r="AI26" i="19"/>
  <c r="CO26" i="19" s="1" a="1"/>
  <c r="CO26" i="19" s="1"/>
  <c r="AH27" i="8"/>
  <c r="CN27" i="8" s="1" a="1"/>
  <c r="CN27" i="8" s="1"/>
  <c r="AH23" i="5"/>
  <c r="CN23" i="5" s="1" a="1"/>
  <c r="CN23" i="5" s="1"/>
  <c r="AH31" i="19"/>
  <c r="CN31" i="19" s="1" a="1"/>
  <c r="CN31" i="19" s="1"/>
  <c r="AH30" i="17"/>
  <c r="CN30" i="17" s="1" a="1"/>
  <c r="CN30" i="17" s="1"/>
  <c r="AH39" i="16"/>
  <c r="CN39" i="16" s="1" a="1"/>
  <c r="CN39" i="16" s="1"/>
  <c r="AH20" i="16"/>
  <c r="CN20" i="16" s="1" a="1"/>
  <c r="CN20" i="16" s="1"/>
  <c r="AH31" i="18"/>
  <c r="CN31" i="18" s="1" a="1"/>
  <c r="CN31" i="18" s="1"/>
  <c r="AH25" i="5"/>
  <c r="CN25" i="5" s="1" a="1"/>
  <c r="CN25" i="5" s="1"/>
  <c r="AH36" i="12"/>
  <c r="CN36" i="12" s="1" a="1"/>
  <c r="CN36" i="12" s="1"/>
  <c r="AH34" i="14"/>
  <c r="CN34" i="14" s="1" a="1"/>
  <c r="CN34" i="14" s="1"/>
  <c r="AH38" i="8"/>
  <c r="CN38" i="8" s="1" a="1"/>
  <c r="CN38" i="8" s="1"/>
  <c r="AH40" i="14"/>
  <c r="CN40" i="14" s="1" a="1"/>
  <c r="CN40" i="14" s="1"/>
  <c r="AH36" i="9"/>
  <c r="CN36" i="9" s="1" a="1"/>
  <c r="CN36" i="9" s="1"/>
  <c r="AH31" i="15"/>
  <c r="CN31" i="15" s="1" a="1"/>
  <c r="CN31" i="15" s="1"/>
  <c r="AH26" i="7"/>
  <c r="CN26" i="7" s="1" a="1"/>
  <c r="CN26" i="7" s="1"/>
  <c r="AH26" i="9"/>
  <c r="CN26" i="9" s="1" a="1"/>
  <c r="CN26" i="9" s="1"/>
  <c r="AH36" i="5"/>
  <c r="CN36" i="5" s="1" a="1"/>
  <c r="CN36" i="5" s="1"/>
  <c r="AH32" i="13"/>
  <c r="CN32" i="13" s="1" a="1"/>
  <c r="CN32" i="13" s="1"/>
  <c r="AH44" i="17"/>
  <c r="CN44" i="17" s="1" a="1"/>
  <c r="CN44" i="17" s="1"/>
  <c r="AH34" i="18"/>
  <c r="CN34" i="18" s="1" a="1"/>
  <c r="CN34" i="18" s="1"/>
  <c r="AH42" i="9"/>
  <c r="CN42" i="9" s="1" a="1"/>
  <c r="CN42" i="9" s="1"/>
  <c r="AH31" i="6"/>
  <c r="CN31" i="6" s="1" a="1"/>
  <c r="CN31" i="6" s="1"/>
  <c r="AH20" i="8"/>
  <c r="CN20" i="8" s="1" a="1"/>
  <c r="CN20" i="8" s="1"/>
  <c r="AH35" i="19"/>
  <c r="CN35" i="19" s="1" a="1"/>
  <c r="CN35" i="19" s="1"/>
  <c r="AH44" i="19"/>
  <c r="CN44" i="19" s="1" a="1"/>
  <c r="CN44" i="19" s="1"/>
  <c r="AH17" i="16"/>
  <c r="CN17" i="16" s="1" a="1"/>
  <c r="CN17" i="16" s="1"/>
  <c r="AH25" i="19"/>
  <c r="CN25" i="19" s="1" a="1"/>
  <c r="CN25" i="19" s="1"/>
  <c r="AH39" i="19"/>
  <c r="CN39" i="19" s="1" a="1"/>
  <c r="CN39" i="19" s="1"/>
  <c r="AH18" i="5"/>
  <c r="CN18" i="5" s="1" a="1"/>
  <c r="CN18" i="5" s="1"/>
  <c r="AH24" i="18"/>
  <c r="CN24" i="18" s="1" a="1"/>
  <c r="CN24" i="18" s="1"/>
  <c r="AH21" i="9"/>
  <c r="CN21" i="9" s="1" a="1"/>
  <c r="CN21" i="9" s="1"/>
  <c r="AH20" i="13"/>
  <c r="CN20" i="13" s="1" a="1"/>
  <c r="CN20" i="13" s="1"/>
  <c r="AI42" i="16"/>
  <c r="CO42" i="16" s="1" a="1"/>
  <c r="CO42" i="16" s="1"/>
  <c r="AH20" i="14"/>
  <c r="CN20" i="14" s="1" a="1"/>
  <c r="CN20" i="14" s="1"/>
  <c r="AH26" i="6"/>
  <c r="CN26" i="6" s="1" a="1"/>
  <c r="CN26" i="6" s="1"/>
  <c r="AH35" i="5"/>
  <c r="CN35" i="5" s="1" a="1"/>
  <c r="CN35" i="5" s="1"/>
  <c r="AH23" i="21"/>
  <c r="CN23" i="21" s="1" a="1"/>
  <c r="CN23" i="21" s="1"/>
  <c r="AH18" i="21"/>
  <c r="CN18" i="21" s="1" a="1"/>
  <c r="CN18" i="21" s="1"/>
  <c r="AH39" i="8"/>
  <c r="CN39" i="8" s="1" a="1"/>
  <c r="CN39" i="8" s="1"/>
  <c r="AH20" i="21"/>
  <c r="CN20" i="21" s="1" a="1"/>
  <c r="CN20" i="21" s="1"/>
  <c r="AH31" i="1"/>
  <c r="CN31" i="1" s="1" a="1"/>
  <c r="CN31" i="1" s="1"/>
  <c r="AI25" i="4"/>
  <c r="CO25" i="4" s="1" a="1"/>
  <c r="CO25" i="4" s="1"/>
  <c r="AH24" i="6"/>
  <c r="CN24" i="6" s="1" a="1"/>
  <c r="CN24" i="6" s="1"/>
  <c r="AH27" i="4"/>
  <c r="CN27" i="4" s="1" a="1"/>
  <c r="CN27" i="4" s="1"/>
  <c r="AH19" i="20"/>
  <c r="CN19" i="20" s="1" a="1"/>
  <c r="CN19" i="20" s="1"/>
  <c r="AH28" i="20"/>
  <c r="CN28" i="20" s="1" a="1"/>
  <c r="CN28" i="20" s="1"/>
  <c r="AH23" i="1"/>
  <c r="CN23" i="1" s="1" a="1"/>
  <c r="CN23" i="1" s="1"/>
  <c r="AI24" i="17"/>
  <c r="CO24" i="17" s="1" a="1"/>
  <c r="CO24" i="17" s="1"/>
  <c r="AH30" i="10"/>
  <c r="CN30" i="10" s="1" a="1"/>
  <c r="CN30" i="10" s="1"/>
  <c r="AH17" i="17"/>
  <c r="CN17" i="17" s="1" a="1"/>
  <c r="CN17" i="17" s="1"/>
  <c r="AH18" i="4"/>
  <c r="CN18" i="4" s="1" a="1"/>
  <c r="CN18" i="4" s="1"/>
  <c r="AH35" i="8"/>
  <c r="CN35" i="8" s="1" a="1"/>
  <c r="CN35" i="8" s="1"/>
  <c r="AH33" i="9"/>
  <c r="CN33" i="9" s="1" a="1"/>
  <c r="CN33" i="9" s="1"/>
  <c r="AH22" i="12"/>
  <c r="CN22" i="12" s="1" a="1"/>
  <c r="CN22" i="12" s="1"/>
  <c r="AH17" i="14"/>
  <c r="CN17" i="14" s="1" a="1"/>
  <c r="CN17" i="14" s="1"/>
  <c r="AH37" i="15"/>
  <c r="CN37" i="15" s="1" a="1"/>
  <c r="CN37" i="15" s="1"/>
  <c r="AH29" i="2"/>
  <c r="CN29" i="2" s="1" a="1"/>
  <c r="CN29" i="2" s="1"/>
  <c r="AH37" i="4"/>
  <c r="CN37" i="4" s="1" a="1"/>
  <c r="CN37" i="4" s="1"/>
  <c r="AH33" i="7"/>
  <c r="CN33" i="7" s="1" a="1"/>
  <c r="CN33" i="7" s="1"/>
  <c r="AH19" i="10"/>
  <c r="CN19" i="10" s="1" a="1"/>
  <c r="CN19" i="10" s="1"/>
  <c r="AH29" i="9"/>
  <c r="CN29" i="9" s="1" a="1"/>
  <c r="CN29" i="9" s="1"/>
  <c r="AH33" i="17"/>
  <c r="CN33" i="17" s="1" a="1"/>
  <c r="CN33" i="17" s="1"/>
  <c r="AH39" i="2"/>
  <c r="CN39" i="2" s="1" a="1"/>
  <c r="CN39" i="2" s="1"/>
  <c r="AH18" i="12"/>
  <c r="CN18" i="12" s="1" a="1"/>
  <c r="CN18" i="12" s="1"/>
  <c r="AH34" i="6"/>
  <c r="CN34" i="6" s="1" a="1"/>
  <c r="CN34" i="6" s="1"/>
  <c r="AH26" i="5"/>
  <c r="CN26" i="5" s="1" a="1"/>
  <c r="CN26" i="5" s="1"/>
  <c r="AH18" i="17"/>
  <c r="CN18" i="17" s="1" a="1"/>
  <c r="CN18" i="17" s="1"/>
  <c r="AH25" i="7"/>
  <c r="CN25" i="7" s="1" a="1"/>
  <c r="CN25" i="7" s="1"/>
  <c r="AH17" i="9"/>
  <c r="CN17" i="9" s="1" a="1"/>
  <c r="CN17" i="9" s="1"/>
  <c r="AH26" i="14"/>
  <c r="CN26" i="14" s="1" a="1"/>
  <c r="CN26" i="14" s="1"/>
  <c r="AH17" i="15"/>
  <c r="CN17" i="15" s="1" a="1"/>
  <c r="CN17" i="15" s="1"/>
  <c r="AH26" i="13"/>
  <c r="CN26" i="13" s="1" a="1"/>
  <c r="CN26" i="13" s="1"/>
  <c r="AH35" i="12"/>
  <c r="CN35" i="12" s="1" a="1"/>
  <c r="CN35" i="12" s="1"/>
  <c r="AH42" i="18"/>
  <c r="CN42" i="18" s="1" a="1"/>
  <c r="CN42" i="18" s="1"/>
  <c r="AH23" i="18"/>
  <c r="CN23" i="18" s="1" a="1"/>
  <c r="CN23" i="18" s="1"/>
  <c r="AH41" i="4"/>
  <c r="CN41" i="4" s="1" a="1"/>
  <c r="CN41" i="4" s="1"/>
  <c r="AH16" i="6"/>
  <c r="CN16" i="6" s="1" a="1"/>
  <c r="CN16" i="6" s="1"/>
  <c r="AH37" i="12"/>
  <c r="CN37" i="12" s="1" a="1"/>
  <c r="CN37" i="12" s="1"/>
  <c r="AH21" i="1"/>
  <c r="CN21" i="1" s="1" a="1"/>
  <c r="CN21" i="1" s="1"/>
  <c r="AH28" i="12"/>
  <c r="CN28" i="12" s="1" a="1"/>
  <c r="CN28" i="12" s="1"/>
  <c r="AH21" i="20"/>
  <c r="CN21" i="20" s="1" a="1"/>
  <c r="CN21" i="20" s="1"/>
  <c r="AH32" i="7"/>
  <c r="CN32" i="7" s="1" a="1"/>
  <c r="CN32" i="7" s="1"/>
  <c r="AI42" i="7"/>
  <c r="CO42" i="7" s="1" a="1"/>
  <c r="CO42" i="7" s="1"/>
  <c r="AH34" i="20"/>
  <c r="CN34" i="20" s="1" a="1"/>
  <c r="CN34" i="20" s="1"/>
  <c r="AH31" i="2"/>
  <c r="CN31" i="2" s="1" a="1"/>
  <c r="CN31" i="2" s="1"/>
  <c r="AH25" i="15"/>
  <c r="CN25" i="15" s="1" a="1"/>
  <c r="CN25" i="15" s="1"/>
  <c r="AH18" i="7"/>
  <c r="CN18" i="7" s="1" a="1"/>
  <c r="CN18" i="7" s="1"/>
  <c r="AH18" i="10"/>
  <c r="CN18" i="10" s="1" a="1"/>
  <c r="CN18" i="10" s="1"/>
  <c r="AH17" i="1"/>
  <c r="CN17" i="1" s="1" a="1"/>
  <c r="CN17" i="1" s="1"/>
  <c r="AH39" i="1"/>
  <c r="CN39" i="1" s="1" a="1"/>
  <c r="CN39" i="1" s="1"/>
  <c r="AI22" i="7"/>
  <c r="CO22" i="7" s="1" a="1"/>
  <c r="CO22" i="7" s="1"/>
  <c r="AH31" i="4"/>
  <c r="CN31" i="4" s="1" a="1"/>
  <c r="CN31" i="4" s="1"/>
  <c r="AH39" i="11"/>
  <c r="CN39" i="11" s="1" a="1"/>
  <c r="CN39" i="11" s="1"/>
  <c r="AH23" i="10"/>
  <c r="CN23" i="10" s="1" a="1"/>
  <c r="CN23" i="10" s="1"/>
  <c r="AH34" i="17"/>
  <c r="CN34" i="17" s="1" a="1"/>
  <c r="CN34" i="17" s="1"/>
  <c r="AH33" i="15"/>
  <c r="CN33" i="15" s="1" a="1"/>
  <c r="CN33" i="15" s="1"/>
  <c r="AH19" i="13"/>
  <c r="CN19" i="13" s="1" a="1"/>
  <c r="CN19" i="13" s="1"/>
  <c r="AH23" i="7"/>
  <c r="CN23" i="7" s="1" a="1"/>
  <c r="CN23" i="7" s="1"/>
  <c r="AH31" i="7"/>
  <c r="CN31" i="7" s="1" a="1"/>
  <c r="CN31" i="7" s="1"/>
  <c r="AH32" i="9"/>
  <c r="CN32" i="9" s="1" a="1"/>
  <c r="CN32" i="9" s="1"/>
  <c r="AH31" i="8"/>
  <c r="CN31" i="8" s="1" a="1"/>
  <c r="CN31" i="8" s="1"/>
  <c r="AH40" i="12"/>
  <c r="CN40" i="12" s="1" a="1"/>
  <c r="CN40" i="12" s="1"/>
  <c r="AH42" i="4"/>
  <c r="CN42" i="4" s="1" a="1"/>
  <c r="CN42" i="4" s="1"/>
  <c r="AH18" i="1"/>
  <c r="CN18" i="1" s="1" a="1"/>
  <c r="CN18" i="1" s="1"/>
  <c r="AH16" i="21"/>
  <c r="CN16" i="21" s="1" a="1"/>
  <c r="CN16" i="21" s="1"/>
  <c r="AH44" i="12"/>
  <c r="CN44" i="12" s="1" a="1"/>
  <c r="CN44" i="12" s="1"/>
  <c r="AH42" i="21"/>
  <c r="CN42" i="21" s="1" a="1"/>
  <c r="CN42" i="21" s="1"/>
  <c r="AH22" i="5"/>
  <c r="CN22" i="5" s="1" a="1"/>
  <c r="CN22" i="5" s="1"/>
  <c r="AH38" i="15"/>
  <c r="CN38" i="15" s="1" a="1"/>
  <c r="CN38" i="15" s="1"/>
  <c r="AH35" i="11"/>
  <c r="CN35" i="11" s="1" a="1"/>
  <c r="CN35" i="11" s="1"/>
  <c r="AH18" i="16"/>
  <c r="CN18" i="16" s="1" a="1"/>
  <c r="CN18" i="16" s="1"/>
  <c r="AH30" i="20"/>
  <c r="CN30" i="20" s="1" a="1"/>
  <c r="CN30" i="20" s="1"/>
  <c r="AH35" i="6"/>
  <c r="CN35" i="6" s="1" a="1"/>
  <c r="CN35" i="6" s="1"/>
  <c r="AH43" i="2"/>
  <c r="CN43" i="2" s="1" a="1"/>
  <c r="CN43" i="2" s="1"/>
  <c r="AH41" i="17"/>
  <c r="CN41" i="17" s="1" a="1"/>
  <c r="CN41" i="17" s="1"/>
  <c r="AH18" i="18"/>
  <c r="CN18" i="18" s="1" a="1"/>
  <c r="CN18" i="18" s="1"/>
  <c r="AH23" i="14"/>
  <c r="CN23" i="14" s="1" a="1"/>
  <c r="CN23" i="14" s="1"/>
  <c r="AH23" i="17"/>
  <c r="CN23" i="17" s="1" a="1"/>
  <c r="CN23" i="17" s="1"/>
  <c r="AH19" i="17"/>
  <c r="CN19" i="17" s="1" a="1"/>
  <c r="CN19" i="17" s="1"/>
  <c r="AH34" i="15"/>
  <c r="CN34" i="15" s="1" a="1"/>
  <c r="CN34" i="15" s="1"/>
  <c r="AH20" i="12"/>
  <c r="CN20" i="12" s="1" a="1"/>
  <c r="CN20" i="12" s="1"/>
  <c r="AH29" i="11"/>
  <c r="CN29" i="11" s="1" a="1"/>
  <c r="CN29" i="11" s="1"/>
  <c r="AH37" i="18"/>
  <c r="CN37" i="18" s="1" a="1"/>
  <c r="CN37" i="18" s="1"/>
  <c r="AH15" i="3"/>
  <c r="CN15" i="3" s="1" a="1"/>
  <c r="CN15" i="3" s="1"/>
  <c r="AH35" i="7"/>
  <c r="CN35" i="7" s="1" a="1"/>
  <c r="CN35" i="7" s="1"/>
  <c r="AH24" i="20"/>
  <c r="CN24" i="20" s="1" a="1"/>
  <c r="CN24" i="20" s="1"/>
  <c r="AH36" i="7"/>
  <c r="CN36" i="7" s="1" a="1"/>
  <c r="CN36" i="7" s="1"/>
  <c r="AH23" i="2"/>
  <c r="CN23" i="2" s="1" a="1"/>
  <c r="CN23" i="2" s="1"/>
  <c r="AH16" i="4"/>
  <c r="CN16" i="4" s="1" a="1"/>
  <c r="CN16" i="4" s="1"/>
  <c r="AH28" i="3"/>
  <c r="CN28" i="3" s="1" a="1"/>
  <c r="CN28" i="3" s="1"/>
  <c r="AH29" i="19"/>
  <c r="CN29" i="19" s="1" a="1"/>
  <c r="CN29" i="19" s="1"/>
  <c r="AH24" i="19"/>
  <c r="CN24" i="19" s="1" a="1"/>
  <c r="CN24" i="19" s="1"/>
  <c r="AH18" i="19"/>
  <c r="CN18" i="19" s="1" a="1"/>
  <c r="CN18" i="19" s="1"/>
  <c r="AH20" i="7"/>
  <c r="CN20" i="7" s="1" a="1"/>
  <c r="CN20" i="7" s="1"/>
  <c r="AH22" i="4"/>
  <c r="CN22" i="4" s="1" a="1"/>
  <c r="CN22" i="4" s="1"/>
  <c r="AH25" i="18"/>
  <c r="CN25" i="18" s="1" a="1"/>
  <c r="CN25" i="18" s="1"/>
  <c r="AH29" i="20"/>
  <c r="CN29" i="20" s="1" a="1"/>
  <c r="CN29" i="20" s="1"/>
  <c r="AI20" i="5"/>
  <c r="CO20" i="5" s="1" a="1"/>
  <c r="CO20" i="5" s="1"/>
  <c r="AH21" i="10"/>
  <c r="CN21" i="10" s="1" a="1"/>
  <c r="CN21" i="10" s="1"/>
  <c r="AH40" i="21"/>
  <c r="CN40" i="21" s="1" a="1"/>
  <c r="CN40" i="21" s="1"/>
  <c r="AH33" i="11"/>
  <c r="CN33" i="11" s="1" a="1"/>
  <c r="CN33" i="11" s="1"/>
  <c r="AH20" i="10"/>
  <c r="CN20" i="10" s="1" a="1"/>
  <c r="CN20" i="10" s="1"/>
  <c r="AH37" i="9"/>
  <c r="CN37" i="9" s="1" a="1"/>
  <c r="CN37" i="9" s="1"/>
  <c r="AH43" i="13"/>
  <c r="CN43" i="13" s="1" a="1"/>
  <c r="CN43" i="13" s="1"/>
  <c r="AI22" i="21"/>
  <c r="CO22" i="21" s="1" a="1"/>
  <c r="CO22" i="21" s="1"/>
  <c r="AH35" i="2"/>
  <c r="CN35" i="2" s="1" a="1"/>
  <c r="CN35" i="2" s="1"/>
  <c r="AH44" i="5"/>
  <c r="CN44" i="5" s="1" a="1"/>
  <c r="CN44" i="5" s="1"/>
  <c r="AH27" i="2"/>
  <c r="CN27" i="2" s="1" a="1"/>
  <c r="CN27" i="2" s="1"/>
  <c r="AH25" i="8"/>
  <c r="CN25" i="8" s="1" a="1"/>
  <c r="CN25" i="8" s="1"/>
  <c r="AH21" i="15"/>
  <c r="CN21" i="15" s="1" a="1"/>
  <c r="CN21" i="15" s="1"/>
  <c r="AI31" i="5"/>
  <c r="CO31" i="5" s="1" a="1"/>
  <c r="CO31" i="5" s="1"/>
  <c r="AH25" i="2"/>
  <c r="CN25" i="2" s="1" a="1"/>
  <c r="CN25" i="2" s="1"/>
  <c r="AH26" i="2"/>
  <c r="CN26" i="2" s="1" a="1"/>
  <c r="CN26" i="2" s="1"/>
  <c r="AH16" i="10"/>
  <c r="CN16" i="10" s="1" a="1"/>
  <c r="CN16" i="10" s="1"/>
  <c r="AH40" i="4"/>
  <c r="CN40" i="4" s="1" a="1"/>
  <c r="CN40" i="4" s="1"/>
  <c r="AH38" i="18"/>
  <c r="CN38" i="18" s="1" a="1"/>
  <c r="CN38" i="18" s="1"/>
  <c r="AH35" i="1"/>
  <c r="CN35" i="1" s="1" a="1"/>
  <c r="CN35" i="1" s="1"/>
  <c r="AH16" i="15"/>
  <c r="CN16" i="15" s="1" a="1"/>
  <c r="CN16" i="15" s="1"/>
  <c r="AH17" i="11"/>
  <c r="CN17" i="11" s="1" a="1"/>
  <c r="CN17" i="11" s="1"/>
  <c r="AH40" i="6"/>
  <c r="CN40" i="6" s="1" a="1"/>
  <c r="CN40" i="6" s="1"/>
  <c r="AH18" i="6"/>
  <c r="CN18" i="6" s="1" a="1"/>
  <c r="CN18" i="6" s="1"/>
  <c r="AH40" i="11"/>
  <c r="CN40" i="11" s="1" a="1"/>
  <c r="CN40" i="11" s="1"/>
  <c r="AH28" i="6"/>
  <c r="CN28" i="6" s="1" a="1"/>
  <c r="CN28" i="6" s="1"/>
  <c r="AH32" i="11"/>
  <c r="CN32" i="11" s="1" a="1"/>
  <c r="CN32" i="11" s="1"/>
  <c r="AH33" i="10"/>
  <c r="CN33" i="10" s="1" a="1"/>
  <c r="CN33" i="10" s="1"/>
  <c r="AH35" i="15"/>
  <c r="CN35" i="15" s="1" a="1"/>
  <c r="CN35" i="15" s="1"/>
  <c r="AH21" i="16"/>
  <c r="CN21" i="16" s="1" a="1"/>
  <c r="CN21" i="16" s="1"/>
  <c r="AH18" i="2"/>
  <c r="CN18" i="2" s="1" a="1"/>
  <c r="CN18" i="2" s="1"/>
  <c r="AH38" i="3"/>
  <c r="CN38" i="3" s="1" a="1"/>
  <c r="CN38" i="3" s="1"/>
  <c r="AH22" i="10"/>
  <c r="CN22" i="10" s="1" a="1"/>
  <c r="CN22" i="10" s="1"/>
  <c r="AH43" i="19"/>
  <c r="CN43" i="19" s="1" a="1"/>
  <c r="CN43" i="19" s="1"/>
  <c r="AH27" i="18"/>
  <c r="CN27" i="18" s="1" a="1"/>
  <c r="CN27" i="18" s="1"/>
  <c r="AH41" i="11"/>
  <c r="CN41" i="11" s="1" a="1"/>
  <c r="CN41" i="11" s="1"/>
  <c r="AH22" i="9"/>
  <c r="CN22" i="9" s="1" a="1"/>
  <c r="CN22" i="9" s="1"/>
  <c r="AH44" i="15"/>
  <c r="CN44" i="15" s="1" a="1"/>
  <c r="CN44" i="15" s="1"/>
  <c r="AH39" i="12"/>
  <c r="CN39" i="12" s="1" a="1"/>
  <c r="CN39" i="12" s="1"/>
  <c r="AH24" i="5"/>
  <c r="CN24" i="5" s="1" a="1"/>
  <c r="CN24" i="5" s="1"/>
  <c r="AH23" i="3"/>
  <c r="CN23" i="3" s="1" a="1"/>
  <c r="CN23" i="3" s="1"/>
  <c r="AH23" i="20"/>
  <c r="CN23" i="20" s="1" a="1"/>
  <c r="CN23" i="20" s="1"/>
  <c r="AH37" i="20"/>
  <c r="CN37" i="20" s="1" a="1"/>
  <c r="CN37" i="20" s="1"/>
  <c r="AH21" i="2"/>
  <c r="CN21" i="2" s="1" a="1"/>
  <c r="CN21" i="2" s="1"/>
  <c r="AH40" i="8"/>
  <c r="CN40" i="8" s="1" a="1"/>
  <c r="CN40" i="8" s="1"/>
  <c r="AH43" i="5"/>
  <c r="CN43" i="5" s="1" a="1"/>
  <c r="CN43" i="5" s="1"/>
  <c r="AH40" i="15"/>
  <c r="CN40" i="15" s="1" a="1"/>
  <c r="CN40" i="15" s="1"/>
  <c r="AH39" i="13"/>
  <c r="CN39" i="13" s="1" a="1"/>
  <c r="CN39" i="13" s="1"/>
  <c r="AH25" i="11"/>
  <c r="CN25" i="11" s="1" a="1"/>
  <c r="CN25" i="11" s="1"/>
  <c r="AH28" i="21"/>
  <c r="CN28" i="21" s="1" a="1"/>
  <c r="CN28" i="21" s="1"/>
  <c r="AH30" i="7"/>
  <c r="CN30" i="7" s="1" a="1"/>
  <c r="CN30" i="7" s="1"/>
  <c r="AH41" i="8"/>
  <c r="CN41" i="8" s="1" a="1"/>
  <c r="CN41" i="8" s="1"/>
  <c r="AH25" i="6"/>
  <c r="CN25" i="6" s="1" a="1"/>
  <c r="CN25" i="6" s="1"/>
  <c r="AH29" i="6"/>
  <c r="CN29" i="6" s="1" a="1"/>
  <c r="CN29" i="6" s="1"/>
  <c r="AH20" i="9"/>
  <c r="CN20" i="9" s="1" a="1"/>
  <c r="CN20" i="9" s="1"/>
  <c r="AH30" i="1"/>
  <c r="CN30" i="1" s="1" a="1"/>
  <c r="CN30" i="1" s="1"/>
  <c r="AH40" i="19"/>
  <c r="CN40" i="19" s="1" a="1"/>
  <c r="CN40" i="19" s="1"/>
  <c r="AH43" i="21"/>
  <c r="CN43" i="21" s="1" a="1"/>
  <c r="CN43" i="21" s="1"/>
  <c r="AI24" i="8"/>
  <c r="CO24" i="8" s="1" a="1"/>
  <c r="CO24" i="8" s="1"/>
  <c r="AH45" i="14"/>
  <c r="CN45" i="14" s="1" a="1"/>
  <c r="CN45" i="14" s="1"/>
  <c r="AH45" i="17"/>
  <c r="CN45" i="17" s="1" a="1"/>
  <c r="CN45" i="17" s="1"/>
  <c r="AH46" i="19"/>
  <c r="CN46" i="19" s="1" a="1"/>
  <c r="CN46" i="19" s="1"/>
  <c r="AH45" i="3"/>
  <c r="CN45" i="3" s="1" a="1"/>
  <c r="CN45" i="3" s="1"/>
  <c r="AH45" i="5"/>
  <c r="CN45" i="5" s="1" a="1"/>
  <c r="CN45" i="5" s="1"/>
  <c r="AH46" i="20"/>
  <c r="CN46" i="20" s="1" a="1"/>
  <c r="CN46" i="20" s="1"/>
  <c r="AH45" i="12"/>
  <c r="CN45" i="12" s="1" a="1"/>
  <c r="CN45" i="12" s="1"/>
  <c r="AH45" i="6"/>
  <c r="CN45" i="6" s="1" a="1"/>
  <c r="CN45" i="6" s="1"/>
  <c r="AH46" i="8"/>
  <c r="CN46" i="8" s="1" a="1"/>
  <c r="CN46" i="8" s="1"/>
  <c r="AH45" i="16"/>
  <c r="CN45" i="16" s="1" a="1"/>
  <c r="CN45" i="16" s="1"/>
  <c r="AH46" i="11"/>
  <c r="CN46" i="11" s="1" a="1"/>
  <c r="CN46" i="11" s="1"/>
  <c r="AH45" i="8"/>
  <c r="CN45" i="8" s="1" a="1"/>
  <c r="CN45" i="8" s="1"/>
  <c r="AH46" i="1"/>
  <c r="CN46" i="1" s="1" a="1"/>
  <c r="CN46" i="1" s="1"/>
  <c r="AH45" i="10"/>
  <c r="CN45" i="10" s="1" a="1"/>
  <c r="CN45" i="10" s="1"/>
  <c r="AH46" i="16"/>
  <c r="CN46" i="16" s="1" a="1"/>
  <c r="CN46" i="16" s="1"/>
  <c r="AH46" i="3"/>
  <c r="CN46" i="3" s="1" a="1"/>
  <c r="CN46" i="3" s="1"/>
  <c r="AJ46" i="15"/>
  <c r="CP46" i="15" s="1" a="1"/>
  <c r="CP46" i="15" s="1"/>
  <c r="AH46" i="2"/>
  <c r="CN46" i="2" s="1" a="1"/>
  <c r="CN46" i="2" s="1"/>
  <c r="AH45" i="9"/>
  <c r="CN45" i="9" s="1" a="1"/>
  <c r="CN45" i="9" s="1"/>
  <c r="AH45" i="18"/>
  <c r="CN45" i="18" s="1" a="1"/>
  <c r="CN45" i="18" s="1"/>
  <c r="AH45" i="2"/>
  <c r="CN45" i="2" s="1" a="1"/>
  <c r="CN45" i="2" s="1"/>
  <c r="AH45" i="21"/>
  <c r="CN45" i="21" s="1" a="1"/>
  <c r="CN45" i="21" s="1"/>
  <c r="AH45" i="11"/>
  <c r="CN45" i="11" s="1" a="1"/>
  <c r="CN45" i="11" s="1"/>
  <c r="AH46" i="4"/>
  <c r="CN46" i="4" s="1" a="1"/>
  <c r="CN46" i="4" s="1"/>
  <c r="AH45" i="7"/>
  <c r="CN45" i="7" s="1" a="1"/>
  <c r="CN45" i="7" s="1"/>
  <c r="AH45" i="4"/>
  <c r="CN45" i="4" s="1" a="1"/>
  <c r="CN45" i="4" s="1"/>
  <c r="AH46" i="10"/>
  <c r="CN46" i="10" s="1" a="1"/>
  <c r="CN46" i="10" s="1"/>
  <c r="AH45" i="20"/>
  <c r="CN45" i="20" s="1" a="1"/>
  <c r="CN45" i="20" s="1"/>
  <c r="AH46" i="14"/>
  <c r="CN46" i="14" s="1" a="1"/>
  <c r="CN46" i="14" s="1"/>
  <c r="AH46" i="6"/>
  <c r="CN46" i="6" s="1" a="1"/>
  <c r="CN46" i="6" s="1"/>
  <c r="AH46" i="7"/>
  <c r="CN46" i="7" s="1" a="1"/>
  <c r="CN46" i="7" s="1"/>
  <c r="AH45" i="1"/>
  <c r="CN45" i="1" s="1" a="1"/>
  <c r="CN45" i="1" s="1"/>
  <c r="AH45" i="19"/>
  <c r="CN45" i="19" s="1" a="1"/>
  <c r="CN45" i="19" s="1"/>
  <c r="AH46" i="21"/>
  <c r="CN46" i="21" s="1" a="1"/>
  <c r="CN46" i="21" s="1"/>
  <c r="AH45" i="13"/>
  <c r="CN45" i="13" s="1" a="1"/>
  <c r="CN45" i="13" s="1"/>
  <c r="AH46" i="18"/>
  <c r="CN46" i="18" s="1" a="1"/>
  <c r="CN46" i="18" s="1"/>
  <c r="AH45" i="15"/>
  <c r="CN45" i="15" s="1" a="1"/>
  <c r="CN45" i="15" s="1"/>
  <c r="AH46" i="17"/>
  <c r="CN46" i="17" s="1" a="1"/>
  <c r="CN46" i="17" s="1"/>
  <c r="AH46" i="5"/>
  <c r="CN46" i="5" s="1" a="1"/>
  <c r="CN46" i="5" s="1"/>
  <c r="AH46" i="9"/>
  <c r="CN46" i="9" s="1" a="1"/>
  <c r="CN46" i="9" s="1"/>
  <c r="AH46" i="13"/>
  <c r="CN46" i="13" s="1" a="1"/>
  <c r="CN46" i="13" s="1"/>
  <c r="AH46" i="12"/>
  <c r="CN46" i="12" s="1" a="1"/>
  <c r="CN46" i="12" s="1"/>
  <c r="CN112" i="1" l="1"/>
  <c r="CN80" i="1"/>
  <c r="AJ37" i="1"/>
  <c r="CO37" i="1" a="1"/>
  <c r="CO37" i="1" s="1"/>
  <c r="AG15" i="5"/>
  <c r="CM15" i="5" s="1" a="1"/>
  <c r="CM15" i="5" s="1"/>
  <c r="AF47" i="5"/>
  <c r="CK90" i="11"/>
  <c r="CK58" i="11"/>
  <c r="CK90" i="10"/>
  <c r="CK58" i="10"/>
  <c r="AG15" i="11"/>
  <c r="CM15" i="11" s="1" a="1"/>
  <c r="CM15" i="11" s="1"/>
  <c r="AF47" i="11"/>
  <c r="AG15" i="10"/>
  <c r="CM15" i="10" s="1" a="1"/>
  <c r="CM15" i="10" s="1"/>
  <c r="AF47" i="10"/>
  <c r="CK90" i="13"/>
  <c r="CK58" i="13"/>
  <c r="CK90" i="14"/>
  <c r="CK58" i="14"/>
  <c r="AG15" i="13"/>
  <c r="CM15" i="13" s="1" a="1"/>
  <c r="CM15" i="13" s="1"/>
  <c r="AF47" i="13"/>
  <c r="AF47" i="14"/>
  <c r="AG15" i="14"/>
  <c r="CM15" i="14" s="1" a="1"/>
  <c r="CM15" i="14" s="1"/>
  <c r="CK90" i="5"/>
  <c r="CK58" i="5"/>
  <c r="CM121" i="13"/>
  <c r="CM89" i="13"/>
  <c r="CM124" i="19"/>
  <c r="CM127" i="19" s="1"/>
  <c r="CM120" i="19" s="1"/>
  <c r="CM88" i="19"/>
  <c r="CM124" i="7"/>
  <c r="CM127" i="7" s="1"/>
  <c r="CM120" i="7" s="1"/>
  <c r="CM88" i="7"/>
  <c r="CO121" i="15"/>
  <c r="CO89" i="15"/>
  <c r="CM121" i="8"/>
  <c r="CM89" i="8"/>
  <c r="CM124" i="14"/>
  <c r="CM127" i="14" s="1"/>
  <c r="CM120" i="14" s="1"/>
  <c r="CM88" i="14"/>
  <c r="CM116" i="8"/>
  <c r="CM84" i="8"/>
  <c r="CM96" i="2"/>
  <c r="CM64" i="2"/>
  <c r="CM97" i="9"/>
  <c r="CM65" i="9"/>
  <c r="CM93" i="2"/>
  <c r="CM61" i="2"/>
  <c r="CM115" i="6"/>
  <c r="CM83" i="6"/>
  <c r="CM100" i="2"/>
  <c r="CM68" i="2"/>
  <c r="CN97" i="21"/>
  <c r="CN65" i="21"/>
  <c r="CM100" i="18"/>
  <c r="CM68" i="18"/>
  <c r="CM104" i="19"/>
  <c r="CM72" i="19"/>
  <c r="CM112" i="18"/>
  <c r="CM80" i="18"/>
  <c r="CM116" i="17"/>
  <c r="CM84" i="17"/>
  <c r="CM91" i="21"/>
  <c r="CM59" i="21"/>
  <c r="CM98" i="7"/>
  <c r="CM66" i="7"/>
  <c r="CM114" i="1"/>
  <c r="CM82" i="1"/>
  <c r="CM107" i="7"/>
  <c r="CM75" i="7"/>
  <c r="CM117" i="18"/>
  <c r="CM85" i="18"/>
  <c r="CM93" i="17"/>
  <c r="CM61" i="17"/>
  <c r="CM112" i="4"/>
  <c r="CM80" i="4"/>
  <c r="CM93" i="4"/>
  <c r="CM61" i="4"/>
  <c r="CM99" i="6"/>
  <c r="CM67" i="6"/>
  <c r="CM101" i="6"/>
  <c r="CM69" i="6"/>
  <c r="CM93" i="5"/>
  <c r="CM61" i="5"/>
  <c r="CM106" i="6"/>
  <c r="CM74" i="6"/>
  <c r="CM101" i="7"/>
  <c r="CM69" i="7"/>
  <c r="CM100" i="5"/>
  <c r="CM68" i="5"/>
  <c r="CM102" i="8"/>
  <c r="CM70" i="8"/>
  <c r="CM106" i="17"/>
  <c r="CM74" i="17"/>
  <c r="CM95" i="15"/>
  <c r="CM63" i="15"/>
  <c r="CM117" i="1"/>
  <c r="CM85" i="1"/>
  <c r="CM110" i="9"/>
  <c r="CM78" i="9"/>
  <c r="CM105" i="11"/>
  <c r="CM73" i="11"/>
  <c r="CM104" i="1"/>
  <c r="CM72" i="1"/>
  <c r="CM92" i="2"/>
  <c r="CM60" i="2"/>
  <c r="CM103" i="1"/>
  <c r="CM71" i="1"/>
  <c r="CM112" i="21"/>
  <c r="CM80" i="21"/>
  <c r="CM103" i="14"/>
  <c r="CM71" i="14"/>
  <c r="CM102" i="12"/>
  <c r="CM70" i="12"/>
  <c r="CM102" i="9"/>
  <c r="CM70" i="9"/>
  <c r="CN94" i="18"/>
  <c r="CN62" i="18"/>
  <c r="CM113" i="1"/>
  <c r="CM81" i="1"/>
  <c r="CM110" i="21"/>
  <c r="CM78" i="21"/>
  <c r="CM94" i="21"/>
  <c r="CM62" i="21"/>
  <c r="CM106" i="20"/>
  <c r="CM74" i="20"/>
  <c r="CM106" i="9"/>
  <c r="CM74" i="9"/>
  <c r="CM118" i="12"/>
  <c r="CM86" i="12"/>
  <c r="CM116" i="21"/>
  <c r="CM84" i="21"/>
  <c r="CM105" i="4"/>
  <c r="CM73" i="4"/>
  <c r="CM114" i="21"/>
  <c r="CM82" i="21"/>
  <c r="CM115" i="5"/>
  <c r="CM83" i="5"/>
  <c r="CM118" i="7"/>
  <c r="CM86" i="7"/>
  <c r="CM119" i="3"/>
  <c r="CM87" i="3"/>
  <c r="CM109" i="12"/>
  <c r="CM77" i="12"/>
  <c r="CM98" i="11"/>
  <c r="CM66" i="11"/>
  <c r="CM101" i="21"/>
  <c r="CM69" i="21"/>
  <c r="CM96" i="17"/>
  <c r="CM64" i="17"/>
  <c r="CM104" i="16"/>
  <c r="CM72" i="16"/>
  <c r="CM101" i="18"/>
  <c r="CM69" i="18"/>
  <c r="CM99" i="3"/>
  <c r="CM67" i="3"/>
  <c r="CM117" i="20"/>
  <c r="CM85" i="20"/>
  <c r="CM92" i="21"/>
  <c r="CM60" i="21"/>
  <c r="CM116" i="12"/>
  <c r="CM84" i="12"/>
  <c r="CM119" i="9"/>
  <c r="CM87" i="9"/>
  <c r="CN102" i="6"/>
  <c r="CN70" i="6"/>
  <c r="CM93" i="15"/>
  <c r="CM61" i="15"/>
  <c r="CM105" i="19"/>
  <c r="CM73" i="19"/>
  <c r="CM119" i="11"/>
  <c r="CM87" i="11"/>
  <c r="CM93" i="8"/>
  <c r="CM61" i="8"/>
  <c r="CM112" i="5"/>
  <c r="CM80" i="5"/>
  <c r="CN96" i="8"/>
  <c r="CN64" i="8"/>
  <c r="CM91" i="5"/>
  <c r="CM59" i="5"/>
  <c r="CM115" i="18"/>
  <c r="CM83" i="18"/>
  <c r="CM114" i="10"/>
  <c r="CM82" i="10"/>
  <c r="CM110" i="20"/>
  <c r="CM78" i="20"/>
  <c r="CM108" i="1"/>
  <c r="CM76" i="1"/>
  <c r="CN116" i="19"/>
  <c r="CN84" i="19"/>
  <c r="CM106" i="13"/>
  <c r="CM74" i="13"/>
  <c r="CM103" i="19"/>
  <c r="CM71" i="19"/>
  <c r="CM101" i="20"/>
  <c r="CM69" i="20"/>
  <c r="CN92" i="3"/>
  <c r="CN60" i="3"/>
  <c r="CM111" i="10"/>
  <c r="CM79" i="10"/>
  <c r="CM118" i="18"/>
  <c r="CM86" i="18"/>
  <c r="CM100" i="20"/>
  <c r="CM68" i="20"/>
  <c r="CM117" i="19"/>
  <c r="CM85" i="19"/>
  <c r="CM101" i="11"/>
  <c r="CM69" i="11"/>
  <c r="CM114" i="14"/>
  <c r="CM82" i="14"/>
  <c r="CM107" i="12"/>
  <c r="CM75" i="12"/>
  <c r="CM116" i="14"/>
  <c r="CM84" i="14"/>
  <c r="CM106" i="12"/>
  <c r="CM74" i="12"/>
  <c r="CM108" i="16"/>
  <c r="CM76" i="16"/>
  <c r="CM113" i="17"/>
  <c r="CM81" i="17"/>
  <c r="CM101" i="3"/>
  <c r="CM69" i="3"/>
  <c r="CM119" i="4"/>
  <c r="CM87" i="4"/>
  <c r="CM96" i="18"/>
  <c r="CM64" i="18"/>
  <c r="CM91" i="17"/>
  <c r="CM59" i="17"/>
  <c r="CM100" i="16"/>
  <c r="CM68" i="16"/>
  <c r="CM111" i="6"/>
  <c r="CM79" i="6"/>
  <c r="CM115" i="3"/>
  <c r="CM83" i="3"/>
  <c r="CM116" i="20"/>
  <c r="CM84" i="20"/>
  <c r="CM103" i="13"/>
  <c r="CM71" i="13"/>
  <c r="CM112" i="3"/>
  <c r="CM80" i="3"/>
  <c r="CM100" i="3"/>
  <c r="CM68" i="3"/>
  <c r="CM109" i="7"/>
  <c r="CM77" i="7"/>
  <c r="CM104" i="7"/>
  <c r="CM72" i="7"/>
  <c r="CM112" i="16"/>
  <c r="CM80" i="16"/>
  <c r="CM113" i="12"/>
  <c r="CM81" i="12"/>
  <c r="CM97" i="17"/>
  <c r="CM65" i="17"/>
  <c r="CM115" i="16"/>
  <c r="CM83" i="16"/>
  <c r="CM115" i="20"/>
  <c r="CM83" i="20"/>
  <c r="CM113" i="16"/>
  <c r="CM81" i="16"/>
  <c r="CM99" i="16"/>
  <c r="CM67" i="16"/>
  <c r="CM108" i="4"/>
  <c r="CM76" i="4"/>
  <c r="CM116" i="9"/>
  <c r="CM84" i="9"/>
  <c r="AF47" i="2"/>
  <c r="AG15" i="2"/>
  <c r="CM15" i="2" s="1" a="1"/>
  <c r="CM15" i="2" s="1"/>
  <c r="CK90" i="15"/>
  <c r="CK58" i="15"/>
  <c r="CM124" i="15"/>
  <c r="CM127" i="15" s="1"/>
  <c r="CM120" i="15" s="1"/>
  <c r="CM88" i="15"/>
  <c r="CM121" i="14"/>
  <c r="CM89" i="14"/>
  <c r="CM124" i="2"/>
  <c r="CM127" i="2" s="1"/>
  <c r="CM120" i="2" s="1"/>
  <c r="CM88" i="2"/>
  <c r="CM121" i="1"/>
  <c r="CM89" i="1"/>
  <c r="CM124" i="5"/>
  <c r="CM127" i="5" s="1"/>
  <c r="CM120" i="5" s="1"/>
  <c r="CM88" i="5"/>
  <c r="CM105" i="1"/>
  <c r="CM73" i="1"/>
  <c r="CM114" i="13"/>
  <c r="CM82" i="13"/>
  <c r="CM98" i="3"/>
  <c r="CM66" i="3"/>
  <c r="CM107" i="11"/>
  <c r="CM75" i="11"/>
  <c r="CM113" i="18"/>
  <c r="CM81" i="18"/>
  <c r="CM102" i="2"/>
  <c r="CM70" i="2"/>
  <c r="CM96" i="10"/>
  <c r="CM64" i="10"/>
  <c r="CM95" i="7"/>
  <c r="CM63" i="7"/>
  <c r="CM111" i="7"/>
  <c r="CM79" i="7"/>
  <c r="CM94" i="17"/>
  <c r="CM62" i="17"/>
  <c r="CM113" i="15"/>
  <c r="CM81" i="15"/>
  <c r="CM106" i="8"/>
  <c r="CM74" i="8"/>
  <c r="CM98" i="10"/>
  <c r="CM66" i="10"/>
  <c r="CM100" i="15"/>
  <c r="CM68" i="15"/>
  <c r="CM112" i="12"/>
  <c r="CM80" i="12"/>
  <c r="CM101" i="14"/>
  <c r="CM69" i="14"/>
  <c r="CM93" i="12"/>
  <c r="CM61" i="12"/>
  <c r="CM92" i="14"/>
  <c r="CM60" i="14"/>
  <c r="CM98" i="1"/>
  <c r="CM66" i="1"/>
  <c r="CM114" i="8"/>
  <c r="CM82" i="8"/>
  <c r="CM95" i="13"/>
  <c r="CM63" i="13"/>
  <c r="CM92" i="16"/>
  <c r="CM60" i="16"/>
  <c r="CM119" i="17"/>
  <c r="CM87" i="17"/>
  <c r="CM113" i="8"/>
  <c r="CM81" i="8"/>
  <c r="CM105" i="17"/>
  <c r="CM73" i="17"/>
  <c r="CM100" i="13"/>
  <c r="CM68" i="13"/>
  <c r="CM105" i="14"/>
  <c r="CM73" i="14"/>
  <c r="CM118" i="6"/>
  <c r="CM86" i="6"/>
  <c r="CM92" i="10"/>
  <c r="CM60" i="10"/>
  <c r="CM104" i="17"/>
  <c r="CM72" i="17"/>
  <c r="CN106" i="10"/>
  <c r="CN74" i="10"/>
  <c r="CM104" i="3"/>
  <c r="CM72" i="3"/>
  <c r="CN94" i="7"/>
  <c r="CN62" i="7"/>
  <c r="CM95" i="4"/>
  <c r="CM63" i="4"/>
  <c r="CM117" i="5"/>
  <c r="CM85" i="5"/>
  <c r="CM102" i="19"/>
  <c r="CM70" i="19"/>
  <c r="CM107" i="15"/>
  <c r="CM75" i="15"/>
  <c r="CM101" i="12"/>
  <c r="CM69" i="12"/>
  <c r="CM116" i="3"/>
  <c r="CM84" i="3"/>
  <c r="CM95" i="3"/>
  <c r="CM63" i="3"/>
  <c r="CM102" i="17"/>
  <c r="CM70" i="17"/>
  <c r="CM113" i="9"/>
  <c r="CM81" i="9"/>
  <c r="CM99" i="10"/>
  <c r="CM67" i="10"/>
  <c r="CM92" i="6"/>
  <c r="CM60" i="6"/>
  <c r="CM102" i="11"/>
  <c r="CM70" i="11"/>
  <c r="CM116" i="13"/>
  <c r="CM84" i="13"/>
  <c r="AH47" i="16"/>
  <c r="AH47" i="9"/>
  <c r="CK58" i="12"/>
  <c r="CK90" i="12"/>
  <c r="AF47" i="15"/>
  <c r="AG15" i="15"/>
  <c r="CM15" i="15" s="1" a="1"/>
  <c r="CM15" i="15" s="1"/>
  <c r="AH47" i="1"/>
  <c r="CM121" i="9"/>
  <c r="CM89" i="9"/>
  <c r="CM124" i="1"/>
  <c r="CM127" i="1" s="1"/>
  <c r="CM120" i="1" s="1"/>
  <c r="CM88" i="1"/>
  <c r="CM121" i="4"/>
  <c r="CM89" i="4"/>
  <c r="CM121" i="3"/>
  <c r="CM89" i="3"/>
  <c r="CM124" i="6"/>
  <c r="CM127" i="6" s="1"/>
  <c r="CM120" i="6" s="1"/>
  <c r="CM88" i="6"/>
  <c r="CN99" i="8"/>
  <c r="CN67" i="8"/>
  <c r="CM105" i="7"/>
  <c r="CM73" i="7"/>
  <c r="CM96" i="16"/>
  <c r="CM64" i="16"/>
  <c r="CM103" i="6"/>
  <c r="CM71" i="6"/>
  <c r="CM115" i="4"/>
  <c r="CM83" i="4"/>
  <c r="CM119" i="5"/>
  <c r="CM87" i="5"/>
  <c r="CM103" i="3"/>
  <c r="CM71" i="3"/>
  <c r="CM104" i="11"/>
  <c r="CM72" i="11"/>
  <c r="CM118" i="2"/>
  <c r="CM86" i="2"/>
  <c r="CM97" i="5"/>
  <c r="CM65" i="5"/>
  <c r="CM107" i="9"/>
  <c r="CM75" i="9"/>
  <c r="CM114" i="11"/>
  <c r="CM82" i="11"/>
  <c r="CM106" i="2"/>
  <c r="CM74" i="2"/>
  <c r="CM91" i="6"/>
  <c r="CM59" i="6"/>
  <c r="CM92" i="9"/>
  <c r="CM60" i="9"/>
  <c r="CM114" i="2"/>
  <c r="CM82" i="2"/>
  <c r="CM104" i="2"/>
  <c r="CM72" i="2"/>
  <c r="CM92" i="17"/>
  <c r="CM60" i="17"/>
  <c r="CN100" i="4"/>
  <c r="CN68" i="4"/>
  <c r="CM95" i="14"/>
  <c r="CM63" i="14"/>
  <c r="CM96" i="9"/>
  <c r="CM64" i="9"/>
  <c r="CM119" i="19"/>
  <c r="CM87" i="19"/>
  <c r="CM107" i="13"/>
  <c r="CM75" i="13"/>
  <c r="CM109" i="14"/>
  <c r="CM77" i="14"/>
  <c r="CM106" i="19"/>
  <c r="CM74" i="19"/>
  <c r="CM103" i="9"/>
  <c r="CM71" i="9"/>
  <c r="CM111" i="11"/>
  <c r="CM79" i="11"/>
  <c r="CM96" i="19"/>
  <c r="CM64" i="19"/>
  <c r="CM111" i="8"/>
  <c r="CM79" i="8"/>
  <c r="CM109" i="11"/>
  <c r="CM77" i="11"/>
  <c r="CN112" i="7"/>
  <c r="CN80" i="7"/>
  <c r="CM111" i="15"/>
  <c r="CM79" i="15"/>
  <c r="CM105" i="13"/>
  <c r="CM73" i="13"/>
  <c r="CM102" i="21"/>
  <c r="CM70" i="21"/>
  <c r="CM111" i="20"/>
  <c r="CM79" i="20"/>
  <c r="CM109" i="16"/>
  <c r="CM77" i="16"/>
  <c r="CM116" i="18"/>
  <c r="CM84" i="18"/>
  <c r="CM97" i="18"/>
  <c r="CM65" i="18"/>
  <c r="CM107" i="6"/>
  <c r="CM75" i="6"/>
  <c r="CM101" i="16"/>
  <c r="CM69" i="16"/>
  <c r="CM117" i="12"/>
  <c r="CM85" i="12"/>
  <c r="CM117" i="15"/>
  <c r="CM85" i="15"/>
  <c r="CM109" i="4"/>
  <c r="CM77" i="4"/>
  <c r="CM101" i="8"/>
  <c r="CM69" i="8"/>
  <c r="CM118" i="14"/>
  <c r="CM86" i="14"/>
  <c r="CM107" i="3"/>
  <c r="CM75" i="3"/>
  <c r="CM103" i="17"/>
  <c r="CM71" i="17"/>
  <c r="CM94" i="2"/>
  <c r="CM62" i="2"/>
  <c r="CM91" i="13"/>
  <c r="CM59" i="13"/>
  <c r="CM117" i="17"/>
  <c r="CM85" i="17"/>
  <c r="CM102" i="10"/>
  <c r="CM70" i="10"/>
  <c r="CM116" i="1"/>
  <c r="CM84" i="1"/>
  <c r="CN114" i="9"/>
  <c r="CN82" i="9"/>
  <c r="CM109" i="19"/>
  <c r="CM77" i="19"/>
  <c r="CM105" i="16"/>
  <c r="CM73" i="16"/>
  <c r="CM102" i="1"/>
  <c r="CM70" i="1"/>
  <c r="CM100" i="10"/>
  <c r="CM68" i="10"/>
  <c r="CM96" i="21"/>
  <c r="CM64" i="21"/>
  <c r="CM101" i="17"/>
  <c r="CM69" i="17"/>
  <c r="CM113" i="2"/>
  <c r="CM81" i="2"/>
  <c r="CM102" i="16"/>
  <c r="CM70" i="16"/>
  <c r="CM104" i="13"/>
  <c r="CM72" i="13"/>
  <c r="CM105" i="8"/>
  <c r="CM73" i="8"/>
  <c r="CM105" i="21"/>
  <c r="CM73" i="21"/>
  <c r="CM96" i="5"/>
  <c r="CM64" i="5"/>
  <c r="CM108" i="5"/>
  <c r="CM76" i="5"/>
  <c r="CM101" i="1"/>
  <c r="CM69" i="1"/>
  <c r="CM109" i="3"/>
  <c r="CM77" i="3"/>
  <c r="CM98" i="12"/>
  <c r="CM66" i="12"/>
  <c r="CM97" i="20"/>
  <c r="CM65" i="20"/>
  <c r="CM111" i="2"/>
  <c r="CM79" i="2"/>
  <c r="CM104" i="4"/>
  <c r="CM72" i="4"/>
  <c r="CM110" i="17"/>
  <c r="CM78" i="17"/>
  <c r="CM100" i="14"/>
  <c r="CM68" i="14"/>
  <c r="CM113" i="19"/>
  <c r="CM81" i="19"/>
  <c r="CM106" i="3"/>
  <c r="CM74" i="3"/>
  <c r="CM92" i="5"/>
  <c r="CM60" i="5"/>
  <c r="CM105" i="12"/>
  <c r="CM73" i="12"/>
  <c r="CM93" i="13"/>
  <c r="CM61" i="13"/>
  <c r="CM108" i="20"/>
  <c r="CM76" i="20"/>
  <c r="CM103" i="2"/>
  <c r="CM71" i="2"/>
  <c r="CM118" i="9"/>
  <c r="CM86" i="9"/>
  <c r="CM94" i="5"/>
  <c r="CM62" i="5"/>
  <c r="CM99" i="21"/>
  <c r="CM67" i="21"/>
  <c r="CM109" i="1"/>
  <c r="CM77" i="1"/>
  <c r="CM110" i="10"/>
  <c r="CM78" i="10"/>
  <c r="CM105" i="9"/>
  <c r="CM73" i="9"/>
  <c r="CM104" i="5"/>
  <c r="CM72" i="5"/>
  <c r="CM119" i="16"/>
  <c r="CM87" i="16"/>
  <c r="CM117" i="11"/>
  <c r="CM85" i="11"/>
  <c r="CM93" i="14"/>
  <c r="CM61" i="14"/>
  <c r="CM107" i="5"/>
  <c r="CM75" i="5"/>
  <c r="CM98" i="16"/>
  <c r="CM66" i="16"/>
  <c r="CM110" i="16"/>
  <c r="CM78" i="16"/>
  <c r="CM103" i="18"/>
  <c r="CM71" i="18"/>
  <c r="CM119" i="13"/>
  <c r="CM87" i="13"/>
  <c r="CM119" i="10"/>
  <c r="CM87" i="10"/>
  <c r="CM114" i="15"/>
  <c r="CM82" i="15"/>
  <c r="CM94" i="14"/>
  <c r="CM62" i="14"/>
  <c r="CM98" i="13"/>
  <c r="CM66" i="13"/>
  <c r="AF47" i="12"/>
  <c r="AG15" i="12"/>
  <c r="CM15" i="12" s="1" a="1"/>
  <c r="CM15" i="12" s="1"/>
  <c r="CK58" i="7"/>
  <c r="CK90" i="7"/>
  <c r="AF47" i="4"/>
  <c r="AG15" i="4"/>
  <c r="CM15" i="4" s="1" a="1"/>
  <c r="CM15" i="4" s="1"/>
  <c r="CM121" i="18"/>
  <c r="CM89" i="18"/>
  <c r="CM124" i="20"/>
  <c r="CM127" i="20" s="1"/>
  <c r="CM120" i="20" s="1"/>
  <c r="CM88" i="20"/>
  <c r="CM124" i="18"/>
  <c r="CM127" i="18" s="1"/>
  <c r="CM120" i="18" s="1"/>
  <c r="CM88" i="18"/>
  <c r="CM124" i="8"/>
  <c r="CM127" i="8" s="1"/>
  <c r="CM120" i="8" s="1"/>
  <c r="CM88" i="8"/>
  <c r="CM124" i="3"/>
  <c r="CM127" i="3" s="1"/>
  <c r="CM120" i="3" s="1"/>
  <c r="CM88" i="3"/>
  <c r="CM95" i="9"/>
  <c r="CM63" i="9"/>
  <c r="CM115" i="15"/>
  <c r="CM83" i="15"/>
  <c r="CM99" i="5"/>
  <c r="CM67" i="5"/>
  <c r="CM118" i="19"/>
  <c r="CM86" i="19"/>
  <c r="CM92" i="11"/>
  <c r="CM60" i="11"/>
  <c r="CN106" i="5"/>
  <c r="CN74" i="5"/>
  <c r="CM118" i="13"/>
  <c r="CM86" i="13"/>
  <c r="CN95" i="5"/>
  <c r="CN63" i="5"/>
  <c r="CM93" i="19"/>
  <c r="CM61" i="19"/>
  <c r="CM99" i="20"/>
  <c r="CM67" i="20"/>
  <c r="CM98" i="17"/>
  <c r="CM66" i="17"/>
  <c r="CM105" i="20"/>
  <c r="CM73" i="20"/>
  <c r="CM93" i="1"/>
  <c r="CM61" i="1"/>
  <c r="CM94" i="13"/>
  <c r="CM62" i="13"/>
  <c r="CM92" i="1"/>
  <c r="CM60" i="1"/>
  <c r="CM96" i="20"/>
  <c r="CM64" i="20"/>
  <c r="CM110" i="12"/>
  <c r="CM78" i="12"/>
  <c r="CM101" i="5"/>
  <c r="CM69" i="5"/>
  <c r="CM94" i="10"/>
  <c r="CM62" i="10"/>
  <c r="CM97" i="12"/>
  <c r="CM65" i="12"/>
  <c r="CM103" i="20"/>
  <c r="CM71" i="20"/>
  <c r="CM93" i="21"/>
  <c r="CM61" i="21"/>
  <c r="CM114" i="19"/>
  <c r="CM82" i="19"/>
  <c r="CM117" i="9"/>
  <c r="CM85" i="9"/>
  <c r="CM106" i="15"/>
  <c r="CM74" i="15"/>
  <c r="CM106" i="18"/>
  <c r="CM74" i="18"/>
  <c r="CN101" i="19"/>
  <c r="CN69" i="19"/>
  <c r="CN113" i="7"/>
  <c r="CN81" i="7"/>
  <c r="CM113" i="20"/>
  <c r="CM81" i="20"/>
  <c r="CN113" i="6"/>
  <c r="CN81" i="6"/>
  <c r="CM114" i="17"/>
  <c r="CM82" i="17"/>
  <c r="CM112" i="10"/>
  <c r="CM80" i="10"/>
  <c r="CM96" i="6"/>
  <c r="CM64" i="6"/>
  <c r="CM93" i="20"/>
  <c r="CM61" i="20"/>
  <c r="CM99" i="12"/>
  <c r="CM67" i="12"/>
  <c r="CM92" i="12"/>
  <c r="CM60" i="12"/>
  <c r="CM118" i="15"/>
  <c r="CM86" i="15"/>
  <c r="CM105" i="2"/>
  <c r="CM73" i="2"/>
  <c r="CM117" i="8"/>
  <c r="CM85" i="8"/>
  <c r="CM103" i="5"/>
  <c r="CM71" i="5"/>
  <c r="CM109" i="13"/>
  <c r="CM77" i="13"/>
  <c r="CM112" i="8"/>
  <c r="CM80" i="8"/>
  <c r="CM94" i="8"/>
  <c r="CM62" i="8"/>
  <c r="CM104" i="10"/>
  <c r="CM72" i="10"/>
  <c r="CM107" i="20"/>
  <c r="CM75" i="20"/>
  <c r="CM106" i="21"/>
  <c r="CM74" i="21"/>
  <c r="CM109" i="9"/>
  <c r="CM77" i="9"/>
  <c r="CN99" i="2"/>
  <c r="CN67" i="2"/>
  <c r="CM102" i="3"/>
  <c r="CM70" i="3"/>
  <c r="CM114" i="3"/>
  <c r="CM82" i="3"/>
  <c r="CK90" i="6"/>
  <c r="CK58" i="6"/>
  <c r="AF47" i="7"/>
  <c r="AG15" i="7"/>
  <c r="CM15" i="7" s="1" a="1"/>
  <c r="CM15" i="7" s="1"/>
  <c r="CK90" i="4"/>
  <c r="CK58" i="4"/>
  <c r="AH47" i="3"/>
  <c r="CM121" i="5"/>
  <c r="CM89" i="5"/>
  <c r="CM121" i="7"/>
  <c r="CM89" i="7"/>
  <c r="CM124" i="11"/>
  <c r="CM127" i="11" s="1"/>
  <c r="CM120" i="11" s="1"/>
  <c r="CM88" i="11"/>
  <c r="CM121" i="16"/>
  <c r="CM89" i="16"/>
  <c r="CM124" i="12"/>
  <c r="CM127" i="12" s="1"/>
  <c r="CM120" i="12" s="1"/>
  <c r="CM88" i="12"/>
  <c r="CM118" i="21"/>
  <c r="CM86" i="21"/>
  <c r="CM103" i="21"/>
  <c r="CM71" i="21"/>
  <c r="CM112" i="20"/>
  <c r="CM80" i="20"/>
  <c r="CM116" i="11"/>
  <c r="CM84" i="11"/>
  <c r="CM110" i="15"/>
  <c r="CM78" i="15"/>
  <c r="CM91" i="15"/>
  <c r="CM59" i="15"/>
  <c r="CM96" i="15"/>
  <c r="CM64" i="15"/>
  <c r="CM112" i="9"/>
  <c r="CM80" i="9"/>
  <c r="CM104" i="20"/>
  <c r="CM72" i="20"/>
  <c r="CM110" i="7"/>
  <c r="CM78" i="7"/>
  <c r="CM98" i="14"/>
  <c r="CM66" i="14"/>
  <c r="CM93" i="16"/>
  <c r="CM61" i="16"/>
  <c r="CM117" i="4"/>
  <c r="CM85" i="4"/>
  <c r="CM108" i="15"/>
  <c r="CM76" i="15"/>
  <c r="CM93" i="10"/>
  <c r="CM61" i="10"/>
  <c r="CM103" i="12"/>
  <c r="CM71" i="12"/>
  <c r="CM101" i="13"/>
  <c r="CM69" i="13"/>
  <c r="CM108" i="7"/>
  <c r="CM76" i="7"/>
  <c r="CM108" i="9"/>
  <c r="CM76" i="9"/>
  <c r="CM94" i="20"/>
  <c r="CM62" i="20"/>
  <c r="CM98" i="21"/>
  <c r="CM66" i="21"/>
  <c r="CM111" i="9"/>
  <c r="CM79" i="9"/>
  <c r="CM95" i="16"/>
  <c r="CM63" i="16"/>
  <c r="CM110" i="13"/>
  <c r="CM78" i="13"/>
  <c r="CN109" i="8"/>
  <c r="CN77" i="8"/>
  <c r="CM119" i="20"/>
  <c r="CM87" i="20"/>
  <c r="CM119" i="18"/>
  <c r="CM87" i="18"/>
  <c r="CM114" i="6"/>
  <c r="CM82" i="6"/>
  <c r="CM97" i="8"/>
  <c r="CM65" i="8"/>
  <c r="CM93" i="3"/>
  <c r="CM61" i="3"/>
  <c r="CM100" i="9"/>
  <c r="CM68" i="9"/>
  <c r="CM118" i="17"/>
  <c r="CM86" i="17"/>
  <c r="CM99" i="1"/>
  <c r="CM67" i="1"/>
  <c r="CM115" i="10"/>
  <c r="CM83" i="10"/>
  <c r="CM107" i="19"/>
  <c r="CM75" i="19"/>
  <c r="CM94" i="15"/>
  <c r="CM62" i="15"/>
  <c r="CM107" i="16"/>
  <c r="CM75" i="16"/>
  <c r="CM91" i="19"/>
  <c r="CM59" i="19"/>
  <c r="CM115" i="7"/>
  <c r="CM83" i="7"/>
  <c r="CM112" i="11"/>
  <c r="CM80" i="11"/>
  <c r="CM99" i="13"/>
  <c r="CM67" i="13"/>
  <c r="CM102" i="7"/>
  <c r="CM70" i="7"/>
  <c r="CM118" i="3"/>
  <c r="CM86" i="3"/>
  <c r="CM97" i="3"/>
  <c r="CM65" i="3"/>
  <c r="CM103" i="4"/>
  <c r="CM71" i="4"/>
  <c r="CM114" i="20"/>
  <c r="CM82" i="20"/>
  <c r="CM96" i="14"/>
  <c r="CM64" i="14"/>
  <c r="CM96" i="11"/>
  <c r="CM64" i="11"/>
  <c r="CM107" i="18"/>
  <c r="CM75" i="18"/>
  <c r="CN117" i="3"/>
  <c r="CN85" i="3"/>
  <c r="CM105" i="5"/>
  <c r="CM73" i="5"/>
  <c r="CM106" i="16"/>
  <c r="CM74" i="16"/>
  <c r="CM116" i="5"/>
  <c r="CM84" i="5"/>
  <c r="CM91" i="12"/>
  <c r="CM59" i="12"/>
  <c r="CM113" i="11"/>
  <c r="CM81" i="11"/>
  <c r="CM99" i="9"/>
  <c r="CM67" i="9"/>
  <c r="CM112" i="14"/>
  <c r="CM80" i="14"/>
  <c r="CM117" i="13"/>
  <c r="CM85" i="13"/>
  <c r="CM118" i="10"/>
  <c r="CM86" i="10"/>
  <c r="CM112" i="6"/>
  <c r="CM80" i="6"/>
  <c r="CM102" i="5"/>
  <c r="CM70" i="5"/>
  <c r="CM109" i="2"/>
  <c r="CM77" i="2"/>
  <c r="CM108" i="13"/>
  <c r="CM76" i="13"/>
  <c r="CM118" i="4"/>
  <c r="CM86" i="4"/>
  <c r="CM106" i="14"/>
  <c r="CM74" i="14"/>
  <c r="CM96" i="4"/>
  <c r="CM64" i="4"/>
  <c r="CM116" i="2"/>
  <c r="CM84" i="2"/>
  <c r="CM107" i="17"/>
  <c r="CM75" i="17"/>
  <c r="CM114" i="5"/>
  <c r="CM82" i="5"/>
  <c r="CM95" i="20"/>
  <c r="CM63" i="20"/>
  <c r="CM98" i="6"/>
  <c r="CM66" i="6"/>
  <c r="CM111" i="1"/>
  <c r="CM79" i="1"/>
  <c r="CM119" i="14"/>
  <c r="CM87" i="14"/>
  <c r="CM110" i="14"/>
  <c r="CM78" i="14"/>
  <c r="CM103" i="15"/>
  <c r="CM71" i="15"/>
  <c r="CM95" i="2"/>
  <c r="CM63" i="2"/>
  <c r="CM95" i="17"/>
  <c r="CM63" i="17"/>
  <c r="CM98" i="19"/>
  <c r="CM66" i="19"/>
  <c r="CM97" i="14"/>
  <c r="CM65" i="14"/>
  <c r="CM96" i="13"/>
  <c r="CM64" i="13"/>
  <c r="CM114" i="7"/>
  <c r="CM82" i="7"/>
  <c r="CM104" i="21"/>
  <c r="CM72" i="21"/>
  <c r="CM117" i="6"/>
  <c r="CM85" i="6"/>
  <c r="CM115" i="13"/>
  <c r="CM83" i="13"/>
  <c r="CM113" i="13"/>
  <c r="CM81" i="13"/>
  <c r="CM119" i="7"/>
  <c r="CM87" i="7"/>
  <c r="CM105" i="3"/>
  <c r="CM73" i="3"/>
  <c r="CN94" i="6"/>
  <c r="CN62" i="6"/>
  <c r="CM92" i="18"/>
  <c r="CM60" i="18"/>
  <c r="CM102" i="14"/>
  <c r="CM70" i="14"/>
  <c r="CM97" i="16"/>
  <c r="CM65" i="16"/>
  <c r="CM94" i="1"/>
  <c r="CM62" i="1"/>
  <c r="CM95" i="1"/>
  <c r="CM63" i="1"/>
  <c r="CN95" i="6"/>
  <c r="CN63" i="6"/>
  <c r="CM96" i="3"/>
  <c r="CM64" i="3"/>
  <c r="CM95" i="11"/>
  <c r="CM63" i="11"/>
  <c r="CM91" i="2"/>
  <c r="CM59" i="2"/>
  <c r="CM107" i="4"/>
  <c r="CM75" i="4"/>
  <c r="CM111" i="21"/>
  <c r="CM79" i="21"/>
  <c r="CM94" i="16"/>
  <c r="CM62" i="16"/>
  <c r="CM100" i="17"/>
  <c r="CM68" i="17"/>
  <c r="CM105" i="18"/>
  <c r="CM73" i="18"/>
  <c r="CM115" i="17"/>
  <c r="CM83" i="17"/>
  <c r="CM104" i="15"/>
  <c r="CM72" i="15"/>
  <c r="CM105" i="15"/>
  <c r="CM73" i="15"/>
  <c r="CM108" i="18"/>
  <c r="CM76" i="18"/>
  <c r="CM119" i="2"/>
  <c r="CM87" i="2"/>
  <c r="CK90" i="17"/>
  <c r="CK58" i="17"/>
  <c r="AF47" i="6"/>
  <c r="AG15" i="6"/>
  <c r="CM15" i="6" s="1" a="1"/>
  <c r="CM15" i="6" s="1"/>
  <c r="CK58" i="8"/>
  <c r="CK90" i="8"/>
  <c r="CK90" i="2"/>
  <c r="CK58" i="2"/>
  <c r="CK90" i="18"/>
  <c r="CK58" i="18"/>
  <c r="CM124" i="13"/>
  <c r="CM127" i="13" s="1"/>
  <c r="CM120" i="13" s="1"/>
  <c r="CM88" i="13"/>
  <c r="CM121" i="10"/>
  <c r="CM89" i="10"/>
  <c r="CM124" i="9"/>
  <c r="CM127" i="9" s="1"/>
  <c r="CM120" i="9" s="1"/>
  <c r="CM88" i="9"/>
  <c r="CM121" i="11"/>
  <c r="CM89" i="11"/>
  <c r="CM121" i="19"/>
  <c r="CM89" i="19"/>
  <c r="CM104" i="6"/>
  <c r="CM72" i="6"/>
  <c r="CM118" i="5"/>
  <c r="CM86" i="5"/>
  <c r="CM114" i="12"/>
  <c r="CM82" i="12"/>
  <c r="CM97" i="10"/>
  <c r="CM65" i="10"/>
  <c r="CM115" i="11"/>
  <c r="CM83" i="11"/>
  <c r="CM91" i="10"/>
  <c r="CM59" i="10"/>
  <c r="CM110" i="2"/>
  <c r="CM78" i="2"/>
  <c r="CM108" i="11"/>
  <c r="CM76" i="11"/>
  <c r="CM97" i="4"/>
  <c r="CM65" i="4"/>
  <c r="CM91" i="4"/>
  <c r="CM59" i="4"/>
  <c r="CM95" i="12"/>
  <c r="CM63" i="12"/>
  <c r="CM117" i="21"/>
  <c r="CM85" i="21"/>
  <c r="CM106" i="4"/>
  <c r="CM74" i="4"/>
  <c r="CM109" i="20"/>
  <c r="CM77" i="20"/>
  <c r="CM116" i="4"/>
  <c r="CM84" i="4"/>
  <c r="CM100" i="7"/>
  <c r="CM68" i="7"/>
  <c r="CM108" i="17"/>
  <c r="CM76" i="17"/>
  <c r="CM105" i="10"/>
  <c r="CM73" i="10"/>
  <c r="CM106" i="1"/>
  <c r="CM74" i="1"/>
  <c r="CN117" i="16"/>
  <c r="CN85" i="16"/>
  <c r="CM110" i="19"/>
  <c r="CM78" i="19"/>
  <c r="CM111" i="5"/>
  <c r="CM79" i="5"/>
  <c r="CM98" i="5"/>
  <c r="CM66" i="5"/>
  <c r="CM91" i="18"/>
  <c r="CM59" i="18"/>
  <c r="CM98" i="15"/>
  <c r="CM66" i="15"/>
  <c r="CM116" i="16"/>
  <c r="CM84" i="16"/>
  <c r="CM108" i="14"/>
  <c r="CM76" i="14"/>
  <c r="CM92" i="19"/>
  <c r="CM60" i="19"/>
  <c r="CM104" i="18"/>
  <c r="CM72" i="18"/>
  <c r="CM96" i="7"/>
  <c r="CM64" i="7"/>
  <c r="CM116" i="10"/>
  <c r="CM84" i="10"/>
  <c r="CM92" i="8"/>
  <c r="CM60" i="8"/>
  <c r="CN113" i="14"/>
  <c r="CN81" i="14"/>
  <c r="CM107" i="8"/>
  <c r="CM75" i="8"/>
  <c r="CM117" i="10"/>
  <c r="CM85" i="10"/>
  <c r="CM108" i="21"/>
  <c r="CM76" i="21"/>
  <c r="CM101" i="10"/>
  <c r="CM69" i="10"/>
  <c r="CM107" i="21"/>
  <c r="CM75" i="21"/>
  <c r="CM99" i="11"/>
  <c r="CM67" i="11"/>
  <c r="CN92" i="20"/>
  <c r="CN60" i="20"/>
  <c r="CM118" i="16"/>
  <c r="CM86" i="16"/>
  <c r="CN104" i="8"/>
  <c r="CN72" i="8"/>
  <c r="CM118" i="1"/>
  <c r="CM86" i="1"/>
  <c r="CM102" i="15"/>
  <c r="CM70" i="15"/>
  <c r="CN91" i="7"/>
  <c r="CN59" i="7"/>
  <c r="CM109" i="21"/>
  <c r="CM77" i="21"/>
  <c r="CM100" i="1"/>
  <c r="CM68" i="1"/>
  <c r="AH47" i="19"/>
  <c r="AF47" i="17"/>
  <c r="AG15" i="17"/>
  <c r="CM15" i="17" s="1" a="1"/>
  <c r="CM15" i="17" s="1"/>
  <c r="AF47" i="8"/>
  <c r="AG15" i="8"/>
  <c r="CM15" i="8" s="1" a="1"/>
  <c r="CM15" i="8" s="1"/>
  <c r="CK90" i="21"/>
  <c r="CK58" i="21"/>
  <c r="AF47" i="20"/>
  <c r="AG15" i="20"/>
  <c r="CM15" i="20" s="1" a="1"/>
  <c r="CM15" i="20" s="1"/>
  <c r="CM121" i="12"/>
  <c r="CM89" i="12"/>
  <c r="CM121" i="17"/>
  <c r="CM89" i="17"/>
  <c r="CM121" i="21"/>
  <c r="CM89" i="21"/>
  <c r="CM121" i="6"/>
  <c r="CM89" i="6"/>
  <c r="CM124" i="4"/>
  <c r="CM127" i="4" s="1"/>
  <c r="CM120" i="4" s="1"/>
  <c r="CM88" i="4"/>
  <c r="CM124" i="21"/>
  <c r="CM127" i="21" s="1"/>
  <c r="CM120" i="21" s="1"/>
  <c r="CM88" i="21"/>
  <c r="CM121" i="2"/>
  <c r="CM89" i="2"/>
  <c r="CM124" i="10"/>
  <c r="CM127" i="10" s="1"/>
  <c r="CM120" i="10" s="1"/>
  <c r="CM88" i="10"/>
  <c r="CM124" i="16"/>
  <c r="CM127" i="16" s="1"/>
  <c r="CM120" i="16" s="1"/>
  <c r="CM88" i="16"/>
  <c r="CM121" i="20"/>
  <c r="CM89" i="20"/>
  <c r="CM124" i="17"/>
  <c r="CM127" i="17" s="1"/>
  <c r="CM120" i="17" s="1"/>
  <c r="CM88" i="17"/>
  <c r="CM115" i="19"/>
  <c r="CM83" i="19"/>
  <c r="CM100" i="6"/>
  <c r="CM68" i="6"/>
  <c r="CM100" i="11"/>
  <c r="CM68" i="11"/>
  <c r="CM115" i="8"/>
  <c r="CM83" i="8"/>
  <c r="CM98" i="20"/>
  <c r="CM66" i="20"/>
  <c r="CM119" i="15"/>
  <c r="CM87" i="15"/>
  <c r="CM102" i="18"/>
  <c r="CM70" i="18"/>
  <c r="CM113" i="3"/>
  <c r="CM81" i="3"/>
  <c r="CM108" i="10"/>
  <c r="CM76" i="10"/>
  <c r="CM93" i="6"/>
  <c r="CM61" i="6"/>
  <c r="CM110" i="1"/>
  <c r="CM78" i="1"/>
  <c r="CM101" i="2"/>
  <c r="CM69" i="2"/>
  <c r="CM100" i="8"/>
  <c r="CM68" i="8"/>
  <c r="CM95" i="10"/>
  <c r="CM63" i="10"/>
  <c r="CM115" i="21"/>
  <c r="CM83" i="21"/>
  <c r="CM99" i="19"/>
  <c r="CM67" i="19"/>
  <c r="CM98" i="2"/>
  <c r="CM66" i="2"/>
  <c r="CM109" i="15"/>
  <c r="CM77" i="15"/>
  <c r="CM93" i="18"/>
  <c r="CM61" i="18"/>
  <c r="CM110" i="6"/>
  <c r="CM78" i="6"/>
  <c r="CM110" i="11"/>
  <c r="CM78" i="11"/>
  <c r="CM119" i="12"/>
  <c r="CM87" i="12"/>
  <c r="CM115" i="12"/>
  <c r="CM83" i="12"/>
  <c r="CM106" i="7"/>
  <c r="CM74" i="7"/>
  <c r="CM109" i="17"/>
  <c r="CM77" i="17"/>
  <c r="CN97" i="7"/>
  <c r="CN65" i="7"/>
  <c r="CM93" i="7"/>
  <c r="CM61" i="7"/>
  <c r="CN117" i="7"/>
  <c r="CN85" i="7"/>
  <c r="CM96" i="1"/>
  <c r="CM64" i="1"/>
  <c r="CM98" i="18"/>
  <c r="CM66" i="18"/>
  <c r="CM92" i="15"/>
  <c r="CM60" i="15"/>
  <c r="CM109" i="6"/>
  <c r="CM77" i="6"/>
  <c r="CM104" i="9"/>
  <c r="CM72" i="9"/>
  <c r="CM112" i="15"/>
  <c r="CM80" i="15"/>
  <c r="CM110" i="8"/>
  <c r="CM78" i="8"/>
  <c r="CN99" i="17"/>
  <c r="CN67" i="17"/>
  <c r="CM102" i="4"/>
  <c r="CM70" i="4"/>
  <c r="CM95" i="21"/>
  <c r="CM63" i="21"/>
  <c r="CM110" i="5"/>
  <c r="CM78" i="5"/>
  <c r="CM99" i="18"/>
  <c r="CM67" i="18"/>
  <c r="CM100" i="19"/>
  <c r="CM68" i="19"/>
  <c r="CM95" i="8"/>
  <c r="CM63" i="8"/>
  <c r="CM109" i="18"/>
  <c r="CM77" i="18"/>
  <c r="CM101" i="9"/>
  <c r="CM69" i="9"/>
  <c r="CM115" i="14"/>
  <c r="CM83" i="14"/>
  <c r="CM111" i="12"/>
  <c r="CM79" i="12"/>
  <c r="CM114" i="16"/>
  <c r="CM82" i="16"/>
  <c r="CM113" i="4"/>
  <c r="CM81" i="4"/>
  <c r="CM117" i="2"/>
  <c r="CM85" i="2"/>
  <c r="CM107" i="14"/>
  <c r="CM75" i="14"/>
  <c r="CM94" i="11"/>
  <c r="CM62" i="11"/>
  <c r="CM91" i="11"/>
  <c r="CM59" i="11"/>
  <c r="CM96" i="12"/>
  <c r="CM64" i="12"/>
  <c r="CM111" i="4"/>
  <c r="CM79" i="4"/>
  <c r="CM91" i="14"/>
  <c r="CM59" i="14"/>
  <c r="CM105" i="6"/>
  <c r="CM73" i="6"/>
  <c r="CM97" i="1"/>
  <c r="CM65" i="1"/>
  <c r="CM115" i="2"/>
  <c r="CM83" i="2"/>
  <c r="CM119" i="1"/>
  <c r="CM87" i="1"/>
  <c r="CM94" i="4"/>
  <c r="CM62" i="4"/>
  <c r="CM92" i="13"/>
  <c r="CM60" i="13"/>
  <c r="CM113" i="21"/>
  <c r="CM81" i="21"/>
  <c r="CM91" i="3"/>
  <c r="CM59" i="3"/>
  <c r="CM101" i="15"/>
  <c r="CM69" i="15"/>
  <c r="CM115" i="9"/>
  <c r="CM83" i="9"/>
  <c r="CM111" i="16"/>
  <c r="CM79" i="16"/>
  <c r="CM100" i="21"/>
  <c r="CM68" i="21"/>
  <c r="CN107" i="2"/>
  <c r="CN75" i="2"/>
  <c r="CM97" i="11"/>
  <c r="CM65" i="11"/>
  <c r="CM110" i="4"/>
  <c r="CM78" i="4"/>
  <c r="CM91" i="16"/>
  <c r="CM59" i="16"/>
  <c r="CM115" i="1"/>
  <c r="CM83" i="1"/>
  <c r="CN112" i="17"/>
  <c r="CN80" i="17"/>
  <c r="CM113" i="10"/>
  <c r="CM81" i="10"/>
  <c r="CM108" i="6"/>
  <c r="CM76" i="6"/>
  <c r="CM111" i="13"/>
  <c r="CM79" i="13"/>
  <c r="CM108" i="19"/>
  <c r="CM76" i="19"/>
  <c r="CM111" i="3"/>
  <c r="CM79" i="3"/>
  <c r="CM98" i="8"/>
  <c r="CM66" i="8"/>
  <c r="CM94" i="19"/>
  <c r="CM62" i="19"/>
  <c r="CM112" i="2"/>
  <c r="CM80" i="2"/>
  <c r="CM99" i="15"/>
  <c r="CM67" i="15"/>
  <c r="CM119" i="21"/>
  <c r="CM87" i="21"/>
  <c r="CM101" i="4"/>
  <c r="CM69" i="4"/>
  <c r="CM111" i="18"/>
  <c r="CM79" i="18"/>
  <c r="CM94" i="3"/>
  <c r="CM62" i="3"/>
  <c r="CM118" i="20"/>
  <c r="CM86" i="20"/>
  <c r="CM99" i="4"/>
  <c r="CM67" i="4"/>
  <c r="CM91" i="20"/>
  <c r="CM59" i="20"/>
  <c r="CM103" i="11"/>
  <c r="CM71" i="11"/>
  <c r="CM98" i="9"/>
  <c r="CM66" i="9"/>
  <c r="CM91" i="9"/>
  <c r="CM59" i="9"/>
  <c r="CM95" i="18"/>
  <c r="CM63" i="18"/>
  <c r="CM103" i="16"/>
  <c r="CM71" i="16"/>
  <c r="CM111" i="14"/>
  <c r="CM79" i="14"/>
  <c r="CM106" i="11"/>
  <c r="CM74" i="11"/>
  <c r="CM116" i="15"/>
  <c r="CM84" i="15"/>
  <c r="CM93" i="11"/>
  <c r="CM61" i="11"/>
  <c r="CM111" i="17"/>
  <c r="CM79" i="17"/>
  <c r="CM109" i="5"/>
  <c r="CM77" i="5"/>
  <c r="CM103" i="10"/>
  <c r="CM71" i="10"/>
  <c r="CM114" i="18"/>
  <c r="CM82" i="18"/>
  <c r="CN94" i="9"/>
  <c r="CN62" i="9"/>
  <c r="CM116" i="7"/>
  <c r="CM84" i="7"/>
  <c r="CM108" i="2"/>
  <c r="CM76" i="2"/>
  <c r="CM97" i="19"/>
  <c r="CM65" i="19"/>
  <c r="CM112" i="13"/>
  <c r="CM80" i="13"/>
  <c r="CM102" i="20"/>
  <c r="CM70" i="20"/>
  <c r="CM98" i="4"/>
  <c r="CM66" i="4"/>
  <c r="CM103" i="7"/>
  <c r="CM71" i="7"/>
  <c r="CM97" i="6"/>
  <c r="CM65" i="6"/>
  <c r="CM117" i="14"/>
  <c r="CM85" i="14"/>
  <c r="CM92" i="4"/>
  <c r="CM60" i="4"/>
  <c r="CM111" i="19"/>
  <c r="CM79" i="19"/>
  <c r="CM110" i="3"/>
  <c r="CM78" i="3"/>
  <c r="CN99" i="7"/>
  <c r="CN67" i="7"/>
  <c r="CM104" i="14"/>
  <c r="CM72" i="14"/>
  <c r="CM118" i="11"/>
  <c r="CM86" i="11"/>
  <c r="CM92" i="7"/>
  <c r="CM60" i="7"/>
  <c r="CM108" i="12"/>
  <c r="CM76" i="12"/>
  <c r="CM114" i="4"/>
  <c r="CM82" i="4"/>
  <c r="CM108" i="8"/>
  <c r="CM76" i="8"/>
  <c r="CM94" i="12"/>
  <c r="CM62" i="12"/>
  <c r="CM100" i="12"/>
  <c r="CM68" i="12"/>
  <c r="CM118" i="8"/>
  <c r="CM86" i="8"/>
  <c r="CM95" i="19"/>
  <c r="CM63" i="19"/>
  <c r="CM108" i="3"/>
  <c r="CM76" i="3"/>
  <c r="CM110" i="18"/>
  <c r="CM78" i="18"/>
  <c r="CM107" i="10"/>
  <c r="CM75" i="10"/>
  <c r="CM119" i="8"/>
  <c r="CM87" i="8"/>
  <c r="CM103" i="8"/>
  <c r="CM71" i="8"/>
  <c r="CM109" i="10"/>
  <c r="CM77" i="10"/>
  <c r="CM97" i="13"/>
  <c r="CM65" i="13"/>
  <c r="CM116" i="6"/>
  <c r="CM84" i="6"/>
  <c r="CM102" i="13"/>
  <c r="CM70" i="13"/>
  <c r="CM97" i="15"/>
  <c r="CM65" i="15"/>
  <c r="CM107" i="1"/>
  <c r="CM75" i="1"/>
  <c r="CM93" i="9"/>
  <c r="CM61" i="9"/>
  <c r="CM119" i="6"/>
  <c r="CM87" i="6"/>
  <c r="CM112" i="19"/>
  <c r="CM80" i="19"/>
  <c r="CM97" i="2"/>
  <c r="CM65" i="2"/>
  <c r="CM91" i="1"/>
  <c r="CM59" i="1"/>
  <c r="CM113" i="5"/>
  <c r="CM81" i="5"/>
  <c r="CM104" i="12"/>
  <c r="CM72" i="12"/>
  <c r="CM91" i="8"/>
  <c r="CM59" i="8"/>
  <c r="CM99" i="14"/>
  <c r="CM67" i="14"/>
  <c r="AF47" i="18"/>
  <c r="AG15" i="18"/>
  <c r="CM15" i="18" s="1" a="1"/>
  <c r="CM15" i="18" s="1"/>
  <c r="AF47" i="21"/>
  <c r="AG15" i="21"/>
  <c r="CM15" i="21" s="1" a="1"/>
  <c r="CM15" i="21" s="1"/>
  <c r="CK90" i="20"/>
  <c r="CK58" i="20"/>
  <c r="CM90" i="19"/>
  <c r="CM58" i="19"/>
  <c r="CM90" i="3"/>
  <c r="CM58" i="3"/>
  <c r="CM90" i="1"/>
  <c r="CM58" i="1"/>
  <c r="CM90" i="16"/>
  <c r="CM58" i="16"/>
  <c r="CM90" i="9"/>
  <c r="CM58" i="9"/>
  <c r="AJ24" i="8"/>
  <c r="CP24" i="8" s="1" a="1"/>
  <c r="CP24" i="8" s="1"/>
  <c r="AI20" i="9"/>
  <c r="CO20" i="9" s="1" a="1"/>
  <c r="CO20" i="9" s="1"/>
  <c r="AI30" i="7"/>
  <c r="CO30" i="7" s="1" a="1"/>
  <c r="CO30" i="7" s="1"/>
  <c r="AI40" i="15"/>
  <c r="CO40" i="15" s="1" a="1"/>
  <c r="CO40" i="15" s="1"/>
  <c r="AI24" i="5"/>
  <c r="CO24" i="5" s="1" a="1"/>
  <c r="CO24" i="5" s="1"/>
  <c r="AI43" i="19"/>
  <c r="CO43" i="19" s="1" a="1"/>
  <c r="CO43" i="19" s="1"/>
  <c r="AI21" i="16"/>
  <c r="CO21" i="16" s="1" a="1"/>
  <c r="CO21" i="16" s="1"/>
  <c r="AI28" i="6"/>
  <c r="CO28" i="6" s="1" a="1"/>
  <c r="CO28" i="6" s="1"/>
  <c r="AI17" i="11"/>
  <c r="CO17" i="11" s="1" a="1"/>
  <c r="CO17" i="11" s="1"/>
  <c r="AI40" i="4"/>
  <c r="CO40" i="4" s="1" a="1"/>
  <c r="CO40" i="4" s="1"/>
  <c r="AJ31" i="5"/>
  <c r="CP31" i="5" s="1" a="1"/>
  <c r="CP31" i="5" s="1"/>
  <c r="AI44" i="5"/>
  <c r="CO44" i="5" s="1" a="1"/>
  <c r="CO44" i="5" s="1"/>
  <c r="AI43" i="13"/>
  <c r="CO43" i="13" s="1" a="1"/>
  <c r="CO43" i="13" s="1"/>
  <c r="AJ20" i="5"/>
  <c r="CP20" i="5" s="1" a="1"/>
  <c r="CP20" i="5" s="1"/>
  <c r="AI18" i="19"/>
  <c r="CO18" i="19" s="1" a="1"/>
  <c r="CO18" i="19" s="1"/>
  <c r="AI28" i="3"/>
  <c r="CO28" i="3" s="1" a="1"/>
  <c r="CO28" i="3" s="1"/>
  <c r="AI24" i="20"/>
  <c r="CO24" i="20" s="1" a="1"/>
  <c r="CO24" i="20" s="1"/>
  <c r="AI29" i="11"/>
  <c r="CO29" i="11" s="1" a="1"/>
  <c r="CO29" i="11" s="1"/>
  <c r="AI23" i="17"/>
  <c r="CO23" i="17" s="1" a="1"/>
  <c r="CO23" i="17" s="1"/>
  <c r="AI43" i="2"/>
  <c r="CO43" i="2" s="1" a="1"/>
  <c r="CO43" i="2" s="1"/>
  <c r="AI30" i="20"/>
  <c r="CO30" i="20" s="1" a="1"/>
  <c r="CO30" i="20" s="1"/>
  <c r="AI22" i="5"/>
  <c r="CO22" i="5" s="1" a="1"/>
  <c r="CO22" i="5" s="1"/>
  <c r="AI18" i="1"/>
  <c r="CO18" i="1" s="1" a="1"/>
  <c r="CO18" i="1" s="1"/>
  <c r="AI32" i="9"/>
  <c r="CO32" i="9" s="1" a="1"/>
  <c r="CO32" i="9" s="1"/>
  <c r="AI19" i="13"/>
  <c r="CO19" i="13" s="1" a="1"/>
  <c r="CO19" i="13" s="1"/>
  <c r="AI39" i="11"/>
  <c r="CO39" i="11" s="1" a="1"/>
  <c r="CO39" i="11" s="1"/>
  <c r="AI17" i="1"/>
  <c r="CO17" i="1" s="1" a="1"/>
  <c r="CO17" i="1" s="1"/>
  <c r="AI31" i="2"/>
  <c r="CO31" i="2" s="1" a="1"/>
  <c r="CO31" i="2" s="1"/>
  <c r="AI21" i="20"/>
  <c r="CO21" i="20" s="1" a="1"/>
  <c r="CO21" i="20" s="1"/>
  <c r="AI16" i="6"/>
  <c r="CO16" i="6" s="1" a="1"/>
  <c r="CO16" i="6" s="1"/>
  <c r="AI35" i="12"/>
  <c r="CO35" i="12" s="1" a="1"/>
  <c r="CO35" i="12" s="1"/>
  <c r="AI17" i="9"/>
  <c r="CO17" i="9" s="1" a="1"/>
  <c r="CO17" i="9" s="1"/>
  <c r="AI26" i="5"/>
  <c r="CO26" i="5" s="1" a="1"/>
  <c r="CO26" i="5" s="1"/>
  <c r="AI39" i="2"/>
  <c r="CO39" i="2" s="1" a="1"/>
  <c r="CO39" i="2" s="1"/>
  <c r="AI19" i="10"/>
  <c r="CO19" i="10" s="1" a="1"/>
  <c r="CO19" i="10" s="1"/>
  <c r="AI29" i="2"/>
  <c r="CO29" i="2" s="1" a="1"/>
  <c r="CO29" i="2" s="1"/>
  <c r="AI22" i="12"/>
  <c r="CO22" i="12" s="1" a="1"/>
  <c r="CO22" i="12" s="1"/>
  <c r="AI17" i="17"/>
  <c r="CO17" i="17" s="1" a="1"/>
  <c r="CO17" i="17" s="1"/>
  <c r="AI28" i="20"/>
  <c r="CO28" i="20" s="1" a="1"/>
  <c r="CO28" i="20" s="1"/>
  <c r="AJ25" i="4"/>
  <c r="CP25" i="4" s="1" a="1"/>
  <c r="CP25" i="4" s="1"/>
  <c r="AI18" i="21"/>
  <c r="CO18" i="21" s="1" a="1"/>
  <c r="CO18" i="21" s="1"/>
  <c r="AI20" i="14"/>
  <c r="CO20" i="14" s="1" a="1"/>
  <c r="CO20" i="14" s="1"/>
  <c r="AI21" i="9"/>
  <c r="CO21" i="9" s="1" a="1"/>
  <c r="CO21" i="9" s="1"/>
  <c r="AI39" i="19"/>
  <c r="CO39" i="19" s="1" a="1"/>
  <c r="CO39" i="19" s="1"/>
  <c r="AI44" i="19"/>
  <c r="CO44" i="19" s="1" a="1"/>
  <c r="CO44" i="19" s="1"/>
  <c r="AI42" i="9"/>
  <c r="CO42" i="9" s="1" a="1"/>
  <c r="CO42" i="9" s="1"/>
  <c r="AI32" i="13"/>
  <c r="CO32" i="13" s="1" a="1"/>
  <c r="CO32" i="13" s="1"/>
  <c r="AI31" i="15"/>
  <c r="CO31" i="15" s="1" a="1"/>
  <c r="CO31" i="15" s="1"/>
  <c r="AI34" i="14"/>
  <c r="CO34" i="14" s="1" a="1"/>
  <c r="CO34" i="14" s="1"/>
  <c r="AI31" i="18"/>
  <c r="CO31" i="18" s="1" a="1"/>
  <c r="CO31" i="18" s="1"/>
  <c r="AI31" i="19"/>
  <c r="CO31" i="19" s="1" a="1"/>
  <c r="CO31" i="19" s="1"/>
  <c r="AJ26" i="19"/>
  <c r="CP26" i="19" s="1" a="1"/>
  <c r="CP26" i="19" s="1"/>
  <c r="AI28" i="9"/>
  <c r="CO28" i="9" s="1" a="1"/>
  <c r="CO28" i="9" s="1"/>
  <c r="AJ38" i="7"/>
  <c r="CP38" i="7" s="1" a="1"/>
  <c r="CP38" i="7" s="1"/>
  <c r="AI36" i="11"/>
  <c r="CO36" i="11" s="1" a="1"/>
  <c r="CO36" i="11" s="1"/>
  <c r="AI38" i="20"/>
  <c r="CO38" i="20" s="1" a="1"/>
  <c r="CO38" i="20" s="1"/>
  <c r="AI21" i="19"/>
  <c r="CO21" i="19" s="1" a="1"/>
  <c r="CO21" i="19" s="1"/>
  <c r="AJ38" i="6"/>
  <c r="CP38" i="6" s="1" a="1"/>
  <c r="CP38" i="6" s="1"/>
  <c r="AI36" i="8"/>
  <c r="CO36" i="8" s="1" a="1"/>
  <c r="CO36" i="8" s="1"/>
  <c r="AI34" i="11"/>
  <c r="CO34" i="11" s="1" a="1"/>
  <c r="CO34" i="11" s="1"/>
  <c r="AI39" i="17"/>
  <c r="CO39" i="17" s="1" a="1"/>
  <c r="CO39" i="17" s="1"/>
  <c r="AI37" i="10"/>
  <c r="CO37" i="10" s="1" a="1"/>
  <c r="CO37" i="10" s="1"/>
  <c r="AJ37" i="7"/>
  <c r="CP37" i="7" s="1" a="1"/>
  <c r="CP37" i="7" s="1"/>
  <c r="AI21" i="6"/>
  <c r="CO21" i="6" s="1" a="1"/>
  <c r="CO21" i="6" s="1"/>
  <c r="AI36" i="15"/>
  <c r="CO36" i="15" s="1" a="1"/>
  <c r="CO36" i="15" s="1"/>
  <c r="AI30" i="13"/>
  <c r="CO30" i="13" s="1" a="1"/>
  <c r="CO30" i="13" s="1"/>
  <c r="AI18" i="20"/>
  <c r="CO18" i="20" s="1" a="1"/>
  <c r="CO18" i="20" s="1"/>
  <c r="AI27" i="21"/>
  <c r="CO27" i="21" s="1" a="1"/>
  <c r="CO27" i="21" s="1"/>
  <c r="AI24" i="12"/>
  <c r="CO24" i="12" s="1" a="1"/>
  <c r="CO24" i="12" s="1"/>
  <c r="AI36" i="20"/>
  <c r="CO36" i="20" s="1" a="1"/>
  <c r="CO36" i="20" s="1"/>
  <c r="AI17" i="12"/>
  <c r="CO17" i="12" s="1" a="1"/>
  <c r="CO17" i="12" s="1"/>
  <c r="AI34" i="16"/>
  <c r="CO34" i="16" s="1" a="1"/>
  <c r="CO34" i="16" s="1"/>
  <c r="AI43" i="15"/>
  <c r="CO43" i="15" s="1" a="1"/>
  <c r="CO43" i="15" s="1"/>
  <c r="AI41" i="18"/>
  <c r="CO41" i="18" s="1" a="1"/>
  <c r="CO41" i="18" s="1"/>
  <c r="AI30" i="2"/>
  <c r="CO30" i="2" s="1" a="1"/>
  <c r="CO30" i="2" s="1"/>
  <c r="AI22" i="18"/>
  <c r="CO22" i="18" s="1" a="1"/>
  <c r="CO22" i="18" s="1"/>
  <c r="AI42" i="8"/>
  <c r="CO42" i="8" s="1" a="1"/>
  <c r="CO42" i="8" s="1"/>
  <c r="AI32" i="6"/>
  <c r="CO32" i="6" s="1" a="1"/>
  <c r="CO32" i="6" s="1"/>
  <c r="AI28" i="5"/>
  <c r="CO28" i="5" s="1" a="1"/>
  <c r="CO28" i="5" s="1"/>
  <c r="AI26" i="16"/>
  <c r="CO26" i="16" s="1" a="1"/>
  <c r="CO26" i="16" s="1"/>
  <c r="AI34" i="13"/>
  <c r="CO34" i="13" s="1" a="1"/>
  <c r="CO34" i="13" s="1"/>
  <c r="AI42" i="12"/>
  <c r="CO42" i="12" s="1" a="1"/>
  <c r="CO42" i="12" s="1"/>
  <c r="AI37" i="8"/>
  <c r="CO37" i="8" s="1" a="1"/>
  <c r="CO37" i="8" s="1"/>
  <c r="AI42" i="15"/>
  <c r="CO42" i="15" s="1" a="1"/>
  <c r="CO42" i="15" s="1"/>
  <c r="AI19" i="8"/>
  <c r="CO19" i="8" s="1" a="1"/>
  <c r="CO19" i="8" s="1"/>
  <c r="AI34" i="4"/>
  <c r="CO34" i="4" s="1" a="1"/>
  <c r="CO34" i="4" s="1"/>
  <c r="AI29" i="10"/>
  <c r="CO29" i="10" s="1" a="1"/>
  <c r="CO29" i="10" s="1"/>
  <c r="AI26" i="8"/>
  <c r="CO26" i="8" s="1" a="1"/>
  <c r="CO26" i="8" s="1"/>
  <c r="AI43" i="14"/>
  <c r="CO43" i="14" s="1" a="1"/>
  <c r="CO43" i="14" s="1"/>
  <c r="AI32" i="20"/>
  <c r="CO32" i="20" s="1" a="1"/>
  <c r="CO32" i="20" s="1"/>
  <c r="AI32" i="3"/>
  <c r="CO32" i="3" s="1" a="1"/>
  <c r="CO32" i="3" s="1"/>
  <c r="AI28" i="17"/>
  <c r="CO28" i="17" s="1" a="1"/>
  <c r="CO28" i="17" s="1"/>
  <c r="AI31" i="21"/>
  <c r="CO31" i="21" s="1" a="1"/>
  <c r="CO31" i="21" s="1"/>
  <c r="AI34" i="9"/>
  <c r="CO34" i="9" s="1" a="1"/>
  <c r="CO34" i="9" s="1"/>
  <c r="AI19" i="2"/>
  <c r="CO19" i="2" s="1" a="1"/>
  <c r="CO19" i="2" s="1"/>
  <c r="AJ24" i="2"/>
  <c r="CP24" i="2" s="1" a="1"/>
  <c r="CP24" i="2" s="1"/>
  <c r="AI16" i="13"/>
  <c r="CO16" i="13" s="1" a="1"/>
  <c r="CO16" i="13" s="1"/>
  <c r="AI27" i="3"/>
  <c r="CO27" i="3" s="1" a="1"/>
  <c r="CO27" i="3" s="1"/>
  <c r="AI42" i="17"/>
  <c r="CO42" i="17" s="1" a="1"/>
  <c r="CO42" i="17" s="1"/>
  <c r="AI27" i="10"/>
  <c r="CO27" i="10" s="1" a="1"/>
  <c r="CO27" i="10" s="1"/>
  <c r="AI41" i="1"/>
  <c r="CO41" i="1" s="1" a="1"/>
  <c r="CO41" i="1" s="1"/>
  <c r="AJ39" i="9"/>
  <c r="CP39" i="9" s="1" a="1"/>
  <c r="CP39" i="9" s="1"/>
  <c r="AI34" i="19"/>
  <c r="CO34" i="19" s="1" a="1"/>
  <c r="CO34" i="19" s="1"/>
  <c r="AI30" i="16"/>
  <c r="CO30" i="16" s="1" a="1"/>
  <c r="CO30" i="16" s="1"/>
  <c r="AI27" i="1"/>
  <c r="CO27" i="1" s="1" a="1"/>
  <c r="CO27" i="1" s="1"/>
  <c r="AI39" i="3"/>
  <c r="CO39" i="3" s="1" a="1"/>
  <c r="CO39" i="3" s="1"/>
  <c r="AI25" i="10"/>
  <c r="CO25" i="10" s="1" a="1"/>
  <c r="CO25" i="10" s="1"/>
  <c r="AI21" i="21"/>
  <c r="CO21" i="21" s="1" a="1"/>
  <c r="CO21" i="21" s="1"/>
  <c r="AI26" i="17"/>
  <c r="CO26" i="17" s="1" a="1"/>
  <c r="CO26" i="17" s="1"/>
  <c r="AI38" i="2"/>
  <c r="CO38" i="2" s="1" a="1"/>
  <c r="CO38" i="2" s="1"/>
  <c r="AI27" i="16"/>
  <c r="CO27" i="16" s="1" a="1"/>
  <c r="CO27" i="16" s="1"/>
  <c r="AI29" i="13"/>
  <c r="CO29" i="13" s="1" a="1"/>
  <c r="CO29" i="13" s="1"/>
  <c r="AI30" i="8"/>
  <c r="CO30" i="8" s="1" a="1"/>
  <c r="CO30" i="8" s="1"/>
  <c r="AI30" i="21"/>
  <c r="CO30" i="21" s="1" a="1"/>
  <c r="CO30" i="21" s="1"/>
  <c r="AI21" i="5"/>
  <c r="CO21" i="5" s="1" a="1"/>
  <c r="CO21" i="5" s="1"/>
  <c r="AI33" i="5"/>
  <c r="CO33" i="5" s="1" a="1"/>
  <c r="CO33" i="5" s="1"/>
  <c r="AI26" i="1"/>
  <c r="CO26" i="1" s="1" a="1"/>
  <c r="CO26" i="1" s="1"/>
  <c r="AI34" i="3"/>
  <c r="CO34" i="3" s="1" a="1"/>
  <c r="CO34" i="3" s="1"/>
  <c r="AI23" i="12"/>
  <c r="CO23" i="12" s="1" a="1"/>
  <c r="CO23" i="12" s="1"/>
  <c r="AI22" i="20"/>
  <c r="CO22" i="20" s="1" a="1"/>
  <c r="CO22" i="20" s="1"/>
  <c r="AI36" i="2"/>
  <c r="CO36" i="2" s="1" a="1"/>
  <c r="CO36" i="2" s="1"/>
  <c r="AI29" i="4"/>
  <c r="CO29" i="4" s="1" a="1"/>
  <c r="CO29" i="4" s="1"/>
  <c r="AI35" i="17"/>
  <c r="CO35" i="17" s="1" a="1"/>
  <c r="CO35" i="17" s="1"/>
  <c r="AI25" i="14"/>
  <c r="CO25" i="14" s="1" a="1"/>
  <c r="CO25" i="14" s="1"/>
  <c r="AI38" i="19"/>
  <c r="CO38" i="19" s="1" a="1"/>
  <c r="CO38" i="19" s="1"/>
  <c r="AI31" i="3"/>
  <c r="CO31" i="3" s="1" a="1"/>
  <c r="CO31" i="3" s="1"/>
  <c r="AI17" i="5"/>
  <c r="CO17" i="5" s="1" a="1"/>
  <c r="CO17" i="5" s="1"/>
  <c r="AI30" i="12"/>
  <c r="CO30" i="12" s="1" a="1"/>
  <c r="CO30" i="12" s="1"/>
  <c r="AI18" i="13"/>
  <c r="CO18" i="13" s="1" a="1"/>
  <c r="CO18" i="13" s="1"/>
  <c r="AI33" i="20"/>
  <c r="CO33" i="20" s="1" a="1"/>
  <c r="CO33" i="20" s="1"/>
  <c r="AI28" i="2"/>
  <c r="CO28" i="2" s="1" a="1"/>
  <c r="CO28" i="2" s="1"/>
  <c r="AI43" i="9"/>
  <c r="CO43" i="9" s="1" a="1"/>
  <c r="CO43" i="9" s="1"/>
  <c r="AI19" i="5"/>
  <c r="CO19" i="5" s="1" a="1"/>
  <c r="CO19" i="5" s="1"/>
  <c r="AI24" i="21"/>
  <c r="CO24" i="21" s="1" a="1"/>
  <c r="CO24" i="21" s="1"/>
  <c r="AI34" i="1"/>
  <c r="CO34" i="1" s="1" a="1"/>
  <c r="CO34" i="1" s="1"/>
  <c r="AI35" i="10"/>
  <c r="CO35" i="10" s="1" a="1"/>
  <c r="CO35" i="10" s="1"/>
  <c r="AI30" i="9"/>
  <c r="CO30" i="9" s="1" a="1"/>
  <c r="CO30" i="9" s="1"/>
  <c r="AI29" i="5"/>
  <c r="CO29" i="5" s="1" a="1"/>
  <c r="CO29" i="5" s="1"/>
  <c r="AI44" i="16"/>
  <c r="CO44" i="16" s="1" a="1"/>
  <c r="CO44" i="16" s="1"/>
  <c r="AI42" i="11"/>
  <c r="CO42" i="11" s="1" a="1"/>
  <c r="CO42" i="11" s="1"/>
  <c r="AI18" i="14"/>
  <c r="CO18" i="14" s="1" a="1"/>
  <c r="CO18" i="14" s="1"/>
  <c r="AI32" i="5"/>
  <c r="CO32" i="5" s="1" a="1"/>
  <c r="CO32" i="5" s="1"/>
  <c r="AI23" i="16"/>
  <c r="CO23" i="16" s="1" a="1"/>
  <c r="CO23" i="16" s="1"/>
  <c r="AI35" i="16"/>
  <c r="CO35" i="16" s="1" a="1"/>
  <c r="CO35" i="16" s="1"/>
  <c r="AI28" i="18"/>
  <c r="CO28" i="18" s="1" a="1"/>
  <c r="CO28" i="18" s="1"/>
  <c r="AI44" i="13"/>
  <c r="CO44" i="13" s="1" a="1"/>
  <c r="CO44" i="13" s="1"/>
  <c r="AI44" i="10"/>
  <c r="CO44" i="10" s="1" a="1"/>
  <c r="CO44" i="10" s="1"/>
  <c r="AI39" i="15"/>
  <c r="CO39" i="15" s="1" a="1"/>
  <c r="CO39" i="15" s="1"/>
  <c r="AI19" i="14"/>
  <c r="CO19" i="14" s="1" a="1"/>
  <c r="CO19" i="14" s="1"/>
  <c r="AI23" i="13"/>
  <c r="CO23" i="13" s="1" a="1"/>
  <c r="CO23" i="13" s="1"/>
  <c r="AI43" i="21"/>
  <c r="CO43" i="21" s="1" a="1"/>
  <c r="CO43" i="21" s="1"/>
  <c r="AI29" i="6"/>
  <c r="CO29" i="6" s="1" a="1"/>
  <c r="CO29" i="6" s="1"/>
  <c r="AI28" i="21"/>
  <c r="CO28" i="21" s="1" a="1"/>
  <c r="CO28" i="21" s="1"/>
  <c r="AI43" i="5"/>
  <c r="CO43" i="5" s="1" a="1"/>
  <c r="CO43" i="5" s="1"/>
  <c r="AI37" i="20"/>
  <c r="CO37" i="20" s="1" a="1"/>
  <c r="CO37" i="20" s="1"/>
  <c r="AI39" i="12"/>
  <c r="CO39" i="12" s="1" a="1"/>
  <c r="CO39" i="12" s="1"/>
  <c r="AI41" i="11"/>
  <c r="CO41" i="11" s="1" a="1"/>
  <c r="CO41" i="11" s="1"/>
  <c r="AI22" i="10"/>
  <c r="CO22" i="10" s="1" a="1"/>
  <c r="CO22" i="10" s="1"/>
  <c r="AI35" i="15"/>
  <c r="CO35" i="15" s="1" a="1"/>
  <c r="CO35" i="15" s="1"/>
  <c r="AI40" i="11"/>
  <c r="CO40" i="11" s="1" a="1"/>
  <c r="CO40" i="11" s="1"/>
  <c r="AI16" i="15"/>
  <c r="CO16" i="15" s="1" a="1"/>
  <c r="CO16" i="15" s="1"/>
  <c r="AI16" i="10"/>
  <c r="CO16" i="10" s="1" a="1"/>
  <c r="CO16" i="10" s="1"/>
  <c r="AI21" i="15"/>
  <c r="CO21" i="15" s="1" a="1"/>
  <c r="CO21" i="15" s="1"/>
  <c r="AI35" i="2"/>
  <c r="CO35" i="2" s="1" a="1"/>
  <c r="CO35" i="2" s="1"/>
  <c r="AI37" i="9"/>
  <c r="CO37" i="9" s="1" a="1"/>
  <c r="CO37" i="9" s="1"/>
  <c r="AI33" i="11"/>
  <c r="CO33" i="11" s="1" a="1"/>
  <c r="CO33" i="11" s="1"/>
  <c r="AI29" i="20"/>
  <c r="CO29" i="20" s="1" a="1"/>
  <c r="CO29" i="20" s="1"/>
  <c r="AI22" i="4"/>
  <c r="CO22" i="4" s="1" a="1"/>
  <c r="CO22" i="4" s="1"/>
  <c r="AI16" i="4"/>
  <c r="CO16" i="4" s="1" a="1"/>
  <c r="CO16" i="4" s="1"/>
  <c r="AI35" i="7"/>
  <c r="CO35" i="7" s="1" a="1"/>
  <c r="CO35" i="7" s="1"/>
  <c r="AI20" i="12"/>
  <c r="CO20" i="12" s="1" a="1"/>
  <c r="CO20" i="12" s="1"/>
  <c r="AI23" i="14"/>
  <c r="CO23" i="14" s="1" a="1"/>
  <c r="CO23" i="14" s="1"/>
  <c r="AI18" i="16"/>
  <c r="CO18" i="16" s="1" a="1"/>
  <c r="CO18" i="16" s="1"/>
  <c r="AI42" i="21"/>
  <c r="CO42" i="21" s="1" a="1"/>
  <c r="CO42" i="21" s="1"/>
  <c r="AI42" i="4"/>
  <c r="CO42" i="4" s="1" a="1"/>
  <c r="CO42" i="4" s="1"/>
  <c r="AI33" i="15"/>
  <c r="CO33" i="15" s="1" a="1"/>
  <c r="CO33" i="15" s="1"/>
  <c r="AI31" i="4"/>
  <c r="CO31" i="4" s="1" a="1"/>
  <c r="CO31" i="4" s="1"/>
  <c r="AI18" i="10"/>
  <c r="CO18" i="10" s="1" a="1"/>
  <c r="CO18" i="10" s="1"/>
  <c r="AI34" i="20"/>
  <c r="CO34" i="20" s="1" a="1"/>
  <c r="CO34" i="20" s="1"/>
  <c r="AI28" i="12"/>
  <c r="CO28" i="12" s="1" a="1"/>
  <c r="CO28" i="12" s="1"/>
  <c r="AI41" i="4"/>
  <c r="CO41" i="4" s="1" a="1"/>
  <c r="CO41" i="4" s="1"/>
  <c r="AI26" i="13"/>
  <c r="CO26" i="13" s="1" a="1"/>
  <c r="CO26" i="13" s="1"/>
  <c r="AI25" i="7"/>
  <c r="CO25" i="7" s="1" a="1"/>
  <c r="CO25" i="7" s="1"/>
  <c r="AI33" i="17"/>
  <c r="CO33" i="17" s="1" a="1"/>
  <c r="CO33" i="17" s="1"/>
  <c r="AI33" i="7"/>
  <c r="CO33" i="7" s="1" a="1"/>
  <c r="CO33" i="7" s="1"/>
  <c r="AI33" i="9"/>
  <c r="CO33" i="9" s="1" a="1"/>
  <c r="CO33" i="9" s="1"/>
  <c r="AI30" i="10"/>
  <c r="CO30" i="10" s="1" a="1"/>
  <c r="CO30" i="10" s="1"/>
  <c r="AI19" i="20"/>
  <c r="CO19" i="20" s="1" a="1"/>
  <c r="CO19" i="20" s="1"/>
  <c r="AI31" i="1"/>
  <c r="CO31" i="1" s="1" a="1"/>
  <c r="CO31" i="1" s="1"/>
  <c r="AI23" i="21"/>
  <c r="CO23" i="21" s="1" a="1"/>
  <c r="CO23" i="21" s="1"/>
  <c r="AJ42" i="16"/>
  <c r="CP42" i="16" s="1" a="1"/>
  <c r="CP42" i="16" s="1"/>
  <c r="AI35" i="19"/>
  <c r="CO35" i="19" s="1" a="1"/>
  <c r="CO35" i="19" s="1"/>
  <c r="AI36" i="5"/>
  <c r="CO36" i="5" s="1" a="1"/>
  <c r="CO36" i="5" s="1"/>
  <c r="AI36" i="9"/>
  <c r="CO36" i="9" s="1" a="1"/>
  <c r="CO36" i="9" s="1"/>
  <c r="AI20" i="16"/>
  <c r="CO20" i="16" s="1" a="1"/>
  <c r="CO20" i="16" s="1"/>
  <c r="AI23" i="5"/>
  <c r="CO23" i="5" s="1" a="1"/>
  <c r="CO23" i="5" s="1"/>
  <c r="AI35" i="13"/>
  <c r="CO35" i="13" s="1" a="1"/>
  <c r="CO35" i="13" s="1"/>
  <c r="AI16" i="18"/>
  <c r="CO16" i="18" s="1" a="1"/>
  <c r="CO16" i="18" s="1"/>
  <c r="AJ34" i="8"/>
  <c r="CP34" i="8" s="1" a="1"/>
  <c r="CP34" i="8" s="1"/>
  <c r="AI23" i="15"/>
  <c r="CO23" i="15" s="1" a="1"/>
  <c r="CO23" i="15" s="1"/>
  <c r="AI44" i="20"/>
  <c r="CO44" i="20" s="1" a="1"/>
  <c r="CO44" i="20" s="1"/>
  <c r="AI41" i="16"/>
  <c r="CO41" i="16" s="1" a="1"/>
  <c r="CO41" i="16" s="1"/>
  <c r="AI44" i="18"/>
  <c r="CO44" i="18" s="1" a="1"/>
  <c r="CO44" i="18" s="1"/>
  <c r="AI33" i="14"/>
  <c r="CO33" i="14" s="1" a="1"/>
  <c r="CO33" i="14" s="1"/>
  <c r="AI17" i="19"/>
  <c r="CO17" i="19" s="1" a="1"/>
  <c r="CO17" i="19" s="1"/>
  <c r="AI39" i="6"/>
  <c r="CO39" i="6" s="1" a="1"/>
  <c r="CO39" i="6" s="1"/>
  <c r="AI29" i="18"/>
  <c r="CO29" i="18" s="1" a="1"/>
  <c r="CO29" i="18" s="1"/>
  <c r="AI22" i="8"/>
  <c r="CO22" i="8" s="1" a="1"/>
  <c r="CO22" i="8" s="1"/>
  <c r="AI21" i="7"/>
  <c r="CO21" i="7" s="1" a="1"/>
  <c r="CO21" i="7" s="1"/>
  <c r="AI18" i="3"/>
  <c r="CO18" i="3" s="1" a="1"/>
  <c r="CO18" i="3" s="1"/>
  <c r="AI41" i="10"/>
  <c r="CO41" i="10" s="1" a="1"/>
  <c r="CO41" i="10" s="1"/>
  <c r="AI25" i="9"/>
  <c r="CO25" i="9" s="1" a="1"/>
  <c r="CO25" i="9" s="1"/>
  <c r="AI17" i="8"/>
  <c r="CO17" i="8" s="1" a="1"/>
  <c r="CO17" i="8" s="1"/>
  <c r="AI43" i="17"/>
  <c r="CO43" i="17" s="1" a="1"/>
  <c r="CO43" i="17" s="1"/>
  <c r="AI24" i="1"/>
  <c r="CO24" i="1" s="1" a="1"/>
  <c r="CO24" i="1" s="1"/>
  <c r="AJ38" i="14"/>
  <c r="CP38" i="14" s="1" a="1"/>
  <c r="CP38" i="14" s="1"/>
  <c r="AI40" i="10"/>
  <c r="CO40" i="10" s="1" a="1"/>
  <c r="CO40" i="10" s="1"/>
  <c r="AI32" i="8"/>
  <c r="CO32" i="8" s="1" a="1"/>
  <c r="CO32" i="8" s="1"/>
  <c r="AI32" i="19"/>
  <c r="CO32" i="19" s="1" a="1"/>
  <c r="CO32" i="19" s="1"/>
  <c r="AI42" i="10"/>
  <c r="CO42" i="10" s="1" a="1"/>
  <c r="CO42" i="10" s="1"/>
  <c r="AI19" i="15"/>
  <c r="CO19" i="15" s="1" a="1"/>
  <c r="CO19" i="15" s="1"/>
  <c r="AI33" i="21"/>
  <c r="CO33" i="21" s="1" a="1"/>
  <c r="CO33" i="21" s="1"/>
  <c r="AI32" i="16"/>
  <c r="CO32" i="16" s="1" a="1"/>
  <c r="CO32" i="16" s="1"/>
  <c r="AI26" i="10"/>
  <c r="CO26" i="10" s="1" a="1"/>
  <c r="CO26" i="10" s="1"/>
  <c r="AI16" i="19"/>
  <c r="CO16" i="19" s="1" a="1"/>
  <c r="CO16" i="19" s="1"/>
  <c r="AI32" i="21"/>
  <c r="CO32" i="21" s="1" a="1"/>
  <c r="CO32" i="21" s="1"/>
  <c r="AI40" i="7"/>
  <c r="CO40" i="7" s="1" a="1"/>
  <c r="CO40" i="7" s="1"/>
  <c r="AI24" i="11"/>
  <c r="CO24" i="11" s="1" a="1"/>
  <c r="CO24" i="11" s="1"/>
  <c r="AI37" i="11"/>
  <c r="CO37" i="11" s="1" a="1"/>
  <c r="CO37" i="11" s="1"/>
  <c r="AJ17" i="20"/>
  <c r="CP17" i="20" s="1" a="1"/>
  <c r="CP17" i="20" s="1"/>
  <c r="AI24" i="13"/>
  <c r="CO24" i="13" s="1" a="1"/>
  <c r="CO24" i="13" s="1"/>
  <c r="AI43" i="16"/>
  <c r="CO43" i="16" s="1" a="1"/>
  <c r="CO43" i="16" s="1"/>
  <c r="AI27" i="7"/>
  <c r="CO27" i="7" s="1" a="1"/>
  <c r="CO27" i="7" s="1"/>
  <c r="AI43" i="3"/>
  <c r="CO43" i="3" s="1" a="1"/>
  <c r="CO43" i="3" s="1"/>
  <c r="AJ29" i="8"/>
  <c r="CP29" i="8" s="1" a="1"/>
  <c r="CP29" i="8" s="1"/>
  <c r="AI22" i="3"/>
  <c r="CO22" i="3" s="1" a="1"/>
  <c r="CO22" i="3" s="1"/>
  <c r="AI43" i="1"/>
  <c r="CO43" i="1" s="1" a="1"/>
  <c r="CO43" i="1" s="1"/>
  <c r="AI28" i="4"/>
  <c r="CO28" i="4" s="1" a="1"/>
  <c r="CO28" i="4" s="1"/>
  <c r="AI27" i="15"/>
  <c r="CO27" i="15" s="1" a="1"/>
  <c r="CO27" i="15" s="1"/>
  <c r="AI39" i="20"/>
  <c r="CO39" i="20" s="1" a="1"/>
  <c r="CO39" i="20" s="1"/>
  <c r="AJ16" i="7"/>
  <c r="CP16" i="7" s="1" a="1"/>
  <c r="CP16" i="7" s="1"/>
  <c r="AI21" i="14"/>
  <c r="CO21" i="14" s="1" a="1"/>
  <c r="CO21" i="14" s="1"/>
  <c r="AI34" i="21"/>
  <c r="CO34" i="21" s="1" a="1"/>
  <c r="CO34" i="21" s="1"/>
  <c r="AI21" i="11"/>
  <c r="CO21" i="11" s="1" a="1"/>
  <c r="CO21" i="11" s="1"/>
  <c r="AI32" i="18"/>
  <c r="CO32" i="18" s="1" a="1"/>
  <c r="CO32" i="18" s="1"/>
  <c r="AJ42" i="3"/>
  <c r="CP42" i="3" s="1" a="1"/>
  <c r="CP42" i="3" s="1"/>
  <c r="AI30" i="5"/>
  <c r="CO30" i="5" s="1" a="1"/>
  <c r="CO30" i="5" s="1"/>
  <c r="AI31" i="16"/>
  <c r="CO31" i="16" s="1" a="1"/>
  <c r="CO31" i="16" s="1"/>
  <c r="AI41" i="5"/>
  <c r="CO41" i="5" s="1" a="1"/>
  <c r="CO41" i="5" s="1"/>
  <c r="AI16" i="12"/>
  <c r="CO16" i="12" s="1" a="1"/>
  <c r="CO16" i="12" s="1"/>
  <c r="AI25" i="1"/>
  <c r="CO25" i="1" s="1" a="1"/>
  <c r="CO25" i="1" s="1"/>
  <c r="AI38" i="11"/>
  <c r="CO38" i="11" s="1" a="1"/>
  <c r="CO38" i="11" s="1"/>
  <c r="AI24" i="9"/>
  <c r="CO24" i="9" s="1" a="1"/>
  <c r="CO24" i="9" s="1"/>
  <c r="AI37" i="14"/>
  <c r="CO37" i="14" s="1" a="1"/>
  <c r="CO37" i="14" s="1"/>
  <c r="AI42" i="13"/>
  <c r="CO42" i="13" s="1" a="1"/>
  <c r="CO42" i="13" s="1"/>
  <c r="AI43" i="10"/>
  <c r="CO43" i="10" s="1" a="1"/>
  <c r="CO43" i="10" s="1"/>
  <c r="AI37" i="6"/>
  <c r="CO37" i="6" s="1" a="1"/>
  <c r="CO37" i="6" s="1"/>
  <c r="AI27" i="5"/>
  <c r="CO27" i="5" s="1" a="1"/>
  <c r="CO27" i="5" s="1"/>
  <c r="AI34" i="2"/>
  <c r="CO34" i="2" s="1" a="1"/>
  <c r="CO34" i="2" s="1"/>
  <c r="AI33" i="13"/>
  <c r="CO33" i="13" s="1" a="1"/>
  <c r="CO33" i="13" s="1"/>
  <c r="AI43" i="4"/>
  <c r="CO43" i="4" s="1" a="1"/>
  <c r="CO43" i="4" s="1"/>
  <c r="AI31" i="14"/>
  <c r="CO31" i="14" s="1" a="1"/>
  <c r="CO31" i="14" s="1"/>
  <c r="AI21" i="4"/>
  <c r="CO21" i="4" s="1" a="1"/>
  <c r="CO21" i="4" s="1"/>
  <c r="AI41" i="2"/>
  <c r="CO41" i="2" s="1" a="1"/>
  <c r="CO41" i="2" s="1"/>
  <c r="AI32" i="17"/>
  <c r="CO32" i="17" s="1" a="1"/>
  <c r="CO32" i="17" s="1"/>
  <c r="AI15" i="19"/>
  <c r="CO15" i="19" s="1" a="1"/>
  <c r="CO15" i="19" s="1"/>
  <c r="AI39" i="5"/>
  <c r="CO39" i="5" s="1" a="1"/>
  <c r="CO39" i="5" s="1"/>
  <c r="AI20" i="20"/>
  <c r="CO20" i="20" s="1" a="1"/>
  <c r="CO20" i="20" s="1"/>
  <c r="AI23" i="6"/>
  <c r="CO23" i="6" s="1" a="1"/>
  <c r="CO23" i="6" s="1"/>
  <c r="AI36" i="1"/>
  <c r="CO36" i="1" s="1" a="1"/>
  <c r="CO36" i="1" s="1"/>
  <c r="AI44" i="14"/>
  <c r="CO44" i="14" s="1" a="1"/>
  <c r="CO44" i="14" s="1"/>
  <c r="AI35" i="14"/>
  <c r="CO35" i="14" s="1" a="1"/>
  <c r="CO35" i="14" s="1"/>
  <c r="AI28" i="15"/>
  <c r="CO28" i="15" s="1" a="1"/>
  <c r="CO28" i="15" s="1"/>
  <c r="AI20" i="2"/>
  <c r="CO20" i="2" s="1" a="1"/>
  <c r="CO20" i="2" s="1"/>
  <c r="AI20" i="17"/>
  <c r="CO20" i="17" s="1" a="1"/>
  <c r="CO20" i="17" s="1"/>
  <c r="AI23" i="19"/>
  <c r="CO23" i="19" s="1" a="1"/>
  <c r="CO23" i="19" s="1"/>
  <c r="AI22" i="14"/>
  <c r="CO22" i="14" s="1" a="1"/>
  <c r="CO22" i="14" s="1"/>
  <c r="AI21" i="13"/>
  <c r="CO21" i="13" s="1" a="1"/>
  <c r="CO21" i="13" s="1"/>
  <c r="AI39" i="7"/>
  <c r="CO39" i="7" s="1" a="1"/>
  <c r="CO39" i="7" s="1"/>
  <c r="AI29" i="21"/>
  <c r="CO29" i="21" s="1" a="1"/>
  <c r="CO29" i="21" s="1"/>
  <c r="AI42" i="6"/>
  <c r="CO42" i="6" s="1" a="1"/>
  <c r="CO42" i="6" s="1"/>
  <c r="AI40" i="13"/>
  <c r="CO40" i="13" s="1" a="1"/>
  <c r="CO40" i="13" s="1"/>
  <c r="AI38" i="13"/>
  <c r="CO38" i="13" s="1" a="1"/>
  <c r="CO38" i="13" s="1"/>
  <c r="AI44" i="7"/>
  <c r="CO44" i="7" s="1" a="1"/>
  <c r="CO44" i="7" s="1"/>
  <c r="AI30" i="3"/>
  <c r="CO30" i="3" s="1" a="1"/>
  <c r="CO30" i="3" s="1"/>
  <c r="AJ19" i="6"/>
  <c r="CP19" i="6" s="1" a="1"/>
  <c r="CP19" i="6" s="1"/>
  <c r="AI17" i="18"/>
  <c r="CO17" i="18" s="1" a="1"/>
  <c r="CO17" i="18" s="1"/>
  <c r="AI27" i="14"/>
  <c r="CO27" i="14" s="1" a="1"/>
  <c r="CO27" i="14" s="1"/>
  <c r="AI22" i="16"/>
  <c r="CO22" i="16" s="1" a="1"/>
  <c r="CO22" i="16" s="1"/>
  <c r="AI19" i="1"/>
  <c r="CO19" i="1" s="1" a="1"/>
  <c r="CO19" i="1" s="1"/>
  <c r="AI20" i="1"/>
  <c r="CO20" i="1" s="1" a="1"/>
  <c r="CO20" i="1" s="1"/>
  <c r="AJ20" i="6"/>
  <c r="CP20" i="6" s="1" a="1"/>
  <c r="CP20" i="6" s="1"/>
  <c r="AI21" i="3"/>
  <c r="CO21" i="3" s="1" a="1"/>
  <c r="CO21" i="3" s="1"/>
  <c r="AI20" i="11"/>
  <c r="CO20" i="11" s="1" a="1"/>
  <c r="CO20" i="11" s="1"/>
  <c r="AI16" i="2"/>
  <c r="CO16" i="2" s="1" a="1"/>
  <c r="CO16" i="2" s="1"/>
  <c r="AI32" i="4"/>
  <c r="CO32" i="4" s="1" a="1"/>
  <c r="CO32" i="4" s="1"/>
  <c r="AI36" i="21"/>
  <c r="CO36" i="21" s="1" a="1"/>
  <c r="CO36" i="21" s="1"/>
  <c r="AI19" i="16"/>
  <c r="CO19" i="16" s="1" a="1"/>
  <c r="CO19" i="16" s="1"/>
  <c r="AI25" i="17"/>
  <c r="CO25" i="17" s="1" a="1"/>
  <c r="CO25" i="17" s="1"/>
  <c r="AI30" i="18"/>
  <c r="CO30" i="18" s="1" a="1"/>
  <c r="CO30" i="18" s="1"/>
  <c r="AI40" i="17"/>
  <c r="CO40" i="17" s="1" a="1"/>
  <c r="CO40" i="17" s="1"/>
  <c r="AI29" i="15"/>
  <c r="CO29" i="15" s="1" a="1"/>
  <c r="CO29" i="15" s="1"/>
  <c r="AI30" i="15"/>
  <c r="CO30" i="15" s="1" a="1"/>
  <c r="CO30" i="15" s="1"/>
  <c r="AI33" i="18"/>
  <c r="CO33" i="18" s="1" a="1"/>
  <c r="CO33" i="18" s="1"/>
  <c r="AI44" i="2"/>
  <c r="CO44" i="2" s="1" a="1"/>
  <c r="CO44" i="2" s="1"/>
  <c r="AI40" i="19"/>
  <c r="CO40" i="19" s="1" a="1"/>
  <c r="CO40" i="19" s="1"/>
  <c r="AI25" i="6"/>
  <c r="CO25" i="6" s="1" a="1"/>
  <c r="CO25" i="6" s="1"/>
  <c r="AI25" i="11"/>
  <c r="CO25" i="11" s="1" a="1"/>
  <c r="CO25" i="11" s="1"/>
  <c r="AI40" i="8"/>
  <c r="CO40" i="8" s="1" a="1"/>
  <c r="CO40" i="8" s="1"/>
  <c r="AI23" i="20"/>
  <c r="CO23" i="20" s="1" a="1"/>
  <c r="CO23" i="20" s="1"/>
  <c r="AI44" i="15"/>
  <c r="CO44" i="15" s="1" a="1"/>
  <c r="CO44" i="15" s="1"/>
  <c r="AI27" i="18"/>
  <c r="CO27" i="18" s="1" a="1"/>
  <c r="CO27" i="18" s="1"/>
  <c r="AI38" i="3"/>
  <c r="CO38" i="3" s="1" a="1"/>
  <c r="CO38" i="3" s="1"/>
  <c r="AI33" i="10"/>
  <c r="CO33" i="10" s="1" a="1"/>
  <c r="CO33" i="10" s="1"/>
  <c r="AI18" i="6"/>
  <c r="CO18" i="6" s="1" a="1"/>
  <c r="CO18" i="6" s="1"/>
  <c r="AI35" i="1"/>
  <c r="CO35" i="1" s="1" a="1"/>
  <c r="CO35" i="1" s="1"/>
  <c r="AI26" i="2"/>
  <c r="CO26" i="2" s="1" a="1"/>
  <c r="CO26" i="2" s="1"/>
  <c r="AI25" i="8"/>
  <c r="CO25" i="8" s="1" a="1"/>
  <c r="CO25" i="8" s="1"/>
  <c r="AI20" i="10"/>
  <c r="CO20" i="10" s="1" a="1"/>
  <c r="CO20" i="10" s="1"/>
  <c r="AI40" i="21"/>
  <c r="CO40" i="21" s="1" a="1"/>
  <c r="CO40" i="21" s="1"/>
  <c r="AI24" i="19"/>
  <c r="CO24" i="19" s="1" a="1"/>
  <c r="CO24" i="19" s="1"/>
  <c r="AI23" i="2"/>
  <c r="CO23" i="2" s="1" a="1"/>
  <c r="CO23" i="2" s="1"/>
  <c r="AI15" i="3"/>
  <c r="CO15" i="3" s="1" a="1"/>
  <c r="CO15" i="3" s="1"/>
  <c r="AI34" i="15"/>
  <c r="CO34" i="15" s="1" a="1"/>
  <c r="CO34" i="15" s="1"/>
  <c r="AI18" i="18"/>
  <c r="CO18" i="18" s="1" a="1"/>
  <c r="CO18" i="18" s="1"/>
  <c r="AI35" i="6"/>
  <c r="CO35" i="6" s="1" a="1"/>
  <c r="CO35" i="6" s="1"/>
  <c r="AI35" i="11"/>
  <c r="CO35" i="11" s="1" a="1"/>
  <c r="CO35" i="11" s="1"/>
  <c r="AI44" i="12"/>
  <c r="CO44" i="12" s="1" a="1"/>
  <c r="CO44" i="12" s="1"/>
  <c r="AI40" i="12"/>
  <c r="CO40" i="12" s="1" a="1"/>
  <c r="CO40" i="12" s="1"/>
  <c r="AI31" i="7"/>
  <c r="CO31" i="7" s="1" a="1"/>
  <c r="CO31" i="7" s="1"/>
  <c r="AI34" i="17"/>
  <c r="CO34" i="17" s="1" a="1"/>
  <c r="CO34" i="17" s="1"/>
  <c r="AJ22" i="7"/>
  <c r="CP22" i="7" s="1" a="1"/>
  <c r="CP22" i="7" s="1"/>
  <c r="AI18" i="7"/>
  <c r="CO18" i="7" s="1" a="1"/>
  <c r="CO18" i="7" s="1"/>
  <c r="AJ42" i="7"/>
  <c r="CP42" i="7" s="1" a="1"/>
  <c r="CP42" i="7" s="1"/>
  <c r="AI21" i="1"/>
  <c r="CO21" i="1" s="1" a="1"/>
  <c r="CO21" i="1" s="1"/>
  <c r="AI23" i="18"/>
  <c r="CO23" i="18" s="1" a="1"/>
  <c r="CO23" i="18" s="1"/>
  <c r="AI17" i="15"/>
  <c r="CO17" i="15" s="1" a="1"/>
  <c r="CO17" i="15" s="1"/>
  <c r="AI34" i="6"/>
  <c r="CO34" i="6" s="1" a="1"/>
  <c r="CO34" i="6" s="1"/>
  <c r="AI29" i="9"/>
  <c r="CO29" i="9" s="1" a="1"/>
  <c r="CO29" i="9" s="1"/>
  <c r="AI37" i="15"/>
  <c r="CO37" i="15" s="1" a="1"/>
  <c r="CO37" i="15" s="1"/>
  <c r="AI35" i="8"/>
  <c r="CO35" i="8" s="1" a="1"/>
  <c r="CO35" i="8" s="1"/>
  <c r="AJ24" i="17"/>
  <c r="CP24" i="17" s="1" a="1"/>
  <c r="CP24" i="17" s="1"/>
  <c r="AI27" i="4"/>
  <c r="CO27" i="4" s="1" a="1"/>
  <c r="CO27" i="4" s="1"/>
  <c r="AI20" i="21"/>
  <c r="CO20" i="21" s="1" a="1"/>
  <c r="CO20" i="21" s="1"/>
  <c r="AI35" i="5"/>
  <c r="CO35" i="5" s="1" a="1"/>
  <c r="CO35" i="5" s="1"/>
  <c r="AI24" i="18"/>
  <c r="CO24" i="18" s="1" a="1"/>
  <c r="CO24" i="18" s="1"/>
  <c r="AI25" i="19"/>
  <c r="CO25" i="19" s="1" a="1"/>
  <c r="CO25" i="19" s="1"/>
  <c r="AI20" i="8"/>
  <c r="CO20" i="8" s="1" a="1"/>
  <c r="CO20" i="8" s="1"/>
  <c r="AI34" i="18"/>
  <c r="CO34" i="18" s="1" a="1"/>
  <c r="CO34" i="18" s="1"/>
  <c r="AI26" i="9"/>
  <c r="CO26" i="9" s="1" a="1"/>
  <c r="CO26" i="9" s="1"/>
  <c r="AI40" i="14"/>
  <c r="CO40" i="14" s="1" a="1"/>
  <c r="CO40" i="14" s="1"/>
  <c r="AI36" i="12"/>
  <c r="CO36" i="12" s="1" a="1"/>
  <c r="CO36" i="12" s="1"/>
  <c r="AI39" i="16"/>
  <c r="CO39" i="16" s="1" a="1"/>
  <c r="CO39" i="16" s="1"/>
  <c r="AI38" i="4"/>
  <c r="CO38" i="4" s="1" a="1"/>
  <c r="CO38" i="4" s="1"/>
  <c r="AI15" i="1"/>
  <c r="CO15" i="1" s="1" a="1"/>
  <c r="CO15" i="1" s="1"/>
  <c r="AI42" i="2"/>
  <c r="CO42" i="2" s="1" a="1"/>
  <c r="CO42" i="2" s="1"/>
  <c r="AI32" i="14"/>
  <c r="CO32" i="14" s="1" a="1"/>
  <c r="CO32" i="14" s="1"/>
  <c r="AI19" i="11"/>
  <c r="CO19" i="11" s="1" a="1"/>
  <c r="CO19" i="11" s="1"/>
  <c r="AI16" i="11"/>
  <c r="CO16" i="11" s="1" a="1"/>
  <c r="CO16" i="11" s="1"/>
  <c r="AI21" i="12"/>
  <c r="CO21" i="12" s="1" a="1"/>
  <c r="CO21" i="12" s="1"/>
  <c r="AI36" i="4"/>
  <c r="CO36" i="4" s="1" a="1"/>
  <c r="CO36" i="4" s="1"/>
  <c r="AI16" i="14"/>
  <c r="CO16" i="14" s="1" a="1"/>
  <c r="CO16" i="14" s="1"/>
  <c r="AI30" i="6"/>
  <c r="CO30" i="6" s="1" a="1"/>
  <c r="CO30" i="6" s="1"/>
  <c r="AI22" i="1"/>
  <c r="CO22" i="1" s="1" a="1"/>
  <c r="CO22" i="1" s="1"/>
  <c r="AI40" i="2"/>
  <c r="CO40" i="2" s="1" a="1"/>
  <c r="CO40" i="2" s="1"/>
  <c r="AI44" i="1"/>
  <c r="CO44" i="1" s="1" a="1"/>
  <c r="CO44" i="1" s="1"/>
  <c r="AI19" i="4"/>
  <c r="CO19" i="4" s="1" a="1"/>
  <c r="CO19" i="4" s="1"/>
  <c r="AI17" i="13"/>
  <c r="CO17" i="13" s="1" a="1"/>
  <c r="CO17" i="13" s="1"/>
  <c r="AI38" i="21"/>
  <c r="CO38" i="21" s="1" a="1"/>
  <c r="CO38" i="21" s="1"/>
  <c r="AI16" i="3"/>
  <c r="CO16" i="3" s="1" a="1"/>
  <c r="CO16" i="3" s="1"/>
  <c r="AI26" i="15"/>
  <c r="CO26" i="15" s="1" a="1"/>
  <c r="CO26" i="15" s="1"/>
  <c r="AI40" i="9"/>
  <c r="CO40" i="9" s="1" a="1"/>
  <c r="CO40" i="9" s="1"/>
  <c r="AI36" i="16"/>
  <c r="CO36" i="16" s="1" a="1"/>
  <c r="CO36" i="16" s="1"/>
  <c r="AI25" i="21"/>
  <c r="CO25" i="21" s="1" a="1"/>
  <c r="CO25" i="21" s="1"/>
  <c r="AJ32" i="2"/>
  <c r="CP32" i="2" s="1" a="1"/>
  <c r="CP32" i="2" s="1"/>
  <c r="AI22" i="11"/>
  <c r="CO22" i="11" s="1" a="1"/>
  <c r="CO22" i="11" s="1"/>
  <c r="AI35" i="4"/>
  <c r="CO35" i="4" s="1" a="1"/>
  <c r="CO35" i="4" s="1"/>
  <c r="AI16" i="16"/>
  <c r="CO16" i="16" s="1" a="1"/>
  <c r="CO16" i="16" s="1"/>
  <c r="AI40" i="1"/>
  <c r="CO40" i="1" s="1" a="1"/>
  <c r="CO40" i="1" s="1"/>
  <c r="AJ37" i="17"/>
  <c r="CP37" i="17" s="1" a="1"/>
  <c r="CP37" i="17" s="1"/>
  <c r="AI38" i="10"/>
  <c r="CO38" i="10" s="1" a="1"/>
  <c r="CO38" i="10" s="1"/>
  <c r="AI33" i="6"/>
  <c r="CO33" i="6" s="1" a="1"/>
  <c r="CO33" i="6" s="1"/>
  <c r="AI36" i="13"/>
  <c r="CO36" i="13" s="1" a="1"/>
  <c r="CO36" i="13" s="1"/>
  <c r="AI33" i="19"/>
  <c r="CO33" i="19" s="1" a="1"/>
  <c r="CO33" i="19" s="1"/>
  <c r="AI36" i="3"/>
  <c r="CO36" i="3" s="1" a="1"/>
  <c r="CO36" i="3" s="1"/>
  <c r="AI23" i="8"/>
  <c r="CO23" i="8" s="1" a="1"/>
  <c r="CO23" i="8" s="1"/>
  <c r="AI19" i="19"/>
  <c r="CO19" i="19" s="1" a="1"/>
  <c r="CO19" i="19" s="1"/>
  <c r="AI37" i="2"/>
  <c r="CO37" i="2" s="1" a="1"/>
  <c r="CO37" i="2" s="1"/>
  <c r="AI24" i="15"/>
  <c r="CO24" i="15" s="1" a="1"/>
  <c r="CO24" i="15" s="1"/>
  <c r="AI44" i="21"/>
  <c r="CO44" i="21" s="1" a="1"/>
  <c r="CO44" i="21" s="1"/>
  <c r="AI26" i="4"/>
  <c r="CO26" i="4" s="1" a="1"/>
  <c r="CO26" i="4" s="1"/>
  <c r="AI36" i="18"/>
  <c r="CO36" i="18" s="1" a="1"/>
  <c r="CO36" i="18" s="1"/>
  <c r="AI19" i="3"/>
  <c r="CO19" i="3" s="1" a="1"/>
  <c r="CO19" i="3" s="1"/>
  <c r="AI43" i="20"/>
  <c r="CO43" i="20" s="1" a="1"/>
  <c r="CO43" i="20" s="1"/>
  <c r="AI24" i="4"/>
  <c r="CO24" i="4" s="1" a="1"/>
  <c r="CO24" i="4" s="1"/>
  <c r="AI16" i="20"/>
  <c r="CO16" i="20" s="1" a="1"/>
  <c r="CO16" i="20" s="1"/>
  <c r="AI28" i="11"/>
  <c r="CO28" i="11" s="1" a="1"/>
  <c r="CO28" i="11" s="1"/>
  <c r="AI23" i="9"/>
  <c r="CO23" i="9" s="1" a="1"/>
  <c r="CO23" i="9" s="1"/>
  <c r="AI16" i="9"/>
  <c r="CO16" i="9" s="1" a="1"/>
  <c r="CO16" i="9" s="1"/>
  <c r="AI20" i="18"/>
  <c r="CO20" i="18" s="1" a="1"/>
  <c r="CO20" i="18" s="1"/>
  <c r="AI28" i="16"/>
  <c r="CO28" i="16" s="1" a="1"/>
  <c r="CO28" i="16" s="1"/>
  <c r="AI36" i="14"/>
  <c r="CO36" i="14" s="1" a="1"/>
  <c r="CO36" i="14" s="1"/>
  <c r="AI31" i="11"/>
  <c r="CO31" i="11" s="1" a="1"/>
  <c r="CO31" i="11" s="1"/>
  <c r="AI41" i="15"/>
  <c r="CO41" i="15" s="1" a="1"/>
  <c r="CO41" i="15" s="1"/>
  <c r="AI18" i="11"/>
  <c r="CO18" i="11" s="1" a="1"/>
  <c r="CO18" i="11" s="1"/>
  <c r="AI36" i="17"/>
  <c r="CO36" i="17" s="1" a="1"/>
  <c r="CO36" i="17" s="1"/>
  <c r="AI34" i="5"/>
  <c r="CO34" i="5" s="1" a="1"/>
  <c r="CO34" i="5" s="1"/>
  <c r="AI28" i="10"/>
  <c r="CO28" i="10" s="1" a="1"/>
  <c r="CO28" i="10" s="1"/>
  <c r="AI39" i="18"/>
  <c r="CO39" i="18" s="1" a="1"/>
  <c r="CO39" i="18" s="1"/>
  <c r="AJ19" i="9"/>
  <c r="CP19" i="9" s="1" a="1"/>
  <c r="CP19" i="9" s="1"/>
  <c r="AI41" i="7"/>
  <c r="CO41" i="7" s="1" a="1"/>
  <c r="CO41" i="7" s="1"/>
  <c r="AI33" i="2"/>
  <c r="CO33" i="2" s="1" a="1"/>
  <c r="CO33" i="2" s="1"/>
  <c r="AI22" i="19"/>
  <c r="CO22" i="19" s="1" a="1"/>
  <c r="CO22" i="19" s="1"/>
  <c r="AI37" i="13"/>
  <c r="CO37" i="13" s="1" a="1"/>
  <c r="CO37" i="13" s="1"/>
  <c r="AI27" i="20"/>
  <c r="CO27" i="20" s="1" a="1"/>
  <c r="CO27" i="20" s="1"/>
  <c r="AI23" i="4"/>
  <c r="CO23" i="4" s="1" a="1"/>
  <c r="CO23" i="4" s="1"/>
  <c r="AI28" i="7"/>
  <c r="CO28" i="7" s="1" a="1"/>
  <c r="CO28" i="7" s="1"/>
  <c r="AI22" i="6"/>
  <c r="CO22" i="6" s="1" a="1"/>
  <c r="CO22" i="6" s="1"/>
  <c r="AI42" i="14"/>
  <c r="CO42" i="14" s="1" a="1"/>
  <c r="CO42" i="14" s="1"/>
  <c r="AI17" i="4"/>
  <c r="CO17" i="4" s="1" a="1"/>
  <c r="CO17" i="4" s="1"/>
  <c r="AI36" i="19"/>
  <c r="CO36" i="19" s="1" a="1"/>
  <c r="CO36" i="19" s="1"/>
  <c r="AI35" i="3"/>
  <c r="CO35" i="3" s="1" a="1"/>
  <c r="CO35" i="3" s="1"/>
  <c r="AJ24" i="7"/>
  <c r="CP24" i="7" s="1" a="1"/>
  <c r="CP24" i="7" s="1"/>
  <c r="AI29" i="14"/>
  <c r="CO29" i="14" s="1" a="1"/>
  <c r="CO29" i="14" s="1"/>
  <c r="AI43" i="11"/>
  <c r="CO43" i="11" s="1" a="1"/>
  <c r="CO43" i="11" s="1"/>
  <c r="AI17" i="7"/>
  <c r="CO17" i="7" s="1" a="1"/>
  <c r="CO17" i="7" s="1"/>
  <c r="AI33" i="12"/>
  <c r="CO33" i="12" s="1" a="1"/>
  <c r="CO33" i="12" s="1"/>
  <c r="AI39" i="4"/>
  <c r="CO39" i="4" s="1" a="1"/>
  <c r="CO39" i="4" s="1"/>
  <c r="AI33" i="8"/>
  <c r="CO33" i="8" s="1" a="1"/>
  <c r="CO33" i="8" s="1"/>
  <c r="AI19" i="12"/>
  <c r="CO19" i="12" s="1" a="1"/>
  <c r="CO19" i="12" s="1"/>
  <c r="AI25" i="12"/>
  <c r="CO25" i="12" s="1" a="1"/>
  <c r="CO25" i="12" s="1"/>
  <c r="AI43" i="8"/>
  <c r="CO43" i="8" s="1" a="1"/>
  <c r="CO43" i="8" s="1"/>
  <c r="AI20" i="19"/>
  <c r="CO20" i="19" s="1" a="1"/>
  <c r="CO20" i="19" s="1"/>
  <c r="AI33" i="3"/>
  <c r="CO33" i="3" s="1" a="1"/>
  <c r="CO33" i="3" s="1"/>
  <c r="AI35" i="18"/>
  <c r="CO35" i="18" s="1" a="1"/>
  <c r="CO35" i="18" s="1"/>
  <c r="AI32" i="10"/>
  <c r="CO32" i="10" s="1" a="1"/>
  <c r="CO32" i="10" s="1"/>
  <c r="AI44" i="8"/>
  <c r="CO44" i="8" s="1" a="1"/>
  <c r="CO44" i="8" s="1"/>
  <c r="AI28" i="8"/>
  <c r="CO28" i="8" s="1" a="1"/>
  <c r="CO28" i="8" s="1"/>
  <c r="AI34" i="10"/>
  <c r="CO34" i="10" s="1" a="1"/>
  <c r="CO34" i="10" s="1"/>
  <c r="AI22" i="13"/>
  <c r="CO22" i="13" s="1" a="1"/>
  <c r="CO22" i="13" s="1"/>
  <c r="AI41" i="6"/>
  <c r="CO41" i="6" s="1" a="1"/>
  <c r="CO41" i="6" s="1"/>
  <c r="AI27" i="13"/>
  <c r="CO27" i="13" s="1" a="1"/>
  <c r="CO27" i="13" s="1"/>
  <c r="AI22" i="15"/>
  <c r="CO22" i="15" s="1" a="1"/>
  <c r="CO22" i="15" s="1"/>
  <c r="AI32" i="1"/>
  <c r="CO32" i="1" s="1" a="1"/>
  <c r="CO32" i="1" s="1"/>
  <c r="AI18" i="9"/>
  <c r="CO18" i="9" s="1" a="1"/>
  <c r="CO18" i="9" s="1"/>
  <c r="AI44" i="6"/>
  <c r="CO44" i="6" s="1" a="1"/>
  <c r="CO44" i="6" s="1"/>
  <c r="AI37" i="19"/>
  <c r="CO37" i="19" s="1" a="1"/>
  <c r="CO37" i="19" s="1"/>
  <c r="AI22" i="2"/>
  <c r="CO22" i="2" s="1" a="1"/>
  <c r="CO22" i="2" s="1"/>
  <c r="AI16" i="1"/>
  <c r="CO16" i="1" s="1" a="1"/>
  <c r="CO16" i="1" s="1"/>
  <c r="AI38" i="5"/>
  <c r="CO38" i="5" s="1" a="1"/>
  <c r="CO38" i="5" s="1"/>
  <c r="AI29" i="12"/>
  <c r="CO29" i="12" s="1" a="1"/>
  <c r="CO29" i="12" s="1"/>
  <c r="AI16" i="8"/>
  <c r="CO16" i="8" s="1" a="1"/>
  <c r="CO16" i="8" s="1"/>
  <c r="AI24" i="14"/>
  <c r="CO24" i="14" s="1" a="1"/>
  <c r="CO24" i="14" s="1"/>
  <c r="AI30" i="1"/>
  <c r="CO30" i="1" s="1" a="1"/>
  <c r="CO30" i="1" s="1"/>
  <c r="AI41" i="8"/>
  <c r="CO41" i="8" s="1" a="1"/>
  <c r="CO41" i="8" s="1"/>
  <c r="AI39" i="13"/>
  <c r="CO39" i="13" s="1" a="1"/>
  <c r="CO39" i="13" s="1"/>
  <c r="AI21" i="2"/>
  <c r="CO21" i="2" s="1" a="1"/>
  <c r="CO21" i="2" s="1"/>
  <c r="AI23" i="3"/>
  <c r="CO23" i="3" s="1" a="1"/>
  <c r="CO23" i="3" s="1"/>
  <c r="AI22" i="9"/>
  <c r="CO22" i="9" s="1" a="1"/>
  <c r="CO22" i="9" s="1"/>
  <c r="AI18" i="2"/>
  <c r="CO18" i="2" s="1" a="1"/>
  <c r="CO18" i="2" s="1"/>
  <c r="AI32" i="11"/>
  <c r="CO32" i="11" s="1" a="1"/>
  <c r="CO32" i="11" s="1"/>
  <c r="AI40" i="6"/>
  <c r="CO40" i="6" s="1" a="1"/>
  <c r="CO40" i="6" s="1"/>
  <c r="AI38" i="18"/>
  <c r="CO38" i="18" s="1" a="1"/>
  <c r="CO38" i="18" s="1"/>
  <c r="AI25" i="2"/>
  <c r="CO25" i="2" s="1" a="1"/>
  <c r="CO25" i="2" s="1"/>
  <c r="AI27" i="2"/>
  <c r="CO27" i="2" s="1" a="1"/>
  <c r="CO27" i="2" s="1"/>
  <c r="AJ22" i="21"/>
  <c r="CP22" i="21" s="1" a="1"/>
  <c r="CP22" i="21" s="1"/>
  <c r="AI21" i="10"/>
  <c r="CO21" i="10" s="1" a="1"/>
  <c r="CO21" i="10" s="1"/>
  <c r="AI25" i="18"/>
  <c r="CO25" i="18" s="1" a="1"/>
  <c r="CO25" i="18" s="1"/>
  <c r="AI20" i="7"/>
  <c r="CO20" i="7" s="1" a="1"/>
  <c r="CO20" i="7" s="1"/>
  <c r="AI29" i="19"/>
  <c r="CO29" i="19" s="1" a="1"/>
  <c r="CO29" i="19" s="1"/>
  <c r="AI36" i="7"/>
  <c r="CO36" i="7" s="1" a="1"/>
  <c r="CO36" i="7" s="1"/>
  <c r="AI37" i="18"/>
  <c r="CO37" i="18" s="1" a="1"/>
  <c r="CO37" i="18" s="1"/>
  <c r="AI19" i="17"/>
  <c r="CO19" i="17" s="1" a="1"/>
  <c r="CO19" i="17" s="1"/>
  <c r="AI41" i="17"/>
  <c r="CO41" i="17" s="1" a="1"/>
  <c r="CO41" i="17" s="1"/>
  <c r="AI38" i="15"/>
  <c r="CO38" i="15" s="1" a="1"/>
  <c r="CO38" i="15" s="1"/>
  <c r="AI16" i="21"/>
  <c r="CO16" i="21" s="1" a="1"/>
  <c r="CO16" i="21" s="1"/>
  <c r="AI31" i="8"/>
  <c r="CO31" i="8" s="1" a="1"/>
  <c r="CO31" i="8" s="1"/>
  <c r="AI23" i="7"/>
  <c r="CO23" i="7" s="1" a="1"/>
  <c r="CO23" i="7" s="1"/>
  <c r="AI23" i="10"/>
  <c r="CO23" i="10" s="1" a="1"/>
  <c r="CO23" i="10" s="1"/>
  <c r="AI39" i="1"/>
  <c r="CO39" i="1" s="1" a="1"/>
  <c r="CO39" i="1" s="1"/>
  <c r="AI25" i="15"/>
  <c r="CO25" i="15" s="1" a="1"/>
  <c r="CO25" i="15" s="1"/>
  <c r="AI32" i="7"/>
  <c r="CO32" i="7" s="1" a="1"/>
  <c r="CO32" i="7" s="1"/>
  <c r="AI37" i="12"/>
  <c r="CO37" i="12" s="1" a="1"/>
  <c r="CO37" i="12" s="1"/>
  <c r="AI42" i="18"/>
  <c r="CO42" i="18" s="1" a="1"/>
  <c r="CO42" i="18" s="1"/>
  <c r="AI26" i="14"/>
  <c r="CO26" i="14" s="1" a="1"/>
  <c r="CO26" i="14" s="1"/>
  <c r="AI18" i="17"/>
  <c r="CO18" i="17" s="1" a="1"/>
  <c r="CO18" i="17" s="1"/>
  <c r="AI18" i="12"/>
  <c r="CO18" i="12" s="1" a="1"/>
  <c r="CO18" i="12" s="1"/>
  <c r="AI37" i="4"/>
  <c r="CO37" i="4" s="1" a="1"/>
  <c r="CO37" i="4" s="1"/>
  <c r="AI17" i="14"/>
  <c r="CO17" i="14" s="1" a="1"/>
  <c r="CO17" i="14" s="1"/>
  <c r="AI18" i="4"/>
  <c r="CO18" i="4" s="1" a="1"/>
  <c r="CO18" i="4" s="1"/>
  <c r="AI23" i="1"/>
  <c r="CO23" i="1" s="1" a="1"/>
  <c r="CO23" i="1" s="1"/>
  <c r="AI24" i="6"/>
  <c r="CO24" i="6" s="1" a="1"/>
  <c r="CO24" i="6" s="1"/>
  <c r="AI39" i="8"/>
  <c r="CO39" i="8" s="1" a="1"/>
  <c r="CO39" i="8" s="1"/>
  <c r="AI26" i="6"/>
  <c r="CO26" i="6" s="1" a="1"/>
  <c r="CO26" i="6" s="1"/>
  <c r="AI20" i="13"/>
  <c r="CO20" i="13" s="1" a="1"/>
  <c r="CO20" i="13" s="1"/>
  <c r="AI18" i="5"/>
  <c r="CO18" i="5" s="1" a="1"/>
  <c r="CO18" i="5" s="1"/>
  <c r="AI17" i="16"/>
  <c r="CO17" i="16" s="1" a="1"/>
  <c r="CO17" i="16" s="1"/>
  <c r="AI31" i="6"/>
  <c r="CO31" i="6" s="1" a="1"/>
  <c r="CO31" i="6" s="1"/>
  <c r="AI44" i="17"/>
  <c r="CO44" i="17" s="1" a="1"/>
  <c r="CO44" i="17" s="1"/>
  <c r="AI26" i="7"/>
  <c r="CO26" i="7" s="1" a="1"/>
  <c r="CO26" i="7" s="1"/>
  <c r="AI38" i="8"/>
  <c r="CO38" i="8" s="1" a="1"/>
  <c r="CO38" i="8" s="1"/>
  <c r="AI25" i="5"/>
  <c r="CO25" i="5" s="1" a="1"/>
  <c r="CO25" i="5" s="1"/>
  <c r="AI30" i="17"/>
  <c r="CO30" i="17" s="1" a="1"/>
  <c r="CO30" i="17" s="1"/>
  <c r="AI27" i="8"/>
  <c r="CO27" i="8" s="1" a="1"/>
  <c r="CO27" i="8" s="1"/>
  <c r="AI25" i="13"/>
  <c r="CO25" i="13" s="1" a="1"/>
  <c r="CO25" i="13" s="1"/>
  <c r="AI31" i="17"/>
  <c r="CO31" i="17" s="1" a="1"/>
  <c r="CO31" i="17" s="1"/>
  <c r="AI30" i="14"/>
  <c r="CO30" i="14" s="1" a="1"/>
  <c r="CO30" i="14" s="1"/>
  <c r="AI43" i="6"/>
  <c r="CO43" i="6" s="1" a="1"/>
  <c r="CO43" i="6" s="1"/>
  <c r="AI20" i="15"/>
  <c r="CO20" i="15" s="1" a="1"/>
  <c r="CO20" i="15" s="1"/>
  <c r="AI17" i="10"/>
  <c r="CO17" i="10" s="1" a="1"/>
  <c r="CO17" i="10" s="1"/>
  <c r="AI42" i="1"/>
  <c r="CO42" i="1" s="1" a="1"/>
  <c r="CO42" i="1" s="1"/>
  <c r="AI29" i="17"/>
  <c r="CO29" i="17" s="1" a="1"/>
  <c r="CO29" i="17" s="1"/>
  <c r="AI35" i="9"/>
  <c r="CO35" i="9" s="1" a="1"/>
  <c r="CO35" i="9" s="1"/>
  <c r="AJ31" i="10"/>
  <c r="CP31" i="10" s="1" a="1"/>
  <c r="CP31" i="10" s="1"/>
  <c r="AI30" i="11"/>
  <c r="CO30" i="11" s="1" a="1"/>
  <c r="CO30" i="11" s="1"/>
  <c r="AI29" i="3"/>
  <c r="CO29" i="3" s="1" a="1"/>
  <c r="CO29" i="3" s="1"/>
  <c r="AI29" i="1"/>
  <c r="CO29" i="1" s="1" a="1"/>
  <c r="CO29" i="1" s="1"/>
  <c r="AI17" i="2"/>
  <c r="CO17" i="2" s="1" a="1"/>
  <c r="CO17" i="2" s="1"/>
  <c r="AJ19" i="7"/>
  <c r="CP19" i="7" s="1" a="1"/>
  <c r="CP19" i="7" s="1"/>
  <c r="AI28" i="1"/>
  <c r="CO28" i="1" s="1" a="1"/>
  <c r="CO28" i="1" s="1"/>
  <c r="AI20" i="4"/>
  <c r="CO20" i="4" s="1" a="1"/>
  <c r="CO20" i="4" s="1"/>
  <c r="AI37" i="21"/>
  <c r="CO37" i="21" s="1" a="1"/>
  <c r="CO37" i="21" s="1"/>
  <c r="AI28" i="14"/>
  <c r="CO28" i="14" s="1" a="1"/>
  <c r="CO28" i="14" s="1"/>
  <c r="AI42" i="5"/>
  <c r="CO42" i="5" s="1" a="1"/>
  <c r="CO42" i="5" s="1"/>
  <c r="AI27" i="12"/>
  <c r="CO27" i="12" s="1" a="1"/>
  <c r="CO27" i="12" s="1"/>
  <c r="AI27" i="19"/>
  <c r="CO27" i="19" s="1" a="1"/>
  <c r="CO27" i="19" s="1"/>
  <c r="AI27" i="9"/>
  <c r="CO27" i="9" s="1" a="1"/>
  <c r="CO27" i="9" s="1"/>
  <c r="AI32" i="15"/>
  <c r="CO32" i="15" s="1" a="1"/>
  <c r="CO32" i="15" s="1"/>
  <c r="AI26" i="12"/>
  <c r="CO26" i="12" s="1" a="1"/>
  <c r="CO26" i="12" s="1"/>
  <c r="AJ19" i="18"/>
  <c r="CP19" i="18" s="1" a="1"/>
  <c r="CP19" i="18" s="1"/>
  <c r="AI41" i="3"/>
  <c r="CO41" i="3" s="1" a="1"/>
  <c r="CO41" i="3" s="1"/>
  <c r="AI38" i="1"/>
  <c r="CO38" i="1" s="1" a="1"/>
  <c r="CO38" i="1" s="1"/>
  <c r="AI20" i="3"/>
  <c r="CO20" i="3" s="1" a="1"/>
  <c r="CO20" i="3" s="1"/>
  <c r="AI35" i="21"/>
  <c r="CO35" i="21" s="1" a="1"/>
  <c r="CO35" i="21" s="1"/>
  <c r="AI27" i="17"/>
  <c r="CO27" i="17" s="1" a="1"/>
  <c r="CO27" i="17" s="1"/>
  <c r="AI19" i="21"/>
  <c r="CO19" i="21" s="1" a="1"/>
  <c r="CO19" i="21" s="1"/>
  <c r="AI38" i="9"/>
  <c r="CO38" i="9" s="1" a="1"/>
  <c r="CO38" i="9" s="1"/>
  <c r="AI31" i="20"/>
  <c r="CO31" i="20" s="1" a="1"/>
  <c r="CO31" i="20" s="1"/>
  <c r="AI24" i="10"/>
  <c r="CO24" i="10" s="1" a="1"/>
  <c r="CO24" i="10" s="1"/>
  <c r="AI31" i="9"/>
  <c r="CO31" i="9" s="1" a="1"/>
  <c r="CO31" i="9" s="1"/>
  <c r="AI17" i="6"/>
  <c r="CO17" i="6" s="1" a="1"/>
  <c r="CO17" i="6" s="1"/>
  <c r="AI43" i="12"/>
  <c r="CO43" i="12" s="1" a="1"/>
  <c r="CO43" i="12" s="1"/>
  <c r="AI27" i="11"/>
  <c r="CO27" i="11" s="1" a="1"/>
  <c r="CO27" i="11" s="1"/>
  <c r="AI41" i="21"/>
  <c r="CO41" i="21" s="1" a="1"/>
  <c r="CO41" i="21" s="1"/>
  <c r="AI30" i="4"/>
  <c r="CO30" i="4" s="1" a="1"/>
  <c r="CO30" i="4" s="1"/>
  <c r="AI39" i="21"/>
  <c r="CO39" i="21" s="1" a="1"/>
  <c r="CO39" i="21" s="1"/>
  <c r="AI40" i="5"/>
  <c r="CO40" i="5" s="1" a="1"/>
  <c r="CO40" i="5" s="1"/>
  <c r="AI43" i="7"/>
  <c r="CO43" i="7" s="1" a="1"/>
  <c r="CO43" i="7" s="1"/>
  <c r="AI44" i="3"/>
  <c r="CO44" i="3" s="1" a="1"/>
  <c r="CO44" i="3" s="1"/>
  <c r="AI34" i="12"/>
  <c r="CO34" i="12" s="1" a="1"/>
  <c r="CO34" i="12" s="1"/>
  <c r="AI23" i="11"/>
  <c r="CO23" i="11" s="1" a="1"/>
  <c r="CO23" i="11" s="1"/>
  <c r="AI26" i="21"/>
  <c r="CO26" i="21" s="1" a="1"/>
  <c r="CO26" i="21" s="1"/>
  <c r="AI41" i="13"/>
  <c r="CO41" i="13" s="1" a="1"/>
  <c r="CO41" i="13" s="1"/>
  <c r="AI21" i="17"/>
  <c r="CO21" i="17" s="1" a="1"/>
  <c r="CO21" i="17" s="1"/>
  <c r="AI29" i="16"/>
  <c r="CO29" i="16" s="1" a="1"/>
  <c r="CO29" i="16" s="1"/>
  <c r="AI26" i="18"/>
  <c r="CO26" i="18" s="1" a="1"/>
  <c r="CO26" i="18" s="1"/>
  <c r="AI24" i="3"/>
  <c r="CO24" i="3" s="1" a="1"/>
  <c r="CO24" i="3" s="1"/>
  <c r="AI42" i="20"/>
  <c r="CO42" i="20" s="1" a="1"/>
  <c r="CO42" i="20" s="1"/>
  <c r="AI17" i="21"/>
  <c r="CO17" i="21" s="1" a="1"/>
  <c r="CO17" i="21" s="1"/>
  <c r="AI41" i="12"/>
  <c r="CO41" i="12" s="1" a="1"/>
  <c r="CO41" i="12" s="1"/>
  <c r="AI44" i="9"/>
  <c r="CO44" i="9" s="1" a="1"/>
  <c r="CO44" i="9" s="1"/>
  <c r="AJ27" i="6"/>
  <c r="CP27" i="6" s="1" a="1"/>
  <c r="CP27" i="6" s="1"/>
  <c r="AI18" i="15"/>
  <c r="CO18" i="15" s="1" a="1"/>
  <c r="CO18" i="15" s="1"/>
  <c r="AI30" i="19"/>
  <c r="CO30" i="19" s="1" a="1"/>
  <c r="CO30" i="19" s="1"/>
  <c r="AI44" i="11"/>
  <c r="CO44" i="11" s="1" a="1"/>
  <c r="CO44" i="11" s="1"/>
  <c r="AI18" i="8"/>
  <c r="CO18" i="8" s="1" a="1"/>
  <c r="CO18" i="8" s="1"/>
  <c r="AI37" i="5"/>
  <c r="CO37" i="5" s="1" a="1"/>
  <c r="CO37" i="5" s="1"/>
  <c r="AJ21" i="8"/>
  <c r="CP21" i="8" s="1" a="1"/>
  <c r="CP21" i="8" s="1"/>
  <c r="AI16" i="5"/>
  <c r="CO16" i="5" s="1" a="1"/>
  <c r="CO16" i="5" s="1"/>
  <c r="AI40" i="18"/>
  <c r="CO40" i="18" s="1" a="1"/>
  <c r="CO40" i="18" s="1"/>
  <c r="AI39" i="10"/>
  <c r="CO39" i="10" s="1" a="1"/>
  <c r="CO39" i="10" s="1"/>
  <c r="AI35" i="20"/>
  <c r="CO35" i="20" s="1" a="1"/>
  <c r="CO35" i="20" s="1"/>
  <c r="AI33" i="1"/>
  <c r="CO33" i="1" s="1" a="1"/>
  <c r="CO33" i="1" s="1"/>
  <c r="AJ41" i="19"/>
  <c r="CP41" i="19" s="1" a="1"/>
  <c r="CP41" i="19" s="1"/>
  <c r="AI15" i="16"/>
  <c r="CO15" i="16" s="1" a="1"/>
  <c r="CO15" i="16" s="1"/>
  <c r="AI31" i="13"/>
  <c r="CO31" i="13" s="1" a="1"/>
  <c r="CO31" i="13" s="1"/>
  <c r="AI28" i="19"/>
  <c r="CO28" i="19" s="1" a="1"/>
  <c r="CO28" i="19" s="1"/>
  <c r="AI26" i="20"/>
  <c r="CO26" i="20" s="1" a="1"/>
  <c r="CO26" i="20" s="1"/>
  <c r="AJ17" i="3"/>
  <c r="CP17" i="3" s="1" a="1"/>
  <c r="CP17" i="3" s="1"/>
  <c r="AI36" i="10"/>
  <c r="CO36" i="10" s="1" a="1"/>
  <c r="CO36" i="10" s="1"/>
  <c r="AI43" i="18"/>
  <c r="CO43" i="18" s="1" a="1"/>
  <c r="CO43" i="18" s="1"/>
  <c r="AI25" i="20"/>
  <c r="CO25" i="20" s="1" a="1"/>
  <c r="CO25" i="20" s="1"/>
  <c r="AI42" i="19"/>
  <c r="CO42" i="19" s="1" a="1"/>
  <c r="CO42" i="19" s="1"/>
  <c r="AI26" i="11"/>
  <c r="CO26" i="11" s="1" a="1"/>
  <c r="CO26" i="11" s="1"/>
  <c r="AI39" i="14"/>
  <c r="CO39" i="14" s="1" a="1"/>
  <c r="CO39" i="14" s="1"/>
  <c r="AI32" i="12"/>
  <c r="CO32" i="12" s="1" a="1"/>
  <c r="CO32" i="12" s="1"/>
  <c r="AI41" i="14"/>
  <c r="CO41" i="14" s="1" a="1"/>
  <c r="CO41" i="14" s="1"/>
  <c r="AI31" i="12"/>
  <c r="CO31" i="12" s="1" a="1"/>
  <c r="CO31" i="12" s="1"/>
  <c r="AI33" i="16"/>
  <c r="CO33" i="16" s="1" a="1"/>
  <c r="CO33" i="16" s="1"/>
  <c r="AI38" i="17"/>
  <c r="CO38" i="17" s="1" a="1"/>
  <c r="CO38" i="17" s="1"/>
  <c r="AI26" i="3"/>
  <c r="CO26" i="3" s="1" a="1"/>
  <c r="CO26" i="3" s="1"/>
  <c r="AI15" i="9"/>
  <c r="CO15" i="9" s="1" a="1"/>
  <c r="CO15" i="9" s="1"/>
  <c r="AI44" i="4"/>
  <c r="CO44" i="4" s="1" a="1"/>
  <c r="CO44" i="4" s="1"/>
  <c r="AI21" i="18"/>
  <c r="CO21" i="18" s="1" a="1"/>
  <c r="CO21" i="18" s="1"/>
  <c r="AI16" i="17"/>
  <c r="CO16" i="17" s="1" a="1"/>
  <c r="CO16" i="17" s="1"/>
  <c r="AI25" i="16"/>
  <c r="CO25" i="16" s="1" a="1"/>
  <c r="CO25" i="16" s="1"/>
  <c r="AI36" i="6"/>
  <c r="CO36" i="6" s="1" a="1"/>
  <c r="CO36" i="6" s="1"/>
  <c r="AI40" i="3"/>
  <c r="CO40" i="3" s="1" a="1"/>
  <c r="CO40" i="3" s="1"/>
  <c r="AI41" i="20"/>
  <c r="CO41" i="20" s="1" a="1"/>
  <c r="CO41" i="20" s="1"/>
  <c r="AI28" i="13"/>
  <c r="CO28" i="13" s="1" a="1"/>
  <c r="CO28" i="13" s="1"/>
  <c r="AI37" i="3"/>
  <c r="CO37" i="3" s="1" a="1"/>
  <c r="CO37" i="3" s="1"/>
  <c r="AI25" i="3"/>
  <c r="CO25" i="3" s="1" a="1"/>
  <c r="CO25" i="3" s="1"/>
  <c r="AI34" i="7"/>
  <c r="CO34" i="7" s="1" a="1"/>
  <c r="CO34" i="7" s="1"/>
  <c r="AI29" i="7"/>
  <c r="CO29" i="7" s="1" a="1"/>
  <c r="CO29" i="7" s="1"/>
  <c r="AI37" i="16"/>
  <c r="CO37" i="16" s="1" a="1"/>
  <c r="CO37" i="16" s="1"/>
  <c r="AI38" i="12"/>
  <c r="CO38" i="12" s="1" a="1"/>
  <c r="CO38" i="12" s="1"/>
  <c r="AI22" i="17"/>
  <c r="CO22" i="17" s="1" a="1"/>
  <c r="CO22" i="17" s="1"/>
  <c r="AI40" i="16"/>
  <c r="CO40" i="16" s="1" a="1"/>
  <c r="CO40" i="16" s="1"/>
  <c r="AI40" i="20"/>
  <c r="CO40" i="20" s="1" a="1"/>
  <c r="CO40" i="20" s="1"/>
  <c r="AI38" i="16"/>
  <c r="CO38" i="16" s="1" a="1"/>
  <c r="CO38" i="16" s="1"/>
  <c r="AI24" i="16"/>
  <c r="CO24" i="16" s="1" a="1"/>
  <c r="CO24" i="16" s="1"/>
  <c r="AI33" i="4"/>
  <c r="CO33" i="4" s="1" a="1"/>
  <c r="CO33" i="4" s="1"/>
  <c r="AI41" i="9"/>
  <c r="CO41" i="9" s="1" a="1"/>
  <c r="CO41" i="9" s="1"/>
  <c r="AI46" i="12"/>
  <c r="CO46" i="12" s="1" a="1"/>
  <c r="CO46" i="12" s="1"/>
  <c r="AI46" i="21"/>
  <c r="CO46" i="21" s="1" a="1"/>
  <c r="CO46" i="21" s="1"/>
  <c r="AI45" i="4"/>
  <c r="CO45" i="4" s="1" a="1"/>
  <c r="CO45" i="4" s="1"/>
  <c r="AI45" i="10"/>
  <c r="CO45" i="10" s="1" a="1"/>
  <c r="CO45" i="10" s="1"/>
  <c r="AI45" i="17"/>
  <c r="CO45" i="17" s="1" a="1"/>
  <c r="CO45" i="17" s="1"/>
  <c r="AI46" i="13"/>
  <c r="CO46" i="13" s="1" a="1"/>
  <c r="CO46" i="13" s="1"/>
  <c r="AI45" i="19"/>
  <c r="CO45" i="19" s="1" a="1"/>
  <c r="CO45" i="19" s="1"/>
  <c r="AI45" i="7"/>
  <c r="CO45" i="7" s="1" a="1"/>
  <c r="CO45" i="7" s="1"/>
  <c r="AK46" i="15"/>
  <c r="CQ46" i="15" s="1" a="1"/>
  <c r="CQ46" i="15" s="1"/>
  <c r="AI46" i="8"/>
  <c r="CO46" i="8" s="1" a="1"/>
  <c r="CO46" i="8" s="1"/>
  <c r="AI45" i="14"/>
  <c r="CO45" i="14" s="1" a="1"/>
  <c r="CO45" i="14" s="1"/>
  <c r="AI46" i="17"/>
  <c r="CO46" i="17" s="1" a="1"/>
  <c r="CO46" i="17" s="1"/>
  <c r="AI46" i="6"/>
  <c r="CO46" i="6" s="1" a="1"/>
  <c r="CO46" i="6" s="1"/>
  <c r="AI46" i="2"/>
  <c r="CO46" i="2" s="1" a="1"/>
  <c r="CO46" i="2" s="1"/>
  <c r="AI45" i="16"/>
  <c r="CO45" i="16" s="1" a="1"/>
  <c r="CO45" i="16" s="1"/>
  <c r="AI46" i="20"/>
  <c r="CO46" i="20" s="1" a="1"/>
  <c r="CO46" i="20" s="1"/>
  <c r="AI45" i="15"/>
  <c r="CO45" i="15" s="1" a="1"/>
  <c r="CO45" i="15" s="1"/>
  <c r="AI46" i="14"/>
  <c r="CO46" i="14" s="1" a="1"/>
  <c r="CO46" i="14" s="1"/>
  <c r="AI45" i="2"/>
  <c r="CO45" i="2" s="1" a="1"/>
  <c r="CO45" i="2" s="1"/>
  <c r="AI46" i="1"/>
  <c r="CO46" i="1" s="1" a="1"/>
  <c r="CO46" i="1" s="1"/>
  <c r="AI45" i="5"/>
  <c r="CO45" i="5" s="1" a="1"/>
  <c r="CO45" i="5" s="1"/>
  <c r="AI46" i="9"/>
  <c r="CO46" i="9" s="1" a="1"/>
  <c r="CO46" i="9" s="1"/>
  <c r="AI46" i="18"/>
  <c r="CO46" i="18" s="1" a="1"/>
  <c r="CO46" i="18" s="1"/>
  <c r="AI45" i="1"/>
  <c r="CO45" i="1" s="1" a="1"/>
  <c r="CO45" i="1" s="1"/>
  <c r="AI45" i="20"/>
  <c r="CO45" i="20" s="1" a="1"/>
  <c r="CO45" i="20" s="1"/>
  <c r="AI46" i="4"/>
  <c r="CO46" i="4" s="1" a="1"/>
  <c r="CO46" i="4" s="1"/>
  <c r="AI45" i="18"/>
  <c r="CO45" i="18" s="1" a="1"/>
  <c r="CO45" i="18" s="1"/>
  <c r="AI46" i="3"/>
  <c r="CO46" i="3" s="1" a="1"/>
  <c r="CO46" i="3" s="1"/>
  <c r="AI45" i="8"/>
  <c r="CO45" i="8" s="1" a="1"/>
  <c r="CO45" i="8" s="1"/>
  <c r="AI45" i="6"/>
  <c r="CO45" i="6" s="1" a="1"/>
  <c r="CO45" i="6" s="1"/>
  <c r="AI45" i="3"/>
  <c r="CO45" i="3" s="1" a="1"/>
  <c r="CO45" i="3" s="1"/>
  <c r="AI46" i="5"/>
  <c r="CO46" i="5" s="1" a="1"/>
  <c r="CO46" i="5" s="1"/>
  <c r="AI45" i="13"/>
  <c r="CO45" i="13" s="1" a="1"/>
  <c r="CO45" i="13" s="1"/>
  <c r="AI46" i="7"/>
  <c r="CO46" i="7" s="1" a="1"/>
  <c r="CO46" i="7" s="1"/>
  <c r="AI46" i="10"/>
  <c r="CO46" i="10" s="1" a="1"/>
  <c r="CO46" i="10" s="1"/>
  <c r="AI45" i="11"/>
  <c r="CO45" i="11" s="1" a="1"/>
  <c r="CO45" i="11" s="1"/>
  <c r="AI45" i="9"/>
  <c r="CO45" i="9" s="1" a="1"/>
  <c r="CO45" i="9" s="1"/>
  <c r="AI46" i="16"/>
  <c r="CO46" i="16" s="1" a="1"/>
  <c r="CO46" i="16" s="1"/>
  <c r="AI46" i="11"/>
  <c r="CO46" i="11" s="1" a="1"/>
  <c r="CO46" i="11" s="1"/>
  <c r="AI45" i="12"/>
  <c r="CO45" i="12" s="1" a="1"/>
  <c r="CO45" i="12" s="1"/>
  <c r="AI46" i="19"/>
  <c r="CO46" i="19" s="1" a="1"/>
  <c r="CO46" i="19" s="1"/>
  <c r="AI45" i="21"/>
  <c r="CO45" i="21" s="1" a="1"/>
  <c r="CO45" i="21" s="1"/>
  <c r="CO112" i="1" l="1"/>
  <c r="CO80" i="1"/>
  <c r="AK37" i="1"/>
  <c r="CP37" i="1" a="1"/>
  <c r="CP37" i="1" s="1"/>
  <c r="AH15" i="11"/>
  <c r="CN15" i="11" s="1" a="1"/>
  <c r="CN15" i="11" s="1"/>
  <c r="AG47" i="11"/>
  <c r="CL90" i="14"/>
  <c r="CL58" i="14"/>
  <c r="AH15" i="14"/>
  <c r="CN15" i="14" s="1" a="1"/>
  <c r="CN15" i="14" s="1"/>
  <c r="AG47" i="14"/>
  <c r="CL90" i="10"/>
  <c r="CL58" i="10"/>
  <c r="CL58" i="13"/>
  <c r="CL90" i="13"/>
  <c r="AG47" i="10"/>
  <c r="AH15" i="10"/>
  <c r="CN15" i="10" s="1" a="1"/>
  <c r="CN15" i="10" s="1"/>
  <c r="AG47" i="13"/>
  <c r="AH15" i="13"/>
  <c r="CN15" i="13" s="1" a="1"/>
  <c r="CN15" i="13" s="1"/>
  <c r="CL90" i="5"/>
  <c r="CL58" i="5"/>
  <c r="CL90" i="11"/>
  <c r="CL58" i="11"/>
  <c r="AG47" i="5"/>
  <c r="AH15" i="5"/>
  <c r="CN15" i="5" s="1" a="1"/>
  <c r="CN15" i="5" s="1"/>
  <c r="AI47" i="19"/>
  <c r="CN124" i="9"/>
  <c r="CN127" i="9" s="1"/>
  <c r="CN120" i="9" s="1"/>
  <c r="CN88" i="9"/>
  <c r="CN124" i="8"/>
  <c r="CN127" i="8" s="1"/>
  <c r="CN120" i="8" s="1"/>
  <c r="CN88" i="8"/>
  <c r="CN124" i="5"/>
  <c r="CN127" i="5" s="1"/>
  <c r="CN120" i="5" s="1"/>
  <c r="CN88" i="5"/>
  <c r="CP121" i="15"/>
  <c r="CP89" i="15"/>
  <c r="CN121" i="12"/>
  <c r="CN89" i="12"/>
  <c r="CN97" i="17"/>
  <c r="CN65" i="17"/>
  <c r="CN116" i="20"/>
  <c r="CN84" i="20"/>
  <c r="CN107" i="12"/>
  <c r="CN75" i="12"/>
  <c r="CO92" i="3"/>
  <c r="CO60" i="3"/>
  <c r="CN110" i="20"/>
  <c r="CN78" i="20"/>
  <c r="CN105" i="19"/>
  <c r="CN73" i="19"/>
  <c r="CN99" i="3"/>
  <c r="CN67" i="3"/>
  <c r="CN119" i="3"/>
  <c r="CN87" i="3"/>
  <c r="CN92" i="6"/>
  <c r="CN60" i="6"/>
  <c r="CN95" i="3"/>
  <c r="CN63" i="3"/>
  <c r="CN102" i="12"/>
  <c r="CN70" i="12"/>
  <c r="CN92" i="2"/>
  <c r="CN60" i="2"/>
  <c r="CN117" i="1"/>
  <c r="CN85" i="1"/>
  <c r="CN105" i="17"/>
  <c r="CN73" i="17"/>
  <c r="CN95" i="13"/>
  <c r="CN63" i="13"/>
  <c r="CN117" i="18"/>
  <c r="CN85" i="18"/>
  <c r="CN91" i="21"/>
  <c r="CN59" i="21"/>
  <c r="CN95" i="7"/>
  <c r="CN63" i="7"/>
  <c r="CN115" i="6"/>
  <c r="CN83" i="6"/>
  <c r="CN116" i="8"/>
  <c r="CN84" i="8"/>
  <c r="CN97" i="2"/>
  <c r="CN65" i="2"/>
  <c r="CN116" i="6"/>
  <c r="CN84" i="6"/>
  <c r="CN108" i="3"/>
  <c r="CN76" i="3"/>
  <c r="CN114" i="4"/>
  <c r="CN82" i="4"/>
  <c r="CN111" i="19"/>
  <c r="CN79" i="19"/>
  <c r="CN97" i="19"/>
  <c r="CN65" i="19"/>
  <c r="CN95" i="18"/>
  <c r="CN63" i="18"/>
  <c r="CN111" i="18"/>
  <c r="CN79" i="18"/>
  <c r="CN94" i="19"/>
  <c r="CN62" i="19"/>
  <c r="CO112" i="17"/>
  <c r="CO80" i="17"/>
  <c r="CN94" i="4"/>
  <c r="CN62" i="4"/>
  <c r="CN99" i="18"/>
  <c r="CN67" i="18"/>
  <c r="CN93" i="7"/>
  <c r="CN61" i="7"/>
  <c r="CN93" i="18"/>
  <c r="CN61" i="18"/>
  <c r="CN95" i="10"/>
  <c r="CN63" i="10"/>
  <c r="CN100" i="11"/>
  <c r="CN68" i="11"/>
  <c r="CN105" i="18"/>
  <c r="CN73" i="18"/>
  <c r="CO95" i="6"/>
  <c r="CO63" i="6"/>
  <c r="CN119" i="7"/>
  <c r="CN87" i="7"/>
  <c r="CN98" i="19"/>
  <c r="CN66" i="19"/>
  <c r="CN98" i="6"/>
  <c r="CN66" i="6"/>
  <c r="CN107" i="17"/>
  <c r="CN75" i="17"/>
  <c r="CN118" i="4"/>
  <c r="CN86" i="4"/>
  <c r="CN112" i="6"/>
  <c r="CN80" i="6"/>
  <c r="CN99" i="9"/>
  <c r="CN67" i="9"/>
  <c r="CN91" i="12"/>
  <c r="CN59" i="12"/>
  <c r="CN105" i="5"/>
  <c r="CN73" i="5"/>
  <c r="CN107" i="18"/>
  <c r="CN75" i="18"/>
  <c r="CN96" i="14"/>
  <c r="CN64" i="14"/>
  <c r="CN118" i="3"/>
  <c r="CN86" i="3"/>
  <c r="CN99" i="13"/>
  <c r="CN67" i="13"/>
  <c r="CN115" i="7"/>
  <c r="CN83" i="7"/>
  <c r="CN107" i="16"/>
  <c r="CN75" i="16"/>
  <c r="CN107" i="19"/>
  <c r="CN75" i="19"/>
  <c r="CN99" i="1"/>
  <c r="CN67" i="1"/>
  <c r="CN96" i="7"/>
  <c r="CN64" i="7"/>
  <c r="CN92" i="19"/>
  <c r="CN60" i="19"/>
  <c r="CN119" i="20"/>
  <c r="CN87" i="20"/>
  <c r="CN110" i="13"/>
  <c r="CN78" i="13"/>
  <c r="CN111" i="9"/>
  <c r="CN79" i="9"/>
  <c r="CN106" i="1"/>
  <c r="CN74" i="1"/>
  <c r="CN100" i="7"/>
  <c r="CN68" i="7"/>
  <c r="CN109" i="20"/>
  <c r="CN77" i="20"/>
  <c r="CN91" i="4"/>
  <c r="CN59" i="4"/>
  <c r="CN108" i="11"/>
  <c r="CN76" i="11"/>
  <c r="CN91" i="10"/>
  <c r="CN59" i="10"/>
  <c r="CN97" i="10"/>
  <c r="CN65" i="10"/>
  <c r="CN118" i="5"/>
  <c r="CN86" i="5"/>
  <c r="CN98" i="13"/>
  <c r="CN66" i="13"/>
  <c r="CN119" i="13"/>
  <c r="CN87" i="13"/>
  <c r="CN98" i="16"/>
  <c r="CN66" i="16"/>
  <c r="CN105" i="9"/>
  <c r="CN73" i="9"/>
  <c r="CN99" i="21"/>
  <c r="CN67" i="21"/>
  <c r="CN108" i="20"/>
  <c r="CN76" i="20"/>
  <c r="CN110" i="17"/>
  <c r="CN78" i="17"/>
  <c r="CN97" i="20"/>
  <c r="CN65" i="20"/>
  <c r="CN101" i="1"/>
  <c r="CN69" i="1"/>
  <c r="CN105" i="21"/>
  <c r="CN73" i="21"/>
  <c r="CN102" i="16"/>
  <c r="CN70" i="16"/>
  <c r="CN96" i="21"/>
  <c r="CN64" i="21"/>
  <c r="CN102" i="1"/>
  <c r="CN70" i="1"/>
  <c r="CO114" i="9"/>
  <c r="CO82" i="9"/>
  <c r="CN102" i="3"/>
  <c r="CN70" i="3"/>
  <c r="CN109" i="9"/>
  <c r="CN77" i="9"/>
  <c r="CN94" i="8"/>
  <c r="CN62" i="8"/>
  <c r="CN112" i="8"/>
  <c r="CN80" i="8"/>
  <c r="CN103" i="5"/>
  <c r="CN71" i="5"/>
  <c r="CN105" i="2"/>
  <c r="CN73" i="2"/>
  <c r="CN92" i="12"/>
  <c r="CN60" i="12"/>
  <c r="CN93" i="20"/>
  <c r="CN61" i="20"/>
  <c r="CN96" i="6"/>
  <c r="CN64" i="6"/>
  <c r="CN109" i="11"/>
  <c r="CN77" i="11"/>
  <c r="CN96" i="19"/>
  <c r="CN64" i="19"/>
  <c r="CN103" i="9"/>
  <c r="CN71" i="9"/>
  <c r="CN109" i="14"/>
  <c r="CN77" i="14"/>
  <c r="CN119" i="19"/>
  <c r="CN87" i="19"/>
  <c r="CN93" i="21"/>
  <c r="CN61" i="21"/>
  <c r="CN97" i="12"/>
  <c r="CN65" i="12"/>
  <c r="CN101" i="5"/>
  <c r="CN69" i="5"/>
  <c r="CN96" i="20"/>
  <c r="CN64" i="20"/>
  <c r="CN94" i="13"/>
  <c r="CN62" i="13"/>
  <c r="CN105" i="20"/>
  <c r="CN73" i="20"/>
  <c r="CN99" i="20"/>
  <c r="CN67" i="20"/>
  <c r="CO95" i="5"/>
  <c r="CO63" i="5"/>
  <c r="CO106" i="5"/>
  <c r="CO74" i="5"/>
  <c r="CN96" i="16"/>
  <c r="CN64" i="16"/>
  <c r="CO99" i="8"/>
  <c r="CO67" i="8"/>
  <c r="CL90" i="8"/>
  <c r="CL58" i="8"/>
  <c r="AG47" i="4"/>
  <c r="AH15" i="4"/>
  <c r="CN15" i="4" s="1" a="1"/>
  <c r="CN15" i="4" s="1"/>
  <c r="CL90" i="21"/>
  <c r="CL58" i="21"/>
  <c r="CN121" i="19"/>
  <c r="CN89" i="19"/>
  <c r="CN124" i="13"/>
  <c r="CN127" i="13" s="1"/>
  <c r="CN120" i="13" s="1"/>
  <c r="CN88" i="13"/>
  <c r="CN124" i="20"/>
  <c r="CN127" i="20" s="1"/>
  <c r="CN120" i="20" s="1"/>
  <c r="CN88" i="20"/>
  <c r="CN124" i="15"/>
  <c r="CN127" i="15" s="1"/>
  <c r="CN120" i="15" s="1"/>
  <c r="CN88" i="15"/>
  <c r="CN121" i="6"/>
  <c r="CN89" i="6"/>
  <c r="CN124" i="17"/>
  <c r="CN127" i="17" s="1"/>
  <c r="CN120" i="17" s="1"/>
  <c r="CN88" i="17"/>
  <c r="CN99" i="16"/>
  <c r="CN67" i="16"/>
  <c r="CN109" i="7"/>
  <c r="CN77" i="7"/>
  <c r="CN100" i="16"/>
  <c r="CN68" i="16"/>
  <c r="CN100" i="20"/>
  <c r="CN68" i="20"/>
  <c r="CO96" i="8"/>
  <c r="CO64" i="8"/>
  <c r="CN119" i="9"/>
  <c r="CN87" i="9"/>
  <c r="CN116" i="13"/>
  <c r="CN84" i="13"/>
  <c r="CN105" i="4"/>
  <c r="CN73" i="4"/>
  <c r="CN113" i="9"/>
  <c r="CN81" i="9"/>
  <c r="CN101" i="12"/>
  <c r="CN69" i="12"/>
  <c r="CN112" i="21"/>
  <c r="CN80" i="21"/>
  <c r="CN105" i="11"/>
  <c r="CN73" i="11"/>
  <c r="CN105" i="14"/>
  <c r="CN73" i="14"/>
  <c r="CN119" i="17"/>
  <c r="CN87" i="17"/>
  <c r="CN98" i="1"/>
  <c r="CN66" i="1"/>
  <c r="CN114" i="1"/>
  <c r="CN82" i="1"/>
  <c r="CN94" i="17"/>
  <c r="CN62" i="17"/>
  <c r="CO97" i="21"/>
  <c r="CO65" i="21"/>
  <c r="CN97" i="9"/>
  <c r="CN65" i="9"/>
  <c r="CN91" i="8"/>
  <c r="CN59" i="8"/>
  <c r="CN93" i="9"/>
  <c r="CN61" i="9"/>
  <c r="CN103" i="8"/>
  <c r="CN71" i="8"/>
  <c r="CN118" i="8"/>
  <c r="CN86" i="8"/>
  <c r="CN104" i="14"/>
  <c r="CN72" i="14"/>
  <c r="CN103" i="7"/>
  <c r="CN71" i="7"/>
  <c r="CN114" i="18"/>
  <c r="CN82" i="18"/>
  <c r="CN116" i="15"/>
  <c r="CN84" i="15"/>
  <c r="CN91" i="20"/>
  <c r="CN59" i="20"/>
  <c r="CN108" i="19"/>
  <c r="CN76" i="19"/>
  <c r="CN110" i="4"/>
  <c r="CN78" i="4"/>
  <c r="CN91" i="3"/>
  <c r="CN59" i="3"/>
  <c r="CN105" i="6"/>
  <c r="CN73" i="6"/>
  <c r="CN117" i="2"/>
  <c r="CN85" i="2"/>
  <c r="CN101" i="9"/>
  <c r="CN69" i="9"/>
  <c r="CN102" i="4"/>
  <c r="CN70" i="4"/>
  <c r="CN92" i="15"/>
  <c r="CN60" i="15"/>
  <c r="CN115" i="12"/>
  <c r="CN83" i="12"/>
  <c r="CN99" i="19"/>
  <c r="CN67" i="19"/>
  <c r="CN110" i="1"/>
  <c r="CN78" i="1"/>
  <c r="CN102" i="18"/>
  <c r="CN70" i="18"/>
  <c r="CN108" i="18"/>
  <c r="CN76" i="18"/>
  <c r="CN107" i="4"/>
  <c r="CN75" i="4"/>
  <c r="CN102" i="14"/>
  <c r="CN70" i="14"/>
  <c r="CN104" i="21"/>
  <c r="CN72" i="21"/>
  <c r="CN103" i="4"/>
  <c r="CN71" i="4"/>
  <c r="AI47" i="9"/>
  <c r="CL90" i="18"/>
  <c r="CL58" i="18"/>
  <c r="CL90" i="6"/>
  <c r="CL58" i="6"/>
  <c r="CL90" i="2"/>
  <c r="CL58" i="2"/>
  <c r="CN121" i="5"/>
  <c r="CN89" i="5"/>
  <c r="CN121" i="20"/>
  <c r="CN89" i="20"/>
  <c r="CN113" i="12"/>
  <c r="CN81" i="12"/>
  <c r="CN115" i="3"/>
  <c r="CN83" i="3"/>
  <c r="CN101" i="3"/>
  <c r="CN69" i="3"/>
  <c r="CN114" i="14"/>
  <c r="CN82" i="14"/>
  <c r="CN101" i="20"/>
  <c r="CN69" i="20"/>
  <c r="CN114" i="10"/>
  <c r="CN82" i="10"/>
  <c r="CN93" i="15"/>
  <c r="CN61" i="15"/>
  <c r="CN101" i="18"/>
  <c r="CN69" i="18"/>
  <c r="CN118" i="7"/>
  <c r="CN86" i="7"/>
  <c r="CN106" i="9"/>
  <c r="CN74" i="9"/>
  <c r="CN113" i="1"/>
  <c r="CN81" i="1"/>
  <c r="CN117" i="5"/>
  <c r="CN85" i="5"/>
  <c r="CN92" i="10"/>
  <c r="CN60" i="10"/>
  <c r="CN100" i="5"/>
  <c r="CN68" i="5"/>
  <c r="CN101" i="6"/>
  <c r="CN69" i="6"/>
  <c r="CN93" i="12"/>
  <c r="CN61" i="12"/>
  <c r="CN98" i="10"/>
  <c r="CN66" i="10"/>
  <c r="CN112" i="18"/>
  <c r="CN80" i="18"/>
  <c r="CN102" i="2"/>
  <c r="CN70" i="2"/>
  <c r="CN98" i="3"/>
  <c r="CN66" i="3"/>
  <c r="CN104" i="12"/>
  <c r="CN72" i="12"/>
  <c r="CN107" i="1"/>
  <c r="CN75" i="1"/>
  <c r="CN119" i="8"/>
  <c r="CN87" i="8"/>
  <c r="CN108" i="12"/>
  <c r="CN76" i="12"/>
  <c r="CN92" i="4"/>
  <c r="CN60" i="4"/>
  <c r="CN108" i="2"/>
  <c r="CN76" i="2"/>
  <c r="CN109" i="5"/>
  <c r="CN77" i="5"/>
  <c r="CN91" i="9"/>
  <c r="CN59" i="9"/>
  <c r="CN101" i="4"/>
  <c r="CN69" i="4"/>
  <c r="CN98" i="8"/>
  <c r="CN66" i="8"/>
  <c r="CN97" i="11"/>
  <c r="CN65" i="11"/>
  <c r="CN113" i="21"/>
  <c r="CN81" i="21"/>
  <c r="CN91" i="14"/>
  <c r="CN59" i="14"/>
  <c r="CN109" i="18"/>
  <c r="CN77" i="18"/>
  <c r="CO99" i="17"/>
  <c r="CO67" i="17"/>
  <c r="CN98" i="18"/>
  <c r="CN66" i="18"/>
  <c r="CN119" i="12"/>
  <c r="CN87" i="12"/>
  <c r="CN93" i="6"/>
  <c r="CN61" i="6"/>
  <c r="CN100" i="6"/>
  <c r="CN68" i="6"/>
  <c r="CN100" i="17"/>
  <c r="CN68" i="17"/>
  <c r="CN95" i="1"/>
  <c r="CN63" i="1"/>
  <c r="CN113" i="13"/>
  <c r="CN81" i="13"/>
  <c r="CN95" i="17"/>
  <c r="CN63" i="17"/>
  <c r="CN95" i="20"/>
  <c r="CN63" i="20"/>
  <c r="CN108" i="13"/>
  <c r="CN76" i="13"/>
  <c r="CN116" i="5"/>
  <c r="CN84" i="5"/>
  <c r="CO91" i="7"/>
  <c r="CO59" i="7"/>
  <c r="CO92" i="20"/>
  <c r="CO60" i="20"/>
  <c r="CN107" i="21"/>
  <c r="CN75" i="21"/>
  <c r="CN108" i="21"/>
  <c r="CN76" i="21"/>
  <c r="CN107" i="8"/>
  <c r="CN75" i="8"/>
  <c r="CN100" i="9"/>
  <c r="CN68" i="9"/>
  <c r="CN97" i="8"/>
  <c r="CN65" i="8"/>
  <c r="CN98" i="15"/>
  <c r="CN66" i="15"/>
  <c r="CN98" i="5"/>
  <c r="CN66" i="5"/>
  <c r="CN111" i="5"/>
  <c r="CN79" i="5"/>
  <c r="CN94" i="20"/>
  <c r="CN62" i="20"/>
  <c r="CN108" i="7"/>
  <c r="CN76" i="7"/>
  <c r="CN101" i="13"/>
  <c r="CN69" i="13"/>
  <c r="CN93" i="10"/>
  <c r="CN61" i="10"/>
  <c r="CN117" i="4"/>
  <c r="CN85" i="4"/>
  <c r="CN98" i="14"/>
  <c r="CN66" i="14"/>
  <c r="CN112" i="9"/>
  <c r="CN80" i="9"/>
  <c r="CN91" i="15"/>
  <c r="CN59" i="15"/>
  <c r="CN116" i="11"/>
  <c r="CN84" i="11"/>
  <c r="CN103" i="21"/>
  <c r="CN71" i="21"/>
  <c r="CN94" i="14"/>
  <c r="CN62" i="14"/>
  <c r="CN103" i="18"/>
  <c r="CN71" i="18"/>
  <c r="CN117" i="11"/>
  <c r="CN85" i="11"/>
  <c r="CN110" i="10"/>
  <c r="CN78" i="10"/>
  <c r="CN94" i="5"/>
  <c r="CN62" i="5"/>
  <c r="CN93" i="13"/>
  <c r="CN61" i="13"/>
  <c r="CN106" i="3"/>
  <c r="CN74" i="3"/>
  <c r="CN104" i="4"/>
  <c r="CN72" i="4"/>
  <c r="CN98" i="12"/>
  <c r="CN66" i="12"/>
  <c r="CN105" i="8"/>
  <c r="CN73" i="8"/>
  <c r="CN113" i="2"/>
  <c r="CN81" i="2"/>
  <c r="CN100" i="10"/>
  <c r="CN68" i="10"/>
  <c r="CN105" i="16"/>
  <c r="CN73" i="16"/>
  <c r="CN116" i="1"/>
  <c r="CN84" i="1"/>
  <c r="CN91" i="13"/>
  <c r="CN59" i="13"/>
  <c r="CN107" i="3"/>
  <c r="CN75" i="3"/>
  <c r="CN101" i="8"/>
  <c r="CN69" i="8"/>
  <c r="CN117" i="15"/>
  <c r="CN85" i="15"/>
  <c r="CN117" i="12"/>
  <c r="CN85" i="12"/>
  <c r="CN107" i="6"/>
  <c r="CN75" i="6"/>
  <c r="CN116" i="18"/>
  <c r="CN84" i="18"/>
  <c r="CN111" i="20"/>
  <c r="CN79" i="20"/>
  <c r="CN105" i="13"/>
  <c r="CN73" i="13"/>
  <c r="CO112" i="7"/>
  <c r="CO80" i="7"/>
  <c r="CN113" i="20"/>
  <c r="CN81" i="20"/>
  <c r="CO101" i="19"/>
  <c r="CO69" i="19"/>
  <c r="CN106" i="15"/>
  <c r="CN74" i="15"/>
  <c r="CN114" i="19"/>
  <c r="CN82" i="19"/>
  <c r="CO100" i="4"/>
  <c r="CO68" i="4"/>
  <c r="CN104" i="2"/>
  <c r="CN72" i="2"/>
  <c r="CN92" i="9"/>
  <c r="CN60" i="9"/>
  <c r="CN106" i="2"/>
  <c r="CN74" i="2"/>
  <c r="CN107" i="9"/>
  <c r="CN75" i="9"/>
  <c r="CN118" i="2"/>
  <c r="CN86" i="2"/>
  <c r="CN103" i="3"/>
  <c r="CN71" i="3"/>
  <c r="CN115" i="4"/>
  <c r="CN83" i="4"/>
  <c r="CN118" i="19"/>
  <c r="CN86" i="19"/>
  <c r="CN115" i="15"/>
  <c r="CN83" i="15"/>
  <c r="AG47" i="18"/>
  <c r="AH15" i="18"/>
  <c r="CN15" i="18" s="1" a="1"/>
  <c r="CN15" i="18" s="1"/>
  <c r="AG47" i="20"/>
  <c r="AH15" i="20"/>
  <c r="CN15" i="20" s="1" a="1"/>
  <c r="CN15" i="20" s="1"/>
  <c r="CL58" i="17"/>
  <c r="CL90" i="17"/>
  <c r="AG47" i="6"/>
  <c r="AH15" i="6"/>
  <c r="CN15" i="6" s="1" a="1"/>
  <c r="CN15" i="6" s="1"/>
  <c r="CL90" i="15"/>
  <c r="CL58" i="15"/>
  <c r="AG47" i="2"/>
  <c r="AH15" i="2"/>
  <c r="CN15" i="2" s="1" a="1"/>
  <c r="CN15" i="2" s="1"/>
  <c r="AG47" i="8"/>
  <c r="AH15" i="8"/>
  <c r="CN15" i="8" s="1" a="1"/>
  <c r="CN15" i="8" s="1"/>
  <c r="CN124" i="11"/>
  <c r="CN127" i="11" s="1"/>
  <c r="CN120" i="11" s="1"/>
  <c r="CN88" i="11"/>
  <c r="CN121" i="1"/>
  <c r="CN89" i="1"/>
  <c r="CN124" i="10"/>
  <c r="CN127" i="10" s="1"/>
  <c r="CN120" i="10" s="1"/>
  <c r="CN88" i="10"/>
  <c r="CN113" i="16"/>
  <c r="CN81" i="16"/>
  <c r="CN100" i="3"/>
  <c r="CN68" i="3"/>
  <c r="CN91" i="17"/>
  <c r="CN59" i="17"/>
  <c r="CN106" i="12"/>
  <c r="CN74" i="12"/>
  <c r="CN112" i="5"/>
  <c r="CN80" i="5"/>
  <c r="CN116" i="12"/>
  <c r="CN84" i="12"/>
  <c r="CN101" i="21"/>
  <c r="CN69" i="21"/>
  <c r="CN116" i="21"/>
  <c r="CN84" i="21"/>
  <c r="CN94" i="21"/>
  <c r="CN62" i="21"/>
  <c r="CN107" i="15"/>
  <c r="CN75" i="15"/>
  <c r="CN95" i="4"/>
  <c r="CN63" i="4"/>
  <c r="CO106" i="10"/>
  <c r="CO74" i="10"/>
  <c r="CN106" i="17"/>
  <c r="CN74" i="17"/>
  <c r="CN106" i="6"/>
  <c r="CN74" i="6"/>
  <c r="CN93" i="4"/>
  <c r="CN61" i="4"/>
  <c r="CN112" i="12"/>
  <c r="CN80" i="12"/>
  <c r="CN113" i="15"/>
  <c r="CN81" i="15"/>
  <c r="CN100" i="18"/>
  <c r="CN68" i="18"/>
  <c r="CN107" i="11"/>
  <c r="CN75" i="11"/>
  <c r="CN105" i="1"/>
  <c r="CN73" i="1"/>
  <c r="CN112" i="19"/>
  <c r="CN80" i="19"/>
  <c r="CN97" i="13"/>
  <c r="CN65" i="13"/>
  <c r="CN100" i="12"/>
  <c r="CN68" i="12"/>
  <c r="CO99" i="7"/>
  <c r="CO67" i="7"/>
  <c r="CN98" i="4"/>
  <c r="CN66" i="4"/>
  <c r="CN106" i="11"/>
  <c r="CN74" i="11"/>
  <c r="CN99" i="4"/>
  <c r="CN67" i="4"/>
  <c r="CN119" i="21"/>
  <c r="CN87" i="21"/>
  <c r="CN111" i="13"/>
  <c r="CN79" i="13"/>
  <c r="CN111" i="16"/>
  <c r="CN79" i="16"/>
  <c r="CN119" i="1"/>
  <c r="CN87" i="1"/>
  <c r="CN91" i="11"/>
  <c r="CN59" i="11"/>
  <c r="CN114" i="16"/>
  <c r="CN82" i="16"/>
  <c r="CN104" i="9"/>
  <c r="CN72" i="9"/>
  <c r="CO97" i="7"/>
  <c r="CO65" i="7"/>
  <c r="CN109" i="15"/>
  <c r="CN77" i="15"/>
  <c r="CN119" i="15"/>
  <c r="CN87" i="15"/>
  <c r="CN105" i="15"/>
  <c r="CN73" i="15"/>
  <c r="CN91" i="2"/>
  <c r="CN59" i="2"/>
  <c r="CN92" i="18"/>
  <c r="CN60" i="18"/>
  <c r="CN114" i="7"/>
  <c r="CN82" i="7"/>
  <c r="CN110" i="14"/>
  <c r="CN78" i="14"/>
  <c r="CN116" i="2"/>
  <c r="CN84" i="2"/>
  <c r="CN118" i="10"/>
  <c r="CN86" i="10"/>
  <c r="CN113" i="11"/>
  <c r="CN81" i="11"/>
  <c r="CN118" i="1"/>
  <c r="CN86" i="1"/>
  <c r="CN108" i="14"/>
  <c r="CN76" i="14"/>
  <c r="AI47" i="16"/>
  <c r="AI47" i="1"/>
  <c r="CL90" i="20"/>
  <c r="CL58" i="20"/>
  <c r="AG47" i="17"/>
  <c r="AH15" i="17"/>
  <c r="CN15" i="17" s="1" a="1"/>
  <c r="CN15" i="17" s="1"/>
  <c r="CL90" i="7"/>
  <c r="CL58" i="7"/>
  <c r="AG47" i="15"/>
  <c r="AH15" i="15"/>
  <c r="CN15" i="15" s="1" a="1"/>
  <c r="CN15" i="15" s="1"/>
  <c r="CN121" i="3"/>
  <c r="CN89" i="3"/>
  <c r="CN124" i="7"/>
  <c r="CN127" i="7" s="1"/>
  <c r="CN120" i="7" s="1"/>
  <c r="CN88" i="7"/>
  <c r="CN121" i="10"/>
  <c r="CN89" i="10"/>
  <c r="CN124" i="18"/>
  <c r="CN127" i="18" s="1"/>
  <c r="CN120" i="18" s="1"/>
  <c r="CN88" i="18"/>
  <c r="CN124" i="2"/>
  <c r="CN127" i="2" s="1"/>
  <c r="CN120" i="2" s="1"/>
  <c r="CN88" i="2"/>
  <c r="CN124" i="14"/>
  <c r="CN127" i="14" s="1"/>
  <c r="CN120" i="14" s="1"/>
  <c r="CN88" i="14"/>
  <c r="CN124" i="4"/>
  <c r="CN127" i="4" s="1"/>
  <c r="CN120" i="4" s="1"/>
  <c r="CN88" i="4"/>
  <c r="CN115" i="20"/>
  <c r="CN83" i="20"/>
  <c r="CN112" i="3"/>
  <c r="CN80" i="3"/>
  <c r="CN96" i="18"/>
  <c r="CN64" i="18"/>
  <c r="CN118" i="18"/>
  <c r="CN86" i="18"/>
  <c r="CO116" i="19"/>
  <c r="CO84" i="19"/>
  <c r="CN93" i="8"/>
  <c r="CN61" i="8"/>
  <c r="CN92" i="21"/>
  <c r="CN60" i="21"/>
  <c r="CN98" i="11"/>
  <c r="CN66" i="11"/>
  <c r="CN115" i="5"/>
  <c r="CN83" i="5"/>
  <c r="CN99" i="10"/>
  <c r="CN67" i="10"/>
  <c r="CN116" i="3"/>
  <c r="CN84" i="3"/>
  <c r="CN103" i="14"/>
  <c r="CN71" i="14"/>
  <c r="CN104" i="1"/>
  <c r="CN72" i="1"/>
  <c r="CN95" i="15"/>
  <c r="CN63" i="15"/>
  <c r="CN113" i="8"/>
  <c r="CN81" i="8"/>
  <c r="CN114" i="8"/>
  <c r="CN82" i="8"/>
  <c r="CN93" i="17"/>
  <c r="CN61" i="17"/>
  <c r="CN98" i="7"/>
  <c r="CN66" i="7"/>
  <c r="CN96" i="10"/>
  <c r="CN64" i="10"/>
  <c r="CN93" i="2"/>
  <c r="CN61" i="2"/>
  <c r="CN113" i="5"/>
  <c r="CN81" i="5"/>
  <c r="CN97" i="15"/>
  <c r="CN65" i="15"/>
  <c r="CN107" i="10"/>
  <c r="CN75" i="10"/>
  <c r="CN94" i="12"/>
  <c r="CN62" i="12"/>
  <c r="CN110" i="3"/>
  <c r="CN78" i="3"/>
  <c r="CN102" i="20"/>
  <c r="CN70" i="20"/>
  <c r="CN103" i="10"/>
  <c r="CN71" i="10"/>
  <c r="CN111" i="17"/>
  <c r="CN79" i="17"/>
  <c r="CN98" i="9"/>
  <c r="CN66" i="9"/>
  <c r="CN111" i="3"/>
  <c r="CN79" i="3"/>
  <c r="CN115" i="1"/>
  <c r="CN83" i="1"/>
  <c r="CN115" i="9"/>
  <c r="CN83" i="9"/>
  <c r="CN115" i="2"/>
  <c r="CN83" i="2"/>
  <c r="CN94" i="11"/>
  <c r="CN62" i="11"/>
  <c r="CN111" i="12"/>
  <c r="CN79" i="12"/>
  <c r="CN110" i="5"/>
  <c r="CN78" i="5"/>
  <c r="CN109" i="6"/>
  <c r="CN77" i="6"/>
  <c r="CN109" i="17"/>
  <c r="CN77" i="17"/>
  <c r="CN100" i="8"/>
  <c r="CN68" i="8"/>
  <c r="CN98" i="20"/>
  <c r="CN66" i="20"/>
  <c r="CN104" i="15"/>
  <c r="CN72" i="15"/>
  <c r="CN95" i="11"/>
  <c r="CN63" i="11"/>
  <c r="CO94" i="6"/>
  <c r="CO62" i="6"/>
  <c r="CN96" i="13"/>
  <c r="CN64" i="13"/>
  <c r="CN119" i="14"/>
  <c r="CN87" i="14"/>
  <c r="CN114" i="5"/>
  <c r="CN82" i="5"/>
  <c r="CN109" i="2"/>
  <c r="CN77" i="2"/>
  <c r="CN117" i="13"/>
  <c r="CN85" i="13"/>
  <c r="CN96" i="11"/>
  <c r="CN64" i="11"/>
  <c r="CN114" i="20"/>
  <c r="CN82" i="20"/>
  <c r="CN97" i="3"/>
  <c r="CN65" i="3"/>
  <c r="CN102" i="7"/>
  <c r="CN70" i="7"/>
  <c r="CN91" i="19"/>
  <c r="CN59" i="19"/>
  <c r="CN94" i="15"/>
  <c r="CN62" i="15"/>
  <c r="CN115" i="10"/>
  <c r="CN83" i="10"/>
  <c r="CN118" i="17"/>
  <c r="CN86" i="17"/>
  <c r="CN116" i="10"/>
  <c r="CN84" i="10"/>
  <c r="CN104" i="18"/>
  <c r="CN72" i="18"/>
  <c r="CN119" i="18"/>
  <c r="CN87" i="18"/>
  <c r="CO109" i="8"/>
  <c r="CO77" i="8"/>
  <c r="CN95" i="16"/>
  <c r="CN63" i="16"/>
  <c r="CO117" i="16"/>
  <c r="CO85" i="16"/>
  <c r="CN105" i="10"/>
  <c r="CN73" i="10"/>
  <c r="CN108" i="17"/>
  <c r="CN76" i="17"/>
  <c r="CN116" i="4"/>
  <c r="CN84" i="4"/>
  <c r="CN106" i="4"/>
  <c r="CN74" i="4"/>
  <c r="CN117" i="21"/>
  <c r="CN85" i="21"/>
  <c r="CN95" i="12"/>
  <c r="CN63" i="12"/>
  <c r="CN97" i="4"/>
  <c r="CN65" i="4"/>
  <c r="CN110" i="2"/>
  <c r="CN78" i="2"/>
  <c r="CN115" i="11"/>
  <c r="CN83" i="11"/>
  <c r="CN114" i="12"/>
  <c r="CN82" i="12"/>
  <c r="CN104" i="6"/>
  <c r="CN72" i="6"/>
  <c r="CN114" i="15"/>
  <c r="CN82" i="15"/>
  <c r="CN110" i="16"/>
  <c r="CN78" i="16"/>
  <c r="CN107" i="5"/>
  <c r="CN75" i="5"/>
  <c r="CN119" i="16"/>
  <c r="CN87" i="16"/>
  <c r="CN109" i="1"/>
  <c r="CN77" i="1"/>
  <c r="CN118" i="9"/>
  <c r="CN86" i="9"/>
  <c r="CN105" i="12"/>
  <c r="CN73" i="12"/>
  <c r="CN113" i="19"/>
  <c r="CN81" i="19"/>
  <c r="CN108" i="5"/>
  <c r="CN76" i="5"/>
  <c r="CN104" i="13"/>
  <c r="CN72" i="13"/>
  <c r="CN101" i="17"/>
  <c r="CN69" i="17"/>
  <c r="CN114" i="3"/>
  <c r="CN82" i="3"/>
  <c r="CN109" i="19"/>
  <c r="CN77" i="19"/>
  <c r="CN102" i="10"/>
  <c r="CN70" i="10"/>
  <c r="CO99" i="2"/>
  <c r="CO67" i="2"/>
  <c r="CN106" i="21"/>
  <c r="CN74" i="21"/>
  <c r="CN107" i="20"/>
  <c r="CN75" i="20"/>
  <c r="CN104" i="10"/>
  <c r="CN72" i="10"/>
  <c r="CN109" i="13"/>
  <c r="CN77" i="13"/>
  <c r="CN117" i="8"/>
  <c r="CN85" i="8"/>
  <c r="CN118" i="15"/>
  <c r="CN86" i="15"/>
  <c r="CN99" i="12"/>
  <c r="CN67" i="12"/>
  <c r="CN112" i="10"/>
  <c r="CN80" i="10"/>
  <c r="CN111" i="8"/>
  <c r="CN79" i="8"/>
  <c r="CN111" i="11"/>
  <c r="CN79" i="11"/>
  <c r="CN106" i="19"/>
  <c r="CN74" i="19"/>
  <c r="CN107" i="13"/>
  <c r="CN75" i="13"/>
  <c r="CN96" i="9"/>
  <c r="CN64" i="9"/>
  <c r="CN103" i="20"/>
  <c r="CN71" i="20"/>
  <c r="CN94" i="10"/>
  <c r="CN62" i="10"/>
  <c r="CN110" i="12"/>
  <c r="CN78" i="12"/>
  <c r="CN92" i="1"/>
  <c r="CN60" i="1"/>
  <c r="CN93" i="1"/>
  <c r="CN61" i="1"/>
  <c r="CN98" i="17"/>
  <c r="CN66" i="17"/>
  <c r="CN93" i="19"/>
  <c r="CN61" i="19"/>
  <c r="CN118" i="13"/>
  <c r="CN86" i="13"/>
  <c r="CN92" i="11"/>
  <c r="CN60" i="11"/>
  <c r="CN105" i="7"/>
  <c r="CN73" i="7"/>
  <c r="AG47" i="7"/>
  <c r="AH15" i="7"/>
  <c r="CN15" i="7" s="1" a="1"/>
  <c r="CN15" i="7" s="1"/>
  <c r="CL90" i="12"/>
  <c r="CL58" i="12"/>
  <c r="CL90" i="4"/>
  <c r="CL58" i="4"/>
  <c r="CN124" i="12"/>
  <c r="CN127" i="12" s="1"/>
  <c r="CN120" i="12" s="1"/>
  <c r="CN88" i="12"/>
  <c r="CN124" i="1"/>
  <c r="CN127" i="1" s="1"/>
  <c r="CN120" i="1" s="1"/>
  <c r="CN88" i="1"/>
  <c r="CN121" i="17"/>
  <c r="CN89" i="17"/>
  <c r="CN121" i="11"/>
  <c r="CN89" i="11"/>
  <c r="CN124" i="3"/>
  <c r="CN127" i="3" s="1"/>
  <c r="CN120" i="3" s="1"/>
  <c r="CN88" i="3"/>
  <c r="CN121" i="18"/>
  <c r="CN89" i="18"/>
  <c r="CN124" i="16"/>
  <c r="CN127" i="16" s="1"/>
  <c r="CN120" i="16" s="1"/>
  <c r="CN88" i="16"/>
  <c r="CN124" i="19"/>
  <c r="CN127" i="19" s="1"/>
  <c r="CN120" i="19" s="1"/>
  <c r="CN88" i="19"/>
  <c r="CN116" i="9"/>
  <c r="CN84" i="9"/>
  <c r="CN112" i="16"/>
  <c r="CN80" i="16"/>
  <c r="CN113" i="17"/>
  <c r="CN81" i="17"/>
  <c r="CN101" i="11"/>
  <c r="CN69" i="11"/>
  <c r="CN103" i="19"/>
  <c r="CN71" i="19"/>
  <c r="CN115" i="18"/>
  <c r="CN83" i="18"/>
  <c r="CO102" i="6"/>
  <c r="CO70" i="6"/>
  <c r="CN104" i="16"/>
  <c r="CN72" i="16"/>
  <c r="CN102" i="11"/>
  <c r="CN70" i="11"/>
  <c r="CN102" i="17"/>
  <c r="CN70" i="17"/>
  <c r="CN102" i="9"/>
  <c r="CN70" i="9"/>
  <c r="CN103" i="1"/>
  <c r="CN71" i="1"/>
  <c r="CN110" i="9"/>
  <c r="CN78" i="9"/>
  <c r="CN100" i="13"/>
  <c r="CN68" i="13"/>
  <c r="CN92" i="16"/>
  <c r="CN60" i="16"/>
  <c r="CN92" i="14"/>
  <c r="CN60" i="14"/>
  <c r="CN107" i="7"/>
  <c r="CN75" i="7"/>
  <c r="CN111" i="7"/>
  <c r="CN79" i="7"/>
  <c r="CN100" i="2"/>
  <c r="CN68" i="2"/>
  <c r="CN96" i="2"/>
  <c r="CN64" i="2"/>
  <c r="CN119" i="6"/>
  <c r="CN87" i="6"/>
  <c r="CN92" i="7"/>
  <c r="CN60" i="7"/>
  <c r="CN117" i="14"/>
  <c r="CN85" i="14"/>
  <c r="CN116" i="7"/>
  <c r="CN84" i="7"/>
  <c r="CN111" i="14"/>
  <c r="CN79" i="14"/>
  <c r="CN118" i="20"/>
  <c r="CN86" i="20"/>
  <c r="CN99" i="15"/>
  <c r="CN67" i="15"/>
  <c r="CN108" i="6"/>
  <c r="CN76" i="6"/>
  <c r="CO107" i="2"/>
  <c r="CO75" i="2"/>
  <c r="CN111" i="4"/>
  <c r="CN79" i="4"/>
  <c r="CN113" i="4"/>
  <c r="CN81" i="4"/>
  <c r="CN95" i="8"/>
  <c r="CN63" i="8"/>
  <c r="CN110" i="8"/>
  <c r="CN78" i="8"/>
  <c r="CN96" i="1"/>
  <c r="CN64" i="1"/>
  <c r="CN110" i="11"/>
  <c r="CN78" i="11"/>
  <c r="CN108" i="10"/>
  <c r="CN76" i="10"/>
  <c r="CN115" i="19"/>
  <c r="CN83" i="19"/>
  <c r="CN94" i="16"/>
  <c r="CN62" i="16"/>
  <c r="CN94" i="1"/>
  <c r="CN62" i="1"/>
  <c r="CN115" i="13"/>
  <c r="CN83" i="13"/>
  <c r="CN95" i="2"/>
  <c r="CN63" i="2"/>
  <c r="CN96" i="4"/>
  <c r="CN64" i="4"/>
  <c r="CN112" i="11"/>
  <c r="CN80" i="11"/>
  <c r="AI47" i="3"/>
  <c r="AG47" i="12"/>
  <c r="AH15" i="12"/>
  <c r="CN15" i="12" s="1" a="1"/>
  <c r="CN15" i="12" s="1"/>
  <c r="CN124" i="21"/>
  <c r="CN127" i="21" s="1"/>
  <c r="CN120" i="21" s="1"/>
  <c r="CN88" i="21"/>
  <c r="CN121" i="16"/>
  <c r="CN89" i="16"/>
  <c r="CN121" i="7"/>
  <c r="CN89" i="7"/>
  <c r="CN124" i="6"/>
  <c r="CN127" i="6" s="1"/>
  <c r="CN120" i="6" s="1"/>
  <c r="CN88" i="6"/>
  <c r="CN121" i="4"/>
  <c r="CN89" i="4"/>
  <c r="CN121" i="9"/>
  <c r="CN89" i="9"/>
  <c r="CN121" i="14"/>
  <c r="CN89" i="14"/>
  <c r="CN121" i="2"/>
  <c r="CN89" i="2"/>
  <c r="CN121" i="8"/>
  <c r="CN89" i="8"/>
  <c r="CN121" i="13"/>
  <c r="CN89" i="13"/>
  <c r="CN121" i="21"/>
  <c r="CN89" i="21"/>
  <c r="CN108" i="4"/>
  <c r="CN76" i="4"/>
  <c r="CN115" i="16"/>
  <c r="CN83" i="16"/>
  <c r="CN104" i="7"/>
  <c r="CN72" i="7"/>
  <c r="CN103" i="13"/>
  <c r="CN71" i="13"/>
  <c r="CN111" i="6"/>
  <c r="CN79" i="6"/>
  <c r="CN119" i="4"/>
  <c r="CN87" i="4"/>
  <c r="CN108" i="16"/>
  <c r="CN76" i="16"/>
  <c r="CN116" i="14"/>
  <c r="CN84" i="14"/>
  <c r="CN117" i="19"/>
  <c r="CN85" i="19"/>
  <c r="CN111" i="10"/>
  <c r="CN79" i="10"/>
  <c r="CN106" i="13"/>
  <c r="CN74" i="13"/>
  <c r="CN108" i="1"/>
  <c r="CN76" i="1"/>
  <c r="CN91" i="5"/>
  <c r="CN59" i="5"/>
  <c r="CN119" i="11"/>
  <c r="CN87" i="11"/>
  <c r="CN117" i="20"/>
  <c r="CN85" i="20"/>
  <c r="CN96" i="17"/>
  <c r="CN64" i="17"/>
  <c r="CN109" i="12"/>
  <c r="CN77" i="12"/>
  <c r="CN114" i="21"/>
  <c r="CN82" i="21"/>
  <c r="CN118" i="12"/>
  <c r="CN86" i="12"/>
  <c r="CN106" i="20"/>
  <c r="CN74" i="20"/>
  <c r="CN110" i="21"/>
  <c r="CN78" i="21"/>
  <c r="CO94" i="18"/>
  <c r="CO62" i="18"/>
  <c r="CN102" i="19"/>
  <c r="CN70" i="19"/>
  <c r="CO94" i="7"/>
  <c r="CO62" i="7"/>
  <c r="CN104" i="3"/>
  <c r="CN72" i="3"/>
  <c r="CN104" i="17"/>
  <c r="CN72" i="17"/>
  <c r="CN118" i="6"/>
  <c r="CN86" i="6"/>
  <c r="CN102" i="8"/>
  <c r="CN70" i="8"/>
  <c r="CN101" i="7"/>
  <c r="CN69" i="7"/>
  <c r="CN93" i="5"/>
  <c r="CN61" i="5"/>
  <c r="CN99" i="6"/>
  <c r="CN67" i="6"/>
  <c r="CN112" i="4"/>
  <c r="CN80" i="4"/>
  <c r="CN101" i="14"/>
  <c r="CN69" i="14"/>
  <c r="CN100" i="15"/>
  <c r="CN68" i="15"/>
  <c r="CN106" i="8"/>
  <c r="CN74" i="8"/>
  <c r="CN116" i="17"/>
  <c r="CN84" i="17"/>
  <c r="CN104" i="19"/>
  <c r="CN72" i="19"/>
  <c r="CN113" i="18"/>
  <c r="CN81" i="18"/>
  <c r="CN114" i="13"/>
  <c r="CN82" i="13"/>
  <c r="CN99" i="14"/>
  <c r="CN67" i="14"/>
  <c r="CN91" i="1"/>
  <c r="CN59" i="1"/>
  <c r="CN102" i="13"/>
  <c r="CN70" i="13"/>
  <c r="CN109" i="10"/>
  <c r="CN77" i="10"/>
  <c r="CN110" i="18"/>
  <c r="CN78" i="18"/>
  <c r="CN95" i="19"/>
  <c r="CN63" i="19"/>
  <c r="CN108" i="8"/>
  <c r="CN76" i="8"/>
  <c r="CN118" i="11"/>
  <c r="CN86" i="11"/>
  <c r="CN97" i="6"/>
  <c r="CN65" i="6"/>
  <c r="CN112" i="13"/>
  <c r="CN80" i="13"/>
  <c r="CO94" i="9"/>
  <c r="CO62" i="9"/>
  <c r="CN93" i="11"/>
  <c r="CN61" i="11"/>
  <c r="CN103" i="16"/>
  <c r="CN71" i="16"/>
  <c r="CN103" i="11"/>
  <c r="CN71" i="11"/>
  <c r="CN94" i="3"/>
  <c r="CN62" i="3"/>
  <c r="CN112" i="2"/>
  <c r="CN80" i="2"/>
  <c r="CN113" i="10"/>
  <c r="CN81" i="10"/>
  <c r="CN91" i="16"/>
  <c r="CN59" i="16"/>
  <c r="CN100" i="21"/>
  <c r="CN68" i="21"/>
  <c r="CN101" i="15"/>
  <c r="CN69" i="15"/>
  <c r="CN92" i="13"/>
  <c r="CN60" i="13"/>
  <c r="CN97" i="1"/>
  <c r="CN65" i="1"/>
  <c r="CN96" i="12"/>
  <c r="CN64" i="12"/>
  <c r="CN107" i="14"/>
  <c r="CN75" i="14"/>
  <c r="CN115" i="14"/>
  <c r="CN83" i="14"/>
  <c r="CN100" i="19"/>
  <c r="CN68" i="19"/>
  <c r="CN95" i="21"/>
  <c r="CN63" i="21"/>
  <c r="CN112" i="15"/>
  <c r="CN80" i="15"/>
  <c r="CO117" i="7"/>
  <c r="CO85" i="7"/>
  <c r="CN106" i="7"/>
  <c r="CN74" i="7"/>
  <c r="CN110" i="6"/>
  <c r="CN78" i="6"/>
  <c r="CN98" i="2"/>
  <c r="CN66" i="2"/>
  <c r="CN115" i="21"/>
  <c r="CN83" i="21"/>
  <c r="CN101" i="2"/>
  <c r="CN69" i="2"/>
  <c r="CN113" i="3"/>
  <c r="CN81" i="3"/>
  <c r="CN115" i="8"/>
  <c r="CN83" i="8"/>
  <c r="CN119" i="2"/>
  <c r="CN87" i="2"/>
  <c r="CN115" i="17"/>
  <c r="CN83" i="17"/>
  <c r="CN111" i="21"/>
  <c r="CN79" i="21"/>
  <c r="CN96" i="3"/>
  <c r="CN64" i="3"/>
  <c r="CN97" i="16"/>
  <c r="CN65" i="16"/>
  <c r="CN105" i="3"/>
  <c r="CN73" i="3"/>
  <c r="CN117" i="6"/>
  <c r="CN85" i="6"/>
  <c r="CN97" i="14"/>
  <c r="CN65" i="14"/>
  <c r="CN103" i="15"/>
  <c r="CN71" i="15"/>
  <c r="CN111" i="1"/>
  <c r="CN79" i="1"/>
  <c r="CN106" i="14"/>
  <c r="CN74" i="14"/>
  <c r="CN102" i="5"/>
  <c r="CN70" i="5"/>
  <c r="CN112" i="14"/>
  <c r="CN80" i="14"/>
  <c r="CN100" i="1"/>
  <c r="CN68" i="1"/>
  <c r="CN106" i="16"/>
  <c r="CN74" i="16"/>
  <c r="CO117" i="3"/>
  <c r="CO85" i="3"/>
  <c r="CN109" i="21"/>
  <c r="CN77" i="21"/>
  <c r="CN102" i="15"/>
  <c r="CN70" i="15"/>
  <c r="CO104" i="8"/>
  <c r="CO72" i="8"/>
  <c r="CN118" i="16"/>
  <c r="CN86" i="16"/>
  <c r="CN99" i="11"/>
  <c r="CN67" i="11"/>
  <c r="CN101" i="10"/>
  <c r="CN69" i="10"/>
  <c r="CN117" i="10"/>
  <c r="CN85" i="10"/>
  <c r="CO113" i="14"/>
  <c r="CO81" i="14"/>
  <c r="CN92" i="8"/>
  <c r="CN60" i="8"/>
  <c r="CN93" i="3"/>
  <c r="CN61" i="3"/>
  <c r="CN114" i="6"/>
  <c r="CN82" i="6"/>
  <c r="CN116" i="16"/>
  <c r="CN84" i="16"/>
  <c r="CN91" i="18"/>
  <c r="CN59" i="18"/>
  <c r="CN110" i="19"/>
  <c r="CN78" i="19"/>
  <c r="CN98" i="21"/>
  <c r="CN66" i="21"/>
  <c r="CN108" i="9"/>
  <c r="CN76" i="9"/>
  <c r="CN103" i="12"/>
  <c r="CN71" i="12"/>
  <c r="CN108" i="15"/>
  <c r="CN76" i="15"/>
  <c r="CN93" i="16"/>
  <c r="CN61" i="16"/>
  <c r="CN110" i="7"/>
  <c r="CN78" i="7"/>
  <c r="CN104" i="20"/>
  <c r="CN72" i="20"/>
  <c r="CN96" i="15"/>
  <c r="CN64" i="15"/>
  <c r="CN110" i="15"/>
  <c r="CN78" i="15"/>
  <c r="CN112" i="20"/>
  <c r="CN80" i="20"/>
  <c r="CN118" i="21"/>
  <c r="CN86" i="21"/>
  <c r="CN119" i="10"/>
  <c r="CN87" i="10"/>
  <c r="CN93" i="14"/>
  <c r="CN61" i="14"/>
  <c r="CN104" i="5"/>
  <c r="CN72" i="5"/>
  <c r="CN103" i="2"/>
  <c r="CN71" i="2"/>
  <c r="CN92" i="5"/>
  <c r="CN60" i="5"/>
  <c r="CN100" i="14"/>
  <c r="CN68" i="14"/>
  <c r="CN111" i="2"/>
  <c r="CN79" i="2"/>
  <c r="CN109" i="3"/>
  <c r="CN77" i="3"/>
  <c r="CN96" i="5"/>
  <c r="CN64" i="5"/>
  <c r="CN117" i="17"/>
  <c r="CN85" i="17"/>
  <c r="CN94" i="2"/>
  <c r="CN62" i="2"/>
  <c r="CN103" i="17"/>
  <c r="CN71" i="17"/>
  <c r="CN118" i="14"/>
  <c r="CN86" i="14"/>
  <c r="CN109" i="4"/>
  <c r="CN77" i="4"/>
  <c r="CN101" i="16"/>
  <c r="CN69" i="16"/>
  <c r="CN97" i="18"/>
  <c r="CN65" i="18"/>
  <c r="CN109" i="16"/>
  <c r="CN77" i="16"/>
  <c r="CN102" i="21"/>
  <c r="CN70" i="21"/>
  <c r="CN111" i="15"/>
  <c r="CN79" i="15"/>
  <c r="CN114" i="17"/>
  <c r="CN82" i="17"/>
  <c r="CO113" i="6"/>
  <c r="CO81" i="6"/>
  <c r="CO113" i="7"/>
  <c r="CO81" i="7"/>
  <c r="CN106" i="18"/>
  <c r="CN74" i="18"/>
  <c r="CN117" i="9"/>
  <c r="CN85" i="9"/>
  <c r="CN95" i="14"/>
  <c r="CN63" i="14"/>
  <c r="CN92" i="17"/>
  <c r="CN60" i="17"/>
  <c r="CN114" i="2"/>
  <c r="CN82" i="2"/>
  <c r="CN91" i="6"/>
  <c r="CN59" i="6"/>
  <c r="CN114" i="11"/>
  <c r="CN82" i="11"/>
  <c r="CN97" i="5"/>
  <c r="CN65" i="5"/>
  <c r="CN104" i="11"/>
  <c r="CN72" i="11"/>
  <c r="CN119" i="5"/>
  <c r="CN87" i="5"/>
  <c r="CN103" i="6"/>
  <c r="CN71" i="6"/>
  <c r="CN99" i="5"/>
  <c r="CN67" i="5"/>
  <c r="CN95" i="9"/>
  <c r="CN63" i="9"/>
  <c r="AG47" i="21"/>
  <c r="AH15" i="21"/>
  <c r="CN15" i="21" s="1" a="1"/>
  <c r="CN15" i="21" s="1"/>
  <c r="CN90" i="3"/>
  <c r="CN58" i="3"/>
  <c r="CN90" i="16"/>
  <c r="CN58" i="16"/>
  <c r="CN90" i="19"/>
  <c r="CN58" i="19"/>
  <c r="CN90" i="1"/>
  <c r="CN58" i="1"/>
  <c r="CN90" i="9"/>
  <c r="CN58" i="9"/>
  <c r="AJ38" i="16"/>
  <c r="CP38" i="16" s="1" a="1"/>
  <c r="CP38" i="16" s="1"/>
  <c r="AJ38" i="12"/>
  <c r="CP38" i="12" s="1" a="1"/>
  <c r="CP38" i="12" s="1"/>
  <c r="AJ25" i="3"/>
  <c r="CP25" i="3" s="1" a="1"/>
  <c r="CP25" i="3" s="1"/>
  <c r="AJ40" i="3"/>
  <c r="CP40" i="3" s="1" a="1"/>
  <c r="CP40" i="3" s="1"/>
  <c r="AJ16" i="17"/>
  <c r="CP16" i="17" s="1" a="1"/>
  <c r="CP16" i="17" s="1"/>
  <c r="AJ26" i="3"/>
  <c r="CP26" i="3" s="1" a="1"/>
  <c r="CP26" i="3" s="1"/>
  <c r="AJ31" i="12"/>
  <c r="CP31" i="12" s="1" a="1"/>
  <c r="CP31" i="12" s="1"/>
  <c r="AJ39" i="14"/>
  <c r="CP39" i="14" s="1" a="1"/>
  <c r="CP39" i="14" s="1"/>
  <c r="AJ26" i="20"/>
  <c r="CP26" i="20" s="1" a="1"/>
  <c r="CP26" i="20" s="1"/>
  <c r="AJ15" i="16"/>
  <c r="CP15" i="16" s="1" a="1"/>
  <c r="CP15" i="16" s="1"/>
  <c r="AJ39" i="10"/>
  <c r="CP39" i="10" s="1" a="1"/>
  <c r="CP39" i="10" s="1"/>
  <c r="AJ37" i="5"/>
  <c r="CP37" i="5" s="1" a="1"/>
  <c r="CP37" i="5" s="1"/>
  <c r="AJ18" i="15"/>
  <c r="CP18" i="15" s="1" a="1"/>
  <c r="CP18" i="15" s="1"/>
  <c r="AJ41" i="12"/>
  <c r="CP41" i="12" s="1" a="1"/>
  <c r="CP41" i="12" s="1"/>
  <c r="AJ26" i="18"/>
  <c r="CP26" i="18" s="1" a="1"/>
  <c r="CP26" i="18" s="1"/>
  <c r="AJ26" i="21"/>
  <c r="CP26" i="21" s="1" a="1"/>
  <c r="CP26" i="21" s="1"/>
  <c r="AJ43" i="7"/>
  <c r="CP43" i="7" s="1" a="1"/>
  <c r="CP43" i="7" s="1"/>
  <c r="AJ41" i="21"/>
  <c r="CP41" i="21" s="1" a="1"/>
  <c r="CP41" i="21" s="1"/>
  <c r="AJ31" i="9"/>
  <c r="CP31" i="9" s="1" a="1"/>
  <c r="CP31" i="9" s="1"/>
  <c r="AJ19" i="21"/>
  <c r="CP19" i="21" s="1" a="1"/>
  <c r="CP19" i="21" s="1"/>
  <c r="AJ38" i="1"/>
  <c r="CP38" i="1" s="1" a="1"/>
  <c r="CP38" i="1" s="1"/>
  <c r="AJ32" i="15"/>
  <c r="CP32" i="15" s="1" a="1"/>
  <c r="CP32" i="15" s="1"/>
  <c r="AJ42" i="5"/>
  <c r="CP42" i="5" s="1" a="1"/>
  <c r="CP42" i="5" s="1"/>
  <c r="AJ20" i="4"/>
  <c r="CP20" i="4" s="1" a="1"/>
  <c r="CP20" i="4" s="1"/>
  <c r="AK31" i="10"/>
  <c r="CQ31" i="10" s="1" a="1"/>
  <c r="CQ31" i="10" s="1"/>
  <c r="AJ17" i="10"/>
  <c r="CP17" i="10" s="1" a="1"/>
  <c r="CP17" i="10" s="1"/>
  <c r="AJ31" i="17"/>
  <c r="CP31" i="17" s="1" a="1"/>
  <c r="CP31" i="17" s="1"/>
  <c r="AJ25" i="5"/>
  <c r="CP25" i="5" s="1" a="1"/>
  <c r="CP25" i="5" s="1"/>
  <c r="AJ31" i="6"/>
  <c r="CP31" i="6" s="1" a="1"/>
  <c r="CP31" i="6" s="1"/>
  <c r="AJ26" i="6"/>
  <c r="CP26" i="6" s="1" a="1"/>
  <c r="CP26" i="6" s="1"/>
  <c r="AJ18" i="4"/>
  <c r="CP18" i="4" s="1" a="1"/>
  <c r="CP18" i="4" s="1"/>
  <c r="AJ18" i="12"/>
  <c r="CP18" i="12" s="1" a="1"/>
  <c r="CP18" i="12" s="1"/>
  <c r="AJ37" i="12"/>
  <c r="CP37" i="12" s="1" a="1"/>
  <c r="CP37" i="12" s="1"/>
  <c r="AJ23" i="10"/>
  <c r="CP23" i="10" s="1" a="1"/>
  <c r="CP23" i="10" s="1"/>
  <c r="AJ38" i="15"/>
  <c r="CP38" i="15" s="1" a="1"/>
  <c r="CP38" i="15" s="1"/>
  <c r="AJ37" i="18"/>
  <c r="CP37" i="18" s="1" a="1"/>
  <c r="CP37" i="18" s="1"/>
  <c r="AJ25" i="18"/>
  <c r="CP25" i="18" s="1" a="1"/>
  <c r="CP25" i="18" s="1"/>
  <c r="AJ27" i="2"/>
  <c r="CP27" i="2" s="1" a="1"/>
  <c r="CP27" i="2" s="1"/>
  <c r="AJ32" i="11"/>
  <c r="CP32" i="11" s="1" a="1"/>
  <c r="CP32" i="11" s="1"/>
  <c r="AJ23" i="3"/>
  <c r="CP23" i="3" s="1" a="1"/>
  <c r="CP23" i="3" s="1"/>
  <c r="AJ30" i="1"/>
  <c r="CP30" i="1" s="1" a="1"/>
  <c r="CP30" i="1" s="1"/>
  <c r="AJ29" i="12"/>
  <c r="CP29" i="12" s="1" a="1"/>
  <c r="CP29" i="12" s="1"/>
  <c r="AJ37" i="19"/>
  <c r="CP37" i="19" s="1" a="1"/>
  <c r="CP37" i="19" s="1"/>
  <c r="AJ32" i="1"/>
  <c r="CP32" i="1" s="1" a="1"/>
  <c r="CP32" i="1" s="1"/>
  <c r="AJ22" i="13"/>
  <c r="CP22" i="13" s="1" a="1"/>
  <c r="CP22" i="13" s="1"/>
  <c r="AJ44" i="8"/>
  <c r="CP44" i="8" s="1" a="1"/>
  <c r="CP44" i="8" s="1"/>
  <c r="AJ25" i="12"/>
  <c r="CP25" i="12" s="1" a="1"/>
  <c r="CP25" i="12" s="1"/>
  <c r="AJ33" i="12"/>
  <c r="CP33" i="12" s="1" a="1"/>
  <c r="CP33" i="12" s="1"/>
  <c r="AK24" i="7"/>
  <c r="CQ24" i="7" s="1" a="1"/>
  <c r="CQ24" i="7" s="1"/>
  <c r="AJ17" i="4"/>
  <c r="CP17" i="4" s="1" a="1"/>
  <c r="CP17" i="4" s="1"/>
  <c r="AJ23" i="4"/>
  <c r="CP23" i="4" s="1" a="1"/>
  <c r="CP23" i="4" s="1"/>
  <c r="AJ33" i="2"/>
  <c r="CP33" i="2" s="1" a="1"/>
  <c r="CP33" i="2" s="1"/>
  <c r="AJ34" i="5"/>
  <c r="CP34" i="5" s="1" a="1"/>
  <c r="CP34" i="5" s="1"/>
  <c r="AJ31" i="11"/>
  <c r="CP31" i="11" s="1" a="1"/>
  <c r="CP31" i="11" s="1"/>
  <c r="AJ16" i="9"/>
  <c r="CP16" i="9" s="1" a="1"/>
  <c r="CP16" i="9" s="1"/>
  <c r="AJ24" i="4"/>
  <c r="CP24" i="4" s="1" a="1"/>
  <c r="CP24" i="4" s="1"/>
  <c r="AJ26" i="4"/>
  <c r="CP26" i="4" s="1" a="1"/>
  <c r="CP26" i="4" s="1"/>
  <c r="AJ44" i="21"/>
  <c r="CP44" i="21" s="1" a="1"/>
  <c r="CP44" i="21" s="1"/>
  <c r="AJ23" i="8"/>
  <c r="CP23" i="8" s="1" a="1"/>
  <c r="CP23" i="8" s="1"/>
  <c r="AJ36" i="13"/>
  <c r="CP36" i="13" s="1" a="1"/>
  <c r="CP36" i="13" s="1"/>
  <c r="AJ22" i="11"/>
  <c r="CP22" i="11" s="1" a="1"/>
  <c r="CP22" i="11" s="1"/>
  <c r="AJ36" i="16"/>
  <c r="CP36" i="16" s="1" a="1"/>
  <c r="CP36" i="16" s="1"/>
  <c r="AJ38" i="21"/>
  <c r="CP38" i="21" s="1" a="1"/>
  <c r="CP38" i="21" s="1"/>
  <c r="AJ44" i="1"/>
  <c r="CP44" i="1" s="1" a="1"/>
  <c r="CP44" i="1" s="1"/>
  <c r="AJ16" i="14"/>
  <c r="CP16" i="14" s="1" a="1"/>
  <c r="CP16" i="14" s="1"/>
  <c r="AJ16" i="11"/>
  <c r="CP16" i="11" s="1" a="1"/>
  <c r="CP16" i="11" s="1"/>
  <c r="AJ15" i="1"/>
  <c r="CP15" i="1" s="1" a="1"/>
  <c r="CP15" i="1" s="1"/>
  <c r="AJ39" i="16"/>
  <c r="CP39" i="16" s="1" a="1"/>
  <c r="CP39" i="16" s="1"/>
  <c r="AJ34" i="18"/>
  <c r="CP34" i="18" s="1" a="1"/>
  <c r="CP34" i="18" s="1"/>
  <c r="AK24" i="17"/>
  <c r="CQ24" i="17" s="1" a="1"/>
  <c r="CQ24" i="17" s="1"/>
  <c r="AJ29" i="9"/>
  <c r="CP29" i="9" s="1" a="1"/>
  <c r="CP29" i="9" s="1"/>
  <c r="AJ23" i="18"/>
  <c r="CP23" i="18" s="1" a="1"/>
  <c r="CP23" i="18" s="1"/>
  <c r="AK22" i="7"/>
  <c r="CQ22" i="7" s="1" a="1"/>
  <c r="CQ22" i="7" s="1"/>
  <c r="AJ44" i="12"/>
  <c r="CP44" i="12" s="1" a="1"/>
  <c r="CP44" i="12" s="1"/>
  <c r="AJ34" i="15"/>
  <c r="CP34" i="15" s="1" a="1"/>
  <c r="CP34" i="15" s="1"/>
  <c r="AJ18" i="6"/>
  <c r="CP18" i="6" s="1" a="1"/>
  <c r="CP18" i="6" s="1"/>
  <c r="AJ44" i="15"/>
  <c r="CP44" i="15" s="1" a="1"/>
  <c r="CP44" i="15" s="1"/>
  <c r="AJ25" i="6"/>
  <c r="CP25" i="6" s="1" a="1"/>
  <c r="CP25" i="6" s="1"/>
  <c r="AJ30" i="15"/>
  <c r="CP30" i="15" s="1" a="1"/>
  <c r="CP30" i="15" s="1"/>
  <c r="AJ25" i="17"/>
  <c r="CP25" i="17" s="1" a="1"/>
  <c r="CP25" i="17" s="1"/>
  <c r="AJ16" i="2"/>
  <c r="CP16" i="2" s="1" a="1"/>
  <c r="CP16" i="2" s="1"/>
  <c r="AJ20" i="1"/>
  <c r="CP20" i="1" s="1" a="1"/>
  <c r="CP20" i="1" s="1"/>
  <c r="AJ17" i="18"/>
  <c r="CP17" i="18" s="1" a="1"/>
  <c r="CP17" i="18" s="1"/>
  <c r="AJ38" i="13"/>
  <c r="CP38" i="13" s="1" a="1"/>
  <c r="CP38" i="13" s="1"/>
  <c r="AJ39" i="7"/>
  <c r="CP39" i="7" s="1" a="1"/>
  <c r="CP39" i="7" s="1"/>
  <c r="AJ20" i="17"/>
  <c r="CP20" i="17" s="1" a="1"/>
  <c r="CP20" i="17" s="1"/>
  <c r="AJ35" i="14"/>
  <c r="CP35" i="14" s="1" a="1"/>
  <c r="CP35" i="14" s="1"/>
  <c r="AJ20" i="20"/>
  <c r="CP20" i="20" s="1" a="1"/>
  <c r="CP20" i="20" s="1"/>
  <c r="AJ41" i="2"/>
  <c r="CP41" i="2" s="1" a="1"/>
  <c r="CP41" i="2" s="1"/>
  <c r="AJ33" i="13"/>
  <c r="CP33" i="13" s="1" a="1"/>
  <c r="CP33" i="13" s="1"/>
  <c r="AJ43" i="10"/>
  <c r="CP43" i="10" s="1" a="1"/>
  <c r="CP43" i="10" s="1"/>
  <c r="AJ38" i="11"/>
  <c r="CP38" i="11" s="1" a="1"/>
  <c r="CP38" i="11" s="1"/>
  <c r="AJ41" i="5"/>
  <c r="CP41" i="5" s="1" a="1"/>
  <c r="CP41" i="5" s="1"/>
  <c r="AK16" i="7"/>
  <c r="CQ16" i="7" s="1" a="1"/>
  <c r="CQ16" i="7" s="1"/>
  <c r="AJ43" i="1"/>
  <c r="CP43" i="1" s="1" a="1"/>
  <c r="CP43" i="1" s="1"/>
  <c r="AK17" i="20"/>
  <c r="CQ17" i="20" s="1" a="1"/>
  <c r="CQ17" i="20" s="1"/>
  <c r="AJ32" i="21"/>
  <c r="CP32" i="21" s="1" a="1"/>
  <c r="CP32" i="21" s="1"/>
  <c r="AJ33" i="21"/>
  <c r="CP33" i="21" s="1" a="1"/>
  <c r="CP33" i="21" s="1"/>
  <c r="AJ32" i="8"/>
  <c r="CP32" i="8" s="1" a="1"/>
  <c r="CP32" i="8" s="1"/>
  <c r="AJ25" i="9"/>
  <c r="CP25" i="9" s="1" a="1"/>
  <c r="CP25" i="9" s="1"/>
  <c r="AJ22" i="8"/>
  <c r="CP22" i="8" s="1" a="1"/>
  <c r="CP22" i="8" s="1"/>
  <c r="AJ33" i="14"/>
  <c r="CP33" i="14" s="1" a="1"/>
  <c r="CP33" i="14" s="1"/>
  <c r="AJ23" i="15"/>
  <c r="CP23" i="15" s="1" a="1"/>
  <c r="CP23" i="15" s="1"/>
  <c r="AJ23" i="5"/>
  <c r="CP23" i="5" s="1" a="1"/>
  <c r="CP23" i="5" s="1"/>
  <c r="AJ36" i="5"/>
  <c r="CP36" i="5" s="1" a="1"/>
  <c r="CP36" i="5" s="1"/>
  <c r="AJ19" i="20"/>
  <c r="CP19" i="20" s="1" a="1"/>
  <c r="CP19" i="20" s="1"/>
  <c r="AJ33" i="7"/>
  <c r="CP33" i="7" s="1" a="1"/>
  <c r="CP33" i="7" s="1"/>
  <c r="AJ26" i="13"/>
  <c r="CP26" i="13" s="1" a="1"/>
  <c r="CP26" i="13" s="1"/>
  <c r="AJ18" i="10"/>
  <c r="CP18" i="10" s="1" a="1"/>
  <c r="CP18" i="10" s="1"/>
  <c r="AJ42" i="4"/>
  <c r="CP42" i="4" s="1" a="1"/>
  <c r="CP42" i="4" s="1"/>
  <c r="AJ23" i="14"/>
  <c r="CP23" i="14" s="1" a="1"/>
  <c r="CP23" i="14" s="1"/>
  <c r="AJ37" i="9"/>
  <c r="CP37" i="9" s="1" a="1"/>
  <c r="CP37" i="9" s="1"/>
  <c r="AJ16" i="15"/>
  <c r="CP16" i="15" s="1" a="1"/>
  <c r="CP16" i="15" s="1"/>
  <c r="AJ41" i="11"/>
  <c r="CP41" i="11" s="1" a="1"/>
  <c r="CP41" i="11" s="1"/>
  <c r="AJ28" i="21"/>
  <c r="CP28" i="21" s="1" a="1"/>
  <c r="CP28" i="21" s="1"/>
  <c r="AJ19" i="14"/>
  <c r="CP19" i="14" s="1" a="1"/>
  <c r="CP19" i="14" s="1"/>
  <c r="AJ28" i="18"/>
  <c r="CP28" i="18" s="1" a="1"/>
  <c r="CP28" i="18" s="1"/>
  <c r="AJ42" i="11"/>
  <c r="CP42" i="11" s="1" a="1"/>
  <c r="CP42" i="11" s="1"/>
  <c r="AJ35" i="10"/>
  <c r="CP35" i="10" s="1" a="1"/>
  <c r="CP35" i="10" s="1"/>
  <c r="AJ19" i="5"/>
  <c r="CP19" i="5" s="1" a="1"/>
  <c r="CP19" i="5" s="1"/>
  <c r="AJ18" i="13"/>
  <c r="CP18" i="13" s="1" a="1"/>
  <c r="CP18" i="13" s="1"/>
  <c r="AJ31" i="3"/>
  <c r="CP31" i="3" s="1" a="1"/>
  <c r="CP31" i="3" s="1"/>
  <c r="AJ29" i="4"/>
  <c r="CP29" i="4" s="1" a="1"/>
  <c r="CP29" i="4" s="1"/>
  <c r="AJ23" i="12"/>
  <c r="CP23" i="12" s="1" a="1"/>
  <c r="CP23" i="12" s="1"/>
  <c r="AJ30" i="8"/>
  <c r="CP30" i="8" s="1" a="1"/>
  <c r="CP30" i="8" s="1"/>
  <c r="AJ38" i="2"/>
  <c r="CP38" i="2" s="1" a="1"/>
  <c r="CP38" i="2" s="1"/>
  <c r="AJ25" i="10"/>
  <c r="CP25" i="10" s="1" a="1"/>
  <c r="CP25" i="10" s="1"/>
  <c r="AJ30" i="16"/>
  <c r="CP30" i="16" s="1" a="1"/>
  <c r="CP30" i="16" s="1"/>
  <c r="AJ41" i="1"/>
  <c r="CP41" i="1" s="1" a="1"/>
  <c r="CP41" i="1" s="1"/>
  <c r="AJ16" i="13"/>
  <c r="CP16" i="13" s="1" a="1"/>
  <c r="CP16" i="13" s="1"/>
  <c r="AJ32" i="3"/>
  <c r="CP32" i="3" s="1" a="1"/>
  <c r="CP32" i="3" s="1"/>
  <c r="AJ26" i="8"/>
  <c r="CP26" i="8" s="1" a="1"/>
  <c r="CP26" i="8" s="1"/>
  <c r="AJ42" i="15"/>
  <c r="CP42" i="15" s="1" a="1"/>
  <c r="CP42" i="15" s="1"/>
  <c r="AJ42" i="12"/>
  <c r="CP42" i="12" s="1" a="1"/>
  <c r="CP42" i="12" s="1"/>
  <c r="AJ32" i="6"/>
  <c r="CP32" i="6" s="1" a="1"/>
  <c r="CP32" i="6" s="1"/>
  <c r="AJ41" i="18"/>
  <c r="CP41" i="18" s="1" a="1"/>
  <c r="CP41" i="18" s="1"/>
  <c r="AJ36" i="20"/>
  <c r="CP36" i="20" s="1" a="1"/>
  <c r="CP36" i="20" s="1"/>
  <c r="AJ30" i="13"/>
  <c r="CP30" i="13" s="1" a="1"/>
  <c r="CP30" i="13" s="1"/>
  <c r="AK37" i="7"/>
  <c r="CQ37" i="7" s="1" a="1"/>
  <c r="CQ37" i="7" s="1"/>
  <c r="AJ38" i="20"/>
  <c r="CP38" i="20" s="1" a="1"/>
  <c r="CP38" i="20" s="1"/>
  <c r="AK26" i="19"/>
  <c r="CQ26" i="19" s="1" a="1"/>
  <c r="CQ26" i="19" s="1"/>
  <c r="AJ31" i="15"/>
  <c r="CP31" i="15" s="1" a="1"/>
  <c r="CP31" i="15" s="1"/>
  <c r="AJ39" i="19"/>
  <c r="CP39" i="19" s="1" a="1"/>
  <c r="CP39" i="19" s="1"/>
  <c r="AK25" i="4"/>
  <c r="CQ25" i="4" s="1" a="1"/>
  <c r="CQ25" i="4" s="1"/>
  <c r="AJ29" i="2"/>
  <c r="CP29" i="2" s="1" a="1"/>
  <c r="CP29" i="2" s="1"/>
  <c r="AJ17" i="9"/>
  <c r="CP17" i="9" s="1" a="1"/>
  <c r="CP17" i="9" s="1"/>
  <c r="AJ31" i="2"/>
  <c r="CP31" i="2" s="1" a="1"/>
  <c r="CP31" i="2" s="1"/>
  <c r="AJ32" i="9"/>
  <c r="CP32" i="9" s="1" a="1"/>
  <c r="CP32" i="9" s="1"/>
  <c r="AJ43" i="2"/>
  <c r="CP43" i="2" s="1" a="1"/>
  <c r="CP43" i="2" s="1"/>
  <c r="AJ28" i="3"/>
  <c r="CP28" i="3" s="1" a="1"/>
  <c r="CP28" i="3" s="1"/>
  <c r="AJ40" i="4"/>
  <c r="CP40" i="4" s="1" a="1"/>
  <c r="CP40" i="4" s="1"/>
  <c r="AJ43" i="19"/>
  <c r="CP43" i="19" s="1" a="1"/>
  <c r="CP43" i="19" s="1"/>
  <c r="AJ40" i="15"/>
  <c r="CP40" i="15" s="1" a="1"/>
  <c r="CP40" i="15" s="1"/>
  <c r="AJ41" i="9"/>
  <c r="CP41" i="9" s="1" a="1"/>
  <c r="CP41" i="9" s="1"/>
  <c r="AJ40" i="20"/>
  <c r="CP40" i="20" s="1" a="1"/>
  <c r="CP40" i="20" s="1"/>
  <c r="AJ37" i="16"/>
  <c r="CP37" i="16" s="1" a="1"/>
  <c r="CP37" i="16" s="1"/>
  <c r="AJ37" i="3"/>
  <c r="CP37" i="3" s="1" a="1"/>
  <c r="CP37" i="3" s="1"/>
  <c r="AJ21" i="18"/>
  <c r="CP21" i="18" s="1" a="1"/>
  <c r="CP21" i="18" s="1"/>
  <c r="AJ38" i="17"/>
  <c r="CP38" i="17" s="1" a="1"/>
  <c r="CP38" i="17" s="1"/>
  <c r="AJ26" i="11"/>
  <c r="CP26" i="11" s="1" a="1"/>
  <c r="CP26" i="11" s="1"/>
  <c r="AJ43" i="18"/>
  <c r="CP43" i="18" s="1" a="1"/>
  <c r="CP43" i="18" s="1"/>
  <c r="AJ28" i="19"/>
  <c r="CP28" i="19" s="1" a="1"/>
  <c r="CP28" i="19" s="1"/>
  <c r="AK41" i="19"/>
  <c r="CQ41" i="19" s="1" a="1"/>
  <c r="CQ41" i="19" s="1"/>
  <c r="AJ40" i="18"/>
  <c r="CP40" i="18" s="1" a="1"/>
  <c r="CP40" i="18" s="1"/>
  <c r="AJ18" i="8"/>
  <c r="CP18" i="8" s="1" a="1"/>
  <c r="CP18" i="8" s="1"/>
  <c r="AK27" i="6"/>
  <c r="CQ27" i="6" s="1" a="1"/>
  <c r="CQ27" i="6" s="1"/>
  <c r="AJ17" i="21"/>
  <c r="CP17" i="21" s="1" a="1"/>
  <c r="CP17" i="21" s="1"/>
  <c r="AJ29" i="16"/>
  <c r="CP29" i="16" s="1" a="1"/>
  <c r="CP29" i="16" s="1"/>
  <c r="AJ23" i="11"/>
  <c r="CP23" i="11" s="1" a="1"/>
  <c r="CP23" i="11" s="1"/>
  <c r="AJ40" i="5"/>
  <c r="CP40" i="5" s="1" a="1"/>
  <c r="CP40" i="5" s="1"/>
  <c r="AJ27" i="11"/>
  <c r="CP27" i="11" s="1" a="1"/>
  <c r="CP27" i="11" s="1"/>
  <c r="AJ24" i="10"/>
  <c r="CP24" i="10" s="1" a="1"/>
  <c r="CP24" i="10" s="1"/>
  <c r="AJ27" i="17"/>
  <c r="CP27" i="17" s="1" a="1"/>
  <c r="CP27" i="17" s="1"/>
  <c r="AJ41" i="3"/>
  <c r="CP41" i="3" s="1" a="1"/>
  <c r="CP41" i="3" s="1"/>
  <c r="AJ27" i="9"/>
  <c r="CP27" i="9" s="1" a="1"/>
  <c r="CP27" i="9" s="1"/>
  <c r="AJ28" i="14"/>
  <c r="CP28" i="14" s="1" a="1"/>
  <c r="CP28" i="14" s="1"/>
  <c r="AJ28" i="1"/>
  <c r="CP28" i="1" s="1" a="1"/>
  <c r="CP28" i="1" s="1"/>
  <c r="AJ29" i="1"/>
  <c r="CP29" i="1" s="1" a="1"/>
  <c r="CP29" i="1" s="1"/>
  <c r="AJ35" i="9"/>
  <c r="CP35" i="9" s="1" a="1"/>
  <c r="CP35" i="9" s="1"/>
  <c r="AJ20" i="15"/>
  <c r="CP20" i="15" s="1" a="1"/>
  <c r="CP20" i="15" s="1"/>
  <c r="AJ25" i="13"/>
  <c r="CP25" i="13" s="1" a="1"/>
  <c r="CP25" i="13" s="1"/>
  <c r="AJ38" i="8"/>
  <c r="CP38" i="8" s="1" a="1"/>
  <c r="CP38" i="8" s="1"/>
  <c r="AJ17" i="16"/>
  <c r="CP17" i="16" s="1" a="1"/>
  <c r="CP17" i="16" s="1"/>
  <c r="AJ39" i="8"/>
  <c r="CP39" i="8" s="1" a="1"/>
  <c r="CP39" i="8" s="1"/>
  <c r="AJ17" i="14"/>
  <c r="CP17" i="14" s="1" a="1"/>
  <c r="CP17" i="14" s="1"/>
  <c r="AJ18" i="17"/>
  <c r="CP18" i="17" s="1" a="1"/>
  <c r="CP18" i="17" s="1"/>
  <c r="AJ32" i="7"/>
  <c r="CP32" i="7" s="1" a="1"/>
  <c r="CP32" i="7" s="1"/>
  <c r="AJ23" i="7"/>
  <c r="CP23" i="7" s="1" a="1"/>
  <c r="CP23" i="7" s="1"/>
  <c r="AJ36" i="7"/>
  <c r="CP36" i="7" s="1" a="1"/>
  <c r="CP36" i="7" s="1"/>
  <c r="AJ21" i="10"/>
  <c r="CP21" i="10" s="1" a="1"/>
  <c r="CP21" i="10" s="1"/>
  <c r="AJ25" i="2"/>
  <c r="CP25" i="2" s="1" a="1"/>
  <c r="CP25" i="2" s="1"/>
  <c r="AJ18" i="2"/>
  <c r="CP18" i="2" s="1" a="1"/>
  <c r="CP18" i="2" s="1"/>
  <c r="AJ21" i="2"/>
  <c r="CP21" i="2" s="1" a="1"/>
  <c r="CP21" i="2" s="1"/>
  <c r="AJ38" i="5"/>
  <c r="CP38" i="5" s="1" a="1"/>
  <c r="CP38" i="5" s="1"/>
  <c r="AJ44" i="6"/>
  <c r="CP44" i="6" s="1" a="1"/>
  <c r="CP44" i="6" s="1"/>
  <c r="AJ22" i="15"/>
  <c r="CP22" i="15" s="1" a="1"/>
  <c r="CP22" i="15" s="1"/>
  <c r="AJ32" i="10"/>
  <c r="CP32" i="10" s="1" a="1"/>
  <c r="CP32" i="10" s="1"/>
  <c r="AJ19" i="12"/>
  <c r="CP19" i="12" s="1" a="1"/>
  <c r="CP19" i="12" s="1"/>
  <c r="AJ17" i="7"/>
  <c r="CP17" i="7" s="1" a="1"/>
  <c r="CP17" i="7" s="1"/>
  <c r="AJ35" i="3"/>
  <c r="CP35" i="3" s="1" a="1"/>
  <c r="CP35" i="3" s="1"/>
  <c r="AJ42" i="14"/>
  <c r="CP42" i="14" s="1" a="1"/>
  <c r="CP42" i="14" s="1"/>
  <c r="AJ27" i="20"/>
  <c r="CP27" i="20" s="1" a="1"/>
  <c r="CP27" i="20" s="1"/>
  <c r="AJ41" i="7"/>
  <c r="CP41" i="7" s="1" a="1"/>
  <c r="CP41" i="7" s="1"/>
  <c r="AJ28" i="10"/>
  <c r="CP28" i="10" s="1" a="1"/>
  <c r="CP28" i="10" s="1"/>
  <c r="AJ36" i="17"/>
  <c r="CP36" i="17" s="1" a="1"/>
  <c r="CP36" i="17" s="1"/>
  <c r="AJ36" i="14"/>
  <c r="CP36" i="14" s="1" a="1"/>
  <c r="CP36" i="14" s="1"/>
  <c r="AJ23" i="9"/>
  <c r="CP23" i="9" s="1" a="1"/>
  <c r="CP23" i="9" s="1"/>
  <c r="AJ43" i="20"/>
  <c r="CP43" i="20" s="1" a="1"/>
  <c r="CP43" i="20" s="1"/>
  <c r="AJ24" i="15"/>
  <c r="CP24" i="15" s="1" a="1"/>
  <c r="CP24" i="15" s="1"/>
  <c r="AJ36" i="3"/>
  <c r="CP36" i="3" s="1" a="1"/>
  <c r="CP36" i="3" s="1"/>
  <c r="AJ33" i="6"/>
  <c r="CP33" i="6" s="1" a="1"/>
  <c r="CP33" i="6" s="1"/>
  <c r="AJ40" i="1"/>
  <c r="CP40" i="1" s="1" a="1"/>
  <c r="CP40" i="1" s="1"/>
  <c r="AK32" i="2"/>
  <c r="CQ32" i="2" s="1" a="1"/>
  <c r="CQ32" i="2" s="1"/>
  <c r="AJ40" i="9"/>
  <c r="CP40" i="9" s="1" a="1"/>
  <c r="CP40" i="9" s="1"/>
  <c r="AJ40" i="2"/>
  <c r="CP40" i="2" s="1" a="1"/>
  <c r="CP40" i="2" s="1"/>
  <c r="AJ36" i="4"/>
  <c r="CP36" i="4" s="1" a="1"/>
  <c r="CP36" i="4" s="1"/>
  <c r="AJ19" i="11"/>
  <c r="CP19" i="11" s="1" a="1"/>
  <c r="CP19" i="11" s="1"/>
  <c r="AJ38" i="4"/>
  <c r="CP38" i="4" s="1" a="1"/>
  <c r="CP38" i="4" s="1"/>
  <c r="AJ36" i="12"/>
  <c r="CP36" i="12" s="1" a="1"/>
  <c r="CP36" i="12" s="1"/>
  <c r="AJ20" i="8"/>
  <c r="CP20" i="8" s="1" a="1"/>
  <c r="CP20" i="8" s="1"/>
  <c r="AJ35" i="5"/>
  <c r="CP35" i="5" s="1" a="1"/>
  <c r="CP35" i="5" s="1"/>
  <c r="AJ35" i="8"/>
  <c r="CP35" i="8" s="1" a="1"/>
  <c r="CP35" i="8" s="1"/>
  <c r="AJ34" i="6"/>
  <c r="CP34" i="6" s="1" a="1"/>
  <c r="CP34" i="6" s="1"/>
  <c r="AJ21" i="1"/>
  <c r="CP21" i="1" s="1" a="1"/>
  <c r="CP21" i="1" s="1"/>
  <c r="AJ34" i="17"/>
  <c r="CP34" i="17" s="1" a="1"/>
  <c r="CP34" i="17" s="1"/>
  <c r="AJ35" i="11"/>
  <c r="CP35" i="11" s="1" a="1"/>
  <c r="CP35" i="11" s="1"/>
  <c r="AJ15" i="3"/>
  <c r="CP15" i="3" s="1" a="1"/>
  <c r="CP15" i="3" s="1"/>
  <c r="AJ25" i="8"/>
  <c r="CP25" i="8" s="1" a="1"/>
  <c r="CP25" i="8" s="1"/>
  <c r="AJ33" i="10"/>
  <c r="CP33" i="10" s="1" a="1"/>
  <c r="CP33" i="10" s="1"/>
  <c r="AJ23" i="20"/>
  <c r="CP23" i="20" s="1" a="1"/>
  <c r="CP23" i="20" s="1"/>
  <c r="AJ40" i="19"/>
  <c r="CP40" i="19" s="1" a="1"/>
  <c r="CP40" i="19" s="1"/>
  <c r="AJ29" i="15"/>
  <c r="CP29" i="15" s="1" a="1"/>
  <c r="CP29" i="15" s="1"/>
  <c r="AJ19" i="16"/>
  <c r="CP19" i="16" s="1" a="1"/>
  <c r="CP19" i="16" s="1"/>
  <c r="AJ20" i="11"/>
  <c r="CP20" i="11" s="1" a="1"/>
  <c r="CP20" i="11" s="1"/>
  <c r="AJ19" i="1"/>
  <c r="CP19" i="1" s="1" a="1"/>
  <c r="CP19" i="1" s="1"/>
  <c r="AK19" i="6"/>
  <c r="CQ19" i="6" s="1" a="1"/>
  <c r="CQ19" i="6" s="1"/>
  <c r="AJ40" i="13"/>
  <c r="CP40" i="13" s="1" a="1"/>
  <c r="CP40" i="13" s="1"/>
  <c r="AJ21" i="13"/>
  <c r="CP21" i="13" s="1" a="1"/>
  <c r="CP21" i="13" s="1"/>
  <c r="AJ20" i="2"/>
  <c r="CP20" i="2" s="1" a="1"/>
  <c r="CP20" i="2" s="1"/>
  <c r="AJ44" i="14"/>
  <c r="CP44" i="14" s="1" a="1"/>
  <c r="CP44" i="14" s="1"/>
  <c r="AJ39" i="5"/>
  <c r="CP39" i="5" s="1" a="1"/>
  <c r="CP39" i="5" s="1"/>
  <c r="AJ21" i="4"/>
  <c r="CP21" i="4" s="1" a="1"/>
  <c r="CP21" i="4" s="1"/>
  <c r="AJ34" i="2"/>
  <c r="CP34" i="2" s="1" a="1"/>
  <c r="CP34" i="2" s="1"/>
  <c r="AJ42" i="13"/>
  <c r="CP42" i="13" s="1" a="1"/>
  <c r="CP42" i="13" s="1"/>
  <c r="AJ21" i="11"/>
  <c r="CP21" i="11" s="1" a="1"/>
  <c r="CP21" i="11" s="1"/>
  <c r="AJ39" i="20"/>
  <c r="CP39" i="20" s="1" a="1"/>
  <c r="CP39" i="20" s="1"/>
  <c r="AJ22" i="3"/>
  <c r="CP22" i="3" s="1" a="1"/>
  <c r="CP22" i="3" s="1"/>
  <c r="AJ27" i="7"/>
  <c r="CP27" i="7" s="1" a="1"/>
  <c r="CP27" i="7" s="1"/>
  <c r="AJ37" i="11"/>
  <c r="CP37" i="11" s="1" a="1"/>
  <c r="CP37" i="11" s="1"/>
  <c r="AJ16" i="19"/>
  <c r="CP16" i="19" s="1" a="1"/>
  <c r="CP16" i="19" s="1"/>
  <c r="AJ19" i="15"/>
  <c r="CP19" i="15" s="1" a="1"/>
  <c r="CP19" i="15" s="1"/>
  <c r="AJ40" i="10"/>
  <c r="CP40" i="10" s="1" a="1"/>
  <c r="CP40" i="10" s="1"/>
  <c r="AJ43" i="17"/>
  <c r="CP43" i="17" s="1" a="1"/>
  <c r="CP43" i="17" s="1"/>
  <c r="AJ41" i="10"/>
  <c r="CP41" i="10" s="1" a="1"/>
  <c r="CP41" i="10" s="1"/>
  <c r="AJ29" i="18"/>
  <c r="CP29" i="18" s="1" a="1"/>
  <c r="CP29" i="18" s="1"/>
  <c r="AJ44" i="18"/>
  <c r="CP44" i="18" s="1" a="1"/>
  <c r="CP44" i="18" s="1"/>
  <c r="AK34" i="8"/>
  <c r="CQ34" i="8" s="1" a="1"/>
  <c r="CQ34" i="8" s="1"/>
  <c r="AJ20" i="16"/>
  <c r="CP20" i="16" s="1" a="1"/>
  <c r="CP20" i="16" s="1"/>
  <c r="AK42" i="16"/>
  <c r="CQ42" i="16" s="1" a="1"/>
  <c r="CQ42" i="16" s="1"/>
  <c r="AJ30" i="10"/>
  <c r="CP30" i="10" s="1" a="1"/>
  <c r="CP30" i="10" s="1"/>
  <c r="AJ33" i="17"/>
  <c r="CP33" i="17" s="1" a="1"/>
  <c r="CP33" i="17" s="1"/>
  <c r="AJ41" i="4"/>
  <c r="CP41" i="4" s="1" a="1"/>
  <c r="CP41" i="4" s="1"/>
  <c r="AJ31" i="4"/>
  <c r="CP31" i="4" s="1" a="1"/>
  <c r="CP31" i="4" s="1"/>
  <c r="AJ42" i="21"/>
  <c r="CP42" i="21" s="1" a="1"/>
  <c r="CP42" i="21" s="1"/>
  <c r="AJ20" i="12"/>
  <c r="CP20" i="12" s="1" a="1"/>
  <c r="CP20" i="12" s="1"/>
  <c r="AJ22" i="4"/>
  <c r="CP22" i="4" s="1" a="1"/>
  <c r="CP22" i="4" s="1"/>
  <c r="AJ35" i="2"/>
  <c r="CP35" i="2" s="1" a="1"/>
  <c r="CP35" i="2" s="1"/>
  <c r="AJ40" i="11"/>
  <c r="CP40" i="11" s="1" a="1"/>
  <c r="CP40" i="11" s="1"/>
  <c r="AJ39" i="12"/>
  <c r="CP39" i="12" s="1" a="1"/>
  <c r="CP39" i="12" s="1"/>
  <c r="AJ29" i="6"/>
  <c r="CP29" i="6" s="1" a="1"/>
  <c r="CP29" i="6" s="1"/>
  <c r="AJ39" i="15"/>
  <c r="CP39" i="15" s="1" a="1"/>
  <c r="CP39" i="15" s="1"/>
  <c r="AJ35" i="16"/>
  <c r="CP35" i="16" s="1" a="1"/>
  <c r="CP35" i="16" s="1"/>
  <c r="AJ32" i="5"/>
  <c r="CP32" i="5" s="1" a="1"/>
  <c r="CP32" i="5" s="1"/>
  <c r="AJ44" i="16"/>
  <c r="CP44" i="16" s="1" a="1"/>
  <c r="CP44" i="16" s="1"/>
  <c r="AJ34" i="1"/>
  <c r="CP34" i="1" s="1" a="1"/>
  <c r="CP34" i="1" s="1"/>
  <c r="AJ43" i="9"/>
  <c r="CP43" i="9" s="1" a="1"/>
  <c r="CP43" i="9" s="1"/>
  <c r="AJ30" i="12"/>
  <c r="CP30" i="12" s="1" a="1"/>
  <c r="CP30" i="12" s="1"/>
  <c r="AJ38" i="19"/>
  <c r="CP38" i="19" s="1" a="1"/>
  <c r="CP38" i="19" s="1"/>
  <c r="AJ33" i="5"/>
  <c r="CP33" i="5" s="1" a="1"/>
  <c r="CP33" i="5" s="1"/>
  <c r="AJ29" i="13"/>
  <c r="CP29" i="13" s="1" a="1"/>
  <c r="CP29" i="13" s="1"/>
  <c r="AJ26" i="17"/>
  <c r="CP26" i="17" s="1" a="1"/>
  <c r="CP26" i="17" s="1"/>
  <c r="AJ39" i="3"/>
  <c r="CP39" i="3" s="1" a="1"/>
  <c r="CP39" i="3" s="1"/>
  <c r="AJ34" i="19"/>
  <c r="CP34" i="19" s="1" a="1"/>
  <c r="CP34" i="19" s="1"/>
  <c r="AJ27" i="10"/>
  <c r="CP27" i="10" s="1" a="1"/>
  <c r="CP27" i="10" s="1"/>
  <c r="AK24" i="2"/>
  <c r="CQ24" i="2" s="1" a="1"/>
  <c r="CQ24" i="2" s="1"/>
  <c r="AJ31" i="21"/>
  <c r="CP31" i="21" s="1" a="1"/>
  <c r="CP31" i="21" s="1"/>
  <c r="AJ32" i="20"/>
  <c r="CP32" i="20" s="1" a="1"/>
  <c r="CP32" i="20" s="1"/>
  <c r="AJ29" i="10"/>
  <c r="CP29" i="10" s="1" a="1"/>
  <c r="CP29" i="10" s="1"/>
  <c r="AJ34" i="13"/>
  <c r="CP34" i="13" s="1" a="1"/>
  <c r="CP34" i="13" s="1"/>
  <c r="AJ42" i="8"/>
  <c r="CP42" i="8" s="1" a="1"/>
  <c r="CP42" i="8" s="1"/>
  <c r="AJ43" i="15"/>
  <c r="CP43" i="15" s="1" a="1"/>
  <c r="CP43" i="15" s="1"/>
  <c r="AJ24" i="12"/>
  <c r="CP24" i="12" s="1" a="1"/>
  <c r="CP24" i="12" s="1"/>
  <c r="AJ37" i="10"/>
  <c r="CP37" i="10" s="1" a="1"/>
  <c r="CP37" i="10" s="1"/>
  <c r="AJ36" i="8"/>
  <c r="CP36" i="8" s="1" a="1"/>
  <c r="CP36" i="8" s="1"/>
  <c r="AJ36" i="11"/>
  <c r="CP36" i="11" s="1" a="1"/>
  <c r="CP36" i="11" s="1"/>
  <c r="AJ31" i="19"/>
  <c r="CP31" i="19" s="1" a="1"/>
  <c r="CP31" i="19" s="1"/>
  <c r="AJ32" i="13"/>
  <c r="CP32" i="13" s="1" a="1"/>
  <c r="CP32" i="13" s="1"/>
  <c r="AJ21" i="9"/>
  <c r="CP21" i="9" s="1" a="1"/>
  <c r="CP21" i="9" s="1"/>
  <c r="AJ28" i="20"/>
  <c r="CP28" i="20" s="1" a="1"/>
  <c r="CP28" i="20" s="1"/>
  <c r="AJ19" i="10"/>
  <c r="CP19" i="10" s="1" a="1"/>
  <c r="CP19" i="10" s="1"/>
  <c r="AJ35" i="12"/>
  <c r="CP35" i="12" s="1" a="1"/>
  <c r="CP35" i="12" s="1"/>
  <c r="AJ17" i="1"/>
  <c r="CP17" i="1" s="1" a="1"/>
  <c r="CP17" i="1" s="1"/>
  <c r="AJ18" i="1"/>
  <c r="CP18" i="1" s="1" a="1"/>
  <c r="CP18" i="1" s="1"/>
  <c r="AJ23" i="17"/>
  <c r="CP23" i="17" s="1" a="1"/>
  <c r="CP23" i="17" s="1"/>
  <c r="AJ18" i="19"/>
  <c r="CP18" i="19" s="1" a="1"/>
  <c r="CP18" i="19" s="1"/>
  <c r="AJ43" i="13"/>
  <c r="CP43" i="13" s="1" a="1"/>
  <c r="CP43" i="13" s="1"/>
  <c r="AJ17" i="11"/>
  <c r="CP17" i="11" s="1" a="1"/>
  <c r="CP17" i="11" s="1"/>
  <c r="AJ30" i="7"/>
  <c r="CP30" i="7" s="1" a="1"/>
  <c r="CP30" i="7" s="1"/>
  <c r="AJ33" i="4"/>
  <c r="CP33" i="4" s="1" a="1"/>
  <c r="CP33" i="4" s="1"/>
  <c r="AJ40" i="16"/>
  <c r="CP40" i="16" s="1" a="1"/>
  <c r="CP40" i="16" s="1"/>
  <c r="AJ29" i="7"/>
  <c r="CP29" i="7" s="1" a="1"/>
  <c r="CP29" i="7" s="1"/>
  <c r="AJ28" i="13"/>
  <c r="CP28" i="13" s="1" a="1"/>
  <c r="CP28" i="13" s="1"/>
  <c r="AJ36" i="6"/>
  <c r="CP36" i="6" s="1" a="1"/>
  <c r="CP36" i="6" s="1"/>
  <c r="AJ44" i="4"/>
  <c r="CP44" i="4" s="1" a="1"/>
  <c r="CP44" i="4" s="1"/>
  <c r="AJ33" i="16"/>
  <c r="CP33" i="16" s="1" a="1"/>
  <c r="CP33" i="16" s="1"/>
  <c r="AJ41" i="14"/>
  <c r="CP41" i="14" s="1" a="1"/>
  <c r="CP41" i="14" s="1"/>
  <c r="AJ42" i="19"/>
  <c r="CP42" i="19" s="1" a="1"/>
  <c r="CP42" i="19" s="1"/>
  <c r="AJ36" i="10"/>
  <c r="CP36" i="10" s="1" a="1"/>
  <c r="CP36" i="10" s="1"/>
  <c r="AJ31" i="13"/>
  <c r="CP31" i="13" s="1" a="1"/>
  <c r="CP31" i="13" s="1"/>
  <c r="AJ33" i="1"/>
  <c r="CP33" i="1" s="1" a="1"/>
  <c r="CP33" i="1" s="1"/>
  <c r="AJ16" i="5"/>
  <c r="CP16" i="5" s="1" a="1"/>
  <c r="CP16" i="5" s="1"/>
  <c r="AJ44" i="11"/>
  <c r="CP44" i="11" s="1" a="1"/>
  <c r="CP44" i="11" s="1"/>
  <c r="AJ42" i="20"/>
  <c r="CP42" i="20" s="1" a="1"/>
  <c r="CP42" i="20" s="1"/>
  <c r="AJ21" i="17"/>
  <c r="CP21" i="17" s="1" a="1"/>
  <c r="CP21" i="17" s="1"/>
  <c r="AJ34" i="12"/>
  <c r="CP34" i="12" s="1" a="1"/>
  <c r="CP34" i="12" s="1"/>
  <c r="AJ39" i="21"/>
  <c r="CP39" i="21" s="1" a="1"/>
  <c r="CP39" i="21" s="1"/>
  <c r="AJ43" i="12"/>
  <c r="CP43" i="12" s="1" a="1"/>
  <c r="CP43" i="12" s="1"/>
  <c r="AJ31" i="20"/>
  <c r="CP31" i="20" s="1" a="1"/>
  <c r="CP31" i="20" s="1"/>
  <c r="AJ35" i="21"/>
  <c r="CP35" i="21" s="1" a="1"/>
  <c r="CP35" i="21" s="1"/>
  <c r="AK19" i="18"/>
  <c r="CQ19" i="18" s="1" a="1"/>
  <c r="CQ19" i="18" s="1"/>
  <c r="AJ27" i="19"/>
  <c r="CP27" i="19" s="1" a="1"/>
  <c r="CP27" i="19" s="1"/>
  <c r="AK19" i="7"/>
  <c r="CQ19" i="7" s="1" a="1"/>
  <c r="CQ19" i="7" s="1"/>
  <c r="AJ29" i="3"/>
  <c r="CP29" i="3" s="1" a="1"/>
  <c r="CP29" i="3" s="1"/>
  <c r="AJ29" i="17"/>
  <c r="CP29" i="17" s="1" a="1"/>
  <c r="CP29" i="17" s="1"/>
  <c r="AJ43" i="6"/>
  <c r="CP43" i="6" s="1" a="1"/>
  <c r="CP43" i="6" s="1"/>
  <c r="AJ27" i="8"/>
  <c r="CP27" i="8" s="1" a="1"/>
  <c r="CP27" i="8" s="1"/>
  <c r="AJ26" i="7"/>
  <c r="CP26" i="7" s="1" a="1"/>
  <c r="CP26" i="7" s="1"/>
  <c r="AJ18" i="5"/>
  <c r="CP18" i="5" s="1" a="1"/>
  <c r="CP18" i="5" s="1"/>
  <c r="AJ24" i="6"/>
  <c r="CP24" i="6" s="1" a="1"/>
  <c r="CP24" i="6" s="1"/>
  <c r="AJ37" i="4"/>
  <c r="CP37" i="4" s="1" a="1"/>
  <c r="CP37" i="4" s="1"/>
  <c r="AJ26" i="14"/>
  <c r="CP26" i="14" s="1" a="1"/>
  <c r="CP26" i="14" s="1"/>
  <c r="AJ25" i="15"/>
  <c r="CP25" i="15" s="1" a="1"/>
  <c r="CP25" i="15" s="1"/>
  <c r="AJ31" i="8"/>
  <c r="CP31" i="8" s="1" a="1"/>
  <c r="CP31" i="8" s="1"/>
  <c r="AJ41" i="17"/>
  <c r="CP41" i="17" s="1" a="1"/>
  <c r="CP41" i="17" s="1"/>
  <c r="AJ29" i="19"/>
  <c r="CP29" i="19" s="1" a="1"/>
  <c r="CP29" i="19" s="1"/>
  <c r="AJ38" i="18"/>
  <c r="CP38" i="18" s="1" a="1"/>
  <c r="CP38" i="18" s="1"/>
  <c r="AJ39" i="13"/>
  <c r="CP39" i="13" s="1" a="1"/>
  <c r="CP39" i="13" s="1"/>
  <c r="AJ24" i="14"/>
  <c r="CP24" i="14" s="1" a="1"/>
  <c r="CP24" i="14" s="1"/>
  <c r="AJ16" i="1"/>
  <c r="CP16" i="1" s="1" a="1"/>
  <c r="CP16" i="1" s="1"/>
  <c r="AJ27" i="13"/>
  <c r="CP27" i="13" s="1" a="1"/>
  <c r="CP27" i="13" s="1"/>
  <c r="AJ34" i="10"/>
  <c r="CP34" i="10" s="1" a="1"/>
  <c r="CP34" i="10" s="1"/>
  <c r="AJ35" i="18"/>
  <c r="CP35" i="18" s="1" a="1"/>
  <c r="CP35" i="18" s="1"/>
  <c r="AJ20" i="19"/>
  <c r="CP20" i="19" s="1" a="1"/>
  <c r="CP20" i="19" s="1"/>
  <c r="AJ33" i="8"/>
  <c r="CP33" i="8" s="1" a="1"/>
  <c r="CP33" i="8" s="1"/>
  <c r="AJ43" i="11"/>
  <c r="CP43" i="11" s="1" a="1"/>
  <c r="CP43" i="11" s="1"/>
  <c r="AJ22" i="6"/>
  <c r="CP22" i="6" s="1" a="1"/>
  <c r="CP22" i="6" s="1"/>
  <c r="AJ37" i="13"/>
  <c r="CP37" i="13" s="1" a="1"/>
  <c r="CP37" i="13" s="1"/>
  <c r="AK19" i="9"/>
  <c r="CQ19" i="9" s="1" a="1"/>
  <c r="CQ19" i="9" s="1"/>
  <c r="AJ18" i="11"/>
  <c r="CP18" i="11" s="1" a="1"/>
  <c r="CP18" i="11" s="1"/>
  <c r="AJ28" i="16"/>
  <c r="CP28" i="16" s="1" a="1"/>
  <c r="CP28" i="16" s="1"/>
  <c r="AJ28" i="11"/>
  <c r="CP28" i="11" s="1" a="1"/>
  <c r="CP28" i="11" s="1"/>
  <c r="AJ19" i="3"/>
  <c r="CP19" i="3" s="1" a="1"/>
  <c r="CP19" i="3" s="1"/>
  <c r="AJ37" i="2"/>
  <c r="CP37" i="2" s="1" a="1"/>
  <c r="CP37" i="2" s="1"/>
  <c r="AJ38" i="10"/>
  <c r="CP38" i="10" s="1" a="1"/>
  <c r="CP38" i="10" s="1"/>
  <c r="AJ16" i="16"/>
  <c r="CP16" i="16" s="1" a="1"/>
  <c r="CP16" i="16" s="1"/>
  <c r="AJ25" i="21"/>
  <c r="CP25" i="21" s="1" a="1"/>
  <c r="CP25" i="21" s="1"/>
  <c r="AJ26" i="15"/>
  <c r="CP26" i="15" s="1" a="1"/>
  <c r="CP26" i="15" s="1"/>
  <c r="AJ17" i="13"/>
  <c r="CP17" i="13" s="1" a="1"/>
  <c r="CP17" i="13" s="1"/>
  <c r="AJ22" i="1"/>
  <c r="CP22" i="1" s="1" a="1"/>
  <c r="CP22" i="1" s="1"/>
  <c r="AJ21" i="12"/>
  <c r="CP21" i="12" s="1" a="1"/>
  <c r="CP21" i="12" s="1"/>
  <c r="AJ32" i="14"/>
  <c r="CP32" i="14" s="1" a="1"/>
  <c r="CP32" i="14" s="1"/>
  <c r="AJ40" i="14"/>
  <c r="CP40" i="14" s="1" a="1"/>
  <c r="CP40" i="14" s="1"/>
  <c r="AJ25" i="19"/>
  <c r="CP25" i="19" s="1" a="1"/>
  <c r="CP25" i="19" s="1"/>
  <c r="AJ20" i="21"/>
  <c r="CP20" i="21" s="1" a="1"/>
  <c r="CP20" i="21" s="1"/>
  <c r="AJ37" i="15"/>
  <c r="CP37" i="15" s="1" a="1"/>
  <c r="CP37" i="15" s="1"/>
  <c r="AK42" i="7"/>
  <c r="CQ42" i="7" s="1" a="1"/>
  <c r="CQ42" i="7" s="1"/>
  <c r="AJ31" i="7"/>
  <c r="CP31" i="7" s="1" a="1"/>
  <c r="CP31" i="7" s="1"/>
  <c r="AJ35" i="6"/>
  <c r="CP35" i="6" s="1" a="1"/>
  <c r="CP35" i="6" s="1"/>
  <c r="AJ23" i="2"/>
  <c r="CP23" i="2" s="1" a="1"/>
  <c r="CP23" i="2" s="1"/>
  <c r="AJ40" i="21"/>
  <c r="CP40" i="21" s="1" a="1"/>
  <c r="CP40" i="21" s="1"/>
  <c r="AJ26" i="2"/>
  <c r="CP26" i="2" s="1" a="1"/>
  <c r="CP26" i="2" s="1"/>
  <c r="AJ38" i="3"/>
  <c r="CP38" i="3" s="1" a="1"/>
  <c r="CP38" i="3" s="1"/>
  <c r="AJ40" i="8"/>
  <c r="CP40" i="8" s="1" a="1"/>
  <c r="CP40" i="8" s="1"/>
  <c r="AJ44" i="2"/>
  <c r="CP44" i="2" s="1" a="1"/>
  <c r="CP44" i="2" s="1"/>
  <c r="AJ40" i="17"/>
  <c r="CP40" i="17" s="1" a="1"/>
  <c r="CP40" i="17" s="1"/>
  <c r="AJ36" i="21"/>
  <c r="CP36" i="21" s="1" a="1"/>
  <c r="CP36" i="21" s="1"/>
  <c r="AJ21" i="3"/>
  <c r="CP21" i="3" s="1" a="1"/>
  <c r="CP21" i="3" s="1"/>
  <c r="AJ22" i="16"/>
  <c r="CP22" i="16" s="1" a="1"/>
  <c r="CP22" i="16" s="1"/>
  <c r="AJ30" i="3"/>
  <c r="CP30" i="3" s="1" a="1"/>
  <c r="CP30" i="3" s="1"/>
  <c r="AJ42" i="6"/>
  <c r="CP42" i="6" s="1" a="1"/>
  <c r="CP42" i="6" s="1"/>
  <c r="AJ22" i="14"/>
  <c r="CP22" i="14" s="1" a="1"/>
  <c r="CP22" i="14" s="1"/>
  <c r="AJ28" i="15"/>
  <c r="CP28" i="15" s="1" a="1"/>
  <c r="CP28" i="15" s="1"/>
  <c r="AJ36" i="1"/>
  <c r="CP36" i="1" s="1" a="1"/>
  <c r="CP36" i="1" s="1"/>
  <c r="AJ15" i="19"/>
  <c r="CP15" i="19" s="1" a="1"/>
  <c r="CP15" i="19" s="1"/>
  <c r="AJ31" i="14"/>
  <c r="CP31" i="14" s="1" a="1"/>
  <c r="CP31" i="14" s="1"/>
  <c r="AJ27" i="5"/>
  <c r="CP27" i="5" s="1" a="1"/>
  <c r="CP27" i="5" s="1"/>
  <c r="AJ37" i="14"/>
  <c r="CP37" i="14" s="1" a="1"/>
  <c r="CP37" i="14" s="1"/>
  <c r="AJ25" i="1"/>
  <c r="CP25" i="1" s="1" a="1"/>
  <c r="CP25" i="1" s="1"/>
  <c r="AJ31" i="16"/>
  <c r="CP31" i="16" s="1" a="1"/>
  <c r="CP31" i="16" s="1"/>
  <c r="AK42" i="3"/>
  <c r="CQ42" i="3" s="1" a="1"/>
  <c r="CQ42" i="3" s="1"/>
  <c r="AJ34" i="21"/>
  <c r="CP34" i="21" s="1" a="1"/>
  <c r="CP34" i="21" s="1"/>
  <c r="AJ27" i="15"/>
  <c r="CP27" i="15" s="1" a="1"/>
  <c r="CP27" i="15" s="1"/>
  <c r="AK29" i="8"/>
  <c r="CQ29" i="8" s="1" a="1"/>
  <c r="CQ29" i="8" s="1"/>
  <c r="AJ43" i="16"/>
  <c r="CP43" i="16" s="1" a="1"/>
  <c r="CP43" i="16" s="1"/>
  <c r="AJ24" i="11"/>
  <c r="CP24" i="11" s="1" a="1"/>
  <c r="CP24" i="11" s="1"/>
  <c r="AJ26" i="10"/>
  <c r="CP26" i="10" s="1" a="1"/>
  <c r="CP26" i="10" s="1"/>
  <c r="AJ42" i="10"/>
  <c r="CP42" i="10" s="1" a="1"/>
  <c r="CP42" i="10" s="1"/>
  <c r="AK38" i="14"/>
  <c r="CQ38" i="14" s="1" a="1"/>
  <c r="CQ38" i="14" s="1"/>
  <c r="AJ17" i="8"/>
  <c r="CP17" i="8" s="1" a="1"/>
  <c r="CP17" i="8" s="1"/>
  <c r="AJ18" i="3"/>
  <c r="CP18" i="3" s="1" a="1"/>
  <c r="CP18" i="3" s="1"/>
  <c r="AJ39" i="6"/>
  <c r="CP39" i="6" s="1" a="1"/>
  <c r="CP39" i="6" s="1"/>
  <c r="AJ41" i="16"/>
  <c r="CP41" i="16" s="1" a="1"/>
  <c r="CP41" i="16" s="1"/>
  <c r="AJ16" i="18"/>
  <c r="CP16" i="18" s="1" a="1"/>
  <c r="CP16" i="18" s="1"/>
  <c r="AJ35" i="19"/>
  <c r="CP35" i="19" s="1" a="1"/>
  <c r="CP35" i="19" s="1"/>
  <c r="AJ23" i="21"/>
  <c r="CP23" i="21" s="1" a="1"/>
  <c r="CP23" i="21" s="1"/>
  <c r="AJ33" i="9"/>
  <c r="CP33" i="9" s="1" a="1"/>
  <c r="CP33" i="9" s="1"/>
  <c r="AJ28" i="12"/>
  <c r="CP28" i="12" s="1" a="1"/>
  <c r="CP28" i="12" s="1"/>
  <c r="AJ33" i="15"/>
  <c r="CP33" i="15" s="1" a="1"/>
  <c r="CP33" i="15" s="1"/>
  <c r="AJ18" i="16"/>
  <c r="CP18" i="16" s="1" a="1"/>
  <c r="CP18" i="16" s="1"/>
  <c r="AJ35" i="7"/>
  <c r="CP35" i="7" s="1" a="1"/>
  <c r="CP35" i="7" s="1"/>
  <c r="AJ29" i="20"/>
  <c r="CP29" i="20" s="1" a="1"/>
  <c r="CP29" i="20" s="1"/>
  <c r="AJ21" i="15"/>
  <c r="CP21" i="15" s="1" a="1"/>
  <c r="CP21" i="15" s="1"/>
  <c r="AJ35" i="15"/>
  <c r="CP35" i="15" s="1" a="1"/>
  <c r="CP35" i="15" s="1"/>
  <c r="AJ37" i="20"/>
  <c r="CP37" i="20" s="1" a="1"/>
  <c r="CP37" i="20" s="1"/>
  <c r="AJ43" i="21"/>
  <c r="CP43" i="21" s="1" a="1"/>
  <c r="CP43" i="21" s="1"/>
  <c r="AJ44" i="10"/>
  <c r="CP44" i="10" s="1" a="1"/>
  <c r="CP44" i="10" s="1"/>
  <c r="AJ18" i="14"/>
  <c r="CP18" i="14" s="1" a="1"/>
  <c r="CP18" i="14" s="1"/>
  <c r="AJ29" i="5"/>
  <c r="CP29" i="5" s="1" a="1"/>
  <c r="CP29" i="5" s="1"/>
  <c r="AJ28" i="2"/>
  <c r="CP28" i="2" s="1" a="1"/>
  <c r="CP28" i="2" s="1"/>
  <c r="AJ17" i="5"/>
  <c r="CP17" i="5" s="1" a="1"/>
  <c r="CP17" i="5" s="1"/>
  <c r="AJ25" i="14"/>
  <c r="CP25" i="14" s="1" a="1"/>
  <c r="CP25" i="14" s="1"/>
  <c r="AJ36" i="2"/>
  <c r="CP36" i="2" s="1" a="1"/>
  <c r="CP36" i="2" s="1"/>
  <c r="AJ34" i="3"/>
  <c r="CP34" i="3" s="1" a="1"/>
  <c r="CP34" i="3" s="1"/>
  <c r="AJ21" i="5"/>
  <c r="CP21" i="5" s="1" a="1"/>
  <c r="CP21" i="5" s="1"/>
  <c r="AJ42" i="17"/>
  <c r="CP42" i="17" s="1" a="1"/>
  <c r="CP42" i="17" s="1"/>
  <c r="AJ19" i="2"/>
  <c r="CP19" i="2" s="1" a="1"/>
  <c r="CP19" i="2" s="1"/>
  <c r="AJ28" i="17"/>
  <c r="CP28" i="17" s="1" a="1"/>
  <c r="CP28" i="17" s="1"/>
  <c r="AJ43" i="14"/>
  <c r="CP43" i="14" s="1" a="1"/>
  <c r="CP43" i="14" s="1"/>
  <c r="AJ34" i="4"/>
  <c r="CP34" i="4" s="1" a="1"/>
  <c r="CP34" i="4" s="1"/>
  <c r="AJ26" i="16"/>
  <c r="CP26" i="16" s="1" a="1"/>
  <c r="CP26" i="16" s="1"/>
  <c r="AJ22" i="18"/>
  <c r="CP22" i="18" s="1" a="1"/>
  <c r="CP22" i="18" s="1"/>
  <c r="AJ34" i="16"/>
  <c r="CP34" i="16" s="1" a="1"/>
  <c r="CP34" i="16" s="1"/>
  <c r="AJ27" i="21"/>
  <c r="CP27" i="21" s="1" a="1"/>
  <c r="CP27" i="21" s="1"/>
  <c r="AJ36" i="15"/>
  <c r="CP36" i="15" s="1" a="1"/>
  <c r="CP36" i="15" s="1"/>
  <c r="AJ39" i="17"/>
  <c r="CP39" i="17" s="1" a="1"/>
  <c r="CP39" i="17" s="1"/>
  <c r="AK38" i="6"/>
  <c r="CQ38" i="6" s="1" a="1"/>
  <c r="CQ38" i="6" s="1"/>
  <c r="AK38" i="7"/>
  <c r="CQ38" i="7" s="1" a="1"/>
  <c r="CQ38" i="7" s="1"/>
  <c r="AJ31" i="18"/>
  <c r="CP31" i="18" s="1" a="1"/>
  <c r="CP31" i="18" s="1"/>
  <c r="AJ42" i="9"/>
  <c r="CP42" i="9" s="1" a="1"/>
  <c r="CP42" i="9" s="1"/>
  <c r="AJ20" i="14"/>
  <c r="CP20" i="14" s="1" a="1"/>
  <c r="CP20" i="14" s="1"/>
  <c r="AJ17" i="17"/>
  <c r="CP17" i="17" s="1" a="1"/>
  <c r="CP17" i="17" s="1"/>
  <c r="AJ39" i="2"/>
  <c r="CP39" i="2" s="1" a="1"/>
  <c r="CP39" i="2" s="1"/>
  <c r="AJ16" i="6"/>
  <c r="CP16" i="6" s="1" a="1"/>
  <c r="CP16" i="6" s="1"/>
  <c r="AJ39" i="11"/>
  <c r="CP39" i="11" s="1" a="1"/>
  <c r="CP39" i="11" s="1"/>
  <c r="AJ22" i="5"/>
  <c r="CP22" i="5" s="1" a="1"/>
  <c r="CP22" i="5" s="1"/>
  <c r="AJ29" i="11"/>
  <c r="CP29" i="11" s="1" a="1"/>
  <c r="CP29" i="11" s="1"/>
  <c r="AJ44" i="5"/>
  <c r="CP44" i="5" s="1" a="1"/>
  <c r="CP44" i="5" s="1"/>
  <c r="AJ28" i="6"/>
  <c r="CP28" i="6" s="1" a="1"/>
  <c r="CP28" i="6" s="1"/>
  <c r="AJ24" i="5"/>
  <c r="CP24" i="5" s="1" a="1"/>
  <c r="CP24" i="5" s="1"/>
  <c r="AJ20" i="9"/>
  <c r="CP20" i="9" s="1" a="1"/>
  <c r="CP20" i="9" s="1"/>
  <c r="AJ24" i="16"/>
  <c r="CP24" i="16" s="1" a="1"/>
  <c r="CP24" i="16" s="1"/>
  <c r="AJ22" i="17"/>
  <c r="CP22" i="17" s="1" a="1"/>
  <c r="CP22" i="17" s="1"/>
  <c r="AJ34" i="7"/>
  <c r="CP34" i="7" s="1" a="1"/>
  <c r="CP34" i="7" s="1"/>
  <c r="AJ41" i="20"/>
  <c r="CP41" i="20" s="1" a="1"/>
  <c r="CP41" i="20" s="1"/>
  <c r="AJ25" i="16"/>
  <c r="CP25" i="16" s="1" a="1"/>
  <c r="CP25" i="16" s="1"/>
  <c r="AJ15" i="9"/>
  <c r="CP15" i="9" s="1" a="1"/>
  <c r="CP15" i="9" s="1"/>
  <c r="AJ32" i="12"/>
  <c r="CP32" i="12" s="1" a="1"/>
  <c r="CP32" i="12" s="1"/>
  <c r="AJ25" i="20"/>
  <c r="CP25" i="20" s="1" a="1"/>
  <c r="CP25" i="20" s="1"/>
  <c r="AK17" i="3"/>
  <c r="CQ17" i="3" s="1" a="1"/>
  <c r="CQ17" i="3" s="1"/>
  <c r="AJ35" i="20"/>
  <c r="CP35" i="20" s="1" a="1"/>
  <c r="CP35" i="20" s="1"/>
  <c r="AK21" i="8"/>
  <c r="CQ21" i="8" s="1" a="1"/>
  <c r="CQ21" i="8" s="1"/>
  <c r="AJ30" i="19"/>
  <c r="CP30" i="19" s="1" a="1"/>
  <c r="CP30" i="19" s="1"/>
  <c r="AJ44" i="9"/>
  <c r="CP44" i="9" s="1" a="1"/>
  <c r="CP44" i="9" s="1"/>
  <c r="AJ24" i="3"/>
  <c r="CP24" i="3" s="1" a="1"/>
  <c r="CP24" i="3" s="1"/>
  <c r="AJ41" i="13"/>
  <c r="CP41" i="13" s="1" a="1"/>
  <c r="CP41" i="13" s="1"/>
  <c r="AJ44" i="3"/>
  <c r="CP44" i="3" s="1" a="1"/>
  <c r="CP44" i="3" s="1"/>
  <c r="AJ30" i="4"/>
  <c r="CP30" i="4" s="1" a="1"/>
  <c r="CP30" i="4" s="1"/>
  <c r="AJ17" i="6"/>
  <c r="CP17" i="6" s="1" a="1"/>
  <c r="CP17" i="6" s="1"/>
  <c r="AJ38" i="9"/>
  <c r="CP38" i="9" s="1" a="1"/>
  <c r="CP38" i="9" s="1"/>
  <c r="AJ20" i="3"/>
  <c r="CP20" i="3" s="1" a="1"/>
  <c r="CP20" i="3" s="1"/>
  <c r="AJ26" i="12"/>
  <c r="CP26" i="12" s="1" a="1"/>
  <c r="CP26" i="12" s="1"/>
  <c r="AJ27" i="12"/>
  <c r="CP27" i="12" s="1" a="1"/>
  <c r="CP27" i="12" s="1"/>
  <c r="AJ37" i="21"/>
  <c r="CP37" i="21" s="1" a="1"/>
  <c r="CP37" i="21" s="1"/>
  <c r="AJ17" i="2"/>
  <c r="CP17" i="2" s="1" a="1"/>
  <c r="CP17" i="2" s="1"/>
  <c r="AJ30" i="11"/>
  <c r="CP30" i="11" s="1" a="1"/>
  <c r="CP30" i="11" s="1"/>
  <c r="AJ42" i="1"/>
  <c r="CP42" i="1" s="1" a="1"/>
  <c r="CP42" i="1" s="1"/>
  <c r="AJ30" i="14"/>
  <c r="CP30" i="14" s="1" a="1"/>
  <c r="CP30" i="14" s="1"/>
  <c r="AJ30" i="17"/>
  <c r="CP30" i="17" s="1" a="1"/>
  <c r="CP30" i="17" s="1"/>
  <c r="AJ44" i="17"/>
  <c r="CP44" i="17" s="1" a="1"/>
  <c r="CP44" i="17" s="1"/>
  <c r="AJ20" i="13"/>
  <c r="CP20" i="13" s="1" a="1"/>
  <c r="CP20" i="13" s="1"/>
  <c r="AJ23" i="1"/>
  <c r="CP23" i="1" s="1" a="1"/>
  <c r="CP23" i="1" s="1"/>
  <c r="AJ42" i="18"/>
  <c r="CP42" i="18" s="1" a="1"/>
  <c r="CP42" i="18" s="1"/>
  <c r="AJ39" i="1"/>
  <c r="CP39" i="1" s="1" a="1"/>
  <c r="CP39" i="1" s="1"/>
  <c r="AJ16" i="21"/>
  <c r="CP16" i="21" s="1" a="1"/>
  <c r="CP16" i="21" s="1"/>
  <c r="AJ19" i="17"/>
  <c r="CP19" i="17" s="1" a="1"/>
  <c r="CP19" i="17" s="1"/>
  <c r="AJ20" i="7"/>
  <c r="CP20" i="7" s="1" a="1"/>
  <c r="CP20" i="7" s="1"/>
  <c r="AK22" i="21"/>
  <c r="CQ22" i="21" s="1" a="1"/>
  <c r="CQ22" i="21" s="1"/>
  <c r="AJ40" i="6"/>
  <c r="CP40" i="6" s="1" a="1"/>
  <c r="CP40" i="6" s="1"/>
  <c r="AJ22" i="9"/>
  <c r="CP22" i="9" s="1" a="1"/>
  <c r="CP22" i="9" s="1"/>
  <c r="AJ41" i="8"/>
  <c r="CP41" i="8" s="1" a="1"/>
  <c r="CP41" i="8" s="1"/>
  <c r="AJ16" i="8"/>
  <c r="CP16" i="8" s="1" a="1"/>
  <c r="CP16" i="8" s="1"/>
  <c r="AJ22" i="2"/>
  <c r="CP22" i="2" s="1" a="1"/>
  <c r="CP22" i="2" s="1"/>
  <c r="AJ18" i="9"/>
  <c r="CP18" i="9" s="1" a="1"/>
  <c r="CP18" i="9" s="1"/>
  <c r="AJ41" i="6"/>
  <c r="CP41" i="6" s="1" a="1"/>
  <c r="CP41" i="6" s="1"/>
  <c r="AJ28" i="8"/>
  <c r="CP28" i="8" s="1" a="1"/>
  <c r="CP28" i="8" s="1"/>
  <c r="AJ33" i="3"/>
  <c r="CP33" i="3" s="1" a="1"/>
  <c r="CP33" i="3" s="1"/>
  <c r="AJ43" i="8"/>
  <c r="CP43" i="8" s="1" a="1"/>
  <c r="CP43" i="8" s="1"/>
  <c r="AJ39" i="4"/>
  <c r="CP39" i="4" s="1" a="1"/>
  <c r="CP39" i="4" s="1"/>
  <c r="AJ29" i="14"/>
  <c r="CP29" i="14" s="1" a="1"/>
  <c r="CP29" i="14" s="1"/>
  <c r="AJ36" i="19"/>
  <c r="CP36" i="19" s="1" a="1"/>
  <c r="CP36" i="19" s="1"/>
  <c r="AJ28" i="7"/>
  <c r="CP28" i="7" s="1" a="1"/>
  <c r="CP28" i="7" s="1"/>
  <c r="AJ22" i="19"/>
  <c r="CP22" i="19" s="1" a="1"/>
  <c r="CP22" i="19" s="1"/>
  <c r="AJ39" i="18"/>
  <c r="CP39" i="18" s="1" a="1"/>
  <c r="CP39" i="18" s="1"/>
  <c r="AJ41" i="15"/>
  <c r="CP41" i="15" s="1" a="1"/>
  <c r="CP41" i="15" s="1"/>
  <c r="AJ20" i="18"/>
  <c r="CP20" i="18" s="1" a="1"/>
  <c r="CP20" i="18" s="1"/>
  <c r="AJ16" i="20"/>
  <c r="CP16" i="20" s="1" a="1"/>
  <c r="CP16" i="20" s="1"/>
  <c r="AJ36" i="18"/>
  <c r="CP36" i="18" s="1" a="1"/>
  <c r="CP36" i="18" s="1"/>
  <c r="AJ19" i="19"/>
  <c r="CP19" i="19" s="1" a="1"/>
  <c r="CP19" i="19" s="1"/>
  <c r="AJ33" i="19"/>
  <c r="CP33" i="19" s="1" a="1"/>
  <c r="CP33" i="19" s="1"/>
  <c r="AK37" i="17"/>
  <c r="CQ37" i="17" s="1" a="1"/>
  <c r="CQ37" i="17" s="1"/>
  <c r="AJ35" i="4"/>
  <c r="CP35" i="4" s="1" a="1"/>
  <c r="CP35" i="4" s="1"/>
  <c r="AJ16" i="3"/>
  <c r="CP16" i="3" s="1" a="1"/>
  <c r="CP16" i="3" s="1"/>
  <c r="AJ19" i="4"/>
  <c r="CP19" i="4" s="1" a="1"/>
  <c r="CP19" i="4" s="1"/>
  <c r="AJ30" i="6"/>
  <c r="CP30" i="6" s="1" a="1"/>
  <c r="CP30" i="6" s="1"/>
  <c r="AJ42" i="2"/>
  <c r="CP42" i="2" s="1" a="1"/>
  <c r="CP42" i="2" s="1"/>
  <c r="AJ26" i="9"/>
  <c r="CP26" i="9" s="1" a="1"/>
  <c r="CP26" i="9" s="1"/>
  <c r="AJ24" i="18"/>
  <c r="CP24" i="18" s="1" a="1"/>
  <c r="CP24" i="18" s="1"/>
  <c r="AJ27" i="4"/>
  <c r="CP27" i="4" s="1" a="1"/>
  <c r="CP27" i="4" s="1"/>
  <c r="AJ17" i="15"/>
  <c r="CP17" i="15" s="1" a="1"/>
  <c r="CP17" i="15" s="1"/>
  <c r="AJ18" i="7"/>
  <c r="CP18" i="7" s="1" a="1"/>
  <c r="CP18" i="7" s="1"/>
  <c r="AJ40" i="12"/>
  <c r="CP40" i="12" s="1" a="1"/>
  <c r="CP40" i="12" s="1"/>
  <c r="AJ18" i="18"/>
  <c r="CP18" i="18" s="1" a="1"/>
  <c r="CP18" i="18" s="1"/>
  <c r="AJ24" i="19"/>
  <c r="CP24" i="19" s="1" a="1"/>
  <c r="CP24" i="19" s="1"/>
  <c r="AJ20" i="10"/>
  <c r="CP20" i="10" s="1" a="1"/>
  <c r="CP20" i="10" s="1"/>
  <c r="AJ35" i="1"/>
  <c r="CP35" i="1" s="1" a="1"/>
  <c r="CP35" i="1" s="1"/>
  <c r="AJ27" i="18"/>
  <c r="CP27" i="18" s="1" a="1"/>
  <c r="CP27" i="18" s="1"/>
  <c r="AJ25" i="11"/>
  <c r="CP25" i="11" s="1" a="1"/>
  <c r="CP25" i="11" s="1"/>
  <c r="AJ33" i="18"/>
  <c r="CP33" i="18" s="1" a="1"/>
  <c r="CP33" i="18" s="1"/>
  <c r="AJ30" i="18"/>
  <c r="CP30" i="18" s="1" a="1"/>
  <c r="CP30" i="18" s="1"/>
  <c r="AJ32" i="4"/>
  <c r="CP32" i="4" s="1" a="1"/>
  <c r="CP32" i="4" s="1"/>
  <c r="AK20" i="6"/>
  <c r="CQ20" i="6" s="1" a="1"/>
  <c r="CQ20" i="6" s="1"/>
  <c r="AJ27" i="14"/>
  <c r="CP27" i="14" s="1" a="1"/>
  <c r="CP27" i="14" s="1"/>
  <c r="AJ44" i="7"/>
  <c r="CP44" i="7" s="1" a="1"/>
  <c r="CP44" i="7" s="1"/>
  <c r="AJ29" i="21"/>
  <c r="CP29" i="21" s="1" a="1"/>
  <c r="CP29" i="21" s="1"/>
  <c r="AJ23" i="19"/>
  <c r="CP23" i="19" s="1" a="1"/>
  <c r="CP23" i="19" s="1"/>
  <c r="AJ23" i="6"/>
  <c r="CP23" i="6" s="1" a="1"/>
  <c r="CP23" i="6" s="1"/>
  <c r="AJ32" i="17"/>
  <c r="CP32" i="17" s="1" a="1"/>
  <c r="CP32" i="17" s="1"/>
  <c r="AJ43" i="4"/>
  <c r="CP43" i="4" s="1" a="1"/>
  <c r="CP43" i="4" s="1"/>
  <c r="AJ37" i="6"/>
  <c r="CP37" i="6" s="1" a="1"/>
  <c r="CP37" i="6" s="1"/>
  <c r="AJ24" i="9"/>
  <c r="CP24" i="9" s="1" a="1"/>
  <c r="CP24" i="9" s="1"/>
  <c r="AJ16" i="12"/>
  <c r="CP16" i="12" s="1" a="1"/>
  <c r="CP16" i="12" s="1"/>
  <c r="AJ30" i="5"/>
  <c r="CP30" i="5" s="1" a="1"/>
  <c r="CP30" i="5" s="1"/>
  <c r="AJ32" i="18"/>
  <c r="CP32" i="18" s="1" a="1"/>
  <c r="CP32" i="18" s="1"/>
  <c r="AJ21" i="14"/>
  <c r="CP21" i="14" s="1" a="1"/>
  <c r="CP21" i="14" s="1"/>
  <c r="AJ28" i="4"/>
  <c r="CP28" i="4" s="1" a="1"/>
  <c r="CP28" i="4" s="1"/>
  <c r="AJ43" i="3"/>
  <c r="CP43" i="3" s="1" a="1"/>
  <c r="CP43" i="3" s="1"/>
  <c r="AJ24" i="13"/>
  <c r="CP24" i="13" s="1" a="1"/>
  <c r="CP24" i="13" s="1"/>
  <c r="AJ40" i="7"/>
  <c r="CP40" i="7" s="1" a="1"/>
  <c r="CP40" i="7" s="1"/>
  <c r="AJ32" i="16"/>
  <c r="CP32" i="16" s="1" a="1"/>
  <c r="CP32" i="16" s="1"/>
  <c r="AJ32" i="19"/>
  <c r="CP32" i="19" s="1" a="1"/>
  <c r="CP32" i="19" s="1"/>
  <c r="AJ24" i="1"/>
  <c r="CP24" i="1" s="1" a="1"/>
  <c r="CP24" i="1" s="1"/>
  <c r="AJ21" i="7"/>
  <c r="CP21" i="7" s="1" a="1"/>
  <c r="CP21" i="7" s="1"/>
  <c r="AJ17" i="19"/>
  <c r="CP17" i="19" s="1" a="1"/>
  <c r="CP17" i="19" s="1"/>
  <c r="AJ44" i="20"/>
  <c r="CP44" i="20" s="1" a="1"/>
  <c r="CP44" i="20" s="1"/>
  <c r="AJ35" i="13"/>
  <c r="CP35" i="13" s="1" a="1"/>
  <c r="CP35" i="13" s="1"/>
  <c r="AJ36" i="9"/>
  <c r="CP36" i="9" s="1" a="1"/>
  <c r="CP36" i="9" s="1"/>
  <c r="AJ31" i="1"/>
  <c r="CP31" i="1" s="1" a="1"/>
  <c r="CP31" i="1" s="1"/>
  <c r="AJ25" i="7"/>
  <c r="CP25" i="7" s="1" a="1"/>
  <c r="CP25" i="7" s="1"/>
  <c r="AJ34" i="20"/>
  <c r="CP34" i="20" s="1" a="1"/>
  <c r="CP34" i="20" s="1"/>
  <c r="AJ16" i="4"/>
  <c r="CP16" i="4" s="1" a="1"/>
  <c r="CP16" i="4" s="1"/>
  <c r="AJ33" i="11"/>
  <c r="CP33" i="11" s="1" a="1"/>
  <c r="CP33" i="11" s="1"/>
  <c r="AJ16" i="10"/>
  <c r="CP16" i="10" s="1" a="1"/>
  <c r="CP16" i="10" s="1"/>
  <c r="AJ22" i="10"/>
  <c r="CP22" i="10" s="1" a="1"/>
  <c r="CP22" i="10" s="1"/>
  <c r="AJ43" i="5"/>
  <c r="CP43" i="5" s="1" a="1"/>
  <c r="CP43" i="5" s="1"/>
  <c r="AJ23" i="13"/>
  <c r="CP23" i="13" s="1" a="1"/>
  <c r="CP23" i="13" s="1"/>
  <c r="AJ44" i="13"/>
  <c r="CP44" i="13" s="1" a="1"/>
  <c r="CP44" i="13" s="1"/>
  <c r="AJ23" i="16"/>
  <c r="CP23" i="16" s="1" a="1"/>
  <c r="CP23" i="16" s="1"/>
  <c r="AJ30" i="9"/>
  <c r="CP30" i="9" s="1" a="1"/>
  <c r="CP30" i="9" s="1"/>
  <c r="AJ24" i="21"/>
  <c r="CP24" i="21" s="1" a="1"/>
  <c r="CP24" i="21" s="1"/>
  <c r="AJ33" i="20"/>
  <c r="CP33" i="20" s="1" a="1"/>
  <c r="CP33" i="20" s="1"/>
  <c r="AJ35" i="17"/>
  <c r="CP35" i="17" s="1" a="1"/>
  <c r="CP35" i="17" s="1"/>
  <c r="AJ22" i="20"/>
  <c r="CP22" i="20" s="1" a="1"/>
  <c r="CP22" i="20" s="1"/>
  <c r="AJ26" i="1"/>
  <c r="CP26" i="1" s="1" a="1"/>
  <c r="CP26" i="1" s="1"/>
  <c r="AJ30" i="21"/>
  <c r="CP30" i="21" s="1" a="1"/>
  <c r="CP30" i="21" s="1"/>
  <c r="AJ27" i="16"/>
  <c r="CP27" i="16" s="1" a="1"/>
  <c r="CP27" i="16" s="1"/>
  <c r="AJ21" i="21"/>
  <c r="CP21" i="21" s="1" a="1"/>
  <c r="CP21" i="21" s="1"/>
  <c r="AJ27" i="1"/>
  <c r="CP27" i="1" s="1" a="1"/>
  <c r="CP27" i="1" s="1"/>
  <c r="AK39" i="9"/>
  <c r="CQ39" i="9" s="1" a="1"/>
  <c r="CQ39" i="9" s="1"/>
  <c r="AJ27" i="3"/>
  <c r="CP27" i="3" s="1" a="1"/>
  <c r="CP27" i="3" s="1"/>
  <c r="AJ34" i="9"/>
  <c r="CP34" i="9" s="1" a="1"/>
  <c r="CP34" i="9" s="1"/>
  <c r="AJ19" i="8"/>
  <c r="CP19" i="8" s="1" a="1"/>
  <c r="CP19" i="8" s="1"/>
  <c r="AJ37" i="8"/>
  <c r="CP37" i="8" s="1" a="1"/>
  <c r="CP37" i="8" s="1"/>
  <c r="AJ28" i="5"/>
  <c r="CP28" i="5" s="1" a="1"/>
  <c r="CP28" i="5" s="1"/>
  <c r="AJ30" i="2"/>
  <c r="CP30" i="2" s="1" a="1"/>
  <c r="CP30" i="2" s="1"/>
  <c r="AJ17" i="12"/>
  <c r="CP17" i="12" s="1" a="1"/>
  <c r="CP17" i="12" s="1"/>
  <c r="AJ18" i="20"/>
  <c r="CP18" i="20" s="1" a="1"/>
  <c r="CP18" i="20" s="1"/>
  <c r="AJ21" i="6"/>
  <c r="CP21" i="6" s="1" a="1"/>
  <c r="CP21" i="6" s="1"/>
  <c r="AJ34" i="11"/>
  <c r="CP34" i="11" s="1" a="1"/>
  <c r="CP34" i="11" s="1"/>
  <c r="AJ21" i="19"/>
  <c r="CP21" i="19" s="1" a="1"/>
  <c r="CP21" i="19" s="1"/>
  <c r="AJ28" i="9"/>
  <c r="CP28" i="9" s="1" a="1"/>
  <c r="CP28" i="9" s="1"/>
  <c r="AJ34" i="14"/>
  <c r="CP34" i="14" s="1" a="1"/>
  <c r="CP34" i="14" s="1"/>
  <c r="AJ44" i="19"/>
  <c r="CP44" i="19" s="1" a="1"/>
  <c r="CP44" i="19" s="1"/>
  <c r="AJ18" i="21"/>
  <c r="CP18" i="21" s="1" a="1"/>
  <c r="CP18" i="21" s="1"/>
  <c r="AJ22" i="12"/>
  <c r="CP22" i="12" s="1" a="1"/>
  <c r="CP22" i="12" s="1"/>
  <c r="AJ26" i="5"/>
  <c r="CP26" i="5" s="1" a="1"/>
  <c r="CP26" i="5" s="1"/>
  <c r="AJ21" i="20"/>
  <c r="CP21" i="20" s="1" a="1"/>
  <c r="CP21" i="20" s="1"/>
  <c r="AJ19" i="13"/>
  <c r="CP19" i="13" s="1" a="1"/>
  <c r="CP19" i="13" s="1"/>
  <c r="AJ30" i="20"/>
  <c r="CP30" i="20" s="1" a="1"/>
  <c r="CP30" i="20" s="1"/>
  <c r="AJ24" i="20"/>
  <c r="CP24" i="20" s="1" a="1"/>
  <c r="CP24" i="20" s="1"/>
  <c r="AK20" i="5"/>
  <c r="CQ20" i="5" s="1" a="1"/>
  <c r="CQ20" i="5" s="1"/>
  <c r="AK31" i="5"/>
  <c r="CQ31" i="5" s="1" a="1"/>
  <c r="CQ31" i="5" s="1"/>
  <c r="AJ21" i="16"/>
  <c r="CP21" i="16" s="1" a="1"/>
  <c r="CP21" i="16" s="1"/>
  <c r="AK24" i="8"/>
  <c r="CQ24" i="8" s="1" a="1"/>
  <c r="CQ24" i="8" s="1"/>
  <c r="AJ45" i="21"/>
  <c r="CP45" i="21" s="1" a="1"/>
  <c r="CP45" i="21" s="1"/>
  <c r="AJ46" i="4"/>
  <c r="CP46" i="4" s="1" a="1"/>
  <c r="CP46" i="4" s="1"/>
  <c r="AJ46" i="8"/>
  <c r="CP46" i="8" s="1" a="1"/>
  <c r="CP46" i="8" s="1"/>
  <c r="AJ46" i="19"/>
  <c r="CP46" i="19" s="1" a="1"/>
  <c r="CP46" i="19" s="1"/>
  <c r="AJ45" i="13"/>
  <c r="CP45" i="13" s="1" a="1"/>
  <c r="CP45" i="13" s="1"/>
  <c r="AJ45" i="5"/>
  <c r="CP45" i="5" s="1" a="1"/>
  <c r="CP45" i="5" s="1"/>
  <c r="AJ45" i="15"/>
  <c r="CP45" i="15" s="1" a="1"/>
  <c r="CP45" i="15" s="1"/>
  <c r="AJ46" i="6"/>
  <c r="CP46" i="6" s="1" a="1"/>
  <c r="CP46" i="6" s="1"/>
  <c r="AJ46" i="12"/>
  <c r="CP46" i="12" s="1" a="1"/>
  <c r="CP46" i="12" s="1"/>
  <c r="AJ45" i="12"/>
  <c r="CP45" i="12" s="1" a="1"/>
  <c r="CP45" i="12" s="1"/>
  <c r="AJ45" i="11"/>
  <c r="CP45" i="11" s="1" a="1"/>
  <c r="CP45" i="11" s="1"/>
  <c r="AJ46" i="5"/>
  <c r="CP46" i="5" s="1" a="1"/>
  <c r="CP46" i="5" s="1"/>
  <c r="AJ46" i="3"/>
  <c r="CP46" i="3" s="1" a="1"/>
  <c r="CP46" i="3" s="1"/>
  <c r="AJ45" i="1"/>
  <c r="CP45" i="1" s="1" a="1"/>
  <c r="CP45" i="1" s="1"/>
  <c r="AJ46" i="1"/>
  <c r="CP46" i="1" s="1" a="1"/>
  <c r="CP46" i="1" s="1"/>
  <c r="AJ46" i="20"/>
  <c r="CP46" i="20" s="1" a="1"/>
  <c r="CP46" i="20" s="1"/>
  <c r="AJ46" i="17"/>
  <c r="CP46" i="17" s="1" a="1"/>
  <c r="CP46" i="17" s="1"/>
  <c r="AJ45" i="7"/>
  <c r="CP45" i="7" s="1" a="1"/>
  <c r="CP45" i="7" s="1"/>
  <c r="AJ45" i="10"/>
  <c r="CP45" i="10" s="1" a="1"/>
  <c r="CP45" i="10" s="1"/>
  <c r="AJ46" i="9"/>
  <c r="CP46" i="9" s="1" a="1"/>
  <c r="CP46" i="9" s="1"/>
  <c r="AJ46" i="13"/>
  <c r="CP46" i="13" s="1" a="1"/>
  <c r="CP46" i="13" s="1"/>
  <c r="AJ45" i="8"/>
  <c r="CP45" i="8" s="1" a="1"/>
  <c r="CP45" i="8" s="1"/>
  <c r="AL46" i="15"/>
  <c r="CR46" i="15" s="1" a="1"/>
  <c r="CR46" i="15" s="1"/>
  <c r="AJ46" i="7"/>
  <c r="CP46" i="7" s="1" a="1"/>
  <c r="CP46" i="7" s="1"/>
  <c r="AJ46" i="2"/>
  <c r="CP46" i="2" s="1" a="1"/>
  <c r="CP46" i="2" s="1"/>
  <c r="AJ45" i="9"/>
  <c r="CP45" i="9" s="1" a="1"/>
  <c r="CP45" i="9" s="1"/>
  <c r="AJ45" i="20"/>
  <c r="CP45" i="20" s="1" a="1"/>
  <c r="CP45" i="20" s="1"/>
  <c r="AJ45" i="17"/>
  <c r="CP45" i="17" s="1" a="1"/>
  <c r="CP45" i="17" s="1"/>
  <c r="AJ46" i="11"/>
  <c r="CP46" i="11" s="1" a="1"/>
  <c r="CP46" i="11" s="1"/>
  <c r="AJ46" i="10"/>
  <c r="CP46" i="10" s="1" a="1"/>
  <c r="CP46" i="10" s="1"/>
  <c r="AJ45" i="3"/>
  <c r="CP45" i="3" s="1" a="1"/>
  <c r="CP45" i="3" s="1"/>
  <c r="AJ45" i="18"/>
  <c r="CP45" i="18" s="1" a="1"/>
  <c r="CP45" i="18" s="1"/>
  <c r="AJ46" i="18"/>
  <c r="CP46" i="18" s="1" a="1"/>
  <c r="CP46" i="18" s="1"/>
  <c r="AJ45" i="2"/>
  <c r="CP45" i="2" s="1" a="1"/>
  <c r="CP45" i="2" s="1"/>
  <c r="AJ45" i="16"/>
  <c r="CP45" i="16" s="1" a="1"/>
  <c r="CP45" i="16" s="1"/>
  <c r="AJ45" i="14"/>
  <c r="CP45" i="14" s="1" a="1"/>
  <c r="CP45" i="14" s="1"/>
  <c r="AJ45" i="19"/>
  <c r="CP45" i="19" s="1" a="1"/>
  <c r="CP45" i="19" s="1"/>
  <c r="AJ45" i="4"/>
  <c r="CP45" i="4" s="1" a="1"/>
  <c r="CP45" i="4" s="1"/>
  <c r="AJ45" i="6"/>
  <c r="CP45" i="6" s="1" a="1"/>
  <c r="CP45" i="6" s="1"/>
  <c r="AJ46" i="16"/>
  <c r="CP46" i="16" s="1" a="1"/>
  <c r="CP46" i="16" s="1"/>
  <c r="AJ46" i="14"/>
  <c r="CP46" i="14" s="1" a="1"/>
  <c r="CP46" i="14" s="1"/>
  <c r="AJ46" i="21"/>
  <c r="CP46" i="21" s="1" a="1"/>
  <c r="CP46" i="21" s="1"/>
  <c r="CP112" i="1" l="1"/>
  <c r="CP80" i="1"/>
  <c r="AL37" i="1"/>
  <c r="CQ37" i="1" a="1"/>
  <c r="CQ37" i="1" s="1"/>
  <c r="CM90" i="10"/>
  <c r="CM58" i="10"/>
  <c r="CM90" i="14"/>
  <c r="CM58" i="14"/>
  <c r="AI15" i="5"/>
  <c r="CO15" i="5" s="1" a="1"/>
  <c r="CO15" i="5" s="1"/>
  <c r="AH47" i="5"/>
  <c r="AI15" i="10"/>
  <c r="CO15" i="10" s="1" a="1"/>
  <c r="CO15" i="10" s="1"/>
  <c r="AH47" i="10"/>
  <c r="AI15" i="14"/>
  <c r="CO15" i="14" s="1" a="1"/>
  <c r="CO15" i="14" s="1"/>
  <c r="AH47" i="14"/>
  <c r="CM90" i="13"/>
  <c r="CM58" i="13"/>
  <c r="CM90" i="11"/>
  <c r="CM58" i="11"/>
  <c r="CM90" i="5"/>
  <c r="CM58" i="5"/>
  <c r="AH47" i="13"/>
  <c r="AI15" i="13"/>
  <c r="CO15" i="13" s="1" a="1"/>
  <c r="CO15" i="13" s="1"/>
  <c r="AH47" i="11"/>
  <c r="AI15" i="11"/>
  <c r="CO15" i="11" s="1" a="1"/>
  <c r="CO15" i="11" s="1"/>
  <c r="CO121" i="21"/>
  <c r="CO89" i="21"/>
  <c r="CO124" i="2"/>
  <c r="CO127" i="2" s="1"/>
  <c r="CO120" i="2" s="1"/>
  <c r="CO88" i="2"/>
  <c r="CO124" i="9"/>
  <c r="CO127" i="9" s="1"/>
  <c r="CO120" i="9" s="1"/>
  <c r="CO88" i="9"/>
  <c r="CO124" i="7"/>
  <c r="CO127" i="7" s="1"/>
  <c r="CO120" i="7" s="1"/>
  <c r="CO88" i="7"/>
  <c r="CO124" i="12"/>
  <c r="CO127" i="12" s="1"/>
  <c r="CO120" i="12" s="1"/>
  <c r="CO88" i="12"/>
  <c r="CO121" i="4"/>
  <c r="CO89" i="4"/>
  <c r="CO105" i="20"/>
  <c r="CO73" i="20"/>
  <c r="CO103" i="9"/>
  <c r="CO71" i="9"/>
  <c r="CO112" i="8"/>
  <c r="CO80" i="8"/>
  <c r="CO96" i="21"/>
  <c r="CO64" i="21"/>
  <c r="CO99" i="21"/>
  <c r="CO67" i="21"/>
  <c r="CO91" i="10"/>
  <c r="CO59" i="10"/>
  <c r="CO106" i="1"/>
  <c r="CO74" i="1"/>
  <c r="CO99" i="1"/>
  <c r="CO67" i="1"/>
  <c r="CO107" i="18"/>
  <c r="CO75" i="18"/>
  <c r="CO108" i="18"/>
  <c r="CO76" i="18"/>
  <c r="CO93" i="7"/>
  <c r="CO61" i="7"/>
  <c r="CO99" i="18"/>
  <c r="CO67" i="18"/>
  <c r="CO95" i="18"/>
  <c r="CO63" i="18"/>
  <c r="CO114" i="4"/>
  <c r="CO82" i="4"/>
  <c r="CO116" i="6"/>
  <c r="CO84" i="6"/>
  <c r="CO95" i="7"/>
  <c r="CO63" i="7"/>
  <c r="CO119" i="17"/>
  <c r="CO87" i="17"/>
  <c r="CO101" i="12"/>
  <c r="CO69" i="12"/>
  <c r="CO119" i="9"/>
  <c r="CO87" i="9"/>
  <c r="CO99" i="5"/>
  <c r="CO67" i="5"/>
  <c r="CO104" i="11"/>
  <c r="CO72" i="11"/>
  <c r="CO106" i="18"/>
  <c r="CO74" i="18"/>
  <c r="CO101" i="16"/>
  <c r="CO69" i="16"/>
  <c r="CO103" i="2"/>
  <c r="CO71" i="2"/>
  <c r="CO110" i="15"/>
  <c r="CO78" i="15"/>
  <c r="CO108" i="9"/>
  <c r="CO76" i="9"/>
  <c r="CO92" i="8"/>
  <c r="CO60" i="8"/>
  <c r="CO109" i="21"/>
  <c r="CO77" i="21"/>
  <c r="CO112" i="14"/>
  <c r="CO80" i="14"/>
  <c r="CO105" i="3"/>
  <c r="CO73" i="3"/>
  <c r="CO101" i="2"/>
  <c r="CO69" i="2"/>
  <c r="CO95" i="21"/>
  <c r="CO63" i="21"/>
  <c r="CO101" i="15"/>
  <c r="CO69" i="15"/>
  <c r="CO103" i="11"/>
  <c r="CO71" i="11"/>
  <c r="CO118" i="11"/>
  <c r="CO86" i="11"/>
  <c r="CO99" i="14"/>
  <c r="CO67" i="14"/>
  <c r="CO100" i="15"/>
  <c r="CO68" i="15"/>
  <c r="CO104" i="17"/>
  <c r="CO72" i="17"/>
  <c r="CO118" i="12"/>
  <c r="CO86" i="12"/>
  <c r="CO108" i="1"/>
  <c r="CO76" i="1"/>
  <c r="CO103" i="13"/>
  <c r="CO71" i="13"/>
  <c r="CO93" i="19"/>
  <c r="CO61" i="19"/>
  <c r="CO107" i="13"/>
  <c r="CO75" i="13"/>
  <c r="CO117" i="8"/>
  <c r="CO85" i="8"/>
  <c r="CO109" i="19"/>
  <c r="CO77" i="19"/>
  <c r="CO105" i="12"/>
  <c r="CO73" i="12"/>
  <c r="CO114" i="12"/>
  <c r="CO82" i="12"/>
  <c r="CO108" i="17"/>
  <c r="CO76" i="17"/>
  <c r="CO116" i="10"/>
  <c r="CO84" i="10"/>
  <c r="CO113" i="4"/>
  <c r="CO81" i="4"/>
  <c r="AH47" i="2"/>
  <c r="AI15" i="2"/>
  <c r="CO15" i="2" s="1" a="1"/>
  <c r="CO15" i="2" s="1"/>
  <c r="CO124" i="19"/>
  <c r="CO127" i="19" s="1"/>
  <c r="CO120" i="19" s="1"/>
  <c r="CO88" i="19"/>
  <c r="CO121" i="11"/>
  <c r="CO89" i="11"/>
  <c r="CO121" i="13"/>
  <c r="CO89" i="13"/>
  <c r="CO121" i="3"/>
  <c r="CO89" i="3"/>
  <c r="CO124" i="13"/>
  <c r="CO127" i="13" s="1"/>
  <c r="CO120" i="13" s="1"/>
  <c r="CO88" i="13"/>
  <c r="CO94" i="13"/>
  <c r="CO62" i="13"/>
  <c r="CO96" i="19"/>
  <c r="CO64" i="19"/>
  <c r="CO94" i="8"/>
  <c r="CO62" i="8"/>
  <c r="CO102" i="16"/>
  <c r="CO70" i="16"/>
  <c r="CO105" i="9"/>
  <c r="CO73" i="9"/>
  <c r="CO108" i="11"/>
  <c r="CO76" i="11"/>
  <c r="CO92" i="19"/>
  <c r="CO60" i="19"/>
  <c r="CO118" i="3"/>
  <c r="CO86" i="3"/>
  <c r="CO118" i="4"/>
  <c r="CO86" i="4"/>
  <c r="CP95" i="6"/>
  <c r="CP63" i="6"/>
  <c r="CO99" i="19"/>
  <c r="CO67" i="19"/>
  <c r="CO101" i="9"/>
  <c r="CO69" i="9"/>
  <c r="CO110" i="4"/>
  <c r="CO78" i="4"/>
  <c r="CO116" i="15"/>
  <c r="CO84" i="15"/>
  <c r="CO118" i="8"/>
  <c r="CO86" i="8"/>
  <c r="CO97" i="9"/>
  <c r="CO65" i="9"/>
  <c r="CO92" i="2"/>
  <c r="CO60" i="2"/>
  <c r="CO119" i="3"/>
  <c r="CO87" i="3"/>
  <c r="CP92" i="3"/>
  <c r="CP60" i="3"/>
  <c r="CO97" i="17"/>
  <c r="CO65" i="17"/>
  <c r="CO97" i="5"/>
  <c r="CO65" i="5"/>
  <c r="CP113" i="7"/>
  <c r="CP81" i="7"/>
  <c r="CO108" i="15"/>
  <c r="CO76" i="15"/>
  <c r="CO116" i="16"/>
  <c r="CO84" i="16"/>
  <c r="CO118" i="16"/>
  <c r="CO86" i="16"/>
  <c r="CO102" i="5"/>
  <c r="CO70" i="5"/>
  <c r="CO97" i="16"/>
  <c r="CO65" i="16"/>
  <c r="CO115" i="21"/>
  <c r="CO83" i="21"/>
  <c r="CO96" i="12"/>
  <c r="CO64" i="12"/>
  <c r="CO112" i="2"/>
  <c r="CO80" i="2"/>
  <c r="CO112" i="13"/>
  <c r="CO80" i="13"/>
  <c r="CO102" i="13"/>
  <c r="CO70" i="13"/>
  <c r="CO104" i="19"/>
  <c r="CO72" i="19"/>
  <c r="CO101" i="7"/>
  <c r="CO69" i="7"/>
  <c r="CP94" i="18"/>
  <c r="CP62" i="18"/>
  <c r="CO104" i="7"/>
  <c r="CO72" i="7"/>
  <c r="CO98" i="17"/>
  <c r="CO66" i="17"/>
  <c r="CO106" i="19"/>
  <c r="CO74" i="19"/>
  <c r="CO109" i="13"/>
  <c r="CO77" i="13"/>
  <c r="CO114" i="3"/>
  <c r="CO82" i="3"/>
  <c r="CO118" i="9"/>
  <c r="CO86" i="9"/>
  <c r="CO115" i="11"/>
  <c r="CO83" i="11"/>
  <c r="CO105" i="10"/>
  <c r="CO73" i="10"/>
  <c r="CO118" i="17"/>
  <c r="CO86" i="17"/>
  <c r="CO96" i="11"/>
  <c r="CO64" i="11"/>
  <c r="CO117" i="13"/>
  <c r="CO85" i="13"/>
  <c r="CO119" i="14"/>
  <c r="CO87" i="14"/>
  <c r="CP94" i="6"/>
  <c r="CP62" i="6"/>
  <c r="CO104" i="15"/>
  <c r="CO72" i="15"/>
  <c r="CO100" i="8"/>
  <c r="CO68" i="8"/>
  <c r="CO109" i="17"/>
  <c r="CO77" i="17"/>
  <c r="CO110" i="5"/>
  <c r="CO78" i="5"/>
  <c r="CO94" i="11"/>
  <c r="CO62" i="11"/>
  <c r="CO111" i="3"/>
  <c r="CO79" i="3"/>
  <c r="CO98" i="9"/>
  <c r="CO66" i="9"/>
  <c r="CO116" i="7"/>
  <c r="CO84" i="7"/>
  <c r="CO92" i="7"/>
  <c r="CO60" i="7"/>
  <c r="CO96" i="10"/>
  <c r="CO64" i="10"/>
  <c r="CO107" i="7"/>
  <c r="CO75" i="7"/>
  <c r="CO92" i="16"/>
  <c r="CO60" i="16"/>
  <c r="CO110" i="9"/>
  <c r="CO78" i="9"/>
  <c r="CO102" i="9"/>
  <c r="CO70" i="9"/>
  <c r="CO102" i="11"/>
  <c r="CO70" i="11"/>
  <c r="CO92" i="21"/>
  <c r="CO60" i="21"/>
  <c r="CP116" i="19"/>
  <c r="CP84" i="19"/>
  <c r="CO112" i="3"/>
  <c r="CO80" i="3"/>
  <c r="CO115" i="15"/>
  <c r="CO83" i="15"/>
  <c r="CO103" i="3"/>
  <c r="CO71" i="3"/>
  <c r="CO92" i="9"/>
  <c r="CO60" i="9"/>
  <c r="CO106" i="15"/>
  <c r="CO74" i="15"/>
  <c r="CP112" i="7"/>
  <c r="CP80" i="7"/>
  <c r="CO107" i="6"/>
  <c r="CO75" i="6"/>
  <c r="CO107" i="3"/>
  <c r="CO75" i="3"/>
  <c r="CO105" i="16"/>
  <c r="CO73" i="16"/>
  <c r="CO93" i="13"/>
  <c r="CO61" i="13"/>
  <c r="CO116" i="11"/>
  <c r="CO84" i="11"/>
  <c r="CO98" i="14"/>
  <c r="CO66" i="14"/>
  <c r="CO108" i="7"/>
  <c r="CO76" i="7"/>
  <c r="CO98" i="5"/>
  <c r="CO66" i="5"/>
  <c r="CO100" i="9"/>
  <c r="CO68" i="9"/>
  <c r="CO107" i="21"/>
  <c r="CO75" i="21"/>
  <c r="CP91" i="7"/>
  <c r="CP59" i="7"/>
  <c r="CO113" i="11"/>
  <c r="CO81" i="11"/>
  <c r="CO95" i="20"/>
  <c r="CO63" i="20"/>
  <c r="CO113" i="13"/>
  <c r="CO81" i="13"/>
  <c r="CO100" i="17"/>
  <c r="CO68" i="17"/>
  <c r="CO93" i="6"/>
  <c r="CO61" i="6"/>
  <c r="CO119" i="12"/>
  <c r="CO87" i="12"/>
  <c r="CP99" i="17"/>
  <c r="CP67" i="17"/>
  <c r="CO113" i="21"/>
  <c r="CO81" i="21"/>
  <c r="CO111" i="13"/>
  <c r="CO79" i="13"/>
  <c r="CO99" i="4"/>
  <c r="CO67" i="4"/>
  <c r="CP99" i="7"/>
  <c r="CP67" i="7"/>
  <c r="CO119" i="8"/>
  <c r="CO87" i="8"/>
  <c r="CO104" i="12"/>
  <c r="CO72" i="12"/>
  <c r="CO102" i="2"/>
  <c r="CO70" i="2"/>
  <c r="CO98" i="10"/>
  <c r="CO66" i="10"/>
  <c r="CO101" i="6"/>
  <c r="CO69" i="6"/>
  <c r="CO92" i="10"/>
  <c r="CO60" i="10"/>
  <c r="CO117" i="5"/>
  <c r="CO85" i="5"/>
  <c r="CO106" i="9"/>
  <c r="CO74" i="9"/>
  <c r="CO101" i="18"/>
  <c r="CO69" i="18"/>
  <c r="CO114" i="10"/>
  <c r="CO82" i="10"/>
  <c r="CO114" i="14"/>
  <c r="CO82" i="14"/>
  <c r="CO115" i="3"/>
  <c r="CO83" i="3"/>
  <c r="AH47" i="15"/>
  <c r="AI15" i="15"/>
  <c r="CO15" i="15" s="1" a="1"/>
  <c r="CO15" i="15" s="1"/>
  <c r="CM90" i="2"/>
  <c r="CM58" i="2"/>
  <c r="CO121" i="14"/>
  <c r="CO89" i="14"/>
  <c r="CO121" i="18"/>
  <c r="CO89" i="18"/>
  <c r="CO121" i="2"/>
  <c r="CO89" i="2"/>
  <c r="CO121" i="17"/>
  <c r="CO89" i="17"/>
  <c r="CO121" i="12"/>
  <c r="CO89" i="12"/>
  <c r="CO124" i="21"/>
  <c r="CO127" i="21" s="1"/>
  <c r="CO120" i="21" s="1"/>
  <c r="CO88" i="21"/>
  <c r="CP106" i="5"/>
  <c r="CP74" i="5"/>
  <c r="CO93" i="21"/>
  <c r="CO61" i="21"/>
  <c r="CO92" i="12"/>
  <c r="CO60" i="12"/>
  <c r="CO102" i="3"/>
  <c r="CO70" i="3"/>
  <c r="CO110" i="17"/>
  <c r="CO78" i="17"/>
  <c r="CO98" i="13"/>
  <c r="CO66" i="13"/>
  <c r="CO109" i="20"/>
  <c r="CO77" i="20"/>
  <c r="CO107" i="19"/>
  <c r="CO75" i="19"/>
  <c r="CO105" i="5"/>
  <c r="CO73" i="5"/>
  <c r="CO98" i="19"/>
  <c r="CO66" i="19"/>
  <c r="CO100" i="11"/>
  <c r="CO68" i="11"/>
  <c r="CO92" i="15"/>
  <c r="CO60" i="15"/>
  <c r="CO105" i="6"/>
  <c r="CO73" i="6"/>
  <c r="CO103" i="7"/>
  <c r="CO71" i="7"/>
  <c r="CO93" i="9"/>
  <c r="CO61" i="9"/>
  <c r="CO94" i="17"/>
  <c r="CO62" i="17"/>
  <c r="CO105" i="17"/>
  <c r="CO73" i="17"/>
  <c r="CO95" i="3"/>
  <c r="CO63" i="3"/>
  <c r="CO105" i="19"/>
  <c r="CO73" i="19"/>
  <c r="CO103" i="6"/>
  <c r="CO71" i="6"/>
  <c r="CO92" i="17"/>
  <c r="CO60" i="17"/>
  <c r="CO102" i="21"/>
  <c r="CO70" i="21"/>
  <c r="CO94" i="2"/>
  <c r="CO62" i="2"/>
  <c r="CO111" i="2"/>
  <c r="CO79" i="2"/>
  <c r="CO119" i="10"/>
  <c r="CO87" i="10"/>
  <c r="CO96" i="15"/>
  <c r="CO64" i="15"/>
  <c r="CO98" i="21"/>
  <c r="CO66" i="21"/>
  <c r="CP113" i="14"/>
  <c r="CP81" i="14"/>
  <c r="CP117" i="3"/>
  <c r="CP85" i="3"/>
  <c r="CO103" i="15"/>
  <c r="CO71" i="15"/>
  <c r="CO119" i="2"/>
  <c r="CO87" i="2"/>
  <c r="CP117" i="7"/>
  <c r="CP85" i="7"/>
  <c r="CO100" i="19"/>
  <c r="CO68" i="19"/>
  <c r="CO100" i="21"/>
  <c r="CO68" i="21"/>
  <c r="CO103" i="16"/>
  <c r="CO71" i="16"/>
  <c r="CO108" i="8"/>
  <c r="CO76" i="8"/>
  <c r="CO114" i="13"/>
  <c r="CO82" i="13"/>
  <c r="CO101" i="14"/>
  <c r="CO69" i="14"/>
  <c r="CO104" i="3"/>
  <c r="CO72" i="3"/>
  <c r="CO114" i="21"/>
  <c r="CO82" i="21"/>
  <c r="CO106" i="13"/>
  <c r="CO74" i="13"/>
  <c r="CO108" i="16"/>
  <c r="CO76" i="16"/>
  <c r="CO94" i="10"/>
  <c r="CO62" i="10"/>
  <c r="CO106" i="21"/>
  <c r="CO74" i="21"/>
  <c r="CO110" i="16"/>
  <c r="CO78" i="16"/>
  <c r="CO117" i="21"/>
  <c r="CO85" i="21"/>
  <c r="CP109" i="8"/>
  <c r="CP77" i="8"/>
  <c r="CO112" i="11"/>
  <c r="CO80" i="11"/>
  <c r="CO115" i="9"/>
  <c r="CO83" i="9"/>
  <c r="AJ47" i="9"/>
  <c r="AJ47" i="1"/>
  <c r="CM90" i="15"/>
  <c r="CM58" i="15"/>
  <c r="CM58" i="20"/>
  <c r="CM90" i="20"/>
  <c r="CO124" i="18"/>
  <c r="CO127" i="18" s="1"/>
  <c r="CO120" i="18" s="1"/>
  <c r="CO88" i="18"/>
  <c r="CO121" i="7"/>
  <c r="CO89" i="7"/>
  <c r="CO121" i="20"/>
  <c r="CO89" i="20"/>
  <c r="CO121" i="6"/>
  <c r="CO89" i="6"/>
  <c r="CP99" i="8"/>
  <c r="CP67" i="8"/>
  <c r="CO96" i="20"/>
  <c r="CO64" i="20"/>
  <c r="CO109" i="11"/>
  <c r="CO77" i="11"/>
  <c r="CO105" i="21"/>
  <c r="CO73" i="21"/>
  <c r="CO91" i="4"/>
  <c r="CO59" i="4"/>
  <c r="CO111" i="9"/>
  <c r="CO79" i="9"/>
  <c r="CO107" i="16"/>
  <c r="CO75" i="16"/>
  <c r="CO91" i="12"/>
  <c r="CO59" i="12"/>
  <c r="CO107" i="4"/>
  <c r="CO75" i="4"/>
  <c r="CO93" i="18"/>
  <c r="CO61" i="18"/>
  <c r="CP112" i="17"/>
  <c r="CP80" i="17"/>
  <c r="CO108" i="3"/>
  <c r="CO76" i="3"/>
  <c r="CO115" i="6"/>
  <c r="CO83" i="6"/>
  <c r="CO98" i="1"/>
  <c r="CO66" i="1"/>
  <c r="CO112" i="21"/>
  <c r="CO80" i="21"/>
  <c r="CO116" i="13"/>
  <c r="CO84" i="13"/>
  <c r="CO100" i="20"/>
  <c r="CO68" i="20"/>
  <c r="CO99" i="16"/>
  <c r="CO67" i="16"/>
  <c r="CO114" i="11"/>
  <c r="CO82" i="11"/>
  <c r="CP113" i="6"/>
  <c r="CP81" i="6"/>
  <c r="CO109" i="4"/>
  <c r="CO77" i="4"/>
  <c r="CO104" i="5"/>
  <c r="CO72" i="5"/>
  <c r="CO104" i="20"/>
  <c r="CO72" i="20"/>
  <c r="CO110" i="19"/>
  <c r="CO78" i="19"/>
  <c r="CO117" i="10"/>
  <c r="CO85" i="10"/>
  <c r="CO106" i="16"/>
  <c r="CO74" i="16"/>
  <c r="CO97" i="14"/>
  <c r="CO65" i="14"/>
  <c r="CO115" i="8"/>
  <c r="CO83" i="8"/>
  <c r="CO115" i="14"/>
  <c r="CO83" i="14"/>
  <c r="CO91" i="16"/>
  <c r="CO59" i="16"/>
  <c r="CO97" i="6"/>
  <c r="CO65" i="6"/>
  <c r="CO116" i="17"/>
  <c r="CO84" i="17"/>
  <c r="CO102" i="8"/>
  <c r="CO70" i="8"/>
  <c r="CO110" i="21"/>
  <c r="CO78" i="21"/>
  <c r="CO119" i="11"/>
  <c r="CO87" i="11"/>
  <c r="CO119" i="4"/>
  <c r="CO87" i="4"/>
  <c r="CO92" i="11"/>
  <c r="CO60" i="11"/>
  <c r="CO103" i="20"/>
  <c r="CO71" i="20"/>
  <c r="CO99" i="12"/>
  <c r="CO67" i="12"/>
  <c r="CP99" i="2"/>
  <c r="CP67" i="2"/>
  <c r="CO114" i="15"/>
  <c r="CO82" i="15"/>
  <c r="CO106" i="4"/>
  <c r="CO74" i="4"/>
  <c r="CO119" i="18"/>
  <c r="CO87" i="18"/>
  <c r="CO115" i="10"/>
  <c r="CO83" i="10"/>
  <c r="CO102" i="7"/>
  <c r="CO70" i="7"/>
  <c r="CO109" i="2"/>
  <c r="CO77" i="2"/>
  <c r="CO95" i="2"/>
  <c r="CO63" i="2"/>
  <c r="CO94" i="1"/>
  <c r="CO62" i="1"/>
  <c r="CO115" i="19"/>
  <c r="CO83" i="19"/>
  <c r="CO96" i="1"/>
  <c r="CO64" i="1"/>
  <c r="CO95" i="8"/>
  <c r="CO63" i="8"/>
  <c r="CO111" i="4"/>
  <c r="CO79" i="4"/>
  <c r="CP107" i="2"/>
  <c r="CP75" i="2"/>
  <c r="CO99" i="15"/>
  <c r="CO67" i="15"/>
  <c r="CO111" i="14"/>
  <c r="CO79" i="14"/>
  <c r="CO102" i="20"/>
  <c r="CO70" i="20"/>
  <c r="CO94" i="12"/>
  <c r="CO62" i="12"/>
  <c r="CO97" i="15"/>
  <c r="CO65" i="15"/>
  <c r="CO96" i="2"/>
  <c r="CO64" i="2"/>
  <c r="CO111" i="7"/>
  <c r="CO79" i="7"/>
  <c r="CO93" i="17"/>
  <c r="CO61" i="17"/>
  <c r="CO113" i="8"/>
  <c r="CO81" i="8"/>
  <c r="CO104" i="1"/>
  <c r="CO72" i="1"/>
  <c r="CO116" i="3"/>
  <c r="CO84" i="3"/>
  <c r="CO115" i="5"/>
  <c r="CO83" i="5"/>
  <c r="CP102" i="6"/>
  <c r="CP70" i="6"/>
  <c r="CO103" i="19"/>
  <c r="CO71" i="19"/>
  <c r="CO113" i="17"/>
  <c r="CO81" i="17"/>
  <c r="CO112" i="16"/>
  <c r="CO80" i="16"/>
  <c r="CO118" i="19"/>
  <c r="CO86" i="19"/>
  <c r="CO118" i="2"/>
  <c r="CO86" i="2"/>
  <c r="CO104" i="2"/>
  <c r="CO72" i="2"/>
  <c r="CP101" i="19"/>
  <c r="CP69" i="19"/>
  <c r="CO105" i="13"/>
  <c r="CO73" i="13"/>
  <c r="CO117" i="12"/>
  <c r="CO85" i="12"/>
  <c r="CO100" i="10"/>
  <c r="CO68" i="10"/>
  <c r="CO98" i="12"/>
  <c r="CO66" i="12"/>
  <c r="CO94" i="5"/>
  <c r="CO62" i="5"/>
  <c r="CO103" i="18"/>
  <c r="CO71" i="18"/>
  <c r="CO91" i="15"/>
  <c r="CO59" i="15"/>
  <c r="CO117" i="4"/>
  <c r="CO85" i="4"/>
  <c r="CO94" i="20"/>
  <c r="CO62" i="20"/>
  <c r="CO98" i="15"/>
  <c r="CO66" i="15"/>
  <c r="CP92" i="20"/>
  <c r="CP60" i="20"/>
  <c r="CO118" i="10"/>
  <c r="CO86" i="10"/>
  <c r="CO110" i="14"/>
  <c r="CO78" i="14"/>
  <c r="CO92" i="18"/>
  <c r="CO60" i="18"/>
  <c r="CO105" i="15"/>
  <c r="CO73" i="15"/>
  <c r="CP97" i="7"/>
  <c r="CP65" i="7"/>
  <c r="CO91" i="11"/>
  <c r="CO59" i="11"/>
  <c r="CO111" i="16"/>
  <c r="CO79" i="16"/>
  <c r="CO98" i="8"/>
  <c r="CO66" i="8"/>
  <c r="CO91" i="9"/>
  <c r="CO59" i="9"/>
  <c r="CO108" i="2"/>
  <c r="CO76" i="2"/>
  <c r="CO108" i="12"/>
  <c r="CO76" i="12"/>
  <c r="CO97" i="13"/>
  <c r="CO65" i="13"/>
  <c r="CO105" i="1"/>
  <c r="CO73" i="1"/>
  <c r="CO100" i="18"/>
  <c r="CO68" i="18"/>
  <c r="CO112" i="12"/>
  <c r="CO80" i="12"/>
  <c r="CO106" i="6"/>
  <c r="CO74" i="6"/>
  <c r="CP106" i="10"/>
  <c r="CP74" i="10"/>
  <c r="CO107" i="15"/>
  <c r="CO75" i="15"/>
  <c r="CO116" i="21"/>
  <c r="CO84" i="21"/>
  <c r="CO116" i="12"/>
  <c r="CO84" i="12"/>
  <c r="CO106" i="12"/>
  <c r="CO74" i="12"/>
  <c r="CO100" i="3"/>
  <c r="CO68" i="3"/>
  <c r="AH47" i="20"/>
  <c r="AI15" i="20"/>
  <c r="CO15" i="20" s="1" a="1"/>
  <c r="CO15" i="20" s="1"/>
  <c r="CO124" i="14"/>
  <c r="CO127" i="14" s="1"/>
  <c r="CO120" i="14" s="1"/>
  <c r="CO88" i="14"/>
  <c r="CO124" i="17"/>
  <c r="CO127" i="17" s="1"/>
  <c r="CO120" i="17" s="1"/>
  <c r="CO88" i="17"/>
  <c r="CO121" i="9"/>
  <c r="CO89" i="9"/>
  <c r="CO121" i="5"/>
  <c r="CO89" i="5"/>
  <c r="CO121" i="19"/>
  <c r="CO89" i="19"/>
  <c r="CP95" i="5"/>
  <c r="CP63" i="5"/>
  <c r="CO119" i="19"/>
  <c r="CO87" i="19"/>
  <c r="CO105" i="2"/>
  <c r="CO73" i="2"/>
  <c r="CP114" i="9"/>
  <c r="CP82" i="9"/>
  <c r="CO118" i="5"/>
  <c r="CO86" i="5"/>
  <c r="CO100" i="7"/>
  <c r="CO68" i="7"/>
  <c r="CO96" i="7"/>
  <c r="CO64" i="7"/>
  <c r="CO103" i="4"/>
  <c r="CO71" i="4"/>
  <c r="CO107" i="17"/>
  <c r="CO75" i="17"/>
  <c r="CO104" i="21"/>
  <c r="CO72" i="21"/>
  <c r="CO102" i="18"/>
  <c r="CO70" i="18"/>
  <c r="CO94" i="4"/>
  <c r="CO62" i="4"/>
  <c r="CO111" i="18"/>
  <c r="CO79" i="18"/>
  <c r="CO111" i="19"/>
  <c r="CO79" i="19"/>
  <c r="CO97" i="2"/>
  <c r="CO65" i="2"/>
  <c r="CO91" i="21"/>
  <c r="CO59" i="21"/>
  <c r="CO105" i="14"/>
  <c r="CO73" i="14"/>
  <c r="CO113" i="9"/>
  <c r="CO81" i="9"/>
  <c r="CP96" i="8"/>
  <c r="CP64" i="8"/>
  <c r="CO100" i="16"/>
  <c r="CO68" i="16"/>
  <c r="CO119" i="5"/>
  <c r="CO87" i="5"/>
  <c r="CO95" i="14"/>
  <c r="CO63" i="14"/>
  <c r="CO109" i="16"/>
  <c r="CO77" i="16"/>
  <c r="CO117" i="17"/>
  <c r="CO85" i="17"/>
  <c r="CO100" i="14"/>
  <c r="CO68" i="14"/>
  <c r="CO118" i="21"/>
  <c r="CO86" i="21"/>
  <c r="CO103" i="12"/>
  <c r="CO71" i="12"/>
  <c r="CO114" i="6"/>
  <c r="CO82" i="6"/>
  <c r="CP104" i="8"/>
  <c r="CP72" i="8"/>
  <c r="CO106" i="14"/>
  <c r="CO74" i="14"/>
  <c r="CO96" i="3"/>
  <c r="CO64" i="3"/>
  <c r="CO98" i="2"/>
  <c r="CO66" i="2"/>
  <c r="CO97" i="1"/>
  <c r="CO65" i="1"/>
  <c r="CO93" i="11"/>
  <c r="CO61" i="11"/>
  <c r="CO95" i="19"/>
  <c r="CO63" i="19"/>
  <c r="CO112" i="4"/>
  <c r="CO80" i="4"/>
  <c r="CP94" i="7"/>
  <c r="CP62" i="7"/>
  <c r="CO109" i="12"/>
  <c r="CO77" i="12"/>
  <c r="CO111" i="10"/>
  <c r="CO79" i="10"/>
  <c r="CO115" i="16"/>
  <c r="CO83" i="16"/>
  <c r="CO93" i="1"/>
  <c r="CO61" i="1"/>
  <c r="CO111" i="11"/>
  <c r="CO79" i="11"/>
  <c r="CO101" i="17"/>
  <c r="CO69" i="17"/>
  <c r="CO109" i="1"/>
  <c r="CO77" i="1"/>
  <c r="CO110" i="2"/>
  <c r="CO78" i="2"/>
  <c r="CP117" i="16"/>
  <c r="CP85" i="16"/>
  <c r="AJ47" i="16"/>
  <c r="AH47" i="12"/>
  <c r="AI15" i="12"/>
  <c r="CO15" i="12" s="1" a="1"/>
  <c r="CO15" i="12" s="1"/>
  <c r="CO121" i="16"/>
  <c r="CO89" i="16"/>
  <c r="CO124" i="16"/>
  <c r="CO127" i="16" s="1"/>
  <c r="CO120" i="16" s="1"/>
  <c r="CO88" i="16"/>
  <c r="CO124" i="20"/>
  <c r="CO127" i="20" s="1"/>
  <c r="CO120" i="20" s="1"/>
  <c r="CO88" i="20"/>
  <c r="CO124" i="10"/>
  <c r="CO127" i="10" s="1"/>
  <c r="CO120" i="10" s="1"/>
  <c r="CO88" i="10"/>
  <c r="CO124" i="11"/>
  <c r="CO127" i="11" s="1"/>
  <c r="CO120" i="11" s="1"/>
  <c r="CO88" i="11"/>
  <c r="CO121" i="8"/>
  <c r="CO89" i="8"/>
  <c r="CO99" i="20"/>
  <c r="CO67" i="20"/>
  <c r="CO109" i="14"/>
  <c r="CO77" i="14"/>
  <c r="CO103" i="5"/>
  <c r="CO71" i="5"/>
  <c r="CO101" i="1"/>
  <c r="CO69" i="1"/>
  <c r="CO98" i="16"/>
  <c r="CO66" i="16"/>
  <c r="CO97" i="10"/>
  <c r="CO65" i="10"/>
  <c r="CO96" i="14"/>
  <c r="CO64" i="14"/>
  <c r="CO98" i="6"/>
  <c r="CO66" i="6"/>
  <c r="CO105" i="18"/>
  <c r="CO73" i="18"/>
  <c r="CO115" i="12"/>
  <c r="CO83" i="12"/>
  <c r="CO117" i="2"/>
  <c r="CO85" i="2"/>
  <c r="CO108" i="19"/>
  <c r="CO76" i="19"/>
  <c r="CO91" i="20"/>
  <c r="CO59" i="20"/>
  <c r="CO104" i="14"/>
  <c r="CO72" i="14"/>
  <c r="CO91" i="8"/>
  <c r="CO59" i="8"/>
  <c r="CO114" i="1"/>
  <c r="CO82" i="1"/>
  <c r="CO117" i="1"/>
  <c r="CO85" i="1"/>
  <c r="CO92" i="6"/>
  <c r="CO60" i="6"/>
  <c r="CO110" i="20"/>
  <c r="CO78" i="20"/>
  <c r="CO116" i="20"/>
  <c r="CO84" i="20"/>
  <c r="CO117" i="9"/>
  <c r="CO85" i="9"/>
  <c r="CO97" i="18"/>
  <c r="CO65" i="18"/>
  <c r="CO92" i="5"/>
  <c r="CO60" i="5"/>
  <c r="CO112" i="20"/>
  <c r="CO80" i="20"/>
  <c r="CO93" i="3"/>
  <c r="CO61" i="3"/>
  <c r="CO102" i="15"/>
  <c r="CO70" i="15"/>
  <c r="CO111" i="21"/>
  <c r="CO79" i="21"/>
  <c r="CO110" i="6"/>
  <c r="CO78" i="6"/>
  <c r="CO113" i="10"/>
  <c r="CO81" i="10"/>
  <c r="CO110" i="18"/>
  <c r="CO78" i="18"/>
  <c r="CO113" i="18"/>
  <c r="CO81" i="18"/>
  <c r="CO99" i="6"/>
  <c r="CO67" i="6"/>
  <c r="CO96" i="17"/>
  <c r="CO64" i="17"/>
  <c r="CO117" i="19"/>
  <c r="CO85" i="19"/>
  <c r="CO108" i="4"/>
  <c r="CO76" i="4"/>
  <c r="CO92" i="1"/>
  <c r="CO60" i="1"/>
  <c r="CO111" i="8"/>
  <c r="CO79" i="8"/>
  <c r="CO104" i="10"/>
  <c r="CO72" i="10"/>
  <c r="CO104" i="13"/>
  <c r="CO72" i="13"/>
  <c r="CO119" i="16"/>
  <c r="CO87" i="16"/>
  <c r="CO104" i="6"/>
  <c r="CO72" i="6"/>
  <c r="CO116" i="4"/>
  <c r="CO84" i="4"/>
  <c r="CO104" i="18"/>
  <c r="CO72" i="18"/>
  <c r="CO94" i="15"/>
  <c r="CO62" i="15"/>
  <c r="CO97" i="3"/>
  <c r="CO65" i="3"/>
  <c r="CO96" i="4"/>
  <c r="CO64" i="4"/>
  <c r="CO96" i="13"/>
  <c r="CO64" i="13"/>
  <c r="CO95" i="11"/>
  <c r="CO63" i="11"/>
  <c r="CO109" i="6"/>
  <c r="CO77" i="6"/>
  <c r="CO111" i="12"/>
  <c r="CO79" i="12"/>
  <c r="CO115" i="2"/>
  <c r="CO83" i="2"/>
  <c r="CO115" i="1"/>
  <c r="CO83" i="1"/>
  <c r="CO111" i="17"/>
  <c r="CO79" i="17"/>
  <c r="CO117" i="14"/>
  <c r="CO85" i="14"/>
  <c r="CO119" i="6"/>
  <c r="CO87" i="6"/>
  <c r="CO93" i="2"/>
  <c r="CO61" i="2"/>
  <c r="CO92" i="14"/>
  <c r="CO60" i="14"/>
  <c r="CO100" i="13"/>
  <c r="CO68" i="13"/>
  <c r="CO103" i="1"/>
  <c r="CO71" i="1"/>
  <c r="CO102" i="17"/>
  <c r="CO70" i="17"/>
  <c r="CO98" i="11"/>
  <c r="CO66" i="11"/>
  <c r="CO93" i="8"/>
  <c r="CO61" i="8"/>
  <c r="CO118" i="18"/>
  <c r="CO86" i="18"/>
  <c r="CO96" i="18"/>
  <c r="CO64" i="18"/>
  <c r="CO115" i="20"/>
  <c r="CO83" i="20"/>
  <c r="CO115" i="4"/>
  <c r="CO83" i="4"/>
  <c r="CO107" i="9"/>
  <c r="CO75" i="9"/>
  <c r="CP100" i="4"/>
  <c r="CP68" i="4"/>
  <c r="CO113" i="20"/>
  <c r="CO81" i="20"/>
  <c r="CO111" i="20"/>
  <c r="CO79" i="20"/>
  <c r="CO117" i="15"/>
  <c r="CO85" i="15"/>
  <c r="CO91" i="13"/>
  <c r="CO59" i="13"/>
  <c r="CO113" i="2"/>
  <c r="CO81" i="2"/>
  <c r="CO104" i="4"/>
  <c r="CO72" i="4"/>
  <c r="CO110" i="10"/>
  <c r="CO78" i="10"/>
  <c r="CO94" i="14"/>
  <c r="CO62" i="14"/>
  <c r="CO112" i="9"/>
  <c r="CO80" i="9"/>
  <c r="CO93" i="10"/>
  <c r="CO61" i="10"/>
  <c r="CO108" i="14"/>
  <c r="CO76" i="14"/>
  <c r="CO107" i="8"/>
  <c r="CO75" i="8"/>
  <c r="CO108" i="13"/>
  <c r="CO76" i="13"/>
  <c r="CO95" i="17"/>
  <c r="CO63" i="17"/>
  <c r="CO95" i="1"/>
  <c r="CO63" i="1"/>
  <c r="CO100" i="6"/>
  <c r="CO68" i="6"/>
  <c r="CO98" i="18"/>
  <c r="CO66" i="18"/>
  <c r="CO109" i="18"/>
  <c r="CO77" i="18"/>
  <c r="CO91" i="14"/>
  <c r="CO59" i="14"/>
  <c r="CO97" i="11"/>
  <c r="CO65" i="11"/>
  <c r="CO119" i="21"/>
  <c r="CO87" i="21"/>
  <c r="CO106" i="11"/>
  <c r="CO74" i="11"/>
  <c r="CO98" i="4"/>
  <c r="CO66" i="4"/>
  <c r="CO100" i="12"/>
  <c r="CO68" i="12"/>
  <c r="CO107" i="1"/>
  <c r="CO75" i="1"/>
  <c r="CO98" i="3"/>
  <c r="CO66" i="3"/>
  <c r="CO112" i="18"/>
  <c r="CO80" i="18"/>
  <c r="CO93" i="12"/>
  <c r="CO61" i="12"/>
  <c r="CO100" i="5"/>
  <c r="CO68" i="5"/>
  <c r="CO113" i="1"/>
  <c r="CO81" i="1"/>
  <c r="CO118" i="7"/>
  <c r="CO86" i="7"/>
  <c r="CO93" i="15"/>
  <c r="CO61" i="15"/>
  <c r="CO101" i="20"/>
  <c r="CO69" i="20"/>
  <c r="CO101" i="3"/>
  <c r="CO69" i="3"/>
  <c r="CO113" i="12"/>
  <c r="CO81" i="12"/>
  <c r="AH47" i="21"/>
  <c r="AI15" i="21"/>
  <c r="CO15" i="21" s="1" a="1"/>
  <c r="CO15" i="21" s="1"/>
  <c r="CM58" i="12"/>
  <c r="CM90" i="12"/>
  <c r="CM90" i="8"/>
  <c r="CM58" i="8"/>
  <c r="CM58" i="6"/>
  <c r="CM90" i="6"/>
  <c r="CM90" i="18"/>
  <c r="CM58" i="18"/>
  <c r="AH47" i="4"/>
  <c r="AI15" i="4"/>
  <c r="CO15" i="4" s="1" a="1"/>
  <c r="CO15" i="4" s="1"/>
  <c r="CO124" i="6"/>
  <c r="CO127" i="6" s="1"/>
  <c r="CO120" i="6" s="1"/>
  <c r="CO88" i="6"/>
  <c r="CO124" i="3"/>
  <c r="CO127" i="3" s="1"/>
  <c r="CO120" i="3" s="1"/>
  <c r="CO88" i="3"/>
  <c r="CQ121" i="15"/>
  <c r="CQ89" i="15"/>
  <c r="CO121" i="1"/>
  <c r="CO89" i="1"/>
  <c r="CO124" i="15"/>
  <c r="CO127" i="15" s="1"/>
  <c r="CO120" i="15" s="1"/>
  <c r="CO88" i="15"/>
  <c r="CO101" i="5"/>
  <c r="CO69" i="5"/>
  <c r="CO96" i="6"/>
  <c r="CO64" i="6"/>
  <c r="CO102" i="1"/>
  <c r="CO70" i="1"/>
  <c r="CO108" i="20"/>
  <c r="CO76" i="20"/>
  <c r="CO110" i="13"/>
  <c r="CO78" i="13"/>
  <c r="CO115" i="7"/>
  <c r="CO83" i="7"/>
  <c r="CO99" i="9"/>
  <c r="CO67" i="9"/>
  <c r="CO119" i="7"/>
  <c r="CO87" i="7"/>
  <c r="CO110" i="1"/>
  <c r="CO78" i="1"/>
  <c r="CO102" i="4"/>
  <c r="CO70" i="4"/>
  <c r="CO91" i="3"/>
  <c r="CO59" i="3"/>
  <c r="CO114" i="18"/>
  <c r="CO82" i="18"/>
  <c r="CO103" i="8"/>
  <c r="CO71" i="8"/>
  <c r="CP97" i="21"/>
  <c r="CP65" i="21"/>
  <c r="CO95" i="13"/>
  <c r="CO63" i="13"/>
  <c r="CO102" i="12"/>
  <c r="CO70" i="12"/>
  <c r="CO99" i="3"/>
  <c r="CO67" i="3"/>
  <c r="CO107" i="12"/>
  <c r="CO75" i="12"/>
  <c r="CO95" i="9"/>
  <c r="CO63" i="9"/>
  <c r="CO91" i="6"/>
  <c r="CO59" i="6"/>
  <c r="CO114" i="17"/>
  <c r="CO82" i="17"/>
  <c r="CO118" i="14"/>
  <c r="CO86" i="14"/>
  <c r="CO96" i="5"/>
  <c r="CO64" i="5"/>
  <c r="CO93" i="14"/>
  <c r="CO61" i="14"/>
  <c r="CO110" i="7"/>
  <c r="CO78" i="7"/>
  <c r="CO101" i="10"/>
  <c r="CO69" i="10"/>
  <c r="CO100" i="1"/>
  <c r="CO68" i="1"/>
  <c r="CO117" i="6"/>
  <c r="CO85" i="6"/>
  <c r="CO113" i="3"/>
  <c r="CO81" i="3"/>
  <c r="CO112" i="15"/>
  <c r="CO80" i="15"/>
  <c r="CO92" i="13"/>
  <c r="CO60" i="13"/>
  <c r="CO94" i="3"/>
  <c r="CO62" i="3"/>
  <c r="CO91" i="1"/>
  <c r="CO59" i="1"/>
  <c r="CO106" i="8"/>
  <c r="CO74" i="8"/>
  <c r="CO118" i="6"/>
  <c r="CO86" i="6"/>
  <c r="CO106" i="20"/>
  <c r="CO74" i="20"/>
  <c r="CO91" i="5"/>
  <c r="CO59" i="5"/>
  <c r="CO111" i="6"/>
  <c r="CO79" i="6"/>
  <c r="CO118" i="13"/>
  <c r="CO86" i="13"/>
  <c r="CO96" i="9"/>
  <c r="CO64" i="9"/>
  <c r="CO118" i="15"/>
  <c r="CO86" i="15"/>
  <c r="CO102" i="10"/>
  <c r="CO70" i="10"/>
  <c r="CO113" i="19"/>
  <c r="CO81" i="19"/>
  <c r="CO97" i="4"/>
  <c r="CO65" i="4"/>
  <c r="CO98" i="20"/>
  <c r="CO66" i="20"/>
  <c r="AJ47" i="19"/>
  <c r="AJ47" i="3"/>
  <c r="CM90" i="21"/>
  <c r="CM58" i="21"/>
  <c r="AH47" i="7"/>
  <c r="AI15" i="7"/>
  <c r="CO15" i="7" s="1" a="1"/>
  <c r="CO15" i="7" s="1"/>
  <c r="CM90" i="17"/>
  <c r="CM58" i="17"/>
  <c r="AH47" i="8"/>
  <c r="AI15" i="8"/>
  <c r="CO15" i="8" s="1" a="1"/>
  <c r="CO15" i="8" s="1"/>
  <c r="AH47" i="6"/>
  <c r="AI15" i="6"/>
  <c r="CO15" i="6" s="1" a="1"/>
  <c r="CO15" i="6" s="1"/>
  <c r="AH47" i="18"/>
  <c r="AI15" i="18"/>
  <c r="CO15" i="18" s="1" a="1"/>
  <c r="CO15" i="18" s="1"/>
  <c r="CM90" i="4"/>
  <c r="CM58" i="4"/>
  <c r="CO124" i="4"/>
  <c r="CO127" i="4" s="1"/>
  <c r="CO120" i="4" s="1"/>
  <c r="CO88" i="4"/>
  <c r="CO121" i="10"/>
  <c r="CO89" i="10"/>
  <c r="CO124" i="8"/>
  <c r="CO127" i="8" s="1"/>
  <c r="CO120" i="8" s="1"/>
  <c r="CO88" i="8"/>
  <c r="CO124" i="1"/>
  <c r="CO127" i="1" s="1"/>
  <c r="CO120" i="1" s="1"/>
  <c r="CO88" i="1"/>
  <c r="CO124" i="5"/>
  <c r="CO127" i="5" s="1"/>
  <c r="CO120" i="5" s="1"/>
  <c r="CO88" i="5"/>
  <c r="CO96" i="16"/>
  <c r="CO64" i="16"/>
  <c r="CO97" i="12"/>
  <c r="CO65" i="12"/>
  <c r="CO93" i="20"/>
  <c r="CO61" i="20"/>
  <c r="CO109" i="9"/>
  <c r="CO77" i="9"/>
  <c r="CO97" i="20"/>
  <c r="CO65" i="20"/>
  <c r="CO119" i="13"/>
  <c r="CO87" i="13"/>
  <c r="CO119" i="20"/>
  <c r="CO87" i="20"/>
  <c r="CO99" i="13"/>
  <c r="CO67" i="13"/>
  <c r="CO112" i="6"/>
  <c r="CO80" i="6"/>
  <c r="CO102" i="14"/>
  <c r="CO70" i="14"/>
  <c r="CO95" i="10"/>
  <c r="CO63" i="10"/>
  <c r="CO94" i="19"/>
  <c r="CO62" i="19"/>
  <c r="CO97" i="19"/>
  <c r="CO65" i="19"/>
  <c r="CO116" i="8"/>
  <c r="CO84" i="8"/>
  <c r="CO117" i="18"/>
  <c r="CO85" i="18"/>
  <c r="CO105" i="11"/>
  <c r="CO73" i="11"/>
  <c r="CO105" i="4"/>
  <c r="CO73" i="4"/>
  <c r="CO109" i="7"/>
  <c r="CO77" i="7"/>
  <c r="CO114" i="2"/>
  <c r="CO82" i="2"/>
  <c r="CO111" i="15"/>
  <c r="CO79" i="15"/>
  <c r="CO103" i="17"/>
  <c r="CO71" i="17"/>
  <c r="CO109" i="3"/>
  <c r="CO77" i="3"/>
  <c r="CO93" i="16"/>
  <c r="CO61" i="16"/>
  <c r="CO91" i="18"/>
  <c r="CO59" i="18"/>
  <c r="CO99" i="11"/>
  <c r="CO67" i="11"/>
  <c r="CO111" i="1"/>
  <c r="CO79" i="1"/>
  <c r="CO115" i="17"/>
  <c r="CO83" i="17"/>
  <c r="CO106" i="7"/>
  <c r="CO74" i="7"/>
  <c r="CO107" i="14"/>
  <c r="CO75" i="14"/>
  <c r="CP94" i="9"/>
  <c r="CP62" i="9"/>
  <c r="CO109" i="10"/>
  <c r="CO77" i="10"/>
  <c r="CO93" i="5"/>
  <c r="CO61" i="5"/>
  <c r="CO102" i="19"/>
  <c r="CO70" i="19"/>
  <c r="CO117" i="20"/>
  <c r="CO85" i="20"/>
  <c r="CO116" i="14"/>
  <c r="CO84" i="14"/>
  <c r="CO105" i="7"/>
  <c r="CO73" i="7"/>
  <c r="CO110" i="12"/>
  <c r="CO78" i="12"/>
  <c r="CO112" i="10"/>
  <c r="CO80" i="10"/>
  <c r="CO107" i="20"/>
  <c r="CO75" i="20"/>
  <c r="CO108" i="5"/>
  <c r="CO76" i="5"/>
  <c r="CO107" i="5"/>
  <c r="CO75" i="5"/>
  <c r="CO95" i="12"/>
  <c r="CO63" i="12"/>
  <c r="CO95" i="16"/>
  <c r="CO63" i="16"/>
  <c r="CO91" i="19"/>
  <c r="CO59" i="19"/>
  <c r="CO114" i="20"/>
  <c r="CO82" i="20"/>
  <c r="CO114" i="5"/>
  <c r="CO82" i="5"/>
  <c r="CO115" i="13"/>
  <c r="CO83" i="13"/>
  <c r="CO94" i="16"/>
  <c r="CO62" i="16"/>
  <c r="CO108" i="10"/>
  <c r="CO76" i="10"/>
  <c r="CO110" i="11"/>
  <c r="CO78" i="11"/>
  <c r="CO110" i="8"/>
  <c r="CO78" i="8"/>
  <c r="CO108" i="6"/>
  <c r="CO76" i="6"/>
  <c r="CO118" i="20"/>
  <c r="CO86" i="20"/>
  <c r="CO103" i="10"/>
  <c r="CO71" i="10"/>
  <c r="CO110" i="3"/>
  <c r="CO78" i="3"/>
  <c r="CO107" i="10"/>
  <c r="CO75" i="10"/>
  <c r="CO113" i="5"/>
  <c r="CO81" i="5"/>
  <c r="CO100" i="2"/>
  <c r="CO68" i="2"/>
  <c r="CO98" i="7"/>
  <c r="CO66" i="7"/>
  <c r="CO114" i="8"/>
  <c r="CO82" i="8"/>
  <c r="CO95" i="15"/>
  <c r="CO63" i="15"/>
  <c r="CO103" i="14"/>
  <c r="CO71" i="14"/>
  <c r="CO99" i="10"/>
  <c r="CO67" i="10"/>
  <c r="CO104" i="16"/>
  <c r="CO72" i="16"/>
  <c r="CO115" i="18"/>
  <c r="CO83" i="18"/>
  <c r="CO101" i="11"/>
  <c r="CO69" i="11"/>
  <c r="CO116" i="9"/>
  <c r="CO84" i="9"/>
  <c r="CO106" i="2"/>
  <c r="CO74" i="2"/>
  <c r="CO114" i="19"/>
  <c r="CO82" i="19"/>
  <c r="CO116" i="18"/>
  <c r="CO84" i="18"/>
  <c r="CO101" i="8"/>
  <c r="CO69" i="8"/>
  <c r="CO116" i="1"/>
  <c r="CO84" i="1"/>
  <c r="CO105" i="8"/>
  <c r="CO73" i="8"/>
  <c r="CO106" i="3"/>
  <c r="CO74" i="3"/>
  <c r="CO117" i="11"/>
  <c r="CO85" i="11"/>
  <c r="CO103" i="21"/>
  <c r="CO71" i="21"/>
  <c r="CO101" i="13"/>
  <c r="CO69" i="13"/>
  <c r="CO111" i="5"/>
  <c r="CO79" i="5"/>
  <c r="CO97" i="8"/>
  <c r="CO65" i="8"/>
  <c r="CO108" i="21"/>
  <c r="CO76" i="21"/>
  <c r="CO118" i="1"/>
  <c r="CO86" i="1"/>
  <c r="CO116" i="5"/>
  <c r="CO84" i="5"/>
  <c r="CO116" i="2"/>
  <c r="CO84" i="2"/>
  <c r="CO114" i="7"/>
  <c r="CO82" i="7"/>
  <c r="CO91" i="2"/>
  <c r="CO59" i="2"/>
  <c r="CO119" i="15"/>
  <c r="CO87" i="15"/>
  <c r="CO109" i="15"/>
  <c r="CO77" i="15"/>
  <c r="CO104" i="9"/>
  <c r="CO72" i="9"/>
  <c r="CO114" i="16"/>
  <c r="CO82" i="16"/>
  <c r="CO119" i="1"/>
  <c r="CO87" i="1"/>
  <c r="CO101" i="4"/>
  <c r="CO69" i="4"/>
  <c r="CO109" i="5"/>
  <c r="CO77" i="5"/>
  <c r="CO92" i="4"/>
  <c r="CO60" i="4"/>
  <c r="CO112" i="19"/>
  <c r="CO80" i="19"/>
  <c r="CO107" i="11"/>
  <c r="CO75" i="11"/>
  <c r="CO113" i="15"/>
  <c r="CO81" i="15"/>
  <c r="CO93" i="4"/>
  <c r="CO61" i="4"/>
  <c r="CO106" i="17"/>
  <c r="CO74" i="17"/>
  <c r="CO95" i="4"/>
  <c r="CO63" i="4"/>
  <c r="CO94" i="21"/>
  <c r="CO62" i="21"/>
  <c r="CO101" i="21"/>
  <c r="CO69" i="21"/>
  <c r="CO112" i="5"/>
  <c r="CO80" i="5"/>
  <c r="CO91" i="17"/>
  <c r="CO59" i="17"/>
  <c r="CO113" i="16"/>
  <c r="CO81" i="16"/>
  <c r="CM90" i="7"/>
  <c r="CM58" i="7"/>
  <c r="AH47" i="17"/>
  <c r="AI15" i="17"/>
  <c r="CO15" i="17" s="1" a="1"/>
  <c r="CO15" i="17" s="1"/>
  <c r="CO90" i="19"/>
  <c r="CO58" i="19"/>
  <c r="CO90" i="3"/>
  <c r="CO58" i="3"/>
  <c r="CO90" i="9"/>
  <c r="CO58" i="9"/>
  <c r="CO90" i="1"/>
  <c r="CO58" i="1"/>
  <c r="CO90" i="16"/>
  <c r="CO58" i="16"/>
  <c r="AL24" i="8"/>
  <c r="CR24" i="8" s="1" a="1"/>
  <c r="CR24" i="8" s="1"/>
  <c r="AL20" i="5"/>
  <c r="CR20" i="5" s="1" a="1"/>
  <c r="CR20" i="5" s="1"/>
  <c r="AK21" i="20"/>
  <c r="CQ21" i="20" s="1" a="1"/>
  <c r="CQ21" i="20" s="1"/>
  <c r="AK44" i="19"/>
  <c r="CQ44" i="19" s="1" a="1"/>
  <c r="CQ44" i="19" s="1"/>
  <c r="AK34" i="11"/>
  <c r="CQ34" i="11" s="1" a="1"/>
  <c r="CQ34" i="11" s="1"/>
  <c r="AK30" i="2"/>
  <c r="CQ30" i="2" s="1" a="1"/>
  <c r="CQ30" i="2" s="1"/>
  <c r="AL39" i="9"/>
  <c r="CR39" i="9" s="1" a="1"/>
  <c r="CR39" i="9" s="1"/>
  <c r="AK30" i="21"/>
  <c r="CQ30" i="21" s="1" a="1"/>
  <c r="CQ30" i="21" s="1"/>
  <c r="AK43" i="5"/>
  <c r="CQ43" i="5" s="1" a="1"/>
  <c r="CQ43" i="5" s="1"/>
  <c r="AK16" i="4"/>
  <c r="CQ16" i="4" s="1" a="1"/>
  <c r="CQ16" i="4" s="1"/>
  <c r="AK25" i="7"/>
  <c r="CQ25" i="7" s="1" a="1"/>
  <c r="CQ25" i="7" s="1"/>
  <c r="AK36" i="9"/>
  <c r="CQ36" i="9" s="1" a="1"/>
  <c r="CQ36" i="9" s="1"/>
  <c r="AK21" i="7"/>
  <c r="CQ21" i="7" s="1" a="1"/>
  <c r="CQ21" i="7" s="1"/>
  <c r="AK32" i="16"/>
  <c r="CQ32" i="16" s="1" a="1"/>
  <c r="CQ32" i="16" s="1"/>
  <c r="AK28" i="4"/>
  <c r="CQ28" i="4" s="1" a="1"/>
  <c r="CQ28" i="4" s="1"/>
  <c r="AK16" i="12"/>
  <c r="CQ16" i="12" s="1" a="1"/>
  <c r="CQ16" i="12" s="1"/>
  <c r="AK32" i="17"/>
  <c r="CQ32" i="17" s="1" a="1"/>
  <c r="CQ32" i="17" s="1"/>
  <c r="AK29" i="21"/>
  <c r="CQ29" i="21" s="1" a="1"/>
  <c r="CQ29" i="21" s="1"/>
  <c r="AK32" i="4"/>
  <c r="CQ32" i="4" s="1" a="1"/>
  <c r="CQ32" i="4" s="1"/>
  <c r="AK27" i="18"/>
  <c r="CQ27" i="18" s="1" a="1"/>
  <c r="CQ27" i="18" s="1"/>
  <c r="AK18" i="18"/>
  <c r="CQ18" i="18" s="1" a="1"/>
  <c r="CQ18" i="18" s="1"/>
  <c r="AK19" i="4"/>
  <c r="CQ19" i="4" s="1" a="1"/>
  <c r="CQ19" i="4" s="1"/>
  <c r="AL37" i="17"/>
  <c r="CR37" i="17" s="1" a="1"/>
  <c r="CR37" i="17" s="1"/>
  <c r="AK36" i="18"/>
  <c r="CQ36" i="18" s="1" a="1"/>
  <c r="CQ36" i="18" s="1"/>
  <c r="AK36" i="19"/>
  <c r="CQ36" i="19" s="1" a="1"/>
  <c r="CQ36" i="19" s="1"/>
  <c r="AK33" i="3"/>
  <c r="CQ33" i="3" s="1" a="1"/>
  <c r="CQ33" i="3" s="1"/>
  <c r="AK22" i="2"/>
  <c r="CQ22" i="2" s="1" a="1"/>
  <c r="CQ22" i="2" s="1"/>
  <c r="AK40" i="6"/>
  <c r="CQ40" i="6" s="1" a="1"/>
  <c r="CQ40" i="6" s="1"/>
  <c r="AK16" i="21"/>
  <c r="CQ16" i="21" s="1" a="1"/>
  <c r="CQ16" i="21" s="1"/>
  <c r="AK23" i="1"/>
  <c r="CQ23" i="1" s="1" a="1"/>
  <c r="CQ23" i="1" s="1"/>
  <c r="AK30" i="14"/>
  <c r="CQ30" i="14" s="1" a="1"/>
  <c r="CQ30" i="14" s="1"/>
  <c r="AK37" i="21"/>
  <c r="CQ37" i="21" s="1" a="1"/>
  <c r="CQ37" i="21" s="1"/>
  <c r="AK38" i="9"/>
  <c r="CQ38" i="9" s="1" a="1"/>
  <c r="CQ38" i="9" s="1"/>
  <c r="AK41" i="13"/>
  <c r="CQ41" i="13" s="1" a="1"/>
  <c r="CQ41" i="13" s="1"/>
  <c r="AL21" i="8"/>
  <c r="CR21" i="8" s="1" a="1"/>
  <c r="CR21" i="8" s="1"/>
  <c r="AK25" i="20"/>
  <c r="CQ25" i="20" s="1" a="1"/>
  <c r="CQ25" i="20" s="1"/>
  <c r="AK25" i="16"/>
  <c r="CQ25" i="16" s="1" a="1"/>
  <c r="CQ25" i="16" s="1"/>
  <c r="AK24" i="16"/>
  <c r="CQ24" i="16" s="1" a="1"/>
  <c r="CQ24" i="16" s="1"/>
  <c r="AK44" i="5"/>
  <c r="CQ44" i="5" s="1" a="1"/>
  <c r="CQ44" i="5" s="1"/>
  <c r="AK39" i="11"/>
  <c r="CQ39" i="11" s="1" a="1"/>
  <c r="CQ39" i="11" s="1"/>
  <c r="AK20" i="14"/>
  <c r="CQ20" i="14" s="1" a="1"/>
  <c r="CQ20" i="14" s="1"/>
  <c r="AL38" i="6"/>
  <c r="CR38" i="6" s="1" a="1"/>
  <c r="CR38" i="6" s="1"/>
  <c r="AK34" i="16"/>
  <c r="CQ34" i="16" s="1" a="1"/>
  <c r="CQ34" i="16" s="1"/>
  <c r="AK34" i="4"/>
  <c r="CQ34" i="4" s="1" a="1"/>
  <c r="CQ34" i="4" s="1"/>
  <c r="AK42" i="17"/>
  <c r="CQ42" i="17" s="1" a="1"/>
  <c r="CQ42" i="17" s="1"/>
  <c r="AK25" i="14"/>
  <c r="CQ25" i="14" s="1" a="1"/>
  <c r="CQ25" i="14" s="1"/>
  <c r="AK29" i="5"/>
  <c r="CQ29" i="5" s="1" a="1"/>
  <c r="CQ29" i="5" s="1"/>
  <c r="AK43" i="21"/>
  <c r="CQ43" i="21" s="1" a="1"/>
  <c r="CQ43" i="21" s="1"/>
  <c r="AK29" i="20"/>
  <c r="CQ29" i="20" s="1" a="1"/>
  <c r="CQ29" i="20" s="1"/>
  <c r="AK28" i="12"/>
  <c r="CQ28" i="12" s="1" a="1"/>
  <c r="CQ28" i="12" s="1"/>
  <c r="AK35" i="19"/>
  <c r="CQ35" i="19" s="1" a="1"/>
  <c r="CQ35" i="19" s="1"/>
  <c r="AK39" i="6"/>
  <c r="CQ39" i="6" s="1" a="1"/>
  <c r="CQ39" i="6" s="1"/>
  <c r="AK42" i="10"/>
  <c r="CQ42" i="10" s="1" a="1"/>
  <c r="CQ42" i="10" s="1"/>
  <c r="AL29" i="8"/>
  <c r="CR29" i="8" s="1" a="1"/>
  <c r="CR29" i="8" s="1"/>
  <c r="AK31" i="16"/>
  <c r="CQ31" i="16" s="1" a="1"/>
  <c r="CQ31" i="16" s="1"/>
  <c r="AK31" i="14"/>
  <c r="CQ31" i="14" s="1" a="1"/>
  <c r="CQ31" i="14" s="1"/>
  <c r="AK22" i="14"/>
  <c r="CQ22" i="14" s="1" a="1"/>
  <c r="CQ22" i="14" s="1"/>
  <c r="AK21" i="3"/>
  <c r="CQ21" i="3" s="1" a="1"/>
  <c r="CQ21" i="3" s="1"/>
  <c r="AK40" i="8"/>
  <c r="CQ40" i="8" s="1" a="1"/>
  <c r="CQ40" i="8" s="1"/>
  <c r="AK23" i="2"/>
  <c r="CQ23" i="2" s="1" a="1"/>
  <c r="CQ23" i="2" s="1"/>
  <c r="AK40" i="14"/>
  <c r="CQ40" i="14" s="1" a="1"/>
  <c r="CQ40" i="14" s="1"/>
  <c r="AK22" i="1"/>
  <c r="CQ22" i="1" s="1" a="1"/>
  <c r="CQ22" i="1" s="1"/>
  <c r="AK16" i="16"/>
  <c r="CQ16" i="16" s="1" a="1"/>
  <c r="CQ16" i="16" s="1"/>
  <c r="AK18" i="11"/>
  <c r="CQ18" i="11" s="1" a="1"/>
  <c r="CQ18" i="11" s="1"/>
  <c r="AK22" i="6"/>
  <c r="CQ22" i="6" s="1" a="1"/>
  <c r="CQ22" i="6" s="1"/>
  <c r="AK20" i="19"/>
  <c r="CQ20" i="19" s="1" a="1"/>
  <c r="CQ20" i="19" s="1"/>
  <c r="AK41" i="17"/>
  <c r="CQ41" i="17" s="1" a="1"/>
  <c r="CQ41" i="17" s="1"/>
  <c r="AK37" i="4"/>
  <c r="CQ37" i="4" s="1" a="1"/>
  <c r="CQ37" i="4" s="1"/>
  <c r="AK27" i="8"/>
  <c r="CQ27" i="8" s="1" a="1"/>
  <c r="CQ27" i="8" s="1"/>
  <c r="AL19" i="7"/>
  <c r="CR19" i="7" s="1" a="1"/>
  <c r="CR19" i="7" s="1"/>
  <c r="AK35" i="21"/>
  <c r="CQ35" i="21" s="1" a="1"/>
  <c r="CQ35" i="21" s="1"/>
  <c r="AK34" i="12"/>
  <c r="CQ34" i="12" s="1" a="1"/>
  <c r="CQ34" i="12" s="1"/>
  <c r="AK44" i="11"/>
  <c r="CQ44" i="11" s="1" a="1"/>
  <c r="CQ44" i="11" s="1"/>
  <c r="AK36" i="10"/>
  <c r="CQ36" i="10" s="1" a="1"/>
  <c r="CQ36" i="10" s="1"/>
  <c r="AK44" i="4"/>
  <c r="CQ44" i="4" s="1" a="1"/>
  <c r="CQ44" i="4" s="1"/>
  <c r="AK40" i="16"/>
  <c r="CQ40" i="16" s="1" a="1"/>
  <c r="CQ40" i="16" s="1"/>
  <c r="AK17" i="11"/>
  <c r="CQ17" i="11" s="1" a="1"/>
  <c r="CQ17" i="11" s="1"/>
  <c r="AK18" i="1"/>
  <c r="CQ18" i="1" s="1" a="1"/>
  <c r="CQ18" i="1" s="1"/>
  <c r="AK28" i="20"/>
  <c r="CQ28" i="20" s="1" a="1"/>
  <c r="CQ28" i="20" s="1"/>
  <c r="AK36" i="11"/>
  <c r="CQ36" i="11" s="1" a="1"/>
  <c r="CQ36" i="11" s="1"/>
  <c r="AK24" i="12"/>
  <c r="CQ24" i="12" s="1" a="1"/>
  <c r="CQ24" i="12" s="1"/>
  <c r="AL24" i="2"/>
  <c r="CR24" i="2" s="1" a="1"/>
  <c r="CR24" i="2" s="1"/>
  <c r="AK26" i="17"/>
  <c r="CQ26" i="17" s="1" a="1"/>
  <c r="CQ26" i="17" s="1"/>
  <c r="AK34" i="1"/>
  <c r="CQ34" i="1" s="1" a="1"/>
  <c r="CQ34" i="1" s="1"/>
  <c r="AK39" i="15"/>
  <c r="CQ39" i="15" s="1" a="1"/>
  <c r="CQ39" i="15" s="1"/>
  <c r="AK35" i="2"/>
  <c r="CQ35" i="2" s="1" a="1"/>
  <c r="CQ35" i="2" s="1"/>
  <c r="AK31" i="4"/>
  <c r="CQ31" i="4" s="1" a="1"/>
  <c r="CQ31" i="4" s="1"/>
  <c r="AL42" i="16"/>
  <c r="CR42" i="16" s="1" a="1"/>
  <c r="CR42" i="16" s="1"/>
  <c r="AK44" i="18"/>
  <c r="CQ44" i="18" s="1" a="1"/>
  <c r="CQ44" i="18" s="1"/>
  <c r="AK40" i="10"/>
  <c r="CQ40" i="10" s="1" a="1"/>
  <c r="CQ40" i="10" s="1"/>
  <c r="AK27" i="7"/>
  <c r="CQ27" i="7" s="1" a="1"/>
  <c r="CQ27" i="7" s="1"/>
  <c r="AK34" i="2"/>
  <c r="CQ34" i="2" s="1" a="1"/>
  <c r="CQ34" i="2" s="1"/>
  <c r="AK20" i="2"/>
  <c r="CQ20" i="2" s="1" a="1"/>
  <c r="CQ20" i="2" s="1"/>
  <c r="AK19" i="1"/>
  <c r="CQ19" i="1" s="1" a="1"/>
  <c r="CQ19" i="1" s="1"/>
  <c r="AK40" i="19"/>
  <c r="CQ40" i="19" s="1" a="1"/>
  <c r="CQ40" i="19" s="1"/>
  <c r="AK21" i="1"/>
  <c r="CQ21" i="1" s="1" a="1"/>
  <c r="CQ21" i="1" s="1"/>
  <c r="AK20" i="8"/>
  <c r="CQ20" i="8" s="1" a="1"/>
  <c r="CQ20" i="8" s="1"/>
  <c r="AK36" i="4"/>
  <c r="CQ36" i="4" s="1" a="1"/>
  <c r="CQ36" i="4" s="1"/>
  <c r="AL32" i="2"/>
  <c r="CR32" i="2" s="1" a="1"/>
  <c r="CR32" i="2" s="1"/>
  <c r="AK24" i="15"/>
  <c r="CQ24" i="15" s="1" a="1"/>
  <c r="CQ24" i="15" s="1"/>
  <c r="AK36" i="14"/>
  <c r="CQ36" i="14" s="1" a="1"/>
  <c r="CQ36" i="14" s="1"/>
  <c r="AK27" i="20"/>
  <c r="CQ27" i="20" s="1" a="1"/>
  <c r="CQ27" i="20" s="1"/>
  <c r="AK19" i="12"/>
  <c r="CQ19" i="12" s="1" a="1"/>
  <c r="CQ19" i="12" s="1"/>
  <c r="AK22" i="15"/>
  <c r="CQ22" i="15" s="1" a="1"/>
  <c r="CQ22" i="15" s="1"/>
  <c r="AK21" i="2"/>
  <c r="CQ21" i="2" s="1" a="1"/>
  <c r="CQ21" i="2" s="1"/>
  <c r="AK36" i="7"/>
  <c r="CQ36" i="7" s="1" a="1"/>
  <c r="CQ36" i="7" s="1"/>
  <c r="AK18" i="17"/>
  <c r="CQ18" i="17" s="1" a="1"/>
  <c r="CQ18" i="17" s="1"/>
  <c r="AK38" i="8"/>
  <c r="CQ38" i="8" s="1" a="1"/>
  <c r="CQ38" i="8" s="1"/>
  <c r="AK29" i="1"/>
  <c r="CQ29" i="1" s="1" a="1"/>
  <c r="CQ29" i="1" s="1"/>
  <c r="AK41" i="3"/>
  <c r="CQ41" i="3" s="1" a="1"/>
  <c r="CQ41" i="3" s="1"/>
  <c r="AK40" i="5"/>
  <c r="CQ40" i="5" s="1" a="1"/>
  <c r="CQ40" i="5" s="1"/>
  <c r="AL27" i="6"/>
  <c r="CR27" i="6" s="1" a="1"/>
  <c r="CR27" i="6" s="1"/>
  <c r="AK28" i="19"/>
  <c r="CQ28" i="19" s="1" a="1"/>
  <c r="CQ28" i="19" s="1"/>
  <c r="AK38" i="17"/>
  <c r="CQ38" i="17" s="1" a="1"/>
  <c r="CQ38" i="17" s="1"/>
  <c r="AK37" i="16"/>
  <c r="CQ37" i="16" s="1" a="1"/>
  <c r="CQ37" i="16" s="1"/>
  <c r="AK43" i="19"/>
  <c r="CQ43" i="19" s="1" a="1"/>
  <c r="CQ43" i="19" s="1"/>
  <c r="AK43" i="2"/>
  <c r="CQ43" i="2" s="1" a="1"/>
  <c r="CQ43" i="2" s="1"/>
  <c r="AK29" i="2"/>
  <c r="CQ29" i="2" s="1" a="1"/>
  <c r="CQ29" i="2" s="1"/>
  <c r="AL26" i="19"/>
  <c r="CR26" i="19" s="1" a="1"/>
  <c r="CR26" i="19" s="1"/>
  <c r="AK30" i="13"/>
  <c r="CQ30" i="13" s="1" a="1"/>
  <c r="CQ30" i="13" s="1"/>
  <c r="AK42" i="12"/>
  <c r="CQ42" i="12" s="1" a="1"/>
  <c r="CQ42" i="12" s="1"/>
  <c r="AK25" i="10"/>
  <c r="CQ25" i="10" s="1" a="1"/>
  <c r="CQ25" i="10" s="1"/>
  <c r="AK23" i="12"/>
  <c r="CQ23" i="12" s="1" a="1"/>
  <c r="CQ23" i="12" s="1"/>
  <c r="AK19" i="5"/>
  <c r="CQ19" i="5" s="1" a="1"/>
  <c r="CQ19" i="5" s="1"/>
  <c r="AK28" i="18"/>
  <c r="CQ28" i="18" s="1" a="1"/>
  <c r="CQ28" i="18" s="1"/>
  <c r="AK16" i="15"/>
  <c r="CQ16" i="15" s="1" a="1"/>
  <c r="CQ16" i="15" s="1"/>
  <c r="AK42" i="4"/>
  <c r="CQ42" i="4" s="1" a="1"/>
  <c r="CQ42" i="4" s="1"/>
  <c r="AK19" i="20"/>
  <c r="CQ19" i="20" s="1" a="1"/>
  <c r="CQ19" i="20" s="1"/>
  <c r="AK23" i="15"/>
  <c r="CQ23" i="15" s="1" a="1"/>
  <c r="CQ23" i="15" s="1"/>
  <c r="AL17" i="20"/>
  <c r="CR17" i="20" s="1" a="1"/>
  <c r="CR17" i="20" s="1"/>
  <c r="AK43" i="10"/>
  <c r="CQ43" i="10" s="1" a="1"/>
  <c r="CQ43" i="10" s="1"/>
  <c r="AK35" i="14"/>
  <c r="CQ35" i="14" s="1" a="1"/>
  <c r="CQ35" i="14" s="1"/>
  <c r="AK17" i="18"/>
  <c r="CQ17" i="18" s="1" a="1"/>
  <c r="CQ17" i="18" s="1"/>
  <c r="AK30" i="15"/>
  <c r="CQ30" i="15" s="1" a="1"/>
  <c r="CQ30" i="15" s="1"/>
  <c r="AL22" i="7"/>
  <c r="CR22" i="7" s="1" a="1"/>
  <c r="CR22" i="7" s="1"/>
  <c r="AK16" i="11"/>
  <c r="CQ16" i="11" s="1" a="1"/>
  <c r="CQ16" i="11" s="1"/>
  <c r="AK36" i="16"/>
  <c r="CQ36" i="16" s="1" a="1"/>
  <c r="CQ36" i="16" s="1"/>
  <c r="AK23" i="8"/>
  <c r="CQ23" i="8" s="1" a="1"/>
  <c r="CQ23" i="8" s="1"/>
  <c r="AK16" i="9"/>
  <c r="CQ16" i="9" s="1" a="1"/>
  <c r="CQ16" i="9" s="1"/>
  <c r="AK33" i="2"/>
  <c r="CQ33" i="2" s="1" a="1"/>
  <c r="CQ33" i="2" s="1"/>
  <c r="AK33" i="12"/>
  <c r="CQ33" i="12" s="1" a="1"/>
  <c r="CQ33" i="12" s="1"/>
  <c r="AK22" i="13"/>
  <c r="CQ22" i="13" s="1" a="1"/>
  <c r="CQ22" i="13" s="1"/>
  <c r="AK30" i="1"/>
  <c r="CQ30" i="1" s="1" a="1"/>
  <c r="CQ30" i="1" s="1"/>
  <c r="AK25" i="18"/>
  <c r="CQ25" i="18" s="1" a="1"/>
  <c r="CQ25" i="18" s="1"/>
  <c r="AK37" i="12"/>
  <c r="CQ37" i="12" s="1" a="1"/>
  <c r="CQ37" i="12" s="1"/>
  <c r="AK31" i="6"/>
  <c r="CQ31" i="6" s="1" a="1"/>
  <c r="CQ31" i="6" s="1"/>
  <c r="AL31" i="10"/>
  <c r="CR31" i="10" s="1" a="1"/>
  <c r="CR31" i="10" s="1"/>
  <c r="AK32" i="15"/>
  <c r="CQ32" i="15" s="1" a="1"/>
  <c r="CQ32" i="15" s="1"/>
  <c r="AK41" i="21"/>
  <c r="CQ41" i="21" s="1" a="1"/>
  <c r="CQ41" i="21" s="1"/>
  <c r="AK41" i="12"/>
  <c r="CQ41" i="12" s="1" a="1"/>
  <c r="CQ41" i="12" s="1"/>
  <c r="AK15" i="16"/>
  <c r="CQ15" i="16" s="1" a="1"/>
  <c r="CQ15" i="16" s="1"/>
  <c r="AK31" i="12"/>
  <c r="CQ31" i="12" s="1" a="1"/>
  <c r="CQ31" i="12" s="1"/>
  <c r="AK25" i="3"/>
  <c r="CQ25" i="3" s="1" a="1"/>
  <c r="CQ25" i="3" s="1"/>
  <c r="AK24" i="20"/>
  <c r="CQ24" i="20" s="1" a="1"/>
  <c r="CQ24" i="20" s="1"/>
  <c r="AK26" i="5"/>
  <c r="CQ26" i="5" s="1" a="1"/>
  <c r="CQ26" i="5" s="1"/>
  <c r="AK34" i="14"/>
  <c r="CQ34" i="14" s="1" a="1"/>
  <c r="CQ34" i="14" s="1"/>
  <c r="AK21" i="6"/>
  <c r="CQ21" i="6" s="1" a="1"/>
  <c r="CQ21" i="6" s="1"/>
  <c r="AK28" i="5"/>
  <c r="CQ28" i="5" s="1" a="1"/>
  <c r="CQ28" i="5" s="1"/>
  <c r="AK27" i="1"/>
  <c r="CQ27" i="1" s="1" a="1"/>
  <c r="CQ27" i="1" s="1"/>
  <c r="AK26" i="1"/>
  <c r="CQ26" i="1" s="1" a="1"/>
  <c r="CQ26" i="1" s="1"/>
  <c r="AK33" i="20"/>
  <c r="CQ33" i="20" s="1" a="1"/>
  <c r="CQ33" i="20" s="1"/>
  <c r="AK23" i="16"/>
  <c r="CQ23" i="16" s="1" a="1"/>
  <c r="CQ23" i="16" s="1"/>
  <c r="AK22" i="10"/>
  <c r="CQ22" i="10" s="1" a="1"/>
  <c r="CQ22" i="10" s="1"/>
  <c r="AK35" i="13"/>
  <c r="CQ35" i="13" s="1" a="1"/>
  <c r="CQ35" i="13" s="1"/>
  <c r="AK40" i="7"/>
  <c r="CQ40" i="7" s="1" a="1"/>
  <c r="CQ40" i="7" s="1"/>
  <c r="AK21" i="14"/>
  <c r="CQ21" i="14" s="1" a="1"/>
  <c r="CQ21" i="14" s="1"/>
  <c r="AK24" i="9"/>
  <c r="CQ24" i="9" s="1" a="1"/>
  <c r="CQ24" i="9" s="1"/>
  <c r="AK23" i="6"/>
  <c r="CQ23" i="6" s="1" a="1"/>
  <c r="CQ23" i="6" s="1"/>
  <c r="AK44" i="7"/>
  <c r="CQ44" i="7" s="1" a="1"/>
  <c r="CQ44" i="7" s="1"/>
  <c r="AK30" i="18"/>
  <c r="CQ30" i="18" s="1" a="1"/>
  <c r="CQ30" i="18" s="1"/>
  <c r="AK35" i="1"/>
  <c r="CQ35" i="1" s="1" a="1"/>
  <c r="CQ35" i="1" s="1"/>
  <c r="AK40" i="12"/>
  <c r="CQ40" i="12" s="1" a="1"/>
  <c r="CQ40" i="12" s="1"/>
  <c r="AK27" i="4"/>
  <c r="CQ27" i="4" s="1" a="1"/>
  <c r="CQ27" i="4" s="1"/>
  <c r="AK42" i="2"/>
  <c r="CQ42" i="2" s="1" a="1"/>
  <c r="CQ42" i="2" s="1"/>
  <c r="AK16" i="3"/>
  <c r="CQ16" i="3" s="1" a="1"/>
  <c r="CQ16" i="3" s="1"/>
  <c r="AK33" i="19"/>
  <c r="CQ33" i="19" s="1" a="1"/>
  <c r="CQ33" i="19" s="1"/>
  <c r="AK16" i="20"/>
  <c r="CQ16" i="20" s="1" a="1"/>
  <c r="CQ16" i="20" s="1"/>
  <c r="AK39" i="18"/>
  <c r="CQ39" i="18" s="1" a="1"/>
  <c r="CQ39" i="18" s="1"/>
  <c r="AK29" i="14"/>
  <c r="CQ29" i="14" s="1" a="1"/>
  <c r="CQ29" i="14" s="1"/>
  <c r="AK28" i="8"/>
  <c r="CQ28" i="8" s="1" a="1"/>
  <c r="CQ28" i="8" s="1"/>
  <c r="AK16" i="8"/>
  <c r="CQ16" i="8" s="1" a="1"/>
  <c r="CQ16" i="8" s="1"/>
  <c r="AL22" i="21"/>
  <c r="CR22" i="21" s="1" a="1"/>
  <c r="CR22" i="21" s="1"/>
  <c r="AK39" i="1"/>
  <c r="CQ39" i="1" s="1" a="1"/>
  <c r="CQ39" i="1" s="1"/>
  <c r="AK20" i="13"/>
  <c r="CQ20" i="13" s="1" a="1"/>
  <c r="CQ20" i="13" s="1"/>
  <c r="AK42" i="1"/>
  <c r="CQ42" i="1" s="1" a="1"/>
  <c r="CQ42" i="1" s="1"/>
  <c r="AK27" i="12"/>
  <c r="CQ27" i="12" s="1" a="1"/>
  <c r="CQ27" i="12" s="1"/>
  <c r="AK17" i="6"/>
  <c r="CQ17" i="6" s="1" a="1"/>
  <c r="CQ17" i="6" s="1"/>
  <c r="AK24" i="3"/>
  <c r="CQ24" i="3" s="1" a="1"/>
  <c r="CQ24" i="3" s="1"/>
  <c r="AK35" i="20"/>
  <c r="CQ35" i="20" s="1" a="1"/>
  <c r="CQ35" i="20" s="1"/>
  <c r="AK32" i="12"/>
  <c r="CQ32" i="12" s="1" a="1"/>
  <c r="CQ32" i="12" s="1"/>
  <c r="AK41" i="20"/>
  <c r="CQ41" i="20" s="1" a="1"/>
  <c r="CQ41" i="20" s="1"/>
  <c r="AK20" i="9"/>
  <c r="CQ20" i="9" s="1" a="1"/>
  <c r="CQ20" i="9" s="1"/>
  <c r="AK16" i="6"/>
  <c r="CQ16" i="6" s="1" a="1"/>
  <c r="CQ16" i="6" s="1"/>
  <c r="AK42" i="9"/>
  <c r="CQ42" i="9" s="1" a="1"/>
  <c r="CQ42" i="9" s="1"/>
  <c r="AK39" i="17"/>
  <c r="CQ39" i="17" s="1" a="1"/>
  <c r="CQ39" i="17" s="1"/>
  <c r="AK22" i="18"/>
  <c r="CQ22" i="18" s="1" a="1"/>
  <c r="CQ22" i="18" s="1"/>
  <c r="AK43" i="14"/>
  <c r="CQ43" i="14" s="1" a="1"/>
  <c r="CQ43" i="14" s="1"/>
  <c r="AK21" i="5"/>
  <c r="CQ21" i="5" s="1" a="1"/>
  <c r="CQ21" i="5" s="1"/>
  <c r="AK17" i="5"/>
  <c r="CQ17" i="5" s="1" a="1"/>
  <c r="CQ17" i="5" s="1"/>
  <c r="AK18" i="14"/>
  <c r="CQ18" i="14" s="1" a="1"/>
  <c r="CQ18" i="14" s="1"/>
  <c r="AK37" i="20"/>
  <c r="CQ37" i="20" s="1" a="1"/>
  <c r="CQ37" i="20" s="1"/>
  <c r="AK35" i="7"/>
  <c r="CQ35" i="7" s="1" a="1"/>
  <c r="CQ35" i="7" s="1"/>
  <c r="AK18" i="3"/>
  <c r="CQ18" i="3" s="1" a="1"/>
  <c r="CQ18" i="3" s="1"/>
  <c r="AK26" i="10"/>
  <c r="CQ26" i="10" s="1" a="1"/>
  <c r="CQ26" i="10" s="1"/>
  <c r="AK27" i="15"/>
  <c r="CQ27" i="15" s="1" a="1"/>
  <c r="CQ27" i="15" s="1"/>
  <c r="AK25" i="1"/>
  <c r="CQ25" i="1" s="1" a="1"/>
  <c r="CQ25" i="1" s="1"/>
  <c r="AK15" i="19"/>
  <c r="CQ15" i="19" s="1" a="1"/>
  <c r="CQ15" i="19" s="1"/>
  <c r="AK42" i="6"/>
  <c r="CQ42" i="6" s="1" a="1"/>
  <c r="CQ42" i="6" s="1"/>
  <c r="AK36" i="21"/>
  <c r="CQ36" i="21" s="1" a="1"/>
  <c r="CQ36" i="21" s="1"/>
  <c r="AK38" i="3"/>
  <c r="CQ38" i="3" s="1" a="1"/>
  <c r="CQ38" i="3" s="1"/>
  <c r="AK35" i="6"/>
  <c r="CQ35" i="6" s="1" a="1"/>
  <c r="CQ35" i="6" s="1"/>
  <c r="AK37" i="15"/>
  <c r="CQ37" i="15" s="1" a="1"/>
  <c r="CQ37" i="15" s="1"/>
  <c r="AK17" i="13"/>
  <c r="CQ17" i="13" s="1" a="1"/>
  <c r="CQ17" i="13" s="1"/>
  <c r="AK38" i="10"/>
  <c r="CQ38" i="10" s="1" a="1"/>
  <c r="CQ38" i="10" s="1"/>
  <c r="AK19" i="3"/>
  <c r="CQ19" i="3" s="1" a="1"/>
  <c r="CQ19" i="3" s="1"/>
  <c r="AK35" i="18"/>
  <c r="CQ35" i="18" s="1" a="1"/>
  <c r="CQ35" i="18" s="1"/>
  <c r="AK16" i="1"/>
  <c r="CQ16" i="1" s="1" a="1"/>
  <c r="CQ16" i="1" s="1"/>
  <c r="AK38" i="18"/>
  <c r="CQ38" i="18" s="1" a="1"/>
  <c r="CQ38" i="18" s="1"/>
  <c r="AK31" i="8"/>
  <c r="CQ31" i="8" s="1" a="1"/>
  <c r="CQ31" i="8" s="1"/>
  <c r="AK24" i="6"/>
  <c r="CQ24" i="6" s="1" a="1"/>
  <c r="CQ24" i="6" s="1"/>
  <c r="AK43" i="6"/>
  <c r="CQ43" i="6" s="1" a="1"/>
  <c r="CQ43" i="6" s="1"/>
  <c r="AK31" i="20"/>
  <c r="CQ31" i="20" s="1" a="1"/>
  <c r="CQ31" i="20" s="1"/>
  <c r="AK21" i="17"/>
  <c r="CQ21" i="17" s="1" a="1"/>
  <c r="CQ21" i="17" s="1"/>
  <c r="AK16" i="5"/>
  <c r="CQ16" i="5" s="1" a="1"/>
  <c r="CQ16" i="5" s="1"/>
  <c r="AK42" i="19"/>
  <c r="CQ42" i="19" s="1" a="1"/>
  <c r="CQ42" i="19" s="1"/>
  <c r="AK36" i="6"/>
  <c r="CQ36" i="6" s="1" a="1"/>
  <c r="CQ36" i="6" s="1"/>
  <c r="AK33" i="4"/>
  <c r="CQ33" i="4" s="1" a="1"/>
  <c r="CQ33" i="4" s="1"/>
  <c r="AK43" i="13"/>
  <c r="CQ43" i="13" s="1" a="1"/>
  <c r="CQ43" i="13" s="1"/>
  <c r="AK17" i="1"/>
  <c r="CQ17" i="1" s="1" a="1"/>
  <c r="CQ17" i="1" s="1"/>
  <c r="AK21" i="9"/>
  <c r="CQ21" i="9" s="1" a="1"/>
  <c r="CQ21" i="9" s="1"/>
  <c r="AK36" i="8"/>
  <c r="CQ36" i="8" s="1" a="1"/>
  <c r="CQ36" i="8" s="1"/>
  <c r="AK43" i="15"/>
  <c r="CQ43" i="15" s="1" a="1"/>
  <c r="CQ43" i="15" s="1"/>
  <c r="AK29" i="10"/>
  <c r="CQ29" i="10" s="1" a="1"/>
  <c r="CQ29" i="10" s="1"/>
  <c r="AK27" i="10"/>
  <c r="CQ27" i="10" s="1" a="1"/>
  <c r="CQ27" i="10" s="1"/>
  <c r="AK29" i="13"/>
  <c r="CQ29" i="13" s="1" a="1"/>
  <c r="CQ29" i="13" s="1"/>
  <c r="AK38" i="19"/>
  <c r="CQ38" i="19" s="1" a="1"/>
  <c r="CQ38" i="19" s="1"/>
  <c r="AK44" i="16"/>
  <c r="CQ44" i="16" s="1" a="1"/>
  <c r="CQ44" i="16" s="1"/>
  <c r="AK29" i="6"/>
  <c r="CQ29" i="6" s="1" a="1"/>
  <c r="CQ29" i="6" s="1"/>
  <c r="AK22" i="4"/>
  <c r="CQ22" i="4" s="1" a="1"/>
  <c r="CQ22" i="4" s="1"/>
  <c r="AK41" i="4"/>
  <c r="CQ41" i="4" s="1" a="1"/>
  <c r="CQ41" i="4" s="1"/>
  <c r="AK29" i="18"/>
  <c r="CQ29" i="18" s="1" a="1"/>
  <c r="CQ29" i="18" s="1"/>
  <c r="AK19" i="15"/>
  <c r="CQ19" i="15" s="1" a="1"/>
  <c r="CQ19" i="15" s="1"/>
  <c r="AK22" i="3"/>
  <c r="CQ22" i="3" s="1" a="1"/>
  <c r="CQ22" i="3" s="1"/>
  <c r="AK21" i="4"/>
  <c r="CQ21" i="4" s="1" a="1"/>
  <c r="CQ21" i="4" s="1"/>
  <c r="AK21" i="13"/>
  <c r="CQ21" i="13" s="1" a="1"/>
  <c r="CQ21" i="13" s="1"/>
  <c r="AK20" i="11"/>
  <c r="CQ20" i="11" s="1" a="1"/>
  <c r="CQ20" i="11" s="1"/>
  <c r="AK23" i="20"/>
  <c r="CQ23" i="20" s="1" a="1"/>
  <c r="CQ23" i="20" s="1"/>
  <c r="AK15" i="3"/>
  <c r="CQ15" i="3" s="1" a="1"/>
  <c r="CQ15" i="3" s="1"/>
  <c r="AK34" i="6"/>
  <c r="CQ34" i="6" s="1" a="1"/>
  <c r="CQ34" i="6" s="1"/>
  <c r="AK36" i="12"/>
  <c r="CQ36" i="12" s="1" a="1"/>
  <c r="CQ36" i="12" s="1"/>
  <c r="AK40" i="2"/>
  <c r="CQ40" i="2" s="1" a="1"/>
  <c r="CQ40" i="2" s="1"/>
  <c r="AK40" i="1"/>
  <c r="CQ40" i="1" s="1" a="1"/>
  <c r="CQ40" i="1" s="1"/>
  <c r="AK36" i="17"/>
  <c r="CQ36" i="17" s="1" a="1"/>
  <c r="CQ36" i="17" s="1"/>
  <c r="AK42" i="14"/>
  <c r="CQ42" i="14" s="1" a="1"/>
  <c r="CQ42" i="14" s="1"/>
  <c r="AK44" i="6"/>
  <c r="CQ44" i="6" s="1" a="1"/>
  <c r="CQ44" i="6" s="1"/>
  <c r="AK18" i="2"/>
  <c r="CQ18" i="2" s="1" a="1"/>
  <c r="CQ18" i="2" s="1"/>
  <c r="AK17" i="14"/>
  <c r="CQ17" i="14" s="1" a="1"/>
  <c r="CQ17" i="14" s="1"/>
  <c r="AK25" i="13"/>
  <c r="CQ25" i="13" s="1" a="1"/>
  <c r="CQ25" i="13" s="1"/>
  <c r="AK28" i="1"/>
  <c r="CQ28" i="1" s="1" a="1"/>
  <c r="CQ28" i="1" s="1"/>
  <c r="AK27" i="17"/>
  <c r="CQ27" i="17" s="1" a="1"/>
  <c r="CQ27" i="17" s="1"/>
  <c r="AK23" i="11"/>
  <c r="CQ23" i="11" s="1" a="1"/>
  <c r="CQ23" i="11" s="1"/>
  <c r="AK18" i="8"/>
  <c r="CQ18" i="8" s="1" a="1"/>
  <c r="CQ18" i="8" s="1"/>
  <c r="AK43" i="18"/>
  <c r="CQ43" i="18" s="1" a="1"/>
  <c r="CQ43" i="18" s="1"/>
  <c r="AK21" i="18"/>
  <c r="CQ21" i="18" s="1" a="1"/>
  <c r="CQ21" i="18" s="1"/>
  <c r="AK40" i="20"/>
  <c r="CQ40" i="20" s="1" a="1"/>
  <c r="CQ40" i="20" s="1"/>
  <c r="AK40" i="4"/>
  <c r="CQ40" i="4" s="1" a="1"/>
  <c r="CQ40" i="4" s="1"/>
  <c r="AK32" i="9"/>
  <c r="CQ32" i="9" s="1" a="1"/>
  <c r="CQ32" i="9" s="1"/>
  <c r="AL25" i="4"/>
  <c r="CR25" i="4" s="1" a="1"/>
  <c r="CR25" i="4" s="1"/>
  <c r="AK38" i="20"/>
  <c r="CQ38" i="20" s="1" a="1"/>
  <c r="CQ38" i="20" s="1"/>
  <c r="AK36" i="20"/>
  <c r="CQ36" i="20" s="1" a="1"/>
  <c r="CQ36" i="20" s="1"/>
  <c r="AK42" i="15"/>
  <c r="CQ42" i="15" s="1" a="1"/>
  <c r="CQ42" i="15" s="1"/>
  <c r="AK16" i="13"/>
  <c r="CQ16" i="13" s="1" a="1"/>
  <c r="CQ16" i="13" s="1"/>
  <c r="AK38" i="2"/>
  <c r="CQ38" i="2" s="1" a="1"/>
  <c r="CQ38" i="2" s="1"/>
  <c r="AK29" i="4"/>
  <c r="CQ29" i="4" s="1" a="1"/>
  <c r="CQ29" i="4" s="1"/>
  <c r="AK35" i="10"/>
  <c r="CQ35" i="10" s="1" a="1"/>
  <c r="CQ35" i="10" s="1"/>
  <c r="AK19" i="14"/>
  <c r="CQ19" i="14" s="1" a="1"/>
  <c r="CQ19" i="14" s="1"/>
  <c r="AK37" i="9"/>
  <c r="CQ37" i="9" s="1" a="1"/>
  <c r="CQ37" i="9" s="1"/>
  <c r="AK18" i="10"/>
  <c r="CQ18" i="10" s="1" a="1"/>
  <c r="CQ18" i="10" s="1"/>
  <c r="AK33" i="14"/>
  <c r="CQ33" i="14" s="1" a="1"/>
  <c r="CQ33" i="14" s="1"/>
  <c r="AK32" i="8"/>
  <c r="CQ32" i="8" s="1" a="1"/>
  <c r="CQ32" i="8" s="1"/>
  <c r="AK33" i="13"/>
  <c r="CQ33" i="13" s="1" a="1"/>
  <c r="CQ33" i="13" s="1"/>
  <c r="AK20" i="17"/>
  <c r="CQ20" i="17" s="1" a="1"/>
  <c r="CQ20" i="17" s="1"/>
  <c r="AK20" i="1"/>
  <c r="CQ20" i="1" s="1" a="1"/>
  <c r="CQ20" i="1" s="1"/>
  <c r="AK25" i="6"/>
  <c r="CQ25" i="6" s="1" a="1"/>
  <c r="CQ25" i="6" s="1"/>
  <c r="AK23" i="18"/>
  <c r="CQ23" i="18" s="1" a="1"/>
  <c r="CQ23" i="18" s="1"/>
  <c r="AK34" i="18"/>
  <c r="CQ34" i="18" s="1" a="1"/>
  <c r="CQ34" i="18" s="1"/>
  <c r="AK16" i="14"/>
  <c r="CQ16" i="14" s="1" a="1"/>
  <c r="CQ16" i="14" s="1"/>
  <c r="AK22" i="11"/>
  <c r="CQ22" i="11" s="1" a="1"/>
  <c r="CQ22" i="11" s="1"/>
  <c r="AK44" i="21"/>
  <c r="CQ44" i="21" s="1" a="1"/>
  <c r="CQ44" i="21" s="1"/>
  <c r="AK31" i="11"/>
  <c r="CQ31" i="11" s="1" a="1"/>
  <c r="CQ31" i="11" s="1"/>
  <c r="AK23" i="4"/>
  <c r="CQ23" i="4" s="1" a="1"/>
  <c r="CQ23" i="4" s="1"/>
  <c r="AK25" i="12"/>
  <c r="CQ25" i="12" s="1" a="1"/>
  <c r="CQ25" i="12" s="1"/>
  <c r="AK32" i="1"/>
  <c r="CQ32" i="1" s="1" a="1"/>
  <c r="CQ32" i="1" s="1"/>
  <c r="AK23" i="3"/>
  <c r="CQ23" i="3" s="1" a="1"/>
  <c r="CQ23" i="3" s="1"/>
  <c r="AK37" i="18"/>
  <c r="CQ37" i="18" s="1" a="1"/>
  <c r="CQ37" i="18" s="1"/>
  <c r="AK18" i="12"/>
  <c r="CQ18" i="12" s="1" a="1"/>
  <c r="CQ18" i="12" s="1"/>
  <c r="AK25" i="5"/>
  <c r="CQ25" i="5" s="1" a="1"/>
  <c r="CQ25" i="5" s="1"/>
  <c r="AK38" i="1"/>
  <c r="CQ38" i="1" s="1" a="1"/>
  <c r="CQ38" i="1" s="1"/>
  <c r="AK43" i="7"/>
  <c r="CQ43" i="7" s="1" a="1"/>
  <c r="CQ43" i="7" s="1"/>
  <c r="AK18" i="15"/>
  <c r="CQ18" i="15" s="1" a="1"/>
  <c r="CQ18" i="15" s="1"/>
  <c r="AK26" i="20"/>
  <c r="CQ26" i="20" s="1" a="1"/>
  <c r="CQ26" i="20" s="1"/>
  <c r="AK26" i="3"/>
  <c r="CQ26" i="3" s="1" a="1"/>
  <c r="CQ26" i="3" s="1"/>
  <c r="AK38" i="12"/>
  <c r="CQ38" i="12" s="1" a="1"/>
  <c r="CQ38" i="12" s="1"/>
  <c r="AK21" i="16"/>
  <c r="CQ21" i="16" s="1" a="1"/>
  <c r="CQ21" i="16" s="1"/>
  <c r="AK30" i="20"/>
  <c r="CQ30" i="20" s="1" a="1"/>
  <c r="CQ30" i="20" s="1"/>
  <c r="AK22" i="12"/>
  <c r="CQ22" i="12" s="1" a="1"/>
  <c r="CQ22" i="12" s="1"/>
  <c r="AK28" i="9"/>
  <c r="CQ28" i="9" s="1" a="1"/>
  <c r="CQ28" i="9" s="1"/>
  <c r="AK18" i="20"/>
  <c r="CQ18" i="20" s="1" a="1"/>
  <c r="CQ18" i="20" s="1"/>
  <c r="AK37" i="8"/>
  <c r="CQ37" i="8" s="1" a="1"/>
  <c r="CQ37" i="8" s="1"/>
  <c r="AK34" i="9"/>
  <c r="CQ34" i="9" s="1" a="1"/>
  <c r="CQ34" i="9" s="1"/>
  <c r="AK21" i="21"/>
  <c r="CQ21" i="21" s="1" a="1"/>
  <c r="CQ21" i="21" s="1"/>
  <c r="AK22" i="20"/>
  <c r="CQ22" i="20" s="1" a="1"/>
  <c r="CQ22" i="20" s="1"/>
  <c r="AK24" i="21"/>
  <c r="CQ24" i="21" s="1" a="1"/>
  <c r="CQ24" i="21" s="1"/>
  <c r="AK44" i="13"/>
  <c r="CQ44" i="13" s="1" a="1"/>
  <c r="CQ44" i="13" s="1"/>
  <c r="AK16" i="10"/>
  <c r="CQ16" i="10" s="1" a="1"/>
  <c r="CQ16" i="10" s="1"/>
  <c r="AK31" i="1"/>
  <c r="CQ31" i="1" s="1" a="1"/>
  <c r="CQ31" i="1" s="1"/>
  <c r="AK44" i="20"/>
  <c r="CQ44" i="20" s="1" a="1"/>
  <c r="CQ44" i="20" s="1"/>
  <c r="AK24" i="1"/>
  <c r="CQ24" i="1" s="1" a="1"/>
  <c r="CQ24" i="1" s="1"/>
  <c r="AK24" i="13"/>
  <c r="CQ24" i="13" s="1" a="1"/>
  <c r="CQ24" i="13" s="1"/>
  <c r="AK32" i="18"/>
  <c r="CQ32" i="18" s="1" a="1"/>
  <c r="CQ32" i="18" s="1"/>
  <c r="AK37" i="6"/>
  <c r="CQ37" i="6" s="1" a="1"/>
  <c r="CQ37" i="6" s="1"/>
  <c r="AK27" i="14"/>
  <c r="CQ27" i="14" s="1" a="1"/>
  <c r="CQ27" i="14" s="1"/>
  <c r="AK33" i="18"/>
  <c r="CQ33" i="18" s="1" a="1"/>
  <c r="CQ33" i="18" s="1"/>
  <c r="AK20" i="10"/>
  <c r="CQ20" i="10" s="1" a="1"/>
  <c r="CQ20" i="10" s="1"/>
  <c r="AK18" i="7"/>
  <c r="CQ18" i="7" s="1" a="1"/>
  <c r="CQ18" i="7" s="1"/>
  <c r="AK24" i="18"/>
  <c r="CQ24" i="18" s="1" a="1"/>
  <c r="CQ24" i="18" s="1"/>
  <c r="AK19" i="19"/>
  <c r="CQ19" i="19" s="1" a="1"/>
  <c r="CQ19" i="19" s="1"/>
  <c r="AK20" i="18"/>
  <c r="CQ20" i="18" s="1" a="1"/>
  <c r="CQ20" i="18" s="1"/>
  <c r="AK22" i="19"/>
  <c r="CQ22" i="19" s="1" a="1"/>
  <c r="CQ22" i="19" s="1"/>
  <c r="AK39" i="4"/>
  <c r="CQ39" i="4" s="1" a="1"/>
  <c r="CQ39" i="4" s="1"/>
  <c r="AK41" i="6"/>
  <c r="CQ41" i="6" s="1" a="1"/>
  <c r="CQ41" i="6" s="1"/>
  <c r="AK41" i="8"/>
  <c r="CQ41" i="8" s="1" a="1"/>
  <c r="CQ41" i="8" s="1"/>
  <c r="AK20" i="7"/>
  <c r="CQ20" i="7" s="1" a="1"/>
  <c r="CQ20" i="7" s="1"/>
  <c r="AK42" i="18"/>
  <c r="CQ42" i="18" s="1" a="1"/>
  <c r="CQ42" i="18" s="1"/>
  <c r="AK44" i="17"/>
  <c r="CQ44" i="17" s="1" a="1"/>
  <c r="CQ44" i="17" s="1"/>
  <c r="AK30" i="11"/>
  <c r="CQ30" i="11" s="1" a="1"/>
  <c r="CQ30" i="11" s="1"/>
  <c r="AK26" i="12"/>
  <c r="CQ26" i="12" s="1" a="1"/>
  <c r="CQ26" i="12" s="1"/>
  <c r="AK30" i="4"/>
  <c r="CQ30" i="4" s="1" a="1"/>
  <c r="CQ30" i="4" s="1"/>
  <c r="AK44" i="9"/>
  <c r="CQ44" i="9" s="1" a="1"/>
  <c r="CQ44" i="9" s="1"/>
  <c r="AK34" i="7"/>
  <c r="CQ34" i="7" s="1" a="1"/>
  <c r="CQ34" i="7" s="1"/>
  <c r="AK24" i="5"/>
  <c r="CQ24" i="5" s="1" a="1"/>
  <c r="CQ24" i="5" s="1"/>
  <c r="AK29" i="11"/>
  <c r="CQ29" i="11" s="1" a="1"/>
  <c r="CQ29" i="11" s="1"/>
  <c r="AK39" i="2"/>
  <c r="CQ39" i="2" s="1" a="1"/>
  <c r="CQ39" i="2" s="1"/>
  <c r="AK31" i="18"/>
  <c r="CQ31" i="18" s="1" a="1"/>
  <c r="CQ31" i="18" s="1"/>
  <c r="AK36" i="15"/>
  <c r="CQ36" i="15" s="1" a="1"/>
  <c r="CQ36" i="15" s="1"/>
  <c r="AK26" i="16"/>
  <c r="CQ26" i="16" s="1" a="1"/>
  <c r="CQ26" i="16" s="1"/>
  <c r="AK28" i="17"/>
  <c r="CQ28" i="17" s="1" a="1"/>
  <c r="CQ28" i="17" s="1"/>
  <c r="AK34" i="3"/>
  <c r="CQ34" i="3" s="1" a="1"/>
  <c r="CQ34" i="3" s="1"/>
  <c r="AK28" i="2"/>
  <c r="CQ28" i="2" s="1" a="1"/>
  <c r="CQ28" i="2" s="1"/>
  <c r="AK35" i="15"/>
  <c r="CQ35" i="15" s="1" a="1"/>
  <c r="CQ35" i="15" s="1"/>
  <c r="AK18" i="16"/>
  <c r="CQ18" i="16" s="1" a="1"/>
  <c r="CQ18" i="16" s="1"/>
  <c r="AK33" i="9"/>
  <c r="CQ33" i="9" s="1" a="1"/>
  <c r="CQ33" i="9" s="1"/>
  <c r="AK16" i="18"/>
  <c r="CQ16" i="18" s="1" a="1"/>
  <c r="CQ16" i="18" s="1"/>
  <c r="AK17" i="8"/>
  <c r="CQ17" i="8" s="1" a="1"/>
  <c r="CQ17" i="8" s="1"/>
  <c r="AK24" i="11"/>
  <c r="CQ24" i="11" s="1" a="1"/>
  <c r="CQ24" i="11" s="1"/>
  <c r="AK34" i="21"/>
  <c r="CQ34" i="21" s="1" a="1"/>
  <c r="CQ34" i="21" s="1"/>
  <c r="AK37" i="14"/>
  <c r="CQ37" i="14" s="1" a="1"/>
  <c r="CQ37" i="14" s="1"/>
  <c r="AK36" i="1"/>
  <c r="CQ36" i="1" s="1" a="1"/>
  <c r="CQ36" i="1" s="1"/>
  <c r="AK30" i="3"/>
  <c r="CQ30" i="3" s="1" a="1"/>
  <c r="CQ30" i="3" s="1"/>
  <c r="AK40" i="17"/>
  <c r="CQ40" i="17" s="1" a="1"/>
  <c r="CQ40" i="17" s="1"/>
  <c r="AK26" i="2"/>
  <c r="CQ26" i="2" s="1" a="1"/>
  <c r="CQ26" i="2" s="1"/>
  <c r="AK31" i="7"/>
  <c r="CQ31" i="7" s="1" a="1"/>
  <c r="CQ31" i="7" s="1"/>
  <c r="AK20" i="21"/>
  <c r="CQ20" i="21" s="1" a="1"/>
  <c r="CQ20" i="21" s="1"/>
  <c r="AK32" i="14"/>
  <c r="CQ32" i="14" s="1" a="1"/>
  <c r="CQ32" i="14" s="1"/>
  <c r="AK26" i="15"/>
  <c r="CQ26" i="15" s="1" a="1"/>
  <c r="CQ26" i="15" s="1"/>
  <c r="AK28" i="11"/>
  <c r="CQ28" i="11" s="1" a="1"/>
  <c r="CQ28" i="11" s="1"/>
  <c r="AL19" i="9"/>
  <c r="CR19" i="9" s="1" a="1"/>
  <c r="CR19" i="9" s="1"/>
  <c r="AK43" i="11"/>
  <c r="CQ43" i="11" s="1" a="1"/>
  <c r="CQ43" i="11" s="1"/>
  <c r="AK34" i="10"/>
  <c r="CQ34" i="10" s="1" a="1"/>
  <c r="CQ34" i="10" s="1"/>
  <c r="AK24" i="14"/>
  <c r="CQ24" i="14" s="1" a="1"/>
  <c r="CQ24" i="14" s="1"/>
  <c r="AK25" i="15"/>
  <c r="CQ25" i="15" s="1" a="1"/>
  <c r="CQ25" i="15" s="1"/>
  <c r="AK18" i="5"/>
  <c r="CQ18" i="5" s="1" a="1"/>
  <c r="CQ18" i="5" s="1"/>
  <c r="AK29" i="17"/>
  <c r="CQ29" i="17" s="1" a="1"/>
  <c r="CQ29" i="17" s="1"/>
  <c r="AK27" i="19"/>
  <c r="CQ27" i="19" s="1" a="1"/>
  <c r="CQ27" i="19" s="1"/>
  <c r="AK43" i="12"/>
  <c r="CQ43" i="12" s="1" a="1"/>
  <c r="CQ43" i="12" s="1"/>
  <c r="AK42" i="20"/>
  <c r="CQ42" i="20" s="1" a="1"/>
  <c r="CQ42" i="20" s="1"/>
  <c r="AK33" i="1"/>
  <c r="CQ33" i="1" s="1" a="1"/>
  <c r="CQ33" i="1" s="1"/>
  <c r="AK41" i="14"/>
  <c r="CQ41" i="14" s="1" a="1"/>
  <c r="CQ41" i="14" s="1"/>
  <c r="AK28" i="13"/>
  <c r="CQ28" i="13" s="1" a="1"/>
  <c r="CQ28" i="13" s="1"/>
  <c r="AK30" i="7"/>
  <c r="CQ30" i="7" s="1" a="1"/>
  <c r="CQ30" i="7" s="1"/>
  <c r="AK18" i="19"/>
  <c r="CQ18" i="19" s="1" a="1"/>
  <c r="CQ18" i="19" s="1"/>
  <c r="AK35" i="12"/>
  <c r="CQ35" i="12" s="1" a="1"/>
  <c r="CQ35" i="12" s="1"/>
  <c r="AK32" i="13"/>
  <c r="CQ32" i="13" s="1" a="1"/>
  <c r="CQ32" i="13" s="1"/>
  <c r="AK37" i="10"/>
  <c r="CQ37" i="10" s="1" a="1"/>
  <c r="CQ37" i="10" s="1"/>
  <c r="AK42" i="8"/>
  <c r="CQ42" i="8" s="1" a="1"/>
  <c r="CQ42" i="8" s="1"/>
  <c r="AK32" i="20"/>
  <c r="CQ32" i="20" s="1" a="1"/>
  <c r="CQ32" i="20" s="1"/>
  <c r="AK34" i="19"/>
  <c r="CQ34" i="19" s="1" a="1"/>
  <c r="CQ34" i="19" s="1"/>
  <c r="AK33" i="5"/>
  <c r="CQ33" i="5" s="1" a="1"/>
  <c r="CQ33" i="5" s="1"/>
  <c r="AK30" i="12"/>
  <c r="CQ30" i="12" s="1" a="1"/>
  <c r="CQ30" i="12" s="1"/>
  <c r="AK32" i="5"/>
  <c r="CQ32" i="5" s="1" a="1"/>
  <c r="CQ32" i="5" s="1"/>
  <c r="AK39" i="12"/>
  <c r="CQ39" i="12" s="1" a="1"/>
  <c r="CQ39" i="12" s="1"/>
  <c r="AK20" i="12"/>
  <c r="CQ20" i="12" s="1" a="1"/>
  <c r="CQ20" i="12" s="1"/>
  <c r="AK33" i="17"/>
  <c r="CQ33" i="17" s="1" a="1"/>
  <c r="CQ33" i="17" s="1"/>
  <c r="AK20" i="16"/>
  <c r="CQ20" i="16" s="1" a="1"/>
  <c r="CQ20" i="16" s="1"/>
  <c r="AK41" i="10"/>
  <c r="CQ41" i="10" s="1" a="1"/>
  <c r="CQ41" i="10" s="1"/>
  <c r="AK16" i="19"/>
  <c r="CQ16" i="19" s="1" a="1"/>
  <c r="CQ16" i="19" s="1"/>
  <c r="AK39" i="20"/>
  <c r="CQ39" i="20" s="1" a="1"/>
  <c r="CQ39" i="20" s="1"/>
  <c r="AK39" i="5"/>
  <c r="CQ39" i="5" s="1" a="1"/>
  <c r="CQ39" i="5" s="1"/>
  <c r="AK40" i="13"/>
  <c r="CQ40" i="13" s="1" a="1"/>
  <c r="CQ40" i="13" s="1"/>
  <c r="AK19" i="16"/>
  <c r="CQ19" i="16" s="1" a="1"/>
  <c r="CQ19" i="16" s="1"/>
  <c r="AK33" i="10"/>
  <c r="CQ33" i="10" s="1" a="1"/>
  <c r="CQ33" i="10" s="1"/>
  <c r="AK35" i="11"/>
  <c r="CQ35" i="11" s="1" a="1"/>
  <c r="CQ35" i="11" s="1"/>
  <c r="AK35" i="8"/>
  <c r="CQ35" i="8" s="1" a="1"/>
  <c r="CQ35" i="8" s="1"/>
  <c r="AK38" i="4"/>
  <c r="CQ38" i="4" s="1" a="1"/>
  <c r="CQ38" i="4" s="1"/>
  <c r="AK33" i="6"/>
  <c r="CQ33" i="6" s="1" a="1"/>
  <c r="CQ33" i="6" s="1"/>
  <c r="AK43" i="20"/>
  <c r="CQ43" i="20" s="1" a="1"/>
  <c r="CQ43" i="20" s="1"/>
  <c r="AK28" i="10"/>
  <c r="CQ28" i="10" s="1" a="1"/>
  <c r="CQ28" i="10" s="1"/>
  <c r="AK35" i="3"/>
  <c r="CQ35" i="3" s="1" a="1"/>
  <c r="CQ35" i="3" s="1"/>
  <c r="AK32" i="10"/>
  <c r="CQ32" i="10" s="1" a="1"/>
  <c r="CQ32" i="10" s="1"/>
  <c r="AK38" i="5"/>
  <c r="CQ38" i="5" s="1" a="1"/>
  <c r="CQ38" i="5" s="1"/>
  <c r="AK25" i="2"/>
  <c r="CQ25" i="2" s="1" a="1"/>
  <c r="CQ25" i="2" s="1"/>
  <c r="AK23" i="7"/>
  <c r="CQ23" i="7" s="1" a="1"/>
  <c r="CQ23" i="7" s="1"/>
  <c r="AK39" i="8"/>
  <c r="CQ39" i="8" s="1" a="1"/>
  <c r="CQ39" i="8" s="1"/>
  <c r="AK20" i="15"/>
  <c r="CQ20" i="15" s="1" a="1"/>
  <c r="CQ20" i="15" s="1"/>
  <c r="AK28" i="14"/>
  <c r="CQ28" i="14" s="1" a="1"/>
  <c r="CQ28" i="14" s="1"/>
  <c r="AK24" i="10"/>
  <c r="CQ24" i="10" s="1" a="1"/>
  <c r="CQ24" i="10" s="1"/>
  <c r="AK29" i="16"/>
  <c r="CQ29" i="16" s="1" a="1"/>
  <c r="CQ29" i="16" s="1"/>
  <c r="AK40" i="18"/>
  <c r="CQ40" i="18" s="1" a="1"/>
  <c r="CQ40" i="18" s="1"/>
  <c r="AK26" i="11"/>
  <c r="CQ26" i="11" s="1" a="1"/>
  <c r="CQ26" i="11" s="1"/>
  <c r="AK41" i="9"/>
  <c r="CQ41" i="9" s="1" a="1"/>
  <c r="CQ41" i="9" s="1"/>
  <c r="AK31" i="2"/>
  <c r="CQ31" i="2" s="1" a="1"/>
  <c r="CQ31" i="2" s="1"/>
  <c r="AK39" i="19"/>
  <c r="CQ39" i="19" s="1" a="1"/>
  <c r="CQ39" i="19" s="1"/>
  <c r="AK41" i="18"/>
  <c r="CQ41" i="18" s="1" a="1"/>
  <c r="CQ41" i="18" s="1"/>
  <c r="AK26" i="8"/>
  <c r="CQ26" i="8" s="1" a="1"/>
  <c r="CQ26" i="8" s="1"/>
  <c r="AK41" i="1"/>
  <c r="CQ41" i="1" s="1" a="1"/>
  <c r="CQ41" i="1" s="1"/>
  <c r="AK30" i="8"/>
  <c r="CQ30" i="8" s="1" a="1"/>
  <c r="CQ30" i="8" s="1"/>
  <c r="AK31" i="3"/>
  <c r="CQ31" i="3" s="1" a="1"/>
  <c r="CQ31" i="3" s="1"/>
  <c r="AK42" i="11"/>
  <c r="CQ42" i="11" s="1" a="1"/>
  <c r="CQ42" i="11" s="1"/>
  <c r="AK28" i="21"/>
  <c r="CQ28" i="21" s="1" a="1"/>
  <c r="CQ28" i="21" s="1"/>
  <c r="AK26" i="13"/>
  <c r="CQ26" i="13" s="1" a="1"/>
  <c r="CQ26" i="13" s="1"/>
  <c r="AK36" i="5"/>
  <c r="CQ36" i="5" s="1" a="1"/>
  <c r="CQ36" i="5" s="1"/>
  <c r="AK22" i="8"/>
  <c r="CQ22" i="8" s="1" a="1"/>
  <c r="CQ22" i="8" s="1"/>
  <c r="AK33" i="21"/>
  <c r="CQ33" i="21" s="1" a="1"/>
  <c r="CQ33" i="21" s="1"/>
  <c r="AK43" i="1"/>
  <c r="CQ43" i="1" s="1" a="1"/>
  <c r="CQ43" i="1" s="1"/>
  <c r="AK41" i="5"/>
  <c r="CQ41" i="5" s="1" a="1"/>
  <c r="CQ41" i="5" s="1"/>
  <c r="AK41" i="2"/>
  <c r="CQ41" i="2" s="1" a="1"/>
  <c r="CQ41" i="2" s="1"/>
  <c r="AK39" i="7"/>
  <c r="CQ39" i="7" s="1" a="1"/>
  <c r="CQ39" i="7" s="1"/>
  <c r="AK16" i="2"/>
  <c r="CQ16" i="2" s="1" a="1"/>
  <c r="CQ16" i="2" s="1"/>
  <c r="AK44" i="15"/>
  <c r="CQ44" i="15" s="1" a="1"/>
  <c r="CQ44" i="15" s="1"/>
  <c r="AK34" i="15"/>
  <c r="CQ34" i="15" s="1" a="1"/>
  <c r="CQ34" i="15" s="1"/>
  <c r="AK29" i="9"/>
  <c r="CQ29" i="9" s="1" a="1"/>
  <c r="CQ29" i="9" s="1"/>
  <c r="AK39" i="16"/>
  <c r="CQ39" i="16" s="1" a="1"/>
  <c r="CQ39" i="16" s="1"/>
  <c r="AK44" i="1"/>
  <c r="CQ44" i="1" s="1" a="1"/>
  <c r="CQ44" i="1" s="1"/>
  <c r="AK26" i="4"/>
  <c r="CQ26" i="4" s="1" a="1"/>
  <c r="CQ26" i="4" s="1"/>
  <c r="AK34" i="5"/>
  <c r="CQ34" i="5" s="1" a="1"/>
  <c r="CQ34" i="5" s="1"/>
  <c r="AK17" i="4"/>
  <c r="CQ17" i="4" s="1" a="1"/>
  <c r="CQ17" i="4" s="1"/>
  <c r="AK37" i="19"/>
  <c r="CQ37" i="19" s="1" a="1"/>
  <c r="CQ37" i="19" s="1"/>
  <c r="AK32" i="11"/>
  <c r="CQ32" i="11" s="1" a="1"/>
  <c r="CQ32" i="11" s="1"/>
  <c r="AK38" i="15"/>
  <c r="CQ38" i="15" s="1" a="1"/>
  <c r="CQ38" i="15" s="1"/>
  <c r="AK18" i="4"/>
  <c r="CQ18" i="4" s="1" a="1"/>
  <c r="CQ18" i="4" s="1"/>
  <c r="AK31" i="17"/>
  <c r="CQ31" i="17" s="1" a="1"/>
  <c r="CQ31" i="17" s="1"/>
  <c r="AK20" i="4"/>
  <c r="CQ20" i="4" s="1" a="1"/>
  <c r="CQ20" i="4" s="1"/>
  <c r="AK19" i="21"/>
  <c r="CQ19" i="21" s="1" a="1"/>
  <c r="CQ19" i="21" s="1"/>
  <c r="AK26" i="21"/>
  <c r="CQ26" i="21" s="1" a="1"/>
  <c r="CQ26" i="21" s="1"/>
  <c r="AK37" i="5"/>
  <c r="CQ37" i="5" s="1" a="1"/>
  <c r="CQ37" i="5" s="1"/>
  <c r="AK16" i="17"/>
  <c r="CQ16" i="17" s="1" a="1"/>
  <c r="CQ16" i="17" s="1"/>
  <c r="AK38" i="16"/>
  <c r="CQ38" i="16" s="1" a="1"/>
  <c r="CQ38" i="16" s="1"/>
  <c r="AL31" i="5"/>
  <c r="CR31" i="5" s="1" a="1"/>
  <c r="CR31" i="5" s="1"/>
  <c r="AK19" i="13"/>
  <c r="CQ19" i="13" s="1" a="1"/>
  <c r="CQ19" i="13" s="1"/>
  <c r="AK18" i="21"/>
  <c r="CQ18" i="21" s="1" a="1"/>
  <c r="CQ18" i="21" s="1"/>
  <c r="AK21" i="19"/>
  <c r="CQ21" i="19" s="1" a="1"/>
  <c r="CQ21" i="19" s="1"/>
  <c r="AK17" i="12"/>
  <c r="CQ17" i="12" s="1" a="1"/>
  <c r="CQ17" i="12" s="1"/>
  <c r="AK19" i="8"/>
  <c r="CQ19" i="8" s="1" a="1"/>
  <c r="CQ19" i="8" s="1"/>
  <c r="AK27" i="3"/>
  <c r="CQ27" i="3" s="1" a="1"/>
  <c r="CQ27" i="3" s="1"/>
  <c r="AK27" i="16"/>
  <c r="CQ27" i="16" s="1" a="1"/>
  <c r="CQ27" i="16" s="1"/>
  <c r="AK35" i="17"/>
  <c r="CQ35" i="17" s="1" a="1"/>
  <c r="CQ35" i="17" s="1"/>
  <c r="AK30" i="9"/>
  <c r="CQ30" i="9" s="1" a="1"/>
  <c r="CQ30" i="9" s="1"/>
  <c r="AK23" i="13"/>
  <c r="CQ23" i="13" s="1" a="1"/>
  <c r="CQ23" i="13" s="1"/>
  <c r="AK33" i="11"/>
  <c r="CQ33" i="11" s="1" a="1"/>
  <c r="CQ33" i="11" s="1"/>
  <c r="AK34" i="20"/>
  <c r="CQ34" i="20" s="1" a="1"/>
  <c r="CQ34" i="20" s="1"/>
  <c r="AK17" i="19"/>
  <c r="CQ17" i="19" s="1" a="1"/>
  <c r="CQ17" i="19" s="1"/>
  <c r="AK32" i="19"/>
  <c r="CQ32" i="19" s="1" a="1"/>
  <c r="CQ32" i="19" s="1"/>
  <c r="AK43" i="3"/>
  <c r="CQ43" i="3" s="1" a="1"/>
  <c r="CQ43" i="3" s="1"/>
  <c r="AK30" i="5"/>
  <c r="CQ30" i="5" s="1" a="1"/>
  <c r="CQ30" i="5" s="1"/>
  <c r="AK43" i="4"/>
  <c r="CQ43" i="4" s="1" a="1"/>
  <c r="CQ43" i="4" s="1"/>
  <c r="AK23" i="19"/>
  <c r="CQ23" i="19" s="1" a="1"/>
  <c r="CQ23" i="19" s="1"/>
  <c r="AL20" i="6"/>
  <c r="CR20" i="6" s="1" a="1"/>
  <c r="CR20" i="6" s="1"/>
  <c r="AK25" i="11"/>
  <c r="CQ25" i="11" s="1" a="1"/>
  <c r="CQ25" i="11" s="1"/>
  <c r="AK24" i="19"/>
  <c r="CQ24" i="19" s="1" a="1"/>
  <c r="CQ24" i="19" s="1"/>
  <c r="AK17" i="15"/>
  <c r="CQ17" i="15" s="1" a="1"/>
  <c r="CQ17" i="15" s="1"/>
  <c r="AK26" i="9"/>
  <c r="CQ26" i="9" s="1" a="1"/>
  <c r="CQ26" i="9" s="1"/>
  <c r="AK30" i="6"/>
  <c r="CQ30" i="6" s="1" a="1"/>
  <c r="CQ30" i="6" s="1"/>
  <c r="AK35" i="4"/>
  <c r="CQ35" i="4" s="1" a="1"/>
  <c r="CQ35" i="4" s="1"/>
  <c r="AK41" i="15"/>
  <c r="CQ41" i="15" s="1" a="1"/>
  <c r="CQ41" i="15" s="1"/>
  <c r="AK28" i="7"/>
  <c r="CQ28" i="7" s="1" a="1"/>
  <c r="CQ28" i="7" s="1"/>
  <c r="AK43" i="8"/>
  <c r="CQ43" i="8" s="1" a="1"/>
  <c r="CQ43" i="8" s="1"/>
  <c r="AK18" i="9"/>
  <c r="CQ18" i="9" s="1" a="1"/>
  <c r="CQ18" i="9" s="1"/>
  <c r="AK22" i="9"/>
  <c r="CQ22" i="9" s="1" a="1"/>
  <c r="CQ22" i="9" s="1"/>
  <c r="AK19" i="17"/>
  <c r="CQ19" i="17" s="1" a="1"/>
  <c r="CQ19" i="17" s="1"/>
  <c r="AK30" i="17"/>
  <c r="CQ30" i="17" s="1" a="1"/>
  <c r="CQ30" i="17" s="1"/>
  <c r="AK17" i="2"/>
  <c r="CQ17" i="2" s="1" a="1"/>
  <c r="CQ17" i="2" s="1"/>
  <c r="AK20" i="3"/>
  <c r="CQ20" i="3" s="1" a="1"/>
  <c r="CQ20" i="3" s="1"/>
  <c r="AK44" i="3"/>
  <c r="CQ44" i="3" s="1" a="1"/>
  <c r="CQ44" i="3" s="1"/>
  <c r="AK30" i="19"/>
  <c r="CQ30" i="19" s="1" a="1"/>
  <c r="CQ30" i="19" s="1"/>
  <c r="AL17" i="3"/>
  <c r="CR17" i="3" s="1" a="1"/>
  <c r="CR17" i="3" s="1"/>
  <c r="AK15" i="9"/>
  <c r="CQ15" i="9" s="1" a="1"/>
  <c r="CQ15" i="9" s="1"/>
  <c r="AK22" i="17"/>
  <c r="CQ22" i="17" s="1" a="1"/>
  <c r="CQ22" i="17" s="1"/>
  <c r="AK28" i="6"/>
  <c r="CQ28" i="6" s="1" a="1"/>
  <c r="CQ28" i="6" s="1"/>
  <c r="AK22" i="5"/>
  <c r="CQ22" i="5" s="1" a="1"/>
  <c r="CQ22" i="5" s="1"/>
  <c r="AK17" i="17"/>
  <c r="CQ17" i="17" s="1" a="1"/>
  <c r="CQ17" i="17" s="1"/>
  <c r="AL38" i="7"/>
  <c r="CR38" i="7" s="1" a="1"/>
  <c r="CR38" i="7" s="1"/>
  <c r="AK27" i="21"/>
  <c r="CQ27" i="21" s="1" a="1"/>
  <c r="CQ27" i="21" s="1"/>
  <c r="AK19" i="2"/>
  <c r="CQ19" i="2" s="1" a="1"/>
  <c r="CQ19" i="2" s="1"/>
  <c r="AK36" i="2"/>
  <c r="CQ36" i="2" s="1" a="1"/>
  <c r="CQ36" i="2" s="1"/>
  <c r="AK44" i="10"/>
  <c r="CQ44" i="10" s="1" a="1"/>
  <c r="CQ44" i="10" s="1"/>
  <c r="AK21" i="15"/>
  <c r="CQ21" i="15" s="1" a="1"/>
  <c r="CQ21" i="15" s="1"/>
  <c r="AK33" i="15"/>
  <c r="CQ33" i="15" s="1" a="1"/>
  <c r="CQ33" i="15" s="1"/>
  <c r="AK23" i="21"/>
  <c r="CQ23" i="21" s="1" a="1"/>
  <c r="CQ23" i="21" s="1"/>
  <c r="AK41" i="16"/>
  <c r="CQ41" i="16" s="1" a="1"/>
  <c r="CQ41" i="16" s="1"/>
  <c r="AL38" i="14"/>
  <c r="CR38" i="14" s="1" a="1"/>
  <c r="CR38" i="14" s="1"/>
  <c r="AK43" i="16"/>
  <c r="CQ43" i="16" s="1" a="1"/>
  <c r="CQ43" i="16" s="1"/>
  <c r="AL42" i="3"/>
  <c r="CR42" i="3" s="1" a="1"/>
  <c r="CR42" i="3" s="1"/>
  <c r="AK27" i="5"/>
  <c r="CQ27" i="5" s="1" a="1"/>
  <c r="CQ27" i="5" s="1"/>
  <c r="AK28" i="15"/>
  <c r="CQ28" i="15" s="1" a="1"/>
  <c r="CQ28" i="15" s="1"/>
  <c r="AK22" i="16"/>
  <c r="CQ22" i="16" s="1" a="1"/>
  <c r="CQ22" i="16" s="1"/>
  <c r="AK44" i="2"/>
  <c r="CQ44" i="2" s="1" a="1"/>
  <c r="CQ44" i="2" s="1"/>
  <c r="AK40" i="21"/>
  <c r="CQ40" i="21" s="1" a="1"/>
  <c r="CQ40" i="21" s="1"/>
  <c r="AL42" i="7"/>
  <c r="CR42" i="7" s="1" a="1"/>
  <c r="CR42" i="7" s="1"/>
  <c r="AK25" i="19"/>
  <c r="CQ25" i="19" s="1" a="1"/>
  <c r="CQ25" i="19" s="1"/>
  <c r="AK21" i="12"/>
  <c r="CQ21" i="12" s="1" a="1"/>
  <c r="CQ21" i="12" s="1"/>
  <c r="AK25" i="21"/>
  <c r="CQ25" i="21" s="1" a="1"/>
  <c r="CQ25" i="21" s="1"/>
  <c r="AK37" i="2"/>
  <c r="CQ37" i="2" s="1" a="1"/>
  <c r="CQ37" i="2" s="1"/>
  <c r="AK28" i="16"/>
  <c r="CQ28" i="16" s="1" a="1"/>
  <c r="CQ28" i="16" s="1"/>
  <c r="AK37" i="13"/>
  <c r="CQ37" i="13" s="1" a="1"/>
  <c r="CQ37" i="13" s="1"/>
  <c r="AK33" i="8"/>
  <c r="CQ33" i="8" s="1" a="1"/>
  <c r="CQ33" i="8" s="1"/>
  <c r="AK27" i="13"/>
  <c r="CQ27" i="13" s="1" a="1"/>
  <c r="CQ27" i="13" s="1"/>
  <c r="AK39" i="13"/>
  <c r="CQ39" i="13" s="1" a="1"/>
  <c r="CQ39" i="13" s="1"/>
  <c r="AK29" i="19"/>
  <c r="CQ29" i="19" s="1" a="1"/>
  <c r="CQ29" i="19" s="1"/>
  <c r="AK26" i="14"/>
  <c r="CQ26" i="14" s="1" a="1"/>
  <c r="CQ26" i="14" s="1"/>
  <c r="AK26" i="7"/>
  <c r="CQ26" i="7" s="1" a="1"/>
  <c r="CQ26" i="7" s="1"/>
  <c r="AK29" i="3"/>
  <c r="CQ29" i="3" s="1" a="1"/>
  <c r="CQ29" i="3" s="1"/>
  <c r="AL19" i="18"/>
  <c r="CR19" i="18" s="1" a="1"/>
  <c r="CR19" i="18" s="1"/>
  <c r="AK39" i="21"/>
  <c r="CQ39" i="21" s="1" a="1"/>
  <c r="CQ39" i="21" s="1"/>
  <c r="AK31" i="13"/>
  <c r="CQ31" i="13" s="1" a="1"/>
  <c r="CQ31" i="13" s="1"/>
  <c r="AK33" i="16"/>
  <c r="CQ33" i="16" s="1" a="1"/>
  <c r="CQ33" i="16" s="1"/>
  <c r="AK29" i="7"/>
  <c r="CQ29" i="7" s="1" a="1"/>
  <c r="CQ29" i="7" s="1"/>
  <c r="AK23" i="17"/>
  <c r="CQ23" i="17" s="1" a="1"/>
  <c r="CQ23" i="17" s="1"/>
  <c r="AK19" i="10"/>
  <c r="CQ19" i="10" s="1" a="1"/>
  <c r="CQ19" i="10" s="1"/>
  <c r="AK31" i="19"/>
  <c r="CQ31" i="19" s="1" a="1"/>
  <c r="CQ31" i="19" s="1"/>
  <c r="AK34" i="13"/>
  <c r="CQ34" i="13" s="1" a="1"/>
  <c r="CQ34" i="13" s="1"/>
  <c r="AK31" i="21"/>
  <c r="CQ31" i="21" s="1" a="1"/>
  <c r="CQ31" i="21" s="1"/>
  <c r="AK39" i="3"/>
  <c r="CQ39" i="3" s="1" a="1"/>
  <c r="CQ39" i="3" s="1"/>
  <c r="AK43" i="9"/>
  <c r="CQ43" i="9" s="1" a="1"/>
  <c r="CQ43" i="9" s="1"/>
  <c r="AK35" i="16"/>
  <c r="CQ35" i="16" s="1" a="1"/>
  <c r="CQ35" i="16" s="1"/>
  <c r="AK40" i="11"/>
  <c r="CQ40" i="11" s="1" a="1"/>
  <c r="CQ40" i="11" s="1"/>
  <c r="AK42" i="21"/>
  <c r="CQ42" i="21" s="1" a="1"/>
  <c r="CQ42" i="21" s="1"/>
  <c r="AK30" i="10"/>
  <c r="CQ30" i="10" s="1" a="1"/>
  <c r="CQ30" i="10" s="1"/>
  <c r="AL34" i="8"/>
  <c r="CR34" i="8" s="1" a="1"/>
  <c r="CR34" i="8" s="1"/>
  <c r="AK43" i="17"/>
  <c r="CQ43" i="17" s="1" a="1"/>
  <c r="CQ43" i="17" s="1"/>
  <c r="AK37" i="11"/>
  <c r="CQ37" i="11" s="1" a="1"/>
  <c r="CQ37" i="11" s="1"/>
  <c r="AK21" i="11"/>
  <c r="CQ21" i="11" s="1" a="1"/>
  <c r="CQ21" i="11" s="1"/>
  <c r="AK42" i="13"/>
  <c r="CQ42" i="13" s="1" a="1"/>
  <c r="CQ42" i="13" s="1"/>
  <c r="AK44" i="14"/>
  <c r="CQ44" i="14" s="1" a="1"/>
  <c r="CQ44" i="14" s="1"/>
  <c r="AL19" i="6"/>
  <c r="CR19" i="6" s="1" a="1"/>
  <c r="CR19" i="6" s="1"/>
  <c r="AK29" i="15"/>
  <c r="CQ29" i="15" s="1" a="1"/>
  <c r="CQ29" i="15" s="1"/>
  <c r="AK25" i="8"/>
  <c r="CQ25" i="8" s="1" a="1"/>
  <c r="CQ25" i="8" s="1"/>
  <c r="AK34" i="17"/>
  <c r="CQ34" i="17" s="1" a="1"/>
  <c r="CQ34" i="17" s="1"/>
  <c r="AK35" i="5"/>
  <c r="CQ35" i="5" s="1" a="1"/>
  <c r="CQ35" i="5" s="1"/>
  <c r="AK19" i="11"/>
  <c r="CQ19" i="11" s="1" a="1"/>
  <c r="CQ19" i="11" s="1"/>
  <c r="AK40" i="9"/>
  <c r="CQ40" i="9" s="1" a="1"/>
  <c r="CQ40" i="9" s="1"/>
  <c r="AK36" i="3"/>
  <c r="CQ36" i="3" s="1" a="1"/>
  <c r="CQ36" i="3" s="1"/>
  <c r="AK23" i="9"/>
  <c r="CQ23" i="9" s="1" a="1"/>
  <c r="CQ23" i="9" s="1"/>
  <c r="AK41" i="7"/>
  <c r="CQ41" i="7" s="1" a="1"/>
  <c r="CQ41" i="7" s="1"/>
  <c r="AK17" i="7"/>
  <c r="CQ17" i="7" s="1" a="1"/>
  <c r="CQ17" i="7" s="1"/>
  <c r="AK21" i="10"/>
  <c r="CQ21" i="10" s="1" a="1"/>
  <c r="CQ21" i="10" s="1"/>
  <c r="AK32" i="7"/>
  <c r="CQ32" i="7" s="1" a="1"/>
  <c r="CQ32" i="7" s="1"/>
  <c r="AK17" i="16"/>
  <c r="CQ17" i="16" s="1" a="1"/>
  <c r="CQ17" i="16" s="1"/>
  <c r="AK35" i="9"/>
  <c r="CQ35" i="9" s="1" a="1"/>
  <c r="CQ35" i="9" s="1"/>
  <c r="AK27" i="9"/>
  <c r="CQ27" i="9" s="1" a="1"/>
  <c r="CQ27" i="9" s="1"/>
  <c r="AK27" i="11"/>
  <c r="CQ27" i="11" s="1" a="1"/>
  <c r="CQ27" i="11" s="1"/>
  <c r="AK17" i="21"/>
  <c r="CQ17" i="21" s="1" a="1"/>
  <c r="CQ17" i="21" s="1"/>
  <c r="AL41" i="19"/>
  <c r="CR41" i="19" s="1" a="1"/>
  <c r="CR41" i="19" s="1"/>
  <c r="AK37" i="3"/>
  <c r="CQ37" i="3" s="1" a="1"/>
  <c r="CQ37" i="3" s="1"/>
  <c r="AK40" i="15"/>
  <c r="CQ40" i="15" s="1" a="1"/>
  <c r="CQ40" i="15" s="1"/>
  <c r="AK28" i="3"/>
  <c r="CQ28" i="3" s="1" a="1"/>
  <c r="CQ28" i="3" s="1"/>
  <c r="AK17" i="9"/>
  <c r="CQ17" i="9" s="1" a="1"/>
  <c r="CQ17" i="9" s="1"/>
  <c r="AK31" i="15"/>
  <c r="CQ31" i="15" s="1" a="1"/>
  <c r="CQ31" i="15" s="1"/>
  <c r="AL37" i="7"/>
  <c r="CR37" i="7" s="1" a="1"/>
  <c r="CR37" i="7" s="1"/>
  <c r="AK32" i="6"/>
  <c r="CQ32" i="6" s="1" a="1"/>
  <c r="CQ32" i="6" s="1"/>
  <c r="AK32" i="3"/>
  <c r="CQ32" i="3" s="1" a="1"/>
  <c r="CQ32" i="3" s="1"/>
  <c r="AK30" i="16"/>
  <c r="CQ30" i="16" s="1" a="1"/>
  <c r="CQ30" i="16" s="1"/>
  <c r="AK18" i="13"/>
  <c r="CQ18" i="13" s="1" a="1"/>
  <c r="CQ18" i="13" s="1"/>
  <c r="AK41" i="11"/>
  <c r="CQ41" i="11" s="1" a="1"/>
  <c r="CQ41" i="11" s="1"/>
  <c r="AK23" i="14"/>
  <c r="CQ23" i="14" s="1" a="1"/>
  <c r="CQ23" i="14" s="1"/>
  <c r="AK33" i="7"/>
  <c r="CQ33" i="7" s="1" a="1"/>
  <c r="CQ33" i="7" s="1"/>
  <c r="AK23" i="5"/>
  <c r="CQ23" i="5" s="1" a="1"/>
  <c r="CQ23" i="5" s="1"/>
  <c r="AK25" i="9"/>
  <c r="CQ25" i="9" s="1" a="1"/>
  <c r="CQ25" i="9" s="1"/>
  <c r="AK32" i="21"/>
  <c r="CQ32" i="21" s="1" a="1"/>
  <c r="CQ32" i="21" s="1"/>
  <c r="AL16" i="7"/>
  <c r="CR16" i="7" s="1" a="1"/>
  <c r="CR16" i="7" s="1"/>
  <c r="AK38" i="11"/>
  <c r="CQ38" i="11" s="1" a="1"/>
  <c r="CQ38" i="11" s="1"/>
  <c r="AK20" i="20"/>
  <c r="CQ20" i="20" s="1" a="1"/>
  <c r="CQ20" i="20" s="1"/>
  <c r="AK38" i="13"/>
  <c r="CQ38" i="13" s="1" a="1"/>
  <c r="CQ38" i="13" s="1"/>
  <c r="AK25" i="17"/>
  <c r="CQ25" i="17" s="1" a="1"/>
  <c r="CQ25" i="17" s="1"/>
  <c r="AK18" i="6"/>
  <c r="CQ18" i="6" s="1" a="1"/>
  <c r="CQ18" i="6" s="1"/>
  <c r="AK44" i="12"/>
  <c r="CQ44" i="12" s="1" a="1"/>
  <c r="CQ44" i="12" s="1"/>
  <c r="AL24" i="17"/>
  <c r="CR24" i="17" s="1" a="1"/>
  <c r="CR24" i="17" s="1"/>
  <c r="AK15" i="1"/>
  <c r="CQ15" i="1" s="1" a="1"/>
  <c r="CQ15" i="1" s="1"/>
  <c r="AK38" i="21"/>
  <c r="CQ38" i="21" s="1" a="1"/>
  <c r="CQ38" i="21" s="1"/>
  <c r="AK36" i="13"/>
  <c r="CQ36" i="13" s="1" a="1"/>
  <c r="CQ36" i="13" s="1"/>
  <c r="AK24" i="4"/>
  <c r="CQ24" i="4" s="1" a="1"/>
  <c r="CQ24" i="4" s="1"/>
  <c r="AL24" i="7"/>
  <c r="CR24" i="7" s="1" a="1"/>
  <c r="CR24" i="7" s="1"/>
  <c r="AK44" i="8"/>
  <c r="CQ44" i="8" s="1" a="1"/>
  <c r="CQ44" i="8" s="1"/>
  <c r="AK29" i="12"/>
  <c r="CQ29" i="12" s="1" a="1"/>
  <c r="CQ29" i="12" s="1"/>
  <c r="AK27" i="2"/>
  <c r="CQ27" i="2" s="1" a="1"/>
  <c r="CQ27" i="2" s="1"/>
  <c r="AK23" i="10"/>
  <c r="CQ23" i="10" s="1" a="1"/>
  <c r="CQ23" i="10" s="1"/>
  <c r="AK26" i="6"/>
  <c r="CQ26" i="6" s="1" a="1"/>
  <c r="CQ26" i="6" s="1"/>
  <c r="AK17" i="10"/>
  <c r="CQ17" i="10" s="1" a="1"/>
  <c r="CQ17" i="10" s="1"/>
  <c r="AK42" i="5"/>
  <c r="CQ42" i="5" s="1" a="1"/>
  <c r="CQ42" i="5" s="1"/>
  <c r="AK31" i="9"/>
  <c r="CQ31" i="9" s="1" a="1"/>
  <c r="CQ31" i="9" s="1"/>
  <c r="AK26" i="18"/>
  <c r="CQ26" i="18" s="1" a="1"/>
  <c r="CQ26" i="18" s="1"/>
  <c r="AK39" i="10"/>
  <c r="CQ39" i="10" s="1" a="1"/>
  <c r="CQ39" i="10" s="1"/>
  <c r="AK39" i="14"/>
  <c r="CQ39" i="14" s="1" a="1"/>
  <c r="CQ39" i="14" s="1"/>
  <c r="AK40" i="3"/>
  <c r="CQ40" i="3" s="1" a="1"/>
  <c r="CQ40" i="3" s="1"/>
  <c r="AK46" i="16"/>
  <c r="CQ46" i="16" s="1" a="1"/>
  <c r="CQ46" i="16" s="1"/>
  <c r="AK45" i="14"/>
  <c r="CQ45" i="14" s="1" a="1"/>
  <c r="CQ45" i="14" s="1"/>
  <c r="AK45" i="18"/>
  <c r="CQ45" i="18" s="1" a="1"/>
  <c r="CQ45" i="18" s="1"/>
  <c r="AK45" i="17"/>
  <c r="CQ45" i="17" s="1" a="1"/>
  <c r="CQ45" i="17" s="1"/>
  <c r="AK46" i="7"/>
  <c r="CQ46" i="7" s="1" a="1"/>
  <c r="CQ46" i="7" s="1"/>
  <c r="AK46" i="9"/>
  <c r="CQ46" i="9" s="1" a="1"/>
  <c r="CQ46" i="9" s="1"/>
  <c r="AK46" i="20"/>
  <c r="CQ46" i="20" s="1" a="1"/>
  <c r="CQ46" i="20" s="1"/>
  <c r="AK46" i="5"/>
  <c r="CQ46" i="5" s="1" a="1"/>
  <c r="CQ46" i="5" s="1"/>
  <c r="AK46" i="6"/>
  <c r="CQ46" i="6" s="1" a="1"/>
  <c r="CQ46" i="6" s="1"/>
  <c r="AK46" i="19"/>
  <c r="CQ46" i="19" s="1" a="1"/>
  <c r="CQ46" i="19" s="1"/>
  <c r="AK45" i="6"/>
  <c r="CQ45" i="6" s="1" a="1"/>
  <c r="CQ45" i="6" s="1"/>
  <c r="AK45" i="16"/>
  <c r="CQ45" i="16" s="1" a="1"/>
  <c r="CQ45" i="16" s="1"/>
  <c r="AK45" i="3"/>
  <c r="CQ45" i="3" s="1" a="1"/>
  <c r="CQ45" i="3" s="1"/>
  <c r="AK45" i="20"/>
  <c r="CQ45" i="20" s="1" a="1"/>
  <c r="CQ45" i="20" s="1"/>
  <c r="AM46" i="15"/>
  <c r="CS46" i="15" s="1" a="1"/>
  <c r="CS46" i="15" s="1"/>
  <c r="AK45" i="10"/>
  <c r="CQ45" i="10" s="1" a="1"/>
  <c r="CQ45" i="10" s="1"/>
  <c r="AK46" i="1"/>
  <c r="CQ46" i="1" s="1" a="1"/>
  <c r="CQ46" i="1" s="1"/>
  <c r="AK45" i="11"/>
  <c r="CQ45" i="11" s="1" a="1"/>
  <c r="CQ45" i="11" s="1"/>
  <c r="AK45" i="15"/>
  <c r="CQ45" i="15" s="1" a="1"/>
  <c r="CQ45" i="15" s="1"/>
  <c r="AK46" i="8"/>
  <c r="CQ46" i="8" s="1" a="1"/>
  <c r="CQ46" i="8" s="1"/>
  <c r="AK45" i="4"/>
  <c r="CQ45" i="4" s="1" a="1"/>
  <c r="CQ45" i="4" s="1"/>
  <c r="AK45" i="5"/>
  <c r="CQ45" i="5" s="1" a="1"/>
  <c r="CQ45" i="5" s="1"/>
  <c r="AK46" i="21"/>
  <c r="CQ46" i="21" s="1" a="1"/>
  <c r="CQ46" i="21" s="1"/>
  <c r="AK46" i="10"/>
  <c r="CQ46" i="10" s="1" a="1"/>
  <c r="CQ46" i="10" s="1"/>
  <c r="AK45" i="8"/>
  <c r="CQ45" i="8" s="1" a="1"/>
  <c r="CQ45" i="8" s="1"/>
  <c r="AK45" i="12"/>
  <c r="CQ45" i="12" s="1" a="1"/>
  <c r="CQ45" i="12" s="1"/>
  <c r="AK45" i="2"/>
  <c r="CQ45" i="2" s="1" a="1"/>
  <c r="CQ45" i="2" s="1"/>
  <c r="AK45" i="9"/>
  <c r="CQ45" i="9" s="1" a="1"/>
  <c r="CQ45" i="9" s="1"/>
  <c r="AK45" i="7"/>
  <c r="CQ45" i="7" s="1" a="1"/>
  <c r="CQ45" i="7" s="1"/>
  <c r="AK45" i="1"/>
  <c r="CQ45" i="1" s="1" a="1"/>
  <c r="CQ45" i="1" s="1"/>
  <c r="AK46" i="4"/>
  <c r="CQ46" i="4" s="1" a="1"/>
  <c r="CQ46" i="4" s="1"/>
  <c r="AK46" i="14"/>
  <c r="CQ46" i="14" s="1" a="1"/>
  <c r="CQ46" i="14" s="1"/>
  <c r="AK45" i="19"/>
  <c r="CQ45" i="19" s="1" a="1"/>
  <c r="CQ45" i="19" s="1"/>
  <c r="AK46" i="18"/>
  <c r="CQ46" i="18" s="1" a="1"/>
  <c r="CQ46" i="18" s="1"/>
  <c r="AK46" i="11"/>
  <c r="CQ46" i="11" s="1" a="1"/>
  <c r="CQ46" i="11" s="1"/>
  <c r="AK46" i="2"/>
  <c r="CQ46" i="2" s="1" a="1"/>
  <c r="CQ46" i="2" s="1"/>
  <c r="AK46" i="13"/>
  <c r="CQ46" i="13" s="1" a="1"/>
  <c r="CQ46" i="13" s="1"/>
  <c r="AK46" i="17"/>
  <c r="CQ46" i="17" s="1" a="1"/>
  <c r="CQ46" i="17" s="1"/>
  <c r="AK46" i="3"/>
  <c r="CQ46" i="3" s="1" a="1"/>
  <c r="CQ46" i="3" s="1"/>
  <c r="AK46" i="12"/>
  <c r="CQ46" i="12" s="1" a="1"/>
  <c r="CQ46" i="12" s="1"/>
  <c r="AK45" i="13"/>
  <c r="CQ45" i="13" s="1" a="1"/>
  <c r="CQ45" i="13" s="1"/>
  <c r="AK45" i="21"/>
  <c r="CQ45" i="21" s="1" a="1"/>
  <c r="CQ45" i="21" s="1"/>
  <c r="CQ112" i="1" l="1"/>
  <c r="CQ80" i="1"/>
  <c r="AM37" i="1"/>
  <c r="CR37" i="1" a="1"/>
  <c r="CR37" i="1" s="1"/>
  <c r="CN58" i="11"/>
  <c r="CN90" i="11"/>
  <c r="AJ15" i="10"/>
  <c r="CP15" i="10" s="1" a="1"/>
  <c r="CP15" i="10" s="1"/>
  <c r="AI47" i="10"/>
  <c r="CN90" i="13"/>
  <c r="CN58" i="13"/>
  <c r="CN58" i="5"/>
  <c r="CN90" i="5"/>
  <c r="AJ15" i="13"/>
  <c r="CP15" i="13" s="1" a="1"/>
  <c r="CP15" i="13" s="1"/>
  <c r="AI47" i="13"/>
  <c r="AJ15" i="5"/>
  <c r="CP15" i="5" s="1" a="1"/>
  <c r="CP15" i="5" s="1"/>
  <c r="AI47" i="5"/>
  <c r="CN90" i="14"/>
  <c r="CN58" i="14"/>
  <c r="AI47" i="14"/>
  <c r="AJ15" i="14"/>
  <c r="CP15" i="14" s="1" a="1"/>
  <c r="CP15" i="14" s="1"/>
  <c r="CN58" i="10"/>
  <c r="CN90" i="10"/>
  <c r="AJ15" i="11"/>
  <c r="CP15" i="11" s="1" a="1"/>
  <c r="CP15" i="11" s="1"/>
  <c r="AI47" i="11"/>
  <c r="CP121" i="4"/>
  <c r="CP89" i="4"/>
  <c r="CP115" i="3"/>
  <c r="CP83" i="3"/>
  <c r="CP116" i="7"/>
  <c r="CP84" i="7"/>
  <c r="CP124" i="1"/>
  <c r="CP127" i="1" s="1"/>
  <c r="CP120" i="1" s="1"/>
  <c r="CP88" i="1"/>
  <c r="CP124" i="11"/>
  <c r="CP127" i="11" s="1"/>
  <c r="CP120" i="11" s="1"/>
  <c r="CP88" i="11"/>
  <c r="CP121" i="19"/>
  <c r="CP89" i="19"/>
  <c r="CP124" i="14"/>
  <c r="CP127" i="14" s="1"/>
  <c r="CP120" i="14" s="1"/>
  <c r="CP88" i="14"/>
  <c r="CP117" i="5"/>
  <c r="CP85" i="5"/>
  <c r="CP100" i="17"/>
  <c r="CP68" i="17"/>
  <c r="CP108" i="7"/>
  <c r="CP76" i="7"/>
  <c r="CP107" i="6"/>
  <c r="CP75" i="6"/>
  <c r="CQ116" i="19"/>
  <c r="CQ84" i="19"/>
  <c r="CP98" i="9"/>
  <c r="CP66" i="9"/>
  <c r="CQ94" i="6"/>
  <c r="CQ62" i="6"/>
  <c r="CP117" i="21"/>
  <c r="CP85" i="21"/>
  <c r="CP102" i="13"/>
  <c r="CP70" i="13"/>
  <c r="CQ117" i="7"/>
  <c r="CQ85" i="7"/>
  <c r="CQ113" i="14"/>
  <c r="CQ81" i="14"/>
  <c r="CP97" i="17"/>
  <c r="CP65" i="17"/>
  <c r="CP118" i="8"/>
  <c r="CP86" i="8"/>
  <c r="CP99" i="19"/>
  <c r="CP67" i="19"/>
  <c r="CP118" i="4"/>
  <c r="CP86" i="4"/>
  <c r="CP98" i="13"/>
  <c r="CP66" i="13"/>
  <c r="CP93" i="21"/>
  <c r="CP61" i="21"/>
  <c r="CP94" i="21"/>
  <c r="CP62" i="21"/>
  <c r="CP92" i="4"/>
  <c r="CP60" i="4"/>
  <c r="CP119" i="15"/>
  <c r="CP87" i="15"/>
  <c r="CP111" i="5"/>
  <c r="CP79" i="5"/>
  <c r="CP101" i="8"/>
  <c r="CP69" i="8"/>
  <c r="CP101" i="11"/>
  <c r="CP69" i="11"/>
  <c r="CP100" i="2"/>
  <c r="CP68" i="2"/>
  <c r="CP113" i="4"/>
  <c r="CP81" i="4"/>
  <c r="CP114" i="20"/>
  <c r="CP82" i="20"/>
  <c r="CP105" i="12"/>
  <c r="CP73" i="12"/>
  <c r="CP93" i="19"/>
  <c r="CP61" i="19"/>
  <c r="CP104" i="17"/>
  <c r="CP72" i="17"/>
  <c r="CP103" i="11"/>
  <c r="CP71" i="11"/>
  <c r="CP105" i="3"/>
  <c r="CP73" i="3"/>
  <c r="CP93" i="16"/>
  <c r="CP61" i="16"/>
  <c r="CP111" i="15"/>
  <c r="CP79" i="15"/>
  <c r="CP119" i="9"/>
  <c r="CP87" i="9"/>
  <c r="CP116" i="6"/>
  <c r="CP84" i="6"/>
  <c r="CP94" i="19"/>
  <c r="CP62" i="19"/>
  <c r="CP91" i="10"/>
  <c r="CP59" i="10"/>
  <c r="CP103" i="9"/>
  <c r="CP71" i="9"/>
  <c r="CP118" i="7"/>
  <c r="CP86" i="7"/>
  <c r="CP100" i="12"/>
  <c r="CP68" i="12"/>
  <c r="CP108" i="13"/>
  <c r="CP76" i="13"/>
  <c r="CP94" i="14"/>
  <c r="CP62" i="14"/>
  <c r="CQ100" i="4"/>
  <c r="CQ68" i="4"/>
  <c r="CP102" i="17"/>
  <c r="CP70" i="17"/>
  <c r="CP115" i="2"/>
  <c r="CP83" i="2"/>
  <c r="CP113" i="18"/>
  <c r="CP81" i="18"/>
  <c r="AK47" i="1"/>
  <c r="CN90" i="18"/>
  <c r="CN58" i="18"/>
  <c r="CN58" i="4"/>
  <c r="CN90" i="4"/>
  <c r="AI47" i="20"/>
  <c r="AJ15" i="20"/>
  <c r="CP15" i="20" s="1" a="1"/>
  <c r="CP15" i="20" s="1"/>
  <c r="CN58" i="15"/>
  <c r="CN90" i="15"/>
  <c r="CP121" i="11"/>
  <c r="CP89" i="11"/>
  <c r="CP124" i="18"/>
  <c r="CP127" i="18" s="1"/>
  <c r="CP120" i="18" s="1"/>
  <c r="CP88" i="18"/>
  <c r="CP98" i="5"/>
  <c r="CP66" i="5"/>
  <c r="CP105" i="10"/>
  <c r="CP73" i="10"/>
  <c r="CP124" i="19"/>
  <c r="CP127" i="19" s="1"/>
  <c r="CP120" i="19" s="1"/>
  <c r="CP88" i="19"/>
  <c r="CP121" i="1"/>
  <c r="CP89" i="1"/>
  <c r="CP121" i="7"/>
  <c r="CP89" i="7"/>
  <c r="CP114" i="10"/>
  <c r="CP82" i="10"/>
  <c r="CP104" i="12"/>
  <c r="CP72" i="12"/>
  <c r="CP113" i="13"/>
  <c r="CP81" i="13"/>
  <c r="CP98" i="14"/>
  <c r="CP66" i="14"/>
  <c r="CQ112" i="7"/>
  <c r="CQ80" i="7"/>
  <c r="CP92" i="21"/>
  <c r="CP60" i="21"/>
  <c r="CP109" i="17"/>
  <c r="CP77" i="17"/>
  <c r="CP118" i="17"/>
  <c r="CP86" i="17"/>
  <c r="CP114" i="3"/>
  <c r="CP82" i="3"/>
  <c r="CP104" i="7"/>
  <c r="CP72" i="7"/>
  <c r="CP101" i="14"/>
  <c r="CP69" i="14"/>
  <c r="CP100" i="21"/>
  <c r="CP68" i="21"/>
  <c r="CP102" i="5"/>
  <c r="CP70" i="5"/>
  <c r="CP119" i="10"/>
  <c r="CP87" i="10"/>
  <c r="CP92" i="17"/>
  <c r="CP60" i="17"/>
  <c r="CP95" i="3"/>
  <c r="CP63" i="3"/>
  <c r="CP103" i="7"/>
  <c r="CP71" i="7"/>
  <c r="CP100" i="11"/>
  <c r="CP68" i="11"/>
  <c r="CP94" i="8"/>
  <c r="CP62" i="8"/>
  <c r="CP107" i="11"/>
  <c r="CP75" i="11"/>
  <c r="CP114" i="16"/>
  <c r="CP82" i="16"/>
  <c r="CP118" i="1"/>
  <c r="CP86" i="1"/>
  <c r="CP106" i="3"/>
  <c r="CP74" i="3"/>
  <c r="CP115" i="18"/>
  <c r="CP83" i="18"/>
  <c r="CP113" i="5"/>
  <c r="CP81" i="5"/>
  <c r="CP110" i="8"/>
  <c r="CP78" i="8"/>
  <c r="CP91" i="19"/>
  <c r="CP59" i="19"/>
  <c r="CP108" i="5"/>
  <c r="CP76" i="5"/>
  <c r="CP105" i="7"/>
  <c r="CP73" i="7"/>
  <c r="CP109" i="10"/>
  <c r="CP77" i="10"/>
  <c r="CP106" i="7"/>
  <c r="CP74" i="7"/>
  <c r="CP92" i="8"/>
  <c r="CP60" i="8"/>
  <c r="CP109" i="7"/>
  <c r="CP77" i="7"/>
  <c r="CP117" i="18"/>
  <c r="CP85" i="18"/>
  <c r="CP95" i="10"/>
  <c r="CP63" i="10"/>
  <c r="CP119" i="20"/>
  <c r="CP87" i="20"/>
  <c r="CP109" i="9"/>
  <c r="CP77" i="9"/>
  <c r="CP101" i="3"/>
  <c r="CP69" i="3"/>
  <c r="CP112" i="18"/>
  <c r="CP80" i="18"/>
  <c r="CP91" i="14"/>
  <c r="CP59" i="14"/>
  <c r="CP110" i="10"/>
  <c r="CP78" i="10"/>
  <c r="CP107" i="9"/>
  <c r="CP75" i="9"/>
  <c r="CP103" i="1"/>
  <c r="CP71" i="1"/>
  <c r="CP111" i="17"/>
  <c r="CP79" i="17"/>
  <c r="CP95" i="11"/>
  <c r="CP63" i="11"/>
  <c r="CP97" i="3"/>
  <c r="CP65" i="3"/>
  <c r="CP116" i="4"/>
  <c r="CP84" i="4"/>
  <c r="CP113" i="19"/>
  <c r="CP81" i="19"/>
  <c r="CP118" i="15"/>
  <c r="CP86" i="15"/>
  <c r="CP118" i="13"/>
  <c r="CP86" i="13"/>
  <c r="CP91" i="5"/>
  <c r="CP59" i="5"/>
  <c r="CP91" i="1"/>
  <c r="CP59" i="1"/>
  <c r="CP94" i="3"/>
  <c r="CP62" i="3"/>
  <c r="CP112" i="15"/>
  <c r="CP80" i="15"/>
  <c r="CP117" i="6"/>
  <c r="CP85" i="6"/>
  <c r="CP101" i="10"/>
  <c r="CP69" i="10"/>
  <c r="CP110" i="7"/>
  <c r="CP78" i="7"/>
  <c r="CP96" i="5"/>
  <c r="CP64" i="5"/>
  <c r="CP114" i="17"/>
  <c r="CP82" i="17"/>
  <c r="CP95" i="9"/>
  <c r="CP63" i="9"/>
  <c r="CP99" i="3"/>
  <c r="CP67" i="3"/>
  <c r="CP95" i="13"/>
  <c r="CP63" i="13"/>
  <c r="CP103" i="8"/>
  <c r="CP71" i="8"/>
  <c r="CP108" i="19"/>
  <c r="CP76" i="19"/>
  <c r="CP115" i="12"/>
  <c r="CP83" i="12"/>
  <c r="CP98" i="6"/>
  <c r="CP66" i="6"/>
  <c r="CP97" i="10"/>
  <c r="CP65" i="10"/>
  <c r="CP102" i="1"/>
  <c r="CP70" i="1"/>
  <c r="CP109" i="14"/>
  <c r="CP77" i="14"/>
  <c r="CP100" i="3"/>
  <c r="CP68" i="3"/>
  <c r="CP116" i="21"/>
  <c r="CP84" i="21"/>
  <c r="CP112" i="12"/>
  <c r="CP80" i="12"/>
  <c r="CP108" i="12"/>
  <c r="CP76" i="12"/>
  <c r="CP111" i="16"/>
  <c r="CP79" i="16"/>
  <c r="CP118" i="10"/>
  <c r="CP86" i="10"/>
  <c r="CP98" i="15"/>
  <c r="CP66" i="15"/>
  <c r="CP103" i="18"/>
  <c r="CP71" i="18"/>
  <c r="CP104" i="2"/>
  <c r="CP72" i="2"/>
  <c r="CP113" i="17"/>
  <c r="CP81" i="17"/>
  <c r="CP116" i="3"/>
  <c r="CP84" i="3"/>
  <c r="CP111" i="7"/>
  <c r="CP79" i="7"/>
  <c r="CP102" i="20"/>
  <c r="CP70" i="20"/>
  <c r="CP111" i="4"/>
  <c r="CP79" i="4"/>
  <c r="CP115" i="19"/>
  <c r="CP83" i="19"/>
  <c r="CQ117" i="16"/>
  <c r="CQ85" i="16"/>
  <c r="CP109" i="1"/>
  <c r="CP77" i="1"/>
  <c r="CP93" i="1"/>
  <c r="CP61" i="1"/>
  <c r="CP111" i="10"/>
  <c r="CP79" i="10"/>
  <c r="CQ94" i="7"/>
  <c r="CQ62" i="7"/>
  <c r="CP93" i="11"/>
  <c r="CP61" i="11"/>
  <c r="CP115" i="14"/>
  <c r="CP83" i="14"/>
  <c r="CP96" i="3"/>
  <c r="CP64" i="3"/>
  <c r="CQ104" i="8"/>
  <c r="CQ72" i="8"/>
  <c r="CP103" i="12"/>
  <c r="CP71" i="12"/>
  <c r="CP100" i="14"/>
  <c r="CP68" i="14"/>
  <c r="CP109" i="16"/>
  <c r="CP77" i="16"/>
  <c r="CP119" i="5"/>
  <c r="CP87" i="5"/>
  <c r="CQ96" i="8"/>
  <c r="CQ64" i="8"/>
  <c r="CP105" i="14"/>
  <c r="CP73" i="14"/>
  <c r="CP97" i="2"/>
  <c r="CP65" i="2"/>
  <c r="CP111" i="18"/>
  <c r="CP79" i="18"/>
  <c r="CP104" i="21"/>
  <c r="CP72" i="21"/>
  <c r="CP107" i="16"/>
  <c r="CP75" i="16"/>
  <c r="CP91" i="4"/>
  <c r="CP59" i="4"/>
  <c r="CP105" i="21"/>
  <c r="CP73" i="21"/>
  <c r="CP109" i="11"/>
  <c r="CP77" i="11"/>
  <c r="CQ99" i="8"/>
  <c r="CQ67" i="8"/>
  <c r="AI47" i="18"/>
  <c r="AJ15" i="18"/>
  <c r="CP15" i="18" s="1" a="1"/>
  <c r="CP15" i="18" s="1"/>
  <c r="CP124" i="6"/>
  <c r="CP127" i="6" s="1"/>
  <c r="CP120" i="6" s="1"/>
  <c r="CP88" i="6"/>
  <c r="CP93" i="6"/>
  <c r="CP61" i="6"/>
  <c r="CP96" i="10"/>
  <c r="CP64" i="10"/>
  <c r="CP124" i="21"/>
  <c r="CP127" i="21" s="1"/>
  <c r="CP120" i="21" s="1"/>
  <c r="CP88" i="21"/>
  <c r="CP121" i="13"/>
  <c r="CP89" i="13"/>
  <c r="CP124" i="8"/>
  <c r="CP127" i="8" s="1"/>
  <c r="CP120" i="8" s="1"/>
  <c r="CP88" i="8"/>
  <c r="CP121" i="6"/>
  <c r="CP89" i="6"/>
  <c r="CP121" i="16"/>
  <c r="CP89" i="16"/>
  <c r="CP92" i="10"/>
  <c r="CP60" i="10"/>
  <c r="CP99" i="4"/>
  <c r="CP67" i="4"/>
  <c r="CQ99" i="17"/>
  <c r="CQ67" i="17"/>
  <c r="CP107" i="21"/>
  <c r="CP75" i="21"/>
  <c r="CP115" i="15"/>
  <c r="CP83" i="15"/>
  <c r="CP92" i="16"/>
  <c r="CP60" i="16"/>
  <c r="CP111" i="3"/>
  <c r="CP79" i="3"/>
  <c r="CP119" i="14"/>
  <c r="CP87" i="14"/>
  <c r="CP115" i="11"/>
  <c r="CP83" i="11"/>
  <c r="CP106" i="19"/>
  <c r="CP74" i="19"/>
  <c r="CP114" i="21"/>
  <c r="CP82" i="21"/>
  <c r="CP108" i="8"/>
  <c r="CP76" i="8"/>
  <c r="CP115" i="21"/>
  <c r="CP83" i="21"/>
  <c r="CP116" i="16"/>
  <c r="CP84" i="16"/>
  <c r="CP94" i="2"/>
  <c r="CP62" i="2"/>
  <c r="CP94" i="17"/>
  <c r="CP62" i="17"/>
  <c r="CP105" i="6"/>
  <c r="CP73" i="6"/>
  <c r="CP105" i="5"/>
  <c r="CP73" i="5"/>
  <c r="CP105" i="9"/>
  <c r="CP73" i="9"/>
  <c r="CP94" i="13"/>
  <c r="CP62" i="13"/>
  <c r="CP95" i="4"/>
  <c r="CP63" i="4"/>
  <c r="CP109" i="5"/>
  <c r="CP77" i="5"/>
  <c r="CP91" i="2"/>
  <c r="CP59" i="2"/>
  <c r="CP101" i="13"/>
  <c r="CP69" i="13"/>
  <c r="CP116" i="18"/>
  <c r="CP84" i="18"/>
  <c r="CP95" i="15"/>
  <c r="CP63" i="15"/>
  <c r="CP118" i="20"/>
  <c r="CP86" i="20"/>
  <c r="CP115" i="13"/>
  <c r="CP83" i="13"/>
  <c r="CP95" i="12"/>
  <c r="CP63" i="12"/>
  <c r="CP112" i="10"/>
  <c r="CP80" i="10"/>
  <c r="CP117" i="20"/>
  <c r="CP85" i="20"/>
  <c r="CP93" i="5"/>
  <c r="CP61" i="5"/>
  <c r="CP111" i="1"/>
  <c r="CP79" i="1"/>
  <c r="CP110" i="15"/>
  <c r="CP78" i="15"/>
  <c r="CP106" i="18"/>
  <c r="CP74" i="18"/>
  <c r="CP105" i="4"/>
  <c r="CP73" i="4"/>
  <c r="CP114" i="4"/>
  <c r="CP82" i="4"/>
  <c r="CP112" i="6"/>
  <c r="CP80" i="6"/>
  <c r="CP119" i="13"/>
  <c r="CP87" i="13"/>
  <c r="CP97" i="12"/>
  <c r="CP65" i="12"/>
  <c r="CP113" i="1"/>
  <c r="CP81" i="1"/>
  <c r="CP98" i="4"/>
  <c r="CP66" i="4"/>
  <c r="CP100" i="6"/>
  <c r="CP68" i="6"/>
  <c r="CP117" i="15"/>
  <c r="CP85" i="15"/>
  <c r="CP118" i="18"/>
  <c r="CP86" i="18"/>
  <c r="CP93" i="2"/>
  <c r="CP61" i="2"/>
  <c r="CP111" i="12"/>
  <c r="CP79" i="12"/>
  <c r="CP118" i="6"/>
  <c r="CP86" i="6"/>
  <c r="AK47" i="9"/>
  <c r="CN90" i="21"/>
  <c r="CN58" i="21"/>
  <c r="CR121" i="15"/>
  <c r="CR89" i="15"/>
  <c r="CP113" i="21"/>
  <c r="CP81" i="21"/>
  <c r="CP102" i="9"/>
  <c r="CP70" i="9"/>
  <c r="CP121" i="18"/>
  <c r="CP89" i="18"/>
  <c r="CP124" i="13"/>
  <c r="CP127" i="13" s="1"/>
  <c r="CP120" i="13" s="1"/>
  <c r="CP88" i="13"/>
  <c r="CP124" i="4"/>
  <c r="CP127" i="4" s="1"/>
  <c r="CP120" i="4" s="1"/>
  <c r="CP88" i="4"/>
  <c r="CP121" i="12"/>
  <c r="CP89" i="12"/>
  <c r="CP121" i="14"/>
  <c r="CP89" i="14"/>
  <c r="CP121" i="10"/>
  <c r="CP89" i="10"/>
  <c r="CP124" i="10"/>
  <c r="CP127" i="10" s="1"/>
  <c r="CP120" i="10" s="1"/>
  <c r="CP88" i="10"/>
  <c r="CP121" i="5"/>
  <c r="CP89" i="5"/>
  <c r="CP101" i="6"/>
  <c r="CP69" i="6"/>
  <c r="CP111" i="13"/>
  <c r="CP79" i="13"/>
  <c r="CP95" i="20"/>
  <c r="CP63" i="20"/>
  <c r="CP116" i="11"/>
  <c r="CP84" i="11"/>
  <c r="CP106" i="15"/>
  <c r="CP74" i="15"/>
  <c r="CP102" i="11"/>
  <c r="CP70" i="11"/>
  <c r="CP92" i="7"/>
  <c r="CP60" i="7"/>
  <c r="CP100" i="8"/>
  <c r="CP68" i="8"/>
  <c r="CQ109" i="8"/>
  <c r="CQ77" i="8"/>
  <c r="CP106" i="21"/>
  <c r="CP74" i="21"/>
  <c r="CP108" i="16"/>
  <c r="CP76" i="16"/>
  <c r="CP104" i="19"/>
  <c r="CP72" i="19"/>
  <c r="CP96" i="12"/>
  <c r="CP64" i="12"/>
  <c r="CQ117" i="3"/>
  <c r="CQ85" i="3"/>
  <c r="CP97" i="5"/>
  <c r="CP65" i="5"/>
  <c r="CP92" i="2"/>
  <c r="CP60" i="2"/>
  <c r="CP116" i="15"/>
  <c r="CP84" i="15"/>
  <c r="CQ95" i="6"/>
  <c r="CQ63" i="6"/>
  <c r="CP109" i="20"/>
  <c r="CP77" i="20"/>
  <c r="CP92" i="12"/>
  <c r="CP60" i="12"/>
  <c r="CP112" i="5"/>
  <c r="CP80" i="5"/>
  <c r="CP112" i="19"/>
  <c r="CP80" i="19"/>
  <c r="CP104" i="9"/>
  <c r="CP72" i="9"/>
  <c r="CP108" i="21"/>
  <c r="CP76" i="21"/>
  <c r="CP105" i="8"/>
  <c r="CP73" i="8"/>
  <c r="CP116" i="9"/>
  <c r="CP84" i="9"/>
  <c r="CP114" i="8"/>
  <c r="CP82" i="8"/>
  <c r="CP108" i="6"/>
  <c r="CP76" i="6"/>
  <c r="CP114" i="5"/>
  <c r="CP82" i="5"/>
  <c r="CP114" i="12"/>
  <c r="CP82" i="12"/>
  <c r="CP107" i="13"/>
  <c r="CP75" i="13"/>
  <c r="CP118" i="12"/>
  <c r="CP86" i="12"/>
  <c r="CP118" i="11"/>
  <c r="CP86" i="11"/>
  <c r="CP101" i="2"/>
  <c r="CP69" i="2"/>
  <c r="CP91" i="18"/>
  <c r="CP59" i="18"/>
  <c r="CP103" i="17"/>
  <c r="CP71" i="17"/>
  <c r="CP95" i="7"/>
  <c r="CP63" i="7"/>
  <c r="CP107" i="18"/>
  <c r="CP75" i="18"/>
  <c r="CP99" i="21"/>
  <c r="CP67" i="21"/>
  <c r="CP105" i="20"/>
  <c r="CP73" i="20"/>
  <c r="CP106" i="11"/>
  <c r="CP74" i="11"/>
  <c r="CP109" i="18"/>
  <c r="CP77" i="18"/>
  <c r="CP95" i="1"/>
  <c r="CP63" i="1"/>
  <c r="CP93" i="10"/>
  <c r="CP61" i="10"/>
  <c r="CP104" i="4"/>
  <c r="CP72" i="4"/>
  <c r="CP111" i="20"/>
  <c r="CP79" i="20"/>
  <c r="CP115" i="4"/>
  <c r="CP83" i="4"/>
  <c r="CP100" i="13"/>
  <c r="CP68" i="13"/>
  <c r="CP119" i="6"/>
  <c r="CP87" i="6"/>
  <c r="CP109" i="6"/>
  <c r="CP77" i="6"/>
  <c r="CP96" i="13"/>
  <c r="CP64" i="13"/>
  <c r="CP94" i="15"/>
  <c r="CP62" i="15"/>
  <c r="CP97" i="4"/>
  <c r="CP65" i="4"/>
  <c r="CP104" i="13"/>
  <c r="CP72" i="13"/>
  <c r="CP111" i="8"/>
  <c r="CP79" i="8"/>
  <c r="CP108" i="4"/>
  <c r="CP76" i="4"/>
  <c r="CP96" i="17"/>
  <c r="CP64" i="17"/>
  <c r="CP99" i="6"/>
  <c r="CP67" i="6"/>
  <c r="CP110" i="18"/>
  <c r="CP78" i="18"/>
  <c r="CP113" i="10"/>
  <c r="CP81" i="10"/>
  <c r="CP110" i="6"/>
  <c r="CP78" i="6"/>
  <c r="CP93" i="3"/>
  <c r="CP61" i="3"/>
  <c r="CP112" i="20"/>
  <c r="CP80" i="20"/>
  <c r="CP117" i="9"/>
  <c r="CP85" i="9"/>
  <c r="CP116" i="20"/>
  <c r="CP84" i="20"/>
  <c r="CP92" i="6"/>
  <c r="CP60" i="6"/>
  <c r="CP114" i="1"/>
  <c r="CP82" i="1"/>
  <c r="CP104" i="14"/>
  <c r="CP72" i="14"/>
  <c r="CP91" i="3"/>
  <c r="CP59" i="3"/>
  <c r="CP110" i="1"/>
  <c r="CP78" i="1"/>
  <c r="CP99" i="9"/>
  <c r="CP67" i="9"/>
  <c r="CP110" i="13"/>
  <c r="CP78" i="13"/>
  <c r="CP98" i="16"/>
  <c r="CP66" i="16"/>
  <c r="CP101" i="5"/>
  <c r="CP69" i="5"/>
  <c r="CP106" i="12"/>
  <c r="CP74" i="12"/>
  <c r="CP107" i="15"/>
  <c r="CP75" i="15"/>
  <c r="CP100" i="18"/>
  <c r="CP68" i="18"/>
  <c r="CP108" i="2"/>
  <c r="CP76" i="2"/>
  <c r="CP91" i="11"/>
  <c r="CP59" i="11"/>
  <c r="CP105" i="15"/>
  <c r="CP73" i="15"/>
  <c r="CP94" i="20"/>
  <c r="CP62" i="20"/>
  <c r="CP94" i="5"/>
  <c r="CP62" i="5"/>
  <c r="CP117" i="12"/>
  <c r="CP85" i="12"/>
  <c r="CP118" i="2"/>
  <c r="CP86" i="2"/>
  <c r="CP103" i="19"/>
  <c r="CP71" i="19"/>
  <c r="CP104" i="1"/>
  <c r="CP72" i="1"/>
  <c r="CP96" i="2"/>
  <c r="CP64" i="2"/>
  <c r="CP111" i="14"/>
  <c r="CP79" i="14"/>
  <c r="CP95" i="8"/>
  <c r="CP63" i="8"/>
  <c r="CP94" i="1"/>
  <c r="CP62" i="1"/>
  <c r="CP102" i="7"/>
  <c r="CP70" i="7"/>
  <c r="CP106" i="4"/>
  <c r="CP74" i="4"/>
  <c r="CP99" i="12"/>
  <c r="CP67" i="12"/>
  <c r="CP92" i="11"/>
  <c r="CP60" i="11"/>
  <c r="CP119" i="11"/>
  <c r="CP87" i="11"/>
  <c r="CP102" i="8"/>
  <c r="CP70" i="8"/>
  <c r="CP97" i="14"/>
  <c r="CP65" i="14"/>
  <c r="CP117" i="10"/>
  <c r="CP85" i="10"/>
  <c r="CP104" i="20"/>
  <c r="CP72" i="20"/>
  <c r="CQ113" i="6"/>
  <c r="CQ81" i="6"/>
  <c r="CP99" i="16"/>
  <c r="CP67" i="16"/>
  <c r="CP116" i="13"/>
  <c r="CP84" i="13"/>
  <c r="CP98" i="1"/>
  <c r="CP66" i="1"/>
  <c r="CP108" i="3"/>
  <c r="CP76" i="3"/>
  <c r="CQ112" i="17"/>
  <c r="CQ80" i="17"/>
  <c r="CP93" i="18"/>
  <c r="CP61" i="18"/>
  <c r="CP107" i="17"/>
  <c r="CP75" i="17"/>
  <c r="CP96" i="7"/>
  <c r="CP64" i="7"/>
  <c r="CP118" i="5"/>
  <c r="CP86" i="5"/>
  <c r="CQ114" i="9"/>
  <c r="CQ82" i="9"/>
  <c r="CP119" i="19"/>
  <c r="CP87" i="19"/>
  <c r="CN90" i="6"/>
  <c r="CN58" i="6"/>
  <c r="AI47" i="7"/>
  <c r="AJ15" i="7"/>
  <c r="CP15" i="7" s="1" a="1"/>
  <c r="CP15" i="7" s="1"/>
  <c r="AI47" i="21"/>
  <c r="AJ15" i="21"/>
  <c r="CP15" i="21" s="1" a="1"/>
  <c r="CP15" i="21" s="1"/>
  <c r="CN90" i="12"/>
  <c r="CN58" i="12"/>
  <c r="CP121" i="3"/>
  <c r="CP89" i="3"/>
  <c r="CP121" i="20"/>
  <c r="CP89" i="20"/>
  <c r="CP113" i="11"/>
  <c r="CP81" i="11"/>
  <c r="CP94" i="11"/>
  <c r="CP62" i="11"/>
  <c r="CP124" i="12"/>
  <c r="CP127" i="12" s="1"/>
  <c r="CP120" i="12" s="1"/>
  <c r="CP88" i="12"/>
  <c r="CP124" i="7"/>
  <c r="CP127" i="7" s="1"/>
  <c r="CP120" i="7" s="1"/>
  <c r="CP88" i="7"/>
  <c r="CP124" i="3"/>
  <c r="CP127" i="3" s="1"/>
  <c r="CP120" i="3" s="1"/>
  <c r="CP88" i="3"/>
  <c r="CP121" i="2"/>
  <c r="CP89" i="2"/>
  <c r="CP124" i="9"/>
  <c r="CP127" i="9" s="1"/>
  <c r="CP120" i="9" s="1"/>
  <c r="CP88" i="9"/>
  <c r="CP121" i="8"/>
  <c r="CP89" i="8"/>
  <c r="CP124" i="16"/>
  <c r="CP127" i="16" s="1"/>
  <c r="CP120" i="16" s="1"/>
  <c r="CP88" i="16"/>
  <c r="CP124" i="17"/>
  <c r="CP127" i="17" s="1"/>
  <c r="CP120" i="17" s="1"/>
  <c r="CP88" i="17"/>
  <c r="CP101" i="18"/>
  <c r="CP69" i="18"/>
  <c r="CP119" i="8"/>
  <c r="CP87" i="8"/>
  <c r="CP119" i="12"/>
  <c r="CP87" i="12"/>
  <c r="CP100" i="9"/>
  <c r="CP68" i="9"/>
  <c r="CP105" i="16"/>
  <c r="CP73" i="16"/>
  <c r="CP112" i="3"/>
  <c r="CP80" i="3"/>
  <c r="CP107" i="7"/>
  <c r="CP75" i="7"/>
  <c r="CP115" i="9"/>
  <c r="CP83" i="9"/>
  <c r="CP117" i="13"/>
  <c r="CP85" i="13"/>
  <c r="CP110" i="16"/>
  <c r="CP78" i="16"/>
  <c r="CP94" i="10"/>
  <c r="CP62" i="10"/>
  <c r="CQ94" i="18"/>
  <c r="CQ62" i="18"/>
  <c r="CP112" i="13"/>
  <c r="CP80" i="13"/>
  <c r="CP119" i="2"/>
  <c r="CP87" i="2"/>
  <c r="CP98" i="21"/>
  <c r="CP66" i="21"/>
  <c r="CQ92" i="3"/>
  <c r="CQ60" i="3"/>
  <c r="CP97" i="9"/>
  <c r="CP65" i="9"/>
  <c r="CP101" i="9"/>
  <c r="CP69" i="9"/>
  <c r="CP118" i="3"/>
  <c r="CP86" i="3"/>
  <c r="CP110" i="17"/>
  <c r="CP78" i="17"/>
  <c r="CQ106" i="5"/>
  <c r="CQ74" i="5"/>
  <c r="CP106" i="17"/>
  <c r="CP74" i="17"/>
  <c r="CP101" i="4"/>
  <c r="CP69" i="4"/>
  <c r="CP114" i="7"/>
  <c r="CP82" i="7"/>
  <c r="CP104" i="16"/>
  <c r="CP72" i="16"/>
  <c r="CP107" i="10"/>
  <c r="CP75" i="10"/>
  <c r="CP110" i="11"/>
  <c r="CP78" i="11"/>
  <c r="CP116" i="10"/>
  <c r="CP84" i="10"/>
  <c r="CP109" i="19"/>
  <c r="CP77" i="19"/>
  <c r="CP103" i="13"/>
  <c r="CP71" i="13"/>
  <c r="CP100" i="15"/>
  <c r="CP68" i="15"/>
  <c r="CP101" i="15"/>
  <c r="CP69" i="15"/>
  <c r="CP112" i="14"/>
  <c r="CP80" i="14"/>
  <c r="CP114" i="2"/>
  <c r="CP82" i="2"/>
  <c r="CP101" i="12"/>
  <c r="CP69" i="12"/>
  <c r="CP97" i="19"/>
  <c r="CP65" i="19"/>
  <c r="CP108" i="18"/>
  <c r="CP76" i="18"/>
  <c r="CP106" i="1"/>
  <c r="CP74" i="1"/>
  <c r="CP112" i="8"/>
  <c r="CP80" i="8"/>
  <c r="CP101" i="20"/>
  <c r="CP69" i="20"/>
  <c r="CP98" i="3"/>
  <c r="CP66" i="3"/>
  <c r="CP93" i="8"/>
  <c r="CP61" i="8"/>
  <c r="AK47" i="19"/>
  <c r="AI47" i="6"/>
  <c r="AJ15" i="6"/>
  <c r="CP15" i="6" s="1" a="1"/>
  <c r="CP15" i="6" s="1"/>
  <c r="CN90" i="7"/>
  <c r="CN58" i="7"/>
  <c r="AI47" i="12"/>
  <c r="AJ15" i="12"/>
  <c r="CP15" i="12" s="1" a="1"/>
  <c r="CP15" i="12" s="1"/>
  <c r="CP121" i="21"/>
  <c r="CP89" i="21"/>
  <c r="CP98" i="10"/>
  <c r="CP66" i="10"/>
  <c r="CP107" i="3"/>
  <c r="CP75" i="3"/>
  <c r="CP104" i="15"/>
  <c r="CP72" i="15"/>
  <c r="CP118" i="9"/>
  <c r="CP86" i="9"/>
  <c r="CP98" i="17"/>
  <c r="CP66" i="17"/>
  <c r="CP104" i="3"/>
  <c r="CP72" i="3"/>
  <c r="CP103" i="16"/>
  <c r="CP71" i="16"/>
  <c r="CP97" i="16"/>
  <c r="CP65" i="16"/>
  <c r="CP108" i="15"/>
  <c r="CP76" i="15"/>
  <c r="CP102" i="21"/>
  <c r="CP70" i="21"/>
  <c r="CP105" i="19"/>
  <c r="CP73" i="19"/>
  <c r="CP93" i="9"/>
  <c r="CP61" i="9"/>
  <c r="CP92" i="15"/>
  <c r="CP60" i="15"/>
  <c r="CP107" i="19"/>
  <c r="CP75" i="19"/>
  <c r="CP102" i="16"/>
  <c r="CP70" i="16"/>
  <c r="CP113" i="16"/>
  <c r="CP81" i="16"/>
  <c r="CP93" i="4"/>
  <c r="CP61" i="4"/>
  <c r="CP116" i="2"/>
  <c r="CP84" i="2"/>
  <c r="CP103" i="21"/>
  <c r="CP71" i="21"/>
  <c r="CP114" i="19"/>
  <c r="CP82" i="19"/>
  <c r="CP99" i="10"/>
  <c r="CP67" i="10"/>
  <c r="CP110" i="3"/>
  <c r="CP78" i="3"/>
  <c r="CP108" i="10"/>
  <c r="CP76" i="10"/>
  <c r="CP107" i="5"/>
  <c r="CP75" i="5"/>
  <c r="CP110" i="12"/>
  <c r="CP78" i="12"/>
  <c r="CP102" i="19"/>
  <c r="CP70" i="19"/>
  <c r="CQ94" i="9"/>
  <c r="CQ62" i="9"/>
  <c r="CP115" i="17"/>
  <c r="CP83" i="17"/>
  <c r="CP108" i="9"/>
  <c r="CP76" i="9"/>
  <c r="CP101" i="16"/>
  <c r="CP69" i="16"/>
  <c r="CP116" i="8"/>
  <c r="CP84" i="8"/>
  <c r="CP99" i="18"/>
  <c r="CP67" i="18"/>
  <c r="CP99" i="13"/>
  <c r="CP67" i="13"/>
  <c r="CP97" i="20"/>
  <c r="CP65" i="20"/>
  <c r="CP96" i="16"/>
  <c r="CP64" i="16"/>
  <c r="CP100" i="5"/>
  <c r="CP68" i="5"/>
  <c r="CP98" i="18"/>
  <c r="CP66" i="18"/>
  <c r="CP107" i="8"/>
  <c r="CP75" i="8"/>
  <c r="CP113" i="2"/>
  <c r="CP81" i="2"/>
  <c r="CP115" i="20"/>
  <c r="CP83" i="20"/>
  <c r="CP92" i="14"/>
  <c r="CP60" i="14"/>
  <c r="CP115" i="1"/>
  <c r="CP83" i="1"/>
  <c r="CP96" i="4"/>
  <c r="CP64" i="4"/>
  <c r="CP104" i="6"/>
  <c r="CP72" i="6"/>
  <c r="CP96" i="9"/>
  <c r="CP64" i="9"/>
  <c r="CP106" i="20"/>
  <c r="CP74" i="20"/>
  <c r="CP92" i="13"/>
  <c r="CP60" i="13"/>
  <c r="CP113" i="3"/>
  <c r="CP81" i="3"/>
  <c r="CP100" i="1"/>
  <c r="CP68" i="1"/>
  <c r="CP93" i="14"/>
  <c r="CP61" i="14"/>
  <c r="CP118" i="14"/>
  <c r="CP86" i="14"/>
  <c r="CP91" i="6"/>
  <c r="CP59" i="6"/>
  <c r="CP102" i="12"/>
  <c r="CP70" i="12"/>
  <c r="CQ97" i="21"/>
  <c r="CQ65" i="21"/>
  <c r="CP114" i="18"/>
  <c r="CP82" i="18"/>
  <c r="CP117" i="2"/>
  <c r="CP85" i="2"/>
  <c r="CP105" i="18"/>
  <c r="CP73" i="18"/>
  <c r="CP96" i="14"/>
  <c r="CP64" i="14"/>
  <c r="CP108" i="20"/>
  <c r="CP76" i="20"/>
  <c r="CP103" i="5"/>
  <c r="CP71" i="5"/>
  <c r="CP99" i="20"/>
  <c r="CP67" i="20"/>
  <c r="CQ106" i="10"/>
  <c r="CQ74" i="10"/>
  <c r="CP105" i="1"/>
  <c r="CP73" i="1"/>
  <c r="CP91" i="9"/>
  <c r="CP59" i="9"/>
  <c r="CP92" i="18"/>
  <c r="CP60" i="18"/>
  <c r="CQ92" i="20"/>
  <c r="CQ60" i="20"/>
  <c r="CP117" i="4"/>
  <c r="CP85" i="4"/>
  <c r="CP98" i="12"/>
  <c r="CP66" i="12"/>
  <c r="CP105" i="13"/>
  <c r="CP73" i="13"/>
  <c r="CP118" i="19"/>
  <c r="CP86" i="19"/>
  <c r="CQ102" i="6"/>
  <c r="CQ70" i="6"/>
  <c r="CP113" i="8"/>
  <c r="CP81" i="8"/>
  <c r="CP97" i="15"/>
  <c r="CP65" i="15"/>
  <c r="CP99" i="15"/>
  <c r="CP67" i="15"/>
  <c r="CP96" i="1"/>
  <c r="CP64" i="1"/>
  <c r="CP95" i="2"/>
  <c r="CP63" i="2"/>
  <c r="CP115" i="10"/>
  <c r="CP83" i="10"/>
  <c r="CP110" i="2"/>
  <c r="CP78" i="2"/>
  <c r="CP101" i="17"/>
  <c r="CP69" i="17"/>
  <c r="CP111" i="11"/>
  <c r="CP79" i="11"/>
  <c r="CP115" i="16"/>
  <c r="CP83" i="16"/>
  <c r="CP109" i="12"/>
  <c r="CP77" i="12"/>
  <c r="CP112" i="4"/>
  <c r="CP80" i="4"/>
  <c r="CP95" i="19"/>
  <c r="CP63" i="19"/>
  <c r="CP91" i="16"/>
  <c r="CP59" i="16"/>
  <c r="CP98" i="2"/>
  <c r="CP66" i="2"/>
  <c r="CP106" i="14"/>
  <c r="CP74" i="14"/>
  <c r="CP114" i="6"/>
  <c r="CP82" i="6"/>
  <c r="CP118" i="21"/>
  <c r="CP86" i="21"/>
  <c r="CP117" i="17"/>
  <c r="CP85" i="17"/>
  <c r="CP95" i="14"/>
  <c r="CP63" i="14"/>
  <c r="CP100" i="16"/>
  <c r="CP68" i="16"/>
  <c r="CP113" i="9"/>
  <c r="CP81" i="9"/>
  <c r="CP91" i="21"/>
  <c r="CP59" i="21"/>
  <c r="CP111" i="19"/>
  <c r="CP79" i="19"/>
  <c r="CP94" i="4"/>
  <c r="CP62" i="4"/>
  <c r="CP102" i="18"/>
  <c r="CP70" i="18"/>
  <c r="CP91" i="12"/>
  <c r="CP59" i="12"/>
  <c r="CP111" i="9"/>
  <c r="CP79" i="9"/>
  <c r="CP96" i="20"/>
  <c r="CP64" i="20"/>
  <c r="CN58" i="17"/>
  <c r="CN90" i="17"/>
  <c r="CP124" i="2"/>
  <c r="CP127" i="2" s="1"/>
  <c r="CP120" i="2" s="1"/>
  <c r="CP88" i="2"/>
  <c r="CP106" i="9"/>
  <c r="CP74" i="9"/>
  <c r="CP92" i="9"/>
  <c r="CP60" i="9"/>
  <c r="CP96" i="11"/>
  <c r="CP64" i="11"/>
  <c r="CP109" i="13"/>
  <c r="CP77" i="13"/>
  <c r="CP106" i="13"/>
  <c r="CP74" i="13"/>
  <c r="CP114" i="13"/>
  <c r="CP82" i="13"/>
  <c r="CP100" i="19"/>
  <c r="CP68" i="19"/>
  <c r="CP118" i="16"/>
  <c r="CP86" i="16"/>
  <c r="CP111" i="2"/>
  <c r="CP79" i="2"/>
  <c r="CP103" i="6"/>
  <c r="CP71" i="6"/>
  <c r="CP105" i="17"/>
  <c r="CP73" i="17"/>
  <c r="CP98" i="19"/>
  <c r="CP66" i="19"/>
  <c r="CP108" i="11"/>
  <c r="CP76" i="11"/>
  <c r="CP96" i="19"/>
  <c r="CP64" i="19"/>
  <c r="CP101" i="21"/>
  <c r="CP69" i="21"/>
  <c r="CP109" i="15"/>
  <c r="CP77" i="15"/>
  <c r="CP97" i="8"/>
  <c r="CP65" i="8"/>
  <c r="CP116" i="1"/>
  <c r="CP84" i="1"/>
  <c r="CP98" i="7"/>
  <c r="CP66" i="7"/>
  <c r="CP95" i="16"/>
  <c r="CP63" i="16"/>
  <c r="CP107" i="20"/>
  <c r="CP75" i="20"/>
  <c r="CP116" i="14"/>
  <c r="CP84" i="14"/>
  <c r="CP107" i="14"/>
  <c r="CP75" i="14"/>
  <c r="CP109" i="21"/>
  <c r="CP77" i="21"/>
  <c r="CP103" i="2"/>
  <c r="CP71" i="2"/>
  <c r="CP104" i="11"/>
  <c r="CP72" i="11"/>
  <c r="CP105" i="11"/>
  <c r="CP73" i="11"/>
  <c r="CP95" i="18"/>
  <c r="CP63" i="18"/>
  <c r="CP102" i="14"/>
  <c r="CP70" i="14"/>
  <c r="CP93" i="20"/>
  <c r="CP61" i="20"/>
  <c r="CP93" i="15"/>
  <c r="CP61" i="15"/>
  <c r="CP107" i="1"/>
  <c r="CP75" i="1"/>
  <c r="CP119" i="21"/>
  <c r="CP87" i="21"/>
  <c r="CP95" i="17"/>
  <c r="CP63" i="17"/>
  <c r="CP112" i="9"/>
  <c r="CP80" i="9"/>
  <c r="CP113" i="20"/>
  <c r="CP81" i="20"/>
  <c r="CP98" i="11"/>
  <c r="CP66" i="11"/>
  <c r="CP104" i="18"/>
  <c r="CP72" i="18"/>
  <c r="CP102" i="10"/>
  <c r="CP70" i="10"/>
  <c r="CP111" i="6"/>
  <c r="CP79" i="6"/>
  <c r="CP106" i="8"/>
  <c r="CP74" i="8"/>
  <c r="CP107" i="12"/>
  <c r="CP75" i="12"/>
  <c r="AK47" i="3"/>
  <c r="AK47" i="16"/>
  <c r="AI47" i="17"/>
  <c r="AJ15" i="17"/>
  <c r="CP15" i="17" s="1" a="1"/>
  <c r="CP15" i="17" s="1"/>
  <c r="CN90" i="8"/>
  <c r="CN58" i="8"/>
  <c r="CN90" i="2"/>
  <c r="CN58" i="2"/>
  <c r="CP124" i="15"/>
  <c r="CP127" i="15" s="1"/>
  <c r="CP120" i="15" s="1"/>
  <c r="CP88" i="15"/>
  <c r="CQ99" i="7"/>
  <c r="CQ67" i="7"/>
  <c r="CP121" i="17"/>
  <c r="CP89" i="17"/>
  <c r="CP124" i="5"/>
  <c r="CP127" i="5" s="1"/>
  <c r="CP120" i="5" s="1"/>
  <c r="CP88" i="5"/>
  <c r="CP124" i="20"/>
  <c r="CP127" i="20" s="1"/>
  <c r="CP120" i="20" s="1"/>
  <c r="CP88" i="20"/>
  <c r="CP121" i="9"/>
  <c r="CP89" i="9"/>
  <c r="CP114" i="14"/>
  <c r="CP82" i="14"/>
  <c r="CP102" i="2"/>
  <c r="CP70" i="2"/>
  <c r="CQ91" i="7"/>
  <c r="CQ59" i="7"/>
  <c r="CP93" i="13"/>
  <c r="CP61" i="13"/>
  <c r="CP103" i="3"/>
  <c r="CP71" i="3"/>
  <c r="CP110" i="9"/>
  <c r="CP78" i="9"/>
  <c r="CP110" i="5"/>
  <c r="CP78" i="5"/>
  <c r="CP112" i="11"/>
  <c r="CP80" i="11"/>
  <c r="CP101" i="7"/>
  <c r="CP69" i="7"/>
  <c r="CP112" i="2"/>
  <c r="CP80" i="2"/>
  <c r="CP103" i="15"/>
  <c r="CP71" i="15"/>
  <c r="CP96" i="15"/>
  <c r="CP64" i="15"/>
  <c r="CQ113" i="7"/>
  <c r="CQ81" i="7"/>
  <c r="CP119" i="3"/>
  <c r="CP87" i="3"/>
  <c r="CP110" i="4"/>
  <c r="CP78" i="4"/>
  <c r="CP92" i="19"/>
  <c r="CP60" i="19"/>
  <c r="CP102" i="3"/>
  <c r="CP70" i="3"/>
  <c r="CP91" i="17"/>
  <c r="CP59" i="17"/>
  <c r="CP113" i="15"/>
  <c r="CP81" i="15"/>
  <c r="CP119" i="1"/>
  <c r="CP87" i="1"/>
  <c r="CP116" i="5"/>
  <c r="CP84" i="5"/>
  <c r="CP117" i="11"/>
  <c r="CP85" i="11"/>
  <c r="CP106" i="2"/>
  <c r="CP74" i="2"/>
  <c r="CP103" i="14"/>
  <c r="CP71" i="14"/>
  <c r="CP103" i="10"/>
  <c r="CP71" i="10"/>
  <c r="CP94" i="16"/>
  <c r="CP62" i="16"/>
  <c r="CP108" i="17"/>
  <c r="CP76" i="17"/>
  <c r="CP117" i="8"/>
  <c r="CP85" i="8"/>
  <c r="CP108" i="1"/>
  <c r="CP76" i="1"/>
  <c r="CP99" i="14"/>
  <c r="CP67" i="14"/>
  <c r="CP95" i="21"/>
  <c r="CP63" i="21"/>
  <c r="CP99" i="11"/>
  <c r="CP67" i="11"/>
  <c r="CP109" i="3"/>
  <c r="CP77" i="3"/>
  <c r="CP99" i="5"/>
  <c r="CP67" i="5"/>
  <c r="CP119" i="17"/>
  <c r="CP87" i="17"/>
  <c r="CP93" i="7"/>
  <c r="CP61" i="7"/>
  <c r="CP99" i="1"/>
  <c r="CP67" i="1"/>
  <c r="CP96" i="21"/>
  <c r="CP64" i="21"/>
  <c r="CP113" i="12"/>
  <c r="CP81" i="12"/>
  <c r="CP93" i="12"/>
  <c r="CP61" i="12"/>
  <c r="CP97" i="11"/>
  <c r="CP65" i="11"/>
  <c r="CP108" i="14"/>
  <c r="CP76" i="14"/>
  <c r="CP91" i="13"/>
  <c r="CP59" i="13"/>
  <c r="CP96" i="18"/>
  <c r="CP64" i="18"/>
  <c r="CP117" i="14"/>
  <c r="CP85" i="14"/>
  <c r="CP98" i="20"/>
  <c r="CP66" i="20"/>
  <c r="CP119" i="16"/>
  <c r="CP87" i="16"/>
  <c r="CP104" i="10"/>
  <c r="CP72" i="10"/>
  <c r="CP92" i="1"/>
  <c r="CP60" i="1"/>
  <c r="CP117" i="19"/>
  <c r="CP85" i="19"/>
  <c r="CP111" i="21"/>
  <c r="CP79" i="21"/>
  <c r="CP102" i="15"/>
  <c r="CP70" i="15"/>
  <c r="CP92" i="5"/>
  <c r="CP60" i="5"/>
  <c r="CP97" i="18"/>
  <c r="CP65" i="18"/>
  <c r="CP110" i="20"/>
  <c r="CP78" i="20"/>
  <c r="CP117" i="1"/>
  <c r="CP85" i="1"/>
  <c r="CP91" i="8"/>
  <c r="CP59" i="8"/>
  <c r="CP91" i="20"/>
  <c r="CP59" i="20"/>
  <c r="CP102" i="4"/>
  <c r="CP70" i="4"/>
  <c r="CP119" i="7"/>
  <c r="CP87" i="7"/>
  <c r="CP115" i="7"/>
  <c r="CP83" i="7"/>
  <c r="CP101" i="1"/>
  <c r="CP69" i="1"/>
  <c r="CP96" i="6"/>
  <c r="CP64" i="6"/>
  <c r="CP116" i="12"/>
  <c r="CP84" i="12"/>
  <c r="CP106" i="6"/>
  <c r="CP74" i="6"/>
  <c r="CP97" i="13"/>
  <c r="CP65" i="13"/>
  <c r="CP98" i="8"/>
  <c r="CP66" i="8"/>
  <c r="CQ97" i="7"/>
  <c r="CQ65" i="7"/>
  <c r="CP110" i="14"/>
  <c r="CP78" i="14"/>
  <c r="CP91" i="15"/>
  <c r="CP59" i="15"/>
  <c r="CP100" i="10"/>
  <c r="CP68" i="10"/>
  <c r="CQ101" i="19"/>
  <c r="CQ69" i="19"/>
  <c r="CP112" i="16"/>
  <c r="CP80" i="16"/>
  <c r="CP115" i="5"/>
  <c r="CP83" i="5"/>
  <c r="CP93" i="17"/>
  <c r="CP61" i="17"/>
  <c r="CP94" i="12"/>
  <c r="CP62" i="12"/>
  <c r="CQ107" i="2"/>
  <c r="CQ75" i="2"/>
  <c r="CP109" i="2"/>
  <c r="CP77" i="2"/>
  <c r="CP119" i="18"/>
  <c r="CP87" i="18"/>
  <c r="CP114" i="15"/>
  <c r="CP82" i="15"/>
  <c r="CQ99" i="2"/>
  <c r="CQ67" i="2"/>
  <c r="CP103" i="20"/>
  <c r="CP71" i="20"/>
  <c r="CP119" i="4"/>
  <c r="CP87" i="4"/>
  <c r="CP110" i="21"/>
  <c r="CP78" i="21"/>
  <c r="CP116" i="17"/>
  <c r="CP84" i="17"/>
  <c r="CP97" i="6"/>
  <c r="CP65" i="6"/>
  <c r="CP97" i="1"/>
  <c r="CP65" i="1"/>
  <c r="CP115" i="8"/>
  <c r="CP83" i="8"/>
  <c r="CP106" i="16"/>
  <c r="CP74" i="16"/>
  <c r="CP110" i="19"/>
  <c r="CP78" i="19"/>
  <c r="CP104" i="5"/>
  <c r="CP72" i="5"/>
  <c r="CP109" i="4"/>
  <c r="CP77" i="4"/>
  <c r="CP114" i="11"/>
  <c r="CP82" i="11"/>
  <c r="CP100" i="20"/>
  <c r="CP68" i="20"/>
  <c r="CP112" i="21"/>
  <c r="CP80" i="21"/>
  <c r="CP115" i="6"/>
  <c r="CP83" i="6"/>
  <c r="CP107" i="4"/>
  <c r="CP75" i="4"/>
  <c r="CP103" i="4"/>
  <c r="CP71" i="4"/>
  <c r="CP100" i="7"/>
  <c r="CP68" i="7"/>
  <c r="CP105" i="2"/>
  <c r="CP73" i="2"/>
  <c r="CQ95" i="5"/>
  <c r="CQ63" i="5"/>
  <c r="AI47" i="8"/>
  <c r="AJ15" i="8"/>
  <c r="CP15" i="8" s="1" a="1"/>
  <c r="CP15" i="8" s="1"/>
  <c r="AI47" i="4"/>
  <c r="AJ15" i="4"/>
  <c r="CP15" i="4" s="1" a="1"/>
  <c r="CP15" i="4" s="1"/>
  <c r="CN90" i="20"/>
  <c r="CN58" i="20"/>
  <c r="AI47" i="15"/>
  <c r="AJ15" i="15"/>
  <c r="CP15" i="15" s="1" a="1"/>
  <c r="CP15" i="15" s="1"/>
  <c r="AI47" i="2"/>
  <c r="AJ15" i="2"/>
  <c r="CP15" i="2" s="1" a="1"/>
  <c r="CP15" i="2" s="1"/>
  <c r="CP90" i="3"/>
  <c r="CP58" i="3"/>
  <c r="CP90" i="16"/>
  <c r="CP58" i="16"/>
  <c r="CP90" i="1"/>
  <c r="CP58" i="1"/>
  <c r="CP90" i="9"/>
  <c r="CP58" i="9"/>
  <c r="CP90" i="19"/>
  <c r="CP58" i="19"/>
  <c r="AL26" i="18"/>
  <c r="CR26" i="18" s="1" a="1"/>
  <c r="CR26" i="18" s="1"/>
  <c r="AL26" i="6"/>
  <c r="CR26" i="6" s="1" a="1"/>
  <c r="CR26" i="6" s="1"/>
  <c r="AL44" i="8"/>
  <c r="CR44" i="8" s="1" a="1"/>
  <c r="CR44" i="8" s="1"/>
  <c r="AL36" i="13"/>
  <c r="CR36" i="13" s="1" a="1"/>
  <c r="CR36" i="13" s="1"/>
  <c r="AL44" i="12"/>
  <c r="CR44" i="12" s="1" a="1"/>
  <c r="CR44" i="12" s="1"/>
  <c r="AL20" i="20"/>
  <c r="CR20" i="20" s="1" a="1"/>
  <c r="CR20" i="20" s="1"/>
  <c r="AL25" i="9"/>
  <c r="CR25" i="9" s="1" a="1"/>
  <c r="CR25" i="9" s="1"/>
  <c r="AL41" i="11"/>
  <c r="CR41" i="11" s="1" a="1"/>
  <c r="CR41" i="11" s="1"/>
  <c r="AL30" i="16"/>
  <c r="CR30" i="16" s="1" a="1"/>
  <c r="CR30" i="16" s="1"/>
  <c r="AL31" i="15"/>
  <c r="CR31" i="15" s="1" a="1"/>
  <c r="CR31" i="15" s="1"/>
  <c r="AL37" i="3"/>
  <c r="CR37" i="3" s="1" a="1"/>
  <c r="CR37" i="3" s="1"/>
  <c r="AL27" i="11"/>
  <c r="CR27" i="11" s="1" a="1"/>
  <c r="CR27" i="11" s="1"/>
  <c r="AL32" i="7"/>
  <c r="CR32" i="7" s="1" a="1"/>
  <c r="CR32" i="7" s="1"/>
  <c r="AL17" i="7"/>
  <c r="CR17" i="7" s="1" a="1"/>
  <c r="CR17" i="7" s="1"/>
  <c r="AL40" i="9"/>
  <c r="CR40" i="9" s="1" a="1"/>
  <c r="CR40" i="9" s="1"/>
  <c r="AL25" i="8"/>
  <c r="CR25" i="8" s="1" a="1"/>
  <c r="CR25" i="8" s="1"/>
  <c r="AL42" i="13"/>
  <c r="CR42" i="13" s="1" a="1"/>
  <c r="CR42" i="13" s="1"/>
  <c r="AM34" i="8"/>
  <c r="CS34" i="8" s="1" a="1"/>
  <c r="CS34" i="8" s="1"/>
  <c r="AL35" i="16"/>
  <c r="CR35" i="16" s="1" a="1"/>
  <c r="CR35" i="16" s="1"/>
  <c r="AL31" i="21"/>
  <c r="CR31" i="21" s="1" a="1"/>
  <c r="CR31" i="21" s="1"/>
  <c r="AL19" i="10"/>
  <c r="CR19" i="10" s="1" a="1"/>
  <c r="CR19" i="10" s="1"/>
  <c r="AL33" i="16"/>
  <c r="CR33" i="16" s="1" a="1"/>
  <c r="CR33" i="16" s="1"/>
  <c r="AM19" i="18"/>
  <c r="CS19" i="18" s="1" a="1"/>
  <c r="CS19" i="18" s="1"/>
  <c r="AL29" i="19"/>
  <c r="CR29" i="19" s="1" a="1"/>
  <c r="CR29" i="19" s="1"/>
  <c r="AL37" i="13"/>
  <c r="CR37" i="13" s="1" a="1"/>
  <c r="CR37" i="13" s="1"/>
  <c r="AL21" i="12"/>
  <c r="CR21" i="12" s="1" a="1"/>
  <c r="CR21" i="12" s="1"/>
  <c r="AL44" i="2"/>
  <c r="CR44" i="2" s="1" a="1"/>
  <c r="CR44" i="2" s="1"/>
  <c r="AM42" i="3"/>
  <c r="CS42" i="3" s="1" a="1"/>
  <c r="CS42" i="3" s="1"/>
  <c r="AL23" i="21"/>
  <c r="CR23" i="21" s="1" a="1"/>
  <c r="CR23" i="21" s="1"/>
  <c r="AL22" i="5"/>
  <c r="CR22" i="5" s="1" a="1"/>
  <c r="CR22" i="5" s="1"/>
  <c r="AM17" i="3"/>
  <c r="CS17" i="3" s="1" a="1"/>
  <c r="CS17" i="3" s="1"/>
  <c r="AL17" i="2"/>
  <c r="CR17" i="2" s="1" a="1"/>
  <c r="CR17" i="2" s="1"/>
  <c r="AL22" i="9"/>
  <c r="CR22" i="9" s="1" a="1"/>
  <c r="CR22" i="9" s="1"/>
  <c r="AL41" i="15"/>
  <c r="CR41" i="15" s="1" a="1"/>
  <c r="CR41" i="15" s="1"/>
  <c r="AL26" i="9"/>
  <c r="CR26" i="9" s="1" a="1"/>
  <c r="CR26" i="9" s="1"/>
  <c r="AM20" i="6"/>
  <c r="CS20" i="6" s="1" a="1"/>
  <c r="CS20" i="6" s="1"/>
  <c r="AL43" i="3"/>
  <c r="CR43" i="3" s="1" a="1"/>
  <c r="CR43" i="3" s="1"/>
  <c r="AL34" i="20"/>
  <c r="CR34" i="20" s="1" a="1"/>
  <c r="CR34" i="20" s="1"/>
  <c r="AL35" i="17"/>
  <c r="CR35" i="17" s="1" a="1"/>
  <c r="CR35" i="17" s="1"/>
  <c r="AL17" i="12"/>
  <c r="CR17" i="12" s="1" a="1"/>
  <c r="CR17" i="12" s="1"/>
  <c r="AM31" i="5"/>
  <c r="CS31" i="5" s="1" a="1"/>
  <c r="CS31" i="5" s="1"/>
  <c r="AL37" i="5"/>
  <c r="CR37" i="5" s="1" a="1"/>
  <c r="CR37" i="5" s="1"/>
  <c r="AL31" i="17"/>
  <c r="CR31" i="17" s="1" a="1"/>
  <c r="CR31" i="17" s="1"/>
  <c r="AL37" i="19"/>
  <c r="CR37" i="19" s="1" a="1"/>
  <c r="CR37" i="19" s="1"/>
  <c r="AL26" i="4"/>
  <c r="CR26" i="4" s="1" a="1"/>
  <c r="CR26" i="4" s="1"/>
  <c r="AL29" i="9"/>
  <c r="CR29" i="9" s="1" a="1"/>
  <c r="CR29" i="9" s="1"/>
  <c r="AL39" i="7"/>
  <c r="CR39" i="7" s="1" a="1"/>
  <c r="CR39" i="7" s="1"/>
  <c r="AL33" i="21"/>
  <c r="CR33" i="21" s="1" a="1"/>
  <c r="CR33" i="21" s="1"/>
  <c r="AL30" i="8"/>
  <c r="CR30" i="8" s="1" a="1"/>
  <c r="CR30" i="8" s="1"/>
  <c r="AL41" i="9"/>
  <c r="CR41" i="9" s="1" a="1"/>
  <c r="CR41" i="9" s="1"/>
  <c r="AL29" i="16"/>
  <c r="CR29" i="16" s="1" a="1"/>
  <c r="CR29" i="16" s="1"/>
  <c r="AL39" i="8"/>
  <c r="CR39" i="8" s="1" a="1"/>
  <c r="CR39" i="8" s="1"/>
  <c r="AL32" i="10"/>
  <c r="CR32" i="10" s="1" a="1"/>
  <c r="CR32" i="10" s="1"/>
  <c r="AL33" i="6"/>
  <c r="CR33" i="6" s="1" a="1"/>
  <c r="CR33" i="6" s="1"/>
  <c r="AL35" i="11"/>
  <c r="CR35" i="11" s="1" a="1"/>
  <c r="CR35" i="11" s="1"/>
  <c r="AL39" i="5"/>
  <c r="CR39" i="5" s="1" a="1"/>
  <c r="CR39" i="5" s="1"/>
  <c r="AL41" i="10"/>
  <c r="CR41" i="10" s="1" a="1"/>
  <c r="CR41" i="10" s="1"/>
  <c r="AL39" i="12"/>
  <c r="CR39" i="12" s="1" a="1"/>
  <c r="CR39" i="12" s="1"/>
  <c r="AL34" i="19"/>
  <c r="CR34" i="19" s="1" a="1"/>
  <c r="CR34" i="19" s="1"/>
  <c r="AL32" i="13"/>
  <c r="CR32" i="13" s="1" a="1"/>
  <c r="CR32" i="13" s="1"/>
  <c r="AL28" i="13"/>
  <c r="CR28" i="13" s="1" a="1"/>
  <c r="CR28" i="13" s="1"/>
  <c r="AL43" i="12"/>
  <c r="CR43" i="12" s="1" a="1"/>
  <c r="CR43" i="12" s="1"/>
  <c r="AL25" i="15"/>
  <c r="CR25" i="15" s="1" a="1"/>
  <c r="CR25" i="15" s="1"/>
  <c r="AL43" i="11"/>
  <c r="CR43" i="11" s="1" a="1"/>
  <c r="CR43" i="11" s="1"/>
  <c r="AL26" i="15"/>
  <c r="CR26" i="15" s="1" a="1"/>
  <c r="CR26" i="15" s="1"/>
  <c r="AL26" i="2"/>
  <c r="CR26" i="2" s="1" a="1"/>
  <c r="CR26" i="2" s="1"/>
  <c r="AL37" i="14"/>
  <c r="CR37" i="14" s="1" a="1"/>
  <c r="CR37" i="14" s="1"/>
  <c r="AL16" i="18"/>
  <c r="CR16" i="18" s="1" a="1"/>
  <c r="CR16" i="18" s="1"/>
  <c r="AL28" i="17"/>
  <c r="CR28" i="17" s="1" a="1"/>
  <c r="CR28" i="17" s="1"/>
  <c r="AL39" i="2"/>
  <c r="CR39" i="2" s="1" a="1"/>
  <c r="CR39" i="2" s="1"/>
  <c r="AL26" i="12"/>
  <c r="CR26" i="12" s="1" a="1"/>
  <c r="CR26" i="12" s="1"/>
  <c r="AL20" i="7"/>
  <c r="CR20" i="7" s="1" a="1"/>
  <c r="CR20" i="7" s="1"/>
  <c r="AL22" i="19"/>
  <c r="CR22" i="19" s="1" a="1"/>
  <c r="CR22" i="19" s="1"/>
  <c r="AL33" i="18"/>
  <c r="CR33" i="18" s="1" a="1"/>
  <c r="CR33" i="18" s="1"/>
  <c r="AL32" i="18"/>
  <c r="CR32" i="18" s="1" a="1"/>
  <c r="CR32" i="18" s="1"/>
  <c r="AL31" i="1"/>
  <c r="CR31" i="1" s="1" a="1"/>
  <c r="CR31" i="1" s="1"/>
  <c r="AL24" i="21"/>
  <c r="CR24" i="21" s="1" a="1"/>
  <c r="CR24" i="21" s="1"/>
  <c r="AL37" i="8"/>
  <c r="CR37" i="8" s="1" a="1"/>
  <c r="CR37" i="8" s="1"/>
  <c r="AL30" i="20"/>
  <c r="CR30" i="20" s="1" a="1"/>
  <c r="CR30" i="20" s="1"/>
  <c r="AL26" i="20"/>
  <c r="CR26" i="20" s="1" a="1"/>
  <c r="CR26" i="20" s="1"/>
  <c r="AL23" i="3"/>
  <c r="CR23" i="3" s="1" a="1"/>
  <c r="CR23" i="3" s="1"/>
  <c r="AL31" i="11"/>
  <c r="CR31" i="11" s="1" a="1"/>
  <c r="CR31" i="11" s="1"/>
  <c r="AL34" i="18"/>
  <c r="CR34" i="18" s="1" a="1"/>
  <c r="CR34" i="18" s="1"/>
  <c r="AL20" i="1"/>
  <c r="CR20" i="1" s="1" a="1"/>
  <c r="CR20" i="1" s="1"/>
  <c r="AL18" i="10"/>
  <c r="CR18" i="10" s="1" a="1"/>
  <c r="CR18" i="10" s="1"/>
  <c r="AL29" i="4"/>
  <c r="CR29" i="4" s="1" a="1"/>
  <c r="CR29" i="4" s="1"/>
  <c r="AL36" i="20"/>
  <c r="CR36" i="20" s="1" a="1"/>
  <c r="CR36" i="20" s="1"/>
  <c r="AL40" i="4"/>
  <c r="CR40" i="4" s="1" a="1"/>
  <c r="CR40" i="4" s="1"/>
  <c r="AL18" i="8"/>
  <c r="CR18" i="8" s="1" a="1"/>
  <c r="CR18" i="8" s="1"/>
  <c r="AL25" i="13"/>
  <c r="CR25" i="13" s="1" a="1"/>
  <c r="CR25" i="13" s="1"/>
  <c r="AL44" i="6"/>
  <c r="CR44" i="6" s="1" a="1"/>
  <c r="CR44" i="6" s="1"/>
  <c r="AL34" i="6"/>
  <c r="CR34" i="6" s="1" a="1"/>
  <c r="CR34" i="6" s="1"/>
  <c r="AL21" i="13"/>
  <c r="CR21" i="13" s="1" a="1"/>
  <c r="CR21" i="13" s="1"/>
  <c r="AL19" i="15"/>
  <c r="CR19" i="15" s="1" a="1"/>
  <c r="CR19" i="15" s="1"/>
  <c r="AL22" i="4"/>
  <c r="CR22" i="4" s="1" a="1"/>
  <c r="CR22" i="4" s="1"/>
  <c r="AL29" i="13"/>
  <c r="CR29" i="13" s="1" a="1"/>
  <c r="CR29" i="13" s="1"/>
  <c r="AL36" i="8"/>
  <c r="CR36" i="8" s="1" a="1"/>
  <c r="CR36" i="8" s="1"/>
  <c r="AL33" i="4"/>
  <c r="CR33" i="4" s="1" a="1"/>
  <c r="CR33" i="4" s="1"/>
  <c r="AL21" i="17"/>
  <c r="CR21" i="17" s="1" a="1"/>
  <c r="CR21" i="17" s="1"/>
  <c r="AL24" i="6"/>
  <c r="CR24" i="6" s="1" a="1"/>
  <c r="CR24" i="6" s="1"/>
  <c r="AL35" i="18"/>
  <c r="CR35" i="18" s="1" a="1"/>
  <c r="CR35" i="18" s="1"/>
  <c r="AL38" i="10"/>
  <c r="CR38" i="10" s="1" a="1"/>
  <c r="CR38" i="10" s="1"/>
  <c r="AL35" i="6"/>
  <c r="CR35" i="6" s="1" a="1"/>
  <c r="CR35" i="6" s="1"/>
  <c r="AL15" i="19"/>
  <c r="CR15" i="19" s="1" a="1"/>
  <c r="CR15" i="19" s="1"/>
  <c r="AL18" i="3"/>
  <c r="CR18" i="3" s="1" a="1"/>
  <c r="CR18" i="3" s="1"/>
  <c r="AL37" i="20"/>
  <c r="CR37" i="20" s="1" a="1"/>
  <c r="CR37" i="20" s="1"/>
  <c r="AL42" i="9"/>
  <c r="CR42" i="9" s="1" a="1"/>
  <c r="CR42" i="9" s="1"/>
  <c r="AL41" i="20"/>
  <c r="CR41" i="20" s="1" a="1"/>
  <c r="CR41" i="20" s="1"/>
  <c r="AL17" i="6"/>
  <c r="CR17" i="6" s="1" a="1"/>
  <c r="CR17" i="6" s="1"/>
  <c r="AL39" i="1"/>
  <c r="CR39" i="1" s="1" a="1"/>
  <c r="CR39" i="1" s="1"/>
  <c r="AL29" i="14"/>
  <c r="CR29" i="14" s="1" a="1"/>
  <c r="CR29" i="14" s="1"/>
  <c r="AL16" i="3"/>
  <c r="CR16" i="3" s="1" a="1"/>
  <c r="CR16" i="3" s="1"/>
  <c r="AL35" i="1"/>
  <c r="CR35" i="1" s="1" a="1"/>
  <c r="CR35" i="1" s="1"/>
  <c r="AL24" i="9"/>
  <c r="CR24" i="9" s="1" a="1"/>
  <c r="CR24" i="9" s="1"/>
  <c r="AL35" i="13"/>
  <c r="CR35" i="13" s="1" a="1"/>
  <c r="CR35" i="13" s="1"/>
  <c r="AL23" i="16"/>
  <c r="CR23" i="16" s="1" a="1"/>
  <c r="CR23" i="16" s="1"/>
  <c r="AL26" i="5"/>
  <c r="CR26" i="5" s="1" a="1"/>
  <c r="CR26" i="5" s="1"/>
  <c r="AL31" i="12"/>
  <c r="CR31" i="12" s="1" a="1"/>
  <c r="CR31" i="12" s="1"/>
  <c r="AL32" i="15"/>
  <c r="CR32" i="15" s="1" a="1"/>
  <c r="CR32" i="15" s="1"/>
  <c r="AL25" i="18"/>
  <c r="CR25" i="18" s="1" a="1"/>
  <c r="CR25" i="18" s="1"/>
  <c r="AL33" i="2"/>
  <c r="CR33" i="2" s="1" a="1"/>
  <c r="CR33" i="2" s="1"/>
  <c r="AL16" i="11"/>
  <c r="CR16" i="11" s="1" a="1"/>
  <c r="CR16" i="11" s="1"/>
  <c r="AL30" i="15"/>
  <c r="CR30" i="15" s="1" a="1"/>
  <c r="CR30" i="15" s="1"/>
  <c r="AL19" i="20"/>
  <c r="CR19" i="20" s="1" a="1"/>
  <c r="CR19" i="20" s="1"/>
  <c r="AL19" i="5"/>
  <c r="CR19" i="5" s="1" a="1"/>
  <c r="CR19" i="5" s="1"/>
  <c r="AL42" i="12"/>
  <c r="CR42" i="12" s="1" a="1"/>
  <c r="CR42" i="12" s="1"/>
  <c r="AL43" i="2"/>
  <c r="CR43" i="2" s="1" a="1"/>
  <c r="CR43" i="2" s="1"/>
  <c r="AL28" i="19"/>
  <c r="CR28" i="19" s="1" a="1"/>
  <c r="CR28" i="19" s="1"/>
  <c r="AL29" i="1"/>
  <c r="CR29" i="1" s="1" a="1"/>
  <c r="CR29" i="1" s="1"/>
  <c r="AL21" i="2"/>
  <c r="CR21" i="2" s="1" a="1"/>
  <c r="CR21" i="2" s="1"/>
  <c r="AL36" i="14"/>
  <c r="CR36" i="14" s="1" a="1"/>
  <c r="CR36" i="14" s="1"/>
  <c r="AL20" i="8"/>
  <c r="CR20" i="8" s="1" a="1"/>
  <c r="CR20" i="8" s="1"/>
  <c r="AL19" i="1"/>
  <c r="CR19" i="1" s="1" a="1"/>
  <c r="CR19" i="1" s="1"/>
  <c r="AL27" i="7"/>
  <c r="CR27" i="7" s="1" a="1"/>
  <c r="CR27" i="7" s="1"/>
  <c r="AL31" i="4"/>
  <c r="CR31" i="4" s="1" a="1"/>
  <c r="CR31" i="4" s="1"/>
  <c r="AL24" i="12"/>
  <c r="CR24" i="12" s="1" a="1"/>
  <c r="CR24" i="12" s="1"/>
  <c r="AL17" i="11"/>
  <c r="CR17" i="11" s="1" a="1"/>
  <c r="CR17" i="11" s="1"/>
  <c r="AL44" i="11"/>
  <c r="CR44" i="11" s="1" a="1"/>
  <c r="CR44" i="11" s="1"/>
  <c r="AL27" i="8"/>
  <c r="CR27" i="8" s="1" a="1"/>
  <c r="CR27" i="8" s="1"/>
  <c r="AL22" i="14"/>
  <c r="CR22" i="14" s="1" a="1"/>
  <c r="CR22" i="14" s="1"/>
  <c r="AL42" i="10"/>
  <c r="CR42" i="10" s="1" a="1"/>
  <c r="CR42" i="10" s="1"/>
  <c r="AL29" i="20"/>
  <c r="CR29" i="20" s="1" a="1"/>
  <c r="CR29" i="20" s="1"/>
  <c r="AM38" i="6"/>
  <c r="CS38" i="6" s="1" a="1"/>
  <c r="CS38" i="6" s="1"/>
  <c r="AL24" i="16"/>
  <c r="CR24" i="16" s="1" a="1"/>
  <c r="CR24" i="16" s="1"/>
  <c r="AL41" i="13"/>
  <c r="CR41" i="13" s="1" a="1"/>
  <c r="CR41" i="13" s="1"/>
  <c r="AL23" i="1"/>
  <c r="CR23" i="1" s="1" a="1"/>
  <c r="CR23" i="1" s="1"/>
  <c r="AL33" i="3"/>
  <c r="CR33" i="3" s="1" a="1"/>
  <c r="CR33" i="3" s="1"/>
  <c r="AM37" i="17"/>
  <c r="CS37" i="17" s="1" a="1"/>
  <c r="CS37" i="17" s="1"/>
  <c r="AL18" i="18"/>
  <c r="CR18" i="18" s="1" a="1"/>
  <c r="CR18" i="18" s="1"/>
  <c r="AL32" i="17"/>
  <c r="CR32" i="17" s="1" a="1"/>
  <c r="CR32" i="17" s="1"/>
  <c r="AL21" i="7"/>
  <c r="CR21" i="7" s="1" a="1"/>
  <c r="CR21" i="7" s="1"/>
  <c r="AL43" i="5"/>
  <c r="CR43" i="5" s="1" a="1"/>
  <c r="CR43" i="5" s="1"/>
  <c r="AM39" i="9"/>
  <c r="CS39" i="9" s="1" a="1"/>
  <c r="CS39" i="9" s="1"/>
  <c r="AL44" i="19"/>
  <c r="CR44" i="19" s="1" a="1"/>
  <c r="CR44" i="19" s="1"/>
  <c r="AL40" i="3"/>
  <c r="CR40" i="3" s="1" a="1"/>
  <c r="CR40" i="3" s="1"/>
  <c r="AL31" i="9"/>
  <c r="CR31" i="9" s="1" a="1"/>
  <c r="CR31" i="9" s="1"/>
  <c r="AL23" i="10"/>
  <c r="CR23" i="10" s="1" a="1"/>
  <c r="CR23" i="10" s="1"/>
  <c r="AM24" i="7"/>
  <c r="CS24" i="7" s="1" a="1"/>
  <c r="CS24" i="7" s="1"/>
  <c r="AL38" i="21"/>
  <c r="CR38" i="21" s="1" a="1"/>
  <c r="CR38" i="21" s="1"/>
  <c r="AL18" i="6"/>
  <c r="CR18" i="6" s="1" a="1"/>
  <c r="CR18" i="6" s="1"/>
  <c r="AL38" i="11"/>
  <c r="CR38" i="11" s="1" a="1"/>
  <c r="CR38" i="11" s="1"/>
  <c r="AL23" i="5"/>
  <c r="CR23" i="5" s="1" a="1"/>
  <c r="CR23" i="5" s="1"/>
  <c r="AL32" i="3"/>
  <c r="CR32" i="3" s="1" a="1"/>
  <c r="CR32" i="3" s="1"/>
  <c r="AL17" i="9"/>
  <c r="CR17" i="9" s="1" a="1"/>
  <c r="CR17" i="9" s="1"/>
  <c r="AL27" i="9"/>
  <c r="CR27" i="9" s="1" a="1"/>
  <c r="CR27" i="9" s="1"/>
  <c r="AL21" i="10"/>
  <c r="CR21" i="10" s="1" a="1"/>
  <c r="CR21" i="10" s="1"/>
  <c r="AL41" i="7"/>
  <c r="CR41" i="7" s="1" a="1"/>
  <c r="CR41" i="7" s="1"/>
  <c r="AL19" i="11"/>
  <c r="CR19" i="11" s="1" a="1"/>
  <c r="CR19" i="11" s="1"/>
  <c r="AL29" i="15"/>
  <c r="CR29" i="15" s="1" a="1"/>
  <c r="CR29" i="15" s="1"/>
  <c r="AL21" i="11"/>
  <c r="CR21" i="11" s="1" a="1"/>
  <c r="CR21" i="11" s="1"/>
  <c r="AL30" i="10"/>
  <c r="CR30" i="10" s="1" a="1"/>
  <c r="CR30" i="10" s="1"/>
  <c r="AL43" i="9"/>
  <c r="CR43" i="9" s="1" a="1"/>
  <c r="CR43" i="9" s="1"/>
  <c r="AL34" i="13"/>
  <c r="CR34" i="13" s="1" a="1"/>
  <c r="CR34" i="13" s="1"/>
  <c r="AL23" i="17"/>
  <c r="CR23" i="17" s="1" a="1"/>
  <c r="CR23" i="17" s="1"/>
  <c r="AL31" i="13"/>
  <c r="CR31" i="13" s="1" a="1"/>
  <c r="CR31" i="13" s="1"/>
  <c r="AL29" i="3"/>
  <c r="CR29" i="3" s="1" a="1"/>
  <c r="CR29" i="3" s="1"/>
  <c r="AL39" i="13"/>
  <c r="CR39" i="13" s="1" a="1"/>
  <c r="CR39" i="13" s="1"/>
  <c r="AL28" i="16"/>
  <c r="CR28" i="16" s="1" a="1"/>
  <c r="CR28" i="16" s="1"/>
  <c r="AL25" i="19"/>
  <c r="CR25" i="19" s="1" a="1"/>
  <c r="CR25" i="19" s="1"/>
  <c r="AL22" i="16"/>
  <c r="CR22" i="16" s="1" a="1"/>
  <c r="CR22" i="16" s="1"/>
  <c r="AL43" i="16"/>
  <c r="CR43" i="16" s="1" a="1"/>
  <c r="CR43" i="16" s="1"/>
  <c r="AL33" i="15"/>
  <c r="CR33" i="15" s="1" a="1"/>
  <c r="CR33" i="15" s="1"/>
  <c r="AL36" i="2"/>
  <c r="CR36" i="2" s="1" a="1"/>
  <c r="CR36" i="2" s="1"/>
  <c r="AL27" i="21"/>
  <c r="CR27" i="21" s="1" a="1"/>
  <c r="CR27" i="21" s="1"/>
  <c r="AL28" i="6"/>
  <c r="CR28" i="6" s="1" a="1"/>
  <c r="CR28" i="6" s="1"/>
  <c r="AL30" i="19"/>
  <c r="CR30" i="19" s="1" a="1"/>
  <c r="CR30" i="19" s="1"/>
  <c r="AL30" i="17"/>
  <c r="CR30" i="17" s="1" a="1"/>
  <c r="CR30" i="17" s="1"/>
  <c r="AL18" i="9"/>
  <c r="CR18" i="9" s="1" a="1"/>
  <c r="CR18" i="9" s="1"/>
  <c r="AL17" i="15"/>
  <c r="CR17" i="15" s="1" a="1"/>
  <c r="CR17" i="15" s="1"/>
  <c r="AL23" i="19"/>
  <c r="CR23" i="19" s="1" a="1"/>
  <c r="CR23" i="19" s="1"/>
  <c r="AL32" i="19"/>
  <c r="CR32" i="19" s="1" a="1"/>
  <c r="CR32" i="19" s="1"/>
  <c r="AL33" i="11"/>
  <c r="CR33" i="11" s="1" a="1"/>
  <c r="CR33" i="11" s="1"/>
  <c r="AL27" i="16"/>
  <c r="CR27" i="16" s="1" a="1"/>
  <c r="CR27" i="16" s="1"/>
  <c r="AL21" i="19"/>
  <c r="CR21" i="19" s="1" a="1"/>
  <c r="CR21" i="19" s="1"/>
  <c r="AL38" i="16"/>
  <c r="CR38" i="16" s="1" a="1"/>
  <c r="CR38" i="16" s="1"/>
  <c r="AL26" i="21"/>
  <c r="CR26" i="21" s="1" a="1"/>
  <c r="CR26" i="21" s="1"/>
  <c r="AL18" i="4"/>
  <c r="CR18" i="4" s="1" a="1"/>
  <c r="CR18" i="4" s="1"/>
  <c r="AL34" i="15"/>
  <c r="CR34" i="15" s="1" a="1"/>
  <c r="CR34" i="15" s="1"/>
  <c r="AL41" i="2"/>
  <c r="CR41" i="2" s="1" a="1"/>
  <c r="CR41" i="2" s="1"/>
  <c r="AL22" i="8"/>
  <c r="CR22" i="8" s="1" a="1"/>
  <c r="CR22" i="8" s="1"/>
  <c r="AL28" i="21"/>
  <c r="CR28" i="21" s="1" a="1"/>
  <c r="CR28" i="21" s="1"/>
  <c r="AL41" i="1"/>
  <c r="CR41" i="1" s="1" a="1"/>
  <c r="CR41" i="1" s="1"/>
  <c r="AL39" i="19"/>
  <c r="CR39" i="19" s="1" a="1"/>
  <c r="CR39" i="19" s="1"/>
  <c r="AL24" i="10"/>
  <c r="CR24" i="10" s="1" a="1"/>
  <c r="CR24" i="10" s="1"/>
  <c r="AL23" i="7"/>
  <c r="CR23" i="7" s="1" a="1"/>
  <c r="CR23" i="7" s="1"/>
  <c r="AL35" i="3"/>
  <c r="CR35" i="3" s="1" a="1"/>
  <c r="CR35" i="3" s="1"/>
  <c r="AL33" i="10"/>
  <c r="CR33" i="10" s="1" a="1"/>
  <c r="CR33" i="10" s="1"/>
  <c r="AL20" i="16"/>
  <c r="CR20" i="16" s="1" a="1"/>
  <c r="CR20" i="16" s="1"/>
  <c r="AL32" i="5"/>
  <c r="CR32" i="5" s="1" a="1"/>
  <c r="CR32" i="5" s="1"/>
  <c r="AL32" i="20"/>
  <c r="CR32" i="20" s="1" a="1"/>
  <c r="CR32" i="20" s="1"/>
  <c r="AL35" i="12"/>
  <c r="CR35" i="12" s="1" a="1"/>
  <c r="CR35" i="12" s="1"/>
  <c r="AL41" i="14"/>
  <c r="CR41" i="14" s="1" a="1"/>
  <c r="CR41" i="14" s="1"/>
  <c r="AL27" i="19"/>
  <c r="CR27" i="19" s="1" a="1"/>
  <c r="CR27" i="19" s="1"/>
  <c r="AM19" i="9"/>
  <c r="CS19" i="9" s="1" a="1"/>
  <c r="CS19" i="9" s="1"/>
  <c r="AL32" i="14"/>
  <c r="CR32" i="14" s="1" a="1"/>
  <c r="CR32" i="14" s="1"/>
  <c r="AL40" i="17"/>
  <c r="CR40" i="17" s="1" a="1"/>
  <c r="CR40" i="17" s="1"/>
  <c r="AL34" i="21"/>
  <c r="CR34" i="21" s="1" a="1"/>
  <c r="CR34" i="21" s="1"/>
  <c r="AL33" i="9"/>
  <c r="CR33" i="9" s="1" a="1"/>
  <c r="CR33" i="9" s="1"/>
  <c r="AL28" i="2"/>
  <c r="CR28" i="2" s="1" a="1"/>
  <c r="CR28" i="2" s="1"/>
  <c r="AL26" i="16"/>
  <c r="CR26" i="16" s="1" a="1"/>
  <c r="CR26" i="16" s="1"/>
  <c r="AL29" i="11"/>
  <c r="CR29" i="11" s="1" a="1"/>
  <c r="CR29" i="11" s="1"/>
  <c r="AL30" i="11"/>
  <c r="CR30" i="11" s="1" a="1"/>
  <c r="CR30" i="11" s="1"/>
  <c r="AL41" i="8"/>
  <c r="CR41" i="8" s="1" a="1"/>
  <c r="CR41" i="8" s="1"/>
  <c r="AL20" i="18"/>
  <c r="CR20" i="18" s="1" a="1"/>
  <c r="CR20" i="18" s="1"/>
  <c r="AL24" i="18"/>
  <c r="CR24" i="18" s="1" a="1"/>
  <c r="CR24" i="18" s="1"/>
  <c r="AL27" i="14"/>
  <c r="CR27" i="14" s="1" a="1"/>
  <c r="CR27" i="14" s="1"/>
  <c r="AL24" i="13"/>
  <c r="CR24" i="13" s="1" a="1"/>
  <c r="CR24" i="13" s="1"/>
  <c r="AL22" i="20"/>
  <c r="CR22" i="20" s="1" a="1"/>
  <c r="CR22" i="20" s="1"/>
  <c r="AL18" i="20"/>
  <c r="CR18" i="20" s="1" a="1"/>
  <c r="CR18" i="20" s="1"/>
  <c r="AL21" i="16"/>
  <c r="CR21" i="16" s="1" a="1"/>
  <c r="CR21" i="16" s="1"/>
  <c r="AL18" i="15"/>
  <c r="CR18" i="15" s="1" a="1"/>
  <c r="CR18" i="15" s="1"/>
  <c r="AL25" i="5"/>
  <c r="CR25" i="5" s="1" a="1"/>
  <c r="CR25" i="5" s="1"/>
  <c r="AL32" i="1"/>
  <c r="CR32" i="1" s="1" a="1"/>
  <c r="CR32" i="1" s="1"/>
  <c r="AL44" i="21"/>
  <c r="CR44" i="21" s="1" a="1"/>
  <c r="CR44" i="21" s="1"/>
  <c r="AL23" i="18"/>
  <c r="CR23" i="18" s="1" a="1"/>
  <c r="CR23" i="18" s="1"/>
  <c r="AL20" i="17"/>
  <c r="CR20" i="17" s="1" a="1"/>
  <c r="CR20" i="17" s="1"/>
  <c r="AL32" i="8"/>
  <c r="CR32" i="8" s="1" a="1"/>
  <c r="CR32" i="8" s="1"/>
  <c r="AL37" i="9"/>
  <c r="CR37" i="9" s="1" a="1"/>
  <c r="CR37" i="9" s="1"/>
  <c r="AL38" i="2"/>
  <c r="CR38" i="2" s="1" a="1"/>
  <c r="CR38" i="2" s="1"/>
  <c r="AL38" i="20"/>
  <c r="CR38" i="20" s="1" a="1"/>
  <c r="CR38" i="20" s="1"/>
  <c r="AL40" i="20"/>
  <c r="CR40" i="20" s="1" a="1"/>
  <c r="CR40" i="20" s="1"/>
  <c r="AL23" i="11"/>
  <c r="CR23" i="11" s="1" a="1"/>
  <c r="CR23" i="11" s="1"/>
  <c r="AL17" i="14"/>
  <c r="CR17" i="14" s="1" a="1"/>
  <c r="CR17" i="14" s="1"/>
  <c r="AL40" i="1"/>
  <c r="CR40" i="1" s="1" a="1"/>
  <c r="CR40" i="1" s="1"/>
  <c r="AL15" i="3"/>
  <c r="CR15" i="3" s="1" a="1"/>
  <c r="CR15" i="3" s="1"/>
  <c r="AL21" i="4"/>
  <c r="CR21" i="4" s="1" a="1"/>
  <c r="CR21" i="4" s="1"/>
  <c r="AL29" i="18"/>
  <c r="CR29" i="18" s="1" a="1"/>
  <c r="CR29" i="18" s="1"/>
  <c r="AL29" i="6"/>
  <c r="CR29" i="6" s="1" a="1"/>
  <c r="CR29" i="6" s="1"/>
  <c r="AL27" i="10"/>
  <c r="CR27" i="10" s="1" a="1"/>
  <c r="CR27" i="10" s="1"/>
  <c r="AL21" i="9"/>
  <c r="CR21" i="9" s="1" a="1"/>
  <c r="CR21" i="9" s="1"/>
  <c r="AL36" i="6"/>
  <c r="CR36" i="6" s="1" a="1"/>
  <c r="CR36" i="6" s="1"/>
  <c r="AL31" i="20"/>
  <c r="CR31" i="20" s="1" a="1"/>
  <c r="CR31" i="20" s="1"/>
  <c r="AL31" i="8"/>
  <c r="CR31" i="8" s="1" a="1"/>
  <c r="CR31" i="8" s="1"/>
  <c r="AL17" i="13"/>
  <c r="CR17" i="13" s="1" a="1"/>
  <c r="CR17" i="13" s="1"/>
  <c r="AL38" i="3"/>
  <c r="CR38" i="3" s="1" a="1"/>
  <c r="CR38" i="3" s="1"/>
  <c r="AL25" i="1"/>
  <c r="CR25" i="1" s="1" a="1"/>
  <c r="CR25" i="1" s="1"/>
  <c r="AL18" i="14"/>
  <c r="CR18" i="14" s="1" a="1"/>
  <c r="CR18" i="14" s="1"/>
  <c r="AL43" i="14"/>
  <c r="CR43" i="14" s="1" a="1"/>
  <c r="CR43" i="14" s="1"/>
  <c r="AL16" i="6"/>
  <c r="CR16" i="6" s="1" a="1"/>
  <c r="CR16" i="6" s="1"/>
  <c r="AL32" i="12"/>
  <c r="CR32" i="12" s="1" a="1"/>
  <c r="CR32" i="12" s="1"/>
  <c r="AL27" i="12"/>
  <c r="CR27" i="12" s="1" a="1"/>
  <c r="CR27" i="12" s="1"/>
  <c r="AM22" i="21"/>
  <c r="CS22" i="21" s="1" a="1"/>
  <c r="CS22" i="21" s="1"/>
  <c r="AL39" i="18"/>
  <c r="CR39" i="18" s="1" a="1"/>
  <c r="CR39" i="18" s="1"/>
  <c r="AL42" i="2"/>
  <c r="CR42" i="2" s="1" a="1"/>
  <c r="CR42" i="2" s="1"/>
  <c r="AL30" i="18"/>
  <c r="CR30" i="18" s="1" a="1"/>
  <c r="CR30" i="18" s="1"/>
  <c r="AL21" i="14"/>
  <c r="CR21" i="14" s="1" a="1"/>
  <c r="CR21" i="14" s="1"/>
  <c r="AL33" i="20"/>
  <c r="CR33" i="20" s="1" a="1"/>
  <c r="CR33" i="20" s="1"/>
  <c r="AL28" i="5"/>
  <c r="CR28" i="5" s="1" a="1"/>
  <c r="CR28" i="5" s="1"/>
  <c r="AL24" i="20"/>
  <c r="CR24" i="20" s="1" a="1"/>
  <c r="CR24" i="20" s="1"/>
  <c r="AL15" i="16"/>
  <c r="CR15" i="16" s="1" a="1"/>
  <c r="CR15" i="16" s="1"/>
  <c r="AM31" i="10"/>
  <c r="CS31" i="10" s="1" a="1"/>
  <c r="CS31" i="10" s="1"/>
  <c r="AL30" i="1"/>
  <c r="CR30" i="1" s="1" a="1"/>
  <c r="CR30" i="1" s="1"/>
  <c r="AL16" i="9"/>
  <c r="CR16" i="9" s="1" a="1"/>
  <c r="CR16" i="9" s="1"/>
  <c r="AL17" i="18"/>
  <c r="CR17" i="18" s="1" a="1"/>
  <c r="CR17" i="18" s="1"/>
  <c r="AM17" i="20"/>
  <c r="CS17" i="20" s="1" a="1"/>
  <c r="CS17" i="20" s="1"/>
  <c r="AL42" i="4"/>
  <c r="CR42" i="4" s="1" a="1"/>
  <c r="CR42" i="4" s="1"/>
  <c r="AL23" i="12"/>
  <c r="CR23" i="12" s="1" a="1"/>
  <c r="CR23" i="12" s="1"/>
  <c r="AL30" i="13"/>
  <c r="CR30" i="13" s="1" a="1"/>
  <c r="CR30" i="13" s="1"/>
  <c r="AL43" i="19"/>
  <c r="CR43" i="19" s="1" a="1"/>
  <c r="CR43" i="19" s="1"/>
  <c r="AM27" i="6"/>
  <c r="CS27" i="6" s="1" a="1"/>
  <c r="CS27" i="6" s="1"/>
  <c r="AL38" i="8"/>
  <c r="CR38" i="8" s="1" a="1"/>
  <c r="CR38" i="8" s="1"/>
  <c r="AL22" i="15"/>
  <c r="CR22" i="15" s="1" a="1"/>
  <c r="CR22" i="15" s="1"/>
  <c r="AL24" i="15"/>
  <c r="CR24" i="15" s="1" a="1"/>
  <c r="CR24" i="15" s="1"/>
  <c r="AL21" i="1"/>
  <c r="CR21" i="1" s="1" a="1"/>
  <c r="CR21" i="1" s="1"/>
  <c r="AL20" i="2"/>
  <c r="CR20" i="2" s="1" a="1"/>
  <c r="CR20" i="2" s="1"/>
  <c r="AL40" i="10"/>
  <c r="CR40" i="10" s="1" a="1"/>
  <c r="CR40" i="10" s="1"/>
  <c r="AL35" i="2"/>
  <c r="CR35" i="2" s="1" a="1"/>
  <c r="CR35" i="2" s="1"/>
  <c r="AL26" i="17"/>
  <c r="CR26" i="17" s="1" a="1"/>
  <c r="CR26" i="17" s="1"/>
  <c r="AL36" i="11"/>
  <c r="CR36" i="11" s="1" a="1"/>
  <c r="CR36" i="11" s="1"/>
  <c r="AL40" i="16"/>
  <c r="CR40" i="16" s="1" a="1"/>
  <c r="CR40" i="16" s="1"/>
  <c r="AL34" i="12"/>
  <c r="CR34" i="12" s="1" a="1"/>
  <c r="CR34" i="12" s="1"/>
  <c r="AL37" i="4"/>
  <c r="CR37" i="4" s="1" a="1"/>
  <c r="CR37" i="4" s="1"/>
  <c r="AL20" i="19"/>
  <c r="CR20" i="19" s="1" a="1"/>
  <c r="CR20" i="19" s="1"/>
  <c r="AL16" i="16"/>
  <c r="CR16" i="16" s="1" a="1"/>
  <c r="CR16" i="16" s="1"/>
  <c r="AL23" i="2"/>
  <c r="CR23" i="2" s="1" a="1"/>
  <c r="CR23" i="2" s="1"/>
  <c r="AL31" i="14"/>
  <c r="CR31" i="14" s="1" a="1"/>
  <c r="CR31" i="14" s="1"/>
  <c r="AL39" i="6"/>
  <c r="CR39" i="6" s="1" a="1"/>
  <c r="CR39" i="6" s="1"/>
  <c r="AL43" i="21"/>
  <c r="CR43" i="21" s="1" a="1"/>
  <c r="CR43" i="21" s="1"/>
  <c r="AL42" i="17"/>
  <c r="CR42" i="17" s="1" a="1"/>
  <c r="CR42" i="17" s="1"/>
  <c r="AL20" i="14"/>
  <c r="CR20" i="14" s="1" a="1"/>
  <c r="CR20" i="14" s="1"/>
  <c r="AL25" i="16"/>
  <c r="CR25" i="16" s="1" a="1"/>
  <c r="CR25" i="16" s="1"/>
  <c r="AL38" i="9"/>
  <c r="CR38" i="9" s="1" a="1"/>
  <c r="CR38" i="9" s="1"/>
  <c r="AL16" i="21"/>
  <c r="CR16" i="21" s="1" a="1"/>
  <c r="CR16" i="21" s="1"/>
  <c r="AL36" i="19"/>
  <c r="CR36" i="19" s="1" a="1"/>
  <c r="CR36" i="19" s="1"/>
  <c r="AL19" i="4"/>
  <c r="CR19" i="4" s="1" a="1"/>
  <c r="CR19" i="4" s="1"/>
  <c r="AL27" i="18"/>
  <c r="CR27" i="18" s="1" a="1"/>
  <c r="CR27" i="18" s="1"/>
  <c r="AL16" i="12"/>
  <c r="CR16" i="12" s="1" a="1"/>
  <c r="CR16" i="12" s="1"/>
  <c r="AL36" i="9"/>
  <c r="CR36" i="9" s="1" a="1"/>
  <c r="CR36" i="9" s="1"/>
  <c r="AL21" i="20"/>
  <c r="CR21" i="20" s="1" a="1"/>
  <c r="CR21" i="20" s="1"/>
  <c r="AL39" i="14"/>
  <c r="CR39" i="14" s="1" a="1"/>
  <c r="CR39" i="14" s="1"/>
  <c r="AL42" i="5"/>
  <c r="CR42" i="5" s="1" a="1"/>
  <c r="CR42" i="5" s="1"/>
  <c r="AL27" i="2"/>
  <c r="CR27" i="2" s="1" a="1"/>
  <c r="CR27" i="2" s="1"/>
  <c r="AL15" i="1"/>
  <c r="CR15" i="1" s="1" a="1"/>
  <c r="CR15" i="1" s="1"/>
  <c r="AL25" i="17"/>
  <c r="CR25" i="17" s="1" a="1"/>
  <c r="CR25" i="17" s="1"/>
  <c r="AM16" i="7"/>
  <c r="CS16" i="7" s="1" a="1"/>
  <c r="CS16" i="7" s="1"/>
  <c r="AL33" i="7"/>
  <c r="CR33" i="7" s="1" a="1"/>
  <c r="CR33" i="7" s="1"/>
  <c r="AL18" i="13"/>
  <c r="CR18" i="13" s="1" a="1"/>
  <c r="CR18" i="13" s="1"/>
  <c r="AL32" i="6"/>
  <c r="CR32" i="6" s="1" a="1"/>
  <c r="CR32" i="6" s="1"/>
  <c r="AL28" i="3"/>
  <c r="CR28" i="3" s="1" a="1"/>
  <c r="CR28" i="3" s="1"/>
  <c r="AM41" i="19"/>
  <c r="CS41" i="19" s="1" a="1"/>
  <c r="CS41" i="19" s="1"/>
  <c r="AL35" i="9"/>
  <c r="CR35" i="9" s="1" a="1"/>
  <c r="CR35" i="9" s="1"/>
  <c r="AL23" i="9"/>
  <c r="CR23" i="9" s="1" a="1"/>
  <c r="CR23" i="9" s="1"/>
  <c r="AL35" i="5"/>
  <c r="CR35" i="5" s="1" a="1"/>
  <c r="CR35" i="5" s="1"/>
  <c r="AM19" i="6"/>
  <c r="CS19" i="6" s="1" a="1"/>
  <c r="CS19" i="6" s="1"/>
  <c r="AL37" i="11"/>
  <c r="CR37" i="11" s="1" a="1"/>
  <c r="CR37" i="11" s="1"/>
  <c r="AL42" i="21"/>
  <c r="CR42" i="21" s="1" a="1"/>
  <c r="CR42" i="21" s="1"/>
  <c r="AL26" i="7"/>
  <c r="CR26" i="7" s="1" a="1"/>
  <c r="CR26" i="7" s="1"/>
  <c r="AL27" i="13"/>
  <c r="CR27" i="13" s="1" a="1"/>
  <c r="CR27" i="13" s="1"/>
  <c r="AL37" i="2"/>
  <c r="CR37" i="2" s="1" a="1"/>
  <c r="CR37" i="2" s="1"/>
  <c r="AM42" i="7"/>
  <c r="CS42" i="7" s="1" a="1"/>
  <c r="CS42" i="7" s="1"/>
  <c r="AL28" i="15"/>
  <c r="CR28" i="15" s="1" a="1"/>
  <c r="CR28" i="15" s="1"/>
  <c r="AM38" i="14"/>
  <c r="CS38" i="14" s="1" a="1"/>
  <c r="CS38" i="14" s="1"/>
  <c r="AL21" i="15"/>
  <c r="CR21" i="15" s="1" a="1"/>
  <c r="CR21" i="15" s="1"/>
  <c r="AM38" i="7"/>
  <c r="CS38" i="7" s="1" a="1"/>
  <c r="CS38" i="7" s="1"/>
  <c r="AL22" i="17"/>
  <c r="CR22" i="17" s="1" a="1"/>
  <c r="CR22" i="17" s="1"/>
  <c r="AL44" i="3"/>
  <c r="CR44" i="3" s="1" a="1"/>
  <c r="CR44" i="3" s="1"/>
  <c r="AL43" i="8"/>
  <c r="CR43" i="8" s="1" a="1"/>
  <c r="CR43" i="8" s="1"/>
  <c r="AL35" i="4"/>
  <c r="CR35" i="4" s="1" a="1"/>
  <c r="CR35" i="4" s="1"/>
  <c r="AL24" i="19"/>
  <c r="CR24" i="19" s="1" a="1"/>
  <c r="CR24" i="19" s="1"/>
  <c r="AL43" i="4"/>
  <c r="CR43" i="4" s="1" a="1"/>
  <c r="CR43" i="4" s="1"/>
  <c r="AL17" i="19"/>
  <c r="CR17" i="19" s="1" a="1"/>
  <c r="CR17" i="19" s="1"/>
  <c r="AL23" i="13"/>
  <c r="CR23" i="13" s="1" a="1"/>
  <c r="CR23" i="13" s="1"/>
  <c r="AL27" i="3"/>
  <c r="CR27" i="3" s="1" a="1"/>
  <c r="CR27" i="3" s="1"/>
  <c r="AL18" i="21"/>
  <c r="CR18" i="21" s="1" a="1"/>
  <c r="CR18" i="21" s="1"/>
  <c r="AL16" i="17"/>
  <c r="CR16" i="17" s="1" a="1"/>
  <c r="CR16" i="17" s="1"/>
  <c r="AL19" i="21"/>
  <c r="CR19" i="21" s="1" a="1"/>
  <c r="CR19" i="21" s="1"/>
  <c r="AL38" i="15"/>
  <c r="CR38" i="15" s="1" a="1"/>
  <c r="CR38" i="15" s="1"/>
  <c r="AL17" i="4"/>
  <c r="CR17" i="4" s="1" a="1"/>
  <c r="CR17" i="4" s="1"/>
  <c r="AL44" i="1"/>
  <c r="CR44" i="1" s="1" a="1"/>
  <c r="CR44" i="1" s="1"/>
  <c r="AL44" i="15"/>
  <c r="CR44" i="15" s="1" a="1"/>
  <c r="CR44" i="15" s="1"/>
  <c r="AL41" i="5"/>
  <c r="CR41" i="5" s="1" a="1"/>
  <c r="CR41" i="5" s="1"/>
  <c r="AL36" i="5"/>
  <c r="CR36" i="5" s="1" a="1"/>
  <c r="CR36" i="5" s="1"/>
  <c r="AL42" i="11"/>
  <c r="CR42" i="11" s="1" a="1"/>
  <c r="CR42" i="11" s="1"/>
  <c r="AL26" i="8"/>
  <c r="CR26" i="8" s="1" a="1"/>
  <c r="CR26" i="8" s="1"/>
  <c r="AL31" i="2"/>
  <c r="CR31" i="2" s="1" a="1"/>
  <c r="CR31" i="2" s="1"/>
  <c r="AL26" i="11"/>
  <c r="CR26" i="11" s="1" a="1"/>
  <c r="CR26" i="11" s="1"/>
  <c r="AL28" i="14"/>
  <c r="CR28" i="14" s="1" a="1"/>
  <c r="CR28" i="14" s="1"/>
  <c r="AL25" i="2"/>
  <c r="CR25" i="2" s="1" a="1"/>
  <c r="CR25" i="2" s="1"/>
  <c r="AL28" i="10"/>
  <c r="CR28" i="10" s="1" a="1"/>
  <c r="CR28" i="10" s="1"/>
  <c r="AL38" i="4"/>
  <c r="CR38" i="4" s="1" a="1"/>
  <c r="CR38" i="4" s="1"/>
  <c r="AL19" i="16"/>
  <c r="CR19" i="16" s="1" a="1"/>
  <c r="CR19" i="16" s="1"/>
  <c r="AL39" i="20"/>
  <c r="CR39" i="20" s="1" a="1"/>
  <c r="CR39" i="20" s="1"/>
  <c r="AL33" i="17"/>
  <c r="CR33" i="17" s="1" a="1"/>
  <c r="CR33" i="17" s="1"/>
  <c r="AL30" i="12"/>
  <c r="CR30" i="12" s="1" a="1"/>
  <c r="CR30" i="12" s="1"/>
  <c r="AL42" i="8"/>
  <c r="CR42" i="8" s="1" a="1"/>
  <c r="CR42" i="8" s="1"/>
  <c r="AL18" i="19"/>
  <c r="CR18" i="19" s="1" a="1"/>
  <c r="CR18" i="19" s="1"/>
  <c r="AL33" i="1"/>
  <c r="CR33" i="1" s="1" a="1"/>
  <c r="CR33" i="1" s="1"/>
  <c r="AL29" i="17"/>
  <c r="CR29" i="17" s="1" a="1"/>
  <c r="CR29" i="17" s="1"/>
  <c r="AL24" i="14"/>
  <c r="CR24" i="14" s="1" a="1"/>
  <c r="CR24" i="14" s="1"/>
  <c r="AL28" i="11"/>
  <c r="CR28" i="11" s="1" a="1"/>
  <c r="CR28" i="11" s="1"/>
  <c r="AL20" i="21"/>
  <c r="CR20" i="21" s="1" a="1"/>
  <c r="CR20" i="21" s="1"/>
  <c r="AL30" i="3"/>
  <c r="CR30" i="3" s="1" a="1"/>
  <c r="CR30" i="3" s="1"/>
  <c r="AL24" i="11"/>
  <c r="CR24" i="11" s="1" a="1"/>
  <c r="CR24" i="11" s="1"/>
  <c r="AL18" i="16"/>
  <c r="CR18" i="16" s="1" a="1"/>
  <c r="CR18" i="16" s="1"/>
  <c r="AL34" i="3"/>
  <c r="CR34" i="3" s="1" a="1"/>
  <c r="CR34" i="3" s="1"/>
  <c r="AL36" i="15"/>
  <c r="CR36" i="15" s="1" a="1"/>
  <c r="CR36" i="15" s="1"/>
  <c r="AL24" i="5"/>
  <c r="CR24" i="5" s="1" a="1"/>
  <c r="CR24" i="5" s="1"/>
  <c r="AL44" i="9"/>
  <c r="CR44" i="9" s="1" a="1"/>
  <c r="CR44" i="9" s="1"/>
  <c r="AL44" i="17"/>
  <c r="CR44" i="17" s="1" a="1"/>
  <c r="CR44" i="17" s="1"/>
  <c r="AL41" i="6"/>
  <c r="CR41" i="6" s="1" a="1"/>
  <c r="CR41" i="6" s="1"/>
  <c r="AL19" i="19"/>
  <c r="CR19" i="19" s="1" a="1"/>
  <c r="CR19" i="19" s="1"/>
  <c r="AL18" i="7"/>
  <c r="CR18" i="7" s="1" a="1"/>
  <c r="CR18" i="7" s="1"/>
  <c r="AL24" i="1"/>
  <c r="CR24" i="1" s="1" a="1"/>
  <c r="CR24" i="1" s="1"/>
  <c r="AL16" i="10"/>
  <c r="CR16" i="10" s="1" a="1"/>
  <c r="CR16" i="10" s="1"/>
  <c r="AL21" i="21"/>
  <c r="CR21" i="21" s="1" a="1"/>
  <c r="CR21" i="21" s="1"/>
  <c r="AL28" i="9"/>
  <c r="CR28" i="9" s="1" a="1"/>
  <c r="CR28" i="9" s="1"/>
  <c r="AL38" i="12"/>
  <c r="CR38" i="12" s="1" a="1"/>
  <c r="CR38" i="12" s="1"/>
  <c r="AL43" i="7"/>
  <c r="CR43" i="7" s="1" a="1"/>
  <c r="CR43" i="7" s="1"/>
  <c r="AL18" i="12"/>
  <c r="CR18" i="12" s="1" a="1"/>
  <c r="CR18" i="12" s="1"/>
  <c r="AL25" i="12"/>
  <c r="CR25" i="12" s="1" a="1"/>
  <c r="CR25" i="12" s="1"/>
  <c r="AL22" i="11"/>
  <c r="CR22" i="11" s="1" a="1"/>
  <c r="CR22" i="11" s="1"/>
  <c r="AL33" i="13"/>
  <c r="CR33" i="13" s="1" a="1"/>
  <c r="CR33" i="13" s="1"/>
  <c r="AL33" i="14"/>
  <c r="CR33" i="14" s="1" a="1"/>
  <c r="CR33" i="14" s="1"/>
  <c r="AL19" i="14"/>
  <c r="CR19" i="14" s="1" a="1"/>
  <c r="CR19" i="14" s="1"/>
  <c r="AL16" i="13"/>
  <c r="CR16" i="13" s="1" a="1"/>
  <c r="CR16" i="13" s="1"/>
  <c r="AM25" i="4"/>
  <c r="CS25" i="4" s="1" a="1"/>
  <c r="CS25" i="4" s="1"/>
  <c r="AL21" i="18"/>
  <c r="CR21" i="18" s="1" a="1"/>
  <c r="CR21" i="18" s="1"/>
  <c r="AL27" i="17"/>
  <c r="CR27" i="17" s="1" a="1"/>
  <c r="CR27" i="17" s="1"/>
  <c r="AL42" i="14"/>
  <c r="CR42" i="14" s="1" a="1"/>
  <c r="CR42" i="14" s="1"/>
  <c r="AL40" i="2"/>
  <c r="CR40" i="2" s="1" a="1"/>
  <c r="CR40" i="2" s="1"/>
  <c r="AL23" i="20"/>
  <c r="CR23" i="20" s="1" a="1"/>
  <c r="CR23" i="20" s="1"/>
  <c r="AL44" i="16"/>
  <c r="CR44" i="16" s="1" a="1"/>
  <c r="CR44" i="16" s="1"/>
  <c r="AL29" i="10"/>
  <c r="CR29" i="10" s="1" a="1"/>
  <c r="CR29" i="10" s="1"/>
  <c r="AL17" i="1"/>
  <c r="CR17" i="1" s="1" a="1"/>
  <c r="CR17" i="1" s="1"/>
  <c r="AL42" i="19"/>
  <c r="CR42" i="19" s="1" a="1"/>
  <c r="CR42" i="19" s="1"/>
  <c r="AL38" i="18"/>
  <c r="CR38" i="18" s="1" a="1"/>
  <c r="CR38" i="18" s="1"/>
  <c r="AL36" i="21"/>
  <c r="CR36" i="21" s="1" a="1"/>
  <c r="CR36" i="21" s="1"/>
  <c r="AL27" i="15"/>
  <c r="CR27" i="15" s="1" a="1"/>
  <c r="CR27" i="15" s="1"/>
  <c r="AL17" i="5"/>
  <c r="CR17" i="5" s="1" a="1"/>
  <c r="CR17" i="5" s="1"/>
  <c r="AL22" i="18"/>
  <c r="CR22" i="18" s="1" a="1"/>
  <c r="CR22" i="18" s="1"/>
  <c r="AL35" i="20"/>
  <c r="CR35" i="20" s="1" a="1"/>
  <c r="CR35" i="20" s="1"/>
  <c r="AL42" i="1"/>
  <c r="CR42" i="1" s="1" a="1"/>
  <c r="CR42" i="1" s="1"/>
  <c r="AL16" i="8"/>
  <c r="CR16" i="8" s="1" a="1"/>
  <c r="CR16" i="8" s="1"/>
  <c r="AL16" i="20"/>
  <c r="CR16" i="20" s="1" a="1"/>
  <c r="CR16" i="20" s="1"/>
  <c r="AL27" i="4"/>
  <c r="CR27" i="4" s="1" a="1"/>
  <c r="CR27" i="4" s="1"/>
  <c r="AL44" i="7"/>
  <c r="CR44" i="7" s="1" a="1"/>
  <c r="CR44" i="7" s="1"/>
  <c r="AL40" i="7"/>
  <c r="CR40" i="7" s="1" a="1"/>
  <c r="CR40" i="7" s="1"/>
  <c r="AL26" i="1"/>
  <c r="CR26" i="1" s="1" a="1"/>
  <c r="CR26" i="1" s="1"/>
  <c r="AL21" i="6"/>
  <c r="CR21" i="6" s="1" a="1"/>
  <c r="CR21" i="6" s="1"/>
  <c r="AL41" i="12"/>
  <c r="CR41" i="12" s="1" a="1"/>
  <c r="CR41" i="12" s="1"/>
  <c r="AL31" i="6"/>
  <c r="CR31" i="6" s="1" a="1"/>
  <c r="CR31" i="6" s="1"/>
  <c r="AL22" i="13"/>
  <c r="CR22" i="13" s="1" a="1"/>
  <c r="CR22" i="13" s="1"/>
  <c r="AL23" i="8"/>
  <c r="CR23" i="8" s="1" a="1"/>
  <c r="CR23" i="8" s="1"/>
  <c r="AM22" i="7"/>
  <c r="CS22" i="7" s="1" a="1"/>
  <c r="CS22" i="7" s="1"/>
  <c r="AL35" i="14"/>
  <c r="CR35" i="14" s="1" a="1"/>
  <c r="CR35" i="14" s="1"/>
  <c r="AL16" i="15"/>
  <c r="CR16" i="15" s="1" a="1"/>
  <c r="CR16" i="15" s="1"/>
  <c r="AL25" i="10"/>
  <c r="CR25" i="10" s="1" a="1"/>
  <c r="CR25" i="10" s="1"/>
  <c r="AM26" i="19"/>
  <c r="CS26" i="19" s="1" a="1"/>
  <c r="CS26" i="19" s="1"/>
  <c r="AL37" i="16"/>
  <c r="CR37" i="16" s="1" a="1"/>
  <c r="CR37" i="16" s="1"/>
  <c r="AL40" i="5"/>
  <c r="CR40" i="5" s="1" a="1"/>
  <c r="CR40" i="5" s="1"/>
  <c r="AL18" i="17"/>
  <c r="CR18" i="17" s="1" a="1"/>
  <c r="CR18" i="17" s="1"/>
  <c r="AL19" i="12"/>
  <c r="CR19" i="12" s="1" a="1"/>
  <c r="CR19" i="12" s="1"/>
  <c r="AM32" i="2"/>
  <c r="CS32" i="2" s="1" a="1"/>
  <c r="CS32" i="2" s="1"/>
  <c r="AL34" i="2"/>
  <c r="CR34" i="2" s="1" a="1"/>
  <c r="CR34" i="2" s="1"/>
  <c r="AL44" i="18"/>
  <c r="CR44" i="18" s="1" a="1"/>
  <c r="CR44" i="18" s="1"/>
  <c r="AL39" i="15"/>
  <c r="CR39" i="15" s="1" a="1"/>
  <c r="CR39" i="15" s="1"/>
  <c r="AM24" i="2"/>
  <c r="CS24" i="2" s="1" a="1"/>
  <c r="CS24" i="2" s="1"/>
  <c r="AL28" i="20"/>
  <c r="CR28" i="20" s="1" a="1"/>
  <c r="CR28" i="20" s="1"/>
  <c r="AL44" i="4"/>
  <c r="CR44" i="4" s="1" a="1"/>
  <c r="CR44" i="4" s="1"/>
  <c r="AL35" i="21"/>
  <c r="CR35" i="21" s="1" a="1"/>
  <c r="CR35" i="21" s="1"/>
  <c r="AL41" i="17"/>
  <c r="CR41" i="17" s="1" a="1"/>
  <c r="CR41" i="17" s="1"/>
  <c r="AL22" i="6"/>
  <c r="CR22" i="6" s="1" a="1"/>
  <c r="CR22" i="6" s="1"/>
  <c r="AL22" i="1"/>
  <c r="CR22" i="1" s="1" a="1"/>
  <c r="CR22" i="1" s="1"/>
  <c r="AL40" i="8"/>
  <c r="CR40" i="8" s="1" a="1"/>
  <c r="CR40" i="8" s="1"/>
  <c r="AL31" i="16"/>
  <c r="CR31" i="16" s="1" a="1"/>
  <c r="CR31" i="16" s="1"/>
  <c r="AL35" i="19"/>
  <c r="CR35" i="19" s="1" a="1"/>
  <c r="CR35" i="19" s="1"/>
  <c r="AL29" i="5"/>
  <c r="CR29" i="5" s="1" a="1"/>
  <c r="CR29" i="5" s="1"/>
  <c r="AL34" i="4"/>
  <c r="CR34" i="4" s="1" a="1"/>
  <c r="CR34" i="4" s="1"/>
  <c r="AL39" i="11"/>
  <c r="CR39" i="11" s="1" a="1"/>
  <c r="CR39" i="11" s="1"/>
  <c r="AL25" i="20"/>
  <c r="CR25" i="20" s="1" a="1"/>
  <c r="CR25" i="20" s="1"/>
  <c r="AL37" i="21"/>
  <c r="CR37" i="21" s="1" a="1"/>
  <c r="CR37" i="21" s="1"/>
  <c r="AL40" i="6"/>
  <c r="CR40" i="6" s="1" a="1"/>
  <c r="CR40" i="6" s="1"/>
  <c r="AL32" i="4"/>
  <c r="CR32" i="4" s="1" a="1"/>
  <c r="CR32" i="4" s="1"/>
  <c r="AL28" i="4"/>
  <c r="CR28" i="4" s="1" a="1"/>
  <c r="CR28" i="4" s="1"/>
  <c r="AL25" i="7"/>
  <c r="CR25" i="7" s="1" a="1"/>
  <c r="CR25" i="7" s="1"/>
  <c r="AL30" i="2"/>
  <c r="CR30" i="2" s="1" a="1"/>
  <c r="CR30" i="2" s="1"/>
  <c r="AM20" i="5"/>
  <c r="CS20" i="5" s="1" a="1"/>
  <c r="CS20" i="5" s="1"/>
  <c r="AL39" i="10"/>
  <c r="CR39" i="10" s="1" a="1"/>
  <c r="CR39" i="10" s="1"/>
  <c r="AL17" i="10"/>
  <c r="CR17" i="10" s="1" a="1"/>
  <c r="CR17" i="10" s="1"/>
  <c r="AL29" i="12"/>
  <c r="CR29" i="12" s="1" a="1"/>
  <c r="CR29" i="12" s="1"/>
  <c r="AL24" i="4"/>
  <c r="CR24" i="4" s="1" a="1"/>
  <c r="CR24" i="4" s="1"/>
  <c r="AM24" i="17"/>
  <c r="CS24" i="17" s="1" a="1"/>
  <c r="CS24" i="17" s="1"/>
  <c r="AL38" i="13"/>
  <c r="CR38" i="13" s="1" a="1"/>
  <c r="CR38" i="13" s="1"/>
  <c r="AL32" i="21"/>
  <c r="CR32" i="21" s="1" a="1"/>
  <c r="CR32" i="21" s="1"/>
  <c r="AL23" i="14"/>
  <c r="CR23" i="14" s="1" a="1"/>
  <c r="CR23" i="14" s="1"/>
  <c r="AM37" i="7"/>
  <c r="CS37" i="7" s="1" a="1"/>
  <c r="CS37" i="7" s="1"/>
  <c r="AL40" i="15"/>
  <c r="CR40" i="15" s="1" a="1"/>
  <c r="CR40" i="15" s="1"/>
  <c r="AL17" i="21"/>
  <c r="CR17" i="21" s="1" a="1"/>
  <c r="CR17" i="21" s="1"/>
  <c r="AL17" i="16"/>
  <c r="CR17" i="16" s="1" a="1"/>
  <c r="CR17" i="16" s="1"/>
  <c r="AL36" i="3"/>
  <c r="CR36" i="3" s="1" a="1"/>
  <c r="CR36" i="3" s="1"/>
  <c r="AL34" i="17"/>
  <c r="CR34" i="17" s="1" a="1"/>
  <c r="CR34" i="17" s="1"/>
  <c r="AL44" i="14"/>
  <c r="CR44" i="14" s="1" a="1"/>
  <c r="CR44" i="14" s="1"/>
  <c r="AL43" i="17"/>
  <c r="CR43" i="17" s="1" a="1"/>
  <c r="CR43" i="17" s="1"/>
  <c r="AL40" i="11"/>
  <c r="CR40" i="11" s="1" a="1"/>
  <c r="CR40" i="11" s="1"/>
  <c r="AL39" i="3"/>
  <c r="CR39" i="3" s="1" a="1"/>
  <c r="CR39" i="3" s="1"/>
  <c r="AL31" i="19"/>
  <c r="CR31" i="19" s="1" a="1"/>
  <c r="CR31" i="19" s="1"/>
  <c r="AL29" i="7"/>
  <c r="CR29" i="7" s="1" a="1"/>
  <c r="CR29" i="7" s="1"/>
  <c r="AL39" i="21"/>
  <c r="CR39" i="21" s="1" a="1"/>
  <c r="CR39" i="21" s="1"/>
  <c r="AL26" i="14"/>
  <c r="CR26" i="14" s="1" a="1"/>
  <c r="CR26" i="14" s="1"/>
  <c r="AL33" i="8"/>
  <c r="CR33" i="8" s="1" a="1"/>
  <c r="CR33" i="8" s="1"/>
  <c r="AL25" i="21"/>
  <c r="CR25" i="21" s="1" a="1"/>
  <c r="CR25" i="21" s="1"/>
  <c r="AL40" i="21"/>
  <c r="CR40" i="21" s="1" a="1"/>
  <c r="CR40" i="21" s="1"/>
  <c r="AL27" i="5"/>
  <c r="CR27" i="5" s="1" a="1"/>
  <c r="CR27" i="5" s="1"/>
  <c r="AL41" i="16"/>
  <c r="CR41" i="16" s="1" a="1"/>
  <c r="CR41" i="16" s="1"/>
  <c r="AL44" i="10"/>
  <c r="CR44" i="10" s="1" a="1"/>
  <c r="CR44" i="10" s="1"/>
  <c r="AL19" i="2"/>
  <c r="CR19" i="2" s="1" a="1"/>
  <c r="CR19" i="2" s="1"/>
  <c r="AL17" i="17"/>
  <c r="CR17" i="17" s="1" a="1"/>
  <c r="CR17" i="17" s="1"/>
  <c r="AL15" i="9"/>
  <c r="CR15" i="9" s="1" a="1"/>
  <c r="CR15" i="9" s="1"/>
  <c r="AL20" i="3"/>
  <c r="CR20" i="3" s="1" a="1"/>
  <c r="CR20" i="3" s="1"/>
  <c r="AL19" i="17"/>
  <c r="CR19" i="17" s="1" a="1"/>
  <c r="CR19" i="17" s="1"/>
  <c r="AL28" i="7"/>
  <c r="CR28" i="7" s="1" a="1"/>
  <c r="CR28" i="7" s="1"/>
  <c r="AL30" i="6"/>
  <c r="CR30" i="6" s="1" a="1"/>
  <c r="CR30" i="6" s="1"/>
  <c r="AL25" i="11"/>
  <c r="CR25" i="11" s="1" a="1"/>
  <c r="CR25" i="11" s="1"/>
  <c r="AL30" i="5"/>
  <c r="CR30" i="5" s="1" a="1"/>
  <c r="CR30" i="5" s="1"/>
  <c r="AL30" i="9"/>
  <c r="CR30" i="9" s="1" a="1"/>
  <c r="CR30" i="9" s="1"/>
  <c r="AL19" i="8"/>
  <c r="CR19" i="8" s="1" a="1"/>
  <c r="CR19" i="8" s="1"/>
  <c r="AL19" i="13"/>
  <c r="CR19" i="13" s="1" a="1"/>
  <c r="CR19" i="13" s="1"/>
  <c r="AL20" i="4"/>
  <c r="CR20" i="4" s="1" a="1"/>
  <c r="CR20" i="4" s="1"/>
  <c r="AL32" i="11"/>
  <c r="CR32" i="11" s="1" a="1"/>
  <c r="CR32" i="11" s="1"/>
  <c r="AL34" i="5"/>
  <c r="CR34" i="5" s="1" a="1"/>
  <c r="CR34" i="5" s="1"/>
  <c r="AL39" i="16"/>
  <c r="CR39" i="16" s="1" a="1"/>
  <c r="CR39" i="16" s="1"/>
  <c r="AL16" i="2"/>
  <c r="CR16" i="2" s="1" a="1"/>
  <c r="CR16" i="2" s="1"/>
  <c r="AL43" i="1"/>
  <c r="CR43" i="1" s="1" a="1"/>
  <c r="CR43" i="1" s="1"/>
  <c r="AL26" i="13"/>
  <c r="CR26" i="13" s="1" a="1"/>
  <c r="CR26" i="13" s="1"/>
  <c r="AL31" i="3"/>
  <c r="CR31" i="3" s="1" a="1"/>
  <c r="CR31" i="3" s="1"/>
  <c r="AL41" i="18"/>
  <c r="CR41" i="18" s="1" a="1"/>
  <c r="CR41" i="18" s="1"/>
  <c r="AL40" i="18"/>
  <c r="CR40" i="18" s="1" a="1"/>
  <c r="CR40" i="18" s="1"/>
  <c r="AL20" i="15"/>
  <c r="CR20" i="15" s="1" a="1"/>
  <c r="CR20" i="15" s="1"/>
  <c r="AL38" i="5"/>
  <c r="CR38" i="5" s="1" a="1"/>
  <c r="CR38" i="5" s="1"/>
  <c r="AL43" i="20"/>
  <c r="CR43" i="20" s="1" a="1"/>
  <c r="CR43" i="20" s="1"/>
  <c r="AL35" i="8"/>
  <c r="CR35" i="8" s="1" a="1"/>
  <c r="CR35" i="8" s="1"/>
  <c r="AL40" i="13"/>
  <c r="CR40" i="13" s="1" a="1"/>
  <c r="CR40" i="13" s="1"/>
  <c r="AL16" i="19"/>
  <c r="CR16" i="19" s="1" a="1"/>
  <c r="CR16" i="19" s="1"/>
  <c r="AL20" i="12"/>
  <c r="CR20" i="12" s="1" a="1"/>
  <c r="CR20" i="12" s="1"/>
  <c r="AL33" i="5"/>
  <c r="CR33" i="5" s="1" a="1"/>
  <c r="CR33" i="5" s="1"/>
  <c r="AL37" i="10"/>
  <c r="CR37" i="10" s="1" a="1"/>
  <c r="CR37" i="10" s="1"/>
  <c r="AL30" i="7"/>
  <c r="CR30" i="7" s="1" a="1"/>
  <c r="CR30" i="7" s="1"/>
  <c r="AL42" i="20"/>
  <c r="CR42" i="20" s="1" a="1"/>
  <c r="CR42" i="20" s="1"/>
  <c r="AL18" i="5"/>
  <c r="CR18" i="5" s="1" a="1"/>
  <c r="CR18" i="5" s="1"/>
  <c r="AL34" i="10"/>
  <c r="CR34" i="10" s="1" a="1"/>
  <c r="CR34" i="10" s="1"/>
  <c r="AL31" i="7"/>
  <c r="CR31" i="7" s="1" a="1"/>
  <c r="CR31" i="7" s="1"/>
  <c r="AL36" i="1"/>
  <c r="CR36" i="1" s="1" a="1"/>
  <c r="CR36" i="1" s="1"/>
  <c r="AL17" i="8"/>
  <c r="CR17" i="8" s="1" a="1"/>
  <c r="CR17" i="8" s="1"/>
  <c r="AL35" i="15"/>
  <c r="CR35" i="15" s="1" a="1"/>
  <c r="CR35" i="15" s="1"/>
  <c r="AL31" i="18"/>
  <c r="CR31" i="18" s="1" a="1"/>
  <c r="CR31" i="18" s="1"/>
  <c r="AL34" i="7"/>
  <c r="CR34" i="7" s="1" a="1"/>
  <c r="CR34" i="7" s="1"/>
  <c r="AL30" i="4"/>
  <c r="CR30" i="4" s="1" a="1"/>
  <c r="CR30" i="4" s="1"/>
  <c r="AL42" i="18"/>
  <c r="CR42" i="18" s="1" a="1"/>
  <c r="CR42" i="18" s="1"/>
  <c r="AL39" i="4"/>
  <c r="CR39" i="4" s="1" a="1"/>
  <c r="CR39" i="4" s="1"/>
  <c r="AL20" i="10"/>
  <c r="CR20" i="10" s="1" a="1"/>
  <c r="CR20" i="10" s="1"/>
  <c r="AL37" i="6"/>
  <c r="CR37" i="6" s="1" a="1"/>
  <c r="CR37" i="6" s="1"/>
  <c r="AL44" i="20"/>
  <c r="CR44" i="20" s="1" a="1"/>
  <c r="CR44" i="20" s="1"/>
  <c r="AL44" i="13"/>
  <c r="CR44" i="13" s="1" a="1"/>
  <c r="CR44" i="13" s="1"/>
  <c r="AL34" i="9"/>
  <c r="CR34" i="9" s="1" a="1"/>
  <c r="CR34" i="9" s="1"/>
  <c r="AL22" i="12"/>
  <c r="CR22" i="12" s="1" a="1"/>
  <c r="CR22" i="12" s="1"/>
  <c r="AL26" i="3"/>
  <c r="CR26" i="3" s="1" a="1"/>
  <c r="CR26" i="3" s="1"/>
  <c r="AL38" i="1"/>
  <c r="CR38" i="1" s="1" a="1"/>
  <c r="CR38" i="1" s="1"/>
  <c r="AL37" i="18"/>
  <c r="CR37" i="18" s="1" a="1"/>
  <c r="CR37" i="18" s="1"/>
  <c r="AL23" i="4"/>
  <c r="CR23" i="4" s="1" a="1"/>
  <c r="CR23" i="4" s="1"/>
  <c r="AL16" i="14"/>
  <c r="CR16" i="14" s="1" a="1"/>
  <c r="CR16" i="14" s="1"/>
  <c r="AL25" i="6"/>
  <c r="CR25" i="6" s="1" a="1"/>
  <c r="CR25" i="6" s="1"/>
  <c r="AL35" i="10"/>
  <c r="CR35" i="10" s="1" a="1"/>
  <c r="CR35" i="10" s="1"/>
  <c r="AL42" i="15"/>
  <c r="CR42" i="15" s="1" a="1"/>
  <c r="CR42" i="15" s="1"/>
  <c r="AL32" i="9"/>
  <c r="CR32" i="9" s="1" a="1"/>
  <c r="CR32" i="9" s="1"/>
  <c r="AL43" i="18"/>
  <c r="CR43" i="18" s="1" a="1"/>
  <c r="CR43" i="18" s="1"/>
  <c r="AL28" i="1"/>
  <c r="CR28" i="1" s="1" a="1"/>
  <c r="CR28" i="1" s="1"/>
  <c r="AL18" i="2"/>
  <c r="CR18" i="2" s="1" a="1"/>
  <c r="CR18" i="2" s="1"/>
  <c r="AL36" i="17"/>
  <c r="CR36" i="17" s="1" a="1"/>
  <c r="CR36" i="17" s="1"/>
  <c r="AL36" i="12"/>
  <c r="CR36" i="12" s="1" a="1"/>
  <c r="CR36" i="12" s="1"/>
  <c r="AL20" i="11"/>
  <c r="CR20" i="11" s="1" a="1"/>
  <c r="CR20" i="11" s="1"/>
  <c r="AL22" i="3"/>
  <c r="CR22" i="3" s="1" a="1"/>
  <c r="CR22" i="3" s="1"/>
  <c r="AL41" i="4"/>
  <c r="CR41" i="4" s="1" a="1"/>
  <c r="CR41" i="4" s="1"/>
  <c r="AL38" i="19"/>
  <c r="CR38" i="19" s="1" a="1"/>
  <c r="CR38" i="19" s="1"/>
  <c r="AL43" i="15"/>
  <c r="CR43" i="15" s="1" a="1"/>
  <c r="CR43" i="15" s="1"/>
  <c r="AL43" i="13"/>
  <c r="CR43" i="13" s="1" a="1"/>
  <c r="CR43" i="13" s="1"/>
  <c r="AL16" i="5"/>
  <c r="CR16" i="5" s="1" a="1"/>
  <c r="CR16" i="5" s="1"/>
  <c r="AL43" i="6"/>
  <c r="CR43" i="6" s="1" a="1"/>
  <c r="CR43" i="6" s="1"/>
  <c r="AL16" i="1"/>
  <c r="CR16" i="1" s="1" a="1"/>
  <c r="CR16" i="1" s="1"/>
  <c r="AL19" i="3"/>
  <c r="CR19" i="3" s="1" a="1"/>
  <c r="CR19" i="3" s="1"/>
  <c r="AL37" i="15"/>
  <c r="CR37" i="15" s="1" a="1"/>
  <c r="CR37" i="15" s="1"/>
  <c r="AL42" i="6"/>
  <c r="CR42" i="6" s="1" a="1"/>
  <c r="CR42" i="6" s="1"/>
  <c r="AL26" i="10"/>
  <c r="CR26" i="10" s="1" a="1"/>
  <c r="CR26" i="10" s="1"/>
  <c r="AL35" i="7"/>
  <c r="CR35" i="7" s="1" a="1"/>
  <c r="CR35" i="7" s="1"/>
  <c r="AL21" i="5"/>
  <c r="CR21" i="5" s="1" a="1"/>
  <c r="CR21" i="5" s="1"/>
  <c r="AL39" i="17"/>
  <c r="CR39" i="17" s="1" a="1"/>
  <c r="CR39" i="17" s="1"/>
  <c r="AL20" i="9"/>
  <c r="CR20" i="9" s="1" a="1"/>
  <c r="CR20" i="9" s="1"/>
  <c r="AL24" i="3"/>
  <c r="CR24" i="3" s="1" a="1"/>
  <c r="CR24" i="3" s="1"/>
  <c r="AL20" i="13"/>
  <c r="CR20" i="13" s="1" a="1"/>
  <c r="CR20" i="13" s="1"/>
  <c r="AL28" i="8"/>
  <c r="CR28" i="8" s="1" a="1"/>
  <c r="CR28" i="8" s="1"/>
  <c r="AL33" i="19"/>
  <c r="CR33" i="19" s="1" a="1"/>
  <c r="CR33" i="19" s="1"/>
  <c r="AL40" i="12"/>
  <c r="CR40" i="12" s="1" a="1"/>
  <c r="CR40" i="12" s="1"/>
  <c r="AL23" i="6"/>
  <c r="CR23" i="6" s="1" a="1"/>
  <c r="CR23" i="6" s="1"/>
  <c r="AL22" i="10"/>
  <c r="CR22" i="10" s="1" a="1"/>
  <c r="CR22" i="10" s="1"/>
  <c r="AL27" i="1"/>
  <c r="CR27" i="1" s="1" a="1"/>
  <c r="CR27" i="1" s="1"/>
  <c r="AL34" i="14"/>
  <c r="CR34" i="14" s="1" a="1"/>
  <c r="CR34" i="14" s="1"/>
  <c r="AL25" i="3"/>
  <c r="CR25" i="3" s="1" a="1"/>
  <c r="CR25" i="3" s="1"/>
  <c r="AL41" i="21"/>
  <c r="CR41" i="21" s="1" a="1"/>
  <c r="CR41" i="21" s="1"/>
  <c r="AL37" i="12"/>
  <c r="CR37" i="12" s="1" a="1"/>
  <c r="CR37" i="12" s="1"/>
  <c r="AL33" i="12"/>
  <c r="CR33" i="12" s="1" a="1"/>
  <c r="CR33" i="12" s="1"/>
  <c r="AL36" i="16"/>
  <c r="CR36" i="16" s="1" a="1"/>
  <c r="CR36" i="16" s="1"/>
  <c r="AL43" i="10"/>
  <c r="CR43" i="10" s="1" a="1"/>
  <c r="CR43" i="10" s="1"/>
  <c r="AL23" i="15"/>
  <c r="CR23" i="15" s="1" a="1"/>
  <c r="CR23" i="15" s="1"/>
  <c r="AL28" i="18"/>
  <c r="CR28" i="18" s="1" a="1"/>
  <c r="CR28" i="18" s="1"/>
  <c r="AL29" i="2"/>
  <c r="CR29" i="2" s="1" a="1"/>
  <c r="CR29" i="2" s="1"/>
  <c r="AL38" i="17"/>
  <c r="CR38" i="17" s="1" a="1"/>
  <c r="CR38" i="17" s="1"/>
  <c r="AL41" i="3"/>
  <c r="CR41" i="3" s="1" a="1"/>
  <c r="CR41" i="3" s="1"/>
  <c r="AL36" i="7"/>
  <c r="CR36" i="7" s="1" a="1"/>
  <c r="CR36" i="7" s="1"/>
  <c r="AL27" i="20"/>
  <c r="CR27" i="20" s="1" a="1"/>
  <c r="CR27" i="20" s="1"/>
  <c r="AL36" i="4"/>
  <c r="CR36" i="4" s="1" a="1"/>
  <c r="CR36" i="4" s="1"/>
  <c r="AL40" i="19"/>
  <c r="CR40" i="19" s="1" a="1"/>
  <c r="CR40" i="19" s="1"/>
  <c r="AM42" i="16"/>
  <c r="CS42" i="16" s="1" a="1"/>
  <c r="CS42" i="16" s="1"/>
  <c r="AL34" i="1"/>
  <c r="CR34" i="1" s="1" a="1"/>
  <c r="CR34" i="1" s="1"/>
  <c r="AL18" i="1"/>
  <c r="CR18" i="1" s="1" a="1"/>
  <c r="CR18" i="1" s="1"/>
  <c r="AL36" i="10"/>
  <c r="CR36" i="10" s="1" a="1"/>
  <c r="CR36" i="10" s="1"/>
  <c r="AM19" i="7"/>
  <c r="CS19" i="7" s="1" a="1"/>
  <c r="CS19" i="7" s="1"/>
  <c r="AL18" i="11"/>
  <c r="CR18" i="11" s="1" a="1"/>
  <c r="CR18" i="11" s="1"/>
  <c r="AL40" i="14"/>
  <c r="CR40" i="14" s="1" a="1"/>
  <c r="CR40" i="14" s="1"/>
  <c r="AL21" i="3"/>
  <c r="CR21" i="3" s="1" a="1"/>
  <c r="CR21" i="3" s="1"/>
  <c r="AM29" i="8"/>
  <c r="CS29" i="8" s="1" a="1"/>
  <c r="CS29" i="8" s="1"/>
  <c r="AL28" i="12"/>
  <c r="CR28" i="12" s="1" a="1"/>
  <c r="CR28" i="12" s="1"/>
  <c r="AL25" i="14"/>
  <c r="CR25" i="14" s="1" a="1"/>
  <c r="CR25" i="14" s="1"/>
  <c r="AL34" i="16"/>
  <c r="CR34" i="16" s="1" a="1"/>
  <c r="CR34" i="16" s="1"/>
  <c r="AL44" i="5"/>
  <c r="CR44" i="5" s="1" a="1"/>
  <c r="CR44" i="5" s="1"/>
  <c r="AM21" i="8"/>
  <c r="CS21" i="8" s="1" a="1"/>
  <c r="CS21" i="8" s="1"/>
  <c r="AL30" i="14"/>
  <c r="CR30" i="14" s="1" a="1"/>
  <c r="CR30" i="14" s="1"/>
  <c r="AL22" i="2"/>
  <c r="CR22" i="2" s="1" a="1"/>
  <c r="CR22" i="2" s="1"/>
  <c r="AL36" i="18"/>
  <c r="CR36" i="18" s="1" a="1"/>
  <c r="CR36" i="18" s="1"/>
  <c r="AL29" i="21"/>
  <c r="CR29" i="21" s="1" a="1"/>
  <c r="CR29" i="21" s="1"/>
  <c r="AL32" i="16"/>
  <c r="CR32" i="16" s="1" a="1"/>
  <c r="CR32" i="16" s="1"/>
  <c r="AL16" i="4"/>
  <c r="CR16" i="4" s="1" a="1"/>
  <c r="CR16" i="4" s="1"/>
  <c r="AL30" i="21"/>
  <c r="CR30" i="21" s="1" a="1"/>
  <c r="CR30" i="21" s="1"/>
  <c r="AL34" i="11"/>
  <c r="CR34" i="11" s="1" a="1"/>
  <c r="CR34" i="11" s="1"/>
  <c r="AM24" i="8"/>
  <c r="CS24" i="8" s="1" a="1"/>
  <c r="CS24" i="8" s="1"/>
  <c r="AL46" i="12"/>
  <c r="CR46" i="12" s="1" a="1"/>
  <c r="CR46" i="12" s="1"/>
  <c r="AL46" i="2"/>
  <c r="CR46" i="2" s="1" a="1"/>
  <c r="CR46" i="2" s="1"/>
  <c r="AL46" i="14"/>
  <c r="CR46" i="14" s="1" a="1"/>
  <c r="CR46" i="14" s="1"/>
  <c r="AL45" i="9"/>
  <c r="CR45" i="9" s="1" a="1"/>
  <c r="CR45" i="9" s="1"/>
  <c r="AL46" i="10"/>
  <c r="CR46" i="10" s="1" a="1"/>
  <c r="CR46" i="10" s="1"/>
  <c r="AL46" i="8"/>
  <c r="CR46" i="8" s="1" a="1"/>
  <c r="CR46" i="8" s="1"/>
  <c r="AL45" i="10"/>
  <c r="CR45" i="10" s="1" a="1"/>
  <c r="CR45" i="10" s="1"/>
  <c r="AL45" i="16"/>
  <c r="CR45" i="16" s="1" a="1"/>
  <c r="CR45" i="16" s="1"/>
  <c r="AL46" i="5"/>
  <c r="CR46" i="5" s="1" a="1"/>
  <c r="CR46" i="5" s="1"/>
  <c r="AL45" i="17"/>
  <c r="CR45" i="17" s="1" a="1"/>
  <c r="CR45" i="17" s="1"/>
  <c r="AL46" i="3"/>
  <c r="CR46" i="3" s="1" a="1"/>
  <c r="CR46" i="3" s="1"/>
  <c r="AL46" i="11"/>
  <c r="CR46" i="11" s="1" a="1"/>
  <c r="CR46" i="11" s="1"/>
  <c r="AL46" i="4"/>
  <c r="CR46" i="4" s="1" a="1"/>
  <c r="CR46" i="4" s="1"/>
  <c r="AL45" i="2"/>
  <c r="CR45" i="2" s="1" a="1"/>
  <c r="CR45" i="2" s="1"/>
  <c r="AL46" i="21"/>
  <c r="CR46" i="21" s="1" a="1"/>
  <c r="CR46" i="21" s="1"/>
  <c r="AL45" i="15"/>
  <c r="CR45" i="15" s="1" a="1"/>
  <c r="CR45" i="15" s="1"/>
  <c r="AN46" i="15"/>
  <c r="CT46" i="15" s="1" a="1"/>
  <c r="CT46" i="15" s="1"/>
  <c r="AL45" i="6"/>
  <c r="CR45" i="6" s="1" a="1"/>
  <c r="CR45" i="6" s="1"/>
  <c r="AL46" i="20"/>
  <c r="CR46" i="20" s="1" a="1"/>
  <c r="CR46" i="20" s="1"/>
  <c r="AL45" i="18"/>
  <c r="CR45" i="18" s="1" a="1"/>
  <c r="CR45" i="18" s="1"/>
  <c r="AL45" i="21"/>
  <c r="CR45" i="21" s="1" a="1"/>
  <c r="CR45" i="21" s="1"/>
  <c r="AL46" i="17"/>
  <c r="CR46" i="17" s="1" a="1"/>
  <c r="CR46" i="17" s="1"/>
  <c r="AL46" i="18"/>
  <c r="CR46" i="18" s="1" a="1"/>
  <c r="CR46" i="18" s="1"/>
  <c r="AL45" i="1"/>
  <c r="CR45" i="1" s="1" a="1"/>
  <c r="CR45" i="1" s="1"/>
  <c r="AL45" i="12"/>
  <c r="CR45" i="12" s="1" a="1"/>
  <c r="CR45" i="12" s="1"/>
  <c r="AL45" i="5"/>
  <c r="CR45" i="5" s="1" a="1"/>
  <c r="CR45" i="5" s="1"/>
  <c r="AL45" i="11"/>
  <c r="CR45" i="11" s="1" a="1"/>
  <c r="CR45" i="11" s="1"/>
  <c r="AL45" i="20"/>
  <c r="CR45" i="20" s="1" a="1"/>
  <c r="CR45" i="20" s="1"/>
  <c r="AL46" i="19"/>
  <c r="CR46" i="19" s="1" a="1"/>
  <c r="CR46" i="19" s="1"/>
  <c r="AL46" i="9"/>
  <c r="CR46" i="9" s="1" a="1"/>
  <c r="CR46" i="9" s="1"/>
  <c r="AL45" i="14"/>
  <c r="CR45" i="14" s="1" a="1"/>
  <c r="CR45" i="14" s="1"/>
  <c r="AL45" i="13"/>
  <c r="CR45" i="13" s="1" a="1"/>
  <c r="CR45" i="13" s="1"/>
  <c r="AL46" i="13"/>
  <c r="CR46" i="13" s="1" a="1"/>
  <c r="CR46" i="13" s="1"/>
  <c r="AL45" i="19"/>
  <c r="CR45" i="19" s="1" a="1"/>
  <c r="CR45" i="19" s="1"/>
  <c r="AL45" i="7"/>
  <c r="CR45" i="7" s="1" a="1"/>
  <c r="CR45" i="7" s="1"/>
  <c r="AL45" i="8"/>
  <c r="CR45" i="8" s="1" a="1"/>
  <c r="CR45" i="8" s="1"/>
  <c r="AL45" i="4"/>
  <c r="CR45" i="4" s="1" a="1"/>
  <c r="CR45" i="4" s="1"/>
  <c r="AL46" i="1"/>
  <c r="CR46" i="1" s="1" a="1"/>
  <c r="CR46" i="1" s="1"/>
  <c r="AL45" i="3"/>
  <c r="CR45" i="3" s="1" a="1"/>
  <c r="CR45" i="3" s="1"/>
  <c r="AL46" i="6"/>
  <c r="CR46" i="6" s="1" a="1"/>
  <c r="CR46" i="6" s="1"/>
  <c r="AL46" i="7"/>
  <c r="CR46" i="7" s="1" a="1"/>
  <c r="CR46" i="7" s="1"/>
  <c r="AL46" i="16"/>
  <c r="CR46" i="16" s="1" a="1"/>
  <c r="CR46" i="16" s="1"/>
  <c r="CR112" i="1" l="1"/>
  <c r="CR80" i="1"/>
  <c r="AN37" i="1"/>
  <c r="CS37" i="1" a="1"/>
  <c r="CS37" i="1" s="1"/>
  <c r="CO90" i="11"/>
  <c r="CO58" i="11"/>
  <c r="AK15" i="11"/>
  <c r="CQ15" i="11" s="1" a="1"/>
  <c r="CQ15" i="11" s="1"/>
  <c r="AJ47" i="11"/>
  <c r="CO90" i="5"/>
  <c r="CO58" i="5"/>
  <c r="AJ47" i="5"/>
  <c r="AK15" i="5"/>
  <c r="CQ15" i="5" s="1" a="1"/>
  <c r="CQ15" i="5" s="1"/>
  <c r="CO90" i="10"/>
  <c r="CO58" i="10"/>
  <c r="CO90" i="14"/>
  <c r="CO58" i="14"/>
  <c r="AJ47" i="14"/>
  <c r="AK15" i="14"/>
  <c r="CQ15" i="14" s="1" a="1"/>
  <c r="CQ15" i="14" s="1"/>
  <c r="CO90" i="13"/>
  <c r="CO58" i="13"/>
  <c r="AJ47" i="10"/>
  <c r="AK15" i="10"/>
  <c r="CQ15" i="10" s="1" a="1"/>
  <c r="CQ15" i="10" s="1"/>
  <c r="AK15" i="13"/>
  <c r="CQ15" i="13" s="1" a="1"/>
  <c r="CQ15" i="13" s="1"/>
  <c r="AJ47" i="13"/>
  <c r="CQ124" i="14"/>
  <c r="CQ127" i="14" s="1"/>
  <c r="CQ120" i="14" s="1"/>
  <c r="CQ88" i="14"/>
  <c r="CQ121" i="20"/>
  <c r="CQ89" i="20"/>
  <c r="CQ121" i="14"/>
  <c r="CQ89" i="14"/>
  <c r="CQ100" i="14"/>
  <c r="CQ68" i="14"/>
  <c r="CQ102" i="20"/>
  <c r="CQ70" i="20"/>
  <c r="CQ121" i="16"/>
  <c r="CQ89" i="16"/>
  <c r="CQ124" i="19"/>
  <c r="CQ127" i="19" s="1"/>
  <c r="CQ120" i="19" s="1"/>
  <c r="CQ88" i="19"/>
  <c r="CQ124" i="5"/>
  <c r="CQ127" i="5" s="1"/>
  <c r="CQ120" i="5" s="1"/>
  <c r="CQ88" i="5"/>
  <c r="CQ121" i="17"/>
  <c r="CQ89" i="17"/>
  <c r="CQ124" i="2"/>
  <c r="CQ127" i="2" s="1"/>
  <c r="CQ120" i="2" s="1"/>
  <c r="CQ88" i="2"/>
  <c r="CQ121" i="8"/>
  <c r="CQ89" i="8"/>
  <c r="CQ105" i="21"/>
  <c r="CQ73" i="21"/>
  <c r="CR96" i="8"/>
  <c r="CR64" i="8"/>
  <c r="CQ93" i="11"/>
  <c r="CQ61" i="11"/>
  <c r="CQ116" i="21"/>
  <c r="CQ84" i="21"/>
  <c r="CQ108" i="19"/>
  <c r="CQ76" i="19"/>
  <c r="CQ95" i="9"/>
  <c r="CQ63" i="9"/>
  <c r="CQ91" i="1"/>
  <c r="CQ59" i="1"/>
  <c r="CQ95" i="11"/>
  <c r="CQ63" i="11"/>
  <c r="CQ110" i="10"/>
  <c r="CQ78" i="10"/>
  <c r="CQ101" i="3"/>
  <c r="CQ69" i="3"/>
  <c r="CQ114" i="4"/>
  <c r="CQ82" i="4"/>
  <c r="CQ111" i="1"/>
  <c r="CQ79" i="1"/>
  <c r="CQ108" i="5"/>
  <c r="CQ76" i="5"/>
  <c r="CQ115" i="18"/>
  <c r="CQ83" i="18"/>
  <c r="CQ101" i="13"/>
  <c r="CQ69" i="13"/>
  <c r="CQ94" i="13"/>
  <c r="CQ62" i="13"/>
  <c r="CQ94" i="17"/>
  <c r="CQ62" i="17"/>
  <c r="CQ115" i="21"/>
  <c r="CQ83" i="21"/>
  <c r="CQ115" i="11"/>
  <c r="CQ83" i="11"/>
  <c r="CQ115" i="15"/>
  <c r="CQ83" i="15"/>
  <c r="CQ104" i="12"/>
  <c r="CQ72" i="12"/>
  <c r="CQ107" i="4"/>
  <c r="CQ75" i="4"/>
  <c r="CQ104" i="5"/>
  <c r="CQ72" i="5"/>
  <c r="CQ119" i="4"/>
  <c r="CQ87" i="4"/>
  <c r="CQ94" i="12"/>
  <c r="CQ62" i="12"/>
  <c r="CQ110" i="14"/>
  <c r="CQ78" i="14"/>
  <c r="CQ101" i="1"/>
  <c r="CQ69" i="1"/>
  <c r="CQ110" i="20"/>
  <c r="CQ78" i="20"/>
  <c r="CQ91" i="13"/>
  <c r="CQ59" i="13"/>
  <c r="CQ91" i="10"/>
  <c r="CQ59" i="10"/>
  <c r="CQ99" i="5"/>
  <c r="CQ67" i="5"/>
  <c r="CQ99" i="14"/>
  <c r="CQ67" i="14"/>
  <c r="CQ94" i="16"/>
  <c r="CQ62" i="16"/>
  <c r="CQ117" i="11"/>
  <c r="CQ85" i="11"/>
  <c r="CQ91" i="17"/>
  <c r="CQ59" i="17"/>
  <c r="CQ118" i="8"/>
  <c r="CQ86" i="8"/>
  <c r="CQ103" i="15"/>
  <c r="CQ71" i="15"/>
  <c r="CQ110" i="5"/>
  <c r="CQ78" i="5"/>
  <c r="CQ108" i="7"/>
  <c r="CQ76" i="7"/>
  <c r="CQ96" i="20"/>
  <c r="CQ64" i="20"/>
  <c r="CQ91" i="21"/>
  <c r="CQ59" i="21"/>
  <c r="CQ98" i="2"/>
  <c r="CQ66" i="2"/>
  <c r="CQ110" i="2"/>
  <c r="CQ78" i="2"/>
  <c r="CQ118" i="19"/>
  <c r="CQ86" i="19"/>
  <c r="CQ105" i="1"/>
  <c r="CQ73" i="1"/>
  <c r="CQ105" i="18"/>
  <c r="CQ73" i="18"/>
  <c r="CQ93" i="14"/>
  <c r="CQ61" i="14"/>
  <c r="CQ100" i="5"/>
  <c r="CQ68" i="5"/>
  <c r="CO90" i="15"/>
  <c r="CO58" i="15"/>
  <c r="CO58" i="8"/>
  <c r="CO90" i="8"/>
  <c r="AJ47" i="6"/>
  <c r="AK15" i="6"/>
  <c r="CQ15" i="6" s="1" a="1"/>
  <c r="CQ15" i="6" s="1"/>
  <c r="AJ47" i="21"/>
  <c r="AK15" i="21"/>
  <c r="CQ15" i="21" s="1" a="1"/>
  <c r="CQ15" i="21" s="1"/>
  <c r="CQ121" i="19"/>
  <c r="CQ89" i="19"/>
  <c r="CQ121" i="4"/>
  <c r="CQ89" i="4"/>
  <c r="CQ91" i="4"/>
  <c r="CQ59" i="4"/>
  <c r="CQ103" i="18"/>
  <c r="CQ71" i="18"/>
  <c r="CQ103" i="8"/>
  <c r="CQ71" i="8"/>
  <c r="CQ117" i="6"/>
  <c r="CQ85" i="6"/>
  <c r="CQ113" i="19"/>
  <c r="CQ81" i="19"/>
  <c r="CQ118" i="18"/>
  <c r="CQ86" i="18"/>
  <c r="CQ98" i="4"/>
  <c r="CQ66" i="4"/>
  <c r="CQ112" i="6"/>
  <c r="CQ80" i="6"/>
  <c r="CQ117" i="20"/>
  <c r="CQ85" i="20"/>
  <c r="CQ118" i="20"/>
  <c r="CQ86" i="20"/>
  <c r="CQ118" i="1"/>
  <c r="CQ86" i="1"/>
  <c r="CQ94" i="8"/>
  <c r="CQ62" i="8"/>
  <c r="CQ119" i="10"/>
  <c r="CQ87" i="10"/>
  <c r="CQ104" i="7"/>
  <c r="CQ72" i="7"/>
  <c r="CQ113" i="13"/>
  <c r="CQ81" i="13"/>
  <c r="CQ100" i="20"/>
  <c r="CQ68" i="20"/>
  <c r="CQ97" i="6"/>
  <c r="CQ65" i="6"/>
  <c r="CQ109" i="2"/>
  <c r="CQ77" i="2"/>
  <c r="CQ100" i="10"/>
  <c r="CQ68" i="10"/>
  <c r="CQ116" i="12"/>
  <c r="CQ84" i="12"/>
  <c r="CQ113" i="18"/>
  <c r="CQ81" i="18"/>
  <c r="CQ98" i="20"/>
  <c r="CQ66" i="20"/>
  <c r="CQ94" i="14"/>
  <c r="CQ62" i="14"/>
  <c r="CQ113" i="12"/>
  <c r="CQ81" i="12"/>
  <c r="CQ116" i="6"/>
  <c r="CQ84" i="6"/>
  <c r="CQ104" i="17"/>
  <c r="CQ72" i="17"/>
  <c r="CQ113" i="4"/>
  <c r="CQ81" i="4"/>
  <c r="CQ111" i="5"/>
  <c r="CQ79" i="5"/>
  <c r="CQ93" i="21"/>
  <c r="CQ61" i="21"/>
  <c r="CQ98" i="9"/>
  <c r="CQ66" i="9"/>
  <c r="CR91" i="7"/>
  <c r="CR59" i="7"/>
  <c r="CQ113" i="9"/>
  <c r="CQ81" i="9"/>
  <c r="CQ91" i="16"/>
  <c r="CQ59" i="16"/>
  <c r="CQ97" i="15"/>
  <c r="CQ65" i="15"/>
  <c r="CQ92" i="18"/>
  <c r="CQ60" i="18"/>
  <c r="CQ108" i="20"/>
  <c r="CQ76" i="20"/>
  <c r="CQ107" i="12"/>
  <c r="CQ75" i="12"/>
  <c r="CQ96" i="4"/>
  <c r="CQ64" i="4"/>
  <c r="CQ113" i="2"/>
  <c r="CQ81" i="2"/>
  <c r="CQ93" i="15"/>
  <c r="CQ61" i="15"/>
  <c r="CQ104" i="11"/>
  <c r="CQ72" i="11"/>
  <c r="CQ108" i="10"/>
  <c r="CQ76" i="10"/>
  <c r="CQ99" i="10"/>
  <c r="CQ67" i="10"/>
  <c r="CQ113" i="16"/>
  <c r="CQ81" i="16"/>
  <c r="CQ107" i="19"/>
  <c r="CQ75" i="19"/>
  <c r="CQ93" i="9"/>
  <c r="CQ61" i="9"/>
  <c r="CQ102" i="21"/>
  <c r="CQ70" i="21"/>
  <c r="CQ97" i="16"/>
  <c r="CQ65" i="16"/>
  <c r="CQ104" i="3"/>
  <c r="CQ72" i="3"/>
  <c r="CQ118" i="9"/>
  <c r="CQ86" i="9"/>
  <c r="CQ94" i="11"/>
  <c r="CQ62" i="11"/>
  <c r="CR99" i="7"/>
  <c r="CR67" i="7"/>
  <c r="CQ119" i="19"/>
  <c r="CQ87" i="19"/>
  <c r="CQ107" i="17"/>
  <c r="CQ75" i="17"/>
  <c r="CQ98" i="1"/>
  <c r="CQ66" i="1"/>
  <c r="CQ119" i="11"/>
  <c r="CQ87" i="11"/>
  <c r="CQ106" i="4"/>
  <c r="CQ74" i="4"/>
  <c r="CQ111" i="14"/>
  <c r="CQ79" i="14"/>
  <c r="CQ118" i="2"/>
  <c r="CQ86" i="2"/>
  <c r="CQ100" i="18"/>
  <c r="CQ68" i="18"/>
  <c r="CQ110" i="1"/>
  <c r="CQ78" i="1"/>
  <c r="CQ92" i="6"/>
  <c r="CQ60" i="6"/>
  <c r="CQ112" i="20"/>
  <c r="CQ80" i="20"/>
  <c r="CQ113" i="10"/>
  <c r="CQ81" i="10"/>
  <c r="CQ108" i="4"/>
  <c r="CQ76" i="4"/>
  <c r="CQ94" i="15"/>
  <c r="CQ62" i="15"/>
  <c r="CQ119" i="6"/>
  <c r="CQ87" i="6"/>
  <c r="CQ111" i="20"/>
  <c r="CQ79" i="20"/>
  <c r="CQ95" i="1"/>
  <c r="CQ63" i="1"/>
  <c r="CQ99" i="21"/>
  <c r="CQ67" i="21"/>
  <c r="CQ91" i="18"/>
  <c r="CQ59" i="18"/>
  <c r="CQ118" i="11"/>
  <c r="CQ86" i="11"/>
  <c r="CQ107" i="13"/>
  <c r="CQ75" i="13"/>
  <c r="CQ114" i="5"/>
  <c r="CQ82" i="5"/>
  <c r="CQ114" i="8"/>
  <c r="CQ82" i="8"/>
  <c r="CQ105" i="8"/>
  <c r="CQ73" i="8"/>
  <c r="CQ104" i="9"/>
  <c r="CQ72" i="9"/>
  <c r="CQ112" i="5"/>
  <c r="CQ80" i="5"/>
  <c r="CQ109" i="20"/>
  <c r="CQ77" i="20"/>
  <c r="CQ116" i="15"/>
  <c r="CQ84" i="15"/>
  <c r="CQ97" i="5"/>
  <c r="CQ65" i="5"/>
  <c r="CR117" i="3"/>
  <c r="CR85" i="3"/>
  <c r="CQ104" i="19"/>
  <c r="CQ72" i="19"/>
  <c r="CQ106" i="21"/>
  <c r="CQ74" i="21"/>
  <c r="CQ100" i="8"/>
  <c r="CQ68" i="8"/>
  <c r="CQ102" i="11"/>
  <c r="CQ70" i="11"/>
  <c r="CQ116" i="11"/>
  <c r="CQ84" i="11"/>
  <c r="CQ111" i="13"/>
  <c r="CQ79" i="13"/>
  <c r="AJ47" i="15"/>
  <c r="AK15" i="15"/>
  <c r="CQ15" i="15" s="1" a="1"/>
  <c r="CQ15" i="15" s="1"/>
  <c r="AJ47" i="8"/>
  <c r="AK15" i="8"/>
  <c r="CQ15" i="8" s="1" a="1"/>
  <c r="CQ15" i="8" s="1"/>
  <c r="CO90" i="21"/>
  <c r="CO58" i="21"/>
  <c r="CQ124" i="4"/>
  <c r="CQ127" i="4" s="1"/>
  <c r="CQ120" i="4" s="1"/>
  <c r="CQ88" i="4"/>
  <c r="CQ124" i="21"/>
  <c r="CQ127" i="21" s="1"/>
  <c r="CQ120" i="21" s="1"/>
  <c r="CQ88" i="21"/>
  <c r="CQ121" i="12"/>
  <c r="CQ89" i="12"/>
  <c r="CQ119" i="5"/>
  <c r="CQ87" i="5"/>
  <c r="CQ115" i="19"/>
  <c r="CQ83" i="19"/>
  <c r="CQ100" i="3"/>
  <c r="CQ68" i="3"/>
  <c r="CQ114" i="17"/>
  <c r="CQ82" i="17"/>
  <c r="CQ118" i="6"/>
  <c r="CQ86" i="6"/>
  <c r="CQ111" i="12"/>
  <c r="CQ79" i="12"/>
  <c r="CQ97" i="12"/>
  <c r="CQ65" i="12"/>
  <c r="CQ117" i="18"/>
  <c r="CQ85" i="18"/>
  <c r="CQ106" i="7"/>
  <c r="CQ74" i="7"/>
  <c r="CQ95" i="12"/>
  <c r="CQ63" i="12"/>
  <c r="CQ107" i="11"/>
  <c r="CQ75" i="11"/>
  <c r="CQ100" i="11"/>
  <c r="CQ68" i="11"/>
  <c r="CQ95" i="3"/>
  <c r="CQ63" i="3"/>
  <c r="CQ100" i="21"/>
  <c r="CQ68" i="21"/>
  <c r="CQ118" i="17"/>
  <c r="CQ86" i="17"/>
  <c r="CR112" i="7"/>
  <c r="CR80" i="7"/>
  <c r="CQ92" i="10"/>
  <c r="CQ60" i="10"/>
  <c r="CQ110" i="19"/>
  <c r="CQ78" i="19"/>
  <c r="CQ103" i="20"/>
  <c r="CQ71" i="20"/>
  <c r="CQ93" i="17"/>
  <c r="CQ61" i="17"/>
  <c r="CR97" i="7"/>
  <c r="CR65" i="7"/>
  <c r="CQ91" i="20"/>
  <c r="CQ59" i="20"/>
  <c r="CQ102" i="15"/>
  <c r="CQ70" i="15"/>
  <c r="CQ104" i="10"/>
  <c r="CQ72" i="10"/>
  <c r="CQ102" i="17"/>
  <c r="CQ70" i="17"/>
  <c r="CQ97" i="11"/>
  <c r="CQ65" i="11"/>
  <c r="CQ99" i="1"/>
  <c r="CQ67" i="1"/>
  <c r="CQ111" i="15"/>
  <c r="CQ79" i="15"/>
  <c r="CQ105" i="3"/>
  <c r="CQ73" i="3"/>
  <c r="CQ105" i="12"/>
  <c r="CQ73" i="12"/>
  <c r="CQ101" i="11"/>
  <c r="CQ69" i="11"/>
  <c r="CQ92" i="4"/>
  <c r="CQ60" i="4"/>
  <c r="CQ118" i="4"/>
  <c r="CQ86" i="4"/>
  <c r="CR117" i="7"/>
  <c r="CR85" i="7"/>
  <c r="CQ117" i="21"/>
  <c r="CQ85" i="21"/>
  <c r="CQ103" i="3"/>
  <c r="CQ71" i="3"/>
  <c r="CQ102" i="2"/>
  <c r="CQ70" i="2"/>
  <c r="CQ102" i="18"/>
  <c r="CQ70" i="18"/>
  <c r="CQ118" i="21"/>
  <c r="CQ86" i="21"/>
  <c r="CQ115" i="16"/>
  <c r="CQ83" i="16"/>
  <c r="CQ115" i="10"/>
  <c r="CQ83" i="10"/>
  <c r="CQ105" i="13"/>
  <c r="CQ73" i="13"/>
  <c r="CR106" i="10"/>
  <c r="CR74" i="10"/>
  <c r="CQ117" i="2"/>
  <c r="CQ85" i="2"/>
  <c r="CQ96" i="9"/>
  <c r="CQ64" i="9"/>
  <c r="CQ92" i="14"/>
  <c r="CQ60" i="14"/>
  <c r="CQ98" i="18"/>
  <c r="CQ66" i="18"/>
  <c r="CQ95" i="18"/>
  <c r="CQ63" i="18"/>
  <c r="CQ109" i="21"/>
  <c r="CQ77" i="21"/>
  <c r="CQ107" i="20"/>
  <c r="CQ75" i="20"/>
  <c r="CQ103" i="21"/>
  <c r="CQ71" i="21"/>
  <c r="CQ98" i="5"/>
  <c r="CQ66" i="5"/>
  <c r="CO90" i="12"/>
  <c r="CO58" i="12"/>
  <c r="CQ121" i="13"/>
  <c r="CQ89" i="13"/>
  <c r="CS121" i="15"/>
  <c r="CS89" i="15"/>
  <c r="CQ121" i="10"/>
  <c r="CQ89" i="10"/>
  <c r="CR104" i="8"/>
  <c r="CR72" i="8"/>
  <c r="CQ116" i="3"/>
  <c r="CQ84" i="3"/>
  <c r="CQ124" i="8"/>
  <c r="CQ127" i="8" s="1"/>
  <c r="CQ120" i="8" s="1"/>
  <c r="CQ88" i="8"/>
  <c r="CQ124" i="20"/>
  <c r="CQ127" i="20" s="1"/>
  <c r="CQ120" i="20" s="1"/>
  <c r="CQ88" i="20"/>
  <c r="CQ124" i="18"/>
  <c r="CQ127" i="18" s="1"/>
  <c r="CQ120" i="18" s="1"/>
  <c r="CQ88" i="18"/>
  <c r="CQ121" i="11"/>
  <c r="CQ89" i="11"/>
  <c r="CQ124" i="9"/>
  <c r="CQ127" i="9" s="1"/>
  <c r="CQ120" i="9" s="1"/>
  <c r="CQ88" i="9"/>
  <c r="CQ107" i="16"/>
  <c r="CQ75" i="16"/>
  <c r="CQ97" i="2"/>
  <c r="CQ65" i="2"/>
  <c r="CQ96" i="3"/>
  <c r="CQ64" i="3"/>
  <c r="CQ109" i="1"/>
  <c r="CQ77" i="1"/>
  <c r="CQ113" i="17"/>
  <c r="CQ81" i="17"/>
  <c r="CQ108" i="12"/>
  <c r="CQ76" i="12"/>
  <c r="CQ98" i="6"/>
  <c r="CQ66" i="6"/>
  <c r="CQ96" i="5"/>
  <c r="CQ64" i="5"/>
  <c r="CQ91" i="5"/>
  <c r="CQ59" i="5"/>
  <c r="CQ111" i="17"/>
  <c r="CQ79" i="17"/>
  <c r="CQ109" i="9"/>
  <c r="CQ77" i="9"/>
  <c r="CQ105" i="4"/>
  <c r="CQ73" i="4"/>
  <c r="CQ91" i="19"/>
  <c r="CQ59" i="19"/>
  <c r="CQ116" i="18"/>
  <c r="CQ84" i="18"/>
  <c r="CQ95" i="4"/>
  <c r="CQ63" i="4"/>
  <c r="CQ105" i="6"/>
  <c r="CQ73" i="6"/>
  <c r="CQ116" i="16"/>
  <c r="CQ84" i="16"/>
  <c r="CQ106" i="19"/>
  <c r="CQ74" i="19"/>
  <c r="CQ92" i="16"/>
  <c r="CQ60" i="16"/>
  <c r="CR99" i="17"/>
  <c r="CR67" i="17"/>
  <c r="CQ100" i="7"/>
  <c r="CQ68" i="7"/>
  <c r="CQ114" i="11"/>
  <c r="CQ82" i="11"/>
  <c r="CR99" i="2"/>
  <c r="CR67" i="2"/>
  <c r="CQ115" i="5"/>
  <c r="CQ83" i="5"/>
  <c r="CQ98" i="8"/>
  <c r="CQ66" i="8"/>
  <c r="CQ115" i="7"/>
  <c r="CQ83" i="7"/>
  <c r="CQ97" i="18"/>
  <c r="CQ65" i="18"/>
  <c r="CQ115" i="2"/>
  <c r="CQ83" i="2"/>
  <c r="CQ108" i="14"/>
  <c r="CQ76" i="14"/>
  <c r="CQ103" i="9"/>
  <c r="CQ71" i="9"/>
  <c r="CQ119" i="17"/>
  <c r="CQ87" i="17"/>
  <c r="CQ95" i="21"/>
  <c r="CQ63" i="21"/>
  <c r="CQ108" i="17"/>
  <c r="CQ76" i="17"/>
  <c r="CQ106" i="2"/>
  <c r="CQ74" i="2"/>
  <c r="CQ113" i="15"/>
  <c r="CQ81" i="15"/>
  <c r="CQ99" i="19"/>
  <c r="CQ67" i="19"/>
  <c r="CQ96" i="15"/>
  <c r="CQ64" i="15"/>
  <c r="CQ107" i="6"/>
  <c r="CQ75" i="6"/>
  <c r="CQ117" i="5"/>
  <c r="CQ85" i="5"/>
  <c r="CQ94" i="4"/>
  <c r="CQ62" i="4"/>
  <c r="CQ114" i="6"/>
  <c r="CQ82" i="6"/>
  <c r="CQ111" i="11"/>
  <c r="CQ79" i="11"/>
  <c r="CQ113" i="8"/>
  <c r="CQ81" i="8"/>
  <c r="CQ98" i="12"/>
  <c r="CQ66" i="12"/>
  <c r="CQ114" i="18"/>
  <c r="CQ82" i="18"/>
  <c r="CQ91" i="6"/>
  <c r="CQ59" i="6"/>
  <c r="CQ100" i="1"/>
  <c r="CQ68" i="1"/>
  <c r="CQ106" i="8"/>
  <c r="CQ74" i="8"/>
  <c r="CQ98" i="11"/>
  <c r="CQ66" i="11"/>
  <c r="CQ112" i="9"/>
  <c r="CQ80" i="9"/>
  <c r="CQ119" i="21"/>
  <c r="CQ87" i="21"/>
  <c r="CQ96" i="16"/>
  <c r="CQ64" i="16"/>
  <c r="CQ99" i="13"/>
  <c r="CQ67" i="13"/>
  <c r="CQ116" i="8"/>
  <c r="CQ84" i="8"/>
  <c r="CQ101" i="16"/>
  <c r="CQ69" i="16"/>
  <c r="CQ115" i="17"/>
  <c r="CQ83" i="17"/>
  <c r="CQ102" i="19"/>
  <c r="CQ70" i="19"/>
  <c r="CQ107" i="5"/>
  <c r="CQ75" i="5"/>
  <c r="CQ97" i="8"/>
  <c r="CQ65" i="8"/>
  <c r="CQ96" i="19"/>
  <c r="CQ64" i="19"/>
  <c r="CQ98" i="19"/>
  <c r="CQ66" i="19"/>
  <c r="CQ105" i="17"/>
  <c r="CQ73" i="17"/>
  <c r="CQ111" i="2"/>
  <c r="CQ79" i="2"/>
  <c r="CQ100" i="19"/>
  <c r="CQ68" i="19"/>
  <c r="CQ106" i="13"/>
  <c r="CQ74" i="13"/>
  <c r="CQ105" i="10"/>
  <c r="CQ73" i="10"/>
  <c r="CQ116" i="7"/>
  <c r="CQ84" i="7"/>
  <c r="CQ92" i="9"/>
  <c r="CQ60" i="9"/>
  <c r="CQ113" i="11"/>
  <c r="CQ81" i="11"/>
  <c r="CQ98" i="10"/>
  <c r="CQ66" i="10"/>
  <c r="CR114" i="9"/>
  <c r="CR82" i="9"/>
  <c r="CQ93" i="18"/>
  <c r="CQ61" i="18"/>
  <c r="CQ116" i="13"/>
  <c r="CQ84" i="13"/>
  <c r="CQ104" i="20"/>
  <c r="CQ72" i="20"/>
  <c r="CQ92" i="11"/>
  <c r="CQ60" i="11"/>
  <c r="CQ102" i="7"/>
  <c r="CQ70" i="7"/>
  <c r="CQ96" i="2"/>
  <c r="CQ64" i="2"/>
  <c r="CQ117" i="12"/>
  <c r="CQ85" i="12"/>
  <c r="CQ105" i="15"/>
  <c r="CQ73" i="15"/>
  <c r="CQ107" i="15"/>
  <c r="CQ75" i="15"/>
  <c r="CQ98" i="16"/>
  <c r="CQ66" i="16"/>
  <c r="CQ91" i="3"/>
  <c r="CQ59" i="3"/>
  <c r="CQ116" i="20"/>
  <c r="CQ84" i="20"/>
  <c r="CQ93" i="3"/>
  <c r="CQ61" i="3"/>
  <c r="CQ110" i="18"/>
  <c r="CQ78" i="18"/>
  <c r="CQ111" i="8"/>
  <c r="CQ79" i="8"/>
  <c r="CQ96" i="13"/>
  <c r="CQ64" i="13"/>
  <c r="CQ100" i="13"/>
  <c r="CQ68" i="13"/>
  <c r="CQ104" i="4"/>
  <c r="CQ72" i="4"/>
  <c r="CQ109" i="18"/>
  <c r="CQ77" i="18"/>
  <c r="CQ101" i="20"/>
  <c r="CQ69" i="20"/>
  <c r="CQ106" i="1"/>
  <c r="CQ74" i="1"/>
  <c r="CQ97" i="19"/>
  <c r="CQ65" i="19"/>
  <c r="CQ114" i="2"/>
  <c r="CQ82" i="2"/>
  <c r="CQ112" i="14"/>
  <c r="CQ80" i="14"/>
  <c r="CQ100" i="15"/>
  <c r="CQ68" i="15"/>
  <c r="CQ109" i="19"/>
  <c r="CQ77" i="19"/>
  <c r="CQ110" i="11"/>
  <c r="CQ78" i="11"/>
  <c r="CQ104" i="16"/>
  <c r="CQ72" i="16"/>
  <c r="CQ101" i="4"/>
  <c r="CQ69" i="4"/>
  <c r="CR106" i="5"/>
  <c r="CR74" i="5"/>
  <c r="CQ118" i="3"/>
  <c r="CQ86" i="3"/>
  <c r="CQ97" i="9"/>
  <c r="CQ65" i="9"/>
  <c r="CQ119" i="2"/>
  <c r="CQ87" i="2"/>
  <c r="CR94" i="18"/>
  <c r="CR62" i="18"/>
  <c r="CQ110" i="16"/>
  <c r="CQ78" i="16"/>
  <c r="CQ115" i="9"/>
  <c r="CQ83" i="9"/>
  <c r="CQ112" i="3"/>
  <c r="CQ80" i="3"/>
  <c r="CQ100" i="9"/>
  <c r="CQ68" i="9"/>
  <c r="CQ119" i="8"/>
  <c r="CQ87" i="8"/>
  <c r="AJ47" i="12"/>
  <c r="AK15" i="12"/>
  <c r="CQ15" i="12" s="1" a="1"/>
  <c r="CQ15" i="12" s="1"/>
  <c r="CO58" i="7"/>
  <c r="CO90" i="7"/>
  <c r="CO58" i="20"/>
  <c r="CO90" i="20"/>
  <c r="CQ121" i="7"/>
  <c r="CQ89" i="7"/>
  <c r="CQ124" i="12"/>
  <c r="CQ127" i="12" s="1"/>
  <c r="CQ120" i="12" s="1"/>
  <c r="CQ88" i="12"/>
  <c r="CQ121" i="5"/>
  <c r="CQ89" i="5"/>
  <c r="CQ111" i="18"/>
  <c r="CQ79" i="18"/>
  <c r="CQ111" i="16"/>
  <c r="CQ79" i="16"/>
  <c r="CQ121" i="6"/>
  <c r="CQ89" i="6"/>
  <c r="CQ124" i="13"/>
  <c r="CQ127" i="13" s="1"/>
  <c r="CQ120" i="13" s="1"/>
  <c r="CQ88" i="13"/>
  <c r="CQ124" i="1"/>
  <c r="CQ127" i="1" s="1"/>
  <c r="CQ120" i="1" s="1"/>
  <c r="CQ88" i="1"/>
  <c r="CQ124" i="15"/>
  <c r="CQ127" i="15" s="1"/>
  <c r="CQ120" i="15" s="1"/>
  <c r="CQ88" i="15"/>
  <c r="CQ124" i="16"/>
  <c r="CQ127" i="16" s="1"/>
  <c r="CQ120" i="16" s="1"/>
  <c r="CQ88" i="16"/>
  <c r="CR99" i="8"/>
  <c r="CR67" i="8"/>
  <c r="CQ109" i="16"/>
  <c r="CQ77" i="16"/>
  <c r="CR94" i="7"/>
  <c r="CR62" i="7"/>
  <c r="CQ111" i="4"/>
  <c r="CQ79" i="4"/>
  <c r="CQ98" i="15"/>
  <c r="CQ66" i="15"/>
  <c r="CQ109" i="14"/>
  <c r="CQ77" i="14"/>
  <c r="CQ95" i="13"/>
  <c r="CQ63" i="13"/>
  <c r="CQ112" i="15"/>
  <c r="CQ80" i="15"/>
  <c r="CQ116" i="4"/>
  <c r="CQ84" i="4"/>
  <c r="CQ107" i="9"/>
  <c r="CQ75" i="9"/>
  <c r="CQ112" i="18"/>
  <c r="CQ80" i="18"/>
  <c r="CQ95" i="10"/>
  <c r="CQ63" i="10"/>
  <c r="CQ110" i="15"/>
  <c r="CQ78" i="15"/>
  <c r="CQ105" i="7"/>
  <c r="CQ73" i="7"/>
  <c r="CQ113" i="5"/>
  <c r="CQ81" i="5"/>
  <c r="CQ91" i="2"/>
  <c r="CQ59" i="2"/>
  <c r="CQ105" i="9"/>
  <c r="CQ73" i="9"/>
  <c r="CQ108" i="8"/>
  <c r="CQ76" i="8"/>
  <c r="CQ119" i="14"/>
  <c r="CQ87" i="14"/>
  <c r="CQ114" i="10"/>
  <c r="CQ82" i="10"/>
  <c r="CQ106" i="16"/>
  <c r="CQ74" i="16"/>
  <c r="CQ116" i="17"/>
  <c r="CQ84" i="17"/>
  <c r="CQ91" i="15"/>
  <c r="CQ59" i="15"/>
  <c r="CQ91" i="8"/>
  <c r="CQ59" i="8"/>
  <c r="CQ111" i="21"/>
  <c r="CQ79" i="21"/>
  <c r="CQ119" i="16"/>
  <c r="CQ87" i="16"/>
  <c r="CQ96" i="18"/>
  <c r="CQ64" i="18"/>
  <c r="CQ100" i="12"/>
  <c r="CQ68" i="12"/>
  <c r="CQ109" i="3"/>
  <c r="CQ77" i="3"/>
  <c r="CQ108" i="1"/>
  <c r="CQ76" i="1"/>
  <c r="CQ103" i="10"/>
  <c r="CQ71" i="10"/>
  <c r="CQ116" i="5"/>
  <c r="CQ84" i="5"/>
  <c r="CQ102" i="3"/>
  <c r="CQ70" i="3"/>
  <c r="CQ119" i="3"/>
  <c r="CQ87" i="3"/>
  <c r="CQ112" i="2"/>
  <c r="CQ80" i="2"/>
  <c r="CQ112" i="11"/>
  <c r="CQ80" i="11"/>
  <c r="CQ100" i="17"/>
  <c r="CQ68" i="17"/>
  <c r="CQ100" i="16"/>
  <c r="CQ68" i="16"/>
  <c r="CQ95" i="19"/>
  <c r="CQ63" i="19"/>
  <c r="CQ95" i="2"/>
  <c r="CQ63" i="2"/>
  <c r="CQ102" i="10"/>
  <c r="CQ70" i="10"/>
  <c r="AL47" i="9"/>
  <c r="AL47" i="16"/>
  <c r="AL47" i="3"/>
  <c r="AJ47" i="7"/>
  <c r="AK15" i="7"/>
  <c r="CQ15" i="7" s="1" a="1"/>
  <c r="CQ15" i="7" s="1"/>
  <c r="AJ47" i="20"/>
  <c r="AK15" i="20"/>
  <c r="CQ15" i="20" s="1" a="1"/>
  <c r="CQ15" i="20" s="1"/>
  <c r="CQ124" i="11"/>
  <c r="CQ127" i="11" s="1"/>
  <c r="CQ120" i="11" s="1"/>
  <c r="CQ88" i="11"/>
  <c r="CQ124" i="10"/>
  <c r="CQ127" i="10" s="1"/>
  <c r="CQ120" i="10" s="1"/>
  <c r="CQ88" i="10"/>
  <c r="CQ105" i="14"/>
  <c r="CQ73" i="14"/>
  <c r="CR117" i="16"/>
  <c r="CR85" i="16"/>
  <c r="CQ112" i="12"/>
  <c r="CQ80" i="12"/>
  <c r="CQ115" i="12"/>
  <c r="CQ83" i="12"/>
  <c r="CQ110" i="7"/>
  <c r="CQ78" i="7"/>
  <c r="CQ118" i="13"/>
  <c r="CQ86" i="13"/>
  <c r="CQ93" i="2"/>
  <c r="CQ61" i="2"/>
  <c r="CQ100" i="6"/>
  <c r="CQ68" i="6"/>
  <c r="CQ119" i="13"/>
  <c r="CQ87" i="13"/>
  <c r="CQ92" i="8"/>
  <c r="CQ60" i="8"/>
  <c r="CQ112" i="10"/>
  <c r="CQ80" i="10"/>
  <c r="CQ95" i="15"/>
  <c r="CQ63" i="15"/>
  <c r="CQ114" i="16"/>
  <c r="CQ82" i="16"/>
  <c r="CQ103" i="7"/>
  <c r="CQ71" i="7"/>
  <c r="CQ102" i="5"/>
  <c r="CQ70" i="5"/>
  <c r="CQ114" i="3"/>
  <c r="CQ82" i="3"/>
  <c r="CQ92" i="21"/>
  <c r="CQ60" i="21"/>
  <c r="CQ99" i="4"/>
  <c r="CQ67" i="4"/>
  <c r="CQ115" i="6"/>
  <c r="CQ83" i="6"/>
  <c r="CQ115" i="8"/>
  <c r="CQ83" i="8"/>
  <c r="CQ114" i="15"/>
  <c r="CQ82" i="15"/>
  <c r="CQ112" i="16"/>
  <c r="CQ80" i="16"/>
  <c r="CQ97" i="13"/>
  <c r="CQ65" i="13"/>
  <c r="CQ119" i="7"/>
  <c r="CQ87" i="7"/>
  <c r="CQ92" i="5"/>
  <c r="CQ60" i="5"/>
  <c r="CQ117" i="19"/>
  <c r="CQ85" i="19"/>
  <c r="CQ117" i="14"/>
  <c r="CQ85" i="14"/>
  <c r="CR100" i="4"/>
  <c r="CR68" i="4"/>
  <c r="CQ93" i="12"/>
  <c r="CQ61" i="12"/>
  <c r="CQ93" i="7"/>
  <c r="CQ61" i="7"/>
  <c r="CQ93" i="16"/>
  <c r="CQ61" i="16"/>
  <c r="CQ93" i="19"/>
  <c r="CQ61" i="19"/>
  <c r="CQ100" i="2"/>
  <c r="CQ68" i="2"/>
  <c r="CQ119" i="15"/>
  <c r="CQ87" i="15"/>
  <c r="CQ98" i="13"/>
  <c r="CQ66" i="13"/>
  <c r="CQ97" i="17"/>
  <c r="CQ65" i="17"/>
  <c r="CQ102" i="13"/>
  <c r="CQ70" i="13"/>
  <c r="CR94" i="6"/>
  <c r="CR62" i="6"/>
  <c r="CQ93" i="13"/>
  <c r="CQ61" i="13"/>
  <c r="CQ114" i="14"/>
  <c r="CQ82" i="14"/>
  <c r="CQ111" i="19"/>
  <c r="CQ79" i="19"/>
  <c r="CQ106" i="14"/>
  <c r="CQ74" i="14"/>
  <c r="CQ101" i="17"/>
  <c r="CQ69" i="17"/>
  <c r="CR102" i="6"/>
  <c r="CR70" i="6"/>
  <c r="CQ91" i="9"/>
  <c r="CQ59" i="9"/>
  <c r="CQ96" i="14"/>
  <c r="CQ64" i="14"/>
  <c r="CQ118" i="14"/>
  <c r="CQ86" i="14"/>
  <c r="CQ106" i="20"/>
  <c r="CQ74" i="20"/>
  <c r="CQ115" i="1"/>
  <c r="CQ83" i="1"/>
  <c r="CQ107" i="8"/>
  <c r="CQ75" i="8"/>
  <c r="CQ93" i="20"/>
  <c r="CQ61" i="20"/>
  <c r="CQ105" i="11"/>
  <c r="CQ73" i="11"/>
  <c r="CQ107" i="14"/>
  <c r="CQ75" i="14"/>
  <c r="CQ95" i="16"/>
  <c r="CQ63" i="16"/>
  <c r="CQ114" i="19"/>
  <c r="CQ82" i="19"/>
  <c r="CQ116" i="2"/>
  <c r="CQ84" i="2"/>
  <c r="CQ102" i="16"/>
  <c r="CQ70" i="16"/>
  <c r="CQ92" i="15"/>
  <c r="CQ60" i="15"/>
  <c r="CQ105" i="19"/>
  <c r="CQ73" i="19"/>
  <c r="CQ108" i="15"/>
  <c r="CQ76" i="15"/>
  <c r="CQ103" i="16"/>
  <c r="CQ71" i="16"/>
  <c r="CQ98" i="17"/>
  <c r="CQ66" i="17"/>
  <c r="CQ96" i="11"/>
  <c r="CQ64" i="11"/>
  <c r="CQ96" i="10"/>
  <c r="CQ64" i="10"/>
  <c r="CQ107" i="3"/>
  <c r="CQ75" i="3"/>
  <c r="CQ93" i="6"/>
  <c r="CQ61" i="6"/>
  <c r="CQ118" i="5"/>
  <c r="CQ86" i="5"/>
  <c r="CR112" i="17"/>
  <c r="CR80" i="17"/>
  <c r="CQ99" i="16"/>
  <c r="CQ67" i="16"/>
  <c r="CQ117" i="10"/>
  <c r="CQ85" i="10"/>
  <c r="CQ99" i="12"/>
  <c r="CQ67" i="12"/>
  <c r="CQ94" i="1"/>
  <c r="CQ62" i="1"/>
  <c r="CQ104" i="1"/>
  <c r="CQ72" i="1"/>
  <c r="CQ94" i="5"/>
  <c r="CQ62" i="5"/>
  <c r="CQ91" i="11"/>
  <c r="CQ59" i="11"/>
  <c r="CQ106" i="12"/>
  <c r="CQ74" i="12"/>
  <c r="CQ110" i="13"/>
  <c r="CQ78" i="13"/>
  <c r="CQ104" i="14"/>
  <c r="CQ72" i="14"/>
  <c r="CQ117" i="9"/>
  <c r="CQ85" i="9"/>
  <c r="CQ99" i="6"/>
  <c r="CQ67" i="6"/>
  <c r="CQ104" i="13"/>
  <c r="CQ72" i="13"/>
  <c r="CQ109" i="6"/>
  <c r="CQ77" i="6"/>
  <c r="CQ93" i="8"/>
  <c r="CQ61" i="8"/>
  <c r="CQ93" i="10"/>
  <c r="CQ61" i="10"/>
  <c r="CQ106" i="11"/>
  <c r="CQ74" i="11"/>
  <c r="CQ105" i="20"/>
  <c r="CQ73" i="20"/>
  <c r="CQ107" i="18"/>
  <c r="CQ75" i="18"/>
  <c r="CQ95" i="7"/>
  <c r="CQ63" i="7"/>
  <c r="CQ103" i="17"/>
  <c r="CQ71" i="17"/>
  <c r="CQ101" i="2"/>
  <c r="CQ69" i="2"/>
  <c r="CQ118" i="12"/>
  <c r="CQ86" i="12"/>
  <c r="CQ114" i="12"/>
  <c r="CQ82" i="12"/>
  <c r="CQ108" i="6"/>
  <c r="CQ76" i="6"/>
  <c r="CQ116" i="9"/>
  <c r="CQ84" i="9"/>
  <c r="CQ108" i="21"/>
  <c r="CQ76" i="21"/>
  <c r="CQ112" i="19"/>
  <c r="CQ80" i="19"/>
  <c r="CQ92" i="12"/>
  <c r="CQ60" i="12"/>
  <c r="CR95" i="6"/>
  <c r="CR63" i="6"/>
  <c r="CQ92" i="2"/>
  <c r="CQ60" i="2"/>
  <c r="CQ96" i="12"/>
  <c r="CQ64" i="12"/>
  <c r="CQ108" i="16"/>
  <c r="CQ76" i="16"/>
  <c r="CR109" i="8"/>
  <c r="CR77" i="8"/>
  <c r="CQ92" i="7"/>
  <c r="CQ60" i="7"/>
  <c r="CQ106" i="15"/>
  <c r="CQ74" i="15"/>
  <c r="CQ95" i="20"/>
  <c r="CQ63" i="20"/>
  <c r="CQ101" i="6"/>
  <c r="CQ69" i="6"/>
  <c r="CO58" i="2"/>
  <c r="CO90" i="2"/>
  <c r="CO90" i="4"/>
  <c r="CO58" i="4"/>
  <c r="CO90" i="17"/>
  <c r="CO58" i="17"/>
  <c r="CQ124" i="3"/>
  <c r="CQ127" i="3" s="1"/>
  <c r="CQ120" i="3" s="1"/>
  <c r="CQ88" i="3"/>
  <c r="CQ121" i="18"/>
  <c r="CQ89" i="18"/>
  <c r="CQ121" i="3"/>
  <c r="CQ89" i="3"/>
  <c r="CQ104" i="21"/>
  <c r="CQ72" i="21"/>
  <c r="CQ111" i="10"/>
  <c r="CQ79" i="10"/>
  <c r="CQ104" i="2"/>
  <c r="CQ72" i="2"/>
  <c r="CQ102" i="1"/>
  <c r="CQ70" i="1"/>
  <c r="CQ99" i="3"/>
  <c r="CQ67" i="3"/>
  <c r="CQ94" i="3"/>
  <c r="CQ62" i="3"/>
  <c r="CQ97" i="3"/>
  <c r="CQ65" i="3"/>
  <c r="CQ117" i="15"/>
  <c r="CQ85" i="15"/>
  <c r="CQ113" i="1"/>
  <c r="CQ81" i="1"/>
  <c r="CQ109" i="7"/>
  <c r="CQ77" i="7"/>
  <c r="CQ109" i="10"/>
  <c r="CQ77" i="10"/>
  <c r="CQ115" i="13"/>
  <c r="CQ83" i="13"/>
  <c r="CQ106" i="3"/>
  <c r="CQ74" i="3"/>
  <c r="CQ92" i="17"/>
  <c r="CQ60" i="17"/>
  <c r="CQ101" i="14"/>
  <c r="CQ69" i="14"/>
  <c r="CQ109" i="17"/>
  <c r="CQ77" i="17"/>
  <c r="CQ98" i="14"/>
  <c r="CQ66" i="14"/>
  <c r="CR95" i="5"/>
  <c r="CR63" i="5"/>
  <c r="CQ103" i="4"/>
  <c r="CQ71" i="4"/>
  <c r="CQ109" i="4"/>
  <c r="CQ77" i="4"/>
  <c r="CQ110" i="21"/>
  <c r="CQ78" i="21"/>
  <c r="CR107" i="2"/>
  <c r="CR75" i="2"/>
  <c r="CQ96" i="6"/>
  <c r="CQ64" i="6"/>
  <c r="CQ117" i="1"/>
  <c r="CQ85" i="1"/>
  <c r="CQ108" i="13"/>
  <c r="CQ76" i="13"/>
  <c r="CQ96" i="21"/>
  <c r="CQ64" i="21"/>
  <c r="CQ119" i="9"/>
  <c r="CQ87" i="9"/>
  <c r="CQ103" i="11"/>
  <c r="CQ71" i="11"/>
  <c r="CQ114" i="20"/>
  <c r="CQ82" i="20"/>
  <c r="CQ101" i="8"/>
  <c r="CQ69" i="8"/>
  <c r="CQ94" i="21"/>
  <c r="CQ62" i="21"/>
  <c r="CQ110" i="4"/>
  <c r="CQ78" i="4"/>
  <c r="CR113" i="14"/>
  <c r="CR81" i="14"/>
  <c r="CQ110" i="9"/>
  <c r="CQ78" i="9"/>
  <c r="CQ111" i="9"/>
  <c r="CQ79" i="9"/>
  <c r="CQ95" i="14"/>
  <c r="CQ63" i="14"/>
  <c r="CQ112" i="4"/>
  <c r="CQ80" i="4"/>
  <c r="CQ96" i="1"/>
  <c r="CQ64" i="1"/>
  <c r="CQ117" i="4"/>
  <c r="CQ85" i="4"/>
  <c r="CQ99" i="20"/>
  <c r="CQ67" i="20"/>
  <c r="CR97" i="21"/>
  <c r="CR65" i="21"/>
  <c r="CQ113" i="3"/>
  <c r="CQ81" i="3"/>
  <c r="CQ104" i="6"/>
  <c r="CQ72" i="6"/>
  <c r="CQ115" i="20"/>
  <c r="CQ83" i="20"/>
  <c r="CQ107" i="1"/>
  <c r="CQ75" i="1"/>
  <c r="CQ102" i="14"/>
  <c r="CQ70" i="14"/>
  <c r="CQ103" i="2"/>
  <c r="CQ71" i="2"/>
  <c r="CQ116" i="14"/>
  <c r="CQ84" i="14"/>
  <c r="CQ110" i="3"/>
  <c r="CQ78" i="3"/>
  <c r="CQ93" i="4"/>
  <c r="CQ61" i="4"/>
  <c r="CQ106" i="9"/>
  <c r="CQ74" i="9"/>
  <c r="AL47" i="1"/>
  <c r="AL47" i="19"/>
  <c r="AJ47" i="2"/>
  <c r="AK15" i="2"/>
  <c r="CQ15" i="2" s="1" a="1"/>
  <c r="CQ15" i="2" s="1"/>
  <c r="AJ47" i="4"/>
  <c r="AK15" i="4"/>
  <c r="CQ15" i="4" s="1" a="1"/>
  <c r="CQ15" i="4" s="1"/>
  <c r="AJ47" i="17"/>
  <c r="AK15" i="17"/>
  <c r="CQ15" i="17" s="1" a="1"/>
  <c r="CQ15" i="17" s="1"/>
  <c r="CO90" i="18"/>
  <c r="CO58" i="18"/>
  <c r="CQ124" i="7"/>
  <c r="CQ127" i="7" s="1"/>
  <c r="CQ120" i="7" s="1"/>
  <c r="CQ88" i="7"/>
  <c r="CQ121" i="21"/>
  <c r="CQ89" i="21"/>
  <c r="CQ109" i="11"/>
  <c r="CQ77" i="11"/>
  <c r="CQ115" i="14"/>
  <c r="CQ83" i="14"/>
  <c r="CQ118" i="10"/>
  <c r="CQ86" i="10"/>
  <c r="CQ121" i="1"/>
  <c r="CQ89" i="1"/>
  <c r="CQ121" i="9"/>
  <c r="CQ89" i="9"/>
  <c r="CQ124" i="6"/>
  <c r="CQ127" i="6" s="1"/>
  <c r="CQ120" i="6" s="1"/>
  <c r="CQ88" i="6"/>
  <c r="CQ124" i="17"/>
  <c r="CQ127" i="17" s="1"/>
  <c r="CQ120" i="17" s="1"/>
  <c r="CQ88" i="17"/>
  <c r="CQ121" i="2"/>
  <c r="CQ89" i="2"/>
  <c r="CQ103" i="12"/>
  <c r="CQ71" i="12"/>
  <c r="CQ93" i="1"/>
  <c r="CQ61" i="1"/>
  <c r="CQ111" i="7"/>
  <c r="CQ79" i="7"/>
  <c r="CQ97" i="10"/>
  <c r="CQ65" i="10"/>
  <c r="CQ101" i="10"/>
  <c r="CQ69" i="10"/>
  <c r="CQ118" i="15"/>
  <c r="CQ86" i="15"/>
  <c r="CQ103" i="1"/>
  <c r="CQ71" i="1"/>
  <c r="CQ91" i="14"/>
  <c r="CQ59" i="14"/>
  <c r="CQ119" i="20"/>
  <c r="CQ87" i="20"/>
  <c r="CQ106" i="18"/>
  <c r="CQ74" i="18"/>
  <c r="CQ93" i="5"/>
  <c r="CQ61" i="5"/>
  <c r="CQ110" i="8"/>
  <c r="CQ78" i="8"/>
  <c r="CQ109" i="5"/>
  <c r="CQ77" i="5"/>
  <c r="CQ105" i="5"/>
  <c r="CQ73" i="5"/>
  <c r="CQ94" i="2"/>
  <c r="CQ62" i="2"/>
  <c r="CQ114" i="21"/>
  <c r="CQ82" i="21"/>
  <c r="CQ111" i="3"/>
  <c r="CQ79" i="3"/>
  <c r="CQ107" i="21"/>
  <c r="CQ75" i="21"/>
  <c r="CQ105" i="2"/>
  <c r="CQ73" i="2"/>
  <c r="CQ112" i="21"/>
  <c r="CQ80" i="21"/>
  <c r="CQ97" i="1"/>
  <c r="CQ65" i="1"/>
  <c r="CQ119" i="18"/>
  <c r="CQ87" i="18"/>
  <c r="CR101" i="19"/>
  <c r="CR69" i="19"/>
  <c r="CQ106" i="6"/>
  <c r="CQ74" i="6"/>
  <c r="CQ102" i="4"/>
  <c r="CQ70" i="4"/>
  <c r="CQ92" i="1"/>
  <c r="CQ60" i="1"/>
  <c r="CQ118" i="7"/>
  <c r="CQ86" i="7"/>
  <c r="CQ94" i="19"/>
  <c r="CQ62" i="19"/>
  <c r="CQ99" i="11"/>
  <c r="CQ67" i="11"/>
  <c r="CQ117" i="8"/>
  <c r="CQ85" i="8"/>
  <c r="CQ103" i="14"/>
  <c r="CQ71" i="14"/>
  <c r="CQ119" i="1"/>
  <c r="CQ87" i="1"/>
  <c r="CQ92" i="19"/>
  <c r="CQ60" i="19"/>
  <c r="CR113" i="7"/>
  <c r="CR81" i="7"/>
  <c r="CQ101" i="7"/>
  <c r="CQ69" i="7"/>
  <c r="CR116" i="19"/>
  <c r="CR84" i="19"/>
  <c r="CQ91" i="12"/>
  <c r="CQ59" i="12"/>
  <c r="CQ117" i="17"/>
  <c r="CQ85" i="17"/>
  <c r="CQ109" i="12"/>
  <c r="CQ77" i="12"/>
  <c r="CQ99" i="15"/>
  <c r="CQ67" i="15"/>
  <c r="CR92" i="20"/>
  <c r="CR60" i="20"/>
  <c r="CQ103" i="5"/>
  <c r="CQ71" i="5"/>
  <c r="CQ102" i="12"/>
  <c r="CQ70" i="12"/>
  <c r="CQ92" i="13"/>
  <c r="CQ60" i="13"/>
  <c r="CQ111" i="6"/>
  <c r="CQ79" i="6"/>
  <c r="CQ104" i="18"/>
  <c r="CQ72" i="18"/>
  <c r="CQ113" i="20"/>
  <c r="CQ81" i="20"/>
  <c r="CQ95" i="17"/>
  <c r="CQ63" i="17"/>
  <c r="CQ97" i="20"/>
  <c r="CQ65" i="20"/>
  <c r="CQ99" i="18"/>
  <c r="CQ67" i="18"/>
  <c r="CQ108" i="9"/>
  <c r="CQ76" i="9"/>
  <c r="CR94" i="9"/>
  <c r="CR62" i="9"/>
  <c r="CQ110" i="12"/>
  <c r="CQ78" i="12"/>
  <c r="CQ98" i="7"/>
  <c r="CQ66" i="7"/>
  <c r="CQ116" i="1"/>
  <c r="CQ84" i="1"/>
  <c r="CQ109" i="15"/>
  <c r="CQ77" i="15"/>
  <c r="CQ101" i="21"/>
  <c r="CQ69" i="21"/>
  <c r="CQ108" i="11"/>
  <c r="CQ76" i="11"/>
  <c r="CQ103" i="6"/>
  <c r="CQ71" i="6"/>
  <c r="CQ118" i="16"/>
  <c r="CQ86" i="16"/>
  <c r="CQ114" i="13"/>
  <c r="CQ82" i="13"/>
  <c r="CQ109" i="13"/>
  <c r="CQ77" i="13"/>
  <c r="CQ104" i="15"/>
  <c r="CQ72" i="15"/>
  <c r="CQ102" i="9"/>
  <c r="CQ70" i="9"/>
  <c r="CQ113" i="21"/>
  <c r="CQ81" i="21"/>
  <c r="CQ115" i="3"/>
  <c r="CQ83" i="3"/>
  <c r="CQ96" i="7"/>
  <c r="CQ64" i="7"/>
  <c r="CQ108" i="3"/>
  <c r="CQ76" i="3"/>
  <c r="CR113" i="6"/>
  <c r="CR81" i="6"/>
  <c r="CQ97" i="14"/>
  <c r="CQ65" i="14"/>
  <c r="CQ102" i="8"/>
  <c r="CQ70" i="8"/>
  <c r="CQ95" i="8"/>
  <c r="CQ63" i="8"/>
  <c r="CQ103" i="19"/>
  <c r="CQ71" i="19"/>
  <c r="CQ94" i="20"/>
  <c r="CQ62" i="20"/>
  <c r="CQ108" i="2"/>
  <c r="CQ76" i="2"/>
  <c r="CQ101" i="5"/>
  <c r="CQ69" i="5"/>
  <c r="CQ99" i="9"/>
  <c r="CQ67" i="9"/>
  <c r="CQ114" i="1"/>
  <c r="CQ82" i="1"/>
  <c r="CQ110" i="6"/>
  <c r="CQ78" i="6"/>
  <c r="CQ96" i="17"/>
  <c r="CQ64" i="17"/>
  <c r="CQ97" i="4"/>
  <c r="CQ65" i="4"/>
  <c r="CQ115" i="4"/>
  <c r="CQ83" i="4"/>
  <c r="CQ98" i="3"/>
  <c r="CQ66" i="3"/>
  <c r="CQ112" i="8"/>
  <c r="CQ80" i="8"/>
  <c r="CQ108" i="18"/>
  <c r="CQ76" i="18"/>
  <c r="CQ101" i="12"/>
  <c r="CQ69" i="12"/>
  <c r="CQ101" i="15"/>
  <c r="CQ69" i="15"/>
  <c r="CQ103" i="13"/>
  <c r="CQ71" i="13"/>
  <c r="CQ116" i="10"/>
  <c r="CQ84" i="10"/>
  <c r="CQ107" i="10"/>
  <c r="CQ75" i="10"/>
  <c r="CQ114" i="7"/>
  <c r="CQ82" i="7"/>
  <c r="CQ106" i="17"/>
  <c r="CQ74" i="17"/>
  <c r="CQ110" i="17"/>
  <c r="CQ78" i="17"/>
  <c r="CQ101" i="9"/>
  <c r="CQ69" i="9"/>
  <c r="CR92" i="3"/>
  <c r="CR60" i="3"/>
  <c r="CQ98" i="21"/>
  <c r="CQ66" i="21"/>
  <c r="CQ112" i="13"/>
  <c r="CQ80" i="13"/>
  <c r="CQ94" i="10"/>
  <c r="CQ62" i="10"/>
  <c r="CQ117" i="13"/>
  <c r="CQ85" i="13"/>
  <c r="CQ107" i="7"/>
  <c r="CQ75" i="7"/>
  <c r="CQ105" i="16"/>
  <c r="CQ73" i="16"/>
  <c r="CQ119" i="12"/>
  <c r="CQ87" i="12"/>
  <c r="CQ101" i="18"/>
  <c r="CQ69" i="18"/>
  <c r="CO90" i="6"/>
  <c r="CO58" i="6"/>
  <c r="AJ47" i="18"/>
  <c r="AK15" i="18"/>
  <c r="CQ15" i="18" s="1" a="1"/>
  <c r="CQ15" i="18" s="1"/>
  <c r="CQ90" i="1"/>
  <c r="CQ58" i="1"/>
  <c r="CQ90" i="19"/>
  <c r="CQ58" i="19"/>
  <c r="CQ90" i="9"/>
  <c r="CQ58" i="9"/>
  <c r="CQ90" i="16"/>
  <c r="CQ58" i="16"/>
  <c r="CQ90" i="3"/>
  <c r="CQ58" i="3"/>
  <c r="AN24" i="8"/>
  <c r="CT24" i="8" s="1" a="1"/>
  <c r="CT24" i="8" s="1"/>
  <c r="AM32" i="16"/>
  <c r="CS32" i="16" s="1" a="1"/>
  <c r="CS32" i="16" s="1"/>
  <c r="AM22" i="2"/>
  <c r="CS22" i="2" s="1" a="1"/>
  <c r="CS22" i="2" s="1"/>
  <c r="AM34" i="16"/>
  <c r="CS34" i="16" s="1" a="1"/>
  <c r="CS34" i="16" s="1"/>
  <c r="AM21" i="3"/>
  <c r="CS21" i="3" s="1" a="1"/>
  <c r="CS21" i="3" s="1"/>
  <c r="AN19" i="7"/>
  <c r="CT19" i="7" s="1" a="1"/>
  <c r="CT19" i="7" s="1"/>
  <c r="AM34" i="1"/>
  <c r="CS34" i="1" s="1" a="1"/>
  <c r="CS34" i="1" s="1"/>
  <c r="AM36" i="4"/>
  <c r="CS36" i="4" s="1" a="1"/>
  <c r="CS36" i="4" s="1"/>
  <c r="AM38" i="17"/>
  <c r="CS38" i="17" s="1" a="1"/>
  <c r="CS38" i="17" s="1"/>
  <c r="AM23" i="15"/>
  <c r="CS23" i="15" s="1" a="1"/>
  <c r="CS23" i="15" s="1"/>
  <c r="AM33" i="12"/>
  <c r="CS33" i="12" s="1" a="1"/>
  <c r="CS33" i="12" s="1"/>
  <c r="AM34" i="14"/>
  <c r="CS34" i="14" s="1" a="1"/>
  <c r="CS34" i="14" s="1"/>
  <c r="AM23" i="6"/>
  <c r="CS23" i="6" s="1" a="1"/>
  <c r="CS23" i="6" s="1"/>
  <c r="AM20" i="13"/>
  <c r="CS20" i="13" s="1" a="1"/>
  <c r="CS20" i="13" s="1"/>
  <c r="AM21" i="5"/>
  <c r="CS21" i="5" s="1" a="1"/>
  <c r="CS21" i="5" s="1"/>
  <c r="AM37" i="15"/>
  <c r="CS37" i="15" s="1" a="1"/>
  <c r="CS37" i="15" s="1"/>
  <c r="AM16" i="5"/>
  <c r="CS16" i="5" s="1" a="1"/>
  <c r="CS16" i="5" s="1"/>
  <c r="AM41" i="4"/>
  <c r="CS41" i="4" s="1" a="1"/>
  <c r="CS41" i="4" s="1"/>
  <c r="AM36" i="17"/>
  <c r="CS36" i="17" s="1" a="1"/>
  <c r="CS36" i="17" s="1"/>
  <c r="AM32" i="9"/>
  <c r="CS32" i="9" s="1" a="1"/>
  <c r="CS32" i="9" s="1"/>
  <c r="AM37" i="18"/>
  <c r="CS37" i="18" s="1" a="1"/>
  <c r="CS37" i="18" s="1"/>
  <c r="AM34" i="9"/>
  <c r="CS34" i="9" s="1" a="1"/>
  <c r="CS34" i="9" s="1"/>
  <c r="AM20" i="10"/>
  <c r="CS20" i="10" s="1" a="1"/>
  <c r="CS20" i="10" s="1"/>
  <c r="AM30" i="4"/>
  <c r="CS30" i="4" s="1" a="1"/>
  <c r="CS30" i="4" s="1"/>
  <c r="AM35" i="15"/>
  <c r="CS35" i="15" s="1" a="1"/>
  <c r="CS35" i="15" s="1"/>
  <c r="AM30" i="7"/>
  <c r="CS30" i="7" s="1" a="1"/>
  <c r="CS30" i="7" s="1"/>
  <c r="AM16" i="19"/>
  <c r="CS16" i="19" s="1" a="1"/>
  <c r="CS16" i="19" s="1"/>
  <c r="AM38" i="5"/>
  <c r="CS38" i="5" s="1" a="1"/>
  <c r="CS38" i="5" s="1"/>
  <c r="AM41" i="18"/>
  <c r="CS41" i="18" s="1" a="1"/>
  <c r="CS41" i="18" s="1"/>
  <c r="AM16" i="2"/>
  <c r="CS16" i="2" s="1" a="1"/>
  <c r="CS16" i="2" s="1"/>
  <c r="AM20" i="4"/>
  <c r="CS20" i="4" s="1" a="1"/>
  <c r="CS20" i="4" s="1"/>
  <c r="AM30" i="9"/>
  <c r="CS30" i="9" s="1" a="1"/>
  <c r="CS30" i="9" s="1"/>
  <c r="AM30" i="6"/>
  <c r="CS30" i="6" s="1" a="1"/>
  <c r="CS30" i="6" s="1"/>
  <c r="AM15" i="9"/>
  <c r="CS15" i="9" s="1" a="1"/>
  <c r="CS15" i="9" s="1"/>
  <c r="AM41" i="16"/>
  <c r="CS41" i="16" s="1" a="1"/>
  <c r="CS41" i="16" s="1"/>
  <c r="AM33" i="8"/>
  <c r="CS33" i="8" s="1" a="1"/>
  <c r="CS33" i="8" s="1"/>
  <c r="AM31" i="19"/>
  <c r="CS31" i="19" s="1" a="1"/>
  <c r="CS31" i="19" s="1"/>
  <c r="AM44" i="14"/>
  <c r="CS44" i="14" s="1" a="1"/>
  <c r="CS44" i="14" s="1"/>
  <c r="AM17" i="16"/>
  <c r="CS17" i="16" s="1" a="1"/>
  <c r="CS17" i="16" s="1"/>
  <c r="AN24" i="17"/>
  <c r="CT24" i="17" s="1" a="1"/>
  <c r="CT24" i="17" s="1"/>
  <c r="AM39" i="10"/>
  <c r="CS39" i="10" s="1" a="1"/>
  <c r="CS39" i="10" s="1"/>
  <c r="AM25" i="7"/>
  <c r="CS25" i="7" s="1" a="1"/>
  <c r="CS25" i="7" s="1"/>
  <c r="AM39" i="11"/>
  <c r="CS39" i="11" s="1" a="1"/>
  <c r="CS39" i="11" s="1"/>
  <c r="AM31" i="16"/>
  <c r="CS31" i="16" s="1" a="1"/>
  <c r="CS31" i="16" s="1"/>
  <c r="AM41" i="17"/>
  <c r="CS41" i="17" s="1" a="1"/>
  <c r="CS41" i="17" s="1"/>
  <c r="AN24" i="2"/>
  <c r="CT24" i="2" s="1" a="1"/>
  <c r="CT24" i="2" s="1"/>
  <c r="AM40" i="5"/>
  <c r="CS40" i="5" s="1" a="1"/>
  <c r="CS40" i="5" s="1"/>
  <c r="AM16" i="15"/>
  <c r="CS16" i="15" s="1" a="1"/>
  <c r="CS16" i="15" s="1"/>
  <c r="AM23" i="8"/>
  <c r="CS23" i="8" s="1" a="1"/>
  <c r="CS23" i="8" s="1"/>
  <c r="AM40" i="7"/>
  <c r="CS40" i="7" s="1" a="1"/>
  <c r="CS40" i="7" s="1"/>
  <c r="AM16" i="8"/>
  <c r="CS16" i="8" s="1" a="1"/>
  <c r="CS16" i="8" s="1"/>
  <c r="AM22" i="18"/>
  <c r="CS22" i="18" s="1" a="1"/>
  <c r="CS22" i="18" s="1"/>
  <c r="AM36" i="21"/>
  <c r="CS36" i="21" s="1" a="1"/>
  <c r="CS36" i="21" s="1"/>
  <c r="AM44" i="16"/>
  <c r="CS44" i="16" s="1" a="1"/>
  <c r="CS44" i="16" s="1"/>
  <c r="AM40" i="2"/>
  <c r="CS40" i="2" s="1" a="1"/>
  <c r="CS40" i="2" s="1"/>
  <c r="AM21" i="18"/>
  <c r="CS21" i="18" s="1" a="1"/>
  <c r="CS21" i="18" s="1"/>
  <c r="AM33" i="14"/>
  <c r="CS33" i="14" s="1" a="1"/>
  <c r="CS33" i="14" s="1"/>
  <c r="AM25" i="12"/>
  <c r="CS25" i="12" s="1" a="1"/>
  <c r="CS25" i="12" s="1"/>
  <c r="AM28" i="9"/>
  <c r="CS28" i="9" s="1" a="1"/>
  <c r="CS28" i="9" s="1"/>
  <c r="AM44" i="17"/>
  <c r="CS44" i="17" s="1" a="1"/>
  <c r="CS44" i="17" s="1"/>
  <c r="AM34" i="3"/>
  <c r="CS34" i="3" s="1" a="1"/>
  <c r="CS34" i="3" s="1"/>
  <c r="AM20" i="21"/>
  <c r="CS20" i="21" s="1" a="1"/>
  <c r="CS20" i="21" s="1"/>
  <c r="AM33" i="1"/>
  <c r="CS33" i="1" s="1" a="1"/>
  <c r="CS33" i="1" s="1"/>
  <c r="AM33" i="17"/>
  <c r="CS33" i="17" s="1" a="1"/>
  <c r="CS33" i="17" s="1"/>
  <c r="AM28" i="10"/>
  <c r="CS28" i="10" s="1" a="1"/>
  <c r="CS28" i="10" s="1"/>
  <c r="AM31" i="2"/>
  <c r="CS31" i="2" s="1" a="1"/>
  <c r="CS31" i="2" s="1"/>
  <c r="AM41" i="5"/>
  <c r="CS41" i="5" s="1" a="1"/>
  <c r="CS41" i="5" s="1"/>
  <c r="AM38" i="15"/>
  <c r="CS38" i="15" s="1" a="1"/>
  <c r="CS38" i="15" s="1"/>
  <c r="AM27" i="3"/>
  <c r="CS27" i="3" s="1" a="1"/>
  <c r="CS27" i="3" s="1"/>
  <c r="AM24" i="19"/>
  <c r="CS24" i="19" s="1" a="1"/>
  <c r="CS24" i="19" s="1"/>
  <c r="AM44" i="3"/>
  <c r="CS44" i="3" s="1" a="1"/>
  <c r="CS44" i="3" s="1"/>
  <c r="AM21" i="15"/>
  <c r="CS21" i="15" s="1" a="1"/>
  <c r="CS21" i="15" s="1"/>
  <c r="AM37" i="2"/>
  <c r="CS37" i="2" s="1" a="1"/>
  <c r="CS37" i="2" s="1"/>
  <c r="AM37" i="11"/>
  <c r="CS37" i="11" s="1" a="1"/>
  <c r="CS37" i="11" s="1"/>
  <c r="AM32" i="6"/>
  <c r="CS32" i="6" s="1" a="1"/>
  <c r="CS32" i="6" s="1"/>
  <c r="AM25" i="17"/>
  <c r="CS25" i="17" s="1" a="1"/>
  <c r="CS25" i="17" s="1"/>
  <c r="AM42" i="5"/>
  <c r="CS42" i="5" s="1" a="1"/>
  <c r="CS42" i="5" s="1"/>
  <c r="AM19" i="4"/>
  <c r="CS19" i="4" s="1" a="1"/>
  <c r="CS19" i="4" s="1"/>
  <c r="AM25" i="16"/>
  <c r="CS25" i="16" s="1" a="1"/>
  <c r="CS25" i="16" s="1"/>
  <c r="AM39" i="6"/>
  <c r="CS39" i="6" s="1" a="1"/>
  <c r="CS39" i="6" s="1"/>
  <c r="AM20" i="19"/>
  <c r="CS20" i="19" s="1" a="1"/>
  <c r="CS20" i="19" s="1"/>
  <c r="AM36" i="11"/>
  <c r="CS36" i="11" s="1" a="1"/>
  <c r="CS36" i="11" s="1"/>
  <c r="AM20" i="2"/>
  <c r="CS20" i="2" s="1" a="1"/>
  <c r="CS20" i="2" s="1"/>
  <c r="AM38" i="8"/>
  <c r="CS38" i="8" s="1" a="1"/>
  <c r="CS38" i="8" s="1"/>
  <c r="AM23" i="12"/>
  <c r="CS23" i="12" s="1" a="1"/>
  <c r="CS23" i="12" s="1"/>
  <c r="AM15" i="16"/>
  <c r="CS15" i="16" s="1" a="1"/>
  <c r="CS15" i="16" s="1"/>
  <c r="AM39" i="18"/>
  <c r="CS39" i="18" s="1" a="1"/>
  <c r="CS39" i="18" s="1"/>
  <c r="AM16" i="6"/>
  <c r="CS16" i="6" s="1" a="1"/>
  <c r="CS16" i="6" s="1"/>
  <c r="AM25" i="1"/>
  <c r="CS25" i="1" s="1" a="1"/>
  <c r="CS25" i="1" s="1"/>
  <c r="AM31" i="8"/>
  <c r="CS31" i="8" s="1" a="1"/>
  <c r="CS31" i="8" s="1"/>
  <c r="AM27" i="10"/>
  <c r="CS27" i="10" s="1" a="1"/>
  <c r="CS27" i="10" s="1"/>
  <c r="AM15" i="3"/>
  <c r="CS15" i="3" s="1" a="1"/>
  <c r="CS15" i="3" s="1"/>
  <c r="AM23" i="11"/>
  <c r="CS23" i="11" s="1" a="1"/>
  <c r="CS23" i="11" s="1"/>
  <c r="AM37" i="9"/>
  <c r="CS37" i="9" s="1" a="1"/>
  <c r="CS37" i="9" s="1"/>
  <c r="AM44" i="21"/>
  <c r="CS44" i="21" s="1" a="1"/>
  <c r="CS44" i="21" s="1"/>
  <c r="AM21" i="16"/>
  <c r="CS21" i="16" s="1" a="1"/>
  <c r="CS21" i="16" s="1"/>
  <c r="AM24" i="13"/>
  <c r="CS24" i="13" s="1" a="1"/>
  <c r="CS24" i="13" s="1"/>
  <c r="AM41" i="8"/>
  <c r="CS41" i="8" s="1" a="1"/>
  <c r="CS41" i="8" s="1"/>
  <c r="AM26" i="16"/>
  <c r="CS26" i="16" s="1" a="1"/>
  <c r="CS26" i="16" s="1"/>
  <c r="AM40" i="17"/>
  <c r="CS40" i="17" s="1" a="1"/>
  <c r="CS40" i="17" s="1"/>
  <c r="AM27" i="19"/>
  <c r="CS27" i="19" s="1" a="1"/>
  <c r="CS27" i="19" s="1"/>
  <c r="AM32" i="5"/>
  <c r="CS32" i="5" s="1" a="1"/>
  <c r="CS32" i="5" s="1"/>
  <c r="AM22" i="8"/>
  <c r="CS22" i="8" s="1" a="1"/>
  <c r="CS22" i="8" s="1"/>
  <c r="AM21" i="19"/>
  <c r="CS21" i="19" s="1" a="1"/>
  <c r="CS21" i="19" s="1"/>
  <c r="AM23" i="19"/>
  <c r="CS23" i="19" s="1" a="1"/>
  <c r="CS23" i="19" s="1"/>
  <c r="AM30" i="17"/>
  <c r="CS30" i="17" s="1" a="1"/>
  <c r="CS30" i="17" s="1"/>
  <c r="AM36" i="2"/>
  <c r="CS36" i="2" s="1" a="1"/>
  <c r="CS36" i="2" s="1"/>
  <c r="AM25" i="19"/>
  <c r="CS25" i="19" s="1" a="1"/>
  <c r="CS25" i="19" s="1"/>
  <c r="AM31" i="13"/>
  <c r="CS31" i="13" s="1" a="1"/>
  <c r="CS31" i="13" s="1"/>
  <c r="AM30" i="10"/>
  <c r="CS30" i="10" s="1" a="1"/>
  <c r="CS30" i="10" s="1"/>
  <c r="AM41" i="7"/>
  <c r="CS41" i="7" s="1" a="1"/>
  <c r="CS41" i="7" s="1"/>
  <c r="AM17" i="9"/>
  <c r="CS17" i="9" s="1" a="1"/>
  <c r="CS17" i="9" s="1"/>
  <c r="AM38" i="11"/>
  <c r="CS38" i="11" s="1" a="1"/>
  <c r="CS38" i="11" s="1"/>
  <c r="AM23" i="10"/>
  <c r="CS23" i="10" s="1" a="1"/>
  <c r="CS23" i="10" s="1"/>
  <c r="AN39" i="9"/>
  <c r="CT39" i="9" s="1" a="1"/>
  <c r="CT39" i="9" s="1"/>
  <c r="AM18" i="18"/>
  <c r="CS18" i="18" s="1" a="1"/>
  <c r="CS18" i="18" s="1"/>
  <c r="AM41" i="13"/>
  <c r="CS41" i="13" s="1" a="1"/>
  <c r="CS41" i="13" s="1"/>
  <c r="AM29" i="20"/>
  <c r="CS29" i="20" s="1" a="1"/>
  <c r="CS29" i="20" s="1"/>
  <c r="AM17" i="11"/>
  <c r="CS17" i="11" s="1" a="1"/>
  <c r="CS17" i="11" s="1"/>
  <c r="AM27" i="7"/>
  <c r="CS27" i="7" s="1" a="1"/>
  <c r="CS27" i="7" s="1"/>
  <c r="AM21" i="2"/>
  <c r="CS21" i="2" s="1" a="1"/>
  <c r="CS21" i="2" s="1"/>
  <c r="AM42" i="12"/>
  <c r="CS42" i="12" s="1" a="1"/>
  <c r="CS42" i="12" s="1"/>
  <c r="AM30" i="15"/>
  <c r="CS30" i="15" s="1" a="1"/>
  <c r="CS30" i="15" s="1"/>
  <c r="AM32" i="15"/>
  <c r="CS32" i="15" s="1" a="1"/>
  <c r="CS32" i="15" s="1"/>
  <c r="AM23" i="16"/>
  <c r="CS23" i="16" s="1" a="1"/>
  <c r="CS23" i="16" s="1"/>
  <c r="AM16" i="3"/>
  <c r="CS16" i="3" s="1" a="1"/>
  <c r="CS16" i="3" s="1"/>
  <c r="AM41" i="20"/>
  <c r="CS41" i="20" s="1" a="1"/>
  <c r="CS41" i="20" s="1"/>
  <c r="AM18" i="3"/>
  <c r="CS18" i="3" s="1" a="1"/>
  <c r="CS18" i="3" s="1"/>
  <c r="AM35" i="18"/>
  <c r="CS35" i="18" s="1" a="1"/>
  <c r="CS35" i="18" s="1"/>
  <c r="AM36" i="8"/>
  <c r="CS36" i="8" s="1" a="1"/>
  <c r="CS36" i="8" s="1"/>
  <c r="AM21" i="13"/>
  <c r="CS21" i="13" s="1" a="1"/>
  <c r="CS21" i="13" s="1"/>
  <c r="AM25" i="13"/>
  <c r="CS25" i="13" s="1" a="1"/>
  <c r="CS25" i="13" s="1"/>
  <c r="AM29" i="4"/>
  <c r="CS29" i="4" s="1" a="1"/>
  <c r="CS29" i="4" s="1"/>
  <c r="AM34" i="18"/>
  <c r="CS34" i="18" s="1" a="1"/>
  <c r="CS34" i="18" s="1"/>
  <c r="AM26" i="20"/>
  <c r="CS26" i="20" s="1" a="1"/>
  <c r="CS26" i="20" s="1"/>
  <c r="AM31" i="1"/>
  <c r="CS31" i="1" s="1" a="1"/>
  <c r="CS31" i="1" s="1"/>
  <c r="AM22" i="19"/>
  <c r="CS22" i="19" s="1" a="1"/>
  <c r="CS22" i="19" s="1"/>
  <c r="AM39" i="2"/>
  <c r="CS39" i="2" s="1" a="1"/>
  <c r="CS39" i="2" s="1"/>
  <c r="AM37" i="14"/>
  <c r="CS37" i="14" s="1" a="1"/>
  <c r="CS37" i="14" s="1"/>
  <c r="AM25" i="15"/>
  <c r="CS25" i="15" s="1" a="1"/>
  <c r="CS25" i="15" s="1"/>
  <c r="AM34" i="19"/>
  <c r="CS34" i="19" s="1" a="1"/>
  <c r="CS34" i="19" s="1"/>
  <c r="AM35" i="11"/>
  <c r="CS35" i="11" s="1" a="1"/>
  <c r="CS35" i="11" s="1"/>
  <c r="AM29" i="16"/>
  <c r="CS29" i="16" s="1" a="1"/>
  <c r="CS29" i="16" s="1"/>
  <c r="AM26" i="4"/>
  <c r="CS26" i="4" s="1" a="1"/>
  <c r="CS26" i="4" s="1"/>
  <c r="AN31" i="5"/>
  <c r="CT31" i="5" s="1" a="1"/>
  <c r="CT31" i="5" s="1"/>
  <c r="AM43" i="3"/>
  <c r="CS43" i="3" s="1" a="1"/>
  <c r="CS43" i="3" s="1"/>
  <c r="AM22" i="9"/>
  <c r="CS22" i="9" s="1" a="1"/>
  <c r="CS22" i="9" s="1"/>
  <c r="AM44" i="2"/>
  <c r="CS44" i="2" s="1" a="1"/>
  <c r="CS44" i="2" s="1"/>
  <c r="AN19" i="18"/>
  <c r="CT19" i="18" s="1" a="1"/>
  <c r="CT19" i="18" s="1"/>
  <c r="AM35" i="16"/>
  <c r="CS35" i="16" s="1" a="1"/>
  <c r="CS35" i="16" s="1"/>
  <c r="AM40" i="9"/>
  <c r="CS40" i="9" s="1" a="1"/>
  <c r="CS40" i="9" s="1"/>
  <c r="AM37" i="3"/>
  <c r="CS37" i="3" s="1" a="1"/>
  <c r="CS37" i="3" s="1"/>
  <c r="AM25" i="9"/>
  <c r="CS25" i="9" s="1" a="1"/>
  <c r="CS25" i="9" s="1"/>
  <c r="AM44" i="8"/>
  <c r="CS44" i="8" s="1" a="1"/>
  <c r="CS44" i="8" s="1"/>
  <c r="AM34" i="11"/>
  <c r="CS34" i="11" s="1" a="1"/>
  <c r="CS34" i="11" s="1"/>
  <c r="AM29" i="21"/>
  <c r="CS29" i="21" s="1" a="1"/>
  <c r="CS29" i="21" s="1"/>
  <c r="AM30" i="14"/>
  <c r="CS30" i="14" s="1" a="1"/>
  <c r="CS30" i="14" s="1"/>
  <c r="AM25" i="14"/>
  <c r="CS25" i="14" s="1" a="1"/>
  <c r="CS25" i="14" s="1"/>
  <c r="AM40" i="14"/>
  <c r="CS40" i="14" s="1" a="1"/>
  <c r="CS40" i="14" s="1"/>
  <c r="AM36" i="10"/>
  <c r="CS36" i="10" s="1" a="1"/>
  <c r="CS36" i="10" s="1"/>
  <c r="AN42" i="16"/>
  <c r="CT42" i="16" s="1" a="1"/>
  <c r="CT42" i="16" s="1"/>
  <c r="AM27" i="20"/>
  <c r="CS27" i="20" s="1" a="1"/>
  <c r="CS27" i="20" s="1"/>
  <c r="AM29" i="2"/>
  <c r="CS29" i="2" s="1" a="1"/>
  <c r="CS29" i="2" s="1"/>
  <c r="AM43" i="10"/>
  <c r="CS43" i="10" s="1" a="1"/>
  <c r="CS43" i="10" s="1"/>
  <c r="AM37" i="12"/>
  <c r="CS37" i="12" s="1" a="1"/>
  <c r="CS37" i="12" s="1"/>
  <c r="AM27" i="1"/>
  <c r="CS27" i="1" s="1" a="1"/>
  <c r="CS27" i="1" s="1"/>
  <c r="AM40" i="12"/>
  <c r="CS40" i="12" s="1" a="1"/>
  <c r="CS40" i="12" s="1"/>
  <c r="AM24" i="3"/>
  <c r="CS24" i="3" s="1" a="1"/>
  <c r="CS24" i="3" s="1"/>
  <c r="AM35" i="7"/>
  <c r="CS35" i="7" s="1" a="1"/>
  <c r="CS35" i="7" s="1"/>
  <c r="AM19" i="3"/>
  <c r="CS19" i="3" s="1" a="1"/>
  <c r="CS19" i="3" s="1"/>
  <c r="AM43" i="13"/>
  <c r="CS43" i="13" s="1" a="1"/>
  <c r="CS43" i="13" s="1"/>
  <c r="AM22" i="3"/>
  <c r="CS22" i="3" s="1" a="1"/>
  <c r="CS22" i="3" s="1"/>
  <c r="AM18" i="2"/>
  <c r="CS18" i="2" s="1" a="1"/>
  <c r="CS18" i="2" s="1"/>
  <c r="AM42" i="15"/>
  <c r="CS42" i="15" s="1" a="1"/>
  <c r="CS42" i="15" s="1"/>
  <c r="AM25" i="6"/>
  <c r="CS25" i="6" s="1" a="1"/>
  <c r="CS25" i="6" s="1"/>
  <c r="AM38" i="1"/>
  <c r="CS38" i="1" s="1" a="1"/>
  <c r="CS38" i="1" s="1"/>
  <c r="AM44" i="13"/>
  <c r="CS44" i="13" s="1" a="1"/>
  <c r="CS44" i="13" s="1"/>
  <c r="AM34" i="7"/>
  <c r="CS34" i="7" s="1" a="1"/>
  <c r="CS34" i="7" s="1"/>
  <c r="AM17" i="8"/>
  <c r="CS17" i="8" s="1" a="1"/>
  <c r="CS17" i="8" s="1"/>
  <c r="AM34" i="10"/>
  <c r="CS34" i="10" s="1" a="1"/>
  <c r="CS34" i="10" s="1"/>
  <c r="AM37" i="10"/>
  <c r="CS37" i="10" s="1" a="1"/>
  <c r="CS37" i="10" s="1"/>
  <c r="AM40" i="13"/>
  <c r="CS40" i="13" s="1" a="1"/>
  <c r="CS40" i="13" s="1"/>
  <c r="AM20" i="15"/>
  <c r="CS20" i="15" s="1" a="1"/>
  <c r="CS20" i="15" s="1"/>
  <c r="AM31" i="3"/>
  <c r="CS31" i="3" s="1" a="1"/>
  <c r="CS31" i="3" s="1"/>
  <c r="AM39" i="16"/>
  <c r="CS39" i="16" s="1" a="1"/>
  <c r="CS39" i="16" s="1"/>
  <c r="AM28" i="7"/>
  <c r="CS28" i="7" s="1" a="1"/>
  <c r="CS28" i="7" s="1"/>
  <c r="AM17" i="17"/>
  <c r="CS17" i="17" s="1" a="1"/>
  <c r="CS17" i="17" s="1"/>
  <c r="AM27" i="5"/>
  <c r="CS27" i="5" s="1" a="1"/>
  <c r="CS27" i="5" s="1"/>
  <c r="AM26" i="14"/>
  <c r="CS26" i="14" s="1" a="1"/>
  <c r="CS26" i="14" s="1"/>
  <c r="AM39" i="3"/>
  <c r="CS39" i="3" s="1" a="1"/>
  <c r="CS39" i="3" s="1"/>
  <c r="AM34" i="17"/>
  <c r="CS34" i="17" s="1" a="1"/>
  <c r="CS34" i="17" s="1"/>
  <c r="AM17" i="21"/>
  <c r="CS17" i="21" s="1" a="1"/>
  <c r="CS17" i="21" s="1"/>
  <c r="AM23" i="14"/>
  <c r="CS23" i="14" s="1" a="1"/>
  <c r="CS23" i="14" s="1"/>
  <c r="AM24" i="4"/>
  <c r="CS24" i="4" s="1" a="1"/>
  <c r="CS24" i="4" s="1"/>
  <c r="AN20" i="5"/>
  <c r="CT20" i="5" s="1" a="1"/>
  <c r="CT20" i="5" s="1"/>
  <c r="AM28" i="4"/>
  <c r="CS28" i="4" s="1" a="1"/>
  <c r="CS28" i="4" s="1"/>
  <c r="AM40" i="6"/>
  <c r="CS40" i="6" s="1" a="1"/>
  <c r="CS40" i="6" s="1"/>
  <c r="AM34" i="4"/>
  <c r="CS34" i="4" s="1" a="1"/>
  <c r="CS34" i="4" s="1"/>
  <c r="AM40" i="8"/>
  <c r="CS40" i="8" s="1" a="1"/>
  <c r="CS40" i="8" s="1"/>
  <c r="AM35" i="21"/>
  <c r="CS35" i="21" s="1" a="1"/>
  <c r="CS35" i="21" s="1"/>
  <c r="AM39" i="15"/>
  <c r="CS39" i="15" s="1" a="1"/>
  <c r="CS39" i="15" s="1"/>
  <c r="AN32" i="2"/>
  <c r="CT32" i="2" s="1" a="1"/>
  <c r="CT32" i="2" s="1"/>
  <c r="AM37" i="16"/>
  <c r="CS37" i="16" s="1" a="1"/>
  <c r="CS37" i="16" s="1"/>
  <c r="AM22" i="13"/>
  <c r="CS22" i="13" s="1" a="1"/>
  <c r="CS22" i="13" s="1"/>
  <c r="AM21" i="6"/>
  <c r="CS21" i="6" s="1" a="1"/>
  <c r="CS21" i="6" s="1"/>
  <c r="AM44" i="7"/>
  <c r="CS44" i="7" s="1" a="1"/>
  <c r="CS44" i="7" s="1"/>
  <c r="AM42" i="1"/>
  <c r="CS42" i="1" s="1" a="1"/>
  <c r="CS42" i="1" s="1"/>
  <c r="AM17" i="5"/>
  <c r="CS17" i="5" s="1" a="1"/>
  <c r="CS17" i="5" s="1"/>
  <c r="AM42" i="19"/>
  <c r="CS42" i="19" s="1" a="1"/>
  <c r="CS42" i="19" s="1"/>
  <c r="AM42" i="14"/>
  <c r="CS42" i="14" s="1" a="1"/>
  <c r="CS42" i="14" s="1"/>
  <c r="AN25" i="4"/>
  <c r="CT25" i="4" s="1" a="1"/>
  <c r="CT25" i="4" s="1"/>
  <c r="AM33" i="13"/>
  <c r="CS33" i="13" s="1" a="1"/>
  <c r="CS33" i="13" s="1"/>
  <c r="AM18" i="12"/>
  <c r="CS18" i="12" s="1" a="1"/>
  <c r="CS18" i="12" s="1"/>
  <c r="AM21" i="21"/>
  <c r="CS21" i="21" s="1" a="1"/>
  <c r="CS21" i="21" s="1"/>
  <c r="AM18" i="7"/>
  <c r="CS18" i="7" s="1" a="1"/>
  <c r="CS18" i="7" s="1"/>
  <c r="AM44" i="9"/>
  <c r="CS44" i="9" s="1" a="1"/>
  <c r="CS44" i="9" s="1"/>
  <c r="AM18" i="16"/>
  <c r="CS18" i="16" s="1" a="1"/>
  <c r="CS18" i="16" s="1"/>
  <c r="AM28" i="11"/>
  <c r="CS28" i="11" s="1" a="1"/>
  <c r="CS28" i="11" s="1"/>
  <c r="AM18" i="19"/>
  <c r="CS18" i="19" s="1" a="1"/>
  <c r="CS18" i="19" s="1"/>
  <c r="AM39" i="20"/>
  <c r="CS39" i="20" s="1" a="1"/>
  <c r="CS39" i="20" s="1"/>
  <c r="AM25" i="2"/>
  <c r="CS25" i="2" s="1" a="1"/>
  <c r="CS25" i="2" s="1"/>
  <c r="AM26" i="8"/>
  <c r="CS26" i="8" s="1" a="1"/>
  <c r="CS26" i="8" s="1"/>
  <c r="AM44" i="15"/>
  <c r="CS44" i="15" s="1" a="1"/>
  <c r="CS44" i="15" s="1"/>
  <c r="AM19" i="21"/>
  <c r="CS19" i="21" s="1" a="1"/>
  <c r="CS19" i="21" s="1"/>
  <c r="AM23" i="13"/>
  <c r="CS23" i="13" s="1" a="1"/>
  <c r="CS23" i="13" s="1"/>
  <c r="AM35" i="4"/>
  <c r="CS35" i="4" s="1" a="1"/>
  <c r="CS35" i="4" s="1"/>
  <c r="AM22" i="17"/>
  <c r="CS22" i="17" s="1" a="1"/>
  <c r="CS22" i="17" s="1"/>
  <c r="AN38" i="14"/>
  <c r="CT38" i="14" s="1" a="1"/>
  <c r="CT38" i="14" s="1"/>
  <c r="AM27" i="13"/>
  <c r="CS27" i="13" s="1" a="1"/>
  <c r="CS27" i="13" s="1"/>
  <c r="AN19" i="6"/>
  <c r="CT19" i="6" s="1" a="1"/>
  <c r="CT19" i="6" s="1"/>
  <c r="AM35" i="9"/>
  <c r="CS35" i="9" s="1" a="1"/>
  <c r="CS35" i="9" s="1"/>
  <c r="AM18" i="13"/>
  <c r="CS18" i="13" s="1" a="1"/>
  <c r="CS18" i="13" s="1"/>
  <c r="AM15" i="1"/>
  <c r="CS15" i="1" s="1" a="1"/>
  <c r="CS15" i="1" s="1"/>
  <c r="AM39" i="14"/>
  <c r="CS39" i="14" s="1" a="1"/>
  <c r="CS39" i="14" s="1"/>
  <c r="AM36" i="9"/>
  <c r="CS36" i="9" s="1" a="1"/>
  <c r="CS36" i="9" s="1"/>
  <c r="AM36" i="19"/>
  <c r="CS36" i="19" s="1" a="1"/>
  <c r="CS36" i="19" s="1"/>
  <c r="AM20" i="14"/>
  <c r="CS20" i="14" s="1" a="1"/>
  <c r="CS20" i="14" s="1"/>
  <c r="AM31" i="14"/>
  <c r="CS31" i="14" s="1" a="1"/>
  <c r="CS31" i="14" s="1"/>
  <c r="AM37" i="4"/>
  <c r="CS37" i="4" s="1" a="1"/>
  <c r="CS37" i="4" s="1"/>
  <c r="AM26" i="17"/>
  <c r="CS26" i="17" s="1" a="1"/>
  <c r="CS26" i="17" s="1"/>
  <c r="AM21" i="1"/>
  <c r="CS21" i="1" s="1" a="1"/>
  <c r="CS21" i="1" s="1"/>
  <c r="AN27" i="6"/>
  <c r="CT27" i="6" s="1" a="1"/>
  <c r="CT27" i="6" s="1"/>
  <c r="AM42" i="4"/>
  <c r="CS42" i="4" s="1" a="1"/>
  <c r="CS42" i="4" s="1"/>
  <c r="AM16" i="9"/>
  <c r="CS16" i="9" s="1" a="1"/>
  <c r="CS16" i="9" s="1"/>
  <c r="AM24" i="20"/>
  <c r="CS24" i="20" s="1" a="1"/>
  <c r="CS24" i="20" s="1"/>
  <c r="AM21" i="14"/>
  <c r="CS21" i="14" s="1" a="1"/>
  <c r="CS21" i="14" s="1"/>
  <c r="AN22" i="21"/>
  <c r="CT22" i="21" s="1" a="1"/>
  <c r="CT22" i="21" s="1"/>
  <c r="AM43" i="14"/>
  <c r="CS43" i="14" s="1" a="1"/>
  <c r="CS43" i="14" s="1"/>
  <c r="AM38" i="3"/>
  <c r="CS38" i="3" s="1" a="1"/>
  <c r="CS38" i="3" s="1"/>
  <c r="AM31" i="20"/>
  <c r="CS31" i="20" s="1" a="1"/>
  <c r="CS31" i="20" s="1"/>
  <c r="AM29" i="6"/>
  <c r="CS29" i="6" s="1" a="1"/>
  <c r="CS29" i="6" s="1"/>
  <c r="AM40" i="1"/>
  <c r="CS40" i="1" s="1" a="1"/>
  <c r="CS40" i="1" s="1"/>
  <c r="AM40" i="20"/>
  <c r="CS40" i="20" s="1" a="1"/>
  <c r="CS40" i="20" s="1"/>
  <c r="AM32" i="8"/>
  <c r="CS32" i="8" s="1" a="1"/>
  <c r="CS32" i="8" s="1"/>
  <c r="AM32" i="1"/>
  <c r="CS32" i="1" s="1" a="1"/>
  <c r="CS32" i="1" s="1"/>
  <c r="AM18" i="20"/>
  <c r="CS18" i="20" s="1" a="1"/>
  <c r="CS18" i="20" s="1"/>
  <c r="AM27" i="14"/>
  <c r="CS27" i="14" s="1" a="1"/>
  <c r="CS27" i="14" s="1"/>
  <c r="AM30" i="11"/>
  <c r="CS30" i="11" s="1" a="1"/>
  <c r="CS30" i="11" s="1"/>
  <c r="AM28" i="2"/>
  <c r="CS28" i="2" s="1" a="1"/>
  <c r="CS28" i="2" s="1"/>
  <c r="AM32" i="14"/>
  <c r="CS32" i="14" s="1" a="1"/>
  <c r="CS32" i="14" s="1"/>
  <c r="AM41" i="14"/>
  <c r="CS41" i="14" s="1" a="1"/>
  <c r="CS41" i="14" s="1"/>
  <c r="AM20" i="16"/>
  <c r="CS20" i="16" s="1" a="1"/>
  <c r="CS20" i="16" s="1"/>
  <c r="AM35" i="3"/>
  <c r="CS35" i="3" s="1" a="1"/>
  <c r="CS35" i="3" s="1"/>
  <c r="AM39" i="19"/>
  <c r="CS39" i="19" s="1" a="1"/>
  <c r="CS39" i="19" s="1"/>
  <c r="AM41" i="2"/>
  <c r="CS41" i="2" s="1" a="1"/>
  <c r="CS41" i="2" s="1"/>
  <c r="AM18" i="4"/>
  <c r="CS18" i="4" s="1" a="1"/>
  <c r="CS18" i="4" s="1"/>
  <c r="AM27" i="16"/>
  <c r="CS27" i="16" s="1" a="1"/>
  <c r="CS27" i="16" s="1"/>
  <c r="AM17" i="15"/>
  <c r="CS17" i="15" s="1" a="1"/>
  <c r="CS17" i="15" s="1"/>
  <c r="AM30" i="19"/>
  <c r="CS30" i="19" s="1" a="1"/>
  <c r="CS30" i="19" s="1"/>
  <c r="AM33" i="15"/>
  <c r="CS33" i="15" s="1" a="1"/>
  <c r="CS33" i="15" s="1"/>
  <c r="AM28" i="16"/>
  <c r="CS28" i="16" s="1" a="1"/>
  <c r="CS28" i="16" s="1"/>
  <c r="AM23" i="17"/>
  <c r="CS23" i="17" s="1" a="1"/>
  <c r="CS23" i="17" s="1"/>
  <c r="AM21" i="11"/>
  <c r="CS21" i="11" s="1" a="1"/>
  <c r="CS21" i="11" s="1"/>
  <c r="AM21" i="10"/>
  <c r="CS21" i="10" s="1" a="1"/>
  <c r="CS21" i="10" s="1"/>
  <c r="AM32" i="3"/>
  <c r="CS32" i="3" s="1" a="1"/>
  <c r="CS32" i="3" s="1"/>
  <c r="AM18" i="6"/>
  <c r="CS18" i="6" s="1" a="1"/>
  <c r="CS18" i="6" s="1"/>
  <c r="AM31" i="9"/>
  <c r="CS31" i="9" s="1" a="1"/>
  <c r="CS31" i="9" s="1"/>
  <c r="AM43" i="5"/>
  <c r="CS43" i="5" s="1" a="1"/>
  <c r="CS43" i="5" s="1"/>
  <c r="AN37" i="17"/>
  <c r="CT37" i="17" s="1" a="1"/>
  <c r="CT37" i="17" s="1"/>
  <c r="AM24" i="16"/>
  <c r="CS24" i="16" s="1" a="1"/>
  <c r="CS24" i="16" s="1"/>
  <c r="AM42" i="10"/>
  <c r="CS42" i="10" s="1" a="1"/>
  <c r="CS42" i="10" s="1"/>
  <c r="AM24" i="12"/>
  <c r="CS24" i="12" s="1" a="1"/>
  <c r="CS24" i="12" s="1"/>
  <c r="AM19" i="1"/>
  <c r="CS19" i="1" s="1" a="1"/>
  <c r="CS19" i="1" s="1"/>
  <c r="AM29" i="1"/>
  <c r="CS29" i="1" s="1" a="1"/>
  <c r="CS29" i="1" s="1"/>
  <c r="AM19" i="5"/>
  <c r="CS19" i="5" s="1" a="1"/>
  <c r="CS19" i="5" s="1"/>
  <c r="AM16" i="11"/>
  <c r="CS16" i="11" s="1" a="1"/>
  <c r="CS16" i="11" s="1"/>
  <c r="AM31" i="12"/>
  <c r="CS31" i="12" s="1" a="1"/>
  <c r="CS31" i="12" s="1"/>
  <c r="AM35" i="13"/>
  <c r="CS35" i="13" s="1" a="1"/>
  <c r="CS35" i="13" s="1"/>
  <c r="AM29" i="14"/>
  <c r="CS29" i="14" s="1" a="1"/>
  <c r="CS29" i="14" s="1"/>
  <c r="AM42" i="9"/>
  <c r="CS42" i="9" s="1" a="1"/>
  <c r="CS42" i="9" s="1"/>
  <c r="AM15" i="19"/>
  <c r="CS15" i="19" s="1" a="1"/>
  <c r="CS15" i="19" s="1"/>
  <c r="AM24" i="6"/>
  <c r="CS24" i="6" s="1" a="1"/>
  <c r="CS24" i="6" s="1"/>
  <c r="AM29" i="13"/>
  <c r="CS29" i="13" s="1" a="1"/>
  <c r="CS29" i="13" s="1"/>
  <c r="AM34" i="6"/>
  <c r="CS34" i="6" s="1" a="1"/>
  <c r="CS34" i="6" s="1"/>
  <c r="AM18" i="8"/>
  <c r="CS18" i="8" s="1" a="1"/>
  <c r="CS18" i="8" s="1"/>
  <c r="AM18" i="10"/>
  <c r="CS18" i="10" s="1" a="1"/>
  <c r="CS18" i="10" s="1"/>
  <c r="AM31" i="11"/>
  <c r="CS31" i="11" s="1" a="1"/>
  <c r="CS31" i="11" s="1"/>
  <c r="AM30" i="20"/>
  <c r="CS30" i="20" s="1" a="1"/>
  <c r="CS30" i="20" s="1"/>
  <c r="AM32" i="18"/>
  <c r="CS32" i="18" s="1" a="1"/>
  <c r="CS32" i="18" s="1"/>
  <c r="AM20" i="7"/>
  <c r="CS20" i="7" s="1" a="1"/>
  <c r="CS20" i="7" s="1"/>
  <c r="AM28" i="17"/>
  <c r="CS28" i="17" s="1" a="1"/>
  <c r="CS28" i="17" s="1"/>
  <c r="AM26" i="2"/>
  <c r="CS26" i="2" s="1" a="1"/>
  <c r="CS26" i="2" s="1"/>
  <c r="AM43" i="12"/>
  <c r="CS43" i="12" s="1" a="1"/>
  <c r="CS43" i="12" s="1"/>
  <c r="AM39" i="12"/>
  <c r="CS39" i="12" s="1" a="1"/>
  <c r="CS39" i="12" s="1"/>
  <c r="AM33" i="6"/>
  <c r="CS33" i="6" s="1" a="1"/>
  <c r="CS33" i="6" s="1"/>
  <c r="AM41" i="9"/>
  <c r="CS41" i="9" s="1" a="1"/>
  <c r="CS41" i="9" s="1"/>
  <c r="AM33" i="21"/>
  <c r="CS33" i="21" s="1" a="1"/>
  <c r="CS33" i="21" s="1"/>
  <c r="AM37" i="19"/>
  <c r="CS37" i="19" s="1" a="1"/>
  <c r="CS37" i="19" s="1"/>
  <c r="AM17" i="12"/>
  <c r="CS17" i="12" s="1" a="1"/>
  <c r="CS17" i="12" s="1"/>
  <c r="AN20" i="6"/>
  <c r="CT20" i="6" s="1" a="1"/>
  <c r="CT20" i="6" s="1"/>
  <c r="AM17" i="2"/>
  <c r="CS17" i="2" s="1" a="1"/>
  <c r="CS17" i="2" s="1"/>
  <c r="AM21" i="12"/>
  <c r="CS21" i="12" s="1" a="1"/>
  <c r="CS21" i="12" s="1"/>
  <c r="AM33" i="16"/>
  <c r="CS33" i="16" s="1" a="1"/>
  <c r="CS33" i="16" s="1"/>
  <c r="AN34" i="8"/>
  <c r="CT34" i="8" s="1" a="1"/>
  <c r="CT34" i="8" s="1"/>
  <c r="AM17" i="7"/>
  <c r="CS17" i="7" s="1" a="1"/>
  <c r="CS17" i="7" s="1"/>
  <c r="AM31" i="15"/>
  <c r="CS31" i="15" s="1" a="1"/>
  <c r="CS31" i="15" s="1"/>
  <c r="AM20" i="20"/>
  <c r="CS20" i="20" s="1" a="1"/>
  <c r="CS20" i="20" s="1"/>
  <c r="AM26" i="6"/>
  <c r="CS26" i="6" s="1" a="1"/>
  <c r="CS26" i="6" s="1"/>
  <c r="AM30" i="21"/>
  <c r="CS30" i="21" s="1" a="1"/>
  <c r="CS30" i="21" s="1"/>
  <c r="AN21" i="8"/>
  <c r="CT21" i="8" s="1" a="1"/>
  <c r="CT21" i="8" s="1"/>
  <c r="AM28" i="12"/>
  <c r="CS28" i="12" s="1" a="1"/>
  <c r="CS28" i="12" s="1"/>
  <c r="AM18" i="11"/>
  <c r="CS18" i="11" s="1" a="1"/>
  <c r="CS18" i="11" s="1"/>
  <c r="AM18" i="1"/>
  <c r="CS18" i="1" s="1" a="1"/>
  <c r="CS18" i="1" s="1"/>
  <c r="AM36" i="7"/>
  <c r="CS36" i="7" s="1" a="1"/>
  <c r="CS36" i="7" s="1"/>
  <c r="AM41" i="21"/>
  <c r="CS41" i="21" s="1" a="1"/>
  <c r="CS41" i="21" s="1"/>
  <c r="AM22" i="10"/>
  <c r="CS22" i="10" s="1" a="1"/>
  <c r="CS22" i="10" s="1"/>
  <c r="AM33" i="19"/>
  <c r="CS33" i="19" s="1" a="1"/>
  <c r="CS33" i="19" s="1"/>
  <c r="AM20" i="9"/>
  <c r="CS20" i="9" s="1" a="1"/>
  <c r="CS20" i="9" s="1"/>
  <c r="AM26" i="10"/>
  <c r="CS26" i="10" s="1" a="1"/>
  <c r="CS26" i="10" s="1"/>
  <c r="AM16" i="1"/>
  <c r="CS16" i="1" s="1" a="1"/>
  <c r="CS16" i="1" s="1"/>
  <c r="AM43" i="15"/>
  <c r="CS43" i="15" s="1" a="1"/>
  <c r="CS43" i="15" s="1"/>
  <c r="AM20" i="11"/>
  <c r="CS20" i="11" s="1" a="1"/>
  <c r="CS20" i="11" s="1"/>
  <c r="AM28" i="1"/>
  <c r="CS28" i="1" s="1" a="1"/>
  <c r="CS28" i="1" s="1"/>
  <c r="AM35" i="10"/>
  <c r="CS35" i="10" s="1" a="1"/>
  <c r="CS35" i="10" s="1"/>
  <c r="AM16" i="14"/>
  <c r="CS16" i="14" s="1" a="1"/>
  <c r="CS16" i="14" s="1"/>
  <c r="AM26" i="3"/>
  <c r="CS26" i="3" s="1" a="1"/>
  <c r="CS26" i="3" s="1"/>
  <c r="AM44" i="20"/>
  <c r="CS44" i="20" s="1" a="1"/>
  <c r="CS44" i="20" s="1"/>
  <c r="AM39" i="4"/>
  <c r="CS39" i="4" s="1" a="1"/>
  <c r="CS39" i="4" s="1"/>
  <c r="AM31" i="18"/>
  <c r="CS31" i="18" s="1" a="1"/>
  <c r="CS31" i="18" s="1"/>
  <c r="AM36" i="1"/>
  <c r="CS36" i="1" s="1" a="1"/>
  <c r="CS36" i="1" s="1"/>
  <c r="AM18" i="5"/>
  <c r="CS18" i="5" s="1" a="1"/>
  <c r="CS18" i="5" s="1"/>
  <c r="AM33" i="5"/>
  <c r="CS33" i="5" s="1" a="1"/>
  <c r="CS33" i="5" s="1"/>
  <c r="AM35" i="8"/>
  <c r="CS35" i="8" s="1" a="1"/>
  <c r="CS35" i="8" s="1"/>
  <c r="AM40" i="18"/>
  <c r="CS40" i="18" s="1" a="1"/>
  <c r="CS40" i="18" s="1"/>
  <c r="AM26" i="13"/>
  <c r="CS26" i="13" s="1" a="1"/>
  <c r="CS26" i="13" s="1"/>
  <c r="AM34" i="5"/>
  <c r="CS34" i="5" s="1" a="1"/>
  <c r="CS34" i="5" s="1"/>
  <c r="AM19" i="13"/>
  <c r="CS19" i="13" s="1" a="1"/>
  <c r="CS19" i="13" s="1"/>
  <c r="AM30" i="5"/>
  <c r="CS30" i="5" s="1" a="1"/>
  <c r="CS30" i="5" s="1"/>
  <c r="AM19" i="17"/>
  <c r="CS19" i="17" s="1" a="1"/>
  <c r="CS19" i="17" s="1"/>
  <c r="AM19" i="2"/>
  <c r="CS19" i="2" s="1" a="1"/>
  <c r="CS19" i="2" s="1"/>
  <c r="AM40" i="21"/>
  <c r="CS40" i="21" s="1" a="1"/>
  <c r="CS40" i="21" s="1"/>
  <c r="AM39" i="21"/>
  <c r="CS39" i="21" s="1" a="1"/>
  <c r="CS39" i="21" s="1"/>
  <c r="AM40" i="11"/>
  <c r="CS40" i="11" s="1" a="1"/>
  <c r="CS40" i="11" s="1"/>
  <c r="AM36" i="3"/>
  <c r="CS36" i="3" s="1" a="1"/>
  <c r="CS36" i="3" s="1"/>
  <c r="AM40" i="15"/>
  <c r="CS40" i="15" s="1" a="1"/>
  <c r="CS40" i="15" s="1"/>
  <c r="AM32" i="21"/>
  <c r="CS32" i="21" s="1" a="1"/>
  <c r="CS32" i="21" s="1"/>
  <c r="AM29" i="12"/>
  <c r="CS29" i="12" s="1" a="1"/>
  <c r="CS29" i="12" s="1"/>
  <c r="AM30" i="2"/>
  <c r="CS30" i="2" s="1" a="1"/>
  <c r="CS30" i="2" s="1"/>
  <c r="AM32" i="4"/>
  <c r="CS32" i="4" s="1" a="1"/>
  <c r="CS32" i="4" s="1"/>
  <c r="AM37" i="21"/>
  <c r="CS37" i="21" s="1" a="1"/>
  <c r="CS37" i="21" s="1"/>
  <c r="AM29" i="5"/>
  <c r="CS29" i="5" s="1" a="1"/>
  <c r="CS29" i="5" s="1"/>
  <c r="AM22" i="1"/>
  <c r="CS22" i="1" s="1" a="1"/>
  <c r="CS22" i="1" s="1"/>
  <c r="AM44" i="4"/>
  <c r="CS44" i="4" s="1" a="1"/>
  <c r="CS44" i="4" s="1"/>
  <c r="AM44" i="18"/>
  <c r="CS44" i="18" s="1" a="1"/>
  <c r="CS44" i="18" s="1"/>
  <c r="AM19" i="12"/>
  <c r="CS19" i="12" s="1" a="1"/>
  <c r="CS19" i="12" s="1"/>
  <c r="AN26" i="19"/>
  <c r="CT26" i="19" s="1" a="1"/>
  <c r="CT26" i="19" s="1"/>
  <c r="AM35" i="14"/>
  <c r="CS35" i="14" s="1" a="1"/>
  <c r="CS35" i="14" s="1"/>
  <c r="AM31" i="6"/>
  <c r="CS31" i="6" s="1" a="1"/>
  <c r="CS31" i="6" s="1"/>
  <c r="AM26" i="1"/>
  <c r="CS26" i="1" s="1" a="1"/>
  <c r="CS26" i="1" s="1"/>
  <c r="AM27" i="4"/>
  <c r="CS27" i="4" s="1" a="1"/>
  <c r="CS27" i="4" s="1"/>
  <c r="AM35" i="20"/>
  <c r="CS35" i="20" s="1" a="1"/>
  <c r="CS35" i="20" s="1"/>
  <c r="AM17" i="1"/>
  <c r="CS17" i="1" s="1" a="1"/>
  <c r="CS17" i="1" s="1"/>
  <c r="AM16" i="13"/>
  <c r="CS16" i="13" s="1" a="1"/>
  <c r="CS16" i="13" s="1"/>
  <c r="AM43" i="7"/>
  <c r="CS43" i="7" s="1" a="1"/>
  <c r="CS43" i="7" s="1"/>
  <c r="AM16" i="10"/>
  <c r="CS16" i="10" s="1" a="1"/>
  <c r="CS16" i="10" s="1"/>
  <c r="AM19" i="19"/>
  <c r="CS19" i="19" s="1" a="1"/>
  <c r="CS19" i="19" s="1"/>
  <c r="AM24" i="5"/>
  <c r="CS24" i="5" s="1" a="1"/>
  <c r="CS24" i="5" s="1"/>
  <c r="AM24" i="11"/>
  <c r="CS24" i="11" s="1" a="1"/>
  <c r="CS24" i="11" s="1"/>
  <c r="AM24" i="14"/>
  <c r="CS24" i="14" s="1" a="1"/>
  <c r="CS24" i="14" s="1"/>
  <c r="AM42" i="8"/>
  <c r="CS42" i="8" s="1" a="1"/>
  <c r="CS42" i="8" s="1"/>
  <c r="AM19" i="16"/>
  <c r="CS19" i="16" s="1" a="1"/>
  <c r="CS19" i="16" s="1"/>
  <c r="AM28" i="14"/>
  <c r="CS28" i="14" s="1" a="1"/>
  <c r="CS28" i="14" s="1"/>
  <c r="AM42" i="11"/>
  <c r="CS42" i="11" s="1" a="1"/>
  <c r="CS42" i="11" s="1"/>
  <c r="AM44" i="1"/>
  <c r="CS44" i="1" s="1" a="1"/>
  <c r="CS44" i="1" s="1"/>
  <c r="AM16" i="17"/>
  <c r="CS16" i="17" s="1" a="1"/>
  <c r="CS16" i="17" s="1"/>
  <c r="AM17" i="19"/>
  <c r="CS17" i="19" s="1" a="1"/>
  <c r="CS17" i="19" s="1"/>
  <c r="AM43" i="8"/>
  <c r="CS43" i="8" s="1" a="1"/>
  <c r="CS43" i="8" s="1"/>
  <c r="AN38" i="7"/>
  <c r="CT38" i="7" s="1" a="1"/>
  <c r="CT38" i="7" s="1"/>
  <c r="AM28" i="15"/>
  <c r="CS28" i="15" s="1" a="1"/>
  <c r="CS28" i="15" s="1"/>
  <c r="AM26" i="7"/>
  <c r="CS26" i="7" s="1" a="1"/>
  <c r="CS26" i="7" s="1"/>
  <c r="AM35" i="5"/>
  <c r="CS35" i="5" s="1" a="1"/>
  <c r="CS35" i="5" s="1"/>
  <c r="AN41" i="19"/>
  <c r="CT41" i="19" s="1" a="1"/>
  <c r="CT41" i="19" s="1"/>
  <c r="AM33" i="7"/>
  <c r="CS33" i="7" s="1" a="1"/>
  <c r="CS33" i="7" s="1"/>
  <c r="AM21" i="20"/>
  <c r="CS21" i="20" s="1" a="1"/>
  <c r="CS21" i="20" s="1"/>
  <c r="AM16" i="12"/>
  <c r="CS16" i="12" s="1" a="1"/>
  <c r="CS16" i="12" s="1"/>
  <c r="AM16" i="21"/>
  <c r="CS16" i="21" s="1" a="1"/>
  <c r="CS16" i="21" s="1"/>
  <c r="AM42" i="17"/>
  <c r="CS42" i="17" s="1" a="1"/>
  <c r="CS42" i="17" s="1"/>
  <c r="AM23" i="2"/>
  <c r="CS23" i="2" s="1" a="1"/>
  <c r="CS23" i="2" s="1"/>
  <c r="AM34" i="12"/>
  <c r="CS34" i="12" s="1" a="1"/>
  <c r="CS34" i="12" s="1"/>
  <c r="AM35" i="2"/>
  <c r="CS35" i="2" s="1" a="1"/>
  <c r="CS35" i="2" s="1"/>
  <c r="AM24" i="15"/>
  <c r="CS24" i="15" s="1" a="1"/>
  <c r="CS24" i="15" s="1"/>
  <c r="AM43" i="19"/>
  <c r="CS43" i="19" s="1" a="1"/>
  <c r="CS43" i="19" s="1"/>
  <c r="AN17" i="20"/>
  <c r="CT17" i="20" s="1" a="1"/>
  <c r="CT17" i="20" s="1"/>
  <c r="AM30" i="1"/>
  <c r="CS30" i="1" s="1" a="1"/>
  <c r="CS30" i="1" s="1"/>
  <c r="AM28" i="5"/>
  <c r="CS28" i="5" s="1" a="1"/>
  <c r="CS28" i="5" s="1"/>
  <c r="AM30" i="18"/>
  <c r="CS30" i="18" s="1" a="1"/>
  <c r="CS30" i="18" s="1"/>
  <c r="AM27" i="12"/>
  <c r="CS27" i="12" s="1" a="1"/>
  <c r="CS27" i="12" s="1"/>
  <c r="AM18" i="14"/>
  <c r="CS18" i="14" s="1" a="1"/>
  <c r="CS18" i="14" s="1"/>
  <c r="AM17" i="13"/>
  <c r="CS17" i="13" s="1" a="1"/>
  <c r="CS17" i="13" s="1"/>
  <c r="AM36" i="6"/>
  <c r="CS36" i="6" s="1" a="1"/>
  <c r="CS36" i="6" s="1"/>
  <c r="AM29" i="18"/>
  <c r="CS29" i="18" s="1" a="1"/>
  <c r="CS29" i="18" s="1"/>
  <c r="AM38" i="20"/>
  <c r="CS38" i="20" s="1" a="1"/>
  <c r="CS38" i="20" s="1"/>
  <c r="AM20" i="17"/>
  <c r="CS20" i="17" s="1" a="1"/>
  <c r="CS20" i="17" s="1"/>
  <c r="AM25" i="5"/>
  <c r="CS25" i="5" s="1" a="1"/>
  <c r="CS25" i="5" s="1"/>
  <c r="AM22" i="20"/>
  <c r="CS22" i="20" s="1" a="1"/>
  <c r="CS22" i="20" s="1"/>
  <c r="AM24" i="18"/>
  <c r="CS24" i="18" s="1" a="1"/>
  <c r="CS24" i="18" s="1"/>
  <c r="AM33" i="9"/>
  <c r="CS33" i="9" s="1" a="1"/>
  <c r="CS33" i="9" s="1"/>
  <c r="AN19" i="9"/>
  <c r="CT19" i="9" s="1" a="1"/>
  <c r="CT19" i="9" s="1"/>
  <c r="AM35" i="12"/>
  <c r="CS35" i="12" s="1" a="1"/>
  <c r="CS35" i="12" s="1"/>
  <c r="AM23" i="7"/>
  <c r="CS23" i="7" s="1" a="1"/>
  <c r="CS23" i="7" s="1"/>
  <c r="AM41" i="1"/>
  <c r="CS41" i="1" s="1" a="1"/>
  <c r="CS41" i="1" s="1"/>
  <c r="AM34" i="15"/>
  <c r="CS34" i="15" s="1" a="1"/>
  <c r="CS34" i="15" s="1"/>
  <c r="AM26" i="21"/>
  <c r="CS26" i="21" s="1" a="1"/>
  <c r="CS26" i="21" s="1"/>
  <c r="AM33" i="11"/>
  <c r="CS33" i="11" s="1" a="1"/>
  <c r="CS33" i="11" s="1"/>
  <c r="AM28" i="6"/>
  <c r="CS28" i="6" s="1" a="1"/>
  <c r="CS28" i="6" s="1"/>
  <c r="AM43" i="16"/>
  <c r="CS43" i="16" s="1" a="1"/>
  <c r="CS43" i="16" s="1"/>
  <c r="AM39" i="13"/>
  <c r="CS39" i="13" s="1" a="1"/>
  <c r="CS39" i="13" s="1"/>
  <c r="AM34" i="13"/>
  <c r="CS34" i="13" s="1" a="1"/>
  <c r="CS34" i="13" s="1"/>
  <c r="AM29" i="15"/>
  <c r="CS29" i="15" s="1" a="1"/>
  <c r="CS29" i="15" s="1"/>
  <c r="AM27" i="9"/>
  <c r="CS27" i="9" s="1" a="1"/>
  <c r="CS27" i="9" s="1"/>
  <c r="AM38" i="21"/>
  <c r="CS38" i="21" s="1" a="1"/>
  <c r="CS38" i="21" s="1"/>
  <c r="AM40" i="3"/>
  <c r="CS40" i="3" s="1" a="1"/>
  <c r="CS40" i="3" s="1"/>
  <c r="AM21" i="7"/>
  <c r="CS21" i="7" s="1" a="1"/>
  <c r="CS21" i="7" s="1"/>
  <c r="AM33" i="3"/>
  <c r="CS33" i="3" s="1" a="1"/>
  <c r="CS33" i="3" s="1"/>
  <c r="AN38" i="6"/>
  <c r="CT38" i="6" s="1" a="1"/>
  <c r="CT38" i="6" s="1"/>
  <c r="AM22" i="14"/>
  <c r="CS22" i="14" s="1" a="1"/>
  <c r="CS22" i="14" s="1"/>
  <c r="AM27" i="8"/>
  <c r="CS27" i="8" s="1" a="1"/>
  <c r="CS27" i="8" s="1"/>
  <c r="AM20" i="8"/>
  <c r="CS20" i="8" s="1" a="1"/>
  <c r="CS20" i="8" s="1"/>
  <c r="AM28" i="19"/>
  <c r="CS28" i="19" s="1" a="1"/>
  <c r="CS28" i="19" s="1"/>
  <c r="AM19" i="20"/>
  <c r="CS19" i="20" s="1" a="1"/>
  <c r="CS19" i="20" s="1"/>
  <c r="AM33" i="2"/>
  <c r="CS33" i="2" s="1" a="1"/>
  <c r="CS33" i="2" s="1"/>
  <c r="AM26" i="5"/>
  <c r="CS26" i="5" s="1" a="1"/>
  <c r="CS26" i="5" s="1"/>
  <c r="AM24" i="9"/>
  <c r="CS24" i="9" s="1" a="1"/>
  <c r="CS24" i="9" s="1"/>
  <c r="AM39" i="1"/>
  <c r="CS39" i="1" s="1" a="1"/>
  <c r="CS39" i="1" s="1"/>
  <c r="AM35" i="6"/>
  <c r="CS35" i="6" s="1" a="1"/>
  <c r="CS35" i="6" s="1"/>
  <c r="AM21" i="17"/>
  <c r="CS21" i="17" s="1" a="1"/>
  <c r="CS21" i="17" s="1"/>
  <c r="AM22" i="4"/>
  <c r="CS22" i="4" s="1" a="1"/>
  <c r="CS22" i="4" s="1"/>
  <c r="AM40" i="4"/>
  <c r="CS40" i="4" s="1" a="1"/>
  <c r="CS40" i="4" s="1"/>
  <c r="AM23" i="3"/>
  <c r="CS23" i="3" s="1" a="1"/>
  <c r="CS23" i="3" s="1"/>
  <c r="AM37" i="8"/>
  <c r="CS37" i="8" s="1" a="1"/>
  <c r="CS37" i="8" s="1"/>
  <c r="AM33" i="18"/>
  <c r="CS33" i="18" s="1" a="1"/>
  <c r="CS33" i="18" s="1"/>
  <c r="AM26" i="12"/>
  <c r="CS26" i="12" s="1" a="1"/>
  <c r="CS26" i="12" s="1"/>
  <c r="AM26" i="15"/>
  <c r="CS26" i="15" s="1" a="1"/>
  <c r="CS26" i="15" s="1"/>
  <c r="AM28" i="13"/>
  <c r="CS28" i="13" s="1" a="1"/>
  <c r="CS28" i="13" s="1"/>
  <c r="AM41" i="10"/>
  <c r="CS41" i="10" s="1" a="1"/>
  <c r="CS41" i="10" s="1"/>
  <c r="AM32" i="10"/>
  <c r="CS32" i="10" s="1" a="1"/>
  <c r="CS32" i="10" s="1"/>
  <c r="AM39" i="7"/>
  <c r="CS39" i="7" s="1" a="1"/>
  <c r="CS39" i="7" s="1"/>
  <c r="AM31" i="17"/>
  <c r="CS31" i="17" s="1" a="1"/>
  <c r="CS31" i="17" s="1"/>
  <c r="AM35" i="17"/>
  <c r="CS35" i="17" s="1" a="1"/>
  <c r="CS35" i="17" s="1"/>
  <c r="AM26" i="9"/>
  <c r="CS26" i="9" s="1" a="1"/>
  <c r="CS26" i="9" s="1"/>
  <c r="AN17" i="3"/>
  <c r="CT17" i="3" s="1" a="1"/>
  <c r="CT17" i="3" s="1"/>
  <c r="AM23" i="21"/>
  <c r="CS23" i="21" s="1" a="1"/>
  <c r="CS23" i="21" s="1"/>
  <c r="AM37" i="13"/>
  <c r="CS37" i="13" s="1" a="1"/>
  <c r="CS37" i="13" s="1"/>
  <c r="AM19" i="10"/>
  <c r="CS19" i="10" s="1" a="1"/>
  <c r="CS19" i="10" s="1"/>
  <c r="AM42" i="13"/>
  <c r="CS42" i="13" s="1" a="1"/>
  <c r="CS42" i="13" s="1"/>
  <c r="AM32" i="7"/>
  <c r="CS32" i="7" s="1" a="1"/>
  <c r="CS32" i="7" s="1"/>
  <c r="AM30" i="16"/>
  <c r="CS30" i="16" s="1" a="1"/>
  <c r="CS30" i="16" s="1"/>
  <c r="AM44" i="12"/>
  <c r="CS44" i="12" s="1" a="1"/>
  <c r="CS44" i="12" s="1"/>
  <c r="AM26" i="18"/>
  <c r="CS26" i="18" s="1" a="1"/>
  <c r="CS26" i="18" s="1"/>
  <c r="AM16" i="4"/>
  <c r="CS16" i="4" s="1" a="1"/>
  <c r="CS16" i="4" s="1"/>
  <c r="AM36" i="18"/>
  <c r="CS36" i="18" s="1" a="1"/>
  <c r="CS36" i="18" s="1"/>
  <c r="AM44" i="5"/>
  <c r="CS44" i="5" s="1" a="1"/>
  <c r="CS44" i="5" s="1"/>
  <c r="AN29" i="8"/>
  <c r="CT29" i="8" s="1" a="1"/>
  <c r="CT29" i="8" s="1"/>
  <c r="AM40" i="19"/>
  <c r="CS40" i="19" s="1" a="1"/>
  <c r="CS40" i="19" s="1"/>
  <c r="AM41" i="3"/>
  <c r="CS41" i="3" s="1" a="1"/>
  <c r="CS41" i="3" s="1"/>
  <c r="AM28" i="18"/>
  <c r="CS28" i="18" s="1" a="1"/>
  <c r="CS28" i="18" s="1"/>
  <c r="AM36" i="16"/>
  <c r="CS36" i="16" s="1" a="1"/>
  <c r="CS36" i="16" s="1"/>
  <c r="AM25" i="3"/>
  <c r="CS25" i="3" s="1" a="1"/>
  <c r="CS25" i="3" s="1"/>
  <c r="AM28" i="8"/>
  <c r="CS28" i="8" s="1" a="1"/>
  <c r="CS28" i="8" s="1"/>
  <c r="AM39" i="17"/>
  <c r="CS39" i="17" s="1" a="1"/>
  <c r="CS39" i="17" s="1"/>
  <c r="AM42" i="6"/>
  <c r="CS42" i="6" s="1" a="1"/>
  <c r="CS42" i="6" s="1"/>
  <c r="AM43" i="6"/>
  <c r="CS43" i="6" s="1" a="1"/>
  <c r="CS43" i="6" s="1"/>
  <c r="AM38" i="19"/>
  <c r="CS38" i="19" s="1" a="1"/>
  <c r="CS38" i="19" s="1"/>
  <c r="AM36" i="12"/>
  <c r="CS36" i="12" s="1" a="1"/>
  <c r="CS36" i="12" s="1"/>
  <c r="AM43" i="18"/>
  <c r="CS43" i="18" s="1" a="1"/>
  <c r="CS43" i="18" s="1"/>
  <c r="AM23" i="4"/>
  <c r="CS23" i="4" s="1" a="1"/>
  <c r="CS23" i="4" s="1"/>
  <c r="AM22" i="12"/>
  <c r="CS22" i="12" s="1" a="1"/>
  <c r="CS22" i="12" s="1"/>
  <c r="AM37" i="6"/>
  <c r="CS37" i="6" s="1" a="1"/>
  <c r="CS37" i="6" s="1"/>
  <c r="AM42" i="18"/>
  <c r="CS42" i="18" s="1" a="1"/>
  <c r="CS42" i="18" s="1"/>
  <c r="AM31" i="7"/>
  <c r="CS31" i="7" s="1" a="1"/>
  <c r="CS31" i="7" s="1"/>
  <c r="AM42" i="20"/>
  <c r="CS42" i="20" s="1" a="1"/>
  <c r="CS42" i="20" s="1"/>
  <c r="AM20" i="12"/>
  <c r="CS20" i="12" s="1" a="1"/>
  <c r="CS20" i="12" s="1"/>
  <c r="AM43" i="20"/>
  <c r="CS43" i="20" s="1" a="1"/>
  <c r="CS43" i="20" s="1"/>
  <c r="AM43" i="1"/>
  <c r="CS43" i="1" s="1" a="1"/>
  <c r="CS43" i="1" s="1"/>
  <c r="AM32" i="11"/>
  <c r="CS32" i="11" s="1" a="1"/>
  <c r="CS32" i="11" s="1"/>
  <c r="AM19" i="8"/>
  <c r="CS19" i="8" s="1" a="1"/>
  <c r="CS19" i="8" s="1"/>
  <c r="AM25" i="11"/>
  <c r="CS25" i="11" s="1" a="1"/>
  <c r="CS25" i="11" s="1"/>
  <c r="AM20" i="3"/>
  <c r="CS20" i="3" s="1" a="1"/>
  <c r="CS20" i="3" s="1"/>
  <c r="AM44" i="10"/>
  <c r="CS44" i="10" s="1" a="1"/>
  <c r="CS44" i="10" s="1"/>
  <c r="AM25" i="21"/>
  <c r="CS25" i="21" s="1" a="1"/>
  <c r="CS25" i="21" s="1"/>
  <c r="AM29" i="7"/>
  <c r="CS29" i="7" s="1" a="1"/>
  <c r="CS29" i="7" s="1"/>
  <c r="AM43" i="17"/>
  <c r="CS43" i="17" s="1" a="1"/>
  <c r="CS43" i="17" s="1"/>
  <c r="AN37" i="7"/>
  <c r="CT37" i="7" s="1" a="1"/>
  <c r="CT37" i="7" s="1"/>
  <c r="AM38" i="13"/>
  <c r="CS38" i="13" s="1" a="1"/>
  <c r="CS38" i="13" s="1"/>
  <c r="AM17" i="10"/>
  <c r="CS17" i="10" s="1" a="1"/>
  <c r="CS17" i="10" s="1"/>
  <c r="AM25" i="20"/>
  <c r="CS25" i="20" s="1" a="1"/>
  <c r="CS25" i="20" s="1"/>
  <c r="AM35" i="19"/>
  <c r="CS35" i="19" s="1" a="1"/>
  <c r="CS35" i="19" s="1"/>
  <c r="AM22" i="6"/>
  <c r="CS22" i="6" s="1" a="1"/>
  <c r="CS22" i="6" s="1"/>
  <c r="AM28" i="20"/>
  <c r="CS28" i="20" s="1" a="1"/>
  <c r="CS28" i="20" s="1"/>
  <c r="AM34" i="2"/>
  <c r="CS34" i="2" s="1" a="1"/>
  <c r="CS34" i="2" s="1"/>
  <c r="AM18" i="17"/>
  <c r="CS18" i="17" s="1" a="1"/>
  <c r="CS18" i="17" s="1"/>
  <c r="AM25" i="10"/>
  <c r="CS25" i="10" s="1" a="1"/>
  <c r="CS25" i="10" s="1"/>
  <c r="AN22" i="7"/>
  <c r="CT22" i="7" s="1" a="1"/>
  <c r="CT22" i="7" s="1"/>
  <c r="AM41" i="12"/>
  <c r="CS41" i="12" s="1" a="1"/>
  <c r="CS41" i="12" s="1"/>
  <c r="AM16" i="20"/>
  <c r="CS16" i="20" s="1" a="1"/>
  <c r="CS16" i="20" s="1"/>
  <c r="AM27" i="15"/>
  <c r="CS27" i="15" s="1" a="1"/>
  <c r="CS27" i="15" s="1"/>
  <c r="AM38" i="18"/>
  <c r="CS38" i="18" s="1" a="1"/>
  <c r="CS38" i="18" s="1"/>
  <c r="AM29" i="10"/>
  <c r="CS29" i="10" s="1" a="1"/>
  <c r="CS29" i="10" s="1"/>
  <c r="AM23" i="20"/>
  <c r="CS23" i="20" s="1" a="1"/>
  <c r="CS23" i="20" s="1"/>
  <c r="AM27" i="17"/>
  <c r="CS27" i="17" s="1" a="1"/>
  <c r="CS27" i="17" s="1"/>
  <c r="AM19" i="14"/>
  <c r="CS19" i="14" s="1" a="1"/>
  <c r="CS19" i="14" s="1"/>
  <c r="AM22" i="11"/>
  <c r="CS22" i="11" s="1" a="1"/>
  <c r="CS22" i="11" s="1"/>
  <c r="AM38" i="12"/>
  <c r="CS38" i="12" s="1" a="1"/>
  <c r="CS38" i="12" s="1"/>
  <c r="AM24" i="1"/>
  <c r="CS24" i="1" s="1" a="1"/>
  <c r="CS24" i="1" s="1"/>
  <c r="AM41" i="6"/>
  <c r="CS41" i="6" s="1" a="1"/>
  <c r="CS41" i="6" s="1"/>
  <c r="AM36" i="15"/>
  <c r="CS36" i="15" s="1" a="1"/>
  <c r="CS36" i="15" s="1"/>
  <c r="AM30" i="3"/>
  <c r="CS30" i="3" s="1" a="1"/>
  <c r="CS30" i="3" s="1"/>
  <c r="AM29" i="17"/>
  <c r="CS29" i="17" s="1" a="1"/>
  <c r="CS29" i="17" s="1"/>
  <c r="AM30" i="12"/>
  <c r="CS30" i="12" s="1" a="1"/>
  <c r="CS30" i="12" s="1"/>
  <c r="AM38" i="4"/>
  <c r="CS38" i="4" s="1" a="1"/>
  <c r="CS38" i="4" s="1"/>
  <c r="AM26" i="11"/>
  <c r="CS26" i="11" s="1" a="1"/>
  <c r="CS26" i="11" s="1"/>
  <c r="AM36" i="5"/>
  <c r="CS36" i="5" s="1" a="1"/>
  <c r="CS36" i="5" s="1"/>
  <c r="AM17" i="4"/>
  <c r="CS17" i="4" s="1" a="1"/>
  <c r="CS17" i="4" s="1"/>
  <c r="AM18" i="21"/>
  <c r="CS18" i="21" s="1" a="1"/>
  <c r="CS18" i="21" s="1"/>
  <c r="AM43" i="4"/>
  <c r="CS43" i="4" s="1" a="1"/>
  <c r="CS43" i="4" s="1"/>
  <c r="AN42" i="7"/>
  <c r="CT42" i="7" s="1" a="1"/>
  <c r="CT42" i="7" s="1"/>
  <c r="AM42" i="21"/>
  <c r="CS42" i="21" s="1" a="1"/>
  <c r="CS42" i="21" s="1"/>
  <c r="AM23" i="9"/>
  <c r="CS23" i="9" s="1" a="1"/>
  <c r="CS23" i="9" s="1"/>
  <c r="AM28" i="3"/>
  <c r="CS28" i="3" s="1" a="1"/>
  <c r="CS28" i="3" s="1"/>
  <c r="AN16" i="7"/>
  <c r="CT16" i="7" s="1" a="1"/>
  <c r="CT16" i="7" s="1"/>
  <c r="AM27" i="2"/>
  <c r="CS27" i="2" s="1" a="1"/>
  <c r="CS27" i="2" s="1"/>
  <c r="AM27" i="18"/>
  <c r="CS27" i="18" s="1" a="1"/>
  <c r="CS27" i="18" s="1"/>
  <c r="AM38" i="9"/>
  <c r="CS38" i="9" s="1" a="1"/>
  <c r="CS38" i="9" s="1"/>
  <c r="AM43" i="21"/>
  <c r="CS43" i="21" s="1" a="1"/>
  <c r="CS43" i="21" s="1"/>
  <c r="AM16" i="16"/>
  <c r="CS16" i="16" s="1" a="1"/>
  <c r="CS16" i="16" s="1"/>
  <c r="AM40" i="16"/>
  <c r="CS40" i="16" s="1" a="1"/>
  <c r="CS40" i="16" s="1"/>
  <c r="AM40" i="10"/>
  <c r="CS40" i="10" s="1" a="1"/>
  <c r="CS40" i="10" s="1"/>
  <c r="AM22" i="15"/>
  <c r="CS22" i="15" s="1" a="1"/>
  <c r="CS22" i="15" s="1"/>
  <c r="AM30" i="13"/>
  <c r="CS30" i="13" s="1" a="1"/>
  <c r="CS30" i="13" s="1"/>
  <c r="AM17" i="18"/>
  <c r="CS17" i="18" s="1" a="1"/>
  <c r="CS17" i="18" s="1"/>
  <c r="AN31" i="10"/>
  <c r="CT31" i="10" s="1" a="1"/>
  <c r="CT31" i="10" s="1"/>
  <c r="AM33" i="20"/>
  <c r="CS33" i="20" s="1" a="1"/>
  <c r="CS33" i="20" s="1"/>
  <c r="AM42" i="2"/>
  <c r="CS42" i="2" s="1" a="1"/>
  <c r="CS42" i="2" s="1"/>
  <c r="AM32" i="12"/>
  <c r="CS32" i="12" s="1" a="1"/>
  <c r="CS32" i="12" s="1"/>
  <c r="AM21" i="9"/>
  <c r="CS21" i="9" s="1" a="1"/>
  <c r="CS21" i="9" s="1"/>
  <c r="AM21" i="4"/>
  <c r="CS21" i="4" s="1" a="1"/>
  <c r="CS21" i="4" s="1"/>
  <c r="AM17" i="14"/>
  <c r="CS17" i="14" s="1" a="1"/>
  <c r="CS17" i="14" s="1"/>
  <c r="AM38" i="2"/>
  <c r="CS38" i="2" s="1" a="1"/>
  <c r="CS38" i="2" s="1"/>
  <c r="AM23" i="18"/>
  <c r="CS23" i="18" s="1" a="1"/>
  <c r="CS23" i="18" s="1"/>
  <c r="AM18" i="15"/>
  <c r="CS18" i="15" s="1" a="1"/>
  <c r="CS18" i="15" s="1"/>
  <c r="AM20" i="18"/>
  <c r="CS20" i="18" s="1" a="1"/>
  <c r="CS20" i="18" s="1"/>
  <c r="AM29" i="11"/>
  <c r="CS29" i="11" s="1" a="1"/>
  <c r="CS29" i="11" s="1"/>
  <c r="AM34" i="21"/>
  <c r="CS34" i="21" s="1" a="1"/>
  <c r="CS34" i="21" s="1"/>
  <c r="AM32" i="20"/>
  <c r="CS32" i="20" s="1" a="1"/>
  <c r="CS32" i="20" s="1"/>
  <c r="AM33" i="10"/>
  <c r="CS33" i="10" s="1" a="1"/>
  <c r="CS33" i="10" s="1"/>
  <c r="AM24" i="10"/>
  <c r="CS24" i="10" s="1" a="1"/>
  <c r="CS24" i="10" s="1"/>
  <c r="AM28" i="21"/>
  <c r="CS28" i="21" s="1" a="1"/>
  <c r="CS28" i="21" s="1"/>
  <c r="AM38" i="16"/>
  <c r="CS38" i="16" s="1" a="1"/>
  <c r="CS38" i="16" s="1"/>
  <c r="AM32" i="19"/>
  <c r="CS32" i="19" s="1" a="1"/>
  <c r="CS32" i="19" s="1"/>
  <c r="AM18" i="9"/>
  <c r="CS18" i="9" s="1" a="1"/>
  <c r="CS18" i="9" s="1"/>
  <c r="AM27" i="21"/>
  <c r="CS27" i="21" s="1" a="1"/>
  <c r="CS27" i="21" s="1"/>
  <c r="AM22" i="16"/>
  <c r="CS22" i="16" s="1" a="1"/>
  <c r="CS22" i="16" s="1"/>
  <c r="AM29" i="3"/>
  <c r="CS29" i="3" s="1" a="1"/>
  <c r="CS29" i="3" s="1"/>
  <c r="AM43" i="9"/>
  <c r="CS43" i="9" s="1" a="1"/>
  <c r="CS43" i="9" s="1"/>
  <c r="AM19" i="11"/>
  <c r="CS19" i="11" s="1" a="1"/>
  <c r="CS19" i="11" s="1"/>
  <c r="AM23" i="5"/>
  <c r="CS23" i="5" s="1" a="1"/>
  <c r="CS23" i="5" s="1"/>
  <c r="AN24" i="7"/>
  <c r="CT24" i="7" s="1" a="1"/>
  <c r="CT24" i="7" s="1"/>
  <c r="AM44" i="19"/>
  <c r="CS44" i="19" s="1" a="1"/>
  <c r="CS44" i="19" s="1"/>
  <c r="AM32" i="17"/>
  <c r="CS32" i="17" s="1" a="1"/>
  <c r="CS32" i="17" s="1"/>
  <c r="AM23" i="1"/>
  <c r="CS23" i="1" s="1" a="1"/>
  <c r="CS23" i="1" s="1"/>
  <c r="AM44" i="11"/>
  <c r="CS44" i="11" s="1" a="1"/>
  <c r="CS44" i="11" s="1"/>
  <c r="AM31" i="4"/>
  <c r="CS31" i="4" s="1" a="1"/>
  <c r="CS31" i="4" s="1"/>
  <c r="AM36" i="14"/>
  <c r="CS36" i="14" s="1" a="1"/>
  <c r="CS36" i="14" s="1"/>
  <c r="AM43" i="2"/>
  <c r="CS43" i="2" s="1" a="1"/>
  <c r="CS43" i="2" s="1"/>
  <c r="AM25" i="18"/>
  <c r="CS25" i="18" s="1" a="1"/>
  <c r="CS25" i="18" s="1"/>
  <c r="AM35" i="1"/>
  <c r="CS35" i="1" s="1" a="1"/>
  <c r="CS35" i="1" s="1"/>
  <c r="AM17" i="6"/>
  <c r="CS17" i="6" s="1" a="1"/>
  <c r="CS17" i="6" s="1"/>
  <c r="AM37" i="20"/>
  <c r="CS37" i="20" s="1" a="1"/>
  <c r="CS37" i="20" s="1"/>
  <c r="AM38" i="10"/>
  <c r="CS38" i="10" s="1" a="1"/>
  <c r="CS38" i="10" s="1"/>
  <c r="AM33" i="4"/>
  <c r="CS33" i="4" s="1" a="1"/>
  <c r="CS33" i="4" s="1"/>
  <c r="AM19" i="15"/>
  <c r="CS19" i="15" s="1" a="1"/>
  <c r="CS19" i="15" s="1"/>
  <c r="AM44" i="6"/>
  <c r="CS44" i="6" s="1" a="1"/>
  <c r="CS44" i="6" s="1"/>
  <c r="AM36" i="20"/>
  <c r="CS36" i="20" s="1" a="1"/>
  <c r="CS36" i="20" s="1"/>
  <c r="AM20" i="1"/>
  <c r="CS20" i="1" s="1" a="1"/>
  <c r="CS20" i="1" s="1"/>
  <c r="AM24" i="21"/>
  <c r="CS24" i="21" s="1" a="1"/>
  <c r="CS24" i="21" s="1"/>
  <c r="AM16" i="18"/>
  <c r="CS16" i="18" s="1" a="1"/>
  <c r="CS16" i="18" s="1"/>
  <c r="AM43" i="11"/>
  <c r="CS43" i="11" s="1" a="1"/>
  <c r="CS43" i="11" s="1"/>
  <c r="AM32" i="13"/>
  <c r="CS32" i="13" s="1" a="1"/>
  <c r="CS32" i="13" s="1"/>
  <c r="AM39" i="5"/>
  <c r="CS39" i="5" s="1" a="1"/>
  <c r="CS39" i="5" s="1"/>
  <c r="AM39" i="8"/>
  <c r="CS39" i="8" s="1" a="1"/>
  <c r="CS39" i="8" s="1"/>
  <c r="AM30" i="8"/>
  <c r="CS30" i="8" s="1" a="1"/>
  <c r="CS30" i="8" s="1"/>
  <c r="AM29" i="9"/>
  <c r="CS29" i="9" s="1" a="1"/>
  <c r="CS29" i="9" s="1"/>
  <c r="AM37" i="5"/>
  <c r="CS37" i="5" s="1" a="1"/>
  <c r="CS37" i="5" s="1"/>
  <c r="AM34" i="20"/>
  <c r="CS34" i="20" s="1" a="1"/>
  <c r="CS34" i="20" s="1"/>
  <c r="AM41" i="15"/>
  <c r="CS41" i="15" s="1" a="1"/>
  <c r="CS41" i="15" s="1"/>
  <c r="AM22" i="5"/>
  <c r="CS22" i="5" s="1" a="1"/>
  <c r="CS22" i="5" s="1"/>
  <c r="AN42" i="3"/>
  <c r="CT42" i="3" s="1" a="1"/>
  <c r="CT42" i="3" s="1"/>
  <c r="AM29" i="19"/>
  <c r="CS29" i="19" s="1" a="1"/>
  <c r="CS29" i="19" s="1"/>
  <c r="AM31" i="21"/>
  <c r="CS31" i="21" s="1" a="1"/>
  <c r="CS31" i="21" s="1"/>
  <c r="AM25" i="8"/>
  <c r="CS25" i="8" s="1" a="1"/>
  <c r="CS25" i="8" s="1"/>
  <c r="AM27" i="11"/>
  <c r="CS27" i="11" s="1" a="1"/>
  <c r="CS27" i="11" s="1"/>
  <c r="AM41" i="11"/>
  <c r="CS41" i="11" s="1" a="1"/>
  <c r="CS41" i="11" s="1"/>
  <c r="AM36" i="13"/>
  <c r="CS36" i="13" s="1" a="1"/>
  <c r="CS36" i="13" s="1"/>
  <c r="AM46" i="6"/>
  <c r="CS46" i="6" s="1" a="1"/>
  <c r="CS46" i="6" s="1"/>
  <c r="AM45" i="8"/>
  <c r="CS45" i="8" s="1" a="1"/>
  <c r="CS45" i="8" s="1"/>
  <c r="AM45" i="13"/>
  <c r="CS45" i="13" s="1" a="1"/>
  <c r="CS45" i="13" s="1"/>
  <c r="AM45" i="20"/>
  <c r="CS45" i="20" s="1" a="1"/>
  <c r="CS45" i="20" s="1"/>
  <c r="AM45" i="1"/>
  <c r="CS45" i="1" s="1" a="1"/>
  <c r="CS45" i="1" s="1"/>
  <c r="AM45" i="18"/>
  <c r="CS45" i="18" s="1" a="1"/>
  <c r="CS45" i="18" s="1"/>
  <c r="AM45" i="15"/>
  <c r="CS45" i="15" s="1" a="1"/>
  <c r="CS45" i="15" s="1"/>
  <c r="AM46" i="11"/>
  <c r="CS46" i="11" s="1" a="1"/>
  <c r="CS46" i="11" s="1"/>
  <c r="AM45" i="16"/>
  <c r="CS45" i="16" s="1" a="1"/>
  <c r="CS45" i="16" s="1"/>
  <c r="AM45" i="9"/>
  <c r="CS45" i="9" s="1" a="1"/>
  <c r="CS45" i="9" s="1"/>
  <c r="AM45" i="3"/>
  <c r="CS45" i="3" s="1" a="1"/>
  <c r="CS45" i="3" s="1"/>
  <c r="AM45" i="7"/>
  <c r="CS45" i="7" s="1" a="1"/>
  <c r="CS45" i="7" s="1"/>
  <c r="AM45" i="14"/>
  <c r="CS45" i="14" s="1" a="1"/>
  <c r="CS45" i="14" s="1"/>
  <c r="AM45" i="11"/>
  <c r="CS45" i="11" s="1" a="1"/>
  <c r="CS45" i="11" s="1"/>
  <c r="AM46" i="18"/>
  <c r="CS46" i="18" s="1" a="1"/>
  <c r="CS46" i="18" s="1"/>
  <c r="AM46" i="20"/>
  <c r="CS46" i="20" s="1" a="1"/>
  <c r="CS46" i="20" s="1"/>
  <c r="AM46" i="21"/>
  <c r="CS46" i="21" s="1" a="1"/>
  <c r="CS46" i="21" s="1"/>
  <c r="AM46" i="3"/>
  <c r="CS46" i="3" s="1" a="1"/>
  <c r="CS46" i="3" s="1"/>
  <c r="AM45" i="10"/>
  <c r="CS45" i="10" s="1" a="1"/>
  <c r="CS45" i="10" s="1"/>
  <c r="AM46" i="14"/>
  <c r="CS46" i="14" s="1" a="1"/>
  <c r="CS46" i="14" s="1"/>
  <c r="AM46" i="16"/>
  <c r="CS46" i="16" s="1" a="1"/>
  <c r="CS46" i="16" s="1"/>
  <c r="AM46" i="1"/>
  <c r="CS46" i="1" s="1" a="1"/>
  <c r="CS46" i="1" s="1"/>
  <c r="AM45" i="19"/>
  <c r="CS45" i="19" s="1" a="1"/>
  <c r="CS45" i="19" s="1"/>
  <c r="AM46" i="9"/>
  <c r="CS46" i="9" s="1" a="1"/>
  <c r="CS46" i="9" s="1"/>
  <c r="AM45" i="5"/>
  <c r="CS45" i="5" s="1" a="1"/>
  <c r="CS45" i="5" s="1"/>
  <c r="AM46" i="17"/>
  <c r="CS46" i="17" s="1" a="1"/>
  <c r="CS46" i="17" s="1"/>
  <c r="AM45" i="6"/>
  <c r="CS45" i="6" s="1" a="1"/>
  <c r="CS45" i="6" s="1"/>
  <c r="AM45" i="2"/>
  <c r="CS45" i="2" s="1" a="1"/>
  <c r="CS45" i="2" s="1"/>
  <c r="AM45" i="17"/>
  <c r="CS45" i="17" s="1" a="1"/>
  <c r="CS45" i="17" s="1"/>
  <c r="AM46" i="8"/>
  <c r="CS46" i="8" s="1" a="1"/>
  <c r="CS46" i="8" s="1"/>
  <c r="AM46" i="2"/>
  <c r="CS46" i="2" s="1" a="1"/>
  <c r="CS46" i="2" s="1"/>
  <c r="AM46" i="7"/>
  <c r="CS46" i="7" s="1" a="1"/>
  <c r="CS46" i="7" s="1"/>
  <c r="AM45" i="4"/>
  <c r="CS45" i="4" s="1" a="1"/>
  <c r="CS45" i="4" s="1"/>
  <c r="AM46" i="13"/>
  <c r="CS46" i="13" s="1" a="1"/>
  <c r="CS46" i="13" s="1"/>
  <c r="AM46" i="19"/>
  <c r="CS46" i="19" s="1" a="1"/>
  <c r="CS46" i="19" s="1"/>
  <c r="AM45" i="12"/>
  <c r="CS45" i="12" s="1" a="1"/>
  <c r="CS45" i="12" s="1"/>
  <c r="AM45" i="21"/>
  <c r="CS45" i="21" s="1" a="1"/>
  <c r="CS45" i="21" s="1"/>
  <c r="AO46" i="15"/>
  <c r="AM46" i="4"/>
  <c r="CS46" i="4" s="1" a="1"/>
  <c r="CS46" i="4" s="1"/>
  <c r="AM46" i="5"/>
  <c r="CS46" i="5" s="1" a="1"/>
  <c r="CS46" i="5" s="1"/>
  <c r="AM46" i="10"/>
  <c r="CS46" i="10" s="1" a="1"/>
  <c r="CS46" i="10" s="1"/>
  <c r="AM46" i="12"/>
  <c r="CS46" i="12" s="1" a="1"/>
  <c r="CS46" i="12" s="1"/>
  <c r="CS112" i="1" l="1"/>
  <c r="CS80" i="1"/>
  <c r="AO37" i="1"/>
  <c r="CT37" i="1" a="1"/>
  <c r="CT37" i="1" s="1"/>
  <c r="CU46" i="15" a="1"/>
  <c r="CU46" i="15" s="1"/>
  <c r="AP46" i="15"/>
  <c r="CP90" i="13"/>
  <c r="CP58" i="13"/>
  <c r="AK47" i="14"/>
  <c r="AL15" i="14"/>
  <c r="CR15" i="14" s="1" a="1"/>
  <c r="CR15" i="14" s="1"/>
  <c r="AK47" i="13"/>
  <c r="AL15" i="13"/>
  <c r="CR15" i="13" s="1" a="1"/>
  <c r="CR15" i="13" s="1"/>
  <c r="CP90" i="10"/>
  <c r="CP58" i="10"/>
  <c r="AL15" i="10"/>
  <c r="CR15" i="10" s="1" a="1"/>
  <c r="CR15" i="10" s="1"/>
  <c r="AK47" i="10"/>
  <c r="AL15" i="11"/>
  <c r="CR15" i="11" s="1" a="1"/>
  <c r="CR15" i="11" s="1"/>
  <c r="AK47" i="11"/>
  <c r="CP90" i="11"/>
  <c r="CP58" i="11"/>
  <c r="CP90" i="5"/>
  <c r="CP58" i="5"/>
  <c r="CP90" i="14"/>
  <c r="CP58" i="14"/>
  <c r="AK47" i="5"/>
  <c r="AL15" i="5"/>
  <c r="CR15" i="5" s="1" a="1"/>
  <c r="CR15" i="5" s="1"/>
  <c r="CR121" i="12"/>
  <c r="CR89" i="12"/>
  <c r="CR124" i="11"/>
  <c r="CR127" i="11" s="1"/>
  <c r="CR120" i="11" s="1"/>
  <c r="CR88" i="11"/>
  <c r="AK47" i="15"/>
  <c r="AL15" i="15"/>
  <c r="CR15" i="15" s="1" a="1"/>
  <c r="CR15" i="15" s="1"/>
  <c r="CR121" i="10"/>
  <c r="CR89" i="10"/>
  <c r="CR124" i="4"/>
  <c r="CR127" i="4" s="1"/>
  <c r="CR120" i="4" s="1"/>
  <c r="CR88" i="4"/>
  <c r="CR124" i="5"/>
  <c r="CR127" i="5" s="1"/>
  <c r="CR120" i="5" s="1"/>
  <c r="CR88" i="5"/>
  <c r="CR121" i="21"/>
  <c r="CR89" i="21"/>
  <c r="CR124" i="16"/>
  <c r="CR127" i="16" s="1"/>
  <c r="CR120" i="16" s="1"/>
  <c r="CR88" i="16"/>
  <c r="CR121" i="6"/>
  <c r="CR89" i="6"/>
  <c r="CS117" i="3"/>
  <c r="CS85" i="3"/>
  <c r="CR114" i="5"/>
  <c r="CR82" i="5"/>
  <c r="CR95" i="1"/>
  <c r="CR63" i="1"/>
  <c r="CR110" i="1"/>
  <c r="CR78" i="1"/>
  <c r="CR94" i="11"/>
  <c r="CR62" i="11"/>
  <c r="CR107" i="20"/>
  <c r="CR75" i="20"/>
  <c r="CR113" i="2"/>
  <c r="CR81" i="2"/>
  <c r="CR108" i="20"/>
  <c r="CR76" i="20"/>
  <c r="CR118" i="21"/>
  <c r="CR86" i="21"/>
  <c r="CR117" i="21"/>
  <c r="CR85" i="21"/>
  <c r="CR111" i="5"/>
  <c r="CR79" i="5"/>
  <c r="CR99" i="1"/>
  <c r="CR67" i="1"/>
  <c r="CR102" i="15"/>
  <c r="CR70" i="15"/>
  <c r="CR109" i="2"/>
  <c r="CR77" i="2"/>
  <c r="CR104" i="7"/>
  <c r="CR72" i="7"/>
  <c r="CR97" i="12"/>
  <c r="CR65" i="12"/>
  <c r="CR114" i="17"/>
  <c r="CR82" i="17"/>
  <c r="CR105" i="16"/>
  <c r="CR73" i="16"/>
  <c r="CR110" i="17"/>
  <c r="CR78" i="17"/>
  <c r="CR97" i="4"/>
  <c r="CR65" i="4"/>
  <c r="CR94" i="20"/>
  <c r="CR62" i="20"/>
  <c r="CR96" i="7"/>
  <c r="CR64" i="7"/>
  <c r="CR101" i="21"/>
  <c r="CR69" i="21"/>
  <c r="CR111" i="6"/>
  <c r="CR79" i="6"/>
  <c r="CR118" i="19"/>
  <c r="CR86" i="19"/>
  <c r="CR96" i="20"/>
  <c r="CR64" i="20"/>
  <c r="CS113" i="7"/>
  <c r="CS81" i="7"/>
  <c r="CR117" i="8"/>
  <c r="CR85" i="8"/>
  <c r="CR91" i="13"/>
  <c r="CR59" i="13"/>
  <c r="CR101" i="1"/>
  <c r="CR69" i="1"/>
  <c r="CR104" i="5"/>
  <c r="CR72" i="5"/>
  <c r="CR115" i="11"/>
  <c r="CR83" i="11"/>
  <c r="CR101" i="13"/>
  <c r="CR69" i="13"/>
  <c r="CR119" i="20"/>
  <c r="CR87" i="20"/>
  <c r="CR101" i="10"/>
  <c r="CR69" i="10"/>
  <c r="CR95" i="20"/>
  <c r="CR63" i="20"/>
  <c r="CS95" i="6"/>
  <c r="CS63" i="6"/>
  <c r="CR101" i="2"/>
  <c r="CR69" i="2"/>
  <c r="CR105" i="20"/>
  <c r="CR73" i="20"/>
  <c r="CR109" i="6"/>
  <c r="CR77" i="6"/>
  <c r="CR117" i="9"/>
  <c r="CR85" i="9"/>
  <c r="CR91" i="11"/>
  <c r="CR59" i="11"/>
  <c r="CR99" i="12"/>
  <c r="CR67" i="12"/>
  <c r="CS112" i="17"/>
  <c r="CS80" i="17"/>
  <c r="CR107" i="3"/>
  <c r="CR75" i="3"/>
  <c r="CR103" i="16"/>
  <c r="CR71" i="16"/>
  <c r="CR110" i="3"/>
  <c r="CR78" i="3"/>
  <c r="CR103" i="2"/>
  <c r="CR71" i="2"/>
  <c r="CR107" i="1"/>
  <c r="CR75" i="1"/>
  <c r="CR104" i="6"/>
  <c r="CR72" i="6"/>
  <c r="CS97" i="21"/>
  <c r="CS65" i="21"/>
  <c r="CR117" i="4"/>
  <c r="CR85" i="4"/>
  <c r="CR112" i="4"/>
  <c r="CR80" i="4"/>
  <c r="CR111" i="9"/>
  <c r="CR79" i="9"/>
  <c r="CR110" i="9"/>
  <c r="CR78" i="9"/>
  <c r="CS113" i="14"/>
  <c r="CS81" i="14"/>
  <c r="CR94" i="21"/>
  <c r="CR62" i="21"/>
  <c r="CR114" i="20"/>
  <c r="CR82" i="20"/>
  <c r="CR119" i="9"/>
  <c r="CR87" i="9"/>
  <c r="CR108" i="13"/>
  <c r="CR76" i="13"/>
  <c r="CR117" i="19"/>
  <c r="CR85" i="19"/>
  <c r="CR119" i="7"/>
  <c r="CR87" i="7"/>
  <c r="CR112" i="16"/>
  <c r="CR80" i="16"/>
  <c r="CR115" i="8"/>
  <c r="CR83" i="8"/>
  <c r="CS95" i="5"/>
  <c r="CS63" i="5"/>
  <c r="CR109" i="17"/>
  <c r="CR77" i="17"/>
  <c r="CR92" i="17"/>
  <c r="CR60" i="17"/>
  <c r="CR114" i="16"/>
  <c r="CR82" i="16"/>
  <c r="CR112" i="10"/>
  <c r="CR80" i="10"/>
  <c r="CR117" i="15"/>
  <c r="CR85" i="15"/>
  <c r="CR94" i="3"/>
  <c r="CR62" i="3"/>
  <c r="CR102" i="1"/>
  <c r="CR70" i="1"/>
  <c r="CR102" i="20"/>
  <c r="CR70" i="20"/>
  <c r="CR100" i="14"/>
  <c r="CR68" i="14"/>
  <c r="CR119" i="8"/>
  <c r="CR87" i="8"/>
  <c r="CR110" i="16"/>
  <c r="CR78" i="16"/>
  <c r="CR97" i="9"/>
  <c r="CR65" i="9"/>
  <c r="CR100" i="15"/>
  <c r="CR68" i="15"/>
  <c r="CR106" i="1"/>
  <c r="CR74" i="1"/>
  <c r="CR100" i="13"/>
  <c r="CR68" i="13"/>
  <c r="CR93" i="3"/>
  <c r="CR61" i="3"/>
  <c r="CR107" i="15"/>
  <c r="CR75" i="15"/>
  <c r="CR102" i="7"/>
  <c r="CR70" i="7"/>
  <c r="CR116" i="13"/>
  <c r="CR84" i="13"/>
  <c r="CR113" i="11"/>
  <c r="CR81" i="11"/>
  <c r="CR106" i="13"/>
  <c r="CR74" i="13"/>
  <c r="CR98" i="19"/>
  <c r="CR66" i="19"/>
  <c r="CR115" i="17"/>
  <c r="CR83" i="17"/>
  <c r="CR96" i="16"/>
  <c r="CR64" i="16"/>
  <c r="CR91" i="6"/>
  <c r="CR59" i="6"/>
  <c r="CR111" i="11"/>
  <c r="CR79" i="11"/>
  <c r="CR94" i="4"/>
  <c r="CR62" i="4"/>
  <c r="CR107" i="6"/>
  <c r="CR75" i="6"/>
  <c r="CR112" i="2"/>
  <c r="CR80" i="2"/>
  <c r="CR102" i="3"/>
  <c r="CR70" i="3"/>
  <c r="CR103" i="10"/>
  <c r="CR71" i="10"/>
  <c r="CR109" i="3"/>
  <c r="CR77" i="3"/>
  <c r="CR100" i="12"/>
  <c r="CR68" i="12"/>
  <c r="CR119" i="16"/>
  <c r="CR87" i="16"/>
  <c r="CR91" i="8"/>
  <c r="CR59" i="8"/>
  <c r="CR91" i="15"/>
  <c r="CR59" i="15"/>
  <c r="CR116" i="17"/>
  <c r="CR84" i="17"/>
  <c r="CR100" i="7"/>
  <c r="CR68" i="7"/>
  <c r="CR92" i="16"/>
  <c r="CR60" i="16"/>
  <c r="CR116" i="16"/>
  <c r="CR84" i="16"/>
  <c r="CR95" i="4"/>
  <c r="CR63" i="4"/>
  <c r="CR91" i="19"/>
  <c r="CR59" i="19"/>
  <c r="CR105" i="4"/>
  <c r="CR73" i="4"/>
  <c r="CR91" i="5"/>
  <c r="CR59" i="5"/>
  <c r="CR98" i="6"/>
  <c r="CR66" i="6"/>
  <c r="CR113" i="17"/>
  <c r="CR81" i="17"/>
  <c r="CR96" i="3"/>
  <c r="CR64" i="3"/>
  <c r="CS99" i="8"/>
  <c r="CS67" i="8"/>
  <c r="CP90" i="7"/>
  <c r="CP58" i="7"/>
  <c r="CP58" i="6"/>
  <c r="CP90" i="6"/>
  <c r="CT121" i="15"/>
  <c r="CT89" i="15"/>
  <c r="CR124" i="9"/>
  <c r="CR127" i="9" s="1"/>
  <c r="CR120" i="9" s="1"/>
  <c r="CR88" i="9"/>
  <c r="AK47" i="4"/>
  <c r="AL15" i="4"/>
  <c r="CR15" i="4" s="1" a="1"/>
  <c r="CR15" i="4" s="1"/>
  <c r="CR124" i="21"/>
  <c r="CR127" i="21" s="1"/>
  <c r="CR120" i="21" s="1"/>
  <c r="CR88" i="21"/>
  <c r="CR124" i="17"/>
  <c r="CR127" i="17" s="1"/>
  <c r="CR120" i="17" s="1"/>
  <c r="CR88" i="17"/>
  <c r="CR121" i="16"/>
  <c r="CR89" i="16"/>
  <c r="CR124" i="14"/>
  <c r="CR127" i="14" s="1"/>
  <c r="CR120" i="14" s="1"/>
  <c r="CR88" i="14"/>
  <c r="CR124" i="1"/>
  <c r="CR127" i="1" s="1"/>
  <c r="CR120" i="1" s="1"/>
  <c r="CR88" i="1"/>
  <c r="CR102" i="11"/>
  <c r="CR70" i="11"/>
  <c r="CR112" i="5"/>
  <c r="CR80" i="5"/>
  <c r="CR108" i="4"/>
  <c r="CR76" i="4"/>
  <c r="CR118" i="2"/>
  <c r="CR86" i="2"/>
  <c r="CR119" i="19"/>
  <c r="CR87" i="19"/>
  <c r="CR102" i="21"/>
  <c r="CR70" i="21"/>
  <c r="CR95" i="18"/>
  <c r="CR63" i="18"/>
  <c r="CR97" i="15"/>
  <c r="CR65" i="15"/>
  <c r="CR102" i="2"/>
  <c r="CR70" i="2"/>
  <c r="CR104" i="17"/>
  <c r="CR72" i="17"/>
  <c r="CR102" i="17"/>
  <c r="CR70" i="17"/>
  <c r="CR116" i="12"/>
  <c r="CR84" i="12"/>
  <c r="CR100" i="20"/>
  <c r="CR68" i="20"/>
  <c r="CR113" i="13"/>
  <c r="CR81" i="13"/>
  <c r="CR100" i="11"/>
  <c r="CR68" i="11"/>
  <c r="CR106" i="7"/>
  <c r="CR74" i="7"/>
  <c r="CR111" i="12"/>
  <c r="CR79" i="12"/>
  <c r="CR111" i="16"/>
  <c r="CR79" i="16"/>
  <c r="CR111" i="18"/>
  <c r="CR79" i="18"/>
  <c r="CR112" i="13"/>
  <c r="CR80" i="13"/>
  <c r="CR107" i="10"/>
  <c r="CR75" i="10"/>
  <c r="CR98" i="3"/>
  <c r="CR66" i="3"/>
  <c r="CR114" i="1"/>
  <c r="CR82" i="1"/>
  <c r="CR102" i="8"/>
  <c r="CR70" i="8"/>
  <c r="CR102" i="9"/>
  <c r="CR70" i="9"/>
  <c r="CR118" i="16"/>
  <c r="CR86" i="16"/>
  <c r="CR95" i="17"/>
  <c r="CR63" i="17"/>
  <c r="CR105" i="18"/>
  <c r="CR73" i="18"/>
  <c r="CR98" i="2"/>
  <c r="CR66" i="2"/>
  <c r="CR110" i="5"/>
  <c r="CR78" i="5"/>
  <c r="CR119" i="1"/>
  <c r="CR87" i="1"/>
  <c r="CR94" i="19"/>
  <c r="CR62" i="19"/>
  <c r="CR94" i="12"/>
  <c r="CR62" i="12"/>
  <c r="CR104" i="12"/>
  <c r="CR72" i="12"/>
  <c r="CR94" i="17"/>
  <c r="CR62" i="17"/>
  <c r="CR93" i="5"/>
  <c r="CR61" i="5"/>
  <c r="CR103" i="1"/>
  <c r="CR71" i="1"/>
  <c r="CR116" i="21"/>
  <c r="CR84" i="21"/>
  <c r="CS96" i="8"/>
  <c r="CS64" i="8"/>
  <c r="CR108" i="16"/>
  <c r="CR76" i="16"/>
  <c r="CR116" i="9"/>
  <c r="CR84" i="9"/>
  <c r="CR102" i="16"/>
  <c r="CR70" i="16"/>
  <c r="AM47" i="3"/>
  <c r="AK47" i="2"/>
  <c r="AL15" i="2"/>
  <c r="CR15" i="2" s="1" a="1"/>
  <c r="CR15" i="2" s="1"/>
  <c r="AK47" i="7"/>
  <c r="AL15" i="7"/>
  <c r="CR15" i="7" s="1" a="1"/>
  <c r="CR15" i="7" s="1"/>
  <c r="AK47" i="6"/>
  <c r="AL15" i="6"/>
  <c r="CR15" i="6" s="1" a="1"/>
  <c r="CR15" i="6" s="1"/>
  <c r="CR121" i="13"/>
  <c r="CR89" i="13"/>
  <c r="CR121" i="5"/>
  <c r="CR89" i="5"/>
  <c r="CR121" i="7"/>
  <c r="CR89" i="7"/>
  <c r="CR121" i="9"/>
  <c r="CR89" i="9"/>
  <c r="CR121" i="20"/>
  <c r="CR89" i="20"/>
  <c r="CR121" i="11"/>
  <c r="CR89" i="11"/>
  <c r="CR97" i="5"/>
  <c r="CR65" i="5"/>
  <c r="CR107" i="13"/>
  <c r="CR75" i="13"/>
  <c r="CR111" i="20"/>
  <c r="CR79" i="20"/>
  <c r="CR111" i="14"/>
  <c r="CR79" i="14"/>
  <c r="CS99" i="7"/>
  <c r="CS67" i="7"/>
  <c r="CR93" i="9"/>
  <c r="CR61" i="9"/>
  <c r="CR92" i="14"/>
  <c r="CR60" i="14"/>
  <c r="CS106" i="10"/>
  <c r="CS74" i="10"/>
  <c r="CR113" i="9"/>
  <c r="CR81" i="9"/>
  <c r="CR101" i="11"/>
  <c r="CR69" i="11"/>
  <c r="CR113" i="12"/>
  <c r="CR81" i="12"/>
  <c r="CR103" i="20"/>
  <c r="CR71" i="20"/>
  <c r="CS112" i="7"/>
  <c r="CS80" i="7"/>
  <c r="CR94" i="8"/>
  <c r="CR62" i="8"/>
  <c r="CR113" i="19"/>
  <c r="CR81" i="19"/>
  <c r="CR103" i="18"/>
  <c r="CR71" i="18"/>
  <c r="CR91" i="4"/>
  <c r="CR59" i="4"/>
  <c r="CR98" i="21"/>
  <c r="CR66" i="21"/>
  <c r="CR116" i="10"/>
  <c r="CR84" i="10"/>
  <c r="CR99" i="9"/>
  <c r="CR67" i="9"/>
  <c r="CR97" i="14"/>
  <c r="CR65" i="14"/>
  <c r="CR104" i="15"/>
  <c r="CR72" i="15"/>
  <c r="CR109" i="15"/>
  <c r="CR77" i="15"/>
  <c r="CR99" i="18"/>
  <c r="CR67" i="18"/>
  <c r="CR92" i="13"/>
  <c r="CR60" i="13"/>
  <c r="CR99" i="15"/>
  <c r="CR67" i="15"/>
  <c r="CR118" i="8"/>
  <c r="CR86" i="8"/>
  <c r="CR99" i="14"/>
  <c r="CR67" i="14"/>
  <c r="CR119" i="18"/>
  <c r="CR87" i="18"/>
  <c r="CR114" i="21"/>
  <c r="CR82" i="21"/>
  <c r="CR115" i="18"/>
  <c r="CR83" i="18"/>
  <c r="CR101" i="3"/>
  <c r="CR69" i="3"/>
  <c r="CR95" i="9"/>
  <c r="CR63" i="9"/>
  <c r="CR93" i="1"/>
  <c r="CR61" i="1"/>
  <c r="CR106" i="15"/>
  <c r="CR74" i="15"/>
  <c r="CR92" i="12"/>
  <c r="CR60" i="12"/>
  <c r="CR103" i="17"/>
  <c r="CR71" i="17"/>
  <c r="CR104" i="13"/>
  <c r="CR72" i="13"/>
  <c r="CR94" i="5"/>
  <c r="CR62" i="5"/>
  <c r="CR118" i="5"/>
  <c r="CR86" i="5"/>
  <c r="CR108" i="15"/>
  <c r="CR76" i="15"/>
  <c r="CR93" i="4"/>
  <c r="CR61" i="4"/>
  <c r="CR95" i="16"/>
  <c r="CR63" i="16"/>
  <c r="CR105" i="11"/>
  <c r="CR73" i="11"/>
  <c r="CR107" i="8"/>
  <c r="CR75" i="8"/>
  <c r="CR106" i="20"/>
  <c r="CR74" i="20"/>
  <c r="CR96" i="14"/>
  <c r="CR64" i="14"/>
  <c r="CR106" i="14"/>
  <c r="CR74" i="14"/>
  <c r="CR114" i="14"/>
  <c r="CR82" i="14"/>
  <c r="CS94" i="6"/>
  <c r="CS62" i="6"/>
  <c r="CR97" i="17"/>
  <c r="CR65" i="17"/>
  <c r="CR119" i="15"/>
  <c r="CR87" i="15"/>
  <c r="CR93" i="19"/>
  <c r="CR61" i="19"/>
  <c r="CR93" i="7"/>
  <c r="CR61" i="7"/>
  <c r="CS100" i="4"/>
  <c r="CS68" i="4"/>
  <c r="CR96" i="6"/>
  <c r="CR64" i="6"/>
  <c r="CS107" i="2"/>
  <c r="CS75" i="2"/>
  <c r="CR109" i="4"/>
  <c r="CR77" i="4"/>
  <c r="CR99" i="4"/>
  <c r="CR67" i="4"/>
  <c r="CR114" i="3"/>
  <c r="CR82" i="3"/>
  <c r="CR103" i="7"/>
  <c r="CR71" i="7"/>
  <c r="CR106" i="3"/>
  <c r="CR74" i="3"/>
  <c r="CR109" i="10"/>
  <c r="CR77" i="10"/>
  <c r="CR119" i="13"/>
  <c r="CR87" i="13"/>
  <c r="CR93" i="2"/>
  <c r="CR61" i="2"/>
  <c r="CR110" i="7"/>
  <c r="CR78" i="7"/>
  <c r="CR112" i="12"/>
  <c r="CR80" i="12"/>
  <c r="CS117" i="16"/>
  <c r="CS85" i="16"/>
  <c r="CR105" i="14"/>
  <c r="CR73" i="14"/>
  <c r="CR100" i="9"/>
  <c r="CR68" i="9"/>
  <c r="CS94" i="18"/>
  <c r="CS62" i="18"/>
  <c r="CR118" i="3"/>
  <c r="CR86" i="3"/>
  <c r="CR104" i="16"/>
  <c r="CR72" i="16"/>
  <c r="CR112" i="14"/>
  <c r="CR80" i="14"/>
  <c r="CR101" i="20"/>
  <c r="CR69" i="20"/>
  <c r="CR96" i="13"/>
  <c r="CR64" i="13"/>
  <c r="CR116" i="20"/>
  <c r="CR84" i="20"/>
  <c r="CR105" i="15"/>
  <c r="CR73" i="15"/>
  <c r="CR92" i="11"/>
  <c r="CR60" i="11"/>
  <c r="CR93" i="18"/>
  <c r="CR61" i="18"/>
  <c r="CR92" i="9"/>
  <c r="CR60" i="9"/>
  <c r="CR100" i="19"/>
  <c r="CR68" i="19"/>
  <c r="CR96" i="19"/>
  <c r="CR64" i="19"/>
  <c r="CR101" i="16"/>
  <c r="CR69" i="16"/>
  <c r="CR119" i="21"/>
  <c r="CR87" i="21"/>
  <c r="CR102" i="10"/>
  <c r="CR70" i="10"/>
  <c r="CR114" i="18"/>
  <c r="CR82" i="18"/>
  <c r="CR98" i="12"/>
  <c r="CR66" i="12"/>
  <c r="CR95" i="19"/>
  <c r="CR63" i="19"/>
  <c r="CR96" i="15"/>
  <c r="CR64" i="15"/>
  <c r="CR113" i="15"/>
  <c r="CR81" i="15"/>
  <c r="CR108" i="17"/>
  <c r="CR76" i="17"/>
  <c r="CR119" i="17"/>
  <c r="CR87" i="17"/>
  <c r="CR108" i="14"/>
  <c r="CR76" i="14"/>
  <c r="CR115" i="7"/>
  <c r="CR83" i="7"/>
  <c r="CR115" i="5"/>
  <c r="CR83" i="5"/>
  <c r="CR106" i="16"/>
  <c r="CR74" i="16"/>
  <c r="CR114" i="10"/>
  <c r="CR82" i="10"/>
  <c r="CR119" i="14"/>
  <c r="CR87" i="14"/>
  <c r="CR91" i="2"/>
  <c r="CR59" i="2"/>
  <c r="CR105" i="7"/>
  <c r="CR73" i="7"/>
  <c r="CR95" i="10"/>
  <c r="CR63" i="10"/>
  <c r="CR107" i="9"/>
  <c r="CR75" i="9"/>
  <c r="CR112" i="15"/>
  <c r="CR80" i="15"/>
  <c r="CR109" i="14"/>
  <c r="CR77" i="14"/>
  <c r="CR111" i="4"/>
  <c r="CR79" i="4"/>
  <c r="CR109" i="16"/>
  <c r="CR77" i="16"/>
  <c r="CP90" i="2"/>
  <c r="CP58" i="2"/>
  <c r="AK47" i="12"/>
  <c r="AL15" i="12"/>
  <c r="CR15" i="12" s="1" a="1"/>
  <c r="CR15" i="12" s="1"/>
  <c r="CR121" i="17"/>
  <c r="CR89" i="17"/>
  <c r="CR124" i="12"/>
  <c r="CR127" i="12" s="1"/>
  <c r="CR120" i="12" s="1"/>
  <c r="CR88" i="12"/>
  <c r="CR124" i="2"/>
  <c r="CR127" i="2" s="1"/>
  <c r="CR120" i="2" s="1"/>
  <c r="CR88" i="2"/>
  <c r="CR121" i="14"/>
  <c r="CR89" i="14"/>
  <c r="CR124" i="7"/>
  <c r="CR127" i="7" s="1"/>
  <c r="CR120" i="7" s="1"/>
  <c r="CR88" i="7"/>
  <c r="CR124" i="20"/>
  <c r="CR127" i="20" s="1"/>
  <c r="CR120" i="20" s="1"/>
  <c r="CR88" i="20"/>
  <c r="CR100" i="8"/>
  <c r="CR68" i="8"/>
  <c r="CR104" i="9"/>
  <c r="CR72" i="9"/>
  <c r="CR113" i="10"/>
  <c r="CR81" i="10"/>
  <c r="CR118" i="9"/>
  <c r="CR86" i="9"/>
  <c r="CR103" i="21"/>
  <c r="CR71" i="21"/>
  <c r="CR115" i="10"/>
  <c r="CR83" i="10"/>
  <c r="CS91" i="7"/>
  <c r="CS59" i="7"/>
  <c r="CR118" i="4"/>
  <c r="CR86" i="4"/>
  <c r="CR105" i="3"/>
  <c r="CR73" i="3"/>
  <c r="CR98" i="20"/>
  <c r="CR66" i="20"/>
  <c r="CS97" i="7"/>
  <c r="CS65" i="7"/>
  <c r="CR100" i="21"/>
  <c r="CR68" i="21"/>
  <c r="CR118" i="20"/>
  <c r="CR86" i="20"/>
  <c r="CR98" i="4"/>
  <c r="CR66" i="4"/>
  <c r="CR103" i="8"/>
  <c r="CR71" i="8"/>
  <c r="CR107" i="7"/>
  <c r="CR75" i="7"/>
  <c r="CR106" i="17"/>
  <c r="CR74" i="17"/>
  <c r="CR101" i="12"/>
  <c r="CR69" i="12"/>
  <c r="CR96" i="17"/>
  <c r="CR64" i="17"/>
  <c r="CR103" i="19"/>
  <c r="CR71" i="19"/>
  <c r="CR115" i="3"/>
  <c r="CR83" i="3"/>
  <c r="CR103" i="6"/>
  <c r="CR71" i="6"/>
  <c r="CR110" i="12"/>
  <c r="CR78" i="12"/>
  <c r="CR113" i="20"/>
  <c r="CR81" i="20"/>
  <c r="CR103" i="5"/>
  <c r="CR71" i="5"/>
  <c r="CR117" i="17"/>
  <c r="CR85" i="17"/>
  <c r="CR117" i="11"/>
  <c r="CR85" i="11"/>
  <c r="CR91" i="10"/>
  <c r="CR59" i="10"/>
  <c r="CR106" i="6"/>
  <c r="CR74" i="6"/>
  <c r="CR112" i="21"/>
  <c r="CR80" i="21"/>
  <c r="CR107" i="21"/>
  <c r="CR75" i="21"/>
  <c r="CR105" i="5"/>
  <c r="CR73" i="5"/>
  <c r="CR111" i="1"/>
  <c r="CR79" i="1"/>
  <c r="CR95" i="11"/>
  <c r="CR63" i="11"/>
  <c r="CR96" i="12"/>
  <c r="CR64" i="12"/>
  <c r="CR108" i="6"/>
  <c r="CR76" i="6"/>
  <c r="CR106" i="11"/>
  <c r="CR74" i="11"/>
  <c r="CR104" i="14"/>
  <c r="CR72" i="14"/>
  <c r="CR96" i="10"/>
  <c r="CR64" i="10"/>
  <c r="CS102" i="6"/>
  <c r="CS70" i="6"/>
  <c r="AM47" i="9"/>
  <c r="AK47" i="17"/>
  <c r="AL15" i="17"/>
  <c r="CR15" i="17" s="1" a="1"/>
  <c r="CR15" i="17" s="1"/>
  <c r="CP90" i="12"/>
  <c r="CP58" i="12"/>
  <c r="CP90" i="8"/>
  <c r="CP58" i="8"/>
  <c r="CR121" i="3"/>
  <c r="CR89" i="3"/>
  <c r="AM47" i="16"/>
  <c r="CR121" i="4"/>
  <c r="CR89" i="4"/>
  <c r="CR124" i="6"/>
  <c r="CR127" i="6" s="1"/>
  <c r="CR120" i="6" s="1"/>
  <c r="CR88" i="6"/>
  <c r="CR124" i="10"/>
  <c r="CR127" i="10" s="1"/>
  <c r="CR120" i="10" s="1"/>
  <c r="CR88" i="10"/>
  <c r="CR124" i="3"/>
  <c r="CR127" i="3" s="1"/>
  <c r="CR120" i="3" s="1"/>
  <c r="CR88" i="3"/>
  <c r="CR124" i="13"/>
  <c r="CR127" i="13" s="1"/>
  <c r="CR120" i="13" s="1"/>
  <c r="CR88" i="13"/>
  <c r="CR106" i="21"/>
  <c r="CR74" i="21"/>
  <c r="CR105" i="8"/>
  <c r="CR73" i="8"/>
  <c r="CR99" i="21"/>
  <c r="CR67" i="21"/>
  <c r="CR112" i="20"/>
  <c r="CR80" i="20"/>
  <c r="CR106" i="4"/>
  <c r="CR74" i="4"/>
  <c r="CR98" i="5"/>
  <c r="CR66" i="5"/>
  <c r="CR107" i="19"/>
  <c r="CR75" i="19"/>
  <c r="CR109" i="21"/>
  <c r="CR77" i="21"/>
  <c r="CR96" i="4"/>
  <c r="CR64" i="4"/>
  <c r="CR92" i="18"/>
  <c r="CR60" i="18"/>
  <c r="CR102" i="18"/>
  <c r="CR70" i="18"/>
  <c r="CS117" i="7"/>
  <c r="CS85" i="7"/>
  <c r="CR113" i="4"/>
  <c r="CR81" i="4"/>
  <c r="CR104" i="10"/>
  <c r="CR72" i="10"/>
  <c r="CR100" i="10"/>
  <c r="CR68" i="10"/>
  <c r="CR119" i="10"/>
  <c r="CR87" i="10"/>
  <c r="CR95" i="12"/>
  <c r="CR63" i="12"/>
  <c r="CR116" i="3"/>
  <c r="CR84" i="3"/>
  <c r="CR101" i="18"/>
  <c r="CR69" i="18"/>
  <c r="CS92" i="3"/>
  <c r="CS60" i="3"/>
  <c r="CR103" i="13"/>
  <c r="CR71" i="13"/>
  <c r="CR115" i="4"/>
  <c r="CR83" i="4"/>
  <c r="CR101" i="5"/>
  <c r="CR69" i="5"/>
  <c r="CS113" i="6"/>
  <c r="CS81" i="6"/>
  <c r="CR109" i="13"/>
  <c r="CR77" i="13"/>
  <c r="CR116" i="1"/>
  <c r="CR84" i="1"/>
  <c r="CR97" i="20"/>
  <c r="CR65" i="20"/>
  <c r="CR93" i="14"/>
  <c r="CR61" i="14"/>
  <c r="CR110" i="2"/>
  <c r="CR78" i="2"/>
  <c r="CR101" i="7"/>
  <c r="CR69" i="7"/>
  <c r="CR103" i="14"/>
  <c r="CR71" i="14"/>
  <c r="CR118" i="7"/>
  <c r="CR86" i="7"/>
  <c r="CR110" i="20"/>
  <c r="CR78" i="20"/>
  <c r="CR119" i="4"/>
  <c r="CR87" i="4"/>
  <c r="CR115" i="15"/>
  <c r="CR83" i="15"/>
  <c r="CR94" i="13"/>
  <c r="CR62" i="13"/>
  <c r="CR106" i="18"/>
  <c r="CR74" i="18"/>
  <c r="CR118" i="15"/>
  <c r="CR86" i="15"/>
  <c r="CR105" i="21"/>
  <c r="CR73" i="21"/>
  <c r="CR114" i="12"/>
  <c r="CR82" i="12"/>
  <c r="CR93" i="10"/>
  <c r="CR61" i="10"/>
  <c r="CR110" i="13"/>
  <c r="CR78" i="13"/>
  <c r="CR106" i="9"/>
  <c r="CR74" i="9"/>
  <c r="CR105" i="19"/>
  <c r="CR73" i="19"/>
  <c r="CR116" i="14"/>
  <c r="CR84" i="14"/>
  <c r="CR115" i="20"/>
  <c r="CR83" i="20"/>
  <c r="CR113" i="3"/>
  <c r="CR81" i="3"/>
  <c r="CR96" i="1"/>
  <c r="CR64" i="1"/>
  <c r="CR110" i="4"/>
  <c r="CR78" i="4"/>
  <c r="CR101" i="8"/>
  <c r="CR69" i="8"/>
  <c r="CR103" i="11"/>
  <c r="CR71" i="11"/>
  <c r="CR96" i="21"/>
  <c r="CR64" i="21"/>
  <c r="CR117" i="14"/>
  <c r="CR85" i="14"/>
  <c r="CR97" i="13"/>
  <c r="CR65" i="13"/>
  <c r="CR114" i="15"/>
  <c r="CR82" i="15"/>
  <c r="CR115" i="6"/>
  <c r="CR83" i="6"/>
  <c r="CR98" i="14"/>
  <c r="CR66" i="14"/>
  <c r="CR101" i="14"/>
  <c r="CR69" i="14"/>
  <c r="CR95" i="15"/>
  <c r="CR63" i="15"/>
  <c r="CR92" i="8"/>
  <c r="CR60" i="8"/>
  <c r="CR113" i="1"/>
  <c r="CR81" i="1"/>
  <c r="CR97" i="3"/>
  <c r="CR65" i="3"/>
  <c r="CR99" i="3"/>
  <c r="CR67" i="3"/>
  <c r="CR118" i="10"/>
  <c r="CR86" i="10"/>
  <c r="CR111" i="10"/>
  <c r="CR79" i="10"/>
  <c r="CR104" i="21"/>
  <c r="CR72" i="21"/>
  <c r="CR112" i="3"/>
  <c r="CR80" i="3"/>
  <c r="CR119" i="2"/>
  <c r="CR87" i="2"/>
  <c r="CS106" i="5"/>
  <c r="CS74" i="5"/>
  <c r="CR110" i="11"/>
  <c r="CR78" i="11"/>
  <c r="CR114" i="2"/>
  <c r="CR82" i="2"/>
  <c r="CR109" i="18"/>
  <c r="CR77" i="18"/>
  <c r="CR111" i="8"/>
  <c r="CR79" i="8"/>
  <c r="CR91" i="3"/>
  <c r="CR59" i="3"/>
  <c r="CR117" i="12"/>
  <c r="CR85" i="12"/>
  <c r="CS114" i="9"/>
  <c r="CS82" i="9"/>
  <c r="CR116" i="7"/>
  <c r="CR84" i="7"/>
  <c r="CR111" i="2"/>
  <c r="CR79" i="2"/>
  <c r="CR107" i="5"/>
  <c r="CR75" i="5"/>
  <c r="CR116" i="8"/>
  <c r="CR84" i="8"/>
  <c r="CR112" i="9"/>
  <c r="CR80" i="9"/>
  <c r="CR106" i="8"/>
  <c r="CR74" i="8"/>
  <c r="CR113" i="8"/>
  <c r="CR81" i="8"/>
  <c r="CR114" i="6"/>
  <c r="CR82" i="6"/>
  <c r="CR117" i="5"/>
  <c r="CR85" i="5"/>
  <c r="CR112" i="11"/>
  <c r="CR80" i="11"/>
  <c r="CR119" i="3"/>
  <c r="CR87" i="3"/>
  <c r="CR116" i="5"/>
  <c r="CR84" i="5"/>
  <c r="CR108" i="1"/>
  <c r="CR76" i="1"/>
  <c r="CR96" i="18"/>
  <c r="CR64" i="18"/>
  <c r="CR111" i="21"/>
  <c r="CR79" i="21"/>
  <c r="CR114" i="11"/>
  <c r="CR82" i="11"/>
  <c r="CS99" i="17"/>
  <c r="CS67" i="17"/>
  <c r="CR106" i="19"/>
  <c r="CR74" i="19"/>
  <c r="CR105" i="6"/>
  <c r="CR73" i="6"/>
  <c r="CR116" i="18"/>
  <c r="CR84" i="18"/>
  <c r="CR109" i="9"/>
  <c r="CR77" i="9"/>
  <c r="CR111" i="17"/>
  <c r="CR79" i="17"/>
  <c r="CR96" i="5"/>
  <c r="CR64" i="5"/>
  <c r="CR108" i="12"/>
  <c r="CR76" i="12"/>
  <c r="CR109" i="1"/>
  <c r="CR77" i="1"/>
  <c r="CR97" i="2"/>
  <c r="CR65" i="2"/>
  <c r="CP90" i="18"/>
  <c r="CP58" i="18"/>
  <c r="CP90" i="17"/>
  <c r="CP58" i="17"/>
  <c r="AK47" i="8"/>
  <c r="AL15" i="8"/>
  <c r="CR15" i="8" s="1" a="1"/>
  <c r="CR15" i="8" s="1"/>
  <c r="CR121" i="1"/>
  <c r="CR89" i="1"/>
  <c r="AM47" i="19"/>
  <c r="CR121" i="19"/>
  <c r="CR89" i="19"/>
  <c r="CR121" i="2"/>
  <c r="CR89" i="2"/>
  <c r="CR124" i="19"/>
  <c r="CR127" i="19" s="1"/>
  <c r="CR120" i="19" s="1"/>
  <c r="CR88" i="19"/>
  <c r="CR121" i="18"/>
  <c r="CR89" i="18"/>
  <c r="CR124" i="15"/>
  <c r="CR127" i="15" s="1"/>
  <c r="CR120" i="15" s="1"/>
  <c r="CR88" i="15"/>
  <c r="CR111" i="13"/>
  <c r="CR79" i="13"/>
  <c r="CR116" i="15"/>
  <c r="CR84" i="15"/>
  <c r="CR118" i="11"/>
  <c r="CR86" i="11"/>
  <c r="CR119" i="6"/>
  <c r="CR87" i="6"/>
  <c r="CR100" i="18"/>
  <c r="CR68" i="18"/>
  <c r="CR98" i="1"/>
  <c r="CR66" i="1"/>
  <c r="CR104" i="3"/>
  <c r="CR72" i="3"/>
  <c r="CR99" i="10"/>
  <c r="CR67" i="10"/>
  <c r="CR93" i="15"/>
  <c r="CR61" i="15"/>
  <c r="CR107" i="12"/>
  <c r="CR75" i="12"/>
  <c r="CR115" i="16"/>
  <c r="CR83" i="16"/>
  <c r="CR103" i="3"/>
  <c r="CR71" i="3"/>
  <c r="CR93" i="21"/>
  <c r="CR61" i="21"/>
  <c r="CR111" i="15"/>
  <c r="CR79" i="15"/>
  <c r="CR97" i="11"/>
  <c r="CR65" i="11"/>
  <c r="CR91" i="20"/>
  <c r="CR59" i="20"/>
  <c r="CR97" i="6"/>
  <c r="CR65" i="6"/>
  <c r="CR107" i="11"/>
  <c r="CR75" i="11"/>
  <c r="CR117" i="18"/>
  <c r="CR85" i="18"/>
  <c r="CR118" i="6"/>
  <c r="CR86" i="6"/>
  <c r="CS104" i="8"/>
  <c r="CS72" i="8"/>
  <c r="CR117" i="13"/>
  <c r="CR85" i="13"/>
  <c r="CR114" i="7"/>
  <c r="CR82" i="7"/>
  <c r="CR108" i="18"/>
  <c r="CR76" i="18"/>
  <c r="CR110" i="6"/>
  <c r="CR78" i="6"/>
  <c r="CR95" i="8"/>
  <c r="CR63" i="8"/>
  <c r="CR113" i="21"/>
  <c r="CR81" i="21"/>
  <c r="CS94" i="9"/>
  <c r="CS62" i="9"/>
  <c r="CR105" i="1"/>
  <c r="CR73" i="1"/>
  <c r="CR91" i="21"/>
  <c r="CR59" i="21"/>
  <c r="CR108" i="7"/>
  <c r="CR76" i="7"/>
  <c r="CR92" i="19"/>
  <c r="CR60" i="19"/>
  <c r="CR99" i="11"/>
  <c r="CR67" i="11"/>
  <c r="CR110" i="14"/>
  <c r="CR78" i="14"/>
  <c r="CR107" i="4"/>
  <c r="CR75" i="4"/>
  <c r="CR115" i="21"/>
  <c r="CR83" i="21"/>
  <c r="CR110" i="8"/>
  <c r="CR78" i="8"/>
  <c r="CR91" i="14"/>
  <c r="CR59" i="14"/>
  <c r="CR108" i="19"/>
  <c r="CR76" i="19"/>
  <c r="CR93" i="11"/>
  <c r="CR61" i="11"/>
  <c r="CR92" i="7"/>
  <c r="CR60" i="7"/>
  <c r="CR112" i="19"/>
  <c r="CR80" i="19"/>
  <c r="CR95" i="7"/>
  <c r="CR63" i="7"/>
  <c r="CR99" i="6"/>
  <c r="CR67" i="6"/>
  <c r="CR104" i="1"/>
  <c r="CR72" i="1"/>
  <c r="CR117" i="10"/>
  <c r="CR85" i="10"/>
  <c r="CR96" i="11"/>
  <c r="CR64" i="11"/>
  <c r="CR116" i="2"/>
  <c r="CR84" i="2"/>
  <c r="CR102" i="14"/>
  <c r="CR70" i="14"/>
  <c r="CR99" i="20"/>
  <c r="CR67" i="20"/>
  <c r="CR95" i="14"/>
  <c r="CR63" i="14"/>
  <c r="CR92" i="5"/>
  <c r="CR60" i="5"/>
  <c r="AM47" i="1"/>
  <c r="AK47" i="18"/>
  <c r="AL15" i="18"/>
  <c r="CR15" i="18" s="1" a="1"/>
  <c r="CR15" i="18" s="1"/>
  <c r="CP90" i="20"/>
  <c r="CP58" i="20"/>
  <c r="CP90" i="21"/>
  <c r="CP58" i="21"/>
  <c r="CR121" i="8"/>
  <c r="CR89" i="8"/>
  <c r="CR124" i="18"/>
  <c r="CR127" i="18" s="1"/>
  <c r="CR120" i="18" s="1"/>
  <c r="CR88" i="18"/>
  <c r="CR124" i="8"/>
  <c r="CR127" i="8" s="1"/>
  <c r="CR120" i="8" s="1"/>
  <c r="CR88" i="8"/>
  <c r="CR116" i="11"/>
  <c r="CR84" i="11"/>
  <c r="CR104" i="19"/>
  <c r="CR72" i="19"/>
  <c r="CR109" i="20"/>
  <c r="CR77" i="20"/>
  <c r="CR114" i="8"/>
  <c r="CR82" i="8"/>
  <c r="CR91" i="18"/>
  <c r="CR59" i="18"/>
  <c r="CR94" i="15"/>
  <c r="CR62" i="15"/>
  <c r="CR92" i="6"/>
  <c r="CR60" i="6"/>
  <c r="CR119" i="11"/>
  <c r="CR87" i="11"/>
  <c r="CR107" i="17"/>
  <c r="CR75" i="17"/>
  <c r="CR97" i="16"/>
  <c r="CR65" i="16"/>
  <c r="CR113" i="16"/>
  <c r="CR81" i="16"/>
  <c r="CR108" i="10"/>
  <c r="CR76" i="10"/>
  <c r="CR104" i="11"/>
  <c r="CR72" i="11"/>
  <c r="CR98" i="18"/>
  <c r="CR66" i="18"/>
  <c r="CR96" i="9"/>
  <c r="CR64" i="9"/>
  <c r="CR117" i="2"/>
  <c r="CR85" i="2"/>
  <c r="CR105" i="13"/>
  <c r="CR73" i="13"/>
  <c r="CR91" i="16"/>
  <c r="CR59" i="16"/>
  <c r="CR98" i="9"/>
  <c r="CR66" i="9"/>
  <c r="CR92" i="4"/>
  <c r="CR60" i="4"/>
  <c r="CR105" i="12"/>
  <c r="CR73" i="12"/>
  <c r="CR116" i="6"/>
  <c r="CR84" i="6"/>
  <c r="CR94" i="14"/>
  <c r="CR62" i="14"/>
  <c r="CR113" i="18"/>
  <c r="CR81" i="18"/>
  <c r="CR93" i="17"/>
  <c r="CR61" i="17"/>
  <c r="CR110" i="19"/>
  <c r="CR78" i="19"/>
  <c r="CR92" i="10"/>
  <c r="CR60" i="10"/>
  <c r="CR118" i="17"/>
  <c r="CR86" i="17"/>
  <c r="CR95" i="3"/>
  <c r="CR63" i="3"/>
  <c r="CR118" i="1"/>
  <c r="CR86" i="1"/>
  <c r="CR117" i="20"/>
  <c r="CR85" i="20"/>
  <c r="CR112" i="6"/>
  <c r="CR80" i="6"/>
  <c r="CR118" i="18"/>
  <c r="CR86" i="18"/>
  <c r="CR117" i="6"/>
  <c r="CR85" i="6"/>
  <c r="CR100" i="3"/>
  <c r="CR68" i="3"/>
  <c r="CR115" i="19"/>
  <c r="CR83" i="19"/>
  <c r="CR119" i="5"/>
  <c r="CR87" i="5"/>
  <c r="CR119" i="12"/>
  <c r="CR87" i="12"/>
  <c r="CR94" i="10"/>
  <c r="CR62" i="10"/>
  <c r="CR101" i="9"/>
  <c r="CR69" i="9"/>
  <c r="CR101" i="15"/>
  <c r="CR69" i="15"/>
  <c r="CR112" i="8"/>
  <c r="CR80" i="8"/>
  <c r="CR108" i="2"/>
  <c r="CR76" i="2"/>
  <c r="CR108" i="3"/>
  <c r="CR76" i="3"/>
  <c r="CR114" i="13"/>
  <c r="CR82" i="13"/>
  <c r="CR108" i="11"/>
  <c r="CR76" i="11"/>
  <c r="CR98" i="7"/>
  <c r="CR66" i="7"/>
  <c r="CR108" i="9"/>
  <c r="CR76" i="9"/>
  <c r="CR100" i="5"/>
  <c r="CR68" i="5"/>
  <c r="CR104" i="18"/>
  <c r="CR72" i="18"/>
  <c r="CR102" i="12"/>
  <c r="CR70" i="12"/>
  <c r="CS92" i="20"/>
  <c r="CS60" i="20"/>
  <c r="CR109" i="12"/>
  <c r="CR77" i="12"/>
  <c r="CR91" i="12"/>
  <c r="CR59" i="12"/>
  <c r="CS116" i="19"/>
  <c r="CS84" i="19"/>
  <c r="CR103" i="15"/>
  <c r="CR71" i="15"/>
  <c r="CR91" i="17"/>
  <c r="CR59" i="17"/>
  <c r="CR94" i="16"/>
  <c r="CR62" i="16"/>
  <c r="CR99" i="5"/>
  <c r="CR67" i="5"/>
  <c r="CR92" i="1"/>
  <c r="CR60" i="1"/>
  <c r="CR102" i="4"/>
  <c r="CR70" i="4"/>
  <c r="CS101" i="19"/>
  <c r="CS69" i="19"/>
  <c r="CR97" i="1"/>
  <c r="CR65" i="1"/>
  <c r="CR105" i="2"/>
  <c r="CR73" i="2"/>
  <c r="CR111" i="3"/>
  <c r="CR79" i="3"/>
  <c r="CR94" i="2"/>
  <c r="CR62" i="2"/>
  <c r="CR109" i="5"/>
  <c r="CR77" i="5"/>
  <c r="CR108" i="5"/>
  <c r="CR76" i="5"/>
  <c r="CR114" i="4"/>
  <c r="CR82" i="4"/>
  <c r="CR110" i="10"/>
  <c r="CR78" i="10"/>
  <c r="CR91" i="1"/>
  <c r="CR59" i="1"/>
  <c r="CR97" i="10"/>
  <c r="CR65" i="10"/>
  <c r="CR111" i="7"/>
  <c r="CR79" i="7"/>
  <c r="CR103" i="12"/>
  <c r="CR71" i="12"/>
  <c r="CR101" i="6"/>
  <c r="CR69" i="6"/>
  <c r="CS109" i="8"/>
  <c r="CS77" i="8"/>
  <c r="CR92" i="2"/>
  <c r="CR60" i="2"/>
  <c r="CR108" i="21"/>
  <c r="CR76" i="21"/>
  <c r="CR118" i="12"/>
  <c r="CR86" i="12"/>
  <c r="CR107" i="18"/>
  <c r="CR75" i="18"/>
  <c r="CR93" i="8"/>
  <c r="CR61" i="8"/>
  <c r="CR106" i="12"/>
  <c r="CR74" i="12"/>
  <c r="CR94" i="1"/>
  <c r="CR62" i="1"/>
  <c r="CR99" i="16"/>
  <c r="CR67" i="16"/>
  <c r="CR93" i="6"/>
  <c r="CR61" i="6"/>
  <c r="CR98" i="17"/>
  <c r="CR66" i="17"/>
  <c r="CR92" i="15"/>
  <c r="CR60" i="15"/>
  <c r="CR114" i="19"/>
  <c r="CR82" i="19"/>
  <c r="CR107" i="14"/>
  <c r="CR75" i="14"/>
  <c r="CR93" i="20"/>
  <c r="CR61" i="20"/>
  <c r="CR115" i="1"/>
  <c r="CR83" i="1"/>
  <c r="CR118" i="14"/>
  <c r="CR86" i="14"/>
  <c r="CR91" i="9"/>
  <c r="CR59" i="9"/>
  <c r="CR101" i="17"/>
  <c r="CR69" i="17"/>
  <c r="CR111" i="19"/>
  <c r="CR79" i="19"/>
  <c r="CR93" i="13"/>
  <c r="CR61" i="13"/>
  <c r="CR102" i="13"/>
  <c r="CR70" i="13"/>
  <c r="CR98" i="13"/>
  <c r="CR66" i="13"/>
  <c r="CR100" i="2"/>
  <c r="CR68" i="2"/>
  <c r="CR93" i="16"/>
  <c r="CR61" i="16"/>
  <c r="CR93" i="12"/>
  <c r="CR61" i="12"/>
  <c r="CR117" i="1"/>
  <c r="CR85" i="1"/>
  <c r="CR110" i="21"/>
  <c r="CR78" i="21"/>
  <c r="CR103" i="4"/>
  <c r="CR71" i="4"/>
  <c r="CR92" i="21"/>
  <c r="CR60" i="21"/>
  <c r="CR102" i="5"/>
  <c r="CR70" i="5"/>
  <c r="CR115" i="13"/>
  <c r="CR83" i="13"/>
  <c r="CR109" i="7"/>
  <c r="CR77" i="7"/>
  <c r="CR100" i="6"/>
  <c r="CR68" i="6"/>
  <c r="CR118" i="13"/>
  <c r="CR86" i="13"/>
  <c r="CR115" i="12"/>
  <c r="CR83" i="12"/>
  <c r="CR104" i="2"/>
  <c r="CR72" i="2"/>
  <c r="CR115" i="14"/>
  <c r="CR83" i="14"/>
  <c r="CR109" i="11"/>
  <c r="CR77" i="11"/>
  <c r="CR115" i="9"/>
  <c r="CR83" i="9"/>
  <c r="CR101" i="4"/>
  <c r="CR69" i="4"/>
  <c r="CR109" i="19"/>
  <c r="CR77" i="19"/>
  <c r="CR97" i="19"/>
  <c r="CR65" i="19"/>
  <c r="CR104" i="4"/>
  <c r="CR72" i="4"/>
  <c r="CR110" i="18"/>
  <c r="CR78" i="18"/>
  <c r="CR98" i="16"/>
  <c r="CR66" i="16"/>
  <c r="CR96" i="2"/>
  <c r="CR64" i="2"/>
  <c r="CR104" i="20"/>
  <c r="CR72" i="20"/>
  <c r="CR98" i="10"/>
  <c r="CR66" i="10"/>
  <c r="CR105" i="10"/>
  <c r="CR73" i="10"/>
  <c r="CR105" i="17"/>
  <c r="CR73" i="17"/>
  <c r="CR97" i="8"/>
  <c r="CR65" i="8"/>
  <c r="CR102" i="19"/>
  <c r="CR70" i="19"/>
  <c r="CR99" i="13"/>
  <c r="CR67" i="13"/>
  <c r="CR98" i="11"/>
  <c r="CR66" i="11"/>
  <c r="CR100" i="1"/>
  <c r="CR68" i="1"/>
  <c r="CR95" i="2"/>
  <c r="CR63" i="2"/>
  <c r="CR100" i="16"/>
  <c r="CR68" i="16"/>
  <c r="CR100" i="17"/>
  <c r="CR68" i="17"/>
  <c r="CR99" i="19"/>
  <c r="CR67" i="19"/>
  <c r="CR106" i="2"/>
  <c r="CR74" i="2"/>
  <c r="CR95" i="21"/>
  <c r="CR63" i="21"/>
  <c r="CR103" i="9"/>
  <c r="CR71" i="9"/>
  <c r="CR115" i="2"/>
  <c r="CR83" i="2"/>
  <c r="CR97" i="18"/>
  <c r="CR65" i="18"/>
  <c r="CR98" i="8"/>
  <c r="CR66" i="8"/>
  <c r="CS99" i="2"/>
  <c r="CS67" i="2"/>
  <c r="CR108" i="8"/>
  <c r="CR76" i="8"/>
  <c r="CR105" i="9"/>
  <c r="CR73" i="9"/>
  <c r="CR113" i="5"/>
  <c r="CR81" i="5"/>
  <c r="CR110" i="15"/>
  <c r="CR78" i="15"/>
  <c r="CR112" i="18"/>
  <c r="CR80" i="18"/>
  <c r="CR116" i="4"/>
  <c r="CR84" i="4"/>
  <c r="CR95" i="13"/>
  <c r="CR63" i="13"/>
  <c r="CR98" i="15"/>
  <c r="CR66" i="15"/>
  <c r="CS94" i="7"/>
  <c r="CS62" i="7"/>
  <c r="CR107" i="16"/>
  <c r="CR75" i="16"/>
  <c r="CP90" i="4"/>
  <c r="CP58" i="4"/>
  <c r="AK47" i="20"/>
  <c r="AL15" i="20"/>
  <c r="CR15" i="20" s="1" a="1"/>
  <c r="CR15" i="20" s="1"/>
  <c r="CP90" i="15"/>
  <c r="CP58" i="15"/>
  <c r="AK47" i="21"/>
  <c r="AL15" i="21"/>
  <c r="CR15" i="21" s="1" a="1"/>
  <c r="CR15" i="21" s="1"/>
  <c r="CR90" i="1"/>
  <c r="CR58" i="1"/>
  <c r="CR90" i="19"/>
  <c r="CR58" i="19"/>
  <c r="CR90" i="16"/>
  <c r="CR58" i="16"/>
  <c r="CR90" i="3"/>
  <c r="CR58" i="3"/>
  <c r="CR90" i="9"/>
  <c r="CR58" i="9"/>
  <c r="AN25" i="8"/>
  <c r="CT25" i="8" s="1" a="1"/>
  <c r="CT25" i="8" s="1"/>
  <c r="AN22" i="5"/>
  <c r="CT22" i="5" s="1" a="1"/>
  <c r="CT22" i="5" s="1"/>
  <c r="AN29" i="9"/>
  <c r="CT29" i="9" s="1" a="1"/>
  <c r="CT29" i="9" s="1"/>
  <c r="AN32" i="13"/>
  <c r="CT32" i="13" s="1" a="1"/>
  <c r="CT32" i="13" s="1"/>
  <c r="AN36" i="20"/>
  <c r="CT36" i="20" s="1" a="1"/>
  <c r="CT36" i="20" s="1"/>
  <c r="AN38" i="10"/>
  <c r="CT38" i="10" s="1" a="1"/>
  <c r="CT38" i="10" s="1"/>
  <c r="AN36" i="14"/>
  <c r="CT36" i="14" s="1" a="1"/>
  <c r="CT36" i="14" s="1"/>
  <c r="AO24" i="7"/>
  <c r="AN43" i="9"/>
  <c r="CT43" i="9" s="1" a="1"/>
  <c r="CT43" i="9" s="1"/>
  <c r="AN18" i="9"/>
  <c r="CT18" i="9" s="1" a="1"/>
  <c r="CT18" i="9" s="1"/>
  <c r="AN28" i="21"/>
  <c r="CT28" i="21" s="1" a="1"/>
  <c r="CT28" i="21" s="1"/>
  <c r="AN17" i="14"/>
  <c r="CT17" i="14" s="1" a="1"/>
  <c r="CT17" i="14" s="1"/>
  <c r="AO31" i="10"/>
  <c r="AN40" i="10"/>
  <c r="CT40" i="10" s="1" a="1"/>
  <c r="CT40" i="10" s="1"/>
  <c r="AN38" i="9"/>
  <c r="CT38" i="9" s="1" a="1"/>
  <c r="CT38" i="9" s="1"/>
  <c r="AO16" i="7"/>
  <c r="AN43" i="4"/>
  <c r="CT43" i="4" s="1" a="1"/>
  <c r="CT43" i="4" s="1"/>
  <c r="AN26" i="11"/>
  <c r="CT26" i="11" s="1" a="1"/>
  <c r="CT26" i="11" s="1"/>
  <c r="AN30" i="3"/>
  <c r="CT30" i="3" s="1" a="1"/>
  <c r="CT30" i="3" s="1"/>
  <c r="AN38" i="12"/>
  <c r="CT38" i="12" s="1" a="1"/>
  <c r="CT38" i="12" s="1"/>
  <c r="AN23" i="20"/>
  <c r="CT23" i="20" s="1" a="1"/>
  <c r="CT23" i="20" s="1"/>
  <c r="AO22" i="7"/>
  <c r="AN28" i="20"/>
  <c r="CT28" i="20" s="1" a="1"/>
  <c r="CT28" i="20" s="1"/>
  <c r="AO37" i="7"/>
  <c r="AN25" i="21"/>
  <c r="CT25" i="21" s="1" a="1"/>
  <c r="CT25" i="21" s="1"/>
  <c r="AN19" i="8"/>
  <c r="CT19" i="8" s="1" a="1"/>
  <c r="CT19" i="8" s="1"/>
  <c r="AN43" i="20"/>
  <c r="CT43" i="20" s="1" a="1"/>
  <c r="CT43" i="20" s="1"/>
  <c r="AN23" i="4"/>
  <c r="CT23" i="4" s="1" a="1"/>
  <c r="CT23" i="4" s="1"/>
  <c r="AN38" i="19"/>
  <c r="CT38" i="19" s="1" a="1"/>
  <c r="CT38" i="19" s="1"/>
  <c r="AN28" i="8"/>
  <c r="CT28" i="8" s="1" a="1"/>
  <c r="CT28" i="8" s="1"/>
  <c r="AN28" i="18"/>
  <c r="CT28" i="18" s="1" a="1"/>
  <c r="CT28" i="18" s="1"/>
  <c r="AN16" i="4"/>
  <c r="CT16" i="4" s="1" a="1"/>
  <c r="CT16" i="4" s="1"/>
  <c r="AN32" i="7"/>
  <c r="CT32" i="7" s="1" a="1"/>
  <c r="CT32" i="7" s="1"/>
  <c r="AN23" i="21"/>
  <c r="CT23" i="21" s="1" a="1"/>
  <c r="CT23" i="21" s="1"/>
  <c r="AN31" i="17"/>
  <c r="CT31" i="17" s="1" a="1"/>
  <c r="CT31" i="17" s="1"/>
  <c r="AN41" i="10"/>
  <c r="CT41" i="10" s="1" a="1"/>
  <c r="CT41" i="10" s="1"/>
  <c r="AN26" i="12"/>
  <c r="CT26" i="12" s="1" a="1"/>
  <c r="CT26" i="12" s="1"/>
  <c r="AN21" i="17"/>
  <c r="CT21" i="17" s="1" a="1"/>
  <c r="CT21" i="17" s="1"/>
  <c r="AN24" i="9"/>
  <c r="CT24" i="9" s="1" a="1"/>
  <c r="CT24" i="9" s="1"/>
  <c r="AN28" i="19"/>
  <c r="CT28" i="19" s="1" a="1"/>
  <c r="CT28" i="19" s="1"/>
  <c r="AN22" i="14"/>
  <c r="CT22" i="14" s="1" a="1"/>
  <c r="CT22" i="14" s="1"/>
  <c r="AN40" i="3"/>
  <c r="CT40" i="3" s="1" a="1"/>
  <c r="CT40" i="3" s="1"/>
  <c r="AN29" i="15"/>
  <c r="CT29" i="15" s="1" a="1"/>
  <c r="CT29" i="15" s="1"/>
  <c r="AN28" i="6"/>
  <c r="CT28" i="6" s="1" a="1"/>
  <c r="CT28" i="6" s="1"/>
  <c r="AN34" i="15"/>
  <c r="CT34" i="15" s="1" a="1"/>
  <c r="CT34" i="15" s="1"/>
  <c r="AN35" i="12"/>
  <c r="CT35" i="12" s="1" a="1"/>
  <c r="CT35" i="12" s="1"/>
  <c r="AN24" i="18"/>
  <c r="CT24" i="18" s="1" a="1"/>
  <c r="CT24" i="18" s="1"/>
  <c r="AN38" i="20"/>
  <c r="CT38" i="20" s="1" a="1"/>
  <c r="CT38" i="20" s="1"/>
  <c r="AN17" i="13"/>
  <c r="CT17" i="13" s="1" a="1"/>
  <c r="CT17" i="13" s="1"/>
  <c r="AN28" i="5"/>
  <c r="CT28" i="5" s="1" a="1"/>
  <c r="CT28" i="5" s="1"/>
  <c r="AN24" i="15"/>
  <c r="CT24" i="15" s="1" a="1"/>
  <c r="CT24" i="15" s="1"/>
  <c r="AN42" i="17"/>
  <c r="CT42" i="17" s="1" a="1"/>
  <c r="CT42" i="17" s="1"/>
  <c r="AN43" i="8"/>
  <c r="CT43" i="8" s="1" a="1"/>
  <c r="CT43" i="8" s="1"/>
  <c r="AN42" i="11"/>
  <c r="CT42" i="11" s="1" a="1"/>
  <c r="CT42" i="11" s="1"/>
  <c r="AN24" i="14"/>
  <c r="CT24" i="14" s="1" a="1"/>
  <c r="CT24" i="14" s="1"/>
  <c r="AN16" i="10"/>
  <c r="CT16" i="10" s="1" a="1"/>
  <c r="CT16" i="10" s="1"/>
  <c r="AN31" i="6"/>
  <c r="CT31" i="6" s="1" a="1"/>
  <c r="CT31" i="6" s="1"/>
  <c r="AN44" i="18"/>
  <c r="CT44" i="18" s="1" a="1"/>
  <c r="CT44" i="18" s="1"/>
  <c r="AN37" i="21"/>
  <c r="CT37" i="21" s="1" a="1"/>
  <c r="CT37" i="21" s="1"/>
  <c r="AN32" i="21"/>
  <c r="CT32" i="21" s="1" a="1"/>
  <c r="CT32" i="21" s="1"/>
  <c r="AN39" i="21"/>
  <c r="CT39" i="21" s="1" a="1"/>
  <c r="CT39" i="21" s="1"/>
  <c r="AN30" i="5"/>
  <c r="CT30" i="5" s="1" a="1"/>
  <c r="CT30" i="5" s="1"/>
  <c r="AN40" i="18"/>
  <c r="CT40" i="18" s="1" a="1"/>
  <c r="CT40" i="18" s="1"/>
  <c r="AN36" i="1"/>
  <c r="CT36" i="1" s="1" a="1"/>
  <c r="CT36" i="1" s="1"/>
  <c r="AN26" i="3"/>
  <c r="CT26" i="3" s="1" a="1"/>
  <c r="CT26" i="3" s="1"/>
  <c r="AN20" i="11"/>
  <c r="CT20" i="11" s="1" a="1"/>
  <c r="CT20" i="11" s="1"/>
  <c r="AN20" i="9"/>
  <c r="CT20" i="9" s="1" a="1"/>
  <c r="CT20" i="9" s="1"/>
  <c r="AN18" i="1"/>
  <c r="CT18" i="1" s="1" a="1"/>
  <c r="CT18" i="1" s="1"/>
  <c r="AN31" i="15"/>
  <c r="CT31" i="15" s="1" a="1"/>
  <c r="CT31" i="15" s="1"/>
  <c r="AN21" i="12"/>
  <c r="CT21" i="12" s="1" a="1"/>
  <c r="CT21" i="12" s="1"/>
  <c r="AN17" i="12"/>
  <c r="CT17" i="12" s="1" a="1"/>
  <c r="CT17" i="12" s="1"/>
  <c r="AN33" i="6"/>
  <c r="CT33" i="6" s="1" a="1"/>
  <c r="CT33" i="6" s="1"/>
  <c r="AN28" i="17"/>
  <c r="CT28" i="17" s="1" a="1"/>
  <c r="CT28" i="17" s="1"/>
  <c r="AN31" i="11"/>
  <c r="CT31" i="11" s="1" a="1"/>
  <c r="CT31" i="11" s="1"/>
  <c r="AN29" i="13"/>
  <c r="CT29" i="13" s="1" a="1"/>
  <c r="CT29" i="13" s="1"/>
  <c r="AN29" i="14"/>
  <c r="CT29" i="14" s="1" a="1"/>
  <c r="CT29" i="14" s="1"/>
  <c r="AN19" i="5"/>
  <c r="CT19" i="5" s="1" a="1"/>
  <c r="CT19" i="5" s="1"/>
  <c r="AN43" i="5"/>
  <c r="CT43" i="5" s="1" a="1"/>
  <c r="CT43" i="5" s="1"/>
  <c r="AN21" i="10"/>
  <c r="CT21" i="10" s="1" a="1"/>
  <c r="CT21" i="10" s="1"/>
  <c r="AN33" i="15"/>
  <c r="CT33" i="15" s="1" a="1"/>
  <c r="CT33" i="15" s="1"/>
  <c r="AN18" i="4"/>
  <c r="CT18" i="4" s="1" a="1"/>
  <c r="CT18" i="4" s="1"/>
  <c r="AN20" i="16"/>
  <c r="CT20" i="16" s="1" a="1"/>
  <c r="CT20" i="16" s="1"/>
  <c r="AN30" i="11"/>
  <c r="CT30" i="11" s="1" a="1"/>
  <c r="CT30" i="11" s="1"/>
  <c r="AN32" i="8"/>
  <c r="CT32" i="8" s="1" a="1"/>
  <c r="CT32" i="8" s="1"/>
  <c r="AN31" i="20"/>
  <c r="CT31" i="20" s="1" a="1"/>
  <c r="CT31" i="20" s="1"/>
  <c r="AN21" i="14"/>
  <c r="CT21" i="14" s="1" a="1"/>
  <c r="CT21" i="14" s="1"/>
  <c r="AO27" i="6"/>
  <c r="AN31" i="14"/>
  <c r="CT31" i="14" s="1" a="1"/>
  <c r="CT31" i="14" s="1"/>
  <c r="AN39" i="14"/>
  <c r="CT39" i="14" s="1" a="1"/>
  <c r="CT39" i="14" s="1"/>
  <c r="AO19" i="6"/>
  <c r="AN22" i="17"/>
  <c r="CT22" i="17" s="1" a="1"/>
  <c r="CT22" i="17" s="1"/>
  <c r="AN44" i="15"/>
  <c r="CT44" i="15" s="1" a="1"/>
  <c r="CT44" i="15" s="1"/>
  <c r="AN18" i="19"/>
  <c r="CT18" i="19" s="1" a="1"/>
  <c r="CT18" i="19" s="1"/>
  <c r="AN18" i="7"/>
  <c r="CT18" i="7" s="1" a="1"/>
  <c r="CT18" i="7" s="1"/>
  <c r="AO25" i="4"/>
  <c r="AN21" i="6"/>
  <c r="CT21" i="6" s="1" a="1"/>
  <c r="CT21" i="6" s="1"/>
  <c r="AO32" i="2"/>
  <c r="AN34" i="4"/>
  <c r="CT34" i="4" s="1" a="1"/>
  <c r="CT34" i="4" s="1"/>
  <c r="AN24" i="4"/>
  <c r="CT24" i="4" s="1" a="1"/>
  <c r="CT24" i="4" s="1"/>
  <c r="AN39" i="3"/>
  <c r="CT39" i="3" s="1" a="1"/>
  <c r="CT39" i="3" s="1"/>
  <c r="AN28" i="7"/>
  <c r="CT28" i="7" s="1" a="1"/>
  <c r="CT28" i="7" s="1"/>
  <c r="AN31" i="3"/>
  <c r="CT31" i="3" s="1" a="1"/>
  <c r="CT31" i="3" s="1"/>
  <c r="AN34" i="10"/>
  <c r="CT34" i="10" s="1" a="1"/>
  <c r="CT34" i="10" s="1"/>
  <c r="AN44" i="13"/>
  <c r="CT44" i="13" s="1" a="1"/>
  <c r="CT44" i="13" s="1"/>
  <c r="AN18" i="2"/>
  <c r="CT18" i="2" s="1" a="1"/>
  <c r="CT18" i="2" s="1"/>
  <c r="AN35" i="7"/>
  <c r="CT35" i="7" s="1" a="1"/>
  <c r="CT35" i="7" s="1"/>
  <c r="AN37" i="12"/>
  <c r="CT37" i="12" s="1" a="1"/>
  <c r="CT37" i="12" s="1"/>
  <c r="AO42" i="16"/>
  <c r="AN30" i="14"/>
  <c r="CT30" i="14" s="1" a="1"/>
  <c r="CT30" i="14" s="1"/>
  <c r="AN25" i="9"/>
  <c r="CT25" i="9" s="1" a="1"/>
  <c r="CT25" i="9" s="1"/>
  <c r="AO19" i="18"/>
  <c r="AN43" i="3"/>
  <c r="CT43" i="3" s="1" a="1"/>
  <c r="CT43" i="3" s="1"/>
  <c r="AN29" i="16"/>
  <c r="CT29" i="16" s="1" a="1"/>
  <c r="CT29" i="16" s="1"/>
  <c r="AN37" i="14"/>
  <c r="CT37" i="14" s="1" a="1"/>
  <c r="CT37" i="14" s="1"/>
  <c r="AN26" i="20"/>
  <c r="CT26" i="20" s="1" a="1"/>
  <c r="CT26" i="20" s="1"/>
  <c r="AN21" i="13"/>
  <c r="CT21" i="13" s="1" a="1"/>
  <c r="CT21" i="13" s="1"/>
  <c r="AN41" i="20"/>
  <c r="CT41" i="20" s="1" a="1"/>
  <c r="CT41" i="20" s="1"/>
  <c r="AN30" i="15"/>
  <c r="CT30" i="15" s="1" a="1"/>
  <c r="CT30" i="15" s="1"/>
  <c r="AN17" i="11"/>
  <c r="CT17" i="11" s="1" a="1"/>
  <c r="CT17" i="11" s="1"/>
  <c r="AN18" i="18"/>
  <c r="CT18" i="18" s="1" a="1"/>
  <c r="CT18" i="18" s="1"/>
  <c r="AN17" i="9"/>
  <c r="CT17" i="9" s="1" a="1"/>
  <c r="CT17" i="9" s="1"/>
  <c r="AN25" i="19"/>
  <c r="CT25" i="19" s="1" a="1"/>
  <c r="CT25" i="19" s="1"/>
  <c r="AN21" i="19"/>
  <c r="CT21" i="19" s="1" a="1"/>
  <c r="CT21" i="19" s="1"/>
  <c r="AN26" i="16"/>
  <c r="CT26" i="16" s="1" a="1"/>
  <c r="CT26" i="16" s="1"/>
  <c r="AN44" i="21"/>
  <c r="CT44" i="21" s="1" a="1"/>
  <c r="CT44" i="21" s="1"/>
  <c r="AN27" i="10"/>
  <c r="CT27" i="10" s="1" a="1"/>
  <c r="CT27" i="10" s="1"/>
  <c r="AN39" i="18"/>
  <c r="CT39" i="18" s="1" a="1"/>
  <c r="CT39" i="18" s="1"/>
  <c r="AN23" i="12"/>
  <c r="CT23" i="12" s="1" a="1"/>
  <c r="CT23" i="12" s="1"/>
  <c r="AN20" i="19"/>
  <c r="CT20" i="19" s="1" a="1"/>
  <c r="CT20" i="19" s="1"/>
  <c r="AN21" i="15"/>
  <c r="CT21" i="15" s="1" a="1"/>
  <c r="CT21" i="15" s="1"/>
  <c r="AN38" i="15"/>
  <c r="CT38" i="15" s="1" a="1"/>
  <c r="CT38" i="15" s="1"/>
  <c r="AN33" i="17"/>
  <c r="CT33" i="17" s="1" a="1"/>
  <c r="CT33" i="17" s="1"/>
  <c r="AN44" i="17"/>
  <c r="CT44" i="17" s="1" a="1"/>
  <c r="CT44" i="17" s="1"/>
  <c r="AN33" i="14"/>
  <c r="CT33" i="14" s="1" a="1"/>
  <c r="CT33" i="14" s="1"/>
  <c r="AN40" i="7"/>
  <c r="CT40" i="7" s="1" a="1"/>
  <c r="CT40" i="7" s="1"/>
  <c r="AN40" i="5"/>
  <c r="CT40" i="5" s="1" a="1"/>
  <c r="CT40" i="5" s="1"/>
  <c r="AN31" i="16"/>
  <c r="CT31" i="16" s="1" a="1"/>
  <c r="CT31" i="16" s="1"/>
  <c r="AN39" i="10"/>
  <c r="CT39" i="10" s="1" a="1"/>
  <c r="CT39" i="10" s="1"/>
  <c r="AN44" i="14"/>
  <c r="CT44" i="14" s="1" a="1"/>
  <c r="CT44" i="14" s="1"/>
  <c r="AN15" i="9"/>
  <c r="CT15" i="9" s="1" a="1"/>
  <c r="CT15" i="9" s="1"/>
  <c r="AN16" i="2"/>
  <c r="CT16" i="2" s="1" a="1"/>
  <c r="CT16" i="2" s="1"/>
  <c r="AN30" i="7"/>
  <c r="CT30" i="7" s="1" a="1"/>
  <c r="CT30" i="7" s="1"/>
  <c r="AN20" i="10"/>
  <c r="CT20" i="10" s="1" a="1"/>
  <c r="CT20" i="10" s="1"/>
  <c r="AN32" i="9"/>
  <c r="CT32" i="9" s="1" a="1"/>
  <c r="CT32" i="9" s="1"/>
  <c r="AN37" i="15"/>
  <c r="CT37" i="15" s="1" a="1"/>
  <c r="CT37" i="15" s="1"/>
  <c r="AN34" i="14"/>
  <c r="CT34" i="14" s="1" a="1"/>
  <c r="CT34" i="14" s="1"/>
  <c r="AN36" i="4"/>
  <c r="CT36" i="4" s="1" a="1"/>
  <c r="CT36" i="4" s="1"/>
  <c r="AN34" i="16"/>
  <c r="CT34" i="16" s="1" a="1"/>
  <c r="CT34" i="16" s="1"/>
  <c r="AN36" i="13"/>
  <c r="CT36" i="13" s="1" a="1"/>
  <c r="CT36" i="13" s="1"/>
  <c r="AN31" i="21"/>
  <c r="CT31" i="21" s="1" a="1"/>
  <c r="CT31" i="21" s="1"/>
  <c r="AN41" i="15"/>
  <c r="CT41" i="15" s="1" a="1"/>
  <c r="CT41" i="15" s="1"/>
  <c r="AN30" i="8"/>
  <c r="CT30" i="8" s="1" a="1"/>
  <c r="CT30" i="8" s="1"/>
  <c r="AN43" i="11"/>
  <c r="CT43" i="11" s="1" a="1"/>
  <c r="CT43" i="11" s="1"/>
  <c r="AN24" i="21"/>
  <c r="CT24" i="21" s="1" a="1"/>
  <c r="CT24" i="21" s="1"/>
  <c r="AN44" i="6"/>
  <c r="CT44" i="6" s="1" a="1"/>
  <c r="CT44" i="6" s="1"/>
  <c r="AN37" i="20"/>
  <c r="CT37" i="20" s="1" a="1"/>
  <c r="CT37" i="20" s="1"/>
  <c r="AN25" i="18"/>
  <c r="CT25" i="18" s="1" a="1"/>
  <c r="CT25" i="18" s="1"/>
  <c r="AN31" i="4"/>
  <c r="CT31" i="4" s="1" a="1"/>
  <c r="CT31" i="4" s="1"/>
  <c r="AN23" i="1"/>
  <c r="CT23" i="1" s="1" a="1"/>
  <c r="CT23" i="1" s="1"/>
  <c r="AN23" i="5"/>
  <c r="CT23" i="5" s="1" a="1"/>
  <c r="CT23" i="5" s="1"/>
  <c r="AN29" i="3"/>
  <c r="CT29" i="3" s="1" a="1"/>
  <c r="CT29" i="3" s="1"/>
  <c r="AN32" i="19"/>
  <c r="CT32" i="19" s="1" a="1"/>
  <c r="CT32" i="19" s="1"/>
  <c r="AN24" i="10"/>
  <c r="CT24" i="10" s="1" a="1"/>
  <c r="CT24" i="10" s="1"/>
  <c r="AN34" i="21"/>
  <c r="CT34" i="21" s="1" a="1"/>
  <c r="CT34" i="21" s="1"/>
  <c r="AN18" i="15"/>
  <c r="CT18" i="15" s="1" a="1"/>
  <c r="CT18" i="15" s="1"/>
  <c r="AN21" i="4"/>
  <c r="CT21" i="4" s="1" a="1"/>
  <c r="CT21" i="4" s="1"/>
  <c r="AN32" i="12"/>
  <c r="CT32" i="12" s="1" a="1"/>
  <c r="CT32" i="12" s="1"/>
  <c r="AN17" i="18"/>
  <c r="CT17" i="18" s="1" a="1"/>
  <c r="CT17" i="18" s="1"/>
  <c r="AN40" i="16"/>
  <c r="CT40" i="16" s="1" a="1"/>
  <c r="CT40" i="16" s="1"/>
  <c r="AN27" i="18"/>
  <c r="CT27" i="18" s="1" a="1"/>
  <c r="CT27" i="18" s="1"/>
  <c r="AN28" i="3"/>
  <c r="CT28" i="3" s="1" a="1"/>
  <c r="CT28" i="3" s="1"/>
  <c r="AO42" i="7"/>
  <c r="AN18" i="21"/>
  <c r="CT18" i="21" s="1" a="1"/>
  <c r="CT18" i="21" s="1"/>
  <c r="AN38" i="4"/>
  <c r="CT38" i="4" s="1" a="1"/>
  <c r="CT38" i="4" s="1"/>
  <c r="AN36" i="15"/>
  <c r="CT36" i="15" s="1" a="1"/>
  <c r="CT36" i="15" s="1"/>
  <c r="AN22" i="11"/>
  <c r="CT22" i="11" s="1" a="1"/>
  <c r="CT22" i="11" s="1"/>
  <c r="AN29" i="10"/>
  <c r="CT29" i="10" s="1" a="1"/>
  <c r="CT29" i="10" s="1"/>
  <c r="AN16" i="20"/>
  <c r="CT16" i="20" s="1" a="1"/>
  <c r="CT16" i="20" s="1"/>
  <c r="AN25" i="10"/>
  <c r="CT25" i="10" s="1" a="1"/>
  <c r="CT25" i="10" s="1"/>
  <c r="AN22" i="6"/>
  <c r="CT22" i="6" s="1" a="1"/>
  <c r="CT22" i="6" s="1"/>
  <c r="AN44" i="10"/>
  <c r="CT44" i="10" s="1" a="1"/>
  <c r="CT44" i="10" s="1"/>
  <c r="AN32" i="11"/>
  <c r="CT32" i="11" s="1" a="1"/>
  <c r="CT32" i="11" s="1"/>
  <c r="AN20" i="12"/>
  <c r="CT20" i="12" s="1" a="1"/>
  <c r="CT20" i="12" s="1"/>
  <c r="AN42" i="18"/>
  <c r="CT42" i="18" s="1" a="1"/>
  <c r="CT42" i="18" s="1"/>
  <c r="AN43" i="6"/>
  <c r="CT43" i="6" s="1" a="1"/>
  <c r="CT43" i="6" s="1"/>
  <c r="AN41" i="3"/>
  <c r="CT41" i="3" s="1" a="1"/>
  <c r="CT41" i="3" s="1"/>
  <c r="AO29" i="8"/>
  <c r="AN26" i="18"/>
  <c r="CT26" i="18" s="1" a="1"/>
  <c r="CT26" i="18" s="1"/>
  <c r="AN42" i="13"/>
  <c r="CT42" i="13" s="1" a="1"/>
  <c r="CT42" i="13" s="1"/>
  <c r="AO17" i="3"/>
  <c r="AN39" i="7"/>
  <c r="CT39" i="7" s="1" a="1"/>
  <c r="CT39" i="7" s="1"/>
  <c r="AN28" i="13"/>
  <c r="CT28" i="13" s="1" a="1"/>
  <c r="CT28" i="13" s="1"/>
  <c r="AN33" i="18"/>
  <c r="CT33" i="18" s="1" a="1"/>
  <c r="CT33" i="18" s="1"/>
  <c r="AN40" i="4"/>
  <c r="CT40" i="4" s="1" a="1"/>
  <c r="CT40" i="4" s="1"/>
  <c r="AN35" i="6"/>
  <c r="CT35" i="6" s="1" a="1"/>
  <c r="CT35" i="6" s="1"/>
  <c r="AN26" i="5"/>
  <c r="CT26" i="5" s="1" a="1"/>
  <c r="CT26" i="5" s="1"/>
  <c r="AN20" i="8"/>
  <c r="CT20" i="8" s="1" a="1"/>
  <c r="CT20" i="8" s="1"/>
  <c r="AO38" i="6"/>
  <c r="AN38" i="21"/>
  <c r="CT38" i="21" s="1" a="1"/>
  <c r="CT38" i="21" s="1"/>
  <c r="AN34" i="13"/>
  <c r="CT34" i="13" s="1" a="1"/>
  <c r="CT34" i="13" s="1"/>
  <c r="AN41" i="1"/>
  <c r="CT41" i="1" s="1" a="1"/>
  <c r="CT41" i="1" s="1"/>
  <c r="AO19" i="9"/>
  <c r="AN22" i="20"/>
  <c r="CT22" i="20" s="1" a="1"/>
  <c r="CT22" i="20" s="1"/>
  <c r="AN18" i="14"/>
  <c r="CT18" i="14" s="1" a="1"/>
  <c r="CT18" i="14" s="1"/>
  <c r="AN30" i="1"/>
  <c r="CT30" i="1" s="1" a="1"/>
  <c r="CT30" i="1" s="1"/>
  <c r="AN35" i="2"/>
  <c r="CT35" i="2" s="1" a="1"/>
  <c r="CT35" i="2" s="1"/>
  <c r="AN16" i="21"/>
  <c r="CT16" i="21" s="1" a="1"/>
  <c r="CT16" i="21" s="1"/>
  <c r="AN33" i="7"/>
  <c r="CT33" i="7" s="1" a="1"/>
  <c r="CT33" i="7" s="1"/>
  <c r="AN26" i="7"/>
  <c r="CT26" i="7" s="1" a="1"/>
  <c r="CT26" i="7" s="1"/>
  <c r="AN17" i="19"/>
  <c r="CT17" i="19" s="1" a="1"/>
  <c r="CT17" i="19" s="1"/>
  <c r="AN28" i="14"/>
  <c r="CT28" i="14" s="1" a="1"/>
  <c r="CT28" i="14" s="1"/>
  <c r="AN24" i="11"/>
  <c r="CT24" i="11" s="1" a="1"/>
  <c r="CT24" i="11" s="1"/>
  <c r="AN43" i="7"/>
  <c r="CT43" i="7" s="1" a="1"/>
  <c r="CT43" i="7" s="1"/>
  <c r="AN35" i="20"/>
  <c r="CT35" i="20" s="1" a="1"/>
  <c r="CT35" i="20" s="1"/>
  <c r="AN35" i="14"/>
  <c r="CT35" i="14" s="1" a="1"/>
  <c r="CT35" i="14" s="1"/>
  <c r="AN44" i="4"/>
  <c r="CT44" i="4" s="1" a="1"/>
  <c r="CT44" i="4" s="1"/>
  <c r="AN32" i="4"/>
  <c r="CT32" i="4" s="1" a="1"/>
  <c r="CT32" i="4" s="1"/>
  <c r="AN40" i="15"/>
  <c r="CT40" i="15" s="1" a="1"/>
  <c r="CT40" i="15" s="1"/>
  <c r="AN40" i="21"/>
  <c r="CT40" i="21" s="1" a="1"/>
  <c r="CT40" i="21" s="1"/>
  <c r="AN19" i="13"/>
  <c r="CT19" i="13" s="1" a="1"/>
  <c r="CT19" i="13" s="1"/>
  <c r="AN35" i="8"/>
  <c r="CT35" i="8" s="1" a="1"/>
  <c r="CT35" i="8" s="1"/>
  <c r="AN31" i="18"/>
  <c r="CT31" i="18" s="1" a="1"/>
  <c r="CT31" i="18" s="1"/>
  <c r="AN16" i="14"/>
  <c r="CT16" i="14" s="1" a="1"/>
  <c r="CT16" i="14" s="1"/>
  <c r="AN43" i="15"/>
  <c r="CT43" i="15" s="1" a="1"/>
  <c r="CT43" i="15" s="1"/>
  <c r="AN33" i="19"/>
  <c r="CT33" i="19" s="1" a="1"/>
  <c r="CT33" i="19" s="1"/>
  <c r="AN18" i="11"/>
  <c r="CT18" i="11" s="1" a="1"/>
  <c r="CT18" i="11" s="1"/>
  <c r="AN30" i="21"/>
  <c r="CT30" i="21" s="1" a="1"/>
  <c r="CT30" i="21" s="1"/>
  <c r="AN17" i="7"/>
  <c r="CT17" i="7" s="1" a="1"/>
  <c r="CT17" i="7" s="1"/>
  <c r="AN37" i="19"/>
  <c r="CT37" i="19" s="1" a="1"/>
  <c r="CT37" i="19" s="1"/>
  <c r="AN39" i="12"/>
  <c r="CT39" i="12" s="1" a="1"/>
  <c r="CT39" i="12" s="1"/>
  <c r="AN20" i="7"/>
  <c r="CT20" i="7" s="1" a="1"/>
  <c r="CT20" i="7" s="1"/>
  <c r="AN18" i="10"/>
  <c r="CT18" i="10" s="1" a="1"/>
  <c r="CT18" i="10" s="1"/>
  <c r="AN24" i="6"/>
  <c r="CT24" i="6" s="1" a="1"/>
  <c r="CT24" i="6" s="1"/>
  <c r="AN35" i="13"/>
  <c r="CT35" i="13" s="1" a="1"/>
  <c r="CT35" i="13" s="1"/>
  <c r="AN29" i="1"/>
  <c r="CT29" i="1" s="1" a="1"/>
  <c r="CT29" i="1" s="1"/>
  <c r="AN42" i="10"/>
  <c r="CT42" i="10" s="1" a="1"/>
  <c r="CT42" i="10" s="1"/>
  <c r="AN31" i="9"/>
  <c r="CT31" i="9" s="1" a="1"/>
  <c r="CT31" i="9" s="1"/>
  <c r="AN21" i="11"/>
  <c r="CT21" i="11" s="1" a="1"/>
  <c r="CT21" i="11" s="1"/>
  <c r="AN30" i="19"/>
  <c r="CT30" i="19" s="1" a="1"/>
  <c r="CT30" i="19" s="1"/>
  <c r="AN41" i="2"/>
  <c r="CT41" i="2" s="1" a="1"/>
  <c r="CT41" i="2" s="1"/>
  <c r="AN41" i="14"/>
  <c r="CT41" i="14" s="1" a="1"/>
  <c r="CT41" i="14" s="1"/>
  <c r="AN27" i="14"/>
  <c r="CT27" i="14" s="1" a="1"/>
  <c r="CT27" i="14" s="1"/>
  <c r="AN40" i="20"/>
  <c r="CT40" i="20" s="1" a="1"/>
  <c r="CT40" i="20" s="1"/>
  <c r="AN38" i="3"/>
  <c r="CT38" i="3" s="1" a="1"/>
  <c r="CT38" i="3" s="1"/>
  <c r="AN24" i="20"/>
  <c r="CT24" i="20" s="1" a="1"/>
  <c r="CT24" i="20" s="1"/>
  <c r="AN21" i="1"/>
  <c r="CT21" i="1" s="1" a="1"/>
  <c r="CT21" i="1" s="1"/>
  <c r="AN20" i="14"/>
  <c r="CT20" i="14" s="1" a="1"/>
  <c r="CT20" i="14" s="1"/>
  <c r="AN15" i="1"/>
  <c r="CT15" i="1" s="1" a="1"/>
  <c r="CT15" i="1" s="1"/>
  <c r="AN35" i="4"/>
  <c r="CT35" i="4" s="1" a="1"/>
  <c r="CT35" i="4" s="1"/>
  <c r="AN26" i="8"/>
  <c r="CT26" i="8" s="1" a="1"/>
  <c r="CT26" i="8" s="1"/>
  <c r="AN28" i="11"/>
  <c r="CT28" i="11" s="1" a="1"/>
  <c r="CT28" i="11" s="1"/>
  <c r="AN21" i="21"/>
  <c r="CT21" i="21" s="1" a="1"/>
  <c r="CT21" i="21" s="1"/>
  <c r="AN42" i="14"/>
  <c r="CT42" i="14" s="1" a="1"/>
  <c r="CT42" i="14" s="1"/>
  <c r="AN17" i="5"/>
  <c r="CT17" i="5" s="1" a="1"/>
  <c r="CT17" i="5" s="1"/>
  <c r="AN22" i="13"/>
  <c r="CT22" i="13" s="1" a="1"/>
  <c r="CT22" i="13" s="1"/>
  <c r="AN39" i="15"/>
  <c r="CT39" i="15" s="1" a="1"/>
  <c r="CT39" i="15" s="1"/>
  <c r="AN40" i="6"/>
  <c r="CT40" i="6" s="1" a="1"/>
  <c r="CT40" i="6" s="1"/>
  <c r="AN23" i="14"/>
  <c r="CT23" i="14" s="1" a="1"/>
  <c r="CT23" i="14" s="1"/>
  <c r="AN26" i="14"/>
  <c r="CT26" i="14" s="1" a="1"/>
  <c r="CT26" i="14" s="1"/>
  <c r="AN20" i="15"/>
  <c r="CT20" i="15" s="1" a="1"/>
  <c r="CT20" i="15" s="1"/>
  <c r="AN17" i="8"/>
  <c r="CT17" i="8" s="1" a="1"/>
  <c r="CT17" i="8" s="1"/>
  <c r="AN38" i="1"/>
  <c r="CT38" i="1" s="1" a="1"/>
  <c r="CT38" i="1" s="1"/>
  <c r="AN22" i="3"/>
  <c r="CT22" i="3" s="1" a="1"/>
  <c r="CT22" i="3" s="1"/>
  <c r="AN24" i="3"/>
  <c r="CT24" i="3" s="1" a="1"/>
  <c r="CT24" i="3" s="1"/>
  <c r="AN43" i="10"/>
  <c r="CT43" i="10" s="1" a="1"/>
  <c r="CT43" i="10" s="1"/>
  <c r="AN36" i="10"/>
  <c r="CT36" i="10" s="1" a="1"/>
  <c r="CT36" i="10" s="1"/>
  <c r="AN29" i="21"/>
  <c r="CT29" i="21" s="1" a="1"/>
  <c r="CT29" i="21" s="1"/>
  <c r="AN37" i="3"/>
  <c r="CT37" i="3" s="1" a="1"/>
  <c r="CT37" i="3" s="1"/>
  <c r="AN44" i="2"/>
  <c r="CT44" i="2" s="1" a="1"/>
  <c r="CT44" i="2" s="1"/>
  <c r="AO31" i="5"/>
  <c r="AN35" i="11"/>
  <c r="CT35" i="11" s="1" a="1"/>
  <c r="CT35" i="11" s="1"/>
  <c r="AN39" i="2"/>
  <c r="CT39" i="2" s="1" a="1"/>
  <c r="CT39" i="2" s="1"/>
  <c r="AN34" i="18"/>
  <c r="CT34" i="18" s="1" a="1"/>
  <c r="CT34" i="18" s="1"/>
  <c r="AN36" i="8"/>
  <c r="CT36" i="8" s="1" a="1"/>
  <c r="CT36" i="8" s="1"/>
  <c r="AN16" i="3"/>
  <c r="CT16" i="3" s="1" a="1"/>
  <c r="CT16" i="3" s="1"/>
  <c r="AN42" i="12"/>
  <c r="CT42" i="12" s="1" a="1"/>
  <c r="CT42" i="12" s="1"/>
  <c r="AO39" i="9"/>
  <c r="AN41" i="7"/>
  <c r="CT41" i="7" s="1" a="1"/>
  <c r="CT41" i="7" s="1"/>
  <c r="AN36" i="2"/>
  <c r="CT36" i="2" s="1" a="1"/>
  <c r="CT36" i="2" s="1"/>
  <c r="AN32" i="5"/>
  <c r="CT32" i="5" s="1" a="1"/>
  <c r="CT32" i="5" s="1"/>
  <c r="AN41" i="8"/>
  <c r="CT41" i="8" s="1" a="1"/>
  <c r="CT41" i="8" s="1"/>
  <c r="AN37" i="9"/>
  <c r="CT37" i="9" s="1" a="1"/>
  <c r="CT37" i="9" s="1"/>
  <c r="AN31" i="8"/>
  <c r="CT31" i="8" s="1" a="1"/>
  <c r="CT31" i="8" s="1"/>
  <c r="AN38" i="8"/>
  <c r="CT38" i="8" s="1" a="1"/>
  <c r="CT38" i="8" s="1"/>
  <c r="AN39" i="6"/>
  <c r="CT39" i="6" s="1" a="1"/>
  <c r="CT39" i="6" s="1"/>
  <c r="AN42" i="5"/>
  <c r="CT42" i="5" s="1" a="1"/>
  <c r="CT42" i="5" s="1"/>
  <c r="AN37" i="11"/>
  <c r="CT37" i="11" s="1" a="1"/>
  <c r="CT37" i="11" s="1"/>
  <c r="AN44" i="3"/>
  <c r="CT44" i="3" s="1" a="1"/>
  <c r="CT44" i="3" s="1"/>
  <c r="AN41" i="5"/>
  <c r="CT41" i="5" s="1" a="1"/>
  <c r="CT41" i="5" s="1"/>
  <c r="AN33" i="1"/>
  <c r="CT33" i="1" s="1" a="1"/>
  <c r="CT33" i="1" s="1"/>
  <c r="AN21" i="18"/>
  <c r="CT21" i="18" s="1" a="1"/>
  <c r="CT21" i="18" s="1"/>
  <c r="AN36" i="21"/>
  <c r="CT36" i="21" s="1" a="1"/>
  <c r="CT36" i="21" s="1"/>
  <c r="AN39" i="11"/>
  <c r="CT39" i="11" s="1" a="1"/>
  <c r="CT39" i="11" s="1"/>
  <c r="AO24" i="17"/>
  <c r="AN31" i="19"/>
  <c r="CT31" i="19" s="1" a="1"/>
  <c r="CT31" i="19" s="1"/>
  <c r="AN30" i="6"/>
  <c r="CT30" i="6" s="1" a="1"/>
  <c r="CT30" i="6" s="1"/>
  <c r="AN41" i="18"/>
  <c r="CT41" i="18" s="1" a="1"/>
  <c r="CT41" i="18" s="1"/>
  <c r="AN34" i="9"/>
  <c r="CT34" i="9" s="1" a="1"/>
  <c r="CT34" i="9" s="1"/>
  <c r="AN36" i="17"/>
  <c r="CT36" i="17" s="1" a="1"/>
  <c r="CT36" i="17" s="1"/>
  <c r="AN21" i="5"/>
  <c r="CT21" i="5" s="1" a="1"/>
  <c r="CT21" i="5" s="1"/>
  <c r="AN33" i="12"/>
  <c r="CT33" i="12" s="1" a="1"/>
  <c r="CT33" i="12" s="1"/>
  <c r="AN34" i="1"/>
  <c r="CT34" i="1" s="1" a="1"/>
  <c r="CT34" i="1" s="1"/>
  <c r="AN22" i="2"/>
  <c r="CT22" i="2" s="1" a="1"/>
  <c r="CT22" i="2" s="1"/>
  <c r="AN41" i="11"/>
  <c r="CT41" i="11" s="1" a="1"/>
  <c r="CT41" i="11" s="1"/>
  <c r="AN29" i="19"/>
  <c r="CT29" i="19" s="1" a="1"/>
  <c r="CT29" i="19" s="1"/>
  <c r="AN34" i="20"/>
  <c r="CT34" i="20" s="1" a="1"/>
  <c r="CT34" i="20" s="1"/>
  <c r="AN39" i="8"/>
  <c r="CT39" i="8" s="1" a="1"/>
  <c r="CT39" i="8" s="1"/>
  <c r="AN16" i="18"/>
  <c r="CT16" i="18" s="1" a="1"/>
  <c r="CT16" i="18" s="1"/>
  <c r="AN19" i="15"/>
  <c r="CT19" i="15" s="1" a="1"/>
  <c r="CT19" i="15" s="1"/>
  <c r="AN17" i="6"/>
  <c r="CT17" i="6" s="1" a="1"/>
  <c r="CT17" i="6" s="1"/>
  <c r="AN44" i="11"/>
  <c r="CT44" i="11" s="1" a="1"/>
  <c r="CT44" i="11" s="1"/>
  <c r="AN32" i="17"/>
  <c r="CT32" i="17" s="1" a="1"/>
  <c r="CT32" i="17" s="1"/>
  <c r="AN22" i="16"/>
  <c r="CT22" i="16" s="1" a="1"/>
  <c r="CT22" i="16" s="1"/>
  <c r="AN38" i="16"/>
  <c r="CT38" i="16" s="1" a="1"/>
  <c r="CT38" i="16" s="1"/>
  <c r="AN33" i="10"/>
  <c r="CT33" i="10" s="1" a="1"/>
  <c r="CT33" i="10" s="1"/>
  <c r="AN29" i="11"/>
  <c r="CT29" i="11" s="1" a="1"/>
  <c r="CT29" i="11" s="1"/>
  <c r="AN23" i="18"/>
  <c r="CT23" i="18" s="1" a="1"/>
  <c r="CT23" i="18" s="1"/>
  <c r="AN21" i="9"/>
  <c r="CT21" i="9" s="1" a="1"/>
  <c r="CT21" i="9" s="1"/>
  <c r="AN42" i="2"/>
  <c r="CT42" i="2" s="1" a="1"/>
  <c r="CT42" i="2" s="1"/>
  <c r="AN30" i="13"/>
  <c r="CT30" i="13" s="1" a="1"/>
  <c r="CT30" i="13" s="1"/>
  <c r="AN16" i="16"/>
  <c r="CT16" i="16" s="1" a="1"/>
  <c r="CT16" i="16" s="1"/>
  <c r="AN23" i="9"/>
  <c r="CT23" i="9" s="1" a="1"/>
  <c r="CT23" i="9" s="1"/>
  <c r="AN17" i="4"/>
  <c r="CT17" i="4" s="1" a="1"/>
  <c r="CT17" i="4" s="1"/>
  <c r="AN30" i="12"/>
  <c r="CT30" i="12" s="1" a="1"/>
  <c r="CT30" i="12" s="1"/>
  <c r="AN41" i="6"/>
  <c r="CT41" i="6" s="1" a="1"/>
  <c r="CT41" i="6" s="1"/>
  <c r="AN19" i="14"/>
  <c r="CT19" i="14" s="1" a="1"/>
  <c r="CT19" i="14" s="1"/>
  <c r="AN38" i="18"/>
  <c r="CT38" i="18" s="1" a="1"/>
  <c r="CT38" i="18" s="1"/>
  <c r="AN18" i="17"/>
  <c r="CT18" i="17" s="1" a="1"/>
  <c r="CT18" i="17" s="1"/>
  <c r="AN35" i="19"/>
  <c r="CT35" i="19" s="1" a="1"/>
  <c r="CT35" i="19" s="1"/>
  <c r="AN17" i="10"/>
  <c r="CT17" i="10" s="1" a="1"/>
  <c r="CT17" i="10" s="1"/>
  <c r="AN43" i="17"/>
  <c r="CT43" i="17" s="1" a="1"/>
  <c r="CT43" i="17" s="1"/>
  <c r="AN20" i="3"/>
  <c r="CT20" i="3" s="1" a="1"/>
  <c r="CT20" i="3" s="1"/>
  <c r="AN43" i="1"/>
  <c r="CT43" i="1" s="1" a="1"/>
  <c r="CT43" i="1" s="1"/>
  <c r="AN42" i="20"/>
  <c r="CT42" i="20" s="1" a="1"/>
  <c r="CT42" i="20" s="1"/>
  <c r="AN37" i="6"/>
  <c r="CT37" i="6" s="1" a="1"/>
  <c r="CT37" i="6" s="1"/>
  <c r="AN43" i="18"/>
  <c r="CT43" i="18" s="1" a="1"/>
  <c r="CT43" i="18" s="1"/>
  <c r="AN42" i="6"/>
  <c r="CT42" i="6" s="1" a="1"/>
  <c r="CT42" i="6" s="1"/>
  <c r="AN25" i="3"/>
  <c r="CT25" i="3" s="1" a="1"/>
  <c r="CT25" i="3" s="1"/>
  <c r="AN40" i="19"/>
  <c r="CT40" i="19" s="1" a="1"/>
  <c r="CT40" i="19" s="1"/>
  <c r="AN44" i="5"/>
  <c r="CT44" i="5" s="1" a="1"/>
  <c r="CT44" i="5" s="1"/>
  <c r="AN44" i="12"/>
  <c r="CT44" i="12" s="1" a="1"/>
  <c r="CT44" i="12" s="1"/>
  <c r="AN19" i="10"/>
  <c r="CT19" i="10" s="1" a="1"/>
  <c r="CT19" i="10" s="1"/>
  <c r="AN26" i="9"/>
  <c r="CT26" i="9" s="1" a="1"/>
  <c r="CT26" i="9" s="1"/>
  <c r="AN26" i="15"/>
  <c r="CT26" i="15" s="1" a="1"/>
  <c r="CT26" i="15" s="1"/>
  <c r="AN37" i="8"/>
  <c r="CT37" i="8" s="1" a="1"/>
  <c r="CT37" i="8" s="1"/>
  <c r="AN33" i="2"/>
  <c r="CT33" i="2" s="1" a="1"/>
  <c r="CT33" i="2" s="1"/>
  <c r="AN33" i="3"/>
  <c r="CT33" i="3" s="1" a="1"/>
  <c r="CT33" i="3" s="1"/>
  <c r="AN39" i="13"/>
  <c r="CT39" i="13" s="1" a="1"/>
  <c r="CT39" i="13" s="1"/>
  <c r="AN33" i="11"/>
  <c r="CT33" i="11" s="1" a="1"/>
  <c r="CT33" i="11" s="1"/>
  <c r="AN23" i="7"/>
  <c r="CT23" i="7" s="1" a="1"/>
  <c r="CT23" i="7" s="1"/>
  <c r="AN33" i="9"/>
  <c r="CT33" i="9" s="1" a="1"/>
  <c r="CT33" i="9" s="1"/>
  <c r="AN25" i="5"/>
  <c r="CT25" i="5" s="1" a="1"/>
  <c r="CT25" i="5" s="1"/>
  <c r="AN29" i="18"/>
  <c r="CT29" i="18" s="1" a="1"/>
  <c r="CT29" i="18" s="1"/>
  <c r="AN27" i="12"/>
  <c r="CT27" i="12" s="1" a="1"/>
  <c r="CT27" i="12" s="1"/>
  <c r="AO17" i="20"/>
  <c r="AN34" i="12"/>
  <c r="CT34" i="12" s="1" a="1"/>
  <c r="CT34" i="12" s="1"/>
  <c r="AN16" i="12"/>
  <c r="CT16" i="12" s="1" a="1"/>
  <c r="CT16" i="12" s="1"/>
  <c r="AO41" i="19"/>
  <c r="AN28" i="15"/>
  <c r="CT28" i="15" s="1" a="1"/>
  <c r="CT28" i="15" s="1"/>
  <c r="AN16" i="17"/>
  <c r="CT16" i="17" s="1" a="1"/>
  <c r="CT16" i="17" s="1"/>
  <c r="AN19" i="16"/>
  <c r="CT19" i="16" s="1" a="1"/>
  <c r="CT19" i="16" s="1"/>
  <c r="AN24" i="5"/>
  <c r="CT24" i="5" s="1" a="1"/>
  <c r="CT24" i="5" s="1"/>
  <c r="AN17" i="1"/>
  <c r="CT17" i="1" s="1" a="1"/>
  <c r="CT17" i="1" s="1"/>
  <c r="AN27" i="4"/>
  <c r="CT27" i="4" s="1" a="1"/>
  <c r="CT27" i="4" s="1"/>
  <c r="AO26" i="19"/>
  <c r="AN22" i="1"/>
  <c r="CT22" i="1" s="1" a="1"/>
  <c r="CT22" i="1" s="1"/>
  <c r="AN30" i="2"/>
  <c r="CT30" i="2" s="1" a="1"/>
  <c r="CT30" i="2" s="1"/>
  <c r="AN36" i="3"/>
  <c r="CT36" i="3" s="1" a="1"/>
  <c r="CT36" i="3" s="1"/>
  <c r="AN19" i="2"/>
  <c r="CT19" i="2" s="1" a="1"/>
  <c r="CT19" i="2" s="1"/>
  <c r="AN34" i="5"/>
  <c r="CT34" i="5" s="1" a="1"/>
  <c r="CT34" i="5" s="1"/>
  <c r="AN33" i="5"/>
  <c r="CT33" i="5" s="1" a="1"/>
  <c r="CT33" i="5" s="1"/>
  <c r="AN39" i="4"/>
  <c r="CT39" i="4" s="1" a="1"/>
  <c r="CT39" i="4" s="1"/>
  <c r="AN35" i="10"/>
  <c r="CT35" i="10" s="1" a="1"/>
  <c r="CT35" i="10" s="1"/>
  <c r="AN16" i="1"/>
  <c r="CT16" i="1" s="1" a="1"/>
  <c r="CT16" i="1" s="1"/>
  <c r="AN22" i="10"/>
  <c r="CT22" i="10" s="1" a="1"/>
  <c r="CT22" i="10" s="1"/>
  <c r="AN36" i="7"/>
  <c r="CT36" i="7" s="1" a="1"/>
  <c r="CT36" i="7" s="1"/>
  <c r="AN28" i="12"/>
  <c r="CT28" i="12" s="1" a="1"/>
  <c r="CT28" i="12" s="1"/>
  <c r="AN26" i="6"/>
  <c r="CT26" i="6" s="1" a="1"/>
  <c r="CT26" i="6" s="1"/>
  <c r="AO34" i="8"/>
  <c r="AN17" i="2"/>
  <c r="CT17" i="2" s="1" a="1"/>
  <c r="CT17" i="2" s="1"/>
  <c r="AN33" i="21"/>
  <c r="CT33" i="21" s="1" a="1"/>
  <c r="CT33" i="21" s="1"/>
  <c r="AN43" i="12"/>
  <c r="CT43" i="12" s="1" a="1"/>
  <c r="CT43" i="12" s="1"/>
  <c r="AN32" i="18"/>
  <c r="CT32" i="18" s="1" a="1"/>
  <c r="CT32" i="18" s="1"/>
  <c r="AN18" i="8"/>
  <c r="CT18" i="8" s="1" a="1"/>
  <c r="CT18" i="8" s="1"/>
  <c r="AN15" i="19"/>
  <c r="CT15" i="19" s="1" a="1"/>
  <c r="CT15" i="19" s="1"/>
  <c r="AN31" i="12"/>
  <c r="CT31" i="12" s="1" a="1"/>
  <c r="CT31" i="12" s="1"/>
  <c r="AN19" i="1"/>
  <c r="CT19" i="1" s="1" a="1"/>
  <c r="CT19" i="1" s="1"/>
  <c r="AN24" i="16"/>
  <c r="CT24" i="16" s="1" a="1"/>
  <c r="CT24" i="16" s="1"/>
  <c r="AN18" i="6"/>
  <c r="CT18" i="6" s="1" a="1"/>
  <c r="CT18" i="6" s="1"/>
  <c r="AN23" i="17"/>
  <c r="CT23" i="17" s="1" a="1"/>
  <c r="CT23" i="17" s="1"/>
  <c r="AN17" i="15"/>
  <c r="CT17" i="15" s="1" a="1"/>
  <c r="CT17" i="15" s="1"/>
  <c r="AN39" i="19"/>
  <c r="CT39" i="19" s="1" a="1"/>
  <c r="CT39" i="19" s="1"/>
  <c r="AN32" i="14"/>
  <c r="CT32" i="14" s="1" a="1"/>
  <c r="CT32" i="14" s="1"/>
  <c r="AN18" i="20"/>
  <c r="CT18" i="20" s="1" a="1"/>
  <c r="CT18" i="20" s="1"/>
  <c r="AN40" i="1"/>
  <c r="CT40" i="1" s="1" a="1"/>
  <c r="CT40" i="1" s="1"/>
  <c r="AN43" i="14"/>
  <c r="CT43" i="14" s="1" a="1"/>
  <c r="CT43" i="14" s="1"/>
  <c r="AN16" i="9"/>
  <c r="CT16" i="9" s="1" a="1"/>
  <c r="CT16" i="9" s="1"/>
  <c r="AN26" i="17"/>
  <c r="CT26" i="17" s="1" a="1"/>
  <c r="CT26" i="17" s="1"/>
  <c r="AN36" i="19"/>
  <c r="CT36" i="19" s="1" a="1"/>
  <c r="CT36" i="19" s="1"/>
  <c r="AN18" i="13"/>
  <c r="CT18" i="13" s="1" a="1"/>
  <c r="CT18" i="13" s="1"/>
  <c r="AN27" i="13"/>
  <c r="CT27" i="13" s="1" a="1"/>
  <c r="CT27" i="13" s="1"/>
  <c r="AN23" i="13"/>
  <c r="CT23" i="13" s="1" a="1"/>
  <c r="CT23" i="13" s="1"/>
  <c r="AN25" i="2"/>
  <c r="CT25" i="2" s="1" a="1"/>
  <c r="CT25" i="2" s="1"/>
  <c r="AN18" i="16"/>
  <c r="CT18" i="16" s="1" a="1"/>
  <c r="CT18" i="16" s="1"/>
  <c r="AN18" i="12"/>
  <c r="CT18" i="12" s="1" a="1"/>
  <c r="CT18" i="12" s="1"/>
  <c r="AN42" i="1"/>
  <c r="CT42" i="1" s="1" a="1"/>
  <c r="CT42" i="1" s="1"/>
  <c r="AN35" i="21"/>
  <c r="CT35" i="21" s="1" a="1"/>
  <c r="CT35" i="21" s="1"/>
  <c r="AN28" i="4"/>
  <c r="CT28" i="4" s="1" a="1"/>
  <c r="CT28" i="4" s="1"/>
  <c r="AN17" i="21"/>
  <c r="CT17" i="21" s="1" a="1"/>
  <c r="CT17" i="21" s="1"/>
  <c r="AN27" i="5"/>
  <c r="CT27" i="5" s="1" a="1"/>
  <c r="CT27" i="5" s="1"/>
  <c r="AN40" i="13"/>
  <c r="CT40" i="13" s="1" a="1"/>
  <c r="CT40" i="13" s="1"/>
  <c r="AN34" i="7"/>
  <c r="CT34" i="7" s="1" a="1"/>
  <c r="CT34" i="7" s="1"/>
  <c r="AN25" i="6"/>
  <c r="CT25" i="6" s="1" a="1"/>
  <c r="CT25" i="6" s="1"/>
  <c r="AN43" i="13"/>
  <c r="CT43" i="13" s="1" a="1"/>
  <c r="CT43" i="13" s="1"/>
  <c r="AN40" i="12"/>
  <c r="CT40" i="12" s="1" a="1"/>
  <c r="CT40" i="12" s="1"/>
  <c r="AN29" i="2"/>
  <c r="CT29" i="2" s="1" a="1"/>
  <c r="CT29" i="2" s="1"/>
  <c r="AN40" i="14"/>
  <c r="CT40" i="14" s="1" a="1"/>
  <c r="CT40" i="14" s="1"/>
  <c r="AN34" i="11"/>
  <c r="CT34" i="11" s="1" a="1"/>
  <c r="CT34" i="11" s="1"/>
  <c r="AN40" i="9"/>
  <c r="CT40" i="9" s="1" a="1"/>
  <c r="CT40" i="9" s="1"/>
  <c r="AN26" i="4"/>
  <c r="CT26" i="4" s="1" a="1"/>
  <c r="CT26" i="4" s="1"/>
  <c r="AN34" i="19"/>
  <c r="CT34" i="19" s="1" a="1"/>
  <c r="CT34" i="19" s="1"/>
  <c r="AN22" i="19"/>
  <c r="CT22" i="19" s="1" a="1"/>
  <c r="CT22" i="19" s="1"/>
  <c r="AN29" i="4"/>
  <c r="CT29" i="4" s="1" a="1"/>
  <c r="CT29" i="4" s="1"/>
  <c r="AN35" i="18"/>
  <c r="CT35" i="18" s="1" a="1"/>
  <c r="CT35" i="18" s="1"/>
  <c r="AN23" i="16"/>
  <c r="CT23" i="16" s="1" a="1"/>
  <c r="CT23" i="16" s="1"/>
  <c r="AN21" i="2"/>
  <c r="CT21" i="2" s="1" a="1"/>
  <c r="CT21" i="2" s="1"/>
  <c r="AN29" i="20"/>
  <c r="CT29" i="20" s="1" a="1"/>
  <c r="CT29" i="20" s="1"/>
  <c r="AN23" i="10"/>
  <c r="CT23" i="10" s="1" a="1"/>
  <c r="CT23" i="10" s="1"/>
  <c r="AN30" i="10"/>
  <c r="CT30" i="10" s="1" a="1"/>
  <c r="CT30" i="10" s="1"/>
  <c r="AN30" i="17"/>
  <c r="CT30" i="17" s="1" a="1"/>
  <c r="CT30" i="17" s="1"/>
  <c r="AN22" i="8"/>
  <c r="CT22" i="8" s="1" a="1"/>
  <c r="CT22" i="8" s="1"/>
  <c r="AN27" i="19"/>
  <c r="CT27" i="19" s="1" a="1"/>
  <c r="CT27" i="19" s="1"/>
  <c r="AN24" i="13"/>
  <c r="CT24" i="13" s="1" a="1"/>
  <c r="CT24" i="13" s="1"/>
  <c r="AN23" i="11"/>
  <c r="CT23" i="11" s="1" a="1"/>
  <c r="CT23" i="11" s="1"/>
  <c r="AN25" i="1"/>
  <c r="CT25" i="1" s="1" a="1"/>
  <c r="CT25" i="1" s="1"/>
  <c r="AN15" i="16"/>
  <c r="CT15" i="16" s="1" a="1"/>
  <c r="CT15" i="16" s="1"/>
  <c r="AN20" i="2"/>
  <c r="CT20" i="2" s="1" a="1"/>
  <c r="CT20" i="2" s="1"/>
  <c r="AN25" i="16"/>
  <c r="CT25" i="16" s="1" a="1"/>
  <c r="CT25" i="16" s="1"/>
  <c r="AN25" i="17"/>
  <c r="CT25" i="17" s="1" a="1"/>
  <c r="CT25" i="17" s="1"/>
  <c r="AN24" i="19"/>
  <c r="CT24" i="19" s="1" a="1"/>
  <c r="CT24" i="19" s="1"/>
  <c r="AN31" i="2"/>
  <c r="CT31" i="2" s="1" a="1"/>
  <c r="CT31" i="2" s="1"/>
  <c r="AN20" i="21"/>
  <c r="CT20" i="21" s="1" a="1"/>
  <c r="CT20" i="21" s="1"/>
  <c r="AN28" i="9"/>
  <c r="CT28" i="9" s="1" a="1"/>
  <c r="CT28" i="9" s="1"/>
  <c r="AN40" i="2"/>
  <c r="CT40" i="2" s="1" a="1"/>
  <c r="CT40" i="2" s="1"/>
  <c r="AN22" i="18"/>
  <c r="CT22" i="18" s="1" a="1"/>
  <c r="CT22" i="18" s="1"/>
  <c r="AN23" i="8"/>
  <c r="CT23" i="8" s="1" a="1"/>
  <c r="CT23" i="8" s="1"/>
  <c r="AO24" i="2"/>
  <c r="AN33" i="8"/>
  <c r="CT33" i="8" s="1" a="1"/>
  <c r="CT33" i="8" s="1"/>
  <c r="AN30" i="9"/>
  <c r="CT30" i="9" s="1" a="1"/>
  <c r="CT30" i="9" s="1"/>
  <c r="AN38" i="5"/>
  <c r="CT38" i="5" s="1" a="1"/>
  <c r="CT38" i="5" s="1"/>
  <c r="AN35" i="15"/>
  <c r="CT35" i="15" s="1" a="1"/>
  <c r="CT35" i="15" s="1"/>
  <c r="AN37" i="18"/>
  <c r="CT37" i="18" s="1" a="1"/>
  <c r="CT37" i="18" s="1"/>
  <c r="AN41" i="4"/>
  <c r="CT41" i="4" s="1" a="1"/>
  <c r="CT41" i="4" s="1"/>
  <c r="AN20" i="13"/>
  <c r="CT20" i="13" s="1" a="1"/>
  <c r="CT20" i="13" s="1"/>
  <c r="AN23" i="15"/>
  <c r="CT23" i="15" s="1" a="1"/>
  <c r="CT23" i="15" s="1"/>
  <c r="AO19" i="7"/>
  <c r="AN32" i="16"/>
  <c r="CT32" i="16" s="1" a="1"/>
  <c r="CT32" i="16" s="1"/>
  <c r="AN27" i="11"/>
  <c r="CT27" i="11" s="1" a="1"/>
  <c r="CT27" i="11" s="1"/>
  <c r="AO42" i="3"/>
  <c r="AN37" i="5"/>
  <c r="CT37" i="5" s="1" a="1"/>
  <c r="CT37" i="5" s="1"/>
  <c r="AN39" i="5"/>
  <c r="CT39" i="5" s="1" a="1"/>
  <c r="CT39" i="5" s="1"/>
  <c r="AN20" i="1"/>
  <c r="CT20" i="1" s="1" a="1"/>
  <c r="CT20" i="1" s="1"/>
  <c r="AN33" i="4"/>
  <c r="CT33" i="4" s="1" a="1"/>
  <c r="CT33" i="4" s="1"/>
  <c r="AN35" i="1"/>
  <c r="CT35" i="1" s="1" a="1"/>
  <c r="CT35" i="1" s="1"/>
  <c r="AN43" i="2"/>
  <c r="CT43" i="2" s="1" a="1"/>
  <c r="CT43" i="2" s="1"/>
  <c r="AN44" i="19"/>
  <c r="CT44" i="19" s="1" a="1"/>
  <c r="CT44" i="19" s="1"/>
  <c r="AN19" i="11"/>
  <c r="CT19" i="11" s="1" a="1"/>
  <c r="CT19" i="11" s="1"/>
  <c r="AN27" i="21"/>
  <c r="CT27" i="21" s="1" a="1"/>
  <c r="CT27" i="21" s="1"/>
  <c r="AN32" i="20"/>
  <c r="CT32" i="20" s="1" a="1"/>
  <c r="CT32" i="20" s="1"/>
  <c r="AN20" i="18"/>
  <c r="CT20" i="18" s="1" a="1"/>
  <c r="CT20" i="18" s="1"/>
  <c r="AN38" i="2"/>
  <c r="CT38" i="2" s="1" a="1"/>
  <c r="CT38" i="2" s="1"/>
  <c r="AN33" i="20"/>
  <c r="CT33" i="20" s="1" a="1"/>
  <c r="CT33" i="20" s="1"/>
  <c r="AN22" i="15"/>
  <c r="CT22" i="15" s="1" a="1"/>
  <c r="CT22" i="15" s="1"/>
  <c r="AN43" i="21"/>
  <c r="CT43" i="21" s="1" a="1"/>
  <c r="CT43" i="21" s="1"/>
  <c r="AN27" i="2"/>
  <c r="CT27" i="2" s="1" a="1"/>
  <c r="CT27" i="2" s="1"/>
  <c r="AN42" i="21"/>
  <c r="CT42" i="21" s="1" a="1"/>
  <c r="CT42" i="21" s="1"/>
  <c r="AN36" i="5"/>
  <c r="CT36" i="5" s="1" a="1"/>
  <c r="CT36" i="5" s="1"/>
  <c r="AN29" i="17"/>
  <c r="CT29" i="17" s="1" a="1"/>
  <c r="CT29" i="17" s="1"/>
  <c r="AN24" i="1"/>
  <c r="CT24" i="1" s="1" a="1"/>
  <c r="CT24" i="1" s="1"/>
  <c r="AN27" i="17"/>
  <c r="CT27" i="17" s="1" a="1"/>
  <c r="CT27" i="17" s="1"/>
  <c r="AN27" i="15"/>
  <c r="CT27" i="15" s="1" a="1"/>
  <c r="CT27" i="15" s="1"/>
  <c r="AN41" i="12"/>
  <c r="CT41" i="12" s="1" a="1"/>
  <c r="CT41" i="12" s="1"/>
  <c r="AN34" i="2"/>
  <c r="CT34" i="2" s="1" a="1"/>
  <c r="CT34" i="2" s="1"/>
  <c r="AN25" i="20"/>
  <c r="CT25" i="20" s="1" a="1"/>
  <c r="CT25" i="20" s="1"/>
  <c r="AN38" i="13"/>
  <c r="CT38" i="13" s="1" a="1"/>
  <c r="CT38" i="13" s="1"/>
  <c r="AN29" i="7"/>
  <c r="CT29" i="7" s="1" a="1"/>
  <c r="CT29" i="7" s="1"/>
  <c r="AN25" i="11"/>
  <c r="CT25" i="11" s="1" a="1"/>
  <c r="CT25" i="11" s="1"/>
  <c r="AN31" i="7"/>
  <c r="CT31" i="7" s="1" a="1"/>
  <c r="CT31" i="7" s="1"/>
  <c r="AN22" i="12"/>
  <c r="CT22" i="12" s="1" a="1"/>
  <c r="CT22" i="12" s="1"/>
  <c r="AN36" i="12"/>
  <c r="CT36" i="12" s="1" a="1"/>
  <c r="CT36" i="12" s="1"/>
  <c r="AN39" i="17"/>
  <c r="CT39" i="17" s="1" a="1"/>
  <c r="CT39" i="17" s="1"/>
  <c r="AN36" i="16"/>
  <c r="CT36" i="16" s="1" a="1"/>
  <c r="CT36" i="16" s="1"/>
  <c r="AN36" i="18"/>
  <c r="CT36" i="18" s="1" a="1"/>
  <c r="CT36" i="18" s="1"/>
  <c r="AN30" i="16"/>
  <c r="CT30" i="16" s="1" a="1"/>
  <c r="CT30" i="16" s="1"/>
  <c r="AN37" i="13"/>
  <c r="CT37" i="13" s="1" a="1"/>
  <c r="CT37" i="13" s="1"/>
  <c r="AN35" i="17"/>
  <c r="CT35" i="17" s="1" a="1"/>
  <c r="CT35" i="17" s="1"/>
  <c r="AN32" i="10"/>
  <c r="CT32" i="10" s="1" a="1"/>
  <c r="CT32" i="10" s="1"/>
  <c r="AN23" i="3"/>
  <c r="CT23" i="3" s="1" a="1"/>
  <c r="CT23" i="3" s="1"/>
  <c r="AN22" i="4"/>
  <c r="CT22" i="4" s="1" a="1"/>
  <c r="CT22" i="4" s="1"/>
  <c r="AN39" i="1"/>
  <c r="CT39" i="1" s="1" a="1"/>
  <c r="CT39" i="1" s="1"/>
  <c r="AN19" i="20"/>
  <c r="CT19" i="20" s="1" a="1"/>
  <c r="CT19" i="20" s="1"/>
  <c r="AN27" i="8"/>
  <c r="CT27" i="8" s="1" a="1"/>
  <c r="CT27" i="8" s="1"/>
  <c r="AN21" i="7"/>
  <c r="CT21" i="7" s="1" a="1"/>
  <c r="CT21" i="7" s="1"/>
  <c r="AN27" i="9"/>
  <c r="CT27" i="9" s="1" a="1"/>
  <c r="CT27" i="9" s="1"/>
  <c r="AN43" i="16"/>
  <c r="CT43" i="16" s="1" a="1"/>
  <c r="CT43" i="16" s="1"/>
  <c r="AN26" i="21"/>
  <c r="CT26" i="21" s="1" a="1"/>
  <c r="CT26" i="21" s="1"/>
  <c r="AN20" i="17"/>
  <c r="CT20" i="17" s="1" a="1"/>
  <c r="CT20" i="17" s="1"/>
  <c r="AN36" i="6"/>
  <c r="CT36" i="6" s="1" a="1"/>
  <c r="CT36" i="6" s="1"/>
  <c r="AN30" i="18"/>
  <c r="CT30" i="18" s="1" a="1"/>
  <c r="CT30" i="18" s="1"/>
  <c r="AN43" i="19"/>
  <c r="CT43" i="19" s="1" a="1"/>
  <c r="CT43" i="19" s="1"/>
  <c r="AN23" i="2"/>
  <c r="CT23" i="2" s="1" a="1"/>
  <c r="CT23" i="2" s="1"/>
  <c r="AN21" i="20"/>
  <c r="CT21" i="20" s="1" a="1"/>
  <c r="CT21" i="20" s="1"/>
  <c r="AN35" i="5"/>
  <c r="CT35" i="5" s="1" a="1"/>
  <c r="CT35" i="5" s="1"/>
  <c r="AO38" i="7"/>
  <c r="AN44" i="1"/>
  <c r="CT44" i="1" s="1" a="1"/>
  <c r="CT44" i="1" s="1"/>
  <c r="AN42" i="8"/>
  <c r="CT42" i="8" s="1" a="1"/>
  <c r="CT42" i="8" s="1"/>
  <c r="AN19" i="19"/>
  <c r="CT19" i="19" s="1" a="1"/>
  <c r="CT19" i="19" s="1"/>
  <c r="AN16" i="13"/>
  <c r="CT16" i="13" s="1" a="1"/>
  <c r="CT16" i="13" s="1"/>
  <c r="AN26" i="1"/>
  <c r="CT26" i="1" s="1" a="1"/>
  <c r="CT26" i="1" s="1"/>
  <c r="AN19" i="12"/>
  <c r="CT19" i="12" s="1" a="1"/>
  <c r="CT19" i="12" s="1"/>
  <c r="AN29" i="5"/>
  <c r="CT29" i="5" s="1" a="1"/>
  <c r="CT29" i="5" s="1"/>
  <c r="AN29" i="12"/>
  <c r="CT29" i="12" s="1" a="1"/>
  <c r="CT29" i="12" s="1"/>
  <c r="AN40" i="11"/>
  <c r="CT40" i="11" s="1" a="1"/>
  <c r="CT40" i="11" s="1"/>
  <c r="AN19" i="17"/>
  <c r="CT19" i="17" s="1" a="1"/>
  <c r="CT19" i="17" s="1"/>
  <c r="AN26" i="13"/>
  <c r="CT26" i="13" s="1" a="1"/>
  <c r="CT26" i="13" s="1"/>
  <c r="AN18" i="5"/>
  <c r="CT18" i="5" s="1" a="1"/>
  <c r="CT18" i="5" s="1"/>
  <c r="AN44" i="20"/>
  <c r="CT44" i="20" s="1" a="1"/>
  <c r="CT44" i="20" s="1"/>
  <c r="AN28" i="1"/>
  <c r="CT28" i="1" s="1" a="1"/>
  <c r="CT28" i="1" s="1"/>
  <c r="AN26" i="10"/>
  <c r="CT26" i="10" s="1" a="1"/>
  <c r="CT26" i="10" s="1"/>
  <c r="AN41" i="21"/>
  <c r="CT41" i="21" s="1" a="1"/>
  <c r="CT41" i="21" s="1"/>
  <c r="AO21" i="8"/>
  <c r="AN20" i="20"/>
  <c r="CT20" i="20" s="1" a="1"/>
  <c r="CT20" i="20" s="1"/>
  <c r="AN33" i="16"/>
  <c r="CT33" i="16" s="1" a="1"/>
  <c r="CT33" i="16" s="1"/>
  <c r="AO20" i="6"/>
  <c r="AN41" i="9"/>
  <c r="CT41" i="9" s="1" a="1"/>
  <c r="CT41" i="9" s="1"/>
  <c r="AN26" i="2"/>
  <c r="CT26" i="2" s="1" a="1"/>
  <c r="CT26" i="2" s="1"/>
  <c r="AN30" i="20"/>
  <c r="CT30" i="20" s="1" a="1"/>
  <c r="CT30" i="20" s="1"/>
  <c r="AN34" i="6"/>
  <c r="CT34" i="6" s="1" a="1"/>
  <c r="CT34" i="6" s="1"/>
  <c r="AN42" i="9"/>
  <c r="CT42" i="9" s="1" a="1"/>
  <c r="CT42" i="9" s="1"/>
  <c r="AN16" i="11"/>
  <c r="CT16" i="11" s="1" a="1"/>
  <c r="CT16" i="11" s="1"/>
  <c r="AN24" i="12"/>
  <c r="CT24" i="12" s="1" a="1"/>
  <c r="CT24" i="12" s="1"/>
  <c r="AO37" i="17"/>
  <c r="AN32" i="3"/>
  <c r="CT32" i="3" s="1" a="1"/>
  <c r="CT32" i="3" s="1"/>
  <c r="AN28" i="16"/>
  <c r="CT28" i="16" s="1" a="1"/>
  <c r="CT28" i="16" s="1"/>
  <c r="AN27" i="16"/>
  <c r="CT27" i="16" s="1" a="1"/>
  <c r="CT27" i="16" s="1"/>
  <c r="AN35" i="3"/>
  <c r="CT35" i="3" s="1" a="1"/>
  <c r="CT35" i="3" s="1"/>
  <c r="AN28" i="2"/>
  <c r="CT28" i="2" s="1" a="1"/>
  <c r="CT28" i="2" s="1"/>
  <c r="AN32" i="1"/>
  <c r="CT32" i="1" s="1" a="1"/>
  <c r="CT32" i="1" s="1"/>
  <c r="AN29" i="6"/>
  <c r="CT29" i="6" s="1" a="1"/>
  <c r="CT29" i="6" s="1"/>
  <c r="AO22" i="21"/>
  <c r="AN42" i="4"/>
  <c r="CT42" i="4" s="1" a="1"/>
  <c r="CT42" i="4" s="1"/>
  <c r="AN37" i="4"/>
  <c r="CT37" i="4" s="1" a="1"/>
  <c r="CT37" i="4" s="1"/>
  <c r="AN36" i="9"/>
  <c r="CT36" i="9" s="1" a="1"/>
  <c r="CT36" i="9" s="1"/>
  <c r="AN35" i="9"/>
  <c r="CT35" i="9" s="1" a="1"/>
  <c r="CT35" i="9" s="1"/>
  <c r="AO38" i="14"/>
  <c r="AN19" i="21"/>
  <c r="CT19" i="21" s="1" a="1"/>
  <c r="CT19" i="21" s="1"/>
  <c r="AN39" i="20"/>
  <c r="CT39" i="20" s="1" a="1"/>
  <c r="CT39" i="20" s="1"/>
  <c r="AN44" i="9"/>
  <c r="CT44" i="9" s="1" a="1"/>
  <c r="CT44" i="9" s="1"/>
  <c r="AN33" i="13"/>
  <c r="CT33" i="13" s="1" a="1"/>
  <c r="CT33" i="13" s="1"/>
  <c r="AN42" i="19"/>
  <c r="CT42" i="19" s="1" a="1"/>
  <c r="CT42" i="19" s="1"/>
  <c r="AN44" i="7"/>
  <c r="CT44" i="7" s="1" a="1"/>
  <c r="CT44" i="7" s="1"/>
  <c r="AN37" i="16"/>
  <c r="CT37" i="16" s="1" a="1"/>
  <c r="CT37" i="16" s="1"/>
  <c r="AN40" i="8"/>
  <c r="CT40" i="8" s="1" a="1"/>
  <c r="CT40" i="8" s="1"/>
  <c r="AO20" i="5"/>
  <c r="AN34" i="17"/>
  <c r="CT34" i="17" s="1" a="1"/>
  <c r="CT34" i="17" s="1"/>
  <c r="AN17" i="17"/>
  <c r="CT17" i="17" s="1" a="1"/>
  <c r="CT17" i="17" s="1"/>
  <c r="AN39" i="16"/>
  <c r="CT39" i="16" s="1" a="1"/>
  <c r="CT39" i="16" s="1"/>
  <c r="AN37" i="10"/>
  <c r="CT37" i="10" s="1" a="1"/>
  <c r="CT37" i="10" s="1"/>
  <c r="AN42" i="15"/>
  <c r="CT42" i="15" s="1" a="1"/>
  <c r="CT42" i="15" s="1"/>
  <c r="AN19" i="3"/>
  <c r="CT19" i="3" s="1" a="1"/>
  <c r="CT19" i="3" s="1"/>
  <c r="AN27" i="1"/>
  <c r="CT27" i="1" s="1" a="1"/>
  <c r="CT27" i="1" s="1"/>
  <c r="AN27" i="20"/>
  <c r="CT27" i="20" s="1" a="1"/>
  <c r="CT27" i="20" s="1"/>
  <c r="AN25" i="14"/>
  <c r="CT25" i="14" s="1" a="1"/>
  <c r="CT25" i="14" s="1"/>
  <c r="AN44" i="8"/>
  <c r="CT44" i="8" s="1" a="1"/>
  <c r="CT44" i="8" s="1"/>
  <c r="AN35" i="16"/>
  <c r="CT35" i="16" s="1" a="1"/>
  <c r="CT35" i="16" s="1"/>
  <c r="AN22" i="9"/>
  <c r="CT22" i="9" s="1" a="1"/>
  <c r="CT22" i="9" s="1"/>
  <c r="AN25" i="15"/>
  <c r="CT25" i="15" s="1" a="1"/>
  <c r="CT25" i="15" s="1"/>
  <c r="AN31" i="1"/>
  <c r="CT31" i="1" s="1" a="1"/>
  <c r="CT31" i="1" s="1"/>
  <c r="AN25" i="13"/>
  <c r="CT25" i="13" s="1" a="1"/>
  <c r="CT25" i="13" s="1"/>
  <c r="AN18" i="3"/>
  <c r="CT18" i="3" s="1" a="1"/>
  <c r="CT18" i="3" s="1"/>
  <c r="AN32" i="15"/>
  <c r="CT32" i="15" s="1" a="1"/>
  <c r="CT32" i="15" s="1"/>
  <c r="AN27" i="7"/>
  <c r="CT27" i="7" s="1" a="1"/>
  <c r="CT27" i="7" s="1"/>
  <c r="AN41" i="13"/>
  <c r="CT41" i="13" s="1" a="1"/>
  <c r="CT41" i="13" s="1"/>
  <c r="AN38" i="11"/>
  <c r="CT38" i="11" s="1" a="1"/>
  <c r="CT38" i="11" s="1"/>
  <c r="AN31" i="13"/>
  <c r="CT31" i="13" s="1" a="1"/>
  <c r="CT31" i="13" s="1"/>
  <c r="AN23" i="19"/>
  <c r="CT23" i="19" s="1" a="1"/>
  <c r="CT23" i="19" s="1"/>
  <c r="AN40" i="17"/>
  <c r="CT40" i="17" s="1" a="1"/>
  <c r="CT40" i="17" s="1"/>
  <c r="AN21" i="16"/>
  <c r="CT21" i="16" s="1" a="1"/>
  <c r="CT21" i="16" s="1"/>
  <c r="AN15" i="3"/>
  <c r="CT15" i="3" s="1" a="1"/>
  <c r="CT15" i="3" s="1"/>
  <c r="AN16" i="6"/>
  <c r="CT16" i="6" s="1" a="1"/>
  <c r="CT16" i="6" s="1"/>
  <c r="AN36" i="11"/>
  <c r="CT36" i="11" s="1" a="1"/>
  <c r="CT36" i="11" s="1"/>
  <c r="AN19" i="4"/>
  <c r="CT19" i="4" s="1" a="1"/>
  <c r="CT19" i="4" s="1"/>
  <c r="AN32" i="6"/>
  <c r="CT32" i="6" s="1" a="1"/>
  <c r="CT32" i="6" s="1"/>
  <c r="AN37" i="2"/>
  <c r="CT37" i="2" s="1" a="1"/>
  <c r="CT37" i="2" s="1"/>
  <c r="AN27" i="3"/>
  <c r="CT27" i="3" s="1" a="1"/>
  <c r="CT27" i="3" s="1"/>
  <c r="AN28" i="10"/>
  <c r="CT28" i="10" s="1" a="1"/>
  <c r="CT28" i="10" s="1"/>
  <c r="AN34" i="3"/>
  <c r="CT34" i="3" s="1" a="1"/>
  <c r="CT34" i="3" s="1"/>
  <c r="AN25" i="12"/>
  <c r="CT25" i="12" s="1" a="1"/>
  <c r="CT25" i="12" s="1"/>
  <c r="AN44" i="16"/>
  <c r="CT44" i="16" s="1" a="1"/>
  <c r="CT44" i="16" s="1"/>
  <c r="AN16" i="8"/>
  <c r="CT16" i="8" s="1" a="1"/>
  <c r="CT16" i="8" s="1"/>
  <c r="AN16" i="15"/>
  <c r="CT16" i="15" s="1" a="1"/>
  <c r="CT16" i="15" s="1"/>
  <c r="AN41" i="17"/>
  <c r="CT41" i="17" s="1" a="1"/>
  <c r="CT41" i="17" s="1"/>
  <c r="AN25" i="7"/>
  <c r="CT25" i="7" s="1" a="1"/>
  <c r="CT25" i="7" s="1"/>
  <c r="AN17" i="16"/>
  <c r="CT17" i="16" s="1" a="1"/>
  <c r="CT17" i="16" s="1"/>
  <c r="AN41" i="16"/>
  <c r="CT41" i="16" s="1" a="1"/>
  <c r="CT41" i="16" s="1"/>
  <c r="AN20" i="4"/>
  <c r="CT20" i="4" s="1" a="1"/>
  <c r="CT20" i="4" s="1"/>
  <c r="AN16" i="19"/>
  <c r="CT16" i="19" s="1" a="1"/>
  <c r="CT16" i="19" s="1"/>
  <c r="AN30" i="4"/>
  <c r="CT30" i="4" s="1" a="1"/>
  <c r="CT30" i="4" s="1"/>
  <c r="AN16" i="5"/>
  <c r="CT16" i="5" s="1" a="1"/>
  <c r="CT16" i="5" s="1"/>
  <c r="AN23" i="6"/>
  <c r="CT23" i="6" s="1" a="1"/>
  <c r="CT23" i="6" s="1"/>
  <c r="AN38" i="17"/>
  <c r="CT38" i="17" s="1" a="1"/>
  <c r="CT38" i="17" s="1"/>
  <c r="AN21" i="3"/>
  <c r="CT21" i="3" s="1" a="1"/>
  <c r="CT21" i="3" s="1"/>
  <c r="AO24" i="8"/>
  <c r="AN46" i="5"/>
  <c r="CT46" i="5" s="1" a="1"/>
  <c r="CT46" i="5" s="1"/>
  <c r="AN45" i="12"/>
  <c r="CT45" i="12" s="1" a="1"/>
  <c r="CT45" i="12" s="1"/>
  <c r="AN46" i="7"/>
  <c r="CT46" i="7" s="1" a="1"/>
  <c r="CT46" i="7" s="1"/>
  <c r="AN45" i="2"/>
  <c r="CT45" i="2" s="1" a="1"/>
  <c r="CT45" i="2" s="1"/>
  <c r="AN46" i="9"/>
  <c r="CT46" i="9" s="1" a="1"/>
  <c r="CT46" i="9" s="1"/>
  <c r="AN46" i="14"/>
  <c r="CT46" i="14" s="1" a="1"/>
  <c r="CT46" i="14" s="1"/>
  <c r="AN46" i="20"/>
  <c r="CT46" i="20" s="1" a="1"/>
  <c r="CT46" i="20" s="1"/>
  <c r="AN45" i="7"/>
  <c r="CT45" i="7" s="1" a="1"/>
  <c r="CT45" i="7" s="1"/>
  <c r="AN46" i="11"/>
  <c r="CT46" i="11" s="1" a="1"/>
  <c r="CT46" i="11" s="1"/>
  <c r="AN45" i="20"/>
  <c r="CT45" i="20" s="1" a="1"/>
  <c r="CT45" i="20" s="1"/>
  <c r="AN46" i="4"/>
  <c r="CT46" i="4" s="1" a="1"/>
  <c r="CT46" i="4" s="1"/>
  <c r="AN46" i="19"/>
  <c r="CT46" i="19" s="1" a="1"/>
  <c r="CT46" i="19" s="1"/>
  <c r="AN46" i="2"/>
  <c r="CT46" i="2" s="1" a="1"/>
  <c r="CT46" i="2" s="1"/>
  <c r="AN45" i="6"/>
  <c r="CT45" i="6" s="1" a="1"/>
  <c r="CT45" i="6" s="1"/>
  <c r="AN45" i="19"/>
  <c r="CT45" i="19" s="1" a="1"/>
  <c r="CT45" i="19" s="1"/>
  <c r="AN45" i="10"/>
  <c r="CT45" i="10" s="1" a="1"/>
  <c r="CT45" i="10" s="1"/>
  <c r="AN46" i="18"/>
  <c r="CT46" i="18" s="1" a="1"/>
  <c r="CT46" i="18" s="1"/>
  <c r="AN45" i="3"/>
  <c r="CT45" i="3" s="1" a="1"/>
  <c r="CT45" i="3" s="1"/>
  <c r="AN45" i="15"/>
  <c r="CT45" i="15" s="1" a="1"/>
  <c r="CT45" i="15" s="1"/>
  <c r="AN45" i="13"/>
  <c r="CT45" i="13" s="1" a="1"/>
  <c r="CT45" i="13" s="1"/>
  <c r="AN46" i="12"/>
  <c r="CT46" i="12" s="1" a="1"/>
  <c r="CT46" i="12" s="1"/>
  <c r="AN46" i="13"/>
  <c r="CT46" i="13" s="1" a="1"/>
  <c r="CT46" i="13" s="1"/>
  <c r="AN46" i="8"/>
  <c r="CT46" i="8" s="1" a="1"/>
  <c r="CT46" i="8" s="1"/>
  <c r="AN46" i="17"/>
  <c r="CT46" i="17" s="1" a="1"/>
  <c r="CT46" i="17" s="1"/>
  <c r="AN46" i="1"/>
  <c r="CT46" i="1" s="1" a="1"/>
  <c r="CT46" i="1" s="1"/>
  <c r="AN46" i="3"/>
  <c r="CT46" i="3" s="1" a="1"/>
  <c r="CT46" i="3" s="1"/>
  <c r="AN45" i="11"/>
  <c r="CT45" i="11" s="1" a="1"/>
  <c r="CT45" i="11" s="1"/>
  <c r="AN45" i="9"/>
  <c r="CT45" i="9" s="1" a="1"/>
  <c r="CT45" i="9" s="1"/>
  <c r="AN45" i="18"/>
  <c r="CT45" i="18" s="1" a="1"/>
  <c r="CT45" i="18" s="1"/>
  <c r="AN45" i="8"/>
  <c r="CT45" i="8" s="1" a="1"/>
  <c r="CT45" i="8" s="1"/>
  <c r="AN46" i="10"/>
  <c r="CT46" i="10" s="1" a="1"/>
  <c r="CT46" i="10" s="1"/>
  <c r="AN45" i="21"/>
  <c r="CT45" i="21" s="1" a="1"/>
  <c r="CT45" i="21" s="1"/>
  <c r="AN45" i="4"/>
  <c r="CT45" i="4" s="1" a="1"/>
  <c r="CT45" i="4" s="1"/>
  <c r="AN45" i="17"/>
  <c r="CT45" i="17" s="1" a="1"/>
  <c r="CT45" i="17" s="1"/>
  <c r="AN45" i="5"/>
  <c r="CT45" i="5" s="1" a="1"/>
  <c r="CT45" i="5" s="1"/>
  <c r="AN46" i="16"/>
  <c r="CT46" i="16" s="1" a="1"/>
  <c r="CT46" i="16" s="1"/>
  <c r="AN46" i="21"/>
  <c r="CT46" i="21" s="1" a="1"/>
  <c r="CT46" i="21" s="1"/>
  <c r="AN45" i="14"/>
  <c r="CT45" i="14" s="1" a="1"/>
  <c r="CT45" i="14" s="1"/>
  <c r="AN45" i="16"/>
  <c r="CT45" i="16" s="1" a="1"/>
  <c r="CT45" i="16" s="1"/>
  <c r="AN45" i="1"/>
  <c r="CT45" i="1" s="1" a="1"/>
  <c r="CT45" i="1" s="1"/>
  <c r="AN46" i="6"/>
  <c r="CT46" i="6" s="1" a="1"/>
  <c r="CT46" i="6" s="1"/>
  <c r="AP22" i="21" l="1"/>
  <c r="CU22" i="21" a="1"/>
  <c r="CU22" i="21" s="1"/>
  <c r="CU37" i="17" a="1"/>
  <c r="CU37" i="17" s="1"/>
  <c r="AP37" i="17"/>
  <c r="CU20" i="6" a="1"/>
  <c r="CU20" i="6" s="1"/>
  <c r="AP20" i="6"/>
  <c r="CU41" i="19" a="1"/>
  <c r="CU41" i="19" s="1"/>
  <c r="AP41" i="19"/>
  <c r="CU24" i="17" a="1"/>
  <c r="CU24" i="17" s="1"/>
  <c r="AP24" i="17"/>
  <c r="CU31" i="5" a="1"/>
  <c r="CU31" i="5" s="1"/>
  <c r="AP31" i="5"/>
  <c r="CU38" i="6" a="1"/>
  <c r="CU38" i="6" s="1"/>
  <c r="AP38" i="6"/>
  <c r="CU17" i="3" a="1"/>
  <c r="CU17" i="3" s="1"/>
  <c r="AP17" i="3"/>
  <c r="CU22" i="7" a="1"/>
  <c r="CU22" i="7" s="1"/>
  <c r="AP22" i="7"/>
  <c r="CU24" i="8" a="1"/>
  <c r="CU24" i="8" s="1"/>
  <c r="AP24" i="8"/>
  <c r="CU26" i="19" a="1"/>
  <c r="CU26" i="19" s="1"/>
  <c r="AP26" i="19"/>
  <c r="CU39" i="9" a="1"/>
  <c r="CU39" i="9" s="1"/>
  <c r="AP39" i="9"/>
  <c r="CU31" i="10" a="1"/>
  <c r="CU31" i="10" s="1"/>
  <c r="AP31" i="10"/>
  <c r="AQ46" i="15"/>
  <c r="CV46" i="15" a="1"/>
  <c r="CV46" i="15" s="1"/>
  <c r="CU20" i="5" a="1"/>
  <c r="CU20" i="5" s="1"/>
  <c r="AP20" i="5"/>
  <c r="CU42" i="7" a="1"/>
  <c r="CU42" i="7" s="1"/>
  <c r="AP42" i="7"/>
  <c r="CU42" i="16" a="1"/>
  <c r="CU42" i="16" s="1"/>
  <c r="AP42" i="16"/>
  <c r="CU38" i="14" a="1"/>
  <c r="CU38" i="14" s="1"/>
  <c r="AP38" i="14"/>
  <c r="CU21" i="8" a="1"/>
  <c r="CU21" i="8" s="1"/>
  <c r="AP21" i="8"/>
  <c r="CU42" i="3" a="1"/>
  <c r="CU42" i="3" s="1"/>
  <c r="AP42" i="3"/>
  <c r="CU34" i="8" a="1"/>
  <c r="CU34" i="8" s="1"/>
  <c r="AP34" i="8"/>
  <c r="CU17" i="20" a="1"/>
  <c r="CU17" i="20" s="1"/>
  <c r="AP17" i="20"/>
  <c r="CU29" i="8" a="1"/>
  <c r="CU29" i="8" s="1"/>
  <c r="AP29" i="8"/>
  <c r="CT112" i="1"/>
  <c r="CT80" i="1"/>
  <c r="CU38" i="7" a="1"/>
  <c r="CU38" i="7" s="1"/>
  <c r="AP38" i="7"/>
  <c r="CU19" i="9" a="1"/>
  <c r="CU19" i="9" s="1"/>
  <c r="AP19" i="9"/>
  <c r="CU19" i="6" a="1"/>
  <c r="CU19" i="6" s="1"/>
  <c r="AP19" i="6"/>
  <c r="CU37" i="1" a="1"/>
  <c r="CU37" i="1" s="1"/>
  <c r="AP37" i="1"/>
  <c r="CU32" i="2" a="1"/>
  <c r="CU32" i="2" s="1"/>
  <c r="AP32" i="2"/>
  <c r="CU19" i="7" a="1"/>
  <c r="CU19" i="7" s="1"/>
  <c r="AP19" i="7"/>
  <c r="CU37" i="7" a="1"/>
  <c r="CU37" i="7" s="1"/>
  <c r="AP37" i="7"/>
  <c r="CU16" i="7" a="1"/>
  <c r="CU16" i="7" s="1"/>
  <c r="AP16" i="7"/>
  <c r="CU24" i="7" a="1"/>
  <c r="CU24" i="7" s="1"/>
  <c r="AP24" i="7"/>
  <c r="CU24" i="2" a="1"/>
  <c r="CU24" i="2" s="1"/>
  <c r="AP24" i="2"/>
  <c r="CU19" i="18" a="1"/>
  <c r="CU19" i="18" s="1"/>
  <c r="AP19" i="18"/>
  <c r="CU25" i="4" a="1"/>
  <c r="CU25" i="4" s="1"/>
  <c r="AP25" i="4"/>
  <c r="CU27" i="6" a="1"/>
  <c r="CU27" i="6" s="1"/>
  <c r="AP27" i="6"/>
  <c r="CQ90" i="11"/>
  <c r="CQ58" i="11"/>
  <c r="AL47" i="13"/>
  <c r="AM15" i="13"/>
  <c r="CS15" i="13" s="1" a="1"/>
  <c r="CS15" i="13" s="1"/>
  <c r="AM15" i="11"/>
  <c r="CS15" i="11" s="1" a="1"/>
  <c r="CS15" i="11" s="1"/>
  <c r="AL47" i="11"/>
  <c r="CQ90" i="5"/>
  <c r="CQ58" i="5"/>
  <c r="AL47" i="14"/>
  <c r="AM15" i="14"/>
  <c r="CS15" i="14" s="1" a="1"/>
  <c r="CS15" i="14" s="1"/>
  <c r="CQ90" i="10"/>
  <c r="CQ58" i="10"/>
  <c r="AL47" i="10"/>
  <c r="AM15" i="10"/>
  <c r="CS15" i="10" s="1" a="1"/>
  <c r="CS15" i="10" s="1"/>
  <c r="CQ90" i="14"/>
  <c r="CQ58" i="14"/>
  <c r="CQ90" i="13"/>
  <c r="CQ58" i="13"/>
  <c r="AL47" i="5"/>
  <c r="AM15" i="5"/>
  <c r="CS15" i="5" s="1" a="1"/>
  <c r="CS15" i="5" s="1"/>
  <c r="CS121" i="1"/>
  <c r="CS89" i="1"/>
  <c r="CS105" i="4"/>
  <c r="CS73" i="4"/>
  <c r="CS102" i="7"/>
  <c r="CS70" i="7"/>
  <c r="CS117" i="19"/>
  <c r="CS85" i="19"/>
  <c r="CS95" i="20"/>
  <c r="CS63" i="20"/>
  <c r="CS114" i="1"/>
  <c r="CS82" i="1"/>
  <c r="CS117" i="21"/>
  <c r="CS85" i="21"/>
  <c r="CS98" i="8"/>
  <c r="CS66" i="8"/>
  <c r="CS109" i="7"/>
  <c r="CS77" i="7"/>
  <c r="CS94" i="1"/>
  <c r="CS62" i="1"/>
  <c r="CS91" i="17"/>
  <c r="CS59" i="17"/>
  <c r="CS117" i="6"/>
  <c r="CS85" i="6"/>
  <c r="CS111" i="10"/>
  <c r="CS79" i="10"/>
  <c r="CS116" i="2"/>
  <c r="CS84" i="2"/>
  <c r="CS115" i="15"/>
  <c r="CS83" i="15"/>
  <c r="CS108" i="18"/>
  <c r="CS76" i="18"/>
  <c r="CS104" i="10"/>
  <c r="CS72" i="10"/>
  <c r="CS93" i="15"/>
  <c r="CS61" i="15"/>
  <c r="CS118" i="11"/>
  <c r="CS86" i="11"/>
  <c r="CS91" i="2"/>
  <c r="CS59" i="2"/>
  <c r="CS96" i="15"/>
  <c r="CS64" i="15"/>
  <c r="CS101" i="16"/>
  <c r="CS69" i="16"/>
  <c r="CS104" i="16"/>
  <c r="CS72" i="16"/>
  <c r="CT107" i="2"/>
  <c r="CT75" i="2"/>
  <c r="CS104" i="13"/>
  <c r="CS72" i="13"/>
  <c r="CS101" i="3"/>
  <c r="CS69" i="3"/>
  <c r="CS97" i="14"/>
  <c r="CS65" i="14"/>
  <c r="CS98" i="21"/>
  <c r="CS66" i="21"/>
  <c r="CT112" i="7"/>
  <c r="CT80" i="7"/>
  <c r="CS113" i="9"/>
  <c r="CS81" i="9"/>
  <c r="CS92" i="14"/>
  <c r="CS60" i="14"/>
  <c r="CS93" i="9"/>
  <c r="CS61" i="9"/>
  <c r="CS111" i="14"/>
  <c r="CS79" i="14"/>
  <c r="CS100" i="8"/>
  <c r="CS68" i="8"/>
  <c r="AL47" i="18"/>
  <c r="AM15" i="18"/>
  <c r="CS15" i="18" s="1" a="1"/>
  <c r="CS15" i="18" s="1"/>
  <c r="CQ58" i="7"/>
  <c r="CQ90" i="7"/>
  <c r="CQ90" i="15"/>
  <c r="CQ58" i="15"/>
  <c r="AN47" i="3"/>
  <c r="AN47" i="1"/>
  <c r="CQ90" i="18"/>
  <c r="CQ58" i="18"/>
  <c r="AL47" i="7"/>
  <c r="AM15" i="7"/>
  <c r="CS15" i="7" s="1" a="1"/>
  <c r="CS15" i="7" s="1"/>
  <c r="AL47" i="15"/>
  <c r="AM15" i="15"/>
  <c r="CS15" i="15" s="1" a="1"/>
  <c r="CS15" i="15" s="1"/>
  <c r="CU121" i="15"/>
  <c r="CU89" i="15"/>
  <c r="CS92" i="16"/>
  <c r="CS60" i="16"/>
  <c r="CS106" i="1"/>
  <c r="CS74" i="1"/>
  <c r="CS112" i="4"/>
  <c r="CS80" i="4"/>
  <c r="CS104" i="5"/>
  <c r="CS72" i="5"/>
  <c r="CS107" i="10"/>
  <c r="CS75" i="10"/>
  <c r="CS108" i="20"/>
  <c r="CS76" i="20"/>
  <c r="CS108" i="8"/>
  <c r="CS76" i="8"/>
  <c r="CS104" i="2"/>
  <c r="CS72" i="2"/>
  <c r="CS92" i="15"/>
  <c r="CS60" i="15"/>
  <c r="CS92" i="1"/>
  <c r="CS60" i="1"/>
  <c r="CS119" i="12"/>
  <c r="CS87" i="12"/>
  <c r="CS104" i="11"/>
  <c r="CS72" i="11"/>
  <c r="CS105" i="6"/>
  <c r="CS73" i="6"/>
  <c r="CS111" i="8"/>
  <c r="CS79" i="8"/>
  <c r="CS106" i="18"/>
  <c r="CS74" i="18"/>
  <c r="CS103" i="14"/>
  <c r="CS71" i="14"/>
  <c r="CS95" i="12"/>
  <c r="CS63" i="12"/>
  <c r="CS93" i="21"/>
  <c r="CS61" i="21"/>
  <c r="CS104" i="3"/>
  <c r="CS72" i="3"/>
  <c r="CS111" i="13"/>
  <c r="CS79" i="13"/>
  <c r="CS106" i="16"/>
  <c r="CS74" i="16"/>
  <c r="CS98" i="12"/>
  <c r="CS66" i="12"/>
  <c r="CS116" i="20"/>
  <c r="CS84" i="20"/>
  <c r="CS93" i="2"/>
  <c r="CS61" i="2"/>
  <c r="CS95" i="16"/>
  <c r="CS63" i="16"/>
  <c r="CS93" i="1"/>
  <c r="CS61" i="1"/>
  <c r="CS114" i="21"/>
  <c r="CS82" i="21"/>
  <c r="CS99" i="14"/>
  <c r="CS67" i="14"/>
  <c r="CS109" i="15"/>
  <c r="CS77" i="15"/>
  <c r="CS124" i="1"/>
  <c r="CS127" i="1" s="1"/>
  <c r="CS120" i="1" s="1"/>
  <c r="CS88" i="1"/>
  <c r="CS124" i="21"/>
  <c r="CS127" i="21" s="1"/>
  <c r="CS120" i="21" s="1"/>
  <c r="CS88" i="21"/>
  <c r="CS121" i="17"/>
  <c r="CS89" i="17"/>
  <c r="CS121" i="18"/>
  <c r="CS89" i="18"/>
  <c r="CS121" i="11"/>
  <c r="CS89" i="11"/>
  <c r="CS121" i="5"/>
  <c r="CS89" i="5"/>
  <c r="CS91" i="19"/>
  <c r="CS59" i="19"/>
  <c r="CS119" i="16"/>
  <c r="CS87" i="16"/>
  <c r="CS111" i="11"/>
  <c r="CS79" i="11"/>
  <c r="CS106" i="13"/>
  <c r="CS74" i="13"/>
  <c r="CS100" i="15"/>
  <c r="CS68" i="15"/>
  <c r="CS94" i="3"/>
  <c r="CS62" i="3"/>
  <c r="CS115" i="8"/>
  <c r="CS83" i="8"/>
  <c r="CT113" i="14"/>
  <c r="CT81" i="14"/>
  <c r="CS103" i="2"/>
  <c r="CS71" i="2"/>
  <c r="CS117" i="9"/>
  <c r="CS85" i="9"/>
  <c r="CT96" i="8"/>
  <c r="CT64" i="8"/>
  <c r="CS94" i="17"/>
  <c r="CS62" i="17"/>
  <c r="CS94" i="19"/>
  <c r="CS62" i="19"/>
  <c r="CS105" i="18"/>
  <c r="CS73" i="18"/>
  <c r="CS96" i="7"/>
  <c r="CS64" i="7"/>
  <c r="CS110" i="17"/>
  <c r="CS78" i="17"/>
  <c r="CS97" i="12"/>
  <c r="CS65" i="12"/>
  <c r="CS116" i="12"/>
  <c r="CS84" i="12"/>
  <c r="CS102" i="2"/>
  <c r="CS70" i="2"/>
  <c r="CS95" i="1"/>
  <c r="CS63" i="1"/>
  <c r="CS98" i="15"/>
  <c r="CS66" i="15"/>
  <c r="CS106" i="2"/>
  <c r="CS74" i="2"/>
  <c r="CS98" i="11"/>
  <c r="CS66" i="11"/>
  <c r="CS96" i="2"/>
  <c r="CS64" i="2"/>
  <c r="CS115" i="9"/>
  <c r="CS83" i="9"/>
  <c r="CS115" i="13"/>
  <c r="CS83" i="13"/>
  <c r="CS93" i="20"/>
  <c r="CS61" i="20"/>
  <c r="CS106" i="12"/>
  <c r="CS74" i="12"/>
  <c r="CS101" i="6"/>
  <c r="CS69" i="6"/>
  <c r="CS109" i="5"/>
  <c r="CS77" i="5"/>
  <c r="CS103" i="15"/>
  <c r="CS71" i="15"/>
  <c r="CS108" i="9"/>
  <c r="CS76" i="9"/>
  <c r="CS118" i="18"/>
  <c r="CS86" i="18"/>
  <c r="CS93" i="17"/>
  <c r="CS61" i="17"/>
  <c r="CS98" i="9"/>
  <c r="CS66" i="9"/>
  <c r="CS108" i="10"/>
  <c r="CS76" i="10"/>
  <c r="CS94" i="15"/>
  <c r="CS62" i="15"/>
  <c r="CS109" i="1"/>
  <c r="CS77" i="1"/>
  <c r="CS106" i="19"/>
  <c r="CS74" i="19"/>
  <c r="CS108" i="1"/>
  <c r="CS76" i="1"/>
  <c r="CS106" i="8"/>
  <c r="CS74" i="8"/>
  <c r="CS109" i="18"/>
  <c r="CS77" i="18"/>
  <c r="CS119" i="2"/>
  <c r="CS87" i="2"/>
  <c r="CS118" i="10"/>
  <c r="CS86" i="10"/>
  <c r="CS92" i="8"/>
  <c r="CS60" i="8"/>
  <c r="CS98" i="14"/>
  <c r="CS66" i="14"/>
  <c r="CS101" i="8"/>
  <c r="CS69" i="8"/>
  <c r="CS95" i="14"/>
  <c r="CS63" i="14"/>
  <c r="CS115" i="20"/>
  <c r="CS83" i="20"/>
  <c r="CS105" i="19"/>
  <c r="CS73" i="19"/>
  <c r="CS104" i="1"/>
  <c r="CS72" i="1"/>
  <c r="CS95" i="7"/>
  <c r="CS63" i="7"/>
  <c r="CS92" i="7"/>
  <c r="CS60" i="7"/>
  <c r="CS108" i="19"/>
  <c r="CS76" i="19"/>
  <c r="CS110" i="8"/>
  <c r="CS78" i="8"/>
  <c r="CS107" i="4"/>
  <c r="CS75" i="4"/>
  <c r="CS92" i="19"/>
  <c r="CS60" i="19"/>
  <c r="CS110" i="2"/>
  <c r="CS78" i="2"/>
  <c r="CS97" i="20"/>
  <c r="CS65" i="20"/>
  <c r="CS109" i="13"/>
  <c r="CS77" i="13"/>
  <c r="CS101" i="5"/>
  <c r="CS69" i="5"/>
  <c r="CS103" i="13"/>
  <c r="CS71" i="13"/>
  <c r="CS101" i="18"/>
  <c r="CS69" i="18"/>
  <c r="CS118" i="6"/>
  <c r="CS86" i="6"/>
  <c r="CS107" i="11"/>
  <c r="CS75" i="11"/>
  <c r="CS97" i="6"/>
  <c r="CS65" i="6"/>
  <c r="CS97" i="11"/>
  <c r="CS65" i="11"/>
  <c r="CT117" i="7"/>
  <c r="CT85" i="7"/>
  <c r="CS92" i="18"/>
  <c r="CS60" i="18"/>
  <c r="CS109" i="21"/>
  <c r="CS77" i="21"/>
  <c r="CS98" i="5"/>
  <c r="CS66" i="5"/>
  <c r="CS112" i="20"/>
  <c r="CS80" i="20"/>
  <c r="CS105" i="8"/>
  <c r="CS73" i="8"/>
  <c r="CS109" i="16"/>
  <c r="CS77" i="16"/>
  <c r="CS107" i="9"/>
  <c r="CS75" i="9"/>
  <c r="CS115" i="5"/>
  <c r="CS83" i="5"/>
  <c r="CS119" i="17"/>
  <c r="CS87" i="17"/>
  <c r="CS114" i="18"/>
  <c r="CS82" i="18"/>
  <c r="CS93" i="18"/>
  <c r="CS61" i="18"/>
  <c r="CS96" i="13"/>
  <c r="CS64" i="13"/>
  <c r="CS118" i="3"/>
  <c r="CS86" i="3"/>
  <c r="CT117" i="16"/>
  <c r="CT85" i="16"/>
  <c r="CS119" i="13"/>
  <c r="CS87" i="13"/>
  <c r="CS114" i="3"/>
  <c r="CS82" i="3"/>
  <c r="CS96" i="6"/>
  <c r="CS64" i="6"/>
  <c r="CS93" i="19"/>
  <c r="CS61" i="19"/>
  <c r="CS114" i="14"/>
  <c r="CS82" i="14"/>
  <c r="CS106" i="20"/>
  <c r="CS74" i="20"/>
  <c r="CS93" i="4"/>
  <c r="CS61" i="4"/>
  <c r="CS106" i="11"/>
  <c r="CS74" i="11"/>
  <c r="CS96" i="12"/>
  <c r="CS64" i="12"/>
  <c r="CS111" i="1"/>
  <c r="CS79" i="1"/>
  <c r="CS107" i="21"/>
  <c r="CS75" i="21"/>
  <c r="CS117" i="11"/>
  <c r="CS85" i="11"/>
  <c r="CS117" i="17"/>
  <c r="CS85" i="17"/>
  <c r="CS113" i="20"/>
  <c r="CS81" i="20"/>
  <c r="CS103" i="6"/>
  <c r="CS71" i="6"/>
  <c r="CS103" i="19"/>
  <c r="CS71" i="19"/>
  <c r="CS101" i="12"/>
  <c r="CS69" i="12"/>
  <c r="CS107" i="7"/>
  <c r="CS75" i="7"/>
  <c r="CS103" i="8"/>
  <c r="CS71" i="8"/>
  <c r="CS118" i="20"/>
  <c r="CS86" i="20"/>
  <c r="CS98" i="20"/>
  <c r="CS66" i="20"/>
  <c r="CS118" i="4"/>
  <c r="CS86" i="4"/>
  <c r="CS115" i="10"/>
  <c r="CS83" i="10"/>
  <c r="CS118" i="9"/>
  <c r="CS86" i="9"/>
  <c r="CS107" i="13"/>
  <c r="CS75" i="13"/>
  <c r="CQ90" i="17"/>
  <c r="CQ58" i="17"/>
  <c r="CS121" i="21"/>
  <c r="CS89" i="21"/>
  <c r="CS124" i="20"/>
  <c r="CS127" i="20" s="1"/>
  <c r="CS120" i="20" s="1"/>
  <c r="CS88" i="20"/>
  <c r="CS103" i="10"/>
  <c r="CS71" i="10"/>
  <c r="CS102" i="1"/>
  <c r="CS70" i="1"/>
  <c r="CS103" i="16"/>
  <c r="CS71" i="16"/>
  <c r="CS91" i="13"/>
  <c r="CS59" i="13"/>
  <c r="CS111" i="18"/>
  <c r="CS79" i="18"/>
  <c r="CS107" i="20"/>
  <c r="CS75" i="20"/>
  <c r="CS112" i="18"/>
  <c r="CS80" i="18"/>
  <c r="CS104" i="20"/>
  <c r="CS72" i="20"/>
  <c r="CS115" i="1"/>
  <c r="CS83" i="1"/>
  <c r="CS105" i="2"/>
  <c r="CS73" i="2"/>
  <c r="CS101" i="15"/>
  <c r="CS69" i="15"/>
  <c r="CS105" i="13"/>
  <c r="CS73" i="13"/>
  <c r="CT106" i="5"/>
  <c r="CT74" i="5"/>
  <c r="CS113" i="3"/>
  <c r="CS81" i="3"/>
  <c r="CS110" i="20"/>
  <c r="CS78" i="20"/>
  <c r="CS117" i="13"/>
  <c r="CS85" i="13"/>
  <c r="CS115" i="16"/>
  <c r="CS83" i="16"/>
  <c r="CS100" i="18"/>
  <c r="CS68" i="18"/>
  <c r="CS112" i="15"/>
  <c r="CS80" i="15"/>
  <c r="CS108" i="14"/>
  <c r="CS76" i="14"/>
  <c r="CS92" i="9"/>
  <c r="CS60" i="9"/>
  <c r="CS105" i="14"/>
  <c r="CS73" i="14"/>
  <c r="CS93" i="7"/>
  <c r="CS61" i="7"/>
  <c r="CS92" i="12"/>
  <c r="CS60" i="12"/>
  <c r="CS106" i="6"/>
  <c r="CS74" i="6"/>
  <c r="CS92" i="13"/>
  <c r="CS60" i="13"/>
  <c r="CS103" i="18"/>
  <c r="CS71" i="18"/>
  <c r="CS101" i="11"/>
  <c r="CS69" i="11"/>
  <c r="CS121" i="16"/>
  <c r="CS89" i="16"/>
  <c r="CS124" i="9"/>
  <c r="CS127" i="9" s="1"/>
  <c r="CS120" i="9" s="1"/>
  <c r="CS88" i="9"/>
  <c r="CS121" i="12"/>
  <c r="CS89" i="12"/>
  <c r="CS121" i="2"/>
  <c r="CS89" i="2"/>
  <c r="CS121" i="9"/>
  <c r="CS89" i="9"/>
  <c r="CS98" i="6"/>
  <c r="CS66" i="6"/>
  <c r="CS100" i="7"/>
  <c r="CS68" i="7"/>
  <c r="CS102" i="3"/>
  <c r="CS70" i="3"/>
  <c r="CS96" i="16"/>
  <c r="CS64" i="16"/>
  <c r="CS107" i="15"/>
  <c r="CS75" i="15"/>
  <c r="CS119" i="8"/>
  <c r="CS87" i="8"/>
  <c r="CS114" i="16"/>
  <c r="CS82" i="16"/>
  <c r="CS108" i="13"/>
  <c r="CS76" i="13"/>
  <c r="CS117" i="4"/>
  <c r="CS85" i="4"/>
  <c r="CS107" i="3"/>
  <c r="CS75" i="3"/>
  <c r="CS116" i="9"/>
  <c r="CS84" i="9"/>
  <c r="CS103" i="1"/>
  <c r="CS71" i="1"/>
  <c r="CS94" i="12"/>
  <c r="CS62" i="12"/>
  <c r="CS110" i="5"/>
  <c r="CS78" i="5"/>
  <c r="CS97" i="4"/>
  <c r="CS65" i="4"/>
  <c r="CS104" i="7"/>
  <c r="CS72" i="7"/>
  <c r="CS104" i="17"/>
  <c r="CS72" i="17"/>
  <c r="CT117" i="3"/>
  <c r="CT85" i="3"/>
  <c r="CS110" i="15"/>
  <c r="CS78" i="15"/>
  <c r="CS97" i="18"/>
  <c r="CS65" i="18"/>
  <c r="CS100" i="16"/>
  <c r="CS68" i="16"/>
  <c r="CS105" i="17"/>
  <c r="CS73" i="17"/>
  <c r="CS97" i="19"/>
  <c r="CS65" i="19"/>
  <c r="CS115" i="12"/>
  <c r="CS83" i="12"/>
  <c r="CS103" i="4"/>
  <c r="CS71" i="4"/>
  <c r="CS98" i="13"/>
  <c r="CS66" i="13"/>
  <c r="CS101" i="17"/>
  <c r="CS69" i="17"/>
  <c r="CS98" i="17"/>
  <c r="CS66" i="17"/>
  <c r="CS118" i="12"/>
  <c r="CS86" i="12"/>
  <c r="CS91" i="1"/>
  <c r="CS59" i="1"/>
  <c r="CS97" i="1"/>
  <c r="CS65" i="1"/>
  <c r="CT92" i="20"/>
  <c r="CT60" i="20"/>
  <c r="CS119" i="5"/>
  <c r="CS87" i="5"/>
  <c r="CS95" i="3"/>
  <c r="CS63" i="3"/>
  <c r="CS116" i="6"/>
  <c r="CS84" i="6"/>
  <c r="CS117" i="2"/>
  <c r="CS85" i="2"/>
  <c r="CS107" i="17"/>
  <c r="CS75" i="17"/>
  <c r="CS109" i="20"/>
  <c r="CS77" i="20"/>
  <c r="CS109" i="9"/>
  <c r="CS77" i="9"/>
  <c r="CS117" i="5"/>
  <c r="CS85" i="5"/>
  <c r="CS92" i="5"/>
  <c r="CS60" i="5"/>
  <c r="AN47" i="9"/>
  <c r="AL47" i="20"/>
  <c r="AM15" i="20"/>
  <c r="CS15" i="20" s="1" a="1"/>
  <c r="CS15" i="20" s="1"/>
  <c r="AL47" i="17"/>
  <c r="AM15" i="17"/>
  <c r="CS15" i="17" s="1" a="1"/>
  <c r="CS15" i="17" s="1"/>
  <c r="CQ58" i="2"/>
  <c r="CQ90" i="2"/>
  <c r="CS124" i="3"/>
  <c r="CS127" i="3" s="1"/>
  <c r="CS120" i="3" s="1"/>
  <c r="CS88" i="3"/>
  <c r="CS113" i="17"/>
  <c r="CS81" i="17"/>
  <c r="CS98" i="19"/>
  <c r="CS66" i="19"/>
  <c r="CS94" i="21"/>
  <c r="CS62" i="21"/>
  <c r="CS101" i="10"/>
  <c r="CS69" i="10"/>
  <c r="CS102" i="9"/>
  <c r="CS70" i="9"/>
  <c r="CS99" i="1"/>
  <c r="CS67" i="1"/>
  <c r="CS112" i="5"/>
  <c r="CS80" i="5"/>
  <c r="CS100" i="1"/>
  <c r="CS68" i="1"/>
  <c r="CS92" i="21"/>
  <c r="CS60" i="21"/>
  <c r="CS107" i="18"/>
  <c r="CS75" i="18"/>
  <c r="CS109" i="12"/>
  <c r="CS77" i="12"/>
  <c r="CS118" i="1"/>
  <c r="CS86" i="1"/>
  <c r="CS114" i="8"/>
  <c r="CS82" i="8"/>
  <c r="CS107" i="5"/>
  <c r="CS75" i="5"/>
  <c r="CS97" i="13"/>
  <c r="CS65" i="13"/>
  <c r="CS95" i="8"/>
  <c r="CS63" i="8"/>
  <c r="CS103" i="7"/>
  <c r="CS71" i="7"/>
  <c r="CS124" i="16"/>
  <c r="CS127" i="16" s="1"/>
  <c r="CS120" i="16" s="1"/>
  <c r="CS88" i="16"/>
  <c r="CS121" i="10"/>
  <c r="CS89" i="10"/>
  <c r="CS121" i="8"/>
  <c r="CS89" i="8"/>
  <c r="CS124" i="10"/>
  <c r="CS127" i="10" s="1"/>
  <c r="CS120" i="10" s="1"/>
  <c r="CS88" i="10"/>
  <c r="CS124" i="7"/>
  <c r="CS127" i="7" s="1"/>
  <c r="CS120" i="7" s="1"/>
  <c r="CS88" i="7"/>
  <c r="CT99" i="8"/>
  <c r="CT67" i="8"/>
  <c r="CS95" i="4"/>
  <c r="CS63" i="4"/>
  <c r="CS100" i="12"/>
  <c r="CS68" i="12"/>
  <c r="CS113" i="11"/>
  <c r="CS81" i="11"/>
  <c r="CS117" i="15"/>
  <c r="CS85" i="15"/>
  <c r="CS112" i="16"/>
  <c r="CS80" i="16"/>
  <c r="CS110" i="9"/>
  <c r="CS78" i="9"/>
  <c r="CS110" i="3"/>
  <c r="CS78" i="3"/>
  <c r="CS109" i="6"/>
  <c r="CS77" i="6"/>
  <c r="CS115" i="11"/>
  <c r="CS83" i="11"/>
  <c r="CS117" i="8"/>
  <c r="CS85" i="8"/>
  <c r="CS111" i="6"/>
  <c r="CS79" i="6"/>
  <c r="CS102" i="8"/>
  <c r="CS70" i="8"/>
  <c r="CS112" i="13"/>
  <c r="CS80" i="13"/>
  <c r="CS106" i="7"/>
  <c r="CS74" i="7"/>
  <c r="CS102" i="15"/>
  <c r="CS70" i="15"/>
  <c r="CS118" i="21"/>
  <c r="CS86" i="21"/>
  <c r="CS113" i="2"/>
  <c r="CS81" i="2"/>
  <c r="CS118" i="2"/>
  <c r="CS86" i="2"/>
  <c r="CS102" i="11"/>
  <c r="CS70" i="11"/>
  <c r="CS113" i="5"/>
  <c r="CS81" i="5"/>
  <c r="CS115" i="2"/>
  <c r="CS83" i="2"/>
  <c r="CS95" i="2"/>
  <c r="CS63" i="2"/>
  <c r="CS105" i="10"/>
  <c r="CS73" i="10"/>
  <c r="CS109" i="11"/>
  <c r="CS77" i="11"/>
  <c r="CS93" i="12"/>
  <c r="CS61" i="12"/>
  <c r="CS91" i="9"/>
  <c r="CS59" i="9"/>
  <c r="CS93" i="6"/>
  <c r="CS61" i="6"/>
  <c r="CS108" i="21"/>
  <c r="CS76" i="21"/>
  <c r="CS110" i="10"/>
  <c r="CS78" i="10"/>
  <c r="CT101" i="19"/>
  <c r="CT69" i="19"/>
  <c r="CT116" i="19"/>
  <c r="CT84" i="19"/>
  <c r="CS98" i="7"/>
  <c r="CS66" i="7"/>
  <c r="CS115" i="19"/>
  <c r="CS83" i="19"/>
  <c r="CS113" i="16"/>
  <c r="CS81" i="16"/>
  <c r="CS108" i="12"/>
  <c r="CS76" i="12"/>
  <c r="CT99" i="17"/>
  <c r="CT67" i="17"/>
  <c r="CS116" i="5"/>
  <c r="CS84" i="5"/>
  <c r="CS112" i="9"/>
  <c r="CS80" i="9"/>
  <c r="CS114" i="2"/>
  <c r="CS82" i="2"/>
  <c r="CS99" i="3"/>
  <c r="CS67" i="3"/>
  <c r="CS115" i="6"/>
  <c r="CS83" i="6"/>
  <c r="CS110" i="4"/>
  <c r="CS78" i="4"/>
  <c r="CS102" i="14"/>
  <c r="CS70" i="14"/>
  <c r="CS110" i="13"/>
  <c r="CS78" i="13"/>
  <c r="CS105" i="21"/>
  <c r="CS73" i="21"/>
  <c r="CS94" i="13"/>
  <c r="CS62" i="13"/>
  <c r="CS118" i="7"/>
  <c r="CS86" i="7"/>
  <c r="CS105" i="1"/>
  <c r="CS73" i="1"/>
  <c r="CS113" i="21"/>
  <c r="CS81" i="21"/>
  <c r="CS114" i="7"/>
  <c r="CS82" i="7"/>
  <c r="CS100" i="10"/>
  <c r="CS68" i="10"/>
  <c r="CS103" i="3"/>
  <c r="CS71" i="3"/>
  <c r="CS99" i="10"/>
  <c r="CS67" i="10"/>
  <c r="CS98" i="1"/>
  <c r="CS66" i="1"/>
  <c r="CS119" i="6"/>
  <c r="CS87" i="6"/>
  <c r="CS116" i="15"/>
  <c r="CS84" i="15"/>
  <c r="CS111" i="4"/>
  <c r="CS79" i="4"/>
  <c r="CS95" i="10"/>
  <c r="CS63" i="10"/>
  <c r="CS119" i="14"/>
  <c r="CS87" i="14"/>
  <c r="CS115" i="7"/>
  <c r="CS83" i="7"/>
  <c r="CS108" i="17"/>
  <c r="CS76" i="17"/>
  <c r="CS102" i="10"/>
  <c r="CS70" i="10"/>
  <c r="CS96" i="19"/>
  <c r="CS64" i="19"/>
  <c r="CS92" i="11"/>
  <c r="CS60" i="11"/>
  <c r="CS101" i="20"/>
  <c r="CS69" i="20"/>
  <c r="CT94" i="18"/>
  <c r="CT62" i="18"/>
  <c r="CS112" i="12"/>
  <c r="CS80" i="12"/>
  <c r="CS109" i="10"/>
  <c r="CS77" i="10"/>
  <c r="CS99" i="4"/>
  <c r="CS67" i="4"/>
  <c r="CS119" i="15"/>
  <c r="CS87" i="15"/>
  <c r="CS106" i="14"/>
  <c r="CS74" i="14"/>
  <c r="CS107" i="8"/>
  <c r="CS75" i="8"/>
  <c r="CS108" i="15"/>
  <c r="CS76" i="15"/>
  <c r="CS94" i="5"/>
  <c r="CS62" i="5"/>
  <c r="CS103" i="17"/>
  <c r="CS71" i="17"/>
  <c r="CS106" i="15"/>
  <c r="CS74" i="15"/>
  <c r="CS95" i="9"/>
  <c r="CS63" i="9"/>
  <c r="CS115" i="18"/>
  <c r="CS83" i="18"/>
  <c r="CS112" i="21"/>
  <c r="CS80" i="21"/>
  <c r="CS118" i="8"/>
  <c r="CS86" i="8"/>
  <c r="CS99" i="15"/>
  <c r="CS67" i="15"/>
  <c r="CS99" i="18"/>
  <c r="CS67" i="18"/>
  <c r="CS104" i="15"/>
  <c r="CS72" i="15"/>
  <c r="CS99" i="9"/>
  <c r="CS67" i="9"/>
  <c r="CS116" i="10"/>
  <c r="CS84" i="10"/>
  <c r="CS91" i="4"/>
  <c r="CS59" i="4"/>
  <c r="CS113" i="19"/>
  <c r="CS81" i="19"/>
  <c r="CS94" i="8"/>
  <c r="CS62" i="8"/>
  <c r="CS103" i="20"/>
  <c r="CS71" i="20"/>
  <c r="CS113" i="12"/>
  <c r="CS81" i="12"/>
  <c r="CT106" i="10"/>
  <c r="CT74" i="10"/>
  <c r="CT99" i="7"/>
  <c r="CT67" i="7"/>
  <c r="CS113" i="10"/>
  <c r="CS81" i="10"/>
  <c r="CS104" i="9"/>
  <c r="CS72" i="9"/>
  <c r="CQ90" i="20"/>
  <c r="CQ58" i="20"/>
  <c r="CQ90" i="8"/>
  <c r="CQ58" i="8"/>
  <c r="AL47" i="2"/>
  <c r="AM15" i="2"/>
  <c r="CS15" i="2" s="1" a="1"/>
  <c r="CS15" i="2" s="1"/>
  <c r="CS124" i="4"/>
  <c r="CS127" i="4" s="1"/>
  <c r="CS120" i="4" s="1"/>
  <c r="CS88" i="4"/>
  <c r="CS121" i="14"/>
  <c r="CS89" i="14"/>
  <c r="CS94" i="4"/>
  <c r="CS62" i="4"/>
  <c r="CS112" i="10"/>
  <c r="CS80" i="10"/>
  <c r="CS91" i="11"/>
  <c r="CS59" i="11"/>
  <c r="CT113" i="7"/>
  <c r="CT81" i="7"/>
  <c r="CS111" i="12"/>
  <c r="CS79" i="12"/>
  <c r="CS119" i="19"/>
  <c r="CS87" i="19"/>
  <c r="CS95" i="21"/>
  <c r="CS63" i="21"/>
  <c r="CS104" i="4"/>
  <c r="CS72" i="4"/>
  <c r="CS100" i="2"/>
  <c r="CS68" i="2"/>
  <c r="CS97" i="10"/>
  <c r="CS65" i="10"/>
  <c r="CS114" i="13"/>
  <c r="CS82" i="13"/>
  <c r="CS111" i="17"/>
  <c r="CS79" i="17"/>
  <c r="CS101" i="14"/>
  <c r="CS69" i="14"/>
  <c r="CS117" i="10"/>
  <c r="CS85" i="10"/>
  <c r="CS96" i="14"/>
  <c r="CS64" i="14"/>
  <c r="CS124" i="5"/>
  <c r="CS127" i="5" s="1"/>
  <c r="CS120" i="5" s="1"/>
  <c r="CS88" i="5"/>
  <c r="CS124" i="11"/>
  <c r="CS127" i="11" s="1"/>
  <c r="CS120" i="11" s="1"/>
  <c r="CS88" i="11"/>
  <c r="CS124" i="13"/>
  <c r="CS127" i="13" s="1"/>
  <c r="CS120" i="13" s="1"/>
  <c r="CS88" i="13"/>
  <c r="CS121" i="19"/>
  <c r="CS89" i="19"/>
  <c r="CS124" i="2"/>
  <c r="CS127" i="2" s="1"/>
  <c r="CS120" i="2" s="1"/>
  <c r="CS88" i="2"/>
  <c r="CS91" i="5"/>
  <c r="CS59" i="5"/>
  <c r="CS116" i="17"/>
  <c r="CS84" i="17"/>
  <c r="CS112" i="2"/>
  <c r="CS80" i="2"/>
  <c r="CS115" i="17"/>
  <c r="CS83" i="17"/>
  <c r="CS93" i="3"/>
  <c r="CS61" i="3"/>
  <c r="CS100" i="14"/>
  <c r="CS68" i="14"/>
  <c r="CS92" i="17"/>
  <c r="CS60" i="17"/>
  <c r="CS119" i="9"/>
  <c r="CS87" i="9"/>
  <c r="CT97" i="21"/>
  <c r="CT65" i="21"/>
  <c r="CT112" i="17"/>
  <c r="CT80" i="17"/>
  <c r="CT95" i="6"/>
  <c r="CT63" i="6"/>
  <c r="CS119" i="20"/>
  <c r="CS87" i="20"/>
  <c r="CS101" i="1"/>
  <c r="CS69" i="1"/>
  <c r="CS96" i="20"/>
  <c r="CS64" i="20"/>
  <c r="CS101" i="21"/>
  <c r="CS69" i="21"/>
  <c r="CS98" i="3"/>
  <c r="CS66" i="3"/>
  <c r="CS111" i="16"/>
  <c r="CS79" i="16"/>
  <c r="CS113" i="13"/>
  <c r="CS81" i="13"/>
  <c r="CS111" i="5"/>
  <c r="CS79" i="5"/>
  <c r="CS102" i="21"/>
  <c r="CS70" i="21"/>
  <c r="CS95" i="13"/>
  <c r="CS63" i="13"/>
  <c r="CS99" i="19"/>
  <c r="CS67" i="19"/>
  <c r="CS99" i="13"/>
  <c r="CS67" i="13"/>
  <c r="CS98" i="16"/>
  <c r="CS66" i="16"/>
  <c r="CS109" i="19"/>
  <c r="CS77" i="19"/>
  <c r="CS118" i="13"/>
  <c r="CS86" i="13"/>
  <c r="CS110" i="21"/>
  <c r="CS78" i="21"/>
  <c r="CS102" i="13"/>
  <c r="CS70" i="13"/>
  <c r="CS107" i="14"/>
  <c r="CS75" i="14"/>
  <c r="CS103" i="12"/>
  <c r="CS71" i="12"/>
  <c r="CS94" i="2"/>
  <c r="CS62" i="2"/>
  <c r="CS99" i="5"/>
  <c r="CS67" i="5"/>
  <c r="CS102" i="12"/>
  <c r="CS70" i="12"/>
  <c r="CS108" i="3"/>
  <c r="CS76" i="3"/>
  <c r="CS101" i="9"/>
  <c r="CS69" i="9"/>
  <c r="CS112" i="6"/>
  <c r="CS80" i="6"/>
  <c r="CS118" i="17"/>
  <c r="CS86" i="17"/>
  <c r="CS105" i="12"/>
  <c r="CS73" i="12"/>
  <c r="CS96" i="9"/>
  <c r="CS64" i="9"/>
  <c r="CS119" i="11"/>
  <c r="CS87" i="11"/>
  <c r="CS104" i="19"/>
  <c r="CS72" i="19"/>
  <c r="CS111" i="21"/>
  <c r="CS79" i="21"/>
  <c r="CS114" i="6"/>
  <c r="CS82" i="6"/>
  <c r="CS111" i="2"/>
  <c r="CS79" i="2"/>
  <c r="CS117" i="12"/>
  <c r="CS85" i="12"/>
  <c r="CS112" i="3"/>
  <c r="CS80" i="3"/>
  <c r="CS95" i="15"/>
  <c r="CS63" i="15"/>
  <c r="CS117" i="14"/>
  <c r="CS85" i="14"/>
  <c r="CS96" i="1"/>
  <c r="CS64" i="1"/>
  <c r="CS96" i="11"/>
  <c r="CS64" i="11"/>
  <c r="CS114" i="12"/>
  <c r="CS82" i="12"/>
  <c r="CS118" i="15"/>
  <c r="CS86" i="15"/>
  <c r="CS119" i="4"/>
  <c r="CS87" i="4"/>
  <c r="CS101" i="7"/>
  <c r="CS69" i="7"/>
  <c r="CT94" i="9"/>
  <c r="CT62" i="9"/>
  <c r="CS110" i="6"/>
  <c r="CS78" i="6"/>
  <c r="CT104" i="8"/>
  <c r="CT72" i="8"/>
  <c r="CS119" i="10"/>
  <c r="CS87" i="10"/>
  <c r="CS111" i="15"/>
  <c r="CS79" i="15"/>
  <c r="CS107" i="12"/>
  <c r="CS75" i="12"/>
  <c r="AN47" i="19"/>
  <c r="AL47" i="8"/>
  <c r="AM15" i="8"/>
  <c r="CS15" i="8" s="1" a="1"/>
  <c r="CS15" i="8" s="1"/>
  <c r="CQ90" i="6"/>
  <c r="CQ58" i="6"/>
  <c r="CQ58" i="4"/>
  <c r="CQ90" i="4"/>
  <c r="CS121" i="6"/>
  <c r="CS89" i="6"/>
  <c r="CS124" i="6"/>
  <c r="CS127" i="6" s="1"/>
  <c r="CS120" i="6" s="1"/>
  <c r="CS88" i="6"/>
  <c r="CS91" i="8"/>
  <c r="CS59" i="8"/>
  <c r="CS110" i="16"/>
  <c r="CS78" i="16"/>
  <c r="CS107" i="1"/>
  <c r="CS75" i="1"/>
  <c r="CS101" i="13"/>
  <c r="CS69" i="13"/>
  <c r="CS109" i="2"/>
  <c r="CS77" i="2"/>
  <c r="CT94" i="7"/>
  <c r="CT62" i="7"/>
  <c r="CS97" i="8"/>
  <c r="CS65" i="8"/>
  <c r="CS117" i="1"/>
  <c r="CS85" i="1"/>
  <c r="CT109" i="8"/>
  <c r="CT77" i="8"/>
  <c r="CS100" i="5"/>
  <c r="CS68" i="5"/>
  <c r="CS110" i="19"/>
  <c r="CS78" i="19"/>
  <c r="CS97" i="2"/>
  <c r="CS65" i="2"/>
  <c r="CT114" i="9"/>
  <c r="CT82" i="9"/>
  <c r="CS103" i="11"/>
  <c r="CS71" i="11"/>
  <c r="CS118" i="5"/>
  <c r="CS86" i="5"/>
  <c r="CS124" i="17"/>
  <c r="CS127" i="17" s="1"/>
  <c r="CS120" i="17" s="1"/>
  <c r="CS88" i="17"/>
  <c r="CS121" i="3"/>
  <c r="CS89" i="3"/>
  <c r="CS124" i="15"/>
  <c r="CS127" i="15" s="1"/>
  <c r="CS120" i="15" s="1"/>
  <c r="CS88" i="15"/>
  <c r="CS121" i="4"/>
  <c r="CS89" i="4"/>
  <c r="CS121" i="7"/>
  <c r="CS89" i="7"/>
  <c r="CS91" i="15"/>
  <c r="CS59" i="15"/>
  <c r="CS107" i="6"/>
  <c r="CS75" i="6"/>
  <c r="CS100" i="13"/>
  <c r="CS68" i="13"/>
  <c r="CS102" i="20"/>
  <c r="CS70" i="20"/>
  <c r="CS119" i="7"/>
  <c r="CS87" i="7"/>
  <c r="CS111" i="9"/>
  <c r="CS79" i="9"/>
  <c r="CS102" i="16"/>
  <c r="CS70" i="16"/>
  <c r="CS105" i="20"/>
  <c r="CS73" i="20"/>
  <c r="CS116" i="21"/>
  <c r="CS84" i="21"/>
  <c r="CS104" i="12"/>
  <c r="CS72" i="12"/>
  <c r="CS119" i="1"/>
  <c r="CS87" i="1"/>
  <c r="CS95" i="17"/>
  <c r="CS63" i="17"/>
  <c r="CS94" i="20"/>
  <c r="CS62" i="20"/>
  <c r="CS105" i="16"/>
  <c r="CS73" i="16"/>
  <c r="CS102" i="17"/>
  <c r="CS70" i="17"/>
  <c r="CS95" i="18"/>
  <c r="CS63" i="18"/>
  <c r="CS110" i="1"/>
  <c r="CS78" i="1"/>
  <c r="CS107" i="16"/>
  <c r="CS75" i="16"/>
  <c r="CS105" i="9"/>
  <c r="CS73" i="9"/>
  <c r="CS103" i="9"/>
  <c r="CS71" i="9"/>
  <c r="CS110" i="18"/>
  <c r="CS78" i="18"/>
  <c r="CS115" i="14"/>
  <c r="CS83" i="14"/>
  <c r="CS102" i="5"/>
  <c r="CS70" i="5"/>
  <c r="CS93" i="16"/>
  <c r="CS61" i="16"/>
  <c r="CS118" i="14"/>
  <c r="CS86" i="14"/>
  <c r="CS99" i="16"/>
  <c r="CS67" i="16"/>
  <c r="CS92" i="2"/>
  <c r="CS60" i="2"/>
  <c r="CS114" i="4"/>
  <c r="CS82" i="4"/>
  <c r="CS102" i="4"/>
  <c r="CS70" i="4"/>
  <c r="CS91" i="12"/>
  <c r="CS59" i="12"/>
  <c r="CS108" i="11"/>
  <c r="CS76" i="11"/>
  <c r="CS112" i="8"/>
  <c r="CS80" i="8"/>
  <c r="CS100" i="3"/>
  <c r="CS68" i="3"/>
  <c r="CS113" i="18"/>
  <c r="CS81" i="18"/>
  <c r="CS91" i="16"/>
  <c r="CS59" i="16"/>
  <c r="CS97" i="16"/>
  <c r="CS65" i="16"/>
  <c r="CS91" i="18"/>
  <c r="CS59" i="18"/>
  <c r="CS96" i="5"/>
  <c r="CS64" i="5"/>
  <c r="CS114" i="11"/>
  <c r="CS82" i="11"/>
  <c r="CS119" i="3"/>
  <c r="CS87" i="3"/>
  <c r="CS116" i="8"/>
  <c r="CS84" i="8"/>
  <c r="CS91" i="3"/>
  <c r="CS59" i="3"/>
  <c r="CS104" i="21"/>
  <c r="CS72" i="21"/>
  <c r="CS114" i="15"/>
  <c r="CS82" i="15"/>
  <c r="CS116" i="14"/>
  <c r="CS84" i="14"/>
  <c r="CS99" i="6"/>
  <c r="CS67" i="6"/>
  <c r="CS93" i="11"/>
  <c r="CS61" i="11"/>
  <c r="CS115" i="21"/>
  <c r="CS83" i="21"/>
  <c r="CS99" i="11"/>
  <c r="CS67" i="11"/>
  <c r="CS93" i="14"/>
  <c r="CS61" i="14"/>
  <c r="CT113" i="6"/>
  <c r="CT81" i="6"/>
  <c r="CT92" i="3"/>
  <c r="CT60" i="3"/>
  <c r="CS117" i="18"/>
  <c r="CS85" i="18"/>
  <c r="CS91" i="20"/>
  <c r="CS59" i="20"/>
  <c r="CS102" i="18"/>
  <c r="CS70" i="18"/>
  <c r="CS107" i="19"/>
  <c r="CS75" i="19"/>
  <c r="CS106" i="4"/>
  <c r="CS74" i="4"/>
  <c r="CS99" i="21"/>
  <c r="CS67" i="21"/>
  <c r="CS106" i="21"/>
  <c r="CS74" i="21"/>
  <c r="CS109" i="14"/>
  <c r="CS77" i="14"/>
  <c r="CS105" i="7"/>
  <c r="CS73" i="7"/>
  <c r="CS114" i="10"/>
  <c r="CS82" i="10"/>
  <c r="CS113" i="15"/>
  <c r="CS81" i="15"/>
  <c r="CS119" i="21"/>
  <c r="CS87" i="21"/>
  <c r="CS100" i="19"/>
  <c r="CS68" i="19"/>
  <c r="CS105" i="15"/>
  <c r="CS73" i="15"/>
  <c r="CS112" i="14"/>
  <c r="CS80" i="14"/>
  <c r="CS100" i="9"/>
  <c r="CS68" i="9"/>
  <c r="CS110" i="7"/>
  <c r="CS78" i="7"/>
  <c r="CS106" i="3"/>
  <c r="CS74" i="3"/>
  <c r="CS109" i="4"/>
  <c r="CS77" i="4"/>
  <c r="CT100" i="4"/>
  <c r="CT68" i="4"/>
  <c r="CS97" i="17"/>
  <c r="CS65" i="17"/>
  <c r="CT102" i="6"/>
  <c r="CT70" i="6"/>
  <c r="CS105" i="11"/>
  <c r="CS73" i="11"/>
  <c r="CS96" i="10"/>
  <c r="CS64" i="10"/>
  <c r="CS104" i="14"/>
  <c r="CS72" i="14"/>
  <c r="CS108" i="6"/>
  <c r="CS76" i="6"/>
  <c r="CS95" i="11"/>
  <c r="CS63" i="11"/>
  <c r="CS105" i="5"/>
  <c r="CS73" i="5"/>
  <c r="CS119" i="18"/>
  <c r="CS87" i="18"/>
  <c r="CS91" i="10"/>
  <c r="CS59" i="10"/>
  <c r="CS103" i="5"/>
  <c r="CS71" i="5"/>
  <c r="CS110" i="12"/>
  <c r="CS78" i="12"/>
  <c r="CS115" i="3"/>
  <c r="CS83" i="3"/>
  <c r="CS96" i="17"/>
  <c r="CS64" i="17"/>
  <c r="CS106" i="17"/>
  <c r="CS74" i="17"/>
  <c r="CS98" i="4"/>
  <c r="CS66" i="4"/>
  <c r="CS100" i="21"/>
  <c r="CS68" i="21"/>
  <c r="CT97" i="7"/>
  <c r="CT65" i="7"/>
  <c r="CS105" i="3"/>
  <c r="CS73" i="3"/>
  <c r="CT91" i="7"/>
  <c r="CT59" i="7"/>
  <c r="CS103" i="21"/>
  <c r="CS71" i="21"/>
  <c r="CS111" i="20"/>
  <c r="CS79" i="20"/>
  <c r="CS97" i="5"/>
  <c r="CS65" i="5"/>
  <c r="CQ90" i="21"/>
  <c r="CQ58" i="21"/>
  <c r="CQ90" i="12"/>
  <c r="CQ58" i="12"/>
  <c r="AL47" i="6"/>
  <c r="AM15" i="6"/>
  <c r="CS15" i="6" s="1" a="1"/>
  <c r="CS15" i="6" s="1"/>
  <c r="AL47" i="4"/>
  <c r="AM15" i="4"/>
  <c r="CS15" i="4" s="1" a="1"/>
  <c r="CS15" i="4" s="1"/>
  <c r="CS124" i="18"/>
  <c r="CS127" i="18" s="1"/>
  <c r="CS120" i="18" s="1"/>
  <c r="CS88" i="18"/>
  <c r="CS124" i="12"/>
  <c r="CS127" i="12" s="1"/>
  <c r="CS120" i="12" s="1"/>
  <c r="CS88" i="12"/>
  <c r="CT95" i="5"/>
  <c r="CT63" i="5"/>
  <c r="CS101" i="2"/>
  <c r="CS69" i="2"/>
  <c r="CS118" i="19"/>
  <c r="CS86" i="19"/>
  <c r="CS100" i="11"/>
  <c r="CS68" i="11"/>
  <c r="CS108" i="4"/>
  <c r="CS76" i="4"/>
  <c r="CS100" i="17"/>
  <c r="CS68" i="17"/>
  <c r="CS111" i="19"/>
  <c r="CS79" i="19"/>
  <c r="CS108" i="5"/>
  <c r="CS76" i="5"/>
  <c r="CS108" i="2"/>
  <c r="CS76" i="2"/>
  <c r="CS94" i="14"/>
  <c r="CS62" i="14"/>
  <c r="CS92" i="6"/>
  <c r="CS60" i="6"/>
  <c r="CS112" i="11"/>
  <c r="CS80" i="11"/>
  <c r="CS113" i="1"/>
  <c r="CS81" i="1"/>
  <c r="CS93" i="10"/>
  <c r="CS61" i="10"/>
  <c r="CS91" i="21"/>
  <c r="CS59" i="21"/>
  <c r="CT94" i="6"/>
  <c r="CT62" i="6"/>
  <c r="CS124" i="14"/>
  <c r="CS127" i="14" s="1"/>
  <c r="CS120" i="14" s="1"/>
  <c r="CS88" i="14"/>
  <c r="CS124" i="8"/>
  <c r="CS127" i="8" s="1"/>
  <c r="CS120" i="8" s="1"/>
  <c r="CS88" i="8"/>
  <c r="CS121" i="13"/>
  <c r="CS89" i="13"/>
  <c r="CS124" i="19"/>
  <c r="CS127" i="19" s="1"/>
  <c r="CS120" i="19" s="1"/>
  <c r="CS88" i="19"/>
  <c r="CS121" i="20"/>
  <c r="CS89" i="20"/>
  <c r="CS96" i="3"/>
  <c r="CS64" i="3"/>
  <c r="CS116" i="16"/>
  <c r="CS84" i="16"/>
  <c r="CS109" i="3"/>
  <c r="CS77" i="3"/>
  <c r="CS91" i="6"/>
  <c r="CS59" i="6"/>
  <c r="CS116" i="13"/>
  <c r="CS84" i="13"/>
  <c r="CS97" i="9"/>
  <c r="CS65" i="9"/>
  <c r="CS109" i="17"/>
  <c r="CS77" i="17"/>
  <c r="CS114" i="20"/>
  <c r="CS82" i="20"/>
  <c r="CS104" i="6"/>
  <c r="CS72" i="6"/>
  <c r="CS99" i="12"/>
  <c r="CS67" i="12"/>
  <c r="CS108" i="16"/>
  <c r="CS76" i="16"/>
  <c r="CS93" i="5"/>
  <c r="CS61" i="5"/>
  <c r="CS98" i="2"/>
  <c r="CS66" i="2"/>
  <c r="CS118" i="16"/>
  <c r="CS86" i="16"/>
  <c r="CS114" i="17"/>
  <c r="CS82" i="17"/>
  <c r="CS100" i="20"/>
  <c r="CS68" i="20"/>
  <c r="CS97" i="15"/>
  <c r="CS65" i="15"/>
  <c r="CS94" i="11"/>
  <c r="CS62" i="11"/>
  <c r="CS114" i="5"/>
  <c r="CS82" i="5"/>
  <c r="CS116" i="4"/>
  <c r="CS84" i="4"/>
  <c r="CT99" i="2"/>
  <c r="CT67" i="2"/>
  <c r="CS102" i="19"/>
  <c r="CS70" i="19"/>
  <c r="CS98" i="10"/>
  <c r="CS66" i="10"/>
  <c r="CS101" i="4"/>
  <c r="CS69" i="4"/>
  <c r="CS100" i="6"/>
  <c r="CS68" i="6"/>
  <c r="CS93" i="13"/>
  <c r="CS61" i="13"/>
  <c r="CS114" i="19"/>
  <c r="CS82" i="19"/>
  <c r="CS93" i="8"/>
  <c r="CS61" i="8"/>
  <c r="CS111" i="7"/>
  <c r="CS79" i="7"/>
  <c r="CS111" i="3"/>
  <c r="CS79" i="3"/>
  <c r="CS94" i="16"/>
  <c r="CS62" i="16"/>
  <c r="CS104" i="18"/>
  <c r="CS72" i="18"/>
  <c r="CS94" i="10"/>
  <c r="CS62" i="10"/>
  <c r="CS117" i="20"/>
  <c r="CS85" i="20"/>
  <c r="CS92" i="10"/>
  <c r="CS60" i="10"/>
  <c r="CS92" i="4"/>
  <c r="CS60" i="4"/>
  <c r="CS98" i="18"/>
  <c r="CS66" i="18"/>
  <c r="CS116" i="11"/>
  <c r="CS84" i="11"/>
  <c r="CS116" i="18"/>
  <c r="CS84" i="18"/>
  <c r="CS96" i="18"/>
  <c r="CS64" i="18"/>
  <c r="CS113" i="8"/>
  <c r="CS81" i="8"/>
  <c r="CS116" i="7"/>
  <c r="CS84" i="7"/>
  <c r="CS110" i="11"/>
  <c r="CS78" i="11"/>
  <c r="CS97" i="3"/>
  <c r="CS65" i="3"/>
  <c r="CS96" i="21"/>
  <c r="CS64" i="21"/>
  <c r="CS99" i="20"/>
  <c r="CS67" i="20"/>
  <c r="CS106" i="9"/>
  <c r="CS74" i="9"/>
  <c r="CS112" i="19"/>
  <c r="CS80" i="19"/>
  <c r="CS91" i="14"/>
  <c r="CS59" i="14"/>
  <c r="CS110" i="14"/>
  <c r="CS78" i="14"/>
  <c r="CS108" i="7"/>
  <c r="CS76" i="7"/>
  <c r="CS116" i="1"/>
  <c r="CS84" i="1"/>
  <c r="CS115" i="4"/>
  <c r="CS83" i="4"/>
  <c r="CS116" i="3"/>
  <c r="CS84" i="3"/>
  <c r="CS113" i="4"/>
  <c r="CS81" i="4"/>
  <c r="CS96" i="4"/>
  <c r="CS64" i="4"/>
  <c r="CS95" i="19"/>
  <c r="CS63" i="19"/>
  <c r="AN47" i="16"/>
  <c r="AL47" i="21"/>
  <c r="AM15" i="21"/>
  <c r="CS15" i="21" s="1" a="1"/>
  <c r="CS15" i="21" s="1"/>
  <c r="AL47" i="12"/>
  <c r="AM15" i="12"/>
  <c r="CS15" i="12" s="1" a="1"/>
  <c r="CS15" i="12" s="1"/>
  <c r="CS90" i="16"/>
  <c r="CS58" i="16"/>
  <c r="CS90" i="3"/>
  <c r="CS58" i="3"/>
  <c r="CS90" i="1"/>
  <c r="CS58" i="1"/>
  <c r="CS90" i="9"/>
  <c r="CS58" i="9"/>
  <c r="CS90" i="19"/>
  <c r="CS58" i="19"/>
  <c r="AO16" i="5"/>
  <c r="AO20" i="4"/>
  <c r="AO41" i="17"/>
  <c r="AO25" i="12"/>
  <c r="AO37" i="2"/>
  <c r="AO40" i="17"/>
  <c r="AO38" i="11"/>
  <c r="AO18" i="3"/>
  <c r="AO25" i="14"/>
  <c r="AO42" i="15"/>
  <c r="AO17" i="17"/>
  <c r="AO37" i="16"/>
  <c r="AO44" i="9"/>
  <c r="AO35" i="9"/>
  <c r="AO35" i="3"/>
  <c r="AO34" i="6"/>
  <c r="AO44" i="20"/>
  <c r="AO40" i="11"/>
  <c r="AO26" i="1"/>
  <c r="AO42" i="8"/>
  <c r="AO21" i="20"/>
  <c r="AO36" i="6"/>
  <c r="AO26" i="21"/>
  <c r="AO27" i="8"/>
  <c r="AO23" i="3"/>
  <c r="AO37" i="13"/>
  <c r="AO36" i="16"/>
  <c r="AO31" i="7"/>
  <c r="AO38" i="13"/>
  <c r="AO27" i="15"/>
  <c r="AO36" i="5"/>
  <c r="AO43" i="21"/>
  <c r="AO38" i="2"/>
  <c r="AO27" i="21"/>
  <c r="AO43" i="2"/>
  <c r="AO27" i="11"/>
  <c r="AO20" i="13"/>
  <c r="AO38" i="5"/>
  <c r="AO40" i="2"/>
  <c r="AO24" i="19"/>
  <c r="AO20" i="2"/>
  <c r="AO24" i="13"/>
  <c r="AO30" i="10"/>
  <c r="AO23" i="16"/>
  <c r="AO34" i="19"/>
  <c r="AO34" i="11"/>
  <c r="AO43" i="13"/>
  <c r="AO35" i="21"/>
  <c r="AO18" i="12"/>
  <c r="AO27" i="13"/>
  <c r="AO16" i="9"/>
  <c r="AO32" i="14"/>
  <c r="AO18" i="6"/>
  <c r="AO15" i="19"/>
  <c r="AO33" i="21"/>
  <c r="AO28" i="12"/>
  <c r="AO35" i="10"/>
  <c r="AO19" i="2"/>
  <c r="AO24" i="5"/>
  <c r="AO27" i="12"/>
  <c r="AO23" i="7"/>
  <c r="AO33" i="3"/>
  <c r="AO26" i="9"/>
  <c r="AO40" i="19"/>
  <c r="AO37" i="6"/>
  <c r="AO43" i="17"/>
  <c r="AO30" i="12"/>
  <c r="AO21" i="9"/>
  <c r="AO38" i="16"/>
  <c r="AO44" i="11"/>
  <c r="AO29" i="19"/>
  <c r="AO33" i="12"/>
  <c r="AO36" i="21"/>
  <c r="AO41" i="5"/>
  <c r="AO39" i="6"/>
  <c r="AO37" i="9"/>
  <c r="AO36" i="2"/>
  <c r="AO42" i="12"/>
  <c r="AO39" i="2"/>
  <c r="AO37" i="3"/>
  <c r="AO24" i="3"/>
  <c r="AO20" i="15"/>
  <c r="AO40" i="6"/>
  <c r="AO42" i="14"/>
  <c r="AO35" i="4"/>
  <c r="AO21" i="1"/>
  <c r="AO27" i="14"/>
  <c r="AO21" i="11"/>
  <c r="AO35" i="13"/>
  <c r="AO39" i="12"/>
  <c r="AO30" i="21"/>
  <c r="AO43" i="15"/>
  <c r="AO19" i="13"/>
  <c r="AO44" i="4"/>
  <c r="AO43" i="7"/>
  <c r="AO26" i="7"/>
  <c r="AO30" i="1"/>
  <c r="AO38" i="21"/>
  <c r="AO35" i="6"/>
  <c r="AO39" i="7"/>
  <c r="AO44" i="10"/>
  <c r="AO25" i="10"/>
  <c r="AO36" i="15"/>
  <c r="AO28" i="3"/>
  <c r="AO32" i="12"/>
  <c r="AO24" i="10"/>
  <c r="AO23" i="1"/>
  <c r="AO44" i="6"/>
  <c r="AO41" i="15"/>
  <c r="AO36" i="4"/>
  <c r="AO20" i="10"/>
  <c r="AO44" i="14"/>
  <c r="AO40" i="7"/>
  <c r="AO33" i="17"/>
  <c r="AO27" i="10"/>
  <c r="AO21" i="19"/>
  <c r="AO17" i="11"/>
  <c r="AO26" i="20"/>
  <c r="AO37" i="12"/>
  <c r="AO34" i="10"/>
  <c r="AO24" i="4"/>
  <c r="AO44" i="15"/>
  <c r="AO31" i="14"/>
  <c r="AO32" i="8"/>
  <c r="AO33" i="15"/>
  <c r="AO19" i="5"/>
  <c r="AO28" i="17"/>
  <c r="AO31" i="15"/>
  <c r="AO20" i="9"/>
  <c r="AO40" i="18"/>
  <c r="AO37" i="21"/>
  <c r="AO43" i="8"/>
  <c r="AO24" i="15"/>
  <c r="AO24" i="18"/>
  <c r="AO29" i="15"/>
  <c r="AO24" i="9"/>
  <c r="AO41" i="10"/>
  <c r="AO16" i="4"/>
  <c r="AO38" i="19"/>
  <c r="AO19" i="8"/>
  <c r="AO28" i="20"/>
  <c r="AO38" i="12"/>
  <c r="AO38" i="10"/>
  <c r="AO29" i="9"/>
  <c r="AO21" i="3"/>
  <c r="AO41" i="16"/>
  <c r="AO16" i="15"/>
  <c r="AO34" i="3"/>
  <c r="AO32" i="6"/>
  <c r="AO16" i="6"/>
  <c r="AO41" i="13"/>
  <c r="AO25" i="13"/>
  <c r="AO22" i="9"/>
  <c r="AO27" i="20"/>
  <c r="AO34" i="17"/>
  <c r="AO44" i="7"/>
  <c r="AO39" i="20"/>
  <c r="AO36" i="9"/>
  <c r="AO29" i="6"/>
  <c r="AO27" i="16"/>
  <c r="AO24" i="12"/>
  <c r="AO30" i="20"/>
  <c r="AO33" i="16"/>
  <c r="AO41" i="21"/>
  <c r="AO18" i="5"/>
  <c r="AO29" i="12"/>
  <c r="AO44" i="1"/>
  <c r="AO23" i="2"/>
  <c r="AO20" i="17"/>
  <c r="AO43" i="16"/>
  <c r="AO19" i="20"/>
  <c r="AO30" i="16"/>
  <c r="AO39" i="17"/>
  <c r="AO25" i="20"/>
  <c r="AO27" i="17"/>
  <c r="AO22" i="15"/>
  <c r="AO20" i="18"/>
  <c r="AO19" i="11"/>
  <c r="AO35" i="1"/>
  <c r="AO39" i="5"/>
  <c r="AO32" i="16"/>
  <c r="AO41" i="4"/>
  <c r="AO30" i="9"/>
  <c r="AO28" i="9"/>
  <c r="AO15" i="16"/>
  <c r="AO27" i="19"/>
  <c r="AO23" i="10"/>
  <c r="AO35" i="18"/>
  <c r="AO26" i="4"/>
  <c r="AO40" i="14"/>
  <c r="AO25" i="6"/>
  <c r="AO27" i="5"/>
  <c r="AO18" i="16"/>
  <c r="AO18" i="13"/>
  <c r="AO43" i="14"/>
  <c r="AO39" i="19"/>
  <c r="AO24" i="16"/>
  <c r="AO18" i="8"/>
  <c r="AO17" i="2"/>
  <c r="AO36" i="7"/>
  <c r="AO39" i="4"/>
  <c r="AO36" i="3"/>
  <c r="AO27" i="4"/>
  <c r="AO19" i="16"/>
  <c r="AO16" i="12"/>
  <c r="AO29" i="18"/>
  <c r="AO33" i="11"/>
  <c r="AO37" i="8"/>
  <c r="AO19" i="10"/>
  <c r="AO25" i="3"/>
  <c r="AO42" i="20"/>
  <c r="AO17" i="10"/>
  <c r="AO38" i="18"/>
  <c r="AO17" i="4"/>
  <c r="AO16" i="16"/>
  <c r="AO23" i="18"/>
  <c r="AO22" i="16"/>
  <c r="AO16" i="18"/>
  <c r="AO41" i="11"/>
  <c r="AO21" i="5"/>
  <c r="AO41" i="18"/>
  <c r="AO39" i="11"/>
  <c r="AO21" i="18"/>
  <c r="AO44" i="3"/>
  <c r="AO38" i="8"/>
  <c r="AO41" i="8"/>
  <c r="AO41" i="7"/>
  <c r="AO16" i="3"/>
  <c r="AO35" i="11"/>
  <c r="AO29" i="21"/>
  <c r="AO22" i="3"/>
  <c r="AO39" i="15"/>
  <c r="AO21" i="21"/>
  <c r="AO24" i="20"/>
  <c r="AO41" i="14"/>
  <c r="AO31" i="9"/>
  <c r="AO24" i="6"/>
  <c r="AO37" i="19"/>
  <c r="AO18" i="11"/>
  <c r="AO16" i="14"/>
  <c r="AO40" i="21"/>
  <c r="AO35" i="14"/>
  <c r="AO24" i="11"/>
  <c r="AO33" i="7"/>
  <c r="AO18" i="14"/>
  <c r="AO41" i="1"/>
  <c r="AO40" i="4"/>
  <c r="AO41" i="3"/>
  <c r="AO42" i="18"/>
  <c r="AO16" i="20"/>
  <c r="AO38" i="4"/>
  <c r="AO27" i="18"/>
  <c r="AO21" i="4"/>
  <c r="AO32" i="19"/>
  <c r="AO31" i="4"/>
  <c r="AO24" i="21"/>
  <c r="AO31" i="21"/>
  <c r="AO34" i="14"/>
  <c r="AO30" i="7"/>
  <c r="AO39" i="10"/>
  <c r="AO38" i="15"/>
  <c r="AO20" i="19"/>
  <c r="AO44" i="21"/>
  <c r="AO25" i="19"/>
  <c r="AO30" i="15"/>
  <c r="AO37" i="14"/>
  <c r="AO25" i="9"/>
  <c r="AO35" i="7"/>
  <c r="AO31" i="3"/>
  <c r="AO34" i="4"/>
  <c r="AO22" i="17"/>
  <c r="AO30" i="11"/>
  <c r="AO21" i="10"/>
  <c r="AO29" i="14"/>
  <c r="AO33" i="6"/>
  <c r="AO20" i="11"/>
  <c r="AO30" i="5"/>
  <c r="AO44" i="18"/>
  <c r="AO16" i="10"/>
  <c r="AO28" i="5"/>
  <c r="AO35" i="12"/>
  <c r="AO40" i="3"/>
  <c r="AO21" i="17"/>
  <c r="AO31" i="17"/>
  <c r="AO23" i="4"/>
  <c r="AO25" i="21"/>
  <c r="AO30" i="3"/>
  <c r="AO28" i="21"/>
  <c r="AO36" i="20"/>
  <c r="AO22" i="5"/>
  <c r="AO38" i="17"/>
  <c r="AO30" i="4"/>
  <c r="AO17" i="16"/>
  <c r="AO16" i="8"/>
  <c r="AO28" i="10"/>
  <c r="AO19" i="4"/>
  <c r="AO15" i="3"/>
  <c r="AO23" i="19"/>
  <c r="AO27" i="7"/>
  <c r="AO31" i="1"/>
  <c r="AO35" i="16"/>
  <c r="AO27" i="1"/>
  <c r="AO37" i="10"/>
  <c r="AO42" i="19"/>
  <c r="AO19" i="21"/>
  <c r="AO37" i="4"/>
  <c r="AO32" i="1"/>
  <c r="AO28" i="16"/>
  <c r="AO16" i="11"/>
  <c r="AO26" i="2"/>
  <c r="AO20" i="20"/>
  <c r="AO26" i="10"/>
  <c r="AO26" i="13"/>
  <c r="AO29" i="5"/>
  <c r="AO16" i="13"/>
  <c r="AO43" i="19"/>
  <c r="AO27" i="9"/>
  <c r="AO39" i="1"/>
  <c r="AO32" i="10"/>
  <c r="AO36" i="18"/>
  <c r="AO36" i="12"/>
  <c r="AO25" i="11"/>
  <c r="AO34" i="2"/>
  <c r="AO24" i="1"/>
  <c r="AO42" i="21"/>
  <c r="AO33" i="20"/>
  <c r="AO32" i="20"/>
  <c r="AO44" i="19"/>
  <c r="AO33" i="4"/>
  <c r="AO37" i="5"/>
  <c r="AO37" i="18"/>
  <c r="AO33" i="8"/>
  <c r="AO23" i="8"/>
  <c r="AO20" i="21"/>
  <c r="AO25" i="17"/>
  <c r="AO25" i="1"/>
  <c r="AO22" i="8"/>
  <c r="AO29" i="20"/>
  <c r="AO29" i="4"/>
  <c r="AO29" i="2"/>
  <c r="AO34" i="7"/>
  <c r="AO17" i="21"/>
  <c r="AO42" i="1"/>
  <c r="AO25" i="2"/>
  <c r="AO36" i="19"/>
  <c r="AO40" i="1"/>
  <c r="AO17" i="15"/>
  <c r="AO19" i="1"/>
  <c r="AO32" i="18"/>
  <c r="AO22" i="10"/>
  <c r="AO33" i="5"/>
  <c r="AO30" i="2"/>
  <c r="AO17" i="1"/>
  <c r="AO16" i="17"/>
  <c r="AO34" i="12"/>
  <c r="AO25" i="5"/>
  <c r="AO39" i="13"/>
  <c r="AO33" i="2"/>
  <c r="AO26" i="15"/>
  <c r="AO44" i="12"/>
  <c r="AO42" i="6"/>
  <c r="AO43" i="1"/>
  <c r="AO35" i="19"/>
  <c r="AO19" i="14"/>
  <c r="AO30" i="13"/>
  <c r="AO29" i="11"/>
  <c r="AO17" i="6"/>
  <c r="AO39" i="8"/>
  <c r="AO22" i="2"/>
  <c r="AO36" i="17"/>
  <c r="AO30" i="6"/>
  <c r="AO37" i="11"/>
  <c r="AO32" i="5"/>
  <c r="AO36" i="8"/>
  <c r="AO36" i="10"/>
  <c r="AO38" i="1"/>
  <c r="AO26" i="14"/>
  <c r="AO22" i="13"/>
  <c r="AO28" i="11"/>
  <c r="AO15" i="1"/>
  <c r="AO38" i="3"/>
  <c r="AO41" i="2"/>
  <c r="AO42" i="10"/>
  <c r="AO18" i="10"/>
  <c r="AO31" i="18"/>
  <c r="AO40" i="15"/>
  <c r="AO35" i="20"/>
  <c r="AO28" i="14"/>
  <c r="AO16" i="21"/>
  <c r="AO20" i="8"/>
  <c r="AO33" i="18"/>
  <c r="AO42" i="13"/>
  <c r="AO20" i="12"/>
  <c r="AO29" i="10"/>
  <c r="AO18" i="21"/>
  <c r="AO40" i="16"/>
  <c r="AO18" i="15"/>
  <c r="AO29" i="3"/>
  <c r="AO25" i="18"/>
  <c r="AO43" i="11"/>
  <c r="AO36" i="13"/>
  <c r="AO37" i="15"/>
  <c r="AO16" i="2"/>
  <c r="AO31" i="16"/>
  <c r="AO33" i="14"/>
  <c r="AO21" i="15"/>
  <c r="AO23" i="12"/>
  <c r="AO26" i="16"/>
  <c r="AO17" i="9"/>
  <c r="AO41" i="20"/>
  <c r="AO29" i="16"/>
  <c r="AO30" i="14"/>
  <c r="AO18" i="2"/>
  <c r="AO28" i="7"/>
  <c r="AO18" i="7"/>
  <c r="AO21" i="14"/>
  <c r="AO20" i="16"/>
  <c r="AO43" i="5"/>
  <c r="AO29" i="13"/>
  <c r="AO17" i="12"/>
  <c r="AO18" i="1"/>
  <c r="AO26" i="3"/>
  <c r="AO39" i="21"/>
  <c r="AO31" i="6"/>
  <c r="AO24" i="14"/>
  <c r="AO17" i="13"/>
  <c r="AO34" i="15"/>
  <c r="AO22" i="14"/>
  <c r="AO23" i="21"/>
  <c r="AO28" i="18"/>
  <c r="AO26" i="11"/>
  <c r="AO38" i="9"/>
  <c r="AO17" i="14"/>
  <c r="AO18" i="9"/>
  <c r="AO36" i="14"/>
  <c r="AO25" i="8"/>
  <c r="AO23" i="6"/>
  <c r="AO16" i="19"/>
  <c r="AO25" i="7"/>
  <c r="AO44" i="16"/>
  <c r="AO27" i="3"/>
  <c r="AO36" i="11"/>
  <c r="AO21" i="16"/>
  <c r="AO31" i="13"/>
  <c r="AO32" i="15"/>
  <c r="AO25" i="15"/>
  <c r="AO44" i="8"/>
  <c r="AO19" i="3"/>
  <c r="AO39" i="16"/>
  <c r="AO40" i="8"/>
  <c r="AO33" i="13"/>
  <c r="AO42" i="4"/>
  <c r="AO28" i="2"/>
  <c r="AO32" i="3"/>
  <c r="AO42" i="9"/>
  <c r="AO41" i="9"/>
  <c r="AO28" i="1"/>
  <c r="AO19" i="17"/>
  <c r="AO19" i="12"/>
  <c r="AO19" i="19"/>
  <c r="AO35" i="5"/>
  <c r="AO30" i="18"/>
  <c r="AO21" i="7"/>
  <c r="AO22" i="4"/>
  <c r="AO35" i="17"/>
  <c r="AO22" i="12"/>
  <c r="AO29" i="7"/>
  <c r="AO41" i="12"/>
  <c r="AO29" i="17"/>
  <c r="AO27" i="2"/>
  <c r="AO20" i="1"/>
  <c r="AO23" i="15"/>
  <c r="AO35" i="15"/>
  <c r="AO22" i="18"/>
  <c r="AO31" i="2"/>
  <c r="AO25" i="16"/>
  <c r="AO23" i="11"/>
  <c r="AO30" i="17"/>
  <c r="AO21" i="2"/>
  <c r="AO22" i="19"/>
  <c r="AO40" i="9"/>
  <c r="AO40" i="12"/>
  <c r="AO40" i="13"/>
  <c r="AO28" i="4"/>
  <c r="AO23" i="13"/>
  <c r="AO26" i="17"/>
  <c r="AO18" i="20"/>
  <c r="AO23" i="17"/>
  <c r="AO31" i="12"/>
  <c r="AO43" i="12"/>
  <c r="AO26" i="6"/>
  <c r="AO16" i="1"/>
  <c r="AO34" i="5"/>
  <c r="AO22" i="1"/>
  <c r="AO28" i="15"/>
  <c r="AO33" i="9"/>
  <c r="AO44" i="5"/>
  <c r="AO43" i="18"/>
  <c r="AO20" i="3"/>
  <c r="AO18" i="17"/>
  <c r="AO41" i="6"/>
  <c r="AO23" i="9"/>
  <c r="AO42" i="2"/>
  <c r="AO33" i="10"/>
  <c r="AO32" i="17"/>
  <c r="AO19" i="15"/>
  <c r="AO34" i="20"/>
  <c r="AO34" i="1"/>
  <c r="AO34" i="9"/>
  <c r="AO31" i="19"/>
  <c r="AO33" i="1"/>
  <c r="AO42" i="5"/>
  <c r="AO31" i="8"/>
  <c r="AO34" i="18"/>
  <c r="AO44" i="2"/>
  <c r="AO43" i="10"/>
  <c r="AO17" i="8"/>
  <c r="AO23" i="14"/>
  <c r="AO17" i="5"/>
  <c r="AO26" i="8"/>
  <c r="AO20" i="14"/>
  <c r="AO40" i="20"/>
  <c r="AO30" i="19"/>
  <c r="AO29" i="1"/>
  <c r="AO20" i="7"/>
  <c r="AO17" i="7"/>
  <c r="AO33" i="19"/>
  <c r="AO35" i="8"/>
  <c r="AO32" i="4"/>
  <c r="AO17" i="19"/>
  <c r="AO35" i="2"/>
  <c r="AO22" i="20"/>
  <c r="AO34" i="13"/>
  <c r="AO26" i="5"/>
  <c r="AO28" i="13"/>
  <c r="AO26" i="18"/>
  <c r="AO43" i="6"/>
  <c r="AO32" i="11"/>
  <c r="AO22" i="6"/>
  <c r="AO22" i="11"/>
  <c r="AO17" i="18"/>
  <c r="AO34" i="21"/>
  <c r="AO23" i="5"/>
  <c r="AO37" i="20"/>
  <c r="AO30" i="8"/>
  <c r="AO34" i="16"/>
  <c r="AO32" i="9"/>
  <c r="AO15" i="9"/>
  <c r="AO40" i="5"/>
  <c r="AO44" i="17"/>
  <c r="AO39" i="18"/>
  <c r="AO18" i="18"/>
  <c r="AO21" i="13"/>
  <c r="AO43" i="3"/>
  <c r="AO44" i="13"/>
  <c r="AO39" i="3"/>
  <c r="AO21" i="6"/>
  <c r="AO18" i="19"/>
  <c r="AO39" i="14"/>
  <c r="AO31" i="20"/>
  <c r="AO18" i="4"/>
  <c r="AO31" i="11"/>
  <c r="AO21" i="12"/>
  <c r="AO36" i="1"/>
  <c r="AO32" i="21"/>
  <c r="AO42" i="11"/>
  <c r="AO42" i="17"/>
  <c r="AO38" i="20"/>
  <c r="AO28" i="6"/>
  <c r="AO28" i="19"/>
  <c r="AO26" i="12"/>
  <c r="AO32" i="7"/>
  <c r="AO28" i="8"/>
  <c r="AO43" i="20"/>
  <c r="AO23" i="20"/>
  <c r="AO43" i="4"/>
  <c r="AO40" i="10"/>
  <c r="AO43" i="9"/>
  <c r="AO32" i="13"/>
  <c r="AO45" i="16"/>
  <c r="AO45" i="5"/>
  <c r="AO46" i="10"/>
  <c r="AO45" i="11"/>
  <c r="AO46" i="8"/>
  <c r="AO45" i="13"/>
  <c r="AO45" i="10"/>
  <c r="AO46" i="19"/>
  <c r="AO45" i="7"/>
  <c r="AO45" i="2"/>
  <c r="AO45" i="14"/>
  <c r="AO45" i="17"/>
  <c r="AO45" i="8"/>
  <c r="AO46" i="3"/>
  <c r="AO46" i="13"/>
  <c r="AO45" i="15"/>
  <c r="AO45" i="19"/>
  <c r="AO46" i="4"/>
  <c r="AO46" i="20"/>
  <c r="AO46" i="7"/>
  <c r="AO46" i="6"/>
  <c r="AO46" i="21"/>
  <c r="AO45" i="4"/>
  <c r="AO45" i="18"/>
  <c r="AO46" i="1"/>
  <c r="AO45" i="3"/>
  <c r="AO45" i="6"/>
  <c r="AO45" i="20"/>
  <c r="AO46" i="14"/>
  <c r="AO45" i="12"/>
  <c r="AO45" i="1"/>
  <c r="AO46" i="16"/>
  <c r="AO45" i="21"/>
  <c r="AO45" i="9"/>
  <c r="AO46" i="17"/>
  <c r="AO46" i="12"/>
  <c r="AO46" i="18"/>
  <c r="AO46" i="2"/>
  <c r="AO46" i="11"/>
  <c r="AO46" i="9"/>
  <c r="AO46" i="5"/>
  <c r="CU46" i="11" l="1" a="1"/>
  <c r="CU46" i="11" s="1"/>
  <c r="AP46" i="11"/>
  <c r="CU43" i="3" a="1"/>
  <c r="CU43" i="3" s="1"/>
  <c r="AP43" i="3"/>
  <c r="CU19" i="15" a="1"/>
  <c r="CU19" i="15" s="1"/>
  <c r="AP19" i="15"/>
  <c r="CU22" i="12" a="1"/>
  <c r="CU22" i="12" s="1"/>
  <c r="AP22" i="12"/>
  <c r="CU43" i="5" a="1"/>
  <c r="CU43" i="5" s="1"/>
  <c r="AP43" i="5"/>
  <c r="CU40" i="15" a="1"/>
  <c r="CU40" i="15" s="1"/>
  <c r="AP40" i="15"/>
  <c r="CU29" i="20" a="1"/>
  <c r="CU29" i="20" s="1"/>
  <c r="AP29" i="20"/>
  <c r="CU37" i="4" a="1"/>
  <c r="CU37" i="4" s="1"/>
  <c r="AP37" i="4"/>
  <c r="CU29" i="14" a="1"/>
  <c r="CU29" i="14" s="1"/>
  <c r="AP29" i="14"/>
  <c r="CU41" i="8" a="1"/>
  <c r="CU41" i="8" s="1"/>
  <c r="AP41" i="8"/>
  <c r="CU18" i="13" a="1"/>
  <c r="CU18" i="13" s="1"/>
  <c r="AP18" i="13"/>
  <c r="CU27" i="20" a="1"/>
  <c r="CU27" i="20" s="1"/>
  <c r="AP27" i="20"/>
  <c r="CU24" i="10" a="1"/>
  <c r="CU24" i="10" s="1"/>
  <c r="AP24" i="10"/>
  <c r="CU20" i="15" a="1"/>
  <c r="CU20" i="15" s="1"/>
  <c r="AP20" i="15"/>
  <c r="CU19" i="2" a="1"/>
  <c r="CU19" i="2" s="1"/>
  <c r="AP19" i="2"/>
  <c r="CU37" i="13" a="1"/>
  <c r="CU37" i="13" s="1"/>
  <c r="AP37" i="13"/>
  <c r="CU20" i="4" a="1"/>
  <c r="CU20" i="4" s="1"/>
  <c r="AP20" i="4"/>
  <c r="CV17" i="3" a="1"/>
  <c r="CV17" i="3" s="1"/>
  <c r="AQ17" i="3"/>
  <c r="CU46" i="2" a="1"/>
  <c r="CU46" i="2" s="1"/>
  <c r="AP46" i="2"/>
  <c r="CU45" i="12" a="1"/>
  <c r="CU45" i="12" s="1"/>
  <c r="AP45" i="12"/>
  <c r="AP46" i="21"/>
  <c r="CU46" i="21" a="1"/>
  <c r="CU46" i="21" s="1"/>
  <c r="CU46" i="3" a="1"/>
  <c r="CU46" i="3" s="1"/>
  <c r="AP46" i="3"/>
  <c r="CU45" i="13" a="1"/>
  <c r="CU45" i="13" s="1"/>
  <c r="AP45" i="13"/>
  <c r="CU40" i="10" a="1"/>
  <c r="CU40" i="10" s="1"/>
  <c r="AP40" i="10"/>
  <c r="CU28" i="6" a="1"/>
  <c r="CU28" i="6" s="1"/>
  <c r="AP28" i="6"/>
  <c r="CU18" i="4" a="1"/>
  <c r="CU18" i="4" s="1"/>
  <c r="AP18" i="4"/>
  <c r="CU21" i="13" a="1"/>
  <c r="CU21" i="13" s="1"/>
  <c r="AP21" i="13"/>
  <c r="CU30" i="8" a="1"/>
  <c r="CU30" i="8" s="1"/>
  <c r="AP30" i="8"/>
  <c r="CU43" i="6" a="1"/>
  <c r="CU43" i="6" s="1"/>
  <c r="AP43" i="6"/>
  <c r="CU32" i="4" a="1"/>
  <c r="CU32" i="4" s="1"/>
  <c r="AP32" i="4"/>
  <c r="CU20" i="14" a="1"/>
  <c r="CU20" i="14" s="1"/>
  <c r="AP20" i="14"/>
  <c r="CU31" i="8" a="1"/>
  <c r="CU31" i="8" s="1"/>
  <c r="AP31" i="8"/>
  <c r="CU32" i="17" a="1"/>
  <c r="CU32" i="17" s="1"/>
  <c r="AP32" i="17"/>
  <c r="CU44" i="5" a="1"/>
  <c r="CU44" i="5" s="1"/>
  <c r="AP44" i="5"/>
  <c r="CU31" i="12" a="1"/>
  <c r="CU31" i="12" s="1"/>
  <c r="AP31" i="12"/>
  <c r="CU40" i="9" a="1"/>
  <c r="CU40" i="9" s="1"/>
  <c r="AP40" i="9"/>
  <c r="CU35" i="15" a="1"/>
  <c r="CU35" i="15" s="1"/>
  <c r="AP35" i="15"/>
  <c r="CU35" i="17" a="1"/>
  <c r="CU35" i="17" s="1"/>
  <c r="AP35" i="17"/>
  <c r="CU28" i="1" a="1"/>
  <c r="CU28" i="1" s="1"/>
  <c r="AP28" i="1"/>
  <c r="CU39" i="16" a="1"/>
  <c r="CU39" i="16" s="1"/>
  <c r="AP39" i="16"/>
  <c r="CU27" i="3" a="1"/>
  <c r="CU27" i="3" s="1"/>
  <c r="AP27" i="3"/>
  <c r="CU17" i="14" a="1"/>
  <c r="CU17" i="14" s="1"/>
  <c r="AP17" i="14"/>
  <c r="CU24" i="14" a="1"/>
  <c r="CU24" i="14" s="1"/>
  <c r="AP24" i="14"/>
  <c r="CU20" i="16" a="1"/>
  <c r="CU20" i="16" s="1"/>
  <c r="AP20" i="16"/>
  <c r="CU17" i="9" a="1"/>
  <c r="CU17" i="9" s="1"/>
  <c r="AP17" i="9"/>
  <c r="CU36" i="13" a="1"/>
  <c r="CU36" i="13" s="1"/>
  <c r="AP36" i="13"/>
  <c r="CU20" i="12" a="1"/>
  <c r="CU20" i="12" s="1"/>
  <c r="AP20" i="12"/>
  <c r="CU31" i="18" a="1"/>
  <c r="CU31" i="18" s="1"/>
  <c r="AP31" i="18"/>
  <c r="CU26" i="14" a="1"/>
  <c r="CU26" i="14" s="1"/>
  <c r="AP26" i="14"/>
  <c r="CU22" i="2" a="1"/>
  <c r="CU22" i="2" s="1"/>
  <c r="AP22" i="2"/>
  <c r="CU42" i="6" a="1"/>
  <c r="CU42" i="6" s="1"/>
  <c r="AP42" i="6"/>
  <c r="CU17" i="1" a="1"/>
  <c r="CU17" i="1" s="1"/>
  <c r="AP17" i="1"/>
  <c r="CU36" i="19" a="1"/>
  <c r="CU36" i="19" s="1"/>
  <c r="AP36" i="19"/>
  <c r="CU22" i="8" a="1"/>
  <c r="CU22" i="8" s="1"/>
  <c r="AP22" i="8"/>
  <c r="CU33" i="4" a="1"/>
  <c r="CU33" i="4" s="1"/>
  <c r="AP33" i="4"/>
  <c r="CU36" i="12" a="1"/>
  <c r="CU36" i="12" s="1"/>
  <c r="AP36" i="12"/>
  <c r="CU26" i="13" a="1"/>
  <c r="CU26" i="13" s="1"/>
  <c r="AP26" i="13"/>
  <c r="CU19" i="21" a="1"/>
  <c r="CU19" i="21" s="1"/>
  <c r="AP19" i="21"/>
  <c r="CU15" i="3" a="1"/>
  <c r="CU15" i="3" s="1"/>
  <c r="AO47" i="3"/>
  <c r="AP15" i="3"/>
  <c r="AP36" i="20"/>
  <c r="CU36" i="20" a="1"/>
  <c r="CU36" i="20" s="1"/>
  <c r="CU35" i="12" a="1"/>
  <c r="CU35" i="12" s="1"/>
  <c r="AP35" i="12"/>
  <c r="CU21" i="10" a="1"/>
  <c r="CU21" i="10" s="1"/>
  <c r="AP21" i="10"/>
  <c r="CU30" i="15" a="1"/>
  <c r="CU30" i="15" s="1"/>
  <c r="AP30" i="15"/>
  <c r="CU31" i="21" a="1"/>
  <c r="CU31" i="21" s="1"/>
  <c r="AP31" i="21"/>
  <c r="CU42" i="18" a="1"/>
  <c r="CU42" i="18" s="1"/>
  <c r="AP42" i="18"/>
  <c r="CU40" i="21" a="1"/>
  <c r="CU40" i="21" s="1"/>
  <c r="AP40" i="21"/>
  <c r="CU21" i="21" a="1"/>
  <c r="CU21" i="21" s="1"/>
  <c r="AP21" i="21"/>
  <c r="CU38" i="8" a="1"/>
  <c r="CU38" i="8" s="1"/>
  <c r="AP38" i="8"/>
  <c r="CU22" i="16" a="1"/>
  <c r="CU22" i="16" s="1"/>
  <c r="AP22" i="16"/>
  <c r="CU19" i="10" a="1"/>
  <c r="CU19" i="10" s="1"/>
  <c r="AP19" i="10"/>
  <c r="CU39" i="4" a="1"/>
  <c r="CU39" i="4" s="1"/>
  <c r="AP39" i="4"/>
  <c r="CU18" i="16" a="1"/>
  <c r="CU18" i="16" s="1"/>
  <c r="AP18" i="16"/>
  <c r="CU15" i="16" a="1"/>
  <c r="CU15" i="16" s="1"/>
  <c r="AO47" i="16"/>
  <c r="AP15" i="16"/>
  <c r="CU20" i="18" a="1"/>
  <c r="CU20" i="18" s="1"/>
  <c r="AP20" i="18"/>
  <c r="CU20" i="17" a="1"/>
  <c r="CU20" i="17" s="1"/>
  <c r="AP20" i="17"/>
  <c r="CU24" i="12" a="1"/>
  <c r="CU24" i="12" s="1"/>
  <c r="AP24" i="12"/>
  <c r="CU22" i="9" a="1"/>
  <c r="CU22" i="9" s="1"/>
  <c r="AP22" i="9"/>
  <c r="CU21" i="3" a="1"/>
  <c r="CU21" i="3" s="1"/>
  <c r="AP21" i="3"/>
  <c r="CU41" i="10" a="1"/>
  <c r="CU41" i="10" s="1"/>
  <c r="AP41" i="10"/>
  <c r="CU20" i="9" a="1"/>
  <c r="CU20" i="9" s="1"/>
  <c r="AP20" i="9"/>
  <c r="CU24" i="4" a="1"/>
  <c r="CU24" i="4" s="1"/>
  <c r="AP24" i="4"/>
  <c r="CU40" i="7" a="1"/>
  <c r="CU40" i="7" s="1"/>
  <c r="AP40" i="7"/>
  <c r="CU32" i="12" a="1"/>
  <c r="CU32" i="12" s="1"/>
  <c r="AP32" i="12"/>
  <c r="CU30" i="1" a="1"/>
  <c r="CU30" i="1" s="1"/>
  <c r="AP30" i="1"/>
  <c r="CU35" i="13" a="1"/>
  <c r="CU35" i="13" s="1"/>
  <c r="AP35" i="13"/>
  <c r="CU24" i="3" a="1"/>
  <c r="CU24" i="3" s="1"/>
  <c r="AP24" i="3"/>
  <c r="AP36" i="21"/>
  <c r="CU36" i="21" a="1"/>
  <c r="CU36" i="21" s="1"/>
  <c r="CU37" i="6" a="1"/>
  <c r="CU37" i="6" s="1"/>
  <c r="AP37" i="6"/>
  <c r="CU35" i="10" a="1"/>
  <c r="CU35" i="10" s="1"/>
  <c r="AP35" i="10"/>
  <c r="CU18" i="12" a="1"/>
  <c r="CU18" i="12" s="1"/>
  <c r="AP18" i="12"/>
  <c r="CU20" i="2" a="1"/>
  <c r="CU20" i="2" s="1"/>
  <c r="AP20" i="2"/>
  <c r="CU38" i="2" a="1"/>
  <c r="CU38" i="2" s="1"/>
  <c r="AP38" i="2"/>
  <c r="CU23" i="3" a="1"/>
  <c r="CU23" i="3" s="1"/>
  <c r="AP23" i="3"/>
  <c r="AP44" i="20"/>
  <c r="CU44" i="20" a="1"/>
  <c r="CU44" i="20" s="1"/>
  <c r="CU25" i="14" a="1"/>
  <c r="CU25" i="14" s="1"/>
  <c r="AP25" i="14"/>
  <c r="CU16" i="5" a="1"/>
  <c r="CU16" i="5" s="1"/>
  <c r="AP16" i="5"/>
  <c r="CV19" i="18" a="1"/>
  <c r="CV19" i="18" s="1"/>
  <c r="AQ19" i="18"/>
  <c r="AQ37" i="7"/>
  <c r="CV37" i="7" a="1"/>
  <c r="CV37" i="7" s="1"/>
  <c r="AQ19" i="6"/>
  <c r="CV19" i="6" a="1"/>
  <c r="CV19" i="6" s="1"/>
  <c r="CU45" i="1" a="1"/>
  <c r="CU45" i="1" s="1"/>
  <c r="AP45" i="1"/>
  <c r="CU28" i="19" a="1"/>
  <c r="CU28" i="19" s="1"/>
  <c r="AP28" i="19"/>
  <c r="CU17" i="19" a="1"/>
  <c r="CU17" i="19" s="1"/>
  <c r="AP17" i="19"/>
  <c r="CU40" i="12" a="1"/>
  <c r="CU40" i="12" s="1"/>
  <c r="AP40" i="12"/>
  <c r="CU18" i="9" a="1"/>
  <c r="CU18" i="9" s="1"/>
  <c r="AP18" i="9"/>
  <c r="CU37" i="15" a="1"/>
  <c r="CU37" i="15" s="1"/>
  <c r="AP37" i="15"/>
  <c r="CU43" i="1" a="1"/>
  <c r="CU43" i="1" s="1"/>
  <c r="AP43" i="1"/>
  <c r="CU25" i="11" a="1"/>
  <c r="CU25" i="11" s="1"/>
  <c r="AP25" i="11"/>
  <c r="CU22" i="5" a="1"/>
  <c r="CU22" i="5" s="1"/>
  <c r="AP22" i="5"/>
  <c r="CU35" i="14" a="1"/>
  <c r="CU35" i="14" s="1"/>
  <c r="AP35" i="14"/>
  <c r="CU25" i="3" a="1"/>
  <c r="CU25" i="3" s="1"/>
  <c r="AP25" i="3"/>
  <c r="CU19" i="11" a="1"/>
  <c r="CU19" i="11" s="1"/>
  <c r="AP19" i="11"/>
  <c r="CU16" i="4" a="1"/>
  <c r="CU16" i="4" s="1"/>
  <c r="AP16" i="4"/>
  <c r="CU39" i="12" a="1"/>
  <c r="CU39" i="12" s="1"/>
  <c r="AP39" i="12"/>
  <c r="CU27" i="13" a="1"/>
  <c r="CU27" i="13" s="1"/>
  <c r="AP27" i="13"/>
  <c r="CU42" i="15" a="1"/>
  <c r="CU42" i="15" s="1"/>
  <c r="AP42" i="15"/>
  <c r="AQ41" i="19"/>
  <c r="CV41" i="19" a="1"/>
  <c r="CV41" i="19" s="1"/>
  <c r="CU46" i="18" a="1"/>
  <c r="CU46" i="18" s="1"/>
  <c r="AP46" i="18"/>
  <c r="CU46" i="14" a="1"/>
  <c r="CU46" i="14" s="1"/>
  <c r="AP46" i="14"/>
  <c r="CU46" i="6" a="1"/>
  <c r="CU46" i="6" s="1"/>
  <c r="AP46" i="6"/>
  <c r="CU45" i="8" a="1"/>
  <c r="CU45" i="8" s="1"/>
  <c r="AP45" i="8"/>
  <c r="CU46" i="8" a="1"/>
  <c r="CU46" i="8" s="1"/>
  <c r="AP46" i="8"/>
  <c r="CU43" i="4" a="1"/>
  <c r="CU43" i="4" s="1"/>
  <c r="AP43" i="4"/>
  <c r="AP38" i="20"/>
  <c r="CU38" i="20" a="1"/>
  <c r="CU38" i="20" s="1"/>
  <c r="CU31" i="20" a="1"/>
  <c r="CU31" i="20" s="1"/>
  <c r="AP31" i="20"/>
  <c r="CU18" i="18" a="1"/>
  <c r="CU18" i="18" s="1"/>
  <c r="AP18" i="18"/>
  <c r="CU37" i="20" a="1"/>
  <c r="CU37" i="20" s="1"/>
  <c r="AP37" i="20"/>
  <c r="CU26" i="18" a="1"/>
  <c r="CU26" i="18" s="1"/>
  <c r="AP26" i="18"/>
  <c r="CU35" i="8" a="1"/>
  <c r="CU35" i="8" s="1"/>
  <c r="AP35" i="8"/>
  <c r="CU26" i="8" a="1"/>
  <c r="CU26" i="8" s="1"/>
  <c r="AP26" i="8"/>
  <c r="CU42" i="5" a="1"/>
  <c r="CU42" i="5" s="1"/>
  <c r="AP42" i="5"/>
  <c r="CU33" i="10" a="1"/>
  <c r="CU33" i="10" s="1"/>
  <c r="AP33" i="10"/>
  <c r="CU33" i="9" a="1"/>
  <c r="CU33" i="9" s="1"/>
  <c r="AP33" i="9"/>
  <c r="CU23" i="17" a="1"/>
  <c r="CU23" i="17" s="1"/>
  <c r="AP23" i="17"/>
  <c r="CU22" i="19" a="1"/>
  <c r="CU22" i="19" s="1"/>
  <c r="AP22" i="19"/>
  <c r="CU23" i="15" a="1"/>
  <c r="CU23" i="15" s="1"/>
  <c r="AP23" i="15"/>
  <c r="CU22" i="4" a="1"/>
  <c r="CU22" i="4" s="1"/>
  <c r="AP22" i="4"/>
  <c r="CU41" i="9" a="1"/>
  <c r="CU41" i="9" s="1"/>
  <c r="AP41" i="9"/>
  <c r="CU19" i="3" a="1"/>
  <c r="CU19" i="3" s="1"/>
  <c r="AP19" i="3"/>
  <c r="CU44" i="16" a="1"/>
  <c r="CU44" i="16" s="1"/>
  <c r="AP44" i="16"/>
  <c r="CU38" i="9" a="1"/>
  <c r="CU38" i="9" s="1"/>
  <c r="AP38" i="9"/>
  <c r="CU31" i="6" a="1"/>
  <c r="CU31" i="6" s="1"/>
  <c r="AP31" i="6"/>
  <c r="CU21" i="14" a="1"/>
  <c r="CU21" i="14" s="1"/>
  <c r="AP21" i="14"/>
  <c r="CU26" i="16" a="1"/>
  <c r="CU26" i="16" s="1"/>
  <c r="AP26" i="16"/>
  <c r="CU43" i="11" a="1"/>
  <c r="CU43" i="11" s="1"/>
  <c r="AP43" i="11"/>
  <c r="CU42" i="13" a="1"/>
  <c r="CU42" i="13" s="1"/>
  <c r="AP42" i="13"/>
  <c r="CU18" i="10" a="1"/>
  <c r="CU18" i="10" s="1"/>
  <c r="AP18" i="10"/>
  <c r="CU38" i="1" a="1"/>
  <c r="CU38" i="1" s="1"/>
  <c r="AP38" i="1"/>
  <c r="CU39" i="8" a="1"/>
  <c r="CU39" i="8" s="1"/>
  <c r="AP39" i="8"/>
  <c r="CU44" i="12" a="1"/>
  <c r="CU44" i="12" s="1"/>
  <c r="AP44" i="12"/>
  <c r="CU30" i="2" a="1"/>
  <c r="CU30" i="2" s="1"/>
  <c r="AP30" i="2"/>
  <c r="CU25" i="2" a="1"/>
  <c r="CU25" i="2" s="1"/>
  <c r="AP25" i="2"/>
  <c r="CU25" i="1" a="1"/>
  <c r="CU25" i="1" s="1"/>
  <c r="AP25" i="1"/>
  <c r="CU44" i="19" a="1"/>
  <c r="CU44" i="19" s="1"/>
  <c r="AP44" i="19"/>
  <c r="CU36" i="18" a="1"/>
  <c r="CU36" i="18" s="1"/>
  <c r="AP36" i="18"/>
  <c r="CU26" i="10" a="1"/>
  <c r="CU26" i="10" s="1"/>
  <c r="AP26" i="10"/>
  <c r="CU42" i="19" a="1"/>
  <c r="CU42" i="19" s="1"/>
  <c r="AP42" i="19"/>
  <c r="CU19" i="4" a="1"/>
  <c r="CU19" i="4" s="1"/>
  <c r="AP19" i="4"/>
  <c r="CU28" i="21" a="1"/>
  <c r="CU28" i="21" s="1"/>
  <c r="AP28" i="21"/>
  <c r="CU28" i="5" a="1"/>
  <c r="CU28" i="5" s="1"/>
  <c r="AP28" i="5"/>
  <c r="CU30" i="11" a="1"/>
  <c r="CU30" i="11" s="1"/>
  <c r="AP30" i="11"/>
  <c r="CU25" i="19" a="1"/>
  <c r="CU25" i="19" s="1"/>
  <c r="AP25" i="19"/>
  <c r="AP24" i="21"/>
  <c r="CU24" i="21" a="1"/>
  <c r="CU24" i="21" s="1"/>
  <c r="CU41" i="3" a="1"/>
  <c r="CU41" i="3" s="1"/>
  <c r="AP41" i="3"/>
  <c r="CU16" i="14" a="1"/>
  <c r="CU16" i="14" s="1"/>
  <c r="AP16" i="14"/>
  <c r="CU39" i="15" a="1"/>
  <c r="CU39" i="15" s="1"/>
  <c r="AP39" i="15"/>
  <c r="CU44" i="3" a="1"/>
  <c r="CU44" i="3" s="1"/>
  <c r="AP44" i="3"/>
  <c r="CU23" i="18" a="1"/>
  <c r="CU23" i="18" s="1"/>
  <c r="AP23" i="18"/>
  <c r="CU37" i="8" a="1"/>
  <c r="CU37" i="8" s="1"/>
  <c r="AP37" i="8"/>
  <c r="CU36" i="7" a="1"/>
  <c r="CU36" i="7" s="1"/>
  <c r="AP36" i="7"/>
  <c r="CU27" i="5" a="1"/>
  <c r="CU27" i="5" s="1"/>
  <c r="AP27" i="5"/>
  <c r="CU28" i="9" a="1"/>
  <c r="CU28" i="9" s="1"/>
  <c r="AP28" i="9"/>
  <c r="CU22" i="15" a="1"/>
  <c r="CU22" i="15" s="1"/>
  <c r="AP22" i="15"/>
  <c r="CU23" i="2" a="1"/>
  <c r="CU23" i="2" s="1"/>
  <c r="AP23" i="2"/>
  <c r="CU27" i="16" a="1"/>
  <c r="CU27" i="16" s="1"/>
  <c r="AP27" i="16"/>
  <c r="CU25" i="13" a="1"/>
  <c r="CU25" i="13" s="1"/>
  <c r="AP25" i="13"/>
  <c r="CU29" i="9" a="1"/>
  <c r="CU29" i="9" s="1"/>
  <c r="AP29" i="9"/>
  <c r="CU24" i="9" a="1"/>
  <c r="CU24" i="9" s="1"/>
  <c r="AP24" i="9"/>
  <c r="CU31" i="15" a="1"/>
  <c r="CU31" i="15" s="1"/>
  <c r="AP31" i="15"/>
  <c r="CU34" i="10" a="1"/>
  <c r="CU34" i="10" s="1"/>
  <c r="AP34" i="10"/>
  <c r="CU44" i="14" a="1"/>
  <c r="CU44" i="14" s="1"/>
  <c r="AP44" i="14"/>
  <c r="CU28" i="3" a="1"/>
  <c r="CU28" i="3" s="1"/>
  <c r="AP28" i="3"/>
  <c r="CU26" i="7" a="1"/>
  <c r="CU26" i="7" s="1"/>
  <c r="AP26" i="7"/>
  <c r="CU21" i="11" a="1"/>
  <c r="CU21" i="11" s="1"/>
  <c r="AP21" i="11"/>
  <c r="CU37" i="3" a="1"/>
  <c r="CU37" i="3" s="1"/>
  <c r="AP37" i="3"/>
  <c r="CU33" i="12" a="1"/>
  <c r="CU33" i="12" s="1"/>
  <c r="AP33" i="12"/>
  <c r="CU40" i="19" a="1"/>
  <c r="CU40" i="19" s="1"/>
  <c r="AP40" i="19"/>
  <c r="CU28" i="12" a="1"/>
  <c r="CU28" i="12" s="1"/>
  <c r="AP28" i="12"/>
  <c r="CU35" i="21" a="1"/>
  <c r="CU35" i="21" s="1"/>
  <c r="AP35" i="21"/>
  <c r="CU24" i="19" a="1"/>
  <c r="CU24" i="19" s="1"/>
  <c r="AP24" i="19"/>
  <c r="AP43" i="21"/>
  <c r="CU43" i="21" a="1"/>
  <c r="CU43" i="21" s="1"/>
  <c r="CU27" i="8" a="1"/>
  <c r="CU27" i="8" s="1"/>
  <c r="AP27" i="8"/>
  <c r="CU34" i="6" a="1"/>
  <c r="CU34" i="6" s="1"/>
  <c r="AP34" i="6"/>
  <c r="CU18" i="3" a="1"/>
  <c r="CU18" i="3" s="1"/>
  <c r="AP18" i="3"/>
  <c r="AQ29" i="8"/>
  <c r="CV29" i="8" a="1"/>
  <c r="CV29" i="8" s="1"/>
  <c r="AQ21" i="8"/>
  <c r="CV21" i="8" a="1"/>
  <c r="CV21" i="8" s="1"/>
  <c r="CV20" i="5" a="1"/>
  <c r="CV20" i="5" s="1"/>
  <c r="AQ20" i="5"/>
  <c r="AQ26" i="19"/>
  <c r="CV26" i="19" a="1"/>
  <c r="CV26" i="19" s="1"/>
  <c r="CV38" i="6" a="1"/>
  <c r="CV38" i="6" s="1"/>
  <c r="AQ38" i="6"/>
  <c r="AQ20" i="6"/>
  <c r="CV20" i="6" a="1"/>
  <c r="CV20" i="6" s="1"/>
  <c r="CU46" i="13" a="1"/>
  <c r="CU46" i="13" s="1"/>
  <c r="AP46" i="13"/>
  <c r="CU31" i="11" a="1"/>
  <c r="CU31" i="11" s="1"/>
  <c r="AP31" i="11"/>
  <c r="CU34" i="18" a="1"/>
  <c r="CU34" i="18" s="1"/>
  <c r="AP34" i="18"/>
  <c r="CU22" i="18" a="1"/>
  <c r="CU22" i="18" s="1"/>
  <c r="AP22" i="18"/>
  <c r="CU17" i="13" a="1"/>
  <c r="CU17" i="13" s="1"/>
  <c r="AP17" i="13"/>
  <c r="CU29" i="10" a="1"/>
  <c r="CU29" i="10" s="1"/>
  <c r="AP29" i="10"/>
  <c r="CU40" i="1" a="1"/>
  <c r="CU40" i="1" s="1"/>
  <c r="AP40" i="1"/>
  <c r="CU29" i="5" a="1"/>
  <c r="CU29" i="5" s="1"/>
  <c r="AP29" i="5"/>
  <c r="CU40" i="3" a="1"/>
  <c r="CU40" i="3" s="1"/>
  <c r="AP40" i="3"/>
  <c r="CU24" i="20" a="1"/>
  <c r="CU24" i="20" s="1"/>
  <c r="AP24" i="20"/>
  <c r="CU36" i="3" a="1"/>
  <c r="CU36" i="3" s="1"/>
  <c r="AP36" i="3"/>
  <c r="AP30" i="20"/>
  <c r="CU30" i="20" a="1"/>
  <c r="CU30" i="20" s="1"/>
  <c r="CU44" i="15" a="1"/>
  <c r="CU44" i="15" s="1"/>
  <c r="AP44" i="15"/>
  <c r="CU41" i="5" a="1"/>
  <c r="CU41" i="5" s="1"/>
  <c r="AP41" i="5"/>
  <c r="CU27" i="21" a="1"/>
  <c r="CU27" i="21" s="1"/>
  <c r="AP27" i="21"/>
  <c r="CV39" i="9" a="1"/>
  <c r="CV39" i="9" s="1"/>
  <c r="AQ39" i="9"/>
  <c r="CU46" i="12" a="1"/>
  <c r="CU46" i="12" s="1"/>
  <c r="AP46" i="12"/>
  <c r="CU45" i="20" a="1"/>
  <c r="CU45" i="20" s="1"/>
  <c r="AP45" i="20"/>
  <c r="CU46" i="7" a="1"/>
  <c r="CU46" i="7" s="1"/>
  <c r="AP46" i="7"/>
  <c r="CU45" i="17" a="1"/>
  <c r="CU45" i="17" s="1"/>
  <c r="AP45" i="17"/>
  <c r="CU45" i="11" a="1"/>
  <c r="CU45" i="11" s="1"/>
  <c r="AP45" i="11"/>
  <c r="CU23" i="20" a="1"/>
  <c r="CU23" i="20" s="1"/>
  <c r="AP23" i="20"/>
  <c r="CU42" i="17" a="1"/>
  <c r="CU42" i="17" s="1"/>
  <c r="AP42" i="17"/>
  <c r="CU39" i="14" a="1"/>
  <c r="CU39" i="14" s="1"/>
  <c r="AP39" i="14"/>
  <c r="CU39" i="18" a="1"/>
  <c r="CU39" i="18" s="1"/>
  <c r="AP39" i="18"/>
  <c r="CU23" i="5" a="1"/>
  <c r="CU23" i="5" s="1"/>
  <c r="AP23" i="5"/>
  <c r="CU28" i="13" a="1"/>
  <c r="CU28" i="13" s="1"/>
  <c r="AP28" i="13"/>
  <c r="CU33" i="19" a="1"/>
  <c r="CU33" i="19" s="1"/>
  <c r="AP33" i="19"/>
  <c r="CU17" i="5" a="1"/>
  <c r="CU17" i="5" s="1"/>
  <c r="AP17" i="5"/>
  <c r="CU33" i="1" a="1"/>
  <c r="CU33" i="1" s="1"/>
  <c r="AP33" i="1"/>
  <c r="CU42" i="2" a="1"/>
  <c r="CU42" i="2" s="1"/>
  <c r="AP42" i="2"/>
  <c r="CU28" i="15" a="1"/>
  <c r="CU28" i="15" s="1"/>
  <c r="AP28" i="15"/>
  <c r="CU18" i="20" a="1"/>
  <c r="CU18" i="20" s="1"/>
  <c r="AP18" i="20"/>
  <c r="CU21" i="2" a="1"/>
  <c r="CU21" i="2" s="1"/>
  <c r="AP21" i="2"/>
  <c r="CU20" i="1" a="1"/>
  <c r="CU20" i="1" s="1"/>
  <c r="AP20" i="1"/>
  <c r="CU21" i="7" a="1"/>
  <c r="CU21" i="7" s="1"/>
  <c r="AP21" i="7"/>
  <c r="CU42" i="9" a="1"/>
  <c r="CU42" i="9" s="1"/>
  <c r="AP42" i="9"/>
  <c r="CU44" i="8" a="1"/>
  <c r="CU44" i="8" s="1"/>
  <c r="AP44" i="8"/>
  <c r="CU25" i="7" a="1"/>
  <c r="CU25" i="7" s="1"/>
  <c r="AP25" i="7"/>
  <c r="CU26" i="11" a="1"/>
  <c r="CU26" i="11" s="1"/>
  <c r="AP26" i="11"/>
  <c r="CU39" i="21" a="1"/>
  <c r="CU39" i="21" s="1"/>
  <c r="AP39" i="21"/>
  <c r="CU18" i="7" a="1"/>
  <c r="CU18" i="7" s="1"/>
  <c r="AP18" i="7"/>
  <c r="CU23" i="12" a="1"/>
  <c r="CU23" i="12" s="1"/>
  <c r="AP23" i="12"/>
  <c r="CU25" i="18" a="1"/>
  <c r="CU25" i="18" s="1"/>
  <c r="AP25" i="18"/>
  <c r="CU33" i="18" a="1"/>
  <c r="CU33" i="18" s="1"/>
  <c r="AP33" i="18"/>
  <c r="CU42" i="10" a="1"/>
  <c r="CU42" i="10" s="1"/>
  <c r="AP42" i="10"/>
  <c r="CU36" i="10" a="1"/>
  <c r="CU36" i="10" s="1"/>
  <c r="AP36" i="10"/>
  <c r="CU17" i="6" a="1"/>
  <c r="CU17" i="6" s="1"/>
  <c r="AP17" i="6"/>
  <c r="CU26" i="15" a="1"/>
  <c r="CU26" i="15" s="1"/>
  <c r="AP26" i="15"/>
  <c r="CU33" i="5" a="1"/>
  <c r="CU33" i="5" s="1"/>
  <c r="AP33" i="5"/>
  <c r="CU42" i="1" a="1"/>
  <c r="CU42" i="1" s="1"/>
  <c r="AP42" i="1"/>
  <c r="CU25" i="17" a="1"/>
  <c r="CU25" i="17" s="1"/>
  <c r="AP25" i="17"/>
  <c r="CU32" i="20" a="1"/>
  <c r="CU32" i="20" s="1"/>
  <c r="AP32" i="20"/>
  <c r="CU32" i="10" a="1"/>
  <c r="CU32" i="10" s="1"/>
  <c r="AP32" i="10"/>
  <c r="CU20" i="20" a="1"/>
  <c r="CU20" i="20" s="1"/>
  <c r="AP20" i="20"/>
  <c r="CU37" i="10" a="1"/>
  <c r="CU37" i="10" s="1"/>
  <c r="AP37" i="10"/>
  <c r="CU28" i="10" a="1"/>
  <c r="CU28" i="10" s="1"/>
  <c r="AP28" i="10"/>
  <c r="CU30" i="3" a="1"/>
  <c r="CU30" i="3" s="1"/>
  <c r="AP30" i="3"/>
  <c r="CU16" i="10" a="1"/>
  <c r="CU16" i="10" s="1"/>
  <c r="AP16" i="10"/>
  <c r="CU22" i="17" a="1"/>
  <c r="CU22" i="17" s="1"/>
  <c r="AP22" i="17"/>
  <c r="AP44" i="21"/>
  <c r="CU44" i="21" a="1"/>
  <c r="CU44" i="21" s="1"/>
  <c r="CU31" i="4" a="1"/>
  <c r="CU31" i="4" s="1"/>
  <c r="AP31" i="4"/>
  <c r="CU40" i="4" a="1"/>
  <c r="CU40" i="4" s="1"/>
  <c r="AP40" i="4"/>
  <c r="CU18" i="11" a="1"/>
  <c r="CU18" i="11" s="1"/>
  <c r="AP18" i="11"/>
  <c r="CU22" i="3" a="1"/>
  <c r="CU22" i="3" s="1"/>
  <c r="AP22" i="3"/>
  <c r="CU21" i="18" a="1"/>
  <c r="CU21" i="18" s="1"/>
  <c r="AP21" i="18"/>
  <c r="CU16" i="16" a="1"/>
  <c r="CU16" i="16" s="1"/>
  <c r="AP16" i="16"/>
  <c r="CU33" i="11" a="1"/>
  <c r="CU33" i="11" s="1"/>
  <c r="AP33" i="11"/>
  <c r="CU17" i="2" a="1"/>
  <c r="CU17" i="2" s="1"/>
  <c r="AP17" i="2"/>
  <c r="CU25" i="6" a="1"/>
  <c r="CU25" i="6" s="1"/>
  <c r="AP25" i="6"/>
  <c r="CU30" i="9" a="1"/>
  <c r="CU30" i="9" s="1"/>
  <c r="AP30" i="9"/>
  <c r="CU27" i="17" a="1"/>
  <c r="CU27" i="17" s="1"/>
  <c r="AP27" i="17"/>
  <c r="CU44" i="1" a="1"/>
  <c r="CU44" i="1" s="1"/>
  <c r="AP44" i="1"/>
  <c r="CU29" i="6" a="1"/>
  <c r="CU29" i="6" s="1"/>
  <c r="AP29" i="6"/>
  <c r="CU41" i="13" a="1"/>
  <c r="CU41" i="13" s="1"/>
  <c r="AP41" i="13"/>
  <c r="CU38" i="10" a="1"/>
  <c r="CU38" i="10" s="1"/>
  <c r="AP38" i="10"/>
  <c r="CU29" i="15" a="1"/>
  <c r="CU29" i="15" s="1"/>
  <c r="AP29" i="15"/>
  <c r="CU28" i="17" a="1"/>
  <c r="CU28" i="17" s="1"/>
  <c r="AP28" i="17"/>
  <c r="CU37" i="12" a="1"/>
  <c r="CU37" i="12" s="1"/>
  <c r="AP37" i="12"/>
  <c r="CU20" i="10" a="1"/>
  <c r="CU20" i="10" s="1"/>
  <c r="AP20" i="10"/>
  <c r="CU36" i="15" a="1"/>
  <c r="CU36" i="15" s="1"/>
  <c r="AP36" i="15"/>
  <c r="CU43" i="7" a="1"/>
  <c r="CU43" i="7" s="1"/>
  <c r="AP43" i="7"/>
  <c r="CU27" i="14" a="1"/>
  <c r="CU27" i="14" s="1"/>
  <c r="AP27" i="14"/>
  <c r="CU39" i="2" a="1"/>
  <c r="CU39" i="2" s="1"/>
  <c r="AP39" i="2"/>
  <c r="CU29" i="19" a="1"/>
  <c r="CU29" i="19" s="1"/>
  <c r="AP29" i="19"/>
  <c r="CU26" i="9" a="1"/>
  <c r="CU26" i="9" s="1"/>
  <c r="AP26" i="9"/>
  <c r="CU33" i="21" a="1"/>
  <c r="CU33" i="21" s="1"/>
  <c r="AP33" i="21"/>
  <c r="CU43" i="13" a="1"/>
  <c r="CU43" i="13" s="1"/>
  <c r="AP43" i="13"/>
  <c r="CU40" i="2" a="1"/>
  <c r="CU40" i="2" s="1"/>
  <c r="AP40" i="2"/>
  <c r="CU36" i="5" a="1"/>
  <c r="CU36" i="5" s="1"/>
  <c r="AP36" i="5"/>
  <c r="AP26" i="21"/>
  <c r="CU26" i="21" a="1"/>
  <c r="CU26" i="21" s="1"/>
  <c r="CU35" i="3" a="1"/>
  <c r="CU35" i="3" s="1"/>
  <c r="AP35" i="3"/>
  <c r="CU38" i="11" a="1"/>
  <c r="CU38" i="11" s="1"/>
  <c r="AP38" i="11"/>
  <c r="CV24" i="2" a="1"/>
  <c r="CV24" i="2" s="1"/>
  <c r="AQ24" i="2"/>
  <c r="AQ19" i="7"/>
  <c r="CV19" i="7" a="1"/>
  <c r="CV19" i="7" s="1"/>
  <c r="AQ19" i="9"/>
  <c r="CV19" i="9" a="1"/>
  <c r="CV19" i="9" s="1"/>
  <c r="CU45" i="10" a="1"/>
  <c r="CU45" i="10" s="1"/>
  <c r="AP45" i="10"/>
  <c r="CU34" i="16" a="1"/>
  <c r="CU34" i="16" s="1"/>
  <c r="AP34" i="16"/>
  <c r="CU43" i="18" a="1"/>
  <c r="CU43" i="18" s="1"/>
  <c r="AP43" i="18"/>
  <c r="CU19" i="17" a="1"/>
  <c r="CU19" i="17" s="1"/>
  <c r="AP19" i="17"/>
  <c r="CU41" i="20" a="1"/>
  <c r="CU41" i="20" s="1"/>
  <c r="AP41" i="20"/>
  <c r="CU22" i="13" a="1"/>
  <c r="CU22" i="13" s="1"/>
  <c r="AP22" i="13"/>
  <c r="CU37" i="5" a="1"/>
  <c r="CU37" i="5" s="1"/>
  <c r="AP37" i="5"/>
  <c r="CU23" i="19" a="1"/>
  <c r="CU23" i="19" s="1"/>
  <c r="AP23" i="19"/>
  <c r="CU37" i="14" a="1"/>
  <c r="CU37" i="14" s="1"/>
  <c r="AP37" i="14"/>
  <c r="CU16" i="18" a="1"/>
  <c r="CU16" i="18" s="1"/>
  <c r="AP16" i="18"/>
  <c r="CU27" i="19" a="1"/>
  <c r="CU27" i="19" s="1"/>
  <c r="AP27" i="19"/>
  <c r="CU41" i="16" a="1"/>
  <c r="CU41" i="16" s="1"/>
  <c r="AP41" i="16"/>
  <c r="AP38" i="21"/>
  <c r="CU38" i="21" a="1"/>
  <c r="CU38" i="21" s="1"/>
  <c r="CU43" i="17" a="1"/>
  <c r="CU43" i="17" s="1"/>
  <c r="AP43" i="17"/>
  <c r="CU24" i="13" a="1"/>
  <c r="CU24" i="13" s="1"/>
  <c r="AP24" i="13"/>
  <c r="CU40" i="11" a="1"/>
  <c r="CU40" i="11" s="1"/>
  <c r="AP40" i="11"/>
  <c r="CU112" i="1"/>
  <c r="CU80" i="1"/>
  <c r="AQ42" i="7"/>
  <c r="CV42" i="7" a="1"/>
  <c r="CV42" i="7" s="1"/>
  <c r="CU46" i="17" a="1"/>
  <c r="CU46" i="17" s="1"/>
  <c r="AP46" i="17"/>
  <c r="CU45" i="6" a="1"/>
  <c r="CU45" i="6" s="1"/>
  <c r="AP45" i="6"/>
  <c r="AP46" i="20"/>
  <c r="CU46" i="20" a="1"/>
  <c r="CU46" i="20" s="1"/>
  <c r="CU45" i="14" a="1"/>
  <c r="CU45" i="14" s="1"/>
  <c r="AP45" i="14"/>
  <c r="CU46" i="10" a="1"/>
  <c r="CU46" i="10" s="1"/>
  <c r="AP46" i="10"/>
  <c r="CU43" i="20" a="1"/>
  <c r="CU43" i="20" s="1"/>
  <c r="AP43" i="20"/>
  <c r="CU42" i="11" a="1"/>
  <c r="CU42" i="11" s="1"/>
  <c r="AP42" i="11"/>
  <c r="CU18" i="19" a="1"/>
  <c r="CU18" i="19" s="1"/>
  <c r="AP18" i="19"/>
  <c r="CU44" i="17" a="1"/>
  <c r="CU44" i="17" s="1"/>
  <c r="AP44" i="17"/>
  <c r="CU34" i="21" a="1"/>
  <c r="CU34" i="21" s="1"/>
  <c r="AP34" i="21"/>
  <c r="CU26" i="5" a="1"/>
  <c r="CU26" i="5" s="1"/>
  <c r="AP26" i="5"/>
  <c r="CU17" i="7" a="1"/>
  <c r="CU17" i="7" s="1"/>
  <c r="AP17" i="7"/>
  <c r="CU23" i="14" a="1"/>
  <c r="CU23" i="14" s="1"/>
  <c r="AP23" i="14"/>
  <c r="CU31" i="19" a="1"/>
  <c r="CU31" i="19" s="1"/>
  <c r="AP31" i="19"/>
  <c r="CU23" i="9" a="1"/>
  <c r="CU23" i="9" s="1"/>
  <c r="AP23" i="9"/>
  <c r="CU22" i="1" a="1"/>
  <c r="CU22" i="1" s="1"/>
  <c r="AP22" i="1"/>
  <c r="CU26" i="17" a="1"/>
  <c r="CU26" i="17" s="1"/>
  <c r="AP26" i="17"/>
  <c r="CU30" i="17" a="1"/>
  <c r="CU30" i="17" s="1"/>
  <c r="AP30" i="17"/>
  <c r="CU27" i="2" a="1"/>
  <c r="CU27" i="2" s="1"/>
  <c r="AP27" i="2"/>
  <c r="CU30" i="18" a="1"/>
  <c r="CU30" i="18" s="1"/>
  <c r="AP30" i="18"/>
  <c r="CU32" i="3" a="1"/>
  <c r="CU32" i="3" s="1"/>
  <c r="AP32" i="3"/>
  <c r="CU25" i="15" a="1"/>
  <c r="CU25" i="15" s="1"/>
  <c r="AP25" i="15"/>
  <c r="CU16" i="19" a="1"/>
  <c r="CU16" i="19" s="1"/>
  <c r="AP16" i="19"/>
  <c r="CU28" i="18" a="1"/>
  <c r="CU28" i="18" s="1"/>
  <c r="AP28" i="18"/>
  <c r="CU26" i="3" a="1"/>
  <c r="CU26" i="3" s="1"/>
  <c r="AP26" i="3"/>
  <c r="CU28" i="7" a="1"/>
  <c r="CU28" i="7" s="1"/>
  <c r="AP28" i="7"/>
  <c r="CU21" i="15" a="1"/>
  <c r="CU21" i="15" s="1"/>
  <c r="AP21" i="15"/>
  <c r="CU29" i="3" a="1"/>
  <c r="CU29" i="3" s="1"/>
  <c r="AP29" i="3"/>
  <c r="CU20" i="8" a="1"/>
  <c r="CU20" i="8" s="1"/>
  <c r="AP20" i="8"/>
  <c r="CU41" i="2" a="1"/>
  <c r="CU41" i="2" s="1"/>
  <c r="AP41" i="2"/>
  <c r="CU36" i="8" a="1"/>
  <c r="CU36" i="8" s="1"/>
  <c r="AP36" i="8"/>
  <c r="CU29" i="11" a="1"/>
  <c r="CU29" i="11" s="1"/>
  <c r="AP29" i="11"/>
  <c r="CU33" i="2" a="1"/>
  <c r="CU33" i="2" s="1"/>
  <c r="AP33" i="2"/>
  <c r="CU22" i="10" a="1"/>
  <c r="CU22" i="10" s="1"/>
  <c r="AP22" i="10"/>
  <c r="CU17" i="21" a="1"/>
  <c r="CU17" i="21" s="1"/>
  <c r="AP17" i="21"/>
  <c r="AP20" i="21"/>
  <c r="CU20" i="21" a="1"/>
  <c r="CU20" i="21" s="1"/>
  <c r="CU33" i="20" a="1"/>
  <c r="CU33" i="20" s="1"/>
  <c r="AP33" i="20"/>
  <c r="CU39" i="1" a="1"/>
  <c r="CU39" i="1" s="1"/>
  <c r="AP39" i="1"/>
  <c r="CU26" i="2" a="1"/>
  <c r="CU26" i="2" s="1"/>
  <c r="AP26" i="2"/>
  <c r="CU27" i="1" a="1"/>
  <c r="CU27" i="1" s="1"/>
  <c r="AP27" i="1"/>
  <c r="CU16" i="8" a="1"/>
  <c r="CU16" i="8" s="1"/>
  <c r="AP16" i="8"/>
  <c r="CU25" i="21" a="1"/>
  <c r="CU25" i="21" s="1"/>
  <c r="AP25" i="21"/>
  <c r="CU44" i="18" a="1"/>
  <c r="CU44" i="18" s="1"/>
  <c r="AP44" i="18"/>
  <c r="CU34" i="4" a="1"/>
  <c r="CU34" i="4" s="1"/>
  <c r="AP34" i="4"/>
  <c r="CU20" i="19" a="1"/>
  <c r="CU20" i="19" s="1"/>
  <c r="AP20" i="19"/>
  <c r="CU32" i="19" a="1"/>
  <c r="CU32" i="19" s="1"/>
  <c r="AP32" i="19"/>
  <c r="CU41" i="1" a="1"/>
  <c r="CU41" i="1" s="1"/>
  <c r="AP41" i="1"/>
  <c r="CU37" i="19" a="1"/>
  <c r="CU37" i="19" s="1"/>
  <c r="AP37" i="19"/>
  <c r="CU29" i="21" a="1"/>
  <c r="CU29" i="21" s="1"/>
  <c r="AP29" i="21"/>
  <c r="CU39" i="11" a="1"/>
  <c r="CU39" i="11" s="1"/>
  <c r="AP39" i="11"/>
  <c r="CU17" i="4" a="1"/>
  <c r="CU17" i="4" s="1"/>
  <c r="AP17" i="4"/>
  <c r="CU29" i="18" a="1"/>
  <c r="CU29" i="18" s="1"/>
  <c r="AP29" i="18"/>
  <c r="CU18" i="8" a="1"/>
  <c r="CU18" i="8" s="1"/>
  <c r="AP18" i="8"/>
  <c r="CU40" i="14" a="1"/>
  <c r="CU40" i="14" s="1"/>
  <c r="AP40" i="14"/>
  <c r="CU41" i="4" a="1"/>
  <c r="CU41" i="4" s="1"/>
  <c r="AP41" i="4"/>
  <c r="CU25" i="20" a="1"/>
  <c r="CU25" i="20" s="1"/>
  <c r="AP25" i="20"/>
  <c r="CU29" i="12" a="1"/>
  <c r="CU29" i="12" s="1"/>
  <c r="AP29" i="12"/>
  <c r="CU36" i="9" a="1"/>
  <c r="CU36" i="9" s="1"/>
  <c r="AP36" i="9"/>
  <c r="CU16" i="6" a="1"/>
  <c r="CU16" i="6" s="1"/>
  <c r="AP16" i="6"/>
  <c r="CU38" i="12" a="1"/>
  <c r="CU38" i="12" s="1"/>
  <c r="AP38" i="12"/>
  <c r="CU24" i="18" a="1"/>
  <c r="CU24" i="18" s="1"/>
  <c r="AP24" i="18"/>
  <c r="CU19" i="5" a="1"/>
  <c r="CU19" i="5" s="1"/>
  <c r="AP19" i="5"/>
  <c r="AP26" i="20"/>
  <c r="CU26" i="20" a="1"/>
  <c r="CU26" i="20" s="1"/>
  <c r="CU36" i="4" a="1"/>
  <c r="CU36" i="4" s="1"/>
  <c r="AP36" i="4"/>
  <c r="CU25" i="10" a="1"/>
  <c r="CU25" i="10" s="1"/>
  <c r="AP25" i="10"/>
  <c r="CU44" i="4" a="1"/>
  <c r="CU44" i="4" s="1"/>
  <c r="AP44" i="4"/>
  <c r="CU21" i="1" a="1"/>
  <c r="CU21" i="1" s="1"/>
  <c r="AP21" i="1"/>
  <c r="CU42" i="12" a="1"/>
  <c r="CU42" i="12" s="1"/>
  <c r="AP42" i="12"/>
  <c r="CU44" i="11" a="1"/>
  <c r="CU44" i="11" s="1"/>
  <c r="AP44" i="11"/>
  <c r="CU33" i="3" a="1"/>
  <c r="CU33" i="3" s="1"/>
  <c r="AP33" i="3"/>
  <c r="CU15" i="19" a="1"/>
  <c r="CU15" i="19" s="1"/>
  <c r="AO47" i="19"/>
  <c r="AP15" i="19"/>
  <c r="CU34" i="11" a="1"/>
  <c r="CU34" i="11" s="1"/>
  <c r="AP34" i="11"/>
  <c r="CU38" i="5" a="1"/>
  <c r="CU38" i="5" s="1"/>
  <c r="AP38" i="5"/>
  <c r="CU27" i="15" a="1"/>
  <c r="CU27" i="15" s="1"/>
  <c r="AP27" i="15"/>
  <c r="CU36" i="6" a="1"/>
  <c r="CU36" i="6" s="1"/>
  <c r="AP36" i="6"/>
  <c r="CU35" i="9" a="1"/>
  <c r="CU35" i="9" s="1"/>
  <c r="AP35" i="9"/>
  <c r="CU40" i="17" a="1"/>
  <c r="CU40" i="17" s="1"/>
  <c r="AP40" i="17"/>
  <c r="AQ17" i="20"/>
  <c r="CV17" i="20" a="1"/>
  <c r="CV17" i="20" s="1"/>
  <c r="AQ38" i="14"/>
  <c r="CV38" i="14" a="1"/>
  <c r="CV38" i="14" s="1"/>
  <c r="CV121" i="15"/>
  <c r="CV89" i="15"/>
  <c r="AQ24" i="8"/>
  <c r="CV24" i="8" a="1"/>
  <c r="CV24" i="8" s="1"/>
  <c r="CV31" i="5" a="1"/>
  <c r="CV31" i="5" s="1"/>
  <c r="AQ31" i="5"/>
  <c r="AQ37" i="17"/>
  <c r="CV37" i="17" a="1"/>
  <c r="CV37" i="17" s="1"/>
  <c r="CU45" i="4" a="1"/>
  <c r="CU45" i="4" s="1"/>
  <c r="AP45" i="4"/>
  <c r="CU32" i="11" a="1"/>
  <c r="CU32" i="11" s="1"/>
  <c r="AP32" i="11"/>
  <c r="CU40" i="8" a="1"/>
  <c r="CU40" i="8" s="1"/>
  <c r="AP40" i="8"/>
  <c r="CU36" i="17" a="1"/>
  <c r="CU36" i="17" s="1"/>
  <c r="AP36" i="17"/>
  <c r="CU34" i="14" a="1"/>
  <c r="CU34" i="14" s="1"/>
  <c r="AP34" i="14"/>
  <c r="CU40" i="18" a="1"/>
  <c r="CU40" i="18" s="1"/>
  <c r="AP40" i="18"/>
  <c r="CU45" i="9" a="1"/>
  <c r="CU45" i="9" s="1"/>
  <c r="AP45" i="9"/>
  <c r="CU45" i="2" a="1"/>
  <c r="CU45" i="2" s="1"/>
  <c r="AP45" i="2"/>
  <c r="CU32" i="21" a="1"/>
  <c r="CU32" i="21" s="1"/>
  <c r="AP32" i="21"/>
  <c r="CU17" i="18" a="1"/>
  <c r="CU17" i="18" s="1"/>
  <c r="AP17" i="18"/>
  <c r="CU17" i="8" a="1"/>
  <c r="CU17" i="8" s="1"/>
  <c r="AP17" i="8"/>
  <c r="CU34" i="5" a="1"/>
  <c r="CU34" i="5" s="1"/>
  <c r="AP34" i="5"/>
  <c r="CU29" i="17" a="1"/>
  <c r="CU29" i="17" s="1"/>
  <c r="AP29" i="17"/>
  <c r="CU32" i="15" a="1"/>
  <c r="CU32" i="15" s="1"/>
  <c r="AP32" i="15"/>
  <c r="CU18" i="1" a="1"/>
  <c r="CU18" i="1" s="1"/>
  <c r="AP18" i="1"/>
  <c r="CU33" i="14" a="1"/>
  <c r="CU33" i="14" s="1"/>
  <c r="AP33" i="14"/>
  <c r="CU38" i="3" a="1"/>
  <c r="CU38" i="3" s="1"/>
  <c r="AP38" i="3"/>
  <c r="CU39" i="13" a="1"/>
  <c r="CU39" i="13" s="1"/>
  <c r="AP39" i="13"/>
  <c r="CU34" i="7" a="1"/>
  <c r="CU34" i="7" s="1"/>
  <c r="AP34" i="7"/>
  <c r="AP42" i="21"/>
  <c r="CU42" i="21" a="1"/>
  <c r="CU42" i="21" s="1"/>
  <c r="CU16" i="11" a="1"/>
  <c r="CU16" i="11" s="1"/>
  <c r="AP16" i="11"/>
  <c r="CU35" i="16" a="1"/>
  <c r="CU35" i="16" s="1"/>
  <c r="AP35" i="16"/>
  <c r="CU17" i="16" a="1"/>
  <c r="CU17" i="16" s="1"/>
  <c r="AP17" i="16"/>
  <c r="CU23" i="4" a="1"/>
  <c r="CU23" i="4" s="1"/>
  <c r="AP23" i="4"/>
  <c r="CU30" i="5" a="1"/>
  <c r="CU30" i="5" s="1"/>
  <c r="AP30" i="5"/>
  <c r="CU31" i="3" a="1"/>
  <c r="CU31" i="3" s="1"/>
  <c r="AP31" i="3"/>
  <c r="CU38" i="15" a="1"/>
  <c r="CU38" i="15" s="1"/>
  <c r="AP38" i="15"/>
  <c r="CU21" i="4" a="1"/>
  <c r="CU21" i="4" s="1"/>
  <c r="AP21" i="4"/>
  <c r="CU18" i="14" a="1"/>
  <c r="CU18" i="14" s="1"/>
  <c r="AP18" i="14"/>
  <c r="CU24" i="6" a="1"/>
  <c r="CU24" i="6" s="1"/>
  <c r="AP24" i="6"/>
  <c r="CU41" i="18" a="1"/>
  <c r="CU41" i="18" s="1"/>
  <c r="AP41" i="18"/>
  <c r="CU38" i="18" a="1"/>
  <c r="CU38" i="18" s="1"/>
  <c r="AP38" i="18"/>
  <c r="CU16" i="12" a="1"/>
  <c r="CU16" i="12" s="1"/>
  <c r="AP16" i="12"/>
  <c r="CU24" i="16" a="1"/>
  <c r="CU24" i="16" s="1"/>
  <c r="AP24" i="16"/>
  <c r="CU26" i="4" a="1"/>
  <c r="CU26" i="4" s="1"/>
  <c r="AP26" i="4"/>
  <c r="CU32" i="16" a="1"/>
  <c r="CU32" i="16" s="1"/>
  <c r="AP32" i="16"/>
  <c r="CU39" i="17" a="1"/>
  <c r="CU39" i="17" s="1"/>
  <c r="AP39" i="17"/>
  <c r="CU18" i="5" a="1"/>
  <c r="CU18" i="5" s="1"/>
  <c r="AP18" i="5"/>
  <c r="CU39" i="20" a="1"/>
  <c r="CU39" i="20" s="1"/>
  <c r="AP39" i="20"/>
  <c r="CU32" i="6" a="1"/>
  <c r="CU32" i="6" s="1"/>
  <c r="AP32" i="6"/>
  <c r="CU28" i="20" a="1"/>
  <c r="CU28" i="20" s="1"/>
  <c r="AP28" i="20"/>
  <c r="CU24" i="15" a="1"/>
  <c r="CU24" i="15" s="1"/>
  <c r="AP24" i="15"/>
  <c r="CU33" i="15" a="1"/>
  <c r="CU33" i="15" s="1"/>
  <c r="AP33" i="15"/>
  <c r="CU17" i="11" a="1"/>
  <c r="CU17" i="11" s="1"/>
  <c r="AP17" i="11"/>
  <c r="CU41" i="15" a="1"/>
  <c r="CU41" i="15" s="1"/>
  <c r="AP41" i="15"/>
  <c r="CU44" i="10" a="1"/>
  <c r="CU44" i="10" s="1"/>
  <c r="AP44" i="10"/>
  <c r="CU19" i="13" a="1"/>
  <c r="CU19" i="13" s="1"/>
  <c r="AP19" i="13"/>
  <c r="CU35" i="4" a="1"/>
  <c r="CU35" i="4" s="1"/>
  <c r="AP35" i="4"/>
  <c r="CU36" i="2" a="1"/>
  <c r="CU36" i="2" s="1"/>
  <c r="AP36" i="2"/>
  <c r="CU38" i="16" a="1"/>
  <c r="CU38" i="16" s="1"/>
  <c r="AP38" i="16"/>
  <c r="CU23" i="7" a="1"/>
  <c r="CU23" i="7" s="1"/>
  <c r="AP23" i="7"/>
  <c r="CU18" i="6" a="1"/>
  <c r="CU18" i="6" s="1"/>
  <c r="AP18" i="6"/>
  <c r="CU34" i="19" a="1"/>
  <c r="CU34" i="19" s="1"/>
  <c r="AP34" i="19"/>
  <c r="CU20" i="13" a="1"/>
  <c r="CU20" i="13" s="1"/>
  <c r="AP20" i="13"/>
  <c r="CU38" i="13" a="1"/>
  <c r="CU38" i="13" s="1"/>
  <c r="AP38" i="13"/>
  <c r="CU21" i="20" a="1"/>
  <c r="CU21" i="20" s="1"/>
  <c r="AP21" i="20"/>
  <c r="CU44" i="9" a="1"/>
  <c r="CU44" i="9" s="1"/>
  <c r="AP44" i="9"/>
  <c r="CU37" i="2" a="1"/>
  <c r="CU37" i="2" s="1"/>
  <c r="AP37" i="2"/>
  <c r="AQ27" i="6"/>
  <c r="CV27" i="6" a="1"/>
  <c r="CV27" i="6" s="1"/>
  <c r="AQ24" i="7"/>
  <c r="CV24" i="7" a="1"/>
  <c r="CV24" i="7" s="1"/>
  <c r="AQ32" i="2"/>
  <c r="CV32" i="2" a="1"/>
  <c r="CV32" i="2" s="1"/>
  <c r="AQ38" i="7"/>
  <c r="CV38" i="7" a="1"/>
  <c r="CV38" i="7" s="1"/>
  <c r="AR46" i="15"/>
  <c r="CW46" i="15" a="1"/>
  <c r="CW46" i="15" s="1"/>
  <c r="CU43" i="12" a="1"/>
  <c r="CU43" i="12" s="1"/>
  <c r="AP43" i="12"/>
  <c r="CU43" i="16" a="1"/>
  <c r="CU43" i="16" s="1"/>
  <c r="AP43" i="16"/>
  <c r="AQ42" i="3"/>
  <c r="CV42" i="3" a="1"/>
  <c r="CV42" i="3" s="1"/>
  <c r="CU45" i="3" a="1"/>
  <c r="CU45" i="3" s="1"/>
  <c r="AP45" i="3"/>
  <c r="CU46" i="4" a="1"/>
  <c r="CU46" i="4" s="1"/>
  <c r="AP46" i="4"/>
  <c r="CU45" i="5" a="1"/>
  <c r="CU45" i="5" s="1"/>
  <c r="AP45" i="5"/>
  <c r="CU28" i="8" a="1"/>
  <c r="CU28" i="8" s="1"/>
  <c r="AP28" i="8"/>
  <c r="CU21" i="6" a="1"/>
  <c r="CU21" i="6" s="1"/>
  <c r="AP21" i="6"/>
  <c r="CU40" i="5" a="1"/>
  <c r="CU40" i="5" s="1"/>
  <c r="AP40" i="5"/>
  <c r="CU34" i="13" a="1"/>
  <c r="CU34" i="13" s="1"/>
  <c r="AP34" i="13"/>
  <c r="CU20" i="7" a="1"/>
  <c r="CU20" i="7" s="1"/>
  <c r="AP20" i="7"/>
  <c r="CU34" i="9" a="1"/>
  <c r="CU34" i="9" s="1"/>
  <c r="AP34" i="9"/>
  <c r="CU41" i="6" a="1"/>
  <c r="CU41" i="6" s="1"/>
  <c r="AP41" i="6"/>
  <c r="CU23" i="13" a="1"/>
  <c r="CU23" i="13" s="1"/>
  <c r="AP23" i="13"/>
  <c r="CU23" i="11" a="1"/>
  <c r="CU23" i="11" s="1"/>
  <c r="AP23" i="11"/>
  <c r="CU35" i="5" a="1"/>
  <c r="CU35" i="5" s="1"/>
  <c r="AP35" i="5"/>
  <c r="CU28" i="2" a="1"/>
  <c r="CU28" i="2" s="1"/>
  <c r="AP28" i="2"/>
  <c r="CU23" i="6" a="1"/>
  <c r="CU23" i="6" s="1"/>
  <c r="AP23" i="6"/>
  <c r="CU23" i="21" a="1"/>
  <c r="CU23" i="21" s="1"/>
  <c r="AP23" i="21"/>
  <c r="CU18" i="2" a="1"/>
  <c r="CU18" i="2" s="1"/>
  <c r="AP18" i="2"/>
  <c r="CU18" i="15" a="1"/>
  <c r="CU18" i="15" s="1"/>
  <c r="AP18" i="15"/>
  <c r="CU16" i="21" a="1"/>
  <c r="CU16" i="21" s="1"/>
  <c r="AP16" i="21"/>
  <c r="CU32" i="5" a="1"/>
  <c r="CU32" i="5" s="1"/>
  <c r="AP32" i="5"/>
  <c r="CU30" i="13" a="1"/>
  <c r="CU30" i="13" s="1"/>
  <c r="AP30" i="13"/>
  <c r="CU32" i="18" a="1"/>
  <c r="CU32" i="18" s="1"/>
  <c r="AP32" i="18"/>
  <c r="CU23" i="8" a="1"/>
  <c r="CU23" i="8" s="1"/>
  <c r="AP23" i="8"/>
  <c r="CU27" i="9" a="1"/>
  <c r="CU27" i="9" s="1"/>
  <c r="AP27" i="9"/>
  <c r="CU35" i="11" a="1"/>
  <c r="CU35" i="11" s="1"/>
  <c r="AP35" i="11"/>
  <c r="CU46" i="5" a="1"/>
  <c r="CU46" i="5" s="1"/>
  <c r="AP46" i="5"/>
  <c r="CU45" i="21" a="1"/>
  <c r="CU45" i="21" s="1"/>
  <c r="AP45" i="21"/>
  <c r="CU46" i="1" a="1"/>
  <c r="CU46" i="1" s="1"/>
  <c r="AP46" i="1"/>
  <c r="CU45" i="19" a="1"/>
  <c r="CU45" i="19" s="1"/>
  <c r="AP45" i="19"/>
  <c r="CU45" i="7" a="1"/>
  <c r="CU45" i="7" s="1"/>
  <c r="AP45" i="7"/>
  <c r="CU45" i="16" a="1"/>
  <c r="CU45" i="16" s="1"/>
  <c r="AP45" i="16"/>
  <c r="CU32" i="7" a="1"/>
  <c r="CU32" i="7" s="1"/>
  <c r="AP32" i="7"/>
  <c r="CU36" i="1" a="1"/>
  <c r="CU36" i="1" s="1"/>
  <c r="AP36" i="1"/>
  <c r="CU39" i="3" a="1"/>
  <c r="CU39" i="3" s="1"/>
  <c r="AP39" i="3"/>
  <c r="CU15" i="9" a="1"/>
  <c r="CU15" i="9" s="1"/>
  <c r="AP15" i="9"/>
  <c r="AO47" i="9"/>
  <c r="CU22" i="11" a="1"/>
  <c r="CU22" i="11" s="1"/>
  <c r="AP22" i="11"/>
  <c r="CU22" i="20" a="1"/>
  <c r="CU22" i="20" s="1"/>
  <c r="AP22" i="20"/>
  <c r="CU29" i="1" a="1"/>
  <c r="CU29" i="1" s="1"/>
  <c r="AP29" i="1"/>
  <c r="CU43" i="10" a="1"/>
  <c r="CU43" i="10" s="1"/>
  <c r="AP43" i="10"/>
  <c r="CU34" i="1" a="1"/>
  <c r="CU34" i="1" s="1"/>
  <c r="AP34" i="1"/>
  <c r="CU18" i="17" a="1"/>
  <c r="CU18" i="17" s="1"/>
  <c r="AP18" i="17"/>
  <c r="CU16" i="1" a="1"/>
  <c r="CU16" i="1" s="1"/>
  <c r="AP16" i="1"/>
  <c r="CU28" i="4" a="1"/>
  <c r="CU28" i="4" s="1"/>
  <c r="AP28" i="4"/>
  <c r="CU25" i="16" a="1"/>
  <c r="CU25" i="16" s="1"/>
  <c r="AP25" i="16"/>
  <c r="CU41" i="12" a="1"/>
  <c r="CU41" i="12" s="1"/>
  <c r="AP41" i="12"/>
  <c r="CU19" i="19" a="1"/>
  <c r="CU19" i="19" s="1"/>
  <c r="AP19" i="19"/>
  <c r="CU42" i="4" a="1"/>
  <c r="CU42" i="4" s="1"/>
  <c r="AP42" i="4"/>
  <c r="CU31" i="13" a="1"/>
  <c r="CU31" i="13" s="1"/>
  <c r="AP31" i="13"/>
  <c r="CU25" i="8" a="1"/>
  <c r="CU25" i="8" s="1"/>
  <c r="AP25" i="8"/>
  <c r="CU22" i="14" a="1"/>
  <c r="CU22" i="14" s="1"/>
  <c r="AP22" i="14"/>
  <c r="CU17" i="12" a="1"/>
  <c r="CU17" i="12" s="1"/>
  <c r="AP17" i="12"/>
  <c r="CU30" i="14" a="1"/>
  <c r="CU30" i="14" s="1"/>
  <c r="AP30" i="14"/>
  <c r="CU31" i="16" a="1"/>
  <c r="CU31" i="16" s="1"/>
  <c r="AP31" i="16"/>
  <c r="CU40" i="16" a="1"/>
  <c r="CU40" i="16" s="1"/>
  <c r="AP40" i="16"/>
  <c r="CU28" i="14" a="1"/>
  <c r="CU28" i="14" s="1"/>
  <c r="AP28" i="14"/>
  <c r="CU15" i="1" a="1"/>
  <c r="CU15" i="1" s="1"/>
  <c r="AP15" i="1"/>
  <c r="AO47" i="1"/>
  <c r="CU37" i="11" a="1"/>
  <c r="CU37" i="11" s="1"/>
  <c r="AP37" i="11"/>
  <c r="CU19" i="14" a="1"/>
  <c r="CU19" i="14" s="1"/>
  <c r="AP19" i="14"/>
  <c r="CU25" i="5" a="1"/>
  <c r="CU25" i="5" s="1"/>
  <c r="AP25" i="5"/>
  <c r="CU19" i="1" a="1"/>
  <c r="CU19" i="1" s="1"/>
  <c r="AP19" i="1"/>
  <c r="CU29" i="2" a="1"/>
  <c r="CU29" i="2" s="1"/>
  <c r="AP29" i="2"/>
  <c r="CU33" i="8" a="1"/>
  <c r="CU33" i="8" s="1"/>
  <c r="AP33" i="8"/>
  <c r="CU24" i="1" a="1"/>
  <c r="CU24" i="1" s="1"/>
  <c r="AP24" i="1"/>
  <c r="CU43" i="19" a="1"/>
  <c r="CU43" i="19" s="1"/>
  <c r="AP43" i="19"/>
  <c r="CU28" i="16" a="1"/>
  <c r="CU28" i="16" s="1"/>
  <c r="AP28" i="16"/>
  <c r="CU31" i="1" a="1"/>
  <c r="CU31" i="1" s="1"/>
  <c r="AP31" i="1"/>
  <c r="CU30" i="4" a="1"/>
  <c r="CU30" i="4" s="1"/>
  <c r="AP30" i="4"/>
  <c r="CU31" i="17" a="1"/>
  <c r="CU31" i="17" s="1"/>
  <c r="AP31" i="17"/>
  <c r="CU20" i="11" a="1"/>
  <c r="CU20" i="11" s="1"/>
  <c r="AP20" i="11"/>
  <c r="CU35" i="7" a="1"/>
  <c r="CU35" i="7" s="1"/>
  <c r="AP35" i="7"/>
  <c r="CU39" i="10" a="1"/>
  <c r="CU39" i="10" s="1"/>
  <c r="AP39" i="10"/>
  <c r="CU27" i="18" a="1"/>
  <c r="CU27" i="18" s="1"/>
  <c r="AP27" i="18"/>
  <c r="CU33" i="7" a="1"/>
  <c r="CU33" i="7" s="1"/>
  <c r="AP33" i="7"/>
  <c r="CU31" i="9" a="1"/>
  <c r="CU31" i="9" s="1"/>
  <c r="AP31" i="9"/>
  <c r="CU16" i="3" a="1"/>
  <c r="CU16" i="3" s="1"/>
  <c r="AP16" i="3"/>
  <c r="CU21" i="5" a="1"/>
  <c r="CU21" i="5" s="1"/>
  <c r="AP21" i="5"/>
  <c r="CU17" i="10" a="1"/>
  <c r="CU17" i="10" s="1"/>
  <c r="AP17" i="10"/>
  <c r="CU19" i="16" a="1"/>
  <c r="CU19" i="16" s="1"/>
  <c r="AP19" i="16"/>
  <c r="CU39" i="19" a="1"/>
  <c r="CU39" i="19" s="1"/>
  <c r="AP39" i="19"/>
  <c r="CU35" i="18" a="1"/>
  <c r="CU35" i="18" s="1"/>
  <c r="AP35" i="18"/>
  <c r="CU39" i="5" a="1"/>
  <c r="CU39" i="5" s="1"/>
  <c r="AP39" i="5"/>
  <c r="CU30" i="16" a="1"/>
  <c r="CU30" i="16" s="1"/>
  <c r="AP30" i="16"/>
  <c r="CU41" i="21" a="1"/>
  <c r="CU41" i="21" s="1"/>
  <c r="AP41" i="21"/>
  <c r="CU44" i="7" a="1"/>
  <c r="CU44" i="7" s="1"/>
  <c r="AP44" i="7"/>
  <c r="CU34" i="3" a="1"/>
  <c r="CU34" i="3" s="1"/>
  <c r="AP34" i="3"/>
  <c r="CU19" i="8" a="1"/>
  <c r="CU19" i="8" s="1"/>
  <c r="AP19" i="8"/>
  <c r="CU43" i="8" a="1"/>
  <c r="CU43" i="8" s="1"/>
  <c r="AP43" i="8"/>
  <c r="CU32" i="8" a="1"/>
  <c r="CU32" i="8" s="1"/>
  <c r="AP32" i="8"/>
  <c r="CU21" i="19" a="1"/>
  <c r="CU21" i="19" s="1"/>
  <c r="AP21" i="19"/>
  <c r="CU44" i="6" a="1"/>
  <c r="CU44" i="6" s="1"/>
  <c r="AP44" i="6"/>
  <c r="CU39" i="7" a="1"/>
  <c r="CU39" i="7" s="1"/>
  <c r="AP39" i="7"/>
  <c r="CU43" i="15" a="1"/>
  <c r="CU43" i="15" s="1"/>
  <c r="AP43" i="15"/>
  <c r="CU42" i="14" a="1"/>
  <c r="CU42" i="14" s="1"/>
  <c r="AP42" i="14"/>
  <c r="CU37" i="9" a="1"/>
  <c r="CU37" i="9" s="1"/>
  <c r="AP37" i="9"/>
  <c r="CU21" i="9" a="1"/>
  <c r="CU21" i="9" s="1"/>
  <c r="AP21" i="9"/>
  <c r="CU27" i="12" a="1"/>
  <c r="CU27" i="12" s="1"/>
  <c r="AP27" i="12"/>
  <c r="CU32" i="14" a="1"/>
  <c r="CU32" i="14" s="1"/>
  <c r="AP32" i="14"/>
  <c r="CU23" i="16" a="1"/>
  <c r="CU23" i="16" s="1"/>
  <c r="AP23" i="16"/>
  <c r="CU27" i="11" a="1"/>
  <c r="CU27" i="11" s="1"/>
  <c r="AP27" i="11"/>
  <c r="CU31" i="7" a="1"/>
  <c r="CU31" i="7" s="1"/>
  <c r="AP31" i="7"/>
  <c r="CU42" i="8" a="1"/>
  <c r="CU42" i="8" s="1"/>
  <c r="AP42" i="8"/>
  <c r="CU37" i="16" a="1"/>
  <c r="CU37" i="16" s="1"/>
  <c r="AP37" i="16"/>
  <c r="CU25" i="12" a="1"/>
  <c r="CU25" i="12" s="1"/>
  <c r="AP25" i="12"/>
  <c r="AQ34" i="8"/>
  <c r="CV34" i="8" a="1"/>
  <c r="CV34" i="8" s="1"/>
  <c r="CV42" i="16" a="1"/>
  <c r="CV42" i="16" s="1"/>
  <c r="AQ42" i="16"/>
  <c r="AQ31" i="10"/>
  <c r="CV31" i="10" a="1"/>
  <c r="CV31" i="10" s="1"/>
  <c r="CV22" i="7" a="1"/>
  <c r="CV22" i="7" s="1"/>
  <c r="AQ22" i="7"/>
  <c r="CV24" i="17" a="1"/>
  <c r="CV24" i="17" s="1"/>
  <c r="AQ24" i="17"/>
  <c r="CU43" i="9" a="1"/>
  <c r="CU43" i="9" s="1"/>
  <c r="AP43" i="9"/>
  <c r="CU40" i="20" a="1"/>
  <c r="CU40" i="20" s="1"/>
  <c r="AP40" i="20"/>
  <c r="CU36" i="11" a="1"/>
  <c r="CU36" i="11" s="1"/>
  <c r="AP36" i="11"/>
  <c r="CU16" i="17" a="1"/>
  <c r="CU16" i="17" s="1"/>
  <c r="AP16" i="17"/>
  <c r="CU16" i="20" a="1"/>
  <c r="CU16" i="20" s="1"/>
  <c r="AP16" i="20"/>
  <c r="CU33" i="17" a="1"/>
  <c r="CU33" i="17" s="1"/>
  <c r="AP33" i="17"/>
  <c r="CU46" i="9" a="1"/>
  <c r="CU46" i="9" s="1"/>
  <c r="AP46" i="9"/>
  <c r="CU46" i="16" a="1"/>
  <c r="CU46" i="16" s="1"/>
  <c r="AP46" i="16"/>
  <c r="CU45" i="18" a="1"/>
  <c r="CU45" i="18" s="1"/>
  <c r="AP45" i="18"/>
  <c r="CU45" i="15" a="1"/>
  <c r="CU45" i="15" s="1"/>
  <c r="AP45" i="15"/>
  <c r="CU46" i="19" a="1"/>
  <c r="CU46" i="19" s="1"/>
  <c r="AP46" i="19"/>
  <c r="CU32" i="13" a="1"/>
  <c r="CU32" i="13" s="1"/>
  <c r="AP32" i="13"/>
  <c r="CU26" i="12" a="1"/>
  <c r="CU26" i="12" s="1"/>
  <c r="AP26" i="12"/>
  <c r="CU21" i="12" a="1"/>
  <c r="CU21" i="12" s="1"/>
  <c r="AP21" i="12"/>
  <c r="CU44" i="13" a="1"/>
  <c r="CU44" i="13" s="1"/>
  <c r="AP44" i="13"/>
  <c r="CU32" i="9" a="1"/>
  <c r="CU32" i="9" s="1"/>
  <c r="AP32" i="9"/>
  <c r="CU22" i="6" a="1"/>
  <c r="CU22" i="6" s="1"/>
  <c r="AP22" i="6"/>
  <c r="CU35" i="2" a="1"/>
  <c r="CU35" i="2" s="1"/>
  <c r="AP35" i="2"/>
  <c r="CU30" i="19" a="1"/>
  <c r="CU30" i="19" s="1"/>
  <c r="AP30" i="19"/>
  <c r="CU44" i="2" a="1"/>
  <c r="CU44" i="2" s="1"/>
  <c r="AP44" i="2"/>
  <c r="CU34" i="20" a="1"/>
  <c r="CU34" i="20" s="1"/>
  <c r="AP34" i="20"/>
  <c r="CU20" i="3" a="1"/>
  <c r="CU20" i="3" s="1"/>
  <c r="AP20" i="3"/>
  <c r="CU26" i="6" a="1"/>
  <c r="CU26" i="6" s="1"/>
  <c r="AP26" i="6"/>
  <c r="CU40" i="13" a="1"/>
  <c r="CU40" i="13" s="1"/>
  <c r="AP40" i="13"/>
  <c r="CU31" i="2" a="1"/>
  <c r="CU31" i="2" s="1"/>
  <c r="AP31" i="2"/>
  <c r="CU29" i="7" a="1"/>
  <c r="CU29" i="7" s="1"/>
  <c r="AP29" i="7"/>
  <c r="CU19" i="12" a="1"/>
  <c r="CU19" i="12" s="1"/>
  <c r="AP19" i="12"/>
  <c r="CU33" i="13" a="1"/>
  <c r="CU33" i="13" s="1"/>
  <c r="AP33" i="13"/>
  <c r="CU21" i="16" a="1"/>
  <c r="CU21" i="16" s="1"/>
  <c r="AP21" i="16"/>
  <c r="CU36" i="14" a="1"/>
  <c r="CU36" i="14" s="1"/>
  <c r="AP36" i="14"/>
  <c r="CU34" i="15" a="1"/>
  <c r="CU34" i="15" s="1"/>
  <c r="AP34" i="15"/>
  <c r="CU29" i="13" a="1"/>
  <c r="CU29" i="13" s="1"/>
  <c r="AP29" i="13"/>
  <c r="CU29" i="16" a="1"/>
  <c r="CU29" i="16" s="1"/>
  <c r="AP29" i="16"/>
  <c r="CU16" i="2" a="1"/>
  <c r="CU16" i="2" s="1"/>
  <c r="AP16" i="2"/>
  <c r="CU18" i="21" a="1"/>
  <c r="CU18" i="21" s="1"/>
  <c r="AP18" i="21"/>
  <c r="CU35" i="20" a="1"/>
  <c r="CU35" i="20" s="1"/>
  <c r="AP35" i="20"/>
  <c r="CU28" i="11" a="1"/>
  <c r="CU28" i="11" s="1"/>
  <c r="AP28" i="11"/>
  <c r="CU30" i="6" a="1"/>
  <c r="CU30" i="6" s="1"/>
  <c r="AP30" i="6"/>
  <c r="CU35" i="19" a="1"/>
  <c r="CU35" i="19" s="1"/>
  <c r="AP35" i="19"/>
  <c r="CU34" i="12" a="1"/>
  <c r="CU34" i="12" s="1"/>
  <c r="AP34" i="12"/>
  <c r="CU17" i="15" a="1"/>
  <c r="CU17" i="15" s="1"/>
  <c r="AP17" i="15"/>
  <c r="CU29" i="4" a="1"/>
  <c r="CU29" i="4" s="1"/>
  <c r="AP29" i="4"/>
  <c r="CU37" i="18" a="1"/>
  <c r="CU37" i="18" s="1"/>
  <c r="AP37" i="18"/>
  <c r="CU34" i="2" a="1"/>
  <c r="CU34" i="2" s="1"/>
  <c r="AP34" i="2"/>
  <c r="CU16" i="13" a="1"/>
  <c r="CU16" i="13" s="1"/>
  <c r="AP16" i="13"/>
  <c r="CU32" i="1" a="1"/>
  <c r="CU32" i="1" s="1"/>
  <c r="AP32" i="1"/>
  <c r="CU27" i="7" a="1"/>
  <c r="CU27" i="7" s="1"/>
  <c r="AP27" i="7"/>
  <c r="CU38" i="17" a="1"/>
  <c r="CU38" i="17" s="1"/>
  <c r="AP38" i="17"/>
  <c r="CU21" i="17" a="1"/>
  <c r="CU21" i="17" s="1"/>
  <c r="AP21" i="17"/>
  <c r="CU33" i="6" a="1"/>
  <c r="CU33" i="6" s="1"/>
  <c r="AP33" i="6"/>
  <c r="CU25" i="9" a="1"/>
  <c r="CU25" i="9" s="1"/>
  <c r="AP25" i="9"/>
  <c r="CU30" i="7" a="1"/>
  <c r="CU30" i="7" s="1"/>
  <c r="AP30" i="7"/>
  <c r="CU38" i="4" a="1"/>
  <c r="CU38" i="4" s="1"/>
  <c r="AP38" i="4"/>
  <c r="CU24" i="11" a="1"/>
  <c r="CU24" i="11" s="1"/>
  <c r="AP24" i="11"/>
  <c r="CU41" i="14" a="1"/>
  <c r="CU41" i="14" s="1"/>
  <c r="AP41" i="14"/>
  <c r="CU41" i="7" a="1"/>
  <c r="CU41" i="7" s="1"/>
  <c r="AP41" i="7"/>
  <c r="CU41" i="11" a="1"/>
  <c r="CU41" i="11" s="1"/>
  <c r="AP41" i="11"/>
  <c r="CU42" i="20" a="1"/>
  <c r="CU42" i="20" s="1"/>
  <c r="AP42" i="20"/>
  <c r="CU27" i="4" a="1"/>
  <c r="CU27" i="4" s="1"/>
  <c r="AP27" i="4"/>
  <c r="CU43" i="14" a="1"/>
  <c r="CU43" i="14" s="1"/>
  <c r="AP43" i="14"/>
  <c r="CU23" i="10" a="1"/>
  <c r="CU23" i="10" s="1"/>
  <c r="AP23" i="10"/>
  <c r="CU35" i="1" a="1"/>
  <c r="CU35" i="1" s="1"/>
  <c r="AP35" i="1"/>
  <c r="CU19" i="20" a="1"/>
  <c r="CU19" i="20" s="1"/>
  <c r="AP19" i="20"/>
  <c r="CU33" i="16" a="1"/>
  <c r="CU33" i="16" s="1"/>
  <c r="AP33" i="16"/>
  <c r="CU34" i="17" a="1"/>
  <c r="CU34" i="17" s="1"/>
  <c r="AP34" i="17"/>
  <c r="CU16" i="15" a="1"/>
  <c r="CU16" i="15" s="1"/>
  <c r="AP16" i="15"/>
  <c r="CU38" i="19" a="1"/>
  <c r="CU38" i="19" s="1"/>
  <c r="AP38" i="19"/>
  <c r="AP37" i="21"/>
  <c r="CU37" i="21" a="1"/>
  <c r="CU37" i="21" s="1"/>
  <c r="CU31" i="14" a="1"/>
  <c r="CU31" i="14" s="1"/>
  <c r="AP31" i="14"/>
  <c r="CU27" i="10" a="1"/>
  <c r="CU27" i="10" s="1"/>
  <c r="AP27" i="10"/>
  <c r="CU23" i="1" a="1"/>
  <c r="CU23" i="1" s="1"/>
  <c r="AP23" i="1"/>
  <c r="CU35" i="6" a="1"/>
  <c r="CU35" i="6" s="1"/>
  <c r="AP35" i="6"/>
  <c r="AP30" i="21"/>
  <c r="CU30" i="21" a="1"/>
  <c r="CU30" i="21" s="1"/>
  <c r="CU40" i="6" a="1"/>
  <c r="CU40" i="6" s="1"/>
  <c r="AP40" i="6"/>
  <c r="CU39" i="6" a="1"/>
  <c r="CU39" i="6" s="1"/>
  <c r="AP39" i="6"/>
  <c r="CU30" i="12" a="1"/>
  <c r="CU30" i="12" s="1"/>
  <c r="AP30" i="12"/>
  <c r="CU24" i="5" a="1"/>
  <c r="CU24" i="5" s="1"/>
  <c r="AP24" i="5"/>
  <c r="CU16" i="9" a="1"/>
  <c r="CU16" i="9" s="1"/>
  <c r="AP16" i="9"/>
  <c r="CU30" i="10" a="1"/>
  <c r="CU30" i="10" s="1"/>
  <c r="AP30" i="10"/>
  <c r="CU43" i="2" a="1"/>
  <c r="CU43" i="2" s="1"/>
  <c r="AP43" i="2"/>
  <c r="CU36" i="16" a="1"/>
  <c r="CU36" i="16" s="1"/>
  <c r="AP36" i="16"/>
  <c r="CU26" i="1" a="1"/>
  <c r="CU26" i="1" s="1"/>
  <c r="AP26" i="1"/>
  <c r="CU17" i="17" a="1"/>
  <c r="CU17" i="17" s="1"/>
  <c r="AP17" i="17"/>
  <c r="CU41" i="17" a="1"/>
  <c r="CU41" i="17" s="1"/>
  <c r="AP41" i="17"/>
  <c r="AQ25" i="4"/>
  <c r="CV25" i="4" a="1"/>
  <c r="CV25" i="4" s="1"/>
  <c r="AQ16" i="7"/>
  <c r="CV16" i="7" a="1"/>
  <c r="CV16" i="7" s="1"/>
  <c r="CV37" i="1" a="1"/>
  <c r="CV37" i="1" s="1"/>
  <c r="AQ37" i="1"/>
  <c r="AQ22" i="21"/>
  <c r="CV22" i="21" a="1"/>
  <c r="CV22" i="21" s="1"/>
  <c r="AM47" i="5"/>
  <c r="AN15" i="5"/>
  <c r="CT15" i="5" s="1" a="1"/>
  <c r="CT15" i="5" s="1"/>
  <c r="CR90" i="10"/>
  <c r="CR58" i="10"/>
  <c r="CR90" i="11"/>
  <c r="CR58" i="11"/>
  <c r="AN15" i="11"/>
  <c r="CT15" i="11" s="1" a="1"/>
  <c r="CT15" i="11" s="1"/>
  <c r="AM47" i="11"/>
  <c r="CR58" i="14"/>
  <c r="CR90" i="14"/>
  <c r="CR58" i="13"/>
  <c r="CR90" i="13"/>
  <c r="AM47" i="14"/>
  <c r="AN15" i="14"/>
  <c r="CT15" i="14" s="1" a="1"/>
  <c r="CT15" i="14" s="1"/>
  <c r="AN15" i="13"/>
  <c r="CT15" i="13" s="1" a="1"/>
  <c r="CT15" i="13" s="1"/>
  <c r="AM47" i="13"/>
  <c r="AN15" i="10"/>
  <c r="CT15" i="10" s="1" a="1"/>
  <c r="CT15" i="10" s="1"/>
  <c r="AM47" i="10"/>
  <c r="CR90" i="5"/>
  <c r="CR58" i="5"/>
  <c r="CT121" i="9"/>
  <c r="CT89" i="9"/>
  <c r="CT121" i="16"/>
  <c r="CT89" i="16"/>
  <c r="CT124" i="18"/>
  <c r="CT127" i="18" s="1"/>
  <c r="CT120" i="18" s="1"/>
  <c r="CT88" i="18"/>
  <c r="CT124" i="15"/>
  <c r="CT127" i="15" s="1"/>
  <c r="CT120" i="15" s="1"/>
  <c r="CT88" i="15"/>
  <c r="CT121" i="19"/>
  <c r="CT89" i="19"/>
  <c r="CT117" i="17"/>
  <c r="CT85" i="17"/>
  <c r="CT93" i="19"/>
  <c r="CT61" i="19"/>
  <c r="CT105" i="8"/>
  <c r="CT73" i="8"/>
  <c r="CT107" i="11"/>
  <c r="CT75" i="11"/>
  <c r="CT92" i="19"/>
  <c r="CT60" i="19"/>
  <c r="CT105" i="19"/>
  <c r="CT73" i="19"/>
  <c r="CT106" i="8"/>
  <c r="CT74" i="8"/>
  <c r="CT94" i="15"/>
  <c r="CT62" i="15"/>
  <c r="CT118" i="18"/>
  <c r="CT86" i="18"/>
  <c r="CT101" i="6"/>
  <c r="CT69" i="6"/>
  <c r="CT103" i="4"/>
  <c r="CT71" i="4"/>
  <c r="CT100" i="16"/>
  <c r="CT68" i="16"/>
  <c r="CT94" i="12"/>
  <c r="CT62" i="12"/>
  <c r="CT117" i="4"/>
  <c r="CT85" i="4"/>
  <c r="CT102" i="3"/>
  <c r="CT70" i="3"/>
  <c r="CT93" i="9"/>
  <c r="CT61" i="9"/>
  <c r="CT98" i="21"/>
  <c r="CT66" i="21"/>
  <c r="CT114" i="21"/>
  <c r="CT82" i="21"/>
  <c r="CU94" i="6"/>
  <c r="CU62" i="6"/>
  <c r="CT92" i="9"/>
  <c r="CT60" i="9"/>
  <c r="CT111" i="13"/>
  <c r="CT79" i="13"/>
  <c r="CT91" i="21"/>
  <c r="CT59" i="21"/>
  <c r="CT117" i="10"/>
  <c r="CT85" i="10"/>
  <c r="CT107" i="5"/>
  <c r="CT75" i="5"/>
  <c r="CT114" i="8"/>
  <c r="CT82" i="8"/>
  <c r="CT118" i="1"/>
  <c r="CT86" i="1"/>
  <c r="CT91" i="17"/>
  <c r="CT59" i="17"/>
  <c r="CT92" i="15"/>
  <c r="CT60" i="15"/>
  <c r="CT108" i="4"/>
  <c r="CT76" i="4"/>
  <c r="CT111" i="12"/>
  <c r="CT79" i="12"/>
  <c r="CT91" i="13"/>
  <c r="CT59" i="13"/>
  <c r="CT107" i="1"/>
  <c r="CT75" i="1"/>
  <c r="CT106" i="1"/>
  <c r="CT74" i="1"/>
  <c r="CT94" i="4"/>
  <c r="CT62" i="4"/>
  <c r="CT105" i="4"/>
  <c r="CT73" i="4"/>
  <c r="CT105" i="3"/>
  <c r="CT73" i="3"/>
  <c r="CT110" i="12"/>
  <c r="CT78" i="12"/>
  <c r="CT108" i="6"/>
  <c r="CT76" i="6"/>
  <c r="CU102" i="6"/>
  <c r="CU70" i="6"/>
  <c r="CT106" i="3"/>
  <c r="CT74" i="3"/>
  <c r="CT105" i="15"/>
  <c r="CT73" i="15"/>
  <c r="CT113" i="15"/>
  <c r="CT81" i="15"/>
  <c r="CT109" i="14"/>
  <c r="CT77" i="14"/>
  <c r="CT107" i="19"/>
  <c r="CT75" i="19"/>
  <c r="CT91" i="20"/>
  <c r="CT59" i="20"/>
  <c r="CU92" i="3"/>
  <c r="CU60" i="3"/>
  <c r="CT93" i="14"/>
  <c r="CT61" i="14"/>
  <c r="CT115" i="21"/>
  <c r="CT83" i="21"/>
  <c r="CT99" i="6"/>
  <c r="CT67" i="6"/>
  <c r="CT97" i="3"/>
  <c r="CT65" i="3"/>
  <c r="CT116" i="7"/>
  <c r="CT84" i="7"/>
  <c r="CT96" i="18"/>
  <c r="CT64" i="18"/>
  <c r="CT116" i="11"/>
  <c r="CT84" i="11"/>
  <c r="CT98" i="18"/>
  <c r="CT66" i="18"/>
  <c r="CT92" i="10"/>
  <c r="CT60" i="10"/>
  <c r="CT112" i="8"/>
  <c r="CT80" i="8"/>
  <c r="CT91" i="12"/>
  <c r="CT59" i="12"/>
  <c r="CT114" i="4"/>
  <c r="CT82" i="4"/>
  <c r="CT99" i="16"/>
  <c r="CT67" i="16"/>
  <c r="CT93" i="16"/>
  <c r="CT61" i="16"/>
  <c r="CT115" i="14"/>
  <c r="CT83" i="14"/>
  <c r="CT102" i="19"/>
  <c r="CT70" i="19"/>
  <c r="CU99" i="2"/>
  <c r="CU67" i="2"/>
  <c r="CT114" i="5"/>
  <c r="CT82" i="5"/>
  <c r="CT97" i="15"/>
  <c r="CT65" i="15"/>
  <c r="CT94" i="20"/>
  <c r="CT62" i="20"/>
  <c r="CT119" i="1"/>
  <c r="CT87" i="1"/>
  <c r="CT116" i="21"/>
  <c r="CT84" i="21"/>
  <c r="CT102" i="16"/>
  <c r="CT70" i="16"/>
  <c r="CT119" i="7"/>
  <c r="CT87" i="7"/>
  <c r="CT97" i="9"/>
  <c r="CT65" i="9"/>
  <c r="CT91" i="6"/>
  <c r="CT59" i="6"/>
  <c r="CT116" i="16"/>
  <c r="CT84" i="16"/>
  <c r="CT113" i="10"/>
  <c r="CT81" i="10"/>
  <c r="CT113" i="19"/>
  <c r="CT81" i="19"/>
  <c r="CT104" i="15"/>
  <c r="CT72" i="15"/>
  <c r="CT106" i="15"/>
  <c r="CT74" i="15"/>
  <c r="CT107" i="8"/>
  <c r="CT75" i="8"/>
  <c r="CT99" i="4"/>
  <c r="CT67" i="4"/>
  <c r="CT101" i="20"/>
  <c r="CT69" i="20"/>
  <c r="CT95" i="10"/>
  <c r="CT63" i="10"/>
  <c r="CT98" i="1"/>
  <c r="CT66" i="1"/>
  <c r="CT111" i="15"/>
  <c r="CT79" i="15"/>
  <c r="CU104" i="8"/>
  <c r="CU72" i="8"/>
  <c r="CU94" i="9"/>
  <c r="CU62" i="9"/>
  <c r="CT119" i="4"/>
  <c r="CT87" i="4"/>
  <c r="CT114" i="12"/>
  <c r="CT82" i="12"/>
  <c r="CT96" i="1"/>
  <c r="CT64" i="1"/>
  <c r="CT95" i="15"/>
  <c r="CT63" i="15"/>
  <c r="CT117" i="12"/>
  <c r="CT85" i="12"/>
  <c r="CT116" i="5"/>
  <c r="CT84" i="5"/>
  <c r="CT108" i="12"/>
  <c r="CT76" i="12"/>
  <c r="CT113" i="16"/>
  <c r="CT81" i="16"/>
  <c r="CT101" i="9"/>
  <c r="CT69" i="9"/>
  <c r="CT102" i="12"/>
  <c r="CT70" i="12"/>
  <c r="CT94" i="2"/>
  <c r="CT62" i="2"/>
  <c r="CT102" i="13"/>
  <c r="CT70" i="13"/>
  <c r="CT118" i="13"/>
  <c r="CT86" i="13"/>
  <c r="CT105" i="10"/>
  <c r="CT73" i="10"/>
  <c r="CT115" i="2"/>
  <c r="CT83" i="2"/>
  <c r="CT102" i="11"/>
  <c r="CT70" i="11"/>
  <c r="CT113" i="2"/>
  <c r="CT81" i="2"/>
  <c r="CT113" i="13"/>
  <c r="CT81" i="13"/>
  <c r="CT98" i="3"/>
  <c r="CT66" i="3"/>
  <c r="CT96" i="20"/>
  <c r="CT64" i="20"/>
  <c r="CT119" i="20"/>
  <c r="CT87" i="20"/>
  <c r="CU112" i="17"/>
  <c r="CU80" i="17"/>
  <c r="CT119" i="9"/>
  <c r="CT87" i="9"/>
  <c r="CT100" i="14"/>
  <c r="CT68" i="14"/>
  <c r="CT115" i="17"/>
  <c r="CT83" i="17"/>
  <c r="CT116" i="17"/>
  <c r="CT84" i="17"/>
  <c r="CR90" i="4"/>
  <c r="CR58" i="4"/>
  <c r="CR90" i="8"/>
  <c r="CR58" i="8"/>
  <c r="AM47" i="7"/>
  <c r="AN15" i="7"/>
  <c r="CT15" i="7" s="1" a="1"/>
  <c r="CT15" i="7" s="1"/>
  <c r="CR90" i="7"/>
  <c r="CR58" i="7"/>
  <c r="AM47" i="18"/>
  <c r="AN15" i="18"/>
  <c r="CT15" i="18" s="1" a="1"/>
  <c r="CT15" i="18" s="1"/>
  <c r="CT121" i="12"/>
  <c r="CT89" i="12"/>
  <c r="CT124" i="20"/>
  <c r="CT127" i="20" s="1"/>
  <c r="CT120" i="20" s="1"/>
  <c r="CT88" i="20"/>
  <c r="CT121" i="7"/>
  <c r="CT89" i="7"/>
  <c r="CT124" i="17"/>
  <c r="CT127" i="17" s="1"/>
  <c r="CT120" i="17" s="1"/>
  <c r="CT88" i="17"/>
  <c r="CT124" i="11"/>
  <c r="CT127" i="11" s="1"/>
  <c r="CT120" i="11" s="1"/>
  <c r="CT88" i="11"/>
  <c r="CT101" i="12"/>
  <c r="CT69" i="12"/>
  <c r="CT111" i="1"/>
  <c r="CT79" i="1"/>
  <c r="CU117" i="16"/>
  <c r="CU85" i="16"/>
  <c r="CT115" i="5"/>
  <c r="CT83" i="5"/>
  <c r="CT92" i="18"/>
  <c r="CT60" i="18"/>
  <c r="CT101" i="5"/>
  <c r="CT69" i="5"/>
  <c r="CT108" i="19"/>
  <c r="CT76" i="19"/>
  <c r="CT92" i="5"/>
  <c r="CT60" i="5"/>
  <c r="CT119" i="2"/>
  <c r="CT87" i="2"/>
  <c r="CT106" i="19"/>
  <c r="CT74" i="19"/>
  <c r="CT98" i="9"/>
  <c r="CT66" i="9"/>
  <c r="CT93" i="20"/>
  <c r="CT61" i="20"/>
  <c r="CT97" i="19"/>
  <c r="CT65" i="19"/>
  <c r="CT110" i="15"/>
  <c r="CT78" i="15"/>
  <c r="CT104" i="17"/>
  <c r="CT72" i="17"/>
  <c r="CT116" i="9"/>
  <c r="CT84" i="9"/>
  <c r="CT114" i="16"/>
  <c r="CT82" i="16"/>
  <c r="CT107" i="15"/>
  <c r="CT75" i="15"/>
  <c r="CT98" i="6"/>
  <c r="CT66" i="6"/>
  <c r="CT92" i="13"/>
  <c r="CT60" i="13"/>
  <c r="CT104" i="13"/>
  <c r="CT72" i="13"/>
  <c r="CT93" i="2"/>
  <c r="CT61" i="2"/>
  <c r="CT108" i="14"/>
  <c r="CT76" i="14"/>
  <c r="CT93" i="15"/>
  <c r="CT61" i="15"/>
  <c r="CT108" i="18"/>
  <c r="CT76" i="18"/>
  <c r="CT106" i="18"/>
  <c r="CT74" i="18"/>
  <c r="CT103" i="11"/>
  <c r="CT71" i="11"/>
  <c r="CT111" i="10"/>
  <c r="CT79" i="10"/>
  <c r="CT105" i="13"/>
  <c r="CT73" i="13"/>
  <c r="CT108" i="2"/>
  <c r="CT76" i="2"/>
  <c r="CT97" i="10"/>
  <c r="CT65" i="10"/>
  <c r="CT117" i="1"/>
  <c r="CT85" i="1"/>
  <c r="CT100" i="1"/>
  <c r="CT68" i="1"/>
  <c r="CT108" i="8"/>
  <c r="CT76" i="8"/>
  <c r="CT117" i="21"/>
  <c r="CT85" i="21"/>
  <c r="CT102" i="9"/>
  <c r="CT70" i="9"/>
  <c r="CT95" i="20"/>
  <c r="CT63" i="20"/>
  <c r="CU95" i="5"/>
  <c r="CU63" i="5"/>
  <c r="CT119" i="18"/>
  <c r="CT87" i="18"/>
  <c r="AM47" i="4"/>
  <c r="AN15" i="4"/>
  <c r="CT15" i="4" s="1" a="1"/>
  <c r="CT15" i="4" s="1"/>
  <c r="AM47" i="8"/>
  <c r="AN15" i="8"/>
  <c r="CT15" i="8" s="1" a="1"/>
  <c r="CT15" i="8" s="1"/>
  <c r="CR90" i="17"/>
  <c r="CR58" i="17"/>
  <c r="CT124" i="6"/>
  <c r="CT127" i="6" s="1"/>
  <c r="CT120" i="6" s="1"/>
  <c r="CT88" i="6"/>
  <c r="CT124" i="10"/>
  <c r="CT127" i="10" s="1"/>
  <c r="CT120" i="10" s="1"/>
  <c r="CT88" i="10"/>
  <c r="CT103" i="19"/>
  <c r="CT71" i="19"/>
  <c r="CT93" i="4"/>
  <c r="CT61" i="4"/>
  <c r="CT114" i="18"/>
  <c r="CT82" i="18"/>
  <c r="CT112" i="20"/>
  <c r="CT80" i="20"/>
  <c r="CT118" i="6"/>
  <c r="CT86" i="6"/>
  <c r="CT115" i="20"/>
  <c r="CT83" i="20"/>
  <c r="CT109" i="18"/>
  <c r="CT77" i="18"/>
  <c r="CT109" i="9"/>
  <c r="CT77" i="9"/>
  <c r="CT119" i="5"/>
  <c r="CT87" i="5"/>
  <c r="CT97" i="1"/>
  <c r="CT65" i="1"/>
  <c r="CT101" i="17"/>
  <c r="CT69" i="17"/>
  <c r="CT96" i="2"/>
  <c r="CT64" i="2"/>
  <c r="CT98" i="15"/>
  <c r="CT66" i="15"/>
  <c r="CT110" i="17"/>
  <c r="CT78" i="17"/>
  <c r="CT94" i="17"/>
  <c r="CT62" i="17"/>
  <c r="CU113" i="14"/>
  <c r="CU81" i="14"/>
  <c r="CT106" i="13"/>
  <c r="CT74" i="13"/>
  <c r="CT100" i="8"/>
  <c r="CT68" i="8"/>
  <c r="CU112" i="7"/>
  <c r="CU80" i="7"/>
  <c r="CT118" i="5"/>
  <c r="CT86" i="5"/>
  <c r="CT105" i="14"/>
  <c r="CT73" i="14"/>
  <c r="CT118" i="11"/>
  <c r="CT86" i="11"/>
  <c r="CT95" i="12"/>
  <c r="CT63" i="12"/>
  <c r="CT103" i="14"/>
  <c r="CT71" i="14"/>
  <c r="CT116" i="2"/>
  <c r="CT84" i="2"/>
  <c r="CU106" i="5"/>
  <c r="CU74" i="5"/>
  <c r="CT105" i="6"/>
  <c r="CT73" i="6"/>
  <c r="CT114" i="13"/>
  <c r="CT82" i="13"/>
  <c r="CU109" i="8"/>
  <c r="CU77" i="8"/>
  <c r="CT92" i="21"/>
  <c r="CT60" i="21"/>
  <c r="CT100" i="17"/>
  <c r="CT68" i="17"/>
  <c r="CT119" i="19"/>
  <c r="CT87" i="19"/>
  <c r="CT111" i="18"/>
  <c r="CT79" i="18"/>
  <c r="CT104" i="5"/>
  <c r="CT72" i="5"/>
  <c r="CT112" i="4"/>
  <c r="CT80" i="4"/>
  <c r="CT102" i="7"/>
  <c r="CT70" i="7"/>
  <c r="CT113" i="17"/>
  <c r="CT81" i="17"/>
  <c r="CU97" i="7"/>
  <c r="CU65" i="7"/>
  <c r="CT103" i="5"/>
  <c r="CT71" i="5"/>
  <c r="CT104" i="14"/>
  <c r="CT72" i="14"/>
  <c r="CT110" i="7"/>
  <c r="CT78" i="7"/>
  <c r="CT96" i="4"/>
  <c r="CT64" i="4"/>
  <c r="CT115" i="4"/>
  <c r="CT83" i="4"/>
  <c r="CT108" i="7"/>
  <c r="CT76" i="7"/>
  <c r="CT91" i="14"/>
  <c r="CT59" i="14"/>
  <c r="CT106" i="9"/>
  <c r="CT74" i="9"/>
  <c r="CT96" i="21"/>
  <c r="CT64" i="21"/>
  <c r="CT116" i="8"/>
  <c r="CT84" i="8"/>
  <c r="CT114" i="11"/>
  <c r="CT82" i="11"/>
  <c r="CT91" i="18"/>
  <c r="CT59" i="18"/>
  <c r="CT91" i="16"/>
  <c r="CT59" i="16"/>
  <c r="CT117" i="20"/>
  <c r="CT85" i="20"/>
  <c r="CT94" i="16"/>
  <c r="CT62" i="16"/>
  <c r="CT111" i="7"/>
  <c r="CT79" i="7"/>
  <c r="CT114" i="19"/>
  <c r="CT82" i="19"/>
  <c r="CT101" i="4"/>
  <c r="CT69" i="4"/>
  <c r="CT105" i="9"/>
  <c r="CT73" i="9"/>
  <c r="CT110" i="1"/>
  <c r="CT78" i="1"/>
  <c r="CT114" i="17"/>
  <c r="CT82" i="17"/>
  <c r="CT118" i="16"/>
  <c r="CT86" i="16"/>
  <c r="CT108" i="16"/>
  <c r="CT76" i="16"/>
  <c r="CT104" i="6"/>
  <c r="CT72" i="6"/>
  <c r="CT109" i="17"/>
  <c r="CT77" i="17"/>
  <c r="CT100" i="13"/>
  <c r="CT68" i="13"/>
  <c r="CT107" i="6"/>
  <c r="CT75" i="6"/>
  <c r="CU99" i="7"/>
  <c r="CU67" i="7"/>
  <c r="CT113" i="12"/>
  <c r="CT81" i="12"/>
  <c r="CT91" i="4"/>
  <c r="CT59" i="4"/>
  <c r="CT99" i="18"/>
  <c r="CT67" i="18"/>
  <c r="CT112" i="21"/>
  <c r="CT80" i="21"/>
  <c r="CT103" i="17"/>
  <c r="CT71" i="17"/>
  <c r="CT106" i="14"/>
  <c r="CT74" i="14"/>
  <c r="CT109" i="10"/>
  <c r="CT77" i="10"/>
  <c r="CT92" i="11"/>
  <c r="CT60" i="11"/>
  <c r="CT108" i="17"/>
  <c r="CT76" i="17"/>
  <c r="CT111" i="4"/>
  <c r="CT79" i="4"/>
  <c r="CT99" i="10"/>
  <c r="CT67" i="10"/>
  <c r="CT100" i="10"/>
  <c r="CT68" i="10"/>
  <c r="CT114" i="7"/>
  <c r="CT82" i="7"/>
  <c r="CT105" i="1"/>
  <c r="CT73" i="1"/>
  <c r="CT94" i="13"/>
  <c r="CT62" i="13"/>
  <c r="CT110" i="13"/>
  <c r="CT78" i="13"/>
  <c r="CT110" i="4"/>
  <c r="CT78" i="4"/>
  <c r="CT99" i="3"/>
  <c r="CT67" i="3"/>
  <c r="CT111" i="2"/>
  <c r="CT79" i="2"/>
  <c r="CT111" i="21"/>
  <c r="CT79" i="21"/>
  <c r="CT104" i="19"/>
  <c r="CT72" i="19"/>
  <c r="CT96" i="9"/>
  <c r="CT64" i="9"/>
  <c r="CT118" i="17"/>
  <c r="CT86" i="17"/>
  <c r="CU116" i="19"/>
  <c r="CU84" i="19"/>
  <c r="CT110" i="10"/>
  <c r="CT78" i="10"/>
  <c r="CT93" i="6"/>
  <c r="CT61" i="6"/>
  <c r="CT93" i="12"/>
  <c r="CT61" i="12"/>
  <c r="CT109" i="11"/>
  <c r="CT77" i="11"/>
  <c r="CT99" i="13"/>
  <c r="CT67" i="13"/>
  <c r="CT118" i="21"/>
  <c r="CT86" i="21"/>
  <c r="CT106" i="7"/>
  <c r="CT74" i="7"/>
  <c r="CT102" i="8"/>
  <c r="CT70" i="8"/>
  <c r="CT117" i="8"/>
  <c r="CT85" i="8"/>
  <c r="CT110" i="3"/>
  <c r="CT78" i="3"/>
  <c r="CT112" i="16"/>
  <c r="CT80" i="16"/>
  <c r="CT95" i="4"/>
  <c r="CT63" i="4"/>
  <c r="CR90" i="12"/>
  <c r="CR58" i="12"/>
  <c r="AM47" i="17"/>
  <c r="AN15" i="17"/>
  <c r="CT15" i="17" s="1" a="1"/>
  <c r="CT15" i="17" s="1"/>
  <c r="CT121" i="11"/>
  <c r="CT89" i="11"/>
  <c r="CT124" i="4"/>
  <c r="CT127" i="4" s="1"/>
  <c r="CT120" i="4" s="1"/>
  <c r="CT88" i="4"/>
  <c r="CT124" i="14"/>
  <c r="CT127" i="14" s="1"/>
  <c r="CT120" i="14" s="1"/>
  <c r="CT88" i="14"/>
  <c r="CT115" i="10"/>
  <c r="CT83" i="10"/>
  <c r="CT117" i="11"/>
  <c r="CT85" i="11"/>
  <c r="CT118" i="3"/>
  <c r="CT86" i="3"/>
  <c r="CU117" i="7"/>
  <c r="CU85" i="7"/>
  <c r="CT109" i="13"/>
  <c r="CT77" i="13"/>
  <c r="CT92" i="7"/>
  <c r="CT60" i="7"/>
  <c r="CT98" i="14"/>
  <c r="CT66" i="14"/>
  <c r="CT117" i="5"/>
  <c r="CT85" i="5"/>
  <c r="CT107" i="17"/>
  <c r="CT75" i="17"/>
  <c r="CT116" i="6"/>
  <c r="CT84" i="6"/>
  <c r="CT108" i="9"/>
  <c r="CT76" i="9"/>
  <c r="CT118" i="12"/>
  <c r="CT86" i="12"/>
  <c r="CT115" i="13"/>
  <c r="CT83" i="13"/>
  <c r="CT106" i="2"/>
  <c r="CT74" i="2"/>
  <c r="CT116" i="12"/>
  <c r="CT84" i="12"/>
  <c r="CT105" i="18"/>
  <c r="CT73" i="18"/>
  <c r="CT117" i="9"/>
  <c r="CT85" i="9"/>
  <c r="CT94" i="3"/>
  <c r="CT62" i="3"/>
  <c r="CT119" i="16"/>
  <c r="CT87" i="16"/>
  <c r="CT92" i="14"/>
  <c r="CT60" i="14"/>
  <c r="CT101" i="3"/>
  <c r="CT69" i="3"/>
  <c r="CT93" i="7"/>
  <c r="CT61" i="7"/>
  <c r="CT101" i="16"/>
  <c r="CT69" i="16"/>
  <c r="CT106" i="16"/>
  <c r="CT74" i="16"/>
  <c r="CT115" i="16"/>
  <c r="CT83" i="16"/>
  <c r="CT95" i="8"/>
  <c r="CT63" i="8"/>
  <c r="CT97" i="13"/>
  <c r="CT65" i="13"/>
  <c r="CT92" i="6"/>
  <c r="CT60" i="6"/>
  <c r="CT117" i="6"/>
  <c r="CT85" i="6"/>
  <c r="CT92" i="1"/>
  <c r="CT60" i="1"/>
  <c r="CT115" i="1"/>
  <c r="CT83" i="1"/>
  <c r="CT104" i="4"/>
  <c r="CT72" i="4"/>
  <c r="CT112" i="18"/>
  <c r="CT80" i="18"/>
  <c r="CT99" i="1"/>
  <c r="CT67" i="1"/>
  <c r="CT101" i="2"/>
  <c r="CT69" i="2"/>
  <c r="CT112" i="10"/>
  <c r="CT80" i="10"/>
  <c r="CT103" i="10"/>
  <c r="CT71" i="10"/>
  <c r="CT103" i="21"/>
  <c r="CT71" i="21"/>
  <c r="CT106" i="17"/>
  <c r="CT74" i="17"/>
  <c r="CT105" i="5"/>
  <c r="CT73" i="5"/>
  <c r="CT97" i="17"/>
  <c r="CT65" i="17"/>
  <c r="CT100" i="19"/>
  <c r="CT68" i="19"/>
  <c r="CT106" i="21"/>
  <c r="CT74" i="21"/>
  <c r="CT104" i="21"/>
  <c r="CT72" i="21"/>
  <c r="AM47" i="12"/>
  <c r="AN15" i="12"/>
  <c r="CT15" i="12" s="1" a="1"/>
  <c r="CT15" i="12" s="1"/>
  <c r="CR90" i="6"/>
  <c r="CR58" i="6"/>
  <c r="CT121" i="17"/>
  <c r="CT89" i="17"/>
  <c r="CT121" i="13"/>
  <c r="CT89" i="13"/>
  <c r="CT107" i="13"/>
  <c r="CT75" i="13"/>
  <c r="CT121" i="2"/>
  <c r="CT89" i="2"/>
  <c r="CT124" i="12"/>
  <c r="CT127" i="12" s="1"/>
  <c r="CT120" i="12" s="1"/>
  <c r="CT88" i="12"/>
  <c r="CT121" i="21"/>
  <c r="CT89" i="21"/>
  <c r="CT121" i="3"/>
  <c r="CT89" i="3"/>
  <c r="CT124" i="13"/>
  <c r="CT127" i="13" s="1"/>
  <c r="CT120" i="13" s="1"/>
  <c r="CT88" i="13"/>
  <c r="CT118" i="4"/>
  <c r="CT86" i="4"/>
  <c r="CT103" i="6"/>
  <c r="CT71" i="6"/>
  <c r="CT96" i="12"/>
  <c r="CT64" i="12"/>
  <c r="CT114" i="3"/>
  <c r="CT82" i="3"/>
  <c r="CT107" i="9"/>
  <c r="CT75" i="9"/>
  <c r="CT97" i="11"/>
  <c r="CT65" i="11"/>
  <c r="CT101" i="18"/>
  <c r="CT69" i="18"/>
  <c r="CT107" i="4"/>
  <c r="CT75" i="4"/>
  <c r="CT95" i="14"/>
  <c r="CT63" i="14"/>
  <c r="CT108" i="1"/>
  <c r="CT76" i="1"/>
  <c r="CT108" i="10"/>
  <c r="CT76" i="10"/>
  <c r="CT109" i="5"/>
  <c r="CT77" i="5"/>
  <c r="CT98" i="13"/>
  <c r="CT66" i="13"/>
  <c r="CT105" i="17"/>
  <c r="CT73" i="17"/>
  <c r="CU117" i="3"/>
  <c r="CU85" i="3"/>
  <c r="CT104" i="7"/>
  <c r="CT72" i="7"/>
  <c r="CT110" i="5"/>
  <c r="CT78" i="5"/>
  <c r="CT107" i="3"/>
  <c r="CT75" i="3"/>
  <c r="CT119" i="8"/>
  <c r="CT87" i="8"/>
  <c r="CT100" i="7"/>
  <c r="CT68" i="7"/>
  <c r="CT113" i="9"/>
  <c r="CT81" i="9"/>
  <c r="CT97" i="14"/>
  <c r="CT65" i="14"/>
  <c r="CT93" i="1"/>
  <c r="CT61" i="1"/>
  <c r="CU107" i="2"/>
  <c r="CU75" i="2"/>
  <c r="CT98" i="12"/>
  <c r="CT66" i="12"/>
  <c r="CT100" i="18"/>
  <c r="CT68" i="18"/>
  <c r="CT101" i="14"/>
  <c r="CT69" i="14"/>
  <c r="CT112" i="11"/>
  <c r="CT80" i="11"/>
  <c r="CT119" i="12"/>
  <c r="CT87" i="12"/>
  <c r="CT105" i="2"/>
  <c r="CT73" i="2"/>
  <c r="CT111" i="19"/>
  <c r="CT79" i="19"/>
  <c r="CT104" i="20"/>
  <c r="CT72" i="20"/>
  <c r="CU94" i="7"/>
  <c r="CU62" i="7"/>
  <c r="CT109" i="2"/>
  <c r="CT77" i="2"/>
  <c r="CT118" i="19"/>
  <c r="CT86" i="19"/>
  <c r="CT91" i="11"/>
  <c r="CT59" i="11"/>
  <c r="CT102" i="1"/>
  <c r="CT70" i="1"/>
  <c r="CT91" i="8"/>
  <c r="CT59" i="8"/>
  <c r="CT97" i="5"/>
  <c r="CT65" i="5"/>
  <c r="CT100" i="21"/>
  <c r="CT68" i="21"/>
  <c r="CT96" i="17"/>
  <c r="CT64" i="17"/>
  <c r="CT96" i="10"/>
  <c r="CT64" i="10"/>
  <c r="CU100" i="4"/>
  <c r="CU68" i="4"/>
  <c r="CT100" i="9"/>
  <c r="CT68" i="9"/>
  <c r="CT119" i="21"/>
  <c r="CT87" i="21"/>
  <c r="CT114" i="10"/>
  <c r="CT82" i="10"/>
  <c r="CT99" i="21"/>
  <c r="CT67" i="21"/>
  <c r="CT102" i="18"/>
  <c r="CT70" i="18"/>
  <c r="CT117" i="18"/>
  <c r="CT85" i="18"/>
  <c r="CU113" i="6"/>
  <c r="CU81" i="6"/>
  <c r="CT99" i="11"/>
  <c r="CT67" i="11"/>
  <c r="CT93" i="11"/>
  <c r="CT61" i="11"/>
  <c r="CT116" i="14"/>
  <c r="CT84" i="14"/>
  <c r="CT114" i="15"/>
  <c r="CT82" i="15"/>
  <c r="CT110" i="11"/>
  <c r="CT78" i="11"/>
  <c r="CT113" i="8"/>
  <c r="CT81" i="8"/>
  <c r="CT116" i="18"/>
  <c r="CT84" i="18"/>
  <c r="CT92" i="4"/>
  <c r="CT60" i="4"/>
  <c r="CT100" i="3"/>
  <c r="CT68" i="3"/>
  <c r="CT108" i="11"/>
  <c r="CT76" i="11"/>
  <c r="CT102" i="4"/>
  <c r="CT70" i="4"/>
  <c r="CT92" i="2"/>
  <c r="CT60" i="2"/>
  <c r="CT118" i="14"/>
  <c r="CT86" i="14"/>
  <c r="CT102" i="5"/>
  <c r="CT70" i="5"/>
  <c r="CT110" i="18"/>
  <c r="CT78" i="18"/>
  <c r="CT116" i="4"/>
  <c r="CT84" i="4"/>
  <c r="CT94" i="11"/>
  <c r="CT62" i="11"/>
  <c r="CT102" i="17"/>
  <c r="CT70" i="17"/>
  <c r="CT105" i="16"/>
  <c r="CT73" i="16"/>
  <c r="CT95" i="17"/>
  <c r="CT63" i="17"/>
  <c r="CT104" i="12"/>
  <c r="CT72" i="12"/>
  <c r="CT105" i="20"/>
  <c r="CT73" i="20"/>
  <c r="CT111" i="9"/>
  <c r="CT79" i="9"/>
  <c r="CT116" i="13"/>
  <c r="CT84" i="13"/>
  <c r="CT109" i="3"/>
  <c r="CT77" i="3"/>
  <c r="CT96" i="3"/>
  <c r="CT64" i="3"/>
  <c r="CT103" i="20"/>
  <c r="CT71" i="20"/>
  <c r="CT116" i="10"/>
  <c r="CT84" i="10"/>
  <c r="CT99" i="15"/>
  <c r="CT67" i="15"/>
  <c r="CT115" i="18"/>
  <c r="CT83" i="18"/>
  <c r="CT94" i="5"/>
  <c r="CT62" i="5"/>
  <c r="CT119" i="15"/>
  <c r="CT87" i="15"/>
  <c r="CT112" i="12"/>
  <c r="CT80" i="12"/>
  <c r="CT96" i="19"/>
  <c r="CT64" i="19"/>
  <c r="CT115" i="7"/>
  <c r="CT83" i="7"/>
  <c r="CT116" i="15"/>
  <c r="CT84" i="15"/>
  <c r="CT107" i="12"/>
  <c r="CT75" i="12"/>
  <c r="CT119" i="10"/>
  <c r="CT87" i="10"/>
  <c r="CT110" i="6"/>
  <c r="CT78" i="6"/>
  <c r="CT101" i="7"/>
  <c r="CT69" i="7"/>
  <c r="CT118" i="15"/>
  <c r="CT86" i="15"/>
  <c r="CT96" i="11"/>
  <c r="CT64" i="11"/>
  <c r="CT117" i="14"/>
  <c r="CT85" i="14"/>
  <c r="CT112" i="3"/>
  <c r="CT80" i="3"/>
  <c r="CT112" i="9"/>
  <c r="CT80" i="9"/>
  <c r="CU99" i="17"/>
  <c r="CU67" i="17"/>
  <c r="CT112" i="6"/>
  <c r="CT80" i="6"/>
  <c r="CT108" i="3"/>
  <c r="CT76" i="3"/>
  <c r="CT99" i="5"/>
  <c r="CT67" i="5"/>
  <c r="CT103" i="12"/>
  <c r="CT71" i="12"/>
  <c r="CT107" i="14"/>
  <c r="CT75" i="14"/>
  <c r="CT110" i="21"/>
  <c r="CT78" i="21"/>
  <c r="CT109" i="19"/>
  <c r="CT77" i="19"/>
  <c r="CT95" i="2"/>
  <c r="CT63" i="2"/>
  <c r="CT113" i="5"/>
  <c r="CT81" i="5"/>
  <c r="CT118" i="2"/>
  <c r="CT86" i="2"/>
  <c r="CT111" i="5"/>
  <c r="CT79" i="5"/>
  <c r="CT111" i="16"/>
  <c r="CT79" i="16"/>
  <c r="CT101" i="21"/>
  <c r="CT69" i="21"/>
  <c r="CT101" i="1"/>
  <c r="CT69" i="1"/>
  <c r="CU95" i="6"/>
  <c r="CU63" i="6"/>
  <c r="CU97" i="21"/>
  <c r="CU65" i="21"/>
  <c r="CT92" i="17"/>
  <c r="CT60" i="17"/>
  <c r="CT93" i="3"/>
  <c r="CT61" i="3"/>
  <c r="CT112" i="2"/>
  <c r="CT80" i="2"/>
  <c r="CT91" i="5"/>
  <c r="CT59" i="5"/>
  <c r="AM47" i="6"/>
  <c r="AN15" i="6"/>
  <c r="CT15" i="6" s="1" a="1"/>
  <c r="CT15" i="6" s="1"/>
  <c r="AM47" i="2"/>
  <c r="AN15" i="2"/>
  <c r="CT15" i="2" s="1" a="1"/>
  <c r="CT15" i="2" s="1"/>
  <c r="CR90" i="20"/>
  <c r="CR58" i="20"/>
  <c r="CR90" i="15"/>
  <c r="CR58" i="15"/>
  <c r="CT124" i="1"/>
  <c r="CT127" i="1" s="1"/>
  <c r="CT120" i="1" s="1"/>
  <c r="CT88" i="1"/>
  <c r="CT121" i="20"/>
  <c r="CT89" i="20"/>
  <c r="CT121" i="10"/>
  <c r="CT89" i="10"/>
  <c r="CT118" i="20"/>
  <c r="CT86" i="20"/>
  <c r="CT96" i="6"/>
  <c r="CT64" i="6"/>
  <c r="CT124" i="9"/>
  <c r="CT127" i="9" s="1"/>
  <c r="CT120" i="9" s="1"/>
  <c r="CT88" i="9"/>
  <c r="CT124" i="3"/>
  <c r="CT127" i="3" s="1"/>
  <c r="CT120" i="3" s="1"/>
  <c r="CT88" i="3"/>
  <c r="CT121" i="4"/>
  <c r="CT89" i="4"/>
  <c r="CT124" i="2"/>
  <c r="CT127" i="2" s="1"/>
  <c r="CT120" i="2" s="1"/>
  <c r="CT88" i="2"/>
  <c r="CT124" i="5"/>
  <c r="CT127" i="5" s="1"/>
  <c r="CT120" i="5" s="1"/>
  <c r="CT88" i="5"/>
  <c r="CT103" i="8"/>
  <c r="CT71" i="8"/>
  <c r="CT106" i="20"/>
  <c r="CT74" i="20"/>
  <c r="CT96" i="13"/>
  <c r="CT64" i="13"/>
  <c r="CT98" i="5"/>
  <c r="CT66" i="5"/>
  <c r="CT97" i="20"/>
  <c r="CT65" i="20"/>
  <c r="CT95" i="7"/>
  <c r="CT63" i="7"/>
  <c r="CT92" i="8"/>
  <c r="CT60" i="8"/>
  <c r="CT109" i="1"/>
  <c r="CT77" i="1"/>
  <c r="CT93" i="17"/>
  <c r="CT61" i="17"/>
  <c r="CU92" i="20"/>
  <c r="CU60" i="20"/>
  <c r="CT106" i="12"/>
  <c r="CT74" i="12"/>
  <c r="CT115" i="12"/>
  <c r="CT83" i="12"/>
  <c r="CT97" i="18"/>
  <c r="CT65" i="18"/>
  <c r="CT97" i="4"/>
  <c r="CT65" i="4"/>
  <c r="CT103" i="1"/>
  <c r="CT71" i="1"/>
  <c r="CT108" i="13"/>
  <c r="CT76" i="13"/>
  <c r="CT96" i="16"/>
  <c r="CT64" i="16"/>
  <c r="CT99" i="14"/>
  <c r="CT67" i="14"/>
  <c r="CT95" i="16"/>
  <c r="CT63" i="16"/>
  <c r="CT104" i="16"/>
  <c r="CT72" i="16"/>
  <c r="CT91" i="2"/>
  <c r="CT59" i="2"/>
  <c r="CT93" i="21"/>
  <c r="CT61" i="21"/>
  <c r="CT110" i="20"/>
  <c r="CT78" i="20"/>
  <c r="CT113" i="3"/>
  <c r="CT81" i="3"/>
  <c r="CT111" i="8"/>
  <c r="CT79" i="8"/>
  <c r="CT111" i="17"/>
  <c r="CT79" i="17"/>
  <c r="CT94" i="14"/>
  <c r="CT62" i="14"/>
  <c r="CT100" i="5"/>
  <c r="CT68" i="5"/>
  <c r="CT107" i="18"/>
  <c r="CT75" i="18"/>
  <c r="CT109" i="7"/>
  <c r="CT77" i="7"/>
  <c r="CT95" i="21"/>
  <c r="CT63" i="21"/>
  <c r="CT107" i="20"/>
  <c r="CT75" i="20"/>
  <c r="CT107" i="10"/>
  <c r="CT75" i="10"/>
  <c r="CT101" i="13"/>
  <c r="CT69" i="13"/>
  <c r="CT94" i="21"/>
  <c r="CT62" i="21"/>
  <c r="CT98" i="19"/>
  <c r="CT66" i="19"/>
  <c r="CT95" i="11"/>
  <c r="CT63" i="11"/>
  <c r="CR90" i="21"/>
  <c r="CR58" i="21"/>
  <c r="CR90" i="2"/>
  <c r="CR58" i="2"/>
  <c r="AM47" i="20"/>
  <c r="AN15" i="20"/>
  <c r="CT15" i="20" s="1" a="1"/>
  <c r="CT15" i="20" s="1"/>
  <c r="AM47" i="15"/>
  <c r="AN15" i="15"/>
  <c r="CT15" i="15" s="1" a="1"/>
  <c r="CT15" i="15" s="1"/>
  <c r="CT121" i="5"/>
  <c r="CT89" i="5"/>
  <c r="CT121" i="18"/>
  <c r="CT89" i="18"/>
  <c r="CT124" i="21"/>
  <c r="CT127" i="21" s="1"/>
  <c r="CT120" i="21" s="1"/>
  <c r="CT88" i="21"/>
  <c r="CT121" i="14"/>
  <c r="CT89" i="14"/>
  <c r="CT121" i="1"/>
  <c r="CT89" i="1"/>
  <c r="CT121" i="6"/>
  <c r="CT89" i="6"/>
  <c r="CT124" i="19"/>
  <c r="CT127" i="19" s="1"/>
  <c r="CT120" i="19" s="1"/>
  <c r="CT88" i="19"/>
  <c r="CT124" i="8"/>
  <c r="CT127" i="8" s="1"/>
  <c r="CT120" i="8" s="1"/>
  <c r="CT88" i="8"/>
  <c r="CT124" i="7"/>
  <c r="CT127" i="7" s="1"/>
  <c r="CT120" i="7" s="1"/>
  <c r="CT88" i="7"/>
  <c r="CT121" i="8"/>
  <c r="CT89" i="8"/>
  <c r="CT124" i="16"/>
  <c r="CT127" i="16" s="1"/>
  <c r="CT120" i="16" s="1"/>
  <c r="CT88" i="16"/>
  <c r="CT118" i="9"/>
  <c r="CT86" i="9"/>
  <c r="CT98" i="20"/>
  <c r="CT66" i="20"/>
  <c r="CT107" i="7"/>
  <c r="CT75" i="7"/>
  <c r="CT113" i="20"/>
  <c r="CT81" i="20"/>
  <c r="CT107" i="21"/>
  <c r="CT75" i="21"/>
  <c r="CT106" i="11"/>
  <c r="CT74" i="11"/>
  <c r="CT114" i="14"/>
  <c r="CT82" i="14"/>
  <c r="CT119" i="13"/>
  <c r="CT87" i="13"/>
  <c r="CT93" i="18"/>
  <c r="CT61" i="18"/>
  <c r="CT119" i="17"/>
  <c r="CT87" i="17"/>
  <c r="CT109" i="16"/>
  <c r="CT77" i="16"/>
  <c r="CT109" i="21"/>
  <c r="CT77" i="21"/>
  <c r="CT97" i="6"/>
  <c r="CT65" i="6"/>
  <c r="CT103" i="13"/>
  <c r="CT71" i="13"/>
  <c r="CT110" i="2"/>
  <c r="CT78" i="2"/>
  <c r="CT110" i="8"/>
  <c r="CT78" i="8"/>
  <c r="CT104" i="1"/>
  <c r="CT72" i="1"/>
  <c r="CT101" i="8"/>
  <c r="CT69" i="8"/>
  <c r="CT118" i="10"/>
  <c r="CT86" i="10"/>
  <c r="CT109" i="20"/>
  <c r="CT77" i="20"/>
  <c r="CT117" i="2"/>
  <c r="CT85" i="2"/>
  <c r="CT95" i="3"/>
  <c r="CT63" i="3"/>
  <c r="CT103" i="15"/>
  <c r="CT71" i="15"/>
  <c r="CT91" i="1"/>
  <c r="CT59" i="1"/>
  <c r="CT98" i="17"/>
  <c r="CT66" i="17"/>
  <c r="CT115" i="9"/>
  <c r="CT83" i="9"/>
  <c r="CT98" i="11"/>
  <c r="CT66" i="11"/>
  <c r="CT95" i="1"/>
  <c r="CT63" i="1"/>
  <c r="CT102" i="2"/>
  <c r="CT70" i="2"/>
  <c r="CT97" i="12"/>
  <c r="CT65" i="12"/>
  <c r="CT96" i="7"/>
  <c r="CT64" i="7"/>
  <c r="CT94" i="19"/>
  <c r="CT62" i="19"/>
  <c r="CU96" i="8"/>
  <c r="CU64" i="8"/>
  <c r="CT103" i="2"/>
  <c r="CT71" i="2"/>
  <c r="CT115" i="8"/>
  <c r="CT83" i="8"/>
  <c r="CT100" i="15"/>
  <c r="CT68" i="15"/>
  <c r="CT111" i="11"/>
  <c r="CT79" i="11"/>
  <c r="CT91" i="19"/>
  <c r="CT59" i="19"/>
  <c r="CT111" i="14"/>
  <c r="CT79" i="14"/>
  <c r="CT101" i="11"/>
  <c r="CT69" i="11"/>
  <c r="CT103" i="18"/>
  <c r="CT71" i="18"/>
  <c r="CT109" i="15"/>
  <c r="CT77" i="15"/>
  <c r="CT106" i="6"/>
  <c r="CT74" i="6"/>
  <c r="CT92" i="12"/>
  <c r="CT60" i="12"/>
  <c r="CT96" i="14"/>
  <c r="CT64" i="14"/>
  <c r="CT103" i="7"/>
  <c r="CT71" i="7"/>
  <c r="CT116" i="20"/>
  <c r="CT84" i="20"/>
  <c r="CT96" i="15"/>
  <c r="CT64" i="15"/>
  <c r="CT112" i="15"/>
  <c r="CT80" i="15"/>
  <c r="CT104" i="3"/>
  <c r="CT72" i="3"/>
  <c r="CT104" i="10"/>
  <c r="CT72" i="10"/>
  <c r="CT117" i="13"/>
  <c r="CT85" i="13"/>
  <c r="CT115" i="15"/>
  <c r="CT83" i="15"/>
  <c r="CT93" i="10"/>
  <c r="CT61" i="10"/>
  <c r="CT113" i="1"/>
  <c r="CT81" i="1"/>
  <c r="CU114" i="9"/>
  <c r="CU82" i="9"/>
  <c r="CT97" i="2"/>
  <c r="CT65" i="2"/>
  <c r="CT104" i="11"/>
  <c r="CT72" i="11"/>
  <c r="CT110" i="19"/>
  <c r="CT78" i="19"/>
  <c r="CT101" i="15"/>
  <c r="CT69" i="15"/>
  <c r="CT109" i="12"/>
  <c r="CT77" i="12"/>
  <c r="CT108" i="5"/>
  <c r="CT76" i="5"/>
  <c r="CT94" i="1"/>
  <c r="CT62" i="1"/>
  <c r="CT100" i="2"/>
  <c r="CT68" i="2"/>
  <c r="CT104" i="2"/>
  <c r="CT72" i="2"/>
  <c r="CT97" i="8"/>
  <c r="CT65" i="8"/>
  <c r="CT98" i="8"/>
  <c r="CT66" i="8"/>
  <c r="CT112" i="5"/>
  <c r="CT80" i="5"/>
  <c r="CT108" i="20"/>
  <c r="CT76" i="20"/>
  <c r="CT100" i="11"/>
  <c r="CT68" i="11"/>
  <c r="CT114" i="1"/>
  <c r="CT82" i="1"/>
  <c r="CU113" i="7"/>
  <c r="CU81" i="7"/>
  <c r="CT101" i="10"/>
  <c r="CT69" i="10"/>
  <c r="CT103" i="16"/>
  <c r="CT71" i="16"/>
  <c r="CT117" i="19"/>
  <c r="CT85" i="19"/>
  <c r="CT110" i="16"/>
  <c r="CT78" i="16"/>
  <c r="CT92" i="16"/>
  <c r="CT60" i="16"/>
  <c r="CT111" i="20"/>
  <c r="CT79" i="20"/>
  <c r="CU91" i="7"/>
  <c r="CU59" i="7"/>
  <c r="CT98" i="4"/>
  <c r="CT66" i="4"/>
  <c r="CT115" i="3"/>
  <c r="CT83" i="3"/>
  <c r="CT91" i="10"/>
  <c r="CT59" i="10"/>
  <c r="CT105" i="11"/>
  <c r="CT73" i="11"/>
  <c r="CT109" i="4"/>
  <c r="CT77" i="4"/>
  <c r="CT112" i="14"/>
  <c r="CT80" i="14"/>
  <c r="CT95" i="19"/>
  <c r="CT63" i="19"/>
  <c r="CT105" i="7"/>
  <c r="CT73" i="7"/>
  <c r="CT106" i="4"/>
  <c r="CT74" i="4"/>
  <c r="CT113" i="4"/>
  <c r="CT81" i="4"/>
  <c r="CT116" i="3"/>
  <c r="CT84" i="3"/>
  <c r="CT116" i="1"/>
  <c r="CT84" i="1"/>
  <c r="CT110" i="14"/>
  <c r="CT78" i="14"/>
  <c r="CT112" i="19"/>
  <c r="CT80" i="19"/>
  <c r="CT99" i="20"/>
  <c r="CT67" i="20"/>
  <c r="CT91" i="3"/>
  <c r="CT59" i="3"/>
  <c r="CT119" i="3"/>
  <c r="CT87" i="3"/>
  <c r="CT96" i="5"/>
  <c r="CT64" i="5"/>
  <c r="CT97" i="16"/>
  <c r="CT65" i="16"/>
  <c r="CT113" i="18"/>
  <c r="CT81" i="18"/>
  <c r="CT94" i="10"/>
  <c r="CT62" i="10"/>
  <c r="CT104" i="18"/>
  <c r="CT72" i="18"/>
  <c r="CT111" i="3"/>
  <c r="CT79" i="3"/>
  <c r="CT93" i="8"/>
  <c r="CT61" i="8"/>
  <c r="CT93" i="13"/>
  <c r="CT61" i="13"/>
  <c r="CT100" i="6"/>
  <c r="CT68" i="6"/>
  <c r="CT98" i="10"/>
  <c r="CT66" i="10"/>
  <c r="CT103" i="9"/>
  <c r="CT71" i="9"/>
  <c r="CT107" i="16"/>
  <c r="CT75" i="16"/>
  <c r="CT95" i="18"/>
  <c r="CT63" i="18"/>
  <c r="CT100" i="20"/>
  <c r="CT68" i="20"/>
  <c r="CT98" i="2"/>
  <c r="CT66" i="2"/>
  <c r="CT93" i="5"/>
  <c r="CT61" i="5"/>
  <c r="CT99" i="12"/>
  <c r="CT67" i="12"/>
  <c r="CT114" i="20"/>
  <c r="CT82" i="20"/>
  <c r="CT102" i="20"/>
  <c r="CT70" i="20"/>
  <c r="CT91" i="15"/>
  <c r="CT59" i="15"/>
  <c r="CT104" i="9"/>
  <c r="CT72" i="9"/>
  <c r="CU106" i="10"/>
  <c r="CU74" i="10"/>
  <c r="CT94" i="8"/>
  <c r="CT62" i="8"/>
  <c r="CT99" i="9"/>
  <c r="CT67" i="9"/>
  <c r="CT118" i="8"/>
  <c r="CT86" i="8"/>
  <c r="CT95" i="9"/>
  <c r="CT63" i="9"/>
  <c r="CT108" i="15"/>
  <c r="CT76" i="15"/>
  <c r="CU94" i="18"/>
  <c r="CU62" i="18"/>
  <c r="CT102" i="10"/>
  <c r="CT70" i="10"/>
  <c r="CT119" i="14"/>
  <c r="CT87" i="14"/>
  <c r="CT119" i="6"/>
  <c r="CT87" i="6"/>
  <c r="CT103" i="3"/>
  <c r="CT71" i="3"/>
  <c r="CT113" i="21"/>
  <c r="CT81" i="21"/>
  <c r="CT118" i="7"/>
  <c r="CT86" i="7"/>
  <c r="CT105" i="21"/>
  <c r="CT73" i="21"/>
  <c r="CT102" i="14"/>
  <c r="CT70" i="14"/>
  <c r="CT115" i="6"/>
  <c r="CT83" i="6"/>
  <c r="CT114" i="2"/>
  <c r="CT82" i="2"/>
  <c r="CT114" i="6"/>
  <c r="CT82" i="6"/>
  <c r="CT119" i="11"/>
  <c r="CT87" i="11"/>
  <c r="CT105" i="12"/>
  <c r="CT73" i="12"/>
  <c r="CT115" i="19"/>
  <c r="CT83" i="19"/>
  <c r="CT98" i="7"/>
  <c r="CT66" i="7"/>
  <c r="CU101" i="19"/>
  <c r="CU69" i="19"/>
  <c r="CT108" i="21"/>
  <c r="CT76" i="21"/>
  <c r="CT91" i="9"/>
  <c r="CT59" i="9"/>
  <c r="CT98" i="16"/>
  <c r="CT66" i="16"/>
  <c r="CT99" i="19"/>
  <c r="CT67" i="19"/>
  <c r="CT95" i="13"/>
  <c r="CT63" i="13"/>
  <c r="CT102" i="21"/>
  <c r="CT70" i="21"/>
  <c r="CT102" i="15"/>
  <c r="CT70" i="15"/>
  <c r="CT112" i="13"/>
  <c r="CT80" i="13"/>
  <c r="CT111" i="6"/>
  <c r="CT79" i="6"/>
  <c r="CT115" i="11"/>
  <c r="CT83" i="11"/>
  <c r="CT109" i="6"/>
  <c r="CT77" i="6"/>
  <c r="CT110" i="9"/>
  <c r="CT78" i="9"/>
  <c r="CT117" i="15"/>
  <c r="CT85" i="15"/>
  <c r="CT113" i="11"/>
  <c r="CT81" i="11"/>
  <c r="CT100" i="12"/>
  <c r="CT68" i="12"/>
  <c r="CU99" i="8"/>
  <c r="CU67" i="8"/>
  <c r="AM47" i="21"/>
  <c r="AN15" i="21"/>
  <c r="CT15" i="21" s="1" a="1"/>
  <c r="CT15" i="21" s="1"/>
  <c r="CR90" i="18"/>
  <c r="CR58" i="18"/>
  <c r="CT90" i="16"/>
  <c r="CT58" i="16"/>
  <c r="CT90" i="1"/>
  <c r="CT58" i="1"/>
  <c r="CT90" i="3"/>
  <c r="CT58" i="3"/>
  <c r="CT90" i="9"/>
  <c r="CT58" i="9"/>
  <c r="CT90" i="19"/>
  <c r="CT58" i="19"/>
  <c r="CV112" i="1" l="1"/>
  <c r="CV80" i="1"/>
  <c r="CV97" i="7"/>
  <c r="CV65" i="7"/>
  <c r="CV28" i="14" a="1"/>
  <c r="CV28" i="14" s="1"/>
  <c r="AQ28" i="14"/>
  <c r="AQ17" i="12"/>
  <c r="CV17" i="12" a="1"/>
  <c r="CV17" i="12" s="1"/>
  <c r="AQ42" i="4"/>
  <c r="CV42" i="4" a="1"/>
  <c r="CV42" i="4" s="1"/>
  <c r="CV28" i="4" a="1"/>
  <c r="CV28" i="4" s="1"/>
  <c r="AQ28" i="4"/>
  <c r="CV43" i="10" a="1"/>
  <c r="CV43" i="10" s="1"/>
  <c r="AQ43" i="10"/>
  <c r="AR42" i="3"/>
  <c r="CW42" i="3" a="1"/>
  <c r="CW42" i="3" s="1"/>
  <c r="AR38" i="7"/>
  <c r="CW38" i="7" a="1"/>
  <c r="CW38" i="7" s="1"/>
  <c r="AR24" i="8"/>
  <c r="CW24" i="8" a="1"/>
  <c r="CW24" i="8" s="1"/>
  <c r="CV40" i="17" a="1"/>
  <c r="CV40" i="17" s="1"/>
  <c r="AQ40" i="17"/>
  <c r="AQ38" i="5"/>
  <c r="CV38" i="5" a="1"/>
  <c r="CV38" i="5" s="1"/>
  <c r="CV40" i="11" a="1"/>
  <c r="CV40" i="11" s="1"/>
  <c r="AQ40" i="11"/>
  <c r="CV41" i="16" a="1"/>
  <c r="CV41" i="16" s="1"/>
  <c r="AQ41" i="16"/>
  <c r="CV23" i="19" a="1"/>
  <c r="CV23" i="19" s="1"/>
  <c r="AQ23" i="19"/>
  <c r="AQ19" i="17"/>
  <c r="CV19" i="17" a="1"/>
  <c r="CV19" i="17" s="1"/>
  <c r="CV94" i="9"/>
  <c r="CV62" i="9"/>
  <c r="AQ35" i="3"/>
  <c r="CV35" i="3" a="1"/>
  <c r="CV35" i="3" s="1"/>
  <c r="CV43" i="13" a="1"/>
  <c r="CV43" i="13" s="1"/>
  <c r="AQ43" i="13"/>
  <c r="AQ39" i="2"/>
  <c r="CV39" i="2" a="1"/>
  <c r="CV39" i="2" s="1"/>
  <c r="AQ20" i="10"/>
  <c r="CV20" i="10" a="1"/>
  <c r="CV20" i="10" s="1"/>
  <c r="CV38" i="10" a="1"/>
  <c r="CV38" i="10" s="1"/>
  <c r="AQ38" i="10"/>
  <c r="AQ27" i="17"/>
  <c r="CV27" i="17" a="1"/>
  <c r="CV27" i="17" s="1"/>
  <c r="CV33" i="11" a="1"/>
  <c r="CV33" i="11" s="1"/>
  <c r="AQ33" i="11"/>
  <c r="CV18" i="11" a="1"/>
  <c r="CV18" i="11" s="1"/>
  <c r="AQ18" i="11"/>
  <c r="AQ22" i="17"/>
  <c r="CV22" i="17" a="1"/>
  <c r="CV22" i="17" s="1"/>
  <c r="CV37" i="10" a="1"/>
  <c r="CV37" i="10" s="1"/>
  <c r="AQ37" i="10"/>
  <c r="AQ25" i="17"/>
  <c r="CV25" i="17" a="1"/>
  <c r="CV25" i="17" s="1"/>
  <c r="CV17" i="6" a="1"/>
  <c r="CV17" i="6" s="1"/>
  <c r="AQ17" i="6"/>
  <c r="CV25" i="18" a="1"/>
  <c r="CV25" i="18" s="1"/>
  <c r="AQ25" i="18"/>
  <c r="AQ26" i="11"/>
  <c r="CV26" i="11" a="1"/>
  <c r="CV26" i="11" s="1"/>
  <c r="AQ21" i="7"/>
  <c r="CV21" i="7" a="1"/>
  <c r="CV21" i="7" s="1"/>
  <c r="CV28" i="15" a="1"/>
  <c r="CV28" i="15" s="1"/>
  <c r="AQ28" i="15"/>
  <c r="AQ33" i="19"/>
  <c r="CV33" i="19" a="1"/>
  <c r="CV33" i="19" s="1"/>
  <c r="AQ39" i="14"/>
  <c r="CV39" i="14" a="1"/>
  <c r="CV39" i="14" s="1"/>
  <c r="AQ45" i="17"/>
  <c r="CV45" i="17" a="1"/>
  <c r="CV45" i="17" s="1"/>
  <c r="AR39" i="9"/>
  <c r="CW39" i="9" a="1"/>
  <c r="CW39" i="9" s="1"/>
  <c r="CV29" i="5" a="1"/>
  <c r="CV29" i="5" s="1"/>
  <c r="AQ29" i="5"/>
  <c r="CV22" i="18" a="1"/>
  <c r="CV22" i="18" s="1"/>
  <c r="AQ22" i="18"/>
  <c r="CV95" i="6"/>
  <c r="CV63" i="6"/>
  <c r="CV96" i="8"/>
  <c r="CV64" i="8"/>
  <c r="AQ27" i="8"/>
  <c r="CV27" i="8" a="1"/>
  <c r="CV27" i="8" s="1"/>
  <c r="CV28" i="12" a="1"/>
  <c r="CV28" i="12" s="1"/>
  <c r="AQ28" i="12"/>
  <c r="CV21" i="11" a="1"/>
  <c r="CV21" i="11" s="1"/>
  <c r="AQ21" i="11"/>
  <c r="CV34" i="10" a="1"/>
  <c r="CV34" i="10" s="1"/>
  <c r="AQ34" i="10"/>
  <c r="CV25" i="13" a="1"/>
  <c r="CV25" i="13" s="1"/>
  <c r="AQ25" i="13"/>
  <c r="AQ28" i="9"/>
  <c r="CV28" i="9" a="1"/>
  <c r="CV28" i="9" s="1"/>
  <c r="CV23" i="18" a="1"/>
  <c r="CV23" i="18" s="1"/>
  <c r="AQ23" i="18"/>
  <c r="AQ41" i="3"/>
  <c r="CV41" i="3" a="1"/>
  <c r="CV41" i="3" s="1"/>
  <c r="AQ28" i="5"/>
  <c r="CV28" i="5" a="1"/>
  <c r="CV28" i="5" s="1"/>
  <c r="AQ26" i="10"/>
  <c r="CV26" i="10" a="1"/>
  <c r="CV26" i="10" s="1"/>
  <c r="CV25" i="2" a="1"/>
  <c r="CV25" i="2" s="1"/>
  <c r="AQ25" i="2"/>
  <c r="AQ38" i="1"/>
  <c r="CV38" i="1" a="1"/>
  <c r="CV38" i="1" s="1"/>
  <c r="AQ26" i="16"/>
  <c r="CV26" i="16" a="1"/>
  <c r="CV26" i="16" s="1"/>
  <c r="CV44" i="16" a="1"/>
  <c r="CV44" i="16" s="1"/>
  <c r="AQ44" i="16"/>
  <c r="AQ23" i="15"/>
  <c r="CV23" i="15" a="1"/>
  <c r="CV23" i="15" s="1"/>
  <c r="CV33" i="10" a="1"/>
  <c r="CV33" i="10" s="1"/>
  <c r="AQ33" i="10"/>
  <c r="AQ26" i="18"/>
  <c r="CV26" i="18" a="1"/>
  <c r="CV26" i="18" s="1"/>
  <c r="CV46" i="6" a="1"/>
  <c r="CV46" i="6" s="1"/>
  <c r="AQ46" i="6"/>
  <c r="AQ42" i="15"/>
  <c r="CV42" i="15" a="1"/>
  <c r="CV42" i="15" s="1"/>
  <c r="CV19" i="11" a="1"/>
  <c r="CV19" i="11" s="1"/>
  <c r="AQ19" i="11"/>
  <c r="CV25" i="11" a="1"/>
  <c r="CV25" i="11" s="1"/>
  <c r="AQ25" i="11"/>
  <c r="CV40" i="12" a="1"/>
  <c r="CV40" i="12" s="1"/>
  <c r="AQ40" i="12"/>
  <c r="CV94" i="6"/>
  <c r="CV62" i="6"/>
  <c r="AQ25" i="14"/>
  <c r="CV25" i="14" a="1"/>
  <c r="CV25" i="14" s="1"/>
  <c r="AQ20" i="2"/>
  <c r="CV20" i="2" a="1"/>
  <c r="CV20" i="2" s="1"/>
  <c r="CV32" i="12" a="1"/>
  <c r="CV32" i="12" s="1"/>
  <c r="AQ32" i="12"/>
  <c r="CV41" i="10" a="1"/>
  <c r="CV41" i="10" s="1"/>
  <c r="AQ41" i="10"/>
  <c r="CV20" i="17" a="1"/>
  <c r="CV20" i="17" s="1"/>
  <c r="AQ20" i="17"/>
  <c r="AQ36" i="20"/>
  <c r="CV36" i="20" a="1"/>
  <c r="CV36" i="20" s="1"/>
  <c r="CV36" i="12" a="1"/>
  <c r="CV36" i="12" s="1"/>
  <c r="AQ36" i="12"/>
  <c r="AQ17" i="1"/>
  <c r="CV17" i="1" a="1"/>
  <c r="CV17" i="1" s="1"/>
  <c r="CV31" i="18" a="1"/>
  <c r="CV31" i="18" s="1"/>
  <c r="AQ31" i="18"/>
  <c r="CV20" i="16" a="1"/>
  <c r="CV20" i="16" s="1"/>
  <c r="AQ20" i="16"/>
  <c r="AQ39" i="16"/>
  <c r="CV39" i="16" a="1"/>
  <c r="CV39" i="16" s="1"/>
  <c r="AQ40" i="9"/>
  <c r="CV40" i="9" a="1"/>
  <c r="CV40" i="9" s="1"/>
  <c r="CV31" i="8" a="1"/>
  <c r="CV31" i="8" s="1"/>
  <c r="AQ31" i="8"/>
  <c r="CV30" i="8" a="1"/>
  <c r="CV30" i="8" s="1"/>
  <c r="AQ30" i="8"/>
  <c r="CV40" i="10" a="1"/>
  <c r="CV40" i="10" s="1"/>
  <c r="AQ40" i="10"/>
  <c r="CV45" i="12" a="1"/>
  <c r="CV45" i="12" s="1"/>
  <c r="AQ45" i="12"/>
  <c r="CV37" i="13" a="1"/>
  <c r="CV37" i="13" s="1"/>
  <c r="AQ37" i="13"/>
  <c r="CV27" i="20" a="1"/>
  <c r="CV27" i="20" s="1"/>
  <c r="AQ27" i="20"/>
  <c r="CV37" i="4" a="1"/>
  <c r="CV37" i="4" s="1"/>
  <c r="AQ37" i="4"/>
  <c r="AQ22" i="12"/>
  <c r="CV22" i="12" a="1"/>
  <c r="CV22" i="12" s="1"/>
  <c r="CV91" i="7"/>
  <c r="CV59" i="7"/>
  <c r="AQ26" i="1"/>
  <c r="CV26" i="1" a="1"/>
  <c r="CV26" i="1" s="1"/>
  <c r="AQ16" i="9"/>
  <c r="CV16" i="9" a="1"/>
  <c r="CV16" i="9" s="1"/>
  <c r="CV40" i="6" a="1"/>
  <c r="CV40" i="6" s="1"/>
  <c r="AQ40" i="6"/>
  <c r="AQ27" i="10"/>
  <c r="CV27" i="10" a="1"/>
  <c r="CV27" i="10" s="1"/>
  <c r="AQ16" i="15"/>
  <c r="CV16" i="15" a="1"/>
  <c r="CV16" i="15" s="1"/>
  <c r="CV35" i="1" a="1"/>
  <c r="CV35" i="1" s="1"/>
  <c r="AQ35" i="1"/>
  <c r="AQ42" i="20"/>
  <c r="CV42" i="20" a="1"/>
  <c r="CV42" i="20" s="1"/>
  <c r="CV24" i="11" a="1"/>
  <c r="CV24" i="11" s="1"/>
  <c r="AQ24" i="11"/>
  <c r="AQ33" i="6"/>
  <c r="CV33" i="6" a="1"/>
  <c r="CV33" i="6" s="1"/>
  <c r="AQ32" i="1"/>
  <c r="CV32" i="1" a="1"/>
  <c r="CV32" i="1" s="1"/>
  <c r="AQ29" i="4"/>
  <c r="CV29" i="4" a="1"/>
  <c r="CV29" i="4" s="1"/>
  <c r="CV30" i="6" a="1"/>
  <c r="CV30" i="6" s="1"/>
  <c r="AQ30" i="6"/>
  <c r="AQ16" i="2"/>
  <c r="CV16" i="2" a="1"/>
  <c r="CV16" i="2" s="1"/>
  <c r="CV36" i="14" a="1"/>
  <c r="CV36" i="14" s="1"/>
  <c r="AQ36" i="14"/>
  <c r="AQ29" i="7"/>
  <c r="CV29" i="7" a="1"/>
  <c r="CV29" i="7" s="1"/>
  <c r="AQ20" i="3"/>
  <c r="CV20" i="3" a="1"/>
  <c r="CV20" i="3" s="1"/>
  <c r="AQ35" i="2"/>
  <c r="CV35" i="2" a="1"/>
  <c r="CV35" i="2" s="1"/>
  <c r="CV21" i="12" a="1"/>
  <c r="CV21" i="12" s="1"/>
  <c r="AQ21" i="12"/>
  <c r="AQ45" i="15"/>
  <c r="CV45" i="15" a="1"/>
  <c r="CV45" i="15" s="1"/>
  <c r="AQ33" i="17"/>
  <c r="CV33" i="17" a="1"/>
  <c r="CV33" i="17" s="1"/>
  <c r="CV40" i="20" a="1"/>
  <c r="CV40" i="20" s="1"/>
  <c r="AQ40" i="20"/>
  <c r="CV106" i="10"/>
  <c r="CV74" i="10"/>
  <c r="CV37" i="16" a="1"/>
  <c r="CV37" i="16" s="1"/>
  <c r="AQ37" i="16"/>
  <c r="AQ23" i="16"/>
  <c r="CV23" i="16" a="1"/>
  <c r="CV23" i="16" s="1"/>
  <c r="AQ37" i="9"/>
  <c r="CV37" i="9" a="1"/>
  <c r="CV37" i="9" s="1"/>
  <c r="CV44" i="6" a="1"/>
  <c r="CV44" i="6" s="1"/>
  <c r="AQ44" i="6"/>
  <c r="AQ19" i="8"/>
  <c r="CV19" i="8" a="1"/>
  <c r="CV19" i="8" s="1"/>
  <c r="CV30" i="16" a="1"/>
  <c r="CV30" i="16" s="1"/>
  <c r="AQ30" i="16"/>
  <c r="AQ19" i="16"/>
  <c r="CV19" i="16" a="1"/>
  <c r="CV19" i="16" s="1"/>
  <c r="CV31" i="9" a="1"/>
  <c r="CV31" i="9" s="1"/>
  <c r="AQ31" i="9"/>
  <c r="CV35" i="7" a="1"/>
  <c r="CV35" i="7" s="1"/>
  <c r="AQ35" i="7"/>
  <c r="CV31" i="1" a="1"/>
  <c r="CV31" i="1" s="1"/>
  <c r="AQ31" i="1"/>
  <c r="AQ33" i="8"/>
  <c r="CV33" i="8" a="1"/>
  <c r="CV33" i="8" s="1"/>
  <c r="CV19" i="14" a="1"/>
  <c r="CV19" i="14" s="1"/>
  <c r="AQ19" i="14"/>
  <c r="CV15" i="9" a="1"/>
  <c r="CV15" i="9" s="1"/>
  <c r="AQ15" i="9"/>
  <c r="AP47" i="9"/>
  <c r="CV45" i="16" a="1"/>
  <c r="CV45" i="16" s="1"/>
  <c r="AQ45" i="16"/>
  <c r="CV45" i="21" a="1"/>
  <c r="CV45" i="21" s="1"/>
  <c r="AQ45" i="21"/>
  <c r="CV23" i="8" a="1"/>
  <c r="CV23" i="8" s="1"/>
  <c r="AQ23" i="8"/>
  <c r="AQ16" i="21"/>
  <c r="CV16" i="21" a="1"/>
  <c r="CV16" i="21" s="1"/>
  <c r="CV23" i="6" a="1"/>
  <c r="CV23" i="6" s="1"/>
  <c r="AQ23" i="6"/>
  <c r="CV23" i="13" a="1"/>
  <c r="CV23" i="13" s="1"/>
  <c r="AQ23" i="13"/>
  <c r="AQ34" i="13"/>
  <c r="CV34" i="13" a="1"/>
  <c r="CV34" i="13" s="1"/>
  <c r="CV45" i="5" a="1"/>
  <c r="CV45" i="5" s="1"/>
  <c r="AQ45" i="5"/>
  <c r="AQ43" i="16"/>
  <c r="CV43" i="16" a="1"/>
  <c r="CV43" i="16" s="1"/>
  <c r="CV107" i="2"/>
  <c r="CV75" i="2"/>
  <c r="CV44" i="9" a="1"/>
  <c r="CV44" i="9" s="1"/>
  <c r="AQ44" i="9"/>
  <c r="AQ34" i="19"/>
  <c r="CV34" i="19" a="1"/>
  <c r="CV34" i="19" s="1"/>
  <c r="CV36" i="2" a="1"/>
  <c r="CV36" i="2" s="1"/>
  <c r="AQ36" i="2"/>
  <c r="AQ41" i="15"/>
  <c r="CV41" i="15" a="1"/>
  <c r="CV41" i="15" s="1"/>
  <c r="AQ28" i="20"/>
  <c r="CV28" i="20" a="1"/>
  <c r="CV28" i="20" s="1"/>
  <c r="AQ39" i="17"/>
  <c r="CV39" i="17" a="1"/>
  <c r="CV39" i="17" s="1"/>
  <c r="CV16" i="12" a="1"/>
  <c r="CV16" i="12" s="1"/>
  <c r="AQ16" i="12"/>
  <c r="AQ18" i="14"/>
  <c r="CV18" i="14" a="1"/>
  <c r="CV18" i="14" s="1"/>
  <c r="AQ30" i="5"/>
  <c r="CV30" i="5" a="1"/>
  <c r="CV30" i="5" s="1"/>
  <c r="CV16" i="11" a="1"/>
  <c r="CV16" i="11" s="1"/>
  <c r="AQ16" i="11"/>
  <c r="CV38" i="3" a="1"/>
  <c r="CV38" i="3" s="1"/>
  <c r="AQ38" i="3"/>
  <c r="AQ29" i="17"/>
  <c r="CV29" i="17" a="1"/>
  <c r="CV29" i="17" s="1"/>
  <c r="AQ32" i="21"/>
  <c r="CV32" i="21" a="1"/>
  <c r="CV32" i="21" s="1"/>
  <c r="CV34" i="14" a="1"/>
  <c r="CV34" i="14" s="1"/>
  <c r="AQ34" i="14"/>
  <c r="AQ45" i="4"/>
  <c r="CV45" i="4" a="1"/>
  <c r="CV45" i="4" s="1"/>
  <c r="CV44" i="11" a="1"/>
  <c r="CV44" i="11" s="1"/>
  <c r="AQ44" i="11"/>
  <c r="AQ25" i="10"/>
  <c r="CV25" i="10" a="1"/>
  <c r="CV25" i="10" s="1"/>
  <c r="CV24" i="18" a="1"/>
  <c r="CV24" i="18" s="1"/>
  <c r="AQ24" i="18"/>
  <c r="CV29" i="12" a="1"/>
  <c r="CV29" i="12" s="1"/>
  <c r="AQ29" i="12"/>
  <c r="AQ18" i="8"/>
  <c r="CV18" i="8" a="1"/>
  <c r="CV18" i="8" s="1"/>
  <c r="CV29" i="21" a="1"/>
  <c r="CV29" i="21" s="1"/>
  <c r="AQ29" i="21"/>
  <c r="AQ20" i="19"/>
  <c r="CV20" i="19" a="1"/>
  <c r="CV20" i="19" s="1"/>
  <c r="AQ16" i="8"/>
  <c r="CV16" i="8" a="1"/>
  <c r="CV16" i="8" s="1"/>
  <c r="AQ33" i="20"/>
  <c r="CV33" i="20" a="1"/>
  <c r="CV33" i="20" s="1"/>
  <c r="AQ33" i="2"/>
  <c r="CV33" i="2" a="1"/>
  <c r="CV33" i="2" s="1"/>
  <c r="CV20" i="8" a="1"/>
  <c r="CV20" i="8" s="1"/>
  <c r="AQ20" i="8"/>
  <c r="CV26" i="3" a="1"/>
  <c r="CV26" i="3" s="1"/>
  <c r="AQ26" i="3"/>
  <c r="AQ32" i="3"/>
  <c r="CV32" i="3" a="1"/>
  <c r="CV32" i="3" s="1"/>
  <c r="AQ26" i="17"/>
  <c r="CV26" i="17" a="1"/>
  <c r="CV26" i="17" s="1"/>
  <c r="AQ23" i="14"/>
  <c r="CV23" i="14" a="1"/>
  <c r="CV23" i="14" s="1"/>
  <c r="CV44" i="17" a="1"/>
  <c r="CV44" i="17" s="1"/>
  <c r="AQ44" i="17"/>
  <c r="CV46" i="10" a="1"/>
  <c r="CV46" i="10" s="1"/>
  <c r="AQ46" i="10"/>
  <c r="AQ46" i="17"/>
  <c r="CV46" i="17" a="1"/>
  <c r="CV46" i="17" s="1"/>
  <c r="AR19" i="9"/>
  <c r="CW19" i="9" a="1"/>
  <c r="CW19" i="9" s="1"/>
  <c r="CV114" i="9"/>
  <c r="CV82" i="9"/>
  <c r="AQ30" i="20"/>
  <c r="CV30" i="20" a="1"/>
  <c r="CV30" i="20" s="1"/>
  <c r="AR20" i="6"/>
  <c r="CW20" i="6" a="1"/>
  <c r="CW20" i="6" s="1"/>
  <c r="AR21" i="8"/>
  <c r="CW21" i="8" a="1"/>
  <c r="CW21" i="8" s="1"/>
  <c r="AQ38" i="20"/>
  <c r="CV38" i="20" a="1"/>
  <c r="CV38" i="20" s="1"/>
  <c r="AR19" i="6"/>
  <c r="CW19" i="6" a="1"/>
  <c r="CW19" i="6" s="1"/>
  <c r="AQ36" i="21"/>
  <c r="CV36" i="21" a="1"/>
  <c r="CV36" i="21" s="1"/>
  <c r="AQ39" i="4"/>
  <c r="CV39" i="4" a="1"/>
  <c r="CV39" i="4" s="1"/>
  <c r="CV21" i="21" a="1"/>
  <c r="CV21" i="21" s="1"/>
  <c r="AQ21" i="21"/>
  <c r="AQ30" i="15"/>
  <c r="CV30" i="15" a="1"/>
  <c r="CV30" i="15" s="1"/>
  <c r="AQ15" i="3"/>
  <c r="CV15" i="3" a="1"/>
  <c r="CV15" i="3" s="1"/>
  <c r="AP47" i="3"/>
  <c r="AR16" i="7"/>
  <c r="CW16" i="7" a="1"/>
  <c r="CW16" i="7" s="1"/>
  <c r="AR31" i="10"/>
  <c r="CW31" i="10" a="1"/>
  <c r="CW31" i="10" s="1"/>
  <c r="CV40" i="16" a="1"/>
  <c r="CV40" i="16" s="1"/>
  <c r="AQ40" i="16"/>
  <c r="CV22" i="14" a="1"/>
  <c r="CV22" i="14" s="1"/>
  <c r="AQ22" i="14"/>
  <c r="AQ19" i="19"/>
  <c r="CV19" i="19" a="1"/>
  <c r="CV19" i="19" s="1"/>
  <c r="AQ16" i="1"/>
  <c r="CV16" i="1" a="1"/>
  <c r="CV16" i="1" s="1"/>
  <c r="CV29" i="1" a="1"/>
  <c r="CV29" i="1" s="1"/>
  <c r="AQ29" i="1"/>
  <c r="AR32" i="2"/>
  <c r="CW32" i="2" a="1"/>
  <c r="CW32" i="2" s="1"/>
  <c r="AQ35" i="9"/>
  <c r="CV35" i="9" a="1"/>
  <c r="CV35" i="9" s="1"/>
  <c r="AQ34" i="11"/>
  <c r="CV34" i="11" a="1"/>
  <c r="CV34" i="11" s="1"/>
  <c r="CV24" i="13" a="1"/>
  <c r="CV24" i="13" s="1"/>
  <c r="AQ24" i="13"/>
  <c r="AQ27" i="19"/>
  <c r="CV27" i="19" a="1"/>
  <c r="CV27" i="19" s="1"/>
  <c r="CV37" i="5" a="1"/>
  <c r="CV37" i="5" s="1"/>
  <c r="AQ37" i="5"/>
  <c r="AQ43" i="18"/>
  <c r="CV43" i="18" a="1"/>
  <c r="CV43" i="18" s="1"/>
  <c r="CV94" i="7"/>
  <c r="CV62" i="7"/>
  <c r="AQ33" i="21"/>
  <c r="CV33" i="21" a="1"/>
  <c r="CV33" i="21" s="1"/>
  <c r="CV27" i="14" a="1"/>
  <c r="CV27" i="14" s="1"/>
  <c r="AQ27" i="14"/>
  <c r="AQ37" i="12"/>
  <c r="CV37" i="12" a="1"/>
  <c r="CV37" i="12" s="1"/>
  <c r="AQ41" i="13"/>
  <c r="CV41" i="13" a="1"/>
  <c r="CV41" i="13" s="1"/>
  <c r="CV30" i="9" a="1"/>
  <c r="CV30" i="9" s="1"/>
  <c r="AQ30" i="9"/>
  <c r="CV16" i="16" a="1"/>
  <c r="CV16" i="16" s="1"/>
  <c r="AQ16" i="16"/>
  <c r="CV40" i="4" a="1"/>
  <c r="CV40" i="4" s="1"/>
  <c r="AQ40" i="4"/>
  <c r="CV16" i="10" a="1"/>
  <c r="CV16" i="10" s="1"/>
  <c r="AQ16" i="10"/>
  <c r="AQ20" i="20"/>
  <c r="CV20" i="20" a="1"/>
  <c r="CV20" i="20" s="1"/>
  <c r="AQ42" i="1"/>
  <c r="CV42" i="1" a="1"/>
  <c r="CV42" i="1" s="1"/>
  <c r="AQ36" i="10"/>
  <c r="CV36" i="10" a="1"/>
  <c r="CV36" i="10" s="1"/>
  <c r="CV23" i="12" a="1"/>
  <c r="CV23" i="12" s="1"/>
  <c r="AQ23" i="12"/>
  <c r="AQ25" i="7"/>
  <c r="CV25" i="7" a="1"/>
  <c r="CV25" i="7" s="1"/>
  <c r="AQ20" i="1"/>
  <c r="CV20" i="1" a="1"/>
  <c r="CV20" i="1" s="1"/>
  <c r="AQ42" i="2"/>
  <c r="CV42" i="2" a="1"/>
  <c r="CV42" i="2" s="1"/>
  <c r="CV28" i="13" a="1"/>
  <c r="CV28" i="13" s="1"/>
  <c r="AQ28" i="13"/>
  <c r="AQ42" i="17"/>
  <c r="CV42" i="17" a="1"/>
  <c r="CV42" i="17" s="1"/>
  <c r="CV46" i="7" a="1"/>
  <c r="CV46" i="7" s="1"/>
  <c r="AQ46" i="7"/>
  <c r="AQ27" i="21"/>
  <c r="CV27" i="21" a="1"/>
  <c r="CV27" i="21" s="1"/>
  <c r="AQ36" i="3"/>
  <c r="CV36" i="3" a="1"/>
  <c r="CV36" i="3" s="1"/>
  <c r="AQ40" i="1"/>
  <c r="CV40" i="1" a="1"/>
  <c r="CV40" i="1" s="1"/>
  <c r="AQ34" i="18"/>
  <c r="CV34" i="18" a="1"/>
  <c r="CV34" i="18" s="1"/>
  <c r="AR38" i="6"/>
  <c r="CW38" i="6" a="1"/>
  <c r="CW38" i="6" s="1"/>
  <c r="CV104" i="8"/>
  <c r="CV72" i="8"/>
  <c r="CV40" i="19" a="1"/>
  <c r="CV40" i="19" s="1"/>
  <c r="AQ40" i="19"/>
  <c r="CV26" i="7" a="1"/>
  <c r="CV26" i="7" s="1"/>
  <c r="AQ26" i="7"/>
  <c r="CV31" i="15" a="1"/>
  <c r="CV31" i="15" s="1"/>
  <c r="AQ31" i="15"/>
  <c r="AQ27" i="16"/>
  <c r="CV27" i="16" a="1"/>
  <c r="CV27" i="16" s="1"/>
  <c r="CV27" i="5" a="1"/>
  <c r="CV27" i="5" s="1"/>
  <c r="AQ27" i="5"/>
  <c r="AQ44" i="3"/>
  <c r="CV44" i="3" a="1"/>
  <c r="CV44" i="3" s="1"/>
  <c r="AQ28" i="21"/>
  <c r="CV28" i="21" a="1"/>
  <c r="CV28" i="21" s="1"/>
  <c r="AQ36" i="18"/>
  <c r="CV36" i="18" a="1"/>
  <c r="CV36" i="18" s="1"/>
  <c r="CV30" i="2" a="1"/>
  <c r="CV30" i="2" s="1"/>
  <c r="AQ30" i="2"/>
  <c r="AQ18" i="10"/>
  <c r="CV18" i="10" a="1"/>
  <c r="CV18" i="10" s="1"/>
  <c r="CV21" i="14" a="1"/>
  <c r="CV21" i="14" s="1"/>
  <c r="AQ21" i="14"/>
  <c r="AQ19" i="3"/>
  <c r="CV19" i="3" a="1"/>
  <c r="CV19" i="3" s="1"/>
  <c r="CV22" i="19" a="1"/>
  <c r="CV22" i="19" s="1"/>
  <c r="AQ22" i="19"/>
  <c r="AQ42" i="5"/>
  <c r="CV42" i="5" a="1"/>
  <c r="CV42" i="5" s="1"/>
  <c r="CV37" i="20" a="1"/>
  <c r="CV37" i="20" s="1"/>
  <c r="AQ37" i="20"/>
  <c r="CV43" i="4" a="1"/>
  <c r="CV43" i="4" s="1"/>
  <c r="AQ43" i="4"/>
  <c r="AQ46" i="14"/>
  <c r="CV46" i="14" a="1"/>
  <c r="CV46" i="14" s="1"/>
  <c r="CV27" i="13" a="1"/>
  <c r="CV27" i="13" s="1"/>
  <c r="AQ27" i="13"/>
  <c r="AQ25" i="3"/>
  <c r="CV25" i="3" a="1"/>
  <c r="CV25" i="3" s="1"/>
  <c r="CV43" i="1" a="1"/>
  <c r="CV43" i="1" s="1"/>
  <c r="AQ43" i="1"/>
  <c r="CV17" i="19" a="1"/>
  <c r="CV17" i="19" s="1"/>
  <c r="AQ17" i="19"/>
  <c r="CV112" i="7"/>
  <c r="CV80" i="7"/>
  <c r="AQ18" i="12"/>
  <c r="CV18" i="12" a="1"/>
  <c r="CV18" i="12" s="1"/>
  <c r="AQ24" i="3"/>
  <c r="CV24" i="3" a="1"/>
  <c r="CV24" i="3" s="1"/>
  <c r="AQ40" i="7"/>
  <c r="CV40" i="7" a="1"/>
  <c r="CV40" i="7" s="1"/>
  <c r="CV21" i="3" a="1"/>
  <c r="CV21" i="3" s="1"/>
  <c r="AQ21" i="3"/>
  <c r="CV20" i="18" a="1"/>
  <c r="CV20" i="18" s="1"/>
  <c r="AQ20" i="18"/>
  <c r="AQ33" i="4"/>
  <c r="CV33" i="4" a="1"/>
  <c r="CV33" i="4" s="1"/>
  <c r="CV42" i="6" a="1"/>
  <c r="CV42" i="6" s="1"/>
  <c r="AQ42" i="6"/>
  <c r="CV20" i="12" a="1"/>
  <c r="CV20" i="12" s="1"/>
  <c r="AQ20" i="12"/>
  <c r="CV24" i="14" a="1"/>
  <c r="CV24" i="14" s="1"/>
  <c r="AQ24" i="14"/>
  <c r="AQ28" i="1"/>
  <c r="CV28" i="1" a="1"/>
  <c r="CV28" i="1" s="1"/>
  <c r="CV31" i="12" a="1"/>
  <c r="CV31" i="12" s="1"/>
  <c r="AQ31" i="12"/>
  <c r="CV20" i="14" a="1"/>
  <c r="CV20" i="14" s="1"/>
  <c r="AQ20" i="14"/>
  <c r="CV21" i="13" a="1"/>
  <c r="CV21" i="13" s="1"/>
  <c r="AQ21" i="13"/>
  <c r="AQ45" i="13"/>
  <c r="CV45" i="13" a="1"/>
  <c r="CV45" i="13" s="1"/>
  <c r="CV46" i="2" a="1"/>
  <c r="CV46" i="2" s="1"/>
  <c r="AQ46" i="2"/>
  <c r="AQ19" i="2"/>
  <c r="CV19" i="2" a="1"/>
  <c r="CV19" i="2" s="1"/>
  <c r="AQ18" i="13"/>
  <c r="CV18" i="13" a="1"/>
  <c r="CV18" i="13" s="1"/>
  <c r="AQ29" i="20"/>
  <c r="CV29" i="20" a="1"/>
  <c r="CV29" i="20" s="1"/>
  <c r="CV19" i="15" a="1"/>
  <c r="CV19" i="15" s="1"/>
  <c r="AQ19" i="15"/>
  <c r="CV100" i="4"/>
  <c r="CV68" i="4"/>
  <c r="CV36" i="16" a="1"/>
  <c r="CV36" i="16" s="1"/>
  <c r="AQ36" i="16"/>
  <c r="AQ24" i="5"/>
  <c r="CV24" i="5" a="1"/>
  <c r="CV24" i="5" s="1"/>
  <c r="AQ31" i="14"/>
  <c r="CV31" i="14" a="1"/>
  <c r="CV31" i="14" s="1"/>
  <c r="AQ34" i="17"/>
  <c r="CV34" i="17" a="1"/>
  <c r="CV34" i="17" s="1"/>
  <c r="CV23" i="10" a="1"/>
  <c r="CV23" i="10" s="1"/>
  <c r="AQ23" i="10"/>
  <c r="CV41" i="11" a="1"/>
  <c r="CV41" i="11" s="1"/>
  <c r="AQ41" i="11"/>
  <c r="AQ38" i="4"/>
  <c r="CV38" i="4" a="1"/>
  <c r="CV38" i="4" s="1"/>
  <c r="AQ21" i="17"/>
  <c r="CV21" i="17" a="1"/>
  <c r="CV21" i="17" s="1"/>
  <c r="CV16" i="13" a="1"/>
  <c r="CV16" i="13" s="1"/>
  <c r="AQ16" i="13"/>
  <c r="AQ17" i="15"/>
  <c r="CV17" i="15" a="1"/>
  <c r="CV17" i="15" s="1"/>
  <c r="AQ28" i="11"/>
  <c r="CV28" i="11" a="1"/>
  <c r="CV28" i="11" s="1"/>
  <c r="CV29" i="16" a="1"/>
  <c r="CV29" i="16" s="1"/>
  <c r="AQ29" i="16"/>
  <c r="AQ21" i="16"/>
  <c r="CV21" i="16" a="1"/>
  <c r="CV21" i="16" s="1"/>
  <c r="CV31" i="2" a="1"/>
  <c r="CV31" i="2" s="1"/>
  <c r="AQ31" i="2"/>
  <c r="AQ34" i="20"/>
  <c r="CV34" i="20" a="1"/>
  <c r="CV34" i="20" s="1"/>
  <c r="CV22" i="6" a="1"/>
  <c r="CV22" i="6" s="1"/>
  <c r="AQ22" i="6"/>
  <c r="AQ26" i="12"/>
  <c r="CV26" i="12" a="1"/>
  <c r="CV26" i="12" s="1"/>
  <c r="CV45" i="18" a="1"/>
  <c r="CV45" i="18" s="1"/>
  <c r="AQ45" i="18"/>
  <c r="CV16" i="20" a="1"/>
  <c r="CV16" i="20" s="1"/>
  <c r="AQ16" i="20"/>
  <c r="AQ43" i="9"/>
  <c r="CV43" i="9" a="1"/>
  <c r="CV43" i="9" s="1"/>
  <c r="AR42" i="16"/>
  <c r="CW42" i="16" a="1"/>
  <c r="CW42" i="16" s="1"/>
  <c r="AQ42" i="8"/>
  <c r="CV42" i="8" a="1"/>
  <c r="CV42" i="8" s="1"/>
  <c r="AQ32" i="14"/>
  <c r="CV32" i="14" a="1"/>
  <c r="CV32" i="14" s="1"/>
  <c r="CV42" i="14" a="1"/>
  <c r="CV42" i="14" s="1"/>
  <c r="AQ42" i="14"/>
  <c r="AQ21" i="19"/>
  <c r="CV21" i="19" a="1"/>
  <c r="CV21" i="19" s="1"/>
  <c r="CV34" i="3" a="1"/>
  <c r="CV34" i="3" s="1"/>
  <c r="AQ34" i="3"/>
  <c r="CV39" i="5" a="1"/>
  <c r="CV39" i="5" s="1"/>
  <c r="AQ39" i="5"/>
  <c r="AQ17" i="10"/>
  <c r="CV17" i="10" a="1"/>
  <c r="CV17" i="10" s="1"/>
  <c r="CV33" i="7" a="1"/>
  <c r="CV33" i="7" s="1"/>
  <c r="AQ33" i="7"/>
  <c r="AQ20" i="11"/>
  <c r="CV20" i="11" a="1"/>
  <c r="CV20" i="11" s="1"/>
  <c r="CV28" i="16" a="1"/>
  <c r="CV28" i="16" s="1"/>
  <c r="AQ28" i="16"/>
  <c r="CV29" i="2" a="1"/>
  <c r="CV29" i="2" s="1"/>
  <c r="AQ29" i="2"/>
  <c r="CV37" i="11" a="1"/>
  <c r="CV37" i="11" s="1"/>
  <c r="AQ37" i="11"/>
  <c r="CV39" i="3" a="1"/>
  <c r="CV39" i="3" s="1"/>
  <c r="AQ39" i="3"/>
  <c r="AQ45" i="7"/>
  <c r="CV45" i="7" a="1"/>
  <c r="CV45" i="7" s="1"/>
  <c r="AQ46" i="5"/>
  <c r="CV46" i="5" a="1"/>
  <c r="CV46" i="5" s="1"/>
  <c r="CV32" i="18" a="1"/>
  <c r="CV32" i="18" s="1"/>
  <c r="AQ32" i="18"/>
  <c r="CV18" i="15" a="1"/>
  <c r="CV18" i="15" s="1"/>
  <c r="AQ18" i="15"/>
  <c r="AQ28" i="2"/>
  <c r="CV28" i="2" a="1"/>
  <c r="CV28" i="2" s="1"/>
  <c r="AQ41" i="6"/>
  <c r="CV41" i="6" a="1"/>
  <c r="CV41" i="6" s="1"/>
  <c r="AQ40" i="5"/>
  <c r="CV40" i="5" a="1"/>
  <c r="CV40" i="5" s="1"/>
  <c r="AQ46" i="4"/>
  <c r="CV46" i="4" a="1"/>
  <c r="CV46" i="4" s="1"/>
  <c r="CV43" i="12" a="1"/>
  <c r="CV43" i="12" s="1"/>
  <c r="AQ43" i="12"/>
  <c r="CV99" i="7"/>
  <c r="CV67" i="7"/>
  <c r="AQ21" i="20"/>
  <c r="CV21" i="20" a="1"/>
  <c r="CV21" i="20" s="1"/>
  <c r="AQ18" i="6"/>
  <c r="CV18" i="6" a="1"/>
  <c r="CV18" i="6" s="1"/>
  <c r="CV35" i="4" a="1"/>
  <c r="CV35" i="4" s="1"/>
  <c r="AQ35" i="4"/>
  <c r="CV17" i="11" a="1"/>
  <c r="CV17" i="11" s="1"/>
  <c r="AQ17" i="11"/>
  <c r="CV32" i="6" a="1"/>
  <c r="CV32" i="6" s="1"/>
  <c r="AQ32" i="6"/>
  <c r="CV32" i="16" a="1"/>
  <c r="CV32" i="16" s="1"/>
  <c r="AQ32" i="16"/>
  <c r="CV38" i="18" a="1"/>
  <c r="CV38" i="18" s="1"/>
  <c r="AQ38" i="18"/>
  <c r="CV21" i="4" a="1"/>
  <c r="CV21" i="4" s="1"/>
  <c r="AQ21" i="4"/>
  <c r="AQ23" i="4"/>
  <c r="CV23" i="4" a="1"/>
  <c r="CV23" i="4" s="1"/>
  <c r="AQ33" i="14"/>
  <c r="CV33" i="14" a="1"/>
  <c r="CV33" i="14" s="1"/>
  <c r="AQ34" i="5"/>
  <c r="CV34" i="5" a="1"/>
  <c r="CV34" i="5" s="1"/>
  <c r="AQ45" i="2"/>
  <c r="CV45" i="2" a="1"/>
  <c r="CV45" i="2" s="1"/>
  <c r="CV36" i="17" a="1"/>
  <c r="CV36" i="17" s="1"/>
  <c r="AQ36" i="17"/>
  <c r="CV112" i="17"/>
  <c r="CV80" i="17"/>
  <c r="AQ42" i="12"/>
  <c r="CV42" i="12" a="1"/>
  <c r="CV42" i="12" s="1"/>
  <c r="CV36" i="4" a="1"/>
  <c r="CV36" i="4" s="1"/>
  <c r="AQ36" i="4"/>
  <c r="AQ38" i="12"/>
  <c r="CV38" i="12" a="1"/>
  <c r="CV38" i="12" s="1"/>
  <c r="AQ25" i="20"/>
  <c r="CV25" i="20" a="1"/>
  <c r="CV25" i="20" s="1"/>
  <c r="AQ29" i="18"/>
  <c r="CV29" i="18" a="1"/>
  <c r="CV29" i="18" s="1"/>
  <c r="AQ37" i="19"/>
  <c r="CV37" i="19" a="1"/>
  <c r="CV37" i="19" s="1"/>
  <c r="AQ34" i="4"/>
  <c r="CV34" i="4" a="1"/>
  <c r="CV34" i="4" s="1"/>
  <c r="CV27" i="1" a="1"/>
  <c r="CV27" i="1" s="1"/>
  <c r="AQ27" i="1"/>
  <c r="AQ29" i="11"/>
  <c r="CV29" i="11" a="1"/>
  <c r="CV29" i="11" s="1"/>
  <c r="CV29" i="3" a="1"/>
  <c r="CV29" i="3" s="1"/>
  <c r="AQ29" i="3"/>
  <c r="AQ28" i="18"/>
  <c r="CV28" i="18" a="1"/>
  <c r="CV28" i="18" s="1"/>
  <c r="CV30" i="18" a="1"/>
  <c r="CV30" i="18" s="1"/>
  <c r="AQ30" i="18"/>
  <c r="AQ22" i="1"/>
  <c r="CV22" i="1" a="1"/>
  <c r="CV22" i="1" s="1"/>
  <c r="AQ17" i="7"/>
  <c r="CV17" i="7" a="1"/>
  <c r="CV17" i="7" s="1"/>
  <c r="AQ18" i="19"/>
  <c r="CV18" i="19" a="1"/>
  <c r="CV18" i="19" s="1"/>
  <c r="AQ45" i="14"/>
  <c r="CV45" i="14" a="1"/>
  <c r="CV45" i="14" s="1"/>
  <c r="CV117" i="7"/>
  <c r="CV85" i="7"/>
  <c r="CW19" i="7" a="1"/>
  <c r="CW19" i="7" s="1"/>
  <c r="AR19" i="7"/>
  <c r="AQ26" i="21"/>
  <c r="CV26" i="21" a="1"/>
  <c r="CV26" i="21" s="1"/>
  <c r="CV113" i="6"/>
  <c r="CV81" i="6"/>
  <c r="AR29" i="8"/>
  <c r="CW29" i="8" a="1"/>
  <c r="CW29" i="8" s="1"/>
  <c r="AQ43" i="21"/>
  <c r="CV43" i="21" a="1"/>
  <c r="CV43" i="21" s="1"/>
  <c r="AQ24" i="21"/>
  <c r="CV24" i="21" a="1"/>
  <c r="CV24" i="21" s="1"/>
  <c r="AR37" i="7"/>
  <c r="CW37" i="7" a="1"/>
  <c r="CW37" i="7" s="1"/>
  <c r="AQ44" i="20"/>
  <c r="CV44" i="20" a="1"/>
  <c r="CV44" i="20" s="1"/>
  <c r="CV19" i="10" a="1"/>
  <c r="CV19" i="10" s="1"/>
  <c r="AQ19" i="10"/>
  <c r="CV40" i="21" a="1"/>
  <c r="CV40" i="21" s="1"/>
  <c r="AQ40" i="21"/>
  <c r="AQ21" i="10"/>
  <c r="CV21" i="10" a="1"/>
  <c r="CV21" i="10" s="1"/>
  <c r="AR25" i="4"/>
  <c r="CW25" i="4" a="1"/>
  <c r="CW25" i="4" s="1"/>
  <c r="AQ30" i="21"/>
  <c r="CV30" i="21" a="1"/>
  <c r="CV30" i="21" s="1"/>
  <c r="CV117" i="16"/>
  <c r="CV85" i="16"/>
  <c r="AQ31" i="16"/>
  <c r="CV31" i="16" a="1"/>
  <c r="CV31" i="16" s="1"/>
  <c r="AQ25" i="8"/>
  <c r="CV25" i="8" a="1"/>
  <c r="CV25" i="8" s="1"/>
  <c r="AQ41" i="12"/>
  <c r="CV41" i="12" a="1"/>
  <c r="CV41" i="12" s="1"/>
  <c r="AQ18" i="17"/>
  <c r="CV18" i="17" a="1"/>
  <c r="CV18" i="17" s="1"/>
  <c r="CV22" i="20" a="1"/>
  <c r="CV22" i="20" s="1"/>
  <c r="AQ22" i="20"/>
  <c r="AR24" i="7"/>
  <c r="CW24" i="7" a="1"/>
  <c r="CW24" i="7" s="1"/>
  <c r="AQ42" i="21"/>
  <c r="CV42" i="21" a="1"/>
  <c r="CV42" i="21" s="1"/>
  <c r="AR37" i="17"/>
  <c r="CW37" i="17" a="1"/>
  <c r="CW37" i="17" s="1"/>
  <c r="CV113" i="14"/>
  <c r="CV81" i="14"/>
  <c r="AQ36" i="6"/>
  <c r="CV36" i="6" a="1"/>
  <c r="CV36" i="6" s="1"/>
  <c r="CV15" i="19" a="1"/>
  <c r="CV15" i="19" s="1"/>
  <c r="AP47" i="19"/>
  <c r="AQ15" i="19"/>
  <c r="AQ20" i="21"/>
  <c r="CV20" i="21" a="1"/>
  <c r="CV20" i="21" s="1"/>
  <c r="AR42" i="7"/>
  <c r="CW42" i="7" a="1"/>
  <c r="CW42" i="7" s="1"/>
  <c r="AQ43" i="17"/>
  <c r="CV43" i="17" a="1"/>
  <c r="CV43" i="17" s="1"/>
  <c r="CV16" i="18" a="1"/>
  <c r="CV16" i="18" s="1"/>
  <c r="AQ16" i="18"/>
  <c r="AQ22" i="13"/>
  <c r="CV22" i="13" a="1"/>
  <c r="CV22" i="13" s="1"/>
  <c r="CV34" i="16" a="1"/>
  <c r="CV34" i="16" s="1"/>
  <c r="AQ34" i="16"/>
  <c r="CW24" i="2" a="1"/>
  <c r="CW24" i="2" s="1"/>
  <c r="AR24" i="2"/>
  <c r="AQ36" i="5"/>
  <c r="CV36" i="5" a="1"/>
  <c r="CV36" i="5" s="1"/>
  <c r="AQ26" i="9"/>
  <c r="CV26" i="9" a="1"/>
  <c r="CV26" i="9" s="1"/>
  <c r="CV43" i="7" a="1"/>
  <c r="CV43" i="7" s="1"/>
  <c r="AQ43" i="7"/>
  <c r="CV28" i="17" a="1"/>
  <c r="CV28" i="17" s="1"/>
  <c r="AQ28" i="17"/>
  <c r="AQ29" i="6"/>
  <c r="CV29" i="6" a="1"/>
  <c r="CV29" i="6" s="1"/>
  <c r="AQ25" i="6"/>
  <c r="CV25" i="6" a="1"/>
  <c r="CV25" i="6" s="1"/>
  <c r="AQ21" i="18"/>
  <c r="CV21" i="18" a="1"/>
  <c r="CV21" i="18" s="1"/>
  <c r="AQ31" i="4"/>
  <c r="CV31" i="4" a="1"/>
  <c r="CV31" i="4" s="1"/>
  <c r="CV30" i="3" a="1"/>
  <c r="CV30" i="3" s="1"/>
  <c r="AQ30" i="3"/>
  <c r="CV32" i="10" a="1"/>
  <c r="CV32" i="10" s="1"/>
  <c r="AQ32" i="10"/>
  <c r="CV33" i="5" a="1"/>
  <c r="CV33" i="5" s="1"/>
  <c r="AQ33" i="5"/>
  <c r="CV42" i="10" a="1"/>
  <c r="CV42" i="10" s="1"/>
  <c r="AQ42" i="10"/>
  <c r="CV18" i="7" a="1"/>
  <c r="CV18" i="7" s="1"/>
  <c r="AQ18" i="7"/>
  <c r="AQ44" i="8"/>
  <c r="CV44" i="8" a="1"/>
  <c r="CV44" i="8" s="1"/>
  <c r="CV21" i="2" a="1"/>
  <c r="CV21" i="2" s="1"/>
  <c r="AQ21" i="2"/>
  <c r="AQ33" i="1"/>
  <c r="CV33" i="1" a="1"/>
  <c r="CV33" i="1" s="1"/>
  <c r="CV23" i="5" a="1"/>
  <c r="CV23" i="5" s="1"/>
  <c r="AQ23" i="5"/>
  <c r="CV23" i="20" a="1"/>
  <c r="CV23" i="20" s="1"/>
  <c r="AQ23" i="20"/>
  <c r="CV45" i="20" a="1"/>
  <c r="CV45" i="20" s="1"/>
  <c r="AQ45" i="20"/>
  <c r="CV41" i="5" a="1"/>
  <c r="CV41" i="5" s="1"/>
  <c r="AQ41" i="5"/>
  <c r="CV24" i="20" a="1"/>
  <c r="CV24" i="20" s="1"/>
  <c r="AQ24" i="20"/>
  <c r="AQ29" i="10"/>
  <c r="CV29" i="10" a="1"/>
  <c r="CV29" i="10" s="1"/>
  <c r="CV31" i="11" a="1"/>
  <c r="CV31" i="11" s="1"/>
  <c r="AQ31" i="11"/>
  <c r="CV101" i="19"/>
  <c r="CV69" i="19"/>
  <c r="CV18" i="3" a="1"/>
  <c r="CV18" i="3" s="1"/>
  <c r="AQ18" i="3"/>
  <c r="CV24" i="19" a="1"/>
  <c r="CV24" i="19" s="1"/>
  <c r="AQ24" i="19"/>
  <c r="AQ33" i="12"/>
  <c r="CV33" i="12" a="1"/>
  <c r="CV33" i="12" s="1"/>
  <c r="CV28" i="3" a="1"/>
  <c r="CV28" i="3" s="1"/>
  <c r="AQ28" i="3"/>
  <c r="CV24" i="9" a="1"/>
  <c r="CV24" i="9" s="1"/>
  <c r="AQ24" i="9"/>
  <c r="CV23" i="2" a="1"/>
  <c r="CV23" i="2" s="1"/>
  <c r="AQ23" i="2"/>
  <c r="AQ36" i="7"/>
  <c r="CV36" i="7" a="1"/>
  <c r="CV36" i="7" s="1"/>
  <c r="CV39" i="15" a="1"/>
  <c r="CV39" i="15" s="1"/>
  <c r="AQ39" i="15"/>
  <c r="CV25" i="19" a="1"/>
  <c r="CV25" i="19" s="1"/>
  <c r="AQ25" i="19"/>
  <c r="CV19" i="4" a="1"/>
  <c r="CV19" i="4" s="1"/>
  <c r="AQ19" i="4"/>
  <c r="AQ44" i="19"/>
  <c r="CV44" i="19" a="1"/>
  <c r="CV44" i="19" s="1"/>
  <c r="AQ44" i="12"/>
  <c r="CV44" i="12" a="1"/>
  <c r="CV44" i="12" s="1"/>
  <c r="CV42" i="13" a="1"/>
  <c r="CV42" i="13" s="1"/>
  <c r="AQ42" i="13"/>
  <c r="CV31" i="6" a="1"/>
  <c r="CV31" i="6" s="1"/>
  <c r="AQ31" i="6"/>
  <c r="AQ41" i="9"/>
  <c r="CV41" i="9" a="1"/>
  <c r="CV41" i="9" s="1"/>
  <c r="AQ23" i="17"/>
  <c r="CV23" i="17" a="1"/>
  <c r="CV23" i="17" s="1"/>
  <c r="AQ26" i="8"/>
  <c r="CV26" i="8" a="1"/>
  <c r="CV26" i="8" s="1"/>
  <c r="AQ18" i="18"/>
  <c r="CV18" i="18" a="1"/>
  <c r="CV18" i="18" s="1"/>
  <c r="CV46" i="8" a="1"/>
  <c r="CV46" i="8" s="1"/>
  <c r="AQ46" i="8"/>
  <c r="CV46" i="18" a="1"/>
  <c r="CV46" i="18" s="1"/>
  <c r="AQ46" i="18"/>
  <c r="CV39" i="12" a="1"/>
  <c r="CV39" i="12" s="1"/>
  <c r="AQ39" i="12"/>
  <c r="CV35" i="14" a="1"/>
  <c r="CV35" i="14" s="1"/>
  <c r="AQ35" i="14"/>
  <c r="AQ37" i="15"/>
  <c r="CV37" i="15" a="1"/>
  <c r="CV37" i="15" s="1"/>
  <c r="AQ28" i="19"/>
  <c r="CV28" i="19" a="1"/>
  <c r="CV28" i="19" s="1"/>
  <c r="CW19" i="18" a="1"/>
  <c r="CW19" i="18" s="1"/>
  <c r="AR19" i="18"/>
  <c r="CV23" i="3" a="1"/>
  <c r="CV23" i="3" s="1"/>
  <c r="AQ23" i="3"/>
  <c r="CV35" i="10" a="1"/>
  <c r="CV35" i="10" s="1"/>
  <c r="AQ35" i="10"/>
  <c r="CV35" i="13" a="1"/>
  <c r="CV35" i="13" s="1"/>
  <c r="AQ35" i="13"/>
  <c r="CV24" i="4" a="1"/>
  <c r="CV24" i="4" s="1"/>
  <c r="AQ24" i="4"/>
  <c r="CV22" i="9" a="1"/>
  <c r="CV22" i="9" s="1"/>
  <c r="AQ22" i="9"/>
  <c r="AQ15" i="16"/>
  <c r="CV15" i="16" a="1"/>
  <c r="CV15" i="16" s="1"/>
  <c r="AP47" i="16"/>
  <c r="AQ19" i="21"/>
  <c r="CV19" i="21" a="1"/>
  <c r="CV19" i="21" s="1"/>
  <c r="CV22" i="8" a="1"/>
  <c r="CV22" i="8" s="1"/>
  <c r="AQ22" i="8"/>
  <c r="CV22" i="2" a="1"/>
  <c r="CV22" i="2" s="1"/>
  <c r="AQ22" i="2"/>
  <c r="CV36" i="13" a="1"/>
  <c r="CV36" i="13" s="1"/>
  <c r="AQ36" i="13"/>
  <c r="AQ17" i="14"/>
  <c r="CV17" i="14" a="1"/>
  <c r="CV17" i="14" s="1"/>
  <c r="AQ35" i="17"/>
  <c r="CV35" i="17" a="1"/>
  <c r="CV35" i="17" s="1"/>
  <c r="AQ44" i="5"/>
  <c r="CV44" i="5" a="1"/>
  <c r="CV44" i="5" s="1"/>
  <c r="CV32" i="4" a="1"/>
  <c r="CV32" i="4" s="1"/>
  <c r="AQ32" i="4"/>
  <c r="AQ18" i="4"/>
  <c r="CV18" i="4" a="1"/>
  <c r="CV18" i="4" s="1"/>
  <c r="CV46" i="3" a="1"/>
  <c r="CV46" i="3" s="1"/>
  <c r="AQ46" i="3"/>
  <c r="CW17" i="3" a="1"/>
  <c r="CW17" i="3" s="1"/>
  <c r="AR17" i="3"/>
  <c r="CV20" i="15" a="1"/>
  <c r="CV20" i="15" s="1"/>
  <c r="AQ20" i="15"/>
  <c r="AQ41" i="8"/>
  <c r="CV41" i="8" a="1"/>
  <c r="CV41" i="8" s="1"/>
  <c r="AQ40" i="15"/>
  <c r="CV40" i="15" a="1"/>
  <c r="CV40" i="15" s="1"/>
  <c r="CV43" i="3" a="1"/>
  <c r="CV43" i="3" s="1"/>
  <c r="AQ43" i="3"/>
  <c r="CV97" i="21"/>
  <c r="CV65" i="21"/>
  <c r="AQ41" i="17"/>
  <c r="CV41" i="17" a="1"/>
  <c r="CV41" i="17" s="1"/>
  <c r="AQ43" i="2"/>
  <c r="CV43" i="2" a="1"/>
  <c r="CV43" i="2" s="1"/>
  <c r="AQ30" i="12"/>
  <c r="CV30" i="12" a="1"/>
  <c r="CV30" i="12" s="1"/>
  <c r="CV35" i="6" a="1"/>
  <c r="CV35" i="6" s="1"/>
  <c r="AQ35" i="6"/>
  <c r="CV33" i="16" a="1"/>
  <c r="CV33" i="16" s="1"/>
  <c r="AQ33" i="16"/>
  <c r="CV43" i="14" a="1"/>
  <c r="CV43" i="14" s="1"/>
  <c r="AQ43" i="14"/>
  <c r="CV41" i="7" a="1"/>
  <c r="CV41" i="7" s="1"/>
  <c r="AQ41" i="7"/>
  <c r="CV30" i="7" a="1"/>
  <c r="CV30" i="7" s="1"/>
  <c r="AQ30" i="7"/>
  <c r="AQ38" i="17"/>
  <c r="CV38" i="17" a="1"/>
  <c r="CV38" i="17" s="1"/>
  <c r="AQ34" i="2"/>
  <c r="CV34" i="2" a="1"/>
  <c r="CV34" i="2" s="1"/>
  <c r="AQ34" i="12"/>
  <c r="CV34" i="12" a="1"/>
  <c r="CV34" i="12" s="1"/>
  <c r="AQ35" i="20"/>
  <c r="CV35" i="20" a="1"/>
  <c r="CV35" i="20" s="1"/>
  <c r="CV29" i="13" a="1"/>
  <c r="CV29" i="13" s="1"/>
  <c r="AQ29" i="13"/>
  <c r="AQ33" i="13"/>
  <c r="CV33" i="13" a="1"/>
  <c r="CV33" i="13" s="1"/>
  <c r="AQ40" i="13"/>
  <c r="CV40" i="13" a="1"/>
  <c r="CV40" i="13" s="1"/>
  <c r="AQ44" i="2"/>
  <c r="CV44" i="2" a="1"/>
  <c r="CV44" i="2" s="1"/>
  <c r="AQ32" i="9"/>
  <c r="CV32" i="9" a="1"/>
  <c r="CV32" i="9" s="1"/>
  <c r="CV32" i="13" a="1"/>
  <c r="CV32" i="13" s="1"/>
  <c r="AQ32" i="13"/>
  <c r="AQ46" i="16"/>
  <c r="CV46" i="16" a="1"/>
  <c r="CV46" i="16" s="1"/>
  <c r="CV16" i="17" a="1"/>
  <c r="CV16" i="17" s="1"/>
  <c r="AQ16" i="17"/>
  <c r="CW24" i="17" a="1"/>
  <c r="CW24" i="17" s="1"/>
  <c r="AR24" i="17"/>
  <c r="CV109" i="8"/>
  <c r="CV77" i="8"/>
  <c r="CV31" i="7" a="1"/>
  <c r="CV31" i="7" s="1"/>
  <c r="AQ31" i="7"/>
  <c r="CV27" i="12" a="1"/>
  <c r="CV27" i="12" s="1"/>
  <c r="AQ27" i="12"/>
  <c r="CV43" i="15" a="1"/>
  <c r="CV43" i="15" s="1"/>
  <c r="AQ43" i="15"/>
  <c r="AQ32" i="8"/>
  <c r="CV32" i="8" a="1"/>
  <c r="CV32" i="8" s="1"/>
  <c r="AQ44" i="7"/>
  <c r="CV44" i="7" a="1"/>
  <c r="CV44" i="7" s="1"/>
  <c r="AQ35" i="18"/>
  <c r="CV35" i="18" a="1"/>
  <c r="CV35" i="18" s="1"/>
  <c r="CV21" i="5" a="1"/>
  <c r="CV21" i="5" s="1"/>
  <c r="AQ21" i="5"/>
  <c r="AQ27" i="18"/>
  <c r="CV27" i="18" a="1"/>
  <c r="CV27" i="18" s="1"/>
  <c r="AQ31" i="17"/>
  <c r="CV31" i="17" a="1"/>
  <c r="CV31" i="17" s="1"/>
  <c r="CV43" i="19" a="1"/>
  <c r="CV43" i="19" s="1"/>
  <c r="AQ43" i="19"/>
  <c r="CV19" i="1" a="1"/>
  <c r="CV19" i="1" s="1"/>
  <c r="AQ19" i="1"/>
  <c r="AQ36" i="1"/>
  <c r="CV36" i="1" a="1"/>
  <c r="CV36" i="1" s="1"/>
  <c r="AQ45" i="19"/>
  <c r="CV45" i="19" a="1"/>
  <c r="CV45" i="19" s="1"/>
  <c r="CV35" i="11" a="1"/>
  <c r="CV35" i="11" s="1"/>
  <c r="AQ35" i="11"/>
  <c r="CV30" i="13" a="1"/>
  <c r="CV30" i="13" s="1"/>
  <c r="AQ30" i="13"/>
  <c r="AQ18" i="2"/>
  <c r="CV18" i="2" a="1"/>
  <c r="CV18" i="2" s="1"/>
  <c r="CV35" i="5" a="1"/>
  <c r="CV35" i="5" s="1"/>
  <c r="AQ35" i="5"/>
  <c r="CV34" i="9" a="1"/>
  <c r="CV34" i="9" s="1"/>
  <c r="AQ34" i="9"/>
  <c r="AQ21" i="6"/>
  <c r="CV21" i="6" a="1"/>
  <c r="CV21" i="6" s="1"/>
  <c r="CV45" i="3" a="1"/>
  <c r="CV45" i="3" s="1"/>
  <c r="AQ45" i="3"/>
  <c r="CW121" i="15"/>
  <c r="CW89" i="15"/>
  <c r="CV102" i="6"/>
  <c r="CV70" i="6"/>
  <c r="CV38" i="13" a="1"/>
  <c r="CV38" i="13" s="1"/>
  <c r="AQ38" i="13"/>
  <c r="AQ23" i="7"/>
  <c r="CV23" i="7" a="1"/>
  <c r="CV23" i="7" s="1"/>
  <c r="CV19" i="13" a="1"/>
  <c r="CV19" i="13" s="1"/>
  <c r="AQ19" i="13"/>
  <c r="AQ33" i="15"/>
  <c r="CV33" i="15" a="1"/>
  <c r="CV33" i="15" s="1"/>
  <c r="AQ39" i="20"/>
  <c r="CV39" i="20" a="1"/>
  <c r="CV39" i="20" s="1"/>
  <c r="AQ26" i="4"/>
  <c r="CV26" i="4" a="1"/>
  <c r="CV26" i="4" s="1"/>
  <c r="CV41" i="18" a="1"/>
  <c r="CV41" i="18" s="1"/>
  <c r="AQ41" i="18"/>
  <c r="AQ38" i="15"/>
  <c r="CV38" i="15" a="1"/>
  <c r="CV38" i="15" s="1"/>
  <c r="CV17" i="16" a="1"/>
  <c r="CV17" i="16" s="1"/>
  <c r="AQ17" i="16"/>
  <c r="CV34" i="7" a="1"/>
  <c r="CV34" i="7" s="1"/>
  <c r="AQ34" i="7"/>
  <c r="AQ18" i="1"/>
  <c r="CV18" i="1" a="1"/>
  <c r="CV18" i="1" s="1"/>
  <c r="AQ17" i="8"/>
  <c r="CV17" i="8" a="1"/>
  <c r="CV17" i="8" s="1"/>
  <c r="AQ45" i="9"/>
  <c r="CV45" i="9" a="1"/>
  <c r="CV45" i="9" s="1"/>
  <c r="AQ40" i="8"/>
  <c r="CV40" i="8" a="1"/>
  <c r="CV40" i="8" s="1"/>
  <c r="AR31" i="5"/>
  <c r="CW31" i="5" a="1"/>
  <c r="CW31" i="5" s="1"/>
  <c r="AR38" i="14"/>
  <c r="CW38" i="14" a="1"/>
  <c r="CW38" i="14" s="1"/>
  <c r="CV21" i="1" a="1"/>
  <c r="CV21" i="1" s="1"/>
  <c r="AQ21" i="1"/>
  <c r="AQ16" i="6"/>
  <c r="CV16" i="6" a="1"/>
  <c r="CV16" i="6" s="1"/>
  <c r="AQ41" i="4"/>
  <c r="CV41" i="4" a="1"/>
  <c r="CV41" i="4" s="1"/>
  <c r="AQ17" i="4"/>
  <c r="CV17" i="4" a="1"/>
  <c r="CV17" i="4" s="1"/>
  <c r="AQ41" i="1"/>
  <c r="CV41" i="1" a="1"/>
  <c r="CV41" i="1" s="1"/>
  <c r="AQ44" i="18"/>
  <c r="CV44" i="18" a="1"/>
  <c r="CV44" i="18" s="1"/>
  <c r="AQ26" i="2"/>
  <c r="CV26" i="2" a="1"/>
  <c r="CV26" i="2" s="1"/>
  <c r="AQ17" i="21"/>
  <c r="CV17" i="21" a="1"/>
  <c r="CV17" i="21" s="1"/>
  <c r="CV36" i="8" a="1"/>
  <c r="CV36" i="8" s="1"/>
  <c r="AQ36" i="8"/>
  <c r="CV21" i="15" a="1"/>
  <c r="CV21" i="15" s="1"/>
  <c r="AQ21" i="15"/>
  <c r="CV16" i="19" a="1"/>
  <c r="CV16" i="19" s="1"/>
  <c r="AQ16" i="19"/>
  <c r="AQ27" i="2"/>
  <c r="CV27" i="2" a="1"/>
  <c r="CV27" i="2" s="1"/>
  <c r="CV23" i="9" a="1"/>
  <c r="CV23" i="9" s="1"/>
  <c r="AQ23" i="9"/>
  <c r="AQ26" i="5"/>
  <c r="CV26" i="5" a="1"/>
  <c r="CV26" i="5" s="1"/>
  <c r="AQ42" i="11"/>
  <c r="CV42" i="11" a="1"/>
  <c r="CV42" i="11" s="1"/>
  <c r="CV99" i="2"/>
  <c r="CV67" i="2"/>
  <c r="AR26" i="19"/>
  <c r="CW26" i="19" a="1"/>
  <c r="CW26" i="19" s="1"/>
  <c r="CV94" i="18"/>
  <c r="CV62" i="18"/>
  <c r="CV22" i="16" a="1"/>
  <c r="CV22" i="16" s="1"/>
  <c r="AQ22" i="16"/>
  <c r="AQ42" i="18"/>
  <c r="CV42" i="18" a="1"/>
  <c r="CV42" i="18" s="1"/>
  <c r="CV35" i="12" a="1"/>
  <c r="CV35" i="12" s="1"/>
  <c r="AQ35" i="12"/>
  <c r="CV92" i="3"/>
  <c r="CV60" i="3"/>
  <c r="AR22" i="21"/>
  <c r="CW22" i="21" a="1"/>
  <c r="CW22" i="21" s="1"/>
  <c r="AQ37" i="21"/>
  <c r="CV37" i="21" a="1"/>
  <c r="CV37" i="21" s="1"/>
  <c r="CV99" i="17"/>
  <c r="CV67" i="17"/>
  <c r="AR34" i="8"/>
  <c r="CW34" i="8" a="1"/>
  <c r="CW34" i="8" s="1"/>
  <c r="CV15" i="1" a="1"/>
  <c r="CV15" i="1" s="1"/>
  <c r="AQ15" i="1"/>
  <c r="AP47" i="1"/>
  <c r="AQ30" i="14"/>
  <c r="CV30" i="14" a="1"/>
  <c r="CV30" i="14" s="1"/>
  <c r="AQ31" i="13"/>
  <c r="CV31" i="13" a="1"/>
  <c r="CV31" i="13" s="1"/>
  <c r="CV25" i="16" a="1"/>
  <c r="CV25" i="16" s="1"/>
  <c r="AQ25" i="16"/>
  <c r="AQ34" i="1"/>
  <c r="CV34" i="1" a="1"/>
  <c r="CV34" i="1" s="1"/>
  <c r="CV22" i="11" a="1"/>
  <c r="CV22" i="11" s="1"/>
  <c r="AQ22" i="11"/>
  <c r="AS46" i="15"/>
  <c r="CX46" i="15" a="1"/>
  <c r="CX46" i="15" s="1"/>
  <c r="AR27" i="6"/>
  <c r="CW27" i="6" a="1"/>
  <c r="CW27" i="6" s="1"/>
  <c r="CV106" i="5"/>
  <c r="CV74" i="5"/>
  <c r="CV92" i="20"/>
  <c r="CV60" i="20"/>
  <c r="CV27" i="15" a="1"/>
  <c r="CV27" i="15" s="1"/>
  <c r="AQ27" i="15"/>
  <c r="AQ26" i="20"/>
  <c r="CV26" i="20" a="1"/>
  <c r="CV26" i="20" s="1"/>
  <c r="AQ46" i="20"/>
  <c r="CV46" i="20" a="1"/>
  <c r="CV46" i="20" s="1"/>
  <c r="CV37" i="14" a="1"/>
  <c r="CV37" i="14" s="1"/>
  <c r="AQ37" i="14"/>
  <c r="AQ41" i="20"/>
  <c r="CV41" i="20" a="1"/>
  <c r="CV41" i="20" s="1"/>
  <c r="AQ45" i="10"/>
  <c r="CV45" i="10" a="1"/>
  <c r="CV45" i="10" s="1"/>
  <c r="AQ38" i="11"/>
  <c r="CV38" i="11" a="1"/>
  <c r="CV38" i="11" s="1"/>
  <c r="CV40" i="2" a="1"/>
  <c r="CV40" i="2" s="1"/>
  <c r="AQ40" i="2"/>
  <c r="CV29" i="19" a="1"/>
  <c r="CV29" i="19" s="1"/>
  <c r="AQ29" i="19"/>
  <c r="CV36" i="15" a="1"/>
  <c r="CV36" i="15" s="1"/>
  <c r="AQ36" i="15"/>
  <c r="AQ29" i="15"/>
  <c r="CV29" i="15" a="1"/>
  <c r="CV29" i="15" s="1"/>
  <c r="AQ44" i="1"/>
  <c r="CV44" i="1" a="1"/>
  <c r="CV44" i="1" s="1"/>
  <c r="CV17" i="2" a="1"/>
  <c r="CV17" i="2" s="1"/>
  <c r="AQ17" i="2"/>
  <c r="CV22" i="3" a="1"/>
  <c r="CV22" i="3" s="1"/>
  <c r="AQ22" i="3"/>
  <c r="CV28" i="10" a="1"/>
  <c r="CV28" i="10" s="1"/>
  <c r="AQ28" i="10"/>
  <c r="AQ32" i="20"/>
  <c r="CV32" i="20" a="1"/>
  <c r="CV32" i="20" s="1"/>
  <c r="CV26" i="15" a="1"/>
  <c r="CV26" i="15" s="1"/>
  <c r="AQ26" i="15"/>
  <c r="CV33" i="18" a="1"/>
  <c r="CV33" i="18" s="1"/>
  <c r="AQ33" i="18"/>
  <c r="AQ39" i="21"/>
  <c r="CV39" i="21" a="1"/>
  <c r="CV39" i="21" s="1"/>
  <c r="CV42" i="9" a="1"/>
  <c r="CV42" i="9" s="1"/>
  <c r="AQ42" i="9"/>
  <c r="AQ18" i="20"/>
  <c r="CV18" i="20" a="1"/>
  <c r="CV18" i="20" s="1"/>
  <c r="AQ17" i="5"/>
  <c r="CV17" i="5" a="1"/>
  <c r="CV17" i="5" s="1"/>
  <c r="CV39" i="18" a="1"/>
  <c r="CV39" i="18" s="1"/>
  <c r="AQ39" i="18"/>
  <c r="CV45" i="11" a="1"/>
  <c r="CV45" i="11" s="1"/>
  <c r="AQ45" i="11"/>
  <c r="AQ46" i="12"/>
  <c r="CV46" i="12" a="1"/>
  <c r="CV46" i="12" s="1"/>
  <c r="CV44" i="15" a="1"/>
  <c r="CV44" i="15" s="1"/>
  <c r="AQ44" i="15"/>
  <c r="AQ40" i="3"/>
  <c r="CV40" i="3" a="1"/>
  <c r="CV40" i="3" s="1"/>
  <c r="CV17" i="13" a="1"/>
  <c r="CV17" i="13" s="1"/>
  <c r="AQ17" i="13"/>
  <c r="CV46" i="13" a="1"/>
  <c r="CV46" i="13" s="1"/>
  <c r="AQ46" i="13"/>
  <c r="CW20" i="5" a="1"/>
  <c r="CW20" i="5" s="1"/>
  <c r="AR20" i="5"/>
  <c r="CV34" i="6" a="1"/>
  <c r="CV34" i="6" s="1"/>
  <c r="AQ34" i="6"/>
  <c r="AQ35" i="21"/>
  <c r="CV35" i="21" a="1"/>
  <c r="CV35" i="21" s="1"/>
  <c r="CV37" i="3" a="1"/>
  <c r="CV37" i="3" s="1"/>
  <c r="AQ37" i="3"/>
  <c r="CV44" i="14" a="1"/>
  <c r="CV44" i="14" s="1"/>
  <c r="AQ44" i="14"/>
  <c r="AQ29" i="9"/>
  <c r="CV29" i="9" a="1"/>
  <c r="CV29" i="9" s="1"/>
  <c r="AQ22" i="15"/>
  <c r="CV22" i="15" a="1"/>
  <c r="CV22" i="15" s="1"/>
  <c r="AQ37" i="8"/>
  <c r="CV37" i="8" a="1"/>
  <c r="CV37" i="8" s="1"/>
  <c r="CV16" i="14" a="1"/>
  <c r="CV16" i="14" s="1"/>
  <c r="AQ16" i="14"/>
  <c r="AQ30" i="11"/>
  <c r="CV30" i="11" a="1"/>
  <c r="CV30" i="11" s="1"/>
  <c r="AQ42" i="19"/>
  <c r="CV42" i="19" a="1"/>
  <c r="CV42" i="19" s="1"/>
  <c r="AQ25" i="1"/>
  <c r="CV25" i="1" a="1"/>
  <c r="CV25" i="1" s="1"/>
  <c r="CV39" i="8" a="1"/>
  <c r="CV39" i="8" s="1"/>
  <c r="AQ39" i="8"/>
  <c r="CV43" i="11" a="1"/>
  <c r="CV43" i="11" s="1"/>
  <c r="AQ43" i="11"/>
  <c r="CV38" i="9" a="1"/>
  <c r="CV38" i="9" s="1"/>
  <c r="AQ38" i="9"/>
  <c r="AQ22" i="4"/>
  <c r="CV22" i="4" a="1"/>
  <c r="CV22" i="4" s="1"/>
  <c r="AQ33" i="9"/>
  <c r="CV33" i="9" a="1"/>
  <c r="CV33" i="9" s="1"/>
  <c r="AQ35" i="8"/>
  <c r="CV35" i="8" a="1"/>
  <c r="CV35" i="8" s="1"/>
  <c r="CV31" i="20" a="1"/>
  <c r="CV31" i="20" s="1"/>
  <c r="AQ31" i="20"/>
  <c r="AQ45" i="8"/>
  <c r="CV45" i="8" a="1"/>
  <c r="CV45" i="8" s="1"/>
  <c r="CV116" i="19"/>
  <c r="CV84" i="19"/>
  <c r="AQ16" i="4"/>
  <c r="CV16" i="4" a="1"/>
  <c r="CV16" i="4" s="1"/>
  <c r="AQ22" i="5"/>
  <c r="CV22" i="5" a="1"/>
  <c r="CV22" i="5" s="1"/>
  <c r="AQ18" i="9"/>
  <c r="CV18" i="9" a="1"/>
  <c r="CV18" i="9" s="1"/>
  <c r="CV45" i="1" a="1"/>
  <c r="CV45" i="1" s="1"/>
  <c r="AQ45" i="1"/>
  <c r="CV16" i="5" a="1"/>
  <c r="CV16" i="5" s="1"/>
  <c r="AQ16" i="5"/>
  <c r="CV38" i="2" a="1"/>
  <c r="CV38" i="2" s="1"/>
  <c r="AQ38" i="2"/>
  <c r="AQ37" i="6"/>
  <c r="CV37" i="6" a="1"/>
  <c r="CV37" i="6" s="1"/>
  <c r="AQ30" i="1"/>
  <c r="CV30" i="1" a="1"/>
  <c r="CV30" i="1" s="1"/>
  <c r="CV20" i="9" a="1"/>
  <c r="CV20" i="9" s="1"/>
  <c r="AQ20" i="9"/>
  <c r="CV24" i="12" a="1"/>
  <c r="CV24" i="12" s="1"/>
  <c r="AQ24" i="12"/>
  <c r="AQ26" i="13"/>
  <c r="CV26" i="13" a="1"/>
  <c r="CV26" i="13" s="1"/>
  <c r="AQ36" i="19"/>
  <c r="CV36" i="19" a="1"/>
  <c r="CV36" i="19" s="1"/>
  <c r="CV26" i="14" a="1"/>
  <c r="CV26" i="14" s="1"/>
  <c r="AQ26" i="14"/>
  <c r="AQ17" i="9"/>
  <c r="CV17" i="9" a="1"/>
  <c r="CV17" i="9" s="1"/>
  <c r="AQ27" i="3"/>
  <c r="CV27" i="3" a="1"/>
  <c r="CV27" i="3" s="1"/>
  <c r="CV35" i="15" a="1"/>
  <c r="CV35" i="15" s="1"/>
  <c r="AQ35" i="15"/>
  <c r="CV32" i="17" a="1"/>
  <c r="CV32" i="17" s="1"/>
  <c r="AQ32" i="17"/>
  <c r="AQ43" i="6"/>
  <c r="CV43" i="6" a="1"/>
  <c r="CV43" i="6" s="1"/>
  <c r="AQ28" i="6"/>
  <c r="CV28" i="6" a="1"/>
  <c r="CV28" i="6" s="1"/>
  <c r="CV20" i="4" a="1"/>
  <c r="CV20" i="4" s="1"/>
  <c r="AQ20" i="4"/>
  <c r="CV24" i="10" a="1"/>
  <c r="CV24" i="10" s="1"/>
  <c r="AQ24" i="10"/>
  <c r="AQ29" i="14"/>
  <c r="CV29" i="14" a="1"/>
  <c r="CV29" i="14" s="1"/>
  <c r="CV43" i="5" a="1"/>
  <c r="CV43" i="5" s="1"/>
  <c r="AQ43" i="5"/>
  <c r="AQ46" i="11"/>
  <c r="CV46" i="11" a="1"/>
  <c r="CV46" i="11" s="1"/>
  <c r="AR37" i="1"/>
  <c r="CW37" i="1" a="1"/>
  <c r="CW37" i="1" s="1"/>
  <c r="AQ17" i="17"/>
  <c r="CV17" i="17" a="1"/>
  <c r="CV17" i="17" s="1"/>
  <c r="CV30" i="10" a="1"/>
  <c r="CV30" i="10" s="1"/>
  <c r="AQ30" i="10"/>
  <c r="CV39" i="6" a="1"/>
  <c r="CV39" i="6" s="1"/>
  <c r="AQ39" i="6"/>
  <c r="CV23" i="1" a="1"/>
  <c r="CV23" i="1" s="1"/>
  <c r="AQ23" i="1"/>
  <c r="CV38" i="19" a="1"/>
  <c r="CV38" i="19" s="1"/>
  <c r="AQ38" i="19"/>
  <c r="CV19" i="20" a="1"/>
  <c r="CV19" i="20" s="1"/>
  <c r="AQ19" i="20"/>
  <c r="CV27" i="4" a="1"/>
  <c r="CV27" i="4" s="1"/>
  <c r="AQ27" i="4"/>
  <c r="AQ41" i="14"/>
  <c r="CV41" i="14" a="1"/>
  <c r="CV41" i="14" s="1"/>
  <c r="AQ25" i="9"/>
  <c r="CV25" i="9" a="1"/>
  <c r="CV25" i="9" s="1"/>
  <c r="AQ27" i="7"/>
  <c r="CV27" i="7" a="1"/>
  <c r="CV27" i="7" s="1"/>
  <c r="AQ37" i="18"/>
  <c r="CV37" i="18" a="1"/>
  <c r="CV37" i="18" s="1"/>
  <c r="CV35" i="19" a="1"/>
  <c r="CV35" i="19" s="1"/>
  <c r="AQ35" i="19"/>
  <c r="AQ18" i="21"/>
  <c r="CV18" i="21" a="1"/>
  <c r="CV18" i="21" s="1"/>
  <c r="AQ34" i="15"/>
  <c r="CV34" i="15" a="1"/>
  <c r="CV34" i="15" s="1"/>
  <c r="CV19" i="12" a="1"/>
  <c r="CV19" i="12" s="1"/>
  <c r="AQ19" i="12"/>
  <c r="CV26" i="6" a="1"/>
  <c r="CV26" i="6" s="1"/>
  <c r="AQ26" i="6"/>
  <c r="CV30" i="19" a="1"/>
  <c r="CV30" i="19" s="1"/>
  <c r="AQ30" i="19"/>
  <c r="CV44" i="13" a="1"/>
  <c r="CV44" i="13" s="1"/>
  <c r="AQ44" i="13"/>
  <c r="CV46" i="19" a="1"/>
  <c r="CV46" i="19" s="1"/>
  <c r="AQ46" i="19"/>
  <c r="CV46" i="9" a="1"/>
  <c r="CV46" i="9" s="1"/>
  <c r="AQ46" i="9"/>
  <c r="AQ36" i="11"/>
  <c r="CV36" i="11" a="1"/>
  <c r="CV36" i="11" s="1"/>
  <c r="CW22" i="7" a="1"/>
  <c r="CW22" i="7" s="1"/>
  <c r="AR22" i="7"/>
  <c r="AQ25" i="12"/>
  <c r="CV25" i="12" a="1"/>
  <c r="CV25" i="12" s="1"/>
  <c r="CV27" i="11" a="1"/>
  <c r="CV27" i="11" s="1"/>
  <c r="AQ27" i="11"/>
  <c r="AQ21" i="9"/>
  <c r="CV21" i="9" a="1"/>
  <c r="CV21" i="9" s="1"/>
  <c r="AQ39" i="7"/>
  <c r="CV39" i="7" a="1"/>
  <c r="CV39" i="7" s="1"/>
  <c r="AQ43" i="8"/>
  <c r="CV43" i="8" a="1"/>
  <c r="CV43" i="8" s="1"/>
  <c r="AQ41" i="21"/>
  <c r="CV41" i="21" a="1"/>
  <c r="CV41" i="21" s="1"/>
  <c r="CV39" i="19" a="1"/>
  <c r="CV39" i="19" s="1"/>
  <c r="AQ39" i="19"/>
  <c r="CV16" i="3" a="1"/>
  <c r="CV16" i="3" s="1"/>
  <c r="AQ16" i="3"/>
  <c r="AQ39" i="10"/>
  <c r="CV39" i="10" a="1"/>
  <c r="CV39" i="10" s="1"/>
  <c r="AQ30" i="4"/>
  <c r="CV30" i="4" a="1"/>
  <c r="CV30" i="4" s="1"/>
  <c r="AQ24" i="1"/>
  <c r="CV24" i="1" a="1"/>
  <c r="CV24" i="1" s="1"/>
  <c r="CV25" i="5" a="1"/>
  <c r="CV25" i="5" s="1"/>
  <c r="AQ25" i="5"/>
  <c r="CV32" i="7" a="1"/>
  <c r="CV32" i="7" s="1"/>
  <c r="AQ32" i="7"/>
  <c r="AQ46" i="1"/>
  <c r="CV46" i="1" a="1"/>
  <c r="CV46" i="1" s="1"/>
  <c r="AQ27" i="9"/>
  <c r="CV27" i="9" a="1"/>
  <c r="CV27" i="9" s="1"/>
  <c r="AQ32" i="5"/>
  <c r="CV32" i="5" a="1"/>
  <c r="CV32" i="5" s="1"/>
  <c r="AQ23" i="21"/>
  <c r="CV23" i="21" a="1"/>
  <c r="CV23" i="21" s="1"/>
  <c r="CV23" i="11" a="1"/>
  <c r="CV23" i="11" s="1"/>
  <c r="AQ23" i="11"/>
  <c r="AQ20" i="7"/>
  <c r="CV20" i="7" a="1"/>
  <c r="CV20" i="7" s="1"/>
  <c r="AQ28" i="8"/>
  <c r="CV28" i="8" a="1"/>
  <c r="CV28" i="8" s="1"/>
  <c r="CV117" i="3"/>
  <c r="CV85" i="3"/>
  <c r="CV113" i="7"/>
  <c r="CV81" i="7"/>
  <c r="CV37" i="2" a="1"/>
  <c r="CV37" i="2" s="1"/>
  <c r="AQ37" i="2"/>
  <c r="CV20" i="13" a="1"/>
  <c r="CV20" i="13" s="1"/>
  <c r="AQ20" i="13"/>
  <c r="CV38" i="16" a="1"/>
  <c r="CV38" i="16" s="1"/>
  <c r="AQ38" i="16"/>
  <c r="AQ44" i="10"/>
  <c r="CV44" i="10" a="1"/>
  <c r="CV44" i="10" s="1"/>
  <c r="CV24" i="15" a="1"/>
  <c r="CV24" i="15" s="1"/>
  <c r="AQ24" i="15"/>
  <c r="AQ18" i="5"/>
  <c r="CV18" i="5" a="1"/>
  <c r="CV18" i="5" s="1"/>
  <c r="CV24" i="16" a="1"/>
  <c r="CV24" i="16" s="1"/>
  <c r="AQ24" i="16"/>
  <c r="AQ24" i="6"/>
  <c r="CV24" i="6" a="1"/>
  <c r="CV24" i="6" s="1"/>
  <c r="CV31" i="3" a="1"/>
  <c r="CV31" i="3" s="1"/>
  <c r="AQ31" i="3"/>
  <c r="AQ35" i="16"/>
  <c r="CV35" i="16" a="1"/>
  <c r="CV35" i="16" s="1"/>
  <c r="AQ39" i="13"/>
  <c r="CV39" i="13" a="1"/>
  <c r="CV39" i="13" s="1"/>
  <c r="AQ32" i="15"/>
  <c r="CV32" i="15" a="1"/>
  <c r="CV32" i="15" s="1"/>
  <c r="AQ17" i="18"/>
  <c r="CV17" i="18" a="1"/>
  <c r="CV17" i="18" s="1"/>
  <c r="CV40" i="18" a="1"/>
  <c r="CV40" i="18" s="1"/>
  <c r="AQ40" i="18"/>
  <c r="CV32" i="11" a="1"/>
  <c r="CV32" i="11" s="1"/>
  <c r="AQ32" i="11"/>
  <c r="CV99" i="8"/>
  <c r="CV67" i="8"/>
  <c r="CW17" i="20" a="1"/>
  <c r="CW17" i="20" s="1"/>
  <c r="AR17" i="20"/>
  <c r="AQ33" i="3"/>
  <c r="CV33" i="3" a="1"/>
  <c r="CV33" i="3" s="1"/>
  <c r="CV44" i="4" a="1"/>
  <c r="CV44" i="4" s="1"/>
  <c r="AQ44" i="4"/>
  <c r="CV19" i="5" a="1"/>
  <c r="CV19" i="5" s="1"/>
  <c r="AQ19" i="5"/>
  <c r="CV36" i="9" a="1"/>
  <c r="CV36" i="9" s="1"/>
  <c r="AQ36" i="9"/>
  <c r="CV40" i="14" a="1"/>
  <c r="CV40" i="14" s="1"/>
  <c r="AQ40" i="14"/>
  <c r="CV39" i="11" a="1"/>
  <c r="CV39" i="11" s="1"/>
  <c r="AQ39" i="11"/>
  <c r="CV32" i="19" a="1"/>
  <c r="CV32" i="19" s="1"/>
  <c r="AQ32" i="19"/>
  <c r="AQ25" i="21"/>
  <c r="CV25" i="21" a="1"/>
  <c r="CV25" i="21" s="1"/>
  <c r="CV39" i="1" a="1"/>
  <c r="CV39" i="1" s="1"/>
  <c r="AQ39" i="1"/>
  <c r="CV22" i="10" a="1"/>
  <c r="CV22" i="10" s="1"/>
  <c r="AQ22" i="10"/>
  <c r="CV41" i="2" a="1"/>
  <c r="CV41" i="2" s="1"/>
  <c r="AQ41" i="2"/>
  <c r="AQ28" i="7"/>
  <c r="CV28" i="7" a="1"/>
  <c r="CV28" i="7" s="1"/>
  <c r="AQ25" i="15"/>
  <c r="CV25" i="15" a="1"/>
  <c r="CV25" i="15" s="1"/>
  <c r="AQ30" i="17"/>
  <c r="CV30" i="17" a="1"/>
  <c r="CV30" i="17" s="1"/>
  <c r="CV31" i="19" a="1"/>
  <c r="CV31" i="19" s="1"/>
  <c r="AQ31" i="19"/>
  <c r="CV34" i="21" a="1"/>
  <c r="CV34" i="21" s="1"/>
  <c r="AQ34" i="21"/>
  <c r="AQ43" i="20"/>
  <c r="CV43" i="20" a="1"/>
  <c r="CV43" i="20" s="1"/>
  <c r="AQ45" i="6"/>
  <c r="CV45" i="6" a="1"/>
  <c r="CV45" i="6" s="1"/>
  <c r="AQ38" i="21"/>
  <c r="CV38" i="21" a="1"/>
  <c r="CV38" i="21" s="1"/>
  <c r="AQ44" i="21"/>
  <c r="CV44" i="21" a="1"/>
  <c r="CV44" i="21" s="1"/>
  <c r="CV95" i="5"/>
  <c r="CV63" i="5"/>
  <c r="CW41" i="19" a="1"/>
  <c r="CW41" i="19" s="1"/>
  <c r="AR41" i="19"/>
  <c r="CV18" i="16" a="1"/>
  <c r="CV18" i="16" s="1"/>
  <c r="AQ18" i="16"/>
  <c r="CV38" i="8" a="1"/>
  <c r="CV38" i="8" s="1"/>
  <c r="AQ38" i="8"/>
  <c r="AQ31" i="21"/>
  <c r="CV31" i="21" a="1"/>
  <c r="CV31" i="21" s="1"/>
  <c r="AQ46" i="21"/>
  <c r="CV46" i="21" a="1"/>
  <c r="CV46" i="21" s="1"/>
  <c r="AO15" i="14"/>
  <c r="AN47" i="14"/>
  <c r="AO15" i="11"/>
  <c r="AN47" i="11"/>
  <c r="CS90" i="10"/>
  <c r="CS58" i="10"/>
  <c r="AO15" i="10"/>
  <c r="AN47" i="10"/>
  <c r="CS90" i="13"/>
  <c r="CS58" i="13"/>
  <c r="CS90" i="5"/>
  <c r="CS58" i="5"/>
  <c r="AO15" i="13"/>
  <c r="AN47" i="13"/>
  <c r="AN47" i="5"/>
  <c r="AO15" i="5"/>
  <c r="CS90" i="14"/>
  <c r="CS58" i="14"/>
  <c r="CS90" i="11"/>
  <c r="CS58" i="11"/>
  <c r="CS90" i="7"/>
  <c r="CS58" i="7"/>
  <c r="CU121" i="3"/>
  <c r="CU89" i="3"/>
  <c r="CU124" i="12"/>
  <c r="CU127" i="12" s="1"/>
  <c r="CU120" i="12" s="1"/>
  <c r="CU88" i="12"/>
  <c r="CU124" i="10"/>
  <c r="CU127" i="10" s="1"/>
  <c r="CU120" i="10" s="1"/>
  <c r="CU88" i="10"/>
  <c r="CU124" i="4"/>
  <c r="CU127" i="4" s="1"/>
  <c r="CU120" i="4" s="1"/>
  <c r="CU88" i="4"/>
  <c r="CU121" i="11"/>
  <c r="CU89" i="11"/>
  <c r="CU121" i="14"/>
  <c r="CU89" i="14"/>
  <c r="CU121" i="18"/>
  <c r="CU89" i="18"/>
  <c r="CU124" i="15"/>
  <c r="CU127" i="15" s="1"/>
  <c r="CU120" i="15" s="1"/>
  <c r="CU88" i="15"/>
  <c r="CU121" i="16"/>
  <c r="CU89" i="16"/>
  <c r="CU121" i="6"/>
  <c r="CU89" i="6"/>
  <c r="CU117" i="15"/>
  <c r="CU85" i="15"/>
  <c r="CU111" i="6"/>
  <c r="CU79" i="6"/>
  <c r="CU95" i="13"/>
  <c r="CU63" i="13"/>
  <c r="CU91" i="9"/>
  <c r="CU59" i="9"/>
  <c r="CU105" i="12"/>
  <c r="CU73" i="12"/>
  <c r="CU114" i="2"/>
  <c r="CU82" i="2"/>
  <c r="CU118" i="7"/>
  <c r="CU86" i="7"/>
  <c r="CU119" i="6"/>
  <c r="CU87" i="6"/>
  <c r="CU108" i="15"/>
  <c r="CU76" i="15"/>
  <c r="CU94" i="8"/>
  <c r="CU62" i="8"/>
  <c r="CU102" i="20"/>
  <c r="CU70" i="20"/>
  <c r="CU98" i="2"/>
  <c r="CU66" i="2"/>
  <c r="CU107" i="16"/>
  <c r="CU75" i="16"/>
  <c r="CU93" i="13"/>
  <c r="CU61" i="13"/>
  <c r="CU94" i="10"/>
  <c r="CU62" i="10"/>
  <c r="CU119" i="3"/>
  <c r="CU87" i="3"/>
  <c r="CU112" i="19"/>
  <c r="CU80" i="19"/>
  <c r="CU113" i="4"/>
  <c r="CU81" i="4"/>
  <c r="CU112" i="14"/>
  <c r="CU80" i="14"/>
  <c r="CU91" i="10"/>
  <c r="CU59" i="10"/>
  <c r="CU92" i="16"/>
  <c r="CU60" i="16"/>
  <c r="CU103" i="16"/>
  <c r="CU71" i="16"/>
  <c r="CU108" i="20"/>
  <c r="CU76" i="20"/>
  <c r="CU104" i="2"/>
  <c r="CU72" i="2"/>
  <c r="CU109" i="12"/>
  <c r="CU77" i="12"/>
  <c r="CU97" i="2"/>
  <c r="CU65" i="2"/>
  <c r="CU93" i="10"/>
  <c r="CU61" i="10"/>
  <c r="CU104" i="10"/>
  <c r="CU72" i="10"/>
  <c r="CU116" i="20"/>
  <c r="CU84" i="20"/>
  <c r="CU106" i="6"/>
  <c r="CU74" i="6"/>
  <c r="CU111" i="14"/>
  <c r="CU79" i="14"/>
  <c r="CU115" i="8"/>
  <c r="CU83" i="8"/>
  <c r="CU97" i="12"/>
  <c r="CU65" i="12"/>
  <c r="CU98" i="11"/>
  <c r="CU66" i="11"/>
  <c r="CU91" i="1"/>
  <c r="CU59" i="1"/>
  <c r="CU117" i="2"/>
  <c r="CU85" i="2"/>
  <c r="CU101" i="8"/>
  <c r="CU69" i="8"/>
  <c r="CU103" i="13"/>
  <c r="CU71" i="13"/>
  <c r="CU119" i="17"/>
  <c r="CU87" i="17"/>
  <c r="CU106" i="11"/>
  <c r="CU74" i="11"/>
  <c r="CU98" i="20"/>
  <c r="CU66" i="20"/>
  <c r="CU93" i="3"/>
  <c r="CU61" i="3"/>
  <c r="CU111" i="16"/>
  <c r="CU79" i="16"/>
  <c r="CU95" i="2"/>
  <c r="CU63" i="2"/>
  <c r="CU103" i="12"/>
  <c r="CU71" i="12"/>
  <c r="CU117" i="14"/>
  <c r="CU85" i="14"/>
  <c r="CU110" i="6"/>
  <c r="CU78" i="6"/>
  <c r="CU115" i="7"/>
  <c r="CU83" i="7"/>
  <c r="CU94" i="5"/>
  <c r="CU62" i="5"/>
  <c r="CU103" i="20"/>
  <c r="CU71" i="20"/>
  <c r="CU116" i="13"/>
  <c r="CU84" i="13"/>
  <c r="CU95" i="17"/>
  <c r="CU63" i="17"/>
  <c r="CU116" i="4"/>
  <c r="CU84" i="4"/>
  <c r="CU92" i="2"/>
  <c r="CU60" i="2"/>
  <c r="CU92" i="4"/>
  <c r="CU60" i="4"/>
  <c r="CU110" i="11"/>
  <c r="CU78" i="11"/>
  <c r="CU99" i="11"/>
  <c r="CU67" i="11"/>
  <c r="CU114" i="10"/>
  <c r="CU82" i="10"/>
  <c r="CU95" i="11"/>
  <c r="CU63" i="11"/>
  <c r="CU102" i="1"/>
  <c r="CU70" i="1"/>
  <c r="CU118" i="19"/>
  <c r="CU86" i="19"/>
  <c r="CU95" i="21"/>
  <c r="CU63" i="21"/>
  <c r="CU107" i="18"/>
  <c r="CU75" i="18"/>
  <c r="CU94" i="14"/>
  <c r="CU62" i="14"/>
  <c r="CU111" i="8"/>
  <c r="CU79" i="8"/>
  <c r="CU110" i="20"/>
  <c r="CU78" i="20"/>
  <c r="CU100" i="18"/>
  <c r="CU68" i="18"/>
  <c r="CU95" i="16"/>
  <c r="CU63" i="16"/>
  <c r="CU96" i="16"/>
  <c r="CU64" i="16"/>
  <c r="CU103" i="1"/>
  <c r="CU71" i="1"/>
  <c r="CU98" i="13"/>
  <c r="CU66" i="13"/>
  <c r="CU93" i="17"/>
  <c r="CU61" i="17"/>
  <c r="CU107" i="4"/>
  <c r="CU75" i="4"/>
  <c r="CU98" i="5"/>
  <c r="CU66" i="5"/>
  <c r="CU114" i="3"/>
  <c r="CU82" i="3"/>
  <c r="CU103" i="6"/>
  <c r="CU71" i="6"/>
  <c r="CU95" i="4"/>
  <c r="CU63" i="4"/>
  <c r="CU110" i="3"/>
  <c r="CU78" i="3"/>
  <c r="CU106" i="7"/>
  <c r="CU74" i="7"/>
  <c r="CU99" i="13"/>
  <c r="CU67" i="13"/>
  <c r="CU110" i="10"/>
  <c r="CU78" i="10"/>
  <c r="CU104" i="19"/>
  <c r="CU72" i="19"/>
  <c r="CU110" i="4"/>
  <c r="CU78" i="4"/>
  <c r="CU114" i="7"/>
  <c r="CU82" i="7"/>
  <c r="CU108" i="17"/>
  <c r="CU76" i="17"/>
  <c r="CU103" i="17"/>
  <c r="CU71" i="17"/>
  <c r="CU113" i="12"/>
  <c r="CU81" i="12"/>
  <c r="CU109" i="17"/>
  <c r="CU77" i="17"/>
  <c r="CU118" i="16"/>
  <c r="CU86" i="16"/>
  <c r="CU105" i="9"/>
  <c r="CU73" i="9"/>
  <c r="CU114" i="19"/>
  <c r="CU82" i="19"/>
  <c r="CU117" i="20"/>
  <c r="CU85" i="20"/>
  <c r="CU116" i="8"/>
  <c r="CU84" i="8"/>
  <c r="CU91" i="14"/>
  <c r="CU59" i="14"/>
  <c r="CU96" i="4"/>
  <c r="CU64" i="4"/>
  <c r="CU110" i="7"/>
  <c r="CU78" i="7"/>
  <c r="CU103" i="5"/>
  <c r="CU71" i="5"/>
  <c r="CU103" i="10"/>
  <c r="CU71" i="10"/>
  <c r="CU101" i="2"/>
  <c r="CU69" i="2"/>
  <c r="CU99" i="1"/>
  <c r="CU67" i="1"/>
  <c r="CU104" i="4"/>
  <c r="CU72" i="4"/>
  <c r="CU114" i="13"/>
  <c r="CU82" i="13"/>
  <c r="CU105" i="6"/>
  <c r="CU73" i="6"/>
  <c r="CU103" i="14"/>
  <c r="CU71" i="14"/>
  <c r="CU118" i="11"/>
  <c r="CU86" i="11"/>
  <c r="CU93" i="7"/>
  <c r="CU61" i="7"/>
  <c r="CU106" i="13"/>
  <c r="CU74" i="13"/>
  <c r="CU105" i="18"/>
  <c r="CU73" i="18"/>
  <c r="CU98" i="15"/>
  <c r="CU66" i="15"/>
  <c r="CU101" i="17"/>
  <c r="CU69" i="17"/>
  <c r="CU119" i="5"/>
  <c r="CU87" i="5"/>
  <c r="CU117" i="5"/>
  <c r="CU85" i="5"/>
  <c r="CU92" i="7"/>
  <c r="CU60" i="7"/>
  <c r="CU112" i="20"/>
  <c r="CU80" i="20"/>
  <c r="CU96" i="6"/>
  <c r="CU64" i="6"/>
  <c r="CU103" i="19"/>
  <c r="CU71" i="19"/>
  <c r="CU116" i="17"/>
  <c r="CU84" i="17"/>
  <c r="CU119" i="20"/>
  <c r="CU87" i="20"/>
  <c r="CU113" i="2"/>
  <c r="CU81" i="2"/>
  <c r="CU118" i="13"/>
  <c r="CU86" i="13"/>
  <c r="CU102" i="12"/>
  <c r="CU70" i="12"/>
  <c r="CU108" i="12"/>
  <c r="CU76" i="12"/>
  <c r="CU96" i="1"/>
  <c r="CU64" i="1"/>
  <c r="CU98" i="1"/>
  <c r="CU66" i="1"/>
  <c r="CU99" i="4"/>
  <c r="CU67" i="4"/>
  <c r="CU104" i="15"/>
  <c r="CU72" i="15"/>
  <c r="CU116" i="16"/>
  <c r="CU84" i="16"/>
  <c r="CU102" i="16"/>
  <c r="CU70" i="16"/>
  <c r="CU115" i="14"/>
  <c r="CU83" i="14"/>
  <c r="CU91" i="12"/>
  <c r="CU59" i="12"/>
  <c r="CU116" i="11"/>
  <c r="CU84" i="11"/>
  <c r="CU91" i="20"/>
  <c r="CU59" i="20"/>
  <c r="CU105" i="15"/>
  <c r="CU73" i="15"/>
  <c r="CU110" i="12"/>
  <c r="CU78" i="12"/>
  <c r="CU105" i="4"/>
  <c r="CU73" i="4"/>
  <c r="CU95" i="20"/>
  <c r="CU63" i="20"/>
  <c r="CU117" i="21"/>
  <c r="CU85" i="21"/>
  <c r="CU91" i="17"/>
  <c r="CU59" i="17"/>
  <c r="CU114" i="8"/>
  <c r="CU82" i="8"/>
  <c r="CU103" i="11"/>
  <c r="CU71" i="11"/>
  <c r="CU108" i="18"/>
  <c r="CU76" i="18"/>
  <c r="CU108" i="14"/>
  <c r="CU76" i="14"/>
  <c r="CU114" i="21"/>
  <c r="CU82" i="21"/>
  <c r="CU93" i="9"/>
  <c r="CU61" i="9"/>
  <c r="CU114" i="16"/>
  <c r="CU82" i="16"/>
  <c r="CU110" i="15"/>
  <c r="CU78" i="15"/>
  <c r="CU93" i="20"/>
  <c r="CU61" i="20"/>
  <c r="CU118" i="18"/>
  <c r="CU86" i="18"/>
  <c r="CU106" i="8"/>
  <c r="CU74" i="8"/>
  <c r="CU108" i="19"/>
  <c r="CU76" i="19"/>
  <c r="CU92" i="18"/>
  <c r="CU60" i="18"/>
  <c r="CU93" i="19"/>
  <c r="CU61" i="19"/>
  <c r="CU101" i="12"/>
  <c r="CU69" i="12"/>
  <c r="AN47" i="6"/>
  <c r="AO15" i="6"/>
  <c r="CS90" i="12"/>
  <c r="CS58" i="12"/>
  <c r="CS90" i="8"/>
  <c r="CS58" i="8"/>
  <c r="CS90" i="18"/>
  <c r="CS58" i="18"/>
  <c r="AN47" i="7"/>
  <c r="AO15" i="7"/>
  <c r="AN47" i="21"/>
  <c r="AO15" i="21"/>
  <c r="CS90" i="15"/>
  <c r="CS58" i="15"/>
  <c r="AN47" i="12"/>
  <c r="AO15" i="12"/>
  <c r="AN47" i="8"/>
  <c r="AO15" i="8"/>
  <c r="AN47" i="18"/>
  <c r="AO15" i="18"/>
  <c r="CS90" i="6"/>
  <c r="CS58" i="6"/>
  <c r="CU124" i="5"/>
  <c r="CU127" i="5" s="1"/>
  <c r="CU120" i="5" s="1"/>
  <c r="CU88" i="5"/>
  <c r="CU121" i="4"/>
  <c r="CU89" i="4"/>
  <c r="CU124" i="9"/>
  <c r="CU127" i="9" s="1"/>
  <c r="CU120" i="9" s="1"/>
  <c r="CU88" i="9"/>
  <c r="CU124" i="14"/>
  <c r="CU127" i="14" s="1"/>
  <c r="CU120" i="14" s="1"/>
  <c r="CU88" i="14"/>
  <c r="CU124" i="6"/>
  <c r="CU127" i="6" s="1"/>
  <c r="CU120" i="6" s="1"/>
  <c r="CU88" i="6"/>
  <c r="CU124" i="16"/>
  <c r="CU127" i="16" s="1"/>
  <c r="CU120" i="16" s="1"/>
  <c r="CU88" i="16"/>
  <c r="CU121" i="5"/>
  <c r="CU89" i="5"/>
  <c r="CU124" i="11"/>
  <c r="CU127" i="11" s="1"/>
  <c r="CU120" i="11" s="1"/>
  <c r="CU88" i="11"/>
  <c r="CU121" i="7"/>
  <c r="CU89" i="7"/>
  <c r="CU121" i="12"/>
  <c r="CU89" i="12"/>
  <c r="CU124" i="21"/>
  <c r="CU127" i="21" s="1"/>
  <c r="CU120" i="21" s="1"/>
  <c r="CU88" i="21"/>
  <c r="CU110" i="9"/>
  <c r="CU78" i="9"/>
  <c r="CU112" i="13"/>
  <c r="CU80" i="13"/>
  <c r="CU99" i="19"/>
  <c r="CU67" i="19"/>
  <c r="CU108" i="21"/>
  <c r="CU76" i="21"/>
  <c r="CU119" i="11"/>
  <c r="CU87" i="11"/>
  <c r="CU115" i="6"/>
  <c r="CU83" i="6"/>
  <c r="CU113" i="21"/>
  <c r="CU81" i="21"/>
  <c r="CU119" i="14"/>
  <c r="CU87" i="14"/>
  <c r="CU95" i="9"/>
  <c r="CU63" i="9"/>
  <c r="CU104" i="9"/>
  <c r="CU72" i="9"/>
  <c r="CU114" i="20"/>
  <c r="CU82" i="20"/>
  <c r="CU103" i="9"/>
  <c r="CU71" i="9"/>
  <c r="CU93" i="8"/>
  <c r="CU61" i="8"/>
  <c r="CU113" i="18"/>
  <c r="CU81" i="18"/>
  <c r="CU91" i="3"/>
  <c r="CU59" i="3"/>
  <c r="CU110" i="14"/>
  <c r="CU78" i="14"/>
  <c r="CU106" i="4"/>
  <c r="CU74" i="4"/>
  <c r="CU109" i="4"/>
  <c r="CU77" i="4"/>
  <c r="CU115" i="3"/>
  <c r="CU83" i="3"/>
  <c r="CU101" i="10"/>
  <c r="CU69" i="10"/>
  <c r="CU112" i="5"/>
  <c r="CU80" i="5"/>
  <c r="CU100" i="2"/>
  <c r="CU68" i="2"/>
  <c r="CU101" i="15"/>
  <c r="CU69" i="15"/>
  <c r="CU115" i="15"/>
  <c r="CU83" i="15"/>
  <c r="CU104" i="3"/>
  <c r="CU72" i="3"/>
  <c r="CU103" i="7"/>
  <c r="CU71" i="7"/>
  <c r="CU109" i="15"/>
  <c r="CU77" i="15"/>
  <c r="CU91" i="19"/>
  <c r="CU59" i="19"/>
  <c r="CU103" i="2"/>
  <c r="CU71" i="2"/>
  <c r="CU102" i="2"/>
  <c r="CU70" i="2"/>
  <c r="CU115" i="9"/>
  <c r="CU83" i="9"/>
  <c r="CU103" i="15"/>
  <c r="CU71" i="15"/>
  <c r="CU109" i="20"/>
  <c r="CU77" i="20"/>
  <c r="CU104" i="1"/>
  <c r="CU72" i="1"/>
  <c r="CU97" i="6"/>
  <c r="CU65" i="6"/>
  <c r="CU93" i="18"/>
  <c r="CU61" i="18"/>
  <c r="CU107" i="21"/>
  <c r="CU75" i="21"/>
  <c r="CU118" i="9"/>
  <c r="CU86" i="9"/>
  <c r="CU92" i="17"/>
  <c r="CU60" i="17"/>
  <c r="CU111" i="5"/>
  <c r="CU79" i="5"/>
  <c r="CU109" i="19"/>
  <c r="CU77" i="19"/>
  <c r="CU99" i="5"/>
  <c r="CU67" i="5"/>
  <c r="CU96" i="11"/>
  <c r="CU64" i="11"/>
  <c r="CU119" i="10"/>
  <c r="CU87" i="10"/>
  <c r="CU96" i="19"/>
  <c r="CU64" i="19"/>
  <c r="CU115" i="18"/>
  <c r="CU83" i="18"/>
  <c r="CU111" i="9"/>
  <c r="CU79" i="9"/>
  <c r="CU105" i="16"/>
  <c r="CU73" i="16"/>
  <c r="CU110" i="18"/>
  <c r="CU78" i="18"/>
  <c r="CU102" i="4"/>
  <c r="CU70" i="4"/>
  <c r="CU114" i="15"/>
  <c r="CU82" i="15"/>
  <c r="CU117" i="18"/>
  <c r="CU85" i="18"/>
  <c r="CU119" i="21"/>
  <c r="CU87" i="21"/>
  <c r="CU97" i="5"/>
  <c r="CU65" i="5"/>
  <c r="CU94" i="21"/>
  <c r="CU62" i="21"/>
  <c r="CU107" i="10"/>
  <c r="CU75" i="10"/>
  <c r="CU104" i="20"/>
  <c r="CU72" i="20"/>
  <c r="CU105" i="2"/>
  <c r="CU73" i="2"/>
  <c r="CU101" i="14"/>
  <c r="CU69" i="14"/>
  <c r="CU91" i="2"/>
  <c r="CU59" i="2"/>
  <c r="CU93" i="1"/>
  <c r="CU61" i="1"/>
  <c r="CU113" i="9"/>
  <c r="CU81" i="9"/>
  <c r="CU119" i="8"/>
  <c r="CU87" i="8"/>
  <c r="CU110" i="5"/>
  <c r="CU78" i="5"/>
  <c r="CU97" i="18"/>
  <c r="CU65" i="18"/>
  <c r="CU106" i="12"/>
  <c r="CU74" i="12"/>
  <c r="CU108" i="10"/>
  <c r="CU76" i="10"/>
  <c r="CU92" i="8"/>
  <c r="CU60" i="8"/>
  <c r="CU97" i="20"/>
  <c r="CU65" i="20"/>
  <c r="CU107" i="9"/>
  <c r="CU75" i="9"/>
  <c r="CU106" i="20"/>
  <c r="CU74" i="20"/>
  <c r="CU103" i="8"/>
  <c r="CU71" i="8"/>
  <c r="CU118" i="21"/>
  <c r="CU86" i="21"/>
  <c r="CU109" i="11"/>
  <c r="CU77" i="11"/>
  <c r="CU111" i="21"/>
  <c r="CU79" i="21"/>
  <c r="CU110" i="13"/>
  <c r="CU78" i="13"/>
  <c r="CU100" i="10"/>
  <c r="CU68" i="10"/>
  <c r="CU92" i="11"/>
  <c r="CU60" i="11"/>
  <c r="CU112" i="21"/>
  <c r="CU80" i="21"/>
  <c r="CU104" i="6"/>
  <c r="CU72" i="6"/>
  <c r="CU114" i="17"/>
  <c r="CU82" i="17"/>
  <c r="CU111" i="7"/>
  <c r="CU79" i="7"/>
  <c r="CU91" i="16"/>
  <c r="CU59" i="16"/>
  <c r="CU104" i="21"/>
  <c r="CU72" i="21"/>
  <c r="CU108" i="7"/>
  <c r="CU76" i="7"/>
  <c r="CU106" i="21"/>
  <c r="CU74" i="21"/>
  <c r="CU97" i="17"/>
  <c r="CU65" i="17"/>
  <c r="CU106" i="17"/>
  <c r="CU74" i="17"/>
  <c r="CU102" i="7"/>
  <c r="CU70" i="7"/>
  <c r="CU104" i="5"/>
  <c r="CU72" i="5"/>
  <c r="CU119" i="19"/>
  <c r="CU87" i="19"/>
  <c r="CU92" i="21"/>
  <c r="CU60" i="21"/>
  <c r="CU117" i="6"/>
  <c r="CU85" i="6"/>
  <c r="CU97" i="13"/>
  <c r="CU65" i="13"/>
  <c r="CU95" i="8"/>
  <c r="CU63" i="8"/>
  <c r="CU106" i="16"/>
  <c r="CU74" i="16"/>
  <c r="CU118" i="5"/>
  <c r="CU86" i="5"/>
  <c r="CU92" i="14"/>
  <c r="CU60" i="14"/>
  <c r="CU94" i="3"/>
  <c r="CU62" i="3"/>
  <c r="CU110" i="17"/>
  <c r="CU78" i="17"/>
  <c r="CU106" i="2"/>
  <c r="CU74" i="2"/>
  <c r="CU118" i="12"/>
  <c r="CU86" i="12"/>
  <c r="CU116" i="6"/>
  <c r="CU84" i="6"/>
  <c r="CU109" i="18"/>
  <c r="CU77" i="18"/>
  <c r="CU93" i="4"/>
  <c r="CU61" i="4"/>
  <c r="CU118" i="20"/>
  <c r="CU86" i="20"/>
  <c r="CU115" i="17"/>
  <c r="CU83" i="17"/>
  <c r="CU96" i="20"/>
  <c r="CU64" i="20"/>
  <c r="CU102" i="11"/>
  <c r="CU70" i="11"/>
  <c r="CU102" i="13"/>
  <c r="CU70" i="13"/>
  <c r="CU101" i="9"/>
  <c r="CU69" i="9"/>
  <c r="CU116" i="5"/>
  <c r="CU84" i="5"/>
  <c r="CU114" i="12"/>
  <c r="CU82" i="12"/>
  <c r="CU95" i="10"/>
  <c r="CU63" i="10"/>
  <c r="CU107" i="8"/>
  <c r="CU75" i="8"/>
  <c r="CU113" i="19"/>
  <c r="CU81" i="19"/>
  <c r="CU91" i="6"/>
  <c r="CU59" i="6"/>
  <c r="CU116" i="21"/>
  <c r="CU84" i="21"/>
  <c r="CU97" i="15"/>
  <c r="CU65" i="15"/>
  <c r="CU93" i="16"/>
  <c r="CU61" i="16"/>
  <c r="CU112" i="8"/>
  <c r="CU80" i="8"/>
  <c r="CU96" i="18"/>
  <c r="CU64" i="18"/>
  <c r="CU99" i="6"/>
  <c r="CU67" i="6"/>
  <c r="CU107" i="19"/>
  <c r="CU75" i="19"/>
  <c r="CU106" i="3"/>
  <c r="CU74" i="3"/>
  <c r="CU94" i="4"/>
  <c r="CU62" i="4"/>
  <c r="CU91" i="13"/>
  <c r="CU59" i="13"/>
  <c r="CU108" i="4"/>
  <c r="CU76" i="4"/>
  <c r="CU117" i="1"/>
  <c r="CU85" i="1"/>
  <c r="CU108" i="2"/>
  <c r="CU76" i="2"/>
  <c r="CU117" i="10"/>
  <c r="CU85" i="10"/>
  <c r="CU92" i="9"/>
  <c r="CU60" i="9"/>
  <c r="CU92" i="13"/>
  <c r="CU60" i="13"/>
  <c r="CU98" i="6"/>
  <c r="CU66" i="6"/>
  <c r="CU117" i="4"/>
  <c r="CU85" i="4"/>
  <c r="CU100" i="16"/>
  <c r="CU68" i="16"/>
  <c r="CU101" i="6"/>
  <c r="CU69" i="6"/>
  <c r="CU98" i="9"/>
  <c r="CU66" i="9"/>
  <c r="CU119" i="2"/>
  <c r="CU87" i="2"/>
  <c r="CU92" i="19"/>
  <c r="CU60" i="19"/>
  <c r="CU105" i="8"/>
  <c r="CU73" i="8"/>
  <c r="AN47" i="15"/>
  <c r="AO15" i="15"/>
  <c r="CS58" i="17"/>
  <c r="CS90" i="17"/>
  <c r="AN47" i="17"/>
  <c r="AO15" i="17"/>
  <c r="CS90" i="4"/>
  <c r="CS58" i="4"/>
  <c r="CU124" i="13"/>
  <c r="CU127" i="13" s="1"/>
  <c r="CU120" i="13" s="1"/>
  <c r="CU88" i="13"/>
  <c r="CU121" i="21"/>
  <c r="CU89" i="21"/>
  <c r="CU121" i="2"/>
  <c r="CU89" i="2"/>
  <c r="CU121" i="13"/>
  <c r="CU89" i="13"/>
  <c r="CU124" i="1"/>
  <c r="CU127" i="1" s="1"/>
  <c r="CU120" i="1" s="1"/>
  <c r="CU88" i="1"/>
  <c r="CU124" i="8"/>
  <c r="CU127" i="8" s="1"/>
  <c r="CU120" i="8" s="1"/>
  <c r="CU88" i="8"/>
  <c r="CU124" i="7"/>
  <c r="CU127" i="7" s="1"/>
  <c r="CU120" i="7" s="1"/>
  <c r="CU88" i="7"/>
  <c r="CU121" i="19"/>
  <c r="CU89" i="19"/>
  <c r="CU124" i="18"/>
  <c r="CU127" i="18" s="1"/>
  <c r="CU120" i="18" s="1"/>
  <c r="CU88" i="18"/>
  <c r="CU121" i="9"/>
  <c r="CU89" i="9"/>
  <c r="CU100" i="12"/>
  <c r="CU68" i="12"/>
  <c r="CU109" i="6"/>
  <c r="CU77" i="6"/>
  <c r="CU102" i="15"/>
  <c r="CU70" i="15"/>
  <c r="CU98" i="16"/>
  <c r="CU66" i="16"/>
  <c r="CU98" i="7"/>
  <c r="CU66" i="7"/>
  <c r="CU102" i="14"/>
  <c r="CU70" i="14"/>
  <c r="CU102" i="10"/>
  <c r="CU70" i="10"/>
  <c r="CU118" i="8"/>
  <c r="CU86" i="8"/>
  <c r="CU91" i="15"/>
  <c r="CU59" i="15"/>
  <c r="CU99" i="12"/>
  <c r="CU67" i="12"/>
  <c r="CU100" i="20"/>
  <c r="CU68" i="20"/>
  <c r="CU98" i="10"/>
  <c r="CU66" i="10"/>
  <c r="CU111" i="3"/>
  <c r="CU79" i="3"/>
  <c r="CU97" i="16"/>
  <c r="CU65" i="16"/>
  <c r="CU116" i="1"/>
  <c r="CU84" i="1"/>
  <c r="CU105" i="7"/>
  <c r="CU73" i="7"/>
  <c r="CU105" i="11"/>
  <c r="CU73" i="11"/>
  <c r="CU98" i="4"/>
  <c r="CU66" i="4"/>
  <c r="CU110" i="16"/>
  <c r="CU78" i="16"/>
  <c r="CU114" i="1"/>
  <c r="CU82" i="1"/>
  <c r="CU98" i="8"/>
  <c r="CU66" i="8"/>
  <c r="CU94" i="1"/>
  <c r="CU62" i="1"/>
  <c r="CU110" i="19"/>
  <c r="CU78" i="19"/>
  <c r="CU113" i="1"/>
  <c r="CU81" i="1"/>
  <c r="CU112" i="15"/>
  <c r="CU80" i="15"/>
  <c r="CU96" i="14"/>
  <c r="CU64" i="14"/>
  <c r="CU103" i="18"/>
  <c r="CU71" i="18"/>
  <c r="CU111" i="11"/>
  <c r="CU79" i="11"/>
  <c r="CU94" i="19"/>
  <c r="CU62" i="19"/>
  <c r="CU95" i="1"/>
  <c r="CU63" i="1"/>
  <c r="CU110" i="8"/>
  <c r="CU78" i="8"/>
  <c r="CU109" i="21"/>
  <c r="CU77" i="21"/>
  <c r="CU119" i="13"/>
  <c r="CU87" i="13"/>
  <c r="CU113" i="20"/>
  <c r="CU81" i="20"/>
  <c r="CU91" i="5"/>
  <c r="CU59" i="5"/>
  <c r="CU101" i="1"/>
  <c r="CU69" i="1"/>
  <c r="CU118" i="2"/>
  <c r="CU86" i="2"/>
  <c r="CU110" i="21"/>
  <c r="CU78" i="21"/>
  <c r="CU108" i="3"/>
  <c r="CU76" i="3"/>
  <c r="CU112" i="9"/>
  <c r="CU80" i="9"/>
  <c r="CU118" i="15"/>
  <c r="CU86" i="15"/>
  <c r="CU107" i="12"/>
  <c r="CU75" i="12"/>
  <c r="CU112" i="12"/>
  <c r="CU80" i="12"/>
  <c r="CU99" i="15"/>
  <c r="CU67" i="15"/>
  <c r="CU96" i="3"/>
  <c r="CU64" i="3"/>
  <c r="CU105" i="20"/>
  <c r="CU73" i="20"/>
  <c r="CU102" i="17"/>
  <c r="CU70" i="17"/>
  <c r="CU102" i="5"/>
  <c r="CU70" i="5"/>
  <c r="CU108" i="11"/>
  <c r="CU76" i="11"/>
  <c r="CU116" i="18"/>
  <c r="CU84" i="18"/>
  <c r="CU116" i="14"/>
  <c r="CU84" i="14"/>
  <c r="CU102" i="18"/>
  <c r="CU70" i="18"/>
  <c r="CU100" i="9"/>
  <c r="CU68" i="9"/>
  <c r="CU96" i="17"/>
  <c r="CU64" i="17"/>
  <c r="CU91" i="8"/>
  <c r="CU59" i="8"/>
  <c r="CU91" i="11"/>
  <c r="CU59" i="11"/>
  <c r="CU109" i="2"/>
  <c r="CU77" i="2"/>
  <c r="CU109" i="7"/>
  <c r="CU77" i="7"/>
  <c r="CU100" i="5"/>
  <c r="CU68" i="5"/>
  <c r="CU111" i="17"/>
  <c r="CU79" i="17"/>
  <c r="CU113" i="3"/>
  <c r="CU81" i="3"/>
  <c r="CU98" i="12"/>
  <c r="CU66" i="12"/>
  <c r="CU99" i="14"/>
  <c r="CU67" i="14"/>
  <c r="CU108" i="13"/>
  <c r="CU76" i="13"/>
  <c r="CU97" i="4"/>
  <c r="CU65" i="4"/>
  <c r="CU105" i="17"/>
  <c r="CU73" i="17"/>
  <c r="CU109" i="5"/>
  <c r="CU77" i="5"/>
  <c r="CU109" i="1"/>
  <c r="CU77" i="1"/>
  <c r="CU95" i="14"/>
  <c r="CU63" i="14"/>
  <c r="CU101" i="18"/>
  <c r="CU69" i="18"/>
  <c r="CU96" i="12"/>
  <c r="CU64" i="12"/>
  <c r="CU118" i="4"/>
  <c r="CU86" i="4"/>
  <c r="CU117" i="8"/>
  <c r="CU85" i="8"/>
  <c r="CU93" i="12"/>
  <c r="CU61" i="12"/>
  <c r="CU118" i="17"/>
  <c r="CU86" i="17"/>
  <c r="CU111" i="2"/>
  <c r="CU79" i="2"/>
  <c r="CU94" i="13"/>
  <c r="CU62" i="13"/>
  <c r="CU99" i="10"/>
  <c r="CU67" i="10"/>
  <c r="CU109" i="10"/>
  <c r="CU77" i="10"/>
  <c r="CU99" i="18"/>
  <c r="CU67" i="18"/>
  <c r="CU107" i="6"/>
  <c r="CU75" i="6"/>
  <c r="CU108" i="16"/>
  <c r="CU76" i="16"/>
  <c r="CU101" i="4"/>
  <c r="CU69" i="4"/>
  <c r="CU94" i="16"/>
  <c r="CU62" i="16"/>
  <c r="CU91" i="18"/>
  <c r="CU59" i="18"/>
  <c r="CU96" i="21"/>
  <c r="CU64" i="21"/>
  <c r="CU115" i="4"/>
  <c r="CU83" i="4"/>
  <c r="CU104" i="14"/>
  <c r="CU72" i="14"/>
  <c r="CU103" i="21"/>
  <c r="CU71" i="21"/>
  <c r="CU112" i="10"/>
  <c r="CU80" i="10"/>
  <c r="CU112" i="18"/>
  <c r="CU80" i="18"/>
  <c r="CU115" i="1"/>
  <c r="CU83" i="1"/>
  <c r="CU116" i="2"/>
  <c r="CU84" i="2"/>
  <c r="CU95" i="12"/>
  <c r="CU63" i="12"/>
  <c r="CU101" i="16"/>
  <c r="CU69" i="16"/>
  <c r="CU101" i="3"/>
  <c r="CU69" i="3"/>
  <c r="CU100" i="8"/>
  <c r="CU68" i="8"/>
  <c r="CU117" i="9"/>
  <c r="CU85" i="9"/>
  <c r="CU116" i="12"/>
  <c r="CU84" i="12"/>
  <c r="CU96" i="2"/>
  <c r="CU64" i="2"/>
  <c r="CU97" i="1"/>
  <c r="CU65" i="1"/>
  <c r="CU107" i="17"/>
  <c r="CU75" i="17"/>
  <c r="CU98" i="14"/>
  <c r="CU66" i="14"/>
  <c r="CU109" i="13"/>
  <c r="CU77" i="13"/>
  <c r="CU114" i="18"/>
  <c r="CU82" i="18"/>
  <c r="CU115" i="10"/>
  <c r="CU83" i="10"/>
  <c r="CU100" i="14"/>
  <c r="CU68" i="14"/>
  <c r="CU98" i="3"/>
  <c r="CU66" i="3"/>
  <c r="CU115" i="2"/>
  <c r="CU83" i="2"/>
  <c r="CU117" i="12"/>
  <c r="CU85" i="12"/>
  <c r="CU119" i="4"/>
  <c r="CU87" i="4"/>
  <c r="CU106" i="15"/>
  <c r="CU74" i="15"/>
  <c r="CU97" i="9"/>
  <c r="CU65" i="9"/>
  <c r="CU119" i="1"/>
  <c r="CU87" i="1"/>
  <c r="CU114" i="5"/>
  <c r="CU82" i="5"/>
  <c r="CU99" i="16"/>
  <c r="CU67" i="16"/>
  <c r="CU92" i="10"/>
  <c r="CU60" i="10"/>
  <c r="CU116" i="7"/>
  <c r="CU84" i="7"/>
  <c r="CU115" i="21"/>
  <c r="CU83" i="21"/>
  <c r="CU109" i="14"/>
  <c r="CU77" i="14"/>
  <c r="CU108" i="6"/>
  <c r="CU76" i="6"/>
  <c r="CU105" i="3"/>
  <c r="CU73" i="3"/>
  <c r="CU106" i="1"/>
  <c r="CU74" i="1"/>
  <c r="CU102" i="9"/>
  <c r="CU70" i="9"/>
  <c r="CU108" i="8"/>
  <c r="CU76" i="8"/>
  <c r="CU92" i="15"/>
  <c r="CU60" i="15"/>
  <c r="CU118" i="1"/>
  <c r="CU86" i="1"/>
  <c r="CU107" i="5"/>
  <c r="CU75" i="5"/>
  <c r="CU106" i="18"/>
  <c r="CU74" i="18"/>
  <c r="CU93" i="15"/>
  <c r="CU61" i="15"/>
  <c r="CU93" i="2"/>
  <c r="CU61" i="2"/>
  <c r="CU98" i="21"/>
  <c r="CU66" i="21"/>
  <c r="CU102" i="3"/>
  <c r="CU70" i="3"/>
  <c r="CU116" i="9"/>
  <c r="CU84" i="9"/>
  <c r="CU104" i="17"/>
  <c r="CU72" i="17"/>
  <c r="CU97" i="19"/>
  <c r="CU65" i="19"/>
  <c r="CU94" i="15"/>
  <c r="CU62" i="15"/>
  <c r="CU92" i="5"/>
  <c r="CU60" i="5"/>
  <c r="CU101" i="5"/>
  <c r="CU69" i="5"/>
  <c r="CU115" i="5"/>
  <c r="CU83" i="5"/>
  <c r="CU111" i="1"/>
  <c r="CU79" i="1"/>
  <c r="CS58" i="20"/>
  <c r="CS90" i="20"/>
  <c r="CS90" i="2"/>
  <c r="CS58" i="2"/>
  <c r="AN47" i="4"/>
  <c r="AO15" i="4"/>
  <c r="AN47" i="20"/>
  <c r="AO15" i="20"/>
  <c r="AN47" i="2"/>
  <c r="AO15" i="2"/>
  <c r="CU124" i="2"/>
  <c r="CU127" i="2" s="1"/>
  <c r="CU120" i="2" s="1"/>
  <c r="CU88" i="2"/>
  <c r="CU124" i="3"/>
  <c r="CU127" i="3" s="1"/>
  <c r="CU120" i="3" s="1"/>
  <c r="CU88" i="3"/>
  <c r="CU121" i="10"/>
  <c r="CU89" i="10"/>
  <c r="CU121" i="20"/>
  <c r="CU89" i="20"/>
  <c r="CU121" i="17"/>
  <c r="CU89" i="17"/>
  <c r="CU124" i="19"/>
  <c r="CU127" i="19" s="1"/>
  <c r="CU120" i="19" s="1"/>
  <c r="CU88" i="19"/>
  <c r="CU121" i="1"/>
  <c r="CU89" i="1"/>
  <c r="CU124" i="17"/>
  <c r="CU127" i="17" s="1"/>
  <c r="CU120" i="17" s="1"/>
  <c r="CU88" i="17"/>
  <c r="CU124" i="20"/>
  <c r="CU127" i="20" s="1"/>
  <c r="CU120" i="20" s="1"/>
  <c r="CU88" i="20"/>
  <c r="CU121" i="8"/>
  <c r="CU89" i="8"/>
  <c r="CU113" i="11"/>
  <c r="CU81" i="11"/>
  <c r="CU115" i="11"/>
  <c r="CU83" i="11"/>
  <c r="CU102" i="21"/>
  <c r="CU70" i="21"/>
  <c r="CU115" i="19"/>
  <c r="CU83" i="19"/>
  <c r="CU114" i="6"/>
  <c r="CU82" i="6"/>
  <c r="CU105" i="21"/>
  <c r="CU73" i="21"/>
  <c r="CU103" i="3"/>
  <c r="CU71" i="3"/>
  <c r="CU99" i="9"/>
  <c r="CU67" i="9"/>
  <c r="CU93" i="5"/>
  <c r="CU61" i="5"/>
  <c r="CU95" i="18"/>
  <c r="CU63" i="18"/>
  <c r="CU100" i="6"/>
  <c r="CU68" i="6"/>
  <c r="CU104" i="18"/>
  <c r="CU72" i="18"/>
  <c r="CU96" i="5"/>
  <c r="CU64" i="5"/>
  <c r="CU99" i="20"/>
  <c r="CU67" i="20"/>
  <c r="CU116" i="3"/>
  <c r="CU84" i="3"/>
  <c r="CU95" i="19"/>
  <c r="CU63" i="19"/>
  <c r="CU111" i="20"/>
  <c r="CU79" i="20"/>
  <c r="CU117" i="19"/>
  <c r="CU85" i="19"/>
  <c r="CU100" i="11"/>
  <c r="CU68" i="11"/>
  <c r="CU97" i="8"/>
  <c r="CU65" i="8"/>
  <c r="CU108" i="5"/>
  <c r="CU76" i="5"/>
  <c r="CU104" i="11"/>
  <c r="CU72" i="11"/>
  <c r="CU117" i="13"/>
  <c r="CU85" i="13"/>
  <c r="CU96" i="15"/>
  <c r="CU64" i="15"/>
  <c r="CU92" i="12"/>
  <c r="CU60" i="12"/>
  <c r="CU101" i="11"/>
  <c r="CU69" i="11"/>
  <c r="CU100" i="15"/>
  <c r="CU68" i="15"/>
  <c r="CU96" i="7"/>
  <c r="CU64" i="7"/>
  <c r="CU98" i="17"/>
  <c r="CU66" i="17"/>
  <c r="CU95" i="3"/>
  <c r="CU63" i="3"/>
  <c r="CU118" i="10"/>
  <c r="CU86" i="10"/>
  <c r="CU110" i="2"/>
  <c r="CU78" i="2"/>
  <c r="CU109" i="16"/>
  <c r="CU77" i="16"/>
  <c r="CU114" i="14"/>
  <c r="CU82" i="14"/>
  <c r="CU107" i="7"/>
  <c r="CU75" i="7"/>
  <c r="CU112" i="2"/>
  <c r="CU80" i="2"/>
  <c r="CU101" i="21"/>
  <c r="CU69" i="21"/>
  <c r="CU113" i="5"/>
  <c r="CU81" i="5"/>
  <c r="CU107" i="14"/>
  <c r="CU75" i="14"/>
  <c r="CU112" i="6"/>
  <c r="CU80" i="6"/>
  <c r="CU112" i="3"/>
  <c r="CU80" i="3"/>
  <c r="CU101" i="7"/>
  <c r="CU69" i="7"/>
  <c r="CU116" i="15"/>
  <c r="CU84" i="15"/>
  <c r="CU119" i="15"/>
  <c r="CU87" i="15"/>
  <c r="CU116" i="10"/>
  <c r="CU84" i="10"/>
  <c r="CU109" i="3"/>
  <c r="CU77" i="3"/>
  <c r="CU104" i="12"/>
  <c r="CU72" i="12"/>
  <c r="CU94" i="11"/>
  <c r="CU62" i="11"/>
  <c r="CU118" i="14"/>
  <c r="CU86" i="14"/>
  <c r="CU100" i="3"/>
  <c r="CU68" i="3"/>
  <c r="CU113" i="8"/>
  <c r="CU81" i="8"/>
  <c r="CU93" i="11"/>
  <c r="CU61" i="11"/>
  <c r="CU99" i="21"/>
  <c r="CU67" i="21"/>
  <c r="CU96" i="10"/>
  <c r="CU64" i="10"/>
  <c r="CU100" i="21"/>
  <c r="CU68" i="21"/>
  <c r="CU98" i="19"/>
  <c r="CU66" i="19"/>
  <c r="CU101" i="13"/>
  <c r="CU69" i="13"/>
  <c r="CU107" i="20"/>
  <c r="CU75" i="20"/>
  <c r="CU111" i="19"/>
  <c r="CU79" i="19"/>
  <c r="CU119" i="12"/>
  <c r="CU87" i="12"/>
  <c r="CU112" i="11"/>
  <c r="CU80" i="11"/>
  <c r="CU93" i="21"/>
  <c r="CU61" i="21"/>
  <c r="CU104" i="16"/>
  <c r="CU72" i="16"/>
  <c r="CU97" i="14"/>
  <c r="CU65" i="14"/>
  <c r="CU100" i="7"/>
  <c r="CU68" i="7"/>
  <c r="CU107" i="3"/>
  <c r="CU75" i="3"/>
  <c r="CU104" i="7"/>
  <c r="CU72" i="7"/>
  <c r="CU115" i="12"/>
  <c r="CU83" i="12"/>
  <c r="CU108" i="1"/>
  <c r="CU76" i="1"/>
  <c r="CU95" i="7"/>
  <c r="CU63" i="7"/>
  <c r="CU97" i="11"/>
  <c r="CU65" i="11"/>
  <c r="CU96" i="13"/>
  <c r="CU64" i="13"/>
  <c r="CU112" i="16"/>
  <c r="CU80" i="16"/>
  <c r="CU102" i="8"/>
  <c r="CU70" i="8"/>
  <c r="CU93" i="6"/>
  <c r="CU61" i="6"/>
  <c r="CU96" i="9"/>
  <c r="CU64" i="9"/>
  <c r="CU99" i="3"/>
  <c r="CU67" i="3"/>
  <c r="CU105" i="1"/>
  <c r="CU73" i="1"/>
  <c r="CU111" i="4"/>
  <c r="CU79" i="4"/>
  <c r="CU106" i="14"/>
  <c r="CU74" i="14"/>
  <c r="CU91" i="4"/>
  <c r="CU59" i="4"/>
  <c r="CU100" i="13"/>
  <c r="CU68" i="13"/>
  <c r="CU110" i="1"/>
  <c r="CU78" i="1"/>
  <c r="CU114" i="11"/>
  <c r="CU82" i="11"/>
  <c r="CU106" i="9"/>
  <c r="CU74" i="9"/>
  <c r="CU100" i="19"/>
  <c r="CU68" i="19"/>
  <c r="CU105" i="5"/>
  <c r="CU73" i="5"/>
  <c r="CU113" i="17"/>
  <c r="CU81" i="17"/>
  <c r="CU112" i="4"/>
  <c r="CU80" i="4"/>
  <c r="CU111" i="18"/>
  <c r="CU79" i="18"/>
  <c r="CU100" i="17"/>
  <c r="CU68" i="17"/>
  <c r="CU92" i="1"/>
  <c r="CU60" i="1"/>
  <c r="CU92" i="6"/>
  <c r="CU60" i="6"/>
  <c r="CU115" i="16"/>
  <c r="CU83" i="16"/>
  <c r="CU105" i="14"/>
  <c r="CU73" i="14"/>
  <c r="CU119" i="16"/>
  <c r="CU87" i="16"/>
  <c r="CU94" i="17"/>
  <c r="CU62" i="17"/>
  <c r="CU115" i="13"/>
  <c r="CU83" i="13"/>
  <c r="CU108" i="9"/>
  <c r="CU76" i="9"/>
  <c r="CU109" i="9"/>
  <c r="CU77" i="9"/>
  <c r="CU115" i="20"/>
  <c r="CU83" i="20"/>
  <c r="CU118" i="6"/>
  <c r="CU86" i="6"/>
  <c r="CU118" i="3"/>
  <c r="CU86" i="3"/>
  <c r="CU117" i="11"/>
  <c r="CU85" i="11"/>
  <c r="CU107" i="13"/>
  <c r="CU75" i="13"/>
  <c r="CU119" i="9"/>
  <c r="CU87" i="9"/>
  <c r="CU113" i="13"/>
  <c r="CU81" i="13"/>
  <c r="CU105" i="10"/>
  <c r="CU73" i="10"/>
  <c r="CU94" i="2"/>
  <c r="CU62" i="2"/>
  <c r="CU113" i="16"/>
  <c r="CU81" i="16"/>
  <c r="CU95" i="15"/>
  <c r="CU63" i="15"/>
  <c r="CU111" i="15"/>
  <c r="CU79" i="15"/>
  <c r="CU101" i="20"/>
  <c r="CU69" i="20"/>
  <c r="CU113" i="10"/>
  <c r="CU81" i="10"/>
  <c r="CU119" i="7"/>
  <c r="CU87" i="7"/>
  <c r="CU94" i="20"/>
  <c r="CU62" i="20"/>
  <c r="CU102" i="19"/>
  <c r="CU70" i="19"/>
  <c r="CU114" i="4"/>
  <c r="CU82" i="4"/>
  <c r="CU98" i="18"/>
  <c r="CU66" i="18"/>
  <c r="CU97" i="3"/>
  <c r="CU65" i="3"/>
  <c r="CU93" i="14"/>
  <c r="CU61" i="14"/>
  <c r="CU113" i="15"/>
  <c r="CU81" i="15"/>
  <c r="CU119" i="18"/>
  <c r="CU87" i="18"/>
  <c r="CU107" i="1"/>
  <c r="CU75" i="1"/>
  <c r="CU111" i="12"/>
  <c r="CU79" i="12"/>
  <c r="CU100" i="1"/>
  <c r="CU68" i="1"/>
  <c r="CU97" i="10"/>
  <c r="CU65" i="10"/>
  <c r="CU105" i="13"/>
  <c r="CU73" i="13"/>
  <c r="CU111" i="10"/>
  <c r="CU79" i="10"/>
  <c r="CU91" i="21"/>
  <c r="CU59" i="21"/>
  <c r="CU111" i="13"/>
  <c r="CU79" i="13"/>
  <c r="CU104" i="13"/>
  <c r="CU72" i="13"/>
  <c r="CU107" i="15"/>
  <c r="CU75" i="15"/>
  <c r="CU94" i="12"/>
  <c r="CU62" i="12"/>
  <c r="CU103" i="4"/>
  <c r="CU71" i="4"/>
  <c r="CU106" i="19"/>
  <c r="CU74" i="19"/>
  <c r="CU105" i="19"/>
  <c r="CU73" i="19"/>
  <c r="CU107" i="11"/>
  <c r="CU75" i="11"/>
  <c r="CU117" i="17"/>
  <c r="CU85" i="17"/>
  <c r="CS90" i="21"/>
  <c r="CS58" i="21"/>
  <c r="CU90" i="1"/>
  <c r="CU58" i="1"/>
  <c r="CU58" i="19"/>
  <c r="CU90" i="19"/>
  <c r="CU90" i="3"/>
  <c r="CU58" i="3"/>
  <c r="CU90" i="16"/>
  <c r="CU58" i="16"/>
  <c r="CU90" i="9"/>
  <c r="CU58" i="9"/>
  <c r="CU15" i="7" l="1" a="1"/>
  <c r="CU15" i="7" s="1"/>
  <c r="AO47" i="7"/>
  <c r="AP15" i="7"/>
  <c r="CU15" i="6" a="1"/>
  <c r="CU15" i="6" s="1"/>
  <c r="AO47" i="6"/>
  <c r="AP15" i="6"/>
  <c r="CU15" i="10" a="1"/>
  <c r="CU15" i="10" s="1"/>
  <c r="AO47" i="10"/>
  <c r="AP15" i="10"/>
  <c r="AR46" i="21"/>
  <c r="CW46" i="21" a="1"/>
  <c r="CW46" i="21" s="1"/>
  <c r="CW116" i="19"/>
  <c r="CW84" i="19"/>
  <c r="CV124" i="6"/>
  <c r="CV127" i="6" s="1"/>
  <c r="CV120" i="6" s="1"/>
  <c r="CV88" i="6"/>
  <c r="CV105" i="17"/>
  <c r="CV73" i="17"/>
  <c r="CW22" i="10" a="1"/>
  <c r="CW22" i="10" s="1"/>
  <c r="AR22" i="10"/>
  <c r="AR39" i="11"/>
  <c r="CW39" i="11" a="1"/>
  <c r="CW39" i="11" s="1"/>
  <c r="CW44" i="4" a="1"/>
  <c r="CW44" i="4" s="1"/>
  <c r="AR44" i="4"/>
  <c r="CW32" i="15" a="1"/>
  <c r="CW32" i="15" s="1"/>
  <c r="AR32" i="15"/>
  <c r="AR24" i="6"/>
  <c r="CW24" i="6" a="1"/>
  <c r="CW24" i="6" s="1"/>
  <c r="AR44" i="10"/>
  <c r="CW44" i="10" a="1"/>
  <c r="CW44" i="10" s="1"/>
  <c r="AR20" i="7"/>
  <c r="CW20" i="7" a="1"/>
  <c r="CW20" i="7" s="1"/>
  <c r="AR27" i="9"/>
  <c r="CW27" i="9" a="1"/>
  <c r="CW27" i="9" s="1"/>
  <c r="CW24" i="1" a="1"/>
  <c r="CW24" i="1" s="1"/>
  <c r="AR24" i="1"/>
  <c r="CV114" i="19"/>
  <c r="CV82" i="19"/>
  <c r="AR21" i="9"/>
  <c r="CW21" i="9" a="1"/>
  <c r="CW21" i="9" s="1"/>
  <c r="CW36" i="11" a="1"/>
  <c r="CW36" i="11" s="1"/>
  <c r="AR36" i="11"/>
  <c r="CV105" i="19"/>
  <c r="CV73" i="19"/>
  <c r="AR18" i="21"/>
  <c r="CW18" i="21" a="1"/>
  <c r="CW18" i="21" s="1"/>
  <c r="AR25" i="9"/>
  <c r="CW25" i="9" a="1"/>
  <c r="CW25" i="9" s="1"/>
  <c r="CV113" i="19"/>
  <c r="CV81" i="19"/>
  <c r="AR17" i="17"/>
  <c r="CW17" i="17" a="1"/>
  <c r="CW17" i="17" s="1"/>
  <c r="CW29" i="14" a="1"/>
  <c r="CW29" i="14" s="1"/>
  <c r="AR29" i="14"/>
  <c r="AR43" i="6"/>
  <c r="CW43" i="6" a="1"/>
  <c r="CW43" i="6" s="1"/>
  <c r="CW17" i="9" a="1"/>
  <c r="CW17" i="9" s="1"/>
  <c r="AR17" i="9"/>
  <c r="CV99" i="12"/>
  <c r="CV67" i="12"/>
  <c r="CV113" i="2"/>
  <c r="CV81" i="2"/>
  <c r="AR22" i="5"/>
  <c r="CW22" i="5" a="1"/>
  <c r="CW22" i="5" s="1"/>
  <c r="AR31" i="20"/>
  <c r="CW31" i="20" a="1"/>
  <c r="CW31" i="20" s="1"/>
  <c r="CW38" i="9" a="1"/>
  <c r="CW38" i="9" s="1"/>
  <c r="AR38" i="9"/>
  <c r="CV117" i="19"/>
  <c r="CV85" i="19"/>
  <c r="CV97" i="15"/>
  <c r="CV65" i="15"/>
  <c r="CV110" i="21"/>
  <c r="CV78" i="21"/>
  <c r="AR17" i="13"/>
  <c r="CW17" i="13" a="1"/>
  <c r="CW17" i="13" s="1"/>
  <c r="AR45" i="11"/>
  <c r="CW45" i="11" a="1"/>
  <c r="CW45" i="11" s="1"/>
  <c r="CW42" i="9" a="1"/>
  <c r="CW42" i="9" s="1"/>
  <c r="AR42" i="9"/>
  <c r="CV107" i="20"/>
  <c r="CV75" i="20"/>
  <c r="CV119" i="1"/>
  <c r="CV87" i="1"/>
  <c r="AR40" i="2"/>
  <c r="CW40" i="2" a="1"/>
  <c r="CW40" i="2" s="1"/>
  <c r="CW37" i="14" a="1"/>
  <c r="CW37" i="14" s="1"/>
  <c r="AR37" i="14"/>
  <c r="CX121" i="15"/>
  <c r="CX89" i="15"/>
  <c r="CV106" i="13"/>
  <c r="CV74" i="13"/>
  <c r="AS34" i="8"/>
  <c r="CX34" i="8" a="1"/>
  <c r="CX34" i="8" s="1"/>
  <c r="CV97" i="16"/>
  <c r="CV65" i="16"/>
  <c r="AR27" i="2"/>
  <c r="CW27" i="2" a="1"/>
  <c r="CW27" i="2" s="1"/>
  <c r="AR17" i="21"/>
  <c r="CW17" i="21" a="1"/>
  <c r="CW17" i="21" s="1"/>
  <c r="AR17" i="4"/>
  <c r="CW17" i="4" a="1"/>
  <c r="CW17" i="4" s="1"/>
  <c r="AS38" i="14"/>
  <c r="CX38" i="14" a="1"/>
  <c r="CX38" i="14" s="1"/>
  <c r="CW17" i="8" a="1"/>
  <c r="CW17" i="8" s="1"/>
  <c r="AR17" i="8"/>
  <c r="CW38" i="15" a="1"/>
  <c r="CW38" i="15" s="1"/>
  <c r="AR38" i="15"/>
  <c r="AR33" i="15"/>
  <c r="CW33" i="15" a="1"/>
  <c r="CW33" i="15" s="1"/>
  <c r="AR21" i="6"/>
  <c r="CW21" i="6" a="1"/>
  <c r="CW21" i="6" s="1"/>
  <c r="CV105" i="13"/>
  <c r="CV73" i="13"/>
  <c r="CV94" i="1"/>
  <c r="CV62" i="1"/>
  <c r="CV96" i="5"/>
  <c r="CV64" i="5"/>
  <c r="CV118" i="15"/>
  <c r="CV86" i="15"/>
  <c r="CX24" i="17" a="1"/>
  <c r="CX24" i="17" s="1"/>
  <c r="AS24" i="17"/>
  <c r="CV107" i="9"/>
  <c r="CV75" i="9"/>
  <c r="AR29" i="13"/>
  <c r="CW29" i="13" a="1"/>
  <c r="CW29" i="13" s="1"/>
  <c r="CV113" i="17"/>
  <c r="CV81" i="17"/>
  <c r="AR33" i="16"/>
  <c r="CW33" i="16" a="1"/>
  <c r="CW33" i="16" s="1"/>
  <c r="CV116" i="17"/>
  <c r="CV84" i="17"/>
  <c r="AR40" i="15"/>
  <c r="CW40" i="15" a="1"/>
  <c r="CW40" i="15" s="1"/>
  <c r="CV121" i="3"/>
  <c r="CV89" i="3"/>
  <c r="AR35" i="17"/>
  <c r="CW35" i="17" a="1"/>
  <c r="CW35" i="17" s="1"/>
  <c r="CV97" i="8"/>
  <c r="CV65" i="8"/>
  <c r="AR24" i="4"/>
  <c r="CW24" i="4" a="1"/>
  <c r="CW24" i="4" s="1"/>
  <c r="AS19" i="18"/>
  <c r="CX19" i="18" a="1"/>
  <c r="CX19" i="18" s="1"/>
  <c r="CW39" i="12" a="1"/>
  <c r="CW39" i="12" s="1"/>
  <c r="AR39" i="12"/>
  <c r="CV101" i="8"/>
  <c r="CV69" i="8"/>
  <c r="AR42" i="13"/>
  <c r="CW42" i="13" a="1"/>
  <c r="CW42" i="13" s="1"/>
  <c r="CW25" i="19" a="1"/>
  <c r="CW25" i="19" s="1"/>
  <c r="AR25" i="19"/>
  <c r="AR24" i="9"/>
  <c r="CW24" i="9" a="1"/>
  <c r="CW24" i="9" s="1"/>
  <c r="CW18" i="3" a="1"/>
  <c r="CW18" i="3" s="1"/>
  <c r="AR18" i="3"/>
  <c r="AR29" i="10"/>
  <c r="CW29" i="10" a="1"/>
  <c r="CW29" i="10" s="1"/>
  <c r="CV98" i="20"/>
  <c r="CV66" i="20"/>
  <c r="AR44" i="8"/>
  <c r="CW44" i="8" a="1"/>
  <c r="CW44" i="8" s="1"/>
  <c r="CV107" i="10"/>
  <c r="CV75" i="10"/>
  <c r="CW25" i="6" a="1"/>
  <c r="CW25" i="6" s="1"/>
  <c r="AR25" i="6"/>
  <c r="CW26" i="9" a="1"/>
  <c r="CW26" i="9" s="1"/>
  <c r="AR26" i="9"/>
  <c r="CW22" i="13" a="1"/>
  <c r="CW22" i="13" s="1"/>
  <c r="AR22" i="13"/>
  <c r="AR20" i="21"/>
  <c r="CW20" i="21" a="1"/>
  <c r="CW20" i="21" s="1"/>
  <c r="CV97" i="20"/>
  <c r="CV65" i="20"/>
  <c r="AR31" i="16"/>
  <c r="CW31" i="16" a="1"/>
  <c r="CW31" i="16" s="1"/>
  <c r="CV96" i="10"/>
  <c r="CV64" i="10"/>
  <c r="CW112" i="7"/>
  <c r="CW80" i="7"/>
  <c r="CV97" i="1"/>
  <c r="CV65" i="1"/>
  <c r="CV104" i="11"/>
  <c r="CV72" i="11"/>
  <c r="CV104" i="18"/>
  <c r="CV72" i="18"/>
  <c r="CV117" i="12"/>
  <c r="CV85" i="12"/>
  <c r="AR45" i="2"/>
  <c r="CW45" i="2" a="1"/>
  <c r="CW45" i="2" s="1"/>
  <c r="CV96" i="4"/>
  <c r="CV64" i="4"/>
  <c r="CV92" i="11"/>
  <c r="CV60" i="11"/>
  <c r="CV116" i="6"/>
  <c r="CV84" i="6"/>
  <c r="CV121" i="5"/>
  <c r="CV89" i="5"/>
  <c r="AR29" i="2"/>
  <c r="CW29" i="2" a="1"/>
  <c r="CW29" i="2" s="1"/>
  <c r="CV92" i="10"/>
  <c r="CV60" i="10"/>
  <c r="AR42" i="14"/>
  <c r="CW42" i="14" a="1"/>
  <c r="CW42" i="14" s="1"/>
  <c r="CV118" i="9"/>
  <c r="CV86" i="9"/>
  <c r="CW22" i="6" a="1"/>
  <c r="CW22" i="6" s="1"/>
  <c r="AR22" i="6"/>
  <c r="CW29" i="16" a="1"/>
  <c r="CW29" i="16" s="1"/>
  <c r="AR29" i="16"/>
  <c r="CV96" i="17"/>
  <c r="CV64" i="17"/>
  <c r="CV109" i="17"/>
  <c r="CV77" i="17"/>
  <c r="CW18" i="13" a="1"/>
  <c r="CW18" i="13" s="1"/>
  <c r="AR18" i="13"/>
  <c r="CV96" i="13"/>
  <c r="CV64" i="13"/>
  <c r="CV99" i="14"/>
  <c r="CV67" i="14"/>
  <c r="CV95" i="18"/>
  <c r="CV63" i="18"/>
  <c r="AR18" i="12"/>
  <c r="CW18" i="12" a="1"/>
  <c r="CW18" i="12" s="1"/>
  <c r="CV100" i="3"/>
  <c r="CV68" i="3"/>
  <c r="CW37" i="20" a="1"/>
  <c r="CW37" i="20" s="1"/>
  <c r="AR37" i="20"/>
  <c r="CW21" i="14" a="1"/>
  <c r="CW21" i="14" s="1"/>
  <c r="AR21" i="14"/>
  <c r="CV103" i="21"/>
  <c r="CV71" i="21"/>
  <c r="AR31" i="15"/>
  <c r="CW31" i="15" a="1"/>
  <c r="CW31" i="15" s="1"/>
  <c r="AR36" i="3"/>
  <c r="CW36" i="3" a="1"/>
  <c r="CW36" i="3" s="1"/>
  <c r="CV103" i="13"/>
  <c r="CV71" i="13"/>
  <c r="CV98" i="12"/>
  <c r="CV66" i="12"/>
  <c r="CV91" i="10"/>
  <c r="CV59" i="10"/>
  <c r="AR41" i="13"/>
  <c r="CW41" i="13" a="1"/>
  <c r="CW41" i="13" s="1"/>
  <c r="AR24" i="13"/>
  <c r="CW24" i="13" a="1"/>
  <c r="CW24" i="13" s="1"/>
  <c r="AR29" i="1"/>
  <c r="CW29" i="1" a="1"/>
  <c r="CW29" i="1" s="1"/>
  <c r="CW40" i="16" a="1"/>
  <c r="CW40" i="16" s="1"/>
  <c r="AR40" i="16"/>
  <c r="AR15" i="3"/>
  <c r="CW15" i="3" a="1"/>
  <c r="CW15" i="3" s="1"/>
  <c r="AQ47" i="3"/>
  <c r="AR36" i="21"/>
  <c r="CW36" i="21" a="1"/>
  <c r="CW36" i="21" s="1"/>
  <c r="CX20" i="6" a="1"/>
  <c r="CX20" i="6" s="1"/>
  <c r="AS20" i="6"/>
  <c r="CV121" i="17"/>
  <c r="CV89" i="17"/>
  <c r="CV101" i="17"/>
  <c r="CV69" i="17"/>
  <c r="CV108" i="2"/>
  <c r="CV76" i="2"/>
  <c r="CW29" i="21" a="1"/>
  <c r="CW29" i="21" s="1"/>
  <c r="AR29" i="21"/>
  <c r="CV100" i="10"/>
  <c r="CV68" i="10"/>
  <c r="CV107" i="21"/>
  <c r="CV75" i="21"/>
  <c r="CV105" i="5"/>
  <c r="CV73" i="5"/>
  <c r="CV103" i="20"/>
  <c r="CV71" i="20"/>
  <c r="AR44" i="9"/>
  <c r="CW44" i="9" a="1"/>
  <c r="CW44" i="9" s="1"/>
  <c r="CV124" i="5"/>
  <c r="CV127" i="5" s="1"/>
  <c r="CV120" i="5" s="1"/>
  <c r="CV88" i="5"/>
  <c r="AR16" i="21"/>
  <c r="CW16" i="21" a="1"/>
  <c r="CW16" i="21" s="1"/>
  <c r="AR15" i="9"/>
  <c r="CW15" i="9" a="1"/>
  <c r="CW15" i="9" s="1"/>
  <c r="AQ47" i="9"/>
  <c r="AR35" i="7"/>
  <c r="CW35" i="7" a="1"/>
  <c r="CW35" i="7" s="1"/>
  <c r="CV94" i="8"/>
  <c r="CV62" i="8"/>
  <c r="CW37" i="16" a="1"/>
  <c r="CW37" i="16" s="1"/>
  <c r="AR37" i="16"/>
  <c r="CW33" i="17" a="1"/>
  <c r="CW33" i="17" s="1"/>
  <c r="AR33" i="17"/>
  <c r="AR20" i="3"/>
  <c r="CW20" i="3" a="1"/>
  <c r="CW20" i="3" s="1"/>
  <c r="CV105" i="6"/>
  <c r="CV73" i="6"/>
  <c r="CV99" i="11"/>
  <c r="CV67" i="11"/>
  <c r="AR27" i="10"/>
  <c r="CW27" i="10" a="1"/>
  <c r="CW27" i="10" s="1"/>
  <c r="AR37" i="13"/>
  <c r="CW37" i="13" a="1"/>
  <c r="CW37" i="13" s="1"/>
  <c r="AR31" i="8"/>
  <c r="CW31" i="8" a="1"/>
  <c r="CW31" i="8" s="1"/>
  <c r="AR31" i="18"/>
  <c r="CW31" i="18" a="1"/>
  <c r="CW31" i="18" s="1"/>
  <c r="CW20" i="17" a="1"/>
  <c r="CW20" i="17" s="1"/>
  <c r="AR20" i="17"/>
  <c r="CV100" i="14"/>
  <c r="CV68" i="14"/>
  <c r="CV100" i="11"/>
  <c r="CV68" i="11"/>
  <c r="AR26" i="18"/>
  <c r="CW26" i="18" a="1"/>
  <c r="CW26" i="18" s="1"/>
  <c r="AR26" i="16"/>
  <c r="CW26" i="16" a="1"/>
  <c r="CW26" i="16" s="1"/>
  <c r="AR28" i="5"/>
  <c r="CW28" i="5" a="1"/>
  <c r="CW28" i="5" s="1"/>
  <c r="CV100" i="13"/>
  <c r="CV68" i="13"/>
  <c r="CW27" i="8" a="1"/>
  <c r="CW27" i="8" s="1"/>
  <c r="AR27" i="8"/>
  <c r="CV97" i="18"/>
  <c r="CV65" i="18"/>
  <c r="AR39" i="14"/>
  <c r="CW39" i="14" a="1"/>
  <c r="CW39" i="14" s="1"/>
  <c r="CW26" i="11" a="1"/>
  <c r="CW26" i="11" s="1"/>
  <c r="AR26" i="11"/>
  <c r="CV112" i="10"/>
  <c r="CV80" i="10"/>
  <c r="AR27" i="17"/>
  <c r="CW27" i="17" a="1"/>
  <c r="CW27" i="17" s="1"/>
  <c r="CV118" i="13"/>
  <c r="CV86" i="13"/>
  <c r="AR23" i="19"/>
  <c r="CW23" i="19" a="1"/>
  <c r="CW23" i="19" s="1"/>
  <c r="CW40" i="17" a="1"/>
  <c r="CW40" i="17" s="1"/>
  <c r="AR40" i="17"/>
  <c r="AR43" i="10"/>
  <c r="CW43" i="10" a="1"/>
  <c r="CW43" i="10" s="1"/>
  <c r="AR28" i="14"/>
  <c r="CW28" i="14" a="1"/>
  <c r="CW28" i="14" s="1"/>
  <c r="CU15" i="17" a="1"/>
  <c r="CU15" i="17" s="1"/>
  <c r="AP15" i="17"/>
  <c r="AO47" i="17"/>
  <c r="CV106" i="21"/>
  <c r="CV74" i="21"/>
  <c r="AR45" i="6"/>
  <c r="CW45" i="6" a="1"/>
  <c r="CW45" i="6" s="1"/>
  <c r="AR30" i="17"/>
  <c r="CW30" i="17" a="1"/>
  <c r="CW30" i="17" s="1"/>
  <c r="CV97" i="10"/>
  <c r="CV65" i="10"/>
  <c r="CV114" i="11"/>
  <c r="CV82" i="11"/>
  <c r="CV119" i="4"/>
  <c r="CV87" i="4"/>
  <c r="CW32" i="11" a="1"/>
  <c r="CW32" i="11" s="1"/>
  <c r="AR32" i="11"/>
  <c r="CV114" i="13"/>
  <c r="CV82" i="13"/>
  <c r="CW24" i="16" a="1"/>
  <c r="CW24" i="16" s="1"/>
  <c r="AR24" i="16"/>
  <c r="AR38" i="16"/>
  <c r="CW38" i="16" a="1"/>
  <c r="CW38" i="16" s="1"/>
  <c r="AR23" i="11"/>
  <c r="CW23" i="11" a="1"/>
  <c r="CW23" i="11" s="1"/>
  <c r="CV121" i="1"/>
  <c r="CV89" i="1"/>
  <c r="CV105" i="4"/>
  <c r="CV73" i="4"/>
  <c r="CV116" i="21"/>
  <c r="CV84" i="21"/>
  <c r="CW27" i="11" a="1"/>
  <c r="CW27" i="11" s="1"/>
  <c r="AR27" i="11"/>
  <c r="AR46" i="9"/>
  <c r="CW46" i="9" a="1"/>
  <c r="CW46" i="9" s="1"/>
  <c r="CW26" i="6" a="1"/>
  <c r="CW26" i="6" s="1"/>
  <c r="AR26" i="6"/>
  <c r="CW35" i="19" a="1"/>
  <c r="CW35" i="19" s="1"/>
  <c r="AR35" i="19"/>
  <c r="CV116" i="14"/>
  <c r="CV84" i="14"/>
  <c r="AR23" i="1"/>
  <c r="CW23" i="1" a="1"/>
  <c r="CW23" i="1" s="1"/>
  <c r="CW112" i="1"/>
  <c r="CW80" i="1"/>
  <c r="AR24" i="10"/>
  <c r="CW24" i="10" a="1"/>
  <c r="CW24" i="10" s="1"/>
  <c r="CW32" i="17" a="1"/>
  <c r="CW32" i="17" s="1"/>
  <c r="AR32" i="17"/>
  <c r="AR26" i="14"/>
  <c r="CW26" i="14" a="1"/>
  <c r="CW26" i="14" s="1"/>
  <c r="AR20" i="9"/>
  <c r="CW20" i="9" a="1"/>
  <c r="CW20" i="9" s="1"/>
  <c r="AR16" i="5"/>
  <c r="CW16" i="5" a="1"/>
  <c r="CW16" i="5" s="1"/>
  <c r="CV91" i="4"/>
  <c r="CV59" i="4"/>
  <c r="CV106" i="20"/>
  <c r="CV74" i="20"/>
  <c r="CV113" i="9"/>
  <c r="CV81" i="9"/>
  <c r="CW42" i="19" a="1"/>
  <c r="CW42" i="19" s="1"/>
  <c r="AR42" i="19"/>
  <c r="AR22" i="15"/>
  <c r="CW22" i="15" a="1"/>
  <c r="CW22" i="15" s="1"/>
  <c r="AR35" i="21"/>
  <c r="CW35" i="21" a="1"/>
  <c r="CW35" i="21" s="1"/>
  <c r="CV92" i="13"/>
  <c r="CV60" i="13"/>
  <c r="CV124" i="11"/>
  <c r="CV127" i="11" s="1"/>
  <c r="CV120" i="11" s="1"/>
  <c r="CV88" i="11"/>
  <c r="CV117" i="9"/>
  <c r="CV85" i="9"/>
  <c r="AR32" i="20"/>
  <c r="CW32" i="20" a="1"/>
  <c r="CW32" i="20" s="1"/>
  <c r="AR44" i="1"/>
  <c r="CW44" i="1" a="1"/>
  <c r="CW44" i="1" s="1"/>
  <c r="CV115" i="2"/>
  <c r="CV83" i="2"/>
  <c r="CV112" i="14"/>
  <c r="CV80" i="14"/>
  <c r="CY46" i="15" a="1"/>
  <c r="CY46" i="15" s="1"/>
  <c r="AT46" i="15"/>
  <c r="CW31" i="13" a="1"/>
  <c r="CW31" i="13" s="1"/>
  <c r="AR31" i="13"/>
  <c r="CV117" i="11"/>
  <c r="CV85" i="11"/>
  <c r="AR16" i="19"/>
  <c r="CW16" i="19" a="1"/>
  <c r="CW16" i="19" s="1"/>
  <c r="CV101" i="2"/>
  <c r="CV69" i="2"/>
  <c r="CV116" i="4"/>
  <c r="CV84" i="4"/>
  <c r="CW106" i="5"/>
  <c r="CW74" i="5"/>
  <c r="CV93" i="1"/>
  <c r="CV61" i="1"/>
  <c r="CW41" i="18" a="1"/>
  <c r="CW41" i="18" s="1"/>
  <c r="AR41" i="18"/>
  <c r="AR19" i="13"/>
  <c r="CW19" i="13" a="1"/>
  <c r="CW19" i="13" s="1"/>
  <c r="CW34" i="9" a="1"/>
  <c r="CW34" i="9" s="1"/>
  <c r="AR34" i="9"/>
  <c r="CW35" i="11" a="1"/>
  <c r="CW35" i="11" s="1"/>
  <c r="AR35" i="11"/>
  <c r="AR43" i="19"/>
  <c r="CW43" i="19" a="1"/>
  <c r="CW43" i="19" s="1"/>
  <c r="CV110" i="18"/>
  <c r="CV78" i="18"/>
  <c r="CW27" i="12" a="1"/>
  <c r="CW27" i="12" s="1"/>
  <c r="AR27" i="12"/>
  <c r="CW99" i="17"/>
  <c r="CW67" i="17"/>
  <c r="AR32" i="9"/>
  <c r="CW32" i="9" a="1"/>
  <c r="CW32" i="9" s="1"/>
  <c r="CV104" i="13"/>
  <c r="CV72" i="13"/>
  <c r="AR38" i="17"/>
  <c r="CW38" i="17" a="1"/>
  <c r="CW38" i="17" s="1"/>
  <c r="CV108" i="16"/>
  <c r="CV76" i="16"/>
  <c r="AR41" i="17"/>
  <c r="CW41" i="17" a="1"/>
  <c r="CW41" i="17" s="1"/>
  <c r="CV116" i="8"/>
  <c r="CV84" i="8"/>
  <c r="CV93" i="4"/>
  <c r="CV61" i="4"/>
  <c r="CV92" i="14"/>
  <c r="CV60" i="14"/>
  <c r="CV94" i="21"/>
  <c r="CV62" i="21"/>
  <c r="CV99" i="4"/>
  <c r="CV67" i="4"/>
  <c r="CW94" i="18"/>
  <c r="CW62" i="18"/>
  <c r="CV114" i="12"/>
  <c r="CV82" i="12"/>
  <c r="CW26" i="8" a="1"/>
  <c r="CW26" i="8" s="1"/>
  <c r="AR26" i="8"/>
  <c r="CV117" i="13"/>
  <c r="CV85" i="13"/>
  <c r="CV100" i="19"/>
  <c r="CV68" i="19"/>
  <c r="CV99" i="9"/>
  <c r="CV67" i="9"/>
  <c r="CV93" i="3"/>
  <c r="CV61" i="3"/>
  <c r="AR24" i="20"/>
  <c r="CW24" i="20" a="1"/>
  <c r="CW24" i="20" s="1"/>
  <c r="CW23" i="5" a="1"/>
  <c r="CW23" i="5" s="1"/>
  <c r="AR23" i="5"/>
  <c r="CW18" i="7" a="1"/>
  <c r="CW18" i="7" s="1"/>
  <c r="AR18" i="7"/>
  <c r="AR30" i="3"/>
  <c r="CW30" i="3" a="1"/>
  <c r="CW30" i="3" s="1"/>
  <c r="CV104" i="6"/>
  <c r="CV72" i="6"/>
  <c r="CV111" i="5"/>
  <c r="CV79" i="5"/>
  <c r="CW16" i="18" a="1"/>
  <c r="CW16" i="18" s="1"/>
  <c r="AR16" i="18"/>
  <c r="AR15" i="19"/>
  <c r="CW15" i="19" a="1"/>
  <c r="CW15" i="19" s="1"/>
  <c r="AQ47" i="19"/>
  <c r="CW112" i="17"/>
  <c r="CW80" i="17"/>
  <c r="CV93" i="17"/>
  <c r="CV61" i="17"/>
  <c r="AR21" i="10"/>
  <c r="CW21" i="10" a="1"/>
  <c r="CW21" i="10" s="1"/>
  <c r="AS37" i="7"/>
  <c r="CX37" i="7" a="1"/>
  <c r="CX37" i="7" s="1"/>
  <c r="AR22" i="1"/>
  <c r="CW22" i="1" a="1"/>
  <c r="CW22" i="1" s="1"/>
  <c r="AR29" i="11"/>
  <c r="CW29" i="11" a="1"/>
  <c r="CW29" i="11" s="1"/>
  <c r="AR29" i="18"/>
  <c r="CW29" i="18" a="1"/>
  <c r="CW29" i="18" s="1"/>
  <c r="CW42" i="12" a="1"/>
  <c r="CW42" i="12" s="1"/>
  <c r="AR42" i="12"/>
  <c r="CV109" i="5"/>
  <c r="CV77" i="5"/>
  <c r="AR38" i="18"/>
  <c r="CW38" i="18" a="1"/>
  <c r="CW38" i="18" s="1"/>
  <c r="AR35" i="4"/>
  <c r="CW35" i="4" a="1"/>
  <c r="CW35" i="4" s="1"/>
  <c r="AR41" i="6"/>
  <c r="CW41" i="6" a="1"/>
  <c r="CW41" i="6" s="1"/>
  <c r="AR46" i="5"/>
  <c r="CW46" i="5" a="1"/>
  <c r="CW46" i="5" s="1"/>
  <c r="CV104" i="2"/>
  <c r="CV72" i="2"/>
  <c r="CW17" i="10" a="1"/>
  <c r="CW17" i="10" s="1"/>
  <c r="AR17" i="10"/>
  <c r="CV117" i="14"/>
  <c r="CV85" i="14"/>
  <c r="AR43" i="9"/>
  <c r="CW43" i="9" a="1"/>
  <c r="CW43" i="9" s="1"/>
  <c r="CV97" i="6"/>
  <c r="CV65" i="6"/>
  <c r="CV104" i="16"/>
  <c r="CV72" i="16"/>
  <c r="CW21" i="17" a="1"/>
  <c r="CW21" i="17" s="1"/>
  <c r="AR21" i="17"/>
  <c r="AR34" i="17"/>
  <c r="CW34" i="17" a="1"/>
  <c r="CW34" i="17" s="1"/>
  <c r="CV94" i="2"/>
  <c r="CV62" i="2"/>
  <c r="AR20" i="14"/>
  <c r="CW20" i="14" a="1"/>
  <c r="CW20" i="14" s="1"/>
  <c r="AR20" i="12"/>
  <c r="CW20" i="12" a="1"/>
  <c r="CW20" i="12" s="1"/>
  <c r="CW21" i="3" a="1"/>
  <c r="CW21" i="3" s="1"/>
  <c r="AR21" i="3"/>
  <c r="AR25" i="3"/>
  <c r="CW25" i="3" a="1"/>
  <c r="CW25" i="3" s="1"/>
  <c r="CV112" i="20"/>
  <c r="CV80" i="20"/>
  <c r="CV96" i="14"/>
  <c r="CV64" i="14"/>
  <c r="AR28" i="21"/>
  <c r="CW28" i="21" a="1"/>
  <c r="CW28" i="21" s="1"/>
  <c r="CV106" i="15"/>
  <c r="CV74" i="15"/>
  <c r="CW113" i="6"/>
  <c r="CW81" i="6"/>
  <c r="CV102" i="21"/>
  <c r="CV70" i="21"/>
  <c r="CV117" i="2"/>
  <c r="CV85" i="2"/>
  <c r="CV111" i="10"/>
  <c r="CV79" i="10"/>
  <c r="AR40" i="4"/>
  <c r="CW40" i="4" a="1"/>
  <c r="CW40" i="4" s="1"/>
  <c r="CV112" i="12"/>
  <c r="CV80" i="12"/>
  <c r="CV99" i="13"/>
  <c r="CV67" i="13"/>
  <c r="CV104" i="1"/>
  <c r="CV72" i="1"/>
  <c r="CV115" i="16"/>
  <c r="CV83" i="16"/>
  <c r="CV105" i="15"/>
  <c r="CV73" i="15"/>
  <c r="CW94" i="6"/>
  <c r="CW62" i="6"/>
  <c r="CV105" i="20"/>
  <c r="CV73" i="20"/>
  <c r="AR46" i="17"/>
  <c r="CW46" i="17" a="1"/>
  <c r="CW46" i="17" s="1"/>
  <c r="AR26" i="17"/>
  <c r="CW26" i="17" a="1"/>
  <c r="CW26" i="17" s="1"/>
  <c r="AR33" i="2"/>
  <c r="CW33" i="2" a="1"/>
  <c r="CW33" i="2" s="1"/>
  <c r="CV104" i="21"/>
  <c r="CV72" i="21"/>
  <c r="CW25" i="10" a="1"/>
  <c r="CW25" i="10" s="1"/>
  <c r="AR25" i="10"/>
  <c r="AR32" i="21"/>
  <c r="CW32" i="21" a="1"/>
  <c r="CW32" i="21" s="1"/>
  <c r="AR30" i="5"/>
  <c r="CW30" i="5" a="1"/>
  <c r="CW30" i="5" s="1"/>
  <c r="AR28" i="20"/>
  <c r="CW28" i="20" a="1"/>
  <c r="CW28" i="20" s="1"/>
  <c r="CV119" i="9"/>
  <c r="CV87" i="9"/>
  <c r="CV109" i="13"/>
  <c r="CV77" i="13"/>
  <c r="CW23" i="8" a="1"/>
  <c r="CW23" i="8" s="1"/>
  <c r="AR23" i="8"/>
  <c r="CV90" i="9"/>
  <c r="CV58" i="9"/>
  <c r="CV110" i="7"/>
  <c r="CV78" i="7"/>
  <c r="AR19" i="8"/>
  <c r="CW19" i="8" a="1"/>
  <c r="CW19" i="8" s="1"/>
  <c r="CV112" i="16"/>
  <c r="CV80" i="16"/>
  <c r="CV124" i="15"/>
  <c r="CV127" i="15" s="1"/>
  <c r="CV120" i="15" s="1"/>
  <c r="CV88" i="15"/>
  <c r="CV104" i="7"/>
  <c r="CV72" i="7"/>
  <c r="CV104" i="4"/>
  <c r="CV72" i="4"/>
  <c r="CV117" i="20"/>
  <c r="CV85" i="20"/>
  <c r="AR40" i="6"/>
  <c r="CW40" i="6" a="1"/>
  <c r="CW40" i="6" s="1"/>
  <c r="CV112" i="13"/>
  <c r="CV80" i="13"/>
  <c r="CV106" i="8"/>
  <c r="CV74" i="8"/>
  <c r="CV106" i="18"/>
  <c r="CV74" i="18"/>
  <c r="CV95" i="17"/>
  <c r="CV63" i="17"/>
  <c r="AR25" i="14"/>
  <c r="CW25" i="14" a="1"/>
  <c r="CW25" i="14" s="1"/>
  <c r="CW19" i="11" a="1"/>
  <c r="CW19" i="11" s="1"/>
  <c r="AR19" i="11"/>
  <c r="AR33" i="10"/>
  <c r="CW33" i="10" a="1"/>
  <c r="CW33" i="10" s="1"/>
  <c r="CV113" i="1"/>
  <c r="CV81" i="1"/>
  <c r="CV116" i="3"/>
  <c r="CV84" i="3"/>
  <c r="AR34" i="10"/>
  <c r="CW34" i="10" a="1"/>
  <c r="CW34" i="10" s="1"/>
  <c r="AR29" i="5"/>
  <c r="CW29" i="5" a="1"/>
  <c r="CW29" i="5" s="1"/>
  <c r="CV108" i="19"/>
  <c r="CV76" i="19"/>
  <c r="CW25" i="18" a="1"/>
  <c r="CW25" i="18" s="1"/>
  <c r="AR25" i="18"/>
  <c r="CV97" i="17"/>
  <c r="CV65" i="17"/>
  <c r="AR38" i="10"/>
  <c r="CW38" i="10" a="1"/>
  <c r="CW38" i="10" s="1"/>
  <c r="CV110" i="3"/>
  <c r="CV78" i="3"/>
  <c r="CV98" i="19"/>
  <c r="CV66" i="19"/>
  <c r="CV115" i="17"/>
  <c r="CV83" i="17"/>
  <c r="CV118" i="10"/>
  <c r="CV86" i="10"/>
  <c r="CV103" i="14"/>
  <c r="CV71" i="14"/>
  <c r="CU15" i="2" a="1"/>
  <c r="CU15" i="2" s="1"/>
  <c r="AO47" i="2"/>
  <c r="AP15" i="2"/>
  <c r="CU15" i="13" a="1"/>
  <c r="CU15" i="13" s="1"/>
  <c r="AO47" i="13"/>
  <c r="AP15" i="13"/>
  <c r="AR31" i="21"/>
  <c r="CW31" i="21" a="1"/>
  <c r="CW31" i="21" s="1"/>
  <c r="CV118" i="20"/>
  <c r="CV86" i="20"/>
  <c r="CV100" i="15"/>
  <c r="CV68" i="15"/>
  <c r="AR39" i="1"/>
  <c r="CW39" i="1" a="1"/>
  <c r="CW39" i="1" s="1"/>
  <c r="CW40" i="14" a="1"/>
  <c r="CW40" i="14" s="1"/>
  <c r="AR40" i="14"/>
  <c r="CV108" i="3"/>
  <c r="CV76" i="3"/>
  <c r="CV107" i="11"/>
  <c r="CV75" i="11"/>
  <c r="AR39" i="13"/>
  <c r="CW39" i="13" a="1"/>
  <c r="CW39" i="13" s="1"/>
  <c r="CV99" i="16"/>
  <c r="CV67" i="16"/>
  <c r="CV113" i="16"/>
  <c r="CV81" i="16"/>
  <c r="CV98" i="11"/>
  <c r="CV66" i="11"/>
  <c r="CW46" i="1" a="1"/>
  <c r="CW46" i="1" s="1"/>
  <c r="AR46" i="1"/>
  <c r="AR30" i="4"/>
  <c r="CW30" i="4" a="1"/>
  <c r="CW30" i="4" s="1"/>
  <c r="AR41" i="21"/>
  <c r="CW41" i="21" a="1"/>
  <c r="CW41" i="21" s="1"/>
  <c r="CV102" i="11"/>
  <c r="CV70" i="11"/>
  <c r="CV121" i="9"/>
  <c r="CV89" i="9"/>
  <c r="CV101" i="6"/>
  <c r="CV69" i="6"/>
  <c r="CV110" i="19"/>
  <c r="CV78" i="19"/>
  <c r="AR41" i="14"/>
  <c r="CW41" i="14" a="1"/>
  <c r="CW41" i="14" s="1"/>
  <c r="CV98" i="1"/>
  <c r="CV66" i="1"/>
  <c r="AS37" i="1"/>
  <c r="CX37" i="1" a="1"/>
  <c r="CX37" i="1" s="1"/>
  <c r="CV99" i="10"/>
  <c r="CV67" i="10"/>
  <c r="CV107" i="17"/>
  <c r="CV75" i="17"/>
  <c r="CV101" i="14"/>
  <c r="CV69" i="14"/>
  <c r="CV95" i="9"/>
  <c r="CV63" i="9"/>
  <c r="CV91" i="5"/>
  <c r="CV59" i="5"/>
  <c r="CW16" i="4" a="1"/>
  <c r="CW16" i="4" s="1"/>
  <c r="AR16" i="4"/>
  <c r="CV110" i="8"/>
  <c r="CV78" i="8"/>
  <c r="CW43" i="11" a="1"/>
  <c r="CW43" i="11" s="1"/>
  <c r="AR43" i="11"/>
  <c r="CV105" i="11"/>
  <c r="CV73" i="11"/>
  <c r="CV104" i="9"/>
  <c r="CV72" i="9"/>
  <c r="CW34" i="6" a="1"/>
  <c r="CW34" i="6" s="1"/>
  <c r="AR34" i="6"/>
  <c r="CV115" i="3"/>
  <c r="CV83" i="3"/>
  <c r="AR39" i="18"/>
  <c r="CW39" i="18" a="1"/>
  <c r="CW39" i="18" s="1"/>
  <c r="CV114" i="21"/>
  <c r="CV82" i="21"/>
  <c r="AR28" i="10"/>
  <c r="CW28" i="10" a="1"/>
  <c r="CW28" i="10" s="1"/>
  <c r="CV104" i="15"/>
  <c r="CV72" i="15"/>
  <c r="CV113" i="11"/>
  <c r="CV81" i="11"/>
  <c r="CV121" i="20"/>
  <c r="CV89" i="20"/>
  <c r="AR22" i="11"/>
  <c r="CW22" i="11" a="1"/>
  <c r="CW22" i="11" s="1"/>
  <c r="CV105" i="14"/>
  <c r="CV73" i="14"/>
  <c r="CW42" i="11" a="1"/>
  <c r="CW42" i="11" s="1"/>
  <c r="AR42" i="11"/>
  <c r="CV91" i="19"/>
  <c r="CV59" i="19"/>
  <c r="AR26" i="2"/>
  <c r="CW26" i="2" a="1"/>
  <c r="CW26" i="2" s="1"/>
  <c r="AR41" i="4"/>
  <c r="CW41" i="4" a="1"/>
  <c r="CW41" i="4" s="1"/>
  <c r="AS31" i="5"/>
  <c r="CX31" i="5" a="1"/>
  <c r="CX31" i="5" s="1"/>
  <c r="AR18" i="1"/>
  <c r="CW18" i="1" a="1"/>
  <c r="CW18" i="1" s="1"/>
  <c r="CV116" i="18"/>
  <c r="CV84" i="18"/>
  <c r="CV94" i="13"/>
  <c r="CV62" i="13"/>
  <c r="CV109" i="9"/>
  <c r="CV77" i="9"/>
  <c r="CV110" i="11"/>
  <c r="CV78" i="11"/>
  <c r="CV118" i="19"/>
  <c r="CV86" i="19"/>
  <c r="AR35" i="18"/>
  <c r="CW35" i="18" a="1"/>
  <c r="CW35" i="18" s="1"/>
  <c r="CV102" i="12"/>
  <c r="CV70" i="12"/>
  <c r="CW16" i="17" a="1"/>
  <c r="CW16" i="17" s="1"/>
  <c r="AR16" i="17"/>
  <c r="CV119" i="2"/>
  <c r="CV87" i="2"/>
  <c r="CV110" i="20"/>
  <c r="CV78" i="20"/>
  <c r="AR30" i="7"/>
  <c r="CW30" i="7" a="1"/>
  <c r="CW30" i="7" s="1"/>
  <c r="CW35" i="6" a="1"/>
  <c r="CW35" i="6" s="1"/>
  <c r="AR35" i="6"/>
  <c r="AR41" i="8"/>
  <c r="CW41" i="8" a="1"/>
  <c r="CW41" i="8" s="1"/>
  <c r="AR18" i="4"/>
  <c r="CW18" i="4" a="1"/>
  <c r="CW18" i="4" s="1"/>
  <c r="AR17" i="14"/>
  <c r="CW17" i="14" a="1"/>
  <c r="CW17" i="14" s="1"/>
  <c r="AR19" i="21"/>
  <c r="CW19" i="21" a="1"/>
  <c r="CW19" i="21" s="1"/>
  <c r="AR35" i="13"/>
  <c r="CW35" i="13" a="1"/>
  <c r="CW35" i="13" s="1"/>
  <c r="CV103" i="19"/>
  <c r="CV71" i="19"/>
  <c r="AR46" i="18"/>
  <c r="CW46" i="18" a="1"/>
  <c r="CW46" i="18" s="1"/>
  <c r="CV98" i="17"/>
  <c r="CV66" i="17"/>
  <c r="CV119" i="12"/>
  <c r="CV87" i="12"/>
  <c r="AR39" i="15"/>
  <c r="CW39" i="15" a="1"/>
  <c r="CW39" i="15" s="1"/>
  <c r="AR28" i="3"/>
  <c r="CW28" i="3" a="1"/>
  <c r="CW28" i="3" s="1"/>
  <c r="CV99" i="20"/>
  <c r="CV67" i="20"/>
  <c r="CV98" i="5"/>
  <c r="CV66" i="5"/>
  <c r="CV93" i="7"/>
  <c r="CV61" i="7"/>
  <c r="CV105" i="3"/>
  <c r="CV73" i="3"/>
  <c r="AR29" i="6"/>
  <c r="CW29" i="6" a="1"/>
  <c r="CW29" i="6" s="1"/>
  <c r="CW36" i="5" a="1"/>
  <c r="CW36" i="5" s="1"/>
  <c r="AR36" i="5"/>
  <c r="CV91" i="18"/>
  <c r="CV59" i="18"/>
  <c r="AS37" i="17"/>
  <c r="CX37" i="17" a="1"/>
  <c r="CX37" i="17" s="1"/>
  <c r="AR18" i="17"/>
  <c r="CW18" i="17" a="1"/>
  <c r="CW18" i="17" s="1"/>
  <c r="CW40" i="21" a="1"/>
  <c r="CW40" i="21" s="1"/>
  <c r="AR40" i="21"/>
  <c r="CV99" i="21"/>
  <c r="CV67" i="21"/>
  <c r="CV124" i="14"/>
  <c r="CV127" i="14" s="1"/>
  <c r="CV120" i="14" s="1"/>
  <c r="CV88" i="14"/>
  <c r="AR30" i="18"/>
  <c r="CW30" i="18" a="1"/>
  <c r="CW30" i="18" s="1"/>
  <c r="AR27" i="1"/>
  <c r="CW27" i="1" a="1"/>
  <c r="CW27" i="1" s="1"/>
  <c r="CV100" i="20"/>
  <c r="CV68" i="20"/>
  <c r="AR34" i="5"/>
  <c r="CW34" i="5" a="1"/>
  <c r="CW34" i="5" s="1"/>
  <c r="CV113" i="18"/>
  <c r="CV81" i="18"/>
  <c r="CV110" i="4"/>
  <c r="CV78" i="4"/>
  <c r="CW43" i="12" a="1"/>
  <c r="CW43" i="12" s="1"/>
  <c r="AR43" i="12"/>
  <c r="CV103" i="2"/>
  <c r="CV71" i="2"/>
  <c r="CV124" i="7"/>
  <c r="CV127" i="7" s="1"/>
  <c r="CV120" i="7" s="1"/>
  <c r="CV88" i="7"/>
  <c r="CW28" i="16" a="1"/>
  <c r="CW28" i="16" s="1"/>
  <c r="AR28" i="16"/>
  <c r="AR39" i="5"/>
  <c r="CW39" i="5" a="1"/>
  <c r="CW39" i="5" s="1"/>
  <c r="CV107" i="14"/>
  <c r="CV75" i="14"/>
  <c r="CW16" i="20" a="1"/>
  <c r="CW16" i="20" s="1"/>
  <c r="AR16" i="20"/>
  <c r="CV109" i="20"/>
  <c r="CV77" i="20"/>
  <c r="CV103" i="11"/>
  <c r="CV71" i="11"/>
  <c r="CV113" i="4"/>
  <c r="CV81" i="4"/>
  <c r="CV106" i="14"/>
  <c r="CV74" i="14"/>
  <c r="AR19" i="2"/>
  <c r="CW19" i="2" a="1"/>
  <c r="CW19" i="2" s="1"/>
  <c r="CV95" i="14"/>
  <c r="CV63" i="14"/>
  <c r="CV95" i="12"/>
  <c r="CV63" i="12"/>
  <c r="CV96" i="3"/>
  <c r="CV64" i="3"/>
  <c r="AR27" i="13"/>
  <c r="CW27" i="13" a="1"/>
  <c r="CW27" i="13" s="1"/>
  <c r="CV117" i="5"/>
  <c r="CV85" i="5"/>
  <c r="CV93" i="10"/>
  <c r="CV61" i="10"/>
  <c r="CV119" i="3"/>
  <c r="CV87" i="3"/>
  <c r="CW26" i="7" a="1"/>
  <c r="CW26" i="7" s="1"/>
  <c r="AR26" i="7"/>
  <c r="AS38" i="6"/>
  <c r="CX38" i="6" a="1"/>
  <c r="CX38" i="6" s="1"/>
  <c r="AR27" i="21"/>
  <c r="CW27" i="21" a="1"/>
  <c r="CW27" i="21" s="1"/>
  <c r="AR42" i="2"/>
  <c r="CW42" i="2" a="1"/>
  <c r="CW42" i="2" s="1"/>
  <c r="CW36" i="10" a="1"/>
  <c r="CW36" i="10" s="1"/>
  <c r="AR36" i="10"/>
  <c r="CV115" i="4"/>
  <c r="CV83" i="4"/>
  <c r="AR37" i="12"/>
  <c r="CW37" i="12" a="1"/>
  <c r="CW37" i="12" s="1"/>
  <c r="CV118" i="18"/>
  <c r="CV86" i="18"/>
  <c r="CV109" i="11"/>
  <c r="CV77" i="11"/>
  <c r="CV91" i="1"/>
  <c r="CV59" i="1"/>
  <c r="CW106" i="10"/>
  <c r="CW74" i="10"/>
  <c r="CW30" i="15" a="1"/>
  <c r="CW30" i="15" s="1"/>
  <c r="AR30" i="15"/>
  <c r="AS19" i="6"/>
  <c r="CX19" i="6" a="1"/>
  <c r="CX19" i="6" s="1"/>
  <c r="AR30" i="20"/>
  <c r="CW30" i="20" a="1"/>
  <c r="CW30" i="20" s="1"/>
  <c r="CW46" i="10" a="1"/>
  <c r="CW46" i="10" s="1"/>
  <c r="AR46" i="10"/>
  <c r="CV107" i="3"/>
  <c r="CV75" i="3"/>
  <c r="CV108" i="20"/>
  <c r="CV76" i="20"/>
  <c r="CV93" i="8"/>
  <c r="CV61" i="8"/>
  <c r="AR44" i="11"/>
  <c r="CW44" i="11" a="1"/>
  <c r="CW44" i="11" s="1"/>
  <c r="CV104" i="17"/>
  <c r="CV72" i="17"/>
  <c r="CV93" i="14"/>
  <c r="CV61" i="14"/>
  <c r="CV116" i="15"/>
  <c r="CV84" i="15"/>
  <c r="AR34" i="13"/>
  <c r="CW34" i="13" a="1"/>
  <c r="CW34" i="13" s="1"/>
  <c r="CV98" i="8"/>
  <c r="CV66" i="8"/>
  <c r="AR19" i="14"/>
  <c r="CW19" i="14" a="1"/>
  <c r="CW19" i="14" s="1"/>
  <c r="CW31" i="9" a="1"/>
  <c r="CW31" i="9" s="1"/>
  <c r="AR31" i="9"/>
  <c r="AR44" i="6"/>
  <c r="CW44" i="6" a="1"/>
  <c r="CW44" i="6" s="1"/>
  <c r="AR45" i="15"/>
  <c r="CW45" i="15" a="1"/>
  <c r="CW45" i="15" s="1"/>
  <c r="CW29" i="7" a="1"/>
  <c r="CW29" i="7" s="1"/>
  <c r="AR29" i="7"/>
  <c r="AR29" i="4"/>
  <c r="CW29" i="4" a="1"/>
  <c r="CW29" i="4" s="1"/>
  <c r="AR42" i="20"/>
  <c r="CW42" i="20" a="1"/>
  <c r="CW42" i="20" s="1"/>
  <c r="CV115" i="6"/>
  <c r="CV83" i="6"/>
  <c r="CV97" i="12"/>
  <c r="CV65" i="12"/>
  <c r="AR45" i="12"/>
  <c r="CW45" i="12" a="1"/>
  <c r="CW45" i="12" s="1"/>
  <c r="CV115" i="9"/>
  <c r="CV83" i="9"/>
  <c r="CV92" i="1"/>
  <c r="CV60" i="1"/>
  <c r="CW41" i="10" a="1"/>
  <c r="CW41" i="10" s="1"/>
  <c r="AR41" i="10"/>
  <c r="CV94" i="11"/>
  <c r="CV62" i="11"/>
  <c r="CV108" i="10"/>
  <c r="CV76" i="10"/>
  <c r="AR38" i="1"/>
  <c r="CW38" i="1" a="1"/>
  <c r="CW38" i="1" s="1"/>
  <c r="CW41" i="3" a="1"/>
  <c r="CW41" i="3" s="1"/>
  <c r="AR41" i="3"/>
  <c r="CV109" i="10"/>
  <c r="CV77" i="10"/>
  <c r="CV104" i="5"/>
  <c r="CV72" i="5"/>
  <c r="CW33" i="19" a="1"/>
  <c r="CW33" i="19" s="1"/>
  <c r="AR33" i="19"/>
  <c r="CV100" i="18"/>
  <c r="CV68" i="18"/>
  <c r="AR22" i="17"/>
  <c r="CW22" i="17" a="1"/>
  <c r="CW22" i="17" s="1"/>
  <c r="CV113" i="10"/>
  <c r="CV81" i="10"/>
  <c r="AR35" i="3"/>
  <c r="CW35" i="3" a="1"/>
  <c r="CW35" i="3" s="1"/>
  <c r="CW41" i="16" a="1"/>
  <c r="CW41" i="16" s="1"/>
  <c r="AR41" i="16"/>
  <c r="CW99" i="8"/>
  <c r="CW67" i="8"/>
  <c r="CW28" i="4" a="1"/>
  <c r="CW28" i="4" s="1"/>
  <c r="AR28" i="4"/>
  <c r="CU15" i="4" a="1"/>
  <c r="CU15" i="4" s="1"/>
  <c r="AP15" i="4"/>
  <c r="AO47" i="4"/>
  <c r="CU15" i="15" a="1"/>
  <c r="CU15" i="15" s="1"/>
  <c r="AO47" i="15"/>
  <c r="AP15" i="15"/>
  <c r="CU15" i="18" a="1"/>
  <c r="CU15" i="18" s="1"/>
  <c r="AO47" i="18"/>
  <c r="AP15" i="18"/>
  <c r="AR38" i="8"/>
  <c r="CW38" i="8" a="1"/>
  <c r="CW38" i="8" s="1"/>
  <c r="AR43" i="20"/>
  <c r="CW43" i="20" a="1"/>
  <c r="CW43" i="20" s="1"/>
  <c r="AR25" i="15"/>
  <c r="CW25" i="15" a="1"/>
  <c r="CW25" i="15" s="1"/>
  <c r="CV114" i="1"/>
  <c r="CV82" i="1"/>
  <c r="CV115" i="14"/>
  <c r="CV83" i="14"/>
  <c r="CW33" i="3" a="1"/>
  <c r="CW33" i="3" s="1"/>
  <c r="AR33" i="3"/>
  <c r="AR40" i="18"/>
  <c r="CW40" i="18" a="1"/>
  <c r="CW40" i="18" s="1"/>
  <c r="CV110" i="16"/>
  <c r="CV78" i="16"/>
  <c r="CV93" i="5"/>
  <c r="CV61" i="5"/>
  <c r="AR20" i="13"/>
  <c r="CW20" i="13" a="1"/>
  <c r="CW20" i="13" s="1"/>
  <c r="CV98" i="21"/>
  <c r="CV66" i="21"/>
  <c r="AR32" i="7"/>
  <c r="CW32" i="7" a="1"/>
  <c r="CW32" i="7" s="1"/>
  <c r="CV114" i="10"/>
  <c r="CV82" i="10"/>
  <c r="CV118" i="8"/>
  <c r="CV86" i="8"/>
  <c r="CV100" i="12"/>
  <c r="CV68" i="12"/>
  <c r="AR46" i="19"/>
  <c r="CW46" i="19" a="1"/>
  <c r="CW46" i="19" s="1"/>
  <c r="CW19" i="12" a="1"/>
  <c r="CW19" i="12" s="1"/>
  <c r="AR19" i="12"/>
  <c r="CV112" i="18"/>
  <c r="CV80" i="18"/>
  <c r="AR27" i="4"/>
  <c r="CW27" i="4" a="1"/>
  <c r="CW27" i="4" s="1"/>
  <c r="CW39" i="6" a="1"/>
  <c r="CW39" i="6" s="1"/>
  <c r="AR39" i="6"/>
  <c r="CV121" i="11"/>
  <c r="CV89" i="11"/>
  <c r="CW20" i="4" a="1"/>
  <c r="CW20" i="4" s="1"/>
  <c r="AR20" i="4"/>
  <c r="CW35" i="15" a="1"/>
  <c r="CW35" i="15" s="1"/>
  <c r="AR35" i="15"/>
  <c r="CV111" i="19"/>
  <c r="CV79" i="19"/>
  <c r="CV105" i="1"/>
  <c r="CV73" i="1"/>
  <c r="AR45" i="1"/>
  <c r="CW45" i="1" a="1"/>
  <c r="CW45" i="1" s="1"/>
  <c r="AR35" i="8"/>
  <c r="CW35" i="8" a="1"/>
  <c r="CW35" i="8" s="1"/>
  <c r="CV118" i="11"/>
  <c r="CV86" i="11"/>
  <c r="AR30" i="11"/>
  <c r="CW30" i="11" a="1"/>
  <c r="CW30" i="11" s="1"/>
  <c r="AR29" i="9"/>
  <c r="CW29" i="9" a="1"/>
  <c r="CW29" i="9" s="1"/>
  <c r="CV109" i="6"/>
  <c r="CV77" i="6"/>
  <c r="AR40" i="3"/>
  <c r="CW40" i="3" a="1"/>
  <c r="CW40" i="3" s="1"/>
  <c r="CV114" i="18"/>
  <c r="CV82" i="18"/>
  <c r="AR39" i="21"/>
  <c r="CW39" i="21" a="1"/>
  <c r="CW39" i="21" s="1"/>
  <c r="CV103" i="10"/>
  <c r="CV71" i="10"/>
  <c r="CW29" i="15" a="1"/>
  <c r="CW29" i="15" s="1"/>
  <c r="AR29" i="15"/>
  <c r="AR38" i="11"/>
  <c r="CW38" i="11" a="1"/>
  <c r="CW38" i="11" s="1"/>
  <c r="AR46" i="20"/>
  <c r="CW46" i="20" a="1"/>
  <c r="CW46" i="20" s="1"/>
  <c r="CV97" i="11"/>
  <c r="CV65" i="11"/>
  <c r="AR30" i="14"/>
  <c r="CW30" i="14" a="1"/>
  <c r="CW30" i="14" s="1"/>
  <c r="CW35" i="12" a="1"/>
  <c r="CW35" i="12" s="1"/>
  <c r="AR35" i="12"/>
  <c r="CV101" i="5"/>
  <c r="CV69" i="5"/>
  <c r="AR21" i="15"/>
  <c r="CW21" i="15" a="1"/>
  <c r="CW21" i="15" s="1"/>
  <c r="CV119" i="18"/>
  <c r="CV87" i="18"/>
  <c r="CV91" i="6"/>
  <c r="CV59" i="6"/>
  <c r="CV115" i="8"/>
  <c r="CV83" i="8"/>
  <c r="AR34" i="7"/>
  <c r="CW34" i="7" a="1"/>
  <c r="CW34" i="7" s="1"/>
  <c r="CV101" i="4"/>
  <c r="CV69" i="4"/>
  <c r="CV98" i="7"/>
  <c r="CV66" i="7"/>
  <c r="AR35" i="5"/>
  <c r="CW35" i="5" a="1"/>
  <c r="CW35" i="5" s="1"/>
  <c r="CV124" i="19"/>
  <c r="CV127" i="19" s="1"/>
  <c r="CV120" i="19" s="1"/>
  <c r="CV88" i="19"/>
  <c r="CV106" i="17"/>
  <c r="CV74" i="17"/>
  <c r="CV119" i="7"/>
  <c r="CV87" i="7"/>
  <c r="AR31" i="7"/>
  <c r="CW31" i="7" a="1"/>
  <c r="CW31" i="7" s="1"/>
  <c r="CV91" i="17"/>
  <c r="CV59" i="17"/>
  <c r="AR44" i="2"/>
  <c r="CW44" i="2" a="1"/>
  <c r="CW44" i="2" s="1"/>
  <c r="AR35" i="20"/>
  <c r="CW35" i="20" a="1"/>
  <c r="CW35" i="20" s="1"/>
  <c r="CV105" i="7"/>
  <c r="CV73" i="7"/>
  <c r="CV110" i="6"/>
  <c r="CV78" i="6"/>
  <c r="AR20" i="15"/>
  <c r="CW20" i="15" a="1"/>
  <c r="CW20" i="15" s="1"/>
  <c r="AR32" i="4"/>
  <c r="CW32" i="4" a="1"/>
  <c r="CW32" i="4" s="1"/>
  <c r="AR36" i="13"/>
  <c r="CW36" i="13" a="1"/>
  <c r="CW36" i="13" s="1"/>
  <c r="CV110" i="13"/>
  <c r="CV78" i="13"/>
  <c r="AR28" i="19"/>
  <c r="CW28" i="19" a="1"/>
  <c r="CW28" i="19" s="1"/>
  <c r="CV121" i="18"/>
  <c r="CV89" i="18"/>
  <c r="AR23" i="17"/>
  <c r="CW23" i="17" a="1"/>
  <c r="CW23" i="17" s="1"/>
  <c r="AR44" i="12"/>
  <c r="CW44" i="12" a="1"/>
  <c r="CW44" i="12" s="1"/>
  <c r="CV114" i="15"/>
  <c r="CV82" i="15"/>
  <c r="CV103" i="3"/>
  <c r="CV71" i="3"/>
  <c r="AR41" i="5"/>
  <c r="CW41" i="5" a="1"/>
  <c r="CW41" i="5" s="1"/>
  <c r="CV108" i="1"/>
  <c r="CV76" i="1"/>
  <c r="AR42" i="10"/>
  <c r="CW42" i="10" a="1"/>
  <c r="CW42" i="10" s="1"/>
  <c r="CV106" i="4"/>
  <c r="CV74" i="4"/>
  <c r="CW28" i="17" a="1"/>
  <c r="CW28" i="17" s="1"/>
  <c r="AR28" i="17"/>
  <c r="AS24" i="2"/>
  <c r="CX24" i="2" a="1"/>
  <c r="CX24" i="2" s="1"/>
  <c r="CV118" i="17"/>
  <c r="CV86" i="17"/>
  <c r="CV90" i="19"/>
  <c r="CV58" i="19"/>
  <c r="CV117" i="21"/>
  <c r="CV85" i="21"/>
  <c r="CV116" i="12"/>
  <c r="CV84" i="12"/>
  <c r="CV115" i="21"/>
  <c r="CV83" i="21"/>
  <c r="AR24" i="21"/>
  <c r="CW24" i="21" a="1"/>
  <c r="CW24" i="21" s="1"/>
  <c r="CV101" i="21"/>
  <c r="CV69" i="21"/>
  <c r="CW45" i="14" a="1"/>
  <c r="CW45" i="14" s="1"/>
  <c r="AR45" i="14"/>
  <c r="CV105" i="18"/>
  <c r="CV73" i="18"/>
  <c r="CV102" i="1"/>
  <c r="CV70" i="1"/>
  <c r="AR25" i="20"/>
  <c r="CW25" i="20" a="1"/>
  <c r="CW25" i="20" s="1"/>
  <c r="CV108" i="14"/>
  <c r="CV76" i="14"/>
  <c r="CW32" i="16" a="1"/>
  <c r="CW32" i="16" s="1"/>
  <c r="AR32" i="16"/>
  <c r="CV93" i="6"/>
  <c r="CV61" i="6"/>
  <c r="CV118" i="12"/>
  <c r="CV86" i="12"/>
  <c r="AR28" i="2"/>
  <c r="CW28" i="2" a="1"/>
  <c r="CW28" i="2" s="1"/>
  <c r="AR45" i="7"/>
  <c r="CW45" i="7" a="1"/>
  <c r="CW45" i="7" s="1"/>
  <c r="CV103" i="16"/>
  <c r="CV71" i="16"/>
  <c r="CV114" i="5"/>
  <c r="CV82" i="5"/>
  <c r="AR32" i="14"/>
  <c r="CW32" i="14" a="1"/>
  <c r="CW32" i="14" s="1"/>
  <c r="CV91" i="20"/>
  <c r="CV59" i="20"/>
  <c r="AR34" i="20"/>
  <c r="CW34" i="20" a="1"/>
  <c r="CW34" i="20" s="1"/>
  <c r="AR28" i="11"/>
  <c r="CW28" i="11" a="1"/>
  <c r="CW28" i="11" s="1"/>
  <c r="AR38" i="4"/>
  <c r="CW38" i="4" a="1"/>
  <c r="CW38" i="4" s="1"/>
  <c r="CW31" i="14" a="1"/>
  <c r="CW31" i="14" s="1"/>
  <c r="AR31" i="14"/>
  <c r="CW19" i="15" a="1"/>
  <c r="CW19" i="15" s="1"/>
  <c r="AR19" i="15"/>
  <c r="AR46" i="2"/>
  <c r="CW46" i="2" a="1"/>
  <c r="CW46" i="2" s="1"/>
  <c r="AR31" i="12"/>
  <c r="CW31" i="12" a="1"/>
  <c r="CW31" i="12" s="1"/>
  <c r="CW42" i="6" a="1"/>
  <c r="CW42" i="6" s="1"/>
  <c r="AR42" i="6"/>
  <c r="CV115" i="7"/>
  <c r="CV83" i="7"/>
  <c r="CV102" i="13"/>
  <c r="CV70" i="13"/>
  <c r="AR42" i="5"/>
  <c r="CW42" i="5" a="1"/>
  <c r="CW42" i="5" s="1"/>
  <c r="CW18" i="10" a="1"/>
  <c r="CW18" i="10" s="1"/>
  <c r="AR18" i="10"/>
  <c r="AR44" i="3"/>
  <c r="CW44" i="3" a="1"/>
  <c r="CW44" i="3" s="1"/>
  <c r="CV101" i="7"/>
  <c r="CV69" i="7"/>
  <c r="CV109" i="18"/>
  <c r="CV77" i="18"/>
  <c r="CW46" i="7" a="1"/>
  <c r="CW46" i="7" s="1"/>
  <c r="AR46" i="7"/>
  <c r="CV95" i="1"/>
  <c r="CV63" i="1"/>
  <c r="CV117" i="1"/>
  <c r="CV85" i="1"/>
  <c r="AR16" i="16"/>
  <c r="CW16" i="16" a="1"/>
  <c r="CW16" i="16" s="1"/>
  <c r="CW27" i="14" a="1"/>
  <c r="CW27" i="14" s="1"/>
  <c r="AR27" i="14"/>
  <c r="CW43" i="18" a="1"/>
  <c r="CW43" i="18" s="1"/>
  <c r="AR43" i="18"/>
  <c r="AR34" i="11"/>
  <c r="CW34" i="11" a="1"/>
  <c r="CW34" i="11" s="1"/>
  <c r="CW16" i="1" a="1"/>
  <c r="CW16" i="1" s="1"/>
  <c r="AR16" i="1"/>
  <c r="AS31" i="10"/>
  <c r="CX31" i="10" a="1"/>
  <c r="CX31" i="10" s="1"/>
  <c r="CW21" i="21" a="1"/>
  <c r="CW21" i="21" s="1"/>
  <c r="AR21" i="21"/>
  <c r="CV113" i="20"/>
  <c r="CV81" i="20"/>
  <c r="CV121" i="10"/>
  <c r="CV89" i="10"/>
  <c r="AR32" i="3"/>
  <c r="CW32" i="3" a="1"/>
  <c r="CW32" i="3" s="1"/>
  <c r="CW33" i="20" a="1"/>
  <c r="CW33" i="20" s="1"/>
  <c r="AR33" i="20"/>
  <c r="AR18" i="8"/>
  <c r="CW18" i="8" a="1"/>
  <c r="CW18" i="8" s="1"/>
  <c r="CV119" i="11"/>
  <c r="CV87" i="11"/>
  <c r="CW29" i="17" a="1"/>
  <c r="CW29" i="17" s="1"/>
  <c r="AR29" i="17"/>
  <c r="AR18" i="14"/>
  <c r="CW18" i="14" a="1"/>
  <c r="CW18" i="14" s="1"/>
  <c r="AR41" i="15"/>
  <c r="CW41" i="15" a="1"/>
  <c r="CW41" i="15" s="1"/>
  <c r="AR23" i="13"/>
  <c r="CW23" i="13" a="1"/>
  <c r="CW23" i="13" s="1"/>
  <c r="CW45" i="21" a="1"/>
  <c r="CW45" i="21" s="1"/>
  <c r="AR45" i="21"/>
  <c r="CV94" i="14"/>
  <c r="CV62" i="14"/>
  <c r="CV106" i="9"/>
  <c r="CV74" i="9"/>
  <c r="CV119" i="6"/>
  <c r="CV87" i="6"/>
  <c r="AR21" i="12"/>
  <c r="CW21" i="12" a="1"/>
  <c r="CW21" i="12" s="1"/>
  <c r="AR36" i="14"/>
  <c r="CW36" i="14" a="1"/>
  <c r="CW36" i="14" s="1"/>
  <c r="CV107" i="1"/>
  <c r="CV75" i="1"/>
  <c r="AR35" i="1"/>
  <c r="CW35" i="1" a="1"/>
  <c r="CW35" i="1" s="1"/>
  <c r="CV91" i="9"/>
  <c r="CV59" i="9"/>
  <c r="AR22" i="12"/>
  <c r="CW22" i="12" a="1"/>
  <c r="CW22" i="12" s="1"/>
  <c r="CV124" i="12"/>
  <c r="CV127" i="12" s="1"/>
  <c r="CV120" i="12" s="1"/>
  <c r="CV88" i="12"/>
  <c r="AR40" i="9"/>
  <c r="CW40" i="9" a="1"/>
  <c r="CW40" i="9" s="1"/>
  <c r="AR17" i="1"/>
  <c r="CW17" i="1" a="1"/>
  <c r="CW17" i="1" s="1"/>
  <c r="CV116" i="10"/>
  <c r="CV84" i="10"/>
  <c r="CV117" i="15"/>
  <c r="CV85" i="15"/>
  <c r="CV98" i="15"/>
  <c r="CV66" i="15"/>
  <c r="CW25" i="2" a="1"/>
  <c r="CW25" i="2" s="1"/>
  <c r="AR25" i="2"/>
  <c r="AR23" i="18"/>
  <c r="CW23" i="18" a="1"/>
  <c r="CW23" i="18" s="1"/>
  <c r="AR21" i="11"/>
  <c r="CW21" i="11" a="1"/>
  <c r="CW21" i="11" s="1"/>
  <c r="CW114" i="9"/>
  <c r="CW82" i="9"/>
  <c r="AR28" i="15"/>
  <c r="CW28" i="15" a="1"/>
  <c r="CW28" i="15" s="1"/>
  <c r="AR17" i="6"/>
  <c r="CW17" i="6" a="1"/>
  <c r="CW17" i="6" s="1"/>
  <c r="AR18" i="11"/>
  <c r="CW18" i="11" a="1"/>
  <c r="CW18" i="11" s="1"/>
  <c r="CV95" i="10"/>
  <c r="CV63" i="10"/>
  <c r="CV116" i="16"/>
  <c r="CV84" i="16"/>
  <c r="AS24" i="8"/>
  <c r="CX24" i="8" a="1"/>
  <c r="CX24" i="8" s="1"/>
  <c r="CV103" i="4"/>
  <c r="CV71" i="4"/>
  <c r="CU15" i="20" a="1"/>
  <c r="CU15" i="20" s="1"/>
  <c r="AP15" i="20"/>
  <c r="AO47" i="20"/>
  <c r="CU15" i="21" a="1"/>
  <c r="CU15" i="21" s="1"/>
  <c r="AO47" i="21"/>
  <c r="AP15" i="21"/>
  <c r="CU15" i="11" a="1"/>
  <c r="CU15" i="11" s="1"/>
  <c r="AO47" i="11"/>
  <c r="AP15" i="11"/>
  <c r="CV113" i="8"/>
  <c r="CV81" i="8"/>
  <c r="CV119" i="21"/>
  <c r="CV87" i="21"/>
  <c r="AR34" i="21"/>
  <c r="CW34" i="21" a="1"/>
  <c r="CW34" i="21" s="1"/>
  <c r="CV103" i="7"/>
  <c r="CV71" i="7"/>
  <c r="CV100" i="21"/>
  <c r="CV68" i="21"/>
  <c r="AR36" i="9"/>
  <c r="CW36" i="9" a="1"/>
  <c r="CW36" i="9" s="1"/>
  <c r="AS17" i="20"/>
  <c r="CX17" i="20" a="1"/>
  <c r="CX17" i="20" s="1"/>
  <c r="CV115" i="18"/>
  <c r="CV83" i="18"/>
  <c r="CW35" i="16" a="1"/>
  <c r="CW35" i="16" s="1"/>
  <c r="AR35" i="16"/>
  <c r="AR18" i="5"/>
  <c r="CW18" i="5" a="1"/>
  <c r="CW18" i="5" s="1"/>
  <c r="CV95" i="13"/>
  <c r="CV63" i="13"/>
  <c r="AR23" i="21"/>
  <c r="CW23" i="21" a="1"/>
  <c r="CW23" i="21" s="1"/>
  <c r="CV107" i="7"/>
  <c r="CV75" i="7"/>
  <c r="AR39" i="10"/>
  <c r="CW39" i="10" a="1"/>
  <c r="CW39" i="10" s="1"/>
  <c r="CW43" i="8" a="1"/>
  <c r="CW43" i="8" s="1"/>
  <c r="AR43" i="8"/>
  <c r="AR25" i="12"/>
  <c r="CW25" i="12" a="1"/>
  <c r="CW25" i="12" s="1"/>
  <c r="CV121" i="19"/>
  <c r="CV89" i="19"/>
  <c r="CV94" i="12"/>
  <c r="CV62" i="12"/>
  <c r="AR37" i="18"/>
  <c r="CW37" i="18" a="1"/>
  <c r="CW37" i="18" s="1"/>
  <c r="CV102" i="4"/>
  <c r="CV70" i="4"/>
  <c r="CV114" i="6"/>
  <c r="CV82" i="6"/>
  <c r="AR46" i="11"/>
  <c r="CW46" i="11" a="1"/>
  <c r="CW46" i="11" s="1"/>
  <c r="CV95" i="4"/>
  <c r="CV63" i="4"/>
  <c r="CV110" i="15"/>
  <c r="CV78" i="15"/>
  <c r="AR36" i="19"/>
  <c r="CW36" i="19" a="1"/>
  <c r="CW36" i="19" s="1"/>
  <c r="CW30" i="1" a="1"/>
  <c r="CW30" i="1" s="1"/>
  <c r="AR30" i="1"/>
  <c r="CV124" i="1"/>
  <c r="CV127" i="1" s="1"/>
  <c r="CV120" i="1" s="1"/>
  <c r="CV88" i="1"/>
  <c r="CV108" i="9"/>
  <c r="CV76" i="9"/>
  <c r="CW39" i="8" a="1"/>
  <c r="CW39" i="8" s="1"/>
  <c r="AR39" i="8"/>
  <c r="AR16" i="14"/>
  <c r="CW16" i="14" a="1"/>
  <c r="CW16" i="14" s="1"/>
  <c r="AR44" i="14"/>
  <c r="CW44" i="14" a="1"/>
  <c r="CW44" i="14" s="1"/>
  <c r="AS20" i="5"/>
  <c r="CX20" i="5" a="1"/>
  <c r="CX20" i="5" s="1"/>
  <c r="AR44" i="15"/>
  <c r="CW44" i="15" a="1"/>
  <c r="CW44" i="15" s="1"/>
  <c r="CV92" i="5"/>
  <c r="CV60" i="5"/>
  <c r="CW33" i="18" a="1"/>
  <c r="CW33" i="18" s="1"/>
  <c r="AR33" i="18"/>
  <c r="AR22" i="3"/>
  <c r="CW22" i="3" a="1"/>
  <c r="CW22" i="3" s="1"/>
  <c r="AR36" i="15"/>
  <c r="CW36" i="15" a="1"/>
  <c r="CW36" i="15" s="1"/>
  <c r="CV124" i="10"/>
  <c r="CV127" i="10" s="1"/>
  <c r="CV120" i="10" s="1"/>
  <c r="CV88" i="10"/>
  <c r="CV101" i="20"/>
  <c r="CV69" i="20"/>
  <c r="CV109" i="1"/>
  <c r="CV77" i="1"/>
  <c r="CV112" i="21"/>
  <c r="CV80" i="21"/>
  <c r="CV110" i="12"/>
  <c r="CV78" i="12"/>
  <c r="CW101" i="19"/>
  <c r="CW69" i="19"/>
  <c r="AR26" i="5"/>
  <c r="CW26" i="5" a="1"/>
  <c r="CW26" i="5" s="1"/>
  <c r="CV96" i="15"/>
  <c r="CV64" i="15"/>
  <c r="AR44" i="18"/>
  <c r="CW44" i="18" a="1"/>
  <c r="CW44" i="18" s="1"/>
  <c r="CW16" i="6" a="1"/>
  <c r="CW16" i="6" s="1"/>
  <c r="AR16" i="6"/>
  <c r="AR40" i="8"/>
  <c r="CW40" i="8" a="1"/>
  <c r="CW40" i="8" s="1"/>
  <c r="CV109" i="7"/>
  <c r="CV77" i="7"/>
  <c r="AR26" i="4"/>
  <c r="CW26" i="4" a="1"/>
  <c r="CW26" i="4" s="1"/>
  <c r="CW23" i="7" a="1"/>
  <c r="CW23" i="7" s="1"/>
  <c r="AR23" i="7"/>
  <c r="CV110" i="5"/>
  <c r="CV78" i="5"/>
  <c r="AR45" i="19"/>
  <c r="CW45" i="19" a="1"/>
  <c r="CW45" i="19" s="1"/>
  <c r="AR31" i="17"/>
  <c r="CW31" i="17" a="1"/>
  <c r="CW31" i="17" s="1"/>
  <c r="AR44" i="7"/>
  <c r="CW44" i="7" a="1"/>
  <c r="CW44" i="7" s="1"/>
  <c r="CV106" i="7"/>
  <c r="CV74" i="7"/>
  <c r="CV121" i="16"/>
  <c r="CV89" i="16"/>
  <c r="CV115" i="13"/>
  <c r="CV83" i="13"/>
  <c r="CV109" i="12"/>
  <c r="CV77" i="12"/>
  <c r="AR41" i="7"/>
  <c r="CW41" i="7" a="1"/>
  <c r="CW41" i="7" s="1"/>
  <c r="CV105" i="12"/>
  <c r="CV73" i="12"/>
  <c r="CV95" i="15"/>
  <c r="CV63" i="15"/>
  <c r="CV107" i="4"/>
  <c r="CV75" i="4"/>
  <c r="CV111" i="13"/>
  <c r="CV79" i="13"/>
  <c r="CV90" i="16"/>
  <c r="CV58" i="16"/>
  <c r="AR35" i="10"/>
  <c r="CW35" i="10" a="1"/>
  <c r="CW35" i="10" s="1"/>
  <c r="CV112" i="15"/>
  <c r="CV80" i="15"/>
  <c r="CW46" i="8" a="1"/>
  <c r="CW46" i="8" s="1"/>
  <c r="AR46" i="8"/>
  <c r="CV116" i="9"/>
  <c r="CV84" i="9"/>
  <c r="CV119" i="19"/>
  <c r="CV87" i="19"/>
  <c r="CV111" i="7"/>
  <c r="CV79" i="7"/>
  <c r="CV108" i="12"/>
  <c r="CV76" i="12"/>
  <c r="CV116" i="5"/>
  <c r="CV84" i="5"/>
  <c r="AR33" i="1"/>
  <c r="CW33" i="1" a="1"/>
  <c r="CW33" i="1" s="1"/>
  <c r="CV117" i="10"/>
  <c r="CV85" i="10"/>
  <c r="CW31" i="4" a="1"/>
  <c r="CW31" i="4" s="1"/>
  <c r="AR31" i="4"/>
  <c r="CV103" i="17"/>
  <c r="CV71" i="17"/>
  <c r="CW99" i="2"/>
  <c r="CW67" i="2"/>
  <c r="AR43" i="17"/>
  <c r="CW43" i="17" a="1"/>
  <c r="CW43" i="17" s="1"/>
  <c r="CV111" i="6"/>
  <c r="CV79" i="6"/>
  <c r="AR42" i="21"/>
  <c r="CW42" i="21" a="1"/>
  <c r="CW42" i="21" s="1"/>
  <c r="AR41" i="12"/>
  <c r="CW41" i="12" a="1"/>
  <c r="CW41" i="12" s="1"/>
  <c r="CV105" i="21"/>
  <c r="CV73" i="21"/>
  <c r="AR19" i="10"/>
  <c r="CW19" i="10" a="1"/>
  <c r="CW19" i="10" s="1"/>
  <c r="CV118" i="21"/>
  <c r="CV86" i="21"/>
  <c r="AR26" i="21"/>
  <c r="CW26" i="21" a="1"/>
  <c r="CW26" i="21" s="1"/>
  <c r="CV93" i="19"/>
  <c r="CV61" i="19"/>
  <c r="CV103" i="18"/>
  <c r="CV71" i="18"/>
  <c r="CV109" i="4"/>
  <c r="CV77" i="4"/>
  <c r="CV113" i="12"/>
  <c r="CV81" i="12"/>
  <c r="AR33" i="14"/>
  <c r="CW33" i="14" a="1"/>
  <c r="CW33" i="14" s="1"/>
  <c r="CV107" i="16"/>
  <c r="CV75" i="16"/>
  <c r="AR18" i="6"/>
  <c r="CW18" i="6" a="1"/>
  <c r="CW18" i="6" s="1"/>
  <c r="CV121" i="4"/>
  <c r="CV89" i="4"/>
  <c r="AR18" i="15"/>
  <c r="CW18" i="15" a="1"/>
  <c r="CW18" i="15" s="1"/>
  <c r="CW39" i="3" a="1"/>
  <c r="CW39" i="3" s="1"/>
  <c r="AR39" i="3"/>
  <c r="CV95" i="11"/>
  <c r="CV63" i="11"/>
  <c r="AR34" i="3"/>
  <c r="CW34" i="3" a="1"/>
  <c r="CW34" i="3" s="1"/>
  <c r="CV117" i="8"/>
  <c r="CV85" i="8"/>
  <c r="AR45" i="18"/>
  <c r="CW45" i="18" a="1"/>
  <c r="CW45" i="18" s="1"/>
  <c r="CW31" i="2" a="1"/>
  <c r="CW31" i="2" s="1"/>
  <c r="AR31" i="2"/>
  <c r="CV92" i="15"/>
  <c r="CV60" i="15"/>
  <c r="AR41" i="11"/>
  <c r="CW41" i="11" a="1"/>
  <c r="CW41" i="11" s="1"/>
  <c r="CV99" i="5"/>
  <c r="CV67" i="5"/>
  <c r="CV94" i="15"/>
  <c r="CV62" i="15"/>
  <c r="CV121" i="2"/>
  <c r="CV89" i="2"/>
  <c r="CV106" i="12"/>
  <c r="CV74" i="12"/>
  <c r="CV117" i="6"/>
  <c r="CV85" i="6"/>
  <c r="AR40" i="7"/>
  <c r="CW40" i="7" a="1"/>
  <c r="CW40" i="7" s="1"/>
  <c r="CW17" i="19" a="1"/>
  <c r="CW17" i="19" s="1"/>
  <c r="AR17" i="19"/>
  <c r="CV121" i="14"/>
  <c r="CV89" i="14"/>
  <c r="AR22" i="19"/>
  <c r="CW22" i="19" a="1"/>
  <c r="CW22" i="19" s="1"/>
  <c r="AR30" i="2"/>
  <c r="CW30" i="2" a="1"/>
  <c r="CW30" i="2" s="1"/>
  <c r="AR27" i="5"/>
  <c r="CW27" i="5" a="1"/>
  <c r="CW27" i="5" s="1"/>
  <c r="AR40" i="19"/>
  <c r="CW40" i="19" a="1"/>
  <c r="CW40" i="19" s="1"/>
  <c r="AR34" i="18"/>
  <c r="CW34" i="18" a="1"/>
  <c r="CW34" i="18" s="1"/>
  <c r="CV121" i="7"/>
  <c r="CV89" i="7"/>
  <c r="AR20" i="1"/>
  <c r="CW20" i="1" a="1"/>
  <c r="CW20" i="1" s="1"/>
  <c r="CW42" i="1" a="1"/>
  <c r="CW42" i="1" s="1"/>
  <c r="AR42" i="1"/>
  <c r="CV91" i="16"/>
  <c r="CV59" i="16"/>
  <c r="CV102" i="14"/>
  <c r="CV70" i="14"/>
  <c r="AR37" i="5"/>
  <c r="CW37" i="5" a="1"/>
  <c r="CW37" i="5" s="1"/>
  <c r="CV110" i="9"/>
  <c r="CV78" i="9"/>
  <c r="CV94" i="19"/>
  <c r="CV62" i="19"/>
  <c r="CW91" i="7"/>
  <c r="CW59" i="7"/>
  <c r="CV96" i="21"/>
  <c r="CV64" i="21"/>
  <c r="AR38" i="20"/>
  <c r="CW38" i="20" a="1"/>
  <c r="CW38" i="20" s="1"/>
  <c r="CW44" i="17" a="1"/>
  <c r="CW44" i="17" s="1"/>
  <c r="AR44" i="17"/>
  <c r="CW26" i="3" a="1"/>
  <c r="CW26" i="3" s="1"/>
  <c r="AR26" i="3"/>
  <c r="CV91" i="8"/>
  <c r="CV59" i="8"/>
  <c r="AR29" i="12"/>
  <c r="CW29" i="12" a="1"/>
  <c r="CW29" i="12" s="1"/>
  <c r="CV124" i="4"/>
  <c r="CV127" i="4" s="1"/>
  <c r="CV120" i="4" s="1"/>
  <c r="CV88" i="4"/>
  <c r="AR38" i="3"/>
  <c r="CW38" i="3" a="1"/>
  <c r="CW38" i="3" s="1"/>
  <c r="CW16" i="12" a="1"/>
  <c r="CW16" i="12" s="1"/>
  <c r="AR16" i="12"/>
  <c r="AR36" i="2"/>
  <c r="CW36" i="2" a="1"/>
  <c r="CW36" i="2" s="1"/>
  <c r="CV98" i="13"/>
  <c r="CV66" i="13"/>
  <c r="CV124" i="21"/>
  <c r="CV127" i="21" s="1"/>
  <c r="CV120" i="21" s="1"/>
  <c r="CV88" i="21"/>
  <c r="CV108" i="8"/>
  <c r="CV76" i="8"/>
  <c r="CV94" i="16"/>
  <c r="CV62" i="16"/>
  <c r="CV112" i="9"/>
  <c r="CV80" i="9"/>
  <c r="CV96" i="12"/>
  <c r="CV64" i="12"/>
  <c r="CV111" i="14"/>
  <c r="CV79" i="14"/>
  <c r="AR32" i="1"/>
  <c r="CW32" i="1" a="1"/>
  <c r="CW32" i="1" s="1"/>
  <c r="CV110" i="1"/>
  <c r="CV78" i="1"/>
  <c r="AR16" i="9"/>
  <c r="CW16" i="9" a="1"/>
  <c r="CW16" i="9" s="1"/>
  <c r="AR37" i="4"/>
  <c r="CW37" i="4" a="1"/>
  <c r="CW37" i="4" s="1"/>
  <c r="CW40" i="10" a="1"/>
  <c r="CW40" i="10" s="1"/>
  <c r="AR40" i="10"/>
  <c r="CV114" i="16"/>
  <c r="CV82" i="16"/>
  <c r="CW36" i="12" a="1"/>
  <c r="CW36" i="12" s="1"/>
  <c r="AR36" i="12"/>
  <c r="AR32" i="12"/>
  <c r="CW32" i="12" a="1"/>
  <c r="CW32" i="12" s="1"/>
  <c r="CW42" i="15" a="1"/>
  <c r="CW42" i="15" s="1"/>
  <c r="AR42" i="15"/>
  <c r="AR23" i="15"/>
  <c r="CW23" i="15" a="1"/>
  <c r="CW23" i="15" s="1"/>
  <c r="CV100" i="2"/>
  <c r="CV68" i="2"/>
  <c r="CV98" i="18"/>
  <c r="CV66" i="18"/>
  <c r="CV96" i="11"/>
  <c r="CV64" i="11"/>
  <c r="AS39" i="9"/>
  <c r="CX39" i="9" a="1"/>
  <c r="CX39" i="9" s="1"/>
  <c r="CV103" i="15"/>
  <c r="CV71" i="15"/>
  <c r="CV92" i="6"/>
  <c r="CV60" i="6"/>
  <c r="CV93" i="11"/>
  <c r="CV61" i="11"/>
  <c r="AR20" i="10"/>
  <c r="CW20" i="10" a="1"/>
  <c r="CW20" i="10" s="1"/>
  <c r="AR40" i="11"/>
  <c r="CW40" i="11" a="1"/>
  <c r="CW40" i="11" s="1"/>
  <c r="CW113" i="7"/>
  <c r="CW81" i="7"/>
  <c r="CV117" i="4"/>
  <c r="CV85" i="4"/>
  <c r="CU15" i="8" a="1"/>
  <c r="CU15" i="8" s="1"/>
  <c r="AO47" i="8"/>
  <c r="AP15" i="8"/>
  <c r="AR18" i="16"/>
  <c r="CW18" i="16" a="1"/>
  <c r="CW18" i="16" s="1"/>
  <c r="AR44" i="21"/>
  <c r="CW44" i="21" a="1"/>
  <c r="CW44" i="21" s="1"/>
  <c r="CV109" i="21"/>
  <c r="CV77" i="21"/>
  <c r="AR28" i="7"/>
  <c r="CW28" i="7" a="1"/>
  <c r="CW28" i="7" s="1"/>
  <c r="AR25" i="21"/>
  <c r="CW25" i="21" a="1"/>
  <c r="CW25" i="21" s="1"/>
  <c r="CV111" i="9"/>
  <c r="CV79" i="9"/>
  <c r="CW92" i="20"/>
  <c r="CW60" i="20"/>
  <c r="CV92" i="18"/>
  <c r="CV60" i="18"/>
  <c r="CW31" i="3" a="1"/>
  <c r="CW31" i="3" s="1"/>
  <c r="AR31" i="3"/>
  <c r="AR24" i="15"/>
  <c r="CW24" i="15" a="1"/>
  <c r="CW24" i="15" s="1"/>
  <c r="AR37" i="2"/>
  <c r="CW37" i="2" a="1"/>
  <c r="CW37" i="2" s="1"/>
  <c r="CV103" i="8"/>
  <c r="CV71" i="8"/>
  <c r="CV107" i="5"/>
  <c r="CV75" i="5"/>
  <c r="AR25" i="5"/>
  <c r="CW25" i="5" a="1"/>
  <c r="CW25" i="5" s="1"/>
  <c r="AR16" i="3"/>
  <c r="CW16" i="3" a="1"/>
  <c r="CW16" i="3" s="1"/>
  <c r="CV114" i="7"/>
  <c r="CV82" i="7"/>
  <c r="AS22" i="7"/>
  <c r="CX22" i="7" a="1"/>
  <c r="CX22" i="7" s="1"/>
  <c r="AR44" i="13"/>
  <c r="CW44" i="13" a="1"/>
  <c r="CW44" i="13" s="1"/>
  <c r="CV109" i="15"/>
  <c r="CV77" i="15"/>
  <c r="CV102" i="7"/>
  <c r="CV70" i="7"/>
  <c r="CW19" i="20" a="1"/>
  <c r="CW19" i="20" s="1"/>
  <c r="AR19" i="20"/>
  <c r="CW30" i="10" a="1"/>
  <c r="CW30" i="10" s="1"/>
  <c r="AR30" i="10"/>
  <c r="AR43" i="5"/>
  <c r="CW43" i="5" a="1"/>
  <c r="CW43" i="5" s="1"/>
  <c r="CV103" i="6"/>
  <c r="CV71" i="6"/>
  <c r="CV102" i="3"/>
  <c r="CV70" i="3"/>
  <c r="CV101" i="13"/>
  <c r="CV69" i="13"/>
  <c r="CV112" i="6"/>
  <c r="CV80" i="6"/>
  <c r="CV93" i="9"/>
  <c r="CV61" i="9"/>
  <c r="AR33" i="9"/>
  <c r="CW33" i="9" a="1"/>
  <c r="CW33" i="9" s="1"/>
  <c r="CV114" i="8"/>
  <c r="CV82" i="8"/>
  <c r="CV91" i="14"/>
  <c r="CV59" i="14"/>
  <c r="CV119" i="14"/>
  <c r="CV87" i="14"/>
  <c r="CW95" i="5"/>
  <c r="CW63" i="5"/>
  <c r="CV119" i="15"/>
  <c r="CV87" i="15"/>
  <c r="AR17" i="5"/>
  <c r="CW17" i="5" a="1"/>
  <c r="CW17" i="5" s="1"/>
  <c r="CV108" i="18"/>
  <c r="CV76" i="18"/>
  <c r="CV97" i="3"/>
  <c r="CV65" i="3"/>
  <c r="CV111" i="15"/>
  <c r="CV79" i="15"/>
  <c r="AR45" i="10"/>
  <c r="CW45" i="10" a="1"/>
  <c r="CW45" i="10" s="1"/>
  <c r="AR26" i="20"/>
  <c r="CW26" i="20" a="1"/>
  <c r="CW26" i="20" s="1"/>
  <c r="AR34" i="1"/>
  <c r="CW34" i="1" a="1"/>
  <c r="CW34" i="1" s="1"/>
  <c r="AR15" i="1"/>
  <c r="CW15" i="1" a="1"/>
  <c r="CW15" i="1" s="1"/>
  <c r="AQ47" i="1"/>
  <c r="AR37" i="21"/>
  <c r="CW37" i="21" a="1"/>
  <c r="CW37" i="21" s="1"/>
  <c r="CV117" i="18"/>
  <c r="CV85" i="18"/>
  <c r="AS26" i="19"/>
  <c r="CX26" i="19" a="1"/>
  <c r="CX26" i="19" s="1"/>
  <c r="CW23" i="9" a="1"/>
  <c r="CW23" i="9" s="1"/>
  <c r="AR23" i="9"/>
  <c r="AR36" i="8"/>
  <c r="CW36" i="8" a="1"/>
  <c r="CW36" i="8" s="1"/>
  <c r="CV116" i="1"/>
  <c r="CV84" i="1"/>
  <c r="AR21" i="1"/>
  <c r="CW21" i="1" a="1"/>
  <c r="CW21" i="1" s="1"/>
  <c r="CV124" i="9"/>
  <c r="CV127" i="9" s="1"/>
  <c r="CV120" i="9" s="1"/>
  <c r="CV88" i="9"/>
  <c r="CW17" i="16" a="1"/>
  <c r="CW17" i="16" s="1"/>
  <c r="AR17" i="16"/>
  <c r="CV114" i="20"/>
  <c r="CV82" i="20"/>
  <c r="CW38" i="13" a="1"/>
  <c r="CW38" i="13" s="1"/>
  <c r="AR38" i="13"/>
  <c r="AR45" i="3"/>
  <c r="CW45" i="3" a="1"/>
  <c r="CW45" i="3" s="1"/>
  <c r="CV93" i="2"/>
  <c r="CV61" i="2"/>
  <c r="CV111" i="1"/>
  <c r="CV79" i="1"/>
  <c r="CV102" i="18"/>
  <c r="CV70" i="18"/>
  <c r="CV107" i="8"/>
  <c r="CV75" i="8"/>
  <c r="AR46" i="16"/>
  <c r="CW46" i="16" a="1"/>
  <c r="CW46" i="16" s="1"/>
  <c r="AR40" i="13"/>
  <c r="CW40" i="13" a="1"/>
  <c r="CW40" i="13" s="1"/>
  <c r="CW34" i="12" a="1"/>
  <c r="CW34" i="12" s="1"/>
  <c r="AR34" i="12"/>
  <c r="CV116" i="7"/>
  <c r="CV84" i="7"/>
  <c r="AR30" i="12"/>
  <c r="CW30" i="12" a="1"/>
  <c r="CW30" i="12" s="1"/>
  <c r="AR43" i="3"/>
  <c r="CW43" i="3" a="1"/>
  <c r="CW43" i="3" s="1"/>
  <c r="AS17" i="3"/>
  <c r="CX17" i="3" a="1"/>
  <c r="CX17" i="3" s="1"/>
  <c r="CV119" i="5"/>
  <c r="CV87" i="5"/>
  <c r="AR22" i="2"/>
  <c r="CW22" i="2" a="1"/>
  <c r="CW22" i="2" s="1"/>
  <c r="AR15" i="16"/>
  <c r="CW15" i="16" a="1"/>
  <c r="CW15" i="16" s="1"/>
  <c r="AQ47" i="16"/>
  <c r="CV110" i="10"/>
  <c r="CV78" i="10"/>
  <c r="CW37" i="15" a="1"/>
  <c r="CW37" i="15" s="1"/>
  <c r="AR37" i="15"/>
  <c r="CV121" i="8"/>
  <c r="CV89" i="8"/>
  <c r="CW41" i="9" a="1"/>
  <c r="CW41" i="9" s="1"/>
  <c r="AR41" i="9"/>
  <c r="AR44" i="19"/>
  <c r="CW44" i="19" a="1"/>
  <c r="CW44" i="19" s="1"/>
  <c r="CW36" i="7" a="1"/>
  <c r="CW36" i="7" s="1"/>
  <c r="AR36" i="7"/>
  <c r="AR33" i="12"/>
  <c r="CW33" i="12" a="1"/>
  <c r="CW33" i="12" s="1"/>
  <c r="AR31" i="11"/>
  <c r="CW31" i="11" a="1"/>
  <c r="CW31" i="11" s="1"/>
  <c r="AR45" i="20"/>
  <c r="CW45" i="20" a="1"/>
  <c r="CW45" i="20" s="1"/>
  <c r="AR21" i="2"/>
  <c r="CW21" i="2" a="1"/>
  <c r="CW21" i="2" s="1"/>
  <c r="AR33" i="5"/>
  <c r="CW33" i="5" a="1"/>
  <c r="CW33" i="5" s="1"/>
  <c r="CV96" i="18"/>
  <c r="CV64" i="18"/>
  <c r="AR43" i="7"/>
  <c r="CW43" i="7" a="1"/>
  <c r="CW43" i="7" s="1"/>
  <c r="AR34" i="16"/>
  <c r="CW34" i="16" a="1"/>
  <c r="CW34" i="16" s="1"/>
  <c r="CW117" i="7"/>
  <c r="CW85" i="7"/>
  <c r="AR36" i="6"/>
  <c r="CW36" i="6" a="1"/>
  <c r="CW36" i="6" s="1"/>
  <c r="CW99" i="7"/>
  <c r="CW67" i="7"/>
  <c r="CV100" i="8"/>
  <c r="CV68" i="8"/>
  <c r="AR30" i="21"/>
  <c r="CW30" i="21" a="1"/>
  <c r="CW30" i="21" s="1"/>
  <c r="CV94" i="10"/>
  <c r="CV62" i="10"/>
  <c r="AR43" i="21"/>
  <c r="CW43" i="21" a="1"/>
  <c r="CW43" i="21" s="1"/>
  <c r="AS19" i="7"/>
  <c r="CX19" i="7" a="1"/>
  <c r="CX19" i="7" s="1"/>
  <c r="CW18" i="19" a="1"/>
  <c r="CW18" i="19" s="1"/>
  <c r="AR18" i="19"/>
  <c r="AR28" i="18"/>
  <c r="CW28" i="18" a="1"/>
  <c r="CW28" i="18" s="1"/>
  <c r="AR34" i="4"/>
  <c r="CW34" i="4" a="1"/>
  <c r="CW34" i="4" s="1"/>
  <c r="AR38" i="12"/>
  <c r="CW38" i="12" a="1"/>
  <c r="CW38" i="12" s="1"/>
  <c r="CW36" i="17" a="1"/>
  <c r="CW36" i="17" s="1"/>
  <c r="AR36" i="17"/>
  <c r="CV98" i="4"/>
  <c r="CV66" i="4"/>
  <c r="AR32" i="6"/>
  <c r="CW32" i="6" a="1"/>
  <c r="CW32" i="6" s="1"/>
  <c r="CV96" i="20"/>
  <c r="CV64" i="20"/>
  <c r="AR46" i="4"/>
  <c r="CW46" i="4" a="1"/>
  <c r="CW46" i="4" s="1"/>
  <c r="CV93" i="15"/>
  <c r="CV61" i="15"/>
  <c r="CV114" i="3"/>
  <c r="CV82" i="3"/>
  <c r="CW20" i="11" a="1"/>
  <c r="CW20" i="11" s="1"/>
  <c r="AR20" i="11"/>
  <c r="CV109" i="3"/>
  <c r="CV77" i="3"/>
  <c r="CW42" i="8" a="1"/>
  <c r="CW42" i="8" s="1"/>
  <c r="AR42" i="8"/>
  <c r="CV124" i="18"/>
  <c r="CV127" i="18" s="1"/>
  <c r="CV120" i="18" s="1"/>
  <c r="CV88" i="18"/>
  <c r="CV106" i="2"/>
  <c r="CV74" i="2"/>
  <c r="AR17" i="15"/>
  <c r="CW17" i="15" a="1"/>
  <c r="CW17" i="15" s="1"/>
  <c r="CV116" i="11"/>
  <c r="CV84" i="11"/>
  <c r="AR24" i="5"/>
  <c r="CW24" i="5" a="1"/>
  <c r="CW24" i="5" s="1"/>
  <c r="CV104" i="20"/>
  <c r="CV72" i="20"/>
  <c r="CV124" i="13"/>
  <c r="CV127" i="13" s="1"/>
  <c r="CV120" i="13" s="1"/>
  <c r="CV88" i="13"/>
  <c r="CV103" i="1"/>
  <c r="CV71" i="1"/>
  <c r="CV108" i="4"/>
  <c r="CV76" i="4"/>
  <c r="CV99" i="3"/>
  <c r="CV67" i="3"/>
  <c r="CV92" i="19"/>
  <c r="CV60" i="19"/>
  <c r="AR46" i="14"/>
  <c r="CW46" i="14" a="1"/>
  <c r="CW46" i="14" s="1"/>
  <c r="CV97" i="19"/>
  <c r="CV65" i="19"/>
  <c r="CV105" i="2"/>
  <c r="CV73" i="2"/>
  <c r="CV102" i="5"/>
  <c r="CV70" i="5"/>
  <c r="CV115" i="19"/>
  <c r="CV83" i="19"/>
  <c r="CV115" i="1"/>
  <c r="CV83" i="1"/>
  <c r="CV117" i="17"/>
  <c r="CV85" i="17"/>
  <c r="CV100" i="7"/>
  <c r="CV68" i="7"/>
  <c r="CV95" i="20"/>
  <c r="CV63" i="20"/>
  <c r="AR30" i="9"/>
  <c r="CW30" i="9" a="1"/>
  <c r="CW30" i="9" s="1"/>
  <c r="CV108" i="21"/>
  <c r="CV76" i="21"/>
  <c r="CV112" i="5"/>
  <c r="CV80" i="5"/>
  <c r="CW35" i="9" a="1"/>
  <c r="CW35" i="9" s="1"/>
  <c r="AR35" i="9"/>
  <c r="CW19" i="19" a="1"/>
  <c r="CW19" i="19" s="1"/>
  <c r="AR19" i="19"/>
  <c r="AS16" i="7"/>
  <c r="CX16" i="7" a="1"/>
  <c r="CX16" i="7" s="1"/>
  <c r="CV114" i="4"/>
  <c r="CV82" i="4"/>
  <c r="CW96" i="8"/>
  <c r="CW64" i="8"/>
  <c r="CV119" i="17"/>
  <c r="CV87" i="17"/>
  <c r="CV101" i="3"/>
  <c r="CV69" i="3"/>
  <c r="AR16" i="8"/>
  <c r="CW16" i="8" a="1"/>
  <c r="CW16" i="8" s="1"/>
  <c r="CV104" i="12"/>
  <c r="CV72" i="12"/>
  <c r="AR45" i="4"/>
  <c r="CW45" i="4" a="1"/>
  <c r="CW45" i="4" s="1"/>
  <c r="CV113" i="3"/>
  <c r="CV81" i="3"/>
  <c r="CV91" i="12"/>
  <c r="CV59" i="12"/>
  <c r="CV111" i="2"/>
  <c r="CV79" i="2"/>
  <c r="CV118" i="16"/>
  <c r="CV86" i="16"/>
  <c r="AR23" i="6"/>
  <c r="CW23" i="6" a="1"/>
  <c r="CW23" i="6" s="1"/>
  <c r="AR45" i="16"/>
  <c r="CW45" i="16" a="1"/>
  <c r="CW45" i="16" s="1"/>
  <c r="CW33" i="8" a="1"/>
  <c r="CW33" i="8" s="1"/>
  <c r="AR33" i="8"/>
  <c r="AR19" i="16"/>
  <c r="CW19" i="16" a="1"/>
  <c r="CW19" i="16" s="1"/>
  <c r="AR37" i="9"/>
  <c r="CW37" i="9" a="1"/>
  <c r="CW37" i="9" s="1"/>
  <c r="AR40" i="20"/>
  <c r="CW40" i="20" a="1"/>
  <c r="CW40" i="20" s="1"/>
  <c r="CV110" i="2"/>
  <c r="CV78" i="2"/>
  <c r="CV91" i="2"/>
  <c r="CV59" i="2"/>
  <c r="CV108" i="6"/>
  <c r="CV76" i="6"/>
  <c r="CV91" i="15"/>
  <c r="CV59" i="15"/>
  <c r="CV101" i="1"/>
  <c r="CV69" i="1"/>
  <c r="CV112" i="4"/>
  <c r="CV80" i="4"/>
  <c r="CV115" i="10"/>
  <c r="CV83" i="10"/>
  <c r="AR39" i="16"/>
  <c r="CW39" i="16" a="1"/>
  <c r="CW39" i="16" s="1"/>
  <c r="CV111" i="12"/>
  <c r="CV79" i="12"/>
  <c r="CV107" i="12"/>
  <c r="CV75" i="12"/>
  <c r="AR40" i="12"/>
  <c r="CW40" i="12" a="1"/>
  <c r="CW40" i="12" s="1"/>
  <c r="CW46" i="6" a="1"/>
  <c r="CW46" i="6" s="1"/>
  <c r="AR46" i="6"/>
  <c r="CW44" i="16" a="1"/>
  <c r="CW44" i="16" s="1"/>
  <c r="AR44" i="16"/>
  <c r="CV101" i="10"/>
  <c r="CV69" i="10"/>
  <c r="CV103" i="9"/>
  <c r="CV71" i="9"/>
  <c r="AR28" i="12"/>
  <c r="CW28" i="12" a="1"/>
  <c r="CW28" i="12" s="1"/>
  <c r="CV124" i="17"/>
  <c r="CV127" i="17" s="1"/>
  <c r="CV120" i="17" s="1"/>
  <c r="CV88" i="17"/>
  <c r="CV96" i="7"/>
  <c r="CV64" i="7"/>
  <c r="CV100" i="17"/>
  <c r="CV68" i="17"/>
  <c r="AR33" i="11"/>
  <c r="CW33" i="11" a="1"/>
  <c r="CW33" i="11" s="1"/>
  <c r="CV114" i="2"/>
  <c r="CV82" i="2"/>
  <c r="CV115" i="11"/>
  <c r="CV83" i="11"/>
  <c r="AS38" i="7"/>
  <c r="CX38" i="7" a="1"/>
  <c r="CX38" i="7" s="1"/>
  <c r="AR42" i="4"/>
  <c r="CW42" i="4" a="1"/>
  <c r="CW42" i="4" s="1"/>
  <c r="CU15" i="14" a="1"/>
  <c r="CU15" i="14" s="1"/>
  <c r="AO47" i="14"/>
  <c r="AP15" i="14"/>
  <c r="CV93" i="16"/>
  <c r="CV61" i="16"/>
  <c r="CV113" i="21"/>
  <c r="CV81" i="21"/>
  <c r="AR31" i="19"/>
  <c r="CW31" i="19" a="1"/>
  <c r="CW31" i="19" s="1"/>
  <c r="CW41" i="2" a="1"/>
  <c r="CW41" i="2" s="1"/>
  <c r="AR41" i="2"/>
  <c r="CW32" i="19" a="1"/>
  <c r="CW32" i="19" s="1"/>
  <c r="AR32" i="19"/>
  <c r="AR19" i="5"/>
  <c r="CW19" i="5" a="1"/>
  <c r="CW19" i="5" s="1"/>
  <c r="CW17" i="18" a="1"/>
  <c r="CW17" i="18" s="1"/>
  <c r="AR17" i="18"/>
  <c r="CV106" i="3"/>
  <c r="CV74" i="3"/>
  <c r="CV99" i="15"/>
  <c r="CV67" i="15"/>
  <c r="CV112" i="2"/>
  <c r="CV80" i="2"/>
  <c r="AR28" i="8"/>
  <c r="CW28" i="8" a="1"/>
  <c r="CW28" i="8" s="1"/>
  <c r="CW32" i="5" a="1"/>
  <c r="CW32" i="5" s="1"/>
  <c r="AR32" i="5"/>
  <c r="CV100" i="5"/>
  <c r="CV68" i="5"/>
  <c r="CV91" i="3"/>
  <c r="CV59" i="3"/>
  <c r="AR39" i="7"/>
  <c r="CW39" i="7" a="1"/>
  <c r="CW39" i="7" s="1"/>
  <c r="CW97" i="7"/>
  <c r="CW65" i="7"/>
  <c r="CV119" i="13"/>
  <c r="CV87" i="13"/>
  <c r="AR34" i="15"/>
  <c r="CW34" i="15" a="1"/>
  <c r="CW34" i="15" s="1"/>
  <c r="AR27" i="7"/>
  <c r="CW27" i="7" a="1"/>
  <c r="CW27" i="7" s="1"/>
  <c r="CV94" i="20"/>
  <c r="CV62" i="20"/>
  <c r="CV105" i="10"/>
  <c r="CV73" i="10"/>
  <c r="CV118" i="5"/>
  <c r="CV86" i="5"/>
  <c r="AR28" i="6"/>
  <c r="CW28" i="6" a="1"/>
  <c r="CW28" i="6" s="1"/>
  <c r="AR27" i="3"/>
  <c r="CW27" i="3" a="1"/>
  <c r="CW27" i="3" s="1"/>
  <c r="CW26" i="13" a="1"/>
  <c r="CW26" i="13" s="1"/>
  <c r="AR26" i="13"/>
  <c r="AR37" i="6"/>
  <c r="CW37" i="6" a="1"/>
  <c r="CW37" i="6" s="1"/>
  <c r="AR18" i="9"/>
  <c r="CW18" i="9" a="1"/>
  <c r="CW18" i="9" s="1"/>
  <c r="CV124" i="8"/>
  <c r="CV127" i="8" s="1"/>
  <c r="CV120" i="8" s="1"/>
  <c r="CV88" i="8"/>
  <c r="CV97" i="4"/>
  <c r="CV65" i="4"/>
  <c r="CV100" i="1"/>
  <c r="CV68" i="1"/>
  <c r="CV112" i="8"/>
  <c r="CV80" i="8"/>
  <c r="CW37" i="3" a="1"/>
  <c r="CW37" i="3" s="1"/>
  <c r="AR37" i="3"/>
  <c r="CW46" i="13" a="1"/>
  <c r="CW46" i="13" s="1"/>
  <c r="AR46" i="13"/>
  <c r="CV121" i="12"/>
  <c r="CV89" i="12"/>
  <c r="CV93" i="20"/>
  <c r="CV61" i="20"/>
  <c r="AR26" i="15"/>
  <c r="CW26" i="15" a="1"/>
  <c r="CW26" i="15" s="1"/>
  <c r="AR17" i="2"/>
  <c r="CW17" i="2" a="1"/>
  <c r="CW17" i="2" s="1"/>
  <c r="AR29" i="19"/>
  <c r="CW29" i="19" a="1"/>
  <c r="CW29" i="19" s="1"/>
  <c r="CV116" i="20"/>
  <c r="CV84" i="20"/>
  <c r="CW27" i="15" a="1"/>
  <c r="CW27" i="15" s="1"/>
  <c r="AR27" i="15"/>
  <c r="CW102" i="6"/>
  <c r="CW70" i="6"/>
  <c r="AR25" i="16"/>
  <c r="CW25" i="16" a="1"/>
  <c r="CW25" i="16" s="1"/>
  <c r="CV90" i="1"/>
  <c r="CV58" i="1"/>
  <c r="CW97" i="21"/>
  <c r="CW65" i="21"/>
  <c r="CW42" i="18" a="1"/>
  <c r="CW42" i="18" s="1"/>
  <c r="AR42" i="18"/>
  <c r="CV98" i="9"/>
  <c r="CV66" i="9"/>
  <c r="CV111" i="8"/>
  <c r="CV79" i="8"/>
  <c r="AR41" i="1"/>
  <c r="CW41" i="1" a="1"/>
  <c r="CW41" i="1" s="1"/>
  <c r="CV96" i="1"/>
  <c r="CV64" i="1"/>
  <c r="AR45" i="9"/>
  <c r="CW45" i="9" a="1"/>
  <c r="CW45" i="9" s="1"/>
  <c r="CV92" i="16"/>
  <c r="CV60" i="16"/>
  <c r="CW39" i="20" a="1"/>
  <c r="CW39" i="20" s="1"/>
  <c r="AR39" i="20"/>
  <c r="CV113" i="13"/>
  <c r="CV81" i="13"/>
  <c r="CV124" i="3"/>
  <c r="CV127" i="3" s="1"/>
  <c r="CV120" i="3" s="1"/>
  <c r="CV88" i="3"/>
  <c r="CW18" i="2" a="1"/>
  <c r="CW18" i="2" s="1"/>
  <c r="AR18" i="2"/>
  <c r="AR36" i="1"/>
  <c r="CW36" i="1" a="1"/>
  <c r="CW36" i="1" s="1"/>
  <c r="CW27" i="18" a="1"/>
  <c r="CW27" i="18" s="1"/>
  <c r="AR27" i="18"/>
  <c r="AR32" i="8"/>
  <c r="CW32" i="8" a="1"/>
  <c r="CW32" i="8" s="1"/>
  <c r="AR32" i="13"/>
  <c r="CW32" i="13" a="1"/>
  <c r="CW32" i="13" s="1"/>
  <c r="CV108" i="13"/>
  <c r="CV76" i="13"/>
  <c r="CV109" i="2"/>
  <c r="CV77" i="2"/>
  <c r="CW43" i="14" a="1"/>
  <c r="CW43" i="14" s="1"/>
  <c r="AR43" i="14"/>
  <c r="CV118" i="2"/>
  <c r="CV86" i="2"/>
  <c r="CV118" i="3"/>
  <c r="CV86" i="3"/>
  <c r="CW92" i="3"/>
  <c r="CW60" i="3"/>
  <c r="AR44" i="5"/>
  <c r="CW44" i="5" a="1"/>
  <c r="CW44" i="5" s="1"/>
  <c r="CV97" i="2"/>
  <c r="CV65" i="2"/>
  <c r="AR22" i="9"/>
  <c r="CW22" i="9" a="1"/>
  <c r="CW22" i="9" s="1"/>
  <c r="CW23" i="3" a="1"/>
  <c r="CW23" i="3" s="1"/>
  <c r="AR23" i="3"/>
  <c r="CW35" i="14" a="1"/>
  <c r="CW35" i="14" s="1"/>
  <c r="AR35" i="14"/>
  <c r="CV93" i="18"/>
  <c r="CV61" i="18"/>
  <c r="AR31" i="6"/>
  <c r="CW31" i="6" a="1"/>
  <c r="CW31" i="6" s="1"/>
  <c r="AR19" i="4"/>
  <c r="CW19" i="4" a="1"/>
  <c r="CW19" i="4" s="1"/>
  <c r="AR23" i="2"/>
  <c r="CW23" i="2" a="1"/>
  <c r="CW23" i="2" s="1"/>
  <c r="CW24" i="19" a="1"/>
  <c r="CW24" i="19" s="1"/>
  <c r="AR24" i="19"/>
  <c r="CV106" i="11"/>
  <c r="CV74" i="11"/>
  <c r="CV124" i="20"/>
  <c r="CV127" i="20" s="1"/>
  <c r="CV120" i="20" s="1"/>
  <c r="CV88" i="20"/>
  <c r="CV96" i="2"/>
  <c r="CV64" i="2"/>
  <c r="CV108" i="5"/>
  <c r="CV76" i="5"/>
  <c r="AR21" i="18"/>
  <c r="CW21" i="18" a="1"/>
  <c r="CW21" i="18" s="1"/>
  <c r="CV118" i="7"/>
  <c r="CV86" i="7"/>
  <c r="CV109" i="16"/>
  <c r="CV77" i="16"/>
  <c r="AS42" i="7"/>
  <c r="CX42" i="7" a="1"/>
  <c r="CX42" i="7" s="1"/>
  <c r="AS24" i="7"/>
  <c r="CX24" i="7" a="1"/>
  <c r="CX24" i="7" s="1"/>
  <c r="AR25" i="8"/>
  <c r="CW25" i="8" a="1"/>
  <c r="CW25" i="8" s="1"/>
  <c r="CW100" i="4"/>
  <c r="CW68" i="4"/>
  <c r="CV119" i="20"/>
  <c r="CV87" i="20"/>
  <c r="CW104" i="8"/>
  <c r="CW72" i="8"/>
  <c r="CW94" i="7"/>
  <c r="CW62" i="7"/>
  <c r="CV92" i="7"/>
  <c r="CV60" i="7"/>
  <c r="CW29" i="3" a="1"/>
  <c r="CW29" i="3" s="1"/>
  <c r="AR29" i="3"/>
  <c r="CV112" i="19"/>
  <c r="CV80" i="19"/>
  <c r="AR36" i="4"/>
  <c r="CW36" i="4" a="1"/>
  <c r="CW36" i="4" s="1"/>
  <c r="CV111" i="17"/>
  <c r="CV79" i="17"/>
  <c r="CW23" i="4" a="1"/>
  <c r="CW23" i="4" s="1"/>
  <c r="AR23" i="4"/>
  <c r="CV107" i="6"/>
  <c r="CV75" i="6"/>
  <c r="AR21" i="20"/>
  <c r="CW21" i="20" a="1"/>
  <c r="CW21" i="20" s="1"/>
  <c r="CV115" i="5"/>
  <c r="CV83" i="5"/>
  <c r="AR32" i="18"/>
  <c r="CW32" i="18" a="1"/>
  <c r="CW32" i="18" s="1"/>
  <c r="AR37" i="11"/>
  <c r="CW37" i="11" a="1"/>
  <c r="CW37" i="11" s="1"/>
  <c r="AR33" i="7"/>
  <c r="CW33" i="7" a="1"/>
  <c r="CW33" i="7" s="1"/>
  <c r="CV96" i="19"/>
  <c r="CV64" i="19"/>
  <c r="CW117" i="16"/>
  <c r="CW85" i="16"/>
  <c r="CV101" i="12"/>
  <c r="CV69" i="12"/>
  <c r="CV96" i="16"/>
  <c r="CV64" i="16"/>
  <c r="AR16" i="13"/>
  <c r="CW16" i="13" a="1"/>
  <c r="CW16" i="13" s="1"/>
  <c r="AR23" i="10"/>
  <c r="CW23" i="10" a="1"/>
  <c r="CW23" i="10" s="1"/>
  <c r="CW36" i="16" a="1"/>
  <c r="CW36" i="16" s="1"/>
  <c r="AR36" i="16"/>
  <c r="AR29" i="20"/>
  <c r="CW29" i="20" a="1"/>
  <c r="CW29" i="20" s="1"/>
  <c r="CW45" i="13" a="1"/>
  <c r="CW45" i="13" s="1"/>
  <c r="AR45" i="13"/>
  <c r="AR28" i="1"/>
  <c r="CW28" i="1" a="1"/>
  <c r="CW28" i="1" s="1"/>
  <c r="AR33" i="4"/>
  <c r="CW33" i="4" a="1"/>
  <c r="CW33" i="4" s="1"/>
  <c r="AR24" i="3"/>
  <c r="CW24" i="3" a="1"/>
  <c r="CW24" i="3" s="1"/>
  <c r="AR43" i="1"/>
  <c r="CW43" i="1" a="1"/>
  <c r="CW43" i="1" s="1"/>
  <c r="AR43" i="4"/>
  <c r="CW43" i="4" a="1"/>
  <c r="CW43" i="4" s="1"/>
  <c r="CV94" i="3"/>
  <c r="CV62" i="3"/>
  <c r="CV111" i="18"/>
  <c r="CV79" i="18"/>
  <c r="CV102" i="16"/>
  <c r="CV70" i="16"/>
  <c r="CW40" i="1" a="1"/>
  <c r="CW40" i="1" s="1"/>
  <c r="AR40" i="1"/>
  <c r="AR42" i="17"/>
  <c r="CW42" i="17" a="1"/>
  <c r="CW42" i="17" s="1"/>
  <c r="CW25" i="7" a="1"/>
  <c r="CW25" i="7" s="1"/>
  <c r="AR25" i="7"/>
  <c r="AR20" i="20"/>
  <c r="CW20" i="20" a="1"/>
  <c r="CW20" i="20" s="1"/>
  <c r="CV105" i="9"/>
  <c r="CV73" i="9"/>
  <c r="AR33" i="21"/>
  <c r="CW33" i="21" a="1"/>
  <c r="CW33" i="21" s="1"/>
  <c r="CV102" i="19"/>
  <c r="CV70" i="19"/>
  <c r="CW107" i="2"/>
  <c r="CW75" i="2"/>
  <c r="CW22" i="14" a="1"/>
  <c r="CW22" i="14" s="1"/>
  <c r="AR22" i="14"/>
  <c r="CW39" i="4" a="1"/>
  <c r="CW39" i="4" s="1"/>
  <c r="AR39" i="4"/>
  <c r="AS21" i="8"/>
  <c r="CX21" i="8" a="1"/>
  <c r="CX21" i="8" s="1"/>
  <c r="CW94" i="9"/>
  <c r="CW62" i="9"/>
  <c r="CV98" i="14"/>
  <c r="CV66" i="14"/>
  <c r="AR20" i="8"/>
  <c r="CW20" i="8" a="1"/>
  <c r="CW20" i="8" s="1"/>
  <c r="CV95" i="19"/>
  <c r="CV63" i="19"/>
  <c r="AR24" i="18"/>
  <c r="CW24" i="18" a="1"/>
  <c r="CW24" i="18" s="1"/>
  <c r="AR34" i="14"/>
  <c r="CW34" i="14" a="1"/>
  <c r="CW34" i="14" s="1"/>
  <c r="AR16" i="11"/>
  <c r="CW16" i="11" a="1"/>
  <c r="CW16" i="11" s="1"/>
  <c r="CV114" i="17"/>
  <c r="CV82" i="17"/>
  <c r="CV109" i="19"/>
  <c r="CV77" i="19"/>
  <c r="CW43" i="16" a="1"/>
  <c r="CW43" i="16" s="1"/>
  <c r="AR43" i="16"/>
  <c r="CV98" i="6"/>
  <c r="CV66" i="6"/>
  <c r="CV124" i="16"/>
  <c r="CV127" i="16" s="1"/>
  <c r="CV120" i="16" s="1"/>
  <c r="CV88" i="16"/>
  <c r="AR31" i="1"/>
  <c r="CW31" i="1" a="1"/>
  <c r="CW31" i="1" s="1"/>
  <c r="AR30" i="16"/>
  <c r="CW30" i="16" a="1"/>
  <c r="CW30" i="16" s="1"/>
  <c r="CV98" i="16"/>
  <c r="CV66" i="16"/>
  <c r="CV115" i="20"/>
  <c r="CV83" i="20"/>
  <c r="AR35" i="2"/>
  <c r="CW35" i="2" a="1"/>
  <c r="CW35" i="2" s="1"/>
  <c r="AR16" i="2"/>
  <c r="CW16" i="2" a="1"/>
  <c r="CW16" i="2" s="1"/>
  <c r="CW33" i="6" a="1"/>
  <c r="CW33" i="6" s="1"/>
  <c r="AR33" i="6"/>
  <c r="AR16" i="15"/>
  <c r="CW16" i="15" a="1"/>
  <c r="CW16" i="15" s="1"/>
  <c r="CW26" i="1" a="1"/>
  <c r="CW26" i="1" s="1"/>
  <c r="AR26" i="1"/>
  <c r="AR27" i="20"/>
  <c r="CW27" i="20" a="1"/>
  <c r="CW27" i="20" s="1"/>
  <c r="CW30" i="8" a="1"/>
  <c r="CW30" i="8" s="1"/>
  <c r="AR30" i="8"/>
  <c r="CW20" i="16" a="1"/>
  <c r="CW20" i="16" s="1"/>
  <c r="AR20" i="16"/>
  <c r="CV111" i="20"/>
  <c r="CV79" i="20"/>
  <c r="CV95" i="2"/>
  <c r="CV63" i="2"/>
  <c r="CV115" i="12"/>
  <c r="CV83" i="12"/>
  <c r="CV121" i="6"/>
  <c r="CV89" i="6"/>
  <c r="CV119" i="16"/>
  <c r="CV87" i="16"/>
  <c r="AR26" i="10"/>
  <c r="CW26" i="10" a="1"/>
  <c r="CW26" i="10" s="1"/>
  <c r="AR28" i="9"/>
  <c r="CW28" i="9" a="1"/>
  <c r="CW28" i="9" s="1"/>
  <c r="CV103" i="12"/>
  <c r="CV71" i="12"/>
  <c r="CW45" i="17" a="1"/>
  <c r="CW45" i="17" s="1"/>
  <c r="AR45" i="17"/>
  <c r="CW21" i="7" a="1"/>
  <c r="CW21" i="7" s="1"/>
  <c r="AR21" i="7"/>
  <c r="AR25" i="17"/>
  <c r="CW25" i="17" a="1"/>
  <c r="CW25" i="17" s="1"/>
  <c r="CV108" i="11"/>
  <c r="CV76" i="11"/>
  <c r="AR39" i="2"/>
  <c r="CW39" i="2" a="1"/>
  <c r="CW39" i="2" s="1"/>
  <c r="CV94" i="17"/>
  <c r="CV62" i="17"/>
  <c r="CV113" i="5"/>
  <c r="CV81" i="5"/>
  <c r="CW117" i="3"/>
  <c r="CW85" i="3"/>
  <c r="CV92" i="12"/>
  <c r="CV60" i="12"/>
  <c r="CU15" i="12" a="1"/>
  <c r="CU15" i="12" s="1"/>
  <c r="AP15" i="12"/>
  <c r="AO47" i="12"/>
  <c r="CU15" i="5" a="1"/>
  <c r="CU15" i="5" s="1"/>
  <c r="AP15" i="5"/>
  <c r="AO47" i="5"/>
  <c r="CV121" i="21"/>
  <c r="CV89" i="21"/>
  <c r="AS41" i="19"/>
  <c r="CX41" i="19" a="1"/>
  <c r="CX41" i="19" s="1"/>
  <c r="AR38" i="21"/>
  <c r="CW38" i="21" a="1"/>
  <c r="CW38" i="21" s="1"/>
  <c r="CV106" i="19"/>
  <c r="CV74" i="19"/>
  <c r="CV116" i="2"/>
  <c r="CV84" i="2"/>
  <c r="CV107" i="19"/>
  <c r="CV75" i="19"/>
  <c r="CV94" i="5"/>
  <c r="CV62" i="5"/>
  <c r="CV107" i="15"/>
  <c r="CV75" i="15"/>
  <c r="CV99" i="6"/>
  <c r="CV67" i="6"/>
  <c r="CV119" i="10"/>
  <c r="CV87" i="10"/>
  <c r="CV95" i="7"/>
  <c r="CV63" i="7"/>
  <c r="CV102" i="9"/>
  <c r="CV70" i="9"/>
  <c r="CV99" i="1"/>
  <c r="CV67" i="1"/>
  <c r="AR39" i="19"/>
  <c r="CW39" i="19" a="1"/>
  <c r="CW39" i="19" s="1"/>
  <c r="CV96" i="9"/>
  <c r="CV64" i="9"/>
  <c r="CV111" i="11"/>
  <c r="CV79" i="11"/>
  <c r="AR30" i="19"/>
  <c r="CW30" i="19" a="1"/>
  <c r="CW30" i="19" s="1"/>
  <c r="CV93" i="21"/>
  <c r="CV61" i="21"/>
  <c r="CV100" i="9"/>
  <c r="CV68" i="9"/>
  <c r="CW38" i="19" a="1"/>
  <c r="CW38" i="19" s="1"/>
  <c r="AR38" i="19"/>
  <c r="CV92" i="17"/>
  <c r="CV60" i="17"/>
  <c r="CV104" i="14"/>
  <c r="CV72" i="14"/>
  <c r="CV118" i="6"/>
  <c r="CV86" i="6"/>
  <c r="CV92" i="9"/>
  <c r="CV60" i="9"/>
  <c r="AR24" i="12"/>
  <c r="CW24" i="12" a="1"/>
  <c r="CW24" i="12" s="1"/>
  <c r="AR38" i="2"/>
  <c r="CW38" i="2" a="1"/>
  <c r="CW38" i="2" s="1"/>
  <c r="CV97" i="5"/>
  <c r="CV65" i="5"/>
  <c r="AR45" i="8"/>
  <c r="CW45" i="8" a="1"/>
  <c r="CW45" i="8" s="1"/>
  <c r="AR22" i="4"/>
  <c r="CW22" i="4" a="1"/>
  <c r="CW22" i="4" s="1"/>
  <c r="AR25" i="1"/>
  <c r="CW25" i="1" a="1"/>
  <c r="CW25" i="1" s="1"/>
  <c r="AR37" i="8"/>
  <c r="CW37" i="8" a="1"/>
  <c r="CW37" i="8" s="1"/>
  <c r="CV112" i="3"/>
  <c r="CV80" i="3"/>
  <c r="CV121" i="13"/>
  <c r="CV89" i="13"/>
  <c r="CW46" i="12" a="1"/>
  <c r="CW46" i="12" s="1"/>
  <c r="AR46" i="12"/>
  <c r="CW18" i="20" a="1"/>
  <c r="CW18" i="20" s="1"/>
  <c r="AR18" i="20"/>
  <c r="CV101" i="15"/>
  <c r="CV69" i="15"/>
  <c r="CV92" i="2"/>
  <c r="CV60" i="2"/>
  <c r="CV104" i="19"/>
  <c r="CV72" i="19"/>
  <c r="AR41" i="20"/>
  <c r="CW41" i="20" a="1"/>
  <c r="CW41" i="20" s="1"/>
  <c r="CV102" i="15"/>
  <c r="CV70" i="15"/>
  <c r="AS27" i="6"/>
  <c r="CX27" i="6" a="1"/>
  <c r="CX27" i="6" s="1"/>
  <c r="CV100" i="16"/>
  <c r="CV68" i="16"/>
  <c r="CW109" i="8"/>
  <c r="CW77" i="8"/>
  <c r="AS22" i="21"/>
  <c r="CX22" i="21" a="1"/>
  <c r="CX22" i="21" s="1"/>
  <c r="AR22" i="16"/>
  <c r="CW22" i="16" a="1"/>
  <c r="CW22" i="16" s="1"/>
  <c r="CV102" i="2"/>
  <c r="CV70" i="2"/>
  <c r="CV92" i="21"/>
  <c r="CV60" i="21"/>
  <c r="CV92" i="4"/>
  <c r="CV60" i="4"/>
  <c r="CW113" i="14"/>
  <c r="CW81" i="14"/>
  <c r="CV92" i="8"/>
  <c r="CV60" i="8"/>
  <c r="CV113" i="15"/>
  <c r="CV81" i="15"/>
  <c r="CV108" i="15"/>
  <c r="CV76" i="15"/>
  <c r="CV96" i="6"/>
  <c r="CV64" i="6"/>
  <c r="CW30" i="13" a="1"/>
  <c r="CW30" i="13" s="1"/>
  <c r="AR30" i="13"/>
  <c r="AR19" i="1"/>
  <c r="CW19" i="1" a="1"/>
  <c r="CW19" i="1" s="1"/>
  <c r="AR21" i="5"/>
  <c r="CW21" i="5" a="1"/>
  <c r="CW21" i="5" s="1"/>
  <c r="CW43" i="15" a="1"/>
  <c r="CW43" i="15" s="1"/>
  <c r="AR43" i="15"/>
  <c r="CV107" i="13"/>
  <c r="CV75" i="13"/>
  <c r="AR33" i="13"/>
  <c r="CW33" i="13" a="1"/>
  <c r="CW33" i="13" s="1"/>
  <c r="CW34" i="2" a="1"/>
  <c r="CW34" i="2" s="1"/>
  <c r="AR34" i="2"/>
  <c r="CV118" i="14"/>
  <c r="CV86" i="14"/>
  <c r="CW43" i="2" a="1"/>
  <c r="CW43" i="2" s="1"/>
  <c r="AR43" i="2"/>
  <c r="CV115" i="15"/>
  <c r="CV83" i="15"/>
  <c r="AR46" i="3"/>
  <c r="CW46" i="3" a="1"/>
  <c r="CW46" i="3" s="1"/>
  <c r="CV110" i="17"/>
  <c r="CV78" i="17"/>
  <c r="AR22" i="8"/>
  <c r="CW22" i="8" a="1"/>
  <c r="CW22" i="8" s="1"/>
  <c r="CV97" i="9"/>
  <c r="CV65" i="9"/>
  <c r="CV98" i="3"/>
  <c r="CV66" i="3"/>
  <c r="CV110" i="14"/>
  <c r="CV78" i="14"/>
  <c r="CW18" i="18" a="1"/>
  <c r="CW18" i="18" s="1"/>
  <c r="AR18" i="18"/>
  <c r="CV106" i="6"/>
  <c r="CV74" i="6"/>
  <c r="CV94" i="4"/>
  <c r="CV62" i="4"/>
  <c r="CV98" i="2"/>
  <c r="CV66" i="2"/>
  <c r="CV99" i="19"/>
  <c r="CV67" i="19"/>
  <c r="CV104" i="10"/>
  <c r="CV72" i="10"/>
  <c r="AR23" i="20"/>
  <c r="CW23" i="20" a="1"/>
  <c r="CW23" i="20" s="1"/>
  <c r="CV119" i="8"/>
  <c r="CV87" i="8"/>
  <c r="CW32" i="10" a="1"/>
  <c r="CW32" i="10" s="1"/>
  <c r="AR32" i="10"/>
  <c r="CV100" i="6"/>
  <c r="CV68" i="6"/>
  <c r="CV101" i="9"/>
  <c r="CV69" i="9"/>
  <c r="CV97" i="13"/>
  <c r="CV65" i="13"/>
  <c r="CV95" i="21"/>
  <c r="CV63" i="21"/>
  <c r="CW22" i="20" a="1"/>
  <c r="CW22" i="20" s="1"/>
  <c r="AR22" i="20"/>
  <c r="CV106" i="16"/>
  <c r="CV74" i="16"/>
  <c r="AS25" i="4"/>
  <c r="CX25" i="4" a="1"/>
  <c r="CX25" i="4" s="1"/>
  <c r="AR44" i="20"/>
  <c r="CW44" i="20" a="1"/>
  <c r="CW44" i="20" s="1"/>
  <c r="CX29" i="8" a="1"/>
  <c r="CX29" i="8" s="1"/>
  <c r="AS29" i="8"/>
  <c r="CW17" i="7" a="1"/>
  <c r="CW17" i="7" s="1"/>
  <c r="AR17" i="7"/>
  <c r="CV104" i="3"/>
  <c r="CV72" i="3"/>
  <c r="AR37" i="19"/>
  <c r="CW37" i="19" a="1"/>
  <c r="CW37" i="19" s="1"/>
  <c r="CV111" i="4"/>
  <c r="CV79" i="4"/>
  <c r="CV124" i="2"/>
  <c r="CV127" i="2" s="1"/>
  <c r="CV120" i="2" s="1"/>
  <c r="CV88" i="2"/>
  <c r="AR21" i="4"/>
  <c r="CW21" i="4" a="1"/>
  <c r="CW21" i="4" s="1"/>
  <c r="CW17" i="11" a="1"/>
  <c r="CW17" i="11" s="1"/>
  <c r="AR17" i="11"/>
  <c r="CW40" i="5" a="1"/>
  <c r="CW40" i="5" s="1"/>
  <c r="AR40" i="5"/>
  <c r="CV107" i="18"/>
  <c r="CV75" i="18"/>
  <c r="CV112" i="11"/>
  <c r="CV80" i="11"/>
  <c r="CV108" i="7"/>
  <c r="CV76" i="7"/>
  <c r="AR21" i="19"/>
  <c r="CW21" i="19" a="1"/>
  <c r="CW21" i="19" s="1"/>
  <c r="AS42" i="16"/>
  <c r="CX42" i="16" a="1"/>
  <c r="CX42" i="16" s="1"/>
  <c r="AR26" i="12"/>
  <c r="CW26" i="12" a="1"/>
  <c r="CW26" i="12" s="1"/>
  <c r="AR21" i="16"/>
  <c r="CW21" i="16" a="1"/>
  <c r="CW21" i="16" s="1"/>
  <c r="CV91" i="13"/>
  <c r="CV59" i="13"/>
  <c r="CV98" i="10"/>
  <c r="CV66" i="10"/>
  <c r="CV111" i="16"/>
  <c r="CV79" i="16"/>
  <c r="CV93" i="13"/>
  <c r="CV61" i="13"/>
  <c r="AR21" i="13"/>
  <c r="CW21" i="13" a="1"/>
  <c r="CW21" i="13" s="1"/>
  <c r="CW24" i="14" a="1"/>
  <c r="CW24" i="14" s="1"/>
  <c r="AR24" i="14"/>
  <c r="CW20" i="18" a="1"/>
  <c r="CW20" i="18" s="1"/>
  <c r="AR20" i="18"/>
  <c r="CV93" i="12"/>
  <c r="CV61" i="12"/>
  <c r="CV118" i="1"/>
  <c r="CV86" i="1"/>
  <c r="CV118" i="4"/>
  <c r="CV86" i="4"/>
  <c r="AR19" i="3"/>
  <c r="CW19" i="3" a="1"/>
  <c r="CW19" i="3" s="1"/>
  <c r="AR36" i="18"/>
  <c r="CW36" i="18" a="1"/>
  <c r="CW36" i="18" s="1"/>
  <c r="CW27" i="16" a="1"/>
  <c r="CW27" i="16" s="1"/>
  <c r="AR27" i="16"/>
  <c r="CV111" i="3"/>
  <c r="CV79" i="3"/>
  <c r="AR28" i="13"/>
  <c r="CW28" i="13" a="1"/>
  <c r="CW28" i="13" s="1"/>
  <c r="AR23" i="12"/>
  <c r="CW23" i="12" a="1"/>
  <c r="CW23" i="12" s="1"/>
  <c r="AR16" i="10"/>
  <c r="CW16" i="10" a="1"/>
  <c r="CW16" i="10" s="1"/>
  <c r="CV116" i="13"/>
  <c r="CV84" i="13"/>
  <c r="AR27" i="19"/>
  <c r="CW27" i="19" a="1"/>
  <c r="CW27" i="19" s="1"/>
  <c r="AS32" i="2"/>
  <c r="CX32" i="2" a="1"/>
  <c r="CX32" i="2" s="1"/>
  <c r="CV97" i="14"/>
  <c r="CV65" i="14"/>
  <c r="CV90" i="3"/>
  <c r="CV58" i="3"/>
  <c r="CV111" i="21"/>
  <c r="CV79" i="21"/>
  <c r="CW95" i="6"/>
  <c r="CW63" i="6"/>
  <c r="AS19" i="9"/>
  <c r="CX19" i="9" a="1"/>
  <c r="CX19" i="9" s="1"/>
  <c r="AR23" i="14"/>
  <c r="CW23" i="14" a="1"/>
  <c r="CW23" i="14" s="1"/>
  <c r="CV95" i="8"/>
  <c r="CV63" i="8"/>
  <c r="AR20" i="19"/>
  <c r="CW20" i="19" a="1"/>
  <c r="CW20" i="19" s="1"/>
  <c r="CV99" i="18"/>
  <c r="CV67" i="18"/>
  <c r="CV109" i="14"/>
  <c r="CV77" i="14"/>
  <c r="CV91" i="11"/>
  <c r="CV59" i="11"/>
  <c r="AR39" i="17"/>
  <c r="CW39" i="17" a="1"/>
  <c r="CW39" i="17" s="1"/>
  <c r="CW34" i="19" a="1"/>
  <c r="CW34" i="19" s="1"/>
  <c r="AR34" i="19"/>
  <c r="AR45" i="5"/>
  <c r="CW45" i="5" a="1"/>
  <c r="CW45" i="5" s="1"/>
  <c r="CV91" i="21"/>
  <c r="CV59" i="21"/>
  <c r="CV106" i="1"/>
  <c r="CV74" i="1"/>
  <c r="CV105" i="16"/>
  <c r="CV73" i="16"/>
  <c r="AR23" i="16"/>
  <c r="CW23" i="16" a="1"/>
  <c r="CW23" i="16" s="1"/>
  <c r="CV108" i="17"/>
  <c r="CV76" i="17"/>
  <c r="CV95" i="3"/>
  <c r="CV63" i="3"/>
  <c r="CW30" i="6" a="1"/>
  <c r="CW30" i="6" s="1"/>
  <c r="AR30" i="6"/>
  <c r="CW24" i="11" a="1"/>
  <c r="CW24" i="11" s="1"/>
  <c r="AR24" i="11"/>
  <c r="CV102" i="10"/>
  <c r="CV70" i="10"/>
  <c r="CV102" i="20"/>
  <c r="CV70" i="20"/>
  <c r="CV105" i="8"/>
  <c r="CV73" i="8"/>
  <c r="CV95" i="16"/>
  <c r="CV63" i="16"/>
  <c r="AR36" i="20"/>
  <c r="CW36" i="20" a="1"/>
  <c r="CW36" i="20" s="1"/>
  <c r="AR20" i="2"/>
  <c r="CW20" i="2" a="1"/>
  <c r="CW20" i="2" s="1"/>
  <c r="AR25" i="11"/>
  <c r="CW25" i="11" a="1"/>
  <c r="CW25" i="11" s="1"/>
  <c r="CV101" i="18"/>
  <c r="CV69" i="18"/>
  <c r="CV101" i="16"/>
  <c r="CV69" i="16"/>
  <c r="CV103" i="5"/>
  <c r="CV71" i="5"/>
  <c r="AR25" i="13"/>
  <c r="CW25" i="13" a="1"/>
  <c r="CW25" i="13" s="1"/>
  <c r="CV102" i="8"/>
  <c r="CV70" i="8"/>
  <c r="AR22" i="18"/>
  <c r="CW22" i="18" a="1"/>
  <c r="CW22" i="18" s="1"/>
  <c r="CV114" i="14"/>
  <c r="CV82" i="14"/>
  <c r="CV101" i="11"/>
  <c r="CV69" i="11"/>
  <c r="AR37" i="10"/>
  <c r="CW37" i="10" a="1"/>
  <c r="CW37" i="10" s="1"/>
  <c r="CV102" i="17"/>
  <c r="CV70" i="17"/>
  <c r="CW43" i="13" a="1"/>
  <c r="CW43" i="13" s="1"/>
  <c r="AR43" i="13"/>
  <c r="AR19" i="17"/>
  <c r="CW19" i="17" a="1"/>
  <c r="CW19" i="17" s="1"/>
  <c r="AR38" i="5"/>
  <c r="CW38" i="5" a="1"/>
  <c r="CW38" i="5" s="1"/>
  <c r="AS42" i="3"/>
  <c r="CX42" i="3" a="1"/>
  <c r="CX42" i="3" s="1"/>
  <c r="AR17" i="12"/>
  <c r="CW17" i="12" a="1"/>
  <c r="CW17" i="12" s="1"/>
  <c r="CT58" i="11"/>
  <c r="CT90" i="11"/>
  <c r="CT90" i="5"/>
  <c r="CT58" i="5"/>
  <c r="CT90" i="10"/>
  <c r="CT58" i="10"/>
  <c r="CT90" i="14"/>
  <c r="CT58" i="14"/>
  <c r="CT58" i="13"/>
  <c r="CT90" i="13"/>
  <c r="CT90" i="21"/>
  <c r="CT58" i="21"/>
  <c r="CT90" i="18"/>
  <c r="CT58" i="18"/>
  <c r="CT90" i="2"/>
  <c r="CT58" i="2"/>
  <c r="CT90" i="4"/>
  <c r="CT58" i="4"/>
  <c r="CT90" i="17"/>
  <c r="CT58" i="17"/>
  <c r="CT90" i="8"/>
  <c r="CT58" i="8"/>
  <c r="CT58" i="20"/>
  <c r="CT90" i="20"/>
  <c r="CT90" i="12"/>
  <c r="CT58" i="12"/>
  <c r="CT90" i="7"/>
  <c r="CT58" i="7"/>
  <c r="CT90" i="15"/>
  <c r="CT58" i="15"/>
  <c r="CT90" i="6"/>
  <c r="CT58" i="6"/>
  <c r="CW99" i="14" l="1"/>
  <c r="CW67" i="14"/>
  <c r="CW113" i="5"/>
  <c r="CW81" i="5"/>
  <c r="CW124" i="5"/>
  <c r="CW127" i="5" s="1"/>
  <c r="CW120" i="5" s="1"/>
  <c r="CW88" i="5"/>
  <c r="CW94" i="3"/>
  <c r="CW62" i="3"/>
  <c r="AS21" i="13"/>
  <c r="CX21" i="13" a="1"/>
  <c r="CX21" i="13" s="1"/>
  <c r="CW118" i="15"/>
  <c r="CW86" i="15"/>
  <c r="CX22" i="16" a="1"/>
  <c r="CX22" i="16" s="1"/>
  <c r="AS22" i="16"/>
  <c r="AS22" i="4"/>
  <c r="CX22" i="4" a="1"/>
  <c r="CX22" i="4" s="1"/>
  <c r="AS38" i="5"/>
  <c r="CX38" i="5" a="1"/>
  <c r="CX38" i="5" s="1"/>
  <c r="CW112" i="10"/>
  <c r="CW80" i="10"/>
  <c r="CW97" i="18"/>
  <c r="CW65" i="18"/>
  <c r="CW100" i="11"/>
  <c r="CW68" i="11"/>
  <c r="AS45" i="5"/>
  <c r="CX45" i="5" a="1"/>
  <c r="CX45" i="5" s="1"/>
  <c r="AS19" i="3"/>
  <c r="CX19" i="3" a="1"/>
  <c r="CX19" i="3" s="1"/>
  <c r="CX117" i="16"/>
  <c r="CX85" i="16"/>
  <c r="CW92" i="11"/>
  <c r="CW60" i="11"/>
  <c r="AT29" i="8"/>
  <c r="CY29" i="8" a="1"/>
  <c r="CY29" i="8" s="1"/>
  <c r="CW107" i="10"/>
  <c r="CW75" i="10"/>
  <c r="CW97" i="8"/>
  <c r="CW65" i="8"/>
  <c r="CW109" i="2"/>
  <c r="CW77" i="2"/>
  <c r="CW96" i="5"/>
  <c r="CW64" i="5"/>
  <c r="CX97" i="21"/>
  <c r="CX65" i="21"/>
  <c r="CX102" i="6"/>
  <c r="CX70" i="6"/>
  <c r="AS18" i="20"/>
  <c r="CX18" i="20" a="1"/>
  <c r="CX18" i="20" s="1"/>
  <c r="CW124" i="8"/>
  <c r="CW127" i="8" s="1"/>
  <c r="CW120" i="8" s="1"/>
  <c r="CW88" i="8"/>
  <c r="AS24" i="12"/>
  <c r="CX24" i="12" a="1"/>
  <c r="CX24" i="12" s="1"/>
  <c r="AT41" i="19"/>
  <c r="CY41" i="19" a="1"/>
  <c r="CY41" i="19" s="1"/>
  <c r="CV15" i="12" a="1"/>
  <c r="CV15" i="12" s="1"/>
  <c r="AQ15" i="12"/>
  <c r="AP47" i="12"/>
  <c r="CW124" i="17"/>
  <c r="CW127" i="17" s="1"/>
  <c r="CW120" i="17" s="1"/>
  <c r="CW88" i="17"/>
  <c r="CW95" i="16"/>
  <c r="CW63" i="16"/>
  <c r="AS16" i="15"/>
  <c r="CX16" i="15" a="1"/>
  <c r="CX16" i="15" s="1"/>
  <c r="AS31" i="1"/>
  <c r="CX31" i="1" a="1"/>
  <c r="CX31" i="1" s="1"/>
  <c r="CW118" i="16"/>
  <c r="CW86" i="16"/>
  <c r="AS16" i="11"/>
  <c r="CX16" i="11" a="1"/>
  <c r="CX16" i="11" s="1"/>
  <c r="CW95" i="8"/>
  <c r="CW63" i="8"/>
  <c r="CX96" i="8"/>
  <c r="CX64" i="8"/>
  <c r="CW115" i="1"/>
  <c r="CW83" i="1"/>
  <c r="CW108" i="4"/>
  <c r="CW76" i="4"/>
  <c r="CX36" i="16" a="1"/>
  <c r="CX36" i="16" s="1"/>
  <c r="AS36" i="16"/>
  <c r="AS23" i="4"/>
  <c r="CX23" i="4" a="1"/>
  <c r="CX23" i="4" s="1"/>
  <c r="AT42" i="7"/>
  <c r="CY42" i="7" a="1"/>
  <c r="CY42" i="7" s="1"/>
  <c r="AS21" i="18"/>
  <c r="CX21" i="18" a="1"/>
  <c r="CX21" i="18" s="1"/>
  <c r="AS23" i="2"/>
  <c r="CX23" i="2" a="1"/>
  <c r="CX23" i="2" s="1"/>
  <c r="AS35" i="14"/>
  <c r="CX35" i="14" a="1"/>
  <c r="CX35" i="14" s="1"/>
  <c r="AS27" i="18"/>
  <c r="CX27" i="18" a="1"/>
  <c r="CX27" i="18" s="1"/>
  <c r="CW104" i="19"/>
  <c r="CW72" i="19"/>
  <c r="AS26" i="13"/>
  <c r="CX26" i="13" a="1"/>
  <c r="CX26" i="13" s="1"/>
  <c r="AS27" i="7"/>
  <c r="CX27" i="7" a="1"/>
  <c r="CX27" i="7" s="1"/>
  <c r="CW94" i="5"/>
  <c r="CW62" i="5"/>
  <c r="CX46" i="6" a="1"/>
  <c r="CX46" i="6" s="1"/>
  <c r="AS46" i="6"/>
  <c r="CW108" i="8"/>
  <c r="CW76" i="8"/>
  <c r="AS35" i="9"/>
  <c r="CX35" i="9" a="1"/>
  <c r="CX35" i="9" s="1"/>
  <c r="CW105" i="9"/>
  <c r="CW73" i="9"/>
  <c r="AS20" i="11"/>
  <c r="CX20" i="11" a="1"/>
  <c r="CX20" i="11" s="1"/>
  <c r="CW121" i="4"/>
  <c r="CW89" i="4"/>
  <c r="CW103" i="18"/>
  <c r="CW71" i="18"/>
  <c r="CW109" i="16"/>
  <c r="CW77" i="16"/>
  <c r="AS33" i="5"/>
  <c r="CX33" i="5" a="1"/>
  <c r="CX33" i="5" s="1"/>
  <c r="AS33" i="12"/>
  <c r="CX33" i="12" a="1"/>
  <c r="CX33" i="12" s="1"/>
  <c r="CW90" i="16"/>
  <c r="CW58" i="16"/>
  <c r="AT17" i="3"/>
  <c r="CY17" i="3" a="1"/>
  <c r="CY17" i="3" s="1"/>
  <c r="AS34" i="12"/>
  <c r="CX34" i="12" a="1"/>
  <c r="CX34" i="12" s="1"/>
  <c r="AT26" i="19"/>
  <c r="CY26" i="19" a="1"/>
  <c r="CY26" i="19" s="1"/>
  <c r="AS15" i="1"/>
  <c r="CX15" i="1" a="1"/>
  <c r="CX15" i="1" s="1"/>
  <c r="AR47" i="1"/>
  <c r="CW92" i="5"/>
  <c r="CW60" i="5"/>
  <c r="CX97" i="7"/>
  <c r="CX65" i="7"/>
  <c r="CX25" i="5" a="1"/>
  <c r="CX25" i="5" s="1"/>
  <c r="AS25" i="5"/>
  <c r="AS37" i="2"/>
  <c r="CX37" i="2" a="1"/>
  <c r="CX37" i="2" s="1"/>
  <c r="CW103" i="7"/>
  <c r="CW71" i="7"/>
  <c r="AS18" i="16"/>
  <c r="CX18" i="16" a="1"/>
  <c r="CX18" i="16" s="1"/>
  <c r="AT39" i="9"/>
  <c r="CY39" i="9" a="1"/>
  <c r="CY39" i="9" s="1"/>
  <c r="AS36" i="12"/>
  <c r="CX36" i="12" a="1"/>
  <c r="CX36" i="12" s="1"/>
  <c r="AS37" i="4"/>
  <c r="CX37" i="4" a="1"/>
  <c r="CX37" i="4" s="1"/>
  <c r="CW91" i="12"/>
  <c r="CW59" i="12"/>
  <c r="AS38" i="20"/>
  <c r="CX38" i="20" a="1"/>
  <c r="CX38" i="20" s="1"/>
  <c r="AS20" i="1"/>
  <c r="CX20" i="1" a="1"/>
  <c r="CX20" i="1" s="1"/>
  <c r="CW102" i="5"/>
  <c r="CW70" i="5"/>
  <c r="CW109" i="3"/>
  <c r="CW77" i="3"/>
  <c r="CX18" i="15" a="1"/>
  <c r="CX18" i="15" s="1"/>
  <c r="AS18" i="15"/>
  <c r="AS26" i="21"/>
  <c r="CX26" i="21" a="1"/>
  <c r="CX26" i="21" s="1"/>
  <c r="CW118" i="17"/>
  <c r="CW86" i="17"/>
  <c r="CX31" i="4" a="1"/>
  <c r="CX31" i="4" s="1"/>
  <c r="AS31" i="4"/>
  <c r="AS36" i="15"/>
  <c r="CX36" i="15" a="1"/>
  <c r="CX36" i="15" s="1"/>
  <c r="CW119" i="15"/>
  <c r="CW87" i="15"/>
  <c r="AS39" i="8"/>
  <c r="CX39" i="8" a="1"/>
  <c r="CX39" i="8" s="1"/>
  <c r="AS30" i="1"/>
  <c r="CX30" i="1" a="1"/>
  <c r="CX30" i="1" s="1"/>
  <c r="CW93" i="5"/>
  <c r="CW61" i="5"/>
  <c r="AT17" i="20"/>
  <c r="CY17" i="20" a="1"/>
  <c r="CY17" i="20" s="1"/>
  <c r="CV15" i="20" a="1"/>
  <c r="CV15" i="20" s="1"/>
  <c r="AQ15" i="20"/>
  <c r="AP47" i="20"/>
  <c r="AS17" i="6"/>
  <c r="CX17" i="6" a="1"/>
  <c r="CX17" i="6" s="1"/>
  <c r="CW98" i="18"/>
  <c r="CW66" i="18"/>
  <c r="AS40" i="9"/>
  <c r="CX40" i="9" a="1"/>
  <c r="CX40" i="9" s="1"/>
  <c r="CW96" i="12"/>
  <c r="CW64" i="12"/>
  <c r="CX41" i="15" a="1"/>
  <c r="CX41" i="15" s="1"/>
  <c r="AS41" i="15"/>
  <c r="CW93" i="8"/>
  <c r="CW61" i="8"/>
  <c r="AS16" i="1"/>
  <c r="CX16" i="1" a="1"/>
  <c r="CX16" i="1" s="1"/>
  <c r="CW91" i="16"/>
  <c r="CW59" i="16"/>
  <c r="AS46" i="7"/>
  <c r="CX46" i="7" a="1"/>
  <c r="CX46" i="7" s="1"/>
  <c r="CW119" i="3"/>
  <c r="CW87" i="3"/>
  <c r="CW121" i="2"/>
  <c r="CW89" i="2"/>
  <c r="CW103" i="11"/>
  <c r="CW71" i="11"/>
  <c r="AS32" i="14"/>
  <c r="CX32" i="14" a="1"/>
  <c r="CX32" i="14" s="1"/>
  <c r="CX45" i="7" a="1"/>
  <c r="CX45" i="7" s="1"/>
  <c r="AS45" i="7"/>
  <c r="CW116" i="5"/>
  <c r="CW84" i="5"/>
  <c r="CW119" i="12"/>
  <c r="CW87" i="12"/>
  <c r="CX28" i="19" a="1"/>
  <c r="CX28" i="19" s="1"/>
  <c r="AS28" i="19"/>
  <c r="CW95" i="15"/>
  <c r="CW63" i="15"/>
  <c r="CW110" i="20"/>
  <c r="CW78" i="20"/>
  <c r="AS31" i="7"/>
  <c r="CX31" i="7" a="1"/>
  <c r="CX31" i="7" s="1"/>
  <c r="AS40" i="3"/>
  <c r="CX40" i="3" a="1"/>
  <c r="CX40" i="3" s="1"/>
  <c r="CW95" i="4"/>
  <c r="CW63" i="4"/>
  <c r="CW107" i="7"/>
  <c r="CW75" i="7"/>
  <c r="CW108" i="3"/>
  <c r="CW76" i="3"/>
  <c r="AS25" i="15"/>
  <c r="CX25" i="15" a="1"/>
  <c r="CX25" i="15" s="1"/>
  <c r="AQ15" i="15"/>
  <c r="CV15" i="15" a="1"/>
  <c r="CV15" i="15" s="1"/>
  <c r="AP47" i="15"/>
  <c r="CW108" i="19"/>
  <c r="CW76" i="19"/>
  <c r="CW116" i="3"/>
  <c r="CW84" i="3"/>
  <c r="AS45" i="15"/>
  <c r="CX45" i="15" a="1"/>
  <c r="CX45" i="15" s="1"/>
  <c r="AS46" i="10"/>
  <c r="CX46" i="10" a="1"/>
  <c r="CX46" i="10" s="1"/>
  <c r="AT38" i="6"/>
  <c r="CY38" i="6" a="1"/>
  <c r="CY38" i="6" s="1"/>
  <c r="CX19" i="2" a="1"/>
  <c r="CX19" i="2" s="1"/>
  <c r="AS19" i="2"/>
  <c r="AT37" i="17"/>
  <c r="CY37" i="17" a="1"/>
  <c r="CY37" i="17" s="1"/>
  <c r="CX17" i="14" a="1"/>
  <c r="CX17" i="14" s="1"/>
  <c r="AS17" i="14"/>
  <c r="AS30" i="7"/>
  <c r="CX30" i="7" a="1"/>
  <c r="CX30" i="7" s="1"/>
  <c r="CW91" i="17"/>
  <c r="CW59" i="17"/>
  <c r="AT31" i="5"/>
  <c r="CY31" i="5" a="1"/>
  <c r="CY31" i="5" s="1"/>
  <c r="AS42" i="11"/>
  <c r="CX42" i="11" a="1"/>
  <c r="CX42" i="11" s="1"/>
  <c r="CW103" i="10"/>
  <c r="CW71" i="10"/>
  <c r="CW91" i="4"/>
  <c r="CW59" i="4"/>
  <c r="CX112" i="1"/>
  <c r="CX80" i="1"/>
  <c r="CW121" i="1"/>
  <c r="CW89" i="1"/>
  <c r="AS25" i="18"/>
  <c r="CX25" i="18" a="1"/>
  <c r="CX25" i="18" s="1"/>
  <c r="AS34" i="10"/>
  <c r="CX34" i="10" a="1"/>
  <c r="CX34" i="10" s="1"/>
  <c r="AS33" i="10"/>
  <c r="CX33" i="10" a="1"/>
  <c r="CX33" i="10" s="1"/>
  <c r="AS25" i="10"/>
  <c r="CX25" i="10" a="1"/>
  <c r="CX25" i="10" s="1"/>
  <c r="CX26" i="17" a="1"/>
  <c r="CX26" i="17" s="1"/>
  <c r="AS26" i="17"/>
  <c r="CW115" i="4"/>
  <c r="CW83" i="4"/>
  <c r="AS20" i="14"/>
  <c r="CX20" i="14" a="1"/>
  <c r="CX20" i="14" s="1"/>
  <c r="CW121" i="5"/>
  <c r="CW89" i="5"/>
  <c r="AS29" i="11"/>
  <c r="CX29" i="11" a="1"/>
  <c r="CX29" i="11" s="1"/>
  <c r="AS16" i="18"/>
  <c r="CX16" i="18" a="1"/>
  <c r="CX16" i="18" s="1"/>
  <c r="CW105" i="3"/>
  <c r="CW73" i="3"/>
  <c r="CW113" i="17"/>
  <c r="CW81" i="17"/>
  <c r="AS43" i="19"/>
  <c r="CX43" i="19" a="1"/>
  <c r="CX43" i="19" s="1"/>
  <c r="CW116" i="18"/>
  <c r="CW84" i="18"/>
  <c r="CW91" i="5"/>
  <c r="CW59" i="5"/>
  <c r="CW99" i="10"/>
  <c r="CW67" i="10"/>
  <c r="CX27" i="11" a="1"/>
  <c r="CX27" i="11" s="1"/>
  <c r="AS27" i="11"/>
  <c r="CW99" i="16"/>
  <c r="CW67" i="16"/>
  <c r="AS30" i="17"/>
  <c r="CX30" i="17" a="1"/>
  <c r="CX30" i="17" s="1"/>
  <c r="AS23" i="19"/>
  <c r="CX23" i="19" a="1"/>
  <c r="CX23" i="19" s="1"/>
  <c r="AS27" i="8"/>
  <c r="CX27" i="8" a="1"/>
  <c r="CX27" i="8" s="1"/>
  <c r="AS26" i="16"/>
  <c r="CX26" i="16" a="1"/>
  <c r="CX26" i="16" s="1"/>
  <c r="AS37" i="13"/>
  <c r="CX37" i="13" a="1"/>
  <c r="CX37" i="13" s="1"/>
  <c r="CX16" i="21" a="1"/>
  <c r="CX16" i="21" s="1"/>
  <c r="AS16" i="21"/>
  <c r="AS36" i="21"/>
  <c r="CX36" i="21" a="1"/>
  <c r="CX36" i="21" s="1"/>
  <c r="CW99" i="13"/>
  <c r="CW67" i="13"/>
  <c r="AS31" i="15"/>
  <c r="CX31" i="15" a="1"/>
  <c r="CX31" i="15" s="1"/>
  <c r="CX22" i="6" a="1"/>
  <c r="CX22" i="6" s="1"/>
  <c r="AS22" i="6"/>
  <c r="CW124" i="2"/>
  <c r="CW127" i="2" s="1"/>
  <c r="CW120" i="2" s="1"/>
  <c r="CW88" i="2"/>
  <c r="CW100" i="6"/>
  <c r="CW68" i="6"/>
  <c r="CW100" i="19"/>
  <c r="CW68" i="19"/>
  <c r="CX94" i="18"/>
  <c r="CX62" i="18"/>
  <c r="AS35" i="17"/>
  <c r="CX35" i="17" a="1"/>
  <c r="CX35" i="17" s="1"/>
  <c r="CW92" i="8"/>
  <c r="CW60" i="8"/>
  <c r="CX27" i="2" a="1"/>
  <c r="CX27" i="2" s="1"/>
  <c r="AS27" i="2"/>
  <c r="CW124" i="11"/>
  <c r="CW127" i="11" s="1"/>
  <c r="CW120" i="11" s="1"/>
  <c r="CW88" i="11"/>
  <c r="AS31" i="20"/>
  <c r="CX31" i="20" a="1"/>
  <c r="CX31" i="20" s="1"/>
  <c r="AS17" i="17"/>
  <c r="CX17" i="17" a="1"/>
  <c r="CX17" i="17" s="1"/>
  <c r="CW119" i="10"/>
  <c r="CW87" i="10"/>
  <c r="CW114" i="11"/>
  <c r="CW82" i="11"/>
  <c r="CW98" i="16"/>
  <c r="CW66" i="16"/>
  <c r="CX94" i="9"/>
  <c r="CX62" i="9"/>
  <c r="CW121" i="3"/>
  <c r="CW89" i="3"/>
  <c r="AS28" i="13"/>
  <c r="CX28" i="13" a="1"/>
  <c r="CX28" i="13" s="1"/>
  <c r="CW92" i="7"/>
  <c r="CW60" i="7"/>
  <c r="CW94" i="17"/>
  <c r="CW62" i="17"/>
  <c r="AS37" i="10"/>
  <c r="CX37" i="10" a="1"/>
  <c r="CX37" i="10" s="1"/>
  <c r="CX22" i="18" a="1"/>
  <c r="CX22" i="18" s="1"/>
  <c r="AS22" i="18"/>
  <c r="AS25" i="11"/>
  <c r="CX25" i="11" a="1"/>
  <c r="CX25" i="11" s="1"/>
  <c r="AS34" i="19"/>
  <c r="CX34" i="19" a="1"/>
  <c r="CX34" i="19" s="1"/>
  <c r="CY42" i="16" a="1"/>
  <c r="CY42" i="16" s="1"/>
  <c r="AT42" i="16"/>
  <c r="CW96" i="4"/>
  <c r="CW64" i="4"/>
  <c r="CW112" i="19"/>
  <c r="CW80" i="19"/>
  <c r="CX104" i="8"/>
  <c r="CX72" i="8"/>
  <c r="CX22" i="20" a="1"/>
  <c r="CX22" i="20" s="1"/>
  <c r="AS22" i="20"/>
  <c r="CX22" i="8" a="1"/>
  <c r="CX22" i="8" s="1"/>
  <c r="AS22" i="8"/>
  <c r="CW108" i="13"/>
  <c r="CW76" i="13"/>
  <c r="AS21" i="5"/>
  <c r="CX21" i="5" a="1"/>
  <c r="CX21" i="5" s="1"/>
  <c r="AT22" i="21"/>
  <c r="CY22" i="21" a="1"/>
  <c r="CY22" i="21" s="1"/>
  <c r="AT27" i="6"/>
  <c r="CY27" i="6" a="1"/>
  <c r="CY27" i="6" s="1"/>
  <c r="CW93" i="20"/>
  <c r="CW61" i="20"/>
  <c r="CX45" i="8" a="1"/>
  <c r="CX45" i="8" s="1"/>
  <c r="AS45" i="8"/>
  <c r="AS30" i="8"/>
  <c r="CX30" i="8" a="1"/>
  <c r="CX30" i="8" s="1"/>
  <c r="AS33" i="6"/>
  <c r="CX33" i="6" a="1"/>
  <c r="CX33" i="6" s="1"/>
  <c r="CW109" i="14"/>
  <c r="CW77" i="14"/>
  <c r="AS20" i="8"/>
  <c r="CX20" i="8" a="1"/>
  <c r="CX20" i="8" s="1"/>
  <c r="AT21" i="8"/>
  <c r="CY21" i="8" a="1"/>
  <c r="CY21" i="8" s="1"/>
  <c r="CW95" i="20"/>
  <c r="CW63" i="20"/>
  <c r="CX33" i="4" a="1"/>
  <c r="CX33" i="4" s="1"/>
  <c r="AS33" i="4"/>
  <c r="CW111" i="16"/>
  <c r="CW79" i="16"/>
  <c r="CW98" i="4"/>
  <c r="CW66" i="4"/>
  <c r="CW94" i="4"/>
  <c r="CW62" i="4"/>
  <c r="CW110" i="14"/>
  <c r="CW78" i="14"/>
  <c r="CW119" i="5"/>
  <c r="CW87" i="5"/>
  <c r="CW102" i="18"/>
  <c r="CW70" i="18"/>
  <c r="CW124" i="9"/>
  <c r="CW127" i="9" s="1"/>
  <c r="CW120" i="9" s="1"/>
  <c r="CW88" i="9"/>
  <c r="AS29" i="19"/>
  <c r="CX29" i="19" a="1"/>
  <c r="CX29" i="19" s="1"/>
  <c r="CW101" i="13"/>
  <c r="CW69" i="13"/>
  <c r="CW109" i="15"/>
  <c r="CW77" i="15"/>
  <c r="CW114" i="7"/>
  <c r="CW82" i="7"/>
  <c r="AS32" i="5"/>
  <c r="CX32" i="5" a="1"/>
  <c r="CX32" i="5" s="1"/>
  <c r="AS19" i="5"/>
  <c r="CX19" i="5" a="1"/>
  <c r="CX19" i="5" s="1"/>
  <c r="CW117" i="4"/>
  <c r="CW85" i="4"/>
  <c r="CW121" i="6"/>
  <c r="CW89" i="6"/>
  <c r="CW115" i="20"/>
  <c r="CW83" i="20"/>
  <c r="CW124" i="16"/>
  <c r="CW127" i="16" s="1"/>
  <c r="CW120" i="16" s="1"/>
  <c r="CW88" i="16"/>
  <c r="CW124" i="4"/>
  <c r="CW127" i="4" s="1"/>
  <c r="CW120" i="4" s="1"/>
  <c r="CW88" i="4"/>
  <c r="CW110" i="9"/>
  <c r="CW78" i="9"/>
  <c r="AS30" i="9"/>
  <c r="CX30" i="9" a="1"/>
  <c r="CX30" i="9" s="1"/>
  <c r="CW95" i="11"/>
  <c r="CW63" i="11"/>
  <c r="AS46" i="4"/>
  <c r="CX46" i="4" a="1"/>
  <c r="CX46" i="4" s="1"/>
  <c r="CX28" i="18" a="1"/>
  <c r="CX28" i="18" s="1"/>
  <c r="AS28" i="18"/>
  <c r="AS34" i="16"/>
  <c r="CX34" i="16" a="1"/>
  <c r="CX34" i="16" s="1"/>
  <c r="CW96" i="2"/>
  <c r="CW64" i="2"/>
  <c r="CX36" i="7" a="1"/>
  <c r="CX36" i="7" s="1"/>
  <c r="AS36" i="7"/>
  <c r="CX15" i="16" a="1"/>
  <c r="CX15" i="16" s="1"/>
  <c r="AS15" i="16"/>
  <c r="AR47" i="16"/>
  <c r="CW118" i="3"/>
  <c r="CW86" i="3"/>
  <c r="CW109" i="12"/>
  <c r="CW77" i="12"/>
  <c r="AS17" i="16"/>
  <c r="CX17" i="16" a="1"/>
  <c r="CX17" i="16" s="1"/>
  <c r="CW109" i="1"/>
  <c r="CW77" i="1"/>
  <c r="AS17" i="5"/>
  <c r="CX17" i="5" a="1"/>
  <c r="CX17" i="5" s="1"/>
  <c r="CW108" i="9"/>
  <c r="CW76" i="9"/>
  <c r="AT22" i="7"/>
  <c r="CY22" i="7" a="1"/>
  <c r="CY22" i="7" s="1"/>
  <c r="CW99" i="15"/>
  <c r="CW67" i="15"/>
  <c r="AS28" i="7"/>
  <c r="CX28" i="7" a="1"/>
  <c r="CX28" i="7" s="1"/>
  <c r="CV15" i="8" a="1"/>
  <c r="CV15" i="8" s="1"/>
  <c r="AP47" i="8"/>
  <c r="AQ15" i="8"/>
  <c r="CW111" i="12"/>
  <c r="CW79" i="12"/>
  <c r="CW91" i="9"/>
  <c r="CW59" i="9"/>
  <c r="CW113" i="3"/>
  <c r="CW81" i="3"/>
  <c r="AS27" i="5"/>
  <c r="CX27" i="5" a="1"/>
  <c r="CX27" i="5" s="1"/>
  <c r="AS17" i="19"/>
  <c r="CX17" i="19" a="1"/>
  <c r="CX17" i="19" s="1"/>
  <c r="AS31" i="2"/>
  <c r="CX31" i="2" a="1"/>
  <c r="CX31" i="2" s="1"/>
  <c r="AS34" i="3"/>
  <c r="CX34" i="3" a="1"/>
  <c r="CX34" i="3" s="1"/>
  <c r="CW108" i="14"/>
  <c r="CW76" i="14"/>
  <c r="CW116" i="12"/>
  <c r="CW84" i="12"/>
  <c r="CX43" i="17" a="1"/>
  <c r="CX43" i="17" s="1"/>
  <c r="AS43" i="17"/>
  <c r="CW106" i="4"/>
  <c r="CW74" i="4"/>
  <c r="CW97" i="3"/>
  <c r="CW65" i="3"/>
  <c r="AS44" i="15"/>
  <c r="CX44" i="15" a="1"/>
  <c r="CX44" i="15" s="1"/>
  <c r="CW114" i="8"/>
  <c r="CW82" i="8"/>
  <c r="CW105" i="1"/>
  <c r="CW73" i="1"/>
  <c r="CX18" i="5" a="1"/>
  <c r="CX18" i="5" s="1"/>
  <c r="AS18" i="5"/>
  <c r="CW111" i="9"/>
  <c r="CW79" i="9"/>
  <c r="CW109" i="21"/>
  <c r="CW77" i="21"/>
  <c r="AQ15" i="11"/>
  <c r="CV15" i="11" a="1"/>
  <c r="CV15" i="11" s="1"/>
  <c r="AP47" i="11"/>
  <c r="CW103" i="15"/>
  <c r="CW71" i="15"/>
  <c r="AS23" i="18"/>
  <c r="CX23" i="18" a="1"/>
  <c r="CX23" i="18" s="1"/>
  <c r="CW110" i="1"/>
  <c r="CW78" i="1"/>
  <c r="CX21" i="12" a="1"/>
  <c r="CX21" i="12" s="1"/>
  <c r="AS21" i="12"/>
  <c r="CW93" i="14"/>
  <c r="CW61" i="14"/>
  <c r="AS18" i="8"/>
  <c r="CX18" i="8" a="1"/>
  <c r="CX18" i="8" s="1"/>
  <c r="CW91" i="1"/>
  <c r="CW59" i="1"/>
  <c r="AS16" i="16"/>
  <c r="CX16" i="16" a="1"/>
  <c r="CX16" i="16" s="1"/>
  <c r="CW121" i="7"/>
  <c r="CW89" i="7"/>
  <c r="CX44" i="3" a="1"/>
  <c r="CX44" i="3" s="1"/>
  <c r="AS44" i="3"/>
  <c r="CX46" i="2" a="1"/>
  <c r="CX46" i="2" s="1"/>
  <c r="AS46" i="2"/>
  <c r="AS28" i="11"/>
  <c r="CX28" i="11" a="1"/>
  <c r="CX28" i="11" s="1"/>
  <c r="CW103" i="2"/>
  <c r="CW71" i="2"/>
  <c r="AS32" i="16"/>
  <c r="CX32" i="16" a="1"/>
  <c r="CX32" i="16" s="1"/>
  <c r="AS41" i="5"/>
  <c r="CX41" i="5" a="1"/>
  <c r="CX41" i="5" s="1"/>
  <c r="AS44" i="12"/>
  <c r="CX44" i="12" a="1"/>
  <c r="CX44" i="12" s="1"/>
  <c r="AS20" i="15"/>
  <c r="CX20" i="15" a="1"/>
  <c r="CX20" i="15" s="1"/>
  <c r="AS35" i="20"/>
  <c r="CX35" i="20" a="1"/>
  <c r="CX35" i="20" s="1"/>
  <c r="CW121" i="20"/>
  <c r="CW89" i="20"/>
  <c r="AS32" i="7"/>
  <c r="CX32" i="7" a="1"/>
  <c r="CX32" i="7" s="1"/>
  <c r="CW118" i="20"/>
  <c r="CW86" i="20"/>
  <c r="CW113" i="1"/>
  <c r="CW81" i="1"/>
  <c r="AS41" i="10"/>
  <c r="CX41" i="10" a="1"/>
  <c r="CX41" i="10" s="1"/>
  <c r="CW124" i="12"/>
  <c r="CW127" i="12" s="1"/>
  <c r="CW120" i="12" s="1"/>
  <c r="CW88" i="12"/>
  <c r="CW117" i="20"/>
  <c r="CW85" i="20"/>
  <c r="CW119" i="6"/>
  <c r="CW87" i="6"/>
  <c r="CW121" i="10"/>
  <c r="CW89" i="10"/>
  <c r="AS36" i="10"/>
  <c r="CX36" i="10" a="1"/>
  <c r="CX36" i="10" s="1"/>
  <c r="AS26" i="7"/>
  <c r="CX26" i="7" a="1"/>
  <c r="CX26" i="7" s="1"/>
  <c r="CW102" i="1"/>
  <c r="CW70" i="1"/>
  <c r="CW93" i="4"/>
  <c r="CW61" i="4"/>
  <c r="CW116" i="4"/>
  <c r="CW84" i="4"/>
  <c r="CW117" i="11"/>
  <c r="CW85" i="11"/>
  <c r="CX28" i="10" a="1"/>
  <c r="CX28" i="10" s="1"/>
  <c r="AS28" i="10"/>
  <c r="AT37" i="1"/>
  <c r="CY37" i="1" a="1"/>
  <c r="CY37" i="1" s="1"/>
  <c r="CV15" i="2" a="1"/>
  <c r="CV15" i="2" s="1"/>
  <c r="AP47" i="2"/>
  <c r="AQ15" i="2"/>
  <c r="CW100" i="18"/>
  <c r="CW68" i="18"/>
  <c r="AS19" i="11"/>
  <c r="CX19" i="11" a="1"/>
  <c r="CX19" i="11" s="1"/>
  <c r="CW115" i="6"/>
  <c r="CW83" i="6"/>
  <c r="CW100" i="10"/>
  <c r="CW68" i="10"/>
  <c r="CW121" i="17"/>
  <c r="CW89" i="17"/>
  <c r="AS40" i="4"/>
  <c r="CX40" i="4" a="1"/>
  <c r="CX40" i="4" s="1"/>
  <c r="CW103" i="21"/>
  <c r="CW71" i="21"/>
  <c r="CW100" i="3"/>
  <c r="CW68" i="3"/>
  <c r="AS46" i="5"/>
  <c r="CX46" i="5" a="1"/>
  <c r="CX46" i="5" s="1"/>
  <c r="CW97" i="1"/>
  <c r="CW65" i="1"/>
  <c r="CW91" i="18"/>
  <c r="CW59" i="18"/>
  <c r="AS30" i="3"/>
  <c r="CX30" i="3" a="1"/>
  <c r="CX30" i="3" s="1"/>
  <c r="AS38" i="17"/>
  <c r="CX38" i="17" a="1"/>
  <c r="CX38" i="17" s="1"/>
  <c r="CX35" i="11" a="1"/>
  <c r="CX35" i="11" s="1"/>
  <c r="AS35" i="11"/>
  <c r="CW110" i="21"/>
  <c r="CW78" i="21"/>
  <c r="AS16" i="5"/>
  <c r="CX16" i="5" a="1"/>
  <c r="CX16" i="5" s="1"/>
  <c r="AS24" i="10"/>
  <c r="CX24" i="10" a="1"/>
  <c r="CX24" i="10" s="1"/>
  <c r="CW102" i="11"/>
  <c r="CW70" i="11"/>
  <c r="CW124" i="6"/>
  <c r="CW127" i="6" s="1"/>
  <c r="CW120" i="6" s="1"/>
  <c r="CW88" i="6"/>
  <c r="CW103" i="14"/>
  <c r="CW71" i="14"/>
  <c r="AS26" i="11"/>
  <c r="CX26" i="11" a="1"/>
  <c r="CX26" i="11" s="1"/>
  <c r="CW102" i="8"/>
  <c r="CW70" i="8"/>
  <c r="CW101" i="18"/>
  <c r="CW69" i="18"/>
  <c r="AS20" i="17"/>
  <c r="CX20" i="17" a="1"/>
  <c r="CX20" i="17" s="1"/>
  <c r="CW102" i="10"/>
  <c r="CW70" i="10"/>
  <c r="CW95" i="3"/>
  <c r="CW63" i="3"/>
  <c r="AS24" i="13"/>
  <c r="CX24" i="13" a="1"/>
  <c r="CX24" i="13" s="1"/>
  <c r="CW97" i="6"/>
  <c r="CW65" i="6"/>
  <c r="AS45" i="2"/>
  <c r="CX45" i="2" a="1"/>
  <c r="CX45" i="2" s="1"/>
  <c r="CW95" i="21"/>
  <c r="CW63" i="21"/>
  <c r="CW104" i="10"/>
  <c r="CW72" i="10"/>
  <c r="CW117" i="13"/>
  <c r="CW85" i="13"/>
  <c r="AT19" i="18"/>
  <c r="CY19" i="18" a="1"/>
  <c r="CY19" i="18" s="1"/>
  <c r="CW108" i="16"/>
  <c r="CW76" i="16"/>
  <c r="CW96" i="6"/>
  <c r="CW64" i="6"/>
  <c r="CX113" i="14"/>
  <c r="CX81" i="14"/>
  <c r="AS45" i="11"/>
  <c r="CX45" i="11" a="1"/>
  <c r="CX45" i="11" s="1"/>
  <c r="CW97" i="5"/>
  <c r="CW65" i="5"/>
  <c r="AS17" i="9"/>
  <c r="CX17" i="9" a="1"/>
  <c r="CX17" i="9" s="1"/>
  <c r="AS44" i="10"/>
  <c r="CX44" i="10" a="1"/>
  <c r="CX44" i="10" s="1"/>
  <c r="AS39" i="11"/>
  <c r="CX39" i="11" a="1"/>
  <c r="CX39" i="11" s="1"/>
  <c r="CW111" i="20"/>
  <c r="CW79" i="20"/>
  <c r="AS24" i="14"/>
  <c r="CX24" i="14" a="1"/>
  <c r="CX24" i="14" s="1"/>
  <c r="CX117" i="3"/>
  <c r="CX85" i="3"/>
  <c r="CW102" i="19"/>
  <c r="CW70" i="19"/>
  <c r="CW95" i="2"/>
  <c r="CW63" i="2"/>
  <c r="AS24" i="11"/>
  <c r="CX24" i="11" a="1"/>
  <c r="CX24" i="11" s="1"/>
  <c r="AS20" i="18"/>
  <c r="CX20" i="18" a="1"/>
  <c r="CX20" i="18" s="1"/>
  <c r="CW119" i="20"/>
  <c r="CW87" i="20"/>
  <c r="CW94" i="1"/>
  <c r="CW62" i="1"/>
  <c r="AS46" i="12"/>
  <c r="CX46" i="12" a="1"/>
  <c r="CX46" i="12" s="1"/>
  <c r="CW105" i="8"/>
  <c r="CW73" i="8"/>
  <c r="CW108" i="6"/>
  <c r="CW76" i="6"/>
  <c r="CX34" i="14" a="1"/>
  <c r="CX34" i="14" s="1"/>
  <c r="AS34" i="14"/>
  <c r="AS39" i="4"/>
  <c r="CX39" i="4" a="1"/>
  <c r="CX39" i="4" s="1"/>
  <c r="CX20" i="20" a="1"/>
  <c r="CX20" i="20" s="1"/>
  <c r="AS20" i="20"/>
  <c r="CW118" i="4"/>
  <c r="CW86" i="4"/>
  <c r="CW103" i="1"/>
  <c r="CW71" i="1"/>
  <c r="CW98" i="10"/>
  <c r="CW66" i="10"/>
  <c r="CW108" i="7"/>
  <c r="CW76" i="7"/>
  <c r="AS29" i="3"/>
  <c r="CX29" i="3" a="1"/>
  <c r="CX29" i="3" s="1"/>
  <c r="AS19" i="4"/>
  <c r="CX19" i="4" a="1"/>
  <c r="CX19" i="4" s="1"/>
  <c r="AS23" i="3"/>
  <c r="CX23" i="3" a="1"/>
  <c r="CX23" i="3" s="1"/>
  <c r="AS44" i="5"/>
  <c r="CX44" i="5" a="1"/>
  <c r="CX44" i="5" s="1"/>
  <c r="CW111" i="1"/>
  <c r="CW79" i="1"/>
  <c r="AS45" i="9"/>
  <c r="CX45" i="9" a="1"/>
  <c r="CX45" i="9" s="1"/>
  <c r="CW92" i="2"/>
  <c r="CW60" i="2"/>
  <c r="CW102" i="3"/>
  <c r="CW70" i="3"/>
  <c r="AS34" i="15"/>
  <c r="CX34" i="15" a="1"/>
  <c r="CX34" i="15" s="1"/>
  <c r="AS39" i="7"/>
  <c r="CX39" i="7" a="1"/>
  <c r="CX39" i="7" s="1"/>
  <c r="CW107" i="5"/>
  <c r="CW75" i="5"/>
  <c r="AS32" i="19"/>
  <c r="CX32" i="19" a="1"/>
  <c r="CX32" i="19" s="1"/>
  <c r="AS42" i="4"/>
  <c r="CX42" i="4" a="1"/>
  <c r="CX42" i="4" s="1"/>
  <c r="CW115" i="12"/>
  <c r="CW83" i="12"/>
  <c r="CW114" i="16"/>
  <c r="CW82" i="16"/>
  <c r="CX40" i="20" a="1"/>
  <c r="CX40" i="20" s="1"/>
  <c r="AS40" i="20"/>
  <c r="AS45" i="16"/>
  <c r="CX45" i="16" a="1"/>
  <c r="CX45" i="16" s="1"/>
  <c r="AS45" i="4"/>
  <c r="CX45" i="4" a="1"/>
  <c r="CX45" i="4" s="1"/>
  <c r="CW121" i="14"/>
  <c r="CW89" i="14"/>
  <c r="CX36" i="17" a="1"/>
  <c r="CX36" i="17" s="1"/>
  <c r="AS36" i="17"/>
  <c r="AS18" i="19"/>
  <c r="CX18" i="19" a="1"/>
  <c r="CX18" i="19" s="1"/>
  <c r="CW118" i="7"/>
  <c r="CW86" i="7"/>
  <c r="CX21" i="2" a="1"/>
  <c r="CX21" i="2" s="1"/>
  <c r="AS21" i="2"/>
  <c r="CW111" i="7"/>
  <c r="CW79" i="7"/>
  <c r="AS37" i="15"/>
  <c r="CX37" i="15" a="1"/>
  <c r="CX37" i="15" s="1"/>
  <c r="CW97" i="2"/>
  <c r="CW65" i="2"/>
  <c r="CX43" i="3" a="1"/>
  <c r="CX43" i="3" s="1"/>
  <c r="AS43" i="3"/>
  <c r="CW115" i="13"/>
  <c r="CW83" i="13"/>
  <c r="CW124" i="3"/>
  <c r="CW127" i="3" s="1"/>
  <c r="CW120" i="3" s="1"/>
  <c r="CW88" i="3"/>
  <c r="CW92" i="16"/>
  <c r="CW60" i="16"/>
  <c r="AS34" i="1"/>
  <c r="CX34" i="1" a="1"/>
  <c r="CX34" i="1" s="1"/>
  <c r="AS33" i="9"/>
  <c r="CX33" i="9" a="1"/>
  <c r="CX33" i="9" s="1"/>
  <c r="CW118" i="5"/>
  <c r="CW86" i="5"/>
  <c r="AS24" i="15"/>
  <c r="CX24" i="15" a="1"/>
  <c r="CX24" i="15" s="1"/>
  <c r="CW115" i="11"/>
  <c r="CW83" i="11"/>
  <c r="CW98" i="15"/>
  <c r="CW66" i="15"/>
  <c r="AS16" i="9"/>
  <c r="CX16" i="9" a="1"/>
  <c r="CX16" i="9" s="1"/>
  <c r="AS38" i="3"/>
  <c r="CX38" i="3" a="1"/>
  <c r="CX38" i="3" s="1"/>
  <c r="CW105" i="2"/>
  <c r="CW73" i="2"/>
  <c r="CW92" i="19"/>
  <c r="CW60" i="19"/>
  <c r="CW106" i="2"/>
  <c r="CW74" i="2"/>
  <c r="AS33" i="14"/>
  <c r="CX33" i="14" a="1"/>
  <c r="CX33" i="14" s="1"/>
  <c r="AS41" i="12"/>
  <c r="CX41" i="12" a="1"/>
  <c r="CX41" i="12" s="1"/>
  <c r="CW119" i="7"/>
  <c r="CW87" i="7"/>
  <c r="CW115" i="8"/>
  <c r="CW83" i="8"/>
  <c r="AS22" i="3"/>
  <c r="CX22" i="3" a="1"/>
  <c r="CX22" i="3" s="1"/>
  <c r="CX95" i="5"/>
  <c r="CX63" i="5"/>
  <c r="CW111" i="19"/>
  <c r="CW79" i="19"/>
  <c r="CW121" i="11"/>
  <c r="CW89" i="11"/>
  <c r="CW112" i="18"/>
  <c r="CW80" i="18"/>
  <c r="CW100" i="12"/>
  <c r="CW68" i="12"/>
  <c r="AS35" i="16"/>
  <c r="CX35" i="16" a="1"/>
  <c r="CX35" i="16" s="1"/>
  <c r="AS36" i="9"/>
  <c r="CX36" i="9" a="1"/>
  <c r="CX36" i="9" s="1"/>
  <c r="AS34" i="21"/>
  <c r="CX34" i="21" a="1"/>
  <c r="CX34" i="21" s="1"/>
  <c r="AS28" i="15"/>
  <c r="CX28" i="15" a="1"/>
  <c r="CX28" i="15" s="1"/>
  <c r="AS25" i="2"/>
  <c r="CX25" i="2" a="1"/>
  <c r="CX25" i="2" s="1"/>
  <c r="CX35" i="1" a="1"/>
  <c r="CX35" i="1" s="1"/>
  <c r="AS35" i="1"/>
  <c r="AS18" i="14"/>
  <c r="CX18" i="14" a="1"/>
  <c r="CX18" i="14" s="1"/>
  <c r="AS33" i="20"/>
  <c r="CX33" i="20" a="1"/>
  <c r="CX33" i="20" s="1"/>
  <c r="CW109" i="11"/>
  <c r="CW77" i="11"/>
  <c r="CX18" i="10" a="1"/>
  <c r="CX18" i="10" s="1"/>
  <c r="AS18" i="10"/>
  <c r="AS19" i="15"/>
  <c r="CX19" i="15" a="1"/>
  <c r="CX19" i="15" s="1"/>
  <c r="CW109" i="20"/>
  <c r="CW77" i="20"/>
  <c r="CX28" i="2" a="1"/>
  <c r="CX28" i="2" s="1"/>
  <c r="AS28" i="2"/>
  <c r="CW107" i="16"/>
  <c r="CW75" i="16"/>
  <c r="CW98" i="17"/>
  <c r="CW66" i="17"/>
  <c r="CW119" i="2"/>
  <c r="CW87" i="2"/>
  <c r="CW110" i="5"/>
  <c r="CW78" i="5"/>
  <c r="CW109" i="7"/>
  <c r="CW77" i="7"/>
  <c r="AS35" i="12"/>
  <c r="CX35" i="12" a="1"/>
  <c r="CX35" i="12" s="1"/>
  <c r="AS46" i="20"/>
  <c r="CX46" i="20" a="1"/>
  <c r="CX46" i="20" s="1"/>
  <c r="CW114" i="21"/>
  <c r="CW82" i="21"/>
  <c r="AS43" i="20"/>
  <c r="CX43" i="20" a="1"/>
  <c r="CX43" i="20" s="1"/>
  <c r="CW97" i="17"/>
  <c r="CW65" i="17"/>
  <c r="AS38" i="1"/>
  <c r="CX38" i="1" a="1"/>
  <c r="CX38" i="1" s="1"/>
  <c r="CW116" i="10"/>
  <c r="CW84" i="10"/>
  <c r="AS45" i="12"/>
  <c r="CX45" i="12" a="1"/>
  <c r="CX45" i="12" s="1"/>
  <c r="AS42" i="20"/>
  <c r="CX42" i="20" a="1"/>
  <c r="CX42" i="20" s="1"/>
  <c r="AS44" i="6"/>
  <c r="CX44" i="6" a="1"/>
  <c r="CX44" i="6" s="1"/>
  <c r="CW109" i="13"/>
  <c r="CW77" i="13"/>
  <c r="CW105" i="20"/>
  <c r="CW73" i="20"/>
  <c r="CW111" i="10"/>
  <c r="CW79" i="10"/>
  <c r="CW101" i="7"/>
  <c r="CW69" i="7"/>
  <c r="CW114" i="5"/>
  <c r="CW82" i="5"/>
  <c r="AS27" i="1"/>
  <c r="CX27" i="1" a="1"/>
  <c r="CX27" i="1" s="1"/>
  <c r="CX18" i="4" a="1"/>
  <c r="CX18" i="4" s="1"/>
  <c r="AS18" i="4"/>
  <c r="AS41" i="4"/>
  <c r="CX41" i="4" a="1"/>
  <c r="CX41" i="4" s="1"/>
  <c r="CX34" i="6" a="1"/>
  <c r="CX34" i="6" s="1"/>
  <c r="AS34" i="6"/>
  <c r="AS43" i="11"/>
  <c r="CX43" i="11" a="1"/>
  <c r="CX43" i="11" s="1"/>
  <c r="CW114" i="13"/>
  <c r="CW82" i="13"/>
  <c r="AS40" i="14"/>
  <c r="CX40" i="14" a="1"/>
  <c r="CX40" i="14" s="1"/>
  <c r="CW94" i="11"/>
  <c r="CW62" i="11"/>
  <c r="AS40" i="6"/>
  <c r="CX40" i="6" a="1"/>
  <c r="CX40" i="6" s="1"/>
  <c r="CW94" i="8"/>
  <c r="CW62" i="8"/>
  <c r="AS23" i="8"/>
  <c r="CX23" i="8" a="1"/>
  <c r="CX23" i="8" s="1"/>
  <c r="CW103" i="20"/>
  <c r="CW71" i="20"/>
  <c r="CX46" i="17" a="1"/>
  <c r="CX46" i="17" s="1"/>
  <c r="AS46" i="17"/>
  <c r="AS28" i="21"/>
  <c r="CX28" i="21" a="1"/>
  <c r="CX28" i="21" s="1"/>
  <c r="AS25" i="3"/>
  <c r="CX25" i="3" a="1"/>
  <c r="CX25" i="3" s="1"/>
  <c r="CW116" i="6"/>
  <c r="CW84" i="6"/>
  <c r="AS22" i="1"/>
  <c r="CX22" i="1" a="1"/>
  <c r="CX22" i="1" s="1"/>
  <c r="AS18" i="7"/>
  <c r="CX18" i="7" a="1"/>
  <c r="CX18" i="7" s="1"/>
  <c r="AS27" i="12"/>
  <c r="CX27" i="12" a="1"/>
  <c r="CX27" i="12" s="1"/>
  <c r="CW110" i="11"/>
  <c r="CW78" i="11"/>
  <c r="AS31" i="13"/>
  <c r="CX31" i="13" a="1"/>
  <c r="CX31" i="13" s="1"/>
  <c r="AS35" i="21"/>
  <c r="CX35" i="21" a="1"/>
  <c r="CX35" i="21" s="1"/>
  <c r="CW95" i="9"/>
  <c r="CW63" i="9"/>
  <c r="CX35" i="19" a="1"/>
  <c r="CX35" i="19" s="1"/>
  <c r="AS35" i="19"/>
  <c r="CX45" i="6" a="1"/>
  <c r="CX45" i="6" s="1"/>
  <c r="AS45" i="6"/>
  <c r="AS28" i="14"/>
  <c r="CX28" i="14" a="1"/>
  <c r="CX28" i="14" s="1"/>
  <c r="CW101" i="11"/>
  <c r="CW69" i="11"/>
  <c r="AS26" i="18"/>
  <c r="CX26" i="18" a="1"/>
  <c r="CX26" i="18" s="1"/>
  <c r="CW95" i="17"/>
  <c r="CW63" i="17"/>
  <c r="AS27" i="10"/>
  <c r="CX27" i="10" a="1"/>
  <c r="CX27" i="10" s="1"/>
  <c r="CX20" i="3" a="1"/>
  <c r="CX20" i="3" s="1"/>
  <c r="AS20" i="3"/>
  <c r="CW110" i="7"/>
  <c r="CW78" i="7"/>
  <c r="AS29" i="21"/>
  <c r="CX29" i="21" a="1"/>
  <c r="CX29" i="21" s="1"/>
  <c r="CW90" i="3"/>
  <c r="CW58" i="3"/>
  <c r="CW116" i="13"/>
  <c r="CW84" i="13"/>
  <c r="CW104" i="2"/>
  <c r="CW72" i="2"/>
  <c r="AS20" i="21"/>
  <c r="CX20" i="21" a="1"/>
  <c r="CX20" i="21" s="1"/>
  <c r="AS29" i="10"/>
  <c r="CX29" i="10" a="1"/>
  <c r="CX29" i="10" s="1"/>
  <c r="AS42" i="13"/>
  <c r="CX42" i="13" a="1"/>
  <c r="CX42" i="13" s="1"/>
  <c r="CW99" i="4"/>
  <c r="CW67" i="4"/>
  <c r="AS33" i="16"/>
  <c r="CX33" i="16" a="1"/>
  <c r="CX33" i="16" s="1"/>
  <c r="CX21" i="6" a="1"/>
  <c r="CX21" i="6" s="1"/>
  <c r="AS21" i="6"/>
  <c r="AT38" i="14"/>
  <c r="CY38" i="14" a="1"/>
  <c r="CY38" i="14" s="1"/>
  <c r="CW92" i="13"/>
  <c r="CW60" i="13"/>
  <c r="AS22" i="5"/>
  <c r="CX22" i="5" a="1"/>
  <c r="CX22" i="5" s="1"/>
  <c r="CW92" i="9"/>
  <c r="CW60" i="9"/>
  <c r="AS24" i="1"/>
  <c r="CX24" i="1" a="1"/>
  <c r="CX24" i="1" s="1"/>
  <c r="CW99" i="6"/>
  <c r="CW67" i="6"/>
  <c r="AS22" i="10"/>
  <c r="CX22" i="10" a="1"/>
  <c r="CX22" i="10" s="1"/>
  <c r="CV15" i="6" a="1"/>
  <c r="CV15" i="6" s="1"/>
  <c r="AP47" i="6"/>
  <c r="AQ15" i="6"/>
  <c r="CW102" i="16"/>
  <c r="CW70" i="16"/>
  <c r="CW100" i="13"/>
  <c r="CW68" i="13"/>
  <c r="CX36" i="20" a="1"/>
  <c r="CX36" i="20" s="1"/>
  <c r="AS36" i="20"/>
  <c r="CX23" i="16" a="1"/>
  <c r="CX23" i="16" s="1"/>
  <c r="AS23" i="16"/>
  <c r="AS23" i="12"/>
  <c r="CX23" i="12" a="1"/>
  <c r="CX23" i="12" s="1"/>
  <c r="CX19" i="17" a="1"/>
  <c r="CX19" i="17" s="1"/>
  <c r="AS19" i="17"/>
  <c r="CW109" i="19"/>
  <c r="CW77" i="19"/>
  <c r="CW91" i="10"/>
  <c r="CW59" i="10"/>
  <c r="CW96" i="19"/>
  <c r="CW64" i="19"/>
  <c r="AS21" i="4"/>
  <c r="CX21" i="4" a="1"/>
  <c r="CX21" i="4" s="1"/>
  <c r="AS37" i="19"/>
  <c r="CX37" i="19" a="1"/>
  <c r="CX37" i="19" s="1"/>
  <c r="CW97" i="20"/>
  <c r="CW65" i="20"/>
  <c r="AS43" i="2"/>
  <c r="CX43" i="2" a="1"/>
  <c r="CX43" i="2" s="1"/>
  <c r="CX33" i="13" a="1"/>
  <c r="CX33" i="13" s="1"/>
  <c r="AS33" i="13"/>
  <c r="CW112" i="8"/>
  <c r="CW80" i="8"/>
  <c r="CW92" i="12"/>
  <c r="CW60" i="12"/>
  <c r="CX43" i="13" a="1"/>
  <c r="CX43" i="13" s="1"/>
  <c r="AS43" i="13"/>
  <c r="AS20" i="2"/>
  <c r="CX20" i="2" a="1"/>
  <c r="CX20" i="2" s="1"/>
  <c r="CW99" i="11"/>
  <c r="CW67" i="11"/>
  <c r="CW114" i="17"/>
  <c r="CW82" i="17"/>
  <c r="CW98" i="14"/>
  <c r="CW66" i="14"/>
  <c r="CX107" i="2"/>
  <c r="CX75" i="2"/>
  <c r="AS16" i="10"/>
  <c r="CX16" i="10" a="1"/>
  <c r="CX16" i="10" s="1"/>
  <c r="CX27" i="16" a="1"/>
  <c r="CX27" i="16" s="1"/>
  <c r="AS27" i="16"/>
  <c r="CW95" i="18"/>
  <c r="CW63" i="18"/>
  <c r="AS21" i="19"/>
  <c r="CX21" i="19" a="1"/>
  <c r="CX21" i="19" s="1"/>
  <c r="AS44" i="20"/>
  <c r="CX44" i="20" a="1"/>
  <c r="CX44" i="20" s="1"/>
  <c r="CW118" i="2"/>
  <c r="CW86" i="2"/>
  <c r="AS19" i="1"/>
  <c r="CX19" i="1" a="1"/>
  <c r="CX19" i="1" s="1"/>
  <c r="CW121" i="12"/>
  <c r="CW89" i="12"/>
  <c r="AS37" i="8"/>
  <c r="CX37" i="8" a="1"/>
  <c r="CX37" i="8" s="1"/>
  <c r="CW100" i="17"/>
  <c r="CW68" i="17"/>
  <c r="CW102" i="20"/>
  <c r="CW70" i="20"/>
  <c r="CW91" i="2"/>
  <c r="CW59" i="2"/>
  <c r="CW99" i="18"/>
  <c r="CW67" i="18"/>
  <c r="CW114" i="4"/>
  <c r="CW82" i="4"/>
  <c r="CX25" i="7" a="1"/>
  <c r="CX25" i="7" s="1"/>
  <c r="AS25" i="7"/>
  <c r="CX43" i="4" a="1"/>
  <c r="CX43" i="4" s="1"/>
  <c r="AS43" i="4"/>
  <c r="AS28" i="1"/>
  <c r="CX28" i="1" a="1"/>
  <c r="CX28" i="1" s="1"/>
  <c r="AS23" i="10"/>
  <c r="CX23" i="10" a="1"/>
  <c r="CX23" i="10" s="1"/>
  <c r="AS33" i="7"/>
  <c r="CX33" i="7" a="1"/>
  <c r="CX33" i="7" s="1"/>
  <c r="CW96" i="20"/>
  <c r="CW64" i="20"/>
  <c r="CW104" i="3"/>
  <c r="CW72" i="3"/>
  <c r="CW100" i="8"/>
  <c r="CW68" i="8"/>
  <c r="CW106" i="6"/>
  <c r="CW74" i="6"/>
  <c r="CW98" i="3"/>
  <c r="CW66" i="3"/>
  <c r="AS36" i="1"/>
  <c r="CX36" i="1" a="1"/>
  <c r="CX36" i="1" s="1"/>
  <c r="AS27" i="15"/>
  <c r="CX27" i="15" a="1"/>
  <c r="CX27" i="15" s="1"/>
  <c r="AS17" i="2"/>
  <c r="CX17" i="2" a="1"/>
  <c r="CX17" i="2" s="1"/>
  <c r="AS27" i="3"/>
  <c r="CX27" i="3" a="1"/>
  <c r="CX27" i="3" s="1"/>
  <c r="CW103" i="8"/>
  <c r="CW71" i="8"/>
  <c r="CW107" i="19"/>
  <c r="CW75" i="19"/>
  <c r="CX113" i="7"/>
  <c r="CX81" i="7"/>
  <c r="CW108" i="11"/>
  <c r="CW76" i="11"/>
  <c r="AS40" i="12"/>
  <c r="CX40" i="12" a="1"/>
  <c r="CX40" i="12" s="1"/>
  <c r="AS39" i="16"/>
  <c r="CX39" i="16" a="1"/>
  <c r="CX39" i="16" s="1"/>
  <c r="CW112" i="9"/>
  <c r="CW80" i="9"/>
  <c r="CW98" i="6"/>
  <c r="CW66" i="6"/>
  <c r="CX46" i="14" a="1"/>
  <c r="CX46" i="14" s="1"/>
  <c r="AS46" i="14"/>
  <c r="CW92" i="15"/>
  <c r="CW60" i="15"/>
  <c r="AS42" i="8"/>
  <c r="CX42" i="8" a="1"/>
  <c r="CX42" i="8" s="1"/>
  <c r="CW111" i="17"/>
  <c r="CW79" i="17"/>
  <c r="CW93" i="19"/>
  <c r="CW61" i="19"/>
  <c r="CW105" i="21"/>
  <c r="CW73" i="21"/>
  <c r="CW111" i="6"/>
  <c r="CW79" i="6"/>
  <c r="AS43" i="7"/>
  <c r="CX43" i="7" a="1"/>
  <c r="CX43" i="7" s="1"/>
  <c r="CW124" i="20"/>
  <c r="CW127" i="20" s="1"/>
  <c r="CW120" i="20" s="1"/>
  <c r="CW88" i="20"/>
  <c r="CW119" i="19"/>
  <c r="CW87" i="19"/>
  <c r="CW112" i="15"/>
  <c r="CW80" i="15"/>
  <c r="AS22" i="2"/>
  <c r="CX22" i="2" a="1"/>
  <c r="CX22" i="2" s="1"/>
  <c r="CW105" i="12"/>
  <c r="CW73" i="12"/>
  <c r="AS40" i="13"/>
  <c r="CX40" i="13" a="1"/>
  <c r="CX40" i="13" s="1"/>
  <c r="AS45" i="3"/>
  <c r="CX45" i="3" a="1"/>
  <c r="CX45" i="3" s="1"/>
  <c r="CW111" i="8"/>
  <c r="CW79" i="8"/>
  <c r="CW101" i="20"/>
  <c r="CW69" i="20"/>
  <c r="AS43" i="5"/>
  <c r="CX43" i="5" a="1"/>
  <c r="CX43" i="5" s="1"/>
  <c r="AS31" i="3"/>
  <c r="CX31" i="3" a="1"/>
  <c r="CX31" i="3" s="1"/>
  <c r="AS40" i="11"/>
  <c r="CX40" i="11" a="1"/>
  <c r="CX40" i="11" s="1"/>
  <c r="AS23" i="15"/>
  <c r="CX23" i="15" a="1"/>
  <c r="CX23" i="15" s="1"/>
  <c r="AS26" i="3"/>
  <c r="CX26" i="3" a="1"/>
  <c r="CX26" i="3" s="1"/>
  <c r="AS30" i="2"/>
  <c r="CX30" i="2" a="1"/>
  <c r="CX30" i="2" s="1"/>
  <c r="CW115" i="7"/>
  <c r="CW83" i="7"/>
  <c r="CW124" i="18"/>
  <c r="CW127" i="18" s="1"/>
  <c r="CW120" i="18" s="1"/>
  <c r="CW88" i="18"/>
  <c r="CW117" i="21"/>
  <c r="CW85" i="21"/>
  <c r="CW110" i="10"/>
  <c r="CW78" i="10"/>
  <c r="AS44" i="7"/>
  <c r="CX44" i="7" a="1"/>
  <c r="CX44" i="7" s="1"/>
  <c r="AS23" i="7"/>
  <c r="CX23" i="7" a="1"/>
  <c r="CX23" i="7" s="1"/>
  <c r="AS40" i="8"/>
  <c r="CX40" i="8" a="1"/>
  <c r="CX40" i="8" s="1"/>
  <c r="CW101" i="5"/>
  <c r="CW69" i="5"/>
  <c r="AS33" i="18"/>
  <c r="CX33" i="18" a="1"/>
  <c r="CX33" i="18" s="1"/>
  <c r="AT20" i="5"/>
  <c r="CY20" i="5" a="1"/>
  <c r="CY20" i="5" s="1"/>
  <c r="CX36" i="19" a="1"/>
  <c r="CX36" i="19" s="1"/>
  <c r="AS36" i="19"/>
  <c r="CX46" i="11" a="1"/>
  <c r="CX46" i="11" s="1"/>
  <c r="AS46" i="11"/>
  <c r="AS37" i="18"/>
  <c r="CX37" i="18" a="1"/>
  <c r="CX37" i="18" s="1"/>
  <c r="AS25" i="12"/>
  <c r="CX25" i="12" a="1"/>
  <c r="CX25" i="12" s="1"/>
  <c r="CW98" i="21"/>
  <c r="CW66" i="21"/>
  <c r="CW110" i="16"/>
  <c r="CW78" i="16"/>
  <c r="CW100" i="2"/>
  <c r="CW68" i="2"/>
  <c r="AS45" i="21"/>
  <c r="CX45" i="21" a="1"/>
  <c r="CX45" i="21" s="1"/>
  <c r="AS29" i="17"/>
  <c r="CX29" i="17" a="1"/>
  <c r="CX29" i="17" s="1"/>
  <c r="CW108" i="20"/>
  <c r="CW76" i="20"/>
  <c r="AS34" i="11"/>
  <c r="CX34" i="11" a="1"/>
  <c r="CX34" i="11" s="1"/>
  <c r="CW93" i="10"/>
  <c r="CW61" i="10"/>
  <c r="CW94" i="15"/>
  <c r="CW62" i="15"/>
  <c r="AS34" i="20"/>
  <c r="CX34" i="20" a="1"/>
  <c r="CX34" i="20" s="1"/>
  <c r="CW99" i="21"/>
  <c r="CW67" i="21"/>
  <c r="CW117" i="10"/>
  <c r="CW85" i="10"/>
  <c r="AS23" i="17"/>
  <c r="CX23" i="17" a="1"/>
  <c r="CX23" i="17" s="1"/>
  <c r="AS44" i="2"/>
  <c r="CX44" i="2" a="1"/>
  <c r="CX44" i="2" s="1"/>
  <c r="AS35" i="5"/>
  <c r="CX35" i="5" a="1"/>
  <c r="CX35" i="5" s="1"/>
  <c r="AS34" i="7"/>
  <c r="CX34" i="7" a="1"/>
  <c r="CX34" i="7" s="1"/>
  <c r="CW110" i="12"/>
  <c r="CW78" i="12"/>
  <c r="CW113" i="11"/>
  <c r="CW81" i="11"/>
  <c r="AS39" i="21"/>
  <c r="CX39" i="21" a="1"/>
  <c r="CX39" i="21" s="1"/>
  <c r="CW110" i="8"/>
  <c r="CW78" i="8"/>
  <c r="AS19" i="12"/>
  <c r="CX19" i="12" a="1"/>
  <c r="CX19" i="12" s="1"/>
  <c r="CW113" i="8"/>
  <c r="CW81" i="8"/>
  <c r="AS41" i="16"/>
  <c r="CX41" i="16" a="1"/>
  <c r="CX41" i="16" s="1"/>
  <c r="CX22" i="17" a="1"/>
  <c r="CX22" i="17" s="1"/>
  <c r="AS22" i="17"/>
  <c r="CW104" i="4"/>
  <c r="CW72" i="4"/>
  <c r="AS31" i="9"/>
  <c r="CX31" i="9" a="1"/>
  <c r="CX31" i="9" s="1"/>
  <c r="AS34" i="13"/>
  <c r="CX34" i="13" a="1"/>
  <c r="CX34" i="13" s="1"/>
  <c r="AS30" i="20"/>
  <c r="CX30" i="20" a="1"/>
  <c r="CX30" i="20" s="1"/>
  <c r="CW117" i="2"/>
  <c r="CW85" i="2"/>
  <c r="AS39" i="5"/>
  <c r="CX39" i="5" a="1"/>
  <c r="CX39" i="5" s="1"/>
  <c r="CW105" i="18"/>
  <c r="CW73" i="18"/>
  <c r="CX40" i="21" a="1"/>
  <c r="CX40" i="21" s="1"/>
  <c r="AS40" i="21"/>
  <c r="CW110" i="13"/>
  <c r="CW78" i="13"/>
  <c r="CW116" i="8"/>
  <c r="CW84" i="8"/>
  <c r="CW101" i="2"/>
  <c r="CW69" i="2"/>
  <c r="CW109" i="6"/>
  <c r="CW77" i="6"/>
  <c r="CW118" i="11"/>
  <c r="CW86" i="11"/>
  <c r="CW116" i="21"/>
  <c r="CW84" i="21"/>
  <c r="AS39" i="13"/>
  <c r="CX39" i="13" a="1"/>
  <c r="CX39" i="13" s="1"/>
  <c r="CW115" i="14"/>
  <c r="CW83" i="14"/>
  <c r="CW113" i="10"/>
  <c r="CW81" i="10"/>
  <c r="CW100" i="14"/>
  <c r="CW68" i="14"/>
  <c r="AS19" i="8"/>
  <c r="CX19" i="8" a="1"/>
  <c r="CX19" i="8" s="1"/>
  <c r="CW98" i="8"/>
  <c r="CW66" i="8"/>
  <c r="CX28" i="20" a="1"/>
  <c r="CX28" i="20" s="1"/>
  <c r="AS28" i="20"/>
  <c r="AS21" i="3"/>
  <c r="CX21" i="3" a="1"/>
  <c r="CX21" i="3" s="1"/>
  <c r="AS17" i="10"/>
  <c r="CX17" i="10" a="1"/>
  <c r="CX17" i="10" s="1"/>
  <c r="AS41" i="6"/>
  <c r="CX41" i="6" a="1"/>
  <c r="CX41" i="6" s="1"/>
  <c r="AS42" i="12"/>
  <c r="CX42" i="12" a="1"/>
  <c r="CX42" i="12" s="1"/>
  <c r="CX112" i="7"/>
  <c r="CX80" i="7"/>
  <c r="CW93" i="7"/>
  <c r="CW61" i="7"/>
  <c r="CW116" i="17"/>
  <c r="CW84" i="17"/>
  <c r="CW102" i="12"/>
  <c r="CW70" i="12"/>
  <c r="AS34" i="9"/>
  <c r="CX34" i="9" a="1"/>
  <c r="CX34" i="9" s="1"/>
  <c r="CW106" i="13"/>
  <c r="CW74" i="13"/>
  <c r="CW97" i="15"/>
  <c r="CW65" i="15"/>
  <c r="AS20" i="9"/>
  <c r="CX20" i="9" a="1"/>
  <c r="CX20" i="9" s="1"/>
  <c r="CW110" i="19"/>
  <c r="CW78" i="19"/>
  <c r="CW98" i="11"/>
  <c r="CW66" i="11"/>
  <c r="CW118" i="10"/>
  <c r="CW86" i="10"/>
  <c r="CW114" i="14"/>
  <c r="CW82" i="14"/>
  <c r="CW106" i="18"/>
  <c r="CW74" i="18"/>
  <c r="AS33" i="17"/>
  <c r="CX33" i="17" a="1"/>
  <c r="CX33" i="17" s="1"/>
  <c r="AS35" i="7"/>
  <c r="CX35" i="7" a="1"/>
  <c r="CX35" i="7" s="1"/>
  <c r="CW104" i="21"/>
  <c r="CW72" i="21"/>
  <c r="AS15" i="3"/>
  <c r="CX15" i="3" a="1"/>
  <c r="CX15" i="3" s="1"/>
  <c r="AR47" i="3"/>
  <c r="AS41" i="13"/>
  <c r="CX41" i="13" a="1"/>
  <c r="CX41" i="13" s="1"/>
  <c r="CW93" i="12"/>
  <c r="CW61" i="12"/>
  <c r="CX29" i="2" a="1"/>
  <c r="CX29" i="2" s="1"/>
  <c r="AS29" i="2"/>
  <c r="AS22" i="13"/>
  <c r="CX22" i="13" a="1"/>
  <c r="CX22" i="13" s="1"/>
  <c r="AS18" i="3"/>
  <c r="CX18" i="3" a="1"/>
  <c r="CX18" i="3" s="1"/>
  <c r="AS24" i="4"/>
  <c r="CX24" i="4" a="1"/>
  <c r="CX24" i="4" s="1"/>
  <c r="AT24" i="17"/>
  <c r="CY24" i="17" a="1"/>
  <c r="CY24" i="17" s="1"/>
  <c r="CW108" i="15"/>
  <c r="CW76" i="15"/>
  <c r="CW92" i="4"/>
  <c r="CW60" i="4"/>
  <c r="AS17" i="13"/>
  <c r="CX17" i="13" a="1"/>
  <c r="CX17" i="13" s="1"/>
  <c r="CW118" i="6"/>
  <c r="CW86" i="6"/>
  <c r="AS36" i="11"/>
  <c r="CX36" i="11" a="1"/>
  <c r="CX36" i="11" s="1"/>
  <c r="CW99" i="1"/>
  <c r="CW67" i="1"/>
  <c r="AS24" i="6"/>
  <c r="CX24" i="6" a="1"/>
  <c r="CX24" i="6" s="1"/>
  <c r="CW97" i="10"/>
  <c r="CW65" i="10"/>
  <c r="CW118" i="13"/>
  <c r="CW86" i="13"/>
  <c r="CX39" i="17" a="1"/>
  <c r="CX39" i="17" s="1"/>
  <c r="AS39" i="17"/>
  <c r="CW96" i="16"/>
  <c r="CW64" i="16"/>
  <c r="CX100" i="4"/>
  <c r="CX68" i="4"/>
  <c r="CW98" i="20"/>
  <c r="CW66" i="20"/>
  <c r="CX30" i="13" a="1"/>
  <c r="CX30" i="13" s="1"/>
  <c r="AS30" i="13"/>
  <c r="CW100" i="1"/>
  <c r="CW68" i="1"/>
  <c r="AS25" i="17"/>
  <c r="CX25" i="17" a="1"/>
  <c r="CX25" i="17" s="1"/>
  <c r="CW103" i="9"/>
  <c r="CW71" i="9"/>
  <c r="AS27" i="20"/>
  <c r="CX27" i="20" a="1"/>
  <c r="CX27" i="20" s="1"/>
  <c r="AS16" i="2"/>
  <c r="CX16" i="2" a="1"/>
  <c r="CX16" i="2" s="1"/>
  <c r="AS24" i="18"/>
  <c r="CX24" i="18" a="1"/>
  <c r="CX24" i="18" s="1"/>
  <c r="CX22" i="14" a="1"/>
  <c r="CX22" i="14" s="1"/>
  <c r="AS22" i="14"/>
  <c r="CW108" i="21"/>
  <c r="CW76" i="21"/>
  <c r="CW100" i="7"/>
  <c r="CW68" i="7"/>
  <c r="CW118" i="1"/>
  <c r="CW86" i="1"/>
  <c r="AS45" i="13"/>
  <c r="CX45" i="13" a="1"/>
  <c r="CX45" i="13" s="1"/>
  <c r="CW91" i="13"/>
  <c r="CW59" i="13"/>
  <c r="CW112" i="11"/>
  <c r="CW80" i="11"/>
  <c r="AS21" i="20"/>
  <c r="CX21" i="20" a="1"/>
  <c r="CX21" i="20" s="1"/>
  <c r="AS25" i="8"/>
  <c r="CX25" i="8" a="1"/>
  <c r="CX25" i="8" s="1"/>
  <c r="AS31" i="6"/>
  <c r="CX31" i="6" a="1"/>
  <c r="CX31" i="6" s="1"/>
  <c r="CW97" i="9"/>
  <c r="CW65" i="9"/>
  <c r="AS43" i="14"/>
  <c r="CX43" i="14" a="1"/>
  <c r="CX43" i="14" s="1"/>
  <c r="CW107" i="13"/>
  <c r="CW75" i="13"/>
  <c r="CX18" i="2" a="1"/>
  <c r="CX18" i="2" s="1"/>
  <c r="AS18" i="2"/>
  <c r="AS39" i="20"/>
  <c r="CX39" i="20" a="1"/>
  <c r="CX39" i="20" s="1"/>
  <c r="CW102" i="15"/>
  <c r="CW70" i="15"/>
  <c r="CW101" i="15"/>
  <c r="CW69" i="15"/>
  <c r="AS46" i="13"/>
  <c r="CX46" i="13" a="1"/>
  <c r="CX46" i="13" s="1"/>
  <c r="CW93" i="9"/>
  <c r="CW61" i="9"/>
  <c r="CW103" i="6"/>
  <c r="CW71" i="6"/>
  <c r="AS28" i="8"/>
  <c r="CX28" i="8" a="1"/>
  <c r="CX28" i="8" s="1"/>
  <c r="AS41" i="2"/>
  <c r="CX41" i="2" a="1"/>
  <c r="CX41" i="2" s="1"/>
  <c r="AT38" i="7"/>
  <c r="CY38" i="7" a="1"/>
  <c r="CY38" i="7" s="1"/>
  <c r="AS33" i="11"/>
  <c r="CX33" i="11" a="1"/>
  <c r="CX33" i="11" s="1"/>
  <c r="CX37" i="9" a="1"/>
  <c r="CX37" i="9" s="1"/>
  <c r="AS37" i="9"/>
  <c r="AS23" i="6"/>
  <c r="CX23" i="6" a="1"/>
  <c r="CX23" i="6" s="1"/>
  <c r="CX91" i="7"/>
  <c r="CX59" i="7"/>
  <c r="AS17" i="15"/>
  <c r="CX17" i="15" a="1"/>
  <c r="CX17" i="15" s="1"/>
  <c r="CW117" i="8"/>
  <c r="CW85" i="8"/>
  <c r="CW113" i="12"/>
  <c r="CW81" i="12"/>
  <c r="CX94" i="7"/>
  <c r="CX62" i="7"/>
  <c r="AS30" i="21"/>
  <c r="CX30" i="21" a="1"/>
  <c r="CX30" i="21" s="1"/>
  <c r="AS36" i="6"/>
  <c r="CX36" i="6" a="1"/>
  <c r="CX36" i="6" s="1"/>
  <c r="AS45" i="20"/>
  <c r="CX45" i="20" a="1"/>
  <c r="CX45" i="20" s="1"/>
  <c r="CX44" i="19" a="1"/>
  <c r="CX44" i="19" s="1"/>
  <c r="AS44" i="19"/>
  <c r="CX30" i="12" a="1"/>
  <c r="CX30" i="12" s="1"/>
  <c r="AS30" i="12"/>
  <c r="CW121" i="16"/>
  <c r="CW89" i="16"/>
  <c r="CX38" i="13" a="1"/>
  <c r="CX38" i="13" s="1"/>
  <c r="AS38" i="13"/>
  <c r="AS36" i="8"/>
  <c r="CX36" i="8" a="1"/>
  <c r="CX36" i="8" s="1"/>
  <c r="CW112" i="21"/>
  <c r="CW80" i="21"/>
  <c r="AS26" i="20"/>
  <c r="CX26" i="20" a="1"/>
  <c r="CX26" i="20" s="1"/>
  <c r="AS30" i="10"/>
  <c r="CX30" i="10" a="1"/>
  <c r="CX30" i="10" s="1"/>
  <c r="CW106" i="3"/>
  <c r="CW74" i="3"/>
  <c r="CW95" i="10"/>
  <c r="CW63" i="10"/>
  <c r="AS42" i="15"/>
  <c r="CX42" i="15" a="1"/>
  <c r="CX42" i="15" s="1"/>
  <c r="CW101" i="3"/>
  <c r="CW69" i="3"/>
  <c r="CW109" i="18"/>
  <c r="CW77" i="18"/>
  <c r="CW97" i="19"/>
  <c r="CW65" i="19"/>
  <c r="AS40" i="7"/>
  <c r="CX40" i="7" a="1"/>
  <c r="CX40" i="7" s="1"/>
  <c r="CW116" i="11"/>
  <c r="CW84" i="11"/>
  <c r="AS45" i="18"/>
  <c r="CX45" i="18" a="1"/>
  <c r="CX45" i="18" s="1"/>
  <c r="CW93" i="6"/>
  <c r="CW61" i="6"/>
  <c r="CW94" i="10"/>
  <c r="CW62" i="10"/>
  <c r="CX42" i="21" a="1"/>
  <c r="CX42" i="21" s="1"/>
  <c r="AS42" i="21"/>
  <c r="AS35" i="10"/>
  <c r="CX35" i="10" a="1"/>
  <c r="CX35" i="10" s="1"/>
  <c r="CW116" i="7"/>
  <c r="CW84" i="7"/>
  <c r="CW106" i="17"/>
  <c r="CW74" i="17"/>
  <c r="CW98" i="7"/>
  <c r="CW66" i="7"/>
  <c r="AS16" i="6"/>
  <c r="CX16" i="6" a="1"/>
  <c r="CX16" i="6" s="1"/>
  <c r="AS26" i="5"/>
  <c r="CX26" i="5" a="1"/>
  <c r="CX26" i="5" s="1"/>
  <c r="CW108" i="18"/>
  <c r="CW76" i="18"/>
  <c r="CW119" i="14"/>
  <c r="CW87" i="14"/>
  <c r="AS43" i="8"/>
  <c r="CX43" i="8" a="1"/>
  <c r="CX43" i="8" s="1"/>
  <c r="AS23" i="21"/>
  <c r="CX23" i="21" a="1"/>
  <c r="CX23" i="21" s="1"/>
  <c r="AQ15" i="21"/>
  <c r="CV15" i="21" a="1"/>
  <c r="CV15" i="21" s="1"/>
  <c r="AP47" i="21"/>
  <c r="CW97" i="12"/>
  <c r="CW65" i="12"/>
  <c r="CW124" i="21"/>
  <c r="CW127" i="21" s="1"/>
  <c r="CW120" i="21" s="1"/>
  <c r="CW88" i="21"/>
  <c r="CW104" i="17"/>
  <c r="CW72" i="17"/>
  <c r="CW107" i="3"/>
  <c r="CW75" i="3"/>
  <c r="AS21" i="21"/>
  <c r="CX21" i="21" a="1"/>
  <c r="CX21" i="21" s="1"/>
  <c r="AS43" i="18"/>
  <c r="CX43" i="18" a="1"/>
  <c r="CX43" i="18" s="1"/>
  <c r="CW117" i="5"/>
  <c r="CW85" i="5"/>
  <c r="CX42" i="6" a="1"/>
  <c r="CX42" i="6" s="1"/>
  <c r="AS42" i="6"/>
  <c r="AS31" i="14"/>
  <c r="CX31" i="14" a="1"/>
  <c r="CX31" i="14" s="1"/>
  <c r="CX24" i="21" a="1"/>
  <c r="CX24" i="21" s="1"/>
  <c r="AS24" i="21"/>
  <c r="CX99" i="2"/>
  <c r="CX67" i="2"/>
  <c r="AS42" i="10"/>
  <c r="CX42" i="10" a="1"/>
  <c r="CX42" i="10" s="1"/>
  <c r="CW111" i="13"/>
  <c r="CW79" i="13"/>
  <c r="CW105" i="14"/>
  <c r="CW73" i="14"/>
  <c r="CX38" i="11" a="1"/>
  <c r="CX38" i="11" s="1"/>
  <c r="AS38" i="11"/>
  <c r="CW104" i="9"/>
  <c r="CW72" i="9"/>
  <c r="AS35" i="8"/>
  <c r="CX35" i="8" a="1"/>
  <c r="CX35" i="8" s="1"/>
  <c r="AS39" i="6"/>
  <c r="CX39" i="6" a="1"/>
  <c r="CX39" i="6" s="1"/>
  <c r="CW94" i="12"/>
  <c r="CW62" i="12"/>
  <c r="CX38" i="8" a="1"/>
  <c r="CX38" i="8" s="1"/>
  <c r="AS38" i="8"/>
  <c r="CV15" i="4" a="1"/>
  <c r="CV15" i="4" s="1"/>
  <c r="AQ15" i="4"/>
  <c r="AP47" i="4"/>
  <c r="CW116" i="16"/>
  <c r="CW84" i="16"/>
  <c r="AS29" i="4"/>
  <c r="CX29" i="4" a="1"/>
  <c r="CX29" i="4" s="1"/>
  <c r="CW106" i="9"/>
  <c r="CW74" i="9"/>
  <c r="CX94" i="6"/>
  <c r="CX62" i="6"/>
  <c r="CW112" i="12"/>
  <c r="CW80" i="12"/>
  <c r="AS42" i="2"/>
  <c r="CX42" i="2" a="1"/>
  <c r="CX42" i="2" s="1"/>
  <c r="CW102" i="13"/>
  <c r="CW70" i="13"/>
  <c r="CX28" i="16" a="1"/>
  <c r="CX28" i="16" s="1"/>
  <c r="AS28" i="16"/>
  <c r="CX43" i="12" a="1"/>
  <c r="CX43" i="12" s="1"/>
  <c r="AS43" i="12"/>
  <c r="CW109" i="5"/>
  <c r="CW77" i="5"/>
  <c r="CX30" i="18" a="1"/>
  <c r="CX30" i="18" s="1"/>
  <c r="AS30" i="18"/>
  <c r="CW115" i="21"/>
  <c r="CW83" i="21"/>
  <c r="AS36" i="5"/>
  <c r="CX36" i="5" a="1"/>
  <c r="CX36" i="5" s="1"/>
  <c r="CW103" i="3"/>
  <c r="CW71" i="3"/>
  <c r="CX35" i="13" a="1"/>
  <c r="CX35" i="13" s="1"/>
  <c r="AS35" i="13"/>
  <c r="CX41" i="8" a="1"/>
  <c r="CX41" i="8" s="1"/>
  <c r="AS41" i="8"/>
  <c r="CW110" i="18"/>
  <c r="CW78" i="18"/>
  <c r="AS26" i="2"/>
  <c r="CX26" i="2" a="1"/>
  <c r="CX26" i="2" s="1"/>
  <c r="AS41" i="21"/>
  <c r="CX41" i="21" a="1"/>
  <c r="CX41" i="21" s="1"/>
  <c r="CW114" i="1"/>
  <c r="CW82" i="1"/>
  <c r="CW106" i="21"/>
  <c r="CW74" i="21"/>
  <c r="AS38" i="10"/>
  <c r="CX38" i="10" a="1"/>
  <c r="CX38" i="10" s="1"/>
  <c r="AS25" i="14"/>
  <c r="CX25" i="14" a="1"/>
  <c r="CX25" i="14" s="1"/>
  <c r="CW105" i="5"/>
  <c r="CW73" i="5"/>
  <c r="CW96" i="3"/>
  <c r="CW64" i="3"/>
  <c r="CW109" i="17"/>
  <c r="CW77" i="17"/>
  <c r="CW92" i="10"/>
  <c r="CW60" i="10"/>
  <c r="CW110" i="4"/>
  <c r="CW78" i="4"/>
  <c r="CW117" i="12"/>
  <c r="CW85" i="12"/>
  <c r="AT37" i="7"/>
  <c r="CY37" i="7" a="1"/>
  <c r="CY37" i="7" s="1"/>
  <c r="AS23" i="5"/>
  <c r="CX23" i="5" a="1"/>
  <c r="CX23" i="5" s="1"/>
  <c r="AS26" i="8"/>
  <c r="CX26" i="8" a="1"/>
  <c r="CX26" i="8" s="1"/>
  <c r="AS41" i="17"/>
  <c r="CX41" i="17" a="1"/>
  <c r="CX41" i="17" s="1"/>
  <c r="CW109" i="9"/>
  <c r="CW77" i="9"/>
  <c r="AU46" i="15"/>
  <c r="CZ46" i="15" a="1"/>
  <c r="CZ46" i="15" s="1"/>
  <c r="CW119" i="1"/>
  <c r="CW87" i="1"/>
  <c r="AS22" i="15"/>
  <c r="CX22" i="15" a="1"/>
  <c r="CX22" i="15" s="1"/>
  <c r="CW101" i="14"/>
  <c r="CW69" i="14"/>
  <c r="CX26" i="6" a="1"/>
  <c r="CX26" i="6" s="1"/>
  <c r="AS26" i="6"/>
  <c r="AS23" i="11"/>
  <c r="CX23" i="11" a="1"/>
  <c r="CX23" i="11" s="1"/>
  <c r="AS32" i="11"/>
  <c r="CX32" i="11" a="1"/>
  <c r="CX32" i="11" s="1"/>
  <c r="AS43" i="10"/>
  <c r="CX43" i="10" a="1"/>
  <c r="CX43" i="10" s="1"/>
  <c r="CW102" i="17"/>
  <c r="CW70" i="17"/>
  <c r="AS39" i="14"/>
  <c r="CX39" i="14" a="1"/>
  <c r="CX39" i="14" s="1"/>
  <c r="AS31" i="18"/>
  <c r="CX31" i="18" a="1"/>
  <c r="CX31" i="18" s="1"/>
  <c r="CW108" i="17"/>
  <c r="CW76" i="17"/>
  <c r="CW119" i="9"/>
  <c r="CW87" i="9"/>
  <c r="AS40" i="16"/>
  <c r="CX40" i="16" a="1"/>
  <c r="CX40" i="16" s="1"/>
  <c r="AS21" i="14"/>
  <c r="CX21" i="14" a="1"/>
  <c r="CX21" i="14" s="1"/>
  <c r="AS18" i="12"/>
  <c r="CX18" i="12" a="1"/>
  <c r="CX18" i="12" s="1"/>
  <c r="CW106" i="16"/>
  <c r="CW74" i="16"/>
  <c r="CW97" i="13"/>
  <c r="CW65" i="13"/>
  <c r="CW119" i="8"/>
  <c r="CW87" i="8"/>
  <c r="CW93" i="3"/>
  <c r="CW61" i="3"/>
  <c r="CW115" i="15"/>
  <c r="CW83" i="15"/>
  <c r="CX99" i="17"/>
  <c r="CX67" i="17"/>
  <c r="CX33" i="15" a="1"/>
  <c r="CX33" i="15" s="1"/>
  <c r="AS33" i="15"/>
  <c r="AS17" i="4"/>
  <c r="CX17" i="4" a="1"/>
  <c r="CX17" i="4" s="1"/>
  <c r="CX109" i="8"/>
  <c r="CX77" i="8"/>
  <c r="AS37" i="14"/>
  <c r="CX37" i="14" a="1"/>
  <c r="CX37" i="14" s="1"/>
  <c r="AS43" i="6"/>
  <c r="CX43" i="6" a="1"/>
  <c r="CX43" i="6" s="1"/>
  <c r="CW100" i="9"/>
  <c r="CW68" i="9"/>
  <c r="CW111" i="11"/>
  <c r="CW79" i="11"/>
  <c r="CW102" i="9"/>
  <c r="CW70" i="9"/>
  <c r="AS32" i="15"/>
  <c r="CX32" i="15" a="1"/>
  <c r="CX32" i="15" s="1"/>
  <c r="AS30" i="6"/>
  <c r="CX30" i="6" a="1"/>
  <c r="CX30" i="6" s="1"/>
  <c r="AT32" i="2"/>
  <c r="CY32" i="2" a="1"/>
  <c r="CY32" i="2" s="1"/>
  <c r="AS21" i="16"/>
  <c r="CX21" i="16" a="1"/>
  <c r="CX21" i="16" s="1"/>
  <c r="AT25" i="4"/>
  <c r="CY25" i="4" a="1"/>
  <c r="CY25" i="4" s="1"/>
  <c r="CX25" i="1" a="1"/>
  <c r="CX25" i="1" s="1"/>
  <c r="AS25" i="1"/>
  <c r="CW105" i="19"/>
  <c r="CW73" i="19"/>
  <c r="CW114" i="19"/>
  <c r="CW82" i="19"/>
  <c r="CW113" i="21"/>
  <c r="CW81" i="21"/>
  <c r="AQ15" i="5"/>
  <c r="CV15" i="5" a="1"/>
  <c r="CV15" i="5" s="1"/>
  <c r="AP47" i="5"/>
  <c r="CX21" i="7" a="1"/>
  <c r="CX21" i="7" s="1"/>
  <c r="AS21" i="7"/>
  <c r="CX28" i="9" a="1"/>
  <c r="CX28" i="9" s="1"/>
  <c r="AS28" i="9"/>
  <c r="AS26" i="1"/>
  <c r="CX26" i="1" a="1"/>
  <c r="CX26" i="1" s="1"/>
  <c r="CW110" i="2"/>
  <c r="CW78" i="2"/>
  <c r="CW105" i="16"/>
  <c r="CW73" i="16"/>
  <c r="CW97" i="14"/>
  <c r="CW65" i="14"/>
  <c r="AS33" i="21"/>
  <c r="CX33" i="21" a="1"/>
  <c r="CX33" i="21" s="1"/>
  <c r="CW117" i="17"/>
  <c r="CW85" i="17"/>
  <c r="AS43" i="1"/>
  <c r="CX43" i="1" a="1"/>
  <c r="CX43" i="1" s="1"/>
  <c r="CW124" i="13"/>
  <c r="CW127" i="13" s="1"/>
  <c r="CW120" i="13" s="1"/>
  <c r="CW88" i="13"/>
  <c r="AS16" i="13"/>
  <c r="CX16" i="13" a="1"/>
  <c r="CX16" i="13" s="1"/>
  <c r="CX37" i="11" a="1"/>
  <c r="CX37" i="11" s="1"/>
  <c r="AS37" i="11"/>
  <c r="CW111" i="4"/>
  <c r="CW79" i="4"/>
  <c r="CX99" i="7"/>
  <c r="CX67" i="7"/>
  <c r="AS24" i="19"/>
  <c r="CX24" i="19" a="1"/>
  <c r="CX24" i="19" s="1"/>
  <c r="CX22" i="9" a="1"/>
  <c r="CX22" i="9" s="1"/>
  <c r="AS22" i="9"/>
  <c r="CW118" i="14"/>
  <c r="CW86" i="14"/>
  <c r="CX32" i="13" a="1"/>
  <c r="CX32" i="13" s="1"/>
  <c r="AS32" i="13"/>
  <c r="CW93" i="2"/>
  <c r="CW61" i="2"/>
  <c r="CW114" i="20"/>
  <c r="CW82" i="20"/>
  <c r="AS26" i="15"/>
  <c r="CX26" i="15" a="1"/>
  <c r="CX26" i="15" s="1"/>
  <c r="CW121" i="13"/>
  <c r="CW89" i="13"/>
  <c r="CX18" i="9" a="1"/>
  <c r="CX18" i="9" s="1"/>
  <c r="AS18" i="9"/>
  <c r="AS28" i="6"/>
  <c r="CX28" i="6" a="1"/>
  <c r="CX28" i="6" s="1"/>
  <c r="CW116" i="2"/>
  <c r="CW84" i="2"/>
  <c r="CW94" i="16"/>
  <c r="CW62" i="16"/>
  <c r="AT16" i="7"/>
  <c r="CY16" i="7" a="1"/>
  <c r="CY16" i="7" s="1"/>
  <c r="CW107" i="6"/>
  <c r="CW75" i="6"/>
  <c r="CX38" i="12" a="1"/>
  <c r="CX38" i="12" s="1"/>
  <c r="AS38" i="12"/>
  <c r="AT19" i="7"/>
  <c r="CY19" i="7" a="1"/>
  <c r="CY19" i="7" s="1"/>
  <c r="CW106" i="11"/>
  <c r="CW74" i="11"/>
  <c r="CX41" i="9" a="1"/>
  <c r="CX41" i="9" s="1"/>
  <c r="AS41" i="9"/>
  <c r="AS46" i="16"/>
  <c r="CX46" i="16" a="1"/>
  <c r="CX46" i="16" s="1"/>
  <c r="CW113" i="13"/>
  <c r="CW81" i="13"/>
  <c r="AS23" i="9"/>
  <c r="CX23" i="9" a="1"/>
  <c r="CX23" i="9" s="1"/>
  <c r="AS37" i="21"/>
  <c r="CX37" i="21" a="1"/>
  <c r="CX37" i="21" s="1"/>
  <c r="CW124" i="10"/>
  <c r="CW127" i="10" s="1"/>
  <c r="CW120" i="10" s="1"/>
  <c r="CW88" i="10"/>
  <c r="CW105" i="10"/>
  <c r="CW73" i="10"/>
  <c r="CW91" i="3"/>
  <c r="CW59" i="3"/>
  <c r="CW119" i="21"/>
  <c r="CW87" i="21"/>
  <c r="AS20" i="10"/>
  <c r="CX20" i="10" a="1"/>
  <c r="CX20" i="10" s="1"/>
  <c r="CW117" i="15"/>
  <c r="CW85" i="15"/>
  <c r="AS40" i="10"/>
  <c r="CX40" i="10" a="1"/>
  <c r="CX40" i="10" s="1"/>
  <c r="CW111" i="2"/>
  <c r="CW79" i="2"/>
  <c r="CX44" i="17" a="1"/>
  <c r="CX44" i="17" s="1"/>
  <c r="AS44" i="17"/>
  <c r="CW112" i="5"/>
  <c r="CW80" i="5"/>
  <c r="AS42" i="1"/>
  <c r="CX42" i="1" a="1"/>
  <c r="CX42" i="1" s="1"/>
  <c r="AS34" i="18"/>
  <c r="CX34" i="18" a="1"/>
  <c r="CX34" i="18" s="1"/>
  <c r="AS22" i="19"/>
  <c r="CX22" i="19" a="1"/>
  <c r="CX22" i="19" s="1"/>
  <c r="AS41" i="11"/>
  <c r="CX41" i="11" a="1"/>
  <c r="CX41" i="11" s="1"/>
  <c r="AS39" i="3"/>
  <c r="CX39" i="3" a="1"/>
  <c r="CX39" i="3" s="1"/>
  <c r="AS18" i="6"/>
  <c r="CX18" i="6" a="1"/>
  <c r="CX18" i="6" s="1"/>
  <c r="AS19" i="10"/>
  <c r="CX19" i="10" a="1"/>
  <c r="CX19" i="10" s="1"/>
  <c r="CW108" i="1"/>
  <c r="CW76" i="1"/>
  <c r="AS41" i="7"/>
  <c r="CX41" i="7" a="1"/>
  <c r="CX41" i="7" s="1"/>
  <c r="AS31" i="17"/>
  <c r="CX31" i="17" a="1"/>
  <c r="CX31" i="17" s="1"/>
  <c r="CW101" i="4"/>
  <c r="CW69" i="4"/>
  <c r="CW91" i="6"/>
  <c r="CW59" i="6"/>
  <c r="AS44" i="14"/>
  <c r="CX44" i="14" a="1"/>
  <c r="CX44" i="14" s="1"/>
  <c r="CW118" i="8"/>
  <c r="CW86" i="8"/>
  <c r="CX99" i="8"/>
  <c r="CX67" i="8"/>
  <c r="CW93" i="11"/>
  <c r="CW61" i="11"/>
  <c r="CW92" i="1"/>
  <c r="CW60" i="1"/>
  <c r="CX22" i="12" a="1"/>
  <c r="CX22" i="12" s="1"/>
  <c r="AS22" i="12"/>
  <c r="CW98" i="13"/>
  <c r="CW66" i="13"/>
  <c r="CX32" i="3" a="1"/>
  <c r="CX32" i="3" s="1"/>
  <c r="AS32" i="3"/>
  <c r="CW96" i="21"/>
  <c r="CW64" i="21"/>
  <c r="CW118" i="18"/>
  <c r="CW86" i="18"/>
  <c r="AS42" i="5"/>
  <c r="CX42" i="5" a="1"/>
  <c r="CX42" i="5" s="1"/>
  <c r="CW117" i="6"/>
  <c r="CW85" i="6"/>
  <c r="CW106" i="14"/>
  <c r="CW74" i="14"/>
  <c r="AT24" i="2"/>
  <c r="CY24" i="2" a="1"/>
  <c r="CY24" i="2" s="1"/>
  <c r="AS36" i="13"/>
  <c r="CX36" i="13" a="1"/>
  <c r="CX36" i="13" s="1"/>
  <c r="CW96" i="15"/>
  <c r="CW64" i="15"/>
  <c r="AS30" i="14"/>
  <c r="CX30" i="14" a="1"/>
  <c r="CX30" i="14" s="1"/>
  <c r="AS29" i="15"/>
  <c r="CX29" i="15" a="1"/>
  <c r="CX29" i="15" s="1"/>
  <c r="CX29" i="9" a="1"/>
  <c r="CX29" i="9" s="1"/>
  <c r="AS29" i="9"/>
  <c r="CW124" i="1"/>
  <c r="CW127" i="1" s="1"/>
  <c r="CW120" i="1" s="1"/>
  <c r="CW88" i="1"/>
  <c r="AS35" i="15"/>
  <c r="CX35" i="15" a="1"/>
  <c r="CX35" i="15" s="1"/>
  <c r="CW114" i="6"/>
  <c r="CW82" i="6"/>
  <c r="CW121" i="19"/>
  <c r="CW89" i="19"/>
  <c r="CW95" i="13"/>
  <c r="CW63" i="13"/>
  <c r="CW115" i="18"/>
  <c r="CW83" i="18"/>
  <c r="AQ15" i="18"/>
  <c r="CV15" i="18" a="1"/>
  <c r="CV15" i="18" s="1"/>
  <c r="AP47" i="18"/>
  <c r="CW110" i="3"/>
  <c r="CW78" i="3"/>
  <c r="CX29" i="7" a="1"/>
  <c r="CX29" i="7" s="1"/>
  <c r="AS29" i="7"/>
  <c r="CW94" i="14"/>
  <c r="CW62" i="14"/>
  <c r="CW119" i="11"/>
  <c r="CW87" i="11"/>
  <c r="CY19" i="6" a="1"/>
  <c r="CY19" i="6" s="1"/>
  <c r="AT19" i="6"/>
  <c r="CX37" i="12" a="1"/>
  <c r="CX37" i="12" s="1"/>
  <c r="AS37" i="12"/>
  <c r="CW102" i="21"/>
  <c r="CW70" i="21"/>
  <c r="AS27" i="13"/>
  <c r="CX27" i="13" a="1"/>
  <c r="CX27" i="13" s="1"/>
  <c r="AS16" i="20"/>
  <c r="CX16" i="20" a="1"/>
  <c r="CX16" i="20" s="1"/>
  <c r="CW103" i="16"/>
  <c r="CW71" i="16"/>
  <c r="CW118" i="12"/>
  <c r="CW86" i="12"/>
  <c r="AS34" i="5"/>
  <c r="CX34" i="5" a="1"/>
  <c r="CX34" i="5" s="1"/>
  <c r="CW93" i="17"/>
  <c r="CW61" i="17"/>
  <c r="CW111" i="5"/>
  <c r="CW79" i="5"/>
  <c r="CX28" i="3" a="1"/>
  <c r="CX28" i="3" s="1"/>
  <c r="AS28" i="3"/>
  <c r="CW94" i="21"/>
  <c r="CW62" i="21"/>
  <c r="AS35" i="6"/>
  <c r="CX35" i="6" a="1"/>
  <c r="CX35" i="6" s="1"/>
  <c r="AS35" i="18"/>
  <c r="CX35" i="18" a="1"/>
  <c r="CX35" i="18" s="1"/>
  <c r="CW93" i="1"/>
  <c r="CW61" i="1"/>
  <c r="CW97" i="11"/>
  <c r="CW65" i="11"/>
  <c r="CW114" i="18"/>
  <c r="CW82" i="18"/>
  <c r="CW116" i="14"/>
  <c r="CW84" i="14"/>
  <c r="CW105" i="4"/>
  <c r="CW73" i="4"/>
  <c r="AS39" i="1"/>
  <c r="CX39" i="1" a="1"/>
  <c r="CX39" i="1" s="1"/>
  <c r="AS31" i="21"/>
  <c r="CX31" i="21" a="1"/>
  <c r="CX31" i="21" s="1"/>
  <c r="CW104" i="5"/>
  <c r="CW72" i="5"/>
  <c r="AS30" i="5"/>
  <c r="CX30" i="5" a="1"/>
  <c r="CX30" i="5" s="1"/>
  <c r="CW108" i="2"/>
  <c r="CW76" i="2"/>
  <c r="CW95" i="12"/>
  <c r="CW63" i="12"/>
  <c r="CX34" i="17" a="1"/>
  <c r="CX34" i="17" s="1"/>
  <c r="AS34" i="17"/>
  <c r="AS35" i="4"/>
  <c r="CX35" i="4" a="1"/>
  <c r="CX35" i="4" s="1"/>
  <c r="CW104" i="18"/>
  <c r="CW72" i="18"/>
  <c r="CW96" i="10"/>
  <c r="CW64" i="10"/>
  <c r="CW98" i="5"/>
  <c r="CW66" i="5"/>
  <c r="CW101" i="8"/>
  <c r="CW69" i="8"/>
  <c r="CW107" i="9"/>
  <c r="CW75" i="9"/>
  <c r="CW94" i="13"/>
  <c r="CW62" i="13"/>
  <c r="CW91" i="19"/>
  <c r="CW59" i="19"/>
  <c r="CY121" i="15"/>
  <c r="CY89" i="15"/>
  <c r="AS44" i="1"/>
  <c r="CX44" i="1" a="1"/>
  <c r="CX44" i="1" s="1"/>
  <c r="AS42" i="19"/>
  <c r="CX42" i="19" a="1"/>
  <c r="CX42" i="19" s="1"/>
  <c r="AS26" i="14"/>
  <c r="CX26" i="14" a="1"/>
  <c r="CX26" i="14" s="1"/>
  <c r="CW98" i="1"/>
  <c r="CW66" i="1"/>
  <c r="CW101" i="6"/>
  <c r="CW69" i="6"/>
  <c r="CW113" i="16"/>
  <c r="CW81" i="16"/>
  <c r="CW107" i="11"/>
  <c r="CW75" i="11"/>
  <c r="AS40" i="17"/>
  <c r="CX40" i="17" a="1"/>
  <c r="CX40" i="17" s="1"/>
  <c r="CX27" i="17" a="1"/>
  <c r="CX27" i="17" s="1"/>
  <c r="AS27" i="17"/>
  <c r="CW103" i="5"/>
  <c r="CW71" i="5"/>
  <c r="CW106" i="8"/>
  <c r="CW74" i="8"/>
  <c r="AS37" i="16"/>
  <c r="CX37" i="16" a="1"/>
  <c r="CX37" i="16" s="1"/>
  <c r="CW90" i="9"/>
  <c r="CW58" i="9"/>
  <c r="CX44" i="9" a="1"/>
  <c r="CX44" i="9" s="1"/>
  <c r="AS44" i="9"/>
  <c r="AT20" i="6"/>
  <c r="CY20" i="6" a="1"/>
  <c r="CY20" i="6" s="1"/>
  <c r="CW115" i="16"/>
  <c r="CW83" i="16"/>
  <c r="CW111" i="3"/>
  <c r="CW79" i="3"/>
  <c r="CW96" i="14"/>
  <c r="CW64" i="14"/>
  <c r="CW117" i="14"/>
  <c r="CW85" i="14"/>
  <c r="AS31" i="16"/>
  <c r="CX31" i="16" a="1"/>
  <c r="CX31" i="16" s="1"/>
  <c r="AS26" i="9"/>
  <c r="CX26" i="9" a="1"/>
  <c r="CX26" i="9" s="1"/>
  <c r="CX44" i="8" a="1"/>
  <c r="CX44" i="8" s="1"/>
  <c r="AS44" i="8"/>
  <c r="CW99" i="9"/>
  <c r="CW67" i="9"/>
  <c r="AS40" i="15"/>
  <c r="CX40" i="15" a="1"/>
  <c r="CX40" i="15" s="1"/>
  <c r="AS38" i="15"/>
  <c r="CX38" i="15" a="1"/>
  <c r="CX38" i="15" s="1"/>
  <c r="CW92" i="21"/>
  <c r="CW60" i="21"/>
  <c r="AT34" i="8"/>
  <c r="CY34" i="8" a="1"/>
  <c r="CY34" i="8" s="1"/>
  <c r="CW112" i="14"/>
  <c r="CW80" i="14"/>
  <c r="CX38" i="9" a="1"/>
  <c r="CX38" i="9" s="1"/>
  <c r="AS38" i="9"/>
  <c r="AS29" i="14"/>
  <c r="CX29" i="14" a="1"/>
  <c r="CX29" i="14" s="1"/>
  <c r="AS25" i="9"/>
  <c r="CX25" i="9" a="1"/>
  <c r="CX25" i="9" s="1"/>
  <c r="CW96" i="9"/>
  <c r="CW64" i="9"/>
  <c r="AS27" i="9"/>
  <c r="CX27" i="9" a="1"/>
  <c r="CX27" i="9" s="1"/>
  <c r="CW107" i="15"/>
  <c r="CW75" i="15"/>
  <c r="CW121" i="21"/>
  <c r="CW89" i="21"/>
  <c r="CV15" i="7" a="1"/>
  <c r="CV15" i="7" s="1"/>
  <c r="AP47" i="7"/>
  <c r="AQ15" i="7"/>
  <c r="CW98" i="12"/>
  <c r="CW66" i="12"/>
  <c r="AS23" i="20"/>
  <c r="CX23" i="20" a="1"/>
  <c r="CX23" i="20" s="1"/>
  <c r="CW105" i="13"/>
  <c r="CW73" i="13"/>
  <c r="CW116" i="20"/>
  <c r="CW84" i="20"/>
  <c r="CW113" i="2"/>
  <c r="CW81" i="2"/>
  <c r="CX38" i="19" a="1"/>
  <c r="CX38" i="19" s="1"/>
  <c r="AS38" i="19"/>
  <c r="AT42" i="3"/>
  <c r="CY42" i="3" a="1"/>
  <c r="CY42" i="3" s="1"/>
  <c r="AS25" i="13"/>
  <c r="CX25" i="13" a="1"/>
  <c r="CX25" i="13" s="1"/>
  <c r="CW95" i="19"/>
  <c r="CW63" i="19"/>
  <c r="AT19" i="9"/>
  <c r="CY19" i="9" a="1"/>
  <c r="CY19" i="9" s="1"/>
  <c r="AS27" i="19"/>
  <c r="CX27" i="19" a="1"/>
  <c r="CX27" i="19" s="1"/>
  <c r="CW103" i="13"/>
  <c r="CW71" i="13"/>
  <c r="AS36" i="18"/>
  <c r="CX36" i="18" a="1"/>
  <c r="CX36" i="18" s="1"/>
  <c r="CW96" i="13"/>
  <c r="CW64" i="13"/>
  <c r="CW101" i="12"/>
  <c r="CW69" i="12"/>
  <c r="CW115" i="5"/>
  <c r="CW83" i="5"/>
  <c r="CX17" i="7" a="1"/>
  <c r="CX17" i="7" s="1"/>
  <c r="AS17" i="7"/>
  <c r="CW93" i="18"/>
  <c r="CW61" i="18"/>
  <c r="AS46" i="3"/>
  <c r="CX46" i="3" a="1"/>
  <c r="CX46" i="3" s="1"/>
  <c r="AS43" i="15"/>
  <c r="CX43" i="15" a="1"/>
  <c r="CX43" i="15" s="1"/>
  <c r="CW97" i="16"/>
  <c r="CW65" i="16"/>
  <c r="AS41" i="20"/>
  <c r="CX41" i="20" a="1"/>
  <c r="CX41" i="20" s="1"/>
  <c r="CW97" i="4"/>
  <c r="CW65" i="4"/>
  <c r="AS38" i="2"/>
  <c r="CX38" i="2" a="1"/>
  <c r="CX38" i="2" s="1"/>
  <c r="CW113" i="19"/>
  <c r="CW81" i="19"/>
  <c r="CX30" i="19" a="1"/>
  <c r="CX30" i="19" s="1"/>
  <c r="AS30" i="19"/>
  <c r="AS39" i="19"/>
  <c r="CX39" i="19" a="1"/>
  <c r="CX39" i="19" s="1"/>
  <c r="AS38" i="21"/>
  <c r="CX38" i="21" a="1"/>
  <c r="CX38" i="21" s="1"/>
  <c r="CW114" i="2"/>
  <c r="CW82" i="2"/>
  <c r="CW96" i="7"/>
  <c r="CW64" i="7"/>
  <c r="CW101" i="10"/>
  <c r="CW69" i="10"/>
  <c r="CW101" i="1"/>
  <c r="CW69" i="1"/>
  <c r="AS35" i="2"/>
  <c r="CX35" i="2" a="1"/>
  <c r="CX35" i="2" s="1"/>
  <c r="CX30" i="16" a="1"/>
  <c r="CX30" i="16" s="1"/>
  <c r="AS30" i="16"/>
  <c r="AS42" i="17"/>
  <c r="CX42" i="17" a="1"/>
  <c r="CX42" i="17" s="1"/>
  <c r="CW99" i="3"/>
  <c r="CW67" i="3"/>
  <c r="CW104" i="20"/>
  <c r="CW72" i="20"/>
  <c r="CW107" i="18"/>
  <c r="CW75" i="18"/>
  <c r="AS36" i="4"/>
  <c r="CX36" i="4" a="1"/>
  <c r="CX36" i="4" s="1"/>
  <c r="AT24" i="7"/>
  <c r="CY24" i="7" a="1"/>
  <c r="CY24" i="7" s="1"/>
  <c r="CW99" i="19"/>
  <c r="CW67" i="19"/>
  <c r="CW107" i="8"/>
  <c r="CW75" i="8"/>
  <c r="CW116" i="1"/>
  <c r="CW84" i="1"/>
  <c r="AS42" i="18"/>
  <c r="CX42" i="18" a="1"/>
  <c r="CX42" i="18" s="1"/>
  <c r="CW100" i="16"/>
  <c r="CW68" i="16"/>
  <c r="AS37" i="3"/>
  <c r="CX37" i="3" a="1"/>
  <c r="CX37" i="3" s="1"/>
  <c r="CW112" i="6"/>
  <c r="CW80" i="6"/>
  <c r="AS17" i="18"/>
  <c r="CX17" i="18" a="1"/>
  <c r="CX17" i="18" s="1"/>
  <c r="CW106" i="19"/>
  <c r="CW74" i="19"/>
  <c r="AQ15" i="14"/>
  <c r="CV15" i="14" a="1"/>
  <c r="CV15" i="14" s="1"/>
  <c r="AP47" i="14"/>
  <c r="CW103" i="12"/>
  <c r="CW71" i="12"/>
  <c r="CX44" i="16" a="1"/>
  <c r="CX44" i="16" s="1"/>
  <c r="AS44" i="16"/>
  <c r="AS19" i="16"/>
  <c r="CX19" i="16" a="1"/>
  <c r="CX19" i="16" s="1"/>
  <c r="CW91" i="8"/>
  <c r="CW59" i="8"/>
  <c r="AS19" i="19"/>
  <c r="CX19" i="19" a="1"/>
  <c r="CX19" i="19" s="1"/>
  <c r="CW99" i="5"/>
  <c r="CW67" i="5"/>
  <c r="AS32" i="6"/>
  <c r="CX32" i="6" a="1"/>
  <c r="CX32" i="6" s="1"/>
  <c r="CW109" i="4"/>
  <c r="CW77" i="4"/>
  <c r="CW118" i="21"/>
  <c r="CW86" i="21"/>
  <c r="CX31" i="11" a="1"/>
  <c r="CX31" i="11" s="1"/>
  <c r="AS31" i="11"/>
  <c r="CW116" i="9"/>
  <c r="CW84" i="9"/>
  <c r="CW96" i="1"/>
  <c r="CW64" i="1"/>
  <c r="CW98" i="9"/>
  <c r="CW66" i="9"/>
  <c r="AS45" i="10"/>
  <c r="CX45" i="10" a="1"/>
  <c r="CX45" i="10" s="1"/>
  <c r="CX19" i="20" a="1"/>
  <c r="CX19" i="20" s="1"/>
  <c r="AS19" i="20"/>
  <c r="CW119" i="13"/>
  <c r="CW87" i="13"/>
  <c r="AS16" i="3"/>
  <c r="CX16" i="3" a="1"/>
  <c r="CX16" i="3" s="1"/>
  <c r="CW100" i="21"/>
  <c r="CW68" i="21"/>
  <c r="AS44" i="21"/>
  <c r="CX44" i="21" a="1"/>
  <c r="CX44" i="21" s="1"/>
  <c r="CW107" i="12"/>
  <c r="CW75" i="12"/>
  <c r="CW115" i="10"/>
  <c r="CW83" i="10"/>
  <c r="CW107" i="1"/>
  <c r="CW75" i="1"/>
  <c r="AS36" i="2"/>
  <c r="CX36" i="2" a="1"/>
  <c r="CX36" i="2" s="1"/>
  <c r="CW104" i="12"/>
  <c r="CW72" i="12"/>
  <c r="CW119" i="17"/>
  <c r="CW87" i="17"/>
  <c r="AS37" i="5"/>
  <c r="CX37" i="5" a="1"/>
  <c r="CX37" i="5" s="1"/>
  <c r="CW117" i="1"/>
  <c r="CW85" i="1"/>
  <c r="CW115" i="19"/>
  <c r="CW83" i="19"/>
  <c r="CW114" i="3"/>
  <c r="CW82" i="3"/>
  <c r="AS33" i="1"/>
  <c r="CX33" i="1" a="1"/>
  <c r="CX33" i="1" s="1"/>
  <c r="AS46" i="8"/>
  <c r="CX46" i="8" a="1"/>
  <c r="CX46" i="8" s="1"/>
  <c r="CW124" i="19"/>
  <c r="CW127" i="19" s="1"/>
  <c r="CW120" i="19" s="1"/>
  <c r="CW88" i="19"/>
  <c r="AS26" i="4"/>
  <c r="CX26" i="4" a="1"/>
  <c r="CX26" i="4" s="1"/>
  <c r="CW119" i="18"/>
  <c r="CW87" i="18"/>
  <c r="CW91" i="14"/>
  <c r="CW59" i="14"/>
  <c r="CW114" i="10"/>
  <c r="CW82" i="10"/>
  <c r="AT24" i="8"/>
  <c r="CY24" i="8" a="1"/>
  <c r="CY24" i="8" s="1"/>
  <c r="AS18" i="11"/>
  <c r="CX18" i="11" a="1"/>
  <c r="CX18" i="11" s="1"/>
  <c r="CW96" i="11"/>
  <c r="CW64" i="11"/>
  <c r="AS17" i="1"/>
  <c r="CX17" i="1" a="1"/>
  <c r="CX17" i="1" s="1"/>
  <c r="CW111" i="14"/>
  <c r="CW79" i="14"/>
  <c r="AS23" i="13"/>
  <c r="CX23" i="13" a="1"/>
  <c r="CX23" i="13" s="1"/>
  <c r="CX106" i="10"/>
  <c r="CX74" i="10"/>
  <c r="AS27" i="14"/>
  <c r="CX27" i="14" a="1"/>
  <c r="CX27" i="14" s="1"/>
  <c r="CW106" i="12"/>
  <c r="CW74" i="12"/>
  <c r="CW113" i="4"/>
  <c r="CW81" i="4"/>
  <c r="CW100" i="20"/>
  <c r="CW68" i="20"/>
  <c r="AS45" i="14"/>
  <c r="CX45" i="14" a="1"/>
  <c r="CX45" i="14" s="1"/>
  <c r="AS28" i="17"/>
  <c r="CX28" i="17" a="1"/>
  <c r="CX28" i="17" s="1"/>
  <c r="CW107" i="4"/>
  <c r="CW75" i="4"/>
  <c r="AS21" i="15"/>
  <c r="CX21" i="15" a="1"/>
  <c r="CX21" i="15" s="1"/>
  <c r="CW104" i="15"/>
  <c r="CW72" i="15"/>
  <c r="CW105" i="11"/>
  <c r="CW73" i="11"/>
  <c r="CX45" i="1" a="1"/>
  <c r="CX45" i="1" s="1"/>
  <c r="AS45" i="1"/>
  <c r="CW110" i="15"/>
  <c r="CW78" i="15"/>
  <c r="CW102" i="4"/>
  <c r="CW70" i="4"/>
  <c r="AS46" i="19"/>
  <c r="CX46" i="19" a="1"/>
  <c r="CX46" i="19" s="1"/>
  <c r="AS20" i="13"/>
  <c r="CX20" i="13" a="1"/>
  <c r="CX20" i="13" s="1"/>
  <c r="AS40" i="18"/>
  <c r="CX40" i="18" a="1"/>
  <c r="CX40" i="18" s="1"/>
  <c r="AS28" i="4"/>
  <c r="CX28" i="4" a="1"/>
  <c r="CX28" i="4" s="1"/>
  <c r="AS35" i="3"/>
  <c r="CX35" i="3" a="1"/>
  <c r="CX35" i="3" s="1"/>
  <c r="CW104" i="7"/>
  <c r="CW72" i="7"/>
  <c r="AS19" i="14"/>
  <c r="CX19" i="14" a="1"/>
  <c r="CX19" i="14" s="1"/>
  <c r="AS44" i="11"/>
  <c r="CX44" i="11" a="1"/>
  <c r="CX44" i="11" s="1"/>
  <c r="AS30" i="15"/>
  <c r="CX30" i="15" a="1"/>
  <c r="CX30" i="15" s="1"/>
  <c r="AS27" i="21"/>
  <c r="CX27" i="21" a="1"/>
  <c r="CX27" i="21" s="1"/>
  <c r="CW91" i="20"/>
  <c r="CW59" i="20"/>
  <c r="AS18" i="17"/>
  <c r="CX18" i="17" a="1"/>
  <c r="CX18" i="17" s="1"/>
  <c r="CW104" i="6"/>
  <c r="CW72" i="6"/>
  <c r="CW114" i="15"/>
  <c r="CW82" i="15"/>
  <c r="CW121" i="18"/>
  <c r="CW89" i="18"/>
  <c r="AS19" i="21"/>
  <c r="CX19" i="21" a="1"/>
  <c r="CX19" i="21" s="1"/>
  <c r="CW110" i="6"/>
  <c r="CW78" i="6"/>
  <c r="AS18" i="1"/>
  <c r="CX18" i="1" a="1"/>
  <c r="CX18" i="1" s="1"/>
  <c r="AS22" i="11"/>
  <c r="CX22" i="11" a="1"/>
  <c r="CX22" i="11" s="1"/>
  <c r="AS39" i="18"/>
  <c r="CX39" i="18" a="1"/>
  <c r="CX39" i="18" s="1"/>
  <c r="AS41" i="14"/>
  <c r="CX41" i="14" a="1"/>
  <c r="CX41" i="14" s="1"/>
  <c r="AS30" i="4"/>
  <c r="CX30" i="4" a="1"/>
  <c r="CX30" i="4" s="1"/>
  <c r="CV15" i="13" a="1"/>
  <c r="CV15" i="13" s="1"/>
  <c r="AQ15" i="13"/>
  <c r="AP47" i="13"/>
  <c r="AS29" i="5"/>
  <c r="CX29" i="5" a="1"/>
  <c r="CX29" i="5" s="1"/>
  <c r="CW107" i="21"/>
  <c r="CW75" i="21"/>
  <c r="AS33" i="2"/>
  <c r="CX33" i="2" a="1"/>
  <c r="CX33" i="2" s="1"/>
  <c r="AS20" i="12"/>
  <c r="CX20" i="12" a="1"/>
  <c r="CX20" i="12" s="1"/>
  <c r="AS21" i="17"/>
  <c r="CX21" i="17" a="1"/>
  <c r="CX21" i="17" s="1"/>
  <c r="CW118" i="9"/>
  <c r="CW86" i="9"/>
  <c r="CW113" i="18"/>
  <c r="CW81" i="18"/>
  <c r="CX29" i="18" a="1"/>
  <c r="CX29" i="18" s="1"/>
  <c r="AS29" i="18"/>
  <c r="AS21" i="10"/>
  <c r="CX21" i="10" a="1"/>
  <c r="CX21" i="10" s="1"/>
  <c r="CW90" i="19"/>
  <c r="CW58" i="19"/>
  <c r="CW99" i="20"/>
  <c r="CW67" i="20"/>
  <c r="AS32" i="9"/>
  <c r="CX32" i="9" a="1"/>
  <c r="CX32" i="9" s="1"/>
  <c r="AS19" i="13"/>
  <c r="CX19" i="13" a="1"/>
  <c r="CX19" i="13" s="1"/>
  <c r="AS16" i="19"/>
  <c r="CX16" i="19" a="1"/>
  <c r="CX16" i="19" s="1"/>
  <c r="CW107" i="20"/>
  <c r="CW75" i="20"/>
  <c r="CW117" i="19"/>
  <c r="CW85" i="19"/>
  <c r="CX32" i="17" a="1"/>
  <c r="CX32" i="17" s="1"/>
  <c r="AS32" i="17"/>
  <c r="AS23" i="1"/>
  <c r="CX23" i="1" a="1"/>
  <c r="CX23" i="1" s="1"/>
  <c r="CW121" i="9"/>
  <c r="CW89" i="9"/>
  <c r="AS38" i="16"/>
  <c r="CX38" i="16" a="1"/>
  <c r="CX38" i="16" s="1"/>
  <c r="CW115" i="17"/>
  <c r="CW83" i="17"/>
  <c r="AS28" i="5"/>
  <c r="CX28" i="5" a="1"/>
  <c r="CX28" i="5" s="1"/>
  <c r="AS31" i="8"/>
  <c r="CX31" i="8" a="1"/>
  <c r="CX31" i="8" s="1"/>
  <c r="CW112" i="16"/>
  <c r="CW80" i="16"/>
  <c r="AS15" i="9"/>
  <c r="CX15" i="9" a="1"/>
  <c r="CX15" i="9" s="1"/>
  <c r="AR47" i="9"/>
  <c r="CX95" i="6"/>
  <c r="CX63" i="6"/>
  <c r="CW104" i="1"/>
  <c r="CW72" i="1"/>
  <c r="CX36" i="3" a="1"/>
  <c r="CX36" i="3" s="1"/>
  <c r="AS36" i="3"/>
  <c r="AS37" i="20"/>
  <c r="CX37" i="20" a="1"/>
  <c r="CX37" i="20" s="1"/>
  <c r="AS18" i="13"/>
  <c r="CX18" i="13" a="1"/>
  <c r="CX18" i="13" s="1"/>
  <c r="AS29" i="16"/>
  <c r="CX29" i="16" a="1"/>
  <c r="CX29" i="16" s="1"/>
  <c r="AS42" i="14"/>
  <c r="CX42" i="14" a="1"/>
  <c r="CX42" i="14" s="1"/>
  <c r="CW101" i="9"/>
  <c r="CW69" i="9"/>
  <c r="AS24" i="9"/>
  <c r="CX24" i="9" a="1"/>
  <c r="CX24" i="9" s="1"/>
  <c r="AS39" i="12"/>
  <c r="CX39" i="12" a="1"/>
  <c r="CX39" i="12" s="1"/>
  <c r="CW104" i="13"/>
  <c r="CW72" i="13"/>
  <c r="CW113" i="15"/>
  <c r="CW81" i="15"/>
  <c r="AS17" i="21"/>
  <c r="CX17" i="21" a="1"/>
  <c r="CX17" i="21" s="1"/>
  <c r="CW115" i="2"/>
  <c r="CW83" i="2"/>
  <c r="CX42" i="9" a="1"/>
  <c r="CX42" i="9" s="1"/>
  <c r="AS42" i="9"/>
  <c r="CW113" i="9"/>
  <c r="CW81" i="9"/>
  <c r="CW104" i="14"/>
  <c r="CW72" i="14"/>
  <c r="CW93" i="21"/>
  <c r="CW61" i="21"/>
  <c r="CX21" i="9" a="1"/>
  <c r="CX21" i="9" s="1"/>
  <c r="AS21" i="9"/>
  <c r="CW95" i="7"/>
  <c r="CW63" i="7"/>
  <c r="AS44" i="4"/>
  <c r="CX44" i="4" a="1"/>
  <c r="CX44" i="4" s="1"/>
  <c r="AS46" i="21"/>
  <c r="CX46" i="21" a="1"/>
  <c r="CX46" i="21" s="1"/>
  <c r="AS17" i="12"/>
  <c r="CX17" i="12" a="1"/>
  <c r="CX17" i="12" s="1"/>
  <c r="AS23" i="14"/>
  <c r="CX23" i="14" a="1"/>
  <c r="CX23" i="14" s="1"/>
  <c r="CW105" i="6"/>
  <c r="CW73" i="6"/>
  <c r="CW111" i="18"/>
  <c r="CW79" i="18"/>
  <c r="AS40" i="5"/>
  <c r="CX40" i="5" a="1"/>
  <c r="CX40" i="5" s="1"/>
  <c r="AS18" i="18"/>
  <c r="CX18" i="18" a="1"/>
  <c r="CX18" i="18" s="1"/>
  <c r="CX20" i="19" a="1"/>
  <c r="CX20" i="19" s="1"/>
  <c r="AS20" i="19"/>
  <c r="AS26" i="12"/>
  <c r="CX26" i="12" a="1"/>
  <c r="CX26" i="12" s="1"/>
  <c r="AS17" i="11"/>
  <c r="CX17" i="11" a="1"/>
  <c r="CX17" i="11" s="1"/>
  <c r="AS32" i="10"/>
  <c r="CX32" i="10" a="1"/>
  <c r="CX32" i="10" s="1"/>
  <c r="AS34" i="2"/>
  <c r="CX34" i="2" a="1"/>
  <c r="CX34" i="2" s="1"/>
  <c r="CW99" i="12"/>
  <c r="CW67" i="12"/>
  <c r="CX116" i="19"/>
  <c r="CX84" i="19"/>
  <c r="AS39" i="2"/>
  <c r="CX39" i="2" a="1"/>
  <c r="CX39" i="2" s="1"/>
  <c r="AS45" i="17"/>
  <c r="CX45" i="17" a="1"/>
  <c r="CX45" i="17" s="1"/>
  <c r="AS26" i="10"/>
  <c r="CX26" i="10" a="1"/>
  <c r="CX26" i="10" s="1"/>
  <c r="AS20" i="16"/>
  <c r="CX20" i="16" a="1"/>
  <c r="CX20" i="16" s="1"/>
  <c r="CW91" i="15"/>
  <c r="CW59" i="15"/>
  <c r="CW106" i="1"/>
  <c r="CW74" i="1"/>
  <c r="AS43" i="16"/>
  <c r="CX43" i="16" a="1"/>
  <c r="CX43" i="16" s="1"/>
  <c r="CW91" i="11"/>
  <c r="CW59" i="11"/>
  <c r="AS40" i="1"/>
  <c r="CX40" i="1" a="1"/>
  <c r="CX40" i="1" s="1"/>
  <c r="AS24" i="3"/>
  <c r="CX24" i="3" a="1"/>
  <c r="CX24" i="3" s="1"/>
  <c r="AS29" i="20"/>
  <c r="CX29" i="20" a="1"/>
  <c r="CX29" i="20" s="1"/>
  <c r="AS32" i="18"/>
  <c r="CX32" i="18" a="1"/>
  <c r="CX32" i="18" s="1"/>
  <c r="CX117" i="7"/>
  <c r="CX85" i="7"/>
  <c r="CW96" i="18"/>
  <c r="CW64" i="18"/>
  <c r="CW98" i="2"/>
  <c r="CW66" i="2"/>
  <c r="AS32" i="8"/>
  <c r="CX32" i="8" a="1"/>
  <c r="CX32" i="8" s="1"/>
  <c r="CX41" i="1" a="1"/>
  <c r="CX41" i="1" s="1"/>
  <c r="AS41" i="1"/>
  <c r="CW117" i="18"/>
  <c r="CW85" i="18"/>
  <c r="AS25" i="16"/>
  <c r="CX25" i="16" a="1"/>
  <c r="CX25" i="16" s="1"/>
  <c r="CW112" i="3"/>
  <c r="CW80" i="3"/>
  <c r="AS37" i="6"/>
  <c r="CX37" i="6" a="1"/>
  <c r="CX37" i="6" s="1"/>
  <c r="CW102" i="7"/>
  <c r="CW70" i="7"/>
  <c r="CW92" i="18"/>
  <c r="CW60" i="18"/>
  <c r="AS31" i="19"/>
  <c r="CX31" i="19" a="1"/>
  <c r="CX31" i="19" s="1"/>
  <c r="AS28" i="12"/>
  <c r="CX28" i="12" a="1"/>
  <c r="CX28" i="12" s="1"/>
  <c r="CW119" i="16"/>
  <c r="CW87" i="16"/>
  <c r="AS33" i="8"/>
  <c r="CX33" i="8" a="1"/>
  <c r="CX33" i="8" s="1"/>
  <c r="AS16" i="8"/>
  <c r="CX16" i="8" a="1"/>
  <c r="CX16" i="8" s="1"/>
  <c r="CW94" i="19"/>
  <c r="CW62" i="19"/>
  <c r="AS24" i="5"/>
  <c r="CX24" i="5" a="1"/>
  <c r="CX24" i="5" s="1"/>
  <c r="CX34" i="4" a="1"/>
  <c r="CX34" i="4" s="1"/>
  <c r="AS34" i="4"/>
  <c r="AS43" i="21"/>
  <c r="CX43" i="21" a="1"/>
  <c r="CX43" i="21" s="1"/>
  <c r="CW108" i="5"/>
  <c r="CW76" i="5"/>
  <c r="CW108" i="12"/>
  <c r="CW76" i="12"/>
  <c r="CX92" i="3"/>
  <c r="CX60" i="3"/>
  <c r="AS21" i="1"/>
  <c r="CX21" i="1" a="1"/>
  <c r="CX21" i="1" s="1"/>
  <c r="CX101" i="19"/>
  <c r="CX69" i="19"/>
  <c r="CW90" i="1"/>
  <c r="CW58" i="1"/>
  <c r="CW94" i="20"/>
  <c r="CW62" i="20"/>
  <c r="AS44" i="13"/>
  <c r="CX44" i="13" a="1"/>
  <c r="CX44" i="13" s="1"/>
  <c r="CW100" i="5"/>
  <c r="CW68" i="5"/>
  <c r="CW112" i="2"/>
  <c r="CW80" i="2"/>
  <c r="AS25" i="21"/>
  <c r="CX25" i="21" a="1"/>
  <c r="CX25" i="21" s="1"/>
  <c r="CW93" i="16"/>
  <c r="CW61" i="16"/>
  <c r="CX114" i="9"/>
  <c r="CX82" i="9"/>
  <c r="AS32" i="12"/>
  <c r="CX32" i="12" a="1"/>
  <c r="CX32" i="12" s="1"/>
  <c r="CW112" i="4"/>
  <c r="CW80" i="4"/>
  <c r="AS32" i="1"/>
  <c r="CX32" i="1" a="1"/>
  <c r="CX32" i="1" s="1"/>
  <c r="AS16" i="12"/>
  <c r="CX16" i="12" a="1"/>
  <c r="CX16" i="12" s="1"/>
  <c r="CX29" i="12" a="1"/>
  <c r="CX29" i="12" s="1"/>
  <c r="AS29" i="12"/>
  <c r="CW113" i="20"/>
  <c r="CW81" i="20"/>
  <c r="CW95" i="1"/>
  <c r="CW63" i="1"/>
  <c r="AS40" i="19"/>
  <c r="CX40" i="19" a="1"/>
  <c r="CX40" i="19" s="1"/>
  <c r="CW93" i="15"/>
  <c r="CW61" i="15"/>
  <c r="CW101" i="21"/>
  <c r="CW69" i="21"/>
  <c r="CW121" i="8"/>
  <c r="CW89" i="8"/>
  <c r="AS45" i="19"/>
  <c r="CX45" i="19" a="1"/>
  <c r="CX45" i="19" s="1"/>
  <c r="CX44" i="18" a="1"/>
  <c r="CX44" i="18" s="1"/>
  <c r="AS44" i="18"/>
  <c r="CW111" i="15"/>
  <c r="CW79" i="15"/>
  <c r="AS16" i="14"/>
  <c r="CX16" i="14" a="1"/>
  <c r="CX16" i="14" s="1"/>
  <c r="AS39" i="10"/>
  <c r="CX39" i="10" a="1"/>
  <c r="CX39" i="10" s="1"/>
  <c r="CX92" i="20"/>
  <c r="CX60" i="20"/>
  <c r="CW92" i="6"/>
  <c r="CW60" i="6"/>
  <c r="AS21" i="11"/>
  <c r="CX21" i="11" a="1"/>
  <c r="CX21" i="11" s="1"/>
  <c r="CW115" i="9"/>
  <c r="CW83" i="9"/>
  <c r="AS36" i="14"/>
  <c r="CX36" i="14" a="1"/>
  <c r="CX36" i="14" s="1"/>
  <c r="CW116" i="15"/>
  <c r="CW84" i="15"/>
  <c r="AT31" i="10"/>
  <c r="CY31" i="10" a="1"/>
  <c r="CY31" i="10" s="1"/>
  <c r="CW102" i="14"/>
  <c r="CW70" i="14"/>
  <c r="AS31" i="12"/>
  <c r="CX31" i="12" a="1"/>
  <c r="CX31" i="12" s="1"/>
  <c r="AS38" i="4"/>
  <c r="CX38" i="4" a="1"/>
  <c r="CX38" i="4" s="1"/>
  <c r="CW107" i="14"/>
  <c r="CW75" i="14"/>
  <c r="CW124" i="7"/>
  <c r="CW127" i="7" s="1"/>
  <c r="CW120" i="7" s="1"/>
  <c r="CW88" i="7"/>
  <c r="AS25" i="20"/>
  <c r="CX25" i="20" a="1"/>
  <c r="CX25" i="20" s="1"/>
  <c r="CW124" i="14"/>
  <c r="CW127" i="14" s="1"/>
  <c r="CW120" i="14" s="1"/>
  <c r="CW88" i="14"/>
  <c r="CW103" i="17"/>
  <c r="CW71" i="17"/>
  <c r="CW103" i="19"/>
  <c r="CW71" i="19"/>
  <c r="AS32" i="4"/>
  <c r="CX32" i="4" a="1"/>
  <c r="CX32" i="4" s="1"/>
  <c r="CW106" i="7"/>
  <c r="CW74" i="7"/>
  <c r="CW115" i="3"/>
  <c r="CW83" i="3"/>
  <c r="AS30" i="11"/>
  <c r="CX30" i="11" a="1"/>
  <c r="CX30" i="11" s="1"/>
  <c r="AS20" i="4"/>
  <c r="CX20" i="4" a="1"/>
  <c r="CX20" i="4" s="1"/>
  <c r="CX27" i="4" a="1"/>
  <c r="CX27" i="4" s="1"/>
  <c r="AS27" i="4"/>
  <c r="AS33" i="3"/>
  <c r="CX33" i="3" a="1"/>
  <c r="CX33" i="3" s="1"/>
  <c r="CW100" i="15"/>
  <c r="CW68" i="15"/>
  <c r="CW103" i="4"/>
  <c r="CW71" i="4"/>
  <c r="AS33" i="19"/>
  <c r="CX33" i="19" a="1"/>
  <c r="CX33" i="19" s="1"/>
  <c r="AS41" i="3"/>
  <c r="CX41" i="3" a="1"/>
  <c r="CX41" i="3" s="1"/>
  <c r="CW124" i="15"/>
  <c r="CW127" i="15" s="1"/>
  <c r="CW120" i="15" s="1"/>
  <c r="CW88" i="15"/>
  <c r="CW105" i="15"/>
  <c r="CW73" i="15"/>
  <c r="CX113" i="6"/>
  <c r="CX81" i="6"/>
  <c r="CW94" i="2"/>
  <c r="CW62" i="2"/>
  <c r="CX112" i="17"/>
  <c r="CX80" i="17"/>
  <c r="CX29" i="6" a="1"/>
  <c r="CX29" i="6" s="1"/>
  <c r="AS29" i="6"/>
  <c r="AS39" i="15"/>
  <c r="CX39" i="15" a="1"/>
  <c r="CX39" i="15" s="1"/>
  <c r="CX46" i="18" a="1"/>
  <c r="CX46" i="18" s="1"/>
  <c r="AS46" i="18"/>
  <c r="CW92" i="14"/>
  <c r="CW60" i="14"/>
  <c r="CW105" i="7"/>
  <c r="CW73" i="7"/>
  <c r="AS16" i="17"/>
  <c r="CX16" i="17" a="1"/>
  <c r="CX16" i="17" s="1"/>
  <c r="CX106" i="5"/>
  <c r="CX74" i="5"/>
  <c r="AS16" i="4"/>
  <c r="CX16" i="4" a="1"/>
  <c r="CX16" i="4" s="1"/>
  <c r="AS46" i="1"/>
  <c r="CX46" i="1" a="1"/>
  <c r="CX46" i="1" s="1"/>
  <c r="CW109" i="10"/>
  <c r="CW77" i="10"/>
  <c r="CW108" i="10"/>
  <c r="CW76" i="10"/>
  <c r="CX32" i="21" a="1"/>
  <c r="CX32" i="21" s="1"/>
  <c r="AS32" i="21"/>
  <c r="CW101" i="17"/>
  <c r="CW69" i="17"/>
  <c r="CW95" i="14"/>
  <c r="CW63" i="14"/>
  <c r="CW96" i="17"/>
  <c r="CW64" i="17"/>
  <c r="AS43" i="9"/>
  <c r="CX43" i="9" a="1"/>
  <c r="CX43" i="9" s="1"/>
  <c r="CX38" i="18" a="1"/>
  <c r="CX38" i="18" s="1"/>
  <c r="AS38" i="18"/>
  <c r="CW104" i="11"/>
  <c r="CW72" i="11"/>
  <c r="AS15" i="19"/>
  <c r="CX15" i="19" a="1"/>
  <c r="CX15" i="19" s="1"/>
  <c r="AR47" i="19"/>
  <c r="AS24" i="20"/>
  <c r="CX24" i="20" a="1"/>
  <c r="CX24" i="20" s="1"/>
  <c r="CW118" i="19"/>
  <c r="CW86" i="19"/>
  <c r="AS41" i="18"/>
  <c r="CX41" i="18" a="1"/>
  <c r="CX41" i="18" s="1"/>
  <c r="AS32" i="20"/>
  <c r="CX32" i="20" a="1"/>
  <c r="CX32" i="20" s="1"/>
  <c r="CW107" i="17"/>
  <c r="CW75" i="17"/>
  <c r="AS46" i="9"/>
  <c r="CX46" i="9" a="1"/>
  <c r="CX46" i="9" s="1"/>
  <c r="CX24" i="16" a="1"/>
  <c r="CX24" i="16" s="1"/>
  <c r="AS24" i="16"/>
  <c r="CW105" i="17"/>
  <c r="CW73" i="17"/>
  <c r="AQ15" i="17"/>
  <c r="CV15" i="17" a="1"/>
  <c r="CV15" i="17" s="1"/>
  <c r="AP47" i="17"/>
  <c r="CW98" i="19"/>
  <c r="CW66" i="19"/>
  <c r="CW101" i="16"/>
  <c r="CW69" i="16"/>
  <c r="CW112" i="13"/>
  <c r="CW80" i="13"/>
  <c r="CW91" i="21"/>
  <c r="CW59" i="21"/>
  <c r="CW111" i="21"/>
  <c r="CW79" i="21"/>
  <c r="CX29" i="1" a="1"/>
  <c r="CX29" i="1" s="1"/>
  <c r="AS29" i="1"/>
  <c r="CW106" i="15"/>
  <c r="CW74" i="15"/>
  <c r="CW112" i="20"/>
  <c r="CW80" i="20"/>
  <c r="CW93" i="13"/>
  <c r="CW61" i="13"/>
  <c r="CW104" i="16"/>
  <c r="CW72" i="16"/>
  <c r="CX25" i="6" a="1"/>
  <c r="CX25" i="6" s="1"/>
  <c r="AS25" i="6"/>
  <c r="AS25" i="19"/>
  <c r="CX25" i="19" a="1"/>
  <c r="CX25" i="19" s="1"/>
  <c r="CW114" i="12"/>
  <c r="CW82" i="12"/>
  <c r="CW110" i="17"/>
  <c r="CW78" i="17"/>
  <c r="AS29" i="13"/>
  <c r="CX29" i="13" a="1"/>
  <c r="CX29" i="13" s="1"/>
  <c r="AS17" i="8"/>
  <c r="CX17" i="8" a="1"/>
  <c r="CX17" i="8" s="1"/>
  <c r="CW102" i="2"/>
  <c r="CW70" i="2"/>
  <c r="CX40" i="2" a="1"/>
  <c r="CX40" i="2" s="1"/>
  <c r="AS40" i="2"/>
  <c r="CW117" i="9"/>
  <c r="CW85" i="9"/>
  <c r="CW106" i="20"/>
  <c r="CW74" i="20"/>
  <c r="CW92" i="17"/>
  <c r="CW60" i="17"/>
  <c r="AS18" i="21"/>
  <c r="CX18" i="21" a="1"/>
  <c r="CX18" i="21" s="1"/>
  <c r="AS20" i="7"/>
  <c r="CX20" i="7" a="1"/>
  <c r="CX20" i="7" s="1"/>
  <c r="CW119" i="4"/>
  <c r="CW87" i="4"/>
  <c r="CV15" i="10" a="1"/>
  <c r="CV15" i="10" s="1"/>
  <c r="AP47" i="10"/>
  <c r="AQ15" i="10"/>
  <c r="CU58" i="5"/>
  <c r="CU90" i="5"/>
  <c r="CU90" i="10"/>
  <c r="CU58" i="10"/>
  <c r="CU58" i="11"/>
  <c r="CU90" i="11"/>
  <c r="CU90" i="13"/>
  <c r="CU58" i="13"/>
  <c r="CU90" i="14"/>
  <c r="CU58" i="14"/>
  <c r="CU90" i="12"/>
  <c r="CU58" i="12"/>
  <c r="CU90" i="2"/>
  <c r="CU58" i="2"/>
  <c r="CU90" i="4"/>
  <c r="CU58" i="4"/>
  <c r="CU90" i="8"/>
  <c r="CU58" i="8"/>
  <c r="CU58" i="20"/>
  <c r="CU90" i="20"/>
  <c r="CU90" i="18"/>
  <c r="CU58" i="18"/>
  <c r="CU58" i="21"/>
  <c r="CU90" i="21"/>
  <c r="CU90" i="7"/>
  <c r="CU58" i="7"/>
  <c r="CU90" i="15"/>
  <c r="CU58" i="15"/>
  <c r="CU90" i="6"/>
  <c r="CU58" i="6"/>
  <c r="CU90" i="17"/>
  <c r="CU58" i="17"/>
  <c r="CX90" i="19" l="1"/>
  <c r="CX58" i="19"/>
  <c r="AT40" i="2"/>
  <c r="CY40" i="2" a="1"/>
  <c r="CY40" i="2" s="1"/>
  <c r="AT25" i="19"/>
  <c r="CY25" i="19" a="1"/>
  <c r="CY25" i="19" s="1"/>
  <c r="CX121" i="9"/>
  <c r="CX89" i="9"/>
  <c r="CY41" i="18" a="1"/>
  <c r="CY41" i="18" s="1"/>
  <c r="AT41" i="18"/>
  <c r="AT46" i="18"/>
  <c r="CY46" i="18" a="1"/>
  <c r="CY46" i="18" s="1"/>
  <c r="CX115" i="2"/>
  <c r="CX83" i="2"/>
  <c r="AT25" i="6"/>
  <c r="CY25" i="6" a="1"/>
  <c r="CY25" i="6" s="1"/>
  <c r="CV90" i="17"/>
  <c r="CV58" i="17"/>
  <c r="AT46" i="9"/>
  <c r="CY46" i="9" a="1"/>
  <c r="CY46" i="9" s="1"/>
  <c r="AT32" i="21"/>
  <c r="CY32" i="21" a="1"/>
  <c r="CY32" i="21" s="1"/>
  <c r="CX121" i="18"/>
  <c r="CX89" i="18"/>
  <c r="AT27" i="4"/>
  <c r="CY27" i="4" a="1"/>
  <c r="CY27" i="4" s="1"/>
  <c r="AT25" i="20"/>
  <c r="CY25" i="20" a="1"/>
  <c r="CY25" i="20" s="1"/>
  <c r="CY38" i="4" a="1"/>
  <c r="CY38" i="4" s="1"/>
  <c r="AT38" i="4"/>
  <c r="CX114" i="10"/>
  <c r="CX82" i="10"/>
  <c r="CX107" i="1"/>
  <c r="CX75" i="1"/>
  <c r="CX96" i="1"/>
  <c r="CX64" i="1"/>
  <c r="AT24" i="5"/>
  <c r="CY24" i="5" a="1"/>
  <c r="CY24" i="5" s="1"/>
  <c r="CX116" i="1"/>
  <c r="CX84" i="1"/>
  <c r="AT43" i="16"/>
  <c r="CY43" i="16" a="1"/>
  <c r="CY43" i="16" s="1"/>
  <c r="AT20" i="16"/>
  <c r="CY20" i="16" a="1"/>
  <c r="CY20" i="16" s="1"/>
  <c r="AT32" i="10"/>
  <c r="CY32" i="10" a="1"/>
  <c r="CY32" i="10" s="1"/>
  <c r="AT18" i="18"/>
  <c r="CY18" i="18" a="1"/>
  <c r="CY18" i="18" s="1"/>
  <c r="AT44" i="4"/>
  <c r="CY44" i="4" a="1"/>
  <c r="CY44" i="4" s="1"/>
  <c r="AT18" i="13"/>
  <c r="CY18" i="13" a="1"/>
  <c r="CY18" i="13" s="1"/>
  <c r="CX102" i="21"/>
  <c r="CX70" i="21"/>
  <c r="CX100" i="6"/>
  <c r="CX68" i="6"/>
  <c r="AR15" i="17"/>
  <c r="CW15" i="17" a="1"/>
  <c r="CW15" i="17" s="1"/>
  <c r="AQ47" i="17"/>
  <c r="CX107" i="21"/>
  <c r="CX75" i="21"/>
  <c r="CY46" i="1" a="1"/>
  <c r="CY46" i="1" s="1"/>
  <c r="AT46" i="1"/>
  <c r="CX114" i="15"/>
  <c r="CX82" i="15"/>
  <c r="CX102" i="4"/>
  <c r="CX70" i="4"/>
  <c r="CX106" i="12"/>
  <c r="CX74" i="12"/>
  <c r="AT21" i="11"/>
  <c r="CY21" i="11" a="1"/>
  <c r="CY21" i="11" s="1"/>
  <c r="AT39" i="10"/>
  <c r="CY39" i="10" a="1"/>
  <c r="CY39" i="10" s="1"/>
  <c r="CX124" i="19"/>
  <c r="CX127" i="19" s="1"/>
  <c r="CX120" i="19" s="1"/>
  <c r="CX88" i="19"/>
  <c r="AT32" i="1"/>
  <c r="CY32" i="1" a="1"/>
  <c r="CY32" i="1" s="1"/>
  <c r="AT21" i="1"/>
  <c r="CY21" i="1" a="1"/>
  <c r="CY21" i="1" s="1"/>
  <c r="CX107" i="8"/>
  <c r="CX75" i="8"/>
  <c r="AT24" i="3"/>
  <c r="CY24" i="3" a="1"/>
  <c r="CY24" i="3" s="1"/>
  <c r="CX101" i="10"/>
  <c r="CX69" i="10"/>
  <c r="CX92" i="11"/>
  <c r="CX60" i="11"/>
  <c r="CX115" i="5"/>
  <c r="CX83" i="5"/>
  <c r="CX98" i="14"/>
  <c r="CX66" i="14"/>
  <c r="CX112" i="20"/>
  <c r="CX80" i="20"/>
  <c r="CX106" i="8"/>
  <c r="CX74" i="8"/>
  <c r="CY38" i="16" a="1"/>
  <c r="CY38" i="16" s="1"/>
  <c r="AT38" i="16"/>
  <c r="CX94" i="13"/>
  <c r="CX62" i="13"/>
  <c r="CX108" i="2"/>
  <c r="CX76" i="2"/>
  <c r="AR15" i="13"/>
  <c r="CW15" i="13" a="1"/>
  <c r="CW15" i="13" s="1"/>
  <c r="AQ47" i="13"/>
  <c r="CX97" i="11"/>
  <c r="CX65" i="11"/>
  <c r="AT19" i="21"/>
  <c r="CY19" i="21" a="1"/>
  <c r="CY19" i="21" s="1"/>
  <c r="AT27" i="21"/>
  <c r="CY27" i="21" a="1"/>
  <c r="CY27" i="21" s="1"/>
  <c r="CX95" i="13"/>
  <c r="CX63" i="13"/>
  <c r="AT28" i="17"/>
  <c r="CY28" i="17" a="1"/>
  <c r="CY28" i="17" s="1"/>
  <c r="CX101" i="4"/>
  <c r="CX69" i="4"/>
  <c r="AT33" i="1"/>
  <c r="CY33" i="1" a="1"/>
  <c r="CY33" i="1" s="1"/>
  <c r="CX94" i="20"/>
  <c r="CX62" i="20"/>
  <c r="AT44" i="16"/>
  <c r="CY44" i="16" a="1"/>
  <c r="CY44" i="16" s="1"/>
  <c r="CX112" i="3"/>
  <c r="CX80" i="3"/>
  <c r="CY99" i="7"/>
  <c r="CY67" i="7"/>
  <c r="CX105" i="16"/>
  <c r="CX73" i="16"/>
  <c r="AT38" i="21"/>
  <c r="CY38" i="21" a="1"/>
  <c r="CY38" i="21" s="1"/>
  <c r="CX113" i="2"/>
  <c r="CX81" i="2"/>
  <c r="CX100" i="13"/>
  <c r="CX68" i="13"/>
  <c r="CY23" i="20" a="1"/>
  <c r="CY23" i="20" s="1"/>
  <c r="AT23" i="20"/>
  <c r="CX113" i="15"/>
  <c r="CX81" i="15"/>
  <c r="CX119" i="8"/>
  <c r="CX87" i="8"/>
  <c r="CX112" i="16"/>
  <c r="CX80" i="16"/>
  <c r="AT27" i="17"/>
  <c r="CY27" i="17" a="1"/>
  <c r="CY27" i="17" s="1"/>
  <c r="CX101" i="14"/>
  <c r="CX69" i="14"/>
  <c r="AT34" i="17"/>
  <c r="CY34" i="17" a="1"/>
  <c r="CY34" i="17" s="1"/>
  <c r="CX105" i="5"/>
  <c r="CX73" i="5"/>
  <c r="AT39" i="1"/>
  <c r="CY39" i="1" a="1"/>
  <c r="CY39" i="1" s="1"/>
  <c r="CX110" i="18"/>
  <c r="CX78" i="18"/>
  <c r="CX103" i="3"/>
  <c r="CX71" i="3"/>
  <c r="AT34" i="5"/>
  <c r="CY34" i="5" a="1"/>
  <c r="CY34" i="5" s="1"/>
  <c r="CY16" i="20" a="1"/>
  <c r="CY16" i="20" s="1"/>
  <c r="AT16" i="20"/>
  <c r="AU19" i="6"/>
  <c r="CZ19" i="6" a="1"/>
  <c r="CZ19" i="6" s="1"/>
  <c r="AT29" i="7"/>
  <c r="CY29" i="7" a="1"/>
  <c r="CY29" i="7" s="1"/>
  <c r="CY44" i="14" a="1"/>
  <c r="CY44" i="14" s="1"/>
  <c r="AT44" i="14"/>
  <c r="AT31" i="17"/>
  <c r="CY31" i="17" a="1"/>
  <c r="CY31" i="17" s="1"/>
  <c r="CX93" i="6"/>
  <c r="CX61" i="6"/>
  <c r="CX109" i="18"/>
  <c r="CX77" i="18"/>
  <c r="CX119" i="17"/>
  <c r="CX87" i="17"/>
  <c r="AT37" i="21"/>
  <c r="CY37" i="21" a="1"/>
  <c r="CY37" i="21" s="1"/>
  <c r="CY41" i="9" a="1"/>
  <c r="CY41" i="9" s="1"/>
  <c r="AT41" i="9"/>
  <c r="CX113" i="12"/>
  <c r="CX81" i="12"/>
  <c r="AT22" i="9"/>
  <c r="CY22" i="9" a="1"/>
  <c r="CY22" i="9" s="1"/>
  <c r="CV90" i="5"/>
  <c r="CV58" i="5"/>
  <c r="AT21" i="16"/>
  <c r="CY21" i="16" a="1"/>
  <c r="CY21" i="16" s="1"/>
  <c r="CX118" i="6"/>
  <c r="CX86" i="6"/>
  <c r="AT17" i="4"/>
  <c r="CY17" i="4" a="1"/>
  <c r="CY17" i="4" s="1"/>
  <c r="CY21" i="14" a="1"/>
  <c r="CY21" i="14" s="1"/>
  <c r="AT21" i="14"/>
  <c r="CX118" i="10"/>
  <c r="CX86" i="10"/>
  <c r="CZ121" i="15"/>
  <c r="CZ89" i="15"/>
  <c r="AT26" i="8"/>
  <c r="CY26" i="8" a="1"/>
  <c r="CY26" i="8" s="1"/>
  <c r="AT25" i="14"/>
  <c r="CY25" i="14" a="1"/>
  <c r="CY25" i="14" s="1"/>
  <c r="AT41" i="8"/>
  <c r="CY41" i="8" a="1"/>
  <c r="CY41" i="8" s="1"/>
  <c r="AT36" i="5"/>
  <c r="CY36" i="5" a="1"/>
  <c r="CY36" i="5" s="1"/>
  <c r="CX117" i="2"/>
  <c r="CX85" i="2"/>
  <c r="CX114" i="6"/>
  <c r="CX82" i="6"/>
  <c r="CX113" i="11"/>
  <c r="CX81" i="11"/>
  <c r="AT42" i="10"/>
  <c r="CY42" i="10" a="1"/>
  <c r="CY42" i="10" s="1"/>
  <c r="AT42" i="6"/>
  <c r="CY42" i="6" a="1"/>
  <c r="CY42" i="6" s="1"/>
  <c r="AT21" i="21"/>
  <c r="CY21" i="21" a="1"/>
  <c r="CY21" i="21" s="1"/>
  <c r="CX98" i="21"/>
  <c r="CX66" i="21"/>
  <c r="AT35" i="10"/>
  <c r="CY35" i="10" a="1"/>
  <c r="CY35" i="10" s="1"/>
  <c r="CX111" i="8"/>
  <c r="CX79" i="8"/>
  <c r="CX105" i="12"/>
  <c r="CX73" i="12"/>
  <c r="AT30" i="21"/>
  <c r="CY30" i="21" a="1"/>
  <c r="CY30" i="21" s="1"/>
  <c r="AT23" i="6"/>
  <c r="CY23" i="6" a="1"/>
  <c r="CY23" i="6" s="1"/>
  <c r="AT41" i="2"/>
  <c r="CY41" i="2" a="1"/>
  <c r="CY41" i="2" s="1"/>
  <c r="CX118" i="14"/>
  <c r="CX86" i="14"/>
  <c r="AT25" i="8"/>
  <c r="CY25" i="8" a="1"/>
  <c r="CY25" i="8" s="1"/>
  <c r="CX91" i="2"/>
  <c r="CX59" i="2"/>
  <c r="AT25" i="17"/>
  <c r="CY25" i="17" a="1"/>
  <c r="CY25" i="17" s="1"/>
  <c r="CX114" i="17"/>
  <c r="CX82" i="17"/>
  <c r="AT24" i="6"/>
  <c r="CY24" i="6" a="1"/>
  <c r="CY24" i="6" s="1"/>
  <c r="AT22" i="13"/>
  <c r="CY22" i="13" a="1"/>
  <c r="CY22" i="13" s="1"/>
  <c r="CX108" i="17"/>
  <c r="CX76" i="17"/>
  <c r="AT42" i="12"/>
  <c r="CY42" i="12" a="1"/>
  <c r="CY42" i="12" s="1"/>
  <c r="CX103" i="20"/>
  <c r="CX71" i="20"/>
  <c r="AT39" i="13"/>
  <c r="CY39" i="13" a="1"/>
  <c r="CY39" i="13" s="1"/>
  <c r="CX114" i="5"/>
  <c r="CX82" i="5"/>
  <c r="AT34" i="13"/>
  <c r="CY34" i="13" a="1"/>
  <c r="CY34" i="13" s="1"/>
  <c r="CX116" i="16"/>
  <c r="CX84" i="16"/>
  <c r="CX98" i="17"/>
  <c r="CX66" i="17"/>
  <c r="CX109" i="20"/>
  <c r="CX77" i="20"/>
  <c r="CX109" i="11"/>
  <c r="CX77" i="11"/>
  <c r="AT45" i="21"/>
  <c r="CY45" i="21" a="1"/>
  <c r="CY45" i="21" s="1"/>
  <c r="AT36" i="19"/>
  <c r="CY36" i="19" a="1"/>
  <c r="CY36" i="19" s="1"/>
  <c r="AT23" i="15"/>
  <c r="CY23" i="15" a="1"/>
  <c r="CY23" i="15" s="1"/>
  <c r="AT40" i="13"/>
  <c r="CY40" i="13" a="1"/>
  <c r="CY40" i="13" s="1"/>
  <c r="AT43" i="7"/>
  <c r="CY43" i="7" a="1"/>
  <c r="CY43" i="7" s="1"/>
  <c r="CX111" i="1"/>
  <c r="CX79" i="1"/>
  <c r="CX118" i="4"/>
  <c r="CX86" i="4"/>
  <c r="AT19" i="1"/>
  <c r="CY19" i="1" a="1"/>
  <c r="CY19" i="1" s="1"/>
  <c r="AT43" i="2"/>
  <c r="CY43" i="2" a="1"/>
  <c r="CY43" i="2" s="1"/>
  <c r="CX111" i="20"/>
  <c r="CX79" i="20"/>
  <c r="CY24" i="1" a="1"/>
  <c r="CY24" i="1" s="1"/>
  <c r="AT24" i="1"/>
  <c r="CX102" i="10"/>
  <c r="CX70" i="10"/>
  <c r="CX121" i="17"/>
  <c r="CX89" i="17"/>
  <c r="AT41" i="4"/>
  <c r="CY41" i="4" a="1"/>
  <c r="CY41" i="4" s="1"/>
  <c r="CX124" i="12"/>
  <c r="CX127" i="12" s="1"/>
  <c r="CX120" i="12" s="1"/>
  <c r="CX88" i="12"/>
  <c r="AT46" i="20"/>
  <c r="CY46" i="20" a="1"/>
  <c r="CY46" i="20" s="1"/>
  <c r="AT19" i="15"/>
  <c r="CY19" i="15" a="1"/>
  <c r="CY19" i="15" s="1"/>
  <c r="CX93" i="14"/>
  <c r="CX61" i="14"/>
  <c r="CX109" i="21"/>
  <c r="CX77" i="21"/>
  <c r="CY33" i="14" a="1"/>
  <c r="CY33" i="14" s="1"/>
  <c r="AT33" i="14"/>
  <c r="AT21" i="2"/>
  <c r="CY21" i="2" a="1"/>
  <c r="CY21" i="2" s="1"/>
  <c r="CX111" i="17"/>
  <c r="CX79" i="17"/>
  <c r="AT40" i="20"/>
  <c r="CY40" i="20" a="1"/>
  <c r="CY40" i="20" s="1"/>
  <c r="CX117" i="4"/>
  <c r="CX85" i="4"/>
  <c r="AT39" i="7"/>
  <c r="CY39" i="7" a="1"/>
  <c r="CY39" i="7" s="1"/>
  <c r="CX98" i="3"/>
  <c r="CX66" i="3"/>
  <c r="CX99" i="11"/>
  <c r="CX67" i="11"/>
  <c r="CX114" i="11"/>
  <c r="CX82" i="11"/>
  <c r="AT45" i="2"/>
  <c r="CY45" i="2" a="1"/>
  <c r="CY45" i="2" s="1"/>
  <c r="CY24" i="10" a="1"/>
  <c r="CY24" i="10" s="1"/>
  <c r="AT24" i="10"/>
  <c r="CX113" i="17"/>
  <c r="CX81" i="17"/>
  <c r="CX103" i="10"/>
  <c r="CX71" i="10"/>
  <c r="AT36" i="10"/>
  <c r="CY36" i="10" a="1"/>
  <c r="CY36" i="10" s="1"/>
  <c r="CX116" i="5"/>
  <c r="CX84" i="5"/>
  <c r="AT28" i="11"/>
  <c r="CY28" i="11" a="1"/>
  <c r="CY28" i="11" s="1"/>
  <c r="CX91" i="16"/>
  <c r="CX59" i="16"/>
  <c r="AT23" i="18"/>
  <c r="CY23" i="18" a="1"/>
  <c r="CY23" i="18" s="1"/>
  <c r="AT31" i="2"/>
  <c r="CY31" i="2" a="1"/>
  <c r="CY31" i="2" s="1"/>
  <c r="CV90" i="8"/>
  <c r="CV58" i="8"/>
  <c r="CX92" i="16"/>
  <c r="CX60" i="16"/>
  <c r="CX109" i="16"/>
  <c r="CX77" i="16"/>
  <c r="AT32" i="5"/>
  <c r="CY32" i="5" a="1"/>
  <c r="CY32" i="5" s="1"/>
  <c r="CX95" i="8"/>
  <c r="CX63" i="8"/>
  <c r="AT30" i="8"/>
  <c r="CY30" i="8" a="1"/>
  <c r="CY30" i="8" s="1"/>
  <c r="CY97" i="21"/>
  <c r="CY65" i="21"/>
  <c r="CX97" i="8"/>
  <c r="CX65" i="8"/>
  <c r="CX100" i="11"/>
  <c r="CX68" i="11"/>
  <c r="CY31" i="20" a="1"/>
  <c r="CY31" i="20" s="1"/>
  <c r="AT31" i="20"/>
  <c r="CX97" i="6"/>
  <c r="CX65" i="6"/>
  <c r="AT16" i="21"/>
  <c r="CY16" i="21" a="1"/>
  <c r="CY16" i="21" s="1"/>
  <c r="CX98" i="19"/>
  <c r="CX66" i="19"/>
  <c r="CX102" i="11"/>
  <c r="CX70" i="11"/>
  <c r="CX100" i="10"/>
  <c r="CX68" i="10"/>
  <c r="AU37" i="17"/>
  <c r="CZ37" i="17" a="1"/>
  <c r="CZ37" i="17" s="1"/>
  <c r="AT45" i="15"/>
  <c r="CY45" i="15" a="1"/>
  <c r="CY45" i="15" s="1"/>
  <c r="CV90" i="15"/>
  <c r="CV58" i="15"/>
  <c r="CY31" i="7" a="1"/>
  <c r="CY31" i="7" s="1"/>
  <c r="AT31" i="7"/>
  <c r="CX103" i="19"/>
  <c r="CX71" i="19"/>
  <c r="CX124" i="7"/>
  <c r="CX127" i="7" s="1"/>
  <c r="CX120" i="7" s="1"/>
  <c r="CX88" i="7"/>
  <c r="CX92" i="6"/>
  <c r="CX60" i="6"/>
  <c r="CX101" i="21"/>
  <c r="CX69" i="21"/>
  <c r="AT18" i="16"/>
  <c r="CY18" i="16" a="1"/>
  <c r="CY18" i="16" s="1"/>
  <c r="AT15" i="1"/>
  <c r="CY15" i="1" a="1"/>
  <c r="CY15" i="1" s="1"/>
  <c r="AS47" i="1"/>
  <c r="AT20" i="11"/>
  <c r="CY20" i="11" a="1"/>
  <c r="CY20" i="11" s="1"/>
  <c r="CX101" i="13"/>
  <c r="CX69" i="13"/>
  <c r="AT35" i="14"/>
  <c r="CY35" i="14" a="1"/>
  <c r="CY35" i="14" s="1"/>
  <c r="AT23" i="4"/>
  <c r="CY23" i="4" a="1"/>
  <c r="CY23" i="4" s="1"/>
  <c r="AT16" i="11"/>
  <c r="CY16" i="11" a="1"/>
  <c r="CY16" i="11" s="1"/>
  <c r="CV90" i="12"/>
  <c r="CV58" i="12"/>
  <c r="CX93" i="20"/>
  <c r="CX61" i="20"/>
  <c r="CX91" i="4"/>
  <c r="CX59" i="4"/>
  <c r="AT39" i="15"/>
  <c r="CY39" i="15" a="1"/>
  <c r="CY39" i="15" s="1"/>
  <c r="CX95" i="4"/>
  <c r="CX63" i="4"/>
  <c r="AT31" i="12"/>
  <c r="CY31" i="12" a="1"/>
  <c r="CY31" i="12" s="1"/>
  <c r="CX91" i="14"/>
  <c r="CX59" i="14"/>
  <c r="AT45" i="19"/>
  <c r="CY45" i="19" a="1"/>
  <c r="CY45" i="19" s="1"/>
  <c r="CX100" i="16"/>
  <c r="CX68" i="16"/>
  <c r="AT32" i="8"/>
  <c r="CY32" i="8" a="1"/>
  <c r="CY32" i="8" s="1"/>
  <c r="CX115" i="1"/>
  <c r="CX83" i="1"/>
  <c r="AT26" i="10"/>
  <c r="CY26" i="10" a="1"/>
  <c r="CY26" i="10" s="1"/>
  <c r="CY17" i="11" a="1"/>
  <c r="CY17" i="11" s="1"/>
  <c r="AT17" i="11"/>
  <c r="AT40" i="5"/>
  <c r="CY40" i="5" a="1"/>
  <c r="CY40" i="5" s="1"/>
  <c r="AT23" i="14"/>
  <c r="CY23" i="14" a="1"/>
  <c r="CY23" i="14" s="1"/>
  <c r="AT37" i="20"/>
  <c r="CY37" i="20" a="1"/>
  <c r="CY37" i="20" s="1"/>
  <c r="AT31" i="8"/>
  <c r="CY31" i="8" a="1"/>
  <c r="CY31" i="8" s="1"/>
  <c r="AT19" i="13"/>
  <c r="CY19" i="13" a="1"/>
  <c r="CY19" i="13" s="1"/>
  <c r="AT33" i="2"/>
  <c r="CY33" i="2" a="1"/>
  <c r="CY33" i="2" s="1"/>
  <c r="CV90" i="13"/>
  <c r="CV58" i="13"/>
  <c r="AT22" i="11"/>
  <c r="CY22" i="11" a="1"/>
  <c r="CY22" i="11" s="1"/>
  <c r="CX105" i="15"/>
  <c r="CX73" i="15"/>
  <c r="AT20" i="13"/>
  <c r="CY20" i="13" a="1"/>
  <c r="CY20" i="13" s="1"/>
  <c r="CX124" i="14"/>
  <c r="CX127" i="14" s="1"/>
  <c r="CX120" i="14" s="1"/>
  <c r="CX88" i="14"/>
  <c r="CX98" i="13"/>
  <c r="CX66" i="13"/>
  <c r="AT26" i="4"/>
  <c r="CY26" i="4" a="1"/>
  <c r="CY26" i="4" s="1"/>
  <c r="CX124" i="10"/>
  <c r="CX127" i="10" s="1"/>
  <c r="CX120" i="10" s="1"/>
  <c r="CX88" i="10"/>
  <c r="CX94" i="19"/>
  <c r="CX62" i="19"/>
  <c r="CX119" i="16"/>
  <c r="CX87" i="16"/>
  <c r="AT37" i="3"/>
  <c r="CY37" i="3" a="1"/>
  <c r="CY37" i="3" s="1"/>
  <c r="AU24" i="7"/>
  <c r="CZ24" i="7" a="1"/>
  <c r="CZ24" i="7" s="1"/>
  <c r="CX110" i="2"/>
  <c r="CX78" i="2"/>
  <c r="CX114" i="19"/>
  <c r="CX82" i="19"/>
  <c r="CY38" i="2" a="1"/>
  <c r="CY38" i="2" s="1"/>
  <c r="AT38" i="2"/>
  <c r="AT17" i="7"/>
  <c r="CY17" i="7" a="1"/>
  <c r="CY17" i="7" s="1"/>
  <c r="CX102" i="19"/>
  <c r="CX70" i="19"/>
  <c r="AT25" i="13"/>
  <c r="CY25" i="13" a="1"/>
  <c r="CY25" i="13" s="1"/>
  <c r="AT38" i="15"/>
  <c r="CY38" i="15" a="1"/>
  <c r="CY38" i="15" s="1"/>
  <c r="CX101" i="9"/>
  <c r="CX69" i="9"/>
  <c r="CY95" i="6"/>
  <c r="CY63" i="6"/>
  <c r="AT37" i="16"/>
  <c r="CY37" i="16" a="1"/>
  <c r="CY37" i="16" s="1"/>
  <c r="CX102" i="17"/>
  <c r="CX70" i="17"/>
  <c r="AT26" i="14"/>
  <c r="CY26" i="14" a="1"/>
  <c r="CY26" i="14" s="1"/>
  <c r="CX109" i="17"/>
  <c r="CX77" i="17"/>
  <c r="AT30" i="5"/>
  <c r="CY30" i="5" a="1"/>
  <c r="CY30" i="5" s="1"/>
  <c r="AT35" i="18"/>
  <c r="CY35" i="18" a="1"/>
  <c r="CY35" i="18" s="1"/>
  <c r="CX102" i="13"/>
  <c r="CX70" i="13"/>
  <c r="CY94" i="6"/>
  <c r="CY62" i="6"/>
  <c r="CX104" i="7"/>
  <c r="CX72" i="7"/>
  <c r="AT29" i="9"/>
  <c r="CY29" i="9" a="1"/>
  <c r="CY29" i="9" s="1"/>
  <c r="AT22" i="12"/>
  <c r="CY22" i="12" a="1"/>
  <c r="CY22" i="12" s="1"/>
  <c r="CX116" i="7"/>
  <c r="CX84" i="7"/>
  <c r="AT18" i="6"/>
  <c r="CY18" i="6" a="1"/>
  <c r="CY18" i="6" s="1"/>
  <c r="AT34" i="18"/>
  <c r="CY34" i="18" a="1"/>
  <c r="CY34" i="18" s="1"/>
  <c r="CX95" i="10"/>
  <c r="CX63" i="10"/>
  <c r="CX98" i="9"/>
  <c r="CX66" i="9"/>
  <c r="CX116" i="9"/>
  <c r="CX84" i="9"/>
  <c r="CX97" i="9"/>
  <c r="CX65" i="9"/>
  <c r="CX118" i="1"/>
  <c r="CX86" i="1"/>
  <c r="CX101" i="1"/>
  <c r="CX69" i="1"/>
  <c r="CW15" i="5" a="1"/>
  <c r="CW15" i="5" s="1"/>
  <c r="AR15" i="5"/>
  <c r="AQ47" i="5"/>
  <c r="CY107" i="2"/>
  <c r="CY75" i="2"/>
  <c r="AT43" i="6"/>
  <c r="CY43" i="6" a="1"/>
  <c r="CY43" i="6" s="1"/>
  <c r="AT33" i="15"/>
  <c r="CY33" i="15" a="1"/>
  <c r="CY33" i="15" s="1"/>
  <c r="CX115" i="16"/>
  <c r="CX83" i="16"/>
  <c r="CX106" i="18"/>
  <c r="CX74" i="18"/>
  <c r="AT43" i="10"/>
  <c r="CY43" i="10" a="1"/>
  <c r="CY43" i="10" s="1"/>
  <c r="AV46" i="15"/>
  <c r="DA46" i="15" a="1"/>
  <c r="DA46" i="15" s="1"/>
  <c r="CX98" i="5"/>
  <c r="CX66" i="5"/>
  <c r="CX113" i="10"/>
  <c r="CX81" i="10"/>
  <c r="CX116" i="21"/>
  <c r="CX84" i="21"/>
  <c r="CX116" i="8"/>
  <c r="CX84" i="8"/>
  <c r="AT43" i="12"/>
  <c r="CY43" i="12" a="1"/>
  <c r="CY43" i="12" s="1"/>
  <c r="AT42" i="2"/>
  <c r="CY42" i="2" a="1"/>
  <c r="CY42" i="2" s="1"/>
  <c r="AR15" i="4"/>
  <c r="CW15" i="4" a="1"/>
  <c r="CW15" i="4" s="1"/>
  <c r="AQ47" i="4"/>
  <c r="CY39" i="6" a="1"/>
  <c r="CY39" i="6" s="1"/>
  <c r="AT39" i="6"/>
  <c r="CX117" i="6"/>
  <c r="CX85" i="6"/>
  <c r="AT23" i="21"/>
  <c r="CY23" i="21" a="1"/>
  <c r="CY23" i="21" s="1"/>
  <c r="AT42" i="21"/>
  <c r="CY42" i="21" a="1"/>
  <c r="CY42" i="21" s="1"/>
  <c r="CX124" i="18"/>
  <c r="CX127" i="18" s="1"/>
  <c r="CX120" i="18" s="1"/>
  <c r="CX88" i="18"/>
  <c r="CX117" i="15"/>
  <c r="CX85" i="15"/>
  <c r="CX105" i="10"/>
  <c r="CX73" i="10"/>
  <c r="AT36" i="8"/>
  <c r="CY36" i="8" a="1"/>
  <c r="CY36" i="8" s="1"/>
  <c r="AT44" i="19"/>
  <c r="CY44" i="19" a="1"/>
  <c r="CY44" i="19" s="1"/>
  <c r="AT37" i="9"/>
  <c r="CY37" i="9" a="1"/>
  <c r="CY37" i="9" s="1"/>
  <c r="CX103" i="8"/>
  <c r="CX71" i="8"/>
  <c r="CX121" i="13"/>
  <c r="CX89" i="13"/>
  <c r="CX114" i="20"/>
  <c r="CX82" i="20"/>
  <c r="AT43" i="14"/>
  <c r="CY43" i="14" a="1"/>
  <c r="CY43" i="14" s="1"/>
  <c r="CX96" i="20"/>
  <c r="CX64" i="20"/>
  <c r="CX124" i="13"/>
  <c r="CX127" i="13" s="1"/>
  <c r="CX120" i="13" s="1"/>
  <c r="CX88" i="13"/>
  <c r="AT16" i="2"/>
  <c r="CY16" i="2" a="1"/>
  <c r="CY16" i="2" s="1"/>
  <c r="CX92" i="13"/>
  <c r="CX60" i="13"/>
  <c r="CY99" i="17"/>
  <c r="CY67" i="17"/>
  <c r="AT29" i="2"/>
  <c r="CY29" i="2" a="1"/>
  <c r="CY29" i="2" s="1"/>
  <c r="CX90" i="3"/>
  <c r="CX58" i="3"/>
  <c r="AT33" i="17"/>
  <c r="CY33" i="17" a="1"/>
  <c r="CY33" i="17" s="1"/>
  <c r="CX95" i="9"/>
  <c r="CX63" i="9"/>
  <c r="CX109" i="9"/>
  <c r="CX77" i="9"/>
  <c r="CX116" i="6"/>
  <c r="CX84" i="6"/>
  <c r="AT39" i="5"/>
  <c r="CY39" i="5" a="1"/>
  <c r="CY39" i="5" s="1"/>
  <c r="CX106" i="9"/>
  <c r="CX74" i="9"/>
  <c r="AT41" i="16"/>
  <c r="CY41" i="16" a="1"/>
  <c r="CY41" i="16" s="1"/>
  <c r="AT23" i="17"/>
  <c r="CY23" i="17" a="1"/>
  <c r="CY23" i="17" s="1"/>
  <c r="AT34" i="20"/>
  <c r="CY34" i="20" a="1"/>
  <c r="CY34" i="20" s="1"/>
  <c r="AT34" i="11"/>
  <c r="CY34" i="11" a="1"/>
  <c r="CY34" i="11" s="1"/>
  <c r="CX111" i="19"/>
  <c r="CX79" i="19"/>
  <c r="CX115" i="8"/>
  <c r="CX83" i="8"/>
  <c r="CX115" i="11"/>
  <c r="CX83" i="11"/>
  <c r="AT36" i="1"/>
  <c r="CY36" i="1" a="1"/>
  <c r="CY36" i="1" s="1"/>
  <c r="CX108" i="7"/>
  <c r="CX76" i="7"/>
  <c r="AT25" i="7"/>
  <c r="CY25" i="7" a="1"/>
  <c r="CY25" i="7" s="1"/>
  <c r="AT19" i="17"/>
  <c r="CY19" i="17" a="1"/>
  <c r="CY19" i="17" s="1"/>
  <c r="CV90" i="6"/>
  <c r="CV58" i="6"/>
  <c r="CY113" i="14"/>
  <c r="CY81" i="14"/>
  <c r="CX104" i="21"/>
  <c r="CX72" i="21"/>
  <c r="AT27" i="10"/>
  <c r="CY27" i="10" a="1"/>
  <c r="CY27" i="10" s="1"/>
  <c r="CX115" i="6"/>
  <c r="CX83" i="6"/>
  <c r="AT18" i="4"/>
  <c r="CY18" i="4" a="1"/>
  <c r="CY18" i="4" s="1"/>
  <c r="AT45" i="12"/>
  <c r="CY45" i="12" a="1"/>
  <c r="CY45" i="12" s="1"/>
  <c r="CX110" i="12"/>
  <c r="CX78" i="12"/>
  <c r="AT18" i="10"/>
  <c r="CY18" i="10" a="1"/>
  <c r="CY18" i="10" s="1"/>
  <c r="AT18" i="14"/>
  <c r="CY18" i="14" a="1"/>
  <c r="CY18" i="14" s="1"/>
  <c r="AT34" i="21"/>
  <c r="CY34" i="21" a="1"/>
  <c r="CY34" i="21" s="1"/>
  <c r="CX108" i="9"/>
  <c r="CX76" i="9"/>
  <c r="CX96" i="2"/>
  <c r="CX64" i="2"/>
  <c r="CX115" i="20"/>
  <c r="CX83" i="20"/>
  <c r="AT42" i="4"/>
  <c r="CY42" i="4" a="1"/>
  <c r="CY42" i="4" s="1"/>
  <c r="CX109" i="15"/>
  <c r="CX77" i="15"/>
  <c r="CX124" i="9"/>
  <c r="CX127" i="9" s="1"/>
  <c r="CX120" i="9" s="1"/>
  <c r="CX88" i="9"/>
  <c r="AT23" i="3"/>
  <c r="CY23" i="3" a="1"/>
  <c r="CY23" i="3" s="1"/>
  <c r="CY24" i="11" a="1"/>
  <c r="CY24" i="11" s="1"/>
  <c r="AT24" i="11"/>
  <c r="AT39" i="11"/>
  <c r="CY39" i="11" a="1"/>
  <c r="CY39" i="11" s="1"/>
  <c r="CX124" i="11"/>
  <c r="CX127" i="11" s="1"/>
  <c r="CX120" i="11" s="1"/>
  <c r="CX88" i="11"/>
  <c r="CX91" i="5"/>
  <c r="CX59" i="5"/>
  <c r="AT38" i="17"/>
  <c r="CY38" i="17" a="1"/>
  <c r="CY38" i="17" s="1"/>
  <c r="AT41" i="5"/>
  <c r="CY41" i="5" a="1"/>
  <c r="CY41" i="5" s="1"/>
  <c r="CY46" i="2" a="1"/>
  <c r="CY46" i="2" s="1"/>
  <c r="AT46" i="2"/>
  <c r="AT16" i="16"/>
  <c r="CY16" i="16" a="1"/>
  <c r="CY16" i="16" s="1"/>
  <c r="CX92" i="19"/>
  <c r="CX60" i="19"/>
  <c r="CX103" i="7"/>
  <c r="CX71" i="7"/>
  <c r="CY17" i="16" a="1"/>
  <c r="CY17" i="16" s="1"/>
  <c r="AT17" i="16"/>
  <c r="CY15" i="16" a="1"/>
  <c r="CY15" i="16" s="1"/>
  <c r="AT15" i="16"/>
  <c r="AS47" i="16"/>
  <c r="AT34" i="16"/>
  <c r="CY34" i="16" a="1"/>
  <c r="CY34" i="16" s="1"/>
  <c r="CX105" i="9"/>
  <c r="CX73" i="9"/>
  <c r="CY33" i="4" a="1"/>
  <c r="CY33" i="4" s="1"/>
  <c r="AT33" i="4"/>
  <c r="AT20" i="8"/>
  <c r="CY20" i="8" a="1"/>
  <c r="CY20" i="8" s="1"/>
  <c r="AT45" i="8"/>
  <c r="CY45" i="8" a="1"/>
  <c r="CY45" i="8" s="1"/>
  <c r="AU22" i="21"/>
  <c r="CZ22" i="21" a="1"/>
  <c r="CZ22" i="21" s="1"/>
  <c r="AT22" i="20"/>
  <c r="CY22" i="20" a="1"/>
  <c r="CY22" i="20" s="1"/>
  <c r="CY25" i="11" a="1"/>
  <c r="CY25" i="11" s="1"/>
  <c r="AT25" i="11"/>
  <c r="CX110" i="17"/>
  <c r="CX78" i="17"/>
  <c r="CX106" i="15"/>
  <c r="CX74" i="15"/>
  <c r="CX91" i="21"/>
  <c r="CX59" i="21"/>
  <c r="AT23" i="19"/>
  <c r="CY23" i="19" a="1"/>
  <c r="CY23" i="19" s="1"/>
  <c r="CX95" i="14"/>
  <c r="CX63" i="14"/>
  <c r="AT25" i="10"/>
  <c r="CY25" i="10" a="1"/>
  <c r="CY25" i="10" s="1"/>
  <c r="AT19" i="2"/>
  <c r="CY19" i="2" a="1"/>
  <c r="CY19" i="2" s="1"/>
  <c r="CW15" i="15" a="1"/>
  <c r="CW15" i="15" s="1"/>
  <c r="AQ47" i="15"/>
  <c r="AR15" i="15"/>
  <c r="CX107" i="14"/>
  <c r="CX75" i="14"/>
  <c r="CX91" i="1"/>
  <c r="CX59" i="1"/>
  <c r="AT17" i="6"/>
  <c r="CY17" i="6" a="1"/>
  <c r="CY17" i="6" s="1"/>
  <c r="CX111" i="15"/>
  <c r="CX79" i="15"/>
  <c r="AT26" i="21"/>
  <c r="CY26" i="21" a="1"/>
  <c r="CY26" i="21" s="1"/>
  <c r="CX112" i="4"/>
  <c r="CX80" i="4"/>
  <c r="CY101" i="19"/>
  <c r="CY69" i="19"/>
  <c r="AT46" i="6"/>
  <c r="CY46" i="6" a="1"/>
  <c r="CY46" i="6" s="1"/>
  <c r="AT26" i="13"/>
  <c r="CY26" i="13" a="1"/>
  <c r="CY26" i="13" s="1"/>
  <c r="CX98" i="2"/>
  <c r="CX66" i="2"/>
  <c r="AT36" i="16"/>
  <c r="CY36" i="16" a="1"/>
  <c r="CY36" i="16" s="1"/>
  <c r="CY116" i="19"/>
  <c r="CY84" i="19"/>
  <c r="AT18" i="20"/>
  <c r="CY18" i="20" a="1"/>
  <c r="CY18" i="20" s="1"/>
  <c r="CX113" i="5"/>
  <c r="CX81" i="5"/>
  <c r="CX95" i="7"/>
  <c r="CX63" i="7"/>
  <c r="CX118" i="21"/>
  <c r="CX86" i="21"/>
  <c r="CY40" i="1" a="1"/>
  <c r="CY40" i="1" s="1"/>
  <c r="AT40" i="1"/>
  <c r="CX124" i="17"/>
  <c r="CX127" i="17" s="1"/>
  <c r="CX120" i="17" s="1"/>
  <c r="CX88" i="17"/>
  <c r="CX101" i="12"/>
  <c r="CX69" i="12"/>
  <c r="CX92" i="12"/>
  <c r="CX60" i="12"/>
  <c r="CX117" i="14"/>
  <c r="CX85" i="14"/>
  <c r="AT36" i="3"/>
  <c r="CY36" i="3" a="1"/>
  <c r="CY36" i="3" s="1"/>
  <c r="CX103" i="5"/>
  <c r="CX71" i="5"/>
  <c r="CX107" i="9"/>
  <c r="CX75" i="9"/>
  <c r="CX96" i="10"/>
  <c r="CX64" i="10"/>
  <c r="CX105" i="4"/>
  <c r="CX73" i="4"/>
  <c r="CX93" i="1"/>
  <c r="CX61" i="1"/>
  <c r="CX93" i="17"/>
  <c r="CX61" i="17"/>
  <c r="CY30" i="15" a="1"/>
  <c r="CY30" i="15" s="1"/>
  <c r="AT30" i="15"/>
  <c r="CX110" i="3"/>
  <c r="CX78" i="3"/>
  <c r="CX121" i="19"/>
  <c r="CX89" i="19"/>
  <c r="AT45" i="1"/>
  <c r="CY45" i="1" a="1"/>
  <c r="CY45" i="1" s="1"/>
  <c r="CX96" i="15"/>
  <c r="CX64" i="15"/>
  <c r="AT45" i="14"/>
  <c r="CY45" i="14" a="1"/>
  <c r="CY45" i="14" s="1"/>
  <c r="AT23" i="13"/>
  <c r="CY23" i="13" a="1"/>
  <c r="CY23" i="13" s="1"/>
  <c r="CX112" i="5"/>
  <c r="CX80" i="5"/>
  <c r="CX111" i="2"/>
  <c r="CX79" i="2"/>
  <c r="CX91" i="3"/>
  <c r="CX59" i="3"/>
  <c r="AT45" i="10"/>
  <c r="CY45" i="10" a="1"/>
  <c r="CY45" i="10" s="1"/>
  <c r="AT19" i="19"/>
  <c r="CY19" i="19" a="1"/>
  <c r="CY19" i="19" s="1"/>
  <c r="CX111" i="4"/>
  <c r="CX79" i="4"/>
  <c r="AT35" i="2"/>
  <c r="CY35" i="2" a="1"/>
  <c r="CY35" i="2" s="1"/>
  <c r="CY39" i="19" a="1"/>
  <c r="CY39" i="19" s="1"/>
  <c r="AT39" i="19"/>
  <c r="CX118" i="15"/>
  <c r="CX86" i="15"/>
  <c r="CX92" i="7"/>
  <c r="CX60" i="7"/>
  <c r="AT27" i="19"/>
  <c r="CY27" i="19" a="1"/>
  <c r="CY27" i="19" s="1"/>
  <c r="CY117" i="3"/>
  <c r="CY85" i="3"/>
  <c r="CX100" i="9"/>
  <c r="CX68" i="9"/>
  <c r="CX115" i="15"/>
  <c r="CX83" i="15"/>
  <c r="AT26" i="9"/>
  <c r="CY26" i="9" a="1"/>
  <c r="CY26" i="9" s="1"/>
  <c r="AU20" i="6"/>
  <c r="CZ20" i="6" a="1"/>
  <c r="CZ20" i="6" s="1"/>
  <c r="CX115" i="17"/>
  <c r="CX83" i="17"/>
  <c r="CX117" i="19"/>
  <c r="CX85" i="19"/>
  <c r="CX110" i="6"/>
  <c r="CX78" i="6"/>
  <c r="AT27" i="13"/>
  <c r="CY27" i="13" a="1"/>
  <c r="CY27" i="13" s="1"/>
  <c r="CX104" i="9"/>
  <c r="CX72" i="9"/>
  <c r="CX111" i="13"/>
  <c r="CX79" i="13"/>
  <c r="CX97" i="12"/>
  <c r="CX65" i="12"/>
  <c r="AT41" i="7"/>
  <c r="CY41" i="7" a="1"/>
  <c r="CY41" i="7" s="1"/>
  <c r="CX114" i="3"/>
  <c r="CX82" i="3"/>
  <c r="CX117" i="1"/>
  <c r="CX85" i="1"/>
  <c r="AT20" i="10"/>
  <c r="CY20" i="10" a="1"/>
  <c r="CY20" i="10" s="1"/>
  <c r="AT23" i="9"/>
  <c r="CY23" i="9" a="1"/>
  <c r="CY23" i="9" s="1"/>
  <c r="CX99" i="19"/>
  <c r="CX67" i="19"/>
  <c r="AT37" i="11"/>
  <c r="CY37" i="11" a="1"/>
  <c r="CY37" i="11" s="1"/>
  <c r="AT43" i="1"/>
  <c r="CY43" i="1" a="1"/>
  <c r="CY43" i="1" s="1"/>
  <c r="AT26" i="1"/>
  <c r="CY26" i="1" a="1"/>
  <c r="CY26" i="1" s="1"/>
  <c r="CZ32" i="2" a="1"/>
  <c r="CZ32" i="2" s="1"/>
  <c r="AU32" i="2"/>
  <c r="CX112" i="14"/>
  <c r="CX80" i="14"/>
  <c r="CX108" i="15"/>
  <c r="CX76" i="15"/>
  <c r="AT40" i="16"/>
  <c r="CY40" i="16" a="1"/>
  <c r="CY40" i="16" s="1"/>
  <c r="CY31" i="18" a="1"/>
  <c r="CY31" i="18" s="1"/>
  <c r="AT31" i="18"/>
  <c r="CX107" i="11"/>
  <c r="CX75" i="11"/>
  <c r="AT23" i="5"/>
  <c r="CY23" i="5" a="1"/>
  <c r="CY23" i="5" s="1"/>
  <c r="AT38" i="10"/>
  <c r="CY38" i="10" a="1"/>
  <c r="CY38" i="10" s="1"/>
  <c r="AT41" i="21"/>
  <c r="CY41" i="21" a="1"/>
  <c r="CY41" i="21" s="1"/>
  <c r="AT35" i="13"/>
  <c r="CY35" i="13" a="1"/>
  <c r="CY35" i="13" s="1"/>
  <c r="CX118" i="12"/>
  <c r="CX86" i="12"/>
  <c r="CV90" i="4"/>
  <c r="CV58" i="4"/>
  <c r="CX110" i="8"/>
  <c r="CX78" i="8"/>
  <c r="CX118" i="8"/>
  <c r="CX86" i="8"/>
  <c r="CX101" i="5"/>
  <c r="CX69" i="5"/>
  <c r="CX117" i="21"/>
  <c r="CX85" i="21"/>
  <c r="AT45" i="18"/>
  <c r="CY45" i="18" a="1"/>
  <c r="CY45" i="18" s="1"/>
  <c r="AT42" i="15"/>
  <c r="CY42" i="15" a="1"/>
  <c r="CY42" i="15" s="1"/>
  <c r="AT30" i="10"/>
  <c r="CY30" i="10" a="1"/>
  <c r="CY30" i="10" s="1"/>
  <c r="AT38" i="13"/>
  <c r="CY38" i="13" a="1"/>
  <c r="CY38" i="13" s="1"/>
  <c r="CX119" i="19"/>
  <c r="CX87" i="19"/>
  <c r="CX92" i="15"/>
  <c r="CX60" i="15"/>
  <c r="CX112" i="9"/>
  <c r="CX80" i="9"/>
  <c r="AT28" i="8"/>
  <c r="CY28" i="8" a="1"/>
  <c r="CY28" i="8" s="1"/>
  <c r="CY46" i="13" a="1"/>
  <c r="CY46" i="13" s="1"/>
  <c r="AT46" i="13"/>
  <c r="AT39" i="20"/>
  <c r="CY39" i="20" a="1"/>
  <c r="CY39" i="20" s="1"/>
  <c r="AT21" i="20"/>
  <c r="CY21" i="20" a="1"/>
  <c r="CY21" i="20" s="1"/>
  <c r="AT45" i="13"/>
  <c r="CY45" i="13" a="1"/>
  <c r="CY45" i="13" s="1"/>
  <c r="CX102" i="20"/>
  <c r="CX70" i="20"/>
  <c r="AT17" i="13"/>
  <c r="CY17" i="13" a="1"/>
  <c r="CY17" i="13" s="1"/>
  <c r="AU24" i="17"/>
  <c r="CZ24" i="17" a="1"/>
  <c r="CZ24" i="17" s="1"/>
  <c r="CX104" i="2"/>
  <c r="CX72" i="2"/>
  <c r="AT15" i="3"/>
  <c r="CY15" i="3" a="1"/>
  <c r="CY15" i="3" s="1"/>
  <c r="AS47" i="3"/>
  <c r="CY20" i="9" a="1"/>
  <c r="CY20" i="9" s="1"/>
  <c r="AT20" i="9"/>
  <c r="AT34" i="9"/>
  <c r="CY34" i="9" a="1"/>
  <c r="CY34" i="9" s="1"/>
  <c r="AT41" i="6"/>
  <c r="CY41" i="6" a="1"/>
  <c r="CY41" i="6" s="1"/>
  <c r="AT31" i="9"/>
  <c r="CY31" i="9" a="1"/>
  <c r="CY31" i="9" s="1"/>
  <c r="CX114" i="21"/>
  <c r="CX82" i="21"/>
  <c r="CX109" i="7"/>
  <c r="CX77" i="7"/>
  <c r="CX100" i="12"/>
  <c r="CX68" i="12"/>
  <c r="CY95" i="5"/>
  <c r="CY63" i="5"/>
  <c r="CY40" i="8" a="1"/>
  <c r="CY40" i="8" s="1"/>
  <c r="AT40" i="8"/>
  <c r="AT40" i="11"/>
  <c r="CY40" i="11" a="1"/>
  <c r="CY40" i="11" s="1"/>
  <c r="AT46" i="14"/>
  <c r="CY46" i="14" a="1"/>
  <c r="CY46" i="14" s="1"/>
  <c r="CX114" i="16"/>
  <c r="CX82" i="16"/>
  <c r="CX102" i="3"/>
  <c r="CX70" i="3"/>
  <c r="AT33" i="7"/>
  <c r="CY33" i="7" a="1"/>
  <c r="CY33" i="7" s="1"/>
  <c r="CX100" i="7"/>
  <c r="CX68" i="7"/>
  <c r="CX112" i="8"/>
  <c r="CX80" i="8"/>
  <c r="CX94" i="17"/>
  <c r="CX62" i="17"/>
  <c r="CX97" i="10"/>
  <c r="CX65" i="10"/>
  <c r="CZ38" i="14" a="1"/>
  <c r="CZ38" i="14" s="1"/>
  <c r="AU38" i="14"/>
  <c r="CX117" i="13"/>
  <c r="CX85" i="13"/>
  <c r="AT29" i="21"/>
  <c r="CY29" i="21" a="1"/>
  <c r="CY29" i="21" s="1"/>
  <c r="CX103" i="14"/>
  <c r="CX71" i="14"/>
  <c r="CX102" i="12"/>
  <c r="CX70" i="12"/>
  <c r="AT40" i="6"/>
  <c r="CY40" i="6" a="1"/>
  <c r="CY40" i="6" s="1"/>
  <c r="CX93" i="4"/>
  <c r="CX61" i="4"/>
  <c r="CX118" i="20"/>
  <c r="CX86" i="20"/>
  <c r="AT35" i="12"/>
  <c r="CY35" i="12" a="1"/>
  <c r="CY35" i="12" s="1"/>
  <c r="AT28" i="2"/>
  <c r="CY28" i="2" a="1"/>
  <c r="CY28" i="2" s="1"/>
  <c r="CX93" i="10"/>
  <c r="CX61" i="10"/>
  <c r="AT35" i="1"/>
  <c r="CY35" i="1" a="1"/>
  <c r="CY35" i="1" s="1"/>
  <c r="CX111" i="9"/>
  <c r="CX79" i="9"/>
  <c r="CX113" i="3"/>
  <c r="CX81" i="3"/>
  <c r="AT33" i="9"/>
  <c r="CY33" i="9" a="1"/>
  <c r="CY33" i="9" s="1"/>
  <c r="CX107" i="19"/>
  <c r="CX75" i="19"/>
  <c r="AT34" i="15"/>
  <c r="CY34" i="15" a="1"/>
  <c r="CY34" i="15" s="1"/>
  <c r="CY45" i="9" a="1"/>
  <c r="CY45" i="9" s="1"/>
  <c r="AT45" i="9"/>
  <c r="CX94" i="4"/>
  <c r="CX62" i="4"/>
  <c r="AT20" i="20"/>
  <c r="CY20" i="20" a="1"/>
  <c r="CY20" i="20" s="1"/>
  <c r="CX119" i="10"/>
  <c r="CX87" i="10"/>
  <c r="AT45" i="11"/>
  <c r="CY45" i="11" a="1"/>
  <c r="CY45" i="11" s="1"/>
  <c r="AT16" i="5"/>
  <c r="CY16" i="5" a="1"/>
  <c r="CY16" i="5" s="1"/>
  <c r="CX105" i="3"/>
  <c r="CX73" i="3"/>
  <c r="CX121" i="5"/>
  <c r="CX89" i="5"/>
  <c r="CX115" i="4"/>
  <c r="CX83" i="4"/>
  <c r="AR15" i="2"/>
  <c r="CW15" i="2" a="1"/>
  <c r="CW15" i="2" s="1"/>
  <c r="AQ47" i="2"/>
  <c r="CX110" i="20"/>
  <c r="CX78" i="20"/>
  <c r="CX107" i="16"/>
  <c r="CX75" i="16"/>
  <c r="CX121" i="2"/>
  <c r="CX89" i="2"/>
  <c r="AT21" i="12"/>
  <c r="CY21" i="12" a="1"/>
  <c r="CY21" i="12" s="1"/>
  <c r="CY17" i="19" a="1"/>
  <c r="CY17" i="19" s="1"/>
  <c r="AT17" i="19"/>
  <c r="AT28" i="7"/>
  <c r="CY28" i="7" a="1"/>
  <c r="CY28" i="7" s="1"/>
  <c r="CX90" i="16"/>
  <c r="CX58" i="16"/>
  <c r="AT28" i="18"/>
  <c r="CY28" i="18" a="1"/>
  <c r="CY28" i="18" s="1"/>
  <c r="AT30" i="9"/>
  <c r="CY30" i="9" a="1"/>
  <c r="CY30" i="9" s="1"/>
  <c r="CX104" i="19"/>
  <c r="CX72" i="19"/>
  <c r="CX108" i="4"/>
  <c r="CX76" i="4"/>
  <c r="CX124" i="8"/>
  <c r="CX127" i="8" s="1"/>
  <c r="CX120" i="8" s="1"/>
  <c r="CX88" i="8"/>
  <c r="CX96" i="5"/>
  <c r="CX64" i="5"/>
  <c r="CX97" i="20"/>
  <c r="CX65" i="20"/>
  <c r="AT22" i="18"/>
  <c r="CY22" i="18" a="1"/>
  <c r="CY22" i="18" s="1"/>
  <c r="AT35" i="17"/>
  <c r="CY35" i="17" a="1"/>
  <c r="CY35" i="17" s="1"/>
  <c r="AT31" i="15"/>
  <c r="CY31" i="15" a="1"/>
  <c r="CY31" i="15" s="1"/>
  <c r="CX112" i="13"/>
  <c r="CX80" i="13"/>
  <c r="CX105" i="17"/>
  <c r="CX73" i="17"/>
  <c r="CX118" i="19"/>
  <c r="CX86" i="19"/>
  <c r="CX91" i="18"/>
  <c r="CX59" i="18"/>
  <c r="CY20" i="14" a="1"/>
  <c r="CY20" i="14" s="1"/>
  <c r="AT20" i="14"/>
  <c r="CX108" i="10"/>
  <c r="CX76" i="10"/>
  <c r="CX94" i="2"/>
  <c r="CX62" i="2"/>
  <c r="CX100" i="15"/>
  <c r="CX68" i="15"/>
  <c r="AT32" i="14"/>
  <c r="CY32" i="14" a="1"/>
  <c r="CY32" i="14" s="1"/>
  <c r="AT16" i="1"/>
  <c r="CY16" i="1" a="1"/>
  <c r="CY16" i="1" s="1"/>
  <c r="CX105" i="1"/>
  <c r="CX73" i="1"/>
  <c r="AT36" i="15"/>
  <c r="CY36" i="15" a="1"/>
  <c r="CY36" i="15" s="1"/>
  <c r="AT18" i="15"/>
  <c r="CY18" i="15" a="1"/>
  <c r="CY18" i="15" s="1"/>
  <c r="CX95" i="1"/>
  <c r="CX63" i="1"/>
  <c r="AT37" i="4"/>
  <c r="CY37" i="4" a="1"/>
  <c r="CY37" i="4" s="1"/>
  <c r="AU26" i="19"/>
  <c r="CZ26" i="19" a="1"/>
  <c r="CZ26" i="19" s="1"/>
  <c r="CX108" i="12"/>
  <c r="CX76" i="12"/>
  <c r="CX121" i="6"/>
  <c r="CX89" i="6"/>
  <c r="AT23" i="2"/>
  <c r="CY23" i="2" a="1"/>
  <c r="CY23" i="2" s="1"/>
  <c r="CX111" i="16"/>
  <c r="CX79" i="16"/>
  <c r="AU41" i="19"/>
  <c r="CZ41" i="19" a="1"/>
  <c r="CZ41" i="19" s="1"/>
  <c r="AT38" i="5"/>
  <c r="CY38" i="5" a="1"/>
  <c r="CY38" i="5" s="1"/>
  <c r="CX96" i="13"/>
  <c r="CX64" i="13"/>
  <c r="AT20" i="7"/>
  <c r="CY20" i="7" a="1"/>
  <c r="CY20" i="7" s="1"/>
  <c r="AT38" i="18"/>
  <c r="CY38" i="18" a="1"/>
  <c r="CY38" i="18" s="1"/>
  <c r="AT16" i="4"/>
  <c r="CY16" i="4" a="1"/>
  <c r="CY16" i="4" s="1"/>
  <c r="CY29" i="6" a="1"/>
  <c r="CY29" i="6" s="1"/>
  <c r="AT29" i="6"/>
  <c r="CY20" i="4" a="1"/>
  <c r="CY20" i="4" s="1"/>
  <c r="AT20" i="4"/>
  <c r="CX103" i="12"/>
  <c r="CX71" i="12"/>
  <c r="CX93" i="21"/>
  <c r="CX61" i="21"/>
  <c r="CX113" i="18"/>
  <c r="CX81" i="18"/>
  <c r="CX104" i="6"/>
  <c r="CX72" i="6"/>
  <c r="CX105" i="11"/>
  <c r="CX73" i="11"/>
  <c r="AT36" i="14"/>
  <c r="CY36" i="14" a="1"/>
  <c r="CY36" i="14" s="1"/>
  <c r="AT29" i="12"/>
  <c r="CY29" i="12" a="1"/>
  <c r="CY29" i="12" s="1"/>
  <c r="AT43" i="21"/>
  <c r="CY43" i="21" a="1"/>
  <c r="CY43" i="21" s="1"/>
  <c r="AT28" i="12"/>
  <c r="CY28" i="12" a="1"/>
  <c r="CY28" i="12" s="1"/>
  <c r="CX114" i="12"/>
  <c r="CX82" i="12"/>
  <c r="CX111" i="3"/>
  <c r="CX79" i="3"/>
  <c r="CX90" i="9"/>
  <c r="CX58" i="9"/>
  <c r="AT28" i="5"/>
  <c r="CY28" i="5" a="1"/>
  <c r="CY28" i="5" s="1"/>
  <c r="AT32" i="9"/>
  <c r="CY32" i="9" a="1"/>
  <c r="CY32" i="9" s="1"/>
  <c r="AT30" i="4"/>
  <c r="CY30" i="4" a="1"/>
  <c r="CY30" i="4" s="1"/>
  <c r="AT18" i="1"/>
  <c r="CY18" i="1" a="1"/>
  <c r="CY18" i="1" s="1"/>
  <c r="AT18" i="17"/>
  <c r="CY18" i="17" a="1"/>
  <c r="CY18" i="17" s="1"/>
  <c r="CX119" i="11"/>
  <c r="CX87" i="11"/>
  <c r="AT35" i="3"/>
  <c r="CY35" i="3" a="1"/>
  <c r="CY35" i="3" s="1"/>
  <c r="AT46" i="19"/>
  <c r="CY46" i="19" a="1"/>
  <c r="CY46" i="19" s="1"/>
  <c r="CX124" i="1"/>
  <c r="CX127" i="1" s="1"/>
  <c r="CX120" i="1" s="1"/>
  <c r="CX88" i="1"/>
  <c r="AT21" i="15"/>
  <c r="CY21" i="15" a="1"/>
  <c r="CY21" i="15" s="1"/>
  <c r="CX93" i="11"/>
  <c r="CX61" i="11"/>
  <c r="AT37" i="5"/>
  <c r="CY37" i="5" a="1"/>
  <c r="CY37" i="5" s="1"/>
  <c r="AT36" i="2"/>
  <c r="CY36" i="2" a="1"/>
  <c r="CY36" i="2" s="1"/>
  <c r="AT16" i="3"/>
  <c r="CY16" i="3" a="1"/>
  <c r="CY16" i="3" s="1"/>
  <c r="CX92" i="18"/>
  <c r="CX60" i="18"/>
  <c r="AT36" i="4"/>
  <c r="CY36" i="4" a="1"/>
  <c r="CY36" i="4" s="1"/>
  <c r="CY30" i="19" a="1"/>
  <c r="CY30" i="19" s="1"/>
  <c r="AT30" i="19"/>
  <c r="AT43" i="15"/>
  <c r="CY43" i="15" a="1"/>
  <c r="CY43" i="15" s="1"/>
  <c r="CY94" i="9"/>
  <c r="CY62" i="9"/>
  <c r="AU42" i="3"/>
  <c r="CZ42" i="3" a="1"/>
  <c r="CZ42" i="3" s="1"/>
  <c r="AT25" i="9"/>
  <c r="CY25" i="9" a="1"/>
  <c r="CY25" i="9" s="1"/>
  <c r="CY109" i="8"/>
  <c r="CY77" i="8"/>
  <c r="AT40" i="15"/>
  <c r="CY40" i="15" a="1"/>
  <c r="CY40" i="15" s="1"/>
  <c r="CX106" i="16"/>
  <c r="CX74" i="16"/>
  <c r="CY44" i="9" a="1"/>
  <c r="CY44" i="9" s="1"/>
  <c r="AT44" i="9"/>
  <c r="AT40" i="17"/>
  <c r="CY40" i="17" a="1"/>
  <c r="CY40" i="17" s="1"/>
  <c r="AT42" i="19"/>
  <c r="CY42" i="19" a="1"/>
  <c r="CY42" i="19" s="1"/>
  <c r="AT35" i="6"/>
  <c r="CY35" i="6" a="1"/>
  <c r="CY35" i="6" s="1"/>
  <c r="CX104" i="15"/>
  <c r="CX72" i="15"/>
  <c r="CY36" i="13" a="1"/>
  <c r="CY36" i="13" s="1"/>
  <c r="AT36" i="13"/>
  <c r="AT39" i="3"/>
  <c r="CY39" i="3" a="1"/>
  <c r="CY39" i="3" s="1"/>
  <c r="AT42" i="1"/>
  <c r="CY42" i="1" a="1"/>
  <c r="CY42" i="1" s="1"/>
  <c r="CX101" i="15"/>
  <c r="CX69" i="15"/>
  <c r="AT32" i="13"/>
  <c r="CY32" i="13" a="1"/>
  <c r="CY32" i="13" s="1"/>
  <c r="AT24" i="19"/>
  <c r="CY24" i="19" a="1"/>
  <c r="CY24" i="19" s="1"/>
  <c r="CX112" i="11"/>
  <c r="CX80" i="11"/>
  <c r="CY28" i="9" a="1"/>
  <c r="CY28" i="9" s="1"/>
  <c r="AT28" i="9"/>
  <c r="AT25" i="1"/>
  <c r="CY25" i="1" a="1"/>
  <c r="CY25" i="1" s="1"/>
  <c r="CX105" i="6"/>
  <c r="CX73" i="6"/>
  <c r="AT37" i="14"/>
  <c r="CY37" i="14" a="1"/>
  <c r="CY37" i="14" s="1"/>
  <c r="CX114" i="14"/>
  <c r="CX82" i="14"/>
  <c r="AT32" i="11"/>
  <c r="CY32" i="11" a="1"/>
  <c r="CY32" i="11" s="1"/>
  <c r="CX97" i="15"/>
  <c r="CX65" i="15"/>
  <c r="CY112" i="7"/>
  <c r="CY80" i="7"/>
  <c r="CX101" i="2"/>
  <c r="CX69" i="2"/>
  <c r="CX110" i="13"/>
  <c r="CX78" i="13"/>
  <c r="AT28" i="16"/>
  <c r="CY28" i="16" a="1"/>
  <c r="CY28" i="16" s="1"/>
  <c r="CX104" i="4"/>
  <c r="CX72" i="4"/>
  <c r="AT38" i="8"/>
  <c r="CY38" i="8" a="1"/>
  <c r="CY38" i="8" s="1"/>
  <c r="AT35" i="8"/>
  <c r="CY35" i="8" a="1"/>
  <c r="CY35" i="8" s="1"/>
  <c r="AT43" i="8"/>
  <c r="CY43" i="8" a="1"/>
  <c r="CY43" i="8" s="1"/>
  <c r="AT26" i="5"/>
  <c r="CY26" i="5" a="1"/>
  <c r="CY26" i="5" s="1"/>
  <c r="CX101" i="20"/>
  <c r="CX69" i="20"/>
  <c r="CX113" i="13"/>
  <c r="CX81" i="13"/>
  <c r="CX124" i="20"/>
  <c r="CX127" i="20" s="1"/>
  <c r="CX120" i="20" s="1"/>
  <c r="CX88" i="20"/>
  <c r="AT17" i="15"/>
  <c r="CY17" i="15" a="1"/>
  <c r="CY17" i="15" s="1"/>
  <c r="CX108" i="11"/>
  <c r="CX76" i="11"/>
  <c r="AT18" i="2"/>
  <c r="CY18" i="2" a="1"/>
  <c r="CY18" i="2" s="1"/>
  <c r="AT27" i="20"/>
  <c r="CY27" i="20" a="1"/>
  <c r="CY27" i="20" s="1"/>
  <c r="CX99" i="4"/>
  <c r="CX67" i="4"/>
  <c r="CX92" i="10"/>
  <c r="CX60" i="10"/>
  <c r="AT40" i="21"/>
  <c r="CY40" i="21" a="1"/>
  <c r="CY40" i="21" s="1"/>
  <c r="AT39" i="21"/>
  <c r="CY39" i="21" a="1"/>
  <c r="CY39" i="21" s="1"/>
  <c r="AT34" i="7"/>
  <c r="CY34" i="7" a="1"/>
  <c r="CY34" i="7" s="1"/>
  <c r="AT25" i="12"/>
  <c r="CY25" i="12" a="1"/>
  <c r="CY25" i="12" s="1"/>
  <c r="AU20" i="5"/>
  <c r="CZ20" i="5" a="1"/>
  <c r="CZ20" i="5" s="1"/>
  <c r="CX98" i="7"/>
  <c r="CX66" i="7"/>
  <c r="CX105" i="2"/>
  <c r="CX73" i="2"/>
  <c r="CX106" i="3"/>
  <c r="CX74" i="3"/>
  <c r="CX121" i="14"/>
  <c r="CX89" i="14"/>
  <c r="AT39" i="16"/>
  <c r="CY39" i="16" a="1"/>
  <c r="CY39" i="16" s="1"/>
  <c r="AT27" i="3"/>
  <c r="CY27" i="3" a="1"/>
  <c r="CY27" i="3" s="1"/>
  <c r="CX98" i="10"/>
  <c r="CX66" i="10"/>
  <c r="AT37" i="8"/>
  <c r="CY37" i="8" a="1"/>
  <c r="CY37" i="8" s="1"/>
  <c r="AT27" i="16"/>
  <c r="CY27" i="16" a="1"/>
  <c r="CY27" i="16" s="1"/>
  <c r="CX95" i="2"/>
  <c r="CX63" i="2"/>
  <c r="CX98" i="12"/>
  <c r="CX66" i="12"/>
  <c r="AT22" i="10"/>
  <c r="CY22" i="10" a="1"/>
  <c r="CY22" i="10" s="1"/>
  <c r="AT21" i="6"/>
  <c r="CY21" i="6" a="1"/>
  <c r="CY21" i="6" s="1"/>
  <c r="AT42" i="13"/>
  <c r="CY42" i="13" a="1"/>
  <c r="CY42" i="13" s="1"/>
  <c r="CY28" i="14" a="1"/>
  <c r="CY28" i="14" s="1"/>
  <c r="AT28" i="14"/>
  <c r="CX110" i="21"/>
  <c r="CX78" i="21"/>
  <c r="AT27" i="12"/>
  <c r="CY27" i="12" a="1"/>
  <c r="CY27" i="12" s="1"/>
  <c r="CX100" i="3"/>
  <c r="CX68" i="3"/>
  <c r="CX118" i="11"/>
  <c r="CX86" i="11"/>
  <c r="CX102" i="1"/>
  <c r="CX70" i="1"/>
  <c r="AT43" i="20"/>
  <c r="CY43" i="20" a="1"/>
  <c r="CY43" i="20" s="1"/>
  <c r="CX103" i="2"/>
  <c r="CX71" i="2"/>
  <c r="CX110" i="1"/>
  <c r="CX78" i="1"/>
  <c r="AT36" i="9"/>
  <c r="CY36" i="9" a="1"/>
  <c r="CY36" i="9" s="1"/>
  <c r="AT38" i="3"/>
  <c r="CY38" i="3" a="1"/>
  <c r="CY38" i="3" s="1"/>
  <c r="CX109" i="1"/>
  <c r="CX77" i="1"/>
  <c r="CX112" i="15"/>
  <c r="CX80" i="15"/>
  <c r="CY32" i="19" a="1"/>
  <c r="CY32" i="19" s="1"/>
  <c r="AT32" i="19"/>
  <c r="AT19" i="4"/>
  <c r="CY19" i="4" a="1"/>
  <c r="CY19" i="4" s="1"/>
  <c r="CX95" i="20"/>
  <c r="CX63" i="20"/>
  <c r="CX99" i="14"/>
  <c r="CX67" i="14"/>
  <c r="AT44" i="10"/>
  <c r="CY44" i="10" a="1"/>
  <c r="CY44" i="10" s="1"/>
  <c r="CY30" i="3" a="1"/>
  <c r="CY30" i="3" s="1"/>
  <c r="AT30" i="3"/>
  <c r="AT46" i="5"/>
  <c r="CY46" i="5" a="1"/>
  <c r="CY46" i="5" s="1"/>
  <c r="AT40" i="4"/>
  <c r="CY40" i="4" a="1"/>
  <c r="CY40" i="4" s="1"/>
  <c r="AT35" i="20"/>
  <c r="CY35" i="20" a="1"/>
  <c r="CY35" i="20" s="1"/>
  <c r="AT32" i="16"/>
  <c r="CY32" i="16" a="1"/>
  <c r="CY32" i="16" s="1"/>
  <c r="AT44" i="3"/>
  <c r="CY44" i="3" a="1"/>
  <c r="CY44" i="3" s="1"/>
  <c r="CX96" i="12"/>
  <c r="CX64" i="12"/>
  <c r="CX102" i="5"/>
  <c r="CX70" i="5"/>
  <c r="CX92" i="5"/>
  <c r="CX60" i="5"/>
  <c r="AT36" i="7"/>
  <c r="CY36" i="7" a="1"/>
  <c r="CY36" i="7" s="1"/>
  <c r="CX103" i="18"/>
  <c r="CX71" i="18"/>
  <c r="AT29" i="19"/>
  <c r="CY29" i="19" a="1"/>
  <c r="CY29" i="19" s="1"/>
  <c r="AT21" i="5"/>
  <c r="CY21" i="5" a="1"/>
  <c r="CY21" i="5" s="1"/>
  <c r="CX97" i="18"/>
  <c r="CX65" i="18"/>
  <c r="AT37" i="13"/>
  <c r="CY37" i="13" a="1"/>
  <c r="CY37" i="13" s="1"/>
  <c r="AT30" i="17"/>
  <c r="CY30" i="17" a="1"/>
  <c r="CY30" i="17" s="1"/>
  <c r="AT43" i="19"/>
  <c r="CY43" i="19" a="1"/>
  <c r="CY43" i="19" s="1"/>
  <c r="AT16" i="18"/>
  <c r="CY16" i="18" a="1"/>
  <c r="CY16" i="18" s="1"/>
  <c r="AT33" i="10"/>
  <c r="CY33" i="10" a="1"/>
  <c r="CY33" i="10" s="1"/>
  <c r="CX105" i="7"/>
  <c r="CX73" i="7"/>
  <c r="CY113" i="6"/>
  <c r="CY81" i="6"/>
  <c r="AT25" i="15"/>
  <c r="CY25" i="15" a="1"/>
  <c r="CY25" i="15" s="1"/>
  <c r="CX115" i="9"/>
  <c r="CX83" i="9"/>
  <c r="AR15" i="20"/>
  <c r="CW15" i="20" a="1"/>
  <c r="CW15" i="20" s="1"/>
  <c r="AQ47" i="20"/>
  <c r="AT30" i="1"/>
  <c r="CY30" i="1" a="1"/>
  <c r="CY30" i="1" s="1"/>
  <c r="AT31" i="4"/>
  <c r="CY31" i="4" a="1"/>
  <c r="CY31" i="4" s="1"/>
  <c r="CX93" i="15"/>
  <c r="CX61" i="15"/>
  <c r="AT20" i="1"/>
  <c r="CY20" i="1" a="1"/>
  <c r="CY20" i="1" s="1"/>
  <c r="CX111" i="12"/>
  <c r="CX79" i="12"/>
  <c r="CX109" i="12"/>
  <c r="CX77" i="12"/>
  <c r="AT33" i="12"/>
  <c r="CY33" i="12" a="1"/>
  <c r="CY33" i="12" s="1"/>
  <c r="CX96" i="18"/>
  <c r="CX64" i="18"/>
  <c r="CX99" i="12"/>
  <c r="CX67" i="12"/>
  <c r="CX97" i="4"/>
  <c r="CX65" i="4"/>
  <c r="AT21" i="13"/>
  <c r="CY21" i="13" a="1"/>
  <c r="CY21" i="13" s="1"/>
  <c r="CX99" i="20"/>
  <c r="CX67" i="20"/>
  <c r="CX111" i="14"/>
  <c r="CX79" i="14"/>
  <c r="AT16" i="14"/>
  <c r="CY16" i="14" a="1"/>
  <c r="CY16" i="14" s="1"/>
  <c r="AT25" i="16"/>
  <c r="CY25" i="16" a="1"/>
  <c r="CY25" i="16" s="1"/>
  <c r="CW15" i="10" a="1"/>
  <c r="CW15" i="10" s="1"/>
  <c r="AQ47" i="10"/>
  <c r="AR15" i="10"/>
  <c r="CX92" i="8"/>
  <c r="CX60" i="8"/>
  <c r="CX107" i="20"/>
  <c r="CX75" i="20"/>
  <c r="AT24" i="20"/>
  <c r="CY24" i="20" a="1"/>
  <c r="CY24" i="20" s="1"/>
  <c r="CX116" i="3"/>
  <c r="CX84" i="3"/>
  <c r="CX107" i="4"/>
  <c r="CX75" i="4"/>
  <c r="CX115" i="19"/>
  <c r="CX83" i="19"/>
  <c r="CX91" i="8"/>
  <c r="CX59" i="8"/>
  <c r="CX107" i="18"/>
  <c r="CX75" i="18"/>
  <c r="CY45" i="17" a="1"/>
  <c r="CY45" i="17" s="1"/>
  <c r="AT45" i="17"/>
  <c r="CY26" i="12" a="1"/>
  <c r="CY26" i="12" s="1"/>
  <c r="AT26" i="12"/>
  <c r="AT17" i="12"/>
  <c r="CY17" i="12" a="1"/>
  <c r="CY17" i="12" s="1"/>
  <c r="CY21" i="9" a="1"/>
  <c r="CY21" i="9" s="1"/>
  <c r="AT21" i="9"/>
  <c r="CX92" i="21"/>
  <c r="CX60" i="21"/>
  <c r="AT42" i="14"/>
  <c r="CY42" i="14" a="1"/>
  <c r="CY42" i="14" s="1"/>
  <c r="AT21" i="10"/>
  <c r="CY21" i="10" a="1"/>
  <c r="CY21" i="10" s="1"/>
  <c r="AT18" i="21"/>
  <c r="CY18" i="21" a="1"/>
  <c r="CY18" i="21" s="1"/>
  <c r="AT17" i="8"/>
  <c r="CY17" i="8" a="1"/>
  <c r="CY17" i="8" s="1"/>
  <c r="AT24" i="16"/>
  <c r="CY24" i="16" a="1"/>
  <c r="CY24" i="16" s="1"/>
  <c r="CY32" i="20" a="1"/>
  <c r="CY32" i="20" s="1"/>
  <c r="AT32" i="20"/>
  <c r="CX118" i="9"/>
  <c r="CX86" i="9"/>
  <c r="AT41" i="3"/>
  <c r="CY41" i="3" a="1"/>
  <c r="CY41" i="3" s="1"/>
  <c r="AT30" i="11"/>
  <c r="CY30" i="11" a="1"/>
  <c r="CY30" i="11" s="1"/>
  <c r="AT32" i="4"/>
  <c r="CY32" i="4" a="1"/>
  <c r="CY32" i="4" s="1"/>
  <c r="AT40" i="19"/>
  <c r="CY40" i="19" a="1"/>
  <c r="CY40" i="19" s="1"/>
  <c r="CX104" i="12"/>
  <c r="CX72" i="12"/>
  <c r="CX107" i="12"/>
  <c r="CX75" i="12"/>
  <c r="CX100" i="21"/>
  <c r="CX68" i="21"/>
  <c r="CX119" i="13"/>
  <c r="CX87" i="13"/>
  <c r="AT34" i="4"/>
  <c r="CY34" i="4" a="1"/>
  <c r="CY34" i="4" s="1"/>
  <c r="AT16" i="8"/>
  <c r="CY16" i="8" a="1"/>
  <c r="CY16" i="8" s="1"/>
  <c r="CX106" i="19"/>
  <c r="CX74" i="19"/>
  <c r="CX112" i="6"/>
  <c r="CX80" i="6"/>
  <c r="AT32" i="18"/>
  <c r="CY32" i="18" a="1"/>
  <c r="CY32" i="18" s="1"/>
  <c r="CX114" i="2"/>
  <c r="CX82" i="2"/>
  <c r="CX109" i="2"/>
  <c r="CX77" i="2"/>
  <c r="AT20" i="19"/>
  <c r="CY20" i="19" a="1"/>
  <c r="CY20" i="19" s="1"/>
  <c r="CX121" i="21"/>
  <c r="CX89" i="21"/>
  <c r="CX96" i="9"/>
  <c r="CX64" i="9"/>
  <c r="AT17" i="21"/>
  <c r="CY17" i="21" a="1"/>
  <c r="CY17" i="21" s="1"/>
  <c r="AT39" i="12"/>
  <c r="CY39" i="12" a="1"/>
  <c r="CY39" i="12" s="1"/>
  <c r="CX104" i="16"/>
  <c r="CX72" i="16"/>
  <c r="AT15" i="9"/>
  <c r="CY15" i="9" a="1"/>
  <c r="CY15" i="9" s="1"/>
  <c r="AS47" i="9"/>
  <c r="CX98" i="1"/>
  <c r="CX66" i="1"/>
  <c r="AT29" i="18"/>
  <c r="CY29" i="18" a="1"/>
  <c r="CY29" i="18" s="1"/>
  <c r="CX96" i="17"/>
  <c r="CX64" i="17"/>
  <c r="CX116" i="14"/>
  <c r="CX84" i="14"/>
  <c r="AT44" i="11"/>
  <c r="CY44" i="11" a="1"/>
  <c r="CY44" i="11" s="1"/>
  <c r="CX103" i="4"/>
  <c r="CX71" i="4"/>
  <c r="CX102" i="14"/>
  <c r="CX70" i="14"/>
  <c r="AT18" i="11"/>
  <c r="CY18" i="11" a="1"/>
  <c r="CY18" i="11" s="1"/>
  <c r="AT31" i="11"/>
  <c r="CY31" i="11" a="1"/>
  <c r="CY31" i="11" s="1"/>
  <c r="CX107" i="6"/>
  <c r="CX75" i="6"/>
  <c r="AT17" i="18"/>
  <c r="CY17" i="18" a="1"/>
  <c r="CY17" i="18" s="1"/>
  <c r="CX105" i="19"/>
  <c r="CX73" i="19"/>
  <c r="CX121" i="3"/>
  <c r="CX89" i="3"/>
  <c r="CX111" i="18"/>
  <c r="CX79" i="18"/>
  <c r="CZ19" i="9" a="1"/>
  <c r="CZ19" i="9" s="1"/>
  <c r="AU19" i="9"/>
  <c r="AT38" i="19"/>
  <c r="CY38" i="19" a="1"/>
  <c r="CY38" i="19" s="1"/>
  <c r="CW15" i="7" a="1"/>
  <c r="CW15" i="7" s="1"/>
  <c r="AQ47" i="7"/>
  <c r="AR15" i="7"/>
  <c r="CX104" i="14"/>
  <c r="CX72" i="14"/>
  <c r="CZ34" i="8" a="1"/>
  <c r="CZ34" i="8" s="1"/>
  <c r="AU34" i="8"/>
  <c r="AT31" i="16"/>
  <c r="CY31" i="16" a="1"/>
  <c r="CY31" i="16" s="1"/>
  <c r="CX119" i="9"/>
  <c r="CX87" i="9"/>
  <c r="CX119" i="1"/>
  <c r="CX87" i="1"/>
  <c r="CX110" i="15"/>
  <c r="CX78" i="15"/>
  <c r="AT29" i="15"/>
  <c r="CY29" i="15" a="1"/>
  <c r="CY29" i="15" s="1"/>
  <c r="CY99" i="2"/>
  <c r="CY67" i="2"/>
  <c r="CX117" i="5"/>
  <c r="CX85" i="5"/>
  <c r="AT32" i="3"/>
  <c r="CY32" i="3" a="1"/>
  <c r="CY32" i="3" s="1"/>
  <c r="CX116" i="11"/>
  <c r="CX84" i="11"/>
  <c r="CX115" i="10"/>
  <c r="CX83" i="10"/>
  <c r="CY91" i="7"/>
  <c r="CY59" i="7"/>
  <c r="CX103" i="6"/>
  <c r="CX71" i="6"/>
  <c r="AT26" i="15"/>
  <c r="CY26" i="15" a="1"/>
  <c r="CY26" i="15" s="1"/>
  <c r="CX107" i="13"/>
  <c r="CX75" i="13"/>
  <c r="CX91" i="13"/>
  <c r="CX59" i="13"/>
  <c r="CX103" i="9"/>
  <c r="CX71" i="9"/>
  <c r="CX100" i="1"/>
  <c r="CX68" i="1"/>
  <c r="AT30" i="6"/>
  <c r="CY30" i="6" a="1"/>
  <c r="CY30" i="6" s="1"/>
  <c r="AT39" i="14"/>
  <c r="CY39" i="14" a="1"/>
  <c r="CY39" i="14" s="1"/>
  <c r="CX98" i="11"/>
  <c r="CX66" i="11"/>
  <c r="CY22" i="15" a="1"/>
  <c r="CY22" i="15" s="1"/>
  <c r="AT22" i="15"/>
  <c r="CZ37" i="7" a="1"/>
  <c r="CZ37" i="7" s="1"/>
  <c r="AU37" i="7"/>
  <c r="AT26" i="2"/>
  <c r="CY26" i="2" a="1"/>
  <c r="CY26" i="2" s="1"/>
  <c r="AT30" i="18"/>
  <c r="CY30" i="18" a="1"/>
  <c r="CY30" i="18" s="1"/>
  <c r="CX103" i="16"/>
  <c r="CX71" i="16"/>
  <c r="AT29" i="4"/>
  <c r="CY29" i="4" a="1"/>
  <c r="CY29" i="4" s="1"/>
  <c r="CX113" i="8"/>
  <c r="CX81" i="8"/>
  <c r="AT24" i="21"/>
  <c r="CY24" i="21" a="1"/>
  <c r="CY24" i="21" s="1"/>
  <c r="CX91" i="6"/>
  <c r="CX59" i="6"/>
  <c r="AT26" i="20"/>
  <c r="CY26" i="20" a="1"/>
  <c r="CY26" i="20" s="1"/>
  <c r="AT45" i="20"/>
  <c r="CY45" i="20" a="1"/>
  <c r="CY45" i="20" s="1"/>
  <c r="AT33" i="11"/>
  <c r="CY33" i="11" a="1"/>
  <c r="CY33" i="11" s="1"/>
  <c r="CX93" i="2"/>
  <c r="CX61" i="2"/>
  <c r="CY22" i="14" a="1"/>
  <c r="CY22" i="14" s="1"/>
  <c r="AT22" i="14"/>
  <c r="CY30" i="13" a="1"/>
  <c r="CY30" i="13" s="1"/>
  <c r="AT30" i="13"/>
  <c r="CX111" i="11"/>
  <c r="CX79" i="11"/>
  <c r="AT24" i="4"/>
  <c r="CY24" i="4" a="1"/>
  <c r="CY24" i="4" s="1"/>
  <c r="AT17" i="10"/>
  <c r="CY17" i="10" a="1"/>
  <c r="CY17" i="10" s="1"/>
  <c r="CX94" i="8"/>
  <c r="CX62" i="8"/>
  <c r="CX115" i="21"/>
  <c r="CX83" i="21"/>
  <c r="CX110" i="5"/>
  <c r="CX78" i="5"/>
  <c r="CX112" i="18"/>
  <c r="CX80" i="18"/>
  <c r="CX108" i="18"/>
  <c r="CX76" i="18"/>
  <c r="AT23" i="7"/>
  <c r="CY23" i="7" a="1"/>
  <c r="CY23" i="7" s="1"/>
  <c r="AT30" i="2"/>
  <c r="CY30" i="2" a="1"/>
  <c r="CY30" i="2" s="1"/>
  <c r="AT31" i="3"/>
  <c r="CY31" i="3" a="1"/>
  <c r="CY31" i="3" s="1"/>
  <c r="CX97" i="2"/>
  <c r="CX65" i="2"/>
  <c r="CX115" i="12"/>
  <c r="CX83" i="12"/>
  <c r="CX92" i="2"/>
  <c r="CX60" i="2"/>
  <c r="CY23" i="10" a="1"/>
  <c r="CY23" i="10" s="1"/>
  <c r="AT23" i="10"/>
  <c r="CX119" i="20"/>
  <c r="CX87" i="20"/>
  <c r="CX102" i="16"/>
  <c r="CX70" i="16"/>
  <c r="AT20" i="2"/>
  <c r="CY20" i="2" a="1"/>
  <c r="CY20" i="2" s="1"/>
  <c r="CX112" i="19"/>
  <c r="CX80" i="19"/>
  <c r="AT23" i="12"/>
  <c r="CY23" i="12" a="1"/>
  <c r="CY23" i="12" s="1"/>
  <c r="CX97" i="5"/>
  <c r="CX65" i="5"/>
  <c r="CX96" i="6"/>
  <c r="CX64" i="6"/>
  <c r="CX104" i="10"/>
  <c r="CX72" i="10"/>
  <c r="AT45" i="6"/>
  <c r="CY45" i="6" a="1"/>
  <c r="CY45" i="6" s="1"/>
  <c r="AT35" i="21"/>
  <c r="CY35" i="21" a="1"/>
  <c r="CY35" i="21" s="1"/>
  <c r="CX93" i="7"/>
  <c r="CX61" i="7"/>
  <c r="AT25" i="3"/>
  <c r="CY25" i="3" a="1"/>
  <c r="CY25" i="3" s="1"/>
  <c r="CX98" i="8"/>
  <c r="CX66" i="8"/>
  <c r="AT43" i="11"/>
  <c r="CY43" i="11" a="1"/>
  <c r="CY43" i="11" s="1"/>
  <c r="AT27" i="1"/>
  <c r="CY27" i="1" a="1"/>
  <c r="CY27" i="1" s="1"/>
  <c r="CX119" i="6"/>
  <c r="CX87" i="6"/>
  <c r="CX100" i="2"/>
  <c r="CX68" i="2"/>
  <c r="CX110" i="16"/>
  <c r="CX78" i="16"/>
  <c r="CX91" i="9"/>
  <c r="CX59" i="9"/>
  <c r="CX99" i="15"/>
  <c r="CX67" i="15"/>
  <c r="AT34" i="1"/>
  <c r="CY34" i="1" a="1"/>
  <c r="CY34" i="1" s="1"/>
  <c r="AT37" i="15"/>
  <c r="CY37" i="15" a="1"/>
  <c r="CY37" i="15" s="1"/>
  <c r="CX124" i="4"/>
  <c r="CX127" i="4" s="1"/>
  <c r="CX120" i="4" s="1"/>
  <c r="CX88" i="4"/>
  <c r="CX104" i="3"/>
  <c r="CX72" i="3"/>
  <c r="CX114" i="4"/>
  <c r="CX82" i="4"/>
  <c r="AT24" i="14"/>
  <c r="CY24" i="14" a="1"/>
  <c r="CY24" i="14" s="1"/>
  <c r="CX92" i="9"/>
  <c r="CX60" i="9"/>
  <c r="CY94" i="18"/>
  <c r="CY62" i="18"/>
  <c r="CX99" i="13"/>
  <c r="CX67" i="13"/>
  <c r="CX95" i="17"/>
  <c r="CX63" i="17"/>
  <c r="CX101" i="11"/>
  <c r="CX69" i="11"/>
  <c r="CV90" i="2"/>
  <c r="CV58" i="2"/>
  <c r="CX95" i="15"/>
  <c r="CX63" i="15"/>
  <c r="CX119" i="3"/>
  <c r="CX87" i="3"/>
  <c r="AT27" i="5"/>
  <c r="CY27" i="5" a="1"/>
  <c r="CY27" i="5" s="1"/>
  <c r="AT17" i="5"/>
  <c r="CY17" i="5" a="1"/>
  <c r="CY17" i="5" s="1"/>
  <c r="CX111" i="7"/>
  <c r="CX79" i="7"/>
  <c r="CX121" i="4"/>
  <c r="CX89" i="4"/>
  <c r="AU42" i="16"/>
  <c r="CZ42" i="16" a="1"/>
  <c r="CZ42" i="16" s="1"/>
  <c r="CX112" i="10"/>
  <c r="CX80" i="10"/>
  <c r="CX103" i="13"/>
  <c r="CX71" i="13"/>
  <c r="AT27" i="2"/>
  <c r="CY27" i="2" a="1"/>
  <c r="CY27" i="2" s="1"/>
  <c r="CX101" i="16"/>
  <c r="CX69" i="16"/>
  <c r="CX104" i="11"/>
  <c r="CX72" i="11"/>
  <c r="CX109" i="10"/>
  <c r="CX77" i="10"/>
  <c r="CX117" i="11"/>
  <c r="CX85" i="11"/>
  <c r="AT30" i="7"/>
  <c r="CY30" i="7" a="1"/>
  <c r="CY30" i="7" s="1"/>
  <c r="AU38" i="6"/>
  <c r="CZ38" i="6" a="1"/>
  <c r="CZ38" i="6" s="1"/>
  <c r="CX121" i="7"/>
  <c r="CX89" i="7"/>
  <c r="AT40" i="9"/>
  <c r="CY40" i="9" a="1"/>
  <c r="CY40" i="9" s="1"/>
  <c r="CV90" i="20"/>
  <c r="CV58" i="20"/>
  <c r="CX114" i="8"/>
  <c r="CX82" i="8"/>
  <c r="CX106" i="4"/>
  <c r="CX74" i="4"/>
  <c r="CX113" i="20"/>
  <c r="CX81" i="20"/>
  <c r="AT36" i="12"/>
  <c r="CY36" i="12" a="1"/>
  <c r="CY36" i="12" s="1"/>
  <c r="CX112" i="2"/>
  <c r="CX80" i="2"/>
  <c r="AT34" i="12"/>
  <c r="CY34" i="12" a="1"/>
  <c r="CY34" i="12" s="1"/>
  <c r="CX108" i="5"/>
  <c r="CX76" i="5"/>
  <c r="CX110" i="9"/>
  <c r="CX78" i="9"/>
  <c r="AT21" i="18"/>
  <c r="CY21" i="18" a="1"/>
  <c r="CY21" i="18" s="1"/>
  <c r="CX106" i="1"/>
  <c r="CX74" i="1"/>
  <c r="AT24" i="12"/>
  <c r="CY24" i="12" a="1"/>
  <c r="CY24" i="12" s="1"/>
  <c r="CY104" i="8"/>
  <c r="CY72" i="8"/>
  <c r="CX94" i="3"/>
  <c r="CX62" i="3"/>
  <c r="AT22" i="4"/>
  <c r="CY22" i="4" a="1"/>
  <c r="CY22" i="4" s="1"/>
  <c r="CV90" i="10"/>
  <c r="CV58" i="10"/>
  <c r="CX116" i="18"/>
  <c r="CX84" i="18"/>
  <c r="CX108" i="3"/>
  <c r="CX76" i="3"/>
  <c r="CY106" i="10"/>
  <c r="CY74" i="10"/>
  <c r="CX91" i="12"/>
  <c r="CX59" i="12"/>
  <c r="AT32" i="12"/>
  <c r="CY32" i="12" a="1"/>
  <c r="CY32" i="12" s="1"/>
  <c r="AT25" i="21"/>
  <c r="CY25" i="21" a="1"/>
  <c r="CY25" i="21" s="1"/>
  <c r="AT44" i="13"/>
  <c r="CY44" i="13" a="1"/>
  <c r="CY44" i="13" s="1"/>
  <c r="CX109" i="4"/>
  <c r="CX77" i="4"/>
  <c r="CX108" i="8"/>
  <c r="CX76" i="8"/>
  <c r="CY31" i="19" a="1"/>
  <c r="CY31" i="19" s="1"/>
  <c r="AT31" i="19"/>
  <c r="AT37" i="6"/>
  <c r="CY37" i="6" a="1"/>
  <c r="CY37" i="6" s="1"/>
  <c r="CX104" i="20"/>
  <c r="CX72" i="20"/>
  <c r="AT39" i="2"/>
  <c r="CY39" i="2" a="1"/>
  <c r="CY39" i="2" s="1"/>
  <c r="AT34" i="2"/>
  <c r="CY34" i="2" a="1"/>
  <c r="CY34" i="2" s="1"/>
  <c r="CX95" i="19"/>
  <c r="CX63" i="19"/>
  <c r="AT46" i="21"/>
  <c r="CY46" i="21" a="1"/>
  <c r="CY46" i="21" s="1"/>
  <c r="CX99" i="9"/>
  <c r="CX67" i="9"/>
  <c r="AT29" i="16"/>
  <c r="CY29" i="16" a="1"/>
  <c r="CY29" i="16" s="1"/>
  <c r="AT23" i="1"/>
  <c r="CY23" i="1" a="1"/>
  <c r="CY23" i="1" s="1"/>
  <c r="CX104" i="18"/>
  <c r="CX72" i="18"/>
  <c r="AT21" i="17"/>
  <c r="CY21" i="17" a="1"/>
  <c r="CY21" i="17" s="1"/>
  <c r="CX104" i="5"/>
  <c r="CX72" i="5"/>
  <c r="AT41" i="14"/>
  <c r="CY41" i="14" a="1"/>
  <c r="CY41" i="14" s="1"/>
  <c r="CX94" i="14"/>
  <c r="CX62" i="14"/>
  <c r="AT28" i="4"/>
  <c r="CY28" i="4" a="1"/>
  <c r="CY28" i="4" s="1"/>
  <c r="CY27" i="14" a="1"/>
  <c r="CY27" i="14" s="1"/>
  <c r="AT27" i="14"/>
  <c r="CY99" i="8"/>
  <c r="CY67" i="8"/>
  <c r="CX121" i="8"/>
  <c r="CX89" i="8"/>
  <c r="CX119" i="21"/>
  <c r="CX87" i="21"/>
  <c r="CX106" i="11"/>
  <c r="CX74" i="11"/>
  <c r="CY32" i="6" a="1"/>
  <c r="CY32" i="6" s="1"/>
  <c r="AT32" i="6"/>
  <c r="CX117" i="18"/>
  <c r="CX85" i="18"/>
  <c r="CX117" i="17"/>
  <c r="CX85" i="17"/>
  <c r="CX116" i="20"/>
  <c r="CX84" i="20"/>
  <c r="AT46" i="3"/>
  <c r="CY46" i="3" a="1"/>
  <c r="CY46" i="3" s="1"/>
  <c r="AT36" i="18"/>
  <c r="CY36" i="18" a="1"/>
  <c r="CY36" i="18" s="1"/>
  <c r="CX113" i="19"/>
  <c r="CX81" i="19"/>
  <c r="CX102" i="9"/>
  <c r="CX70" i="9"/>
  <c r="AT29" i="14"/>
  <c r="CY29" i="14" a="1"/>
  <c r="CY29" i="14" s="1"/>
  <c r="AT44" i="1"/>
  <c r="CY44" i="1" a="1"/>
  <c r="CY44" i="1" s="1"/>
  <c r="CX106" i="21"/>
  <c r="CX74" i="21"/>
  <c r="CY35" i="15" a="1"/>
  <c r="CY35" i="15" s="1"/>
  <c r="AT35" i="15"/>
  <c r="CX105" i="14"/>
  <c r="CX73" i="14"/>
  <c r="AU24" i="2"/>
  <c r="CZ24" i="2" a="1"/>
  <c r="CZ24" i="2" s="1"/>
  <c r="AT42" i="5"/>
  <c r="CY42" i="5" a="1"/>
  <c r="CY42" i="5" s="1"/>
  <c r="CX107" i="3"/>
  <c r="CX75" i="3"/>
  <c r="CY41" i="11" a="1"/>
  <c r="CY41" i="11" s="1"/>
  <c r="AT41" i="11"/>
  <c r="AT40" i="10"/>
  <c r="CY40" i="10" a="1"/>
  <c r="CY40" i="10" s="1"/>
  <c r="CY94" i="7"/>
  <c r="CY62" i="7"/>
  <c r="AU16" i="7"/>
  <c r="CZ16" i="7" a="1"/>
  <c r="CZ16" i="7" s="1"/>
  <c r="AT28" i="6"/>
  <c r="CY28" i="6" a="1"/>
  <c r="CY28" i="6" s="1"/>
  <c r="AT16" i="13"/>
  <c r="CY16" i="13" a="1"/>
  <c r="CY16" i="13" s="1"/>
  <c r="AT21" i="7"/>
  <c r="CY21" i="7" a="1"/>
  <c r="CY21" i="7" s="1"/>
  <c r="CY100" i="4"/>
  <c r="CY68" i="4"/>
  <c r="CX107" i="15"/>
  <c r="CX75" i="15"/>
  <c r="CX93" i="12"/>
  <c r="CX61" i="12"/>
  <c r="AT23" i="11"/>
  <c r="CY23" i="11" a="1"/>
  <c r="CY23" i="11" s="1"/>
  <c r="CX116" i="17"/>
  <c r="CX84" i="17"/>
  <c r="CX105" i="18"/>
  <c r="CX73" i="18"/>
  <c r="CX99" i="21"/>
  <c r="CX67" i="21"/>
  <c r="CX118" i="18"/>
  <c r="CX86" i="18"/>
  <c r="AT16" i="6"/>
  <c r="CY16" i="6" a="1"/>
  <c r="CY16" i="6" s="1"/>
  <c r="CX111" i="6"/>
  <c r="CX79" i="6"/>
  <c r="CY113" i="7"/>
  <c r="CY81" i="7"/>
  <c r="CX106" i="6"/>
  <c r="CX74" i="6"/>
  <c r="CX97" i="14"/>
  <c r="CX65" i="14"/>
  <c r="CX105" i="13"/>
  <c r="CX73" i="13"/>
  <c r="AT36" i="11"/>
  <c r="CY36" i="11" a="1"/>
  <c r="CY36" i="11" s="1"/>
  <c r="CX93" i="3"/>
  <c r="CX61" i="3"/>
  <c r="CX96" i="3"/>
  <c r="CX64" i="3"/>
  <c r="AT19" i="8"/>
  <c r="CY19" i="8" a="1"/>
  <c r="CY19" i="8" s="1"/>
  <c r="CX105" i="20"/>
  <c r="CX73" i="20"/>
  <c r="CX94" i="12"/>
  <c r="CX62" i="12"/>
  <c r="AT35" i="5"/>
  <c r="CY35" i="5" a="1"/>
  <c r="CY35" i="5" s="1"/>
  <c r="CX104" i="17"/>
  <c r="CX72" i="17"/>
  <c r="AT37" i="18"/>
  <c r="CY37" i="18" a="1"/>
  <c r="CY37" i="18" s="1"/>
  <c r="AT33" i="18"/>
  <c r="CY33" i="18" a="1"/>
  <c r="CY33" i="18" s="1"/>
  <c r="CX119" i="7"/>
  <c r="CX87" i="7"/>
  <c r="CX101" i="3"/>
  <c r="CX69" i="3"/>
  <c r="CX118" i="5"/>
  <c r="CX86" i="5"/>
  <c r="CX124" i="3"/>
  <c r="CX127" i="3" s="1"/>
  <c r="CX120" i="3" s="1"/>
  <c r="CX88" i="3"/>
  <c r="AT22" i="2"/>
  <c r="CY22" i="2" a="1"/>
  <c r="CY22" i="2" s="1"/>
  <c r="CX117" i="8"/>
  <c r="CX85" i="8"/>
  <c r="AT40" i="12"/>
  <c r="CY40" i="12" a="1"/>
  <c r="CY40" i="12" s="1"/>
  <c r="AT17" i="2"/>
  <c r="CY17" i="2" a="1"/>
  <c r="CY17" i="2" s="1"/>
  <c r="CX103" i="1"/>
  <c r="CX71" i="1"/>
  <c r="AT44" i="20"/>
  <c r="CY44" i="20" a="1"/>
  <c r="CY44" i="20" s="1"/>
  <c r="CX91" i="10"/>
  <c r="CX59" i="10"/>
  <c r="CY43" i="13" a="1"/>
  <c r="CY43" i="13" s="1"/>
  <c r="AT43" i="13"/>
  <c r="CY33" i="13" a="1"/>
  <c r="CY33" i="13" s="1"/>
  <c r="AT33" i="13"/>
  <c r="AT37" i="19"/>
  <c r="CY37" i="19" a="1"/>
  <c r="CY37" i="19" s="1"/>
  <c r="AT23" i="16"/>
  <c r="CY23" i="16" a="1"/>
  <c r="CY23" i="16" s="1"/>
  <c r="CY22" i="5" a="1"/>
  <c r="CY22" i="5" s="1"/>
  <c r="AT22" i="5"/>
  <c r="CX108" i="16"/>
  <c r="CX76" i="16"/>
  <c r="CY29" i="10" a="1"/>
  <c r="CY29" i="10" s="1"/>
  <c r="AT29" i="10"/>
  <c r="CX101" i="18"/>
  <c r="CX69" i="18"/>
  <c r="CX124" i="6"/>
  <c r="CX127" i="6" s="1"/>
  <c r="CX120" i="6" s="1"/>
  <c r="CX88" i="6"/>
  <c r="CX106" i="13"/>
  <c r="CX74" i="13"/>
  <c r="AT18" i="7"/>
  <c r="CY18" i="7" a="1"/>
  <c r="CY18" i="7" s="1"/>
  <c r="CX103" i="21"/>
  <c r="CX71" i="21"/>
  <c r="AT23" i="8"/>
  <c r="CY23" i="8" a="1"/>
  <c r="CY23" i="8" s="1"/>
  <c r="AT34" i="6"/>
  <c r="CY34" i="6" a="1"/>
  <c r="CY34" i="6" s="1"/>
  <c r="AT44" i="6"/>
  <c r="CY44" i="6" a="1"/>
  <c r="CY44" i="6" s="1"/>
  <c r="CX113" i="1"/>
  <c r="CX81" i="1"/>
  <c r="AT25" i="2"/>
  <c r="CY25" i="2" a="1"/>
  <c r="CY25" i="2" s="1"/>
  <c r="AT35" i="16"/>
  <c r="CY35" i="16" a="1"/>
  <c r="CY35" i="16" s="1"/>
  <c r="CX97" i="3"/>
  <c r="CX65" i="3"/>
  <c r="CX116" i="12"/>
  <c r="CX84" i="12"/>
  <c r="AT16" i="9"/>
  <c r="CY16" i="9" a="1"/>
  <c r="CY16" i="9" s="1"/>
  <c r="AT24" i="15"/>
  <c r="CY24" i="15" a="1"/>
  <c r="CY24" i="15" s="1"/>
  <c r="CX93" i="19"/>
  <c r="CX61" i="19"/>
  <c r="AT45" i="4"/>
  <c r="CY45" i="4" a="1"/>
  <c r="CY45" i="4" s="1"/>
  <c r="CY29" i="3" a="1"/>
  <c r="CY29" i="3" s="1"/>
  <c r="AT29" i="3"/>
  <c r="AT39" i="4"/>
  <c r="CY39" i="4" a="1"/>
  <c r="CY39" i="4" s="1"/>
  <c r="CY17" i="9" a="1"/>
  <c r="CY17" i="9" s="1"/>
  <c r="AT17" i="9"/>
  <c r="CZ19" i="18" a="1"/>
  <c r="CZ19" i="18" s="1"/>
  <c r="AU19" i="18"/>
  <c r="AT24" i="13"/>
  <c r="CY24" i="13" a="1"/>
  <c r="CY24" i="13" s="1"/>
  <c r="AT20" i="17"/>
  <c r="CY20" i="17" a="1"/>
  <c r="CY20" i="17" s="1"/>
  <c r="AT26" i="11"/>
  <c r="CY26" i="11" a="1"/>
  <c r="CY26" i="11" s="1"/>
  <c r="CX94" i="11"/>
  <c r="CX62" i="11"/>
  <c r="CY112" i="1"/>
  <c r="CY80" i="1"/>
  <c r="CX101" i="7"/>
  <c r="CX69" i="7"/>
  <c r="CX116" i="10"/>
  <c r="CX84" i="10"/>
  <c r="CX107" i="7"/>
  <c r="CX75" i="7"/>
  <c r="AT20" i="15"/>
  <c r="CY20" i="15" a="1"/>
  <c r="CY20" i="15" s="1"/>
  <c r="CX93" i="8"/>
  <c r="CX61" i="8"/>
  <c r="CV90" i="11"/>
  <c r="CV58" i="11"/>
  <c r="AT18" i="5"/>
  <c r="CY18" i="5" a="1"/>
  <c r="CY18" i="5" s="1"/>
  <c r="CX119" i="15"/>
  <c r="CX87" i="15"/>
  <c r="AT43" i="17"/>
  <c r="CY43" i="17" a="1"/>
  <c r="CY43" i="17" s="1"/>
  <c r="CX109" i="3"/>
  <c r="CX77" i="3"/>
  <c r="AT46" i="4"/>
  <c r="CY46" i="4" a="1"/>
  <c r="CY46" i="4" s="1"/>
  <c r="CX94" i="5"/>
  <c r="CX62" i="5"/>
  <c r="CX108" i="6"/>
  <c r="CX76" i="6"/>
  <c r="CY117" i="16"/>
  <c r="CY85" i="16"/>
  <c r="AT37" i="10"/>
  <c r="CY37" i="10" a="1"/>
  <c r="CY37" i="10" s="1"/>
  <c r="CY28" i="13" a="1"/>
  <c r="CY28" i="13" s="1"/>
  <c r="AT28" i="13"/>
  <c r="CX92" i="17"/>
  <c r="CX60" i="17"/>
  <c r="CX102" i="2"/>
  <c r="CX70" i="2"/>
  <c r="AT26" i="16"/>
  <c r="CY26" i="16" a="1"/>
  <c r="CY26" i="16" s="1"/>
  <c r="AT29" i="11"/>
  <c r="CY29" i="11" a="1"/>
  <c r="CY29" i="11" s="1"/>
  <c r="AT34" i="10"/>
  <c r="CY34" i="10" a="1"/>
  <c r="CY34" i="10" s="1"/>
  <c r="CY42" i="11" a="1"/>
  <c r="CY42" i="11" s="1"/>
  <c r="AT42" i="11"/>
  <c r="AT17" i="14"/>
  <c r="CY17" i="14" a="1"/>
  <c r="CY17" i="14" s="1"/>
  <c r="CX121" i="10"/>
  <c r="CX89" i="10"/>
  <c r="CX115" i="3"/>
  <c r="CX83" i="3"/>
  <c r="AT46" i="7"/>
  <c r="CY46" i="7" a="1"/>
  <c r="CY46" i="7" s="1"/>
  <c r="CY92" i="20"/>
  <c r="CY60" i="20"/>
  <c r="AT39" i="8"/>
  <c r="CY39" i="8" a="1"/>
  <c r="CY39" i="8" s="1"/>
  <c r="AT38" i="20"/>
  <c r="CY38" i="20" a="1"/>
  <c r="CY38" i="20" s="1"/>
  <c r="CY114" i="9"/>
  <c r="CY82" i="9"/>
  <c r="CY37" i="2" a="1"/>
  <c r="CY37" i="2" s="1"/>
  <c r="AT37" i="2"/>
  <c r="CY92" i="3"/>
  <c r="CY60" i="3"/>
  <c r="AT33" i="5"/>
  <c r="CY33" i="5" a="1"/>
  <c r="CY33" i="5" s="1"/>
  <c r="AT35" i="9"/>
  <c r="CY35" i="9" a="1"/>
  <c r="CY35" i="9" s="1"/>
  <c r="CX102" i="18"/>
  <c r="CX70" i="18"/>
  <c r="CY117" i="7"/>
  <c r="CY85" i="7"/>
  <c r="AT31" i="1"/>
  <c r="CY31" i="1" a="1"/>
  <c r="CY31" i="1" s="1"/>
  <c r="AU29" i="8"/>
  <c r="CZ29" i="8" a="1"/>
  <c r="CZ29" i="8" s="1"/>
  <c r="AT19" i="3"/>
  <c r="CY19" i="3" a="1"/>
  <c r="CY19" i="3" s="1"/>
  <c r="CY22" i="16" a="1"/>
  <c r="CY22" i="16" s="1"/>
  <c r="AT22" i="16"/>
  <c r="CX104" i="13"/>
  <c r="CX72" i="13"/>
  <c r="CX99" i="16"/>
  <c r="CX67" i="16"/>
  <c r="AT43" i="9"/>
  <c r="CY43" i="9" a="1"/>
  <c r="CY43" i="9" s="1"/>
  <c r="AT29" i="13"/>
  <c r="CY29" i="13" a="1"/>
  <c r="CY29" i="13" s="1"/>
  <c r="CY15" i="19" a="1"/>
  <c r="CY15" i="19" s="1"/>
  <c r="AS47" i="19"/>
  <c r="AT15" i="19"/>
  <c r="AT33" i="3"/>
  <c r="CY33" i="3" a="1"/>
  <c r="CY33" i="3" s="1"/>
  <c r="CX100" i="20"/>
  <c r="CX68" i="20"/>
  <c r="CX113" i="4"/>
  <c r="CX81" i="4"/>
  <c r="AU31" i="10"/>
  <c r="CZ31" i="10" a="1"/>
  <c r="CZ31" i="10" s="1"/>
  <c r="AT44" i="18"/>
  <c r="CY44" i="18" a="1"/>
  <c r="CY44" i="18" s="1"/>
  <c r="CY16" i="12" a="1"/>
  <c r="CY16" i="12" s="1"/>
  <c r="AT16" i="12"/>
  <c r="CX99" i="5"/>
  <c r="CX67" i="5"/>
  <c r="AT33" i="8"/>
  <c r="CY33" i="8" a="1"/>
  <c r="CY33" i="8" s="1"/>
  <c r="AT41" i="1"/>
  <c r="CY41" i="1" a="1"/>
  <c r="CY41" i="1" s="1"/>
  <c r="AT29" i="20"/>
  <c r="CY29" i="20" a="1"/>
  <c r="CY29" i="20" s="1"/>
  <c r="CX118" i="16"/>
  <c r="CX86" i="16"/>
  <c r="CX95" i="16"/>
  <c r="CX63" i="16"/>
  <c r="CX107" i="10"/>
  <c r="CX75" i="10"/>
  <c r="CX93" i="18"/>
  <c r="CX61" i="18"/>
  <c r="CX119" i="4"/>
  <c r="CX87" i="4"/>
  <c r="AT42" i="9"/>
  <c r="CY42" i="9" a="1"/>
  <c r="CY42" i="9" s="1"/>
  <c r="AT24" i="9"/>
  <c r="CY24" i="9" a="1"/>
  <c r="CY24" i="9" s="1"/>
  <c r="CX93" i="13"/>
  <c r="CX61" i="13"/>
  <c r="AT32" i="17"/>
  <c r="CY32" i="17" a="1"/>
  <c r="CY32" i="17" s="1"/>
  <c r="CX91" i="19"/>
  <c r="CX59" i="19"/>
  <c r="CX95" i="12"/>
  <c r="CX63" i="12"/>
  <c r="AT29" i="5"/>
  <c r="CY29" i="5" a="1"/>
  <c r="CY29" i="5" s="1"/>
  <c r="CX114" i="18"/>
  <c r="CX82" i="18"/>
  <c r="AT19" i="14"/>
  <c r="CY19" i="14" a="1"/>
  <c r="CY19" i="14" s="1"/>
  <c r="CX115" i="18"/>
  <c r="CX83" i="18"/>
  <c r="CX92" i="1"/>
  <c r="CX60" i="1"/>
  <c r="AU24" i="8"/>
  <c r="CZ24" i="8" a="1"/>
  <c r="CZ24" i="8" s="1"/>
  <c r="AT46" i="8"/>
  <c r="CY46" i="8" a="1"/>
  <c r="CY46" i="8" s="1"/>
  <c r="AT44" i="21"/>
  <c r="CY44" i="21" a="1"/>
  <c r="CY44" i="21" s="1"/>
  <c r="CX94" i="16"/>
  <c r="CX62" i="16"/>
  <c r="CV90" i="14"/>
  <c r="CV58" i="14"/>
  <c r="AT42" i="18"/>
  <c r="CY42" i="18" a="1"/>
  <c r="CY42" i="18" s="1"/>
  <c r="AT42" i="17"/>
  <c r="CY42" i="17" a="1"/>
  <c r="CY42" i="17" s="1"/>
  <c r="AT41" i="20"/>
  <c r="CY41" i="20" a="1"/>
  <c r="CY41" i="20" s="1"/>
  <c r="CV90" i="7"/>
  <c r="CV58" i="7"/>
  <c r="AT27" i="9"/>
  <c r="CY27" i="9" a="1"/>
  <c r="CY27" i="9" s="1"/>
  <c r="AT38" i="9"/>
  <c r="CY38" i="9" a="1"/>
  <c r="CY38" i="9" s="1"/>
  <c r="CX110" i="4"/>
  <c r="CX78" i="4"/>
  <c r="AT31" i="21"/>
  <c r="CY31" i="21" a="1"/>
  <c r="CY31" i="21" s="1"/>
  <c r="AT37" i="12"/>
  <c r="CY37" i="12" a="1"/>
  <c r="CY37" i="12" s="1"/>
  <c r="CV90" i="18"/>
  <c r="CV58" i="18"/>
  <c r="AT30" i="14"/>
  <c r="CY30" i="14" a="1"/>
  <c r="CY30" i="14" s="1"/>
  <c r="CX94" i="10"/>
  <c r="CX62" i="10"/>
  <c r="CX97" i="19"/>
  <c r="CX65" i="19"/>
  <c r="CX121" i="16"/>
  <c r="CX89" i="16"/>
  <c r="AU19" i="7"/>
  <c r="CZ19" i="7" a="1"/>
  <c r="CZ19" i="7" s="1"/>
  <c r="AT18" i="9"/>
  <c r="CY18" i="9" a="1"/>
  <c r="CY18" i="9" s="1"/>
  <c r="CX108" i="21"/>
  <c r="CX76" i="21"/>
  <c r="CX96" i="7"/>
  <c r="CX64" i="7"/>
  <c r="AU25" i="4"/>
  <c r="CZ25" i="4" a="1"/>
  <c r="CZ25" i="4" s="1"/>
  <c r="AT32" i="15"/>
  <c r="CY32" i="15" a="1"/>
  <c r="CY32" i="15" s="1"/>
  <c r="AT18" i="12"/>
  <c r="CY18" i="12" a="1"/>
  <c r="CY18" i="12" s="1"/>
  <c r="AT26" i="6"/>
  <c r="CY26" i="6" a="1"/>
  <c r="CY26" i="6" s="1"/>
  <c r="AT41" i="17"/>
  <c r="CY41" i="17" a="1"/>
  <c r="CY41" i="17" s="1"/>
  <c r="CX106" i="14"/>
  <c r="CX74" i="14"/>
  <c r="AT43" i="18"/>
  <c r="CY43" i="18" a="1"/>
  <c r="CY43" i="18" s="1"/>
  <c r="CV90" i="21"/>
  <c r="CV58" i="21"/>
  <c r="CX115" i="7"/>
  <c r="CX83" i="7"/>
  <c r="CY36" i="6" a="1"/>
  <c r="CY36" i="6" s="1"/>
  <c r="AT36" i="6"/>
  <c r="AU38" i="7"/>
  <c r="CZ38" i="7" a="1"/>
  <c r="CZ38" i="7" s="1"/>
  <c r="AT31" i="6"/>
  <c r="CY31" i="6" a="1"/>
  <c r="CY31" i="6" s="1"/>
  <c r="CX99" i="18"/>
  <c r="CX67" i="18"/>
  <c r="AT18" i="3"/>
  <c r="CY18" i="3" a="1"/>
  <c r="CY18" i="3" s="1"/>
  <c r="CX116" i="13"/>
  <c r="CX84" i="13"/>
  <c r="CX110" i="7"/>
  <c r="CX78" i="7"/>
  <c r="AT21" i="3"/>
  <c r="CY21" i="3" a="1"/>
  <c r="CY21" i="3" s="1"/>
  <c r="AT30" i="20"/>
  <c r="CY30" i="20" a="1"/>
  <c r="CY30" i="20" s="1"/>
  <c r="CY22" i="17" a="1"/>
  <c r="CY22" i="17" s="1"/>
  <c r="AT22" i="17"/>
  <c r="AT19" i="12"/>
  <c r="CY19" i="12" a="1"/>
  <c r="CY19" i="12" s="1"/>
  <c r="CX119" i="2"/>
  <c r="CX87" i="2"/>
  <c r="CY29" i="17" a="1"/>
  <c r="CY29" i="17" s="1"/>
  <c r="AT29" i="17"/>
  <c r="AT46" i="11"/>
  <c r="CY46" i="11" a="1"/>
  <c r="CY46" i="11" s="1"/>
  <c r="AT44" i="7"/>
  <c r="CY44" i="7" a="1"/>
  <c r="CY44" i="7" s="1"/>
  <c r="AT26" i="3"/>
  <c r="CY26" i="3" a="1"/>
  <c r="CY26" i="3" s="1"/>
  <c r="AT43" i="5"/>
  <c r="CY43" i="5" a="1"/>
  <c r="CY43" i="5" s="1"/>
  <c r="AT45" i="3"/>
  <c r="CY45" i="3" a="1"/>
  <c r="CY45" i="3" s="1"/>
  <c r="AT42" i="8"/>
  <c r="CY42" i="8" a="1"/>
  <c r="CY42" i="8" s="1"/>
  <c r="CX102" i="15"/>
  <c r="CX70" i="15"/>
  <c r="AT28" i="1"/>
  <c r="CY28" i="1" a="1"/>
  <c r="CY28" i="1" s="1"/>
  <c r="CX96" i="19"/>
  <c r="CX64" i="19"/>
  <c r="CY16" i="10" a="1"/>
  <c r="CY16" i="10" s="1"/>
  <c r="AT16" i="10"/>
  <c r="CX118" i="13"/>
  <c r="CX86" i="13"/>
  <c r="CX108" i="13"/>
  <c r="CX76" i="13"/>
  <c r="CX96" i="4"/>
  <c r="CX64" i="4"/>
  <c r="CX98" i="16"/>
  <c r="CX66" i="16"/>
  <c r="AT33" i="16"/>
  <c r="CY33" i="16" a="1"/>
  <c r="CY33" i="16" s="1"/>
  <c r="CX95" i="21"/>
  <c r="CX63" i="21"/>
  <c r="AT20" i="3"/>
  <c r="CY20" i="3" a="1"/>
  <c r="CY20" i="3" s="1"/>
  <c r="AT26" i="18"/>
  <c r="CY26" i="18" a="1"/>
  <c r="CY26" i="18" s="1"/>
  <c r="AT35" i="19"/>
  <c r="CY35" i="19" a="1"/>
  <c r="CY35" i="19" s="1"/>
  <c r="AT31" i="13"/>
  <c r="CY31" i="13" a="1"/>
  <c r="CY31" i="13" s="1"/>
  <c r="CX97" i="1"/>
  <c r="CX65" i="1"/>
  <c r="AT28" i="21"/>
  <c r="CY28" i="21" a="1"/>
  <c r="CY28" i="21" s="1"/>
  <c r="CX115" i="14"/>
  <c r="CX83" i="14"/>
  <c r="CX109" i="6"/>
  <c r="CX77" i="6"/>
  <c r="CX117" i="20"/>
  <c r="CX85" i="20"/>
  <c r="AT38" i="1"/>
  <c r="CY38" i="1" a="1"/>
  <c r="CY38" i="1" s="1"/>
  <c r="CX108" i="20"/>
  <c r="CX76" i="20"/>
  <c r="CX103" i="15"/>
  <c r="CX71" i="15"/>
  <c r="AT22" i="3"/>
  <c r="CY22" i="3" a="1"/>
  <c r="CY22" i="3" s="1"/>
  <c r="AT41" i="12"/>
  <c r="CY41" i="12" a="1"/>
  <c r="CY41" i="12" s="1"/>
  <c r="AT43" i="3"/>
  <c r="CY43" i="3" a="1"/>
  <c r="CY43" i="3" s="1"/>
  <c r="AT18" i="19"/>
  <c r="CY18" i="19" a="1"/>
  <c r="CY18" i="19" s="1"/>
  <c r="CX124" i="16"/>
  <c r="CX127" i="16" s="1"/>
  <c r="CX120" i="16" s="1"/>
  <c r="CX88" i="16"/>
  <c r="CX119" i="5"/>
  <c r="CX87" i="5"/>
  <c r="AT34" i="14"/>
  <c r="CY34" i="14" a="1"/>
  <c r="CY34" i="14" s="1"/>
  <c r="CX121" i="12"/>
  <c r="CX89" i="12"/>
  <c r="CX95" i="18"/>
  <c r="CX63" i="18"/>
  <c r="AT35" i="11"/>
  <c r="CY35" i="11" a="1"/>
  <c r="CY35" i="11" s="1"/>
  <c r="AT19" i="11"/>
  <c r="CY19" i="11" a="1"/>
  <c r="CY19" i="11" s="1"/>
  <c r="AU37" i="1"/>
  <c r="CZ37" i="1" a="1"/>
  <c r="CZ37" i="1" s="1"/>
  <c r="AT26" i="7"/>
  <c r="CY26" i="7" a="1"/>
  <c r="CY26" i="7" s="1"/>
  <c r="AT41" i="10"/>
  <c r="CY41" i="10" a="1"/>
  <c r="CY41" i="10" s="1"/>
  <c r="AT32" i="7"/>
  <c r="CY32" i="7" a="1"/>
  <c r="CY32" i="7" s="1"/>
  <c r="CX119" i="12"/>
  <c r="CX87" i="12"/>
  <c r="AT18" i="8"/>
  <c r="CY18" i="8" a="1"/>
  <c r="CY18" i="8" s="1"/>
  <c r="AR15" i="11"/>
  <c r="CW15" i="11" a="1"/>
  <c r="CW15" i="11" s="1"/>
  <c r="AQ47" i="11"/>
  <c r="CX93" i="5"/>
  <c r="CX61" i="5"/>
  <c r="AT44" i="15"/>
  <c r="CY44" i="15" a="1"/>
  <c r="CY44" i="15" s="1"/>
  <c r="CX118" i="17"/>
  <c r="CX86" i="17"/>
  <c r="AT34" i="3"/>
  <c r="CY34" i="3" a="1"/>
  <c r="CY34" i="3" s="1"/>
  <c r="AR15" i="8"/>
  <c r="CW15" i="8" a="1"/>
  <c r="CW15" i="8" s="1"/>
  <c r="AQ47" i="8"/>
  <c r="CY97" i="7"/>
  <c r="CY65" i="7"/>
  <c r="AT19" i="5"/>
  <c r="CY19" i="5" a="1"/>
  <c r="CY19" i="5" s="1"/>
  <c r="CY96" i="8"/>
  <c r="CY64" i="8"/>
  <c r="AT33" i="6"/>
  <c r="CY33" i="6" a="1"/>
  <c r="CY33" i="6" s="1"/>
  <c r="CY102" i="6"/>
  <c r="CY70" i="6"/>
  <c r="CX109" i="19"/>
  <c r="CX77" i="19"/>
  <c r="AT17" i="17"/>
  <c r="CY17" i="17" a="1"/>
  <c r="CY17" i="17" s="1"/>
  <c r="CX111" i="21"/>
  <c r="CX79" i="21"/>
  <c r="CX102" i="8"/>
  <c r="CX70" i="8"/>
  <c r="AT26" i="17"/>
  <c r="CY26" i="17" a="1"/>
  <c r="CY26" i="17" s="1"/>
  <c r="CX100" i="18"/>
  <c r="CX68" i="18"/>
  <c r="CY106" i="5"/>
  <c r="CY74" i="5"/>
  <c r="CX92" i="14"/>
  <c r="CX60" i="14"/>
  <c r="AT46" i="10"/>
  <c r="CY46" i="10" a="1"/>
  <c r="CY46" i="10" s="1"/>
  <c r="AT40" i="3"/>
  <c r="CY40" i="3" a="1"/>
  <c r="CY40" i="3" s="1"/>
  <c r="AT41" i="15"/>
  <c r="CY41" i="15" a="1"/>
  <c r="CY41" i="15" s="1"/>
  <c r="AU17" i="20"/>
  <c r="CZ17" i="20" a="1"/>
  <c r="CZ17" i="20" s="1"/>
  <c r="CZ39" i="9" a="1"/>
  <c r="CZ39" i="9" s="1"/>
  <c r="AU39" i="9"/>
  <c r="AT25" i="5"/>
  <c r="CY25" i="5" a="1"/>
  <c r="CY25" i="5" s="1"/>
  <c r="AU17" i="3"/>
  <c r="CZ17" i="3" a="1"/>
  <c r="CZ17" i="3" s="1"/>
  <c r="CX102" i="7"/>
  <c r="CX70" i="7"/>
  <c r="AT27" i="18"/>
  <c r="CY27" i="18" a="1"/>
  <c r="CY27" i="18" s="1"/>
  <c r="AU42" i="7"/>
  <c r="CZ42" i="7" a="1"/>
  <c r="CZ42" i="7" s="1"/>
  <c r="CX91" i="15"/>
  <c r="CX59" i="15"/>
  <c r="CX124" i="5"/>
  <c r="CX127" i="5" s="1"/>
  <c r="CX120" i="5" s="1"/>
  <c r="CX88" i="5"/>
  <c r="CX97" i="16"/>
  <c r="CX65" i="16"/>
  <c r="CX100" i="19"/>
  <c r="CX68" i="19"/>
  <c r="AT29" i="1"/>
  <c r="CY29" i="1" a="1"/>
  <c r="CY29" i="1" s="1"/>
  <c r="CX108" i="19"/>
  <c r="CX76" i="19"/>
  <c r="CX104" i="1"/>
  <c r="CX72" i="1"/>
  <c r="CX91" i="17"/>
  <c r="CX59" i="17"/>
  <c r="AT33" i="19"/>
  <c r="CY33" i="19" a="1"/>
  <c r="CY33" i="19" s="1"/>
  <c r="CX121" i="1"/>
  <c r="CX89" i="1"/>
  <c r="AT16" i="17"/>
  <c r="CY16" i="17" a="1"/>
  <c r="CY16" i="17" s="1"/>
  <c r="CX96" i="11"/>
  <c r="CX64" i="11"/>
  <c r="CX119" i="18"/>
  <c r="CX87" i="18"/>
  <c r="CX99" i="3"/>
  <c r="CX67" i="3"/>
  <c r="CX117" i="9"/>
  <c r="CX85" i="9"/>
  <c r="CX113" i="16"/>
  <c r="CX81" i="16"/>
  <c r="CX107" i="17"/>
  <c r="CX75" i="17"/>
  <c r="AT16" i="19"/>
  <c r="CY16" i="19" a="1"/>
  <c r="CY16" i="19" s="1"/>
  <c r="AT20" i="12"/>
  <c r="CY20" i="12" a="1"/>
  <c r="CY20" i="12" s="1"/>
  <c r="AT39" i="18"/>
  <c r="CY39" i="18" a="1"/>
  <c r="CY39" i="18" s="1"/>
  <c r="CX94" i="21"/>
  <c r="CX62" i="21"/>
  <c r="CY40" i="18" a="1"/>
  <c r="CY40" i="18" s="1"/>
  <c r="AT40" i="18"/>
  <c r="CX103" i="17"/>
  <c r="CX71" i="17"/>
  <c r="AT17" i="1"/>
  <c r="CY17" i="1" a="1"/>
  <c r="CY17" i="1" s="1"/>
  <c r="CX108" i="1"/>
  <c r="CX76" i="1"/>
  <c r="AT19" i="20"/>
  <c r="CY19" i="20" a="1"/>
  <c r="CY19" i="20" s="1"/>
  <c r="CY19" i="16" a="1"/>
  <c r="CY19" i="16" s="1"/>
  <c r="AT19" i="16"/>
  <c r="CW15" i="14" a="1"/>
  <c r="CW15" i="14" s="1"/>
  <c r="AQ47" i="14"/>
  <c r="AR15" i="14"/>
  <c r="AT30" i="16"/>
  <c r="CY30" i="16" a="1"/>
  <c r="CY30" i="16" s="1"/>
  <c r="CX113" i="21"/>
  <c r="CX81" i="21"/>
  <c r="CX98" i="20"/>
  <c r="CX66" i="20"/>
  <c r="CX113" i="9"/>
  <c r="CX81" i="9"/>
  <c r="AT44" i="8"/>
  <c r="CY44" i="8" a="1"/>
  <c r="CY44" i="8" s="1"/>
  <c r="AT35" i="4"/>
  <c r="CY35" i="4" a="1"/>
  <c r="CY35" i="4" s="1"/>
  <c r="CX114" i="1"/>
  <c r="CX82" i="1"/>
  <c r="AT28" i="3"/>
  <c r="CY28" i="3" a="1"/>
  <c r="CY28" i="3" s="1"/>
  <c r="CX109" i="5"/>
  <c r="CX77" i="5"/>
  <c r="CX91" i="20"/>
  <c r="CX59" i="20"/>
  <c r="CX112" i="12"/>
  <c r="CX80" i="12"/>
  <c r="AR15" i="18"/>
  <c r="CW15" i="18" a="1"/>
  <c r="CW15" i="18" s="1"/>
  <c r="AQ47" i="18"/>
  <c r="CX119" i="14"/>
  <c r="CX87" i="14"/>
  <c r="CX106" i="17"/>
  <c r="CX74" i="17"/>
  <c r="AT19" i="10"/>
  <c r="CY19" i="10" a="1"/>
  <c r="CY19" i="10" s="1"/>
  <c r="AT22" i="19"/>
  <c r="CY22" i="19" a="1"/>
  <c r="CY22" i="19" s="1"/>
  <c r="AT44" i="17"/>
  <c r="CY44" i="17" a="1"/>
  <c r="CY44" i="17" s="1"/>
  <c r="CX112" i="21"/>
  <c r="CX80" i="21"/>
  <c r="CY46" i="16" a="1"/>
  <c r="CY46" i="16" s="1"/>
  <c r="AT46" i="16"/>
  <c r="CY38" i="12" a="1"/>
  <c r="CY38" i="12" s="1"/>
  <c r="AT38" i="12"/>
  <c r="CX93" i="9"/>
  <c r="CX61" i="9"/>
  <c r="AT33" i="21"/>
  <c r="CY33" i="21" a="1"/>
  <c r="CY33" i="21" s="1"/>
  <c r="CX96" i="16"/>
  <c r="CX64" i="16"/>
  <c r="CX92" i="4"/>
  <c r="CX60" i="4"/>
  <c r="CX96" i="14"/>
  <c r="CX64" i="14"/>
  <c r="CX101" i="6"/>
  <c r="CX69" i="6"/>
  <c r="CX101" i="8"/>
  <c r="CX69" i="8"/>
  <c r="CX100" i="14"/>
  <c r="CX68" i="14"/>
  <c r="CX111" i="5"/>
  <c r="CX79" i="5"/>
  <c r="CY38" i="11" a="1"/>
  <c r="CY38" i="11" s="1"/>
  <c r="AT38" i="11"/>
  <c r="CX117" i="10"/>
  <c r="CX85" i="10"/>
  <c r="AT31" i="14"/>
  <c r="CY31" i="14" a="1"/>
  <c r="CY31" i="14" s="1"/>
  <c r="CX96" i="21"/>
  <c r="CX64" i="21"/>
  <c r="CW15" i="21" a="1"/>
  <c r="CW15" i="21" s="1"/>
  <c r="AQ47" i="21"/>
  <c r="AR15" i="21"/>
  <c r="CX110" i="10"/>
  <c r="CX78" i="10"/>
  <c r="CY40" i="7" a="1"/>
  <c r="CY40" i="7" s="1"/>
  <c r="AT40" i="7"/>
  <c r="AT30" i="12"/>
  <c r="CY30" i="12" a="1"/>
  <c r="CY30" i="12" s="1"/>
  <c r="CX105" i="21"/>
  <c r="CX73" i="21"/>
  <c r="CX98" i="6"/>
  <c r="CX66" i="6"/>
  <c r="CX116" i="2"/>
  <c r="CX84" i="2"/>
  <c r="CX100" i="8"/>
  <c r="CX68" i="8"/>
  <c r="AT24" i="18"/>
  <c r="CY24" i="18" a="1"/>
  <c r="CY24" i="18" s="1"/>
  <c r="CX100" i="17"/>
  <c r="CX68" i="17"/>
  <c r="AT39" i="17"/>
  <c r="CY39" i="17" a="1"/>
  <c r="CY39" i="17" s="1"/>
  <c r="CX99" i="6"/>
  <c r="CX67" i="6"/>
  <c r="CX97" i="13"/>
  <c r="CX65" i="13"/>
  <c r="AT41" i="13"/>
  <c r="CY41" i="13" a="1"/>
  <c r="CY41" i="13" s="1"/>
  <c r="AT35" i="7"/>
  <c r="CY35" i="7" a="1"/>
  <c r="CY35" i="7" s="1"/>
  <c r="CX117" i="12"/>
  <c r="CX85" i="12"/>
  <c r="AT28" i="20"/>
  <c r="CY28" i="20" a="1"/>
  <c r="CY28" i="20" s="1"/>
  <c r="CX114" i="13"/>
  <c r="CX82" i="13"/>
  <c r="CX109" i="13"/>
  <c r="CX77" i="13"/>
  <c r="CX97" i="17"/>
  <c r="CX65" i="17"/>
  <c r="AT44" i="2"/>
  <c r="CY44" i="2" a="1"/>
  <c r="CY44" i="2" s="1"/>
  <c r="CX124" i="21"/>
  <c r="CX127" i="21" s="1"/>
  <c r="CX120" i="21" s="1"/>
  <c r="CX88" i="21"/>
  <c r="CX121" i="11"/>
  <c r="CX89" i="11"/>
  <c r="CX98" i="15"/>
  <c r="CX66" i="15"/>
  <c r="CX115" i="13"/>
  <c r="CX83" i="13"/>
  <c r="CX118" i="7"/>
  <c r="CX86" i="7"/>
  <c r="AT27" i="15"/>
  <c r="CY27" i="15" a="1"/>
  <c r="CY27" i="15" s="1"/>
  <c r="AT43" i="4"/>
  <c r="CY43" i="4" a="1"/>
  <c r="CY43" i="4" s="1"/>
  <c r="CX94" i="1"/>
  <c r="CX62" i="1"/>
  <c r="AT21" i="19"/>
  <c r="CY21" i="19" a="1"/>
  <c r="CY21" i="19" s="1"/>
  <c r="CX118" i="2"/>
  <c r="CX86" i="2"/>
  <c r="AT21" i="4"/>
  <c r="CY21" i="4" a="1"/>
  <c r="CY21" i="4" s="1"/>
  <c r="AT36" i="20"/>
  <c r="CY36" i="20" a="1"/>
  <c r="CY36" i="20" s="1"/>
  <c r="AR15" i="6"/>
  <c r="CW15" i="6" a="1"/>
  <c r="CW15" i="6" s="1"/>
  <c r="AQ47" i="6"/>
  <c r="CX99" i="1"/>
  <c r="CX67" i="1"/>
  <c r="AT20" i="21"/>
  <c r="CY20" i="21" a="1"/>
  <c r="CY20" i="21" s="1"/>
  <c r="CX95" i="3"/>
  <c r="CX63" i="3"/>
  <c r="CX110" i="19"/>
  <c r="CX78" i="19"/>
  <c r="AT22" i="1"/>
  <c r="CY22" i="1" a="1"/>
  <c r="CY22" i="1" s="1"/>
  <c r="AT46" i="17"/>
  <c r="CY46" i="17" a="1"/>
  <c r="CY46" i="17" s="1"/>
  <c r="AT40" i="14"/>
  <c r="CY40" i="14" a="1"/>
  <c r="CY40" i="14" s="1"/>
  <c r="CX116" i="4"/>
  <c r="CX84" i="4"/>
  <c r="AT42" i="20"/>
  <c r="CY42" i="20" a="1"/>
  <c r="CY42" i="20" s="1"/>
  <c r="CX121" i="20"/>
  <c r="CX89" i="20"/>
  <c r="CX94" i="15"/>
  <c r="CX62" i="15"/>
  <c r="AT33" i="20"/>
  <c r="CY33" i="20" a="1"/>
  <c r="CY33" i="20" s="1"/>
  <c r="CY28" i="15" a="1"/>
  <c r="CY28" i="15" s="1"/>
  <c r="AT28" i="15"/>
  <c r="CX108" i="14"/>
  <c r="CX76" i="14"/>
  <c r="CX118" i="3"/>
  <c r="CX86" i="3"/>
  <c r="AT36" i="17"/>
  <c r="CY36" i="17" a="1"/>
  <c r="CY36" i="17" s="1"/>
  <c r="AT45" i="16"/>
  <c r="CY45" i="16" a="1"/>
  <c r="CY45" i="16" s="1"/>
  <c r="CX114" i="7"/>
  <c r="CX82" i="7"/>
  <c r="AT44" i="5"/>
  <c r="CY44" i="5" a="1"/>
  <c r="CY44" i="5" s="1"/>
  <c r="CX109" i="14"/>
  <c r="CX77" i="14"/>
  <c r="AT46" i="12"/>
  <c r="CY46" i="12" a="1"/>
  <c r="CY46" i="12" s="1"/>
  <c r="AT20" i="18"/>
  <c r="CY20" i="18" a="1"/>
  <c r="CY20" i="18" s="1"/>
  <c r="CX124" i="2"/>
  <c r="CX127" i="2" s="1"/>
  <c r="CX120" i="2" s="1"/>
  <c r="CX88" i="2"/>
  <c r="CX99" i="10"/>
  <c r="CX67" i="10"/>
  <c r="CX110" i="11"/>
  <c r="CX78" i="11"/>
  <c r="CY28" i="10" a="1"/>
  <c r="CY28" i="10" s="1"/>
  <c r="AT28" i="10"/>
  <c r="CX111" i="10"/>
  <c r="CX79" i="10"/>
  <c r="AT44" i="12"/>
  <c r="CY44" i="12" a="1"/>
  <c r="CY44" i="12" s="1"/>
  <c r="CX103" i="11"/>
  <c r="CX71" i="11"/>
  <c r="CX98" i="18"/>
  <c r="CX66" i="18"/>
  <c r="CX106" i="2"/>
  <c r="CX74" i="2"/>
  <c r="AU22" i="7"/>
  <c r="CZ22" i="7" a="1"/>
  <c r="CZ22" i="7" s="1"/>
  <c r="CX107" i="5"/>
  <c r="CX75" i="5"/>
  <c r="AU21" i="8"/>
  <c r="CZ21" i="8" a="1"/>
  <c r="CZ21" i="8" s="1"/>
  <c r="CX105" i="8"/>
  <c r="CX73" i="8"/>
  <c r="AU27" i="6"/>
  <c r="CZ27" i="6" a="1"/>
  <c r="CZ27" i="6" s="1"/>
  <c r="AT22" i="8"/>
  <c r="CY22" i="8" a="1"/>
  <c r="CY22" i="8" s="1"/>
  <c r="AT34" i="19"/>
  <c r="CY34" i="19" a="1"/>
  <c r="CY34" i="19" s="1"/>
  <c r="CX106" i="20"/>
  <c r="CX74" i="20"/>
  <c r="AT22" i="6"/>
  <c r="CY22" i="6" a="1"/>
  <c r="CY22" i="6" s="1"/>
  <c r="AT36" i="21"/>
  <c r="CY36" i="21" a="1"/>
  <c r="CY36" i="21" s="1"/>
  <c r="AT27" i="8"/>
  <c r="CY27" i="8" a="1"/>
  <c r="CY27" i="8" s="1"/>
  <c r="AT27" i="11"/>
  <c r="CY27" i="11" a="1"/>
  <c r="CY27" i="11" s="1"/>
  <c r="CX101" i="17"/>
  <c r="CX69" i="17"/>
  <c r="AT25" i="18"/>
  <c r="CY25" i="18" a="1"/>
  <c r="CY25" i="18" s="1"/>
  <c r="AU31" i="5"/>
  <c r="CZ31" i="5" a="1"/>
  <c r="CZ31" i="5" s="1"/>
  <c r="CY112" i="17"/>
  <c r="CY80" i="17"/>
  <c r="CX124" i="15"/>
  <c r="CX127" i="15" s="1"/>
  <c r="CX120" i="15" s="1"/>
  <c r="CX88" i="15"/>
  <c r="CX106" i="7"/>
  <c r="CX74" i="7"/>
  <c r="AT28" i="19"/>
  <c r="CY28" i="19" a="1"/>
  <c r="CY28" i="19" s="1"/>
  <c r="AT45" i="7"/>
  <c r="CY45" i="7" a="1"/>
  <c r="CY45" i="7" s="1"/>
  <c r="CX116" i="15"/>
  <c r="CX84" i="15"/>
  <c r="CX93" i="16"/>
  <c r="CX61" i="16"/>
  <c r="CX100" i="5"/>
  <c r="CX68" i="5"/>
  <c r="CX90" i="1"/>
  <c r="CX58" i="1"/>
  <c r="CX95" i="11"/>
  <c r="CX63" i="11"/>
  <c r="AT27" i="7"/>
  <c r="CY27" i="7" a="1"/>
  <c r="CY27" i="7" s="1"/>
  <c r="CX110" i="14"/>
  <c r="CX78" i="14"/>
  <c r="CX98" i="4"/>
  <c r="CX66" i="4"/>
  <c r="CX91" i="11"/>
  <c r="CX59" i="11"/>
  <c r="AT16" i="15"/>
  <c r="CY16" i="15" a="1"/>
  <c r="CY16" i="15" s="1"/>
  <c r="AR15" i="12"/>
  <c r="CW15" i="12" a="1"/>
  <c r="CW15" i="12" s="1"/>
  <c r="AQ47" i="12"/>
  <c r="AT45" i="5"/>
  <c r="CY45" i="5" a="1"/>
  <c r="CY45" i="5" s="1"/>
  <c r="F47" i="1"/>
  <c r="F47" i="2"/>
  <c r="F47" i="3"/>
  <c r="F47" i="4"/>
  <c r="F47" i="5"/>
  <c r="F47" i="6"/>
  <c r="F47" i="7"/>
  <c r="F47" i="8"/>
  <c r="F47" i="9"/>
  <c r="F47" i="10"/>
  <c r="F47" i="11"/>
  <c r="F47" i="12"/>
  <c r="F47" i="13"/>
  <c r="F47" i="14"/>
  <c r="F47" i="15"/>
  <c r="F47" i="16"/>
  <c r="F47" i="17"/>
  <c r="F47" i="18"/>
  <c r="F47" i="19"/>
  <c r="F47" i="20"/>
  <c r="F47" i="21"/>
  <c r="CY109" i="19" l="1"/>
  <c r="CY77" i="19"/>
  <c r="CW90" i="6"/>
  <c r="CW58" i="6"/>
  <c r="CZ92" i="3"/>
  <c r="CZ60" i="3"/>
  <c r="AU27" i="7"/>
  <c r="CZ27" i="7" a="1"/>
  <c r="CZ27" i="7" s="1"/>
  <c r="CZ96" i="8"/>
  <c r="CZ64" i="8"/>
  <c r="AU44" i="5"/>
  <c r="CZ44" i="5" a="1"/>
  <c r="CZ44" i="5" s="1"/>
  <c r="CY97" i="8"/>
  <c r="CY65" i="8"/>
  <c r="CY95" i="21"/>
  <c r="CY63" i="21"/>
  <c r="CY121" i="12"/>
  <c r="CY89" i="12"/>
  <c r="AU20" i="21"/>
  <c r="CZ20" i="21" a="1"/>
  <c r="CZ20" i="21" s="1"/>
  <c r="CY106" i="14"/>
  <c r="CY74" i="14"/>
  <c r="AU22" i="6"/>
  <c r="CZ22" i="6" a="1"/>
  <c r="CZ22" i="6" s="1"/>
  <c r="CY103" i="20"/>
  <c r="CY71" i="20"/>
  <c r="AU39" i="17"/>
  <c r="CZ39" i="17" a="1"/>
  <c r="CZ39" i="17" s="1"/>
  <c r="AU38" i="12"/>
  <c r="CZ38" i="12" a="1"/>
  <c r="CZ38" i="12" s="1"/>
  <c r="CY94" i="20"/>
  <c r="CY62" i="20"/>
  <c r="AV39" i="9"/>
  <c r="DA39" i="9" a="1"/>
  <c r="DA39" i="9" s="1"/>
  <c r="CY109" i="3"/>
  <c r="CY77" i="3"/>
  <c r="CY116" i="12"/>
  <c r="CY84" i="12"/>
  <c r="AU45" i="3"/>
  <c r="CZ45" i="3" a="1"/>
  <c r="CZ45" i="3" s="1"/>
  <c r="CY107" i="15"/>
  <c r="CY75" i="15"/>
  <c r="AU30" i="14"/>
  <c r="CZ30" i="14" a="1"/>
  <c r="CZ30" i="14" s="1"/>
  <c r="CY102" i="11"/>
  <c r="CY70" i="11"/>
  <c r="AV27" i="6"/>
  <c r="DA27" i="6" a="1"/>
  <c r="DA27" i="6" s="1"/>
  <c r="CY124" i="16"/>
  <c r="CY127" i="16" s="1"/>
  <c r="CY120" i="16" s="1"/>
  <c r="CY88" i="16"/>
  <c r="AU21" i="4"/>
  <c r="CZ21" i="4" a="1"/>
  <c r="CZ21" i="4" s="1"/>
  <c r="AU28" i="20"/>
  <c r="CZ28" i="20" a="1"/>
  <c r="CZ28" i="20" s="1"/>
  <c r="AS15" i="21"/>
  <c r="CX15" i="21" a="1"/>
  <c r="CX15" i="21" s="1"/>
  <c r="AR47" i="21"/>
  <c r="CY113" i="12"/>
  <c r="CY81" i="12"/>
  <c r="CY97" i="19"/>
  <c r="CY65" i="19"/>
  <c r="CY105" i="16"/>
  <c r="CY73" i="16"/>
  <c r="AU19" i="20"/>
  <c r="CZ19" i="20" a="1"/>
  <c r="CZ19" i="20" s="1"/>
  <c r="CY95" i="12"/>
  <c r="CY63" i="12"/>
  <c r="CZ114" i="9"/>
  <c r="CZ82" i="9"/>
  <c r="AU46" i="10"/>
  <c r="CZ46" i="10" a="1"/>
  <c r="CZ46" i="10" s="1"/>
  <c r="AU19" i="5"/>
  <c r="CZ19" i="5" a="1"/>
  <c r="CZ19" i="5" s="1"/>
  <c r="AU34" i="3"/>
  <c r="CZ34" i="3" a="1"/>
  <c r="CZ34" i="3" s="1"/>
  <c r="AV37" i="1"/>
  <c r="DA37" i="1" a="1"/>
  <c r="DA37" i="1" s="1"/>
  <c r="CZ41" i="12" a="1"/>
  <c r="CZ41" i="12" s="1"/>
  <c r="AU41" i="12"/>
  <c r="AU20" i="3"/>
  <c r="CZ20" i="3" a="1"/>
  <c r="CZ20" i="3" s="1"/>
  <c r="AU28" i="1"/>
  <c r="CZ28" i="1" a="1"/>
  <c r="CZ28" i="1" s="1"/>
  <c r="CY118" i="5"/>
  <c r="CY86" i="5"/>
  <c r="AU29" i="17"/>
  <c r="CZ29" i="17" a="1"/>
  <c r="CZ29" i="17" s="1"/>
  <c r="CY97" i="17"/>
  <c r="CY65" i="17"/>
  <c r="CY106" i="6"/>
  <c r="CY74" i="6"/>
  <c r="AU32" i="15"/>
  <c r="CZ32" i="15" a="1"/>
  <c r="CZ32" i="15" s="1"/>
  <c r="AU46" i="8"/>
  <c r="CZ46" i="8" a="1"/>
  <c r="CZ46" i="8" s="1"/>
  <c r="CY116" i="1"/>
  <c r="CY84" i="1"/>
  <c r="CY91" i="12"/>
  <c r="CY59" i="12"/>
  <c r="CY104" i="13"/>
  <c r="CY72" i="13"/>
  <c r="CY106" i="1"/>
  <c r="CY74" i="1"/>
  <c r="CY110" i="9"/>
  <c r="CY78" i="9"/>
  <c r="CY112" i="2"/>
  <c r="CY80" i="2"/>
  <c r="CZ34" i="10" a="1"/>
  <c r="CZ34" i="10" s="1"/>
  <c r="AU34" i="10"/>
  <c r="CY121" i="4"/>
  <c r="CY89" i="4"/>
  <c r="AU24" i="13"/>
  <c r="CZ24" i="13" a="1"/>
  <c r="CZ24" i="13" s="1"/>
  <c r="CY104" i="3"/>
  <c r="CY72" i="3"/>
  <c r="CY91" i="9"/>
  <c r="CY59" i="9"/>
  <c r="CY110" i="16"/>
  <c r="CY78" i="16"/>
  <c r="AU44" i="6"/>
  <c r="CZ44" i="6" a="1"/>
  <c r="CZ44" i="6" s="1"/>
  <c r="CY93" i="7"/>
  <c r="CY61" i="7"/>
  <c r="AU22" i="5"/>
  <c r="CZ22" i="5" a="1"/>
  <c r="CZ22" i="5" s="1"/>
  <c r="AU43" i="13"/>
  <c r="CZ43" i="13" a="1"/>
  <c r="CZ43" i="13" s="1"/>
  <c r="AU33" i="18"/>
  <c r="CZ33" i="18" a="1"/>
  <c r="CZ33" i="18" s="1"/>
  <c r="AU16" i="6"/>
  <c r="CZ16" i="6" a="1"/>
  <c r="CZ16" i="6" s="1"/>
  <c r="CY96" i="7"/>
  <c r="CY64" i="7"/>
  <c r="CY104" i="14"/>
  <c r="CY72" i="14"/>
  <c r="CY111" i="18"/>
  <c r="CY79" i="18"/>
  <c r="AU21" i="17"/>
  <c r="CZ21" i="17" a="1"/>
  <c r="CZ21" i="17" s="1"/>
  <c r="CY109" i="2"/>
  <c r="CY77" i="2"/>
  <c r="AU37" i="6"/>
  <c r="CZ37" i="6" a="1"/>
  <c r="CZ37" i="6" s="1"/>
  <c r="CY111" i="12"/>
  <c r="CY79" i="12"/>
  <c r="AU24" i="14"/>
  <c r="CZ24" i="14" a="1"/>
  <c r="CZ24" i="14" s="1"/>
  <c r="AU43" i="11"/>
  <c r="CZ43" i="11" a="1"/>
  <c r="CZ43" i="11" s="1"/>
  <c r="CY105" i="2"/>
  <c r="CY73" i="2"/>
  <c r="AU29" i="4"/>
  <c r="CZ29" i="4" a="1"/>
  <c r="CZ29" i="4" s="1"/>
  <c r="AV37" i="7"/>
  <c r="DA37" i="7" a="1"/>
  <c r="DA37" i="7" s="1"/>
  <c r="AU39" i="14"/>
  <c r="CZ39" i="14" a="1"/>
  <c r="CZ39" i="14" s="1"/>
  <c r="AU26" i="15"/>
  <c r="CZ26" i="15" a="1"/>
  <c r="CZ26" i="15" s="1"/>
  <c r="CY106" i="16"/>
  <c r="CY74" i="16"/>
  <c r="CZ17" i="18" a="1"/>
  <c r="CZ17" i="18" s="1"/>
  <c r="AU17" i="18"/>
  <c r="AU30" i="11"/>
  <c r="CZ30" i="11" a="1"/>
  <c r="CZ30" i="11" s="1"/>
  <c r="CY99" i="16"/>
  <c r="CY67" i="16"/>
  <c r="CY117" i="14"/>
  <c r="CY85" i="14"/>
  <c r="AU17" i="12"/>
  <c r="CZ17" i="12" a="1"/>
  <c r="CZ17" i="12" s="1"/>
  <c r="AU25" i="16"/>
  <c r="CZ25" i="16" a="1"/>
  <c r="CZ25" i="16" s="1"/>
  <c r="AU43" i="19"/>
  <c r="CZ43" i="19" a="1"/>
  <c r="CZ43" i="19" s="1"/>
  <c r="CY96" i="5"/>
  <c r="CY64" i="5"/>
  <c r="AU36" i="7"/>
  <c r="CZ36" i="7" a="1"/>
  <c r="CZ36" i="7" s="1"/>
  <c r="CY115" i="4"/>
  <c r="CY83" i="4"/>
  <c r="AU32" i="19"/>
  <c r="CZ32" i="19" a="1"/>
  <c r="CZ32" i="19" s="1"/>
  <c r="CY113" i="3"/>
  <c r="CY81" i="3"/>
  <c r="CY97" i="10"/>
  <c r="CY65" i="10"/>
  <c r="CY102" i="16"/>
  <c r="CY70" i="16"/>
  <c r="AU27" i="3"/>
  <c r="CZ27" i="3" a="1"/>
  <c r="CZ27" i="3" s="1"/>
  <c r="AV20" i="5"/>
  <c r="DA20" i="5" a="1"/>
  <c r="DA20" i="5" s="1"/>
  <c r="AU40" i="21"/>
  <c r="CZ40" i="21" a="1"/>
  <c r="CZ40" i="21" s="1"/>
  <c r="AU27" i="20"/>
  <c r="CZ27" i="20" a="1"/>
  <c r="CZ27" i="20" s="1"/>
  <c r="AU38" i="8"/>
  <c r="CZ38" i="8" a="1"/>
  <c r="CZ38" i="8" s="1"/>
  <c r="AU37" i="14"/>
  <c r="CZ37" i="14" a="1"/>
  <c r="CZ37" i="14" s="1"/>
  <c r="AU40" i="17"/>
  <c r="CZ40" i="17" a="1"/>
  <c r="CZ40" i="17" s="1"/>
  <c r="CZ37" i="5" a="1"/>
  <c r="CZ37" i="5" s="1"/>
  <c r="AU37" i="5"/>
  <c r="CY93" i="17"/>
  <c r="CY61" i="17"/>
  <c r="CY103" i="5"/>
  <c r="CY71" i="5"/>
  <c r="CZ29" i="12" a="1"/>
  <c r="CZ29" i="12" s="1"/>
  <c r="AU29" i="12"/>
  <c r="CY113" i="18"/>
  <c r="CY81" i="18"/>
  <c r="AU38" i="5"/>
  <c r="CZ38" i="5" a="1"/>
  <c r="CZ38" i="5" s="1"/>
  <c r="CY112" i="4"/>
  <c r="CY80" i="4"/>
  <c r="AU36" i="15"/>
  <c r="CZ36" i="15" a="1"/>
  <c r="CZ36" i="15" s="1"/>
  <c r="AU31" i="15"/>
  <c r="CZ31" i="15" a="1"/>
  <c r="CZ31" i="15" s="1"/>
  <c r="AU21" i="12"/>
  <c r="CZ21" i="12" a="1"/>
  <c r="CZ21" i="12" s="1"/>
  <c r="CY124" i="11"/>
  <c r="CY127" i="11" s="1"/>
  <c r="CY120" i="11" s="1"/>
  <c r="CY88" i="11"/>
  <c r="CY110" i="12"/>
  <c r="CY78" i="12"/>
  <c r="CY115" i="6"/>
  <c r="CY83" i="6"/>
  <c r="CY104" i="21"/>
  <c r="CY72" i="21"/>
  <c r="CY115" i="8"/>
  <c r="CY83" i="8"/>
  <c r="AU41" i="6"/>
  <c r="CZ41" i="6" a="1"/>
  <c r="CZ41" i="6" s="1"/>
  <c r="AU46" i="13"/>
  <c r="CZ46" i="13" a="1"/>
  <c r="CZ46" i="13" s="1"/>
  <c r="AU30" i="10"/>
  <c r="CZ30" i="10" a="1"/>
  <c r="CZ30" i="10" s="1"/>
  <c r="AU35" i="13"/>
  <c r="CZ35" i="13" a="1"/>
  <c r="CZ35" i="13" s="1"/>
  <c r="CY118" i="1"/>
  <c r="CY86" i="1"/>
  <c r="AU23" i="9"/>
  <c r="CZ23" i="9" a="1"/>
  <c r="CZ23" i="9" s="1"/>
  <c r="AV20" i="6"/>
  <c r="DA20" i="6" a="1"/>
  <c r="DA20" i="6" s="1"/>
  <c r="CY98" i="13"/>
  <c r="CY66" i="13"/>
  <c r="AU45" i="1"/>
  <c r="CZ45" i="1" a="1"/>
  <c r="CZ45" i="1" s="1"/>
  <c r="CY105" i="15"/>
  <c r="CY73" i="15"/>
  <c r="CY121" i="6"/>
  <c r="CY89" i="6"/>
  <c r="CY101" i="21"/>
  <c r="CY69" i="21"/>
  <c r="CY94" i="2"/>
  <c r="CY62" i="2"/>
  <c r="AU23" i="19"/>
  <c r="CZ23" i="19" a="1"/>
  <c r="CZ23" i="19" s="1"/>
  <c r="CY124" i="8"/>
  <c r="CY127" i="8" s="1"/>
  <c r="CY120" i="8" s="1"/>
  <c r="CY88" i="8"/>
  <c r="AU46" i="2"/>
  <c r="CZ46" i="2" a="1"/>
  <c r="CZ46" i="2" s="1"/>
  <c r="CY98" i="3"/>
  <c r="CY66" i="3"/>
  <c r="CY117" i="4"/>
  <c r="CY85" i="4"/>
  <c r="AU18" i="10"/>
  <c r="CZ18" i="10" a="1"/>
  <c r="CZ18" i="10" s="1"/>
  <c r="CY100" i="7"/>
  <c r="CY68" i="7"/>
  <c r="CY109" i="11"/>
  <c r="CY77" i="11"/>
  <c r="CY119" i="19"/>
  <c r="CY87" i="19"/>
  <c r="AU23" i="21"/>
  <c r="CZ23" i="21" a="1"/>
  <c r="CZ23" i="21" s="1"/>
  <c r="AS15" i="4"/>
  <c r="CX15" i="4" a="1"/>
  <c r="CX15" i="4" s="1"/>
  <c r="AR47" i="4"/>
  <c r="AU34" i="18"/>
  <c r="CZ34" i="18" a="1"/>
  <c r="CZ34" i="18" s="1"/>
  <c r="CY104" i="9"/>
  <c r="CY72" i="9"/>
  <c r="AU37" i="16"/>
  <c r="CZ37" i="16" a="1"/>
  <c r="CZ37" i="16" s="1"/>
  <c r="AU38" i="15"/>
  <c r="CZ38" i="15" a="1"/>
  <c r="CZ38" i="15" s="1"/>
  <c r="AU38" i="2"/>
  <c r="CZ38" i="2" a="1"/>
  <c r="CZ38" i="2" s="1"/>
  <c r="CZ99" i="7"/>
  <c r="CZ67" i="7"/>
  <c r="AU33" i="2"/>
  <c r="CZ33" i="2" a="1"/>
  <c r="CZ33" i="2" s="1"/>
  <c r="CZ23" i="14" a="1"/>
  <c r="CZ23" i="14" s="1"/>
  <c r="AU23" i="14"/>
  <c r="AU45" i="19"/>
  <c r="CZ45" i="19" a="1"/>
  <c r="CZ45" i="19" s="1"/>
  <c r="CY110" i="14"/>
  <c r="CY78" i="14"/>
  <c r="CY90" i="1"/>
  <c r="CY58" i="1"/>
  <c r="AU31" i="7"/>
  <c r="CZ31" i="7" a="1"/>
  <c r="CZ31" i="7" s="1"/>
  <c r="AV37" i="17"/>
  <c r="DA37" i="17" a="1"/>
  <c r="DA37" i="17" s="1"/>
  <c r="CY106" i="20"/>
  <c r="CY74" i="20"/>
  <c r="AU32" i="5"/>
  <c r="CZ32" i="5" a="1"/>
  <c r="CZ32" i="5" s="1"/>
  <c r="CY124" i="2"/>
  <c r="CY127" i="2" s="1"/>
  <c r="CY120" i="2" s="1"/>
  <c r="CY88" i="2"/>
  <c r="CY115" i="20"/>
  <c r="CY83" i="20"/>
  <c r="CY108" i="14"/>
  <c r="CY76" i="14"/>
  <c r="AU19" i="15"/>
  <c r="CZ19" i="15" a="1"/>
  <c r="CZ19" i="15" s="1"/>
  <c r="CZ40" i="13" a="1"/>
  <c r="CZ40" i="13" s="1"/>
  <c r="AU40" i="13"/>
  <c r="CY114" i="13"/>
  <c r="CY82" i="13"/>
  <c r="AU30" i="21"/>
  <c r="CZ30" i="21" a="1"/>
  <c r="CZ30" i="21" s="1"/>
  <c r="AU35" i="10"/>
  <c r="CZ35" i="10" a="1"/>
  <c r="CZ35" i="10" s="1"/>
  <c r="CY117" i="10"/>
  <c r="CY85" i="10"/>
  <c r="AU25" i="14"/>
  <c r="CZ25" i="14" a="1"/>
  <c r="CZ25" i="14" s="1"/>
  <c r="CY96" i="16"/>
  <c r="CY64" i="16"/>
  <c r="AU31" i="17"/>
  <c r="CZ31" i="17" a="1"/>
  <c r="CZ31" i="17" s="1"/>
  <c r="CY91" i="20"/>
  <c r="CY59" i="20"/>
  <c r="CY102" i="21"/>
  <c r="CY70" i="21"/>
  <c r="CW90" i="13"/>
  <c r="CW58" i="13"/>
  <c r="AU38" i="16"/>
  <c r="CZ38" i="16" a="1"/>
  <c r="CZ38" i="16" s="1"/>
  <c r="CY114" i="10"/>
  <c r="CY82" i="10"/>
  <c r="AU18" i="18"/>
  <c r="CZ18" i="18" a="1"/>
  <c r="CZ18" i="18" s="1"/>
  <c r="AU25" i="20"/>
  <c r="CZ25" i="20" a="1"/>
  <c r="CZ25" i="20" s="1"/>
  <c r="CY121" i="9"/>
  <c r="CY89" i="9"/>
  <c r="CY119" i="5"/>
  <c r="CY87" i="5"/>
  <c r="CY110" i="4"/>
  <c r="CY78" i="4"/>
  <c r="CY124" i="7"/>
  <c r="CY127" i="7" s="1"/>
  <c r="CY120" i="7" s="1"/>
  <c r="CY88" i="7"/>
  <c r="AU34" i="19"/>
  <c r="CZ34" i="19" a="1"/>
  <c r="CZ34" i="19" s="1"/>
  <c r="CY117" i="20"/>
  <c r="CY85" i="20"/>
  <c r="AU45" i="7"/>
  <c r="CZ45" i="7" a="1"/>
  <c r="CZ45" i="7" s="1"/>
  <c r="AU36" i="21"/>
  <c r="CZ36" i="21" a="1"/>
  <c r="CZ36" i="21" s="1"/>
  <c r="CW90" i="12"/>
  <c r="CW58" i="12"/>
  <c r="CY97" i="6"/>
  <c r="CY65" i="6"/>
  <c r="AU22" i="1"/>
  <c r="CZ22" i="1" a="1"/>
  <c r="CZ22" i="1" s="1"/>
  <c r="CY116" i="13"/>
  <c r="CY84" i="13"/>
  <c r="CY103" i="3"/>
  <c r="CY71" i="3"/>
  <c r="AS15" i="12"/>
  <c r="CX15" i="12" a="1"/>
  <c r="CX15" i="12" s="1"/>
  <c r="AR47" i="12"/>
  <c r="AU28" i="19"/>
  <c r="CZ28" i="19" a="1"/>
  <c r="CZ28" i="19" s="1"/>
  <c r="CY96" i="4"/>
  <c r="CY64" i="4"/>
  <c r="AU41" i="13"/>
  <c r="CZ41" i="13" a="1"/>
  <c r="CZ41" i="13" s="1"/>
  <c r="CZ31" i="14" a="1"/>
  <c r="CZ31" i="14" s="1"/>
  <c r="AU31" i="14"/>
  <c r="AU44" i="17"/>
  <c r="CZ44" i="17" a="1"/>
  <c r="CZ44" i="17" s="1"/>
  <c r="AU28" i="3"/>
  <c r="CZ28" i="3" a="1"/>
  <c r="CZ28" i="3" s="1"/>
  <c r="CY121" i="10"/>
  <c r="CY89" i="10"/>
  <c r="CY94" i="5"/>
  <c r="CY62" i="5"/>
  <c r="CZ112" i="1"/>
  <c r="CZ80" i="1"/>
  <c r="CY103" i="1"/>
  <c r="CY71" i="1"/>
  <c r="AU22" i="17"/>
  <c r="CZ22" i="17" a="1"/>
  <c r="CZ22" i="17" s="1"/>
  <c r="CY121" i="8"/>
  <c r="CY89" i="8"/>
  <c r="CZ29" i="5" a="1"/>
  <c r="CZ29" i="5" s="1"/>
  <c r="AU29" i="5"/>
  <c r="AU29" i="20"/>
  <c r="CZ29" i="20" a="1"/>
  <c r="CZ29" i="20" s="1"/>
  <c r="CY91" i="15"/>
  <c r="CY59" i="15"/>
  <c r="AU16" i="15"/>
  <c r="CZ16" i="15" a="1"/>
  <c r="CZ16" i="15" s="1"/>
  <c r="CZ106" i="5"/>
  <c r="CZ74" i="5"/>
  <c r="CZ27" i="11" a="1"/>
  <c r="CZ27" i="11" s="1"/>
  <c r="AU27" i="11"/>
  <c r="CZ97" i="7"/>
  <c r="CZ65" i="7"/>
  <c r="AU28" i="10"/>
  <c r="CZ28" i="10" a="1"/>
  <c r="CZ28" i="10" s="1"/>
  <c r="CZ45" i="16" a="1"/>
  <c r="CZ45" i="16" s="1"/>
  <c r="AU45" i="16"/>
  <c r="CY115" i="14"/>
  <c r="CY83" i="14"/>
  <c r="CY118" i="4"/>
  <c r="CY86" i="4"/>
  <c r="CY105" i="12"/>
  <c r="CY73" i="12"/>
  <c r="AU46" i="16"/>
  <c r="CZ46" i="16" a="1"/>
  <c r="CZ46" i="16" s="1"/>
  <c r="AU22" i="19"/>
  <c r="CZ22" i="19" a="1"/>
  <c r="CZ22" i="19" s="1"/>
  <c r="AU30" i="16"/>
  <c r="CZ30" i="16" a="1"/>
  <c r="CZ30" i="16" s="1"/>
  <c r="AU40" i="18"/>
  <c r="CZ40" i="18" a="1"/>
  <c r="CZ40" i="18" s="1"/>
  <c r="AU20" i="12"/>
  <c r="CZ20" i="12" a="1"/>
  <c r="CZ20" i="12" s="1"/>
  <c r="CZ92" i="20"/>
  <c r="CZ60" i="20"/>
  <c r="CY107" i="7"/>
  <c r="CY75" i="7"/>
  <c r="CY94" i="11"/>
  <c r="CY62" i="11"/>
  <c r="CY97" i="3"/>
  <c r="CY65" i="3"/>
  <c r="CY113" i="1"/>
  <c r="CY81" i="1"/>
  <c r="CY106" i="13"/>
  <c r="CY74" i="13"/>
  <c r="CZ43" i="5" a="1"/>
  <c r="CZ43" i="5" s="1"/>
  <c r="AU43" i="5"/>
  <c r="CY104" i="17"/>
  <c r="CY72" i="17"/>
  <c r="CY105" i="20"/>
  <c r="CY73" i="20"/>
  <c r="AU31" i="6"/>
  <c r="CZ31" i="6" a="1"/>
  <c r="CZ31" i="6" s="1"/>
  <c r="CY116" i="17"/>
  <c r="CY84" i="17"/>
  <c r="CZ100" i="4"/>
  <c r="CZ68" i="4"/>
  <c r="CY93" i="9"/>
  <c r="CY61" i="9"/>
  <c r="CY116" i="20"/>
  <c r="CY84" i="20"/>
  <c r="CZ99" i="8"/>
  <c r="CZ67" i="8"/>
  <c r="CY94" i="14"/>
  <c r="CY62" i="14"/>
  <c r="AU41" i="1"/>
  <c r="CZ41" i="1" a="1"/>
  <c r="CZ41" i="1" s="1"/>
  <c r="CY119" i="18"/>
  <c r="CY87" i="18"/>
  <c r="AU29" i="13"/>
  <c r="CZ29" i="13" a="1"/>
  <c r="CZ29" i="13" s="1"/>
  <c r="CZ31" i="1" a="1"/>
  <c r="CZ31" i="1" s="1"/>
  <c r="AU31" i="1"/>
  <c r="CZ35" i="9" a="1"/>
  <c r="CZ35" i="9" s="1"/>
  <c r="AU35" i="9"/>
  <c r="CY104" i="11"/>
  <c r="CY72" i="11"/>
  <c r="AU46" i="4"/>
  <c r="CZ46" i="4" a="1"/>
  <c r="CZ46" i="4" s="1"/>
  <c r="AV19" i="18"/>
  <c r="DA19" i="18" a="1"/>
  <c r="DA19" i="18" s="1"/>
  <c r="CY124" i="4"/>
  <c r="CY127" i="4" s="1"/>
  <c r="CY120" i="4" s="1"/>
  <c r="CY88" i="4"/>
  <c r="CZ16" i="9" a="1"/>
  <c r="CZ16" i="9" s="1"/>
  <c r="AU16" i="9"/>
  <c r="AU35" i="16"/>
  <c r="CZ35" i="16" a="1"/>
  <c r="CZ35" i="16" s="1"/>
  <c r="CY109" i="6"/>
  <c r="CY77" i="6"/>
  <c r="AU18" i="7"/>
  <c r="CZ18" i="7" a="1"/>
  <c r="CZ18" i="7" s="1"/>
  <c r="CY97" i="5"/>
  <c r="CY65" i="5"/>
  <c r="CY118" i="13"/>
  <c r="CY86" i="13"/>
  <c r="CY97" i="2"/>
  <c r="CY65" i="2"/>
  <c r="CY112" i="18"/>
  <c r="CY80" i="18"/>
  <c r="AU21" i="7"/>
  <c r="CZ21" i="7" a="1"/>
  <c r="CZ21" i="7" s="1"/>
  <c r="AU35" i="15"/>
  <c r="CZ35" i="15" a="1"/>
  <c r="CZ35" i="15" s="1"/>
  <c r="AU29" i="14"/>
  <c r="CZ29" i="14" a="1"/>
  <c r="CZ29" i="14" s="1"/>
  <c r="AU36" i="18"/>
  <c r="CZ36" i="18" a="1"/>
  <c r="CZ36" i="18" s="1"/>
  <c r="AU34" i="2"/>
  <c r="CZ34" i="2" a="1"/>
  <c r="CZ34" i="2" s="1"/>
  <c r="AU31" i="19"/>
  <c r="CZ31" i="19" a="1"/>
  <c r="CZ31" i="19" s="1"/>
  <c r="CY119" i="13"/>
  <c r="CY87" i="13"/>
  <c r="AU36" i="12"/>
  <c r="CZ36" i="12" a="1"/>
  <c r="CZ36" i="12" s="1"/>
  <c r="CY110" i="21"/>
  <c r="CY78" i="21"/>
  <c r="AU30" i="2"/>
  <c r="CZ30" i="2" a="1"/>
  <c r="CZ30" i="2" s="1"/>
  <c r="CY108" i="11"/>
  <c r="CY76" i="11"/>
  <c r="CZ112" i="7"/>
  <c r="CZ80" i="7"/>
  <c r="CY105" i="6"/>
  <c r="CY73" i="6"/>
  <c r="AU31" i="16"/>
  <c r="CZ31" i="16" a="1"/>
  <c r="CZ31" i="16" s="1"/>
  <c r="CW90" i="7"/>
  <c r="CW58" i="7"/>
  <c r="CY114" i="12"/>
  <c r="CY82" i="12"/>
  <c r="CY116" i="3"/>
  <c r="CY84" i="3"/>
  <c r="AU24" i="16"/>
  <c r="CZ24" i="16" a="1"/>
  <c r="CZ24" i="16" s="1"/>
  <c r="AU42" i="14"/>
  <c r="CZ42" i="14" a="1"/>
  <c r="CZ42" i="14" s="1"/>
  <c r="AU26" i="12"/>
  <c r="CZ26" i="12" a="1"/>
  <c r="CZ26" i="12" s="1"/>
  <c r="CY91" i="14"/>
  <c r="CY59" i="14"/>
  <c r="CY96" i="13"/>
  <c r="CY64" i="13"/>
  <c r="CY106" i="4"/>
  <c r="CY74" i="4"/>
  <c r="CY105" i="17"/>
  <c r="CY73" i="17"/>
  <c r="CZ21" i="5" a="1"/>
  <c r="CZ21" i="5" s="1"/>
  <c r="AU21" i="5"/>
  <c r="AU40" i="4"/>
  <c r="CZ40" i="4" a="1"/>
  <c r="CZ40" i="4" s="1"/>
  <c r="CY107" i="19"/>
  <c r="CY75" i="19"/>
  <c r="AU38" i="3"/>
  <c r="CZ38" i="3" a="1"/>
  <c r="CZ38" i="3" s="1"/>
  <c r="AU22" i="10"/>
  <c r="CZ22" i="10" a="1"/>
  <c r="CZ22" i="10" s="1"/>
  <c r="AU27" i="16"/>
  <c r="CZ27" i="16" a="1"/>
  <c r="CZ27" i="16" s="1"/>
  <c r="CY114" i="16"/>
  <c r="CY82" i="16"/>
  <c r="CY100" i="12"/>
  <c r="CY68" i="12"/>
  <c r="CY93" i="2"/>
  <c r="CY61" i="2"/>
  <c r="CY101" i="5"/>
  <c r="CY69" i="5"/>
  <c r="AU44" i="9"/>
  <c r="CZ44" i="9" a="1"/>
  <c r="CZ44" i="9" s="1"/>
  <c r="CY121" i="19"/>
  <c r="CY89" i="19"/>
  <c r="CZ18" i="17" a="1"/>
  <c r="CZ18" i="17" s="1"/>
  <c r="AU18" i="17"/>
  <c r="AU28" i="5"/>
  <c r="CZ28" i="5" a="1"/>
  <c r="CZ28" i="5" s="1"/>
  <c r="CY111" i="14"/>
  <c r="CY79" i="14"/>
  <c r="AU38" i="18"/>
  <c r="CZ38" i="18" a="1"/>
  <c r="CZ38" i="18" s="1"/>
  <c r="CZ116" i="19"/>
  <c r="CZ84" i="19"/>
  <c r="CZ37" i="4" a="1"/>
  <c r="CZ37" i="4" s="1"/>
  <c r="AU37" i="4"/>
  <c r="AU20" i="14"/>
  <c r="CZ20" i="14" a="1"/>
  <c r="CZ20" i="14" s="1"/>
  <c r="CY110" i="17"/>
  <c r="CY78" i="17"/>
  <c r="AU45" i="11"/>
  <c r="CZ45" i="11" a="1"/>
  <c r="CZ45" i="11" s="1"/>
  <c r="CY108" i="9"/>
  <c r="CY76" i="9"/>
  <c r="CY110" i="1"/>
  <c r="CY78" i="1"/>
  <c r="AU35" i="12"/>
  <c r="CZ35" i="12" a="1"/>
  <c r="CZ35" i="12" s="1"/>
  <c r="AU40" i="6"/>
  <c r="CZ40" i="6" a="1"/>
  <c r="CZ40" i="6" s="1"/>
  <c r="AU29" i="21"/>
  <c r="CZ29" i="21" a="1"/>
  <c r="CZ29" i="21" s="1"/>
  <c r="CY109" i="9"/>
  <c r="CY77" i="9"/>
  <c r="CY121" i="13"/>
  <c r="CY89" i="13"/>
  <c r="CY117" i="15"/>
  <c r="CY85" i="15"/>
  <c r="CY116" i="21"/>
  <c r="CY84" i="21"/>
  <c r="CZ43" i="1" a="1"/>
  <c r="CZ43" i="1" s="1"/>
  <c r="AU43" i="1"/>
  <c r="CY95" i="10"/>
  <c r="CY63" i="10"/>
  <c r="CY116" i="7"/>
  <c r="CY84" i="7"/>
  <c r="CY101" i="9"/>
  <c r="CY69" i="9"/>
  <c r="AU23" i="13"/>
  <c r="CZ23" i="13" a="1"/>
  <c r="CZ23" i="13" s="1"/>
  <c r="AU40" i="1"/>
  <c r="CZ40" i="1" a="1"/>
  <c r="CZ40" i="1" s="1"/>
  <c r="CY111" i="16"/>
  <c r="CY79" i="16"/>
  <c r="AU46" i="6"/>
  <c r="CZ46" i="6" a="1"/>
  <c r="CZ46" i="6" s="1"/>
  <c r="AU26" i="21"/>
  <c r="CZ26" i="21" a="1"/>
  <c r="CZ26" i="21" s="1"/>
  <c r="AU19" i="2"/>
  <c r="CZ19" i="2" a="1"/>
  <c r="CZ19" i="2" s="1"/>
  <c r="AU45" i="8"/>
  <c r="CZ45" i="8" a="1"/>
  <c r="CZ45" i="8" s="1"/>
  <c r="CY109" i="16"/>
  <c r="CY77" i="16"/>
  <c r="CY121" i="2"/>
  <c r="CY89" i="2"/>
  <c r="AU23" i="3"/>
  <c r="CZ23" i="3" a="1"/>
  <c r="CZ23" i="3" s="1"/>
  <c r="AU42" i="4"/>
  <c r="CZ42" i="4" a="1"/>
  <c r="CZ42" i="4" s="1"/>
  <c r="AU25" i="7"/>
  <c r="CZ25" i="7" a="1"/>
  <c r="CZ25" i="7" s="1"/>
  <c r="AU34" i="11"/>
  <c r="CZ34" i="11" a="1"/>
  <c r="CZ34" i="11" s="1"/>
  <c r="AU44" i="19"/>
  <c r="CZ44" i="19" a="1"/>
  <c r="CZ44" i="19" s="1"/>
  <c r="CY117" i="2"/>
  <c r="CY85" i="2"/>
  <c r="DA121" i="15"/>
  <c r="DA89" i="15"/>
  <c r="CY93" i="6"/>
  <c r="CY61" i="6"/>
  <c r="AU29" i="9"/>
  <c r="CZ29" i="9" a="1"/>
  <c r="CZ29" i="9" s="1"/>
  <c r="CY100" i="13"/>
  <c r="CY68" i="13"/>
  <c r="CY113" i="2"/>
  <c r="CY81" i="2"/>
  <c r="AV24" i="7"/>
  <c r="DA24" i="7" a="1"/>
  <c r="DA24" i="7" s="1"/>
  <c r="CY94" i="13"/>
  <c r="CY62" i="13"/>
  <c r="CY115" i="5"/>
  <c r="CY83" i="5"/>
  <c r="CY114" i="15"/>
  <c r="CY82" i="15"/>
  <c r="AU35" i="14"/>
  <c r="CZ35" i="14" a="1"/>
  <c r="CZ35" i="14" s="1"/>
  <c r="AU15" i="1"/>
  <c r="CZ15" i="1" a="1"/>
  <c r="CZ15" i="1" s="1"/>
  <c r="AT47" i="1"/>
  <c r="CY106" i="7"/>
  <c r="CY74" i="7"/>
  <c r="CY103" i="11"/>
  <c r="CY71" i="11"/>
  <c r="AU45" i="2"/>
  <c r="CZ45" i="2" a="1"/>
  <c r="CZ45" i="2" s="1"/>
  <c r="CZ40" i="20" a="1"/>
  <c r="CZ40" i="20" s="1"/>
  <c r="AU40" i="20"/>
  <c r="CY121" i="20"/>
  <c r="CY89" i="20"/>
  <c r="CY98" i="15"/>
  <c r="CY66" i="15"/>
  <c r="CZ39" i="13" a="1"/>
  <c r="CZ39" i="13" s="1"/>
  <c r="AU39" i="13"/>
  <c r="CY100" i="17"/>
  <c r="CY68" i="17"/>
  <c r="AU42" i="10"/>
  <c r="CZ42" i="10" a="1"/>
  <c r="CZ42" i="10" s="1"/>
  <c r="CY101" i="8"/>
  <c r="CY69" i="8"/>
  <c r="AU21" i="14"/>
  <c r="CZ21" i="14" a="1"/>
  <c r="CZ21" i="14" s="1"/>
  <c r="AU21" i="16"/>
  <c r="CZ21" i="16" a="1"/>
  <c r="CZ21" i="16" s="1"/>
  <c r="CZ44" i="14" a="1"/>
  <c r="CZ44" i="14" s="1"/>
  <c r="AU44" i="14"/>
  <c r="CY109" i="5"/>
  <c r="CY77" i="5"/>
  <c r="CY114" i="1"/>
  <c r="CY82" i="1"/>
  <c r="CY119" i="16"/>
  <c r="CY87" i="16"/>
  <c r="AU27" i="21"/>
  <c r="CZ27" i="21" a="1"/>
  <c r="CZ27" i="21" s="1"/>
  <c r="AS15" i="13"/>
  <c r="CX15" i="13" a="1"/>
  <c r="CX15" i="13" s="1"/>
  <c r="AR47" i="13"/>
  <c r="CY113" i="16"/>
  <c r="CY81" i="16"/>
  <c r="CY96" i="1"/>
  <c r="CY64" i="1"/>
  <c r="AU39" i="10"/>
  <c r="CZ39" i="10" a="1"/>
  <c r="CZ39" i="10" s="1"/>
  <c r="CY107" i="10"/>
  <c r="CY75" i="10"/>
  <c r="CY102" i="4"/>
  <c r="CY70" i="4"/>
  <c r="AU46" i="9"/>
  <c r="CZ46" i="9" a="1"/>
  <c r="CZ46" i="9" s="1"/>
  <c r="CY100" i="19"/>
  <c r="CY68" i="19"/>
  <c r="AV31" i="5"/>
  <c r="DA31" i="5" a="1"/>
  <c r="DA31" i="5" s="1"/>
  <c r="CY102" i="8"/>
  <c r="CY70" i="8"/>
  <c r="AV22" i="7"/>
  <c r="DA22" i="7" a="1"/>
  <c r="DA22" i="7" s="1"/>
  <c r="CY103" i="10"/>
  <c r="CY71" i="10"/>
  <c r="CY111" i="17"/>
  <c r="CY79" i="17"/>
  <c r="AU28" i="15"/>
  <c r="CZ28" i="15" a="1"/>
  <c r="CZ28" i="15" s="1"/>
  <c r="CZ40" i="14" a="1"/>
  <c r="CZ40" i="14" s="1"/>
  <c r="AU40" i="14"/>
  <c r="AU43" i="4"/>
  <c r="CZ43" i="4" a="1"/>
  <c r="CZ43" i="4" s="1"/>
  <c r="AU30" i="12"/>
  <c r="CZ30" i="12" a="1"/>
  <c r="CZ30" i="12" s="1"/>
  <c r="CW90" i="21"/>
  <c r="CW58" i="21"/>
  <c r="CY108" i="21"/>
  <c r="CY76" i="21"/>
  <c r="CY121" i="16"/>
  <c r="CY89" i="16"/>
  <c r="CY94" i="10"/>
  <c r="CY62" i="10"/>
  <c r="AS15" i="14"/>
  <c r="CX15" i="14" a="1"/>
  <c r="CX15" i="14" s="1"/>
  <c r="AR47" i="14"/>
  <c r="CY115" i="18"/>
  <c r="CY83" i="18"/>
  <c r="CY91" i="19"/>
  <c r="CY59" i="19"/>
  <c r="AV17" i="20"/>
  <c r="DA17" i="20" a="1"/>
  <c r="DA17" i="20" s="1"/>
  <c r="CY101" i="17"/>
  <c r="CY69" i="17"/>
  <c r="CY92" i="17"/>
  <c r="CY60" i="17"/>
  <c r="CY108" i="6"/>
  <c r="CY76" i="6"/>
  <c r="CW90" i="11"/>
  <c r="CW58" i="11"/>
  <c r="AU32" i="7"/>
  <c r="CZ32" i="7" a="1"/>
  <c r="CZ32" i="7" s="1"/>
  <c r="AU19" i="11"/>
  <c r="CZ19" i="11" a="1"/>
  <c r="CZ19" i="11" s="1"/>
  <c r="CZ22" i="3" a="1"/>
  <c r="CZ22" i="3" s="1"/>
  <c r="AU22" i="3"/>
  <c r="AU38" i="1"/>
  <c r="CZ38" i="1" a="1"/>
  <c r="CZ38" i="1" s="1"/>
  <c r="AU31" i="13"/>
  <c r="CZ31" i="13" a="1"/>
  <c r="CZ31" i="13" s="1"/>
  <c r="AU16" i="10"/>
  <c r="CZ16" i="10" a="1"/>
  <c r="CZ16" i="10" s="1"/>
  <c r="CY101" i="3"/>
  <c r="CY69" i="3"/>
  <c r="AU30" i="20"/>
  <c r="CZ30" i="20" a="1"/>
  <c r="CZ30" i="20" s="1"/>
  <c r="CZ113" i="7"/>
  <c r="CZ81" i="7"/>
  <c r="AU41" i="17"/>
  <c r="CZ41" i="17" a="1"/>
  <c r="CZ41" i="17" s="1"/>
  <c r="AV25" i="4"/>
  <c r="DA25" i="4" a="1"/>
  <c r="DA25" i="4" s="1"/>
  <c r="CZ18" i="9" a="1"/>
  <c r="CZ18" i="9" s="1"/>
  <c r="AU18" i="9"/>
  <c r="CY113" i="9"/>
  <c r="CY81" i="9"/>
  <c r="AU41" i="20"/>
  <c r="CZ41" i="20" a="1"/>
  <c r="CZ41" i="20" s="1"/>
  <c r="AV24" i="8"/>
  <c r="DA24" i="8" a="1"/>
  <c r="DA24" i="8" s="1"/>
  <c r="AU19" i="14"/>
  <c r="CZ19" i="14" a="1"/>
  <c r="CZ19" i="14" s="1"/>
  <c r="CY108" i="8"/>
  <c r="CY76" i="8"/>
  <c r="AU44" i="18"/>
  <c r="CZ44" i="18" a="1"/>
  <c r="CZ44" i="18" s="1"/>
  <c r="CY118" i="9"/>
  <c r="CY86" i="9"/>
  <c r="AU22" i="16"/>
  <c r="CZ22" i="16" a="1"/>
  <c r="CZ22" i="16" s="1"/>
  <c r="CY108" i="5"/>
  <c r="CY76" i="5"/>
  <c r="AU29" i="11"/>
  <c r="CZ29" i="11" a="1"/>
  <c r="CZ29" i="11" s="1"/>
  <c r="CY93" i="5"/>
  <c r="CY61" i="5"/>
  <c r="CY95" i="15"/>
  <c r="CY63" i="15"/>
  <c r="CZ94" i="18"/>
  <c r="CZ62" i="18"/>
  <c r="AU45" i="4"/>
  <c r="CZ45" i="4" a="1"/>
  <c r="CZ45" i="4" s="1"/>
  <c r="CY100" i="2"/>
  <c r="CY68" i="2"/>
  <c r="AU34" i="6"/>
  <c r="CZ34" i="6" a="1"/>
  <c r="CZ34" i="6" s="1"/>
  <c r="CY98" i="16"/>
  <c r="CY66" i="16"/>
  <c r="CY92" i="2"/>
  <c r="CY60" i="2"/>
  <c r="AU22" i="2"/>
  <c r="CZ22" i="2" a="1"/>
  <c r="CZ22" i="2" s="1"/>
  <c r="AU37" i="18"/>
  <c r="CZ37" i="18" a="1"/>
  <c r="CZ37" i="18" s="1"/>
  <c r="CY91" i="13"/>
  <c r="CY59" i="13"/>
  <c r="CY117" i="5"/>
  <c r="CY85" i="5"/>
  <c r="CY110" i="15"/>
  <c r="CY78" i="15"/>
  <c r="CY121" i="3"/>
  <c r="CY89" i="3"/>
  <c r="CY116" i="14"/>
  <c r="CY84" i="14"/>
  <c r="CY114" i="2"/>
  <c r="CY82" i="2"/>
  <c r="CY106" i="19"/>
  <c r="CY74" i="19"/>
  <c r="AU44" i="13"/>
  <c r="CZ44" i="13" a="1"/>
  <c r="CZ44" i="13" s="1"/>
  <c r="CY112" i="15"/>
  <c r="CY80" i="15"/>
  <c r="AU35" i="21"/>
  <c r="CZ35" i="21" a="1"/>
  <c r="CZ35" i="21" s="1"/>
  <c r="CY98" i="7"/>
  <c r="CY66" i="7"/>
  <c r="AU30" i="13"/>
  <c r="CZ30" i="13" a="1"/>
  <c r="CZ30" i="13" s="1"/>
  <c r="AU33" i="11"/>
  <c r="CZ33" i="11" a="1"/>
  <c r="CZ33" i="11" s="1"/>
  <c r="CY99" i="21"/>
  <c r="CY67" i="21"/>
  <c r="AU22" i="15"/>
  <c r="CZ22" i="15" a="1"/>
  <c r="CZ22" i="15" s="1"/>
  <c r="AU30" i="6"/>
  <c r="CZ30" i="6" a="1"/>
  <c r="CZ30" i="6" s="1"/>
  <c r="AV34" i="8"/>
  <c r="DA34" i="8" a="1"/>
  <c r="DA34" i="8" s="1"/>
  <c r="CY113" i="19"/>
  <c r="CY81" i="19"/>
  <c r="AU39" i="12"/>
  <c r="CZ39" i="12" a="1"/>
  <c r="CZ39" i="12" s="1"/>
  <c r="AU41" i="3"/>
  <c r="CZ41" i="3" a="1"/>
  <c r="CZ41" i="3" s="1"/>
  <c r="CY92" i="8"/>
  <c r="CY60" i="8"/>
  <c r="CY101" i="12"/>
  <c r="CY69" i="12"/>
  <c r="AU16" i="14"/>
  <c r="CZ16" i="14" a="1"/>
  <c r="CZ16" i="14" s="1"/>
  <c r="AU21" i="13"/>
  <c r="CZ21" i="13" a="1"/>
  <c r="CZ21" i="13" s="1"/>
  <c r="AU31" i="4"/>
  <c r="CZ31" i="4" a="1"/>
  <c r="CZ31" i="4" s="1"/>
  <c r="AU30" i="17"/>
  <c r="CZ30" i="17" a="1"/>
  <c r="CZ30" i="17" s="1"/>
  <c r="CY104" i="19"/>
  <c r="CY72" i="19"/>
  <c r="CY119" i="3"/>
  <c r="CY87" i="3"/>
  <c r="CY121" i="5"/>
  <c r="CY89" i="5"/>
  <c r="CY111" i="9"/>
  <c r="CY79" i="9"/>
  <c r="CY118" i="20"/>
  <c r="CY86" i="20"/>
  <c r="CZ28" i="14" a="1"/>
  <c r="CZ28" i="14" s="1"/>
  <c r="AU28" i="14"/>
  <c r="CY112" i="8"/>
  <c r="CY80" i="8"/>
  <c r="AU39" i="16"/>
  <c r="CZ39" i="16" a="1"/>
  <c r="CZ39" i="16" s="1"/>
  <c r="AU25" i="12"/>
  <c r="CZ25" i="12" a="1"/>
  <c r="CZ25" i="12" s="1"/>
  <c r="CZ18" i="2" a="1"/>
  <c r="CZ18" i="2" s="1"/>
  <c r="AU18" i="2"/>
  <c r="CZ26" i="5" a="1"/>
  <c r="CZ26" i="5" s="1"/>
  <c r="AU26" i="5"/>
  <c r="CY107" i="11"/>
  <c r="CY75" i="11"/>
  <c r="CY117" i="1"/>
  <c r="CY85" i="1"/>
  <c r="CY119" i="9"/>
  <c r="CY87" i="9"/>
  <c r="CY118" i="15"/>
  <c r="CY86" i="15"/>
  <c r="AU46" i="19"/>
  <c r="CZ46" i="19" a="1"/>
  <c r="CZ46" i="19" s="1"/>
  <c r="CY93" i="1"/>
  <c r="CY61" i="1"/>
  <c r="CZ36" i="14" a="1"/>
  <c r="CZ36" i="14" s="1"/>
  <c r="AU36" i="14"/>
  <c r="AU20" i="4"/>
  <c r="CZ20" i="4" a="1"/>
  <c r="CZ20" i="4" s="1"/>
  <c r="CY95" i="7"/>
  <c r="CY63" i="7"/>
  <c r="AV41" i="19"/>
  <c r="DA41" i="19" a="1"/>
  <c r="DA41" i="19" s="1"/>
  <c r="CY95" i="14"/>
  <c r="CY63" i="14"/>
  <c r="AU35" i="17"/>
  <c r="CZ35" i="17" a="1"/>
  <c r="CZ35" i="17" s="1"/>
  <c r="AU45" i="9"/>
  <c r="CZ45" i="9" a="1"/>
  <c r="CZ45" i="9" s="1"/>
  <c r="AU33" i="9"/>
  <c r="CZ33" i="9" a="1"/>
  <c r="CZ33" i="9" s="1"/>
  <c r="AU35" i="1"/>
  <c r="CZ35" i="1" a="1"/>
  <c r="CZ35" i="1" s="1"/>
  <c r="AU34" i="9"/>
  <c r="CZ34" i="9" a="1"/>
  <c r="CZ34" i="9" s="1"/>
  <c r="CY124" i="13"/>
  <c r="CY127" i="13" s="1"/>
  <c r="CY120" i="13" s="1"/>
  <c r="CY88" i="13"/>
  <c r="CY103" i="8"/>
  <c r="CY71" i="8"/>
  <c r="AU42" i="15"/>
  <c r="CZ42" i="15" a="1"/>
  <c r="CZ42" i="15" s="1"/>
  <c r="AU41" i="21"/>
  <c r="CZ41" i="21" a="1"/>
  <c r="CZ41" i="21" s="1"/>
  <c r="AU31" i="18"/>
  <c r="CZ31" i="18" a="1"/>
  <c r="CZ31" i="18" s="1"/>
  <c r="CY112" i="11"/>
  <c r="CY80" i="11"/>
  <c r="AU20" i="10"/>
  <c r="CZ20" i="10" a="1"/>
  <c r="CZ20" i="10" s="1"/>
  <c r="AU41" i="7"/>
  <c r="CZ41" i="7" a="1"/>
  <c r="CZ41" i="7" s="1"/>
  <c r="AU26" i="9"/>
  <c r="CZ26" i="9" a="1"/>
  <c r="CZ26" i="9" s="1"/>
  <c r="CY124" i="14"/>
  <c r="CY127" i="14" s="1"/>
  <c r="CY120" i="14" s="1"/>
  <c r="CY88" i="14"/>
  <c r="CY115" i="1"/>
  <c r="CY83" i="1"/>
  <c r="CZ36" i="16" a="1"/>
  <c r="CZ36" i="16" s="1"/>
  <c r="AU36" i="16"/>
  <c r="CY100" i="10"/>
  <c r="CY68" i="10"/>
  <c r="AU25" i="11"/>
  <c r="CZ25" i="11" a="1"/>
  <c r="CZ25" i="11" s="1"/>
  <c r="CY95" i="8"/>
  <c r="CY63" i="8"/>
  <c r="AU34" i="16"/>
  <c r="CZ34" i="16" a="1"/>
  <c r="CZ34" i="16" s="1"/>
  <c r="CY116" i="5"/>
  <c r="CY84" i="5"/>
  <c r="CY109" i="20"/>
  <c r="CY77" i="20"/>
  <c r="CY111" i="8"/>
  <c r="CY79" i="8"/>
  <c r="AU42" i="2"/>
  <c r="CZ42" i="2" a="1"/>
  <c r="CZ42" i="2" s="1"/>
  <c r="AW46" i="15"/>
  <c r="DB46" i="15" a="1"/>
  <c r="DB46" i="15" s="1"/>
  <c r="AU18" i="6"/>
  <c r="CZ18" i="6" a="1"/>
  <c r="CZ18" i="6" s="1"/>
  <c r="CY101" i="14"/>
  <c r="CY69" i="14"/>
  <c r="AU25" i="13"/>
  <c r="CZ25" i="13" a="1"/>
  <c r="CZ25" i="13" s="1"/>
  <c r="CY112" i="3"/>
  <c r="CY80" i="3"/>
  <c r="CY97" i="11"/>
  <c r="CY65" i="11"/>
  <c r="AU19" i="13"/>
  <c r="CZ19" i="13" a="1"/>
  <c r="CZ19" i="13" s="1"/>
  <c r="AU40" i="5"/>
  <c r="CZ40" i="5" a="1"/>
  <c r="CZ40" i="5" s="1"/>
  <c r="CY107" i="8"/>
  <c r="CY75" i="8"/>
  <c r="CZ39" i="15" a="1"/>
  <c r="CZ39" i="15" s="1"/>
  <c r="AU39" i="15"/>
  <c r="CY93" i="16"/>
  <c r="CY61" i="16"/>
  <c r="CY91" i="21"/>
  <c r="CY59" i="21"/>
  <c r="CY105" i="8"/>
  <c r="CY73" i="8"/>
  <c r="CY106" i="2"/>
  <c r="CY74" i="2"/>
  <c r="AU28" i="11"/>
  <c r="CZ28" i="11" a="1"/>
  <c r="CZ28" i="11" s="1"/>
  <c r="AU46" i="20"/>
  <c r="CZ46" i="20" a="1"/>
  <c r="CZ46" i="20" s="1"/>
  <c r="CZ23" i="15" a="1"/>
  <c r="CZ23" i="15" s="1"/>
  <c r="AU23" i="15"/>
  <c r="CY97" i="13"/>
  <c r="CY65" i="13"/>
  <c r="CZ25" i="17" a="1"/>
  <c r="CZ25" i="17" s="1"/>
  <c r="AU25" i="17"/>
  <c r="AU26" i="8"/>
  <c r="CZ26" i="8" a="1"/>
  <c r="CZ26" i="8" s="1"/>
  <c r="CY96" i="14"/>
  <c r="CY64" i="14"/>
  <c r="AU41" i="9"/>
  <c r="CZ41" i="9" a="1"/>
  <c r="CZ41" i="9" s="1"/>
  <c r="CY119" i="14"/>
  <c r="CY87" i="14"/>
  <c r="AU34" i="5"/>
  <c r="CZ34" i="5" a="1"/>
  <c r="CZ34" i="5" s="1"/>
  <c r="CZ39" i="1" a="1"/>
  <c r="CZ39" i="1" s="1"/>
  <c r="AU39" i="1"/>
  <c r="AU44" i="16"/>
  <c r="CZ44" i="16" a="1"/>
  <c r="CZ44" i="16" s="1"/>
  <c r="CY94" i="21"/>
  <c r="CY62" i="21"/>
  <c r="AU21" i="1"/>
  <c r="CZ21" i="1" a="1"/>
  <c r="CZ21" i="1" s="1"/>
  <c r="CY96" i="11"/>
  <c r="CY64" i="11"/>
  <c r="AU32" i="10"/>
  <c r="CZ32" i="10" a="1"/>
  <c r="CZ32" i="10" s="1"/>
  <c r="CY99" i="5"/>
  <c r="CY67" i="5"/>
  <c r="AU27" i="4"/>
  <c r="CZ27" i="4" a="1"/>
  <c r="CZ27" i="4" s="1"/>
  <c r="CY121" i="18"/>
  <c r="CY89" i="18"/>
  <c r="AU25" i="19"/>
  <c r="CZ25" i="19" a="1"/>
  <c r="CZ25" i="19" s="1"/>
  <c r="CY124" i="5"/>
  <c r="CY127" i="5" s="1"/>
  <c r="CY120" i="5" s="1"/>
  <c r="CY88" i="5"/>
  <c r="CY103" i="15"/>
  <c r="CY71" i="15"/>
  <c r="CY116" i="15"/>
  <c r="CY84" i="15"/>
  <c r="AU26" i="17"/>
  <c r="CZ26" i="17" a="1"/>
  <c r="CZ26" i="17" s="1"/>
  <c r="AU17" i="17"/>
  <c r="CZ17" i="17" a="1"/>
  <c r="CZ17" i="17" s="1"/>
  <c r="AU33" i="6"/>
  <c r="CZ33" i="6" a="1"/>
  <c r="CZ33" i="6" s="1"/>
  <c r="CX15" i="11" a="1"/>
  <c r="CX15" i="11" s="1"/>
  <c r="AR47" i="11"/>
  <c r="AS15" i="11"/>
  <c r="CY116" i="10"/>
  <c r="CY84" i="10"/>
  <c r="CY110" i="11"/>
  <c r="CY78" i="11"/>
  <c r="CY109" i="14"/>
  <c r="CY77" i="14"/>
  <c r="CY93" i="19"/>
  <c r="CY61" i="19"/>
  <c r="CY110" i="19"/>
  <c r="CY78" i="19"/>
  <c r="CY91" i="10"/>
  <c r="CY59" i="10"/>
  <c r="AU26" i="3"/>
  <c r="CZ26" i="3" a="1"/>
  <c r="CZ26" i="3" s="1"/>
  <c r="CY96" i="3"/>
  <c r="CY64" i="3"/>
  <c r="CY93" i="3"/>
  <c r="CY61" i="3"/>
  <c r="AV38" i="7"/>
  <c r="DA38" i="7" a="1"/>
  <c r="DA38" i="7" s="1"/>
  <c r="CY101" i="6"/>
  <c r="CY69" i="6"/>
  <c r="CZ94" i="7"/>
  <c r="CZ62" i="7"/>
  <c r="CY112" i="12"/>
  <c r="CY80" i="12"/>
  <c r="AU38" i="9"/>
  <c r="CZ38" i="9" a="1"/>
  <c r="CZ38" i="9" s="1"/>
  <c r="CY117" i="17"/>
  <c r="CY85" i="17"/>
  <c r="CY99" i="9"/>
  <c r="CY67" i="9"/>
  <c r="AU33" i="8"/>
  <c r="CZ33" i="8" a="1"/>
  <c r="CZ33" i="8" s="1"/>
  <c r="CZ106" i="10"/>
  <c r="CZ74" i="10"/>
  <c r="CY108" i="3"/>
  <c r="CY76" i="3"/>
  <c r="AU43" i="9"/>
  <c r="CZ43" i="9" a="1"/>
  <c r="CZ43" i="9" s="1"/>
  <c r="CY97" i="16"/>
  <c r="CY65" i="16"/>
  <c r="CZ33" i="5" a="1"/>
  <c r="CZ33" i="5" s="1"/>
  <c r="AU33" i="5"/>
  <c r="CY121" i="7"/>
  <c r="CY89" i="7"/>
  <c r="CY92" i="14"/>
  <c r="CY60" i="14"/>
  <c r="CY101" i="16"/>
  <c r="CY69" i="16"/>
  <c r="AU28" i="13"/>
  <c r="CZ28" i="13" a="1"/>
  <c r="CZ28" i="13" s="1"/>
  <c r="AU18" i="5"/>
  <c r="CZ18" i="5" a="1"/>
  <c r="CZ18" i="5" s="1"/>
  <c r="AU20" i="15"/>
  <c r="CZ20" i="15" a="1"/>
  <c r="CZ20" i="15" s="1"/>
  <c r="CY101" i="11"/>
  <c r="CY69" i="11"/>
  <c r="AU17" i="9"/>
  <c r="CZ17" i="9" a="1"/>
  <c r="CZ17" i="9" s="1"/>
  <c r="AU25" i="2"/>
  <c r="CZ25" i="2" a="1"/>
  <c r="CZ25" i="2" s="1"/>
  <c r="CY98" i="8"/>
  <c r="CY66" i="8"/>
  <c r="AU29" i="10"/>
  <c r="CZ29" i="10" a="1"/>
  <c r="CZ29" i="10" s="1"/>
  <c r="AU23" i="16"/>
  <c r="CZ23" i="16" a="1"/>
  <c r="CZ23" i="16" s="1"/>
  <c r="AU17" i="2"/>
  <c r="CZ17" i="2" a="1"/>
  <c r="CZ17" i="2" s="1"/>
  <c r="AU16" i="13"/>
  <c r="CZ16" i="13" a="1"/>
  <c r="CZ16" i="13" s="1"/>
  <c r="CY115" i="10"/>
  <c r="CY83" i="10"/>
  <c r="AU42" i="5"/>
  <c r="CZ42" i="5" a="1"/>
  <c r="CZ42" i="5" s="1"/>
  <c r="CZ46" i="3" a="1"/>
  <c r="CZ46" i="3" s="1"/>
  <c r="AU46" i="3"/>
  <c r="AU27" i="14"/>
  <c r="CZ27" i="14" a="1"/>
  <c r="CZ27" i="14" s="1"/>
  <c r="AU41" i="14"/>
  <c r="CZ41" i="14" a="1"/>
  <c r="CZ41" i="14" s="1"/>
  <c r="CY121" i="21"/>
  <c r="CY89" i="21"/>
  <c r="AU39" i="2"/>
  <c r="CZ39" i="2" a="1"/>
  <c r="CZ39" i="2" s="1"/>
  <c r="CY100" i="21"/>
  <c r="CY68" i="21"/>
  <c r="CY96" i="18"/>
  <c r="CY64" i="18"/>
  <c r="CY109" i="12"/>
  <c r="CY77" i="12"/>
  <c r="CZ113" i="6"/>
  <c r="CZ81" i="6"/>
  <c r="CY102" i="2"/>
  <c r="CY70" i="2"/>
  <c r="CZ117" i="16"/>
  <c r="CZ85" i="16"/>
  <c r="CY92" i="5"/>
  <c r="CY60" i="5"/>
  <c r="AU37" i="15"/>
  <c r="CZ37" i="15" a="1"/>
  <c r="CZ37" i="15" s="1"/>
  <c r="CY124" i="6"/>
  <c r="CY127" i="6" s="1"/>
  <c r="CY120" i="6" s="1"/>
  <c r="CY88" i="6"/>
  <c r="CY95" i="2"/>
  <c r="CY63" i="2"/>
  <c r="AU23" i="10"/>
  <c r="CZ23" i="10" a="1"/>
  <c r="CZ23" i="10" s="1"/>
  <c r="AU23" i="7"/>
  <c r="CZ23" i="7" a="1"/>
  <c r="CZ23" i="7" s="1"/>
  <c r="CY92" i="10"/>
  <c r="CY60" i="10"/>
  <c r="CY105" i="13"/>
  <c r="CY73" i="13"/>
  <c r="CY124" i="20"/>
  <c r="CY127" i="20" s="1"/>
  <c r="CY120" i="20" s="1"/>
  <c r="CY88" i="20"/>
  <c r="AU24" i="21"/>
  <c r="CZ24" i="21" a="1"/>
  <c r="CZ24" i="21" s="1"/>
  <c r="CY97" i="15"/>
  <c r="CY65" i="15"/>
  <c r="CZ109" i="8"/>
  <c r="CZ77" i="8"/>
  <c r="AU38" i="19"/>
  <c r="CZ38" i="19" a="1"/>
  <c r="CZ38" i="19" s="1"/>
  <c r="CY92" i="21"/>
  <c r="CY60" i="21"/>
  <c r="CY95" i="19"/>
  <c r="CY63" i="19"/>
  <c r="CY107" i="18"/>
  <c r="CY75" i="18"/>
  <c r="CY91" i="8"/>
  <c r="CY59" i="8"/>
  <c r="CY115" i="19"/>
  <c r="CY83" i="19"/>
  <c r="AU17" i="8"/>
  <c r="CZ17" i="8" a="1"/>
  <c r="CZ17" i="8" s="1"/>
  <c r="AU45" i="17"/>
  <c r="CZ45" i="17" a="1"/>
  <c r="CZ45" i="17" s="1"/>
  <c r="CY105" i="1"/>
  <c r="CY73" i="1"/>
  <c r="CY100" i="15"/>
  <c r="CY68" i="15"/>
  <c r="CY108" i="10"/>
  <c r="CY76" i="10"/>
  <c r="CY112" i="13"/>
  <c r="CY80" i="13"/>
  <c r="AU29" i="19"/>
  <c r="CZ29" i="19" a="1"/>
  <c r="CZ29" i="19" s="1"/>
  <c r="AU44" i="3"/>
  <c r="CZ44" i="3" a="1"/>
  <c r="CZ44" i="3" s="1"/>
  <c r="AU46" i="5"/>
  <c r="CZ46" i="5" a="1"/>
  <c r="CZ46" i="5" s="1"/>
  <c r="AU36" i="9"/>
  <c r="CZ36" i="9" a="1"/>
  <c r="CZ36" i="9" s="1"/>
  <c r="AU43" i="20"/>
  <c r="CZ43" i="20" a="1"/>
  <c r="CZ43" i="20" s="1"/>
  <c r="CY103" i="14"/>
  <c r="CY71" i="14"/>
  <c r="AU37" i="8"/>
  <c r="CZ37" i="8" a="1"/>
  <c r="CZ37" i="8" s="1"/>
  <c r="CY109" i="7"/>
  <c r="CY77" i="7"/>
  <c r="CY118" i="8"/>
  <c r="CY86" i="8"/>
  <c r="AU32" i="11"/>
  <c r="CZ32" i="11" a="1"/>
  <c r="CZ32" i="11" s="1"/>
  <c r="CY99" i="19"/>
  <c r="CY67" i="19"/>
  <c r="AU42" i="1"/>
  <c r="CZ42" i="1" a="1"/>
  <c r="CZ42" i="1" s="1"/>
  <c r="CY110" i="6"/>
  <c r="CY78" i="6"/>
  <c r="CY100" i="9"/>
  <c r="CY68" i="9"/>
  <c r="AU43" i="15"/>
  <c r="CZ43" i="15" a="1"/>
  <c r="CZ43" i="15" s="1"/>
  <c r="CY91" i="3"/>
  <c r="CY59" i="3"/>
  <c r="CY110" i="3"/>
  <c r="CY78" i="3"/>
  <c r="AU18" i="1"/>
  <c r="CZ18" i="1" a="1"/>
  <c r="CZ18" i="1" s="1"/>
  <c r="CY103" i="12"/>
  <c r="CY71" i="12"/>
  <c r="CY95" i="4"/>
  <c r="CY63" i="4"/>
  <c r="AU20" i="7"/>
  <c r="CZ20" i="7" a="1"/>
  <c r="CZ20" i="7" s="1"/>
  <c r="CY97" i="18"/>
  <c r="CY65" i="18"/>
  <c r="CY103" i="7"/>
  <c r="CY71" i="7"/>
  <c r="CW90" i="2"/>
  <c r="CW58" i="2"/>
  <c r="CY124" i="9"/>
  <c r="CY127" i="9" s="1"/>
  <c r="CY120" i="9" s="1"/>
  <c r="CY88" i="9"/>
  <c r="CY108" i="7"/>
  <c r="CY76" i="7"/>
  <c r="CY121" i="14"/>
  <c r="CY89" i="14"/>
  <c r="AU20" i="9"/>
  <c r="CZ20" i="9" a="1"/>
  <c r="CZ20" i="9" s="1"/>
  <c r="CZ99" i="17"/>
  <c r="CZ67" i="17"/>
  <c r="AU45" i="13"/>
  <c r="CZ45" i="13" a="1"/>
  <c r="CZ45" i="13" s="1"/>
  <c r="AU28" i="8"/>
  <c r="CZ28" i="8" a="1"/>
  <c r="CZ28" i="8" s="1"/>
  <c r="CY124" i="18"/>
  <c r="CY127" i="18" s="1"/>
  <c r="CY120" i="18" s="1"/>
  <c r="CY88" i="18"/>
  <c r="CY113" i="10"/>
  <c r="CY81" i="10"/>
  <c r="CY106" i="18"/>
  <c r="CY74" i="18"/>
  <c r="AU37" i="11"/>
  <c r="CZ37" i="11" a="1"/>
  <c r="CZ37" i="11" s="1"/>
  <c r="CY94" i="19"/>
  <c r="CY62" i="19"/>
  <c r="AU45" i="14"/>
  <c r="CZ45" i="14" a="1"/>
  <c r="CZ45" i="14" s="1"/>
  <c r="CY111" i="3"/>
  <c r="CY79" i="3"/>
  <c r="AU25" i="10"/>
  <c r="CZ25" i="10" a="1"/>
  <c r="CZ25" i="10" s="1"/>
  <c r="CY100" i="11"/>
  <c r="CY68" i="11"/>
  <c r="AU20" i="8"/>
  <c r="CZ20" i="8" a="1"/>
  <c r="CZ20" i="8" s="1"/>
  <c r="CZ41" i="5" a="1"/>
  <c r="CZ41" i="5" s="1"/>
  <c r="AU41" i="5"/>
  <c r="CY109" i="21"/>
  <c r="CY77" i="21"/>
  <c r="CY102" i="10"/>
  <c r="CY70" i="10"/>
  <c r="AU34" i="20"/>
  <c r="CZ34" i="20" a="1"/>
  <c r="CZ34" i="20" s="1"/>
  <c r="CY114" i="5"/>
  <c r="CY82" i="5"/>
  <c r="CY104" i="2"/>
  <c r="CY72" i="2"/>
  <c r="CY91" i="2"/>
  <c r="CY59" i="2"/>
  <c r="CY118" i="14"/>
  <c r="CY86" i="14"/>
  <c r="AU36" i="8"/>
  <c r="CZ36" i="8" a="1"/>
  <c r="CZ36" i="8" s="1"/>
  <c r="CY118" i="12"/>
  <c r="CY86" i="12"/>
  <c r="CY118" i="10"/>
  <c r="CY86" i="10"/>
  <c r="CY108" i="15"/>
  <c r="CY76" i="15"/>
  <c r="AS15" i="5"/>
  <c r="CX15" i="5" a="1"/>
  <c r="CX15" i="5" s="1"/>
  <c r="AR47" i="5"/>
  <c r="CY110" i="18"/>
  <c r="CY78" i="18"/>
  <c r="AU26" i="14"/>
  <c r="CZ26" i="14" a="1"/>
  <c r="CZ26" i="14" s="1"/>
  <c r="AU37" i="3"/>
  <c r="CZ37" i="3" a="1"/>
  <c r="CZ37" i="3" s="1"/>
  <c r="AU22" i="11"/>
  <c r="CZ22" i="11" a="1"/>
  <c r="CZ22" i="11" s="1"/>
  <c r="CY106" i="8"/>
  <c r="CY74" i="8"/>
  <c r="AU17" i="11"/>
  <c r="CZ17" i="11" a="1"/>
  <c r="CZ17" i="11" s="1"/>
  <c r="CZ32" i="8" a="1"/>
  <c r="CZ32" i="8" s="1"/>
  <c r="AU32" i="8"/>
  <c r="AU18" i="16"/>
  <c r="CZ18" i="16" a="1"/>
  <c r="CZ18" i="16" s="1"/>
  <c r="CZ16" i="21" a="1"/>
  <c r="CZ16" i="21" s="1"/>
  <c r="AU16" i="21"/>
  <c r="AU30" i="8"/>
  <c r="CZ30" i="8" a="1"/>
  <c r="CZ30" i="8" s="1"/>
  <c r="AU31" i="2"/>
  <c r="CZ31" i="2" a="1"/>
  <c r="CZ31" i="2" s="1"/>
  <c r="CY114" i="7"/>
  <c r="CY82" i="7"/>
  <c r="CY118" i="2"/>
  <c r="CY86" i="2"/>
  <c r="CY111" i="19"/>
  <c r="CY79" i="19"/>
  <c r="CY109" i="13"/>
  <c r="CY77" i="13"/>
  <c r="AU22" i="13"/>
  <c r="CZ22" i="13" a="1"/>
  <c r="CZ22" i="13" s="1"/>
  <c r="CY116" i="2"/>
  <c r="CY84" i="2"/>
  <c r="CY111" i="5"/>
  <c r="CY79" i="5"/>
  <c r="CY92" i="4"/>
  <c r="CY60" i="4"/>
  <c r="CY116" i="9"/>
  <c r="CY84" i="9"/>
  <c r="CY104" i="7"/>
  <c r="CY72" i="7"/>
  <c r="CY102" i="17"/>
  <c r="CY70" i="17"/>
  <c r="CY103" i="17"/>
  <c r="CY71" i="17"/>
  <c r="AU19" i="21"/>
  <c r="CZ19" i="21" a="1"/>
  <c r="CZ19" i="21" s="1"/>
  <c r="CY107" i="1"/>
  <c r="CY75" i="1"/>
  <c r="AU21" i="11"/>
  <c r="CZ21" i="11" a="1"/>
  <c r="CZ21" i="11" s="1"/>
  <c r="CW90" i="17"/>
  <c r="CW58" i="17"/>
  <c r="CY93" i="13"/>
  <c r="CY61" i="13"/>
  <c r="CY95" i="16"/>
  <c r="CY63" i="16"/>
  <c r="CZ24" i="5" a="1"/>
  <c r="CZ24" i="5" s="1"/>
  <c r="AU24" i="5"/>
  <c r="AU46" i="18"/>
  <c r="CZ46" i="18" a="1"/>
  <c r="CZ46" i="18" s="1"/>
  <c r="CY115" i="2"/>
  <c r="CY83" i="2"/>
  <c r="CW90" i="18"/>
  <c r="CW58" i="18"/>
  <c r="AU16" i="19"/>
  <c r="CZ16" i="19" a="1"/>
  <c r="CZ16" i="19" s="1"/>
  <c r="CY111" i="21"/>
  <c r="CY79" i="21"/>
  <c r="CY108" i="20"/>
  <c r="CY76" i="20"/>
  <c r="AU46" i="17"/>
  <c r="CZ46" i="17" a="1"/>
  <c r="CZ46" i="17" s="1"/>
  <c r="AS15" i="6"/>
  <c r="CX15" i="6" a="1"/>
  <c r="CX15" i="6" s="1"/>
  <c r="AR47" i="6"/>
  <c r="CY96" i="19"/>
  <c r="CY64" i="19"/>
  <c r="AU27" i="15"/>
  <c r="CZ27" i="15" a="1"/>
  <c r="CZ27" i="15" s="1"/>
  <c r="CY119" i="2"/>
  <c r="CY87" i="2"/>
  <c r="CY110" i="7"/>
  <c r="CY78" i="7"/>
  <c r="AU24" i="18"/>
  <c r="CZ24" i="18" a="1"/>
  <c r="CZ24" i="18" s="1"/>
  <c r="CY115" i="7"/>
  <c r="CY83" i="7"/>
  <c r="CY113" i="11"/>
  <c r="CY81" i="11"/>
  <c r="AS15" i="18"/>
  <c r="CX15" i="18" a="1"/>
  <c r="CX15" i="18" s="1"/>
  <c r="AR47" i="18"/>
  <c r="AU35" i="4"/>
  <c r="CZ35" i="4" a="1"/>
  <c r="CZ35" i="4" s="1"/>
  <c r="CW90" i="14"/>
  <c r="CW58" i="14"/>
  <c r="CY92" i="1"/>
  <c r="CY60" i="1"/>
  <c r="AU33" i="19"/>
  <c r="CZ33" i="19" a="1"/>
  <c r="CZ33" i="19" s="1"/>
  <c r="CZ117" i="7"/>
  <c r="CZ85" i="7"/>
  <c r="AV17" i="3"/>
  <c r="DA17" i="3" a="1"/>
  <c r="DA17" i="3" s="1"/>
  <c r="CZ41" i="15" a="1"/>
  <c r="CZ41" i="15" s="1"/>
  <c r="AU41" i="15"/>
  <c r="CY119" i="15"/>
  <c r="CY87" i="15"/>
  <c r="CY93" i="8"/>
  <c r="CY61" i="8"/>
  <c r="AU41" i="10"/>
  <c r="CZ41" i="10" a="1"/>
  <c r="CZ41" i="10" s="1"/>
  <c r="AU35" i="11"/>
  <c r="CZ35" i="11" a="1"/>
  <c r="CZ35" i="11" s="1"/>
  <c r="AU34" i="14"/>
  <c r="CZ34" i="14" a="1"/>
  <c r="CZ34" i="14" s="1"/>
  <c r="AU18" i="19"/>
  <c r="CZ18" i="19" a="1"/>
  <c r="CZ18" i="19" s="1"/>
  <c r="CY103" i="21"/>
  <c r="CY71" i="21"/>
  <c r="AU35" i="19"/>
  <c r="CZ35" i="19" a="1"/>
  <c r="CZ35" i="19" s="1"/>
  <c r="CY108" i="16"/>
  <c r="CY76" i="16"/>
  <c r="CY117" i="8"/>
  <c r="CY85" i="8"/>
  <c r="CY119" i="7"/>
  <c r="CY87" i="7"/>
  <c r="AU21" i="3"/>
  <c r="CZ21" i="3" a="1"/>
  <c r="CZ21" i="3" s="1"/>
  <c r="CZ18" i="3" a="1"/>
  <c r="CZ18" i="3" s="1"/>
  <c r="AU18" i="3"/>
  <c r="AU36" i="6"/>
  <c r="CZ36" i="6" a="1"/>
  <c r="CZ36" i="6" s="1"/>
  <c r="CY118" i="18"/>
  <c r="CY86" i="18"/>
  <c r="AU26" i="6"/>
  <c r="CZ26" i="6" a="1"/>
  <c r="CZ26" i="6" s="1"/>
  <c r="AV19" i="7"/>
  <c r="DA19" i="7" a="1"/>
  <c r="DA19" i="7" s="1"/>
  <c r="AU37" i="12"/>
  <c r="CZ37" i="12" a="1"/>
  <c r="CZ37" i="12" s="1"/>
  <c r="CY102" i="9"/>
  <c r="CY70" i="9"/>
  <c r="AU42" i="17"/>
  <c r="CZ42" i="17" a="1"/>
  <c r="CZ42" i="17" s="1"/>
  <c r="AU24" i="9"/>
  <c r="CZ24" i="9" a="1"/>
  <c r="CZ24" i="9" s="1"/>
  <c r="AV31" i="10"/>
  <c r="DA31" i="10" a="1"/>
  <c r="DA31" i="10" s="1"/>
  <c r="AU33" i="3"/>
  <c r="CZ33" i="3" a="1"/>
  <c r="CZ33" i="3" s="1"/>
  <c r="CY94" i="3"/>
  <c r="CY62" i="3"/>
  <c r="CY113" i="20"/>
  <c r="CY81" i="20"/>
  <c r="AU46" i="7"/>
  <c r="CZ46" i="7" a="1"/>
  <c r="CZ46" i="7" s="1"/>
  <c r="CZ17" i="14" a="1"/>
  <c r="CZ17" i="14" s="1"/>
  <c r="AU17" i="14"/>
  <c r="CZ26" i="16" a="1"/>
  <c r="CZ26" i="16" s="1"/>
  <c r="AU26" i="16"/>
  <c r="CY103" i="13"/>
  <c r="CY71" i="13"/>
  <c r="AU26" i="11"/>
  <c r="CZ26" i="11" a="1"/>
  <c r="CZ26" i="11" s="1"/>
  <c r="CY92" i="9"/>
  <c r="CY60" i="9"/>
  <c r="AU23" i="8"/>
  <c r="CZ23" i="8" a="1"/>
  <c r="CZ23" i="8" s="1"/>
  <c r="CY104" i="10"/>
  <c r="CY72" i="10"/>
  <c r="CY112" i="19"/>
  <c r="CY80" i="19"/>
  <c r="CY115" i="12"/>
  <c r="CY83" i="12"/>
  <c r="CY103" i="6"/>
  <c r="CY71" i="6"/>
  <c r="AU40" i="10"/>
  <c r="CZ40" i="10" a="1"/>
  <c r="CZ40" i="10" s="1"/>
  <c r="CZ99" i="2"/>
  <c r="CZ67" i="2"/>
  <c r="CY102" i="14"/>
  <c r="CY70" i="14"/>
  <c r="CY98" i="1"/>
  <c r="CY66" i="1"/>
  <c r="AU46" i="21"/>
  <c r="CZ46" i="21" a="1"/>
  <c r="CZ46" i="21" s="1"/>
  <c r="AU25" i="21"/>
  <c r="CZ25" i="21" a="1"/>
  <c r="CZ25" i="21" s="1"/>
  <c r="AU21" i="18"/>
  <c r="CZ21" i="18" a="1"/>
  <c r="CZ21" i="18" s="1"/>
  <c r="AU34" i="12"/>
  <c r="CZ34" i="12" a="1"/>
  <c r="CZ34" i="12" s="1"/>
  <c r="AV38" i="6"/>
  <c r="DA38" i="6" a="1"/>
  <c r="DA38" i="6" s="1"/>
  <c r="AU27" i="2"/>
  <c r="CZ27" i="2" a="1"/>
  <c r="CZ27" i="2" s="1"/>
  <c r="AV42" i="16"/>
  <c r="DA42" i="16" a="1"/>
  <c r="DA42" i="16" s="1"/>
  <c r="AU17" i="5"/>
  <c r="CZ17" i="5" a="1"/>
  <c r="CZ17" i="5" s="1"/>
  <c r="CY109" i="1"/>
  <c r="CY77" i="1"/>
  <c r="CY100" i="3"/>
  <c r="CY68" i="3"/>
  <c r="AU45" i="6"/>
  <c r="CZ45" i="6" a="1"/>
  <c r="CZ45" i="6" s="1"/>
  <c r="AU20" i="2"/>
  <c r="CZ20" i="2" a="1"/>
  <c r="CZ20" i="2" s="1"/>
  <c r="CY98" i="10"/>
  <c r="CY66" i="10"/>
  <c r="AU17" i="10"/>
  <c r="CZ17" i="10" a="1"/>
  <c r="CZ17" i="10" s="1"/>
  <c r="CZ22" i="14" a="1"/>
  <c r="CZ22" i="14" s="1"/>
  <c r="AU22" i="14"/>
  <c r="AU45" i="20"/>
  <c r="CZ45" i="20" a="1"/>
  <c r="CZ45" i="20" s="1"/>
  <c r="CY105" i="18"/>
  <c r="CY73" i="18"/>
  <c r="DA19" i="9" a="1"/>
  <c r="DA19" i="9" s="1"/>
  <c r="AV19" i="9"/>
  <c r="CY106" i="11"/>
  <c r="CY74" i="11"/>
  <c r="CY90" i="9"/>
  <c r="CY58" i="9"/>
  <c r="AU17" i="21"/>
  <c r="CZ17" i="21" a="1"/>
  <c r="CZ17" i="21" s="1"/>
  <c r="CZ20" i="19" a="1"/>
  <c r="CZ20" i="19" s="1"/>
  <c r="AU20" i="19"/>
  <c r="AU32" i="18"/>
  <c r="CZ32" i="18" a="1"/>
  <c r="CZ32" i="18" s="1"/>
  <c r="CZ16" i="8" a="1"/>
  <c r="CZ16" i="8" s="1"/>
  <c r="AU16" i="8"/>
  <c r="AU40" i="19"/>
  <c r="CZ40" i="19" a="1"/>
  <c r="CZ40" i="19" s="1"/>
  <c r="CY93" i="21"/>
  <c r="CY61" i="21"/>
  <c r="CY124" i="17"/>
  <c r="CY127" i="17" s="1"/>
  <c r="CY120" i="17" s="1"/>
  <c r="CY88" i="17"/>
  <c r="CY99" i="20"/>
  <c r="CY67" i="20"/>
  <c r="AS15" i="10"/>
  <c r="CX15" i="10" a="1"/>
  <c r="CX15" i="10" s="1"/>
  <c r="AR47" i="10"/>
  <c r="CY108" i="12"/>
  <c r="CY76" i="12"/>
  <c r="CY95" i="1"/>
  <c r="CY63" i="1"/>
  <c r="AU30" i="1"/>
  <c r="CZ30" i="1" a="1"/>
  <c r="CZ30" i="1" s="1"/>
  <c r="CZ25" i="15" a="1"/>
  <c r="CZ25" i="15" s="1"/>
  <c r="AU25" i="15"/>
  <c r="AU33" i="10"/>
  <c r="CZ33" i="10" a="1"/>
  <c r="CZ33" i="10" s="1"/>
  <c r="AU37" i="13"/>
  <c r="CZ37" i="13" a="1"/>
  <c r="CZ37" i="13" s="1"/>
  <c r="CY107" i="16"/>
  <c r="CY75" i="16"/>
  <c r="AU30" i="3"/>
  <c r="CZ30" i="3" a="1"/>
  <c r="CZ30" i="3" s="1"/>
  <c r="CY117" i="13"/>
  <c r="CY85" i="13"/>
  <c r="AU34" i="7"/>
  <c r="CZ34" i="7" a="1"/>
  <c r="CZ34" i="7" s="1"/>
  <c r="AU43" i="8"/>
  <c r="CZ43" i="8" a="1"/>
  <c r="CZ43" i="8" s="1"/>
  <c r="CY103" i="16"/>
  <c r="CY71" i="16"/>
  <c r="CY100" i="1"/>
  <c r="CY68" i="1"/>
  <c r="AU24" i="19"/>
  <c r="CZ24" i="19" a="1"/>
  <c r="CZ24" i="19" s="1"/>
  <c r="CY114" i="3"/>
  <c r="CY82" i="3"/>
  <c r="AU35" i="6"/>
  <c r="CZ35" i="6" a="1"/>
  <c r="CZ35" i="6" s="1"/>
  <c r="AU25" i="9"/>
  <c r="CZ25" i="9" a="1"/>
  <c r="CZ25" i="9" s="1"/>
  <c r="AU30" i="19"/>
  <c r="CZ30" i="19" a="1"/>
  <c r="CZ30" i="19" s="1"/>
  <c r="AU16" i="3"/>
  <c r="CZ16" i="3" a="1"/>
  <c r="CZ16" i="3" s="1"/>
  <c r="CY96" i="15"/>
  <c r="CY64" i="15"/>
  <c r="AU35" i="3"/>
  <c r="CZ35" i="3" a="1"/>
  <c r="CZ35" i="3" s="1"/>
  <c r="CY105" i="4"/>
  <c r="CY73" i="4"/>
  <c r="AU28" i="12"/>
  <c r="CZ28" i="12" a="1"/>
  <c r="CZ28" i="12" s="1"/>
  <c r="AU29" i="6"/>
  <c r="CZ29" i="6" a="1"/>
  <c r="CZ29" i="6" s="1"/>
  <c r="CY91" i="1"/>
  <c r="CY59" i="1"/>
  <c r="AU22" i="18"/>
  <c r="CZ22" i="18" a="1"/>
  <c r="CZ22" i="18" s="1"/>
  <c r="CY105" i="9"/>
  <c r="CY73" i="9"/>
  <c r="AU28" i="7"/>
  <c r="CZ28" i="7" a="1"/>
  <c r="CZ28" i="7" s="1"/>
  <c r="AS15" i="2"/>
  <c r="CX15" i="2" a="1"/>
  <c r="CX15" i="2" s="1"/>
  <c r="AR47" i="2"/>
  <c r="CY109" i="15"/>
  <c r="CY77" i="15"/>
  <c r="AU33" i="7"/>
  <c r="CZ33" i="7" a="1"/>
  <c r="CZ33" i="7" s="1"/>
  <c r="CZ46" i="14" a="1"/>
  <c r="CZ46" i="14" s="1"/>
  <c r="AU46" i="14"/>
  <c r="CY95" i="9"/>
  <c r="CY63" i="9"/>
  <c r="AV24" i="17"/>
  <c r="DA24" i="17" a="1"/>
  <c r="DA24" i="17" s="1"/>
  <c r="CY96" i="20"/>
  <c r="CY64" i="20"/>
  <c r="AU45" i="18"/>
  <c r="CZ45" i="18" a="1"/>
  <c r="CZ45" i="18" s="1"/>
  <c r="AU38" i="10"/>
  <c r="CZ38" i="10" a="1"/>
  <c r="CZ38" i="10" s="1"/>
  <c r="CY115" i="16"/>
  <c r="CY83" i="16"/>
  <c r="AV32" i="2"/>
  <c r="DA32" i="2" a="1"/>
  <c r="DA32" i="2" s="1"/>
  <c r="CY102" i="13"/>
  <c r="CY70" i="13"/>
  <c r="CY102" i="19"/>
  <c r="CY70" i="19"/>
  <c r="CZ39" i="19" a="1"/>
  <c r="CZ39" i="19" s="1"/>
  <c r="AU39" i="19"/>
  <c r="AU19" i="19"/>
  <c r="CZ19" i="19" a="1"/>
  <c r="CZ19" i="19" s="1"/>
  <c r="AU36" i="3"/>
  <c r="CZ36" i="3" a="1"/>
  <c r="CZ36" i="3" s="1"/>
  <c r="CY93" i="20"/>
  <c r="CY61" i="20"/>
  <c r="CY97" i="20"/>
  <c r="CY65" i="20"/>
  <c r="AU33" i="4"/>
  <c r="CZ33" i="4" a="1"/>
  <c r="CZ33" i="4" s="1"/>
  <c r="AU15" i="16"/>
  <c r="CZ15" i="16" a="1"/>
  <c r="CZ15" i="16" s="1"/>
  <c r="AT47" i="16"/>
  <c r="CY113" i="17"/>
  <c r="CY81" i="17"/>
  <c r="CY114" i="11"/>
  <c r="CY82" i="11"/>
  <c r="AU34" i="21"/>
  <c r="CZ34" i="21" a="1"/>
  <c r="CZ34" i="21" s="1"/>
  <c r="CY124" i="12"/>
  <c r="CY127" i="12" s="1"/>
  <c r="CY120" i="12" s="1"/>
  <c r="CY88" i="12"/>
  <c r="AU27" i="10"/>
  <c r="CZ27" i="10" a="1"/>
  <c r="CZ27" i="10" s="1"/>
  <c r="CY98" i="17"/>
  <c r="CY66" i="17"/>
  <c r="CZ39" i="5" a="1"/>
  <c r="CZ39" i="5" s="1"/>
  <c r="AU39" i="5"/>
  <c r="AU29" i="2"/>
  <c r="CZ29" i="2" a="1"/>
  <c r="CZ29" i="2" s="1"/>
  <c r="AU16" i="2"/>
  <c r="CZ16" i="2" a="1"/>
  <c r="CZ16" i="2" s="1"/>
  <c r="AU43" i="14"/>
  <c r="CZ43" i="14" a="1"/>
  <c r="CZ43" i="14" s="1"/>
  <c r="AU39" i="6"/>
  <c r="CZ39" i="6" a="1"/>
  <c r="CZ39" i="6" s="1"/>
  <c r="AU43" i="12"/>
  <c r="CZ43" i="12" a="1"/>
  <c r="CZ43" i="12" s="1"/>
  <c r="AU43" i="10"/>
  <c r="CZ43" i="10" a="1"/>
  <c r="CZ43" i="10" s="1"/>
  <c r="CZ33" i="15" a="1"/>
  <c r="CZ33" i="15" s="1"/>
  <c r="AU33" i="15"/>
  <c r="CW90" i="5"/>
  <c r="CW58" i="5"/>
  <c r="AU35" i="18"/>
  <c r="CZ35" i="18" a="1"/>
  <c r="CZ35" i="18" s="1"/>
  <c r="AU31" i="8"/>
  <c r="CZ31" i="8" a="1"/>
  <c r="CZ31" i="8" s="1"/>
  <c r="CY92" i="11"/>
  <c r="CY60" i="11"/>
  <c r="CY106" i="12"/>
  <c r="CY74" i="12"/>
  <c r="CY91" i="11"/>
  <c r="CY59" i="11"/>
  <c r="CY98" i="18"/>
  <c r="CY66" i="18"/>
  <c r="AU39" i="7"/>
  <c r="CZ39" i="7" a="1"/>
  <c r="CZ39" i="7" s="1"/>
  <c r="CZ43" i="2" a="1"/>
  <c r="CZ43" i="2" s="1"/>
  <c r="AU43" i="2"/>
  <c r="AU36" i="19"/>
  <c r="CZ36" i="19" a="1"/>
  <c r="CZ36" i="19" s="1"/>
  <c r="AU34" i="13"/>
  <c r="CZ34" i="13" a="1"/>
  <c r="CZ34" i="13" s="1"/>
  <c r="CY99" i="6"/>
  <c r="CY67" i="6"/>
  <c r="AU41" i="2"/>
  <c r="CZ41" i="2" a="1"/>
  <c r="CZ41" i="2" s="1"/>
  <c r="CY96" i="21"/>
  <c r="CY64" i="21"/>
  <c r="AU36" i="5"/>
  <c r="CZ36" i="5" a="1"/>
  <c r="CZ36" i="5" s="1"/>
  <c r="AU17" i="4"/>
  <c r="CZ17" i="4" a="1"/>
  <c r="CZ17" i="4" s="1"/>
  <c r="CY112" i="21"/>
  <c r="CY80" i="21"/>
  <c r="AU29" i="7"/>
  <c r="CZ29" i="7" a="1"/>
  <c r="CZ29" i="7" s="1"/>
  <c r="AU27" i="17"/>
  <c r="CZ27" i="17" a="1"/>
  <c r="CZ27" i="17" s="1"/>
  <c r="AU28" i="17"/>
  <c r="CZ28" i="17" a="1"/>
  <c r="CZ28" i="17" s="1"/>
  <c r="CY99" i="3"/>
  <c r="CY67" i="3"/>
  <c r="AU32" i="1"/>
  <c r="CZ32" i="1" a="1"/>
  <c r="CZ32" i="1" s="1"/>
  <c r="CX15" i="17" a="1"/>
  <c r="CX15" i="17" s="1"/>
  <c r="AS15" i="17"/>
  <c r="AR47" i="17"/>
  <c r="AU18" i="13"/>
  <c r="CZ18" i="13" a="1"/>
  <c r="CZ18" i="13" s="1"/>
  <c r="AU20" i="16"/>
  <c r="CZ20" i="16" a="1"/>
  <c r="CZ20" i="16" s="1"/>
  <c r="AU41" i="18"/>
  <c r="CZ41" i="18" a="1"/>
  <c r="CZ41" i="18" s="1"/>
  <c r="AU40" i="2"/>
  <c r="CZ40" i="2" a="1"/>
  <c r="CZ40" i="2" s="1"/>
  <c r="CY100" i="18"/>
  <c r="CY68" i="18"/>
  <c r="AU36" i="17"/>
  <c r="CZ36" i="17" a="1"/>
  <c r="CZ36" i="17" s="1"/>
  <c r="CY99" i="18"/>
  <c r="CY67" i="18"/>
  <c r="AU38" i="11"/>
  <c r="CZ38" i="11" a="1"/>
  <c r="CZ38" i="11" s="1"/>
  <c r="AU33" i="21"/>
  <c r="CZ33" i="21" a="1"/>
  <c r="CZ33" i="21" s="1"/>
  <c r="CZ45" i="5" a="1"/>
  <c r="CZ45" i="5" s="1"/>
  <c r="AU45" i="5"/>
  <c r="AU25" i="18"/>
  <c r="CZ25" i="18" a="1"/>
  <c r="CZ25" i="18" s="1"/>
  <c r="DA21" i="8" a="1"/>
  <c r="DA21" i="8" s="1"/>
  <c r="AV21" i="8"/>
  <c r="CY97" i="1"/>
  <c r="CY65" i="1"/>
  <c r="CY111" i="20"/>
  <c r="CY79" i="20"/>
  <c r="AU21" i="19"/>
  <c r="CZ21" i="19" a="1"/>
  <c r="CZ21" i="19" s="1"/>
  <c r="AU44" i="2"/>
  <c r="CZ44" i="2" a="1"/>
  <c r="CZ44" i="2" s="1"/>
  <c r="AU35" i="7"/>
  <c r="CZ35" i="7" a="1"/>
  <c r="CZ35" i="7" s="1"/>
  <c r="CY119" i="8"/>
  <c r="CY87" i="8"/>
  <c r="AU19" i="16"/>
  <c r="CZ19" i="16" a="1"/>
  <c r="CZ19" i="16" s="1"/>
  <c r="AU17" i="1"/>
  <c r="CZ17" i="1" a="1"/>
  <c r="CZ17" i="1" s="1"/>
  <c r="AV42" i="7"/>
  <c r="DA42" i="7" a="1"/>
  <c r="DA42" i="7" s="1"/>
  <c r="CY100" i="5"/>
  <c r="CY68" i="5"/>
  <c r="CY115" i="3"/>
  <c r="CY83" i="3"/>
  <c r="CW90" i="8"/>
  <c r="CW58" i="8"/>
  <c r="AU44" i="15"/>
  <c r="CZ44" i="15" a="1"/>
  <c r="CZ44" i="15" s="1"/>
  <c r="CZ18" i="8" a="1"/>
  <c r="CZ18" i="8" s="1"/>
  <c r="AU18" i="8"/>
  <c r="CY101" i="7"/>
  <c r="CY69" i="7"/>
  <c r="CY118" i="3"/>
  <c r="CY86" i="3"/>
  <c r="AU28" i="21"/>
  <c r="CZ28" i="21" a="1"/>
  <c r="CZ28" i="21" s="1"/>
  <c r="CY101" i="18"/>
  <c r="CY69" i="18"/>
  <c r="CZ33" i="16" a="1"/>
  <c r="CZ33" i="16" s="1"/>
  <c r="AU33" i="16"/>
  <c r="AU42" i="8"/>
  <c r="CZ42" i="8" a="1"/>
  <c r="CZ42" i="8" s="1"/>
  <c r="AU44" i="7"/>
  <c r="CZ44" i="7" a="1"/>
  <c r="CZ44" i="7" s="1"/>
  <c r="CY94" i="12"/>
  <c r="CY62" i="12"/>
  <c r="CY111" i="6"/>
  <c r="CY79" i="6"/>
  <c r="AU43" i="18"/>
  <c r="CZ43" i="18" a="1"/>
  <c r="CZ43" i="18" s="1"/>
  <c r="CY93" i="12"/>
  <c r="CY61" i="12"/>
  <c r="CY106" i="21"/>
  <c r="CY74" i="21"/>
  <c r="AU27" i="9"/>
  <c r="CZ27" i="9" a="1"/>
  <c r="CZ27" i="9" s="1"/>
  <c r="CY117" i="18"/>
  <c r="CY85" i="18"/>
  <c r="CY119" i="21"/>
  <c r="CY87" i="21"/>
  <c r="CY117" i="9"/>
  <c r="CY85" i="9"/>
  <c r="AU15" i="19"/>
  <c r="CZ15" i="19" a="1"/>
  <c r="CZ15" i="19" s="1"/>
  <c r="AT47" i="19"/>
  <c r="AU19" i="3"/>
  <c r="CZ19" i="3" a="1"/>
  <c r="CZ19" i="3" s="1"/>
  <c r="AU38" i="20"/>
  <c r="CZ38" i="20" a="1"/>
  <c r="CZ38" i="20" s="1"/>
  <c r="AU42" i="11"/>
  <c r="CZ42" i="11" a="1"/>
  <c r="CZ42" i="11" s="1"/>
  <c r="CY112" i="10"/>
  <c r="CY80" i="10"/>
  <c r="CY118" i="17"/>
  <c r="CY86" i="17"/>
  <c r="CY95" i="17"/>
  <c r="CY63" i="17"/>
  <c r="CY114" i="4"/>
  <c r="CY82" i="4"/>
  <c r="AU37" i="19"/>
  <c r="CZ37" i="19" a="1"/>
  <c r="CZ37" i="19" s="1"/>
  <c r="CY119" i="20"/>
  <c r="CY87" i="20"/>
  <c r="AU40" i="12"/>
  <c r="CZ40" i="12" a="1"/>
  <c r="CZ40" i="12" s="1"/>
  <c r="CY98" i="11"/>
  <c r="CY66" i="11"/>
  <c r="AU28" i="6"/>
  <c r="CZ28" i="6" a="1"/>
  <c r="CZ28" i="6" s="1"/>
  <c r="AU41" i="11"/>
  <c r="CZ41" i="11" a="1"/>
  <c r="CZ41" i="11" s="1"/>
  <c r="AV24" i="2"/>
  <c r="DA24" i="2" a="1"/>
  <c r="DA24" i="2" s="1"/>
  <c r="AU32" i="6"/>
  <c r="CZ32" i="6" a="1"/>
  <c r="CZ32" i="6" s="1"/>
  <c r="CY103" i="4"/>
  <c r="CY71" i="4"/>
  <c r="CZ23" i="1" a="1"/>
  <c r="CZ23" i="1" s="1"/>
  <c r="AU23" i="1"/>
  <c r="CY107" i="12"/>
  <c r="CY75" i="12"/>
  <c r="CY105" i="7"/>
  <c r="CY73" i="7"/>
  <c r="CY102" i="5"/>
  <c r="CY70" i="5"/>
  <c r="AU34" i="1"/>
  <c r="CZ34" i="1" a="1"/>
  <c r="CZ34" i="1" s="1"/>
  <c r="CY102" i="1"/>
  <c r="CY70" i="1"/>
  <c r="AU25" i="3"/>
  <c r="CZ25" i="3" a="1"/>
  <c r="CZ25" i="3" s="1"/>
  <c r="CY99" i="4"/>
  <c r="CY67" i="4"/>
  <c r="CY97" i="14"/>
  <c r="CY65" i="14"/>
  <c r="CY101" i="20"/>
  <c r="CY69" i="20"/>
  <c r="AU30" i="18"/>
  <c r="CZ30" i="18" a="1"/>
  <c r="CZ30" i="18" s="1"/>
  <c r="CY107" i="3"/>
  <c r="CY75" i="3"/>
  <c r="CY104" i="15"/>
  <c r="CY72" i="15"/>
  <c r="CZ94" i="9"/>
  <c r="CZ62" i="9"/>
  <c r="AU31" i="11"/>
  <c r="CZ31" i="11" a="1"/>
  <c r="CZ31" i="11" s="1"/>
  <c r="CZ15" i="9" a="1"/>
  <c r="CZ15" i="9" s="1"/>
  <c r="AT47" i="9"/>
  <c r="AU15" i="9"/>
  <c r="CY109" i="4"/>
  <c r="CY77" i="4"/>
  <c r="CY107" i="4"/>
  <c r="CY75" i="4"/>
  <c r="AU18" i="21"/>
  <c r="CZ18" i="21" a="1"/>
  <c r="CZ18" i="21" s="1"/>
  <c r="AU21" i="9"/>
  <c r="CZ21" i="9" a="1"/>
  <c r="CZ21" i="9" s="1"/>
  <c r="AU24" i="20"/>
  <c r="CZ24" i="20" a="1"/>
  <c r="CZ24" i="20" s="1"/>
  <c r="CZ33" i="12" a="1"/>
  <c r="CZ33" i="12" s="1"/>
  <c r="AU33" i="12"/>
  <c r="AU20" i="1"/>
  <c r="CZ20" i="1" a="1"/>
  <c r="CZ20" i="1" s="1"/>
  <c r="CY91" i="18"/>
  <c r="CY59" i="18"/>
  <c r="AU32" i="16"/>
  <c r="CZ32" i="16" a="1"/>
  <c r="CZ32" i="16" s="1"/>
  <c r="CY105" i="3"/>
  <c r="CY73" i="3"/>
  <c r="CY102" i="12"/>
  <c r="CY70" i="12"/>
  <c r="AU42" i="13"/>
  <c r="CZ42" i="13" a="1"/>
  <c r="CZ42" i="13" s="1"/>
  <c r="CY114" i="21"/>
  <c r="CY82" i="21"/>
  <c r="CY110" i="8"/>
  <c r="CY78" i="8"/>
  <c r="CZ28" i="16" a="1"/>
  <c r="CZ28" i="16" s="1"/>
  <c r="AU28" i="16"/>
  <c r="AU25" i="1"/>
  <c r="CZ25" i="1" a="1"/>
  <c r="CZ25" i="1" s="1"/>
  <c r="CY107" i="13"/>
  <c r="CY75" i="13"/>
  <c r="AU39" i="3"/>
  <c r="CZ39" i="3" a="1"/>
  <c r="CZ39" i="3" s="1"/>
  <c r="CY117" i="19"/>
  <c r="CY85" i="19"/>
  <c r="CZ117" i="3"/>
  <c r="CZ85" i="3"/>
  <c r="CY105" i="19"/>
  <c r="CY73" i="19"/>
  <c r="CY111" i="2"/>
  <c r="CY79" i="2"/>
  <c r="AU21" i="15"/>
  <c r="CZ21" i="15" a="1"/>
  <c r="CZ21" i="15" s="1"/>
  <c r="AU30" i="4"/>
  <c r="CZ30" i="4" a="1"/>
  <c r="CZ30" i="4" s="1"/>
  <c r="CY118" i="21"/>
  <c r="CY86" i="21"/>
  <c r="CY104" i="6"/>
  <c r="CY72" i="6"/>
  <c r="CY93" i="15"/>
  <c r="CY61" i="15"/>
  <c r="AU16" i="1"/>
  <c r="CZ16" i="1" a="1"/>
  <c r="CZ16" i="1" s="1"/>
  <c r="AU30" i="9"/>
  <c r="CZ30" i="9" a="1"/>
  <c r="CZ30" i="9" s="1"/>
  <c r="AU17" i="19"/>
  <c r="CZ17" i="19" a="1"/>
  <c r="CZ17" i="19" s="1"/>
  <c r="CY95" i="20"/>
  <c r="CY63" i="20"/>
  <c r="AU34" i="15"/>
  <c r="CZ34" i="15" a="1"/>
  <c r="CZ34" i="15" s="1"/>
  <c r="AV38" i="14"/>
  <c r="DA38" i="14" a="1"/>
  <c r="DA38" i="14" s="1"/>
  <c r="CY115" i="11"/>
  <c r="CY83" i="11"/>
  <c r="CY106" i="9"/>
  <c r="CY74" i="9"/>
  <c r="CY92" i="13"/>
  <c r="CY60" i="13"/>
  <c r="AU21" i="20"/>
  <c r="CZ21" i="20" a="1"/>
  <c r="CZ21" i="20" s="1"/>
  <c r="CY113" i="13"/>
  <c r="CY81" i="13"/>
  <c r="CY98" i="5"/>
  <c r="CY66" i="5"/>
  <c r="AU40" i="16"/>
  <c r="CZ40" i="16" a="1"/>
  <c r="CZ40" i="16" s="1"/>
  <c r="CZ107" i="2"/>
  <c r="CZ75" i="2"/>
  <c r="AU27" i="13"/>
  <c r="CZ27" i="13" a="1"/>
  <c r="CZ27" i="13" s="1"/>
  <c r="AU27" i="19"/>
  <c r="CZ27" i="19" a="1"/>
  <c r="CZ27" i="19" s="1"/>
  <c r="CY114" i="19"/>
  <c r="CY82" i="19"/>
  <c r="CY124" i="10"/>
  <c r="CY127" i="10" s="1"/>
  <c r="CY120" i="10" s="1"/>
  <c r="CY88" i="10"/>
  <c r="AU18" i="20"/>
  <c r="CZ18" i="20" a="1"/>
  <c r="CZ18" i="20" s="1"/>
  <c r="CY92" i="6"/>
  <c r="CY60" i="6"/>
  <c r="AS15" i="15"/>
  <c r="CX15" i="15" a="1"/>
  <c r="CX15" i="15" s="1"/>
  <c r="AR47" i="15"/>
  <c r="AU22" i="20"/>
  <c r="CZ22" i="20" a="1"/>
  <c r="CZ22" i="20" s="1"/>
  <c r="CY108" i="4"/>
  <c r="CY76" i="4"/>
  <c r="CY90" i="16"/>
  <c r="CY58" i="16"/>
  <c r="AU38" i="17"/>
  <c r="CZ38" i="17" a="1"/>
  <c r="CZ38" i="17" s="1"/>
  <c r="AU39" i="11"/>
  <c r="CZ39" i="11" a="1"/>
  <c r="CZ39" i="11" s="1"/>
  <c r="CY93" i="14"/>
  <c r="CY61" i="14"/>
  <c r="AU45" i="12"/>
  <c r="CZ45" i="12" a="1"/>
  <c r="CZ45" i="12" s="1"/>
  <c r="CY111" i="1"/>
  <c r="CY79" i="1"/>
  <c r="AU23" i="17"/>
  <c r="CZ23" i="17" a="1"/>
  <c r="CZ23" i="17" s="1"/>
  <c r="CY117" i="21"/>
  <c r="CY85" i="21"/>
  <c r="CY114" i="6"/>
  <c r="CY82" i="6"/>
  <c r="CY118" i="6"/>
  <c r="CY86" i="6"/>
  <c r="CY105" i="5"/>
  <c r="CY73" i="5"/>
  <c r="CY101" i="4"/>
  <c r="CY69" i="4"/>
  <c r="CY95" i="13"/>
  <c r="CY63" i="13"/>
  <c r="CY112" i="20"/>
  <c r="CY80" i="20"/>
  <c r="CY101" i="10"/>
  <c r="CY69" i="10"/>
  <c r="AU31" i="12"/>
  <c r="CZ31" i="12" a="1"/>
  <c r="CZ31" i="12" s="1"/>
  <c r="AU16" i="11"/>
  <c r="CZ16" i="11" a="1"/>
  <c r="CZ16" i="11" s="1"/>
  <c r="CY95" i="11"/>
  <c r="CY63" i="11"/>
  <c r="CY124" i="15"/>
  <c r="CY127" i="15" s="1"/>
  <c r="CY120" i="15" s="1"/>
  <c r="CY88" i="15"/>
  <c r="AU23" i="18"/>
  <c r="CZ23" i="18" a="1"/>
  <c r="CZ23" i="18" s="1"/>
  <c r="CY96" i="2"/>
  <c r="CY64" i="2"/>
  <c r="CY94" i="1"/>
  <c r="CY62" i="1"/>
  <c r="CY118" i="7"/>
  <c r="CY86" i="7"/>
  <c r="CY124" i="21"/>
  <c r="CY127" i="21" s="1"/>
  <c r="CY120" i="21" s="1"/>
  <c r="CY88" i="21"/>
  <c r="CY117" i="12"/>
  <c r="CY85" i="12"/>
  <c r="AU24" i="6"/>
  <c r="CZ24" i="6" a="1"/>
  <c r="CZ24" i="6" s="1"/>
  <c r="CY98" i="6"/>
  <c r="CY66" i="6"/>
  <c r="AU21" i="21"/>
  <c r="CZ21" i="21" a="1"/>
  <c r="CZ21" i="21" s="1"/>
  <c r="CY116" i="8"/>
  <c r="CY84" i="8"/>
  <c r="CY97" i="9"/>
  <c r="CY65" i="9"/>
  <c r="AU37" i="21"/>
  <c r="CZ37" i="21" a="1"/>
  <c r="CZ37" i="21" s="1"/>
  <c r="CZ94" i="6"/>
  <c r="CZ62" i="6"/>
  <c r="AU24" i="3"/>
  <c r="CZ24" i="3" a="1"/>
  <c r="CZ24" i="3" s="1"/>
  <c r="AU46" i="1"/>
  <c r="CZ46" i="1" a="1"/>
  <c r="CZ46" i="1" s="1"/>
  <c r="CY119" i="4"/>
  <c r="CY87" i="4"/>
  <c r="CY118" i="16"/>
  <c r="CY86" i="16"/>
  <c r="AU38" i="4"/>
  <c r="CZ38" i="4" a="1"/>
  <c r="CZ38" i="4" s="1"/>
  <c r="CY100" i="6"/>
  <c r="CY68" i="6"/>
  <c r="CY116" i="18"/>
  <c r="CY84" i="18"/>
  <c r="AU27" i="8"/>
  <c r="CZ27" i="8" a="1"/>
  <c r="CZ27" i="8" s="1"/>
  <c r="CY121" i="17"/>
  <c r="CY89" i="17"/>
  <c r="CZ19" i="10" a="1"/>
  <c r="CZ19" i="10" s="1"/>
  <c r="AU19" i="10"/>
  <c r="CY95" i="18"/>
  <c r="CY63" i="18"/>
  <c r="AU44" i="12"/>
  <c r="CZ44" i="12" a="1"/>
  <c r="CZ44" i="12" s="1"/>
  <c r="AU20" i="18"/>
  <c r="CZ20" i="18" a="1"/>
  <c r="CZ20" i="18" s="1"/>
  <c r="AU33" i="20"/>
  <c r="CZ33" i="20" a="1"/>
  <c r="CZ33" i="20" s="1"/>
  <c r="CY119" i="17"/>
  <c r="CY87" i="17"/>
  <c r="AU44" i="8"/>
  <c r="CZ44" i="8" a="1"/>
  <c r="CZ44" i="8" s="1"/>
  <c r="CY94" i="16"/>
  <c r="CY62" i="16"/>
  <c r="CY114" i="18"/>
  <c r="CY82" i="18"/>
  <c r="CY91" i="17"/>
  <c r="CY59" i="17"/>
  <c r="CY104" i="1"/>
  <c r="CY72" i="1"/>
  <c r="CY102" i="18"/>
  <c r="CY70" i="18"/>
  <c r="AU25" i="5"/>
  <c r="CZ25" i="5" a="1"/>
  <c r="CZ25" i="5" s="1"/>
  <c r="CZ40" i="3" a="1"/>
  <c r="CZ40" i="3" s="1"/>
  <c r="AU40" i="3"/>
  <c r="AS15" i="8"/>
  <c r="CX15" i="8" a="1"/>
  <c r="CX15" i="8" s="1"/>
  <c r="AR47" i="8"/>
  <c r="AU26" i="7"/>
  <c r="CZ26" i="7" a="1"/>
  <c r="CZ26" i="7" s="1"/>
  <c r="AU43" i="3"/>
  <c r="CZ43" i="3" a="1"/>
  <c r="CZ43" i="3" s="1"/>
  <c r="AU26" i="18"/>
  <c r="CZ26" i="18" a="1"/>
  <c r="CZ26" i="18" s="1"/>
  <c r="CY124" i="3"/>
  <c r="CY127" i="3" s="1"/>
  <c r="CY120" i="3" s="1"/>
  <c r="CY88" i="3"/>
  <c r="CY121" i="11"/>
  <c r="CY89" i="11"/>
  <c r="AU19" i="12"/>
  <c r="CZ19" i="12" a="1"/>
  <c r="CZ19" i="12" s="1"/>
  <c r="AU18" i="12"/>
  <c r="CZ18" i="12" a="1"/>
  <c r="CZ18" i="12" s="1"/>
  <c r="CY105" i="14"/>
  <c r="CY73" i="14"/>
  <c r="AU31" i="21"/>
  <c r="CZ31" i="21" a="1"/>
  <c r="CZ31" i="21" s="1"/>
  <c r="AU42" i="18"/>
  <c r="CZ42" i="18" a="1"/>
  <c r="CZ42" i="18" s="1"/>
  <c r="AU44" i="21"/>
  <c r="CZ44" i="21" a="1"/>
  <c r="CZ44" i="21" s="1"/>
  <c r="CY104" i="5"/>
  <c r="CY72" i="5"/>
  <c r="CY107" i="17"/>
  <c r="CY75" i="17"/>
  <c r="CZ42" i="9" a="1"/>
  <c r="CZ42" i="9" s="1"/>
  <c r="AU42" i="9"/>
  <c r="CY104" i="20"/>
  <c r="CY72" i="20"/>
  <c r="CZ104" i="8"/>
  <c r="CZ72" i="8"/>
  <c r="CY114" i="8"/>
  <c r="CY82" i="8"/>
  <c r="CY117" i="11"/>
  <c r="CY85" i="11"/>
  <c r="AU37" i="10"/>
  <c r="CZ37" i="10" a="1"/>
  <c r="CZ37" i="10" s="1"/>
  <c r="AU43" i="17"/>
  <c r="CZ43" i="17" a="1"/>
  <c r="CZ43" i="17" s="1"/>
  <c r="AU20" i="17"/>
  <c r="CZ20" i="17" a="1"/>
  <c r="CZ20" i="17" s="1"/>
  <c r="AU39" i="4"/>
  <c r="CZ39" i="4" a="1"/>
  <c r="CZ39" i="4" s="1"/>
  <c r="CY99" i="15"/>
  <c r="CY67" i="15"/>
  <c r="CZ33" i="13" a="1"/>
  <c r="CZ33" i="13" s="1"/>
  <c r="AU33" i="13"/>
  <c r="AU44" i="20"/>
  <c r="CZ44" i="20" a="1"/>
  <c r="CZ44" i="20" s="1"/>
  <c r="CY110" i="5"/>
  <c r="CY78" i="5"/>
  <c r="CY94" i="8"/>
  <c r="CY62" i="8"/>
  <c r="CY111" i="11"/>
  <c r="CY79" i="11"/>
  <c r="AU23" i="11"/>
  <c r="CZ23" i="11" a="1"/>
  <c r="CZ23" i="11" s="1"/>
  <c r="CZ91" i="7"/>
  <c r="CZ59" i="7"/>
  <c r="CY116" i="11"/>
  <c r="CY84" i="11"/>
  <c r="CY119" i="1"/>
  <c r="CY87" i="1"/>
  <c r="CY107" i="6"/>
  <c r="CY75" i="6"/>
  <c r="AU28" i="4"/>
  <c r="CZ28" i="4" a="1"/>
  <c r="CZ28" i="4" s="1"/>
  <c r="CY104" i="16"/>
  <c r="CY72" i="16"/>
  <c r="AU32" i="12"/>
  <c r="CZ32" i="12" a="1"/>
  <c r="CZ32" i="12" s="1"/>
  <c r="CY97" i="4"/>
  <c r="CY65" i="4"/>
  <c r="CY99" i="12"/>
  <c r="CY67" i="12"/>
  <c r="CY115" i="9"/>
  <c r="CY83" i="9"/>
  <c r="AU30" i="7"/>
  <c r="CZ30" i="7" a="1"/>
  <c r="CZ30" i="7" s="1"/>
  <c r="AU27" i="5"/>
  <c r="CZ27" i="5" a="1"/>
  <c r="CZ27" i="5" s="1"/>
  <c r="CZ27" i="1" a="1"/>
  <c r="CZ27" i="1" s="1"/>
  <c r="AU27" i="1"/>
  <c r="CY98" i="12"/>
  <c r="CY66" i="12"/>
  <c r="CY106" i="3"/>
  <c r="CY74" i="3"/>
  <c r="AU24" i="4"/>
  <c r="CZ24" i="4" a="1"/>
  <c r="CZ24" i="4" s="1"/>
  <c r="CZ26" i="20" a="1"/>
  <c r="CZ26" i="20" s="1"/>
  <c r="AU26" i="20"/>
  <c r="CY101" i="2"/>
  <c r="CY69" i="2"/>
  <c r="AU32" i="3"/>
  <c r="CZ32" i="3" a="1"/>
  <c r="CZ32" i="3" s="1"/>
  <c r="AU29" i="15"/>
  <c r="CZ29" i="15" a="1"/>
  <c r="CZ29" i="15" s="1"/>
  <c r="CY93" i="11"/>
  <c r="CY61" i="11"/>
  <c r="CY119" i="11"/>
  <c r="CY87" i="11"/>
  <c r="CY104" i="18"/>
  <c r="CY72" i="18"/>
  <c r="AU34" i="4"/>
  <c r="CZ34" i="4" a="1"/>
  <c r="CZ34" i="4" s="1"/>
  <c r="AU32" i="4"/>
  <c r="CZ32" i="4" a="1"/>
  <c r="CZ32" i="4" s="1"/>
  <c r="AU32" i="20"/>
  <c r="CZ32" i="20" a="1"/>
  <c r="CZ32" i="20" s="1"/>
  <c r="CY96" i="10"/>
  <c r="CY64" i="10"/>
  <c r="CY96" i="9"/>
  <c r="CY64" i="9"/>
  <c r="CW90" i="10"/>
  <c r="CW58" i="10"/>
  <c r="CW90" i="20"/>
  <c r="CW58" i="20"/>
  <c r="AU16" i="18"/>
  <c r="CZ16" i="18" a="1"/>
  <c r="CZ16" i="18" s="1"/>
  <c r="CY110" i="20"/>
  <c r="CY78" i="20"/>
  <c r="CY119" i="10"/>
  <c r="CY87" i="10"/>
  <c r="CY94" i="4"/>
  <c r="CY62" i="4"/>
  <c r="AU27" i="12"/>
  <c r="CZ27" i="12" a="1"/>
  <c r="CZ27" i="12" s="1"/>
  <c r="CY96" i="6"/>
  <c r="CY64" i="6"/>
  <c r="AU39" i="21"/>
  <c r="CZ39" i="21" a="1"/>
  <c r="CZ39" i="21" s="1"/>
  <c r="CY92" i="15"/>
  <c r="CY60" i="15"/>
  <c r="AU35" i="8"/>
  <c r="CZ35" i="8" a="1"/>
  <c r="CZ35" i="8" s="1"/>
  <c r="CZ28" i="9" a="1"/>
  <c r="CZ28" i="9" s="1"/>
  <c r="AU28" i="9"/>
  <c r="AU32" i="13"/>
  <c r="CZ32" i="13" a="1"/>
  <c r="CZ32" i="13" s="1"/>
  <c r="AU36" i="13"/>
  <c r="CZ36" i="13" a="1"/>
  <c r="CZ36" i="13" s="1"/>
  <c r="CZ42" i="19" a="1"/>
  <c r="CZ42" i="19" s="1"/>
  <c r="AU42" i="19"/>
  <c r="CY115" i="15"/>
  <c r="CY83" i="15"/>
  <c r="AV42" i="3"/>
  <c r="DA42" i="3" a="1"/>
  <c r="DA42" i="3" s="1"/>
  <c r="CY111" i="4"/>
  <c r="CY79" i="4"/>
  <c r="AU36" i="2"/>
  <c r="CZ36" i="2" a="1"/>
  <c r="CZ36" i="2" s="1"/>
  <c r="CY107" i="9"/>
  <c r="CY75" i="9"/>
  <c r="AU43" i="21"/>
  <c r="CZ43" i="21" a="1"/>
  <c r="CZ43" i="21" s="1"/>
  <c r="CY91" i="4"/>
  <c r="CY59" i="4"/>
  <c r="CY98" i="2"/>
  <c r="CY66" i="2"/>
  <c r="CZ101" i="19"/>
  <c r="CZ69" i="19"/>
  <c r="AU18" i="15"/>
  <c r="CZ18" i="15" a="1"/>
  <c r="CZ18" i="15" s="1"/>
  <c r="CY107" i="14"/>
  <c r="CY75" i="14"/>
  <c r="CY103" i="18"/>
  <c r="CY71" i="18"/>
  <c r="CY92" i="19"/>
  <c r="CY60" i="19"/>
  <c r="CY91" i="5"/>
  <c r="CY59" i="5"/>
  <c r="AU20" i="20"/>
  <c r="CZ20" i="20" a="1"/>
  <c r="CZ20" i="20" s="1"/>
  <c r="CY103" i="2"/>
  <c r="CY71" i="2"/>
  <c r="CZ113" i="14"/>
  <c r="CZ81" i="14"/>
  <c r="AU40" i="11"/>
  <c r="CZ40" i="11" a="1"/>
  <c r="CZ40" i="11" s="1"/>
  <c r="AU31" i="9"/>
  <c r="CZ31" i="9" a="1"/>
  <c r="CZ31" i="9" s="1"/>
  <c r="CY90" i="3"/>
  <c r="CY58" i="3"/>
  <c r="AU17" i="13"/>
  <c r="CZ17" i="13" a="1"/>
  <c r="CZ17" i="13" s="1"/>
  <c r="CY114" i="20"/>
  <c r="CY82" i="20"/>
  <c r="AU38" i="13"/>
  <c r="CZ38" i="13" a="1"/>
  <c r="CZ38" i="13" s="1"/>
  <c r="AU23" i="5"/>
  <c r="CZ23" i="5" a="1"/>
  <c r="CZ23" i="5" s="1"/>
  <c r="CY101" i="1"/>
  <c r="CY69" i="1"/>
  <c r="CY110" i="2"/>
  <c r="CY78" i="2"/>
  <c r="AU45" i="10"/>
  <c r="CZ45" i="10" a="1"/>
  <c r="CZ45" i="10" s="1"/>
  <c r="CY101" i="13"/>
  <c r="CY69" i="13"/>
  <c r="CZ17" i="6" a="1"/>
  <c r="CZ17" i="6" s="1"/>
  <c r="AU17" i="6"/>
  <c r="CZ97" i="21"/>
  <c r="CZ65" i="21"/>
  <c r="AU17" i="16"/>
  <c r="CZ17" i="16" a="1"/>
  <c r="CZ17" i="16" s="1"/>
  <c r="CY91" i="16"/>
  <c r="CY59" i="16"/>
  <c r="AU24" i="11"/>
  <c r="CZ24" i="11" a="1"/>
  <c r="CZ24" i="11" s="1"/>
  <c r="AU18" i="14"/>
  <c r="CZ18" i="14" a="1"/>
  <c r="CZ18" i="14" s="1"/>
  <c r="CY93" i="4"/>
  <c r="CY61" i="4"/>
  <c r="CY94" i="17"/>
  <c r="CY62" i="17"/>
  <c r="AU36" i="1"/>
  <c r="CZ36" i="1" a="1"/>
  <c r="CZ36" i="1" s="1"/>
  <c r="CY116" i="16"/>
  <c r="CY84" i="16"/>
  <c r="CY108" i="17"/>
  <c r="CY76" i="17"/>
  <c r="CY112" i="9"/>
  <c r="CY80" i="9"/>
  <c r="AU42" i="21"/>
  <c r="CZ42" i="21" a="1"/>
  <c r="CZ42" i="21" s="1"/>
  <c r="CZ43" i="6" a="1"/>
  <c r="CZ43" i="6" s="1"/>
  <c r="AU43" i="6"/>
  <c r="CY97" i="12"/>
  <c r="CY65" i="12"/>
  <c r="AU30" i="5"/>
  <c r="CZ30" i="5" a="1"/>
  <c r="CZ30" i="5" s="1"/>
  <c r="CY92" i="7"/>
  <c r="CY60" i="7"/>
  <c r="AU26" i="4"/>
  <c r="CZ26" i="4" a="1"/>
  <c r="CZ26" i="4" s="1"/>
  <c r="AU20" i="13"/>
  <c r="CZ20" i="13" a="1"/>
  <c r="CZ20" i="13" s="1"/>
  <c r="AU37" i="20"/>
  <c r="CZ37" i="20" a="1"/>
  <c r="CZ37" i="20" s="1"/>
  <c r="AU26" i="10"/>
  <c r="CZ26" i="10" a="1"/>
  <c r="CZ26" i="10" s="1"/>
  <c r="CY98" i="4"/>
  <c r="CY66" i="4"/>
  <c r="AU20" i="11"/>
  <c r="CZ20" i="11" a="1"/>
  <c r="CZ20" i="11" s="1"/>
  <c r="AU45" i="15"/>
  <c r="CZ45" i="15" a="1"/>
  <c r="CZ45" i="15" s="1"/>
  <c r="CY111" i="10"/>
  <c r="CY79" i="10"/>
  <c r="AU24" i="10"/>
  <c r="CZ24" i="10" a="1"/>
  <c r="CZ24" i="10" s="1"/>
  <c r="AU21" i="2"/>
  <c r="CZ21" i="2" a="1"/>
  <c r="CZ21" i="2" s="1"/>
  <c r="CY116" i="4"/>
  <c r="CY84" i="4"/>
  <c r="AU24" i="1"/>
  <c r="CZ24" i="1" a="1"/>
  <c r="CZ24" i="1" s="1"/>
  <c r="AU19" i="1"/>
  <c r="CZ19" i="1" a="1"/>
  <c r="CZ19" i="1" s="1"/>
  <c r="CZ43" i="7" a="1"/>
  <c r="CZ43" i="7" s="1"/>
  <c r="AU43" i="7"/>
  <c r="AU45" i="21"/>
  <c r="CZ45" i="21" a="1"/>
  <c r="CZ45" i="21" s="1"/>
  <c r="AU42" i="12"/>
  <c r="CZ42" i="12" a="1"/>
  <c r="CZ42" i="12" s="1"/>
  <c r="CY100" i="8"/>
  <c r="CY68" i="8"/>
  <c r="AU23" i="6"/>
  <c r="CZ23" i="6" a="1"/>
  <c r="CZ23" i="6" s="1"/>
  <c r="CY117" i="6"/>
  <c r="CY85" i="6"/>
  <c r="AU41" i="8"/>
  <c r="CZ41" i="8" a="1"/>
  <c r="CZ41" i="8" s="1"/>
  <c r="AU22" i="9"/>
  <c r="CZ22" i="9" a="1"/>
  <c r="CZ22" i="9" s="1"/>
  <c r="AV19" i="6"/>
  <c r="DA19" i="6" a="1"/>
  <c r="DA19" i="6" s="1"/>
  <c r="CY109" i="17"/>
  <c r="CY77" i="17"/>
  <c r="CZ23" i="20" a="1"/>
  <c r="CZ23" i="20" s="1"/>
  <c r="AU23" i="20"/>
  <c r="CY113" i="21"/>
  <c r="CY81" i="21"/>
  <c r="CY108" i="1"/>
  <c r="CY76" i="1"/>
  <c r="CY121" i="1"/>
  <c r="CY89" i="1"/>
  <c r="AU44" i="4"/>
  <c r="CZ44" i="4" a="1"/>
  <c r="CZ44" i="4" s="1"/>
  <c r="AU43" i="16"/>
  <c r="CZ43" i="16" a="1"/>
  <c r="CZ43" i="16" s="1"/>
  <c r="CY113" i="4"/>
  <c r="CY81" i="4"/>
  <c r="CY107" i="21"/>
  <c r="CY75" i="21"/>
  <c r="AU25" i="6"/>
  <c r="CZ25" i="6" a="1"/>
  <c r="CZ25" i="6" s="1"/>
  <c r="CY102" i="7"/>
  <c r="CY70" i="7"/>
  <c r="CY102" i="15"/>
  <c r="CY70" i="15"/>
  <c r="AU40" i="7"/>
  <c r="CZ40" i="7" a="1"/>
  <c r="CZ40" i="7" s="1"/>
  <c r="CY108" i="19"/>
  <c r="CY76" i="19"/>
  <c r="CY119" i="12"/>
  <c r="CY87" i="12"/>
  <c r="AU42" i="20"/>
  <c r="CZ42" i="20" a="1"/>
  <c r="CZ42" i="20" s="1"/>
  <c r="CY103" i="19"/>
  <c r="CY71" i="19"/>
  <c r="AU22" i="8"/>
  <c r="CZ22" i="8" a="1"/>
  <c r="CZ22" i="8" s="1"/>
  <c r="AU36" i="20"/>
  <c r="CZ36" i="20" a="1"/>
  <c r="CZ36" i="20" s="1"/>
  <c r="CY114" i="17"/>
  <c r="CY82" i="17"/>
  <c r="CZ102" i="6"/>
  <c r="CZ70" i="6"/>
  <c r="AU46" i="12"/>
  <c r="CZ46" i="12" a="1"/>
  <c r="CZ46" i="12" s="1"/>
  <c r="AU39" i="18"/>
  <c r="CZ39" i="18" a="1"/>
  <c r="CZ39" i="18" s="1"/>
  <c r="AU16" i="17"/>
  <c r="CZ16" i="17" a="1"/>
  <c r="CZ16" i="17" s="1"/>
  <c r="AU29" i="1"/>
  <c r="CZ29" i="1" a="1"/>
  <c r="CZ29" i="1" s="1"/>
  <c r="CZ27" i="18" a="1"/>
  <c r="CZ27" i="18" s="1"/>
  <c r="AU27" i="18"/>
  <c r="CY95" i="3"/>
  <c r="CY63" i="3"/>
  <c r="AU46" i="11"/>
  <c r="CZ46" i="11" a="1"/>
  <c r="CZ46" i="11" s="1"/>
  <c r="CZ32" i="17" a="1"/>
  <c r="CZ32" i="17" s="1"/>
  <c r="AU32" i="17"/>
  <c r="AU16" i="12"/>
  <c r="CZ16" i="12" a="1"/>
  <c r="CZ16" i="12" s="1"/>
  <c r="CY90" i="19"/>
  <c r="CY58" i="19"/>
  <c r="AV29" i="8"/>
  <c r="DA29" i="8" a="1"/>
  <c r="DA29" i="8" s="1"/>
  <c r="AU37" i="2"/>
  <c r="CZ37" i="2" a="1"/>
  <c r="CZ37" i="2" s="1"/>
  <c r="AU39" i="8"/>
  <c r="CZ39" i="8" a="1"/>
  <c r="CZ39" i="8" s="1"/>
  <c r="CY109" i="10"/>
  <c r="CY77" i="10"/>
  <c r="CY99" i="13"/>
  <c r="CY67" i="13"/>
  <c r="AU29" i="3"/>
  <c r="CZ29" i="3" a="1"/>
  <c r="CZ29" i="3" s="1"/>
  <c r="AU24" i="15"/>
  <c r="CZ24" i="15" a="1"/>
  <c r="CZ24" i="15" s="1"/>
  <c r="CY119" i="6"/>
  <c r="CY87" i="6"/>
  <c r="CY108" i="13"/>
  <c r="CY76" i="13"/>
  <c r="CY108" i="18"/>
  <c r="CY76" i="18"/>
  <c r="AU35" i="5"/>
  <c r="CZ35" i="5" a="1"/>
  <c r="CZ35" i="5" s="1"/>
  <c r="CZ19" i="8" a="1"/>
  <c r="CZ19" i="8" s="1"/>
  <c r="AU19" i="8"/>
  <c r="AU36" i="11"/>
  <c r="CZ36" i="11" a="1"/>
  <c r="CZ36" i="11" s="1"/>
  <c r="CY91" i="6"/>
  <c r="CY59" i="6"/>
  <c r="AV16" i="7"/>
  <c r="DA16" i="7" a="1"/>
  <c r="DA16" i="7" s="1"/>
  <c r="AU44" i="1"/>
  <c r="CZ44" i="1" a="1"/>
  <c r="CZ44" i="1" s="1"/>
  <c r="CY96" i="17"/>
  <c r="CY64" i="17"/>
  <c r="CZ29" i="16" a="1"/>
  <c r="CZ29" i="16" s="1"/>
  <c r="AU29" i="16"/>
  <c r="CY112" i="6"/>
  <c r="CY80" i="6"/>
  <c r="AU22" i="4"/>
  <c r="CZ22" i="4" a="1"/>
  <c r="CZ22" i="4" s="1"/>
  <c r="AU24" i="12"/>
  <c r="CZ24" i="12" a="1"/>
  <c r="CZ24" i="12" s="1"/>
  <c r="AU40" i="9"/>
  <c r="CZ40" i="9" a="1"/>
  <c r="CZ40" i="9" s="1"/>
  <c r="CY99" i="14"/>
  <c r="CY67" i="14"/>
  <c r="CY118" i="11"/>
  <c r="CY86" i="11"/>
  <c r="AU23" i="12"/>
  <c r="CZ23" i="12" a="1"/>
  <c r="CZ23" i="12" s="1"/>
  <c r="AU31" i="3"/>
  <c r="CZ31" i="3" a="1"/>
  <c r="CZ31" i="3" s="1"/>
  <c r="CY104" i="4"/>
  <c r="CY72" i="4"/>
  <c r="AU26" i="2"/>
  <c r="CZ26" i="2" a="1"/>
  <c r="CZ26" i="2" s="1"/>
  <c r="CY114" i="14"/>
  <c r="CY82" i="14"/>
  <c r="CY101" i="15"/>
  <c r="CY69" i="15"/>
  <c r="AS15" i="7"/>
  <c r="CX15" i="7" a="1"/>
  <c r="CX15" i="7" s="1"/>
  <c r="AR47" i="7"/>
  <c r="CY92" i="18"/>
  <c r="CY60" i="18"/>
  <c r="CZ18" i="11" a="1"/>
  <c r="CZ18" i="11" s="1"/>
  <c r="AU18" i="11"/>
  <c r="AU44" i="11"/>
  <c r="CZ44" i="11" a="1"/>
  <c r="CZ44" i="11" s="1"/>
  <c r="AU29" i="18"/>
  <c r="CZ29" i="18" a="1"/>
  <c r="CZ29" i="18" s="1"/>
  <c r="CY105" i="11"/>
  <c r="CY73" i="11"/>
  <c r="CY107" i="20"/>
  <c r="CY75" i="20"/>
  <c r="AU21" i="10"/>
  <c r="CZ21" i="10" a="1"/>
  <c r="CZ21" i="10" s="1"/>
  <c r="CY92" i="12"/>
  <c r="CY60" i="12"/>
  <c r="CY100" i="16"/>
  <c r="CY68" i="16"/>
  <c r="AS15" i="20"/>
  <c r="CX15" i="20" a="1"/>
  <c r="CX15" i="20" s="1"/>
  <c r="AR47" i="20"/>
  <c r="CY118" i="19"/>
  <c r="CY86" i="19"/>
  <c r="CY111" i="7"/>
  <c r="CY79" i="7"/>
  <c r="AU35" i="20"/>
  <c r="CZ35" i="20" a="1"/>
  <c r="CZ35" i="20" s="1"/>
  <c r="AU44" i="10"/>
  <c r="CZ44" i="10" a="1"/>
  <c r="CZ44" i="10" s="1"/>
  <c r="AU19" i="4"/>
  <c r="CZ19" i="4" a="1"/>
  <c r="CZ19" i="4" s="1"/>
  <c r="AU21" i="6"/>
  <c r="CZ21" i="6" a="1"/>
  <c r="CZ21" i="6" s="1"/>
  <c r="CY102" i="3"/>
  <c r="CY70" i="3"/>
  <c r="CZ95" i="5"/>
  <c r="CZ63" i="5"/>
  <c r="CY115" i="21"/>
  <c r="CY83" i="21"/>
  <c r="CY102" i="20"/>
  <c r="CY70" i="20"/>
  <c r="AU17" i="15"/>
  <c r="CZ17" i="15" a="1"/>
  <c r="CZ17" i="15" s="1"/>
  <c r="CY113" i="8"/>
  <c r="CY81" i="8"/>
  <c r="CY112" i="14"/>
  <c r="CY80" i="14"/>
  <c r="CY103" i="9"/>
  <c r="CY71" i="9"/>
  <c r="CY111" i="13"/>
  <c r="CY79" i="13"/>
  <c r="CY115" i="17"/>
  <c r="CY83" i="17"/>
  <c r="AU40" i="15"/>
  <c r="CZ40" i="15" a="1"/>
  <c r="CZ40" i="15" s="1"/>
  <c r="AU36" i="4"/>
  <c r="CZ36" i="4" a="1"/>
  <c r="CZ36" i="4" s="1"/>
  <c r="CY112" i="5"/>
  <c r="CY80" i="5"/>
  <c r="AU32" i="9"/>
  <c r="CZ32" i="9" a="1"/>
  <c r="CZ32" i="9" s="1"/>
  <c r="CY104" i="12"/>
  <c r="CY72" i="12"/>
  <c r="CZ16" i="4" a="1"/>
  <c r="CZ16" i="4" s="1"/>
  <c r="AU16" i="4"/>
  <c r="CY113" i="5"/>
  <c r="CY81" i="5"/>
  <c r="AU23" i="2"/>
  <c r="CZ23" i="2" a="1"/>
  <c r="CZ23" i="2" s="1"/>
  <c r="AV26" i="19"/>
  <c r="DA26" i="19" a="1"/>
  <c r="DA26" i="19" s="1"/>
  <c r="CY111" i="15"/>
  <c r="CY79" i="15"/>
  <c r="AU32" i="14"/>
  <c r="CZ32" i="14" a="1"/>
  <c r="CZ32" i="14" s="1"/>
  <c r="CY106" i="15"/>
  <c r="CY74" i="15"/>
  <c r="CZ28" i="18" a="1"/>
  <c r="CZ28" i="18" s="1"/>
  <c r="AU28" i="18"/>
  <c r="CY96" i="12"/>
  <c r="CY64" i="12"/>
  <c r="AU16" i="5"/>
  <c r="CZ16" i="5" a="1"/>
  <c r="CZ16" i="5" s="1"/>
  <c r="AU28" i="2"/>
  <c r="CZ28" i="2" a="1"/>
  <c r="CZ28" i="2" s="1"/>
  <c r="AU40" i="8"/>
  <c r="CZ40" i="8" a="1"/>
  <c r="CZ40" i="8" s="1"/>
  <c r="CY116" i="6"/>
  <c r="CY84" i="6"/>
  <c r="AU15" i="3"/>
  <c r="CZ15" i="3" a="1"/>
  <c r="CZ15" i="3" s="1"/>
  <c r="AT47" i="3"/>
  <c r="AU39" i="20"/>
  <c r="CZ39" i="20" a="1"/>
  <c r="CZ39" i="20" s="1"/>
  <c r="CY105" i="10"/>
  <c r="CY73" i="10"/>
  <c r="CY110" i="13"/>
  <c r="CY78" i="13"/>
  <c r="AU26" i="1"/>
  <c r="CZ26" i="1" a="1"/>
  <c r="CZ26" i="1" s="1"/>
  <c r="CY98" i="9"/>
  <c r="CY66" i="9"/>
  <c r="CZ95" i="6"/>
  <c r="CZ63" i="6"/>
  <c r="AU35" i="2"/>
  <c r="CZ35" i="2" a="1"/>
  <c r="CZ35" i="2" s="1"/>
  <c r="CY124" i="1"/>
  <c r="CY127" i="1" s="1"/>
  <c r="CY120" i="1" s="1"/>
  <c r="CY88" i="1"/>
  <c r="AU30" i="15"/>
  <c r="CZ30" i="15" a="1"/>
  <c r="CZ30" i="15" s="1"/>
  <c r="AU26" i="13"/>
  <c r="CZ26" i="13" a="1"/>
  <c r="CZ26" i="13" s="1"/>
  <c r="CW90" i="15"/>
  <c r="CW58" i="15"/>
  <c r="CY98" i="19"/>
  <c r="CY66" i="19"/>
  <c r="AV22" i="21"/>
  <c r="DA22" i="21" a="1"/>
  <c r="DA22" i="21" s="1"/>
  <c r="CY92" i="16"/>
  <c r="CY60" i="16"/>
  <c r="AU16" i="16"/>
  <c r="CZ16" i="16" a="1"/>
  <c r="CZ16" i="16" s="1"/>
  <c r="CY99" i="11"/>
  <c r="CY67" i="11"/>
  <c r="CY93" i="10"/>
  <c r="CY61" i="10"/>
  <c r="AU18" i="4"/>
  <c r="CZ18" i="4" a="1"/>
  <c r="CZ18" i="4" s="1"/>
  <c r="AU19" i="17"/>
  <c r="CZ19" i="17" a="1"/>
  <c r="CZ19" i="17" s="1"/>
  <c r="AU41" i="16"/>
  <c r="CZ41" i="16" a="1"/>
  <c r="CZ41" i="16" s="1"/>
  <c r="AU33" i="17"/>
  <c r="CZ33" i="17" a="1"/>
  <c r="CZ33" i="17" s="1"/>
  <c r="AU37" i="9"/>
  <c r="CZ37" i="9" a="1"/>
  <c r="CZ37" i="9" s="1"/>
  <c r="CY98" i="21"/>
  <c r="CY66" i="21"/>
  <c r="CW90" i="4"/>
  <c r="CW58" i="4"/>
  <c r="CY109" i="18"/>
  <c r="CY77" i="18"/>
  <c r="AU22" i="12"/>
  <c r="CZ22" i="12" a="1"/>
  <c r="CZ22" i="12" s="1"/>
  <c r="CY112" i="16"/>
  <c r="CY80" i="16"/>
  <c r="CY113" i="15"/>
  <c r="CY81" i="15"/>
  <c r="AU17" i="7"/>
  <c r="CZ17" i="7" a="1"/>
  <c r="CZ17" i="7" s="1"/>
  <c r="CY108" i="2"/>
  <c r="CY76" i="2"/>
  <c r="CY98" i="14"/>
  <c r="CY66" i="14"/>
  <c r="CY124" i="19"/>
  <c r="CY127" i="19" s="1"/>
  <c r="CY120" i="19" s="1"/>
  <c r="CY88" i="19"/>
  <c r="AU23" i="4"/>
  <c r="CZ23" i="4" a="1"/>
  <c r="CZ23" i="4" s="1"/>
  <c r="CZ112" i="17"/>
  <c r="CZ80" i="17"/>
  <c r="AU31" i="20"/>
  <c r="CZ31" i="20" a="1"/>
  <c r="CZ31" i="20" s="1"/>
  <c r="CY107" i="5"/>
  <c r="CY75" i="5"/>
  <c r="AU36" i="10"/>
  <c r="CZ36" i="10" a="1"/>
  <c r="CZ36" i="10" s="1"/>
  <c r="CY99" i="10"/>
  <c r="CY67" i="10"/>
  <c r="AU33" i="14"/>
  <c r="CZ33" i="14" a="1"/>
  <c r="CZ33" i="14" s="1"/>
  <c r="CY94" i="15"/>
  <c r="CY62" i="15"/>
  <c r="AU41" i="4"/>
  <c r="CZ41" i="4" a="1"/>
  <c r="CZ41" i="4" s="1"/>
  <c r="CY99" i="1"/>
  <c r="CY67" i="1"/>
  <c r="CY115" i="13"/>
  <c r="CY83" i="13"/>
  <c r="AU25" i="8"/>
  <c r="CZ25" i="8" a="1"/>
  <c r="CZ25" i="8" s="1"/>
  <c r="CY105" i="21"/>
  <c r="CY73" i="21"/>
  <c r="CY110" i="10"/>
  <c r="CY78" i="10"/>
  <c r="AU42" i="6"/>
  <c r="CZ42" i="6" a="1"/>
  <c r="CZ42" i="6" s="1"/>
  <c r="CY100" i="14"/>
  <c r="CY68" i="14"/>
  <c r="CY106" i="17"/>
  <c r="CY74" i="17"/>
  <c r="AU16" i="20"/>
  <c r="CZ16" i="20" a="1"/>
  <c r="CZ16" i="20" s="1"/>
  <c r="AU34" i="17"/>
  <c r="CZ34" i="17" a="1"/>
  <c r="CZ34" i="17" s="1"/>
  <c r="CY98" i="20"/>
  <c r="CY66" i="20"/>
  <c r="AU38" i="21"/>
  <c r="CZ38" i="21" a="1"/>
  <c r="CZ38" i="21" s="1"/>
  <c r="AU33" i="1"/>
  <c r="CZ33" i="1" a="1"/>
  <c r="CZ33" i="1" s="1"/>
  <c r="CY93" i="18"/>
  <c r="CY61" i="18"/>
  <c r="CY100" i="20"/>
  <c r="CY68" i="20"/>
  <c r="CZ32" i="21" a="1"/>
  <c r="CZ32" i="21" s="1"/>
  <c r="AU32" i="21"/>
  <c r="CZ117" i="6" l="1"/>
  <c r="CZ85" i="6"/>
  <c r="CZ103" i="2"/>
  <c r="CZ71" i="2"/>
  <c r="AV16" i="4"/>
  <c r="DA16" i="4" a="1"/>
  <c r="DA16" i="4" s="1"/>
  <c r="AV25" i="8"/>
  <c r="DA25" i="8" a="1"/>
  <c r="DA25" i="8" s="1"/>
  <c r="DA101" i="19"/>
  <c r="DA69" i="19"/>
  <c r="CZ93" i="4"/>
  <c r="CZ61" i="4"/>
  <c r="DA15" i="3" a="1"/>
  <c r="DA15" i="3" s="1"/>
  <c r="AV15" i="3"/>
  <c r="AU47" i="3"/>
  <c r="AW26" i="19"/>
  <c r="DB26" i="19" a="1"/>
  <c r="DB26" i="19" s="1"/>
  <c r="CX90" i="20"/>
  <c r="CX58" i="20"/>
  <c r="AV18" i="4"/>
  <c r="DA18" i="4" a="1"/>
  <c r="DA18" i="4" s="1"/>
  <c r="DA16" i="5" a="1"/>
  <c r="DA16" i="5" s="1"/>
  <c r="AV16" i="5"/>
  <c r="CZ96" i="6"/>
  <c r="CZ64" i="6"/>
  <c r="DA21" i="10" a="1"/>
  <c r="DA21" i="10" s="1"/>
  <c r="AV21" i="10"/>
  <c r="DA29" i="18" a="1"/>
  <c r="DA29" i="18" s="1"/>
  <c r="AV29" i="18"/>
  <c r="CZ115" i="9"/>
  <c r="CZ83" i="9"/>
  <c r="CZ112" i="2"/>
  <c r="CZ80" i="2"/>
  <c r="AV16" i="12"/>
  <c r="DA16" i="12" a="1"/>
  <c r="DA16" i="12" s="1"/>
  <c r="CZ111" i="20"/>
  <c r="CZ79" i="20"/>
  <c r="AV42" i="20"/>
  <c r="DA42" i="20" a="1"/>
  <c r="DA42" i="20" s="1"/>
  <c r="AV40" i="7"/>
  <c r="DA40" i="7" a="1"/>
  <c r="DA40" i="7" s="1"/>
  <c r="AV25" i="6"/>
  <c r="DA25" i="6" a="1"/>
  <c r="DA25" i="6" s="1"/>
  <c r="AV42" i="12"/>
  <c r="DA42" i="12" a="1"/>
  <c r="DA42" i="12" s="1"/>
  <c r="AV24" i="1"/>
  <c r="DA24" i="1" a="1"/>
  <c r="DA24" i="1" s="1"/>
  <c r="AV18" i="14"/>
  <c r="DA18" i="14" a="1"/>
  <c r="DA18" i="14" s="1"/>
  <c r="CZ124" i="10"/>
  <c r="CZ127" i="10" s="1"/>
  <c r="CZ120" i="10" s="1"/>
  <c r="CZ88" i="10"/>
  <c r="AV17" i="13"/>
  <c r="DA17" i="13" a="1"/>
  <c r="DA17" i="13" s="1"/>
  <c r="AV43" i="21"/>
  <c r="DA43" i="21" a="1"/>
  <c r="DA43" i="21" s="1"/>
  <c r="CZ102" i="12"/>
  <c r="CZ70" i="12"/>
  <c r="CZ104" i="15"/>
  <c r="CZ72" i="15"/>
  <c r="CZ98" i="4"/>
  <c r="CZ66" i="4"/>
  <c r="CZ108" i="17"/>
  <c r="CZ76" i="17"/>
  <c r="CZ107" i="14"/>
  <c r="CZ75" i="14"/>
  <c r="AV23" i="2"/>
  <c r="DA23" i="2" a="1"/>
  <c r="DA23" i="2" s="1"/>
  <c r="CZ115" i="15"/>
  <c r="CZ83" i="15"/>
  <c r="AV21" i="6"/>
  <c r="DA21" i="6" a="1"/>
  <c r="DA21" i="6" s="1"/>
  <c r="CZ119" i="11"/>
  <c r="CZ87" i="11"/>
  <c r="CX90" i="7"/>
  <c r="CX58" i="7"/>
  <c r="CZ101" i="2"/>
  <c r="CZ69" i="2"/>
  <c r="AV23" i="12"/>
  <c r="DA23" i="12" a="1"/>
  <c r="DA23" i="12" s="1"/>
  <c r="AV40" i="9"/>
  <c r="DA40" i="9" a="1"/>
  <c r="DA40" i="9" s="1"/>
  <c r="AV29" i="16"/>
  <c r="DA29" i="16" a="1"/>
  <c r="DA29" i="16" s="1"/>
  <c r="AW16" i="7"/>
  <c r="DB16" i="7" a="1"/>
  <c r="DB16" i="7" s="1"/>
  <c r="CZ110" i="5"/>
  <c r="CZ78" i="5"/>
  <c r="AV37" i="2"/>
  <c r="DA37" i="2" a="1"/>
  <c r="DA37" i="2" s="1"/>
  <c r="AV32" i="17"/>
  <c r="DA32" i="17" a="1"/>
  <c r="DA32" i="17" s="1"/>
  <c r="CZ102" i="18"/>
  <c r="CZ70" i="18"/>
  <c r="AV46" i="12"/>
  <c r="DA46" i="12" a="1"/>
  <c r="DA46" i="12" s="1"/>
  <c r="AV36" i="20"/>
  <c r="DA36" i="20" a="1"/>
  <c r="DA36" i="20" s="1"/>
  <c r="CZ119" i="4"/>
  <c r="CZ87" i="4"/>
  <c r="DA94" i="6"/>
  <c r="DA62" i="6"/>
  <c r="CZ124" i="21"/>
  <c r="CZ127" i="21" s="1"/>
  <c r="CZ120" i="21" s="1"/>
  <c r="CZ88" i="21"/>
  <c r="AV26" i="4"/>
  <c r="DA26" i="4" a="1"/>
  <c r="DA26" i="4" s="1"/>
  <c r="CZ99" i="11"/>
  <c r="CZ67" i="11"/>
  <c r="AV45" i="10"/>
  <c r="DA45" i="10" a="1"/>
  <c r="DA45" i="10" s="1"/>
  <c r="DA23" i="5" a="1"/>
  <c r="DA23" i="5" s="1"/>
  <c r="AV23" i="5"/>
  <c r="DA117" i="3"/>
  <c r="DA85" i="3"/>
  <c r="DA36" i="13" a="1"/>
  <c r="DA36" i="13" s="1"/>
  <c r="AV36" i="13"/>
  <c r="DA27" i="12" a="1"/>
  <c r="DA27" i="12" s="1"/>
  <c r="AV27" i="12"/>
  <c r="CZ107" i="20"/>
  <c r="CZ75" i="20"/>
  <c r="AV29" i="15"/>
  <c r="DA29" i="15" a="1"/>
  <c r="DA29" i="15" s="1"/>
  <c r="CZ99" i="4"/>
  <c r="CZ67" i="4"/>
  <c r="AV27" i="1"/>
  <c r="DA27" i="1" a="1"/>
  <c r="DA27" i="1" s="1"/>
  <c r="AV32" i="12"/>
  <c r="DA32" i="12" a="1"/>
  <c r="DA32" i="12" s="1"/>
  <c r="CZ108" i="13"/>
  <c r="CZ76" i="13"/>
  <c r="CZ118" i="17"/>
  <c r="CZ86" i="17"/>
  <c r="AV42" i="9"/>
  <c r="DA42" i="9" a="1"/>
  <c r="DA42" i="9" s="1"/>
  <c r="CZ119" i="21"/>
  <c r="CZ87" i="21"/>
  <c r="AV26" i="7"/>
  <c r="DA26" i="7" a="1"/>
  <c r="DA26" i="7" s="1"/>
  <c r="AV44" i="8"/>
  <c r="DA44" i="8" a="1"/>
  <c r="DA44" i="8" s="1"/>
  <c r="CZ119" i="12"/>
  <c r="CZ87" i="12"/>
  <c r="AV23" i="18"/>
  <c r="DA23" i="18" a="1"/>
  <c r="DA23" i="18" s="1"/>
  <c r="AV16" i="11"/>
  <c r="DA16" i="11" a="1"/>
  <c r="DA16" i="11" s="1"/>
  <c r="CZ124" i="12"/>
  <c r="CZ127" i="12" s="1"/>
  <c r="CZ120" i="12" s="1"/>
  <c r="CZ88" i="12"/>
  <c r="AV38" i="17"/>
  <c r="DA38" i="17" a="1"/>
  <c r="DA38" i="17" s="1"/>
  <c r="AV22" i="20"/>
  <c r="DA22" i="20" a="1"/>
  <c r="DA22" i="20" s="1"/>
  <c r="AV18" i="20"/>
  <c r="DA18" i="20" a="1"/>
  <c r="DA18" i="20" s="1"/>
  <c r="AV27" i="19"/>
  <c r="DA27" i="19" a="1"/>
  <c r="DA27" i="19" s="1"/>
  <c r="CZ92" i="19"/>
  <c r="CZ60" i="19"/>
  <c r="AV30" i="4"/>
  <c r="DA30" i="4" a="1"/>
  <c r="DA30" i="4" s="1"/>
  <c r="AV39" i="3"/>
  <c r="DA39" i="3" a="1"/>
  <c r="DA39" i="3" s="1"/>
  <c r="AV24" i="20"/>
  <c r="DA24" i="20" a="1"/>
  <c r="DA24" i="20" s="1"/>
  <c r="AV28" i="6"/>
  <c r="DA28" i="6" a="1"/>
  <c r="DA28" i="6" s="1"/>
  <c r="AV42" i="11"/>
  <c r="DA42" i="11" a="1"/>
  <c r="DA42" i="11" s="1"/>
  <c r="AW42" i="7"/>
  <c r="DB42" i="7" a="1"/>
  <c r="DB42" i="7" s="1"/>
  <c r="CZ110" i="7"/>
  <c r="CZ78" i="7"/>
  <c r="AV45" i="5"/>
  <c r="DA45" i="5" a="1"/>
  <c r="DA45" i="5" s="1"/>
  <c r="CZ116" i="18"/>
  <c r="CZ84" i="18"/>
  <c r="CX90" i="17"/>
  <c r="CX58" i="17"/>
  <c r="CZ102" i="17"/>
  <c r="CZ70" i="17"/>
  <c r="AV17" i="4"/>
  <c r="DA17" i="4" a="1"/>
  <c r="DA17" i="4" s="1"/>
  <c r="CZ118" i="2"/>
  <c r="CZ86" i="2"/>
  <c r="AV31" i="8"/>
  <c r="DA31" i="8" a="1"/>
  <c r="DA31" i="8" s="1"/>
  <c r="CZ118" i="10"/>
  <c r="CZ86" i="10"/>
  <c r="CZ91" i="2"/>
  <c r="CZ59" i="2"/>
  <c r="AV15" i="16"/>
  <c r="DA15" i="16" a="1"/>
  <c r="DA15" i="16" s="1"/>
  <c r="AU47" i="16"/>
  <c r="CZ108" i="7"/>
  <c r="CZ76" i="7"/>
  <c r="CZ103" i="7"/>
  <c r="CZ71" i="7"/>
  <c r="CZ105" i="19"/>
  <c r="CZ73" i="19"/>
  <c r="CZ105" i="3"/>
  <c r="CZ73" i="3"/>
  <c r="AV33" i="10"/>
  <c r="DA33" i="10" a="1"/>
  <c r="DA33" i="10" s="1"/>
  <c r="AV40" i="19"/>
  <c r="DA40" i="19" a="1"/>
  <c r="DA40" i="19" s="1"/>
  <c r="AV17" i="21"/>
  <c r="DA17" i="21" a="1"/>
  <c r="DA17" i="21" s="1"/>
  <c r="DA94" i="9"/>
  <c r="DA62" i="9"/>
  <c r="CZ92" i="10"/>
  <c r="CZ60" i="10"/>
  <c r="AV45" i="6"/>
  <c r="DA45" i="6" a="1"/>
  <c r="DA45" i="6" s="1"/>
  <c r="AV17" i="5"/>
  <c r="DA17" i="5" a="1"/>
  <c r="DA17" i="5" s="1"/>
  <c r="AV34" i="12"/>
  <c r="DA34" i="12" a="1"/>
  <c r="DA34" i="12" s="1"/>
  <c r="CZ115" i="10"/>
  <c r="CZ83" i="10"/>
  <c r="AV26" i="16"/>
  <c r="DA26" i="16" a="1"/>
  <c r="DA26" i="16" s="1"/>
  <c r="CZ99" i="9"/>
  <c r="CZ67" i="9"/>
  <c r="AV37" i="12"/>
  <c r="DA37" i="12" a="1"/>
  <c r="DA37" i="12" s="1"/>
  <c r="CZ111" i="6"/>
  <c r="CZ79" i="6"/>
  <c r="AV35" i="19"/>
  <c r="DA35" i="19" a="1"/>
  <c r="DA35" i="19" s="1"/>
  <c r="CZ110" i="11"/>
  <c r="CZ78" i="11"/>
  <c r="CZ91" i="21"/>
  <c r="CZ59" i="21"/>
  <c r="AV36" i="8"/>
  <c r="DA36" i="8" a="1"/>
  <c r="DA36" i="8" s="1"/>
  <c r="AV20" i="8"/>
  <c r="DA20" i="8" a="1"/>
  <c r="DA20" i="8" s="1"/>
  <c r="CZ95" i="9"/>
  <c r="CZ63" i="9"/>
  <c r="CZ111" i="9"/>
  <c r="CZ79" i="9"/>
  <c r="AV38" i="19"/>
  <c r="DA38" i="19" a="1"/>
  <c r="DA38" i="19" s="1"/>
  <c r="AV24" i="21"/>
  <c r="DA24" i="21" a="1"/>
  <c r="DA24" i="21" s="1"/>
  <c r="CZ116" i="14"/>
  <c r="CZ84" i="14"/>
  <c r="AV23" i="16"/>
  <c r="DA23" i="16" a="1"/>
  <c r="DA23" i="16" s="1"/>
  <c r="CZ92" i="9"/>
  <c r="CZ60" i="9"/>
  <c r="AV18" i="5"/>
  <c r="DA18" i="5" a="1"/>
  <c r="DA18" i="5" s="1"/>
  <c r="AT15" i="11"/>
  <c r="CY15" i="11" a="1"/>
  <c r="CY15" i="11" s="1"/>
  <c r="AS47" i="11"/>
  <c r="AV26" i="17"/>
  <c r="DA26" i="17" a="1"/>
  <c r="DA26" i="17" s="1"/>
  <c r="DA27" i="4" a="1"/>
  <c r="DA27" i="4" s="1"/>
  <c r="AV27" i="4"/>
  <c r="AV39" i="1"/>
  <c r="DA39" i="1" a="1"/>
  <c r="DA39" i="1" s="1"/>
  <c r="AV41" i="9"/>
  <c r="DA41" i="9" a="1"/>
  <c r="DA41" i="9" s="1"/>
  <c r="AV28" i="11"/>
  <c r="DA28" i="11" a="1"/>
  <c r="DA28" i="11" s="1"/>
  <c r="CZ109" i="16"/>
  <c r="CZ77" i="16"/>
  <c r="DA42" i="15" a="1"/>
  <c r="DA42" i="15" s="1"/>
  <c r="AV42" i="15"/>
  <c r="AV34" i="9"/>
  <c r="DA34" i="9" a="1"/>
  <c r="DA34" i="9" s="1"/>
  <c r="AV35" i="17"/>
  <c r="DA35" i="17" a="1"/>
  <c r="DA35" i="17" s="1"/>
  <c r="CZ121" i="19"/>
  <c r="CZ89" i="19"/>
  <c r="AV18" i="2"/>
  <c r="DA18" i="2" a="1"/>
  <c r="DA18" i="2" s="1"/>
  <c r="CZ91" i="14"/>
  <c r="CZ59" i="14"/>
  <c r="CZ116" i="3"/>
  <c r="CZ84" i="3"/>
  <c r="AW34" i="8"/>
  <c r="DB34" i="8" a="1"/>
  <c r="DB34" i="8" s="1"/>
  <c r="CZ108" i="11"/>
  <c r="CZ76" i="11"/>
  <c r="DA35" i="21" a="1"/>
  <c r="DA35" i="21" s="1"/>
  <c r="AV35" i="21"/>
  <c r="AV44" i="18"/>
  <c r="DA44" i="18" a="1"/>
  <c r="DA44" i="18" s="1"/>
  <c r="CZ116" i="20"/>
  <c r="CZ84" i="20"/>
  <c r="AW25" i="4"/>
  <c r="DB25" i="4" a="1"/>
  <c r="DB25" i="4" s="1"/>
  <c r="DA38" i="1" a="1"/>
  <c r="DA38" i="1" s="1"/>
  <c r="AV38" i="1"/>
  <c r="CZ103" i="15"/>
  <c r="CZ71" i="15"/>
  <c r="DA97" i="7"/>
  <c r="DA65" i="7"/>
  <c r="AV44" i="14"/>
  <c r="DA44" i="14" a="1"/>
  <c r="DA44" i="14" s="1"/>
  <c r="CZ124" i="2"/>
  <c r="CZ127" i="2" s="1"/>
  <c r="CZ120" i="2" s="1"/>
  <c r="CZ88" i="2"/>
  <c r="AV42" i="4"/>
  <c r="DA42" i="4" a="1"/>
  <c r="DA42" i="4" s="1"/>
  <c r="DA46" i="6" a="1"/>
  <c r="DA46" i="6" s="1"/>
  <c r="AV46" i="6"/>
  <c r="AV29" i="21"/>
  <c r="DA29" i="21" a="1"/>
  <c r="DA29" i="21" s="1"/>
  <c r="CZ95" i="14"/>
  <c r="CZ63" i="14"/>
  <c r="AV38" i="18"/>
  <c r="DA38" i="18" a="1"/>
  <c r="DA38" i="18" s="1"/>
  <c r="CZ109" i="2"/>
  <c r="CZ77" i="2"/>
  <c r="CZ96" i="7"/>
  <c r="CZ64" i="7"/>
  <c r="CZ97" i="19"/>
  <c r="CZ65" i="19"/>
  <c r="AV28" i="10"/>
  <c r="DA28" i="10" a="1"/>
  <c r="DA28" i="10" s="1"/>
  <c r="AV29" i="5"/>
  <c r="DA29" i="5" a="1"/>
  <c r="DA29" i="5" s="1"/>
  <c r="CZ106" i="14"/>
  <c r="CZ74" i="14"/>
  <c r="CZ109" i="19"/>
  <c r="CZ77" i="19"/>
  <c r="CZ93" i="18"/>
  <c r="CZ61" i="18"/>
  <c r="CZ106" i="17"/>
  <c r="CZ74" i="17"/>
  <c r="CZ98" i="14"/>
  <c r="CZ66" i="14"/>
  <c r="CZ113" i="15"/>
  <c r="CZ81" i="15"/>
  <c r="AV34" i="18"/>
  <c r="DA34" i="18" a="1"/>
  <c r="DA34" i="18" s="1"/>
  <c r="AV18" i="10"/>
  <c r="DA18" i="10" a="1"/>
  <c r="DA18" i="10" s="1"/>
  <c r="AV46" i="2"/>
  <c r="DA46" i="2" a="1"/>
  <c r="DA46" i="2" s="1"/>
  <c r="AW20" i="6"/>
  <c r="DB20" i="6" a="1"/>
  <c r="DB20" i="6" s="1"/>
  <c r="CZ105" i="10"/>
  <c r="CZ73" i="10"/>
  <c r="AV31" i="15"/>
  <c r="DA31" i="15" a="1"/>
  <c r="DA31" i="15" s="1"/>
  <c r="AV37" i="14"/>
  <c r="DA37" i="14" a="1"/>
  <c r="DA37" i="14" s="1"/>
  <c r="AW20" i="5"/>
  <c r="DB20" i="5" a="1"/>
  <c r="DB20" i="5" s="1"/>
  <c r="CZ100" i="16"/>
  <c r="CZ68" i="16"/>
  <c r="AV29" i="4"/>
  <c r="DA29" i="4" a="1"/>
  <c r="DA29" i="4" s="1"/>
  <c r="CZ96" i="17"/>
  <c r="CZ64" i="17"/>
  <c r="AV43" i="13"/>
  <c r="DA43" i="13" a="1"/>
  <c r="DA43" i="13" s="1"/>
  <c r="AW37" i="1"/>
  <c r="DB37" i="1" a="1"/>
  <c r="DB37" i="1" s="1"/>
  <c r="AV30" i="14"/>
  <c r="DA30" i="14" a="1"/>
  <c r="DA30" i="14" s="1"/>
  <c r="CZ97" i="6"/>
  <c r="CZ65" i="6"/>
  <c r="CZ119" i="5"/>
  <c r="CZ87" i="5"/>
  <c r="AV32" i="21"/>
  <c r="DA32" i="21" a="1"/>
  <c r="DA32" i="21" s="1"/>
  <c r="CZ116" i="4"/>
  <c r="CZ84" i="4"/>
  <c r="AV22" i="12"/>
  <c r="DA22" i="12" a="1"/>
  <c r="DA22" i="12" s="1"/>
  <c r="AV26" i="13"/>
  <c r="DA26" i="13" a="1"/>
  <c r="DA26" i="13" s="1"/>
  <c r="CZ113" i="21"/>
  <c r="CZ81" i="21"/>
  <c r="CZ105" i="15"/>
  <c r="CZ73" i="15"/>
  <c r="AV28" i="2"/>
  <c r="DA28" i="2" a="1"/>
  <c r="DA28" i="2" s="1"/>
  <c r="CZ111" i="10"/>
  <c r="CZ79" i="10"/>
  <c r="CZ91" i="16"/>
  <c r="CZ59" i="16"/>
  <c r="AV30" i="15"/>
  <c r="DA30" i="15" a="1"/>
  <c r="DA30" i="15" s="1"/>
  <c r="CZ104" i="18"/>
  <c r="CZ72" i="18"/>
  <c r="AV29" i="3"/>
  <c r="DA29" i="3" a="1"/>
  <c r="DA29" i="3" s="1"/>
  <c r="AV36" i="10"/>
  <c r="DA36" i="10" a="1"/>
  <c r="DA36" i="10" s="1"/>
  <c r="AV37" i="9"/>
  <c r="DA37" i="9" a="1"/>
  <c r="DA37" i="9" s="1"/>
  <c r="AV16" i="16"/>
  <c r="DA16" i="16" a="1"/>
  <c r="DA16" i="16" s="1"/>
  <c r="CZ98" i="2"/>
  <c r="CZ66" i="2"/>
  <c r="AV36" i="4"/>
  <c r="DA36" i="4" a="1"/>
  <c r="DA36" i="4" s="1"/>
  <c r="CZ98" i="12"/>
  <c r="CZ66" i="12"/>
  <c r="DA91" i="7"/>
  <c r="DA59" i="7"/>
  <c r="AV27" i="18"/>
  <c r="DA27" i="18" a="1"/>
  <c r="DA27" i="18" s="1"/>
  <c r="CZ108" i="14"/>
  <c r="CZ76" i="14"/>
  <c r="AV23" i="4"/>
  <c r="DA23" i="4" a="1"/>
  <c r="DA23" i="4" s="1"/>
  <c r="AV33" i="17"/>
  <c r="DA33" i="17" a="1"/>
  <c r="DA33" i="17" s="1"/>
  <c r="AV32" i="14"/>
  <c r="DA32" i="14" a="1"/>
  <c r="DA32" i="14" s="1"/>
  <c r="CZ107" i="9"/>
  <c r="CZ75" i="9"/>
  <c r="AV40" i="15"/>
  <c r="DA40" i="15" a="1"/>
  <c r="DA40" i="15" s="1"/>
  <c r="CZ92" i="15"/>
  <c r="CZ60" i="15"/>
  <c r="CZ94" i="4"/>
  <c r="CZ62" i="4"/>
  <c r="DA44" i="11" a="1"/>
  <c r="DA44" i="11" s="1"/>
  <c r="AV44" i="11"/>
  <c r="AT15" i="7"/>
  <c r="CY15" i="7" a="1"/>
  <c r="CY15" i="7" s="1"/>
  <c r="AS47" i="7"/>
  <c r="AV26" i="2"/>
  <c r="DA26" i="2" a="1"/>
  <c r="DA26" i="2" s="1"/>
  <c r="CZ99" i="12"/>
  <c r="CZ67" i="12"/>
  <c r="CZ104" i="16"/>
  <c r="CZ72" i="16"/>
  <c r="AV35" i="5"/>
  <c r="DA35" i="5" a="1"/>
  <c r="DA35" i="5" s="1"/>
  <c r="DA104" i="8"/>
  <c r="DA72" i="8"/>
  <c r="CZ107" i="17"/>
  <c r="CZ75" i="17"/>
  <c r="CZ104" i="1"/>
  <c r="CZ72" i="1"/>
  <c r="CZ97" i="8"/>
  <c r="CZ65" i="8"/>
  <c r="DA44" i="4" a="1"/>
  <c r="DA44" i="4" s="1"/>
  <c r="AV44" i="4"/>
  <c r="AW19" i="6"/>
  <c r="DB19" i="6" a="1"/>
  <c r="DB19" i="6" s="1"/>
  <c r="CZ98" i="6"/>
  <c r="CZ66" i="6"/>
  <c r="AV45" i="21"/>
  <c r="DA45" i="21" a="1"/>
  <c r="DA45" i="21" s="1"/>
  <c r="CZ101" i="10"/>
  <c r="CZ69" i="10"/>
  <c r="AV43" i="6"/>
  <c r="DA43" i="6" a="1"/>
  <c r="DA43" i="6" s="1"/>
  <c r="AV24" i="11"/>
  <c r="DA24" i="11" a="1"/>
  <c r="DA24" i="11" s="1"/>
  <c r="CZ113" i="13"/>
  <c r="CZ81" i="13"/>
  <c r="AW42" i="3"/>
  <c r="DB42" i="3" a="1"/>
  <c r="DB42" i="3" s="1"/>
  <c r="CZ107" i="13"/>
  <c r="CZ75" i="13"/>
  <c r="AV32" i="20"/>
  <c r="DA32" i="20" a="1"/>
  <c r="DA32" i="20" s="1"/>
  <c r="CZ107" i="3"/>
  <c r="CZ75" i="3"/>
  <c r="AV24" i="4"/>
  <c r="DA24" i="4" a="1"/>
  <c r="DA24" i="4" s="1"/>
  <c r="CZ102" i="1"/>
  <c r="CZ70" i="1"/>
  <c r="AV43" i="17"/>
  <c r="DA43" i="17" a="1"/>
  <c r="DA43" i="17" s="1"/>
  <c r="CZ117" i="9"/>
  <c r="CZ85" i="9"/>
  <c r="AV44" i="21"/>
  <c r="DA44" i="21" a="1"/>
  <c r="DA44" i="21" s="1"/>
  <c r="CZ93" i="12"/>
  <c r="CZ61" i="12"/>
  <c r="AV44" i="12"/>
  <c r="DA44" i="12" a="1"/>
  <c r="DA44" i="12" s="1"/>
  <c r="CZ112" i="21"/>
  <c r="CZ80" i="21"/>
  <c r="CZ96" i="21"/>
  <c r="CZ64" i="21"/>
  <c r="CZ106" i="12"/>
  <c r="CZ74" i="12"/>
  <c r="AV45" i="12"/>
  <c r="DA45" i="12" a="1"/>
  <c r="DA45" i="12" s="1"/>
  <c r="CZ102" i="13"/>
  <c r="CZ70" i="13"/>
  <c r="DA113" i="14"/>
  <c r="DA81" i="14"/>
  <c r="AV17" i="19"/>
  <c r="DA17" i="19" a="1"/>
  <c r="DA17" i="19" s="1"/>
  <c r="CZ96" i="15"/>
  <c r="CZ64" i="15"/>
  <c r="CZ96" i="9"/>
  <c r="CZ64" i="9"/>
  <c r="CZ105" i="18"/>
  <c r="CZ73" i="18"/>
  <c r="CZ109" i="1"/>
  <c r="CZ77" i="1"/>
  <c r="CZ107" i="6"/>
  <c r="CZ75" i="6"/>
  <c r="CZ112" i="19"/>
  <c r="CZ80" i="19"/>
  <c r="CZ113" i="20"/>
  <c r="CZ81" i="20"/>
  <c r="CZ102" i="9"/>
  <c r="CZ70" i="9"/>
  <c r="CZ118" i="18"/>
  <c r="CZ86" i="18"/>
  <c r="CZ119" i="7"/>
  <c r="CZ87" i="7"/>
  <c r="CZ92" i="1"/>
  <c r="CZ60" i="1"/>
  <c r="AV35" i="7"/>
  <c r="DA35" i="7" a="1"/>
  <c r="DA35" i="7" s="1"/>
  <c r="CZ124" i="5"/>
  <c r="CZ127" i="5" s="1"/>
  <c r="CZ120" i="5" s="1"/>
  <c r="CZ88" i="5"/>
  <c r="CZ111" i="17"/>
  <c r="CZ79" i="17"/>
  <c r="AV41" i="18"/>
  <c r="DA41" i="18" a="1"/>
  <c r="DA41" i="18" s="1"/>
  <c r="CZ107" i="1"/>
  <c r="CZ75" i="1"/>
  <c r="AV27" i="17"/>
  <c r="DA27" i="17" a="1"/>
  <c r="DA27" i="17" s="1"/>
  <c r="CZ111" i="5"/>
  <c r="CZ79" i="5"/>
  <c r="CZ114" i="7"/>
  <c r="CZ82" i="7"/>
  <c r="CZ110" i="18"/>
  <c r="CZ78" i="18"/>
  <c r="AV43" i="10"/>
  <c r="DA43" i="10" a="1"/>
  <c r="DA43" i="10" s="1"/>
  <c r="AV16" i="2"/>
  <c r="DA16" i="2" a="1"/>
  <c r="DA16" i="2" s="1"/>
  <c r="CZ102" i="10"/>
  <c r="CZ70" i="10"/>
  <c r="CZ108" i="4"/>
  <c r="CZ76" i="4"/>
  <c r="CZ111" i="3"/>
  <c r="CZ79" i="3"/>
  <c r="DA99" i="17"/>
  <c r="DA67" i="17"/>
  <c r="AV33" i="7"/>
  <c r="DA33" i="7" a="1"/>
  <c r="DA33" i="7" s="1"/>
  <c r="AV28" i="7"/>
  <c r="DA28" i="7" a="1"/>
  <c r="DA28" i="7" s="1"/>
  <c r="CZ110" i="3"/>
  <c r="CZ78" i="3"/>
  <c r="DA30" i="19" a="1"/>
  <c r="DA30" i="19" s="1"/>
  <c r="AV30" i="19"/>
  <c r="CZ99" i="19"/>
  <c r="CZ67" i="19"/>
  <c r="CZ118" i="8"/>
  <c r="CZ86" i="8"/>
  <c r="AV30" i="3"/>
  <c r="DA30" i="3" a="1"/>
  <c r="DA30" i="3" s="1"/>
  <c r="AV25" i="15"/>
  <c r="DA25" i="15" a="1"/>
  <c r="DA25" i="15" s="1"/>
  <c r="AV16" i="8"/>
  <c r="DA16" i="8" a="1"/>
  <c r="DA16" i="8" s="1"/>
  <c r="AV17" i="10"/>
  <c r="DA17" i="10" a="1"/>
  <c r="DA17" i="10" s="1"/>
  <c r="DA117" i="16"/>
  <c r="DA85" i="16"/>
  <c r="CZ96" i="18"/>
  <c r="CZ64" i="18"/>
  <c r="DA40" i="10" a="1"/>
  <c r="DA40" i="10" s="1"/>
  <c r="AV40" i="10"/>
  <c r="CZ101" i="16"/>
  <c r="CZ69" i="16"/>
  <c r="AV24" i="9"/>
  <c r="DA24" i="9" a="1"/>
  <c r="DA24" i="9" s="1"/>
  <c r="DA94" i="7"/>
  <c r="DA62" i="7"/>
  <c r="AV36" i="6"/>
  <c r="DA36" i="6" a="1"/>
  <c r="DA36" i="6" s="1"/>
  <c r="AV35" i="11"/>
  <c r="DA35" i="11" a="1"/>
  <c r="DA35" i="11" s="1"/>
  <c r="CZ108" i="19"/>
  <c r="CZ76" i="19"/>
  <c r="CZ110" i="4"/>
  <c r="CZ78" i="4"/>
  <c r="CZ96" i="11"/>
  <c r="CZ64" i="11"/>
  <c r="CZ93" i="16"/>
  <c r="CZ61" i="16"/>
  <c r="CZ124" i="14"/>
  <c r="CZ127" i="14" s="1"/>
  <c r="CZ120" i="14" s="1"/>
  <c r="CZ88" i="14"/>
  <c r="CZ103" i="8"/>
  <c r="CZ71" i="8"/>
  <c r="AV20" i="9"/>
  <c r="DA20" i="9" a="1"/>
  <c r="DA20" i="9" s="1"/>
  <c r="CZ107" i="11"/>
  <c r="CZ75" i="11"/>
  <c r="CZ112" i="8"/>
  <c r="CZ80" i="8"/>
  <c r="AV36" i="9"/>
  <c r="DA36" i="9" a="1"/>
  <c r="DA36" i="9" s="1"/>
  <c r="AV41" i="14"/>
  <c r="DA41" i="14" a="1"/>
  <c r="DA41" i="14" s="1"/>
  <c r="CZ104" i="10"/>
  <c r="CZ72" i="10"/>
  <c r="AV17" i="9"/>
  <c r="DA17" i="9" a="1"/>
  <c r="DA17" i="9" s="1"/>
  <c r="CZ103" i="13"/>
  <c r="CZ71" i="13"/>
  <c r="CZ118" i="9"/>
  <c r="CZ86" i="9"/>
  <c r="CZ108" i="8"/>
  <c r="CZ76" i="8"/>
  <c r="CZ113" i="9"/>
  <c r="CZ81" i="9"/>
  <c r="CZ96" i="1"/>
  <c r="CZ64" i="1"/>
  <c r="CZ114" i="1"/>
  <c r="CZ82" i="1"/>
  <c r="CZ93" i="6"/>
  <c r="CZ61" i="6"/>
  <c r="AV34" i="16"/>
  <c r="DA34" i="16" a="1"/>
  <c r="DA34" i="16" s="1"/>
  <c r="CZ110" i="1"/>
  <c r="CZ78" i="1"/>
  <c r="CZ95" i="4"/>
  <c r="CZ63" i="4"/>
  <c r="AV46" i="19"/>
  <c r="DA46" i="19" a="1"/>
  <c r="DA46" i="19" s="1"/>
  <c r="CZ93" i="2"/>
  <c r="CZ61" i="2"/>
  <c r="AV28" i="14"/>
  <c r="DA28" i="14" a="1"/>
  <c r="DA28" i="14" s="1"/>
  <c r="AV16" i="14"/>
  <c r="DA16" i="14" a="1"/>
  <c r="DA16" i="14" s="1"/>
  <c r="AV41" i="3"/>
  <c r="DA41" i="3" a="1"/>
  <c r="DA41" i="3" s="1"/>
  <c r="CZ105" i="6"/>
  <c r="CZ73" i="6"/>
  <c r="AV33" i="11"/>
  <c r="DA33" i="11" a="1"/>
  <c r="DA33" i="11" s="1"/>
  <c r="AV41" i="20"/>
  <c r="DA41" i="20" a="1"/>
  <c r="DA41" i="20" s="1"/>
  <c r="CZ116" i="17"/>
  <c r="CZ84" i="17"/>
  <c r="AV22" i="3"/>
  <c r="DA22" i="3" a="1"/>
  <c r="DA22" i="3" s="1"/>
  <c r="AV28" i="15"/>
  <c r="DA28" i="15" a="1"/>
  <c r="DA28" i="15" s="1"/>
  <c r="AW22" i="7"/>
  <c r="DB22" i="7" a="1"/>
  <c r="DB22" i="7" s="1"/>
  <c r="CZ119" i="14"/>
  <c r="CZ87" i="14"/>
  <c r="CZ117" i="10"/>
  <c r="CZ85" i="10"/>
  <c r="DA45" i="2" a="1"/>
  <c r="DA45" i="2" s="1"/>
  <c r="AV45" i="2"/>
  <c r="CZ90" i="1"/>
  <c r="CZ58" i="1"/>
  <c r="CZ119" i="19"/>
  <c r="CZ87" i="19"/>
  <c r="CZ98" i="3"/>
  <c r="CZ66" i="3"/>
  <c r="CZ124" i="8"/>
  <c r="CZ127" i="8" s="1"/>
  <c r="CZ120" i="8" s="1"/>
  <c r="CZ88" i="8"/>
  <c r="AV43" i="1"/>
  <c r="DA43" i="1" a="1"/>
  <c r="DA43" i="1" s="1"/>
  <c r="CZ115" i="6"/>
  <c r="CZ83" i="6"/>
  <c r="AV20" i="14"/>
  <c r="DA20" i="14" a="1"/>
  <c r="DA20" i="14" s="1"/>
  <c r="CZ102" i="16"/>
  <c r="CZ70" i="16"/>
  <c r="CZ106" i="16"/>
  <c r="CZ74" i="16"/>
  <c r="CZ111" i="12"/>
  <c r="CZ79" i="12"/>
  <c r="AV34" i="2"/>
  <c r="DA34" i="2" a="1"/>
  <c r="DA34" i="2" s="1"/>
  <c r="AV21" i="7"/>
  <c r="DA21" i="7" a="1"/>
  <c r="DA21" i="7" s="1"/>
  <c r="DA35" i="9" a="1"/>
  <c r="DA35" i="9" s="1"/>
  <c r="AV35" i="9"/>
  <c r="AV22" i="19"/>
  <c r="DA22" i="19" a="1"/>
  <c r="DA22" i="19" s="1"/>
  <c r="CZ91" i="15"/>
  <c r="CZ59" i="15"/>
  <c r="CZ104" i="5"/>
  <c r="CZ72" i="5"/>
  <c r="CZ116" i="13"/>
  <c r="CZ84" i="13"/>
  <c r="CX90" i="12"/>
  <c r="CX58" i="12"/>
  <c r="CZ97" i="1"/>
  <c r="CZ65" i="1"/>
  <c r="CZ111" i="21"/>
  <c r="CZ79" i="21"/>
  <c r="AV34" i="19"/>
  <c r="DA34" i="19" a="1"/>
  <c r="DA34" i="19" s="1"/>
  <c r="AV18" i="18"/>
  <c r="DA18" i="18" a="1"/>
  <c r="DA18" i="18" s="1"/>
  <c r="AV31" i="17"/>
  <c r="DA31" i="17" a="1"/>
  <c r="DA31" i="17" s="1"/>
  <c r="AV40" i="13"/>
  <c r="DA40" i="13" a="1"/>
  <c r="DA40" i="13" s="1"/>
  <c r="CZ108" i="2"/>
  <c r="CZ76" i="2"/>
  <c r="AV38" i="15"/>
  <c r="DA38" i="15" a="1"/>
  <c r="DA38" i="15" s="1"/>
  <c r="CZ98" i="9"/>
  <c r="CZ66" i="9"/>
  <c r="AV30" i="10"/>
  <c r="DA30" i="10" a="1"/>
  <c r="DA30" i="10" s="1"/>
  <c r="CZ111" i="15"/>
  <c r="CZ79" i="15"/>
  <c r="CZ113" i="8"/>
  <c r="CZ81" i="8"/>
  <c r="CZ102" i="3"/>
  <c r="CZ70" i="3"/>
  <c r="CZ111" i="7"/>
  <c r="CZ79" i="7"/>
  <c r="AV25" i="16"/>
  <c r="DA25" i="16" a="1"/>
  <c r="DA25" i="16" s="1"/>
  <c r="CZ101" i="15"/>
  <c r="CZ69" i="15"/>
  <c r="AV21" i="17"/>
  <c r="DA21" i="17" a="1"/>
  <c r="DA21" i="17" s="1"/>
  <c r="CZ97" i="5"/>
  <c r="CZ65" i="5"/>
  <c r="CZ99" i="13"/>
  <c r="CZ67" i="13"/>
  <c r="CZ103" i="1"/>
  <c r="CZ71" i="1"/>
  <c r="CZ109" i="3"/>
  <c r="CZ77" i="3"/>
  <c r="CX90" i="21"/>
  <c r="CX58" i="21"/>
  <c r="CZ113" i="12"/>
  <c r="CZ81" i="12"/>
  <c r="DA22" i="6" a="1"/>
  <c r="DA22" i="6" s="1"/>
  <c r="AV22" i="6"/>
  <c r="AV44" i="5"/>
  <c r="DA44" i="5" a="1"/>
  <c r="DA44" i="5" s="1"/>
  <c r="CZ108" i="1"/>
  <c r="CZ76" i="1"/>
  <c r="CZ109" i="17"/>
  <c r="CZ77" i="17"/>
  <c r="DA33" i="14" a="1"/>
  <c r="DA33" i="14" s="1"/>
  <c r="AV33" i="14"/>
  <c r="CZ116" i="16"/>
  <c r="CZ84" i="16"/>
  <c r="CZ110" i="2"/>
  <c r="CZ78" i="2"/>
  <c r="CZ101" i="1"/>
  <c r="CZ69" i="1"/>
  <c r="CZ114" i="20"/>
  <c r="CZ82" i="20"/>
  <c r="CZ115" i="8"/>
  <c r="CZ83" i="8"/>
  <c r="AV32" i="9"/>
  <c r="DA32" i="9" a="1"/>
  <c r="DA32" i="9" s="1"/>
  <c r="AV17" i="15"/>
  <c r="DA17" i="15" a="1"/>
  <c r="DA17" i="15" s="1"/>
  <c r="DA19" i="4" a="1"/>
  <c r="DA19" i="4" s="1"/>
  <c r="AV19" i="4"/>
  <c r="AV18" i="11"/>
  <c r="DA18" i="11" a="1"/>
  <c r="DA18" i="11" s="1"/>
  <c r="AV24" i="12"/>
  <c r="DA24" i="12" a="1"/>
  <c r="DA24" i="12" s="1"/>
  <c r="AW29" i="8"/>
  <c r="DB29" i="8" a="1"/>
  <c r="DB29" i="8" s="1"/>
  <c r="CZ121" i="11"/>
  <c r="CZ89" i="11"/>
  <c r="AV29" i="1"/>
  <c r="DA29" i="1" a="1"/>
  <c r="DA29" i="1" s="1"/>
  <c r="AV22" i="8"/>
  <c r="DA22" i="8" a="1"/>
  <c r="DA22" i="8" s="1"/>
  <c r="CZ97" i="9"/>
  <c r="CZ65" i="9"/>
  <c r="DA23" i="6" a="1"/>
  <c r="DA23" i="6" s="1"/>
  <c r="AV23" i="6"/>
  <c r="AV43" i="7"/>
  <c r="DA43" i="7" a="1"/>
  <c r="DA43" i="7" s="1"/>
  <c r="CZ124" i="15"/>
  <c r="CZ127" i="15" s="1"/>
  <c r="CZ120" i="15" s="1"/>
  <c r="CZ88" i="15"/>
  <c r="AV26" i="10"/>
  <c r="DA26" i="10" a="1"/>
  <c r="DA26" i="10" s="1"/>
  <c r="CZ118" i="6"/>
  <c r="CZ86" i="6"/>
  <c r="AV17" i="6"/>
  <c r="DA17" i="6" a="1"/>
  <c r="DA17" i="6" s="1"/>
  <c r="AV38" i="13"/>
  <c r="DA38" i="13" a="1"/>
  <c r="DA38" i="13" s="1"/>
  <c r="AV32" i="13"/>
  <c r="DA32" i="13" a="1"/>
  <c r="DA32" i="13" s="1"/>
  <c r="CZ114" i="21"/>
  <c r="CZ82" i="21"/>
  <c r="CZ91" i="18"/>
  <c r="CZ59" i="18"/>
  <c r="CZ107" i="4"/>
  <c r="CZ75" i="4"/>
  <c r="AV32" i="3"/>
  <c r="DA32" i="3" a="1"/>
  <c r="DA32" i="3" s="1"/>
  <c r="CZ102" i="5"/>
  <c r="CZ70" i="5"/>
  <c r="CZ98" i="11"/>
  <c r="CZ66" i="11"/>
  <c r="CZ112" i="10"/>
  <c r="CZ80" i="10"/>
  <c r="CZ117" i="18"/>
  <c r="CZ85" i="18"/>
  <c r="AV18" i="12"/>
  <c r="DA18" i="12" a="1"/>
  <c r="DA18" i="12" s="1"/>
  <c r="CX90" i="8"/>
  <c r="CX58" i="8"/>
  <c r="CZ102" i="8"/>
  <c r="CZ70" i="8"/>
  <c r="CZ113" i="4"/>
  <c r="CZ81" i="4"/>
  <c r="CZ121" i="1"/>
  <c r="CZ89" i="1"/>
  <c r="AV37" i="21"/>
  <c r="DA37" i="21" a="1"/>
  <c r="DA37" i="21" s="1"/>
  <c r="AV21" i="21"/>
  <c r="DA21" i="21" a="1"/>
  <c r="DA21" i="21" s="1"/>
  <c r="AV31" i="12"/>
  <c r="DA31" i="12" a="1"/>
  <c r="DA31" i="12" s="1"/>
  <c r="CX90" i="15"/>
  <c r="CX58" i="15"/>
  <c r="AV27" i="13"/>
  <c r="DA27" i="13" a="1"/>
  <c r="DA27" i="13" s="1"/>
  <c r="AW38" i="14"/>
  <c r="DB38" i="14" a="1"/>
  <c r="DB38" i="14" s="1"/>
  <c r="CZ105" i="9"/>
  <c r="CZ73" i="9"/>
  <c r="AV21" i="15"/>
  <c r="DA21" i="15" a="1"/>
  <c r="DA21" i="15" s="1"/>
  <c r="DA21" i="9" a="1"/>
  <c r="DA21" i="9" s="1"/>
  <c r="AV21" i="9"/>
  <c r="DA30" i="18" a="1"/>
  <c r="DA30" i="18" s="1"/>
  <c r="AV30" i="18"/>
  <c r="DA34" i="1" a="1"/>
  <c r="DA34" i="1" s="1"/>
  <c r="AV34" i="1"/>
  <c r="AV32" i="6"/>
  <c r="DA32" i="6" a="1"/>
  <c r="DA32" i="6" s="1"/>
  <c r="AV37" i="19"/>
  <c r="DA37" i="19" a="1"/>
  <c r="DA37" i="19" s="1"/>
  <c r="AV38" i="20"/>
  <c r="DA38" i="20" a="1"/>
  <c r="DA38" i="20" s="1"/>
  <c r="AV27" i="9"/>
  <c r="DA27" i="9" a="1"/>
  <c r="DA27" i="9" s="1"/>
  <c r="AV43" i="18"/>
  <c r="DA43" i="18" a="1"/>
  <c r="DA43" i="18" s="1"/>
  <c r="AV44" i="7"/>
  <c r="DA44" i="7" a="1"/>
  <c r="DA44" i="7" s="1"/>
  <c r="CZ103" i="21"/>
  <c r="CZ71" i="21"/>
  <c r="AV18" i="8"/>
  <c r="DA18" i="8" a="1"/>
  <c r="DA18" i="8" s="1"/>
  <c r="AV17" i="1"/>
  <c r="DA17" i="1" a="1"/>
  <c r="DA17" i="1" s="1"/>
  <c r="CZ119" i="2"/>
  <c r="CZ87" i="2"/>
  <c r="CZ108" i="21"/>
  <c r="CZ76" i="21"/>
  <c r="AV36" i="17"/>
  <c r="DA36" i="17" a="1"/>
  <c r="DA36" i="17" s="1"/>
  <c r="CZ95" i="16"/>
  <c r="CZ63" i="16"/>
  <c r="AV32" i="1"/>
  <c r="DA32" i="1" a="1"/>
  <c r="DA32" i="1" s="1"/>
  <c r="CZ104" i="7"/>
  <c r="CZ72" i="7"/>
  <c r="DA36" i="5" a="1"/>
  <c r="DA36" i="5" s="1"/>
  <c r="AV36" i="5"/>
  <c r="DA39" i="7" a="1"/>
  <c r="DA39" i="7" s="1"/>
  <c r="AV39" i="7"/>
  <c r="AV35" i="18"/>
  <c r="DA35" i="18" a="1"/>
  <c r="DA35" i="18" s="1"/>
  <c r="CZ118" i="12"/>
  <c r="CZ86" i="12"/>
  <c r="CZ104" i="2"/>
  <c r="CZ72" i="2"/>
  <c r="AV27" i="10"/>
  <c r="DA27" i="10" a="1"/>
  <c r="DA27" i="10" s="1"/>
  <c r="AV33" i="4"/>
  <c r="DA33" i="4" a="1"/>
  <c r="DA33" i="4" s="1"/>
  <c r="DA36" i="3" a="1"/>
  <c r="DA36" i="3" s="1"/>
  <c r="AV36" i="3"/>
  <c r="CZ113" i="10"/>
  <c r="CZ81" i="10"/>
  <c r="AW24" i="17"/>
  <c r="DB24" i="17" a="1"/>
  <c r="DB24" i="17" s="1"/>
  <c r="CZ104" i="6"/>
  <c r="CZ72" i="6"/>
  <c r="AV35" i="3"/>
  <c r="DA35" i="3" a="1"/>
  <c r="DA35" i="3" s="1"/>
  <c r="CZ100" i="9"/>
  <c r="CZ68" i="9"/>
  <c r="AV24" i="19"/>
  <c r="DA24" i="19" a="1"/>
  <c r="DA24" i="19" s="1"/>
  <c r="AV43" i="8"/>
  <c r="DA43" i="8" a="1"/>
  <c r="DA43" i="8" s="1"/>
  <c r="CZ100" i="15"/>
  <c r="CZ68" i="15"/>
  <c r="CZ91" i="8"/>
  <c r="CZ59" i="8"/>
  <c r="AW42" i="16"/>
  <c r="DB42" i="16" a="1"/>
  <c r="DB42" i="16" s="1"/>
  <c r="DA21" i="18" a="1"/>
  <c r="DA21" i="18" s="1"/>
  <c r="AV21" i="18"/>
  <c r="AV17" i="14"/>
  <c r="DA17" i="14" a="1"/>
  <c r="DA17" i="14" s="1"/>
  <c r="CZ117" i="17"/>
  <c r="CZ85" i="17"/>
  <c r="AW19" i="7"/>
  <c r="DB19" i="7" a="1"/>
  <c r="DB19" i="7" s="1"/>
  <c r="AV18" i="3"/>
  <c r="DA18" i="3" a="1"/>
  <c r="DA18" i="3" s="1"/>
  <c r="CZ116" i="10"/>
  <c r="CZ84" i="10"/>
  <c r="AV41" i="15"/>
  <c r="DA41" i="15" a="1"/>
  <c r="DA41" i="15" s="1"/>
  <c r="AV33" i="19"/>
  <c r="DA33" i="19" a="1"/>
  <c r="DA33" i="19" s="1"/>
  <c r="DA35" i="4" a="1"/>
  <c r="DA35" i="4" s="1"/>
  <c r="AV35" i="4"/>
  <c r="CX90" i="6"/>
  <c r="CX58" i="6"/>
  <c r="AV21" i="11"/>
  <c r="DA21" i="11" a="1"/>
  <c r="DA21" i="11" s="1"/>
  <c r="AV18" i="16"/>
  <c r="DA18" i="16" a="1"/>
  <c r="DA18" i="16" s="1"/>
  <c r="CZ97" i="11"/>
  <c r="CZ65" i="11"/>
  <c r="AV45" i="14"/>
  <c r="DA45" i="14" a="1"/>
  <c r="DA45" i="14" s="1"/>
  <c r="AV28" i="8"/>
  <c r="DA28" i="8" a="1"/>
  <c r="DA28" i="8" s="1"/>
  <c r="AV32" i="11"/>
  <c r="DA32" i="11" a="1"/>
  <c r="DA32" i="11" s="1"/>
  <c r="AV37" i="8"/>
  <c r="DA37" i="8" a="1"/>
  <c r="DA37" i="8" s="1"/>
  <c r="CZ121" i="5"/>
  <c r="CZ89" i="5"/>
  <c r="CZ98" i="7"/>
  <c r="CZ66" i="7"/>
  <c r="CZ102" i="14"/>
  <c r="CZ70" i="14"/>
  <c r="AV29" i="10"/>
  <c r="DA29" i="10" a="1"/>
  <c r="DA29" i="10" s="1"/>
  <c r="AV28" i="13"/>
  <c r="DA28" i="13" a="1"/>
  <c r="DA28" i="13" s="1"/>
  <c r="AV43" i="9"/>
  <c r="DA43" i="9" a="1"/>
  <c r="DA43" i="9" s="1"/>
  <c r="AV33" i="8"/>
  <c r="DA33" i="8" a="1"/>
  <c r="DA33" i="8" s="1"/>
  <c r="DA38" i="9" a="1"/>
  <c r="DA38" i="9" s="1"/>
  <c r="AV38" i="9"/>
  <c r="CX90" i="11"/>
  <c r="CX58" i="11"/>
  <c r="CZ100" i="19"/>
  <c r="CZ68" i="19"/>
  <c r="AV21" i="1"/>
  <c r="DA21" i="1" a="1"/>
  <c r="DA21" i="1" s="1"/>
  <c r="CZ109" i="5"/>
  <c r="CZ77" i="5"/>
  <c r="CZ115" i="5"/>
  <c r="CZ83" i="5"/>
  <c r="AV18" i="6"/>
  <c r="DA18" i="6" a="1"/>
  <c r="DA18" i="6" s="1"/>
  <c r="AV36" i="16"/>
  <c r="DA36" i="16" a="1"/>
  <c r="DA36" i="16" s="1"/>
  <c r="CZ101" i="9"/>
  <c r="CZ69" i="9"/>
  <c r="AV35" i="1"/>
  <c r="DA35" i="1" a="1"/>
  <c r="DA35" i="1" s="1"/>
  <c r="AV20" i="4"/>
  <c r="DA20" i="4" a="1"/>
  <c r="DA20" i="4" s="1"/>
  <c r="CZ100" i="12"/>
  <c r="CZ68" i="12"/>
  <c r="CZ103" i="14"/>
  <c r="CZ71" i="14"/>
  <c r="CZ105" i="17"/>
  <c r="CZ73" i="17"/>
  <c r="CZ114" i="12"/>
  <c r="CZ82" i="12"/>
  <c r="AV30" i="6"/>
  <c r="DA30" i="6" a="1"/>
  <c r="DA30" i="6" s="1"/>
  <c r="CZ105" i="13"/>
  <c r="CZ73" i="13"/>
  <c r="CZ124" i="4"/>
  <c r="CZ127" i="4" s="1"/>
  <c r="CZ120" i="4" s="1"/>
  <c r="CZ88" i="4"/>
  <c r="CZ97" i="16"/>
  <c r="CZ65" i="16"/>
  <c r="AV41" i="17"/>
  <c r="DA41" i="17" a="1"/>
  <c r="DA41" i="17" s="1"/>
  <c r="CZ97" i="3"/>
  <c r="CZ65" i="3"/>
  <c r="CZ105" i="12"/>
  <c r="CZ73" i="12"/>
  <c r="CZ121" i="9"/>
  <c r="CZ89" i="9"/>
  <c r="CZ114" i="10"/>
  <c r="CZ82" i="10"/>
  <c r="CZ96" i="16"/>
  <c r="CZ64" i="16"/>
  <c r="AV42" i="10"/>
  <c r="DA42" i="10" a="1"/>
  <c r="DA42" i="10" s="1"/>
  <c r="AV15" i="1"/>
  <c r="DA15" i="1" a="1"/>
  <c r="DA15" i="1" s="1"/>
  <c r="AU47" i="1"/>
  <c r="AV44" i="19"/>
  <c r="DA44" i="19" a="1"/>
  <c r="DA44" i="19" s="1"/>
  <c r="AV23" i="3"/>
  <c r="DA23" i="3" a="1"/>
  <c r="DA23" i="3" s="1"/>
  <c r="AV45" i="8"/>
  <c r="DA45" i="8" a="1"/>
  <c r="DA45" i="8" s="1"/>
  <c r="CZ118" i="1"/>
  <c r="CZ86" i="1"/>
  <c r="AV40" i="6"/>
  <c r="DA40" i="6" a="1"/>
  <c r="DA40" i="6" s="1"/>
  <c r="AV37" i="4"/>
  <c r="DA37" i="4" a="1"/>
  <c r="DA37" i="4" s="1"/>
  <c r="AV27" i="16"/>
  <c r="DA27" i="16" a="1"/>
  <c r="DA27" i="16" s="1"/>
  <c r="CZ115" i="4"/>
  <c r="CZ83" i="4"/>
  <c r="CZ101" i="12"/>
  <c r="CZ69" i="12"/>
  <c r="AV31" i="16"/>
  <c r="DA31" i="16" a="1"/>
  <c r="DA31" i="16" s="1"/>
  <c r="DA36" i="12" a="1"/>
  <c r="DA36" i="12" s="1"/>
  <c r="AV36" i="12"/>
  <c r="CZ111" i="18"/>
  <c r="CZ79" i="18"/>
  <c r="DA94" i="18"/>
  <c r="DA62" i="18"/>
  <c r="CZ110" i="9"/>
  <c r="CZ78" i="9"/>
  <c r="CZ116" i="1"/>
  <c r="CZ84" i="1"/>
  <c r="CZ95" i="12"/>
  <c r="CZ63" i="12"/>
  <c r="CZ121" i="16"/>
  <c r="CZ89" i="16"/>
  <c r="AV16" i="15"/>
  <c r="DA16" i="15" a="1"/>
  <c r="DA16" i="15" s="1"/>
  <c r="AV41" i="13"/>
  <c r="DA41" i="13" a="1"/>
  <c r="DA41" i="13" s="1"/>
  <c r="AT15" i="12"/>
  <c r="CY15" i="12" a="1"/>
  <c r="CY15" i="12" s="1"/>
  <c r="AS47" i="12"/>
  <c r="AV22" i="1"/>
  <c r="DA22" i="1" a="1"/>
  <c r="DA22" i="1" s="1"/>
  <c r="AV36" i="21"/>
  <c r="DA36" i="21" a="1"/>
  <c r="DA36" i="21" s="1"/>
  <c r="CZ110" i="10"/>
  <c r="CZ78" i="10"/>
  <c r="CZ115" i="13"/>
  <c r="CZ83" i="13"/>
  <c r="AV33" i="2"/>
  <c r="DA33" i="2" a="1"/>
  <c r="DA33" i="2" s="1"/>
  <c r="CZ112" i="16"/>
  <c r="CZ80" i="16"/>
  <c r="CX90" i="4"/>
  <c r="CX58" i="4"/>
  <c r="CZ124" i="1"/>
  <c r="CZ127" i="1" s="1"/>
  <c r="CZ120" i="1" s="1"/>
  <c r="CZ88" i="1"/>
  <c r="AV23" i="9"/>
  <c r="DA23" i="9" a="1"/>
  <c r="DA23" i="9" s="1"/>
  <c r="CZ121" i="13"/>
  <c r="CZ89" i="13"/>
  <c r="AV36" i="15"/>
  <c r="DA36" i="15" a="1"/>
  <c r="DA36" i="15" s="1"/>
  <c r="AV38" i="8"/>
  <c r="DA38" i="8" a="1"/>
  <c r="DA38" i="8" s="1"/>
  <c r="AV27" i="3"/>
  <c r="DA27" i="3" a="1"/>
  <c r="DA27" i="3" s="1"/>
  <c r="AV36" i="7"/>
  <c r="DA36" i="7" a="1"/>
  <c r="DA36" i="7" s="1"/>
  <c r="CZ92" i="12"/>
  <c r="CZ60" i="12"/>
  <c r="CZ105" i="11"/>
  <c r="CZ73" i="11"/>
  <c r="DA26" i="15" a="1"/>
  <c r="DA26" i="15" s="1"/>
  <c r="AV26" i="15"/>
  <c r="AV22" i="5"/>
  <c r="DA22" i="5" a="1"/>
  <c r="DA22" i="5" s="1"/>
  <c r="AV24" i="13"/>
  <c r="DA24" i="13" a="1"/>
  <c r="DA24" i="13" s="1"/>
  <c r="CZ121" i="8"/>
  <c r="CZ89" i="8"/>
  <c r="DA28" i="1" a="1"/>
  <c r="DA28" i="1" s="1"/>
  <c r="AV28" i="1"/>
  <c r="AV34" i="3"/>
  <c r="DA34" i="3" a="1"/>
  <c r="DA34" i="3" s="1"/>
  <c r="AT15" i="21"/>
  <c r="AS47" i="21"/>
  <c r="CY15" i="21" a="1"/>
  <c r="CY15" i="21" s="1"/>
  <c r="DA102" i="6"/>
  <c r="DA70" i="6"/>
  <c r="AV38" i="12"/>
  <c r="DA38" i="12" a="1"/>
  <c r="DA38" i="12" s="1"/>
  <c r="CZ92" i="7"/>
  <c r="CZ60" i="7"/>
  <c r="CZ97" i="12"/>
  <c r="CZ65" i="12"/>
  <c r="AV41" i="16"/>
  <c r="DA41" i="16" a="1"/>
  <c r="DA41" i="16" s="1"/>
  <c r="DA97" i="21"/>
  <c r="DA65" i="21"/>
  <c r="CZ101" i="13"/>
  <c r="CZ69" i="13"/>
  <c r="AV35" i="2"/>
  <c r="DA35" i="2" a="1"/>
  <c r="DA35" i="2" s="1"/>
  <c r="AV26" i="1"/>
  <c r="DA26" i="1" a="1"/>
  <c r="DA26" i="1" s="1"/>
  <c r="AV39" i="20"/>
  <c r="DA39" i="20" a="1"/>
  <c r="DA39" i="20" s="1"/>
  <c r="AV40" i="8"/>
  <c r="DA40" i="8" a="1"/>
  <c r="DA40" i="8" s="1"/>
  <c r="AV28" i="18"/>
  <c r="DA28" i="18" a="1"/>
  <c r="DA28" i="18" s="1"/>
  <c r="CZ119" i="10"/>
  <c r="CZ87" i="10"/>
  <c r="CZ93" i="11"/>
  <c r="CZ61" i="11"/>
  <c r="CZ97" i="4"/>
  <c r="CZ65" i="4"/>
  <c r="CZ99" i="15"/>
  <c r="CZ67" i="15"/>
  <c r="AV46" i="11"/>
  <c r="DA46" i="11" a="1"/>
  <c r="DA46" i="11" s="1"/>
  <c r="CZ91" i="17"/>
  <c r="CZ59" i="17"/>
  <c r="DA23" i="20" a="1"/>
  <c r="DA23" i="20" s="1"/>
  <c r="AV23" i="20"/>
  <c r="AV22" i="9"/>
  <c r="DA22" i="9" a="1"/>
  <c r="DA22" i="9" s="1"/>
  <c r="CZ118" i="7"/>
  <c r="CZ86" i="7"/>
  <c r="CZ96" i="2"/>
  <c r="CZ64" i="2"/>
  <c r="AV45" i="15"/>
  <c r="DA45" i="15" a="1"/>
  <c r="DA45" i="15" s="1"/>
  <c r="CZ112" i="20"/>
  <c r="CZ80" i="20"/>
  <c r="CZ117" i="21"/>
  <c r="CZ85" i="21"/>
  <c r="CZ92" i="6"/>
  <c r="CZ60" i="6"/>
  <c r="CZ106" i="9"/>
  <c r="CZ74" i="9"/>
  <c r="CZ93" i="15"/>
  <c r="CZ61" i="15"/>
  <c r="CZ111" i="2"/>
  <c r="CZ79" i="2"/>
  <c r="AV28" i="9"/>
  <c r="DA28" i="9" a="1"/>
  <c r="DA28" i="9" s="1"/>
  <c r="AV39" i="21"/>
  <c r="DA39" i="21" a="1"/>
  <c r="DA39" i="21" s="1"/>
  <c r="AV16" i="18"/>
  <c r="DA16" i="18" a="1"/>
  <c r="DA16" i="18" s="1"/>
  <c r="DA32" i="4" a="1"/>
  <c r="DA32" i="4" s="1"/>
  <c r="AV32" i="4"/>
  <c r="AV27" i="5"/>
  <c r="DA27" i="5" a="1"/>
  <c r="DA27" i="5" s="1"/>
  <c r="AV23" i="11"/>
  <c r="DA23" i="11" a="1"/>
  <c r="DA23" i="11" s="1"/>
  <c r="AV37" i="10"/>
  <c r="DA37" i="10" a="1"/>
  <c r="DA37" i="10" s="1"/>
  <c r="AV42" i="18"/>
  <c r="DA42" i="18" a="1"/>
  <c r="DA42" i="18" s="1"/>
  <c r="CZ94" i="12"/>
  <c r="CZ62" i="12"/>
  <c r="CZ101" i="18"/>
  <c r="CZ69" i="18"/>
  <c r="AT15" i="8"/>
  <c r="CY15" i="8" a="1"/>
  <c r="CY15" i="8" s="1"/>
  <c r="AS47" i="8"/>
  <c r="AV27" i="8"/>
  <c r="DA27" i="8" a="1"/>
  <c r="DA27" i="8" s="1"/>
  <c r="AV38" i="4"/>
  <c r="DA38" i="4" a="1"/>
  <c r="DA38" i="4" s="1"/>
  <c r="AV46" i="1"/>
  <c r="DA46" i="1" a="1"/>
  <c r="DA46" i="1" s="1"/>
  <c r="CZ98" i="17"/>
  <c r="CZ66" i="17"/>
  <c r="AT15" i="15"/>
  <c r="CY15" i="15" a="1"/>
  <c r="CY15" i="15" s="1"/>
  <c r="AS47" i="15"/>
  <c r="CZ109" i="15"/>
  <c r="CZ77" i="15"/>
  <c r="DA30" i="9" a="1"/>
  <c r="DA30" i="9" s="1"/>
  <c r="AV30" i="9"/>
  <c r="CZ95" i="1"/>
  <c r="CZ63" i="1"/>
  <c r="CZ93" i="21"/>
  <c r="CZ61" i="21"/>
  <c r="AV15" i="9"/>
  <c r="DA15" i="9" a="1"/>
  <c r="DA15" i="9" s="1"/>
  <c r="AU47" i="9"/>
  <c r="DA99" i="2"/>
  <c r="DA67" i="2"/>
  <c r="CZ94" i="3"/>
  <c r="CZ62" i="3"/>
  <c r="CZ117" i="8"/>
  <c r="CZ85" i="8"/>
  <c r="AV28" i="21"/>
  <c r="DA28" i="21" a="1"/>
  <c r="DA28" i="21" s="1"/>
  <c r="CZ93" i="8"/>
  <c r="CZ61" i="8"/>
  <c r="CZ94" i="16"/>
  <c r="CZ62" i="16"/>
  <c r="AV44" i="2"/>
  <c r="DA44" i="2" a="1"/>
  <c r="DA44" i="2" s="1"/>
  <c r="AV33" i="21"/>
  <c r="DA33" i="21" a="1"/>
  <c r="DA33" i="21" s="1"/>
  <c r="DA20" i="16" a="1"/>
  <c r="DA20" i="16" s="1"/>
  <c r="AV20" i="16"/>
  <c r="AV29" i="7"/>
  <c r="DA29" i="7" a="1"/>
  <c r="DA29" i="7" s="1"/>
  <c r="CZ109" i="13"/>
  <c r="CZ77" i="13"/>
  <c r="AV43" i="12"/>
  <c r="DA43" i="12" a="1"/>
  <c r="DA43" i="12" s="1"/>
  <c r="AV29" i="2"/>
  <c r="DA29" i="2" a="1"/>
  <c r="DA29" i="2" s="1"/>
  <c r="CZ94" i="19"/>
  <c r="CZ62" i="19"/>
  <c r="AV38" i="10"/>
  <c r="DA38" i="10" a="1"/>
  <c r="DA38" i="10" s="1"/>
  <c r="AV29" i="6"/>
  <c r="DA29" i="6" a="1"/>
  <c r="DA29" i="6" s="1"/>
  <c r="AV25" i="9"/>
  <c r="DA25" i="9" a="1"/>
  <c r="DA25" i="9" s="1"/>
  <c r="CZ109" i="7"/>
  <c r="CZ77" i="7"/>
  <c r="CZ105" i="1"/>
  <c r="CZ73" i="1"/>
  <c r="CZ107" i="18"/>
  <c r="CZ75" i="18"/>
  <c r="CZ102" i="2"/>
  <c r="CZ70" i="2"/>
  <c r="CZ100" i="21"/>
  <c r="CZ68" i="21"/>
  <c r="CZ101" i="11"/>
  <c r="CZ69" i="11"/>
  <c r="CZ92" i="14"/>
  <c r="CZ60" i="14"/>
  <c r="AV42" i="17"/>
  <c r="DA42" i="17" a="1"/>
  <c r="DA42" i="17" s="1"/>
  <c r="CZ101" i="6"/>
  <c r="CZ69" i="6"/>
  <c r="CZ93" i="3"/>
  <c r="CZ61" i="3"/>
  <c r="AV41" i="10"/>
  <c r="DA41" i="10" a="1"/>
  <c r="DA41" i="10" s="1"/>
  <c r="CZ116" i="15"/>
  <c r="CZ84" i="15"/>
  <c r="AT15" i="6"/>
  <c r="CY15" i="6" a="1"/>
  <c r="CY15" i="6" s="1"/>
  <c r="AS47" i="6"/>
  <c r="CZ106" i="2"/>
  <c r="CZ74" i="2"/>
  <c r="AV32" i="8"/>
  <c r="DA32" i="8" a="1"/>
  <c r="DA32" i="8" s="1"/>
  <c r="AV22" i="11"/>
  <c r="DA22" i="11" a="1"/>
  <c r="DA22" i="11" s="1"/>
  <c r="CZ124" i="13"/>
  <c r="CZ127" i="13" s="1"/>
  <c r="CZ120" i="13" s="1"/>
  <c r="CZ88" i="13"/>
  <c r="AV46" i="5"/>
  <c r="DA46" i="5" a="1"/>
  <c r="DA46" i="5" s="1"/>
  <c r="AV23" i="7"/>
  <c r="DA23" i="7" a="1"/>
  <c r="DA23" i="7" s="1"/>
  <c r="CZ114" i="2"/>
  <c r="CZ82" i="2"/>
  <c r="AV27" i="14"/>
  <c r="DA27" i="14" a="1"/>
  <c r="DA27" i="14" s="1"/>
  <c r="CZ91" i="13"/>
  <c r="CZ59" i="13"/>
  <c r="CZ108" i="6"/>
  <c r="CZ76" i="6"/>
  <c r="AV25" i="19"/>
  <c r="DA25" i="19" a="1"/>
  <c r="DA25" i="19" s="1"/>
  <c r="DA34" i="5" a="1"/>
  <c r="DA34" i="5" s="1"/>
  <c r="AV34" i="5"/>
  <c r="AV23" i="15"/>
  <c r="DA23" i="15" a="1"/>
  <c r="DA23" i="15" s="1"/>
  <c r="AV40" i="5"/>
  <c r="DA40" i="5" a="1"/>
  <c r="DA40" i="5" s="1"/>
  <c r="DB121" i="15"/>
  <c r="DB89" i="15"/>
  <c r="CZ111" i="16"/>
  <c r="CZ79" i="16"/>
  <c r="DA26" i="9" a="1"/>
  <c r="DA26" i="9" s="1"/>
  <c r="AV26" i="9"/>
  <c r="CZ106" i="18"/>
  <c r="CZ74" i="18"/>
  <c r="CZ108" i="9"/>
  <c r="CZ76" i="9"/>
  <c r="AV36" i="14"/>
  <c r="DA36" i="14" a="1"/>
  <c r="DA36" i="14" s="1"/>
  <c r="AV25" i="12"/>
  <c r="DA25" i="12" a="1"/>
  <c r="DA25" i="12" s="1"/>
  <c r="AV30" i="17"/>
  <c r="DA30" i="17" a="1"/>
  <c r="DA30" i="17" s="1"/>
  <c r="AV39" i="12"/>
  <c r="DA39" i="12" a="1"/>
  <c r="DA39" i="12" s="1"/>
  <c r="CZ97" i="15"/>
  <c r="CZ65" i="15"/>
  <c r="AV30" i="13"/>
  <c r="DA30" i="13" a="1"/>
  <c r="DA30" i="13" s="1"/>
  <c r="CZ112" i="18"/>
  <c r="CZ80" i="18"/>
  <c r="AV45" i="4"/>
  <c r="DA45" i="4" a="1"/>
  <c r="DA45" i="4" s="1"/>
  <c r="AV22" i="16"/>
  <c r="DA22" i="16" a="1"/>
  <c r="DA22" i="16" s="1"/>
  <c r="CZ91" i="10"/>
  <c r="CZ59" i="10"/>
  <c r="CZ94" i="11"/>
  <c r="CZ62" i="11"/>
  <c r="DA92" i="20"/>
  <c r="DA60" i="20"/>
  <c r="AV30" i="12"/>
  <c r="DA30" i="12" a="1"/>
  <c r="DA30" i="12" s="1"/>
  <c r="AV46" i="9"/>
  <c r="DA46" i="9" a="1"/>
  <c r="DA46" i="9" s="1"/>
  <c r="AV39" i="10"/>
  <c r="DA39" i="10" a="1"/>
  <c r="DA39" i="10" s="1"/>
  <c r="CX90" i="13"/>
  <c r="CX58" i="13"/>
  <c r="AV21" i="16"/>
  <c r="DA21" i="16" a="1"/>
  <c r="DA21" i="16" s="1"/>
  <c r="CZ110" i="14"/>
  <c r="CZ78" i="14"/>
  <c r="CZ109" i="11"/>
  <c r="CZ77" i="11"/>
  <c r="CZ94" i="2"/>
  <c r="CZ62" i="2"/>
  <c r="CZ110" i="12"/>
  <c r="CZ78" i="12"/>
  <c r="CZ124" i="11"/>
  <c r="CZ127" i="11" s="1"/>
  <c r="CZ120" i="11" s="1"/>
  <c r="CZ88" i="11"/>
  <c r="CZ112" i="4"/>
  <c r="CZ80" i="4"/>
  <c r="CZ119" i="9"/>
  <c r="CZ87" i="9"/>
  <c r="CZ97" i="10"/>
  <c r="CZ65" i="10"/>
  <c r="AV40" i="4"/>
  <c r="DA40" i="4" a="1"/>
  <c r="DA40" i="4" s="1"/>
  <c r="AV26" i="12"/>
  <c r="DA26" i="12" a="1"/>
  <c r="DA26" i="12" s="1"/>
  <c r="AV36" i="18"/>
  <c r="DA36" i="18" a="1"/>
  <c r="DA36" i="18" s="1"/>
  <c r="CZ110" i="16"/>
  <c r="CZ78" i="16"/>
  <c r="AW19" i="18"/>
  <c r="DB19" i="18" a="1"/>
  <c r="DB19" i="18" s="1"/>
  <c r="AV31" i="1"/>
  <c r="DA31" i="1" a="1"/>
  <c r="DA31" i="1" s="1"/>
  <c r="AV41" i="1"/>
  <c r="DA41" i="1" a="1"/>
  <c r="DA41" i="1" s="1"/>
  <c r="DA20" i="12" a="1"/>
  <c r="DA20" i="12" s="1"/>
  <c r="AV20" i="12"/>
  <c r="AV46" i="16"/>
  <c r="DA46" i="16" a="1"/>
  <c r="DA46" i="16" s="1"/>
  <c r="CZ103" i="3"/>
  <c r="CZ71" i="3"/>
  <c r="CZ124" i="7"/>
  <c r="CZ127" i="7" s="1"/>
  <c r="CZ120" i="7" s="1"/>
  <c r="CZ88" i="7"/>
  <c r="AV35" i="10"/>
  <c r="DA35" i="10" a="1"/>
  <c r="DA35" i="10" s="1"/>
  <c r="CZ94" i="15"/>
  <c r="CZ62" i="15"/>
  <c r="DA112" i="17"/>
  <c r="DA80" i="17"/>
  <c r="AV37" i="16"/>
  <c r="DA37" i="16" a="1"/>
  <c r="DA37" i="16" s="1"/>
  <c r="AT15" i="4"/>
  <c r="CY15" i="4" a="1"/>
  <c r="CY15" i="4" s="1"/>
  <c r="AS47" i="4"/>
  <c r="AV45" i="1"/>
  <c r="DA45" i="1" a="1"/>
  <c r="DA45" i="1" s="1"/>
  <c r="AV46" i="13"/>
  <c r="DA46" i="13" a="1"/>
  <c r="DA46" i="13" s="1"/>
  <c r="AV29" i="12"/>
  <c r="DA29" i="12" a="1"/>
  <c r="DA29" i="12" s="1"/>
  <c r="AV37" i="5"/>
  <c r="DA37" i="5" a="1"/>
  <c r="DA37" i="5" s="1"/>
  <c r="CZ102" i="20"/>
  <c r="CZ70" i="20"/>
  <c r="AV17" i="12"/>
  <c r="DA17" i="12" a="1"/>
  <c r="DA17" i="12" s="1"/>
  <c r="DA30" i="11" a="1"/>
  <c r="DA30" i="11" s="1"/>
  <c r="AV30" i="11"/>
  <c r="CZ114" i="14"/>
  <c r="CZ82" i="14"/>
  <c r="CZ112" i="6"/>
  <c r="CZ80" i="6"/>
  <c r="CZ91" i="6"/>
  <c r="CZ59" i="6"/>
  <c r="AV46" i="8"/>
  <c r="DA46" i="8" a="1"/>
  <c r="DA46" i="8" s="1"/>
  <c r="CZ95" i="3"/>
  <c r="CZ63" i="3"/>
  <c r="CZ94" i="5"/>
  <c r="CZ62" i="5"/>
  <c r="CZ103" i="20"/>
  <c r="CZ71" i="20"/>
  <c r="AW27" i="6"/>
  <c r="DB27" i="6" a="1"/>
  <c r="DB27" i="6" s="1"/>
  <c r="CZ114" i="17"/>
  <c r="CZ82" i="17"/>
  <c r="CZ106" i="20"/>
  <c r="CZ74" i="20"/>
  <c r="AV33" i="1"/>
  <c r="DA33" i="1" a="1"/>
  <c r="DA33" i="1" s="1"/>
  <c r="AV44" i="10"/>
  <c r="DA44" i="10" a="1"/>
  <c r="DA44" i="10" s="1"/>
  <c r="AV22" i="4"/>
  <c r="DA22" i="4" a="1"/>
  <c r="DA22" i="4" s="1"/>
  <c r="CZ111" i="11"/>
  <c r="CZ79" i="11"/>
  <c r="AV24" i="15"/>
  <c r="DA24" i="15" a="1"/>
  <c r="DA24" i="15" s="1"/>
  <c r="AV16" i="17"/>
  <c r="DA16" i="17" a="1"/>
  <c r="DA16" i="17" s="1"/>
  <c r="CZ98" i="20"/>
  <c r="CZ66" i="20"/>
  <c r="CZ116" i="8"/>
  <c r="CZ84" i="8"/>
  <c r="CZ94" i="1"/>
  <c r="CZ62" i="1"/>
  <c r="AV21" i="2"/>
  <c r="DA21" i="2" a="1"/>
  <c r="DA21" i="2" s="1"/>
  <c r="CZ95" i="11"/>
  <c r="CZ63" i="11"/>
  <c r="AV37" i="20"/>
  <c r="DA37" i="20" a="1"/>
  <c r="DA37" i="20" s="1"/>
  <c r="CZ105" i="5"/>
  <c r="CZ73" i="5"/>
  <c r="AV42" i="21"/>
  <c r="DA42" i="21" a="1"/>
  <c r="DA42" i="21" s="1"/>
  <c r="AV31" i="9"/>
  <c r="DA31" i="9" a="1"/>
  <c r="DA31" i="9" s="1"/>
  <c r="AV18" i="15"/>
  <c r="DA18" i="15" a="1"/>
  <c r="DA18" i="15" s="1"/>
  <c r="AV36" i="2"/>
  <c r="DA36" i="2" a="1"/>
  <c r="DA36" i="2" s="1"/>
  <c r="CZ103" i="9"/>
  <c r="CZ71" i="9"/>
  <c r="CZ109" i="4"/>
  <c r="CZ77" i="4"/>
  <c r="CZ105" i="7"/>
  <c r="CZ73" i="7"/>
  <c r="CZ103" i="4"/>
  <c r="CZ71" i="4"/>
  <c r="CZ114" i="4"/>
  <c r="CZ82" i="4"/>
  <c r="CZ106" i="21"/>
  <c r="CZ74" i="21"/>
  <c r="DA19" i="12" a="1"/>
  <c r="DA19" i="12" s="1"/>
  <c r="AV19" i="12"/>
  <c r="AV26" i="18"/>
  <c r="DA26" i="18" a="1"/>
  <c r="DA26" i="18" s="1"/>
  <c r="AV40" i="3"/>
  <c r="DA40" i="3" a="1"/>
  <c r="DA40" i="3" s="1"/>
  <c r="CZ108" i="20"/>
  <c r="CZ76" i="20"/>
  <c r="CZ99" i="3"/>
  <c r="CZ67" i="3"/>
  <c r="AV23" i="17"/>
  <c r="DA23" i="17" a="1"/>
  <c r="DA23" i="17" s="1"/>
  <c r="AV34" i="15"/>
  <c r="DA34" i="15" a="1"/>
  <c r="DA34" i="15" s="1"/>
  <c r="CZ91" i="1"/>
  <c r="CZ59" i="1"/>
  <c r="CZ100" i="1"/>
  <c r="CZ68" i="1"/>
  <c r="AV20" i="1"/>
  <c r="DA20" i="1" a="1"/>
  <c r="DA20" i="1" s="1"/>
  <c r="AV18" i="21"/>
  <c r="DA18" i="21" a="1"/>
  <c r="DA18" i="21" s="1"/>
  <c r="CZ100" i="3"/>
  <c r="CZ68" i="3"/>
  <c r="AV23" i="1"/>
  <c r="DA23" i="1" a="1"/>
  <c r="DA23" i="1" s="1"/>
  <c r="AW24" i="2"/>
  <c r="DB24" i="2" a="1"/>
  <c r="DB24" i="2" s="1"/>
  <c r="CZ115" i="12"/>
  <c r="CZ83" i="12"/>
  <c r="AV19" i="3"/>
  <c r="DA19" i="3" a="1"/>
  <c r="DA19" i="3" s="1"/>
  <c r="DA42" i="8" a="1"/>
  <c r="DA42" i="8" s="1"/>
  <c r="AV42" i="8"/>
  <c r="CZ119" i="15"/>
  <c r="CZ87" i="15"/>
  <c r="AV19" i="16"/>
  <c r="DA19" i="16" a="1"/>
  <c r="DA19" i="16" s="1"/>
  <c r="CZ96" i="19"/>
  <c r="CZ64" i="19"/>
  <c r="AW21" i="8"/>
  <c r="DB21" i="8" a="1"/>
  <c r="DB21" i="8" s="1"/>
  <c r="CZ113" i="11"/>
  <c r="CZ81" i="11"/>
  <c r="CZ93" i="13"/>
  <c r="CZ61" i="13"/>
  <c r="AV34" i="13"/>
  <c r="DA34" i="13" a="1"/>
  <c r="DA34" i="13" s="1"/>
  <c r="CZ114" i="6"/>
  <c r="CZ82" i="6"/>
  <c r="AV39" i="5"/>
  <c r="DA39" i="5" a="1"/>
  <c r="DA39" i="5" s="1"/>
  <c r="AV19" i="19"/>
  <c r="DA19" i="19" a="1"/>
  <c r="DA19" i="19" s="1"/>
  <c r="CZ124" i="18"/>
  <c r="CZ127" i="18" s="1"/>
  <c r="CZ120" i="18" s="1"/>
  <c r="CZ88" i="18"/>
  <c r="CZ103" i="12"/>
  <c r="CZ71" i="12"/>
  <c r="CZ110" i="6"/>
  <c r="CZ78" i="6"/>
  <c r="AV34" i="7"/>
  <c r="DA34" i="7" a="1"/>
  <c r="DA34" i="7" s="1"/>
  <c r="AV30" i="1"/>
  <c r="DA30" i="1" a="1"/>
  <c r="DA30" i="1" s="1"/>
  <c r="CX90" i="10"/>
  <c r="CX58" i="10"/>
  <c r="AV32" i="18"/>
  <c r="DA32" i="18" a="1"/>
  <c r="DA32" i="18" s="1"/>
  <c r="CZ124" i="20"/>
  <c r="CZ127" i="20" s="1"/>
  <c r="CZ120" i="20" s="1"/>
  <c r="CZ88" i="20"/>
  <c r="AV27" i="2"/>
  <c r="DA27" i="2" a="1"/>
  <c r="DA27" i="2" s="1"/>
  <c r="AV25" i="21"/>
  <c r="DA25" i="21" a="1"/>
  <c r="DA25" i="21" s="1"/>
  <c r="AV26" i="11"/>
  <c r="DA26" i="11" a="1"/>
  <c r="DA26" i="11" s="1"/>
  <c r="CZ121" i="7"/>
  <c r="CZ89" i="7"/>
  <c r="CZ108" i="3"/>
  <c r="CZ76" i="3"/>
  <c r="AV26" i="6"/>
  <c r="DA26" i="6" a="1"/>
  <c r="DA26" i="6" s="1"/>
  <c r="CZ96" i="3"/>
  <c r="CZ64" i="3"/>
  <c r="CZ93" i="19"/>
  <c r="CZ61" i="19"/>
  <c r="DA92" i="3"/>
  <c r="DA60" i="3"/>
  <c r="CX90" i="18"/>
  <c r="CX58" i="18"/>
  <c r="CZ99" i="18"/>
  <c r="CZ67" i="18"/>
  <c r="CZ102" i="15"/>
  <c r="CZ70" i="15"/>
  <c r="CZ121" i="17"/>
  <c r="CZ89" i="17"/>
  <c r="CZ91" i="19"/>
  <c r="CZ59" i="19"/>
  <c r="CZ121" i="18"/>
  <c r="CZ89" i="18"/>
  <c r="AV31" i="2"/>
  <c r="DA31" i="2" a="1"/>
  <c r="DA31" i="2" s="1"/>
  <c r="CZ107" i="8"/>
  <c r="CZ75" i="8"/>
  <c r="CZ112" i="3"/>
  <c r="CZ80" i="3"/>
  <c r="CX90" i="5"/>
  <c r="CX58" i="5"/>
  <c r="CZ100" i="10"/>
  <c r="CZ68" i="10"/>
  <c r="AV45" i="13"/>
  <c r="DA45" i="13" a="1"/>
  <c r="DA45" i="13" s="1"/>
  <c r="CZ95" i="7"/>
  <c r="CZ63" i="7"/>
  <c r="CZ93" i="1"/>
  <c r="CZ61" i="1"/>
  <c r="CZ118" i="15"/>
  <c r="CZ86" i="15"/>
  <c r="CZ117" i="1"/>
  <c r="CZ85" i="1"/>
  <c r="CZ119" i="3"/>
  <c r="CZ87" i="3"/>
  <c r="CZ124" i="17"/>
  <c r="CZ127" i="17" s="1"/>
  <c r="CZ120" i="17" s="1"/>
  <c r="CZ88" i="17"/>
  <c r="CZ98" i="10"/>
  <c r="CZ66" i="10"/>
  <c r="CZ112" i="15"/>
  <c r="CZ80" i="15"/>
  <c r="AV39" i="2"/>
  <c r="DA39" i="2" a="1"/>
  <c r="DA39" i="2" s="1"/>
  <c r="DA46" i="3" a="1"/>
  <c r="DA46" i="3" s="1"/>
  <c r="AV46" i="3"/>
  <c r="AV16" i="13"/>
  <c r="DA16" i="13" a="1"/>
  <c r="DA16" i="13" s="1"/>
  <c r="AV33" i="5"/>
  <c r="DA33" i="5" a="1"/>
  <c r="DA33" i="5" s="1"/>
  <c r="DA113" i="7"/>
  <c r="DA81" i="7"/>
  <c r="CZ101" i="3"/>
  <c r="CZ69" i="3"/>
  <c r="AV33" i="6"/>
  <c r="DA33" i="6" a="1"/>
  <c r="DA33" i="6" s="1"/>
  <c r="CZ107" i="10"/>
  <c r="CZ75" i="10"/>
  <c r="CZ101" i="8"/>
  <c r="CZ69" i="8"/>
  <c r="CZ98" i="15"/>
  <c r="CZ66" i="15"/>
  <c r="CZ94" i="13"/>
  <c r="CZ62" i="13"/>
  <c r="CZ100" i="13"/>
  <c r="CZ68" i="13"/>
  <c r="AX46" i="15"/>
  <c r="DC46" i="15" a="1"/>
  <c r="DC46" i="15" s="1"/>
  <c r="CZ116" i="7"/>
  <c r="CZ84" i="7"/>
  <c r="AV31" i="18"/>
  <c r="DA31" i="18" a="1"/>
  <c r="DA31" i="18" s="1"/>
  <c r="AV33" i="9"/>
  <c r="DA33" i="9" a="1"/>
  <c r="DA33" i="9" s="1"/>
  <c r="DA116" i="19"/>
  <c r="DA84" i="19"/>
  <c r="CZ111" i="14"/>
  <c r="CZ79" i="14"/>
  <c r="CZ114" i="16"/>
  <c r="CZ82" i="16"/>
  <c r="CZ106" i="4"/>
  <c r="CZ74" i="4"/>
  <c r="AV22" i="15"/>
  <c r="DA22" i="15" a="1"/>
  <c r="DA22" i="15" s="1"/>
  <c r="CZ119" i="13"/>
  <c r="CZ87" i="13"/>
  <c r="AV37" i="18"/>
  <c r="DA37" i="18" a="1"/>
  <c r="DA37" i="18" s="1"/>
  <c r="CZ94" i="14"/>
  <c r="CZ62" i="14"/>
  <c r="AV16" i="10"/>
  <c r="DA16" i="10" a="1"/>
  <c r="DA16" i="10" s="1"/>
  <c r="AV19" i="11"/>
  <c r="DA19" i="11" a="1"/>
  <c r="DA19" i="11" s="1"/>
  <c r="AW17" i="20"/>
  <c r="DB17" i="20" a="1"/>
  <c r="DB17" i="20" s="1"/>
  <c r="CX90" i="14"/>
  <c r="CX58" i="14"/>
  <c r="CZ118" i="4"/>
  <c r="CZ86" i="4"/>
  <c r="AT15" i="13"/>
  <c r="CY15" i="13" a="1"/>
  <c r="CY15" i="13" s="1"/>
  <c r="AS47" i="13"/>
  <c r="CZ96" i="14"/>
  <c r="CZ64" i="14"/>
  <c r="AV35" i="14"/>
  <c r="DA35" i="14" a="1"/>
  <c r="DA35" i="14" s="1"/>
  <c r="AV34" i="11"/>
  <c r="DA34" i="11" a="1"/>
  <c r="DA34" i="11" s="1"/>
  <c r="AV19" i="2"/>
  <c r="DA19" i="2" a="1"/>
  <c r="DA19" i="2" s="1"/>
  <c r="CZ115" i="1"/>
  <c r="CZ83" i="1"/>
  <c r="AV35" i="12"/>
  <c r="DA35" i="12" a="1"/>
  <c r="DA35" i="12" s="1"/>
  <c r="AV45" i="11"/>
  <c r="DA45" i="11" a="1"/>
  <c r="DA45" i="11" s="1"/>
  <c r="CZ103" i="5"/>
  <c r="CZ71" i="5"/>
  <c r="AV44" i="9"/>
  <c r="DA44" i="9" a="1"/>
  <c r="DA44" i="9" s="1"/>
  <c r="AV22" i="10"/>
  <c r="DA22" i="10" a="1"/>
  <c r="DA22" i="10" s="1"/>
  <c r="AV21" i="5"/>
  <c r="DA21" i="5" a="1"/>
  <c r="DA21" i="5" s="1"/>
  <c r="CZ117" i="14"/>
  <c r="CZ85" i="14"/>
  <c r="CZ105" i="2"/>
  <c r="CZ73" i="2"/>
  <c r="CZ104" i="14"/>
  <c r="CZ72" i="14"/>
  <c r="AV35" i="16"/>
  <c r="DA35" i="16" a="1"/>
  <c r="DA35" i="16" s="1"/>
  <c r="CZ121" i="4"/>
  <c r="CZ89" i="4"/>
  <c r="CZ106" i="1"/>
  <c r="CZ74" i="1"/>
  <c r="CZ115" i="18"/>
  <c r="CZ83" i="18"/>
  <c r="AV27" i="11"/>
  <c r="DA27" i="11" a="1"/>
  <c r="DA27" i="11" s="1"/>
  <c r="DA28" i="3" a="1"/>
  <c r="DA28" i="3" s="1"/>
  <c r="AV28" i="3"/>
  <c r="AV45" i="7"/>
  <c r="DA45" i="7" a="1"/>
  <c r="DA45" i="7" s="1"/>
  <c r="CZ105" i="21"/>
  <c r="CZ73" i="21"/>
  <c r="AV19" i="15"/>
  <c r="DA19" i="15" a="1"/>
  <c r="DA19" i="15" s="1"/>
  <c r="AW37" i="17"/>
  <c r="DB37" i="17" a="1"/>
  <c r="DB37" i="17" s="1"/>
  <c r="CZ98" i="21"/>
  <c r="CZ66" i="21"/>
  <c r="CZ98" i="19"/>
  <c r="CZ66" i="19"/>
  <c r="CZ116" i="6"/>
  <c r="CZ84" i="6"/>
  <c r="CZ104" i="12"/>
  <c r="CZ72" i="12"/>
  <c r="CZ112" i="5"/>
  <c r="CZ80" i="5"/>
  <c r="AV27" i="20"/>
  <c r="DA27" i="20" a="1"/>
  <c r="DA27" i="20" s="1"/>
  <c r="CZ107" i="19"/>
  <c r="CZ75" i="19"/>
  <c r="AV17" i="18"/>
  <c r="DA17" i="18" a="1"/>
  <c r="DA17" i="18" s="1"/>
  <c r="AV39" i="14"/>
  <c r="DA39" i="14" a="1"/>
  <c r="DA39" i="14" s="1"/>
  <c r="CZ118" i="11"/>
  <c r="CZ86" i="11"/>
  <c r="AV37" i="6"/>
  <c r="DA37" i="6" a="1"/>
  <c r="DA37" i="6" s="1"/>
  <c r="AV16" i="6"/>
  <c r="DA16" i="6" a="1"/>
  <c r="DA16" i="6" s="1"/>
  <c r="CZ107" i="15"/>
  <c r="CZ75" i="15"/>
  <c r="CZ104" i="17"/>
  <c r="CZ72" i="17"/>
  <c r="DA20" i="3" a="1"/>
  <c r="DA20" i="3" s="1"/>
  <c r="AV20" i="3"/>
  <c r="DA19" i="5" a="1"/>
  <c r="DA19" i="5" s="1"/>
  <c r="AV19" i="5"/>
  <c r="AV28" i="20"/>
  <c r="DA28" i="20" a="1"/>
  <c r="DA28" i="20" s="1"/>
  <c r="CZ124" i="3"/>
  <c r="CZ127" i="3" s="1"/>
  <c r="CZ120" i="3" s="1"/>
  <c r="CZ88" i="3"/>
  <c r="DA114" i="9"/>
  <c r="DA82" i="9"/>
  <c r="AV39" i="17"/>
  <c r="DA39" i="17" a="1"/>
  <c r="DA39" i="17" s="1"/>
  <c r="CZ107" i="21"/>
  <c r="CZ75" i="21"/>
  <c r="CZ94" i="17"/>
  <c r="CZ62" i="17"/>
  <c r="AV41" i="4"/>
  <c r="DA41" i="4" a="1"/>
  <c r="DA41" i="4" s="1"/>
  <c r="CZ91" i="4"/>
  <c r="CZ59" i="4"/>
  <c r="CZ110" i="20"/>
  <c r="CZ78" i="20"/>
  <c r="CZ106" i="3"/>
  <c r="CZ74" i="3"/>
  <c r="CZ119" i="1"/>
  <c r="CZ87" i="1"/>
  <c r="AV36" i="11"/>
  <c r="DA36" i="11" a="1"/>
  <c r="DA36" i="11" s="1"/>
  <c r="CZ104" i="3"/>
  <c r="CZ72" i="3"/>
  <c r="CZ114" i="8"/>
  <c r="CZ82" i="8"/>
  <c r="CZ114" i="18"/>
  <c r="CZ82" i="18"/>
  <c r="AV41" i="8"/>
  <c r="DA41" i="8" a="1"/>
  <c r="DA41" i="8" s="1"/>
  <c r="AV19" i="1"/>
  <c r="DA19" i="1" a="1"/>
  <c r="DA19" i="1" s="1"/>
  <c r="CZ99" i="10"/>
  <c r="CZ67" i="10"/>
  <c r="AV20" i="11"/>
  <c r="DA20" i="11" a="1"/>
  <c r="DA20" i="11" s="1"/>
  <c r="CZ95" i="13"/>
  <c r="CZ63" i="13"/>
  <c r="DA30" i="5" a="1"/>
  <c r="DA30" i="5" s="1"/>
  <c r="AV30" i="5"/>
  <c r="CZ92" i="16"/>
  <c r="CZ60" i="16"/>
  <c r="CZ115" i="11"/>
  <c r="CZ83" i="11"/>
  <c r="CZ95" i="20"/>
  <c r="CZ63" i="20"/>
  <c r="DA42" i="19" a="1"/>
  <c r="DA42" i="19" s="1"/>
  <c r="AV42" i="19"/>
  <c r="CZ110" i="8"/>
  <c r="CZ78" i="8"/>
  <c r="AV34" i="4"/>
  <c r="DA34" i="4" a="1"/>
  <c r="DA34" i="4" s="1"/>
  <c r="AV30" i="7"/>
  <c r="DA30" i="7" a="1"/>
  <c r="DA30" i="7" s="1"/>
  <c r="AV28" i="4"/>
  <c r="DA28" i="4" a="1"/>
  <c r="DA28" i="4" s="1"/>
  <c r="CZ119" i="20"/>
  <c r="CZ87" i="20"/>
  <c r="AV39" i="4"/>
  <c r="DA39" i="4" a="1"/>
  <c r="DA39" i="4" s="1"/>
  <c r="AV31" i="21"/>
  <c r="DA31" i="21" a="1"/>
  <c r="DA31" i="21" s="1"/>
  <c r="CZ118" i="3"/>
  <c r="CZ86" i="3"/>
  <c r="CZ115" i="3"/>
  <c r="CZ83" i="3"/>
  <c r="AV33" i="20"/>
  <c r="DA33" i="20" a="1"/>
  <c r="DA33" i="20" s="1"/>
  <c r="AV19" i="10"/>
  <c r="DA19" i="10" a="1"/>
  <c r="DA19" i="10" s="1"/>
  <c r="AV24" i="3"/>
  <c r="DA24" i="3" a="1"/>
  <c r="DA24" i="3" s="1"/>
  <c r="CZ114" i="11"/>
  <c r="CZ82" i="11"/>
  <c r="AV16" i="1"/>
  <c r="DA16" i="1" a="1"/>
  <c r="DA16" i="1" s="1"/>
  <c r="AV25" i="1"/>
  <c r="DA25" i="1" a="1"/>
  <c r="DA25" i="1" s="1"/>
  <c r="AV33" i="12"/>
  <c r="DA33" i="12" a="1"/>
  <c r="DA33" i="12" s="1"/>
  <c r="CZ90" i="9"/>
  <c r="CZ58" i="9"/>
  <c r="AV25" i="3"/>
  <c r="DA25" i="3" a="1"/>
  <c r="DA25" i="3" s="1"/>
  <c r="CZ98" i="1"/>
  <c r="CZ66" i="1"/>
  <c r="CZ116" i="11"/>
  <c r="CZ84" i="11"/>
  <c r="AV40" i="12"/>
  <c r="DA40" i="12" a="1"/>
  <c r="DA40" i="12" s="1"/>
  <c r="AV33" i="16"/>
  <c r="DA33" i="16" a="1"/>
  <c r="DA33" i="16" s="1"/>
  <c r="AV44" i="15"/>
  <c r="DA44" i="15" a="1"/>
  <c r="DA44" i="15" s="1"/>
  <c r="AV21" i="19"/>
  <c r="DA21" i="19" a="1"/>
  <c r="DA21" i="19" s="1"/>
  <c r="DA96" i="8"/>
  <c r="DA64" i="8"/>
  <c r="AV38" i="11"/>
  <c r="DA38" i="11" a="1"/>
  <c r="DA38" i="11" s="1"/>
  <c r="AV18" i="13"/>
  <c r="DA18" i="13" a="1"/>
  <c r="DA18" i="13" s="1"/>
  <c r="CZ111" i="19"/>
  <c r="CZ79" i="19"/>
  <c r="AV39" i="6"/>
  <c r="DA39" i="6" a="1"/>
  <c r="DA39" i="6" s="1"/>
  <c r="CZ114" i="5"/>
  <c r="CZ82" i="5"/>
  <c r="DA39" i="19" a="1"/>
  <c r="DA39" i="19" s="1"/>
  <c r="AV39" i="19"/>
  <c r="DA107" i="2"/>
  <c r="DA75" i="2"/>
  <c r="AV45" i="18"/>
  <c r="DA45" i="18" a="1"/>
  <c r="DA45" i="18" s="1"/>
  <c r="CZ97" i="18"/>
  <c r="CZ65" i="18"/>
  <c r="AV28" i="12"/>
  <c r="DA28" i="12" a="1"/>
  <c r="DA28" i="12" s="1"/>
  <c r="AV35" i="6"/>
  <c r="DA35" i="6" a="1"/>
  <c r="DA35" i="6" s="1"/>
  <c r="CZ112" i="13"/>
  <c r="CZ80" i="13"/>
  <c r="CY15" i="10" a="1"/>
  <c r="CY15" i="10" s="1"/>
  <c r="AS47" i="10"/>
  <c r="AT15" i="10"/>
  <c r="AV20" i="19"/>
  <c r="DA20" i="19" a="1"/>
  <c r="DA20" i="19" s="1"/>
  <c r="AV45" i="20"/>
  <c r="DA45" i="20" a="1"/>
  <c r="DA45" i="20" s="1"/>
  <c r="CZ95" i="2"/>
  <c r="CZ63" i="2"/>
  <c r="DA113" i="6"/>
  <c r="DA81" i="6"/>
  <c r="CZ121" i="21"/>
  <c r="CZ89" i="21"/>
  <c r="AV46" i="7"/>
  <c r="DA46" i="7" a="1"/>
  <c r="DA46" i="7" s="1"/>
  <c r="AV33" i="3"/>
  <c r="DA33" i="3" a="1"/>
  <c r="DA33" i="3" s="1"/>
  <c r="DA21" i="3" a="1"/>
  <c r="DA21" i="3" s="1"/>
  <c r="AV21" i="3"/>
  <c r="AV18" i="19"/>
  <c r="DA18" i="19" a="1"/>
  <c r="DA18" i="19" s="1"/>
  <c r="AW17" i="3"/>
  <c r="DB17" i="3" a="1"/>
  <c r="DB17" i="3" s="1"/>
  <c r="AT15" i="18"/>
  <c r="CY15" i="18" a="1"/>
  <c r="CY15" i="18" s="1"/>
  <c r="AS47" i="18"/>
  <c r="AV24" i="18"/>
  <c r="DA24" i="18" a="1"/>
  <c r="DA24" i="18" s="1"/>
  <c r="AV27" i="15"/>
  <c r="DA27" i="15" a="1"/>
  <c r="DA27" i="15" s="1"/>
  <c r="AV46" i="17"/>
  <c r="DA46" i="17" a="1"/>
  <c r="DA46" i="17" s="1"/>
  <c r="AV16" i="19"/>
  <c r="DA16" i="19" a="1"/>
  <c r="DA16" i="19" s="1"/>
  <c r="AV46" i="18"/>
  <c r="DA46" i="18" a="1"/>
  <c r="DA46" i="18" s="1"/>
  <c r="CZ97" i="13"/>
  <c r="CZ65" i="13"/>
  <c r="CZ105" i="8"/>
  <c r="CZ73" i="8"/>
  <c r="CZ92" i="11"/>
  <c r="CZ60" i="11"/>
  <c r="DA37" i="3" a="1"/>
  <c r="DA37" i="3" s="1"/>
  <c r="AV37" i="3"/>
  <c r="AT15" i="5"/>
  <c r="CY15" i="5" a="1"/>
  <c r="CY15" i="5" s="1"/>
  <c r="AS47" i="5"/>
  <c r="CZ109" i="20"/>
  <c r="CZ77" i="20"/>
  <c r="AV41" i="5"/>
  <c r="DA41" i="5" a="1"/>
  <c r="DA41" i="5" s="1"/>
  <c r="AV25" i="10"/>
  <c r="DA25" i="10" a="1"/>
  <c r="DA25" i="10" s="1"/>
  <c r="AV20" i="7"/>
  <c r="DA20" i="7" a="1"/>
  <c r="DA20" i="7" s="1"/>
  <c r="AV18" i="1"/>
  <c r="DA18" i="1" a="1"/>
  <c r="DA18" i="1" s="1"/>
  <c r="AV43" i="15"/>
  <c r="DA43" i="15" a="1"/>
  <c r="DA43" i="15" s="1"/>
  <c r="AV42" i="1"/>
  <c r="DA42" i="1" a="1"/>
  <c r="DA42" i="1" s="1"/>
  <c r="AV44" i="3"/>
  <c r="DA44" i="3" a="1"/>
  <c r="DA44" i="3" s="1"/>
  <c r="DA45" i="17" a="1"/>
  <c r="DA45" i="17" s="1"/>
  <c r="AV45" i="17"/>
  <c r="AV23" i="10"/>
  <c r="DA23" i="10" a="1"/>
  <c r="DA23" i="10" s="1"/>
  <c r="AV37" i="15"/>
  <c r="DA37" i="15" a="1"/>
  <c r="DA37" i="15" s="1"/>
  <c r="CZ121" i="3"/>
  <c r="CZ89" i="3"/>
  <c r="CZ92" i="2"/>
  <c r="CZ60" i="2"/>
  <c r="CZ95" i="15"/>
  <c r="CZ63" i="15"/>
  <c r="CZ108" i="5"/>
  <c r="CZ76" i="5"/>
  <c r="AW38" i="7"/>
  <c r="DB38" i="7" a="1"/>
  <c r="DB38" i="7" s="1"/>
  <c r="AV26" i="3"/>
  <c r="DA26" i="3" a="1"/>
  <c r="DA26" i="3" s="1"/>
  <c r="CZ92" i="17"/>
  <c r="CZ60" i="17"/>
  <c r="AV32" i="10"/>
  <c r="DA32" i="10" a="1"/>
  <c r="DA32" i="10" s="1"/>
  <c r="AV26" i="8"/>
  <c r="DA26" i="8" a="1"/>
  <c r="DA26" i="8" s="1"/>
  <c r="CZ121" i="20"/>
  <c r="CZ89" i="20"/>
  <c r="AV39" i="15"/>
  <c r="DA39" i="15" a="1"/>
  <c r="DA39" i="15" s="1"/>
  <c r="AV19" i="13"/>
  <c r="DA19" i="13" a="1"/>
  <c r="DA19" i="13" s="1"/>
  <c r="AV25" i="13"/>
  <c r="DA25" i="13" a="1"/>
  <c r="DA25" i="13" s="1"/>
  <c r="CZ117" i="2"/>
  <c r="CZ85" i="2"/>
  <c r="CZ100" i="11"/>
  <c r="CZ68" i="11"/>
  <c r="DA41" i="7" a="1"/>
  <c r="DA41" i="7" s="1"/>
  <c r="AV41" i="7"/>
  <c r="CZ116" i="21"/>
  <c r="CZ84" i="21"/>
  <c r="CZ124" i="9"/>
  <c r="CZ127" i="9" s="1"/>
  <c r="CZ120" i="9" s="1"/>
  <c r="CZ88" i="9"/>
  <c r="AW41" i="19"/>
  <c r="DB41" i="19" a="1"/>
  <c r="DB41" i="19" s="1"/>
  <c r="AV39" i="16"/>
  <c r="DA39" i="16" a="1"/>
  <c r="DA39" i="16" s="1"/>
  <c r="DA31" i="4" a="1"/>
  <c r="DA31" i="4" s="1"/>
  <c r="AV31" i="4"/>
  <c r="AV44" i="13"/>
  <c r="DA44" i="13" a="1"/>
  <c r="DA44" i="13" s="1"/>
  <c r="CZ97" i="2"/>
  <c r="CZ65" i="2"/>
  <c r="CZ109" i="6"/>
  <c r="CZ77" i="6"/>
  <c r="CZ104" i="11"/>
  <c r="CZ72" i="11"/>
  <c r="AV19" i="14"/>
  <c r="DA19" i="14" a="1"/>
  <c r="DA19" i="14" s="1"/>
  <c r="AV18" i="9"/>
  <c r="DA18" i="9" a="1"/>
  <c r="DA18" i="9" s="1"/>
  <c r="CZ106" i="13"/>
  <c r="CZ74" i="13"/>
  <c r="CZ107" i="7"/>
  <c r="CZ75" i="7"/>
  <c r="AT15" i="14"/>
  <c r="CY15" i="14" a="1"/>
  <c r="CY15" i="14" s="1"/>
  <c r="AS47" i="14"/>
  <c r="DA43" i="4" a="1"/>
  <c r="DA43" i="4" s="1"/>
  <c r="AV43" i="4"/>
  <c r="DA106" i="5"/>
  <c r="DA74" i="5"/>
  <c r="CZ102" i="21"/>
  <c r="CZ70" i="21"/>
  <c r="AV21" i="14"/>
  <c r="DA21" i="14" a="1"/>
  <c r="DA21" i="14" s="1"/>
  <c r="CZ100" i="7"/>
  <c r="CZ68" i="7"/>
  <c r="CZ101" i="21"/>
  <c r="CZ69" i="21"/>
  <c r="AV40" i="1"/>
  <c r="DA40" i="1" a="1"/>
  <c r="DA40" i="1" s="1"/>
  <c r="AV28" i="5"/>
  <c r="DA28" i="5" a="1"/>
  <c r="DA28" i="5" s="1"/>
  <c r="CZ113" i="3"/>
  <c r="CZ81" i="3"/>
  <c r="CZ96" i="5"/>
  <c r="CZ64" i="5"/>
  <c r="AV42" i="14"/>
  <c r="DA42" i="14" a="1"/>
  <c r="DA42" i="14" s="1"/>
  <c r="AV30" i="2"/>
  <c r="DA30" i="2" a="1"/>
  <c r="DA30" i="2" s="1"/>
  <c r="AV29" i="14"/>
  <c r="DA29" i="14" a="1"/>
  <c r="DA29" i="14" s="1"/>
  <c r="AV16" i="9"/>
  <c r="DA16" i="9" a="1"/>
  <c r="DA16" i="9" s="1"/>
  <c r="AV46" i="4"/>
  <c r="DA46" i="4" a="1"/>
  <c r="DA46" i="4" s="1"/>
  <c r="CZ104" i="13"/>
  <c r="CZ72" i="13"/>
  <c r="AV40" i="18"/>
  <c r="DA40" i="18" a="1"/>
  <c r="DA40" i="18" s="1"/>
  <c r="AV45" i="16"/>
  <c r="DA45" i="16" a="1"/>
  <c r="DA45" i="16" s="1"/>
  <c r="CZ102" i="11"/>
  <c r="CZ70" i="11"/>
  <c r="CZ97" i="17"/>
  <c r="CZ65" i="17"/>
  <c r="CZ119" i="17"/>
  <c r="CZ87" i="17"/>
  <c r="CZ113" i="16"/>
  <c r="CZ81" i="16"/>
  <c r="CZ100" i="14"/>
  <c r="CZ68" i="14"/>
  <c r="AV30" i="21"/>
  <c r="DA30" i="21" a="1"/>
  <c r="DA30" i="21" s="1"/>
  <c r="CZ106" i="7"/>
  <c r="CZ74" i="7"/>
  <c r="CZ124" i="19"/>
  <c r="CZ127" i="19" s="1"/>
  <c r="CZ120" i="19" s="1"/>
  <c r="CZ88" i="19"/>
  <c r="AV23" i="21"/>
  <c r="DA23" i="21" a="1"/>
  <c r="DA23" i="21" s="1"/>
  <c r="AV23" i="19"/>
  <c r="DA23" i="19" a="1"/>
  <c r="DA23" i="19" s="1"/>
  <c r="AV41" i="6"/>
  <c r="DA41" i="6" a="1"/>
  <c r="DA41" i="6" s="1"/>
  <c r="CZ96" i="12"/>
  <c r="CZ64" i="12"/>
  <c r="CZ115" i="17"/>
  <c r="CZ83" i="17"/>
  <c r="CZ115" i="21"/>
  <c r="CZ83" i="21"/>
  <c r="AV32" i="19"/>
  <c r="DA32" i="19" a="1"/>
  <c r="DA32" i="19" s="1"/>
  <c r="CZ92" i="18"/>
  <c r="CZ60" i="18"/>
  <c r="DA112" i="7"/>
  <c r="DA80" i="7"/>
  <c r="AV43" i="11"/>
  <c r="DA43" i="11" a="1"/>
  <c r="DA43" i="11" s="1"/>
  <c r="CZ108" i="18"/>
  <c r="CZ76" i="18"/>
  <c r="AV32" i="15"/>
  <c r="DA32" i="15" a="1"/>
  <c r="DA32" i="15" s="1"/>
  <c r="AV29" i="17"/>
  <c r="DA29" i="17" a="1"/>
  <c r="DA29" i="17" s="1"/>
  <c r="AV41" i="12"/>
  <c r="DA41" i="12" a="1"/>
  <c r="DA41" i="12" s="1"/>
  <c r="CZ121" i="10"/>
  <c r="CZ89" i="10"/>
  <c r="CZ94" i="20"/>
  <c r="CZ62" i="20"/>
  <c r="CZ96" i="4"/>
  <c r="CZ64" i="4"/>
  <c r="AV45" i="3"/>
  <c r="DA45" i="3" a="1"/>
  <c r="DA45" i="3" s="1"/>
  <c r="AW39" i="9"/>
  <c r="DB39" i="9" a="1"/>
  <c r="DB39" i="9" s="1"/>
  <c r="CZ95" i="21"/>
  <c r="CZ63" i="21"/>
  <c r="CZ102" i="7"/>
  <c r="CZ70" i="7"/>
  <c r="AV34" i="17"/>
  <c r="DA34" i="17" a="1"/>
  <c r="DA34" i="17" s="1"/>
  <c r="CZ91" i="20"/>
  <c r="CZ59" i="20"/>
  <c r="AV31" i="20"/>
  <c r="DA31" i="20" a="1"/>
  <c r="DA31" i="20" s="1"/>
  <c r="CZ103" i="18"/>
  <c r="CZ71" i="18"/>
  <c r="AV42" i="6"/>
  <c r="DA42" i="6" a="1"/>
  <c r="DA42" i="6" s="1"/>
  <c r="AV19" i="17"/>
  <c r="DA19" i="17" a="1"/>
  <c r="DA19" i="17" s="1"/>
  <c r="CZ112" i="9"/>
  <c r="CZ80" i="9"/>
  <c r="CZ111" i="4"/>
  <c r="CZ79" i="4"/>
  <c r="CZ96" i="10"/>
  <c r="CZ64" i="10"/>
  <c r="DA44" i="1" a="1"/>
  <c r="DA44" i="1" s="1"/>
  <c r="AV44" i="1"/>
  <c r="AV19" i="8"/>
  <c r="DA19" i="8" a="1"/>
  <c r="DA19" i="8" s="1"/>
  <c r="DA39" i="8" a="1"/>
  <c r="DA39" i="8" s="1"/>
  <c r="AV39" i="8"/>
  <c r="CZ91" i="12"/>
  <c r="CZ59" i="12"/>
  <c r="AV39" i="18"/>
  <c r="DA39" i="18" a="1"/>
  <c r="DA39" i="18" s="1"/>
  <c r="CZ117" i="20"/>
  <c r="CZ85" i="20"/>
  <c r="CZ115" i="7"/>
  <c r="CZ83" i="7"/>
  <c r="CZ100" i="6"/>
  <c r="CZ68" i="6"/>
  <c r="CZ118" i="16"/>
  <c r="CZ86" i="16"/>
  <c r="CZ117" i="12"/>
  <c r="CZ85" i="12"/>
  <c r="CZ99" i="1"/>
  <c r="CZ67" i="1"/>
  <c r="AV24" i="10"/>
  <c r="DA24" i="10" a="1"/>
  <c r="DA24" i="10" s="1"/>
  <c r="AV20" i="13"/>
  <c r="DA20" i="13" a="1"/>
  <c r="DA20" i="13" s="1"/>
  <c r="CZ111" i="1"/>
  <c r="CZ79" i="1"/>
  <c r="CZ93" i="14"/>
  <c r="CZ61" i="14"/>
  <c r="AV17" i="16"/>
  <c r="DA17" i="16" a="1"/>
  <c r="DA17" i="16" s="1"/>
  <c r="CZ92" i="13"/>
  <c r="CZ60" i="13"/>
  <c r="AV40" i="11"/>
  <c r="DA40" i="11" a="1"/>
  <c r="DA40" i="11" s="1"/>
  <c r="AV20" i="20"/>
  <c r="DA20" i="20" a="1"/>
  <c r="DA20" i="20" s="1"/>
  <c r="CZ118" i="21"/>
  <c r="CZ86" i="21"/>
  <c r="CZ117" i="19"/>
  <c r="CZ85" i="19"/>
  <c r="AV35" i="8"/>
  <c r="DA35" i="8" a="1"/>
  <c r="DA35" i="8" s="1"/>
  <c r="DA26" i="20" a="1"/>
  <c r="DA26" i="20" s="1"/>
  <c r="AV26" i="20"/>
  <c r="AV44" i="20"/>
  <c r="DA44" i="20" a="1"/>
  <c r="DA44" i="20" s="1"/>
  <c r="CZ95" i="17"/>
  <c r="CZ63" i="17"/>
  <c r="AV43" i="3"/>
  <c r="DA43" i="3" a="1"/>
  <c r="DA43" i="3" s="1"/>
  <c r="CZ100" i="5"/>
  <c r="CZ68" i="5"/>
  <c r="CZ95" i="18"/>
  <c r="CZ63" i="18"/>
  <c r="CZ94" i="10"/>
  <c r="CZ62" i="10"/>
  <c r="CZ99" i="6"/>
  <c r="CZ67" i="6"/>
  <c r="AV39" i="11"/>
  <c r="DA39" i="11" a="1"/>
  <c r="DA39" i="11" s="1"/>
  <c r="CZ115" i="16"/>
  <c r="CZ83" i="16"/>
  <c r="CZ96" i="20"/>
  <c r="CZ64" i="20"/>
  <c r="DA28" i="16" a="1"/>
  <c r="DA28" i="16" s="1"/>
  <c r="AV28" i="16"/>
  <c r="CZ117" i="13"/>
  <c r="CZ85" i="13"/>
  <c r="CZ107" i="16"/>
  <c r="CZ75" i="16"/>
  <c r="CZ108" i="12"/>
  <c r="CZ76" i="12"/>
  <c r="CZ106" i="11"/>
  <c r="CZ74" i="11"/>
  <c r="AV41" i="11"/>
  <c r="DA41" i="11" a="1"/>
  <c r="DA41" i="11" s="1"/>
  <c r="CZ90" i="19"/>
  <c r="CZ58" i="19"/>
  <c r="CZ108" i="16"/>
  <c r="CZ76" i="16"/>
  <c r="CZ100" i="18"/>
  <c r="CZ68" i="18"/>
  <c r="CZ115" i="2"/>
  <c r="CZ83" i="2"/>
  <c r="CZ103" i="17"/>
  <c r="CZ71" i="17"/>
  <c r="CZ116" i="2"/>
  <c r="CZ84" i="2"/>
  <c r="AV36" i="19"/>
  <c r="DA36" i="19" a="1"/>
  <c r="DA36" i="19" s="1"/>
  <c r="AV33" i="15"/>
  <c r="DA33" i="15" a="1"/>
  <c r="DA33" i="15" s="1"/>
  <c r="CZ118" i="14"/>
  <c r="CZ86" i="14"/>
  <c r="CZ109" i="21"/>
  <c r="CZ77" i="21"/>
  <c r="CZ114" i="19"/>
  <c r="CZ82" i="19"/>
  <c r="AW32" i="2"/>
  <c r="DB32" i="2" a="1"/>
  <c r="DB32" i="2" s="1"/>
  <c r="AV46" i="14"/>
  <c r="DA46" i="14" a="1"/>
  <c r="DA46" i="14" s="1"/>
  <c r="CX90" i="2"/>
  <c r="CX58" i="2"/>
  <c r="AV22" i="18"/>
  <c r="DA22" i="18" a="1"/>
  <c r="DA22" i="18" s="1"/>
  <c r="CZ91" i="3"/>
  <c r="CZ59" i="3"/>
  <c r="AV37" i="13"/>
  <c r="DA37" i="13" a="1"/>
  <c r="DA37" i="13" s="1"/>
  <c r="CZ95" i="19"/>
  <c r="CZ63" i="19"/>
  <c r="AV22" i="14"/>
  <c r="DA22" i="14" a="1"/>
  <c r="DA22" i="14" s="1"/>
  <c r="AV20" i="2"/>
  <c r="DA20" i="2" a="1"/>
  <c r="DA20" i="2" s="1"/>
  <c r="AW38" i="6"/>
  <c r="DB38" i="6" a="1"/>
  <c r="DB38" i="6" s="1"/>
  <c r="AV46" i="21"/>
  <c r="DA46" i="21" a="1"/>
  <c r="DA46" i="21" s="1"/>
  <c r="CZ98" i="8"/>
  <c r="CZ66" i="8"/>
  <c r="DA106" i="10"/>
  <c r="DA74" i="10"/>
  <c r="CZ109" i="14"/>
  <c r="CZ77" i="14"/>
  <c r="DA24" i="5" a="1"/>
  <c r="DA24" i="5" s="1"/>
  <c r="AV24" i="5"/>
  <c r="CZ94" i="21"/>
  <c r="CZ62" i="21"/>
  <c r="AV22" i="13"/>
  <c r="DA22" i="13" a="1"/>
  <c r="DA22" i="13" s="1"/>
  <c r="AV30" i="8"/>
  <c r="DA30" i="8" a="1"/>
  <c r="DA30" i="8" s="1"/>
  <c r="AV17" i="11"/>
  <c r="DA17" i="11" a="1"/>
  <c r="DA17" i="11" s="1"/>
  <c r="CZ101" i="14"/>
  <c r="CZ69" i="14"/>
  <c r="AV34" i="20"/>
  <c r="DA34" i="20" a="1"/>
  <c r="DA34" i="20" s="1"/>
  <c r="CZ116" i="5"/>
  <c r="CZ84" i="5"/>
  <c r="CZ112" i="11"/>
  <c r="CZ80" i="11"/>
  <c r="CZ118" i="20"/>
  <c r="CZ86" i="20"/>
  <c r="CZ104" i="19"/>
  <c r="CZ72" i="19"/>
  <c r="CZ92" i="8"/>
  <c r="CZ60" i="8"/>
  <c r="CZ117" i="5"/>
  <c r="CZ85" i="5"/>
  <c r="AV17" i="2"/>
  <c r="DA17" i="2" a="1"/>
  <c r="DA17" i="2" s="1"/>
  <c r="CZ100" i="2"/>
  <c r="CZ68" i="2"/>
  <c r="AV20" i="15"/>
  <c r="DA20" i="15" a="1"/>
  <c r="DA20" i="15" s="1"/>
  <c r="AV17" i="17"/>
  <c r="DA17" i="17" a="1"/>
  <c r="DA17" i="17" s="1"/>
  <c r="CZ119" i="16"/>
  <c r="CZ87" i="16"/>
  <c r="AV25" i="17"/>
  <c r="DA25" i="17" a="1"/>
  <c r="DA25" i="17" s="1"/>
  <c r="AV46" i="20"/>
  <c r="DA46" i="20" a="1"/>
  <c r="DA46" i="20" s="1"/>
  <c r="CZ114" i="15"/>
  <c r="CZ82" i="15"/>
  <c r="AV42" i="2"/>
  <c r="DA42" i="2" a="1"/>
  <c r="DA42" i="2" s="1"/>
  <c r="AV25" i="11"/>
  <c r="DA25" i="11" a="1"/>
  <c r="DA25" i="11" s="1"/>
  <c r="CZ95" i="10"/>
  <c r="CZ63" i="10"/>
  <c r="AV41" i="21"/>
  <c r="DA41" i="21" a="1"/>
  <c r="DA41" i="21" s="1"/>
  <c r="AV45" i="9"/>
  <c r="DA45" i="9" a="1"/>
  <c r="DA45" i="9" s="1"/>
  <c r="DA26" i="5" a="1"/>
  <c r="DA26" i="5" s="1"/>
  <c r="AV26" i="5"/>
  <c r="CZ96" i="13"/>
  <c r="CZ64" i="13"/>
  <c r="AV22" i="2"/>
  <c r="DA22" i="2" a="1"/>
  <c r="DA22" i="2" s="1"/>
  <c r="AV34" i="6"/>
  <c r="DA34" i="6" a="1"/>
  <c r="DA34" i="6" s="1"/>
  <c r="AV29" i="11"/>
  <c r="DA29" i="11" a="1"/>
  <c r="DA29" i="11" s="1"/>
  <c r="DA99" i="8"/>
  <c r="DA67" i="8"/>
  <c r="CZ93" i="9"/>
  <c r="CZ61" i="9"/>
  <c r="CZ105" i="20"/>
  <c r="CZ73" i="20"/>
  <c r="AV31" i="13"/>
  <c r="DA31" i="13" a="1"/>
  <c r="DA31" i="13" s="1"/>
  <c r="DA32" i="7" a="1"/>
  <c r="DA32" i="7" s="1"/>
  <c r="AV32" i="7"/>
  <c r="AV40" i="14"/>
  <c r="DA40" i="14" a="1"/>
  <c r="DA40" i="14" s="1"/>
  <c r="AW31" i="5"/>
  <c r="DB31" i="5" a="1"/>
  <c r="DB31" i="5" s="1"/>
  <c r="AV27" i="21"/>
  <c r="DA27" i="21" a="1"/>
  <c r="DA27" i="21" s="1"/>
  <c r="AV39" i="13"/>
  <c r="DA39" i="13" a="1"/>
  <c r="DA39" i="13" s="1"/>
  <c r="AV40" i="20"/>
  <c r="DA40" i="20" a="1"/>
  <c r="DA40" i="20" s="1"/>
  <c r="DA99" i="7"/>
  <c r="DA67" i="7"/>
  <c r="CZ104" i="9"/>
  <c r="CZ72" i="9"/>
  <c r="AV25" i="7"/>
  <c r="DA25" i="7" a="1"/>
  <c r="DA25" i="7" s="1"/>
  <c r="AV26" i="21"/>
  <c r="DA26" i="21" a="1"/>
  <c r="DA26" i="21" s="1"/>
  <c r="CZ98" i="13"/>
  <c r="CZ66" i="13"/>
  <c r="AV18" i="17"/>
  <c r="DA18" i="17" a="1"/>
  <c r="DA18" i="17" s="1"/>
  <c r="AV38" i="3"/>
  <c r="DA38" i="3" a="1"/>
  <c r="DA38" i="3" s="1"/>
  <c r="CZ99" i="16"/>
  <c r="CZ67" i="16"/>
  <c r="CZ106" i="19"/>
  <c r="CZ74" i="19"/>
  <c r="CZ110" i="15"/>
  <c r="CZ78" i="15"/>
  <c r="CZ93" i="7"/>
  <c r="CZ61" i="7"/>
  <c r="CZ91" i="9"/>
  <c r="CZ59" i="9"/>
  <c r="AV29" i="13"/>
  <c r="DA29" i="13" a="1"/>
  <c r="DA29" i="13" s="1"/>
  <c r="CZ106" i="6"/>
  <c r="CZ74" i="6"/>
  <c r="AV43" i="5"/>
  <c r="DA43" i="5" a="1"/>
  <c r="DA43" i="5" s="1"/>
  <c r="CZ105" i="16"/>
  <c r="CZ73" i="16"/>
  <c r="CZ124" i="16"/>
  <c r="CZ127" i="16" s="1"/>
  <c r="CZ120" i="16" s="1"/>
  <c r="CZ88" i="16"/>
  <c r="CZ104" i="20"/>
  <c r="CZ72" i="20"/>
  <c r="AV22" i="17"/>
  <c r="DA22" i="17" a="1"/>
  <c r="DA22" i="17" s="1"/>
  <c r="AV44" i="17"/>
  <c r="DA44" i="17" a="1"/>
  <c r="DA44" i="17" s="1"/>
  <c r="CZ103" i="19"/>
  <c r="CZ71" i="19"/>
  <c r="CZ100" i="20"/>
  <c r="CZ68" i="20"/>
  <c r="AV38" i="16"/>
  <c r="DA38" i="16" a="1"/>
  <c r="DA38" i="16" s="1"/>
  <c r="DA25" i="14" a="1"/>
  <c r="DA25" i="14" s="1"/>
  <c r="AV25" i="14"/>
  <c r="CZ107" i="5"/>
  <c r="CZ75" i="5"/>
  <c r="AV31" i="7"/>
  <c r="DA31" i="7" a="1"/>
  <c r="DA31" i="7" s="1"/>
  <c r="AV45" i="19"/>
  <c r="DA45" i="19" a="1"/>
  <c r="DA45" i="19" s="1"/>
  <c r="CZ113" i="2"/>
  <c r="CZ81" i="2"/>
  <c r="CZ110" i="13"/>
  <c r="CZ78" i="13"/>
  <c r="AV21" i="12"/>
  <c r="DA21" i="12" a="1"/>
  <c r="DA21" i="12" s="1"/>
  <c r="CZ113" i="5"/>
  <c r="CZ81" i="5"/>
  <c r="AV40" i="17"/>
  <c r="DA40" i="17" a="1"/>
  <c r="DA40" i="17" s="1"/>
  <c r="AV40" i="21"/>
  <c r="DA40" i="21" a="1"/>
  <c r="DA40" i="21" s="1"/>
  <c r="CZ118" i="19"/>
  <c r="CZ86" i="19"/>
  <c r="AW37" i="7"/>
  <c r="DB37" i="7" a="1"/>
  <c r="DB37" i="7" s="1"/>
  <c r="CZ99" i="14"/>
  <c r="CZ67" i="14"/>
  <c r="AV33" i="18"/>
  <c r="DA33" i="18" a="1"/>
  <c r="DA33" i="18" s="1"/>
  <c r="CZ119" i="6"/>
  <c r="CZ87" i="6"/>
  <c r="AV34" i="10"/>
  <c r="DA34" i="10" a="1"/>
  <c r="DA34" i="10" s="1"/>
  <c r="CZ116" i="12"/>
  <c r="CZ84" i="12"/>
  <c r="AV46" i="10"/>
  <c r="DA46" i="10" a="1"/>
  <c r="DA46" i="10" s="1"/>
  <c r="AV19" i="20"/>
  <c r="DA19" i="20" a="1"/>
  <c r="DA19" i="20" s="1"/>
  <c r="AV21" i="4"/>
  <c r="DA21" i="4" a="1"/>
  <c r="DA21" i="4" s="1"/>
  <c r="AV20" i="21"/>
  <c r="DA20" i="21" a="1"/>
  <c r="DA20" i="21" s="1"/>
  <c r="AV27" i="7"/>
  <c r="DA27" i="7" a="1"/>
  <c r="DA27" i="7" s="1"/>
  <c r="CZ100" i="8"/>
  <c r="CZ68" i="8"/>
  <c r="AV17" i="7"/>
  <c r="DA17" i="7" a="1"/>
  <c r="DA17" i="7" s="1"/>
  <c r="AW22" i="21"/>
  <c r="DB22" i="21" a="1"/>
  <c r="DB22" i="21" s="1"/>
  <c r="AV16" i="20"/>
  <c r="DA16" i="20" a="1"/>
  <c r="DA16" i="20" s="1"/>
  <c r="CZ90" i="3"/>
  <c r="CZ58" i="3"/>
  <c r="AV38" i="21"/>
  <c r="DA38" i="21" a="1"/>
  <c r="DA38" i="21" s="1"/>
  <c r="CZ91" i="5"/>
  <c r="CZ59" i="5"/>
  <c r="AV35" i="20"/>
  <c r="DA35" i="20" a="1"/>
  <c r="DA35" i="20" s="1"/>
  <c r="AV31" i="3"/>
  <c r="DA31" i="3" a="1"/>
  <c r="DA31" i="3" s="1"/>
  <c r="CY15" i="20" a="1"/>
  <c r="CY15" i="20" s="1"/>
  <c r="AS47" i="20"/>
  <c r="AT15" i="20"/>
  <c r="CZ94" i="8"/>
  <c r="CZ62" i="8"/>
  <c r="CZ121" i="12"/>
  <c r="CZ89" i="12"/>
  <c r="AV43" i="16"/>
  <c r="DA43" i="16" a="1"/>
  <c r="DA43" i="16" s="1"/>
  <c r="CZ101" i="4"/>
  <c r="CZ69" i="4"/>
  <c r="AV36" i="1"/>
  <c r="DA36" i="1" a="1"/>
  <c r="DA36" i="1" s="1"/>
  <c r="CZ98" i="5"/>
  <c r="CZ66" i="5"/>
  <c r="CZ111" i="13"/>
  <c r="CZ79" i="13"/>
  <c r="CZ101" i="20"/>
  <c r="CZ69" i="20"/>
  <c r="CZ107" i="12"/>
  <c r="CZ75" i="12"/>
  <c r="AV33" i="13"/>
  <c r="DA33" i="13" a="1"/>
  <c r="DA33" i="13" s="1"/>
  <c r="AV20" i="17"/>
  <c r="DA20" i="17" a="1"/>
  <c r="DA20" i="17" s="1"/>
  <c r="CZ101" i="7"/>
  <c r="CZ69" i="7"/>
  <c r="AV25" i="5"/>
  <c r="DA25" i="5" a="1"/>
  <c r="DA25" i="5" s="1"/>
  <c r="CZ119" i="8"/>
  <c r="CZ87" i="8"/>
  <c r="AV20" i="18"/>
  <c r="DA20" i="18" a="1"/>
  <c r="DA20" i="18" s="1"/>
  <c r="AV24" i="6"/>
  <c r="DA24" i="6" a="1"/>
  <c r="DA24" i="6" s="1"/>
  <c r="CZ98" i="18"/>
  <c r="CZ66" i="18"/>
  <c r="CZ91" i="11"/>
  <c r="CZ59" i="11"/>
  <c r="CZ113" i="17"/>
  <c r="CZ81" i="17"/>
  <c r="CZ97" i="20"/>
  <c r="CZ65" i="20"/>
  <c r="CZ93" i="20"/>
  <c r="CZ61" i="20"/>
  <c r="CZ102" i="19"/>
  <c r="CZ70" i="19"/>
  <c r="AV40" i="16"/>
  <c r="DA40" i="16" a="1"/>
  <c r="DA40" i="16" s="1"/>
  <c r="AV21" i="20"/>
  <c r="DA21" i="20" a="1"/>
  <c r="DA21" i="20" s="1"/>
  <c r="CZ105" i="4"/>
  <c r="CZ73" i="4"/>
  <c r="CZ114" i="3"/>
  <c r="CZ82" i="3"/>
  <c r="CZ103" i="16"/>
  <c r="CZ71" i="16"/>
  <c r="DA42" i="13" a="1"/>
  <c r="DA42" i="13" s="1"/>
  <c r="AV42" i="13"/>
  <c r="AV32" i="16"/>
  <c r="DA32" i="16" a="1"/>
  <c r="DA32" i="16" s="1"/>
  <c r="CZ99" i="20"/>
  <c r="CZ67" i="20"/>
  <c r="AV31" i="11"/>
  <c r="DA31" i="11" a="1"/>
  <c r="DA31" i="11" s="1"/>
  <c r="CZ103" i="6"/>
  <c r="CZ71" i="6"/>
  <c r="CZ117" i="11"/>
  <c r="CZ85" i="11"/>
  <c r="AV15" i="19"/>
  <c r="DA15" i="19" a="1"/>
  <c r="DA15" i="19" s="1"/>
  <c r="AU47" i="19"/>
  <c r="DA117" i="7"/>
  <c r="DA85" i="7"/>
  <c r="AV25" i="18"/>
  <c r="DA25" i="18" a="1"/>
  <c r="DA25" i="18" s="1"/>
  <c r="AV40" i="2"/>
  <c r="DA40" i="2" a="1"/>
  <c r="DA40" i="2" s="1"/>
  <c r="AT15" i="17"/>
  <c r="CY15" i="17" a="1"/>
  <c r="CY15" i="17" s="1"/>
  <c r="AS47" i="17"/>
  <c r="AV28" i="17"/>
  <c r="DA28" i="17" a="1"/>
  <c r="DA28" i="17" s="1"/>
  <c r="CZ92" i="4"/>
  <c r="CZ60" i="4"/>
  <c r="AV41" i="2"/>
  <c r="DA41" i="2" a="1"/>
  <c r="DA41" i="2" s="1"/>
  <c r="AV43" i="2"/>
  <c r="DA43" i="2" a="1"/>
  <c r="DA43" i="2" s="1"/>
  <c r="CZ106" i="8"/>
  <c r="CZ74" i="8"/>
  <c r="CZ108" i="15"/>
  <c r="CZ76" i="15"/>
  <c r="AV43" i="14"/>
  <c r="DA43" i="14" a="1"/>
  <c r="DA43" i="14" s="1"/>
  <c r="AV34" i="21"/>
  <c r="DA34" i="21" a="1"/>
  <c r="DA34" i="21" s="1"/>
  <c r="CZ90" i="16"/>
  <c r="CZ58" i="16"/>
  <c r="CZ121" i="14"/>
  <c r="CZ89" i="14"/>
  <c r="AT15" i="2"/>
  <c r="CY15" i="2" a="1"/>
  <c r="CY15" i="2" s="1"/>
  <c r="AS47" i="2"/>
  <c r="AV16" i="3"/>
  <c r="DA16" i="3" a="1"/>
  <c r="DA16" i="3" s="1"/>
  <c r="CZ108" i="10"/>
  <c r="CZ76" i="10"/>
  <c r="CZ115" i="19"/>
  <c r="CZ83" i="19"/>
  <c r="CZ92" i="21"/>
  <c r="CZ60" i="21"/>
  <c r="AW19" i="9"/>
  <c r="DB19" i="9" a="1"/>
  <c r="DB19" i="9" s="1"/>
  <c r="CZ97" i="14"/>
  <c r="CZ65" i="14"/>
  <c r="CZ124" i="6"/>
  <c r="CZ127" i="6" s="1"/>
  <c r="CZ120" i="6" s="1"/>
  <c r="CZ88" i="6"/>
  <c r="CZ92" i="5"/>
  <c r="CZ60" i="5"/>
  <c r="CZ109" i="12"/>
  <c r="CZ77" i="12"/>
  <c r="AV23" i="8"/>
  <c r="DA23" i="8" a="1"/>
  <c r="DA23" i="8" s="1"/>
  <c r="AW31" i="10"/>
  <c r="DB31" i="10" a="1"/>
  <c r="DB31" i="10" s="1"/>
  <c r="CZ112" i="12"/>
  <c r="CZ80" i="12"/>
  <c r="CZ110" i="19"/>
  <c r="CZ78" i="19"/>
  <c r="DA34" i="14" a="1"/>
  <c r="DA34" i="14" s="1"/>
  <c r="AV34" i="14"/>
  <c r="CZ99" i="5"/>
  <c r="CZ67" i="5"/>
  <c r="AV19" i="21"/>
  <c r="DA19" i="21" a="1"/>
  <c r="DA19" i="21" s="1"/>
  <c r="AV16" i="21"/>
  <c r="DA16" i="21" a="1"/>
  <c r="DA16" i="21" s="1"/>
  <c r="AV26" i="14"/>
  <c r="DA26" i="14" a="1"/>
  <c r="DA26" i="14" s="1"/>
  <c r="CZ111" i="8"/>
  <c r="CZ79" i="8"/>
  <c r="CZ95" i="8"/>
  <c r="CZ63" i="8"/>
  <c r="AV37" i="11"/>
  <c r="DA37" i="11" a="1"/>
  <c r="DA37" i="11" s="1"/>
  <c r="AV43" i="20"/>
  <c r="DA43" i="20" a="1"/>
  <c r="DA43" i="20" s="1"/>
  <c r="AV29" i="19"/>
  <c r="DA29" i="19" a="1"/>
  <c r="DA29" i="19" s="1"/>
  <c r="AV17" i="8"/>
  <c r="DA17" i="8" a="1"/>
  <c r="DA17" i="8" s="1"/>
  <c r="CZ113" i="19"/>
  <c r="CZ81" i="19"/>
  <c r="CZ99" i="21"/>
  <c r="CZ67" i="21"/>
  <c r="DA42" i="5" a="1"/>
  <c r="DA42" i="5" s="1"/>
  <c r="AV42" i="5"/>
  <c r="CZ98" i="16"/>
  <c r="CZ66" i="16"/>
  <c r="AV25" i="2"/>
  <c r="DA25" i="2" a="1"/>
  <c r="DA25" i="2" s="1"/>
  <c r="CZ93" i="5"/>
  <c r="CZ61" i="5"/>
  <c r="CZ101" i="17"/>
  <c r="CZ69" i="17"/>
  <c r="CZ102" i="4"/>
  <c r="CZ70" i="4"/>
  <c r="AV44" i="16"/>
  <c r="DA44" i="16" a="1"/>
  <c r="DA44" i="16" s="1"/>
  <c r="CZ116" i="9"/>
  <c r="CZ84" i="9"/>
  <c r="CZ100" i="17"/>
  <c r="CZ68" i="17"/>
  <c r="CZ103" i="11"/>
  <c r="CZ71" i="11"/>
  <c r="AV20" i="10"/>
  <c r="DA20" i="10" a="1"/>
  <c r="DA20" i="10" s="1"/>
  <c r="CZ117" i="15"/>
  <c r="CZ85" i="15"/>
  <c r="CZ109" i="9"/>
  <c r="CZ77" i="9"/>
  <c r="CZ110" i="17"/>
  <c r="CZ78" i="17"/>
  <c r="CZ101" i="5"/>
  <c r="CZ69" i="5"/>
  <c r="AV21" i="13"/>
  <c r="DA21" i="13" a="1"/>
  <c r="DA21" i="13" s="1"/>
  <c r="DA109" i="8"/>
  <c r="DA77" i="8"/>
  <c r="CZ110" i="21"/>
  <c r="CZ78" i="21"/>
  <c r="CZ119" i="18"/>
  <c r="CZ87" i="18"/>
  <c r="AW24" i="8"/>
  <c r="DB24" i="8" a="1"/>
  <c r="DB24" i="8" s="1"/>
  <c r="DA100" i="4"/>
  <c r="DA68" i="4"/>
  <c r="AV30" i="20"/>
  <c r="DA30" i="20" a="1"/>
  <c r="DA30" i="20" s="1"/>
  <c r="CZ113" i="1"/>
  <c r="CZ81" i="1"/>
  <c r="CZ115" i="14"/>
  <c r="CZ83" i="14"/>
  <c r="CZ114" i="13"/>
  <c r="CZ82" i="13"/>
  <c r="CZ115" i="20"/>
  <c r="CZ83" i="20"/>
  <c r="AW24" i="7"/>
  <c r="DB24" i="7" a="1"/>
  <c r="DB24" i="7" s="1"/>
  <c r="AV29" i="9"/>
  <c r="DA29" i="9" a="1"/>
  <c r="DA29" i="9" s="1"/>
  <c r="CZ117" i="4"/>
  <c r="CZ85" i="4"/>
  <c r="CZ121" i="6"/>
  <c r="CZ89" i="6"/>
  <c r="AV23" i="13"/>
  <c r="DA23" i="13" a="1"/>
  <c r="DA23" i="13" s="1"/>
  <c r="CZ104" i="21"/>
  <c r="CZ72" i="21"/>
  <c r="CZ113" i="18"/>
  <c r="CZ81" i="18"/>
  <c r="CZ93" i="17"/>
  <c r="CZ61" i="17"/>
  <c r="DA24" i="16" a="1"/>
  <c r="DA24" i="16" s="1"/>
  <c r="AV24" i="16"/>
  <c r="AV31" i="19"/>
  <c r="DA31" i="19" a="1"/>
  <c r="DA31" i="19" s="1"/>
  <c r="AV35" i="15"/>
  <c r="DA35" i="15" a="1"/>
  <c r="DA35" i="15" s="1"/>
  <c r="AV18" i="7"/>
  <c r="DA18" i="7" a="1"/>
  <c r="DA18" i="7" s="1"/>
  <c r="AV31" i="6"/>
  <c r="DA31" i="6" a="1"/>
  <c r="DA31" i="6" s="1"/>
  <c r="CZ118" i="5"/>
  <c r="CZ86" i="5"/>
  <c r="AV30" i="16"/>
  <c r="DA30" i="16" a="1"/>
  <c r="DA30" i="16" s="1"/>
  <c r="CZ103" i="10"/>
  <c r="CZ71" i="10"/>
  <c r="AV29" i="20"/>
  <c r="DA29" i="20" a="1"/>
  <c r="DA29" i="20" s="1"/>
  <c r="AV31" i="14"/>
  <c r="DA31" i="14" a="1"/>
  <c r="DA31" i="14" s="1"/>
  <c r="AV28" i="19"/>
  <c r="DA28" i="19" a="1"/>
  <c r="DA28" i="19" s="1"/>
  <c r="AV25" i="20"/>
  <c r="DA25" i="20" a="1"/>
  <c r="DA25" i="20" s="1"/>
  <c r="AV32" i="5"/>
  <c r="DA32" i="5" a="1"/>
  <c r="DA32" i="5" s="1"/>
  <c r="AV23" i="14"/>
  <c r="DA23" i="14" a="1"/>
  <c r="DA23" i="14" s="1"/>
  <c r="AV38" i="2"/>
  <c r="DA38" i="2" a="1"/>
  <c r="DA38" i="2" s="1"/>
  <c r="CZ109" i="18"/>
  <c r="CZ77" i="18"/>
  <c r="CZ93" i="10"/>
  <c r="CZ61" i="10"/>
  <c r="CZ121" i="2"/>
  <c r="CZ89" i="2"/>
  <c r="DA95" i="6"/>
  <c r="DA63" i="6"/>
  <c r="AV35" i="13"/>
  <c r="DA35" i="13" a="1"/>
  <c r="DA35" i="13" s="1"/>
  <c r="CZ106" i="15"/>
  <c r="CZ74" i="15"/>
  <c r="AV38" i="5"/>
  <c r="DA38" i="5" a="1"/>
  <c r="DA38" i="5" s="1"/>
  <c r="CZ112" i="14"/>
  <c r="CZ80" i="14"/>
  <c r="DA95" i="5"/>
  <c r="DA63" i="5"/>
  <c r="AV43" i="19"/>
  <c r="DA43" i="19" a="1"/>
  <c r="DA43" i="19" s="1"/>
  <c r="CZ104" i="4"/>
  <c r="CZ72" i="4"/>
  <c r="AV24" i="14"/>
  <c r="DA24" i="14" a="1"/>
  <c r="DA24" i="14" s="1"/>
  <c r="CZ118" i="13"/>
  <c r="CZ86" i="13"/>
  <c r="AV44" i="6"/>
  <c r="DA44" i="6" a="1"/>
  <c r="DA44" i="6" s="1"/>
  <c r="CZ109" i="10"/>
  <c r="CZ77" i="10"/>
  <c r="DA112" i="1"/>
  <c r="DA80" i="1"/>
  <c r="CZ105" i="14"/>
  <c r="CZ73" i="14"/>
  <c r="AW38" i="5" l="1"/>
  <c r="DB38" i="5" a="1"/>
  <c r="DB38" i="5" s="1"/>
  <c r="DA106" i="6"/>
  <c r="DA74" i="6"/>
  <c r="AW25" i="20"/>
  <c r="DB25" i="20" a="1"/>
  <c r="DB25" i="20" s="1"/>
  <c r="AW31" i="6"/>
  <c r="DB31" i="6" a="1"/>
  <c r="DB31" i="6" s="1"/>
  <c r="DA99" i="16"/>
  <c r="DA67" i="16"/>
  <c r="AX24" i="8"/>
  <c r="DC24" i="8" a="1"/>
  <c r="DC24" i="8" s="1"/>
  <c r="DA95" i="10"/>
  <c r="DA63" i="10"/>
  <c r="AW43" i="20"/>
  <c r="DB43" i="20" a="1"/>
  <c r="DB43" i="20" s="1"/>
  <c r="CY90" i="2"/>
  <c r="CY58" i="2"/>
  <c r="DA109" i="21"/>
  <c r="DA77" i="21"/>
  <c r="DA100" i="18"/>
  <c r="DA68" i="18"/>
  <c r="DA96" i="20"/>
  <c r="DA64" i="20"/>
  <c r="DA95" i="18"/>
  <c r="DA63" i="18"/>
  <c r="AW43" i="16"/>
  <c r="DB43" i="16" a="1"/>
  <c r="DB43" i="16" s="1"/>
  <c r="DB97" i="21"/>
  <c r="DB65" i="21"/>
  <c r="AW27" i="7"/>
  <c r="DB27" i="7" a="1"/>
  <c r="DB27" i="7" s="1"/>
  <c r="AW46" i="10"/>
  <c r="DB46" i="10" a="1"/>
  <c r="DB46" i="10" s="1"/>
  <c r="DA118" i="5"/>
  <c r="DA86" i="5"/>
  <c r="DA93" i="17"/>
  <c r="DA61" i="17"/>
  <c r="AW25" i="7"/>
  <c r="DB25" i="7" a="1"/>
  <c r="DB25" i="7" s="1"/>
  <c r="AW40" i="20"/>
  <c r="DB40" i="20" a="1"/>
  <c r="DB40" i="20" s="1"/>
  <c r="AW40" i="14"/>
  <c r="DB40" i="14" a="1"/>
  <c r="DB40" i="14" s="1"/>
  <c r="DA109" i="6"/>
  <c r="DA77" i="6"/>
  <c r="DA101" i="5"/>
  <c r="DA69" i="5"/>
  <c r="DA100" i="11"/>
  <c r="DA68" i="11"/>
  <c r="DB46" i="20" a="1"/>
  <c r="DB46" i="20" s="1"/>
  <c r="AW46" i="20"/>
  <c r="DA95" i="15"/>
  <c r="DA63" i="15"/>
  <c r="DA105" i="8"/>
  <c r="DA73" i="8"/>
  <c r="DA99" i="5"/>
  <c r="DA67" i="5"/>
  <c r="DA97" i="14"/>
  <c r="DA65" i="14"/>
  <c r="AW46" i="14"/>
  <c r="DB46" i="14" a="1"/>
  <c r="DB46" i="14" s="1"/>
  <c r="AW28" i="16"/>
  <c r="DB28" i="16" a="1"/>
  <c r="DB28" i="16" s="1"/>
  <c r="DA114" i="11"/>
  <c r="DA82" i="11"/>
  <c r="AW35" i="8"/>
  <c r="DB35" i="8" a="1"/>
  <c r="DB35" i="8" s="1"/>
  <c r="AW20" i="20"/>
  <c r="DB20" i="20" a="1"/>
  <c r="DB20" i="20" s="1"/>
  <c r="DA99" i="10"/>
  <c r="DA67" i="10"/>
  <c r="DA94" i="17"/>
  <c r="DA62" i="17"/>
  <c r="AW31" i="20"/>
  <c r="DB31" i="20" a="1"/>
  <c r="DB31" i="20" s="1"/>
  <c r="AW23" i="19"/>
  <c r="DB23" i="19" a="1"/>
  <c r="DB23" i="19" s="1"/>
  <c r="AW30" i="2"/>
  <c r="DB30" i="2" a="1"/>
  <c r="DB30" i="2" s="1"/>
  <c r="DA94" i="14"/>
  <c r="DA62" i="14"/>
  <c r="AW39" i="16"/>
  <c r="DB39" i="16" a="1"/>
  <c r="DB39" i="16" s="1"/>
  <c r="DB44" i="3" a="1"/>
  <c r="DB44" i="3" s="1"/>
  <c r="AW44" i="3"/>
  <c r="AW20" i="7"/>
  <c r="DB20" i="7" a="1"/>
  <c r="DB20" i="7" s="1"/>
  <c r="DA91" i="19"/>
  <c r="DA59" i="19"/>
  <c r="DA96" i="3"/>
  <c r="DA64" i="3"/>
  <c r="DA95" i="19"/>
  <c r="DA63" i="19"/>
  <c r="DA110" i="6"/>
  <c r="DA78" i="6"/>
  <c r="AW45" i="18"/>
  <c r="DB45" i="18" a="1"/>
  <c r="DB45" i="18" s="1"/>
  <c r="DA113" i="11"/>
  <c r="DA81" i="11"/>
  <c r="AW44" i="15"/>
  <c r="DB44" i="15" a="1"/>
  <c r="DB44" i="15" s="1"/>
  <c r="DA108" i="12"/>
  <c r="DA76" i="12"/>
  <c r="AW39" i="4"/>
  <c r="DB39" i="4" a="1"/>
  <c r="DB39" i="4" s="1"/>
  <c r="DA109" i="4"/>
  <c r="DA77" i="4"/>
  <c r="AW30" i="5"/>
  <c r="DB30" i="5" a="1"/>
  <c r="DB30" i="5" s="1"/>
  <c r="AW36" i="11"/>
  <c r="DB36" i="11" a="1"/>
  <c r="DB36" i="11" s="1"/>
  <c r="DA94" i="5"/>
  <c r="DA62" i="5"/>
  <c r="DA114" i="14"/>
  <c r="DA82" i="14"/>
  <c r="AW27" i="20"/>
  <c r="DB27" i="20" a="1"/>
  <c r="DB27" i="20" s="1"/>
  <c r="DB112" i="17"/>
  <c r="DB80" i="17"/>
  <c r="DB45" i="7" a="1"/>
  <c r="DB45" i="7" s="1"/>
  <c r="AW45" i="7"/>
  <c r="AW16" i="10"/>
  <c r="DB16" i="10" a="1"/>
  <c r="DB16" i="10" s="1"/>
  <c r="AW33" i="9"/>
  <c r="DB33" i="9" a="1"/>
  <c r="DB33" i="9" s="1"/>
  <c r="AW33" i="6"/>
  <c r="DB33" i="6" a="1"/>
  <c r="DB33" i="6" s="1"/>
  <c r="AW33" i="5"/>
  <c r="DB33" i="5" a="1"/>
  <c r="DB33" i="5" s="1"/>
  <c r="DB45" i="13" a="1"/>
  <c r="DB45" i="13" s="1"/>
  <c r="AW45" i="13"/>
  <c r="DA105" i="1"/>
  <c r="DA73" i="1"/>
  <c r="AW39" i="5"/>
  <c r="DB39" i="5" a="1"/>
  <c r="DB39" i="5" s="1"/>
  <c r="DA94" i="3"/>
  <c r="DA62" i="3"/>
  <c r="AW23" i="1"/>
  <c r="DB23" i="1" a="1"/>
  <c r="DB23" i="1" s="1"/>
  <c r="DA98" i="17"/>
  <c r="DA66" i="17"/>
  <c r="DA115" i="3"/>
  <c r="DA83" i="3"/>
  <c r="DA111" i="2"/>
  <c r="DA79" i="2"/>
  <c r="DA96" i="2"/>
  <c r="DA64" i="2"/>
  <c r="DB46" i="13" a="1"/>
  <c r="DB46" i="13" s="1"/>
  <c r="AW46" i="13"/>
  <c r="AW20" i="12"/>
  <c r="DB20" i="12" a="1"/>
  <c r="DB20" i="12" s="1"/>
  <c r="AW40" i="4"/>
  <c r="DB40" i="4" a="1"/>
  <c r="DB40" i="4" s="1"/>
  <c r="DA121" i="9"/>
  <c r="DA89" i="9"/>
  <c r="AW45" i="4"/>
  <c r="DB45" i="4" a="1"/>
  <c r="DB45" i="4" s="1"/>
  <c r="AW36" i="14"/>
  <c r="DB36" i="14" a="1"/>
  <c r="DB36" i="14" s="1"/>
  <c r="DA101" i="9"/>
  <c r="DA69" i="9"/>
  <c r="AW40" i="5"/>
  <c r="DB40" i="5" a="1"/>
  <c r="DB40" i="5" s="1"/>
  <c r="AW29" i="6"/>
  <c r="DB29" i="6" a="1"/>
  <c r="DB29" i="6" s="1"/>
  <c r="DA118" i="12"/>
  <c r="DA86" i="12"/>
  <c r="DA95" i="16"/>
  <c r="DA63" i="16"/>
  <c r="AW15" i="9"/>
  <c r="DB15" i="9" a="1"/>
  <c r="DB15" i="9" s="1"/>
  <c r="AV47" i="9"/>
  <c r="DA105" i="9"/>
  <c r="DA73" i="9"/>
  <c r="AW27" i="5"/>
  <c r="DB27" i="5" a="1"/>
  <c r="DB27" i="5" s="1"/>
  <c r="AW28" i="9"/>
  <c r="DB28" i="9" a="1"/>
  <c r="DB28" i="9" s="1"/>
  <c r="DA103" i="18"/>
  <c r="DA71" i="18"/>
  <c r="DA110" i="2"/>
  <c r="DA78" i="2"/>
  <c r="DA116" i="16"/>
  <c r="DA84" i="16"/>
  <c r="DA113" i="12"/>
  <c r="DA81" i="12"/>
  <c r="DA109" i="3"/>
  <c r="DA77" i="3"/>
  <c r="AW24" i="13"/>
  <c r="DB24" i="13" a="1"/>
  <c r="DB24" i="13" s="1"/>
  <c r="AW38" i="8"/>
  <c r="DB38" i="8" a="1"/>
  <c r="DB38" i="8" s="1"/>
  <c r="DA116" i="13"/>
  <c r="DA84" i="13"/>
  <c r="DA106" i="16"/>
  <c r="DA74" i="16"/>
  <c r="DA102" i="16"/>
  <c r="DA70" i="16"/>
  <c r="DA90" i="1"/>
  <c r="DA58" i="1"/>
  <c r="AW33" i="8"/>
  <c r="DB33" i="8" a="1"/>
  <c r="DB33" i="8" s="1"/>
  <c r="DA112" i="8"/>
  <c r="DA80" i="8"/>
  <c r="DA99" i="19"/>
  <c r="DA67" i="19"/>
  <c r="DA111" i="3"/>
  <c r="DA79" i="3"/>
  <c r="DA111" i="5"/>
  <c r="DA79" i="5"/>
  <c r="DA119" i="7"/>
  <c r="DA87" i="7"/>
  <c r="DA112" i="19"/>
  <c r="DA80" i="19"/>
  <c r="AW21" i="9"/>
  <c r="DB21" i="9" a="1"/>
  <c r="DB21" i="9" s="1"/>
  <c r="AX38" i="14"/>
  <c r="DC38" i="14" a="1"/>
  <c r="DC38" i="14" s="1"/>
  <c r="DA96" i="21"/>
  <c r="DA64" i="21"/>
  <c r="DA93" i="12"/>
  <c r="DA61" i="12"/>
  <c r="AW43" i="7"/>
  <c r="DB43" i="7" a="1"/>
  <c r="DB43" i="7" s="1"/>
  <c r="DA104" i="1"/>
  <c r="DA72" i="1"/>
  <c r="AW24" i="12"/>
  <c r="DB24" i="12" a="1"/>
  <c r="DB24" i="12" s="1"/>
  <c r="AW32" i="9"/>
  <c r="DB32" i="9" a="1"/>
  <c r="DB32" i="9" s="1"/>
  <c r="AW33" i="14"/>
  <c r="DB33" i="14" a="1"/>
  <c r="DB33" i="14" s="1"/>
  <c r="DA119" i="5"/>
  <c r="DA87" i="5"/>
  <c r="AW18" i="18"/>
  <c r="DB18" i="18" a="1"/>
  <c r="DB18" i="18" s="1"/>
  <c r="DA110" i="9"/>
  <c r="DA78" i="9"/>
  <c r="DA111" i="9"/>
  <c r="DA79" i="9"/>
  <c r="DA95" i="9"/>
  <c r="DA63" i="9"/>
  <c r="AW40" i="10"/>
  <c r="DB40" i="10" a="1"/>
  <c r="DB40" i="10" s="1"/>
  <c r="DA92" i="10"/>
  <c r="DA60" i="10"/>
  <c r="DA102" i="17"/>
  <c r="DA70" i="17"/>
  <c r="DA92" i="19"/>
  <c r="DA60" i="19"/>
  <c r="DA124" i="12"/>
  <c r="DA127" i="12" s="1"/>
  <c r="DA120" i="12" s="1"/>
  <c r="DA88" i="12"/>
  <c r="DA119" i="21"/>
  <c r="DA87" i="21"/>
  <c r="AW32" i="20"/>
  <c r="DB32" i="20" a="1"/>
  <c r="DB32" i="20" s="1"/>
  <c r="DA124" i="21"/>
  <c r="DA127" i="21" s="1"/>
  <c r="DA120" i="21" s="1"/>
  <c r="DA88" i="21"/>
  <c r="DA119" i="4"/>
  <c r="DA87" i="4"/>
  <c r="CY90" i="7"/>
  <c r="CY58" i="7"/>
  <c r="AW32" i="14"/>
  <c r="DB32" i="14" a="1"/>
  <c r="DB32" i="14" s="1"/>
  <c r="DA102" i="18"/>
  <c r="DA70" i="18"/>
  <c r="DA111" i="4"/>
  <c r="DA79" i="4"/>
  <c r="AW37" i="9"/>
  <c r="DB37" i="9" a="1"/>
  <c r="DB37" i="9" s="1"/>
  <c r="DA105" i="15"/>
  <c r="DA73" i="15"/>
  <c r="DA103" i="2"/>
  <c r="DA71" i="2"/>
  <c r="DA101" i="13"/>
  <c r="DA69" i="13"/>
  <c r="AW32" i="21"/>
  <c r="DB32" i="21" a="1"/>
  <c r="DB32" i="21" s="1"/>
  <c r="AW30" i="14"/>
  <c r="DB30" i="14" a="1"/>
  <c r="DB30" i="14" s="1"/>
  <c r="DA104" i="4"/>
  <c r="DA72" i="4"/>
  <c r="DB37" i="14" a="1"/>
  <c r="DB37" i="14" s="1"/>
  <c r="AW37" i="14"/>
  <c r="DA121" i="2"/>
  <c r="DA89" i="2"/>
  <c r="DA104" i="5"/>
  <c r="DA72" i="5"/>
  <c r="DA109" i="9"/>
  <c r="DA77" i="9"/>
  <c r="AW28" i="11"/>
  <c r="DB28" i="11" a="1"/>
  <c r="DB28" i="11" s="1"/>
  <c r="AW26" i="17"/>
  <c r="DB26" i="17" a="1"/>
  <c r="DB26" i="17" s="1"/>
  <c r="DA113" i="19"/>
  <c r="DA81" i="19"/>
  <c r="DA95" i="8"/>
  <c r="DA63" i="8"/>
  <c r="AW37" i="12"/>
  <c r="DB37" i="12" a="1"/>
  <c r="DB37" i="12" s="1"/>
  <c r="AW40" i="19"/>
  <c r="DB40" i="19" a="1"/>
  <c r="DB40" i="19" s="1"/>
  <c r="DA90" i="16"/>
  <c r="DA58" i="16"/>
  <c r="DA106" i="8"/>
  <c r="DA74" i="8"/>
  <c r="DA124" i="5"/>
  <c r="DA127" i="5" s="1"/>
  <c r="DA120" i="5" s="1"/>
  <c r="DA88" i="5"/>
  <c r="AW42" i="11"/>
  <c r="DB42" i="11" a="1"/>
  <c r="DB42" i="11" s="1"/>
  <c r="DB30" i="4" a="1"/>
  <c r="DB30" i="4" s="1"/>
  <c r="AW30" i="4"/>
  <c r="DA97" i="20"/>
  <c r="DA65" i="20"/>
  <c r="AW16" i="11"/>
  <c r="DB16" i="11" a="1"/>
  <c r="DB16" i="11" s="1"/>
  <c r="DA101" i="7"/>
  <c r="DA69" i="7"/>
  <c r="AW27" i="1"/>
  <c r="DB27" i="1" a="1"/>
  <c r="DB27" i="1" s="1"/>
  <c r="DB23" i="5" a="1"/>
  <c r="DB23" i="5" s="1"/>
  <c r="AW23" i="5"/>
  <c r="AW26" i="4"/>
  <c r="DB26" i="4" a="1"/>
  <c r="DB26" i="4" s="1"/>
  <c r="DB91" i="7"/>
  <c r="DB59" i="7"/>
  <c r="AW43" i="21"/>
  <c r="DB43" i="21" a="1"/>
  <c r="DB43" i="21" s="1"/>
  <c r="DA99" i="1"/>
  <c r="DA67" i="1"/>
  <c r="DA117" i="20"/>
  <c r="DA85" i="20"/>
  <c r="DA96" i="10"/>
  <c r="DA64" i="10"/>
  <c r="DA91" i="4"/>
  <c r="DA59" i="4"/>
  <c r="DA100" i="20"/>
  <c r="DA68" i="20"/>
  <c r="AW24" i="16"/>
  <c r="DB24" i="16" a="1"/>
  <c r="DB24" i="16" s="1"/>
  <c r="DA99" i="14"/>
  <c r="DA67" i="14"/>
  <c r="DA113" i="2"/>
  <c r="DA81" i="2"/>
  <c r="DA103" i="19"/>
  <c r="DA71" i="19"/>
  <c r="DA93" i="7"/>
  <c r="DA61" i="7"/>
  <c r="AW20" i="10"/>
  <c r="DB20" i="10" a="1"/>
  <c r="DB20" i="10" s="1"/>
  <c r="DA112" i="11"/>
  <c r="DA80" i="11"/>
  <c r="DA101" i="14"/>
  <c r="DA69" i="14"/>
  <c r="CZ15" i="2" a="1"/>
  <c r="CZ15" i="2" s="1"/>
  <c r="AT47" i="2"/>
  <c r="AU15" i="2"/>
  <c r="AW34" i="21"/>
  <c r="DB34" i="21" a="1"/>
  <c r="DB34" i="21" s="1"/>
  <c r="DA103" i="17"/>
  <c r="DA71" i="17"/>
  <c r="AW25" i="18"/>
  <c r="DB25" i="18" a="1"/>
  <c r="DB25" i="18" s="1"/>
  <c r="AW21" i="20"/>
  <c r="DB21" i="20" a="1"/>
  <c r="DB21" i="20" s="1"/>
  <c r="AW20" i="18"/>
  <c r="DB20" i="18" a="1"/>
  <c r="DB20" i="18" s="1"/>
  <c r="CY90" i="20"/>
  <c r="CY58" i="20"/>
  <c r="DA113" i="21"/>
  <c r="DA81" i="21"/>
  <c r="AX22" i="21"/>
  <c r="DC22" i="21" a="1"/>
  <c r="DC22" i="21" s="1"/>
  <c r="DA95" i="21"/>
  <c r="DA63" i="21"/>
  <c r="DA108" i="18"/>
  <c r="DA76" i="18"/>
  <c r="AW25" i="14"/>
  <c r="DB25" i="14" a="1"/>
  <c r="DB25" i="14" s="1"/>
  <c r="DB43" i="5" a="1"/>
  <c r="DB43" i="5" s="1"/>
  <c r="AW43" i="5"/>
  <c r="AW18" i="17"/>
  <c r="DB18" i="17" a="1"/>
  <c r="DB18" i="17" s="1"/>
  <c r="DA114" i="13"/>
  <c r="DA82" i="13"/>
  <c r="AW32" i="7"/>
  <c r="DB32" i="7" a="1"/>
  <c r="DB32" i="7" s="1"/>
  <c r="AW34" i="6"/>
  <c r="DB34" i="6" a="1"/>
  <c r="DB34" i="6" s="1"/>
  <c r="DA124" i="9"/>
  <c r="DA127" i="9" s="1"/>
  <c r="DA120" i="9" s="1"/>
  <c r="DA88" i="9"/>
  <c r="AW25" i="11"/>
  <c r="DB25" i="11" a="1"/>
  <c r="DB25" i="11" s="1"/>
  <c r="DA100" i="17"/>
  <c r="DA68" i="17"/>
  <c r="AW20" i="15"/>
  <c r="DB20" i="15" a="1"/>
  <c r="DB20" i="15" s="1"/>
  <c r="DA109" i="20"/>
  <c r="DA77" i="20"/>
  <c r="AW30" i="8"/>
  <c r="DB30" i="8" a="1"/>
  <c r="DB30" i="8" s="1"/>
  <c r="AW22" i="14"/>
  <c r="DB22" i="14" a="1"/>
  <c r="DB22" i="14" s="1"/>
  <c r="DB107" i="2"/>
  <c r="DB75" i="2"/>
  <c r="DA103" i="16"/>
  <c r="DA71" i="16"/>
  <c r="DB39" i="11" a="1"/>
  <c r="DB39" i="11" s="1"/>
  <c r="AW39" i="11"/>
  <c r="DA115" i="11"/>
  <c r="DA83" i="11"/>
  <c r="AW24" i="10"/>
  <c r="DB24" i="10" a="1"/>
  <c r="DB24" i="10" s="1"/>
  <c r="AW39" i="8"/>
  <c r="DB39" i="8" a="1"/>
  <c r="DB39" i="8" s="1"/>
  <c r="AW19" i="17"/>
  <c r="DB19" i="17" a="1"/>
  <c r="DB19" i="17" s="1"/>
  <c r="DA116" i="12"/>
  <c r="DA84" i="12"/>
  <c r="DA98" i="21"/>
  <c r="DA66" i="21"/>
  <c r="DA105" i="21"/>
  <c r="DA73" i="21"/>
  <c r="DA121" i="4"/>
  <c r="DA89" i="4"/>
  <c r="DA117" i="14"/>
  <c r="DA85" i="14"/>
  <c r="DA103" i="5"/>
  <c r="DA71" i="5"/>
  <c r="AW19" i="14"/>
  <c r="DB19" i="14" a="1"/>
  <c r="DB19" i="14" s="1"/>
  <c r="DB116" i="19"/>
  <c r="DB84" i="19"/>
  <c r="AW41" i="7"/>
  <c r="DB41" i="7" a="1"/>
  <c r="DB41" i="7" s="1"/>
  <c r="DA100" i="13"/>
  <c r="DA68" i="13"/>
  <c r="DA101" i="3"/>
  <c r="DA69" i="3"/>
  <c r="DA112" i="15"/>
  <c r="DA80" i="15"/>
  <c r="DA117" i="1"/>
  <c r="DA85" i="1"/>
  <c r="DA100" i="10"/>
  <c r="DA68" i="10"/>
  <c r="CY90" i="5"/>
  <c r="CY58" i="5"/>
  <c r="AW16" i="19"/>
  <c r="DB16" i="19" a="1"/>
  <c r="DB16" i="19" s="1"/>
  <c r="CY90" i="18"/>
  <c r="CY58" i="18"/>
  <c r="DA108" i="3"/>
  <c r="DA76" i="3"/>
  <c r="AW20" i="19"/>
  <c r="DB20" i="19" a="1"/>
  <c r="DB20" i="19" s="1"/>
  <c r="AW35" i="6"/>
  <c r="DB35" i="6" a="1"/>
  <c r="DB35" i="6" s="1"/>
  <c r="DA114" i="6"/>
  <c r="DA82" i="6"/>
  <c r="AW38" i="11"/>
  <c r="DB38" i="11" a="1"/>
  <c r="DB38" i="11" s="1"/>
  <c r="DA108" i="16"/>
  <c r="DA76" i="16"/>
  <c r="AW33" i="12"/>
  <c r="DB33" i="12" a="1"/>
  <c r="DB33" i="12" s="1"/>
  <c r="DA99" i="3"/>
  <c r="DA67" i="3"/>
  <c r="DB34" i="4" a="1"/>
  <c r="DB34" i="4" s="1"/>
  <c r="AW34" i="4"/>
  <c r="DA105" i="5"/>
  <c r="DA73" i="5"/>
  <c r="AW20" i="3"/>
  <c r="DB20" i="3" a="1"/>
  <c r="DB20" i="3" s="1"/>
  <c r="DA91" i="6"/>
  <c r="DA59" i="6"/>
  <c r="AW39" i="14"/>
  <c r="DB39" i="14" a="1"/>
  <c r="DB39" i="14" s="1"/>
  <c r="AX37" i="17"/>
  <c r="DC37" i="17" a="1"/>
  <c r="DC37" i="17" s="1"/>
  <c r="AW28" i="3"/>
  <c r="DB28" i="3" a="1"/>
  <c r="DB28" i="3" s="1"/>
  <c r="DA96" i="5"/>
  <c r="DA64" i="5"/>
  <c r="DA94" i="2"/>
  <c r="DA62" i="2"/>
  <c r="DA97" i="15"/>
  <c r="DA65" i="15"/>
  <c r="DA106" i="18"/>
  <c r="DA74" i="18"/>
  <c r="DA91" i="13"/>
  <c r="DA59" i="13"/>
  <c r="AW30" i="1"/>
  <c r="DB30" i="1" a="1"/>
  <c r="DB30" i="1" s="1"/>
  <c r="DA94" i="16"/>
  <c r="DA62" i="16"/>
  <c r="DB19" i="3" a="1"/>
  <c r="DB19" i="3" s="1"/>
  <c r="AW19" i="3"/>
  <c r="AW23" i="17"/>
  <c r="DB23" i="17" a="1"/>
  <c r="DB23" i="17" s="1"/>
  <c r="AW40" i="3"/>
  <c r="DB40" i="3" a="1"/>
  <c r="DB40" i="3" s="1"/>
  <c r="AW36" i="2"/>
  <c r="DB36" i="2" a="1"/>
  <c r="DB36" i="2" s="1"/>
  <c r="AW21" i="2"/>
  <c r="DB21" i="2" a="1"/>
  <c r="DB21" i="2" s="1"/>
  <c r="DA121" i="8"/>
  <c r="DA89" i="8"/>
  <c r="DA124" i="1"/>
  <c r="DA127" i="1" s="1"/>
  <c r="DA120" i="1" s="1"/>
  <c r="DA88" i="1"/>
  <c r="DA95" i="12"/>
  <c r="DA63" i="12"/>
  <c r="DA96" i="16"/>
  <c r="DA64" i="16"/>
  <c r="AW46" i="9"/>
  <c r="DB46" i="9" a="1"/>
  <c r="DB46" i="9" s="1"/>
  <c r="DA114" i="12"/>
  <c r="DA82" i="12"/>
  <c r="DA98" i="15"/>
  <c r="DA66" i="15"/>
  <c r="DA97" i="11"/>
  <c r="DA65" i="11"/>
  <c r="CY90" i="6"/>
  <c r="CY58" i="6"/>
  <c r="DA113" i="10"/>
  <c r="DA81" i="10"/>
  <c r="AW43" i="12"/>
  <c r="DB43" i="12" a="1"/>
  <c r="DB43" i="12" s="1"/>
  <c r="DA108" i="21"/>
  <c r="DA76" i="21"/>
  <c r="CY90" i="8"/>
  <c r="CY58" i="8"/>
  <c r="DA117" i="18"/>
  <c r="DA85" i="18"/>
  <c r="AW32" i="4"/>
  <c r="DB32" i="4" a="1"/>
  <c r="DB32" i="4" s="1"/>
  <c r="AW28" i="18"/>
  <c r="DB28" i="18" a="1"/>
  <c r="DB28" i="18" s="1"/>
  <c r="AW35" i="2"/>
  <c r="DB35" i="2" a="1"/>
  <c r="DB35" i="2" s="1"/>
  <c r="AW41" i="16"/>
  <c r="DB41" i="16" a="1"/>
  <c r="DB41" i="16" s="1"/>
  <c r="AW38" i="12"/>
  <c r="DB38" i="12" a="1"/>
  <c r="DB38" i="12" s="1"/>
  <c r="AW34" i="3"/>
  <c r="DB34" i="3" a="1"/>
  <c r="DB34" i="3" s="1"/>
  <c r="DA97" i="5"/>
  <c r="DA65" i="5"/>
  <c r="DA111" i="15"/>
  <c r="DA79" i="15"/>
  <c r="DA108" i="2"/>
  <c r="DA76" i="2"/>
  <c r="DA111" i="21"/>
  <c r="DA79" i="21"/>
  <c r="AW41" i="13"/>
  <c r="DB41" i="13" a="1"/>
  <c r="DB41" i="13" s="1"/>
  <c r="DB31" i="16" a="1"/>
  <c r="DB31" i="16" s="1"/>
  <c r="AW31" i="16"/>
  <c r="AW27" i="16"/>
  <c r="DB27" i="16" a="1"/>
  <c r="DB27" i="16" s="1"/>
  <c r="DA124" i="8"/>
  <c r="DA127" i="8" s="1"/>
  <c r="DA120" i="8" s="1"/>
  <c r="DA88" i="8"/>
  <c r="AW15" i="1"/>
  <c r="DB15" i="1" a="1"/>
  <c r="DB15" i="1" s="1"/>
  <c r="AV47" i="1"/>
  <c r="DA118" i="9"/>
  <c r="DA86" i="9"/>
  <c r="AW37" i="8"/>
  <c r="DB37" i="8" a="1"/>
  <c r="DB37" i="8" s="1"/>
  <c r="AW24" i="19"/>
  <c r="DB24" i="19" a="1"/>
  <c r="DB24" i="19" s="1"/>
  <c r="DA108" i="4"/>
  <c r="DA76" i="4"/>
  <c r="DA111" i="17"/>
  <c r="DA79" i="17"/>
  <c r="DA92" i="1"/>
  <c r="DA60" i="1"/>
  <c r="AW44" i="7"/>
  <c r="DB44" i="7" a="1"/>
  <c r="DB44" i="7" s="1"/>
  <c r="AW37" i="19"/>
  <c r="DB37" i="19" a="1"/>
  <c r="DB37" i="19" s="1"/>
  <c r="DA96" i="9"/>
  <c r="DA64" i="9"/>
  <c r="DA102" i="13"/>
  <c r="DA70" i="13"/>
  <c r="AW21" i="21"/>
  <c r="DB21" i="21" a="1"/>
  <c r="DB21" i="21" s="1"/>
  <c r="AW18" i="12"/>
  <c r="DB18" i="12" a="1"/>
  <c r="DB18" i="12" s="1"/>
  <c r="DA107" i="13"/>
  <c r="DA75" i="13"/>
  <c r="AW23" i="6"/>
  <c r="DB23" i="6" a="1"/>
  <c r="DB23" i="6" s="1"/>
  <c r="AW29" i="1"/>
  <c r="DB29" i="1" a="1"/>
  <c r="DB29" i="1" s="1"/>
  <c r="DA93" i="11"/>
  <c r="DA61" i="11"/>
  <c r="DA108" i="14"/>
  <c r="DA76" i="14"/>
  <c r="AW44" i="5"/>
  <c r="DB44" i="5" a="1"/>
  <c r="DB44" i="5" s="1"/>
  <c r="DA105" i="10"/>
  <c r="DA73" i="10"/>
  <c r="DA109" i="19"/>
  <c r="DA77" i="19"/>
  <c r="DA96" i="7"/>
  <c r="DA64" i="7"/>
  <c r="AW45" i="2"/>
  <c r="DB45" i="2" a="1"/>
  <c r="DB45" i="2" s="1"/>
  <c r="DB97" i="7"/>
  <c r="DB65" i="7"/>
  <c r="DA116" i="3"/>
  <c r="DA84" i="3"/>
  <c r="DA92" i="9"/>
  <c r="DA60" i="9"/>
  <c r="AW36" i="9"/>
  <c r="DB36" i="9" a="1"/>
  <c r="DB36" i="9" s="1"/>
  <c r="AW20" i="9"/>
  <c r="DB20" i="9" a="1"/>
  <c r="DB20" i="9" s="1"/>
  <c r="DA115" i="10"/>
  <c r="DA83" i="10"/>
  <c r="AW17" i="10"/>
  <c r="DB17" i="10" a="1"/>
  <c r="DB17" i="10" s="1"/>
  <c r="AW27" i="17"/>
  <c r="DB27" i="17" a="1"/>
  <c r="DB27" i="17" s="1"/>
  <c r="AW17" i="19"/>
  <c r="DB17" i="19" a="1"/>
  <c r="DB17" i="19" s="1"/>
  <c r="AW45" i="12"/>
  <c r="DB45" i="12" a="1"/>
  <c r="DB45" i="12" s="1"/>
  <c r="AW44" i="21"/>
  <c r="DB44" i="21" a="1"/>
  <c r="DB44" i="21" s="1"/>
  <c r="DA99" i="11"/>
  <c r="DA67" i="11"/>
  <c r="AW45" i="21"/>
  <c r="DB45" i="21" a="1"/>
  <c r="DB45" i="21" s="1"/>
  <c r="AU15" i="7"/>
  <c r="CZ15" i="7" a="1"/>
  <c r="CZ15" i="7" s="1"/>
  <c r="AT47" i="7"/>
  <c r="DA108" i="17"/>
  <c r="DA76" i="17"/>
  <c r="AW27" i="18"/>
  <c r="DB27" i="18" a="1"/>
  <c r="DB27" i="18" s="1"/>
  <c r="AW36" i="4"/>
  <c r="DB36" i="4" a="1"/>
  <c r="DB36" i="4" s="1"/>
  <c r="DA111" i="10"/>
  <c r="DA79" i="10"/>
  <c r="AW30" i="15"/>
  <c r="DB30" i="15" a="1"/>
  <c r="DB30" i="15" s="1"/>
  <c r="AW28" i="2"/>
  <c r="DB28" i="2" a="1"/>
  <c r="DB28" i="2" s="1"/>
  <c r="AW26" i="13"/>
  <c r="DB26" i="13" a="1"/>
  <c r="DB26" i="13" s="1"/>
  <c r="DB112" i="1"/>
  <c r="DB80" i="1"/>
  <c r="AW29" i="4"/>
  <c r="DB29" i="4" a="1"/>
  <c r="DB29" i="4" s="1"/>
  <c r="DA106" i="15"/>
  <c r="DA74" i="15"/>
  <c r="AW46" i="2"/>
  <c r="DB46" i="2" a="1"/>
  <c r="DB46" i="2" s="1"/>
  <c r="AW29" i="5"/>
  <c r="DB29" i="5" a="1"/>
  <c r="DB29" i="5" s="1"/>
  <c r="DB109" i="8"/>
  <c r="DB77" i="8"/>
  <c r="DA93" i="2"/>
  <c r="DA61" i="2"/>
  <c r="AW34" i="9"/>
  <c r="DB34" i="9" a="1"/>
  <c r="DB34" i="9" s="1"/>
  <c r="DA116" i="9"/>
  <c r="DA84" i="9"/>
  <c r="DA98" i="16"/>
  <c r="DA66" i="16"/>
  <c r="AW38" i="19"/>
  <c r="DB38" i="19" a="1"/>
  <c r="DB38" i="19" s="1"/>
  <c r="AW20" i="8"/>
  <c r="DB20" i="8" a="1"/>
  <c r="DB20" i="8" s="1"/>
  <c r="DA109" i="12"/>
  <c r="DA77" i="12"/>
  <c r="DA108" i="10"/>
  <c r="DA76" i="10"/>
  <c r="AW15" i="16"/>
  <c r="DB15" i="16" a="1"/>
  <c r="DB15" i="16" s="1"/>
  <c r="AV47" i="16"/>
  <c r="AW31" i="8"/>
  <c r="DB31" i="8" a="1"/>
  <c r="DB31" i="8" s="1"/>
  <c r="AW45" i="5"/>
  <c r="DB45" i="5" a="1"/>
  <c r="DB45" i="5" s="1"/>
  <c r="DA103" i="6"/>
  <c r="DA71" i="6"/>
  <c r="AW22" i="20"/>
  <c r="DB22" i="20" a="1"/>
  <c r="DB22" i="20" s="1"/>
  <c r="DA98" i="18"/>
  <c r="DA66" i="18"/>
  <c r="AW26" i="7"/>
  <c r="DB26" i="7" a="1"/>
  <c r="DB26" i="7" s="1"/>
  <c r="AW27" i="12"/>
  <c r="DB27" i="12" a="1"/>
  <c r="DB27" i="12" s="1"/>
  <c r="DA98" i="5"/>
  <c r="DA66" i="5"/>
  <c r="DA107" i="17"/>
  <c r="DA75" i="17"/>
  <c r="AX16" i="7"/>
  <c r="DC16" i="7" a="1"/>
  <c r="DC16" i="7" s="1"/>
  <c r="DA96" i="6"/>
  <c r="DA64" i="6"/>
  <c r="DA92" i="13"/>
  <c r="DA60" i="13"/>
  <c r="AW24" i="1"/>
  <c r="DB24" i="1" a="1"/>
  <c r="DB24" i="1" s="1"/>
  <c r="AW42" i="20"/>
  <c r="DB42" i="20" a="1"/>
  <c r="DB42" i="20" s="1"/>
  <c r="AW16" i="4"/>
  <c r="DB16" i="4" a="1"/>
  <c r="DB16" i="4" s="1"/>
  <c r="AW24" i="14"/>
  <c r="DB24" i="14" a="1"/>
  <c r="DB24" i="14" s="1"/>
  <c r="AW38" i="2"/>
  <c r="DB38" i="2" a="1"/>
  <c r="DB38" i="2" s="1"/>
  <c r="AW28" i="19"/>
  <c r="DB28" i="19" a="1"/>
  <c r="DB28" i="19" s="1"/>
  <c r="DA105" i="16"/>
  <c r="DA73" i="16"/>
  <c r="AW18" i="7"/>
  <c r="DB18" i="7" a="1"/>
  <c r="DB18" i="7" s="1"/>
  <c r="DA98" i="13"/>
  <c r="DA66" i="13"/>
  <c r="DA104" i="9"/>
  <c r="DA72" i="9"/>
  <c r="DA105" i="20"/>
  <c r="DA73" i="20"/>
  <c r="DA96" i="13"/>
  <c r="DA64" i="13"/>
  <c r="AW37" i="11"/>
  <c r="DB37" i="11" a="1"/>
  <c r="DB37" i="11" s="1"/>
  <c r="AW26" i="14"/>
  <c r="DB26" i="14" a="1"/>
  <c r="DB26" i="14" s="1"/>
  <c r="AW34" i="14"/>
  <c r="DB34" i="14" a="1"/>
  <c r="DB34" i="14" s="1"/>
  <c r="DB106" i="10"/>
  <c r="DB74" i="10"/>
  <c r="DB94" i="9"/>
  <c r="DB62" i="9"/>
  <c r="DA118" i="14"/>
  <c r="DA86" i="14"/>
  <c r="DA118" i="2"/>
  <c r="DA86" i="2"/>
  <c r="AW28" i="17"/>
  <c r="DB28" i="17" a="1"/>
  <c r="DB28" i="17" s="1"/>
  <c r="DA115" i="16"/>
  <c r="DA83" i="16"/>
  <c r="DA95" i="17"/>
  <c r="DA63" i="17"/>
  <c r="DA111" i="1"/>
  <c r="DA79" i="1"/>
  <c r="DA106" i="3"/>
  <c r="DA74" i="3"/>
  <c r="AW38" i="21"/>
  <c r="DB38" i="21" a="1"/>
  <c r="DB38" i="21" s="1"/>
  <c r="DA92" i="7"/>
  <c r="DA60" i="7"/>
  <c r="AW20" i="21"/>
  <c r="DB20" i="21" a="1"/>
  <c r="DB20" i="21" s="1"/>
  <c r="AW33" i="18"/>
  <c r="DB33" i="18" a="1"/>
  <c r="DB33" i="18" s="1"/>
  <c r="DA96" i="12"/>
  <c r="DA64" i="12"/>
  <c r="DA124" i="19"/>
  <c r="DA127" i="19" s="1"/>
  <c r="DA120" i="19" s="1"/>
  <c r="DA88" i="19"/>
  <c r="DA100" i="14"/>
  <c r="DA68" i="14"/>
  <c r="AW39" i="13"/>
  <c r="DB39" i="13" a="1"/>
  <c r="DB39" i="13" s="1"/>
  <c r="DA107" i="7"/>
  <c r="DA75" i="7"/>
  <c r="DA97" i="2"/>
  <c r="DA65" i="2"/>
  <c r="AW45" i="9"/>
  <c r="DB45" i="9" a="1"/>
  <c r="DB45" i="9" s="1"/>
  <c r="DA117" i="2"/>
  <c r="DA85" i="2"/>
  <c r="AW25" i="17"/>
  <c r="DB25" i="17" a="1"/>
  <c r="DB25" i="17" s="1"/>
  <c r="AW34" i="20"/>
  <c r="DB34" i="20" a="1"/>
  <c r="DB34" i="20" s="1"/>
  <c r="DA97" i="13"/>
  <c r="DA65" i="13"/>
  <c r="DA121" i="21"/>
  <c r="DA89" i="21"/>
  <c r="DA97" i="18"/>
  <c r="DA65" i="18"/>
  <c r="AX32" i="2"/>
  <c r="DC32" i="2" a="1"/>
  <c r="DC32" i="2" s="1"/>
  <c r="DA116" i="11"/>
  <c r="DA84" i="11"/>
  <c r="AW40" i="11"/>
  <c r="DB40" i="11" a="1"/>
  <c r="DB40" i="11" s="1"/>
  <c r="DA114" i="8"/>
  <c r="DA82" i="8"/>
  <c r="DA117" i="6"/>
  <c r="DA85" i="6"/>
  <c r="AW41" i="12"/>
  <c r="DB41" i="12" a="1"/>
  <c r="DB41" i="12" s="1"/>
  <c r="DA118" i="11"/>
  <c r="DA86" i="11"/>
  <c r="DA107" i="19"/>
  <c r="DA75" i="19"/>
  <c r="AW23" i="21"/>
  <c r="DB23" i="21" a="1"/>
  <c r="DB23" i="21" s="1"/>
  <c r="AW30" i="21"/>
  <c r="DB30" i="21" a="1"/>
  <c r="DB30" i="21" s="1"/>
  <c r="DA124" i="16"/>
  <c r="DA127" i="16" s="1"/>
  <c r="DA120" i="16" s="1"/>
  <c r="DA88" i="16"/>
  <c r="AW46" i="4"/>
  <c r="DB46" i="4" a="1"/>
  <c r="DB46" i="4" s="1"/>
  <c r="AW42" i="14"/>
  <c r="DB42" i="14" a="1"/>
  <c r="DB42" i="14" s="1"/>
  <c r="AW28" i="5"/>
  <c r="DB28" i="5" a="1"/>
  <c r="DB28" i="5" s="1"/>
  <c r="AX41" i="19"/>
  <c r="DC41" i="19" a="1"/>
  <c r="DC41" i="19" s="1"/>
  <c r="DA116" i="7"/>
  <c r="DA84" i="7"/>
  <c r="AW25" i="13"/>
  <c r="DB25" i="13" a="1"/>
  <c r="DB25" i="13" s="1"/>
  <c r="DA101" i="8"/>
  <c r="DA69" i="8"/>
  <c r="AW26" i="3"/>
  <c r="DB26" i="3" a="1"/>
  <c r="DB26" i="3" s="1"/>
  <c r="AW37" i="15"/>
  <c r="DB37" i="15" a="1"/>
  <c r="DB37" i="15" s="1"/>
  <c r="AW42" i="1"/>
  <c r="DB42" i="1" a="1"/>
  <c r="DB42" i="1" s="1"/>
  <c r="AW25" i="10"/>
  <c r="DB25" i="10" a="1"/>
  <c r="DB25" i="10" s="1"/>
  <c r="AU15" i="5"/>
  <c r="CZ15" i="5" a="1"/>
  <c r="CZ15" i="5" s="1"/>
  <c r="AT47" i="5"/>
  <c r="DA121" i="17"/>
  <c r="DA89" i="17"/>
  <c r="AU15" i="18"/>
  <c r="CZ15" i="18" a="1"/>
  <c r="CZ15" i="18" s="1"/>
  <c r="AT47" i="18"/>
  <c r="AW33" i="3"/>
  <c r="DB33" i="3" a="1"/>
  <c r="DB33" i="3" s="1"/>
  <c r="AU15" i="10"/>
  <c r="CZ15" i="10" a="1"/>
  <c r="CZ15" i="10" s="1"/>
  <c r="AT47" i="10"/>
  <c r="DA103" i="12"/>
  <c r="DA71" i="12"/>
  <c r="AW39" i="6"/>
  <c r="DB39" i="6" a="1"/>
  <c r="DB39" i="6" s="1"/>
  <c r="AW33" i="16"/>
  <c r="DB33" i="16" a="1"/>
  <c r="DB33" i="16" s="1"/>
  <c r="DA100" i="1"/>
  <c r="DA68" i="1"/>
  <c r="AW24" i="3"/>
  <c r="DB24" i="3" a="1"/>
  <c r="DB24" i="3" s="1"/>
  <c r="DA94" i="1"/>
  <c r="DA62" i="1"/>
  <c r="DA95" i="3"/>
  <c r="DA63" i="3"/>
  <c r="AW16" i="6"/>
  <c r="DB16" i="6" a="1"/>
  <c r="DB16" i="6" s="1"/>
  <c r="DA92" i="18"/>
  <c r="DA60" i="18"/>
  <c r="DA94" i="15"/>
  <c r="DA62" i="15"/>
  <c r="DA103" i="3"/>
  <c r="DA71" i="3"/>
  <c r="AW21" i="5"/>
  <c r="DB21" i="5" a="1"/>
  <c r="DB21" i="5" s="1"/>
  <c r="DA124" i="11"/>
  <c r="DA127" i="11" s="1"/>
  <c r="DA120" i="11" s="1"/>
  <c r="DA88" i="11"/>
  <c r="AW19" i="2"/>
  <c r="DB19" i="2" a="1"/>
  <c r="DB19" i="2" s="1"/>
  <c r="AW22" i="15"/>
  <c r="DB22" i="15" a="1"/>
  <c r="DB22" i="15" s="1"/>
  <c r="AW31" i="18"/>
  <c r="DB31" i="18" a="1"/>
  <c r="DB31" i="18" s="1"/>
  <c r="AW16" i="13"/>
  <c r="DB16" i="13" a="1"/>
  <c r="DB16" i="13" s="1"/>
  <c r="DA101" i="6"/>
  <c r="DA69" i="6"/>
  <c r="DA101" i="11"/>
  <c r="DA69" i="11"/>
  <c r="DA109" i="7"/>
  <c r="DA77" i="7"/>
  <c r="DB19" i="16" a="1"/>
  <c r="DB19" i="16" s="1"/>
  <c r="AW19" i="16"/>
  <c r="DA101" i="18"/>
  <c r="DA69" i="18"/>
  <c r="DA93" i="15"/>
  <c r="DA61" i="15"/>
  <c r="DA97" i="4"/>
  <c r="DA65" i="4"/>
  <c r="AW46" i="8"/>
  <c r="DB46" i="8" a="1"/>
  <c r="DB46" i="8" s="1"/>
  <c r="AW45" i="1"/>
  <c r="DB45" i="1" a="1"/>
  <c r="DB45" i="1" s="1"/>
  <c r="DA116" i="1"/>
  <c r="DA84" i="1"/>
  <c r="AW21" i="16"/>
  <c r="DB21" i="16" a="1"/>
  <c r="DB21" i="16" s="1"/>
  <c r="DA105" i="12"/>
  <c r="DA73" i="12"/>
  <c r="AW39" i="12"/>
  <c r="DB39" i="12" a="1"/>
  <c r="DB39" i="12" s="1"/>
  <c r="AW23" i="15"/>
  <c r="DB23" i="15" a="1"/>
  <c r="DB23" i="15" s="1"/>
  <c r="DA98" i="7"/>
  <c r="DA66" i="7"/>
  <c r="AW22" i="11"/>
  <c r="DB22" i="11" a="1"/>
  <c r="DB22" i="11" s="1"/>
  <c r="CZ15" i="6" a="1"/>
  <c r="CZ15" i="6" s="1"/>
  <c r="AU15" i="6"/>
  <c r="AT47" i="6"/>
  <c r="AW38" i="10"/>
  <c r="DB38" i="10" a="1"/>
  <c r="DB38" i="10" s="1"/>
  <c r="AW33" i="21"/>
  <c r="DB33" i="21" a="1"/>
  <c r="DB33" i="21" s="1"/>
  <c r="DA121" i="1"/>
  <c r="DA89" i="1"/>
  <c r="CZ15" i="8" a="1"/>
  <c r="CZ15" i="8" s="1"/>
  <c r="AU15" i="8"/>
  <c r="AT47" i="8"/>
  <c r="AW42" i="18"/>
  <c r="DB42" i="18" a="1"/>
  <c r="DB42" i="18" s="1"/>
  <c r="DA107" i="4"/>
  <c r="DA75" i="4"/>
  <c r="DA121" i="11"/>
  <c r="DA89" i="11"/>
  <c r="DA115" i="8"/>
  <c r="DA83" i="8"/>
  <c r="AW28" i="1"/>
  <c r="DB28" i="1" a="1"/>
  <c r="DB28" i="1" s="1"/>
  <c r="AW22" i="5"/>
  <c r="DB22" i="5" a="1"/>
  <c r="DB22" i="5" s="1"/>
  <c r="AW36" i="15"/>
  <c r="DB36" i="15" a="1"/>
  <c r="DB36" i="15" s="1"/>
  <c r="AW33" i="2"/>
  <c r="DB33" i="2" a="1"/>
  <c r="DB33" i="2" s="1"/>
  <c r="AW36" i="21"/>
  <c r="DB36" i="21" a="1"/>
  <c r="DB36" i="21" s="1"/>
  <c r="DA91" i="15"/>
  <c r="DA59" i="15"/>
  <c r="DA112" i="4"/>
  <c r="DA80" i="4"/>
  <c r="DB45" i="8" a="1"/>
  <c r="DB45" i="8" s="1"/>
  <c r="AW45" i="8"/>
  <c r="DA117" i="10"/>
  <c r="DA85" i="10"/>
  <c r="AW43" i="9"/>
  <c r="DB43" i="9" a="1"/>
  <c r="DB43" i="9" s="1"/>
  <c r="DA107" i="11"/>
  <c r="DA75" i="11"/>
  <c r="AW35" i="4"/>
  <c r="DB35" i="4" a="1"/>
  <c r="DB35" i="4" s="1"/>
  <c r="DA92" i="14"/>
  <c r="DA60" i="14"/>
  <c r="DB99" i="17"/>
  <c r="DB67" i="17"/>
  <c r="AW33" i="4"/>
  <c r="DB33" i="4" a="1"/>
  <c r="DB33" i="4" s="1"/>
  <c r="AW36" i="17"/>
  <c r="DB36" i="17" a="1"/>
  <c r="DB36" i="17" s="1"/>
  <c r="AW17" i="1"/>
  <c r="DB17" i="1" a="1"/>
  <c r="DB17" i="1" s="1"/>
  <c r="DA118" i="18"/>
  <c r="DA86" i="18"/>
  <c r="DA107" i="6"/>
  <c r="DA75" i="6"/>
  <c r="DA96" i="15"/>
  <c r="DA64" i="15"/>
  <c r="AW27" i="13"/>
  <c r="DB27" i="13" a="1"/>
  <c r="DB27" i="13" s="1"/>
  <c r="DA112" i="21"/>
  <c r="DA80" i="21"/>
  <c r="AW32" i="13"/>
  <c r="DB32" i="13" a="1"/>
  <c r="DB32" i="13" s="1"/>
  <c r="DA101" i="10"/>
  <c r="DA69" i="10"/>
  <c r="DA98" i="6"/>
  <c r="DA66" i="6"/>
  <c r="AW18" i="11"/>
  <c r="DB18" i="11" a="1"/>
  <c r="DB18" i="11" s="1"/>
  <c r="AW22" i="6"/>
  <c r="DB22" i="6" a="1"/>
  <c r="DB22" i="6" s="1"/>
  <c r="AW30" i="10"/>
  <c r="DB30" i="10" a="1"/>
  <c r="DB30" i="10" s="1"/>
  <c r="AW34" i="19"/>
  <c r="DB34" i="19" a="1"/>
  <c r="DB34" i="19" s="1"/>
  <c r="AW21" i="7"/>
  <c r="DB21" i="7" a="1"/>
  <c r="DB21" i="7" s="1"/>
  <c r="DA124" i="2"/>
  <c r="DA127" i="2" s="1"/>
  <c r="DA120" i="2" s="1"/>
  <c r="DA88" i="2"/>
  <c r="AX22" i="7"/>
  <c r="DC22" i="7" a="1"/>
  <c r="DC22" i="7" s="1"/>
  <c r="DA116" i="20"/>
  <c r="DA84" i="20"/>
  <c r="AW41" i="3"/>
  <c r="DB41" i="3" a="1"/>
  <c r="DB41" i="3" s="1"/>
  <c r="DA121" i="19"/>
  <c r="DA89" i="19"/>
  <c r="DA109" i="16"/>
  <c r="DA77" i="16"/>
  <c r="AW17" i="9"/>
  <c r="DB17" i="9" a="1"/>
  <c r="DB17" i="9" s="1"/>
  <c r="DA91" i="8"/>
  <c r="DA59" i="8"/>
  <c r="DA99" i="4"/>
  <c r="DA67" i="4"/>
  <c r="AW24" i="11"/>
  <c r="DB24" i="11" a="1"/>
  <c r="DB24" i="11" s="1"/>
  <c r="AW44" i="11"/>
  <c r="DB44" i="11" a="1"/>
  <c r="DB44" i="11" s="1"/>
  <c r="DA115" i="15"/>
  <c r="DA83" i="15"/>
  <c r="AW33" i="17"/>
  <c r="DB33" i="17" a="1"/>
  <c r="DB33" i="17" s="1"/>
  <c r="AW36" i="10"/>
  <c r="DB36" i="10" a="1"/>
  <c r="DB36" i="10" s="1"/>
  <c r="DA97" i="12"/>
  <c r="DA65" i="12"/>
  <c r="AX37" i="1"/>
  <c r="DC37" i="1" a="1"/>
  <c r="DC37" i="1" s="1"/>
  <c r="AW31" i="15"/>
  <c r="DB31" i="15" a="1"/>
  <c r="DB31" i="15" s="1"/>
  <c r="DA93" i="10"/>
  <c r="DA61" i="10"/>
  <c r="DA103" i="10"/>
  <c r="DA71" i="10"/>
  <c r="DA104" i="21"/>
  <c r="DA72" i="21"/>
  <c r="DA119" i="18"/>
  <c r="DA87" i="18"/>
  <c r="AX34" i="8"/>
  <c r="DC34" i="8" a="1"/>
  <c r="DC34" i="8" s="1"/>
  <c r="AW18" i="2"/>
  <c r="DB18" i="2" a="1"/>
  <c r="DB18" i="2" s="1"/>
  <c r="AW42" i="15"/>
  <c r="DB42" i="15" a="1"/>
  <c r="DB42" i="15" s="1"/>
  <c r="DB41" i="9" a="1"/>
  <c r="DB41" i="9" s="1"/>
  <c r="AW41" i="9"/>
  <c r="CY90" i="11"/>
  <c r="CY58" i="11"/>
  <c r="AW23" i="16"/>
  <c r="DB23" i="16" a="1"/>
  <c r="DB23" i="16" s="1"/>
  <c r="DA111" i="8"/>
  <c r="DA79" i="8"/>
  <c r="DA110" i="19"/>
  <c r="DA78" i="19"/>
  <c r="AW34" i="12"/>
  <c r="DB34" i="12" a="1"/>
  <c r="DB34" i="12" s="1"/>
  <c r="AW33" i="10"/>
  <c r="DB33" i="10" a="1"/>
  <c r="DB33" i="10" s="1"/>
  <c r="AW28" i="6"/>
  <c r="DB28" i="6" a="1"/>
  <c r="DB28" i="6" s="1"/>
  <c r="DA113" i="17"/>
  <c r="DA81" i="17"/>
  <c r="AW23" i="18"/>
  <c r="DB23" i="18" a="1"/>
  <c r="DB23" i="18" s="1"/>
  <c r="DA102" i="12"/>
  <c r="DA70" i="12"/>
  <c r="DA124" i="10"/>
  <c r="DA127" i="10" s="1"/>
  <c r="DA120" i="10" s="1"/>
  <c r="DA88" i="10"/>
  <c r="DA111" i="20"/>
  <c r="DA79" i="20"/>
  <c r="AW32" i="17"/>
  <c r="DB32" i="17" a="1"/>
  <c r="DB32" i="17" s="1"/>
  <c r="DA104" i="16"/>
  <c r="DA72" i="16"/>
  <c r="AW21" i="6"/>
  <c r="DB21" i="6" a="1"/>
  <c r="DB21" i="6" s="1"/>
  <c r="AW17" i="13"/>
  <c r="DB17" i="13" a="1"/>
  <c r="DB17" i="13" s="1"/>
  <c r="DA117" i="12"/>
  <c r="DA85" i="12"/>
  <c r="DA110" i="13"/>
  <c r="DA78" i="13"/>
  <c r="DA98" i="14"/>
  <c r="DA66" i="14"/>
  <c r="DA106" i="14"/>
  <c r="DA74" i="14"/>
  <c r="AW30" i="16"/>
  <c r="DB30" i="16" a="1"/>
  <c r="DB30" i="16" s="1"/>
  <c r="DA110" i="15"/>
  <c r="DA78" i="15"/>
  <c r="AW23" i="13"/>
  <c r="DB23" i="13" a="1"/>
  <c r="DB23" i="13" s="1"/>
  <c r="AW29" i="9"/>
  <c r="DB29" i="9" a="1"/>
  <c r="DB29" i="9" s="1"/>
  <c r="AW30" i="20"/>
  <c r="DB30" i="20" a="1"/>
  <c r="DB30" i="20" s="1"/>
  <c r="AW21" i="13"/>
  <c r="DB21" i="13" a="1"/>
  <c r="DB21" i="13" s="1"/>
  <c r="DA119" i="16"/>
  <c r="DA87" i="16"/>
  <c r="AW42" i="5"/>
  <c r="DB42" i="5" a="1"/>
  <c r="DB42" i="5" s="1"/>
  <c r="DA92" i="8"/>
  <c r="DA60" i="8"/>
  <c r="DA91" i="21"/>
  <c r="DA59" i="21"/>
  <c r="DA109" i="14"/>
  <c r="DA77" i="14"/>
  <c r="AX31" i="10"/>
  <c r="DC31" i="10" a="1"/>
  <c r="DC31" i="10" s="1"/>
  <c r="DC19" i="9" a="1"/>
  <c r="DC19" i="9" s="1"/>
  <c r="AX19" i="9"/>
  <c r="AW43" i="14"/>
  <c r="DB43" i="14" a="1"/>
  <c r="DB43" i="14" s="1"/>
  <c r="AW43" i="2"/>
  <c r="DB43" i="2" a="1"/>
  <c r="DB43" i="2" s="1"/>
  <c r="DA107" i="16"/>
  <c r="DA75" i="16"/>
  <c r="AW40" i="16"/>
  <c r="DB40" i="16" a="1"/>
  <c r="DB40" i="16" s="1"/>
  <c r="AW20" i="17"/>
  <c r="DB20" i="17" a="1"/>
  <c r="DB20" i="17" s="1"/>
  <c r="AW36" i="1"/>
  <c r="DB36" i="1" a="1"/>
  <c r="DB36" i="1" s="1"/>
  <c r="AW31" i="3"/>
  <c r="DB31" i="3" a="1"/>
  <c r="DB31" i="3" s="1"/>
  <c r="AW17" i="7"/>
  <c r="DB17" i="7" a="1"/>
  <c r="DB17" i="7" s="1"/>
  <c r="DA96" i="4"/>
  <c r="DA64" i="4"/>
  <c r="DA115" i="21"/>
  <c r="DA83" i="21"/>
  <c r="AW21" i="12"/>
  <c r="DB21" i="12" a="1"/>
  <c r="DB21" i="12" s="1"/>
  <c r="AW45" i="19"/>
  <c r="DB45" i="19" a="1"/>
  <c r="DB45" i="19" s="1"/>
  <c r="DA113" i="16"/>
  <c r="DA81" i="16"/>
  <c r="DA119" i="17"/>
  <c r="DA87" i="17"/>
  <c r="DA102" i="21"/>
  <c r="DA70" i="21"/>
  <c r="DA106" i="13"/>
  <c r="DA74" i="13"/>
  <c r="AW22" i="2"/>
  <c r="DB22" i="2" a="1"/>
  <c r="DB22" i="2" s="1"/>
  <c r="DA116" i="21"/>
  <c r="DA84" i="21"/>
  <c r="AW42" i="2"/>
  <c r="DB42" i="2" a="1"/>
  <c r="DB42" i="2" s="1"/>
  <c r="AW22" i="13"/>
  <c r="DB22" i="13" a="1"/>
  <c r="DB22" i="13" s="1"/>
  <c r="AW46" i="21"/>
  <c r="DB46" i="21" a="1"/>
  <c r="DB46" i="21" s="1"/>
  <c r="AW22" i="18"/>
  <c r="DB22" i="18" a="1"/>
  <c r="DB22" i="18" s="1"/>
  <c r="AW41" i="11"/>
  <c r="DB41" i="11" a="1"/>
  <c r="DB41" i="11" s="1"/>
  <c r="DA119" i="20"/>
  <c r="DA87" i="20"/>
  <c r="DA94" i="8"/>
  <c r="DA62" i="8"/>
  <c r="AW42" i="6"/>
  <c r="DB42" i="6" a="1"/>
  <c r="DB42" i="6" s="1"/>
  <c r="DA104" i="17"/>
  <c r="DA72" i="17"/>
  <c r="AW43" i="11"/>
  <c r="DB43" i="11" a="1"/>
  <c r="DB43" i="11" s="1"/>
  <c r="AW32" i="19"/>
  <c r="DB32" i="19" a="1"/>
  <c r="DB32" i="19" s="1"/>
  <c r="AW45" i="16"/>
  <c r="DB45" i="16" a="1"/>
  <c r="DB45" i="16" s="1"/>
  <c r="DA91" i="9"/>
  <c r="DA59" i="9"/>
  <c r="DA115" i="1"/>
  <c r="DA83" i="1"/>
  <c r="DA96" i="14"/>
  <c r="DA64" i="14"/>
  <c r="DB43" i="4" a="1"/>
  <c r="DB43" i="4" s="1"/>
  <c r="AW43" i="4"/>
  <c r="DA119" i="13"/>
  <c r="DA87" i="13"/>
  <c r="DA94" i="13"/>
  <c r="DA62" i="13"/>
  <c r="AW26" i="8"/>
  <c r="DB26" i="8" a="1"/>
  <c r="DB26" i="8" s="1"/>
  <c r="DB113" i="7"/>
  <c r="DB81" i="7"/>
  <c r="DA98" i="10"/>
  <c r="DA66" i="10"/>
  <c r="DA118" i="15"/>
  <c r="DA86" i="15"/>
  <c r="DA116" i="5"/>
  <c r="DA84" i="5"/>
  <c r="AW37" i="3"/>
  <c r="DB37" i="3" a="1"/>
  <c r="DB37" i="3" s="1"/>
  <c r="AW46" i="17"/>
  <c r="DB46" i="17" a="1"/>
  <c r="DB46" i="17" s="1"/>
  <c r="DB92" i="3"/>
  <c r="DB60" i="3"/>
  <c r="DA121" i="7"/>
  <c r="DA89" i="7"/>
  <c r="AW28" i="12"/>
  <c r="DB28" i="12" a="1"/>
  <c r="DB28" i="12" s="1"/>
  <c r="DA115" i="12"/>
  <c r="DA83" i="12"/>
  <c r="DA100" i="3"/>
  <c r="DA68" i="3"/>
  <c r="AW25" i="1"/>
  <c r="DB25" i="1" a="1"/>
  <c r="DB25" i="1" s="1"/>
  <c r="DA94" i="10"/>
  <c r="DA62" i="10"/>
  <c r="AW19" i="1"/>
  <c r="DB19" i="1" a="1"/>
  <c r="DB19" i="1" s="1"/>
  <c r="DA112" i="6"/>
  <c r="DA80" i="6"/>
  <c r="AW17" i="18"/>
  <c r="DB17" i="18" a="1"/>
  <c r="DB17" i="18" s="1"/>
  <c r="AW19" i="15"/>
  <c r="DB19" i="15" a="1"/>
  <c r="DB19" i="15" s="1"/>
  <c r="DA102" i="11"/>
  <c r="DA70" i="11"/>
  <c r="DA97" i="10"/>
  <c r="DA65" i="10"/>
  <c r="AW45" i="11"/>
  <c r="DB45" i="11" a="1"/>
  <c r="DB45" i="11" s="1"/>
  <c r="DA109" i="11"/>
  <c r="DA77" i="11"/>
  <c r="CY90" i="13"/>
  <c r="CY58" i="13"/>
  <c r="DB92" i="20"/>
  <c r="DB60" i="20"/>
  <c r="AW46" i="3"/>
  <c r="DB46" i="3" a="1"/>
  <c r="DB46" i="3" s="1"/>
  <c r="AW26" i="6"/>
  <c r="DB26" i="6" a="1"/>
  <c r="DB26" i="6" s="1"/>
  <c r="AW26" i="11"/>
  <c r="DB26" i="11" a="1"/>
  <c r="DB26" i="11" s="1"/>
  <c r="DA107" i="18"/>
  <c r="DA75" i="18"/>
  <c r="DB34" i="7" a="1"/>
  <c r="DB34" i="7" s="1"/>
  <c r="AW34" i="7"/>
  <c r="AW26" i="18"/>
  <c r="DB26" i="18" a="1"/>
  <c r="DB26" i="18" s="1"/>
  <c r="AW18" i="15"/>
  <c r="DB18" i="15" a="1"/>
  <c r="DB18" i="15" s="1"/>
  <c r="DA112" i="20"/>
  <c r="DA80" i="20"/>
  <c r="DA91" i="17"/>
  <c r="DA59" i="17"/>
  <c r="AW22" i="4"/>
  <c r="DB22" i="4" a="1"/>
  <c r="DB22" i="4" s="1"/>
  <c r="DA112" i="5"/>
  <c r="DA80" i="5"/>
  <c r="AW41" i="1"/>
  <c r="DB41" i="1" a="1"/>
  <c r="DB41" i="1" s="1"/>
  <c r="DA111" i="18"/>
  <c r="DA79" i="18"/>
  <c r="DB30" i="12" a="1"/>
  <c r="DB30" i="12" s="1"/>
  <c r="AW30" i="12"/>
  <c r="DA105" i="17"/>
  <c r="DA73" i="17"/>
  <c r="AW34" i="5"/>
  <c r="DB34" i="5" a="1"/>
  <c r="DB34" i="5" s="1"/>
  <c r="AW23" i="7"/>
  <c r="DB23" i="7" a="1"/>
  <c r="DB23" i="7" s="1"/>
  <c r="DA107" i="8"/>
  <c r="DA75" i="8"/>
  <c r="DA119" i="2"/>
  <c r="DA87" i="2"/>
  <c r="DA103" i="21"/>
  <c r="DA71" i="21"/>
  <c r="AW46" i="1"/>
  <c r="DB46" i="1" a="1"/>
  <c r="DB46" i="1" s="1"/>
  <c r="DA112" i="10"/>
  <c r="DA80" i="10"/>
  <c r="DA91" i="18"/>
  <c r="DA59" i="18"/>
  <c r="DA124" i="15"/>
  <c r="DA127" i="15" s="1"/>
  <c r="DA120" i="15" s="1"/>
  <c r="DA88" i="15"/>
  <c r="DA97" i="9"/>
  <c r="DA65" i="9"/>
  <c r="AW46" i="11"/>
  <c r="DB46" i="11" a="1"/>
  <c r="DB46" i="11" s="1"/>
  <c r="AW40" i="8"/>
  <c r="DB40" i="8" a="1"/>
  <c r="DB40" i="8" s="1"/>
  <c r="DA103" i="1"/>
  <c r="DA71" i="1"/>
  <c r="AW26" i="15"/>
  <c r="DB26" i="15" a="1"/>
  <c r="DB26" i="15" s="1"/>
  <c r="DA111" i="7"/>
  <c r="DA79" i="7"/>
  <c r="DA97" i="1"/>
  <c r="DA65" i="1"/>
  <c r="AW16" i="15"/>
  <c r="DB16" i="15" a="1"/>
  <c r="DB16" i="15" s="1"/>
  <c r="AW37" i="4"/>
  <c r="DB37" i="4" a="1"/>
  <c r="DB37" i="4" s="1"/>
  <c r="DA98" i="3"/>
  <c r="DA66" i="3"/>
  <c r="AW42" i="10"/>
  <c r="DB42" i="10" a="1"/>
  <c r="DB42" i="10" s="1"/>
  <c r="DA116" i="17"/>
  <c r="DA84" i="17"/>
  <c r="DA111" i="16"/>
  <c r="DA79" i="16"/>
  <c r="DA103" i="13"/>
  <c r="DA71" i="13"/>
  <c r="AW32" i="11"/>
  <c r="DB32" i="11" a="1"/>
  <c r="DB32" i="11" s="1"/>
  <c r="DA93" i="16"/>
  <c r="DA61" i="16"/>
  <c r="DA110" i="4"/>
  <c r="DA78" i="4"/>
  <c r="DA93" i="3"/>
  <c r="DA61" i="3"/>
  <c r="AW17" i="14"/>
  <c r="DB17" i="14" a="1"/>
  <c r="DB17" i="14" s="1"/>
  <c r="AX24" i="17"/>
  <c r="DC24" i="17" a="1"/>
  <c r="DC24" i="17" s="1"/>
  <c r="DA102" i="10"/>
  <c r="DA70" i="10"/>
  <c r="DA110" i="18"/>
  <c r="DA78" i="18"/>
  <c r="DA93" i="8"/>
  <c r="DA61" i="8"/>
  <c r="AW43" i="18"/>
  <c r="DB43" i="18" a="1"/>
  <c r="DB43" i="18" s="1"/>
  <c r="AW32" i="6"/>
  <c r="DB32" i="6" a="1"/>
  <c r="DB32" i="6" s="1"/>
  <c r="AW21" i="15"/>
  <c r="DB21" i="15" a="1"/>
  <c r="DB21" i="15" s="1"/>
  <c r="AW37" i="21"/>
  <c r="DB37" i="21" a="1"/>
  <c r="DB37" i="21" s="1"/>
  <c r="DA113" i="13"/>
  <c r="DA81" i="13"/>
  <c r="AW26" i="10"/>
  <c r="DB26" i="10" a="1"/>
  <c r="DB26" i="10" s="1"/>
  <c r="DB19" i="4" a="1"/>
  <c r="DB19" i="4" s="1"/>
  <c r="AW19" i="4"/>
  <c r="DA97" i="6"/>
  <c r="DA65" i="6"/>
  <c r="DA100" i="16"/>
  <c r="DA68" i="16"/>
  <c r="DA115" i="13"/>
  <c r="DA83" i="13"/>
  <c r="DA109" i="2"/>
  <c r="DA77" i="2"/>
  <c r="DA118" i="1"/>
  <c r="DA86" i="1"/>
  <c r="DA103" i="15"/>
  <c r="DA71" i="15"/>
  <c r="AW41" i="20"/>
  <c r="DB41" i="20" a="1"/>
  <c r="DB41" i="20" s="1"/>
  <c r="DA91" i="14"/>
  <c r="DA59" i="14"/>
  <c r="AW46" i="19"/>
  <c r="DB46" i="19" a="1"/>
  <c r="DB46" i="19" s="1"/>
  <c r="AW34" i="16"/>
  <c r="DB34" i="16" a="1"/>
  <c r="DB34" i="16" s="1"/>
  <c r="DA99" i="9"/>
  <c r="DA67" i="9"/>
  <c r="AW16" i="8"/>
  <c r="DB16" i="8" a="1"/>
  <c r="DB16" i="8" s="1"/>
  <c r="DA103" i="7"/>
  <c r="DA71" i="7"/>
  <c r="DA91" i="2"/>
  <c r="DA59" i="2"/>
  <c r="DA119" i="12"/>
  <c r="DA87" i="12"/>
  <c r="AW24" i="4"/>
  <c r="DB24" i="4" a="1"/>
  <c r="DB24" i="4" s="1"/>
  <c r="DA118" i="6"/>
  <c r="DA86" i="6"/>
  <c r="DA119" i="11"/>
  <c r="DA87" i="11"/>
  <c r="AW40" i="15"/>
  <c r="DB40" i="15" a="1"/>
  <c r="DB40" i="15" s="1"/>
  <c r="DA98" i="4"/>
  <c r="DA66" i="4"/>
  <c r="DA104" i="3"/>
  <c r="DA72" i="3"/>
  <c r="DB22" i="12" a="1"/>
  <c r="DB22" i="12" s="1"/>
  <c r="AW22" i="12"/>
  <c r="DA118" i="13"/>
  <c r="DA86" i="13"/>
  <c r="AW18" i="10"/>
  <c r="DB18" i="10" a="1"/>
  <c r="DB18" i="10" s="1"/>
  <c r="AW28" i="10"/>
  <c r="DB28" i="10" a="1"/>
  <c r="DB28" i="10" s="1"/>
  <c r="AW29" i="21"/>
  <c r="DB29" i="21" a="1"/>
  <c r="DB29" i="21" s="1"/>
  <c r="DA119" i="14"/>
  <c r="DA87" i="14"/>
  <c r="AW38" i="1"/>
  <c r="DB38" i="1" a="1"/>
  <c r="DB38" i="1" s="1"/>
  <c r="AW44" i="18"/>
  <c r="DB44" i="18" a="1"/>
  <c r="DB44" i="18" s="1"/>
  <c r="DA117" i="15"/>
  <c r="DA85" i="15"/>
  <c r="DA114" i="1"/>
  <c r="DA82" i="1"/>
  <c r="AU15" i="11"/>
  <c r="CZ15" i="11" a="1"/>
  <c r="CZ15" i="11" s="1"/>
  <c r="AT47" i="11"/>
  <c r="AW36" i="8"/>
  <c r="DB36" i="8" a="1"/>
  <c r="DB36" i="8" s="1"/>
  <c r="AW35" i="19"/>
  <c r="DB35" i="19" a="1"/>
  <c r="DB35" i="19" s="1"/>
  <c r="DA92" i="5"/>
  <c r="DA60" i="5"/>
  <c r="DA99" i="20"/>
  <c r="DA67" i="20"/>
  <c r="AW38" i="17"/>
  <c r="DB38" i="17" a="1"/>
  <c r="DB38" i="17" s="1"/>
  <c r="AW36" i="13"/>
  <c r="DB36" i="13" a="1"/>
  <c r="DB36" i="13" s="1"/>
  <c r="AW45" i="10"/>
  <c r="DB45" i="10" a="1"/>
  <c r="DB45" i="10" s="1"/>
  <c r="AW36" i="20"/>
  <c r="DB36" i="20" a="1"/>
  <c r="DB36" i="20" s="1"/>
  <c r="DA112" i="2"/>
  <c r="DA80" i="2"/>
  <c r="AW29" i="16"/>
  <c r="DB29" i="16" a="1"/>
  <c r="DB29" i="16" s="1"/>
  <c r="DB42" i="12" a="1"/>
  <c r="DB42" i="12" s="1"/>
  <c r="AW42" i="12"/>
  <c r="DB101" i="19"/>
  <c r="DB69" i="19"/>
  <c r="DA119" i="6"/>
  <c r="DA87" i="6"/>
  <c r="AW35" i="13"/>
  <c r="DB35" i="13" a="1"/>
  <c r="DB35" i="13" s="1"/>
  <c r="AW23" i="14"/>
  <c r="DB23" i="14" a="1"/>
  <c r="DB23" i="14" s="1"/>
  <c r="AW31" i="14"/>
  <c r="DB31" i="14" a="1"/>
  <c r="DB31" i="14" s="1"/>
  <c r="AW35" i="15"/>
  <c r="DB35" i="15" a="1"/>
  <c r="DB35" i="15" s="1"/>
  <c r="DB99" i="7"/>
  <c r="DB67" i="7"/>
  <c r="AW44" i="16"/>
  <c r="DB44" i="16" a="1"/>
  <c r="DB44" i="16" s="1"/>
  <c r="DA117" i="5"/>
  <c r="DA85" i="5"/>
  <c r="AW17" i="8"/>
  <c r="DB17" i="8" a="1"/>
  <c r="DB17" i="8" s="1"/>
  <c r="AW16" i="21"/>
  <c r="DB16" i="21" a="1"/>
  <c r="DB16" i="21" s="1"/>
  <c r="DA98" i="8"/>
  <c r="DA66" i="8"/>
  <c r="DA116" i="2"/>
  <c r="DA84" i="2"/>
  <c r="CY90" i="17"/>
  <c r="CY58" i="17"/>
  <c r="AW32" i="16"/>
  <c r="DB32" i="16" a="1"/>
  <c r="DB32" i="16" s="1"/>
  <c r="DA108" i="13"/>
  <c r="DA76" i="13"/>
  <c r="DA110" i="20"/>
  <c r="DA78" i="20"/>
  <c r="AW21" i="4"/>
  <c r="DB21" i="4" a="1"/>
  <c r="DB21" i="4" s="1"/>
  <c r="DA109" i="10"/>
  <c r="DA77" i="10"/>
  <c r="AW40" i="21"/>
  <c r="DB40" i="21" a="1"/>
  <c r="DB40" i="21" s="1"/>
  <c r="DA106" i="7"/>
  <c r="DA74" i="7"/>
  <c r="AW38" i="16"/>
  <c r="DB38" i="16" a="1"/>
  <c r="DB38" i="16" s="1"/>
  <c r="AW44" i="17"/>
  <c r="DB44" i="17" a="1"/>
  <c r="DB44" i="17" s="1"/>
  <c r="AW27" i="21"/>
  <c r="DB27" i="21" a="1"/>
  <c r="DB27" i="21" s="1"/>
  <c r="AW31" i="13"/>
  <c r="DB31" i="13" a="1"/>
  <c r="DB31" i="13" s="1"/>
  <c r="AW41" i="21"/>
  <c r="DB41" i="21" a="1"/>
  <c r="DB41" i="21" s="1"/>
  <c r="DB113" i="6"/>
  <c r="DB81" i="6"/>
  <c r="DA108" i="15"/>
  <c r="DA76" i="15"/>
  <c r="AW44" i="20"/>
  <c r="DB44" i="20" a="1"/>
  <c r="DB44" i="20" s="1"/>
  <c r="DA114" i="18"/>
  <c r="DA82" i="18"/>
  <c r="AW19" i="8"/>
  <c r="DB19" i="8" a="1"/>
  <c r="DB19" i="8" s="1"/>
  <c r="DA109" i="17"/>
  <c r="DA77" i="17"/>
  <c r="DB114" i="9"/>
  <c r="DB82" i="9"/>
  <c r="AW29" i="17"/>
  <c r="DB29" i="17" a="1"/>
  <c r="DB29" i="17" s="1"/>
  <c r="DA115" i="18"/>
  <c r="DA83" i="18"/>
  <c r="AW16" i="9"/>
  <c r="DB16" i="9" a="1"/>
  <c r="DB16" i="9" s="1"/>
  <c r="AW40" i="1"/>
  <c r="DB40" i="1" a="1"/>
  <c r="DB40" i="1" s="1"/>
  <c r="AW21" i="14"/>
  <c r="DB21" i="14" a="1"/>
  <c r="DB21" i="14" s="1"/>
  <c r="DA118" i="4"/>
  <c r="DA86" i="4"/>
  <c r="DB44" i="13" a="1"/>
  <c r="DB44" i="13" s="1"/>
  <c r="AW44" i="13"/>
  <c r="AW19" i="13"/>
  <c r="DB19" i="13" a="1"/>
  <c r="DB19" i="13" s="1"/>
  <c r="DA107" i="10"/>
  <c r="DA75" i="10"/>
  <c r="AX38" i="7"/>
  <c r="DC38" i="7" a="1"/>
  <c r="DC38" i="7" s="1"/>
  <c r="AW23" i="10"/>
  <c r="DB23" i="10" a="1"/>
  <c r="DB23" i="10" s="1"/>
  <c r="AW43" i="15"/>
  <c r="DB43" i="15" a="1"/>
  <c r="DB43" i="15" s="1"/>
  <c r="AW41" i="5"/>
  <c r="DB41" i="5" a="1"/>
  <c r="DB41" i="5" s="1"/>
  <c r="DA112" i="3"/>
  <c r="DA80" i="3"/>
  <c r="DA102" i="15"/>
  <c r="DA70" i="15"/>
  <c r="AX17" i="3"/>
  <c r="DC17" i="3" a="1"/>
  <c r="DC17" i="3" s="1"/>
  <c r="AW46" i="7"/>
  <c r="DB46" i="7" a="1"/>
  <c r="DB46" i="7" s="1"/>
  <c r="CY90" i="10"/>
  <c r="CY58" i="10"/>
  <c r="AW39" i="19"/>
  <c r="DB39" i="19" a="1"/>
  <c r="DB39" i="19" s="1"/>
  <c r="AW40" i="12"/>
  <c r="DB40" i="12" a="1"/>
  <c r="DB40" i="12" s="1"/>
  <c r="AW25" i="3"/>
  <c r="DB25" i="3" a="1"/>
  <c r="DB25" i="3" s="1"/>
  <c r="DA91" i="1"/>
  <c r="DA59" i="1"/>
  <c r="AW19" i="10"/>
  <c r="DB19" i="10" a="1"/>
  <c r="DB19" i="10" s="1"/>
  <c r="DA103" i="4"/>
  <c r="DA71" i="4"/>
  <c r="DA116" i="8"/>
  <c r="DA84" i="8"/>
  <c r="AW37" i="6"/>
  <c r="DB37" i="6" a="1"/>
  <c r="DB37" i="6" s="1"/>
  <c r="AW27" i="11"/>
  <c r="DB27" i="11" a="1"/>
  <c r="DB27" i="11" s="1"/>
  <c r="AW22" i="10"/>
  <c r="DB22" i="10" a="1"/>
  <c r="DB22" i="10" s="1"/>
  <c r="DA110" i="12"/>
  <c r="DA78" i="12"/>
  <c r="DB34" i="11" a="1"/>
  <c r="DB34" i="11" s="1"/>
  <c r="AW34" i="11"/>
  <c r="AU15" i="13"/>
  <c r="CZ15" i="13" a="1"/>
  <c r="CZ15" i="13" s="1"/>
  <c r="AT47" i="13"/>
  <c r="AX17" i="20"/>
  <c r="DC17" i="20" a="1"/>
  <c r="DC17" i="20" s="1"/>
  <c r="DA112" i="18"/>
  <c r="DA80" i="18"/>
  <c r="DA121" i="3"/>
  <c r="DA89" i="3"/>
  <c r="DA100" i="21"/>
  <c r="DA68" i="21"/>
  <c r="AW32" i="18"/>
  <c r="DB32" i="18" a="1"/>
  <c r="DB32" i="18" s="1"/>
  <c r="DA109" i="13"/>
  <c r="DA77" i="13"/>
  <c r="DB96" i="8"/>
  <c r="DB64" i="8"/>
  <c r="DA93" i="21"/>
  <c r="DA61" i="21"/>
  <c r="AW19" i="12"/>
  <c r="DB19" i="12" a="1"/>
  <c r="DB19" i="12" s="1"/>
  <c r="DA106" i="9"/>
  <c r="DA74" i="9"/>
  <c r="AW37" i="20"/>
  <c r="DB37" i="20" a="1"/>
  <c r="DB37" i="20" s="1"/>
  <c r="AW16" i="17"/>
  <c r="DB16" i="17" a="1"/>
  <c r="DB16" i="17" s="1"/>
  <c r="DA119" i="10"/>
  <c r="DA87" i="10"/>
  <c r="AW30" i="11"/>
  <c r="DB30" i="11" a="1"/>
  <c r="DB30" i="11" s="1"/>
  <c r="AW37" i="5"/>
  <c r="DB37" i="5" a="1"/>
  <c r="DB37" i="5" s="1"/>
  <c r="CY90" i="4"/>
  <c r="CY58" i="4"/>
  <c r="DA106" i="1"/>
  <c r="DA74" i="1"/>
  <c r="AW36" i="18"/>
  <c r="DB36" i="18" a="1"/>
  <c r="DB36" i="18" s="1"/>
  <c r="DA105" i="13"/>
  <c r="DA73" i="13"/>
  <c r="AW30" i="17"/>
  <c r="DB30" i="17" a="1"/>
  <c r="DB30" i="17" s="1"/>
  <c r="DA109" i="5"/>
  <c r="DA77" i="5"/>
  <c r="DA121" i="5"/>
  <c r="DA89" i="5"/>
  <c r="AW32" i="8"/>
  <c r="DB32" i="8" a="1"/>
  <c r="DB32" i="8" s="1"/>
  <c r="AW44" i="2"/>
  <c r="DB44" i="2" a="1"/>
  <c r="DB44" i="2" s="1"/>
  <c r="AW28" i="21"/>
  <c r="DB28" i="21" a="1"/>
  <c r="DB28" i="21" s="1"/>
  <c r="DA113" i="4"/>
  <c r="DA81" i="4"/>
  <c r="AW37" i="10"/>
  <c r="DB37" i="10" a="1"/>
  <c r="DB37" i="10" s="1"/>
  <c r="AW16" i="18"/>
  <c r="DB16" i="18" a="1"/>
  <c r="DB16" i="18" s="1"/>
  <c r="AW45" i="15"/>
  <c r="DB45" i="15" a="1"/>
  <c r="DB45" i="15" s="1"/>
  <c r="AW22" i="9"/>
  <c r="DB22" i="9" a="1"/>
  <c r="DB22" i="9" s="1"/>
  <c r="DA114" i="20"/>
  <c r="DA82" i="20"/>
  <c r="DA101" i="15"/>
  <c r="DA69" i="15"/>
  <c r="AW36" i="7"/>
  <c r="DB36" i="7" a="1"/>
  <c r="DB36" i="7" s="1"/>
  <c r="AW22" i="1"/>
  <c r="DB22" i="1" a="1"/>
  <c r="DB22" i="1" s="1"/>
  <c r="DA115" i="6"/>
  <c r="DA83" i="6"/>
  <c r="DB23" i="3" a="1"/>
  <c r="DB23" i="3" s="1"/>
  <c r="AW23" i="3"/>
  <c r="AW41" i="17"/>
  <c r="DB41" i="17" a="1"/>
  <c r="DB41" i="17" s="1"/>
  <c r="DA95" i="4"/>
  <c r="DA63" i="4"/>
  <c r="AW36" i="16"/>
  <c r="DB36" i="16" a="1"/>
  <c r="DB36" i="16" s="1"/>
  <c r="AW28" i="13"/>
  <c r="DB28" i="13" a="1"/>
  <c r="DB28" i="13" s="1"/>
  <c r="DA103" i="8"/>
  <c r="DA71" i="8"/>
  <c r="AW18" i="16"/>
  <c r="DB18" i="16" a="1"/>
  <c r="DB18" i="16" s="1"/>
  <c r="DA108" i="19"/>
  <c r="DA76" i="19"/>
  <c r="AW18" i="3"/>
  <c r="DB18" i="3" a="1"/>
  <c r="DB18" i="3" s="1"/>
  <c r="AW21" i="18"/>
  <c r="DB21" i="18" a="1"/>
  <c r="DB21" i="18" s="1"/>
  <c r="AW27" i="10"/>
  <c r="DB27" i="10" a="1"/>
  <c r="DB27" i="10" s="1"/>
  <c r="AW35" i="18"/>
  <c r="DB35" i="18" a="1"/>
  <c r="DB35" i="18" s="1"/>
  <c r="DA107" i="1"/>
  <c r="DA75" i="1"/>
  <c r="AW18" i="8"/>
  <c r="DB18" i="8" a="1"/>
  <c r="DB18" i="8" s="1"/>
  <c r="DA102" i="9"/>
  <c r="DA70" i="9"/>
  <c r="AW34" i="1"/>
  <c r="DB34" i="1" a="1"/>
  <c r="DB34" i="1" s="1"/>
  <c r="AW38" i="13"/>
  <c r="DB38" i="13" a="1"/>
  <c r="DB38" i="13" s="1"/>
  <c r="DA94" i="4"/>
  <c r="DA62" i="4"/>
  <c r="AW25" i="16"/>
  <c r="DB25" i="16" a="1"/>
  <c r="DB25" i="16" s="1"/>
  <c r="AW40" i="13"/>
  <c r="DB40" i="13" a="1"/>
  <c r="DB40" i="13" s="1"/>
  <c r="AW34" i="2"/>
  <c r="DB34" i="2" a="1"/>
  <c r="DB34" i="2" s="1"/>
  <c r="AW43" i="1"/>
  <c r="DB43" i="1" a="1"/>
  <c r="DB43" i="1" s="1"/>
  <c r="AW28" i="15"/>
  <c r="DB28" i="15" a="1"/>
  <c r="DB28" i="15" s="1"/>
  <c r="DA108" i="11"/>
  <c r="DA76" i="11"/>
  <c r="AW16" i="14"/>
  <c r="DB16" i="14" a="1"/>
  <c r="DB16" i="14" s="1"/>
  <c r="DA110" i="11"/>
  <c r="DA78" i="11"/>
  <c r="AW24" i="9"/>
  <c r="DB24" i="9" a="1"/>
  <c r="DB24" i="9" s="1"/>
  <c r="DA100" i="15"/>
  <c r="DA68" i="15"/>
  <c r="AW28" i="7"/>
  <c r="DB28" i="7" a="1"/>
  <c r="DB28" i="7" s="1"/>
  <c r="AW16" i="2"/>
  <c r="DB16" i="2" a="1"/>
  <c r="DB16" i="2" s="1"/>
  <c r="AW44" i="12"/>
  <c r="DB44" i="12" a="1"/>
  <c r="DB44" i="12" s="1"/>
  <c r="DB117" i="3"/>
  <c r="DB85" i="3"/>
  <c r="AW43" i="6"/>
  <c r="DB43" i="6" a="1"/>
  <c r="DB43" i="6" s="1"/>
  <c r="AW23" i="4"/>
  <c r="DB23" i="4" a="1"/>
  <c r="DB23" i="4" s="1"/>
  <c r="AW29" i="3"/>
  <c r="DB29" i="3" a="1"/>
  <c r="DB29" i="3" s="1"/>
  <c r="AW43" i="13"/>
  <c r="DB43" i="13" a="1"/>
  <c r="DB43" i="13" s="1"/>
  <c r="DA109" i="18"/>
  <c r="DA77" i="18"/>
  <c r="AW46" i="6"/>
  <c r="DB46" i="6" a="1"/>
  <c r="DB46" i="6" s="1"/>
  <c r="DB44" i="14" a="1"/>
  <c r="DB44" i="14" s="1"/>
  <c r="AW44" i="14"/>
  <c r="DA113" i="1"/>
  <c r="DA81" i="1"/>
  <c r="AW35" i="21"/>
  <c r="DB35" i="21" a="1"/>
  <c r="DB35" i="21" s="1"/>
  <c r="AW39" i="1"/>
  <c r="DB39" i="1" a="1"/>
  <c r="DB39" i="1" s="1"/>
  <c r="DA93" i="5"/>
  <c r="DA61" i="5"/>
  <c r="DA101" i="16"/>
  <c r="DA69" i="16"/>
  <c r="AW17" i="5"/>
  <c r="DB17" i="5" a="1"/>
  <c r="DB17" i="5" s="1"/>
  <c r="AW24" i="20"/>
  <c r="DB24" i="20" a="1"/>
  <c r="DB24" i="20" s="1"/>
  <c r="DA102" i="19"/>
  <c r="DA70" i="19"/>
  <c r="DA104" i="15"/>
  <c r="DA72" i="15"/>
  <c r="DA111" i="13"/>
  <c r="DA79" i="13"/>
  <c r="DA121" i="12"/>
  <c r="DA89" i="12"/>
  <c r="AW37" i="2"/>
  <c r="DB37" i="2" a="1"/>
  <c r="DB37" i="2" s="1"/>
  <c r="DA115" i="9"/>
  <c r="DA83" i="9"/>
  <c r="DA100" i="6"/>
  <c r="DA68" i="6"/>
  <c r="AW16" i="5"/>
  <c r="DB16" i="5" a="1"/>
  <c r="DB16" i="5" s="1"/>
  <c r="AX26" i="19"/>
  <c r="DC26" i="19" a="1"/>
  <c r="DC26" i="19" s="1"/>
  <c r="AW44" i="6"/>
  <c r="DB44" i="6" a="1"/>
  <c r="DB44" i="6" s="1"/>
  <c r="DA107" i="5"/>
  <c r="DA75" i="5"/>
  <c r="DA104" i="20"/>
  <c r="DA72" i="20"/>
  <c r="DA106" i="19"/>
  <c r="DA74" i="19"/>
  <c r="AX24" i="7"/>
  <c r="DC24" i="7" a="1"/>
  <c r="DC24" i="7" s="1"/>
  <c r="DA104" i="19"/>
  <c r="DA72" i="19"/>
  <c r="DA94" i="21"/>
  <c r="DA62" i="21"/>
  <c r="AW23" i="8"/>
  <c r="DB23" i="8" a="1"/>
  <c r="DB23" i="8" s="1"/>
  <c r="DA91" i="3"/>
  <c r="DA59" i="3"/>
  <c r="AW41" i="2"/>
  <c r="DB41" i="2" a="1"/>
  <c r="DB41" i="2" s="1"/>
  <c r="AU15" i="17"/>
  <c r="CZ15" i="17" a="1"/>
  <c r="CZ15" i="17" s="1"/>
  <c r="AT47" i="17"/>
  <c r="AW42" i="13"/>
  <c r="DB42" i="13" a="1"/>
  <c r="DB42" i="13" s="1"/>
  <c r="DA100" i="5"/>
  <c r="DA68" i="5"/>
  <c r="AW33" i="13"/>
  <c r="DB33" i="13" a="1"/>
  <c r="DB33" i="13" s="1"/>
  <c r="AW35" i="20"/>
  <c r="DB35" i="20" a="1"/>
  <c r="DB35" i="20" s="1"/>
  <c r="DA94" i="20"/>
  <c r="DA62" i="20"/>
  <c r="AW34" i="10"/>
  <c r="DB34" i="10" a="1"/>
  <c r="DB34" i="10" s="1"/>
  <c r="DA115" i="17"/>
  <c r="DA83" i="17"/>
  <c r="AW31" i="7"/>
  <c r="DB31" i="7" a="1"/>
  <c r="DB31" i="7" s="1"/>
  <c r="DA97" i="17"/>
  <c r="DA65" i="17"/>
  <c r="DA104" i="13"/>
  <c r="DA72" i="13"/>
  <c r="DA101" i="21"/>
  <c r="DA69" i="21"/>
  <c r="DB106" i="5"/>
  <c r="DB74" i="5"/>
  <c r="DA92" i="2"/>
  <c r="DA60" i="2"/>
  <c r="AX38" i="6"/>
  <c r="DC38" i="6" a="1"/>
  <c r="DC38" i="6" s="1"/>
  <c r="DA112" i="13"/>
  <c r="DA80" i="13"/>
  <c r="AW33" i="15"/>
  <c r="DB33" i="15" a="1"/>
  <c r="DB33" i="15" s="1"/>
  <c r="AW26" i="20"/>
  <c r="DB26" i="20" a="1"/>
  <c r="DB26" i="20" s="1"/>
  <c r="AW39" i="18"/>
  <c r="DB39" i="18" a="1"/>
  <c r="DB39" i="18" s="1"/>
  <c r="AW44" i="1"/>
  <c r="DB44" i="1" a="1"/>
  <c r="DB44" i="1" s="1"/>
  <c r="AW34" i="17"/>
  <c r="DB34" i="17" a="1"/>
  <c r="DB34" i="17" s="1"/>
  <c r="AX39" i="9"/>
  <c r="DC39" i="9" a="1"/>
  <c r="DC39" i="9" s="1"/>
  <c r="DA107" i="15"/>
  <c r="DA75" i="15"/>
  <c r="DA116" i="6"/>
  <c r="DA84" i="6"/>
  <c r="DB40" i="18" a="1"/>
  <c r="DB40" i="18" s="1"/>
  <c r="AW40" i="18"/>
  <c r="DA104" i="14"/>
  <c r="DA72" i="14"/>
  <c r="AW31" i="4"/>
  <c r="DB31" i="4" a="1"/>
  <c r="DB31" i="4" s="1"/>
  <c r="DA114" i="15"/>
  <c r="DA82" i="15"/>
  <c r="AW32" i="10"/>
  <c r="DB32" i="10" a="1"/>
  <c r="DB32" i="10" s="1"/>
  <c r="AW45" i="17"/>
  <c r="DB45" i="17" a="1"/>
  <c r="DB45" i="17" s="1"/>
  <c r="DA93" i="1"/>
  <c r="DA61" i="1"/>
  <c r="AW27" i="15"/>
  <c r="DB27" i="15" a="1"/>
  <c r="DB27" i="15" s="1"/>
  <c r="DA93" i="19"/>
  <c r="DA61" i="19"/>
  <c r="DA114" i="19"/>
  <c r="DA82" i="19"/>
  <c r="DA96" i="19"/>
  <c r="DA64" i="19"/>
  <c r="AW16" i="1"/>
  <c r="DB16" i="1" a="1"/>
  <c r="DB16" i="1" s="1"/>
  <c r="DA108" i="20"/>
  <c r="DA76" i="20"/>
  <c r="DA106" i="21"/>
  <c r="DA74" i="21"/>
  <c r="AW28" i="4"/>
  <c r="DB28" i="4" a="1"/>
  <c r="DB28" i="4" s="1"/>
  <c r="AW42" i="19"/>
  <c r="DB42" i="19" a="1"/>
  <c r="DB42" i="19" s="1"/>
  <c r="DA95" i="11"/>
  <c r="DA63" i="11"/>
  <c r="AW41" i="8"/>
  <c r="DB41" i="8" a="1"/>
  <c r="DB41" i="8" s="1"/>
  <c r="DA116" i="4"/>
  <c r="DA84" i="4"/>
  <c r="DA114" i="17"/>
  <c r="DA82" i="17"/>
  <c r="DA103" i="20"/>
  <c r="DA71" i="20"/>
  <c r="DA119" i="9"/>
  <c r="DA87" i="9"/>
  <c r="AW35" i="12"/>
  <c r="DB35" i="12" a="1"/>
  <c r="DB35" i="12" s="1"/>
  <c r="DA110" i="14"/>
  <c r="DA78" i="14"/>
  <c r="DA94" i="11"/>
  <c r="DA62" i="11"/>
  <c r="AW37" i="18"/>
  <c r="DB37" i="18" a="1"/>
  <c r="DB37" i="18" s="1"/>
  <c r="DA114" i="2"/>
  <c r="DA82" i="2"/>
  <c r="DA106" i="2"/>
  <c r="DA74" i="2"/>
  <c r="AW25" i="21"/>
  <c r="DB25" i="21" a="1"/>
  <c r="DB25" i="21" s="1"/>
  <c r="DA94" i="19"/>
  <c r="DA62" i="19"/>
  <c r="AW34" i="13"/>
  <c r="DB34" i="13" a="1"/>
  <c r="DB34" i="13" s="1"/>
  <c r="AX21" i="8"/>
  <c r="DC21" i="8" a="1"/>
  <c r="DC21" i="8" s="1"/>
  <c r="DB99" i="2"/>
  <c r="DB67" i="2"/>
  <c r="AW18" i="21"/>
  <c r="DB18" i="21" a="1"/>
  <c r="DB18" i="21" s="1"/>
  <c r="DA94" i="12"/>
  <c r="DA62" i="12"/>
  <c r="AW31" i="9"/>
  <c r="DB31" i="9" a="1"/>
  <c r="DB31" i="9" s="1"/>
  <c r="DA99" i="15"/>
  <c r="DA67" i="15"/>
  <c r="AW44" i="10"/>
  <c r="DB44" i="10" a="1"/>
  <c r="DB44" i="10" s="1"/>
  <c r="DA105" i="11"/>
  <c r="DA73" i="11"/>
  <c r="DA104" i="12"/>
  <c r="DA72" i="12"/>
  <c r="AU15" i="4"/>
  <c r="CZ15" i="4" a="1"/>
  <c r="CZ15" i="4" s="1"/>
  <c r="AT47" i="4"/>
  <c r="AW31" i="1"/>
  <c r="DB31" i="1" a="1"/>
  <c r="DB31" i="1" s="1"/>
  <c r="DA101" i="12"/>
  <c r="DA69" i="12"/>
  <c r="DA97" i="16"/>
  <c r="DA65" i="16"/>
  <c r="AW30" i="13"/>
  <c r="DB30" i="13" a="1"/>
  <c r="DB30" i="13" s="1"/>
  <c r="DA100" i="12"/>
  <c r="DA68" i="12"/>
  <c r="DA100" i="19"/>
  <c r="DA68" i="19"/>
  <c r="DA102" i="14"/>
  <c r="DA70" i="14"/>
  <c r="AW46" i="5"/>
  <c r="DB46" i="5" a="1"/>
  <c r="DB46" i="5" s="1"/>
  <c r="DA100" i="9"/>
  <c r="DA68" i="9"/>
  <c r="DA104" i="7"/>
  <c r="DA72" i="7"/>
  <c r="CY90" i="15"/>
  <c r="CY58" i="15"/>
  <c r="AW38" i="4"/>
  <c r="DB38" i="4" a="1"/>
  <c r="DB38" i="4" s="1"/>
  <c r="DA98" i="11"/>
  <c r="DA66" i="11"/>
  <c r="DA114" i="21"/>
  <c r="DA82" i="21"/>
  <c r="AW23" i="20"/>
  <c r="DB23" i="20" a="1"/>
  <c r="DB23" i="20" s="1"/>
  <c r="AW39" i="20"/>
  <c r="DB39" i="20" a="1"/>
  <c r="DB39" i="20" s="1"/>
  <c r="CY90" i="21"/>
  <c r="CY58" i="21"/>
  <c r="DA102" i="3"/>
  <c r="DA70" i="3"/>
  <c r="AW40" i="6"/>
  <c r="DB40" i="6" a="1"/>
  <c r="DB40" i="6" s="1"/>
  <c r="DA119" i="19"/>
  <c r="DA87" i="19"/>
  <c r="AW20" i="4"/>
  <c r="DB20" i="4" a="1"/>
  <c r="DB20" i="4" s="1"/>
  <c r="DA93" i="6"/>
  <c r="DA61" i="6"/>
  <c r="DA96" i="1"/>
  <c r="DA64" i="1"/>
  <c r="AW38" i="9"/>
  <c r="DB38" i="9" a="1"/>
  <c r="DB38" i="9" s="1"/>
  <c r="DA104" i="10"/>
  <c r="DA72" i="10"/>
  <c r="AW28" i="8"/>
  <c r="DB28" i="8" a="1"/>
  <c r="DB28" i="8" s="1"/>
  <c r="DA96" i="11"/>
  <c r="DA64" i="11"/>
  <c r="AW33" i="19"/>
  <c r="DB33" i="19" a="1"/>
  <c r="DB33" i="19" s="1"/>
  <c r="DB94" i="7"/>
  <c r="DB62" i="7"/>
  <c r="DA96" i="18"/>
  <c r="DA64" i="18"/>
  <c r="DA110" i="3"/>
  <c r="DA78" i="3"/>
  <c r="AW39" i="7"/>
  <c r="DB39" i="7" a="1"/>
  <c r="DB39" i="7" s="1"/>
  <c r="AW32" i="1"/>
  <c r="DB32" i="1" a="1"/>
  <c r="DB32" i="1" s="1"/>
  <c r="AW27" i="9"/>
  <c r="DB27" i="9" a="1"/>
  <c r="DB27" i="9" s="1"/>
  <c r="DA109" i="1"/>
  <c r="DA77" i="1"/>
  <c r="DA92" i="6"/>
  <c r="DA60" i="6"/>
  <c r="DB104" i="8"/>
  <c r="DB72" i="8"/>
  <c r="DA92" i="15"/>
  <c r="DA60" i="15"/>
  <c r="DA106" i="17"/>
  <c r="DA74" i="17"/>
  <c r="DA97" i="19"/>
  <c r="DA65" i="19"/>
  <c r="DA97" i="3"/>
  <c r="DA65" i="3"/>
  <c r="AW33" i="11"/>
  <c r="DB33" i="11" a="1"/>
  <c r="DB33" i="11" s="1"/>
  <c r="DA103" i="14"/>
  <c r="DA71" i="14"/>
  <c r="AW35" i="11"/>
  <c r="DB35" i="11" a="1"/>
  <c r="DB35" i="11" s="1"/>
  <c r="AW25" i="15"/>
  <c r="DB25" i="15" a="1"/>
  <c r="DB25" i="15" s="1"/>
  <c r="DA108" i="7"/>
  <c r="DA76" i="7"/>
  <c r="DA118" i="10"/>
  <c r="DA86" i="10"/>
  <c r="DA116" i="18"/>
  <c r="DA84" i="18"/>
  <c r="DA110" i="7"/>
  <c r="DA78" i="7"/>
  <c r="DA118" i="17"/>
  <c r="DA86" i="17"/>
  <c r="AX42" i="3"/>
  <c r="DC42" i="3" a="1"/>
  <c r="DC42" i="3" s="1"/>
  <c r="DB94" i="6"/>
  <c r="DB62" i="6"/>
  <c r="DA110" i="5"/>
  <c r="DA78" i="5"/>
  <c r="DA101" i="2"/>
  <c r="DA69" i="2"/>
  <c r="DA91" i="16"/>
  <c r="DA59" i="16"/>
  <c r="DB95" i="5"/>
  <c r="DB63" i="5"/>
  <c r="AW34" i="18"/>
  <c r="DB34" i="18" a="1"/>
  <c r="DB34" i="18" s="1"/>
  <c r="DA113" i="18"/>
  <c r="DA81" i="18"/>
  <c r="DA121" i="6"/>
  <c r="DA89" i="6"/>
  <c r="DB100" i="4"/>
  <c r="DB68" i="4"/>
  <c r="DA110" i="21"/>
  <c r="DA78" i="21"/>
  <c r="AW27" i="4"/>
  <c r="DB27" i="4" a="1"/>
  <c r="DB27" i="4" s="1"/>
  <c r="AW18" i="5"/>
  <c r="DB18" i="5" a="1"/>
  <c r="DB18" i="5" s="1"/>
  <c r="AW26" i="16"/>
  <c r="DB26" i="16" a="1"/>
  <c r="DB26" i="16" s="1"/>
  <c r="DA124" i="6"/>
  <c r="DA127" i="6" s="1"/>
  <c r="DA120" i="6" s="1"/>
  <c r="DA88" i="6"/>
  <c r="DA92" i="21"/>
  <c r="DA60" i="21"/>
  <c r="DA92" i="4"/>
  <c r="DA60" i="4"/>
  <c r="DB117" i="7"/>
  <c r="DB85" i="7"/>
  <c r="DA114" i="3"/>
  <c r="DA82" i="3"/>
  <c r="AW27" i="19"/>
  <c r="DB27" i="19" a="1"/>
  <c r="DB27" i="19" s="1"/>
  <c r="DA117" i="9"/>
  <c r="DA85" i="9"/>
  <c r="DA107" i="12"/>
  <c r="DA75" i="12"/>
  <c r="AW29" i="15"/>
  <c r="DB29" i="15" a="1"/>
  <c r="DB29" i="15" s="1"/>
  <c r="AW46" i="12"/>
  <c r="DB46" i="12" a="1"/>
  <c r="DB46" i="12" s="1"/>
  <c r="AW40" i="9"/>
  <c r="DB40" i="9" a="1"/>
  <c r="DB40" i="9" s="1"/>
  <c r="AW25" i="6"/>
  <c r="DB25" i="6" a="1"/>
  <c r="DB25" i="6" s="1"/>
  <c r="DA91" i="12"/>
  <c r="DA59" i="12"/>
  <c r="AW29" i="18"/>
  <c r="DB29" i="18" a="1"/>
  <c r="DB29" i="18" s="1"/>
  <c r="DA91" i="5"/>
  <c r="DA59" i="5"/>
  <c r="DA118" i="19"/>
  <c r="DA86" i="19"/>
  <c r="DA113" i="5"/>
  <c r="DA81" i="5"/>
  <c r="AW32" i="5"/>
  <c r="DB32" i="5" a="1"/>
  <c r="DB32" i="5" s="1"/>
  <c r="AW29" i="20"/>
  <c r="DB29" i="20" a="1"/>
  <c r="DB29" i="20" s="1"/>
  <c r="AW31" i="19"/>
  <c r="DB31" i="19" a="1"/>
  <c r="DB31" i="19" s="1"/>
  <c r="DA100" i="2"/>
  <c r="DA68" i="2"/>
  <c r="AW29" i="19"/>
  <c r="DB29" i="19" a="1"/>
  <c r="DB29" i="19" s="1"/>
  <c r="AW19" i="21"/>
  <c r="DB19" i="21" a="1"/>
  <c r="DB19" i="21" s="1"/>
  <c r="AW16" i="3"/>
  <c r="DB16" i="3" a="1"/>
  <c r="DB16" i="3" s="1"/>
  <c r="DA115" i="2"/>
  <c r="DA83" i="2"/>
  <c r="DA90" i="19"/>
  <c r="DA58" i="19"/>
  <c r="DA106" i="11"/>
  <c r="DA74" i="11"/>
  <c r="DA117" i="13"/>
  <c r="DA85" i="13"/>
  <c r="DA99" i="6"/>
  <c r="DA67" i="6"/>
  <c r="AW25" i="5"/>
  <c r="DB25" i="5" a="1"/>
  <c r="DB25" i="5" s="1"/>
  <c r="DA91" i="20"/>
  <c r="DA59" i="20"/>
  <c r="AW19" i="20"/>
  <c r="DB19" i="20" a="1"/>
  <c r="DB19" i="20" s="1"/>
  <c r="DB112" i="7"/>
  <c r="DB80" i="7"/>
  <c r="AW40" i="17"/>
  <c r="DB40" i="17" a="1"/>
  <c r="DB40" i="17" s="1"/>
  <c r="AW22" i="17"/>
  <c r="DB22" i="17" a="1"/>
  <c r="DB22" i="17" s="1"/>
  <c r="AW29" i="13"/>
  <c r="DB29" i="13" a="1"/>
  <c r="DB29" i="13" s="1"/>
  <c r="DA113" i="3"/>
  <c r="DA81" i="3"/>
  <c r="AW26" i="21"/>
  <c r="DB26" i="21" a="1"/>
  <c r="DB26" i="21" s="1"/>
  <c r="AX31" i="5"/>
  <c r="DC31" i="5" a="1"/>
  <c r="DC31" i="5" s="1"/>
  <c r="DA104" i="11"/>
  <c r="DA72" i="11"/>
  <c r="DA92" i="17"/>
  <c r="DA60" i="17"/>
  <c r="AW17" i="2"/>
  <c r="DB17" i="2" a="1"/>
  <c r="DB17" i="2" s="1"/>
  <c r="DA92" i="11"/>
  <c r="DA60" i="11"/>
  <c r="DA95" i="2"/>
  <c r="DA63" i="2"/>
  <c r="AW37" i="13"/>
  <c r="DB37" i="13" a="1"/>
  <c r="DB37" i="13" s="1"/>
  <c r="DA111" i="19"/>
  <c r="DA79" i="19"/>
  <c r="DA118" i="3"/>
  <c r="DA86" i="3"/>
  <c r="DA101" i="20"/>
  <c r="DA69" i="20"/>
  <c r="DA92" i="16"/>
  <c r="DA60" i="16"/>
  <c r="DA95" i="13"/>
  <c r="DA63" i="13"/>
  <c r="DA119" i="1"/>
  <c r="DA87" i="1"/>
  <c r="DA124" i="3"/>
  <c r="DA127" i="3" s="1"/>
  <c r="DA120" i="3" s="1"/>
  <c r="DA88" i="3"/>
  <c r="AW32" i="15"/>
  <c r="DB32" i="15" a="1"/>
  <c r="DB32" i="15" s="1"/>
  <c r="AW41" i="6"/>
  <c r="DB41" i="6" a="1"/>
  <c r="DB41" i="6" s="1"/>
  <c r="AW29" i="14"/>
  <c r="DB29" i="14" a="1"/>
  <c r="DB29" i="14" s="1"/>
  <c r="CY90" i="14"/>
  <c r="CY58" i="14"/>
  <c r="DA93" i="9"/>
  <c r="DA61" i="9"/>
  <c r="DA106" i="4"/>
  <c r="DA74" i="4"/>
  <c r="AW39" i="15"/>
  <c r="DB39" i="15" a="1"/>
  <c r="DB39" i="15" s="1"/>
  <c r="DA124" i="17"/>
  <c r="DA127" i="17" s="1"/>
  <c r="DA120" i="17" s="1"/>
  <c r="DA88" i="17"/>
  <c r="AW18" i="1"/>
  <c r="DB18" i="1" a="1"/>
  <c r="DB18" i="1" s="1"/>
  <c r="DA121" i="18"/>
  <c r="DA89" i="18"/>
  <c r="DA99" i="18"/>
  <c r="DA67" i="18"/>
  <c r="AW18" i="19"/>
  <c r="DB18" i="19" a="1"/>
  <c r="DB18" i="19" s="1"/>
  <c r="DA124" i="20"/>
  <c r="DA127" i="20" s="1"/>
  <c r="DA120" i="20" s="1"/>
  <c r="DA88" i="20"/>
  <c r="DA93" i="13"/>
  <c r="DA61" i="13"/>
  <c r="AW21" i="19"/>
  <c r="DB21" i="19" a="1"/>
  <c r="DB21" i="19" s="1"/>
  <c r="AW33" i="20"/>
  <c r="DB33" i="20" a="1"/>
  <c r="DB33" i="20" s="1"/>
  <c r="AW31" i="21"/>
  <c r="DB31" i="21" a="1"/>
  <c r="DB31" i="21" s="1"/>
  <c r="DA105" i="7"/>
  <c r="DA73" i="7"/>
  <c r="DA117" i="19"/>
  <c r="DA85" i="19"/>
  <c r="AW20" i="11"/>
  <c r="DB20" i="11" a="1"/>
  <c r="DB20" i="11" s="1"/>
  <c r="AW41" i="4"/>
  <c r="DB41" i="4" a="1"/>
  <c r="DB41" i="4" s="1"/>
  <c r="AW39" i="17"/>
  <c r="DB39" i="17" a="1"/>
  <c r="DB39" i="17" s="1"/>
  <c r="AW28" i="20"/>
  <c r="DB28" i="20" a="1"/>
  <c r="DB28" i="20" s="1"/>
  <c r="DA110" i="16"/>
  <c r="DA78" i="16"/>
  <c r="AW44" i="9"/>
  <c r="DB44" i="9" a="1"/>
  <c r="DB44" i="9" s="1"/>
  <c r="AW35" i="14"/>
  <c r="DB35" i="14" a="1"/>
  <c r="DB35" i="14" s="1"/>
  <c r="AW19" i="11"/>
  <c r="DB19" i="11" a="1"/>
  <c r="DB19" i="11" s="1"/>
  <c r="DC121" i="15"/>
  <c r="DC89" i="15"/>
  <c r="AW39" i="2"/>
  <c r="DB39" i="2" a="1"/>
  <c r="DB39" i="2" s="1"/>
  <c r="DB31" i="2" a="1"/>
  <c r="DB31" i="2" s="1"/>
  <c r="AW31" i="2"/>
  <c r="DA102" i="2"/>
  <c r="DA70" i="2"/>
  <c r="AW19" i="19"/>
  <c r="DB19" i="19" a="1"/>
  <c r="DB19" i="19" s="1"/>
  <c r="AW42" i="8"/>
  <c r="DB42" i="8" a="1"/>
  <c r="DB42" i="8" s="1"/>
  <c r="AX24" i="2"/>
  <c r="DC24" i="2" a="1"/>
  <c r="DC24" i="2" s="1"/>
  <c r="DA95" i="1"/>
  <c r="DA63" i="1"/>
  <c r="DA109" i="15"/>
  <c r="DA77" i="15"/>
  <c r="DA117" i="21"/>
  <c r="DA85" i="21"/>
  <c r="AW24" i="15"/>
  <c r="DB24" i="15" a="1"/>
  <c r="DB24" i="15" s="1"/>
  <c r="DA108" i="1"/>
  <c r="DA76" i="1"/>
  <c r="DB102" i="6"/>
  <c r="DB70" i="6"/>
  <c r="DA92" i="12"/>
  <c r="DA60" i="12"/>
  <c r="AW29" i="12"/>
  <c r="DB29" i="12" a="1"/>
  <c r="DB29" i="12" s="1"/>
  <c r="DA112" i="16"/>
  <c r="DA80" i="16"/>
  <c r="DA110" i="10"/>
  <c r="DA78" i="10"/>
  <c r="DA121" i="16"/>
  <c r="DA89" i="16"/>
  <c r="DB94" i="18"/>
  <c r="DB62" i="18"/>
  <c r="AW26" i="12"/>
  <c r="DB26" i="12" a="1"/>
  <c r="DB26" i="12" s="1"/>
  <c r="DA114" i="10"/>
  <c r="DA82" i="10"/>
  <c r="AW22" i="16"/>
  <c r="DB22" i="16" a="1"/>
  <c r="DB22" i="16" s="1"/>
  <c r="AW25" i="12"/>
  <c r="DB25" i="12" a="1"/>
  <c r="DB25" i="12" s="1"/>
  <c r="AW25" i="19"/>
  <c r="DB25" i="19" a="1"/>
  <c r="DB25" i="19" s="1"/>
  <c r="AW27" i="14"/>
  <c r="DB27" i="14" a="1"/>
  <c r="DB27" i="14" s="1"/>
  <c r="DA116" i="10"/>
  <c r="DA84" i="10"/>
  <c r="DA117" i="17"/>
  <c r="DA85" i="17"/>
  <c r="AW25" i="9"/>
  <c r="DB25" i="9" a="1"/>
  <c r="DB25" i="9" s="1"/>
  <c r="DA104" i="2"/>
  <c r="DA72" i="2"/>
  <c r="AW29" i="7"/>
  <c r="DB29" i="7" a="1"/>
  <c r="DB29" i="7" s="1"/>
  <c r="CZ15" i="15" a="1"/>
  <c r="CZ15" i="15" s="1"/>
  <c r="AU15" i="15"/>
  <c r="AT47" i="15"/>
  <c r="DA102" i="8"/>
  <c r="DA70" i="8"/>
  <c r="AW23" i="11"/>
  <c r="DB23" i="11" a="1"/>
  <c r="DB23" i="11" s="1"/>
  <c r="AW39" i="21"/>
  <c r="DB39" i="21" a="1"/>
  <c r="DB39" i="21" s="1"/>
  <c r="DA98" i="20"/>
  <c r="DA66" i="20"/>
  <c r="DA101" i="1"/>
  <c r="DA69" i="1"/>
  <c r="AW27" i="3"/>
  <c r="DB27" i="3" a="1"/>
  <c r="DB27" i="3" s="1"/>
  <c r="DA98" i="9"/>
  <c r="DA66" i="9"/>
  <c r="CY90" i="12"/>
  <c r="CY58" i="12"/>
  <c r="AW36" i="12"/>
  <c r="DB36" i="12" a="1"/>
  <c r="DB36" i="12" s="1"/>
  <c r="AW44" i="19"/>
  <c r="DB44" i="19" a="1"/>
  <c r="DB44" i="19" s="1"/>
  <c r="DA105" i="6"/>
  <c r="DA73" i="6"/>
  <c r="DA110" i="1"/>
  <c r="DA78" i="1"/>
  <c r="AW18" i="6"/>
  <c r="DB18" i="6" a="1"/>
  <c r="DB18" i="6" s="1"/>
  <c r="AW21" i="1"/>
  <c r="DB21" i="1" a="1"/>
  <c r="DB21" i="1" s="1"/>
  <c r="DA113" i="9"/>
  <c r="DA81" i="9"/>
  <c r="AW29" i="10"/>
  <c r="DB29" i="10" a="1"/>
  <c r="DB29" i="10" s="1"/>
  <c r="DA124" i="14"/>
  <c r="DA127" i="14" s="1"/>
  <c r="DA120" i="14" s="1"/>
  <c r="DA88" i="14"/>
  <c r="AW21" i="11"/>
  <c r="DB21" i="11" a="1"/>
  <c r="DB21" i="11" s="1"/>
  <c r="DA116" i="15"/>
  <c r="DA84" i="15"/>
  <c r="AX19" i="7"/>
  <c r="DC19" i="7" a="1"/>
  <c r="DC19" i="7" s="1"/>
  <c r="DB117" i="16"/>
  <c r="DB85" i="16"/>
  <c r="DA118" i="8"/>
  <c r="DA86" i="8"/>
  <c r="AW35" i="3"/>
  <c r="DB35" i="3" a="1"/>
  <c r="DB35" i="3" s="1"/>
  <c r="DA114" i="7"/>
  <c r="DA82" i="7"/>
  <c r="DA113" i="20"/>
  <c r="DA81" i="20"/>
  <c r="AW30" i="18"/>
  <c r="DB30" i="18" a="1"/>
  <c r="DB30" i="18" s="1"/>
  <c r="DA106" i="12"/>
  <c r="DA74" i="12"/>
  <c r="DA107" i="3"/>
  <c r="DA75" i="3"/>
  <c r="AW17" i="6"/>
  <c r="DB17" i="6" a="1"/>
  <c r="DB17" i="6" s="1"/>
  <c r="DA97" i="8"/>
  <c r="DA65" i="8"/>
  <c r="AX29" i="8"/>
  <c r="DC29" i="8" a="1"/>
  <c r="DC29" i="8" s="1"/>
  <c r="AW17" i="15"/>
  <c r="DB17" i="15" a="1"/>
  <c r="DB17" i="15" s="1"/>
  <c r="DA96" i="17"/>
  <c r="DA64" i="17"/>
  <c r="DA113" i="15"/>
  <c r="DA81" i="15"/>
  <c r="AW31" i="17"/>
  <c r="DB31" i="17" a="1"/>
  <c r="DB31" i="17" s="1"/>
  <c r="AW22" i="19"/>
  <c r="DB22" i="19" a="1"/>
  <c r="DB22" i="19" s="1"/>
  <c r="DA95" i="14"/>
  <c r="DA63" i="14"/>
  <c r="AW22" i="3"/>
  <c r="DB22" i="3" a="1"/>
  <c r="DB22" i="3" s="1"/>
  <c r="AW28" i="14"/>
  <c r="DB28" i="14" a="1"/>
  <c r="DB28" i="14" s="1"/>
  <c r="DA116" i="14"/>
  <c r="DA84" i="14"/>
  <c r="DA111" i="6"/>
  <c r="DA79" i="6"/>
  <c r="DA105" i="3"/>
  <c r="DA73" i="3"/>
  <c r="AW30" i="19"/>
  <c r="DB30" i="19" a="1"/>
  <c r="DB30" i="19" s="1"/>
  <c r="AW33" i="7"/>
  <c r="DB33" i="7" a="1"/>
  <c r="DB33" i="7" s="1"/>
  <c r="AW43" i="10"/>
  <c r="DB43" i="10" a="1"/>
  <c r="DB43" i="10" s="1"/>
  <c r="AW41" i="18"/>
  <c r="DB41" i="18" a="1"/>
  <c r="DB41" i="18" s="1"/>
  <c r="AW35" i="7"/>
  <c r="DB35" i="7" a="1"/>
  <c r="DB35" i="7" s="1"/>
  <c r="AW43" i="17"/>
  <c r="DB43" i="17" a="1"/>
  <c r="DB43" i="17" s="1"/>
  <c r="AX19" i="6"/>
  <c r="DC19" i="6" a="1"/>
  <c r="DC19" i="6" s="1"/>
  <c r="AW35" i="5"/>
  <c r="DB35" i="5" a="1"/>
  <c r="DB35" i="5" s="1"/>
  <c r="AW26" i="2"/>
  <c r="DB26" i="2" a="1"/>
  <c r="DB26" i="2" s="1"/>
  <c r="AW16" i="16"/>
  <c r="DB16" i="16" a="1"/>
  <c r="DB16" i="16" s="1"/>
  <c r="AX20" i="5"/>
  <c r="DC20" i="5" a="1"/>
  <c r="DC20" i="5" s="1"/>
  <c r="DB95" i="6"/>
  <c r="DB63" i="6"/>
  <c r="AW38" i="18"/>
  <c r="DB38" i="18" a="1"/>
  <c r="DB38" i="18" s="1"/>
  <c r="DA117" i="4"/>
  <c r="DA85" i="4"/>
  <c r="AX25" i="4"/>
  <c r="DC25" i="4" a="1"/>
  <c r="DC25" i="4" s="1"/>
  <c r="DA110" i="17"/>
  <c r="DA78" i="17"/>
  <c r="DA102" i="4"/>
  <c r="DA70" i="4"/>
  <c r="DA99" i="21"/>
  <c r="DA67" i="21"/>
  <c r="AW45" i="6"/>
  <c r="DB45" i="6" a="1"/>
  <c r="DB45" i="6" s="1"/>
  <c r="AW17" i="21"/>
  <c r="DB17" i="21" a="1"/>
  <c r="DB17" i="21" s="1"/>
  <c r="AW17" i="4"/>
  <c r="DB17" i="4" a="1"/>
  <c r="DB17" i="4" s="1"/>
  <c r="AX42" i="7"/>
  <c r="DC42" i="7" a="1"/>
  <c r="DC42" i="7" s="1"/>
  <c r="DB39" i="3" a="1"/>
  <c r="DB39" i="3" s="1"/>
  <c r="AW39" i="3"/>
  <c r="DA93" i="20"/>
  <c r="DA61" i="20"/>
  <c r="DA119" i="8"/>
  <c r="DA87" i="8"/>
  <c r="AW42" i="9"/>
  <c r="DB42" i="9" a="1"/>
  <c r="DB42" i="9" s="1"/>
  <c r="AW32" i="12"/>
  <c r="DB32" i="12" a="1"/>
  <c r="DB32" i="12" s="1"/>
  <c r="DA98" i="12"/>
  <c r="DA66" i="12"/>
  <c r="DA98" i="2"/>
  <c r="DA66" i="2"/>
  <c r="DA93" i="14"/>
  <c r="DA61" i="14"/>
  <c r="DA115" i="7"/>
  <c r="DA83" i="7"/>
  <c r="AW16" i="12"/>
  <c r="DB16" i="12" a="1"/>
  <c r="DB16" i="12" s="1"/>
  <c r="DA104" i="18"/>
  <c r="DA72" i="18"/>
  <c r="DA93" i="4"/>
  <c r="DA61" i="4"/>
  <c r="AW15" i="3"/>
  <c r="DB15" i="3" a="1"/>
  <c r="DB15" i="3" s="1"/>
  <c r="AV47" i="3"/>
  <c r="DA100" i="8"/>
  <c r="DA68" i="8"/>
  <c r="AW43" i="19"/>
  <c r="DB43" i="19" a="1"/>
  <c r="DB43" i="19" s="1"/>
  <c r="DB99" i="8"/>
  <c r="DB67" i="8"/>
  <c r="AW25" i="2"/>
  <c r="DB25" i="2" a="1"/>
  <c r="DB25" i="2" s="1"/>
  <c r="DA118" i="20"/>
  <c r="DA86" i="20"/>
  <c r="AW40" i="2"/>
  <c r="DB40" i="2" a="1"/>
  <c r="DB40" i="2" s="1"/>
  <c r="AW15" i="19"/>
  <c r="DB15" i="19" a="1"/>
  <c r="DB15" i="19" s="1"/>
  <c r="AV47" i="19"/>
  <c r="AW31" i="11"/>
  <c r="DB31" i="11" a="1"/>
  <c r="DB31" i="11" s="1"/>
  <c r="AW24" i="6"/>
  <c r="DB24" i="6" a="1"/>
  <c r="DB24" i="6" s="1"/>
  <c r="DA118" i="16"/>
  <c r="DA86" i="16"/>
  <c r="AU15" i="20"/>
  <c r="CZ15" i="20" a="1"/>
  <c r="CZ15" i="20" s="1"/>
  <c r="AT47" i="20"/>
  <c r="AW16" i="20"/>
  <c r="DB16" i="20" a="1"/>
  <c r="DB16" i="20" s="1"/>
  <c r="DA102" i="7"/>
  <c r="DA70" i="7"/>
  <c r="DA121" i="10"/>
  <c r="DA89" i="10"/>
  <c r="AX37" i="7"/>
  <c r="DC37" i="7" a="1"/>
  <c r="DC37" i="7" s="1"/>
  <c r="AW38" i="3"/>
  <c r="DB38" i="3" a="1"/>
  <c r="DB38" i="3" s="1"/>
  <c r="DA100" i="7"/>
  <c r="DA68" i="7"/>
  <c r="DA115" i="20"/>
  <c r="DA83" i="20"/>
  <c r="DA115" i="14"/>
  <c r="DA83" i="14"/>
  <c r="AW29" i="11"/>
  <c r="DB29" i="11" a="1"/>
  <c r="DB29" i="11" s="1"/>
  <c r="AW26" i="5"/>
  <c r="DB26" i="5" a="1"/>
  <c r="DB26" i="5" s="1"/>
  <c r="DA121" i="20"/>
  <c r="DA89" i="20"/>
  <c r="AW17" i="17"/>
  <c r="DB17" i="17" a="1"/>
  <c r="DB17" i="17" s="1"/>
  <c r="AW17" i="11"/>
  <c r="DB17" i="11" a="1"/>
  <c r="DB17" i="11" s="1"/>
  <c r="AW24" i="5"/>
  <c r="DB24" i="5" a="1"/>
  <c r="DB24" i="5" s="1"/>
  <c r="AW20" i="2"/>
  <c r="DB20" i="2" a="1"/>
  <c r="DB20" i="2" s="1"/>
  <c r="DA121" i="14"/>
  <c r="DA89" i="14"/>
  <c r="AW36" i="19"/>
  <c r="DB36" i="19" a="1"/>
  <c r="DB36" i="19" s="1"/>
  <c r="AW43" i="3"/>
  <c r="DB43" i="3" a="1"/>
  <c r="DB43" i="3" s="1"/>
  <c r="DA110" i="8"/>
  <c r="DA78" i="8"/>
  <c r="DA95" i="20"/>
  <c r="DA63" i="20"/>
  <c r="AW17" i="16"/>
  <c r="DB17" i="16" a="1"/>
  <c r="DB17" i="16" s="1"/>
  <c r="AW20" i="13"/>
  <c r="DB20" i="13" a="1"/>
  <c r="DB20" i="13" s="1"/>
  <c r="DA106" i="20"/>
  <c r="DA74" i="20"/>
  <c r="AW45" i="3"/>
  <c r="DB45" i="3" a="1"/>
  <c r="DB45" i="3" s="1"/>
  <c r="DA98" i="19"/>
  <c r="DA66" i="19"/>
  <c r="DA105" i="2"/>
  <c r="DA73" i="2"/>
  <c r="CZ15" i="14" a="1"/>
  <c r="CZ15" i="14" s="1"/>
  <c r="AT47" i="14"/>
  <c r="AU15" i="14"/>
  <c r="AW18" i="9"/>
  <c r="DB18" i="9" a="1"/>
  <c r="DB18" i="9" s="1"/>
  <c r="DA114" i="16"/>
  <c r="DA82" i="16"/>
  <c r="DA119" i="3"/>
  <c r="DA87" i="3"/>
  <c r="DA95" i="7"/>
  <c r="DA63" i="7"/>
  <c r="AW46" i="18"/>
  <c r="DB46" i="18" a="1"/>
  <c r="DB46" i="18" s="1"/>
  <c r="DB24" i="18" a="1"/>
  <c r="DB24" i="18" s="1"/>
  <c r="AW24" i="18"/>
  <c r="AW21" i="3"/>
  <c r="DB21" i="3" a="1"/>
  <c r="DB21" i="3" s="1"/>
  <c r="AW45" i="20"/>
  <c r="DB45" i="20" a="1"/>
  <c r="DB45" i="20" s="1"/>
  <c r="DA124" i="18"/>
  <c r="DA127" i="18" s="1"/>
  <c r="DA120" i="18" s="1"/>
  <c r="DA88" i="18"/>
  <c r="AW18" i="13"/>
  <c r="DB18" i="13" a="1"/>
  <c r="DB18" i="13" s="1"/>
  <c r="DA119" i="15"/>
  <c r="DA87" i="15"/>
  <c r="DA114" i="4"/>
  <c r="DA82" i="4"/>
  <c r="AW30" i="7"/>
  <c r="DB30" i="7" a="1"/>
  <c r="DB30" i="7" s="1"/>
  <c r="DA111" i="11"/>
  <c r="DA79" i="11"/>
  <c r="DB19" i="5" a="1"/>
  <c r="DB19" i="5" s="1"/>
  <c r="AW19" i="5"/>
  <c r="DA102" i="20"/>
  <c r="DA70" i="20"/>
  <c r="DA124" i="7"/>
  <c r="DA127" i="7" s="1"/>
  <c r="DA120" i="7" s="1"/>
  <c r="DA88" i="7"/>
  <c r="AW35" i="16"/>
  <c r="DB35" i="16" a="1"/>
  <c r="DB35" i="16" s="1"/>
  <c r="DA91" i="10"/>
  <c r="DA59" i="10"/>
  <c r="DA108" i="9"/>
  <c r="DA76" i="9"/>
  <c r="AY46" i="15"/>
  <c r="DD46" i="15" a="1"/>
  <c r="DD46" i="15" s="1"/>
  <c r="DA108" i="6"/>
  <c r="DA76" i="6"/>
  <c r="DA108" i="5"/>
  <c r="DA76" i="5"/>
  <c r="DA124" i="13"/>
  <c r="DA127" i="13" s="1"/>
  <c r="DA120" i="13" s="1"/>
  <c r="DA88" i="13"/>
  <c r="AW27" i="2"/>
  <c r="DB27" i="2" a="1"/>
  <c r="DB27" i="2" s="1"/>
  <c r="DA114" i="5"/>
  <c r="DA82" i="5"/>
  <c r="DA117" i="8"/>
  <c r="DA85" i="8"/>
  <c r="DA98" i="1"/>
  <c r="DA66" i="1"/>
  <c r="AW20" i="1"/>
  <c r="DB20" i="1" a="1"/>
  <c r="DB20" i="1" s="1"/>
  <c r="AW34" i="15"/>
  <c r="DB34" i="15" a="1"/>
  <c r="DB34" i="15" s="1"/>
  <c r="AW42" i="21"/>
  <c r="DB42" i="21" a="1"/>
  <c r="DB42" i="21" s="1"/>
  <c r="AW33" i="1"/>
  <c r="DB33" i="1" a="1"/>
  <c r="DB33" i="1" s="1"/>
  <c r="AX27" i="6"/>
  <c r="DC27" i="6" a="1"/>
  <c r="DC27" i="6" s="1"/>
  <c r="AW17" i="12"/>
  <c r="DB17" i="12" a="1"/>
  <c r="DB17" i="12" s="1"/>
  <c r="DA121" i="13"/>
  <c r="DA89" i="13"/>
  <c r="AW37" i="16"/>
  <c r="DB37" i="16" a="1"/>
  <c r="DB37" i="16" s="1"/>
  <c r="AW35" i="10"/>
  <c r="DB35" i="10" a="1"/>
  <c r="DB35" i="10" s="1"/>
  <c r="AW46" i="16"/>
  <c r="DB46" i="16" a="1"/>
  <c r="DB46" i="16" s="1"/>
  <c r="AX19" i="18"/>
  <c r="DC19" i="18" a="1"/>
  <c r="DC19" i="18" s="1"/>
  <c r="DA115" i="4"/>
  <c r="DA83" i="4"/>
  <c r="AW39" i="10"/>
  <c r="DB39" i="10" a="1"/>
  <c r="DB39" i="10" s="1"/>
  <c r="DA124" i="4"/>
  <c r="DA127" i="4" s="1"/>
  <c r="DA120" i="4" s="1"/>
  <c r="DA88" i="4"/>
  <c r="DA111" i="14"/>
  <c r="DA79" i="14"/>
  <c r="DB26" i="9" a="1"/>
  <c r="DB26" i="9" s="1"/>
  <c r="AW26" i="9"/>
  <c r="DA115" i="5"/>
  <c r="DA83" i="5"/>
  <c r="AW41" i="10"/>
  <c r="DB41" i="10" a="1"/>
  <c r="DB41" i="10" s="1"/>
  <c r="AW42" i="17"/>
  <c r="DB42" i="17" a="1"/>
  <c r="DB42" i="17" s="1"/>
  <c r="DA104" i="6"/>
  <c r="DA72" i="6"/>
  <c r="AW29" i="2"/>
  <c r="DB29" i="2" a="1"/>
  <c r="DB29" i="2" s="1"/>
  <c r="AW20" i="16"/>
  <c r="DB20" i="16" a="1"/>
  <c r="DB20" i="16" s="1"/>
  <c r="DA90" i="9"/>
  <c r="DA58" i="9"/>
  <c r="AW30" i="9"/>
  <c r="DB30" i="9" a="1"/>
  <c r="DB30" i="9" s="1"/>
  <c r="AW27" i="8"/>
  <c r="DB27" i="8" a="1"/>
  <c r="DB27" i="8" s="1"/>
  <c r="DA102" i="5"/>
  <c r="DA70" i="5"/>
  <c r="DA103" i="9"/>
  <c r="DA71" i="9"/>
  <c r="AW26" i="1"/>
  <c r="DB26" i="1" a="1"/>
  <c r="DB26" i="1" s="1"/>
  <c r="AU15" i="21"/>
  <c r="AT47" i="21"/>
  <c r="CZ15" i="21" a="1"/>
  <c r="CZ15" i="21" s="1"/>
  <c r="DA99" i="13"/>
  <c r="DA67" i="13"/>
  <c r="DA113" i="8"/>
  <c r="DA81" i="8"/>
  <c r="AW23" i="9"/>
  <c r="DB23" i="9" a="1"/>
  <c r="DB23" i="9" s="1"/>
  <c r="AU15" i="12"/>
  <c r="CZ15" i="12" a="1"/>
  <c r="CZ15" i="12" s="1"/>
  <c r="AT47" i="12"/>
  <c r="DA111" i="12"/>
  <c r="DA79" i="12"/>
  <c r="AW30" i="6"/>
  <c r="DB30" i="6" a="1"/>
  <c r="DB30" i="6" s="1"/>
  <c r="AW35" i="1"/>
  <c r="DB35" i="1" a="1"/>
  <c r="DB35" i="1" s="1"/>
  <c r="DA108" i="8"/>
  <c r="DA76" i="8"/>
  <c r="AW45" i="14"/>
  <c r="DB45" i="14" a="1"/>
  <c r="DB45" i="14" s="1"/>
  <c r="AW41" i="15"/>
  <c r="DB41" i="15" a="1"/>
  <c r="DB41" i="15" s="1"/>
  <c r="AX42" i="16"/>
  <c r="DC42" i="16" a="1"/>
  <c r="DC42" i="16" s="1"/>
  <c r="AW43" i="8"/>
  <c r="DB43" i="8" a="1"/>
  <c r="DB43" i="8" s="1"/>
  <c r="AW36" i="3"/>
  <c r="DB36" i="3" a="1"/>
  <c r="DB36" i="3" s="1"/>
  <c r="AW36" i="5"/>
  <c r="DB36" i="5" a="1"/>
  <c r="DB36" i="5" s="1"/>
  <c r="AW38" i="20"/>
  <c r="DB38" i="20" a="1"/>
  <c r="DB38" i="20" s="1"/>
  <c r="DA105" i="18"/>
  <c r="DA73" i="18"/>
  <c r="DB113" i="14"/>
  <c r="DB81" i="14"/>
  <c r="AW31" i="12"/>
  <c r="DB31" i="12" a="1"/>
  <c r="DB31" i="12" s="1"/>
  <c r="AW32" i="3"/>
  <c r="DB32" i="3" a="1"/>
  <c r="DB32" i="3" s="1"/>
  <c r="DA118" i="7"/>
  <c r="DA86" i="7"/>
  <c r="AW22" i="8"/>
  <c r="DB22" i="8" a="1"/>
  <c r="DB22" i="8" s="1"/>
  <c r="DA99" i="12"/>
  <c r="DA67" i="12"/>
  <c r="DA107" i="9"/>
  <c r="DA75" i="9"/>
  <c r="AW21" i="17"/>
  <c r="DB21" i="17" a="1"/>
  <c r="DB21" i="17" s="1"/>
  <c r="AW38" i="15"/>
  <c r="DB38" i="15" a="1"/>
  <c r="DB38" i="15" s="1"/>
  <c r="DA93" i="18"/>
  <c r="DA61" i="18"/>
  <c r="AW35" i="9"/>
  <c r="DB35" i="9" a="1"/>
  <c r="DB35" i="9" s="1"/>
  <c r="AW20" i="14"/>
  <c r="DB20" i="14" a="1"/>
  <c r="DB20" i="14" s="1"/>
  <c r="AW41" i="14"/>
  <c r="DB41" i="14" a="1"/>
  <c r="DB41" i="14" s="1"/>
  <c r="AW36" i="6"/>
  <c r="DB36" i="6" a="1"/>
  <c r="DB36" i="6" s="1"/>
  <c r="AW30" i="3"/>
  <c r="DB30" i="3" a="1"/>
  <c r="DB30" i="3" s="1"/>
  <c r="DA105" i="19"/>
  <c r="DA73" i="19"/>
  <c r="DA107" i="20"/>
  <c r="DA75" i="20"/>
  <c r="AW44" i="4"/>
  <c r="DB44" i="4" a="1"/>
  <c r="DB44" i="4" s="1"/>
  <c r="DA107" i="14"/>
  <c r="DA75" i="14"/>
  <c r="DA112" i="9"/>
  <c r="DA80" i="9"/>
  <c r="DA107" i="21"/>
  <c r="DA75" i="21"/>
  <c r="DA105" i="14"/>
  <c r="DA73" i="14"/>
  <c r="DA112" i="14"/>
  <c r="DA80" i="14"/>
  <c r="AX20" i="6"/>
  <c r="DC20" i="6" a="1"/>
  <c r="DC20" i="6" s="1"/>
  <c r="AW42" i="4"/>
  <c r="DB42" i="4" a="1"/>
  <c r="DB42" i="4" s="1"/>
  <c r="AW35" i="17"/>
  <c r="DB35" i="17" a="1"/>
  <c r="DB35" i="17" s="1"/>
  <c r="DA103" i="11"/>
  <c r="DA71" i="11"/>
  <c r="DA101" i="17"/>
  <c r="DA69" i="17"/>
  <c r="AW24" i="21"/>
  <c r="DB24" i="21" a="1"/>
  <c r="DB24" i="21" s="1"/>
  <c r="DA112" i="12"/>
  <c r="DA80" i="12"/>
  <c r="DA115" i="19"/>
  <c r="DA83" i="19"/>
  <c r="DA117" i="11"/>
  <c r="DA85" i="11"/>
  <c r="DA105" i="4"/>
  <c r="DA73" i="4"/>
  <c r="AW18" i="20"/>
  <c r="DB18" i="20" a="1"/>
  <c r="DB18" i="20" s="1"/>
  <c r="DA91" i="11"/>
  <c r="DA59" i="11"/>
  <c r="AW44" i="8"/>
  <c r="DB44" i="8" a="1"/>
  <c r="DB44" i="8" s="1"/>
  <c r="DA102" i="1"/>
  <c r="DA70" i="1"/>
  <c r="DA101" i="4"/>
  <c r="DA69" i="4"/>
  <c r="AW23" i="12"/>
  <c r="DB23" i="12" a="1"/>
  <c r="DB23" i="12" s="1"/>
  <c r="AW23" i="2"/>
  <c r="DB23" i="2" a="1"/>
  <c r="DB23" i="2" s="1"/>
  <c r="DA118" i="21"/>
  <c r="DA86" i="21"/>
  <c r="DB18" i="14" a="1"/>
  <c r="DB18" i="14" s="1"/>
  <c r="AW18" i="14"/>
  <c r="AW40" i="7"/>
  <c r="DB40" i="7" a="1"/>
  <c r="DB40" i="7" s="1"/>
  <c r="AW21" i="10"/>
  <c r="DB21" i="10" a="1"/>
  <c r="DB21" i="10" s="1"/>
  <c r="AW18" i="4"/>
  <c r="DB18" i="4" a="1"/>
  <c r="DB18" i="4" s="1"/>
  <c r="DA90" i="3"/>
  <c r="DA58" i="3"/>
  <c r="AW25" i="8"/>
  <c r="DB25" i="8" a="1"/>
  <c r="DB25" i="8" s="1"/>
  <c r="AX23" i="2" l="1"/>
  <c r="DC23" i="2" a="1"/>
  <c r="DC23" i="2" s="1"/>
  <c r="AX20" i="14"/>
  <c r="DC20" i="14" a="1"/>
  <c r="DC20" i="14" s="1"/>
  <c r="DB105" i="3"/>
  <c r="DB73" i="3"/>
  <c r="AX44" i="4"/>
  <c r="DC44" i="4" a="1"/>
  <c r="DC44" i="4" s="1"/>
  <c r="DB98" i="9"/>
  <c r="DB66" i="9"/>
  <c r="DB109" i="15"/>
  <c r="DB77" i="15"/>
  <c r="DB111" i="6"/>
  <c r="DB79" i="6"/>
  <c r="DB111" i="3"/>
  <c r="DB79" i="3"/>
  <c r="AX30" i="6"/>
  <c r="DC30" i="6" a="1"/>
  <c r="DC30" i="6" s="1"/>
  <c r="AX23" i="9"/>
  <c r="DC23" i="9" a="1"/>
  <c r="DC23" i="9" s="1"/>
  <c r="DB117" i="17"/>
  <c r="DB85" i="17"/>
  <c r="DB110" i="10"/>
  <c r="DB78" i="10"/>
  <c r="DC17" i="12" a="1"/>
  <c r="DC17" i="12" s="1"/>
  <c r="AX17" i="12"/>
  <c r="AZ46" i="15"/>
  <c r="DE46" i="15" a="1"/>
  <c r="DE46" i="15" s="1"/>
  <c r="DB94" i="5"/>
  <c r="DB62" i="5"/>
  <c r="AX46" i="18"/>
  <c r="DC46" i="18" a="1"/>
  <c r="DC46" i="18" s="1"/>
  <c r="AX17" i="11"/>
  <c r="DC17" i="11" a="1"/>
  <c r="DC17" i="11" s="1"/>
  <c r="CZ90" i="20"/>
  <c r="CZ58" i="20"/>
  <c r="AX31" i="11"/>
  <c r="DC31" i="11" a="1"/>
  <c r="DC31" i="11" s="1"/>
  <c r="DB92" i="4"/>
  <c r="DB60" i="4"/>
  <c r="AX35" i="5"/>
  <c r="DC35" i="5" a="1"/>
  <c r="DC35" i="5" s="1"/>
  <c r="AX41" i="18"/>
  <c r="DC41" i="18" a="1"/>
  <c r="DC41" i="18" s="1"/>
  <c r="DB92" i="6"/>
  <c r="DB60" i="6"/>
  <c r="DB93" i="4"/>
  <c r="DB61" i="4"/>
  <c r="DB99" i="21"/>
  <c r="DB67" i="21"/>
  <c r="DB110" i="17"/>
  <c r="DB78" i="17"/>
  <c r="AX36" i="6"/>
  <c r="DC36" i="6" a="1"/>
  <c r="DC36" i="6" s="1"/>
  <c r="DC36" i="3" a="1"/>
  <c r="DC36" i="3" s="1"/>
  <c r="AX36" i="3"/>
  <c r="AX45" i="14"/>
  <c r="DC45" i="14" a="1"/>
  <c r="DC45" i="14" s="1"/>
  <c r="AV15" i="21"/>
  <c r="AU47" i="21"/>
  <c r="DA15" i="21" a="1"/>
  <c r="DA15" i="21" s="1"/>
  <c r="DB95" i="16"/>
  <c r="DB63" i="16"/>
  <c r="DC42" i="17" a="1"/>
  <c r="DC42" i="17" s="1"/>
  <c r="AX42" i="17"/>
  <c r="AX35" i="10"/>
  <c r="DC35" i="10" a="1"/>
  <c r="DC35" i="10" s="1"/>
  <c r="DC102" i="6"/>
  <c r="DC70" i="6"/>
  <c r="DB95" i="1"/>
  <c r="DB63" i="1"/>
  <c r="DB124" i="20"/>
  <c r="DB127" i="20" s="1"/>
  <c r="DB120" i="20" s="1"/>
  <c r="DB88" i="20"/>
  <c r="DB92" i="17"/>
  <c r="DB60" i="17"/>
  <c r="AX29" i="11"/>
  <c r="DC29" i="11" a="1"/>
  <c r="DC29" i="11" s="1"/>
  <c r="AV15" i="20"/>
  <c r="DA15" i="20" a="1"/>
  <c r="DA15" i="20" s="1"/>
  <c r="AU47" i="20"/>
  <c r="DB100" i="2"/>
  <c r="DB68" i="2"/>
  <c r="AX17" i="4"/>
  <c r="DC17" i="4" a="1"/>
  <c r="DC17" i="4" s="1"/>
  <c r="DC95" i="5"/>
  <c r="DC63" i="5"/>
  <c r="DC94" i="6"/>
  <c r="DC62" i="6"/>
  <c r="DB118" i="10"/>
  <c r="DB86" i="10"/>
  <c r="AX28" i="14"/>
  <c r="DC28" i="14" a="1"/>
  <c r="DC28" i="14" s="1"/>
  <c r="DB106" i="17"/>
  <c r="DB74" i="17"/>
  <c r="DB92" i="15"/>
  <c r="DB60" i="15"/>
  <c r="AX17" i="6"/>
  <c r="DC17" i="6" a="1"/>
  <c r="DC17" i="6" s="1"/>
  <c r="AX30" i="18"/>
  <c r="DC30" i="18" a="1"/>
  <c r="DC30" i="18" s="1"/>
  <c r="AX35" i="3"/>
  <c r="DC35" i="3" a="1"/>
  <c r="DC35" i="3" s="1"/>
  <c r="AY19" i="7"/>
  <c r="DD19" i="7" a="1"/>
  <c r="DD19" i="7" s="1"/>
  <c r="DB93" i="6"/>
  <c r="DB61" i="6"/>
  <c r="DB119" i="19"/>
  <c r="DB87" i="19"/>
  <c r="AX22" i="16"/>
  <c r="DC22" i="16" a="1"/>
  <c r="DC22" i="16" s="1"/>
  <c r="DC99" i="2"/>
  <c r="DC67" i="2"/>
  <c r="DB94" i="11"/>
  <c r="DB62" i="11"/>
  <c r="AX20" i="11"/>
  <c r="DC20" i="11" a="1"/>
  <c r="DC20" i="11" s="1"/>
  <c r="AX31" i="21"/>
  <c r="DC31" i="21" a="1"/>
  <c r="DC31" i="21" s="1"/>
  <c r="DB114" i="15"/>
  <c r="DB82" i="15"/>
  <c r="AX32" i="15"/>
  <c r="DC32" i="15" a="1"/>
  <c r="DC32" i="15" s="1"/>
  <c r="DB101" i="21"/>
  <c r="DB69" i="21"/>
  <c r="AX22" i="17"/>
  <c r="DC22" i="17" a="1"/>
  <c r="DC22" i="17" s="1"/>
  <c r="DB104" i="19"/>
  <c r="DB72" i="19"/>
  <c r="AX29" i="20"/>
  <c r="DC29" i="20" a="1"/>
  <c r="DC29" i="20" s="1"/>
  <c r="DC29" i="15" a="1"/>
  <c r="DC29" i="15" s="1"/>
  <c r="AX29" i="15"/>
  <c r="AX27" i="19"/>
  <c r="DC27" i="19" a="1"/>
  <c r="DC27" i="19" s="1"/>
  <c r="DB101" i="16"/>
  <c r="DB69" i="16"/>
  <c r="DB115" i="6"/>
  <c r="DB83" i="6"/>
  <c r="DB114" i="20"/>
  <c r="DB82" i="20"/>
  <c r="DB105" i="13"/>
  <c r="DB73" i="13"/>
  <c r="DB106" i="1"/>
  <c r="DB74" i="1"/>
  <c r="DB106" i="9"/>
  <c r="DB74" i="9"/>
  <c r="DC41" i="8" a="1"/>
  <c r="DC41" i="8" s="1"/>
  <c r="AX41" i="8"/>
  <c r="DB107" i="10"/>
  <c r="DB75" i="10"/>
  <c r="DB114" i="18"/>
  <c r="DB82" i="18"/>
  <c r="AX34" i="10"/>
  <c r="DC34" i="10" a="1"/>
  <c r="DC34" i="10" s="1"/>
  <c r="DB116" i="2"/>
  <c r="DB84" i="2"/>
  <c r="DB119" i="6"/>
  <c r="DB87" i="6"/>
  <c r="DB118" i="6"/>
  <c r="DB86" i="6"/>
  <c r="AX16" i="2"/>
  <c r="DC16" i="2" a="1"/>
  <c r="DC16" i="2" s="1"/>
  <c r="DB103" i="15"/>
  <c r="DB71" i="15"/>
  <c r="DB100" i="16"/>
  <c r="DB68" i="16"/>
  <c r="AX34" i="1"/>
  <c r="DC34" i="1" a="1"/>
  <c r="DC34" i="1" s="1"/>
  <c r="AX18" i="3"/>
  <c r="DC18" i="3" a="1"/>
  <c r="DC18" i="3" s="1"/>
  <c r="DB116" i="17"/>
  <c r="DB84" i="17"/>
  <c r="AX22" i="1"/>
  <c r="DC22" i="1" a="1"/>
  <c r="DC22" i="1" s="1"/>
  <c r="AX37" i="10"/>
  <c r="DC37" i="10" a="1"/>
  <c r="DC37" i="10" s="1"/>
  <c r="DB107" i="8"/>
  <c r="DB75" i="8"/>
  <c r="DB105" i="17"/>
  <c r="DB73" i="17"/>
  <c r="AX30" i="11"/>
  <c r="DC30" i="11" a="1"/>
  <c r="DC30" i="11" s="1"/>
  <c r="DC37" i="6" a="1"/>
  <c r="DC37" i="6" s="1"/>
  <c r="AX37" i="6"/>
  <c r="AX19" i="10"/>
  <c r="DC19" i="10" a="1"/>
  <c r="DC19" i="10" s="1"/>
  <c r="DB114" i="19"/>
  <c r="DB82" i="19"/>
  <c r="AY17" i="3"/>
  <c r="DD17" i="3" a="1"/>
  <c r="DD17" i="3" s="1"/>
  <c r="AX41" i="5"/>
  <c r="DC41" i="5" a="1"/>
  <c r="DC41" i="5" s="1"/>
  <c r="AX44" i="20"/>
  <c r="DC44" i="20" a="1"/>
  <c r="DC44" i="20" s="1"/>
  <c r="AX41" i="21"/>
  <c r="DC41" i="21" a="1"/>
  <c r="DC41" i="21" s="1"/>
  <c r="AX38" i="16"/>
  <c r="DC38" i="16" a="1"/>
  <c r="DC38" i="16" s="1"/>
  <c r="DB110" i="15"/>
  <c r="DB78" i="15"/>
  <c r="DB104" i="16"/>
  <c r="DB72" i="16"/>
  <c r="AX45" i="10"/>
  <c r="DC45" i="10" a="1"/>
  <c r="DC45" i="10" s="1"/>
  <c r="CZ90" i="11"/>
  <c r="CZ58" i="11"/>
  <c r="DB119" i="18"/>
  <c r="DB87" i="18"/>
  <c r="AX29" i="21"/>
  <c r="DC29" i="21" a="1"/>
  <c r="DC29" i="21" s="1"/>
  <c r="AX22" i="12"/>
  <c r="DC22" i="12" a="1"/>
  <c r="DC22" i="12" s="1"/>
  <c r="DB115" i="15"/>
  <c r="DB83" i="15"/>
  <c r="DB99" i="4"/>
  <c r="DB67" i="4"/>
  <c r="DB109" i="16"/>
  <c r="DB77" i="16"/>
  <c r="DC41" i="20" a="1"/>
  <c r="DC41" i="20" s="1"/>
  <c r="AX41" i="20"/>
  <c r="DB118" i="18"/>
  <c r="DB86" i="18"/>
  <c r="DB107" i="11"/>
  <c r="DB75" i="11"/>
  <c r="DB112" i="4"/>
  <c r="DB80" i="4"/>
  <c r="AX40" i="8"/>
  <c r="DC40" i="8" a="1"/>
  <c r="DC40" i="8" s="1"/>
  <c r="AX46" i="1"/>
  <c r="DC46" i="1" a="1"/>
  <c r="DC46" i="1" s="1"/>
  <c r="DB109" i="7"/>
  <c r="DB77" i="7"/>
  <c r="DB121" i="3"/>
  <c r="DB89" i="3"/>
  <c r="AX25" i="1"/>
  <c r="DC25" i="1" a="1"/>
  <c r="DC25" i="1" s="1"/>
  <c r="AX28" i="12"/>
  <c r="DC28" i="12" a="1"/>
  <c r="DC28" i="12" s="1"/>
  <c r="AX46" i="17"/>
  <c r="DC46" i="17" a="1"/>
  <c r="DC46" i="17" s="1"/>
  <c r="AX26" i="8"/>
  <c r="DC26" i="8" a="1"/>
  <c r="DC26" i="8" s="1"/>
  <c r="DB118" i="4"/>
  <c r="DB86" i="4"/>
  <c r="AX46" i="21"/>
  <c r="DC46" i="21" a="1"/>
  <c r="DC46" i="21" s="1"/>
  <c r="DB97" i="2"/>
  <c r="DB65" i="2"/>
  <c r="DB96" i="12"/>
  <c r="DB64" i="12"/>
  <c r="DB92" i="7"/>
  <c r="DB60" i="7"/>
  <c r="DB115" i="16"/>
  <c r="DB83" i="16"/>
  <c r="AX43" i="14"/>
  <c r="DC43" i="14" a="1"/>
  <c r="DC43" i="14" s="1"/>
  <c r="AX29" i="9"/>
  <c r="DC29" i="9" a="1"/>
  <c r="DC29" i="9" s="1"/>
  <c r="AX34" i="12"/>
  <c r="DC34" i="12" a="1"/>
  <c r="DC34" i="12" s="1"/>
  <c r="AX23" i="16"/>
  <c r="DC23" i="16" a="1"/>
  <c r="DC23" i="16" s="1"/>
  <c r="DB93" i="2"/>
  <c r="DB61" i="2"/>
  <c r="DB106" i="15"/>
  <c r="DB74" i="15"/>
  <c r="AX36" i="10"/>
  <c r="DC36" i="10" a="1"/>
  <c r="DC36" i="10" s="1"/>
  <c r="DB99" i="11"/>
  <c r="DB67" i="11"/>
  <c r="DB92" i="9"/>
  <c r="DB60" i="9"/>
  <c r="DB116" i="3"/>
  <c r="DB84" i="3"/>
  <c r="DB97" i="6"/>
  <c r="DB65" i="6"/>
  <c r="AX27" i="13"/>
  <c r="DC27" i="13" a="1"/>
  <c r="DC27" i="13" s="1"/>
  <c r="AX45" i="8"/>
  <c r="DC45" i="8" a="1"/>
  <c r="DC45" i="8" s="1"/>
  <c r="DB111" i="21"/>
  <c r="DB79" i="21"/>
  <c r="DB103" i="1"/>
  <c r="DB71" i="1"/>
  <c r="AV15" i="6"/>
  <c r="DA15" i="6" a="1"/>
  <c r="DA15" i="6" s="1"/>
  <c r="AU47" i="6"/>
  <c r="DC23" i="15" a="1"/>
  <c r="DC23" i="15" s="1"/>
  <c r="AX23" i="15"/>
  <c r="AX19" i="16"/>
  <c r="DC19" i="16" a="1"/>
  <c r="DC19" i="16" s="1"/>
  <c r="AX22" i="15"/>
  <c r="DC22" i="15" a="1"/>
  <c r="DC22" i="15" s="1"/>
  <c r="DB114" i="6"/>
  <c r="DB82" i="6"/>
  <c r="DB108" i="3"/>
  <c r="DB76" i="3"/>
  <c r="AX37" i="15"/>
  <c r="DC37" i="15" a="1"/>
  <c r="DC37" i="15" s="1"/>
  <c r="AX42" i="14"/>
  <c r="DC42" i="14" a="1"/>
  <c r="DC42" i="14" s="1"/>
  <c r="DB98" i="21"/>
  <c r="DB66" i="21"/>
  <c r="DB116" i="12"/>
  <c r="DB84" i="12"/>
  <c r="DB115" i="11"/>
  <c r="DB83" i="11"/>
  <c r="DB109" i="20"/>
  <c r="DB77" i="20"/>
  <c r="AX45" i="9"/>
  <c r="DC45" i="9" a="1"/>
  <c r="DC45" i="9" s="1"/>
  <c r="AX39" i="13"/>
  <c r="DC39" i="13" a="1"/>
  <c r="DC39" i="13" s="1"/>
  <c r="AX28" i="17"/>
  <c r="DC28" i="17" a="1"/>
  <c r="DC28" i="17" s="1"/>
  <c r="AX26" i="14"/>
  <c r="DC26" i="14" a="1"/>
  <c r="DC26" i="14" s="1"/>
  <c r="AX18" i="7"/>
  <c r="DC18" i="7" a="1"/>
  <c r="DC18" i="7" s="1"/>
  <c r="DB99" i="14"/>
  <c r="DB67" i="14"/>
  <c r="DB101" i="7"/>
  <c r="DB69" i="7"/>
  <c r="AX15" i="16"/>
  <c r="DC15" i="16" a="1"/>
  <c r="DC15" i="16" s="1"/>
  <c r="AW47" i="16"/>
  <c r="AX20" i="8"/>
  <c r="DC20" i="8" a="1"/>
  <c r="DC20" i="8" s="1"/>
  <c r="DB104" i="4"/>
  <c r="DB72" i="4"/>
  <c r="AX28" i="2"/>
  <c r="DC28" i="2" a="1"/>
  <c r="DC28" i="2" s="1"/>
  <c r="DB102" i="18"/>
  <c r="DB70" i="18"/>
  <c r="DB124" i="21"/>
  <c r="DB127" i="21" s="1"/>
  <c r="DB120" i="21" s="1"/>
  <c r="DB88" i="21"/>
  <c r="DC45" i="12" a="1"/>
  <c r="DC45" i="12" s="1"/>
  <c r="AX45" i="12"/>
  <c r="AX45" i="2"/>
  <c r="DC45" i="2" a="1"/>
  <c r="DC45" i="2" s="1"/>
  <c r="DB99" i="19"/>
  <c r="DB67" i="19"/>
  <c r="DB90" i="1"/>
  <c r="DB58" i="1"/>
  <c r="DB106" i="16"/>
  <c r="DB74" i="16"/>
  <c r="AX34" i="3"/>
  <c r="DC34" i="3" a="1"/>
  <c r="DC34" i="3" s="1"/>
  <c r="DC28" i="18" a="1"/>
  <c r="DC28" i="18" s="1"/>
  <c r="AX28" i="18"/>
  <c r="AX40" i="3"/>
  <c r="DC40" i="3" a="1"/>
  <c r="DC40" i="3" s="1"/>
  <c r="DB105" i="1"/>
  <c r="DB73" i="1"/>
  <c r="DB109" i="4"/>
  <c r="DB77" i="4"/>
  <c r="DB95" i="19"/>
  <c r="DB63" i="19"/>
  <c r="DB91" i="19"/>
  <c r="DB59" i="19"/>
  <c r="AX39" i="8"/>
  <c r="DC39" i="8" a="1"/>
  <c r="DC39" i="8" s="1"/>
  <c r="DB105" i="8"/>
  <c r="DB73" i="8"/>
  <c r="AX34" i="6"/>
  <c r="DC34" i="6" a="1"/>
  <c r="DC34" i="6" s="1"/>
  <c r="AX43" i="5"/>
  <c r="DC43" i="5" a="1"/>
  <c r="DC43" i="5" s="1"/>
  <c r="AX30" i="4"/>
  <c r="DC30" i="4" a="1"/>
  <c r="DC30" i="4" s="1"/>
  <c r="AX37" i="12"/>
  <c r="DC37" i="12" a="1"/>
  <c r="DC37" i="12" s="1"/>
  <c r="AX26" i="17"/>
  <c r="DC26" i="17" a="1"/>
  <c r="DC26" i="17" s="1"/>
  <c r="AX38" i="8"/>
  <c r="DC38" i="8" a="1"/>
  <c r="DC38" i="8" s="1"/>
  <c r="DB115" i="4"/>
  <c r="DB83" i="4"/>
  <c r="AX39" i="5"/>
  <c r="DC39" i="5" a="1"/>
  <c r="DC39" i="5" s="1"/>
  <c r="DB108" i="6"/>
  <c r="DB76" i="6"/>
  <c r="AX44" i="15"/>
  <c r="DC44" i="15" a="1"/>
  <c r="DC44" i="15" s="1"/>
  <c r="AX31" i="20"/>
  <c r="DC31" i="20" a="1"/>
  <c r="DC31" i="20" s="1"/>
  <c r="AX20" i="20"/>
  <c r="DC20" i="20" a="1"/>
  <c r="DC20" i="20" s="1"/>
  <c r="DB121" i="14"/>
  <c r="DB89" i="14"/>
  <c r="AX27" i="7"/>
  <c r="DC27" i="7" a="1"/>
  <c r="DC27" i="7" s="1"/>
  <c r="AX31" i="6"/>
  <c r="DC31" i="6" a="1"/>
  <c r="DC31" i="6" s="1"/>
  <c r="DB115" i="7"/>
  <c r="DB83" i="7"/>
  <c r="DB98" i="12"/>
  <c r="DB66" i="12"/>
  <c r="AY20" i="6"/>
  <c r="DD20" i="6" a="1"/>
  <c r="DD20" i="6" s="1"/>
  <c r="AX23" i="12"/>
  <c r="DC23" i="12" a="1"/>
  <c r="DC23" i="12" s="1"/>
  <c r="DB114" i="10"/>
  <c r="DB82" i="10"/>
  <c r="AX18" i="4"/>
  <c r="DC18" i="4" a="1"/>
  <c r="DC18" i="4" s="1"/>
  <c r="AX35" i="17"/>
  <c r="DC35" i="17" a="1"/>
  <c r="DC35" i="17" s="1"/>
  <c r="DB107" i="3"/>
  <c r="DB75" i="3"/>
  <c r="DB101" i="1"/>
  <c r="DB69" i="1"/>
  <c r="DB116" i="10"/>
  <c r="DB84" i="10"/>
  <c r="AY27" i="6"/>
  <c r="DD27" i="6" a="1"/>
  <c r="DD27" i="6" s="1"/>
  <c r="DB93" i="9"/>
  <c r="DB61" i="9"/>
  <c r="AX17" i="17"/>
  <c r="DC17" i="17" a="1"/>
  <c r="DC17" i="17" s="1"/>
  <c r="DB92" i="21"/>
  <c r="DB60" i="21"/>
  <c r="DB97" i="3"/>
  <c r="DB65" i="3"/>
  <c r="DB104" i="10"/>
  <c r="DB72" i="10"/>
  <c r="AX44" i="19"/>
  <c r="DC44" i="19" a="1"/>
  <c r="DC44" i="19" s="1"/>
  <c r="DB102" i="14"/>
  <c r="DB70" i="14"/>
  <c r="AY24" i="2"/>
  <c r="DD24" i="2" a="1"/>
  <c r="DD24" i="2" s="1"/>
  <c r="AX31" i="2"/>
  <c r="DC31" i="2" a="1"/>
  <c r="DC31" i="2" s="1"/>
  <c r="AX19" i="11"/>
  <c r="DC19" i="11" a="1"/>
  <c r="DC19" i="11" s="1"/>
  <c r="DB103" i="20"/>
  <c r="DB71" i="20"/>
  <c r="DB108" i="20"/>
  <c r="DB76" i="20"/>
  <c r="DC39" i="15" a="1"/>
  <c r="DC39" i="15" s="1"/>
  <c r="AX39" i="15"/>
  <c r="AX26" i="21"/>
  <c r="DC26" i="21" a="1"/>
  <c r="DC26" i="21" s="1"/>
  <c r="DB115" i="17"/>
  <c r="DB83" i="17"/>
  <c r="AX29" i="19"/>
  <c r="DC29" i="19" a="1"/>
  <c r="DC29" i="19" s="1"/>
  <c r="DB107" i="5"/>
  <c r="DB75" i="5"/>
  <c r="DB100" i="6"/>
  <c r="DB68" i="6"/>
  <c r="AX26" i="16"/>
  <c r="DC26" i="16" a="1"/>
  <c r="DC26" i="16" s="1"/>
  <c r="DB108" i="19"/>
  <c r="DB76" i="19"/>
  <c r="AX40" i="6"/>
  <c r="DC40" i="6" a="1"/>
  <c r="DC40" i="6" s="1"/>
  <c r="AX39" i="20"/>
  <c r="DC39" i="20" a="1"/>
  <c r="DC39" i="20" s="1"/>
  <c r="AX30" i="13"/>
  <c r="DC30" i="13" a="1"/>
  <c r="DC30" i="13" s="1"/>
  <c r="AX31" i="1"/>
  <c r="DC31" i="1" a="1"/>
  <c r="DC31" i="1" s="1"/>
  <c r="AX31" i="9"/>
  <c r="DC31" i="9" a="1"/>
  <c r="DC31" i="9" s="1"/>
  <c r="DB100" i="21"/>
  <c r="DB68" i="21"/>
  <c r="DB112" i="18"/>
  <c r="DB80" i="18"/>
  <c r="DB110" i="12"/>
  <c r="DB78" i="12"/>
  <c r="DB102" i="15"/>
  <c r="DB70" i="15"/>
  <c r="AX32" i="10"/>
  <c r="DC32" i="10" a="1"/>
  <c r="DC32" i="10" s="1"/>
  <c r="AX39" i="18"/>
  <c r="DC39" i="18" a="1"/>
  <c r="DC39" i="18" s="1"/>
  <c r="DC113" i="6"/>
  <c r="DC81" i="6"/>
  <c r="AX41" i="2"/>
  <c r="DC41" i="2" a="1"/>
  <c r="DC41" i="2" s="1"/>
  <c r="AX44" i="6"/>
  <c r="DC44" i="6" a="1"/>
  <c r="DC44" i="6" s="1"/>
  <c r="AX43" i="6"/>
  <c r="DC43" i="6" a="1"/>
  <c r="DC43" i="6" s="1"/>
  <c r="DB103" i="7"/>
  <c r="DB71" i="7"/>
  <c r="AX28" i="15"/>
  <c r="DC28" i="15" a="1"/>
  <c r="DC28" i="15" s="1"/>
  <c r="AX25" i="16"/>
  <c r="DC25" i="16" a="1"/>
  <c r="DC25" i="16" s="1"/>
  <c r="DB110" i="18"/>
  <c r="DB78" i="18"/>
  <c r="DB103" i="13"/>
  <c r="DB71" i="13"/>
  <c r="AX41" i="17"/>
  <c r="DC41" i="17" a="1"/>
  <c r="DC41" i="17" s="1"/>
  <c r="DB111" i="7"/>
  <c r="DB79" i="7"/>
  <c r="DB97" i="9"/>
  <c r="DB65" i="9"/>
  <c r="AX32" i="8"/>
  <c r="DC32" i="8" a="1"/>
  <c r="DC32" i="8" s="1"/>
  <c r="AX30" i="17"/>
  <c r="DC30" i="17" a="1"/>
  <c r="DC30" i="17" s="1"/>
  <c r="DC92" i="20"/>
  <c r="DC60" i="20"/>
  <c r="AX39" i="19"/>
  <c r="DC39" i="19" a="1"/>
  <c r="DC39" i="19" s="1"/>
  <c r="DB118" i="15"/>
  <c r="DB86" i="15"/>
  <c r="DB96" i="14"/>
  <c r="DB64" i="14"/>
  <c r="DB106" i="13"/>
  <c r="DB74" i="13"/>
  <c r="DB96" i="4"/>
  <c r="DB64" i="4"/>
  <c r="DB107" i="16"/>
  <c r="DB75" i="16"/>
  <c r="AX35" i="15"/>
  <c r="DC35" i="15" a="1"/>
  <c r="DC35" i="15" s="1"/>
  <c r="AX29" i="16"/>
  <c r="DC29" i="16" a="1"/>
  <c r="DC29" i="16" s="1"/>
  <c r="DB111" i="13"/>
  <c r="DB79" i="13"/>
  <c r="AV15" i="11"/>
  <c r="DA15" i="11" a="1"/>
  <c r="DA15" i="11" s="1"/>
  <c r="AU47" i="11"/>
  <c r="AX44" i="18"/>
  <c r="DC44" i="18" a="1"/>
  <c r="DC44" i="18" s="1"/>
  <c r="DB103" i="10"/>
  <c r="DB71" i="10"/>
  <c r="DB97" i="12"/>
  <c r="DB65" i="12"/>
  <c r="AX40" i="15"/>
  <c r="DC40" i="15" a="1"/>
  <c r="DC40" i="15" s="1"/>
  <c r="AX24" i="4"/>
  <c r="DC24" i="4" a="1"/>
  <c r="DC24" i="4" s="1"/>
  <c r="AX34" i="16"/>
  <c r="DC34" i="16" a="1"/>
  <c r="DC34" i="16" s="1"/>
  <c r="AX43" i="18"/>
  <c r="DC43" i="18" a="1"/>
  <c r="DC43" i="18" s="1"/>
  <c r="AX32" i="11"/>
  <c r="DC32" i="11" a="1"/>
  <c r="DC32" i="11" s="1"/>
  <c r="AX37" i="4"/>
  <c r="DC37" i="4" a="1"/>
  <c r="DC37" i="4" s="1"/>
  <c r="DB121" i="11"/>
  <c r="DB89" i="11"/>
  <c r="AX30" i="12"/>
  <c r="DC30" i="12" a="1"/>
  <c r="DC30" i="12" s="1"/>
  <c r="AX46" i="3"/>
  <c r="DC46" i="3" a="1"/>
  <c r="DC46" i="3" s="1"/>
  <c r="DB112" i="3"/>
  <c r="DB80" i="3"/>
  <c r="DB97" i="13"/>
  <c r="DB65" i="13"/>
  <c r="AX22" i="2"/>
  <c r="DC22" i="2" a="1"/>
  <c r="DC22" i="2" s="1"/>
  <c r="AX21" i="12"/>
  <c r="DC21" i="12" a="1"/>
  <c r="DC21" i="12" s="1"/>
  <c r="AX17" i="7"/>
  <c r="DC17" i="7" a="1"/>
  <c r="DC17" i="7" s="1"/>
  <c r="AX40" i="16"/>
  <c r="DC40" i="16" a="1"/>
  <c r="DC40" i="16" s="1"/>
  <c r="AY19" i="9"/>
  <c r="DD19" i="9" a="1"/>
  <c r="DD19" i="9" s="1"/>
  <c r="DB98" i="13"/>
  <c r="DB66" i="13"/>
  <c r="AX18" i="2"/>
  <c r="DC18" i="2" a="1"/>
  <c r="DC18" i="2" s="1"/>
  <c r="AX31" i="15"/>
  <c r="DC31" i="15" a="1"/>
  <c r="DC31" i="15" s="1"/>
  <c r="DB108" i="17"/>
  <c r="DB76" i="17"/>
  <c r="AX24" i="11"/>
  <c r="DC24" i="11" a="1"/>
  <c r="DC24" i="11" s="1"/>
  <c r="AX17" i="9"/>
  <c r="DC17" i="9" a="1"/>
  <c r="DC17" i="9" s="1"/>
  <c r="AX41" i="3"/>
  <c r="DC41" i="3" a="1"/>
  <c r="DC41" i="3" s="1"/>
  <c r="AX22" i="6"/>
  <c r="DC22" i="6" a="1"/>
  <c r="DC22" i="6" s="1"/>
  <c r="DB124" i="8"/>
  <c r="DB127" i="8" s="1"/>
  <c r="DB120" i="8" s="1"/>
  <c r="DB88" i="8"/>
  <c r="AX36" i="21"/>
  <c r="DC36" i="21" a="1"/>
  <c r="DC36" i="21" s="1"/>
  <c r="DC28" i="1" a="1"/>
  <c r="DC28" i="1" s="1"/>
  <c r="AX28" i="1"/>
  <c r="CZ90" i="6"/>
  <c r="CZ58" i="6"/>
  <c r="DB114" i="12"/>
  <c r="DB82" i="12"/>
  <c r="DB94" i="16"/>
  <c r="DB62" i="16"/>
  <c r="DB94" i="2"/>
  <c r="DB62" i="2"/>
  <c r="DB91" i="6"/>
  <c r="DB59" i="6"/>
  <c r="DB99" i="3"/>
  <c r="DB67" i="3"/>
  <c r="AX39" i="6"/>
  <c r="DC39" i="6" a="1"/>
  <c r="DC39" i="6" s="1"/>
  <c r="DC33" i="3" a="1"/>
  <c r="DC33" i="3" s="1"/>
  <c r="AX33" i="3"/>
  <c r="CZ90" i="5"/>
  <c r="CZ58" i="5"/>
  <c r="DB101" i="3"/>
  <c r="DB69" i="3"/>
  <c r="DB121" i="4"/>
  <c r="DB89" i="4"/>
  <c r="AX23" i="21"/>
  <c r="DC23" i="21" a="1"/>
  <c r="DC23" i="21" s="1"/>
  <c r="AX41" i="12"/>
  <c r="DC41" i="12" a="1"/>
  <c r="DC41" i="12" s="1"/>
  <c r="AX40" i="11"/>
  <c r="DC40" i="11" a="1"/>
  <c r="DC40" i="11" s="1"/>
  <c r="AX34" i="20"/>
  <c r="DC34" i="20" a="1"/>
  <c r="DC34" i="20" s="1"/>
  <c r="DB113" i="21"/>
  <c r="DB81" i="21"/>
  <c r="DB112" i="11"/>
  <c r="DB80" i="11"/>
  <c r="AX24" i="14"/>
  <c r="DC24" i="14" a="1"/>
  <c r="DC24" i="14" s="1"/>
  <c r="AX26" i="7"/>
  <c r="DC26" i="7" a="1"/>
  <c r="DC26" i="7" s="1"/>
  <c r="DB113" i="19"/>
  <c r="DB81" i="19"/>
  <c r="DB109" i="9"/>
  <c r="DB77" i="9"/>
  <c r="DB104" i="5"/>
  <c r="DB72" i="5"/>
  <c r="AX29" i="4"/>
  <c r="DC29" i="4" a="1"/>
  <c r="DC29" i="4" s="1"/>
  <c r="DB105" i="15"/>
  <c r="DB73" i="15"/>
  <c r="DC27" i="18" a="1"/>
  <c r="DC27" i="18" s="1"/>
  <c r="AX27" i="18"/>
  <c r="AX45" i="21"/>
  <c r="DC45" i="21" a="1"/>
  <c r="DC45" i="21" s="1"/>
  <c r="DB92" i="19"/>
  <c r="DB60" i="19"/>
  <c r="DB93" i="12"/>
  <c r="DB61" i="12"/>
  <c r="AX24" i="19"/>
  <c r="DC24" i="19" a="1"/>
  <c r="DC24" i="19" s="1"/>
  <c r="AX15" i="1"/>
  <c r="DC15" i="1" a="1"/>
  <c r="DC15" i="1" s="1"/>
  <c r="AW47" i="1"/>
  <c r="DB116" i="13"/>
  <c r="DB84" i="13"/>
  <c r="DB113" i="12"/>
  <c r="DB81" i="12"/>
  <c r="DB107" i="4"/>
  <c r="DB75" i="4"/>
  <c r="DB98" i="17"/>
  <c r="DB66" i="17"/>
  <c r="AX30" i="1"/>
  <c r="DC30" i="1" a="1"/>
  <c r="DC30" i="1" s="1"/>
  <c r="DB103" i="3"/>
  <c r="DB71" i="3"/>
  <c r="DB113" i="11"/>
  <c r="DB81" i="11"/>
  <c r="AX20" i="19"/>
  <c r="DC20" i="19" a="1"/>
  <c r="DC20" i="19" s="1"/>
  <c r="AX16" i="19"/>
  <c r="DC16" i="19" a="1"/>
  <c r="DC16" i="19" s="1"/>
  <c r="DB94" i="14"/>
  <c r="DB62" i="14"/>
  <c r="DB99" i="10"/>
  <c r="DB67" i="10"/>
  <c r="AX30" i="8"/>
  <c r="DC30" i="8" a="1"/>
  <c r="DC30" i="8" s="1"/>
  <c r="DB107" i="7"/>
  <c r="DB75" i="7"/>
  <c r="DB118" i="5"/>
  <c r="DB86" i="5"/>
  <c r="DB105" i="4"/>
  <c r="DB73" i="4"/>
  <c r="DB103" i="11"/>
  <c r="DB71" i="11"/>
  <c r="DB105" i="14"/>
  <c r="DB73" i="14"/>
  <c r="DB107" i="20"/>
  <c r="DB75" i="20"/>
  <c r="DB108" i="8"/>
  <c r="DB76" i="8"/>
  <c r="DB99" i="13"/>
  <c r="DB67" i="13"/>
  <c r="DB111" i="14"/>
  <c r="DB79" i="14"/>
  <c r="DC40" i="4" a="1"/>
  <c r="DC40" i="4" s="1"/>
  <c r="AX40" i="4"/>
  <c r="AX33" i="6"/>
  <c r="DC33" i="6" a="1"/>
  <c r="DC33" i="6" s="1"/>
  <c r="DB110" i="8"/>
  <c r="DB78" i="8"/>
  <c r="AX46" i="14"/>
  <c r="DC46" i="14" a="1"/>
  <c r="DC46" i="14" s="1"/>
  <c r="DB115" i="14"/>
  <c r="DB83" i="14"/>
  <c r="DB100" i="20"/>
  <c r="DB68" i="20"/>
  <c r="DB100" i="8"/>
  <c r="DB68" i="8"/>
  <c r="DC95" i="6"/>
  <c r="DC63" i="6"/>
  <c r="AX31" i="12"/>
  <c r="DC31" i="12" a="1"/>
  <c r="DC31" i="12" s="1"/>
  <c r="DB110" i="9"/>
  <c r="DB78" i="9"/>
  <c r="AX18" i="14"/>
  <c r="DC18" i="14" a="1"/>
  <c r="DC18" i="14" s="1"/>
  <c r="AX30" i="3"/>
  <c r="DC30" i="3" a="1"/>
  <c r="DC30" i="3" s="1"/>
  <c r="CZ90" i="21"/>
  <c r="CZ58" i="21"/>
  <c r="AX46" i="16"/>
  <c r="DC46" i="16" a="1"/>
  <c r="DC46" i="16" s="1"/>
  <c r="AX24" i="21"/>
  <c r="DC24" i="21" a="1"/>
  <c r="DC24" i="21" s="1"/>
  <c r="DB116" i="14"/>
  <c r="DB84" i="14"/>
  <c r="DB118" i="8"/>
  <c r="DB86" i="8"/>
  <c r="DB102" i="8"/>
  <c r="DB70" i="8"/>
  <c r="AX20" i="16"/>
  <c r="DC20" i="16" a="1"/>
  <c r="DC20" i="16" s="1"/>
  <c r="DB112" i="16"/>
  <c r="DB80" i="16"/>
  <c r="AX20" i="1"/>
  <c r="DC20" i="1" a="1"/>
  <c r="DC20" i="1" s="1"/>
  <c r="AX45" i="20"/>
  <c r="DC45" i="20" a="1"/>
  <c r="DC45" i="20" s="1"/>
  <c r="DB95" i="13"/>
  <c r="DB63" i="13"/>
  <c r="DB90" i="19"/>
  <c r="DB58" i="19"/>
  <c r="AX25" i="2"/>
  <c r="DC25" i="2" a="1"/>
  <c r="DC25" i="2" s="1"/>
  <c r="DB107" i="12"/>
  <c r="DB75" i="12"/>
  <c r="AY20" i="5"/>
  <c r="DD20" i="5" a="1"/>
  <c r="DD20" i="5" s="1"/>
  <c r="AY19" i="6"/>
  <c r="DD19" i="6" a="1"/>
  <c r="DD19" i="6" s="1"/>
  <c r="AX43" i="10"/>
  <c r="DC43" i="10" a="1"/>
  <c r="DC43" i="10" s="1"/>
  <c r="AX31" i="17"/>
  <c r="DC31" i="17" a="1"/>
  <c r="DC31" i="17" s="1"/>
  <c r="AX17" i="15"/>
  <c r="DC17" i="15" a="1"/>
  <c r="DC17" i="15" s="1"/>
  <c r="AX18" i="6"/>
  <c r="DC18" i="6" a="1"/>
  <c r="DC18" i="6" s="1"/>
  <c r="DB100" i="9"/>
  <c r="DB68" i="9"/>
  <c r="DB96" i="10"/>
  <c r="DB64" i="10"/>
  <c r="DB93" i="20"/>
  <c r="DB61" i="20"/>
  <c r="DB117" i="4"/>
  <c r="DB85" i="4"/>
  <c r="AX41" i="14"/>
  <c r="DC41" i="14" a="1"/>
  <c r="DC41" i="14" s="1"/>
  <c r="DB113" i="15"/>
  <c r="DB81" i="15"/>
  <c r="AX32" i="3"/>
  <c r="DC32" i="3" a="1"/>
  <c r="DC32" i="3" s="1"/>
  <c r="AX43" i="8"/>
  <c r="DC43" i="8" a="1"/>
  <c r="DC43" i="8" s="1"/>
  <c r="AX26" i="1"/>
  <c r="DC26" i="1" a="1"/>
  <c r="DC26" i="1" s="1"/>
  <c r="AX27" i="8"/>
  <c r="DC27" i="8" a="1"/>
  <c r="DC27" i="8" s="1"/>
  <c r="DB104" i="2"/>
  <c r="DB72" i="2"/>
  <c r="AX41" i="10"/>
  <c r="DC41" i="10" a="1"/>
  <c r="DC41" i="10" s="1"/>
  <c r="AX37" i="16"/>
  <c r="DC37" i="16" a="1"/>
  <c r="DC37" i="16" s="1"/>
  <c r="DB108" i="1"/>
  <c r="DB76" i="1"/>
  <c r="DB96" i="3"/>
  <c r="DB64" i="3"/>
  <c r="AX18" i="9"/>
  <c r="DC18" i="9" a="1"/>
  <c r="DC18" i="9" s="1"/>
  <c r="DC20" i="13" a="1"/>
  <c r="DC20" i="13" s="1"/>
  <c r="AX20" i="13"/>
  <c r="DB95" i="2"/>
  <c r="DB63" i="2"/>
  <c r="DB113" i="3"/>
  <c r="DB81" i="3"/>
  <c r="AX15" i="19"/>
  <c r="DC15" i="19" a="1"/>
  <c r="DC15" i="19" s="1"/>
  <c r="AW47" i="19"/>
  <c r="AX32" i="12"/>
  <c r="DC32" i="12" a="1"/>
  <c r="DC32" i="12" s="1"/>
  <c r="DC17" i="21" a="1"/>
  <c r="DC17" i="21" s="1"/>
  <c r="AX17" i="21"/>
  <c r="DB91" i="16"/>
  <c r="DB59" i="16"/>
  <c r="DB118" i="17"/>
  <c r="DB86" i="17"/>
  <c r="DB108" i="7"/>
  <c r="DB76" i="7"/>
  <c r="AX22" i="3"/>
  <c r="DC22" i="3" a="1"/>
  <c r="DC22" i="3" s="1"/>
  <c r="DC104" i="8"/>
  <c r="DC72" i="8"/>
  <c r="AX29" i="10"/>
  <c r="DC29" i="10" a="1"/>
  <c r="DC29" i="10" s="1"/>
  <c r="DB111" i="12"/>
  <c r="DB79" i="12"/>
  <c r="DB102" i="3"/>
  <c r="DB70" i="3"/>
  <c r="DB114" i="21"/>
  <c r="DB82" i="21"/>
  <c r="AV15" i="15"/>
  <c r="DA15" i="15" a="1"/>
  <c r="DA15" i="15" s="1"/>
  <c r="AU47" i="15"/>
  <c r="AX25" i="9"/>
  <c r="DC25" i="9" a="1"/>
  <c r="DC25" i="9" s="1"/>
  <c r="AX27" i="14"/>
  <c r="DC27" i="14" a="1"/>
  <c r="DC27" i="14" s="1"/>
  <c r="DB104" i="12"/>
  <c r="DB72" i="12"/>
  <c r="DB117" i="8"/>
  <c r="DB85" i="8"/>
  <c r="DB106" i="2"/>
  <c r="DB74" i="2"/>
  <c r="DB110" i="14"/>
  <c r="DB78" i="14"/>
  <c r="AX28" i="20"/>
  <c r="DC28" i="20" a="1"/>
  <c r="DC28" i="20" s="1"/>
  <c r="AX33" i="20"/>
  <c r="DC33" i="20" a="1"/>
  <c r="DC33" i="20" s="1"/>
  <c r="AX40" i="17"/>
  <c r="DC40" i="17" a="1"/>
  <c r="DC40" i="17" s="1"/>
  <c r="AX32" i="5"/>
  <c r="DC32" i="5" a="1"/>
  <c r="DC32" i="5" s="1"/>
  <c r="AX25" i="6"/>
  <c r="DC25" i="6" a="1"/>
  <c r="DC25" i="6" s="1"/>
  <c r="DB93" i="5"/>
  <c r="DB61" i="5"/>
  <c r="DB109" i="18"/>
  <c r="DB77" i="18"/>
  <c r="DB102" i="9"/>
  <c r="DB70" i="9"/>
  <c r="AX33" i="19"/>
  <c r="DC33" i="19" a="1"/>
  <c r="DC33" i="19" s="1"/>
  <c r="DB98" i="20"/>
  <c r="DB66" i="20"/>
  <c r="DB113" i="4"/>
  <c r="DB81" i="4"/>
  <c r="DC96" i="8"/>
  <c r="DC64" i="8"/>
  <c r="DC25" i="21" a="1"/>
  <c r="DC25" i="21" s="1"/>
  <c r="AX25" i="21"/>
  <c r="AX37" i="18"/>
  <c r="DC37" i="18" a="1"/>
  <c r="DC37" i="18" s="1"/>
  <c r="AX35" i="12"/>
  <c r="DC35" i="12" a="1"/>
  <c r="DC35" i="12" s="1"/>
  <c r="AX27" i="15"/>
  <c r="DC27" i="15" a="1"/>
  <c r="DC27" i="15" s="1"/>
  <c r="AX40" i="18"/>
  <c r="DC40" i="18" a="1"/>
  <c r="DC40" i="18" s="1"/>
  <c r="DC114" i="9"/>
  <c r="DC82" i="9"/>
  <c r="DB101" i="20"/>
  <c r="DB69" i="20"/>
  <c r="AY38" i="6"/>
  <c r="DD38" i="6" a="1"/>
  <c r="DD38" i="6" s="1"/>
  <c r="DB106" i="7"/>
  <c r="DB74" i="7"/>
  <c r="DC101" i="19"/>
  <c r="DC69" i="19"/>
  <c r="DB99" i="20"/>
  <c r="DB67" i="20"/>
  <c r="DB118" i="13"/>
  <c r="DB86" i="13"/>
  <c r="AX28" i="7"/>
  <c r="DC28" i="7" a="1"/>
  <c r="DC28" i="7" s="1"/>
  <c r="DB118" i="1"/>
  <c r="DB86" i="1"/>
  <c r="AX35" i="18"/>
  <c r="DC35" i="18" a="1"/>
  <c r="DC35" i="18" s="1"/>
  <c r="DC28" i="13" a="1"/>
  <c r="DC28" i="13" s="1"/>
  <c r="AX28" i="13"/>
  <c r="AX23" i="3"/>
  <c r="DC23" i="3" a="1"/>
  <c r="DC23" i="3" s="1"/>
  <c r="AX36" i="7"/>
  <c r="DC36" i="7" a="1"/>
  <c r="DC36" i="7" s="1"/>
  <c r="AX22" i="9"/>
  <c r="DC22" i="9" a="1"/>
  <c r="DC22" i="9" s="1"/>
  <c r="AY17" i="20"/>
  <c r="DD17" i="20" a="1"/>
  <c r="DD17" i="20" s="1"/>
  <c r="AX43" i="15"/>
  <c r="DC43" i="15" a="1"/>
  <c r="DC43" i="15" s="1"/>
  <c r="DB94" i="13"/>
  <c r="DB62" i="13"/>
  <c r="AX21" i="14"/>
  <c r="DC21" i="14" a="1"/>
  <c r="DC21" i="14" s="1"/>
  <c r="DB104" i="17"/>
  <c r="DB72" i="17"/>
  <c r="DB94" i="8"/>
  <c r="DB62" i="8"/>
  <c r="AX31" i="13"/>
  <c r="DC31" i="13" a="1"/>
  <c r="DC31" i="13" s="1"/>
  <c r="AX21" i="4"/>
  <c r="DC21" i="4" a="1"/>
  <c r="DC21" i="4" s="1"/>
  <c r="AX32" i="16"/>
  <c r="DC32" i="16" a="1"/>
  <c r="DC32" i="16" s="1"/>
  <c r="DB106" i="14"/>
  <c r="DB74" i="14"/>
  <c r="AX36" i="13"/>
  <c r="DC36" i="13" a="1"/>
  <c r="DC36" i="13" s="1"/>
  <c r="DB113" i="1"/>
  <c r="DB81" i="1"/>
  <c r="AX28" i="10"/>
  <c r="DC28" i="10" a="1"/>
  <c r="DC28" i="10" s="1"/>
  <c r="DB121" i="19"/>
  <c r="DB89" i="19"/>
  <c r="DB112" i="21"/>
  <c r="DB80" i="21"/>
  <c r="DB91" i="15"/>
  <c r="DB59" i="15"/>
  <c r="DB101" i="15"/>
  <c r="DB69" i="15"/>
  <c r="AX46" i="11"/>
  <c r="DC46" i="11" a="1"/>
  <c r="DC46" i="11" s="1"/>
  <c r="DB98" i="7"/>
  <c r="DB66" i="7"/>
  <c r="DB105" i="12"/>
  <c r="DB73" i="12"/>
  <c r="DB94" i="1"/>
  <c r="DB62" i="1"/>
  <c r="AX37" i="3"/>
  <c r="DC37" i="3" a="1"/>
  <c r="DC37" i="3" s="1"/>
  <c r="DB124" i="16"/>
  <c r="DB127" i="16" s="1"/>
  <c r="DB120" i="16" s="1"/>
  <c r="DB88" i="16"/>
  <c r="DC22" i="13" a="1"/>
  <c r="DC22" i="13" s="1"/>
  <c r="AX22" i="13"/>
  <c r="DB106" i="3"/>
  <c r="DB74" i="3"/>
  <c r="DC94" i="9"/>
  <c r="DC62" i="9"/>
  <c r="AX23" i="13"/>
  <c r="DC23" i="13" a="1"/>
  <c r="DC23" i="13" s="1"/>
  <c r="DC109" i="8"/>
  <c r="DC77" i="8"/>
  <c r="DC112" i="1"/>
  <c r="DC80" i="1"/>
  <c r="AX33" i="17"/>
  <c r="DC33" i="17" a="1"/>
  <c r="DC33" i="17" s="1"/>
  <c r="DB96" i="7"/>
  <c r="DB64" i="7"/>
  <c r="DB93" i="11"/>
  <c r="DB61" i="11"/>
  <c r="DB107" i="13"/>
  <c r="DB75" i="13"/>
  <c r="DB92" i="1"/>
  <c r="DB60" i="1"/>
  <c r="DB108" i="2"/>
  <c r="DB76" i="2"/>
  <c r="DB97" i="11"/>
  <c r="DB65" i="11"/>
  <c r="AX39" i="12"/>
  <c r="DC39" i="12" a="1"/>
  <c r="DC39" i="12" s="1"/>
  <c r="AX19" i="2"/>
  <c r="DC19" i="2" a="1"/>
  <c r="DC19" i="2" s="1"/>
  <c r="AX16" i="6"/>
  <c r="DC16" i="6" a="1"/>
  <c r="DC16" i="6" s="1"/>
  <c r="AX24" i="3"/>
  <c r="DC24" i="3" a="1"/>
  <c r="DC24" i="3" s="1"/>
  <c r="AV15" i="5"/>
  <c r="DA15" i="5" a="1"/>
  <c r="DA15" i="5" s="1"/>
  <c r="AU47" i="5"/>
  <c r="AX26" i="3"/>
  <c r="DC26" i="3" a="1"/>
  <c r="DC26" i="3" s="1"/>
  <c r="AX46" i="4"/>
  <c r="DC46" i="4" a="1"/>
  <c r="DC46" i="4" s="1"/>
  <c r="DB100" i="17"/>
  <c r="DB68" i="17"/>
  <c r="DB108" i="18"/>
  <c r="DB76" i="18"/>
  <c r="AX38" i="21"/>
  <c r="DC38" i="21" a="1"/>
  <c r="DC38" i="21" s="1"/>
  <c r="AX37" i="11"/>
  <c r="DC37" i="11" a="1"/>
  <c r="DC37" i="11" s="1"/>
  <c r="DB91" i="4"/>
  <c r="DB59" i="4"/>
  <c r="DB124" i="5"/>
  <c r="DB127" i="5" s="1"/>
  <c r="DB120" i="5" s="1"/>
  <c r="DB88" i="5"/>
  <c r="AX38" i="19"/>
  <c r="DC38" i="19" a="1"/>
  <c r="DC38" i="19" s="1"/>
  <c r="AX34" i="9"/>
  <c r="DC34" i="9" a="1"/>
  <c r="DC34" i="9" s="1"/>
  <c r="AX29" i="5"/>
  <c r="DC29" i="5" a="1"/>
  <c r="DC29" i="5" s="1"/>
  <c r="AX30" i="15"/>
  <c r="DC30" i="15" a="1"/>
  <c r="DC30" i="15" s="1"/>
  <c r="AX17" i="19"/>
  <c r="DC17" i="19" a="1"/>
  <c r="DC17" i="19" s="1"/>
  <c r="DB95" i="9"/>
  <c r="DB63" i="9"/>
  <c r="DB119" i="5"/>
  <c r="DB87" i="5"/>
  <c r="DB104" i="1"/>
  <c r="DB72" i="1"/>
  <c r="AX18" i="12"/>
  <c r="DC18" i="12" a="1"/>
  <c r="DC18" i="12" s="1"/>
  <c r="DB112" i="8"/>
  <c r="DB80" i="8"/>
  <c r="AX41" i="13"/>
  <c r="DC41" i="13" a="1"/>
  <c r="DC41" i="13" s="1"/>
  <c r="AX38" i="12"/>
  <c r="DC38" i="12" a="1"/>
  <c r="DC38" i="12" s="1"/>
  <c r="AX32" i="4"/>
  <c r="DC32" i="4" a="1"/>
  <c r="DC32" i="4" s="1"/>
  <c r="AX23" i="17"/>
  <c r="DC23" i="17" a="1"/>
  <c r="DC23" i="17" s="1"/>
  <c r="AX28" i="3"/>
  <c r="DC28" i="3" a="1"/>
  <c r="DC28" i="3" s="1"/>
  <c r="DB95" i="3"/>
  <c r="DB63" i="3"/>
  <c r="AX38" i="11"/>
  <c r="DC38" i="11" a="1"/>
  <c r="DC38" i="11" s="1"/>
  <c r="AX19" i="14"/>
  <c r="DC19" i="14" a="1"/>
  <c r="DC19" i="14" s="1"/>
  <c r="DC24" i="10" a="1"/>
  <c r="DC24" i="10" s="1"/>
  <c r="AX24" i="10"/>
  <c r="DB100" i="11"/>
  <c r="DB68" i="11"/>
  <c r="AX32" i="7"/>
  <c r="DC32" i="7" a="1"/>
  <c r="DC32" i="7" s="1"/>
  <c r="DB100" i="14"/>
  <c r="DB68" i="14"/>
  <c r="DC97" i="21"/>
  <c r="DC65" i="21"/>
  <c r="DB95" i="18"/>
  <c r="DB63" i="18"/>
  <c r="DB101" i="4"/>
  <c r="DB69" i="4"/>
  <c r="DB117" i="11"/>
  <c r="DB85" i="11"/>
  <c r="AX28" i="11"/>
  <c r="DC28" i="11" a="1"/>
  <c r="DC28" i="11" s="1"/>
  <c r="AX30" i="14"/>
  <c r="DC30" i="14" a="1"/>
  <c r="DC30" i="14" s="1"/>
  <c r="AX32" i="20"/>
  <c r="DC32" i="20" a="1"/>
  <c r="DC32" i="20" s="1"/>
  <c r="DB115" i="10"/>
  <c r="DB83" i="10"/>
  <c r="DB108" i="14"/>
  <c r="DB76" i="14"/>
  <c r="AX33" i="8"/>
  <c r="DC33" i="8" a="1"/>
  <c r="DC33" i="8" s="1"/>
  <c r="AX24" i="13"/>
  <c r="DC24" i="13" a="1"/>
  <c r="DC24" i="13" s="1"/>
  <c r="DB103" i="9"/>
  <c r="DB71" i="9"/>
  <c r="DB90" i="9"/>
  <c r="DB58" i="9"/>
  <c r="DB104" i="6"/>
  <c r="DB72" i="6"/>
  <c r="AX36" i="14"/>
  <c r="DC36" i="14" a="1"/>
  <c r="DC36" i="14" s="1"/>
  <c r="DB95" i="12"/>
  <c r="DB63" i="12"/>
  <c r="DB98" i="1"/>
  <c r="DB66" i="1"/>
  <c r="DB108" i="9"/>
  <c r="DB76" i="9"/>
  <c r="DB114" i="4"/>
  <c r="DB82" i="4"/>
  <c r="DB95" i="7"/>
  <c r="DB63" i="7"/>
  <c r="AX35" i="8"/>
  <c r="DC35" i="8" a="1"/>
  <c r="DC35" i="8" s="1"/>
  <c r="AX40" i="14"/>
  <c r="DC40" i="14" a="1"/>
  <c r="DC40" i="14" s="1"/>
  <c r="DC99" i="8"/>
  <c r="DC67" i="8"/>
  <c r="AX25" i="20"/>
  <c r="DC25" i="20" a="1"/>
  <c r="DC25" i="20" s="1"/>
  <c r="DB106" i="12"/>
  <c r="DB74" i="12"/>
  <c r="DB113" i="20"/>
  <c r="DB81" i="20"/>
  <c r="DC117" i="16"/>
  <c r="DC85" i="16"/>
  <c r="DB105" i="9"/>
  <c r="DB73" i="9"/>
  <c r="AX29" i="2"/>
  <c r="DC29" i="2" a="1"/>
  <c r="DC29" i="2" s="1"/>
  <c r="DC94" i="18"/>
  <c r="DC62" i="18"/>
  <c r="AX33" i="1"/>
  <c r="DC33" i="1" a="1"/>
  <c r="DC33" i="1" s="1"/>
  <c r="DB102" i="2"/>
  <c r="DB70" i="2"/>
  <c r="DB105" i="7"/>
  <c r="DB73" i="7"/>
  <c r="DB93" i="13"/>
  <c r="DB61" i="13"/>
  <c r="AX21" i="3"/>
  <c r="DC21" i="3" a="1"/>
  <c r="DC21" i="3" s="1"/>
  <c r="DA15" i="14" a="1"/>
  <c r="DA15" i="14" s="1"/>
  <c r="AU47" i="14"/>
  <c r="AV15" i="14"/>
  <c r="DB92" i="16"/>
  <c r="DB60" i="16"/>
  <c r="DB118" i="3"/>
  <c r="DB86" i="3"/>
  <c r="AX20" i="2"/>
  <c r="DC20" i="2" a="1"/>
  <c r="DC20" i="2" s="1"/>
  <c r="AX38" i="3"/>
  <c r="DC38" i="3" a="1"/>
  <c r="DC38" i="3" s="1"/>
  <c r="DB115" i="2"/>
  <c r="DB83" i="2"/>
  <c r="DB90" i="3"/>
  <c r="DB58" i="3"/>
  <c r="DB91" i="12"/>
  <c r="DB59" i="12"/>
  <c r="DB117" i="9"/>
  <c r="DB85" i="9"/>
  <c r="AX39" i="3"/>
  <c r="DC39" i="3" a="1"/>
  <c r="DC39" i="3" s="1"/>
  <c r="DB124" i="6"/>
  <c r="DB127" i="6" s="1"/>
  <c r="DB120" i="6" s="1"/>
  <c r="DB88" i="6"/>
  <c r="DB113" i="18"/>
  <c r="DB81" i="18"/>
  <c r="AX16" i="16"/>
  <c r="DC16" i="16" a="1"/>
  <c r="DC16" i="16" s="1"/>
  <c r="AX43" i="17"/>
  <c r="DC43" i="17" a="1"/>
  <c r="DC43" i="17" s="1"/>
  <c r="AX33" i="7"/>
  <c r="DC33" i="7" a="1"/>
  <c r="DC33" i="7" s="1"/>
  <c r="AY29" i="8"/>
  <c r="DD29" i="8" a="1"/>
  <c r="DD29" i="8" s="1"/>
  <c r="AX36" i="12"/>
  <c r="DC36" i="12" a="1"/>
  <c r="DC36" i="12" s="1"/>
  <c r="AX27" i="3"/>
  <c r="DC27" i="3" a="1"/>
  <c r="DC27" i="3" s="1"/>
  <c r="AX39" i="21"/>
  <c r="DC39" i="21" a="1"/>
  <c r="DC39" i="21" s="1"/>
  <c r="CZ90" i="15"/>
  <c r="CZ58" i="15"/>
  <c r="DB100" i="19"/>
  <c r="DB68" i="19"/>
  <c r="DC29" i="12" a="1"/>
  <c r="DC29" i="12" s="1"/>
  <c r="AX29" i="12"/>
  <c r="AX42" i="8"/>
  <c r="DC42" i="8" a="1"/>
  <c r="DC42" i="8" s="1"/>
  <c r="DB114" i="2"/>
  <c r="DB82" i="2"/>
  <c r="AX35" i="14"/>
  <c r="DC35" i="14" a="1"/>
  <c r="DC35" i="14" s="1"/>
  <c r="DB114" i="17"/>
  <c r="DB82" i="17"/>
  <c r="DB96" i="19"/>
  <c r="DB64" i="19"/>
  <c r="DB93" i="19"/>
  <c r="DB61" i="19"/>
  <c r="DB93" i="1"/>
  <c r="DB61" i="1"/>
  <c r="DB104" i="14"/>
  <c r="DB72" i="14"/>
  <c r="DB100" i="5"/>
  <c r="DB68" i="5"/>
  <c r="DB115" i="9"/>
  <c r="DB83" i="9"/>
  <c r="DC18" i="5" a="1"/>
  <c r="DC18" i="5" s="1"/>
  <c r="AX18" i="5"/>
  <c r="AX34" i="18"/>
  <c r="DC34" i="18" a="1"/>
  <c r="DC34" i="18" s="1"/>
  <c r="DC117" i="3"/>
  <c r="DC85" i="3"/>
  <c r="DB108" i="11"/>
  <c r="DB76" i="11"/>
  <c r="AX27" i="9"/>
  <c r="DC27" i="9" a="1"/>
  <c r="DC27" i="9" s="1"/>
  <c r="DB113" i="9"/>
  <c r="DB81" i="9"/>
  <c r="DB95" i="4"/>
  <c r="DB63" i="4"/>
  <c r="AX23" i="20"/>
  <c r="DC23" i="20" a="1"/>
  <c r="DC23" i="20" s="1"/>
  <c r="AX38" i="4"/>
  <c r="DC38" i="4" a="1"/>
  <c r="DC38" i="4" s="1"/>
  <c r="CZ90" i="4"/>
  <c r="CZ58" i="4"/>
  <c r="DB119" i="10"/>
  <c r="DB87" i="10"/>
  <c r="AY21" i="8"/>
  <c r="DD21" i="8" a="1"/>
  <c r="DD21" i="8" s="1"/>
  <c r="DB115" i="18"/>
  <c r="DB83" i="18"/>
  <c r="AY39" i="9"/>
  <c r="DD39" i="9" a="1"/>
  <c r="DD39" i="9" s="1"/>
  <c r="AX26" i="20"/>
  <c r="DC26" i="20" a="1"/>
  <c r="DC26" i="20" s="1"/>
  <c r="AX31" i="7"/>
  <c r="DC31" i="7" a="1"/>
  <c r="DC31" i="7" s="1"/>
  <c r="DB117" i="13"/>
  <c r="DB85" i="13"/>
  <c r="AY26" i="19"/>
  <c r="DD26" i="19" a="1"/>
  <c r="DD26" i="19" s="1"/>
  <c r="AX24" i="20"/>
  <c r="DC24" i="20" a="1"/>
  <c r="DC24" i="20" s="1"/>
  <c r="AX44" i="14"/>
  <c r="DC44" i="14" a="1"/>
  <c r="DC44" i="14" s="1"/>
  <c r="AX43" i="13"/>
  <c r="DC43" i="13" a="1"/>
  <c r="DC43" i="13" s="1"/>
  <c r="DB91" i="14"/>
  <c r="DB59" i="14"/>
  <c r="AX43" i="1"/>
  <c r="DC43" i="1" a="1"/>
  <c r="DC43" i="1" s="1"/>
  <c r="DB102" i="10"/>
  <c r="DB70" i="10"/>
  <c r="DB111" i="16"/>
  <c r="DB79" i="16"/>
  <c r="DB98" i="3"/>
  <c r="DB66" i="3"/>
  <c r="DB124" i="15"/>
  <c r="DB127" i="15" s="1"/>
  <c r="DB120" i="15" s="1"/>
  <c r="DB88" i="15"/>
  <c r="DB94" i="12"/>
  <c r="DB62" i="12"/>
  <c r="DB97" i="10"/>
  <c r="DB65" i="10"/>
  <c r="DB98" i="10"/>
  <c r="DB66" i="10"/>
  <c r="AX19" i="13"/>
  <c r="DC19" i="13" a="1"/>
  <c r="DC19" i="13" s="1"/>
  <c r="DB115" i="1"/>
  <c r="DB83" i="1"/>
  <c r="AX29" i="17"/>
  <c r="DC29" i="17" a="1"/>
  <c r="DC29" i="17" s="1"/>
  <c r="AX19" i="8"/>
  <c r="DC19" i="8" a="1"/>
  <c r="DC19" i="8" s="1"/>
  <c r="DB102" i="21"/>
  <c r="DB70" i="21"/>
  <c r="DB119" i="16"/>
  <c r="DB87" i="16"/>
  <c r="AX31" i="14"/>
  <c r="DC31" i="14" a="1"/>
  <c r="DC31" i="14" s="1"/>
  <c r="DB113" i="17"/>
  <c r="DB81" i="17"/>
  <c r="DB110" i="19"/>
  <c r="DB78" i="19"/>
  <c r="AX38" i="1"/>
  <c r="DC38" i="1" a="1"/>
  <c r="DC38" i="1" s="1"/>
  <c r="DB93" i="10"/>
  <c r="DB61" i="10"/>
  <c r="DB91" i="8"/>
  <c r="DB59" i="8"/>
  <c r="AX46" i="19"/>
  <c r="DC46" i="19" a="1"/>
  <c r="DC46" i="19" s="1"/>
  <c r="AX19" i="4"/>
  <c r="DC19" i="4" a="1"/>
  <c r="DC19" i="4" s="1"/>
  <c r="AX37" i="21"/>
  <c r="DC37" i="21" a="1"/>
  <c r="DC37" i="21" s="1"/>
  <c r="DC99" i="17"/>
  <c r="DC67" i="17"/>
  <c r="DB117" i="10"/>
  <c r="DB85" i="10"/>
  <c r="AX16" i="15"/>
  <c r="DC16" i="15" a="1"/>
  <c r="DC16" i="15" s="1"/>
  <c r="AX26" i="15"/>
  <c r="DC26" i="15" a="1"/>
  <c r="DC26" i="15" s="1"/>
  <c r="AX23" i="7"/>
  <c r="DC23" i="7" a="1"/>
  <c r="DC23" i="7" s="1"/>
  <c r="DB97" i="4"/>
  <c r="DB65" i="4"/>
  <c r="DB93" i="15"/>
  <c r="DB61" i="15"/>
  <c r="DB124" i="11"/>
  <c r="DB127" i="11" s="1"/>
  <c r="DB120" i="11" s="1"/>
  <c r="DB88" i="11"/>
  <c r="DB94" i="15"/>
  <c r="DB62" i="15"/>
  <c r="AX19" i="1"/>
  <c r="DC19" i="1" a="1"/>
  <c r="DC19" i="1" s="1"/>
  <c r="AX45" i="16"/>
  <c r="DC45" i="16" a="1"/>
  <c r="DC45" i="16" s="1"/>
  <c r="DB117" i="6"/>
  <c r="DB85" i="6"/>
  <c r="DB116" i="11"/>
  <c r="DB84" i="11"/>
  <c r="DB117" i="2"/>
  <c r="DB85" i="2"/>
  <c r="DC31" i="3" a="1"/>
  <c r="DC31" i="3" s="1"/>
  <c r="AX31" i="3"/>
  <c r="DC106" i="10"/>
  <c r="DC74" i="10"/>
  <c r="DB96" i="13"/>
  <c r="DB64" i="13"/>
  <c r="DB107" i="17"/>
  <c r="DB75" i="17"/>
  <c r="DB103" i="6"/>
  <c r="DB71" i="6"/>
  <c r="AY34" i="8"/>
  <c r="DD34" i="8" a="1"/>
  <c r="DD34" i="8" s="1"/>
  <c r="DD37" i="1" a="1"/>
  <c r="DD37" i="1" s="1"/>
  <c r="AY37" i="1"/>
  <c r="AX21" i="7"/>
  <c r="DC21" i="7" a="1"/>
  <c r="DC21" i="7" s="1"/>
  <c r="AX18" i="11"/>
  <c r="DC18" i="11" a="1"/>
  <c r="DC18" i="11" s="1"/>
  <c r="AX32" i="13"/>
  <c r="DC32" i="13" a="1"/>
  <c r="DC32" i="13" s="1"/>
  <c r="AX17" i="1"/>
  <c r="DC17" i="1" a="1"/>
  <c r="DC17" i="1" s="1"/>
  <c r="DB118" i="9"/>
  <c r="DB86" i="9"/>
  <c r="AX33" i="2"/>
  <c r="DC33" i="2" a="1"/>
  <c r="DC33" i="2" s="1"/>
  <c r="DB117" i="18"/>
  <c r="DB85" i="18"/>
  <c r="DB108" i="21"/>
  <c r="DB76" i="21"/>
  <c r="AX22" i="11"/>
  <c r="DC22" i="11" a="1"/>
  <c r="DC22" i="11" s="1"/>
  <c r="DB124" i="1"/>
  <c r="DB127" i="1" s="1"/>
  <c r="DB120" i="1" s="1"/>
  <c r="DB88" i="1"/>
  <c r="DB91" i="13"/>
  <c r="DB59" i="13"/>
  <c r="CZ90" i="18"/>
  <c r="CZ58" i="18"/>
  <c r="DB100" i="10"/>
  <c r="DB68" i="10"/>
  <c r="DC116" i="19"/>
  <c r="DC84" i="19"/>
  <c r="AX25" i="17"/>
  <c r="DC25" i="17" a="1"/>
  <c r="DC25" i="17" s="1"/>
  <c r="AX33" i="18"/>
  <c r="DC33" i="18" a="1"/>
  <c r="DC33" i="18" s="1"/>
  <c r="AX16" i="4"/>
  <c r="DC16" i="4" a="1"/>
  <c r="DC16" i="4" s="1"/>
  <c r="AX45" i="5"/>
  <c r="DC45" i="5" a="1"/>
  <c r="DC45" i="5" s="1"/>
  <c r="DB121" i="2"/>
  <c r="DB89" i="2"/>
  <c r="DB102" i="17"/>
  <c r="DB70" i="17"/>
  <c r="AX20" i="9"/>
  <c r="DC20" i="9" a="1"/>
  <c r="DC20" i="9" s="1"/>
  <c r="AX44" i="5"/>
  <c r="DC44" i="5" a="1"/>
  <c r="DC44" i="5" s="1"/>
  <c r="AX29" i="1"/>
  <c r="DC29" i="1" a="1"/>
  <c r="DC29" i="1" s="1"/>
  <c r="DB96" i="21"/>
  <c r="DB64" i="21"/>
  <c r="DB112" i="19"/>
  <c r="DB80" i="19"/>
  <c r="AX37" i="8"/>
  <c r="DC37" i="8" a="1"/>
  <c r="DC37" i="8" s="1"/>
  <c r="DB116" i="16"/>
  <c r="DB84" i="16"/>
  <c r="DB96" i="2"/>
  <c r="DB64" i="2"/>
  <c r="AX19" i="3"/>
  <c r="DC19" i="3" a="1"/>
  <c r="DC19" i="3" s="1"/>
  <c r="DC112" i="17"/>
  <c r="DC80" i="17"/>
  <c r="AX20" i="3"/>
  <c r="DC20" i="3" a="1"/>
  <c r="DC20" i="3" s="1"/>
  <c r="AX25" i="11"/>
  <c r="DC25" i="11" a="1"/>
  <c r="DC25" i="11" s="1"/>
  <c r="AX25" i="14"/>
  <c r="DC25" i="14" a="1"/>
  <c r="DC25" i="14" s="1"/>
  <c r="AY22" i="21"/>
  <c r="DD22" i="21" a="1"/>
  <c r="DD22" i="21" s="1"/>
  <c r="AX20" i="18"/>
  <c r="DC20" i="18" a="1"/>
  <c r="DC20" i="18" s="1"/>
  <c r="DB109" i="21"/>
  <c r="DB77" i="21"/>
  <c r="AX26" i="4"/>
  <c r="DC26" i="4" a="1"/>
  <c r="DC26" i="4" s="1"/>
  <c r="DB91" i="11"/>
  <c r="DB59" i="11"/>
  <c r="AX42" i="11"/>
  <c r="DC42" i="11" a="1"/>
  <c r="DC42" i="11" s="1"/>
  <c r="DB107" i="21"/>
  <c r="DB75" i="21"/>
  <c r="AX40" i="10"/>
  <c r="DC40" i="10" a="1"/>
  <c r="DC40" i="10" s="1"/>
  <c r="AX33" i="14"/>
  <c r="DC33" i="14" a="1"/>
  <c r="DC33" i="14" s="1"/>
  <c r="DB118" i="7"/>
  <c r="DB86" i="7"/>
  <c r="DC113" i="14"/>
  <c r="DC81" i="14"/>
  <c r="AX28" i="9"/>
  <c r="DC28" i="9" a="1"/>
  <c r="DC28" i="9" s="1"/>
  <c r="AX15" i="9"/>
  <c r="DC15" i="9" a="1"/>
  <c r="DC15" i="9" s="1"/>
  <c r="AW47" i="9"/>
  <c r="AX29" i="6"/>
  <c r="DC29" i="6" a="1"/>
  <c r="DC29" i="6" s="1"/>
  <c r="DB124" i="4"/>
  <c r="DB127" i="4" s="1"/>
  <c r="DB120" i="4" s="1"/>
  <c r="DB88" i="4"/>
  <c r="AX20" i="12"/>
  <c r="DC20" i="12" a="1"/>
  <c r="DC20" i="12" s="1"/>
  <c r="AX23" i="1"/>
  <c r="DC23" i="1" a="1"/>
  <c r="DC23" i="1" s="1"/>
  <c r="AX33" i="9"/>
  <c r="DC33" i="9" a="1"/>
  <c r="DC33" i="9" s="1"/>
  <c r="DB102" i="20"/>
  <c r="DB70" i="20"/>
  <c r="DB111" i="11"/>
  <c r="DB79" i="11"/>
  <c r="AX39" i="4"/>
  <c r="DC39" i="4" a="1"/>
  <c r="DC39" i="4" s="1"/>
  <c r="AX20" i="7"/>
  <c r="DC20" i="7" a="1"/>
  <c r="DC20" i="7" s="1"/>
  <c r="DB105" i="2"/>
  <c r="DB73" i="2"/>
  <c r="DB115" i="20"/>
  <c r="DB83" i="20"/>
  <c r="AY24" i="8"/>
  <c r="DD24" i="8" a="1"/>
  <c r="DD24" i="8" s="1"/>
  <c r="AX21" i="10"/>
  <c r="DC21" i="10" a="1"/>
  <c r="DC21" i="10" s="1"/>
  <c r="DB96" i="17"/>
  <c r="DB64" i="17"/>
  <c r="AX38" i="20"/>
  <c r="DC38" i="20" a="1"/>
  <c r="DC38" i="20" s="1"/>
  <c r="DD42" i="16" a="1"/>
  <c r="DD42" i="16" s="1"/>
  <c r="AY42" i="16"/>
  <c r="DB110" i="1"/>
  <c r="DB78" i="1"/>
  <c r="CZ90" i="12"/>
  <c r="CZ58" i="12"/>
  <c r="AX30" i="9"/>
  <c r="DC30" i="9" a="1"/>
  <c r="DC30" i="9" s="1"/>
  <c r="AY19" i="18"/>
  <c r="DD19" i="18" a="1"/>
  <c r="DD19" i="18" s="1"/>
  <c r="DB117" i="21"/>
  <c r="DB85" i="21"/>
  <c r="AX27" i="2"/>
  <c r="DC27" i="2" a="1"/>
  <c r="DC27" i="2" s="1"/>
  <c r="AX30" i="7"/>
  <c r="DC30" i="7" a="1"/>
  <c r="DC30" i="7" s="1"/>
  <c r="DC18" i="13" a="1"/>
  <c r="DC18" i="13" s="1"/>
  <c r="AX18" i="13"/>
  <c r="AX24" i="18"/>
  <c r="DC24" i="18" a="1"/>
  <c r="DC24" i="18" s="1"/>
  <c r="DB124" i="3"/>
  <c r="DB127" i="3" s="1"/>
  <c r="DB120" i="3" s="1"/>
  <c r="DB88" i="3"/>
  <c r="AX17" i="16"/>
  <c r="DC17" i="16" a="1"/>
  <c r="DC17" i="16" s="1"/>
  <c r="AX43" i="3"/>
  <c r="DC43" i="3" a="1"/>
  <c r="DC43" i="3" s="1"/>
  <c r="DB99" i="5"/>
  <c r="DB67" i="5"/>
  <c r="DC112" i="7"/>
  <c r="DC80" i="7"/>
  <c r="DB91" i="20"/>
  <c r="DB59" i="20"/>
  <c r="DB99" i="6"/>
  <c r="DB67" i="6"/>
  <c r="AX40" i="2"/>
  <c r="DC40" i="2" a="1"/>
  <c r="DC40" i="2" s="1"/>
  <c r="AX15" i="3"/>
  <c r="DC15" i="3" a="1"/>
  <c r="DC15" i="3" s="1"/>
  <c r="AW47" i="3"/>
  <c r="AX16" i="12"/>
  <c r="DC16" i="12" a="1"/>
  <c r="DC16" i="12" s="1"/>
  <c r="AX42" i="9"/>
  <c r="DC42" i="9" a="1"/>
  <c r="DC42" i="9" s="1"/>
  <c r="DB114" i="3"/>
  <c r="DB82" i="3"/>
  <c r="AX45" i="6"/>
  <c r="DC45" i="6" a="1"/>
  <c r="DC45" i="6" s="1"/>
  <c r="AX38" i="18"/>
  <c r="DC38" i="18" a="1"/>
  <c r="DC38" i="18" s="1"/>
  <c r="DB101" i="2"/>
  <c r="DB69" i="2"/>
  <c r="DB110" i="7"/>
  <c r="DB78" i="7"/>
  <c r="DB105" i="19"/>
  <c r="DB73" i="19"/>
  <c r="DB96" i="11"/>
  <c r="DB64" i="11"/>
  <c r="DB98" i="11"/>
  <c r="DB66" i="11"/>
  <c r="DB104" i="7"/>
  <c r="DB72" i="7"/>
  <c r="AX25" i="19"/>
  <c r="DC25" i="19" a="1"/>
  <c r="DC25" i="19" s="1"/>
  <c r="DB101" i="12"/>
  <c r="DB69" i="12"/>
  <c r="DB94" i="19"/>
  <c r="DB62" i="19"/>
  <c r="AX39" i="2"/>
  <c r="DC39" i="2" a="1"/>
  <c r="DC39" i="2" s="1"/>
  <c r="DB119" i="9"/>
  <c r="DB87" i="9"/>
  <c r="AX39" i="17"/>
  <c r="DC39" i="17" a="1"/>
  <c r="DC39" i="17" s="1"/>
  <c r="AX21" i="19"/>
  <c r="DC21" i="19" a="1"/>
  <c r="DC21" i="19" s="1"/>
  <c r="AX18" i="19"/>
  <c r="DC18" i="19" a="1"/>
  <c r="DC18" i="19" s="1"/>
  <c r="AX18" i="1"/>
  <c r="DC18" i="1" a="1"/>
  <c r="DC18" i="1" s="1"/>
  <c r="AX29" i="14"/>
  <c r="DC29" i="14" a="1"/>
  <c r="DC29" i="14" s="1"/>
  <c r="AX25" i="5"/>
  <c r="DC25" i="5" a="1"/>
  <c r="DC25" i="5" s="1"/>
  <c r="DB91" i="3"/>
  <c r="DB59" i="3"/>
  <c r="DB104" i="18"/>
  <c r="DB72" i="18"/>
  <c r="AX40" i="9"/>
  <c r="DC40" i="9" a="1"/>
  <c r="DC40" i="9" s="1"/>
  <c r="DB102" i="4"/>
  <c r="DB70" i="4"/>
  <c r="AY42" i="3"/>
  <c r="DD42" i="3" a="1"/>
  <c r="DD42" i="3" s="1"/>
  <c r="DB100" i="15"/>
  <c r="DB68" i="15"/>
  <c r="AX33" i="11"/>
  <c r="DC33" i="11" a="1"/>
  <c r="DC33" i="11" s="1"/>
  <c r="DB107" i="1"/>
  <c r="DB75" i="1"/>
  <c r="AX38" i="9"/>
  <c r="DC38" i="9" a="1"/>
  <c r="DC38" i="9" s="1"/>
  <c r="AX20" i="4"/>
  <c r="DC20" i="4" a="1"/>
  <c r="DC20" i="4" s="1"/>
  <c r="AV15" i="4"/>
  <c r="DA15" i="4" a="1"/>
  <c r="DA15" i="4" s="1"/>
  <c r="AU47" i="4"/>
  <c r="AX44" i="10"/>
  <c r="DC44" i="10" a="1"/>
  <c r="DC44" i="10" s="1"/>
  <c r="DB109" i="13"/>
  <c r="DB77" i="13"/>
  <c r="DB117" i="19"/>
  <c r="DB85" i="19"/>
  <c r="DB109" i="17"/>
  <c r="DB77" i="17"/>
  <c r="DB108" i="15"/>
  <c r="DB76" i="15"/>
  <c r="DB110" i="20"/>
  <c r="DB78" i="20"/>
  <c r="AX42" i="13"/>
  <c r="DC42" i="13" a="1"/>
  <c r="DC42" i="13" s="1"/>
  <c r="DB91" i="5"/>
  <c r="DB59" i="5"/>
  <c r="DB112" i="2"/>
  <c r="DB80" i="2"/>
  <c r="DB92" i="5"/>
  <c r="DB60" i="5"/>
  <c r="DB114" i="1"/>
  <c r="DB82" i="1"/>
  <c r="DB119" i="14"/>
  <c r="DB87" i="14"/>
  <c r="DB104" i="3"/>
  <c r="DB72" i="3"/>
  <c r="AX16" i="14"/>
  <c r="DC16" i="14" a="1"/>
  <c r="DC16" i="14" s="1"/>
  <c r="DB109" i="2"/>
  <c r="DB77" i="2"/>
  <c r="DB93" i="8"/>
  <c r="DB61" i="8"/>
  <c r="DC27" i="10" a="1"/>
  <c r="DC27" i="10" s="1"/>
  <c r="AX27" i="10"/>
  <c r="DB93" i="16"/>
  <c r="DB61" i="16"/>
  <c r="AX36" i="16"/>
  <c r="DC36" i="16" a="1"/>
  <c r="DC36" i="16" s="1"/>
  <c r="AX45" i="15"/>
  <c r="DC45" i="15" a="1"/>
  <c r="DC45" i="15" s="1"/>
  <c r="DB103" i="21"/>
  <c r="DB71" i="21"/>
  <c r="DB91" i="17"/>
  <c r="DB59" i="17"/>
  <c r="AX19" i="12"/>
  <c r="DC19" i="12" a="1"/>
  <c r="DC19" i="12" s="1"/>
  <c r="CZ90" i="13"/>
  <c r="CZ58" i="13"/>
  <c r="AX22" i="10"/>
  <c r="DC22" i="10" a="1"/>
  <c r="DC22" i="10" s="1"/>
  <c r="DB100" i="3"/>
  <c r="DB68" i="3"/>
  <c r="AX23" i="10"/>
  <c r="DC23" i="10" a="1"/>
  <c r="DC23" i="10" s="1"/>
  <c r="AX44" i="13"/>
  <c r="DC44" i="13" a="1"/>
  <c r="DC44" i="13" s="1"/>
  <c r="AX40" i="1"/>
  <c r="DC40" i="1" a="1"/>
  <c r="DC40" i="1" s="1"/>
  <c r="AX27" i="21"/>
  <c r="DC27" i="21" a="1"/>
  <c r="DC27" i="21" s="1"/>
  <c r="DB115" i="21"/>
  <c r="DB83" i="21"/>
  <c r="DB91" i="21"/>
  <c r="DB59" i="21"/>
  <c r="AX44" i="16"/>
  <c r="DC44" i="16" a="1"/>
  <c r="DC44" i="16" s="1"/>
  <c r="DB98" i="14"/>
  <c r="DB66" i="14"/>
  <c r="AX38" i="17"/>
  <c r="DC38" i="17" a="1"/>
  <c r="DC38" i="17" s="1"/>
  <c r="AX35" i="19"/>
  <c r="DC35" i="19" a="1"/>
  <c r="DC35" i="19" s="1"/>
  <c r="AX18" i="10"/>
  <c r="DC18" i="10" a="1"/>
  <c r="DC18" i="10" s="1"/>
  <c r="AX16" i="8"/>
  <c r="DC16" i="8" a="1"/>
  <c r="DC16" i="8" s="1"/>
  <c r="DB94" i="4"/>
  <c r="DB62" i="4"/>
  <c r="DB96" i="15"/>
  <c r="DB64" i="15"/>
  <c r="AY24" i="17"/>
  <c r="DD24" i="17" a="1"/>
  <c r="DD24" i="17" s="1"/>
  <c r="AX42" i="10"/>
  <c r="DC42" i="10" a="1"/>
  <c r="DC42" i="10" s="1"/>
  <c r="DB109" i="5"/>
  <c r="DB77" i="5"/>
  <c r="AX22" i="4"/>
  <c r="DC22" i="4" a="1"/>
  <c r="DC22" i="4" s="1"/>
  <c r="AX18" i="15"/>
  <c r="DC18" i="15" a="1"/>
  <c r="DC18" i="15" s="1"/>
  <c r="DB101" i="11"/>
  <c r="DB69" i="11"/>
  <c r="AX45" i="11"/>
  <c r="DC45" i="11" a="1"/>
  <c r="DC45" i="11" s="1"/>
  <c r="AX19" i="15"/>
  <c r="DC19" i="15" a="1"/>
  <c r="DC19" i="15" s="1"/>
  <c r="DB107" i="19"/>
  <c r="DB75" i="19"/>
  <c r="AX42" i="6"/>
  <c r="DC42" i="6" a="1"/>
  <c r="DC42" i="6" s="1"/>
  <c r="AX41" i="11"/>
  <c r="DC41" i="11" a="1"/>
  <c r="DC41" i="11" s="1"/>
  <c r="AX42" i="2"/>
  <c r="DC42" i="2" a="1"/>
  <c r="DC42" i="2" s="1"/>
  <c r="DB111" i="1"/>
  <c r="DB79" i="1"/>
  <c r="AY31" i="10"/>
  <c r="DD31" i="10" a="1"/>
  <c r="DD31" i="10" s="1"/>
  <c r="DC21" i="13" a="1"/>
  <c r="DC21" i="13" s="1"/>
  <c r="AX21" i="13"/>
  <c r="DB92" i="13"/>
  <c r="DB60" i="13"/>
  <c r="AX32" i="17"/>
  <c r="DC32" i="17" a="1"/>
  <c r="DC32" i="17" s="1"/>
  <c r="AX28" i="6"/>
  <c r="DC28" i="6" a="1"/>
  <c r="DC28" i="6" s="1"/>
  <c r="AX41" i="9"/>
  <c r="DC41" i="9" a="1"/>
  <c r="DC41" i="9" s="1"/>
  <c r="DB109" i="19"/>
  <c r="DB77" i="19"/>
  <c r="DB111" i="17"/>
  <c r="DB79" i="17"/>
  <c r="AX43" i="9"/>
  <c r="DC43" i="9" a="1"/>
  <c r="DC43" i="9" s="1"/>
  <c r="DB111" i="15"/>
  <c r="DB79" i="15"/>
  <c r="AX42" i="18"/>
  <c r="DC42" i="18" a="1"/>
  <c r="DC42" i="18" s="1"/>
  <c r="DC33" i="21" a="1"/>
  <c r="DC33" i="21" s="1"/>
  <c r="AX33" i="21"/>
  <c r="AX45" i="1"/>
  <c r="DC45" i="1" a="1"/>
  <c r="DC45" i="1" s="1"/>
  <c r="AX16" i="13"/>
  <c r="DC16" i="13" a="1"/>
  <c r="DC16" i="13" s="1"/>
  <c r="AV15" i="18"/>
  <c r="DA15" i="18" a="1"/>
  <c r="DA15" i="18" s="1"/>
  <c r="AU47" i="18"/>
  <c r="AX25" i="10"/>
  <c r="DC25" i="10" a="1"/>
  <c r="DC25" i="10" s="1"/>
  <c r="AY41" i="19"/>
  <c r="DD41" i="19" a="1"/>
  <c r="DD41" i="19" s="1"/>
  <c r="DB95" i="21"/>
  <c r="DB63" i="21"/>
  <c r="DB103" i="19"/>
  <c r="DB71" i="19"/>
  <c r="DB117" i="20"/>
  <c r="DB85" i="20"/>
  <c r="DB106" i="8"/>
  <c r="DB74" i="8"/>
  <c r="AX46" i="2"/>
  <c r="DC46" i="2" a="1"/>
  <c r="DC46" i="2" s="1"/>
  <c r="AX27" i="17"/>
  <c r="DC27" i="17" a="1"/>
  <c r="DC27" i="17" s="1"/>
  <c r="DB111" i="9"/>
  <c r="DB79" i="9"/>
  <c r="DB98" i="6"/>
  <c r="DB66" i="6"/>
  <c r="AX21" i="21"/>
  <c r="DC21" i="21" a="1"/>
  <c r="DC21" i="21" s="1"/>
  <c r="AX37" i="19"/>
  <c r="DC37" i="19" a="1"/>
  <c r="DC37" i="19" s="1"/>
  <c r="AX41" i="16"/>
  <c r="DC41" i="16" a="1"/>
  <c r="DC41" i="16" s="1"/>
  <c r="DB118" i="12"/>
  <c r="DB86" i="12"/>
  <c r="AX21" i="2"/>
  <c r="DC21" i="2" a="1"/>
  <c r="DC21" i="2" s="1"/>
  <c r="DB94" i="3"/>
  <c r="DB62" i="3"/>
  <c r="AY37" i="17"/>
  <c r="DD37" i="17" a="1"/>
  <c r="DD37" i="17" s="1"/>
  <c r="DB108" i="12"/>
  <c r="DB76" i="12"/>
  <c r="DB116" i="7"/>
  <c r="DB84" i="7"/>
  <c r="DB96" i="20"/>
  <c r="DB64" i="20"/>
  <c r="AX34" i="21"/>
  <c r="DC34" i="21" a="1"/>
  <c r="DC34" i="21" s="1"/>
  <c r="DB99" i="16"/>
  <c r="DB67" i="16"/>
  <c r="AX23" i="5"/>
  <c r="DC23" i="5" a="1"/>
  <c r="DC23" i="5" s="1"/>
  <c r="DC16" i="11" a="1"/>
  <c r="DC16" i="11" s="1"/>
  <c r="AX16" i="11"/>
  <c r="AX37" i="14"/>
  <c r="DC37" i="14" a="1"/>
  <c r="DC37" i="14" s="1"/>
  <c r="AX32" i="21"/>
  <c r="DC32" i="21" a="1"/>
  <c r="DC32" i="21" s="1"/>
  <c r="DB107" i="9"/>
  <c r="DB75" i="9"/>
  <c r="AX43" i="7"/>
  <c r="DC43" i="7" a="1"/>
  <c r="DC43" i="7" s="1"/>
  <c r="AY38" i="14"/>
  <c r="DD38" i="14" a="1"/>
  <c r="DD38" i="14" s="1"/>
  <c r="DB102" i="5"/>
  <c r="DB70" i="5"/>
  <c r="DB115" i="5"/>
  <c r="DB83" i="5"/>
  <c r="AX45" i="4"/>
  <c r="DC45" i="4" a="1"/>
  <c r="DC45" i="4" s="1"/>
  <c r="AX46" i="13"/>
  <c r="DC46" i="13" a="1"/>
  <c r="DC46" i="13" s="1"/>
  <c r="AX45" i="13"/>
  <c r="DC45" i="13" a="1"/>
  <c r="DC45" i="13" s="1"/>
  <c r="DB91" i="10"/>
  <c r="DB59" i="10"/>
  <c r="AX27" i="20"/>
  <c r="DC27" i="20" a="1"/>
  <c r="DC27" i="20" s="1"/>
  <c r="AX36" i="11"/>
  <c r="DC36" i="11" a="1"/>
  <c r="DC36" i="11" s="1"/>
  <c r="DB124" i="18"/>
  <c r="DB127" i="18" s="1"/>
  <c r="DB120" i="18" s="1"/>
  <c r="DB88" i="18"/>
  <c r="AX44" i="3"/>
  <c r="DC44" i="3" a="1"/>
  <c r="DC44" i="3" s="1"/>
  <c r="AX30" i="2"/>
  <c r="DC30" i="2" a="1"/>
  <c r="DC30" i="2" s="1"/>
  <c r="AX40" i="20"/>
  <c r="DC40" i="20" a="1"/>
  <c r="DC40" i="20" s="1"/>
  <c r="DB118" i="16"/>
  <c r="DB86" i="16"/>
  <c r="DB98" i="2"/>
  <c r="DB66" i="2"/>
  <c r="AX42" i="4"/>
  <c r="DC42" i="4" a="1"/>
  <c r="DC42" i="4" s="1"/>
  <c r="AX38" i="15"/>
  <c r="DC38" i="15" a="1"/>
  <c r="DC38" i="15" s="1"/>
  <c r="AX25" i="8"/>
  <c r="DC25" i="8" a="1"/>
  <c r="DC25" i="8" s="1"/>
  <c r="AX40" i="7"/>
  <c r="DC40" i="7" a="1"/>
  <c r="DC40" i="7" s="1"/>
  <c r="AX21" i="17"/>
  <c r="DC21" i="17" a="1"/>
  <c r="DC21" i="17" s="1"/>
  <c r="AX22" i="8"/>
  <c r="DC22" i="8" a="1"/>
  <c r="DC22" i="8" s="1"/>
  <c r="DB111" i="5"/>
  <c r="DB79" i="5"/>
  <c r="DB116" i="15"/>
  <c r="DB84" i="15"/>
  <c r="AX35" i="1"/>
  <c r="DC35" i="1" a="1"/>
  <c r="DC35" i="1" s="1"/>
  <c r="DA15" i="12" a="1"/>
  <c r="DA15" i="12" s="1"/>
  <c r="AU47" i="12"/>
  <c r="AV15" i="12"/>
  <c r="DB121" i="16"/>
  <c r="DB89" i="16"/>
  <c r="AX42" i="21"/>
  <c r="DC42" i="21" a="1"/>
  <c r="DC42" i="21" s="1"/>
  <c r="DB99" i="18"/>
  <c r="DB67" i="18"/>
  <c r="CZ90" i="14"/>
  <c r="CZ58" i="14"/>
  <c r="AX45" i="3"/>
  <c r="DC45" i="3" a="1"/>
  <c r="DC45" i="3" s="1"/>
  <c r="DB111" i="19"/>
  <c r="DB79" i="19"/>
  <c r="AX24" i="5"/>
  <c r="DC24" i="5" a="1"/>
  <c r="DC24" i="5" s="1"/>
  <c r="DB101" i="5"/>
  <c r="DB69" i="5"/>
  <c r="AY37" i="7"/>
  <c r="DD37" i="7" a="1"/>
  <c r="DD37" i="7" s="1"/>
  <c r="AX16" i="20"/>
  <c r="DC16" i="20" a="1"/>
  <c r="DC16" i="20" s="1"/>
  <c r="AX24" i="6"/>
  <c r="DC24" i="6" a="1"/>
  <c r="DC24" i="6" s="1"/>
  <c r="DB118" i="19"/>
  <c r="DB86" i="19"/>
  <c r="DC117" i="7"/>
  <c r="DC85" i="7"/>
  <c r="DC26" i="2" a="1"/>
  <c r="DC26" i="2" s="1"/>
  <c r="AX26" i="2"/>
  <c r="DC35" i="7" a="1"/>
  <c r="DC35" i="7" s="1"/>
  <c r="AX35" i="7"/>
  <c r="AX30" i="19"/>
  <c r="DC30" i="19" a="1"/>
  <c r="DC30" i="19" s="1"/>
  <c r="AX21" i="11"/>
  <c r="DC21" i="11" a="1"/>
  <c r="DC21" i="11" s="1"/>
  <c r="AX23" i="11"/>
  <c r="DC23" i="11" a="1"/>
  <c r="DC23" i="11" s="1"/>
  <c r="AX29" i="7"/>
  <c r="DC29" i="7" a="1"/>
  <c r="DC29" i="7" s="1"/>
  <c r="DB100" i="12"/>
  <c r="DB68" i="12"/>
  <c r="AX26" i="12"/>
  <c r="DC26" i="12" a="1"/>
  <c r="DC26" i="12" s="1"/>
  <c r="DB99" i="15"/>
  <c r="DB67" i="15"/>
  <c r="AX19" i="19"/>
  <c r="DC19" i="19" a="1"/>
  <c r="DC19" i="19" s="1"/>
  <c r="DC44" i="9" a="1"/>
  <c r="DC44" i="9" s="1"/>
  <c r="AX44" i="9"/>
  <c r="DB116" i="4"/>
  <c r="DB84" i="4"/>
  <c r="DB116" i="6"/>
  <c r="DB84" i="6"/>
  <c r="DB104" i="13"/>
  <c r="DB72" i="13"/>
  <c r="AX16" i="3"/>
  <c r="DC16" i="3" a="1"/>
  <c r="DC16" i="3" s="1"/>
  <c r="DB106" i="19"/>
  <c r="DB74" i="19"/>
  <c r="DC29" i="18" a="1"/>
  <c r="DC29" i="18" s="1"/>
  <c r="AX29" i="18"/>
  <c r="DB121" i="12"/>
  <c r="DB89" i="12"/>
  <c r="AX27" i="4"/>
  <c r="DC27" i="4" a="1"/>
  <c r="DC27" i="4" s="1"/>
  <c r="AX25" i="15"/>
  <c r="DC25" i="15" a="1"/>
  <c r="DC25" i="15" s="1"/>
  <c r="AX32" i="1"/>
  <c r="DC32" i="1" a="1"/>
  <c r="DC32" i="1" s="1"/>
  <c r="DB121" i="5"/>
  <c r="DB89" i="5"/>
  <c r="DB93" i="21"/>
  <c r="DB61" i="21"/>
  <c r="AX34" i="13"/>
  <c r="DC34" i="13" a="1"/>
  <c r="DC34" i="13" s="1"/>
  <c r="AX42" i="19"/>
  <c r="DC42" i="19" a="1"/>
  <c r="DC42" i="19" s="1"/>
  <c r="DB106" i="4"/>
  <c r="DB74" i="4"/>
  <c r="AX34" i="17"/>
  <c r="DC34" i="17" a="1"/>
  <c r="DC34" i="17" s="1"/>
  <c r="DC33" i="15" a="1"/>
  <c r="DC33" i="15" s="1"/>
  <c r="AX33" i="15"/>
  <c r="AX35" i="20"/>
  <c r="DC35" i="20" a="1"/>
  <c r="DC35" i="20" s="1"/>
  <c r="DB98" i="8"/>
  <c r="DB66" i="8"/>
  <c r="DC99" i="7"/>
  <c r="DC67" i="7"/>
  <c r="AX16" i="5"/>
  <c r="DC16" i="5" a="1"/>
  <c r="DC16" i="5" s="1"/>
  <c r="AX37" i="2"/>
  <c r="DC37" i="2" a="1"/>
  <c r="DC37" i="2" s="1"/>
  <c r="AX17" i="5"/>
  <c r="DC17" i="5" a="1"/>
  <c r="DC17" i="5" s="1"/>
  <c r="AX39" i="1"/>
  <c r="DC39" i="1" a="1"/>
  <c r="DC39" i="1" s="1"/>
  <c r="DB121" i="6"/>
  <c r="DB89" i="6"/>
  <c r="AX29" i="3"/>
  <c r="DC29" i="3" a="1"/>
  <c r="DC29" i="3" s="1"/>
  <c r="DB119" i="12"/>
  <c r="DB87" i="12"/>
  <c r="DC34" i="2" a="1"/>
  <c r="DC34" i="2" s="1"/>
  <c r="AX34" i="2"/>
  <c r="DB113" i="13"/>
  <c r="DB81" i="13"/>
  <c r="AX18" i="8"/>
  <c r="DC18" i="8" a="1"/>
  <c r="DC18" i="8" s="1"/>
  <c r="DB96" i="18"/>
  <c r="DB64" i="18"/>
  <c r="AX18" i="16"/>
  <c r="DC18" i="16" a="1"/>
  <c r="DC18" i="16" s="1"/>
  <c r="DB91" i="18"/>
  <c r="DB59" i="18"/>
  <c r="AX28" i="21"/>
  <c r="DC28" i="21" a="1"/>
  <c r="DC28" i="21" s="1"/>
  <c r="DB111" i="18"/>
  <c r="DB79" i="18"/>
  <c r="DB112" i="5"/>
  <c r="DB80" i="5"/>
  <c r="AX16" i="17"/>
  <c r="DC16" i="17" a="1"/>
  <c r="DC16" i="17" s="1"/>
  <c r="AV15" i="13"/>
  <c r="DA15" i="13" a="1"/>
  <c r="DA15" i="13" s="1"/>
  <c r="AU47" i="13"/>
  <c r="DB102" i="11"/>
  <c r="DB70" i="11"/>
  <c r="AX25" i="3"/>
  <c r="DC25" i="3" a="1"/>
  <c r="DC25" i="3" s="1"/>
  <c r="DB121" i="7"/>
  <c r="DB89" i="7"/>
  <c r="DC113" i="7"/>
  <c r="DC81" i="7"/>
  <c r="DB119" i="13"/>
  <c r="DB87" i="13"/>
  <c r="DB91" i="9"/>
  <c r="DB59" i="9"/>
  <c r="DB119" i="17"/>
  <c r="DB87" i="17"/>
  <c r="AX40" i="21"/>
  <c r="DC40" i="21" a="1"/>
  <c r="DC40" i="21" s="1"/>
  <c r="AX16" i="21"/>
  <c r="DC16" i="21" a="1"/>
  <c r="DC16" i="21" s="1"/>
  <c r="AX23" i="14"/>
  <c r="DC23" i="14" a="1"/>
  <c r="DC23" i="14" s="1"/>
  <c r="DB111" i="20"/>
  <c r="DB79" i="20"/>
  <c r="DB111" i="8"/>
  <c r="DB79" i="8"/>
  <c r="DB101" i="10"/>
  <c r="DB69" i="10"/>
  <c r="AX21" i="15"/>
  <c r="DC21" i="15" a="1"/>
  <c r="DC21" i="15" s="1"/>
  <c r="DB92" i="14"/>
  <c r="DB60" i="14"/>
  <c r="AX34" i="5"/>
  <c r="DC34" i="5" a="1"/>
  <c r="DC34" i="5" s="1"/>
  <c r="DB101" i="18"/>
  <c r="DB69" i="18"/>
  <c r="DC26" i="11" a="1"/>
  <c r="DC26" i="11" s="1"/>
  <c r="AX26" i="11"/>
  <c r="DB92" i="18"/>
  <c r="DB60" i="18"/>
  <c r="AX32" i="19"/>
  <c r="DC32" i="19" a="1"/>
  <c r="DC32" i="19" s="1"/>
  <c r="DB97" i="18"/>
  <c r="DB65" i="18"/>
  <c r="AX36" i="1"/>
  <c r="DC36" i="1" a="1"/>
  <c r="DC36" i="1" s="1"/>
  <c r="DB118" i="2"/>
  <c r="DB86" i="2"/>
  <c r="DB105" i="20"/>
  <c r="DB73" i="20"/>
  <c r="DC17" i="13" a="1"/>
  <c r="DC17" i="13" s="1"/>
  <c r="AX17" i="13"/>
  <c r="DB108" i="10"/>
  <c r="DB76" i="10"/>
  <c r="DB116" i="9"/>
  <c r="DB84" i="9"/>
  <c r="DC97" i="7"/>
  <c r="DC65" i="7"/>
  <c r="AX34" i="19"/>
  <c r="DC34" i="19" a="1"/>
  <c r="DC34" i="19" s="1"/>
  <c r="AX36" i="17"/>
  <c r="DC36" i="17" a="1"/>
  <c r="DC36" i="17" s="1"/>
  <c r="AX36" i="15"/>
  <c r="DC36" i="15" a="1"/>
  <c r="DC36" i="15" s="1"/>
  <c r="DB113" i="10"/>
  <c r="DB81" i="10"/>
  <c r="DB121" i="8"/>
  <c r="DB89" i="8"/>
  <c r="DB106" i="18"/>
  <c r="DB74" i="18"/>
  <c r="DB117" i="1"/>
  <c r="DB85" i="1"/>
  <c r="DB103" i="5"/>
  <c r="DB71" i="5"/>
  <c r="DC107" i="2"/>
  <c r="DC75" i="2"/>
  <c r="AX20" i="21"/>
  <c r="DC20" i="21" a="1"/>
  <c r="DC20" i="21" s="1"/>
  <c r="DB109" i="14"/>
  <c r="DB77" i="14"/>
  <c r="AX28" i="19"/>
  <c r="DC28" i="19" a="1"/>
  <c r="DC28" i="19" s="1"/>
  <c r="AX42" i="20"/>
  <c r="DC42" i="20" a="1"/>
  <c r="DC42" i="20" s="1"/>
  <c r="DB97" i="20"/>
  <c r="DB65" i="20"/>
  <c r="AX31" i="8"/>
  <c r="DC31" i="8" a="1"/>
  <c r="DC31" i="8" s="1"/>
  <c r="DB101" i="13"/>
  <c r="DB69" i="13"/>
  <c r="DB119" i="21"/>
  <c r="DB87" i="21"/>
  <c r="DB92" i="10"/>
  <c r="DB60" i="10"/>
  <c r="AX36" i="9"/>
  <c r="DC36" i="9" a="1"/>
  <c r="DC36" i="9" s="1"/>
  <c r="AX23" i="6"/>
  <c r="DC23" i="6" a="1"/>
  <c r="DC23" i="6" s="1"/>
  <c r="DB119" i="7"/>
  <c r="DB87" i="7"/>
  <c r="DB102" i="16"/>
  <c r="DB70" i="16"/>
  <c r="DB110" i="2"/>
  <c r="DB78" i="2"/>
  <c r="AX43" i="12"/>
  <c r="DC43" i="12" a="1"/>
  <c r="DC43" i="12" s="1"/>
  <c r="DB121" i="9"/>
  <c r="DB89" i="9"/>
  <c r="DB111" i="2"/>
  <c r="DB79" i="2"/>
  <c r="DB114" i="14"/>
  <c r="DB82" i="14"/>
  <c r="AX33" i="12"/>
  <c r="DC33" i="12" a="1"/>
  <c r="DC33" i="12" s="1"/>
  <c r="AX41" i="7"/>
  <c r="DC41" i="7" a="1"/>
  <c r="DC41" i="7" s="1"/>
  <c r="DB94" i="17"/>
  <c r="DB62" i="17"/>
  <c r="DB95" i="15"/>
  <c r="DB63" i="15"/>
  <c r="AX21" i="20"/>
  <c r="DC21" i="20" a="1"/>
  <c r="DC21" i="20" s="1"/>
  <c r="AV15" i="2"/>
  <c r="DA15" i="2" a="1"/>
  <c r="DA15" i="2" s="1"/>
  <c r="AU47" i="2"/>
  <c r="AX24" i="16"/>
  <c r="DC24" i="16" a="1"/>
  <c r="DC24" i="16" s="1"/>
  <c r="DB118" i="21"/>
  <c r="DB86" i="21"/>
  <c r="DB98" i="5"/>
  <c r="DB66" i="5"/>
  <c r="DB115" i="19"/>
  <c r="DB83" i="19"/>
  <c r="DB112" i="14"/>
  <c r="DB80" i="14"/>
  <c r="DB93" i="18"/>
  <c r="DB61" i="18"/>
  <c r="AX32" i="9"/>
  <c r="DC32" i="9" a="1"/>
  <c r="DC32" i="9" s="1"/>
  <c r="DB96" i="9"/>
  <c r="DB64" i="9"/>
  <c r="AX27" i="5"/>
  <c r="DC27" i="5" a="1"/>
  <c r="DC27" i="5" s="1"/>
  <c r="AX40" i="5"/>
  <c r="DC40" i="5" a="1"/>
  <c r="DC40" i="5" s="1"/>
  <c r="DB121" i="13"/>
  <c r="DB89" i="13"/>
  <c r="DB124" i="13"/>
  <c r="DB127" i="13" s="1"/>
  <c r="DB120" i="13" s="1"/>
  <c r="DB88" i="13"/>
  <c r="AX16" i="10"/>
  <c r="DC16" i="10" a="1"/>
  <c r="DC16" i="10" s="1"/>
  <c r="DB105" i="5"/>
  <c r="DB73" i="5"/>
  <c r="AX45" i="18"/>
  <c r="DC45" i="18" a="1"/>
  <c r="DC45" i="18" s="1"/>
  <c r="DB119" i="3"/>
  <c r="DB87" i="3"/>
  <c r="DB98" i="19"/>
  <c r="DB66" i="19"/>
  <c r="DB100" i="7"/>
  <c r="DB68" i="7"/>
  <c r="DB121" i="10"/>
  <c r="DB89" i="10"/>
  <c r="AX43" i="16"/>
  <c r="DC43" i="16" a="1"/>
  <c r="DC43" i="16" s="1"/>
  <c r="DB118" i="20"/>
  <c r="DB86" i="20"/>
  <c r="AX18" i="20"/>
  <c r="DC18" i="20" a="1"/>
  <c r="DC18" i="20" s="1"/>
  <c r="DB97" i="8"/>
  <c r="DB65" i="8"/>
  <c r="DB119" i="4"/>
  <c r="DB87" i="4"/>
  <c r="AX35" i="9"/>
  <c r="DC35" i="9" a="1"/>
  <c r="DC35" i="9" s="1"/>
  <c r="AX36" i="5"/>
  <c r="DC36" i="5" a="1"/>
  <c r="DC36" i="5" s="1"/>
  <c r="DC41" i="15" a="1"/>
  <c r="DC41" i="15" s="1"/>
  <c r="AX41" i="15"/>
  <c r="DB92" i="12"/>
  <c r="DB60" i="12"/>
  <c r="DD121" i="15"/>
  <c r="DD89" i="15"/>
  <c r="AX19" i="5"/>
  <c r="DC19" i="5" a="1"/>
  <c r="DC19" i="5" s="1"/>
  <c r="DB121" i="18"/>
  <c r="DB89" i="18"/>
  <c r="AX36" i="19"/>
  <c r="DC36" i="19" a="1"/>
  <c r="DC36" i="19" s="1"/>
  <c r="DB92" i="11"/>
  <c r="DB60" i="11"/>
  <c r="AX26" i="5"/>
  <c r="DC26" i="5" a="1"/>
  <c r="DC26" i="5" s="1"/>
  <c r="DB106" i="11"/>
  <c r="DB74" i="11"/>
  <c r="AX43" i="19"/>
  <c r="DC43" i="19" a="1"/>
  <c r="DC43" i="19" s="1"/>
  <c r="AY42" i="7"/>
  <c r="DD42" i="7" a="1"/>
  <c r="DD42" i="7" s="1"/>
  <c r="DC100" i="4"/>
  <c r="DC68" i="4"/>
  <c r="DB110" i="5"/>
  <c r="DB78" i="5"/>
  <c r="DB116" i="18"/>
  <c r="DB84" i="18"/>
  <c r="DB97" i="19"/>
  <c r="DB65" i="19"/>
  <c r="DB96" i="1"/>
  <c r="DB64" i="1"/>
  <c r="AX25" i="12"/>
  <c r="DC25" i="12" a="1"/>
  <c r="DC25" i="12" s="1"/>
  <c r="AX24" i="15"/>
  <c r="DC24" i="15" a="1"/>
  <c r="DC24" i="15" s="1"/>
  <c r="AX41" i="4"/>
  <c r="DC41" i="4" a="1"/>
  <c r="DC41" i="4" s="1"/>
  <c r="AX41" i="6"/>
  <c r="DC41" i="6" a="1"/>
  <c r="DC41" i="6" s="1"/>
  <c r="DB112" i="13"/>
  <c r="DB80" i="13"/>
  <c r="DB92" i="2"/>
  <c r="DB60" i="2"/>
  <c r="DC106" i="5"/>
  <c r="DC74" i="5"/>
  <c r="AX29" i="13"/>
  <c r="DC29" i="13" a="1"/>
  <c r="DC29" i="13" s="1"/>
  <c r="DB94" i="20"/>
  <c r="DB62" i="20"/>
  <c r="DB94" i="21"/>
  <c r="DB62" i="21"/>
  <c r="AX31" i="19"/>
  <c r="DC31" i="19" a="1"/>
  <c r="DC31" i="19" s="1"/>
  <c r="DC46" i="12" a="1"/>
  <c r="DC46" i="12" s="1"/>
  <c r="AX46" i="12"/>
  <c r="DB110" i="11"/>
  <c r="DB78" i="11"/>
  <c r="DB114" i="7"/>
  <c r="DB82" i="7"/>
  <c r="DB103" i="8"/>
  <c r="DB71" i="8"/>
  <c r="AX46" i="5"/>
  <c r="DC46" i="5" a="1"/>
  <c r="DC46" i="5" s="1"/>
  <c r="AX18" i="21"/>
  <c r="DC18" i="21" a="1"/>
  <c r="DC18" i="21" s="1"/>
  <c r="DB103" i="4"/>
  <c r="DB71" i="4"/>
  <c r="DB91" i="1"/>
  <c r="DB59" i="1"/>
  <c r="DB124" i="17"/>
  <c r="DB127" i="17" s="1"/>
  <c r="DB120" i="17" s="1"/>
  <c r="DB88" i="17"/>
  <c r="AX31" i="4"/>
  <c r="DC31" i="4" a="1"/>
  <c r="DC31" i="4" s="1"/>
  <c r="DB119" i="1"/>
  <c r="DB87" i="1"/>
  <c r="DB108" i="13"/>
  <c r="DB76" i="13"/>
  <c r="CZ90" i="17"/>
  <c r="CZ58" i="17"/>
  <c r="AX23" i="8"/>
  <c r="DC23" i="8" a="1"/>
  <c r="DC23" i="8" s="1"/>
  <c r="AY24" i="7"/>
  <c r="DD24" i="7" a="1"/>
  <c r="DD24" i="7" s="1"/>
  <c r="DB110" i="21"/>
  <c r="DB78" i="21"/>
  <c r="AX46" i="6"/>
  <c r="DC46" i="6" a="1"/>
  <c r="DC46" i="6" s="1"/>
  <c r="DB98" i="4"/>
  <c r="DB66" i="4"/>
  <c r="DC44" i="12" a="1"/>
  <c r="DC44" i="12" s="1"/>
  <c r="AX44" i="12"/>
  <c r="DB99" i="9"/>
  <c r="DB67" i="9"/>
  <c r="DB115" i="13"/>
  <c r="DB83" i="13"/>
  <c r="AX38" i="13"/>
  <c r="DC38" i="13" a="1"/>
  <c r="DC38" i="13" s="1"/>
  <c r="AX21" i="18"/>
  <c r="DC21" i="18" a="1"/>
  <c r="DC21" i="18" s="1"/>
  <c r="AX16" i="18"/>
  <c r="DC16" i="18" a="1"/>
  <c r="DC16" i="18" s="1"/>
  <c r="DB119" i="2"/>
  <c r="DB87" i="2"/>
  <c r="AX36" i="18"/>
  <c r="DC36" i="18" a="1"/>
  <c r="DC36" i="18" s="1"/>
  <c r="AX37" i="5"/>
  <c r="DC37" i="5" a="1"/>
  <c r="DC37" i="5" s="1"/>
  <c r="DB112" i="20"/>
  <c r="DB80" i="20"/>
  <c r="DB107" i="18"/>
  <c r="DB75" i="18"/>
  <c r="AX34" i="11"/>
  <c r="DC34" i="11" a="1"/>
  <c r="DC34" i="11" s="1"/>
  <c r="AX27" i="11"/>
  <c r="DC27" i="11" a="1"/>
  <c r="DC27" i="11" s="1"/>
  <c r="DB115" i="12"/>
  <c r="DB83" i="12"/>
  <c r="AX46" i="7"/>
  <c r="DC46" i="7" a="1"/>
  <c r="DC46" i="7" s="1"/>
  <c r="AY38" i="7"/>
  <c r="DD38" i="7" a="1"/>
  <c r="DD38" i="7" s="1"/>
  <c r="AX16" i="9"/>
  <c r="DC16" i="9" a="1"/>
  <c r="DC16" i="9" s="1"/>
  <c r="AX44" i="17"/>
  <c r="DC44" i="17" a="1"/>
  <c r="DC44" i="17" s="1"/>
  <c r="DB92" i="8"/>
  <c r="DB60" i="8"/>
  <c r="DB110" i="13"/>
  <c r="DB78" i="13"/>
  <c r="AX42" i="12"/>
  <c r="DC42" i="12" a="1"/>
  <c r="DC42" i="12" s="1"/>
  <c r="AX36" i="20"/>
  <c r="DC36" i="20" a="1"/>
  <c r="DC36" i="20" s="1"/>
  <c r="AX36" i="8"/>
  <c r="DC36" i="8" a="1"/>
  <c r="DC36" i="8" s="1"/>
  <c r="AX26" i="10"/>
  <c r="DC26" i="10" a="1"/>
  <c r="DC26" i="10" s="1"/>
  <c r="DB107" i="6"/>
  <c r="DB75" i="6"/>
  <c r="DC17" i="14" a="1"/>
  <c r="DC17" i="14" s="1"/>
  <c r="AX17" i="14"/>
  <c r="DB116" i="1"/>
  <c r="DB84" i="1"/>
  <c r="AX26" i="18"/>
  <c r="DC26" i="18" a="1"/>
  <c r="DC26" i="18" s="1"/>
  <c r="DB101" i="6"/>
  <c r="DB69" i="6"/>
  <c r="AX17" i="18"/>
  <c r="DC17" i="18" a="1"/>
  <c r="DC17" i="18" s="1"/>
  <c r="DB118" i="11"/>
  <c r="DB86" i="11"/>
  <c r="AX22" i="18"/>
  <c r="DC22" i="18" a="1"/>
  <c r="DC22" i="18" s="1"/>
  <c r="DB124" i="19"/>
  <c r="DB127" i="19" s="1"/>
  <c r="DB120" i="19" s="1"/>
  <c r="DB88" i="19"/>
  <c r="DB95" i="17"/>
  <c r="DB63" i="17"/>
  <c r="AX43" i="2"/>
  <c r="DC43" i="2" a="1"/>
  <c r="DC43" i="2" s="1"/>
  <c r="DB117" i="5"/>
  <c r="DB85" i="5"/>
  <c r="AX30" i="20"/>
  <c r="DC30" i="20" a="1"/>
  <c r="DC30" i="20" s="1"/>
  <c r="DB105" i="16"/>
  <c r="DB73" i="16"/>
  <c r="DB96" i="6"/>
  <c r="DB64" i="6"/>
  <c r="DB98" i="18"/>
  <c r="DB66" i="18"/>
  <c r="AX33" i="10"/>
  <c r="DC33" i="10" a="1"/>
  <c r="DC33" i="10" s="1"/>
  <c r="DB117" i="15"/>
  <c r="DB85" i="15"/>
  <c r="DB119" i="11"/>
  <c r="DB87" i="11"/>
  <c r="AY22" i="7"/>
  <c r="DD22" i="7" a="1"/>
  <c r="DD22" i="7" s="1"/>
  <c r="DB105" i="10"/>
  <c r="DB73" i="10"/>
  <c r="DB108" i="4"/>
  <c r="DB76" i="4"/>
  <c r="DB110" i="4"/>
  <c r="DB78" i="4"/>
  <c r="DB97" i="5"/>
  <c r="DB65" i="5"/>
  <c r="AV15" i="8"/>
  <c r="DA15" i="8" a="1"/>
  <c r="DA15" i="8" s="1"/>
  <c r="AU47" i="8"/>
  <c r="AX38" i="10"/>
  <c r="DC38" i="10" a="1"/>
  <c r="DC38" i="10" s="1"/>
  <c r="DB96" i="16"/>
  <c r="DB64" i="16"/>
  <c r="AX46" i="8"/>
  <c r="DC46" i="8" a="1"/>
  <c r="DC46" i="8" s="1"/>
  <c r="AX31" i="18"/>
  <c r="DC31" i="18" a="1"/>
  <c r="DC31" i="18" s="1"/>
  <c r="DB96" i="5"/>
  <c r="DB64" i="5"/>
  <c r="DB108" i="16"/>
  <c r="DB76" i="16"/>
  <c r="CZ90" i="10"/>
  <c r="CZ58" i="10"/>
  <c r="DC42" i="1" a="1"/>
  <c r="DC42" i="1" s="1"/>
  <c r="AX42" i="1"/>
  <c r="DB100" i="13"/>
  <c r="DB68" i="13"/>
  <c r="AX28" i="5"/>
  <c r="DC28" i="5" a="1"/>
  <c r="DC28" i="5" s="1"/>
  <c r="DB105" i="21"/>
  <c r="DB73" i="21"/>
  <c r="AY32" i="2"/>
  <c r="DD32" i="2" a="1"/>
  <c r="DD32" i="2" s="1"/>
  <c r="DC34" i="14" a="1"/>
  <c r="DC34" i="14" s="1"/>
  <c r="AX34" i="14"/>
  <c r="DB113" i="2"/>
  <c r="DB81" i="2"/>
  <c r="DB99" i="1"/>
  <c r="DB67" i="1"/>
  <c r="DC91" i="7"/>
  <c r="DC59" i="7"/>
  <c r="DB102" i="12"/>
  <c r="DB70" i="12"/>
  <c r="AX22" i="20"/>
  <c r="DC22" i="20" a="1"/>
  <c r="DC22" i="20" s="1"/>
  <c r="AX26" i="13"/>
  <c r="DC26" i="13" a="1"/>
  <c r="DC26" i="13" s="1"/>
  <c r="DB111" i="4"/>
  <c r="DB79" i="4"/>
  <c r="CZ90" i="7"/>
  <c r="CZ58" i="7"/>
  <c r="AX44" i="21"/>
  <c r="DC44" i="21" a="1"/>
  <c r="DC44" i="21" s="1"/>
  <c r="AX17" i="10"/>
  <c r="DC17" i="10" a="1"/>
  <c r="DC17" i="10" s="1"/>
  <c r="AX44" i="7"/>
  <c r="DC44" i="7" a="1"/>
  <c r="DC44" i="7" s="1"/>
  <c r="AX27" i="16"/>
  <c r="DC27" i="16" a="1"/>
  <c r="DC27" i="16" s="1"/>
  <c r="DC35" i="2" a="1"/>
  <c r="DC35" i="2" s="1"/>
  <c r="AX35" i="2"/>
  <c r="AX46" i="9"/>
  <c r="DC46" i="9" a="1"/>
  <c r="DC46" i="9" s="1"/>
  <c r="AX36" i="2"/>
  <c r="DC36" i="2" a="1"/>
  <c r="DC36" i="2" s="1"/>
  <c r="AX39" i="14"/>
  <c r="DC39" i="14" a="1"/>
  <c r="DC39" i="14" s="1"/>
  <c r="DB110" i="6"/>
  <c r="DB78" i="6"/>
  <c r="AX19" i="17"/>
  <c r="DC19" i="17" a="1"/>
  <c r="DC19" i="17" s="1"/>
  <c r="AX39" i="11"/>
  <c r="DC39" i="11" a="1"/>
  <c r="DC39" i="11" s="1"/>
  <c r="DB97" i="14"/>
  <c r="DB65" i="14"/>
  <c r="AX20" i="15"/>
  <c r="DC20" i="15" a="1"/>
  <c r="DC20" i="15" s="1"/>
  <c r="DB93" i="17"/>
  <c r="DB61" i="17"/>
  <c r="DB100" i="18"/>
  <c r="DB68" i="18"/>
  <c r="DB95" i="10"/>
  <c r="DB63" i="10"/>
  <c r="AX43" i="21"/>
  <c r="DC43" i="21" a="1"/>
  <c r="DC43" i="21" s="1"/>
  <c r="DB102" i="1"/>
  <c r="DB70" i="1"/>
  <c r="AX40" i="19"/>
  <c r="DC40" i="19" a="1"/>
  <c r="DC40" i="19" s="1"/>
  <c r="DB112" i="9"/>
  <c r="DB80" i="9"/>
  <c r="DB107" i="14"/>
  <c r="DB75" i="14"/>
  <c r="AX18" i="18"/>
  <c r="DC18" i="18" a="1"/>
  <c r="DC18" i="18" s="1"/>
  <c r="DB99" i="12"/>
  <c r="DB67" i="12"/>
  <c r="AX21" i="9"/>
  <c r="DC21" i="9" a="1"/>
  <c r="DC21" i="9" s="1"/>
  <c r="DB108" i="5"/>
  <c r="DB76" i="5"/>
  <c r="AX45" i="7"/>
  <c r="DC45" i="7" a="1"/>
  <c r="DC45" i="7" s="1"/>
  <c r="AX30" i="5"/>
  <c r="DC30" i="5" a="1"/>
  <c r="DC30" i="5" s="1"/>
  <c r="DB114" i="16"/>
  <c r="DB82" i="16"/>
  <c r="AX23" i="19"/>
  <c r="DC23" i="19" a="1"/>
  <c r="DC23" i="19" s="1"/>
  <c r="DB103" i="16"/>
  <c r="DB71" i="16"/>
  <c r="AX46" i="20"/>
  <c r="DC46" i="20" a="1"/>
  <c r="DC46" i="20" s="1"/>
  <c r="AX25" i="7"/>
  <c r="DC25" i="7" a="1"/>
  <c r="DC25" i="7" s="1"/>
  <c r="AX46" i="10"/>
  <c r="DC46" i="10" a="1"/>
  <c r="DC46" i="10" s="1"/>
  <c r="AX43" i="20"/>
  <c r="DC43" i="20" a="1"/>
  <c r="DC43" i="20" s="1"/>
  <c r="DB113" i="5"/>
  <c r="DB81" i="5"/>
  <c r="DB95" i="14"/>
  <c r="DB63" i="14"/>
  <c r="DB119" i="8"/>
  <c r="DB87" i="8"/>
  <c r="AX44" i="8"/>
  <c r="DC44" i="8" a="1"/>
  <c r="DC44" i="8" s="1"/>
  <c r="DB105" i="6"/>
  <c r="DB73" i="6"/>
  <c r="AX26" i="9"/>
  <c r="DC26" i="9" a="1"/>
  <c r="DC26" i="9" s="1"/>
  <c r="DB110" i="16"/>
  <c r="DB78" i="16"/>
  <c r="DB93" i="14"/>
  <c r="DB61" i="14"/>
  <c r="DB124" i="14"/>
  <c r="DB127" i="14" s="1"/>
  <c r="DB120" i="14" s="1"/>
  <c r="DB88" i="14"/>
  <c r="DB101" i="9"/>
  <c r="DB69" i="9"/>
  <c r="AX39" i="10"/>
  <c r="DC39" i="10" a="1"/>
  <c r="DC39" i="10" s="1"/>
  <c r="AX34" i="15"/>
  <c r="DC34" i="15" a="1"/>
  <c r="DC34" i="15" s="1"/>
  <c r="AX35" i="16"/>
  <c r="DC35" i="16" a="1"/>
  <c r="DC35" i="16" s="1"/>
  <c r="DB104" i="11"/>
  <c r="DB72" i="11"/>
  <c r="AY25" i="4"/>
  <c r="DD25" i="4" a="1"/>
  <c r="DD25" i="4" s="1"/>
  <c r="DB103" i="14"/>
  <c r="DB71" i="14"/>
  <c r="AX22" i="19"/>
  <c r="DC22" i="19" a="1"/>
  <c r="DC22" i="19" s="1"/>
  <c r="DB105" i="18"/>
  <c r="DB73" i="18"/>
  <c r="DB110" i="3"/>
  <c r="DB78" i="3"/>
  <c r="DC94" i="7"/>
  <c r="DC62" i="7"/>
  <c r="AX21" i="1"/>
  <c r="DC21" i="1" a="1"/>
  <c r="DC21" i="1" s="1"/>
  <c r="DB97" i="16"/>
  <c r="DB65" i="16"/>
  <c r="DB95" i="11"/>
  <c r="DB63" i="11"/>
  <c r="DB106" i="21"/>
  <c r="DB74" i="21"/>
  <c r="DB107" i="15"/>
  <c r="DB75" i="15"/>
  <c r="DC37" i="13" a="1"/>
  <c r="DC37" i="13" s="1"/>
  <c r="AX37" i="13"/>
  <c r="AX17" i="2"/>
  <c r="DC17" i="2" a="1"/>
  <c r="DC17" i="2" s="1"/>
  <c r="AY31" i="5"/>
  <c r="DD31" i="5" a="1"/>
  <c r="DD31" i="5" s="1"/>
  <c r="DB97" i="17"/>
  <c r="DB65" i="17"/>
  <c r="AX19" i="20"/>
  <c r="DC19" i="20" a="1"/>
  <c r="DC19" i="20" s="1"/>
  <c r="AX19" i="21"/>
  <c r="DC19" i="21" a="1"/>
  <c r="DC19" i="21" s="1"/>
  <c r="DB104" i="20"/>
  <c r="DB72" i="20"/>
  <c r="DB104" i="15"/>
  <c r="DB72" i="15"/>
  <c r="DB102" i="19"/>
  <c r="DB70" i="19"/>
  <c r="AX35" i="11"/>
  <c r="DC35" i="11" a="1"/>
  <c r="DC35" i="11" s="1"/>
  <c r="AX39" i="7"/>
  <c r="DC39" i="7" a="1"/>
  <c r="DC39" i="7" s="1"/>
  <c r="AX28" i="8"/>
  <c r="DC28" i="8" a="1"/>
  <c r="DC28" i="8" s="1"/>
  <c r="DB116" i="8"/>
  <c r="DB84" i="8"/>
  <c r="AX28" i="4"/>
  <c r="DC28" i="4" a="1"/>
  <c r="DC28" i="4" s="1"/>
  <c r="DC16" i="1" a="1"/>
  <c r="DC16" i="1" s="1"/>
  <c r="AX16" i="1"/>
  <c r="AX45" i="17"/>
  <c r="DC45" i="17" a="1"/>
  <c r="DC45" i="17" s="1"/>
  <c r="AX44" i="1"/>
  <c r="DC44" i="1" a="1"/>
  <c r="DC44" i="1" s="1"/>
  <c r="DB109" i="10"/>
  <c r="DB77" i="10"/>
  <c r="AX33" i="13"/>
  <c r="DC33" i="13" a="1"/>
  <c r="DC33" i="13" s="1"/>
  <c r="AV15" i="17"/>
  <c r="DA15" i="17" a="1"/>
  <c r="DA15" i="17" s="1"/>
  <c r="AU47" i="17"/>
  <c r="AX35" i="21"/>
  <c r="DC35" i="21" a="1"/>
  <c r="DC35" i="21" s="1"/>
  <c r="AX23" i="4"/>
  <c r="DC23" i="4" a="1"/>
  <c r="DC23" i="4" s="1"/>
  <c r="DB91" i="2"/>
  <c r="DB59" i="2"/>
  <c r="AX24" i="9"/>
  <c r="DC24" i="9" a="1"/>
  <c r="DC24" i="9" s="1"/>
  <c r="AX40" i="13"/>
  <c r="DC40" i="13" a="1"/>
  <c r="DC40" i="13" s="1"/>
  <c r="DB109" i="1"/>
  <c r="DB77" i="1"/>
  <c r="DB93" i="3"/>
  <c r="DB61" i="3"/>
  <c r="DB97" i="1"/>
  <c r="DB65" i="1"/>
  <c r="DB112" i="10"/>
  <c r="DB80" i="10"/>
  <c r="AX44" i="2"/>
  <c r="DC44" i="2" a="1"/>
  <c r="DC44" i="2" s="1"/>
  <c r="DB105" i="11"/>
  <c r="DB73" i="11"/>
  <c r="AX37" i="20"/>
  <c r="DC37" i="20" a="1"/>
  <c r="DC37" i="20" s="1"/>
  <c r="AX32" i="18"/>
  <c r="DC32" i="18" a="1"/>
  <c r="DC32" i="18" s="1"/>
  <c r="DB109" i="11"/>
  <c r="DB77" i="11"/>
  <c r="DB112" i="6"/>
  <c r="DB80" i="6"/>
  <c r="DB94" i="10"/>
  <c r="DB62" i="10"/>
  <c r="AX40" i="12"/>
  <c r="DC40" i="12" a="1"/>
  <c r="DC40" i="12" s="1"/>
  <c r="DC92" i="3"/>
  <c r="DC60" i="3"/>
  <c r="DB116" i="5"/>
  <c r="DB84" i="5"/>
  <c r="DB119" i="20"/>
  <c r="DB87" i="20"/>
  <c r="DB116" i="21"/>
  <c r="DB84" i="21"/>
  <c r="DB113" i="16"/>
  <c r="DB81" i="16"/>
  <c r="AX17" i="8"/>
  <c r="DC17" i="8" a="1"/>
  <c r="DC17" i="8" s="1"/>
  <c r="AX35" i="13"/>
  <c r="DC35" i="13" a="1"/>
  <c r="DC35" i="13" s="1"/>
  <c r="DB117" i="12"/>
  <c r="DB85" i="12"/>
  <c r="DB124" i="10"/>
  <c r="DB127" i="10" s="1"/>
  <c r="DB120" i="10" s="1"/>
  <c r="DB88" i="10"/>
  <c r="DB104" i="21"/>
  <c r="DB72" i="21"/>
  <c r="DB116" i="20"/>
  <c r="DB84" i="20"/>
  <c r="AX32" i="6"/>
  <c r="DC32" i="6" a="1"/>
  <c r="DC32" i="6" s="1"/>
  <c r="DB115" i="8"/>
  <c r="DB83" i="8"/>
  <c r="DB121" i="1"/>
  <c r="DB89" i="1"/>
  <c r="AX41" i="1"/>
  <c r="DC41" i="1" a="1"/>
  <c r="DC41" i="1" s="1"/>
  <c r="AX34" i="7"/>
  <c r="DC34" i="7" a="1"/>
  <c r="DC34" i="7" s="1"/>
  <c r="AX26" i="6"/>
  <c r="DC26" i="6" a="1"/>
  <c r="DC26" i="6" s="1"/>
  <c r="DB100" i="1"/>
  <c r="DB68" i="1"/>
  <c r="DB103" i="12"/>
  <c r="DB71" i="12"/>
  <c r="DB121" i="17"/>
  <c r="DB89" i="17"/>
  <c r="DB101" i="8"/>
  <c r="DB69" i="8"/>
  <c r="AX43" i="4"/>
  <c r="DC43" i="4" a="1"/>
  <c r="DC43" i="4" s="1"/>
  <c r="AX43" i="11"/>
  <c r="DC43" i="11" a="1"/>
  <c r="DC43" i="11" s="1"/>
  <c r="DB121" i="21"/>
  <c r="DB89" i="21"/>
  <c r="AX45" i="19"/>
  <c r="DC45" i="19" a="1"/>
  <c r="DC45" i="19" s="1"/>
  <c r="AX20" i="17"/>
  <c r="DC20" i="17" a="1"/>
  <c r="DC20" i="17" s="1"/>
  <c r="DB118" i="14"/>
  <c r="DB86" i="14"/>
  <c r="AX42" i="5"/>
  <c r="DC42" i="5" a="1"/>
  <c r="DC42" i="5" s="1"/>
  <c r="DB104" i="9"/>
  <c r="DB72" i="9"/>
  <c r="DC30" i="16" a="1"/>
  <c r="DC30" i="16" s="1"/>
  <c r="AX30" i="16"/>
  <c r="AX21" i="6"/>
  <c r="DC21" i="6" a="1"/>
  <c r="DC21" i="6" s="1"/>
  <c r="AX23" i="18"/>
  <c r="DC23" i="18" a="1"/>
  <c r="DC23" i="18" s="1"/>
  <c r="DB109" i="12"/>
  <c r="DB77" i="12"/>
  <c r="DB98" i="16"/>
  <c r="DB66" i="16"/>
  <c r="AX42" i="15"/>
  <c r="DC42" i="15" a="1"/>
  <c r="DC42" i="15" s="1"/>
  <c r="DB111" i="10"/>
  <c r="DB79" i="10"/>
  <c r="AX44" i="11"/>
  <c r="DC44" i="11" a="1"/>
  <c r="DC44" i="11" s="1"/>
  <c r="AX30" i="10"/>
  <c r="DC30" i="10" a="1"/>
  <c r="DC30" i="10" s="1"/>
  <c r="DB102" i="13"/>
  <c r="DB70" i="13"/>
  <c r="AX33" i="4"/>
  <c r="DC33" i="4" a="1"/>
  <c r="DC33" i="4" s="1"/>
  <c r="AX35" i="4"/>
  <c r="DC35" i="4" a="1"/>
  <c r="DC35" i="4" s="1"/>
  <c r="AX22" i="5"/>
  <c r="DC22" i="5" a="1"/>
  <c r="DC22" i="5" s="1"/>
  <c r="CZ90" i="8"/>
  <c r="CZ58" i="8"/>
  <c r="DB98" i="15"/>
  <c r="DB66" i="15"/>
  <c r="AX21" i="16"/>
  <c r="DC21" i="16" a="1"/>
  <c r="DC21" i="16" s="1"/>
  <c r="DB97" i="15"/>
  <c r="DB65" i="15"/>
  <c r="AX21" i="5"/>
  <c r="DC21" i="5" a="1"/>
  <c r="DC21" i="5" s="1"/>
  <c r="AX33" i="16"/>
  <c r="DC33" i="16" a="1"/>
  <c r="DC33" i="16" s="1"/>
  <c r="AV15" i="10"/>
  <c r="DA15" i="10" a="1"/>
  <c r="DA15" i="10" s="1"/>
  <c r="AU47" i="10"/>
  <c r="DB112" i="15"/>
  <c r="DB80" i="15"/>
  <c r="DC25" i="13" a="1"/>
  <c r="DC25" i="13" s="1"/>
  <c r="AX25" i="13"/>
  <c r="DB117" i="14"/>
  <c r="DB85" i="14"/>
  <c r="AX30" i="21"/>
  <c r="DC30" i="21" a="1"/>
  <c r="DC30" i="21" s="1"/>
  <c r="DB124" i="9"/>
  <c r="DB127" i="9" s="1"/>
  <c r="DB120" i="9" s="1"/>
  <c r="DB88" i="9"/>
  <c r="DB114" i="13"/>
  <c r="DB82" i="13"/>
  <c r="DB103" i="17"/>
  <c r="DB71" i="17"/>
  <c r="DB101" i="14"/>
  <c r="DB69" i="14"/>
  <c r="DB93" i="7"/>
  <c r="DB61" i="7"/>
  <c r="AX38" i="2"/>
  <c r="DC38" i="2" a="1"/>
  <c r="DC38" i="2" s="1"/>
  <c r="AX24" i="1"/>
  <c r="DC24" i="1" a="1"/>
  <c r="DC24" i="1" s="1"/>
  <c r="DD16" i="7" a="1"/>
  <c r="DD16" i="7" s="1"/>
  <c r="AY16" i="7"/>
  <c r="AX27" i="12"/>
  <c r="DC27" i="12" a="1"/>
  <c r="DC27" i="12" s="1"/>
  <c r="DB90" i="16"/>
  <c r="DB58" i="16"/>
  <c r="DB95" i="8"/>
  <c r="DB63" i="8"/>
  <c r="DB103" i="2"/>
  <c r="DB71" i="2"/>
  <c r="AX36" i="4"/>
  <c r="DC36" i="4" a="1"/>
  <c r="DC36" i="4" s="1"/>
  <c r="AV15" i="7"/>
  <c r="DA15" i="7" a="1"/>
  <c r="DA15" i="7" s="1"/>
  <c r="AU47" i="7"/>
  <c r="DB124" i="12"/>
  <c r="DB127" i="12" s="1"/>
  <c r="DB120" i="12" s="1"/>
  <c r="DB88" i="12"/>
  <c r="DB124" i="2"/>
  <c r="DB127" i="2" s="1"/>
  <c r="DB120" i="2" s="1"/>
  <c r="DB88" i="2"/>
  <c r="AX31" i="16"/>
  <c r="DC31" i="16" a="1"/>
  <c r="DC31" i="16" s="1"/>
  <c r="DB109" i="3"/>
  <c r="DB77" i="3"/>
  <c r="DB103" i="18"/>
  <c r="DB71" i="18"/>
  <c r="DB115" i="3"/>
  <c r="DB83" i="3"/>
  <c r="AX34" i="4"/>
  <c r="DC34" i="4" a="1"/>
  <c r="DC34" i="4" s="1"/>
  <c r="AX35" i="6"/>
  <c r="DC35" i="6" a="1"/>
  <c r="DC35" i="6" s="1"/>
  <c r="DB114" i="8"/>
  <c r="DB82" i="8"/>
  <c r="DB114" i="11"/>
  <c r="DB82" i="11"/>
  <c r="AX22" i="14"/>
  <c r="DC22" i="14" a="1"/>
  <c r="DC22" i="14" s="1"/>
  <c r="DB109" i="6"/>
  <c r="DB77" i="6"/>
  <c r="AX18" i="17"/>
  <c r="DC18" i="17" a="1"/>
  <c r="DC18" i="17" s="1"/>
  <c r="AX25" i="18"/>
  <c r="DC25" i="18" a="1"/>
  <c r="DC25" i="18" s="1"/>
  <c r="CZ90" i="2"/>
  <c r="CZ58" i="2"/>
  <c r="AX20" i="10"/>
  <c r="DC20" i="10" a="1"/>
  <c r="DC20" i="10" s="1"/>
  <c r="AX27" i="1"/>
  <c r="DC27" i="1" a="1"/>
  <c r="DC27" i="1" s="1"/>
  <c r="DB112" i="12"/>
  <c r="DB80" i="12"/>
  <c r="DB101" i="17"/>
  <c r="DB69" i="17"/>
  <c r="AX37" i="9"/>
  <c r="DC37" i="9" a="1"/>
  <c r="DC37" i="9" s="1"/>
  <c r="AX32" i="14"/>
  <c r="DC32" i="14" a="1"/>
  <c r="DC32" i="14" s="1"/>
  <c r="AX24" i="12"/>
  <c r="DC24" i="12" a="1"/>
  <c r="DC24" i="12" s="1"/>
  <c r="DB113" i="8"/>
  <c r="DB81" i="8"/>
  <c r="DB114" i="5"/>
  <c r="DB82" i="5"/>
  <c r="AX33" i="5"/>
  <c r="DC33" i="5" a="1"/>
  <c r="DC33" i="5" s="1"/>
  <c r="DB124" i="7"/>
  <c r="DB127" i="7" s="1"/>
  <c r="DB120" i="7" s="1"/>
  <c r="DB88" i="7"/>
  <c r="DB119" i="15"/>
  <c r="DB87" i="15"/>
  <c r="AX39" i="16"/>
  <c r="DC39" i="16" a="1"/>
  <c r="DC39" i="16" s="1"/>
  <c r="DB106" i="20"/>
  <c r="DB74" i="20"/>
  <c r="DB95" i="20"/>
  <c r="DB63" i="20"/>
  <c r="AX28" i="16"/>
  <c r="DC28" i="16" a="1"/>
  <c r="DC28" i="16" s="1"/>
  <c r="DB121" i="20"/>
  <c r="DB89" i="20"/>
  <c r="DB102" i="7"/>
  <c r="DB70" i="7"/>
  <c r="DB106" i="6"/>
  <c r="DB74" i="6"/>
  <c r="AX38" i="5"/>
  <c r="DC38" i="5" a="1"/>
  <c r="DC38" i="5" s="1"/>
  <c r="DC102" i="1" l="1"/>
  <c r="DC70" i="1"/>
  <c r="DC106" i="16"/>
  <c r="DC74" i="16"/>
  <c r="AY20" i="17"/>
  <c r="DD20" i="17" a="1"/>
  <c r="DD20" i="17" s="1"/>
  <c r="DC99" i="12"/>
  <c r="DC67" i="12"/>
  <c r="AY31" i="16"/>
  <c r="DD31" i="16" a="1"/>
  <c r="DD31" i="16" s="1"/>
  <c r="AW15" i="10"/>
  <c r="DB15" i="10" a="1"/>
  <c r="DB15" i="10" s="1"/>
  <c r="AV47" i="10"/>
  <c r="DC117" i="15"/>
  <c r="DC85" i="15"/>
  <c r="DC108" i="13"/>
  <c r="DC76" i="13"/>
  <c r="DD100" i="4"/>
  <c r="DD68" i="4"/>
  <c r="AY33" i="5"/>
  <c r="DD33" i="5" a="1"/>
  <c r="DD33" i="5" s="1"/>
  <c r="DC108" i="16"/>
  <c r="DC76" i="16"/>
  <c r="DC117" i="5"/>
  <c r="DC85" i="5"/>
  <c r="DC107" i="6"/>
  <c r="DC75" i="6"/>
  <c r="DC94" i="20"/>
  <c r="DC62" i="20"/>
  <c r="AY21" i="1"/>
  <c r="DD21" i="1" a="1"/>
  <c r="DD21" i="1" s="1"/>
  <c r="AZ25" i="4"/>
  <c r="DE25" i="4" a="1"/>
  <c r="DE25" i="4" s="1"/>
  <c r="DC124" i="7"/>
  <c r="DC127" i="7" s="1"/>
  <c r="DC120" i="7" s="1"/>
  <c r="DC88" i="7"/>
  <c r="AY43" i="21"/>
  <c r="DD43" i="21" a="1"/>
  <c r="DD43" i="21" s="1"/>
  <c r="AY39" i="11"/>
  <c r="DD39" i="11" a="1"/>
  <c r="DD39" i="11" s="1"/>
  <c r="DC107" i="14"/>
  <c r="DC75" i="14"/>
  <c r="DC97" i="14"/>
  <c r="DC65" i="14"/>
  <c r="DC110" i="6"/>
  <c r="DC78" i="6"/>
  <c r="DC111" i="4"/>
  <c r="DC79" i="4"/>
  <c r="AY24" i="1"/>
  <c r="DD24" i="1" a="1"/>
  <c r="DD24" i="1" s="1"/>
  <c r="DC100" i="13"/>
  <c r="DC68" i="13"/>
  <c r="AY33" i="16"/>
  <c r="DD33" i="16" a="1"/>
  <c r="DD33" i="16" s="1"/>
  <c r="DC110" i="4"/>
  <c r="DC78" i="4"/>
  <c r="AY30" i="10"/>
  <c r="DD30" i="10" a="1"/>
  <c r="DD30" i="10" s="1"/>
  <c r="DC96" i="6"/>
  <c r="DC64" i="6"/>
  <c r="AY42" i="5"/>
  <c r="DD42" i="5" a="1"/>
  <c r="DD42" i="5" s="1"/>
  <c r="AY41" i="1"/>
  <c r="DD41" i="1" a="1"/>
  <c r="DD41" i="1" s="1"/>
  <c r="AY32" i="6"/>
  <c r="DD32" i="6" a="1"/>
  <c r="DD32" i="6" s="1"/>
  <c r="AY17" i="8"/>
  <c r="DD17" i="8" a="1"/>
  <c r="DD17" i="8" s="1"/>
  <c r="DC115" i="12"/>
  <c r="DC83" i="12"/>
  <c r="DC115" i="13"/>
  <c r="DC83" i="13"/>
  <c r="AY23" i="4"/>
  <c r="DD23" i="4" a="1"/>
  <c r="DD23" i="4" s="1"/>
  <c r="DC91" i="1"/>
  <c r="DC59" i="1"/>
  <c r="DC114" i="7"/>
  <c r="DC82" i="7"/>
  <c r="AY19" i="20"/>
  <c r="DD19" i="20" a="1"/>
  <c r="DD19" i="20" s="1"/>
  <c r="AY37" i="13"/>
  <c r="DD37" i="13" a="1"/>
  <c r="DD37" i="13" s="1"/>
  <c r="AY39" i="10"/>
  <c r="DD39" i="10" a="1"/>
  <c r="DD39" i="10" s="1"/>
  <c r="AY46" i="10"/>
  <c r="DD46" i="10" a="1"/>
  <c r="DD46" i="10" s="1"/>
  <c r="DC98" i="19"/>
  <c r="DC66" i="19"/>
  <c r="AY45" i="7"/>
  <c r="DD45" i="7" a="1"/>
  <c r="DD45" i="7" s="1"/>
  <c r="DC94" i="17"/>
  <c r="DC62" i="17"/>
  <c r="AY36" i="2"/>
  <c r="DD36" i="2" a="1"/>
  <c r="DD36" i="2" s="1"/>
  <c r="AY44" i="7"/>
  <c r="DD44" i="7" a="1"/>
  <c r="DD44" i="7" s="1"/>
  <c r="DC117" i="1"/>
  <c r="DC85" i="1"/>
  <c r="AY17" i="18"/>
  <c r="DD17" i="18" a="1"/>
  <c r="DD17" i="18" s="1"/>
  <c r="DC111" i="8"/>
  <c r="DC79" i="8"/>
  <c r="DD113" i="7"/>
  <c r="DD81" i="7"/>
  <c r="AY27" i="11"/>
  <c r="DD27" i="11" a="1"/>
  <c r="DD27" i="11" s="1"/>
  <c r="DC91" i="18"/>
  <c r="DC59" i="18"/>
  <c r="DC98" i="8"/>
  <c r="DC66" i="8"/>
  <c r="DC121" i="5"/>
  <c r="DC89" i="5"/>
  <c r="DC116" i="6"/>
  <c r="DC84" i="6"/>
  <c r="AZ42" i="7"/>
  <c r="DE42" i="7" a="1"/>
  <c r="DE42" i="7" s="1"/>
  <c r="DC94" i="5"/>
  <c r="DC62" i="5"/>
  <c r="AY41" i="15"/>
  <c r="DD41" i="15" a="1"/>
  <c r="DD41" i="15" s="1"/>
  <c r="AY45" i="18"/>
  <c r="DD45" i="18" a="1"/>
  <c r="DD45" i="18" s="1"/>
  <c r="AW15" i="2"/>
  <c r="DB15" i="2" a="1"/>
  <c r="DB15" i="2" s="1"/>
  <c r="AV47" i="2"/>
  <c r="DC111" i="17"/>
  <c r="DC79" i="17"/>
  <c r="DC101" i="11"/>
  <c r="DC69" i="11"/>
  <c r="DC115" i="21"/>
  <c r="DC83" i="21"/>
  <c r="AW15" i="13"/>
  <c r="DB15" i="13" a="1"/>
  <c r="DB15" i="13" s="1"/>
  <c r="AV47" i="13"/>
  <c r="AY34" i="2"/>
  <c r="DD34" i="2" a="1"/>
  <c r="DD34" i="2" s="1"/>
  <c r="DC91" i="5"/>
  <c r="DC59" i="5"/>
  <c r="DC110" i="20"/>
  <c r="DC78" i="20"/>
  <c r="AY27" i="4"/>
  <c r="DD27" i="4" a="1"/>
  <c r="DD27" i="4" s="1"/>
  <c r="DC104" i="7"/>
  <c r="DC72" i="7"/>
  <c r="AY35" i="7"/>
  <c r="DD35" i="7" a="1"/>
  <c r="DD35" i="7" s="1"/>
  <c r="DC124" i="3"/>
  <c r="DC127" i="3" s="1"/>
  <c r="DC120" i="3" s="1"/>
  <c r="DC88" i="3"/>
  <c r="DC117" i="21"/>
  <c r="DC85" i="21"/>
  <c r="DC110" i="1"/>
  <c r="DC78" i="1"/>
  <c r="DC97" i="8"/>
  <c r="DC65" i="8"/>
  <c r="DC113" i="15"/>
  <c r="DC81" i="15"/>
  <c r="DC118" i="7"/>
  <c r="DC86" i="7"/>
  <c r="DD37" i="14" a="1"/>
  <c r="DD37" i="14" s="1"/>
  <c r="AY37" i="14"/>
  <c r="DC109" i="21"/>
  <c r="DC77" i="21"/>
  <c r="DC96" i="2"/>
  <c r="DC64" i="2"/>
  <c r="AY37" i="19"/>
  <c r="DD37" i="19" a="1"/>
  <c r="DD37" i="19" s="1"/>
  <c r="DC91" i="13"/>
  <c r="DC59" i="13"/>
  <c r="AY32" i="17"/>
  <c r="DD32" i="17" a="1"/>
  <c r="DD32" i="17" s="1"/>
  <c r="AY42" i="6"/>
  <c r="DD42" i="6" a="1"/>
  <c r="DD42" i="6" s="1"/>
  <c r="DC110" i="19"/>
  <c r="DC78" i="19"/>
  <c r="AY44" i="16"/>
  <c r="DD44" i="16" a="1"/>
  <c r="DD44" i="16" s="1"/>
  <c r="AY27" i="21"/>
  <c r="DD27" i="21" a="1"/>
  <c r="DD27" i="21" s="1"/>
  <c r="AY19" i="12"/>
  <c r="DD19" i="12" a="1"/>
  <c r="DD19" i="12" s="1"/>
  <c r="AY45" i="15"/>
  <c r="DD45" i="15" a="1"/>
  <c r="DD45" i="15" s="1"/>
  <c r="DC95" i="4"/>
  <c r="DC63" i="4"/>
  <c r="AY33" i="11"/>
  <c r="DD33" i="11" a="1"/>
  <c r="DD33" i="11" s="1"/>
  <c r="AY18" i="19"/>
  <c r="DD18" i="19" a="1"/>
  <c r="DD18" i="19" s="1"/>
  <c r="DC114" i="2"/>
  <c r="DC82" i="2"/>
  <c r="DC100" i="19"/>
  <c r="DC68" i="19"/>
  <c r="DC90" i="3"/>
  <c r="DC58" i="3"/>
  <c r="DC118" i="3"/>
  <c r="DC86" i="3"/>
  <c r="AY24" i="18"/>
  <c r="DD24" i="18" a="1"/>
  <c r="DD24" i="18" s="1"/>
  <c r="AY39" i="4"/>
  <c r="DD39" i="4" a="1"/>
  <c r="DD39" i="4" s="1"/>
  <c r="AY33" i="9"/>
  <c r="DD33" i="9" a="1"/>
  <c r="DD33" i="9" s="1"/>
  <c r="DC104" i="6"/>
  <c r="DC72" i="6"/>
  <c r="AY40" i="10"/>
  <c r="DD40" i="10" a="1"/>
  <c r="DD40" i="10" s="1"/>
  <c r="DD97" i="21"/>
  <c r="DD65" i="21"/>
  <c r="DD20" i="9" a="1"/>
  <c r="DD20" i="9" s="1"/>
  <c r="AY20" i="9"/>
  <c r="AY45" i="5"/>
  <c r="DD45" i="5" a="1"/>
  <c r="DD45" i="5" s="1"/>
  <c r="AY18" i="11"/>
  <c r="DD18" i="11" a="1"/>
  <c r="DD18" i="11" s="1"/>
  <c r="DC94" i="1"/>
  <c r="DC62" i="1"/>
  <c r="DC101" i="15"/>
  <c r="DC69" i="15"/>
  <c r="DC104" i="17"/>
  <c r="DC72" i="17"/>
  <c r="AZ26" i="19"/>
  <c r="DE26" i="19" a="1"/>
  <c r="DE26" i="19" s="1"/>
  <c r="DD114" i="9"/>
  <c r="DD82" i="9"/>
  <c r="AY23" i="20"/>
  <c r="DD23" i="20" a="1"/>
  <c r="DD23" i="20" s="1"/>
  <c r="AY27" i="9"/>
  <c r="DD27" i="9" a="1"/>
  <c r="DD27" i="9" s="1"/>
  <c r="AY34" i="18"/>
  <c r="DD34" i="18" a="1"/>
  <c r="DD34" i="18" s="1"/>
  <c r="DC110" i="14"/>
  <c r="DC78" i="14"/>
  <c r="DC104" i="12"/>
  <c r="DC72" i="12"/>
  <c r="AY39" i="21"/>
  <c r="DD39" i="21" a="1"/>
  <c r="DD39" i="21" s="1"/>
  <c r="AY33" i="7"/>
  <c r="DD33" i="7" a="1"/>
  <c r="DD33" i="7" s="1"/>
  <c r="AY24" i="13"/>
  <c r="DD24" i="13" a="1"/>
  <c r="DD24" i="13" s="1"/>
  <c r="AY38" i="11"/>
  <c r="DD38" i="11" a="1"/>
  <c r="DD38" i="11" s="1"/>
  <c r="DC107" i="4"/>
  <c r="DC75" i="4"/>
  <c r="DC104" i="5"/>
  <c r="DC72" i="5"/>
  <c r="DC101" i="3"/>
  <c r="DC69" i="3"/>
  <c r="AY16" i="6"/>
  <c r="DD16" i="6" a="1"/>
  <c r="DD16" i="6" s="1"/>
  <c r="AY33" i="17"/>
  <c r="DD33" i="17" a="1"/>
  <c r="DD33" i="17" s="1"/>
  <c r="AY23" i="13"/>
  <c r="DD23" i="13" a="1"/>
  <c r="DD23" i="13" s="1"/>
  <c r="DC97" i="13"/>
  <c r="DC65" i="13"/>
  <c r="AY46" i="11"/>
  <c r="DD46" i="11" a="1"/>
  <c r="DD46" i="11" s="1"/>
  <c r="AY32" i="16"/>
  <c r="DD32" i="16" a="1"/>
  <c r="DD32" i="16" s="1"/>
  <c r="DC118" i="15"/>
  <c r="DC86" i="15"/>
  <c r="DC98" i="3"/>
  <c r="DC66" i="3"/>
  <c r="AZ38" i="6"/>
  <c r="DE38" i="6" a="1"/>
  <c r="DE38" i="6" s="1"/>
  <c r="DD40" i="18" a="1"/>
  <c r="DD40" i="18" s="1"/>
  <c r="AY40" i="18"/>
  <c r="DC100" i="21"/>
  <c r="DC68" i="21"/>
  <c r="AY32" i="5"/>
  <c r="DD32" i="5" a="1"/>
  <c r="DD32" i="5" s="1"/>
  <c r="DA90" i="15"/>
  <c r="DA58" i="15"/>
  <c r="DC97" i="3"/>
  <c r="DC65" i="3"/>
  <c r="DC90" i="19"/>
  <c r="DC58" i="19"/>
  <c r="AY20" i="13"/>
  <c r="DD20" i="13" a="1"/>
  <c r="DD20" i="13" s="1"/>
  <c r="AY32" i="3"/>
  <c r="DD32" i="3" a="1"/>
  <c r="DD32" i="3" s="1"/>
  <c r="DC118" i="10"/>
  <c r="DC86" i="10"/>
  <c r="DC95" i="16"/>
  <c r="DC63" i="16"/>
  <c r="AY46" i="14"/>
  <c r="DD46" i="14" a="1"/>
  <c r="DD46" i="14" s="1"/>
  <c r="AY27" i="18"/>
  <c r="DD27" i="18" a="1"/>
  <c r="DD27" i="18" s="1"/>
  <c r="DC101" i="7"/>
  <c r="DC69" i="7"/>
  <c r="DC98" i="21"/>
  <c r="DC66" i="21"/>
  <c r="DC97" i="6"/>
  <c r="DC65" i="6"/>
  <c r="DC96" i="12"/>
  <c r="DC64" i="12"/>
  <c r="AY34" i="16"/>
  <c r="DD34" i="16" a="1"/>
  <c r="DD34" i="16" s="1"/>
  <c r="AY28" i="15"/>
  <c r="DD28" i="15" a="1"/>
  <c r="DD28" i="15" s="1"/>
  <c r="DC116" i="2"/>
  <c r="DC84" i="2"/>
  <c r="AY32" i="10"/>
  <c r="DD32" i="10" a="1"/>
  <c r="DD32" i="10" s="1"/>
  <c r="AY31" i="1"/>
  <c r="DD31" i="1" a="1"/>
  <c r="DD31" i="1" s="1"/>
  <c r="AY26" i="21"/>
  <c r="DD26" i="21" a="1"/>
  <c r="DD26" i="21" s="1"/>
  <c r="AY18" i="4"/>
  <c r="DD18" i="4" a="1"/>
  <c r="DD18" i="4" s="1"/>
  <c r="DC102" i="7"/>
  <c r="DC70" i="7"/>
  <c r="AY31" i="20"/>
  <c r="DD31" i="20" a="1"/>
  <c r="DD31" i="20" s="1"/>
  <c r="AY37" i="12"/>
  <c r="DD37" i="12" a="1"/>
  <c r="DD37" i="12" s="1"/>
  <c r="DC115" i="3"/>
  <c r="DC83" i="3"/>
  <c r="AY45" i="2"/>
  <c r="DD45" i="2" a="1"/>
  <c r="DD45" i="2" s="1"/>
  <c r="AY39" i="13"/>
  <c r="DD39" i="13" a="1"/>
  <c r="DD39" i="13" s="1"/>
  <c r="AY42" i="14"/>
  <c r="DD42" i="14" a="1"/>
  <c r="DD42" i="14" s="1"/>
  <c r="DA90" i="6"/>
  <c r="DA58" i="6"/>
  <c r="DC124" i="8"/>
  <c r="DC127" i="8" s="1"/>
  <c r="DC120" i="8" s="1"/>
  <c r="DC88" i="8"/>
  <c r="DC111" i="10"/>
  <c r="DC79" i="10"/>
  <c r="DC98" i="16"/>
  <c r="DC66" i="16"/>
  <c r="AY25" i="1"/>
  <c r="DD25" i="1" a="1"/>
  <c r="DD25" i="1" s="1"/>
  <c r="AY46" i="1"/>
  <c r="DD46" i="1" a="1"/>
  <c r="DD46" i="1" s="1"/>
  <c r="AY22" i="12"/>
  <c r="DD22" i="12" a="1"/>
  <c r="DD22" i="12" s="1"/>
  <c r="AY41" i="5"/>
  <c r="DD41" i="5" a="1"/>
  <c r="DD41" i="5" s="1"/>
  <c r="AY37" i="6"/>
  <c r="DD37" i="6" a="1"/>
  <c r="DD37" i="6" s="1"/>
  <c r="DC107" i="15"/>
  <c r="DC75" i="15"/>
  <c r="AY20" i="11"/>
  <c r="DD20" i="11" a="1"/>
  <c r="DD20" i="11" s="1"/>
  <c r="DD22" i="16" a="1"/>
  <c r="DD22" i="16" s="1"/>
  <c r="AY22" i="16"/>
  <c r="AZ19" i="7"/>
  <c r="DE19" i="7" a="1"/>
  <c r="DE19" i="7" s="1"/>
  <c r="DC92" i="4"/>
  <c r="DC60" i="4"/>
  <c r="DC104" i="11"/>
  <c r="DC72" i="11"/>
  <c r="AY42" i="17"/>
  <c r="DD42" i="17" a="1"/>
  <c r="DD42" i="17" s="1"/>
  <c r="DC124" i="14"/>
  <c r="DC127" i="14" s="1"/>
  <c r="DC120" i="14" s="1"/>
  <c r="DC88" i="14"/>
  <c r="DC121" i="18"/>
  <c r="DC89" i="18"/>
  <c r="DC92" i="12"/>
  <c r="DC60" i="12"/>
  <c r="AY23" i="9"/>
  <c r="DD23" i="9" a="1"/>
  <c r="DD23" i="9" s="1"/>
  <c r="AY44" i="4"/>
  <c r="DD44" i="4" a="1"/>
  <c r="DD44" i="4" s="1"/>
  <c r="DC112" i="9"/>
  <c r="DC80" i="9"/>
  <c r="AY18" i="17"/>
  <c r="DD18" i="17" a="1"/>
  <c r="DD18" i="17" s="1"/>
  <c r="AY20" i="10"/>
  <c r="DD20" i="10" a="1"/>
  <c r="DD20" i="10" s="1"/>
  <c r="AZ16" i="7"/>
  <c r="DE16" i="7" a="1"/>
  <c r="DE16" i="7" s="1"/>
  <c r="DC118" i="4"/>
  <c r="DC86" i="4"/>
  <c r="DC114" i="16"/>
  <c r="DC82" i="16"/>
  <c r="DA90" i="7"/>
  <c r="DA58" i="7"/>
  <c r="DC97" i="5"/>
  <c r="DC65" i="5"/>
  <c r="DC124" i="19"/>
  <c r="DC127" i="19" s="1"/>
  <c r="DC120" i="19" s="1"/>
  <c r="DC88" i="19"/>
  <c r="AY37" i="20"/>
  <c r="DD37" i="20" a="1"/>
  <c r="DD37" i="20" s="1"/>
  <c r="DC103" i="8"/>
  <c r="DC71" i="8"/>
  <c r="AY19" i="21"/>
  <c r="DD19" i="21" a="1"/>
  <c r="DD19" i="21" s="1"/>
  <c r="AY28" i="16"/>
  <c r="DD28" i="16" a="1"/>
  <c r="DD28" i="16" s="1"/>
  <c r="DD24" i="12" a="1"/>
  <c r="DD24" i="12" s="1"/>
  <c r="AY24" i="12"/>
  <c r="DC99" i="1"/>
  <c r="DC67" i="1"/>
  <c r="AY25" i="13"/>
  <c r="DD25" i="13" a="1"/>
  <c r="DD25" i="13" s="1"/>
  <c r="AY21" i="16"/>
  <c r="DD21" i="16" a="1"/>
  <c r="DD21" i="16" s="1"/>
  <c r="AY22" i="5"/>
  <c r="DD22" i="5" a="1"/>
  <c r="DD22" i="5" s="1"/>
  <c r="DD42" i="15" a="1"/>
  <c r="DD42" i="15" s="1"/>
  <c r="AY42" i="15"/>
  <c r="AY23" i="18"/>
  <c r="DD23" i="18" a="1"/>
  <c r="DD23" i="18" s="1"/>
  <c r="AY45" i="19"/>
  <c r="DD45" i="19" a="1"/>
  <c r="DD45" i="19" s="1"/>
  <c r="DC92" i="8"/>
  <c r="DC60" i="8"/>
  <c r="DC98" i="4"/>
  <c r="DC66" i="4"/>
  <c r="AY33" i="13"/>
  <c r="DD33" i="13" a="1"/>
  <c r="DD33" i="13" s="1"/>
  <c r="AY28" i="8"/>
  <c r="DD28" i="8" a="1"/>
  <c r="DD28" i="8" s="1"/>
  <c r="DC114" i="10"/>
  <c r="DC82" i="10"/>
  <c r="DC121" i="10"/>
  <c r="DC89" i="10"/>
  <c r="DC111" i="2"/>
  <c r="DC79" i="2"/>
  <c r="AY32" i="14"/>
  <c r="DD32" i="14" a="1"/>
  <c r="DD32" i="14" s="1"/>
  <c r="DC100" i="18"/>
  <c r="DC68" i="18"/>
  <c r="AY22" i="14"/>
  <c r="DD22" i="14" a="1"/>
  <c r="DD22" i="14" s="1"/>
  <c r="AY35" i="6"/>
  <c r="DD35" i="6" a="1"/>
  <c r="DD35" i="6" s="1"/>
  <c r="AY36" i="4"/>
  <c r="DD36" i="4" a="1"/>
  <c r="DD36" i="4" s="1"/>
  <c r="DC113" i="2"/>
  <c r="DC81" i="2"/>
  <c r="DC96" i="5"/>
  <c r="DC64" i="5"/>
  <c r="AY35" i="4"/>
  <c r="DD35" i="4" a="1"/>
  <c r="DD35" i="4" s="1"/>
  <c r="DC119" i="11"/>
  <c r="DC87" i="11"/>
  <c r="AY21" i="6"/>
  <c r="DD21" i="6" a="1"/>
  <c r="DD21" i="6" s="1"/>
  <c r="AY40" i="12"/>
  <c r="DD40" i="12" a="1"/>
  <c r="DD40" i="12" s="1"/>
  <c r="DD40" i="13" a="1"/>
  <c r="DD40" i="13" s="1"/>
  <c r="AY40" i="13"/>
  <c r="DC110" i="21"/>
  <c r="DC78" i="21"/>
  <c r="DC103" i="4"/>
  <c r="DC71" i="4"/>
  <c r="AY39" i="7"/>
  <c r="DD39" i="7" a="1"/>
  <c r="DD39" i="7" s="1"/>
  <c r="DC112" i="13"/>
  <c r="DC80" i="13"/>
  <c r="DC97" i="19"/>
  <c r="DC65" i="19"/>
  <c r="DC100" i="7"/>
  <c r="DC68" i="7"/>
  <c r="AY23" i="19"/>
  <c r="DD23" i="19" a="1"/>
  <c r="DD23" i="19" s="1"/>
  <c r="DC93" i="18"/>
  <c r="DC61" i="18"/>
  <c r="DC115" i="19"/>
  <c r="DC83" i="19"/>
  <c r="DC95" i="15"/>
  <c r="DC63" i="15"/>
  <c r="AY19" i="17"/>
  <c r="DD19" i="17" a="1"/>
  <c r="DD19" i="17" s="1"/>
  <c r="DC121" i="9"/>
  <c r="DC89" i="9"/>
  <c r="DC92" i="10"/>
  <c r="DC60" i="10"/>
  <c r="DC113" i="10"/>
  <c r="DC81" i="10"/>
  <c r="AY17" i="14"/>
  <c r="DD17" i="14" a="1"/>
  <c r="DD17" i="14" s="1"/>
  <c r="DD36" i="8" a="1"/>
  <c r="DD36" i="8" s="1"/>
  <c r="AY36" i="8"/>
  <c r="AZ38" i="7"/>
  <c r="DE38" i="7" a="1"/>
  <c r="DE38" i="7" s="1"/>
  <c r="DC109" i="11"/>
  <c r="DC77" i="11"/>
  <c r="DC112" i="5"/>
  <c r="DC80" i="5"/>
  <c r="AY16" i="18"/>
  <c r="DD16" i="18" a="1"/>
  <c r="DD16" i="18" s="1"/>
  <c r="DC121" i="6"/>
  <c r="DC89" i="6"/>
  <c r="AY23" i="8"/>
  <c r="DD23" i="8" a="1"/>
  <c r="DD23" i="8" s="1"/>
  <c r="AY46" i="5"/>
  <c r="DD46" i="5" a="1"/>
  <c r="DD46" i="5" s="1"/>
  <c r="AY41" i="6"/>
  <c r="DD41" i="6" a="1"/>
  <c r="DD41" i="6" s="1"/>
  <c r="DC118" i="19"/>
  <c r="DC86" i="19"/>
  <c r="AY19" i="5"/>
  <c r="DD19" i="5" a="1"/>
  <c r="DD19" i="5" s="1"/>
  <c r="DC116" i="15"/>
  <c r="DC84" i="15"/>
  <c r="DC118" i="16"/>
  <c r="DC86" i="16"/>
  <c r="DC96" i="20"/>
  <c r="DC64" i="20"/>
  <c r="DC116" i="7"/>
  <c r="DC84" i="7"/>
  <c r="DC98" i="6"/>
  <c r="DC66" i="6"/>
  <c r="AY36" i="17"/>
  <c r="DD36" i="17" a="1"/>
  <c r="DD36" i="17" s="1"/>
  <c r="DC96" i="15"/>
  <c r="DC64" i="15"/>
  <c r="AY40" i="21"/>
  <c r="DD40" i="21" a="1"/>
  <c r="DD40" i="21" s="1"/>
  <c r="DC100" i="3"/>
  <c r="DC68" i="3"/>
  <c r="DC91" i="17"/>
  <c r="DC59" i="17"/>
  <c r="DC103" i="21"/>
  <c r="DC71" i="21"/>
  <c r="DC109" i="2"/>
  <c r="DC77" i="2"/>
  <c r="AY16" i="5"/>
  <c r="DD16" i="5" a="1"/>
  <c r="DD16" i="5" s="1"/>
  <c r="AY35" i="20"/>
  <c r="DD35" i="20" a="1"/>
  <c r="DD35" i="20" s="1"/>
  <c r="DC117" i="19"/>
  <c r="DC85" i="19"/>
  <c r="DC91" i="3"/>
  <c r="DC59" i="3"/>
  <c r="AY29" i="7"/>
  <c r="DD29" i="7" a="1"/>
  <c r="DD29" i="7" s="1"/>
  <c r="DC110" i="7"/>
  <c r="DC78" i="7"/>
  <c r="AY45" i="3"/>
  <c r="DD45" i="3" a="1"/>
  <c r="DD45" i="3" s="1"/>
  <c r="AY42" i="21"/>
  <c r="DD42" i="21" a="1"/>
  <c r="DD42" i="21" s="1"/>
  <c r="AY35" i="1"/>
  <c r="DD35" i="1" a="1"/>
  <c r="DD35" i="1" s="1"/>
  <c r="DD22" i="8" a="1"/>
  <c r="DD22" i="8" s="1"/>
  <c r="AY22" i="8"/>
  <c r="AY38" i="15"/>
  <c r="DD38" i="15" a="1"/>
  <c r="DD38" i="15" s="1"/>
  <c r="AY43" i="7"/>
  <c r="DD43" i="7" a="1"/>
  <c r="DD43" i="7" s="1"/>
  <c r="AY16" i="11"/>
  <c r="DD16" i="11" a="1"/>
  <c r="DD16" i="11" s="1"/>
  <c r="AY34" i="21"/>
  <c r="DD34" i="21" a="1"/>
  <c r="DD34" i="21" s="1"/>
  <c r="AY21" i="2"/>
  <c r="DD21" i="2" a="1"/>
  <c r="DD21" i="2" s="1"/>
  <c r="DC96" i="21"/>
  <c r="DC64" i="21"/>
  <c r="DC102" i="17"/>
  <c r="DC70" i="17"/>
  <c r="DD116" i="19"/>
  <c r="DD84" i="19"/>
  <c r="AY16" i="13"/>
  <c r="DD16" i="13" a="1"/>
  <c r="DD16" i="13" s="1"/>
  <c r="AY35" i="19"/>
  <c r="DD35" i="19" a="1"/>
  <c r="DD35" i="19" s="1"/>
  <c r="DC115" i="1"/>
  <c r="DC83" i="1"/>
  <c r="DC111" i="16"/>
  <c r="DC79" i="16"/>
  <c r="AY20" i="4"/>
  <c r="DD20" i="4" a="1"/>
  <c r="DD20" i="4" s="1"/>
  <c r="DC115" i="9"/>
  <c r="DC83" i="9"/>
  <c r="DC100" i="5"/>
  <c r="DC68" i="5"/>
  <c r="DC96" i="19"/>
  <c r="DC64" i="19"/>
  <c r="AY39" i="2"/>
  <c r="DD39" i="2" a="1"/>
  <c r="DD39" i="2" s="1"/>
  <c r="AY25" i="19"/>
  <c r="DD25" i="19" a="1"/>
  <c r="DD25" i="19" s="1"/>
  <c r="AY15" i="3"/>
  <c r="DD15" i="3" a="1"/>
  <c r="DD15" i="3" s="1"/>
  <c r="AX47" i="3"/>
  <c r="AY43" i="3"/>
  <c r="DD43" i="3" a="1"/>
  <c r="DD43" i="3" s="1"/>
  <c r="AY18" i="13"/>
  <c r="DD18" i="13" a="1"/>
  <c r="DD18" i="13" s="1"/>
  <c r="DC98" i="1"/>
  <c r="DC66" i="1"/>
  <c r="AY29" i="6"/>
  <c r="DD29" i="6" a="1"/>
  <c r="DD29" i="6" s="1"/>
  <c r="DC101" i="4"/>
  <c r="DC69" i="4"/>
  <c r="AZ22" i="21"/>
  <c r="DE22" i="21" a="1"/>
  <c r="DE22" i="21" s="1"/>
  <c r="DC91" i="4"/>
  <c r="DC59" i="4"/>
  <c r="DC96" i="7"/>
  <c r="DC64" i="7"/>
  <c r="AY19" i="1"/>
  <c r="DD19" i="1" a="1"/>
  <c r="DD19" i="1" s="1"/>
  <c r="AY26" i="15"/>
  <c r="DD26" i="15" a="1"/>
  <c r="DD26" i="15" s="1"/>
  <c r="AY29" i="17"/>
  <c r="DD29" i="17" a="1"/>
  <c r="DD29" i="17" s="1"/>
  <c r="DC118" i="13"/>
  <c r="DC86" i="13"/>
  <c r="AZ39" i="9"/>
  <c r="DE39" i="9" a="1"/>
  <c r="DE39" i="9" s="1"/>
  <c r="AY18" i="5"/>
  <c r="DD18" i="5" a="1"/>
  <c r="DD18" i="5" s="1"/>
  <c r="AY35" i="14"/>
  <c r="DD35" i="14" a="1"/>
  <c r="DD35" i="14" s="1"/>
  <c r="DC102" i="3"/>
  <c r="DC70" i="3"/>
  <c r="DC118" i="17"/>
  <c r="DC86" i="17"/>
  <c r="DC113" i="3"/>
  <c r="DC81" i="3"/>
  <c r="DC108" i="1"/>
  <c r="DC76" i="1"/>
  <c r="DC115" i="14"/>
  <c r="DC83" i="14"/>
  <c r="DC108" i="8"/>
  <c r="DC76" i="8"/>
  <c r="DC107" i="20"/>
  <c r="DC75" i="20"/>
  <c r="AY32" i="4"/>
  <c r="DD32" i="4" a="1"/>
  <c r="DD32" i="4" s="1"/>
  <c r="DC93" i="12"/>
  <c r="DC61" i="12"/>
  <c r="AY29" i="5"/>
  <c r="DD29" i="5" a="1"/>
  <c r="DD29" i="5" s="1"/>
  <c r="AY26" i="3"/>
  <c r="DD26" i="3" a="1"/>
  <c r="DD26" i="3" s="1"/>
  <c r="DC94" i="2"/>
  <c r="DC62" i="2"/>
  <c r="DC96" i="4"/>
  <c r="DC64" i="4"/>
  <c r="AY43" i="15"/>
  <c r="DD43" i="15" a="1"/>
  <c r="DD43" i="15" s="1"/>
  <c r="AY23" i="3"/>
  <c r="DD23" i="3" a="1"/>
  <c r="DD23" i="3" s="1"/>
  <c r="DC103" i="7"/>
  <c r="DC71" i="7"/>
  <c r="DC102" i="15"/>
  <c r="DC70" i="15"/>
  <c r="DC115" i="17"/>
  <c r="DC83" i="17"/>
  <c r="DB15" i="15" a="1"/>
  <c r="DB15" i="15" s="1"/>
  <c r="AW15" i="15"/>
  <c r="AV47" i="15"/>
  <c r="AY22" i="3"/>
  <c r="DD22" i="3" a="1"/>
  <c r="DD22" i="3" s="1"/>
  <c r="AY15" i="19"/>
  <c r="DD15" i="19" a="1"/>
  <c r="DD15" i="19" s="1"/>
  <c r="AX47" i="19"/>
  <c r="DC95" i="13"/>
  <c r="DC63" i="13"/>
  <c r="DC102" i="8"/>
  <c r="DC70" i="8"/>
  <c r="AY43" i="10"/>
  <c r="DD43" i="10" a="1"/>
  <c r="DD43" i="10" s="1"/>
  <c r="DC100" i="2"/>
  <c r="DC68" i="2"/>
  <c r="DC124" i="20"/>
  <c r="DC127" i="20" s="1"/>
  <c r="DC120" i="20" s="1"/>
  <c r="DC88" i="20"/>
  <c r="AY20" i="16"/>
  <c r="DD20" i="16" a="1"/>
  <c r="DD20" i="16" s="1"/>
  <c r="DC106" i="12"/>
  <c r="DC74" i="12"/>
  <c r="DC102" i="18"/>
  <c r="DC70" i="18"/>
  <c r="AY26" i="7"/>
  <c r="DD26" i="7" a="1"/>
  <c r="DD26" i="7" s="1"/>
  <c r="AY23" i="21"/>
  <c r="DD23" i="21" a="1"/>
  <c r="DD23" i="21" s="1"/>
  <c r="AY28" i="1"/>
  <c r="DD28" i="1" a="1"/>
  <c r="DD28" i="1" s="1"/>
  <c r="AY22" i="6"/>
  <c r="DD22" i="6" a="1"/>
  <c r="DD22" i="6" s="1"/>
  <c r="AY21" i="12"/>
  <c r="DD21" i="12" a="1"/>
  <c r="DD21" i="12" s="1"/>
  <c r="DC112" i="4"/>
  <c r="DC80" i="4"/>
  <c r="DC99" i="4"/>
  <c r="DC67" i="4"/>
  <c r="AY41" i="2"/>
  <c r="DD41" i="2" a="1"/>
  <c r="DD41" i="2" s="1"/>
  <c r="DC105" i="13"/>
  <c r="DC73" i="13"/>
  <c r="DD39" i="15" a="1"/>
  <c r="DD39" i="15" s="1"/>
  <c r="AY39" i="15"/>
  <c r="DC94" i="11"/>
  <c r="DC62" i="11"/>
  <c r="AY27" i="7"/>
  <c r="DD27" i="7" a="1"/>
  <c r="DD27" i="7" s="1"/>
  <c r="DC119" i="15"/>
  <c r="DC87" i="15"/>
  <c r="DC105" i="4"/>
  <c r="DC73" i="4"/>
  <c r="AY40" i="3"/>
  <c r="DD40" i="3" a="1"/>
  <c r="DD40" i="3" s="1"/>
  <c r="AY45" i="12"/>
  <c r="DD45" i="12" a="1"/>
  <c r="DD45" i="12" s="1"/>
  <c r="DC103" i="2"/>
  <c r="DC71" i="2"/>
  <c r="DC90" i="16"/>
  <c r="DC58" i="16"/>
  <c r="DC93" i="7"/>
  <c r="DC61" i="7"/>
  <c r="DC124" i="9"/>
  <c r="DC127" i="9" s="1"/>
  <c r="DC120" i="9" s="1"/>
  <c r="DC88" i="9"/>
  <c r="DC112" i="15"/>
  <c r="DC80" i="15"/>
  <c r="DC97" i="15"/>
  <c r="DC65" i="15"/>
  <c r="AW15" i="6"/>
  <c r="DB15" i="6" a="1"/>
  <c r="DB15" i="6" s="1"/>
  <c r="AV47" i="6"/>
  <c r="AY45" i="8"/>
  <c r="DD45" i="8" a="1"/>
  <c r="DD45" i="8" s="1"/>
  <c r="AY36" i="10"/>
  <c r="DD36" i="10" a="1"/>
  <c r="DD36" i="10" s="1"/>
  <c r="AY23" i="16"/>
  <c r="DD23" i="16" a="1"/>
  <c r="DD23" i="16" s="1"/>
  <c r="DC101" i="8"/>
  <c r="DC69" i="8"/>
  <c r="DC115" i="8"/>
  <c r="DC83" i="8"/>
  <c r="DC104" i="21"/>
  <c r="DC72" i="21"/>
  <c r="DC124" i="10"/>
  <c r="DC127" i="10" s="1"/>
  <c r="DC120" i="10" s="1"/>
  <c r="DC88" i="10"/>
  <c r="DC113" i="16"/>
  <c r="DC81" i="16"/>
  <c r="DD92" i="3"/>
  <c r="DD60" i="3"/>
  <c r="DC112" i="6"/>
  <c r="DC80" i="6"/>
  <c r="DC93" i="3"/>
  <c r="DC61" i="3"/>
  <c r="AY32" i="15"/>
  <c r="DD32" i="15" a="1"/>
  <c r="DD32" i="15" s="1"/>
  <c r="DC110" i="3"/>
  <c r="DC78" i="3"/>
  <c r="AY17" i="4"/>
  <c r="DD17" i="4" a="1"/>
  <c r="DD17" i="4" s="1"/>
  <c r="AY29" i="11"/>
  <c r="DD29" i="11" a="1"/>
  <c r="DD29" i="11" s="1"/>
  <c r="DC117" i="17"/>
  <c r="DC85" i="17"/>
  <c r="AY45" i="14"/>
  <c r="DD45" i="14" a="1"/>
  <c r="DD45" i="14" s="1"/>
  <c r="DC106" i="11"/>
  <c r="DC74" i="11"/>
  <c r="AY46" i="18"/>
  <c r="DD46" i="18" a="1"/>
  <c r="DD46" i="18" s="1"/>
  <c r="DC105" i="6"/>
  <c r="DC73" i="6"/>
  <c r="DC105" i="21"/>
  <c r="DC73" i="21"/>
  <c r="AY21" i="5"/>
  <c r="DD21" i="5" a="1"/>
  <c r="DD21" i="5" s="1"/>
  <c r="DC108" i="4"/>
  <c r="DC76" i="4"/>
  <c r="AY44" i="11"/>
  <c r="DD44" i="11" a="1"/>
  <c r="DD44" i="11" s="1"/>
  <c r="AY30" i="16"/>
  <c r="DD30" i="16" a="1"/>
  <c r="DD30" i="16" s="1"/>
  <c r="DC119" i="2"/>
  <c r="DC87" i="2"/>
  <c r="DC99" i="9"/>
  <c r="DC67" i="9"/>
  <c r="AY35" i="21"/>
  <c r="DD35" i="21" a="1"/>
  <c r="DD35" i="21" s="1"/>
  <c r="DD28" i="4" a="1"/>
  <c r="DD28" i="4" s="1"/>
  <c r="AY28" i="4"/>
  <c r="DC110" i="11"/>
  <c r="DC78" i="11"/>
  <c r="AY22" i="19"/>
  <c r="DD22" i="19" a="1"/>
  <c r="DD22" i="19" s="1"/>
  <c r="DC119" i="8"/>
  <c r="DC87" i="8"/>
  <c r="AY25" i="7"/>
  <c r="DD25" i="7" a="1"/>
  <c r="DD25" i="7" s="1"/>
  <c r="AY18" i="18"/>
  <c r="DD18" i="18" a="1"/>
  <c r="DD18" i="18" s="1"/>
  <c r="AY40" i="19"/>
  <c r="DD40" i="19" a="1"/>
  <c r="DD40" i="19" s="1"/>
  <c r="AY20" i="15"/>
  <c r="DD20" i="15" a="1"/>
  <c r="DD20" i="15" s="1"/>
  <c r="DD46" i="9" a="1"/>
  <c r="DD46" i="9" s="1"/>
  <c r="AY46" i="9"/>
  <c r="AY17" i="10"/>
  <c r="DD17" i="10" a="1"/>
  <c r="DD17" i="10" s="1"/>
  <c r="DC103" i="5"/>
  <c r="DC71" i="5"/>
  <c r="DC106" i="18"/>
  <c r="DC74" i="18"/>
  <c r="AY38" i="10"/>
  <c r="DD38" i="10" a="1"/>
  <c r="DD38" i="10" s="1"/>
  <c r="DD97" i="7"/>
  <c r="DD65" i="7"/>
  <c r="DC108" i="10"/>
  <c r="DC76" i="10"/>
  <c r="DC118" i="2"/>
  <c r="DC86" i="2"/>
  <c r="DC97" i="18"/>
  <c r="DC65" i="18"/>
  <c r="DC92" i="14"/>
  <c r="DC60" i="14"/>
  <c r="DC111" i="20"/>
  <c r="DC79" i="20"/>
  <c r="DC121" i="7"/>
  <c r="DC89" i="7"/>
  <c r="AY34" i="11"/>
  <c r="DD34" i="11" a="1"/>
  <c r="DD34" i="11" s="1"/>
  <c r="AY37" i="5"/>
  <c r="DD37" i="5" a="1"/>
  <c r="DD37" i="5" s="1"/>
  <c r="DC96" i="18"/>
  <c r="DC64" i="18"/>
  <c r="AY46" i="6"/>
  <c r="DD46" i="6" a="1"/>
  <c r="DD46" i="6" s="1"/>
  <c r="DC116" i="4"/>
  <c r="DC84" i="4"/>
  <c r="AY43" i="19"/>
  <c r="DD43" i="19" a="1"/>
  <c r="DD43" i="19" s="1"/>
  <c r="DC111" i="5"/>
  <c r="DC79" i="5"/>
  <c r="AY43" i="16"/>
  <c r="DD43" i="16" a="1"/>
  <c r="DD43" i="16" s="1"/>
  <c r="AY21" i="20"/>
  <c r="DD21" i="20" a="1"/>
  <c r="DD21" i="20" s="1"/>
  <c r="AY41" i="7"/>
  <c r="DD41" i="7" a="1"/>
  <c r="DD41" i="7" s="1"/>
  <c r="AY23" i="6"/>
  <c r="DD23" i="6" a="1"/>
  <c r="DD23" i="6" s="1"/>
  <c r="DC95" i="21"/>
  <c r="DC63" i="21"/>
  <c r="DC109" i="19"/>
  <c r="DC77" i="19"/>
  <c r="DC107" i="19"/>
  <c r="DC75" i="19"/>
  <c r="AY21" i="15"/>
  <c r="DD21" i="15" a="1"/>
  <c r="DD21" i="15" s="1"/>
  <c r="AY25" i="3"/>
  <c r="DD25" i="3" a="1"/>
  <c r="DD25" i="3" s="1"/>
  <c r="AY16" i="17"/>
  <c r="DD16" i="17" a="1"/>
  <c r="DD16" i="17" s="1"/>
  <c r="AY28" i="21"/>
  <c r="DD28" i="21" a="1"/>
  <c r="DD28" i="21" s="1"/>
  <c r="DC114" i="1"/>
  <c r="DC82" i="1"/>
  <c r="AY33" i="15"/>
  <c r="DD33" i="15" a="1"/>
  <c r="DD33" i="15" s="1"/>
  <c r="AY42" i="19"/>
  <c r="DD42" i="19" a="1"/>
  <c r="DD42" i="19" s="1"/>
  <c r="AY16" i="3"/>
  <c r="DD16" i="3" a="1"/>
  <c r="DD16" i="3" s="1"/>
  <c r="DC98" i="11"/>
  <c r="DC66" i="11"/>
  <c r="AY26" i="2"/>
  <c r="DD26" i="2" a="1"/>
  <c r="DD26" i="2" s="1"/>
  <c r="DC99" i="6"/>
  <c r="DC67" i="6"/>
  <c r="DC96" i="17"/>
  <c r="DC64" i="17"/>
  <c r="DC117" i="4"/>
  <c r="DC85" i="4"/>
  <c r="DC115" i="20"/>
  <c r="DC83" i="20"/>
  <c r="DC124" i="13"/>
  <c r="DC127" i="13" s="1"/>
  <c r="DC120" i="13" s="1"/>
  <c r="DC88" i="13"/>
  <c r="DC91" i="11"/>
  <c r="DC59" i="11"/>
  <c r="AY21" i="21"/>
  <c r="DD21" i="21" a="1"/>
  <c r="DD21" i="21" s="1"/>
  <c r="AY27" i="17"/>
  <c r="DD27" i="17" a="1"/>
  <c r="DD27" i="17" s="1"/>
  <c r="AZ41" i="19"/>
  <c r="DE41" i="19" a="1"/>
  <c r="DE41" i="19" s="1"/>
  <c r="DC124" i="1"/>
  <c r="DC127" i="1" s="1"/>
  <c r="DC120" i="1" s="1"/>
  <c r="DC88" i="1"/>
  <c r="DC117" i="10"/>
  <c r="DC85" i="10"/>
  <c r="DC113" i="17"/>
  <c r="DC81" i="17"/>
  <c r="AY40" i="1"/>
  <c r="DD40" i="1" a="1"/>
  <c r="DD40" i="1" s="1"/>
  <c r="DC97" i="10"/>
  <c r="DC65" i="10"/>
  <c r="AY36" i="16"/>
  <c r="DD36" i="16" a="1"/>
  <c r="DD36" i="16" s="1"/>
  <c r="DC117" i="13"/>
  <c r="DC85" i="13"/>
  <c r="DC113" i="9"/>
  <c r="DC81" i="9"/>
  <c r="AY40" i="9"/>
  <c r="DD40" i="9" a="1"/>
  <c r="DD40" i="9" s="1"/>
  <c r="AY25" i="5"/>
  <c r="DD25" i="5" a="1"/>
  <c r="DD25" i="5" s="1"/>
  <c r="AY21" i="19"/>
  <c r="DD21" i="19" a="1"/>
  <c r="DD21" i="19" s="1"/>
  <c r="DC115" i="2"/>
  <c r="DC83" i="2"/>
  <c r="DC92" i="16"/>
  <c r="DC60" i="16"/>
  <c r="DC93" i="13"/>
  <c r="DC61" i="13"/>
  <c r="DD94" i="18"/>
  <c r="DD62" i="18"/>
  <c r="AY23" i="1"/>
  <c r="DD23" i="1" a="1"/>
  <c r="DD23" i="1" s="1"/>
  <c r="AY26" i="4"/>
  <c r="DD26" i="4" a="1"/>
  <c r="DD26" i="4" s="1"/>
  <c r="DC100" i="14"/>
  <c r="DC68" i="14"/>
  <c r="AY16" i="4"/>
  <c r="DD16" i="4" a="1"/>
  <c r="DD16" i="4" s="1"/>
  <c r="AY21" i="7"/>
  <c r="DD21" i="7" a="1"/>
  <c r="DD21" i="7" s="1"/>
  <c r="DC91" i="15"/>
  <c r="DC59" i="15"/>
  <c r="DC112" i="21"/>
  <c r="DC80" i="21"/>
  <c r="DD43" i="13" a="1"/>
  <c r="DD43" i="13" s="1"/>
  <c r="AY43" i="13"/>
  <c r="DC93" i="5"/>
  <c r="DC61" i="5"/>
  <c r="AY27" i="3"/>
  <c r="DD27" i="3" a="1"/>
  <c r="DD27" i="3" s="1"/>
  <c r="AY43" i="17"/>
  <c r="DD43" i="17" a="1"/>
  <c r="DD43" i="17" s="1"/>
  <c r="AY38" i="3"/>
  <c r="DD38" i="3" a="1"/>
  <c r="DD38" i="3" s="1"/>
  <c r="AY33" i="1"/>
  <c r="DD33" i="1" a="1"/>
  <c r="DD33" i="1" s="1"/>
  <c r="AY40" i="14"/>
  <c r="DD40" i="14" a="1"/>
  <c r="DD40" i="14" s="1"/>
  <c r="AY33" i="8"/>
  <c r="DD33" i="8" a="1"/>
  <c r="DD33" i="8" s="1"/>
  <c r="AY32" i="20"/>
  <c r="DD32" i="20" a="1"/>
  <c r="DD32" i="20" s="1"/>
  <c r="DC113" i="12"/>
  <c r="DC81" i="12"/>
  <c r="AY18" i="12"/>
  <c r="DD18" i="12" a="1"/>
  <c r="DD18" i="12" s="1"/>
  <c r="DC109" i="9"/>
  <c r="DC77" i="9"/>
  <c r="AY19" i="2"/>
  <c r="DD19" i="2" a="1"/>
  <c r="DD19" i="2" s="1"/>
  <c r="DC111" i="13"/>
  <c r="DC79" i="13"/>
  <c r="AY21" i="4"/>
  <c r="DD21" i="4" a="1"/>
  <c r="DD21" i="4" s="1"/>
  <c r="DD92" i="20"/>
  <c r="DD60" i="20"/>
  <c r="AY28" i="13"/>
  <c r="DD28" i="13" a="1"/>
  <c r="DD28" i="13" s="1"/>
  <c r="DD28" i="7" a="1"/>
  <c r="DD28" i="7" s="1"/>
  <c r="AY28" i="7"/>
  <c r="AY27" i="15"/>
  <c r="DD27" i="15" a="1"/>
  <c r="DD27" i="15" s="1"/>
  <c r="DC108" i="19"/>
  <c r="DC76" i="19"/>
  <c r="AY40" i="17"/>
  <c r="DD40" i="17" a="1"/>
  <c r="DD40" i="17" s="1"/>
  <c r="DC93" i="9"/>
  <c r="DC61" i="9"/>
  <c r="DC112" i="16"/>
  <c r="DC80" i="16"/>
  <c r="AY27" i="8"/>
  <c r="DD27" i="8" a="1"/>
  <c r="DD27" i="8" s="1"/>
  <c r="DC93" i="6"/>
  <c r="DC61" i="6"/>
  <c r="DD94" i="6"/>
  <c r="DD62" i="6"/>
  <c r="AY25" i="2"/>
  <c r="DD25" i="2" a="1"/>
  <c r="DD25" i="2" s="1"/>
  <c r="AY45" i="20"/>
  <c r="DD45" i="20" a="1"/>
  <c r="DD45" i="20" s="1"/>
  <c r="DC105" i="3"/>
  <c r="DC73" i="3"/>
  <c r="AY31" i="12"/>
  <c r="DD31" i="12" a="1"/>
  <c r="DD31" i="12" s="1"/>
  <c r="DC99" i="14"/>
  <c r="DC67" i="14"/>
  <c r="DC109" i="20"/>
  <c r="DC77" i="20"/>
  <c r="DC103" i="1"/>
  <c r="DC71" i="1"/>
  <c r="DC116" i="3"/>
  <c r="DC84" i="3"/>
  <c r="DD94" i="9"/>
  <c r="DD62" i="9"/>
  <c r="DC97" i="2"/>
  <c r="DC65" i="2"/>
  <c r="DC121" i="3"/>
  <c r="DC89" i="3"/>
  <c r="AY37" i="4"/>
  <c r="DD37" i="4" a="1"/>
  <c r="DD37" i="4" s="1"/>
  <c r="AY24" i="4"/>
  <c r="DD24" i="4" a="1"/>
  <c r="DD24" i="4" s="1"/>
  <c r="AY30" i="13"/>
  <c r="DD30" i="13" a="1"/>
  <c r="DD30" i="13" s="1"/>
  <c r="DC101" i="16"/>
  <c r="DC69" i="16"/>
  <c r="DC104" i="19"/>
  <c r="DC72" i="19"/>
  <c r="DC114" i="15"/>
  <c r="DC82" i="15"/>
  <c r="AY19" i="11"/>
  <c r="DD19" i="11" a="1"/>
  <c r="DD19" i="11" s="1"/>
  <c r="DC119" i="19"/>
  <c r="DC87" i="19"/>
  <c r="DD102" i="6"/>
  <c r="DD70" i="6"/>
  <c r="DD44" i="15" a="1"/>
  <c r="DD44" i="15" s="1"/>
  <c r="AY44" i="15"/>
  <c r="AY30" i="4"/>
  <c r="DD30" i="4" a="1"/>
  <c r="DD30" i="4" s="1"/>
  <c r="DC114" i="8"/>
  <c r="DC82" i="8"/>
  <c r="AY28" i="18"/>
  <c r="DD28" i="18" a="1"/>
  <c r="DD28" i="18" s="1"/>
  <c r="DC124" i="12"/>
  <c r="DC127" i="12" s="1"/>
  <c r="DC120" i="12" s="1"/>
  <c r="DC88" i="12"/>
  <c r="AY28" i="2"/>
  <c r="DD28" i="2" a="1"/>
  <c r="DD28" i="2" s="1"/>
  <c r="AY15" i="16"/>
  <c r="DD15" i="16" a="1"/>
  <c r="DD15" i="16" s="1"/>
  <c r="AX47" i="16"/>
  <c r="DD18" i="7" a="1"/>
  <c r="DD18" i="7" s="1"/>
  <c r="AY18" i="7"/>
  <c r="AY45" i="9"/>
  <c r="DD45" i="9" a="1"/>
  <c r="DD45" i="9" s="1"/>
  <c r="AY37" i="15"/>
  <c r="DD37" i="15" a="1"/>
  <c r="DD37" i="15" s="1"/>
  <c r="AY22" i="15"/>
  <c r="DD22" i="15" a="1"/>
  <c r="DD22" i="15" s="1"/>
  <c r="DC102" i="13"/>
  <c r="DC70" i="13"/>
  <c r="DC109" i="12"/>
  <c r="DC77" i="12"/>
  <c r="AY26" i="8"/>
  <c r="DD26" i="8" a="1"/>
  <c r="DD26" i="8" s="1"/>
  <c r="AY40" i="8"/>
  <c r="DD40" i="8" a="1"/>
  <c r="DD40" i="8" s="1"/>
  <c r="AY29" i="21"/>
  <c r="DD29" i="21" a="1"/>
  <c r="DD29" i="21" s="1"/>
  <c r="AY45" i="10"/>
  <c r="DD45" i="10" a="1"/>
  <c r="DD45" i="10" s="1"/>
  <c r="AY38" i="16"/>
  <c r="DD38" i="16" a="1"/>
  <c r="DD38" i="16" s="1"/>
  <c r="AZ17" i="3"/>
  <c r="DE17" i="3" a="1"/>
  <c r="DE17" i="3" s="1"/>
  <c r="DC105" i="11"/>
  <c r="DC73" i="11"/>
  <c r="DC112" i="10"/>
  <c r="DC80" i="10"/>
  <c r="AY18" i="3"/>
  <c r="DD18" i="3" a="1"/>
  <c r="DD18" i="3" s="1"/>
  <c r="DC102" i="19"/>
  <c r="DC70" i="19"/>
  <c r="AY35" i="3"/>
  <c r="DD35" i="3" a="1"/>
  <c r="DD35" i="3" s="1"/>
  <c r="AY36" i="3"/>
  <c r="DD36" i="3" a="1"/>
  <c r="DD36" i="3" s="1"/>
  <c r="DC116" i="18"/>
  <c r="DC84" i="18"/>
  <c r="AY31" i="11"/>
  <c r="DD31" i="11" a="1"/>
  <c r="DD31" i="11" s="1"/>
  <c r="AY30" i="6"/>
  <c r="DD30" i="6" a="1"/>
  <c r="DD30" i="6" s="1"/>
  <c r="DC113" i="5"/>
  <c r="DC81" i="5"/>
  <c r="AY37" i="9"/>
  <c r="DD37" i="9" a="1"/>
  <c r="DD37" i="9" s="1"/>
  <c r="AY27" i="1"/>
  <c r="DD27" i="1" a="1"/>
  <c r="DD27" i="1" s="1"/>
  <c r="DC93" i="17"/>
  <c r="DC61" i="17"/>
  <c r="AY34" i="4"/>
  <c r="DD34" i="4" a="1"/>
  <c r="DD34" i="4" s="1"/>
  <c r="DC102" i="12"/>
  <c r="DC70" i="12"/>
  <c r="AY30" i="21"/>
  <c r="DD30" i="21" a="1"/>
  <c r="DD30" i="21" s="1"/>
  <c r="AY33" i="4"/>
  <c r="DD33" i="4" a="1"/>
  <c r="DD33" i="4" s="1"/>
  <c r="DC105" i="16"/>
  <c r="DC73" i="16"/>
  <c r="DC118" i="11"/>
  <c r="DC86" i="11"/>
  <c r="DC101" i="6"/>
  <c r="DC69" i="6"/>
  <c r="DC107" i="18"/>
  <c r="DC75" i="18"/>
  <c r="AY44" i="2"/>
  <c r="DD44" i="2" a="1"/>
  <c r="DD44" i="2" s="1"/>
  <c r="AY24" i="9"/>
  <c r="DD24" i="9" a="1"/>
  <c r="DD24" i="9" s="1"/>
  <c r="DC119" i="1"/>
  <c r="DC87" i="1"/>
  <c r="AY35" i="11"/>
  <c r="DD35" i="11" a="1"/>
  <c r="DD35" i="11" s="1"/>
  <c r="DC110" i="16"/>
  <c r="DC78" i="16"/>
  <c r="AY44" i="8"/>
  <c r="DD44" i="8" a="1"/>
  <c r="DD44" i="8" s="1"/>
  <c r="DC121" i="20"/>
  <c r="DC89" i="20"/>
  <c r="AY35" i="2"/>
  <c r="DD35" i="2" a="1"/>
  <c r="DD35" i="2" s="1"/>
  <c r="DC119" i="21"/>
  <c r="DC87" i="21"/>
  <c r="DC101" i="13"/>
  <c r="DC69" i="13"/>
  <c r="AY34" i="14"/>
  <c r="DD34" i="14" a="1"/>
  <c r="DD34" i="14" s="1"/>
  <c r="AY28" i="5"/>
  <c r="DD28" i="5" a="1"/>
  <c r="DD28" i="5" s="1"/>
  <c r="AY31" i="18"/>
  <c r="DD31" i="18" a="1"/>
  <c r="DD31" i="18" s="1"/>
  <c r="AZ22" i="7"/>
  <c r="DE22" i="7" a="1"/>
  <c r="DE22" i="7" s="1"/>
  <c r="AY33" i="10"/>
  <c r="DD33" i="10" a="1"/>
  <c r="DD33" i="10" s="1"/>
  <c r="AY43" i="2"/>
  <c r="DD43" i="2" a="1"/>
  <c r="DD43" i="2" s="1"/>
  <c r="DD22" i="18" a="1"/>
  <c r="DD22" i="18" s="1"/>
  <c r="AY22" i="18"/>
  <c r="AY36" i="20"/>
  <c r="DD36" i="20" a="1"/>
  <c r="DD36" i="20" s="1"/>
  <c r="AY46" i="7"/>
  <c r="DD46" i="7" a="1"/>
  <c r="DD46" i="7" s="1"/>
  <c r="DC111" i="18"/>
  <c r="DC79" i="18"/>
  <c r="AY21" i="18"/>
  <c r="DD21" i="18" a="1"/>
  <c r="DD21" i="18" s="1"/>
  <c r="DC106" i="4"/>
  <c r="DC74" i="4"/>
  <c r="AY46" i="12"/>
  <c r="DD46" i="12" a="1"/>
  <c r="DD46" i="12" s="1"/>
  <c r="DD41" i="4" a="1"/>
  <c r="DD41" i="4" s="1"/>
  <c r="AY41" i="4"/>
  <c r="DC111" i="19"/>
  <c r="DC79" i="19"/>
  <c r="AY36" i="5"/>
  <c r="DD36" i="5" a="1"/>
  <c r="DD36" i="5" s="1"/>
  <c r="DC107" i="9"/>
  <c r="DC75" i="9"/>
  <c r="DC108" i="12"/>
  <c r="DC76" i="12"/>
  <c r="DC111" i="9"/>
  <c r="DC79" i="9"/>
  <c r="DC117" i="20"/>
  <c r="DC85" i="20"/>
  <c r="AY20" i="21"/>
  <c r="DD20" i="21" a="1"/>
  <c r="DD20" i="21" s="1"/>
  <c r="AY34" i="19"/>
  <c r="DD34" i="19" a="1"/>
  <c r="DD34" i="19" s="1"/>
  <c r="AY32" i="19"/>
  <c r="DD32" i="19" a="1"/>
  <c r="DD32" i="19" s="1"/>
  <c r="DC93" i="8"/>
  <c r="DC61" i="8"/>
  <c r="DD39" i="1" a="1"/>
  <c r="DD39" i="1" s="1"/>
  <c r="AY39" i="1"/>
  <c r="DC108" i="15"/>
  <c r="DC76" i="15"/>
  <c r="DC109" i="13"/>
  <c r="DC77" i="13"/>
  <c r="DC107" i="1"/>
  <c r="DC75" i="1"/>
  <c r="DC101" i="12"/>
  <c r="DC69" i="12"/>
  <c r="AY23" i="11"/>
  <c r="DD23" i="11" a="1"/>
  <c r="DD23" i="11" s="1"/>
  <c r="DC101" i="2"/>
  <c r="DC69" i="2"/>
  <c r="AY24" i="6"/>
  <c r="DD24" i="6" a="1"/>
  <c r="DD24" i="6" s="1"/>
  <c r="DC99" i="5"/>
  <c r="DC67" i="5"/>
  <c r="DD21" i="17" a="1"/>
  <c r="DD21" i="17" s="1"/>
  <c r="AY21" i="17"/>
  <c r="AY42" i="4"/>
  <c r="DD42" i="4" a="1"/>
  <c r="DD42" i="4" s="1"/>
  <c r="AY40" i="20"/>
  <c r="DD40" i="20" a="1"/>
  <c r="DD40" i="20" s="1"/>
  <c r="DC111" i="11"/>
  <c r="DC79" i="11"/>
  <c r="AY45" i="13"/>
  <c r="DD45" i="13" a="1"/>
  <c r="DD45" i="13" s="1"/>
  <c r="DC98" i="5"/>
  <c r="DC66" i="5"/>
  <c r="DD112" i="17"/>
  <c r="DD80" i="17"/>
  <c r="DC121" i="2"/>
  <c r="DC89" i="2"/>
  <c r="DC100" i="10"/>
  <c r="DC68" i="10"/>
  <c r="AY45" i="1"/>
  <c r="DD45" i="1" a="1"/>
  <c r="DD45" i="1" s="1"/>
  <c r="DC118" i="9"/>
  <c r="DC86" i="9"/>
  <c r="DC116" i="9"/>
  <c r="DC84" i="9"/>
  <c r="DC117" i="2"/>
  <c r="DC85" i="2"/>
  <c r="DC93" i="15"/>
  <c r="DC61" i="15"/>
  <c r="AY42" i="10"/>
  <c r="DD42" i="10" a="1"/>
  <c r="DD42" i="10" s="1"/>
  <c r="AY38" i="17"/>
  <c r="DD38" i="17" a="1"/>
  <c r="DD38" i="17" s="1"/>
  <c r="DC119" i="13"/>
  <c r="DC87" i="13"/>
  <c r="AY22" i="10"/>
  <c r="DD22" i="10" a="1"/>
  <c r="DD22" i="10" s="1"/>
  <c r="AY42" i="13"/>
  <c r="DD42" i="13" a="1"/>
  <c r="DD42" i="13" s="1"/>
  <c r="DC119" i="10"/>
  <c r="DC87" i="10"/>
  <c r="AY38" i="9"/>
  <c r="DD38" i="9" a="1"/>
  <c r="DD38" i="9" s="1"/>
  <c r="DC104" i="14"/>
  <c r="DC72" i="14"/>
  <c r="DC114" i="17"/>
  <c r="DC82" i="17"/>
  <c r="DC117" i="9"/>
  <c r="DC85" i="9"/>
  <c r="AY40" i="2"/>
  <c r="DD40" i="2" a="1"/>
  <c r="DD40" i="2" s="1"/>
  <c r="AY17" i="16"/>
  <c r="DD17" i="16" a="1"/>
  <c r="DD17" i="16" s="1"/>
  <c r="DC105" i="7"/>
  <c r="DC73" i="7"/>
  <c r="AZ19" i="18"/>
  <c r="DE19" i="18" a="1"/>
  <c r="DE19" i="18" s="1"/>
  <c r="DC96" i="10"/>
  <c r="DC64" i="10"/>
  <c r="DC95" i="12"/>
  <c r="DC63" i="12"/>
  <c r="DC90" i="9"/>
  <c r="DC58" i="9"/>
  <c r="AY25" i="14"/>
  <c r="DD25" i="14" a="1"/>
  <c r="DD25" i="14" s="1"/>
  <c r="DC94" i="3"/>
  <c r="DC62" i="3"/>
  <c r="DC112" i="8"/>
  <c r="DC80" i="8"/>
  <c r="DC104" i="1"/>
  <c r="DC72" i="1"/>
  <c r="DC108" i="18"/>
  <c r="DC76" i="18"/>
  <c r="DC92" i="1"/>
  <c r="DC60" i="1"/>
  <c r="AZ37" i="1"/>
  <c r="DE37" i="1" a="1"/>
  <c r="DE37" i="1" s="1"/>
  <c r="AY31" i="3"/>
  <c r="DD31" i="3" a="1"/>
  <c r="DD31" i="3" s="1"/>
  <c r="AY16" i="15"/>
  <c r="DD16" i="15" a="1"/>
  <c r="DD16" i="15" s="1"/>
  <c r="AY37" i="21"/>
  <c r="DD37" i="21" a="1"/>
  <c r="DD37" i="21" s="1"/>
  <c r="DC119" i="14"/>
  <c r="DC87" i="14"/>
  <c r="DC111" i="12"/>
  <c r="DC79" i="12"/>
  <c r="DC91" i="16"/>
  <c r="DC59" i="16"/>
  <c r="DC114" i="3"/>
  <c r="DC82" i="3"/>
  <c r="DC95" i="2"/>
  <c r="DC63" i="2"/>
  <c r="AW15" i="14"/>
  <c r="DB15" i="14" a="1"/>
  <c r="DB15" i="14" s="1"/>
  <c r="AV47" i="14"/>
  <c r="DC110" i="8"/>
  <c r="DC78" i="8"/>
  <c r="DC105" i="14"/>
  <c r="DC73" i="14"/>
  <c r="AY24" i="10"/>
  <c r="DD24" i="10" a="1"/>
  <c r="DD24" i="10" s="1"/>
  <c r="AY38" i="12"/>
  <c r="DD38" i="12" a="1"/>
  <c r="DD38" i="12" s="1"/>
  <c r="AY34" i="9"/>
  <c r="DD34" i="9" a="1"/>
  <c r="DD34" i="9" s="1"/>
  <c r="DA90" i="5"/>
  <c r="DA58" i="5"/>
  <c r="DC114" i="12"/>
  <c r="DC82" i="12"/>
  <c r="AY36" i="13"/>
  <c r="DD36" i="13" a="1"/>
  <c r="DD36" i="13" s="1"/>
  <c r="DC106" i="13"/>
  <c r="DC74" i="13"/>
  <c r="DC96" i="14"/>
  <c r="DC64" i="14"/>
  <c r="AZ17" i="20"/>
  <c r="DE17" i="20" a="1"/>
  <c r="DE17" i="20" s="1"/>
  <c r="DC103" i="13"/>
  <c r="DC71" i="13"/>
  <c r="DC110" i="12"/>
  <c r="DC78" i="12"/>
  <c r="AY33" i="19"/>
  <c r="DD33" i="19" a="1"/>
  <c r="DD33" i="19" s="1"/>
  <c r="DC108" i="20"/>
  <c r="DC76" i="20"/>
  <c r="DC102" i="14"/>
  <c r="DC70" i="14"/>
  <c r="DC104" i="10"/>
  <c r="DC72" i="10"/>
  <c r="AY17" i="21"/>
  <c r="DD17" i="21" a="1"/>
  <c r="DD17" i="21" s="1"/>
  <c r="AY18" i="9"/>
  <c r="DD18" i="9" a="1"/>
  <c r="DD18" i="9" s="1"/>
  <c r="AY37" i="16"/>
  <c r="DD37" i="16" a="1"/>
  <c r="DD37" i="16" s="1"/>
  <c r="DC101" i="1"/>
  <c r="DC69" i="1"/>
  <c r="AY18" i="6"/>
  <c r="DD18" i="6" a="1"/>
  <c r="DD18" i="6" s="1"/>
  <c r="AZ19" i="6"/>
  <c r="DE19" i="6" a="1"/>
  <c r="DE19" i="6" s="1"/>
  <c r="DC95" i="1"/>
  <c r="DC63" i="1"/>
  <c r="DC99" i="21"/>
  <c r="DC67" i="21"/>
  <c r="AY30" i="3"/>
  <c r="DD30" i="3" a="1"/>
  <c r="DD30" i="3" s="1"/>
  <c r="DC105" i="8"/>
  <c r="DC73" i="8"/>
  <c r="DC91" i="19"/>
  <c r="DC59" i="19"/>
  <c r="AY24" i="14"/>
  <c r="DD24" i="14" a="1"/>
  <c r="DD24" i="14" s="1"/>
  <c r="AY34" i="20"/>
  <c r="DD34" i="20" a="1"/>
  <c r="DD34" i="20" s="1"/>
  <c r="AY33" i="3"/>
  <c r="DD33" i="3" a="1"/>
  <c r="DD33" i="3" s="1"/>
  <c r="DC111" i="21"/>
  <c r="DC79" i="21"/>
  <c r="AY41" i="3"/>
  <c r="DD41" i="3" a="1"/>
  <c r="DD41" i="3" s="1"/>
  <c r="DC106" i="15"/>
  <c r="DC74" i="15"/>
  <c r="AZ19" i="9"/>
  <c r="DE19" i="9" a="1"/>
  <c r="DE19" i="9" s="1"/>
  <c r="DD22" i="2" a="1"/>
  <c r="DD22" i="2" s="1"/>
  <c r="AY22" i="2"/>
  <c r="AY46" i="3"/>
  <c r="DD46" i="3" a="1"/>
  <c r="DD46" i="3" s="1"/>
  <c r="DC107" i="11"/>
  <c r="DC75" i="11"/>
  <c r="DC115" i="15"/>
  <c r="DC83" i="15"/>
  <c r="DC119" i="18"/>
  <c r="DC87" i="18"/>
  <c r="DC104" i="16"/>
  <c r="DC72" i="16"/>
  <c r="DC105" i="17"/>
  <c r="DC73" i="17"/>
  <c r="DC114" i="20"/>
  <c r="DC82" i="20"/>
  <c r="AY26" i="16"/>
  <c r="DD26" i="16" a="1"/>
  <c r="DD26" i="16" s="1"/>
  <c r="AY29" i="19"/>
  <c r="DD29" i="19" a="1"/>
  <c r="DD29" i="19" s="1"/>
  <c r="DC106" i="2"/>
  <c r="DC74" i="2"/>
  <c r="AY44" i="19"/>
  <c r="DD44" i="19" a="1"/>
  <c r="DD44" i="19" s="1"/>
  <c r="AZ27" i="6"/>
  <c r="DE27" i="6" a="1"/>
  <c r="DE27" i="6" s="1"/>
  <c r="DC113" i="8"/>
  <c r="DC81" i="8"/>
  <c r="DC118" i="5"/>
  <c r="DC86" i="5"/>
  <c r="AY39" i="8"/>
  <c r="DD39" i="8" a="1"/>
  <c r="DD39" i="8" s="1"/>
  <c r="DC103" i="18"/>
  <c r="DC71" i="18"/>
  <c r="DC101" i="14"/>
  <c r="DC69" i="14"/>
  <c r="DC94" i="16"/>
  <c r="DC62" i="16"/>
  <c r="AY27" i="13"/>
  <c r="DD27" i="13" a="1"/>
  <c r="DD27" i="13" s="1"/>
  <c r="AY34" i="12"/>
  <c r="DD34" i="12" a="1"/>
  <c r="DD34" i="12" s="1"/>
  <c r="DC121" i="17"/>
  <c r="DC89" i="17"/>
  <c r="DC116" i="21"/>
  <c r="DC84" i="21"/>
  <c r="AY30" i="11"/>
  <c r="DD30" i="11" a="1"/>
  <c r="DD30" i="11" s="1"/>
  <c r="AY37" i="10"/>
  <c r="DD37" i="10" a="1"/>
  <c r="DD37" i="10" s="1"/>
  <c r="DC109" i="1"/>
  <c r="DC77" i="1"/>
  <c r="DC91" i="2"/>
  <c r="DC59" i="2"/>
  <c r="AY27" i="19"/>
  <c r="DD27" i="19" a="1"/>
  <c r="DD27" i="19" s="1"/>
  <c r="DC97" i="17"/>
  <c r="DC65" i="17"/>
  <c r="DC105" i="18"/>
  <c r="DC73" i="18"/>
  <c r="DC111" i="3"/>
  <c r="DC79" i="3"/>
  <c r="AY41" i="18"/>
  <c r="DD41" i="18" a="1"/>
  <c r="DD41" i="18" s="1"/>
  <c r="DC109" i="4"/>
  <c r="DC77" i="4"/>
  <c r="AY27" i="12"/>
  <c r="DD27" i="12" a="1"/>
  <c r="DD27" i="12" s="1"/>
  <c r="DC95" i="17"/>
  <c r="DC63" i="17"/>
  <c r="AY43" i="11"/>
  <c r="DD43" i="11" a="1"/>
  <c r="DD43" i="11" s="1"/>
  <c r="AY26" i="6"/>
  <c r="DD26" i="6" a="1"/>
  <c r="DD26" i="6" s="1"/>
  <c r="AY32" i="18"/>
  <c r="DD32" i="18" a="1"/>
  <c r="DD32" i="18" s="1"/>
  <c r="DA90" i="17"/>
  <c r="DA58" i="17"/>
  <c r="AY44" i="1"/>
  <c r="DD44" i="1" a="1"/>
  <c r="DD44" i="1" s="1"/>
  <c r="DD106" i="5"/>
  <c r="DD74" i="5"/>
  <c r="AY35" i="16"/>
  <c r="DD35" i="16" a="1"/>
  <c r="DD35" i="16" s="1"/>
  <c r="AY46" i="20"/>
  <c r="DD46" i="20" a="1"/>
  <c r="DD46" i="20" s="1"/>
  <c r="DC96" i="9"/>
  <c r="DC64" i="9"/>
  <c r="DC110" i="2"/>
  <c r="DC78" i="2"/>
  <c r="AY44" i="21"/>
  <c r="DD44" i="21" a="1"/>
  <c r="DD44" i="21" s="1"/>
  <c r="AY26" i="13"/>
  <c r="DD26" i="13" a="1"/>
  <c r="DD26" i="13" s="1"/>
  <c r="DC109" i="14"/>
  <c r="DC77" i="14"/>
  <c r="DC121" i="8"/>
  <c r="DC89" i="8"/>
  <c r="DA90" i="8"/>
  <c r="DA58" i="8"/>
  <c r="DC101" i="18"/>
  <c r="DC69" i="18"/>
  <c r="DC117" i="12"/>
  <c r="DC85" i="12"/>
  <c r="DC119" i="17"/>
  <c r="DC87" i="17"/>
  <c r="AY36" i="18"/>
  <c r="DD36" i="18" a="1"/>
  <c r="DD36" i="18" s="1"/>
  <c r="DC113" i="13"/>
  <c r="DC81" i="13"/>
  <c r="AY44" i="12"/>
  <c r="DD44" i="12" a="1"/>
  <c r="DD44" i="12" s="1"/>
  <c r="AY31" i="4"/>
  <c r="DD31" i="4" a="1"/>
  <c r="DD31" i="4" s="1"/>
  <c r="DC121" i="12"/>
  <c r="DC89" i="12"/>
  <c r="DC99" i="15"/>
  <c r="DC67" i="15"/>
  <c r="AY36" i="19"/>
  <c r="DD36" i="19" a="1"/>
  <c r="DD36" i="19" s="1"/>
  <c r="DC110" i="9"/>
  <c r="DC78" i="9"/>
  <c r="DC93" i="20"/>
  <c r="DC61" i="20"/>
  <c r="DC91" i="10"/>
  <c r="DC59" i="10"/>
  <c r="DC115" i="5"/>
  <c r="DC83" i="5"/>
  <c r="AY32" i="9"/>
  <c r="DD32" i="9" a="1"/>
  <c r="DD32" i="9" s="1"/>
  <c r="DC99" i="16"/>
  <c r="DC67" i="16"/>
  <c r="AY33" i="12"/>
  <c r="DD33" i="12" a="1"/>
  <c r="DD33" i="12" s="1"/>
  <c r="AY36" i="9"/>
  <c r="DD36" i="9" a="1"/>
  <c r="DD36" i="9" s="1"/>
  <c r="AY42" i="20"/>
  <c r="DD42" i="20" a="1"/>
  <c r="DD42" i="20" s="1"/>
  <c r="DC109" i="5"/>
  <c r="DC77" i="5"/>
  <c r="DC98" i="14"/>
  <c r="DC66" i="14"/>
  <c r="AY18" i="8"/>
  <c r="DD18" i="8" a="1"/>
  <c r="DD18" i="8" s="1"/>
  <c r="DC92" i="5"/>
  <c r="DC60" i="5"/>
  <c r="DC109" i="17"/>
  <c r="DC77" i="17"/>
  <c r="AY34" i="13"/>
  <c r="DD34" i="13" a="1"/>
  <c r="DD34" i="13" s="1"/>
  <c r="AY32" i="1"/>
  <c r="DD32" i="1" a="1"/>
  <c r="DD32" i="1" s="1"/>
  <c r="AY29" i="18"/>
  <c r="DD29" i="18" a="1"/>
  <c r="DD29" i="18" s="1"/>
  <c r="AY44" i="9"/>
  <c r="DD44" i="9" a="1"/>
  <c r="DD44" i="9" s="1"/>
  <c r="AY26" i="12"/>
  <c r="DD26" i="12" a="1"/>
  <c r="DD26" i="12" s="1"/>
  <c r="DC96" i="11"/>
  <c r="DC64" i="11"/>
  <c r="DC91" i="20"/>
  <c r="DC59" i="20"/>
  <c r="AY24" i="5"/>
  <c r="DD24" i="5" a="1"/>
  <c r="DD24" i="5" s="1"/>
  <c r="DC115" i="7"/>
  <c r="DC83" i="7"/>
  <c r="DC105" i="2"/>
  <c r="DC73" i="2"/>
  <c r="AY36" i="11"/>
  <c r="DD36" i="11" a="1"/>
  <c r="DD36" i="11" s="1"/>
  <c r="DC121" i="13"/>
  <c r="DC89" i="13"/>
  <c r="AY23" i="5"/>
  <c r="DD23" i="5" a="1"/>
  <c r="DD23" i="5" s="1"/>
  <c r="AZ37" i="17"/>
  <c r="DE37" i="17" a="1"/>
  <c r="DE37" i="17" s="1"/>
  <c r="AY46" i="2"/>
  <c r="DD46" i="2" a="1"/>
  <c r="DD46" i="2" s="1"/>
  <c r="AY25" i="10"/>
  <c r="DD25" i="10" a="1"/>
  <c r="DD25" i="10" s="1"/>
  <c r="AY33" i="21"/>
  <c r="DD33" i="21" a="1"/>
  <c r="DD33" i="21" s="1"/>
  <c r="AY43" i="9"/>
  <c r="DD43" i="9" a="1"/>
  <c r="DD43" i="9" s="1"/>
  <c r="AY41" i="9"/>
  <c r="DD41" i="9" a="1"/>
  <c r="DD41" i="9" s="1"/>
  <c r="AY21" i="13"/>
  <c r="DD21" i="13" a="1"/>
  <c r="DD21" i="13" s="1"/>
  <c r="AY42" i="2"/>
  <c r="DD42" i="2" a="1"/>
  <c r="DD42" i="2" s="1"/>
  <c r="DC94" i="15"/>
  <c r="DC62" i="15"/>
  <c r="AY18" i="15"/>
  <c r="DD18" i="15" a="1"/>
  <c r="DD18" i="15" s="1"/>
  <c r="DD99" i="17"/>
  <c r="DD67" i="17"/>
  <c r="DC91" i="8"/>
  <c r="DC59" i="8"/>
  <c r="AY44" i="13"/>
  <c r="DD44" i="13" a="1"/>
  <c r="DD44" i="13" s="1"/>
  <c r="AY44" i="10"/>
  <c r="DD44" i="10" a="1"/>
  <c r="DD44" i="10" s="1"/>
  <c r="DD117" i="3"/>
  <c r="DD85" i="3"/>
  <c r="AY29" i="14"/>
  <c r="DD29" i="14" a="1"/>
  <c r="DD29" i="14" s="1"/>
  <c r="AY39" i="17"/>
  <c r="DD39" i="17" a="1"/>
  <c r="DD39" i="17" s="1"/>
  <c r="DC113" i="18"/>
  <c r="DC81" i="18"/>
  <c r="AY42" i="9"/>
  <c r="DD42" i="9" a="1"/>
  <c r="DD42" i="9" s="1"/>
  <c r="DD30" i="7" a="1"/>
  <c r="DD30" i="7" s="1"/>
  <c r="AY30" i="7"/>
  <c r="DC105" i="9"/>
  <c r="DC73" i="9"/>
  <c r="AZ42" i="16"/>
  <c r="DE42" i="16" a="1"/>
  <c r="DE42" i="16" s="1"/>
  <c r="AY21" i="10"/>
  <c r="DD21" i="10" a="1"/>
  <c r="DD21" i="10" s="1"/>
  <c r="AY20" i="12"/>
  <c r="DD20" i="12" a="1"/>
  <c r="DD20" i="12" s="1"/>
  <c r="DD15" i="9" a="1"/>
  <c r="DD15" i="9" s="1"/>
  <c r="AY15" i="9"/>
  <c r="AX47" i="9"/>
  <c r="DC117" i="11"/>
  <c r="DC85" i="11"/>
  <c r="DC100" i="11"/>
  <c r="DC68" i="11"/>
  <c r="AY19" i="3"/>
  <c r="DD19" i="3" a="1"/>
  <c r="DD19" i="3" s="1"/>
  <c r="AY37" i="8"/>
  <c r="DD37" i="8" a="1"/>
  <c r="DD37" i="8" s="1"/>
  <c r="AY29" i="1"/>
  <c r="DD29" i="1" a="1"/>
  <c r="DD29" i="1" s="1"/>
  <c r="AY33" i="18"/>
  <c r="DD33" i="18" a="1"/>
  <c r="DD33" i="18" s="1"/>
  <c r="AY17" i="1"/>
  <c r="DD17" i="1" a="1"/>
  <c r="DD17" i="1" s="1"/>
  <c r="DD112" i="1"/>
  <c r="DD80" i="1"/>
  <c r="DC106" i="3"/>
  <c r="DC74" i="3"/>
  <c r="DC94" i="4"/>
  <c r="DC62" i="4"/>
  <c r="DC118" i="1"/>
  <c r="DC86" i="1"/>
  <c r="AY44" i="14"/>
  <c r="DD44" i="14" a="1"/>
  <c r="DD44" i="14" s="1"/>
  <c r="DC106" i="7"/>
  <c r="DC74" i="7"/>
  <c r="AY36" i="12"/>
  <c r="DD36" i="12" a="1"/>
  <c r="DD36" i="12" s="1"/>
  <c r="AY16" i="16"/>
  <c r="DD16" i="16" a="1"/>
  <c r="DD16" i="16" s="1"/>
  <c r="AY39" i="3"/>
  <c r="DD39" i="3" a="1"/>
  <c r="DD39" i="3" s="1"/>
  <c r="AY20" i="2"/>
  <c r="DD20" i="2" a="1"/>
  <c r="DD20" i="2" s="1"/>
  <c r="DC100" i="20"/>
  <c r="DC68" i="20"/>
  <c r="AY35" i="8"/>
  <c r="DD35" i="8" a="1"/>
  <c r="DD35" i="8" s="1"/>
  <c r="DC111" i="14"/>
  <c r="DC79" i="14"/>
  <c r="AY30" i="14"/>
  <c r="DD30" i="14" a="1"/>
  <c r="DD30" i="14" s="1"/>
  <c r="DC99" i="10"/>
  <c r="DC67" i="10"/>
  <c r="DC103" i="3"/>
  <c r="DC71" i="3"/>
  <c r="DC116" i="13"/>
  <c r="DC84" i="13"/>
  <c r="DC92" i="19"/>
  <c r="DC60" i="19"/>
  <c r="DC113" i="19"/>
  <c r="DC81" i="19"/>
  <c r="DC112" i="11"/>
  <c r="DC80" i="11"/>
  <c r="AW15" i="5"/>
  <c r="DB15" i="5" a="1"/>
  <c r="DB15" i="5" s="1"/>
  <c r="AV47" i="5"/>
  <c r="AY39" i="12"/>
  <c r="DD39" i="12" a="1"/>
  <c r="DD39" i="12" s="1"/>
  <c r="DC112" i="3"/>
  <c r="DC80" i="3"/>
  <c r="AY31" i="13"/>
  <c r="DD31" i="13" a="1"/>
  <c r="DD31" i="13" s="1"/>
  <c r="AY21" i="14"/>
  <c r="DD21" i="14" a="1"/>
  <c r="DD21" i="14" s="1"/>
  <c r="DC97" i="9"/>
  <c r="DC65" i="9"/>
  <c r="DC110" i="18"/>
  <c r="DC78" i="18"/>
  <c r="AY35" i="12"/>
  <c r="DD35" i="12" a="1"/>
  <c r="DD35" i="12" s="1"/>
  <c r="AY33" i="20"/>
  <c r="DD33" i="20" a="1"/>
  <c r="DD33" i="20" s="1"/>
  <c r="AY27" i="14"/>
  <c r="DD27" i="14" a="1"/>
  <c r="DD27" i="14" s="1"/>
  <c r="AY29" i="10"/>
  <c r="DD29" i="10" a="1"/>
  <c r="DD29" i="10" s="1"/>
  <c r="DC92" i="21"/>
  <c r="DC60" i="21"/>
  <c r="DC116" i="10"/>
  <c r="DC84" i="10"/>
  <c r="AY26" i="1"/>
  <c r="DD26" i="1" a="1"/>
  <c r="DD26" i="1" s="1"/>
  <c r="DC116" i="14"/>
  <c r="DC84" i="14"/>
  <c r="DC92" i="15"/>
  <c r="DC60" i="15"/>
  <c r="DD95" i="5"/>
  <c r="DD63" i="5"/>
  <c r="AY20" i="1"/>
  <c r="DD20" i="1" a="1"/>
  <c r="DD20" i="1" s="1"/>
  <c r="AY24" i="21"/>
  <c r="DD24" i="21" a="1"/>
  <c r="DD24" i="21" s="1"/>
  <c r="DC93" i="14"/>
  <c r="DC61" i="14"/>
  <c r="DC108" i="6"/>
  <c r="DC76" i="6"/>
  <c r="AY30" i="8"/>
  <c r="DD30" i="8" a="1"/>
  <c r="DD30" i="8" s="1"/>
  <c r="AY16" i="19"/>
  <c r="DD16" i="19" a="1"/>
  <c r="DD16" i="19" s="1"/>
  <c r="DC90" i="1"/>
  <c r="DC58" i="1"/>
  <c r="DC115" i="11"/>
  <c r="DC83" i="11"/>
  <c r="DC108" i="3"/>
  <c r="DC76" i="3"/>
  <c r="AY36" i="21"/>
  <c r="DD36" i="21" a="1"/>
  <c r="DD36" i="21" s="1"/>
  <c r="DC92" i="9"/>
  <c r="DC60" i="9"/>
  <c r="DD31" i="15" a="1"/>
  <c r="DD31" i="15" s="1"/>
  <c r="AY31" i="15"/>
  <c r="DC115" i="16"/>
  <c r="DC83" i="16"/>
  <c r="DC105" i="12"/>
  <c r="DC73" i="12"/>
  <c r="DD32" i="11" a="1"/>
  <c r="DD32" i="11" s="1"/>
  <c r="AY32" i="11"/>
  <c r="DD40" i="15" a="1"/>
  <c r="DD40" i="15" s="1"/>
  <c r="AY40" i="15"/>
  <c r="AY44" i="18"/>
  <c r="DD44" i="18" a="1"/>
  <c r="DD44" i="18" s="1"/>
  <c r="AY29" i="16"/>
  <c r="DD29" i="16" a="1"/>
  <c r="DD29" i="16" s="1"/>
  <c r="AY30" i="17"/>
  <c r="DD30" i="17" a="1"/>
  <c r="DD30" i="17" s="1"/>
  <c r="DC118" i="6"/>
  <c r="DC86" i="6"/>
  <c r="AY39" i="20"/>
  <c r="DD39" i="20" a="1"/>
  <c r="DD39" i="20" s="1"/>
  <c r="AY31" i="2"/>
  <c r="DD31" i="2" a="1"/>
  <c r="DD31" i="2" s="1"/>
  <c r="DC98" i="12"/>
  <c r="DC66" i="12"/>
  <c r="AY38" i="8"/>
  <c r="DD38" i="8" a="1"/>
  <c r="DD38" i="8" s="1"/>
  <c r="AY43" i="5"/>
  <c r="DD43" i="5" a="1"/>
  <c r="DD43" i="5" s="1"/>
  <c r="DC109" i="3"/>
  <c r="DC77" i="3"/>
  <c r="AY26" i="14"/>
  <c r="DD26" i="14" a="1"/>
  <c r="DD26" i="14" s="1"/>
  <c r="AY19" i="16"/>
  <c r="DD19" i="16" a="1"/>
  <c r="DD19" i="16" s="1"/>
  <c r="DC104" i="9"/>
  <c r="DC72" i="9"/>
  <c r="DC121" i="21"/>
  <c r="DC89" i="21"/>
  <c r="AY46" i="17"/>
  <c r="DD46" i="17" a="1"/>
  <c r="DD46" i="17" s="1"/>
  <c r="AY41" i="20"/>
  <c r="DD41" i="20" a="1"/>
  <c r="DD41" i="20" s="1"/>
  <c r="AY41" i="21"/>
  <c r="DD41" i="21" a="1"/>
  <c r="DD41" i="21" s="1"/>
  <c r="DC97" i="1"/>
  <c r="DC65" i="1"/>
  <c r="AY34" i="1"/>
  <c r="DD34" i="1" a="1"/>
  <c r="DD34" i="1" s="1"/>
  <c r="AY16" i="2"/>
  <c r="DD16" i="2" a="1"/>
  <c r="DD16" i="2" s="1"/>
  <c r="AY29" i="15"/>
  <c r="DD29" i="15" a="1"/>
  <c r="DD29" i="15" s="1"/>
  <c r="AY22" i="17"/>
  <c r="DD22" i="17" a="1"/>
  <c r="DD22" i="17" s="1"/>
  <c r="AY30" i="18"/>
  <c r="DD30" i="18" a="1"/>
  <c r="DD30" i="18" s="1"/>
  <c r="DC111" i="6"/>
  <c r="DC79" i="6"/>
  <c r="DC110" i="5"/>
  <c r="DC78" i="5"/>
  <c r="DC95" i="14"/>
  <c r="DC63" i="14"/>
  <c r="AY25" i="18"/>
  <c r="DD25" i="18" a="1"/>
  <c r="DD25" i="18" s="1"/>
  <c r="DC110" i="13"/>
  <c r="DC78" i="13"/>
  <c r="DC124" i="17"/>
  <c r="DC127" i="17" s="1"/>
  <c r="DC120" i="17" s="1"/>
  <c r="DC88" i="17"/>
  <c r="DC94" i="21"/>
  <c r="DC62" i="21"/>
  <c r="AZ31" i="5"/>
  <c r="DE31" i="5" a="1"/>
  <c r="DE31" i="5" s="1"/>
  <c r="DC109" i="15"/>
  <c r="DC77" i="15"/>
  <c r="DC101" i="9"/>
  <c r="DC69" i="9"/>
  <c r="DC118" i="20"/>
  <c r="DC86" i="20"/>
  <c r="DC105" i="5"/>
  <c r="DC73" i="5"/>
  <c r="AY21" i="9"/>
  <c r="DD21" i="9" a="1"/>
  <c r="DD21" i="9" s="1"/>
  <c r="DC114" i="14"/>
  <c r="DC82" i="14"/>
  <c r="DC102" i="16"/>
  <c r="DC70" i="16"/>
  <c r="DC97" i="20"/>
  <c r="DC65" i="20"/>
  <c r="DD107" i="2"/>
  <c r="DD75" i="2"/>
  <c r="AY46" i="8"/>
  <c r="DD46" i="8" a="1"/>
  <c r="DD46" i="8" s="1"/>
  <c r="AW15" i="8"/>
  <c r="DB15" i="8" a="1"/>
  <c r="DB15" i="8" s="1"/>
  <c r="AV47" i="8"/>
  <c r="DC105" i="20"/>
  <c r="DC73" i="20"/>
  <c r="AY26" i="18"/>
  <c r="DD26" i="18" a="1"/>
  <c r="DD26" i="18" s="1"/>
  <c r="AY42" i="12"/>
  <c r="DD42" i="12" a="1"/>
  <c r="DD42" i="12" s="1"/>
  <c r="AY44" i="17"/>
  <c r="DD44" i="17" a="1"/>
  <c r="DD44" i="17" s="1"/>
  <c r="AY38" i="13"/>
  <c r="DD38" i="13" a="1"/>
  <c r="DD38" i="13" s="1"/>
  <c r="DC119" i="12"/>
  <c r="DC87" i="12"/>
  <c r="DC106" i="19"/>
  <c r="DC74" i="19"/>
  <c r="DC104" i="13"/>
  <c r="DC72" i="13"/>
  <c r="DD24" i="15" a="1"/>
  <c r="DD24" i="15" s="1"/>
  <c r="AY24" i="15"/>
  <c r="AY35" i="9"/>
  <c r="DD35" i="9" a="1"/>
  <c r="DD35" i="9" s="1"/>
  <c r="AY18" i="20"/>
  <c r="DD18" i="20" a="1"/>
  <c r="DD18" i="20" s="1"/>
  <c r="AY16" i="10"/>
  <c r="DD16" i="10" a="1"/>
  <c r="DD16" i="10" s="1"/>
  <c r="AY40" i="5"/>
  <c r="DD40" i="5" a="1"/>
  <c r="DD40" i="5" s="1"/>
  <c r="AY24" i="16"/>
  <c r="DD24" i="16" a="1"/>
  <c r="DD24" i="16" s="1"/>
  <c r="DC103" i="19"/>
  <c r="DC71" i="19"/>
  <c r="AY17" i="13"/>
  <c r="DD17" i="13" a="1"/>
  <c r="DD17" i="13" s="1"/>
  <c r="DC111" i="1"/>
  <c r="DC79" i="1"/>
  <c r="AY34" i="5"/>
  <c r="DD34" i="5" a="1"/>
  <c r="DD34" i="5" s="1"/>
  <c r="AY23" i="14"/>
  <c r="DD23" i="14" a="1"/>
  <c r="DD23" i="14" s="1"/>
  <c r="DC104" i="3"/>
  <c r="DC72" i="3"/>
  <c r="AY17" i="5"/>
  <c r="DD17" i="5" a="1"/>
  <c r="DD17" i="5" s="1"/>
  <c r="AY34" i="17"/>
  <c r="DD34" i="17" a="1"/>
  <c r="DD34" i="17" s="1"/>
  <c r="DC100" i="15"/>
  <c r="DC68" i="15"/>
  <c r="DC104" i="18"/>
  <c r="DC72" i="18"/>
  <c r="DC119" i="9"/>
  <c r="DC87" i="9"/>
  <c r="AY21" i="11"/>
  <c r="DD21" i="11" a="1"/>
  <c r="DD21" i="11" s="1"/>
  <c r="AY16" i="20"/>
  <c r="DD16" i="20" a="1"/>
  <c r="DD16" i="20" s="1"/>
  <c r="AW15" i="12"/>
  <c r="DB15" i="12" a="1"/>
  <c r="DB15" i="12" s="1"/>
  <c r="AV47" i="12"/>
  <c r="AY40" i="7"/>
  <c r="DD40" i="7" a="1"/>
  <c r="DD40" i="7" s="1"/>
  <c r="AY30" i="2"/>
  <c r="DD30" i="2" a="1"/>
  <c r="DD30" i="2" s="1"/>
  <c r="DC102" i="20"/>
  <c r="DC70" i="20"/>
  <c r="AY46" i="13"/>
  <c r="DD46" i="13" a="1"/>
  <c r="DD46" i="13" s="1"/>
  <c r="DC107" i="21"/>
  <c r="DC75" i="21"/>
  <c r="DC116" i="16"/>
  <c r="DC84" i="16"/>
  <c r="DC108" i="21"/>
  <c r="DC76" i="21"/>
  <c r="DC103" i="6"/>
  <c r="DC71" i="6"/>
  <c r="DC96" i="13"/>
  <c r="DC64" i="13"/>
  <c r="DC116" i="11"/>
  <c r="DC84" i="11"/>
  <c r="AY19" i="15"/>
  <c r="DD19" i="15" a="1"/>
  <c r="DD19" i="15" s="1"/>
  <c r="DC97" i="4"/>
  <c r="DC65" i="4"/>
  <c r="DE24" i="17" a="1"/>
  <c r="DE24" i="17" s="1"/>
  <c r="AZ24" i="17"/>
  <c r="DD16" i="8" a="1"/>
  <c r="DD16" i="8" s="1"/>
  <c r="AY16" i="8"/>
  <c r="DC98" i="10"/>
  <c r="DC66" i="10"/>
  <c r="AZ42" i="3"/>
  <c r="DE42" i="3" a="1"/>
  <c r="DE42" i="3" s="1"/>
  <c r="DC93" i="1"/>
  <c r="DC61" i="1"/>
  <c r="AY38" i="18"/>
  <c r="DD38" i="18" a="1"/>
  <c r="DD38" i="18" s="1"/>
  <c r="DC91" i="12"/>
  <c r="DC59" i="12"/>
  <c r="DC102" i="2"/>
  <c r="DC70" i="2"/>
  <c r="AY30" i="9"/>
  <c r="DD30" i="9" a="1"/>
  <c r="DD30" i="9" s="1"/>
  <c r="DD117" i="16"/>
  <c r="DD85" i="16"/>
  <c r="DD99" i="8"/>
  <c r="DD67" i="8"/>
  <c r="DC95" i="7"/>
  <c r="DC63" i="7"/>
  <c r="DC103" i="9"/>
  <c r="DC71" i="9"/>
  <c r="DC108" i="14"/>
  <c r="DC76" i="14"/>
  <c r="AY42" i="11"/>
  <c r="DD42" i="11" a="1"/>
  <c r="DD42" i="11" s="1"/>
  <c r="AY25" i="11"/>
  <c r="DD25" i="11" a="1"/>
  <c r="DD25" i="11" s="1"/>
  <c r="DC119" i="5"/>
  <c r="DC87" i="5"/>
  <c r="DC100" i="17"/>
  <c r="DC68" i="17"/>
  <c r="DC107" i="13"/>
  <c r="DC75" i="13"/>
  <c r="DD109" i="8"/>
  <c r="DD77" i="8"/>
  <c r="AY19" i="4"/>
  <c r="DD19" i="4" a="1"/>
  <c r="DD19" i="4" s="1"/>
  <c r="DC94" i="13"/>
  <c r="DC62" i="13"/>
  <c r="AY43" i="1"/>
  <c r="DD43" i="1" a="1"/>
  <c r="DD43" i="1" s="1"/>
  <c r="DC99" i="20"/>
  <c r="DC67" i="20"/>
  <c r="AY31" i="7"/>
  <c r="DD31" i="7" a="1"/>
  <c r="DD31" i="7" s="1"/>
  <c r="DD96" i="8"/>
  <c r="DD64" i="8"/>
  <c r="DC113" i="4"/>
  <c r="DC81" i="4"/>
  <c r="DC117" i="8"/>
  <c r="DC85" i="8"/>
  <c r="DD104" i="8"/>
  <c r="DD72" i="8"/>
  <c r="DA90" i="14"/>
  <c r="DA58" i="14"/>
  <c r="AY25" i="20"/>
  <c r="DD25" i="20" a="1"/>
  <c r="DD25" i="20" s="1"/>
  <c r="AY36" i="14"/>
  <c r="DD36" i="14" a="1"/>
  <c r="DD36" i="14" s="1"/>
  <c r="DC103" i="11"/>
  <c r="DC71" i="11"/>
  <c r="DC94" i="14"/>
  <c r="DC62" i="14"/>
  <c r="AY28" i="3"/>
  <c r="DD28" i="3" a="1"/>
  <c r="DD28" i="3" s="1"/>
  <c r="AY41" i="13"/>
  <c r="DD41" i="13" a="1"/>
  <c r="DD41" i="13" s="1"/>
  <c r="AY17" i="19"/>
  <c r="DD17" i="19" a="1"/>
  <c r="DD17" i="19" s="1"/>
  <c r="AY38" i="19"/>
  <c r="DD38" i="19" a="1"/>
  <c r="DD38" i="19" s="1"/>
  <c r="DD37" i="11" a="1"/>
  <c r="DD37" i="11" s="1"/>
  <c r="AY37" i="11"/>
  <c r="DC99" i="3"/>
  <c r="DC67" i="3"/>
  <c r="AY37" i="3"/>
  <c r="DD37" i="3" a="1"/>
  <c r="DD37" i="3" s="1"/>
  <c r="DC103" i="10"/>
  <c r="DC71" i="10"/>
  <c r="AY22" i="9"/>
  <c r="DD22" i="9" a="1"/>
  <c r="DD22" i="9" s="1"/>
  <c r="AY35" i="18"/>
  <c r="DD35" i="18" a="1"/>
  <c r="DD35" i="18" s="1"/>
  <c r="DC112" i="18"/>
  <c r="DC80" i="18"/>
  <c r="DC100" i="6"/>
  <c r="DC68" i="6"/>
  <c r="DC103" i="20"/>
  <c r="DC71" i="20"/>
  <c r="DC100" i="9"/>
  <c r="DC68" i="9"/>
  <c r="DC107" i="12"/>
  <c r="DC75" i="12"/>
  <c r="AY41" i="10"/>
  <c r="DD41" i="10" a="1"/>
  <c r="DD41" i="10" s="1"/>
  <c r="DC118" i="8"/>
  <c r="DC86" i="8"/>
  <c r="AY41" i="14"/>
  <c r="DD41" i="14" a="1"/>
  <c r="DD41" i="14" s="1"/>
  <c r="AY17" i="15"/>
  <c r="DD17" i="15" a="1"/>
  <c r="DD17" i="15" s="1"/>
  <c r="AZ20" i="5"/>
  <c r="DE20" i="5" a="1"/>
  <c r="DE20" i="5" s="1"/>
  <c r="DC121" i="16"/>
  <c r="DC89" i="16"/>
  <c r="DD18" i="14" a="1"/>
  <c r="DD18" i="14" s="1"/>
  <c r="AY18" i="14"/>
  <c r="AY33" i="6"/>
  <c r="DD33" i="6" a="1"/>
  <c r="DD33" i="6" s="1"/>
  <c r="DC95" i="19"/>
  <c r="DC63" i="19"/>
  <c r="DC105" i="1"/>
  <c r="DC73" i="1"/>
  <c r="AY15" i="1"/>
  <c r="DD15" i="1" a="1"/>
  <c r="DD15" i="1" s="1"/>
  <c r="AX47" i="1"/>
  <c r="DC104" i="4"/>
  <c r="DC72" i="4"/>
  <c r="AY40" i="11"/>
  <c r="DD40" i="11" a="1"/>
  <c r="DD40" i="11" s="1"/>
  <c r="DC114" i="6"/>
  <c r="DC82" i="6"/>
  <c r="AY17" i="9"/>
  <c r="DD17" i="9" a="1"/>
  <c r="DD17" i="9" s="1"/>
  <c r="DC93" i="2"/>
  <c r="DC61" i="2"/>
  <c r="AY40" i="16"/>
  <c r="DD40" i="16" a="1"/>
  <c r="DD40" i="16" s="1"/>
  <c r="AY30" i="12"/>
  <c r="DD30" i="12" a="1"/>
  <c r="DD30" i="12" s="1"/>
  <c r="DC118" i="18"/>
  <c r="DC86" i="18"/>
  <c r="DC110" i="15"/>
  <c r="DC78" i="15"/>
  <c r="DC107" i="8"/>
  <c r="DC75" i="8"/>
  <c r="DC116" i="17"/>
  <c r="DC84" i="17"/>
  <c r="DC100" i="16"/>
  <c r="DC68" i="16"/>
  <c r="AY43" i="6"/>
  <c r="DD43" i="6" a="1"/>
  <c r="DD43" i="6" s="1"/>
  <c r="DC114" i="18"/>
  <c r="DC82" i="18"/>
  <c r="DC106" i="9"/>
  <c r="DC74" i="9"/>
  <c r="DC115" i="6"/>
  <c r="DC83" i="6"/>
  <c r="DD99" i="2"/>
  <c r="DD67" i="2"/>
  <c r="DC92" i="17"/>
  <c r="DC60" i="17"/>
  <c r="DC110" i="17"/>
  <c r="DC78" i="17"/>
  <c r="AY23" i="12"/>
  <c r="DD23" i="12" a="1"/>
  <c r="DD23" i="12" s="1"/>
  <c r="DC95" i="20"/>
  <c r="DC63" i="20"/>
  <c r="DC101" i="17"/>
  <c r="DC69" i="17"/>
  <c r="DC109" i="6"/>
  <c r="DC77" i="6"/>
  <c r="AY34" i="3"/>
  <c r="DD34" i="3" a="1"/>
  <c r="DD34" i="3" s="1"/>
  <c r="DC103" i="17"/>
  <c r="DC71" i="17"/>
  <c r="AY23" i="15"/>
  <c r="DD23" i="15" a="1"/>
  <c r="DD23" i="15" s="1"/>
  <c r="AY29" i="9"/>
  <c r="DD29" i="9" a="1"/>
  <c r="DD29" i="9" s="1"/>
  <c r="AY46" i="21"/>
  <c r="DD46" i="21" a="1"/>
  <c r="DD46" i="21" s="1"/>
  <c r="DC103" i="12"/>
  <c r="DC71" i="12"/>
  <c r="DC116" i="20"/>
  <c r="DC84" i="20"/>
  <c r="DC119" i="20"/>
  <c r="DC87" i="20"/>
  <c r="AY22" i="1"/>
  <c r="DD22" i="1" a="1"/>
  <c r="DD22" i="1" s="1"/>
  <c r="DC104" i="15"/>
  <c r="DC72" i="15"/>
  <c r="DC106" i="21"/>
  <c r="DC74" i="21"/>
  <c r="DC92" i="6"/>
  <c r="DC60" i="6"/>
  <c r="DC103" i="14"/>
  <c r="DC71" i="14"/>
  <c r="DA90" i="21"/>
  <c r="DA58" i="21"/>
  <c r="AY36" i="6"/>
  <c r="DD36" i="6" a="1"/>
  <c r="DD36" i="6" s="1"/>
  <c r="AY35" i="5"/>
  <c r="DD35" i="5" a="1"/>
  <c r="DD35" i="5" s="1"/>
  <c r="DE121" i="15"/>
  <c r="DE89" i="15"/>
  <c r="AY20" i="14"/>
  <c r="DD20" i="14" a="1"/>
  <c r="DD20" i="14" s="1"/>
  <c r="DC95" i="10"/>
  <c r="DC63" i="10"/>
  <c r="DA90" i="10"/>
  <c r="DA58" i="10"/>
  <c r="DC112" i="20"/>
  <c r="DC80" i="20"/>
  <c r="DC108" i="5"/>
  <c r="DC76" i="5"/>
  <c r="DD91" i="7"/>
  <c r="DD59" i="7"/>
  <c r="AY45" i="17"/>
  <c r="DD45" i="17" a="1"/>
  <c r="DD45" i="17" s="1"/>
  <c r="DC92" i="2"/>
  <c r="DC60" i="2"/>
  <c r="DC96" i="1"/>
  <c r="DC64" i="1"/>
  <c r="DD34" i="15" a="1"/>
  <c r="DD34" i="15" s="1"/>
  <c r="AY34" i="15"/>
  <c r="AY26" i="9"/>
  <c r="DD26" i="9" a="1"/>
  <c r="DD26" i="9" s="1"/>
  <c r="AY43" i="20"/>
  <c r="DD43" i="20" a="1"/>
  <c r="DD43" i="20" s="1"/>
  <c r="DD30" i="5" a="1"/>
  <c r="DD30" i="5" s="1"/>
  <c r="AY30" i="5"/>
  <c r="DC118" i="21"/>
  <c r="DC86" i="21"/>
  <c r="DC114" i="11"/>
  <c r="DC82" i="11"/>
  <c r="AY39" i="14"/>
  <c r="DD39" i="14" a="1"/>
  <c r="DD39" i="14" s="1"/>
  <c r="AY27" i="16"/>
  <c r="DD27" i="16" a="1"/>
  <c r="DD27" i="16" s="1"/>
  <c r="AY22" i="20"/>
  <c r="DD22" i="20" a="1"/>
  <c r="DD22" i="20" s="1"/>
  <c r="AZ32" i="2"/>
  <c r="DE32" i="2" a="1"/>
  <c r="DE32" i="2" s="1"/>
  <c r="AY30" i="20"/>
  <c r="DD30" i="20" a="1"/>
  <c r="DD30" i="20" s="1"/>
  <c r="DC101" i="10"/>
  <c r="DC69" i="10"/>
  <c r="DC91" i="9"/>
  <c r="DC59" i="9"/>
  <c r="DD99" i="7"/>
  <c r="DD67" i="7"/>
  <c r="DC93" i="21"/>
  <c r="DC61" i="21"/>
  <c r="AY31" i="19"/>
  <c r="DD31" i="19" a="1"/>
  <c r="DD31" i="19" s="1"/>
  <c r="AY29" i="13"/>
  <c r="DD29" i="13" a="1"/>
  <c r="DD29" i="13" s="1"/>
  <c r="DC100" i="12"/>
  <c r="DC68" i="12"/>
  <c r="DC101" i="5"/>
  <c r="DC69" i="5"/>
  <c r="DC102" i="5"/>
  <c r="DC70" i="5"/>
  <c r="DC118" i="12"/>
  <c r="DC86" i="12"/>
  <c r="DC106" i="8"/>
  <c r="DC74" i="8"/>
  <c r="AY28" i="19"/>
  <c r="DD28" i="19" a="1"/>
  <c r="DD28" i="19" s="1"/>
  <c r="DC111" i="15"/>
  <c r="DC79" i="15"/>
  <c r="DC92" i="13"/>
  <c r="DC60" i="13"/>
  <c r="AY36" i="1"/>
  <c r="DD36" i="1" a="1"/>
  <c r="DD36" i="1" s="1"/>
  <c r="DC91" i="21"/>
  <c r="DC59" i="21"/>
  <c r="DC93" i="16"/>
  <c r="DC61" i="16"/>
  <c r="AY29" i="3"/>
  <c r="DD29" i="3" a="1"/>
  <c r="DD29" i="3" s="1"/>
  <c r="DC112" i="2"/>
  <c r="DC80" i="2"/>
  <c r="AY25" i="15"/>
  <c r="DD25" i="15" a="1"/>
  <c r="DD25" i="15" s="1"/>
  <c r="DC94" i="19"/>
  <c r="DC62" i="19"/>
  <c r="DC105" i="19"/>
  <c r="DC73" i="19"/>
  <c r="DD112" i="7"/>
  <c r="DD80" i="7"/>
  <c r="DC100" i="8"/>
  <c r="DC68" i="8"/>
  <c r="DC119" i="3"/>
  <c r="DC87" i="3"/>
  <c r="AY27" i="20"/>
  <c r="DD27" i="20" a="1"/>
  <c r="DD27" i="20" s="1"/>
  <c r="DC124" i="4"/>
  <c r="DC127" i="4" s="1"/>
  <c r="DC120" i="4" s="1"/>
  <c r="DC88" i="4"/>
  <c r="DD113" i="14"/>
  <c r="DD81" i="14"/>
  <c r="AY32" i="21"/>
  <c r="DD32" i="21" a="1"/>
  <c r="DD32" i="21" s="1"/>
  <c r="AY41" i="16"/>
  <c r="DD41" i="16" a="1"/>
  <c r="DD41" i="16" s="1"/>
  <c r="DA90" i="18"/>
  <c r="DA58" i="18"/>
  <c r="DC117" i="18"/>
  <c r="DC85" i="18"/>
  <c r="AY28" i="6"/>
  <c r="DD28" i="6" a="1"/>
  <c r="DD28" i="6" s="1"/>
  <c r="DD106" i="10"/>
  <c r="DD74" i="10"/>
  <c r="DD41" i="11" a="1"/>
  <c r="DD41" i="11" s="1"/>
  <c r="AY41" i="11"/>
  <c r="DC124" i="11"/>
  <c r="DC127" i="11" s="1"/>
  <c r="DC120" i="11" s="1"/>
  <c r="DC88" i="11"/>
  <c r="AY22" i="4"/>
  <c r="DD22" i="4" a="1"/>
  <c r="DD22" i="4" s="1"/>
  <c r="DC93" i="10"/>
  <c r="DC61" i="10"/>
  <c r="AY23" i="10"/>
  <c r="DD23" i="10" a="1"/>
  <c r="DD23" i="10" s="1"/>
  <c r="DD27" i="10" a="1"/>
  <c r="DD27" i="10" s="1"/>
  <c r="AY27" i="10"/>
  <c r="DC91" i="14"/>
  <c r="DC59" i="14"/>
  <c r="DA90" i="4"/>
  <c r="DA58" i="4"/>
  <c r="AY18" i="1"/>
  <c r="DD18" i="1" a="1"/>
  <c r="DD18" i="1" s="1"/>
  <c r="DC124" i="6"/>
  <c r="DC127" i="6" s="1"/>
  <c r="DC120" i="6" s="1"/>
  <c r="DC88" i="6"/>
  <c r="AY16" i="12"/>
  <c r="DD16" i="12" a="1"/>
  <c r="DD16" i="12" s="1"/>
  <c r="AY27" i="2"/>
  <c r="DD27" i="2" a="1"/>
  <c r="DD27" i="2" s="1"/>
  <c r="DC113" i="20"/>
  <c r="DC81" i="20"/>
  <c r="AZ24" i="8"/>
  <c r="DE24" i="8" a="1"/>
  <c r="DE24" i="8" s="1"/>
  <c r="AY20" i="7"/>
  <c r="DD20" i="7" a="1"/>
  <c r="DD20" i="7" s="1"/>
  <c r="AY28" i="9"/>
  <c r="DD28" i="9" a="1"/>
  <c r="DD28" i="9" s="1"/>
  <c r="AY33" i="14"/>
  <c r="DD33" i="14" a="1"/>
  <c r="DD33" i="14" s="1"/>
  <c r="DC95" i="18"/>
  <c r="DC63" i="18"/>
  <c r="DC95" i="3"/>
  <c r="DC63" i="3"/>
  <c r="AY44" i="5"/>
  <c r="DD44" i="5" a="1"/>
  <c r="DD44" i="5" s="1"/>
  <c r="AY25" i="17"/>
  <c r="DD25" i="17" a="1"/>
  <c r="DD25" i="17" s="1"/>
  <c r="DC97" i="11"/>
  <c r="DC65" i="11"/>
  <c r="DC108" i="2"/>
  <c r="DC76" i="2"/>
  <c r="AY32" i="13"/>
  <c r="DD32" i="13" a="1"/>
  <c r="DD32" i="13" s="1"/>
  <c r="AZ34" i="8"/>
  <c r="DE34" i="8" a="1"/>
  <c r="DE34" i="8" s="1"/>
  <c r="DC124" i="16"/>
  <c r="DC127" i="16" s="1"/>
  <c r="DC120" i="16" s="1"/>
  <c r="DC88" i="16"/>
  <c r="DC98" i="7"/>
  <c r="DC66" i="7"/>
  <c r="DC121" i="19"/>
  <c r="DC89" i="19"/>
  <c r="DC113" i="1"/>
  <c r="DC81" i="1"/>
  <c r="DC106" i="14"/>
  <c r="DC74" i="14"/>
  <c r="DC94" i="8"/>
  <c r="DC62" i="8"/>
  <c r="AY19" i="13"/>
  <c r="DD19" i="13" a="1"/>
  <c r="DD19" i="13" s="1"/>
  <c r="AY24" i="20"/>
  <c r="DD24" i="20" a="1"/>
  <c r="DD24" i="20" s="1"/>
  <c r="DC101" i="20"/>
  <c r="DC69" i="20"/>
  <c r="AZ21" i="8"/>
  <c r="DE21" i="8" a="1"/>
  <c r="DE21" i="8" s="1"/>
  <c r="AY38" i="4"/>
  <c r="DD38" i="4" a="1"/>
  <c r="DD38" i="4" s="1"/>
  <c r="AY42" i="8"/>
  <c r="DD42" i="8" a="1"/>
  <c r="DD42" i="8" s="1"/>
  <c r="AZ29" i="8"/>
  <c r="DE29" i="8" a="1"/>
  <c r="DE29" i="8" s="1"/>
  <c r="DC96" i="3"/>
  <c r="DC64" i="3"/>
  <c r="DC104" i="2"/>
  <c r="DC72" i="2"/>
  <c r="AY28" i="11"/>
  <c r="DD28" i="11" a="1"/>
  <c r="DD28" i="11" s="1"/>
  <c r="DC107" i="7"/>
  <c r="DC75" i="7"/>
  <c r="AY19" i="14"/>
  <c r="DD19" i="14" a="1"/>
  <c r="DD19" i="14" s="1"/>
  <c r="DC98" i="17"/>
  <c r="DC66" i="17"/>
  <c r="DC105" i="15"/>
  <c r="DC73" i="15"/>
  <c r="DC113" i="21"/>
  <c r="DC81" i="21"/>
  <c r="DC121" i="4"/>
  <c r="DC89" i="4"/>
  <c r="AY24" i="3"/>
  <c r="DD24" i="3" a="1"/>
  <c r="DD24" i="3" s="1"/>
  <c r="AY28" i="10"/>
  <c r="DD28" i="10" a="1"/>
  <c r="DD28" i="10" s="1"/>
  <c r="DC111" i="7"/>
  <c r="DC79" i="7"/>
  <c r="AY37" i="18"/>
  <c r="DD37" i="18" a="1"/>
  <c r="DD37" i="18" s="1"/>
  <c r="AY25" i="6"/>
  <c r="DD25" i="6" a="1"/>
  <c r="DD25" i="6" s="1"/>
  <c r="AY28" i="20"/>
  <c r="DD28" i="20" a="1"/>
  <c r="DD28" i="20" s="1"/>
  <c r="AY25" i="9"/>
  <c r="DD25" i="9" a="1"/>
  <c r="DD25" i="9" s="1"/>
  <c r="AY32" i="12"/>
  <c r="DD32" i="12" a="1"/>
  <c r="DD32" i="12" s="1"/>
  <c r="AY43" i="8"/>
  <c r="DD43" i="8" a="1"/>
  <c r="DD43" i="8" s="1"/>
  <c r="DC106" i="17"/>
  <c r="DC74" i="17"/>
  <c r="AY46" i="16"/>
  <c r="DD46" i="16" a="1"/>
  <c r="DD46" i="16" s="1"/>
  <c r="AY40" i="4"/>
  <c r="DD40" i="4" a="1"/>
  <c r="DD40" i="4" s="1"/>
  <c r="AY20" i="19"/>
  <c r="DD20" i="19" a="1"/>
  <c r="DD20" i="19" s="1"/>
  <c r="AY30" i="1"/>
  <c r="DD30" i="1" a="1"/>
  <c r="DD30" i="1" s="1"/>
  <c r="DC99" i="19"/>
  <c r="DC67" i="19"/>
  <c r="DC124" i="21"/>
  <c r="DC127" i="21" s="1"/>
  <c r="DC120" i="21" s="1"/>
  <c r="DC88" i="21"/>
  <c r="AY29" i="4"/>
  <c r="DD29" i="4" a="1"/>
  <c r="DD29" i="4" s="1"/>
  <c r="DC116" i="12"/>
  <c r="DC84" i="12"/>
  <c r="AY39" i="6"/>
  <c r="DD39" i="6" a="1"/>
  <c r="DD39" i="6" s="1"/>
  <c r="DC99" i="11"/>
  <c r="DC67" i="11"/>
  <c r="AY18" i="2"/>
  <c r="DD18" i="2" a="1"/>
  <c r="DD18" i="2" s="1"/>
  <c r="DC92" i="7"/>
  <c r="DC60" i="7"/>
  <c r="AY43" i="18"/>
  <c r="DD43" i="18" a="1"/>
  <c r="DD43" i="18" s="1"/>
  <c r="DA90" i="11"/>
  <c r="DA58" i="11"/>
  <c r="DD35" i="15" a="1"/>
  <c r="DD35" i="15" s="1"/>
  <c r="AY35" i="15"/>
  <c r="DC114" i="19"/>
  <c r="DC82" i="19"/>
  <c r="DD32" i="8" a="1"/>
  <c r="DD32" i="8" s="1"/>
  <c r="AY32" i="8"/>
  <c r="AY41" i="17"/>
  <c r="DD41" i="17" a="1"/>
  <c r="DD41" i="17" s="1"/>
  <c r="DD25" i="16" a="1"/>
  <c r="DD25" i="16" s="1"/>
  <c r="AY25" i="16"/>
  <c r="DC119" i="6"/>
  <c r="DC87" i="6"/>
  <c r="AY39" i="18"/>
  <c r="DD39" i="18" a="1"/>
  <c r="DD39" i="18" s="1"/>
  <c r="AY31" i="9"/>
  <c r="DD31" i="9" a="1"/>
  <c r="DD31" i="9" s="1"/>
  <c r="DD40" i="6" a="1"/>
  <c r="DD40" i="6" s="1"/>
  <c r="AY40" i="6"/>
  <c r="AZ24" i="2"/>
  <c r="DE24" i="2" a="1"/>
  <c r="DE24" i="2" s="1"/>
  <c r="AY17" i="17"/>
  <c r="DD17" i="17" a="1"/>
  <c r="DD17" i="17" s="1"/>
  <c r="AY35" i="17"/>
  <c r="DD35" i="17" a="1"/>
  <c r="DD35" i="17" s="1"/>
  <c r="DD95" i="6"/>
  <c r="DD63" i="6"/>
  <c r="DC106" i="6"/>
  <c r="DC74" i="6"/>
  <c r="AY20" i="20"/>
  <c r="DD20" i="20" a="1"/>
  <c r="DD20" i="20" s="1"/>
  <c r="DC114" i="5"/>
  <c r="DC82" i="5"/>
  <c r="AY26" i="17"/>
  <c r="DD26" i="17" a="1"/>
  <c r="DD26" i="17" s="1"/>
  <c r="AY34" i="6"/>
  <c r="DD34" i="6" a="1"/>
  <c r="DD34" i="6" s="1"/>
  <c r="DC95" i="8"/>
  <c r="DC63" i="8"/>
  <c r="DD28" i="17" a="1"/>
  <c r="DD28" i="17" s="1"/>
  <c r="AY28" i="17"/>
  <c r="DC98" i="15"/>
  <c r="DC66" i="15"/>
  <c r="DC118" i="14"/>
  <c r="DC86" i="14"/>
  <c r="AY28" i="12"/>
  <c r="DD28" i="12" a="1"/>
  <c r="DD28" i="12" s="1"/>
  <c r="AY44" i="20"/>
  <c r="DD44" i="20" a="1"/>
  <c r="DD44" i="20" s="1"/>
  <c r="DC94" i="10"/>
  <c r="DC62" i="10"/>
  <c r="DC109" i="10"/>
  <c r="DC77" i="10"/>
  <c r="AY41" i="8"/>
  <c r="DD41" i="8" a="1"/>
  <c r="DD41" i="8" s="1"/>
  <c r="DC104" i="20"/>
  <c r="DC72" i="20"/>
  <c r="AY31" i="21"/>
  <c r="DD31" i="21" a="1"/>
  <c r="DD31" i="21" s="1"/>
  <c r="AY17" i="6"/>
  <c r="DD17" i="6" a="1"/>
  <c r="DD17" i="6" s="1"/>
  <c r="AY28" i="14"/>
  <c r="DD28" i="14" a="1"/>
  <c r="DD28" i="14" s="1"/>
  <c r="DA90" i="20"/>
  <c r="DA58" i="20"/>
  <c r="DC110" i="10"/>
  <c r="DC78" i="10"/>
  <c r="DC92" i="11"/>
  <c r="DC60" i="11"/>
  <c r="BA46" i="15"/>
  <c r="DF46" i="15" a="1"/>
  <c r="DF46" i="15" s="1"/>
  <c r="DC98" i="2"/>
  <c r="DC66" i="2"/>
  <c r="DD38" i="2" a="1"/>
  <c r="DD38" i="2" s="1"/>
  <c r="AY38" i="2"/>
  <c r="AY38" i="5"/>
  <c r="DD38" i="5" a="1"/>
  <c r="DD38" i="5" s="1"/>
  <c r="DC109" i="7"/>
  <c r="DC77" i="7"/>
  <c r="AW15" i="17"/>
  <c r="DB15" i="17" a="1"/>
  <c r="DB15" i="17" s="1"/>
  <c r="AV47" i="17"/>
  <c r="DC103" i="16"/>
  <c r="DC71" i="16"/>
  <c r="DC96" i="16"/>
  <c r="DC64" i="16"/>
  <c r="DC98" i="18"/>
  <c r="DC66" i="18"/>
  <c r="AY43" i="4"/>
  <c r="DD43" i="4" a="1"/>
  <c r="DD43" i="4" s="1"/>
  <c r="AY34" i="7"/>
  <c r="DD34" i="7" a="1"/>
  <c r="DD34" i="7" s="1"/>
  <c r="AY35" i="13"/>
  <c r="DD35" i="13" a="1"/>
  <c r="DD35" i="13" s="1"/>
  <c r="AY39" i="16"/>
  <c r="DD39" i="16" a="1"/>
  <c r="DD39" i="16" s="1"/>
  <c r="AW15" i="7"/>
  <c r="DB15" i="7" a="1"/>
  <c r="DB15" i="7" s="1"/>
  <c r="AV47" i="7"/>
  <c r="DC105" i="10"/>
  <c r="DC73" i="10"/>
  <c r="DC116" i="1"/>
  <c r="DC84" i="1"/>
  <c r="AY16" i="1"/>
  <c r="DD16" i="1" a="1"/>
  <c r="DD16" i="1" s="1"/>
  <c r="AY17" i="2"/>
  <c r="DD17" i="2" a="1"/>
  <c r="DD17" i="2" s="1"/>
  <c r="DC119" i="7"/>
  <c r="DC87" i="7"/>
  <c r="AY42" i="1"/>
  <c r="DD42" i="1" a="1"/>
  <c r="DD42" i="1" s="1"/>
  <c r="DC92" i="18"/>
  <c r="DC60" i="18"/>
  <c r="AY26" i="10"/>
  <c r="DD26" i="10" a="1"/>
  <c r="DD26" i="10" s="1"/>
  <c r="AY16" i="9"/>
  <c r="DD16" i="9" a="1"/>
  <c r="DD16" i="9" s="1"/>
  <c r="DC102" i="11"/>
  <c r="DC70" i="11"/>
  <c r="AZ24" i="7"/>
  <c r="DE24" i="7" a="1"/>
  <c r="DE24" i="7" s="1"/>
  <c r="AY18" i="21"/>
  <c r="DD18" i="21" a="1"/>
  <c r="DD18" i="21" s="1"/>
  <c r="AY25" i="12"/>
  <c r="DD25" i="12" a="1"/>
  <c r="DD25" i="12" s="1"/>
  <c r="DD117" i="7"/>
  <c r="DD85" i="7"/>
  <c r="AY26" i="5"/>
  <c r="DD26" i="5" a="1"/>
  <c r="DD26" i="5" s="1"/>
  <c r="DC124" i="18"/>
  <c r="DC127" i="18" s="1"/>
  <c r="DC120" i="18" s="1"/>
  <c r="DC88" i="18"/>
  <c r="AY27" i="5"/>
  <c r="DD27" i="5" a="1"/>
  <c r="DD27" i="5" s="1"/>
  <c r="DA90" i="2"/>
  <c r="DA58" i="2"/>
  <c r="AY43" i="12"/>
  <c r="DD43" i="12" a="1"/>
  <c r="DD43" i="12" s="1"/>
  <c r="AY31" i="8"/>
  <c r="DD31" i="8" a="1"/>
  <c r="DD31" i="8" s="1"/>
  <c r="AY36" i="15"/>
  <c r="DD36" i="15" a="1"/>
  <c r="DD36" i="15" s="1"/>
  <c r="AY26" i="11"/>
  <c r="DD26" i="11" a="1"/>
  <c r="DD26" i="11" s="1"/>
  <c r="AY16" i="21"/>
  <c r="DD16" i="21" a="1"/>
  <c r="DD16" i="21" s="1"/>
  <c r="DA90" i="13"/>
  <c r="DA58" i="13"/>
  <c r="AY18" i="16"/>
  <c r="DD18" i="16" a="1"/>
  <c r="DD18" i="16" s="1"/>
  <c r="AY37" i="2"/>
  <c r="DD37" i="2" a="1"/>
  <c r="DD37" i="2" s="1"/>
  <c r="DC102" i="4"/>
  <c r="DC70" i="4"/>
  <c r="AY19" i="19"/>
  <c r="DD19" i="19" a="1"/>
  <c r="DD19" i="19" s="1"/>
  <c r="AY30" i="19"/>
  <c r="DD30" i="19" a="1"/>
  <c r="DD30" i="19" s="1"/>
  <c r="AZ37" i="7"/>
  <c r="DE37" i="7" a="1"/>
  <c r="DE37" i="7" s="1"/>
  <c r="DA90" i="12"/>
  <c r="DA58" i="12"/>
  <c r="AY25" i="8"/>
  <c r="DD25" i="8" a="1"/>
  <c r="DD25" i="8" s="1"/>
  <c r="AY44" i="3"/>
  <c r="DD44" i="3" a="1"/>
  <c r="DD44" i="3" s="1"/>
  <c r="AY45" i="4"/>
  <c r="DD45" i="4" a="1"/>
  <c r="DD45" i="4" s="1"/>
  <c r="DE38" i="14" a="1"/>
  <c r="DE38" i="14" s="1"/>
  <c r="AZ38" i="14"/>
  <c r="DC112" i="14"/>
  <c r="DC80" i="14"/>
  <c r="DC112" i="19"/>
  <c r="DC80" i="19"/>
  <c r="AW15" i="18"/>
  <c r="DB15" i="18" a="1"/>
  <c r="DB15" i="18" s="1"/>
  <c r="AV47" i="18"/>
  <c r="AY42" i="18"/>
  <c r="DD42" i="18" a="1"/>
  <c r="DD42" i="18" s="1"/>
  <c r="DC107" i="17"/>
  <c r="DC75" i="17"/>
  <c r="AZ31" i="10"/>
  <c r="DE31" i="10" a="1"/>
  <c r="DE31" i="10" s="1"/>
  <c r="DC117" i="6"/>
  <c r="DC85" i="6"/>
  <c r="AY45" i="11"/>
  <c r="DD45" i="11" a="1"/>
  <c r="DD45" i="11" s="1"/>
  <c r="AY18" i="10"/>
  <c r="DD18" i="10" a="1"/>
  <c r="DD18" i="10" s="1"/>
  <c r="DC119" i="16"/>
  <c r="DC87" i="16"/>
  <c r="DC102" i="21"/>
  <c r="DC70" i="21"/>
  <c r="DC94" i="12"/>
  <c r="DC62" i="12"/>
  <c r="DC124" i="15"/>
  <c r="DC127" i="15" s="1"/>
  <c r="DC120" i="15" s="1"/>
  <c r="DC88" i="15"/>
  <c r="DC102" i="10"/>
  <c r="DC70" i="10"/>
  <c r="AY16" i="14"/>
  <c r="DD16" i="14" a="1"/>
  <c r="DD16" i="14" s="1"/>
  <c r="AW15" i="4"/>
  <c r="DB15" i="4" a="1"/>
  <c r="DB15" i="4" s="1"/>
  <c r="AV47" i="4"/>
  <c r="DC108" i="11"/>
  <c r="DC76" i="11"/>
  <c r="DC93" i="19"/>
  <c r="DC61" i="19"/>
  <c r="AY45" i="6"/>
  <c r="DD45" i="6" a="1"/>
  <c r="DD45" i="6" s="1"/>
  <c r="DC99" i="18"/>
  <c r="DC67" i="18"/>
  <c r="AY38" i="20"/>
  <c r="DD38" i="20" a="1"/>
  <c r="DD38" i="20" s="1"/>
  <c r="DC114" i="4"/>
  <c r="DC82" i="4"/>
  <c r="DC108" i="9"/>
  <c r="DC76" i="9"/>
  <c r="DC115" i="10"/>
  <c r="DC83" i="10"/>
  <c r="AY20" i="18"/>
  <c r="DD20" i="18" a="1"/>
  <c r="DD20" i="18" s="1"/>
  <c r="AY20" i="3"/>
  <c r="DD20" i="3" a="1"/>
  <c r="DD20" i="3" s="1"/>
  <c r="DC95" i="9"/>
  <c r="DC63" i="9"/>
  <c r="DC124" i="5"/>
  <c r="DC127" i="5" s="1"/>
  <c r="DC120" i="5" s="1"/>
  <c r="DC88" i="5"/>
  <c r="AY22" i="11"/>
  <c r="DD22" i="11" a="1"/>
  <c r="DD22" i="11" s="1"/>
  <c r="AY33" i="2"/>
  <c r="DD33" i="2" a="1"/>
  <c r="DD33" i="2" s="1"/>
  <c r="DC93" i="11"/>
  <c r="DC61" i="11"/>
  <c r="AY45" i="16"/>
  <c r="DD45" i="16" a="1"/>
  <c r="DD45" i="16" s="1"/>
  <c r="AY23" i="7"/>
  <c r="DD23" i="7" a="1"/>
  <c r="DD23" i="7" s="1"/>
  <c r="AY46" i="19"/>
  <c r="DD46" i="19" a="1"/>
  <c r="DD46" i="19" s="1"/>
  <c r="AY38" i="1"/>
  <c r="DD38" i="1" a="1"/>
  <c r="DD38" i="1" s="1"/>
  <c r="AY31" i="14"/>
  <c r="DD31" i="14" a="1"/>
  <c r="DD31" i="14" s="1"/>
  <c r="AY19" i="8"/>
  <c r="DD19" i="8" a="1"/>
  <c r="DD19" i="8" s="1"/>
  <c r="DD101" i="19"/>
  <c r="DD69" i="19"/>
  <c r="AY26" i="20"/>
  <c r="DD26" i="20" a="1"/>
  <c r="DD26" i="20" s="1"/>
  <c r="DC98" i="20"/>
  <c r="DC66" i="20"/>
  <c r="DC102" i="9"/>
  <c r="DC70" i="9"/>
  <c r="DC109" i="18"/>
  <c r="DC77" i="18"/>
  <c r="AY29" i="12"/>
  <c r="DD29" i="12" a="1"/>
  <c r="DD29" i="12" s="1"/>
  <c r="DC114" i="21"/>
  <c r="DC82" i="21"/>
  <c r="DC108" i="7"/>
  <c r="DC76" i="7"/>
  <c r="AY21" i="3"/>
  <c r="DD21" i="3" a="1"/>
  <c r="DD21" i="3" s="1"/>
  <c r="AY29" i="2"/>
  <c r="DD29" i="2" a="1"/>
  <c r="DD29" i="2" s="1"/>
  <c r="DC99" i="13"/>
  <c r="DC67" i="13"/>
  <c r="AY32" i="7"/>
  <c r="DD32" i="7" a="1"/>
  <c r="DD32" i="7" s="1"/>
  <c r="DC113" i="11"/>
  <c r="DC81" i="11"/>
  <c r="AY23" i="17"/>
  <c r="DD23" i="17" a="1"/>
  <c r="DD23" i="17" s="1"/>
  <c r="AY30" i="15"/>
  <c r="DD30" i="15" a="1"/>
  <c r="DD30" i="15" s="1"/>
  <c r="AY38" i="21"/>
  <c r="DD38" i="21" a="1"/>
  <c r="DD38" i="21" s="1"/>
  <c r="AY46" i="4"/>
  <c r="DD46" i="4" a="1"/>
  <c r="DD46" i="4" s="1"/>
  <c r="DC91" i="6"/>
  <c r="DC59" i="6"/>
  <c r="DC108" i="17"/>
  <c r="DC76" i="17"/>
  <c r="DC98" i="13"/>
  <c r="DC66" i="13"/>
  <c r="AY22" i="13"/>
  <c r="DD22" i="13" a="1"/>
  <c r="DD22" i="13" s="1"/>
  <c r="DC121" i="11"/>
  <c r="DC89" i="11"/>
  <c r="DC107" i="16"/>
  <c r="DC75" i="16"/>
  <c r="AY36" i="7"/>
  <c r="DD36" i="7" a="1"/>
  <c r="DD36" i="7" s="1"/>
  <c r="DD113" i="6"/>
  <c r="DD81" i="6"/>
  <c r="DC115" i="18"/>
  <c r="DC83" i="18"/>
  <c r="AY25" i="21"/>
  <c r="DD25" i="21" a="1"/>
  <c r="DD25" i="21" s="1"/>
  <c r="DC107" i="5"/>
  <c r="DC75" i="5"/>
  <c r="DC107" i="3"/>
  <c r="DC75" i="3"/>
  <c r="AY31" i="17"/>
  <c r="DD31" i="17" a="1"/>
  <c r="DD31" i="17" s="1"/>
  <c r="DC121" i="14"/>
  <c r="DC89" i="14"/>
  <c r="DC115" i="4"/>
  <c r="DC83" i="4"/>
  <c r="AY24" i="19"/>
  <c r="DD24" i="19" a="1"/>
  <c r="DD24" i="19" s="1"/>
  <c r="AY45" i="21"/>
  <c r="DD45" i="21" a="1"/>
  <c r="DD45" i="21" s="1"/>
  <c r="AY41" i="12"/>
  <c r="DD41" i="12" a="1"/>
  <c r="DD41" i="12" s="1"/>
  <c r="AY24" i="11"/>
  <c r="DD24" i="11" a="1"/>
  <c r="DD24" i="11" s="1"/>
  <c r="AY17" i="7"/>
  <c r="DD17" i="7" a="1"/>
  <c r="DD17" i="7" s="1"/>
  <c r="DC109" i="16"/>
  <c r="DC77" i="16"/>
  <c r="AW15" i="11"/>
  <c r="DB15" i="11" a="1"/>
  <c r="DB15" i="11" s="1"/>
  <c r="AV47" i="11"/>
  <c r="AY39" i="19"/>
  <c r="DD39" i="19" a="1"/>
  <c r="DD39" i="19" s="1"/>
  <c r="DC103" i="15"/>
  <c r="DC71" i="15"/>
  <c r="AY44" i="6"/>
  <c r="DD44" i="6" a="1"/>
  <c r="DD44" i="6" s="1"/>
  <c r="DC107" i="10"/>
  <c r="DC75" i="10"/>
  <c r="DC106" i="1"/>
  <c r="DC74" i="1"/>
  <c r="DC101" i="21"/>
  <c r="DC69" i="21"/>
  <c r="DC93" i="4"/>
  <c r="DC61" i="4"/>
  <c r="AZ20" i="6"/>
  <c r="DE20" i="6" a="1"/>
  <c r="DE20" i="6" s="1"/>
  <c r="AY31" i="6"/>
  <c r="DD31" i="6" a="1"/>
  <c r="DD31" i="6" s="1"/>
  <c r="DC106" i="20"/>
  <c r="DC74" i="20"/>
  <c r="AY39" i="5"/>
  <c r="DD39" i="5" a="1"/>
  <c r="DD39" i="5" s="1"/>
  <c r="DC112" i="12"/>
  <c r="DC80" i="12"/>
  <c r="DC124" i="2"/>
  <c r="DC127" i="2" s="1"/>
  <c r="DC120" i="2" s="1"/>
  <c r="DC88" i="2"/>
  <c r="DD20" i="8" a="1"/>
  <c r="DD20" i="8" s="1"/>
  <c r="AY20" i="8"/>
  <c r="DC114" i="13"/>
  <c r="DC82" i="13"/>
  <c r="DC117" i="14"/>
  <c r="DC85" i="14"/>
  <c r="AY43" i="14"/>
  <c r="DD43" i="14" a="1"/>
  <c r="DD43" i="14" s="1"/>
  <c r="DC100" i="1"/>
  <c r="DC68" i="1"/>
  <c r="DC121" i="1"/>
  <c r="DC89" i="1"/>
  <c r="DC97" i="12"/>
  <c r="DC65" i="12"/>
  <c r="DC116" i="5"/>
  <c r="DC84" i="5"/>
  <c r="AY19" i="10"/>
  <c r="DD19" i="10" a="1"/>
  <c r="DD19" i="10" s="1"/>
  <c r="AY34" i="10"/>
  <c r="DD34" i="10" a="1"/>
  <c r="DD34" i="10" s="1"/>
  <c r="DC116" i="8"/>
  <c r="DC84" i="8"/>
  <c r="AY29" i="20"/>
  <c r="DD29" i="20" a="1"/>
  <c r="DD29" i="20" s="1"/>
  <c r="DC95" i="11"/>
  <c r="DC63" i="11"/>
  <c r="DC97" i="16"/>
  <c r="DC65" i="16"/>
  <c r="DD94" i="7"/>
  <c r="DD62" i="7"/>
  <c r="AW15" i="20"/>
  <c r="DB15" i="20" a="1"/>
  <c r="DB15" i="20" s="1"/>
  <c r="AV47" i="20"/>
  <c r="AY35" i="10"/>
  <c r="DD35" i="10" a="1"/>
  <c r="DD35" i="10" s="1"/>
  <c r="AW15" i="21"/>
  <c r="DB15" i="21" a="1"/>
  <c r="DB15" i="21" s="1"/>
  <c r="AV47" i="21"/>
  <c r="AY17" i="11"/>
  <c r="DD17" i="11" a="1"/>
  <c r="DD17" i="11" s="1"/>
  <c r="AY17" i="12"/>
  <c r="DD17" i="12" a="1"/>
  <c r="DD17" i="12" s="1"/>
  <c r="DC98" i="9"/>
  <c r="DC66" i="9"/>
  <c r="DC119" i="4"/>
  <c r="DC87" i="4"/>
  <c r="AY23" i="2"/>
  <c r="DD23" i="2" a="1"/>
  <c r="DD23" i="2" s="1"/>
  <c r="DE95" i="6" l="1"/>
  <c r="DE63" i="6"/>
  <c r="AZ20" i="8"/>
  <c r="DE20" i="8" a="1"/>
  <c r="DE20" i="8" s="1"/>
  <c r="AZ34" i="10"/>
  <c r="DE34" i="10" a="1"/>
  <c r="DE34" i="10" s="1"/>
  <c r="DD105" i="15"/>
  <c r="DD73" i="15"/>
  <c r="AZ22" i="11"/>
  <c r="DE22" i="11" a="1"/>
  <c r="DE22" i="11" s="1"/>
  <c r="DD94" i="10"/>
  <c r="DD62" i="10"/>
  <c r="DD114" i="19"/>
  <c r="DD82" i="19"/>
  <c r="DD99" i="19"/>
  <c r="DD67" i="19"/>
  <c r="DD100" i="21"/>
  <c r="DD68" i="21"/>
  <c r="DD97" i="13"/>
  <c r="DD65" i="13"/>
  <c r="AZ30" i="15"/>
  <c r="DE30" i="15" a="1"/>
  <c r="DE30" i="15" s="1"/>
  <c r="AZ31" i="14"/>
  <c r="DE31" i="14" a="1"/>
  <c r="DE31" i="14" s="1"/>
  <c r="AZ45" i="16"/>
  <c r="DE45" i="16" a="1"/>
  <c r="DE45" i="16" s="1"/>
  <c r="DD95" i="18"/>
  <c r="DD63" i="18"/>
  <c r="DD105" i="19"/>
  <c r="DD73" i="19"/>
  <c r="DD101" i="11"/>
  <c r="DD69" i="11"/>
  <c r="DD101" i="10"/>
  <c r="DD69" i="10"/>
  <c r="AZ39" i="16"/>
  <c r="DE39" i="16" a="1"/>
  <c r="DE39" i="16" s="1"/>
  <c r="DD103" i="14"/>
  <c r="DD71" i="14"/>
  <c r="AZ20" i="20"/>
  <c r="DE20" i="20" a="1"/>
  <c r="DE20" i="20" s="1"/>
  <c r="AZ40" i="4"/>
  <c r="DE40" i="4" a="1"/>
  <c r="DE40" i="4" s="1"/>
  <c r="DB90" i="21"/>
  <c r="DB58" i="21"/>
  <c r="DD104" i="20"/>
  <c r="DD72" i="20"/>
  <c r="AZ19" i="10"/>
  <c r="DE19" i="10" a="1"/>
  <c r="DE19" i="10" s="1"/>
  <c r="AZ39" i="19"/>
  <c r="DE39" i="19" a="1"/>
  <c r="DE39" i="19" s="1"/>
  <c r="DE17" i="7" a="1"/>
  <c r="DE17" i="7" s="1"/>
  <c r="AZ17" i="7"/>
  <c r="AZ24" i="19"/>
  <c r="DE24" i="19" a="1"/>
  <c r="DE24" i="19" s="1"/>
  <c r="AZ31" i="17"/>
  <c r="DE31" i="17" a="1"/>
  <c r="DE31" i="17" s="1"/>
  <c r="AZ25" i="21"/>
  <c r="DE25" i="21" a="1"/>
  <c r="DE25" i="21" s="1"/>
  <c r="AZ36" i="7"/>
  <c r="DE36" i="7" a="1"/>
  <c r="DE36" i="7" s="1"/>
  <c r="AZ22" i="13"/>
  <c r="DE22" i="13" a="1"/>
  <c r="DE22" i="13" s="1"/>
  <c r="DD98" i="17"/>
  <c r="DD66" i="17"/>
  <c r="AZ26" i="20"/>
  <c r="DE26" i="20" a="1"/>
  <c r="DE26" i="20" s="1"/>
  <c r="DD113" i="1"/>
  <c r="DD81" i="1"/>
  <c r="AZ20" i="18"/>
  <c r="DE20" i="18" a="1"/>
  <c r="DE20" i="18" s="1"/>
  <c r="AZ45" i="6"/>
  <c r="DE45" i="6" a="1"/>
  <c r="DE45" i="6" s="1"/>
  <c r="DB90" i="4"/>
  <c r="DB58" i="4"/>
  <c r="AZ42" i="18"/>
  <c r="DE42" i="18" a="1"/>
  <c r="DE42" i="18" s="1"/>
  <c r="DD100" i="8"/>
  <c r="DD68" i="8"/>
  <c r="AZ30" i="19"/>
  <c r="DE30" i="19" a="1"/>
  <c r="DE30" i="19" s="1"/>
  <c r="DD93" i="16"/>
  <c r="DD61" i="16"/>
  <c r="AZ26" i="11"/>
  <c r="DE26" i="11" a="1"/>
  <c r="DE26" i="11" s="1"/>
  <c r="AZ26" i="5"/>
  <c r="DE26" i="5" a="1"/>
  <c r="DE26" i="5" s="1"/>
  <c r="DE99" i="7"/>
  <c r="DE67" i="7"/>
  <c r="DE26" i="10" a="1"/>
  <c r="DE26" i="10" s="1"/>
  <c r="AZ26" i="10"/>
  <c r="DD110" i="13"/>
  <c r="DD78" i="13"/>
  <c r="DB90" i="17"/>
  <c r="DB58" i="17"/>
  <c r="DD113" i="2"/>
  <c r="DD81" i="2"/>
  <c r="AZ28" i="14"/>
  <c r="DE28" i="14" a="1"/>
  <c r="DE28" i="14" s="1"/>
  <c r="DD116" i="8"/>
  <c r="DD84" i="8"/>
  <c r="DD119" i="20"/>
  <c r="DD87" i="20"/>
  <c r="AZ34" i="6"/>
  <c r="DE34" i="6" a="1"/>
  <c r="DE34" i="6" s="1"/>
  <c r="DD92" i="17"/>
  <c r="DD60" i="17"/>
  <c r="DD114" i="18"/>
  <c r="DD82" i="18"/>
  <c r="AZ41" i="17"/>
  <c r="DE41" i="17" a="1"/>
  <c r="DE41" i="17" s="1"/>
  <c r="DD93" i="2"/>
  <c r="DD61" i="2"/>
  <c r="DD121" i="16"/>
  <c r="DD89" i="16"/>
  <c r="AZ32" i="12"/>
  <c r="DE32" i="12" a="1"/>
  <c r="DE32" i="12" s="1"/>
  <c r="AZ37" i="18"/>
  <c r="DE37" i="18" a="1"/>
  <c r="DE37" i="18" s="1"/>
  <c r="BA21" i="8"/>
  <c r="DF21" i="8" a="1"/>
  <c r="DF21" i="8" s="1"/>
  <c r="DD103" i="9"/>
  <c r="DD71" i="9"/>
  <c r="DD93" i="1"/>
  <c r="DD61" i="1"/>
  <c r="AZ27" i="10"/>
  <c r="DE27" i="10" a="1"/>
  <c r="DE27" i="10" s="1"/>
  <c r="AZ22" i="4"/>
  <c r="DE22" i="4" a="1"/>
  <c r="DE22" i="4" s="1"/>
  <c r="DD102" i="16"/>
  <c r="DD70" i="16"/>
  <c r="AZ34" i="15"/>
  <c r="DE34" i="15" a="1"/>
  <c r="DE34" i="15" s="1"/>
  <c r="DD124" i="17"/>
  <c r="DD127" i="17" s="1"/>
  <c r="DD120" i="17" s="1"/>
  <c r="DD88" i="17"/>
  <c r="DD111" i="6"/>
  <c r="DD79" i="6"/>
  <c r="DD98" i="15"/>
  <c r="DD66" i="15"/>
  <c r="DD98" i="12"/>
  <c r="DD66" i="12"/>
  <c r="AZ40" i="16"/>
  <c r="DE40" i="16" a="1"/>
  <c r="DE40" i="16" s="1"/>
  <c r="AZ15" i="1"/>
  <c r="DE15" i="1" a="1"/>
  <c r="DE15" i="1" s="1"/>
  <c r="AY47" i="1"/>
  <c r="AZ33" i="6"/>
  <c r="DE33" i="6" a="1"/>
  <c r="DE33" i="6" s="1"/>
  <c r="DD92" i="15"/>
  <c r="DD60" i="15"/>
  <c r="AZ41" i="10"/>
  <c r="DE41" i="10" a="1"/>
  <c r="DE41" i="10" s="1"/>
  <c r="DD110" i="18"/>
  <c r="DD78" i="18"/>
  <c r="AZ37" i="3"/>
  <c r="DE37" i="3" a="1"/>
  <c r="DE37" i="3" s="1"/>
  <c r="DD92" i="19"/>
  <c r="DD60" i="19"/>
  <c r="AZ31" i="7"/>
  <c r="DE31" i="7" a="1"/>
  <c r="DE31" i="7" s="1"/>
  <c r="AZ25" i="11"/>
  <c r="DE25" i="11" a="1"/>
  <c r="DE25" i="11" s="1"/>
  <c r="BA42" i="3"/>
  <c r="DF42" i="3" a="1"/>
  <c r="DF42" i="3" s="1"/>
  <c r="AZ46" i="13"/>
  <c r="DE46" i="13" a="1"/>
  <c r="DE46" i="13" s="1"/>
  <c r="DD109" i="17"/>
  <c r="DD77" i="17"/>
  <c r="DE23" i="14" a="1"/>
  <c r="DE23" i="14" s="1"/>
  <c r="AZ23" i="14"/>
  <c r="AZ16" i="10"/>
  <c r="DE16" i="10" a="1"/>
  <c r="DE16" i="10" s="1"/>
  <c r="DD113" i="13"/>
  <c r="DD81" i="13"/>
  <c r="DD105" i="18"/>
  <c r="DD73" i="18"/>
  <c r="DD109" i="1"/>
  <c r="DD77" i="1"/>
  <c r="AZ41" i="20"/>
  <c r="DE41" i="20" a="1"/>
  <c r="DE41" i="20" s="1"/>
  <c r="DD118" i="5"/>
  <c r="DD86" i="5"/>
  <c r="AZ31" i="2"/>
  <c r="DE31" i="2" a="1"/>
  <c r="DE31" i="2" s="1"/>
  <c r="DD104" i="16"/>
  <c r="DD72" i="16"/>
  <c r="DD105" i="8"/>
  <c r="DD73" i="8"/>
  <c r="DD99" i="21"/>
  <c r="DD67" i="21"/>
  <c r="AZ27" i="14"/>
  <c r="DE27" i="14" a="1"/>
  <c r="DE27" i="14" s="1"/>
  <c r="AZ16" i="16"/>
  <c r="DE16" i="16" a="1"/>
  <c r="DE16" i="16" s="1"/>
  <c r="DD104" i="1"/>
  <c r="DD72" i="1"/>
  <c r="AZ20" i="12"/>
  <c r="DE20" i="12" a="1"/>
  <c r="DE20" i="12" s="1"/>
  <c r="AZ30" i="7"/>
  <c r="DE30" i="7" a="1"/>
  <c r="DE30" i="7" s="1"/>
  <c r="AZ39" i="17"/>
  <c r="DE39" i="17" a="1"/>
  <c r="DE39" i="17" s="1"/>
  <c r="DD119" i="13"/>
  <c r="DD87" i="13"/>
  <c r="DD93" i="15"/>
  <c r="DD61" i="15"/>
  <c r="AZ21" i="13"/>
  <c r="DE21" i="13" a="1"/>
  <c r="DE21" i="13" s="1"/>
  <c r="AZ25" i="10"/>
  <c r="DE25" i="10" a="1"/>
  <c r="DE25" i="10" s="1"/>
  <c r="DD107" i="1"/>
  <c r="DD75" i="1"/>
  <c r="DD111" i="18"/>
  <c r="DD79" i="18"/>
  <c r="DD110" i="16"/>
  <c r="DD78" i="16"/>
  <c r="DD116" i="18"/>
  <c r="DD84" i="18"/>
  <c r="AZ27" i="13"/>
  <c r="DE27" i="13" a="1"/>
  <c r="DE27" i="13" s="1"/>
  <c r="DE46" i="3" a="1"/>
  <c r="DE46" i="3" s="1"/>
  <c r="AZ46" i="3"/>
  <c r="DD116" i="3"/>
  <c r="DD84" i="3"/>
  <c r="AZ34" i="20"/>
  <c r="DE34" i="20" a="1"/>
  <c r="DE34" i="20" s="1"/>
  <c r="DD112" i="16"/>
  <c r="DD80" i="16"/>
  <c r="AZ33" i="19"/>
  <c r="DE33" i="19" a="1"/>
  <c r="DE33" i="19" s="1"/>
  <c r="BA17" i="20"/>
  <c r="DF17" i="20" a="1"/>
  <c r="DF17" i="20" s="1"/>
  <c r="AZ36" i="13"/>
  <c r="DE36" i="13" a="1"/>
  <c r="DE36" i="13" s="1"/>
  <c r="AZ34" i="9"/>
  <c r="DE34" i="9" a="1"/>
  <c r="DE34" i="9" s="1"/>
  <c r="AZ16" i="15"/>
  <c r="DE16" i="15" a="1"/>
  <c r="DE16" i="15" s="1"/>
  <c r="BA19" i="18"/>
  <c r="DF19" i="18" a="1"/>
  <c r="DF19" i="18" s="1"/>
  <c r="DD97" i="10"/>
  <c r="DD65" i="10"/>
  <c r="AZ42" i="10"/>
  <c r="DE42" i="10" a="1"/>
  <c r="DE42" i="10" s="1"/>
  <c r="DD115" i="20"/>
  <c r="DD83" i="20"/>
  <c r="AZ41" i="4"/>
  <c r="DE41" i="4" a="1"/>
  <c r="DE41" i="4" s="1"/>
  <c r="AZ21" i="18"/>
  <c r="DE21" i="18" a="1"/>
  <c r="DE21" i="18" s="1"/>
  <c r="AZ22" i="18"/>
  <c r="DE22" i="18" a="1"/>
  <c r="DE22" i="18" s="1"/>
  <c r="DD106" i="18"/>
  <c r="DD74" i="18"/>
  <c r="AZ27" i="1"/>
  <c r="DE27" i="1" a="1"/>
  <c r="DE27" i="1" s="1"/>
  <c r="DD106" i="11"/>
  <c r="DD74" i="11"/>
  <c r="AZ35" i="3"/>
  <c r="DE35" i="3" a="1"/>
  <c r="DE35" i="3" s="1"/>
  <c r="DD124" i="10"/>
  <c r="DD127" i="10" s="1"/>
  <c r="DD120" i="10" s="1"/>
  <c r="DD88" i="10"/>
  <c r="DD112" i="15"/>
  <c r="DD80" i="15"/>
  <c r="AZ15" i="16"/>
  <c r="DE15" i="16" a="1"/>
  <c r="DE15" i="16" s="1"/>
  <c r="AY47" i="16"/>
  <c r="DD105" i="13"/>
  <c r="DD73" i="13"/>
  <c r="DD124" i="20"/>
  <c r="DD127" i="20" s="1"/>
  <c r="DD120" i="20" s="1"/>
  <c r="DD88" i="20"/>
  <c r="AZ27" i="15"/>
  <c r="DE27" i="15" a="1"/>
  <c r="DE27" i="15" s="1"/>
  <c r="DD96" i="4"/>
  <c r="DD64" i="4"/>
  <c r="AZ32" i="20"/>
  <c r="DE32" i="20" a="1"/>
  <c r="DE32" i="20" s="1"/>
  <c r="AZ38" i="3"/>
  <c r="DE38" i="3" a="1"/>
  <c r="DE38" i="3" s="1"/>
  <c r="AZ43" i="13"/>
  <c r="DE43" i="13" a="1"/>
  <c r="DE43" i="13" s="1"/>
  <c r="DD96" i="7"/>
  <c r="DD64" i="7"/>
  <c r="AZ26" i="4"/>
  <c r="DE26" i="4" a="1"/>
  <c r="DE26" i="4" s="1"/>
  <c r="AZ21" i="19"/>
  <c r="DE21" i="19" a="1"/>
  <c r="DE21" i="19" s="1"/>
  <c r="DD115" i="1"/>
  <c r="DD83" i="1"/>
  <c r="AZ21" i="21"/>
  <c r="DE21" i="21" a="1"/>
  <c r="DE21" i="21" s="1"/>
  <c r="DD91" i="3"/>
  <c r="DD59" i="3"/>
  <c r="AZ21" i="15"/>
  <c r="DE21" i="15" a="1"/>
  <c r="DE21" i="15" s="1"/>
  <c r="DD118" i="16"/>
  <c r="DD86" i="16"/>
  <c r="DE37" i="5" a="1"/>
  <c r="DE37" i="5" s="1"/>
  <c r="AZ37" i="5"/>
  <c r="DD113" i="10"/>
  <c r="DD81" i="10"/>
  <c r="DD92" i="10"/>
  <c r="DD60" i="10"/>
  <c r="DD93" i="18"/>
  <c r="DD61" i="18"/>
  <c r="AZ22" i="19"/>
  <c r="DE22" i="19" a="1"/>
  <c r="DE22" i="19" s="1"/>
  <c r="DD119" i="11"/>
  <c r="DD87" i="11"/>
  <c r="AZ29" i="11"/>
  <c r="DE29" i="11" a="1"/>
  <c r="DE29" i="11" s="1"/>
  <c r="DD98" i="16"/>
  <c r="DD66" i="16"/>
  <c r="AX15" i="6"/>
  <c r="DC15" i="6" a="1"/>
  <c r="DC15" i="6" s="1"/>
  <c r="AW47" i="6"/>
  <c r="AZ41" i="2"/>
  <c r="DE41" i="2" a="1"/>
  <c r="DE41" i="2" s="1"/>
  <c r="AZ21" i="12"/>
  <c r="DE21" i="12" a="1"/>
  <c r="DE21" i="12" s="1"/>
  <c r="AZ26" i="7"/>
  <c r="DE26" i="7" a="1"/>
  <c r="DE26" i="7" s="1"/>
  <c r="AZ20" i="16"/>
  <c r="DE20" i="16" a="1"/>
  <c r="DE20" i="16" s="1"/>
  <c r="AZ43" i="10"/>
  <c r="DE43" i="10" a="1"/>
  <c r="DE43" i="10" s="1"/>
  <c r="DD90" i="19"/>
  <c r="DD58" i="19"/>
  <c r="DD98" i="3"/>
  <c r="DD66" i="3"/>
  <c r="DD110" i="14"/>
  <c r="DD78" i="14"/>
  <c r="AZ18" i="13"/>
  <c r="DE18" i="13" a="1"/>
  <c r="DE18" i="13" s="1"/>
  <c r="DD114" i="2"/>
  <c r="DD82" i="2"/>
  <c r="DD96" i="2"/>
  <c r="DD64" i="2"/>
  <c r="DD113" i="15"/>
  <c r="DD81" i="15"/>
  <c r="DD124" i="3"/>
  <c r="DD127" i="3" s="1"/>
  <c r="DD120" i="3" s="1"/>
  <c r="DD88" i="3"/>
  <c r="AZ16" i="5"/>
  <c r="DE16" i="5" a="1"/>
  <c r="DE16" i="5" s="1"/>
  <c r="DD116" i="6"/>
  <c r="DD84" i="6"/>
  <c r="DD94" i="17"/>
  <c r="DD62" i="17"/>
  <c r="DD115" i="12"/>
  <c r="DD83" i="12"/>
  <c r="DE35" i="4" a="1"/>
  <c r="DE35" i="4" s="1"/>
  <c r="AZ35" i="4"/>
  <c r="AZ36" i="4"/>
  <c r="DE36" i="4" a="1"/>
  <c r="DE36" i="4" s="1"/>
  <c r="DD107" i="14"/>
  <c r="DD75" i="14"/>
  <c r="AZ23" i="18"/>
  <c r="DE23" i="18" a="1"/>
  <c r="DE23" i="18" s="1"/>
  <c r="AZ25" i="13"/>
  <c r="DE25" i="13" a="1"/>
  <c r="DE25" i="13" s="1"/>
  <c r="DD94" i="21"/>
  <c r="DD62" i="21"/>
  <c r="DD95" i="10"/>
  <c r="DD63" i="10"/>
  <c r="AZ44" i="4"/>
  <c r="DE44" i="4" a="1"/>
  <c r="DE44" i="4" s="1"/>
  <c r="DD95" i="11"/>
  <c r="DD63" i="11"/>
  <c r="AZ41" i="5"/>
  <c r="DE41" i="5" a="1"/>
  <c r="DE41" i="5" s="1"/>
  <c r="DE45" i="2" a="1"/>
  <c r="DE45" i="2" s="1"/>
  <c r="AZ45" i="2"/>
  <c r="AZ31" i="1"/>
  <c r="DE31" i="1" a="1"/>
  <c r="DE31" i="1" s="1"/>
  <c r="DD109" i="16"/>
  <c r="DD77" i="16"/>
  <c r="DD121" i="14"/>
  <c r="DD89" i="14"/>
  <c r="DD107" i="3"/>
  <c r="DD75" i="3"/>
  <c r="AZ16" i="6"/>
  <c r="DE16" i="6" a="1"/>
  <c r="DE16" i="6" s="1"/>
  <c r="DD114" i="21"/>
  <c r="DD82" i="21"/>
  <c r="DD109" i="18"/>
  <c r="DD77" i="18"/>
  <c r="AZ20" i="9"/>
  <c r="DE20" i="9" a="1"/>
  <c r="DE20" i="9" s="1"/>
  <c r="AZ27" i="21"/>
  <c r="DE27" i="21" a="1"/>
  <c r="DE27" i="21" s="1"/>
  <c r="DD107" i="17"/>
  <c r="DD75" i="17"/>
  <c r="AZ45" i="18"/>
  <c r="DE45" i="18" a="1"/>
  <c r="DE45" i="18" s="1"/>
  <c r="DD124" i="7"/>
  <c r="DD127" i="7" s="1"/>
  <c r="DD120" i="7" s="1"/>
  <c r="DD88" i="7"/>
  <c r="AZ39" i="10"/>
  <c r="DE39" i="10" a="1"/>
  <c r="DE39" i="10" s="1"/>
  <c r="AZ41" i="1"/>
  <c r="DE41" i="1" a="1"/>
  <c r="DE41" i="1" s="1"/>
  <c r="DD99" i="1"/>
  <c r="DD67" i="1"/>
  <c r="DD118" i="21"/>
  <c r="DD86" i="21"/>
  <c r="AZ21" i="1"/>
  <c r="DE21" i="1" a="1"/>
  <c r="DE21" i="1" s="1"/>
  <c r="DD95" i="17"/>
  <c r="DD63" i="17"/>
  <c r="AZ17" i="12"/>
  <c r="DE17" i="12" a="1"/>
  <c r="DE17" i="12" s="1"/>
  <c r="DB90" i="20"/>
  <c r="DB58" i="20"/>
  <c r="AZ17" i="11"/>
  <c r="DE17" i="11" a="1"/>
  <c r="DE17" i="11" s="1"/>
  <c r="AZ43" i="14"/>
  <c r="DE43" i="14" a="1"/>
  <c r="DE43" i="14" s="1"/>
  <c r="DD106" i="14"/>
  <c r="DD74" i="14"/>
  <c r="AZ29" i="20"/>
  <c r="DE29" i="20" a="1"/>
  <c r="DE29" i="20" s="1"/>
  <c r="AX15" i="4"/>
  <c r="DC15" i="4" a="1"/>
  <c r="DC15" i="4" s="1"/>
  <c r="AW47" i="4"/>
  <c r="DD94" i="19"/>
  <c r="DD62" i="19"/>
  <c r="AZ18" i="16"/>
  <c r="DE18" i="16" a="1"/>
  <c r="DE18" i="16" s="1"/>
  <c r="DD92" i="2"/>
  <c r="DD60" i="2"/>
  <c r="AZ35" i="13"/>
  <c r="DE35" i="13" a="1"/>
  <c r="DE35" i="13" s="1"/>
  <c r="AX15" i="17"/>
  <c r="DC15" i="17" a="1"/>
  <c r="DC15" i="17" s="1"/>
  <c r="AW47" i="17"/>
  <c r="DD101" i="17"/>
  <c r="DD69" i="17"/>
  <c r="DE17" i="17" a="1"/>
  <c r="DE17" i="17" s="1"/>
  <c r="AZ17" i="17"/>
  <c r="AZ39" i="18"/>
  <c r="DE39" i="18" a="1"/>
  <c r="DE39" i="18" s="1"/>
  <c r="AZ18" i="2"/>
  <c r="DE18" i="2" a="1"/>
  <c r="DE18" i="2" s="1"/>
  <c r="AZ46" i="16"/>
  <c r="DE46" i="16" a="1"/>
  <c r="DE46" i="16" s="1"/>
  <c r="DD103" i="11"/>
  <c r="DD71" i="11"/>
  <c r="AZ28" i="9"/>
  <c r="DE28" i="9" a="1"/>
  <c r="DE28" i="9" s="1"/>
  <c r="DD102" i="2"/>
  <c r="DD70" i="2"/>
  <c r="AZ18" i="1"/>
  <c r="DE18" i="1" a="1"/>
  <c r="DE18" i="1" s="1"/>
  <c r="DD102" i="10"/>
  <c r="DD70" i="10"/>
  <c r="DD116" i="16"/>
  <c r="DD84" i="16"/>
  <c r="DD104" i="3"/>
  <c r="DD72" i="3"/>
  <c r="DD111" i="1"/>
  <c r="DD79" i="1"/>
  <c r="DD103" i="19"/>
  <c r="DD71" i="19"/>
  <c r="AZ27" i="16"/>
  <c r="DE27" i="16" a="1"/>
  <c r="DE27" i="16" s="1"/>
  <c r="DD109" i="15"/>
  <c r="DD77" i="15"/>
  <c r="AZ45" i="17"/>
  <c r="DE45" i="17" a="1"/>
  <c r="DE45" i="17" s="1"/>
  <c r="DD95" i="14"/>
  <c r="DD63" i="14"/>
  <c r="AZ36" i="6"/>
  <c r="DE36" i="6" a="1"/>
  <c r="DE36" i="6" s="1"/>
  <c r="DD97" i="1"/>
  <c r="DD65" i="1"/>
  <c r="DE23" i="15" a="1"/>
  <c r="DE23" i="15" s="1"/>
  <c r="AZ23" i="15"/>
  <c r="AZ23" i="12"/>
  <c r="DE23" i="12" a="1"/>
  <c r="DE23" i="12" s="1"/>
  <c r="DD115" i="11"/>
  <c r="DD83" i="11"/>
  <c r="AZ18" i="14"/>
  <c r="DE18" i="14" a="1"/>
  <c r="DE18" i="14" s="1"/>
  <c r="AZ17" i="15"/>
  <c r="DE17" i="15" a="1"/>
  <c r="DE17" i="15" s="1"/>
  <c r="AZ35" i="18"/>
  <c r="DE35" i="18" a="1"/>
  <c r="DE35" i="18" s="1"/>
  <c r="AZ17" i="19"/>
  <c r="DE17" i="19" a="1"/>
  <c r="DE17" i="19" s="1"/>
  <c r="DD94" i="4"/>
  <c r="DD62" i="4"/>
  <c r="DD117" i="11"/>
  <c r="DD85" i="11"/>
  <c r="DB90" i="12"/>
  <c r="DB58" i="12"/>
  <c r="AZ34" i="17"/>
  <c r="DE34" i="17" a="1"/>
  <c r="DE34" i="17" s="1"/>
  <c r="DD109" i="5"/>
  <c r="DD77" i="5"/>
  <c r="DD93" i="20"/>
  <c r="DD61" i="20"/>
  <c r="DE38" i="13" a="1"/>
  <c r="DE38" i="13" s="1"/>
  <c r="AZ38" i="13"/>
  <c r="AZ30" i="18"/>
  <c r="DE30" i="18" a="1"/>
  <c r="DE30" i="18" s="1"/>
  <c r="AZ34" i="1"/>
  <c r="DE34" i="1" a="1"/>
  <c r="DE34" i="1" s="1"/>
  <c r="DD121" i="17"/>
  <c r="DD89" i="17"/>
  <c r="DD94" i="16"/>
  <c r="DD62" i="16"/>
  <c r="AZ43" i="5"/>
  <c r="DE43" i="5" a="1"/>
  <c r="DE43" i="5" s="1"/>
  <c r="DD114" i="20"/>
  <c r="DD82" i="20"/>
  <c r="AZ29" i="16"/>
  <c r="DE29" i="16" a="1"/>
  <c r="DE29" i="16" s="1"/>
  <c r="DE30" i="8" a="1"/>
  <c r="DE30" i="8" s="1"/>
  <c r="AZ30" i="8"/>
  <c r="AZ24" i="21"/>
  <c r="DE24" i="21" a="1"/>
  <c r="DE24" i="21" s="1"/>
  <c r="DD108" i="20"/>
  <c r="DD76" i="20"/>
  <c r="DD105" i="14"/>
  <c r="DD73" i="14"/>
  <c r="DD111" i="12"/>
  <c r="DD79" i="12"/>
  <c r="AZ29" i="1"/>
  <c r="DE29" i="1" a="1"/>
  <c r="DE29" i="1" s="1"/>
  <c r="DD96" i="10"/>
  <c r="DD64" i="10"/>
  <c r="DD105" i="7"/>
  <c r="DD73" i="7"/>
  <c r="DD104" i="14"/>
  <c r="DD72" i="14"/>
  <c r="AZ44" i="13"/>
  <c r="DE44" i="13" a="1"/>
  <c r="DE44" i="13" s="1"/>
  <c r="AZ18" i="15"/>
  <c r="DE18" i="15" a="1"/>
  <c r="DE18" i="15" s="1"/>
  <c r="DD116" i="9"/>
  <c r="DD84" i="9"/>
  <c r="DD121" i="2"/>
  <c r="DD89" i="2"/>
  <c r="AZ32" i="1"/>
  <c r="DE32" i="1" a="1"/>
  <c r="DE32" i="1" s="1"/>
  <c r="DD111" i="19"/>
  <c r="DD79" i="19"/>
  <c r="DD106" i="4"/>
  <c r="DD74" i="4"/>
  <c r="AZ36" i="18"/>
  <c r="DE36" i="18" a="1"/>
  <c r="DE36" i="18" s="1"/>
  <c r="AZ35" i="16"/>
  <c r="DE35" i="16" a="1"/>
  <c r="DE35" i="16" s="1"/>
  <c r="AZ41" i="18"/>
  <c r="DE41" i="18" a="1"/>
  <c r="DE41" i="18" s="1"/>
  <c r="DD104" i="19"/>
  <c r="DD72" i="19"/>
  <c r="AZ22" i="2"/>
  <c r="DE22" i="2" a="1"/>
  <c r="DE22" i="2" s="1"/>
  <c r="DE41" i="3" a="1"/>
  <c r="DE41" i="3" s="1"/>
  <c r="AZ41" i="3"/>
  <c r="DD99" i="14"/>
  <c r="DD67" i="14"/>
  <c r="DD105" i="3"/>
  <c r="DD73" i="3"/>
  <c r="DE94" i="6"/>
  <c r="DE62" i="6"/>
  <c r="AZ37" i="16"/>
  <c r="DE37" i="16" a="1"/>
  <c r="DE37" i="16" s="1"/>
  <c r="DD113" i="12"/>
  <c r="DD81" i="12"/>
  <c r="DD106" i="3"/>
  <c r="DD74" i="3"/>
  <c r="DD113" i="9"/>
  <c r="DD81" i="9"/>
  <c r="AZ22" i="10"/>
  <c r="DE22" i="10" a="1"/>
  <c r="DE22" i="10" s="1"/>
  <c r="AZ40" i="20"/>
  <c r="DE40" i="20" a="1"/>
  <c r="DE40" i="20" s="1"/>
  <c r="DD99" i="6"/>
  <c r="DD67" i="6"/>
  <c r="DD107" i="19"/>
  <c r="DD75" i="19"/>
  <c r="DD116" i="4"/>
  <c r="DD84" i="4"/>
  <c r="DD97" i="18"/>
  <c r="DD65" i="18"/>
  <c r="AZ31" i="18"/>
  <c r="DE31" i="18" a="1"/>
  <c r="DE31" i="18" s="1"/>
  <c r="DD119" i="8"/>
  <c r="DD87" i="8"/>
  <c r="DD112" i="9"/>
  <c r="DD80" i="9"/>
  <c r="AZ31" i="11"/>
  <c r="DE31" i="11" a="1"/>
  <c r="DE31" i="11" s="1"/>
  <c r="AZ45" i="10"/>
  <c r="DE45" i="10" a="1"/>
  <c r="DE45" i="10" s="1"/>
  <c r="AZ37" i="15"/>
  <c r="DE37" i="15" a="1"/>
  <c r="DE37" i="15" s="1"/>
  <c r="DD103" i="2"/>
  <c r="DD71" i="2"/>
  <c r="AZ30" i="13"/>
  <c r="DE30" i="13" a="1"/>
  <c r="DE30" i="13" s="1"/>
  <c r="AZ45" i="20"/>
  <c r="DE45" i="20" a="1"/>
  <c r="DE45" i="20" s="1"/>
  <c r="AZ28" i="7"/>
  <c r="DE28" i="7" a="1"/>
  <c r="DE28" i="7" s="1"/>
  <c r="AZ21" i="4"/>
  <c r="DE21" i="4" a="1"/>
  <c r="DE21" i="4" s="1"/>
  <c r="DD108" i="8"/>
  <c r="DD76" i="8"/>
  <c r="DD118" i="17"/>
  <c r="DD86" i="17"/>
  <c r="DD118" i="13"/>
  <c r="DD86" i="13"/>
  <c r="DE21" i="7" a="1"/>
  <c r="DE21" i="7" s="1"/>
  <c r="AZ21" i="7"/>
  <c r="DD98" i="1"/>
  <c r="DD66" i="1"/>
  <c r="DD100" i="5"/>
  <c r="DD68" i="5"/>
  <c r="AZ40" i="1"/>
  <c r="DE40" i="1" a="1"/>
  <c r="DE40" i="1" s="1"/>
  <c r="AZ16" i="3"/>
  <c r="DE16" i="3" a="1"/>
  <c r="DE16" i="3" s="1"/>
  <c r="DD103" i="21"/>
  <c r="DD71" i="21"/>
  <c r="AZ43" i="16"/>
  <c r="DE43" i="16" a="1"/>
  <c r="DE43" i="16" s="1"/>
  <c r="DD109" i="11"/>
  <c r="DD77" i="11"/>
  <c r="AZ38" i="10"/>
  <c r="DE38" i="10" a="1"/>
  <c r="DE38" i="10" s="1"/>
  <c r="AZ17" i="10"/>
  <c r="DE17" i="10" a="1"/>
  <c r="DE17" i="10" s="1"/>
  <c r="AZ18" i="18"/>
  <c r="DE18" i="18" a="1"/>
  <c r="DE18" i="18" s="1"/>
  <c r="AZ44" i="11"/>
  <c r="DE44" i="11" a="1"/>
  <c r="DE44" i="11" s="1"/>
  <c r="DD92" i="4"/>
  <c r="DD60" i="4"/>
  <c r="AZ23" i="16"/>
  <c r="DE23" i="16" a="1"/>
  <c r="DE23" i="16" s="1"/>
  <c r="DD97" i="6"/>
  <c r="DD65" i="6"/>
  <c r="AZ15" i="19"/>
  <c r="DE15" i="19" a="1"/>
  <c r="DE15" i="19" s="1"/>
  <c r="AY47" i="19"/>
  <c r="AZ23" i="3"/>
  <c r="DE23" i="3" a="1"/>
  <c r="DE23" i="3" s="1"/>
  <c r="DD107" i="4"/>
  <c r="DD75" i="4"/>
  <c r="AZ35" i="14"/>
  <c r="DE35" i="14" a="1"/>
  <c r="DE35" i="14" s="1"/>
  <c r="DD104" i="17"/>
  <c r="DD72" i="17"/>
  <c r="DD118" i="3"/>
  <c r="DD86" i="3"/>
  <c r="AZ39" i="2"/>
  <c r="DE39" i="2" a="1"/>
  <c r="DE39" i="2" s="1"/>
  <c r="AZ21" i="2"/>
  <c r="DE21" i="2" a="1"/>
  <c r="DE21" i="2" s="1"/>
  <c r="AZ38" i="15"/>
  <c r="DE38" i="15" a="1"/>
  <c r="DE38" i="15" s="1"/>
  <c r="DE45" i="3" a="1"/>
  <c r="DE45" i="3" s="1"/>
  <c r="AZ45" i="3"/>
  <c r="AZ41" i="6"/>
  <c r="DE41" i="6" a="1"/>
  <c r="DE41" i="6" s="1"/>
  <c r="DD91" i="18"/>
  <c r="DD59" i="18"/>
  <c r="DE113" i="7"/>
  <c r="DE81" i="7"/>
  <c r="AZ19" i="17"/>
  <c r="DE19" i="17" a="1"/>
  <c r="DE19" i="17" s="1"/>
  <c r="AZ40" i="12"/>
  <c r="DE40" i="12" a="1"/>
  <c r="DE40" i="12" s="1"/>
  <c r="DD110" i="6"/>
  <c r="DD78" i="6"/>
  <c r="AZ32" i="14"/>
  <c r="DE32" i="14" a="1"/>
  <c r="DE32" i="14" s="1"/>
  <c r="AZ42" i="15"/>
  <c r="DE42" i="15" a="1"/>
  <c r="DE42" i="15" s="1"/>
  <c r="AZ19" i="21"/>
  <c r="DE19" i="21" a="1"/>
  <c r="DE19" i="21" s="1"/>
  <c r="AZ20" i="10"/>
  <c r="DE20" i="10" a="1"/>
  <c r="DE20" i="10" s="1"/>
  <c r="DD98" i="9"/>
  <c r="DD66" i="9"/>
  <c r="AZ20" i="11"/>
  <c r="DE20" i="11" a="1"/>
  <c r="DE20" i="11" s="1"/>
  <c r="DD97" i="12"/>
  <c r="DD65" i="12"/>
  <c r="DD107" i="10"/>
  <c r="DD75" i="10"/>
  <c r="AZ34" i="16"/>
  <c r="DE34" i="16" a="1"/>
  <c r="DE34" i="16" s="1"/>
  <c r="AZ46" i="14"/>
  <c r="DE46" i="14" a="1"/>
  <c r="DE46" i="14" s="1"/>
  <c r="AZ32" i="3"/>
  <c r="DE32" i="3" a="1"/>
  <c r="DE32" i="3" s="1"/>
  <c r="AZ39" i="21"/>
  <c r="DE39" i="21" a="1"/>
  <c r="DE39" i="21" s="1"/>
  <c r="AZ34" i="18"/>
  <c r="DE34" i="18" a="1"/>
  <c r="DE34" i="18" s="1"/>
  <c r="DE101" i="19"/>
  <c r="DE69" i="19"/>
  <c r="DD95" i="9"/>
  <c r="DD63" i="9"/>
  <c r="DD119" i="16"/>
  <c r="DD87" i="16"/>
  <c r="AZ32" i="17"/>
  <c r="DE32" i="17" a="1"/>
  <c r="DE32" i="17" s="1"/>
  <c r="DD110" i="7"/>
  <c r="DD78" i="7"/>
  <c r="DB90" i="13"/>
  <c r="DB58" i="13"/>
  <c r="DD116" i="15"/>
  <c r="DD84" i="15"/>
  <c r="DD119" i="7"/>
  <c r="DD87" i="7"/>
  <c r="AZ45" i="7"/>
  <c r="DE45" i="7" a="1"/>
  <c r="DE45" i="7" s="1"/>
  <c r="DD112" i="13"/>
  <c r="DD80" i="13"/>
  <c r="DD117" i="5"/>
  <c r="DD85" i="5"/>
  <c r="DE24" i="1" a="1"/>
  <c r="DE24" i="1" s="1"/>
  <c r="AZ24" i="1"/>
  <c r="AZ43" i="21"/>
  <c r="DE43" i="21" a="1"/>
  <c r="DE43" i="21" s="1"/>
  <c r="DB90" i="10"/>
  <c r="DB58" i="10"/>
  <c r="AZ20" i="17"/>
  <c r="DE20" i="17" a="1"/>
  <c r="DE20" i="17" s="1"/>
  <c r="DD114" i="5"/>
  <c r="DD82" i="5"/>
  <c r="AX15" i="20"/>
  <c r="DC15" i="20" a="1"/>
  <c r="DC15" i="20" s="1"/>
  <c r="AW47" i="20"/>
  <c r="AZ39" i="5"/>
  <c r="DE39" i="5" a="1"/>
  <c r="DE39" i="5" s="1"/>
  <c r="AZ20" i="3"/>
  <c r="DE20" i="3" a="1"/>
  <c r="DE20" i="3" s="1"/>
  <c r="AX15" i="21"/>
  <c r="DC15" i="21" a="1"/>
  <c r="DC15" i="21" s="1"/>
  <c r="AW47" i="21"/>
  <c r="DD99" i="11"/>
  <c r="DD67" i="11"/>
  <c r="AZ23" i="17"/>
  <c r="DE23" i="17" a="1"/>
  <c r="DE23" i="17" s="1"/>
  <c r="AZ38" i="1"/>
  <c r="DE38" i="1" a="1"/>
  <c r="DE38" i="1" s="1"/>
  <c r="AZ25" i="8"/>
  <c r="DE25" i="8" a="1"/>
  <c r="DE25" i="8" s="1"/>
  <c r="DD111" i="15"/>
  <c r="DD79" i="15"/>
  <c r="BA24" i="7"/>
  <c r="DF24" i="7" a="1"/>
  <c r="DF24" i="7" s="1"/>
  <c r="DD92" i="6"/>
  <c r="DD60" i="6"/>
  <c r="AZ41" i="8"/>
  <c r="DE41" i="8" a="1"/>
  <c r="DE41" i="8" s="1"/>
  <c r="AZ44" i="20"/>
  <c r="DE44" i="20" a="1"/>
  <c r="DE44" i="20" s="1"/>
  <c r="AZ32" i="8"/>
  <c r="DE32" i="8" a="1"/>
  <c r="DE32" i="8" s="1"/>
  <c r="DD100" i="9"/>
  <c r="DD68" i="9"/>
  <c r="DE104" i="8"/>
  <c r="DE72" i="8"/>
  <c r="DD103" i="6"/>
  <c r="DD71" i="6"/>
  <c r="DD110" i="10"/>
  <c r="DD78" i="10"/>
  <c r="DD106" i="6"/>
  <c r="DD74" i="6"/>
  <c r="DD119" i="6"/>
  <c r="DD87" i="6"/>
  <c r="DB90" i="11"/>
  <c r="DB58" i="11"/>
  <c r="AZ24" i="11"/>
  <c r="DE24" i="11" a="1"/>
  <c r="DE24" i="11" s="1"/>
  <c r="DD121" i="4"/>
  <c r="DD89" i="4"/>
  <c r="DD104" i="2"/>
  <c r="DD72" i="2"/>
  <c r="DD121" i="19"/>
  <c r="DD89" i="19"/>
  <c r="DD113" i="20"/>
  <c r="DD81" i="20"/>
  <c r="DD91" i="14"/>
  <c r="DD59" i="14"/>
  <c r="DE106" i="10"/>
  <c r="DE74" i="10"/>
  <c r="DB90" i="18"/>
  <c r="DB58" i="18"/>
  <c r="BA38" i="14"/>
  <c r="DF38" i="14" a="1"/>
  <c r="DF38" i="14" s="1"/>
  <c r="AZ19" i="19"/>
  <c r="DE19" i="19" a="1"/>
  <c r="DE19" i="19" s="1"/>
  <c r="AZ36" i="15"/>
  <c r="DE36" i="15" a="1"/>
  <c r="DE36" i="15" s="1"/>
  <c r="DD102" i="5"/>
  <c r="DD70" i="5"/>
  <c r="AZ17" i="2"/>
  <c r="DE17" i="2" a="1"/>
  <c r="DE17" i="2" s="1"/>
  <c r="DD109" i="7"/>
  <c r="DD77" i="7"/>
  <c r="AZ17" i="6"/>
  <c r="DE17" i="6" a="1"/>
  <c r="DE17" i="6" s="1"/>
  <c r="DD103" i="12"/>
  <c r="DD71" i="12"/>
  <c r="AZ28" i="17"/>
  <c r="DE28" i="17" a="1"/>
  <c r="DE28" i="17" s="1"/>
  <c r="AZ26" i="17"/>
  <c r="DE26" i="17" a="1"/>
  <c r="DE26" i="17" s="1"/>
  <c r="DE99" i="2"/>
  <c r="DE67" i="2"/>
  <c r="DD107" i="8"/>
  <c r="DD75" i="8"/>
  <c r="DD104" i="4"/>
  <c r="DD72" i="4"/>
  <c r="DD105" i="1"/>
  <c r="DD73" i="1"/>
  <c r="AZ25" i="9"/>
  <c r="DE25" i="9" a="1"/>
  <c r="DE25" i="9" s="1"/>
  <c r="DE28" i="11" a="1"/>
  <c r="DE28" i="11" s="1"/>
  <c r="AZ28" i="11"/>
  <c r="BA29" i="8"/>
  <c r="DF29" i="8" a="1"/>
  <c r="DF29" i="8" s="1"/>
  <c r="DE109" i="8"/>
  <c r="DE77" i="8"/>
  <c r="DD95" i="7"/>
  <c r="DD63" i="7"/>
  <c r="AZ27" i="2"/>
  <c r="DE27" i="2" a="1"/>
  <c r="DE27" i="2" s="1"/>
  <c r="DD98" i="10"/>
  <c r="DD66" i="10"/>
  <c r="AZ28" i="6"/>
  <c r="DE28" i="6" a="1"/>
  <c r="DE28" i="6" s="1"/>
  <c r="AZ41" i="16"/>
  <c r="DE41" i="16" a="1"/>
  <c r="DE41" i="16" s="1"/>
  <c r="AZ29" i="3"/>
  <c r="DE29" i="3" a="1"/>
  <c r="DE29" i="3" s="1"/>
  <c r="AZ36" i="1"/>
  <c r="DE36" i="1" a="1"/>
  <c r="DE36" i="1" s="1"/>
  <c r="AZ28" i="19"/>
  <c r="DE28" i="19" a="1"/>
  <c r="DE28" i="19" s="1"/>
  <c r="DD104" i="13"/>
  <c r="DD72" i="13"/>
  <c r="DD105" i="20"/>
  <c r="DD73" i="20"/>
  <c r="DD114" i="14"/>
  <c r="DD82" i="14"/>
  <c r="AZ30" i="5"/>
  <c r="DE30" i="5" a="1"/>
  <c r="DE30" i="5" s="1"/>
  <c r="AZ20" i="14"/>
  <c r="DE20" i="14" a="1"/>
  <c r="DE20" i="14" s="1"/>
  <c r="AZ22" i="1"/>
  <c r="DE22" i="1" a="1"/>
  <c r="DE22" i="1" s="1"/>
  <c r="AZ40" i="11"/>
  <c r="DE40" i="11" a="1"/>
  <c r="DE40" i="11" s="1"/>
  <c r="DD93" i="14"/>
  <c r="DD61" i="14"/>
  <c r="DD116" i="14"/>
  <c r="DD84" i="14"/>
  <c r="DD97" i="9"/>
  <c r="DD65" i="9"/>
  <c r="DD116" i="13"/>
  <c r="DD84" i="13"/>
  <c r="AZ19" i="4"/>
  <c r="DE19" i="4" a="1"/>
  <c r="DE19" i="4" s="1"/>
  <c r="AZ42" i="11"/>
  <c r="DE42" i="11" a="1"/>
  <c r="DE42" i="11" s="1"/>
  <c r="DD105" i="9"/>
  <c r="DD73" i="9"/>
  <c r="DD113" i="18"/>
  <c r="DD81" i="18"/>
  <c r="AX15" i="12"/>
  <c r="DC15" i="12" a="1"/>
  <c r="DC15" i="12" s="1"/>
  <c r="AW47" i="12"/>
  <c r="DD92" i="5"/>
  <c r="DD60" i="5"/>
  <c r="AZ34" i="5"/>
  <c r="DE34" i="5" a="1"/>
  <c r="DE34" i="5" s="1"/>
  <c r="AZ18" i="20"/>
  <c r="DE18" i="20" a="1"/>
  <c r="DE18" i="20" s="1"/>
  <c r="DD119" i="17"/>
  <c r="DD87" i="17"/>
  <c r="DE106" i="5"/>
  <c r="DE74" i="5"/>
  <c r="DD97" i="17"/>
  <c r="DD65" i="17"/>
  <c r="AZ46" i="17"/>
  <c r="DE46" i="17" a="1"/>
  <c r="DE46" i="17" s="1"/>
  <c r="AZ19" i="16"/>
  <c r="DE19" i="16" a="1"/>
  <c r="DE19" i="16" s="1"/>
  <c r="DD113" i="8"/>
  <c r="DD81" i="8"/>
  <c r="AZ39" i="20"/>
  <c r="DE39" i="20" a="1"/>
  <c r="DE39" i="20" s="1"/>
  <c r="DD119" i="18"/>
  <c r="DD87" i="18"/>
  <c r="DD95" i="1"/>
  <c r="DD63" i="1"/>
  <c r="AZ33" i="20"/>
  <c r="DE33" i="20" a="1"/>
  <c r="DE33" i="20" s="1"/>
  <c r="DD114" i="12"/>
  <c r="DD82" i="12"/>
  <c r="AZ30" i="14"/>
  <c r="DE30" i="14" a="1"/>
  <c r="DE30" i="14" s="1"/>
  <c r="AZ36" i="12"/>
  <c r="DE36" i="12" a="1"/>
  <c r="DE36" i="12" s="1"/>
  <c r="DD112" i="8"/>
  <c r="DD80" i="8"/>
  <c r="AZ21" i="10"/>
  <c r="DE21" i="10" a="1"/>
  <c r="DE21" i="10" s="1"/>
  <c r="DD117" i="9"/>
  <c r="DD85" i="9"/>
  <c r="AZ29" i="14"/>
  <c r="DE29" i="14" a="1"/>
  <c r="DE29" i="14" s="1"/>
  <c r="AZ41" i="9"/>
  <c r="DE41" i="9" a="1"/>
  <c r="DE41" i="9" s="1"/>
  <c r="AZ46" i="2"/>
  <c r="DE46" i="2" a="1"/>
  <c r="DE46" i="2" s="1"/>
  <c r="DD111" i="11"/>
  <c r="DD79" i="11"/>
  <c r="DD99" i="5"/>
  <c r="DD67" i="5"/>
  <c r="DD101" i="12"/>
  <c r="DD69" i="12"/>
  <c r="DD109" i="13"/>
  <c r="DD77" i="13"/>
  <c r="DD93" i="8"/>
  <c r="DD61" i="8"/>
  <c r="DD117" i="20"/>
  <c r="DD85" i="20"/>
  <c r="AZ36" i="19"/>
  <c r="DE36" i="19" a="1"/>
  <c r="DE36" i="19" s="1"/>
  <c r="AZ31" i="4"/>
  <c r="DE31" i="4" a="1"/>
  <c r="DE31" i="4" s="1"/>
  <c r="DD107" i="18"/>
  <c r="DD75" i="18"/>
  <c r="DD114" i="8"/>
  <c r="DD82" i="8"/>
  <c r="DE102" i="6"/>
  <c r="DE70" i="6"/>
  <c r="AZ29" i="19"/>
  <c r="DE29" i="19" a="1"/>
  <c r="DE29" i="19" s="1"/>
  <c r="DD97" i="2"/>
  <c r="DD65" i="2"/>
  <c r="AZ24" i="14"/>
  <c r="DE24" i="14" a="1"/>
  <c r="DE24" i="14" s="1"/>
  <c r="AZ30" i="3"/>
  <c r="DE30" i="3" a="1"/>
  <c r="DE30" i="3" s="1"/>
  <c r="BA19" i="6"/>
  <c r="DF19" i="6" a="1"/>
  <c r="DF19" i="6" s="1"/>
  <c r="DD93" i="9"/>
  <c r="DD61" i="9"/>
  <c r="AZ38" i="12"/>
  <c r="DE38" i="12" a="1"/>
  <c r="DE38" i="12" s="1"/>
  <c r="AZ31" i="3"/>
  <c r="DE31" i="3" a="1"/>
  <c r="DE31" i="3" s="1"/>
  <c r="AZ38" i="9"/>
  <c r="DE38" i="9" a="1"/>
  <c r="DE38" i="9" s="1"/>
  <c r="DD117" i="4"/>
  <c r="DD85" i="4"/>
  <c r="AZ24" i="6"/>
  <c r="DE24" i="6" a="1"/>
  <c r="DE24" i="6" s="1"/>
  <c r="AZ32" i="19"/>
  <c r="DE32" i="19" a="1"/>
  <c r="DE32" i="19" s="1"/>
  <c r="DD121" i="12"/>
  <c r="DD89" i="12"/>
  <c r="DD118" i="2"/>
  <c r="DD86" i="2"/>
  <c r="DD103" i="5"/>
  <c r="DD71" i="5"/>
  <c r="AZ44" i="8"/>
  <c r="DE44" i="8" a="1"/>
  <c r="DE44" i="8" s="1"/>
  <c r="DD109" i="4"/>
  <c r="DD77" i="4"/>
  <c r="AZ37" i="9"/>
  <c r="DE37" i="9" a="1"/>
  <c r="DE37" i="9" s="1"/>
  <c r="DD104" i="21"/>
  <c r="DD72" i="21"/>
  <c r="DD124" i="9"/>
  <c r="DD127" i="9" s="1"/>
  <c r="DD120" i="9" s="1"/>
  <c r="DD88" i="9"/>
  <c r="AZ28" i="2"/>
  <c r="DE28" i="2" a="1"/>
  <c r="DE28" i="2" s="1"/>
  <c r="DD99" i="4"/>
  <c r="DD67" i="4"/>
  <c r="DD100" i="2"/>
  <c r="DD68" i="2"/>
  <c r="DD102" i="8"/>
  <c r="DD70" i="8"/>
  <c r="DD115" i="17"/>
  <c r="DD83" i="17"/>
  <c r="DD103" i="7"/>
  <c r="DD71" i="7"/>
  <c r="DD93" i="12"/>
  <c r="DD61" i="12"/>
  <c r="DE33" i="8" a="1"/>
  <c r="DE33" i="8" s="1"/>
  <c r="AZ33" i="8"/>
  <c r="AZ43" i="17"/>
  <c r="DE43" i="17" a="1"/>
  <c r="DE43" i="17" s="1"/>
  <c r="DD91" i="4"/>
  <c r="DD59" i="4"/>
  <c r="AZ23" i="1"/>
  <c r="DE23" i="1" a="1"/>
  <c r="DE23" i="1" s="1"/>
  <c r="AZ25" i="5"/>
  <c r="DE25" i="5" a="1"/>
  <c r="DE25" i="5" s="1"/>
  <c r="DD117" i="19"/>
  <c r="DD85" i="19"/>
  <c r="AZ28" i="21"/>
  <c r="DE28" i="21" a="1"/>
  <c r="DE28" i="21" s="1"/>
  <c r="DD98" i="6"/>
  <c r="DD66" i="6"/>
  <c r="DD121" i="6"/>
  <c r="DD89" i="6"/>
  <c r="AZ34" i="11"/>
  <c r="DE34" i="11" a="1"/>
  <c r="DE34" i="11" s="1"/>
  <c r="AZ46" i="9"/>
  <c r="DE46" i="9" a="1"/>
  <c r="DE46" i="9" s="1"/>
  <c r="DD100" i="7"/>
  <c r="DD68" i="7"/>
  <c r="DD124" i="14"/>
  <c r="DD127" i="14" s="1"/>
  <c r="DD120" i="14" s="1"/>
  <c r="DD88" i="14"/>
  <c r="AZ17" i="4"/>
  <c r="DE17" i="4" a="1"/>
  <c r="DE17" i="4" s="1"/>
  <c r="DD111" i="10"/>
  <c r="DD79" i="10"/>
  <c r="AZ39" i="15"/>
  <c r="DE39" i="15" a="1"/>
  <c r="DE39" i="15" s="1"/>
  <c r="AZ22" i="6"/>
  <c r="DE22" i="6" a="1"/>
  <c r="DE22" i="6" s="1"/>
  <c r="DD97" i="3"/>
  <c r="DD65" i="3"/>
  <c r="DD118" i="15"/>
  <c r="DD86" i="15"/>
  <c r="DD101" i="3"/>
  <c r="DD69" i="3"/>
  <c r="AZ32" i="4"/>
  <c r="DE32" i="4" a="1"/>
  <c r="DE32" i="4" s="1"/>
  <c r="DD93" i="5"/>
  <c r="DD61" i="5"/>
  <c r="AZ29" i="17"/>
  <c r="DE29" i="17" a="1"/>
  <c r="DE29" i="17" s="1"/>
  <c r="DD104" i="6"/>
  <c r="DD72" i="6"/>
  <c r="AZ43" i="3"/>
  <c r="DE43" i="3" a="1"/>
  <c r="DE43" i="3" s="1"/>
  <c r="DD109" i="21"/>
  <c r="DD77" i="21"/>
  <c r="AZ22" i="8"/>
  <c r="DE22" i="8" a="1"/>
  <c r="DE22" i="8" s="1"/>
  <c r="DD111" i="17"/>
  <c r="DD79" i="17"/>
  <c r="DD121" i="5"/>
  <c r="DD89" i="5"/>
  <c r="DE16" i="18" a="1"/>
  <c r="DE16" i="18" s="1"/>
  <c r="AZ16" i="18"/>
  <c r="BA38" i="7"/>
  <c r="DF38" i="7" a="1"/>
  <c r="DF38" i="7" s="1"/>
  <c r="DD96" i="6"/>
  <c r="DD64" i="6"/>
  <c r="AZ35" i="6"/>
  <c r="DE35" i="6" a="1"/>
  <c r="DE35" i="6" s="1"/>
  <c r="DD117" i="15"/>
  <c r="DD85" i="15"/>
  <c r="DD93" i="17"/>
  <c r="DD61" i="17"/>
  <c r="AZ23" i="9"/>
  <c r="DE23" i="9" a="1"/>
  <c r="DE23" i="9" s="1"/>
  <c r="AZ22" i="12"/>
  <c r="DE22" i="12" a="1"/>
  <c r="DE22" i="12" s="1"/>
  <c r="AZ32" i="10"/>
  <c r="DE32" i="10" a="1"/>
  <c r="DE32" i="10" s="1"/>
  <c r="DD95" i="13"/>
  <c r="DD63" i="13"/>
  <c r="AZ40" i="18"/>
  <c r="DE40" i="18" a="1"/>
  <c r="DE40" i="18" s="1"/>
  <c r="DD113" i="11"/>
  <c r="DD81" i="11"/>
  <c r="DD102" i="9"/>
  <c r="DD70" i="9"/>
  <c r="BA26" i="19"/>
  <c r="DF26" i="19" a="1"/>
  <c r="DF26" i="19" s="1"/>
  <c r="DD108" i="9"/>
  <c r="DD76" i="9"/>
  <c r="AZ44" i="16"/>
  <c r="DE44" i="16" a="1"/>
  <c r="DE44" i="16" s="1"/>
  <c r="AZ35" i="7"/>
  <c r="DE35" i="7" a="1"/>
  <c r="DE35" i="7" s="1"/>
  <c r="AX15" i="13"/>
  <c r="DC15" i="13" a="1"/>
  <c r="DC15" i="13" s="1"/>
  <c r="AW47" i="13"/>
  <c r="AZ41" i="15"/>
  <c r="DE41" i="15" a="1"/>
  <c r="DE41" i="15" s="1"/>
  <c r="AZ44" i="7"/>
  <c r="DE44" i="7" a="1"/>
  <c r="DE44" i="7" s="1"/>
  <c r="AZ37" i="13"/>
  <c r="DE37" i="13" a="1"/>
  <c r="DE37" i="13" s="1"/>
  <c r="AZ42" i="5"/>
  <c r="DE42" i="5" a="1"/>
  <c r="DE42" i="5" s="1"/>
  <c r="AX15" i="10"/>
  <c r="DC15" i="10" a="1"/>
  <c r="DC15" i="10" s="1"/>
  <c r="AW47" i="10"/>
  <c r="DD92" i="11"/>
  <c r="DD60" i="11"/>
  <c r="DD107" i="7"/>
  <c r="DD75" i="7"/>
  <c r="DD98" i="2"/>
  <c r="DD66" i="2"/>
  <c r="DD92" i="12"/>
  <c r="DD60" i="12"/>
  <c r="AZ35" i="10"/>
  <c r="DE35" i="10" a="1"/>
  <c r="DE35" i="10" s="1"/>
  <c r="AZ31" i="6"/>
  <c r="DE31" i="6" a="1"/>
  <c r="DE31" i="6" s="1"/>
  <c r="AZ44" i="6"/>
  <c r="DE44" i="6" a="1"/>
  <c r="DE44" i="6" s="1"/>
  <c r="AX15" i="11"/>
  <c r="DC15" i="11" a="1"/>
  <c r="DC15" i="11" s="1"/>
  <c r="AW47" i="11"/>
  <c r="DD116" i="12"/>
  <c r="DD84" i="12"/>
  <c r="AZ46" i="4"/>
  <c r="DE46" i="4" a="1"/>
  <c r="DE46" i="4" s="1"/>
  <c r="AZ29" i="2"/>
  <c r="DE29" i="2" a="1"/>
  <c r="DE29" i="2" s="1"/>
  <c r="AZ46" i="19"/>
  <c r="DE46" i="19" a="1"/>
  <c r="DE46" i="19" s="1"/>
  <c r="DD108" i="2"/>
  <c r="DD76" i="2"/>
  <c r="AZ38" i="20"/>
  <c r="DE38" i="20" a="1"/>
  <c r="DE38" i="20" s="1"/>
  <c r="AZ16" i="14"/>
  <c r="DE16" i="14" a="1"/>
  <c r="DE16" i="14" s="1"/>
  <c r="DD93" i="10"/>
  <c r="DD61" i="10"/>
  <c r="BA31" i="10"/>
  <c r="DF31" i="10" a="1"/>
  <c r="DF31" i="10" s="1"/>
  <c r="AX15" i="18"/>
  <c r="DC15" i="18" a="1"/>
  <c r="DC15" i="18" s="1"/>
  <c r="AW47" i="18"/>
  <c r="DE113" i="14"/>
  <c r="DE81" i="14"/>
  <c r="DD106" i="8"/>
  <c r="DD74" i="8"/>
  <c r="AZ27" i="5"/>
  <c r="DE27" i="5" a="1"/>
  <c r="DE27" i="5" s="1"/>
  <c r="DD91" i="1"/>
  <c r="DD59" i="1"/>
  <c r="AZ34" i="7"/>
  <c r="DE34" i="7" a="1"/>
  <c r="DE34" i="7" s="1"/>
  <c r="DD106" i="21"/>
  <c r="DD74" i="21"/>
  <c r="AZ28" i="12"/>
  <c r="DE28" i="12" a="1"/>
  <c r="DE28" i="12" s="1"/>
  <c r="DD103" i="17"/>
  <c r="DD71" i="17"/>
  <c r="BA24" i="2"/>
  <c r="DF24" i="2" a="1"/>
  <c r="DF24" i="2" s="1"/>
  <c r="DD118" i="18"/>
  <c r="DD86" i="18"/>
  <c r="AZ29" i="4"/>
  <c r="DE29" i="4" a="1"/>
  <c r="DE29" i="4" s="1"/>
  <c r="AZ30" i="1"/>
  <c r="DE30" i="1" a="1"/>
  <c r="DE30" i="1" s="1"/>
  <c r="DD103" i="20"/>
  <c r="DD71" i="20"/>
  <c r="DD117" i="8"/>
  <c r="DD85" i="8"/>
  <c r="BA34" i="8"/>
  <c r="DF34" i="8" a="1"/>
  <c r="DF34" i="8" s="1"/>
  <c r="AZ20" i="7"/>
  <c r="DE20" i="7" a="1"/>
  <c r="DE20" i="7" s="1"/>
  <c r="DD91" i="12"/>
  <c r="DD59" i="12"/>
  <c r="AZ23" i="10"/>
  <c r="DE23" i="10" a="1"/>
  <c r="DE23" i="10" s="1"/>
  <c r="DD107" i="21"/>
  <c r="DD75" i="21"/>
  <c r="DD102" i="20"/>
  <c r="DD70" i="20"/>
  <c r="AZ29" i="13"/>
  <c r="DE29" i="13" a="1"/>
  <c r="DE29" i="13" s="1"/>
  <c r="AZ30" i="20"/>
  <c r="DE30" i="20" a="1"/>
  <c r="DE30" i="20" s="1"/>
  <c r="AZ39" i="14"/>
  <c r="DE39" i="14" a="1"/>
  <c r="DE39" i="14" s="1"/>
  <c r="DD105" i="5"/>
  <c r="DD73" i="5"/>
  <c r="AZ41" i="14"/>
  <c r="DE41" i="14" a="1"/>
  <c r="DE41" i="14" s="1"/>
  <c r="AZ22" i="9"/>
  <c r="DE22" i="9" a="1"/>
  <c r="DE22" i="9" s="1"/>
  <c r="AZ41" i="13"/>
  <c r="DE41" i="13" a="1"/>
  <c r="DE41" i="13" s="1"/>
  <c r="AZ30" i="9"/>
  <c r="DE30" i="9" a="1"/>
  <c r="DE30" i="9" s="1"/>
  <c r="AZ38" i="18"/>
  <c r="DE38" i="18" a="1"/>
  <c r="DE38" i="18" s="1"/>
  <c r="DD94" i="15"/>
  <c r="DD62" i="15"/>
  <c r="DD91" i="20"/>
  <c r="DD59" i="20"/>
  <c r="AZ17" i="5"/>
  <c r="DE17" i="5" a="1"/>
  <c r="DE17" i="5" s="1"/>
  <c r="DD99" i="16"/>
  <c r="DD67" i="16"/>
  <c r="DD110" i="9"/>
  <c r="DD78" i="9"/>
  <c r="AZ44" i="17"/>
  <c r="DE44" i="17" a="1"/>
  <c r="DE44" i="17" s="1"/>
  <c r="BA31" i="5"/>
  <c r="DF31" i="5" a="1"/>
  <c r="DF31" i="5" s="1"/>
  <c r="AZ22" i="17"/>
  <c r="DE22" i="17" a="1"/>
  <c r="DE22" i="17" s="1"/>
  <c r="DD101" i="14"/>
  <c r="DD69" i="14"/>
  <c r="AZ38" i="8"/>
  <c r="DE38" i="8" a="1"/>
  <c r="DE38" i="8" s="1"/>
  <c r="AZ44" i="18"/>
  <c r="DE44" i="18" a="1"/>
  <c r="DE44" i="18" s="1"/>
  <c r="DD111" i="21"/>
  <c r="DD79" i="21"/>
  <c r="AZ20" i="1"/>
  <c r="DE20" i="1" a="1"/>
  <c r="DE20" i="1" s="1"/>
  <c r="DD110" i="12"/>
  <c r="DD78" i="12"/>
  <c r="DD96" i="14"/>
  <c r="DD64" i="14"/>
  <c r="AZ39" i="12"/>
  <c r="DE39" i="12" a="1"/>
  <c r="DE39" i="12" s="1"/>
  <c r="DD95" i="2"/>
  <c r="DD63" i="2"/>
  <c r="AZ37" i="8"/>
  <c r="DE37" i="8" a="1"/>
  <c r="DE37" i="8" s="1"/>
  <c r="DE117" i="16"/>
  <c r="DE85" i="16"/>
  <c r="DE42" i="9" a="1"/>
  <c r="DE42" i="9" s="1"/>
  <c r="AZ42" i="9"/>
  <c r="DD118" i="9"/>
  <c r="DD86" i="9"/>
  <c r="DE112" i="17"/>
  <c r="DE80" i="17"/>
  <c r="AZ36" i="11"/>
  <c r="DE36" i="11" a="1"/>
  <c r="DE36" i="11" s="1"/>
  <c r="AZ24" i="5"/>
  <c r="DE24" i="5" a="1"/>
  <c r="DE24" i="5" s="1"/>
  <c r="DE26" i="12" a="1"/>
  <c r="DE26" i="12" s="1"/>
  <c r="AZ26" i="12"/>
  <c r="AZ34" i="13"/>
  <c r="DE34" i="13" a="1"/>
  <c r="DE34" i="13" s="1"/>
  <c r="AZ18" i="8"/>
  <c r="DE18" i="8" a="1"/>
  <c r="DE18" i="8" s="1"/>
  <c r="AZ42" i="20"/>
  <c r="DE42" i="20" a="1"/>
  <c r="DE42" i="20" s="1"/>
  <c r="DD107" i="9"/>
  <c r="DD75" i="9"/>
  <c r="DD119" i="12"/>
  <c r="DD87" i="12"/>
  <c r="AZ32" i="18"/>
  <c r="DE32" i="18" a="1"/>
  <c r="DE32" i="18" s="1"/>
  <c r="DD102" i="12"/>
  <c r="DD70" i="12"/>
  <c r="DD102" i="19"/>
  <c r="DD70" i="19"/>
  <c r="DD112" i="10"/>
  <c r="DD80" i="10"/>
  <c r="AZ39" i="8"/>
  <c r="DE39" i="8" a="1"/>
  <c r="DE39" i="8" s="1"/>
  <c r="BA27" i="6"/>
  <c r="DF27" i="6" a="1"/>
  <c r="DF27" i="6" s="1"/>
  <c r="DD101" i="16"/>
  <c r="DD69" i="16"/>
  <c r="DE94" i="9"/>
  <c r="DE62" i="9"/>
  <c r="DD93" i="6"/>
  <c r="DD61" i="6"/>
  <c r="AZ18" i="9"/>
  <c r="DE18" i="9" a="1"/>
  <c r="DE18" i="9" s="1"/>
  <c r="DD99" i="10"/>
  <c r="DD67" i="10"/>
  <c r="DE112" i="1"/>
  <c r="DE80" i="1"/>
  <c r="DD124" i="13"/>
  <c r="DD127" i="13" s="1"/>
  <c r="DD120" i="13" s="1"/>
  <c r="DD88" i="13"/>
  <c r="AZ42" i="4"/>
  <c r="DE42" i="4" a="1"/>
  <c r="DE42" i="4" s="1"/>
  <c r="DD109" i="19"/>
  <c r="DD77" i="19"/>
  <c r="DD111" i="5"/>
  <c r="DD79" i="5"/>
  <c r="AZ46" i="12"/>
  <c r="DE46" i="12" a="1"/>
  <c r="DE46" i="12" s="1"/>
  <c r="DE43" i="2" a="1"/>
  <c r="DE43" i="2" s="1"/>
  <c r="AZ43" i="2"/>
  <c r="AZ28" i="5"/>
  <c r="DE28" i="5" a="1"/>
  <c r="DE28" i="5" s="1"/>
  <c r="DD99" i="9"/>
  <c r="DD67" i="9"/>
  <c r="DD108" i="4"/>
  <c r="DD76" i="4"/>
  <c r="AZ34" i="4"/>
  <c r="DE34" i="4" a="1"/>
  <c r="DE34" i="4" s="1"/>
  <c r="AZ29" i="21"/>
  <c r="DE29" i="21" a="1"/>
  <c r="DE29" i="21" s="1"/>
  <c r="AZ45" i="9"/>
  <c r="DE45" i="9" a="1"/>
  <c r="DE45" i="9" s="1"/>
  <c r="DD105" i="4"/>
  <c r="DD73" i="4"/>
  <c r="AZ24" i="4"/>
  <c r="DE24" i="4" a="1"/>
  <c r="DE24" i="4" s="1"/>
  <c r="DD106" i="12"/>
  <c r="DD74" i="12"/>
  <c r="AZ25" i="2"/>
  <c r="DE25" i="2" a="1"/>
  <c r="DE25" i="2" s="1"/>
  <c r="DE27" i="8" a="1"/>
  <c r="DE27" i="8" s="1"/>
  <c r="AZ27" i="8"/>
  <c r="AZ40" i="17"/>
  <c r="DE40" i="17" a="1"/>
  <c r="DE40" i="17" s="1"/>
  <c r="DD103" i="13"/>
  <c r="DD71" i="13"/>
  <c r="AZ18" i="12"/>
  <c r="DE18" i="12" a="1"/>
  <c r="DE18" i="12" s="1"/>
  <c r="DD115" i="14"/>
  <c r="DD83" i="14"/>
  <c r="DD102" i="3"/>
  <c r="DD70" i="3"/>
  <c r="AZ16" i="4"/>
  <c r="DE16" i="4" a="1"/>
  <c r="DE16" i="4" s="1"/>
  <c r="DD115" i="9"/>
  <c r="DD83" i="9"/>
  <c r="DD111" i="16"/>
  <c r="DD79" i="16"/>
  <c r="DE116" i="19"/>
  <c r="DE84" i="19"/>
  <c r="DD101" i="2"/>
  <c r="DD69" i="2"/>
  <c r="AZ42" i="19"/>
  <c r="DE42" i="19" a="1"/>
  <c r="DE42" i="19" s="1"/>
  <c r="DD91" i="17"/>
  <c r="DD59" i="17"/>
  <c r="AZ23" i="6"/>
  <c r="DE23" i="6" a="1"/>
  <c r="DE23" i="6" s="1"/>
  <c r="AZ46" i="6"/>
  <c r="DE46" i="6" a="1"/>
  <c r="DE46" i="6" s="1"/>
  <c r="DD121" i="9"/>
  <c r="DD89" i="9"/>
  <c r="AZ25" i="7"/>
  <c r="DE25" i="7" a="1"/>
  <c r="DE25" i="7" s="1"/>
  <c r="AZ45" i="14"/>
  <c r="DE45" i="14" a="1"/>
  <c r="DE45" i="14" s="1"/>
  <c r="AZ36" i="10"/>
  <c r="DE36" i="10" a="1"/>
  <c r="DE36" i="10" s="1"/>
  <c r="DD124" i="12"/>
  <c r="DD127" i="12" s="1"/>
  <c r="DD120" i="12" s="1"/>
  <c r="DD88" i="12"/>
  <c r="DD114" i="15"/>
  <c r="DD82" i="15"/>
  <c r="DD103" i="1"/>
  <c r="DD71" i="1"/>
  <c r="AZ22" i="3"/>
  <c r="DE22" i="3" a="1"/>
  <c r="DE22" i="3" s="1"/>
  <c r="AZ43" i="15"/>
  <c r="DE43" i="15" a="1"/>
  <c r="DE43" i="15" s="1"/>
  <c r="AZ26" i="3"/>
  <c r="DE26" i="3" a="1"/>
  <c r="DE26" i="3" s="1"/>
  <c r="AZ18" i="5"/>
  <c r="DE18" i="5" a="1"/>
  <c r="DE18" i="5" s="1"/>
  <c r="DD101" i="15"/>
  <c r="DD69" i="15"/>
  <c r="AZ29" i="6"/>
  <c r="DE29" i="6" a="1"/>
  <c r="DE29" i="6" s="1"/>
  <c r="DD95" i="4"/>
  <c r="DD63" i="4"/>
  <c r="DD110" i="19"/>
  <c r="DD78" i="19"/>
  <c r="AZ34" i="21"/>
  <c r="DE34" i="21" a="1"/>
  <c r="DE34" i="21" s="1"/>
  <c r="DD97" i="8"/>
  <c r="DD65" i="8"/>
  <c r="AZ36" i="17"/>
  <c r="DE36" i="17" a="1"/>
  <c r="DE36" i="17" s="1"/>
  <c r="DD94" i="5"/>
  <c r="DD62" i="5"/>
  <c r="AZ46" i="5"/>
  <c r="DE46" i="5" a="1"/>
  <c r="DE46" i="5" s="1"/>
  <c r="AZ36" i="8"/>
  <c r="DE36" i="8" a="1"/>
  <c r="DE36" i="8" s="1"/>
  <c r="DD98" i="19"/>
  <c r="DD66" i="19"/>
  <c r="AZ21" i="6"/>
  <c r="DE21" i="6" a="1"/>
  <c r="DE21" i="6" s="1"/>
  <c r="DD97" i="14"/>
  <c r="DD65" i="14"/>
  <c r="DD103" i="8"/>
  <c r="DD71" i="8"/>
  <c r="DD97" i="5"/>
  <c r="DD65" i="5"/>
  <c r="AZ18" i="17"/>
  <c r="DE18" i="17" a="1"/>
  <c r="DE18" i="17" s="1"/>
  <c r="DD121" i="1"/>
  <c r="DD89" i="1"/>
  <c r="DD117" i="14"/>
  <c r="DD85" i="14"/>
  <c r="DD93" i="4"/>
  <c r="DD61" i="4"/>
  <c r="AZ20" i="13"/>
  <c r="DE20" i="13" a="1"/>
  <c r="DE20" i="13" s="1"/>
  <c r="DD115" i="18"/>
  <c r="DD83" i="18"/>
  <c r="DD98" i="13"/>
  <c r="DD66" i="13"/>
  <c r="AZ38" i="11"/>
  <c r="DE38" i="11" a="1"/>
  <c r="DE38" i="11" s="1"/>
  <c r="DE27" i="9" a="1"/>
  <c r="DE27" i="9" s="1"/>
  <c r="AZ27" i="9"/>
  <c r="AZ33" i="9"/>
  <c r="DE33" i="9" a="1"/>
  <c r="DE33" i="9" s="1"/>
  <c r="DD124" i="15"/>
  <c r="DD127" i="15" s="1"/>
  <c r="DD120" i="15" s="1"/>
  <c r="DD88" i="15"/>
  <c r="DD111" i="2"/>
  <c r="DD79" i="2"/>
  <c r="DD94" i="20"/>
  <c r="DD62" i="20"/>
  <c r="DD98" i="4"/>
  <c r="DD66" i="4"/>
  <c r="DD92" i="8"/>
  <c r="DD60" i="8"/>
  <c r="DD108" i="16"/>
  <c r="DD76" i="16"/>
  <c r="DD106" i="16"/>
  <c r="DD74" i="16"/>
  <c r="DD113" i="21"/>
  <c r="DD81" i="21"/>
  <c r="DD96" i="3"/>
  <c r="DD64" i="3"/>
  <c r="DD104" i="12"/>
  <c r="DD72" i="12"/>
  <c r="DD94" i="8"/>
  <c r="DD62" i="8"/>
  <c r="DD98" i="7"/>
  <c r="DD66" i="7"/>
  <c r="AZ33" i="2"/>
  <c r="DE33" i="2" a="1"/>
  <c r="DE33" i="2" s="1"/>
  <c r="AZ18" i="10"/>
  <c r="DE18" i="10" a="1"/>
  <c r="DE18" i="10" s="1"/>
  <c r="DD124" i="4"/>
  <c r="DD127" i="4" s="1"/>
  <c r="DD120" i="4" s="1"/>
  <c r="DD88" i="4"/>
  <c r="AZ31" i="8"/>
  <c r="DE31" i="8" a="1"/>
  <c r="DE31" i="8" s="1"/>
  <c r="DD100" i="12"/>
  <c r="DD68" i="12"/>
  <c r="DD117" i="1"/>
  <c r="DD85" i="1"/>
  <c r="AZ16" i="1"/>
  <c r="DE16" i="1" a="1"/>
  <c r="DE16" i="1" s="1"/>
  <c r="DB90" i="7"/>
  <c r="DB58" i="7"/>
  <c r="DD118" i="4"/>
  <c r="DD86" i="4"/>
  <c r="DF121" i="15"/>
  <c r="DF89" i="15"/>
  <c r="AZ31" i="21"/>
  <c r="DE31" i="21" a="1"/>
  <c r="DE31" i="21" s="1"/>
  <c r="AZ40" i="6"/>
  <c r="DE40" i="6" a="1"/>
  <c r="DE40" i="6" s="1"/>
  <c r="AZ43" i="18"/>
  <c r="DE43" i="18" a="1"/>
  <c r="DE43" i="18" s="1"/>
  <c r="DD95" i="19"/>
  <c r="DD63" i="19"/>
  <c r="AZ28" i="20"/>
  <c r="DE28" i="20" a="1"/>
  <c r="DE28" i="20" s="1"/>
  <c r="DD103" i="10"/>
  <c r="DD71" i="10"/>
  <c r="DD94" i="14"/>
  <c r="DD62" i="14"/>
  <c r="AZ42" i="8"/>
  <c r="DE42" i="8" a="1"/>
  <c r="DE42" i="8" s="1"/>
  <c r="DD99" i="20"/>
  <c r="DD67" i="20"/>
  <c r="DD107" i="13"/>
  <c r="DD75" i="13"/>
  <c r="DD100" i="17"/>
  <c r="DD68" i="17"/>
  <c r="DE99" i="8"/>
  <c r="DE67" i="8"/>
  <c r="AZ16" i="12"/>
  <c r="DE16" i="12" a="1"/>
  <c r="DE16" i="12" s="1"/>
  <c r="AZ41" i="11"/>
  <c r="DE41" i="11" a="1"/>
  <c r="DE41" i="11" s="1"/>
  <c r="AZ32" i="21"/>
  <c r="DE32" i="21" a="1"/>
  <c r="DE32" i="21" s="1"/>
  <c r="AZ27" i="20"/>
  <c r="DE27" i="20" a="1"/>
  <c r="DE27" i="20" s="1"/>
  <c r="DD100" i="15"/>
  <c r="DD68" i="15"/>
  <c r="DD106" i="19"/>
  <c r="DD74" i="19"/>
  <c r="DE107" i="2"/>
  <c r="DE75" i="2"/>
  <c r="DD118" i="20"/>
  <c r="DD86" i="20"/>
  <c r="DD121" i="21"/>
  <c r="DD89" i="21"/>
  <c r="DD118" i="6"/>
  <c r="DD86" i="6"/>
  <c r="DD92" i="9"/>
  <c r="DD60" i="9"/>
  <c r="AZ37" i="11"/>
  <c r="DE37" i="11" a="1"/>
  <c r="DE37" i="11" s="1"/>
  <c r="DD103" i="3"/>
  <c r="DD71" i="3"/>
  <c r="DD111" i="14"/>
  <c r="DD79" i="14"/>
  <c r="DD118" i="1"/>
  <c r="DD86" i="1"/>
  <c r="AZ16" i="8"/>
  <c r="DE16" i="8" a="1"/>
  <c r="DE16" i="8" s="1"/>
  <c r="AZ19" i="15"/>
  <c r="DE19" i="15" a="1"/>
  <c r="DE19" i="15" s="1"/>
  <c r="DD105" i="2"/>
  <c r="DD73" i="2"/>
  <c r="AZ16" i="20"/>
  <c r="DE16" i="20" a="1"/>
  <c r="DE16" i="20" s="1"/>
  <c r="DE24" i="16" a="1"/>
  <c r="DE24" i="16" s="1"/>
  <c r="AZ24" i="16"/>
  <c r="AZ35" i="9"/>
  <c r="DE35" i="9" a="1"/>
  <c r="DE35" i="9" s="1"/>
  <c r="DD117" i="12"/>
  <c r="DD85" i="12"/>
  <c r="DB90" i="8"/>
  <c r="DB58" i="8"/>
  <c r="DD96" i="9"/>
  <c r="DD64" i="9"/>
  <c r="DD104" i="15"/>
  <c r="DD72" i="15"/>
  <c r="AZ26" i="14"/>
  <c r="DE26" i="14" a="1"/>
  <c r="DE26" i="14" s="1"/>
  <c r="AZ40" i="15"/>
  <c r="DE40" i="15" a="1"/>
  <c r="DE40" i="15" s="1"/>
  <c r="AZ36" i="21"/>
  <c r="DE36" i="21" a="1"/>
  <c r="DE36" i="21" s="1"/>
  <c r="AZ35" i="12"/>
  <c r="DE35" i="12" a="1"/>
  <c r="DE35" i="12" s="1"/>
  <c r="AZ21" i="14"/>
  <c r="DE21" i="14" a="1"/>
  <c r="DE21" i="14" s="1"/>
  <c r="AZ20" i="2"/>
  <c r="DE20" i="2" a="1"/>
  <c r="DE20" i="2" s="1"/>
  <c r="DD92" i="1"/>
  <c r="DD60" i="1"/>
  <c r="DD94" i="3"/>
  <c r="DD62" i="3"/>
  <c r="BA42" i="16"/>
  <c r="DF42" i="16" a="1"/>
  <c r="DF42" i="16" s="1"/>
  <c r="AZ43" i="9"/>
  <c r="DE43" i="9" a="1"/>
  <c r="DE43" i="9" s="1"/>
  <c r="BA37" i="17"/>
  <c r="DF37" i="17" a="1"/>
  <c r="DF37" i="17" s="1"/>
  <c r="DD119" i="9"/>
  <c r="DD87" i="9"/>
  <c r="DD111" i="9"/>
  <c r="DD79" i="9"/>
  <c r="AZ32" i="9"/>
  <c r="DE32" i="9" a="1"/>
  <c r="DE32" i="9" s="1"/>
  <c r="AZ44" i="12"/>
  <c r="DE44" i="12" a="1"/>
  <c r="DE44" i="12" s="1"/>
  <c r="DD101" i="13"/>
  <c r="DD69" i="13"/>
  <c r="DD101" i="6"/>
  <c r="DD69" i="6"/>
  <c r="DE27" i="12" a="1"/>
  <c r="DE27" i="12" s="1"/>
  <c r="AZ27" i="12"/>
  <c r="AZ27" i="19"/>
  <c r="DE27" i="19" a="1"/>
  <c r="DE27" i="19" s="1"/>
  <c r="AZ37" i="10"/>
  <c r="DE37" i="10" a="1"/>
  <c r="DE37" i="10" s="1"/>
  <c r="DD119" i="19"/>
  <c r="DD87" i="19"/>
  <c r="AZ26" i="16"/>
  <c r="DE26" i="16" a="1"/>
  <c r="DE26" i="16" s="1"/>
  <c r="BA19" i="9"/>
  <c r="DF19" i="9" a="1"/>
  <c r="DF19" i="9" s="1"/>
  <c r="AZ18" i="6"/>
  <c r="DE18" i="6" a="1"/>
  <c r="DE18" i="6" s="1"/>
  <c r="DD92" i="21"/>
  <c r="DD60" i="21"/>
  <c r="AZ24" i="10"/>
  <c r="DE24" i="10" a="1"/>
  <c r="DE24" i="10" s="1"/>
  <c r="DB90" i="14"/>
  <c r="DB58" i="14"/>
  <c r="BA37" i="1"/>
  <c r="DF37" i="1" a="1"/>
  <c r="DF37" i="1" s="1"/>
  <c r="DD100" i="14"/>
  <c r="DD68" i="14"/>
  <c r="DD92" i="16"/>
  <c r="DD60" i="16"/>
  <c r="AZ45" i="13"/>
  <c r="DE45" i="13" a="1"/>
  <c r="DE45" i="13" s="1"/>
  <c r="AZ21" i="17"/>
  <c r="DE21" i="17" a="1"/>
  <c r="DE21" i="17" s="1"/>
  <c r="AZ39" i="1"/>
  <c r="DE39" i="1" a="1"/>
  <c r="DE39" i="1" s="1"/>
  <c r="AZ34" i="19"/>
  <c r="DE34" i="19" a="1"/>
  <c r="DE34" i="19" s="1"/>
  <c r="AZ36" i="5"/>
  <c r="DE36" i="5" a="1"/>
  <c r="DE36" i="5" s="1"/>
  <c r="DD121" i="7"/>
  <c r="DD89" i="7"/>
  <c r="DD108" i="10"/>
  <c r="DD76" i="10"/>
  <c r="DD109" i="14"/>
  <c r="DD77" i="14"/>
  <c r="DD110" i="2"/>
  <c r="DD78" i="2"/>
  <c r="AZ24" i="9"/>
  <c r="DE24" i="9" a="1"/>
  <c r="DE24" i="9" s="1"/>
  <c r="AZ33" i="4"/>
  <c r="DE33" i="4" a="1"/>
  <c r="DE33" i="4" s="1"/>
  <c r="DD93" i="3"/>
  <c r="DD61" i="3"/>
  <c r="DE92" i="3"/>
  <c r="DE60" i="3"/>
  <c r="DD115" i="8"/>
  <c r="DD83" i="8"/>
  <c r="AZ18" i="7"/>
  <c r="DE18" i="7" a="1"/>
  <c r="DE18" i="7" s="1"/>
  <c r="AZ30" i="4"/>
  <c r="DE30" i="4" a="1"/>
  <c r="DE30" i="4" s="1"/>
  <c r="DD112" i="4"/>
  <c r="DD80" i="4"/>
  <c r="AZ31" i="12"/>
  <c r="DE31" i="12" a="1"/>
  <c r="DE31" i="12" s="1"/>
  <c r="DE28" i="13" a="1"/>
  <c r="DE28" i="13" s="1"/>
  <c r="AZ28" i="13"/>
  <c r="AZ40" i="14"/>
  <c r="DE40" i="14" a="1"/>
  <c r="DE40" i="14" s="1"/>
  <c r="AZ27" i="3"/>
  <c r="DE27" i="3" a="1"/>
  <c r="DE27" i="3" s="1"/>
  <c r="AZ40" i="9"/>
  <c r="DE40" i="9" a="1"/>
  <c r="DE40" i="9" s="1"/>
  <c r="AZ36" i="16"/>
  <c r="DE36" i="16" a="1"/>
  <c r="DE36" i="16" s="1"/>
  <c r="BA41" i="19"/>
  <c r="DF41" i="19" a="1"/>
  <c r="DF41" i="19" s="1"/>
  <c r="AZ26" i="2"/>
  <c r="DE26" i="2" a="1"/>
  <c r="DE26" i="2" s="1"/>
  <c r="DD108" i="15"/>
  <c r="DD76" i="15"/>
  <c r="AZ16" i="17"/>
  <c r="DE16" i="17" a="1"/>
  <c r="DE16" i="17" s="1"/>
  <c r="DD116" i="7"/>
  <c r="DD84" i="7"/>
  <c r="DD95" i="15"/>
  <c r="DD63" i="15"/>
  <c r="AZ28" i="4"/>
  <c r="DE28" i="4" a="1"/>
  <c r="DE28" i="4" s="1"/>
  <c r="DD124" i="8"/>
  <c r="DD127" i="8" s="1"/>
  <c r="DD120" i="8" s="1"/>
  <c r="DD88" i="8"/>
  <c r="AZ45" i="12"/>
  <c r="DE45" i="12" a="1"/>
  <c r="DE45" i="12" s="1"/>
  <c r="AZ28" i="1"/>
  <c r="DE28" i="1" a="1"/>
  <c r="DE28" i="1" s="1"/>
  <c r="DD104" i="5"/>
  <c r="DD72" i="5"/>
  <c r="DE114" i="9"/>
  <c r="DE82" i="9"/>
  <c r="AZ26" i="15"/>
  <c r="DE26" i="15" a="1"/>
  <c r="DE26" i="15" s="1"/>
  <c r="DD90" i="3"/>
  <c r="DD58" i="3"/>
  <c r="AZ20" i="4"/>
  <c r="DE20" i="4" a="1"/>
  <c r="DE20" i="4" s="1"/>
  <c r="AZ35" i="19"/>
  <c r="DE35" i="19" a="1"/>
  <c r="DE35" i="19" s="1"/>
  <c r="DD91" i="11"/>
  <c r="DD59" i="11"/>
  <c r="DD110" i="1"/>
  <c r="DD78" i="1"/>
  <c r="DE19" i="5" a="1"/>
  <c r="DE19" i="5" s="1"/>
  <c r="AZ19" i="5"/>
  <c r="DD98" i="8"/>
  <c r="DD66" i="8"/>
  <c r="DD111" i="8"/>
  <c r="DD79" i="8"/>
  <c r="AZ23" i="19"/>
  <c r="DE23" i="19" a="1"/>
  <c r="DE23" i="19" s="1"/>
  <c r="DE22" i="14" a="1"/>
  <c r="DE22" i="14" s="1"/>
  <c r="AZ22" i="14"/>
  <c r="AZ28" i="8"/>
  <c r="DE28" i="8" a="1"/>
  <c r="DE28" i="8" s="1"/>
  <c r="AZ22" i="5"/>
  <c r="DE22" i="5" a="1"/>
  <c r="DE22" i="5" s="1"/>
  <c r="AZ24" i="12"/>
  <c r="DE24" i="12" a="1"/>
  <c r="DE24" i="12" s="1"/>
  <c r="DD117" i="17"/>
  <c r="DD85" i="17"/>
  <c r="DE94" i="7"/>
  <c r="DE62" i="7"/>
  <c r="AZ46" i="1"/>
  <c r="DE46" i="1" a="1"/>
  <c r="DE46" i="1" s="1"/>
  <c r="AZ42" i="14"/>
  <c r="DE42" i="14" a="1"/>
  <c r="DE42" i="14" s="1"/>
  <c r="DD112" i="12"/>
  <c r="DD80" i="12"/>
  <c r="AZ18" i="4"/>
  <c r="DE18" i="4" a="1"/>
  <c r="DE18" i="4" s="1"/>
  <c r="DE113" i="6"/>
  <c r="DE81" i="6"/>
  <c r="DD107" i="16"/>
  <c r="DD75" i="16"/>
  <c r="AZ23" i="13"/>
  <c r="DE23" i="13" a="1"/>
  <c r="DE23" i="13" s="1"/>
  <c r="DD99" i="13"/>
  <c r="DD67" i="13"/>
  <c r="DD98" i="20"/>
  <c r="DD66" i="20"/>
  <c r="DD93" i="11"/>
  <c r="DD61" i="11"/>
  <c r="DD114" i="4"/>
  <c r="DD82" i="4"/>
  <c r="DD93" i="19"/>
  <c r="DD61" i="19"/>
  <c r="AZ45" i="15"/>
  <c r="DE45" i="15" a="1"/>
  <c r="DE45" i="15" s="1"/>
  <c r="DD102" i="11"/>
  <c r="DD70" i="11"/>
  <c r="DD92" i="18"/>
  <c r="DD60" i="18"/>
  <c r="AZ36" i="2"/>
  <c r="DE36" i="2" a="1"/>
  <c r="DE36" i="2" s="1"/>
  <c r="AZ19" i="20"/>
  <c r="DE19" i="20" a="1"/>
  <c r="DE19" i="20" s="1"/>
  <c r="AZ23" i="4"/>
  <c r="DE23" i="4" a="1"/>
  <c r="DE23" i="4" s="1"/>
  <c r="AZ17" i="8"/>
  <c r="DE17" i="8" a="1"/>
  <c r="DE17" i="8" s="1"/>
  <c r="AZ33" i="16"/>
  <c r="DE33" i="16" a="1"/>
  <c r="DE33" i="16" s="1"/>
  <c r="AZ31" i="16"/>
  <c r="DE31" i="16" a="1"/>
  <c r="DE31" i="16" s="1"/>
  <c r="DD118" i="14"/>
  <c r="DD86" i="14"/>
  <c r="AZ38" i="21"/>
  <c r="DE38" i="21" a="1"/>
  <c r="DE38" i="21" s="1"/>
  <c r="AZ21" i="3"/>
  <c r="DE21" i="3" a="1"/>
  <c r="DE21" i="3" s="1"/>
  <c r="AZ29" i="12"/>
  <c r="DE29" i="12" a="1"/>
  <c r="DE29" i="12" s="1"/>
  <c r="AZ19" i="8"/>
  <c r="DE19" i="8" a="1"/>
  <c r="DE19" i="8" s="1"/>
  <c r="AZ23" i="7"/>
  <c r="DE23" i="7" a="1"/>
  <c r="DE23" i="7" s="1"/>
  <c r="DD97" i="11"/>
  <c r="DD65" i="11"/>
  <c r="DD95" i="3"/>
  <c r="DD63" i="3"/>
  <c r="DD124" i="11"/>
  <c r="DD127" i="11" s="1"/>
  <c r="DD120" i="11" s="1"/>
  <c r="DD88" i="11"/>
  <c r="AZ45" i="4"/>
  <c r="DE45" i="4" a="1"/>
  <c r="DE45" i="4" s="1"/>
  <c r="DE112" i="7"/>
  <c r="DE80" i="7"/>
  <c r="DD91" i="21"/>
  <c r="DD59" i="21"/>
  <c r="DD118" i="12"/>
  <c r="DD86" i="12"/>
  <c r="AZ25" i="12"/>
  <c r="DE25" i="12" a="1"/>
  <c r="DE25" i="12" s="1"/>
  <c r="DD91" i="9"/>
  <c r="DD59" i="9"/>
  <c r="AZ42" i="1"/>
  <c r="DE42" i="1" a="1"/>
  <c r="DE42" i="1" s="1"/>
  <c r="AX15" i="7"/>
  <c r="DC15" i="7" a="1"/>
  <c r="DC15" i="7" s="1"/>
  <c r="AW47" i="7"/>
  <c r="AZ43" i="4"/>
  <c r="DE43" i="4" a="1"/>
  <c r="DE43" i="4" s="1"/>
  <c r="DD113" i="5"/>
  <c r="DD81" i="5"/>
  <c r="BB46" i="15"/>
  <c r="DG46" i="15" a="1"/>
  <c r="DG46" i="15" s="1"/>
  <c r="DD115" i="6"/>
  <c r="DD83" i="6"/>
  <c r="AZ25" i="16"/>
  <c r="DE25" i="16" a="1"/>
  <c r="DE25" i="16" s="1"/>
  <c r="DD114" i="6"/>
  <c r="DD82" i="6"/>
  <c r="AZ20" i="19"/>
  <c r="DE20" i="19" a="1"/>
  <c r="DE20" i="19" s="1"/>
  <c r="DD118" i="8"/>
  <c r="DD86" i="8"/>
  <c r="DD100" i="6"/>
  <c r="DD68" i="6"/>
  <c r="AZ28" i="10"/>
  <c r="DE28" i="10" a="1"/>
  <c r="DE28" i="10" s="1"/>
  <c r="AZ19" i="14"/>
  <c r="DE19" i="14" a="1"/>
  <c r="DE19" i="14" s="1"/>
  <c r="DD113" i="4"/>
  <c r="DD81" i="4"/>
  <c r="AZ24" i="20"/>
  <c r="DE24" i="20" a="1"/>
  <c r="DE24" i="20" s="1"/>
  <c r="AZ32" i="13"/>
  <c r="DE32" i="13" a="1"/>
  <c r="DE32" i="13" s="1"/>
  <c r="AZ25" i="17"/>
  <c r="DE25" i="17" a="1"/>
  <c r="DE25" i="17" s="1"/>
  <c r="BA24" i="8"/>
  <c r="DF24" i="8" a="1"/>
  <c r="DF24" i="8" s="1"/>
  <c r="DD116" i="11"/>
  <c r="DD84" i="11"/>
  <c r="AZ25" i="15"/>
  <c r="DE25" i="15" a="1"/>
  <c r="DE25" i="15" s="1"/>
  <c r="AZ31" i="19"/>
  <c r="DE31" i="19" a="1"/>
  <c r="DE31" i="19" s="1"/>
  <c r="BA32" i="2"/>
  <c r="DF32" i="2" a="1"/>
  <c r="DF32" i="2" s="1"/>
  <c r="AZ43" i="20"/>
  <c r="DE43" i="20" a="1"/>
  <c r="DE43" i="20" s="1"/>
  <c r="AZ46" i="21"/>
  <c r="DE46" i="21" a="1"/>
  <c r="DE46" i="21" s="1"/>
  <c r="DD109" i="3"/>
  <c r="DD77" i="3"/>
  <c r="AZ43" i="6"/>
  <c r="DE43" i="6" a="1"/>
  <c r="DE43" i="6" s="1"/>
  <c r="DD105" i="12"/>
  <c r="DD73" i="12"/>
  <c r="AZ17" i="9"/>
  <c r="DE17" i="9" a="1"/>
  <c r="DE17" i="9" s="1"/>
  <c r="DD112" i="11"/>
  <c r="DD80" i="11"/>
  <c r="AZ28" i="3"/>
  <c r="DE28" i="3" a="1"/>
  <c r="DE28" i="3" s="1"/>
  <c r="AZ36" i="14"/>
  <c r="DE36" i="14" a="1"/>
  <c r="DE36" i="14" s="1"/>
  <c r="AZ43" i="1"/>
  <c r="DE43" i="1" a="1"/>
  <c r="DE43" i="1" s="1"/>
  <c r="DD91" i="8"/>
  <c r="DD59" i="8"/>
  <c r="AZ30" i="2"/>
  <c r="DE30" i="2" a="1"/>
  <c r="DE30" i="2" s="1"/>
  <c r="DD96" i="11"/>
  <c r="DD64" i="11"/>
  <c r="DD115" i="5"/>
  <c r="DD83" i="5"/>
  <c r="AZ24" i="15"/>
  <c r="DE24" i="15" a="1"/>
  <c r="DE24" i="15" s="1"/>
  <c r="AZ42" i="12"/>
  <c r="DE42" i="12" a="1"/>
  <c r="DE42" i="12" s="1"/>
  <c r="AX15" i="8"/>
  <c r="DC15" i="8" a="1"/>
  <c r="DC15" i="8" s="1"/>
  <c r="AW47" i="8"/>
  <c r="AZ21" i="9"/>
  <c r="DE21" i="9" a="1"/>
  <c r="DE21" i="9" s="1"/>
  <c r="DD100" i="18"/>
  <c r="DD68" i="18"/>
  <c r="AZ29" i="15"/>
  <c r="DE29" i="15" a="1"/>
  <c r="DE29" i="15" s="1"/>
  <c r="DD116" i="21"/>
  <c r="DD84" i="21"/>
  <c r="DD115" i="15"/>
  <c r="DD83" i="15"/>
  <c r="DD101" i="1"/>
  <c r="DD69" i="1"/>
  <c r="DD104" i="10"/>
  <c r="DD72" i="10"/>
  <c r="DD106" i="13"/>
  <c r="DD74" i="13"/>
  <c r="DB90" i="5"/>
  <c r="DB58" i="5"/>
  <c r="DD114" i="3"/>
  <c r="DD82" i="3"/>
  <c r="AZ17" i="1"/>
  <c r="DE17" i="1" a="1"/>
  <c r="DE17" i="1" s="1"/>
  <c r="AZ19" i="3"/>
  <c r="DE19" i="3" a="1"/>
  <c r="DE19" i="3" s="1"/>
  <c r="AZ15" i="9"/>
  <c r="DE15" i="9" a="1"/>
  <c r="DE15" i="9" s="1"/>
  <c r="AY47" i="9"/>
  <c r="DD117" i="2"/>
  <c r="DD85" i="2"/>
  <c r="DD108" i="21"/>
  <c r="DD76" i="21"/>
  <c r="DD98" i="5"/>
  <c r="DD66" i="5"/>
  <c r="AZ44" i="9"/>
  <c r="DE44" i="9" a="1"/>
  <c r="DE44" i="9" s="1"/>
  <c r="AZ36" i="9"/>
  <c r="DE36" i="9" a="1"/>
  <c r="DE36" i="9" s="1"/>
  <c r="AZ26" i="13"/>
  <c r="DE26" i="13" a="1"/>
  <c r="DE26" i="13" s="1"/>
  <c r="DD119" i="1"/>
  <c r="DD87" i="1"/>
  <c r="AZ26" i="6"/>
  <c r="DE26" i="6" a="1"/>
  <c r="DE26" i="6" s="1"/>
  <c r="DD105" i="11"/>
  <c r="DD73" i="11"/>
  <c r="DD109" i="12"/>
  <c r="DD77" i="12"/>
  <c r="AZ44" i="19"/>
  <c r="DE44" i="19" a="1"/>
  <c r="DE44" i="19" s="1"/>
  <c r="DD108" i="3"/>
  <c r="DD76" i="3"/>
  <c r="AZ17" i="21"/>
  <c r="DE17" i="21" a="1"/>
  <c r="DE17" i="21" s="1"/>
  <c r="DC15" i="14" a="1"/>
  <c r="DC15" i="14" s="1"/>
  <c r="AX15" i="14"/>
  <c r="AW47" i="14"/>
  <c r="DD112" i="21"/>
  <c r="DD80" i="21"/>
  <c r="AZ25" i="14"/>
  <c r="DE25" i="14" a="1"/>
  <c r="DE25" i="14" s="1"/>
  <c r="AZ17" i="16"/>
  <c r="DE17" i="16" a="1"/>
  <c r="DE17" i="16" s="1"/>
  <c r="DD113" i="17"/>
  <c r="DD81" i="17"/>
  <c r="DD124" i="1"/>
  <c r="DD127" i="1" s="1"/>
  <c r="DD120" i="1" s="1"/>
  <c r="DD88" i="1"/>
  <c r="DD96" i="17"/>
  <c r="DD64" i="17"/>
  <c r="DD114" i="1"/>
  <c r="DD82" i="1"/>
  <c r="DD95" i="21"/>
  <c r="DD63" i="21"/>
  <c r="DE46" i="7" a="1"/>
  <c r="DE46" i="7" s="1"/>
  <c r="AZ46" i="7"/>
  <c r="AZ33" i="10"/>
  <c r="DE33" i="10" a="1"/>
  <c r="DE33" i="10" s="1"/>
  <c r="AZ34" i="14"/>
  <c r="DE34" i="14" a="1"/>
  <c r="DE34" i="14" s="1"/>
  <c r="AZ35" i="2"/>
  <c r="DE35" i="2" a="1"/>
  <c r="DE35" i="2" s="1"/>
  <c r="DD119" i="2"/>
  <c r="DD87" i="2"/>
  <c r="DD105" i="21"/>
  <c r="DD73" i="21"/>
  <c r="DD111" i="3"/>
  <c r="DD79" i="3"/>
  <c r="AZ18" i="3"/>
  <c r="DE18" i="3" a="1"/>
  <c r="DE18" i="3" s="1"/>
  <c r="BA17" i="3"/>
  <c r="DF17" i="3" a="1"/>
  <c r="DF17" i="3" s="1"/>
  <c r="AZ40" i="8"/>
  <c r="DE40" i="8" a="1"/>
  <c r="DE40" i="8" s="1"/>
  <c r="DD93" i="7"/>
  <c r="DD61" i="7"/>
  <c r="AZ44" i="15"/>
  <c r="DE44" i="15" a="1"/>
  <c r="DE44" i="15" s="1"/>
  <c r="DD94" i="11"/>
  <c r="DD62" i="11"/>
  <c r="AZ37" i="4"/>
  <c r="DE37" i="4" a="1"/>
  <c r="DE37" i="4" s="1"/>
  <c r="DD94" i="2"/>
  <c r="DD62" i="2"/>
  <c r="DD108" i="1"/>
  <c r="DD76" i="1"/>
  <c r="DD102" i="17"/>
  <c r="DD70" i="17"/>
  <c r="AZ33" i="15"/>
  <c r="DE33" i="15" a="1"/>
  <c r="DE33" i="15" s="1"/>
  <c r="DD100" i="3"/>
  <c r="DD68" i="3"/>
  <c r="AZ41" i="7"/>
  <c r="DE41" i="7" a="1"/>
  <c r="DE41" i="7" s="1"/>
  <c r="DD118" i="19"/>
  <c r="DD86" i="19"/>
  <c r="AZ20" i="15"/>
  <c r="DE20" i="15" a="1"/>
  <c r="DE20" i="15" s="1"/>
  <c r="DD103" i="4"/>
  <c r="DD71" i="4"/>
  <c r="DD96" i="5"/>
  <c r="DD64" i="5"/>
  <c r="DD121" i="18"/>
  <c r="DD89" i="18"/>
  <c r="AZ45" i="8"/>
  <c r="DE45" i="8" a="1"/>
  <c r="DE45" i="8" s="1"/>
  <c r="DD115" i="3"/>
  <c r="DD83" i="3"/>
  <c r="DD102" i="7"/>
  <c r="DD70" i="7"/>
  <c r="DD98" i="21"/>
  <c r="DD66" i="21"/>
  <c r="AX15" i="15"/>
  <c r="DC15" i="15" a="1"/>
  <c r="DC15" i="15" s="1"/>
  <c r="AW47" i="15"/>
  <c r="DE29" i="5" a="1"/>
  <c r="DE29" i="5" s="1"/>
  <c r="AZ29" i="5"/>
  <c r="BA39" i="9"/>
  <c r="DF39" i="9" a="1"/>
  <c r="DF39" i="9" s="1"/>
  <c r="DD94" i="1"/>
  <c r="DD62" i="1"/>
  <c r="DE97" i="21"/>
  <c r="DE65" i="21"/>
  <c r="AZ15" i="3"/>
  <c r="DE15" i="3" a="1"/>
  <c r="DE15" i="3" s="1"/>
  <c r="AY47" i="3"/>
  <c r="DD91" i="13"/>
  <c r="DD59" i="13"/>
  <c r="AZ16" i="11"/>
  <c r="DE16" i="11" a="1"/>
  <c r="DE16" i="11" s="1"/>
  <c r="AZ35" i="1"/>
  <c r="DE35" i="1" a="1"/>
  <c r="DE35" i="1" s="1"/>
  <c r="DD104" i="7"/>
  <c r="DD72" i="7"/>
  <c r="DD110" i="20"/>
  <c r="DD78" i="20"/>
  <c r="DD115" i="21"/>
  <c r="DD83" i="21"/>
  <c r="AZ23" i="8"/>
  <c r="DE23" i="8" a="1"/>
  <c r="DE23" i="8" s="1"/>
  <c r="DD92" i="14"/>
  <c r="DD60" i="14"/>
  <c r="DD108" i="13"/>
  <c r="DD76" i="13"/>
  <c r="DD124" i="19"/>
  <c r="DD127" i="19" s="1"/>
  <c r="DD120" i="19" s="1"/>
  <c r="DD88" i="19"/>
  <c r="DD96" i="16"/>
  <c r="DD64" i="16"/>
  <c r="DD99" i="12"/>
  <c r="DD67" i="12"/>
  <c r="DD112" i="20"/>
  <c r="DD80" i="20"/>
  <c r="AZ42" i="17"/>
  <c r="DE42" i="17" a="1"/>
  <c r="DE42" i="17" s="1"/>
  <c r="BA19" i="7"/>
  <c r="DF19" i="7" a="1"/>
  <c r="DF19" i="7" s="1"/>
  <c r="DD112" i="6"/>
  <c r="DD80" i="6"/>
  <c r="DD100" i="1"/>
  <c r="DD68" i="1"/>
  <c r="DD114" i="13"/>
  <c r="DD82" i="13"/>
  <c r="AZ37" i="12"/>
  <c r="DE37" i="12" a="1"/>
  <c r="DE37" i="12" s="1"/>
  <c r="DD101" i="21"/>
  <c r="DD69" i="21"/>
  <c r="DD107" i="5"/>
  <c r="DD75" i="5"/>
  <c r="BA38" i="6"/>
  <c r="DF38" i="6" a="1"/>
  <c r="DF38" i="6" s="1"/>
  <c r="AZ32" i="16"/>
  <c r="DE32" i="16" a="1"/>
  <c r="DE32" i="16" s="1"/>
  <c r="DD108" i="17"/>
  <c r="DD76" i="17"/>
  <c r="AZ24" i="13"/>
  <c r="DE24" i="13" a="1"/>
  <c r="DE24" i="13" s="1"/>
  <c r="AZ23" i="20"/>
  <c r="DE23" i="20" a="1"/>
  <c r="DE23" i="20" s="1"/>
  <c r="AZ18" i="11"/>
  <c r="DE18" i="11" a="1"/>
  <c r="DE18" i="11" s="1"/>
  <c r="DD115" i="10"/>
  <c r="DD83" i="10"/>
  <c r="AZ39" i="4"/>
  <c r="DE39" i="4" a="1"/>
  <c r="DE39" i="4" s="1"/>
  <c r="AZ18" i="19"/>
  <c r="DE18" i="19" a="1"/>
  <c r="DE18" i="19" s="1"/>
  <c r="DD94" i="12"/>
  <c r="DD62" i="12"/>
  <c r="DD112" i="19"/>
  <c r="DD80" i="19"/>
  <c r="AZ37" i="14"/>
  <c r="DE37" i="14" a="1"/>
  <c r="DE37" i="14" s="1"/>
  <c r="DB90" i="2"/>
  <c r="DB58" i="2"/>
  <c r="AZ27" i="11"/>
  <c r="DE27" i="11" a="1"/>
  <c r="DE27" i="11" s="1"/>
  <c r="AZ17" i="18"/>
  <c r="DE17" i="18" a="1"/>
  <c r="DE17" i="18" s="1"/>
  <c r="DD121" i="10"/>
  <c r="DD89" i="10"/>
  <c r="DD107" i="6"/>
  <c r="DD75" i="6"/>
  <c r="DE100" i="4"/>
  <c r="DE68" i="4"/>
  <c r="DD108" i="5"/>
  <c r="DD76" i="5"/>
  <c r="AZ23" i="2"/>
  <c r="DE23" i="2" a="1"/>
  <c r="DE23" i="2" s="1"/>
  <c r="AZ41" i="12"/>
  <c r="DE41" i="12" a="1"/>
  <c r="DE41" i="12" s="1"/>
  <c r="DD109" i="10"/>
  <c r="DD77" i="10"/>
  <c r="BA20" i="6"/>
  <c r="DF20" i="6" a="1"/>
  <c r="DF20" i="6" s="1"/>
  <c r="AZ45" i="21"/>
  <c r="DE45" i="21" a="1"/>
  <c r="DE45" i="21" s="1"/>
  <c r="DD124" i="16"/>
  <c r="DD127" i="16" s="1"/>
  <c r="DD120" i="16" s="1"/>
  <c r="DD88" i="16"/>
  <c r="DD119" i="3"/>
  <c r="DD87" i="3"/>
  <c r="BA37" i="7"/>
  <c r="DF37" i="7" a="1"/>
  <c r="DF37" i="7" s="1"/>
  <c r="DD112" i="2"/>
  <c r="DD80" i="2"/>
  <c r="AZ16" i="21"/>
  <c r="DE16" i="21" a="1"/>
  <c r="DE16" i="21" s="1"/>
  <c r="AZ43" i="12"/>
  <c r="DE43" i="12" a="1"/>
  <c r="DE43" i="12" s="1"/>
  <c r="DD93" i="21"/>
  <c r="DD61" i="21"/>
  <c r="AZ16" i="9"/>
  <c r="DE16" i="9" a="1"/>
  <c r="DE16" i="9" s="1"/>
  <c r="DD114" i="16"/>
  <c r="DD82" i="16"/>
  <c r="AZ38" i="5"/>
  <c r="DE38" i="5" a="1"/>
  <c r="DE38" i="5" s="1"/>
  <c r="DD95" i="20"/>
  <c r="DD63" i="20"/>
  <c r="DD110" i="17"/>
  <c r="DD78" i="17"/>
  <c r="DD106" i="9"/>
  <c r="DD74" i="9"/>
  <c r="DD100" i="16"/>
  <c r="DD68" i="16"/>
  <c r="AZ35" i="15"/>
  <c r="DE35" i="15" a="1"/>
  <c r="DE35" i="15" s="1"/>
  <c r="AZ39" i="6"/>
  <c r="DE39" i="6" a="1"/>
  <c r="DE39" i="6" s="1"/>
  <c r="DD115" i="4"/>
  <c r="DD83" i="4"/>
  <c r="AZ43" i="8"/>
  <c r="DE43" i="8" a="1"/>
  <c r="DE43" i="8" s="1"/>
  <c r="AZ25" i="6"/>
  <c r="DE25" i="6" a="1"/>
  <c r="DE25" i="6" s="1"/>
  <c r="DD99" i="3"/>
  <c r="DD67" i="3"/>
  <c r="AZ38" i="4"/>
  <c r="DE38" i="4" a="1"/>
  <c r="DE38" i="4" s="1"/>
  <c r="DD94" i="13"/>
  <c r="DD62" i="13"/>
  <c r="DD119" i="5"/>
  <c r="DD87" i="5"/>
  <c r="DD108" i="14"/>
  <c r="DD76" i="14"/>
  <c r="DD97" i="20"/>
  <c r="DD65" i="20"/>
  <c r="DD101" i="9"/>
  <c r="DD69" i="9"/>
  <c r="DD110" i="5"/>
  <c r="DD78" i="5"/>
  <c r="DD104" i="9"/>
  <c r="DD72" i="9"/>
  <c r="AZ34" i="3"/>
  <c r="DE34" i="3" a="1"/>
  <c r="DE34" i="3" s="1"/>
  <c r="AZ30" i="12"/>
  <c r="DE30" i="12" a="1"/>
  <c r="DE30" i="12" s="1"/>
  <c r="DE95" i="5"/>
  <c r="DE63" i="5"/>
  <c r="DD113" i="19"/>
  <c r="DD81" i="19"/>
  <c r="DD100" i="20"/>
  <c r="DD68" i="20"/>
  <c r="BA24" i="17"/>
  <c r="DF24" i="17" a="1"/>
  <c r="DF24" i="17" s="1"/>
  <c r="DD115" i="7"/>
  <c r="DD83" i="7"/>
  <c r="AZ21" i="11"/>
  <c r="DE21" i="11" a="1"/>
  <c r="DE21" i="11" s="1"/>
  <c r="DD92" i="13"/>
  <c r="DD60" i="13"/>
  <c r="AZ40" i="5"/>
  <c r="DE40" i="5" a="1"/>
  <c r="DE40" i="5" s="1"/>
  <c r="DD99" i="15"/>
  <c r="DD67" i="15"/>
  <c r="DD101" i="18"/>
  <c r="DD69" i="18"/>
  <c r="DD121" i="8"/>
  <c r="DD89" i="8"/>
  <c r="AZ25" i="18"/>
  <c r="DE25" i="18" a="1"/>
  <c r="DE25" i="18" s="1"/>
  <c r="DD91" i="2"/>
  <c r="DD59" i="2"/>
  <c r="AZ41" i="21"/>
  <c r="DE41" i="21" a="1"/>
  <c r="DE41" i="21" s="1"/>
  <c r="DD105" i="17"/>
  <c r="DD73" i="17"/>
  <c r="AZ32" i="11"/>
  <c r="DE32" i="11" a="1"/>
  <c r="DE32" i="11" s="1"/>
  <c r="AZ31" i="15"/>
  <c r="DE31" i="15" a="1"/>
  <c r="DE31" i="15" s="1"/>
  <c r="DD91" i="19"/>
  <c r="DD59" i="19"/>
  <c r="AZ26" i="1"/>
  <c r="DE26" i="1" a="1"/>
  <c r="DE26" i="1" s="1"/>
  <c r="DE29" i="10" a="1"/>
  <c r="DE29" i="10" s="1"/>
  <c r="AZ29" i="10"/>
  <c r="AZ31" i="13"/>
  <c r="DE31" i="13" a="1"/>
  <c r="DE31" i="13" s="1"/>
  <c r="AX15" i="5"/>
  <c r="DC15" i="5" a="1"/>
  <c r="DC15" i="5" s="1"/>
  <c r="AW47" i="5"/>
  <c r="DD110" i="8"/>
  <c r="DD78" i="8"/>
  <c r="AZ39" i="3"/>
  <c r="DE39" i="3" a="1"/>
  <c r="DE39" i="3" s="1"/>
  <c r="DD119" i="14"/>
  <c r="DD87" i="14"/>
  <c r="DD108" i="18"/>
  <c r="DD76" i="18"/>
  <c r="DD90" i="9"/>
  <c r="DD58" i="9"/>
  <c r="DD119" i="10"/>
  <c r="DD87" i="10"/>
  <c r="AZ42" i="2"/>
  <c r="DE42" i="2" a="1"/>
  <c r="DE42" i="2" s="1"/>
  <c r="AZ33" i="21"/>
  <c r="DE33" i="21" a="1"/>
  <c r="DE33" i="21" s="1"/>
  <c r="AZ23" i="5"/>
  <c r="DE23" i="5" a="1"/>
  <c r="DE23" i="5" s="1"/>
  <c r="DD104" i="18"/>
  <c r="DD72" i="18"/>
  <c r="DD108" i="12"/>
  <c r="DD76" i="12"/>
  <c r="DD119" i="21"/>
  <c r="DD87" i="21"/>
  <c r="DD121" i="20"/>
  <c r="DD89" i="20"/>
  <c r="AZ44" i="1"/>
  <c r="DE44" i="1" a="1"/>
  <c r="DE44" i="1" s="1"/>
  <c r="DD118" i="11"/>
  <c r="DD86" i="11"/>
  <c r="AZ30" i="11"/>
  <c r="DE30" i="11" a="1"/>
  <c r="DE30" i="11" s="1"/>
  <c r="AZ34" i="12"/>
  <c r="DE34" i="12" a="1"/>
  <c r="DE34" i="12" s="1"/>
  <c r="DE33" i="3" a="1"/>
  <c r="DE33" i="3" s="1"/>
  <c r="AZ33" i="3"/>
  <c r="AZ37" i="21"/>
  <c r="DE37" i="21" a="1"/>
  <c r="DE37" i="21" s="1"/>
  <c r="DD115" i="2"/>
  <c r="DD83" i="2"/>
  <c r="DD117" i="13"/>
  <c r="DD85" i="13"/>
  <c r="AZ38" i="17"/>
  <c r="DE38" i="17" a="1"/>
  <c r="DE38" i="17" s="1"/>
  <c r="AZ45" i="1"/>
  <c r="DE45" i="1" a="1"/>
  <c r="DE45" i="1" s="1"/>
  <c r="DD98" i="11"/>
  <c r="DD66" i="11"/>
  <c r="AZ20" i="21"/>
  <c r="DE20" i="21" a="1"/>
  <c r="DE20" i="21" s="1"/>
  <c r="DD111" i="20"/>
  <c r="DD79" i="20"/>
  <c r="DE97" i="7"/>
  <c r="DE65" i="7"/>
  <c r="DD110" i="11"/>
  <c r="DD78" i="11"/>
  <c r="AZ44" i="2"/>
  <c r="DE44" i="2" a="1"/>
  <c r="DE44" i="2" s="1"/>
  <c r="AZ30" i="21"/>
  <c r="DE30" i="21" a="1"/>
  <c r="DE30" i="21" s="1"/>
  <c r="DD105" i="6"/>
  <c r="DD73" i="6"/>
  <c r="AZ36" i="3"/>
  <c r="DE36" i="3" a="1"/>
  <c r="DE36" i="3" s="1"/>
  <c r="DD113" i="16"/>
  <c r="DD81" i="16"/>
  <c r="DD101" i="8"/>
  <c r="DD69" i="8"/>
  <c r="DD97" i="15"/>
  <c r="DD65" i="15"/>
  <c r="DD103" i="18"/>
  <c r="DD71" i="18"/>
  <c r="DD119" i="15"/>
  <c r="DD87" i="15"/>
  <c r="AZ19" i="11"/>
  <c r="DE19" i="11" a="1"/>
  <c r="DE19" i="11" s="1"/>
  <c r="AZ19" i="2"/>
  <c r="DE19" i="2" a="1"/>
  <c r="DE19" i="2" s="1"/>
  <c r="AZ33" i="1"/>
  <c r="DE33" i="1" a="1"/>
  <c r="DE33" i="1" s="1"/>
  <c r="AZ27" i="17"/>
  <c r="DE27" i="17" a="1"/>
  <c r="DE27" i="17" s="1"/>
  <c r="AZ25" i="3"/>
  <c r="DE25" i="3" a="1"/>
  <c r="DE25" i="3" s="1"/>
  <c r="DD96" i="20"/>
  <c r="DD64" i="20"/>
  <c r="AZ43" i="19"/>
  <c r="DE43" i="19" a="1"/>
  <c r="DE43" i="19" s="1"/>
  <c r="DD115" i="19"/>
  <c r="DD83" i="19"/>
  <c r="DD110" i="21"/>
  <c r="DD78" i="21"/>
  <c r="DD105" i="16"/>
  <c r="DD73" i="16"/>
  <c r="AZ21" i="5"/>
  <c r="DE21" i="5" a="1"/>
  <c r="DE21" i="5" s="1"/>
  <c r="AZ46" i="18"/>
  <c r="DE46" i="18" a="1"/>
  <c r="DE46" i="18" s="1"/>
  <c r="DD107" i="15"/>
  <c r="DD75" i="15"/>
  <c r="AZ40" i="3"/>
  <c r="DE40" i="3" a="1"/>
  <c r="DE40" i="3" s="1"/>
  <c r="AZ27" i="7"/>
  <c r="DE27" i="7" a="1"/>
  <c r="DE27" i="7" s="1"/>
  <c r="AZ23" i="21"/>
  <c r="DE23" i="21" a="1"/>
  <c r="DE23" i="21" s="1"/>
  <c r="DB90" i="15"/>
  <c r="DB58" i="15"/>
  <c r="AZ19" i="1"/>
  <c r="DE19" i="1" a="1"/>
  <c r="DE19" i="1" s="1"/>
  <c r="BA22" i="21"/>
  <c r="DF22" i="21" a="1"/>
  <c r="DF22" i="21" s="1"/>
  <c r="DD100" i="19"/>
  <c r="DD68" i="19"/>
  <c r="AZ16" i="13"/>
  <c r="DE16" i="13" a="1"/>
  <c r="DE16" i="13" s="1"/>
  <c r="DD118" i="7"/>
  <c r="DD86" i="7"/>
  <c r="DD117" i="21"/>
  <c r="DD85" i="21"/>
  <c r="AZ29" i="7"/>
  <c r="DE29" i="7" a="1"/>
  <c r="DE29" i="7" s="1"/>
  <c r="AZ35" i="20"/>
  <c r="DE35" i="20" a="1"/>
  <c r="DE35" i="20" s="1"/>
  <c r="AZ40" i="21"/>
  <c r="DE40" i="21" a="1"/>
  <c r="DE40" i="21" s="1"/>
  <c r="AZ17" i="14"/>
  <c r="DE17" i="14" a="1"/>
  <c r="DE17" i="14" s="1"/>
  <c r="DD114" i="7"/>
  <c r="DD82" i="7"/>
  <c r="AZ40" i="13"/>
  <c r="DE40" i="13" a="1"/>
  <c r="DE40" i="13" s="1"/>
  <c r="AZ33" i="13"/>
  <c r="DE33" i="13" a="1"/>
  <c r="DE33" i="13" s="1"/>
  <c r="AZ45" i="19"/>
  <c r="DE45" i="19" a="1"/>
  <c r="DE45" i="19" s="1"/>
  <c r="DE21" i="16" a="1"/>
  <c r="DE21" i="16" s="1"/>
  <c r="AZ21" i="16"/>
  <c r="DD103" i="16"/>
  <c r="DD71" i="16"/>
  <c r="AZ37" i="20"/>
  <c r="DE37" i="20" a="1"/>
  <c r="DE37" i="20" s="1"/>
  <c r="DE91" i="7"/>
  <c r="DE59" i="7"/>
  <c r="AZ22" i="16"/>
  <c r="DE22" i="16" a="1"/>
  <c r="DE22" i="16" s="1"/>
  <c r="AZ37" i="6"/>
  <c r="DE37" i="6" a="1"/>
  <c r="DE37" i="6" s="1"/>
  <c r="AZ25" i="1"/>
  <c r="DE25" i="1" a="1"/>
  <c r="DE25" i="1" s="1"/>
  <c r="AZ39" i="13"/>
  <c r="DE39" i="13" a="1"/>
  <c r="DE39" i="13" s="1"/>
  <c r="DD106" i="20"/>
  <c r="DD74" i="20"/>
  <c r="AZ26" i="21"/>
  <c r="DE26" i="21" a="1"/>
  <c r="DE26" i="21" s="1"/>
  <c r="DD103" i="15"/>
  <c r="DD71" i="15"/>
  <c r="DD102" i="18"/>
  <c r="DD70" i="18"/>
  <c r="AZ32" i="5"/>
  <c r="DE32" i="5" a="1"/>
  <c r="DE32" i="5" s="1"/>
  <c r="DD121" i="11"/>
  <c r="DD89" i="11"/>
  <c r="AZ33" i="17"/>
  <c r="DE33" i="17" a="1"/>
  <c r="DE33" i="17" s="1"/>
  <c r="DD108" i="7"/>
  <c r="DD76" i="7"/>
  <c r="DD124" i="5"/>
  <c r="DD127" i="5" s="1"/>
  <c r="DD120" i="5" s="1"/>
  <c r="DD88" i="5"/>
  <c r="AZ40" i="10"/>
  <c r="DE40" i="10" a="1"/>
  <c r="DE40" i="10" s="1"/>
  <c r="DD99" i="18"/>
  <c r="DD67" i="18"/>
  <c r="DD108" i="11"/>
  <c r="DD76" i="11"/>
  <c r="AZ19" i="12"/>
  <c r="DE19" i="12" a="1"/>
  <c r="DE19" i="12" s="1"/>
  <c r="DD117" i="6"/>
  <c r="DD85" i="6"/>
  <c r="AZ37" i="19"/>
  <c r="DE37" i="19" a="1"/>
  <c r="DE37" i="19" s="1"/>
  <c r="DD112" i="14"/>
  <c r="DD80" i="14"/>
  <c r="DD102" i="4"/>
  <c r="DD70" i="4"/>
  <c r="DD109" i="2"/>
  <c r="DD77" i="2"/>
  <c r="AX15" i="2"/>
  <c r="DC15" i="2" a="1"/>
  <c r="DC15" i="2" s="1"/>
  <c r="AW47" i="2"/>
  <c r="DE117" i="7"/>
  <c r="DE85" i="7"/>
  <c r="AZ46" i="10"/>
  <c r="DE46" i="10" a="1"/>
  <c r="DE46" i="10" s="1"/>
  <c r="AZ32" i="6"/>
  <c r="DE32" i="6" a="1"/>
  <c r="DE32" i="6" s="1"/>
  <c r="DD105" i="10"/>
  <c r="DD73" i="10"/>
  <c r="DD114" i="11"/>
  <c r="DD82" i="11"/>
  <c r="DF25" i="4" a="1"/>
  <c r="DF25" i="4" s="1"/>
  <c r="BA25" i="4"/>
  <c r="AZ33" i="5"/>
  <c r="DE33" i="5" a="1"/>
  <c r="DE33" i="5" s="1"/>
  <c r="DD124" i="21"/>
  <c r="DD127" i="21" s="1"/>
  <c r="DD120" i="21" s="1"/>
  <c r="DD88" i="21"/>
  <c r="DD95" i="8"/>
  <c r="DD63" i="8"/>
  <c r="AZ32" i="7"/>
  <c r="DE32" i="7" a="1"/>
  <c r="DE32" i="7" s="1"/>
  <c r="AZ45" i="11"/>
  <c r="DE45" i="11" a="1"/>
  <c r="DE45" i="11" s="1"/>
  <c r="DD92" i="7"/>
  <c r="DD60" i="7"/>
  <c r="DD106" i="17"/>
  <c r="DD74" i="17"/>
  <c r="DD111" i="7"/>
  <c r="DD79" i="7"/>
  <c r="DD101" i="20"/>
  <c r="DD69" i="20"/>
  <c r="DD124" i="6"/>
  <c r="DD127" i="6" s="1"/>
  <c r="DD120" i="6" s="1"/>
  <c r="DD88" i="6"/>
  <c r="DD117" i="18"/>
  <c r="DD85" i="18"/>
  <c r="AZ44" i="3"/>
  <c r="DE44" i="3" a="1"/>
  <c r="DE44" i="3" s="1"/>
  <c r="AZ37" i="2"/>
  <c r="DE37" i="2" a="1"/>
  <c r="DE37" i="2" s="1"/>
  <c r="DD101" i="5"/>
  <c r="DD69" i="5"/>
  <c r="AZ18" i="21"/>
  <c r="DE18" i="21" a="1"/>
  <c r="DE18" i="21" s="1"/>
  <c r="AZ38" i="2"/>
  <c r="DE38" i="2" a="1"/>
  <c r="DE38" i="2" s="1"/>
  <c r="DD109" i="6"/>
  <c r="DD77" i="6"/>
  <c r="AZ35" i="17"/>
  <c r="DE35" i="17" a="1"/>
  <c r="DE35" i="17" s="1"/>
  <c r="AZ31" i="9"/>
  <c r="DE31" i="9" a="1"/>
  <c r="DE31" i="9" s="1"/>
  <c r="DD116" i="17"/>
  <c r="DD84" i="17"/>
  <c r="DD110" i="15"/>
  <c r="DD78" i="15"/>
  <c r="DD107" i="12"/>
  <c r="DD75" i="12"/>
  <c r="DD112" i="18"/>
  <c r="DD80" i="18"/>
  <c r="AZ24" i="3"/>
  <c r="DE24" i="3" a="1"/>
  <c r="DE24" i="3" s="1"/>
  <c r="DE96" i="8"/>
  <c r="DE64" i="8"/>
  <c r="AZ19" i="13"/>
  <c r="DE19" i="13" a="1"/>
  <c r="DE19" i="13" s="1"/>
  <c r="AZ44" i="5"/>
  <c r="DE44" i="5" a="1"/>
  <c r="DE44" i="5" s="1"/>
  <c r="AZ33" i="14"/>
  <c r="DE33" i="14" a="1"/>
  <c r="DE33" i="14" s="1"/>
  <c r="DD97" i="4"/>
  <c r="DD65" i="4"/>
  <c r="AZ22" i="20"/>
  <c r="DE22" i="20" a="1"/>
  <c r="DE22" i="20" s="1"/>
  <c r="DE26" i="9" a="1"/>
  <c r="DE26" i="9" s="1"/>
  <c r="AZ26" i="9"/>
  <c r="AZ35" i="5"/>
  <c r="DE35" i="5" a="1"/>
  <c r="DE35" i="5" s="1"/>
  <c r="AZ29" i="9"/>
  <c r="DE29" i="9" a="1"/>
  <c r="DE29" i="9" s="1"/>
  <c r="DD115" i="16"/>
  <c r="DD83" i="16"/>
  <c r="DD90" i="1"/>
  <c r="DD58" i="1"/>
  <c r="DD108" i="6"/>
  <c r="DD76" i="6"/>
  <c r="BA20" i="5"/>
  <c r="DF20" i="5" a="1"/>
  <c r="DF20" i="5" s="1"/>
  <c r="DD116" i="10"/>
  <c r="DD84" i="10"/>
  <c r="DD112" i="3"/>
  <c r="DD80" i="3"/>
  <c r="AZ38" i="19"/>
  <c r="DE38" i="19" a="1"/>
  <c r="DE38" i="19" s="1"/>
  <c r="AZ25" i="20"/>
  <c r="DE25" i="20" a="1"/>
  <c r="DE25" i="20" s="1"/>
  <c r="DD106" i="7"/>
  <c r="DD74" i="7"/>
  <c r="DD100" i="11"/>
  <c r="DD68" i="11"/>
  <c r="DE117" i="3"/>
  <c r="DE85" i="3"/>
  <c r="DE99" i="17"/>
  <c r="DE67" i="17"/>
  <c r="DD121" i="13"/>
  <c r="DD89" i="13"/>
  <c r="AZ40" i="7"/>
  <c r="DE40" i="7" a="1"/>
  <c r="DE40" i="7" s="1"/>
  <c r="DD98" i="14"/>
  <c r="DD66" i="14"/>
  <c r="AZ17" i="13"/>
  <c r="DE17" i="13" a="1"/>
  <c r="DE17" i="13" s="1"/>
  <c r="DD91" i="10"/>
  <c r="DD59" i="10"/>
  <c r="AZ26" i="18"/>
  <c r="DE26" i="18" a="1"/>
  <c r="DE26" i="18" s="1"/>
  <c r="DE46" i="8" a="1"/>
  <c r="DE46" i="8" s="1"/>
  <c r="AZ46" i="8"/>
  <c r="AZ16" i="2"/>
  <c r="DE16" i="2" a="1"/>
  <c r="DE16" i="2" s="1"/>
  <c r="DD116" i="20"/>
  <c r="DD84" i="20"/>
  <c r="DD106" i="2"/>
  <c r="DD74" i="2"/>
  <c r="AZ30" i="17"/>
  <c r="DE30" i="17" a="1"/>
  <c r="DE30" i="17" s="1"/>
  <c r="DD107" i="11"/>
  <c r="DD75" i="11"/>
  <c r="DD106" i="15"/>
  <c r="DD74" i="15"/>
  <c r="AZ16" i="19"/>
  <c r="DE16" i="19" a="1"/>
  <c r="DE16" i="19" s="1"/>
  <c r="DD102" i="14"/>
  <c r="DD70" i="14"/>
  <c r="AZ35" i="8"/>
  <c r="DE35" i="8" a="1"/>
  <c r="DE35" i="8" s="1"/>
  <c r="DD91" i="16"/>
  <c r="DD59" i="16"/>
  <c r="AZ44" i="14"/>
  <c r="DE44" i="14" a="1"/>
  <c r="DE44" i="14" s="1"/>
  <c r="AZ33" i="18"/>
  <c r="DE33" i="18" a="1"/>
  <c r="DE33" i="18" s="1"/>
  <c r="DD95" i="12"/>
  <c r="DD63" i="12"/>
  <c r="DD114" i="17"/>
  <c r="DD82" i="17"/>
  <c r="AZ44" i="10"/>
  <c r="DE44" i="10" a="1"/>
  <c r="DE44" i="10" s="1"/>
  <c r="DD96" i="13"/>
  <c r="DD64" i="13"/>
  <c r="DD100" i="10"/>
  <c r="DD68" i="10"/>
  <c r="AZ29" i="18"/>
  <c r="DE29" i="18" a="1"/>
  <c r="DE29" i="18" s="1"/>
  <c r="AZ33" i="12"/>
  <c r="DE33" i="12" a="1"/>
  <c r="DE33" i="12" s="1"/>
  <c r="AZ44" i="21"/>
  <c r="DE44" i="21" a="1"/>
  <c r="DE44" i="21" s="1"/>
  <c r="AZ46" i="20"/>
  <c r="DE46" i="20" a="1"/>
  <c r="DE46" i="20" s="1"/>
  <c r="DE43" i="11" a="1"/>
  <c r="DE43" i="11" s="1"/>
  <c r="AZ43" i="11"/>
  <c r="DD102" i="13"/>
  <c r="DD70" i="13"/>
  <c r="DD121" i="3"/>
  <c r="DD89" i="3"/>
  <c r="DD109" i="20"/>
  <c r="DD77" i="20"/>
  <c r="DD108" i="19"/>
  <c r="DD76" i="19"/>
  <c r="DE92" i="20"/>
  <c r="DE60" i="20"/>
  <c r="DD111" i="13"/>
  <c r="DD79" i="13"/>
  <c r="DD109" i="9"/>
  <c r="DD77" i="9"/>
  <c r="DD91" i="15"/>
  <c r="DD59" i="15"/>
  <c r="DE94" i="18"/>
  <c r="DE62" i="18"/>
  <c r="AZ40" i="2"/>
  <c r="DE40" i="2" a="1"/>
  <c r="DE40" i="2" s="1"/>
  <c r="AZ42" i="13"/>
  <c r="DE42" i="13" a="1"/>
  <c r="DE42" i="13" s="1"/>
  <c r="DD117" i="10"/>
  <c r="DD85" i="10"/>
  <c r="AZ23" i="11"/>
  <c r="DE23" i="11" a="1"/>
  <c r="DE23" i="11" s="1"/>
  <c r="DD96" i="18"/>
  <c r="DD64" i="18"/>
  <c r="AZ36" i="20"/>
  <c r="DE36" i="20" a="1"/>
  <c r="DE36" i="20" s="1"/>
  <c r="BA22" i="7"/>
  <c r="DF22" i="7" a="1"/>
  <c r="DF22" i="7" s="1"/>
  <c r="AZ35" i="11"/>
  <c r="DE35" i="11" a="1"/>
  <c r="DE35" i="11" s="1"/>
  <c r="DD102" i="1"/>
  <c r="DD70" i="1"/>
  <c r="AZ30" i="6"/>
  <c r="DE30" i="6" a="1"/>
  <c r="DE30" i="6" s="1"/>
  <c r="DD110" i="3"/>
  <c r="DD78" i="3"/>
  <c r="AZ38" i="16"/>
  <c r="DE38" i="16" a="1"/>
  <c r="DE38" i="16" s="1"/>
  <c r="AZ26" i="8"/>
  <c r="DE26" i="8" a="1"/>
  <c r="DE26" i="8" s="1"/>
  <c r="AZ22" i="15"/>
  <c r="DE22" i="15" a="1"/>
  <c r="DE22" i="15" s="1"/>
  <c r="DD90" i="16"/>
  <c r="DD58" i="16"/>
  <c r="AZ28" i="18"/>
  <c r="DE28" i="18" a="1"/>
  <c r="DE28" i="18" s="1"/>
  <c r="DD102" i="15"/>
  <c r="DD70" i="15"/>
  <c r="DD107" i="20"/>
  <c r="DD75" i="20"/>
  <c r="DD113" i="3"/>
  <c r="DD81" i="3"/>
  <c r="DD101" i="4"/>
  <c r="DD69" i="4"/>
  <c r="DD96" i="19"/>
  <c r="DD64" i="19"/>
  <c r="DD96" i="21"/>
  <c r="DD64" i="21"/>
  <c r="DD96" i="15"/>
  <c r="DD64" i="15"/>
  <c r="AZ21" i="20"/>
  <c r="DE21" i="20" a="1"/>
  <c r="DE21" i="20" s="1"/>
  <c r="DD112" i="5"/>
  <c r="DD80" i="5"/>
  <c r="AZ40" i="19"/>
  <c r="DE40" i="19" a="1"/>
  <c r="DE40" i="19" s="1"/>
  <c r="DD97" i="19"/>
  <c r="DD65" i="19"/>
  <c r="AZ35" i="21"/>
  <c r="DE35" i="21" a="1"/>
  <c r="DE35" i="21" s="1"/>
  <c r="AZ30" i="16"/>
  <c r="DE30" i="16" a="1"/>
  <c r="DE30" i="16" s="1"/>
  <c r="DD104" i="11"/>
  <c r="DD72" i="11"/>
  <c r="AZ32" i="15"/>
  <c r="DE32" i="15" a="1"/>
  <c r="DE32" i="15" s="1"/>
  <c r="DB90" i="6"/>
  <c r="DB58" i="6"/>
  <c r="DD116" i="2"/>
  <c r="DD84" i="2"/>
  <c r="DD96" i="12"/>
  <c r="DD64" i="12"/>
  <c r="DD101" i="7"/>
  <c r="DD69" i="7"/>
  <c r="DD95" i="16"/>
  <c r="DD63" i="16"/>
  <c r="DD118" i="10"/>
  <c r="DD86" i="10"/>
  <c r="DD93" i="13"/>
  <c r="DD61" i="13"/>
  <c r="AZ25" i="19"/>
  <c r="DE25" i="19" a="1"/>
  <c r="DE25" i="19" s="1"/>
  <c r="AZ43" i="7"/>
  <c r="DE43" i="7" a="1"/>
  <c r="DE43" i="7" s="1"/>
  <c r="AZ42" i="21"/>
  <c r="DE42" i="21" a="1"/>
  <c r="DE42" i="21" s="1"/>
  <c r="DD91" i="5"/>
  <c r="DD59" i="5"/>
  <c r="AZ39" i="7"/>
  <c r="DE39" i="7" a="1"/>
  <c r="DE39" i="7" s="1"/>
  <c r="DD115" i="13"/>
  <c r="DD83" i="13"/>
  <c r="DD110" i="4"/>
  <c r="DD78" i="4"/>
  <c r="DD111" i="4"/>
  <c r="DD79" i="4"/>
  <c r="DD98" i="18"/>
  <c r="DD66" i="18"/>
  <c r="DD100" i="13"/>
  <c r="DD68" i="13"/>
  <c r="AZ28" i="16"/>
  <c r="DE28" i="16" a="1"/>
  <c r="DE28" i="16" s="1"/>
  <c r="BA16" i="7"/>
  <c r="DF16" i="7" a="1"/>
  <c r="DF16" i="7" s="1"/>
  <c r="DD119" i="4"/>
  <c r="DD87" i="4"/>
  <c r="DD97" i="16"/>
  <c r="DD65" i="16"/>
  <c r="DD116" i="5"/>
  <c r="DD84" i="5"/>
  <c r="DD124" i="2"/>
  <c r="DD127" i="2" s="1"/>
  <c r="DD120" i="2" s="1"/>
  <c r="DD88" i="2"/>
  <c r="AZ31" i="20"/>
  <c r="DE31" i="20" a="1"/>
  <c r="DE31" i="20" s="1"/>
  <c r="DD106" i="1"/>
  <c r="DD74" i="1"/>
  <c r="AZ28" i="15"/>
  <c r="DE28" i="15" a="1"/>
  <c r="DE28" i="15" s="1"/>
  <c r="AZ27" i="18"/>
  <c r="DE27" i="18" a="1"/>
  <c r="DE27" i="18" s="1"/>
  <c r="AZ46" i="11"/>
  <c r="DE46" i="11" a="1"/>
  <c r="DE46" i="11" s="1"/>
  <c r="DD91" i="6"/>
  <c r="DD59" i="6"/>
  <c r="AZ33" i="7"/>
  <c r="DE33" i="7" a="1"/>
  <c r="DE33" i="7" s="1"/>
  <c r="AZ45" i="5"/>
  <c r="DE45" i="5" a="1"/>
  <c r="DE45" i="5" s="1"/>
  <c r="AZ24" i="18"/>
  <c r="DE24" i="18" a="1"/>
  <c r="DE24" i="18" s="1"/>
  <c r="AZ33" i="11"/>
  <c r="DE33" i="11" a="1"/>
  <c r="DE33" i="11" s="1"/>
  <c r="DD102" i="21"/>
  <c r="DD70" i="21"/>
  <c r="AZ42" i="6"/>
  <c r="DE42" i="6" a="1"/>
  <c r="DE42" i="6" s="1"/>
  <c r="AZ27" i="4"/>
  <c r="DE27" i="4" a="1"/>
  <c r="DE27" i="4" s="1"/>
  <c r="AZ34" i="2"/>
  <c r="DE34" i="2" a="1"/>
  <c r="DE34" i="2" s="1"/>
  <c r="DD124" i="18"/>
  <c r="DD127" i="18" s="1"/>
  <c r="DD120" i="18" s="1"/>
  <c r="DD88" i="18"/>
  <c r="BA42" i="7"/>
  <c r="DF42" i="7" a="1"/>
  <c r="DF42" i="7" s="1"/>
  <c r="DD114" i="10"/>
  <c r="DD82" i="10"/>
  <c r="DD116" i="1"/>
  <c r="DD84" i="1"/>
  <c r="AZ30" i="10"/>
  <c r="DE30" i="10" a="1"/>
  <c r="DE30" i="10" s="1"/>
  <c r="AZ39" i="11"/>
  <c r="DE39" i="11" a="1"/>
  <c r="DE39" i="11" s="1"/>
  <c r="DD96" i="1"/>
  <c r="DD64" i="1"/>
  <c r="DE101" i="8" l="1"/>
  <c r="DE69" i="8"/>
  <c r="BA45" i="5"/>
  <c r="DF45" i="5" a="1"/>
  <c r="DF45" i="5" s="1"/>
  <c r="BA38" i="16"/>
  <c r="DF38" i="16" a="1"/>
  <c r="DF38" i="16" s="1"/>
  <c r="BA34" i="2"/>
  <c r="DF34" i="2" a="1"/>
  <c r="DF34" i="2" s="1"/>
  <c r="DE110" i="11"/>
  <c r="DE78" i="11"/>
  <c r="BA40" i="7"/>
  <c r="DF40" i="7" a="1"/>
  <c r="DF40" i="7" s="1"/>
  <c r="BA39" i="11"/>
  <c r="DF39" i="11" a="1"/>
  <c r="DF39" i="11" s="1"/>
  <c r="BA33" i="11"/>
  <c r="DF33" i="11" a="1"/>
  <c r="DF33" i="11" s="1"/>
  <c r="DE115" i="19"/>
  <c r="DE83" i="19"/>
  <c r="BA35" i="11"/>
  <c r="DF35" i="11" a="1"/>
  <c r="DF35" i="11" s="1"/>
  <c r="DE119" i="21"/>
  <c r="DE87" i="21"/>
  <c r="DE105" i="17"/>
  <c r="DE73" i="17"/>
  <c r="DE99" i="3"/>
  <c r="DE67" i="3"/>
  <c r="DE121" i="10"/>
  <c r="DE89" i="10"/>
  <c r="DE105" i="10"/>
  <c r="DE73" i="10"/>
  <c r="DE99" i="18"/>
  <c r="DE67" i="18"/>
  <c r="DF91" i="7"/>
  <c r="DF59" i="7"/>
  <c r="DE117" i="21"/>
  <c r="DE85" i="21"/>
  <c r="DE105" i="16"/>
  <c r="DE73" i="16"/>
  <c r="BA40" i="19"/>
  <c r="DF40" i="19" a="1"/>
  <c r="DF40" i="19" s="1"/>
  <c r="DE97" i="15"/>
  <c r="DE65" i="15"/>
  <c r="DF97" i="7"/>
  <c r="DF65" i="7"/>
  <c r="DF23" i="11" a="1"/>
  <c r="DF23" i="11" s="1"/>
  <c r="BA23" i="11"/>
  <c r="BA44" i="21"/>
  <c r="DF44" i="21" a="1"/>
  <c r="DF44" i="21" s="1"/>
  <c r="BA16" i="19"/>
  <c r="DF16" i="19" a="1"/>
  <c r="DF16" i="19" s="1"/>
  <c r="BA30" i="17"/>
  <c r="DF30" i="17" a="1"/>
  <c r="DF30" i="17" s="1"/>
  <c r="BA16" i="2"/>
  <c r="DF16" i="2" a="1"/>
  <c r="DF16" i="2" s="1"/>
  <c r="DE92" i="13"/>
  <c r="DE60" i="13"/>
  <c r="DE113" i="19"/>
  <c r="DE81" i="19"/>
  <c r="DF95" i="5"/>
  <c r="DF63" i="5"/>
  <c r="DE101" i="9"/>
  <c r="DE69" i="9"/>
  <c r="DE119" i="5"/>
  <c r="DE87" i="5"/>
  <c r="BA24" i="3"/>
  <c r="DF24" i="3" a="1"/>
  <c r="DF24" i="3" s="1"/>
  <c r="DF35" i="17" a="1"/>
  <c r="DF35" i="17" s="1"/>
  <c r="BA35" i="17"/>
  <c r="DF46" i="10" a="1"/>
  <c r="DF46" i="10" s="1"/>
  <c r="BA46" i="10"/>
  <c r="DE112" i="19"/>
  <c r="DE80" i="19"/>
  <c r="BA39" i="13"/>
  <c r="DF39" i="13" a="1"/>
  <c r="DF39" i="13" s="1"/>
  <c r="DE96" i="16"/>
  <c r="DE64" i="16"/>
  <c r="DE104" i="7"/>
  <c r="DE72" i="7"/>
  <c r="DE91" i="13"/>
  <c r="DE59" i="13"/>
  <c r="DF19" i="1" a="1"/>
  <c r="DF19" i="1" s="1"/>
  <c r="BA19" i="1"/>
  <c r="DE115" i="3"/>
  <c r="DE83" i="3"/>
  <c r="BA21" i="5"/>
  <c r="DF21" i="5" a="1"/>
  <c r="DF21" i="5" s="1"/>
  <c r="BA25" i="3"/>
  <c r="DF25" i="3" a="1"/>
  <c r="DF25" i="3" s="1"/>
  <c r="BA19" i="11"/>
  <c r="DF19" i="11" a="1"/>
  <c r="DF19" i="11" s="1"/>
  <c r="DE111" i="3"/>
  <c r="DE79" i="3"/>
  <c r="BA44" i="2"/>
  <c r="DF44" i="2" a="1"/>
  <c r="DF44" i="2" s="1"/>
  <c r="BA45" i="1"/>
  <c r="DF45" i="1" a="1"/>
  <c r="DF45" i="1" s="1"/>
  <c r="BA30" i="11"/>
  <c r="DF30" i="11" a="1"/>
  <c r="DF30" i="11" s="1"/>
  <c r="DE101" i="1"/>
  <c r="DE69" i="1"/>
  <c r="BA32" i="11"/>
  <c r="DF32" i="11" a="1"/>
  <c r="DF32" i="11" s="1"/>
  <c r="BA25" i="6"/>
  <c r="DF25" i="6" a="1"/>
  <c r="DF25" i="6" s="1"/>
  <c r="DE110" i="15"/>
  <c r="DE78" i="15"/>
  <c r="DE118" i="12"/>
  <c r="DE86" i="12"/>
  <c r="BB37" i="7"/>
  <c r="DG37" i="7" a="1"/>
  <c r="DG37" i="7" s="1"/>
  <c r="BA45" i="21"/>
  <c r="DF45" i="21" a="1"/>
  <c r="DF45" i="21" s="1"/>
  <c r="DE98" i="2"/>
  <c r="DE66" i="2"/>
  <c r="DE102" i="11"/>
  <c r="DE70" i="11"/>
  <c r="BA39" i="4"/>
  <c r="DF39" i="4" a="1"/>
  <c r="DF39" i="4" s="1"/>
  <c r="DE99" i="13"/>
  <c r="DE67" i="13"/>
  <c r="BB38" i="6"/>
  <c r="DG38" i="6" a="1"/>
  <c r="DG38" i="6" s="1"/>
  <c r="BA37" i="12"/>
  <c r="DF37" i="12" a="1"/>
  <c r="DF37" i="12" s="1"/>
  <c r="DE98" i="8"/>
  <c r="DE66" i="8"/>
  <c r="DC90" i="15"/>
  <c r="DC58" i="15"/>
  <c r="DE108" i="15"/>
  <c r="DE76" i="15"/>
  <c r="DE119" i="15"/>
  <c r="DE87" i="15"/>
  <c r="BB17" i="3"/>
  <c r="DG17" i="3" a="1"/>
  <c r="DG17" i="3" s="1"/>
  <c r="DE108" i="10"/>
  <c r="DE76" i="10"/>
  <c r="BA26" i="13"/>
  <c r="DF26" i="13" a="1"/>
  <c r="DF26" i="13" s="1"/>
  <c r="BA15" i="9"/>
  <c r="DF15" i="9" a="1"/>
  <c r="DF15" i="9" s="1"/>
  <c r="AZ47" i="9"/>
  <c r="BA21" i="9"/>
  <c r="DF21" i="9" a="1"/>
  <c r="DF21" i="9" s="1"/>
  <c r="BA28" i="3"/>
  <c r="DF28" i="3" a="1"/>
  <c r="DF28" i="3" s="1"/>
  <c r="DE118" i="20"/>
  <c r="DE86" i="20"/>
  <c r="BA32" i="13"/>
  <c r="DF32" i="13" a="1"/>
  <c r="DF32" i="13" s="1"/>
  <c r="DE103" i="10"/>
  <c r="DE71" i="10"/>
  <c r="DE95" i="19"/>
  <c r="DE63" i="19"/>
  <c r="BA43" i="4"/>
  <c r="DF43" i="4" a="1"/>
  <c r="DF43" i="4" s="1"/>
  <c r="BA23" i="7"/>
  <c r="DF23" i="7" a="1"/>
  <c r="DF23" i="7" s="1"/>
  <c r="BA38" i="21"/>
  <c r="DF38" i="21" a="1"/>
  <c r="DF38" i="21" s="1"/>
  <c r="DE92" i="8"/>
  <c r="DE60" i="8"/>
  <c r="BA23" i="13"/>
  <c r="DF23" i="13" a="1"/>
  <c r="DF23" i="13" s="1"/>
  <c r="BA18" i="4"/>
  <c r="DF18" i="4" a="1"/>
  <c r="DF18" i="4" s="1"/>
  <c r="DE97" i="5"/>
  <c r="DE65" i="5"/>
  <c r="DE95" i="4"/>
  <c r="DE63" i="4"/>
  <c r="BA45" i="12"/>
  <c r="DF45" i="12" a="1"/>
  <c r="DF45" i="12" s="1"/>
  <c r="BA40" i="9"/>
  <c r="DF40" i="9" a="1"/>
  <c r="DF40" i="9" s="1"/>
  <c r="BA31" i="12"/>
  <c r="DF31" i="12" a="1"/>
  <c r="DF31" i="12" s="1"/>
  <c r="BA21" i="17"/>
  <c r="DF21" i="17" a="1"/>
  <c r="DF21" i="17" s="1"/>
  <c r="BA26" i="16"/>
  <c r="DF26" i="16" a="1"/>
  <c r="DF26" i="16" s="1"/>
  <c r="DF27" i="12" a="1"/>
  <c r="DF27" i="12" s="1"/>
  <c r="BA27" i="12"/>
  <c r="DE119" i="12"/>
  <c r="DE87" i="12"/>
  <c r="DE96" i="14"/>
  <c r="DE64" i="14"/>
  <c r="DE101" i="14"/>
  <c r="DE69" i="14"/>
  <c r="BA24" i="16"/>
  <c r="DF24" i="16" a="1"/>
  <c r="DF24" i="16" s="1"/>
  <c r="BA19" i="15"/>
  <c r="DF19" i="15" a="1"/>
  <c r="DF19" i="15" s="1"/>
  <c r="BA41" i="11"/>
  <c r="DF41" i="11" a="1"/>
  <c r="DF41" i="11" s="1"/>
  <c r="BA42" i="8"/>
  <c r="DF42" i="8" a="1"/>
  <c r="DF42" i="8" s="1"/>
  <c r="BA28" i="20"/>
  <c r="DF28" i="20" a="1"/>
  <c r="DF28" i="20" s="1"/>
  <c r="DE106" i="21"/>
  <c r="DE74" i="21"/>
  <c r="DE93" i="10"/>
  <c r="DE61" i="10"/>
  <c r="DE108" i="9"/>
  <c r="DE76" i="9"/>
  <c r="BA18" i="17"/>
  <c r="DF18" i="17" a="1"/>
  <c r="DF18" i="17" s="1"/>
  <c r="BA36" i="8"/>
  <c r="DF36" i="8" a="1"/>
  <c r="DF36" i="8" s="1"/>
  <c r="DE93" i="5"/>
  <c r="DE61" i="5"/>
  <c r="BA16" i="4"/>
  <c r="DF16" i="4" a="1"/>
  <c r="DF16" i="4" s="1"/>
  <c r="BA18" i="12"/>
  <c r="DF18" i="12" a="1"/>
  <c r="DF18" i="12" s="1"/>
  <c r="DE100" i="2"/>
  <c r="DE68" i="2"/>
  <c r="BA43" i="2"/>
  <c r="DF43" i="2" a="1"/>
  <c r="DF43" i="2" s="1"/>
  <c r="DF102" i="6"/>
  <c r="DF70" i="6"/>
  <c r="BA18" i="8"/>
  <c r="DF18" i="8" a="1"/>
  <c r="DF18" i="8" s="1"/>
  <c r="BA36" i="11"/>
  <c r="DF36" i="11" a="1"/>
  <c r="DF36" i="11" s="1"/>
  <c r="DE117" i="9"/>
  <c r="DE85" i="9"/>
  <c r="DE113" i="8"/>
  <c r="DE81" i="8"/>
  <c r="BB31" i="5"/>
  <c r="DG31" i="5" a="1"/>
  <c r="DG31" i="5" s="1"/>
  <c r="BA22" i="9"/>
  <c r="DF22" i="9" a="1"/>
  <c r="DF22" i="9" s="1"/>
  <c r="DE105" i="20"/>
  <c r="DE73" i="20"/>
  <c r="BA20" i="7"/>
  <c r="DF20" i="7" a="1"/>
  <c r="DF20" i="7" s="1"/>
  <c r="DF99" i="2"/>
  <c r="DF67" i="2"/>
  <c r="BA27" i="5"/>
  <c r="DF27" i="5" a="1"/>
  <c r="DF27" i="5" s="1"/>
  <c r="DC90" i="18"/>
  <c r="DC58" i="18"/>
  <c r="BA16" i="14"/>
  <c r="DF16" i="14" a="1"/>
  <c r="DF16" i="14" s="1"/>
  <c r="DE104" i="2"/>
  <c r="DE72" i="2"/>
  <c r="DC90" i="11"/>
  <c r="DC58" i="11"/>
  <c r="BA42" i="5"/>
  <c r="DF42" i="5" a="1"/>
  <c r="DF42" i="5" s="1"/>
  <c r="DC90" i="13"/>
  <c r="DC58" i="13"/>
  <c r="DE97" i="12"/>
  <c r="DE65" i="12"/>
  <c r="BB38" i="7"/>
  <c r="DG38" i="7" a="1"/>
  <c r="DG38" i="7" s="1"/>
  <c r="DE107" i="4"/>
  <c r="DE75" i="4"/>
  <c r="DE118" i="17"/>
  <c r="DE86" i="17"/>
  <c r="DE99" i="6"/>
  <c r="DE67" i="6"/>
  <c r="BA31" i="3"/>
  <c r="DF31" i="3" a="1"/>
  <c r="DF31" i="3" s="1"/>
  <c r="DE105" i="3"/>
  <c r="DE73" i="3"/>
  <c r="BA29" i="19"/>
  <c r="DF29" i="19" a="1"/>
  <c r="DF29" i="19" s="1"/>
  <c r="DE121" i="2"/>
  <c r="DE89" i="2"/>
  <c r="DE105" i="14"/>
  <c r="DE73" i="14"/>
  <c r="BA18" i="20"/>
  <c r="DF18" i="20" a="1"/>
  <c r="DF18" i="20" s="1"/>
  <c r="AY15" i="12"/>
  <c r="DD15" i="12" a="1"/>
  <c r="DD15" i="12" s="1"/>
  <c r="AX47" i="12"/>
  <c r="BA42" i="11"/>
  <c r="DF42" i="11" a="1"/>
  <c r="DF42" i="11" s="1"/>
  <c r="BA40" i="11"/>
  <c r="DF40" i="11" a="1"/>
  <c r="DF40" i="11" s="1"/>
  <c r="DE103" i="19"/>
  <c r="DE71" i="19"/>
  <c r="DE103" i="6"/>
  <c r="DE71" i="6"/>
  <c r="DE103" i="11"/>
  <c r="DE71" i="11"/>
  <c r="BA26" i="17"/>
  <c r="DF26" i="17" a="1"/>
  <c r="DF26" i="17" s="1"/>
  <c r="DE111" i="15"/>
  <c r="DE79" i="15"/>
  <c r="DE100" i="8"/>
  <c r="DE68" i="8"/>
  <c r="DE114" i="21"/>
  <c r="DE82" i="21"/>
  <c r="BA42" i="15"/>
  <c r="DF42" i="15" a="1"/>
  <c r="DF42" i="15" s="1"/>
  <c r="DE94" i="17"/>
  <c r="DE62" i="17"/>
  <c r="DE116" i="6"/>
  <c r="DE84" i="6"/>
  <c r="DE114" i="2"/>
  <c r="DE82" i="2"/>
  <c r="DE110" i="14"/>
  <c r="DE78" i="14"/>
  <c r="DE90" i="19"/>
  <c r="DE58" i="19"/>
  <c r="DE113" i="10"/>
  <c r="DE81" i="10"/>
  <c r="BA21" i="4"/>
  <c r="DF21" i="4" a="1"/>
  <c r="DF21" i="4" s="1"/>
  <c r="BA36" i="18"/>
  <c r="DF36" i="18" a="1"/>
  <c r="DF36" i="18" s="1"/>
  <c r="BA32" i="1"/>
  <c r="DF32" i="1" a="1"/>
  <c r="DF32" i="1" s="1"/>
  <c r="BA18" i="15"/>
  <c r="DF18" i="15" a="1"/>
  <c r="DF18" i="15" s="1"/>
  <c r="BA24" i="21"/>
  <c r="DF24" i="21" a="1"/>
  <c r="DF24" i="21" s="1"/>
  <c r="DE118" i="5"/>
  <c r="DE86" i="5"/>
  <c r="DE109" i="1"/>
  <c r="DE77" i="1"/>
  <c r="BA17" i="19"/>
  <c r="DF17" i="19" a="1"/>
  <c r="DF17" i="19" s="1"/>
  <c r="DE93" i="2"/>
  <c r="DE61" i="2"/>
  <c r="AY15" i="4"/>
  <c r="DD15" i="4" a="1"/>
  <c r="DD15" i="4" s="1"/>
  <c r="AX47" i="4"/>
  <c r="DE92" i="11"/>
  <c r="DE60" i="11"/>
  <c r="DE95" i="9"/>
  <c r="DE63" i="9"/>
  <c r="DE91" i="6"/>
  <c r="DE59" i="6"/>
  <c r="BA41" i="5"/>
  <c r="DF41" i="5" a="1"/>
  <c r="DF41" i="5" s="1"/>
  <c r="DE91" i="5"/>
  <c r="DE59" i="5"/>
  <c r="DF21" i="12" a="1"/>
  <c r="DF21" i="12" s="1"/>
  <c r="BA21" i="12"/>
  <c r="DE96" i="19"/>
  <c r="DE64" i="19"/>
  <c r="BA43" i="13"/>
  <c r="DF43" i="13" a="1"/>
  <c r="DF43" i="13" s="1"/>
  <c r="DE102" i="15"/>
  <c r="DE70" i="15"/>
  <c r="BA41" i="4"/>
  <c r="DF41" i="4" a="1"/>
  <c r="DF41" i="4" s="1"/>
  <c r="BA36" i="13"/>
  <c r="DF36" i="13" a="1"/>
  <c r="DF36" i="13" s="1"/>
  <c r="DE109" i="20"/>
  <c r="DE77" i="20"/>
  <c r="BA27" i="13"/>
  <c r="DF27" i="13" a="1"/>
  <c r="DF27" i="13" s="1"/>
  <c r="BA21" i="13"/>
  <c r="DF21" i="13" a="1"/>
  <c r="DF21" i="13" s="1"/>
  <c r="BA39" i="17"/>
  <c r="DF39" i="17" a="1"/>
  <c r="DF39" i="17" s="1"/>
  <c r="DE91" i="16"/>
  <c r="DE59" i="16"/>
  <c r="DE98" i="14"/>
  <c r="DE66" i="14"/>
  <c r="DE100" i="11"/>
  <c r="DE68" i="11"/>
  <c r="DF37" i="3" a="1"/>
  <c r="DF37" i="3" s="1"/>
  <c r="BA37" i="3"/>
  <c r="BA32" i="12"/>
  <c r="DF32" i="12" a="1"/>
  <c r="DF32" i="12" s="1"/>
  <c r="BA41" i="17"/>
  <c r="DF41" i="17" a="1"/>
  <c r="DF41" i="17" s="1"/>
  <c r="BA34" i="6"/>
  <c r="DF34" i="6" a="1"/>
  <c r="DF34" i="6" s="1"/>
  <c r="BA28" i="14"/>
  <c r="DF28" i="14" a="1"/>
  <c r="DF28" i="14" s="1"/>
  <c r="BA26" i="5"/>
  <c r="DF26" i="5" a="1"/>
  <c r="DF26" i="5" s="1"/>
  <c r="DE124" i="6"/>
  <c r="DE127" i="6" s="1"/>
  <c r="DE120" i="6" s="1"/>
  <c r="DE88" i="6"/>
  <c r="BA26" i="20"/>
  <c r="DF26" i="20" a="1"/>
  <c r="DF26" i="20" s="1"/>
  <c r="DE100" i="21"/>
  <c r="DE68" i="21"/>
  <c r="DE114" i="19"/>
  <c r="DE82" i="19"/>
  <c r="BA45" i="16"/>
  <c r="DF45" i="16" a="1"/>
  <c r="DF45" i="16" s="1"/>
  <c r="BA42" i="6"/>
  <c r="DF42" i="6" a="1"/>
  <c r="DF42" i="6" s="1"/>
  <c r="BA30" i="6"/>
  <c r="DF30" i="6" a="1"/>
  <c r="DF30" i="6" s="1"/>
  <c r="BA27" i="18"/>
  <c r="DF27" i="18" a="1"/>
  <c r="DF27" i="18" s="1"/>
  <c r="DF33" i="7" a="1"/>
  <c r="DF33" i="7" s="1"/>
  <c r="BA33" i="7"/>
  <c r="BA21" i="20"/>
  <c r="DF21" i="20" a="1"/>
  <c r="DF21" i="20" s="1"/>
  <c r="DE115" i="2"/>
  <c r="DE83" i="2"/>
  <c r="DE108" i="14"/>
  <c r="DE76" i="14"/>
  <c r="DE98" i="11"/>
  <c r="DE66" i="11"/>
  <c r="DE91" i="2"/>
  <c r="DE59" i="2"/>
  <c r="BA25" i="20"/>
  <c r="DF25" i="20" a="1"/>
  <c r="DF25" i="20" s="1"/>
  <c r="BA26" i="9"/>
  <c r="DF26" i="9" a="1"/>
  <c r="DF26" i="9" s="1"/>
  <c r="BA33" i="14"/>
  <c r="DF33" i="14" a="1"/>
  <c r="DF33" i="14" s="1"/>
  <c r="BA18" i="21"/>
  <c r="DF18" i="21" a="1"/>
  <c r="DF18" i="21" s="1"/>
  <c r="DF117" i="7"/>
  <c r="DF85" i="7"/>
  <c r="BA27" i="4"/>
  <c r="DF27" i="4" a="1"/>
  <c r="DF27" i="4" s="1"/>
  <c r="BA30" i="10"/>
  <c r="DF30" i="10" a="1"/>
  <c r="DF30" i="10" s="1"/>
  <c r="BB42" i="7"/>
  <c r="DG42" i="7" a="1"/>
  <c r="DG42" i="7" s="1"/>
  <c r="DE117" i="6"/>
  <c r="DE85" i="6"/>
  <c r="BA24" i="18"/>
  <c r="DF24" i="18" a="1"/>
  <c r="DF24" i="18" s="1"/>
  <c r="DE121" i="11"/>
  <c r="DE89" i="11"/>
  <c r="BB16" i="7"/>
  <c r="DG16" i="7" a="1"/>
  <c r="DG16" i="7" s="1"/>
  <c r="DF42" i="21" a="1"/>
  <c r="DF42" i="21" s="1"/>
  <c r="BA42" i="21"/>
  <c r="BA30" i="16"/>
  <c r="DF30" i="16" a="1"/>
  <c r="DF30" i="16" s="1"/>
  <c r="BA22" i="15"/>
  <c r="DF22" i="15" a="1"/>
  <c r="DF22" i="15" s="1"/>
  <c r="DE105" i="6"/>
  <c r="DE73" i="6"/>
  <c r="BB22" i="7"/>
  <c r="DG22" i="7" a="1"/>
  <c r="DG22" i="7" s="1"/>
  <c r="DE108" i="12"/>
  <c r="DE76" i="12"/>
  <c r="BA46" i="8"/>
  <c r="DF46" i="8" a="1"/>
  <c r="DF46" i="8" s="1"/>
  <c r="BA17" i="13"/>
  <c r="DF17" i="13" a="1"/>
  <c r="DF17" i="13" s="1"/>
  <c r="BA38" i="19"/>
  <c r="DF38" i="19" a="1"/>
  <c r="DF38" i="19" s="1"/>
  <c r="BB20" i="5"/>
  <c r="DG20" i="5" a="1"/>
  <c r="DG20" i="5" s="1"/>
  <c r="DE97" i="20"/>
  <c r="DE65" i="20"/>
  <c r="BA44" i="5"/>
  <c r="DF44" i="5" a="1"/>
  <c r="DF44" i="5" s="1"/>
  <c r="DE124" i="11"/>
  <c r="DE127" i="11" s="1"/>
  <c r="DE120" i="11" s="1"/>
  <c r="DE88" i="11"/>
  <c r="BA37" i="19"/>
  <c r="DF37" i="19" a="1"/>
  <c r="DF37" i="19" s="1"/>
  <c r="DE100" i="1"/>
  <c r="DE68" i="1"/>
  <c r="DE124" i="19"/>
  <c r="DE127" i="19" s="1"/>
  <c r="DE120" i="19" s="1"/>
  <c r="DE88" i="19"/>
  <c r="BA29" i="7"/>
  <c r="DF29" i="7" a="1"/>
  <c r="DF29" i="7" s="1"/>
  <c r="BA16" i="13"/>
  <c r="DF16" i="13" a="1"/>
  <c r="DF16" i="13" s="1"/>
  <c r="BA40" i="3"/>
  <c r="DF40" i="3" a="1"/>
  <c r="DF40" i="3" s="1"/>
  <c r="DE102" i="17"/>
  <c r="DE70" i="17"/>
  <c r="BA36" i="3"/>
  <c r="DF36" i="3" a="1"/>
  <c r="DF36" i="3" s="1"/>
  <c r="DE113" i="17"/>
  <c r="DE81" i="17"/>
  <c r="DE112" i="21"/>
  <c r="DE80" i="21"/>
  <c r="BA26" i="1"/>
  <c r="DF26" i="1" a="1"/>
  <c r="DF26" i="1" s="1"/>
  <c r="DE100" i="18"/>
  <c r="DE68" i="18"/>
  <c r="DE96" i="11"/>
  <c r="DE64" i="11"/>
  <c r="DE105" i="12"/>
  <c r="DE73" i="12"/>
  <c r="DE118" i="8"/>
  <c r="DE86" i="8"/>
  <c r="BA35" i="15"/>
  <c r="DF35" i="15" a="1"/>
  <c r="DF35" i="15" s="1"/>
  <c r="BA43" i="12"/>
  <c r="DF43" i="12" a="1"/>
  <c r="DF43" i="12" s="1"/>
  <c r="DF95" i="6"/>
  <c r="DF63" i="6"/>
  <c r="BA23" i="2"/>
  <c r="DF23" i="2" a="1"/>
  <c r="DF23" i="2" s="1"/>
  <c r="BA27" i="11"/>
  <c r="DF27" i="11" a="1"/>
  <c r="DF27" i="11" s="1"/>
  <c r="BA24" i="13"/>
  <c r="DF24" i="13" a="1"/>
  <c r="DF24" i="13" s="1"/>
  <c r="BA23" i="8"/>
  <c r="DF23" i="8" a="1"/>
  <c r="DF23" i="8" s="1"/>
  <c r="AY15" i="15"/>
  <c r="DD15" i="15" a="1"/>
  <c r="DD15" i="15" s="1"/>
  <c r="AX47" i="15"/>
  <c r="DF33" i="15" a="1"/>
  <c r="DF33" i="15" s="1"/>
  <c r="BA33" i="15"/>
  <c r="BA44" i="15"/>
  <c r="DF44" i="15" a="1"/>
  <c r="DF44" i="15" s="1"/>
  <c r="DE93" i="3"/>
  <c r="DE61" i="3"/>
  <c r="BA33" i="10"/>
  <c r="DF33" i="10" a="1"/>
  <c r="DF33" i="10" s="1"/>
  <c r="DE111" i="9"/>
  <c r="DE79" i="9"/>
  <c r="DE94" i="3"/>
  <c r="DE62" i="3"/>
  <c r="DE118" i="6"/>
  <c r="DE86" i="6"/>
  <c r="BA43" i="20"/>
  <c r="DF43" i="20" a="1"/>
  <c r="DF43" i="20" s="1"/>
  <c r="DE99" i="20"/>
  <c r="DE67" i="20"/>
  <c r="BA28" i="10"/>
  <c r="DF28" i="10" a="1"/>
  <c r="DF28" i="10" s="1"/>
  <c r="BA20" i="19"/>
  <c r="DF20" i="19" a="1"/>
  <c r="DF20" i="19" s="1"/>
  <c r="DE100" i="12"/>
  <c r="DE68" i="12"/>
  <c r="DE94" i="8"/>
  <c r="DE62" i="8"/>
  <c r="BA17" i="8"/>
  <c r="DF17" i="8" a="1"/>
  <c r="DF17" i="8" s="1"/>
  <c r="BA22" i="5"/>
  <c r="DF22" i="5" a="1"/>
  <c r="DF22" i="5" s="1"/>
  <c r="BA20" i="4"/>
  <c r="DF20" i="4" a="1"/>
  <c r="DF20" i="4" s="1"/>
  <c r="DE101" i="2"/>
  <c r="DE69" i="2"/>
  <c r="DE102" i="3"/>
  <c r="DE70" i="3"/>
  <c r="DE108" i="4"/>
  <c r="DE76" i="4"/>
  <c r="DE111" i="5"/>
  <c r="DE79" i="5"/>
  <c r="DE124" i="13"/>
  <c r="DE127" i="13" s="1"/>
  <c r="DE120" i="13" s="1"/>
  <c r="DE88" i="13"/>
  <c r="DF112" i="1"/>
  <c r="DF80" i="1"/>
  <c r="DE102" i="12"/>
  <c r="DE70" i="12"/>
  <c r="BA44" i="12"/>
  <c r="DF44" i="12" a="1"/>
  <c r="DF44" i="12" s="1"/>
  <c r="BA21" i="14"/>
  <c r="DF21" i="14" a="1"/>
  <c r="DF21" i="14" s="1"/>
  <c r="BA26" i="14"/>
  <c r="DF26" i="14" a="1"/>
  <c r="DF26" i="14" s="1"/>
  <c r="DE99" i="16"/>
  <c r="DE67" i="16"/>
  <c r="DE91" i="8"/>
  <c r="DE59" i="8"/>
  <c r="DE91" i="12"/>
  <c r="DE59" i="12"/>
  <c r="BA31" i="21"/>
  <c r="DF31" i="21" a="1"/>
  <c r="DF31" i="21" s="1"/>
  <c r="BA18" i="10"/>
  <c r="DF18" i="10" a="1"/>
  <c r="DF18" i="10" s="1"/>
  <c r="BA33" i="9"/>
  <c r="DF33" i="9" a="1"/>
  <c r="DF33" i="9" s="1"/>
  <c r="DE121" i="5"/>
  <c r="DE89" i="5"/>
  <c r="BA18" i="5"/>
  <c r="DF18" i="5" a="1"/>
  <c r="DF18" i="5" s="1"/>
  <c r="DE111" i="10"/>
  <c r="DE79" i="10"/>
  <c r="DE117" i="19"/>
  <c r="DE85" i="19"/>
  <c r="BA25" i="2"/>
  <c r="DF25" i="2" a="1"/>
  <c r="DF25" i="2" s="1"/>
  <c r="DE118" i="2"/>
  <c r="DE86" i="2"/>
  <c r="BB27" i="6"/>
  <c r="DG27" i="6" a="1"/>
  <c r="DG27" i="6" s="1"/>
  <c r="DE109" i="13"/>
  <c r="DE77" i="13"/>
  <c r="DE114" i="12"/>
  <c r="DE82" i="12"/>
  <c r="DE95" i="1"/>
  <c r="DE63" i="1"/>
  <c r="BA38" i="8"/>
  <c r="DF38" i="8" a="1"/>
  <c r="DF38" i="8" s="1"/>
  <c r="DE119" i="17"/>
  <c r="DE87" i="17"/>
  <c r="DE92" i="5"/>
  <c r="DE60" i="5"/>
  <c r="DE113" i="18"/>
  <c r="DE81" i="18"/>
  <c r="DE116" i="14"/>
  <c r="DE84" i="14"/>
  <c r="BA30" i="20"/>
  <c r="DF30" i="20" a="1"/>
  <c r="DF30" i="20" s="1"/>
  <c r="DF109" i="8"/>
  <c r="DF77" i="8"/>
  <c r="DE105" i="1"/>
  <c r="DE73" i="1"/>
  <c r="DG24" i="2" a="1"/>
  <c r="DG24" i="2" s="1"/>
  <c r="BB24" i="2"/>
  <c r="AY15" i="18"/>
  <c r="DD15" i="18" a="1"/>
  <c r="DD15" i="18" s="1"/>
  <c r="AX47" i="18"/>
  <c r="DE113" i="20"/>
  <c r="DE81" i="20"/>
  <c r="BA29" i="2"/>
  <c r="DF29" i="2" a="1"/>
  <c r="DF29" i="2" s="1"/>
  <c r="AY15" i="11"/>
  <c r="DD15" i="11" a="1"/>
  <c r="DD15" i="11" s="1"/>
  <c r="AX47" i="11"/>
  <c r="DE112" i="13"/>
  <c r="DE80" i="13"/>
  <c r="AY15" i="13"/>
  <c r="DD15" i="13" a="1"/>
  <c r="DD15" i="13" s="1"/>
  <c r="AX47" i="13"/>
  <c r="DF101" i="19"/>
  <c r="DF69" i="19"/>
  <c r="DE115" i="18"/>
  <c r="DE83" i="18"/>
  <c r="BA22" i="12"/>
  <c r="DF22" i="12" a="1"/>
  <c r="DF22" i="12" s="1"/>
  <c r="BA16" i="18"/>
  <c r="DF16" i="18" a="1"/>
  <c r="DF16" i="18" s="1"/>
  <c r="DE97" i="8"/>
  <c r="DE65" i="8"/>
  <c r="BA32" i="4"/>
  <c r="DF32" i="4" a="1"/>
  <c r="DF32" i="4" s="1"/>
  <c r="DE100" i="5"/>
  <c r="DE68" i="5"/>
  <c r="BA43" i="17"/>
  <c r="DF43" i="17" a="1"/>
  <c r="DF43" i="17" s="1"/>
  <c r="BA24" i="6"/>
  <c r="DF24" i="6" a="1"/>
  <c r="DF24" i="6" s="1"/>
  <c r="DE113" i="12"/>
  <c r="DE81" i="12"/>
  <c r="BA30" i="3"/>
  <c r="DF30" i="3" a="1"/>
  <c r="DF30" i="3" s="1"/>
  <c r="BA46" i="2"/>
  <c r="DF46" i="2" a="1"/>
  <c r="DF46" i="2" s="1"/>
  <c r="DE96" i="10"/>
  <c r="DE64" i="10"/>
  <c r="BA30" i="14"/>
  <c r="DF30" i="14" a="1"/>
  <c r="DF30" i="14" s="1"/>
  <c r="DE109" i="5"/>
  <c r="DE77" i="5"/>
  <c r="DE94" i="4"/>
  <c r="DE62" i="4"/>
  <c r="DE97" i="1"/>
  <c r="DE65" i="1"/>
  <c r="BA28" i="19"/>
  <c r="DF28" i="19" a="1"/>
  <c r="DF28" i="19" s="1"/>
  <c r="BA28" i="6"/>
  <c r="DF28" i="6" a="1"/>
  <c r="DF28" i="6" s="1"/>
  <c r="DE100" i="9"/>
  <c r="DE68" i="9"/>
  <c r="DE103" i="17"/>
  <c r="DE71" i="17"/>
  <c r="BA36" i="15"/>
  <c r="DF36" i="15" a="1"/>
  <c r="DF36" i="15" s="1"/>
  <c r="BA25" i="8"/>
  <c r="DF25" i="8" a="1"/>
  <c r="DF25" i="8" s="1"/>
  <c r="DC90" i="20"/>
  <c r="DC58" i="20"/>
  <c r="BA39" i="21"/>
  <c r="DF39" i="21" a="1"/>
  <c r="DF39" i="21" s="1"/>
  <c r="DE107" i="14"/>
  <c r="DE75" i="14"/>
  <c r="BA19" i="17"/>
  <c r="DF19" i="17" a="1"/>
  <c r="DF19" i="17" s="1"/>
  <c r="DF41" i="6" a="1"/>
  <c r="DF41" i="6" s="1"/>
  <c r="BA41" i="6"/>
  <c r="BA39" i="2"/>
  <c r="DF39" i="2" a="1"/>
  <c r="DF39" i="2" s="1"/>
  <c r="BA35" i="14"/>
  <c r="DF35" i="14" a="1"/>
  <c r="DF35" i="14" s="1"/>
  <c r="BA15" i="19"/>
  <c r="DF15" i="19" a="1"/>
  <c r="DF15" i="19" s="1"/>
  <c r="AZ47" i="19"/>
  <c r="BA38" i="10"/>
  <c r="DF38" i="10" a="1"/>
  <c r="DF38" i="10" s="1"/>
  <c r="DE103" i="7"/>
  <c r="DE71" i="7"/>
  <c r="DE112" i="16"/>
  <c r="DE80" i="16"/>
  <c r="DE119" i="13"/>
  <c r="DE87" i="13"/>
  <c r="BA30" i="8"/>
  <c r="DF30" i="8" a="1"/>
  <c r="DF30" i="8" s="1"/>
  <c r="BA43" i="5"/>
  <c r="DF43" i="5" a="1"/>
  <c r="DF43" i="5" s="1"/>
  <c r="BA34" i="1"/>
  <c r="DF34" i="1" a="1"/>
  <c r="DF34" i="1" s="1"/>
  <c r="DE110" i="18"/>
  <c r="DE78" i="18"/>
  <c r="DE111" i="6"/>
  <c r="DE79" i="6"/>
  <c r="DE103" i="9"/>
  <c r="DE71" i="9"/>
  <c r="BA18" i="2"/>
  <c r="DF18" i="2" a="1"/>
  <c r="DF18" i="2" s="1"/>
  <c r="DE93" i="16"/>
  <c r="DE61" i="16"/>
  <c r="DE104" i="20"/>
  <c r="DE72" i="20"/>
  <c r="BA17" i="11"/>
  <c r="DF17" i="11" a="1"/>
  <c r="DF17" i="11" s="1"/>
  <c r="DE124" i="18"/>
  <c r="DE127" i="18" s="1"/>
  <c r="DE120" i="18" s="1"/>
  <c r="DE88" i="18"/>
  <c r="BA20" i="9"/>
  <c r="DF20" i="9" a="1"/>
  <c r="DF20" i="9" s="1"/>
  <c r="BA16" i="6"/>
  <c r="DF16" i="6" a="1"/>
  <c r="DF16" i="6" s="1"/>
  <c r="BA16" i="5"/>
  <c r="DF16" i="5" a="1"/>
  <c r="DF16" i="5" s="1"/>
  <c r="DE118" i="10"/>
  <c r="DE86" i="10"/>
  <c r="DE116" i="2"/>
  <c r="DE84" i="2"/>
  <c r="DE104" i="11"/>
  <c r="DE72" i="11"/>
  <c r="BA37" i="5"/>
  <c r="DF37" i="5" a="1"/>
  <c r="DF37" i="5" s="1"/>
  <c r="BA21" i="19"/>
  <c r="DF21" i="19" a="1"/>
  <c r="DF21" i="19" s="1"/>
  <c r="DE113" i="3"/>
  <c r="DE81" i="3"/>
  <c r="BA27" i="15"/>
  <c r="DF27" i="15" a="1"/>
  <c r="DF27" i="15" s="1"/>
  <c r="DE90" i="16"/>
  <c r="DE58" i="16"/>
  <c r="DE110" i="3"/>
  <c r="DE78" i="3"/>
  <c r="DF94" i="18"/>
  <c r="DF62" i="18"/>
  <c r="DF92" i="20"/>
  <c r="DF60" i="20"/>
  <c r="BA34" i="20"/>
  <c r="DF34" i="20" a="1"/>
  <c r="DF34" i="20" s="1"/>
  <c r="DE105" i="7"/>
  <c r="DE73" i="7"/>
  <c r="BA16" i="16"/>
  <c r="DF16" i="16" a="1"/>
  <c r="DF16" i="16" s="1"/>
  <c r="BA25" i="11"/>
  <c r="DF25" i="11" a="1"/>
  <c r="DF25" i="11" s="1"/>
  <c r="DE108" i="6"/>
  <c r="DE76" i="6"/>
  <c r="DE97" i="4"/>
  <c r="DE65" i="4"/>
  <c r="DE101" i="11"/>
  <c r="DE69" i="11"/>
  <c r="BA45" i="6"/>
  <c r="DF45" i="6" a="1"/>
  <c r="DF45" i="6" s="1"/>
  <c r="BA25" i="21"/>
  <c r="DF25" i="21" a="1"/>
  <c r="DF25" i="21" s="1"/>
  <c r="BA39" i="19"/>
  <c r="DF39" i="19" a="1"/>
  <c r="DF39" i="19" s="1"/>
  <c r="DE114" i="16"/>
  <c r="DE82" i="16"/>
  <c r="DE106" i="14"/>
  <c r="DE74" i="14"/>
  <c r="DE109" i="10"/>
  <c r="DE77" i="10"/>
  <c r="DE110" i="21"/>
  <c r="DE78" i="21"/>
  <c r="DE111" i="20"/>
  <c r="DE79" i="20"/>
  <c r="BA33" i="12"/>
  <c r="DF33" i="12" a="1"/>
  <c r="DF33" i="12" s="1"/>
  <c r="DE110" i="8"/>
  <c r="DE78" i="8"/>
  <c r="DE121" i="8"/>
  <c r="DE89" i="8"/>
  <c r="BA22" i="20"/>
  <c r="DF22" i="20" a="1"/>
  <c r="DF22" i="20" s="1"/>
  <c r="DE94" i="13"/>
  <c r="DE62" i="13"/>
  <c r="BA45" i="11"/>
  <c r="DF45" i="11" a="1"/>
  <c r="DF45" i="11" s="1"/>
  <c r="DE107" i="5"/>
  <c r="DE75" i="5"/>
  <c r="DE101" i="21"/>
  <c r="DE69" i="21"/>
  <c r="BA25" i="1"/>
  <c r="DF25" i="1" a="1"/>
  <c r="DF25" i="1" s="1"/>
  <c r="DE112" i="20"/>
  <c r="DE80" i="20"/>
  <c r="BA45" i="19"/>
  <c r="DF45" i="19" a="1"/>
  <c r="DF45" i="19" s="1"/>
  <c r="DE92" i="14"/>
  <c r="DE60" i="14"/>
  <c r="DE118" i="19"/>
  <c r="DE86" i="19"/>
  <c r="BA27" i="17"/>
  <c r="DF27" i="17" a="1"/>
  <c r="DF27" i="17" s="1"/>
  <c r="DE95" i="21"/>
  <c r="DE63" i="21"/>
  <c r="BA38" i="17"/>
  <c r="DF38" i="17" a="1"/>
  <c r="DF38" i="17" s="1"/>
  <c r="BA37" i="21"/>
  <c r="DF37" i="21" a="1"/>
  <c r="DF37" i="21" s="1"/>
  <c r="DE98" i="5"/>
  <c r="DE66" i="5"/>
  <c r="DC90" i="5"/>
  <c r="DC58" i="5"/>
  <c r="BA25" i="18"/>
  <c r="DF25" i="18" a="1"/>
  <c r="DF25" i="18" s="1"/>
  <c r="BA21" i="11"/>
  <c r="DF21" i="11" a="1"/>
  <c r="DF21" i="11" s="1"/>
  <c r="DF30" i="12" a="1"/>
  <c r="DF30" i="12" s="1"/>
  <c r="BA30" i="12"/>
  <c r="DE113" i="4"/>
  <c r="DE81" i="4"/>
  <c r="BA43" i="8"/>
  <c r="DF43" i="8" a="1"/>
  <c r="DF43" i="8" s="1"/>
  <c r="DE91" i="21"/>
  <c r="DE59" i="21"/>
  <c r="BB20" i="6"/>
  <c r="DG20" i="6" a="1"/>
  <c r="DG20" i="6" s="1"/>
  <c r="DF94" i="7"/>
  <c r="DF62" i="7"/>
  <c r="BA18" i="3"/>
  <c r="DF18" i="3" a="1"/>
  <c r="DF18" i="3" s="1"/>
  <c r="BA46" i="7"/>
  <c r="DF46" i="7" a="1"/>
  <c r="DF46" i="7" s="1"/>
  <c r="DE119" i="19"/>
  <c r="DE87" i="19"/>
  <c r="DE101" i="6"/>
  <c r="DE69" i="6"/>
  <c r="BA36" i="9"/>
  <c r="DF36" i="9" a="1"/>
  <c r="DF36" i="9" s="1"/>
  <c r="BA19" i="3"/>
  <c r="DF19" i="3" a="1"/>
  <c r="DF19" i="3" s="1"/>
  <c r="DE104" i="15"/>
  <c r="DE72" i="15"/>
  <c r="DC90" i="8"/>
  <c r="DC58" i="8"/>
  <c r="BA43" i="6"/>
  <c r="DF43" i="6" a="1"/>
  <c r="DF43" i="6" s="1"/>
  <c r="DF107" i="2"/>
  <c r="DF75" i="2"/>
  <c r="BA24" i="20"/>
  <c r="DF24" i="20" a="1"/>
  <c r="DF24" i="20" s="1"/>
  <c r="DG121" i="15"/>
  <c r="DG89" i="15"/>
  <c r="DC90" i="7"/>
  <c r="DC58" i="7"/>
  <c r="BA25" i="12"/>
  <c r="DF25" i="12" a="1"/>
  <c r="DF25" i="12" s="1"/>
  <c r="BA19" i="8"/>
  <c r="DF19" i="8" a="1"/>
  <c r="DF19" i="8" s="1"/>
  <c r="DE98" i="4"/>
  <c r="DE66" i="4"/>
  <c r="DE103" i="8"/>
  <c r="DE71" i="8"/>
  <c r="DF26" i="2" a="1"/>
  <c r="DF26" i="2" s="1"/>
  <c r="BA26" i="2"/>
  <c r="BA27" i="3"/>
  <c r="DF27" i="3" a="1"/>
  <c r="DF27" i="3" s="1"/>
  <c r="DF33" i="4" a="1"/>
  <c r="DF33" i="4" s="1"/>
  <c r="BA33" i="4"/>
  <c r="BA36" i="5"/>
  <c r="DF36" i="5" a="1"/>
  <c r="DF36" i="5" s="1"/>
  <c r="BA45" i="13"/>
  <c r="DF45" i="13" a="1"/>
  <c r="DF45" i="13" s="1"/>
  <c r="BB37" i="1"/>
  <c r="DG37" i="1" a="1"/>
  <c r="DG37" i="1" s="1"/>
  <c r="DE107" i="9"/>
  <c r="DE75" i="9"/>
  <c r="DF112" i="17"/>
  <c r="DF80" i="17"/>
  <c r="DE110" i="12"/>
  <c r="DE78" i="12"/>
  <c r="DE91" i="20"/>
  <c r="DE59" i="20"/>
  <c r="BA16" i="8"/>
  <c r="DF16" i="8" a="1"/>
  <c r="DF16" i="8" s="1"/>
  <c r="BA16" i="12"/>
  <c r="DF16" i="12" a="1"/>
  <c r="DF16" i="12" s="1"/>
  <c r="DE108" i="2"/>
  <c r="DE76" i="2"/>
  <c r="BA27" i="9"/>
  <c r="DF27" i="9" a="1"/>
  <c r="DF27" i="9" s="1"/>
  <c r="DE96" i="6"/>
  <c r="DE64" i="6"/>
  <c r="BA46" i="5"/>
  <c r="DF46" i="5" a="1"/>
  <c r="DF46" i="5" s="1"/>
  <c r="DE101" i="3"/>
  <c r="DE69" i="3"/>
  <c r="BA36" i="10"/>
  <c r="DF36" i="10" a="1"/>
  <c r="DF36" i="10" s="1"/>
  <c r="DE121" i="6"/>
  <c r="DE89" i="6"/>
  <c r="BA42" i="19"/>
  <c r="DF42" i="19" a="1"/>
  <c r="DF42" i="19" s="1"/>
  <c r="DE124" i="9"/>
  <c r="DE127" i="9" s="1"/>
  <c r="DE120" i="9" s="1"/>
  <c r="DE88" i="9"/>
  <c r="DE121" i="12"/>
  <c r="DE89" i="12"/>
  <c r="DE117" i="4"/>
  <c r="DE85" i="4"/>
  <c r="DE114" i="8"/>
  <c r="DE82" i="8"/>
  <c r="BA34" i="13"/>
  <c r="DF34" i="13" a="1"/>
  <c r="DF34" i="13" s="1"/>
  <c r="BA39" i="12"/>
  <c r="DF39" i="12" a="1"/>
  <c r="DF39" i="12" s="1"/>
  <c r="BA20" i="1"/>
  <c r="DF20" i="1" a="1"/>
  <c r="DF20" i="1" s="1"/>
  <c r="BA44" i="17"/>
  <c r="DF44" i="17" a="1"/>
  <c r="DF44" i="17" s="1"/>
  <c r="BA17" i="5"/>
  <c r="DF17" i="5" a="1"/>
  <c r="DF17" i="5" s="1"/>
  <c r="BA38" i="18"/>
  <c r="DF38" i="18" a="1"/>
  <c r="DF38" i="18" s="1"/>
  <c r="BA41" i="14"/>
  <c r="DF41" i="14" a="1"/>
  <c r="DF41" i="14" s="1"/>
  <c r="DE104" i="13"/>
  <c r="DE72" i="13"/>
  <c r="DE98" i="10"/>
  <c r="DE66" i="10"/>
  <c r="BB34" i="8"/>
  <c r="DG34" i="8" a="1"/>
  <c r="DG34" i="8" s="1"/>
  <c r="BA30" i="1"/>
  <c r="DF30" i="1" a="1"/>
  <c r="DF30" i="1" s="1"/>
  <c r="DE109" i="7"/>
  <c r="DE77" i="7"/>
  <c r="DF106" i="10"/>
  <c r="DF74" i="10"/>
  <c r="BA38" i="20"/>
  <c r="DF38" i="20" a="1"/>
  <c r="DF38" i="20" s="1"/>
  <c r="DE121" i="4"/>
  <c r="DE89" i="4"/>
  <c r="DE119" i="6"/>
  <c r="DE87" i="6"/>
  <c r="BA37" i="13"/>
  <c r="DF37" i="13" a="1"/>
  <c r="DF37" i="13" s="1"/>
  <c r="DE110" i="7"/>
  <c r="DE78" i="7"/>
  <c r="BB26" i="19"/>
  <c r="DG26" i="19" a="1"/>
  <c r="DG26" i="19" s="1"/>
  <c r="BA40" i="18"/>
  <c r="DF40" i="18" a="1"/>
  <c r="DF40" i="18" s="1"/>
  <c r="DE98" i="9"/>
  <c r="DE66" i="9"/>
  <c r="DE110" i="6"/>
  <c r="DE78" i="6"/>
  <c r="DE91" i="18"/>
  <c r="DE59" i="18"/>
  <c r="BA22" i="8"/>
  <c r="DF22" i="8" a="1"/>
  <c r="DF22" i="8" s="1"/>
  <c r="DE92" i="4"/>
  <c r="DE60" i="4"/>
  <c r="DE121" i="9"/>
  <c r="DE89" i="9"/>
  <c r="BA25" i="5"/>
  <c r="DF25" i="5" a="1"/>
  <c r="DF25" i="5" s="1"/>
  <c r="BA33" i="8"/>
  <c r="DF33" i="8" a="1"/>
  <c r="DF33" i="8" s="1"/>
  <c r="BA38" i="12"/>
  <c r="DF38" i="12" a="1"/>
  <c r="DF38" i="12" s="1"/>
  <c r="DE99" i="14"/>
  <c r="DE67" i="14"/>
  <c r="DE106" i="4"/>
  <c r="DE74" i="4"/>
  <c r="DE116" i="9"/>
  <c r="DE84" i="9"/>
  <c r="BA21" i="10"/>
  <c r="DF21" i="10" a="1"/>
  <c r="DF21" i="10" s="1"/>
  <c r="DE94" i="16"/>
  <c r="DE62" i="16"/>
  <c r="BA34" i="5"/>
  <c r="DF34" i="5" a="1"/>
  <c r="DF34" i="5" s="1"/>
  <c r="BA19" i="4"/>
  <c r="DF19" i="4" a="1"/>
  <c r="DF19" i="4" s="1"/>
  <c r="BA22" i="1"/>
  <c r="DF22" i="1" a="1"/>
  <c r="DF22" i="1" s="1"/>
  <c r="DE111" i="1"/>
  <c r="DE79" i="1"/>
  <c r="BA25" i="9"/>
  <c r="DF25" i="9" a="1"/>
  <c r="DF25" i="9" s="1"/>
  <c r="BA28" i="17"/>
  <c r="DF28" i="17" a="1"/>
  <c r="DF28" i="17" s="1"/>
  <c r="DE94" i="19"/>
  <c r="DE62" i="19"/>
  <c r="DE107" i="8"/>
  <c r="DE75" i="8"/>
  <c r="DE113" i="1"/>
  <c r="DE81" i="1"/>
  <c r="DC90" i="21"/>
  <c r="DC58" i="21"/>
  <c r="AY15" i="20"/>
  <c r="DD15" i="20" a="1"/>
  <c r="DD15" i="20" s="1"/>
  <c r="AX47" i="20"/>
  <c r="DE107" i="3"/>
  <c r="DE75" i="3"/>
  <c r="BA32" i="14"/>
  <c r="DF32" i="14" a="1"/>
  <c r="DF32" i="14" s="1"/>
  <c r="DF45" i="3" a="1"/>
  <c r="DF45" i="3" s="1"/>
  <c r="BA45" i="3"/>
  <c r="DE119" i="11"/>
  <c r="DE87" i="11"/>
  <c r="DE91" i="3"/>
  <c r="DE59" i="3"/>
  <c r="BA28" i="7"/>
  <c r="DF28" i="7" a="1"/>
  <c r="DF28" i="7" s="1"/>
  <c r="DE112" i="15"/>
  <c r="DE80" i="15"/>
  <c r="BA37" i="16"/>
  <c r="DF37" i="16" a="1"/>
  <c r="DF37" i="16" s="1"/>
  <c r="BA44" i="13"/>
  <c r="DF44" i="13" a="1"/>
  <c r="DF44" i="13" s="1"/>
  <c r="DE105" i="8"/>
  <c r="DE73" i="8"/>
  <c r="DE105" i="18"/>
  <c r="DE73" i="18"/>
  <c r="BA35" i="18"/>
  <c r="DF35" i="18" a="1"/>
  <c r="DF35" i="18" s="1"/>
  <c r="DE98" i="12"/>
  <c r="DE66" i="12"/>
  <c r="BA36" i="6"/>
  <c r="DF36" i="6" a="1"/>
  <c r="DF36" i="6" s="1"/>
  <c r="BA28" i="9"/>
  <c r="DF28" i="9" a="1"/>
  <c r="DF28" i="9" s="1"/>
  <c r="DE114" i="18"/>
  <c r="DE82" i="18"/>
  <c r="DC90" i="17"/>
  <c r="DC58" i="17"/>
  <c r="BA18" i="16"/>
  <c r="DF18" i="16" a="1"/>
  <c r="DF18" i="16" s="1"/>
  <c r="BA29" i="20"/>
  <c r="DF29" i="20" a="1"/>
  <c r="DF29" i="20" s="1"/>
  <c r="DE96" i="1"/>
  <c r="DE64" i="1"/>
  <c r="DE116" i="1"/>
  <c r="DE84" i="1"/>
  <c r="BA45" i="18"/>
  <c r="DF45" i="18" a="1"/>
  <c r="DF45" i="18" s="1"/>
  <c r="BA43" i="10"/>
  <c r="DF43" i="10" a="1"/>
  <c r="DF43" i="10" s="1"/>
  <c r="BA41" i="2"/>
  <c r="DF41" i="2" a="1"/>
  <c r="DF41" i="2" s="1"/>
  <c r="BA29" i="11"/>
  <c r="DF29" i="11" a="1"/>
  <c r="DF29" i="11" s="1"/>
  <c r="DE112" i="5"/>
  <c r="DE80" i="5"/>
  <c r="DE101" i="4"/>
  <c r="DE69" i="4"/>
  <c r="BA38" i="3"/>
  <c r="DF38" i="3" a="1"/>
  <c r="DF38" i="3" s="1"/>
  <c r="BA15" i="16"/>
  <c r="DF15" i="16" a="1"/>
  <c r="DF15" i="16" s="1"/>
  <c r="AZ47" i="16"/>
  <c r="BA35" i="3"/>
  <c r="DF35" i="3" a="1"/>
  <c r="DF35" i="3" s="1"/>
  <c r="BB19" i="18"/>
  <c r="DG19" i="18" a="1"/>
  <c r="DG19" i="18" s="1"/>
  <c r="BB17" i="20"/>
  <c r="DG17" i="20" a="1"/>
  <c r="DG17" i="20" s="1"/>
  <c r="BA30" i="7"/>
  <c r="DF30" i="7" a="1"/>
  <c r="DF30" i="7" s="1"/>
  <c r="DE102" i="14"/>
  <c r="DE70" i="14"/>
  <c r="DE116" i="20"/>
  <c r="DE84" i="20"/>
  <c r="DE106" i="7"/>
  <c r="DE74" i="7"/>
  <c r="BA33" i="6"/>
  <c r="DF33" i="6" a="1"/>
  <c r="DF33" i="6" s="1"/>
  <c r="DF22" i="4" a="1"/>
  <c r="DF22" i="4" s="1"/>
  <c r="BA22" i="4"/>
  <c r="BA26" i="10"/>
  <c r="DF26" i="10" a="1"/>
  <c r="DF26" i="10" s="1"/>
  <c r="BA26" i="11"/>
  <c r="DF26" i="11" a="1"/>
  <c r="DF26" i="11" s="1"/>
  <c r="DE95" i="18"/>
  <c r="DE63" i="18"/>
  <c r="DE106" i="17"/>
  <c r="DE74" i="17"/>
  <c r="DE94" i="10"/>
  <c r="DE62" i="10"/>
  <c r="DE115" i="4"/>
  <c r="DE83" i="4"/>
  <c r="BA39" i="16"/>
  <c r="DF39" i="16" a="1"/>
  <c r="DF39" i="16" s="1"/>
  <c r="BA31" i="14"/>
  <c r="DF31" i="14" a="1"/>
  <c r="DF31" i="14" s="1"/>
  <c r="BA34" i="10"/>
  <c r="DF34" i="10" a="1"/>
  <c r="DF34" i="10" s="1"/>
  <c r="DE106" i="20"/>
  <c r="DE74" i="20"/>
  <c r="DE102" i="18"/>
  <c r="DE70" i="18"/>
  <c r="BA31" i="20"/>
  <c r="DF31" i="20" a="1"/>
  <c r="DF31" i="20" s="1"/>
  <c r="BA28" i="16"/>
  <c r="DF28" i="16" a="1"/>
  <c r="DF28" i="16" s="1"/>
  <c r="DE114" i="7"/>
  <c r="DE82" i="7"/>
  <c r="BA43" i="7"/>
  <c r="DF43" i="7" a="1"/>
  <c r="DF43" i="7" s="1"/>
  <c r="DE107" i="15"/>
  <c r="DE75" i="15"/>
  <c r="BA35" i="21"/>
  <c r="DF35" i="21" a="1"/>
  <c r="DF35" i="21" s="1"/>
  <c r="DE103" i="18"/>
  <c r="DE71" i="18"/>
  <c r="BA26" i="8"/>
  <c r="DF26" i="8" a="1"/>
  <c r="DF26" i="8" s="1"/>
  <c r="BA36" i="20"/>
  <c r="DF36" i="20" a="1"/>
  <c r="DF36" i="20" s="1"/>
  <c r="BA43" i="11"/>
  <c r="DF43" i="11" a="1"/>
  <c r="DF43" i="11" s="1"/>
  <c r="DE104" i="18"/>
  <c r="DE72" i="18"/>
  <c r="DE119" i="10"/>
  <c r="DE87" i="10"/>
  <c r="DE108" i="18"/>
  <c r="DE76" i="18"/>
  <c r="BA35" i="8"/>
  <c r="DF35" i="8" a="1"/>
  <c r="DF35" i="8" s="1"/>
  <c r="DE101" i="18"/>
  <c r="DE69" i="18"/>
  <c r="DE104" i="9"/>
  <c r="DE72" i="9"/>
  <c r="BA19" i="13"/>
  <c r="DF19" i="13" a="1"/>
  <c r="DF19" i="13" s="1"/>
  <c r="DE112" i="2"/>
  <c r="DE80" i="2"/>
  <c r="DE107" i="7"/>
  <c r="DE75" i="7"/>
  <c r="DE108" i="5"/>
  <c r="DE76" i="5"/>
  <c r="BA32" i="5"/>
  <c r="DF32" i="5" a="1"/>
  <c r="DF32" i="5" s="1"/>
  <c r="BA26" i="21"/>
  <c r="DF26" i="21" a="1"/>
  <c r="DF26" i="21" s="1"/>
  <c r="DE112" i="6"/>
  <c r="DE80" i="6"/>
  <c r="BA37" i="20"/>
  <c r="DF37" i="20" a="1"/>
  <c r="DF37" i="20" s="1"/>
  <c r="DE108" i="13"/>
  <c r="DE76" i="13"/>
  <c r="BA17" i="14"/>
  <c r="DF17" i="14" a="1"/>
  <c r="DF17" i="14" s="1"/>
  <c r="BA43" i="19"/>
  <c r="DF43" i="19" a="1"/>
  <c r="DF43" i="19" s="1"/>
  <c r="DE108" i="1"/>
  <c r="DE76" i="1"/>
  <c r="BA20" i="21"/>
  <c r="DF20" i="21" a="1"/>
  <c r="DF20" i="21" s="1"/>
  <c r="BA33" i="3"/>
  <c r="DF33" i="3" a="1"/>
  <c r="DF33" i="3" s="1"/>
  <c r="BA23" i="5"/>
  <c r="DF23" i="5" a="1"/>
  <c r="DF23" i="5" s="1"/>
  <c r="AY15" i="5"/>
  <c r="DD15" i="5" a="1"/>
  <c r="DD15" i="5" s="1"/>
  <c r="AX47" i="5"/>
  <c r="DE109" i="3"/>
  <c r="DE77" i="3"/>
  <c r="BA38" i="4"/>
  <c r="DF38" i="4" a="1"/>
  <c r="DF38" i="4" s="1"/>
  <c r="DE91" i="9"/>
  <c r="DE59" i="9"/>
  <c r="BA16" i="21"/>
  <c r="DF16" i="21" a="1"/>
  <c r="DF16" i="21" s="1"/>
  <c r="BB19" i="7"/>
  <c r="DG19" i="7" a="1"/>
  <c r="DG19" i="7" s="1"/>
  <c r="DE110" i="1"/>
  <c r="DE78" i="1"/>
  <c r="DE90" i="3"/>
  <c r="DE58" i="3"/>
  <c r="DF114" i="9"/>
  <c r="DF82" i="9"/>
  <c r="DE124" i="8"/>
  <c r="DE127" i="8" s="1"/>
  <c r="DE120" i="8" s="1"/>
  <c r="DE88" i="8"/>
  <c r="DE116" i="7"/>
  <c r="DE84" i="7"/>
  <c r="DE112" i="4"/>
  <c r="DE80" i="4"/>
  <c r="DE121" i="7"/>
  <c r="DE89" i="7"/>
  <c r="DE92" i="16"/>
  <c r="DE60" i="16"/>
  <c r="AY15" i="14"/>
  <c r="DD15" i="14" a="1"/>
  <c r="DD15" i="14" s="1"/>
  <c r="AX47" i="14"/>
  <c r="BA44" i="19"/>
  <c r="DF44" i="19" a="1"/>
  <c r="DF44" i="19" s="1"/>
  <c r="BA26" i="6"/>
  <c r="DF26" i="6" a="1"/>
  <c r="DF26" i="6" s="1"/>
  <c r="DE119" i="9"/>
  <c r="DE87" i="9"/>
  <c r="DE92" i="1"/>
  <c r="DE60" i="1"/>
  <c r="BA29" i="15"/>
  <c r="DF29" i="15" a="1"/>
  <c r="DF29" i="15" s="1"/>
  <c r="AY15" i="8"/>
  <c r="DD15" i="8" a="1"/>
  <c r="DD15" i="8" s="1"/>
  <c r="AX47" i="8"/>
  <c r="DE118" i="1"/>
  <c r="DE86" i="1"/>
  <c r="BB32" i="2"/>
  <c r="DG32" i="2" a="1"/>
  <c r="DG32" i="2" s="1"/>
  <c r="DF99" i="8"/>
  <c r="DF67" i="8"/>
  <c r="BC46" i="15"/>
  <c r="DH46" i="15" a="1"/>
  <c r="DH46" i="15" s="1"/>
  <c r="AY15" i="7"/>
  <c r="DD15" i="7" a="1"/>
  <c r="DD15" i="7" s="1"/>
  <c r="AX47" i="7"/>
  <c r="DE104" i="12"/>
  <c r="DE72" i="12"/>
  <c r="BA23" i="4"/>
  <c r="DF23" i="4" a="1"/>
  <c r="DF23" i="4" s="1"/>
  <c r="BA28" i="8"/>
  <c r="DF28" i="8" a="1"/>
  <c r="DF28" i="8" s="1"/>
  <c r="DF116" i="19"/>
  <c r="DF84" i="19"/>
  <c r="DE115" i="14"/>
  <c r="DE83" i="14"/>
  <c r="DE99" i="9"/>
  <c r="DE67" i="9"/>
  <c r="DE109" i="19"/>
  <c r="DE77" i="19"/>
  <c r="DE93" i="6"/>
  <c r="DE61" i="6"/>
  <c r="BA32" i="9"/>
  <c r="DF32" i="9" a="1"/>
  <c r="DF32" i="9" s="1"/>
  <c r="BB37" i="17"/>
  <c r="DG37" i="17" a="1"/>
  <c r="DG37" i="17" s="1"/>
  <c r="BA35" i="12"/>
  <c r="DF35" i="12" a="1"/>
  <c r="DF35" i="12" s="1"/>
  <c r="BA16" i="20"/>
  <c r="DF16" i="20" a="1"/>
  <c r="DF16" i="20" s="1"/>
  <c r="DE102" i="20"/>
  <c r="DE70" i="20"/>
  <c r="DE91" i="1"/>
  <c r="DE59" i="1"/>
  <c r="DE106" i="8"/>
  <c r="DE74" i="8"/>
  <c r="BA33" i="2"/>
  <c r="DF33" i="2" a="1"/>
  <c r="DF33" i="2" s="1"/>
  <c r="DE102" i="9"/>
  <c r="DE70" i="9"/>
  <c r="BA21" i="6"/>
  <c r="DF21" i="6" a="1"/>
  <c r="DF21" i="6" s="1"/>
  <c r="DE109" i="21"/>
  <c r="DE77" i="21"/>
  <c r="DE104" i="6"/>
  <c r="DE72" i="6"/>
  <c r="BA26" i="3"/>
  <c r="DF26" i="3" a="1"/>
  <c r="DF26" i="3" s="1"/>
  <c r="DE124" i="14"/>
  <c r="DE127" i="14" s="1"/>
  <c r="DE120" i="14" s="1"/>
  <c r="DE88" i="14"/>
  <c r="BA46" i="6"/>
  <c r="DF46" i="6" a="1"/>
  <c r="DF46" i="6" s="1"/>
  <c r="BA45" i="9"/>
  <c r="DF45" i="9" a="1"/>
  <c r="DF45" i="9" s="1"/>
  <c r="BA46" i="12"/>
  <c r="DF46" i="12" a="1"/>
  <c r="DF46" i="12" s="1"/>
  <c r="BA42" i="4"/>
  <c r="DF42" i="4" a="1"/>
  <c r="DF42" i="4" s="1"/>
  <c r="BA39" i="8"/>
  <c r="DF39" i="8" a="1"/>
  <c r="DF39" i="8" s="1"/>
  <c r="BA26" i="12"/>
  <c r="DF26" i="12" a="1"/>
  <c r="DF26" i="12" s="1"/>
  <c r="DE105" i="9"/>
  <c r="DE73" i="9"/>
  <c r="BA29" i="13"/>
  <c r="DF29" i="13" a="1"/>
  <c r="DF29" i="13" s="1"/>
  <c r="BA23" i="10"/>
  <c r="DF23" i="10" a="1"/>
  <c r="DF23" i="10" s="1"/>
  <c r="DE104" i="4"/>
  <c r="DE72" i="4"/>
  <c r="BA34" i="7"/>
  <c r="DF34" i="7" a="1"/>
  <c r="DF34" i="7" s="1"/>
  <c r="DG31" i="10" a="1"/>
  <c r="DG31" i="10" s="1"/>
  <c r="BB31" i="10"/>
  <c r="BA46" i="4"/>
  <c r="DF46" i="4" a="1"/>
  <c r="DF46" i="4" s="1"/>
  <c r="BA44" i="6"/>
  <c r="DF44" i="6" a="1"/>
  <c r="DF44" i="6" s="1"/>
  <c r="DE119" i="7"/>
  <c r="DE87" i="7"/>
  <c r="BA35" i="7"/>
  <c r="DF35" i="7" a="1"/>
  <c r="DF35" i="7" s="1"/>
  <c r="BA23" i="9"/>
  <c r="DF23" i="9" a="1"/>
  <c r="DF23" i="9" s="1"/>
  <c r="BA35" i="6"/>
  <c r="DF35" i="6" a="1"/>
  <c r="DF35" i="6" s="1"/>
  <c r="DE104" i="17"/>
  <c r="DE72" i="17"/>
  <c r="DE97" i="6"/>
  <c r="DE65" i="6"/>
  <c r="DF17" i="4" a="1"/>
  <c r="DF17" i="4" s="1"/>
  <c r="BA17" i="4"/>
  <c r="BA46" i="9"/>
  <c r="DF46" i="9" a="1"/>
  <c r="DF46" i="9" s="1"/>
  <c r="DE98" i="1"/>
  <c r="DE66" i="1"/>
  <c r="DE108" i="8"/>
  <c r="DE76" i="8"/>
  <c r="DE119" i="8"/>
  <c r="DE87" i="8"/>
  <c r="BA24" i="14"/>
  <c r="DF24" i="14" a="1"/>
  <c r="DF24" i="14" s="1"/>
  <c r="BA31" i="4"/>
  <c r="DF31" i="4" a="1"/>
  <c r="DF31" i="4" s="1"/>
  <c r="BA41" i="9"/>
  <c r="DF41" i="9" a="1"/>
  <c r="DF41" i="9" s="1"/>
  <c r="BA19" i="16"/>
  <c r="DF19" i="16" a="1"/>
  <c r="DF19" i="16" s="1"/>
  <c r="DE95" i="14"/>
  <c r="DE63" i="14"/>
  <c r="BA36" i="1"/>
  <c r="DF36" i="1" a="1"/>
  <c r="DF36" i="1" s="1"/>
  <c r="DE92" i="2"/>
  <c r="DE60" i="2"/>
  <c r="BA19" i="19"/>
  <c r="DF19" i="19" a="1"/>
  <c r="DF19" i="19" s="1"/>
  <c r="DE99" i="11"/>
  <c r="DE67" i="11"/>
  <c r="BA32" i="8"/>
  <c r="DF32" i="8" a="1"/>
  <c r="DF32" i="8" s="1"/>
  <c r="DF99" i="7"/>
  <c r="DF67" i="7"/>
  <c r="BA38" i="1"/>
  <c r="DF38" i="1" a="1"/>
  <c r="DF38" i="1" s="1"/>
  <c r="AY15" i="21"/>
  <c r="DD15" i="21" a="1"/>
  <c r="DD15" i="21" s="1"/>
  <c r="AX47" i="21"/>
  <c r="DE118" i="21"/>
  <c r="DE86" i="21"/>
  <c r="DE107" i="17"/>
  <c r="DE75" i="17"/>
  <c r="BA32" i="3"/>
  <c r="DF32" i="3" a="1"/>
  <c r="DF32" i="3" s="1"/>
  <c r="DE95" i="10"/>
  <c r="DE63" i="10"/>
  <c r="DE124" i="3"/>
  <c r="DE127" i="3" s="1"/>
  <c r="DE120" i="3" s="1"/>
  <c r="DE88" i="3"/>
  <c r="BA44" i="11"/>
  <c r="DF44" i="11" a="1"/>
  <c r="DF44" i="11" s="1"/>
  <c r="BA16" i="3"/>
  <c r="DF16" i="3" a="1"/>
  <c r="DF16" i="3" s="1"/>
  <c r="DE124" i="20"/>
  <c r="DE127" i="20" s="1"/>
  <c r="DE120" i="20" s="1"/>
  <c r="DE88" i="20"/>
  <c r="BA37" i="15"/>
  <c r="DF37" i="15" a="1"/>
  <c r="DF37" i="15" s="1"/>
  <c r="DE116" i="18"/>
  <c r="DE84" i="18"/>
  <c r="DE104" i="16"/>
  <c r="DE72" i="16"/>
  <c r="BA30" i="18"/>
  <c r="DF30" i="18" a="1"/>
  <c r="DF30" i="18" s="1"/>
  <c r="DE92" i="15"/>
  <c r="DE60" i="15"/>
  <c r="BA23" i="12"/>
  <c r="DF23" i="12" a="1"/>
  <c r="DF23" i="12" s="1"/>
  <c r="DE102" i="16"/>
  <c r="DE70" i="16"/>
  <c r="BA39" i="18"/>
  <c r="DF39" i="18" a="1"/>
  <c r="DF39" i="18" s="1"/>
  <c r="AY15" i="17"/>
  <c r="DD15" i="17" a="1"/>
  <c r="DD15" i="17" s="1"/>
  <c r="AX47" i="17"/>
  <c r="BA21" i="1"/>
  <c r="DF21" i="1" a="1"/>
  <c r="DF21" i="1" s="1"/>
  <c r="BA41" i="1"/>
  <c r="DF41" i="1" a="1"/>
  <c r="DF41" i="1" s="1"/>
  <c r="DE106" i="1"/>
  <c r="DE74" i="1"/>
  <c r="DE111" i="4"/>
  <c r="DE79" i="4"/>
  <c r="DE95" i="16"/>
  <c r="DE63" i="16"/>
  <c r="DE96" i="21"/>
  <c r="DE64" i="21"/>
  <c r="BA26" i="4"/>
  <c r="DF26" i="4" a="1"/>
  <c r="DF26" i="4" s="1"/>
  <c r="DE107" i="20"/>
  <c r="DE75" i="20"/>
  <c r="DE97" i="18"/>
  <c r="DE65" i="18"/>
  <c r="DE91" i="15"/>
  <c r="DE59" i="15"/>
  <c r="DE108" i="19"/>
  <c r="DE76" i="19"/>
  <c r="DE95" i="12"/>
  <c r="DE63" i="12"/>
  <c r="BA27" i="14"/>
  <c r="DF27" i="14" a="1"/>
  <c r="DF27" i="14" s="1"/>
  <c r="BA41" i="20"/>
  <c r="DF41" i="20" a="1"/>
  <c r="DF41" i="20" s="1"/>
  <c r="BA31" i="7"/>
  <c r="DF31" i="7" a="1"/>
  <c r="DF31" i="7" s="1"/>
  <c r="DE102" i="10"/>
  <c r="DE70" i="10"/>
  <c r="DF96" i="8"/>
  <c r="DF64" i="8"/>
  <c r="DE101" i="10"/>
  <c r="DE69" i="10"/>
  <c r="DE117" i="18"/>
  <c r="DE85" i="18"/>
  <c r="BA20" i="18"/>
  <c r="DF20" i="18" a="1"/>
  <c r="DF20" i="18" s="1"/>
  <c r="BA31" i="17"/>
  <c r="DF31" i="17" a="1"/>
  <c r="DF31" i="17" s="1"/>
  <c r="BA19" i="10"/>
  <c r="DF19" i="10" a="1"/>
  <c r="DF19" i="10" s="1"/>
  <c r="BA40" i="4"/>
  <c r="DF40" i="4" a="1"/>
  <c r="DF40" i="4" s="1"/>
  <c r="DE105" i="15"/>
  <c r="DE73" i="15"/>
  <c r="DE95" i="8"/>
  <c r="DE63" i="8"/>
  <c r="DF46" i="11" a="1"/>
  <c r="DF46" i="11" s="1"/>
  <c r="BA46" i="11"/>
  <c r="DE108" i="7"/>
  <c r="DE76" i="7"/>
  <c r="BA39" i="7"/>
  <c r="DF39" i="7" a="1"/>
  <c r="DF39" i="7" s="1"/>
  <c r="DE100" i="19"/>
  <c r="DE68" i="19"/>
  <c r="BA32" i="15"/>
  <c r="DF32" i="15" a="1"/>
  <c r="DF32" i="15" s="1"/>
  <c r="DE96" i="20"/>
  <c r="DE64" i="20"/>
  <c r="BA28" i="18"/>
  <c r="DF28" i="18" a="1"/>
  <c r="DF28" i="18" s="1"/>
  <c r="DE113" i="16"/>
  <c r="DE81" i="16"/>
  <c r="DE117" i="13"/>
  <c r="DE85" i="13"/>
  <c r="DE118" i="11"/>
  <c r="DE86" i="11"/>
  <c r="BA29" i="18"/>
  <c r="DF29" i="18" a="1"/>
  <c r="DF29" i="18" s="1"/>
  <c r="BA44" i="10"/>
  <c r="DF44" i="10" a="1"/>
  <c r="DF44" i="10" s="1"/>
  <c r="BA33" i="18"/>
  <c r="DF33" i="18" a="1"/>
  <c r="DF33" i="18" s="1"/>
  <c r="BA26" i="18"/>
  <c r="DF26" i="18" a="1"/>
  <c r="DF26" i="18" s="1"/>
  <c r="BA29" i="9"/>
  <c r="DF29" i="9" a="1"/>
  <c r="DF29" i="9" s="1"/>
  <c r="DE113" i="2"/>
  <c r="DE81" i="2"/>
  <c r="BA37" i="2"/>
  <c r="DF37" i="2" a="1"/>
  <c r="DF37" i="2" s="1"/>
  <c r="BA32" i="7"/>
  <c r="DF32" i="7" a="1"/>
  <c r="DF32" i="7" s="1"/>
  <c r="BA33" i="5"/>
  <c r="DF33" i="5" a="1"/>
  <c r="DF33" i="5" s="1"/>
  <c r="BA37" i="6"/>
  <c r="DF37" i="6" a="1"/>
  <c r="DF37" i="6" s="1"/>
  <c r="BA33" i="13"/>
  <c r="DF33" i="13" a="1"/>
  <c r="DF33" i="13" s="1"/>
  <c r="DE115" i="21"/>
  <c r="DE83" i="21"/>
  <c r="DE98" i="21"/>
  <c r="DE66" i="21"/>
  <c r="BA33" i="1"/>
  <c r="DF33" i="1" a="1"/>
  <c r="DF33" i="1" s="1"/>
  <c r="DE108" i="3"/>
  <c r="DE76" i="3"/>
  <c r="DE119" i="1"/>
  <c r="DE87" i="1"/>
  <c r="DE108" i="21"/>
  <c r="DE76" i="21"/>
  <c r="DE114" i="3"/>
  <c r="DE82" i="3"/>
  <c r="DE106" i="13"/>
  <c r="DE74" i="13"/>
  <c r="DE116" i="21"/>
  <c r="DE84" i="21"/>
  <c r="DE115" i="5"/>
  <c r="DE83" i="5"/>
  <c r="BA34" i="3"/>
  <c r="DF34" i="3" a="1"/>
  <c r="DF34" i="3" s="1"/>
  <c r="BA16" i="9"/>
  <c r="DF16" i="9" a="1"/>
  <c r="DF16" i="9" s="1"/>
  <c r="DE93" i="11"/>
  <c r="DE61" i="11"/>
  <c r="DE117" i="17"/>
  <c r="DE85" i="17"/>
  <c r="DF35" i="1" a="1"/>
  <c r="DF35" i="1" s="1"/>
  <c r="BA35" i="1"/>
  <c r="BA15" i="3"/>
  <c r="DF15" i="3" a="1"/>
  <c r="DF15" i="3" s="1"/>
  <c r="AZ47" i="3"/>
  <c r="BB39" i="9"/>
  <c r="DG39" i="9" a="1"/>
  <c r="DG39" i="9" s="1"/>
  <c r="BA45" i="8"/>
  <c r="DF45" i="8" a="1"/>
  <c r="DF45" i="8" s="1"/>
  <c r="DF41" i="7" a="1"/>
  <c r="DF41" i="7" s="1"/>
  <c r="BA41" i="7"/>
  <c r="BA37" i="4"/>
  <c r="DF37" i="4" a="1"/>
  <c r="DF37" i="4" s="1"/>
  <c r="DE110" i="2"/>
  <c r="DE78" i="2"/>
  <c r="BA17" i="16"/>
  <c r="DF17" i="16" a="1"/>
  <c r="DF17" i="16" s="1"/>
  <c r="DC90" i="14"/>
  <c r="DC58" i="14"/>
  <c r="BA44" i="9"/>
  <c r="DF44" i="9" a="1"/>
  <c r="DF44" i="9" s="1"/>
  <c r="BA17" i="1"/>
  <c r="DF17" i="1" a="1"/>
  <c r="DF17" i="1" s="1"/>
  <c r="DE117" i="12"/>
  <c r="DE85" i="12"/>
  <c r="BA43" i="1"/>
  <c r="DF43" i="1" a="1"/>
  <c r="DF43" i="1" s="1"/>
  <c r="DE92" i="9"/>
  <c r="DE60" i="9"/>
  <c r="DE106" i="19"/>
  <c r="DE74" i="19"/>
  <c r="DG24" i="8" a="1"/>
  <c r="DG24" i="8" s="1"/>
  <c r="BB24" i="8"/>
  <c r="DE117" i="1"/>
  <c r="DE85" i="1"/>
  <c r="DE124" i="4"/>
  <c r="DE127" i="4" s="1"/>
  <c r="DE120" i="4" s="1"/>
  <c r="DE88" i="4"/>
  <c r="DF29" i="12" a="1"/>
  <c r="DF29" i="12" s="1"/>
  <c r="BA29" i="12"/>
  <c r="DE106" i="16"/>
  <c r="DE74" i="16"/>
  <c r="DE94" i="20"/>
  <c r="DE62" i="20"/>
  <c r="DE117" i="14"/>
  <c r="DE85" i="14"/>
  <c r="BA22" i="14"/>
  <c r="DF22" i="14" a="1"/>
  <c r="DF22" i="14" s="1"/>
  <c r="DE103" i="4"/>
  <c r="DE71" i="4"/>
  <c r="DE91" i="17"/>
  <c r="DE59" i="17"/>
  <c r="BB41" i="19"/>
  <c r="DG41" i="19" a="1"/>
  <c r="DG41" i="19" s="1"/>
  <c r="BA40" i="14"/>
  <c r="DF40" i="14" a="1"/>
  <c r="DF40" i="14" s="1"/>
  <c r="DE105" i="4"/>
  <c r="DE73" i="4"/>
  <c r="BA24" i="9"/>
  <c r="DF24" i="9" a="1"/>
  <c r="DF24" i="9" s="1"/>
  <c r="BA34" i="19"/>
  <c r="DF34" i="19" a="1"/>
  <c r="DF34" i="19" s="1"/>
  <c r="BA18" i="6"/>
  <c r="DF18" i="6" a="1"/>
  <c r="DF18" i="6" s="1"/>
  <c r="DE112" i="10"/>
  <c r="DE80" i="10"/>
  <c r="DE118" i="9"/>
  <c r="DE86" i="9"/>
  <c r="DE111" i="21"/>
  <c r="DE79" i="21"/>
  <c r="DE112" i="11"/>
  <c r="DE80" i="11"/>
  <c r="BA27" i="20"/>
  <c r="DF27" i="20" a="1"/>
  <c r="DF27" i="20" s="1"/>
  <c r="DE118" i="18"/>
  <c r="DE86" i="18"/>
  <c r="BA16" i="1"/>
  <c r="DF16" i="1" a="1"/>
  <c r="DF16" i="1" s="1"/>
  <c r="BA31" i="8"/>
  <c r="DF31" i="8" a="1"/>
  <c r="DF31" i="8" s="1"/>
  <c r="DE113" i="11"/>
  <c r="DE81" i="11"/>
  <c r="DE95" i="13"/>
  <c r="DE63" i="13"/>
  <c r="DF34" i="21" a="1"/>
  <c r="DF34" i="21" s="1"/>
  <c r="BA34" i="21"/>
  <c r="BA29" i="6"/>
  <c r="DF29" i="6" a="1"/>
  <c r="DF29" i="6" s="1"/>
  <c r="DE118" i="15"/>
  <c r="DE86" i="15"/>
  <c r="BA45" i="14"/>
  <c r="DF45" i="14" a="1"/>
  <c r="DF45" i="14" s="1"/>
  <c r="DE98" i="6"/>
  <c r="DE66" i="6"/>
  <c r="DE115" i="17"/>
  <c r="DE83" i="17"/>
  <c r="DE104" i="21"/>
  <c r="DE72" i="21"/>
  <c r="DE101" i="12"/>
  <c r="DE69" i="12"/>
  <c r="DE112" i="8"/>
  <c r="DE80" i="8"/>
  <c r="BA30" i="9"/>
  <c r="DF30" i="9" a="1"/>
  <c r="DF30" i="9" s="1"/>
  <c r="BA29" i="4"/>
  <c r="DF29" i="4" a="1"/>
  <c r="DF29" i="4" s="1"/>
  <c r="DE106" i="6"/>
  <c r="DE74" i="6"/>
  <c r="BA44" i="7"/>
  <c r="DF44" i="7" a="1"/>
  <c r="DF44" i="7" s="1"/>
  <c r="DE119" i="16"/>
  <c r="DE87" i="16"/>
  <c r="BA29" i="17"/>
  <c r="DF29" i="17" a="1"/>
  <c r="DF29" i="17" s="1"/>
  <c r="BA22" i="6"/>
  <c r="DF22" i="6" a="1"/>
  <c r="DF22" i="6" s="1"/>
  <c r="DE109" i="11"/>
  <c r="DE77" i="11"/>
  <c r="DE103" i="21"/>
  <c r="DE71" i="21"/>
  <c r="BA23" i="1"/>
  <c r="DF23" i="1" a="1"/>
  <c r="DF23" i="1" s="1"/>
  <c r="BA44" i="8"/>
  <c r="DF44" i="8" a="1"/>
  <c r="DF44" i="8" s="1"/>
  <c r="DE111" i="19"/>
  <c r="DE79" i="19"/>
  <c r="DE104" i="14"/>
  <c r="DE72" i="14"/>
  <c r="DE121" i="17"/>
  <c r="DE89" i="17"/>
  <c r="BA20" i="14"/>
  <c r="DF20" i="14" a="1"/>
  <c r="DF20" i="14" s="1"/>
  <c r="DE104" i="3"/>
  <c r="DE72" i="3"/>
  <c r="BA17" i="2"/>
  <c r="DF17" i="2" a="1"/>
  <c r="DF17" i="2" s="1"/>
  <c r="DF113" i="14"/>
  <c r="DF81" i="14"/>
  <c r="BA24" i="11"/>
  <c r="DF24" i="11" a="1"/>
  <c r="DF24" i="11" s="1"/>
  <c r="DE119" i="20"/>
  <c r="DE87" i="20"/>
  <c r="BB24" i="7"/>
  <c r="DG24" i="7" a="1"/>
  <c r="DG24" i="7" s="1"/>
  <c r="DE98" i="17"/>
  <c r="DE66" i="17"/>
  <c r="DE95" i="3"/>
  <c r="DE63" i="3"/>
  <c r="BA43" i="21"/>
  <c r="DF43" i="21" a="1"/>
  <c r="DF43" i="21" s="1"/>
  <c r="BA32" i="17"/>
  <c r="DF32" i="17" a="1"/>
  <c r="DF32" i="17" s="1"/>
  <c r="DE121" i="14"/>
  <c r="DE89" i="14"/>
  <c r="BA20" i="10"/>
  <c r="DF20" i="10" a="1"/>
  <c r="DF20" i="10" s="1"/>
  <c r="DE113" i="15"/>
  <c r="DE81" i="15"/>
  <c r="DE93" i="18"/>
  <c r="DE61" i="18"/>
  <c r="DE115" i="1"/>
  <c r="DE83" i="1"/>
  <c r="BA21" i="7"/>
  <c r="DF21" i="7" a="1"/>
  <c r="DF21" i="7" s="1"/>
  <c r="BA45" i="20"/>
  <c r="DF45" i="20" a="1"/>
  <c r="DF45" i="20" s="1"/>
  <c r="DE124" i="10"/>
  <c r="DE127" i="10" s="1"/>
  <c r="DE120" i="10" s="1"/>
  <c r="DE88" i="10"/>
  <c r="DE115" i="20"/>
  <c r="DE83" i="20"/>
  <c r="BA41" i="3"/>
  <c r="DF41" i="3" a="1"/>
  <c r="DF41" i="3" s="1"/>
  <c r="BA41" i="18"/>
  <c r="DF41" i="18" a="1"/>
  <c r="DF41" i="18" s="1"/>
  <c r="DE104" i="1"/>
  <c r="DE72" i="1"/>
  <c r="BA29" i="16"/>
  <c r="DF29" i="16" a="1"/>
  <c r="DF29" i="16" s="1"/>
  <c r="BA38" i="13"/>
  <c r="DF38" i="13" a="1"/>
  <c r="DF38" i="13" s="1"/>
  <c r="DE109" i="17"/>
  <c r="DE77" i="17"/>
  <c r="BA17" i="15"/>
  <c r="DF17" i="15" a="1"/>
  <c r="DF17" i="15" s="1"/>
  <c r="BA23" i="15"/>
  <c r="DF23" i="15" a="1"/>
  <c r="DF23" i="15" s="1"/>
  <c r="DF27" i="16" a="1"/>
  <c r="DF27" i="16" s="1"/>
  <c r="BA27" i="16"/>
  <c r="DE93" i="1"/>
  <c r="DE61" i="1"/>
  <c r="BA17" i="17"/>
  <c r="DF17" i="17" a="1"/>
  <c r="DF17" i="17" s="1"/>
  <c r="DE110" i="13"/>
  <c r="DE78" i="13"/>
  <c r="DE114" i="10"/>
  <c r="DE82" i="10"/>
  <c r="BA31" i="1"/>
  <c r="DF31" i="1" a="1"/>
  <c r="DF31" i="1" s="1"/>
  <c r="DE119" i="4"/>
  <c r="DE87" i="4"/>
  <c r="DE100" i="13"/>
  <c r="DE68" i="13"/>
  <c r="BA36" i="4"/>
  <c r="DF36" i="4" a="1"/>
  <c r="DF36" i="4" s="1"/>
  <c r="BA20" i="16"/>
  <c r="DF20" i="16" a="1"/>
  <c r="DF20" i="16" s="1"/>
  <c r="DC90" i="6"/>
  <c r="DC58" i="6"/>
  <c r="BA21" i="21"/>
  <c r="DF21" i="21" a="1"/>
  <c r="DF21" i="21" s="1"/>
  <c r="BA32" i="20"/>
  <c r="DF32" i="20" a="1"/>
  <c r="DF32" i="20" s="1"/>
  <c r="DF22" i="18" a="1"/>
  <c r="DF22" i="18" s="1"/>
  <c r="BA22" i="18"/>
  <c r="DE117" i="10"/>
  <c r="DE85" i="10"/>
  <c r="BA16" i="15"/>
  <c r="DF16" i="15" a="1"/>
  <c r="DF16" i="15" s="1"/>
  <c r="BA33" i="19"/>
  <c r="DF33" i="19" a="1"/>
  <c r="DF33" i="19" s="1"/>
  <c r="BA20" i="12"/>
  <c r="DF20" i="12" a="1"/>
  <c r="DF20" i="12" s="1"/>
  <c r="DE121" i="13"/>
  <c r="DE89" i="13"/>
  <c r="DE116" i="10"/>
  <c r="DE84" i="10"/>
  <c r="DE90" i="1"/>
  <c r="DE58" i="1"/>
  <c r="DE109" i="15"/>
  <c r="DE77" i="15"/>
  <c r="BA27" i="10"/>
  <c r="DF27" i="10" a="1"/>
  <c r="DF27" i="10" s="1"/>
  <c r="BB21" i="8"/>
  <c r="DG21" i="8" a="1"/>
  <c r="DG21" i="8" s="1"/>
  <c r="BA42" i="18"/>
  <c r="DF42" i="18" a="1"/>
  <c r="DF42" i="18" s="1"/>
  <c r="DE97" i="13"/>
  <c r="DE65" i="13"/>
  <c r="DE99" i="19"/>
  <c r="DE67" i="19"/>
  <c r="DE95" i="20"/>
  <c r="DE63" i="20"/>
  <c r="BA30" i="15"/>
  <c r="DF30" i="15" a="1"/>
  <c r="DF30" i="15" s="1"/>
  <c r="DE97" i="11"/>
  <c r="DE65" i="11"/>
  <c r="BA20" i="8"/>
  <c r="DF20" i="8" a="1"/>
  <c r="DF20" i="8" s="1"/>
  <c r="DE103" i="16"/>
  <c r="DE71" i="16"/>
  <c r="BA42" i="13"/>
  <c r="DF42" i="13" a="1"/>
  <c r="DF42" i="13" s="1"/>
  <c r="DE121" i="20"/>
  <c r="DE89" i="20"/>
  <c r="DE119" i="14"/>
  <c r="DE87" i="14"/>
  <c r="DE115" i="7"/>
  <c r="DE83" i="7"/>
  <c r="DE110" i="5"/>
  <c r="DE78" i="5"/>
  <c r="DE106" i="9"/>
  <c r="DE74" i="9"/>
  <c r="BA38" i="2"/>
  <c r="DF38" i="2" a="1"/>
  <c r="DF38" i="2" s="1"/>
  <c r="DE119" i="3"/>
  <c r="DE87" i="3"/>
  <c r="BB25" i="4"/>
  <c r="DG25" i="4" a="1"/>
  <c r="DG25" i="4" s="1"/>
  <c r="DE107" i="6"/>
  <c r="DE75" i="6"/>
  <c r="DC90" i="2"/>
  <c r="DC58" i="2"/>
  <c r="DE94" i="12"/>
  <c r="DE62" i="12"/>
  <c r="DE115" i="10"/>
  <c r="DE83" i="10"/>
  <c r="DE108" i="17"/>
  <c r="DE76" i="17"/>
  <c r="DE97" i="16"/>
  <c r="DE65" i="16"/>
  <c r="DE115" i="13"/>
  <c r="DE83" i="13"/>
  <c r="BA40" i="21"/>
  <c r="DF40" i="21" a="1"/>
  <c r="DF40" i="21" s="1"/>
  <c r="DF97" i="21"/>
  <c r="DF65" i="21"/>
  <c r="BA23" i="21"/>
  <c r="DF23" i="21" a="1"/>
  <c r="DF23" i="21" s="1"/>
  <c r="DE121" i="18"/>
  <c r="DE89" i="18"/>
  <c r="DE94" i="2"/>
  <c r="DE62" i="2"/>
  <c r="DE105" i="21"/>
  <c r="DE73" i="21"/>
  <c r="DE109" i="12"/>
  <c r="DE77" i="12"/>
  <c r="BA44" i="1"/>
  <c r="DF44" i="1" a="1"/>
  <c r="DF44" i="1" s="1"/>
  <c r="BA33" i="21"/>
  <c r="DF33" i="21" a="1"/>
  <c r="DF33" i="21" s="1"/>
  <c r="BA39" i="3"/>
  <c r="DF39" i="3" a="1"/>
  <c r="DF39" i="3" s="1"/>
  <c r="BA31" i="13"/>
  <c r="DF31" i="13" a="1"/>
  <c r="DF31" i="13" s="1"/>
  <c r="DE106" i="15"/>
  <c r="DE74" i="15"/>
  <c r="BA41" i="21"/>
  <c r="DF41" i="21" a="1"/>
  <c r="DF41" i="21" s="1"/>
  <c r="BA40" i="5"/>
  <c r="DF40" i="5" a="1"/>
  <c r="DF40" i="5" s="1"/>
  <c r="DE112" i="14"/>
  <c r="DE80" i="14"/>
  <c r="DE93" i="19"/>
  <c r="DE61" i="19"/>
  <c r="BA18" i="11"/>
  <c r="DF18" i="11" a="1"/>
  <c r="DF18" i="11" s="1"/>
  <c r="DE107" i="16"/>
  <c r="DE75" i="16"/>
  <c r="DF42" i="17" a="1"/>
  <c r="DF42" i="17" s="1"/>
  <c r="BA42" i="17"/>
  <c r="DE91" i="11"/>
  <c r="DE59" i="11"/>
  <c r="BA29" i="5"/>
  <c r="DF29" i="5" a="1"/>
  <c r="DF29" i="5" s="1"/>
  <c r="DE115" i="8"/>
  <c r="DE83" i="8"/>
  <c r="BA35" i="2"/>
  <c r="DF35" i="2" a="1"/>
  <c r="DF35" i="2" s="1"/>
  <c r="DE100" i="14"/>
  <c r="DE68" i="14"/>
  <c r="DE92" i="21"/>
  <c r="DE60" i="21"/>
  <c r="BA42" i="12"/>
  <c r="DF42" i="12" a="1"/>
  <c r="DF42" i="12" s="1"/>
  <c r="DE111" i="14"/>
  <c r="DE79" i="14"/>
  <c r="BA17" i="9"/>
  <c r="DF17" i="9" a="1"/>
  <c r="DF17" i="9" s="1"/>
  <c r="BA31" i="19"/>
  <c r="DF31" i="19" a="1"/>
  <c r="DF31" i="19" s="1"/>
  <c r="DE100" i="17"/>
  <c r="DE68" i="17"/>
  <c r="DE100" i="16"/>
  <c r="DE68" i="16"/>
  <c r="BA42" i="1"/>
  <c r="DF42" i="1" a="1"/>
  <c r="DF42" i="1" s="1"/>
  <c r="BA45" i="4"/>
  <c r="DF45" i="4" a="1"/>
  <c r="DF45" i="4" s="1"/>
  <c r="DE96" i="3"/>
  <c r="DE64" i="3"/>
  <c r="BA31" i="16"/>
  <c r="DF31" i="16" a="1"/>
  <c r="DF31" i="16" s="1"/>
  <c r="BA19" i="20"/>
  <c r="DF19" i="20" a="1"/>
  <c r="DF19" i="20" s="1"/>
  <c r="BA42" i="14"/>
  <c r="DF42" i="14" a="1"/>
  <c r="DF42" i="14" s="1"/>
  <c r="DE97" i="14"/>
  <c r="DE65" i="14"/>
  <c r="DE101" i="15"/>
  <c r="DE69" i="15"/>
  <c r="DE103" i="1"/>
  <c r="DE71" i="1"/>
  <c r="BA28" i="4"/>
  <c r="DF28" i="4" a="1"/>
  <c r="DF28" i="4" s="1"/>
  <c r="BA16" i="17"/>
  <c r="DF16" i="17" a="1"/>
  <c r="DF16" i="17" s="1"/>
  <c r="DE111" i="16"/>
  <c r="DE79" i="16"/>
  <c r="BA28" i="13"/>
  <c r="DF28" i="13" a="1"/>
  <c r="DF28" i="13" s="1"/>
  <c r="BA30" i="4"/>
  <c r="DF30" i="4" a="1"/>
  <c r="DF30" i="4" s="1"/>
  <c r="DE114" i="1"/>
  <c r="DE82" i="1"/>
  <c r="DF94" i="9"/>
  <c r="DF62" i="9"/>
  <c r="BA37" i="10"/>
  <c r="DF37" i="10" a="1"/>
  <c r="DF37" i="10" s="1"/>
  <c r="BA43" i="9"/>
  <c r="DF43" i="9" a="1"/>
  <c r="DF43" i="9" s="1"/>
  <c r="BA36" i="21"/>
  <c r="DF36" i="21" a="1"/>
  <c r="DF36" i="21" s="1"/>
  <c r="BA37" i="11"/>
  <c r="DF37" i="11" a="1"/>
  <c r="DF37" i="11" s="1"/>
  <c r="DE107" i="21"/>
  <c r="DE75" i="21"/>
  <c r="BA43" i="18"/>
  <c r="DF43" i="18" a="1"/>
  <c r="DF43" i="18" s="1"/>
  <c r="BA38" i="11"/>
  <c r="DF38" i="11" a="1"/>
  <c r="DF38" i="11" s="1"/>
  <c r="BA20" i="13"/>
  <c r="DF20" i="13" a="1"/>
  <c r="DF20" i="13" s="1"/>
  <c r="BA43" i="15"/>
  <c r="DF43" i="15" a="1"/>
  <c r="DF43" i="15" s="1"/>
  <c r="DE100" i="7"/>
  <c r="DE68" i="7"/>
  <c r="BA23" i="6"/>
  <c r="DF23" i="6" a="1"/>
  <c r="DF23" i="6" s="1"/>
  <c r="BA40" i="17"/>
  <c r="DF40" i="17" a="1"/>
  <c r="DF40" i="17" s="1"/>
  <c r="DE99" i="4"/>
  <c r="DE67" i="4"/>
  <c r="BA29" i="21"/>
  <c r="DF29" i="21" a="1"/>
  <c r="DF29" i="21" s="1"/>
  <c r="DE93" i="9"/>
  <c r="DE61" i="9"/>
  <c r="DE107" i="18"/>
  <c r="DE75" i="18"/>
  <c r="DE117" i="20"/>
  <c r="DE85" i="20"/>
  <c r="DE99" i="5"/>
  <c r="DE67" i="5"/>
  <c r="BA37" i="8"/>
  <c r="DF37" i="8" a="1"/>
  <c r="DF37" i="8" s="1"/>
  <c r="DE97" i="17"/>
  <c r="DE65" i="17"/>
  <c r="DE116" i="13"/>
  <c r="DE84" i="13"/>
  <c r="DE103" i="12"/>
  <c r="DE71" i="12"/>
  <c r="BA31" i="6"/>
  <c r="DF31" i="6" a="1"/>
  <c r="DF31" i="6" s="1"/>
  <c r="DC90" i="10"/>
  <c r="DC58" i="10"/>
  <c r="DE116" i="15"/>
  <c r="DE84" i="15"/>
  <c r="BA44" i="16"/>
  <c r="DF44" i="16" a="1"/>
  <c r="DF44" i="16" s="1"/>
  <c r="DE114" i="15"/>
  <c r="DE82" i="15"/>
  <c r="BA34" i="11"/>
  <c r="DF34" i="11" a="1"/>
  <c r="DF34" i="11" s="1"/>
  <c r="BA28" i="21"/>
  <c r="DF28" i="21" a="1"/>
  <c r="DF28" i="21" s="1"/>
  <c r="DE113" i="9"/>
  <c r="DE81" i="9"/>
  <c r="BA36" i="19"/>
  <c r="DF36" i="19" a="1"/>
  <c r="DF36" i="19" s="1"/>
  <c r="BA29" i="14"/>
  <c r="DF29" i="14" a="1"/>
  <c r="DF29" i="14" s="1"/>
  <c r="DE108" i="20"/>
  <c r="DE76" i="20"/>
  <c r="DE114" i="20"/>
  <c r="DE82" i="20"/>
  <c r="BA46" i="17"/>
  <c r="DF46" i="17" a="1"/>
  <c r="DF46" i="17" s="1"/>
  <c r="DE105" i="5"/>
  <c r="DE73" i="5"/>
  <c r="BA29" i="3"/>
  <c r="DF29" i="3" a="1"/>
  <c r="DF29" i="3" s="1"/>
  <c r="DE102" i="2"/>
  <c r="DE70" i="2"/>
  <c r="DF104" i="8"/>
  <c r="DF72" i="8"/>
  <c r="BB38" i="14"/>
  <c r="DG38" i="14" a="1"/>
  <c r="DG38" i="14" s="1"/>
  <c r="BA44" i="20"/>
  <c r="DF44" i="20" a="1"/>
  <c r="DF44" i="20" s="1"/>
  <c r="BA23" i="17"/>
  <c r="DF23" i="17" a="1"/>
  <c r="DF23" i="17" s="1"/>
  <c r="BA20" i="3"/>
  <c r="DF20" i="3" a="1"/>
  <c r="DF20" i="3" s="1"/>
  <c r="BA24" i="1"/>
  <c r="DF24" i="1" a="1"/>
  <c r="DF24" i="1" s="1"/>
  <c r="DE124" i="7"/>
  <c r="DE127" i="7" s="1"/>
  <c r="DE120" i="7" s="1"/>
  <c r="DE88" i="7"/>
  <c r="BA46" i="14"/>
  <c r="DF46" i="14" a="1"/>
  <c r="DF46" i="14" s="1"/>
  <c r="DE94" i="21"/>
  <c r="DE62" i="21"/>
  <c r="BA38" i="15"/>
  <c r="DF38" i="15" a="1"/>
  <c r="DF38" i="15" s="1"/>
  <c r="DE98" i="3"/>
  <c r="DE66" i="3"/>
  <c r="DE98" i="16"/>
  <c r="DE66" i="16"/>
  <c r="BA18" i="18"/>
  <c r="DF18" i="18" a="1"/>
  <c r="DF18" i="18" s="1"/>
  <c r="DE118" i="16"/>
  <c r="DE86" i="16"/>
  <c r="BA40" i="1"/>
  <c r="DF40" i="1" a="1"/>
  <c r="DF40" i="1" s="1"/>
  <c r="DE96" i="7"/>
  <c r="DE64" i="7"/>
  <c r="DE105" i="13"/>
  <c r="DE73" i="13"/>
  <c r="BA45" i="10"/>
  <c r="DF45" i="10" a="1"/>
  <c r="DF45" i="10" s="1"/>
  <c r="BA40" i="20"/>
  <c r="DF40" i="20" a="1"/>
  <c r="DF40" i="20" s="1"/>
  <c r="DE116" i="3"/>
  <c r="DE84" i="3"/>
  <c r="DE110" i="16"/>
  <c r="DE78" i="16"/>
  <c r="BA29" i="1"/>
  <c r="DF29" i="1" a="1"/>
  <c r="DF29" i="1" s="1"/>
  <c r="DE113" i="13"/>
  <c r="DE81" i="13"/>
  <c r="BA34" i="17"/>
  <c r="DF34" i="17" a="1"/>
  <c r="DF34" i="17" s="1"/>
  <c r="DE93" i="14"/>
  <c r="DE61" i="14"/>
  <c r="DE98" i="15"/>
  <c r="DE66" i="15"/>
  <c r="BA18" i="1"/>
  <c r="DF18" i="1" a="1"/>
  <c r="DF18" i="1" s="1"/>
  <c r="DE92" i="17"/>
  <c r="DE60" i="17"/>
  <c r="BA35" i="13"/>
  <c r="DF35" i="13" a="1"/>
  <c r="DF35" i="13" s="1"/>
  <c r="DE92" i="12"/>
  <c r="DE60" i="12"/>
  <c r="BA39" i="10"/>
  <c r="DF39" i="10" a="1"/>
  <c r="DF39" i="10" s="1"/>
  <c r="BA45" i="2"/>
  <c r="DF45" i="2" a="1"/>
  <c r="DF45" i="2" s="1"/>
  <c r="BA44" i="4"/>
  <c r="DF44" i="4" a="1"/>
  <c r="DF44" i="4" s="1"/>
  <c r="BA25" i="13"/>
  <c r="DF25" i="13" a="1"/>
  <c r="DF25" i="13" s="1"/>
  <c r="BA35" i="4"/>
  <c r="DF35" i="4" a="1"/>
  <c r="DF35" i="4" s="1"/>
  <c r="DE101" i="7"/>
  <c r="DE69" i="7"/>
  <c r="AY15" i="6"/>
  <c r="DD15" i="6" a="1"/>
  <c r="DD15" i="6" s="1"/>
  <c r="AX47" i="6"/>
  <c r="DE96" i="18"/>
  <c r="DE64" i="18"/>
  <c r="BA42" i="10"/>
  <c r="DF42" i="10" a="1"/>
  <c r="DF42" i="10" s="1"/>
  <c r="DE109" i="9"/>
  <c r="DE77" i="9"/>
  <c r="BA46" i="3"/>
  <c r="DF46" i="3" a="1"/>
  <c r="DF46" i="3" s="1"/>
  <c r="DE100" i="10"/>
  <c r="DE68" i="10"/>
  <c r="DE106" i="2"/>
  <c r="DE74" i="2"/>
  <c r="DE91" i="10"/>
  <c r="DE59" i="10"/>
  <c r="BA46" i="13"/>
  <c r="DF46" i="13" a="1"/>
  <c r="DF46" i="13" s="1"/>
  <c r="BA41" i="10"/>
  <c r="DF41" i="10" a="1"/>
  <c r="DF41" i="10" s="1"/>
  <c r="BA15" i="1"/>
  <c r="DF15" i="1" a="1"/>
  <c r="DF15" i="1" s="1"/>
  <c r="AZ47" i="1"/>
  <c r="BA34" i="15"/>
  <c r="DF34" i="15" a="1"/>
  <c r="DF34" i="15" s="1"/>
  <c r="DE112" i="18"/>
  <c r="DE80" i="18"/>
  <c r="BA22" i="13"/>
  <c r="DF22" i="13" a="1"/>
  <c r="DF22" i="13" s="1"/>
  <c r="BA24" i="19"/>
  <c r="DF24" i="19" a="1"/>
  <c r="DF24" i="19" s="1"/>
  <c r="BA20" i="20"/>
  <c r="DF20" i="20" a="1"/>
  <c r="DF20" i="20" s="1"/>
  <c r="BA22" i="11"/>
  <c r="DF22" i="11" a="1"/>
  <c r="DF22" i="11" s="1"/>
  <c r="DE124" i="5"/>
  <c r="DE127" i="5" s="1"/>
  <c r="DE120" i="5" s="1"/>
  <c r="DE88" i="5"/>
  <c r="DE109" i="2"/>
  <c r="DE77" i="2"/>
  <c r="DE114" i="11"/>
  <c r="DE82" i="11"/>
  <c r="BA46" i="20"/>
  <c r="DF46" i="20" a="1"/>
  <c r="DF46" i="20" s="1"/>
  <c r="DE100" i="20"/>
  <c r="DE68" i="20"/>
  <c r="BA35" i="5"/>
  <c r="DF35" i="5" a="1"/>
  <c r="DF35" i="5" s="1"/>
  <c r="BA31" i="9"/>
  <c r="DF31" i="9" a="1"/>
  <c r="DF31" i="9" s="1"/>
  <c r="DE93" i="21"/>
  <c r="DE61" i="21"/>
  <c r="BA44" i="3"/>
  <c r="DF44" i="3" a="1"/>
  <c r="DF44" i="3" s="1"/>
  <c r="DF100" i="4"/>
  <c r="DF68" i="4"/>
  <c r="BA32" i="6"/>
  <c r="DF32" i="6" a="1"/>
  <c r="DF32" i="6" s="1"/>
  <c r="AY15" i="2"/>
  <c r="DD15" i="2" a="1"/>
  <c r="DD15" i="2" s="1"/>
  <c r="AX47" i="2"/>
  <c r="BA19" i="12"/>
  <c r="DF19" i="12" a="1"/>
  <c r="DF19" i="12" s="1"/>
  <c r="BA40" i="10"/>
  <c r="DF40" i="10" a="1"/>
  <c r="DF40" i="10" s="1"/>
  <c r="BA33" i="17"/>
  <c r="DF33" i="17" a="1"/>
  <c r="DF33" i="17" s="1"/>
  <c r="BA22" i="16"/>
  <c r="DF22" i="16" a="1"/>
  <c r="DF22" i="16" s="1"/>
  <c r="BA40" i="13"/>
  <c r="DF40" i="13" a="1"/>
  <c r="DF40" i="13" s="1"/>
  <c r="DE110" i="20"/>
  <c r="DE78" i="20"/>
  <c r="BB22" i="21"/>
  <c r="DG22" i="21" a="1"/>
  <c r="DG22" i="21" s="1"/>
  <c r="DE102" i="7"/>
  <c r="DE70" i="7"/>
  <c r="BA46" i="18"/>
  <c r="DF46" i="18" a="1"/>
  <c r="DF46" i="18" s="1"/>
  <c r="BA19" i="2"/>
  <c r="DF19" i="2" a="1"/>
  <c r="DF19" i="2" s="1"/>
  <c r="BA30" i="21"/>
  <c r="DF30" i="21" a="1"/>
  <c r="DF30" i="21" s="1"/>
  <c r="BA34" i="12"/>
  <c r="DF34" i="12" a="1"/>
  <c r="DF34" i="12" s="1"/>
  <c r="DE117" i="2"/>
  <c r="DE85" i="2"/>
  <c r="BA29" i="10"/>
  <c r="DF29" i="10" a="1"/>
  <c r="DF29" i="10" s="1"/>
  <c r="BA31" i="15"/>
  <c r="DF31" i="15" a="1"/>
  <c r="DF31" i="15" s="1"/>
  <c r="DF99" i="17"/>
  <c r="DF67" i="17"/>
  <c r="DE114" i="6"/>
  <c r="DE82" i="6"/>
  <c r="DE113" i="5"/>
  <c r="DE81" i="5"/>
  <c r="DE116" i="12"/>
  <c r="DE84" i="12"/>
  <c r="DE92" i="18"/>
  <c r="DE60" i="18"/>
  <c r="BA37" i="14"/>
  <c r="DF37" i="14" a="1"/>
  <c r="DF37" i="14" s="1"/>
  <c r="BA18" i="19"/>
  <c r="DF18" i="19" a="1"/>
  <c r="DF18" i="19" s="1"/>
  <c r="DE98" i="20"/>
  <c r="DE66" i="20"/>
  <c r="BA32" i="16"/>
  <c r="DF32" i="16" a="1"/>
  <c r="DF32" i="16" s="1"/>
  <c r="BA16" i="11"/>
  <c r="DF16" i="11" a="1"/>
  <c r="DF16" i="11" s="1"/>
  <c r="DE104" i="5"/>
  <c r="DE72" i="5"/>
  <c r="DE95" i="15"/>
  <c r="DE63" i="15"/>
  <c r="BA40" i="8"/>
  <c r="DF40" i="8" a="1"/>
  <c r="DF40" i="8" s="1"/>
  <c r="DE109" i="14"/>
  <c r="DE77" i="14"/>
  <c r="DF25" i="14" a="1"/>
  <c r="DF25" i="14" s="1"/>
  <c r="BA25" i="14"/>
  <c r="BA17" i="21"/>
  <c r="DF17" i="21" a="1"/>
  <c r="DF17" i="21" s="1"/>
  <c r="DE99" i="15"/>
  <c r="DE67" i="15"/>
  <c r="DE105" i="2"/>
  <c r="DE73" i="2"/>
  <c r="BA36" i="14"/>
  <c r="DF36" i="14" a="1"/>
  <c r="DF36" i="14" s="1"/>
  <c r="DE121" i="21"/>
  <c r="DE89" i="21"/>
  <c r="DE100" i="15"/>
  <c r="DE68" i="15"/>
  <c r="BA25" i="17"/>
  <c r="DF25" i="17" a="1"/>
  <c r="DF25" i="17" s="1"/>
  <c r="DE94" i="14"/>
  <c r="DE62" i="14"/>
  <c r="BA25" i="16"/>
  <c r="DF25" i="16" a="1"/>
  <c r="DF25" i="16" s="1"/>
  <c r="DF21" i="3" a="1"/>
  <c r="DF21" i="3" s="1"/>
  <c r="BA21" i="3"/>
  <c r="DE108" i="16"/>
  <c r="DE76" i="16"/>
  <c r="DE111" i="2"/>
  <c r="DE79" i="2"/>
  <c r="DE124" i="15"/>
  <c r="DE127" i="15" s="1"/>
  <c r="DE120" i="15" s="1"/>
  <c r="DE88" i="15"/>
  <c r="DE121" i="1"/>
  <c r="DE89" i="1"/>
  <c r="DE99" i="12"/>
  <c r="DE67" i="12"/>
  <c r="DE98" i="19"/>
  <c r="DE66" i="19"/>
  <c r="BA19" i="5"/>
  <c r="DF19" i="5" a="1"/>
  <c r="DF19" i="5" s="1"/>
  <c r="DE110" i="19"/>
  <c r="DE78" i="19"/>
  <c r="BA26" i="15"/>
  <c r="DF26" i="15" a="1"/>
  <c r="DF26" i="15" s="1"/>
  <c r="BA28" i="1"/>
  <c r="DF28" i="1" a="1"/>
  <c r="DF28" i="1" s="1"/>
  <c r="BA36" i="16"/>
  <c r="DF36" i="16" a="1"/>
  <c r="DF36" i="16" s="1"/>
  <c r="DE103" i="13"/>
  <c r="DE71" i="13"/>
  <c r="DE93" i="7"/>
  <c r="DE61" i="7"/>
  <c r="BA39" i="1"/>
  <c r="DF39" i="1" a="1"/>
  <c r="DF39" i="1" s="1"/>
  <c r="DE99" i="10"/>
  <c r="DE67" i="10"/>
  <c r="BB19" i="9"/>
  <c r="DG19" i="9" a="1"/>
  <c r="DG19" i="9" s="1"/>
  <c r="DE102" i="19"/>
  <c r="DE70" i="19"/>
  <c r="DF117" i="16"/>
  <c r="DF85" i="16"/>
  <c r="DE95" i="2"/>
  <c r="DE63" i="2"/>
  <c r="DE115" i="15"/>
  <c r="DE83" i="15"/>
  <c r="DE110" i="9"/>
  <c r="DE78" i="9"/>
  <c r="BA32" i="21"/>
  <c r="DF32" i="21" a="1"/>
  <c r="DF32" i="21" s="1"/>
  <c r="DE115" i="6"/>
  <c r="DE83" i="6"/>
  <c r="DE111" i="17"/>
  <c r="DE79" i="17"/>
  <c r="DE97" i="3"/>
  <c r="DE65" i="3"/>
  <c r="BA25" i="7"/>
  <c r="DF25" i="7" a="1"/>
  <c r="DF25" i="7" s="1"/>
  <c r="BA27" i="8"/>
  <c r="DF27" i="8" a="1"/>
  <c r="DF27" i="8" s="1"/>
  <c r="BA24" i="4"/>
  <c r="DF24" i="4" a="1"/>
  <c r="DF24" i="4" s="1"/>
  <c r="DE109" i="4"/>
  <c r="DE77" i="4"/>
  <c r="DE103" i="5"/>
  <c r="DE71" i="5"/>
  <c r="BA18" i="9"/>
  <c r="DF18" i="9" a="1"/>
  <c r="DF18" i="9" s="1"/>
  <c r="BA32" i="18"/>
  <c r="DF32" i="18" a="1"/>
  <c r="DF32" i="18" s="1"/>
  <c r="BA42" i="20"/>
  <c r="DF42" i="20" a="1"/>
  <c r="DF42" i="20" s="1"/>
  <c r="BA24" i="5"/>
  <c r="DF24" i="5" a="1"/>
  <c r="DF24" i="5" s="1"/>
  <c r="DE119" i="18"/>
  <c r="DE87" i="18"/>
  <c r="BA22" i="17"/>
  <c r="DF22" i="17" a="1"/>
  <c r="DF22" i="17" s="1"/>
  <c r="DF41" i="13" a="1"/>
  <c r="DF41" i="13" s="1"/>
  <c r="BA41" i="13"/>
  <c r="DE114" i="14"/>
  <c r="DE82" i="14"/>
  <c r="BA28" i="12"/>
  <c r="DF28" i="12" a="1"/>
  <c r="DF28" i="12" s="1"/>
  <c r="DE121" i="19"/>
  <c r="DE89" i="19"/>
  <c r="DE110" i="10"/>
  <c r="DE78" i="10"/>
  <c r="AY15" i="10"/>
  <c r="DD15" i="10" a="1"/>
  <c r="DD15" i="10" s="1"/>
  <c r="AX47" i="10"/>
  <c r="BA41" i="15"/>
  <c r="DF41" i="15" a="1"/>
  <c r="DF41" i="15" s="1"/>
  <c r="DE107" i="10"/>
  <c r="DE75" i="10"/>
  <c r="DE118" i="3"/>
  <c r="DE86" i="3"/>
  <c r="BA39" i="15"/>
  <c r="DF39" i="15" a="1"/>
  <c r="DF39" i="15" s="1"/>
  <c r="DE103" i="2"/>
  <c r="DE71" i="2"/>
  <c r="DE112" i="9"/>
  <c r="DE80" i="9"/>
  <c r="DE107" i="19"/>
  <c r="DE75" i="19"/>
  <c r="BA38" i="9"/>
  <c r="DF38" i="9" a="1"/>
  <c r="DF38" i="9" s="1"/>
  <c r="DF94" i="6"/>
  <c r="DF62" i="6"/>
  <c r="DE111" i="12"/>
  <c r="DE79" i="12"/>
  <c r="BA33" i="20"/>
  <c r="DF33" i="20" a="1"/>
  <c r="DF33" i="20" s="1"/>
  <c r="BA39" i="20"/>
  <c r="DF39" i="20" a="1"/>
  <c r="DF39" i="20" s="1"/>
  <c r="BA30" i="5"/>
  <c r="DF30" i="5" a="1"/>
  <c r="DF30" i="5" s="1"/>
  <c r="DE116" i="16"/>
  <c r="DE84" i="16"/>
  <c r="BA27" i="2"/>
  <c r="DF27" i="2" a="1"/>
  <c r="DF27" i="2" s="1"/>
  <c r="BB29" i="8"/>
  <c r="DG29" i="8" a="1"/>
  <c r="DG29" i="8" s="1"/>
  <c r="DE92" i="6"/>
  <c r="DE60" i="6"/>
  <c r="DE116" i="8"/>
  <c r="DE84" i="8"/>
  <c r="DE114" i="5"/>
  <c r="DE82" i="5"/>
  <c r="DE95" i="17"/>
  <c r="DE63" i="17"/>
  <c r="DE99" i="1"/>
  <c r="DE67" i="1"/>
  <c r="BA45" i="7"/>
  <c r="DF45" i="7" a="1"/>
  <c r="DF45" i="7" s="1"/>
  <c r="DE109" i="18"/>
  <c r="DE77" i="18"/>
  <c r="DE109" i="16"/>
  <c r="DE77" i="16"/>
  <c r="DE95" i="11"/>
  <c r="DE63" i="11"/>
  <c r="BA19" i="21"/>
  <c r="DF19" i="21" a="1"/>
  <c r="DF19" i="21" s="1"/>
  <c r="DE115" i="12"/>
  <c r="DE83" i="12"/>
  <c r="DE96" i="2"/>
  <c r="DE64" i="2"/>
  <c r="BA23" i="3"/>
  <c r="DF23" i="3" a="1"/>
  <c r="DF23" i="3" s="1"/>
  <c r="BA23" i="16"/>
  <c r="DF23" i="16" a="1"/>
  <c r="DF23" i="16" s="1"/>
  <c r="DE92" i="10"/>
  <c r="DE60" i="10"/>
  <c r="DF43" i="16" a="1"/>
  <c r="DF43" i="16" s="1"/>
  <c r="BA43" i="16"/>
  <c r="BA30" i="13"/>
  <c r="DF30" i="13" a="1"/>
  <c r="DF30" i="13" s="1"/>
  <c r="DE106" i="11"/>
  <c r="DE74" i="11"/>
  <c r="DE106" i="18"/>
  <c r="DE74" i="18"/>
  <c r="DE97" i="10"/>
  <c r="DE65" i="10"/>
  <c r="DE97" i="2"/>
  <c r="DE65" i="2"/>
  <c r="BA35" i="16"/>
  <c r="DF35" i="16" a="1"/>
  <c r="DF35" i="16" s="1"/>
  <c r="BA18" i="14"/>
  <c r="DF18" i="14" a="1"/>
  <c r="DF18" i="14" s="1"/>
  <c r="DE124" i="17"/>
  <c r="DE127" i="17" s="1"/>
  <c r="DE120" i="17" s="1"/>
  <c r="DE88" i="17"/>
  <c r="DE121" i="16"/>
  <c r="DE89" i="16"/>
  <c r="DE118" i="14"/>
  <c r="DE86" i="14"/>
  <c r="BA17" i="12"/>
  <c r="DF17" i="12" a="1"/>
  <c r="DF17" i="12" s="1"/>
  <c r="DE102" i="21"/>
  <c r="DE70" i="21"/>
  <c r="DE124" i="2"/>
  <c r="DE127" i="2" s="1"/>
  <c r="DE120" i="2" s="1"/>
  <c r="DE88" i="2"/>
  <c r="DE98" i="18"/>
  <c r="DE66" i="18"/>
  <c r="DE110" i="4"/>
  <c r="DE78" i="4"/>
  <c r="DE93" i="13"/>
  <c r="DE61" i="13"/>
  <c r="BA26" i="7"/>
  <c r="DF26" i="7" a="1"/>
  <c r="DF26" i="7" s="1"/>
  <c r="DE97" i="19"/>
  <c r="DE65" i="19"/>
  <c r="DE96" i="15"/>
  <c r="DE64" i="15"/>
  <c r="DE102" i="1"/>
  <c r="DE70" i="1"/>
  <c r="BA21" i="18"/>
  <c r="DF21" i="18" a="1"/>
  <c r="DF21" i="18" s="1"/>
  <c r="BA34" i="9"/>
  <c r="DF34" i="9" a="1"/>
  <c r="DF34" i="9" s="1"/>
  <c r="DE121" i="3"/>
  <c r="DE89" i="3"/>
  <c r="BA25" i="10"/>
  <c r="DF25" i="10" a="1"/>
  <c r="DF25" i="10" s="1"/>
  <c r="BA31" i="2"/>
  <c r="DF31" i="2" a="1"/>
  <c r="DF31" i="2" s="1"/>
  <c r="BA16" i="10"/>
  <c r="DF16" i="10" a="1"/>
  <c r="DF16" i="10" s="1"/>
  <c r="DF117" i="3"/>
  <c r="DF85" i="3"/>
  <c r="DE115" i="16"/>
  <c r="DE83" i="16"/>
  <c r="BA37" i="18"/>
  <c r="DF37" i="18" a="1"/>
  <c r="DF37" i="18" s="1"/>
  <c r="DE105" i="19"/>
  <c r="DE73" i="19"/>
  <c r="DE111" i="7"/>
  <c r="DE79" i="7"/>
  <c r="BA17" i="7"/>
  <c r="DF17" i="7" a="1"/>
  <c r="DF17" i="7" s="1"/>
  <c r="DE118" i="7"/>
  <c r="DE86" i="7"/>
  <c r="DE103" i="15"/>
  <c r="DE71" i="15"/>
  <c r="BA25" i="19"/>
  <c r="DF25" i="19" a="1"/>
  <c r="DF25" i="19" s="1"/>
  <c r="DE108" i="11"/>
  <c r="DE76" i="11"/>
  <c r="BA28" i="15"/>
  <c r="DF28" i="15" a="1"/>
  <c r="DF28" i="15" s="1"/>
  <c r="BA44" i="14"/>
  <c r="DF44" i="14" a="1"/>
  <c r="DF44" i="14" s="1"/>
  <c r="DE102" i="4"/>
  <c r="DE70" i="4"/>
  <c r="BA40" i="2"/>
  <c r="DF40" i="2" a="1"/>
  <c r="DF40" i="2" s="1"/>
  <c r="DE91" i="19"/>
  <c r="DE59" i="19"/>
  <c r="DE110" i="17"/>
  <c r="DE78" i="17"/>
  <c r="DE114" i="13"/>
  <c r="DE82" i="13"/>
  <c r="BA21" i="16"/>
  <c r="DF21" i="16" a="1"/>
  <c r="DF21" i="16" s="1"/>
  <c r="BA35" i="20"/>
  <c r="DF35" i="20" a="1"/>
  <c r="DF35" i="20" s="1"/>
  <c r="DE94" i="1"/>
  <c r="DE62" i="1"/>
  <c r="BA27" i="7"/>
  <c r="DF27" i="7" a="1"/>
  <c r="DF27" i="7" s="1"/>
  <c r="DE96" i="5"/>
  <c r="DE64" i="5"/>
  <c r="DE100" i="3"/>
  <c r="DE68" i="3"/>
  <c r="DE94" i="11"/>
  <c r="DE62" i="11"/>
  <c r="DE119" i="2"/>
  <c r="DE87" i="2"/>
  <c r="DE124" i="1"/>
  <c r="DE127" i="1" s="1"/>
  <c r="DE120" i="1" s="1"/>
  <c r="DE88" i="1"/>
  <c r="DE105" i="11"/>
  <c r="DE73" i="11"/>
  <c r="BA42" i="2"/>
  <c r="DF42" i="2" a="1"/>
  <c r="DF42" i="2" s="1"/>
  <c r="DE104" i="10"/>
  <c r="DE72" i="10"/>
  <c r="DE107" i="11"/>
  <c r="DE75" i="11"/>
  <c r="BB24" i="17"/>
  <c r="DG24" i="17" a="1"/>
  <c r="DG24" i="17" s="1"/>
  <c r="DE100" i="6"/>
  <c r="DE68" i="6"/>
  <c r="BA39" i="6"/>
  <c r="DF39" i="6" a="1"/>
  <c r="DF39" i="6" s="1"/>
  <c r="BA38" i="5"/>
  <c r="DF38" i="5" a="1"/>
  <c r="DF38" i="5" s="1"/>
  <c r="DF112" i="7"/>
  <c r="DF80" i="7"/>
  <c r="DE124" i="21"/>
  <c r="DE127" i="21" s="1"/>
  <c r="DE120" i="21" s="1"/>
  <c r="DE88" i="21"/>
  <c r="BA41" i="12"/>
  <c r="DF41" i="12" a="1"/>
  <c r="DF41" i="12" s="1"/>
  <c r="BA17" i="18"/>
  <c r="DF17" i="18" a="1"/>
  <c r="DF17" i="18" s="1"/>
  <c r="DE114" i="4"/>
  <c r="DE82" i="4"/>
  <c r="BA23" i="20"/>
  <c r="DF23" i="20" a="1"/>
  <c r="DF23" i="20" s="1"/>
  <c r="DF113" i="6"/>
  <c r="DF81" i="6"/>
  <c r="DE112" i="12"/>
  <c r="DE80" i="12"/>
  <c r="BA20" i="15"/>
  <c r="DF20" i="15" a="1"/>
  <c r="DF20" i="15" s="1"/>
  <c r="DF92" i="3"/>
  <c r="DF60" i="3"/>
  <c r="DF34" i="14" a="1"/>
  <c r="DF34" i="14" s="1"/>
  <c r="BA34" i="14"/>
  <c r="DE101" i="13"/>
  <c r="DE69" i="13"/>
  <c r="DE90" i="9"/>
  <c r="DE58" i="9"/>
  <c r="DE96" i="9"/>
  <c r="DE64" i="9"/>
  <c r="BA24" i="15"/>
  <c r="DF24" i="15" a="1"/>
  <c r="DF24" i="15" s="1"/>
  <c r="BA30" i="2"/>
  <c r="DF30" i="2" a="1"/>
  <c r="DF30" i="2" s="1"/>
  <c r="DE103" i="3"/>
  <c r="DE71" i="3"/>
  <c r="BA46" i="21"/>
  <c r="DF46" i="21" a="1"/>
  <c r="DF46" i="21" s="1"/>
  <c r="BA25" i="15"/>
  <c r="DF25" i="15" a="1"/>
  <c r="DF25" i="15" s="1"/>
  <c r="DE107" i="13"/>
  <c r="DE75" i="13"/>
  <c r="BA19" i="14"/>
  <c r="DF19" i="14" a="1"/>
  <c r="DF19" i="14" s="1"/>
  <c r="DE118" i="4"/>
  <c r="DE86" i="4"/>
  <c r="DE98" i="7"/>
  <c r="DE66" i="7"/>
  <c r="DE113" i="21"/>
  <c r="DE81" i="21"/>
  <c r="BA33" i="16"/>
  <c r="DF33" i="16" a="1"/>
  <c r="DF33" i="16" s="1"/>
  <c r="BA36" i="2"/>
  <c r="DF36" i="2" a="1"/>
  <c r="DF36" i="2" s="1"/>
  <c r="BA45" i="15"/>
  <c r="DF45" i="15" a="1"/>
  <c r="DF45" i="15" s="1"/>
  <c r="DE98" i="13"/>
  <c r="DE66" i="13"/>
  <c r="DE93" i="4"/>
  <c r="DE61" i="4"/>
  <c r="BA46" i="1"/>
  <c r="DF46" i="1" a="1"/>
  <c r="DF46" i="1" s="1"/>
  <c r="BA24" i="12"/>
  <c r="DF24" i="12" a="1"/>
  <c r="DF24" i="12" s="1"/>
  <c r="BA23" i="19"/>
  <c r="DF23" i="19" a="1"/>
  <c r="DF23" i="19" s="1"/>
  <c r="DE94" i="5"/>
  <c r="DE62" i="5"/>
  <c r="BA35" i="19"/>
  <c r="DF35" i="19" a="1"/>
  <c r="DF35" i="19" s="1"/>
  <c r="DE124" i="12"/>
  <c r="DE127" i="12" s="1"/>
  <c r="DE120" i="12" s="1"/>
  <c r="DE88" i="12"/>
  <c r="DE115" i="9"/>
  <c r="DE83" i="9"/>
  <c r="DE106" i="12"/>
  <c r="DE74" i="12"/>
  <c r="BA18" i="7"/>
  <c r="DF18" i="7" a="1"/>
  <c r="DF18" i="7" s="1"/>
  <c r="DE96" i="17"/>
  <c r="DE64" i="17"/>
  <c r="BA24" i="10"/>
  <c r="DF24" i="10" a="1"/>
  <c r="DF24" i="10" s="1"/>
  <c r="DE101" i="16"/>
  <c r="DE69" i="16"/>
  <c r="BA27" i="19"/>
  <c r="DF27" i="19" a="1"/>
  <c r="DF27" i="19" s="1"/>
  <c r="BB42" i="16"/>
  <c r="DG42" i="16" a="1"/>
  <c r="DG42" i="16" s="1"/>
  <c r="BA20" i="2"/>
  <c r="DF20" i="2" a="1"/>
  <c r="DF20" i="2" s="1"/>
  <c r="BA40" i="15"/>
  <c r="DF40" i="15" a="1"/>
  <c r="DF40" i="15" s="1"/>
  <c r="BA35" i="9"/>
  <c r="DF35" i="9" a="1"/>
  <c r="DF35" i="9" s="1"/>
  <c r="DE94" i="15"/>
  <c r="DE62" i="15"/>
  <c r="DE116" i="11"/>
  <c r="DE84" i="11"/>
  <c r="DE117" i="8"/>
  <c r="DE85" i="8"/>
  <c r="DE103" i="20"/>
  <c r="DE71" i="20"/>
  <c r="BA40" i="6"/>
  <c r="DF40" i="6" a="1"/>
  <c r="DF40" i="6" s="1"/>
  <c r="DE93" i="17"/>
  <c r="DE61" i="17"/>
  <c r="DE111" i="8"/>
  <c r="DE79" i="8"/>
  <c r="BA36" i="17"/>
  <c r="DF36" i="17" a="1"/>
  <c r="DF36" i="17" s="1"/>
  <c r="BA22" i="3"/>
  <c r="DF22" i="3" a="1"/>
  <c r="DF22" i="3" s="1"/>
  <c r="DE91" i="4"/>
  <c r="DE59" i="4"/>
  <c r="DE93" i="12"/>
  <c r="DE61" i="12"/>
  <c r="DE102" i="8"/>
  <c r="DE70" i="8"/>
  <c r="BA34" i="4"/>
  <c r="DF34" i="4" a="1"/>
  <c r="DF34" i="4" s="1"/>
  <c r="BA28" i="5"/>
  <c r="DF28" i="5" a="1"/>
  <c r="DF28" i="5" s="1"/>
  <c r="DE93" i="8"/>
  <c r="DE61" i="8"/>
  <c r="DE111" i="11"/>
  <c r="DE79" i="11"/>
  <c r="BA42" i="9"/>
  <c r="DF42" i="9" a="1"/>
  <c r="DF42" i="9" s="1"/>
  <c r="BA44" i="18"/>
  <c r="DF44" i="18" a="1"/>
  <c r="DF44" i="18" s="1"/>
  <c r="DF106" i="5"/>
  <c r="DF74" i="5"/>
  <c r="DE97" i="9"/>
  <c r="DE65" i="9"/>
  <c r="BA39" i="14"/>
  <c r="DF39" i="14" a="1"/>
  <c r="DF39" i="14" s="1"/>
  <c r="DE95" i="7"/>
  <c r="DE63" i="7"/>
  <c r="DE102" i="5"/>
  <c r="DE70" i="5"/>
  <c r="DE91" i="14"/>
  <c r="DE59" i="14"/>
  <c r="BA46" i="19"/>
  <c r="DF46" i="19" a="1"/>
  <c r="DF46" i="19" s="1"/>
  <c r="BA35" i="10"/>
  <c r="DF35" i="10" a="1"/>
  <c r="DF35" i="10" s="1"/>
  <c r="DE117" i="5"/>
  <c r="DE85" i="5"/>
  <c r="BA32" i="10"/>
  <c r="DF32" i="10" a="1"/>
  <c r="DF32" i="10" s="1"/>
  <c r="DF113" i="7"/>
  <c r="DF81" i="7"/>
  <c r="BA43" i="3"/>
  <c r="DF43" i="3" a="1"/>
  <c r="DF43" i="3" s="1"/>
  <c r="BA28" i="2"/>
  <c r="DF28" i="2" a="1"/>
  <c r="DF28" i="2" s="1"/>
  <c r="BA37" i="9"/>
  <c r="DF37" i="9" a="1"/>
  <c r="DF37" i="9" s="1"/>
  <c r="BA32" i="19"/>
  <c r="DF32" i="19" a="1"/>
  <c r="DF32" i="19" s="1"/>
  <c r="DE106" i="3"/>
  <c r="DE74" i="3"/>
  <c r="BB19" i="6"/>
  <c r="DG19" i="6" a="1"/>
  <c r="DG19" i="6" s="1"/>
  <c r="DE104" i="19"/>
  <c r="DE72" i="19"/>
  <c r="BA36" i="12"/>
  <c r="DF36" i="12" a="1"/>
  <c r="DF36" i="12" s="1"/>
  <c r="DE93" i="20"/>
  <c r="DE61" i="20"/>
  <c r="DC90" i="12"/>
  <c r="DC58" i="12"/>
  <c r="DE117" i="11"/>
  <c r="DE85" i="11"/>
  <c r="DE115" i="11"/>
  <c r="DE83" i="11"/>
  <c r="BA41" i="16"/>
  <c r="DF41" i="16" a="1"/>
  <c r="DF41" i="16" s="1"/>
  <c r="BA28" i="11"/>
  <c r="DF28" i="11" a="1"/>
  <c r="DF28" i="11" s="1"/>
  <c r="DE101" i="17"/>
  <c r="DE69" i="17"/>
  <c r="DF17" i="6" a="1"/>
  <c r="DF17" i="6" s="1"/>
  <c r="BA17" i="6"/>
  <c r="BA41" i="8"/>
  <c r="DF41" i="8" a="1"/>
  <c r="DF41" i="8" s="1"/>
  <c r="BA39" i="5"/>
  <c r="DF39" i="5" a="1"/>
  <c r="DF39" i="5" s="1"/>
  <c r="BA20" i="17"/>
  <c r="DF20" i="17" a="1"/>
  <c r="DF20" i="17" s="1"/>
  <c r="BA34" i="18"/>
  <c r="DF34" i="18" a="1"/>
  <c r="DF34" i="18" s="1"/>
  <c r="BA34" i="16"/>
  <c r="DF34" i="16" a="1"/>
  <c r="DF34" i="16" s="1"/>
  <c r="BA20" i="11"/>
  <c r="DF20" i="11" a="1"/>
  <c r="DF20" i="11" s="1"/>
  <c r="DE117" i="15"/>
  <c r="DE85" i="15"/>
  <c r="BA40" i="12"/>
  <c r="DF40" i="12" a="1"/>
  <c r="DF40" i="12" s="1"/>
  <c r="BA21" i="2"/>
  <c r="DF21" i="2" a="1"/>
  <c r="DF21" i="2" s="1"/>
  <c r="BA17" i="10"/>
  <c r="DF17" i="10" a="1"/>
  <c r="DF17" i="10" s="1"/>
  <c r="DE96" i="4"/>
  <c r="DE64" i="4"/>
  <c r="BA31" i="11"/>
  <c r="DF31" i="11" a="1"/>
  <c r="DF31" i="11" s="1"/>
  <c r="BA31" i="18"/>
  <c r="DF31" i="18" a="1"/>
  <c r="DF31" i="18" s="1"/>
  <c r="BA22" i="10"/>
  <c r="DF22" i="10" a="1"/>
  <c r="DF22" i="10" s="1"/>
  <c r="BA22" i="2"/>
  <c r="DF22" i="2" a="1"/>
  <c r="DF22" i="2" s="1"/>
  <c r="DE111" i="18"/>
  <c r="DE79" i="18"/>
  <c r="DE107" i="1"/>
  <c r="DE75" i="1"/>
  <c r="DE93" i="15"/>
  <c r="DE61" i="15"/>
  <c r="DE99" i="21"/>
  <c r="DE67" i="21"/>
  <c r="DE92" i="19"/>
  <c r="DE60" i="19"/>
  <c r="BA45" i="17"/>
  <c r="DF45" i="17" a="1"/>
  <c r="DF45" i="17" s="1"/>
  <c r="BA46" i="16"/>
  <c r="DF46" i="16" a="1"/>
  <c r="DF46" i="16" s="1"/>
  <c r="DC90" i="4"/>
  <c r="DC58" i="4"/>
  <c r="BA43" i="14"/>
  <c r="DF43" i="14" a="1"/>
  <c r="DF43" i="14" s="1"/>
  <c r="BA27" i="21"/>
  <c r="DF27" i="21" a="1"/>
  <c r="DF27" i="21" s="1"/>
  <c r="DE116" i="5"/>
  <c r="DE84" i="5"/>
  <c r="BA23" i="18"/>
  <c r="DF23" i="18" a="1"/>
  <c r="DF23" i="18" s="1"/>
  <c r="BA18" i="13"/>
  <c r="DF18" i="13" a="1"/>
  <c r="DF18" i="13" s="1"/>
  <c r="DE96" i="12"/>
  <c r="DE64" i="12"/>
  <c r="BA22" i="19"/>
  <c r="DF22" i="19" a="1"/>
  <c r="DF22" i="19" s="1"/>
  <c r="BA21" i="15"/>
  <c r="DF21" i="15" a="1"/>
  <c r="DF21" i="15" s="1"/>
  <c r="DE118" i="13"/>
  <c r="DE86" i="13"/>
  <c r="BA27" i="1"/>
  <c r="DF27" i="1" a="1"/>
  <c r="DF27" i="1" s="1"/>
  <c r="DE116" i="4"/>
  <c r="DE84" i="4"/>
  <c r="DE111" i="13"/>
  <c r="DE79" i="13"/>
  <c r="DE102" i="13"/>
  <c r="DE70" i="13"/>
  <c r="DE96" i="13"/>
  <c r="DE64" i="13"/>
  <c r="DE114" i="17"/>
  <c r="DE82" i="17"/>
  <c r="BA23" i="14"/>
  <c r="DF23" i="14" a="1"/>
  <c r="DF23" i="14" s="1"/>
  <c r="BB42" i="3"/>
  <c r="DG42" i="3" a="1"/>
  <c r="DG42" i="3" s="1"/>
  <c r="DE112" i="3"/>
  <c r="DE80" i="3"/>
  <c r="BA40" i="16"/>
  <c r="DF40" i="16" a="1"/>
  <c r="DF40" i="16" s="1"/>
  <c r="DE107" i="12"/>
  <c r="DE75" i="12"/>
  <c r="DE116" i="17"/>
  <c r="DE84" i="17"/>
  <c r="DE109" i="6"/>
  <c r="DE77" i="6"/>
  <c r="DE103" i="14"/>
  <c r="DE71" i="14"/>
  <c r="DE101" i="5"/>
  <c r="DE69" i="5"/>
  <c r="BA30" i="19"/>
  <c r="DF30" i="19" a="1"/>
  <c r="DF30" i="19" s="1"/>
  <c r="DE101" i="20"/>
  <c r="DE69" i="20"/>
  <c r="BA36" i="7"/>
  <c r="DF36" i="7" a="1"/>
  <c r="DF36" i="7" s="1"/>
  <c r="DE92" i="7"/>
  <c r="DE60" i="7"/>
  <c r="DE124" i="16"/>
  <c r="DE127" i="16" s="1"/>
  <c r="DE120" i="16" s="1"/>
  <c r="DE88" i="16"/>
  <c r="DF109" i="16" l="1"/>
  <c r="DF77" i="16"/>
  <c r="BB36" i="12"/>
  <c r="DG36" i="12" a="1"/>
  <c r="DG36" i="12" s="1"/>
  <c r="DF109" i="18"/>
  <c r="DF77" i="18"/>
  <c r="BB32" i="19"/>
  <c r="DG32" i="19" a="1"/>
  <c r="DG32" i="19" s="1"/>
  <c r="DF112" i="9"/>
  <c r="DF80" i="9"/>
  <c r="DG117" i="16"/>
  <c r="DG85" i="16"/>
  <c r="DF97" i="19"/>
  <c r="DF65" i="19"/>
  <c r="DG94" i="6"/>
  <c r="DG62" i="6"/>
  <c r="BB46" i="19"/>
  <c r="DG46" i="19" a="1"/>
  <c r="DG46" i="19" s="1"/>
  <c r="BB45" i="15"/>
  <c r="DG45" i="15" a="1"/>
  <c r="DG45" i="15" s="1"/>
  <c r="DF115" i="2"/>
  <c r="DF83" i="2"/>
  <c r="BB21" i="18"/>
  <c r="DG21" i="18" a="1"/>
  <c r="DG21" i="18" s="1"/>
  <c r="BB30" i="19"/>
  <c r="DG30" i="19" a="1"/>
  <c r="DG30" i="19" s="1"/>
  <c r="BB23" i="14"/>
  <c r="DG23" i="14" a="1"/>
  <c r="DG23" i="14" s="1"/>
  <c r="DF92" i="10"/>
  <c r="DF60" i="10"/>
  <c r="BB20" i="17"/>
  <c r="DG20" i="17" a="1"/>
  <c r="DG20" i="17" s="1"/>
  <c r="BC19" i="6"/>
  <c r="DH19" i="6" a="1"/>
  <c r="DH19" i="6" s="1"/>
  <c r="BB32" i="10"/>
  <c r="DG32" i="10" a="1"/>
  <c r="DG32" i="10" s="1"/>
  <c r="DF110" i="9"/>
  <c r="DF78" i="9"/>
  <c r="DF92" i="18"/>
  <c r="DF60" i="18"/>
  <c r="BB40" i="2"/>
  <c r="DG40" i="2" a="1"/>
  <c r="DG40" i="2" s="1"/>
  <c r="DF116" i="15"/>
  <c r="DF84" i="15"/>
  <c r="BB40" i="16"/>
  <c r="DG40" i="16" a="1"/>
  <c r="DG40" i="16" s="1"/>
  <c r="BB27" i="1"/>
  <c r="DG27" i="1" a="1"/>
  <c r="DG27" i="1" s="1"/>
  <c r="DF106" i="18"/>
  <c r="DF74" i="18"/>
  <c r="BB17" i="10"/>
  <c r="DG17" i="10" a="1"/>
  <c r="DG17" i="10" s="1"/>
  <c r="DF95" i="11"/>
  <c r="DF63" i="11"/>
  <c r="DF114" i="5"/>
  <c r="DF82" i="5"/>
  <c r="BB28" i="2"/>
  <c r="DG28" i="2" a="1"/>
  <c r="DG28" i="2" s="1"/>
  <c r="DF114" i="14"/>
  <c r="DF82" i="14"/>
  <c r="DF119" i="18"/>
  <c r="DF87" i="18"/>
  <c r="BB22" i="3"/>
  <c r="DG22" i="3" a="1"/>
  <c r="DG22" i="3" s="1"/>
  <c r="BB35" i="9"/>
  <c r="DG35" i="9" a="1"/>
  <c r="DG35" i="9" s="1"/>
  <c r="BB27" i="19"/>
  <c r="DG27" i="19" a="1"/>
  <c r="DG27" i="19" s="1"/>
  <c r="BB36" i="2"/>
  <c r="DG36" i="2" a="1"/>
  <c r="DG36" i="2" s="1"/>
  <c r="DF105" i="2"/>
  <c r="DF73" i="2"/>
  <c r="BB17" i="18"/>
  <c r="DG17" i="18" a="1"/>
  <c r="DG17" i="18" s="1"/>
  <c r="DG99" i="17"/>
  <c r="DG67" i="17"/>
  <c r="DF117" i="2"/>
  <c r="DF85" i="2"/>
  <c r="DF101" i="7"/>
  <c r="DF69" i="7"/>
  <c r="DF124" i="7"/>
  <c r="DF127" i="7" s="1"/>
  <c r="DF120" i="7" s="1"/>
  <c r="DF88" i="7"/>
  <c r="DF105" i="5"/>
  <c r="DF73" i="5"/>
  <c r="BB39" i="15"/>
  <c r="DG39" i="15" a="1"/>
  <c r="DG39" i="15" s="1"/>
  <c r="BB41" i="15"/>
  <c r="DG41" i="15" a="1"/>
  <c r="DG41" i="15" s="1"/>
  <c r="DF116" i="13"/>
  <c r="DF84" i="13"/>
  <c r="DF117" i="20"/>
  <c r="DF85" i="20"/>
  <c r="DF100" i="7"/>
  <c r="DF68" i="7"/>
  <c r="DF100" i="16"/>
  <c r="DF68" i="16"/>
  <c r="DF100" i="14"/>
  <c r="DF68" i="14"/>
  <c r="DF104" i="10"/>
  <c r="DF72" i="10"/>
  <c r="BB30" i="21"/>
  <c r="DG30" i="21" a="1"/>
  <c r="DG30" i="21" s="1"/>
  <c r="DG97" i="21"/>
  <c r="DG65" i="21"/>
  <c r="BB22" i="16"/>
  <c r="DG22" i="16" a="1"/>
  <c r="DG22" i="16" s="1"/>
  <c r="DD90" i="2"/>
  <c r="DD58" i="2"/>
  <c r="BB44" i="3"/>
  <c r="DG44" i="3" a="1"/>
  <c r="DG44" i="3" s="1"/>
  <c r="DF95" i="20"/>
  <c r="DF63" i="20"/>
  <c r="DF121" i="13"/>
  <c r="DF89" i="13"/>
  <c r="DF117" i="10"/>
  <c r="DF85" i="10"/>
  <c r="BB44" i="4"/>
  <c r="DG44" i="4" a="1"/>
  <c r="DG44" i="4" s="1"/>
  <c r="DF110" i="13"/>
  <c r="DF78" i="13"/>
  <c r="BB23" i="17"/>
  <c r="DG23" i="17" a="1"/>
  <c r="DG23" i="17" s="1"/>
  <c r="DF121" i="17"/>
  <c r="DF89" i="17"/>
  <c r="DF104" i="14"/>
  <c r="DF72" i="14"/>
  <c r="BB28" i="21"/>
  <c r="DG28" i="21" a="1"/>
  <c r="DG28" i="21" s="1"/>
  <c r="BB29" i="21"/>
  <c r="DG29" i="21" a="1"/>
  <c r="DG29" i="21" s="1"/>
  <c r="BB38" i="11"/>
  <c r="DG38" i="11" a="1"/>
  <c r="DG38" i="11" s="1"/>
  <c r="DF111" i="21"/>
  <c r="DF79" i="21"/>
  <c r="DF117" i="14"/>
  <c r="DF85" i="14"/>
  <c r="BB29" i="5"/>
  <c r="DG29" i="5" a="1"/>
  <c r="DG29" i="5" s="1"/>
  <c r="DF106" i="13"/>
  <c r="DF74" i="13"/>
  <c r="DG100" i="4"/>
  <c r="DG68" i="4"/>
  <c r="DF105" i="15"/>
  <c r="DF73" i="15"/>
  <c r="BB27" i="10"/>
  <c r="DG27" i="10" a="1"/>
  <c r="DG27" i="10" s="1"/>
  <c r="BB33" i="19"/>
  <c r="DG33" i="19" a="1"/>
  <c r="DG33" i="19" s="1"/>
  <c r="DF107" i="20"/>
  <c r="DF75" i="20"/>
  <c r="BB20" i="16"/>
  <c r="DG20" i="16" a="1"/>
  <c r="DG20" i="16" s="1"/>
  <c r="DF98" i="15"/>
  <c r="DF66" i="15"/>
  <c r="DG38" i="13" a="1"/>
  <c r="DG38" i="13" s="1"/>
  <c r="BB38" i="13"/>
  <c r="DF116" i="3"/>
  <c r="DF84" i="3"/>
  <c r="DF124" i="20"/>
  <c r="DF127" i="20" s="1"/>
  <c r="DF120" i="20" s="1"/>
  <c r="DF88" i="20"/>
  <c r="DF98" i="1"/>
  <c r="DF66" i="1"/>
  <c r="DF97" i="6"/>
  <c r="DF65" i="6"/>
  <c r="BB44" i="7"/>
  <c r="DG44" i="7" a="1"/>
  <c r="DG44" i="7" s="1"/>
  <c r="BB45" i="14"/>
  <c r="DG45" i="14" a="1"/>
  <c r="DG45" i="14" s="1"/>
  <c r="DF91" i="1"/>
  <c r="DF59" i="1"/>
  <c r="BB24" i="9"/>
  <c r="DG24" i="9" a="1"/>
  <c r="DG24" i="9" s="1"/>
  <c r="DF119" i="9"/>
  <c r="DF87" i="9"/>
  <c r="DG114" i="9"/>
  <c r="DG82" i="9"/>
  <c r="BB34" i="3"/>
  <c r="DG34" i="3" a="1"/>
  <c r="DG34" i="3" s="1"/>
  <c r="DF112" i="6"/>
  <c r="DF80" i="6"/>
  <c r="BB33" i="18"/>
  <c r="DG33" i="18" a="1"/>
  <c r="DG33" i="18" s="1"/>
  <c r="DF114" i="7"/>
  <c r="DF82" i="7"/>
  <c r="BB19" i="10"/>
  <c r="DG19" i="10" a="1"/>
  <c r="DG19" i="10" s="1"/>
  <c r="DF98" i="12"/>
  <c r="DF66" i="12"/>
  <c r="DG38" i="1" a="1"/>
  <c r="DG38" i="1" s="1"/>
  <c r="BB38" i="1"/>
  <c r="BB31" i="4"/>
  <c r="DG31" i="4" a="1"/>
  <c r="DG31" i="4" s="1"/>
  <c r="DF98" i="9"/>
  <c r="DF66" i="9"/>
  <c r="BB44" i="6"/>
  <c r="DG44" i="6" a="1"/>
  <c r="DG44" i="6" s="1"/>
  <c r="BB46" i="12"/>
  <c r="DG46" i="12" a="1"/>
  <c r="DG46" i="12" s="1"/>
  <c r="DF101" i="3"/>
  <c r="DF69" i="3"/>
  <c r="DF96" i="6"/>
  <c r="DF64" i="6"/>
  <c r="DF91" i="20"/>
  <c r="DF59" i="20"/>
  <c r="BB28" i="8"/>
  <c r="DG28" i="8" a="1"/>
  <c r="DG28" i="8" s="1"/>
  <c r="AZ15" i="7"/>
  <c r="DE15" i="7" a="1"/>
  <c r="DE15" i="7" s="1"/>
  <c r="AY47" i="7"/>
  <c r="DF119" i="19"/>
  <c r="DF87" i="19"/>
  <c r="BB16" i="21"/>
  <c r="DG16" i="21" a="1"/>
  <c r="DG16" i="21" s="1"/>
  <c r="DF95" i="21"/>
  <c r="DF63" i="21"/>
  <c r="BB17" i="14"/>
  <c r="DG17" i="14" a="1"/>
  <c r="DG17" i="14" s="1"/>
  <c r="BB43" i="7"/>
  <c r="DG43" i="7" a="1"/>
  <c r="DG43" i="7" s="1"/>
  <c r="DF106" i="14"/>
  <c r="DF74" i="14"/>
  <c r="DF101" i="11"/>
  <c r="DF69" i="11"/>
  <c r="BB35" i="3"/>
  <c r="DG35" i="3" a="1"/>
  <c r="DG35" i="3" s="1"/>
  <c r="DF118" i="10"/>
  <c r="DF86" i="10"/>
  <c r="DF103" i="17"/>
  <c r="DF71" i="17"/>
  <c r="BB22" i="1"/>
  <c r="DG22" i="1" a="1"/>
  <c r="DG22" i="1" s="1"/>
  <c r="DF96" i="10"/>
  <c r="DF64" i="10"/>
  <c r="BB25" i="5"/>
  <c r="DG25" i="5" a="1"/>
  <c r="DG25" i="5" s="1"/>
  <c r="BB22" i="8"/>
  <c r="DG22" i="8" a="1"/>
  <c r="DG22" i="8" s="1"/>
  <c r="BB17" i="5"/>
  <c r="DG17" i="5" a="1"/>
  <c r="DG17" i="5" s="1"/>
  <c r="BB34" i="13"/>
  <c r="DG34" i="13" a="1"/>
  <c r="DG34" i="13" s="1"/>
  <c r="BB46" i="5"/>
  <c r="DG46" i="5" a="1"/>
  <c r="DG46" i="5" s="1"/>
  <c r="DF108" i="4"/>
  <c r="DF76" i="4"/>
  <c r="DF118" i="8"/>
  <c r="DF86" i="8"/>
  <c r="BB21" i="11"/>
  <c r="DG21" i="11" a="1"/>
  <c r="DG21" i="11" s="1"/>
  <c r="DF102" i="17"/>
  <c r="DF70" i="17"/>
  <c r="DF124" i="19"/>
  <c r="DF127" i="19" s="1"/>
  <c r="DF120" i="19" s="1"/>
  <c r="DF88" i="19"/>
  <c r="BB45" i="6"/>
  <c r="DG45" i="6" a="1"/>
  <c r="DG45" i="6" s="1"/>
  <c r="BB27" i="15"/>
  <c r="DG27" i="15" a="1"/>
  <c r="DG27" i="15" s="1"/>
  <c r="DG43" i="5" a="1"/>
  <c r="DG43" i="5" s="1"/>
  <c r="BB43" i="5"/>
  <c r="BB15" i="19"/>
  <c r="DG15" i="19" a="1"/>
  <c r="DG15" i="19" s="1"/>
  <c r="BA47" i="19"/>
  <c r="BB19" i="17"/>
  <c r="DG19" i="17" a="1"/>
  <c r="DG19" i="17" s="1"/>
  <c r="DF105" i="14"/>
  <c r="DF73" i="14"/>
  <c r="BB30" i="3"/>
  <c r="DG30" i="3" a="1"/>
  <c r="DG30" i="3" s="1"/>
  <c r="DF91" i="18"/>
  <c r="DF59" i="18"/>
  <c r="DF93" i="10"/>
  <c r="DF61" i="10"/>
  <c r="BB21" i="14"/>
  <c r="DG21" i="14" a="1"/>
  <c r="DG21" i="14" s="1"/>
  <c r="DF95" i="4"/>
  <c r="DF63" i="4"/>
  <c r="DD90" i="15"/>
  <c r="DD58" i="15"/>
  <c r="DF98" i="2"/>
  <c r="DF66" i="2"/>
  <c r="BB35" i="15"/>
  <c r="DG35" i="15" a="1"/>
  <c r="DG35" i="15" s="1"/>
  <c r="DG95" i="5"/>
  <c r="DG63" i="5"/>
  <c r="DF97" i="15"/>
  <c r="DF65" i="15"/>
  <c r="DG117" i="7"/>
  <c r="DG85" i="7"/>
  <c r="BB25" i="20"/>
  <c r="DG25" i="20" a="1"/>
  <c r="DG25" i="20" s="1"/>
  <c r="DF108" i="7"/>
  <c r="DF76" i="7"/>
  <c r="BB45" i="16"/>
  <c r="DG45" i="16" a="1"/>
  <c r="DG45" i="16" s="1"/>
  <c r="BB26" i="20"/>
  <c r="DG26" i="20" a="1"/>
  <c r="DG26" i="20" s="1"/>
  <c r="DF109" i="6"/>
  <c r="DF77" i="6"/>
  <c r="DE15" i="4" a="1"/>
  <c r="DE15" i="4" s="1"/>
  <c r="AY47" i="4"/>
  <c r="AZ15" i="4"/>
  <c r="DF107" i="1"/>
  <c r="DF75" i="1"/>
  <c r="DF117" i="15"/>
  <c r="DF85" i="15"/>
  <c r="DF117" i="11"/>
  <c r="DF85" i="11"/>
  <c r="DG20" i="7" a="1"/>
  <c r="DG20" i="7" s="1"/>
  <c r="BB20" i="7"/>
  <c r="DF93" i="8"/>
  <c r="DF61" i="8"/>
  <c r="DF117" i="8"/>
  <c r="DF85" i="8"/>
  <c r="BB31" i="12"/>
  <c r="DG31" i="12" a="1"/>
  <c r="DG31" i="12" s="1"/>
  <c r="DF90" i="9"/>
  <c r="DF58" i="9"/>
  <c r="BC17" i="3"/>
  <c r="DH17" i="3" a="1"/>
  <c r="DH17" i="3" s="1"/>
  <c r="BC38" i="6"/>
  <c r="DH38" i="6" a="1"/>
  <c r="DH38" i="6" s="1"/>
  <c r="DF107" i="11"/>
  <c r="DF75" i="11"/>
  <c r="BB45" i="1"/>
  <c r="DG45" i="1" a="1"/>
  <c r="DG45" i="1" s="1"/>
  <c r="DF100" i="3"/>
  <c r="DF68" i="3"/>
  <c r="DF94" i="1"/>
  <c r="DF62" i="1"/>
  <c r="DF121" i="10"/>
  <c r="DF89" i="10"/>
  <c r="DF91" i="19"/>
  <c r="DF59" i="19"/>
  <c r="DF114" i="11"/>
  <c r="DF82" i="11"/>
  <c r="BB34" i="2"/>
  <c r="DG34" i="2" a="1"/>
  <c r="DG34" i="2" s="1"/>
  <c r="BB28" i="11"/>
  <c r="DG28" i="11" a="1"/>
  <c r="DG28" i="11" s="1"/>
  <c r="DF96" i="15"/>
  <c r="DF64" i="15"/>
  <c r="BB17" i="6"/>
  <c r="DG17" i="6" a="1"/>
  <c r="DG17" i="6" s="1"/>
  <c r="DF98" i="18"/>
  <c r="DF66" i="18"/>
  <c r="DF92" i="6"/>
  <c r="DF60" i="6"/>
  <c r="BB34" i="4"/>
  <c r="DG34" i="4" a="1"/>
  <c r="DG34" i="4" s="1"/>
  <c r="BB35" i="19"/>
  <c r="DG35" i="19" a="1"/>
  <c r="DG35" i="19" s="1"/>
  <c r="DF105" i="19"/>
  <c r="DF73" i="19"/>
  <c r="DF97" i="10"/>
  <c r="DF65" i="10"/>
  <c r="BB37" i="9"/>
  <c r="DG37" i="9" a="1"/>
  <c r="DG37" i="9" s="1"/>
  <c r="BC42" i="16"/>
  <c r="DH42" i="16" a="1"/>
  <c r="DH42" i="16" s="1"/>
  <c r="DF100" i="10"/>
  <c r="DF68" i="10"/>
  <c r="DF115" i="16"/>
  <c r="DF83" i="16"/>
  <c r="BB22" i="19"/>
  <c r="DG22" i="19" a="1"/>
  <c r="DG22" i="19" s="1"/>
  <c r="BB22" i="10"/>
  <c r="DG22" i="10" a="1"/>
  <c r="DG22" i="10" s="1"/>
  <c r="DF103" i="2"/>
  <c r="DF71" i="2"/>
  <c r="DF97" i="3"/>
  <c r="DF65" i="3"/>
  <c r="DF102" i="19"/>
  <c r="DF70" i="19"/>
  <c r="DF118" i="16"/>
  <c r="DF86" i="16"/>
  <c r="DF111" i="7"/>
  <c r="DF79" i="7"/>
  <c r="DF121" i="16"/>
  <c r="DF89" i="16"/>
  <c r="BB31" i="18"/>
  <c r="DG31" i="18" a="1"/>
  <c r="DG31" i="18" s="1"/>
  <c r="DF96" i="2"/>
  <c r="DF64" i="2"/>
  <c r="BB20" i="11"/>
  <c r="DG20" i="11" a="1"/>
  <c r="DG20" i="11" s="1"/>
  <c r="BB39" i="5"/>
  <c r="DG39" i="5" a="1"/>
  <c r="DG39" i="5" s="1"/>
  <c r="DF103" i="11"/>
  <c r="DF71" i="11"/>
  <c r="DF111" i="12"/>
  <c r="DF79" i="12"/>
  <c r="DF118" i="3"/>
  <c r="DF86" i="3"/>
  <c r="BB39" i="14"/>
  <c r="DG39" i="14" a="1"/>
  <c r="DG39" i="14" s="1"/>
  <c r="BB44" i="18"/>
  <c r="DG44" i="18" a="1"/>
  <c r="DG44" i="18" s="1"/>
  <c r="DF111" i="17"/>
  <c r="DF79" i="17"/>
  <c r="DF115" i="6"/>
  <c r="DF83" i="6"/>
  <c r="DF115" i="15"/>
  <c r="DF83" i="15"/>
  <c r="DF93" i="7"/>
  <c r="DF61" i="7"/>
  <c r="DF98" i="19"/>
  <c r="DF66" i="19"/>
  <c r="DF108" i="16"/>
  <c r="DF76" i="16"/>
  <c r="DF100" i="15"/>
  <c r="DF68" i="15"/>
  <c r="BB30" i="2"/>
  <c r="DG30" i="2" a="1"/>
  <c r="DG30" i="2" s="1"/>
  <c r="DF116" i="12"/>
  <c r="DF84" i="12"/>
  <c r="DF113" i="5"/>
  <c r="DF81" i="5"/>
  <c r="BC24" i="17"/>
  <c r="DH24" i="17" a="1"/>
  <c r="DH24" i="17" s="1"/>
  <c r="BB42" i="2"/>
  <c r="DG42" i="2" a="1"/>
  <c r="DG42" i="2" s="1"/>
  <c r="DF110" i="20"/>
  <c r="DF78" i="20"/>
  <c r="BB26" i="7"/>
  <c r="DG26" i="7" a="1"/>
  <c r="DG26" i="7" s="1"/>
  <c r="DF92" i="12"/>
  <c r="DF60" i="12"/>
  <c r="BB45" i="7"/>
  <c r="DG45" i="7" a="1"/>
  <c r="DG45" i="7" s="1"/>
  <c r="DG104" i="8"/>
  <c r="DG72" i="8"/>
  <c r="BB30" i="5"/>
  <c r="DG30" i="5" a="1"/>
  <c r="DG30" i="5" s="1"/>
  <c r="DF97" i="17"/>
  <c r="DF65" i="17"/>
  <c r="BB42" i="20"/>
  <c r="DG42" i="20" a="1"/>
  <c r="DG42" i="20" s="1"/>
  <c r="DG25" i="7" a="1"/>
  <c r="DG25" i="7" s="1"/>
  <c r="BB25" i="7"/>
  <c r="DF114" i="1"/>
  <c r="DF82" i="1"/>
  <c r="DF111" i="16"/>
  <c r="DF79" i="16"/>
  <c r="BB25" i="16"/>
  <c r="DG25" i="16" a="1"/>
  <c r="DG25" i="16" s="1"/>
  <c r="BB29" i="10"/>
  <c r="DG29" i="10" a="1"/>
  <c r="DG29" i="10" s="1"/>
  <c r="DF94" i="2"/>
  <c r="DF62" i="2"/>
  <c r="BC22" i="21"/>
  <c r="DH22" i="21" a="1"/>
  <c r="DH22" i="21" s="1"/>
  <c r="DF108" i="17"/>
  <c r="DF76" i="17"/>
  <c r="AZ15" i="2"/>
  <c r="DE15" i="2" a="1"/>
  <c r="DE15" i="2" s="1"/>
  <c r="AY47" i="2"/>
  <c r="BB20" i="20"/>
  <c r="DG20" i="20" a="1"/>
  <c r="DG20" i="20" s="1"/>
  <c r="DF109" i="15"/>
  <c r="DF77" i="15"/>
  <c r="BB46" i="13"/>
  <c r="DG46" i="13" a="1"/>
  <c r="DG46" i="13" s="1"/>
  <c r="BB42" i="10"/>
  <c r="DG42" i="10" a="1"/>
  <c r="DG42" i="10" s="1"/>
  <c r="DF124" i="2"/>
  <c r="DF127" i="2" s="1"/>
  <c r="DF120" i="2" s="1"/>
  <c r="DF88" i="2"/>
  <c r="BB35" i="13"/>
  <c r="DG35" i="13" a="1"/>
  <c r="DG35" i="13" s="1"/>
  <c r="DF93" i="18"/>
  <c r="DF61" i="18"/>
  <c r="DF113" i="15"/>
  <c r="DF81" i="15"/>
  <c r="DF119" i="20"/>
  <c r="DF87" i="20"/>
  <c r="BB46" i="17"/>
  <c r="DG46" i="17" a="1"/>
  <c r="DG46" i="17" s="1"/>
  <c r="BB29" i="14"/>
  <c r="DG29" i="14" a="1"/>
  <c r="DG29" i="14" s="1"/>
  <c r="DF109" i="11"/>
  <c r="DF77" i="11"/>
  <c r="DF112" i="8"/>
  <c r="DF80" i="8"/>
  <c r="DF118" i="18"/>
  <c r="DF86" i="18"/>
  <c r="BB36" i="21"/>
  <c r="DG36" i="21" a="1"/>
  <c r="DG36" i="21" s="1"/>
  <c r="BB42" i="14"/>
  <c r="DG42" i="14" a="1"/>
  <c r="DG42" i="14" s="1"/>
  <c r="DF124" i="4"/>
  <c r="DF127" i="4" s="1"/>
  <c r="DF120" i="4" s="1"/>
  <c r="DF88" i="4"/>
  <c r="DF93" i="11"/>
  <c r="DF61" i="11"/>
  <c r="DF115" i="5"/>
  <c r="DF83" i="5"/>
  <c r="BB31" i="13"/>
  <c r="DG31" i="13" a="1"/>
  <c r="DG31" i="13" s="1"/>
  <c r="DF115" i="21"/>
  <c r="DF83" i="21"/>
  <c r="BC25" i="4"/>
  <c r="DH25" i="4" a="1"/>
  <c r="DH25" i="4" s="1"/>
  <c r="BB30" i="15"/>
  <c r="DG30" i="15" a="1"/>
  <c r="DG30" i="15" s="1"/>
  <c r="DF91" i="15"/>
  <c r="DF59" i="15"/>
  <c r="BB32" i="20"/>
  <c r="DG32" i="20" a="1"/>
  <c r="DG32" i="20" s="1"/>
  <c r="DF111" i="4"/>
  <c r="DF79" i="4"/>
  <c r="DF106" i="1"/>
  <c r="DF74" i="1"/>
  <c r="DF92" i="17"/>
  <c r="DF60" i="17"/>
  <c r="BB23" i="15"/>
  <c r="DG23" i="15" a="1"/>
  <c r="DG23" i="15" s="1"/>
  <c r="DF104" i="16"/>
  <c r="DF72" i="16"/>
  <c r="BB41" i="3"/>
  <c r="DG41" i="3" a="1"/>
  <c r="DG41" i="3" s="1"/>
  <c r="BB45" i="20"/>
  <c r="DG45" i="20" a="1"/>
  <c r="DG45" i="20" s="1"/>
  <c r="DF99" i="11"/>
  <c r="DF67" i="11"/>
  <c r="BB23" i="1"/>
  <c r="DG23" i="1" a="1"/>
  <c r="DG23" i="1" s="1"/>
  <c r="BB22" i="6"/>
  <c r="DG22" i="6" a="1"/>
  <c r="DG22" i="6" s="1"/>
  <c r="BB16" i="1"/>
  <c r="DG16" i="1" a="1"/>
  <c r="DG16" i="1" s="1"/>
  <c r="BB29" i="12"/>
  <c r="DG29" i="12" a="1"/>
  <c r="DG29" i="12" s="1"/>
  <c r="BC24" i="8"/>
  <c r="DH24" i="8" a="1"/>
  <c r="DH24" i="8" s="1"/>
  <c r="DF118" i="1"/>
  <c r="DF86" i="1"/>
  <c r="BB44" i="9"/>
  <c r="DG44" i="9" a="1"/>
  <c r="DG44" i="9" s="1"/>
  <c r="BC39" i="9"/>
  <c r="DH39" i="9" a="1"/>
  <c r="DH39" i="9" s="1"/>
  <c r="BB37" i="6"/>
  <c r="DG37" i="6" a="1"/>
  <c r="DG37" i="6" s="1"/>
  <c r="DF119" i="10"/>
  <c r="DF87" i="10"/>
  <c r="DG39" i="7" a="1"/>
  <c r="DG39" i="7" s="1"/>
  <c r="BB39" i="7"/>
  <c r="DF106" i="17"/>
  <c r="DF74" i="17"/>
  <c r="DF106" i="7"/>
  <c r="DF74" i="7"/>
  <c r="DD90" i="17"/>
  <c r="DD58" i="17"/>
  <c r="BB23" i="12"/>
  <c r="DG23" i="12" a="1"/>
  <c r="DG23" i="12" s="1"/>
  <c r="DF94" i="19"/>
  <c r="DF62" i="19"/>
  <c r="DF99" i="14"/>
  <c r="DF67" i="14"/>
  <c r="BB23" i="9"/>
  <c r="DG23" i="9" a="1"/>
  <c r="DG23" i="9" s="1"/>
  <c r="DF121" i="4"/>
  <c r="DF89" i="4"/>
  <c r="DF101" i="12"/>
  <c r="DF69" i="12"/>
  <c r="DF124" i="9"/>
  <c r="DF127" i="9" s="1"/>
  <c r="DF120" i="9" s="1"/>
  <c r="DF88" i="9"/>
  <c r="BB26" i="3"/>
  <c r="DG26" i="3" a="1"/>
  <c r="DG26" i="3" s="1"/>
  <c r="BB21" i="6"/>
  <c r="DG21" i="6" a="1"/>
  <c r="DG21" i="6" s="1"/>
  <c r="BB16" i="20"/>
  <c r="DG16" i="20" a="1"/>
  <c r="DG16" i="20" s="1"/>
  <c r="DF98" i="4"/>
  <c r="DF66" i="4"/>
  <c r="DH121" i="15"/>
  <c r="DH89" i="15"/>
  <c r="BB44" i="19"/>
  <c r="DG44" i="19" a="1"/>
  <c r="DG44" i="19" s="1"/>
  <c r="BB20" i="21"/>
  <c r="DG20" i="21" a="1"/>
  <c r="DG20" i="21" s="1"/>
  <c r="DF101" i="21"/>
  <c r="DF69" i="21"/>
  <c r="DF118" i="11"/>
  <c r="DF86" i="11"/>
  <c r="BB31" i="14"/>
  <c r="DG31" i="14" a="1"/>
  <c r="DG31" i="14" s="1"/>
  <c r="BB26" i="11"/>
  <c r="DG26" i="11" a="1"/>
  <c r="DG26" i="11" s="1"/>
  <c r="DF105" i="7"/>
  <c r="DF73" i="7"/>
  <c r="DG43" i="10" a="1"/>
  <c r="DG43" i="10" s="1"/>
  <c r="BB43" i="10"/>
  <c r="BB28" i="17"/>
  <c r="DG28" i="17" a="1"/>
  <c r="DG28" i="17" s="1"/>
  <c r="DF94" i="4"/>
  <c r="DF62" i="4"/>
  <c r="BB21" i="10"/>
  <c r="DG21" i="10" a="1"/>
  <c r="DG21" i="10" s="1"/>
  <c r="DF112" i="13"/>
  <c r="DF80" i="13"/>
  <c r="DF113" i="20"/>
  <c r="DF81" i="20"/>
  <c r="DF105" i="1"/>
  <c r="DF73" i="1"/>
  <c r="DF119" i="17"/>
  <c r="DF87" i="17"/>
  <c r="DF91" i="12"/>
  <c r="DF59" i="12"/>
  <c r="DG112" i="1"/>
  <c r="DG80" i="1"/>
  <c r="DF102" i="3"/>
  <c r="DF70" i="3"/>
  <c r="BB43" i="8"/>
  <c r="DG43" i="8" a="1"/>
  <c r="DG43" i="8" s="1"/>
  <c r="DF100" i="18"/>
  <c r="DF68" i="18"/>
  <c r="DF112" i="21"/>
  <c r="DF80" i="21"/>
  <c r="BB27" i="17"/>
  <c r="DG27" i="17" a="1"/>
  <c r="DG27" i="17" s="1"/>
  <c r="BB45" i="19"/>
  <c r="DG45" i="19" a="1"/>
  <c r="DG45" i="19" s="1"/>
  <c r="DF109" i="20"/>
  <c r="DF77" i="20"/>
  <c r="DF91" i="5"/>
  <c r="DF59" i="5"/>
  <c r="DF105" i="8"/>
  <c r="DF73" i="8"/>
  <c r="DF110" i="14"/>
  <c r="DF78" i="14"/>
  <c r="DF100" i="8"/>
  <c r="DF68" i="8"/>
  <c r="BB30" i="14"/>
  <c r="DG30" i="14" a="1"/>
  <c r="DG30" i="14" s="1"/>
  <c r="BB16" i="18"/>
  <c r="DG16" i="18" a="1"/>
  <c r="DG16" i="18" s="1"/>
  <c r="DD90" i="11"/>
  <c r="DD58" i="11"/>
  <c r="DD90" i="18"/>
  <c r="DD58" i="18"/>
  <c r="DF113" i="8"/>
  <c r="DF81" i="8"/>
  <c r="DF100" i="2"/>
  <c r="DF68" i="2"/>
  <c r="DF93" i="5"/>
  <c r="DF61" i="5"/>
  <c r="BB18" i="10"/>
  <c r="DG18" i="10" a="1"/>
  <c r="DG18" i="10" s="1"/>
  <c r="DF119" i="12"/>
  <c r="DF87" i="12"/>
  <c r="BB20" i="4"/>
  <c r="DG20" i="4" a="1"/>
  <c r="DG20" i="4" s="1"/>
  <c r="AZ15" i="15"/>
  <c r="DE15" i="15" a="1"/>
  <c r="DE15" i="15" s="1"/>
  <c r="AY47" i="15"/>
  <c r="BB23" i="2"/>
  <c r="DG23" i="2" a="1"/>
  <c r="DG23" i="2" s="1"/>
  <c r="BC20" i="5"/>
  <c r="DH20" i="5" a="1"/>
  <c r="DH20" i="5" s="1"/>
  <c r="BB22" i="15"/>
  <c r="DG22" i="15" a="1"/>
  <c r="DG22" i="15" s="1"/>
  <c r="BC42" i="7"/>
  <c r="DH42" i="7" a="1"/>
  <c r="DH42" i="7" s="1"/>
  <c r="DF93" i="21"/>
  <c r="DF61" i="21"/>
  <c r="DF102" i="18"/>
  <c r="DF70" i="18"/>
  <c r="BB34" i="6"/>
  <c r="DG34" i="6" a="1"/>
  <c r="DG34" i="6" s="1"/>
  <c r="DF114" i="17"/>
  <c r="DF82" i="17"/>
  <c r="DF118" i="13"/>
  <c r="DF86" i="13"/>
  <c r="BB32" i="1"/>
  <c r="DG32" i="1" a="1"/>
  <c r="DG32" i="1" s="1"/>
  <c r="BB42" i="15"/>
  <c r="DG42" i="15" a="1"/>
  <c r="DG42" i="15" s="1"/>
  <c r="BB42" i="11"/>
  <c r="DG42" i="11" a="1"/>
  <c r="DG42" i="11" s="1"/>
  <c r="BB18" i="8"/>
  <c r="DG18" i="8" a="1"/>
  <c r="DG18" i="8" s="1"/>
  <c r="DF111" i="8"/>
  <c r="DF79" i="8"/>
  <c r="BB42" i="8"/>
  <c r="DG42" i="8" a="1"/>
  <c r="DG42" i="8" s="1"/>
  <c r="BB27" i="12"/>
  <c r="DG27" i="12" a="1"/>
  <c r="DG27" i="12" s="1"/>
  <c r="DF115" i="9"/>
  <c r="DF83" i="9"/>
  <c r="BB15" i="9"/>
  <c r="DG15" i="9" a="1"/>
  <c r="DG15" i="9" s="1"/>
  <c r="BA47" i="9"/>
  <c r="BB32" i="11"/>
  <c r="DG32" i="11" a="1"/>
  <c r="DG32" i="11" s="1"/>
  <c r="DF119" i="2"/>
  <c r="DF87" i="2"/>
  <c r="BB25" i="3"/>
  <c r="DG25" i="3" a="1"/>
  <c r="DG25" i="3" s="1"/>
  <c r="BB35" i="17"/>
  <c r="DG35" i="17" a="1"/>
  <c r="DG35" i="17" s="1"/>
  <c r="BB16" i="19"/>
  <c r="DG16" i="19" a="1"/>
  <c r="DG16" i="19" s="1"/>
  <c r="DF110" i="11"/>
  <c r="DF78" i="11"/>
  <c r="BB39" i="11"/>
  <c r="DG39" i="11" a="1"/>
  <c r="DG39" i="11" s="1"/>
  <c r="DF113" i="16"/>
  <c r="DF81" i="16"/>
  <c r="BB21" i="2"/>
  <c r="DG21" i="2" a="1"/>
  <c r="DG21" i="2" s="1"/>
  <c r="DF117" i="9"/>
  <c r="DF85" i="9"/>
  <c r="BB36" i="17"/>
  <c r="DG36" i="17" a="1"/>
  <c r="DG36" i="17" s="1"/>
  <c r="BB40" i="15"/>
  <c r="DG40" i="15" a="1"/>
  <c r="DG40" i="15" s="1"/>
  <c r="BB18" i="7"/>
  <c r="DG18" i="7" a="1"/>
  <c r="DG18" i="7" s="1"/>
  <c r="BB23" i="19"/>
  <c r="DG23" i="19" a="1"/>
  <c r="DG23" i="19" s="1"/>
  <c r="BB25" i="15"/>
  <c r="DG25" i="15" a="1"/>
  <c r="DG25" i="15" s="1"/>
  <c r="DF99" i="15"/>
  <c r="DF67" i="15"/>
  <c r="DF95" i="15"/>
  <c r="DF63" i="15"/>
  <c r="DF98" i="20"/>
  <c r="DF66" i="20"/>
  <c r="BB41" i="12"/>
  <c r="DG41" i="12" a="1"/>
  <c r="DG41" i="12" s="1"/>
  <c r="BB38" i="5"/>
  <c r="DG38" i="5" a="1"/>
  <c r="DG38" i="5" s="1"/>
  <c r="BB35" i="20"/>
  <c r="DG35" i="20" a="1"/>
  <c r="DG35" i="20" s="1"/>
  <c r="DF100" i="19"/>
  <c r="DF68" i="19"/>
  <c r="DF92" i="7"/>
  <c r="DF60" i="7"/>
  <c r="DF112" i="18"/>
  <c r="DF80" i="18"/>
  <c r="DF91" i="10"/>
  <c r="DF59" i="10"/>
  <c r="BB17" i="12"/>
  <c r="DG17" i="12" a="1"/>
  <c r="DG17" i="12" s="1"/>
  <c r="BC29" i="8"/>
  <c r="DH29" i="8" a="1"/>
  <c r="DH29" i="8" s="1"/>
  <c r="DF114" i="20"/>
  <c r="DF82" i="20"/>
  <c r="DD90" i="10"/>
  <c r="DD58" i="10"/>
  <c r="DF103" i="12"/>
  <c r="DF71" i="12"/>
  <c r="BB22" i="17"/>
  <c r="DG22" i="17" a="1"/>
  <c r="DG22" i="17" s="1"/>
  <c r="DF107" i="18"/>
  <c r="DF75" i="18"/>
  <c r="BB39" i="1"/>
  <c r="DG39" i="1" a="1"/>
  <c r="DG39" i="1" s="1"/>
  <c r="BB36" i="16"/>
  <c r="DG36" i="16" a="1"/>
  <c r="DG36" i="16" s="1"/>
  <c r="DF94" i="5"/>
  <c r="DF62" i="5"/>
  <c r="BB19" i="2"/>
  <c r="DG19" i="2" a="1"/>
  <c r="DG19" i="2" s="1"/>
  <c r="BB33" i="17"/>
  <c r="DG33" i="17" a="1"/>
  <c r="DG33" i="17" s="1"/>
  <c r="DF107" i="6"/>
  <c r="DF75" i="6"/>
  <c r="DF99" i="19"/>
  <c r="DF67" i="19"/>
  <c r="BB34" i="15"/>
  <c r="DG34" i="15" a="1"/>
  <c r="DG34" i="15" s="1"/>
  <c r="BB45" i="2"/>
  <c r="DG45" i="2" a="1"/>
  <c r="DG45" i="2" s="1"/>
  <c r="DF104" i="1"/>
  <c r="DF72" i="1"/>
  <c r="DF115" i="20"/>
  <c r="DF83" i="20"/>
  <c r="BB18" i="18"/>
  <c r="DG18" i="18" a="1"/>
  <c r="DG18" i="18" s="1"/>
  <c r="BB38" i="15"/>
  <c r="DG38" i="15" a="1"/>
  <c r="DG38" i="15" s="1"/>
  <c r="BB44" i="20"/>
  <c r="DG44" i="20" a="1"/>
  <c r="DG44" i="20" s="1"/>
  <c r="DF111" i="19"/>
  <c r="DF79" i="19"/>
  <c r="DG34" i="11" a="1"/>
  <c r="DG34" i="11" s="1"/>
  <c r="BB34" i="11"/>
  <c r="BB37" i="8"/>
  <c r="DG37" i="8" a="1"/>
  <c r="DG37" i="8" s="1"/>
  <c r="BB43" i="18"/>
  <c r="DG43" i="18" a="1"/>
  <c r="DG43" i="18" s="1"/>
  <c r="DF118" i="9"/>
  <c r="DF86" i="9"/>
  <c r="DF94" i="20"/>
  <c r="DF62" i="20"/>
  <c r="BB45" i="4"/>
  <c r="DG45" i="4" a="1"/>
  <c r="DG45" i="4" s="1"/>
  <c r="DF117" i="12"/>
  <c r="DF85" i="12"/>
  <c r="DF110" i="2"/>
  <c r="DF78" i="2"/>
  <c r="BB18" i="11"/>
  <c r="DG18" i="11" a="1"/>
  <c r="DG18" i="11" s="1"/>
  <c r="BB40" i="5"/>
  <c r="DG40" i="5" a="1"/>
  <c r="DG40" i="5" s="1"/>
  <c r="DF114" i="3"/>
  <c r="DF82" i="3"/>
  <c r="BB40" i="21"/>
  <c r="DG40" i="21" a="1"/>
  <c r="DG40" i="21" s="1"/>
  <c r="BB16" i="15"/>
  <c r="DG16" i="15" a="1"/>
  <c r="DG16" i="15" s="1"/>
  <c r="DF96" i="21"/>
  <c r="DF64" i="21"/>
  <c r="BB36" i="4"/>
  <c r="DG36" i="4" a="1"/>
  <c r="DG36" i="4" s="1"/>
  <c r="BB31" i="1"/>
  <c r="DG31" i="1" a="1"/>
  <c r="DG31" i="1" s="1"/>
  <c r="BB17" i="17"/>
  <c r="DG17" i="17" a="1"/>
  <c r="DG17" i="17" s="1"/>
  <c r="DF92" i="15"/>
  <c r="DF60" i="15"/>
  <c r="BB29" i="16"/>
  <c r="DG29" i="16" a="1"/>
  <c r="DG29" i="16" s="1"/>
  <c r="DF96" i="7"/>
  <c r="DF64" i="7"/>
  <c r="DF107" i="17"/>
  <c r="DF75" i="17"/>
  <c r="BB24" i="11"/>
  <c r="DG24" i="11" a="1"/>
  <c r="DG24" i="11" s="1"/>
  <c r="DF104" i="17"/>
  <c r="DF72" i="17"/>
  <c r="DF104" i="12"/>
  <c r="DF72" i="12"/>
  <c r="DG99" i="8"/>
  <c r="DG67" i="8"/>
  <c r="BB43" i="1"/>
  <c r="DG43" i="1" a="1"/>
  <c r="DG43" i="1" s="1"/>
  <c r="DF112" i="4"/>
  <c r="DF80" i="4"/>
  <c r="DF108" i="5"/>
  <c r="DF76" i="5"/>
  <c r="DG44" i="10" a="1"/>
  <c r="DG44" i="10" s="1"/>
  <c r="BB44" i="10"/>
  <c r="BB31" i="17"/>
  <c r="DG31" i="17" a="1"/>
  <c r="DG31" i="17" s="1"/>
  <c r="BB31" i="7"/>
  <c r="DG31" i="7" a="1"/>
  <c r="DG31" i="7" s="1"/>
  <c r="AZ15" i="17"/>
  <c r="DE15" i="17" a="1"/>
  <c r="DE15" i="17" s="1"/>
  <c r="AY47" i="17"/>
  <c r="DF91" i="3"/>
  <c r="DF59" i="3"/>
  <c r="BB19" i="19"/>
  <c r="DG19" i="19" a="1"/>
  <c r="DG19" i="19" s="1"/>
  <c r="BB24" i="14"/>
  <c r="DG24" i="14" a="1"/>
  <c r="DG24" i="14" s="1"/>
  <c r="DF110" i="7"/>
  <c r="DF78" i="7"/>
  <c r="BB46" i="4"/>
  <c r="DG46" i="4" a="1"/>
  <c r="DG46" i="4" s="1"/>
  <c r="DF98" i="10"/>
  <c r="DF66" i="10"/>
  <c r="BB26" i="12"/>
  <c r="DG26" i="12" a="1"/>
  <c r="DG26" i="12" s="1"/>
  <c r="DG45" i="9" a="1"/>
  <c r="DG45" i="9" s="1"/>
  <c r="BB45" i="9"/>
  <c r="DF110" i="12"/>
  <c r="DF78" i="12"/>
  <c r="BB23" i="4"/>
  <c r="DG23" i="4" a="1"/>
  <c r="DG23" i="4" s="1"/>
  <c r="BD46" i="15"/>
  <c r="DI46" i="15" a="1"/>
  <c r="DI46" i="15" s="1"/>
  <c r="DD90" i="5"/>
  <c r="DD58" i="5"/>
  <c r="BB26" i="21"/>
  <c r="DG26" i="21" a="1"/>
  <c r="DG26" i="21" s="1"/>
  <c r="BB43" i="11"/>
  <c r="DG43" i="11" a="1"/>
  <c r="DG43" i="11" s="1"/>
  <c r="DF110" i="21"/>
  <c r="DF78" i="21"/>
  <c r="DF114" i="16"/>
  <c r="DF82" i="16"/>
  <c r="DF101" i="10"/>
  <c r="DF69" i="10"/>
  <c r="BB30" i="7"/>
  <c r="DG30" i="7" a="1"/>
  <c r="DG30" i="7" s="1"/>
  <c r="DF90" i="16"/>
  <c r="DF58" i="16"/>
  <c r="DF124" i="18"/>
  <c r="DF127" i="18" s="1"/>
  <c r="DF120" i="18" s="1"/>
  <c r="DF88" i="18"/>
  <c r="DF104" i="20"/>
  <c r="DF72" i="20"/>
  <c r="DF103" i="7"/>
  <c r="DF71" i="7"/>
  <c r="BB45" i="3"/>
  <c r="DG45" i="3" a="1"/>
  <c r="DG45" i="3" s="1"/>
  <c r="DD90" i="20"/>
  <c r="DD58" i="20"/>
  <c r="DF100" i="9"/>
  <c r="DF68" i="9"/>
  <c r="BB19" i="4"/>
  <c r="DG19" i="4" a="1"/>
  <c r="DG19" i="4" s="1"/>
  <c r="DF115" i="18"/>
  <c r="DF83" i="18"/>
  <c r="BB37" i="13"/>
  <c r="DG37" i="13" a="1"/>
  <c r="DG37" i="13" s="1"/>
  <c r="BB38" i="20"/>
  <c r="DG38" i="20" a="1"/>
  <c r="DG38" i="20" s="1"/>
  <c r="BB30" i="1"/>
  <c r="DG30" i="1" a="1"/>
  <c r="DG30" i="1" s="1"/>
  <c r="BB44" i="17"/>
  <c r="DG44" i="17" a="1"/>
  <c r="DG44" i="17" s="1"/>
  <c r="DF111" i="10"/>
  <c r="DF79" i="10"/>
  <c r="BB16" i="12"/>
  <c r="DG16" i="12" a="1"/>
  <c r="DG16" i="12" s="1"/>
  <c r="BC37" i="1"/>
  <c r="DH37" i="1" a="1"/>
  <c r="DH37" i="1" s="1"/>
  <c r="BB27" i="3"/>
  <c r="DG27" i="3" a="1"/>
  <c r="DG27" i="3" s="1"/>
  <c r="DF118" i="6"/>
  <c r="DF86" i="6"/>
  <c r="DF94" i="3"/>
  <c r="DF62" i="3"/>
  <c r="BB25" i="18"/>
  <c r="DG25" i="18" a="1"/>
  <c r="DG25" i="18" s="1"/>
  <c r="BB37" i="21"/>
  <c r="DG37" i="21" a="1"/>
  <c r="DG37" i="21" s="1"/>
  <c r="DF97" i="20"/>
  <c r="DF65" i="20"/>
  <c r="DF108" i="12"/>
  <c r="DF76" i="12"/>
  <c r="DF100" i="11"/>
  <c r="DF68" i="11"/>
  <c r="BB34" i="20"/>
  <c r="DG34" i="20" a="1"/>
  <c r="DG34" i="20" s="1"/>
  <c r="BB16" i="5"/>
  <c r="DG16" i="5" a="1"/>
  <c r="DG16" i="5" s="1"/>
  <c r="DF92" i="11"/>
  <c r="DF60" i="11"/>
  <c r="DF93" i="2"/>
  <c r="DF61" i="2"/>
  <c r="BB30" i="8"/>
  <c r="DG30" i="8" a="1"/>
  <c r="DG30" i="8" s="1"/>
  <c r="BB35" i="14"/>
  <c r="DG35" i="14" a="1"/>
  <c r="DG35" i="14" s="1"/>
  <c r="BB25" i="8"/>
  <c r="DG25" i="8" a="1"/>
  <c r="DG25" i="8" s="1"/>
  <c r="DF97" i="12"/>
  <c r="DF65" i="12"/>
  <c r="AZ15" i="11"/>
  <c r="DE15" i="11" a="1"/>
  <c r="DE15" i="11" s="1"/>
  <c r="AY47" i="11"/>
  <c r="DE15" i="18" a="1"/>
  <c r="DE15" i="18" s="1"/>
  <c r="AZ15" i="18"/>
  <c r="AY47" i="18"/>
  <c r="BB38" i="8"/>
  <c r="DG38" i="8" a="1"/>
  <c r="DG38" i="8" s="1"/>
  <c r="BB25" i="2"/>
  <c r="DG25" i="2" a="1"/>
  <c r="DG25" i="2" s="1"/>
  <c r="BB18" i="5"/>
  <c r="DG18" i="5" a="1"/>
  <c r="DG18" i="5" s="1"/>
  <c r="DF106" i="21"/>
  <c r="DF74" i="21"/>
  <c r="BB44" i="12"/>
  <c r="DG44" i="12" a="1"/>
  <c r="DG44" i="12" s="1"/>
  <c r="DF97" i="5"/>
  <c r="DF65" i="5"/>
  <c r="DF98" i="8"/>
  <c r="DF66" i="8"/>
  <c r="DF115" i="3"/>
  <c r="DF83" i="3"/>
  <c r="DF113" i="19"/>
  <c r="DF81" i="19"/>
  <c r="DF105" i="16"/>
  <c r="DF73" i="16"/>
  <c r="DF105" i="10"/>
  <c r="DF73" i="10"/>
  <c r="BB18" i="21"/>
  <c r="DG18" i="21" a="1"/>
  <c r="DG18" i="21" s="1"/>
  <c r="BB27" i="18"/>
  <c r="DG27" i="18" a="1"/>
  <c r="DG27" i="18" s="1"/>
  <c r="DF116" i="17"/>
  <c r="DF84" i="17"/>
  <c r="BB39" i="17"/>
  <c r="DG39" i="17" a="1"/>
  <c r="DG39" i="17" s="1"/>
  <c r="DF111" i="13"/>
  <c r="DF79" i="13"/>
  <c r="BB43" i="13"/>
  <c r="DG43" i="13" a="1"/>
  <c r="DG43" i="13" s="1"/>
  <c r="DF111" i="18"/>
  <c r="DF79" i="18"/>
  <c r="DF106" i="3"/>
  <c r="DF74" i="3"/>
  <c r="DF102" i="5"/>
  <c r="DF70" i="5"/>
  <c r="DF93" i="12"/>
  <c r="DF61" i="12"/>
  <c r="BB36" i="8"/>
  <c r="DG36" i="8" a="1"/>
  <c r="DG36" i="8" s="1"/>
  <c r="DF116" i="11"/>
  <c r="DF84" i="11"/>
  <c r="DF102" i="12"/>
  <c r="DF70" i="12"/>
  <c r="BB40" i="9"/>
  <c r="DG40" i="9" a="1"/>
  <c r="DG40" i="9" s="1"/>
  <c r="DF113" i="21"/>
  <c r="DF81" i="21"/>
  <c r="DF101" i="13"/>
  <c r="DF69" i="13"/>
  <c r="BB44" i="2"/>
  <c r="DG44" i="2" a="1"/>
  <c r="DG44" i="2" s="1"/>
  <c r="DF96" i="5"/>
  <c r="DF64" i="5"/>
  <c r="DF114" i="13"/>
  <c r="DF82" i="13"/>
  <c r="DF110" i="17"/>
  <c r="DF78" i="17"/>
  <c r="DF119" i="21"/>
  <c r="DF87" i="21"/>
  <c r="BB35" i="11"/>
  <c r="DG35" i="11" a="1"/>
  <c r="DG35" i="11" s="1"/>
  <c r="DF115" i="7"/>
  <c r="DF83" i="7"/>
  <c r="BB38" i="16"/>
  <c r="DG38" i="16" a="1"/>
  <c r="DG38" i="16" s="1"/>
  <c r="DF106" i="11"/>
  <c r="DF74" i="11"/>
  <c r="DF103" i="5"/>
  <c r="DF71" i="5"/>
  <c r="BB40" i="6"/>
  <c r="DG40" i="6" a="1"/>
  <c r="DG40" i="6" s="1"/>
  <c r="BB33" i="16"/>
  <c r="DG33" i="16" a="1"/>
  <c r="DG33" i="16" s="1"/>
  <c r="DF93" i="13"/>
  <c r="DF61" i="13"/>
  <c r="BB27" i="21"/>
  <c r="DG27" i="21" a="1"/>
  <c r="DG27" i="21" s="1"/>
  <c r="DF124" i="17"/>
  <c r="DF127" i="17" s="1"/>
  <c r="DF120" i="17" s="1"/>
  <c r="DF88" i="17"/>
  <c r="BB31" i="11"/>
  <c r="DG31" i="11" a="1"/>
  <c r="DG31" i="11" s="1"/>
  <c r="DF115" i="12"/>
  <c r="DF83" i="12"/>
  <c r="BB34" i="16"/>
  <c r="DG34" i="16" a="1"/>
  <c r="DG34" i="16" s="1"/>
  <c r="BB41" i="8"/>
  <c r="DG41" i="8" a="1"/>
  <c r="DG41" i="8" s="1"/>
  <c r="DF116" i="16"/>
  <c r="DF84" i="16"/>
  <c r="DF107" i="19"/>
  <c r="DF75" i="19"/>
  <c r="DF110" i="10"/>
  <c r="DF78" i="10"/>
  <c r="BB42" i="9"/>
  <c r="DG42" i="9" a="1"/>
  <c r="DG42" i="9" s="1"/>
  <c r="BB28" i="5"/>
  <c r="DG28" i="5" a="1"/>
  <c r="DG28" i="5" s="1"/>
  <c r="DF95" i="2"/>
  <c r="DF63" i="2"/>
  <c r="DF99" i="12"/>
  <c r="DF67" i="12"/>
  <c r="DF121" i="21"/>
  <c r="DF89" i="21"/>
  <c r="BB24" i="15"/>
  <c r="DG24" i="15" a="1"/>
  <c r="DG24" i="15" s="1"/>
  <c r="BB20" i="15"/>
  <c r="DG20" i="15" a="1"/>
  <c r="DG20" i="15" s="1"/>
  <c r="BB23" i="20"/>
  <c r="DG23" i="20" a="1"/>
  <c r="DG23" i="20" s="1"/>
  <c r="DF114" i="6"/>
  <c r="DF82" i="6"/>
  <c r="DF96" i="16"/>
  <c r="DF64" i="16"/>
  <c r="DF119" i="14"/>
  <c r="DF87" i="14"/>
  <c r="BB25" i="19"/>
  <c r="DG25" i="19" a="1"/>
  <c r="DG25" i="19" s="1"/>
  <c r="BB17" i="7"/>
  <c r="DG17" i="7" a="1"/>
  <c r="DG17" i="7" s="1"/>
  <c r="BB37" i="18"/>
  <c r="DG37" i="18" a="1"/>
  <c r="DG37" i="18" s="1"/>
  <c r="BB16" i="10"/>
  <c r="DG16" i="10" a="1"/>
  <c r="DG16" i="10" s="1"/>
  <c r="DF109" i="9"/>
  <c r="DF77" i="9"/>
  <c r="DF98" i="16"/>
  <c r="DF66" i="16"/>
  <c r="DF102" i="2"/>
  <c r="DF70" i="2"/>
  <c r="BB39" i="20"/>
  <c r="DG39" i="20" a="1"/>
  <c r="DG39" i="20" s="1"/>
  <c r="AZ15" i="10"/>
  <c r="DE15" i="10" a="1"/>
  <c r="DE15" i="10" s="1"/>
  <c r="AY47" i="10"/>
  <c r="BB28" i="12"/>
  <c r="DG28" i="12" a="1"/>
  <c r="DG28" i="12" s="1"/>
  <c r="BB32" i="18"/>
  <c r="DG32" i="18" a="1"/>
  <c r="DG32" i="18" s="1"/>
  <c r="DF107" i="21"/>
  <c r="DF75" i="21"/>
  <c r="DF103" i="1"/>
  <c r="DF71" i="1"/>
  <c r="BB19" i="5"/>
  <c r="DG19" i="5" a="1"/>
  <c r="DG19" i="5" s="1"/>
  <c r="DF93" i="19"/>
  <c r="DF61" i="19"/>
  <c r="DF121" i="18"/>
  <c r="DF89" i="18"/>
  <c r="DF115" i="10"/>
  <c r="DF83" i="10"/>
  <c r="BB32" i="6"/>
  <c r="DG32" i="6" a="1"/>
  <c r="DG32" i="6" s="1"/>
  <c r="DF121" i="20"/>
  <c r="DF89" i="20"/>
  <c r="BB24" i="19"/>
  <c r="DG24" i="19" a="1"/>
  <c r="DG24" i="19" s="1"/>
  <c r="DF121" i="3"/>
  <c r="DF89" i="3"/>
  <c r="DF110" i="4"/>
  <c r="DF78" i="4"/>
  <c r="DF114" i="10"/>
  <c r="DF82" i="10"/>
  <c r="BB29" i="1"/>
  <c r="DG29" i="1" a="1"/>
  <c r="DG29" i="1" s="1"/>
  <c r="BB40" i="20"/>
  <c r="DG40" i="20" a="1"/>
  <c r="DG40" i="20" s="1"/>
  <c r="DF99" i="1"/>
  <c r="DF67" i="1"/>
  <c r="DG113" i="14"/>
  <c r="DG81" i="14"/>
  <c r="DF104" i="3"/>
  <c r="DF72" i="3"/>
  <c r="BB36" i="19"/>
  <c r="DG36" i="19" a="1"/>
  <c r="DG36" i="19" s="1"/>
  <c r="DF118" i="15"/>
  <c r="DF86" i="15"/>
  <c r="BB43" i="9"/>
  <c r="DG43" i="9" a="1"/>
  <c r="DG43" i="9" s="1"/>
  <c r="DF91" i="17"/>
  <c r="DF59" i="17"/>
  <c r="BB19" i="20"/>
  <c r="DG19" i="20" a="1"/>
  <c r="DG19" i="20" s="1"/>
  <c r="DF117" i="1"/>
  <c r="DF85" i="1"/>
  <c r="DF106" i="19"/>
  <c r="DF74" i="19"/>
  <c r="BB42" i="12"/>
  <c r="DG42" i="12" a="1"/>
  <c r="DG42" i="12" s="1"/>
  <c r="BB35" i="2"/>
  <c r="DG35" i="2" a="1"/>
  <c r="DG35" i="2" s="1"/>
  <c r="DF116" i="21"/>
  <c r="DF84" i="21"/>
  <c r="BB39" i="3"/>
  <c r="DG39" i="3" a="1"/>
  <c r="DG39" i="3" s="1"/>
  <c r="DF95" i="8"/>
  <c r="DF63" i="8"/>
  <c r="DF117" i="18"/>
  <c r="DF85" i="18"/>
  <c r="BB21" i="21"/>
  <c r="DG21" i="21" a="1"/>
  <c r="DG21" i="21" s="1"/>
  <c r="BB17" i="15"/>
  <c r="DG17" i="15" a="1"/>
  <c r="DG17" i="15" s="1"/>
  <c r="BB21" i="7"/>
  <c r="DG21" i="7" a="1"/>
  <c r="DG21" i="7" s="1"/>
  <c r="BB32" i="17"/>
  <c r="DG32" i="17" a="1"/>
  <c r="DG32" i="17" s="1"/>
  <c r="DF95" i="14"/>
  <c r="DF63" i="14"/>
  <c r="BB29" i="17"/>
  <c r="DG29" i="17" a="1"/>
  <c r="DG29" i="17" s="1"/>
  <c r="DF93" i="6"/>
  <c r="DF61" i="6"/>
  <c r="BB37" i="4"/>
  <c r="DG37" i="4" a="1"/>
  <c r="DG37" i="4" s="1"/>
  <c r="DF90" i="3"/>
  <c r="DF58" i="3"/>
  <c r="BB33" i="5"/>
  <c r="DG33" i="5" a="1"/>
  <c r="DG33" i="5" s="1"/>
  <c r="DF104" i="9"/>
  <c r="DF72" i="9"/>
  <c r="DF104" i="18"/>
  <c r="DF72" i="18"/>
  <c r="DF107" i="15"/>
  <c r="DF75" i="15"/>
  <c r="DF95" i="18"/>
  <c r="DF63" i="18"/>
  <c r="DF116" i="20"/>
  <c r="DF84" i="20"/>
  <c r="DF114" i="18"/>
  <c r="DF82" i="18"/>
  <c r="BB16" i="3"/>
  <c r="DG16" i="3" a="1"/>
  <c r="DG16" i="3" s="1"/>
  <c r="DF94" i="16"/>
  <c r="DF62" i="16"/>
  <c r="BB35" i="7"/>
  <c r="DG35" i="7" a="1"/>
  <c r="DG35" i="7" s="1"/>
  <c r="BC31" i="10"/>
  <c r="DH31" i="10" a="1"/>
  <c r="DH31" i="10" s="1"/>
  <c r="BB23" i="10"/>
  <c r="DG23" i="10" a="1"/>
  <c r="DG23" i="10" s="1"/>
  <c r="DF114" i="8"/>
  <c r="DF82" i="8"/>
  <c r="DF121" i="6"/>
  <c r="DF89" i="6"/>
  <c r="BB35" i="12"/>
  <c r="DG35" i="12" a="1"/>
  <c r="DG35" i="12" s="1"/>
  <c r="DD90" i="14"/>
  <c r="DD58" i="14"/>
  <c r="AZ15" i="5"/>
  <c r="DE15" i="5" a="1"/>
  <c r="DE15" i="5" s="1"/>
  <c r="AY47" i="5"/>
  <c r="DF107" i="5"/>
  <c r="DF75" i="5"/>
  <c r="DF111" i="20"/>
  <c r="DF79" i="20"/>
  <c r="BB35" i="21"/>
  <c r="DG35" i="21" a="1"/>
  <c r="DG35" i="21" s="1"/>
  <c r="BB39" i="16"/>
  <c r="DG39" i="16" a="1"/>
  <c r="DG39" i="16" s="1"/>
  <c r="BB26" i="10"/>
  <c r="DG26" i="10" a="1"/>
  <c r="DG26" i="10" s="1"/>
  <c r="DG92" i="20"/>
  <c r="DG60" i="20"/>
  <c r="BB15" i="16"/>
  <c r="DG15" i="16" a="1"/>
  <c r="DG15" i="16" s="1"/>
  <c r="BA47" i="16"/>
  <c r="BB45" i="18"/>
  <c r="DG45" i="18" a="1"/>
  <c r="DG45" i="18" s="1"/>
  <c r="BB29" i="20"/>
  <c r="DG29" i="20" a="1"/>
  <c r="DG29" i="20" s="1"/>
  <c r="DF110" i="18"/>
  <c r="DF78" i="18"/>
  <c r="DF119" i="13"/>
  <c r="DF87" i="13"/>
  <c r="BB28" i="7"/>
  <c r="DG28" i="7" a="1"/>
  <c r="DG28" i="7" s="1"/>
  <c r="DF124" i="3"/>
  <c r="DF127" i="3" s="1"/>
  <c r="DF120" i="3" s="1"/>
  <c r="DF88" i="3"/>
  <c r="AZ15" i="20"/>
  <c r="DE15" i="20" a="1"/>
  <c r="DE15" i="20" s="1"/>
  <c r="AY47" i="20"/>
  <c r="BB25" i="9"/>
  <c r="DG25" i="9" a="1"/>
  <c r="DG25" i="9" s="1"/>
  <c r="DF109" i="5"/>
  <c r="DF77" i="5"/>
  <c r="DF113" i="12"/>
  <c r="DF81" i="12"/>
  <c r="BB40" i="18"/>
  <c r="DG40" i="18" a="1"/>
  <c r="DG40" i="18" s="1"/>
  <c r="DG109" i="8"/>
  <c r="DG77" i="8"/>
  <c r="DF116" i="14"/>
  <c r="DF84" i="14"/>
  <c r="DF95" i="1"/>
  <c r="DF63" i="1"/>
  <c r="BB36" i="10"/>
  <c r="DG36" i="10" a="1"/>
  <c r="DG36" i="10" s="1"/>
  <c r="DF91" i="8"/>
  <c r="DF59" i="8"/>
  <c r="DF124" i="13"/>
  <c r="DF127" i="13" s="1"/>
  <c r="DF120" i="13" s="1"/>
  <c r="DF88" i="13"/>
  <c r="DG26" i="2" a="1"/>
  <c r="DG26" i="2" s="1"/>
  <c r="BB26" i="2"/>
  <c r="DF94" i="8"/>
  <c r="DF62" i="8"/>
  <c r="BB43" i="6"/>
  <c r="DG43" i="6" a="1"/>
  <c r="DG43" i="6" s="1"/>
  <c r="BB19" i="3"/>
  <c r="DG19" i="3" a="1"/>
  <c r="DG19" i="3" s="1"/>
  <c r="DG95" i="6"/>
  <c r="DG63" i="6"/>
  <c r="DF113" i="17"/>
  <c r="DF81" i="17"/>
  <c r="BB22" i="20"/>
  <c r="DG22" i="20" a="1"/>
  <c r="DG22" i="20" s="1"/>
  <c r="BB33" i="12"/>
  <c r="DG33" i="12" a="1"/>
  <c r="DG33" i="12" s="1"/>
  <c r="DF114" i="19"/>
  <c r="DF82" i="19"/>
  <c r="BB25" i="11"/>
  <c r="DG25" i="11" a="1"/>
  <c r="DG25" i="11" s="1"/>
  <c r="DF91" i="6"/>
  <c r="DF59" i="6"/>
  <c r="BB17" i="11"/>
  <c r="DG17" i="11" a="1"/>
  <c r="DG17" i="11" s="1"/>
  <c r="BB18" i="2"/>
  <c r="DG18" i="2" a="1"/>
  <c r="DG18" i="2" s="1"/>
  <c r="DF114" i="2"/>
  <c r="DF82" i="2"/>
  <c r="DF111" i="15"/>
  <c r="DF79" i="15"/>
  <c r="DF103" i="6"/>
  <c r="DF71" i="6"/>
  <c r="DF107" i="4"/>
  <c r="DF75" i="4"/>
  <c r="BB22" i="12"/>
  <c r="DG22" i="12" a="1"/>
  <c r="DG22" i="12" s="1"/>
  <c r="DD90" i="13"/>
  <c r="DD58" i="13"/>
  <c r="DF104" i="2"/>
  <c r="DF72" i="2"/>
  <c r="BC24" i="2"/>
  <c r="DH24" i="2" a="1"/>
  <c r="DH24" i="2" s="1"/>
  <c r="DF105" i="20"/>
  <c r="DF73" i="20"/>
  <c r="BB31" i="21"/>
  <c r="DG31" i="21" a="1"/>
  <c r="DG31" i="21" s="1"/>
  <c r="DG22" i="5" a="1"/>
  <c r="DG22" i="5" s="1"/>
  <c r="BB22" i="5"/>
  <c r="DF118" i="20"/>
  <c r="DF86" i="20"/>
  <c r="DF119" i="15"/>
  <c r="DF87" i="15"/>
  <c r="BB23" i="8"/>
  <c r="DG23" i="8" a="1"/>
  <c r="DG23" i="8" s="1"/>
  <c r="BB40" i="3"/>
  <c r="DG40" i="3" a="1"/>
  <c r="DG40" i="3" s="1"/>
  <c r="DF119" i="5"/>
  <c r="DF87" i="5"/>
  <c r="BB38" i="19"/>
  <c r="DG38" i="19" a="1"/>
  <c r="DG38" i="19" s="1"/>
  <c r="DG97" i="7"/>
  <c r="DG65" i="7"/>
  <c r="BB30" i="16"/>
  <c r="DG30" i="16" a="1"/>
  <c r="DG30" i="16" s="1"/>
  <c r="DF99" i="18"/>
  <c r="DF67" i="18"/>
  <c r="BB30" i="10"/>
  <c r="DG30" i="10" a="1"/>
  <c r="DG30" i="10" s="1"/>
  <c r="DF108" i="14"/>
  <c r="DF76" i="14"/>
  <c r="DF105" i="6"/>
  <c r="DF73" i="6"/>
  <c r="BB41" i="17"/>
  <c r="DG41" i="17" a="1"/>
  <c r="DG41" i="17" s="1"/>
  <c r="DF96" i="13"/>
  <c r="DF64" i="13"/>
  <c r="BB36" i="13"/>
  <c r="DG36" i="13" a="1"/>
  <c r="DG36" i="13" s="1"/>
  <c r="DF116" i="5"/>
  <c r="DF84" i="5"/>
  <c r="BB36" i="18"/>
  <c r="DG36" i="18" a="1"/>
  <c r="DG36" i="18" s="1"/>
  <c r="DF101" i="17"/>
  <c r="DF69" i="17"/>
  <c r="DD90" i="12"/>
  <c r="DD58" i="12"/>
  <c r="BB31" i="3"/>
  <c r="DG31" i="3" a="1"/>
  <c r="DG31" i="3" s="1"/>
  <c r="BB27" i="5"/>
  <c r="DG27" i="5" a="1"/>
  <c r="DG27" i="5" s="1"/>
  <c r="DG18" i="12" a="1"/>
  <c r="DG18" i="12" s="1"/>
  <c r="BB18" i="12"/>
  <c r="DF93" i="17"/>
  <c r="DF61" i="17"/>
  <c r="BB41" i="11"/>
  <c r="DG41" i="11" a="1"/>
  <c r="DG41" i="11" s="1"/>
  <c r="DF101" i="16"/>
  <c r="DF69" i="16"/>
  <c r="DF124" i="12"/>
  <c r="DF127" i="12" s="1"/>
  <c r="DF120" i="12" s="1"/>
  <c r="DF88" i="12"/>
  <c r="DF93" i="4"/>
  <c r="DF61" i="4"/>
  <c r="BB38" i="21"/>
  <c r="DG38" i="21" a="1"/>
  <c r="DG38" i="21" s="1"/>
  <c r="DF103" i="3"/>
  <c r="DF71" i="3"/>
  <c r="BB26" i="13"/>
  <c r="DG26" i="13" a="1"/>
  <c r="DG26" i="13" s="1"/>
  <c r="BB21" i="5"/>
  <c r="DG21" i="5" a="1"/>
  <c r="DG21" i="5" s="1"/>
  <c r="BB39" i="13"/>
  <c r="DG39" i="13" a="1"/>
  <c r="DG39" i="13" s="1"/>
  <c r="DF99" i="3"/>
  <c r="DF67" i="3"/>
  <c r="BB44" i="21"/>
  <c r="DG44" i="21" a="1"/>
  <c r="DG44" i="21" s="1"/>
  <c r="BB40" i="7"/>
  <c r="DG40" i="7" a="1"/>
  <c r="DG40" i="7" s="1"/>
  <c r="DF124" i="5"/>
  <c r="DF127" i="5" s="1"/>
  <c r="DF120" i="5" s="1"/>
  <c r="DF88" i="5"/>
  <c r="BB36" i="7"/>
  <c r="DG36" i="7" a="1"/>
  <c r="DG36" i="7" s="1"/>
  <c r="BB46" i="16"/>
  <c r="DG46" i="16" a="1"/>
  <c r="DG46" i="16" s="1"/>
  <c r="DG43" i="3" a="1"/>
  <c r="DG43" i="3" s="1"/>
  <c r="BB43" i="3"/>
  <c r="BB45" i="17"/>
  <c r="DG45" i="17" a="1"/>
  <c r="DG45" i="17" s="1"/>
  <c r="DF109" i="4"/>
  <c r="DF77" i="4"/>
  <c r="DF99" i="10"/>
  <c r="DF67" i="10"/>
  <c r="DF110" i="19"/>
  <c r="DF78" i="19"/>
  <c r="BB24" i="12"/>
  <c r="DG24" i="12" a="1"/>
  <c r="DG24" i="12" s="1"/>
  <c r="DF94" i="14"/>
  <c r="DF62" i="14"/>
  <c r="BB46" i="21"/>
  <c r="DG46" i="21" a="1"/>
  <c r="DG46" i="21" s="1"/>
  <c r="BB39" i="6"/>
  <c r="DG39" i="6" a="1"/>
  <c r="DG39" i="6" s="1"/>
  <c r="DF102" i="7"/>
  <c r="DF70" i="7"/>
  <c r="BB21" i="16"/>
  <c r="DG21" i="16" a="1"/>
  <c r="DG21" i="16" s="1"/>
  <c r="BB44" i="14"/>
  <c r="DG44" i="14" a="1"/>
  <c r="DG44" i="14" s="1"/>
  <c r="DF106" i="2"/>
  <c r="DF74" i="2"/>
  <c r="BB34" i="9"/>
  <c r="DG34" i="9" a="1"/>
  <c r="DG34" i="9" s="1"/>
  <c r="DF93" i="14"/>
  <c r="DF61" i="14"/>
  <c r="DF105" i="13"/>
  <c r="DF73" i="13"/>
  <c r="BB23" i="16"/>
  <c r="DG23" i="16" a="1"/>
  <c r="DG23" i="16" s="1"/>
  <c r="BB27" i="2"/>
  <c r="DG27" i="2" a="1"/>
  <c r="DG27" i="2" s="1"/>
  <c r="DF108" i="20"/>
  <c r="DF76" i="20"/>
  <c r="DF113" i="9"/>
  <c r="DF81" i="9"/>
  <c r="DF93" i="9"/>
  <c r="DF61" i="9"/>
  <c r="DF99" i="4"/>
  <c r="DF67" i="4"/>
  <c r="BB32" i="21"/>
  <c r="DG32" i="21" a="1"/>
  <c r="DG32" i="21" s="1"/>
  <c r="DG94" i="9"/>
  <c r="DG62" i="9"/>
  <c r="BB28" i="1"/>
  <c r="DG28" i="1" a="1"/>
  <c r="DG28" i="1" s="1"/>
  <c r="DF115" i="8"/>
  <c r="DF83" i="8"/>
  <c r="DF91" i="11"/>
  <c r="DF59" i="11"/>
  <c r="BB18" i="19"/>
  <c r="DG18" i="19" a="1"/>
  <c r="DG18" i="19" s="1"/>
  <c r="BB46" i="18"/>
  <c r="DG46" i="18" a="1"/>
  <c r="DG46" i="18" s="1"/>
  <c r="BB40" i="10"/>
  <c r="DG40" i="10" a="1"/>
  <c r="DG40" i="10" s="1"/>
  <c r="DF106" i="9"/>
  <c r="DF74" i="9"/>
  <c r="BB46" i="20"/>
  <c r="DG46" i="20" a="1"/>
  <c r="DG46" i="20" s="1"/>
  <c r="DF97" i="13"/>
  <c r="DF65" i="13"/>
  <c r="DF90" i="1"/>
  <c r="DF58" i="1"/>
  <c r="DG46" i="3" a="1"/>
  <c r="DG46" i="3" s="1"/>
  <c r="BB46" i="3"/>
  <c r="BB35" i="4"/>
  <c r="DG35" i="4" a="1"/>
  <c r="DG35" i="4" s="1"/>
  <c r="BB39" i="10"/>
  <c r="DG39" i="10" a="1"/>
  <c r="DG39" i="10" s="1"/>
  <c r="DF124" i="10"/>
  <c r="DF127" i="10" s="1"/>
  <c r="DF120" i="10" s="1"/>
  <c r="DF88" i="10"/>
  <c r="DF115" i="1"/>
  <c r="DF83" i="1"/>
  <c r="BB24" i="1"/>
  <c r="DG24" i="1" a="1"/>
  <c r="DG24" i="1" s="1"/>
  <c r="BC38" i="14"/>
  <c r="DH38" i="14" a="1"/>
  <c r="DH38" i="14" s="1"/>
  <c r="BB29" i="3"/>
  <c r="DG29" i="3" a="1"/>
  <c r="DG29" i="3" s="1"/>
  <c r="DF115" i="17"/>
  <c r="DF83" i="17"/>
  <c r="BB43" i="15"/>
  <c r="DG43" i="15" a="1"/>
  <c r="DG43" i="15" s="1"/>
  <c r="DF112" i="10"/>
  <c r="DF80" i="10"/>
  <c r="DF105" i="4"/>
  <c r="DF73" i="4"/>
  <c r="BB16" i="17"/>
  <c r="DG16" i="17" a="1"/>
  <c r="DG16" i="17" s="1"/>
  <c r="DF106" i="16"/>
  <c r="DF74" i="16"/>
  <c r="BB42" i="1"/>
  <c r="DG42" i="1" a="1"/>
  <c r="DG42" i="1" s="1"/>
  <c r="BB31" i="19"/>
  <c r="DG31" i="19" a="1"/>
  <c r="DG31" i="19" s="1"/>
  <c r="BB42" i="17"/>
  <c r="DG42" i="17" a="1"/>
  <c r="DG42" i="17" s="1"/>
  <c r="BB41" i="21"/>
  <c r="DG41" i="21" a="1"/>
  <c r="DG41" i="21" s="1"/>
  <c r="DF108" i="21"/>
  <c r="DF76" i="21"/>
  <c r="DF98" i="21"/>
  <c r="DF66" i="21"/>
  <c r="BB20" i="8"/>
  <c r="DG20" i="8" a="1"/>
  <c r="DG20" i="8" s="1"/>
  <c r="BB42" i="18"/>
  <c r="DG42" i="18" a="1"/>
  <c r="DG42" i="18" s="1"/>
  <c r="DF118" i="21"/>
  <c r="DF86" i="21"/>
  <c r="DG99" i="7"/>
  <c r="DG67" i="7"/>
  <c r="BB20" i="14"/>
  <c r="DG20" i="14" a="1"/>
  <c r="DG20" i="14" s="1"/>
  <c r="DF104" i="4"/>
  <c r="DF72" i="4"/>
  <c r="DF104" i="6"/>
  <c r="DF72" i="6"/>
  <c r="BB18" i="6"/>
  <c r="DG18" i="6" a="1"/>
  <c r="DG18" i="6" s="1"/>
  <c r="DF115" i="14"/>
  <c r="DF83" i="14"/>
  <c r="BB41" i="7"/>
  <c r="DG41" i="7" a="1"/>
  <c r="DG41" i="7" s="1"/>
  <c r="BB15" i="3"/>
  <c r="DG15" i="3" a="1"/>
  <c r="DG15" i="3" s="1"/>
  <c r="BA47" i="3"/>
  <c r="DF107" i="7"/>
  <c r="DF75" i="7"/>
  <c r="BB29" i="9"/>
  <c r="DG29" i="9" a="1"/>
  <c r="DG29" i="9" s="1"/>
  <c r="BB29" i="18"/>
  <c r="DG29" i="18" a="1"/>
  <c r="DG29" i="18" s="1"/>
  <c r="BB32" i="15"/>
  <c r="DG32" i="15" a="1"/>
  <c r="DG32" i="15" s="1"/>
  <c r="BB20" i="18"/>
  <c r="DG20" i="18" a="1"/>
  <c r="DG20" i="18" s="1"/>
  <c r="BB41" i="20"/>
  <c r="DG41" i="20" a="1"/>
  <c r="DG41" i="20" s="1"/>
  <c r="DF116" i="1"/>
  <c r="DF84" i="1"/>
  <c r="BB39" i="18"/>
  <c r="DG39" i="18" a="1"/>
  <c r="DG39" i="18" s="1"/>
  <c r="DF119" i="11"/>
  <c r="DF87" i="11"/>
  <c r="DF107" i="3"/>
  <c r="DF75" i="3"/>
  <c r="DF107" i="8"/>
  <c r="DF75" i="8"/>
  <c r="BB19" i="16"/>
  <c r="DG19" i="16" a="1"/>
  <c r="DG19" i="16" s="1"/>
  <c r="DF121" i="9"/>
  <c r="DF89" i="9"/>
  <c r="DG106" i="10"/>
  <c r="DG74" i="10"/>
  <c r="DF104" i="13"/>
  <c r="DF72" i="13"/>
  <c r="DG39" i="8" a="1"/>
  <c r="DG39" i="8" s="1"/>
  <c r="BB39" i="8"/>
  <c r="BB46" i="6"/>
  <c r="DG46" i="6" a="1"/>
  <c r="DG46" i="6" s="1"/>
  <c r="DG112" i="17"/>
  <c r="DG80" i="17"/>
  <c r="DD90" i="8"/>
  <c r="DD58" i="8"/>
  <c r="AZ15" i="14"/>
  <c r="DE15" i="14" a="1"/>
  <c r="DE15" i="14" s="1"/>
  <c r="AY47" i="14"/>
  <c r="DF113" i="4"/>
  <c r="DF81" i="4"/>
  <c r="DF98" i="5"/>
  <c r="DF66" i="5"/>
  <c r="DF112" i="20"/>
  <c r="DF80" i="20"/>
  <c r="BB32" i="5"/>
  <c r="DG32" i="5" a="1"/>
  <c r="DG32" i="5" s="1"/>
  <c r="BB36" i="20"/>
  <c r="DG36" i="20" a="1"/>
  <c r="DG36" i="20" s="1"/>
  <c r="DF103" i="16"/>
  <c r="DF71" i="16"/>
  <c r="DG22" i="4" a="1"/>
  <c r="DG22" i="4" s="1"/>
  <c r="BB22" i="4"/>
  <c r="BC17" i="20"/>
  <c r="DH17" i="20" a="1"/>
  <c r="DH17" i="20" s="1"/>
  <c r="DF113" i="3"/>
  <c r="DF81" i="3"/>
  <c r="DF104" i="11"/>
  <c r="DF72" i="11"/>
  <c r="DF93" i="16"/>
  <c r="DF61" i="16"/>
  <c r="DF103" i="9"/>
  <c r="DF71" i="9"/>
  <c r="BB35" i="18"/>
  <c r="DG35" i="18" a="1"/>
  <c r="DG35" i="18" s="1"/>
  <c r="BB44" i="13"/>
  <c r="DG44" i="13" a="1"/>
  <c r="DG44" i="13" s="1"/>
  <c r="DF107" i="14"/>
  <c r="DF75" i="14"/>
  <c r="BB34" i="5"/>
  <c r="DG34" i="5" a="1"/>
  <c r="DG34" i="5" s="1"/>
  <c r="BB38" i="12"/>
  <c r="DG38" i="12" a="1"/>
  <c r="DG38" i="12" s="1"/>
  <c r="DG101" i="19"/>
  <c r="DG69" i="19"/>
  <c r="DH34" i="8" a="1"/>
  <c r="DH34" i="8" s="1"/>
  <c r="BC34" i="8"/>
  <c r="BB41" i="14"/>
  <c r="DG41" i="14" a="1"/>
  <c r="DG41" i="14" s="1"/>
  <c r="BB20" i="1"/>
  <c r="DG20" i="1" a="1"/>
  <c r="DG20" i="1" s="1"/>
  <c r="DF102" i="9"/>
  <c r="DF70" i="9"/>
  <c r="BB16" i="8"/>
  <c r="DG16" i="8" a="1"/>
  <c r="DG16" i="8" s="1"/>
  <c r="DG45" i="13" a="1"/>
  <c r="DG45" i="13" s="1"/>
  <c r="BB45" i="13"/>
  <c r="DF101" i="2"/>
  <c r="DF69" i="2"/>
  <c r="BB19" i="8"/>
  <c r="DG19" i="8" a="1"/>
  <c r="DG19" i="8" s="1"/>
  <c r="DF111" i="9"/>
  <c r="DF79" i="9"/>
  <c r="DF121" i="7"/>
  <c r="DF89" i="7"/>
  <c r="BC20" i="6"/>
  <c r="DH20" i="6" a="1"/>
  <c r="DH20" i="6" s="1"/>
  <c r="BB38" i="17"/>
  <c r="DG38" i="17" a="1"/>
  <c r="DG38" i="17" s="1"/>
  <c r="BB39" i="19"/>
  <c r="DG39" i="19" a="1"/>
  <c r="DG39" i="19" s="1"/>
  <c r="DF91" i="16"/>
  <c r="DF59" i="16"/>
  <c r="DF96" i="19"/>
  <c r="DF64" i="19"/>
  <c r="BB16" i="6"/>
  <c r="DG16" i="6" a="1"/>
  <c r="DG16" i="6" s="1"/>
  <c r="DF113" i="10"/>
  <c r="DF81" i="10"/>
  <c r="BB39" i="2"/>
  <c r="DG39" i="2" a="1"/>
  <c r="DG39" i="2" s="1"/>
  <c r="DF114" i="21"/>
  <c r="DF82" i="21"/>
  <c r="BB36" i="15"/>
  <c r="DG36" i="15" a="1"/>
  <c r="DG36" i="15" s="1"/>
  <c r="BB28" i="6"/>
  <c r="DG28" i="6" a="1"/>
  <c r="DG28" i="6" s="1"/>
  <c r="DF99" i="6"/>
  <c r="DF67" i="6"/>
  <c r="BB32" i="4"/>
  <c r="DG32" i="4" a="1"/>
  <c r="DG32" i="4" s="1"/>
  <c r="AZ15" i="13"/>
  <c r="DE15" i="13" a="1"/>
  <c r="DE15" i="13" s="1"/>
  <c r="AY47" i="13"/>
  <c r="BB29" i="2"/>
  <c r="DG29" i="2" a="1"/>
  <c r="DG29" i="2" s="1"/>
  <c r="DG99" i="2"/>
  <c r="DG67" i="2"/>
  <c r="BB30" i="20"/>
  <c r="DG30" i="20" a="1"/>
  <c r="DG30" i="20" s="1"/>
  <c r="DG102" i="6"/>
  <c r="DG70" i="6"/>
  <c r="DF92" i="8"/>
  <c r="DF60" i="8"/>
  <c r="DF95" i="19"/>
  <c r="DF63" i="19"/>
  <c r="BB43" i="20"/>
  <c r="DG43" i="20" a="1"/>
  <c r="DG43" i="20" s="1"/>
  <c r="BB44" i="15"/>
  <c r="DG44" i="15" a="1"/>
  <c r="DG44" i="15" s="1"/>
  <c r="DF99" i="13"/>
  <c r="DF67" i="13"/>
  <c r="DF91" i="13"/>
  <c r="DF59" i="13"/>
  <c r="BB44" i="5"/>
  <c r="DG44" i="5" a="1"/>
  <c r="DG44" i="5" s="1"/>
  <c r="DF92" i="13"/>
  <c r="DF60" i="13"/>
  <c r="BC22" i="7"/>
  <c r="DH22" i="7" a="1"/>
  <c r="DH22" i="7" s="1"/>
  <c r="BB42" i="21"/>
  <c r="DG42" i="21" a="1"/>
  <c r="DG42" i="21" s="1"/>
  <c r="BB24" i="18"/>
  <c r="DG24" i="18" a="1"/>
  <c r="DG24" i="18" s="1"/>
  <c r="DF102" i="4"/>
  <c r="DF70" i="4"/>
  <c r="BB33" i="14"/>
  <c r="DG33" i="14" a="1"/>
  <c r="DG33" i="14" s="1"/>
  <c r="BB30" i="6"/>
  <c r="DG30" i="6" a="1"/>
  <c r="DG30" i="6" s="1"/>
  <c r="DF101" i="5"/>
  <c r="DF69" i="5"/>
  <c r="DF107" i="12"/>
  <c r="DF75" i="12"/>
  <c r="BB21" i="13"/>
  <c r="DG21" i="13" a="1"/>
  <c r="DG21" i="13" s="1"/>
  <c r="DF116" i="4"/>
  <c r="DF84" i="4"/>
  <c r="BB41" i="5"/>
  <c r="DG41" i="5" a="1"/>
  <c r="DG41" i="5" s="1"/>
  <c r="DF92" i="19"/>
  <c r="DF60" i="19"/>
  <c r="DF99" i="21"/>
  <c r="DF67" i="21"/>
  <c r="DF96" i="4"/>
  <c r="DF64" i="4"/>
  <c r="BB26" i="17"/>
  <c r="DG26" i="17" a="1"/>
  <c r="DG26" i="17" s="1"/>
  <c r="AZ15" i="12"/>
  <c r="DE15" i="12" a="1"/>
  <c r="DE15" i="12" s="1"/>
  <c r="AY47" i="12"/>
  <c r="DF97" i="9"/>
  <c r="DF65" i="9"/>
  <c r="DF91" i="4"/>
  <c r="DF59" i="4"/>
  <c r="BB18" i="17"/>
  <c r="DG18" i="17" a="1"/>
  <c r="DG18" i="17" s="1"/>
  <c r="DF94" i="15"/>
  <c r="DF62" i="15"/>
  <c r="BB26" i="16"/>
  <c r="DG26" i="16" a="1"/>
  <c r="DG26" i="16" s="1"/>
  <c r="BB45" i="12"/>
  <c r="DG45" i="12" a="1"/>
  <c r="DG45" i="12" s="1"/>
  <c r="BB18" i="4"/>
  <c r="DG18" i="4" a="1"/>
  <c r="DG18" i="4" s="1"/>
  <c r="DF98" i="7"/>
  <c r="DF66" i="7"/>
  <c r="BB28" i="3"/>
  <c r="DG28" i="3" a="1"/>
  <c r="DG28" i="3" s="1"/>
  <c r="DF114" i="4"/>
  <c r="DF82" i="4"/>
  <c r="DF124" i="21"/>
  <c r="DF127" i="21" s="1"/>
  <c r="DF120" i="21" s="1"/>
  <c r="DF88" i="21"/>
  <c r="BB24" i="3"/>
  <c r="DG24" i="3" a="1"/>
  <c r="DG24" i="3" s="1"/>
  <c r="DF91" i="2"/>
  <c r="DF59" i="2"/>
  <c r="BB23" i="11"/>
  <c r="DG23" i="11" a="1"/>
  <c r="DG23" i="11" s="1"/>
  <c r="DF115" i="19"/>
  <c r="DF83" i="19"/>
  <c r="BB45" i="5"/>
  <c r="DG45" i="5" a="1"/>
  <c r="DG45" i="5" s="1"/>
  <c r="DF102" i="21"/>
  <c r="DF70" i="21"/>
  <c r="DF97" i="2"/>
  <c r="DF65" i="2"/>
  <c r="BB22" i="2"/>
  <c r="DG22" i="2" a="1"/>
  <c r="DG22" i="2" s="1"/>
  <c r="DF121" i="1"/>
  <c r="DF89" i="1"/>
  <c r="BB34" i="14"/>
  <c r="DG34" i="14" a="1"/>
  <c r="DG34" i="14" s="1"/>
  <c r="BB27" i="7"/>
  <c r="DG27" i="7" a="1"/>
  <c r="DG27" i="7" s="1"/>
  <c r="DF103" i="15"/>
  <c r="DF71" i="15"/>
  <c r="BB31" i="2"/>
  <c r="DG31" i="2" a="1"/>
  <c r="DG31" i="2" s="1"/>
  <c r="DF96" i="18"/>
  <c r="DF64" i="18"/>
  <c r="BB18" i="14"/>
  <c r="DG18" i="14" a="1"/>
  <c r="DG18" i="14" s="1"/>
  <c r="BB30" i="13"/>
  <c r="DG30" i="13" a="1"/>
  <c r="DG30" i="13" s="1"/>
  <c r="DF98" i="3"/>
  <c r="DF66" i="3"/>
  <c r="DF94" i="21"/>
  <c r="DF62" i="21"/>
  <c r="BB33" i="20"/>
  <c r="DG33" i="20" a="1"/>
  <c r="DG33" i="20" s="1"/>
  <c r="BB38" i="9"/>
  <c r="DG38" i="9" a="1"/>
  <c r="DG38" i="9" s="1"/>
  <c r="BB18" i="9"/>
  <c r="DG18" i="9" a="1"/>
  <c r="DG18" i="9" s="1"/>
  <c r="BB24" i="4"/>
  <c r="DG24" i="4" a="1"/>
  <c r="DG24" i="4" s="1"/>
  <c r="DH19" i="9" a="1"/>
  <c r="DH19" i="9" s="1"/>
  <c r="BC19" i="9"/>
  <c r="DF101" i="15"/>
  <c r="DF69" i="15"/>
  <c r="DF100" i="17"/>
  <c r="DF68" i="17"/>
  <c r="DF111" i="14"/>
  <c r="DF79" i="14"/>
  <c r="DF92" i="21"/>
  <c r="DF60" i="21"/>
  <c r="BB40" i="8"/>
  <c r="DG40" i="8" a="1"/>
  <c r="DG40" i="8" s="1"/>
  <c r="BB16" i="11"/>
  <c r="DG16" i="11" a="1"/>
  <c r="DG16" i="11" s="1"/>
  <c r="DF112" i="14"/>
  <c r="DF80" i="14"/>
  <c r="DF109" i="12"/>
  <c r="DF77" i="12"/>
  <c r="DF115" i="13"/>
  <c r="DF83" i="13"/>
  <c r="DF94" i="12"/>
  <c r="DF62" i="12"/>
  <c r="BB31" i="9"/>
  <c r="DG31" i="9" a="1"/>
  <c r="DG31" i="9" s="1"/>
  <c r="BB22" i="13"/>
  <c r="DG22" i="13" a="1"/>
  <c r="DG22" i="13" s="1"/>
  <c r="BB15" i="1"/>
  <c r="DG15" i="1" a="1"/>
  <c r="DG15" i="1" s="1"/>
  <c r="BA47" i="1"/>
  <c r="DF100" i="13"/>
  <c r="DF68" i="13"/>
  <c r="DF93" i="1"/>
  <c r="DF61" i="1"/>
  <c r="DF109" i="17"/>
  <c r="DF77" i="17"/>
  <c r="BB45" i="10"/>
  <c r="DG45" i="10" a="1"/>
  <c r="DG45" i="10" s="1"/>
  <c r="BB40" i="1"/>
  <c r="DG40" i="1" a="1"/>
  <c r="DG40" i="1" s="1"/>
  <c r="DF95" i="3"/>
  <c r="DF63" i="3"/>
  <c r="BB40" i="17"/>
  <c r="DG40" i="17" a="1"/>
  <c r="DG40" i="17" s="1"/>
  <c r="DF95" i="13"/>
  <c r="DF63" i="13"/>
  <c r="BB37" i="10"/>
  <c r="DG37" i="10" a="1"/>
  <c r="DG37" i="10" s="1"/>
  <c r="BB30" i="4"/>
  <c r="DG30" i="4" a="1"/>
  <c r="DG30" i="4" s="1"/>
  <c r="DF103" i="4"/>
  <c r="DF71" i="4"/>
  <c r="BB31" i="16"/>
  <c r="DG31" i="16" a="1"/>
  <c r="DG31" i="16" s="1"/>
  <c r="DF92" i="9"/>
  <c r="DF60" i="9"/>
  <c r="DF117" i="17"/>
  <c r="DF85" i="17"/>
  <c r="BB33" i="21"/>
  <c r="DG33" i="21" a="1"/>
  <c r="DG33" i="21" s="1"/>
  <c r="BB23" i="21"/>
  <c r="DG23" i="21" a="1"/>
  <c r="DG23" i="21" s="1"/>
  <c r="DF113" i="2"/>
  <c r="DF81" i="2"/>
  <c r="DG96" i="8"/>
  <c r="DG64" i="8"/>
  <c r="DF95" i="12"/>
  <c r="DF63" i="12"/>
  <c r="DF95" i="10"/>
  <c r="DF63" i="10"/>
  <c r="BB43" i="21"/>
  <c r="DG43" i="21" a="1"/>
  <c r="DG43" i="21" s="1"/>
  <c r="BC24" i="7"/>
  <c r="DH24" i="7" a="1"/>
  <c r="DH24" i="7" s="1"/>
  <c r="BB29" i="4"/>
  <c r="DG29" i="4" a="1"/>
  <c r="DG29" i="4" s="1"/>
  <c r="BB29" i="6"/>
  <c r="DG29" i="6" a="1"/>
  <c r="DG29" i="6" s="1"/>
  <c r="DF102" i="20"/>
  <c r="DF70" i="20"/>
  <c r="DF109" i="19"/>
  <c r="DF77" i="19"/>
  <c r="BB40" i="14"/>
  <c r="DG40" i="14" a="1"/>
  <c r="DG40" i="14" s="1"/>
  <c r="DF92" i="16"/>
  <c r="DF60" i="16"/>
  <c r="DF116" i="7"/>
  <c r="DF84" i="7"/>
  <c r="BB35" i="1"/>
  <c r="DG35" i="1" a="1"/>
  <c r="DG35" i="1" s="1"/>
  <c r="DF91" i="9"/>
  <c r="DF59" i="9"/>
  <c r="BB32" i="7"/>
  <c r="DG32" i="7" a="1"/>
  <c r="DG32" i="7" s="1"/>
  <c r="DF101" i="18"/>
  <c r="DF69" i="18"/>
  <c r="BB46" i="11"/>
  <c r="DG46" i="11" a="1"/>
  <c r="DG46" i="11" s="1"/>
  <c r="DF115" i="4"/>
  <c r="DF83" i="4"/>
  <c r="DF102" i="14"/>
  <c r="DF70" i="14"/>
  <c r="BB41" i="1"/>
  <c r="DG41" i="1" a="1"/>
  <c r="DG41" i="1" s="1"/>
  <c r="DF105" i="18"/>
  <c r="DF73" i="18"/>
  <c r="DF112" i="15"/>
  <c r="DF80" i="15"/>
  <c r="BB44" i="11"/>
  <c r="DG44" i="11" a="1"/>
  <c r="DG44" i="11" s="1"/>
  <c r="BB32" i="3"/>
  <c r="DG32" i="3" a="1"/>
  <c r="DG32" i="3" s="1"/>
  <c r="DD90" i="21"/>
  <c r="DD58" i="21"/>
  <c r="BB32" i="8"/>
  <c r="DG32" i="8" a="1"/>
  <c r="DG32" i="8" s="1"/>
  <c r="DF116" i="9"/>
  <c r="DF84" i="9"/>
  <c r="BB46" i="9"/>
  <c r="DG46" i="9" a="1"/>
  <c r="DG46" i="9" s="1"/>
  <c r="DF109" i="7"/>
  <c r="DF77" i="7"/>
  <c r="BB29" i="13"/>
  <c r="DG29" i="13" a="1"/>
  <c r="DG29" i="13" s="1"/>
  <c r="DF117" i="4"/>
  <c r="DF85" i="4"/>
  <c r="DF108" i="2"/>
  <c r="DF76" i="2"/>
  <c r="BC37" i="17"/>
  <c r="DH37" i="17" a="1"/>
  <c r="DH37" i="17" s="1"/>
  <c r="AZ15" i="8"/>
  <c r="DE15" i="8" a="1"/>
  <c r="DE15" i="8" s="1"/>
  <c r="AY47" i="8"/>
  <c r="DG94" i="7"/>
  <c r="DG62" i="7"/>
  <c r="BB38" i="4"/>
  <c r="DG38" i="4" a="1"/>
  <c r="DG38" i="4" s="1"/>
  <c r="BB23" i="5"/>
  <c r="DG23" i="5" a="1"/>
  <c r="DG23" i="5" s="1"/>
  <c r="DF118" i="19"/>
  <c r="DF86" i="19"/>
  <c r="BB37" i="20"/>
  <c r="DG37" i="20" a="1"/>
  <c r="DG37" i="20" s="1"/>
  <c r="DF101" i="8"/>
  <c r="DF69" i="8"/>
  <c r="BB28" i="16"/>
  <c r="DG28" i="16" a="1"/>
  <c r="DG28" i="16" s="1"/>
  <c r="DF97" i="4"/>
  <c r="DF65" i="4"/>
  <c r="DG94" i="18"/>
  <c r="DG62" i="18"/>
  <c r="BB38" i="3"/>
  <c r="DG38" i="3" a="1"/>
  <c r="DG38" i="3" s="1"/>
  <c r="BB29" i="11"/>
  <c r="DG29" i="11" a="1"/>
  <c r="DG29" i="11" s="1"/>
  <c r="BB18" i="16"/>
  <c r="DG18" i="16" a="1"/>
  <c r="DG18" i="16" s="1"/>
  <c r="BB28" i="9"/>
  <c r="DG28" i="9" a="1"/>
  <c r="DG28" i="9" s="1"/>
  <c r="DF112" i="16"/>
  <c r="DF80" i="16"/>
  <c r="BB32" i="14"/>
  <c r="DG32" i="14" a="1"/>
  <c r="DG32" i="14" s="1"/>
  <c r="DF108" i="8"/>
  <c r="DF76" i="8"/>
  <c r="BC26" i="19"/>
  <c r="DH26" i="19" a="1"/>
  <c r="DH26" i="19" s="1"/>
  <c r="DF113" i="18"/>
  <c r="DF81" i="18"/>
  <c r="DF114" i="12"/>
  <c r="DF82" i="12"/>
  <c r="DF117" i="19"/>
  <c r="DF85" i="19"/>
  <c r="BB27" i="9"/>
  <c r="DG27" i="9" a="1"/>
  <c r="DG27" i="9" s="1"/>
  <c r="DF111" i="5"/>
  <c r="DF79" i="5"/>
  <c r="DF100" i="12"/>
  <c r="DF68" i="12"/>
  <c r="DF99" i="20"/>
  <c r="DF67" i="20"/>
  <c r="BB36" i="9"/>
  <c r="DG36" i="9" a="1"/>
  <c r="DG36" i="9" s="1"/>
  <c r="BB46" i="7"/>
  <c r="DG46" i="7" a="1"/>
  <c r="DG46" i="7" s="1"/>
  <c r="DG30" i="12" a="1"/>
  <c r="DG30" i="12" s="1"/>
  <c r="BB30" i="12"/>
  <c r="DF100" i="1"/>
  <c r="DF68" i="1"/>
  <c r="DF124" i="11"/>
  <c r="DF127" i="11" s="1"/>
  <c r="DF120" i="11" s="1"/>
  <c r="DF88" i="11"/>
  <c r="DF100" i="21"/>
  <c r="DF68" i="21"/>
  <c r="BB16" i="16"/>
  <c r="DG16" i="16" a="1"/>
  <c r="DG16" i="16" s="1"/>
  <c r="BB21" i="19"/>
  <c r="DG21" i="19" a="1"/>
  <c r="DG21" i="19" s="1"/>
  <c r="DF95" i="9"/>
  <c r="DF63" i="9"/>
  <c r="DF109" i="1"/>
  <c r="DF77" i="1"/>
  <c r="BB38" i="10"/>
  <c r="DG38" i="10" a="1"/>
  <c r="DG38" i="10" s="1"/>
  <c r="BB41" i="6"/>
  <c r="DG41" i="6" a="1"/>
  <c r="DG41" i="6" s="1"/>
  <c r="BB39" i="21"/>
  <c r="DG39" i="21" a="1"/>
  <c r="DG39" i="21" s="1"/>
  <c r="DF103" i="19"/>
  <c r="DF71" i="19"/>
  <c r="DF121" i="2"/>
  <c r="DF89" i="2"/>
  <c r="BB24" i="6"/>
  <c r="DG24" i="6" a="1"/>
  <c r="DG24" i="6" s="1"/>
  <c r="DH27" i="6" a="1"/>
  <c r="DH27" i="6" s="1"/>
  <c r="BC27" i="6"/>
  <c r="DF101" i="14"/>
  <c r="DF69" i="14"/>
  <c r="BB17" i="8"/>
  <c r="DG17" i="8" a="1"/>
  <c r="DG17" i="8" s="1"/>
  <c r="BB20" i="19"/>
  <c r="DG20" i="19" a="1"/>
  <c r="DG20" i="19" s="1"/>
  <c r="BB33" i="15"/>
  <c r="DG33" i="15" a="1"/>
  <c r="DG33" i="15" s="1"/>
  <c r="BB24" i="13"/>
  <c r="DG24" i="13" a="1"/>
  <c r="DG24" i="13" s="1"/>
  <c r="DF118" i="12"/>
  <c r="DF86" i="12"/>
  <c r="DF101" i="1"/>
  <c r="DF69" i="1"/>
  <c r="DF111" i="3"/>
  <c r="DF79" i="3"/>
  <c r="BB16" i="13"/>
  <c r="DG16" i="13" a="1"/>
  <c r="DG16" i="13" s="1"/>
  <c r="BB17" i="13"/>
  <c r="DG17" i="13" a="1"/>
  <c r="DG17" i="13" s="1"/>
  <c r="DF117" i="21"/>
  <c r="DF85" i="21"/>
  <c r="BB27" i="4"/>
  <c r="DG27" i="4" a="1"/>
  <c r="DG27" i="4" s="1"/>
  <c r="DF101" i="9"/>
  <c r="DF69" i="9"/>
  <c r="DF96" i="20"/>
  <c r="DF64" i="20"/>
  <c r="DF117" i="6"/>
  <c r="DF85" i="6"/>
  <c r="BB26" i="5"/>
  <c r="DG26" i="5" a="1"/>
  <c r="DG26" i="5" s="1"/>
  <c r="BB32" i="12"/>
  <c r="DG32" i="12" a="1"/>
  <c r="DG32" i="12" s="1"/>
  <c r="DF102" i="13"/>
  <c r="DF70" i="13"/>
  <c r="BB41" i="4"/>
  <c r="DG41" i="4" a="1"/>
  <c r="DG41" i="4" s="1"/>
  <c r="BB17" i="19"/>
  <c r="DG17" i="19" a="1"/>
  <c r="DG17" i="19" s="1"/>
  <c r="BB24" i="21"/>
  <c r="DG24" i="21" a="1"/>
  <c r="DG24" i="21" s="1"/>
  <c r="BB21" i="4"/>
  <c r="DG21" i="4" a="1"/>
  <c r="DG21" i="4" s="1"/>
  <c r="DF93" i="20"/>
  <c r="DF61" i="20"/>
  <c r="DF104" i="19"/>
  <c r="DF72" i="19"/>
  <c r="DG113" i="7"/>
  <c r="DG81" i="7"/>
  <c r="DF117" i="5"/>
  <c r="DF85" i="5"/>
  <c r="DF91" i="14"/>
  <c r="DF59" i="14"/>
  <c r="BB22" i="9"/>
  <c r="DG22" i="9" a="1"/>
  <c r="DG22" i="9" s="1"/>
  <c r="DF118" i="2"/>
  <c r="DF86" i="2"/>
  <c r="BB16" i="4"/>
  <c r="DG16" i="4" a="1"/>
  <c r="DG16" i="4" s="1"/>
  <c r="BB19" i="15"/>
  <c r="DG19" i="15" a="1"/>
  <c r="DG19" i="15" s="1"/>
  <c r="DF96" i="17"/>
  <c r="DF64" i="17"/>
  <c r="DF98" i="13"/>
  <c r="DF66" i="13"/>
  <c r="BB23" i="7"/>
  <c r="DG23" i="7" a="1"/>
  <c r="DG23" i="7" s="1"/>
  <c r="DF96" i="9"/>
  <c r="DF64" i="9"/>
  <c r="DF112" i="12"/>
  <c r="DF80" i="12"/>
  <c r="BB39" i="4"/>
  <c r="DG39" i="4" a="1"/>
  <c r="DG39" i="4" s="1"/>
  <c r="BB45" i="21"/>
  <c r="DG45" i="21" a="1"/>
  <c r="DG45" i="21" s="1"/>
  <c r="DF105" i="11"/>
  <c r="DF73" i="11"/>
  <c r="BB16" i="2"/>
  <c r="DG16" i="2" a="1"/>
  <c r="DG16" i="2" s="1"/>
  <c r="DF98" i="11"/>
  <c r="DF66" i="11"/>
  <c r="BB40" i="19"/>
  <c r="DG40" i="19" a="1"/>
  <c r="DG40" i="19" s="1"/>
  <c r="DF118" i="14"/>
  <c r="DF86" i="14"/>
  <c r="BB41" i="16"/>
  <c r="DG41" i="16" a="1"/>
  <c r="DG41" i="16" s="1"/>
  <c r="BB35" i="10"/>
  <c r="DG35" i="10" a="1"/>
  <c r="DG35" i="10" s="1"/>
  <c r="BB43" i="14"/>
  <c r="DG43" i="14" a="1"/>
  <c r="DG43" i="14" s="1"/>
  <c r="DF121" i="19"/>
  <c r="DF89" i="19"/>
  <c r="DG24" i="10" a="1"/>
  <c r="DG24" i="10" s="1"/>
  <c r="BB24" i="10"/>
  <c r="BB19" i="14"/>
  <c r="DG19" i="14" a="1"/>
  <c r="DG19" i="14" s="1"/>
  <c r="DF109" i="14"/>
  <c r="DF77" i="14"/>
  <c r="DF110" i="16"/>
  <c r="DF78" i="16"/>
  <c r="BB43" i="16"/>
  <c r="DG43" i="16" a="1"/>
  <c r="DG43" i="16" s="1"/>
  <c r="BB19" i="21"/>
  <c r="DG19" i="21" a="1"/>
  <c r="DG19" i="21" s="1"/>
  <c r="DF99" i="5"/>
  <c r="DF67" i="5"/>
  <c r="DF102" i="8"/>
  <c r="DF70" i="8"/>
  <c r="BB26" i="15"/>
  <c r="DG26" i="15" a="1"/>
  <c r="DG26" i="15" s="1"/>
  <c r="BB21" i="3"/>
  <c r="DG21" i="3" a="1"/>
  <c r="DG21" i="3" s="1"/>
  <c r="BB25" i="17"/>
  <c r="DG25" i="17" a="1"/>
  <c r="DG25" i="17" s="1"/>
  <c r="BB36" i="14"/>
  <c r="DG36" i="14" a="1"/>
  <c r="DG36" i="14" s="1"/>
  <c r="BB17" i="21"/>
  <c r="DG17" i="21" a="1"/>
  <c r="DG17" i="21" s="1"/>
  <c r="DF107" i="16"/>
  <c r="DF75" i="16"/>
  <c r="BB37" i="14"/>
  <c r="DG37" i="14" a="1"/>
  <c r="DG37" i="14" s="1"/>
  <c r="DF106" i="15"/>
  <c r="DF74" i="15"/>
  <c r="BB34" i="12"/>
  <c r="DG34" i="12" a="1"/>
  <c r="DG34" i="12" s="1"/>
  <c r="BB40" i="13"/>
  <c r="DG40" i="13" a="1"/>
  <c r="DG40" i="13" s="1"/>
  <c r="BB19" i="12"/>
  <c r="DG19" i="12" a="1"/>
  <c r="DG19" i="12" s="1"/>
  <c r="DF110" i="5"/>
  <c r="DF78" i="5"/>
  <c r="DF97" i="11"/>
  <c r="DF65" i="11"/>
  <c r="DF116" i="10"/>
  <c r="DF84" i="10"/>
  <c r="DD90" i="6"/>
  <c r="DD58" i="6"/>
  <c r="BB25" i="13"/>
  <c r="DG25" i="13" a="1"/>
  <c r="DG25" i="13" s="1"/>
  <c r="BB18" i="1"/>
  <c r="DG18" i="1" a="1"/>
  <c r="DG18" i="1" s="1"/>
  <c r="BB34" i="17"/>
  <c r="DG34" i="17" a="1"/>
  <c r="DG34" i="17" s="1"/>
  <c r="DF121" i="14"/>
  <c r="DF89" i="14"/>
  <c r="BB20" i="3"/>
  <c r="DG20" i="3" a="1"/>
  <c r="DG20" i="3" s="1"/>
  <c r="DF119" i="16"/>
  <c r="DF87" i="16"/>
  <c r="DF106" i="6"/>
  <c r="DF74" i="6"/>
  <c r="DF98" i="6"/>
  <c r="DF66" i="6"/>
  <c r="BB20" i="13"/>
  <c r="DG20" i="13" a="1"/>
  <c r="DG20" i="13" s="1"/>
  <c r="DF112" i="11"/>
  <c r="DF80" i="11"/>
  <c r="DF103" i="13"/>
  <c r="DF71" i="13"/>
  <c r="BB28" i="4"/>
  <c r="DG28" i="4" a="1"/>
  <c r="DG28" i="4" s="1"/>
  <c r="BB17" i="9"/>
  <c r="DG17" i="9" a="1"/>
  <c r="DG17" i="9" s="1"/>
  <c r="DF119" i="1"/>
  <c r="DF87" i="1"/>
  <c r="DG38" i="2" a="1"/>
  <c r="DG38" i="2" s="1"/>
  <c r="BB38" i="2"/>
  <c r="DF117" i="13"/>
  <c r="DF85" i="13"/>
  <c r="BC21" i="8"/>
  <c r="DH21" i="8" a="1"/>
  <c r="DH21" i="8" s="1"/>
  <c r="BB20" i="12"/>
  <c r="DG20" i="12" a="1"/>
  <c r="DG20" i="12" s="1"/>
  <c r="BB22" i="18"/>
  <c r="DG22" i="18" a="1"/>
  <c r="DG22" i="18" s="1"/>
  <c r="BB27" i="16"/>
  <c r="DG27" i="16" a="1"/>
  <c r="DG27" i="16" s="1"/>
  <c r="DF116" i="18"/>
  <c r="DF84" i="18"/>
  <c r="BB20" i="10"/>
  <c r="DG20" i="10" a="1"/>
  <c r="DG20" i="10" s="1"/>
  <c r="DF92" i="2"/>
  <c r="DF60" i="2"/>
  <c r="DF119" i="8"/>
  <c r="DF87" i="8"/>
  <c r="DF105" i="9"/>
  <c r="DF73" i="9"/>
  <c r="BB34" i="21"/>
  <c r="DG34" i="21" a="1"/>
  <c r="DG34" i="21" s="1"/>
  <c r="DF106" i="8"/>
  <c r="DF74" i="8"/>
  <c r="BB27" i="20"/>
  <c r="DG27" i="20" a="1"/>
  <c r="DG27" i="20" s="1"/>
  <c r="BB34" i="19"/>
  <c r="DG34" i="19" a="1"/>
  <c r="DG34" i="19" s="1"/>
  <c r="DG116" i="19"/>
  <c r="DG84" i="19"/>
  <c r="DF97" i="14"/>
  <c r="DF65" i="14"/>
  <c r="DF92" i="1"/>
  <c r="DF60" i="1"/>
  <c r="BB17" i="16"/>
  <c r="DG17" i="16" a="1"/>
  <c r="DG17" i="16" s="1"/>
  <c r="DF124" i="8"/>
  <c r="DF127" i="8" s="1"/>
  <c r="DF120" i="8" s="1"/>
  <c r="DF88" i="8"/>
  <c r="DF110" i="1"/>
  <c r="DF78" i="1"/>
  <c r="BB16" i="9"/>
  <c r="DG16" i="9" a="1"/>
  <c r="DG16" i="9" s="1"/>
  <c r="DF108" i="1"/>
  <c r="DF76" i="1"/>
  <c r="DF108" i="13"/>
  <c r="DF76" i="13"/>
  <c r="DF112" i="2"/>
  <c r="DF80" i="2"/>
  <c r="BB26" i="18"/>
  <c r="DG26" i="18" a="1"/>
  <c r="DG26" i="18" s="1"/>
  <c r="DF103" i="18"/>
  <c r="DF71" i="18"/>
  <c r="DF121" i="11"/>
  <c r="DF89" i="11"/>
  <c r="BB40" i="4"/>
  <c r="DG40" i="4" a="1"/>
  <c r="DG40" i="4" s="1"/>
  <c r="BB27" i="14"/>
  <c r="DG27" i="14" a="1"/>
  <c r="DG27" i="14" s="1"/>
  <c r="DF101" i="4"/>
  <c r="DF69" i="4"/>
  <c r="DF96" i="1"/>
  <c r="DF64" i="1"/>
  <c r="BB30" i="18"/>
  <c r="DG30" i="18" a="1"/>
  <c r="DG30" i="18" s="1"/>
  <c r="BB37" i="15"/>
  <c r="DG37" i="15" a="1"/>
  <c r="DG37" i="15" s="1"/>
  <c r="AZ15" i="21"/>
  <c r="DE15" i="21" a="1"/>
  <c r="DE15" i="21" s="1"/>
  <c r="AY47" i="21"/>
  <c r="DF111" i="1"/>
  <c r="DF79" i="1"/>
  <c r="BB41" i="9"/>
  <c r="DG41" i="9" a="1"/>
  <c r="DG41" i="9" s="1"/>
  <c r="BB17" i="4"/>
  <c r="DG17" i="4" a="1"/>
  <c r="DG17" i="4" s="1"/>
  <c r="DF110" i="6"/>
  <c r="DF78" i="6"/>
  <c r="BB34" i="7"/>
  <c r="DG34" i="7" a="1"/>
  <c r="DG34" i="7" s="1"/>
  <c r="BB42" i="4"/>
  <c r="DG42" i="4" a="1"/>
  <c r="DG42" i="4" s="1"/>
  <c r="BB33" i="2"/>
  <c r="DG33" i="2" a="1"/>
  <c r="DG33" i="2" s="1"/>
  <c r="DF107" i="9"/>
  <c r="DF75" i="9"/>
  <c r="DG107" i="2"/>
  <c r="DG75" i="2"/>
  <c r="DF104" i="15"/>
  <c r="DF72" i="15"/>
  <c r="DF101" i="6"/>
  <c r="DF69" i="6"/>
  <c r="BC19" i="7"/>
  <c r="DH19" i="7" a="1"/>
  <c r="DH19" i="7" s="1"/>
  <c r="DF108" i="3"/>
  <c r="DF76" i="3"/>
  <c r="BB43" i="19"/>
  <c r="DG43" i="19" a="1"/>
  <c r="DG43" i="19" s="1"/>
  <c r="DF94" i="13"/>
  <c r="DF62" i="13"/>
  <c r="DF110" i="8"/>
  <c r="DF78" i="8"/>
  <c r="BB26" i="8"/>
  <c r="DG26" i="8" a="1"/>
  <c r="DG26" i="8" s="1"/>
  <c r="DF106" i="20"/>
  <c r="DF74" i="20"/>
  <c r="DF109" i="10"/>
  <c r="DF77" i="10"/>
  <c r="DF108" i="6"/>
  <c r="DF76" i="6"/>
  <c r="BC19" i="18"/>
  <c r="DH19" i="18" a="1"/>
  <c r="DH19" i="18" s="1"/>
  <c r="DF116" i="2"/>
  <c r="DF84" i="2"/>
  <c r="DF111" i="6"/>
  <c r="DF79" i="6"/>
  <c r="BB37" i="16"/>
  <c r="DG37" i="16" a="1"/>
  <c r="DG37" i="16" s="1"/>
  <c r="BB33" i="8"/>
  <c r="DG33" i="8" a="1"/>
  <c r="DG33" i="8" s="1"/>
  <c r="BB38" i="18"/>
  <c r="DG38" i="18" a="1"/>
  <c r="DG38" i="18" s="1"/>
  <c r="BB39" i="12"/>
  <c r="DG39" i="12" a="1"/>
  <c r="DG39" i="12" s="1"/>
  <c r="BB42" i="19"/>
  <c r="DG42" i="19" a="1"/>
  <c r="DG42" i="19" s="1"/>
  <c r="BB36" i="5"/>
  <c r="DG36" i="5" a="1"/>
  <c r="DG36" i="5" s="1"/>
  <c r="BB25" i="12"/>
  <c r="DG25" i="12" a="1"/>
  <c r="DG25" i="12" s="1"/>
  <c r="BB24" i="20"/>
  <c r="DG24" i="20" a="1"/>
  <c r="DG24" i="20" s="1"/>
  <c r="DF93" i="3"/>
  <c r="DF61" i="3"/>
  <c r="DF105" i="12"/>
  <c r="DF73" i="12"/>
  <c r="BB25" i="1"/>
  <c r="DG25" i="1" a="1"/>
  <c r="DG25" i="1" s="1"/>
  <c r="BB45" i="11"/>
  <c r="DG45" i="11" a="1"/>
  <c r="DG45" i="11" s="1"/>
  <c r="BB25" i="21"/>
  <c r="DG25" i="21" a="1"/>
  <c r="DG25" i="21" s="1"/>
  <c r="DF112" i="5"/>
  <c r="DF80" i="5"/>
  <c r="DG20" i="9" a="1"/>
  <c r="DG20" i="9" s="1"/>
  <c r="BB20" i="9"/>
  <c r="BB34" i="1"/>
  <c r="DG34" i="1" a="1"/>
  <c r="DG34" i="1" s="1"/>
  <c r="DF116" i="6"/>
  <c r="DF84" i="6"/>
  <c r="BB28" i="19"/>
  <c r="DG28" i="19" a="1"/>
  <c r="DG28" i="19" s="1"/>
  <c r="BB46" i="2"/>
  <c r="DG46" i="2" a="1"/>
  <c r="DG46" i="2" s="1"/>
  <c r="DF118" i="17"/>
  <c r="DF86" i="17"/>
  <c r="DF108" i="9"/>
  <c r="DF76" i="9"/>
  <c r="BB26" i="14"/>
  <c r="DG26" i="14" a="1"/>
  <c r="DG26" i="14" s="1"/>
  <c r="DF103" i="10"/>
  <c r="DF71" i="10"/>
  <c r="DF108" i="10"/>
  <c r="DF76" i="10"/>
  <c r="DF108" i="15"/>
  <c r="DF76" i="15"/>
  <c r="DF102" i="11"/>
  <c r="DF70" i="11"/>
  <c r="BB43" i="12"/>
  <c r="DG43" i="12" a="1"/>
  <c r="DG43" i="12" s="1"/>
  <c r="BB26" i="1"/>
  <c r="DG26" i="1" a="1"/>
  <c r="DG26" i="1" s="1"/>
  <c r="BB36" i="3"/>
  <c r="DG36" i="3" a="1"/>
  <c r="DG36" i="3" s="1"/>
  <c r="DF104" i="7"/>
  <c r="DF72" i="7"/>
  <c r="DF112" i="19"/>
  <c r="DF80" i="19"/>
  <c r="DF121" i="8"/>
  <c r="DF89" i="8"/>
  <c r="DG91" i="7"/>
  <c r="DG59" i="7"/>
  <c r="BB26" i="9"/>
  <c r="DG26" i="9" a="1"/>
  <c r="DG26" i="9" s="1"/>
  <c r="BB21" i="20"/>
  <c r="DG21" i="20" a="1"/>
  <c r="DG21" i="20" s="1"/>
  <c r="BB42" i="6"/>
  <c r="DG42" i="6" a="1"/>
  <c r="DG42" i="6" s="1"/>
  <c r="DF103" i="14"/>
  <c r="DF71" i="14"/>
  <c r="BB37" i="3"/>
  <c r="DG37" i="3" a="1"/>
  <c r="DG37" i="3" s="1"/>
  <c r="BB27" i="13"/>
  <c r="DG27" i="13" a="1"/>
  <c r="DG27" i="13" s="1"/>
  <c r="BB21" i="12"/>
  <c r="DG21" i="12" a="1"/>
  <c r="DG21" i="12" s="1"/>
  <c r="DF93" i="15"/>
  <c r="DF61" i="15"/>
  <c r="DF115" i="11"/>
  <c r="DF83" i="11"/>
  <c r="BB18" i="20"/>
  <c r="DG18" i="20" a="1"/>
  <c r="DG18" i="20" s="1"/>
  <c r="BB29" i="19"/>
  <c r="DG29" i="19" a="1"/>
  <c r="DG29" i="19" s="1"/>
  <c r="BC38" i="7"/>
  <c r="DH38" i="7" a="1"/>
  <c r="DH38" i="7" s="1"/>
  <c r="BB42" i="5"/>
  <c r="DG42" i="5" a="1"/>
  <c r="DG42" i="5" s="1"/>
  <c r="BB16" i="14"/>
  <c r="DG16" i="14" a="1"/>
  <c r="DG16" i="14" s="1"/>
  <c r="DG106" i="5"/>
  <c r="DG74" i="5"/>
  <c r="DF111" i="11"/>
  <c r="DF79" i="11"/>
  <c r="BB43" i="2"/>
  <c r="DG43" i="2" a="1"/>
  <c r="DG43" i="2" s="1"/>
  <c r="DF103" i="20"/>
  <c r="DF71" i="20"/>
  <c r="DF99" i="16"/>
  <c r="DF67" i="16"/>
  <c r="BB21" i="17"/>
  <c r="DG21" i="17" a="1"/>
  <c r="DG21" i="17" s="1"/>
  <c r="BB23" i="13"/>
  <c r="DG23" i="13" a="1"/>
  <c r="DG23" i="13" s="1"/>
  <c r="DF118" i="4"/>
  <c r="DF86" i="4"/>
  <c r="DF107" i="13"/>
  <c r="DF75" i="13"/>
  <c r="BB21" i="9"/>
  <c r="DG21" i="9" a="1"/>
  <c r="DG21" i="9" s="1"/>
  <c r="BB37" i="12"/>
  <c r="DG37" i="12" a="1"/>
  <c r="DG37" i="12" s="1"/>
  <c r="DG112" i="7"/>
  <c r="DG80" i="7"/>
  <c r="DF100" i="6"/>
  <c r="DF68" i="6"/>
  <c r="BB30" i="11"/>
  <c r="DG30" i="11" a="1"/>
  <c r="DG30" i="11" s="1"/>
  <c r="DF94" i="11"/>
  <c r="DF62" i="11"/>
  <c r="DF105" i="17"/>
  <c r="DF73" i="17"/>
  <c r="DF108" i="11"/>
  <c r="DF76" i="11"/>
  <c r="DF116" i="8"/>
  <c r="DF84" i="8"/>
  <c r="DG117" i="3"/>
  <c r="DG85" i="3"/>
  <c r="BB18" i="13"/>
  <c r="DG18" i="13" a="1"/>
  <c r="DG18" i="13" s="1"/>
  <c r="BB40" i="12"/>
  <c r="DG40" i="12" a="1"/>
  <c r="DG40" i="12" s="1"/>
  <c r="BB20" i="2"/>
  <c r="DG20" i="2" a="1"/>
  <c r="DG20" i="2" s="1"/>
  <c r="DH42" i="3" a="1"/>
  <c r="DH42" i="3" s="1"/>
  <c r="BC42" i="3"/>
  <c r="BB21" i="15"/>
  <c r="DG21" i="15" a="1"/>
  <c r="DG21" i="15" s="1"/>
  <c r="BB34" i="18"/>
  <c r="DG34" i="18" a="1"/>
  <c r="DG34" i="18" s="1"/>
  <c r="DF124" i="15"/>
  <c r="DF127" i="15" s="1"/>
  <c r="DF120" i="15" s="1"/>
  <c r="DF88" i="15"/>
  <c r="DF98" i="14"/>
  <c r="DF66" i="14"/>
  <c r="BB23" i="18"/>
  <c r="DG23" i="18" a="1"/>
  <c r="DG23" i="18" s="1"/>
  <c r="DF95" i="17"/>
  <c r="DF63" i="17"/>
  <c r="DF107" i="10"/>
  <c r="DF75" i="10"/>
  <c r="BB46" i="1"/>
  <c r="DG46" i="1" a="1"/>
  <c r="DG46" i="1" s="1"/>
  <c r="BB28" i="15"/>
  <c r="DG28" i="15" a="1"/>
  <c r="DG28" i="15" s="1"/>
  <c r="BB23" i="3"/>
  <c r="DG23" i="3" a="1"/>
  <c r="DG23" i="3" s="1"/>
  <c r="DF102" i="1"/>
  <c r="DF70" i="1"/>
  <c r="DF111" i="2"/>
  <c r="DF79" i="2"/>
  <c r="BB25" i="10"/>
  <c r="DG25" i="10" a="1"/>
  <c r="DG25" i="10" s="1"/>
  <c r="BB35" i="16"/>
  <c r="DG35" i="16" a="1"/>
  <c r="DG35" i="16" s="1"/>
  <c r="DF114" i="15"/>
  <c r="DF82" i="15"/>
  <c r="BB41" i="13"/>
  <c r="DG41" i="13" a="1"/>
  <c r="DG41" i="13" s="1"/>
  <c r="BB24" i="5"/>
  <c r="DG24" i="5" a="1"/>
  <c r="DG24" i="5" s="1"/>
  <c r="BB27" i="8"/>
  <c r="DG27" i="8" a="1"/>
  <c r="DG27" i="8" s="1"/>
  <c r="DF96" i="3"/>
  <c r="DF64" i="3"/>
  <c r="BB25" i="14"/>
  <c r="DG25" i="14" a="1"/>
  <c r="DG25" i="14" s="1"/>
  <c r="BB32" i="16"/>
  <c r="DG32" i="16" a="1"/>
  <c r="DG32" i="16" s="1"/>
  <c r="BB31" i="15"/>
  <c r="DG31" i="15" a="1"/>
  <c r="DG31" i="15" s="1"/>
  <c r="DF105" i="21"/>
  <c r="DF73" i="21"/>
  <c r="DF97" i="16"/>
  <c r="DF65" i="16"/>
  <c r="DF119" i="3"/>
  <c r="DF87" i="3"/>
  <c r="BB35" i="5"/>
  <c r="DG35" i="5" a="1"/>
  <c r="DG35" i="5" s="1"/>
  <c r="BB22" i="11"/>
  <c r="DG22" i="11" a="1"/>
  <c r="DG22" i="11" s="1"/>
  <c r="BB41" i="10"/>
  <c r="DG41" i="10" a="1"/>
  <c r="DG41" i="10" s="1"/>
  <c r="AZ15" i="6"/>
  <c r="DE15" i="6" a="1"/>
  <c r="DE15" i="6" s="1"/>
  <c r="AY47" i="6"/>
  <c r="DF119" i="4"/>
  <c r="DF87" i="4"/>
  <c r="BB46" i="14"/>
  <c r="DG46" i="14" a="1"/>
  <c r="DG46" i="14" s="1"/>
  <c r="DF98" i="17"/>
  <c r="DF66" i="17"/>
  <c r="DF103" i="21"/>
  <c r="DF71" i="21"/>
  <c r="BB44" i="16"/>
  <c r="DG44" i="16" a="1"/>
  <c r="DG44" i="16" s="1"/>
  <c r="BB31" i="6"/>
  <c r="DG31" i="6" a="1"/>
  <c r="DG31" i="6" s="1"/>
  <c r="DF104" i="21"/>
  <c r="DF72" i="21"/>
  <c r="BB23" i="6"/>
  <c r="DG23" i="6" a="1"/>
  <c r="DG23" i="6" s="1"/>
  <c r="DF113" i="11"/>
  <c r="DF81" i="11"/>
  <c r="BB37" i="11"/>
  <c r="DG37" i="11" a="1"/>
  <c r="DG37" i="11" s="1"/>
  <c r="BB28" i="13"/>
  <c r="DG28" i="13" a="1"/>
  <c r="DG28" i="13" s="1"/>
  <c r="DF104" i="5"/>
  <c r="DF72" i="5"/>
  <c r="BB44" i="1"/>
  <c r="DG44" i="1" a="1"/>
  <c r="DG44" i="1" s="1"/>
  <c r="BB42" i="13"/>
  <c r="DG42" i="13" a="1"/>
  <c r="DG42" i="13" s="1"/>
  <c r="DF102" i="10"/>
  <c r="DF70" i="10"/>
  <c r="DF108" i="19"/>
  <c r="DF76" i="19"/>
  <c r="DF97" i="18"/>
  <c r="DF65" i="18"/>
  <c r="DF95" i="16"/>
  <c r="DF63" i="16"/>
  <c r="DF102" i="16"/>
  <c r="DF70" i="16"/>
  <c r="DF113" i="13"/>
  <c r="DF81" i="13"/>
  <c r="BB41" i="18"/>
  <c r="DG41" i="18" a="1"/>
  <c r="DG41" i="18" s="1"/>
  <c r="BB17" i="2"/>
  <c r="DG17" i="2" a="1"/>
  <c r="DG17" i="2" s="1"/>
  <c r="BB44" i="8"/>
  <c r="DG44" i="8" a="1"/>
  <c r="DG44" i="8" s="1"/>
  <c r="DF119" i="7"/>
  <c r="DF87" i="7"/>
  <c r="BB30" i="9"/>
  <c r="DG30" i="9" a="1"/>
  <c r="DG30" i="9" s="1"/>
  <c r="DF124" i="14"/>
  <c r="DF127" i="14" s="1"/>
  <c r="DF120" i="14" s="1"/>
  <c r="DF88" i="14"/>
  <c r="DF109" i="21"/>
  <c r="DF77" i="21"/>
  <c r="BB31" i="8"/>
  <c r="DG31" i="8" a="1"/>
  <c r="DG31" i="8" s="1"/>
  <c r="DF99" i="9"/>
  <c r="DF67" i="9"/>
  <c r="BC41" i="19"/>
  <c r="DH41" i="19" a="1"/>
  <c r="DH41" i="19" s="1"/>
  <c r="DG22" i="14" a="1"/>
  <c r="DG22" i="14" s="1"/>
  <c r="BB22" i="14"/>
  <c r="BB17" i="1"/>
  <c r="DG17" i="1" a="1"/>
  <c r="DG17" i="1" s="1"/>
  <c r="BB45" i="8"/>
  <c r="DG45" i="8" a="1"/>
  <c r="DG45" i="8" s="1"/>
  <c r="DF109" i="3"/>
  <c r="DF77" i="3"/>
  <c r="BB33" i="1"/>
  <c r="DG33" i="1" a="1"/>
  <c r="DG33" i="1" s="1"/>
  <c r="BB33" i="13"/>
  <c r="DG33" i="13" a="1"/>
  <c r="DG33" i="13" s="1"/>
  <c r="BB37" i="2"/>
  <c r="DG37" i="2" a="1"/>
  <c r="DG37" i="2" s="1"/>
  <c r="DF108" i="18"/>
  <c r="DF76" i="18"/>
  <c r="BB28" i="18"/>
  <c r="DG28" i="18" a="1"/>
  <c r="DG28" i="18" s="1"/>
  <c r="DF94" i="10"/>
  <c r="DF62" i="10"/>
  <c r="BB26" i="4"/>
  <c r="DG26" i="4" a="1"/>
  <c r="DG26" i="4" s="1"/>
  <c r="BB21" i="1"/>
  <c r="DG21" i="1" a="1"/>
  <c r="DG21" i="1" s="1"/>
  <c r="DF113" i="1"/>
  <c r="DF81" i="1"/>
  <c r="BB36" i="1"/>
  <c r="DG36" i="1" a="1"/>
  <c r="DG36" i="1" s="1"/>
  <c r="DF106" i="4"/>
  <c r="DF74" i="4"/>
  <c r="DF92" i="4"/>
  <c r="DF60" i="4"/>
  <c r="BB35" i="6"/>
  <c r="DG35" i="6" a="1"/>
  <c r="DG35" i="6" s="1"/>
  <c r="DF119" i="6"/>
  <c r="DF87" i="6"/>
  <c r="DF121" i="12"/>
  <c r="DF89" i="12"/>
  <c r="BB32" i="9"/>
  <c r="DG32" i="9" a="1"/>
  <c r="DG32" i="9" s="1"/>
  <c r="DF103" i="8"/>
  <c r="DF71" i="8"/>
  <c r="DD90" i="7"/>
  <c r="DD58" i="7"/>
  <c r="BC32" i="2"/>
  <c r="DH32" i="2" a="1"/>
  <c r="DH32" i="2" s="1"/>
  <c r="BB29" i="15"/>
  <c r="DG29" i="15" a="1"/>
  <c r="DG29" i="15" s="1"/>
  <c r="BB26" i="6"/>
  <c r="DG26" i="6" a="1"/>
  <c r="DG26" i="6" s="1"/>
  <c r="DF91" i="21"/>
  <c r="DF59" i="21"/>
  <c r="BB33" i="3"/>
  <c r="DG33" i="3" a="1"/>
  <c r="DG33" i="3" s="1"/>
  <c r="DF92" i="14"/>
  <c r="DF60" i="14"/>
  <c r="BB19" i="13"/>
  <c r="DG19" i="13" a="1"/>
  <c r="DG19" i="13" s="1"/>
  <c r="BB35" i="8"/>
  <c r="DG35" i="8" a="1"/>
  <c r="DG35" i="8" s="1"/>
  <c r="DF118" i="7"/>
  <c r="DF86" i="7"/>
  <c r="BB31" i="20"/>
  <c r="DG31" i="20" a="1"/>
  <c r="DG31" i="20" s="1"/>
  <c r="BB34" i="10"/>
  <c r="DG34" i="10" a="1"/>
  <c r="DG34" i="10" s="1"/>
  <c r="BB33" i="6"/>
  <c r="DG33" i="6" a="1"/>
  <c r="DG33" i="6" s="1"/>
  <c r="DF110" i="3"/>
  <c r="DF78" i="3"/>
  <c r="BB41" i="2"/>
  <c r="DG41" i="2" a="1"/>
  <c r="DG41" i="2" s="1"/>
  <c r="BB36" i="6"/>
  <c r="DG36" i="6" a="1"/>
  <c r="DG36" i="6" s="1"/>
  <c r="DF97" i="1"/>
  <c r="DF65" i="1"/>
  <c r="DF100" i="5"/>
  <c r="DF68" i="5"/>
  <c r="DF97" i="8"/>
  <c r="DF65" i="8"/>
  <c r="DF92" i="5"/>
  <c r="DF60" i="5"/>
  <c r="DF109" i="13"/>
  <c r="DF77" i="13"/>
  <c r="DF121" i="5"/>
  <c r="DF89" i="5"/>
  <c r="DG33" i="4" a="1"/>
  <c r="DG33" i="4" s="1"/>
  <c r="BB33" i="4"/>
  <c r="BB18" i="3"/>
  <c r="DG18" i="3" a="1"/>
  <c r="DG18" i="3" s="1"/>
  <c r="DF96" i="11"/>
  <c r="DF64" i="11"/>
  <c r="DF124" i="6"/>
  <c r="DF127" i="6" s="1"/>
  <c r="DF120" i="6" s="1"/>
  <c r="DF88" i="6"/>
  <c r="DF102" i="15"/>
  <c r="DF70" i="15"/>
  <c r="BB37" i="5"/>
  <c r="DG37" i="5" a="1"/>
  <c r="DG37" i="5" s="1"/>
  <c r="DF118" i="5"/>
  <c r="DF86" i="5"/>
  <c r="DF90" i="19"/>
  <c r="DF58" i="19"/>
  <c r="DF94" i="17"/>
  <c r="DF62" i="17"/>
  <c r="DF105" i="3"/>
  <c r="DF73" i="3"/>
  <c r="BB43" i="17"/>
  <c r="DG43" i="17" a="1"/>
  <c r="DG43" i="17" s="1"/>
  <c r="BB33" i="9"/>
  <c r="DG33" i="9" a="1"/>
  <c r="DG33" i="9" s="1"/>
  <c r="DF96" i="14"/>
  <c r="DF64" i="14"/>
  <c r="BB28" i="10"/>
  <c r="DG28" i="10" a="1"/>
  <c r="DG28" i="10" s="1"/>
  <c r="BB33" i="10"/>
  <c r="DG33" i="10" a="1"/>
  <c r="DG33" i="10" s="1"/>
  <c r="BB27" i="11"/>
  <c r="DG27" i="11" a="1"/>
  <c r="DG27" i="11" s="1"/>
  <c r="DF110" i="15"/>
  <c r="DF78" i="15"/>
  <c r="BB29" i="7"/>
  <c r="DG29" i="7" a="1"/>
  <c r="DG29" i="7" s="1"/>
  <c r="BB37" i="19"/>
  <c r="DG37" i="19" a="1"/>
  <c r="DG37" i="19" s="1"/>
  <c r="BB46" i="8"/>
  <c r="DG46" i="8" a="1"/>
  <c r="DG46" i="8" s="1"/>
  <c r="BC16" i="7"/>
  <c r="DH16" i="7" a="1"/>
  <c r="DH16" i="7" s="1"/>
  <c r="DF100" i="20"/>
  <c r="DF68" i="20"/>
  <c r="BB33" i="7"/>
  <c r="DG33" i="7" a="1"/>
  <c r="DG33" i="7" s="1"/>
  <c r="DF124" i="16"/>
  <c r="DF127" i="16" s="1"/>
  <c r="DF120" i="16" s="1"/>
  <c r="DF88" i="16"/>
  <c r="DF101" i="20"/>
  <c r="DF69" i="20"/>
  <c r="BB28" i="14"/>
  <c r="DG28" i="14" a="1"/>
  <c r="DG28" i="14" s="1"/>
  <c r="DF112" i="3"/>
  <c r="DF80" i="3"/>
  <c r="DF96" i="12"/>
  <c r="DF64" i="12"/>
  <c r="DD90" i="4"/>
  <c r="DD58" i="4"/>
  <c r="BB18" i="15"/>
  <c r="DG18" i="15" a="1"/>
  <c r="DG18" i="15" s="1"/>
  <c r="BB40" i="11"/>
  <c r="DG40" i="11" a="1"/>
  <c r="DG40" i="11" s="1"/>
  <c r="DF95" i="7"/>
  <c r="DF63" i="7"/>
  <c r="BC31" i="5"/>
  <c r="DH31" i="5" a="1"/>
  <c r="DH31" i="5" s="1"/>
  <c r="BB36" i="11"/>
  <c r="DG36" i="11" a="1"/>
  <c r="DG36" i="11" s="1"/>
  <c r="BB28" i="20"/>
  <c r="DG28" i="20" a="1"/>
  <c r="DG28" i="20" s="1"/>
  <c r="BB24" i="16"/>
  <c r="DG24" i="16" a="1"/>
  <c r="DG24" i="16" s="1"/>
  <c r="DF106" i="12"/>
  <c r="DF74" i="12"/>
  <c r="BB43" i="4"/>
  <c r="DG43" i="4" a="1"/>
  <c r="DG43" i="4" s="1"/>
  <c r="BB32" i="13"/>
  <c r="DG32" i="13" a="1"/>
  <c r="DG32" i="13" s="1"/>
  <c r="DG92" i="3"/>
  <c r="DG60" i="3"/>
  <c r="DG113" i="6"/>
  <c r="DG81" i="6"/>
  <c r="BC37" i="7"/>
  <c r="DH37" i="7" a="1"/>
  <c r="DH37" i="7" s="1"/>
  <c r="BB25" i="6"/>
  <c r="DG25" i="6" a="1"/>
  <c r="DG25" i="6" s="1"/>
  <c r="DF124" i="1"/>
  <c r="DF127" i="1" s="1"/>
  <c r="DF120" i="1" s="1"/>
  <c r="DF88" i="1"/>
  <c r="BB19" i="11"/>
  <c r="DG19" i="11" a="1"/>
  <c r="DG19" i="11" s="1"/>
  <c r="BB19" i="1"/>
  <c r="DG19" i="1" a="1"/>
  <c r="DG19" i="1" s="1"/>
  <c r="BB46" i="10"/>
  <c r="DG46" i="10" a="1"/>
  <c r="DG46" i="10" s="1"/>
  <c r="BB30" i="17"/>
  <c r="DG30" i="17" a="1"/>
  <c r="DG30" i="17" s="1"/>
  <c r="DG33" i="11" a="1"/>
  <c r="DG33" i="11" s="1"/>
  <c r="BB33" i="11"/>
  <c r="DF109" i="2"/>
  <c r="DF77" i="2"/>
  <c r="DG94" i="1" l="1"/>
  <c r="DG62" i="1"/>
  <c r="BC46" i="8"/>
  <c r="DH46" i="8" a="1"/>
  <c r="DH46" i="8" s="1"/>
  <c r="BC24" i="16"/>
  <c r="DH24" i="16" a="1"/>
  <c r="DH24" i="16" s="1"/>
  <c r="DG112" i="5"/>
  <c r="DG80" i="5"/>
  <c r="DG101" i="4"/>
  <c r="DG69" i="4"/>
  <c r="BC33" i="11"/>
  <c r="DH33" i="11" a="1"/>
  <c r="DH33" i="11" s="1"/>
  <c r="BC32" i="13"/>
  <c r="DH32" i="13" a="1"/>
  <c r="DH32" i="13" s="1"/>
  <c r="BC37" i="5"/>
  <c r="DH37" i="5" a="1"/>
  <c r="DH37" i="5" s="1"/>
  <c r="DG110" i="8"/>
  <c r="DG78" i="8"/>
  <c r="BC33" i="3"/>
  <c r="DH33" i="3" a="1"/>
  <c r="DH33" i="3" s="1"/>
  <c r="DG111" i="1"/>
  <c r="DG79" i="1"/>
  <c r="BC44" i="16"/>
  <c r="DH44" i="16" a="1"/>
  <c r="DH44" i="16" s="1"/>
  <c r="DG110" i="16"/>
  <c r="DG78" i="16"/>
  <c r="DG111" i="5"/>
  <c r="DG79" i="5"/>
  <c r="DG118" i="4"/>
  <c r="DG86" i="4"/>
  <c r="BC28" i="20"/>
  <c r="DH28" i="20" a="1"/>
  <c r="DH28" i="20" s="1"/>
  <c r="DG104" i="7"/>
  <c r="DG72" i="7"/>
  <c r="BC33" i="10"/>
  <c r="DH33" i="10" a="1"/>
  <c r="DH33" i="10" s="1"/>
  <c r="DG109" i="10"/>
  <c r="DG77" i="10"/>
  <c r="BC32" i="9"/>
  <c r="DH32" i="9" a="1"/>
  <c r="DH32" i="9" s="1"/>
  <c r="DG105" i="17"/>
  <c r="DG73" i="17"/>
  <c r="BC43" i="4"/>
  <c r="DH43" i="4" a="1"/>
  <c r="DH43" i="4" s="1"/>
  <c r="DG103" i="10"/>
  <c r="DG71" i="10"/>
  <c r="BC43" i="17"/>
  <c r="DH43" i="17" a="1"/>
  <c r="DH43" i="17" s="1"/>
  <c r="DG93" i="3"/>
  <c r="DG61" i="3"/>
  <c r="DG116" i="2"/>
  <c r="DG84" i="2"/>
  <c r="BC34" i="10"/>
  <c r="DH34" i="10" a="1"/>
  <c r="DH34" i="10" s="1"/>
  <c r="DG94" i="13"/>
  <c r="DG62" i="13"/>
  <c r="BC37" i="2"/>
  <c r="DH37" i="2" a="1"/>
  <c r="DH37" i="2" s="1"/>
  <c r="DG124" i="8"/>
  <c r="DG127" i="8" s="1"/>
  <c r="DG120" i="8" s="1"/>
  <c r="DG88" i="8"/>
  <c r="DG119" i="8"/>
  <c r="DG87" i="8"/>
  <c r="DG117" i="13"/>
  <c r="DG85" i="13"/>
  <c r="BC28" i="13"/>
  <c r="DH28" i="13" a="1"/>
  <c r="DH28" i="13" s="1"/>
  <c r="BC22" i="11"/>
  <c r="DH22" i="11" a="1"/>
  <c r="DH22" i="11" s="1"/>
  <c r="DG100" i="14"/>
  <c r="DG68" i="14"/>
  <c r="BC24" i="5"/>
  <c r="DH24" i="5" a="1"/>
  <c r="DH24" i="5" s="1"/>
  <c r="DG100" i="10"/>
  <c r="DG68" i="10"/>
  <c r="DG98" i="3"/>
  <c r="DG66" i="3"/>
  <c r="BD42" i="3"/>
  <c r="DI42" i="3" a="1"/>
  <c r="DI42" i="3" s="1"/>
  <c r="BC30" i="11"/>
  <c r="DH30" i="11" a="1"/>
  <c r="DH30" i="11" s="1"/>
  <c r="BC37" i="12"/>
  <c r="DH37" i="12" a="1"/>
  <c r="DH37" i="12" s="1"/>
  <c r="BD38" i="7"/>
  <c r="DI38" i="7" a="1"/>
  <c r="DI38" i="7" s="1"/>
  <c r="BC37" i="3"/>
  <c r="DH37" i="3" a="1"/>
  <c r="DH37" i="3" s="1"/>
  <c r="DG101" i="9"/>
  <c r="DG69" i="9"/>
  <c r="DG101" i="1"/>
  <c r="DG69" i="1"/>
  <c r="DG101" i="14"/>
  <c r="DG69" i="14"/>
  <c r="DG121" i="2"/>
  <c r="DG89" i="2"/>
  <c r="BC34" i="1"/>
  <c r="DH34" i="1" a="1"/>
  <c r="DH34" i="1" s="1"/>
  <c r="DG124" i="11"/>
  <c r="DG127" i="11" s="1"/>
  <c r="DG120" i="11" s="1"/>
  <c r="DG88" i="11"/>
  <c r="DG117" i="19"/>
  <c r="DG85" i="19"/>
  <c r="DG112" i="16"/>
  <c r="DG80" i="16"/>
  <c r="DH94" i="18"/>
  <c r="DH62" i="18"/>
  <c r="DH94" i="7"/>
  <c r="DH62" i="7"/>
  <c r="DG117" i="4"/>
  <c r="DG85" i="4"/>
  <c r="BC17" i="4"/>
  <c r="DH17" i="4" a="1"/>
  <c r="DH17" i="4" s="1"/>
  <c r="BA15" i="21"/>
  <c r="DF15" i="21" a="1"/>
  <c r="DF15" i="21" s="1"/>
  <c r="AZ47" i="21"/>
  <c r="DG91" i="9"/>
  <c r="DG59" i="9"/>
  <c r="DG92" i="16"/>
  <c r="DG60" i="16"/>
  <c r="DH96" i="8"/>
  <c r="DH64" i="8"/>
  <c r="BC20" i="3"/>
  <c r="DH20" i="3" a="1"/>
  <c r="DH20" i="3" s="1"/>
  <c r="DG100" i="13"/>
  <c r="DG68" i="13"/>
  <c r="DG115" i="13"/>
  <c r="DG83" i="13"/>
  <c r="BC37" i="14"/>
  <c r="DH37" i="14" a="1"/>
  <c r="DH37" i="14" s="1"/>
  <c r="DG100" i="17"/>
  <c r="DG68" i="17"/>
  <c r="BC24" i="10"/>
  <c r="DH24" i="10" a="1"/>
  <c r="DH24" i="10" s="1"/>
  <c r="BC35" i="10"/>
  <c r="DH35" i="10" a="1"/>
  <c r="DH35" i="10" s="1"/>
  <c r="DG124" i="21"/>
  <c r="DG127" i="21" s="1"/>
  <c r="DG120" i="21" s="1"/>
  <c r="DG88" i="21"/>
  <c r="DG116" i="4"/>
  <c r="DG84" i="4"/>
  <c r="BC26" i="5"/>
  <c r="DH26" i="5" a="1"/>
  <c r="DH26" i="5" s="1"/>
  <c r="BC17" i="13"/>
  <c r="DH17" i="13" a="1"/>
  <c r="DH17" i="13" s="1"/>
  <c r="DG95" i="19"/>
  <c r="DG63" i="19"/>
  <c r="DH102" i="6"/>
  <c r="DH70" i="6"/>
  <c r="BC16" i="16"/>
  <c r="DH16" i="16" a="1"/>
  <c r="DH16" i="16" s="1"/>
  <c r="DG93" i="16"/>
  <c r="DG61" i="16"/>
  <c r="DG113" i="4"/>
  <c r="DG81" i="4"/>
  <c r="DH112" i="17"/>
  <c r="DH80" i="17"/>
  <c r="DG104" i="13"/>
  <c r="DG72" i="13"/>
  <c r="BC32" i="3"/>
  <c r="DH32" i="3" a="1"/>
  <c r="DH32" i="3" s="1"/>
  <c r="BD24" i="7"/>
  <c r="DI24" i="7" a="1"/>
  <c r="DI24" i="7" s="1"/>
  <c r="BC23" i="21"/>
  <c r="DH23" i="21" a="1"/>
  <c r="DH23" i="21" s="1"/>
  <c r="DG112" i="10"/>
  <c r="DG80" i="10"/>
  <c r="DG90" i="1"/>
  <c r="DG58" i="1"/>
  <c r="DG113" i="9"/>
  <c r="DG81" i="9"/>
  <c r="DG109" i="14"/>
  <c r="DG77" i="14"/>
  <c r="BC24" i="3"/>
  <c r="DH24" i="3" a="1"/>
  <c r="DH24" i="3" s="1"/>
  <c r="BC28" i="3"/>
  <c r="DH28" i="3" a="1"/>
  <c r="DH28" i="3" s="1"/>
  <c r="DG101" i="16"/>
  <c r="DG69" i="16"/>
  <c r="DG101" i="17"/>
  <c r="DG69" i="17"/>
  <c r="DG96" i="13"/>
  <c r="DG64" i="13"/>
  <c r="DG105" i="6"/>
  <c r="DG73" i="6"/>
  <c r="BC24" i="18"/>
  <c r="DH24" i="18" a="1"/>
  <c r="DH24" i="18" s="1"/>
  <c r="DG119" i="5"/>
  <c r="DG87" i="5"/>
  <c r="DG119" i="15"/>
  <c r="DG87" i="15"/>
  <c r="DH32" i="4" a="1"/>
  <c r="DH32" i="4" s="1"/>
  <c r="BC32" i="4"/>
  <c r="DG91" i="6"/>
  <c r="DG59" i="6"/>
  <c r="DG114" i="19"/>
  <c r="DG82" i="19"/>
  <c r="DG95" i="1"/>
  <c r="DG63" i="1"/>
  <c r="DG119" i="13"/>
  <c r="DG87" i="13"/>
  <c r="DH92" i="20"/>
  <c r="DH60" i="20"/>
  <c r="BC36" i="20"/>
  <c r="DH36" i="20" a="1"/>
  <c r="DH36" i="20" s="1"/>
  <c r="DG114" i="8"/>
  <c r="DG82" i="8"/>
  <c r="DG104" i="18"/>
  <c r="DG72" i="18"/>
  <c r="DG90" i="3"/>
  <c r="DG58" i="3"/>
  <c r="BC18" i="6"/>
  <c r="DH18" i="6" a="1"/>
  <c r="DH18" i="6" s="1"/>
  <c r="BC20" i="14"/>
  <c r="DH20" i="14" a="1"/>
  <c r="DH20" i="14" s="1"/>
  <c r="BC42" i="18"/>
  <c r="DH42" i="18" a="1"/>
  <c r="DH42" i="18" s="1"/>
  <c r="BC42" i="1"/>
  <c r="DH42" i="1" a="1"/>
  <c r="DH42" i="1" s="1"/>
  <c r="BC35" i="4"/>
  <c r="DH35" i="4" a="1"/>
  <c r="DH35" i="4" s="1"/>
  <c r="DG121" i="18"/>
  <c r="DG89" i="18"/>
  <c r="BC32" i="21"/>
  <c r="DH32" i="21" a="1"/>
  <c r="DH32" i="21" s="1"/>
  <c r="BC23" i="16"/>
  <c r="DH23" i="16" a="1"/>
  <c r="DH23" i="16" s="1"/>
  <c r="DH34" i="9" a="1"/>
  <c r="DH34" i="9" s="1"/>
  <c r="BC34" i="9"/>
  <c r="DG118" i="3"/>
  <c r="DG86" i="3"/>
  <c r="DG115" i="7"/>
  <c r="DG83" i="7"/>
  <c r="BC39" i="13"/>
  <c r="DH39" i="13" a="1"/>
  <c r="DH39" i="13" s="1"/>
  <c r="DG113" i="21"/>
  <c r="DG81" i="21"/>
  <c r="BC18" i="12"/>
  <c r="DH18" i="12" a="1"/>
  <c r="DH18" i="12" s="1"/>
  <c r="DG113" i="19"/>
  <c r="DG81" i="19"/>
  <c r="BC23" i="8"/>
  <c r="DH23" i="8" a="1"/>
  <c r="DH23" i="8" s="1"/>
  <c r="DG97" i="5"/>
  <c r="DG65" i="5"/>
  <c r="DG108" i="12"/>
  <c r="DG76" i="12"/>
  <c r="BA15" i="20"/>
  <c r="DF15" i="20" a="1"/>
  <c r="DF15" i="20" s="1"/>
  <c r="AZ47" i="20"/>
  <c r="DG114" i="16"/>
  <c r="DG82" i="16"/>
  <c r="DG110" i="12"/>
  <c r="DG78" i="12"/>
  <c r="DG98" i="10"/>
  <c r="DG66" i="10"/>
  <c r="BC29" i="17"/>
  <c r="DH29" i="17" a="1"/>
  <c r="DH29" i="17" s="1"/>
  <c r="DG92" i="15"/>
  <c r="DG60" i="15"/>
  <c r="BC35" i="2"/>
  <c r="DH35" i="2" a="1"/>
  <c r="DH35" i="2" s="1"/>
  <c r="DG104" i="1"/>
  <c r="DG72" i="1"/>
  <c r="DG107" i="6"/>
  <c r="DG75" i="6"/>
  <c r="DE90" i="10"/>
  <c r="DE58" i="10"/>
  <c r="BC37" i="18"/>
  <c r="DH37" i="18" a="1"/>
  <c r="DH37" i="18" s="1"/>
  <c r="DG95" i="15"/>
  <c r="DG63" i="15"/>
  <c r="BC42" i="9"/>
  <c r="DH42" i="9" a="1"/>
  <c r="DH42" i="9" s="1"/>
  <c r="DG119" i="2"/>
  <c r="DG87" i="2"/>
  <c r="DG115" i="9"/>
  <c r="DG83" i="9"/>
  <c r="DG111" i="8"/>
  <c r="DG79" i="8"/>
  <c r="DG102" i="18"/>
  <c r="DG70" i="18"/>
  <c r="BC38" i="8"/>
  <c r="DH38" i="8" a="1"/>
  <c r="DH38" i="8" s="1"/>
  <c r="DG109" i="20"/>
  <c r="DG77" i="20"/>
  <c r="BD37" i="1"/>
  <c r="DI37" i="1" a="1"/>
  <c r="DI37" i="1" s="1"/>
  <c r="DG105" i="1"/>
  <c r="DG73" i="1"/>
  <c r="BC30" i="7"/>
  <c r="DH30" i="7" a="1"/>
  <c r="DH30" i="7" s="1"/>
  <c r="BC45" i="9"/>
  <c r="DH45" i="9" a="1"/>
  <c r="DH45" i="9" s="1"/>
  <c r="BC46" i="4"/>
  <c r="DH46" i="4" a="1"/>
  <c r="DH46" i="4" s="1"/>
  <c r="DG106" i="17"/>
  <c r="DG74" i="17"/>
  <c r="BC34" i="11"/>
  <c r="DH34" i="11" a="1"/>
  <c r="DH34" i="11" s="1"/>
  <c r="BC38" i="15"/>
  <c r="DH38" i="15" a="1"/>
  <c r="DH38" i="15" s="1"/>
  <c r="DG116" i="12"/>
  <c r="DG84" i="12"/>
  <c r="BC18" i="7"/>
  <c r="DH18" i="7" a="1"/>
  <c r="DH18" i="7" s="1"/>
  <c r="DG96" i="2"/>
  <c r="DG64" i="2"/>
  <c r="DG107" i="1"/>
  <c r="DG75" i="1"/>
  <c r="DG109" i="6"/>
  <c r="DG77" i="6"/>
  <c r="DH117" i="7"/>
  <c r="DH85" i="7"/>
  <c r="DG93" i="10"/>
  <c r="DG61" i="10"/>
  <c r="BC21" i="6"/>
  <c r="DH21" i="6" a="1"/>
  <c r="DH21" i="6" s="1"/>
  <c r="DG114" i="7"/>
  <c r="DG82" i="7"/>
  <c r="DG119" i="9"/>
  <c r="DG87" i="9"/>
  <c r="BC29" i="12"/>
  <c r="DH29" i="12" a="1"/>
  <c r="DH29" i="12" s="1"/>
  <c r="DG106" i="13"/>
  <c r="DG74" i="13"/>
  <c r="DG104" i="14"/>
  <c r="DG72" i="14"/>
  <c r="DG100" i="16"/>
  <c r="DG68" i="16"/>
  <c r="BC25" i="7"/>
  <c r="DH25" i="7" a="1"/>
  <c r="DH25" i="7" s="1"/>
  <c r="BC30" i="5"/>
  <c r="DH30" i="5" a="1"/>
  <c r="DH30" i="5" s="1"/>
  <c r="DH99" i="17"/>
  <c r="DH67" i="17"/>
  <c r="DG105" i="2"/>
  <c r="DG73" i="2"/>
  <c r="BC44" i="18"/>
  <c r="DH44" i="18" a="1"/>
  <c r="DH44" i="18" s="1"/>
  <c r="BC22" i="10"/>
  <c r="DH22" i="10" a="1"/>
  <c r="DH22" i="10" s="1"/>
  <c r="BC21" i="14"/>
  <c r="DH21" i="14" a="1"/>
  <c r="DH21" i="14" s="1"/>
  <c r="BC30" i="3"/>
  <c r="DH30" i="3" a="1"/>
  <c r="DH30" i="3" s="1"/>
  <c r="BC15" i="19"/>
  <c r="DH15" i="19" a="1"/>
  <c r="DH15" i="19" s="1"/>
  <c r="BB47" i="19"/>
  <c r="BC34" i="13"/>
  <c r="DH34" i="13" a="1"/>
  <c r="DH34" i="13" s="1"/>
  <c r="BA15" i="7"/>
  <c r="DF15" i="7" a="1"/>
  <c r="DF15" i="7" s="1"/>
  <c r="AZ47" i="7"/>
  <c r="BC33" i="18"/>
  <c r="DH33" i="18" a="1"/>
  <c r="DH33" i="18" s="1"/>
  <c r="DG104" i="5"/>
  <c r="DG72" i="5"/>
  <c r="DG113" i="11"/>
  <c r="DG81" i="11"/>
  <c r="DG97" i="3"/>
  <c r="DG65" i="3"/>
  <c r="DG103" i="2"/>
  <c r="DG71" i="2"/>
  <c r="DG92" i="10"/>
  <c r="DG60" i="10"/>
  <c r="BC40" i="16"/>
  <c r="DH40" i="16" a="1"/>
  <c r="DH40" i="16" s="1"/>
  <c r="DG95" i="17"/>
  <c r="DG63" i="17"/>
  <c r="BC30" i="19"/>
  <c r="DH30" i="19" a="1"/>
  <c r="DH30" i="19" s="1"/>
  <c r="DG121" i="19"/>
  <c r="DG89" i="19"/>
  <c r="DG103" i="14"/>
  <c r="DG71" i="14"/>
  <c r="BC19" i="1"/>
  <c r="DH19" i="1" a="1"/>
  <c r="DH19" i="1" s="1"/>
  <c r="DG108" i="9"/>
  <c r="DG76" i="9"/>
  <c r="DG97" i="14"/>
  <c r="DG65" i="14"/>
  <c r="DG103" i="20"/>
  <c r="DG71" i="20"/>
  <c r="BC37" i="19"/>
  <c r="DH37" i="19" a="1"/>
  <c r="DH37" i="19" s="1"/>
  <c r="DG111" i="6"/>
  <c r="DG79" i="6"/>
  <c r="DG107" i="9"/>
  <c r="DG75" i="9"/>
  <c r="DH116" i="19"/>
  <c r="DH84" i="19"/>
  <c r="DG107" i="16"/>
  <c r="DG75" i="16"/>
  <c r="BC27" i="8"/>
  <c r="DH27" i="8" a="1"/>
  <c r="DH27" i="8" s="1"/>
  <c r="DG96" i="20"/>
  <c r="DG64" i="20"/>
  <c r="DG108" i="11"/>
  <c r="DG76" i="11"/>
  <c r="BC19" i="11"/>
  <c r="DH19" i="11" a="1"/>
  <c r="DH19" i="11" s="1"/>
  <c r="DG115" i="11"/>
  <c r="DG83" i="11"/>
  <c r="DG118" i="17"/>
  <c r="DG86" i="17"/>
  <c r="BC35" i="8"/>
  <c r="DH35" i="8" a="1"/>
  <c r="DH35" i="8" s="1"/>
  <c r="BD32" i="2"/>
  <c r="DI32" i="2" a="1"/>
  <c r="DI32" i="2" s="1"/>
  <c r="BC35" i="6"/>
  <c r="DH35" i="6" a="1"/>
  <c r="DH35" i="6" s="1"/>
  <c r="BC36" i="1"/>
  <c r="DH36" i="1" a="1"/>
  <c r="DH36" i="1" s="1"/>
  <c r="DG111" i="11"/>
  <c r="DG79" i="11"/>
  <c r="BC40" i="11"/>
  <c r="DH40" i="11" a="1"/>
  <c r="DH40" i="11" s="1"/>
  <c r="BC29" i="7"/>
  <c r="DH29" i="7" a="1"/>
  <c r="DH29" i="7" s="1"/>
  <c r="BC30" i="17"/>
  <c r="DH30" i="17" a="1"/>
  <c r="DH30" i="17" s="1"/>
  <c r="BC36" i="11"/>
  <c r="DH36" i="11" a="1"/>
  <c r="DH36" i="11" s="1"/>
  <c r="DG93" i="15"/>
  <c r="DG61" i="15"/>
  <c r="DH91" i="7"/>
  <c r="DH59" i="7"/>
  <c r="BC28" i="10"/>
  <c r="DH28" i="10" a="1"/>
  <c r="DH28" i="10" s="1"/>
  <c r="BC18" i="3"/>
  <c r="DH18" i="3" a="1"/>
  <c r="DH18" i="3" s="1"/>
  <c r="BC41" i="2"/>
  <c r="DH41" i="2" a="1"/>
  <c r="DH41" i="2" s="1"/>
  <c r="DG106" i="20"/>
  <c r="DG74" i="20"/>
  <c r="BC19" i="13"/>
  <c r="DH19" i="13" a="1"/>
  <c r="DH19" i="13" s="1"/>
  <c r="DG108" i="13"/>
  <c r="DG76" i="13"/>
  <c r="BC45" i="8"/>
  <c r="DH45" i="8" a="1"/>
  <c r="DH45" i="8" s="1"/>
  <c r="BC44" i="8"/>
  <c r="DH44" i="8" a="1"/>
  <c r="DH44" i="8" s="1"/>
  <c r="BC42" i="13"/>
  <c r="DH42" i="13" a="1"/>
  <c r="DH42" i="13" s="1"/>
  <c r="DG112" i="11"/>
  <c r="DG80" i="11"/>
  <c r="DG110" i="5"/>
  <c r="DG78" i="5"/>
  <c r="DH25" i="14" a="1"/>
  <c r="DH25" i="14" s="1"/>
  <c r="BC25" i="14"/>
  <c r="DG116" i="13"/>
  <c r="DG84" i="13"/>
  <c r="BC25" i="10"/>
  <c r="DH25" i="10" a="1"/>
  <c r="DH25" i="10" s="1"/>
  <c r="BC23" i="3"/>
  <c r="DH23" i="3" a="1"/>
  <c r="DH23" i="3" s="1"/>
  <c r="DH117" i="3"/>
  <c r="DH85" i="3"/>
  <c r="DG96" i="9"/>
  <c r="DG64" i="9"/>
  <c r="DG98" i="13"/>
  <c r="DG66" i="13"/>
  <c r="DG104" i="19"/>
  <c r="DG72" i="19"/>
  <c r="BC26" i="9"/>
  <c r="DH26" i="9" a="1"/>
  <c r="DH26" i="9" s="1"/>
  <c r="BC26" i="1"/>
  <c r="DH26" i="1" a="1"/>
  <c r="DH26" i="1" s="1"/>
  <c r="BC26" i="14"/>
  <c r="DH26" i="14" a="1"/>
  <c r="DH26" i="14" s="1"/>
  <c r="BC46" i="2"/>
  <c r="DH46" i="2" a="1"/>
  <c r="DH46" i="2" s="1"/>
  <c r="BC20" i="9"/>
  <c r="DH20" i="9" a="1"/>
  <c r="DH20" i="9" s="1"/>
  <c r="BC45" i="11"/>
  <c r="DH45" i="11" a="1"/>
  <c r="DH45" i="11" s="1"/>
  <c r="BC42" i="19"/>
  <c r="DH42" i="19" a="1"/>
  <c r="DH42" i="19" s="1"/>
  <c r="BC37" i="16"/>
  <c r="DH37" i="16" a="1"/>
  <c r="DH37" i="16" s="1"/>
  <c r="BD19" i="18"/>
  <c r="DI19" i="18" a="1"/>
  <c r="DI19" i="18" s="1"/>
  <c r="BD19" i="7"/>
  <c r="DI19" i="7" a="1"/>
  <c r="DI19" i="7" s="1"/>
  <c r="BC42" i="4"/>
  <c r="DH42" i="4" a="1"/>
  <c r="DH42" i="4" s="1"/>
  <c r="DG116" i="9"/>
  <c r="DG84" i="9"/>
  <c r="DG112" i="15"/>
  <c r="DG80" i="15"/>
  <c r="BC16" i="9"/>
  <c r="DH16" i="9" a="1"/>
  <c r="DH16" i="9" s="1"/>
  <c r="BC17" i="16"/>
  <c r="DH17" i="16" a="1"/>
  <c r="DH17" i="16" s="1"/>
  <c r="BD21" i="8"/>
  <c r="DI21" i="8" a="1"/>
  <c r="DI21" i="8" s="1"/>
  <c r="BC25" i="13"/>
  <c r="DH25" i="13" a="1"/>
  <c r="DH25" i="13" s="1"/>
  <c r="BC40" i="13"/>
  <c r="DH40" i="13" a="1"/>
  <c r="DH40" i="13" s="1"/>
  <c r="BC25" i="17"/>
  <c r="DH25" i="17" a="1"/>
  <c r="DH25" i="17" s="1"/>
  <c r="DG99" i="10"/>
  <c r="DG67" i="10"/>
  <c r="DG116" i="16"/>
  <c r="DG84" i="16"/>
  <c r="BC45" i="21"/>
  <c r="DH45" i="21" a="1"/>
  <c r="DH45" i="21" s="1"/>
  <c r="DG97" i="9"/>
  <c r="DG65" i="9"/>
  <c r="BC41" i="4"/>
  <c r="DH41" i="4" a="1"/>
  <c r="DH41" i="4" s="1"/>
  <c r="DG91" i="13"/>
  <c r="DG59" i="13"/>
  <c r="BC20" i="19"/>
  <c r="DH20" i="19" a="1"/>
  <c r="DH20" i="19" s="1"/>
  <c r="DG99" i="6"/>
  <c r="DG67" i="6"/>
  <c r="DG114" i="21"/>
  <c r="DG82" i="21"/>
  <c r="DG102" i="9"/>
  <c r="DG70" i="9"/>
  <c r="DG107" i="14"/>
  <c r="DG75" i="14"/>
  <c r="BC18" i="16"/>
  <c r="DH18" i="16" a="1"/>
  <c r="DH18" i="16" s="1"/>
  <c r="DG112" i="20"/>
  <c r="DG80" i="20"/>
  <c r="BC38" i="4"/>
  <c r="DH38" i="4" a="1"/>
  <c r="DH38" i="4" s="1"/>
  <c r="BD37" i="17"/>
  <c r="DI37" i="17" a="1"/>
  <c r="DI37" i="17" s="1"/>
  <c r="BC29" i="13"/>
  <c r="DH29" i="13" a="1"/>
  <c r="DH29" i="13" s="1"/>
  <c r="DG119" i="11"/>
  <c r="DG87" i="11"/>
  <c r="DG116" i="1"/>
  <c r="DG84" i="1"/>
  <c r="DG121" i="11"/>
  <c r="DG89" i="11"/>
  <c r="DG118" i="21"/>
  <c r="DG86" i="21"/>
  <c r="DG108" i="21"/>
  <c r="DG76" i="21"/>
  <c r="DG106" i="16"/>
  <c r="DG74" i="16"/>
  <c r="BC37" i="10"/>
  <c r="DH37" i="10" a="1"/>
  <c r="DH37" i="10" s="1"/>
  <c r="BC15" i="1"/>
  <c r="DH15" i="1" a="1"/>
  <c r="DH15" i="1" s="1"/>
  <c r="BB47" i="1"/>
  <c r="BC38" i="9"/>
  <c r="DH38" i="9" a="1"/>
  <c r="DH38" i="9" s="1"/>
  <c r="DG106" i="2"/>
  <c r="DG74" i="2"/>
  <c r="BC34" i="14"/>
  <c r="DH34" i="14" a="1"/>
  <c r="DH34" i="14" s="1"/>
  <c r="BC26" i="16"/>
  <c r="DH26" i="16" a="1"/>
  <c r="DH26" i="16" s="1"/>
  <c r="BC26" i="17"/>
  <c r="DH26" i="17" a="1"/>
  <c r="DH26" i="17" s="1"/>
  <c r="BC21" i="13"/>
  <c r="DH21" i="13" a="1"/>
  <c r="DH21" i="13" s="1"/>
  <c r="BC30" i="6"/>
  <c r="DH30" i="6" a="1"/>
  <c r="DH30" i="6" s="1"/>
  <c r="DG117" i="21"/>
  <c r="DG85" i="21"/>
  <c r="BC44" i="5"/>
  <c r="DH44" i="5" a="1"/>
  <c r="DH44" i="5" s="1"/>
  <c r="BC44" i="15"/>
  <c r="DH44" i="15" a="1"/>
  <c r="DH44" i="15" s="1"/>
  <c r="BC16" i="6"/>
  <c r="DH16" i="6" a="1"/>
  <c r="DH16" i="6" s="1"/>
  <c r="BC39" i="19"/>
  <c r="DH39" i="19" a="1"/>
  <c r="DH39" i="19" s="1"/>
  <c r="BC45" i="13"/>
  <c r="DH45" i="13" a="1"/>
  <c r="DH45" i="13" s="1"/>
  <c r="BC20" i="1"/>
  <c r="DH20" i="1" a="1"/>
  <c r="DH20" i="1" s="1"/>
  <c r="DG113" i="12"/>
  <c r="DG81" i="12"/>
  <c r="BC44" i="13"/>
  <c r="DH44" i="13" a="1"/>
  <c r="DH44" i="13" s="1"/>
  <c r="BD17" i="20"/>
  <c r="DI17" i="20" a="1"/>
  <c r="DI17" i="20" s="1"/>
  <c r="DG107" i="5"/>
  <c r="DG75" i="5"/>
  <c r="BC29" i="18"/>
  <c r="DH29" i="18" a="1"/>
  <c r="DH29" i="18" s="1"/>
  <c r="BC15" i="3"/>
  <c r="DH15" i="3" a="1"/>
  <c r="DH15" i="3" s="1"/>
  <c r="BB47" i="3"/>
  <c r="DG95" i="8"/>
  <c r="DG63" i="8"/>
  <c r="DG116" i="21"/>
  <c r="DG84" i="21"/>
  <c r="DG104" i="3"/>
  <c r="DG72" i="3"/>
  <c r="BC46" i="3"/>
  <c r="DH46" i="3" a="1"/>
  <c r="DH46" i="3" s="1"/>
  <c r="DG121" i="20"/>
  <c r="DG89" i="20"/>
  <c r="BC46" i="18"/>
  <c r="DH46" i="18" a="1"/>
  <c r="DH46" i="18" s="1"/>
  <c r="DG121" i="16"/>
  <c r="DG89" i="16"/>
  <c r="BC40" i="7"/>
  <c r="DH40" i="7" a="1"/>
  <c r="DH40" i="7" s="1"/>
  <c r="DG96" i="5"/>
  <c r="DG64" i="5"/>
  <c r="BC38" i="21"/>
  <c r="DH38" i="21" a="1"/>
  <c r="DH38" i="21" s="1"/>
  <c r="DG93" i="12"/>
  <c r="DG61" i="12"/>
  <c r="DG111" i="13"/>
  <c r="DG79" i="13"/>
  <c r="BC38" i="19"/>
  <c r="DH38" i="19" a="1"/>
  <c r="DH38" i="19" s="1"/>
  <c r="DG106" i="21"/>
  <c r="DG74" i="21"/>
  <c r="BC33" i="12"/>
  <c r="DH33" i="12" a="1"/>
  <c r="DH33" i="12" s="1"/>
  <c r="BC26" i="2"/>
  <c r="DH26" i="2" a="1"/>
  <c r="DH26" i="2" s="1"/>
  <c r="DG111" i="10"/>
  <c r="DG79" i="10"/>
  <c r="DG90" i="16"/>
  <c r="DG58" i="16"/>
  <c r="BC39" i="16"/>
  <c r="DH39" i="16" a="1"/>
  <c r="DH39" i="16" s="1"/>
  <c r="BC35" i="12"/>
  <c r="DH35" i="12" a="1"/>
  <c r="DH35" i="12" s="1"/>
  <c r="BC23" i="10"/>
  <c r="DH23" i="10" a="1"/>
  <c r="DH23" i="10" s="1"/>
  <c r="DG91" i="3"/>
  <c r="DG59" i="3"/>
  <c r="BC17" i="15"/>
  <c r="DH17" i="15" a="1"/>
  <c r="DH17" i="15" s="1"/>
  <c r="DG117" i="12"/>
  <c r="DG85" i="12"/>
  <c r="DG94" i="20"/>
  <c r="DG62" i="20"/>
  <c r="BC29" i="1"/>
  <c r="DH29" i="1" a="1"/>
  <c r="DH29" i="1" s="1"/>
  <c r="BC32" i="6"/>
  <c r="DH32" i="6" a="1"/>
  <c r="DH32" i="6" s="1"/>
  <c r="BA15" i="10"/>
  <c r="DF15" i="10" a="1"/>
  <c r="DF15" i="10" s="1"/>
  <c r="AZ47" i="10"/>
  <c r="DG92" i="7"/>
  <c r="DG60" i="7"/>
  <c r="BC20" i="15"/>
  <c r="DH20" i="15" a="1"/>
  <c r="DH20" i="15" s="1"/>
  <c r="DG106" i="11"/>
  <c r="DG74" i="11"/>
  <c r="BC44" i="2"/>
  <c r="DH44" i="2" a="1"/>
  <c r="DH44" i="2" s="1"/>
  <c r="BC40" i="9"/>
  <c r="DH40" i="9" a="1"/>
  <c r="DH40" i="9" s="1"/>
  <c r="BC36" i="8"/>
  <c r="DH36" i="8" a="1"/>
  <c r="DH36" i="8" s="1"/>
  <c r="BC27" i="18"/>
  <c r="DH27" i="18" a="1"/>
  <c r="DH27" i="18" s="1"/>
  <c r="BC34" i="20"/>
  <c r="DH34" i="20" a="1"/>
  <c r="DH34" i="20" s="1"/>
  <c r="DG91" i="12"/>
  <c r="DG59" i="12"/>
  <c r="BC30" i="1"/>
  <c r="DH30" i="1" a="1"/>
  <c r="DH30" i="1" s="1"/>
  <c r="DG94" i="4"/>
  <c r="DG62" i="4"/>
  <c r="DG124" i="3"/>
  <c r="DG127" i="3" s="1"/>
  <c r="DG120" i="3" s="1"/>
  <c r="DG88" i="3"/>
  <c r="DI121" i="15"/>
  <c r="DI89" i="15"/>
  <c r="DG124" i="9"/>
  <c r="DG127" i="9" s="1"/>
  <c r="DG120" i="9" s="1"/>
  <c r="DG88" i="9"/>
  <c r="BC31" i="17"/>
  <c r="DH31" i="17" a="1"/>
  <c r="DH31" i="17" s="1"/>
  <c r="DG109" i="11"/>
  <c r="DG77" i="11"/>
  <c r="DG93" i="18"/>
  <c r="DG61" i="18"/>
  <c r="DG124" i="2"/>
  <c r="DG127" i="2" s="1"/>
  <c r="DG120" i="2" s="1"/>
  <c r="DG88" i="2"/>
  <c r="DG97" i="17"/>
  <c r="DG65" i="17"/>
  <c r="BC41" i="12"/>
  <c r="DH41" i="12" a="1"/>
  <c r="DH41" i="12" s="1"/>
  <c r="DG115" i="15"/>
  <c r="DG83" i="15"/>
  <c r="BC21" i="2"/>
  <c r="DH21" i="2" a="1"/>
  <c r="DH21" i="2" s="1"/>
  <c r="BC32" i="1"/>
  <c r="DH32" i="1" a="1"/>
  <c r="DH32" i="1" s="1"/>
  <c r="BC34" i="6"/>
  <c r="DH34" i="6" a="1"/>
  <c r="DH34" i="6" s="1"/>
  <c r="BD42" i="7"/>
  <c r="DI42" i="7" a="1"/>
  <c r="DI42" i="7" s="1"/>
  <c r="DE90" i="15"/>
  <c r="DE58" i="15"/>
  <c r="BC18" i="10"/>
  <c r="DH18" i="10" a="1"/>
  <c r="DH18" i="10" s="1"/>
  <c r="DG91" i="18"/>
  <c r="DG59" i="18"/>
  <c r="DG101" i="11"/>
  <c r="DG69" i="11"/>
  <c r="DG101" i="3"/>
  <c r="DG69" i="3"/>
  <c r="BC44" i="9"/>
  <c r="DH44" i="9" a="1"/>
  <c r="DH44" i="9" s="1"/>
  <c r="DG91" i="1"/>
  <c r="DG59" i="1"/>
  <c r="DG98" i="15"/>
  <c r="DG66" i="15"/>
  <c r="DG105" i="15"/>
  <c r="DG73" i="15"/>
  <c r="DH31" i="13" a="1"/>
  <c r="DH31" i="13" s="1"/>
  <c r="BC31" i="13"/>
  <c r="BC29" i="14"/>
  <c r="DH29" i="14" a="1"/>
  <c r="DH29" i="14" s="1"/>
  <c r="DG95" i="20"/>
  <c r="DG63" i="20"/>
  <c r="DH97" i="21"/>
  <c r="DH65" i="21"/>
  <c r="BC25" i="16"/>
  <c r="DH25" i="16" a="1"/>
  <c r="DH25" i="16" s="1"/>
  <c r="DG100" i="7"/>
  <c r="DG68" i="7"/>
  <c r="DG101" i="7"/>
  <c r="DG69" i="7"/>
  <c r="BD24" i="17"/>
  <c r="DI24" i="17" a="1"/>
  <c r="DI24" i="17" s="1"/>
  <c r="BC30" i="2"/>
  <c r="DH30" i="2" a="1"/>
  <c r="DH30" i="2" s="1"/>
  <c r="DG114" i="14"/>
  <c r="DG82" i="14"/>
  <c r="DG97" i="19"/>
  <c r="DG65" i="19"/>
  <c r="DH117" i="16"/>
  <c r="DH85" i="16"/>
  <c r="DG106" i="12"/>
  <c r="DG74" i="12"/>
  <c r="BC20" i="7"/>
  <c r="DH20" i="7" a="1"/>
  <c r="DH20" i="7" s="1"/>
  <c r="DG100" i="20"/>
  <c r="DG68" i="20"/>
  <c r="BC43" i="5"/>
  <c r="DH43" i="5" a="1"/>
  <c r="DH43" i="5" s="1"/>
  <c r="DG92" i="5"/>
  <c r="DG60" i="5"/>
  <c r="DG91" i="21"/>
  <c r="DG59" i="21"/>
  <c r="DG103" i="8"/>
  <c r="DG71" i="8"/>
  <c r="DG124" i="14"/>
  <c r="DG127" i="14" s="1"/>
  <c r="DG120" i="14" s="1"/>
  <c r="DG88" i="14"/>
  <c r="BC38" i="13"/>
  <c r="DH38" i="13" a="1"/>
  <c r="DH38" i="13" s="1"/>
  <c r="BC29" i="5"/>
  <c r="DH29" i="5" a="1"/>
  <c r="DH29" i="5" s="1"/>
  <c r="BC38" i="11"/>
  <c r="DH38" i="11" a="1"/>
  <c r="DH38" i="11" s="1"/>
  <c r="DG119" i="4"/>
  <c r="DG87" i="4"/>
  <c r="DG97" i="16"/>
  <c r="DG65" i="16"/>
  <c r="BC22" i="3"/>
  <c r="DH22" i="3" a="1"/>
  <c r="DH22" i="3" s="1"/>
  <c r="BC28" i="2"/>
  <c r="DH28" i="2" a="1"/>
  <c r="DH28" i="2" s="1"/>
  <c r="BC17" i="10"/>
  <c r="DH17" i="10" a="1"/>
  <c r="DH17" i="10" s="1"/>
  <c r="BC20" i="17"/>
  <c r="DH20" i="17" a="1"/>
  <c r="DH20" i="17" s="1"/>
  <c r="DG96" i="18"/>
  <c r="DG64" i="18"/>
  <c r="BC46" i="19"/>
  <c r="DH46" i="19" a="1"/>
  <c r="DH46" i="19" s="1"/>
  <c r="BC31" i="20"/>
  <c r="DH31" i="20" a="1"/>
  <c r="DH31" i="20" s="1"/>
  <c r="DG103" i="18"/>
  <c r="DG71" i="18"/>
  <c r="BC33" i="13"/>
  <c r="DH33" i="13" a="1"/>
  <c r="DH33" i="13" s="1"/>
  <c r="DG119" i="1"/>
  <c r="DG87" i="1"/>
  <c r="DH41" i="13" a="1"/>
  <c r="DH41" i="13" s="1"/>
  <c r="BC41" i="13"/>
  <c r="DG95" i="2"/>
  <c r="DG63" i="2"/>
  <c r="BC21" i="9"/>
  <c r="DH21" i="9" a="1"/>
  <c r="DH21" i="9" s="1"/>
  <c r="BC23" i="13"/>
  <c r="DH23" i="13" a="1"/>
  <c r="DH23" i="13" s="1"/>
  <c r="BC29" i="19"/>
  <c r="DH29" i="19" a="1"/>
  <c r="DH29" i="19" s="1"/>
  <c r="DG118" i="12"/>
  <c r="DG86" i="12"/>
  <c r="DG95" i="9"/>
  <c r="DG63" i="9"/>
  <c r="DG100" i="1"/>
  <c r="DG68" i="1"/>
  <c r="DG99" i="20"/>
  <c r="DG67" i="20"/>
  <c r="DG114" i="12"/>
  <c r="DG82" i="12"/>
  <c r="DG109" i="7"/>
  <c r="DG77" i="7"/>
  <c r="BC41" i="9"/>
  <c r="DH41" i="9" a="1"/>
  <c r="DH41" i="9" s="1"/>
  <c r="BC37" i="15"/>
  <c r="DH37" i="15" a="1"/>
  <c r="DH37" i="15" s="1"/>
  <c r="DG109" i="21"/>
  <c r="DG77" i="21"/>
  <c r="DG102" i="16"/>
  <c r="DG70" i="16"/>
  <c r="DG92" i="9"/>
  <c r="DG60" i="9"/>
  <c r="DG109" i="12"/>
  <c r="DG77" i="12"/>
  <c r="DG96" i="3"/>
  <c r="DG64" i="3"/>
  <c r="BC41" i="16"/>
  <c r="DH41" i="16" a="1"/>
  <c r="DH41" i="16" s="1"/>
  <c r="DG114" i="4"/>
  <c r="DG82" i="4"/>
  <c r="DG98" i="7"/>
  <c r="DG66" i="7"/>
  <c r="DG94" i="15"/>
  <c r="DG62" i="15"/>
  <c r="BC22" i="9"/>
  <c r="DH22" i="9" a="1"/>
  <c r="DH22" i="9" s="1"/>
  <c r="DG96" i="4"/>
  <c r="DG64" i="4"/>
  <c r="DG102" i="4"/>
  <c r="DG70" i="4"/>
  <c r="BC16" i="13"/>
  <c r="DH16" i="13" a="1"/>
  <c r="DH16" i="13" s="1"/>
  <c r="DG92" i="8"/>
  <c r="DG60" i="8"/>
  <c r="BC24" i="6"/>
  <c r="DH24" i="6" a="1"/>
  <c r="DH24" i="6" s="1"/>
  <c r="BC39" i="21"/>
  <c r="DH39" i="21" a="1"/>
  <c r="DH39" i="21" s="1"/>
  <c r="BC30" i="12"/>
  <c r="DH30" i="12" a="1"/>
  <c r="DH30" i="12" s="1"/>
  <c r="BC27" i="9"/>
  <c r="DH27" i="9" a="1"/>
  <c r="DH27" i="9" s="1"/>
  <c r="BC32" i="14"/>
  <c r="DH32" i="14" a="1"/>
  <c r="DH32" i="14" s="1"/>
  <c r="DG104" i="11"/>
  <c r="DG72" i="11"/>
  <c r="BC37" i="20"/>
  <c r="DH37" i="20" a="1"/>
  <c r="DH37" i="20" s="1"/>
  <c r="DG107" i="8"/>
  <c r="DG75" i="8"/>
  <c r="BC44" i="11"/>
  <c r="DH44" i="11" a="1"/>
  <c r="DH44" i="11" s="1"/>
  <c r="BC41" i="1"/>
  <c r="DH41" i="1" a="1"/>
  <c r="DH41" i="1" s="1"/>
  <c r="BC46" i="11"/>
  <c r="DH46" i="11" a="1"/>
  <c r="DH46" i="11" s="1"/>
  <c r="BC43" i="21"/>
  <c r="DH43" i="21" a="1"/>
  <c r="DH43" i="21" s="1"/>
  <c r="BC33" i="21"/>
  <c r="DH33" i="21" a="1"/>
  <c r="DH33" i="21" s="1"/>
  <c r="BC31" i="16"/>
  <c r="DH31" i="16" a="1"/>
  <c r="DH31" i="16" s="1"/>
  <c r="DG115" i="1"/>
  <c r="DG83" i="1"/>
  <c r="DG97" i="13"/>
  <c r="DG65" i="13"/>
  <c r="DG91" i="11"/>
  <c r="DG59" i="11"/>
  <c r="BD19" i="9"/>
  <c r="DI19" i="9" a="1"/>
  <c r="DI19" i="9" s="1"/>
  <c r="DG108" i="20"/>
  <c r="DG76" i="20"/>
  <c r="DG105" i="13"/>
  <c r="DG73" i="13"/>
  <c r="BC31" i="2"/>
  <c r="DH31" i="2" a="1"/>
  <c r="DH31" i="2" s="1"/>
  <c r="DG98" i="11"/>
  <c r="DG66" i="11"/>
  <c r="DG108" i="14"/>
  <c r="DG76" i="14"/>
  <c r="BC42" i="21"/>
  <c r="DH42" i="21" a="1"/>
  <c r="DH42" i="21" s="1"/>
  <c r="DG118" i="20"/>
  <c r="DG86" i="20"/>
  <c r="DG104" i="2"/>
  <c r="DG72" i="2"/>
  <c r="DG113" i="17"/>
  <c r="DG81" i="17"/>
  <c r="DG124" i="13"/>
  <c r="DG127" i="13" s="1"/>
  <c r="DG120" i="13" s="1"/>
  <c r="DG88" i="13"/>
  <c r="DG116" i="14"/>
  <c r="DG84" i="14"/>
  <c r="BC38" i="12"/>
  <c r="DH38" i="12" a="1"/>
  <c r="DH38" i="12" s="1"/>
  <c r="DG110" i="18"/>
  <c r="DG78" i="18"/>
  <c r="BC22" i="4"/>
  <c r="DH22" i="4" a="1"/>
  <c r="DH22" i="4" s="1"/>
  <c r="BC32" i="5"/>
  <c r="DH32" i="5" a="1"/>
  <c r="DH32" i="5" s="1"/>
  <c r="DG94" i="16"/>
  <c r="DG62" i="16"/>
  <c r="DG116" i="20"/>
  <c r="DG84" i="20"/>
  <c r="DG104" i="9"/>
  <c r="DG72" i="9"/>
  <c r="DG116" i="7"/>
  <c r="DG84" i="7"/>
  <c r="DH20" i="8" a="1"/>
  <c r="DH20" i="8" s="1"/>
  <c r="BC20" i="8"/>
  <c r="BC41" i="21"/>
  <c r="DH41" i="21" a="1"/>
  <c r="DH41" i="21" s="1"/>
  <c r="BC29" i="3"/>
  <c r="DH29" i="3" a="1"/>
  <c r="DH29" i="3" s="1"/>
  <c r="DG121" i="3"/>
  <c r="DG89" i="3"/>
  <c r="BC46" i="20"/>
  <c r="DH46" i="20" a="1"/>
  <c r="DH46" i="20" s="1"/>
  <c r="DG93" i="19"/>
  <c r="DG61" i="19"/>
  <c r="DG103" i="1"/>
  <c r="DG71" i="1"/>
  <c r="DG99" i="12"/>
  <c r="DG67" i="12"/>
  <c r="BC46" i="16"/>
  <c r="DH46" i="16" a="1"/>
  <c r="DH46" i="16" s="1"/>
  <c r="DG119" i="21"/>
  <c r="DG87" i="21"/>
  <c r="BC21" i="5"/>
  <c r="DH21" i="5" a="1"/>
  <c r="DH21" i="5" s="1"/>
  <c r="DG102" i="5"/>
  <c r="DG70" i="5"/>
  <c r="BC36" i="13"/>
  <c r="DH36" i="13" a="1"/>
  <c r="DH36" i="13" s="1"/>
  <c r="BC31" i="21"/>
  <c r="DH31" i="21" a="1"/>
  <c r="DH31" i="21" s="1"/>
  <c r="DG97" i="20"/>
  <c r="DG65" i="20"/>
  <c r="DG94" i="3"/>
  <c r="DG62" i="3"/>
  <c r="DG101" i="2"/>
  <c r="DG69" i="2"/>
  <c r="BC36" i="10"/>
  <c r="DH36" i="10" a="1"/>
  <c r="DH36" i="10" s="1"/>
  <c r="BC15" i="16"/>
  <c r="DH15" i="16" a="1"/>
  <c r="DH15" i="16" s="1"/>
  <c r="BB47" i="16"/>
  <c r="DG110" i="21"/>
  <c r="DG78" i="21"/>
  <c r="DH106" i="10"/>
  <c r="DH74" i="10"/>
  <c r="BC16" i="3"/>
  <c r="DH16" i="3" a="1"/>
  <c r="DH16" i="3" s="1"/>
  <c r="DG112" i="4"/>
  <c r="DG80" i="4"/>
  <c r="DG96" i="21"/>
  <c r="DG64" i="21"/>
  <c r="DG114" i="3"/>
  <c r="DG82" i="3"/>
  <c r="BC42" i="12"/>
  <c r="DH42" i="12" a="1"/>
  <c r="DH42" i="12" s="1"/>
  <c r="BC19" i="20"/>
  <c r="DH19" i="20" a="1"/>
  <c r="DH19" i="20" s="1"/>
  <c r="DG114" i="20"/>
  <c r="DG82" i="20"/>
  <c r="BC17" i="7"/>
  <c r="DH17" i="7" a="1"/>
  <c r="DH17" i="7" s="1"/>
  <c r="DG99" i="15"/>
  <c r="DG67" i="15"/>
  <c r="DG116" i="8"/>
  <c r="DG84" i="8"/>
  <c r="BC31" i="11"/>
  <c r="DH31" i="11" a="1"/>
  <c r="DH31" i="11" s="1"/>
  <c r="DG110" i="11"/>
  <c r="DG78" i="11"/>
  <c r="DG93" i="21"/>
  <c r="DG61" i="21"/>
  <c r="BA15" i="18"/>
  <c r="DF15" i="18" a="1"/>
  <c r="DF15" i="18" s="1"/>
  <c r="AZ47" i="18"/>
  <c r="DG100" i="8"/>
  <c r="DG68" i="8"/>
  <c r="BC16" i="12"/>
  <c r="DH16" i="12" a="1"/>
  <c r="DH16" i="12" s="1"/>
  <c r="DG113" i="20"/>
  <c r="DG81" i="20"/>
  <c r="BC19" i="4"/>
  <c r="DH19" i="4" a="1"/>
  <c r="DH19" i="4" s="1"/>
  <c r="BC45" i="3"/>
  <c r="DH45" i="3" a="1"/>
  <c r="DH45" i="3" s="1"/>
  <c r="DG118" i="11"/>
  <c r="DG86" i="11"/>
  <c r="BE46" i="15"/>
  <c r="DJ46" i="15" a="1"/>
  <c r="DJ46" i="15" s="1"/>
  <c r="DG101" i="12"/>
  <c r="DG69" i="12"/>
  <c r="BC44" i="10"/>
  <c r="DH44" i="10" a="1"/>
  <c r="DH44" i="10" s="1"/>
  <c r="DG118" i="1"/>
  <c r="DG86" i="1"/>
  <c r="DG92" i="17"/>
  <c r="DG60" i="17"/>
  <c r="DG115" i="5"/>
  <c r="DG83" i="5"/>
  <c r="BC18" i="18"/>
  <c r="DH18" i="18" a="1"/>
  <c r="DH18" i="18" s="1"/>
  <c r="BC45" i="2"/>
  <c r="DH45" i="2" a="1"/>
  <c r="DH45" i="2" s="1"/>
  <c r="DG111" i="16"/>
  <c r="DG79" i="16"/>
  <c r="BC22" i="17"/>
  <c r="DH22" i="17" a="1"/>
  <c r="DH22" i="17" s="1"/>
  <c r="BC40" i="15"/>
  <c r="DH40" i="15" a="1"/>
  <c r="DH40" i="15" s="1"/>
  <c r="DG91" i="19"/>
  <c r="DG59" i="19"/>
  <c r="DG93" i="8"/>
  <c r="DG61" i="8"/>
  <c r="DG97" i="15"/>
  <c r="DG65" i="15"/>
  <c r="BA15" i="15"/>
  <c r="DF15" i="15" a="1"/>
  <c r="DF15" i="15" s="1"/>
  <c r="AZ47" i="15"/>
  <c r="BC16" i="18"/>
  <c r="DH16" i="18" a="1"/>
  <c r="DH16" i="18" s="1"/>
  <c r="DG103" i="17"/>
  <c r="DG71" i="17"/>
  <c r="BC26" i="11"/>
  <c r="DH26" i="11" a="1"/>
  <c r="DH26" i="11" s="1"/>
  <c r="BC26" i="3"/>
  <c r="DH26" i="3" a="1"/>
  <c r="DH26" i="3" s="1"/>
  <c r="BC16" i="1"/>
  <c r="DH16" i="1" a="1"/>
  <c r="DH16" i="1" s="1"/>
  <c r="DG124" i="20"/>
  <c r="DG127" i="20" s="1"/>
  <c r="DG120" i="20" s="1"/>
  <c r="DG88" i="20"/>
  <c r="BC23" i="15"/>
  <c r="DH23" i="15" a="1"/>
  <c r="DH23" i="15" s="1"/>
  <c r="BC30" i="15"/>
  <c r="DH30" i="15" a="1"/>
  <c r="DH30" i="15" s="1"/>
  <c r="DG121" i="17"/>
  <c r="DG89" i="17"/>
  <c r="DG117" i="10"/>
  <c r="DG85" i="10"/>
  <c r="BC20" i="20"/>
  <c r="DH20" i="20" a="1"/>
  <c r="DH20" i="20" s="1"/>
  <c r="BD22" i="21"/>
  <c r="DI22" i="21" a="1"/>
  <c r="DI22" i="21" s="1"/>
  <c r="DG117" i="20"/>
  <c r="DG85" i="20"/>
  <c r="BC26" i="7"/>
  <c r="DH26" i="7" a="1"/>
  <c r="DH26" i="7" s="1"/>
  <c r="BC39" i="14"/>
  <c r="DH39" i="14" a="1"/>
  <c r="DH39" i="14" s="1"/>
  <c r="BC22" i="19"/>
  <c r="DH22" i="19" a="1"/>
  <c r="DH22" i="19" s="1"/>
  <c r="BD42" i="16"/>
  <c r="DI42" i="16" a="1"/>
  <c r="DI42" i="16" s="1"/>
  <c r="DG103" i="11"/>
  <c r="DG71" i="11"/>
  <c r="DH113" i="6"/>
  <c r="DH81" i="6"/>
  <c r="BC31" i="12"/>
  <c r="DH31" i="12" a="1"/>
  <c r="DH31" i="12" s="1"/>
  <c r="DG95" i="7"/>
  <c r="DG63" i="7"/>
  <c r="DG101" i="20"/>
  <c r="DG69" i="20"/>
  <c r="BC25" i="20"/>
  <c r="DH25" i="20" a="1"/>
  <c r="DH25" i="20" s="1"/>
  <c r="DG118" i="5"/>
  <c r="DG86" i="5"/>
  <c r="BC17" i="5"/>
  <c r="DH17" i="5" a="1"/>
  <c r="DH17" i="5" s="1"/>
  <c r="DG97" i="1"/>
  <c r="DG65" i="1"/>
  <c r="DG110" i="3"/>
  <c r="DG78" i="3"/>
  <c r="DG118" i="7"/>
  <c r="DG86" i="7"/>
  <c r="DH16" i="21" a="1"/>
  <c r="DH16" i="21" s="1"/>
  <c r="BC16" i="21"/>
  <c r="BC28" i="8"/>
  <c r="DH28" i="8" a="1"/>
  <c r="DH28" i="8" s="1"/>
  <c r="DG94" i="10"/>
  <c r="DG62" i="10"/>
  <c r="BC45" i="14"/>
  <c r="DH45" i="14" a="1"/>
  <c r="DH45" i="14" s="1"/>
  <c r="DG113" i="13"/>
  <c r="DG81" i="13"/>
  <c r="DG104" i="21"/>
  <c r="DG72" i="21"/>
  <c r="BC44" i="4"/>
  <c r="DH44" i="4" a="1"/>
  <c r="DH44" i="4" s="1"/>
  <c r="BC22" i="16"/>
  <c r="DH22" i="16" a="1"/>
  <c r="DH22" i="16" s="1"/>
  <c r="DG116" i="15"/>
  <c r="DG84" i="15"/>
  <c r="DG111" i="2"/>
  <c r="DG79" i="2"/>
  <c r="BC21" i="18"/>
  <c r="DH21" i="18" a="1"/>
  <c r="DH21" i="18" s="1"/>
  <c r="DH106" i="5"/>
  <c r="DH74" i="5"/>
  <c r="DG92" i="1"/>
  <c r="DG60" i="1"/>
  <c r="DG92" i="2"/>
  <c r="DG60" i="2"/>
  <c r="BC37" i="11"/>
  <c r="DH37" i="11" a="1"/>
  <c r="DH37" i="11" s="1"/>
  <c r="BC35" i="5"/>
  <c r="DH35" i="5" a="1"/>
  <c r="DH35" i="5" s="1"/>
  <c r="DG103" i="15"/>
  <c r="DG71" i="15"/>
  <c r="DG103" i="19"/>
  <c r="DG71" i="19"/>
  <c r="BC46" i="10"/>
  <c r="DH46" i="10" a="1"/>
  <c r="DH46" i="10" s="1"/>
  <c r="DG100" i="6"/>
  <c r="DG68" i="6"/>
  <c r="BD31" i="5"/>
  <c r="DI31" i="5" a="1"/>
  <c r="DI31" i="5" s="1"/>
  <c r="DG121" i="8"/>
  <c r="DG89" i="8"/>
  <c r="DG108" i="4"/>
  <c r="DG76" i="4"/>
  <c r="BC26" i="6"/>
  <c r="DH26" i="6" a="1"/>
  <c r="DH26" i="6" s="1"/>
  <c r="DG96" i="1"/>
  <c r="DG64" i="1"/>
  <c r="BC28" i="18"/>
  <c r="DH28" i="18" a="1"/>
  <c r="DH28" i="18" s="1"/>
  <c r="DG108" i="1"/>
  <c r="DG76" i="1"/>
  <c r="BC17" i="1"/>
  <c r="DH17" i="1" a="1"/>
  <c r="DH17" i="1" s="1"/>
  <c r="DG106" i="8"/>
  <c r="DG74" i="8"/>
  <c r="DG105" i="9"/>
  <c r="DG73" i="9"/>
  <c r="BC17" i="2"/>
  <c r="DH17" i="2" a="1"/>
  <c r="DH17" i="2" s="1"/>
  <c r="BC44" i="1"/>
  <c r="DH44" i="1" a="1"/>
  <c r="DH44" i="1" s="1"/>
  <c r="DG106" i="6"/>
  <c r="DG74" i="6"/>
  <c r="DE90" i="6"/>
  <c r="DE58" i="6"/>
  <c r="BC28" i="15"/>
  <c r="DH28" i="15" a="1"/>
  <c r="DH28" i="15" s="1"/>
  <c r="BC20" i="2"/>
  <c r="DH20" i="2" a="1"/>
  <c r="DH20" i="2" s="1"/>
  <c r="DG96" i="17"/>
  <c r="DG64" i="17"/>
  <c r="DG118" i="2"/>
  <c r="DG86" i="2"/>
  <c r="DG91" i="14"/>
  <c r="DG59" i="14"/>
  <c r="DG93" i="20"/>
  <c r="DG61" i="20"/>
  <c r="DG96" i="12"/>
  <c r="DG64" i="12"/>
  <c r="BC43" i="12"/>
  <c r="DH43" i="12" a="1"/>
  <c r="DH43" i="12" s="1"/>
  <c r="BC28" i="19"/>
  <c r="DH28" i="19" a="1"/>
  <c r="DH28" i="19" s="1"/>
  <c r="BC25" i="1"/>
  <c r="DH25" i="1" a="1"/>
  <c r="DH25" i="1" s="1"/>
  <c r="BC24" i="20"/>
  <c r="DH24" i="20" a="1"/>
  <c r="DH24" i="20" s="1"/>
  <c r="BC39" i="12"/>
  <c r="DH39" i="12" a="1"/>
  <c r="DH39" i="12" s="1"/>
  <c r="DG101" i="8"/>
  <c r="DG69" i="8"/>
  <c r="DG118" i="19"/>
  <c r="DG86" i="19"/>
  <c r="BC34" i="7"/>
  <c r="DH34" i="7" a="1"/>
  <c r="DH34" i="7" s="1"/>
  <c r="DG105" i="18"/>
  <c r="DG73" i="18"/>
  <c r="DG102" i="14"/>
  <c r="DG70" i="14"/>
  <c r="DG109" i="19"/>
  <c r="DG77" i="19"/>
  <c r="BC34" i="21"/>
  <c r="DH34" i="21" a="1"/>
  <c r="DH34" i="21" s="1"/>
  <c r="BC27" i="16"/>
  <c r="DH27" i="16" a="1"/>
  <c r="DH27" i="16" s="1"/>
  <c r="BC17" i="9"/>
  <c r="DH17" i="9" a="1"/>
  <c r="DH17" i="9" s="1"/>
  <c r="BC34" i="12"/>
  <c r="DH34" i="12" a="1"/>
  <c r="DH34" i="12" s="1"/>
  <c r="BC21" i="3"/>
  <c r="DH21" i="3" a="1"/>
  <c r="DH21" i="3" s="1"/>
  <c r="DG91" i="2"/>
  <c r="DG59" i="2"/>
  <c r="BC39" i="4"/>
  <c r="DH39" i="4" a="1"/>
  <c r="DH39" i="4" s="1"/>
  <c r="BC23" i="7"/>
  <c r="DH23" i="7" a="1"/>
  <c r="DH23" i="7" s="1"/>
  <c r="BC19" i="15"/>
  <c r="DH19" i="15" a="1"/>
  <c r="DH19" i="15" s="1"/>
  <c r="BC21" i="4"/>
  <c r="DH21" i="4" a="1"/>
  <c r="DH21" i="4" s="1"/>
  <c r="BC27" i="4"/>
  <c r="DH27" i="4" a="1"/>
  <c r="DH27" i="4" s="1"/>
  <c r="BC17" i="8"/>
  <c r="DH17" i="8" a="1"/>
  <c r="DH17" i="8" s="1"/>
  <c r="DG116" i="6"/>
  <c r="DG84" i="6"/>
  <c r="DG105" i="12"/>
  <c r="DG73" i="12"/>
  <c r="BC29" i="11"/>
  <c r="DH29" i="11" a="1"/>
  <c r="DH29" i="11" s="1"/>
  <c r="BC32" i="8"/>
  <c r="DH32" i="8" a="1"/>
  <c r="DH32" i="8" s="1"/>
  <c r="DG110" i="1"/>
  <c r="DG78" i="1"/>
  <c r="DG115" i="14"/>
  <c r="DG83" i="14"/>
  <c r="DG104" i="6"/>
  <c r="DG72" i="6"/>
  <c r="BC40" i="1"/>
  <c r="DH40" i="1" a="1"/>
  <c r="DH40" i="1" s="1"/>
  <c r="BC22" i="13"/>
  <c r="DH22" i="13" a="1"/>
  <c r="DH22" i="13" s="1"/>
  <c r="BC16" i="11"/>
  <c r="DH16" i="11" a="1"/>
  <c r="DH16" i="11" s="1"/>
  <c r="DH94" i="9"/>
  <c r="DH62" i="9"/>
  <c r="BC33" i="20"/>
  <c r="DH33" i="20" a="1"/>
  <c r="DH33" i="20" s="1"/>
  <c r="BC30" i="13"/>
  <c r="DH30" i="13" a="1"/>
  <c r="DH30" i="13" s="1"/>
  <c r="BC23" i="11"/>
  <c r="DH23" i="11" a="1"/>
  <c r="DH23" i="11" s="1"/>
  <c r="DG116" i="5"/>
  <c r="DG84" i="5"/>
  <c r="DH33" i="14" a="1"/>
  <c r="DH33" i="14" s="1"/>
  <c r="BC33" i="14"/>
  <c r="DH97" i="7"/>
  <c r="DH65" i="7"/>
  <c r="BC43" i="20"/>
  <c r="DH43" i="20" a="1"/>
  <c r="DH43" i="20" s="1"/>
  <c r="BC29" i="2"/>
  <c r="DH29" i="2" a="1"/>
  <c r="DH29" i="2" s="1"/>
  <c r="DG114" i="2"/>
  <c r="DG82" i="2"/>
  <c r="DH38" i="17" a="1"/>
  <c r="DH38" i="17" s="1"/>
  <c r="BC38" i="17"/>
  <c r="DG91" i="8"/>
  <c r="DG59" i="8"/>
  <c r="BC41" i="14"/>
  <c r="DH41" i="14" a="1"/>
  <c r="DH41" i="14" s="1"/>
  <c r="DG109" i="5"/>
  <c r="DG77" i="5"/>
  <c r="BC35" i="18"/>
  <c r="DH35" i="18" a="1"/>
  <c r="DH35" i="18" s="1"/>
  <c r="DG97" i="4"/>
  <c r="DG65" i="4"/>
  <c r="BC19" i="16"/>
  <c r="DH19" i="16" a="1"/>
  <c r="DH19" i="16" s="1"/>
  <c r="BC41" i="20"/>
  <c r="DH41" i="20" a="1"/>
  <c r="DH41" i="20" s="1"/>
  <c r="BC29" i="9"/>
  <c r="DH29" i="9" a="1"/>
  <c r="DH29" i="9" s="1"/>
  <c r="BC41" i="7"/>
  <c r="DH41" i="7" a="1"/>
  <c r="DH41" i="7" s="1"/>
  <c r="DG117" i="17"/>
  <c r="DG85" i="17"/>
  <c r="DH113" i="14"/>
  <c r="DH81" i="14"/>
  <c r="BC18" i="19"/>
  <c r="DH18" i="19" a="1"/>
  <c r="DH18" i="19" s="1"/>
  <c r="BC28" i="1"/>
  <c r="DH28" i="1" a="1"/>
  <c r="DH28" i="1" s="1"/>
  <c r="DG114" i="6"/>
  <c r="DG82" i="6"/>
  <c r="BC24" i="12"/>
  <c r="DH24" i="12" a="1"/>
  <c r="DH24" i="12" s="1"/>
  <c r="DG111" i="7"/>
  <c r="DG79" i="7"/>
  <c r="BC44" i="21"/>
  <c r="DH44" i="21" a="1"/>
  <c r="DH44" i="21" s="1"/>
  <c r="DG101" i="13"/>
  <c r="DG69" i="13"/>
  <c r="DG116" i="11"/>
  <c r="DG84" i="11"/>
  <c r="BC27" i="5"/>
  <c r="DH27" i="5" a="1"/>
  <c r="DH27" i="5" s="1"/>
  <c r="DG105" i="16"/>
  <c r="DG73" i="16"/>
  <c r="DG100" i="11"/>
  <c r="DG68" i="11"/>
  <c r="BC22" i="20"/>
  <c r="DH22" i="20" a="1"/>
  <c r="DH22" i="20" s="1"/>
  <c r="DH19" i="3" a="1"/>
  <c r="DH19" i="3" s="1"/>
  <c r="BC19" i="3"/>
  <c r="BC35" i="21"/>
  <c r="DH35" i="21" a="1"/>
  <c r="DH35" i="21" s="1"/>
  <c r="DE90" i="5"/>
  <c r="DE58" i="5"/>
  <c r="BD31" i="10"/>
  <c r="DI31" i="10" a="1"/>
  <c r="DI31" i="10" s="1"/>
  <c r="BC37" i="4"/>
  <c r="DH37" i="4" a="1"/>
  <c r="DH37" i="4" s="1"/>
  <c r="BC21" i="21"/>
  <c r="DH21" i="21" a="1"/>
  <c r="DH21" i="21" s="1"/>
  <c r="BC39" i="3"/>
  <c r="DH39" i="3" a="1"/>
  <c r="DH39" i="3" s="1"/>
  <c r="DG111" i="19"/>
  <c r="DG79" i="19"/>
  <c r="DG99" i="19"/>
  <c r="DG67" i="19"/>
  <c r="DG94" i="5"/>
  <c r="DG62" i="5"/>
  <c r="DG107" i="18"/>
  <c r="DG75" i="18"/>
  <c r="BC39" i="20"/>
  <c r="DH39" i="20" a="1"/>
  <c r="DH39" i="20" s="1"/>
  <c r="DG100" i="19"/>
  <c r="DG68" i="19"/>
  <c r="BC24" i="15"/>
  <c r="DH24" i="15" a="1"/>
  <c r="DH24" i="15" s="1"/>
  <c r="BC41" i="8"/>
  <c r="DH41" i="8" a="1"/>
  <c r="DH41" i="8" s="1"/>
  <c r="DG108" i="16"/>
  <c r="DG76" i="16"/>
  <c r="BC35" i="11"/>
  <c r="DH35" i="11" a="1"/>
  <c r="DH35" i="11" s="1"/>
  <c r="DG114" i="17"/>
  <c r="DG82" i="17"/>
  <c r="BC18" i="21"/>
  <c r="DH18" i="21" a="1"/>
  <c r="DH18" i="21" s="1"/>
  <c r="DG93" i="5"/>
  <c r="DG61" i="5"/>
  <c r="DE90" i="18"/>
  <c r="DE58" i="18"/>
  <c r="BC25" i="8"/>
  <c r="DH25" i="8" a="1"/>
  <c r="DH25" i="8" s="1"/>
  <c r="DG112" i="21"/>
  <c r="DG80" i="21"/>
  <c r="BC38" i="20"/>
  <c r="DH38" i="20" a="1"/>
  <c r="DH38" i="20" s="1"/>
  <c r="BC43" i="11"/>
  <c r="DH43" i="11" a="1"/>
  <c r="DH43" i="11" s="1"/>
  <c r="DG98" i="4"/>
  <c r="DG66" i="4"/>
  <c r="BC26" i="12"/>
  <c r="DH26" i="12" a="1"/>
  <c r="DH26" i="12" s="1"/>
  <c r="DG119" i="10"/>
  <c r="DG87" i="10"/>
  <c r="BC43" i="1"/>
  <c r="DH43" i="1" a="1"/>
  <c r="DH43" i="1" s="1"/>
  <c r="BC17" i="17"/>
  <c r="DH17" i="17" a="1"/>
  <c r="DH17" i="17" s="1"/>
  <c r="DG91" i="15"/>
  <c r="DG59" i="15"/>
  <c r="BC40" i="5"/>
  <c r="DH40" i="5" a="1"/>
  <c r="DH40" i="5" s="1"/>
  <c r="DG109" i="15"/>
  <c r="DG77" i="15"/>
  <c r="DG108" i="17"/>
  <c r="DG76" i="17"/>
  <c r="BC36" i="16"/>
  <c r="DH36" i="16" a="1"/>
  <c r="DH36" i="16" s="1"/>
  <c r="DG100" i="15"/>
  <c r="DG68" i="15"/>
  <c r="DG111" i="17"/>
  <c r="DG79" i="17"/>
  <c r="BC16" i="19"/>
  <c r="DH16" i="19" a="1"/>
  <c r="DH16" i="19" s="1"/>
  <c r="DG107" i="11"/>
  <c r="DG75" i="11"/>
  <c r="DG102" i="12"/>
  <c r="DG70" i="12"/>
  <c r="DH18" i="8" a="1"/>
  <c r="DH18" i="8" s="1"/>
  <c r="BC18" i="8"/>
  <c r="BC22" i="15"/>
  <c r="DH22" i="15" a="1"/>
  <c r="DH22" i="15" s="1"/>
  <c r="DG95" i="4"/>
  <c r="DG63" i="4"/>
  <c r="DG105" i="14"/>
  <c r="DG73" i="14"/>
  <c r="BC28" i="17"/>
  <c r="DH28" i="17" a="1"/>
  <c r="DH28" i="17" s="1"/>
  <c r="DG106" i="14"/>
  <c r="DG74" i="14"/>
  <c r="DG95" i="21"/>
  <c r="DG63" i="21"/>
  <c r="DG97" i="6"/>
  <c r="DG65" i="6"/>
  <c r="BC45" i="20"/>
  <c r="DH45" i="20" a="1"/>
  <c r="DH45" i="20" s="1"/>
  <c r="DH100" i="4"/>
  <c r="DH68" i="4"/>
  <c r="DG117" i="14"/>
  <c r="DG85" i="14"/>
  <c r="BC46" i="17"/>
  <c r="DH46" i="17" a="1"/>
  <c r="DH46" i="17" s="1"/>
  <c r="BC42" i="10"/>
  <c r="DH42" i="10" a="1"/>
  <c r="DH42" i="10" s="1"/>
  <c r="BC42" i="20"/>
  <c r="DH42" i="20" a="1"/>
  <c r="DH42" i="20" s="1"/>
  <c r="DG106" i="18"/>
  <c r="DG74" i="18"/>
  <c r="DG112" i="9"/>
  <c r="DG80" i="9"/>
  <c r="DG110" i="19"/>
  <c r="DG78" i="19"/>
  <c r="BC28" i="11"/>
  <c r="DH28" i="11" a="1"/>
  <c r="DH28" i="11" s="1"/>
  <c r="BD38" i="6"/>
  <c r="DI38" i="6" a="1"/>
  <c r="DI38" i="6" s="1"/>
  <c r="BC26" i="20"/>
  <c r="DH26" i="20" a="1"/>
  <c r="DH26" i="20" s="1"/>
  <c r="DG102" i="15"/>
  <c r="DG70" i="15"/>
  <c r="DG97" i="8"/>
  <c r="DG65" i="8"/>
  <c r="BC22" i="1"/>
  <c r="DH22" i="1" a="1"/>
  <c r="DH22" i="1" s="1"/>
  <c r="BC35" i="3"/>
  <c r="DH35" i="3" a="1"/>
  <c r="DH35" i="3" s="1"/>
  <c r="BC43" i="7"/>
  <c r="DH43" i="7" a="1"/>
  <c r="DH43" i="7" s="1"/>
  <c r="DG106" i="4"/>
  <c r="DG74" i="4"/>
  <c r="BC19" i="10"/>
  <c r="DH19" i="10" a="1"/>
  <c r="DH19" i="10" s="1"/>
  <c r="DG119" i="7"/>
  <c r="DG87" i="7"/>
  <c r="DG108" i="19"/>
  <c r="DG76" i="19"/>
  <c r="BC29" i="21"/>
  <c r="DH29" i="21" a="1"/>
  <c r="DH29" i="21" s="1"/>
  <c r="BC41" i="15"/>
  <c r="DH41" i="15" a="1"/>
  <c r="DH41" i="15" s="1"/>
  <c r="BC36" i="2"/>
  <c r="DH36" i="2" a="1"/>
  <c r="DH36" i="2" s="1"/>
  <c r="DG111" i="12"/>
  <c r="DG79" i="12"/>
  <c r="DG121" i="10"/>
  <c r="DG89" i="10"/>
  <c r="BC33" i="4"/>
  <c r="DH33" i="4" a="1"/>
  <c r="DH33" i="4" s="1"/>
  <c r="DG102" i="11"/>
  <c r="DG70" i="11"/>
  <c r="DG104" i="15"/>
  <c r="DG72" i="15"/>
  <c r="BC21" i="1"/>
  <c r="DH21" i="1" a="1"/>
  <c r="DH21" i="1" s="1"/>
  <c r="BC33" i="1"/>
  <c r="DH33" i="1" a="1"/>
  <c r="DH33" i="1" s="1"/>
  <c r="BC22" i="14"/>
  <c r="DH22" i="14" a="1"/>
  <c r="DH22" i="14" s="1"/>
  <c r="BC31" i="8"/>
  <c r="DH31" i="8" a="1"/>
  <c r="DH31" i="8" s="1"/>
  <c r="BC30" i="9"/>
  <c r="DH30" i="9" a="1"/>
  <c r="DH30" i="9" s="1"/>
  <c r="DG116" i="18"/>
  <c r="DG84" i="18"/>
  <c r="BC31" i="6"/>
  <c r="DH31" i="6" a="1"/>
  <c r="DH31" i="6" s="1"/>
  <c r="BA15" i="6"/>
  <c r="DF15" i="6" a="1"/>
  <c r="DF15" i="6" s="1"/>
  <c r="AZ47" i="6"/>
  <c r="DG106" i="15"/>
  <c r="DG74" i="15"/>
  <c r="DG121" i="1"/>
  <c r="DG89" i="1"/>
  <c r="DG98" i="18"/>
  <c r="DG66" i="18"/>
  <c r="DG109" i="18"/>
  <c r="DG77" i="18"/>
  <c r="DG115" i="12"/>
  <c r="DG83" i="12"/>
  <c r="BC21" i="17"/>
  <c r="DH21" i="17" a="1"/>
  <c r="DH21" i="17" s="1"/>
  <c r="BC43" i="2"/>
  <c r="DH43" i="2" a="1"/>
  <c r="DH43" i="2" s="1"/>
  <c r="BC16" i="14"/>
  <c r="DH16" i="14" a="1"/>
  <c r="DH16" i="14" s="1"/>
  <c r="BC18" i="20"/>
  <c r="DH18" i="20" a="1"/>
  <c r="DH18" i="20" s="1"/>
  <c r="BC21" i="12"/>
  <c r="DH21" i="12" a="1"/>
  <c r="DH21" i="12" s="1"/>
  <c r="DG117" i="6"/>
  <c r="DG85" i="6"/>
  <c r="DG100" i="12"/>
  <c r="DG68" i="12"/>
  <c r="DG113" i="18"/>
  <c r="DG81" i="18"/>
  <c r="BC26" i="8"/>
  <c r="DH26" i="8" a="1"/>
  <c r="DH26" i="8" s="1"/>
  <c r="BC43" i="19"/>
  <c r="DH43" i="19" a="1"/>
  <c r="DH43" i="19" s="1"/>
  <c r="BC30" i="18"/>
  <c r="DH30" i="18" a="1"/>
  <c r="DH30" i="18" s="1"/>
  <c r="BC27" i="14"/>
  <c r="DH27" i="14" a="1"/>
  <c r="DH27" i="14" s="1"/>
  <c r="BC34" i="19"/>
  <c r="DH34" i="19" a="1"/>
  <c r="DH34" i="19" s="1"/>
  <c r="DG97" i="18"/>
  <c r="DG65" i="18"/>
  <c r="DG103" i="4"/>
  <c r="DG71" i="4"/>
  <c r="DG95" i="13"/>
  <c r="DG63" i="13"/>
  <c r="DG109" i="17"/>
  <c r="DG77" i="17"/>
  <c r="DG92" i="21"/>
  <c r="DG60" i="21"/>
  <c r="DG101" i="15"/>
  <c r="DG69" i="15"/>
  <c r="DG94" i="21"/>
  <c r="DG62" i="21"/>
  <c r="BC16" i="2"/>
  <c r="DH16" i="2" a="1"/>
  <c r="DH16" i="2" s="1"/>
  <c r="DG91" i="4"/>
  <c r="DG59" i="4"/>
  <c r="DG99" i="21"/>
  <c r="DG67" i="21"/>
  <c r="DG99" i="13"/>
  <c r="DG67" i="13"/>
  <c r="BC41" i="6"/>
  <c r="DH41" i="6" a="1"/>
  <c r="DH41" i="6" s="1"/>
  <c r="DG121" i="7"/>
  <c r="DG89" i="7"/>
  <c r="DH101" i="19"/>
  <c r="DH69" i="19"/>
  <c r="DG113" i="3"/>
  <c r="DG81" i="3"/>
  <c r="DG103" i="16"/>
  <c r="DG71" i="16"/>
  <c r="BC35" i="1"/>
  <c r="DH35" i="1" a="1"/>
  <c r="DH35" i="1" s="1"/>
  <c r="BC40" i="14"/>
  <c r="DH40" i="14" a="1"/>
  <c r="DH40" i="14" s="1"/>
  <c r="BC29" i="6"/>
  <c r="DH29" i="6" a="1"/>
  <c r="DH29" i="6" s="1"/>
  <c r="DG124" i="10"/>
  <c r="DG127" i="10" s="1"/>
  <c r="DG120" i="10" s="1"/>
  <c r="DG88" i="10"/>
  <c r="DG106" i="9"/>
  <c r="DG74" i="9"/>
  <c r="DG115" i="8"/>
  <c r="DG83" i="8"/>
  <c r="DG99" i="4"/>
  <c r="DG67" i="4"/>
  <c r="DG93" i="14"/>
  <c r="DG61" i="14"/>
  <c r="DG93" i="4"/>
  <c r="DG61" i="4"/>
  <c r="BC41" i="5"/>
  <c r="DH41" i="5" a="1"/>
  <c r="DH41" i="5" s="1"/>
  <c r="BD22" i="7"/>
  <c r="DI22" i="7" a="1"/>
  <c r="DI22" i="7" s="1"/>
  <c r="DG103" i="6"/>
  <c r="DG71" i="6"/>
  <c r="BC39" i="2"/>
  <c r="DH39" i="2" a="1"/>
  <c r="DH39" i="2" s="1"/>
  <c r="DH95" i="6"/>
  <c r="DH63" i="6"/>
  <c r="DG94" i="8"/>
  <c r="DG62" i="8"/>
  <c r="BC16" i="8"/>
  <c r="DH16" i="8" a="1"/>
  <c r="DH16" i="8" s="1"/>
  <c r="BD34" i="8"/>
  <c r="DI34" i="8" a="1"/>
  <c r="DI34" i="8" s="1"/>
  <c r="BC34" i="5"/>
  <c r="DH34" i="5" a="1"/>
  <c r="DH34" i="5" s="1"/>
  <c r="DG95" i="18"/>
  <c r="DG63" i="18"/>
  <c r="BC42" i="17"/>
  <c r="DH42" i="17" a="1"/>
  <c r="DH42" i="17" s="1"/>
  <c r="DG91" i="17"/>
  <c r="DG59" i="17"/>
  <c r="DG118" i="15"/>
  <c r="DG86" i="15"/>
  <c r="BD38" i="14"/>
  <c r="DI38" i="14" a="1"/>
  <c r="DI38" i="14" s="1"/>
  <c r="DG119" i="14"/>
  <c r="DG87" i="14"/>
  <c r="BC39" i="6"/>
  <c r="DH39" i="6" a="1"/>
  <c r="DH39" i="6" s="1"/>
  <c r="BC36" i="7"/>
  <c r="DH36" i="7" a="1"/>
  <c r="DH36" i="7" s="1"/>
  <c r="BC26" i="13"/>
  <c r="DH26" i="13" a="1"/>
  <c r="DH26" i="13" s="1"/>
  <c r="BC41" i="11"/>
  <c r="DH41" i="11" a="1"/>
  <c r="DH41" i="11" s="1"/>
  <c r="DG106" i="3"/>
  <c r="DG74" i="3"/>
  <c r="DG111" i="18"/>
  <c r="DG79" i="18"/>
  <c r="BC30" i="16"/>
  <c r="DH30" i="16" a="1"/>
  <c r="DH30" i="16" s="1"/>
  <c r="DG93" i="2"/>
  <c r="DG61" i="2"/>
  <c r="BC25" i="11"/>
  <c r="DH25" i="11" a="1"/>
  <c r="DH25" i="11" s="1"/>
  <c r="DG118" i="6"/>
  <c r="DG86" i="6"/>
  <c r="DG115" i="18"/>
  <c r="DG83" i="18"/>
  <c r="DG100" i="9"/>
  <c r="DG68" i="9"/>
  <c r="DG103" i="7"/>
  <c r="DG71" i="7"/>
  <c r="DG104" i="20"/>
  <c r="DG72" i="20"/>
  <c r="BA15" i="5"/>
  <c r="DF15" i="5" a="1"/>
  <c r="DF15" i="5" s="1"/>
  <c r="AZ47" i="5"/>
  <c r="DG110" i="7"/>
  <c r="DG78" i="7"/>
  <c r="DG107" i="17"/>
  <c r="DG75" i="17"/>
  <c r="BC36" i="19"/>
  <c r="DH36" i="19" a="1"/>
  <c r="DH36" i="19" s="1"/>
  <c r="BC24" i="19"/>
  <c r="DH24" i="19" a="1"/>
  <c r="DH24" i="19" s="1"/>
  <c r="BC19" i="5"/>
  <c r="DH19" i="5" a="1"/>
  <c r="DH19" i="5" s="1"/>
  <c r="BC32" i="18"/>
  <c r="DH32" i="18" a="1"/>
  <c r="DH32" i="18" s="1"/>
  <c r="BC25" i="19"/>
  <c r="DH25" i="19" a="1"/>
  <c r="DH25" i="19" s="1"/>
  <c r="DG109" i="16"/>
  <c r="DG77" i="16"/>
  <c r="BC33" i="16"/>
  <c r="DH33" i="16" a="1"/>
  <c r="DH33" i="16" s="1"/>
  <c r="BC39" i="17"/>
  <c r="DH39" i="17" a="1"/>
  <c r="DH39" i="17" s="1"/>
  <c r="BC18" i="5"/>
  <c r="DH18" i="5" a="1"/>
  <c r="DH18" i="5" s="1"/>
  <c r="DG110" i="14"/>
  <c r="DG78" i="14"/>
  <c r="BC37" i="21"/>
  <c r="DH37" i="21" a="1"/>
  <c r="DH37" i="21" s="1"/>
  <c r="DG112" i="13"/>
  <c r="DG80" i="13"/>
  <c r="DG101" i="21"/>
  <c r="DG69" i="21"/>
  <c r="BC23" i="4"/>
  <c r="DH23" i="4" a="1"/>
  <c r="DH23" i="4" s="1"/>
  <c r="DG99" i="14"/>
  <c r="DG67" i="14"/>
  <c r="DE90" i="17"/>
  <c r="DE58" i="17"/>
  <c r="DG106" i="1"/>
  <c r="DG74" i="1"/>
  <c r="BC16" i="15"/>
  <c r="DH16" i="15" a="1"/>
  <c r="DH16" i="15" s="1"/>
  <c r="DG93" i="11"/>
  <c r="DG61" i="11"/>
  <c r="DG124" i="4"/>
  <c r="DG127" i="4" s="1"/>
  <c r="DG120" i="4" s="1"/>
  <c r="DG88" i="4"/>
  <c r="DG118" i="18"/>
  <c r="DG86" i="18"/>
  <c r="BC34" i="15"/>
  <c r="DH34" i="15" a="1"/>
  <c r="DH34" i="15" s="1"/>
  <c r="BC33" i="17"/>
  <c r="DH33" i="17" a="1"/>
  <c r="DH33" i="17" s="1"/>
  <c r="DG114" i="1"/>
  <c r="DG82" i="1"/>
  <c r="DH104" i="8"/>
  <c r="DH72" i="8"/>
  <c r="DG110" i="20"/>
  <c r="DG78" i="20"/>
  <c r="BC25" i="15"/>
  <c r="DH25" i="15" a="1"/>
  <c r="DH25" i="15" s="1"/>
  <c r="BC36" i="17"/>
  <c r="DH36" i="17" a="1"/>
  <c r="DH36" i="17" s="1"/>
  <c r="DG110" i="17"/>
  <c r="DG78" i="17"/>
  <c r="BC32" i="11"/>
  <c r="DH32" i="11" a="1"/>
  <c r="DH32" i="11" s="1"/>
  <c r="BC27" i="12"/>
  <c r="DH27" i="12" a="1"/>
  <c r="DH27" i="12" s="1"/>
  <c r="DG117" i="11"/>
  <c r="DG85" i="11"/>
  <c r="DH95" i="5"/>
  <c r="DH63" i="5"/>
  <c r="DH20" i="4" a="1"/>
  <c r="DH20" i="4" s="1"/>
  <c r="BC20" i="4"/>
  <c r="BC30" i="14"/>
  <c r="DH30" i="14" a="1"/>
  <c r="DH30" i="14" s="1"/>
  <c r="DG124" i="19"/>
  <c r="DG127" i="19" s="1"/>
  <c r="DG120" i="19" s="1"/>
  <c r="DG88" i="19"/>
  <c r="BC43" i="10"/>
  <c r="DH43" i="10" a="1"/>
  <c r="DH43" i="10" s="1"/>
  <c r="BC31" i="14"/>
  <c r="DH31" i="14" a="1"/>
  <c r="DH31" i="14" s="1"/>
  <c r="BC20" i="21"/>
  <c r="DH20" i="21" a="1"/>
  <c r="DH20" i="21" s="1"/>
  <c r="DG98" i="9"/>
  <c r="DG66" i="9"/>
  <c r="DG98" i="12"/>
  <c r="DG66" i="12"/>
  <c r="DG112" i="6"/>
  <c r="DG80" i="6"/>
  <c r="BC22" i="6"/>
  <c r="DH22" i="6" a="1"/>
  <c r="DH22" i="6" s="1"/>
  <c r="DG116" i="3"/>
  <c r="DG84" i="3"/>
  <c r="DG107" i="20"/>
  <c r="DG75" i="20"/>
  <c r="BD25" i="4"/>
  <c r="DI25" i="4" a="1"/>
  <c r="DI25" i="4" s="1"/>
  <c r="BC42" i="14"/>
  <c r="DH42" i="14" a="1"/>
  <c r="DH42" i="14" s="1"/>
  <c r="DG121" i="13"/>
  <c r="DG89" i="13"/>
  <c r="DE90" i="2"/>
  <c r="DE58" i="2"/>
  <c r="DG124" i="7"/>
  <c r="DG127" i="7" s="1"/>
  <c r="DG120" i="7" s="1"/>
  <c r="DG88" i="7"/>
  <c r="DG114" i="5"/>
  <c r="DG82" i="5"/>
  <c r="BC31" i="18"/>
  <c r="DH31" i="18" a="1"/>
  <c r="DH31" i="18" s="1"/>
  <c r="BC37" i="9"/>
  <c r="DH37" i="9" a="1"/>
  <c r="DH37" i="9" s="1"/>
  <c r="BC35" i="19"/>
  <c r="DH35" i="19" a="1"/>
  <c r="DH35" i="19" s="1"/>
  <c r="DG109" i="2"/>
  <c r="DG77" i="2"/>
  <c r="DH92" i="3"/>
  <c r="DH60" i="3"/>
  <c r="BA15" i="4"/>
  <c r="DF15" i="4" a="1"/>
  <c r="DF15" i="4" s="1"/>
  <c r="AZ47" i="4"/>
  <c r="DG124" i="16"/>
  <c r="DG127" i="16" s="1"/>
  <c r="DG120" i="16" s="1"/>
  <c r="DG88" i="16"/>
  <c r="DG110" i="15"/>
  <c r="DG78" i="15"/>
  <c r="DG94" i="17"/>
  <c r="DG62" i="17"/>
  <c r="BC27" i="15"/>
  <c r="DH27" i="15" a="1"/>
  <c r="DH27" i="15" s="1"/>
  <c r="BC22" i="8"/>
  <c r="DH22" i="8" a="1"/>
  <c r="DH22" i="8" s="1"/>
  <c r="DG92" i="14"/>
  <c r="DG60" i="14"/>
  <c r="DG121" i="12"/>
  <c r="DG89" i="12"/>
  <c r="BC31" i="4"/>
  <c r="DH31" i="4" a="1"/>
  <c r="DH31" i="4" s="1"/>
  <c r="DG109" i="3"/>
  <c r="DG77" i="3"/>
  <c r="DG99" i="9"/>
  <c r="DG67" i="9"/>
  <c r="BC44" i="7"/>
  <c r="DH44" i="7" a="1"/>
  <c r="DH44" i="7" s="1"/>
  <c r="BC33" i="19"/>
  <c r="DH33" i="19" a="1"/>
  <c r="DH33" i="19" s="1"/>
  <c r="DG103" i="21"/>
  <c r="DG71" i="21"/>
  <c r="DG98" i="17"/>
  <c r="DG66" i="17"/>
  <c r="DG119" i="3"/>
  <c r="DG87" i="3"/>
  <c r="DG114" i="15"/>
  <c r="DG82" i="15"/>
  <c r="DG102" i="19"/>
  <c r="DG70" i="19"/>
  <c r="DG115" i="2"/>
  <c r="DG83" i="2"/>
  <c r="DG107" i="10"/>
  <c r="DG75" i="10"/>
  <c r="BC36" i="12"/>
  <c r="DH36" i="12" a="1"/>
  <c r="DH36" i="12" s="1"/>
  <c r="BC18" i="15"/>
  <c r="DH18" i="15" a="1"/>
  <c r="DH18" i="15" s="1"/>
  <c r="DG99" i="16"/>
  <c r="DG67" i="16"/>
  <c r="DH112" i="7"/>
  <c r="DH80" i="7"/>
  <c r="BC28" i="14"/>
  <c r="DH28" i="14" a="1"/>
  <c r="DH28" i="14" s="1"/>
  <c r="BC29" i="15"/>
  <c r="DH29" i="15" a="1"/>
  <c r="DH29" i="15" s="1"/>
  <c r="BC41" i="18"/>
  <c r="DH41" i="18" a="1"/>
  <c r="DH41" i="18" s="1"/>
  <c r="DG119" i="16"/>
  <c r="DG87" i="16"/>
  <c r="DG121" i="14"/>
  <c r="DG89" i="14"/>
  <c r="DG116" i="10"/>
  <c r="DG84" i="10"/>
  <c r="BC31" i="15"/>
  <c r="DH31" i="15" a="1"/>
  <c r="DH31" i="15" s="1"/>
  <c r="DG102" i="8"/>
  <c r="DG70" i="8"/>
  <c r="BC46" i="1"/>
  <c r="DH46" i="1" a="1"/>
  <c r="DH46" i="1" s="1"/>
  <c r="BC23" i="18"/>
  <c r="DH23" i="18" a="1"/>
  <c r="DH23" i="18" s="1"/>
  <c r="BC34" i="18"/>
  <c r="DH34" i="18" a="1"/>
  <c r="DH34" i="18" s="1"/>
  <c r="BC40" i="12"/>
  <c r="DH40" i="12" a="1"/>
  <c r="DH40" i="12" s="1"/>
  <c r="DG117" i="5"/>
  <c r="DG85" i="5"/>
  <c r="DG102" i="13"/>
  <c r="DG70" i="13"/>
  <c r="BC42" i="6"/>
  <c r="DH42" i="6" a="1"/>
  <c r="DH42" i="6" s="1"/>
  <c r="BC25" i="12"/>
  <c r="DH25" i="12" a="1"/>
  <c r="DH25" i="12" s="1"/>
  <c r="BC38" i="18"/>
  <c r="DH38" i="18" a="1"/>
  <c r="DH38" i="18" s="1"/>
  <c r="DG115" i="4"/>
  <c r="DG83" i="4"/>
  <c r="DG101" i="18"/>
  <c r="DG69" i="18"/>
  <c r="DG102" i="20"/>
  <c r="DG70" i="20"/>
  <c r="DG95" i="10"/>
  <c r="DG63" i="10"/>
  <c r="BC22" i="18"/>
  <c r="DH22" i="18" a="1"/>
  <c r="DH22" i="18" s="1"/>
  <c r="BC38" i="2"/>
  <c r="DH38" i="2" a="1"/>
  <c r="DH38" i="2" s="1"/>
  <c r="BC28" i="4"/>
  <c r="DH28" i="4" a="1"/>
  <c r="DH28" i="4" s="1"/>
  <c r="BC20" i="13"/>
  <c r="DH20" i="13" a="1"/>
  <c r="DH20" i="13" s="1"/>
  <c r="BC34" i="17"/>
  <c r="DH34" i="17" a="1"/>
  <c r="DH34" i="17" s="1"/>
  <c r="BC17" i="21"/>
  <c r="DH17" i="21" a="1"/>
  <c r="DH17" i="21" s="1"/>
  <c r="BC26" i="15"/>
  <c r="DH26" i="15" a="1"/>
  <c r="DH26" i="15" s="1"/>
  <c r="BC19" i="21"/>
  <c r="DH19" i="21" a="1"/>
  <c r="DH19" i="21" s="1"/>
  <c r="DG118" i="14"/>
  <c r="DG86" i="14"/>
  <c r="BC16" i="4"/>
  <c r="DH16" i="4" a="1"/>
  <c r="DH16" i="4" s="1"/>
  <c r="BC24" i="21"/>
  <c r="DH24" i="21" a="1"/>
  <c r="DH24" i="21" s="1"/>
  <c r="DG107" i="12"/>
  <c r="DG75" i="12"/>
  <c r="BC24" i="13"/>
  <c r="DH24" i="13" a="1"/>
  <c r="DH24" i="13" s="1"/>
  <c r="DG113" i="10"/>
  <c r="DG81" i="10"/>
  <c r="DG96" i="19"/>
  <c r="DG64" i="19"/>
  <c r="BC46" i="7"/>
  <c r="DH46" i="7" a="1"/>
  <c r="DH46" i="7" s="1"/>
  <c r="BD26" i="19"/>
  <c r="DI26" i="19" a="1"/>
  <c r="DI26" i="19" s="1"/>
  <c r="BC38" i="3"/>
  <c r="DH38" i="3" a="1"/>
  <c r="DH38" i="3" s="1"/>
  <c r="BC28" i="16"/>
  <c r="DH28" i="16" a="1"/>
  <c r="DH28" i="16" s="1"/>
  <c r="DG121" i="9"/>
  <c r="DG89" i="9"/>
  <c r="DG104" i="4"/>
  <c r="DG72" i="4"/>
  <c r="DG115" i="17"/>
  <c r="DG83" i="17"/>
  <c r="BC45" i="10"/>
  <c r="DH45" i="10" a="1"/>
  <c r="DH45" i="10" s="1"/>
  <c r="BC31" i="9"/>
  <c r="DH31" i="9" a="1"/>
  <c r="DH31" i="9" s="1"/>
  <c r="BC40" i="8"/>
  <c r="DH40" i="8" a="1"/>
  <c r="DH40" i="8" s="1"/>
  <c r="BC24" i="4"/>
  <c r="DH24" i="4" a="1"/>
  <c r="DH24" i="4" s="1"/>
  <c r="BC18" i="14"/>
  <c r="DH18" i="14" a="1"/>
  <c r="DH18" i="14" s="1"/>
  <c r="DG97" i="2"/>
  <c r="DG65" i="2"/>
  <c r="DG124" i="5"/>
  <c r="DG127" i="5" s="1"/>
  <c r="DG120" i="5" s="1"/>
  <c r="DG88" i="5"/>
  <c r="BC18" i="4"/>
  <c r="DH18" i="4" a="1"/>
  <c r="DH18" i="4" s="1"/>
  <c r="DG93" i="17"/>
  <c r="DG61" i="17"/>
  <c r="DG105" i="20"/>
  <c r="DG73" i="20"/>
  <c r="DE90" i="13"/>
  <c r="DE58" i="13"/>
  <c r="DH28" i="6" a="1"/>
  <c r="DH28" i="6" s="1"/>
  <c r="BC28" i="6"/>
  <c r="BD20" i="6"/>
  <c r="DI20" i="6" a="1"/>
  <c r="DI20" i="6" s="1"/>
  <c r="BC19" i="8"/>
  <c r="DH19" i="8" a="1"/>
  <c r="DH19" i="8" s="1"/>
  <c r="DH109" i="8"/>
  <c r="DH77" i="8"/>
  <c r="DE90" i="14"/>
  <c r="DE58" i="14"/>
  <c r="DG121" i="6"/>
  <c r="DG89" i="6"/>
  <c r="DG114" i="18"/>
  <c r="DG82" i="18"/>
  <c r="BC20" i="18"/>
  <c r="DH20" i="18" a="1"/>
  <c r="DH20" i="18" s="1"/>
  <c r="DG106" i="19"/>
  <c r="DG74" i="19"/>
  <c r="BC16" i="17"/>
  <c r="DH16" i="17" a="1"/>
  <c r="DH16" i="17" s="1"/>
  <c r="BC43" i="15"/>
  <c r="DH43" i="15" a="1"/>
  <c r="DH43" i="15" s="1"/>
  <c r="DG99" i="1"/>
  <c r="DG67" i="1"/>
  <c r="DG114" i="10"/>
  <c r="DG82" i="10"/>
  <c r="DG102" i="2"/>
  <c r="DG70" i="2"/>
  <c r="BC44" i="14"/>
  <c r="DH44" i="14" a="1"/>
  <c r="DH44" i="14" s="1"/>
  <c r="DG121" i="21"/>
  <c r="DG89" i="21"/>
  <c r="DG124" i="17"/>
  <c r="DG127" i="17" s="1"/>
  <c r="DG120" i="17" s="1"/>
  <c r="DG88" i="17"/>
  <c r="BC31" i="3"/>
  <c r="DH31" i="3" a="1"/>
  <c r="DH31" i="3" s="1"/>
  <c r="BC36" i="18"/>
  <c r="DH36" i="18" a="1"/>
  <c r="DH36" i="18" s="1"/>
  <c r="DG115" i="3"/>
  <c r="DG83" i="3"/>
  <c r="BC18" i="2"/>
  <c r="DH18" i="2" a="1"/>
  <c r="DH18" i="2" s="1"/>
  <c r="BC43" i="6"/>
  <c r="DH43" i="6" a="1"/>
  <c r="DH43" i="6" s="1"/>
  <c r="BC40" i="18"/>
  <c r="DH40" i="18" a="1"/>
  <c r="DH40" i="18" s="1"/>
  <c r="BC25" i="9"/>
  <c r="DH25" i="9" a="1"/>
  <c r="DH25" i="9" s="1"/>
  <c r="BC28" i="7"/>
  <c r="DH28" i="7" a="1"/>
  <c r="DH28" i="7" s="1"/>
  <c r="BC29" i="20"/>
  <c r="DH29" i="20" a="1"/>
  <c r="DH29" i="20" s="1"/>
  <c r="BC35" i="7"/>
  <c r="DH35" i="7" a="1"/>
  <c r="DH35" i="7" s="1"/>
  <c r="DG108" i="5"/>
  <c r="DG76" i="5"/>
  <c r="BC32" i="17"/>
  <c r="DH32" i="17" a="1"/>
  <c r="DH32" i="17" s="1"/>
  <c r="DG103" i="12"/>
  <c r="DG71" i="12"/>
  <c r="DG91" i="10"/>
  <c r="DG59" i="10"/>
  <c r="DG103" i="5"/>
  <c r="DG71" i="5"/>
  <c r="BC34" i="16"/>
  <c r="DH34" i="16" a="1"/>
  <c r="DH34" i="16" s="1"/>
  <c r="DG115" i="6"/>
  <c r="DG83" i="6"/>
  <c r="DG113" i="16"/>
  <c r="DG81" i="16"/>
  <c r="DG100" i="2"/>
  <c r="DG68" i="2"/>
  <c r="DE90" i="11"/>
  <c r="DE58" i="11"/>
  <c r="BC35" i="14"/>
  <c r="DH35" i="14" a="1"/>
  <c r="DH35" i="14" s="1"/>
  <c r="DG100" i="18"/>
  <c r="DG68" i="18"/>
  <c r="DG102" i="3"/>
  <c r="DG70" i="3"/>
  <c r="BC37" i="13"/>
  <c r="DH37" i="13" a="1"/>
  <c r="DH37" i="13" s="1"/>
  <c r="BC26" i="21"/>
  <c r="DH26" i="21" a="1"/>
  <c r="DH26" i="21" s="1"/>
  <c r="BC24" i="14"/>
  <c r="DH24" i="14" a="1"/>
  <c r="DH24" i="14" s="1"/>
  <c r="BA15" i="17"/>
  <c r="DF15" i="17" a="1"/>
  <c r="DF15" i="17" s="1"/>
  <c r="AZ47" i="17"/>
  <c r="DG99" i="11"/>
  <c r="DG67" i="11"/>
  <c r="DG104" i="16"/>
  <c r="DG72" i="16"/>
  <c r="BC31" i="1"/>
  <c r="DH31" i="1" a="1"/>
  <c r="DH31" i="1" s="1"/>
  <c r="DG115" i="21"/>
  <c r="DG83" i="21"/>
  <c r="BC18" i="11"/>
  <c r="DH18" i="11" a="1"/>
  <c r="DH18" i="11" s="1"/>
  <c r="BC45" i="4"/>
  <c r="DH45" i="4" a="1"/>
  <c r="DH45" i="4" s="1"/>
  <c r="BC43" i="18"/>
  <c r="DH43" i="18" a="1"/>
  <c r="DH43" i="18" s="1"/>
  <c r="DG119" i="20"/>
  <c r="DG87" i="20"/>
  <c r="DG94" i="2"/>
  <c r="DG62" i="2"/>
  <c r="DH39" i="1" a="1"/>
  <c r="DH39" i="1" s="1"/>
  <c r="BC39" i="1"/>
  <c r="BD29" i="8"/>
  <c r="DI29" i="8" a="1"/>
  <c r="DI29" i="8" s="1"/>
  <c r="BC35" i="20"/>
  <c r="DH35" i="20" a="1"/>
  <c r="DH35" i="20" s="1"/>
  <c r="DG98" i="19"/>
  <c r="DG66" i="19"/>
  <c r="DG114" i="11"/>
  <c r="DG82" i="11"/>
  <c r="BC35" i="17"/>
  <c r="DH35" i="17" a="1"/>
  <c r="DH35" i="17" s="1"/>
  <c r="DG117" i="8"/>
  <c r="DG85" i="8"/>
  <c r="BC42" i="11"/>
  <c r="DH42" i="11" a="1"/>
  <c r="DH42" i="11" s="1"/>
  <c r="BD20" i="5"/>
  <c r="DI20" i="5" a="1"/>
  <c r="DI20" i="5" s="1"/>
  <c r="BC45" i="19"/>
  <c r="DH45" i="19" a="1"/>
  <c r="DH45" i="19" s="1"/>
  <c r="DG96" i="10"/>
  <c r="DG64" i="10"/>
  <c r="DG118" i="10"/>
  <c r="DG86" i="10"/>
  <c r="DG119" i="19"/>
  <c r="DG87" i="19"/>
  <c r="DG91" i="20"/>
  <c r="DG59" i="20"/>
  <c r="BC23" i="9"/>
  <c r="DH23" i="9" a="1"/>
  <c r="DH23" i="9" s="1"/>
  <c r="BC23" i="12"/>
  <c r="DH23" i="12" a="1"/>
  <c r="DH23" i="12" s="1"/>
  <c r="BC37" i="6"/>
  <c r="DH37" i="6" a="1"/>
  <c r="DH37" i="6" s="1"/>
  <c r="DH99" i="8"/>
  <c r="DH67" i="8"/>
  <c r="DG98" i="1"/>
  <c r="DG66" i="1"/>
  <c r="BC41" i="3"/>
  <c r="DH41" i="3" a="1"/>
  <c r="DH41" i="3" s="1"/>
  <c r="BC32" i="20"/>
  <c r="DH32" i="20" a="1"/>
  <c r="DH32" i="20" s="1"/>
  <c r="DG111" i="21"/>
  <c r="DG79" i="21"/>
  <c r="DG110" i="13"/>
  <c r="DG78" i="13"/>
  <c r="DH46" i="13" a="1"/>
  <c r="DH46" i="13" s="1"/>
  <c r="BC46" i="13"/>
  <c r="BA15" i="2"/>
  <c r="DF15" i="2" a="1"/>
  <c r="DF15" i="2" s="1"/>
  <c r="AZ47" i="2"/>
  <c r="BC45" i="7"/>
  <c r="DH45" i="7" a="1"/>
  <c r="DH45" i="7" s="1"/>
  <c r="BC39" i="5"/>
  <c r="DH39" i="5" a="1"/>
  <c r="DH39" i="5" s="1"/>
  <c r="DG109" i="4"/>
  <c r="DG77" i="4"/>
  <c r="DG92" i="6"/>
  <c r="DG60" i="6"/>
  <c r="BC34" i="2"/>
  <c r="DH34" i="2" a="1"/>
  <c r="DH34" i="2" s="1"/>
  <c r="DG124" i="1"/>
  <c r="DG127" i="1" s="1"/>
  <c r="DG120" i="1" s="1"/>
  <c r="DG88" i="1"/>
  <c r="BD17" i="3"/>
  <c r="DI17" i="3" a="1"/>
  <c r="DI17" i="3" s="1"/>
  <c r="BC45" i="16"/>
  <c r="DH45" i="16" a="1"/>
  <c r="DH45" i="16" s="1"/>
  <c r="BC35" i="15"/>
  <c r="DH35" i="15" a="1"/>
  <c r="DH35" i="15" s="1"/>
  <c r="BC19" i="17"/>
  <c r="DH19" i="17" a="1"/>
  <c r="DH19" i="17" s="1"/>
  <c r="DG124" i="6"/>
  <c r="DG127" i="6" s="1"/>
  <c r="DG120" i="6" s="1"/>
  <c r="DG88" i="6"/>
  <c r="DG96" i="11"/>
  <c r="DG64" i="11"/>
  <c r="DG121" i="5"/>
  <c r="DG89" i="5"/>
  <c r="DG100" i="5"/>
  <c r="DG68" i="5"/>
  <c r="BC17" i="14"/>
  <c r="DH17" i="14" a="1"/>
  <c r="DH17" i="14" s="1"/>
  <c r="BC46" i="12"/>
  <c r="DH46" i="12" a="1"/>
  <c r="DH46" i="12" s="1"/>
  <c r="BC38" i="1"/>
  <c r="DH38" i="1" a="1"/>
  <c r="DH38" i="1" s="1"/>
  <c r="BC34" i="3"/>
  <c r="DH34" i="3" a="1"/>
  <c r="DH34" i="3" s="1"/>
  <c r="BC24" i="9"/>
  <c r="DH24" i="9" a="1"/>
  <c r="DH24" i="9" s="1"/>
  <c r="DG102" i="10"/>
  <c r="DG70" i="10"/>
  <c r="BC28" i="21"/>
  <c r="DH28" i="21" a="1"/>
  <c r="DH28" i="21" s="1"/>
  <c r="BC23" i="17"/>
  <c r="DH23" i="17" a="1"/>
  <c r="DH23" i="17" s="1"/>
  <c r="BC44" i="3"/>
  <c r="DH44" i="3" a="1"/>
  <c r="DH44" i="3" s="1"/>
  <c r="BC39" i="15"/>
  <c r="DH39" i="15" a="1"/>
  <c r="DH39" i="15" s="1"/>
  <c r="DG92" i="18"/>
  <c r="DG60" i="18"/>
  <c r="BC27" i="19"/>
  <c r="DH27" i="19" a="1"/>
  <c r="DH27" i="19" s="1"/>
  <c r="DG102" i="1"/>
  <c r="DG70" i="1"/>
  <c r="BC40" i="2"/>
  <c r="DH40" i="2" a="1"/>
  <c r="DH40" i="2" s="1"/>
  <c r="BC32" i="10"/>
  <c r="DH32" i="10" a="1"/>
  <c r="DH32" i="10" s="1"/>
  <c r="DG98" i="14"/>
  <c r="DG66" i="14"/>
  <c r="BD16" i="7"/>
  <c r="DI16" i="7" a="1"/>
  <c r="DI16" i="7" s="1"/>
  <c r="BC25" i="6"/>
  <c r="DH25" i="6" a="1"/>
  <c r="DH25" i="6" s="1"/>
  <c r="DG107" i="13"/>
  <c r="DG75" i="13"/>
  <c r="BC33" i="7"/>
  <c r="DH33" i="7" a="1"/>
  <c r="DH33" i="7" s="1"/>
  <c r="BC27" i="11"/>
  <c r="DH27" i="11" a="1"/>
  <c r="DH27" i="11" s="1"/>
  <c r="DG108" i="3"/>
  <c r="DG76" i="3"/>
  <c r="BD37" i="7"/>
  <c r="DI37" i="7" a="1"/>
  <c r="DI37" i="7" s="1"/>
  <c r="BC33" i="9"/>
  <c r="DH33" i="9" a="1"/>
  <c r="DH33" i="9" s="1"/>
  <c r="DH107" i="2"/>
  <c r="DH75" i="2"/>
  <c r="BC26" i="4"/>
  <c r="DH26" i="4" a="1"/>
  <c r="DH26" i="4" s="1"/>
  <c r="BC41" i="10"/>
  <c r="DH41" i="10" a="1"/>
  <c r="DH41" i="10" s="1"/>
  <c r="DG93" i="13"/>
  <c r="DG61" i="13"/>
  <c r="DG111" i="3"/>
  <c r="DG79" i="3"/>
  <c r="DG100" i="21"/>
  <c r="DG68" i="21"/>
  <c r="DG108" i="8"/>
  <c r="DG76" i="8"/>
  <c r="DG108" i="2"/>
  <c r="DG76" i="2"/>
  <c r="BC40" i="4"/>
  <c r="DH40" i="4" a="1"/>
  <c r="DH40" i="4" s="1"/>
  <c r="BC26" i="18"/>
  <c r="DH26" i="18" a="1"/>
  <c r="DH26" i="18" s="1"/>
  <c r="BC27" i="20"/>
  <c r="DH27" i="20" a="1"/>
  <c r="DH27" i="20" s="1"/>
  <c r="BC20" i="10"/>
  <c r="DH20" i="10" a="1"/>
  <c r="DH20" i="10" s="1"/>
  <c r="DG95" i="12"/>
  <c r="DG63" i="12"/>
  <c r="DG113" i="2"/>
  <c r="DG81" i="2"/>
  <c r="DG93" i="1"/>
  <c r="DG61" i="1"/>
  <c r="DG94" i="12"/>
  <c r="DG62" i="12"/>
  <c r="DG111" i="14"/>
  <c r="DG79" i="14"/>
  <c r="DG118" i="16"/>
  <c r="DG86" i="16"/>
  <c r="DG94" i="14"/>
  <c r="DG62" i="14"/>
  <c r="BC43" i="14"/>
  <c r="DH43" i="14" a="1"/>
  <c r="DH43" i="14" s="1"/>
  <c r="DG115" i="19"/>
  <c r="DG83" i="19"/>
  <c r="DG92" i="19"/>
  <c r="DG60" i="19"/>
  <c r="BC32" i="12"/>
  <c r="DH32" i="12" a="1"/>
  <c r="DH32" i="12" s="1"/>
  <c r="DG108" i="15"/>
  <c r="DG76" i="15"/>
  <c r="BC38" i="10"/>
  <c r="DH38" i="10" a="1"/>
  <c r="DH38" i="10" s="1"/>
  <c r="BC21" i="19"/>
  <c r="DH21" i="19" a="1"/>
  <c r="DH21" i="19" s="1"/>
  <c r="DG111" i="9"/>
  <c r="DG79" i="9"/>
  <c r="DG103" i="9"/>
  <c r="DG71" i="9"/>
  <c r="DG98" i="5"/>
  <c r="DG66" i="5"/>
  <c r="DE90" i="8"/>
  <c r="DE58" i="8"/>
  <c r="BC46" i="9"/>
  <c r="DH46" i="9" a="1"/>
  <c r="DH46" i="9" s="1"/>
  <c r="DG107" i="7"/>
  <c r="DG75" i="7"/>
  <c r="BC29" i="4"/>
  <c r="DH29" i="4" a="1"/>
  <c r="DH29" i="4" s="1"/>
  <c r="DG105" i="4"/>
  <c r="DG73" i="4"/>
  <c r="BC40" i="17"/>
  <c r="DH40" i="17" a="1"/>
  <c r="DH40" i="17" s="1"/>
  <c r="DG93" i="9"/>
  <c r="DG61" i="9"/>
  <c r="DG102" i="7"/>
  <c r="DG70" i="7"/>
  <c r="BC22" i="2"/>
  <c r="DH22" i="2" a="1"/>
  <c r="DH22" i="2" s="1"/>
  <c r="BC45" i="5"/>
  <c r="DH45" i="5" a="1"/>
  <c r="DH45" i="5" s="1"/>
  <c r="DG124" i="12"/>
  <c r="DG127" i="12" s="1"/>
  <c r="DG120" i="12" s="1"/>
  <c r="DG88" i="12"/>
  <c r="BC18" i="17"/>
  <c r="DH18" i="17" a="1"/>
  <c r="DH18" i="17" s="1"/>
  <c r="DE90" i="12"/>
  <c r="DE58" i="12"/>
  <c r="BC30" i="20"/>
  <c r="DH30" i="20" a="1"/>
  <c r="DH30" i="20" s="1"/>
  <c r="BA15" i="13"/>
  <c r="DF15" i="13" a="1"/>
  <c r="DF15" i="13" s="1"/>
  <c r="AZ47" i="13"/>
  <c r="DG111" i="15"/>
  <c r="DG79" i="15"/>
  <c r="BA15" i="14"/>
  <c r="DF15" i="14" a="1"/>
  <c r="DF15" i="14" s="1"/>
  <c r="AZ47" i="14"/>
  <c r="BC46" i="6"/>
  <c r="DH46" i="6" a="1"/>
  <c r="DH46" i="6" s="1"/>
  <c r="BC39" i="18"/>
  <c r="DH39" i="18" a="1"/>
  <c r="DH39" i="18" s="1"/>
  <c r="DG107" i="15"/>
  <c r="DG75" i="15"/>
  <c r="BC31" i="19"/>
  <c r="DH31" i="19" a="1"/>
  <c r="DH31" i="19" s="1"/>
  <c r="BC24" i="1"/>
  <c r="DH24" i="1" a="1"/>
  <c r="DH24" i="1" s="1"/>
  <c r="BC39" i="10"/>
  <c r="DH39" i="10" a="1"/>
  <c r="DH39" i="10" s="1"/>
  <c r="DG115" i="10"/>
  <c r="DG83" i="10"/>
  <c r="BC27" i="2"/>
  <c r="DH27" i="2" a="1"/>
  <c r="DH27" i="2" s="1"/>
  <c r="DG96" i="16"/>
  <c r="DG64" i="16"/>
  <c r="BC46" i="21"/>
  <c r="DH46" i="21" a="1"/>
  <c r="DH46" i="21" s="1"/>
  <c r="BC45" i="17"/>
  <c r="DH45" i="17" a="1"/>
  <c r="DH45" i="17" s="1"/>
  <c r="DG116" i="17"/>
  <c r="DG84" i="17"/>
  <c r="DG105" i="10"/>
  <c r="DG73" i="10"/>
  <c r="BC40" i="3"/>
  <c r="DH40" i="3" a="1"/>
  <c r="DH40" i="3" s="1"/>
  <c r="DH99" i="2"/>
  <c r="DH67" i="2"/>
  <c r="DG97" i="12"/>
  <c r="DG65" i="12"/>
  <c r="DG92" i="11"/>
  <c r="DG60" i="11"/>
  <c r="DG124" i="18"/>
  <c r="DG127" i="18" s="1"/>
  <c r="DG120" i="18" s="1"/>
  <c r="DG88" i="18"/>
  <c r="DG101" i="10"/>
  <c r="DG69" i="10"/>
  <c r="BC33" i="5"/>
  <c r="DH33" i="5" a="1"/>
  <c r="DH33" i="5" s="1"/>
  <c r="DG96" i="7"/>
  <c r="DG64" i="7"/>
  <c r="DG118" i="9"/>
  <c r="DG86" i="9"/>
  <c r="DG115" i="20"/>
  <c r="DG83" i="20"/>
  <c r="BC28" i="12"/>
  <c r="DH28" i="12" a="1"/>
  <c r="DH28" i="12" s="1"/>
  <c r="BC16" i="10"/>
  <c r="DH16" i="10" a="1"/>
  <c r="DH16" i="10" s="1"/>
  <c r="DG98" i="20"/>
  <c r="DG66" i="20"/>
  <c r="BC28" i="5"/>
  <c r="DH28" i="5" a="1"/>
  <c r="DH28" i="5" s="1"/>
  <c r="DG102" i="21"/>
  <c r="DG70" i="21"/>
  <c r="BC40" i="6"/>
  <c r="DH40" i="6" a="1"/>
  <c r="DH40" i="6" s="1"/>
  <c r="BC38" i="16"/>
  <c r="DH38" i="16" a="1"/>
  <c r="DH38" i="16" s="1"/>
  <c r="DG118" i="13"/>
  <c r="DG86" i="13"/>
  <c r="DG119" i="12"/>
  <c r="DG87" i="12"/>
  <c r="BC25" i="2"/>
  <c r="DH25" i="2" a="1"/>
  <c r="DH25" i="2" s="1"/>
  <c r="BA15" i="11"/>
  <c r="DF15" i="11" a="1"/>
  <c r="DF15" i="11" s="1"/>
  <c r="AZ47" i="11"/>
  <c r="DG105" i="8"/>
  <c r="DG73" i="8"/>
  <c r="DG91" i="5"/>
  <c r="DG59" i="5"/>
  <c r="BC25" i="18"/>
  <c r="DH25" i="18" a="1"/>
  <c r="DH25" i="18" s="1"/>
  <c r="BC27" i="3"/>
  <c r="DH27" i="3" a="1"/>
  <c r="DH27" i="3" s="1"/>
  <c r="DG119" i="17"/>
  <c r="DG87" i="17"/>
  <c r="DG94" i="19"/>
  <c r="DG62" i="19"/>
  <c r="DG106" i="7"/>
  <c r="DG74" i="7"/>
  <c r="BC24" i="11"/>
  <c r="DH24" i="11" a="1"/>
  <c r="DH24" i="11" s="1"/>
  <c r="BC29" i="16"/>
  <c r="DH29" i="16" a="1"/>
  <c r="DH29" i="16" s="1"/>
  <c r="DG111" i="4"/>
  <c r="DG79" i="4"/>
  <c r="BC40" i="21"/>
  <c r="DH40" i="21" a="1"/>
  <c r="DH40" i="21" s="1"/>
  <c r="DG112" i="8"/>
  <c r="DG80" i="8"/>
  <c r="BC44" i="20"/>
  <c r="DH44" i="20" a="1"/>
  <c r="DH44" i="20" s="1"/>
  <c r="BC19" i="2"/>
  <c r="DH19" i="2" a="1"/>
  <c r="DH19" i="2" s="1"/>
  <c r="DG92" i="12"/>
  <c r="DG60" i="12"/>
  <c r="DG113" i="5"/>
  <c r="DG81" i="5"/>
  <c r="BC23" i="19"/>
  <c r="DH23" i="19" a="1"/>
  <c r="DH23" i="19" s="1"/>
  <c r="BC39" i="11"/>
  <c r="DH39" i="11" a="1"/>
  <c r="DH39" i="11" s="1"/>
  <c r="DG100" i="3"/>
  <c r="DG68" i="3"/>
  <c r="DG90" i="9"/>
  <c r="DG58" i="9"/>
  <c r="BC42" i="8"/>
  <c r="DH42" i="8" a="1"/>
  <c r="DH42" i="8" s="1"/>
  <c r="DG117" i="15"/>
  <c r="DG85" i="15"/>
  <c r="DG98" i="2"/>
  <c r="DG66" i="2"/>
  <c r="DG102" i="17"/>
  <c r="DG70" i="17"/>
  <c r="DG118" i="8"/>
  <c r="DG86" i="8"/>
  <c r="BC21" i="10"/>
  <c r="DH21" i="10" a="1"/>
  <c r="DH21" i="10" s="1"/>
  <c r="BC44" i="19"/>
  <c r="DH44" i="19" a="1"/>
  <c r="DH44" i="19" s="1"/>
  <c r="BC16" i="20"/>
  <c r="DH16" i="20" a="1"/>
  <c r="DH16" i="20" s="1"/>
  <c r="DH114" i="9"/>
  <c r="DH82" i="9"/>
  <c r="BD24" i="8"/>
  <c r="DI24" i="8" a="1"/>
  <c r="DI24" i="8" s="1"/>
  <c r="BC23" i="1"/>
  <c r="DH23" i="1" a="1"/>
  <c r="DH23" i="1" s="1"/>
  <c r="BC36" i="21"/>
  <c r="DH36" i="21" a="1"/>
  <c r="DH36" i="21" s="1"/>
  <c r="BC35" i="13"/>
  <c r="DH35" i="13" a="1"/>
  <c r="DH35" i="13" s="1"/>
  <c r="DG104" i="10"/>
  <c r="DG72" i="10"/>
  <c r="DG117" i="2"/>
  <c r="DG85" i="2"/>
  <c r="DG95" i="11"/>
  <c r="DG63" i="11"/>
  <c r="BC34" i="4"/>
  <c r="DH34" i="4" a="1"/>
  <c r="DH34" i="4" s="1"/>
  <c r="BC17" i="6"/>
  <c r="DH17" i="6" a="1"/>
  <c r="DH17" i="6" s="1"/>
  <c r="BC45" i="1"/>
  <c r="DH45" i="1" a="1"/>
  <c r="DH45" i="1" s="1"/>
  <c r="DE90" i="4"/>
  <c r="DE58" i="4"/>
  <c r="BC45" i="6"/>
  <c r="DH45" i="6" a="1"/>
  <c r="DH45" i="6" s="1"/>
  <c r="BC21" i="11"/>
  <c r="DH21" i="11" a="1"/>
  <c r="DH21" i="11" s="1"/>
  <c r="BC46" i="5"/>
  <c r="DH46" i="5" a="1"/>
  <c r="DH46" i="5" s="1"/>
  <c r="BC25" i="5"/>
  <c r="DH25" i="5" a="1"/>
  <c r="DH25" i="5" s="1"/>
  <c r="DG119" i="6"/>
  <c r="DG87" i="6"/>
  <c r="DG113" i="1"/>
  <c r="DG81" i="1"/>
  <c r="DG95" i="16"/>
  <c r="DG63" i="16"/>
  <c r="BC27" i="10"/>
  <c r="DH27" i="10" a="1"/>
  <c r="DH27" i="10" s="1"/>
  <c r="DG105" i="21"/>
  <c r="DG73" i="21"/>
  <c r="BC17" i="18"/>
  <c r="DH17" i="18" a="1"/>
  <c r="DH17" i="18" s="1"/>
  <c r="DG110" i="9"/>
  <c r="DG78" i="9"/>
  <c r="BC27" i="1"/>
  <c r="DH27" i="1" a="1"/>
  <c r="DH27" i="1" s="1"/>
  <c r="DH94" i="6"/>
  <c r="DH62" i="6"/>
  <c r="BC23" i="14"/>
  <c r="DH23" i="14" a="1"/>
  <c r="DH23" i="14" s="1"/>
  <c r="DG124" i="15"/>
  <c r="DG127" i="15" s="1"/>
  <c r="DG120" i="15" s="1"/>
  <c r="DG88" i="15"/>
  <c r="DG107" i="19"/>
  <c r="DG75" i="19"/>
  <c r="DG101" i="6"/>
  <c r="DG69" i="6"/>
  <c r="DG108" i="7"/>
  <c r="DG76" i="7"/>
  <c r="DG112" i="19"/>
  <c r="DG80" i="19"/>
  <c r="DG108" i="6"/>
  <c r="DG76" i="6"/>
  <c r="DG94" i="11"/>
  <c r="DG62" i="11"/>
  <c r="DG108" i="10"/>
  <c r="DG76" i="10"/>
  <c r="BC33" i="6"/>
  <c r="DH33" i="6" a="1"/>
  <c r="DH33" i="6" s="1"/>
  <c r="DG110" i="6"/>
  <c r="DG78" i="6"/>
  <c r="DG98" i="6"/>
  <c r="DG66" i="6"/>
  <c r="BC46" i="14"/>
  <c r="DH46" i="14" a="1"/>
  <c r="DH46" i="14" s="1"/>
  <c r="DG96" i="15"/>
  <c r="DG64" i="15"/>
  <c r="BC42" i="5"/>
  <c r="DH42" i="5" a="1"/>
  <c r="DH42" i="5" s="1"/>
  <c r="BC27" i="13"/>
  <c r="DH27" i="13" a="1"/>
  <c r="DH27" i="13" s="1"/>
  <c r="BC36" i="6"/>
  <c r="DH36" i="6" a="1"/>
  <c r="DH36" i="6" s="1"/>
  <c r="DG112" i="2"/>
  <c r="DG80" i="2"/>
  <c r="BD41" i="19"/>
  <c r="DI41" i="19" a="1"/>
  <c r="DI41" i="19" s="1"/>
  <c r="DG103" i="13"/>
  <c r="DG71" i="13"/>
  <c r="BC23" i="6"/>
  <c r="DH23" i="6" a="1"/>
  <c r="DH23" i="6" s="1"/>
  <c r="DG97" i="11"/>
  <c r="DG65" i="11"/>
  <c r="BC32" i="16"/>
  <c r="DH32" i="16" a="1"/>
  <c r="DH32" i="16" s="1"/>
  <c r="DG99" i="5"/>
  <c r="DG67" i="5"/>
  <c r="BC35" i="16"/>
  <c r="DH35" i="16" a="1"/>
  <c r="DH35" i="16" s="1"/>
  <c r="BC21" i="15"/>
  <c r="DH21" i="15" a="1"/>
  <c r="DH21" i="15" s="1"/>
  <c r="BC18" i="13"/>
  <c r="DH18" i="13" a="1"/>
  <c r="DH18" i="13" s="1"/>
  <c r="DG105" i="11"/>
  <c r="DG73" i="11"/>
  <c r="DG112" i="12"/>
  <c r="DG80" i="12"/>
  <c r="DH113" i="7"/>
  <c r="DH81" i="7"/>
  <c r="DG112" i="3"/>
  <c r="DG80" i="3"/>
  <c r="BC21" i="20"/>
  <c r="DH21" i="20" a="1"/>
  <c r="DH21" i="20" s="1"/>
  <c r="BC36" i="3"/>
  <c r="DH36" i="3" a="1"/>
  <c r="DH36" i="3" s="1"/>
  <c r="DG109" i="1"/>
  <c r="DG77" i="1"/>
  <c r="BC25" i="21"/>
  <c r="DH25" i="21" a="1"/>
  <c r="DH25" i="21" s="1"/>
  <c r="BC36" i="5"/>
  <c r="DH36" i="5" a="1"/>
  <c r="DH36" i="5" s="1"/>
  <c r="BC33" i="8"/>
  <c r="DH33" i="8" a="1"/>
  <c r="DH33" i="8" s="1"/>
  <c r="BC33" i="2"/>
  <c r="DH33" i="2" a="1"/>
  <c r="DH33" i="2" s="1"/>
  <c r="DG92" i="4"/>
  <c r="DG60" i="4"/>
  <c r="DE90" i="21"/>
  <c r="DE58" i="21"/>
  <c r="BC20" i="12"/>
  <c r="DH20" i="12" a="1"/>
  <c r="DH20" i="12" s="1"/>
  <c r="DG95" i="3"/>
  <c r="DG63" i="3"/>
  <c r="BC18" i="1"/>
  <c r="DH18" i="1" a="1"/>
  <c r="DH18" i="1" s="1"/>
  <c r="BC19" i="12"/>
  <c r="DH19" i="12" a="1"/>
  <c r="DH19" i="12" s="1"/>
  <c r="DG112" i="14"/>
  <c r="DG80" i="14"/>
  <c r="BC36" i="14"/>
  <c r="DH36" i="14" a="1"/>
  <c r="DH36" i="14" s="1"/>
  <c r="BC43" i="16"/>
  <c r="DH43" i="16" a="1"/>
  <c r="DH43" i="16" s="1"/>
  <c r="BC19" i="14"/>
  <c r="DH19" i="14" a="1"/>
  <c r="DH19" i="14" s="1"/>
  <c r="DG110" i="10"/>
  <c r="DG78" i="10"/>
  <c r="BC40" i="19"/>
  <c r="DH40" i="19" a="1"/>
  <c r="DH40" i="19" s="1"/>
  <c r="BC17" i="19"/>
  <c r="DH17" i="19" a="1"/>
  <c r="DH17" i="19" s="1"/>
  <c r="DG101" i="5"/>
  <c r="DG69" i="5"/>
  <c r="DG92" i="13"/>
  <c r="DG60" i="13"/>
  <c r="BC33" i="15"/>
  <c r="DH33" i="15" a="1"/>
  <c r="DH33" i="15" s="1"/>
  <c r="BD27" i="6"/>
  <c r="DI27" i="6" a="1"/>
  <c r="DI27" i="6" s="1"/>
  <c r="DG91" i="16"/>
  <c r="DG59" i="16"/>
  <c r="BC36" i="9"/>
  <c r="DH36" i="9" a="1"/>
  <c r="DH36" i="9" s="1"/>
  <c r="BC28" i="9"/>
  <c r="DH28" i="9" a="1"/>
  <c r="DH28" i="9" s="1"/>
  <c r="BC23" i="5"/>
  <c r="DH23" i="5" a="1"/>
  <c r="DH23" i="5" s="1"/>
  <c r="BA15" i="8"/>
  <c r="DF15" i="8" a="1"/>
  <c r="DF15" i="8" s="1"/>
  <c r="AZ47" i="8"/>
  <c r="DG107" i="3"/>
  <c r="DG75" i="3"/>
  <c r="BC32" i="7"/>
  <c r="DH32" i="7" a="1"/>
  <c r="DH32" i="7" s="1"/>
  <c r="DH99" i="7"/>
  <c r="DH67" i="7"/>
  <c r="DG98" i="21"/>
  <c r="DG66" i="21"/>
  <c r="BC30" i="4"/>
  <c r="DH30" i="4" a="1"/>
  <c r="DH30" i="4" s="1"/>
  <c r="BC18" i="9"/>
  <c r="DH18" i="9" a="1"/>
  <c r="DH18" i="9" s="1"/>
  <c r="BC27" i="7"/>
  <c r="DH27" i="7" a="1"/>
  <c r="DH27" i="7" s="1"/>
  <c r="DG99" i="3"/>
  <c r="DG67" i="3"/>
  <c r="DG103" i="3"/>
  <c r="DG71" i="3"/>
  <c r="BC45" i="12"/>
  <c r="DH45" i="12" a="1"/>
  <c r="DH45" i="12" s="1"/>
  <c r="BA15" i="12"/>
  <c r="DF15" i="12" a="1"/>
  <c r="DF15" i="12" s="1"/>
  <c r="AZ47" i="12"/>
  <c r="DG99" i="18"/>
  <c r="DG67" i="18"/>
  <c r="DG107" i="4"/>
  <c r="DG75" i="4"/>
  <c r="BC36" i="15"/>
  <c r="DH36" i="15" a="1"/>
  <c r="DH36" i="15" s="1"/>
  <c r="DG111" i="20"/>
  <c r="DG79" i="20"/>
  <c r="BC39" i="8"/>
  <c r="DH39" i="8" a="1"/>
  <c r="DH39" i="8" s="1"/>
  <c r="BC32" i="15"/>
  <c r="DH32" i="15" a="1"/>
  <c r="DH32" i="15" s="1"/>
  <c r="DG93" i="6"/>
  <c r="DG61" i="6"/>
  <c r="DG95" i="14"/>
  <c r="DG63" i="14"/>
  <c r="DG117" i="18"/>
  <c r="DG85" i="18"/>
  <c r="DG117" i="1"/>
  <c r="DG85" i="1"/>
  <c r="DG110" i="4"/>
  <c r="DG78" i="4"/>
  <c r="BC40" i="10"/>
  <c r="DH40" i="10" a="1"/>
  <c r="DH40" i="10" s="1"/>
  <c r="DG107" i="21"/>
  <c r="DG75" i="21"/>
  <c r="DG98" i="16"/>
  <c r="DG66" i="16"/>
  <c r="DG109" i="9"/>
  <c r="DG77" i="9"/>
  <c r="BC21" i="16"/>
  <c r="DH21" i="16" a="1"/>
  <c r="DH21" i="16" s="1"/>
  <c r="BC43" i="3"/>
  <c r="DH43" i="3" a="1"/>
  <c r="DH43" i="3" s="1"/>
  <c r="DG114" i="13"/>
  <c r="DG82" i="13"/>
  <c r="BC41" i="17"/>
  <c r="DH41" i="17" a="1"/>
  <c r="DH41" i="17" s="1"/>
  <c r="BC30" i="10"/>
  <c r="DH30" i="10" a="1"/>
  <c r="DH30" i="10" s="1"/>
  <c r="DG98" i="8"/>
  <c r="DG66" i="8"/>
  <c r="BC22" i="5"/>
  <c r="DH22" i="5" a="1"/>
  <c r="DH22" i="5" s="1"/>
  <c r="BD24" i="2"/>
  <c r="DI24" i="2" a="1"/>
  <c r="DI24" i="2" s="1"/>
  <c r="BC22" i="12"/>
  <c r="DH22" i="12" a="1"/>
  <c r="DH22" i="12" s="1"/>
  <c r="BC17" i="11"/>
  <c r="DH17" i="11" a="1"/>
  <c r="DH17" i="11" s="1"/>
  <c r="DE90" i="20"/>
  <c r="DE58" i="20"/>
  <c r="BC45" i="18"/>
  <c r="DH45" i="18" a="1"/>
  <c r="DH45" i="18" s="1"/>
  <c r="BC26" i="10"/>
  <c r="DH26" i="10" a="1"/>
  <c r="DH26" i="10" s="1"/>
  <c r="DG104" i="17"/>
  <c r="DG72" i="17"/>
  <c r="BC21" i="7"/>
  <c r="DH21" i="7" a="1"/>
  <c r="DH21" i="7" s="1"/>
  <c r="DG110" i="2"/>
  <c r="DG78" i="2"/>
  <c r="BC43" i="9"/>
  <c r="DH43" i="9" a="1"/>
  <c r="DH43" i="9" s="1"/>
  <c r="DH40" i="20" a="1"/>
  <c r="DH40" i="20" s="1"/>
  <c r="BC40" i="20"/>
  <c r="DG112" i="18"/>
  <c r="DG80" i="18"/>
  <c r="BC23" i="20"/>
  <c r="DH23" i="20" a="1"/>
  <c r="DH23" i="20" s="1"/>
  <c r="DG117" i="9"/>
  <c r="DG85" i="9"/>
  <c r="BC27" i="21"/>
  <c r="DH27" i="21" a="1"/>
  <c r="DH27" i="21" s="1"/>
  <c r="BC43" i="13"/>
  <c r="DH43" i="13" a="1"/>
  <c r="DH43" i="13" s="1"/>
  <c r="BC44" i="12"/>
  <c r="DH44" i="12" a="1"/>
  <c r="DH44" i="12" s="1"/>
  <c r="DG113" i="8"/>
  <c r="DG81" i="8"/>
  <c r="BC30" i="8"/>
  <c r="DH30" i="8" a="1"/>
  <c r="DH30" i="8" s="1"/>
  <c r="BC16" i="5"/>
  <c r="DH16" i="5" a="1"/>
  <c r="DH16" i="5" s="1"/>
  <c r="DH112" i="1"/>
  <c r="DH80" i="1"/>
  <c r="BC44" i="17"/>
  <c r="DH44" i="17" a="1"/>
  <c r="DH44" i="17" s="1"/>
  <c r="DG105" i="7"/>
  <c r="DG73" i="7"/>
  <c r="DG121" i="4"/>
  <c r="DG89" i="4"/>
  <c r="BC19" i="19"/>
  <c r="DH19" i="19" a="1"/>
  <c r="DH19" i="19" s="1"/>
  <c r="BC31" i="7"/>
  <c r="DH31" i="7" a="1"/>
  <c r="DH31" i="7" s="1"/>
  <c r="BC36" i="4"/>
  <c r="DH36" i="4" a="1"/>
  <c r="DH36" i="4" s="1"/>
  <c r="BC37" i="8"/>
  <c r="DH37" i="8" a="1"/>
  <c r="DH37" i="8" s="1"/>
  <c r="DG113" i="15"/>
  <c r="DG81" i="15"/>
  <c r="DH17" i="12" a="1"/>
  <c r="DH17" i="12" s="1"/>
  <c r="BC17" i="12"/>
  <c r="BC38" i="5"/>
  <c r="DH38" i="5" a="1"/>
  <c r="DH38" i="5" s="1"/>
  <c r="DG93" i="7"/>
  <c r="DG61" i="7"/>
  <c r="BC25" i="3"/>
  <c r="DH25" i="3" a="1"/>
  <c r="DH25" i="3" s="1"/>
  <c r="BC15" i="9"/>
  <c r="DH15" i="9" a="1"/>
  <c r="DH15" i="9" s="1"/>
  <c r="BB47" i="9"/>
  <c r="BC42" i="15"/>
  <c r="DH42" i="15" a="1"/>
  <c r="DH42" i="15" s="1"/>
  <c r="BC23" i="2"/>
  <c r="DH23" i="2" a="1"/>
  <c r="DH23" i="2" s="1"/>
  <c r="BC27" i="17"/>
  <c r="DH27" i="17" a="1"/>
  <c r="DH27" i="17" s="1"/>
  <c r="BC43" i="8"/>
  <c r="DH43" i="8" a="1"/>
  <c r="DH43" i="8" s="1"/>
  <c r="DG96" i="6"/>
  <c r="DG64" i="6"/>
  <c r="BC39" i="7"/>
  <c r="DH39" i="7" a="1"/>
  <c r="DH39" i="7" s="1"/>
  <c r="BD39" i="9"/>
  <c r="DI39" i="9" a="1"/>
  <c r="DI39" i="9" s="1"/>
  <c r="DG104" i="12"/>
  <c r="DG72" i="12"/>
  <c r="BC29" i="10"/>
  <c r="DH29" i="10" a="1"/>
  <c r="DH29" i="10" s="1"/>
  <c r="DG105" i="5"/>
  <c r="DG73" i="5"/>
  <c r="BC42" i="2"/>
  <c r="DH42" i="2" a="1"/>
  <c r="DH42" i="2" s="1"/>
  <c r="DG119" i="18"/>
  <c r="DG87" i="18"/>
  <c r="BC20" i="11"/>
  <c r="DH20" i="11" a="1"/>
  <c r="DH20" i="11" s="1"/>
  <c r="DG97" i="10"/>
  <c r="DG65" i="10"/>
  <c r="DG96" i="14"/>
  <c r="DG64" i="14"/>
  <c r="DG105" i="3"/>
  <c r="DG73" i="3"/>
  <c r="DG90" i="19"/>
  <c r="DG58" i="19"/>
  <c r="DG109" i="13"/>
  <c r="DG77" i="13"/>
  <c r="DE90" i="7"/>
  <c r="DE58" i="7"/>
  <c r="BC44" i="6"/>
  <c r="DH44" i="6" a="1"/>
  <c r="DH44" i="6" s="1"/>
  <c r="DG108" i="18"/>
  <c r="DG76" i="18"/>
  <c r="BC20" i="16"/>
  <c r="DH20" i="16" a="1"/>
  <c r="DH20" i="16" s="1"/>
  <c r="BC30" i="21"/>
  <c r="DH30" i="21" a="1"/>
  <c r="DH30" i="21" s="1"/>
  <c r="BC35" i="9"/>
  <c r="DH35" i="9" a="1"/>
  <c r="DH35" i="9" s="1"/>
  <c r="DG115" i="16"/>
  <c r="DG83" i="16"/>
  <c r="BD19" i="6"/>
  <c r="DI19" i="6" a="1"/>
  <c r="DI19" i="6" s="1"/>
  <c r="DG105" i="19"/>
  <c r="DG73" i="19"/>
  <c r="BC45" i="15"/>
  <c r="DH45" i="15" a="1"/>
  <c r="DH45" i="15" s="1"/>
  <c r="BC32" i="19"/>
  <c r="DH32" i="19" a="1"/>
  <c r="DH32" i="19" s="1"/>
  <c r="DI114" i="9" l="1"/>
  <c r="DI82" i="9"/>
  <c r="DH91" i="5"/>
  <c r="DH59" i="5"/>
  <c r="BD43" i="9"/>
  <c r="DI43" i="9" a="1"/>
  <c r="DI43" i="9" s="1"/>
  <c r="DH105" i="8"/>
  <c r="DH73" i="8"/>
  <c r="DH111" i="9"/>
  <c r="DH79" i="9"/>
  <c r="DH94" i="19"/>
  <c r="DH62" i="19"/>
  <c r="DH105" i="10"/>
  <c r="DH73" i="10"/>
  <c r="DH93" i="1"/>
  <c r="DH61" i="1"/>
  <c r="DH93" i="13"/>
  <c r="DH61" i="13"/>
  <c r="DH111" i="6"/>
  <c r="DH79" i="6"/>
  <c r="DH124" i="1"/>
  <c r="DH127" i="1" s="1"/>
  <c r="DH120" i="1" s="1"/>
  <c r="DH88" i="1"/>
  <c r="BD35" i="9"/>
  <c r="DI35" i="9" a="1"/>
  <c r="DI35" i="9" s="1"/>
  <c r="DH119" i="6"/>
  <c r="DH87" i="6"/>
  <c r="DH117" i="15"/>
  <c r="DH85" i="15"/>
  <c r="BD19" i="19"/>
  <c r="DI19" i="19" a="1"/>
  <c r="DI19" i="19" s="1"/>
  <c r="BD44" i="17"/>
  <c r="DI44" i="17" a="1"/>
  <c r="DI44" i="17" s="1"/>
  <c r="BD27" i="21"/>
  <c r="DI27" i="21" a="1"/>
  <c r="DI27" i="21" s="1"/>
  <c r="DH96" i="7"/>
  <c r="DH64" i="7"/>
  <c r="BD45" i="18"/>
  <c r="DI45" i="18" a="1"/>
  <c r="DI45" i="18" s="1"/>
  <c r="DI99" i="2"/>
  <c r="DI67" i="2"/>
  <c r="BD30" i="10"/>
  <c r="DI30" i="10" a="1"/>
  <c r="DI30" i="10" s="1"/>
  <c r="DH96" i="16"/>
  <c r="DH64" i="16"/>
  <c r="DH93" i="9"/>
  <c r="DH61" i="9"/>
  <c r="DF90" i="8"/>
  <c r="DF58" i="8"/>
  <c r="BD40" i="19"/>
  <c r="DI40" i="19" a="1"/>
  <c r="DI40" i="19" s="1"/>
  <c r="DH111" i="14"/>
  <c r="DH79" i="14"/>
  <c r="BD18" i="1"/>
  <c r="DI18" i="1" a="1"/>
  <c r="DI18" i="1" s="1"/>
  <c r="DH111" i="5"/>
  <c r="DH79" i="5"/>
  <c r="BD36" i="3"/>
  <c r="DI36" i="3" a="1"/>
  <c r="DI36" i="3" s="1"/>
  <c r="BD18" i="13"/>
  <c r="DI18" i="13" a="1"/>
  <c r="DI18" i="13" s="1"/>
  <c r="DH107" i="16"/>
  <c r="DH75" i="16"/>
  <c r="BD36" i="6"/>
  <c r="DI36" i="6" a="1"/>
  <c r="DI36" i="6" s="1"/>
  <c r="DH121" i="14"/>
  <c r="DH89" i="14"/>
  <c r="DH108" i="6"/>
  <c r="DH76" i="6"/>
  <c r="BD27" i="1"/>
  <c r="DI27" i="1" a="1"/>
  <c r="DI27" i="1" s="1"/>
  <c r="DH96" i="11"/>
  <c r="DH64" i="11"/>
  <c r="BD45" i="1"/>
  <c r="DI45" i="1" a="1"/>
  <c r="DI45" i="1" s="1"/>
  <c r="DH111" i="21"/>
  <c r="DH79" i="21"/>
  <c r="BD44" i="20"/>
  <c r="DI44" i="20" a="1"/>
  <c r="DI44" i="20" s="1"/>
  <c r="DH100" i="18"/>
  <c r="DH68" i="18"/>
  <c r="BD16" i="10"/>
  <c r="DI16" i="10" a="1"/>
  <c r="DI16" i="10" s="1"/>
  <c r="BD46" i="21"/>
  <c r="DI46" i="21" a="1"/>
  <c r="DI46" i="21" s="1"/>
  <c r="BB15" i="14"/>
  <c r="DG15" i="14" a="1"/>
  <c r="DG15" i="14" s="1"/>
  <c r="BA47" i="14"/>
  <c r="BD30" i="20"/>
  <c r="DI30" i="20" a="1"/>
  <c r="DI30" i="20" s="1"/>
  <c r="DH104" i="4"/>
  <c r="DH72" i="4"/>
  <c r="BD40" i="4"/>
  <c r="DI40" i="4" a="1"/>
  <c r="DI40" i="4" s="1"/>
  <c r="DH116" i="10"/>
  <c r="DH84" i="10"/>
  <c r="BD33" i="9"/>
  <c r="DI33" i="9" a="1"/>
  <c r="DI33" i="9" s="1"/>
  <c r="DH108" i="7"/>
  <c r="DH76" i="7"/>
  <c r="BE16" i="7"/>
  <c r="DJ16" i="7" a="1"/>
  <c r="DJ16" i="7" s="1"/>
  <c r="DH114" i="15"/>
  <c r="DH82" i="15"/>
  <c r="BD38" i="1"/>
  <c r="DI38" i="1" a="1"/>
  <c r="DI38" i="1" s="1"/>
  <c r="BE17" i="3"/>
  <c r="DJ17" i="3" a="1"/>
  <c r="DJ17" i="3" s="1"/>
  <c r="BD23" i="12"/>
  <c r="DI23" i="12" a="1"/>
  <c r="DI23" i="12" s="1"/>
  <c r="BD45" i="19"/>
  <c r="DI45" i="19" a="1"/>
  <c r="DI45" i="19" s="1"/>
  <c r="DH110" i="17"/>
  <c r="DH78" i="17"/>
  <c r="DH110" i="20"/>
  <c r="DH78" i="20"/>
  <c r="DH93" i="11"/>
  <c r="DH61" i="11"/>
  <c r="DH99" i="14"/>
  <c r="DH67" i="14"/>
  <c r="DH100" i="9"/>
  <c r="DH68" i="9"/>
  <c r="DH118" i="15"/>
  <c r="DH86" i="15"/>
  <c r="BD20" i="18"/>
  <c r="DI20" i="18" a="1"/>
  <c r="DI20" i="18" s="1"/>
  <c r="BE20" i="6"/>
  <c r="DJ20" i="6" a="1"/>
  <c r="DJ20" i="6" s="1"/>
  <c r="DH115" i="8"/>
  <c r="DH83" i="8"/>
  <c r="BD28" i="16"/>
  <c r="DI28" i="16" a="1"/>
  <c r="DI28" i="16" s="1"/>
  <c r="BD34" i="17"/>
  <c r="DI34" i="17" a="1"/>
  <c r="DI34" i="17" s="1"/>
  <c r="BD22" i="18"/>
  <c r="DI22" i="18" a="1"/>
  <c r="DI22" i="18" s="1"/>
  <c r="BD25" i="12"/>
  <c r="DI25" i="12" a="1"/>
  <c r="DI25" i="12" s="1"/>
  <c r="BD46" i="1"/>
  <c r="DI46" i="1" a="1"/>
  <c r="DI46" i="1" s="1"/>
  <c r="BD41" i="18"/>
  <c r="DI41" i="18" a="1"/>
  <c r="DI41" i="18" s="1"/>
  <c r="DH102" i="15"/>
  <c r="DH70" i="15"/>
  <c r="DH106" i="18"/>
  <c r="DH74" i="18"/>
  <c r="DI100" i="4"/>
  <c r="DI68" i="4"/>
  <c r="DH97" i="6"/>
  <c r="DH65" i="6"/>
  <c r="BD43" i="10"/>
  <c r="DI43" i="10" a="1"/>
  <c r="DI43" i="10" s="1"/>
  <c r="DH107" i="11"/>
  <c r="DH75" i="11"/>
  <c r="BD25" i="15"/>
  <c r="DI25" i="15" a="1"/>
  <c r="DI25" i="15" s="1"/>
  <c r="BD16" i="15"/>
  <c r="DI16" i="15" a="1"/>
  <c r="DI16" i="15" s="1"/>
  <c r="BD18" i="5"/>
  <c r="DI18" i="5" a="1"/>
  <c r="DI18" i="5" s="1"/>
  <c r="DH100" i="19"/>
  <c r="DH68" i="19"/>
  <c r="DH111" i="19"/>
  <c r="DH79" i="19"/>
  <c r="BD30" i="16"/>
  <c r="DI30" i="16" a="1"/>
  <c r="DI30" i="16" s="1"/>
  <c r="BD41" i="11"/>
  <c r="DI41" i="11" a="1"/>
  <c r="DI41" i="11" s="1"/>
  <c r="BD34" i="5"/>
  <c r="DI34" i="5" a="1"/>
  <c r="DI34" i="5" s="1"/>
  <c r="DI97" i="7"/>
  <c r="DI65" i="7"/>
  <c r="DH115" i="14"/>
  <c r="DH83" i="14"/>
  <c r="DH116" i="6"/>
  <c r="DH84" i="6"/>
  <c r="DH118" i="19"/>
  <c r="DH86" i="19"/>
  <c r="BD18" i="20"/>
  <c r="DI18" i="20" a="1"/>
  <c r="DI18" i="20" s="1"/>
  <c r="BB15" i="6"/>
  <c r="DG15" i="6" a="1"/>
  <c r="DG15" i="6" s="1"/>
  <c r="BA47" i="6"/>
  <c r="DH106" i="8"/>
  <c r="DH74" i="8"/>
  <c r="DH116" i="15"/>
  <c r="DH84" i="15"/>
  <c r="BD43" i="7"/>
  <c r="DI43" i="7" a="1"/>
  <c r="DI43" i="7" s="1"/>
  <c r="BD28" i="11"/>
  <c r="DI28" i="11" a="1"/>
  <c r="DI28" i="11" s="1"/>
  <c r="DH92" i="17"/>
  <c r="DH60" i="17"/>
  <c r="BD26" i="12"/>
  <c r="DI26" i="12" a="1"/>
  <c r="DI26" i="12" s="1"/>
  <c r="DH110" i="11"/>
  <c r="DH78" i="11"/>
  <c r="BD24" i="15"/>
  <c r="DI24" i="15" a="1"/>
  <c r="DI24" i="15" s="1"/>
  <c r="DI106" i="10"/>
  <c r="DI74" i="10"/>
  <c r="DH94" i="3"/>
  <c r="DH62" i="3"/>
  <c r="BD29" i="9"/>
  <c r="DI29" i="9" a="1"/>
  <c r="DI29" i="9" s="1"/>
  <c r="DH110" i="18"/>
  <c r="DH78" i="18"/>
  <c r="BD29" i="2"/>
  <c r="DI29" i="2" a="1"/>
  <c r="DI29" i="2" s="1"/>
  <c r="BD33" i="20"/>
  <c r="DI33" i="20" a="1"/>
  <c r="DI33" i="20" s="1"/>
  <c r="DH115" i="1"/>
  <c r="DH83" i="1"/>
  <c r="BD27" i="4"/>
  <c r="DI27" i="4" a="1"/>
  <c r="DI27" i="4" s="1"/>
  <c r="BD39" i="4"/>
  <c r="DI39" i="4" a="1"/>
  <c r="DI39" i="4" s="1"/>
  <c r="DH92" i="9"/>
  <c r="DH60" i="9"/>
  <c r="BD34" i="7"/>
  <c r="DI34" i="7" a="1"/>
  <c r="DI34" i="7" s="1"/>
  <c r="BD39" i="12"/>
  <c r="DI39" i="12" a="1"/>
  <c r="DI39" i="12" s="1"/>
  <c r="BD43" i="12"/>
  <c r="DI43" i="12" a="1"/>
  <c r="DI43" i="12" s="1"/>
  <c r="DH95" i="2"/>
  <c r="DH63" i="2"/>
  <c r="DH96" i="18"/>
  <c r="DH64" i="18"/>
  <c r="DH97" i="16"/>
  <c r="DH65" i="16"/>
  <c r="BD28" i="8"/>
  <c r="DI28" i="8" a="1"/>
  <c r="DI28" i="8" s="1"/>
  <c r="BD26" i="7"/>
  <c r="DI26" i="7" a="1"/>
  <c r="DI26" i="7" s="1"/>
  <c r="DH98" i="15"/>
  <c r="DH66" i="15"/>
  <c r="BD26" i="3"/>
  <c r="DI26" i="3" a="1"/>
  <c r="DI26" i="3" s="1"/>
  <c r="DH119" i="10"/>
  <c r="DH87" i="10"/>
  <c r="BB15" i="18"/>
  <c r="DG15" i="18" a="1"/>
  <c r="DG15" i="18" s="1"/>
  <c r="BA47" i="18"/>
  <c r="BD31" i="11"/>
  <c r="DI31" i="11" a="1"/>
  <c r="DI31" i="11" s="1"/>
  <c r="BD17" i="7"/>
  <c r="DI17" i="7" a="1"/>
  <c r="DI17" i="7" s="1"/>
  <c r="BD31" i="21"/>
  <c r="DI31" i="21" a="1"/>
  <c r="DI31" i="21" s="1"/>
  <c r="DH95" i="8"/>
  <c r="DH63" i="8"/>
  <c r="BD22" i="4"/>
  <c r="DI22" i="4" a="1"/>
  <c r="DI22" i="4" s="1"/>
  <c r="DH106" i="16"/>
  <c r="DH74" i="16"/>
  <c r="DH116" i="1"/>
  <c r="DH84" i="1"/>
  <c r="BD37" i="20"/>
  <c r="DI37" i="20" a="1"/>
  <c r="DI37" i="20" s="1"/>
  <c r="DH105" i="12"/>
  <c r="DH73" i="12"/>
  <c r="BD41" i="9"/>
  <c r="DI41" i="9" a="1"/>
  <c r="DI41" i="9" s="1"/>
  <c r="DI21" i="9" a="1"/>
  <c r="DI21" i="9" s="1"/>
  <c r="BD21" i="9"/>
  <c r="DH121" i="19"/>
  <c r="DH89" i="19"/>
  <c r="BD17" i="10"/>
  <c r="DI17" i="10" a="1"/>
  <c r="DI17" i="10" s="1"/>
  <c r="BD38" i="13"/>
  <c r="DI38" i="13" a="1"/>
  <c r="DI38" i="13" s="1"/>
  <c r="DH105" i="2"/>
  <c r="DH73" i="2"/>
  <c r="BD44" i="9"/>
  <c r="DI44" i="9" a="1"/>
  <c r="DI44" i="9" s="1"/>
  <c r="BE42" i="7"/>
  <c r="DJ42" i="7" a="1"/>
  <c r="DJ42" i="7" s="1"/>
  <c r="DH106" i="17"/>
  <c r="DH74" i="17"/>
  <c r="BD36" i="8"/>
  <c r="DI36" i="8" a="1"/>
  <c r="DI36" i="8" s="1"/>
  <c r="DH95" i="15"/>
  <c r="DH63" i="15"/>
  <c r="DH107" i="6"/>
  <c r="DH75" i="6"/>
  <c r="BD23" i="10"/>
  <c r="DI23" i="10" a="1"/>
  <c r="DI23" i="10" s="1"/>
  <c r="BD40" i="7"/>
  <c r="DI40" i="7" a="1"/>
  <c r="DI40" i="7" s="1"/>
  <c r="BD29" i="18"/>
  <c r="DI29" i="18" a="1"/>
  <c r="DI29" i="18" s="1"/>
  <c r="BD39" i="19"/>
  <c r="DI39" i="19" a="1"/>
  <c r="DI39" i="19" s="1"/>
  <c r="DH101" i="16"/>
  <c r="DH69" i="16"/>
  <c r="BD38" i="9"/>
  <c r="DI38" i="9" a="1"/>
  <c r="DI38" i="9" s="1"/>
  <c r="DH104" i="13"/>
  <c r="DH72" i="13"/>
  <c r="BD20" i="19"/>
  <c r="DI20" i="19" a="1"/>
  <c r="DI20" i="19" s="1"/>
  <c r="BE21" i="8"/>
  <c r="DJ21" i="8" a="1"/>
  <c r="DJ21" i="8" s="1"/>
  <c r="BE19" i="18"/>
  <c r="DJ19" i="18" a="1"/>
  <c r="DJ19" i="18" s="1"/>
  <c r="BD20" i="9"/>
  <c r="DI20" i="9" a="1"/>
  <c r="DI20" i="9" s="1"/>
  <c r="BD26" i="9"/>
  <c r="DI26" i="9" a="1"/>
  <c r="DI26" i="9" s="1"/>
  <c r="BD25" i="10"/>
  <c r="DI25" i="10" a="1"/>
  <c r="DI25" i="10" s="1"/>
  <c r="DH124" i="8"/>
  <c r="DH127" i="8" s="1"/>
  <c r="DH120" i="8" s="1"/>
  <c r="DH88" i="8"/>
  <c r="DH105" i="17"/>
  <c r="DH73" i="17"/>
  <c r="BD35" i="8"/>
  <c r="DI35" i="8" a="1"/>
  <c r="DI35" i="8" s="1"/>
  <c r="BD19" i="11"/>
  <c r="DI19" i="11" a="1"/>
  <c r="DI19" i="11" s="1"/>
  <c r="BD27" i="8"/>
  <c r="DI27" i="8" a="1"/>
  <c r="DI27" i="8" s="1"/>
  <c r="DH94" i="1"/>
  <c r="DH62" i="1"/>
  <c r="DH105" i="19"/>
  <c r="DH73" i="19"/>
  <c r="DH105" i="3"/>
  <c r="DH73" i="3"/>
  <c r="DH100" i="7"/>
  <c r="DH68" i="7"/>
  <c r="DH121" i="4"/>
  <c r="DH89" i="4"/>
  <c r="DI39" i="13" a="1"/>
  <c r="DI39" i="13" s="1"/>
  <c r="BD39" i="13"/>
  <c r="DH109" i="9"/>
  <c r="DH77" i="9"/>
  <c r="DH110" i="4"/>
  <c r="DH78" i="4"/>
  <c r="DH93" i="6"/>
  <c r="DH61" i="6"/>
  <c r="DH99" i="10"/>
  <c r="DH67" i="10"/>
  <c r="BD34" i="1"/>
  <c r="DI34" i="1" a="1"/>
  <c r="DI34" i="1" s="1"/>
  <c r="BE38" i="7"/>
  <c r="DJ38" i="7" a="1"/>
  <c r="DJ38" i="7" s="1"/>
  <c r="BD37" i="2"/>
  <c r="DI37" i="2" a="1"/>
  <c r="DI37" i="2" s="1"/>
  <c r="DH103" i="20"/>
  <c r="DH71" i="20"/>
  <c r="DH108" i="3"/>
  <c r="DH76" i="3"/>
  <c r="BD32" i="13"/>
  <c r="DI32" i="13" a="1"/>
  <c r="DI32" i="13" s="1"/>
  <c r="BE19" i="6"/>
  <c r="DJ19" i="6" a="1"/>
  <c r="DJ19" i="6" s="1"/>
  <c r="BD43" i="8"/>
  <c r="DI43" i="8" a="1"/>
  <c r="DI43" i="8" s="1"/>
  <c r="BE39" i="9"/>
  <c r="DJ39" i="9" a="1"/>
  <c r="DJ39" i="9" s="1"/>
  <c r="DH107" i="15"/>
  <c r="DH75" i="15"/>
  <c r="BD45" i="15"/>
  <c r="DI45" i="15" a="1"/>
  <c r="DI45" i="15" s="1"/>
  <c r="BD39" i="7"/>
  <c r="DI39" i="7" a="1"/>
  <c r="DI39" i="7" s="1"/>
  <c r="DI25" i="3" a="1"/>
  <c r="DI25" i="3" s="1"/>
  <c r="BD25" i="3"/>
  <c r="BD43" i="13"/>
  <c r="DI43" i="13" a="1"/>
  <c r="DI43" i="13" s="1"/>
  <c r="BD26" i="10"/>
  <c r="DI26" i="10" a="1"/>
  <c r="DI26" i="10" s="1"/>
  <c r="DH114" i="8"/>
  <c r="DH82" i="8"/>
  <c r="BD17" i="19"/>
  <c r="DI17" i="19" a="1"/>
  <c r="DI17" i="19" s="1"/>
  <c r="DH119" i="17"/>
  <c r="DH87" i="17"/>
  <c r="BD30" i="8"/>
  <c r="DI30" i="8" a="1"/>
  <c r="DI30" i="8" s="1"/>
  <c r="DH115" i="19"/>
  <c r="DH83" i="19"/>
  <c r="DH112" i="8"/>
  <c r="DH80" i="8"/>
  <c r="DH116" i="17"/>
  <c r="DH84" i="17"/>
  <c r="BB15" i="8"/>
  <c r="DG15" i="8" a="1"/>
  <c r="DG15" i="8" s="1"/>
  <c r="BA47" i="8"/>
  <c r="BD36" i="14"/>
  <c r="DI36" i="14" a="1"/>
  <c r="DI36" i="14" s="1"/>
  <c r="BD36" i="5"/>
  <c r="DI36" i="5" a="1"/>
  <c r="DI36" i="5" s="1"/>
  <c r="DH96" i="20"/>
  <c r="DH64" i="20"/>
  <c r="BD32" i="16"/>
  <c r="DI32" i="16" a="1"/>
  <c r="DI32" i="16" s="1"/>
  <c r="DH102" i="13"/>
  <c r="DH70" i="13"/>
  <c r="BD46" i="14"/>
  <c r="DI46" i="14" a="1"/>
  <c r="DI46" i="14" s="1"/>
  <c r="BD33" i="6"/>
  <c r="DI33" i="6" a="1"/>
  <c r="DI33" i="6" s="1"/>
  <c r="DH102" i="10"/>
  <c r="DH70" i="10"/>
  <c r="BD21" i="11"/>
  <c r="DI21" i="11" a="1"/>
  <c r="DI21" i="11" s="1"/>
  <c r="DH92" i="6"/>
  <c r="DH60" i="6"/>
  <c r="BD36" i="21"/>
  <c r="DI36" i="21" a="1"/>
  <c r="DI36" i="21" s="1"/>
  <c r="DH91" i="20"/>
  <c r="DH59" i="20"/>
  <c r="DH104" i="16"/>
  <c r="DH72" i="16"/>
  <c r="BD25" i="18"/>
  <c r="DI25" i="18" a="1"/>
  <c r="DI25" i="18" s="1"/>
  <c r="DF90" i="11"/>
  <c r="DF58" i="11"/>
  <c r="DH103" i="12"/>
  <c r="DH71" i="12"/>
  <c r="DH114" i="10"/>
  <c r="DH82" i="10"/>
  <c r="DH124" i="5"/>
  <c r="DH127" i="5" s="1"/>
  <c r="DH120" i="5" s="1"/>
  <c r="DH88" i="5"/>
  <c r="BD29" i="4"/>
  <c r="DI29" i="4" a="1"/>
  <c r="DI29" i="4" s="1"/>
  <c r="DH95" i="10"/>
  <c r="DH63" i="10"/>
  <c r="DI41" i="10" a="1"/>
  <c r="DI41" i="10" s="1"/>
  <c r="BD41" i="10"/>
  <c r="DI112" i="7"/>
  <c r="DI80" i="7"/>
  <c r="BD33" i="7"/>
  <c r="DI33" i="7" a="1"/>
  <c r="DI33" i="7" s="1"/>
  <c r="BD39" i="15"/>
  <c r="DI39" i="15" a="1"/>
  <c r="DI39" i="15" s="1"/>
  <c r="DH121" i="12"/>
  <c r="DH89" i="12"/>
  <c r="DH94" i="17"/>
  <c r="DH62" i="17"/>
  <c r="DF90" i="2"/>
  <c r="DF58" i="2"/>
  <c r="DH98" i="9"/>
  <c r="DH66" i="9"/>
  <c r="DI95" i="5"/>
  <c r="DI63" i="5"/>
  <c r="BD35" i="17"/>
  <c r="DI35" i="17" a="1"/>
  <c r="DI35" i="17" s="1"/>
  <c r="BD35" i="20"/>
  <c r="DI35" i="20" a="1"/>
  <c r="DI35" i="20" s="1"/>
  <c r="BD18" i="11"/>
  <c r="DI18" i="11" a="1"/>
  <c r="DI18" i="11" s="1"/>
  <c r="BD24" i="14"/>
  <c r="DI24" i="14" a="1"/>
  <c r="DI24" i="14" s="1"/>
  <c r="BD25" i="9"/>
  <c r="DI25" i="9" a="1"/>
  <c r="DI25" i="9" s="1"/>
  <c r="BD43" i="15"/>
  <c r="DI43" i="15" a="1"/>
  <c r="DI43" i="15" s="1"/>
  <c r="BD28" i="6"/>
  <c r="DI28" i="6" a="1"/>
  <c r="DI28" i="6" s="1"/>
  <c r="BD40" i="8"/>
  <c r="DI40" i="8" a="1"/>
  <c r="DI40" i="8" s="1"/>
  <c r="DH113" i="3"/>
  <c r="DH81" i="3"/>
  <c r="DH94" i="21"/>
  <c r="DH62" i="21"/>
  <c r="DH95" i="13"/>
  <c r="DH63" i="13"/>
  <c r="DH117" i="6"/>
  <c r="DH85" i="6"/>
  <c r="DH115" i="12"/>
  <c r="DH83" i="12"/>
  <c r="DH104" i="15"/>
  <c r="DH72" i="15"/>
  <c r="BD27" i="15"/>
  <c r="DI27" i="15" a="1"/>
  <c r="DI27" i="15" s="1"/>
  <c r="BD31" i="18"/>
  <c r="DI31" i="18" a="1"/>
  <c r="DI31" i="18" s="1"/>
  <c r="BE25" i="4"/>
  <c r="DJ25" i="4" a="1"/>
  <c r="DJ25" i="4" s="1"/>
  <c r="BD22" i="6"/>
  <c r="DI22" i="6" a="1"/>
  <c r="DI22" i="6" s="1"/>
  <c r="BD32" i="11"/>
  <c r="DI32" i="11" a="1"/>
  <c r="DI32" i="11" s="1"/>
  <c r="DH114" i="17"/>
  <c r="DH82" i="17"/>
  <c r="BD25" i="19"/>
  <c r="DI25" i="19" a="1"/>
  <c r="DI25" i="19" s="1"/>
  <c r="BD36" i="19"/>
  <c r="DI36" i="19" a="1"/>
  <c r="DI36" i="19" s="1"/>
  <c r="DF90" i="5"/>
  <c r="DF58" i="5"/>
  <c r="DH101" i="13"/>
  <c r="DH69" i="13"/>
  <c r="DI109" i="8"/>
  <c r="DI77" i="8"/>
  <c r="DJ22" i="7" a="1"/>
  <c r="DJ22" i="7" s="1"/>
  <c r="BE22" i="7"/>
  <c r="BD40" i="14"/>
  <c r="DI40" i="14" a="1"/>
  <c r="DI40" i="14" s="1"/>
  <c r="BD41" i="6"/>
  <c r="DI41" i="6" a="1"/>
  <c r="DI41" i="6" s="1"/>
  <c r="BD43" i="19"/>
  <c r="DI43" i="19" a="1"/>
  <c r="DI43" i="19" s="1"/>
  <c r="DH91" i="14"/>
  <c r="DH59" i="14"/>
  <c r="DH106" i="6"/>
  <c r="DH74" i="6"/>
  <c r="BD31" i="8"/>
  <c r="DI31" i="8" a="1"/>
  <c r="DI31" i="8" s="1"/>
  <c r="BD41" i="15"/>
  <c r="DI41" i="15" a="1"/>
  <c r="DI41" i="15" s="1"/>
  <c r="DH110" i="3"/>
  <c r="DH78" i="3"/>
  <c r="DH103" i="17"/>
  <c r="DH71" i="17"/>
  <c r="DH97" i="15"/>
  <c r="DH65" i="15"/>
  <c r="BD17" i="17"/>
  <c r="DI17" i="17" a="1"/>
  <c r="DI17" i="17" s="1"/>
  <c r="BD35" i="11"/>
  <c r="DI35" i="11" a="1"/>
  <c r="DI35" i="11" s="1"/>
  <c r="BE31" i="10"/>
  <c r="DJ31" i="10" a="1"/>
  <c r="DJ31" i="10" s="1"/>
  <c r="DH97" i="20"/>
  <c r="DH65" i="20"/>
  <c r="DH102" i="5"/>
  <c r="DH70" i="5"/>
  <c r="DH119" i="21"/>
  <c r="DH87" i="21"/>
  <c r="DH116" i="20"/>
  <c r="DH84" i="20"/>
  <c r="BD35" i="18"/>
  <c r="DI35" i="18" a="1"/>
  <c r="DI35" i="18" s="1"/>
  <c r="DH118" i="20"/>
  <c r="DH86" i="20"/>
  <c r="BD40" i="1"/>
  <c r="DI40" i="1" a="1"/>
  <c r="DI40" i="1" s="1"/>
  <c r="DH96" i="4"/>
  <c r="DH64" i="4"/>
  <c r="BD17" i="9"/>
  <c r="DI17" i="9" a="1"/>
  <c r="DI17" i="9" s="1"/>
  <c r="DH99" i="20"/>
  <c r="DH67" i="20"/>
  <c r="BD20" i="2"/>
  <c r="DI20" i="2" a="1"/>
  <c r="DI20" i="2" s="1"/>
  <c r="DH103" i="18"/>
  <c r="DH71" i="18"/>
  <c r="BD21" i="18"/>
  <c r="DI21" i="18" a="1"/>
  <c r="DI21" i="18" s="1"/>
  <c r="BD22" i="16"/>
  <c r="DI22" i="16" a="1"/>
  <c r="DI22" i="16" s="1"/>
  <c r="BD16" i="21"/>
  <c r="DI16" i="21" a="1"/>
  <c r="DI16" i="21" s="1"/>
  <c r="DH100" i="20"/>
  <c r="DH68" i="20"/>
  <c r="DH106" i="12"/>
  <c r="DH74" i="12"/>
  <c r="DI117" i="16"/>
  <c r="DI85" i="16"/>
  <c r="BD23" i="15"/>
  <c r="DI23" i="15" a="1"/>
  <c r="DI23" i="15" s="1"/>
  <c r="DH101" i="11"/>
  <c r="DH69" i="11"/>
  <c r="DF90" i="15"/>
  <c r="DF58" i="15"/>
  <c r="BD44" i="10"/>
  <c r="DI44" i="10" a="1"/>
  <c r="DI44" i="10" s="1"/>
  <c r="DH91" i="12"/>
  <c r="DH59" i="12"/>
  <c r="DH91" i="3"/>
  <c r="DH59" i="3"/>
  <c r="DH111" i="13"/>
  <c r="DH79" i="13"/>
  <c r="BD31" i="16"/>
  <c r="DI31" i="16" a="1"/>
  <c r="DI31" i="16" s="1"/>
  <c r="BD41" i="1"/>
  <c r="DI41" i="1" a="1"/>
  <c r="DI41" i="1" s="1"/>
  <c r="BD30" i="12"/>
  <c r="DI30" i="12" a="1"/>
  <c r="DI30" i="12" s="1"/>
  <c r="DH91" i="13"/>
  <c r="DH59" i="13"/>
  <c r="DH97" i="9"/>
  <c r="DH65" i="9"/>
  <c r="DH108" i="13"/>
  <c r="DH76" i="13"/>
  <c r="BD46" i="19"/>
  <c r="DI46" i="19" a="1"/>
  <c r="DI46" i="19" s="1"/>
  <c r="DH103" i="2"/>
  <c r="DH71" i="2"/>
  <c r="BD30" i="2"/>
  <c r="DI30" i="2" a="1"/>
  <c r="DI30" i="2" s="1"/>
  <c r="DH109" i="6"/>
  <c r="DH77" i="6"/>
  <c r="BD31" i="17"/>
  <c r="DI31" i="17" a="1"/>
  <c r="DI31" i="17" s="1"/>
  <c r="DH115" i="9"/>
  <c r="DH83" i="9"/>
  <c r="BD20" i="15"/>
  <c r="DI20" i="15" a="1"/>
  <c r="DI20" i="15" s="1"/>
  <c r="BD32" i="6"/>
  <c r="DI32" i="6" a="1"/>
  <c r="DI32" i="6" s="1"/>
  <c r="DH110" i="12"/>
  <c r="DH78" i="12"/>
  <c r="DH121" i="3"/>
  <c r="DH89" i="3"/>
  <c r="DH91" i="6"/>
  <c r="DH59" i="6"/>
  <c r="BD26" i="16"/>
  <c r="DI26" i="16" a="1"/>
  <c r="DI26" i="16" s="1"/>
  <c r="BD29" i="13"/>
  <c r="DI29" i="13" a="1"/>
  <c r="DI29" i="13" s="1"/>
  <c r="DH93" i="16"/>
  <c r="DH61" i="16"/>
  <c r="DH124" i="21"/>
  <c r="DH127" i="21" s="1"/>
  <c r="DH120" i="21" s="1"/>
  <c r="DH88" i="21"/>
  <c r="DH100" i="17"/>
  <c r="DH68" i="17"/>
  <c r="DH92" i="16"/>
  <c r="DH60" i="16"/>
  <c r="DH112" i="16"/>
  <c r="DH80" i="16"/>
  <c r="DH121" i="2"/>
  <c r="DH89" i="2"/>
  <c r="BD45" i="8"/>
  <c r="DI45" i="8" a="1"/>
  <c r="DI45" i="8" s="1"/>
  <c r="BD30" i="17"/>
  <c r="DI30" i="17" a="1"/>
  <c r="DI30" i="17" s="1"/>
  <c r="DH111" i="1"/>
  <c r="DH79" i="1"/>
  <c r="BD19" i="1"/>
  <c r="DI19" i="1" a="1"/>
  <c r="DI19" i="1" s="1"/>
  <c r="BD30" i="19"/>
  <c r="DI30" i="19" a="1"/>
  <c r="DI30" i="19" s="1"/>
  <c r="DF90" i="7"/>
  <c r="DF58" i="7"/>
  <c r="BD30" i="3"/>
  <c r="DI30" i="3" a="1"/>
  <c r="DI30" i="3" s="1"/>
  <c r="BD25" i="7"/>
  <c r="DI25" i="7" a="1"/>
  <c r="DI25" i="7" s="1"/>
  <c r="DH113" i="15"/>
  <c r="DH81" i="15"/>
  <c r="BD46" i="4"/>
  <c r="DI46" i="4" a="1"/>
  <c r="DI46" i="4" s="1"/>
  <c r="DI112" i="1"/>
  <c r="DI80" i="1"/>
  <c r="DH112" i="18"/>
  <c r="DH80" i="18"/>
  <c r="DH104" i="17"/>
  <c r="DH72" i="17"/>
  <c r="DH98" i="16"/>
  <c r="DH66" i="16"/>
  <c r="BD35" i="4"/>
  <c r="DI35" i="4" a="1"/>
  <c r="DI35" i="4" s="1"/>
  <c r="BD18" i="6"/>
  <c r="DI18" i="6" a="1"/>
  <c r="DI18" i="6" s="1"/>
  <c r="BD24" i="10"/>
  <c r="DI24" i="10" a="1"/>
  <c r="DI24" i="10" s="1"/>
  <c r="DF90" i="21"/>
  <c r="DF58" i="21"/>
  <c r="DH112" i="12"/>
  <c r="DH80" i="12"/>
  <c r="DH118" i="4"/>
  <c r="DH86" i="4"/>
  <c r="BD28" i="20"/>
  <c r="DI28" i="20" a="1"/>
  <c r="DI28" i="20" s="1"/>
  <c r="BD33" i="3"/>
  <c r="DI33" i="3" a="1"/>
  <c r="DI33" i="3" s="1"/>
  <c r="DH108" i="11"/>
  <c r="DH76" i="11"/>
  <c r="DH99" i="16"/>
  <c r="DH67" i="16"/>
  <c r="DH119" i="12"/>
  <c r="DH87" i="12"/>
  <c r="DH98" i="20"/>
  <c r="DH66" i="20"/>
  <c r="BD40" i="10"/>
  <c r="DI40" i="10" a="1"/>
  <c r="DI40" i="10" s="1"/>
  <c r="DH98" i="2"/>
  <c r="DH66" i="2"/>
  <c r="DH97" i="12"/>
  <c r="DH65" i="12"/>
  <c r="DH102" i="7"/>
  <c r="DH70" i="7"/>
  <c r="DH110" i="9"/>
  <c r="DH78" i="9"/>
  <c r="BD29" i="10"/>
  <c r="DI29" i="10" a="1"/>
  <c r="DI29" i="10" s="1"/>
  <c r="BD23" i="2"/>
  <c r="DI23" i="2" a="1"/>
  <c r="DI23" i="2" s="1"/>
  <c r="DH124" i="18"/>
  <c r="DH127" i="18" s="1"/>
  <c r="DH120" i="18" s="1"/>
  <c r="DH88" i="18"/>
  <c r="BD22" i="12"/>
  <c r="DI22" i="12" a="1"/>
  <c r="DI22" i="12" s="1"/>
  <c r="BD39" i="8"/>
  <c r="DI39" i="8" a="1"/>
  <c r="DI39" i="8" s="1"/>
  <c r="BD45" i="12"/>
  <c r="DI45" i="12" a="1"/>
  <c r="DI45" i="12" s="1"/>
  <c r="BD27" i="7"/>
  <c r="DI27" i="7" a="1"/>
  <c r="DI27" i="7" s="1"/>
  <c r="BD36" i="9"/>
  <c r="DI36" i="9" a="1"/>
  <c r="DI36" i="9" s="1"/>
  <c r="BD33" i="8"/>
  <c r="DI33" i="8" a="1"/>
  <c r="DI33" i="8" s="1"/>
  <c r="DH105" i="21"/>
  <c r="DH73" i="21"/>
  <c r="BD44" i="6"/>
  <c r="DI44" i="6" a="1"/>
  <c r="DI44" i="6" s="1"/>
  <c r="DH117" i="2"/>
  <c r="DH85" i="2"/>
  <c r="BD42" i="15"/>
  <c r="DI42" i="15" a="1"/>
  <c r="DI42" i="15" s="1"/>
  <c r="BD40" i="20"/>
  <c r="DI40" i="20" a="1"/>
  <c r="DI40" i="20" s="1"/>
  <c r="BD21" i="7"/>
  <c r="DI21" i="7" a="1"/>
  <c r="DI21" i="7" s="1"/>
  <c r="BE24" i="2"/>
  <c r="DJ24" i="2" a="1"/>
  <c r="DJ24" i="2" s="1"/>
  <c r="BD21" i="16"/>
  <c r="DI21" i="16" a="1"/>
  <c r="DI21" i="16" s="1"/>
  <c r="BD18" i="9"/>
  <c r="DI18" i="9" a="1"/>
  <c r="DI18" i="9" s="1"/>
  <c r="DH96" i="15"/>
  <c r="DH64" i="15"/>
  <c r="DI94" i="6"/>
  <c r="DI62" i="6"/>
  <c r="BD30" i="21"/>
  <c r="DI30" i="21" a="1"/>
  <c r="DI30" i="21" s="1"/>
  <c r="BD42" i="2"/>
  <c r="DI42" i="2" a="1"/>
  <c r="DI42" i="2" s="1"/>
  <c r="DH118" i="8"/>
  <c r="DH86" i="8"/>
  <c r="DH113" i="5"/>
  <c r="DH81" i="5"/>
  <c r="BD37" i="8"/>
  <c r="DI37" i="8" a="1"/>
  <c r="DI37" i="8" s="1"/>
  <c r="DH115" i="20"/>
  <c r="DH83" i="20"/>
  <c r="DH97" i="5"/>
  <c r="DH65" i="5"/>
  <c r="BD41" i="17"/>
  <c r="DI41" i="17" a="1"/>
  <c r="DI41" i="17" s="1"/>
  <c r="DH105" i="4"/>
  <c r="DH73" i="4"/>
  <c r="DH107" i="7"/>
  <c r="DH75" i="7"/>
  <c r="DH98" i="5"/>
  <c r="DH66" i="5"/>
  <c r="DH100" i="21"/>
  <c r="DH68" i="21"/>
  <c r="BD21" i="20"/>
  <c r="DI21" i="20" a="1"/>
  <c r="DI21" i="20" s="1"/>
  <c r="BD21" i="15"/>
  <c r="DI21" i="15" a="1"/>
  <c r="DI21" i="15" s="1"/>
  <c r="DI116" i="19"/>
  <c r="DI84" i="19"/>
  <c r="BD27" i="13"/>
  <c r="DI27" i="13" a="1"/>
  <c r="DI27" i="13" s="1"/>
  <c r="DH98" i="14"/>
  <c r="DH66" i="14"/>
  <c r="BD27" i="10"/>
  <c r="DI27" i="10" a="1"/>
  <c r="DI27" i="10" s="1"/>
  <c r="DH124" i="6"/>
  <c r="DH127" i="6" s="1"/>
  <c r="DH120" i="6" s="1"/>
  <c r="DH88" i="6"/>
  <c r="BD17" i="6"/>
  <c r="DI17" i="6" a="1"/>
  <c r="DI17" i="6" s="1"/>
  <c r="DH98" i="1"/>
  <c r="DH66" i="1"/>
  <c r="BD16" i="20"/>
  <c r="DI16" i="20" a="1"/>
  <c r="DI16" i="20" s="1"/>
  <c r="BD29" i="16"/>
  <c r="DI29" i="16" a="1"/>
  <c r="DI29" i="16" s="1"/>
  <c r="BB15" i="11"/>
  <c r="DG15" i="11" a="1"/>
  <c r="DG15" i="11" s="1"/>
  <c r="BA47" i="11"/>
  <c r="DH103" i="5"/>
  <c r="DH71" i="5"/>
  <c r="BD28" i="12"/>
  <c r="DI28" i="12" a="1"/>
  <c r="DI28" i="12" s="1"/>
  <c r="BD39" i="10"/>
  <c r="DI39" i="10" a="1"/>
  <c r="DI39" i="10" s="1"/>
  <c r="DH114" i="18"/>
  <c r="DH82" i="18"/>
  <c r="BD45" i="5"/>
  <c r="DI45" i="5" a="1"/>
  <c r="DI45" i="5" s="1"/>
  <c r="DH107" i="12"/>
  <c r="DH75" i="12"/>
  <c r="DH118" i="14"/>
  <c r="DH86" i="14"/>
  <c r="BD20" i="10"/>
  <c r="DI20" i="10" a="1"/>
  <c r="DI20" i="10" s="1"/>
  <c r="DH101" i="4"/>
  <c r="DH69" i="4"/>
  <c r="BE37" i="7"/>
  <c r="DJ37" i="7" a="1"/>
  <c r="DJ37" i="7" s="1"/>
  <c r="DH119" i="3"/>
  <c r="DH87" i="3"/>
  <c r="BD46" i="12"/>
  <c r="DI46" i="12" a="1"/>
  <c r="DI46" i="12" s="1"/>
  <c r="BD19" i="17"/>
  <c r="DI19" i="17" a="1"/>
  <c r="DI19" i="17" s="1"/>
  <c r="BB15" i="2"/>
  <c r="DG15" i="2" a="1"/>
  <c r="DG15" i="2" s="1"/>
  <c r="BA47" i="2"/>
  <c r="BD23" i="9"/>
  <c r="DI23" i="9" a="1"/>
  <c r="DI23" i="9" s="1"/>
  <c r="BE20" i="5"/>
  <c r="DJ20" i="5" a="1"/>
  <c r="DJ20" i="5" s="1"/>
  <c r="DI104" i="8"/>
  <c r="DI72" i="8"/>
  <c r="DH101" i="21"/>
  <c r="DH69" i="21"/>
  <c r="DH109" i="16"/>
  <c r="DH77" i="16"/>
  <c r="DH110" i="7"/>
  <c r="DH78" i="7"/>
  <c r="DH115" i="18"/>
  <c r="DH83" i="18"/>
  <c r="DH91" i="17"/>
  <c r="DH59" i="17"/>
  <c r="DH103" i="6"/>
  <c r="DH71" i="6"/>
  <c r="DH106" i="9"/>
  <c r="DH74" i="9"/>
  <c r="BD38" i="3"/>
  <c r="DI38" i="3" a="1"/>
  <c r="DI38" i="3" s="1"/>
  <c r="DH99" i="21"/>
  <c r="DH67" i="21"/>
  <c r="BD19" i="21"/>
  <c r="DI19" i="21" a="1"/>
  <c r="DI19" i="21" s="1"/>
  <c r="BD20" i="13"/>
  <c r="DI20" i="13" a="1"/>
  <c r="DI20" i="13" s="1"/>
  <c r="BD42" i="6"/>
  <c r="DI42" i="6" a="1"/>
  <c r="DI42" i="6" s="1"/>
  <c r="BD40" i="12"/>
  <c r="DI40" i="12" a="1"/>
  <c r="DI40" i="12" s="1"/>
  <c r="BD29" i="15"/>
  <c r="DI29" i="15" a="1"/>
  <c r="DI29" i="15" s="1"/>
  <c r="DH108" i="17"/>
  <c r="DH76" i="17"/>
  <c r="DH98" i="4"/>
  <c r="DH66" i="4"/>
  <c r="DH112" i="21"/>
  <c r="DH80" i="21"/>
  <c r="BD39" i="17"/>
  <c r="DI39" i="17" a="1"/>
  <c r="DI39" i="17" s="1"/>
  <c r="DH107" i="18"/>
  <c r="DH75" i="18"/>
  <c r="BB15" i="5"/>
  <c r="DG15" i="5" a="1"/>
  <c r="DG15" i="5" s="1"/>
  <c r="BA47" i="5"/>
  <c r="DH100" i="11"/>
  <c r="DH68" i="11"/>
  <c r="BD26" i="13"/>
  <c r="DI26" i="13" a="1"/>
  <c r="DI26" i="13" s="1"/>
  <c r="DI113" i="14"/>
  <c r="DI81" i="14"/>
  <c r="DH117" i="17"/>
  <c r="DH85" i="17"/>
  <c r="BE34" i="8"/>
  <c r="DJ34" i="8" a="1"/>
  <c r="DJ34" i="8" s="1"/>
  <c r="DH116" i="5"/>
  <c r="DH84" i="5"/>
  <c r="DH110" i="1"/>
  <c r="DH78" i="1"/>
  <c r="DH109" i="19"/>
  <c r="DH77" i="19"/>
  <c r="DH101" i="8"/>
  <c r="DH69" i="8"/>
  <c r="BD16" i="14"/>
  <c r="DI16" i="14" a="1"/>
  <c r="DI16" i="14" s="1"/>
  <c r="BD31" i="6"/>
  <c r="DI31" i="6" a="1"/>
  <c r="DI31" i="6" s="1"/>
  <c r="DH97" i="14"/>
  <c r="DH65" i="14"/>
  <c r="DH104" i="21"/>
  <c r="DH72" i="21"/>
  <c r="DH94" i="10"/>
  <c r="DH62" i="10"/>
  <c r="BD35" i="3"/>
  <c r="DI35" i="3" a="1"/>
  <c r="DI35" i="3" s="1"/>
  <c r="DH117" i="20"/>
  <c r="DH85" i="20"/>
  <c r="BD28" i="17"/>
  <c r="DI28" i="17" a="1"/>
  <c r="DI28" i="17" s="1"/>
  <c r="BD22" i="15"/>
  <c r="DI22" i="15" a="1"/>
  <c r="DI22" i="15" s="1"/>
  <c r="DH118" i="1"/>
  <c r="DH86" i="1"/>
  <c r="DH114" i="3"/>
  <c r="DH82" i="3"/>
  <c r="BD22" i="20"/>
  <c r="DI22" i="20" a="1"/>
  <c r="DI22" i="20" s="1"/>
  <c r="BD27" i="5"/>
  <c r="DI27" i="5" a="1"/>
  <c r="DI27" i="5" s="1"/>
  <c r="BD44" i="21"/>
  <c r="DI44" i="21" a="1"/>
  <c r="DI44" i="21" s="1"/>
  <c r="BD41" i="20"/>
  <c r="DI41" i="20" a="1"/>
  <c r="DI41" i="20" s="1"/>
  <c r="BD38" i="17"/>
  <c r="DI38" i="17" a="1"/>
  <c r="DI38" i="17" s="1"/>
  <c r="BD43" i="20"/>
  <c r="DI43" i="20" a="1"/>
  <c r="DI43" i="20" s="1"/>
  <c r="BD21" i="4"/>
  <c r="DI21" i="4" a="1"/>
  <c r="DI21" i="4" s="1"/>
  <c r="DH102" i="16"/>
  <c r="DH70" i="16"/>
  <c r="BD24" i="20"/>
  <c r="DI24" i="20" a="1"/>
  <c r="DI24" i="20" s="1"/>
  <c r="DH103" i="15"/>
  <c r="DH71" i="15"/>
  <c r="DH119" i="1"/>
  <c r="DH87" i="1"/>
  <c r="BD28" i="18"/>
  <c r="DI28" i="18" a="1"/>
  <c r="DI28" i="18" s="1"/>
  <c r="DH119" i="4"/>
  <c r="DH87" i="4"/>
  <c r="DH124" i="14"/>
  <c r="DH127" i="14" s="1"/>
  <c r="DH120" i="14" s="1"/>
  <c r="DH88" i="14"/>
  <c r="DH91" i="21"/>
  <c r="DH59" i="21"/>
  <c r="BD25" i="20"/>
  <c r="DI25" i="20" a="1"/>
  <c r="DI25" i="20" s="1"/>
  <c r="BD31" i="12"/>
  <c r="DI31" i="12" a="1"/>
  <c r="DI31" i="12" s="1"/>
  <c r="BE42" i="16"/>
  <c r="DJ42" i="16" a="1"/>
  <c r="DJ42" i="16" s="1"/>
  <c r="BD26" i="11"/>
  <c r="DI26" i="11" a="1"/>
  <c r="DI26" i="11" s="1"/>
  <c r="BB15" i="15"/>
  <c r="DG15" i="15" a="1"/>
  <c r="DG15" i="15" s="1"/>
  <c r="BA47" i="15"/>
  <c r="DH124" i="3"/>
  <c r="DH127" i="3" s="1"/>
  <c r="DH120" i="3" s="1"/>
  <c r="DH88" i="3"/>
  <c r="BD16" i="12"/>
  <c r="DI16" i="12" a="1"/>
  <c r="DI16" i="12" s="1"/>
  <c r="BD16" i="3"/>
  <c r="DI16" i="3" a="1"/>
  <c r="DI16" i="3" s="1"/>
  <c r="DH90" i="16"/>
  <c r="DH58" i="16"/>
  <c r="BD36" i="13"/>
  <c r="DI36" i="13" a="1"/>
  <c r="DI36" i="13" s="1"/>
  <c r="DH108" i="21"/>
  <c r="DH76" i="21"/>
  <c r="DH119" i="11"/>
  <c r="DH87" i="11"/>
  <c r="DH114" i="21"/>
  <c r="DH82" i="21"/>
  <c r="BD16" i="13"/>
  <c r="DI16" i="13" a="1"/>
  <c r="DI16" i="13" s="1"/>
  <c r="BD22" i="9"/>
  <c r="DI22" i="9" a="1"/>
  <c r="DI22" i="9" s="1"/>
  <c r="BD33" i="13"/>
  <c r="DI33" i="13" a="1"/>
  <c r="DI33" i="13" s="1"/>
  <c r="BD28" i="2"/>
  <c r="DI28" i="2" a="1"/>
  <c r="DI28" i="2" s="1"/>
  <c r="DH95" i="7"/>
  <c r="DH63" i="7"/>
  <c r="DI99" i="17"/>
  <c r="DI67" i="17"/>
  <c r="DH100" i="16"/>
  <c r="DH68" i="16"/>
  <c r="DH104" i="14"/>
  <c r="DH72" i="14"/>
  <c r="DH93" i="10"/>
  <c r="DH61" i="10"/>
  <c r="BD34" i="6"/>
  <c r="DI34" i="6" a="1"/>
  <c r="DI34" i="6" s="1"/>
  <c r="DH116" i="12"/>
  <c r="DH84" i="12"/>
  <c r="BD40" i="9"/>
  <c r="DI40" i="9" a="1"/>
  <c r="DI40" i="9" s="1"/>
  <c r="DH104" i="1"/>
  <c r="DH72" i="1"/>
  <c r="DH92" i="15"/>
  <c r="DH60" i="15"/>
  <c r="BD35" i="12"/>
  <c r="DI35" i="12" a="1"/>
  <c r="DI35" i="12" s="1"/>
  <c r="DH113" i="19"/>
  <c r="DH81" i="19"/>
  <c r="DH113" i="21"/>
  <c r="DH81" i="21"/>
  <c r="BD46" i="3"/>
  <c r="DI46" i="3" a="1"/>
  <c r="DI46" i="3" s="1"/>
  <c r="BD16" i="6"/>
  <c r="DI16" i="6" a="1"/>
  <c r="DI16" i="6" s="1"/>
  <c r="DH105" i="6"/>
  <c r="DH73" i="6"/>
  <c r="DH109" i="14"/>
  <c r="DH77" i="14"/>
  <c r="DH90" i="1"/>
  <c r="DH58" i="1"/>
  <c r="DI112" i="17"/>
  <c r="DI80" i="17"/>
  <c r="BD18" i="16"/>
  <c r="DI18" i="16" a="1"/>
  <c r="DI18" i="16" s="1"/>
  <c r="BD45" i="21"/>
  <c r="DI45" i="21" a="1"/>
  <c r="DI45" i="21" s="1"/>
  <c r="BD25" i="17"/>
  <c r="DI25" i="17" a="1"/>
  <c r="DI25" i="17" s="1"/>
  <c r="BD17" i="16"/>
  <c r="DI17" i="16" a="1"/>
  <c r="DI17" i="16" s="1"/>
  <c r="BD37" i="16"/>
  <c r="DI37" i="16" a="1"/>
  <c r="DI37" i="16" s="1"/>
  <c r="BD46" i="2"/>
  <c r="DI46" i="2" a="1"/>
  <c r="DI46" i="2" s="1"/>
  <c r="DH116" i="2"/>
  <c r="DH84" i="2"/>
  <c r="DH104" i="7"/>
  <c r="DH72" i="7"/>
  <c r="BD36" i="1"/>
  <c r="DI36" i="1" a="1"/>
  <c r="DI36" i="1" s="1"/>
  <c r="BB15" i="7"/>
  <c r="DG15" i="7" a="1"/>
  <c r="DG15" i="7" s="1"/>
  <c r="BA47" i="7"/>
  <c r="DH96" i="14"/>
  <c r="DH64" i="14"/>
  <c r="BD38" i="15"/>
  <c r="DI38" i="15" a="1"/>
  <c r="DI38" i="15" s="1"/>
  <c r="DH124" i="9"/>
  <c r="DH127" i="9" s="1"/>
  <c r="DH120" i="9" s="1"/>
  <c r="DH88" i="9"/>
  <c r="BE37" i="1"/>
  <c r="DJ37" i="1" a="1"/>
  <c r="DJ37" i="1" s="1"/>
  <c r="BD37" i="18"/>
  <c r="DI37" i="18" a="1"/>
  <c r="DI37" i="18" s="1"/>
  <c r="BD29" i="17"/>
  <c r="DI29" i="17" a="1"/>
  <c r="DI29" i="17" s="1"/>
  <c r="DH93" i="12"/>
  <c r="DH61" i="12"/>
  <c r="DI23" i="16" a="1"/>
  <c r="DI23" i="16" s="1"/>
  <c r="BD23" i="16"/>
  <c r="DH117" i="1"/>
  <c r="DH85" i="1"/>
  <c r="DH103" i="3"/>
  <c r="DH71" i="3"/>
  <c r="DH98" i="21"/>
  <c r="DH66" i="21"/>
  <c r="BB15" i="21"/>
  <c r="BA47" i="21"/>
  <c r="DG15" i="21" a="1"/>
  <c r="DG15" i="21" s="1"/>
  <c r="BD37" i="12"/>
  <c r="DI37" i="12" a="1"/>
  <c r="DI37" i="12" s="1"/>
  <c r="DH97" i="11"/>
  <c r="DH65" i="11"/>
  <c r="BD43" i="4"/>
  <c r="DI43" i="4" a="1"/>
  <c r="DI43" i="4" s="1"/>
  <c r="BD33" i="11"/>
  <c r="DI33" i="11" a="1"/>
  <c r="DI33" i="11" s="1"/>
  <c r="BD24" i="16"/>
  <c r="DI24" i="16" a="1"/>
  <c r="DI24" i="16" s="1"/>
  <c r="DH111" i="4"/>
  <c r="DH79" i="4"/>
  <c r="DH115" i="10"/>
  <c r="DH83" i="10"/>
  <c r="DH111" i="15"/>
  <c r="DH79" i="15"/>
  <c r="BD30" i="4"/>
  <c r="DI30" i="4" a="1"/>
  <c r="DI30" i="4" s="1"/>
  <c r="BD32" i="7"/>
  <c r="DI32" i="7" a="1"/>
  <c r="DI32" i="7" s="1"/>
  <c r="BD23" i="5"/>
  <c r="DI23" i="5" a="1"/>
  <c r="DI23" i="5" s="1"/>
  <c r="DI102" i="6"/>
  <c r="DI70" i="6"/>
  <c r="BD25" i="21"/>
  <c r="DI25" i="21" a="1"/>
  <c r="DI25" i="21" s="1"/>
  <c r="DH110" i="16"/>
  <c r="DH78" i="16"/>
  <c r="BE41" i="19"/>
  <c r="DJ41" i="19" a="1"/>
  <c r="DJ41" i="19" s="1"/>
  <c r="DH117" i="5"/>
  <c r="DH85" i="5"/>
  <c r="BD23" i="14"/>
  <c r="DI23" i="14" a="1"/>
  <c r="DI23" i="14" s="1"/>
  <c r="BD45" i="6"/>
  <c r="DI45" i="6" a="1"/>
  <c r="DI45" i="6" s="1"/>
  <c r="DH109" i="4"/>
  <c r="DH77" i="4"/>
  <c r="BD23" i="1"/>
  <c r="DI23" i="1" a="1"/>
  <c r="DI23" i="1" s="1"/>
  <c r="DH119" i="19"/>
  <c r="DH87" i="19"/>
  <c r="DH117" i="8"/>
  <c r="DH85" i="8"/>
  <c r="DH114" i="11"/>
  <c r="DH82" i="11"/>
  <c r="DH99" i="11"/>
  <c r="DH67" i="11"/>
  <c r="DH100" i="2"/>
  <c r="DH68" i="2"/>
  <c r="DH113" i="16"/>
  <c r="DH81" i="16"/>
  <c r="BD28" i="5"/>
  <c r="DI28" i="5" a="1"/>
  <c r="DI28" i="5" s="1"/>
  <c r="DH99" i="1"/>
  <c r="DH67" i="1"/>
  <c r="BD39" i="18"/>
  <c r="DI39" i="18" a="1"/>
  <c r="DI39" i="18" s="1"/>
  <c r="DH97" i="2"/>
  <c r="DH65" i="2"/>
  <c r="DH115" i="17"/>
  <c r="DH83" i="17"/>
  <c r="DH96" i="19"/>
  <c r="DH64" i="19"/>
  <c r="BD32" i="12"/>
  <c r="DI32" i="12" a="1"/>
  <c r="DI32" i="12" s="1"/>
  <c r="BD43" i="14"/>
  <c r="DI43" i="14" a="1"/>
  <c r="DI43" i="14" s="1"/>
  <c r="DH102" i="20"/>
  <c r="DH70" i="20"/>
  <c r="BD26" i="4"/>
  <c r="DI26" i="4" a="1"/>
  <c r="DI26" i="4" s="1"/>
  <c r="DH102" i="19"/>
  <c r="DH70" i="19"/>
  <c r="BD44" i="3"/>
  <c r="DI44" i="3" a="1"/>
  <c r="DI44" i="3" s="1"/>
  <c r="DH99" i="9"/>
  <c r="DH67" i="9"/>
  <c r="DH92" i="14"/>
  <c r="DH60" i="14"/>
  <c r="DH110" i="15"/>
  <c r="DH78" i="15"/>
  <c r="BD46" i="13"/>
  <c r="DI46" i="13" a="1"/>
  <c r="DI46" i="13" s="1"/>
  <c r="DH107" i="20"/>
  <c r="DH75" i="20"/>
  <c r="DH117" i="11"/>
  <c r="DH85" i="11"/>
  <c r="BE29" i="8"/>
  <c r="DJ29" i="8" a="1"/>
  <c r="DJ29" i="8" s="1"/>
  <c r="BD26" i="21"/>
  <c r="DI26" i="21" a="1"/>
  <c r="DI26" i="21" s="1"/>
  <c r="BD34" i="16"/>
  <c r="DI34" i="16" a="1"/>
  <c r="DI34" i="16" s="1"/>
  <c r="BD35" i="7"/>
  <c r="DI35" i="7" a="1"/>
  <c r="DI35" i="7" s="1"/>
  <c r="BD40" i="18"/>
  <c r="DI40" i="18" a="1"/>
  <c r="DI40" i="18" s="1"/>
  <c r="DH111" i="18"/>
  <c r="DH79" i="18"/>
  <c r="DI16" i="17" a="1"/>
  <c r="DI16" i="17" s="1"/>
  <c r="BD16" i="17"/>
  <c r="BD31" i="9"/>
  <c r="DI31" i="9" a="1"/>
  <c r="DI31" i="9" s="1"/>
  <c r="DI101" i="19"/>
  <c r="DI69" i="19"/>
  <c r="BD24" i="21"/>
  <c r="DI24" i="21" a="1"/>
  <c r="DI24" i="21" s="1"/>
  <c r="DH101" i="15"/>
  <c r="DH69" i="15"/>
  <c r="DH103" i="4"/>
  <c r="DH71" i="4"/>
  <c r="DH109" i="18"/>
  <c r="DH77" i="18"/>
  <c r="DH103" i="14"/>
  <c r="DH71" i="14"/>
  <c r="DH93" i="15"/>
  <c r="DH61" i="15"/>
  <c r="DH95" i="21"/>
  <c r="DH63" i="21"/>
  <c r="BD33" i="17"/>
  <c r="DI33" i="17" a="1"/>
  <c r="DI33" i="17" s="1"/>
  <c r="BD23" i="4"/>
  <c r="DI23" i="4" a="1"/>
  <c r="DI23" i="4" s="1"/>
  <c r="BD37" i="21"/>
  <c r="DI37" i="21" a="1"/>
  <c r="DI37" i="21" s="1"/>
  <c r="DH108" i="16"/>
  <c r="DH76" i="16"/>
  <c r="BD32" i="18"/>
  <c r="DI32" i="18" a="1"/>
  <c r="DI32" i="18" s="1"/>
  <c r="BD25" i="11"/>
  <c r="DI25" i="11" a="1"/>
  <c r="DI25" i="11" s="1"/>
  <c r="DH111" i="7"/>
  <c r="DH79" i="7"/>
  <c r="BE38" i="14"/>
  <c r="DJ38" i="14" a="1"/>
  <c r="DJ38" i="14" s="1"/>
  <c r="BD42" i="17"/>
  <c r="DI42" i="17" a="1"/>
  <c r="DI42" i="17" s="1"/>
  <c r="DH91" i="8"/>
  <c r="DH59" i="8"/>
  <c r="DH114" i="2"/>
  <c r="DH82" i="2"/>
  <c r="BD41" i="5"/>
  <c r="DI41" i="5" a="1"/>
  <c r="DI41" i="5" s="1"/>
  <c r="BD35" i="1"/>
  <c r="DI35" i="1" a="1"/>
  <c r="DI35" i="1" s="1"/>
  <c r="DH91" i="2"/>
  <c r="DH59" i="2"/>
  <c r="BD34" i="19"/>
  <c r="DI34" i="19" a="1"/>
  <c r="DI34" i="19" s="1"/>
  <c r="BD26" i="8"/>
  <c r="DI26" i="8" a="1"/>
  <c r="DI26" i="8" s="1"/>
  <c r="DH118" i="2"/>
  <c r="DH86" i="2"/>
  <c r="BD22" i="14"/>
  <c r="DI22" i="14" a="1"/>
  <c r="DI22" i="14" s="1"/>
  <c r="BD29" i="21"/>
  <c r="DI29" i="21" a="1"/>
  <c r="DI29" i="21" s="1"/>
  <c r="BD19" i="10"/>
  <c r="DI19" i="10" a="1"/>
  <c r="DI19" i="10" s="1"/>
  <c r="DH97" i="1"/>
  <c r="DH65" i="1"/>
  <c r="DH101" i="20"/>
  <c r="DH69" i="20"/>
  <c r="BD42" i="20"/>
  <c r="DI42" i="20" a="1"/>
  <c r="DI42" i="20" s="1"/>
  <c r="BD18" i="8"/>
  <c r="DI18" i="8" a="1"/>
  <c r="DI18" i="8" s="1"/>
  <c r="DH91" i="19"/>
  <c r="DH59" i="19"/>
  <c r="DH111" i="16"/>
  <c r="DH79" i="16"/>
  <c r="DH115" i="5"/>
  <c r="DH83" i="5"/>
  <c r="BD43" i="1"/>
  <c r="DI43" i="1" a="1"/>
  <c r="DI43" i="1" s="1"/>
  <c r="DH100" i="8"/>
  <c r="DH68" i="8"/>
  <c r="DH93" i="21"/>
  <c r="DH61" i="21"/>
  <c r="BD39" i="3"/>
  <c r="DI39" i="3" a="1"/>
  <c r="DI39" i="3" s="1"/>
  <c r="DH103" i="1"/>
  <c r="DH71" i="1"/>
  <c r="DH94" i="16"/>
  <c r="DH62" i="16"/>
  <c r="DH113" i="17"/>
  <c r="DH81" i="17"/>
  <c r="DH98" i="11"/>
  <c r="DH66" i="11"/>
  <c r="DH107" i="8"/>
  <c r="DH75" i="8"/>
  <c r="DH94" i="15"/>
  <c r="DH62" i="15"/>
  <c r="BD27" i="16"/>
  <c r="DI27" i="16" a="1"/>
  <c r="DI27" i="16" s="1"/>
  <c r="DH100" i="1"/>
  <c r="DH68" i="1"/>
  <c r="BD28" i="15"/>
  <c r="DI28" i="15" a="1"/>
  <c r="DI28" i="15" s="1"/>
  <c r="BD44" i="1"/>
  <c r="DI44" i="1" a="1"/>
  <c r="DI44" i="1" s="1"/>
  <c r="DH121" i="10"/>
  <c r="DH89" i="10"/>
  <c r="DH110" i="5"/>
  <c r="DH78" i="5"/>
  <c r="BD44" i="4"/>
  <c r="DI44" i="4" a="1"/>
  <c r="DI44" i="4" s="1"/>
  <c r="BD45" i="14"/>
  <c r="DI45" i="14" a="1"/>
  <c r="DI45" i="14" s="1"/>
  <c r="DH97" i="19"/>
  <c r="DH65" i="19"/>
  <c r="DH124" i="2"/>
  <c r="DH127" i="2" s="1"/>
  <c r="DH120" i="2" s="1"/>
  <c r="DH88" i="2"/>
  <c r="BD45" i="3"/>
  <c r="DI45" i="3" a="1"/>
  <c r="DI45" i="3" s="1"/>
  <c r="BD15" i="16"/>
  <c r="DI15" i="16" a="1"/>
  <c r="DI15" i="16" s="1"/>
  <c r="BC47" i="16"/>
  <c r="DH121" i="16"/>
  <c r="DH89" i="16"/>
  <c r="DH104" i="3"/>
  <c r="DH72" i="3"/>
  <c r="BD33" i="21"/>
  <c r="DI33" i="21" a="1"/>
  <c r="DI33" i="21" s="1"/>
  <c r="DI44" i="11" a="1"/>
  <c r="DI44" i="11" s="1"/>
  <c r="BD44" i="11"/>
  <c r="BD39" i="21"/>
  <c r="DI39" i="21" a="1"/>
  <c r="DI39" i="21" s="1"/>
  <c r="DH104" i="19"/>
  <c r="DH72" i="19"/>
  <c r="DH97" i="3"/>
  <c r="DH65" i="3"/>
  <c r="DH113" i="11"/>
  <c r="DH81" i="11"/>
  <c r="BD20" i="7"/>
  <c r="DI20" i="7" a="1"/>
  <c r="DI20" i="7" s="1"/>
  <c r="BE24" i="17"/>
  <c r="DJ24" i="17" a="1"/>
  <c r="DJ24" i="17" s="1"/>
  <c r="BD25" i="16"/>
  <c r="DI25" i="16" a="1"/>
  <c r="DI25" i="16" s="1"/>
  <c r="BD29" i="14"/>
  <c r="DI29" i="14" a="1"/>
  <c r="DI29" i="14" s="1"/>
  <c r="BD18" i="10"/>
  <c r="DI18" i="10" a="1"/>
  <c r="DI18" i="10" s="1"/>
  <c r="DH107" i="1"/>
  <c r="DH75" i="1"/>
  <c r="BD41" i="12"/>
  <c r="DI41" i="12" a="1"/>
  <c r="DI41" i="12" s="1"/>
  <c r="DH109" i="20"/>
  <c r="DH77" i="20"/>
  <c r="DH119" i="2"/>
  <c r="DH87" i="2"/>
  <c r="BD29" i="1"/>
  <c r="DI29" i="1" a="1"/>
  <c r="DI29" i="1" s="1"/>
  <c r="BD17" i="15"/>
  <c r="DI17" i="15" a="1"/>
  <c r="DI17" i="15" s="1"/>
  <c r="DH114" i="16"/>
  <c r="DH82" i="16"/>
  <c r="DH101" i="2"/>
  <c r="DH69" i="2"/>
  <c r="BD38" i="19"/>
  <c r="DI38" i="19" a="1"/>
  <c r="DI38" i="19" s="1"/>
  <c r="BD38" i="21"/>
  <c r="DI38" i="21" a="1"/>
  <c r="DI38" i="21" s="1"/>
  <c r="DH95" i="1"/>
  <c r="DH63" i="1"/>
  <c r="DH119" i="15"/>
  <c r="DH87" i="15"/>
  <c r="BD30" i="6"/>
  <c r="DI30" i="6" a="1"/>
  <c r="DI30" i="6" s="1"/>
  <c r="BD34" i="14"/>
  <c r="DI34" i="14" a="1"/>
  <c r="DI34" i="14" s="1"/>
  <c r="BD15" i="1"/>
  <c r="DI15" i="1" a="1"/>
  <c r="DI15" i="1" s="1"/>
  <c r="BC47" i="1"/>
  <c r="BE37" i="17"/>
  <c r="DJ37" i="17" a="1"/>
  <c r="DJ37" i="17" s="1"/>
  <c r="DH115" i="13"/>
  <c r="DH83" i="13"/>
  <c r="DH91" i="9"/>
  <c r="DH59" i="9"/>
  <c r="DH117" i="4"/>
  <c r="DH85" i="4"/>
  <c r="DH117" i="19"/>
  <c r="DH85" i="19"/>
  <c r="DH101" i="14"/>
  <c r="DH69" i="14"/>
  <c r="BD41" i="2"/>
  <c r="DI41" i="2" a="1"/>
  <c r="DI41" i="2" s="1"/>
  <c r="BD29" i="7"/>
  <c r="DI29" i="7" a="1"/>
  <c r="DI29" i="7" s="1"/>
  <c r="DH110" i="6"/>
  <c r="DH78" i="6"/>
  <c r="DH109" i="13"/>
  <c r="DH77" i="13"/>
  <c r="BD21" i="14"/>
  <c r="DI21" i="14" a="1"/>
  <c r="DI21" i="14" s="1"/>
  <c r="DH104" i="12"/>
  <c r="DH72" i="12"/>
  <c r="DH96" i="6"/>
  <c r="DH64" i="6"/>
  <c r="DH109" i="11"/>
  <c r="DH77" i="11"/>
  <c r="BD45" i="9"/>
  <c r="DI45" i="9" a="1"/>
  <c r="DI45" i="9" s="1"/>
  <c r="BD18" i="12"/>
  <c r="DI18" i="12" a="1"/>
  <c r="DI18" i="12" s="1"/>
  <c r="DH107" i="21"/>
  <c r="DH75" i="21"/>
  <c r="BD42" i="1"/>
  <c r="DI42" i="1" a="1"/>
  <c r="DI42" i="1" s="1"/>
  <c r="DH111" i="20"/>
  <c r="DH79" i="20"/>
  <c r="BD28" i="3"/>
  <c r="DI28" i="3" a="1"/>
  <c r="DI28" i="3" s="1"/>
  <c r="BD23" i="21"/>
  <c r="DI23" i="21" a="1"/>
  <c r="DI23" i="21" s="1"/>
  <c r="DH92" i="4"/>
  <c r="DH60" i="4"/>
  <c r="DH105" i="11"/>
  <c r="DH73" i="11"/>
  <c r="BD22" i="11"/>
  <c r="DI22" i="11" a="1"/>
  <c r="DI22" i="11" s="1"/>
  <c r="DH108" i="10"/>
  <c r="DH76" i="10"/>
  <c r="DH119" i="16"/>
  <c r="DH87" i="16"/>
  <c r="DH121" i="8"/>
  <c r="DH89" i="8"/>
  <c r="DH90" i="9"/>
  <c r="DH58" i="9"/>
  <c r="BD20" i="16"/>
  <c r="DI20" i="16" a="1"/>
  <c r="DI20" i="16" s="1"/>
  <c r="BD17" i="12"/>
  <c r="DI17" i="12" a="1"/>
  <c r="DI17" i="12" s="1"/>
  <c r="BD44" i="12"/>
  <c r="DI44" i="12" a="1"/>
  <c r="DI44" i="12" s="1"/>
  <c r="BD36" i="15"/>
  <c r="DI36" i="15" a="1"/>
  <c r="DI36" i="15" s="1"/>
  <c r="DH103" i="9"/>
  <c r="DH71" i="9"/>
  <c r="BE27" i="6"/>
  <c r="DJ27" i="6" a="1"/>
  <c r="DJ27" i="6" s="1"/>
  <c r="DH94" i="14"/>
  <c r="DH62" i="14"/>
  <c r="DH95" i="12"/>
  <c r="DH63" i="12"/>
  <c r="DH108" i="2"/>
  <c r="DH76" i="2"/>
  <c r="BD35" i="16"/>
  <c r="DI35" i="16" a="1"/>
  <c r="DI35" i="16" s="1"/>
  <c r="BD42" i="5"/>
  <c r="DI42" i="5" a="1"/>
  <c r="DI42" i="5" s="1"/>
  <c r="DH92" i="18"/>
  <c r="DH60" i="18"/>
  <c r="DH100" i="5"/>
  <c r="DH68" i="5"/>
  <c r="BD34" i="4"/>
  <c r="DI34" i="4" a="1"/>
  <c r="DI34" i="4" s="1"/>
  <c r="DI99" i="8"/>
  <c r="DI67" i="8"/>
  <c r="BD44" i="19"/>
  <c r="DI44" i="19" a="1"/>
  <c r="DI44" i="19" s="1"/>
  <c r="BD42" i="8"/>
  <c r="DI42" i="8" a="1"/>
  <c r="DI42" i="8" s="1"/>
  <c r="DI39" i="11" a="1"/>
  <c r="DI39" i="11" s="1"/>
  <c r="BD39" i="11"/>
  <c r="DH115" i="21"/>
  <c r="DH83" i="21"/>
  <c r="BD24" i="11"/>
  <c r="DI24" i="11" a="1"/>
  <c r="DI24" i="11" s="1"/>
  <c r="BD25" i="2"/>
  <c r="DI25" i="2" a="1"/>
  <c r="DI25" i="2" s="1"/>
  <c r="BD38" i="16"/>
  <c r="DI38" i="16" a="1"/>
  <c r="DI38" i="16" s="1"/>
  <c r="DH108" i="5"/>
  <c r="DH76" i="5"/>
  <c r="DH102" i="2"/>
  <c r="DH70" i="2"/>
  <c r="BD24" i="1"/>
  <c r="DI24" i="1" a="1"/>
  <c r="DI24" i="1" s="1"/>
  <c r="DH121" i="6"/>
  <c r="DH89" i="6"/>
  <c r="DH93" i="17"/>
  <c r="DH61" i="17"/>
  <c r="BD22" i="2"/>
  <c r="DI22" i="2" a="1"/>
  <c r="DI22" i="2" s="1"/>
  <c r="BD40" i="17"/>
  <c r="DI40" i="17" a="1"/>
  <c r="DI40" i="17" s="1"/>
  <c r="BD21" i="19"/>
  <c r="DI21" i="19" a="1"/>
  <c r="DI21" i="19" s="1"/>
  <c r="BD27" i="20"/>
  <c r="DI27" i="20" a="1"/>
  <c r="DI27" i="20" s="1"/>
  <c r="DH107" i="10"/>
  <c r="DH75" i="10"/>
  <c r="BD27" i="19"/>
  <c r="DI27" i="19" a="1"/>
  <c r="DI27" i="19" s="1"/>
  <c r="DH98" i="17"/>
  <c r="DH66" i="17"/>
  <c r="BD24" i="9"/>
  <c r="DI24" i="9" a="1"/>
  <c r="DI24" i="9" s="1"/>
  <c r="BD17" i="14"/>
  <c r="DI17" i="14" a="1"/>
  <c r="DI17" i="14" s="1"/>
  <c r="DI35" i="15" a="1"/>
  <c r="DI35" i="15" s="1"/>
  <c r="BD35" i="15"/>
  <c r="DH109" i="2"/>
  <c r="DH77" i="2"/>
  <c r="DH114" i="5"/>
  <c r="DH82" i="5"/>
  <c r="DH121" i="13"/>
  <c r="DH89" i="13"/>
  <c r="BD32" i="20"/>
  <c r="DI32" i="20" a="1"/>
  <c r="DI32" i="20" s="1"/>
  <c r="BD42" i="11"/>
  <c r="DI42" i="11" a="1"/>
  <c r="DI42" i="11" s="1"/>
  <c r="BD39" i="1"/>
  <c r="DI39" i="1" a="1"/>
  <c r="DI39" i="1" s="1"/>
  <c r="DH118" i="18"/>
  <c r="DH86" i="18"/>
  <c r="DH112" i="13"/>
  <c r="DH80" i="13"/>
  <c r="DH110" i="14"/>
  <c r="DH78" i="14"/>
  <c r="DH104" i="20"/>
  <c r="DH72" i="20"/>
  <c r="DH118" i="6"/>
  <c r="DH86" i="6"/>
  <c r="BD36" i="18"/>
  <c r="DI36" i="18" a="1"/>
  <c r="DI36" i="18" s="1"/>
  <c r="DH93" i="4"/>
  <c r="DH61" i="4"/>
  <c r="DH93" i="14"/>
  <c r="DH61" i="14"/>
  <c r="DH124" i="10"/>
  <c r="DH127" i="10" s="1"/>
  <c r="DH120" i="10" s="1"/>
  <c r="DH88" i="10"/>
  <c r="BE26" i="19"/>
  <c r="DJ26" i="19" a="1"/>
  <c r="DJ26" i="19" s="1"/>
  <c r="DH91" i="4"/>
  <c r="DH59" i="4"/>
  <c r="BD26" i="15"/>
  <c r="DI26" i="15" a="1"/>
  <c r="DI26" i="15" s="1"/>
  <c r="BD28" i="4"/>
  <c r="DI28" i="4" a="1"/>
  <c r="DI28" i="4" s="1"/>
  <c r="BD34" i="18"/>
  <c r="DI34" i="18" a="1"/>
  <c r="DI34" i="18" s="1"/>
  <c r="DH106" i="15"/>
  <c r="DH74" i="15"/>
  <c r="BD28" i="14"/>
  <c r="DI28" i="14" a="1"/>
  <c r="DI28" i="14" s="1"/>
  <c r="BD18" i="15"/>
  <c r="DI18" i="15" a="1"/>
  <c r="DI18" i="15" s="1"/>
  <c r="DH108" i="19"/>
  <c r="DH76" i="19"/>
  <c r="DF90" i="4"/>
  <c r="DF58" i="4"/>
  <c r="DH110" i="19"/>
  <c r="DH78" i="19"/>
  <c r="BD20" i="21"/>
  <c r="DI20" i="21" a="1"/>
  <c r="DI20" i="21" s="1"/>
  <c r="DH105" i="14"/>
  <c r="DH73" i="14"/>
  <c r="DH109" i="15"/>
  <c r="DH77" i="15"/>
  <c r="BD33" i="16"/>
  <c r="DI33" i="16" a="1"/>
  <c r="DI33" i="16" s="1"/>
  <c r="DH94" i="5"/>
  <c r="DH62" i="5"/>
  <c r="BD36" i="7"/>
  <c r="DI36" i="7" a="1"/>
  <c r="DI36" i="7" s="1"/>
  <c r="BD16" i="8"/>
  <c r="DI16" i="8" a="1"/>
  <c r="DI16" i="8" s="1"/>
  <c r="BD39" i="2"/>
  <c r="DI39" i="2" a="1"/>
  <c r="DI39" i="2" s="1"/>
  <c r="BD16" i="2"/>
  <c r="DI16" i="2" a="1"/>
  <c r="DI16" i="2" s="1"/>
  <c r="DH102" i="14"/>
  <c r="DH70" i="14"/>
  <c r="BD43" i="2"/>
  <c r="DI43" i="2" a="1"/>
  <c r="DI43" i="2" s="1"/>
  <c r="DH108" i="1"/>
  <c r="DH76" i="1"/>
  <c r="BD22" i="1"/>
  <c r="DI22" i="1" a="1"/>
  <c r="DI22" i="1" s="1"/>
  <c r="BD26" i="20"/>
  <c r="DI26" i="20" a="1"/>
  <c r="DI26" i="20" s="1"/>
  <c r="DH117" i="10"/>
  <c r="DH85" i="10"/>
  <c r="DH93" i="8"/>
  <c r="DH61" i="8"/>
  <c r="BD16" i="19"/>
  <c r="DI16" i="19" a="1"/>
  <c r="DI16" i="19" s="1"/>
  <c r="BD36" i="16"/>
  <c r="DI36" i="16" a="1"/>
  <c r="DI36" i="16" s="1"/>
  <c r="BD40" i="5"/>
  <c r="DI40" i="5" a="1"/>
  <c r="DI40" i="5" s="1"/>
  <c r="DH118" i="11"/>
  <c r="DH86" i="11"/>
  <c r="BD25" i="8"/>
  <c r="DI25" i="8" a="1"/>
  <c r="DI25" i="8" s="1"/>
  <c r="BD18" i="21"/>
  <c r="DI18" i="21" a="1"/>
  <c r="DI18" i="21" s="1"/>
  <c r="DH114" i="20"/>
  <c r="DH82" i="20"/>
  <c r="DH96" i="21"/>
  <c r="DH64" i="21"/>
  <c r="BD28" i="1"/>
  <c r="DI28" i="1" a="1"/>
  <c r="DI28" i="1" s="1"/>
  <c r="BD19" i="16"/>
  <c r="DI19" i="16" a="1"/>
  <c r="DI19" i="16" s="1"/>
  <c r="BD23" i="11"/>
  <c r="DI23" i="11" a="1"/>
  <c r="DI23" i="11" s="1"/>
  <c r="DH91" i="11"/>
  <c r="DH59" i="11"/>
  <c r="BD32" i="8"/>
  <c r="DI32" i="8" a="1"/>
  <c r="DI32" i="8" s="1"/>
  <c r="DI19" i="15" a="1"/>
  <c r="DI19" i="15" s="1"/>
  <c r="BD19" i="15"/>
  <c r="DH96" i="3"/>
  <c r="DH64" i="3"/>
  <c r="DH109" i="21"/>
  <c r="DH77" i="21"/>
  <c r="BD25" i="1"/>
  <c r="DI25" i="1" a="1"/>
  <c r="DI25" i="1" s="1"/>
  <c r="DH92" i="2"/>
  <c r="DH60" i="2"/>
  <c r="DH92" i="1"/>
  <c r="DH60" i="1"/>
  <c r="BD46" i="10"/>
  <c r="DI46" i="10" a="1"/>
  <c r="DI46" i="10" s="1"/>
  <c r="BD35" i="5"/>
  <c r="DI35" i="5" a="1"/>
  <c r="DI35" i="5" s="1"/>
  <c r="DH92" i="5"/>
  <c r="DH60" i="5"/>
  <c r="BD22" i="19"/>
  <c r="DI22" i="19" a="1"/>
  <c r="DI22" i="19" s="1"/>
  <c r="DI97" i="21"/>
  <c r="DI65" i="21"/>
  <c r="DH115" i="15"/>
  <c r="DH83" i="15"/>
  <c r="BD45" i="2"/>
  <c r="DI45" i="2" a="1"/>
  <c r="DI45" i="2" s="1"/>
  <c r="DH94" i="4"/>
  <c r="DH62" i="4"/>
  <c r="DH94" i="20"/>
  <c r="DH62" i="20"/>
  <c r="DH111" i="10"/>
  <c r="DH79" i="10"/>
  <c r="BD46" i="16"/>
  <c r="DI46" i="16" a="1"/>
  <c r="DI46" i="16" s="1"/>
  <c r="BD29" i="3"/>
  <c r="DI29" i="3" a="1"/>
  <c r="DI29" i="3" s="1"/>
  <c r="DH113" i="12"/>
  <c r="DH81" i="12"/>
  <c r="DH118" i="21"/>
  <c r="DH86" i="21"/>
  <c r="DH107" i="14"/>
  <c r="DH75" i="14"/>
  <c r="DH99" i="6"/>
  <c r="DH67" i="6"/>
  <c r="DH116" i="16"/>
  <c r="DH84" i="16"/>
  <c r="BD29" i="19"/>
  <c r="DI29" i="19" a="1"/>
  <c r="DI29" i="19" s="1"/>
  <c r="BD41" i="13"/>
  <c r="DI41" i="13" a="1"/>
  <c r="DI41" i="13" s="1"/>
  <c r="BD22" i="3"/>
  <c r="DI22" i="3" a="1"/>
  <c r="DI22" i="3" s="1"/>
  <c r="BD38" i="11"/>
  <c r="DI38" i="11" a="1"/>
  <c r="DI38" i="11" s="1"/>
  <c r="BD31" i="13"/>
  <c r="DI31" i="13" a="1"/>
  <c r="DI31" i="13" s="1"/>
  <c r="BD32" i="1"/>
  <c r="DI32" i="1" a="1"/>
  <c r="DI32" i="1" s="1"/>
  <c r="BD34" i="20"/>
  <c r="DI34" i="20" a="1"/>
  <c r="DI34" i="20" s="1"/>
  <c r="DI44" i="2" a="1"/>
  <c r="DI44" i="2" s="1"/>
  <c r="BD44" i="2"/>
  <c r="BD39" i="16"/>
  <c r="DI39" i="16" a="1"/>
  <c r="DI39" i="16" s="1"/>
  <c r="BD26" i="2"/>
  <c r="DI26" i="2" a="1"/>
  <c r="DI26" i="2" s="1"/>
  <c r="DH121" i="18"/>
  <c r="DH89" i="18"/>
  <c r="DI92" i="20"/>
  <c r="DI60" i="20"/>
  <c r="BD20" i="1"/>
  <c r="DI20" i="1" a="1"/>
  <c r="DI20" i="1" s="1"/>
  <c r="BD44" i="15"/>
  <c r="DI44" i="15" a="1"/>
  <c r="DI44" i="15" s="1"/>
  <c r="DH96" i="13"/>
  <c r="DH64" i="13"/>
  <c r="DH112" i="10"/>
  <c r="DH80" i="10"/>
  <c r="DH113" i="4"/>
  <c r="DH81" i="4"/>
  <c r="DH116" i="4"/>
  <c r="DH84" i="4"/>
  <c r="BD40" i="13"/>
  <c r="DI40" i="13" a="1"/>
  <c r="DI40" i="13" s="1"/>
  <c r="BD16" i="9"/>
  <c r="DI16" i="9" a="1"/>
  <c r="DI16" i="9" s="1"/>
  <c r="BD42" i="4"/>
  <c r="DI42" i="4" a="1"/>
  <c r="DI42" i="4" s="1"/>
  <c r="BD42" i="19"/>
  <c r="DI42" i="19" a="1"/>
  <c r="DI42" i="19" s="1"/>
  <c r="BD26" i="14"/>
  <c r="DI26" i="14" a="1"/>
  <c r="DI26" i="14" s="1"/>
  <c r="BD25" i="14"/>
  <c r="DI25" i="14" a="1"/>
  <c r="DI25" i="14" s="1"/>
  <c r="DH117" i="13"/>
  <c r="DH85" i="13"/>
  <c r="DH93" i="3"/>
  <c r="DH61" i="3"/>
  <c r="DH115" i="11"/>
  <c r="DH83" i="11"/>
  <c r="BD35" i="6"/>
  <c r="DI35" i="6" a="1"/>
  <c r="DI35" i="6" s="1"/>
  <c r="DI34" i="13" a="1"/>
  <c r="DI34" i="13" s="1"/>
  <c r="BD34" i="13"/>
  <c r="DH97" i="10"/>
  <c r="DH65" i="10"/>
  <c r="BD29" i="12"/>
  <c r="DI29" i="12" a="1"/>
  <c r="DI29" i="12" s="1"/>
  <c r="BD21" i="6"/>
  <c r="DI21" i="6" a="1"/>
  <c r="DI21" i="6" s="1"/>
  <c r="DH93" i="7"/>
  <c r="DH61" i="7"/>
  <c r="BD34" i="11"/>
  <c r="DI34" i="11" a="1"/>
  <c r="DI34" i="11" s="1"/>
  <c r="DH105" i="7"/>
  <c r="DH73" i="7"/>
  <c r="DH117" i="9"/>
  <c r="DH85" i="9"/>
  <c r="DH110" i="2"/>
  <c r="DH78" i="2"/>
  <c r="BD32" i="21"/>
  <c r="DI32" i="21" a="1"/>
  <c r="DI32" i="21" s="1"/>
  <c r="DH117" i="18"/>
  <c r="DH85" i="18"/>
  <c r="BD36" i="20"/>
  <c r="DI36" i="20" a="1"/>
  <c r="DI36" i="20" s="1"/>
  <c r="BD32" i="4"/>
  <c r="DI32" i="4" a="1"/>
  <c r="DI32" i="4" s="1"/>
  <c r="DH99" i="18"/>
  <c r="DH67" i="18"/>
  <c r="DH99" i="3"/>
  <c r="DH67" i="3"/>
  <c r="DI99" i="7"/>
  <c r="DI67" i="7"/>
  <c r="DH91" i="16"/>
  <c r="DH59" i="16"/>
  <c r="DH92" i="13"/>
  <c r="DH60" i="13"/>
  <c r="BD17" i="4"/>
  <c r="DI17" i="4" a="1"/>
  <c r="DI17" i="4" s="1"/>
  <c r="BD30" i="11"/>
  <c r="DI30" i="11" a="1"/>
  <c r="DI30" i="11" s="1"/>
  <c r="DH103" i="13"/>
  <c r="DH71" i="13"/>
  <c r="DH109" i="10"/>
  <c r="DH77" i="10"/>
  <c r="DH118" i="17"/>
  <c r="DH86" i="17"/>
  <c r="DI33" i="10" a="1"/>
  <c r="DI33" i="10" s="1"/>
  <c r="BD33" i="10"/>
  <c r="BD44" i="16"/>
  <c r="DI44" i="16" a="1"/>
  <c r="DI44" i="16" s="1"/>
  <c r="BD46" i="8"/>
  <c r="DI46" i="8" a="1"/>
  <c r="DI46" i="8" s="1"/>
  <c r="DH107" i="19"/>
  <c r="DH75" i="19"/>
  <c r="BD38" i="5"/>
  <c r="DI38" i="5" a="1"/>
  <c r="DI38" i="5" s="1"/>
  <c r="DH95" i="11"/>
  <c r="DH63" i="11"/>
  <c r="DH92" i="11"/>
  <c r="DH60" i="11"/>
  <c r="DF90" i="12"/>
  <c r="DF58" i="12"/>
  <c r="DH124" i="15"/>
  <c r="DH127" i="15" s="1"/>
  <c r="DH120" i="15" s="1"/>
  <c r="DH88" i="15"/>
  <c r="BD20" i="11"/>
  <c r="DI20" i="11" a="1"/>
  <c r="DI20" i="11" s="1"/>
  <c r="DH114" i="7"/>
  <c r="DH82" i="7"/>
  <c r="BD27" i="17"/>
  <c r="DI27" i="17" a="1"/>
  <c r="DI27" i="17" s="1"/>
  <c r="DH100" i="3"/>
  <c r="DH68" i="3"/>
  <c r="DH92" i="12"/>
  <c r="DH60" i="12"/>
  <c r="DH106" i="7"/>
  <c r="DH74" i="7"/>
  <c r="BD16" i="5"/>
  <c r="DI16" i="5" a="1"/>
  <c r="DI16" i="5" s="1"/>
  <c r="DH118" i="13"/>
  <c r="DH86" i="13"/>
  <c r="BD23" i="20"/>
  <c r="DI23" i="20" a="1"/>
  <c r="DI23" i="20" s="1"/>
  <c r="DH101" i="10"/>
  <c r="DH69" i="10"/>
  <c r="BD17" i="11"/>
  <c r="DI17" i="11" a="1"/>
  <c r="DI17" i="11" s="1"/>
  <c r="BD32" i="15"/>
  <c r="DI32" i="15" a="1"/>
  <c r="DI32" i="15" s="1"/>
  <c r="BB15" i="12"/>
  <c r="DG15" i="12" a="1"/>
  <c r="DG15" i="12" s="1"/>
  <c r="BA47" i="12"/>
  <c r="BD28" i="9"/>
  <c r="DI28" i="9" a="1"/>
  <c r="DI28" i="9" s="1"/>
  <c r="DH108" i="15"/>
  <c r="DH76" i="15"/>
  <c r="DH92" i="19"/>
  <c r="DH60" i="19"/>
  <c r="BD19" i="14"/>
  <c r="DI19" i="14" a="1"/>
  <c r="DI19" i="14" s="1"/>
  <c r="DH94" i="12"/>
  <c r="DH62" i="12"/>
  <c r="BD20" i="12"/>
  <c r="DI20" i="12" a="1"/>
  <c r="DI20" i="12" s="1"/>
  <c r="BD33" i="2"/>
  <c r="DI33" i="2" a="1"/>
  <c r="DI33" i="2" s="1"/>
  <c r="DH98" i="6"/>
  <c r="DH66" i="6"/>
  <c r="BD17" i="18"/>
  <c r="DI17" i="18" a="1"/>
  <c r="DI17" i="18" s="1"/>
  <c r="BD25" i="5"/>
  <c r="DI25" i="5" a="1"/>
  <c r="DI25" i="5" s="1"/>
  <c r="BE24" i="8"/>
  <c r="DJ24" i="8" a="1"/>
  <c r="DJ24" i="8" s="1"/>
  <c r="DH96" i="10"/>
  <c r="DH64" i="10"/>
  <c r="DH98" i="19"/>
  <c r="DH66" i="19"/>
  <c r="DH94" i="2"/>
  <c r="DH62" i="2"/>
  <c r="BD40" i="21"/>
  <c r="DI40" i="21" a="1"/>
  <c r="DI40" i="21" s="1"/>
  <c r="DH115" i="6"/>
  <c r="DH83" i="6"/>
  <c r="BD33" i="5"/>
  <c r="DI33" i="5" a="1"/>
  <c r="DI33" i="5" s="1"/>
  <c r="DH115" i="3"/>
  <c r="DH83" i="3"/>
  <c r="DH124" i="17"/>
  <c r="DH127" i="17" s="1"/>
  <c r="DH120" i="17" s="1"/>
  <c r="DH88" i="17"/>
  <c r="BD27" i="2"/>
  <c r="DI27" i="2" a="1"/>
  <c r="DI27" i="2" s="1"/>
  <c r="DH106" i="19"/>
  <c r="DH74" i="19"/>
  <c r="BD46" i="6"/>
  <c r="DI46" i="6" a="1"/>
  <c r="DI46" i="6" s="1"/>
  <c r="DF90" i="13"/>
  <c r="DF58" i="13"/>
  <c r="BD18" i="17"/>
  <c r="DI18" i="17" a="1"/>
  <c r="DI18" i="17" s="1"/>
  <c r="DH121" i="9"/>
  <c r="DH89" i="9"/>
  <c r="DH113" i="10"/>
  <c r="DH81" i="10"/>
  <c r="DH101" i="18"/>
  <c r="DH69" i="18"/>
  <c r="DH100" i="6"/>
  <c r="DH68" i="6"/>
  <c r="DI32" i="10" a="1"/>
  <c r="DI32" i="10" s="1"/>
  <c r="BD32" i="10"/>
  <c r="BD23" i="17"/>
  <c r="DI23" i="17" a="1"/>
  <c r="DI23" i="17" s="1"/>
  <c r="DH109" i="3"/>
  <c r="DH77" i="3"/>
  <c r="DH124" i="16"/>
  <c r="DH127" i="16" s="1"/>
  <c r="DH120" i="16" s="1"/>
  <c r="DH88" i="16"/>
  <c r="BD34" i="2"/>
  <c r="DI34" i="2" a="1"/>
  <c r="DI34" i="2" s="1"/>
  <c r="BD39" i="5"/>
  <c r="DI39" i="5" a="1"/>
  <c r="DI39" i="5" s="1"/>
  <c r="DH116" i="3"/>
  <c r="DH84" i="3"/>
  <c r="DH112" i="6"/>
  <c r="DH80" i="6"/>
  <c r="DH114" i="1"/>
  <c r="DH82" i="1"/>
  <c r="BD43" i="18"/>
  <c r="DI43" i="18" a="1"/>
  <c r="DI43" i="18" s="1"/>
  <c r="DH106" i="1"/>
  <c r="DH74" i="1"/>
  <c r="BD37" i="13"/>
  <c r="DI37" i="13" a="1"/>
  <c r="DI37" i="13" s="1"/>
  <c r="BD35" i="14"/>
  <c r="DI35" i="14" a="1"/>
  <c r="DI35" i="14" s="1"/>
  <c r="DH107" i="17"/>
  <c r="DH75" i="17"/>
  <c r="BD29" i="20"/>
  <c r="DI29" i="20" a="1"/>
  <c r="DI29" i="20" s="1"/>
  <c r="BD43" i="6"/>
  <c r="DI43" i="6" a="1"/>
  <c r="DI43" i="6" s="1"/>
  <c r="DH106" i="3"/>
  <c r="DH74" i="3"/>
  <c r="DH119" i="14"/>
  <c r="DH87" i="14"/>
  <c r="DH94" i="8"/>
  <c r="DH62" i="8"/>
  <c r="BD18" i="4"/>
  <c r="DI18" i="4" a="1"/>
  <c r="DI18" i="4" s="1"/>
  <c r="BD18" i="14"/>
  <c r="DI18" i="14" a="1"/>
  <c r="DI18" i="14" s="1"/>
  <c r="BD45" i="10"/>
  <c r="DI45" i="10" a="1"/>
  <c r="DI45" i="10" s="1"/>
  <c r="DH121" i="7"/>
  <c r="DH89" i="7"/>
  <c r="DH99" i="13"/>
  <c r="DH67" i="13"/>
  <c r="BD16" i="4"/>
  <c r="DI16" i="4" a="1"/>
  <c r="DI16" i="4" s="1"/>
  <c r="DH92" i="21"/>
  <c r="DH60" i="21"/>
  <c r="DH113" i="2"/>
  <c r="DH81" i="2"/>
  <c r="DH113" i="18"/>
  <c r="DH81" i="18"/>
  <c r="DH98" i="18"/>
  <c r="DH66" i="18"/>
  <c r="BD31" i="15"/>
  <c r="DI31" i="15" a="1"/>
  <c r="DI31" i="15" s="1"/>
  <c r="DH111" i="12"/>
  <c r="DH79" i="12"/>
  <c r="BD33" i="19"/>
  <c r="DI33" i="19" a="1"/>
  <c r="DI33" i="19" s="1"/>
  <c r="BB15" i="4"/>
  <c r="DG15" i="4" a="1"/>
  <c r="DG15" i="4" s="1"/>
  <c r="BA47" i="4"/>
  <c r="BD35" i="19"/>
  <c r="DI35" i="19" a="1"/>
  <c r="DI35" i="19" s="1"/>
  <c r="DH106" i="14"/>
  <c r="DH74" i="14"/>
  <c r="BD30" i="14"/>
  <c r="DI30" i="14" a="1"/>
  <c r="DI30" i="14" s="1"/>
  <c r="DH111" i="17"/>
  <c r="DH79" i="17"/>
  <c r="BD34" i="15"/>
  <c r="DI34" i="15" a="1"/>
  <c r="DI34" i="15" s="1"/>
  <c r="BD19" i="5"/>
  <c r="DI19" i="5" a="1"/>
  <c r="DI19" i="5" s="1"/>
  <c r="DH114" i="6"/>
  <c r="DH82" i="6"/>
  <c r="BD27" i="14"/>
  <c r="DI27" i="14" a="1"/>
  <c r="DI27" i="14" s="1"/>
  <c r="DH96" i="12"/>
  <c r="DH64" i="12"/>
  <c r="DH96" i="17"/>
  <c r="DH64" i="17"/>
  <c r="BD33" i="1"/>
  <c r="DI33" i="1" a="1"/>
  <c r="DI33" i="1" s="1"/>
  <c r="DI113" i="6"/>
  <c r="DI81" i="6"/>
  <c r="BD42" i="10"/>
  <c r="DI42" i="10" a="1"/>
  <c r="DI42" i="10" s="1"/>
  <c r="BD43" i="11"/>
  <c r="DI43" i="11" a="1"/>
  <c r="DI43" i="11" s="1"/>
  <c r="DH116" i="8"/>
  <c r="DH84" i="8"/>
  <c r="BD39" i="20"/>
  <c r="DI39" i="20" a="1"/>
  <c r="DI39" i="20" s="1"/>
  <c r="BD21" i="21"/>
  <c r="DI21" i="21" a="1"/>
  <c r="DI21" i="21" s="1"/>
  <c r="DH110" i="21"/>
  <c r="DH78" i="21"/>
  <c r="DH93" i="19"/>
  <c r="DH61" i="19"/>
  <c r="DH116" i="7"/>
  <c r="DH84" i="7"/>
  <c r="DH116" i="14"/>
  <c r="DH84" i="14"/>
  <c r="DH105" i="13"/>
  <c r="DH73" i="13"/>
  <c r="BD16" i="11"/>
  <c r="DI16" i="11" a="1"/>
  <c r="DI16" i="11" s="1"/>
  <c r="DH104" i="11"/>
  <c r="DH72" i="11"/>
  <c r="DH92" i="8"/>
  <c r="DH60" i="8"/>
  <c r="DH98" i="7"/>
  <c r="DH66" i="7"/>
  <c r="BD21" i="3"/>
  <c r="DI21" i="3" a="1"/>
  <c r="DI21" i="3" s="1"/>
  <c r="BD34" i="21"/>
  <c r="DI34" i="21" a="1"/>
  <c r="DI34" i="21" s="1"/>
  <c r="DH103" i="19"/>
  <c r="DH71" i="19"/>
  <c r="BD17" i="2"/>
  <c r="DI17" i="2" a="1"/>
  <c r="DI17" i="2" s="1"/>
  <c r="BD17" i="1"/>
  <c r="DI17" i="1" a="1"/>
  <c r="DI17" i="1" s="1"/>
  <c r="DH112" i="11"/>
  <c r="DH80" i="11"/>
  <c r="BD17" i="5"/>
  <c r="DI17" i="5" a="1"/>
  <c r="DI17" i="5" s="1"/>
  <c r="DH114" i="14"/>
  <c r="DH82" i="14"/>
  <c r="BE22" i="21"/>
  <c r="DJ22" i="21" a="1"/>
  <c r="DJ22" i="21" s="1"/>
  <c r="DH91" i="1"/>
  <c r="DH59" i="1"/>
  <c r="BD40" i="15"/>
  <c r="DI40" i="15" a="1"/>
  <c r="DI40" i="15" s="1"/>
  <c r="DH93" i="18"/>
  <c r="DH61" i="18"/>
  <c r="DJ121" i="15"/>
  <c r="DJ89" i="15"/>
  <c r="BD19" i="4"/>
  <c r="DI19" i="4" a="1"/>
  <c r="DI19" i="4" s="1"/>
  <c r="BD19" i="20"/>
  <c r="DI19" i="20" a="1"/>
  <c r="DI19" i="20" s="1"/>
  <c r="BD36" i="10"/>
  <c r="DI36" i="10" a="1"/>
  <c r="DI36" i="10" s="1"/>
  <c r="DH116" i="21"/>
  <c r="DH84" i="21"/>
  <c r="DH107" i="5"/>
  <c r="DH75" i="5"/>
  <c r="BD38" i="12"/>
  <c r="DI38" i="12" a="1"/>
  <c r="DI38" i="12" s="1"/>
  <c r="DH117" i="21"/>
  <c r="DH85" i="21"/>
  <c r="DH106" i="2"/>
  <c r="DH74" i="2"/>
  <c r="DI94" i="9"/>
  <c r="DI62" i="9"/>
  <c r="BD43" i="21"/>
  <c r="DI43" i="21" a="1"/>
  <c r="DI43" i="21" s="1"/>
  <c r="BD32" i="14"/>
  <c r="DI32" i="14" a="1"/>
  <c r="DI32" i="14" s="1"/>
  <c r="BD24" i="6"/>
  <c r="DI24" i="6" a="1"/>
  <c r="DI24" i="6" s="1"/>
  <c r="DI41" i="16" a="1"/>
  <c r="DI41" i="16" s="1"/>
  <c r="BD41" i="16"/>
  <c r="DH112" i="15"/>
  <c r="DH80" i="15"/>
  <c r="DH98" i="13"/>
  <c r="DH66" i="13"/>
  <c r="DH116" i="13"/>
  <c r="DH84" i="13"/>
  <c r="DH95" i="17"/>
  <c r="DH63" i="17"/>
  <c r="DH104" i="5"/>
  <c r="DH72" i="5"/>
  <c r="DH118" i="5"/>
  <c r="DH86" i="5"/>
  <c r="DH106" i="13"/>
  <c r="DH74" i="13"/>
  <c r="DH96" i="2"/>
  <c r="DH64" i="2"/>
  <c r="DH102" i="18"/>
  <c r="DH70" i="18"/>
  <c r="DH108" i="12"/>
  <c r="DH76" i="12"/>
  <c r="BD46" i="18"/>
  <c r="DI46" i="18" a="1"/>
  <c r="DI46" i="18" s="1"/>
  <c r="DH90" i="3"/>
  <c r="DH58" i="3"/>
  <c r="BE17" i="20"/>
  <c r="DJ17" i="20" a="1"/>
  <c r="DJ17" i="20" s="1"/>
  <c r="DH124" i="13"/>
  <c r="DH127" i="13" s="1"/>
  <c r="DH120" i="13" s="1"/>
  <c r="DH88" i="13"/>
  <c r="DH119" i="5"/>
  <c r="DH87" i="5"/>
  <c r="BD21" i="13"/>
  <c r="DI21" i="13" a="1"/>
  <c r="DI21" i="13" s="1"/>
  <c r="BD37" i="10"/>
  <c r="DI37" i="10" a="1"/>
  <c r="DI37" i="10" s="1"/>
  <c r="BD38" i="4"/>
  <c r="DI38" i="4" a="1"/>
  <c r="DI38" i="4" s="1"/>
  <c r="BD41" i="4"/>
  <c r="DI41" i="4" a="1"/>
  <c r="DI41" i="4" s="1"/>
  <c r="DH100" i="13"/>
  <c r="DH68" i="13"/>
  <c r="DI94" i="7"/>
  <c r="DI62" i="7"/>
  <c r="DH124" i="11"/>
  <c r="DH127" i="11" s="1"/>
  <c r="DH120" i="11" s="1"/>
  <c r="DH88" i="11"/>
  <c r="DH101" i="1"/>
  <c r="DH69" i="1"/>
  <c r="DH98" i="3"/>
  <c r="DH66" i="3"/>
  <c r="DH100" i="14"/>
  <c r="DH68" i="14"/>
  <c r="BD42" i="13"/>
  <c r="DI42" i="13" a="1"/>
  <c r="DI42" i="13" s="1"/>
  <c r="DH94" i="13"/>
  <c r="DH62" i="13"/>
  <c r="BD18" i="3"/>
  <c r="DI18" i="3" a="1"/>
  <c r="DI18" i="3" s="1"/>
  <c r="BD40" i="11"/>
  <c r="DI40" i="11" a="1"/>
  <c r="DI40" i="11" s="1"/>
  <c r="DI107" i="2"/>
  <c r="DI75" i="2"/>
  <c r="DH112" i="19"/>
  <c r="DH80" i="19"/>
  <c r="DH115" i="16"/>
  <c r="DH83" i="16"/>
  <c r="BD22" i="10"/>
  <c r="DI22" i="10" a="1"/>
  <c r="DI22" i="10" s="1"/>
  <c r="BD18" i="7"/>
  <c r="DI18" i="7" a="1"/>
  <c r="DI18" i="7" s="1"/>
  <c r="BD30" i="7"/>
  <c r="DI30" i="7" a="1"/>
  <c r="DI30" i="7" s="1"/>
  <c r="BD42" i="9"/>
  <c r="DI42" i="9" a="1"/>
  <c r="DI42" i="9" s="1"/>
  <c r="BD35" i="2"/>
  <c r="DI35" i="2" a="1"/>
  <c r="DI35" i="2" s="1"/>
  <c r="DF90" i="20"/>
  <c r="DF58" i="20"/>
  <c r="DH98" i="8"/>
  <c r="DH66" i="8"/>
  <c r="BD42" i="18"/>
  <c r="DI42" i="18" a="1"/>
  <c r="DI42" i="18" s="1"/>
  <c r="DH107" i="4"/>
  <c r="DH75" i="4"/>
  <c r="BD24" i="18"/>
  <c r="DI24" i="18" a="1"/>
  <c r="DI24" i="18" s="1"/>
  <c r="BD24" i="3"/>
  <c r="DI24" i="3" a="1"/>
  <c r="DI24" i="3" s="1"/>
  <c r="BE24" i="7"/>
  <c r="DJ24" i="7" a="1"/>
  <c r="DJ24" i="7" s="1"/>
  <c r="BD16" i="16"/>
  <c r="DI16" i="16" a="1"/>
  <c r="DI16" i="16" s="1"/>
  <c r="BD17" i="13"/>
  <c r="DI17" i="13" a="1"/>
  <c r="DI17" i="13" s="1"/>
  <c r="DH112" i="14"/>
  <c r="DH80" i="14"/>
  <c r="DH95" i="3"/>
  <c r="DH63" i="3"/>
  <c r="DH112" i="3"/>
  <c r="DH80" i="3"/>
  <c r="DI117" i="3"/>
  <c r="DI85" i="3"/>
  <c r="DH99" i="5"/>
  <c r="DH67" i="5"/>
  <c r="BD28" i="13"/>
  <c r="DI28" i="13" a="1"/>
  <c r="DI28" i="13" s="1"/>
  <c r="BD34" i="10"/>
  <c r="DI34" i="10" a="1"/>
  <c r="DI34" i="10" s="1"/>
  <c r="BD43" i="17"/>
  <c r="DI43" i="17" a="1"/>
  <c r="DI43" i="17" s="1"/>
  <c r="DH112" i="5"/>
  <c r="DH80" i="5"/>
  <c r="DH118" i="9"/>
  <c r="DH86" i="9"/>
  <c r="DH102" i="17"/>
  <c r="DH70" i="17"/>
  <c r="BD36" i="4"/>
  <c r="DI36" i="4" a="1"/>
  <c r="DI36" i="4" s="1"/>
  <c r="BD31" i="7"/>
  <c r="DI31" i="7" a="1"/>
  <c r="DI31" i="7" s="1"/>
  <c r="DH124" i="12"/>
  <c r="DH127" i="12" s="1"/>
  <c r="DH120" i="12" s="1"/>
  <c r="DH88" i="12"/>
  <c r="BD33" i="15"/>
  <c r="DI33" i="15" a="1"/>
  <c r="DI33" i="15" s="1"/>
  <c r="DH118" i="16"/>
  <c r="DH86" i="16"/>
  <c r="DI19" i="12" a="1"/>
  <c r="DI19" i="12" s="1"/>
  <c r="BD19" i="12"/>
  <c r="DH108" i="8"/>
  <c r="DH76" i="8"/>
  <c r="BD23" i="6"/>
  <c r="DI23" i="6" a="1"/>
  <c r="DI23" i="6" s="1"/>
  <c r="DH121" i="5"/>
  <c r="DH89" i="5"/>
  <c r="DH110" i="13"/>
  <c r="DH78" i="13"/>
  <c r="BD21" i="10"/>
  <c r="DI21" i="10" a="1"/>
  <c r="DI21" i="10" s="1"/>
  <c r="BD23" i="19"/>
  <c r="DI23" i="19" a="1"/>
  <c r="DI23" i="19" s="1"/>
  <c r="BD19" i="2"/>
  <c r="DI19" i="2" a="1"/>
  <c r="DI19" i="2" s="1"/>
  <c r="DH102" i="3"/>
  <c r="DH70" i="3"/>
  <c r="BD40" i="6"/>
  <c r="DI40" i="6" a="1"/>
  <c r="DI40" i="6" s="1"/>
  <c r="BD40" i="3"/>
  <c r="DI40" i="3" a="1"/>
  <c r="DI40" i="3" s="1"/>
  <c r="BD45" i="17"/>
  <c r="DI45" i="17" a="1"/>
  <c r="DI45" i="17" s="1"/>
  <c r="BD31" i="19"/>
  <c r="DI31" i="19" a="1"/>
  <c r="DI31" i="19" s="1"/>
  <c r="BB15" i="13"/>
  <c r="DG15" i="13" a="1"/>
  <c r="DG15" i="13" s="1"/>
  <c r="BA47" i="13"/>
  <c r="BD46" i="9"/>
  <c r="DI46" i="9" a="1"/>
  <c r="DI46" i="9" s="1"/>
  <c r="BD38" i="10"/>
  <c r="DI38" i="10" a="1"/>
  <c r="DI38" i="10" s="1"/>
  <c r="BD26" i="18"/>
  <c r="DI26" i="18" a="1"/>
  <c r="DI26" i="18" s="1"/>
  <c r="DH102" i="11"/>
  <c r="DH70" i="11"/>
  <c r="BD25" i="6"/>
  <c r="DI25" i="6" a="1"/>
  <c r="DI25" i="6" s="1"/>
  <c r="DH115" i="2"/>
  <c r="DH83" i="2"/>
  <c r="DH103" i="21"/>
  <c r="DH71" i="21"/>
  <c r="BD34" i="3"/>
  <c r="DI34" i="3" a="1"/>
  <c r="DI34" i="3" s="1"/>
  <c r="BD45" i="16"/>
  <c r="DI45" i="16" a="1"/>
  <c r="DI45" i="16" s="1"/>
  <c r="DH124" i="7"/>
  <c r="DH127" i="7" s="1"/>
  <c r="DH120" i="7" s="1"/>
  <c r="DH88" i="7"/>
  <c r="BD41" i="3"/>
  <c r="DI41" i="3" a="1"/>
  <c r="DI41" i="3" s="1"/>
  <c r="BD37" i="6"/>
  <c r="DI37" i="6" a="1"/>
  <c r="DI37" i="6" s="1"/>
  <c r="DH124" i="4"/>
  <c r="DH127" i="4" s="1"/>
  <c r="DH120" i="4" s="1"/>
  <c r="DH88" i="4"/>
  <c r="BD31" i="1"/>
  <c r="DI31" i="1" a="1"/>
  <c r="DI31" i="1" s="1"/>
  <c r="DF90" i="17"/>
  <c r="DF58" i="17"/>
  <c r="BD32" i="17"/>
  <c r="DI32" i="17" a="1"/>
  <c r="DI32" i="17" s="1"/>
  <c r="DH103" i="7"/>
  <c r="DH71" i="7"/>
  <c r="DH93" i="2"/>
  <c r="DH61" i="2"/>
  <c r="BD31" i="3"/>
  <c r="DI31" i="3" a="1"/>
  <c r="DI31" i="3" s="1"/>
  <c r="BD44" i="14"/>
  <c r="DI44" i="14" a="1"/>
  <c r="DI44" i="14" s="1"/>
  <c r="BD19" i="8"/>
  <c r="DI19" i="8" a="1"/>
  <c r="DI19" i="8" s="1"/>
  <c r="DH99" i="4"/>
  <c r="DH67" i="4"/>
  <c r="BD46" i="7"/>
  <c r="DI46" i="7" a="1"/>
  <c r="DI46" i="7" s="1"/>
  <c r="BD24" i="13"/>
  <c r="DI24" i="13" a="1"/>
  <c r="DI24" i="13" s="1"/>
  <c r="BD17" i="21"/>
  <c r="DI17" i="21" a="1"/>
  <c r="DI17" i="21" s="1"/>
  <c r="BD38" i="2"/>
  <c r="DI38" i="2" a="1"/>
  <c r="DI38" i="2" s="1"/>
  <c r="BD38" i="18"/>
  <c r="DI38" i="18" a="1"/>
  <c r="DI38" i="18" s="1"/>
  <c r="BD23" i="18"/>
  <c r="DI23" i="18" a="1"/>
  <c r="DI23" i="18" s="1"/>
  <c r="BD36" i="12"/>
  <c r="DI36" i="12" a="1"/>
  <c r="DI36" i="12" s="1"/>
  <c r="DH119" i="7"/>
  <c r="DH87" i="7"/>
  <c r="DH106" i="4"/>
  <c r="DH74" i="4"/>
  <c r="DH97" i="8"/>
  <c r="DH65" i="8"/>
  <c r="DH112" i="9"/>
  <c r="DH80" i="9"/>
  <c r="DH117" i="14"/>
  <c r="DH85" i="14"/>
  <c r="BD31" i="14"/>
  <c r="DI31" i="14" a="1"/>
  <c r="DI31" i="14" s="1"/>
  <c r="BD20" i="4"/>
  <c r="DI20" i="4" a="1"/>
  <c r="DI20" i="4" s="1"/>
  <c r="DH102" i="12"/>
  <c r="DH70" i="12"/>
  <c r="BD36" i="17"/>
  <c r="DI36" i="17" a="1"/>
  <c r="DI36" i="17" s="1"/>
  <c r="DH99" i="19"/>
  <c r="DH67" i="19"/>
  <c r="BD39" i="6"/>
  <c r="DI39" i="6" a="1"/>
  <c r="DI39" i="6" s="1"/>
  <c r="DH104" i="6"/>
  <c r="DH72" i="6"/>
  <c r="DH105" i="18"/>
  <c r="DH73" i="18"/>
  <c r="BD21" i="12"/>
  <c r="DI21" i="12" a="1"/>
  <c r="DI21" i="12" s="1"/>
  <c r="BD21" i="17"/>
  <c r="DI21" i="17" a="1"/>
  <c r="DI21" i="17" s="1"/>
  <c r="DH105" i="9"/>
  <c r="DH73" i="9"/>
  <c r="DH96" i="1"/>
  <c r="DH64" i="1"/>
  <c r="DH108" i="4"/>
  <c r="DH76" i="4"/>
  <c r="DH111" i="2"/>
  <c r="DH79" i="2"/>
  <c r="BE38" i="6"/>
  <c r="DJ38" i="6" a="1"/>
  <c r="DJ38" i="6" s="1"/>
  <c r="DH121" i="17"/>
  <c r="DH89" i="17"/>
  <c r="DH124" i="20"/>
  <c r="DH127" i="20" s="1"/>
  <c r="DH120" i="20" s="1"/>
  <c r="DH88" i="20"/>
  <c r="DH113" i="20"/>
  <c r="DH81" i="20"/>
  <c r="BD41" i="8"/>
  <c r="DI41" i="8" a="1"/>
  <c r="DI41" i="8" s="1"/>
  <c r="DH112" i="4"/>
  <c r="DH80" i="4"/>
  <c r="BD35" i="21"/>
  <c r="DI35" i="21" a="1"/>
  <c r="DI35" i="21" s="1"/>
  <c r="DH99" i="12"/>
  <c r="DH67" i="12"/>
  <c r="BD18" i="19"/>
  <c r="DI18" i="19" a="1"/>
  <c r="DI18" i="19" s="1"/>
  <c r="BD41" i="7"/>
  <c r="DI41" i="7" a="1"/>
  <c r="DI41" i="7" s="1"/>
  <c r="BD41" i="14"/>
  <c r="DI41" i="14" a="1"/>
  <c r="DI41" i="14" s="1"/>
  <c r="BD33" i="14"/>
  <c r="DI33" i="14" a="1"/>
  <c r="DI33" i="14" s="1"/>
  <c r="BD30" i="13"/>
  <c r="DI30" i="13" a="1"/>
  <c r="DI30" i="13" s="1"/>
  <c r="DH97" i="13"/>
  <c r="DH65" i="13"/>
  <c r="BD29" i="11"/>
  <c r="DI29" i="11" a="1"/>
  <c r="DI29" i="11" s="1"/>
  <c r="BD17" i="8"/>
  <c r="DI17" i="8" a="1"/>
  <c r="DI17" i="8" s="1"/>
  <c r="BD23" i="7"/>
  <c r="DI23" i="7" a="1"/>
  <c r="DI23" i="7" s="1"/>
  <c r="DH109" i="12"/>
  <c r="DH77" i="12"/>
  <c r="BD28" i="19"/>
  <c r="DI28" i="19" a="1"/>
  <c r="DI28" i="19" s="1"/>
  <c r="DH101" i="6"/>
  <c r="DH69" i="6"/>
  <c r="DI106" i="5"/>
  <c r="DI74" i="5"/>
  <c r="BD37" i="11"/>
  <c r="DI37" i="11" a="1"/>
  <c r="DI37" i="11" s="1"/>
  <c r="BD39" i="14"/>
  <c r="DI39" i="14" a="1"/>
  <c r="DI39" i="14" s="1"/>
  <c r="DH95" i="20"/>
  <c r="DH63" i="20"/>
  <c r="DH105" i="15"/>
  <c r="DH73" i="15"/>
  <c r="BD16" i="1"/>
  <c r="DI16" i="1" a="1"/>
  <c r="DI16" i="1" s="1"/>
  <c r="DH91" i="18"/>
  <c r="DH59" i="18"/>
  <c r="DH97" i="17"/>
  <c r="DH65" i="17"/>
  <c r="BD18" i="18"/>
  <c r="DI18" i="18" a="1"/>
  <c r="DI18" i="18" s="1"/>
  <c r="BF46" i="15"/>
  <c r="DK46" i="15" a="1"/>
  <c r="DK46" i="15" s="1"/>
  <c r="DH117" i="12"/>
  <c r="DH85" i="12"/>
  <c r="DH96" i="5"/>
  <c r="DH64" i="5"/>
  <c r="DH121" i="20"/>
  <c r="DH89" i="20"/>
  <c r="BD41" i="21"/>
  <c r="DI41" i="21" a="1"/>
  <c r="DI41" i="21" s="1"/>
  <c r="BD32" i="5"/>
  <c r="DI32" i="5" a="1"/>
  <c r="DI32" i="5" s="1"/>
  <c r="BD42" i="21"/>
  <c r="DI42" i="21" a="1"/>
  <c r="DI42" i="21" s="1"/>
  <c r="BD31" i="2"/>
  <c r="DI31" i="2" a="1"/>
  <c r="DI31" i="2" s="1"/>
  <c r="BE19" i="9"/>
  <c r="DJ19" i="9" a="1"/>
  <c r="DJ19" i="9" s="1"/>
  <c r="DH121" i="11"/>
  <c r="DH89" i="11"/>
  <c r="DH102" i="9"/>
  <c r="DH70" i="9"/>
  <c r="BD37" i="15"/>
  <c r="DI37" i="15" a="1"/>
  <c r="DI37" i="15" s="1"/>
  <c r="BD23" i="13"/>
  <c r="DI23" i="13" a="1"/>
  <c r="DI23" i="13" s="1"/>
  <c r="DH106" i="20"/>
  <c r="DH74" i="20"/>
  <c r="BD20" i="17"/>
  <c r="DI20" i="17" a="1"/>
  <c r="DI20" i="17" s="1"/>
  <c r="BD29" i="5"/>
  <c r="DI29" i="5" a="1"/>
  <c r="DI29" i="5" s="1"/>
  <c r="BD43" i="5"/>
  <c r="DI43" i="5" a="1"/>
  <c r="DI43" i="5" s="1"/>
  <c r="BD21" i="2"/>
  <c r="DI21" i="2" a="1"/>
  <c r="DI21" i="2" s="1"/>
  <c r="DH105" i="1"/>
  <c r="DH73" i="1"/>
  <c r="BD27" i="18"/>
  <c r="DI27" i="18" a="1"/>
  <c r="DI27" i="18" s="1"/>
  <c r="DF90" i="10"/>
  <c r="DF58" i="10"/>
  <c r="BD33" i="12"/>
  <c r="DI33" i="12" a="1"/>
  <c r="DI33" i="12" s="1"/>
  <c r="BD15" i="3"/>
  <c r="DI15" i="3" a="1"/>
  <c r="DI15" i="3" s="1"/>
  <c r="BC47" i="3"/>
  <c r="DH119" i="13"/>
  <c r="DH87" i="13"/>
  <c r="BD45" i="13"/>
  <c r="DI45" i="13" a="1"/>
  <c r="DI45" i="13" s="1"/>
  <c r="BD44" i="5"/>
  <c r="DI44" i="5" a="1"/>
  <c r="DI44" i="5" s="1"/>
  <c r="DH101" i="17"/>
  <c r="DH69" i="17"/>
  <c r="BD25" i="13"/>
  <c r="DI25" i="13" a="1"/>
  <c r="DI25" i="13" s="1"/>
  <c r="BE19" i="7"/>
  <c r="DJ19" i="7" a="1"/>
  <c r="DJ19" i="7" s="1"/>
  <c r="BD45" i="11"/>
  <c r="DI45" i="11" a="1"/>
  <c r="DI45" i="11" s="1"/>
  <c r="BD26" i="1"/>
  <c r="DI26" i="1" a="1"/>
  <c r="DI26" i="1" s="1"/>
  <c r="BD23" i="3"/>
  <c r="DI23" i="3" a="1"/>
  <c r="DI23" i="3" s="1"/>
  <c r="DH119" i="8"/>
  <c r="DH87" i="8"/>
  <c r="BD19" i="13"/>
  <c r="DI19" i="13" a="1"/>
  <c r="DI19" i="13" s="1"/>
  <c r="DH103" i="10"/>
  <c r="DH71" i="10"/>
  <c r="DH111" i="11"/>
  <c r="DH79" i="11"/>
  <c r="BE32" i="2"/>
  <c r="DJ32" i="2" a="1"/>
  <c r="DJ32" i="2" s="1"/>
  <c r="BD37" i="19"/>
  <c r="DI37" i="19" a="1"/>
  <c r="DI37" i="19" s="1"/>
  <c r="BD40" i="16"/>
  <c r="DI40" i="16" a="1"/>
  <c r="DI40" i="16" s="1"/>
  <c r="DH108" i="18"/>
  <c r="DH76" i="18"/>
  <c r="DH90" i="19"/>
  <c r="DH58" i="19"/>
  <c r="DH119" i="18"/>
  <c r="DH87" i="18"/>
  <c r="DH105" i="5"/>
  <c r="DH73" i="5"/>
  <c r="DH113" i="8"/>
  <c r="DH81" i="8"/>
  <c r="BB15" i="20"/>
  <c r="DG15" i="20" a="1"/>
  <c r="DG15" i="20" s="1"/>
  <c r="BA47" i="20"/>
  <c r="BD23" i="8"/>
  <c r="DI23" i="8" a="1"/>
  <c r="DI23" i="8" s="1"/>
  <c r="DH95" i="14"/>
  <c r="DH63" i="14"/>
  <c r="DH107" i="3"/>
  <c r="DH75" i="3"/>
  <c r="DH101" i="5"/>
  <c r="DH69" i="5"/>
  <c r="DH110" i="10"/>
  <c r="DH78" i="10"/>
  <c r="BD37" i="14"/>
  <c r="DI37" i="14" a="1"/>
  <c r="DI37" i="14" s="1"/>
  <c r="BD20" i="3"/>
  <c r="DI20" i="3" a="1"/>
  <c r="DI20" i="3" s="1"/>
  <c r="DI37" i="3" a="1"/>
  <c r="DI37" i="3" s="1"/>
  <c r="BD37" i="3"/>
  <c r="BE42" i="3"/>
  <c r="DJ42" i="3" a="1"/>
  <c r="DJ42" i="3" s="1"/>
  <c r="BD24" i="5"/>
  <c r="DI24" i="5" a="1"/>
  <c r="DI24" i="5" s="1"/>
  <c r="DH107" i="9"/>
  <c r="DH75" i="9"/>
  <c r="BD37" i="5"/>
  <c r="DI37" i="5" a="1"/>
  <c r="DI37" i="5" s="1"/>
  <c r="DH95" i="16"/>
  <c r="DH63" i="16"/>
  <c r="BD22" i="5"/>
  <c r="DI22" i="5" a="1"/>
  <c r="DI22" i="5" s="1"/>
  <c r="BD32" i="19"/>
  <c r="DI32" i="19" a="1"/>
  <c r="DI32" i="19" s="1"/>
  <c r="BD15" i="9"/>
  <c r="DI15" i="9" a="1"/>
  <c r="DI15" i="9" s="1"/>
  <c r="BC47" i="9"/>
  <c r="DH104" i="10"/>
  <c r="DH72" i="10"/>
  <c r="DH118" i="3"/>
  <c r="DH86" i="3"/>
  <c r="DH102" i="21"/>
  <c r="DH70" i="21"/>
  <c r="BD43" i="3"/>
  <c r="DI43" i="3" a="1"/>
  <c r="DI43" i="3" s="1"/>
  <c r="BD43" i="16"/>
  <c r="DI43" i="16" a="1"/>
  <c r="DI43" i="16" s="1"/>
  <c r="DH111" i="3"/>
  <c r="DH79" i="3"/>
  <c r="DH102" i="1"/>
  <c r="DH70" i="1"/>
  <c r="BD46" i="5"/>
  <c r="DI46" i="5" a="1"/>
  <c r="DI46" i="5" s="1"/>
  <c r="BD35" i="13"/>
  <c r="DI35" i="13" a="1"/>
  <c r="DI35" i="13" s="1"/>
  <c r="DH119" i="20"/>
  <c r="DH87" i="20"/>
  <c r="BD27" i="3"/>
  <c r="DI27" i="3" a="1"/>
  <c r="DI27" i="3" s="1"/>
  <c r="DH91" i="10"/>
  <c r="DH59" i="10"/>
  <c r="DH121" i="21"/>
  <c r="DH89" i="21"/>
  <c r="DF90" i="14"/>
  <c r="DF58" i="14"/>
  <c r="DH105" i="20"/>
  <c r="DH73" i="20"/>
  <c r="DH115" i="4"/>
  <c r="DH83" i="4"/>
  <c r="DH108" i="9"/>
  <c r="DH76" i="9"/>
  <c r="BD27" i="11"/>
  <c r="DI27" i="11" a="1"/>
  <c r="DI27" i="11" s="1"/>
  <c r="DI91" i="7"/>
  <c r="DI59" i="7"/>
  <c r="BD40" i="2"/>
  <c r="DI40" i="2" a="1"/>
  <c r="DI40" i="2" s="1"/>
  <c r="BD28" i="21"/>
  <c r="DI28" i="21" a="1"/>
  <c r="DI28" i="21" s="1"/>
  <c r="DH113" i="1"/>
  <c r="DH81" i="1"/>
  <c r="DI92" i="3"/>
  <c r="DI60" i="3"/>
  <c r="BD45" i="7"/>
  <c r="DI45" i="7" a="1"/>
  <c r="DI45" i="7" s="1"/>
  <c r="DH98" i="12"/>
  <c r="DH66" i="12"/>
  <c r="DH124" i="19"/>
  <c r="DH127" i="19" s="1"/>
  <c r="DH120" i="19" s="1"/>
  <c r="DH88" i="19"/>
  <c r="BD45" i="4"/>
  <c r="DI45" i="4" a="1"/>
  <c r="DI45" i="4" s="1"/>
  <c r="BB15" i="17"/>
  <c r="DG15" i="17" a="1"/>
  <c r="DG15" i="17" s="1"/>
  <c r="BA47" i="17"/>
  <c r="BD28" i="7"/>
  <c r="DI28" i="7" a="1"/>
  <c r="DI28" i="7" s="1"/>
  <c r="BD18" i="2"/>
  <c r="DI18" i="2" a="1"/>
  <c r="DI18" i="2" s="1"/>
  <c r="DH95" i="18"/>
  <c r="DH63" i="18"/>
  <c r="DI95" i="6"/>
  <c r="DI63" i="6"/>
  <c r="BD24" i="4"/>
  <c r="DI24" i="4" a="1"/>
  <c r="DI24" i="4" s="1"/>
  <c r="DH103" i="16"/>
  <c r="DH71" i="16"/>
  <c r="DH109" i="17"/>
  <c r="DH77" i="17"/>
  <c r="DH97" i="18"/>
  <c r="DH65" i="18"/>
  <c r="DH100" i="12"/>
  <c r="DH68" i="12"/>
  <c r="DH121" i="1"/>
  <c r="DH89" i="1"/>
  <c r="DH116" i="18"/>
  <c r="DH84" i="18"/>
  <c r="BD44" i="7"/>
  <c r="DI44" i="7" a="1"/>
  <c r="DI44" i="7" s="1"/>
  <c r="BD31" i="4"/>
  <c r="DI31" i="4" a="1"/>
  <c r="DI31" i="4" s="1"/>
  <c r="BD22" i="8"/>
  <c r="DI22" i="8" a="1"/>
  <c r="DI22" i="8" s="1"/>
  <c r="BD37" i="9"/>
  <c r="DI37" i="9" a="1"/>
  <c r="DI37" i="9" s="1"/>
  <c r="BD42" i="14"/>
  <c r="DI42" i="14" a="1"/>
  <c r="DI42" i="14" s="1"/>
  <c r="DH118" i="10"/>
  <c r="DH86" i="10"/>
  <c r="DH95" i="4"/>
  <c r="DH63" i="4"/>
  <c r="BD27" i="12"/>
  <c r="DI27" i="12" a="1"/>
  <c r="DI27" i="12" s="1"/>
  <c r="DH100" i="15"/>
  <c r="DH68" i="15"/>
  <c r="DH91" i="15"/>
  <c r="DH59" i="15"/>
  <c r="DH93" i="5"/>
  <c r="DH61" i="5"/>
  <c r="BD24" i="19"/>
  <c r="DI24" i="19" a="1"/>
  <c r="DI24" i="19" s="1"/>
  <c r="DH105" i="16"/>
  <c r="DH73" i="16"/>
  <c r="DH116" i="11"/>
  <c r="DH84" i="11"/>
  <c r="DH109" i="5"/>
  <c r="DH77" i="5"/>
  <c r="BD29" i="6"/>
  <c r="DI29" i="6" a="1"/>
  <c r="DI29" i="6" s="1"/>
  <c r="BD30" i="18"/>
  <c r="DI30" i="18" a="1"/>
  <c r="DI30" i="18" s="1"/>
  <c r="DH93" i="20"/>
  <c r="DH61" i="20"/>
  <c r="DF90" i="6"/>
  <c r="DF58" i="6"/>
  <c r="BD30" i="9"/>
  <c r="DI30" i="9" a="1"/>
  <c r="DI30" i="9" s="1"/>
  <c r="BD21" i="1"/>
  <c r="DI21" i="1" a="1"/>
  <c r="DI21" i="1" s="1"/>
  <c r="BD33" i="4"/>
  <c r="DI33" i="4" a="1"/>
  <c r="DI33" i="4" s="1"/>
  <c r="BD36" i="2"/>
  <c r="DI36" i="2" a="1"/>
  <c r="DI36" i="2" s="1"/>
  <c r="DH118" i="7"/>
  <c r="DH86" i="7"/>
  <c r="DH103" i="11"/>
  <c r="DH71" i="11"/>
  <c r="BD46" i="17"/>
  <c r="DI46" i="17" a="1"/>
  <c r="DI46" i="17" s="1"/>
  <c r="BD45" i="20"/>
  <c r="DI45" i="20" a="1"/>
  <c r="DI45" i="20" s="1"/>
  <c r="DH101" i="12"/>
  <c r="DH69" i="12"/>
  <c r="BD38" i="20"/>
  <c r="DI38" i="20" a="1"/>
  <c r="DI38" i="20" s="1"/>
  <c r="DH99" i="15"/>
  <c r="DH67" i="15"/>
  <c r="BD37" i="4"/>
  <c r="DI37" i="4" a="1"/>
  <c r="DI37" i="4" s="1"/>
  <c r="BD19" i="3"/>
  <c r="DI19" i="3" a="1"/>
  <c r="DI19" i="3" s="1"/>
  <c r="BD24" i="12"/>
  <c r="DI24" i="12" a="1"/>
  <c r="DI24" i="12" s="1"/>
  <c r="DH104" i="9"/>
  <c r="DH72" i="9"/>
  <c r="DH104" i="2"/>
  <c r="DH72" i="2"/>
  <c r="DH108" i="14"/>
  <c r="DH76" i="14"/>
  <c r="DH108" i="20"/>
  <c r="DH76" i="20"/>
  <c r="BD22" i="13"/>
  <c r="DI22" i="13" a="1"/>
  <c r="DI22" i="13" s="1"/>
  <c r="DH102" i="4"/>
  <c r="DH70" i="4"/>
  <c r="DH114" i="4"/>
  <c r="DH82" i="4"/>
  <c r="BD34" i="12"/>
  <c r="DI34" i="12" a="1"/>
  <c r="DI34" i="12" s="1"/>
  <c r="DH109" i="7"/>
  <c r="DH77" i="7"/>
  <c r="DH114" i="12"/>
  <c r="DH82" i="12"/>
  <c r="DH118" i="12"/>
  <c r="DH86" i="12"/>
  <c r="BD26" i="6"/>
  <c r="DI26" i="6" a="1"/>
  <c r="DI26" i="6" s="1"/>
  <c r="BE31" i="5"/>
  <c r="DJ31" i="5" a="1"/>
  <c r="DJ31" i="5" s="1"/>
  <c r="DH103" i="8"/>
  <c r="DH71" i="8"/>
  <c r="DH101" i="7"/>
  <c r="DH69" i="7"/>
  <c r="BD20" i="20"/>
  <c r="DI20" i="20" a="1"/>
  <c r="DI20" i="20" s="1"/>
  <c r="BD30" i="15"/>
  <c r="DI30" i="15" a="1"/>
  <c r="DI30" i="15" s="1"/>
  <c r="DH101" i="3"/>
  <c r="DH69" i="3"/>
  <c r="BD16" i="18"/>
  <c r="DI16" i="18" a="1"/>
  <c r="DI16" i="18" s="1"/>
  <c r="BD22" i="17"/>
  <c r="DI22" i="17" a="1"/>
  <c r="DI22" i="17" s="1"/>
  <c r="DF90" i="18"/>
  <c r="DF58" i="18"/>
  <c r="DH106" i="11"/>
  <c r="DH74" i="11"/>
  <c r="DH92" i="7"/>
  <c r="DH60" i="7"/>
  <c r="BD42" i="12"/>
  <c r="DI42" i="12" a="1"/>
  <c r="DI42" i="12" s="1"/>
  <c r="DH106" i="21"/>
  <c r="DH74" i="21"/>
  <c r="BD21" i="5"/>
  <c r="DI21" i="5" a="1"/>
  <c r="DI21" i="5" s="1"/>
  <c r="BD46" i="20"/>
  <c r="DI46" i="20" a="1"/>
  <c r="DI46" i="20" s="1"/>
  <c r="BD20" i="8"/>
  <c r="DI20" i="8" a="1"/>
  <c r="DI20" i="8" s="1"/>
  <c r="DH97" i="4"/>
  <c r="DH65" i="4"/>
  <c r="BD46" i="11"/>
  <c r="DI46" i="11" a="1"/>
  <c r="DI46" i="11" s="1"/>
  <c r="DH112" i="20"/>
  <c r="DH80" i="20"/>
  <c r="BD27" i="9"/>
  <c r="DI27" i="9" a="1"/>
  <c r="DI27" i="9" s="1"/>
  <c r="DH116" i="9"/>
  <c r="DH84" i="9"/>
  <c r="DH96" i="9"/>
  <c r="DH64" i="9"/>
  <c r="BD31" i="20"/>
  <c r="DI31" i="20" a="1"/>
  <c r="DI31" i="20" s="1"/>
  <c r="DH92" i="10"/>
  <c r="DH60" i="10"/>
  <c r="DH113" i="13"/>
  <c r="DH81" i="13"/>
  <c r="DH119" i="9"/>
  <c r="DH87" i="9"/>
  <c r="DI117" i="7"/>
  <c r="DI85" i="7"/>
  <c r="BD30" i="1"/>
  <c r="DI30" i="1" a="1"/>
  <c r="DI30" i="1" s="1"/>
  <c r="DH111" i="8"/>
  <c r="DH79" i="8"/>
  <c r="BB15" i="10"/>
  <c r="DG15" i="10" a="1"/>
  <c r="DG15" i="10" s="1"/>
  <c r="BA47" i="10"/>
  <c r="DH98" i="10"/>
  <c r="DH66" i="10"/>
  <c r="DH115" i="7"/>
  <c r="DH83" i="7"/>
  <c r="DH104" i="18"/>
  <c r="DH72" i="18"/>
  <c r="BD44" i="13"/>
  <c r="DI44" i="13" a="1"/>
  <c r="DI44" i="13" s="1"/>
  <c r="DH114" i="19"/>
  <c r="DH82" i="19"/>
  <c r="BD26" i="17"/>
  <c r="DI26" i="17" a="1"/>
  <c r="DI26" i="17" s="1"/>
  <c r="DH113" i="9"/>
  <c r="DH81" i="9"/>
  <c r="DH95" i="19"/>
  <c r="DH63" i="19"/>
  <c r="DI96" i="8"/>
  <c r="DI64" i="8"/>
  <c r="DI94" i="18"/>
  <c r="DI62" i="18"/>
  <c r="DH95" i="9"/>
  <c r="DH63" i="9"/>
  <c r="DH101" i="9"/>
  <c r="DH69" i="9"/>
  <c r="DH100" i="10"/>
  <c r="DH68" i="10"/>
  <c r="BD44" i="8"/>
  <c r="DI44" i="8" a="1"/>
  <c r="DI44" i="8" s="1"/>
  <c r="BD28" i="10"/>
  <c r="DI28" i="10" a="1"/>
  <c r="DI28" i="10" s="1"/>
  <c r="BD36" i="11"/>
  <c r="DI36" i="11" a="1"/>
  <c r="DI36" i="11" s="1"/>
  <c r="DH110" i="8"/>
  <c r="DH78" i="8"/>
  <c r="DH94" i="11"/>
  <c r="DH62" i="11"/>
  <c r="DH102" i="8"/>
  <c r="DH70" i="8"/>
  <c r="BD33" i="18"/>
  <c r="DI33" i="18" a="1"/>
  <c r="DI33" i="18" s="1"/>
  <c r="BD15" i="19"/>
  <c r="DI15" i="19" a="1"/>
  <c r="DI15" i="19" s="1"/>
  <c r="BC47" i="19"/>
  <c r="BD44" i="18"/>
  <c r="DI44" i="18" a="1"/>
  <c r="DI44" i="18" s="1"/>
  <c r="BD30" i="5"/>
  <c r="DI30" i="5" a="1"/>
  <c r="DI30" i="5" s="1"/>
  <c r="BD38" i="8"/>
  <c r="DI38" i="8" a="1"/>
  <c r="DI38" i="8" s="1"/>
  <c r="DH114" i="13"/>
  <c r="DH82" i="13"/>
  <c r="BD34" i="9"/>
  <c r="DI34" i="9" a="1"/>
  <c r="DI34" i="9" s="1"/>
  <c r="BD20" i="14"/>
  <c r="DI20" i="14" a="1"/>
  <c r="DI20" i="14" s="1"/>
  <c r="BD32" i="3"/>
  <c r="DI32" i="3" a="1"/>
  <c r="DI32" i="3" s="1"/>
  <c r="BD26" i="5"/>
  <c r="DI26" i="5" a="1"/>
  <c r="DI26" i="5" s="1"/>
  <c r="BD35" i="10"/>
  <c r="DI35" i="10" a="1"/>
  <c r="DI35" i="10" s="1"/>
  <c r="DH109" i="1"/>
  <c r="DH77" i="1"/>
  <c r="DI113" i="7"/>
  <c r="DI81" i="7"/>
  <c r="DH112" i="2"/>
  <c r="DH80" i="2"/>
  <c r="BD32" i="9"/>
  <c r="DI32" i="9" a="1"/>
  <c r="DI32" i="9" s="1"/>
  <c r="DH107" i="13"/>
  <c r="DH75" i="13"/>
  <c r="BE36" i="11" l="1"/>
  <c r="DJ36" i="11" a="1"/>
  <c r="DJ36" i="11" s="1"/>
  <c r="BE26" i="5"/>
  <c r="DJ26" i="5" a="1"/>
  <c r="DJ26" i="5" s="1"/>
  <c r="DI107" i="3"/>
  <c r="DI75" i="3"/>
  <c r="DI119" i="8"/>
  <c r="DI87" i="8"/>
  <c r="BE26" i="17"/>
  <c r="DJ26" i="17" a="1"/>
  <c r="DJ26" i="17" s="1"/>
  <c r="DI99" i="19"/>
  <c r="DI67" i="19"/>
  <c r="DI108" i="18"/>
  <c r="DI76" i="18"/>
  <c r="BE46" i="11"/>
  <c r="DJ46" i="11" a="1"/>
  <c r="DJ46" i="11" s="1"/>
  <c r="DI112" i="4"/>
  <c r="DI80" i="4"/>
  <c r="BE22" i="17"/>
  <c r="DJ22" i="17" a="1"/>
  <c r="DJ22" i="17" s="1"/>
  <c r="BE28" i="7"/>
  <c r="DJ28" i="7" a="1"/>
  <c r="DJ28" i="7" s="1"/>
  <c r="BE27" i="3"/>
  <c r="DJ27" i="3" a="1"/>
  <c r="DJ27" i="3" s="1"/>
  <c r="DI95" i="3"/>
  <c r="DI63" i="3"/>
  <c r="DJ107" i="2"/>
  <c r="DJ75" i="2"/>
  <c r="DI94" i="13"/>
  <c r="DI62" i="13"/>
  <c r="BE26" i="1"/>
  <c r="DJ26" i="1" a="1"/>
  <c r="DJ26" i="1" s="1"/>
  <c r="DI118" i="5"/>
  <c r="DI86" i="5"/>
  <c r="BE42" i="21"/>
  <c r="DJ42" i="21" a="1"/>
  <c r="DJ42" i="21" s="1"/>
  <c r="DI93" i="18"/>
  <c r="DI61" i="18"/>
  <c r="DI91" i="1"/>
  <c r="DI59" i="1"/>
  <c r="DI114" i="14"/>
  <c r="DI82" i="14"/>
  <c r="BE23" i="7"/>
  <c r="DJ23" i="7" a="1"/>
  <c r="DJ23" i="7" s="1"/>
  <c r="DI105" i="13"/>
  <c r="DI73" i="13"/>
  <c r="DI93" i="19"/>
  <c r="DI61" i="19"/>
  <c r="BE20" i="4"/>
  <c r="DJ20" i="4" a="1"/>
  <c r="DJ20" i="4" s="1"/>
  <c r="DI113" i="2"/>
  <c r="DI81" i="2"/>
  <c r="DJ31" i="3" a="1"/>
  <c r="DJ31" i="3" s="1"/>
  <c r="BE31" i="3"/>
  <c r="BE32" i="17"/>
  <c r="DJ32" i="17" a="1"/>
  <c r="DJ32" i="17" s="1"/>
  <c r="DI124" i="16"/>
  <c r="DI127" i="16" s="1"/>
  <c r="DI120" i="16" s="1"/>
  <c r="DI88" i="16"/>
  <c r="BE26" i="18"/>
  <c r="DJ26" i="18" a="1"/>
  <c r="DJ26" i="18" s="1"/>
  <c r="DI106" i="19"/>
  <c r="DI74" i="19"/>
  <c r="BE21" i="10"/>
  <c r="DJ21" i="10" a="1"/>
  <c r="DJ21" i="10" s="1"/>
  <c r="BE23" i="6"/>
  <c r="DJ23" i="6" a="1"/>
  <c r="DJ23" i="6" s="1"/>
  <c r="DI111" i="4"/>
  <c r="DI79" i="4"/>
  <c r="BE28" i="13"/>
  <c r="DJ28" i="13" a="1"/>
  <c r="DJ28" i="13" s="1"/>
  <c r="DI92" i="13"/>
  <c r="DI60" i="13"/>
  <c r="DI99" i="18"/>
  <c r="DI67" i="18"/>
  <c r="BE42" i="9"/>
  <c r="DJ42" i="9" a="1"/>
  <c r="DJ42" i="9" s="1"/>
  <c r="DI115" i="11"/>
  <c r="DI83" i="11"/>
  <c r="DJ42" i="13" a="1"/>
  <c r="DJ42" i="13" s="1"/>
  <c r="BE42" i="13"/>
  <c r="BE37" i="10"/>
  <c r="DJ37" i="10" a="1"/>
  <c r="DJ37" i="10" s="1"/>
  <c r="DI99" i="6"/>
  <c r="DI67" i="6"/>
  <c r="BE38" i="12"/>
  <c r="DJ38" i="12" a="1"/>
  <c r="DJ38" i="12" s="1"/>
  <c r="BE36" i="10"/>
  <c r="DJ36" i="10" a="1"/>
  <c r="DJ36" i="10" s="1"/>
  <c r="DJ97" i="21"/>
  <c r="DJ65" i="21"/>
  <c r="BE21" i="21"/>
  <c r="DJ21" i="21" a="1"/>
  <c r="DJ21" i="21" s="1"/>
  <c r="DI117" i="10"/>
  <c r="DI85" i="10"/>
  <c r="DI106" i="15"/>
  <c r="DI74" i="15"/>
  <c r="DI93" i="14"/>
  <c r="DI61" i="14"/>
  <c r="BE29" i="20"/>
  <c r="DJ29" i="20" a="1"/>
  <c r="DJ29" i="20" s="1"/>
  <c r="DI109" i="2"/>
  <c r="DI77" i="2"/>
  <c r="DI98" i="17"/>
  <c r="DI66" i="17"/>
  <c r="DI93" i="17"/>
  <c r="DI61" i="17"/>
  <c r="BE40" i="21"/>
  <c r="DJ40" i="21" a="1"/>
  <c r="DJ40" i="21" s="1"/>
  <c r="BE32" i="15"/>
  <c r="DJ32" i="15" a="1"/>
  <c r="DJ32" i="15" s="1"/>
  <c r="DI119" i="16"/>
  <c r="DI87" i="16"/>
  <c r="BE17" i="4"/>
  <c r="DJ17" i="4" a="1"/>
  <c r="DJ17" i="4" s="1"/>
  <c r="DI107" i="4"/>
  <c r="DI75" i="4"/>
  <c r="BE32" i="21"/>
  <c r="DJ32" i="21" a="1"/>
  <c r="DJ32" i="21" s="1"/>
  <c r="BE21" i="6"/>
  <c r="DJ21" i="6" a="1"/>
  <c r="DJ21" i="6" s="1"/>
  <c r="DI110" i="6"/>
  <c r="DI78" i="6"/>
  <c r="BE42" i="19"/>
  <c r="DJ42" i="19" a="1"/>
  <c r="DJ42" i="19" s="1"/>
  <c r="BE39" i="16"/>
  <c r="DJ39" i="16" a="1"/>
  <c r="DJ39" i="16" s="1"/>
  <c r="BE31" i="13"/>
  <c r="DJ31" i="13" a="1"/>
  <c r="DJ31" i="13" s="1"/>
  <c r="BE29" i="19"/>
  <c r="DJ29" i="19" a="1"/>
  <c r="DJ29" i="19" s="1"/>
  <c r="DI104" i="3"/>
  <c r="DI72" i="3"/>
  <c r="BE28" i="1"/>
  <c r="DJ28" i="1" a="1"/>
  <c r="DJ28" i="1" s="1"/>
  <c r="BE18" i="21"/>
  <c r="DJ18" i="21" a="1"/>
  <c r="DJ18" i="21" s="1"/>
  <c r="DI111" i="16"/>
  <c r="DI79" i="16"/>
  <c r="DI114" i="2"/>
  <c r="DI82" i="2"/>
  <c r="BE26" i="15"/>
  <c r="DJ26" i="15" a="1"/>
  <c r="DJ26" i="15" s="1"/>
  <c r="BE36" i="18"/>
  <c r="DJ36" i="18" a="1"/>
  <c r="DJ36" i="18" s="1"/>
  <c r="DI114" i="1"/>
  <c r="DI82" i="1"/>
  <c r="DI110" i="15"/>
  <c r="DI78" i="15"/>
  <c r="DI102" i="19"/>
  <c r="DI70" i="19"/>
  <c r="BE21" i="19"/>
  <c r="DJ21" i="19" a="1"/>
  <c r="DJ21" i="19" s="1"/>
  <c r="BE24" i="11"/>
  <c r="DJ24" i="11" a="1"/>
  <c r="DJ24" i="11" s="1"/>
  <c r="DI119" i="19"/>
  <c r="DI87" i="19"/>
  <c r="DJ35" i="16" a="1"/>
  <c r="DJ35" i="16" s="1"/>
  <c r="BE35" i="16"/>
  <c r="BE36" i="15"/>
  <c r="DJ36" i="15" a="1"/>
  <c r="DJ36" i="15" s="1"/>
  <c r="BE18" i="12"/>
  <c r="DJ18" i="12" a="1"/>
  <c r="DJ18" i="12" s="1"/>
  <c r="DK37" i="17" a="1"/>
  <c r="DK37" i="17" s="1"/>
  <c r="BF37" i="17"/>
  <c r="DI113" i="19"/>
  <c r="DI81" i="19"/>
  <c r="DI92" i="15"/>
  <c r="DI60" i="15"/>
  <c r="BE18" i="10"/>
  <c r="DJ18" i="10" a="1"/>
  <c r="DJ18" i="10" s="1"/>
  <c r="BE20" i="7"/>
  <c r="DJ20" i="7" a="1"/>
  <c r="DJ20" i="7" s="1"/>
  <c r="BE15" i="16"/>
  <c r="DJ15" i="16" a="1"/>
  <c r="DJ15" i="16" s="1"/>
  <c r="BD47" i="16"/>
  <c r="BE22" i="14"/>
  <c r="DJ22" i="14" a="1"/>
  <c r="DJ22" i="14" s="1"/>
  <c r="BF38" i="14"/>
  <c r="DK38" i="14" a="1"/>
  <c r="DK38" i="14" s="1"/>
  <c r="BE33" i="17"/>
  <c r="DJ33" i="17" a="1"/>
  <c r="DJ33" i="17" s="1"/>
  <c r="DI106" i="9"/>
  <c r="DI74" i="9"/>
  <c r="BE40" i="18"/>
  <c r="DJ40" i="18" a="1"/>
  <c r="DJ40" i="18" s="1"/>
  <c r="BF29" i="8"/>
  <c r="DK29" i="8" a="1"/>
  <c r="DK29" i="8" s="1"/>
  <c r="BE46" i="13"/>
  <c r="DJ46" i="13" a="1"/>
  <c r="DJ46" i="13" s="1"/>
  <c r="BE26" i="4"/>
  <c r="DJ26" i="4" a="1"/>
  <c r="DJ26" i="4" s="1"/>
  <c r="BE45" i="6"/>
  <c r="DJ45" i="6" a="1"/>
  <c r="DJ45" i="6" s="1"/>
  <c r="DI98" i="5"/>
  <c r="DI66" i="5"/>
  <c r="BE24" i="16"/>
  <c r="DJ24" i="16" a="1"/>
  <c r="DJ24" i="16" s="1"/>
  <c r="DI112" i="12"/>
  <c r="DI80" i="12"/>
  <c r="BF37" i="1"/>
  <c r="DK37" i="1" a="1"/>
  <c r="DK37" i="1" s="1"/>
  <c r="DI92" i="16"/>
  <c r="DI60" i="16"/>
  <c r="DI97" i="9"/>
  <c r="DI65" i="9"/>
  <c r="DI106" i="12"/>
  <c r="DI74" i="12"/>
  <c r="DI116" i="20"/>
  <c r="DI84" i="20"/>
  <c r="DI103" i="17"/>
  <c r="DI71" i="17"/>
  <c r="DI106" i="6"/>
  <c r="DI74" i="6"/>
  <c r="DJ109" i="8"/>
  <c r="DJ77" i="8"/>
  <c r="DI101" i="13"/>
  <c r="DI69" i="13"/>
  <c r="DI115" i="12"/>
  <c r="DI83" i="12"/>
  <c r="BE23" i="9"/>
  <c r="DJ23" i="9" a="1"/>
  <c r="DJ23" i="9" s="1"/>
  <c r="DI95" i="10"/>
  <c r="DI63" i="10"/>
  <c r="DI124" i="5"/>
  <c r="DI127" i="5" s="1"/>
  <c r="DI120" i="5" s="1"/>
  <c r="DI88" i="5"/>
  <c r="BE28" i="12"/>
  <c r="DJ28" i="12" a="1"/>
  <c r="DJ28" i="12" s="1"/>
  <c r="BE29" i="16"/>
  <c r="DJ29" i="16" a="1"/>
  <c r="DJ29" i="16" s="1"/>
  <c r="DI102" i="13"/>
  <c r="DI70" i="13"/>
  <c r="BE21" i="20"/>
  <c r="DJ21" i="20" a="1"/>
  <c r="DJ21" i="20" s="1"/>
  <c r="BE30" i="21"/>
  <c r="DJ30" i="21" a="1"/>
  <c r="DJ30" i="21" s="1"/>
  <c r="BE18" i="9"/>
  <c r="DJ18" i="9" a="1"/>
  <c r="DJ18" i="9" s="1"/>
  <c r="BE40" i="20"/>
  <c r="DJ40" i="20" a="1"/>
  <c r="DJ40" i="20" s="1"/>
  <c r="BE27" i="7"/>
  <c r="DJ27" i="7" a="1"/>
  <c r="DJ27" i="7" s="1"/>
  <c r="DI108" i="3"/>
  <c r="DI76" i="3"/>
  <c r="BE18" i="6"/>
  <c r="DJ18" i="6" a="1"/>
  <c r="DJ18" i="6" s="1"/>
  <c r="BE46" i="4"/>
  <c r="DJ46" i="4" a="1"/>
  <c r="DJ46" i="4" s="1"/>
  <c r="DI104" i="13"/>
  <c r="DI72" i="13"/>
  <c r="BE20" i="15"/>
  <c r="DJ20" i="15" a="1"/>
  <c r="DJ20" i="15" s="1"/>
  <c r="DI119" i="10"/>
  <c r="DI87" i="10"/>
  <c r="DI98" i="15"/>
  <c r="DI66" i="15"/>
  <c r="BE21" i="18"/>
  <c r="DJ21" i="18" a="1"/>
  <c r="DJ21" i="18" s="1"/>
  <c r="DI116" i="15"/>
  <c r="DI84" i="15"/>
  <c r="BF22" i="7"/>
  <c r="DK22" i="7" a="1"/>
  <c r="DK22" i="7" s="1"/>
  <c r="DI106" i="18"/>
  <c r="DI74" i="18"/>
  <c r="DI103" i="6"/>
  <c r="DI71" i="6"/>
  <c r="DI93" i="11"/>
  <c r="DI61" i="11"/>
  <c r="BE33" i="7"/>
  <c r="DJ33" i="7" a="1"/>
  <c r="DJ33" i="7" s="1"/>
  <c r="BE25" i="18"/>
  <c r="DJ25" i="18" a="1"/>
  <c r="DJ25" i="18" s="1"/>
  <c r="BE36" i="21"/>
  <c r="DJ36" i="21" a="1"/>
  <c r="DJ36" i="21" s="1"/>
  <c r="DI107" i="16"/>
  <c r="DI75" i="16"/>
  <c r="BE36" i="14"/>
  <c r="DJ36" i="14" a="1"/>
  <c r="DJ36" i="14" s="1"/>
  <c r="BE26" i="10"/>
  <c r="DJ26" i="10" a="1"/>
  <c r="DJ26" i="10" s="1"/>
  <c r="BE45" i="15"/>
  <c r="DJ45" i="15" a="1"/>
  <c r="DJ45" i="15" s="1"/>
  <c r="DJ94" i="6"/>
  <c r="DJ62" i="6"/>
  <c r="BE19" i="11"/>
  <c r="DJ19" i="11" a="1"/>
  <c r="DJ19" i="11" s="1"/>
  <c r="BF19" i="18"/>
  <c r="DK19" i="18" a="1"/>
  <c r="DK19" i="18" s="1"/>
  <c r="DI113" i="9"/>
  <c r="DI81" i="9"/>
  <c r="BE29" i="18"/>
  <c r="DJ29" i="18" a="1"/>
  <c r="DJ29" i="18" s="1"/>
  <c r="DJ117" i="7"/>
  <c r="DJ85" i="7"/>
  <c r="BE38" i="13"/>
  <c r="DJ38" i="13" a="1"/>
  <c r="DJ38" i="13" s="1"/>
  <c r="DI116" i="9"/>
  <c r="DI84" i="9"/>
  <c r="DI118" i="12"/>
  <c r="DI86" i="12"/>
  <c r="DI108" i="20"/>
  <c r="DI76" i="20"/>
  <c r="BE29" i="9"/>
  <c r="DJ29" i="9" a="1"/>
  <c r="DJ29" i="9" s="1"/>
  <c r="BE24" i="15"/>
  <c r="DJ24" i="15" a="1"/>
  <c r="DJ24" i="15" s="1"/>
  <c r="DI105" i="16"/>
  <c r="DI73" i="16"/>
  <c r="DI93" i="5"/>
  <c r="DI61" i="5"/>
  <c r="BE41" i="18"/>
  <c r="DJ41" i="18" a="1"/>
  <c r="DJ41" i="18" s="1"/>
  <c r="DJ34" i="17" a="1"/>
  <c r="DJ34" i="17" s="1"/>
  <c r="BE34" i="17"/>
  <c r="DI95" i="18"/>
  <c r="DI63" i="18"/>
  <c r="DJ92" i="3"/>
  <c r="DJ60" i="3"/>
  <c r="BF16" i="7"/>
  <c r="DK16" i="7" a="1"/>
  <c r="DK16" i="7" s="1"/>
  <c r="BE45" i="1"/>
  <c r="DJ45" i="1" a="1"/>
  <c r="DJ45" i="1" s="1"/>
  <c r="DI93" i="1"/>
  <c r="DI61" i="1"/>
  <c r="DI105" i="10"/>
  <c r="DI73" i="10"/>
  <c r="DI118" i="9"/>
  <c r="DI86" i="9"/>
  <c r="DI101" i="5"/>
  <c r="DI69" i="5"/>
  <c r="DI117" i="12"/>
  <c r="DI85" i="12"/>
  <c r="BE28" i="10"/>
  <c r="DJ28" i="10" a="1"/>
  <c r="DJ28" i="10" s="1"/>
  <c r="DI121" i="11"/>
  <c r="DI89" i="11"/>
  <c r="BE34" i="12"/>
  <c r="DJ34" i="12" a="1"/>
  <c r="DJ34" i="12" s="1"/>
  <c r="DI95" i="14"/>
  <c r="DI63" i="14"/>
  <c r="DI96" i="5"/>
  <c r="DI64" i="5"/>
  <c r="BE30" i="15"/>
  <c r="DJ30" i="15" a="1"/>
  <c r="DJ30" i="15" s="1"/>
  <c r="DI96" i="1"/>
  <c r="DI64" i="1"/>
  <c r="BE24" i="19"/>
  <c r="DJ24" i="19" a="1"/>
  <c r="DJ24" i="19" s="1"/>
  <c r="BE46" i="5"/>
  <c r="DJ46" i="5" a="1"/>
  <c r="DJ46" i="5" s="1"/>
  <c r="BE20" i="14"/>
  <c r="DJ20" i="14" a="1"/>
  <c r="DJ20" i="14" s="1"/>
  <c r="BE33" i="18"/>
  <c r="DJ33" i="18" a="1"/>
  <c r="DJ33" i="18" s="1"/>
  <c r="DI95" i="20"/>
  <c r="DI63" i="20"/>
  <c r="DJ37" i="4" a="1"/>
  <c r="DJ37" i="4" s="1"/>
  <c r="BE37" i="4"/>
  <c r="BE31" i="4"/>
  <c r="DJ31" i="4" a="1"/>
  <c r="DJ31" i="4" s="1"/>
  <c r="DI118" i="3"/>
  <c r="DI86" i="3"/>
  <c r="DI97" i="5"/>
  <c r="DI65" i="5"/>
  <c r="DI109" i="9"/>
  <c r="DI77" i="9"/>
  <c r="BE30" i="5"/>
  <c r="DJ30" i="5" a="1"/>
  <c r="DJ30" i="5" s="1"/>
  <c r="DI106" i="20"/>
  <c r="DI74" i="20"/>
  <c r="DI102" i="9"/>
  <c r="DI70" i="9"/>
  <c r="DI91" i="18"/>
  <c r="DI59" i="18"/>
  <c r="BE20" i="20"/>
  <c r="DJ20" i="20" a="1"/>
  <c r="DJ20" i="20" s="1"/>
  <c r="BF31" i="5"/>
  <c r="DK31" i="5" a="1"/>
  <c r="DK31" i="5" s="1"/>
  <c r="DI124" i="20"/>
  <c r="DI127" i="20" s="1"/>
  <c r="DI120" i="20" s="1"/>
  <c r="DI88" i="20"/>
  <c r="DI105" i="9"/>
  <c r="DI73" i="9"/>
  <c r="DI105" i="18"/>
  <c r="DI73" i="18"/>
  <c r="DI102" i="12"/>
  <c r="DI70" i="12"/>
  <c r="DI117" i="14"/>
  <c r="DI85" i="14"/>
  <c r="DI119" i="7"/>
  <c r="DI87" i="7"/>
  <c r="BE43" i="3"/>
  <c r="DJ43" i="3" a="1"/>
  <c r="DJ43" i="3" s="1"/>
  <c r="BE22" i="5"/>
  <c r="DJ22" i="5" a="1"/>
  <c r="DJ22" i="5" s="1"/>
  <c r="BE20" i="3"/>
  <c r="DJ20" i="3" a="1"/>
  <c r="DJ20" i="3" s="1"/>
  <c r="BE23" i="8"/>
  <c r="DJ23" i="8" a="1"/>
  <c r="DJ23" i="8" s="1"/>
  <c r="BF32" i="2"/>
  <c r="DK32" i="2" a="1"/>
  <c r="DK32" i="2" s="1"/>
  <c r="BE19" i="13"/>
  <c r="DJ19" i="13" a="1"/>
  <c r="DJ19" i="13" s="1"/>
  <c r="DI124" i="11"/>
  <c r="DI127" i="11" s="1"/>
  <c r="DI120" i="11" s="1"/>
  <c r="DI88" i="11"/>
  <c r="DI102" i="18"/>
  <c r="DI70" i="18"/>
  <c r="BE43" i="5"/>
  <c r="DJ43" i="5" a="1"/>
  <c r="DJ43" i="5" s="1"/>
  <c r="DI98" i="13"/>
  <c r="DI66" i="13"/>
  <c r="DI107" i="5"/>
  <c r="DI75" i="5"/>
  <c r="BE18" i="18"/>
  <c r="DJ18" i="18" a="1"/>
  <c r="DJ18" i="18" s="1"/>
  <c r="BE16" i="1"/>
  <c r="DJ16" i="1" a="1"/>
  <c r="DJ16" i="1" s="1"/>
  <c r="BE39" i="14"/>
  <c r="DJ39" i="14" a="1"/>
  <c r="DJ39" i="14" s="1"/>
  <c r="DI92" i="8"/>
  <c r="DI60" i="8"/>
  <c r="BE30" i="13"/>
  <c r="DJ30" i="13" a="1"/>
  <c r="DJ30" i="13" s="1"/>
  <c r="BE18" i="19"/>
  <c r="DJ18" i="19" a="1"/>
  <c r="DJ18" i="19" s="1"/>
  <c r="DI106" i="14"/>
  <c r="DI74" i="14"/>
  <c r="BE38" i="2"/>
  <c r="DJ38" i="2" a="1"/>
  <c r="DJ38" i="2" s="1"/>
  <c r="DI112" i="6"/>
  <c r="DI80" i="6"/>
  <c r="BE45" i="16"/>
  <c r="DJ45" i="16" a="1"/>
  <c r="DJ45" i="16" s="1"/>
  <c r="DI113" i="10"/>
  <c r="DI81" i="10"/>
  <c r="BE31" i="19"/>
  <c r="DJ31" i="19" a="1"/>
  <c r="DJ31" i="19" s="1"/>
  <c r="DI108" i="15"/>
  <c r="DI76" i="15"/>
  <c r="BE36" i="4"/>
  <c r="DJ36" i="4" a="1"/>
  <c r="DJ36" i="4" s="1"/>
  <c r="BE17" i="13"/>
  <c r="DJ17" i="13" a="1"/>
  <c r="DJ17" i="13" s="1"/>
  <c r="BE24" i="18"/>
  <c r="DJ24" i="18" a="1"/>
  <c r="DJ24" i="18" s="1"/>
  <c r="DI105" i="7"/>
  <c r="DI73" i="7"/>
  <c r="BE40" i="11"/>
  <c r="DJ40" i="11" a="1"/>
  <c r="DJ40" i="11" s="1"/>
  <c r="DI96" i="13"/>
  <c r="DI64" i="13"/>
  <c r="DJ92" i="20"/>
  <c r="DJ60" i="20"/>
  <c r="BE24" i="6"/>
  <c r="DJ24" i="6" a="1"/>
  <c r="DJ24" i="6" s="1"/>
  <c r="DI94" i="20"/>
  <c r="DI62" i="20"/>
  <c r="BF22" i="21"/>
  <c r="DK22" i="21" a="1"/>
  <c r="DK22" i="21" s="1"/>
  <c r="DI109" i="21"/>
  <c r="DI77" i="21"/>
  <c r="DI114" i="20"/>
  <c r="DI82" i="20"/>
  <c r="DJ42" i="10" a="1"/>
  <c r="DJ42" i="10" s="1"/>
  <c r="BE42" i="10"/>
  <c r="DI105" i="14"/>
  <c r="DI73" i="14"/>
  <c r="DG90" i="4"/>
  <c r="DG58" i="4"/>
  <c r="BE31" i="15"/>
  <c r="DJ31" i="15" a="1"/>
  <c r="DJ31" i="15" s="1"/>
  <c r="BE18" i="14"/>
  <c r="DJ18" i="14" a="1"/>
  <c r="DJ18" i="14" s="1"/>
  <c r="BE34" i="2"/>
  <c r="DJ34" i="2" a="1"/>
  <c r="DJ34" i="2" s="1"/>
  <c r="BE23" i="17"/>
  <c r="DJ23" i="17" a="1"/>
  <c r="DJ23" i="17" s="1"/>
  <c r="BE18" i="17"/>
  <c r="DJ18" i="17" a="1"/>
  <c r="DJ18" i="17" s="1"/>
  <c r="DI92" i="11"/>
  <c r="DI60" i="11"/>
  <c r="DI113" i="5"/>
  <c r="DI81" i="5"/>
  <c r="BE44" i="16"/>
  <c r="DJ44" i="16" a="1"/>
  <c r="DJ44" i="16" s="1"/>
  <c r="BE32" i="4"/>
  <c r="DJ32" i="4" a="1"/>
  <c r="DJ32" i="4" s="1"/>
  <c r="DI104" i="12"/>
  <c r="DI72" i="12"/>
  <c r="BE35" i="6"/>
  <c r="DJ35" i="6" a="1"/>
  <c r="DJ35" i="6" s="1"/>
  <c r="DI117" i="4"/>
  <c r="DI85" i="4"/>
  <c r="BE44" i="2"/>
  <c r="DJ44" i="2" a="1"/>
  <c r="DJ44" i="2" s="1"/>
  <c r="DI113" i="11"/>
  <c r="DI81" i="11"/>
  <c r="BE29" i="3"/>
  <c r="DJ29" i="3" a="1"/>
  <c r="DJ29" i="3" s="1"/>
  <c r="DI100" i="8"/>
  <c r="DI68" i="8"/>
  <c r="BE36" i="16"/>
  <c r="DJ36" i="16" a="1"/>
  <c r="DJ36" i="16" s="1"/>
  <c r="DI118" i="2"/>
  <c r="DI86" i="2"/>
  <c r="BE39" i="2"/>
  <c r="DJ39" i="2" a="1"/>
  <c r="DJ39" i="2" s="1"/>
  <c r="DI108" i="16"/>
  <c r="DI76" i="16"/>
  <c r="DI95" i="21"/>
  <c r="DI63" i="21"/>
  <c r="BE39" i="1"/>
  <c r="DJ39" i="1" a="1"/>
  <c r="DJ39" i="1" s="1"/>
  <c r="DI92" i="14"/>
  <c r="DI60" i="14"/>
  <c r="BE27" i="19"/>
  <c r="DJ27" i="19" a="1"/>
  <c r="DJ27" i="19" s="1"/>
  <c r="DI115" i="17"/>
  <c r="DI83" i="17"/>
  <c r="BE44" i="19"/>
  <c r="DJ44" i="19" a="1"/>
  <c r="DJ44" i="19" s="1"/>
  <c r="DI119" i="12"/>
  <c r="DI87" i="12"/>
  <c r="DI124" i="9"/>
  <c r="DI127" i="9" s="1"/>
  <c r="DI120" i="9" s="1"/>
  <c r="DI88" i="9"/>
  <c r="BE38" i="19"/>
  <c r="DJ38" i="19" a="1"/>
  <c r="DJ38" i="19" s="1"/>
  <c r="BE17" i="15"/>
  <c r="DJ17" i="15" a="1"/>
  <c r="DJ17" i="15" s="1"/>
  <c r="DI104" i="14"/>
  <c r="DI72" i="14"/>
  <c r="DI124" i="3"/>
  <c r="DI127" i="3" s="1"/>
  <c r="DI120" i="3" s="1"/>
  <c r="DI88" i="3"/>
  <c r="DI124" i="14"/>
  <c r="DI127" i="14" s="1"/>
  <c r="DI120" i="14" s="1"/>
  <c r="DI88" i="14"/>
  <c r="DI93" i="8"/>
  <c r="DI61" i="8"/>
  <c r="BE31" i="9"/>
  <c r="DJ31" i="9" a="1"/>
  <c r="DJ31" i="9" s="1"/>
  <c r="DI110" i="7"/>
  <c r="DI78" i="7"/>
  <c r="DI114" i="18"/>
  <c r="DI82" i="18"/>
  <c r="DI98" i="14"/>
  <c r="DI66" i="14"/>
  <c r="BE23" i="5"/>
  <c r="DJ23" i="5" a="1"/>
  <c r="DJ23" i="5" s="1"/>
  <c r="DI108" i="11"/>
  <c r="DI76" i="11"/>
  <c r="BE37" i="12"/>
  <c r="DJ37" i="12" a="1"/>
  <c r="DJ37" i="12" s="1"/>
  <c r="BE17" i="16"/>
  <c r="DJ17" i="16" a="1"/>
  <c r="DJ17" i="16" s="1"/>
  <c r="BE22" i="9"/>
  <c r="DJ22" i="9" a="1"/>
  <c r="DJ22" i="9" s="1"/>
  <c r="BE31" i="12"/>
  <c r="DJ31" i="12" a="1"/>
  <c r="DJ31" i="12" s="1"/>
  <c r="BE41" i="20"/>
  <c r="DJ41" i="20" a="1"/>
  <c r="DJ41" i="20" s="1"/>
  <c r="BE28" i="17"/>
  <c r="DJ28" i="17" a="1"/>
  <c r="DJ28" i="17" s="1"/>
  <c r="BE31" i="6"/>
  <c r="DJ31" i="6" a="1"/>
  <c r="DJ31" i="6" s="1"/>
  <c r="BF34" i="8"/>
  <c r="DK34" i="8" a="1"/>
  <c r="DK34" i="8" s="1"/>
  <c r="BE26" i="13"/>
  <c r="DJ26" i="13" a="1"/>
  <c r="DJ26" i="13" s="1"/>
  <c r="BE40" i="12"/>
  <c r="DJ40" i="12" a="1"/>
  <c r="DJ40" i="12" s="1"/>
  <c r="BE20" i="10"/>
  <c r="DJ20" i="10" a="1"/>
  <c r="DJ20" i="10" s="1"/>
  <c r="BE45" i="5"/>
  <c r="DJ45" i="5" a="1"/>
  <c r="DJ45" i="5" s="1"/>
  <c r="DI91" i="20"/>
  <c r="DI59" i="20"/>
  <c r="BE27" i="13"/>
  <c r="DJ27" i="13" a="1"/>
  <c r="DJ27" i="13" s="1"/>
  <c r="DI96" i="16"/>
  <c r="DI64" i="16"/>
  <c r="DI117" i="15"/>
  <c r="DI85" i="15"/>
  <c r="DI124" i="12"/>
  <c r="DI127" i="12" s="1"/>
  <c r="DI120" i="12" s="1"/>
  <c r="DI88" i="12"/>
  <c r="BE33" i="3"/>
  <c r="DJ33" i="3" a="1"/>
  <c r="DJ33" i="3" s="1"/>
  <c r="DI110" i="4"/>
  <c r="DI78" i="4"/>
  <c r="BE29" i="13"/>
  <c r="DJ29" i="13" a="1"/>
  <c r="DJ29" i="13" s="1"/>
  <c r="DI105" i="2"/>
  <c r="DI73" i="2"/>
  <c r="DI105" i="12"/>
  <c r="DI73" i="12"/>
  <c r="BE44" i="10"/>
  <c r="DJ44" i="10" a="1"/>
  <c r="DJ44" i="10" s="1"/>
  <c r="BE23" i="15"/>
  <c r="DJ23" i="15" a="1"/>
  <c r="DJ23" i="15" s="1"/>
  <c r="DI92" i="9"/>
  <c r="DI60" i="9"/>
  <c r="DJ106" i="10"/>
  <c r="DJ74" i="10"/>
  <c r="DJ41" i="15" a="1"/>
  <c r="DJ41" i="15" s="1"/>
  <c r="BE41" i="15"/>
  <c r="DJ97" i="7"/>
  <c r="DJ65" i="7"/>
  <c r="BE31" i="18"/>
  <c r="DJ31" i="18" a="1"/>
  <c r="DJ31" i="18" s="1"/>
  <c r="BE28" i="6"/>
  <c r="DJ28" i="6" a="1"/>
  <c r="DJ28" i="6" s="1"/>
  <c r="BE18" i="11"/>
  <c r="DJ18" i="11" a="1"/>
  <c r="DJ18" i="11" s="1"/>
  <c r="DI104" i="4"/>
  <c r="DI72" i="4"/>
  <c r="DI108" i="6"/>
  <c r="DI76" i="6"/>
  <c r="BE32" i="16"/>
  <c r="DJ32" i="16" a="1"/>
  <c r="DJ32" i="16" s="1"/>
  <c r="DI118" i="13"/>
  <c r="DI86" i="13"/>
  <c r="BF19" i="6"/>
  <c r="DK19" i="6" a="1"/>
  <c r="DK19" i="6" s="1"/>
  <c r="DI110" i="8"/>
  <c r="DI78" i="8"/>
  <c r="DI100" i="10"/>
  <c r="DI68" i="10"/>
  <c r="DJ96" i="8"/>
  <c r="DJ64" i="8"/>
  <c r="BE38" i="9"/>
  <c r="DJ38" i="9" a="1"/>
  <c r="DJ38" i="9" s="1"/>
  <c r="DI115" i="7"/>
  <c r="DI83" i="7"/>
  <c r="BF42" i="7"/>
  <c r="DK42" i="7" a="1"/>
  <c r="DK42" i="7" s="1"/>
  <c r="DI92" i="10"/>
  <c r="DI60" i="10"/>
  <c r="BE41" i="9"/>
  <c r="DJ41" i="9" a="1"/>
  <c r="DJ41" i="9" s="1"/>
  <c r="DG90" i="18"/>
  <c r="DG58" i="18"/>
  <c r="BE43" i="12"/>
  <c r="DJ43" i="12" a="1"/>
  <c r="DJ43" i="12" s="1"/>
  <c r="DI114" i="4"/>
  <c r="DI82" i="4"/>
  <c r="BE33" i="20"/>
  <c r="DJ33" i="20" a="1"/>
  <c r="DJ33" i="20" s="1"/>
  <c r="DI103" i="11"/>
  <c r="DI71" i="11"/>
  <c r="BE30" i="16"/>
  <c r="DJ30" i="16" a="1"/>
  <c r="DJ30" i="16" s="1"/>
  <c r="BE18" i="5"/>
  <c r="DJ18" i="5" a="1"/>
  <c r="DJ18" i="5" s="1"/>
  <c r="DI118" i="10"/>
  <c r="DI86" i="10"/>
  <c r="DI121" i="1"/>
  <c r="DI89" i="1"/>
  <c r="DI103" i="16"/>
  <c r="DI71" i="16"/>
  <c r="BE20" i="18"/>
  <c r="DJ20" i="18" a="1"/>
  <c r="DJ20" i="18" s="1"/>
  <c r="BF17" i="3"/>
  <c r="DK17" i="3" a="1"/>
  <c r="DK17" i="3" s="1"/>
  <c r="DI115" i="4"/>
  <c r="DI83" i="4"/>
  <c r="DG90" i="14"/>
  <c r="DG58" i="14"/>
  <c r="DI93" i="13"/>
  <c r="DI61" i="13"/>
  <c r="BE18" i="1"/>
  <c r="DJ18" i="1" a="1"/>
  <c r="DJ18" i="1" s="1"/>
  <c r="BE30" i="10"/>
  <c r="DJ30" i="10" a="1"/>
  <c r="DJ30" i="10" s="1"/>
  <c r="BE43" i="9"/>
  <c r="DJ43" i="9" a="1"/>
  <c r="DJ43" i="9" s="1"/>
  <c r="DI107" i="9"/>
  <c r="DI75" i="9"/>
  <c r="BE32" i="3"/>
  <c r="DJ32" i="3" a="1"/>
  <c r="DJ32" i="3" s="1"/>
  <c r="DG90" i="10"/>
  <c r="DG58" i="10"/>
  <c r="BE22" i="13"/>
  <c r="DJ22" i="13" a="1"/>
  <c r="DJ22" i="13" s="1"/>
  <c r="BE32" i="9"/>
  <c r="DJ32" i="9" a="1"/>
  <c r="DJ32" i="9" s="1"/>
  <c r="BE38" i="8"/>
  <c r="DJ38" i="8" a="1"/>
  <c r="DJ38" i="8" s="1"/>
  <c r="BC15" i="10"/>
  <c r="DH15" i="10" a="1"/>
  <c r="DH15" i="10" s="1"/>
  <c r="BB47" i="10"/>
  <c r="DI97" i="17"/>
  <c r="DI65" i="17"/>
  <c r="DI103" i="7"/>
  <c r="DI71" i="7"/>
  <c r="DI105" i="5"/>
  <c r="DI73" i="5"/>
  <c r="BE21" i="5"/>
  <c r="DJ21" i="5" a="1"/>
  <c r="DJ21" i="5" s="1"/>
  <c r="DJ106" i="5"/>
  <c r="DJ74" i="5"/>
  <c r="BE21" i="1"/>
  <c r="DJ21" i="1" a="1"/>
  <c r="DJ21" i="1" s="1"/>
  <c r="DI98" i="8"/>
  <c r="DI66" i="8"/>
  <c r="DI110" i="10"/>
  <c r="DI78" i="10"/>
  <c r="BE35" i="10"/>
  <c r="DJ35" i="10" a="1"/>
  <c r="DJ35" i="10" s="1"/>
  <c r="BE34" i="9"/>
  <c r="DJ34" i="9" a="1"/>
  <c r="DJ34" i="9" s="1"/>
  <c r="DI119" i="18"/>
  <c r="DI87" i="18"/>
  <c r="DI111" i="11"/>
  <c r="DI79" i="11"/>
  <c r="DI119" i="13"/>
  <c r="DI87" i="13"/>
  <c r="BE31" i="20"/>
  <c r="DJ31" i="20" a="1"/>
  <c r="DJ31" i="20" s="1"/>
  <c r="BE27" i="9"/>
  <c r="DJ27" i="9" a="1"/>
  <c r="DJ27" i="9" s="1"/>
  <c r="BE16" i="18"/>
  <c r="DJ16" i="18" a="1"/>
  <c r="DJ16" i="18" s="1"/>
  <c r="DI101" i="6"/>
  <c r="DI69" i="6"/>
  <c r="BE45" i="20"/>
  <c r="DJ45" i="20" a="1"/>
  <c r="DJ45" i="20" s="1"/>
  <c r="BE30" i="9"/>
  <c r="DJ30" i="9" a="1"/>
  <c r="DJ30" i="9" s="1"/>
  <c r="BE30" i="18"/>
  <c r="DJ30" i="18" a="1"/>
  <c r="DJ30" i="18" s="1"/>
  <c r="BE27" i="12"/>
  <c r="DJ27" i="12" a="1"/>
  <c r="DJ27" i="12" s="1"/>
  <c r="BE42" i="14"/>
  <c r="DJ42" i="14" a="1"/>
  <c r="DJ42" i="14" s="1"/>
  <c r="BE44" i="7"/>
  <c r="DJ44" i="7" a="1"/>
  <c r="DJ44" i="7" s="1"/>
  <c r="DG90" i="17"/>
  <c r="DG58" i="17"/>
  <c r="DI99" i="5"/>
  <c r="DI67" i="5"/>
  <c r="DI112" i="14"/>
  <c r="DI80" i="14"/>
  <c r="BE45" i="11"/>
  <c r="DJ45" i="11" a="1"/>
  <c r="DJ45" i="11" s="1"/>
  <c r="DI119" i="5"/>
  <c r="DI87" i="5"/>
  <c r="DI90" i="3"/>
  <c r="DI58" i="3"/>
  <c r="BE27" i="18"/>
  <c r="DJ27" i="18" a="1"/>
  <c r="DJ27" i="18" s="1"/>
  <c r="DI104" i="5"/>
  <c r="DI72" i="5"/>
  <c r="BE23" i="13"/>
  <c r="DJ23" i="13" a="1"/>
  <c r="DJ23" i="13" s="1"/>
  <c r="BE32" i="5"/>
  <c r="DJ32" i="5" a="1"/>
  <c r="DJ32" i="5" s="1"/>
  <c r="DI112" i="11"/>
  <c r="DI80" i="11"/>
  <c r="DI103" i="19"/>
  <c r="DI71" i="19"/>
  <c r="BE17" i="8"/>
  <c r="DJ17" i="8" a="1"/>
  <c r="DJ17" i="8" s="1"/>
  <c r="DI108" i="14"/>
  <c r="DI76" i="14"/>
  <c r="DI116" i="8"/>
  <c r="DI84" i="8"/>
  <c r="DI111" i="17"/>
  <c r="DI79" i="17"/>
  <c r="BE31" i="14"/>
  <c r="DJ31" i="14" a="1"/>
  <c r="DJ31" i="14" s="1"/>
  <c r="DI111" i="12"/>
  <c r="DI79" i="12"/>
  <c r="DI92" i="21"/>
  <c r="DI60" i="21"/>
  <c r="BE37" i="6"/>
  <c r="DJ37" i="6" a="1"/>
  <c r="DJ37" i="6" s="1"/>
  <c r="DI109" i="3"/>
  <c r="DI77" i="3"/>
  <c r="DI100" i="6"/>
  <c r="DI68" i="6"/>
  <c r="BE38" i="10"/>
  <c r="DJ38" i="10" a="1"/>
  <c r="DJ38" i="10" s="1"/>
  <c r="DI124" i="17"/>
  <c r="DI127" i="17" s="1"/>
  <c r="DI120" i="17" s="1"/>
  <c r="DI88" i="17"/>
  <c r="BE33" i="15"/>
  <c r="DJ33" i="15" a="1"/>
  <c r="DJ33" i="15" s="1"/>
  <c r="DI91" i="16"/>
  <c r="DI59" i="16"/>
  <c r="BE30" i="7"/>
  <c r="DJ30" i="7" a="1"/>
  <c r="DJ30" i="7" s="1"/>
  <c r="DI93" i="3"/>
  <c r="DI61" i="3"/>
  <c r="BE21" i="13"/>
  <c r="DJ21" i="13" a="1"/>
  <c r="DJ21" i="13" s="1"/>
  <c r="BF17" i="20"/>
  <c r="DK17" i="20" a="1"/>
  <c r="DK17" i="20" s="1"/>
  <c r="DI107" i="14"/>
  <c r="DI75" i="14"/>
  <c r="BE19" i="20"/>
  <c r="DJ19" i="20" a="1"/>
  <c r="DJ19" i="20" s="1"/>
  <c r="DI92" i="1"/>
  <c r="DI60" i="1"/>
  <c r="BE34" i="21"/>
  <c r="DJ34" i="21" a="1"/>
  <c r="DJ34" i="21" s="1"/>
  <c r="BE39" i="20"/>
  <c r="DJ39" i="20" a="1"/>
  <c r="DJ39" i="20" s="1"/>
  <c r="DI94" i="5"/>
  <c r="DI62" i="5"/>
  <c r="DJ30" i="14" a="1"/>
  <c r="DJ30" i="14" s="1"/>
  <c r="BE30" i="14"/>
  <c r="BC15" i="4"/>
  <c r="DH15" i="4" a="1"/>
  <c r="DH15" i="4" s="1"/>
  <c r="BB47" i="4"/>
  <c r="DI93" i="4"/>
  <c r="DI61" i="4"/>
  <c r="BE32" i="10"/>
  <c r="DJ32" i="10" a="1"/>
  <c r="DJ32" i="10" s="1"/>
  <c r="DI102" i="2"/>
  <c r="DI70" i="2"/>
  <c r="DI108" i="5"/>
  <c r="DI76" i="5"/>
  <c r="DJ99" i="8"/>
  <c r="DJ67" i="8"/>
  <c r="DI94" i="14"/>
  <c r="DI62" i="14"/>
  <c r="DI103" i="9"/>
  <c r="DI71" i="9"/>
  <c r="BE17" i="11"/>
  <c r="DJ17" i="11" a="1"/>
  <c r="DJ17" i="11" s="1"/>
  <c r="BE38" i="5"/>
  <c r="DJ38" i="5" a="1"/>
  <c r="DJ38" i="5" s="1"/>
  <c r="BE33" i="10"/>
  <c r="DJ33" i="10" a="1"/>
  <c r="DJ33" i="10" s="1"/>
  <c r="DI111" i="20"/>
  <c r="DI79" i="20"/>
  <c r="DI109" i="11"/>
  <c r="DI77" i="11"/>
  <c r="BE29" i="12"/>
  <c r="DJ29" i="12" a="1"/>
  <c r="DJ29" i="12" s="1"/>
  <c r="BE42" i="4"/>
  <c r="DJ42" i="4" a="1"/>
  <c r="DJ42" i="4" s="1"/>
  <c r="DI119" i="2"/>
  <c r="DI87" i="2"/>
  <c r="BE38" i="11"/>
  <c r="DJ38" i="11" a="1"/>
  <c r="DJ38" i="11" s="1"/>
  <c r="DI121" i="16"/>
  <c r="DI89" i="16"/>
  <c r="DI110" i="5"/>
  <c r="DI78" i="5"/>
  <c r="BE25" i="8"/>
  <c r="DJ25" i="8" a="1"/>
  <c r="DJ25" i="8" s="1"/>
  <c r="DI91" i="19"/>
  <c r="DI59" i="19"/>
  <c r="DI101" i="20"/>
  <c r="DI69" i="20"/>
  <c r="BE43" i="2"/>
  <c r="DJ43" i="2" a="1"/>
  <c r="DJ43" i="2" s="1"/>
  <c r="DI91" i="8"/>
  <c r="DI59" i="8"/>
  <c r="BE33" i="16"/>
  <c r="DJ33" i="16" a="1"/>
  <c r="DJ33" i="16" s="1"/>
  <c r="BE20" i="21"/>
  <c r="DJ20" i="21" a="1"/>
  <c r="DJ20" i="21" s="1"/>
  <c r="DI117" i="11"/>
  <c r="DI85" i="11"/>
  <c r="BE17" i="14"/>
  <c r="DJ17" i="14" a="1"/>
  <c r="DJ17" i="14" s="1"/>
  <c r="BE40" i="17"/>
  <c r="DJ40" i="17" a="1"/>
  <c r="DJ40" i="17" s="1"/>
  <c r="DJ102" i="6"/>
  <c r="DJ70" i="6"/>
  <c r="BE44" i="12"/>
  <c r="DJ44" i="12" a="1"/>
  <c r="DJ44" i="12" s="1"/>
  <c r="DI117" i="1"/>
  <c r="DI85" i="1"/>
  <c r="BE45" i="9"/>
  <c r="DJ45" i="9" a="1"/>
  <c r="DJ45" i="9" s="1"/>
  <c r="DI90" i="1"/>
  <c r="DI58" i="1"/>
  <c r="DI104" i="1"/>
  <c r="DI72" i="1"/>
  <c r="DI116" i="12"/>
  <c r="DI84" i="12"/>
  <c r="BE29" i="14"/>
  <c r="DJ29" i="14" a="1"/>
  <c r="DJ29" i="14" s="1"/>
  <c r="DI114" i="21"/>
  <c r="DI82" i="21"/>
  <c r="BE45" i="3"/>
  <c r="DJ45" i="3" a="1"/>
  <c r="DJ45" i="3" s="1"/>
  <c r="BE45" i="14"/>
  <c r="DJ45" i="14" a="1"/>
  <c r="DJ45" i="14" s="1"/>
  <c r="DI102" i="16"/>
  <c r="DI70" i="16"/>
  <c r="BE18" i="8"/>
  <c r="DJ18" i="8" a="1"/>
  <c r="DJ18" i="8" s="1"/>
  <c r="BE16" i="17"/>
  <c r="DJ16" i="17" a="1"/>
  <c r="DJ16" i="17" s="1"/>
  <c r="BE35" i="7"/>
  <c r="DJ35" i="7" a="1"/>
  <c r="DJ35" i="7" s="1"/>
  <c r="DI119" i="3"/>
  <c r="DI87" i="3"/>
  <c r="BE39" i="18"/>
  <c r="DJ39" i="18" a="1"/>
  <c r="DJ39" i="18" s="1"/>
  <c r="DI98" i="1"/>
  <c r="DI66" i="1"/>
  <c r="BE23" i="14"/>
  <c r="DJ23" i="14" a="1"/>
  <c r="DJ23" i="14" s="1"/>
  <c r="DI107" i="7"/>
  <c r="DI75" i="7"/>
  <c r="BE33" i="11"/>
  <c r="DJ33" i="11" a="1"/>
  <c r="DJ33" i="11" s="1"/>
  <c r="DG90" i="21"/>
  <c r="DG58" i="21"/>
  <c r="DG90" i="7"/>
  <c r="DG58" i="7"/>
  <c r="DI100" i="17"/>
  <c r="DI68" i="17"/>
  <c r="DI91" i="13"/>
  <c r="DI59" i="13"/>
  <c r="DI91" i="3"/>
  <c r="DI59" i="3"/>
  <c r="DG90" i="15"/>
  <c r="DG58" i="15"/>
  <c r="DI100" i="20"/>
  <c r="DI68" i="20"/>
  <c r="DI96" i="4"/>
  <c r="DI64" i="4"/>
  <c r="DI119" i="21"/>
  <c r="DI87" i="21"/>
  <c r="DI91" i="14"/>
  <c r="DI59" i="14"/>
  <c r="DI117" i="6"/>
  <c r="DI85" i="6"/>
  <c r="DG90" i="2"/>
  <c r="DG58" i="2"/>
  <c r="BE16" i="20"/>
  <c r="DJ16" i="20" a="1"/>
  <c r="DJ16" i="20" s="1"/>
  <c r="BE21" i="16"/>
  <c r="DJ21" i="16" a="1"/>
  <c r="DJ21" i="16" s="1"/>
  <c r="BE42" i="15"/>
  <c r="DJ42" i="15" a="1"/>
  <c r="DJ42" i="15" s="1"/>
  <c r="BE45" i="12"/>
  <c r="DJ45" i="12" a="1"/>
  <c r="DJ45" i="12" s="1"/>
  <c r="DI98" i="2"/>
  <c r="DI66" i="2"/>
  <c r="DI115" i="10"/>
  <c r="DI83" i="10"/>
  <c r="DI103" i="20"/>
  <c r="DI71" i="20"/>
  <c r="BE35" i="4"/>
  <c r="DJ35" i="4" a="1"/>
  <c r="DJ35" i="4" s="1"/>
  <c r="DI105" i="17"/>
  <c r="DI73" i="17"/>
  <c r="DI101" i="16"/>
  <c r="DI69" i="16"/>
  <c r="BE30" i="2"/>
  <c r="DJ30" i="2" a="1"/>
  <c r="DJ30" i="2" s="1"/>
  <c r="BE30" i="12"/>
  <c r="DJ30" i="12" a="1"/>
  <c r="DJ30" i="12" s="1"/>
  <c r="BE17" i="9"/>
  <c r="DJ17" i="9" a="1"/>
  <c r="DJ17" i="9" s="1"/>
  <c r="BF31" i="10"/>
  <c r="DK31" i="10" a="1"/>
  <c r="DK31" i="10" s="1"/>
  <c r="DI106" i="8"/>
  <c r="DI74" i="8"/>
  <c r="DI118" i="19"/>
  <c r="DI86" i="19"/>
  <c r="DI107" i="11"/>
  <c r="DI75" i="11"/>
  <c r="DI102" i="15"/>
  <c r="DI70" i="15"/>
  <c r="DI118" i="15"/>
  <c r="DI86" i="15"/>
  <c r="DI110" i="20"/>
  <c r="DI78" i="20"/>
  <c r="DJ29" i="4" a="1"/>
  <c r="DJ29" i="4" s="1"/>
  <c r="BE29" i="4"/>
  <c r="DJ33" i="6" a="1"/>
  <c r="DJ33" i="6" s="1"/>
  <c r="BE33" i="6"/>
  <c r="DG90" i="8"/>
  <c r="DG58" i="8"/>
  <c r="DI92" i="19"/>
  <c r="DI60" i="19"/>
  <c r="BE43" i="13"/>
  <c r="DJ43" i="13" a="1"/>
  <c r="DJ43" i="13" s="1"/>
  <c r="DI107" i="13"/>
  <c r="DI75" i="13"/>
  <c r="DI112" i="2"/>
  <c r="DI80" i="2"/>
  <c r="BE35" i="8"/>
  <c r="DJ35" i="8" a="1"/>
  <c r="DJ35" i="8" s="1"/>
  <c r="BE25" i="10"/>
  <c r="DJ25" i="10" a="1"/>
  <c r="DJ25" i="10" s="1"/>
  <c r="BF21" i="8"/>
  <c r="DK21" i="8" a="1"/>
  <c r="DK21" i="8" s="1"/>
  <c r="BE40" i="7"/>
  <c r="DJ40" i="7" a="1"/>
  <c r="DJ40" i="7" s="1"/>
  <c r="DI119" i="9"/>
  <c r="DI87" i="9"/>
  <c r="BE17" i="10"/>
  <c r="DJ17" i="10" a="1"/>
  <c r="DJ17" i="10" s="1"/>
  <c r="DI106" i="21"/>
  <c r="DI74" i="21"/>
  <c r="BC15" i="18"/>
  <c r="DH15" i="18" a="1"/>
  <c r="DH15" i="18" s="1"/>
  <c r="BB47" i="18"/>
  <c r="DI114" i="12"/>
  <c r="DI82" i="12"/>
  <c r="DJ39" i="4" a="1"/>
  <c r="DJ39" i="4" s="1"/>
  <c r="BE39" i="4"/>
  <c r="DI104" i="2"/>
  <c r="DI72" i="2"/>
  <c r="BE28" i="11"/>
  <c r="DJ28" i="11" a="1"/>
  <c r="DJ28" i="11" s="1"/>
  <c r="DI91" i="15"/>
  <c r="DI59" i="15"/>
  <c r="BE43" i="10"/>
  <c r="DJ43" i="10" a="1"/>
  <c r="DJ43" i="10" s="1"/>
  <c r="BE46" i="1"/>
  <c r="DJ46" i="1" a="1"/>
  <c r="DJ46" i="1" s="1"/>
  <c r="BE28" i="16"/>
  <c r="DJ28" i="16" a="1"/>
  <c r="DJ28" i="16" s="1"/>
  <c r="DI113" i="1"/>
  <c r="DI81" i="1"/>
  <c r="BE40" i="4"/>
  <c r="DJ40" i="4" a="1"/>
  <c r="DJ40" i="4" s="1"/>
  <c r="DH15" i="14" a="1"/>
  <c r="DH15" i="14" s="1"/>
  <c r="BC15" i="14"/>
  <c r="BB47" i="14"/>
  <c r="DI119" i="20"/>
  <c r="DI87" i="20"/>
  <c r="BE18" i="13"/>
  <c r="DJ18" i="13" a="1"/>
  <c r="DJ18" i="13" s="1"/>
  <c r="DI102" i="21"/>
  <c r="DI70" i="21"/>
  <c r="DI95" i="8"/>
  <c r="DI63" i="8"/>
  <c r="BE26" i="6"/>
  <c r="DJ26" i="6" a="1"/>
  <c r="DJ26" i="6" s="1"/>
  <c r="DI99" i="12"/>
  <c r="DI67" i="12"/>
  <c r="DI121" i="17"/>
  <c r="DI89" i="17"/>
  <c r="DI111" i="2"/>
  <c r="DI79" i="2"/>
  <c r="DI104" i="6"/>
  <c r="DI72" i="6"/>
  <c r="DI112" i="9"/>
  <c r="DI80" i="9"/>
  <c r="BC15" i="17"/>
  <c r="DH15" i="17" a="1"/>
  <c r="DH15" i="17" s="1"/>
  <c r="BB47" i="17"/>
  <c r="DI102" i="11"/>
  <c r="DI70" i="11"/>
  <c r="BE24" i="5"/>
  <c r="DJ24" i="5" a="1"/>
  <c r="DJ24" i="5" s="1"/>
  <c r="BE37" i="14"/>
  <c r="DJ37" i="14" a="1"/>
  <c r="DJ37" i="14" s="1"/>
  <c r="DG90" i="20"/>
  <c r="DG58" i="20"/>
  <c r="DJ94" i="7"/>
  <c r="DJ62" i="7"/>
  <c r="BE44" i="5"/>
  <c r="DJ44" i="5" a="1"/>
  <c r="DJ44" i="5" s="1"/>
  <c r="BE15" i="3"/>
  <c r="DJ15" i="3" a="1"/>
  <c r="DJ15" i="3" s="1"/>
  <c r="BD47" i="3"/>
  <c r="BE29" i="5"/>
  <c r="DJ29" i="5" a="1"/>
  <c r="DJ29" i="5" s="1"/>
  <c r="DI112" i="15"/>
  <c r="DI80" i="15"/>
  <c r="DJ94" i="9"/>
  <c r="DJ62" i="9"/>
  <c r="DI116" i="21"/>
  <c r="DI84" i="21"/>
  <c r="BE37" i="11"/>
  <c r="DJ37" i="11" a="1"/>
  <c r="DJ37" i="11" s="1"/>
  <c r="BE28" i="19"/>
  <c r="DJ28" i="19" a="1"/>
  <c r="DJ28" i="19" s="1"/>
  <c r="DI104" i="11"/>
  <c r="DI72" i="11"/>
  <c r="BE33" i="14"/>
  <c r="DJ33" i="14" a="1"/>
  <c r="DJ33" i="14" s="1"/>
  <c r="BE41" i="8"/>
  <c r="DJ41" i="8" a="1"/>
  <c r="DJ41" i="8" s="1"/>
  <c r="DI96" i="17"/>
  <c r="DI64" i="17"/>
  <c r="BE36" i="17"/>
  <c r="DJ36" i="17" a="1"/>
  <c r="DJ36" i="17" s="1"/>
  <c r="BE36" i="12"/>
  <c r="DJ36" i="12" a="1"/>
  <c r="DJ36" i="12" s="1"/>
  <c r="BE17" i="21"/>
  <c r="DJ17" i="21" a="1"/>
  <c r="DJ17" i="21" s="1"/>
  <c r="DI94" i="8"/>
  <c r="DI62" i="8"/>
  <c r="DI116" i="3"/>
  <c r="DI84" i="3"/>
  <c r="BE34" i="3"/>
  <c r="DJ34" i="3" a="1"/>
  <c r="DJ34" i="3" s="1"/>
  <c r="BE25" i="6"/>
  <c r="DJ25" i="6" a="1"/>
  <c r="DJ25" i="6" s="1"/>
  <c r="DI121" i="9"/>
  <c r="DI89" i="9"/>
  <c r="BE45" i="17"/>
  <c r="DJ45" i="17" a="1"/>
  <c r="DJ45" i="17" s="1"/>
  <c r="DI94" i="2"/>
  <c r="DI62" i="2"/>
  <c r="DI118" i="17"/>
  <c r="DI86" i="17"/>
  <c r="BE16" i="16"/>
  <c r="DJ16" i="16" a="1"/>
  <c r="DJ16" i="16" s="1"/>
  <c r="DI93" i="7"/>
  <c r="DI61" i="7"/>
  <c r="BE18" i="3"/>
  <c r="DJ18" i="3" a="1"/>
  <c r="DJ18" i="3" s="1"/>
  <c r="DI116" i="4"/>
  <c r="DI84" i="4"/>
  <c r="BE32" i="14"/>
  <c r="DJ32" i="14" a="1"/>
  <c r="DJ32" i="14" s="1"/>
  <c r="DI94" i="4"/>
  <c r="DI62" i="4"/>
  <c r="DI115" i="15"/>
  <c r="DI83" i="15"/>
  <c r="BE17" i="1"/>
  <c r="DJ17" i="1" a="1"/>
  <c r="DJ17" i="1" s="1"/>
  <c r="DI96" i="3"/>
  <c r="DI64" i="3"/>
  <c r="BE19" i="5"/>
  <c r="DJ19" i="5" a="1"/>
  <c r="DJ19" i="5" s="1"/>
  <c r="DI108" i="19"/>
  <c r="DI76" i="19"/>
  <c r="BE18" i="4"/>
  <c r="DJ18" i="4" a="1"/>
  <c r="DJ18" i="4" s="1"/>
  <c r="DI118" i="18"/>
  <c r="DI86" i="18"/>
  <c r="DI107" i="10"/>
  <c r="DI75" i="10"/>
  <c r="DJ27" i="2" a="1"/>
  <c r="DJ27" i="2" s="1"/>
  <c r="BE27" i="2"/>
  <c r="BE33" i="5"/>
  <c r="DJ33" i="5" a="1"/>
  <c r="DJ33" i="5" s="1"/>
  <c r="BF24" i="8"/>
  <c r="DK24" i="8" a="1"/>
  <c r="DK24" i="8" s="1"/>
  <c r="DI108" i="2"/>
  <c r="DI76" i="2"/>
  <c r="BE19" i="14"/>
  <c r="DJ19" i="14" a="1"/>
  <c r="DJ19" i="14" s="1"/>
  <c r="BE28" i="9"/>
  <c r="DJ28" i="9" a="1"/>
  <c r="DJ28" i="9" s="1"/>
  <c r="DI91" i="5"/>
  <c r="DI59" i="5"/>
  <c r="DI95" i="11"/>
  <c r="DI63" i="11"/>
  <c r="DI108" i="10"/>
  <c r="DI76" i="10"/>
  <c r="BE36" i="20"/>
  <c r="DJ36" i="20" a="1"/>
  <c r="DJ36" i="20" s="1"/>
  <c r="BE34" i="11"/>
  <c r="DJ34" i="11" a="1"/>
  <c r="DJ34" i="11" s="1"/>
  <c r="DI100" i="14"/>
  <c r="DI68" i="14"/>
  <c r="DI91" i="9"/>
  <c r="DI59" i="9"/>
  <c r="DI119" i="15"/>
  <c r="DI87" i="15"/>
  <c r="DI109" i="20"/>
  <c r="DI77" i="20"/>
  <c r="DI97" i="3"/>
  <c r="DI65" i="3"/>
  <c r="BE46" i="16"/>
  <c r="DJ46" i="16" a="1"/>
  <c r="DJ46" i="16" s="1"/>
  <c r="BE35" i="5"/>
  <c r="DJ35" i="5" a="1"/>
  <c r="DJ35" i="5" s="1"/>
  <c r="DI98" i="11"/>
  <c r="DI66" i="11"/>
  <c r="BE16" i="19"/>
  <c r="DJ16" i="19" a="1"/>
  <c r="DJ16" i="19" s="1"/>
  <c r="BE26" i="20"/>
  <c r="DJ26" i="20" a="1"/>
  <c r="DJ26" i="20" s="1"/>
  <c r="BE16" i="8"/>
  <c r="DJ16" i="8" a="1"/>
  <c r="DJ16" i="8" s="1"/>
  <c r="DI109" i="18"/>
  <c r="DI77" i="18"/>
  <c r="BE42" i="11"/>
  <c r="DJ42" i="11" a="1"/>
  <c r="DJ42" i="11" s="1"/>
  <c r="DI99" i="9"/>
  <c r="DI67" i="9"/>
  <c r="DI97" i="2"/>
  <c r="DI65" i="2"/>
  <c r="DI99" i="1"/>
  <c r="DI67" i="1"/>
  <c r="DI113" i="16"/>
  <c r="DI81" i="16"/>
  <c r="BF27" i="6"/>
  <c r="DK27" i="6" a="1"/>
  <c r="DK27" i="6" s="1"/>
  <c r="DI92" i="12"/>
  <c r="DI60" i="12"/>
  <c r="DI97" i="11"/>
  <c r="DI65" i="11"/>
  <c r="DI98" i="21"/>
  <c r="DI66" i="21"/>
  <c r="BE42" i="1"/>
  <c r="DJ42" i="1" a="1"/>
  <c r="DJ42" i="1" s="1"/>
  <c r="BE15" i="1"/>
  <c r="DJ15" i="1" a="1"/>
  <c r="DJ15" i="1" s="1"/>
  <c r="BD47" i="1"/>
  <c r="BE29" i="1"/>
  <c r="DJ29" i="1" a="1"/>
  <c r="DJ29" i="1" s="1"/>
  <c r="BE41" i="12"/>
  <c r="DJ41" i="12" a="1"/>
  <c r="DJ41" i="12" s="1"/>
  <c r="DI100" i="16"/>
  <c r="DI68" i="16"/>
  <c r="BE39" i="21"/>
  <c r="DJ39" i="21" a="1"/>
  <c r="DJ39" i="21" s="1"/>
  <c r="DI119" i="4"/>
  <c r="DI87" i="4"/>
  <c r="DI119" i="1"/>
  <c r="DI87" i="1"/>
  <c r="BE27" i="16"/>
  <c r="DJ27" i="16" a="1"/>
  <c r="DJ27" i="16" s="1"/>
  <c r="DI117" i="20"/>
  <c r="DI85" i="20"/>
  <c r="DI94" i="10"/>
  <c r="DI62" i="10"/>
  <c r="DI110" i="1"/>
  <c r="DI78" i="1"/>
  <c r="DI112" i="21"/>
  <c r="DI80" i="21"/>
  <c r="DI99" i="21"/>
  <c r="DI67" i="21"/>
  <c r="DI91" i="17"/>
  <c r="DI59" i="17"/>
  <c r="DI109" i="16"/>
  <c r="DI77" i="16"/>
  <c r="BE44" i="3"/>
  <c r="DJ44" i="3" a="1"/>
  <c r="DJ44" i="3" s="1"/>
  <c r="BE23" i="1"/>
  <c r="DJ23" i="1" a="1"/>
  <c r="DJ23" i="1" s="1"/>
  <c r="DI100" i="21"/>
  <c r="DI68" i="21"/>
  <c r="BE32" i="7"/>
  <c r="DJ32" i="7" a="1"/>
  <c r="DJ32" i="7" s="1"/>
  <c r="DI118" i="4"/>
  <c r="DI86" i="4"/>
  <c r="DI104" i="17"/>
  <c r="DI72" i="17"/>
  <c r="BC15" i="7"/>
  <c r="DH15" i="7" a="1"/>
  <c r="DH15" i="7" s="1"/>
  <c r="BB47" i="7"/>
  <c r="BE25" i="17"/>
  <c r="DJ25" i="17" a="1"/>
  <c r="DJ25" i="17" s="1"/>
  <c r="DI109" i="6"/>
  <c r="DI77" i="6"/>
  <c r="BE16" i="13"/>
  <c r="DJ16" i="13" a="1"/>
  <c r="DJ16" i="13" s="1"/>
  <c r="BE16" i="3"/>
  <c r="DJ16" i="3" a="1"/>
  <c r="DJ16" i="3" s="1"/>
  <c r="BC15" i="15"/>
  <c r="DH15" i="15" a="1"/>
  <c r="DH15" i="15" s="1"/>
  <c r="BB47" i="15"/>
  <c r="BE25" i="20"/>
  <c r="DJ25" i="20" a="1"/>
  <c r="DJ25" i="20" s="1"/>
  <c r="BE21" i="4"/>
  <c r="DJ21" i="4" a="1"/>
  <c r="DJ21" i="4" s="1"/>
  <c r="BE44" i="21"/>
  <c r="DJ44" i="21" a="1"/>
  <c r="DJ44" i="21" s="1"/>
  <c r="BE16" i="14"/>
  <c r="DJ16" i="14" a="1"/>
  <c r="DJ16" i="14" s="1"/>
  <c r="DI114" i="17"/>
  <c r="DI82" i="17"/>
  <c r="BE42" i="6"/>
  <c r="DJ42" i="6" a="1"/>
  <c r="DJ42" i="6" s="1"/>
  <c r="DI113" i="3"/>
  <c r="DI81" i="3"/>
  <c r="BC15" i="2"/>
  <c r="DH15" i="2" a="1"/>
  <c r="DH15" i="2" s="1"/>
  <c r="BB47" i="2"/>
  <c r="DJ112" i="7"/>
  <c r="DJ80" i="7"/>
  <c r="DI102" i="10"/>
  <c r="DI70" i="10"/>
  <c r="DJ99" i="2"/>
  <c r="DJ67" i="2"/>
  <c r="DI108" i="8"/>
  <c r="DI76" i="8"/>
  <c r="DI114" i="8"/>
  <c r="DI82" i="8"/>
  <c r="BE23" i="2"/>
  <c r="DJ23" i="2" a="1"/>
  <c r="DJ23" i="2" s="1"/>
  <c r="BE40" i="10"/>
  <c r="DJ40" i="10" a="1"/>
  <c r="DJ40" i="10" s="1"/>
  <c r="BE28" i="20"/>
  <c r="DJ28" i="20" a="1"/>
  <c r="DJ28" i="20" s="1"/>
  <c r="DI105" i="19"/>
  <c r="DI73" i="19"/>
  <c r="BE30" i="17"/>
  <c r="DJ30" i="17" a="1"/>
  <c r="DJ30" i="17" s="1"/>
  <c r="BE26" i="16"/>
  <c r="DJ26" i="16" a="1"/>
  <c r="DJ26" i="16" s="1"/>
  <c r="DI116" i="1"/>
  <c r="DI84" i="1"/>
  <c r="DI91" i="21"/>
  <c r="DI59" i="21"/>
  <c r="DI110" i="18"/>
  <c r="DI78" i="18"/>
  <c r="DI110" i="11"/>
  <c r="DI78" i="11"/>
  <c r="BE31" i="8"/>
  <c r="DJ31" i="8" a="1"/>
  <c r="DJ31" i="8" s="1"/>
  <c r="BE43" i="19"/>
  <c r="DJ43" i="19" a="1"/>
  <c r="DJ43" i="19" s="1"/>
  <c r="DI111" i="19"/>
  <c r="DI79" i="19"/>
  <c r="BE32" i="11"/>
  <c r="DJ32" i="11" a="1"/>
  <c r="DJ32" i="11" s="1"/>
  <c r="BE27" i="15"/>
  <c r="DJ27" i="15" a="1"/>
  <c r="DJ27" i="15" s="1"/>
  <c r="BE43" i="15"/>
  <c r="DJ43" i="15" a="1"/>
  <c r="DJ43" i="15" s="1"/>
  <c r="BE35" i="20"/>
  <c r="DJ35" i="20" a="1"/>
  <c r="DJ35" i="20" s="1"/>
  <c r="DI121" i="14"/>
  <c r="DI89" i="14"/>
  <c r="BC15" i="8"/>
  <c r="DH15" i="8" a="1"/>
  <c r="DH15" i="8" s="1"/>
  <c r="BB47" i="8"/>
  <c r="BE17" i="19"/>
  <c r="DJ17" i="19" a="1"/>
  <c r="DJ17" i="19" s="1"/>
  <c r="BE25" i="3"/>
  <c r="DJ25" i="3" a="1"/>
  <c r="DJ25" i="3" s="1"/>
  <c r="BE32" i="13"/>
  <c r="DJ32" i="13" a="1"/>
  <c r="DJ32" i="13" s="1"/>
  <c r="BE37" i="2"/>
  <c r="DJ37" i="2" a="1"/>
  <c r="DJ37" i="2" s="1"/>
  <c r="DI101" i="9"/>
  <c r="DI69" i="9"/>
  <c r="DI95" i="19"/>
  <c r="DI63" i="19"/>
  <c r="DI98" i="10"/>
  <c r="DI66" i="10"/>
  <c r="DI111" i="8"/>
  <c r="DI79" i="8"/>
  <c r="BE44" i="9"/>
  <c r="DJ44" i="9" a="1"/>
  <c r="DJ44" i="9" s="1"/>
  <c r="BE31" i="21"/>
  <c r="DJ31" i="21" a="1"/>
  <c r="DJ31" i="21" s="1"/>
  <c r="DI101" i="7"/>
  <c r="DI69" i="7"/>
  <c r="BE39" i="12"/>
  <c r="DJ39" i="12" a="1"/>
  <c r="DJ39" i="12" s="1"/>
  <c r="DI102" i="4"/>
  <c r="DI70" i="4"/>
  <c r="BE29" i="2"/>
  <c r="DJ29" i="2" a="1"/>
  <c r="DJ29" i="2" s="1"/>
  <c r="DI118" i="7"/>
  <c r="DI86" i="7"/>
  <c r="BE16" i="15"/>
  <c r="DJ16" i="15" a="1"/>
  <c r="DJ16" i="15" s="1"/>
  <c r="DI100" i="12"/>
  <c r="DI68" i="12"/>
  <c r="BE38" i="1"/>
  <c r="DJ38" i="1" a="1"/>
  <c r="DJ38" i="1" s="1"/>
  <c r="DI121" i="21"/>
  <c r="DI89" i="21"/>
  <c r="BE44" i="20"/>
  <c r="DJ44" i="20" a="1"/>
  <c r="DJ44" i="20" s="1"/>
  <c r="DI111" i="3"/>
  <c r="DI79" i="3"/>
  <c r="BE27" i="21"/>
  <c r="DJ27" i="21" a="1"/>
  <c r="DJ27" i="21" s="1"/>
  <c r="DI103" i="10"/>
  <c r="DI71" i="10"/>
  <c r="BE24" i="12"/>
  <c r="DJ24" i="12" a="1"/>
  <c r="DJ24" i="12" s="1"/>
  <c r="DI113" i="20"/>
  <c r="DI81" i="20"/>
  <c r="BE46" i="17"/>
  <c r="DJ46" i="17" a="1"/>
  <c r="DJ46" i="17" s="1"/>
  <c r="BE36" i="2"/>
  <c r="DJ36" i="2" a="1"/>
  <c r="DJ36" i="2" s="1"/>
  <c r="BE29" i="6"/>
  <c r="DJ29" i="6" a="1"/>
  <c r="DJ29" i="6" s="1"/>
  <c r="BE37" i="9"/>
  <c r="DJ37" i="9" a="1"/>
  <c r="DJ37" i="9" s="1"/>
  <c r="DI124" i="4"/>
  <c r="DI127" i="4" s="1"/>
  <c r="DI120" i="4" s="1"/>
  <c r="DI88" i="4"/>
  <c r="DI124" i="7"/>
  <c r="DI127" i="7" s="1"/>
  <c r="DI120" i="7" s="1"/>
  <c r="DI88" i="7"/>
  <c r="DI103" i="21"/>
  <c r="DI71" i="21"/>
  <c r="DJ27" i="11" a="1"/>
  <c r="DJ27" i="11" s="1"/>
  <c r="BE27" i="11"/>
  <c r="DI110" i="13"/>
  <c r="DI78" i="13"/>
  <c r="DI90" i="9"/>
  <c r="DI58" i="9"/>
  <c r="DJ117" i="3"/>
  <c r="DJ85" i="3"/>
  <c r="BC15" i="20"/>
  <c r="DH15" i="20" a="1"/>
  <c r="DH15" i="20" s="1"/>
  <c r="BB47" i="20"/>
  <c r="DI115" i="16"/>
  <c r="DI83" i="16"/>
  <c r="BF19" i="7"/>
  <c r="DK19" i="7" a="1"/>
  <c r="DK19" i="7" s="1"/>
  <c r="DI124" i="13"/>
  <c r="DI127" i="13" s="1"/>
  <c r="DI120" i="13" s="1"/>
  <c r="DI88" i="13"/>
  <c r="DI108" i="12"/>
  <c r="DI76" i="12"/>
  <c r="DI95" i="17"/>
  <c r="DI63" i="17"/>
  <c r="BE37" i="15"/>
  <c r="DJ37" i="15" a="1"/>
  <c r="DJ37" i="15" s="1"/>
  <c r="BF19" i="9"/>
  <c r="DK19" i="9" a="1"/>
  <c r="DK19" i="9" s="1"/>
  <c r="BE41" i="21"/>
  <c r="DJ41" i="21" a="1"/>
  <c r="DJ41" i="21" s="1"/>
  <c r="BE29" i="11"/>
  <c r="DJ29" i="11" a="1"/>
  <c r="DJ29" i="11" s="1"/>
  <c r="DI116" i="14"/>
  <c r="DI84" i="14"/>
  <c r="BE21" i="17"/>
  <c r="DJ21" i="17" a="1"/>
  <c r="DJ21" i="17" s="1"/>
  <c r="DI98" i="18"/>
  <c r="DI66" i="18"/>
  <c r="DI99" i="13"/>
  <c r="DI67" i="13"/>
  <c r="BE19" i="8"/>
  <c r="DJ19" i="8" a="1"/>
  <c r="DJ19" i="8" s="1"/>
  <c r="DI106" i="1"/>
  <c r="DI74" i="1"/>
  <c r="BE41" i="3"/>
  <c r="DJ41" i="3" a="1"/>
  <c r="DJ41" i="3" s="1"/>
  <c r="BE46" i="9"/>
  <c r="DJ46" i="9" a="1"/>
  <c r="DJ46" i="9" s="1"/>
  <c r="DI115" i="3"/>
  <c r="DI83" i="3"/>
  <c r="BE19" i="2"/>
  <c r="DJ19" i="2" a="1"/>
  <c r="DJ19" i="2" s="1"/>
  <c r="BE19" i="12"/>
  <c r="DJ19" i="12" a="1"/>
  <c r="DJ19" i="12" s="1"/>
  <c r="BE43" i="17"/>
  <c r="DJ43" i="17" a="1"/>
  <c r="DJ43" i="17" s="1"/>
  <c r="DJ99" i="7"/>
  <c r="DJ67" i="7"/>
  <c r="BE18" i="7"/>
  <c r="DJ18" i="7" a="1"/>
  <c r="DJ18" i="7" s="1"/>
  <c r="BE41" i="4"/>
  <c r="DJ41" i="4" a="1"/>
  <c r="DJ41" i="4" s="1"/>
  <c r="DI118" i="21"/>
  <c r="DI86" i="21"/>
  <c r="BE19" i="4"/>
  <c r="DJ19" i="4" a="1"/>
  <c r="DJ19" i="4" s="1"/>
  <c r="BE40" i="15"/>
  <c r="DJ40" i="15" a="1"/>
  <c r="DJ40" i="15" s="1"/>
  <c r="DI92" i="2"/>
  <c r="DI60" i="2"/>
  <c r="BE21" i="3"/>
  <c r="DJ21" i="3" a="1"/>
  <c r="DJ21" i="3" s="1"/>
  <c r="DI109" i="15"/>
  <c r="DI77" i="15"/>
  <c r="BE33" i="19"/>
  <c r="DJ33" i="19" a="1"/>
  <c r="DJ33" i="19" s="1"/>
  <c r="DI110" i="14"/>
  <c r="DI78" i="14"/>
  <c r="BE43" i="18"/>
  <c r="DJ43" i="18" a="1"/>
  <c r="DJ43" i="18" s="1"/>
  <c r="DI100" i="5"/>
  <c r="DI68" i="5"/>
  <c r="BE33" i="2"/>
  <c r="DJ33" i="2" a="1"/>
  <c r="DJ33" i="2" s="1"/>
  <c r="BE16" i="5"/>
  <c r="DJ16" i="5" a="1"/>
  <c r="DJ16" i="5" s="1"/>
  <c r="BE20" i="11"/>
  <c r="DJ20" i="11" a="1"/>
  <c r="DJ20" i="11" s="1"/>
  <c r="BE25" i="14"/>
  <c r="DJ25" i="14" a="1"/>
  <c r="DJ25" i="14" s="1"/>
  <c r="BE16" i="9"/>
  <c r="DJ16" i="9" a="1"/>
  <c r="DJ16" i="9" s="1"/>
  <c r="BE44" i="15"/>
  <c r="DJ44" i="15" a="1"/>
  <c r="DJ44" i="15" s="1"/>
  <c r="BE34" i="20"/>
  <c r="DJ34" i="20" a="1"/>
  <c r="DJ34" i="20" s="1"/>
  <c r="BE22" i="3"/>
  <c r="DJ22" i="3" a="1"/>
  <c r="DJ22" i="3" s="1"/>
  <c r="DI121" i="10"/>
  <c r="DI89" i="10"/>
  <c r="DI100" i="1"/>
  <c r="DI68" i="1"/>
  <c r="BE19" i="15"/>
  <c r="DJ19" i="15" a="1"/>
  <c r="DJ19" i="15" s="1"/>
  <c r="BE23" i="11"/>
  <c r="DJ23" i="11" a="1"/>
  <c r="DJ23" i="11" s="1"/>
  <c r="DI97" i="1"/>
  <c r="DI65" i="1"/>
  <c r="DI111" i="7"/>
  <c r="DI79" i="7"/>
  <c r="DI93" i="15"/>
  <c r="DI61" i="15"/>
  <c r="BE34" i="18"/>
  <c r="DJ34" i="18" a="1"/>
  <c r="DJ34" i="18" s="1"/>
  <c r="DJ101" i="19"/>
  <c r="DJ69" i="19"/>
  <c r="DI107" i="20"/>
  <c r="DI75" i="20"/>
  <c r="BE24" i="9"/>
  <c r="DJ24" i="9" a="1"/>
  <c r="DJ24" i="9" s="1"/>
  <c r="BE22" i="2"/>
  <c r="DJ22" i="2" a="1"/>
  <c r="DJ22" i="2" s="1"/>
  <c r="BE24" i="1"/>
  <c r="DJ24" i="1" a="1"/>
  <c r="DJ24" i="1" s="1"/>
  <c r="BE38" i="16"/>
  <c r="DJ38" i="16" a="1"/>
  <c r="DJ38" i="16" s="1"/>
  <c r="BE39" i="11"/>
  <c r="DJ39" i="11" a="1"/>
  <c r="DJ39" i="11" s="1"/>
  <c r="BE17" i="12"/>
  <c r="DJ17" i="12" a="1"/>
  <c r="DJ17" i="12" s="1"/>
  <c r="BE22" i="11"/>
  <c r="DJ22" i="11" a="1"/>
  <c r="DJ22" i="11" s="1"/>
  <c r="BE23" i="21"/>
  <c r="DJ23" i="21" a="1"/>
  <c r="DJ23" i="21" s="1"/>
  <c r="DI96" i="14"/>
  <c r="DI64" i="14"/>
  <c r="DI104" i="7"/>
  <c r="DI72" i="7"/>
  <c r="DI109" i="14"/>
  <c r="DI77" i="14"/>
  <c r="BE25" i="16"/>
  <c r="DJ25" i="16" a="1"/>
  <c r="DJ25" i="16" s="1"/>
  <c r="BE44" i="11"/>
  <c r="DJ44" i="11" a="1"/>
  <c r="DJ44" i="11" s="1"/>
  <c r="BE44" i="4"/>
  <c r="DJ44" i="4" a="1"/>
  <c r="DJ44" i="4" s="1"/>
  <c r="BE44" i="1"/>
  <c r="DJ44" i="1" a="1"/>
  <c r="DJ44" i="1" s="1"/>
  <c r="BE42" i="20"/>
  <c r="DJ42" i="20" a="1"/>
  <c r="DJ42" i="20" s="1"/>
  <c r="BE19" i="10"/>
  <c r="DJ19" i="10" a="1"/>
  <c r="DJ19" i="10" s="1"/>
  <c r="DI101" i="8"/>
  <c r="DI69" i="8"/>
  <c r="BE35" i="1"/>
  <c r="DJ35" i="1" a="1"/>
  <c r="DJ35" i="1" s="1"/>
  <c r="DI100" i="11"/>
  <c r="DI68" i="11"/>
  <c r="BE37" i="21"/>
  <c r="DJ37" i="21" a="1"/>
  <c r="DJ37" i="21" s="1"/>
  <c r="BE24" i="21"/>
  <c r="DJ24" i="21" a="1"/>
  <c r="DJ24" i="21" s="1"/>
  <c r="BE34" i="16"/>
  <c r="DJ34" i="16" a="1"/>
  <c r="DJ34" i="16" s="1"/>
  <c r="DI118" i="14"/>
  <c r="DI86" i="14"/>
  <c r="BE25" i="21"/>
  <c r="DJ25" i="21" a="1"/>
  <c r="DJ25" i="21" s="1"/>
  <c r="DI105" i="4"/>
  <c r="DI73" i="4"/>
  <c r="BE43" i="4"/>
  <c r="DJ43" i="4" a="1"/>
  <c r="DJ43" i="4" s="1"/>
  <c r="BC15" i="21"/>
  <c r="BB47" i="21"/>
  <c r="DH15" i="21" a="1"/>
  <c r="DH15" i="21" s="1"/>
  <c r="BE29" i="17"/>
  <c r="DJ29" i="17" a="1"/>
  <c r="DJ29" i="17" s="1"/>
  <c r="DI113" i="15"/>
  <c r="DI81" i="15"/>
  <c r="DI111" i="1"/>
  <c r="DI79" i="1"/>
  <c r="DI121" i="2"/>
  <c r="DI89" i="2"/>
  <c r="DI124" i="21"/>
  <c r="DI127" i="21" s="1"/>
  <c r="DI120" i="21" s="1"/>
  <c r="DI88" i="21"/>
  <c r="DI91" i="6"/>
  <c r="DI59" i="6"/>
  <c r="BE34" i="6"/>
  <c r="DJ34" i="6" a="1"/>
  <c r="DJ34" i="6" s="1"/>
  <c r="DI103" i="2"/>
  <c r="DI71" i="2"/>
  <c r="DI91" i="12"/>
  <c r="DI59" i="12"/>
  <c r="DI101" i="11"/>
  <c r="DI69" i="11"/>
  <c r="DI118" i="20"/>
  <c r="DI86" i="20"/>
  <c r="DI102" i="5"/>
  <c r="DI70" i="5"/>
  <c r="BE39" i="17"/>
  <c r="DJ39" i="17" a="1"/>
  <c r="DJ39" i="17" s="1"/>
  <c r="DI95" i="13"/>
  <c r="DI63" i="13"/>
  <c r="BE38" i="3"/>
  <c r="DJ38" i="3" a="1"/>
  <c r="DJ38" i="3" s="1"/>
  <c r="DI94" i="17"/>
  <c r="DI62" i="17"/>
  <c r="BF37" i="7"/>
  <c r="DK37" i="7" a="1"/>
  <c r="DK37" i="7" s="1"/>
  <c r="BE27" i="10"/>
  <c r="DJ27" i="10" a="1"/>
  <c r="DJ27" i="10" s="1"/>
  <c r="BF24" i="2"/>
  <c r="DK24" i="2" a="1"/>
  <c r="DK24" i="2" s="1"/>
  <c r="BE33" i="8"/>
  <c r="DJ33" i="8" a="1"/>
  <c r="DJ33" i="8" s="1"/>
  <c r="BE39" i="8"/>
  <c r="DJ39" i="8" a="1"/>
  <c r="DJ39" i="8" s="1"/>
  <c r="DI104" i="10"/>
  <c r="DI72" i="10"/>
  <c r="DI100" i="7"/>
  <c r="DI68" i="7"/>
  <c r="BE30" i="19"/>
  <c r="DJ30" i="19" a="1"/>
  <c r="DJ30" i="19" s="1"/>
  <c r="DI124" i="8"/>
  <c r="DI127" i="8" s="1"/>
  <c r="DI120" i="8" s="1"/>
  <c r="DI88" i="8"/>
  <c r="DI106" i="17"/>
  <c r="DI74" i="17"/>
  <c r="BE41" i="1"/>
  <c r="DJ41" i="1" a="1"/>
  <c r="DJ41" i="1" s="1"/>
  <c r="BE16" i="21"/>
  <c r="DJ16" i="21" a="1"/>
  <c r="DJ16" i="21" s="1"/>
  <c r="DI95" i="2"/>
  <c r="DI63" i="2"/>
  <c r="BE35" i="18"/>
  <c r="DJ35" i="18" a="1"/>
  <c r="DJ35" i="18" s="1"/>
  <c r="BE35" i="11"/>
  <c r="DJ35" i="11" a="1"/>
  <c r="DJ35" i="11" s="1"/>
  <c r="DI116" i="6"/>
  <c r="DI84" i="6"/>
  <c r="BE36" i="19"/>
  <c r="DJ36" i="19" a="1"/>
  <c r="DJ36" i="19" s="1"/>
  <c r="DI97" i="6"/>
  <c r="DI65" i="6"/>
  <c r="DI100" i="9"/>
  <c r="DI68" i="9"/>
  <c r="DI110" i="17"/>
  <c r="DI78" i="17"/>
  <c r="BE41" i="10"/>
  <c r="DJ41" i="10" a="1"/>
  <c r="DJ41" i="10" s="1"/>
  <c r="DI96" i="11"/>
  <c r="DI64" i="11"/>
  <c r="BE46" i="14"/>
  <c r="DJ46" i="14" a="1"/>
  <c r="DJ46" i="14" s="1"/>
  <c r="DI100" i="3"/>
  <c r="DI68" i="3"/>
  <c r="DJ114" i="9"/>
  <c r="DJ82" i="9"/>
  <c r="DJ113" i="7"/>
  <c r="DJ81" i="7"/>
  <c r="BE39" i="13"/>
  <c r="DJ39" i="13" a="1"/>
  <c r="DJ39" i="13" s="1"/>
  <c r="BE26" i="9"/>
  <c r="DJ26" i="9" a="1"/>
  <c r="DJ26" i="9" s="1"/>
  <c r="BE20" i="19"/>
  <c r="DJ20" i="19" a="1"/>
  <c r="DJ20" i="19" s="1"/>
  <c r="BE23" i="10"/>
  <c r="DJ23" i="10" a="1"/>
  <c r="DJ23" i="10" s="1"/>
  <c r="BE36" i="8"/>
  <c r="DJ36" i="8" a="1"/>
  <c r="DJ36" i="8" s="1"/>
  <c r="DI92" i="7"/>
  <c r="DI60" i="7"/>
  <c r="BE26" i="7"/>
  <c r="DJ26" i="7" a="1"/>
  <c r="DJ26" i="7" s="1"/>
  <c r="DI109" i="7"/>
  <c r="DI77" i="7"/>
  <c r="BE27" i="4"/>
  <c r="DJ27" i="4" a="1"/>
  <c r="DJ27" i="4" s="1"/>
  <c r="DI101" i="12"/>
  <c r="DI69" i="12"/>
  <c r="BE43" i="7"/>
  <c r="DJ43" i="7" a="1"/>
  <c r="DJ43" i="7" s="1"/>
  <c r="DG90" i="6"/>
  <c r="DG58" i="6"/>
  <c r="DI109" i="5"/>
  <c r="DI77" i="5"/>
  <c r="DI100" i="15"/>
  <c r="DI68" i="15"/>
  <c r="BE25" i="12"/>
  <c r="DJ25" i="12" a="1"/>
  <c r="DJ25" i="12" s="1"/>
  <c r="DI124" i="19"/>
  <c r="DI127" i="19" s="1"/>
  <c r="DI120" i="19" s="1"/>
  <c r="DI88" i="19"/>
  <c r="DI108" i="9"/>
  <c r="DI76" i="9"/>
  <c r="BE46" i="21"/>
  <c r="DJ46" i="21" a="1"/>
  <c r="DJ46" i="21" s="1"/>
  <c r="DI102" i="1"/>
  <c r="DI70" i="1"/>
  <c r="DI111" i="6"/>
  <c r="DI79" i="6"/>
  <c r="BE36" i="3"/>
  <c r="DJ36" i="3" a="1"/>
  <c r="DJ36" i="3" s="1"/>
  <c r="DI119" i="17"/>
  <c r="DI87" i="17"/>
  <c r="BE44" i="13"/>
  <c r="DJ44" i="13" a="1"/>
  <c r="DJ44" i="13" s="1"/>
  <c r="DI101" i="17"/>
  <c r="DI69" i="17"/>
  <c r="DI121" i="20"/>
  <c r="DI89" i="20"/>
  <c r="BE42" i="12"/>
  <c r="DJ42" i="12" a="1"/>
  <c r="DJ42" i="12" s="1"/>
  <c r="DI109" i="12"/>
  <c r="DI77" i="12"/>
  <c r="DI97" i="13"/>
  <c r="DI65" i="13"/>
  <c r="DI94" i="3"/>
  <c r="DI62" i="3"/>
  <c r="BE38" i="20"/>
  <c r="DJ38" i="20" a="1"/>
  <c r="DJ38" i="20" s="1"/>
  <c r="DI108" i="4"/>
  <c r="DI76" i="4"/>
  <c r="DI97" i="8"/>
  <c r="DI65" i="8"/>
  <c r="DI99" i="4"/>
  <c r="DI67" i="4"/>
  <c r="DI93" i="2"/>
  <c r="DI61" i="2"/>
  <c r="BE45" i="4"/>
  <c r="DJ45" i="4" a="1"/>
  <c r="DJ45" i="4" s="1"/>
  <c r="BE45" i="7"/>
  <c r="DJ45" i="7" a="1"/>
  <c r="DJ45" i="7" s="1"/>
  <c r="BE28" i="21"/>
  <c r="DJ28" i="21" a="1"/>
  <c r="DJ28" i="21" s="1"/>
  <c r="BE35" i="13"/>
  <c r="DJ35" i="13" a="1"/>
  <c r="DJ35" i="13" s="1"/>
  <c r="BE15" i="9"/>
  <c r="DJ15" i="9" a="1"/>
  <c r="DJ15" i="9" s="1"/>
  <c r="BD47" i="9"/>
  <c r="DI112" i="5"/>
  <c r="DI80" i="5"/>
  <c r="BF42" i="3"/>
  <c r="DK42" i="3" a="1"/>
  <c r="DK42" i="3" s="1"/>
  <c r="BE40" i="16"/>
  <c r="DJ40" i="16" a="1"/>
  <c r="DJ40" i="16" s="1"/>
  <c r="DI98" i="3"/>
  <c r="DI66" i="3"/>
  <c r="DI100" i="13"/>
  <c r="DI68" i="13"/>
  <c r="BE45" i="13"/>
  <c r="DJ45" i="13" a="1"/>
  <c r="DJ45" i="13" s="1"/>
  <c r="BE33" i="12"/>
  <c r="DJ33" i="12" a="1"/>
  <c r="DJ33" i="12" s="1"/>
  <c r="BE20" i="17"/>
  <c r="DJ20" i="17" a="1"/>
  <c r="DJ20" i="17" s="1"/>
  <c r="DI106" i="2"/>
  <c r="DI74" i="2"/>
  <c r="BE41" i="14"/>
  <c r="DJ41" i="14" a="1"/>
  <c r="DJ41" i="14" s="1"/>
  <c r="DI110" i="21"/>
  <c r="DI78" i="21"/>
  <c r="DJ113" i="6"/>
  <c r="DJ81" i="6"/>
  <c r="DI96" i="12"/>
  <c r="DI64" i="12"/>
  <c r="DI114" i="6"/>
  <c r="DI82" i="6"/>
  <c r="BE23" i="18"/>
  <c r="DJ23" i="18" a="1"/>
  <c r="DJ23" i="18" s="1"/>
  <c r="BE24" i="13"/>
  <c r="DJ24" i="13" a="1"/>
  <c r="DJ24" i="13" s="1"/>
  <c r="DI119" i="14"/>
  <c r="DI87" i="14"/>
  <c r="BE31" i="1"/>
  <c r="DJ31" i="1" a="1"/>
  <c r="DJ31" i="1" s="1"/>
  <c r="BE40" i="3"/>
  <c r="DJ40" i="3" a="1"/>
  <c r="DJ40" i="3" s="1"/>
  <c r="DI98" i="19"/>
  <c r="DI66" i="19"/>
  <c r="DI94" i="12"/>
  <c r="DI62" i="12"/>
  <c r="DI109" i="10"/>
  <c r="DI77" i="10"/>
  <c r="DK24" i="7" a="1"/>
  <c r="DK24" i="7" s="1"/>
  <c r="BF24" i="7"/>
  <c r="DI117" i="18"/>
  <c r="DI85" i="18"/>
  <c r="DI110" i="2"/>
  <c r="DI78" i="2"/>
  <c r="DI97" i="10"/>
  <c r="DI65" i="10"/>
  <c r="DI113" i="4"/>
  <c r="DI81" i="4"/>
  <c r="BE43" i="21"/>
  <c r="DJ43" i="21" a="1"/>
  <c r="DJ43" i="21" s="1"/>
  <c r="DI92" i="5"/>
  <c r="DI60" i="5"/>
  <c r="BE17" i="2"/>
  <c r="DJ17" i="2" a="1"/>
  <c r="DJ17" i="2" s="1"/>
  <c r="DI108" i="1"/>
  <c r="DI76" i="1"/>
  <c r="DI102" i="14"/>
  <c r="DI70" i="14"/>
  <c r="BE34" i="15"/>
  <c r="DJ34" i="15" a="1"/>
  <c r="DJ34" i="15" s="1"/>
  <c r="DI118" i="6"/>
  <c r="DI86" i="6"/>
  <c r="BE35" i="14"/>
  <c r="DJ35" i="14" a="1"/>
  <c r="DJ35" i="14" s="1"/>
  <c r="DI121" i="6"/>
  <c r="DI89" i="6"/>
  <c r="BE25" i="5"/>
  <c r="DJ25" i="5" a="1"/>
  <c r="DJ25" i="5" s="1"/>
  <c r="DI95" i="12"/>
  <c r="DI63" i="12"/>
  <c r="DG90" i="12"/>
  <c r="DG58" i="12"/>
  <c r="DI105" i="11"/>
  <c r="DI73" i="11"/>
  <c r="DI101" i="14"/>
  <c r="DI69" i="14"/>
  <c r="DI115" i="13"/>
  <c r="DI83" i="13"/>
  <c r="DI95" i="1"/>
  <c r="DI63" i="1"/>
  <c r="DI101" i="2"/>
  <c r="DI69" i="2"/>
  <c r="DI107" i="1"/>
  <c r="DI75" i="1"/>
  <c r="DI116" i="13"/>
  <c r="DI84" i="13"/>
  <c r="DI124" i="2"/>
  <c r="DI127" i="2" s="1"/>
  <c r="DI120" i="2" s="1"/>
  <c r="DI88" i="2"/>
  <c r="DI97" i="19"/>
  <c r="DI65" i="19"/>
  <c r="BE46" i="10"/>
  <c r="DJ46" i="10" a="1"/>
  <c r="DJ46" i="10" s="1"/>
  <c r="BE25" i="1"/>
  <c r="DJ25" i="1" a="1"/>
  <c r="DJ25" i="1" s="1"/>
  <c r="DI94" i="15"/>
  <c r="DI62" i="15"/>
  <c r="DI94" i="16"/>
  <c r="DI62" i="16"/>
  <c r="BE22" i="1"/>
  <c r="DJ22" i="1" a="1"/>
  <c r="DJ22" i="1" s="1"/>
  <c r="BE36" i="7"/>
  <c r="DJ36" i="7" a="1"/>
  <c r="DJ36" i="7" s="1"/>
  <c r="BE18" i="15"/>
  <c r="DJ18" i="15" a="1"/>
  <c r="DJ18" i="15" s="1"/>
  <c r="DI103" i="4"/>
  <c r="DI71" i="4"/>
  <c r="BF26" i="19"/>
  <c r="DK26" i="19" a="1"/>
  <c r="DK26" i="19" s="1"/>
  <c r="BE32" i="20"/>
  <c r="DJ32" i="20" a="1"/>
  <c r="DJ32" i="20" s="1"/>
  <c r="DI102" i="20"/>
  <c r="DI70" i="20"/>
  <c r="DI100" i="2"/>
  <c r="DI68" i="2"/>
  <c r="DI114" i="11"/>
  <c r="DI82" i="11"/>
  <c r="DI109" i="4"/>
  <c r="DI77" i="4"/>
  <c r="DI117" i="5"/>
  <c r="DI85" i="5"/>
  <c r="DI95" i="16"/>
  <c r="DI63" i="16"/>
  <c r="DI103" i="3"/>
  <c r="DI71" i="3"/>
  <c r="BE21" i="14"/>
  <c r="DJ21" i="14" a="1"/>
  <c r="DJ21" i="14" s="1"/>
  <c r="BE29" i="7"/>
  <c r="DJ29" i="7" a="1"/>
  <c r="DJ29" i="7" s="1"/>
  <c r="BE34" i="14"/>
  <c r="DJ34" i="14" a="1"/>
  <c r="DJ34" i="14" s="1"/>
  <c r="DJ99" i="17"/>
  <c r="DJ67" i="17"/>
  <c r="DI119" i="11"/>
  <c r="DI87" i="11"/>
  <c r="DI103" i="15"/>
  <c r="DI71" i="15"/>
  <c r="DI104" i="21"/>
  <c r="DI72" i="21"/>
  <c r="BE26" i="8"/>
  <c r="DJ26" i="8" a="1"/>
  <c r="DJ26" i="8" s="1"/>
  <c r="DI116" i="5"/>
  <c r="DI84" i="5"/>
  <c r="DI117" i="17"/>
  <c r="DI85" i="17"/>
  <c r="BE25" i="11"/>
  <c r="DJ25" i="11" a="1"/>
  <c r="DJ25" i="11" s="1"/>
  <c r="DI98" i="4"/>
  <c r="DI66" i="4"/>
  <c r="DI101" i="21"/>
  <c r="DI69" i="21"/>
  <c r="BE43" i="14"/>
  <c r="DJ43" i="14" a="1"/>
  <c r="DJ43" i="14" s="1"/>
  <c r="BE30" i="4"/>
  <c r="DJ30" i="4" a="1"/>
  <c r="DJ30" i="4" s="1"/>
  <c r="DI112" i="18"/>
  <c r="DI80" i="18"/>
  <c r="BE38" i="15"/>
  <c r="DJ38" i="15" a="1"/>
  <c r="DJ38" i="15" s="1"/>
  <c r="BE36" i="1"/>
  <c r="DJ36" i="1" a="1"/>
  <c r="DJ36" i="1" s="1"/>
  <c r="BE46" i="2"/>
  <c r="DJ46" i="2" a="1"/>
  <c r="DJ46" i="2" s="1"/>
  <c r="BE45" i="21"/>
  <c r="DJ45" i="21" a="1"/>
  <c r="DJ45" i="21" s="1"/>
  <c r="BE16" i="6"/>
  <c r="DJ16" i="6" a="1"/>
  <c r="DJ16" i="6" s="1"/>
  <c r="BE28" i="2"/>
  <c r="DJ28" i="2" a="1"/>
  <c r="DJ28" i="2" s="1"/>
  <c r="DI111" i="13"/>
  <c r="DI79" i="13"/>
  <c r="BE16" i="12"/>
  <c r="DJ16" i="12" a="1"/>
  <c r="DJ16" i="12" s="1"/>
  <c r="BE26" i="11"/>
  <c r="DJ26" i="11" a="1"/>
  <c r="DJ26" i="11" s="1"/>
  <c r="DI103" i="18"/>
  <c r="DI71" i="18"/>
  <c r="DI99" i="20"/>
  <c r="DI67" i="20"/>
  <c r="BE43" i="20"/>
  <c r="DJ43" i="20" a="1"/>
  <c r="DJ43" i="20" s="1"/>
  <c r="BE27" i="5"/>
  <c r="DJ27" i="5" a="1"/>
  <c r="DJ27" i="5" s="1"/>
  <c r="DI110" i="3"/>
  <c r="DI78" i="3"/>
  <c r="BE20" i="13"/>
  <c r="DJ20" i="13" a="1"/>
  <c r="DJ20" i="13" s="1"/>
  <c r="DJ95" i="5"/>
  <c r="DJ63" i="5"/>
  <c r="BE19" i="17"/>
  <c r="DJ19" i="17" a="1"/>
  <c r="DJ19" i="17" s="1"/>
  <c r="DI114" i="10"/>
  <c r="DI82" i="10"/>
  <c r="DG90" i="11"/>
  <c r="DG58" i="11"/>
  <c r="DI96" i="15"/>
  <c r="DI64" i="15"/>
  <c r="DI116" i="17"/>
  <c r="DI84" i="17"/>
  <c r="DI112" i="8"/>
  <c r="DI80" i="8"/>
  <c r="DI117" i="2"/>
  <c r="DI85" i="2"/>
  <c r="DI96" i="7"/>
  <c r="DI64" i="7"/>
  <c r="DI111" i="9"/>
  <c r="DI79" i="9"/>
  <c r="DI97" i="12"/>
  <c r="DI65" i="12"/>
  <c r="BE29" i="10"/>
  <c r="DJ29" i="10" a="1"/>
  <c r="DJ29" i="10" s="1"/>
  <c r="DI99" i="10"/>
  <c r="DI67" i="10"/>
  <c r="BE25" i="7"/>
  <c r="DJ25" i="7" a="1"/>
  <c r="DJ25" i="7" s="1"/>
  <c r="DI94" i="1"/>
  <c r="DI62" i="1"/>
  <c r="BE45" i="8"/>
  <c r="DJ45" i="8" a="1"/>
  <c r="DJ45" i="8" s="1"/>
  <c r="DI107" i="6"/>
  <c r="DI75" i="6"/>
  <c r="BE31" i="17"/>
  <c r="DJ31" i="17" a="1"/>
  <c r="DJ31" i="17" s="1"/>
  <c r="DI106" i="16"/>
  <c r="DI74" i="16"/>
  <c r="DI97" i="16"/>
  <c r="DI65" i="16"/>
  <c r="BE20" i="2"/>
  <c r="DJ20" i="2" a="1"/>
  <c r="DJ20" i="2" s="1"/>
  <c r="DI92" i="17"/>
  <c r="DI60" i="17"/>
  <c r="BE41" i="6"/>
  <c r="DJ41" i="6" a="1"/>
  <c r="DJ41" i="6" s="1"/>
  <c r="DI100" i="19"/>
  <c r="DI68" i="19"/>
  <c r="BE22" i="6"/>
  <c r="DJ22" i="6" a="1"/>
  <c r="DJ22" i="6" s="1"/>
  <c r="BE25" i="9"/>
  <c r="DJ25" i="9" a="1"/>
  <c r="DJ25" i="9" s="1"/>
  <c r="BE35" i="17"/>
  <c r="DJ35" i="17" a="1"/>
  <c r="DJ35" i="17" s="1"/>
  <c r="DI114" i="15"/>
  <c r="DI82" i="15"/>
  <c r="DI116" i="10"/>
  <c r="DI84" i="10"/>
  <c r="BE21" i="11"/>
  <c r="DJ21" i="11" a="1"/>
  <c r="DJ21" i="11" s="1"/>
  <c r="DI111" i="5"/>
  <c r="DI79" i="5"/>
  <c r="DI105" i="8"/>
  <c r="DI73" i="8"/>
  <c r="DI114" i="7"/>
  <c r="DI82" i="7"/>
  <c r="BF39" i="9"/>
  <c r="DK39" i="9" a="1"/>
  <c r="DK39" i="9" s="1"/>
  <c r="BF38" i="7"/>
  <c r="DK38" i="7" a="1"/>
  <c r="DK38" i="7" s="1"/>
  <c r="DI114" i="13"/>
  <c r="DI82" i="13"/>
  <c r="DI102" i="8"/>
  <c r="DI70" i="8"/>
  <c r="DI95" i="9"/>
  <c r="DI63" i="9"/>
  <c r="DI114" i="19"/>
  <c r="DI82" i="19"/>
  <c r="DI112" i="20"/>
  <c r="DI80" i="20"/>
  <c r="DI97" i="4"/>
  <c r="DI65" i="4"/>
  <c r="BE17" i="7"/>
  <c r="DJ17" i="7" a="1"/>
  <c r="DJ17" i="7" s="1"/>
  <c r="DI103" i="8"/>
  <c r="DI71" i="8"/>
  <c r="BE34" i="7"/>
  <c r="DJ34" i="7" a="1"/>
  <c r="DJ34" i="7" s="1"/>
  <c r="BE26" i="12"/>
  <c r="DJ26" i="12" a="1"/>
  <c r="DJ26" i="12" s="1"/>
  <c r="BC15" i="6"/>
  <c r="DH15" i="6" a="1"/>
  <c r="DH15" i="6" s="1"/>
  <c r="BB47" i="6"/>
  <c r="BE34" i="5"/>
  <c r="DJ34" i="5" a="1"/>
  <c r="DJ34" i="5" s="1"/>
  <c r="BE25" i="15"/>
  <c r="DJ25" i="15" a="1"/>
  <c r="DJ25" i="15" s="1"/>
  <c r="DI97" i="18"/>
  <c r="DI65" i="18"/>
  <c r="BE45" i="19"/>
  <c r="DJ45" i="19" a="1"/>
  <c r="DJ45" i="19" s="1"/>
  <c r="DJ33" i="9" a="1"/>
  <c r="DJ33" i="9" s="1"/>
  <c r="BE33" i="9"/>
  <c r="DI91" i="10"/>
  <c r="DI59" i="10"/>
  <c r="BE27" i="1"/>
  <c r="DJ27" i="1" a="1"/>
  <c r="DJ27" i="1" s="1"/>
  <c r="BE36" i="6"/>
  <c r="DJ36" i="6" a="1"/>
  <c r="DJ36" i="6" s="1"/>
  <c r="DI115" i="19"/>
  <c r="DI83" i="19"/>
  <c r="DI124" i="18"/>
  <c r="DI127" i="18" s="1"/>
  <c r="DI120" i="18" s="1"/>
  <c r="DI88" i="18"/>
  <c r="BE44" i="17"/>
  <c r="DJ44" i="17" a="1"/>
  <c r="DJ44" i="17" s="1"/>
  <c r="BE44" i="18"/>
  <c r="DJ44" i="18" a="1"/>
  <c r="DJ44" i="18" s="1"/>
  <c r="BE30" i="1"/>
  <c r="DJ30" i="1" a="1"/>
  <c r="DJ30" i="1" s="1"/>
  <c r="BE15" i="19"/>
  <c r="DJ15" i="19" a="1"/>
  <c r="DJ15" i="19" s="1"/>
  <c r="BD47" i="19"/>
  <c r="DI105" i="15"/>
  <c r="DI73" i="15"/>
  <c r="DJ19" i="3" a="1"/>
  <c r="DJ19" i="3" s="1"/>
  <c r="BE19" i="3"/>
  <c r="BE22" i="8"/>
  <c r="DJ22" i="8" a="1"/>
  <c r="DJ22" i="8" s="1"/>
  <c r="BE24" i="4"/>
  <c r="DJ24" i="4" a="1"/>
  <c r="DJ24" i="4" s="1"/>
  <c r="BE18" i="2"/>
  <c r="DJ18" i="2" a="1"/>
  <c r="DJ18" i="2" s="1"/>
  <c r="DI115" i="2"/>
  <c r="DI83" i="2"/>
  <c r="DI121" i="5"/>
  <c r="DI89" i="5"/>
  <c r="DI118" i="16"/>
  <c r="DI86" i="16"/>
  <c r="DI107" i="19"/>
  <c r="DI75" i="19"/>
  <c r="BE37" i="5"/>
  <c r="DJ37" i="5" a="1"/>
  <c r="DJ37" i="5" s="1"/>
  <c r="BE37" i="3"/>
  <c r="DJ37" i="3" a="1"/>
  <c r="DJ37" i="3" s="1"/>
  <c r="DI112" i="19"/>
  <c r="DI80" i="19"/>
  <c r="BE23" i="3"/>
  <c r="DJ23" i="3" a="1"/>
  <c r="DJ23" i="3" s="1"/>
  <c r="BE25" i="13"/>
  <c r="DJ25" i="13" a="1"/>
  <c r="DJ25" i="13" s="1"/>
  <c r="DI96" i="2"/>
  <c r="DI64" i="2"/>
  <c r="BE31" i="2"/>
  <c r="DJ31" i="2" a="1"/>
  <c r="DJ31" i="2" s="1"/>
  <c r="DK121" i="15"/>
  <c r="DK89" i="15"/>
  <c r="DI116" i="7"/>
  <c r="DI84" i="7"/>
  <c r="BE35" i="21"/>
  <c r="DJ35" i="21" a="1"/>
  <c r="DJ35" i="21" s="1"/>
  <c r="BF38" i="6"/>
  <c r="DK38" i="6" a="1"/>
  <c r="DK38" i="6" s="1"/>
  <c r="BE21" i="12"/>
  <c r="DJ21" i="12" a="1"/>
  <c r="DJ21" i="12" s="1"/>
  <c r="BE39" i="6"/>
  <c r="DJ39" i="6" a="1"/>
  <c r="DJ39" i="6" s="1"/>
  <c r="DI113" i="18"/>
  <c r="DI81" i="18"/>
  <c r="DI121" i="7"/>
  <c r="DI89" i="7"/>
  <c r="BE44" i="14"/>
  <c r="DJ44" i="14" a="1"/>
  <c r="DJ44" i="14" s="1"/>
  <c r="DG90" i="13"/>
  <c r="DG58" i="13"/>
  <c r="DI115" i="6"/>
  <c r="DI83" i="6"/>
  <c r="BE23" i="19"/>
  <c r="DJ23" i="19" a="1"/>
  <c r="DJ23" i="19" s="1"/>
  <c r="DI106" i="7"/>
  <c r="DI74" i="7"/>
  <c r="BE34" i="10"/>
  <c r="DJ34" i="10" a="1"/>
  <c r="DJ34" i="10" s="1"/>
  <c r="DI99" i="3"/>
  <c r="DI67" i="3"/>
  <c r="BE42" i="18"/>
  <c r="DJ42" i="18" a="1"/>
  <c r="DJ42" i="18" s="1"/>
  <c r="BE35" i="2"/>
  <c r="DJ35" i="2" a="1"/>
  <c r="DJ35" i="2" s="1"/>
  <c r="BE22" i="10"/>
  <c r="DJ22" i="10" a="1"/>
  <c r="DJ22" i="10" s="1"/>
  <c r="BE38" i="4"/>
  <c r="DJ38" i="4" a="1"/>
  <c r="DJ38" i="4" s="1"/>
  <c r="DI121" i="18"/>
  <c r="DI89" i="18"/>
  <c r="BE41" i="16"/>
  <c r="DJ41" i="16" a="1"/>
  <c r="DJ41" i="16" s="1"/>
  <c r="BE17" i="5"/>
  <c r="DJ17" i="5" a="1"/>
  <c r="DJ17" i="5" s="1"/>
  <c r="DI91" i="11"/>
  <c r="DI59" i="11"/>
  <c r="DI118" i="11"/>
  <c r="DI86" i="11"/>
  <c r="BE33" i="1"/>
  <c r="DJ33" i="1" a="1"/>
  <c r="DJ33" i="1" s="1"/>
  <c r="BE27" i="14"/>
  <c r="DJ27" i="14" a="1"/>
  <c r="DJ27" i="14" s="1"/>
  <c r="DI110" i="19"/>
  <c r="DI78" i="19"/>
  <c r="DI91" i="4"/>
  <c r="DI59" i="4"/>
  <c r="DI124" i="10"/>
  <c r="DI127" i="10" s="1"/>
  <c r="DI120" i="10" s="1"/>
  <c r="DI88" i="10"/>
  <c r="BE43" i="6"/>
  <c r="DJ43" i="6" a="1"/>
  <c r="DJ43" i="6" s="1"/>
  <c r="DI112" i="13"/>
  <c r="DI80" i="13"/>
  <c r="DI114" i="5"/>
  <c r="DI82" i="5"/>
  <c r="BE46" i="6"/>
  <c r="DJ46" i="6" a="1"/>
  <c r="DJ46" i="6" s="1"/>
  <c r="DI92" i="18"/>
  <c r="DI60" i="18"/>
  <c r="BE20" i="12"/>
  <c r="DJ20" i="12" a="1"/>
  <c r="DJ20" i="12" s="1"/>
  <c r="BC15" i="12"/>
  <c r="DH15" i="12" a="1"/>
  <c r="DH15" i="12" s="1"/>
  <c r="BB47" i="12"/>
  <c r="DI98" i="20"/>
  <c r="DI66" i="20"/>
  <c r="DI102" i="17"/>
  <c r="DI70" i="17"/>
  <c r="DI121" i="8"/>
  <c r="DI89" i="8"/>
  <c r="BE30" i="11"/>
  <c r="DJ30" i="11" a="1"/>
  <c r="DJ30" i="11" s="1"/>
  <c r="BE34" i="13"/>
  <c r="DJ34" i="13" a="1"/>
  <c r="DJ34" i="13" s="1"/>
  <c r="BE26" i="14"/>
  <c r="DJ26" i="14" a="1"/>
  <c r="DJ26" i="14" s="1"/>
  <c r="BE40" i="13"/>
  <c r="DJ40" i="13" a="1"/>
  <c r="DJ40" i="13" s="1"/>
  <c r="BE20" i="1"/>
  <c r="DJ20" i="1" a="1"/>
  <c r="DJ20" i="1" s="1"/>
  <c r="BE26" i="2"/>
  <c r="DJ26" i="2" a="1"/>
  <c r="DJ26" i="2" s="1"/>
  <c r="BE32" i="1"/>
  <c r="DJ32" i="1" a="1"/>
  <c r="DJ32" i="1" s="1"/>
  <c r="BE41" i="13"/>
  <c r="DJ41" i="13" a="1"/>
  <c r="DJ41" i="13" s="1"/>
  <c r="BE45" i="2"/>
  <c r="DJ45" i="2" a="1"/>
  <c r="DJ45" i="2" s="1"/>
  <c r="BE22" i="19"/>
  <c r="DJ22" i="19" a="1"/>
  <c r="DJ22" i="19" s="1"/>
  <c r="DI107" i="8"/>
  <c r="DI75" i="8"/>
  <c r="BE19" i="16"/>
  <c r="DJ19" i="16" a="1"/>
  <c r="DJ19" i="16" s="1"/>
  <c r="DI115" i="5"/>
  <c r="DI83" i="5"/>
  <c r="DI91" i="2"/>
  <c r="DI59" i="2"/>
  <c r="DI103" i="14"/>
  <c r="DI71" i="14"/>
  <c r="BE28" i="4"/>
  <c r="DJ28" i="4" a="1"/>
  <c r="DJ28" i="4" s="1"/>
  <c r="BE27" i="20"/>
  <c r="DJ27" i="20" a="1"/>
  <c r="DJ27" i="20" s="1"/>
  <c r="BE25" i="2"/>
  <c r="DJ25" i="2" a="1"/>
  <c r="DJ25" i="2" s="1"/>
  <c r="DI117" i="8"/>
  <c r="DI85" i="8"/>
  <c r="BE34" i="4"/>
  <c r="DJ34" i="4" a="1"/>
  <c r="DJ34" i="4" s="1"/>
  <c r="BE42" i="5"/>
  <c r="DJ42" i="5" a="1"/>
  <c r="DJ42" i="5" s="1"/>
  <c r="BE20" i="16"/>
  <c r="DJ20" i="16" a="1"/>
  <c r="DJ20" i="16" s="1"/>
  <c r="BE28" i="3"/>
  <c r="DJ28" i="3" a="1"/>
  <c r="DJ28" i="3" s="1"/>
  <c r="DI116" i="2"/>
  <c r="DI84" i="2"/>
  <c r="DI105" i="6"/>
  <c r="DI73" i="6"/>
  <c r="DI113" i="21"/>
  <c r="DI81" i="21"/>
  <c r="BF24" i="17"/>
  <c r="DK24" i="17" a="1"/>
  <c r="DK24" i="17" s="1"/>
  <c r="DI108" i="21"/>
  <c r="DI76" i="21"/>
  <c r="BE28" i="15"/>
  <c r="DJ28" i="15" a="1"/>
  <c r="DJ28" i="15" s="1"/>
  <c r="DI114" i="3"/>
  <c r="DI82" i="3"/>
  <c r="DI118" i="1"/>
  <c r="DI86" i="1"/>
  <c r="BE29" i="21"/>
  <c r="DJ29" i="21" a="1"/>
  <c r="DJ29" i="21" s="1"/>
  <c r="DI109" i="19"/>
  <c r="DI77" i="19"/>
  <c r="BE41" i="5"/>
  <c r="DJ41" i="5" a="1"/>
  <c r="DJ41" i="5" s="1"/>
  <c r="BE42" i="17"/>
  <c r="DJ42" i="17" a="1"/>
  <c r="DJ42" i="17" s="1"/>
  <c r="DI107" i="18"/>
  <c r="DI75" i="18"/>
  <c r="BE23" i="4"/>
  <c r="DJ23" i="4" a="1"/>
  <c r="DJ23" i="4" s="1"/>
  <c r="BE26" i="21"/>
  <c r="DJ26" i="21" a="1"/>
  <c r="DJ26" i="21" s="1"/>
  <c r="DI107" i="12"/>
  <c r="DI75" i="12"/>
  <c r="DI103" i="5"/>
  <c r="DI71" i="5"/>
  <c r="DJ116" i="19"/>
  <c r="DJ84" i="19"/>
  <c r="BE23" i="16"/>
  <c r="DJ23" i="16" a="1"/>
  <c r="DJ23" i="16" s="1"/>
  <c r="BE37" i="18"/>
  <c r="DJ37" i="18" a="1"/>
  <c r="DJ37" i="18" s="1"/>
  <c r="DI112" i="16"/>
  <c r="DI80" i="16"/>
  <c r="DI93" i="16"/>
  <c r="DI61" i="16"/>
  <c r="DI121" i="3"/>
  <c r="DI89" i="3"/>
  <c r="DI110" i="12"/>
  <c r="DI78" i="12"/>
  <c r="DI115" i="9"/>
  <c r="DI83" i="9"/>
  <c r="DI108" i="13"/>
  <c r="DI76" i="13"/>
  <c r="BE36" i="13"/>
  <c r="DJ36" i="13" a="1"/>
  <c r="DJ36" i="13" s="1"/>
  <c r="DJ117" i="16"/>
  <c r="DJ85" i="16"/>
  <c r="BE28" i="18"/>
  <c r="DJ28" i="18" a="1"/>
  <c r="DJ28" i="18" s="1"/>
  <c r="BE24" i="20"/>
  <c r="DJ24" i="20" a="1"/>
  <c r="DJ24" i="20" s="1"/>
  <c r="DI113" i="17"/>
  <c r="DI81" i="17"/>
  <c r="DI97" i="20"/>
  <c r="DI65" i="20"/>
  <c r="DI97" i="15"/>
  <c r="DI65" i="15"/>
  <c r="BE35" i="3"/>
  <c r="DJ35" i="3" a="1"/>
  <c r="DJ35" i="3" s="1"/>
  <c r="DG90" i="5"/>
  <c r="DG58" i="5"/>
  <c r="DI104" i="15"/>
  <c r="DI72" i="15"/>
  <c r="DI94" i="21"/>
  <c r="DI62" i="21"/>
  <c r="BF20" i="5"/>
  <c r="DK20" i="5" a="1"/>
  <c r="DK20" i="5" s="1"/>
  <c r="DI121" i="12"/>
  <c r="DI89" i="12"/>
  <c r="BE39" i="10"/>
  <c r="DJ39" i="10" a="1"/>
  <c r="DJ39" i="10" s="1"/>
  <c r="BC15" i="11"/>
  <c r="DH15" i="11" a="1"/>
  <c r="DH15" i="11" s="1"/>
  <c r="BB47" i="11"/>
  <c r="DI92" i="6"/>
  <c r="DI60" i="6"/>
  <c r="BE21" i="15"/>
  <c r="DJ21" i="15" a="1"/>
  <c r="DJ21" i="15" s="1"/>
  <c r="BE41" i="17"/>
  <c r="DJ41" i="17" a="1"/>
  <c r="DJ41" i="17" s="1"/>
  <c r="BE37" i="8"/>
  <c r="DJ37" i="8" a="1"/>
  <c r="DJ37" i="8" s="1"/>
  <c r="BE42" i="2"/>
  <c r="DJ42" i="2" a="1"/>
  <c r="DJ42" i="2" s="1"/>
  <c r="BE21" i="7"/>
  <c r="DJ21" i="7" a="1"/>
  <c r="DJ21" i="7" s="1"/>
  <c r="DI119" i="6"/>
  <c r="DI87" i="6"/>
  <c r="BE36" i="9"/>
  <c r="DJ36" i="9" a="1"/>
  <c r="DJ36" i="9" s="1"/>
  <c r="DJ22" i="12" a="1"/>
  <c r="DJ22" i="12" s="1"/>
  <c r="BE22" i="12"/>
  <c r="BE24" i="10"/>
  <c r="DJ24" i="10" a="1"/>
  <c r="DJ24" i="10" s="1"/>
  <c r="DI105" i="3"/>
  <c r="DI73" i="3"/>
  <c r="BE19" i="1"/>
  <c r="DJ19" i="1" a="1"/>
  <c r="DJ19" i="1" s="1"/>
  <c r="BE32" i="6"/>
  <c r="DJ32" i="6" a="1"/>
  <c r="DJ32" i="6" s="1"/>
  <c r="DI121" i="19"/>
  <c r="DI89" i="19"/>
  <c r="BE31" i="16"/>
  <c r="DJ31" i="16" a="1"/>
  <c r="DJ31" i="16" s="1"/>
  <c r="BE22" i="16"/>
  <c r="DJ22" i="16" a="1"/>
  <c r="DJ22" i="16" s="1"/>
  <c r="DI115" i="1"/>
  <c r="DI83" i="1"/>
  <c r="BE17" i="17"/>
  <c r="DJ17" i="17" a="1"/>
  <c r="DJ17" i="17" s="1"/>
  <c r="DI115" i="14"/>
  <c r="DI83" i="14"/>
  <c r="BE25" i="19"/>
  <c r="DJ25" i="19" a="1"/>
  <c r="DJ25" i="19" s="1"/>
  <c r="DJ100" i="4"/>
  <c r="DJ68" i="4"/>
  <c r="DI115" i="8"/>
  <c r="DI83" i="8"/>
  <c r="DI99" i="14"/>
  <c r="DI67" i="14"/>
  <c r="BE39" i="15"/>
  <c r="DJ39" i="15" a="1"/>
  <c r="DJ39" i="15" s="1"/>
  <c r="BE36" i="5"/>
  <c r="DJ36" i="5" a="1"/>
  <c r="DJ36" i="5" s="1"/>
  <c r="DJ30" i="8" a="1"/>
  <c r="DJ30" i="8" s="1"/>
  <c r="BE30" i="8"/>
  <c r="BE39" i="7"/>
  <c r="DJ39" i="7" a="1"/>
  <c r="DJ39" i="7" s="1"/>
  <c r="DI118" i="8"/>
  <c r="DI86" i="8"/>
  <c r="DI109" i="1"/>
  <c r="DI77" i="1"/>
  <c r="BE27" i="8"/>
  <c r="DJ27" i="8" a="1"/>
  <c r="DJ27" i="8" s="1"/>
  <c r="BE20" i="9"/>
  <c r="DJ20" i="9" a="1"/>
  <c r="DJ20" i="9" s="1"/>
  <c r="BE39" i="19"/>
  <c r="DJ39" i="19" a="1"/>
  <c r="DJ39" i="19" s="1"/>
  <c r="BE21" i="9"/>
  <c r="DJ21" i="9" a="1"/>
  <c r="DJ21" i="9" s="1"/>
  <c r="BE37" i="20"/>
  <c r="DJ37" i="20" a="1"/>
  <c r="DJ37" i="20" s="1"/>
  <c r="BE22" i="4"/>
  <c r="DJ22" i="4" a="1"/>
  <c r="DJ22" i="4" s="1"/>
  <c r="DI106" i="11"/>
  <c r="DI74" i="11"/>
  <c r="DI101" i="3"/>
  <c r="DI69" i="3"/>
  <c r="BE28" i="8"/>
  <c r="DJ28" i="8" a="1"/>
  <c r="DJ28" i="8" s="1"/>
  <c r="DI93" i="20"/>
  <c r="DI61" i="20"/>
  <c r="DI116" i="11"/>
  <c r="DI84" i="11"/>
  <c r="BE22" i="18"/>
  <c r="DJ22" i="18" a="1"/>
  <c r="DJ22" i="18" s="1"/>
  <c r="DJ95" i="6"/>
  <c r="DJ63" i="6"/>
  <c r="DI98" i="12"/>
  <c r="DI66" i="12"/>
  <c r="DI105" i="20"/>
  <c r="DI73" i="20"/>
  <c r="BE16" i="10"/>
  <c r="DJ16" i="10" a="1"/>
  <c r="DJ16" i="10" s="1"/>
  <c r="BE40" i="19"/>
  <c r="DJ40" i="19" a="1"/>
  <c r="DJ40" i="19" s="1"/>
  <c r="BE45" i="18"/>
  <c r="DJ45" i="18" a="1"/>
  <c r="DJ45" i="18" s="1"/>
  <c r="DI94" i="19"/>
  <c r="DI62" i="19"/>
  <c r="DI110" i="9"/>
  <c r="DI78" i="9"/>
  <c r="DI105" i="1"/>
  <c r="DI73" i="1"/>
  <c r="BE20" i="8"/>
  <c r="DJ20" i="8" a="1"/>
  <c r="DJ20" i="8" s="1"/>
  <c r="DI90" i="19"/>
  <c r="DI58" i="19"/>
  <c r="DI113" i="8"/>
  <c r="DI81" i="8"/>
  <c r="BE46" i="20"/>
  <c r="DJ46" i="20" a="1"/>
  <c r="DJ46" i="20" s="1"/>
  <c r="BE33" i="4"/>
  <c r="DJ33" i="4" a="1"/>
  <c r="DJ33" i="4" s="1"/>
  <c r="BE44" i="8"/>
  <c r="DJ44" i="8" a="1"/>
  <c r="DJ44" i="8" s="1"/>
  <c r="DI106" i="4"/>
  <c r="DI74" i="4"/>
  <c r="BE40" i="2"/>
  <c r="DJ40" i="2" a="1"/>
  <c r="DJ40" i="2" s="1"/>
  <c r="DI102" i="3"/>
  <c r="DI70" i="3"/>
  <c r="BE43" i="16"/>
  <c r="DJ43" i="16" a="1"/>
  <c r="DJ43" i="16" s="1"/>
  <c r="BE32" i="19"/>
  <c r="DJ32" i="19" a="1"/>
  <c r="DJ32" i="19" s="1"/>
  <c r="DI112" i="3"/>
  <c r="DI80" i="3"/>
  <c r="BE37" i="19"/>
  <c r="DJ37" i="19" a="1"/>
  <c r="DJ37" i="19" s="1"/>
  <c r="DI101" i="1"/>
  <c r="DI69" i="1"/>
  <c r="BE21" i="2"/>
  <c r="DJ21" i="2" a="1"/>
  <c r="DJ21" i="2" s="1"/>
  <c r="DI117" i="21"/>
  <c r="DI85" i="21"/>
  <c r="BG46" i="15"/>
  <c r="DL46" i="15" a="1"/>
  <c r="DL46" i="15" s="1"/>
  <c r="DI98" i="7"/>
  <c r="DI66" i="7"/>
  <c r="BE41" i="7"/>
  <c r="DJ41" i="7" a="1"/>
  <c r="DJ41" i="7" s="1"/>
  <c r="DI95" i="4"/>
  <c r="DI63" i="4"/>
  <c r="BE38" i="18"/>
  <c r="DJ38" i="18" a="1"/>
  <c r="DJ38" i="18" s="1"/>
  <c r="DJ46" i="7" a="1"/>
  <c r="DJ46" i="7" s="1"/>
  <c r="BE46" i="7"/>
  <c r="DI106" i="3"/>
  <c r="DI74" i="3"/>
  <c r="DI107" i="17"/>
  <c r="DI75" i="17"/>
  <c r="DI101" i="18"/>
  <c r="DI69" i="18"/>
  <c r="BC15" i="13"/>
  <c r="DH15" i="13" a="1"/>
  <c r="DH15" i="13" s="1"/>
  <c r="BB47" i="13"/>
  <c r="BE40" i="6"/>
  <c r="DJ40" i="6" a="1"/>
  <c r="DJ40" i="6" s="1"/>
  <c r="DI96" i="10"/>
  <c r="DI64" i="10"/>
  <c r="DI98" i="6"/>
  <c r="DI66" i="6"/>
  <c r="BE31" i="7"/>
  <c r="DJ31" i="7" a="1"/>
  <c r="DJ31" i="7" s="1"/>
  <c r="DI103" i="13"/>
  <c r="DI71" i="13"/>
  <c r="BE24" i="3"/>
  <c r="DJ24" i="3" a="1"/>
  <c r="DJ24" i="3" s="1"/>
  <c r="DI117" i="9"/>
  <c r="DI85" i="9"/>
  <c r="DI117" i="13"/>
  <c r="DI85" i="13"/>
  <c r="DI112" i="10"/>
  <c r="DI80" i="10"/>
  <c r="BE46" i="18"/>
  <c r="DJ46" i="18" a="1"/>
  <c r="DJ46" i="18" s="1"/>
  <c r="DI116" i="16"/>
  <c r="DI84" i="16"/>
  <c r="DI113" i="12"/>
  <c r="DI81" i="12"/>
  <c r="DI111" i="10"/>
  <c r="DI79" i="10"/>
  <c r="BE16" i="11"/>
  <c r="DJ16" i="11" a="1"/>
  <c r="DJ16" i="11" s="1"/>
  <c r="DI96" i="21"/>
  <c r="DI64" i="21"/>
  <c r="BE43" i="11"/>
  <c r="DJ43" i="11" a="1"/>
  <c r="DJ43" i="11" s="1"/>
  <c r="BE35" i="19"/>
  <c r="DJ35" i="19" a="1"/>
  <c r="DJ35" i="19" s="1"/>
  <c r="BE16" i="4"/>
  <c r="DJ16" i="4" a="1"/>
  <c r="DJ16" i="4" s="1"/>
  <c r="BE45" i="10"/>
  <c r="DJ45" i="10" a="1"/>
  <c r="DJ45" i="10" s="1"/>
  <c r="DI104" i="20"/>
  <c r="DI72" i="20"/>
  <c r="BE37" i="13"/>
  <c r="DJ37" i="13" a="1"/>
  <c r="DJ37" i="13" s="1"/>
  <c r="BE39" i="5"/>
  <c r="DJ39" i="5" a="1"/>
  <c r="DJ39" i="5" s="1"/>
  <c r="DI115" i="21"/>
  <c r="DI83" i="21"/>
  <c r="BE17" i="18"/>
  <c r="DJ17" i="18" a="1"/>
  <c r="DJ17" i="18" s="1"/>
  <c r="DI107" i="15"/>
  <c r="DI75" i="15"/>
  <c r="BE23" i="20"/>
  <c r="DJ23" i="20" a="1"/>
  <c r="DJ23" i="20" s="1"/>
  <c r="DJ27" i="17" a="1"/>
  <c r="DJ27" i="17" s="1"/>
  <c r="BE27" i="17"/>
  <c r="BE46" i="8"/>
  <c r="DJ46" i="8" a="1"/>
  <c r="DJ46" i="8" s="1"/>
  <c r="DI92" i="4"/>
  <c r="DI60" i="4"/>
  <c r="DI107" i="21"/>
  <c r="DI75" i="21"/>
  <c r="DI96" i="6"/>
  <c r="DI64" i="6"/>
  <c r="DI109" i="13"/>
  <c r="DI77" i="13"/>
  <c r="DI117" i="19"/>
  <c r="DI85" i="19"/>
  <c r="DI114" i="16"/>
  <c r="DI82" i="16"/>
  <c r="DI106" i="13"/>
  <c r="DI74" i="13"/>
  <c r="DI104" i="19"/>
  <c r="DI72" i="19"/>
  <c r="BE32" i="8"/>
  <c r="DJ32" i="8" a="1"/>
  <c r="DJ32" i="8" s="1"/>
  <c r="DI103" i="1"/>
  <c r="DI71" i="1"/>
  <c r="DI93" i="21"/>
  <c r="DI61" i="21"/>
  <c r="BE40" i="5"/>
  <c r="DJ40" i="5" a="1"/>
  <c r="DJ40" i="5" s="1"/>
  <c r="BE16" i="2"/>
  <c r="DJ16" i="2" a="1"/>
  <c r="DJ16" i="2" s="1"/>
  <c r="BE28" i="14"/>
  <c r="DJ28" i="14" a="1"/>
  <c r="DJ28" i="14" s="1"/>
  <c r="DI101" i="15"/>
  <c r="DI69" i="15"/>
  <c r="DI111" i="18"/>
  <c r="DI79" i="18"/>
  <c r="BE35" i="15"/>
  <c r="DJ35" i="15" a="1"/>
  <c r="DJ35" i="15" s="1"/>
  <c r="DI96" i="19"/>
  <c r="DI64" i="19"/>
  <c r="DI99" i="11"/>
  <c r="DI67" i="11"/>
  <c r="BE42" i="8"/>
  <c r="DJ42" i="8" a="1"/>
  <c r="DJ42" i="8" s="1"/>
  <c r="DI110" i="16"/>
  <c r="DI78" i="16"/>
  <c r="DI111" i="15"/>
  <c r="DI79" i="15"/>
  <c r="DI93" i="12"/>
  <c r="DI61" i="12"/>
  <c r="BE41" i="2"/>
  <c r="DJ41" i="2" a="1"/>
  <c r="DJ41" i="2" s="1"/>
  <c r="DJ112" i="17"/>
  <c r="DJ80" i="17"/>
  <c r="BE30" i="6"/>
  <c r="DJ30" i="6" a="1"/>
  <c r="DJ30" i="6" s="1"/>
  <c r="BE38" i="21"/>
  <c r="DJ38" i="21" a="1"/>
  <c r="DJ38" i="21" s="1"/>
  <c r="DI93" i="10"/>
  <c r="DI61" i="10"/>
  <c r="DI95" i="7"/>
  <c r="DI63" i="7"/>
  <c r="BE33" i="21"/>
  <c r="DJ33" i="21" a="1"/>
  <c r="DJ33" i="21" s="1"/>
  <c r="DI90" i="16"/>
  <c r="DI58" i="16"/>
  <c r="BE39" i="3"/>
  <c r="DJ39" i="3" a="1"/>
  <c r="DJ39" i="3" s="1"/>
  <c r="BE43" i="1"/>
  <c r="DJ43" i="1" a="1"/>
  <c r="DJ43" i="1" s="1"/>
  <c r="DI97" i="14"/>
  <c r="DI65" i="14"/>
  <c r="BE34" i="19"/>
  <c r="DJ34" i="19" a="1"/>
  <c r="DJ34" i="19" s="1"/>
  <c r="DJ113" i="14"/>
  <c r="DJ81" i="14"/>
  <c r="BE32" i="18"/>
  <c r="DJ32" i="18" a="1"/>
  <c r="DJ32" i="18" s="1"/>
  <c r="DI108" i="17"/>
  <c r="DI76" i="17"/>
  <c r="DI115" i="18"/>
  <c r="DI83" i="18"/>
  <c r="DJ104" i="8"/>
  <c r="DJ72" i="8"/>
  <c r="DI121" i="13"/>
  <c r="DI89" i="13"/>
  <c r="DI101" i="4"/>
  <c r="DI69" i="4"/>
  <c r="BE32" i="12"/>
  <c r="DJ32" i="12" a="1"/>
  <c r="DJ32" i="12" s="1"/>
  <c r="BE28" i="5"/>
  <c r="DJ28" i="5" a="1"/>
  <c r="DJ28" i="5" s="1"/>
  <c r="DI124" i="6"/>
  <c r="DI127" i="6" s="1"/>
  <c r="DI120" i="6" s="1"/>
  <c r="DI88" i="6"/>
  <c r="BF41" i="19"/>
  <c r="DK41" i="19" a="1"/>
  <c r="DK41" i="19" s="1"/>
  <c r="DI99" i="16"/>
  <c r="DI67" i="16"/>
  <c r="DI98" i="16"/>
  <c r="DI66" i="16"/>
  <c r="DJ112" i="1"/>
  <c r="DJ80" i="1"/>
  <c r="BE37" i="16"/>
  <c r="DJ37" i="16" a="1"/>
  <c r="DJ37" i="16" s="1"/>
  <c r="BE18" i="16"/>
  <c r="DJ18" i="16" a="1"/>
  <c r="DJ18" i="16" s="1"/>
  <c r="BE46" i="3"/>
  <c r="DJ46" i="3" a="1"/>
  <c r="DJ46" i="3" s="1"/>
  <c r="BE35" i="12"/>
  <c r="DJ35" i="12" a="1"/>
  <c r="DJ35" i="12" s="1"/>
  <c r="BE40" i="9"/>
  <c r="DJ40" i="9" a="1"/>
  <c r="DJ40" i="9" s="1"/>
  <c r="BE33" i="13"/>
  <c r="DJ33" i="13" a="1"/>
  <c r="DJ33" i="13" s="1"/>
  <c r="BF42" i="16"/>
  <c r="DK42" i="16" a="1"/>
  <c r="DK42" i="16" s="1"/>
  <c r="BE38" i="17"/>
  <c r="DJ38" i="17" a="1"/>
  <c r="DJ38" i="17" s="1"/>
  <c r="BE22" i="20"/>
  <c r="DJ22" i="20" a="1"/>
  <c r="DJ22" i="20" s="1"/>
  <c r="BE22" i="15"/>
  <c r="DJ22" i="15" a="1"/>
  <c r="DJ22" i="15" s="1"/>
  <c r="BC15" i="5"/>
  <c r="DH15" i="5" a="1"/>
  <c r="DH15" i="5" s="1"/>
  <c r="BB47" i="5"/>
  <c r="BE29" i="15"/>
  <c r="DJ29" i="15" a="1"/>
  <c r="DJ29" i="15" s="1"/>
  <c r="BE19" i="21"/>
  <c r="DJ19" i="21" a="1"/>
  <c r="DJ19" i="21" s="1"/>
  <c r="DI98" i="9"/>
  <c r="DI66" i="9"/>
  <c r="BE46" i="12"/>
  <c r="DJ46" i="12" a="1"/>
  <c r="DJ46" i="12" s="1"/>
  <c r="DI103" i="12"/>
  <c r="DI71" i="12"/>
  <c r="DI104" i="16"/>
  <c r="DI72" i="16"/>
  <c r="BE17" i="6"/>
  <c r="DJ17" i="6" a="1"/>
  <c r="DJ17" i="6" s="1"/>
  <c r="DI96" i="20"/>
  <c r="DI64" i="20"/>
  <c r="DI105" i="21"/>
  <c r="DI73" i="21"/>
  <c r="DI93" i="9"/>
  <c r="DI61" i="9"/>
  <c r="DI115" i="20"/>
  <c r="DI83" i="20"/>
  <c r="BE44" i="6"/>
  <c r="DJ44" i="6" a="1"/>
  <c r="DJ44" i="6" s="1"/>
  <c r="DI102" i="7"/>
  <c r="DI70" i="7"/>
  <c r="DI93" i="6"/>
  <c r="DI61" i="6"/>
  <c r="DI121" i="4"/>
  <c r="DI89" i="4"/>
  <c r="BE30" i="3"/>
  <c r="DJ30" i="3" a="1"/>
  <c r="DJ30" i="3" s="1"/>
  <c r="DI95" i="15"/>
  <c r="DI63" i="15"/>
  <c r="BE46" i="19"/>
  <c r="DJ46" i="19" a="1"/>
  <c r="DJ46" i="19" s="1"/>
  <c r="DI96" i="18"/>
  <c r="DI64" i="18"/>
  <c r="BE40" i="1"/>
  <c r="DJ40" i="1" a="1"/>
  <c r="DJ40" i="1" s="1"/>
  <c r="BE40" i="14"/>
  <c r="DJ40" i="14" a="1"/>
  <c r="DJ40" i="14" s="1"/>
  <c r="BF25" i="4"/>
  <c r="DK25" i="4" a="1"/>
  <c r="DK25" i="4" s="1"/>
  <c r="BE40" i="8"/>
  <c r="DJ40" i="8" a="1"/>
  <c r="DJ40" i="8" s="1"/>
  <c r="BE24" i="14"/>
  <c r="DJ24" i="14" a="1"/>
  <c r="DJ24" i="14" s="1"/>
  <c r="DI108" i="7"/>
  <c r="DI76" i="7"/>
  <c r="DI100" i="18"/>
  <c r="DI68" i="18"/>
  <c r="DI111" i="21"/>
  <c r="DI79" i="21"/>
  <c r="DI111" i="14"/>
  <c r="DI79" i="14"/>
  <c r="DI101" i="10"/>
  <c r="DI69" i="10"/>
  <c r="DI124" i="15"/>
  <c r="DI127" i="15" s="1"/>
  <c r="DI120" i="15" s="1"/>
  <c r="DI88" i="15"/>
  <c r="BE43" i="8"/>
  <c r="DJ43" i="8" a="1"/>
  <c r="DJ43" i="8" s="1"/>
  <c r="BE34" i="1"/>
  <c r="DJ34" i="1" a="1"/>
  <c r="DJ34" i="1" s="1"/>
  <c r="DI94" i="11"/>
  <c r="DI62" i="11"/>
  <c r="DJ94" i="18"/>
  <c r="DJ62" i="18"/>
  <c r="DI104" i="18"/>
  <c r="DI72" i="18"/>
  <c r="DI113" i="13"/>
  <c r="DI81" i="13"/>
  <c r="DI96" i="9"/>
  <c r="DI64" i="9"/>
  <c r="BE31" i="11"/>
  <c r="DJ31" i="11" a="1"/>
  <c r="DJ31" i="11" s="1"/>
  <c r="BE26" i="3"/>
  <c r="DJ26" i="3" a="1"/>
  <c r="DJ26" i="3" s="1"/>
  <c r="DI104" i="9"/>
  <c r="DI72" i="9"/>
  <c r="DI99" i="15"/>
  <c r="DI67" i="15"/>
  <c r="BE18" i="20"/>
  <c r="DJ18" i="20" a="1"/>
  <c r="DJ18" i="20" s="1"/>
  <c r="BE41" i="11"/>
  <c r="DJ41" i="11" a="1"/>
  <c r="DJ41" i="11" s="1"/>
  <c r="DI116" i="18"/>
  <c r="DI84" i="18"/>
  <c r="DI109" i="17"/>
  <c r="DI77" i="17"/>
  <c r="BF20" i="6"/>
  <c r="DK20" i="6" a="1"/>
  <c r="DK20" i="6" s="1"/>
  <c r="BE23" i="12"/>
  <c r="DJ23" i="12" a="1"/>
  <c r="DJ23" i="12" s="1"/>
  <c r="DJ91" i="7"/>
  <c r="DJ59" i="7"/>
  <c r="BE30" i="20"/>
  <c r="DJ30" i="20" a="1"/>
  <c r="DJ30" i="20" s="1"/>
  <c r="DI124" i="1"/>
  <c r="DI127" i="1" s="1"/>
  <c r="DI120" i="1" s="1"/>
  <c r="DI88" i="1"/>
  <c r="BE19" i="19"/>
  <c r="DJ19" i="19" a="1"/>
  <c r="DJ19" i="19" s="1"/>
  <c r="BE35" i="9"/>
  <c r="DJ35" i="9" a="1"/>
  <c r="DJ35" i="9" s="1"/>
  <c r="BF41" i="11" l="1"/>
  <c r="DK41" i="11" a="1"/>
  <c r="DK41" i="11" s="1"/>
  <c r="BF44" i="6"/>
  <c r="DK44" i="6" a="1"/>
  <c r="DK44" i="6" s="1"/>
  <c r="BF35" i="9"/>
  <c r="DK35" i="9" a="1"/>
  <c r="DK35" i="9" s="1"/>
  <c r="DJ94" i="19"/>
  <c r="DJ62" i="19"/>
  <c r="BF40" i="1"/>
  <c r="DK40" i="1" a="1"/>
  <c r="DK40" i="1" s="1"/>
  <c r="DJ115" i="9"/>
  <c r="DJ83" i="9"/>
  <c r="DJ105" i="3"/>
  <c r="DJ73" i="3"/>
  <c r="BF37" i="16"/>
  <c r="DK37" i="16" a="1"/>
  <c r="DK37" i="16" s="1"/>
  <c r="DJ124" i="10"/>
  <c r="DJ127" i="10" s="1"/>
  <c r="DJ120" i="10" s="1"/>
  <c r="DJ88" i="10"/>
  <c r="BF46" i="20"/>
  <c r="DK46" i="20" a="1"/>
  <c r="DK46" i="20" s="1"/>
  <c r="DJ106" i="16"/>
  <c r="DJ74" i="16"/>
  <c r="BF42" i="2"/>
  <c r="DK42" i="2" a="1"/>
  <c r="DK42" i="2" s="1"/>
  <c r="DJ98" i="12"/>
  <c r="DJ66" i="12"/>
  <c r="BF34" i="1"/>
  <c r="DK34" i="1" a="1"/>
  <c r="DK34" i="1" s="1"/>
  <c r="BF30" i="3"/>
  <c r="DK30" i="3" a="1"/>
  <c r="DK30" i="3" s="1"/>
  <c r="DJ113" i="17"/>
  <c r="DJ81" i="17"/>
  <c r="DJ107" i="12"/>
  <c r="DJ75" i="12"/>
  <c r="DJ115" i="5"/>
  <c r="DJ83" i="5"/>
  <c r="BF45" i="10"/>
  <c r="DK45" i="10" a="1"/>
  <c r="DK45" i="10" s="1"/>
  <c r="DH90" i="13"/>
  <c r="DH58" i="13"/>
  <c r="BH46" i="15"/>
  <c r="DM46" i="15" a="1"/>
  <c r="DM46" i="15" s="1"/>
  <c r="DJ97" i="4"/>
  <c r="DJ65" i="4"/>
  <c r="BF31" i="16"/>
  <c r="DK31" i="16" a="1"/>
  <c r="DK31" i="16" s="1"/>
  <c r="BF23" i="12"/>
  <c r="DK23" i="12" a="1"/>
  <c r="DK23" i="12" s="1"/>
  <c r="DJ118" i="8"/>
  <c r="DJ86" i="8"/>
  <c r="DK100" i="4"/>
  <c r="DK68" i="4"/>
  <c r="BF17" i="6"/>
  <c r="DK17" i="6" a="1"/>
  <c r="DK17" i="6" s="1"/>
  <c r="BF46" i="12"/>
  <c r="DK46" i="12" a="1"/>
  <c r="DK46" i="12" s="1"/>
  <c r="BF38" i="17"/>
  <c r="DK38" i="17" a="1"/>
  <c r="DK38" i="17" s="1"/>
  <c r="BF35" i="12"/>
  <c r="DK35" i="12" a="1"/>
  <c r="DK35" i="12" s="1"/>
  <c r="DK116" i="19"/>
  <c r="DK84" i="19"/>
  <c r="BF32" i="12"/>
  <c r="DK32" i="12" a="1"/>
  <c r="DK32" i="12" s="1"/>
  <c r="DJ107" i="18"/>
  <c r="DJ75" i="18"/>
  <c r="DJ116" i="2"/>
  <c r="DJ84" i="2"/>
  <c r="BF40" i="5"/>
  <c r="DK40" i="5" a="1"/>
  <c r="DK40" i="5" s="1"/>
  <c r="BF32" i="8"/>
  <c r="DK32" i="8" a="1"/>
  <c r="DK32" i="8" s="1"/>
  <c r="BF39" i="5"/>
  <c r="DK39" i="5" a="1"/>
  <c r="DK39" i="5" s="1"/>
  <c r="DJ91" i="4"/>
  <c r="DJ59" i="4"/>
  <c r="BF24" i="3"/>
  <c r="DK24" i="3" a="1"/>
  <c r="DK24" i="3" s="1"/>
  <c r="BD15" i="13"/>
  <c r="DI15" i="13" a="1"/>
  <c r="DI15" i="13" s="1"/>
  <c r="BC47" i="13"/>
  <c r="DJ112" i="19"/>
  <c r="DJ80" i="19"/>
  <c r="BF43" i="16"/>
  <c r="DK43" i="16" a="1"/>
  <c r="DK43" i="16" s="1"/>
  <c r="DJ124" i="18"/>
  <c r="DJ127" i="18" s="1"/>
  <c r="DJ120" i="18" s="1"/>
  <c r="DJ88" i="18"/>
  <c r="BF22" i="18"/>
  <c r="DK22" i="18" a="1"/>
  <c r="DK22" i="18" s="1"/>
  <c r="BF28" i="8"/>
  <c r="DK28" i="8" a="1"/>
  <c r="DK28" i="8" s="1"/>
  <c r="BF22" i="4"/>
  <c r="DK22" i="4" a="1"/>
  <c r="DK22" i="4" s="1"/>
  <c r="BF20" i="9"/>
  <c r="DK20" i="9" a="1"/>
  <c r="DK20" i="9" s="1"/>
  <c r="BF39" i="15"/>
  <c r="DK39" i="15" a="1"/>
  <c r="DK39" i="15" s="1"/>
  <c r="BF17" i="17"/>
  <c r="DK17" i="17" a="1"/>
  <c r="DK17" i="17" s="1"/>
  <c r="BF37" i="8"/>
  <c r="DK37" i="8" a="1"/>
  <c r="DK37" i="8" s="1"/>
  <c r="DK95" i="5"/>
  <c r="DK63" i="5"/>
  <c r="DJ103" i="18"/>
  <c r="DJ71" i="18"/>
  <c r="DJ98" i="4"/>
  <c r="DJ66" i="4"/>
  <c r="BF41" i="5"/>
  <c r="DK41" i="5" a="1"/>
  <c r="DK41" i="5" s="1"/>
  <c r="DJ117" i="5"/>
  <c r="DJ85" i="5"/>
  <c r="DK25" i="2" a="1"/>
  <c r="DK25" i="2" s="1"/>
  <c r="BF25" i="2"/>
  <c r="BF41" i="13"/>
  <c r="DK41" i="13" a="1"/>
  <c r="DK41" i="13" s="1"/>
  <c r="BF40" i="13"/>
  <c r="DK40" i="13" a="1"/>
  <c r="DK40" i="13" s="1"/>
  <c r="DJ121" i="6"/>
  <c r="DJ89" i="6"/>
  <c r="DJ118" i="6"/>
  <c r="DJ86" i="6"/>
  <c r="BF41" i="16"/>
  <c r="DK41" i="16" a="1"/>
  <c r="DK41" i="16" s="1"/>
  <c r="DJ110" i="2"/>
  <c r="DJ78" i="2"/>
  <c r="BF34" i="10"/>
  <c r="DK34" i="10" a="1"/>
  <c r="DK34" i="10" s="1"/>
  <c r="DK113" i="6"/>
  <c r="DK81" i="6"/>
  <c r="BF25" i="13"/>
  <c r="DK25" i="13" a="1"/>
  <c r="DK25" i="13" s="1"/>
  <c r="DJ112" i="5"/>
  <c r="DJ80" i="5"/>
  <c r="DJ99" i="4"/>
  <c r="DJ67" i="4"/>
  <c r="DJ119" i="17"/>
  <c r="DJ87" i="17"/>
  <c r="DJ111" i="6"/>
  <c r="DJ79" i="6"/>
  <c r="DJ108" i="9"/>
  <c r="DJ76" i="9"/>
  <c r="DJ109" i="5"/>
  <c r="DJ77" i="5"/>
  <c r="BF34" i="7"/>
  <c r="DK34" i="7" a="1"/>
  <c r="DK34" i="7" s="1"/>
  <c r="DK113" i="7"/>
  <c r="DK81" i="7"/>
  <c r="BF25" i="9"/>
  <c r="DK25" i="9" a="1"/>
  <c r="DK25" i="9" s="1"/>
  <c r="DJ124" i="8"/>
  <c r="DJ127" i="8" s="1"/>
  <c r="DJ120" i="8" s="1"/>
  <c r="DJ88" i="8"/>
  <c r="BF19" i="17"/>
  <c r="DK19" i="17" a="1"/>
  <c r="DK19" i="17" s="1"/>
  <c r="DJ121" i="2"/>
  <c r="DJ89" i="2"/>
  <c r="BF22" i="1"/>
  <c r="DK22" i="1" a="1"/>
  <c r="DK22" i="1" s="1"/>
  <c r="BF25" i="1"/>
  <c r="DK25" i="1" a="1"/>
  <c r="DK25" i="1" s="1"/>
  <c r="DJ95" i="17"/>
  <c r="DJ63" i="17"/>
  <c r="DJ103" i="21"/>
  <c r="DJ71" i="21"/>
  <c r="BF26" i="7"/>
  <c r="DK26" i="7" a="1"/>
  <c r="DK26" i="7" s="1"/>
  <c r="DJ95" i="19"/>
  <c r="DJ63" i="19"/>
  <c r="BF46" i="14"/>
  <c r="DK46" i="14" a="1"/>
  <c r="DK46" i="14" s="1"/>
  <c r="BF36" i="19"/>
  <c r="DK36" i="19" a="1"/>
  <c r="DK36" i="19" s="1"/>
  <c r="BF33" i="8"/>
  <c r="DK33" i="8" a="1"/>
  <c r="DK33" i="8" s="1"/>
  <c r="BF39" i="17"/>
  <c r="DK39" i="17" a="1"/>
  <c r="DK39" i="17" s="1"/>
  <c r="DJ109" i="6"/>
  <c r="DJ77" i="6"/>
  <c r="DJ109" i="16"/>
  <c r="DJ77" i="16"/>
  <c r="DJ117" i="20"/>
  <c r="DJ85" i="20"/>
  <c r="DJ100" i="16"/>
  <c r="DJ68" i="16"/>
  <c r="BF17" i="12"/>
  <c r="DK17" i="12" a="1"/>
  <c r="DK17" i="12" s="1"/>
  <c r="BF22" i="2"/>
  <c r="DK22" i="2" a="1"/>
  <c r="DK22" i="2" s="1"/>
  <c r="DJ109" i="20"/>
  <c r="DJ77" i="20"/>
  <c r="DJ95" i="11"/>
  <c r="DJ63" i="11"/>
  <c r="DJ115" i="15"/>
  <c r="DJ83" i="15"/>
  <c r="BF41" i="4"/>
  <c r="DK41" i="4" a="1"/>
  <c r="DK41" i="4" s="1"/>
  <c r="DJ94" i="12"/>
  <c r="DJ62" i="12"/>
  <c r="BF46" i="9"/>
  <c r="DK46" i="9" a="1"/>
  <c r="DK46" i="9" s="1"/>
  <c r="BG19" i="9"/>
  <c r="DL19" i="9" a="1"/>
  <c r="DL19" i="9" s="1"/>
  <c r="DJ112" i="9"/>
  <c r="DJ80" i="9"/>
  <c r="DJ102" i="21"/>
  <c r="DJ70" i="21"/>
  <c r="BF16" i="15"/>
  <c r="DK16" i="15" a="1"/>
  <c r="DK16" i="15" s="1"/>
  <c r="DJ119" i="9"/>
  <c r="DJ87" i="9"/>
  <c r="DJ107" i="13"/>
  <c r="DJ75" i="13"/>
  <c r="BD15" i="8"/>
  <c r="DI15" i="8" a="1"/>
  <c r="DI15" i="8" s="1"/>
  <c r="BC47" i="8"/>
  <c r="DJ102" i="15"/>
  <c r="DJ70" i="15"/>
  <c r="BF43" i="19"/>
  <c r="DK43" i="19" a="1"/>
  <c r="DK43" i="19" s="1"/>
  <c r="BF26" i="16"/>
  <c r="DK26" i="16" a="1"/>
  <c r="DK26" i="16" s="1"/>
  <c r="DJ115" i="10"/>
  <c r="DJ83" i="10"/>
  <c r="DJ119" i="21"/>
  <c r="DJ87" i="21"/>
  <c r="BD15" i="15"/>
  <c r="DI15" i="15" a="1"/>
  <c r="DI15" i="15" s="1"/>
  <c r="BC47" i="15"/>
  <c r="DJ100" i="17"/>
  <c r="DJ68" i="17"/>
  <c r="DJ98" i="1"/>
  <c r="DJ66" i="1"/>
  <c r="DJ104" i="1"/>
  <c r="DJ72" i="1"/>
  <c r="DK102" i="6"/>
  <c r="DK70" i="6"/>
  <c r="BF16" i="19"/>
  <c r="DK16" i="19" a="1"/>
  <c r="DK16" i="19" s="1"/>
  <c r="BF34" i="11"/>
  <c r="DK34" i="11" a="1"/>
  <c r="DK34" i="11" s="1"/>
  <c r="DJ102" i="2"/>
  <c r="DJ70" i="2"/>
  <c r="BF18" i="4"/>
  <c r="DK18" i="4" a="1"/>
  <c r="DK18" i="4" s="1"/>
  <c r="DJ100" i="6"/>
  <c r="DJ68" i="6"/>
  <c r="BF29" i="5"/>
  <c r="DK29" i="5" a="1"/>
  <c r="DK29" i="5" s="1"/>
  <c r="BF39" i="4"/>
  <c r="DK39" i="4" a="1"/>
  <c r="DK39" i="4" s="1"/>
  <c r="DJ115" i="7"/>
  <c r="DJ83" i="7"/>
  <c r="BF29" i="4"/>
  <c r="DK29" i="4" a="1"/>
  <c r="DK29" i="4" s="1"/>
  <c r="DJ105" i="12"/>
  <c r="DJ73" i="12"/>
  <c r="BF42" i="15"/>
  <c r="DK42" i="15" a="1"/>
  <c r="DK42" i="15" s="1"/>
  <c r="DJ110" i="7"/>
  <c r="DJ78" i="7"/>
  <c r="DJ104" i="14"/>
  <c r="DJ72" i="14"/>
  <c r="DJ119" i="12"/>
  <c r="DJ87" i="12"/>
  <c r="BF17" i="14"/>
  <c r="DK17" i="14" a="1"/>
  <c r="DK17" i="14" s="1"/>
  <c r="DJ117" i="4"/>
  <c r="DJ85" i="4"/>
  <c r="BF32" i="10"/>
  <c r="DK32" i="10" a="1"/>
  <c r="DK32" i="10" s="1"/>
  <c r="DJ105" i="14"/>
  <c r="DJ73" i="14"/>
  <c r="DK92" i="20"/>
  <c r="DK60" i="20"/>
  <c r="BF30" i="7"/>
  <c r="DK30" i="7" a="1"/>
  <c r="DK30" i="7" s="1"/>
  <c r="DJ117" i="14"/>
  <c r="DJ85" i="14"/>
  <c r="DJ124" i="20"/>
  <c r="DJ127" i="20" s="1"/>
  <c r="DJ120" i="20" s="1"/>
  <c r="DJ88" i="20"/>
  <c r="BF27" i="9"/>
  <c r="DK27" i="9" a="1"/>
  <c r="DK27" i="9" s="1"/>
  <c r="BD15" i="10"/>
  <c r="DI15" i="10" a="1"/>
  <c r="DI15" i="10" s="1"/>
  <c r="BC47" i="10"/>
  <c r="BF43" i="9"/>
  <c r="DK43" i="9" a="1"/>
  <c r="DK43" i="9" s="1"/>
  <c r="DJ95" i="18"/>
  <c r="DJ63" i="18"/>
  <c r="BF43" i="12"/>
  <c r="DK43" i="12" a="1"/>
  <c r="DK43" i="12" s="1"/>
  <c r="DJ103" i="6"/>
  <c r="DJ71" i="6"/>
  <c r="DJ116" i="15"/>
  <c r="DJ84" i="15"/>
  <c r="BF23" i="15"/>
  <c r="DK23" i="15" a="1"/>
  <c r="DK23" i="15" s="1"/>
  <c r="DJ95" i="10"/>
  <c r="DJ63" i="10"/>
  <c r="DJ106" i="6"/>
  <c r="DJ74" i="6"/>
  <c r="DJ97" i="9"/>
  <c r="DJ65" i="9"/>
  <c r="DJ104" i="3"/>
  <c r="DJ72" i="3"/>
  <c r="BF32" i="4"/>
  <c r="DK32" i="4" a="1"/>
  <c r="DK32" i="4" s="1"/>
  <c r="BF18" i="14"/>
  <c r="DK18" i="14" a="1"/>
  <c r="DK18" i="14" s="1"/>
  <c r="BF36" i="4"/>
  <c r="DK36" i="4" a="1"/>
  <c r="DK36" i="4" s="1"/>
  <c r="DK107" i="2"/>
  <c r="DK75" i="2"/>
  <c r="DJ118" i="3"/>
  <c r="DJ86" i="3"/>
  <c r="BF46" i="5"/>
  <c r="DK46" i="5" a="1"/>
  <c r="DK46" i="5" s="1"/>
  <c r="DJ116" i="18"/>
  <c r="DJ84" i="18"/>
  <c r="DJ99" i="15"/>
  <c r="DJ67" i="15"/>
  <c r="BG19" i="18"/>
  <c r="DL19" i="18" a="1"/>
  <c r="DL19" i="18" s="1"/>
  <c r="DJ101" i="10"/>
  <c r="DJ69" i="10"/>
  <c r="BF36" i="21"/>
  <c r="DK36" i="21" a="1"/>
  <c r="DK36" i="21" s="1"/>
  <c r="DJ121" i="4"/>
  <c r="DJ89" i="4"/>
  <c r="BF27" i="7"/>
  <c r="DK27" i="7" a="1"/>
  <c r="DK27" i="7" s="1"/>
  <c r="BF21" i="20"/>
  <c r="DK21" i="20" a="1"/>
  <c r="DK21" i="20" s="1"/>
  <c r="DJ99" i="16"/>
  <c r="DJ67" i="16"/>
  <c r="BF26" i="4"/>
  <c r="DK26" i="4" a="1"/>
  <c r="DK26" i="4" s="1"/>
  <c r="BF18" i="12"/>
  <c r="DK18" i="12" a="1"/>
  <c r="DK18" i="12" s="1"/>
  <c r="DJ99" i="11"/>
  <c r="DJ67" i="11"/>
  <c r="BF26" i="15"/>
  <c r="DK26" i="15" a="1"/>
  <c r="DK26" i="15" s="1"/>
  <c r="BF18" i="21"/>
  <c r="DK18" i="21" a="1"/>
  <c r="DK18" i="21" s="1"/>
  <c r="DJ106" i="13"/>
  <c r="DJ74" i="13"/>
  <c r="DJ92" i="4"/>
  <c r="DJ60" i="4"/>
  <c r="BF40" i="21"/>
  <c r="DK40" i="21" a="1"/>
  <c r="DK40" i="21" s="1"/>
  <c r="DJ117" i="9"/>
  <c r="DJ85" i="9"/>
  <c r="DJ103" i="13"/>
  <c r="DJ71" i="13"/>
  <c r="BF21" i="10"/>
  <c r="DK21" i="10" a="1"/>
  <c r="DK21" i="10" s="1"/>
  <c r="DJ95" i="4"/>
  <c r="DJ63" i="4"/>
  <c r="DJ98" i="7"/>
  <c r="DJ66" i="7"/>
  <c r="DJ101" i="1"/>
  <c r="DJ69" i="1"/>
  <c r="BF22" i="17"/>
  <c r="DK22" i="17" a="1"/>
  <c r="DK22" i="17" s="1"/>
  <c r="BF46" i="3"/>
  <c r="DK46" i="3" a="1"/>
  <c r="DK46" i="3" s="1"/>
  <c r="DJ115" i="1"/>
  <c r="DJ83" i="1"/>
  <c r="BF22" i="15"/>
  <c r="DK22" i="15" a="1"/>
  <c r="DK22" i="15" s="1"/>
  <c r="BF24" i="14"/>
  <c r="DK24" i="14" a="1"/>
  <c r="DK24" i="14" s="1"/>
  <c r="DJ97" i="20"/>
  <c r="DJ65" i="20"/>
  <c r="BF31" i="11"/>
  <c r="DK31" i="11" a="1"/>
  <c r="DK31" i="11" s="1"/>
  <c r="DJ115" i="8"/>
  <c r="DJ83" i="8"/>
  <c r="BF22" i="20"/>
  <c r="DK22" i="20" a="1"/>
  <c r="DK22" i="20" s="1"/>
  <c r="BF28" i="5"/>
  <c r="DK28" i="5" a="1"/>
  <c r="DK28" i="5" s="1"/>
  <c r="DL121" i="15"/>
  <c r="DL89" i="15"/>
  <c r="BF39" i="19"/>
  <c r="DK39" i="19" a="1"/>
  <c r="DK39" i="19" s="1"/>
  <c r="DK36" i="5" a="1"/>
  <c r="DK36" i="5" s="1"/>
  <c r="BF36" i="5"/>
  <c r="BF19" i="1"/>
  <c r="DK19" i="1" a="1"/>
  <c r="DK19" i="1" s="1"/>
  <c r="BF45" i="2"/>
  <c r="DK45" i="2" a="1"/>
  <c r="DK45" i="2" s="1"/>
  <c r="BF40" i="8"/>
  <c r="DK40" i="8" a="1"/>
  <c r="DK40" i="8" s="1"/>
  <c r="DJ121" i="12"/>
  <c r="DJ89" i="12"/>
  <c r="DJ110" i="12"/>
  <c r="DJ78" i="12"/>
  <c r="DJ114" i="5"/>
  <c r="DJ82" i="5"/>
  <c r="DJ99" i="3"/>
  <c r="DJ67" i="3"/>
  <c r="DJ118" i="16"/>
  <c r="DJ86" i="16"/>
  <c r="DJ97" i="18"/>
  <c r="DJ65" i="18"/>
  <c r="DK95" i="6"/>
  <c r="DK63" i="6"/>
  <c r="DJ116" i="11"/>
  <c r="DJ84" i="11"/>
  <c r="DK43" i="8" a="1"/>
  <c r="DK43" i="8" s="1"/>
  <c r="BF43" i="8"/>
  <c r="BG25" i="4"/>
  <c r="DL25" i="4" a="1"/>
  <c r="DL25" i="4" s="1"/>
  <c r="DJ121" i="19"/>
  <c r="DJ89" i="19"/>
  <c r="DJ119" i="6"/>
  <c r="DJ87" i="6"/>
  <c r="DH90" i="5"/>
  <c r="DH58" i="5"/>
  <c r="DK117" i="16"/>
  <c r="DK85" i="16"/>
  <c r="DJ121" i="3"/>
  <c r="DJ89" i="3"/>
  <c r="BG41" i="19"/>
  <c r="DL41" i="19" a="1"/>
  <c r="DL41" i="19" s="1"/>
  <c r="BF32" i="18"/>
  <c r="DK32" i="18" a="1"/>
  <c r="DK32" i="18" s="1"/>
  <c r="DJ108" i="21"/>
  <c r="DJ76" i="21"/>
  <c r="DJ113" i="21"/>
  <c r="DJ81" i="21"/>
  <c r="BF41" i="2"/>
  <c r="DK41" i="2" a="1"/>
  <c r="DK41" i="2" s="1"/>
  <c r="DJ121" i="8"/>
  <c r="DJ89" i="8"/>
  <c r="DJ112" i="13"/>
  <c r="DJ80" i="13"/>
  <c r="BF16" i="4"/>
  <c r="DK16" i="4" a="1"/>
  <c r="DK16" i="4" s="1"/>
  <c r="DJ91" i="11"/>
  <c r="DJ59" i="11"/>
  <c r="DJ116" i="7"/>
  <c r="DJ84" i="7"/>
  <c r="BF37" i="19"/>
  <c r="DK37" i="19" a="1"/>
  <c r="DK37" i="19" s="1"/>
  <c r="DJ119" i="8"/>
  <c r="DJ87" i="8"/>
  <c r="BF45" i="18"/>
  <c r="DK45" i="18" a="1"/>
  <c r="DK45" i="18" s="1"/>
  <c r="DJ112" i="20"/>
  <c r="DJ80" i="20"/>
  <c r="DJ102" i="8"/>
  <c r="DJ70" i="8"/>
  <c r="DJ114" i="7"/>
  <c r="DJ82" i="7"/>
  <c r="DJ116" i="17"/>
  <c r="DJ84" i="17"/>
  <c r="DH90" i="11"/>
  <c r="DH58" i="11"/>
  <c r="BG20" i="5"/>
  <c r="DL20" i="5" a="1"/>
  <c r="DL20" i="5" s="1"/>
  <c r="BF28" i="18"/>
  <c r="DK28" i="18" a="1"/>
  <c r="DK28" i="18" s="1"/>
  <c r="DJ112" i="18"/>
  <c r="DJ80" i="18"/>
  <c r="BF23" i="4"/>
  <c r="DK23" i="4" a="1"/>
  <c r="DK23" i="4" s="1"/>
  <c r="DK99" i="17"/>
  <c r="DK67" i="17"/>
  <c r="BF42" i="5"/>
  <c r="DK42" i="5" a="1"/>
  <c r="DK42" i="5" s="1"/>
  <c r="DJ102" i="20"/>
  <c r="DJ70" i="20"/>
  <c r="DJ107" i="1"/>
  <c r="DJ75" i="1"/>
  <c r="DJ101" i="14"/>
  <c r="DJ69" i="14"/>
  <c r="DH90" i="12"/>
  <c r="DH58" i="12"/>
  <c r="BF46" i="6"/>
  <c r="DK46" i="6" a="1"/>
  <c r="DK46" i="6" s="1"/>
  <c r="BF43" i="6"/>
  <c r="DK43" i="6" a="1"/>
  <c r="DK43" i="6" s="1"/>
  <c r="BF35" i="2"/>
  <c r="DK35" i="2" a="1"/>
  <c r="DK35" i="2" s="1"/>
  <c r="BG38" i="6"/>
  <c r="DL38" i="6" a="1"/>
  <c r="DL38" i="6" s="1"/>
  <c r="DJ98" i="3"/>
  <c r="DJ66" i="3"/>
  <c r="BF37" i="5"/>
  <c r="DK37" i="5" a="1"/>
  <c r="DK37" i="5" s="1"/>
  <c r="BF24" i="4"/>
  <c r="DK24" i="4" a="1"/>
  <c r="DK24" i="4" s="1"/>
  <c r="BF44" i="17"/>
  <c r="DK44" i="17" a="1"/>
  <c r="DK44" i="17" s="1"/>
  <c r="BF36" i="6"/>
  <c r="DK36" i="6" a="1"/>
  <c r="DK36" i="6" s="1"/>
  <c r="DJ124" i="19"/>
  <c r="DJ127" i="19" s="1"/>
  <c r="DJ120" i="19" s="1"/>
  <c r="DJ88" i="19"/>
  <c r="BF34" i="5"/>
  <c r="DK34" i="5" a="1"/>
  <c r="DK34" i="5" s="1"/>
  <c r="BG38" i="7"/>
  <c r="DL38" i="7" a="1"/>
  <c r="DL38" i="7" s="1"/>
  <c r="DJ97" i="6"/>
  <c r="DJ65" i="6"/>
  <c r="BF45" i="8"/>
  <c r="DK45" i="8" a="1"/>
  <c r="DK45" i="8" s="1"/>
  <c r="DJ102" i="5"/>
  <c r="DJ70" i="5"/>
  <c r="BF46" i="2"/>
  <c r="DK46" i="2" a="1"/>
  <c r="DK46" i="2" s="1"/>
  <c r="DJ105" i="4"/>
  <c r="DJ73" i="4"/>
  <c r="DJ109" i="14"/>
  <c r="DJ77" i="14"/>
  <c r="DJ121" i="10"/>
  <c r="DJ89" i="10"/>
  <c r="DJ110" i="14"/>
  <c r="DJ78" i="14"/>
  <c r="BG24" i="7"/>
  <c r="DL24" i="7" a="1"/>
  <c r="DL24" i="7" s="1"/>
  <c r="BF20" i="17"/>
  <c r="DK20" i="17" a="1"/>
  <c r="DK20" i="17" s="1"/>
  <c r="BF28" i="21"/>
  <c r="DK28" i="21" a="1"/>
  <c r="DK28" i="21" s="1"/>
  <c r="BF20" i="19"/>
  <c r="DK20" i="19" a="1"/>
  <c r="DK20" i="19" s="1"/>
  <c r="DK99" i="2"/>
  <c r="DK67" i="2"/>
  <c r="BF34" i="6"/>
  <c r="DK34" i="6" a="1"/>
  <c r="DK34" i="6" s="1"/>
  <c r="DJ104" i="17"/>
  <c r="DJ72" i="17"/>
  <c r="BF34" i="16"/>
  <c r="DK34" i="16" a="1"/>
  <c r="DK34" i="16" s="1"/>
  <c r="DJ110" i="1"/>
  <c r="DJ78" i="1"/>
  <c r="BF42" i="20"/>
  <c r="DK42" i="20" a="1"/>
  <c r="DK42" i="20" s="1"/>
  <c r="BF25" i="16"/>
  <c r="DK25" i="16" a="1"/>
  <c r="DK25" i="16" s="1"/>
  <c r="DJ114" i="11"/>
  <c r="DJ82" i="11"/>
  <c r="DJ99" i="9"/>
  <c r="DJ67" i="9"/>
  <c r="DJ109" i="18"/>
  <c r="DJ77" i="18"/>
  <c r="BF34" i="20"/>
  <c r="DK34" i="20" a="1"/>
  <c r="DK34" i="20" s="1"/>
  <c r="BF20" i="11"/>
  <c r="DK20" i="11" a="1"/>
  <c r="DK20" i="11" s="1"/>
  <c r="DJ118" i="18"/>
  <c r="DJ86" i="18"/>
  <c r="BF40" i="15"/>
  <c r="DK40" i="15" a="1"/>
  <c r="DK40" i="15" s="1"/>
  <c r="DJ93" i="7"/>
  <c r="DJ61" i="7"/>
  <c r="BF19" i="12"/>
  <c r="DK19" i="12" a="1"/>
  <c r="DK19" i="12" s="1"/>
  <c r="DJ116" i="3"/>
  <c r="DJ84" i="3"/>
  <c r="DJ112" i="15"/>
  <c r="DJ80" i="15"/>
  <c r="BF37" i="9"/>
  <c r="DK37" i="9" a="1"/>
  <c r="DK37" i="9" s="1"/>
  <c r="BF27" i="21"/>
  <c r="DK27" i="21" a="1"/>
  <c r="DK27" i="21" s="1"/>
  <c r="DJ114" i="12"/>
  <c r="DJ82" i="12"/>
  <c r="BF44" i="9"/>
  <c r="DK44" i="9" a="1"/>
  <c r="DK44" i="9" s="1"/>
  <c r="BF32" i="13"/>
  <c r="DK32" i="13" a="1"/>
  <c r="DK32" i="13" s="1"/>
  <c r="BF27" i="15"/>
  <c r="DK27" i="15" a="1"/>
  <c r="DK27" i="15" s="1"/>
  <c r="DJ106" i="8"/>
  <c r="DJ74" i="8"/>
  <c r="DJ105" i="17"/>
  <c r="DJ73" i="17"/>
  <c r="BF40" i="10"/>
  <c r="DK40" i="10" a="1"/>
  <c r="DK40" i="10" s="1"/>
  <c r="DJ117" i="6"/>
  <c r="DJ85" i="6"/>
  <c r="BF44" i="21"/>
  <c r="DK44" i="21" a="1"/>
  <c r="DK44" i="21" s="1"/>
  <c r="DJ91" i="3"/>
  <c r="DJ59" i="3"/>
  <c r="BF25" i="17"/>
  <c r="DK25" i="17" a="1"/>
  <c r="DK25" i="17" s="1"/>
  <c r="BF23" i="1"/>
  <c r="DK23" i="1" a="1"/>
  <c r="DK23" i="1" s="1"/>
  <c r="DJ102" i="16"/>
  <c r="DJ70" i="16"/>
  <c r="DJ114" i="21"/>
  <c r="DJ82" i="21"/>
  <c r="BF29" i="1"/>
  <c r="DK29" i="1" a="1"/>
  <c r="DK29" i="1" s="1"/>
  <c r="BG27" i="6"/>
  <c r="DL27" i="6" a="1"/>
  <c r="DL27" i="6" s="1"/>
  <c r="DJ111" i="20"/>
  <c r="DJ79" i="20"/>
  <c r="DJ92" i="1"/>
  <c r="DJ60" i="1"/>
  <c r="DJ107" i="14"/>
  <c r="DJ75" i="14"/>
  <c r="BF25" i="6"/>
  <c r="DK25" i="6" a="1"/>
  <c r="DK25" i="6" s="1"/>
  <c r="DJ114" i="4"/>
  <c r="DJ82" i="4"/>
  <c r="BF40" i="7"/>
  <c r="DK40" i="7" a="1"/>
  <c r="DK40" i="7" s="1"/>
  <c r="DJ104" i="4"/>
  <c r="DJ72" i="4"/>
  <c r="BF30" i="12"/>
  <c r="DK30" i="12" a="1"/>
  <c r="DK30" i="12" s="1"/>
  <c r="DJ96" i="16"/>
  <c r="DJ64" i="16"/>
  <c r="DJ108" i="11"/>
  <c r="DJ76" i="11"/>
  <c r="BF35" i="7"/>
  <c r="DK35" i="7" a="1"/>
  <c r="DK35" i="7" s="1"/>
  <c r="DJ124" i="14"/>
  <c r="DJ127" i="14" s="1"/>
  <c r="DJ120" i="14" s="1"/>
  <c r="DJ88" i="14"/>
  <c r="DK29" i="14" a="1"/>
  <c r="DK29" i="14" s="1"/>
  <c r="BF29" i="14"/>
  <c r="BF44" i="12"/>
  <c r="DK44" i="12" a="1"/>
  <c r="DK44" i="12" s="1"/>
  <c r="BF42" i="4"/>
  <c r="DK42" i="4" a="1"/>
  <c r="DK42" i="4" s="1"/>
  <c r="BG17" i="20"/>
  <c r="DL17" i="20" a="1"/>
  <c r="DL17" i="20" s="1"/>
  <c r="DJ113" i="10"/>
  <c r="DJ81" i="10"/>
  <c r="DJ112" i="6"/>
  <c r="DJ80" i="6"/>
  <c r="DJ106" i="14"/>
  <c r="DJ74" i="14"/>
  <c r="BF42" i="14"/>
  <c r="DK42" i="14" a="1"/>
  <c r="DK42" i="14" s="1"/>
  <c r="BF45" i="20"/>
  <c r="DK45" i="20" a="1"/>
  <c r="DK45" i="20" s="1"/>
  <c r="DJ106" i="20"/>
  <c r="DJ74" i="20"/>
  <c r="DJ113" i="8"/>
  <c r="DJ81" i="8"/>
  <c r="DJ105" i="10"/>
  <c r="DJ73" i="10"/>
  <c r="BF20" i="18"/>
  <c r="DK20" i="18" a="1"/>
  <c r="DK20" i="18" s="1"/>
  <c r="DK117" i="7"/>
  <c r="DK85" i="7"/>
  <c r="DK94" i="6"/>
  <c r="DK62" i="6"/>
  <c r="BF28" i="6"/>
  <c r="DK28" i="6" a="1"/>
  <c r="DK28" i="6" s="1"/>
  <c r="DJ119" i="10"/>
  <c r="DJ87" i="10"/>
  <c r="DJ104" i="13"/>
  <c r="DJ72" i="13"/>
  <c r="DJ102" i="13"/>
  <c r="DJ70" i="13"/>
  <c r="BF20" i="10"/>
  <c r="DK20" i="10" a="1"/>
  <c r="DK20" i="10" s="1"/>
  <c r="BF31" i="6"/>
  <c r="DK31" i="6" a="1"/>
  <c r="DK31" i="6" s="1"/>
  <c r="BF22" i="9"/>
  <c r="DK22" i="9" a="1"/>
  <c r="DK22" i="9" s="1"/>
  <c r="DJ98" i="5"/>
  <c r="DJ66" i="5"/>
  <c r="DJ102" i="19"/>
  <c r="DJ70" i="19"/>
  <c r="BF29" i="3"/>
  <c r="DK29" i="3" a="1"/>
  <c r="DK29" i="3" s="1"/>
  <c r="DJ119" i="16"/>
  <c r="DJ87" i="16"/>
  <c r="DJ93" i="17"/>
  <c r="DJ61" i="17"/>
  <c r="DJ106" i="15"/>
  <c r="DJ74" i="15"/>
  <c r="BF42" i="10"/>
  <c r="DK42" i="10" a="1"/>
  <c r="DK42" i="10" s="1"/>
  <c r="DK97" i="21"/>
  <c r="DK65" i="21"/>
  <c r="DJ124" i="16"/>
  <c r="DJ127" i="16" s="1"/>
  <c r="DJ120" i="16" s="1"/>
  <c r="DJ88" i="16"/>
  <c r="BG32" i="2"/>
  <c r="DL32" i="2" a="1"/>
  <c r="DL32" i="2" s="1"/>
  <c r="BF43" i="3"/>
  <c r="DK43" i="3" a="1"/>
  <c r="DK43" i="3" s="1"/>
  <c r="DJ105" i="5"/>
  <c r="DJ73" i="5"/>
  <c r="DJ99" i="19"/>
  <c r="DJ67" i="19"/>
  <c r="BF41" i="18"/>
  <c r="DK41" i="18" a="1"/>
  <c r="DK41" i="18" s="1"/>
  <c r="BF24" i="15"/>
  <c r="DK24" i="15" a="1"/>
  <c r="DK24" i="15" s="1"/>
  <c r="DJ94" i="11"/>
  <c r="DJ62" i="11"/>
  <c r="BF26" i="10"/>
  <c r="DK26" i="10" a="1"/>
  <c r="DK26" i="10" s="1"/>
  <c r="DJ100" i="18"/>
  <c r="DJ68" i="18"/>
  <c r="BF46" i="4"/>
  <c r="DK46" i="4" a="1"/>
  <c r="DK46" i="4" s="1"/>
  <c r="DJ115" i="20"/>
  <c r="DJ83" i="20"/>
  <c r="BF24" i="16"/>
  <c r="DK24" i="16" a="1"/>
  <c r="DK24" i="16" s="1"/>
  <c r="DJ121" i="13"/>
  <c r="DJ89" i="13"/>
  <c r="DJ90" i="16"/>
  <c r="DJ58" i="16"/>
  <c r="DJ111" i="15"/>
  <c r="DJ79" i="15"/>
  <c r="BF24" i="11"/>
  <c r="DK24" i="11" a="1"/>
  <c r="DK24" i="11" s="1"/>
  <c r="DJ103" i="1"/>
  <c r="DJ71" i="1"/>
  <c r="BF31" i="13"/>
  <c r="DK31" i="13" a="1"/>
  <c r="DK31" i="13" s="1"/>
  <c r="DJ96" i="6"/>
  <c r="DJ64" i="6"/>
  <c r="DK17" i="4" a="1"/>
  <c r="DK17" i="4" s="1"/>
  <c r="BF17" i="4"/>
  <c r="DJ112" i="10"/>
  <c r="DJ80" i="10"/>
  <c r="BF42" i="9"/>
  <c r="DK42" i="9" a="1"/>
  <c r="DK42" i="9" s="1"/>
  <c r="BF28" i="13"/>
  <c r="DK28" i="13" a="1"/>
  <c r="DK28" i="13" s="1"/>
  <c r="DJ107" i="17"/>
  <c r="DJ75" i="17"/>
  <c r="BF20" i="4"/>
  <c r="DK20" i="4" a="1"/>
  <c r="DK20" i="4" s="1"/>
  <c r="BF23" i="7"/>
  <c r="DK23" i="7" a="1"/>
  <c r="DK23" i="7" s="1"/>
  <c r="BF26" i="1"/>
  <c r="DK26" i="1" a="1"/>
  <c r="DK26" i="1" s="1"/>
  <c r="BG42" i="16"/>
  <c r="DL42" i="16" a="1"/>
  <c r="DL42" i="16" s="1"/>
  <c r="DJ118" i="1"/>
  <c r="DJ86" i="1"/>
  <c r="BF38" i="21"/>
  <c r="DK38" i="21" a="1"/>
  <c r="DK38" i="21" s="1"/>
  <c r="BF46" i="8"/>
  <c r="DK46" i="8" a="1"/>
  <c r="DK46" i="8" s="1"/>
  <c r="DJ92" i="18"/>
  <c r="DJ60" i="18"/>
  <c r="BF37" i="13"/>
  <c r="DK37" i="13" a="1"/>
  <c r="DK37" i="13" s="1"/>
  <c r="DJ110" i="19"/>
  <c r="DJ78" i="19"/>
  <c r="BF16" i="11"/>
  <c r="DK16" i="11" a="1"/>
  <c r="DK16" i="11" s="1"/>
  <c r="BF46" i="7"/>
  <c r="DK46" i="7" a="1"/>
  <c r="DK46" i="7" s="1"/>
  <c r="BF41" i="7"/>
  <c r="DK41" i="7" a="1"/>
  <c r="DK41" i="7" s="1"/>
  <c r="BF44" i="8"/>
  <c r="DK44" i="8" a="1"/>
  <c r="DK44" i="8" s="1"/>
  <c r="DJ115" i="19"/>
  <c r="DJ83" i="19"/>
  <c r="BF37" i="20"/>
  <c r="DK37" i="20" a="1"/>
  <c r="DK37" i="20" s="1"/>
  <c r="BF27" i="8"/>
  <c r="DK27" i="8" a="1"/>
  <c r="DK27" i="8" s="1"/>
  <c r="BF39" i="7"/>
  <c r="DK39" i="7" a="1"/>
  <c r="DK39" i="7" s="1"/>
  <c r="DJ100" i="19"/>
  <c r="DJ68" i="19"/>
  <c r="DJ99" i="10"/>
  <c r="DJ67" i="10"/>
  <c r="BF41" i="17"/>
  <c r="DK41" i="17" a="1"/>
  <c r="DK41" i="17" s="1"/>
  <c r="BD15" i="11"/>
  <c r="DI15" i="11" a="1"/>
  <c r="DI15" i="11" s="1"/>
  <c r="BC47" i="11"/>
  <c r="BF37" i="18"/>
  <c r="DK37" i="18" a="1"/>
  <c r="DK37" i="18" s="1"/>
  <c r="BG24" i="17"/>
  <c r="DL24" i="17" a="1"/>
  <c r="DL24" i="17" s="1"/>
  <c r="DJ109" i="4"/>
  <c r="DJ77" i="4"/>
  <c r="BF27" i="20"/>
  <c r="DK27" i="20" a="1"/>
  <c r="DK27" i="20" s="1"/>
  <c r="BF32" i="1"/>
  <c r="DK32" i="1" a="1"/>
  <c r="DK32" i="1" s="1"/>
  <c r="BF26" i="14"/>
  <c r="DK26" i="14" a="1"/>
  <c r="DK26" i="14" s="1"/>
  <c r="BD15" i="12"/>
  <c r="DI15" i="12" a="1"/>
  <c r="DI15" i="12" s="1"/>
  <c r="BC47" i="12"/>
  <c r="DJ117" i="18"/>
  <c r="DJ85" i="18"/>
  <c r="DJ110" i="21"/>
  <c r="DJ78" i="21"/>
  <c r="DJ106" i="2"/>
  <c r="DJ74" i="2"/>
  <c r="BF23" i="3"/>
  <c r="DK23" i="3" a="1"/>
  <c r="DK23" i="3" s="1"/>
  <c r="DJ97" i="8"/>
  <c r="DJ65" i="8"/>
  <c r="DJ90" i="19"/>
  <c r="DJ58" i="19"/>
  <c r="DJ102" i="1"/>
  <c r="DJ70" i="1"/>
  <c r="BF45" i="19"/>
  <c r="DK45" i="19" a="1"/>
  <c r="DK45" i="19" s="1"/>
  <c r="DK114" i="9"/>
  <c r="DK82" i="9"/>
  <c r="BF22" i="6"/>
  <c r="DK22" i="6" a="1"/>
  <c r="DK22" i="6" s="1"/>
  <c r="DJ104" i="10"/>
  <c r="DJ72" i="10"/>
  <c r="BF27" i="5"/>
  <c r="DK27" i="5" a="1"/>
  <c r="DK27" i="5" s="1"/>
  <c r="DJ103" i="2"/>
  <c r="DJ71" i="2"/>
  <c r="DJ111" i="1"/>
  <c r="DJ79" i="1"/>
  <c r="DK30" i="4" a="1"/>
  <c r="DK30" i="4" s="1"/>
  <c r="BF30" i="4"/>
  <c r="BF34" i="14"/>
  <c r="DK34" i="14" a="1"/>
  <c r="DK34" i="14" s="1"/>
  <c r="BF46" i="10"/>
  <c r="DK46" i="10" a="1"/>
  <c r="DK46" i="10" s="1"/>
  <c r="BF35" i="14"/>
  <c r="DK35" i="14" a="1"/>
  <c r="DK35" i="14" s="1"/>
  <c r="DK99" i="7"/>
  <c r="DK67" i="7"/>
  <c r="DJ108" i="12"/>
  <c r="DJ76" i="12"/>
  <c r="DJ124" i="7"/>
  <c r="DJ127" i="7" s="1"/>
  <c r="DJ120" i="7" s="1"/>
  <c r="DJ88" i="7"/>
  <c r="DJ113" i="20"/>
  <c r="DJ81" i="20"/>
  <c r="DJ111" i="3"/>
  <c r="DJ79" i="3"/>
  <c r="DJ121" i="21"/>
  <c r="DJ89" i="21"/>
  <c r="DJ100" i="12"/>
  <c r="DJ68" i="12"/>
  <c r="DJ102" i="4"/>
  <c r="DJ70" i="4"/>
  <c r="DJ101" i="9"/>
  <c r="DJ69" i="9"/>
  <c r="BG24" i="2"/>
  <c r="DL24" i="2" a="1"/>
  <c r="DL24" i="2" s="1"/>
  <c r="DJ113" i="3"/>
  <c r="DJ81" i="3"/>
  <c r="BF29" i="17"/>
  <c r="DK29" i="17" a="1"/>
  <c r="DK29" i="17" s="1"/>
  <c r="DJ99" i="21"/>
  <c r="DJ67" i="21"/>
  <c r="BF35" i="1"/>
  <c r="DK35" i="1" a="1"/>
  <c r="DK35" i="1" s="1"/>
  <c r="DJ119" i="1"/>
  <c r="DJ87" i="1"/>
  <c r="BF39" i="11"/>
  <c r="DK39" i="11" a="1"/>
  <c r="DK39" i="11" s="1"/>
  <c r="DK24" i="9" a="1"/>
  <c r="DK24" i="9" s="1"/>
  <c r="BF24" i="9"/>
  <c r="BF34" i="18"/>
  <c r="DK34" i="18" a="1"/>
  <c r="DK34" i="18" s="1"/>
  <c r="DJ119" i="15"/>
  <c r="DJ87" i="15"/>
  <c r="DJ91" i="5"/>
  <c r="DJ59" i="5"/>
  <c r="BF43" i="18"/>
  <c r="DK43" i="18" a="1"/>
  <c r="DK43" i="18" s="1"/>
  <c r="DJ94" i="4"/>
  <c r="DJ62" i="4"/>
  <c r="BF18" i="7"/>
  <c r="DK18" i="7" a="1"/>
  <c r="DK18" i="7" s="1"/>
  <c r="DJ94" i="2"/>
  <c r="DJ62" i="2"/>
  <c r="BF41" i="3"/>
  <c r="DK41" i="3" a="1"/>
  <c r="DK41" i="3" s="1"/>
  <c r="BF37" i="15"/>
  <c r="DK37" i="15" a="1"/>
  <c r="DK37" i="15" s="1"/>
  <c r="DH90" i="20"/>
  <c r="DH58" i="20"/>
  <c r="DJ104" i="6"/>
  <c r="DJ72" i="6"/>
  <c r="DJ113" i="1"/>
  <c r="DJ81" i="1"/>
  <c r="BF39" i="12"/>
  <c r="DK39" i="12" a="1"/>
  <c r="DK39" i="12" s="1"/>
  <c r="DJ100" i="3"/>
  <c r="DJ68" i="3"/>
  <c r="DJ107" i="11"/>
  <c r="DJ75" i="11"/>
  <c r="BF31" i="8"/>
  <c r="DK31" i="8" a="1"/>
  <c r="DK31" i="8" s="1"/>
  <c r="DK30" i="17" a="1"/>
  <c r="DK30" i="17" s="1"/>
  <c r="BF30" i="17"/>
  <c r="DJ98" i="2"/>
  <c r="DJ66" i="2"/>
  <c r="BF42" i="6"/>
  <c r="DK42" i="6" a="1"/>
  <c r="DK42" i="6" s="1"/>
  <c r="DJ96" i="4"/>
  <c r="DJ64" i="4"/>
  <c r="BF16" i="3"/>
  <c r="DK16" i="3" a="1"/>
  <c r="DK16" i="3" s="1"/>
  <c r="DJ119" i="3"/>
  <c r="DJ87" i="3"/>
  <c r="BF27" i="16"/>
  <c r="DK27" i="16" a="1"/>
  <c r="DK27" i="16" s="1"/>
  <c r="BF39" i="21"/>
  <c r="DK39" i="21" a="1"/>
  <c r="DK39" i="21" s="1"/>
  <c r="BF36" i="20"/>
  <c r="DK36" i="20" a="1"/>
  <c r="DK36" i="20" s="1"/>
  <c r="BF17" i="1"/>
  <c r="DK17" i="1" a="1"/>
  <c r="DK17" i="1" s="1"/>
  <c r="BF32" i="14"/>
  <c r="DK32" i="14" a="1"/>
  <c r="DK32" i="14" s="1"/>
  <c r="DJ109" i="3"/>
  <c r="DJ77" i="3"/>
  <c r="DJ92" i="21"/>
  <c r="DJ60" i="21"/>
  <c r="DJ103" i="19"/>
  <c r="DJ71" i="19"/>
  <c r="DJ90" i="3"/>
  <c r="DJ58" i="3"/>
  <c r="DJ103" i="16"/>
  <c r="DJ71" i="16"/>
  <c r="DK96" i="8"/>
  <c r="DK64" i="8"/>
  <c r="DJ105" i="2"/>
  <c r="DJ73" i="2"/>
  <c r="DJ110" i="4"/>
  <c r="DJ78" i="4"/>
  <c r="BF21" i="16"/>
  <c r="DK21" i="16" a="1"/>
  <c r="DK21" i="16" s="1"/>
  <c r="BF33" i="11"/>
  <c r="DK33" i="11" a="1"/>
  <c r="DK33" i="11" s="1"/>
  <c r="DJ91" i="17"/>
  <c r="DJ59" i="17"/>
  <c r="BF45" i="14"/>
  <c r="DK45" i="14" a="1"/>
  <c r="DK45" i="14" s="1"/>
  <c r="DJ104" i="12"/>
  <c r="DJ72" i="12"/>
  <c r="DJ108" i="10"/>
  <c r="DJ76" i="10"/>
  <c r="DJ96" i="13"/>
  <c r="DJ64" i="13"/>
  <c r="BF38" i="10"/>
  <c r="DK38" i="10" a="1"/>
  <c r="DK38" i="10" s="1"/>
  <c r="BF37" i="6"/>
  <c r="DK37" i="6" a="1"/>
  <c r="DK37" i="6" s="1"/>
  <c r="BF31" i="14"/>
  <c r="DK31" i="14" a="1"/>
  <c r="DK31" i="14" s="1"/>
  <c r="DJ102" i="12"/>
  <c r="DJ70" i="12"/>
  <c r="BF31" i="20"/>
  <c r="DK31" i="20" a="1"/>
  <c r="DK31" i="20" s="1"/>
  <c r="BF38" i="8"/>
  <c r="DK38" i="8" a="1"/>
  <c r="DK38" i="8" s="1"/>
  <c r="DJ107" i="3"/>
  <c r="DJ75" i="3"/>
  <c r="BF30" i="10"/>
  <c r="DK30" i="10" a="1"/>
  <c r="DK30" i="10" s="1"/>
  <c r="DJ108" i="20"/>
  <c r="DJ76" i="20"/>
  <c r="BG42" i="7"/>
  <c r="DL42" i="7" a="1"/>
  <c r="DL42" i="7" s="1"/>
  <c r="BG19" i="6"/>
  <c r="DL19" i="6" a="1"/>
  <c r="DL19" i="6" s="1"/>
  <c r="DJ106" i="18"/>
  <c r="DJ74" i="18"/>
  <c r="BF44" i="10"/>
  <c r="DK44" i="10" a="1"/>
  <c r="DK44" i="10" s="1"/>
  <c r="BF29" i="13"/>
  <c r="DK29" i="13" a="1"/>
  <c r="DK29" i="13" s="1"/>
  <c r="BF27" i="13"/>
  <c r="DK27" i="13" a="1"/>
  <c r="DK27" i="13" s="1"/>
  <c r="DJ115" i="12"/>
  <c r="DJ83" i="12"/>
  <c r="DJ103" i="17"/>
  <c r="DJ71" i="17"/>
  <c r="DJ92" i="16"/>
  <c r="DJ60" i="16"/>
  <c r="BF23" i="5"/>
  <c r="DK23" i="5" a="1"/>
  <c r="DK23" i="5" s="1"/>
  <c r="DJ92" i="15"/>
  <c r="DJ60" i="15"/>
  <c r="BF27" i="19"/>
  <c r="DK27" i="19" a="1"/>
  <c r="DK27" i="19" s="1"/>
  <c r="DJ110" i="6"/>
  <c r="DJ78" i="6"/>
  <c r="BF44" i="16"/>
  <c r="DK44" i="16" a="1"/>
  <c r="DK44" i="16" s="1"/>
  <c r="BF18" i="17"/>
  <c r="DK18" i="17" a="1"/>
  <c r="DK18" i="17" s="1"/>
  <c r="BF31" i="15"/>
  <c r="DK31" i="15" a="1"/>
  <c r="DK31" i="15" s="1"/>
  <c r="DJ117" i="10"/>
  <c r="DJ85" i="10"/>
  <c r="BG22" i="21"/>
  <c r="DL22" i="21" a="1"/>
  <c r="DL22" i="21" s="1"/>
  <c r="BF45" i="16"/>
  <c r="DK45" i="16" a="1"/>
  <c r="DK45" i="16" s="1"/>
  <c r="DJ114" i="14"/>
  <c r="DJ82" i="14"/>
  <c r="DJ98" i="8"/>
  <c r="DJ66" i="8"/>
  <c r="BF30" i="5"/>
  <c r="DK30" i="5" a="1"/>
  <c r="DK30" i="5" s="1"/>
  <c r="BF24" i="19"/>
  <c r="DK24" i="19" a="1"/>
  <c r="DK24" i="19" s="1"/>
  <c r="DJ104" i="9"/>
  <c r="DJ72" i="9"/>
  <c r="DJ104" i="18"/>
  <c r="DJ72" i="18"/>
  <c r="BF19" i="11"/>
  <c r="DK19" i="11" a="1"/>
  <c r="DK19" i="11" s="1"/>
  <c r="DJ111" i="14"/>
  <c r="DJ79" i="14"/>
  <c r="BF25" i="18"/>
  <c r="DK25" i="18" a="1"/>
  <c r="DK25" i="18" s="1"/>
  <c r="DJ93" i="6"/>
  <c r="DJ61" i="6"/>
  <c r="BF40" i="20"/>
  <c r="DK40" i="20" a="1"/>
  <c r="DK40" i="20" s="1"/>
  <c r="BF46" i="13"/>
  <c r="DK46" i="13" a="1"/>
  <c r="DK46" i="13" s="1"/>
  <c r="DJ108" i="17"/>
  <c r="DJ76" i="17"/>
  <c r="BF15" i="16"/>
  <c r="DK15" i="16" a="1"/>
  <c r="DK15" i="16" s="1"/>
  <c r="BE47" i="16"/>
  <c r="BF36" i="15"/>
  <c r="DK36" i="15" a="1"/>
  <c r="DK36" i="15" s="1"/>
  <c r="DJ96" i="19"/>
  <c r="DJ64" i="19"/>
  <c r="BF28" i="1"/>
  <c r="DK28" i="1" a="1"/>
  <c r="DK28" i="1" s="1"/>
  <c r="DJ114" i="16"/>
  <c r="DJ82" i="16"/>
  <c r="BF21" i="6"/>
  <c r="DK21" i="6" a="1"/>
  <c r="DK21" i="6" s="1"/>
  <c r="DJ104" i="20"/>
  <c r="DJ72" i="20"/>
  <c r="DJ111" i="10"/>
  <c r="DJ79" i="10"/>
  <c r="BF37" i="10"/>
  <c r="DK37" i="10" a="1"/>
  <c r="DK37" i="10" s="1"/>
  <c r="BF32" i="17"/>
  <c r="DK32" i="17" a="1"/>
  <c r="DK32" i="17" s="1"/>
  <c r="BD15" i="5"/>
  <c r="DI15" i="5" a="1"/>
  <c r="DI15" i="5" s="1"/>
  <c r="BC47" i="5"/>
  <c r="BF33" i="21"/>
  <c r="DK33" i="21" a="1"/>
  <c r="DK33" i="21" s="1"/>
  <c r="DJ110" i="9"/>
  <c r="DJ78" i="9"/>
  <c r="BF30" i="20"/>
  <c r="DK30" i="20" a="1"/>
  <c r="DK30" i="20" s="1"/>
  <c r="DJ93" i="20"/>
  <c r="DJ61" i="20"/>
  <c r="DJ101" i="3"/>
  <c r="DJ69" i="3"/>
  <c r="BF40" i="14"/>
  <c r="DK40" i="14" a="1"/>
  <c r="DK40" i="14" s="1"/>
  <c r="DJ97" i="15"/>
  <c r="DJ65" i="15"/>
  <c r="DJ108" i="13"/>
  <c r="DJ76" i="13"/>
  <c r="DJ93" i="16"/>
  <c r="DJ61" i="16"/>
  <c r="BF43" i="1"/>
  <c r="DK43" i="1" a="1"/>
  <c r="DK43" i="1" s="1"/>
  <c r="DJ105" i="6"/>
  <c r="DJ73" i="6"/>
  <c r="DJ117" i="8"/>
  <c r="DJ85" i="8"/>
  <c r="DJ110" i="15"/>
  <c r="DJ78" i="15"/>
  <c r="DJ103" i="14"/>
  <c r="DJ71" i="14"/>
  <c r="BF27" i="17"/>
  <c r="DK27" i="17" a="1"/>
  <c r="DK27" i="17" s="1"/>
  <c r="BF17" i="18"/>
  <c r="DK17" i="18" a="1"/>
  <c r="DK17" i="18" s="1"/>
  <c r="BF35" i="19"/>
  <c r="DK35" i="19" a="1"/>
  <c r="DK35" i="19" s="1"/>
  <c r="DJ121" i="7"/>
  <c r="DJ89" i="7"/>
  <c r="DJ96" i="2"/>
  <c r="DJ64" i="2"/>
  <c r="DJ108" i="4"/>
  <c r="DJ76" i="4"/>
  <c r="BF40" i="19"/>
  <c r="DK40" i="19" a="1"/>
  <c r="DK40" i="19" s="1"/>
  <c r="DJ96" i="9"/>
  <c r="DJ64" i="9"/>
  <c r="BF30" i="8"/>
  <c r="DK30" i="8" a="1"/>
  <c r="DK30" i="8" s="1"/>
  <c r="BF25" i="19"/>
  <c r="DK25" i="19" a="1"/>
  <c r="DK25" i="19" s="1"/>
  <c r="DJ107" i="6"/>
  <c r="DJ75" i="6"/>
  <c r="BF24" i="10"/>
  <c r="DK24" i="10" a="1"/>
  <c r="DK24" i="10" s="1"/>
  <c r="DJ96" i="7"/>
  <c r="DJ64" i="7"/>
  <c r="DJ96" i="15"/>
  <c r="DJ64" i="15"/>
  <c r="DJ114" i="10"/>
  <c r="DJ82" i="10"/>
  <c r="DJ110" i="3"/>
  <c r="DJ78" i="3"/>
  <c r="DJ98" i="16"/>
  <c r="DJ66" i="16"/>
  <c r="BF34" i="4"/>
  <c r="DK34" i="4" a="1"/>
  <c r="DK34" i="4" s="1"/>
  <c r="DJ103" i="4"/>
  <c r="DJ71" i="4"/>
  <c r="DJ97" i="19"/>
  <c r="DJ65" i="19"/>
  <c r="DJ101" i="2"/>
  <c r="DJ69" i="2"/>
  <c r="DJ109" i="13"/>
  <c r="DJ77" i="13"/>
  <c r="DJ95" i="12"/>
  <c r="DJ63" i="12"/>
  <c r="DJ102" i="14"/>
  <c r="DJ70" i="14"/>
  <c r="BF42" i="18"/>
  <c r="DK42" i="18" a="1"/>
  <c r="DK42" i="18" s="1"/>
  <c r="BF35" i="21"/>
  <c r="DK35" i="21" a="1"/>
  <c r="DK35" i="21" s="1"/>
  <c r="BF31" i="2"/>
  <c r="DK31" i="2" a="1"/>
  <c r="DK31" i="2" s="1"/>
  <c r="BF22" i="8"/>
  <c r="DK22" i="8" a="1"/>
  <c r="DK22" i="8" s="1"/>
  <c r="BF15" i="19"/>
  <c r="DK15" i="19" a="1"/>
  <c r="DK15" i="19" s="1"/>
  <c r="BE47" i="19"/>
  <c r="BF27" i="1"/>
  <c r="DK27" i="1" a="1"/>
  <c r="DK27" i="1" s="1"/>
  <c r="DH90" i="6"/>
  <c r="DH58" i="6"/>
  <c r="BG39" i="9"/>
  <c r="DL39" i="9" a="1"/>
  <c r="DL39" i="9" s="1"/>
  <c r="DJ95" i="2"/>
  <c r="DJ63" i="2"/>
  <c r="DJ106" i="17"/>
  <c r="DJ74" i="17"/>
  <c r="BF29" i="10"/>
  <c r="DK29" i="10" a="1"/>
  <c r="DK29" i="10" s="1"/>
  <c r="DJ118" i="20"/>
  <c r="DJ86" i="20"/>
  <c r="DJ101" i="11"/>
  <c r="DJ69" i="11"/>
  <c r="BF28" i="2"/>
  <c r="DK28" i="2" a="1"/>
  <c r="DK28" i="2" s="1"/>
  <c r="BF36" i="1"/>
  <c r="DK36" i="1" a="1"/>
  <c r="DK36" i="1" s="1"/>
  <c r="DJ118" i="14"/>
  <c r="DJ86" i="14"/>
  <c r="DJ100" i="11"/>
  <c r="DJ68" i="11"/>
  <c r="DJ101" i="8"/>
  <c r="DJ69" i="8"/>
  <c r="DJ104" i="7"/>
  <c r="DJ72" i="7"/>
  <c r="DJ93" i="15"/>
  <c r="DJ61" i="15"/>
  <c r="DJ118" i="21"/>
  <c r="DJ86" i="21"/>
  <c r="DJ99" i="13"/>
  <c r="DJ67" i="13"/>
  <c r="DJ116" i="14"/>
  <c r="DJ84" i="14"/>
  <c r="BF33" i="12"/>
  <c r="DK33" i="12" a="1"/>
  <c r="DK33" i="12" s="1"/>
  <c r="BF45" i="7"/>
  <c r="DK45" i="7" a="1"/>
  <c r="DK45" i="7" s="1"/>
  <c r="BF38" i="20"/>
  <c r="DK38" i="20" a="1"/>
  <c r="DK38" i="20" s="1"/>
  <c r="BF36" i="3"/>
  <c r="DK36" i="3" a="1"/>
  <c r="DK36" i="3" s="1"/>
  <c r="BF46" i="21"/>
  <c r="DK46" i="21" a="1"/>
  <c r="DK46" i="21" s="1"/>
  <c r="BF25" i="12"/>
  <c r="DK25" i="12" a="1"/>
  <c r="DK25" i="12" s="1"/>
  <c r="BF27" i="4"/>
  <c r="DK27" i="4" a="1"/>
  <c r="DK27" i="4" s="1"/>
  <c r="BF26" i="9"/>
  <c r="DK26" i="9" a="1"/>
  <c r="DK26" i="9" s="1"/>
  <c r="DJ91" i="21"/>
  <c r="DJ59" i="21"/>
  <c r="DJ102" i="10"/>
  <c r="DJ70" i="10"/>
  <c r="BF38" i="3"/>
  <c r="DK38" i="3" a="1"/>
  <c r="DK38" i="3" s="1"/>
  <c r="DH90" i="21"/>
  <c r="DH58" i="21"/>
  <c r="DJ100" i="21"/>
  <c r="DJ68" i="21"/>
  <c r="BF24" i="21"/>
  <c r="DK24" i="21" a="1"/>
  <c r="DK24" i="21" s="1"/>
  <c r="BF44" i="1"/>
  <c r="DK44" i="1" a="1"/>
  <c r="DK44" i="1" s="1"/>
  <c r="DJ98" i="21"/>
  <c r="DJ66" i="21"/>
  <c r="DJ113" i="16"/>
  <c r="DJ81" i="16"/>
  <c r="BF44" i="15"/>
  <c r="DK44" i="15" a="1"/>
  <c r="DK44" i="15" s="1"/>
  <c r="BF16" i="5"/>
  <c r="DK16" i="5" a="1"/>
  <c r="DK16" i="5" s="1"/>
  <c r="DJ96" i="3"/>
  <c r="DJ64" i="3"/>
  <c r="BF19" i="4"/>
  <c r="DK19" i="4" a="1"/>
  <c r="DK19" i="4" s="1"/>
  <c r="BF19" i="2"/>
  <c r="DK19" i="2" a="1"/>
  <c r="DK19" i="2" s="1"/>
  <c r="DJ104" i="11"/>
  <c r="DJ72" i="11"/>
  <c r="BD15" i="20"/>
  <c r="DI15" i="20" a="1"/>
  <c r="DI15" i="20" s="1"/>
  <c r="BC47" i="20"/>
  <c r="BF29" i="6"/>
  <c r="DK29" i="6" a="1"/>
  <c r="DK29" i="6" s="1"/>
  <c r="DJ99" i="12"/>
  <c r="DJ67" i="12"/>
  <c r="BF38" i="1"/>
  <c r="DK38" i="1" a="1"/>
  <c r="DK38" i="1" s="1"/>
  <c r="BF25" i="3"/>
  <c r="DK25" i="3" a="1"/>
  <c r="DK25" i="3" s="1"/>
  <c r="BF32" i="11"/>
  <c r="DK32" i="11" a="1"/>
  <c r="DK32" i="11" s="1"/>
  <c r="BF23" i="2"/>
  <c r="DK23" i="2" a="1"/>
  <c r="DK23" i="2" s="1"/>
  <c r="BF21" i="4"/>
  <c r="DK21" i="4" a="1"/>
  <c r="DK21" i="4" s="1"/>
  <c r="DJ91" i="13"/>
  <c r="DJ59" i="13"/>
  <c r="DH90" i="7"/>
  <c r="DH58" i="7"/>
  <c r="DJ107" i="7"/>
  <c r="DJ75" i="7"/>
  <c r="BF44" i="3"/>
  <c r="DK44" i="3" a="1"/>
  <c r="DK44" i="3" s="1"/>
  <c r="DJ90" i="1"/>
  <c r="DJ58" i="1"/>
  <c r="DJ91" i="8"/>
  <c r="DJ59" i="8"/>
  <c r="DK99" i="8"/>
  <c r="DK67" i="8"/>
  <c r="DJ91" i="16"/>
  <c r="DJ59" i="16"/>
  <c r="DJ124" i="17"/>
  <c r="DJ127" i="17" s="1"/>
  <c r="DJ120" i="17" s="1"/>
  <c r="DJ88" i="17"/>
  <c r="BF34" i="3"/>
  <c r="DK34" i="3" a="1"/>
  <c r="DK34" i="3" s="1"/>
  <c r="BF17" i="21"/>
  <c r="DK17" i="21" a="1"/>
  <c r="DK17" i="21" s="1"/>
  <c r="DJ116" i="8"/>
  <c r="DJ84" i="8"/>
  <c r="BF28" i="19"/>
  <c r="DK28" i="19" a="1"/>
  <c r="DK28" i="19" s="1"/>
  <c r="BF15" i="3"/>
  <c r="DK15" i="3" a="1"/>
  <c r="DK15" i="3" s="1"/>
  <c r="BE47" i="3"/>
  <c r="BD15" i="14"/>
  <c r="DI15" i="14" a="1"/>
  <c r="DI15" i="14" s="1"/>
  <c r="BC47" i="14"/>
  <c r="BF28" i="16"/>
  <c r="DK28" i="16" a="1"/>
  <c r="DK28" i="16" s="1"/>
  <c r="DJ103" i="11"/>
  <c r="DJ71" i="11"/>
  <c r="DJ92" i="10"/>
  <c r="DJ60" i="10"/>
  <c r="BG21" i="8"/>
  <c r="DL21" i="8" a="1"/>
  <c r="DL21" i="8" s="1"/>
  <c r="BF30" i="2"/>
  <c r="DK30" i="2" a="1"/>
  <c r="DK30" i="2" s="1"/>
  <c r="BF35" i="4"/>
  <c r="DK35" i="4" a="1"/>
  <c r="DK35" i="4" s="1"/>
  <c r="DJ91" i="20"/>
  <c r="DJ59" i="20"/>
  <c r="DJ114" i="18"/>
  <c r="DJ82" i="18"/>
  <c r="BF16" i="17"/>
  <c r="DK16" i="17" a="1"/>
  <c r="DK16" i="17" s="1"/>
  <c r="DJ124" i="3"/>
  <c r="DJ127" i="3" s="1"/>
  <c r="DJ120" i="3" s="1"/>
  <c r="DJ88" i="3"/>
  <c r="DJ124" i="9"/>
  <c r="DJ127" i="9" s="1"/>
  <c r="DJ120" i="9" s="1"/>
  <c r="DJ88" i="9"/>
  <c r="DJ118" i="2"/>
  <c r="DJ86" i="2"/>
  <c r="DJ100" i="8"/>
  <c r="DJ68" i="8"/>
  <c r="DJ113" i="11"/>
  <c r="DJ81" i="11"/>
  <c r="BF29" i="12"/>
  <c r="DK29" i="12" a="1"/>
  <c r="DK29" i="12" s="1"/>
  <c r="BF33" i="10"/>
  <c r="DK33" i="10" a="1"/>
  <c r="DK33" i="10" s="1"/>
  <c r="DJ94" i="20"/>
  <c r="DJ62" i="20"/>
  <c r="BF21" i="13"/>
  <c r="DK21" i="13" a="1"/>
  <c r="DK21" i="13" s="1"/>
  <c r="DJ102" i="18"/>
  <c r="DJ70" i="18"/>
  <c r="DJ124" i="11"/>
  <c r="DJ127" i="11" s="1"/>
  <c r="DJ120" i="11" s="1"/>
  <c r="DJ88" i="11"/>
  <c r="BF27" i="12"/>
  <c r="DK27" i="12" a="1"/>
  <c r="DK27" i="12" s="1"/>
  <c r="DJ96" i="5"/>
  <c r="DJ64" i="5"/>
  <c r="DJ107" i="9"/>
  <c r="DJ75" i="9"/>
  <c r="BF32" i="3"/>
  <c r="DK32" i="3" a="1"/>
  <c r="DK32" i="3" s="1"/>
  <c r="DJ93" i="1"/>
  <c r="DJ61" i="1"/>
  <c r="DJ93" i="5"/>
  <c r="DJ61" i="5"/>
  <c r="BF33" i="20"/>
  <c r="DK33" i="20" a="1"/>
  <c r="DK33" i="20" s="1"/>
  <c r="BF31" i="18"/>
  <c r="DK31" i="18" a="1"/>
  <c r="DK31" i="18" s="1"/>
  <c r="BF40" i="12"/>
  <c r="DK40" i="12" a="1"/>
  <c r="DK40" i="12" s="1"/>
  <c r="BF28" i="17"/>
  <c r="DK28" i="17" a="1"/>
  <c r="DK28" i="17" s="1"/>
  <c r="BF17" i="16"/>
  <c r="DK17" i="16" a="1"/>
  <c r="DK17" i="16" s="1"/>
  <c r="DK17" i="15" a="1"/>
  <c r="DK17" i="15" s="1"/>
  <c r="BF17" i="15"/>
  <c r="DJ111" i="16"/>
  <c r="DJ79" i="16"/>
  <c r="BF35" i="6"/>
  <c r="DK35" i="6" a="1"/>
  <c r="DK35" i="6" s="1"/>
  <c r="DJ98" i="17"/>
  <c r="DJ66" i="17"/>
  <c r="DJ99" i="18"/>
  <c r="DJ67" i="18"/>
  <c r="DJ93" i="19"/>
  <c r="DJ61" i="19"/>
  <c r="BF39" i="14"/>
  <c r="DK39" i="14" a="1"/>
  <c r="DK39" i="14" s="1"/>
  <c r="BF23" i="8"/>
  <c r="DK23" i="8" a="1"/>
  <c r="DK23" i="8" s="1"/>
  <c r="DJ108" i="18"/>
  <c r="DJ76" i="18"/>
  <c r="DJ103" i="10"/>
  <c r="DJ71" i="10"/>
  <c r="BF29" i="9"/>
  <c r="DK29" i="9" a="1"/>
  <c r="DK29" i="9" s="1"/>
  <c r="BF29" i="18"/>
  <c r="DK29" i="18" a="1"/>
  <c r="DK29" i="18" s="1"/>
  <c r="BF36" i="14"/>
  <c r="DK36" i="14" a="1"/>
  <c r="DK36" i="14" s="1"/>
  <c r="DJ108" i="7"/>
  <c r="DJ76" i="7"/>
  <c r="DJ96" i="18"/>
  <c r="DJ64" i="18"/>
  <c r="DJ95" i="15"/>
  <c r="DJ63" i="15"/>
  <c r="BF18" i="6"/>
  <c r="DK18" i="6" a="1"/>
  <c r="DK18" i="6" s="1"/>
  <c r="DJ93" i="9"/>
  <c r="DJ61" i="9"/>
  <c r="DK112" i="1"/>
  <c r="DK80" i="1"/>
  <c r="DK104" i="8"/>
  <c r="DK72" i="8"/>
  <c r="BF33" i="17"/>
  <c r="DK33" i="17" a="1"/>
  <c r="DK33" i="17" s="1"/>
  <c r="DJ95" i="7"/>
  <c r="DJ63" i="7"/>
  <c r="BF35" i="16"/>
  <c r="DK35" i="16" a="1"/>
  <c r="DK35" i="16" s="1"/>
  <c r="BF21" i="19"/>
  <c r="DK21" i="19" a="1"/>
  <c r="DK21" i="19" s="1"/>
  <c r="BF39" i="16"/>
  <c r="DK39" i="16" a="1"/>
  <c r="DK39" i="16" s="1"/>
  <c r="DJ107" i="21"/>
  <c r="DJ75" i="21"/>
  <c r="BF29" i="20"/>
  <c r="DK29" i="20" a="1"/>
  <c r="DK29" i="20" s="1"/>
  <c r="BF36" i="10"/>
  <c r="DK36" i="10" a="1"/>
  <c r="DK36" i="10" s="1"/>
  <c r="BF42" i="13"/>
  <c r="DK42" i="13" a="1"/>
  <c r="DK42" i="13" s="1"/>
  <c r="BF31" i="3"/>
  <c r="DK31" i="3" a="1"/>
  <c r="DK31" i="3" s="1"/>
  <c r="DJ117" i="21"/>
  <c r="DJ85" i="21"/>
  <c r="DJ102" i="3"/>
  <c r="DJ70" i="3"/>
  <c r="BG20" i="6"/>
  <c r="DL20" i="6" a="1"/>
  <c r="DL20" i="6" s="1"/>
  <c r="BF46" i="19"/>
  <c r="DK46" i="19" a="1"/>
  <c r="DK46" i="19" s="1"/>
  <c r="BF18" i="20"/>
  <c r="DK18" i="20" a="1"/>
  <c r="DK18" i="20" s="1"/>
  <c r="BF33" i="13"/>
  <c r="DK33" i="13" a="1"/>
  <c r="DK33" i="13" s="1"/>
  <c r="BF18" i="16"/>
  <c r="DK18" i="16" a="1"/>
  <c r="DK18" i="16" s="1"/>
  <c r="DJ114" i="3"/>
  <c r="DJ82" i="3"/>
  <c r="BF30" i="6"/>
  <c r="DK30" i="6" a="1"/>
  <c r="DK30" i="6" s="1"/>
  <c r="BF42" i="8"/>
  <c r="DK42" i="8" a="1"/>
  <c r="DK42" i="8" s="1"/>
  <c r="BF35" i="15"/>
  <c r="DK35" i="15" a="1"/>
  <c r="DK35" i="15" s="1"/>
  <c r="BF28" i="14"/>
  <c r="DK28" i="14" a="1"/>
  <c r="DK28" i="14" s="1"/>
  <c r="DJ102" i="17"/>
  <c r="DJ70" i="17"/>
  <c r="DJ118" i="11"/>
  <c r="DJ86" i="11"/>
  <c r="DJ121" i="18"/>
  <c r="DJ89" i="18"/>
  <c r="DJ106" i="7"/>
  <c r="DJ74" i="7"/>
  <c r="DJ115" i="6"/>
  <c r="DJ83" i="6"/>
  <c r="DJ113" i="18"/>
  <c r="DJ81" i="18"/>
  <c r="BF21" i="2"/>
  <c r="DK21" i="2" a="1"/>
  <c r="DK21" i="2" s="1"/>
  <c r="DJ115" i="2"/>
  <c r="DJ83" i="2"/>
  <c r="DK33" i="4" a="1"/>
  <c r="DK33" i="4" s="1"/>
  <c r="BF33" i="4"/>
  <c r="DJ91" i="10"/>
  <c r="DJ59" i="10"/>
  <c r="BF21" i="9"/>
  <c r="DK21" i="9" a="1"/>
  <c r="DK21" i="9" s="1"/>
  <c r="DJ105" i="8"/>
  <c r="DJ73" i="8"/>
  <c r="DJ97" i="16"/>
  <c r="DJ65" i="16"/>
  <c r="BF32" i="6"/>
  <c r="DK32" i="6" a="1"/>
  <c r="DK32" i="6" s="1"/>
  <c r="BF22" i="12"/>
  <c r="DK22" i="12" a="1"/>
  <c r="DK22" i="12" s="1"/>
  <c r="BF21" i="7"/>
  <c r="DK21" i="7" a="1"/>
  <c r="DK21" i="7" s="1"/>
  <c r="BF21" i="15"/>
  <c r="DK21" i="15" a="1"/>
  <c r="DK21" i="15" s="1"/>
  <c r="BF39" i="10"/>
  <c r="DK39" i="10" a="1"/>
  <c r="DK39" i="10" s="1"/>
  <c r="BF35" i="3"/>
  <c r="DK35" i="3" a="1"/>
  <c r="DK35" i="3" s="1"/>
  <c r="BF23" i="16"/>
  <c r="DK23" i="16" a="1"/>
  <c r="DK23" i="16" s="1"/>
  <c r="DJ104" i="21"/>
  <c r="DJ72" i="21"/>
  <c r="DJ103" i="15"/>
  <c r="DJ71" i="15"/>
  <c r="DJ103" i="3"/>
  <c r="DJ71" i="3"/>
  <c r="BF28" i="4"/>
  <c r="DK28" i="4" a="1"/>
  <c r="DK28" i="4" s="1"/>
  <c r="BF22" i="19"/>
  <c r="DK22" i="19" a="1"/>
  <c r="DK22" i="19" s="1"/>
  <c r="BF26" i="2"/>
  <c r="DK26" i="2" a="1"/>
  <c r="DK26" i="2" s="1"/>
  <c r="BF34" i="13"/>
  <c r="DK34" i="13" a="1"/>
  <c r="DK34" i="13" s="1"/>
  <c r="BF20" i="12"/>
  <c r="DK20" i="12" a="1"/>
  <c r="DK20" i="12" s="1"/>
  <c r="BF27" i="14"/>
  <c r="DK27" i="14" a="1"/>
  <c r="DK27" i="14" s="1"/>
  <c r="DJ113" i="4"/>
  <c r="DJ81" i="4"/>
  <c r="DJ98" i="19"/>
  <c r="DJ66" i="19"/>
  <c r="DJ119" i="14"/>
  <c r="DJ87" i="14"/>
  <c r="DJ114" i="6"/>
  <c r="DJ82" i="6"/>
  <c r="BF19" i="3"/>
  <c r="DK19" i="3" a="1"/>
  <c r="DK19" i="3" s="1"/>
  <c r="DJ105" i="1"/>
  <c r="DJ73" i="1"/>
  <c r="BD15" i="6"/>
  <c r="DI15" i="6" a="1"/>
  <c r="DI15" i="6" s="1"/>
  <c r="BC47" i="6"/>
  <c r="DJ92" i="7"/>
  <c r="DJ60" i="7"/>
  <c r="BF20" i="2"/>
  <c r="DK20" i="2" a="1"/>
  <c r="DK20" i="2" s="1"/>
  <c r="BF31" i="17"/>
  <c r="DK31" i="17" a="1"/>
  <c r="DK31" i="17" s="1"/>
  <c r="DJ95" i="13"/>
  <c r="DJ63" i="13"/>
  <c r="BF43" i="20"/>
  <c r="DK43" i="20" a="1"/>
  <c r="DK43" i="20" s="1"/>
  <c r="BF26" i="11"/>
  <c r="DK26" i="11" a="1"/>
  <c r="DK26" i="11" s="1"/>
  <c r="DJ91" i="6"/>
  <c r="DJ59" i="6"/>
  <c r="DJ113" i="15"/>
  <c r="DJ81" i="15"/>
  <c r="BF43" i="14"/>
  <c r="DK43" i="14" a="1"/>
  <c r="DK43" i="14" s="1"/>
  <c r="BF25" i="11"/>
  <c r="DK25" i="11" a="1"/>
  <c r="DK25" i="11" s="1"/>
  <c r="BF26" i="8"/>
  <c r="DK26" i="8" a="1"/>
  <c r="DK26" i="8" s="1"/>
  <c r="BF29" i="7"/>
  <c r="DK29" i="7" a="1"/>
  <c r="DK29" i="7" s="1"/>
  <c r="DJ107" i="20"/>
  <c r="DJ75" i="20"/>
  <c r="BF18" i="15"/>
  <c r="DK18" i="15" a="1"/>
  <c r="DK18" i="15" s="1"/>
  <c r="DJ100" i="5"/>
  <c r="DJ68" i="5"/>
  <c r="BF43" i="21"/>
  <c r="DK43" i="21" a="1"/>
  <c r="DK43" i="21" s="1"/>
  <c r="DJ115" i="3"/>
  <c r="DJ83" i="3"/>
  <c r="BF24" i="13"/>
  <c r="DK24" i="13" a="1"/>
  <c r="DK24" i="13" s="1"/>
  <c r="BF41" i="14"/>
  <c r="DK41" i="14" a="1"/>
  <c r="DK41" i="14" s="1"/>
  <c r="DJ124" i="13"/>
  <c r="DJ127" i="13" s="1"/>
  <c r="DJ120" i="13" s="1"/>
  <c r="DJ88" i="13"/>
  <c r="DJ115" i="16"/>
  <c r="DJ83" i="16"/>
  <c r="DJ90" i="9"/>
  <c r="DJ58" i="9"/>
  <c r="DJ124" i="4"/>
  <c r="DJ127" i="4" s="1"/>
  <c r="DJ120" i="4" s="1"/>
  <c r="DJ88" i="4"/>
  <c r="DJ111" i="8"/>
  <c r="DJ79" i="8"/>
  <c r="DJ114" i="13"/>
  <c r="DJ82" i="13"/>
  <c r="DJ116" i="10"/>
  <c r="DJ84" i="10"/>
  <c r="DJ110" i="11"/>
  <c r="DJ78" i="11"/>
  <c r="BF16" i="21"/>
  <c r="DK16" i="21" a="1"/>
  <c r="DK16" i="21" s="1"/>
  <c r="BF27" i="10"/>
  <c r="DK27" i="10" a="1"/>
  <c r="DK27" i="10" s="1"/>
  <c r="BF25" i="21"/>
  <c r="DK25" i="21" a="1"/>
  <c r="DK25" i="21" s="1"/>
  <c r="DJ112" i="21"/>
  <c r="DJ80" i="21"/>
  <c r="DJ119" i="4"/>
  <c r="DJ87" i="4"/>
  <c r="BF23" i="21"/>
  <c r="DK23" i="21" a="1"/>
  <c r="DK23" i="21" s="1"/>
  <c r="BF38" i="16"/>
  <c r="DK38" i="16" a="1"/>
  <c r="DK38" i="16" s="1"/>
  <c r="DJ98" i="11"/>
  <c r="DJ66" i="11"/>
  <c r="DJ91" i="9"/>
  <c r="DJ59" i="9"/>
  <c r="DJ108" i="2"/>
  <c r="DJ76" i="2"/>
  <c r="BF21" i="3"/>
  <c r="DK21" i="3" a="1"/>
  <c r="DK21" i="3" s="1"/>
  <c r="BF29" i="11"/>
  <c r="DK29" i="11" a="1"/>
  <c r="DK29" i="11" s="1"/>
  <c r="DK94" i="7"/>
  <c r="DK62" i="7"/>
  <c r="DJ111" i="2"/>
  <c r="DJ79" i="2"/>
  <c r="BF24" i="12"/>
  <c r="DK24" i="12" a="1"/>
  <c r="DK24" i="12" s="1"/>
  <c r="DJ104" i="2"/>
  <c r="DJ72" i="2"/>
  <c r="DJ92" i="19"/>
  <c r="DJ60" i="19"/>
  <c r="DJ110" i="20"/>
  <c r="DJ78" i="20"/>
  <c r="DH90" i="2"/>
  <c r="DH58" i="2"/>
  <c r="DJ100" i="20"/>
  <c r="DJ68" i="20"/>
  <c r="BF16" i="13"/>
  <c r="DK16" i="13" a="1"/>
  <c r="DK16" i="13" s="1"/>
  <c r="BD15" i="7"/>
  <c r="DI15" i="7" a="1"/>
  <c r="DI15" i="7" s="1"/>
  <c r="BC47" i="7"/>
  <c r="BF32" i="7"/>
  <c r="DK32" i="7" a="1"/>
  <c r="DK32" i="7" s="1"/>
  <c r="BF15" i="1"/>
  <c r="DK15" i="1" a="1"/>
  <c r="DK15" i="1" s="1"/>
  <c r="BE47" i="1"/>
  <c r="BF16" i="8"/>
  <c r="DK16" i="8" a="1"/>
  <c r="DK16" i="8" s="1"/>
  <c r="DJ110" i="5"/>
  <c r="DJ78" i="5"/>
  <c r="DJ103" i="9"/>
  <c r="DJ71" i="9"/>
  <c r="BG24" i="8"/>
  <c r="DL24" i="8" a="1"/>
  <c r="DL24" i="8" s="1"/>
  <c r="DJ94" i="5"/>
  <c r="DJ62" i="5"/>
  <c r="BF16" i="16"/>
  <c r="DK16" i="16" a="1"/>
  <c r="DK16" i="16" s="1"/>
  <c r="DK45" i="17" a="1"/>
  <c r="DK45" i="17" s="1"/>
  <c r="BF45" i="17"/>
  <c r="DJ111" i="12"/>
  <c r="DJ79" i="12"/>
  <c r="DK41" i="8" a="1"/>
  <c r="DK41" i="8" s="1"/>
  <c r="BF41" i="8"/>
  <c r="DJ112" i="11"/>
  <c r="DJ80" i="11"/>
  <c r="DJ119" i="5"/>
  <c r="DJ87" i="5"/>
  <c r="DJ112" i="14"/>
  <c r="DJ80" i="14"/>
  <c r="DH90" i="17"/>
  <c r="DH58" i="17"/>
  <c r="DH90" i="14"/>
  <c r="DH58" i="14"/>
  <c r="DJ121" i="1"/>
  <c r="DJ89" i="1"/>
  <c r="BF28" i="11"/>
  <c r="DK28" i="11" a="1"/>
  <c r="DK28" i="11" s="1"/>
  <c r="BF17" i="10"/>
  <c r="DK17" i="10" a="1"/>
  <c r="DK17" i="10" s="1"/>
  <c r="DJ100" i="10"/>
  <c r="DJ68" i="10"/>
  <c r="DK106" i="10"/>
  <c r="DK74" i="10"/>
  <c r="BF16" i="20"/>
  <c r="DK16" i="20" a="1"/>
  <c r="DK16" i="20" s="1"/>
  <c r="BF39" i="18"/>
  <c r="DK39" i="18" a="1"/>
  <c r="DK39" i="18" s="1"/>
  <c r="DJ93" i="8"/>
  <c r="DJ61" i="8"/>
  <c r="BF45" i="3"/>
  <c r="DK45" i="3" a="1"/>
  <c r="DK45" i="3" s="1"/>
  <c r="BF45" i="9"/>
  <c r="DK45" i="9" a="1"/>
  <c r="DK45" i="9" s="1"/>
  <c r="DJ95" i="21"/>
  <c r="DJ63" i="21"/>
  <c r="BF43" i="2"/>
  <c r="DK43" i="2" a="1"/>
  <c r="DK43" i="2" s="1"/>
  <c r="BF25" i="8"/>
  <c r="DK25" i="8" a="1"/>
  <c r="DK25" i="8" s="1"/>
  <c r="BF38" i="11"/>
  <c r="DK38" i="11" a="1"/>
  <c r="DK38" i="11" s="1"/>
  <c r="DJ113" i="5"/>
  <c r="DJ81" i="5"/>
  <c r="DJ114" i="20"/>
  <c r="DJ82" i="20"/>
  <c r="BF19" i="20"/>
  <c r="DK19" i="20" a="1"/>
  <c r="DK19" i="20" s="1"/>
  <c r="DJ108" i="15"/>
  <c r="DJ76" i="15"/>
  <c r="DJ92" i="8"/>
  <c r="DJ60" i="8"/>
  <c r="DJ107" i="5"/>
  <c r="DJ75" i="5"/>
  <c r="BF27" i="18"/>
  <c r="DK27" i="18" a="1"/>
  <c r="DK27" i="18" s="1"/>
  <c r="BF45" i="11"/>
  <c r="DK45" i="11" a="1"/>
  <c r="DK45" i="11" s="1"/>
  <c r="DJ105" i="18"/>
  <c r="DJ73" i="18"/>
  <c r="DJ109" i="9"/>
  <c r="DJ77" i="9"/>
  <c r="BF21" i="5"/>
  <c r="DK21" i="5" a="1"/>
  <c r="DK21" i="5" s="1"/>
  <c r="BF32" i="9"/>
  <c r="DK32" i="9" a="1"/>
  <c r="DK32" i="9" s="1"/>
  <c r="BF18" i="1"/>
  <c r="DK18" i="1" a="1"/>
  <c r="DK18" i="1" s="1"/>
  <c r="BF18" i="5"/>
  <c r="DK18" i="5" a="1"/>
  <c r="DK18" i="5" s="1"/>
  <c r="DJ116" i="9"/>
  <c r="DJ84" i="9"/>
  <c r="DJ101" i="13"/>
  <c r="DJ69" i="13"/>
  <c r="DJ116" i="20"/>
  <c r="DJ84" i="20"/>
  <c r="DJ112" i="12"/>
  <c r="DJ80" i="12"/>
  <c r="DJ106" i="9"/>
  <c r="DJ74" i="9"/>
  <c r="DJ113" i="19"/>
  <c r="DJ81" i="19"/>
  <c r="DJ119" i="19"/>
  <c r="DJ87" i="19"/>
  <c r="BF36" i="16"/>
  <c r="DK36" i="16" a="1"/>
  <c r="DK36" i="16" s="1"/>
  <c r="BF23" i="17"/>
  <c r="DK23" i="17" a="1"/>
  <c r="DK23" i="17" s="1"/>
  <c r="BF24" i="18"/>
  <c r="DK24" i="18" a="1"/>
  <c r="DK24" i="18" s="1"/>
  <c r="DJ106" i="19"/>
  <c r="DJ74" i="19"/>
  <c r="BF18" i="19"/>
  <c r="DK18" i="19" a="1"/>
  <c r="DK18" i="19" s="1"/>
  <c r="DJ91" i="1"/>
  <c r="DJ59" i="1"/>
  <c r="DJ95" i="3"/>
  <c r="DJ63" i="3"/>
  <c r="DK106" i="5"/>
  <c r="DK74" i="5"/>
  <c r="DJ106" i="4"/>
  <c r="DJ74" i="4"/>
  <c r="BF33" i="18"/>
  <c r="DK33" i="18" a="1"/>
  <c r="DK33" i="18" s="1"/>
  <c r="BF28" i="10"/>
  <c r="DK28" i="10" a="1"/>
  <c r="DK28" i="10" s="1"/>
  <c r="DJ124" i="1"/>
  <c r="DJ127" i="1" s="1"/>
  <c r="DJ120" i="1" s="1"/>
  <c r="DJ88" i="1"/>
  <c r="BF33" i="7"/>
  <c r="DK33" i="7" a="1"/>
  <c r="DK33" i="7" s="1"/>
  <c r="BF21" i="18"/>
  <c r="DK21" i="18" a="1"/>
  <c r="DK21" i="18" s="1"/>
  <c r="BF20" i="15"/>
  <c r="DK20" i="15" a="1"/>
  <c r="DK20" i="15" s="1"/>
  <c r="BF18" i="9"/>
  <c r="DK18" i="9" a="1"/>
  <c r="DK18" i="9" s="1"/>
  <c r="DJ104" i="16"/>
  <c r="DJ72" i="16"/>
  <c r="BG37" i="1"/>
  <c r="DL37" i="1" a="1"/>
  <c r="DL37" i="1" s="1"/>
  <c r="BG29" i="8"/>
  <c r="DL29" i="8" a="1"/>
  <c r="DL29" i="8" s="1"/>
  <c r="DK113" i="14"/>
  <c r="DK81" i="14"/>
  <c r="BF20" i="7"/>
  <c r="DK20" i="7" a="1"/>
  <c r="DK20" i="7" s="1"/>
  <c r="DJ110" i="16"/>
  <c r="DJ78" i="16"/>
  <c r="DJ117" i="19"/>
  <c r="DJ85" i="19"/>
  <c r="BF32" i="21"/>
  <c r="DK32" i="21" a="1"/>
  <c r="DK32" i="21" s="1"/>
  <c r="DJ113" i="12"/>
  <c r="DJ81" i="12"/>
  <c r="DJ117" i="13"/>
  <c r="DJ85" i="13"/>
  <c r="DJ101" i="18"/>
  <c r="DJ69" i="18"/>
  <c r="DJ106" i="3"/>
  <c r="DJ74" i="3"/>
  <c r="BF42" i="21"/>
  <c r="DK42" i="21" a="1"/>
  <c r="DK42" i="21" s="1"/>
  <c r="BF27" i="3"/>
  <c r="DK27" i="3" a="1"/>
  <c r="DK27" i="3" s="1"/>
  <c r="DJ121" i="11"/>
  <c r="DJ89" i="11"/>
  <c r="DJ101" i="17"/>
  <c r="DJ69" i="17"/>
  <c r="DJ101" i="5"/>
  <c r="DJ69" i="5"/>
  <c r="DJ115" i="14"/>
  <c r="DJ83" i="14"/>
  <c r="DJ99" i="14"/>
  <c r="DJ67" i="14"/>
  <c r="DJ103" i="5"/>
  <c r="DJ71" i="5"/>
  <c r="DJ109" i="19"/>
  <c r="DJ77" i="19"/>
  <c r="BF39" i="3"/>
  <c r="DK39" i="3" a="1"/>
  <c r="DK39" i="3" s="1"/>
  <c r="DJ91" i="2"/>
  <c r="DJ59" i="2"/>
  <c r="DJ98" i="20"/>
  <c r="DJ66" i="20"/>
  <c r="BF43" i="11"/>
  <c r="DK43" i="11" a="1"/>
  <c r="DK43" i="11" s="1"/>
  <c r="BF46" i="18"/>
  <c r="DK46" i="18" a="1"/>
  <c r="DK46" i="18" s="1"/>
  <c r="BF31" i="7"/>
  <c r="DK31" i="7" a="1"/>
  <c r="DK31" i="7" s="1"/>
  <c r="BF40" i="6"/>
  <c r="DK40" i="6" a="1"/>
  <c r="DK40" i="6" s="1"/>
  <c r="BF38" i="18"/>
  <c r="DK38" i="18" a="1"/>
  <c r="DK38" i="18" s="1"/>
  <c r="DJ107" i="19"/>
  <c r="DJ75" i="19"/>
  <c r="BF40" i="2"/>
  <c r="DK40" i="2" a="1"/>
  <c r="DK40" i="2" s="1"/>
  <c r="DJ121" i="20"/>
  <c r="DJ89" i="20"/>
  <c r="DJ95" i="8"/>
  <c r="DJ63" i="8"/>
  <c r="BF16" i="10"/>
  <c r="DK16" i="10" a="1"/>
  <c r="DK16" i="10" s="1"/>
  <c r="DJ114" i="19"/>
  <c r="DJ82" i="19"/>
  <c r="DJ111" i="5"/>
  <c r="DJ79" i="5"/>
  <c r="BF22" i="16"/>
  <c r="DK22" i="16" a="1"/>
  <c r="DK22" i="16" s="1"/>
  <c r="DJ94" i="1"/>
  <c r="DJ62" i="1"/>
  <c r="DJ97" i="12"/>
  <c r="DJ65" i="12"/>
  <c r="DJ117" i="2"/>
  <c r="DJ85" i="2"/>
  <c r="DJ111" i="13"/>
  <c r="DJ79" i="13"/>
  <c r="DJ117" i="17"/>
  <c r="DJ85" i="17"/>
  <c r="BF29" i="21"/>
  <c r="DK29" i="21" a="1"/>
  <c r="DK29" i="21" s="1"/>
  <c r="BF28" i="15"/>
  <c r="DK28" i="15" a="1"/>
  <c r="DK28" i="15" s="1"/>
  <c r="DK28" i="3" a="1"/>
  <c r="DK28" i="3" s="1"/>
  <c r="BF28" i="3"/>
  <c r="DJ124" i="2"/>
  <c r="DJ127" i="2" s="1"/>
  <c r="DJ120" i="2" s="1"/>
  <c r="DJ88" i="2"/>
  <c r="DJ95" i="1"/>
  <c r="DJ63" i="1"/>
  <c r="DJ105" i="11"/>
  <c r="DJ73" i="11"/>
  <c r="DJ108" i="1"/>
  <c r="DJ76" i="1"/>
  <c r="DJ92" i="5"/>
  <c r="DJ60" i="5"/>
  <c r="BF38" i="4"/>
  <c r="DK38" i="4" a="1"/>
  <c r="DK38" i="4" s="1"/>
  <c r="BF23" i="19"/>
  <c r="DK23" i="19" a="1"/>
  <c r="DK23" i="19" s="1"/>
  <c r="BF44" i="14"/>
  <c r="DK44" i="14" a="1"/>
  <c r="DK44" i="14" s="1"/>
  <c r="BF39" i="6"/>
  <c r="DK39" i="6" a="1"/>
  <c r="DK39" i="6" s="1"/>
  <c r="DJ94" i="3"/>
  <c r="DJ62" i="3"/>
  <c r="BF30" i="1"/>
  <c r="DK30" i="1" a="1"/>
  <c r="DK30" i="1" s="1"/>
  <c r="DJ101" i="12"/>
  <c r="DJ69" i="12"/>
  <c r="BF17" i="7"/>
  <c r="DK17" i="7" a="1"/>
  <c r="DK17" i="7" s="1"/>
  <c r="DJ96" i="11"/>
  <c r="DJ64" i="11"/>
  <c r="DJ110" i="17"/>
  <c r="DJ78" i="17"/>
  <c r="DJ100" i="7"/>
  <c r="DJ68" i="7"/>
  <c r="BF20" i="13"/>
  <c r="DK20" i="13" a="1"/>
  <c r="DK20" i="13" s="1"/>
  <c r="DJ91" i="12"/>
  <c r="DJ59" i="12"/>
  <c r="BF16" i="6"/>
  <c r="DK16" i="6" a="1"/>
  <c r="DK16" i="6" s="1"/>
  <c r="BF38" i="15"/>
  <c r="DK38" i="15" a="1"/>
  <c r="DK38" i="15" s="1"/>
  <c r="DJ96" i="14"/>
  <c r="DJ64" i="14"/>
  <c r="BF32" i="20"/>
  <c r="DK32" i="20" a="1"/>
  <c r="DK32" i="20" s="1"/>
  <c r="DJ111" i="7"/>
  <c r="DJ79" i="7"/>
  <c r="BF25" i="5"/>
  <c r="DK25" i="5" a="1"/>
  <c r="DK25" i="5" s="1"/>
  <c r="BF40" i="3"/>
  <c r="DK40" i="3" a="1"/>
  <c r="DK40" i="3" s="1"/>
  <c r="DJ98" i="18"/>
  <c r="DJ66" i="18"/>
  <c r="BF45" i="13"/>
  <c r="DK45" i="13" a="1"/>
  <c r="DK45" i="13" s="1"/>
  <c r="BF40" i="16"/>
  <c r="DK40" i="16" a="1"/>
  <c r="DK40" i="16" s="1"/>
  <c r="BF15" i="9"/>
  <c r="DK15" i="9" a="1"/>
  <c r="DK15" i="9" s="1"/>
  <c r="BE47" i="9"/>
  <c r="BF45" i="4"/>
  <c r="DK45" i="4" a="1"/>
  <c r="DK45" i="4" s="1"/>
  <c r="DJ117" i="12"/>
  <c r="DJ85" i="12"/>
  <c r="DJ119" i="13"/>
  <c r="DJ87" i="13"/>
  <c r="DJ118" i="7"/>
  <c r="DJ86" i="7"/>
  <c r="BF36" i="8"/>
  <c r="DK36" i="8" a="1"/>
  <c r="DK36" i="8" s="1"/>
  <c r="BF39" i="13"/>
  <c r="DK39" i="13" a="1"/>
  <c r="DK39" i="13" s="1"/>
  <c r="BF41" i="10"/>
  <c r="DK41" i="10" a="1"/>
  <c r="DK41" i="10" s="1"/>
  <c r="BF35" i="11"/>
  <c r="DK35" i="11" a="1"/>
  <c r="DK35" i="11" s="1"/>
  <c r="DJ116" i="1"/>
  <c r="DJ84" i="1"/>
  <c r="DJ105" i="19"/>
  <c r="DJ73" i="19"/>
  <c r="DJ114" i="8"/>
  <c r="DJ82" i="8"/>
  <c r="DK112" i="7"/>
  <c r="DK80" i="7"/>
  <c r="BD15" i="21"/>
  <c r="BC47" i="21"/>
  <c r="DI15" i="21" a="1"/>
  <c r="DI15" i="21" s="1"/>
  <c r="BF37" i="21"/>
  <c r="DK37" i="21" a="1"/>
  <c r="DK37" i="21" s="1"/>
  <c r="BF44" i="4"/>
  <c r="DK44" i="4" a="1"/>
  <c r="DK44" i="4" s="1"/>
  <c r="DJ97" i="11"/>
  <c r="DJ65" i="11"/>
  <c r="DJ99" i="1"/>
  <c r="DJ67" i="1"/>
  <c r="BF23" i="11"/>
  <c r="DK23" i="11" a="1"/>
  <c r="DK23" i="11" s="1"/>
  <c r="BF16" i="9"/>
  <c r="DK16" i="9" a="1"/>
  <c r="DK16" i="9" s="1"/>
  <c r="BF33" i="2"/>
  <c r="DK33" i="2" a="1"/>
  <c r="DK33" i="2" s="1"/>
  <c r="DJ116" i="21"/>
  <c r="DJ84" i="21"/>
  <c r="BG19" i="7"/>
  <c r="DL19" i="7" a="1"/>
  <c r="DL19" i="7" s="1"/>
  <c r="BF27" i="11"/>
  <c r="DK27" i="11" a="1"/>
  <c r="DK27" i="11" s="1"/>
  <c r="BF36" i="2"/>
  <c r="DK36" i="2" a="1"/>
  <c r="DK36" i="2" s="1"/>
  <c r="DJ119" i="20"/>
  <c r="DJ87" i="20"/>
  <c r="BF29" i="2"/>
  <c r="DK29" i="2" a="1"/>
  <c r="DK29" i="2" s="1"/>
  <c r="BF17" i="19"/>
  <c r="DK17" i="19" a="1"/>
  <c r="DK17" i="19" s="1"/>
  <c r="BF35" i="20"/>
  <c r="DK35" i="20" a="1"/>
  <c r="DK35" i="20" s="1"/>
  <c r="BD15" i="2"/>
  <c r="DI15" i="2" a="1"/>
  <c r="DI15" i="2" s="1"/>
  <c r="BC47" i="2"/>
  <c r="BF25" i="20"/>
  <c r="DK25" i="20" a="1"/>
  <c r="DK25" i="20" s="1"/>
  <c r="DJ117" i="1"/>
  <c r="DJ85" i="1"/>
  <c r="DJ101" i="20"/>
  <c r="DJ69" i="20"/>
  <c r="BF35" i="5"/>
  <c r="DK35" i="5" a="1"/>
  <c r="DK35" i="5" s="1"/>
  <c r="BF28" i="9"/>
  <c r="DK28" i="9" a="1"/>
  <c r="DK28" i="9" s="1"/>
  <c r="DJ108" i="5"/>
  <c r="DJ76" i="5"/>
  <c r="BF19" i="5"/>
  <c r="DK19" i="5" a="1"/>
  <c r="DK19" i="5" s="1"/>
  <c r="BF36" i="12"/>
  <c r="DK36" i="12" a="1"/>
  <c r="DK36" i="12" s="1"/>
  <c r="DJ108" i="14"/>
  <c r="DJ76" i="14"/>
  <c r="BF37" i="11"/>
  <c r="DK37" i="11" a="1"/>
  <c r="DK37" i="11" s="1"/>
  <c r="BF44" i="5"/>
  <c r="DK44" i="5" a="1"/>
  <c r="DK44" i="5" s="1"/>
  <c r="BF37" i="14"/>
  <c r="DK37" i="14" a="1"/>
  <c r="DK37" i="14" s="1"/>
  <c r="BD15" i="17"/>
  <c r="DI15" i="17" a="1"/>
  <c r="DI15" i="17" s="1"/>
  <c r="BC47" i="17"/>
  <c r="DJ101" i="6"/>
  <c r="DJ69" i="6"/>
  <c r="DJ93" i="13"/>
  <c r="DJ61" i="13"/>
  <c r="DJ115" i="4"/>
  <c r="DJ83" i="4"/>
  <c r="BF46" i="1"/>
  <c r="DK46" i="1" a="1"/>
  <c r="DK46" i="1" s="1"/>
  <c r="BF25" i="10"/>
  <c r="DK25" i="10" a="1"/>
  <c r="DK25" i="10" s="1"/>
  <c r="BG31" i="10"/>
  <c r="DL31" i="10" a="1"/>
  <c r="DL31" i="10" s="1"/>
  <c r="DJ124" i="12"/>
  <c r="DJ127" i="12" s="1"/>
  <c r="DJ120" i="12" s="1"/>
  <c r="DJ88" i="12"/>
  <c r="BF18" i="8"/>
  <c r="DK18" i="8" a="1"/>
  <c r="DK18" i="8" s="1"/>
  <c r="DJ115" i="17"/>
  <c r="DJ83" i="17"/>
  <c r="BF20" i="21"/>
  <c r="DK20" i="21" a="1"/>
  <c r="DK20" i="21" s="1"/>
  <c r="BF38" i="5"/>
  <c r="DK38" i="5" a="1"/>
  <c r="DK38" i="5" s="1"/>
  <c r="DH90" i="4"/>
  <c r="DH58" i="4"/>
  <c r="BF39" i="20"/>
  <c r="DK39" i="20" a="1"/>
  <c r="DK39" i="20" s="1"/>
  <c r="BF33" i="15"/>
  <c r="DK33" i="15" a="1"/>
  <c r="DK33" i="15" s="1"/>
  <c r="BF17" i="8"/>
  <c r="DK17" i="8" a="1"/>
  <c r="DK17" i="8" s="1"/>
  <c r="BF32" i="5"/>
  <c r="DK32" i="5" a="1"/>
  <c r="DK32" i="5" s="1"/>
  <c r="BF30" i="18"/>
  <c r="DK30" i="18" a="1"/>
  <c r="DK30" i="18" s="1"/>
  <c r="DJ91" i="18"/>
  <c r="DJ59" i="18"/>
  <c r="BF34" i="9"/>
  <c r="DK34" i="9" a="1"/>
  <c r="DK34" i="9" s="1"/>
  <c r="DJ97" i="13"/>
  <c r="DJ65" i="13"/>
  <c r="DJ105" i="16"/>
  <c r="DJ73" i="16"/>
  <c r="BF41" i="9"/>
  <c r="DK41" i="9" a="1"/>
  <c r="DK41" i="9" s="1"/>
  <c r="BF26" i="13"/>
  <c r="DK26" i="13" a="1"/>
  <c r="DK26" i="13" s="1"/>
  <c r="DK41" i="20" a="1"/>
  <c r="DK41" i="20" s="1"/>
  <c r="BF41" i="20"/>
  <c r="BF37" i="12"/>
  <c r="DK37" i="12" a="1"/>
  <c r="DK37" i="12" s="1"/>
  <c r="BF31" i="9"/>
  <c r="DK31" i="9" a="1"/>
  <c r="DK31" i="9" s="1"/>
  <c r="BF38" i="19"/>
  <c r="DK38" i="19" a="1"/>
  <c r="DK38" i="19" s="1"/>
  <c r="BF44" i="19"/>
  <c r="DK44" i="19" a="1"/>
  <c r="DK44" i="19" s="1"/>
  <c r="DJ119" i="2"/>
  <c r="DJ87" i="2"/>
  <c r="DJ109" i="2"/>
  <c r="DJ77" i="2"/>
  <c r="DJ92" i="13"/>
  <c r="DJ60" i="13"/>
  <c r="BF31" i="19"/>
  <c r="DK31" i="19" a="1"/>
  <c r="DK31" i="19" s="1"/>
  <c r="DJ105" i="13"/>
  <c r="DJ73" i="13"/>
  <c r="BF16" i="1"/>
  <c r="DK16" i="1" a="1"/>
  <c r="DK16" i="1" s="1"/>
  <c r="BF20" i="3"/>
  <c r="DK20" i="3" a="1"/>
  <c r="DK20" i="3" s="1"/>
  <c r="BG31" i="5"/>
  <c r="DL31" i="5" a="1"/>
  <c r="DL31" i="5" s="1"/>
  <c r="BF31" i="4"/>
  <c r="DK31" i="4" a="1"/>
  <c r="DK31" i="4" s="1"/>
  <c r="DJ95" i="14"/>
  <c r="DJ63" i="14"/>
  <c r="BF45" i="1"/>
  <c r="DK45" i="1" a="1"/>
  <c r="DK45" i="1" s="1"/>
  <c r="DJ113" i="13"/>
  <c r="DJ81" i="13"/>
  <c r="DJ105" i="21"/>
  <c r="DJ73" i="21"/>
  <c r="BF29" i="16"/>
  <c r="DK29" i="16" a="1"/>
  <c r="DK29" i="16" s="1"/>
  <c r="DJ124" i="6"/>
  <c r="DJ127" i="6" s="1"/>
  <c r="DJ120" i="6" s="1"/>
  <c r="DJ88" i="6"/>
  <c r="DJ115" i="18"/>
  <c r="DJ83" i="18"/>
  <c r="BG38" i="14"/>
  <c r="DL38" i="14" a="1"/>
  <c r="DL38" i="14" s="1"/>
  <c r="DJ93" i="10"/>
  <c r="DJ61" i="10"/>
  <c r="BG37" i="17"/>
  <c r="DL37" i="17" a="1"/>
  <c r="DL37" i="17" s="1"/>
  <c r="DJ111" i="18"/>
  <c r="DJ79" i="18"/>
  <c r="BF42" i="19"/>
  <c r="DK42" i="19" a="1"/>
  <c r="DK42" i="19" s="1"/>
  <c r="DJ107" i="15"/>
  <c r="DJ75" i="15"/>
  <c r="DJ96" i="21"/>
  <c r="DJ64" i="21"/>
  <c r="BF38" i="12"/>
  <c r="DK38" i="12" a="1"/>
  <c r="DK38" i="12" s="1"/>
  <c r="DJ98" i="6"/>
  <c r="DJ66" i="6"/>
  <c r="BF26" i="18"/>
  <c r="DK26" i="18" a="1"/>
  <c r="DK26" i="18" s="1"/>
  <c r="DJ103" i="7"/>
  <c r="DJ71" i="7"/>
  <c r="BF46" i="11"/>
  <c r="DK46" i="11" a="1"/>
  <c r="DK46" i="11" s="1"/>
  <c r="BF26" i="17"/>
  <c r="DK26" i="17" a="1"/>
  <c r="DK26" i="17" s="1"/>
  <c r="BF26" i="5"/>
  <c r="DK26" i="5" a="1"/>
  <c r="DK26" i="5" s="1"/>
  <c r="DJ105" i="20"/>
  <c r="DJ73" i="20"/>
  <c r="BF26" i="3"/>
  <c r="DK26" i="3" a="1"/>
  <c r="DK26" i="3" s="1"/>
  <c r="DJ94" i="21"/>
  <c r="DJ62" i="21"/>
  <c r="DJ112" i="16"/>
  <c r="DJ80" i="16"/>
  <c r="BF19" i="19"/>
  <c r="DK19" i="19" a="1"/>
  <c r="DK19" i="19" s="1"/>
  <c r="BF40" i="9"/>
  <c r="DK40" i="9" a="1"/>
  <c r="DK40" i="9" s="1"/>
  <c r="DJ111" i="9"/>
  <c r="DJ79" i="9"/>
  <c r="DJ99" i="20"/>
  <c r="DJ67" i="20"/>
  <c r="BF36" i="13"/>
  <c r="DK36" i="13" a="1"/>
  <c r="DK36" i="13" s="1"/>
  <c r="DJ101" i="21"/>
  <c r="DJ69" i="21"/>
  <c r="BF42" i="17"/>
  <c r="DK42" i="17" a="1"/>
  <c r="DK42" i="17" s="1"/>
  <c r="DJ94" i="16"/>
  <c r="DJ62" i="16"/>
  <c r="BF20" i="1"/>
  <c r="DK20" i="1" a="1"/>
  <c r="DK20" i="1" s="1"/>
  <c r="DK30" i="11" a="1"/>
  <c r="DK30" i="11" s="1"/>
  <c r="BF30" i="11"/>
  <c r="BF33" i="1"/>
  <c r="DK33" i="1" a="1"/>
  <c r="DK33" i="1" s="1"/>
  <c r="BF17" i="5"/>
  <c r="DK17" i="5" a="1"/>
  <c r="DK17" i="5" s="1"/>
  <c r="DJ97" i="10"/>
  <c r="DJ65" i="10"/>
  <c r="DJ96" i="12"/>
  <c r="DJ64" i="12"/>
  <c r="DJ112" i="3"/>
  <c r="DJ80" i="3"/>
  <c r="DJ93" i="2"/>
  <c r="DJ61" i="2"/>
  <c r="DJ119" i="18"/>
  <c r="DJ87" i="18"/>
  <c r="DJ100" i="15"/>
  <c r="DJ68" i="15"/>
  <c r="BF26" i="12"/>
  <c r="DK26" i="12" a="1"/>
  <c r="DK26" i="12" s="1"/>
  <c r="BF21" i="11"/>
  <c r="DK21" i="11" a="1"/>
  <c r="DK21" i="11" s="1"/>
  <c r="BF35" i="17"/>
  <c r="DK35" i="17" a="1"/>
  <c r="DK35" i="17" s="1"/>
  <c r="DJ116" i="6"/>
  <c r="DJ84" i="6"/>
  <c r="BF25" i="7"/>
  <c r="DK25" i="7" a="1"/>
  <c r="DK25" i="7" s="1"/>
  <c r="BF16" i="12"/>
  <c r="DK16" i="12" a="1"/>
  <c r="DK16" i="12" s="1"/>
  <c r="DJ124" i="21"/>
  <c r="DJ127" i="21" s="1"/>
  <c r="DJ120" i="21" s="1"/>
  <c r="DJ88" i="21"/>
  <c r="BF21" i="14"/>
  <c r="DK21" i="14" a="1"/>
  <c r="DK21" i="14" s="1"/>
  <c r="DK101" i="19"/>
  <c r="DK69" i="19"/>
  <c r="BF36" i="7"/>
  <c r="DK36" i="7" a="1"/>
  <c r="DK36" i="7" s="1"/>
  <c r="DJ109" i="15"/>
  <c r="DJ77" i="15"/>
  <c r="DJ92" i="2"/>
  <c r="DJ60" i="2"/>
  <c r="DJ106" i="1"/>
  <c r="DJ74" i="1"/>
  <c r="BF23" i="18"/>
  <c r="DK23" i="18" a="1"/>
  <c r="DK23" i="18" s="1"/>
  <c r="DK117" i="3"/>
  <c r="DK85" i="3"/>
  <c r="DJ110" i="13"/>
  <c r="DJ78" i="13"/>
  <c r="BF42" i="12"/>
  <c r="DK42" i="12" a="1"/>
  <c r="DK42" i="12" s="1"/>
  <c r="BF44" i="13"/>
  <c r="DK44" i="13" a="1"/>
  <c r="DK44" i="13" s="1"/>
  <c r="BF43" i="7"/>
  <c r="DK43" i="7" a="1"/>
  <c r="DK43" i="7" s="1"/>
  <c r="DJ98" i="10"/>
  <c r="DJ66" i="10"/>
  <c r="DJ110" i="18"/>
  <c r="DJ78" i="18"/>
  <c r="BF41" i="1"/>
  <c r="DK41" i="1" a="1"/>
  <c r="DK41" i="1" s="1"/>
  <c r="BF30" i="19"/>
  <c r="DK30" i="19" a="1"/>
  <c r="DK30" i="19" s="1"/>
  <c r="BF39" i="8"/>
  <c r="DK39" i="8" a="1"/>
  <c r="DK39" i="8" s="1"/>
  <c r="BG37" i="7"/>
  <c r="DL37" i="7" a="1"/>
  <c r="DL37" i="7" s="1"/>
  <c r="DJ118" i="4"/>
  <c r="DJ86" i="4"/>
  <c r="DJ94" i="10"/>
  <c r="DJ62" i="10"/>
  <c r="DJ119" i="11"/>
  <c r="DJ87" i="11"/>
  <c r="BF22" i="11"/>
  <c r="DK22" i="11" a="1"/>
  <c r="DK22" i="11" s="1"/>
  <c r="DK24" i="1" a="1"/>
  <c r="DK24" i="1" s="1"/>
  <c r="BF24" i="1"/>
  <c r="DJ94" i="15"/>
  <c r="DJ62" i="15"/>
  <c r="DJ97" i="3"/>
  <c r="DJ65" i="3"/>
  <c r="DJ100" i="14"/>
  <c r="DJ68" i="14"/>
  <c r="DJ108" i="19"/>
  <c r="DJ76" i="19"/>
  <c r="DJ118" i="17"/>
  <c r="DJ86" i="17"/>
  <c r="DJ94" i="8"/>
  <c r="DJ62" i="8"/>
  <c r="DJ96" i="17"/>
  <c r="DJ64" i="17"/>
  <c r="BF41" i="21"/>
  <c r="DK41" i="21" a="1"/>
  <c r="DK41" i="21" s="1"/>
  <c r="DJ102" i="11"/>
  <c r="DJ70" i="11"/>
  <c r="DJ121" i="17"/>
  <c r="DJ89" i="17"/>
  <c r="BF44" i="20"/>
  <c r="DK44" i="20" a="1"/>
  <c r="DK44" i="20" s="1"/>
  <c r="DJ106" i="21"/>
  <c r="DJ74" i="21"/>
  <c r="DJ112" i="2"/>
  <c r="DJ80" i="2"/>
  <c r="DJ118" i="15"/>
  <c r="DJ86" i="15"/>
  <c r="DJ103" i="20"/>
  <c r="DJ71" i="20"/>
  <c r="DJ91" i="14"/>
  <c r="DJ59" i="14"/>
  <c r="DJ116" i="12"/>
  <c r="DJ84" i="12"/>
  <c r="BF42" i="1"/>
  <c r="DK42" i="1" a="1"/>
  <c r="DK42" i="1" s="1"/>
  <c r="DJ117" i="11"/>
  <c r="DJ85" i="11"/>
  <c r="BF26" i="20"/>
  <c r="DK26" i="20" a="1"/>
  <c r="DK26" i="20" s="1"/>
  <c r="DJ121" i="16"/>
  <c r="DJ89" i="16"/>
  <c r="DJ94" i="14"/>
  <c r="DJ62" i="14"/>
  <c r="BF33" i="5"/>
  <c r="DK33" i="5" a="1"/>
  <c r="DK33" i="5" s="1"/>
  <c r="DJ93" i="3"/>
  <c r="DJ61" i="3"/>
  <c r="DJ111" i="17"/>
  <c r="DJ79" i="17"/>
  <c r="BF33" i="14"/>
  <c r="DK33" i="14" a="1"/>
  <c r="DK33" i="14" s="1"/>
  <c r="DJ99" i="5"/>
  <c r="DJ67" i="5"/>
  <c r="BF26" i="6"/>
  <c r="DK26" i="6" a="1"/>
  <c r="DK26" i="6" s="1"/>
  <c r="BF18" i="13"/>
  <c r="DK18" i="13" a="1"/>
  <c r="DK18" i="13" s="1"/>
  <c r="BF40" i="4"/>
  <c r="DK40" i="4" a="1"/>
  <c r="DK40" i="4" s="1"/>
  <c r="DJ118" i="10"/>
  <c r="DJ86" i="10"/>
  <c r="DH90" i="18"/>
  <c r="DH58" i="18"/>
  <c r="DJ110" i="8"/>
  <c r="DJ78" i="8"/>
  <c r="DJ118" i="13"/>
  <c r="DJ86" i="13"/>
  <c r="BF33" i="6"/>
  <c r="DK33" i="6" a="1"/>
  <c r="DK33" i="6" s="1"/>
  <c r="DJ92" i="9"/>
  <c r="DJ60" i="9"/>
  <c r="BF45" i="12"/>
  <c r="DK45" i="12" a="1"/>
  <c r="DK45" i="12" s="1"/>
  <c r="DJ98" i="14"/>
  <c r="DJ66" i="14"/>
  <c r="BF40" i="17"/>
  <c r="DK40" i="17" a="1"/>
  <c r="DK40" i="17" s="1"/>
  <c r="DJ108" i="16"/>
  <c r="DJ76" i="16"/>
  <c r="DJ92" i="11"/>
  <c r="DJ60" i="11"/>
  <c r="BD15" i="4"/>
  <c r="DI15" i="4" a="1"/>
  <c r="DI15" i="4" s="1"/>
  <c r="BC47" i="4"/>
  <c r="DJ109" i="21"/>
  <c r="DJ77" i="21"/>
  <c r="DJ98" i="13"/>
  <c r="DJ66" i="13"/>
  <c r="DJ119" i="7"/>
  <c r="DJ87" i="7"/>
  <c r="DJ105" i="9"/>
  <c r="DJ73" i="9"/>
  <c r="BF16" i="18"/>
  <c r="DK16" i="18" a="1"/>
  <c r="DK16" i="18" s="1"/>
  <c r="DJ110" i="10"/>
  <c r="DJ78" i="10"/>
  <c r="DJ96" i="1"/>
  <c r="DJ64" i="1"/>
  <c r="BF22" i="13"/>
  <c r="DK22" i="13" a="1"/>
  <c r="DK22" i="13" s="1"/>
  <c r="DK92" i="3"/>
  <c r="DK60" i="3"/>
  <c r="BF30" i="16"/>
  <c r="DK30" i="16" a="1"/>
  <c r="DK30" i="16" s="1"/>
  <c r="DJ113" i="9"/>
  <c r="DJ81" i="9"/>
  <c r="DJ107" i="16"/>
  <c r="DJ75" i="16"/>
  <c r="DJ93" i="11"/>
  <c r="DJ61" i="11"/>
  <c r="DJ108" i="3"/>
  <c r="DJ76" i="3"/>
  <c r="DJ124" i="5"/>
  <c r="DJ127" i="5" s="1"/>
  <c r="DJ120" i="5" s="1"/>
  <c r="DJ88" i="5"/>
  <c r="DK109" i="8"/>
  <c r="DK77" i="8"/>
  <c r="DJ106" i="12"/>
  <c r="DJ74" i="12"/>
  <c r="DJ114" i="1"/>
  <c r="DJ82" i="1"/>
  <c r="DJ114" i="2"/>
  <c r="DJ82" i="2"/>
  <c r="BF44" i="2"/>
  <c r="DK44" i="2" a="1"/>
  <c r="DK44" i="2" s="1"/>
  <c r="BF34" i="2"/>
  <c r="DK34" i="2" a="1"/>
  <c r="DK34" i="2" s="1"/>
  <c r="DJ99" i="6"/>
  <c r="DJ67" i="6"/>
  <c r="DJ115" i="11"/>
  <c r="DJ83" i="11"/>
  <c r="BF17" i="13"/>
  <c r="DK17" i="13" a="1"/>
  <c r="DK17" i="13" s="1"/>
  <c r="DJ113" i="2"/>
  <c r="DJ81" i="2"/>
  <c r="BF30" i="13"/>
  <c r="DK30" i="13" a="1"/>
  <c r="DK30" i="13" s="1"/>
  <c r="DJ93" i="18"/>
  <c r="DJ61" i="18"/>
  <c r="DJ118" i="5"/>
  <c r="DJ86" i="5"/>
  <c r="DJ94" i="13"/>
  <c r="DJ62" i="13"/>
  <c r="DJ97" i="5"/>
  <c r="DJ65" i="5"/>
  <c r="DJ95" i="20"/>
  <c r="DJ63" i="20"/>
  <c r="BF37" i="4"/>
  <c r="DK37" i="4" a="1"/>
  <c r="DK37" i="4" s="1"/>
  <c r="BF20" i="14"/>
  <c r="DK20" i="14" a="1"/>
  <c r="DK20" i="14" s="1"/>
  <c r="DJ105" i="15"/>
  <c r="DJ73" i="15"/>
  <c r="DJ109" i="12"/>
  <c r="DJ77" i="12"/>
  <c r="DK91" i="7"/>
  <c r="DK59" i="7"/>
  <c r="BF34" i="17"/>
  <c r="DK34" i="17" a="1"/>
  <c r="DK34" i="17" s="1"/>
  <c r="BF38" i="13"/>
  <c r="DK38" i="13" a="1"/>
  <c r="DK38" i="13" s="1"/>
  <c r="DJ124" i="15"/>
  <c r="DJ127" i="15" s="1"/>
  <c r="DJ120" i="15" s="1"/>
  <c r="DJ88" i="15"/>
  <c r="DK97" i="7"/>
  <c r="DK65" i="7"/>
  <c r="BF30" i="21"/>
  <c r="DK30" i="21" a="1"/>
  <c r="DK30" i="21" s="1"/>
  <c r="DJ103" i="12"/>
  <c r="DJ71" i="12"/>
  <c r="DJ98" i="9"/>
  <c r="DJ66" i="9"/>
  <c r="BF45" i="6"/>
  <c r="DK45" i="6" a="1"/>
  <c r="DK45" i="6" s="1"/>
  <c r="BF40" i="18"/>
  <c r="DK40" i="18" a="1"/>
  <c r="DK40" i="18" s="1"/>
  <c r="DJ97" i="14"/>
  <c r="DJ65" i="14"/>
  <c r="BF18" i="10"/>
  <c r="DK18" i="10" a="1"/>
  <c r="DK18" i="10" s="1"/>
  <c r="DK112" i="17"/>
  <c r="DK80" i="17"/>
  <c r="BF36" i="18"/>
  <c r="DK36" i="18" a="1"/>
  <c r="DK36" i="18" s="1"/>
  <c r="DJ104" i="19"/>
  <c r="DJ72" i="19"/>
  <c r="BF32" i="15"/>
  <c r="DK32" i="15" a="1"/>
  <c r="DK32" i="15" s="1"/>
  <c r="BF21" i="21"/>
  <c r="DK21" i="21" a="1"/>
  <c r="DK21" i="21" s="1"/>
  <c r="BF23" i="6"/>
  <c r="DK23" i="6" a="1"/>
  <c r="DK23" i="6" s="1"/>
  <c r="BF28" i="7"/>
  <c r="DK28" i="7" a="1"/>
  <c r="DK28" i="7" s="1"/>
  <c r="DJ111" i="11"/>
  <c r="DJ79" i="11"/>
  <c r="DJ106" i="11"/>
  <c r="DJ74" i="11"/>
  <c r="BF19" i="21"/>
  <c r="DK19" i="21" a="1"/>
  <c r="DK19" i="21" s="1"/>
  <c r="DJ109" i="1"/>
  <c r="DJ77" i="1"/>
  <c r="DJ104" i="15"/>
  <c r="DJ72" i="15"/>
  <c r="BF34" i="19"/>
  <c r="DK34" i="19" a="1"/>
  <c r="DK34" i="19" s="1"/>
  <c r="BF16" i="2"/>
  <c r="DK16" i="2" a="1"/>
  <c r="DK16" i="2" s="1"/>
  <c r="BF23" i="20"/>
  <c r="DK23" i="20" a="1"/>
  <c r="DK23" i="20" s="1"/>
  <c r="BF32" i="19"/>
  <c r="DK32" i="19" a="1"/>
  <c r="DK32" i="19" s="1"/>
  <c r="BF20" i="8"/>
  <c r="DK20" i="8" a="1"/>
  <c r="DK20" i="8" s="1"/>
  <c r="DJ95" i="16"/>
  <c r="DJ63" i="16"/>
  <c r="DJ92" i="6"/>
  <c r="DJ60" i="6"/>
  <c r="BF29" i="15"/>
  <c r="DK29" i="15" a="1"/>
  <c r="DK29" i="15" s="1"/>
  <c r="DJ107" i="8"/>
  <c r="DJ75" i="8"/>
  <c r="DJ103" i="8"/>
  <c r="DJ71" i="8"/>
  <c r="DJ95" i="9"/>
  <c r="DJ63" i="9"/>
  <c r="DJ114" i="15"/>
  <c r="DJ82" i="15"/>
  <c r="DJ92" i="17"/>
  <c r="DJ60" i="17"/>
  <c r="BF36" i="9"/>
  <c r="DK36" i="9" a="1"/>
  <c r="DK36" i="9" s="1"/>
  <c r="DJ112" i="8"/>
  <c r="DJ80" i="8"/>
  <c r="BF24" i="20"/>
  <c r="DK24" i="20" a="1"/>
  <c r="DK24" i="20" s="1"/>
  <c r="BF26" i="21"/>
  <c r="DK26" i="21" a="1"/>
  <c r="DK26" i="21" s="1"/>
  <c r="DJ116" i="5"/>
  <c r="DJ84" i="5"/>
  <c r="BF20" i="16"/>
  <c r="DK20" i="16" a="1"/>
  <c r="DK20" i="16" s="1"/>
  <c r="DJ100" i="2"/>
  <c r="DJ68" i="2"/>
  <c r="BF19" i="16"/>
  <c r="DK19" i="16" a="1"/>
  <c r="DK19" i="16" s="1"/>
  <c r="DJ116" i="13"/>
  <c r="DJ84" i="13"/>
  <c r="DJ115" i="13"/>
  <c r="DJ83" i="13"/>
  <c r="DJ116" i="16"/>
  <c r="DJ84" i="16"/>
  <c r="BF22" i="10"/>
  <c r="DK22" i="10" a="1"/>
  <c r="DK22" i="10" s="1"/>
  <c r="DJ109" i="10"/>
  <c r="DJ77" i="10"/>
  <c r="BF21" i="12"/>
  <c r="DK21" i="12" a="1"/>
  <c r="DK21" i="12" s="1"/>
  <c r="DJ100" i="13"/>
  <c r="DJ68" i="13"/>
  <c r="BF37" i="3"/>
  <c r="DK37" i="3" a="1"/>
  <c r="DK37" i="3" s="1"/>
  <c r="BF18" i="2"/>
  <c r="DK18" i="2" a="1"/>
  <c r="DK18" i="2" s="1"/>
  <c r="BF44" i="18"/>
  <c r="DK44" i="18" a="1"/>
  <c r="DK44" i="18" s="1"/>
  <c r="BF33" i="9"/>
  <c r="DK33" i="9" a="1"/>
  <c r="DK33" i="9" s="1"/>
  <c r="BF25" i="15"/>
  <c r="DK25" i="15" a="1"/>
  <c r="DK25" i="15" s="1"/>
  <c r="DJ109" i="7"/>
  <c r="DJ77" i="7"/>
  <c r="DJ100" i="9"/>
  <c r="DJ68" i="9"/>
  <c r="BF41" i="6"/>
  <c r="DK41" i="6" a="1"/>
  <c r="DK41" i="6" s="1"/>
  <c r="DJ94" i="17"/>
  <c r="DJ62" i="17"/>
  <c r="BF45" i="21"/>
  <c r="DK45" i="21" a="1"/>
  <c r="DK45" i="21" s="1"/>
  <c r="BG26" i="19"/>
  <c r="DL26" i="19" a="1"/>
  <c r="DL26" i="19" s="1"/>
  <c r="DJ97" i="1"/>
  <c r="DJ65" i="1"/>
  <c r="DJ100" i="1"/>
  <c r="DJ68" i="1"/>
  <c r="BF34" i="15"/>
  <c r="DK34" i="15" a="1"/>
  <c r="DK34" i="15" s="1"/>
  <c r="BF17" i="2"/>
  <c r="DK17" i="2" a="1"/>
  <c r="DK17" i="2" s="1"/>
  <c r="BF31" i="1"/>
  <c r="DK31" i="1" a="1"/>
  <c r="DK31" i="1" s="1"/>
  <c r="BG42" i="3"/>
  <c r="DL42" i="3" a="1"/>
  <c r="DL42" i="3" s="1"/>
  <c r="BF35" i="13"/>
  <c r="DK35" i="13" a="1"/>
  <c r="DK35" i="13" s="1"/>
  <c r="DJ101" i="7"/>
  <c r="DJ69" i="7"/>
  <c r="BF23" i="10"/>
  <c r="DK23" i="10" a="1"/>
  <c r="DK23" i="10" s="1"/>
  <c r="DJ121" i="14"/>
  <c r="DJ89" i="14"/>
  <c r="DJ111" i="19"/>
  <c r="DJ79" i="19"/>
  <c r="BF35" i="18"/>
  <c r="DK35" i="18" a="1"/>
  <c r="DK35" i="18" s="1"/>
  <c r="DJ108" i="8"/>
  <c r="DJ76" i="8"/>
  <c r="DJ114" i="17"/>
  <c r="DJ82" i="17"/>
  <c r="BF43" i="4"/>
  <c r="DK43" i="4" a="1"/>
  <c r="DK43" i="4" s="1"/>
  <c r="BF19" i="10"/>
  <c r="DK19" i="10" a="1"/>
  <c r="DK19" i="10" s="1"/>
  <c r="BF44" i="11"/>
  <c r="DK44" i="11" a="1"/>
  <c r="DK44" i="11" s="1"/>
  <c r="DJ92" i="12"/>
  <c r="DJ60" i="12"/>
  <c r="DJ97" i="2"/>
  <c r="DJ65" i="2"/>
  <c r="BF19" i="15"/>
  <c r="DK19" i="15" a="1"/>
  <c r="DK19" i="15" s="1"/>
  <c r="BF22" i="3"/>
  <c r="DK22" i="3" a="1"/>
  <c r="DK22" i="3" s="1"/>
  <c r="BF25" i="14"/>
  <c r="DK25" i="14" a="1"/>
  <c r="DK25" i="14" s="1"/>
  <c r="BF33" i="19"/>
  <c r="DK33" i="19" a="1"/>
  <c r="DK33" i="19" s="1"/>
  <c r="DJ116" i="4"/>
  <c r="DJ84" i="4"/>
  <c r="BF43" i="17"/>
  <c r="DK43" i="17" a="1"/>
  <c r="DK43" i="17" s="1"/>
  <c r="DJ121" i="9"/>
  <c r="DJ89" i="9"/>
  <c r="BF19" i="8"/>
  <c r="DK19" i="8" a="1"/>
  <c r="DK19" i="8" s="1"/>
  <c r="BF21" i="17"/>
  <c r="DK21" i="17" a="1"/>
  <c r="DK21" i="17" s="1"/>
  <c r="DK94" i="9"/>
  <c r="DK62" i="9"/>
  <c r="BF46" i="17"/>
  <c r="DK46" i="17" a="1"/>
  <c r="DK46" i="17" s="1"/>
  <c r="DJ91" i="15"/>
  <c r="DJ59" i="15"/>
  <c r="BF31" i="21"/>
  <c r="DK31" i="21" a="1"/>
  <c r="DK31" i="21" s="1"/>
  <c r="BF37" i="2"/>
  <c r="DK37" i="2" a="1"/>
  <c r="DK37" i="2" s="1"/>
  <c r="DH90" i="8"/>
  <c r="DH58" i="8"/>
  <c r="BF43" i="15"/>
  <c r="DK43" i="15" a="1"/>
  <c r="DK43" i="15" s="1"/>
  <c r="DJ118" i="19"/>
  <c r="DJ86" i="19"/>
  <c r="DJ101" i="16"/>
  <c r="DJ69" i="16"/>
  <c r="BF28" i="20"/>
  <c r="DK28" i="20" a="1"/>
  <c r="DK28" i="20" s="1"/>
  <c r="BF16" i="14"/>
  <c r="DK16" i="14" a="1"/>
  <c r="DK16" i="14" s="1"/>
  <c r="DH90" i="15"/>
  <c r="DH58" i="15"/>
  <c r="BF41" i="12"/>
  <c r="DK41" i="12" a="1"/>
  <c r="DK41" i="12" s="1"/>
  <c r="BF42" i="11"/>
  <c r="DK42" i="11" a="1"/>
  <c r="DK42" i="11" s="1"/>
  <c r="DJ91" i="19"/>
  <c r="DJ59" i="19"/>
  <c r="BF46" i="16"/>
  <c r="DK46" i="16" a="1"/>
  <c r="DK46" i="16" s="1"/>
  <c r="DJ109" i="11"/>
  <c r="DJ77" i="11"/>
  <c r="BF19" i="14"/>
  <c r="DK19" i="14" a="1"/>
  <c r="DK19" i="14" s="1"/>
  <c r="BF27" i="2"/>
  <c r="DK27" i="2" a="1"/>
  <c r="DK27" i="2" s="1"/>
  <c r="DJ93" i="4"/>
  <c r="DJ61" i="4"/>
  <c r="BF18" i="3"/>
  <c r="DK18" i="3" a="1"/>
  <c r="DK18" i="3" s="1"/>
  <c r="BF36" i="17"/>
  <c r="DK36" i="17" a="1"/>
  <c r="DK36" i="17" s="1"/>
  <c r="DJ104" i="5"/>
  <c r="DJ72" i="5"/>
  <c r="BF24" i="5"/>
  <c r="DK24" i="5" a="1"/>
  <c r="DK24" i="5" s="1"/>
  <c r="BF43" i="10"/>
  <c r="DK43" i="10" a="1"/>
  <c r="DK43" i="10" s="1"/>
  <c r="DI15" i="18" a="1"/>
  <c r="DI15" i="18" s="1"/>
  <c r="BC47" i="18"/>
  <c r="BD15" i="18"/>
  <c r="BF35" i="8"/>
  <c r="DK35" i="8" a="1"/>
  <c r="DK35" i="8" s="1"/>
  <c r="BF43" i="13"/>
  <c r="DK43" i="13" a="1"/>
  <c r="DK43" i="13" s="1"/>
  <c r="DJ108" i="6"/>
  <c r="DJ76" i="6"/>
  <c r="BF17" i="9"/>
  <c r="DK17" i="9" a="1"/>
  <c r="DK17" i="9" s="1"/>
  <c r="DJ117" i="15"/>
  <c r="DJ85" i="15"/>
  <c r="BF23" i="14"/>
  <c r="DK23" i="14" a="1"/>
  <c r="DK23" i="14" s="1"/>
  <c r="DJ92" i="14"/>
  <c r="DJ60" i="14"/>
  <c r="BF33" i="16"/>
  <c r="DK33" i="16" a="1"/>
  <c r="DK33" i="16" s="1"/>
  <c r="BF17" i="11"/>
  <c r="DK17" i="11" a="1"/>
  <c r="DK17" i="11" s="1"/>
  <c r="DJ107" i="10"/>
  <c r="DJ75" i="10"/>
  <c r="BF30" i="14"/>
  <c r="DK30" i="14" a="1"/>
  <c r="DK30" i="14" s="1"/>
  <c r="BF34" i="21"/>
  <c r="DK34" i="21" a="1"/>
  <c r="DK34" i="21" s="1"/>
  <c r="DJ105" i="7"/>
  <c r="DJ73" i="7"/>
  <c r="BF23" i="13"/>
  <c r="DK23" i="13" a="1"/>
  <c r="DK23" i="13" s="1"/>
  <c r="BF44" i="7"/>
  <c r="DK44" i="7" a="1"/>
  <c r="DK44" i="7" s="1"/>
  <c r="BF30" i="9"/>
  <c r="DK30" i="9" a="1"/>
  <c r="DK30" i="9" s="1"/>
  <c r="DJ102" i="9"/>
  <c r="DJ70" i="9"/>
  <c r="BF35" i="10"/>
  <c r="DK35" i="10" a="1"/>
  <c r="DK35" i="10" s="1"/>
  <c r="BF21" i="1"/>
  <c r="DK21" i="1" a="1"/>
  <c r="DK21" i="1" s="1"/>
  <c r="DH90" i="10"/>
  <c r="DH58" i="10"/>
  <c r="DJ118" i="9"/>
  <c r="DJ86" i="9"/>
  <c r="BG17" i="3"/>
  <c r="DL17" i="3" a="1"/>
  <c r="DL17" i="3" s="1"/>
  <c r="DJ118" i="12"/>
  <c r="DJ86" i="12"/>
  <c r="BF38" i="9"/>
  <c r="DK38" i="9" a="1"/>
  <c r="DK38" i="9" s="1"/>
  <c r="BF32" i="16"/>
  <c r="DK32" i="16" a="1"/>
  <c r="DK32" i="16" s="1"/>
  <c r="BF18" i="11"/>
  <c r="DK18" i="11" a="1"/>
  <c r="DK18" i="11" s="1"/>
  <c r="BF41" i="15"/>
  <c r="DK41" i="15" a="1"/>
  <c r="DK41" i="15" s="1"/>
  <c r="DJ98" i="15"/>
  <c r="DJ66" i="15"/>
  <c r="BF33" i="3"/>
  <c r="DK33" i="3" a="1"/>
  <c r="DK33" i="3" s="1"/>
  <c r="BF45" i="5"/>
  <c r="DK45" i="5" a="1"/>
  <c r="DK45" i="5" s="1"/>
  <c r="BG34" i="8"/>
  <c r="DL34" i="8" a="1"/>
  <c r="DL34" i="8" s="1"/>
  <c r="BF31" i="12"/>
  <c r="DK31" i="12" a="1"/>
  <c r="DK31" i="12" s="1"/>
  <c r="BF39" i="1"/>
  <c r="DK39" i="1" a="1"/>
  <c r="DK39" i="1" s="1"/>
  <c r="DK39" i="2" a="1"/>
  <c r="DK39" i="2" s="1"/>
  <c r="BF39" i="2"/>
  <c r="DJ107" i="4"/>
  <c r="DJ75" i="4"/>
  <c r="DJ93" i="14"/>
  <c r="DJ61" i="14"/>
  <c r="BF24" i="6"/>
  <c r="DK24" i="6" a="1"/>
  <c r="DK24" i="6" s="1"/>
  <c r="BF40" i="11"/>
  <c r="DK40" i="11" a="1"/>
  <c r="DK40" i="11" s="1"/>
  <c r="DJ111" i="4"/>
  <c r="DJ79" i="4"/>
  <c r="BF38" i="2"/>
  <c r="DK38" i="2" a="1"/>
  <c r="DK38" i="2" s="1"/>
  <c r="BF18" i="18"/>
  <c r="DK18" i="18" a="1"/>
  <c r="DK18" i="18" s="1"/>
  <c r="BF43" i="5"/>
  <c r="DK43" i="5" a="1"/>
  <c r="DK43" i="5" s="1"/>
  <c r="BF19" i="13"/>
  <c r="DK19" i="13" a="1"/>
  <c r="DK19" i="13" s="1"/>
  <c r="BF22" i="5"/>
  <c r="DK22" i="5" a="1"/>
  <c r="DK22" i="5" s="1"/>
  <c r="BF20" i="20"/>
  <c r="DK20" i="20" a="1"/>
  <c r="DK20" i="20" s="1"/>
  <c r="DJ112" i="4"/>
  <c r="DJ80" i="4"/>
  <c r="DJ121" i="5"/>
  <c r="DJ89" i="5"/>
  <c r="BF30" i="15"/>
  <c r="DK30" i="15" a="1"/>
  <c r="DK30" i="15" s="1"/>
  <c r="BF34" i="12"/>
  <c r="DK34" i="12" a="1"/>
  <c r="DK34" i="12" s="1"/>
  <c r="BG16" i="7"/>
  <c r="DL16" i="7" a="1"/>
  <c r="DL16" i="7" s="1"/>
  <c r="DJ109" i="17"/>
  <c r="DJ77" i="17"/>
  <c r="DK94" i="18"/>
  <c r="DK62" i="18"/>
  <c r="BF45" i="15"/>
  <c r="DK45" i="15" a="1"/>
  <c r="DK45" i="15" s="1"/>
  <c r="DJ111" i="21"/>
  <c r="DJ79" i="21"/>
  <c r="BG22" i="7"/>
  <c r="DL22" i="7" a="1"/>
  <c r="DL22" i="7" s="1"/>
  <c r="DJ102" i="7"/>
  <c r="DJ70" i="7"/>
  <c r="DJ96" i="20"/>
  <c r="DJ64" i="20"/>
  <c r="BF28" i="12"/>
  <c r="DK28" i="12" a="1"/>
  <c r="DK28" i="12" s="1"/>
  <c r="BF23" i="9"/>
  <c r="DK23" i="9" a="1"/>
  <c r="DK23" i="9" s="1"/>
  <c r="DJ101" i="4"/>
  <c r="DJ69" i="4"/>
  <c r="BF22" i="14"/>
  <c r="DK22" i="14" a="1"/>
  <c r="DK22" i="14" s="1"/>
  <c r="DJ93" i="12"/>
  <c r="DJ61" i="12"/>
  <c r="DJ101" i="15"/>
  <c r="DJ69" i="15"/>
  <c r="DJ93" i="21"/>
  <c r="DJ61" i="21"/>
  <c r="BF29" i="19"/>
  <c r="DK29" i="19" a="1"/>
  <c r="DK29" i="19" s="1"/>
  <c r="DJ115" i="21"/>
  <c r="DJ83" i="21"/>
  <c r="DJ96" i="10"/>
  <c r="DJ64" i="10"/>
  <c r="DJ97" i="17"/>
  <c r="DJ65" i="17"/>
  <c r="BF36" i="11"/>
  <c r="DK36" i="11" a="1"/>
  <c r="DK36" i="11" s="1"/>
  <c r="DK103" i="12" l="1"/>
  <c r="DK71" i="12"/>
  <c r="DK91" i="18"/>
  <c r="DK59" i="18"/>
  <c r="DK108" i="5"/>
  <c r="DK76" i="5"/>
  <c r="BG23" i="18"/>
  <c r="DL23" i="18" a="1"/>
  <c r="DL23" i="18" s="1"/>
  <c r="BG21" i="14"/>
  <c r="DL21" i="14" a="1"/>
  <c r="DL21" i="14" s="1"/>
  <c r="BG26" i="12"/>
  <c r="DL26" i="12" a="1"/>
  <c r="DL26" i="12" s="1"/>
  <c r="DK117" i="19"/>
  <c r="DK85" i="19"/>
  <c r="BG38" i="19"/>
  <c r="DL38" i="19" a="1"/>
  <c r="DL38" i="19" s="1"/>
  <c r="BG26" i="13"/>
  <c r="DL26" i="13" a="1"/>
  <c r="DL26" i="13" s="1"/>
  <c r="DK110" i="20"/>
  <c r="DK78" i="20"/>
  <c r="DK100" i="5"/>
  <c r="DK68" i="5"/>
  <c r="DK119" i="14"/>
  <c r="DK87" i="14"/>
  <c r="BG28" i="15"/>
  <c r="DL28" i="15" a="1"/>
  <c r="DL28" i="15" s="1"/>
  <c r="BG38" i="18"/>
  <c r="DL38" i="18" a="1"/>
  <c r="DL38" i="18" s="1"/>
  <c r="BG43" i="11"/>
  <c r="DL43" i="11" a="1"/>
  <c r="DL43" i="11" s="1"/>
  <c r="BG39" i="3"/>
  <c r="DL39" i="3" a="1"/>
  <c r="DL39" i="3" s="1"/>
  <c r="DK117" i="21"/>
  <c r="DK85" i="21"/>
  <c r="DK108" i="7"/>
  <c r="DK76" i="7"/>
  <c r="BG33" i="18"/>
  <c r="DL33" i="18" a="1"/>
  <c r="DL33" i="18" s="1"/>
  <c r="BG18" i="1"/>
  <c r="DL18" i="1" a="1"/>
  <c r="DL18" i="1" s="1"/>
  <c r="DK94" i="20"/>
  <c r="DK62" i="20"/>
  <c r="DK113" i="11"/>
  <c r="DK81" i="11"/>
  <c r="DK114" i="18"/>
  <c r="DK82" i="18"/>
  <c r="BG41" i="8"/>
  <c r="DL41" i="8" a="1"/>
  <c r="DL41" i="8" s="1"/>
  <c r="BG16" i="16"/>
  <c r="DL16" i="16" a="1"/>
  <c r="DL16" i="16" s="1"/>
  <c r="BG15" i="1"/>
  <c r="DL15" i="1" a="1"/>
  <c r="DL15" i="1" s="1"/>
  <c r="BF47" i="1"/>
  <c r="BG24" i="12"/>
  <c r="DL24" i="12" a="1"/>
  <c r="DL24" i="12" s="1"/>
  <c r="BG29" i="11"/>
  <c r="DL29" i="11" a="1"/>
  <c r="DL29" i="11" s="1"/>
  <c r="DK102" i="10"/>
  <c r="DK70" i="10"/>
  <c r="DK93" i="15"/>
  <c r="DK61" i="15"/>
  <c r="BG26" i="8"/>
  <c r="DL26" i="8" a="1"/>
  <c r="DL26" i="8" s="1"/>
  <c r="BG19" i="3"/>
  <c r="DL19" i="3" a="1"/>
  <c r="DL19" i="3" s="1"/>
  <c r="BG20" i="12"/>
  <c r="DL20" i="12" a="1"/>
  <c r="DL20" i="12" s="1"/>
  <c r="BG28" i="4"/>
  <c r="DL28" i="4" a="1"/>
  <c r="DL28" i="4" s="1"/>
  <c r="DK96" i="15"/>
  <c r="DK64" i="15"/>
  <c r="DK96" i="2"/>
  <c r="DK64" i="2"/>
  <c r="DK117" i="8"/>
  <c r="DK85" i="8"/>
  <c r="BG18" i="16"/>
  <c r="DL18" i="16" a="1"/>
  <c r="DL18" i="16" s="1"/>
  <c r="BH20" i="6"/>
  <c r="DM20" i="6" a="1"/>
  <c r="DM20" i="6" s="1"/>
  <c r="BG31" i="3"/>
  <c r="DL31" i="3" a="1"/>
  <c r="DL31" i="3" s="1"/>
  <c r="BG39" i="14"/>
  <c r="DL39" i="14" a="1"/>
  <c r="DL39" i="14" s="1"/>
  <c r="DK92" i="15"/>
  <c r="DK60" i="15"/>
  <c r="BG31" i="18"/>
  <c r="DL31" i="18" a="1"/>
  <c r="DL31" i="18" s="1"/>
  <c r="DK104" i="12"/>
  <c r="DK72" i="12"/>
  <c r="DI90" i="14"/>
  <c r="DI58" i="14"/>
  <c r="DK96" i="4"/>
  <c r="DK64" i="4"/>
  <c r="DK113" i="1"/>
  <c r="DK81" i="1"/>
  <c r="DI90" i="20"/>
  <c r="DI58" i="20"/>
  <c r="BG19" i="4"/>
  <c r="DL19" i="4" a="1"/>
  <c r="DL19" i="4" s="1"/>
  <c r="DK99" i="21"/>
  <c r="DK67" i="21"/>
  <c r="DK113" i="3"/>
  <c r="DK81" i="3"/>
  <c r="DK101" i="9"/>
  <c r="DK69" i="9"/>
  <c r="DK111" i="3"/>
  <c r="DK79" i="3"/>
  <c r="DK111" i="1"/>
  <c r="DK79" i="1"/>
  <c r="BG27" i="1"/>
  <c r="DL27" i="1" a="1"/>
  <c r="DL27" i="1" s="1"/>
  <c r="DK110" i="21"/>
  <c r="DK78" i="21"/>
  <c r="BG24" i="10"/>
  <c r="DL24" i="10" a="1"/>
  <c r="DL24" i="10" s="1"/>
  <c r="DK92" i="18"/>
  <c r="DK60" i="18"/>
  <c r="DK118" i="1"/>
  <c r="DK86" i="1"/>
  <c r="DK108" i="21"/>
  <c r="DK76" i="21"/>
  <c r="BG37" i="10"/>
  <c r="DL37" i="10" a="1"/>
  <c r="DL37" i="10" s="1"/>
  <c r="BG21" i="6"/>
  <c r="DL21" i="6" a="1"/>
  <c r="DL21" i="6" s="1"/>
  <c r="DK100" i="18"/>
  <c r="DK68" i="18"/>
  <c r="BG30" i="5"/>
  <c r="DL30" i="5" a="1"/>
  <c r="DL30" i="5" s="1"/>
  <c r="BG45" i="16"/>
  <c r="DL45" i="16" a="1"/>
  <c r="DL45" i="16" s="1"/>
  <c r="DK93" i="17"/>
  <c r="DK61" i="17"/>
  <c r="BG27" i="19"/>
  <c r="DL27" i="19" a="1"/>
  <c r="DL27" i="19" s="1"/>
  <c r="BG27" i="13"/>
  <c r="DL27" i="13" a="1"/>
  <c r="DL27" i="13" s="1"/>
  <c r="DL94" i="6"/>
  <c r="DL62" i="6"/>
  <c r="BG30" i="10"/>
  <c r="DL30" i="10" a="1"/>
  <c r="DL30" i="10" s="1"/>
  <c r="BG38" i="10"/>
  <c r="DL38" i="10" a="1"/>
  <c r="DL38" i="10" s="1"/>
  <c r="BG33" i="11"/>
  <c r="DL33" i="11" a="1"/>
  <c r="DL33" i="11" s="1"/>
  <c r="BG36" i="20"/>
  <c r="DL36" i="20" a="1"/>
  <c r="DL36" i="20" s="1"/>
  <c r="DK91" i="3"/>
  <c r="DK59" i="3"/>
  <c r="BG37" i="15"/>
  <c r="DL37" i="15" a="1"/>
  <c r="DL37" i="15" s="1"/>
  <c r="BG39" i="11"/>
  <c r="DL39" i="11" a="1"/>
  <c r="DL39" i="11" s="1"/>
  <c r="BG34" i="14"/>
  <c r="DL34" i="14" a="1"/>
  <c r="DL34" i="14" s="1"/>
  <c r="DK102" i="20"/>
  <c r="DK70" i="20"/>
  <c r="BG37" i="18"/>
  <c r="DL37" i="18" a="1"/>
  <c r="DL37" i="18" s="1"/>
  <c r="DK112" i="20"/>
  <c r="DK80" i="20"/>
  <c r="BG41" i="7"/>
  <c r="DL41" i="7" a="1"/>
  <c r="DL41" i="7" s="1"/>
  <c r="DK112" i="13"/>
  <c r="DK80" i="13"/>
  <c r="BG38" i="21"/>
  <c r="DL38" i="21" a="1"/>
  <c r="DL38" i="21" s="1"/>
  <c r="DK98" i="7"/>
  <c r="DK66" i="7"/>
  <c r="BG28" i="13"/>
  <c r="DL28" i="13" a="1"/>
  <c r="DL28" i="13" s="1"/>
  <c r="DK99" i="11"/>
  <c r="DK67" i="11"/>
  <c r="DK121" i="4"/>
  <c r="DK89" i="4"/>
  <c r="DK103" i="6"/>
  <c r="DK71" i="6"/>
  <c r="DK95" i="18"/>
  <c r="DK63" i="18"/>
  <c r="DL92" i="20"/>
  <c r="DL60" i="20"/>
  <c r="DK115" i="7"/>
  <c r="DK83" i="7"/>
  <c r="DL102" i="6"/>
  <c r="DL70" i="6"/>
  <c r="DK107" i="13"/>
  <c r="DK75" i="13"/>
  <c r="BG27" i="21"/>
  <c r="DL27" i="21" a="1"/>
  <c r="DL27" i="21" s="1"/>
  <c r="DK100" i="16"/>
  <c r="DK68" i="16"/>
  <c r="BG34" i="16"/>
  <c r="DL34" i="16" a="1"/>
  <c r="DL34" i="16" s="1"/>
  <c r="BH24" i="7"/>
  <c r="DM24" i="7" a="1"/>
  <c r="DM24" i="7" s="1"/>
  <c r="BH38" i="7"/>
  <c r="DM38" i="7" a="1"/>
  <c r="DM38" i="7" s="1"/>
  <c r="DK119" i="17"/>
  <c r="DK87" i="17"/>
  <c r="DL46" i="6" a="1"/>
  <c r="DL46" i="6" s="1"/>
  <c r="BG46" i="6"/>
  <c r="BG28" i="18"/>
  <c r="DL28" i="18" a="1"/>
  <c r="DL28" i="18" s="1"/>
  <c r="BG37" i="19"/>
  <c r="DL37" i="19" a="1"/>
  <c r="DL37" i="19" s="1"/>
  <c r="BG16" i="4"/>
  <c r="DL16" i="4" a="1"/>
  <c r="DL16" i="4" s="1"/>
  <c r="BG41" i="2"/>
  <c r="DL41" i="2" a="1"/>
  <c r="DL41" i="2" s="1"/>
  <c r="BG32" i="18"/>
  <c r="DL32" i="18" a="1"/>
  <c r="DL32" i="18" s="1"/>
  <c r="DK124" i="2"/>
  <c r="DK127" i="2" s="1"/>
  <c r="DK120" i="2" s="1"/>
  <c r="DK88" i="2"/>
  <c r="BG24" i="14"/>
  <c r="DL24" i="14" a="1"/>
  <c r="DL24" i="14" s="1"/>
  <c r="DK97" i="17"/>
  <c r="DK65" i="17"/>
  <c r="DK111" i="21"/>
  <c r="DK79" i="21"/>
  <c r="BG18" i="14"/>
  <c r="DL18" i="14" a="1"/>
  <c r="DL18" i="14" s="1"/>
  <c r="BG23" i="15"/>
  <c r="DL23" i="15" a="1"/>
  <c r="DL23" i="15" s="1"/>
  <c r="BG43" i="12"/>
  <c r="DL43" i="12" a="1"/>
  <c r="DL43" i="12" s="1"/>
  <c r="BE15" i="10"/>
  <c r="DJ15" i="10" a="1"/>
  <c r="DJ15" i="10" s="1"/>
  <c r="BD47" i="10"/>
  <c r="BG34" i="11"/>
  <c r="DL34" i="11" a="1"/>
  <c r="DL34" i="11" s="1"/>
  <c r="DI90" i="15"/>
  <c r="DI58" i="15"/>
  <c r="DK101" i="16"/>
  <c r="DK69" i="16"/>
  <c r="DI90" i="8"/>
  <c r="DI58" i="8"/>
  <c r="DK91" i="15"/>
  <c r="DK59" i="15"/>
  <c r="DL94" i="9"/>
  <c r="DL62" i="9"/>
  <c r="BG41" i="4"/>
  <c r="DL41" i="4" a="1"/>
  <c r="DL41" i="4" s="1"/>
  <c r="DK121" i="14"/>
  <c r="DK89" i="14"/>
  <c r="BG22" i="1"/>
  <c r="DL22" i="1" a="1"/>
  <c r="DL22" i="1" s="1"/>
  <c r="BG34" i="10"/>
  <c r="DL34" i="10" a="1"/>
  <c r="DL34" i="10" s="1"/>
  <c r="BG25" i="2"/>
  <c r="DL25" i="2" a="1"/>
  <c r="DL25" i="2" s="1"/>
  <c r="DK112" i="8"/>
  <c r="DK80" i="8"/>
  <c r="DK97" i="4"/>
  <c r="DK65" i="4"/>
  <c r="BE15" i="13"/>
  <c r="DJ15" i="13" a="1"/>
  <c r="DJ15" i="13" s="1"/>
  <c r="BD47" i="13"/>
  <c r="DK107" i="8"/>
  <c r="DK75" i="8"/>
  <c r="BG35" i="12"/>
  <c r="DL35" i="12" a="1"/>
  <c r="DL35" i="12" s="1"/>
  <c r="BG31" i="16"/>
  <c r="DL31" i="16" a="1"/>
  <c r="DL31" i="16" s="1"/>
  <c r="DK121" i="20"/>
  <c r="DK89" i="20"/>
  <c r="DL109" i="8"/>
  <c r="DL77" i="8"/>
  <c r="BG18" i="2"/>
  <c r="DL18" i="2" a="1"/>
  <c r="DL18" i="2" s="1"/>
  <c r="DK95" i="8"/>
  <c r="DK63" i="8"/>
  <c r="BG38" i="13"/>
  <c r="DL38" i="13" a="1"/>
  <c r="DL38" i="13" s="1"/>
  <c r="DK108" i="14"/>
  <c r="DK76" i="14"/>
  <c r="BG24" i="1"/>
  <c r="DL24" i="1" a="1"/>
  <c r="DL24" i="1" s="1"/>
  <c r="BG39" i="8"/>
  <c r="DL39" i="8" a="1"/>
  <c r="DL39" i="8" s="1"/>
  <c r="BG42" i="12"/>
  <c r="DL42" i="12" a="1"/>
  <c r="DL42" i="12" s="1"/>
  <c r="DK105" i="11"/>
  <c r="DK73" i="11"/>
  <c r="DK107" i="5"/>
  <c r="DK75" i="5"/>
  <c r="BH31" i="10"/>
  <c r="DM31" i="10" a="1"/>
  <c r="DM31" i="10" s="1"/>
  <c r="BE15" i="17"/>
  <c r="DJ15" i="17" a="1"/>
  <c r="DJ15" i="17" s="1"/>
  <c r="BD47" i="17"/>
  <c r="DK112" i="21"/>
  <c r="DK80" i="21"/>
  <c r="BG36" i="8"/>
  <c r="DL36" i="8" a="1"/>
  <c r="DL36" i="8" s="1"/>
  <c r="BG40" i="16"/>
  <c r="DL40" i="16" a="1"/>
  <c r="DL40" i="16" s="1"/>
  <c r="DK97" i="14"/>
  <c r="DK65" i="14"/>
  <c r="BG28" i="12"/>
  <c r="DL28" i="12" a="1"/>
  <c r="DL28" i="12" s="1"/>
  <c r="BH22" i="7"/>
  <c r="DM22" i="7" a="1"/>
  <c r="DM22" i="7" s="1"/>
  <c r="DK105" i="15"/>
  <c r="DK73" i="15"/>
  <c r="DK95" i="20"/>
  <c r="DK63" i="20"/>
  <c r="DK93" i="18"/>
  <c r="DK61" i="18"/>
  <c r="BG40" i="11"/>
  <c r="DL40" i="11" a="1"/>
  <c r="DL40" i="11" s="1"/>
  <c r="BH34" i="8"/>
  <c r="DM34" i="8" a="1"/>
  <c r="DM34" i="8" s="1"/>
  <c r="DK116" i="15"/>
  <c r="DK84" i="15"/>
  <c r="DK102" i="2"/>
  <c r="DK70" i="2"/>
  <c r="BG46" i="16"/>
  <c r="DL46" i="16" a="1"/>
  <c r="DL46" i="16" s="1"/>
  <c r="DK94" i="8"/>
  <c r="DK62" i="8"/>
  <c r="DK94" i="15"/>
  <c r="DK62" i="15"/>
  <c r="DK119" i="11"/>
  <c r="DK87" i="11"/>
  <c r="BG17" i="2"/>
  <c r="DL17" i="2" a="1"/>
  <c r="DL17" i="2" s="1"/>
  <c r="DK116" i="6"/>
  <c r="DK84" i="6"/>
  <c r="DK100" i="15"/>
  <c r="DK68" i="15"/>
  <c r="DK112" i="3"/>
  <c r="DK80" i="3"/>
  <c r="BG26" i="21"/>
  <c r="DL26" i="21" a="1"/>
  <c r="DL26" i="21" s="1"/>
  <c r="BG29" i="15"/>
  <c r="DL29" i="15" a="1"/>
  <c r="DL29" i="15" s="1"/>
  <c r="BG20" i="8"/>
  <c r="DL20" i="8" a="1"/>
  <c r="DL20" i="8" s="1"/>
  <c r="BG34" i="19"/>
  <c r="DL34" i="19" a="1"/>
  <c r="DL34" i="19" s="1"/>
  <c r="BG19" i="21"/>
  <c r="DL19" i="21" a="1"/>
  <c r="DL19" i="21" s="1"/>
  <c r="BG28" i="7"/>
  <c r="DL28" i="7" a="1"/>
  <c r="DL28" i="7" s="1"/>
  <c r="BG18" i="10"/>
  <c r="DL18" i="10" a="1"/>
  <c r="DL18" i="10" s="1"/>
  <c r="DK109" i="17"/>
  <c r="DK77" i="17"/>
  <c r="BG22" i="13"/>
  <c r="DL22" i="13" a="1"/>
  <c r="DL22" i="13" s="1"/>
  <c r="BG16" i="18"/>
  <c r="DL16" i="18" a="1"/>
  <c r="DL16" i="18" s="1"/>
  <c r="DK108" i="6"/>
  <c r="DK76" i="6"/>
  <c r="DK93" i="13"/>
  <c r="DK61" i="13"/>
  <c r="BG33" i="14"/>
  <c r="DL33" i="14" a="1"/>
  <c r="DL33" i="14" s="1"/>
  <c r="BG33" i="5"/>
  <c r="DL33" i="5" a="1"/>
  <c r="DL33" i="5" s="1"/>
  <c r="BG26" i="20"/>
  <c r="DL26" i="20" a="1"/>
  <c r="DL26" i="20" s="1"/>
  <c r="DK119" i="20"/>
  <c r="DK87" i="20"/>
  <c r="DK116" i="21"/>
  <c r="DK84" i="21"/>
  <c r="DK99" i="1"/>
  <c r="DK67" i="1"/>
  <c r="DK105" i="19"/>
  <c r="DK73" i="19"/>
  <c r="DK95" i="1"/>
  <c r="DK63" i="1"/>
  <c r="BG38" i="12"/>
  <c r="DL38" i="12" a="1"/>
  <c r="DL38" i="12" s="1"/>
  <c r="BG42" i="19"/>
  <c r="DL42" i="19" a="1"/>
  <c r="DL42" i="19" s="1"/>
  <c r="DL106" i="5"/>
  <c r="DL74" i="5"/>
  <c r="DK106" i="9"/>
  <c r="DK74" i="9"/>
  <c r="DK116" i="9"/>
  <c r="DK84" i="9"/>
  <c r="DK109" i="9"/>
  <c r="DK77" i="9"/>
  <c r="BG32" i="5"/>
  <c r="DL32" i="5" a="1"/>
  <c r="DL32" i="5" s="1"/>
  <c r="DK100" i="10"/>
  <c r="DK68" i="10"/>
  <c r="DK112" i="14"/>
  <c r="DK80" i="14"/>
  <c r="DK103" i="9"/>
  <c r="DK71" i="9"/>
  <c r="BG35" i="20"/>
  <c r="DL35" i="20" a="1"/>
  <c r="DL35" i="20" s="1"/>
  <c r="DK111" i="2"/>
  <c r="DK79" i="2"/>
  <c r="BG37" i="21"/>
  <c r="DL37" i="21" a="1"/>
  <c r="DL37" i="21" s="1"/>
  <c r="DK110" i="11"/>
  <c r="DK78" i="11"/>
  <c r="DK124" i="13"/>
  <c r="DK127" i="13" s="1"/>
  <c r="DK120" i="13" s="1"/>
  <c r="DK88" i="13"/>
  <c r="BG25" i="5"/>
  <c r="DL25" i="5" a="1"/>
  <c r="DL25" i="5" s="1"/>
  <c r="DK95" i="13"/>
  <c r="DK63" i="13"/>
  <c r="DK105" i="1"/>
  <c r="DK73" i="1"/>
  <c r="BG44" i="14"/>
  <c r="DL44" i="14" a="1"/>
  <c r="DL44" i="14" s="1"/>
  <c r="DK104" i="21"/>
  <c r="DK72" i="21"/>
  <c r="DK115" i="6"/>
  <c r="DK83" i="6"/>
  <c r="BG42" i="21"/>
  <c r="DL42" i="21" a="1"/>
  <c r="DL42" i="21" s="1"/>
  <c r="BG33" i="7"/>
  <c r="DL33" i="7" a="1"/>
  <c r="DL33" i="7" s="1"/>
  <c r="DK107" i="9"/>
  <c r="DK75" i="9"/>
  <c r="BG19" i="20"/>
  <c r="DL19" i="20" a="1"/>
  <c r="DL19" i="20" s="1"/>
  <c r="BG38" i="11"/>
  <c r="DL38" i="11" a="1"/>
  <c r="DL38" i="11" s="1"/>
  <c r="DK124" i="9"/>
  <c r="DK127" i="9" s="1"/>
  <c r="DK120" i="9" s="1"/>
  <c r="DK88" i="9"/>
  <c r="BG39" i="18"/>
  <c r="DL39" i="18" a="1"/>
  <c r="DL39" i="18" s="1"/>
  <c r="DK116" i="8"/>
  <c r="DK84" i="8"/>
  <c r="DK107" i="7"/>
  <c r="DK75" i="7"/>
  <c r="DK96" i="3"/>
  <c r="DK64" i="3"/>
  <c r="BG27" i="10"/>
  <c r="DL27" i="10" a="1"/>
  <c r="DL27" i="10" s="1"/>
  <c r="BG18" i="15"/>
  <c r="DL18" i="15" a="1"/>
  <c r="DL18" i="15" s="1"/>
  <c r="DK100" i="11"/>
  <c r="DK68" i="11"/>
  <c r="DK109" i="13"/>
  <c r="DK77" i="13"/>
  <c r="BG21" i="15"/>
  <c r="DL21" i="15" a="1"/>
  <c r="DL21" i="15" s="1"/>
  <c r="BG21" i="2"/>
  <c r="DL21" i="2" a="1"/>
  <c r="DL21" i="2" s="1"/>
  <c r="BG42" i="8"/>
  <c r="DL42" i="8" a="1"/>
  <c r="DL42" i="8" s="1"/>
  <c r="DK108" i="13"/>
  <c r="DK76" i="13"/>
  <c r="DK117" i="13"/>
  <c r="DK85" i="13"/>
  <c r="DK111" i="14"/>
  <c r="DK79" i="14"/>
  <c r="DK92" i="16"/>
  <c r="DK60" i="16"/>
  <c r="DK108" i="20"/>
  <c r="DK76" i="20"/>
  <c r="DK107" i="3"/>
  <c r="DK75" i="3"/>
  <c r="DK102" i="12"/>
  <c r="DK70" i="12"/>
  <c r="DK96" i="13"/>
  <c r="DK64" i="13"/>
  <c r="BG29" i="12"/>
  <c r="DL29" i="12" a="1"/>
  <c r="DL29" i="12" s="1"/>
  <c r="DK91" i="17"/>
  <c r="DK59" i="17"/>
  <c r="DK110" i="4"/>
  <c r="DK78" i="4"/>
  <c r="BE15" i="14"/>
  <c r="DJ15" i="14" a="1"/>
  <c r="DJ15" i="14" s="1"/>
  <c r="BD47" i="14"/>
  <c r="BG21" i="4"/>
  <c r="DL21" i="4" a="1"/>
  <c r="DL21" i="4" s="1"/>
  <c r="BG38" i="1"/>
  <c r="DL38" i="1" a="1"/>
  <c r="DL38" i="1" s="1"/>
  <c r="BE15" i="20"/>
  <c r="DJ15" i="20" a="1"/>
  <c r="DJ15" i="20" s="1"/>
  <c r="BD47" i="20"/>
  <c r="BG24" i="21"/>
  <c r="DL24" i="21" a="1"/>
  <c r="DL24" i="21" s="1"/>
  <c r="BG38" i="3"/>
  <c r="DL38" i="3" a="1"/>
  <c r="DL38" i="3" s="1"/>
  <c r="BG26" i="9"/>
  <c r="DL26" i="9" a="1"/>
  <c r="DL26" i="9" s="1"/>
  <c r="BG36" i="3"/>
  <c r="DL36" i="3" a="1"/>
  <c r="DL36" i="3" s="1"/>
  <c r="BG36" i="1"/>
  <c r="DL36" i="1" a="1"/>
  <c r="DL36" i="1" s="1"/>
  <c r="BG35" i="21"/>
  <c r="DL35" i="21" a="1"/>
  <c r="DL35" i="21" s="1"/>
  <c r="BG17" i="18"/>
  <c r="DL17" i="18" a="1"/>
  <c r="DL17" i="18" s="1"/>
  <c r="BG43" i="1"/>
  <c r="DL43" i="1" a="1"/>
  <c r="DL43" i="1" s="1"/>
  <c r="BG33" i="21"/>
  <c r="DL33" i="21" a="1"/>
  <c r="DL33" i="21" s="1"/>
  <c r="DK111" i="15"/>
  <c r="DK79" i="15"/>
  <c r="DK121" i="13"/>
  <c r="DK89" i="13"/>
  <c r="BG25" i="18"/>
  <c r="DL25" i="18" a="1"/>
  <c r="DL25" i="18" s="1"/>
  <c r="DL97" i="21"/>
  <c r="DL65" i="21"/>
  <c r="BG18" i="17"/>
  <c r="DL18" i="17" a="1"/>
  <c r="DL18" i="17" s="1"/>
  <c r="DK104" i="13"/>
  <c r="DK72" i="13"/>
  <c r="DM19" i="6" a="1"/>
  <c r="DM19" i="6" s="1"/>
  <c r="BH19" i="6"/>
  <c r="DK96" i="16"/>
  <c r="DK64" i="16"/>
  <c r="DK114" i="21"/>
  <c r="DK82" i="21"/>
  <c r="BG16" i="3"/>
  <c r="DL16" i="3" a="1"/>
  <c r="DL16" i="3" s="1"/>
  <c r="DK116" i="3"/>
  <c r="DK84" i="3"/>
  <c r="DK104" i="17"/>
  <c r="DK72" i="17"/>
  <c r="BG30" i="4"/>
  <c r="DL30" i="4" a="1"/>
  <c r="DL30" i="4" s="1"/>
  <c r="DK102" i="5"/>
  <c r="DK70" i="5"/>
  <c r="BG27" i="20"/>
  <c r="DL27" i="20" a="1"/>
  <c r="DL27" i="20" s="1"/>
  <c r="BG37" i="20"/>
  <c r="DL37" i="20" a="1"/>
  <c r="DL37" i="20" s="1"/>
  <c r="DK121" i="7"/>
  <c r="DK89" i="7"/>
  <c r="BG37" i="13"/>
  <c r="DL37" i="13" a="1"/>
  <c r="DL37" i="13" s="1"/>
  <c r="BG23" i="7"/>
  <c r="DL23" i="7" a="1"/>
  <c r="DL23" i="7" s="1"/>
  <c r="DK117" i="9"/>
  <c r="DK85" i="9"/>
  <c r="BG24" i="11"/>
  <c r="DL24" i="11" a="1"/>
  <c r="DL24" i="11" s="1"/>
  <c r="BG46" i="4"/>
  <c r="DL46" i="4" a="1"/>
  <c r="DL46" i="4" s="1"/>
  <c r="DK104" i="3"/>
  <c r="DK72" i="3"/>
  <c r="DK97" i="9"/>
  <c r="DK65" i="9"/>
  <c r="BG28" i="6"/>
  <c r="DL28" i="6" a="1"/>
  <c r="DL28" i="6" s="1"/>
  <c r="BG20" i="18"/>
  <c r="DL20" i="18" a="1"/>
  <c r="DL20" i="18" s="1"/>
  <c r="BH17" i="20"/>
  <c r="DM17" i="20" a="1"/>
  <c r="DM17" i="20" s="1"/>
  <c r="BG40" i="7"/>
  <c r="DL40" i="7" a="1"/>
  <c r="DL40" i="7" s="1"/>
  <c r="BH27" i="6"/>
  <c r="DM27" i="6" a="1"/>
  <c r="DM27" i="6" s="1"/>
  <c r="DK119" i="21"/>
  <c r="DK87" i="21"/>
  <c r="BG32" i="13"/>
  <c r="DL32" i="13" a="1"/>
  <c r="DL32" i="13" s="1"/>
  <c r="DK112" i="9"/>
  <c r="DK80" i="9"/>
  <c r="DK94" i="12"/>
  <c r="DK62" i="12"/>
  <c r="BG25" i="16"/>
  <c r="DL25" i="16" a="1"/>
  <c r="DL25" i="16" s="1"/>
  <c r="DK95" i="19"/>
  <c r="DK63" i="19"/>
  <c r="DK109" i="5"/>
  <c r="DK77" i="5"/>
  <c r="BG44" i="17"/>
  <c r="DL44" i="17" a="1"/>
  <c r="DL44" i="17" s="1"/>
  <c r="DL113" i="6"/>
  <c r="DL81" i="6"/>
  <c r="DL95" i="5"/>
  <c r="DL63" i="5"/>
  <c r="DL116" i="19"/>
  <c r="DL84" i="19"/>
  <c r="BG45" i="2"/>
  <c r="DL45" i="2" a="1"/>
  <c r="DL45" i="2" s="1"/>
  <c r="DK97" i="15"/>
  <c r="DK65" i="15"/>
  <c r="BG22" i="17"/>
  <c r="DL22" i="17" a="1"/>
  <c r="DL22" i="17" s="1"/>
  <c r="DK96" i="20"/>
  <c r="DK64" i="20"/>
  <c r="DL36" i="21" a="1"/>
  <c r="DL36" i="21" s="1"/>
  <c r="BG36" i="21"/>
  <c r="DK107" i="4"/>
  <c r="DK75" i="4"/>
  <c r="DK102" i="9"/>
  <c r="DK70" i="9"/>
  <c r="DK105" i="7"/>
  <c r="DK73" i="7"/>
  <c r="DK107" i="10"/>
  <c r="DK75" i="10"/>
  <c r="DK117" i="15"/>
  <c r="DK85" i="15"/>
  <c r="DK91" i="19"/>
  <c r="DK59" i="19"/>
  <c r="BE15" i="15"/>
  <c r="DJ15" i="15" a="1"/>
  <c r="DJ15" i="15" s="1"/>
  <c r="BD47" i="15"/>
  <c r="BG26" i="16"/>
  <c r="DL26" i="16" a="1"/>
  <c r="DL26" i="16" s="1"/>
  <c r="BE15" i="8"/>
  <c r="DJ15" i="8" a="1"/>
  <c r="DJ15" i="8" s="1"/>
  <c r="BD47" i="8"/>
  <c r="BG16" i="15"/>
  <c r="DL16" i="15" a="1"/>
  <c r="DL16" i="15" s="1"/>
  <c r="BH19" i="9"/>
  <c r="DM19" i="9" a="1"/>
  <c r="DM19" i="9" s="1"/>
  <c r="BG46" i="14"/>
  <c r="DL46" i="14" a="1"/>
  <c r="DL46" i="14" s="1"/>
  <c r="DK100" i="9"/>
  <c r="DK68" i="9"/>
  <c r="DK100" i="2"/>
  <c r="DK68" i="2"/>
  <c r="BG37" i="8"/>
  <c r="DL37" i="8" a="1"/>
  <c r="DL37" i="8" s="1"/>
  <c r="BG22" i="4"/>
  <c r="DL22" i="4" a="1"/>
  <c r="DL22" i="4" s="1"/>
  <c r="DK118" i="16"/>
  <c r="DK86" i="16"/>
  <c r="DK99" i="3"/>
  <c r="DK67" i="3"/>
  <c r="BG32" i="8"/>
  <c r="DL32" i="8" a="1"/>
  <c r="DL32" i="8" s="1"/>
  <c r="DK113" i="17"/>
  <c r="DK81" i="17"/>
  <c r="DK124" i="10"/>
  <c r="DK127" i="10" s="1"/>
  <c r="DK120" i="10" s="1"/>
  <c r="DK88" i="10"/>
  <c r="BG46" i="20"/>
  <c r="DL46" i="20" a="1"/>
  <c r="DL46" i="20" s="1"/>
  <c r="BG34" i="12"/>
  <c r="DL34" i="12" a="1"/>
  <c r="DL34" i="12" s="1"/>
  <c r="DK121" i="16"/>
  <c r="DK89" i="16"/>
  <c r="BG22" i="3"/>
  <c r="DL22" i="3" a="1"/>
  <c r="DL22" i="3" s="1"/>
  <c r="DK109" i="19"/>
  <c r="DK77" i="19"/>
  <c r="DK97" i="13"/>
  <c r="DK65" i="13"/>
  <c r="BG40" i="17"/>
  <c r="DL40" i="17" a="1"/>
  <c r="DL40" i="17" s="1"/>
  <c r="BG30" i="15"/>
  <c r="DL30" i="15" a="1"/>
  <c r="DL30" i="15" s="1"/>
  <c r="BG20" i="20"/>
  <c r="DL20" i="20" a="1"/>
  <c r="DL20" i="20" s="1"/>
  <c r="BG18" i="18"/>
  <c r="DL18" i="18" a="1"/>
  <c r="DL18" i="18" s="1"/>
  <c r="DK99" i="6"/>
  <c r="DK67" i="6"/>
  <c r="BG39" i="2"/>
  <c r="DL39" i="2" a="1"/>
  <c r="DL39" i="2" s="1"/>
  <c r="DK124" i="5"/>
  <c r="DK127" i="5" s="1"/>
  <c r="DK120" i="5" s="1"/>
  <c r="DK88" i="5"/>
  <c r="BG41" i="15"/>
  <c r="DL41" i="15" a="1"/>
  <c r="DL41" i="15" s="1"/>
  <c r="DK98" i="14"/>
  <c r="DK66" i="14"/>
  <c r="DI90" i="18"/>
  <c r="DI58" i="18"/>
  <c r="DK111" i="17"/>
  <c r="DK79" i="17"/>
  <c r="BG27" i="2"/>
  <c r="DL27" i="2" a="1"/>
  <c r="DL27" i="2" s="1"/>
  <c r="DK121" i="17"/>
  <c r="DK89" i="17"/>
  <c r="BG19" i="8"/>
  <c r="DL19" i="8" a="1"/>
  <c r="DL19" i="8" s="1"/>
  <c r="BG19" i="15"/>
  <c r="DL19" i="15" a="1"/>
  <c r="DL19" i="15" s="1"/>
  <c r="BG44" i="11"/>
  <c r="DL44" i="11" a="1"/>
  <c r="DL44" i="11" s="1"/>
  <c r="DK110" i="13"/>
  <c r="DK78" i="13"/>
  <c r="DK109" i="15"/>
  <c r="DK77" i="15"/>
  <c r="DL101" i="19"/>
  <c r="DL69" i="19"/>
  <c r="BG41" i="6"/>
  <c r="DL41" i="6" a="1"/>
  <c r="DL41" i="6" s="1"/>
  <c r="BG25" i="15"/>
  <c r="DL25" i="15" a="1"/>
  <c r="DL25" i="15" s="1"/>
  <c r="BG37" i="3"/>
  <c r="DL37" i="3" a="1"/>
  <c r="DL37" i="3" s="1"/>
  <c r="DK99" i="20"/>
  <c r="DK67" i="20"/>
  <c r="DK107" i="19"/>
  <c r="DK75" i="19"/>
  <c r="DK98" i="6"/>
  <c r="DK66" i="6"/>
  <c r="BG34" i="17"/>
  <c r="DL34" i="17" a="1"/>
  <c r="DL34" i="17" s="1"/>
  <c r="BG33" i="6"/>
  <c r="DL33" i="6" a="1"/>
  <c r="DL33" i="6" s="1"/>
  <c r="BG18" i="13"/>
  <c r="DL18" i="13" a="1"/>
  <c r="DL18" i="13" s="1"/>
  <c r="BG44" i="20"/>
  <c r="DL44" i="20" a="1"/>
  <c r="DL44" i="20" s="1"/>
  <c r="BG41" i="21"/>
  <c r="DL41" i="21" a="1"/>
  <c r="DL41" i="21" s="1"/>
  <c r="DK97" i="11"/>
  <c r="DK65" i="11"/>
  <c r="BG30" i="19"/>
  <c r="DL30" i="19" a="1"/>
  <c r="DL30" i="19" s="1"/>
  <c r="DK111" i="7"/>
  <c r="DK79" i="7"/>
  <c r="BG20" i="1"/>
  <c r="DL20" i="1" a="1"/>
  <c r="DL20" i="1" s="1"/>
  <c r="DK101" i="5"/>
  <c r="DK69" i="5"/>
  <c r="DL113" i="14"/>
  <c r="DL81" i="14"/>
  <c r="DK104" i="16"/>
  <c r="DK72" i="16"/>
  <c r="DK124" i="1"/>
  <c r="DK127" i="1" s="1"/>
  <c r="DK120" i="1" s="1"/>
  <c r="DK88" i="1"/>
  <c r="BH31" i="5"/>
  <c r="DM31" i="5" a="1"/>
  <c r="DM31" i="5" s="1"/>
  <c r="DK106" i="19"/>
  <c r="DK74" i="19"/>
  <c r="DL31" i="9" a="1"/>
  <c r="DL31" i="9" s="1"/>
  <c r="BG31" i="9"/>
  <c r="BG41" i="9"/>
  <c r="DL41" i="9" a="1"/>
  <c r="DL41" i="9" s="1"/>
  <c r="BG34" i="9"/>
  <c r="DL34" i="9" a="1"/>
  <c r="DL34" i="9" s="1"/>
  <c r="DK92" i="8"/>
  <c r="DK60" i="8"/>
  <c r="DK93" i="8"/>
  <c r="DK61" i="8"/>
  <c r="BG25" i="10"/>
  <c r="DL25" i="10" a="1"/>
  <c r="DL25" i="10" s="1"/>
  <c r="BG37" i="14"/>
  <c r="DL37" i="14" a="1"/>
  <c r="DL37" i="14" s="1"/>
  <c r="DK111" i="12"/>
  <c r="DK79" i="12"/>
  <c r="BG28" i="9"/>
  <c r="DL28" i="9" a="1"/>
  <c r="DL28" i="9" s="1"/>
  <c r="DK92" i="19"/>
  <c r="DK60" i="19"/>
  <c r="DL36" i="2" a="1"/>
  <c r="DL36" i="2" s="1"/>
  <c r="BG36" i="2"/>
  <c r="DK108" i="2"/>
  <c r="DK76" i="2"/>
  <c r="DI90" i="21"/>
  <c r="DI58" i="21"/>
  <c r="BG35" i="11"/>
  <c r="DL35" i="11" a="1"/>
  <c r="DL35" i="11" s="1"/>
  <c r="DK124" i="4"/>
  <c r="DK127" i="4" s="1"/>
  <c r="DK120" i="4" s="1"/>
  <c r="DK88" i="4"/>
  <c r="BG45" i="13"/>
  <c r="DL45" i="13" a="1"/>
  <c r="DL45" i="13" s="1"/>
  <c r="DK113" i="15"/>
  <c r="DK81" i="15"/>
  <c r="BG20" i="13"/>
  <c r="DL20" i="13" a="1"/>
  <c r="DL20" i="13" s="1"/>
  <c r="BG30" i="1"/>
  <c r="DL30" i="1" a="1"/>
  <c r="DL30" i="1" s="1"/>
  <c r="DK98" i="19"/>
  <c r="DK66" i="19"/>
  <c r="BG29" i="21"/>
  <c r="DL29" i="21" a="1"/>
  <c r="DL29" i="21" s="1"/>
  <c r="DK97" i="16"/>
  <c r="DK65" i="16"/>
  <c r="DK91" i="10"/>
  <c r="DK59" i="10"/>
  <c r="DK115" i="2"/>
  <c r="DK83" i="2"/>
  <c r="BG40" i="6"/>
  <c r="DL40" i="6" a="1"/>
  <c r="DL40" i="6" s="1"/>
  <c r="DK93" i="9"/>
  <c r="DK61" i="9"/>
  <c r="DK99" i="18"/>
  <c r="DK67" i="18"/>
  <c r="DL32" i="9" a="1"/>
  <c r="DL32" i="9" s="1"/>
  <c r="BG32" i="9"/>
  <c r="DK100" i="8"/>
  <c r="DK68" i="8"/>
  <c r="BG45" i="9"/>
  <c r="DL45" i="9" a="1"/>
  <c r="DL45" i="9" s="1"/>
  <c r="DK91" i="20"/>
  <c r="DK59" i="20"/>
  <c r="DK92" i="10"/>
  <c r="DK60" i="10"/>
  <c r="BG32" i="7"/>
  <c r="DL32" i="7" a="1"/>
  <c r="DL32" i="7" s="1"/>
  <c r="BG21" i="3"/>
  <c r="DL21" i="3" a="1"/>
  <c r="DL21" i="3" s="1"/>
  <c r="DK91" i="21"/>
  <c r="DK59" i="21"/>
  <c r="BG25" i="11"/>
  <c r="DL25" i="11" a="1"/>
  <c r="DL25" i="11" s="1"/>
  <c r="DK106" i="17"/>
  <c r="DK74" i="17"/>
  <c r="DI90" i="6"/>
  <c r="DI58" i="6"/>
  <c r="BG34" i="13"/>
  <c r="DL34" i="13" a="1"/>
  <c r="DL34" i="13" s="1"/>
  <c r="DK98" i="16"/>
  <c r="DK66" i="16"/>
  <c r="DK96" i="7"/>
  <c r="DK64" i="7"/>
  <c r="DK105" i="6"/>
  <c r="DK73" i="6"/>
  <c r="BG33" i="13"/>
  <c r="DL33" i="13" a="1"/>
  <c r="DL33" i="13" s="1"/>
  <c r="DL42" i="13" a="1"/>
  <c r="DL42" i="13" s="1"/>
  <c r="BG42" i="13"/>
  <c r="DK114" i="16"/>
  <c r="DK82" i="16"/>
  <c r="BG36" i="14"/>
  <c r="DL36" i="14" a="1"/>
  <c r="DL36" i="14" s="1"/>
  <c r="DK110" i="6"/>
  <c r="DK78" i="6"/>
  <c r="BG17" i="16"/>
  <c r="DL17" i="16" a="1"/>
  <c r="DL17" i="16" s="1"/>
  <c r="BG33" i="20"/>
  <c r="DL33" i="20" a="1"/>
  <c r="DL33" i="20" s="1"/>
  <c r="BG32" i="3"/>
  <c r="DL32" i="3" a="1"/>
  <c r="DL32" i="3" s="1"/>
  <c r="BG27" i="12"/>
  <c r="DL27" i="12" a="1"/>
  <c r="DL27" i="12" s="1"/>
  <c r="BG21" i="13"/>
  <c r="DL21" i="13" a="1"/>
  <c r="DL21" i="13" s="1"/>
  <c r="BG16" i="17"/>
  <c r="DL16" i="17" a="1"/>
  <c r="DL16" i="17" s="1"/>
  <c r="BG35" i="4"/>
  <c r="DL35" i="4" a="1"/>
  <c r="DL35" i="4" s="1"/>
  <c r="DK92" i="21"/>
  <c r="DK60" i="21"/>
  <c r="DK98" i="2"/>
  <c r="DK66" i="2"/>
  <c r="DK102" i="4"/>
  <c r="DK70" i="4"/>
  <c r="DK113" i="20"/>
  <c r="DK81" i="20"/>
  <c r="DK103" i="2"/>
  <c r="DK71" i="2"/>
  <c r="DK104" i="10"/>
  <c r="DK72" i="10"/>
  <c r="DL114" i="9"/>
  <c r="DL82" i="9"/>
  <c r="DK90" i="19"/>
  <c r="DK58" i="19"/>
  <c r="DK117" i="18"/>
  <c r="DK85" i="18"/>
  <c r="DK102" i="17"/>
  <c r="DK70" i="17"/>
  <c r="BG36" i="15"/>
  <c r="DL36" i="15" a="1"/>
  <c r="DL36" i="15" s="1"/>
  <c r="BG46" i="13"/>
  <c r="DL46" i="13" a="1"/>
  <c r="DL46" i="13" s="1"/>
  <c r="BH22" i="21"/>
  <c r="DM22" i="21" a="1"/>
  <c r="DM22" i="21" s="1"/>
  <c r="DK119" i="16"/>
  <c r="DK87" i="16"/>
  <c r="BG29" i="13"/>
  <c r="DL29" i="13" a="1"/>
  <c r="DL29" i="13" s="1"/>
  <c r="DL117" i="7"/>
  <c r="DL85" i="7"/>
  <c r="DK124" i="14"/>
  <c r="DK127" i="14" s="1"/>
  <c r="DK120" i="14" s="1"/>
  <c r="DK88" i="14"/>
  <c r="BG21" i="16"/>
  <c r="DL21" i="16" a="1"/>
  <c r="DL21" i="16" s="1"/>
  <c r="BG39" i="21"/>
  <c r="DL39" i="21" a="1"/>
  <c r="DL39" i="21" s="1"/>
  <c r="BG30" i="17"/>
  <c r="DL30" i="17" a="1"/>
  <c r="DL30" i="17" s="1"/>
  <c r="BG41" i="3"/>
  <c r="DL41" i="3" a="1"/>
  <c r="DL41" i="3" s="1"/>
  <c r="BG29" i="17"/>
  <c r="DL29" i="17" a="1"/>
  <c r="DL29" i="17" s="1"/>
  <c r="DK105" i="4"/>
  <c r="DK73" i="4"/>
  <c r="BG27" i="5"/>
  <c r="DL27" i="5" a="1"/>
  <c r="DL27" i="5" s="1"/>
  <c r="DI90" i="12"/>
  <c r="DI58" i="12"/>
  <c r="DI90" i="11"/>
  <c r="DI58" i="11"/>
  <c r="BG46" i="7"/>
  <c r="DL46" i="7" a="1"/>
  <c r="DL46" i="7" s="1"/>
  <c r="DK95" i="4"/>
  <c r="DK63" i="4"/>
  <c r="BG42" i="9"/>
  <c r="DL42" i="9" a="1"/>
  <c r="DL42" i="9" s="1"/>
  <c r="DK99" i="15"/>
  <c r="DK67" i="15"/>
  <c r="BG29" i="3"/>
  <c r="DL29" i="3" a="1"/>
  <c r="DL29" i="3" s="1"/>
  <c r="BG22" i="9"/>
  <c r="DL22" i="9" a="1"/>
  <c r="DL22" i="9" s="1"/>
  <c r="DK117" i="4"/>
  <c r="DK85" i="4"/>
  <c r="DK104" i="1"/>
  <c r="DK72" i="1"/>
  <c r="DK98" i="1"/>
  <c r="DK66" i="1"/>
  <c r="BG44" i="21"/>
  <c r="DL44" i="21" a="1"/>
  <c r="DL44" i="21" s="1"/>
  <c r="DK119" i="9"/>
  <c r="DK87" i="9"/>
  <c r="BG37" i="9"/>
  <c r="DL37" i="9" a="1"/>
  <c r="DL37" i="9" s="1"/>
  <c r="BG19" i="12"/>
  <c r="DL19" i="12" a="1"/>
  <c r="DL19" i="12" s="1"/>
  <c r="DK117" i="20"/>
  <c r="DK85" i="20"/>
  <c r="BG20" i="19"/>
  <c r="DL20" i="19" a="1"/>
  <c r="DL20" i="19" s="1"/>
  <c r="DK124" i="8"/>
  <c r="DK127" i="8" s="1"/>
  <c r="DK120" i="8" s="1"/>
  <c r="DK88" i="8"/>
  <c r="BG34" i="5"/>
  <c r="DL34" i="5" a="1"/>
  <c r="DL34" i="5" s="1"/>
  <c r="DK99" i="4"/>
  <c r="DK67" i="4"/>
  <c r="BH38" i="6"/>
  <c r="DM38" i="6" a="1"/>
  <c r="DM38" i="6" s="1"/>
  <c r="DK98" i="4"/>
  <c r="DK66" i="4"/>
  <c r="BH20" i="5"/>
  <c r="DM20" i="5" a="1"/>
  <c r="DM20" i="5" s="1"/>
  <c r="DK124" i="18"/>
  <c r="DK127" i="18" s="1"/>
  <c r="DK120" i="18" s="1"/>
  <c r="DK88" i="18"/>
  <c r="BH41" i="19"/>
  <c r="DM41" i="19" a="1"/>
  <c r="DM41" i="19" s="1"/>
  <c r="DL100" i="4"/>
  <c r="DL68" i="4"/>
  <c r="DK94" i="1"/>
  <c r="DK62" i="1"/>
  <c r="DK106" i="11"/>
  <c r="DK74" i="11"/>
  <c r="BG22" i="15"/>
  <c r="DL22" i="15" a="1"/>
  <c r="DL22" i="15" s="1"/>
  <c r="DK93" i="12"/>
  <c r="DK61" i="12"/>
  <c r="BG21" i="20"/>
  <c r="DL21" i="20" a="1"/>
  <c r="DL21" i="20" s="1"/>
  <c r="BG32" i="4"/>
  <c r="DL32" i="4" a="1"/>
  <c r="DL32" i="4" s="1"/>
  <c r="BG27" i="9"/>
  <c r="DL27" i="9" a="1"/>
  <c r="DL27" i="9" s="1"/>
  <c r="BG30" i="7"/>
  <c r="DL30" i="7" a="1"/>
  <c r="DL30" i="7" s="1"/>
  <c r="BG32" i="10"/>
  <c r="DL32" i="10" a="1"/>
  <c r="DL32" i="10" s="1"/>
  <c r="BG42" i="15"/>
  <c r="DL42" i="15" a="1"/>
  <c r="DL42" i="15" s="1"/>
  <c r="DK93" i="4"/>
  <c r="DK61" i="4"/>
  <c r="BG16" i="19"/>
  <c r="DL16" i="19" a="1"/>
  <c r="DL16" i="19" s="1"/>
  <c r="DK118" i="19"/>
  <c r="DK86" i="19"/>
  <c r="DK121" i="9"/>
  <c r="DK89" i="9"/>
  <c r="DK97" i="2"/>
  <c r="DK65" i="2"/>
  <c r="DK114" i="17"/>
  <c r="DK82" i="17"/>
  <c r="BG25" i="9"/>
  <c r="DL25" i="9" a="1"/>
  <c r="DL25" i="9" s="1"/>
  <c r="DK100" i="13"/>
  <c r="DK68" i="13"/>
  <c r="DK92" i="17"/>
  <c r="DK60" i="17"/>
  <c r="DK103" i="8"/>
  <c r="DK71" i="8"/>
  <c r="BG43" i="16"/>
  <c r="DL43" i="16" a="1"/>
  <c r="DL43" i="16" s="1"/>
  <c r="BG24" i="3"/>
  <c r="DL24" i="3" a="1"/>
  <c r="DL24" i="3" s="1"/>
  <c r="DK115" i="5"/>
  <c r="DK83" i="5"/>
  <c r="DK107" i="12"/>
  <c r="DK75" i="12"/>
  <c r="BG38" i="17"/>
  <c r="DL38" i="17" a="1"/>
  <c r="DL38" i="17" s="1"/>
  <c r="BG45" i="10"/>
  <c r="DL45" i="10" a="1"/>
  <c r="DL45" i="10" s="1"/>
  <c r="DK110" i="9"/>
  <c r="DK78" i="9"/>
  <c r="BG41" i="12"/>
  <c r="DL41" i="12" a="1"/>
  <c r="DL41" i="12" s="1"/>
  <c r="DK93" i="10"/>
  <c r="DK61" i="10"/>
  <c r="BE15" i="4"/>
  <c r="DJ15" i="4" a="1"/>
  <c r="DJ15" i="4" s="1"/>
  <c r="BD47" i="4"/>
  <c r="BG40" i="4"/>
  <c r="DL40" i="4" a="1"/>
  <c r="DL40" i="4" s="1"/>
  <c r="BG31" i="4"/>
  <c r="DL31" i="4" a="1"/>
  <c r="DL31" i="4" s="1"/>
  <c r="DK114" i="2"/>
  <c r="DK82" i="2"/>
  <c r="DK92" i="11"/>
  <c r="DK60" i="11"/>
  <c r="BG36" i="17"/>
  <c r="DL36" i="17" a="1"/>
  <c r="DL36" i="17" s="1"/>
  <c r="DK94" i="14"/>
  <c r="DK62" i="14"/>
  <c r="DK112" i="2"/>
  <c r="DK80" i="2"/>
  <c r="BG46" i="17"/>
  <c r="DL46" i="17" a="1"/>
  <c r="DL46" i="17" s="1"/>
  <c r="DK108" i="19"/>
  <c r="DK76" i="19"/>
  <c r="DK94" i="10"/>
  <c r="DK62" i="10"/>
  <c r="DL35" i="13" a="1"/>
  <c r="DL35" i="13" s="1"/>
  <c r="BG35" i="13"/>
  <c r="BG34" i="15"/>
  <c r="DL34" i="15" a="1"/>
  <c r="DL34" i="15" s="1"/>
  <c r="BH26" i="19"/>
  <c r="DM26" i="19" a="1"/>
  <c r="DM26" i="19" s="1"/>
  <c r="DK108" i="9"/>
  <c r="DK76" i="9"/>
  <c r="DK97" i="10"/>
  <c r="DK65" i="10"/>
  <c r="DK95" i="16"/>
  <c r="DK63" i="16"/>
  <c r="BG24" i="20"/>
  <c r="DL24" i="20" a="1"/>
  <c r="DL24" i="20" s="1"/>
  <c r="BG32" i="19"/>
  <c r="DL32" i="19" a="1"/>
  <c r="DL32" i="19" s="1"/>
  <c r="BG23" i="6"/>
  <c r="DL23" i="6" a="1"/>
  <c r="DL23" i="6" s="1"/>
  <c r="DK111" i="18"/>
  <c r="DK79" i="18"/>
  <c r="DK105" i="16"/>
  <c r="DK73" i="16"/>
  <c r="DK101" i="6"/>
  <c r="DK69" i="6"/>
  <c r="BG22" i="11"/>
  <c r="DL22" i="11" a="1"/>
  <c r="DL22" i="11" s="1"/>
  <c r="DK116" i="1"/>
  <c r="DK84" i="1"/>
  <c r="DK118" i="7"/>
  <c r="DK86" i="7"/>
  <c r="BG36" i="7"/>
  <c r="DL36" i="7" a="1"/>
  <c r="DL36" i="7" s="1"/>
  <c r="DK110" i="17"/>
  <c r="DK78" i="17"/>
  <c r="DK92" i="5"/>
  <c r="DK60" i="5"/>
  <c r="DK111" i="13"/>
  <c r="DK79" i="13"/>
  <c r="DK115" i="9"/>
  <c r="DK83" i="9"/>
  <c r="BG26" i="5"/>
  <c r="DL26" i="5" a="1"/>
  <c r="DL26" i="5" s="1"/>
  <c r="DK101" i="18"/>
  <c r="DK69" i="18"/>
  <c r="BH38" i="14"/>
  <c r="DM38" i="14" a="1"/>
  <c r="DM38" i="14" s="1"/>
  <c r="BG29" i="16"/>
  <c r="DL29" i="16" a="1"/>
  <c r="DL29" i="16" s="1"/>
  <c r="BG45" i="1"/>
  <c r="DL45" i="1" a="1"/>
  <c r="DL45" i="1" s="1"/>
  <c r="DK95" i="3"/>
  <c r="DK63" i="3"/>
  <c r="BG31" i="19"/>
  <c r="DL31" i="19" a="1"/>
  <c r="DL31" i="19" s="1"/>
  <c r="DK112" i="12"/>
  <c r="DK80" i="12"/>
  <c r="BG17" i="8"/>
  <c r="DL17" i="8" a="1"/>
  <c r="DL17" i="8" s="1"/>
  <c r="DK113" i="5"/>
  <c r="DK81" i="5"/>
  <c r="BG18" i="8"/>
  <c r="DL18" i="8" a="1"/>
  <c r="DL18" i="8" s="1"/>
  <c r="DK121" i="1"/>
  <c r="DK89" i="1"/>
  <c r="DK119" i="5"/>
  <c r="DK87" i="5"/>
  <c r="BG36" i="12"/>
  <c r="DL36" i="12" a="1"/>
  <c r="DL36" i="12" s="1"/>
  <c r="DK110" i="5"/>
  <c r="DK78" i="5"/>
  <c r="DK100" i="20"/>
  <c r="DK68" i="20"/>
  <c r="BG17" i="19"/>
  <c r="DL17" i="19" a="1"/>
  <c r="DL17" i="19" s="1"/>
  <c r="DK102" i="11"/>
  <c r="DK70" i="11"/>
  <c r="BG33" i="2"/>
  <c r="DL33" i="2" a="1"/>
  <c r="DL33" i="2" s="1"/>
  <c r="DK116" i="10"/>
  <c r="DK84" i="10"/>
  <c r="BG45" i="4"/>
  <c r="DL45" i="4" a="1"/>
  <c r="DL45" i="4" s="1"/>
  <c r="BG38" i="15"/>
  <c r="DL38" i="15" a="1"/>
  <c r="DL38" i="15" s="1"/>
  <c r="BG23" i="19"/>
  <c r="DL23" i="19" a="1"/>
  <c r="DL23" i="19" s="1"/>
  <c r="BG22" i="16"/>
  <c r="DL22" i="16" a="1"/>
  <c r="DL22" i="16" s="1"/>
  <c r="BG16" i="10"/>
  <c r="DL16" i="10" a="1"/>
  <c r="DL16" i="10" s="1"/>
  <c r="BG40" i="2"/>
  <c r="DL40" i="2" a="1"/>
  <c r="DL40" i="2" s="1"/>
  <c r="DK106" i="7"/>
  <c r="DK74" i="7"/>
  <c r="DL104" i="8"/>
  <c r="DL72" i="8"/>
  <c r="BG18" i="9"/>
  <c r="DL18" i="9" a="1"/>
  <c r="DL18" i="9" s="1"/>
  <c r="BG24" i="18"/>
  <c r="DL24" i="18" a="1"/>
  <c r="DL24" i="18" s="1"/>
  <c r="DK96" i="5"/>
  <c r="DK64" i="5"/>
  <c r="DK124" i="11"/>
  <c r="DK127" i="11" s="1"/>
  <c r="DK120" i="11" s="1"/>
  <c r="DK88" i="11"/>
  <c r="BG25" i="8"/>
  <c r="DL25" i="8" a="1"/>
  <c r="DL25" i="8" s="1"/>
  <c r="DK124" i="3"/>
  <c r="DK127" i="3" s="1"/>
  <c r="DK120" i="3" s="1"/>
  <c r="DK88" i="3"/>
  <c r="BG16" i="20"/>
  <c r="DL16" i="20" a="1"/>
  <c r="DL16" i="20" s="1"/>
  <c r="BG17" i="10"/>
  <c r="DL17" i="10" a="1"/>
  <c r="DL17" i="10" s="1"/>
  <c r="BG16" i="21"/>
  <c r="DL16" i="21" a="1"/>
  <c r="DL16" i="21" s="1"/>
  <c r="DK118" i="21"/>
  <c r="DK86" i="21"/>
  <c r="DK118" i="14"/>
  <c r="DK86" i="14"/>
  <c r="DK101" i="11"/>
  <c r="DK69" i="11"/>
  <c r="BG31" i="17"/>
  <c r="DL31" i="17" a="1"/>
  <c r="DL31" i="17" s="1"/>
  <c r="BE15" i="6"/>
  <c r="DJ15" i="6" a="1"/>
  <c r="DJ15" i="6" s="1"/>
  <c r="BD47" i="6"/>
  <c r="DK101" i="2"/>
  <c r="DK69" i="2"/>
  <c r="BG23" i="16"/>
  <c r="DL23" i="16" a="1"/>
  <c r="DL23" i="16" s="1"/>
  <c r="BG21" i="7"/>
  <c r="DL21" i="7" a="1"/>
  <c r="DL21" i="7" s="1"/>
  <c r="BG33" i="4"/>
  <c r="DL33" i="4" a="1"/>
  <c r="DL33" i="4" s="1"/>
  <c r="BG30" i="6"/>
  <c r="DL30" i="6" a="1"/>
  <c r="DL30" i="6" s="1"/>
  <c r="DK93" i="20"/>
  <c r="DK61" i="20"/>
  <c r="DK111" i="10"/>
  <c r="DK79" i="10"/>
  <c r="BG39" i="16"/>
  <c r="DL39" i="16" a="1"/>
  <c r="DL39" i="16" s="1"/>
  <c r="DK108" i="17"/>
  <c r="DK76" i="17"/>
  <c r="DK104" i="18"/>
  <c r="DK72" i="18"/>
  <c r="BG35" i="6"/>
  <c r="DL35" i="6" a="1"/>
  <c r="DL35" i="6" s="1"/>
  <c r="DK103" i="17"/>
  <c r="DK71" i="17"/>
  <c r="DK105" i="2"/>
  <c r="DK73" i="2"/>
  <c r="DK90" i="3"/>
  <c r="DK58" i="3"/>
  <c r="BG17" i="21"/>
  <c r="DL17" i="21" a="1"/>
  <c r="DL17" i="21" s="1"/>
  <c r="BG23" i="2"/>
  <c r="DL23" i="2" a="1"/>
  <c r="DL23" i="2" s="1"/>
  <c r="BG27" i="4"/>
  <c r="DL27" i="4" a="1"/>
  <c r="DL27" i="4" s="1"/>
  <c r="BG38" i="20"/>
  <c r="DL38" i="20" a="1"/>
  <c r="DL38" i="20" s="1"/>
  <c r="BG28" i="2"/>
  <c r="DL28" i="2" a="1"/>
  <c r="DL28" i="2" s="1"/>
  <c r="BG29" i="10"/>
  <c r="DL29" i="10" a="1"/>
  <c r="DL29" i="10" s="1"/>
  <c r="BH39" i="9"/>
  <c r="DM39" i="9" a="1"/>
  <c r="DM39" i="9" s="1"/>
  <c r="BG15" i="19"/>
  <c r="DL15" i="19" a="1"/>
  <c r="DL15" i="19" s="1"/>
  <c r="BF47" i="19"/>
  <c r="BG42" i="18"/>
  <c r="DL42" i="18" a="1"/>
  <c r="DL42" i="18" s="1"/>
  <c r="DK115" i="19"/>
  <c r="DK83" i="19"/>
  <c r="BG27" i="17"/>
  <c r="DL27" i="17" a="1"/>
  <c r="DL27" i="17" s="1"/>
  <c r="DK115" i="14"/>
  <c r="DK83" i="14"/>
  <c r="DK105" i="20"/>
  <c r="DK73" i="20"/>
  <c r="DI90" i="5"/>
  <c r="DI58" i="5"/>
  <c r="DK115" i="20"/>
  <c r="DK83" i="20"/>
  <c r="BG44" i="16"/>
  <c r="DL44" i="16" a="1"/>
  <c r="DL44" i="16" s="1"/>
  <c r="DK119" i="10"/>
  <c r="DK87" i="10"/>
  <c r="BH42" i="7"/>
  <c r="DM42" i="7" a="1"/>
  <c r="DM42" i="7" s="1"/>
  <c r="DK106" i="14"/>
  <c r="DK74" i="14"/>
  <c r="BG45" i="14"/>
  <c r="DL45" i="14" a="1"/>
  <c r="DL45" i="14" s="1"/>
  <c r="DK107" i="14"/>
  <c r="DK75" i="14"/>
  <c r="DK102" i="16"/>
  <c r="DK70" i="16"/>
  <c r="DK105" i="17"/>
  <c r="DK73" i="17"/>
  <c r="DK118" i="18"/>
  <c r="DK86" i="18"/>
  <c r="DK109" i="18"/>
  <c r="DK77" i="18"/>
  <c r="DK110" i="14"/>
  <c r="DK78" i="14"/>
  <c r="DK124" i="19"/>
  <c r="DK127" i="19" s="1"/>
  <c r="DK120" i="19" s="1"/>
  <c r="DK88" i="19"/>
  <c r="BE15" i="12"/>
  <c r="DJ15" i="12" a="1"/>
  <c r="DJ15" i="12" s="1"/>
  <c r="BD47" i="12"/>
  <c r="BE15" i="11"/>
  <c r="DJ15" i="11" a="1"/>
  <c r="DJ15" i="11" s="1"/>
  <c r="BD47" i="11"/>
  <c r="DK91" i="11"/>
  <c r="DK59" i="11"/>
  <c r="BG20" i="4"/>
  <c r="DL20" i="4" a="1"/>
  <c r="DL20" i="4" s="1"/>
  <c r="DK106" i="13"/>
  <c r="DK74" i="13"/>
  <c r="DK99" i="16"/>
  <c r="DK67" i="16"/>
  <c r="BG24" i="15"/>
  <c r="DL24" i="15" a="1"/>
  <c r="DL24" i="15" s="1"/>
  <c r="DK106" i="6"/>
  <c r="DK74" i="6"/>
  <c r="DK124" i="20"/>
  <c r="DK127" i="20" s="1"/>
  <c r="DK120" i="20" s="1"/>
  <c r="DK88" i="20"/>
  <c r="BG42" i="4"/>
  <c r="DL42" i="4" a="1"/>
  <c r="DL42" i="4" s="1"/>
  <c r="DK110" i="7"/>
  <c r="DK78" i="7"/>
  <c r="DK105" i="12"/>
  <c r="DK73" i="12"/>
  <c r="BG29" i="1"/>
  <c r="DL29" i="1" a="1"/>
  <c r="DL29" i="1" s="1"/>
  <c r="BG23" i="1"/>
  <c r="DL23" i="1" a="1"/>
  <c r="DL23" i="1" s="1"/>
  <c r="BG44" i="9"/>
  <c r="DL44" i="9" a="1"/>
  <c r="DL44" i="9" s="1"/>
  <c r="DK95" i="11"/>
  <c r="DK63" i="11"/>
  <c r="BG42" i="20"/>
  <c r="DL42" i="20" a="1"/>
  <c r="DL42" i="20" s="1"/>
  <c r="DK103" i="21"/>
  <c r="DK71" i="21"/>
  <c r="BG45" i="8"/>
  <c r="DL45" i="8" a="1"/>
  <c r="DL45" i="8" s="1"/>
  <c r="BG24" i="4"/>
  <c r="DL24" i="4" a="1"/>
  <c r="DL24" i="4" s="1"/>
  <c r="DK110" i="2"/>
  <c r="DK78" i="2"/>
  <c r="BG23" i="4"/>
  <c r="DL23" i="4" a="1"/>
  <c r="DL23" i="4" s="1"/>
  <c r="BG45" i="18"/>
  <c r="DL45" i="18" a="1"/>
  <c r="DL45" i="18" s="1"/>
  <c r="BH25" i="4"/>
  <c r="DM25" i="4" a="1"/>
  <c r="DM25" i="4" s="1"/>
  <c r="BG19" i="1"/>
  <c r="DL19" i="1" a="1"/>
  <c r="DL19" i="1" s="1"/>
  <c r="DK103" i="5"/>
  <c r="DK71" i="5"/>
  <c r="BG31" i="11"/>
  <c r="DL31" i="11" a="1"/>
  <c r="DL31" i="11" s="1"/>
  <c r="DK96" i="10"/>
  <c r="DK64" i="10"/>
  <c r="DK115" i="21"/>
  <c r="DK83" i="21"/>
  <c r="DK93" i="21"/>
  <c r="DK61" i="21"/>
  <c r="BG18" i="12"/>
  <c r="DL18" i="12" a="1"/>
  <c r="DL18" i="12" s="1"/>
  <c r="DK102" i="7"/>
  <c r="DK70" i="7"/>
  <c r="DK114" i="4"/>
  <c r="DK82" i="4"/>
  <c r="BG18" i="4"/>
  <c r="DL18" i="4" a="1"/>
  <c r="DL18" i="4" s="1"/>
  <c r="BG43" i="19"/>
  <c r="DL43" i="19" a="1"/>
  <c r="DL43" i="19" s="1"/>
  <c r="BG46" i="9"/>
  <c r="DL46" i="9" a="1"/>
  <c r="DL46" i="9" s="1"/>
  <c r="BG22" i="2"/>
  <c r="DL22" i="2" a="1"/>
  <c r="DL22" i="2" s="1"/>
  <c r="BG39" i="17"/>
  <c r="DL39" i="17" a="1"/>
  <c r="DL39" i="17" s="1"/>
  <c r="BG25" i="13"/>
  <c r="DL25" i="13" a="1"/>
  <c r="DL25" i="13" s="1"/>
  <c r="BG17" i="17"/>
  <c r="DL17" i="17" a="1"/>
  <c r="DL17" i="17" s="1"/>
  <c r="BG28" i="8"/>
  <c r="DL28" i="8" a="1"/>
  <c r="DL28" i="8" s="1"/>
  <c r="BG40" i="5"/>
  <c r="DL40" i="5" a="1"/>
  <c r="DL40" i="5" s="1"/>
  <c r="BG32" i="12"/>
  <c r="DL32" i="12" a="1"/>
  <c r="DL32" i="12" s="1"/>
  <c r="DK121" i="12"/>
  <c r="DK89" i="12"/>
  <c r="DK117" i="2"/>
  <c r="DK85" i="2"/>
  <c r="BG35" i="9"/>
  <c r="DL35" i="9" a="1"/>
  <c r="DL35" i="9" s="1"/>
  <c r="DL97" i="7"/>
  <c r="DL65" i="7"/>
  <c r="BG38" i="9"/>
  <c r="DL38" i="9" a="1"/>
  <c r="DL38" i="9" s="1"/>
  <c r="BE15" i="18"/>
  <c r="DJ15" i="18" a="1"/>
  <c r="DJ15" i="18" s="1"/>
  <c r="BD47" i="18"/>
  <c r="DK104" i="15"/>
  <c r="DK72" i="15"/>
  <c r="DK113" i="12"/>
  <c r="DK81" i="12"/>
  <c r="DK111" i="11"/>
  <c r="DK79" i="11"/>
  <c r="DK97" i="5"/>
  <c r="DK65" i="5"/>
  <c r="DK93" i="11"/>
  <c r="DK61" i="11"/>
  <c r="DK105" i="9"/>
  <c r="DK73" i="9"/>
  <c r="BG23" i="14"/>
  <c r="DL23" i="14" a="1"/>
  <c r="DL23" i="14" s="1"/>
  <c r="BG38" i="2"/>
  <c r="DL38" i="2" a="1"/>
  <c r="DL38" i="2" s="1"/>
  <c r="DK108" i="3"/>
  <c r="DK76" i="3"/>
  <c r="BG18" i="11"/>
  <c r="DL18" i="11" a="1"/>
  <c r="DL18" i="11" s="1"/>
  <c r="DK96" i="1"/>
  <c r="DK64" i="1"/>
  <c r="BG30" i="9"/>
  <c r="DL30" i="9" a="1"/>
  <c r="DL30" i="9" s="1"/>
  <c r="BG17" i="11"/>
  <c r="DL17" i="11" a="1"/>
  <c r="DL17" i="11" s="1"/>
  <c r="DK93" i="3"/>
  <c r="DK61" i="3"/>
  <c r="DL19" i="14" a="1"/>
  <c r="DL19" i="14" s="1"/>
  <c r="BG19" i="14"/>
  <c r="BG37" i="2"/>
  <c r="DL37" i="2" a="1"/>
  <c r="DL37" i="2" s="1"/>
  <c r="BG19" i="10"/>
  <c r="DL19" i="10" a="1"/>
  <c r="DL19" i="10" s="1"/>
  <c r="DL117" i="3"/>
  <c r="DL85" i="3"/>
  <c r="BG33" i="9"/>
  <c r="DL33" i="9" a="1"/>
  <c r="DL33" i="9" s="1"/>
  <c r="BG22" i="10"/>
  <c r="DL22" i="10" a="1"/>
  <c r="DL22" i="10" s="1"/>
  <c r="BG20" i="16"/>
  <c r="DL20" i="16" a="1"/>
  <c r="DL20" i="16" s="1"/>
  <c r="DK98" i="20"/>
  <c r="DK66" i="20"/>
  <c r="DK96" i="21"/>
  <c r="DK64" i="21"/>
  <c r="BG36" i="18"/>
  <c r="DL36" i="18" a="1"/>
  <c r="DL36" i="18" s="1"/>
  <c r="DK95" i="14"/>
  <c r="DK63" i="14"/>
  <c r="DK92" i="13"/>
  <c r="DK60" i="13"/>
  <c r="DK109" i="2"/>
  <c r="DK77" i="2"/>
  <c r="BG30" i="16"/>
  <c r="DL30" i="16" a="1"/>
  <c r="DL30" i="16" s="1"/>
  <c r="DK124" i="12"/>
  <c r="DK127" i="12" s="1"/>
  <c r="DK120" i="12" s="1"/>
  <c r="DK88" i="12"/>
  <c r="BG26" i="6"/>
  <c r="DL26" i="6" a="1"/>
  <c r="DL26" i="6" s="1"/>
  <c r="BG41" i="1"/>
  <c r="DL41" i="1" a="1"/>
  <c r="DL41" i="1" s="1"/>
  <c r="BG43" i="7"/>
  <c r="DL43" i="7" a="1"/>
  <c r="DL43" i="7" s="1"/>
  <c r="DK91" i="12"/>
  <c r="DK59" i="12"/>
  <c r="BG35" i="17"/>
  <c r="DL35" i="17" a="1"/>
  <c r="DL35" i="17" s="1"/>
  <c r="BG17" i="5"/>
  <c r="DL17" i="5" a="1"/>
  <c r="DL17" i="5" s="1"/>
  <c r="BG36" i="13"/>
  <c r="DL36" i="13" a="1"/>
  <c r="DL36" i="13" s="1"/>
  <c r="BG40" i="9"/>
  <c r="DL40" i="9" a="1"/>
  <c r="DL40" i="9" s="1"/>
  <c r="DK101" i="17"/>
  <c r="DK69" i="17"/>
  <c r="BG26" i="18"/>
  <c r="DL26" i="18" a="1"/>
  <c r="DL26" i="18" s="1"/>
  <c r="BG20" i="3"/>
  <c r="DL20" i="3" a="1"/>
  <c r="DL20" i="3" s="1"/>
  <c r="BG37" i="12"/>
  <c r="DL37" i="12" a="1"/>
  <c r="DL37" i="12" s="1"/>
  <c r="DK108" i="15"/>
  <c r="DK76" i="15"/>
  <c r="BG38" i="5"/>
  <c r="DL38" i="5" a="1"/>
  <c r="DL38" i="5" s="1"/>
  <c r="BG46" i="1"/>
  <c r="DL46" i="1" a="1"/>
  <c r="DL46" i="1" s="1"/>
  <c r="BG44" i="5"/>
  <c r="DL44" i="5" a="1"/>
  <c r="DL44" i="5" s="1"/>
  <c r="DK94" i="5"/>
  <c r="DK62" i="5"/>
  <c r="BG35" i="5"/>
  <c r="DL35" i="5" a="1"/>
  <c r="DL35" i="5" s="1"/>
  <c r="BG25" i="20"/>
  <c r="DL25" i="20" a="1"/>
  <c r="DL25" i="20" s="1"/>
  <c r="DK104" i="2"/>
  <c r="DK72" i="2"/>
  <c r="BG27" i="11"/>
  <c r="DL27" i="11" a="1"/>
  <c r="DL27" i="11" s="1"/>
  <c r="DK91" i="9"/>
  <c r="DK59" i="9"/>
  <c r="BE15" i="21"/>
  <c r="DJ15" i="21" a="1"/>
  <c r="DJ15" i="21" s="1"/>
  <c r="BD47" i="21"/>
  <c r="BG41" i="10"/>
  <c r="DL41" i="10" a="1"/>
  <c r="DL41" i="10" s="1"/>
  <c r="DK91" i="6"/>
  <c r="DK59" i="6"/>
  <c r="DK92" i="7"/>
  <c r="DK60" i="7"/>
  <c r="DK113" i="4"/>
  <c r="DK81" i="4"/>
  <c r="BG31" i="7"/>
  <c r="DL31" i="7" a="1"/>
  <c r="DL31" i="7" s="1"/>
  <c r="BH29" i="8"/>
  <c r="DM29" i="8" a="1"/>
  <c r="DM29" i="8" s="1"/>
  <c r="DK95" i="15"/>
  <c r="DK63" i="15"/>
  <c r="DK98" i="17"/>
  <c r="DK66" i="17"/>
  <c r="BG21" i="5"/>
  <c r="DL21" i="5" a="1"/>
  <c r="DL21" i="5" s="1"/>
  <c r="BG45" i="11"/>
  <c r="DL45" i="11" a="1"/>
  <c r="DL45" i="11" s="1"/>
  <c r="DK118" i="2"/>
  <c r="DK86" i="2"/>
  <c r="BG45" i="3"/>
  <c r="DL45" i="3" a="1"/>
  <c r="DL45" i="3" s="1"/>
  <c r="DK103" i="11"/>
  <c r="DK71" i="11"/>
  <c r="DL99" i="8"/>
  <c r="DL67" i="8"/>
  <c r="DK91" i="8"/>
  <c r="DK59" i="8"/>
  <c r="DI90" i="7"/>
  <c r="DI58" i="7"/>
  <c r="DK113" i="16"/>
  <c r="DK81" i="16"/>
  <c r="DK116" i="14"/>
  <c r="DK84" i="14"/>
  <c r="BG43" i="21"/>
  <c r="DL43" i="21" a="1"/>
  <c r="DL43" i="21" s="1"/>
  <c r="BG43" i="14"/>
  <c r="DL43" i="14" a="1"/>
  <c r="DL43" i="14" s="1"/>
  <c r="BG26" i="11"/>
  <c r="DL26" i="11" a="1"/>
  <c r="DL26" i="11" s="1"/>
  <c r="DK95" i="2"/>
  <c r="DK63" i="2"/>
  <c r="BG26" i="2"/>
  <c r="DL26" i="2" a="1"/>
  <c r="DL26" i="2" s="1"/>
  <c r="DK110" i="3"/>
  <c r="DK78" i="3"/>
  <c r="DK97" i="12"/>
  <c r="DK65" i="12"/>
  <c r="DK108" i="4"/>
  <c r="DK76" i="4"/>
  <c r="DK103" i="14"/>
  <c r="DK71" i="14"/>
  <c r="BG18" i="20"/>
  <c r="DL18" i="20" a="1"/>
  <c r="DL18" i="20" s="1"/>
  <c r="BG36" i="10"/>
  <c r="DL36" i="10" a="1"/>
  <c r="DL36" i="10" s="1"/>
  <c r="DK96" i="19"/>
  <c r="DK64" i="19"/>
  <c r="BG33" i="17"/>
  <c r="DL33" i="17" a="1"/>
  <c r="DL33" i="17" s="1"/>
  <c r="BG29" i="18"/>
  <c r="DL29" i="18" a="1"/>
  <c r="DL29" i="18" s="1"/>
  <c r="BG28" i="17"/>
  <c r="DL28" i="17" a="1"/>
  <c r="DL28" i="17" s="1"/>
  <c r="BG30" i="2"/>
  <c r="DL30" i="2" a="1"/>
  <c r="DL30" i="2" s="1"/>
  <c r="BG15" i="3"/>
  <c r="DL15" i="3" a="1"/>
  <c r="DL15" i="3" s="1"/>
  <c r="BF47" i="3"/>
  <c r="DK109" i="3"/>
  <c r="DK77" i="3"/>
  <c r="DK107" i="11"/>
  <c r="DK75" i="11"/>
  <c r="DK91" i="5"/>
  <c r="DK59" i="5"/>
  <c r="DK100" i="12"/>
  <c r="DK68" i="12"/>
  <c r="DK124" i="7"/>
  <c r="DK127" i="7" s="1"/>
  <c r="DK120" i="7" s="1"/>
  <c r="DK88" i="7"/>
  <c r="DK97" i="8"/>
  <c r="DK65" i="8"/>
  <c r="DK100" i="19"/>
  <c r="DK68" i="19"/>
  <c r="BG40" i="19"/>
  <c r="DL40" i="19" a="1"/>
  <c r="DL40" i="19" s="1"/>
  <c r="BG40" i="14"/>
  <c r="DL40" i="14" a="1"/>
  <c r="DL40" i="14" s="1"/>
  <c r="BG30" i="20"/>
  <c r="DL30" i="20" a="1"/>
  <c r="DL30" i="20" s="1"/>
  <c r="BE15" i="5"/>
  <c r="DJ15" i="5" a="1"/>
  <c r="DJ15" i="5" s="1"/>
  <c r="BD47" i="5"/>
  <c r="DK103" i="1"/>
  <c r="DK71" i="1"/>
  <c r="DK90" i="16"/>
  <c r="DK58" i="16"/>
  <c r="BG40" i="20"/>
  <c r="DL40" i="20" a="1"/>
  <c r="DL40" i="20" s="1"/>
  <c r="DK98" i="5"/>
  <c r="DK66" i="5"/>
  <c r="BG44" i="10"/>
  <c r="DL44" i="10" a="1"/>
  <c r="DL44" i="10" s="1"/>
  <c r="DK113" i="8"/>
  <c r="DK81" i="8"/>
  <c r="BG31" i="14"/>
  <c r="DL31" i="14" a="1"/>
  <c r="DL31" i="14" s="1"/>
  <c r="BG32" i="14"/>
  <c r="DL32" i="14" a="1"/>
  <c r="DL32" i="14" s="1"/>
  <c r="BG27" i="16"/>
  <c r="DL27" i="16" a="1"/>
  <c r="DL27" i="16" s="1"/>
  <c r="DK106" i="8"/>
  <c r="DK74" i="8"/>
  <c r="DK114" i="12"/>
  <c r="DK82" i="12"/>
  <c r="BG43" i="18"/>
  <c r="DL43" i="18" a="1"/>
  <c r="DL43" i="18" s="1"/>
  <c r="BG34" i="18"/>
  <c r="DL34" i="18" a="1"/>
  <c r="DL34" i="18" s="1"/>
  <c r="DK110" i="1"/>
  <c r="DK78" i="1"/>
  <c r="BG35" i="14"/>
  <c r="DL35" i="14" a="1"/>
  <c r="DL35" i="14" s="1"/>
  <c r="BG45" i="19"/>
  <c r="DL45" i="19" a="1"/>
  <c r="DL45" i="19" s="1"/>
  <c r="DK101" i="14"/>
  <c r="DK69" i="14"/>
  <c r="DK116" i="17"/>
  <c r="DK84" i="17"/>
  <c r="DK114" i="7"/>
  <c r="DK82" i="7"/>
  <c r="BG16" i="11"/>
  <c r="DL16" i="11" a="1"/>
  <c r="DL16" i="11" s="1"/>
  <c r="DL117" i="16"/>
  <c r="DL85" i="16"/>
  <c r="BG31" i="13"/>
  <c r="DL31" i="13" a="1"/>
  <c r="DL31" i="13" s="1"/>
  <c r="BG24" i="16"/>
  <c r="DL24" i="16" a="1"/>
  <c r="DL24" i="16" s="1"/>
  <c r="DK116" i="18"/>
  <c r="DK84" i="18"/>
  <c r="DK118" i="3"/>
  <c r="DK86" i="3"/>
  <c r="BG31" i="6"/>
  <c r="DL31" i="6" a="1"/>
  <c r="DL31" i="6" s="1"/>
  <c r="BG45" i="20"/>
  <c r="DL45" i="20" a="1"/>
  <c r="DL45" i="20" s="1"/>
  <c r="DK119" i="12"/>
  <c r="DK87" i="12"/>
  <c r="BG35" i="7"/>
  <c r="DL35" i="7" a="1"/>
  <c r="DL35" i="7" s="1"/>
  <c r="BG30" i="12"/>
  <c r="DL30" i="12" a="1"/>
  <c r="DL30" i="12" s="1"/>
  <c r="DK100" i="17"/>
  <c r="DK68" i="17"/>
  <c r="BG20" i="11"/>
  <c r="DL20" i="11" a="1"/>
  <c r="DL20" i="11" s="1"/>
  <c r="DK109" i="6"/>
  <c r="DK77" i="6"/>
  <c r="BG28" i="21"/>
  <c r="DL28" i="21" a="1"/>
  <c r="DL28" i="21" s="1"/>
  <c r="DK112" i="5"/>
  <c r="DK80" i="5"/>
  <c r="BG35" i="2"/>
  <c r="DL35" i="2" a="1"/>
  <c r="DL35" i="2" s="1"/>
  <c r="BG43" i="8"/>
  <c r="DL43" i="8" a="1"/>
  <c r="DL43" i="8" s="1"/>
  <c r="BG36" i="5"/>
  <c r="DL36" i="5" a="1"/>
  <c r="DL36" i="5" s="1"/>
  <c r="BG28" i="5"/>
  <c r="DL28" i="5" a="1"/>
  <c r="DL28" i="5" s="1"/>
  <c r="BG21" i="10"/>
  <c r="DL21" i="10" a="1"/>
  <c r="DL21" i="10" s="1"/>
  <c r="BG40" i="21"/>
  <c r="DL40" i="21" a="1"/>
  <c r="DL40" i="21" s="1"/>
  <c r="BG18" i="21"/>
  <c r="DL18" i="21" a="1"/>
  <c r="DL18" i="21" s="1"/>
  <c r="DK101" i="4"/>
  <c r="DK69" i="4"/>
  <c r="BG27" i="7"/>
  <c r="DL27" i="7" a="1"/>
  <c r="DL27" i="7" s="1"/>
  <c r="DK118" i="9"/>
  <c r="DK86" i="9"/>
  <c r="BG39" i="4"/>
  <c r="DL39" i="4" a="1"/>
  <c r="DL39" i="4" s="1"/>
  <c r="DK92" i="12"/>
  <c r="DK60" i="12"/>
  <c r="DK108" i="8"/>
  <c r="DK76" i="8"/>
  <c r="DK94" i="17"/>
  <c r="DK62" i="17"/>
  <c r="DK116" i="16"/>
  <c r="DK84" i="16"/>
  <c r="DK115" i="13"/>
  <c r="DK83" i="13"/>
  <c r="DK114" i="15"/>
  <c r="DK82" i="15"/>
  <c r="DK97" i="18"/>
  <c r="DK65" i="18"/>
  <c r="BG46" i="12"/>
  <c r="DL46" i="12" a="1"/>
  <c r="DL46" i="12" s="1"/>
  <c r="DM121" i="15"/>
  <c r="DM89" i="15"/>
  <c r="DK105" i="3"/>
  <c r="DK73" i="3"/>
  <c r="BG42" i="2"/>
  <c r="DL42" i="2" a="1"/>
  <c r="DL42" i="2" s="1"/>
  <c r="DK119" i="6"/>
  <c r="DK87" i="6"/>
  <c r="DK115" i="11"/>
  <c r="DK83" i="11"/>
  <c r="BG21" i="17"/>
  <c r="DL21" i="17" a="1"/>
  <c r="DL21" i="17" s="1"/>
  <c r="DK103" i="7"/>
  <c r="DK71" i="7"/>
  <c r="BG30" i="21"/>
  <c r="DL30" i="21" a="1"/>
  <c r="DL30" i="21" s="1"/>
  <c r="BG22" i="14"/>
  <c r="DL22" i="14" a="1"/>
  <c r="DL22" i="14" s="1"/>
  <c r="DK113" i="2"/>
  <c r="DK81" i="2"/>
  <c r="BG24" i="6"/>
  <c r="DL24" i="6" a="1"/>
  <c r="DL24" i="6" s="1"/>
  <c r="BG45" i="5"/>
  <c r="DL45" i="5" a="1"/>
  <c r="DL45" i="5" s="1"/>
  <c r="DK118" i="10"/>
  <c r="DK86" i="10"/>
  <c r="BG36" i="11"/>
  <c r="DL36" i="11" a="1"/>
  <c r="DL36" i="11" s="1"/>
  <c r="BG22" i="5"/>
  <c r="DL22" i="5" a="1"/>
  <c r="DL22" i="5" s="1"/>
  <c r="DK114" i="1"/>
  <c r="DK82" i="1"/>
  <c r="DL92" i="3"/>
  <c r="DL60" i="3"/>
  <c r="DK109" i="21"/>
  <c r="DK77" i="21"/>
  <c r="DK118" i="13"/>
  <c r="DK86" i="13"/>
  <c r="BG43" i="10"/>
  <c r="DL43" i="10" a="1"/>
  <c r="DL43" i="10" s="1"/>
  <c r="DK91" i="14"/>
  <c r="DK59" i="14"/>
  <c r="BG33" i="19"/>
  <c r="DL33" i="19" a="1"/>
  <c r="DL33" i="19" s="1"/>
  <c r="DK124" i="21"/>
  <c r="DK127" i="21" s="1"/>
  <c r="DK120" i="21" s="1"/>
  <c r="DK88" i="21"/>
  <c r="DK124" i="15"/>
  <c r="DK127" i="15" s="1"/>
  <c r="DK120" i="15" s="1"/>
  <c r="DK88" i="15"/>
  <c r="DL91" i="7"/>
  <c r="DL59" i="7"/>
  <c r="DK94" i="13"/>
  <c r="DK62" i="13"/>
  <c r="DL39" i="1" a="1"/>
  <c r="DL39" i="1" s="1"/>
  <c r="BG39" i="1"/>
  <c r="BG33" i="3"/>
  <c r="DL33" i="3" a="1"/>
  <c r="DL33" i="3" s="1"/>
  <c r="DK107" i="16"/>
  <c r="DK75" i="16"/>
  <c r="BH17" i="3"/>
  <c r="DM17" i="3" a="1"/>
  <c r="DM17" i="3" s="1"/>
  <c r="BG21" i="1"/>
  <c r="DL21" i="1" a="1"/>
  <c r="DL21" i="1" s="1"/>
  <c r="DK119" i="7"/>
  <c r="DK87" i="7"/>
  <c r="BG34" i="21"/>
  <c r="DL34" i="21" a="1"/>
  <c r="DL34" i="21" s="1"/>
  <c r="DK108" i="16"/>
  <c r="DK76" i="16"/>
  <c r="BG43" i="13"/>
  <c r="DL43" i="13" a="1"/>
  <c r="DL43" i="13" s="1"/>
  <c r="DK99" i="5"/>
  <c r="DK67" i="5"/>
  <c r="BG18" i="3"/>
  <c r="DL18" i="3" a="1"/>
  <c r="DL18" i="3" s="1"/>
  <c r="DK117" i="11"/>
  <c r="DK85" i="11"/>
  <c r="BG16" i="14"/>
  <c r="DL16" i="14" a="1"/>
  <c r="DL16" i="14" s="1"/>
  <c r="DK106" i="21"/>
  <c r="DK74" i="21"/>
  <c r="DK100" i="14"/>
  <c r="DK68" i="14"/>
  <c r="DK118" i="4"/>
  <c r="DK86" i="4"/>
  <c r="DK110" i="18"/>
  <c r="DK78" i="18"/>
  <c r="DK98" i="10"/>
  <c r="DK66" i="10"/>
  <c r="BH42" i="3"/>
  <c r="DM42" i="3" a="1"/>
  <c r="DM42" i="3" s="1"/>
  <c r="BG45" i="21"/>
  <c r="DL45" i="21" a="1"/>
  <c r="DL45" i="21" s="1"/>
  <c r="DK119" i="18"/>
  <c r="DK87" i="18"/>
  <c r="BG23" i="20"/>
  <c r="DL23" i="20" a="1"/>
  <c r="DL23" i="20" s="1"/>
  <c r="BG21" i="21"/>
  <c r="DL21" i="21" a="1"/>
  <c r="DL21" i="21" s="1"/>
  <c r="DK115" i="18"/>
  <c r="DK83" i="18"/>
  <c r="BG20" i="14"/>
  <c r="DL20" i="14" a="1"/>
  <c r="DL20" i="14" s="1"/>
  <c r="BG17" i="13"/>
  <c r="DL17" i="13" a="1"/>
  <c r="DL17" i="13" s="1"/>
  <c r="BG34" i="2"/>
  <c r="DL34" i="2" a="1"/>
  <c r="DL34" i="2" s="1"/>
  <c r="BG45" i="12"/>
  <c r="DL45" i="12" a="1"/>
  <c r="DL45" i="12" s="1"/>
  <c r="DK117" i="1"/>
  <c r="DK85" i="1"/>
  <c r="DL112" i="7"/>
  <c r="DL80" i="7"/>
  <c r="DK119" i="13"/>
  <c r="DK87" i="13"/>
  <c r="BG16" i="12"/>
  <c r="DL16" i="12" a="1"/>
  <c r="DL16" i="12" s="1"/>
  <c r="DK96" i="11"/>
  <c r="DK64" i="11"/>
  <c r="DK108" i="1"/>
  <c r="DK76" i="1"/>
  <c r="DK94" i="19"/>
  <c r="DK62" i="19"/>
  <c r="DK101" i="3"/>
  <c r="DK69" i="3"/>
  <c r="BG26" i="17"/>
  <c r="DL26" i="17" a="1"/>
  <c r="DL26" i="17" s="1"/>
  <c r="DL112" i="17"/>
  <c r="DL80" i="17"/>
  <c r="DK91" i="1"/>
  <c r="DK59" i="1"/>
  <c r="DK119" i="19"/>
  <c r="DK87" i="19"/>
  <c r="BG41" i="20"/>
  <c r="DL41" i="20" a="1"/>
  <c r="DL41" i="20" s="1"/>
  <c r="BG33" i="15"/>
  <c r="DL33" i="15" a="1"/>
  <c r="DL33" i="15" s="1"/>
  <c r="DK95" i="21"/>
  <c r="DK63" i="21"/>
  <c r="DK112" i="11"/>
  <c r="DK80" i="11"/>
  <c r="BG19" i="5"/>
  <c r="DL19" i="5" a="1"/>
  <c r="DL19" i="5" s="1"/>
  <c r="BG29" i="2"/>
  <c r="DL29" i="2" a="1"/>
  <c r="DL29" i="2" s="1"/>
  <c r="DL94" i="7"/>
  <c r="DL62" i="7"/>
  <c r="BG16" i="9"/>
  <c r="DL16" i="9" a="1"/>
  <c r="DL16" i="9" s="1"/>
  <c r="DK114" i="13"/>
  <c r="DK82" i="13"/>
  <c r="DK90" i="9"/>
  <c r="DK58" i="9"/>
  <c r="DK107" i="20"/>
  <c r="DK75" i="20"/>
  <c r="BG16" i="6"/>
  <c r="DL16" i="6" a="1"/>
  <c r="DL16" i="6" s="1"/>
  <c r="BG17" i="7"/>
  <c r="DL17" i="7" a="1"/>
  <c r="DL17" i="7" s="1"/>
  <c r="BG38" i="4"/>
  <c r="DL38" i="4" a="1"/>
  <c r="DL38" i="4" s="1"/>
  <c r="BG28" i="3"/>
  <c r="DL28" i="3" a="1"/>
  <c r="DL28" i="3" s="1"/>
  <c r="DK121" i="18"/>
  <c r="DK89" i="18"/>
  <c r="DL112" i="1"/>
  <c r="DL80" i="1"/>
  <c r="BG20" i="15"/>
  <c r="DL20" i="15" a="1"/>
  <c r="DL20" i="15" s="1"/>
  <c r="DK103" i="10"/>
  <c r="DK71" i="10"/>
  <c r="DK93" i="19"/>
  <c r="DK61" i="19"/>
  <c r="BG23" i="17"/>
  <c r="DL23" i="17" a="1"/>
  <c r="DL23" i="17" s="1"/>
  <c r="DK93" i="5"/>
  <c r="DK61" i="5"/>
  <c r="DK102" i="18"/>
  <c r="DK70" i="18"/>
  <c r="BG43" i="2"/>
  <c r="DL43" i="2" a="1"/>
  <c r="DL43" i="2" s="1"/>
  <c r="BG28" i="11"/>
  <c r="DL28" i="11" a="1"/>
  <c r="DL28" i="11" s="1"/>
  <c r="BG45" i="17"/>
  <c r="DL45" i="17" a="1"/>
  <c r="DL45" i="17" s="1"/>
  <c r="BH24" i="8"/>
  <c r="DM24" i="8" a="1"/>
  <c r="DM24" i="8" s="1"/>
  <c r="DL16" i="8" a="1"/>
  <c r="DL16" i="8" s="1"/>
  <c r="BG16" i="8"/>
  <c r="BE15" i="7"/>
  <c r="DJ15" i="7" a="1"/>
  <c r="DJ15" i="7" s="1"/>
  <c r="BD47" i="7"/>
  <c r="BG38" i="16"/>
  <c r="DL38" i="16" a="1"/>
  <c r="DL38" i="16" s="1"/>
  <c r="BG41" i="14"/>
  <c r="DL41" i="14" a="1"/>
  <c r="DL41" i="14" s="1"/>
  <c r="DK104" i="7"/>
  <c r="DK72" i="7"/>
  <c r="DK118" i="20"/>
  <c r="DK86" i="20"/>
  <c r="BG20" i="2"/>
  <c r="DL20" i="2" a="1"/>
  <c r="DL20" i="2" s="1"/>
  <c r="DK102" i="14"/>
  <c r="DK70" i="14"/>
  <c r="DK97" i="19"/>
  <c r="DK65" i="19"/>
  <c r="BG35" i="3"/>
  <c r="DL35" i="3" a="1"/>
  <c r="DL35" i="3" s="1"/>
  <c r="BG22" i="12"/>
  <c r="DL22" i="12" a="1"/>
  <c r="DL22" i="12" s="1"/>
  <c r="BG28" i="14"/>
  <c r="DL28" i="14" a="1"/>
  <c r="DL28" i="14" s="1"/>
  <c r="DK121" i="19"/>
  <c r="DK89" i="19"/>
  <c r="DK104" i="20"/>
  <c r="DK72" i="20"/>
  <c r="BG21" i="19"/>
  <c r="DL21" i="19" a="1"/>
  <c r="DL21" i="19" s="1"/>
  <c r="DK104" i="9"/>
  <c r="DK72" i="9"/>
  <c r="DK98" i="8"/>
  <c r="DK66" i="8"/>
  <c r="DK115" i="12"/>
  <c r="DK83" i="12"/>
  <c r="DL96" i="8"/>
  <c r="DL64" i="8"/>
  <c r="DK103" i="16"/>
  <c r="DK71" i="16"/>
  <c r="DK103" i="19"/>
  <c r="DK71" i="19"/>
  <c r="BG34" i="3"/>
  <c r="DL34" i="3" a="1"/>
  <c r="DL34" i="3" s="1"/>
  <c r="DK119" i="3"/>
  <c r="DK87" i="3"/>
  <c r="BG32" i="11"/>
  <c r="DL32" i="11" a="1"/>
  <c r="DL32" i="11" s="1"/>
  <c r="DK104" i="6"/>
  <c r="DK72" i="6"/>
  <c r="DK94" i="2"/>
  <c r="DK62" i="2"/>
  <c r="BG16" i="5"/>
  <c r="DL16" i="5" a="1"/>
  <c r="DL16" i="5" s="1"/>
  <c r="BG25" i="12"/>
  <c r="DL25" i="12" a="1"/>
  <c r="DL25" i="12" s="1"/>
  <c r="BG45" i="7"/>
  <c r="DL45" i="7" a="1"/>
  <c r="DL45" i="7" s="1"/>
  <c r="BG22" i="8"/>
  <c r="DL22" i="8" a="1"/>
  <c r="DL22" i="8" s="1"/>
  <c r="BG25" i="19"/>
  <c r="DL25" i="19" a="1"/>
  <c r="DL25" i="19" s="1"/>
  <c r="DK107" i="17"/>
  <c r="DK75" i="17"/>
  <c r="BG28" i="1"/>
  <c r="DL28" i="1" a="1"/>
  <c r="DL28" i="1" s="1"/>
  <c r="BG15" i="16"/>
  <c r="DL15" i="16" a="1"/>
  <c r="DL15" i="16" s="1"/>
  <c r="BF47" i="16"/>
  <c r="DK94" i="11"/>
  <c r="DK62" i="11"/>
  <c r="DK99" i="19"/>
  <c r="DK67" i="19"/>
  <c r="BG23" i="5"/>
  <c r="DL23" i="5" a="1"/>
  <c r="DL23" i="5" s="1"/>
  <c r="DL38" i="8" a="1"/>
  <c r="DL38" i="8" s="1"/>
  <c r="BG38" i="8"/>
  <c r="DK112" i="6"/>
  <c r="DK80" i="6"/>
  <c r="DK92" i="1"/>
  <c r="DK60" i="1"/>
  <c r="DK117" i="6"/>
  <c r="DK85" i="6"/>
  <c r="BG31" i="8"/>
  <c r="DL31" i="8" a="1"/>
  <c r="DL31" i="8" s="1"/>
  <c r="BG39" i="12"/>
  <c r="DL39" i="12" a="1"/>
  <c r="DL39" i="12" s="1"/>
  <c r="BG24" i="9"/>
  <c r="DL24" i="9" a="1"/>
  <c r="DL24" i="9" s="1"/>
  <c r="BG35" i="1"/>
  <c r="DL35" i="1" a="1"/>
  <c r="DL35" i="1" s="1"/>
  <c r="DK121" i="10"/>
  <c r="DK89" i="10"/>
  <c r="BG26" i="14"/>
  <c r="DL26" i="14" a="1"/>
  <c r="DL26" i="14" s="1"/>
  <c r="DL99" i="17"/>
  <c r="DL67" i="17"/>
  <c r="BG41" i="17"/>
  <c r="DL41" i="17" a="1"/>
  <c r="DL41" i="17" s="1"/>
  <c r="BG39" i="7"/>
  <c r="DL39" i="7" a="1"/>
  <c r="DL39" i="7" s="1"/>
  <c r="DK119" i="8"/>
  <c r="DK87" i="8"/>
  <c r="DK121" i="8"/>
  <c r="DK89" i="8"/>
  <c r="BH42" i="16"/>
  <c r="DM42" i="16" a="1"/>
  <c r="DM42" i="16" s="1"/>
  <c r="DK101" i="10"/>
  <c r="DK69" i="10"/>
  <c r="BG41" i="18"/>
  <c r="DL41" i="18" a="1"/>
  <c r="DL41" i="18" s="1"/>
  <c r="BG43" i="3"/>
  <c r="DL43" i="3" a="1"/>
  <c r="DL43" i="3" s="1"/>
  <c r="DK95" i="10"/>
  <c r="DK63" i="10"/>
  <c r="DK117" i="14"/>
  <c r="DK85" i="14"/>
  <c r="BG44" i="12"/>
  <c r="DL44" i="12" a="1"/>
  <c r="DL44" i="12" s="1"/>
  <c r="DK100" i="6"/>
  <c r="DK68" i="6"/>
  <c r="BG25" i="17"/>
  <c r="DL25" i="17" a="1"/>
  <c r="DL25" i="17" s="1"/>
  <c r="DK109" i="20"/>
  <c r="DK77" i="20"/>
  <c r="BG34" i="6"/>
  <c r="DL34" i="6" a="1"/>
  <c r="DL34" i="6" s="1"/>
  <c r="DK95" i="17"/>
  <c r="DK63" i="17"/>
  <c r="DK121" i="2"/>
  <c r="DK89" i="2"/>
  <c r="BG37" i="5"/>
  <c r="DL37" i="5" a="1"/>
  <c r="DL37" i="5" s="1"/>
  <c r="DK118" i="6"/>
  <c r="DK86" i="6"/>
  <c r="DK117" i="5"/>
  <c r="DK85" i="5"/>
  <c r="DK118" i="8"/>
  <c r="DK86" i="8"/>
  <c r="DK111" i="5"/>
  <c r="DK79" i="5"/>
  <c r="DK97" i="20"/>
  <c r="DK65" i="20"/>
  <c r="DK101" i="15"/>
  <c r="DK69" i="15"/>
  <c r="BG26" i="4"/>
  <c r="DL26" i="4" a="1"/>
  <c r="DL26" i="4" s="1"/>
  <c r="DL94" i="18"/>
  <c r="DL62" i="18"/>
  <c r="DK121" i="5"/>
  <c r="DK89" i="5"/>
  <c r="DK111" i="4"/>
  <c r="DK79" i="4"/>
  <c r="BG43" i="9"/>
  <c r="DL43" i="9" a="1"/>
  <c r="DL43" i="9" s="1"/>
  <c r="DK104" i="5"/>
  <c r="DK72" i="5"/>
  <c r="BG17" i="12"/>
  <c r="DL17" i="12" a="1"/>
  <c r="DL17" i="12" s="1"/>
  <c r="BG33" i="8"/>
  <c r="DL33" i="8" a="1"/>
  <c r="DL33" i="8" s="1"/>
  <c r="DK101" i="7"/>
  <c r="DK69" i="7"/>
  <c r="DK100" i="1"/>
  <c r="DK68" i="1"/>
  <c r="BG19" i="17"/>
  <c r="DL19" i="17" a="1"/>
  <c r="DL19" i="17" s="1"/>
  <c r="BG41" i="16"/>
  <c r="DL41" i="16" a="1"/>
  <c r="DL41" i="16" s="1"/>
  <c r="BG40" i="13"/>
  <c r="DL40" i="13" a="1"/>
  <c r="DL40" i="13" s="1"/>
  <c r="DK116" i="5"/>
  <c r="DK84" i="5"/>
  <c r="BG39" i="15"/>
  <c r="DL39" i="15" a="1"/>
  <c r="DL39" i="15" s="1"/>
  <c r="BG22" i="18"/>
  <c r="DL22" i="18" a="1"/>
  <c r="DL22" i="18" s="1"/>
  <c r="DK92" i="6"/>
  <c r="DK60" i="6"/>
  <c r="DK98" i="12"/>
  <c r="DK66" i="12"/>
  <c r="BI46" i="15"/>
  <c r="DN46" i="15" a="1"/>
  <c r="DN46" i="15" s="1"/>
  <c r="BG30" i="3"/>
  <c r="DL30" i="3" a="1"/>
  <c r="DL30" i="3" s="1"/>
  <c r="DK112" i="16"/>
  <c r="DK80" i="16"/>
  <c r="DK115" i="1"/>
  <c r="DK83" i="1"/>
  <c r="BG44" i="6"/>
  <c r="DL44" i="6" a="1"/>
  <c r="DL44" i="6" s="1"/>
  <c r="BG43" i="5"/>
  <c r="DL43" i="5" a="1"/>
  <c r="DL43" i="5" s="1"/>
  <c r="BG17" i="9"/>
  <c r="DL17" i="9" a="1"/>
  <c r="DL17" i="9" s="1"/>
  <c r="DK92" i="2"/>
  <c r="DK60" i="2"/>
  <c r="DK94" i="21"/>
  <c r="DK62" i="21"/>
  <c r="BG45" i="6"/>
  <c r="DL45" i="6" a="1"/>
  <c r="DL45" i="6" s="1"/>
  <c r="DK104" i="19"/>
  <c r="DK72" i="19"/>
  <c r="DK98" i="9"/>
  <c r="DK66" i="9"/>
  <c r="BG45" i="15"/>
  <c r="DL45" i="15" a="1"/>
  <c r="DL45" i="15" s="1"/>
  <c r="BH16" i="7"/>
  <c r="DM16" i="7" a="1"/>
  <c r="DM16" i="7" s="1"/>
  <c r="BG19" i="13"/>
  <c r="DL19" i="13" a="1"/>
  <c r="DL19" i="13" s="1"/>
  <c r="DK106" i="12"/>
  <c r="DK74" i="12"/>
  <c r="BG32" i="16"/>
  <c r="DL32" i="16" a="1"/>
  <c r="DL32" i="16" s="1"/>
  <c r="DK110" i="10"/>
  <c r="DK78" i="10"/>
  <c r="BG44" i="7"/>
  <c r="DL44" i="7" a="1"/>
  <c r="DL44" i="7" s="1"/>
  <c r="DK105" i="14"/>
  <c r="DK73" i="14"/>
  <c r="BG33" i="16"/>
  <c r="DL33" i="16" a="1"/>
  <c r="DL33" i="16" s="1"/>
  <c r="DK110" i="8"/>
  <c r="DK78" i="8"/>
  <c r="BG24" i="5"/>
  <c r="DL24" i="5" a="1"/>
  <c r="DL24" i="5" s="1"/>
  <c r="BG42" i="11"/>
  <c r="DL42" i="11" a="1"/>
  <c r="DL42" i="11" s="1"/>
  <c r="DK103" i="20"/>
  <c r="DK71" i="20"/>
  <c r="DK118" i="15"/>
  <c r="DK86" i="15"/>
  <c r="BG31" i="21"/>
  <c r="DL31" i="21" a="1"/>
  <c r="DL31" i="21" s="1"/>
  <c r="DK118" i="17"/>
  <c r="DK86" i="17"/>
  <c r="BG25" i="14"/>
  <c r="DL25" i="14" a="1"/>
  <c r="DL25" i="14" s="1"/>
  <c r="BG43" i="4"/>
  <c r="DL43" i="4" a="1"/>
  <c r="DL43" i="4" s="1"/>
  <c r="BG35" i="18"/>
  <c r="DL35" i="18" a="1"/>
  <c r="DL35" i="18" s="1"/>
  <c r="BG23" i="10"/>
  <c r="DL23" i="10" a="1"/>
  <c r="DL23" i="10" s="1"/>
  <c r="DK106" i="1"/>
  <c r="DK74" i="1"/>
  <c r="BG44" i="18"/>
  <c r="DL44" i="18" a="1"/>
  <c r="DL44" i="18" s="1"/>
  <c r="DK96" i="12"/>
  <c r="DK64" i="12"/>
  <c r="DK94" i="16"/>
  <c r="DK62" i="16"/>
  <c r="DK91" i="2"/>
  <c r="DK59" i="2"/>
  <c r="DK107" i="15"/>
  <c r="DK75" i="15"/>
  <c r="BG40" i="18"/>
  <c r="DL40" i="18" a="1"/>
  <c r="DL40" i="18" s="1"/>
  <c r="DK112" i="4"/>
  <c r="DK80" i="4"/>
  <c r="DK119" i="2"/>
  <c r="DK87" i="2"/>
  <c r="BG42" i="1"/>
  <c r="DL42" i="1" a="1"/>
  <c r="DL42" i="1" s="1"/>
  <c r="BH37" i="7"/>
  <c r="DM37" i="7" a="1"/>
  <c r="DM37" i="7" s="1"/>
  <c r="BG44" i="13"/>
  <c r="DL44" i="13" a="1"/>
  <c r="DL44" i="13" s="1"/>
  <c r="DK100" i="7"/>
  <c r="DK68" i="7"/>
  <c r="BG21" i="11"/>
  <c r="DL21" i="11" a="1"/>
  <c r="DL21" i="11" s="1"/>
  <c r="BG33" i="1"/>
  <c r="DL33" i="1" a="1"/>
  <c r="DL33" i="1" s="1"/>
  <c r="DK117" i="17"/>
  <c r="DK85" i="17"/>
  <c r="BG19" i="19"/>
  <c r="DL19" i="19" a="1"/>
  <c r="DL19" i="19" s="1"/>
  <c r="BG26" i="3"/>
  <c r="DL26" i="3" a="1"/>
  <c r="DL26" i="3" s="1"/>
  <c r="DK121" i="11"/>
  <c r="DK89" i="11"/>
  <c r="BH37" i="17"/>
  <c r="DM37" i="17" a="1"/>
  <c r="DM37" i="17" s="1"/>
  <c r="BG16" i="1"/>
  <c r="DL16" i="1" a="1"/>
  <c r="DL16" i="1" s="1"/>
  <c r="BG44" i="19"/>
  <c r="DL44" i="19" a="1"/>
  <c r="DL44" i="19" s="1"/>
  <c r="DK116" i="20"/>
  <c r="DK84" i="20"/>
  <c r="DK105" i="18"/>
  <c r="DK73" i="18"/>
  <c r="DK114" i="20"/>
  <c r="DK82" i="20"/>
  <c r="BG20" i="21"/>
  <c r="DL20" i="21" a="1"/>
  <c r="DL20" i="21" s="1"/>
  <c r="BG37" i="11"/>
  <c r="DL37" i="11" a="1"/>
  <c r="DL37" i="11" s="1"/>
  <c r="DI90" i="2"/>
  <c r="DI58" i="2"/>
  <c r="BH19" i="7"/>
  <c r="DM19" i="7" a="1"/>
  <c r="DM19" i="7" s="1"/>
  <c r="DK98" i="11"/>
  <c r="DK66" i="11"/>
  <c r="DK119" i="4"/>
  <c r="DK87" i="4"/>
  <c r="BG39" i="13"/>
  <c r="DL39" i="13" a="1"/>
  <c r="DL39" i="13" s="1"/>
  <c r="BG15" i="9"/>
  <c r="DL15" i="9" a="1"/>
  <c r="DL15" i="9" s="1"/>
  <c r="BF47" i="9"/>
  <c r="DK115" i="3"/>
  <c r="DK83" i="3"/>
  <c r="BG32" i="20"/>
  <c r="DL32" i="20" a="1"/>
  <c r="DL32" i="20" s="1"/>
  <c r="DK114" i="6"/>
  <c r="DK82" i="6"/>
  <c r="DK103" i="3"/>
  <c r="DK71" i="3"/>
  <c r="BG46" i="18"/>
  <c r="DL46" i="18" a="1"/>
  <c r="DL46" i="18" s="1"/>
  <c r="DK102" i="3"/>
  <c r="DK70" i="3"/>
  <c r="DK107" i="21"/>
  <c r="DK75" i="21"/>
  <c r="DK95" i="7"/>
  <c r="DK63" i="7"/>
  <c r="BH37" i="1"/>
  <c r="DM37" i="1" a="1"/>
  <c r="DM37" i="1" s="1"/>
  <c r="DK96" i="18"/>
  <c r="DK64" i="18"/>
  <c r="BG28" i="10"/>
  <c r="DL28" i="10" a="1"/>
  <c r="DL28" i="10" s="1"/>
  <c r="BG18" i="19"/>
  <c r="DL18" i="19" a="1"/>
  <c r="DL18" i="19" s="1"/>
  <c r="DK111" i="16"/>
  <c r="DK79" i="16"/>
  <c r="BG18" i="5"/>
  <c r="DL18" i="5" a="1"/>
  <c r="DL18" i="5" s="1"/>
  <c r="BG27" i="18"/>
  <c r="DL27" i="18" a="1"/>
  <c r="DL27" i="18" s="1"/>
  <c r="DK124" i="17"/>
  <c r="DK127" i="17" s="1"/>
  <c r="DK120" i="17" s="1"/>
  <c r="DK88" i="17"/>
  <c r="DK91" i="13"/>
  <c r="DK59" i="13"/>
  <c r="DK98" i="21"/>
  <c r="DK66" i="21"/>
  <c r="DK100" i="21"/>
  <c r="DK68" i="21"/>
  <c r="DK99" i="13"/>
  <c r="DK67" i="13"/>
  <c r="BG29" i="7"/>
  <c r="DL29" i="7" a="1"/>
  <c r="DL29" i="7" s="1"/>
  <c r="BG43" i="20"/>
  <c r="DL43" i="20" a="1"/>
  <c r="DL43" i="20" s="1"/>
  <c r="BG27" i="14"/>
  <c r="DL27" i="14" a="1"/>
  <c r="DL27" i="14" s="1"/>
  <c r="BG22" i="19"/>
  <c r="DL22" i="19" a="1"/>
  <c r="DL22" i="19" s="1"/>
  <c r="DK114" i="10"/>
  <c r="DK82" i="10"/>
  <c r="DK107" i="6"/>
  <c r="DK75" i="6"/>
  <c r="DK96" i="9"/>
  <c r="DK64" i="9"/>
  <c r="DK110" i="15"/>
  <c r="DK78" i="15"/>
  <c r="BG46" i="19"/>
  <c r="DL46" i="19" a="1"/>
  <c r="DL46" i="19" s="1"/>
  <c r="BG29" i="20"/>
  <c r="DL29" i="20" a="1"/>
  <c r="DL29" i="20" s="1"/>
  <c r="DK110" i="16"/>
  <c r="DK78" i="16"/>
  <c r="DK93" i="6"/>
  <c r="DK61" i="6"/>
  <c r="BG29" i="9"/>
  <c r="DL29" i="9" a="1"/>
  <c r="DL29" i="9" s="1"/>
  <c r="BG23" i="8"/>
  <c r="DL23" i="8" a="1"/>
  <c r="DL23" i="8" s="1"/>
  <c r="BG40" i="12"/>
  <c r="DL40" i="12" a="1"/>
  <c r="DL40" i="12" s="1"/>
  <c r="DK108" i="10"/>
  <c r="DK76" i="10"/>
  <c r="BH21" i="8"/>
  <c r="DM21" i="8" a="1"/>
  <c r="DM21" i="8" s="1"/>
  <c r="BG28" i="16"/>
  <c r="DL28" i="16" a="1"/>
  <c r="DL28" i="16" s="1"/>
  <c r="BG28" i="19"/>
  <c r="DL28" i="19" a="1"/>
  <c r="DL28" i="19" s="1"/>
  <c r="BG44" i="3"/>
  <c r="DL44" i="3" a="1"/>
  <c r="DL44" i="3" s="1"/>
  <c r="DK100" i="3"/>
  <c r="DK68" i="3"/>
  <c r="BG29" i="6"/>
  <c r="DL29" i="6" a="1"/>
  <c r="DL29" i="6" s="1"/>
  <c r="BG19" i="2"/>
  <c r="DL19" i="2" a="1"/>
  <c r="DL19" i="2" s="1"/>
  <c r="DK119" i="15"/>
  <c r="DK87" i="15"/>
  <c r="DK119" i="1"/>
  <c r="DK87" i="1"/>
  <c r="DK121" i="21"/>
  <c r="DK89" i="21"/>
  <c r="DK108" i="12"/>
  <c r="DK76" i="12"/>
  <c r="DK106" i="2"/>
  <c r="DK74" i="2"/>
  <c r="DK109" i="4"/>
  <c r="DK77" i="4"/>
  <c r="DK105" i="8"/>
  <c r="DK73" i="8"/>
  <c r="DK110" i="19"/>
  <c r="DK78" i="19"/>
  <c r="BG32" i="17"/>
  <c r="DL32" i="17" a="1"/>
  <c r="DL32" i="17" s="1"/>
  <c r="BG19" i="11"/>
  <c r="DL19" i="11" a="1"/>
  <c r="DL19" i="11" s="1"/>
  <c r="BG24" i="19"/>
  <c r="DL24" i="19" a="1"/>
  <c r="DL24" i="19" s="1"/>
  <c r="DK106" i="15"/>
  <c r="DK74" i="15"/>
  <c r="DK106" i="20"/>
  <c r="DK74" i="20"/>
  <c r="BG37" i="6"/>
  <c r="DL37" i="6" a="1"/>
  <c r="DL37" i="6" s="1"/>
  <c r="BG17" i="1"/>
  <c r="DL17" i="1" a="1"/>
  <c r="DL17" i="1" s="1"/>
  <c r="BG42" i="6"/>
  <c r="DL42" i="6" a="1"/>
  <c r="DL42" i="6" s="1"/>
  <c r="DK93" i="7"/>
  <c r="DK61" i="7"/>
  <c r="DK99" i="9"/>
  <c r="DK67" i="9"/>
  <c r="DL99" i="2"/>
  <c r="DL67" i="2"/>
  <c r="BG46" i="10"/>
  <c r="DL46" i="10" a="1"/>
  <c r="DL46" i="10" s="1"/>
  <c r="DK97" i="6"/>
  <c r="DK65" i="6"/>
  <c r="DK98" i="3"/>
  <c r="DK66" i="3"/>
  <c r="DK107" i="1"/>
  <c r="DK75" i="1"/>
  <c r="BH24" i="17"/>
  <c r="DM24" i="17" a="1"/>
  <c r="DM24" i="17" s="1"/>
  <c r="DK102" i="8"/>
  <c r="DK70" i="8"/>
  <c r="BG44" i="8"/>
  <c r="DL44" i="8" a="1"/>
  <c r="DL44" i="8" s="1"/>
  <c r="BG46" i="8"/>
  <c r="DL46" i="8" a="1"/>
  <c r="DL46" i="8" s="1"/>
  <c r="DK101" i="1"/>
  <c r="DK69" i="1"/>
  <c r="BG17" i="4"/>
  <c r="DL17" i="4" a="1"/>
  <c r="DL17" i="4" s="1"/>
  <c r="BG26" i="10"/>
  <c r="DL26" i="10" a="1"/>
  <c r="DL26" i="10" s="1"/>
  <c r="DL107" i="2"/>
  <c r="DL75" i="2"/>
  <c r="DK117" i="10"/>
  <c r="DK85" i="10"/>
  <c r="BG20" i="10"/>
  <c r="DL20" i="10" a="1"/>
  <c r="DL20" i="10" s="1"/>
  <c r="BG42" i="14"/>
  <c r="DL42" i="14" a="1"/>
  <c r="DL42" i="14" s="1"/>
  <c r="BG29" i="14"/>
  <c r="DL29" i="14" a="1"/>
  <c r="DL29" i="14" s="1"/>
  <c r="BG25" i="6"/>
  <c r="DL25" i="6" a="1"/>
  <c r="DL25" i="6" s="1"/>
  <c r="DK115" i="10"/>
  <c r="DK83" i="10"/>
  <c r="DK102" i="15"/>
  <c r="DK70" i="15"/>
  <c r="DK115" i="15"/>
  <c r="DK83" i="15"/>
  <c r="BG34" i="20"/>
  <c r="DL34" i="20" a="1"/>
  <c r="DL34" i="20" s="1"/>
  <c r="BG20" i="17"/>
  <c r="DL20" i="17" a="1"/>
  <c r="DL20" i="17" s="1"/>
  <c r="BG46" i="2"/>
  <c r="DL46" i="2" a="1"/>
  <c r="DL46" i="2" s="1"/>
  <c r="DK111" i="6"/>
  <c r="DK79" i="6"/>
  <c r="BG43" i="6"/>
  <c r="DL43" i="6" a="1"/>
  <c r="DL43" i="6" s="1"/>
  <c r="BG42" i="5"/>
  <c r="DL42" i="5" a="1"/>
  <c r="DL42" i="5" s="1"/>
  <c r="DK115" i="8"/>
  <c r="DK83" i="8"/>
  <c r="DK114" i="19"/>
  <c r="DK82" i="19"/>
  <c r="BG22" i="20"/>
  <c r="DL22" i="20" a="1"/>
  <c r="DL22" i="20" s="1"/>
  <c r="DK121" i="3"/>
  <c r="DK89" i="3"/>
  <c r="BG26" i="15"/>
  <c r="DL26" i="15" a="1"/>
  <c r="DL26" i="15" s="1"/>
  <c r="BH19" i="18"/>
  <c r="DM19" i="18" a="1"/>
  <c r="DM19" i="18" s="1"/>
  <c r="BG46" i="5"/>
  <c r="DL46" i="5" a="1"/>
  <c r="DL46" i="5" s="1"/>
  <c r="BG36" i="4"/>
  <c r="DL36" i="4" a="1"/>
  <c r="DL36" i="4" s="1"/>
  <c r="DK92" i="14"/>
  <c r="DK60" i="14"/>
  <c r="DK104" i="4"/>
  <c r="DK72" i="4"/>
  <c r="BG29" i="5"/>
  <c r="DL29" i="5" a="1"/>
  <c r="DL29" i="5" s="1"/>
  <c r="DK111" i="19"/>
  <c r="DK79" i="19"/>
  <c r="BG26" i="7"/>
  <c r="DL26" i="7" a="1"/>
  <c r="DL26" i="7" s="1"/>
  <c r="BG25" i="1"/>
  <c r="DL25" i="1" a="1"/>
  <c r="DL25" i="1" s="1"/>
  <c r="DK109" i="7"/>
  <c r="DK77" i="7"/>
  <c r="DK116" i="13"/>
  <c r="DK84" i="13"/>
  <c r="BG41" i="5"/>
  <c r="DL41" i="5" a="1"/>
  <c r="DL41" i="5" s="1"/>
  <c r="DK95" i="9"/>
  <c r="DK63" i="9"/>
  <c r="DK114" i="5"/>
  <c r="DK82" i="5"/>
  <c r="BG17" i="6"/>
  <c r="DL17" i="6" a="1"/>
  <c r="DL17" i="6" s="1"/>
  <c r="BG23" i="12"/>
  <c r="DL23" i="12" a="1"/>
  <c r="DL23" i="12" s="1"/>
  <c r="DK109" i="1"/>
  <c r="DK77" i="1"/>
  <c r="BG37" i="16"/>
  <c r="DL37" i="16" a="1"/>
  <c r="DL37" i="16" s="1"/>
  <c r="BG40" i="1"/>
  <c r="DL40" i="1" a="1"/>
  <c r="DL40" i="1" s="1"/>
  <c r="DK116" i="11"/>
  <c r="DK84" i="11"/>
  <c r="BG23" i="13"/>
  <c r="DL23" i="13" a="1"/>
  <c r="DL23" i="13" s="1"/>
  <c r="DK101" i="21"/>
  <c r="DK69" i="21"/>
  <c r="BG36" i="9"/>
  <c r="DL36" i="9" a="1"/>
  <c r="DL36" i="9" s="1"/>
  <c r="BG30" i="13"/>
  <c r="DL30" i="13" a="1"/>
  <c r="DL30" i="13" s="1"/>
  <c r="DK101" i="20"/>
  <c r="DK69" i="20"/>
  <c r="BG29" i="19"/>
  <c r="DL29" i="19" a="1"/>
  <c r="DL29" i="19" s="1"/>
  <c r="BG23" i="9"/>
  <c r="DL23" i="9" a="1"/>
  <c r="DL23" i="9" s="1"/>
  <c r="DK109" i="12"/>
  <c r="DK77" i="12"/>
  <c r="DK118" i="5"/>
  <c r="DK86" i="5"/>
  <c r="BG31" i="12"/>
  <c r="DL31" i="12" a="1"/>
  <c r="DL31" i="12" s="1"/>
  <c r="DK113" i="9"/>
  <c r="DK81" i="9"/>
  <c r="BG35" i="10"/>
  <c r="DL35" i="10" a="1"/>
  <c r="DL35" i="10" s="1"/>
  <c r="DK98" i="13"/>
  <c r="DK66" i="13"/>
  <c r="BG30" i="14"/>
  <c r="DL30" i="14" a="1"/>
  <c r="DL30" i="14" s="1"/>
  <c r="DK92" i="9"/>
  <c r="DK60" i="9"/>
  <c r="BG35" i="8"/>
  <c r="DL35" i="8" a="1"/>
  <c r="DL35" i="8" s="1"/>
  <c r="DK116" i="12"/>
  <c r="DK84" i="12"/>
  <c r="BG28" i="20"/>
  <c r="DL28" i="20" a="1"/>
  <c r="DL28" i="20" s="1"/>
  <c r="BG43" i="15"/>
  <c r="DL43" i="15" a="1"/>
  <c r="DL43" i="15" s="1"/>
  <c r="DK96" i="17"/>
  <c r="DK64" i="17"/>
  <c r="BG43" i="17"/>
  <c r="DL43" i="17" a="1"/>
  <c r="DL43" i="17" s="1"/>
  <c r="DK97" i="3"/>
  <c r="DK65" i="3"/>
  <c r="BG31" i="1"/>
  <c r="DL31" i="1" a="1"/>
  <c r="DL31" i="1" s="1"/>
  <c r="DK93" i="2"/>
  <c r="DK61" i="2"/>
  <c r="BG21" i="12"/>
  <c r="DL21" i="12" a="1"/>
  <c r="DL21" i="12" s="1"/>
  <c r="BG19" i="16"/>
  <c r="DL19" i="16" a="1"/>
  <c r="DL19" i="16" s="1"/>
  <c r="DK111" i="9"/>
  <c r="DK79" i="9"/>
  <c r="BG16" i="2"/>
  <c r="DL16" i="2" a="1"/>
  <c r="DL16" i="2" s="1"/>
  <c r="BG32" i="15"/>
  <c r="DL32" i="15" a="1"/>
  <c r="DL32" i="15" s="1"/>
  <c r="DK124" i="6"/>
  <c r="DK127" i="6" s="1"/>
  <c r="DK120" i="6" s="1"/>
  <c r="DK88" i="6"/>
  <c r="DK105" i="21"/>
  <c r="DK73" i="21"/>
  <c r="DK113" i="13"/>
  <c r="DK81" i="13"/>
  <c r="BG37" i="4"/>
  <c r="DL37" i="4" a="1"/>
  <c r="DL37" i="4" s="1"/>
  <c r="DK105" i="13"/>
  <c r="DK73" i="13"/>
  <c r="BG44" i="2"/>
  <c r="DL44" i="2" a="1"/>
  <c r="DL44" i="2" s="1"/>
  <c r="DI90" i="4"/>
  <c r="DI58" i="4"/>
  <c r="DK115" i="17"/>
  <c r="DK83" i="17"/>
  <c r="DK115" i="4"/>
  <c r="DK83" i="4"/>
  <c r="DK114" i="8"/>
  <c r="DK82" i="8"/>
  <c r="DK117" i="12"/>
  <c r="DK85" i="12"/>
  <c r="DK98" i="18"/>
  <c r="DK66" i="18"/>
  <c r="DK96" i="14"/>
  <c r="DK64" i="14"/>
  <c r="BG25" i="7"/>
  <c r="DL25" i="7" a="1"/>
  <c r="DL25" i="7" s="1"/>
  <c r="DK101" i="12"/>
  <c r="DK69" i="12"/>
  <c r="BG30" i="11"/>
  <c r="DL30" i="11" a="1"/>
  <c r="DL30" i="11" s="1"/>
  <c r="BG42" i="17"/>
  <c r="DL42" i="17" a="1"/>
  <c r="DL42" i="17" s="1"/>
  <c r="BG46" i="11"/>
  <c r="DL46" i="11" a="1"/>
  <c r="DL46" i="11" s="1"/>
  <c r="DK106" i="4"/>
  <c r="DK74" i="4"/>
  <c r="DK113" i="19"/>
  <c r="DK81" i="19"/>
  <c r="DK101" i="13"/>
  <c r="DK69" i="13"/>
  <c r="BG30" i="18"/>
  <c r="DL30" i="18" a="1"/>
  <c r="DL30" i="18" s="1"/>
  <c r="BG39" i="20"/>
  <c r="DL39" i="20" a="1"/>
  <c r="DL39" i="20" s="1"/>
  <c r="DL106" i="10"/>
  <c r="DL74" i="10"/>
  <c r="DI90" i="17"/>
  <c r="DI58" i="17"/>
  <c r="BE15" i="2"/>
  <c r="DJ15" i="2" a="1"/>
  <c r="DJ15" i="2" s="1"/>
  <c r="BD47" i="2"/>
  <c r="BG23" i="11"/>
  <c r="DL23" i="11" a="1"/>
  <c r="DL23" i="11" s="1"/>
  <c r="BG44" i="4"/>
  <c r="DL44" i="4" a="1"/>
  <c r="DL44" i="4" s="1"/>
  <c r="DK111" i="8"/>
  <c r="DK79" i="8"/>
  <c r="DK115" i="16"/>
  <c r="DK83" i="16"/>
  <c r="BG40" i="3"/>
  <c r="DL40" i="3" a="1"/>
  <c r="DL40" i="3" s="1"/>
  <c r="BG39" i="6"/>
  <c r="DL39" i="6" a="1"/>
  <c r="DL39" i="6" s="1"/>
  <c r="DK103" i="15"/>
  <c r="DK71" i="15"/>
  <c r="DK113" i="18"/>
  <c r="DK81" i="18"/>
  <c r="DK118" i="11"/>
  <c r="DK86" i="11"/>
  <c r="DK114" i="3"/>
  <c r="DK82" i="3"/>
  <c r="BG27" i="3"/>
  <c r="DL27" i="3" a="1"/>
  <c r="DL27" i="3" s="1"/>
  <c r="BG32" i="21"/>
  <c r="DL32" i="21" a="1"/>
  <c r="DL32" i="21" s="1"/>
  <c r="BG20" i="7"/>
  <c r="DL20" i="7" a="1"/>
  <c r="DL20" i="7" s="1"/>
  <c r="BG21" i="18"/>
  <c r="DL21" i="18" a="1"/>
  <c r="DL21" i="18" s="1"/>
  <c r="DK108" i="18"/>
  <c r="DK76" i="18"/>
  <c r="BG36" i="16"/>
  <c r="DL36" i="16" a="1"/>
  <c r="DL36" i="16" s="1"/>
  <c r="DK93" i="1"/>
  <c r="DK61" i="1"/>
  <c r="DK91" i="16"/>
  <c r="DK59" i="16"/>
  <c r="DK90" i="1"/>
  <c r="DK58" i="1"/>
  <c r="BG16" i="13"/>
  <c r="DL16" i="13" a="1"/>
  <c r="DL16" i="13" s="1"/>
  <c r="DK99" i="12"/>
  <c r="DK67" i="12"/>
  <c r="DK104" i="11"/>
  <c r="DK72" i="11"/>
  <c r="BG23" i="21"/>
  <c r="DL23" i="21" a="1"/>
  <c r="DL23" i="21" s="1"/>
  <c r="BG25" i="21"/>
  <c r="DL25" i="21" a="1"/>
  <c r="DL25" i="21" s="1"/>
  <c r="BG24" i="13"/>
  <c r="DL24" i="13" a="1"/>
  <c r="DL24" i="13" s="1"/>
  <c r="DK101" i="8"/>
  <c r="DK69" i="8"/>
  <c r="DK94" i="3"/>
  <c r="DK62" i="3"/>
  <c r="DK95" i="12"/>
  <c r="DK63" i="12"/>
  <c r="DK103" i="4"/>
  <c r="DK71" i="4"/>
  <c r="BG39" i="10"/>
  <c r="DL39" i="10" a="1"/>
  <c r="DL39" i="10" s="1"/>
  <c r="BG32" i="6"/>
  <c r="DL32" i="6" a="1"/>
  <c r="DL32" i="6" s="1"/>
  <c r="BG21" i="9"/>
  <c r="DL21" i="9" a="1"/>
  <c r="DL21" i="9" s="1"/>
  <c r="BG35" i="15"/>
  <c r="DL35" i="15" a="1"/>
  <c r="DL35" i="15" s="1"/>
  <c r="DK93" i="16"/>
  <c r="DK61" i="16"/>
  <c r="DL95" i="6"/>
  <c r="DL63" i="6"/>
  <c r="DK106" i="3"/>
  <c r="DK74" i="3"/>
  <c r="BG35" i="16"/>
  <c r="DL35" i="16" a="1"/>
  <c r="DL35" i="16" s="1"/>
  <c r="DL18" i="6" a="1"/>
  <c r="DL18" i="6" s="1"/>
  <c r="BG18" i="6"/>
  <c r="DK114" i="14"/>
  <c r="DK82" i="14"/>
  <c r="BG17" i="15"/>
  <c r="DL17" i="15" a="1"/>
  <c r="DL17" i="15" s="1"/>
  <c r="DK106" i="18"/>
  <c r="DK74" i="18"/>
  <c r="BG33" i="10"/>
  <c r="DL33" i="10" a="1"/>
  <c r="DL33" i="10" s="1"/>
  <c r="BG25" i="3"/>
  <c r="DL25" i="3" a="1"/>
  <c r="DL25" i="3" s="1"/>
  <c r="DK94" i="4"/>
  <c r="DK62" i="4"/>
  <c r="BG44" i="15"/>
  <c r="DL44" i="15" a="1"/>
  <c r="DL44" i="15" s="1"/>
  <c r="BG44" i="1"/>
  <c r="DL44" i="1" a="1"/>
  <c r="DL44" i="1" s="1"/>
  <c r="BG46" i="21"/>
  <c r="DL46" i="21" a="1"/>
  <c r="DL46" i="21" s="1"/>
  <c r="BG33" i="12"/>
  <c r="DL33" i="12" a="1"/>
  <c r="DL33" i="12" s="1"/>
  <c r="DK102" i="1"/>
  <c r="DK70" i="1"/>
  <c r="BG31" i="2"/>
  <c r="DL31" i="2" a="1"/>
  <c r="DL31" i="2" s="1"/>
  <c r="BG34" i="4"/>
  <c r="DL34" i="4" a="1"/>
  <c r="DL34" i="4" s="1"/>
  <c r="DK99" i="10"/>
  <c r="DK67" i="10"/>
  <c r="BG30" i="8"/>
  <c r="DL30" i="8" a="1"/>
  <c r="DL30" i="8" s="1"/>
  <c r="BG35" i="19"/>
  <c r="DL35" i="19" a="1"/>
  <c r="DL35" i="19" s="1"/>
  <c r="DK112" i="10"/>
  <c r="DK80" i="10"/>
  <c r="DK96" i="6"/>
  <c r="DK64" i="6"/>
  <c r="DK105" i="5"/>
  <c r="DK73" i="5"/>
  <c r="DK124" i="16"/>
  <c r="DK127" i="16" s="1"/>
  <c r="DK120" i="16" s="1"/>
  <c r="DK88" i="16"/>
  <c r="BG31" i="15"/>
  <c r="DL31" i="15" a="1"/>
  <c r="DL31" i="15" s="1"/>
  <c r="DK102" i="19"/>
  <c r="DK70" i="19"/>
  <c r="DK102" i="13"/>
  <c r="DK70" i="13"/>
  <c r="DK105" i="10"/>
  <c r="DK73" i="10"/>
  <c r="BG31" i="20"/>
  <c r="DL31" i="20" a="1"/>
  <c r="DL31" i="20" s="1"/>
  <c r="DK113" i="10"/>
  <c r="DK81" i="10"/>
  <c r="DK108" i="11"/>
  <c r="DK76" i="11"/>
  <c r="DK111" i="20"/>
  <c r="DK79" i="20"/>
  <c r="DK112" i="15"/>
  <c r="DK80" i="15"/>
  <c r="BG18" i="7"/>
  <c r="DL18" i="7" a="1"/>
  <c r="DL18" i="7" s="1"/>
  <c r="DK114" i="11"/>
  <c r="DK82" i="11"/>
  <c r="BH24" i="2"/>
  <c r="DM24" i="2" a="1"/>
  <c r="DM24" i="2" s="1"/>
  <c r="DK109" i="14"/>
  <c r="DK77" i="14"/>
  <c r="BG22" i="6"/>
  <c r="DL22" i="6" a="1"/>
  <c r="DL22" i="6" s="1"/>
  <c r="BG23" i="3"/>
  <c r="DL23" i="3" a="1"/>
  <c r="DL23" i="3" s="1"/>
  <c r="BG32" i="1"/>
  <c r="DL32" i="1" a="1"/>
  <c r="DL32" i="1" s="1"/>
  <c r="DK112" i="18"/>
  <c r="DK80" i="18"/>
  <c r="BG27" i="8"/>
  <c r="DL27" i="8" a="1"/>
  <c r="DL27" i="8" s="1"/>
  <c r="DK116" i="7"/>
  <c r="DK84" i="7"/>
  <c r="DK113" i="21"/>
  <c r="DK81" i="21"/>
  <c r="BG26" i="1"/>
  <c r="DL26" i="1" a="1"/>
  <c r="DL26" i="1" s="1"/>
  <c r="DK103" i="13"/>
  <c r="DK71" i="13"/>
  <c r="DK92" i="4"/>
  <c r="DK60" i="4"/>
  <c r="DM32" i="2" a="1"/>
  <c r="DM32" i="2" s="1"/>
  <c r="BH32" i="2"/>
  <c r="BG42" i="10"/>
  <c r="DL42" i="10" a="1"/>
  <c r="DL42" i="10" s="1"/>
  <c r="DK104" i="14"/>
  <c r="DK72" i="14"/>
  <c r="BG40" i="10"/>
  <c r="DL40" i="10" a="1"/>
  <c r="DL40" i="10" s="1"/>
  <c r="BG27" i="15"/>
  <c r="DL27" i="15" a="1"/>
  <c r="DL27" i="15" s="1"/>
  <c r="DK102" i="21"/>
  <c r="DK70" i="21"/>
  <c r="BG40" i="15"/>
  <c r="DL40" i="15" a="1"/>
  <c r="DL40" i="15" s="1"/>
  <c r="DK109" i="16"/>
  <c r="DK77" i="16"/>
  <c r="DL99" i="7"/>
  <c r="DL67" i="7"/>
  <c r="DL113" i="7"/>
  <c r="DL81" i="7"/>
  <c r="BG36" i="6"/>
  <c r="DL36" i="6" a="1"/>
  <c r="DL36" i="6" s="1"/>
  <c r="DK121" i="6"/>
  <c r="DK89" i="6"/>
  <c r="DK103" i="18"/>
  <c r="DK71" i="18"/>
  <c r="DK112" i="19"/>
  <c r="DK80" i="19"/>
  <c r="DK91" i="4"/>
  <c r="DK59" i="4"/>
  <c r="DK116" i="2"/>
  <c r="DK84" i="2"/>
  <c r="DK107" i="18"/>
  <c r="DK75" i="18"/>
  <c r="BG40" i="8"/>
  <c r="DL40" i="8" a="1"/>
  <c r="DL40" i="8" s="1"/>
  <c r="BG39" i="19"/>
  <c r="DL39" i="19" a="1"/>
  <c r="DL39" i="19" s="1"/>
  <c r="DK99" i="14"/>
  <c r="DK67" i="14"/>
  <c r="BG46" i="3"/>
  <c r="DL46" i="3" a="1"/>
  <c r="DL46" i="3" s="1"/>
  <c r="DK93" i="14"/>
  <c r="DK61" i="14"/>
  <c r="DK98" i="15"/>
  <c r="DK66" i="15"/>
  <c r="DK118" i="12"/>
  <c r="DK86" i="12"/>
  <c r="DI90" i="10"/>
  <c r="DI58" i="10"/>
  <c r="BG17" i="14"/>
  <c r="DL17" i="14" a="1"/>
  <c r="DL17" i="14" s="1"/>
  <c r="BG29" i="4"/>
  <c r="DL29" i="4" a="1"/>
  <c r="DL29" i="4" s="1"/>
  <c r="DK109" i="11"/>
  <c r="DK77" i="11"/>
  <c r="DK116" i="4"/>
  <c r="DK84" i="4"/>
  <c r="BG36" i="19"/>
  <c r="DL36" i="19" a="1"/>
  <c r="DL36" i="19" s="1"/>
  <c r="DK97" i="1"/>
  <c r="DK65" i="1"/>
  <c r="BG34" i="7"/>
  <c r="DL34" i="7" a="1"/>
  <c r="DL34" i="7" s="1"/>
  <c r="DK109" i="10"/>
  <c r="DK77" i="10"/>
  <c r="BG41" i="13"/>
  <c r="DL41" i="13" a="1"/>
  <c r="DL41" i="13" s="1"/>
  <c r="BG20" i="9"/>
  <c r="DL20" i="9" a="1"/>
  <c r="DL20" i="9" s="1"/>
  <c r="DI90" i="13"/>
  <c r="DI58" i="13"/>
  <c r="BG39" i="5"/>
  <c r="DL39" i="5" a="1"/>
  <c r="DL39" i="5" s="1"/>
  <c r="DK110" i="12"/>
  <c r="DK78" i="12"/>
  <c r="DK106" i="16"/>
  <c r="DK74" i="16"/>
  <c r="BG34" i="1"/>
  <c r="DL34" i="1" a="1"/>
  <c r="DL34" i="1" s="1"/>
  <c r="BG41" i="11"/>
  <c r="DL41" i="11" a="1"/>
  <c r="DL41" i="11" s="1"/>
  <c r="DL103" i="20" l="1"/>
  <c r="DL71" i="20"/>
  <c r="BH35" i="10"/>
  <c r="DM35" i="10" a="1"/>
  <c r="DM35" i="10" s="1"/>
  <c r="BH40" i="1"/>
  <c r="DM40" i="1" a="1"/>
  <c r="DM40" i="1" s="1"/>
  <c r="DL92" i="6"/>
  <c r="DL60" i="6"/>
  <c r="DL116" i="5"/>
  <c r="DL84" i="5"/>
  <c r="DL100" i="1"/>
  <c r="DL68" i="1"/>
  <c r="BH29" i="5"/>
  <c r="DM29" i="5" a="1"/>
  <c r="DM29" i="5" s="1"/>
  <c r="BH36" i="4"/>
  <c r="DM36" i="4" a="1"/>
  <c r="DM36" i="4" s="1"/>
  <c r="DL100" i="6"/>
  <c r="DL68" i="6"/>
  <c r="DL92" i="4"/>
  <c r="DL60" i="4"/>
  <c r="BH44" i="8"/>
  <c r="DM44" i="8" a="1"/>
  <c r="DM44" i="8" s="1"/>
  <c r="BH46" i="10"/>
  <c r="DM46" i="10" a="1"/>
  <c r="DM46" i="10" s="1"/>
  <c r="DL94" i="11"/>
  <c r="DL62" i="11"/>
  <c r="BH28" i="16"/>
  <c r="DM28" i="16" a="1"/>
  <c r="DM28" i="16" s="1"/>
  <c r="DL98" i="8"/>
  <c r="DL66" i="8"/>
  <c r="DL104" i="7"/>
  <c r="DL72" i="7"/>
  <c r="DL93" i="19"/>
  <c r="DL61" i="19"/>
  <c r="BI37" i="1"/>
  <c r="DN37" i="1" a="1"/>
  <c r="DN37" i="1" s="1"/>
  <c r="DL90" i="9"/>
  <c r="DL58" i="9"/>
  <c r="BH37" i="11"/>
  <c r="DM37" i="11" a="1"/>
  <c r="DM37" i="11" s="1"/>
  <c r="DM112" i="17"/>
  <c r="DM80" i="17"/>
  <c r="BH19" i="19"/>
  <c r="DM19" i="19" a="1"/>
  <c r="DM19" i="19" s="1"/>
  <c r="BH42" i="1"/>
  <c r="DM42" i="1" a="1"/>
  <c r="DM42" i="1" s="1"/>
  <c r="BH40" i="18"/>
  <c r="DM40" i="18" a="1"/>
  <c r="DM40" i="18" s="1"/>
  <c r="DL100" i="14"/>
  <c r="DL68" i="14"/>
  <c r="BH24" i="5"/>
  <c r="DM24" i="5" a="1"/>
  <c r="DM24" i="5" s="1"/>
  <c r="BH45" i="15"/>
  <c r="DM45" i="15" a="1"/>
  <c r="DM45" i="15" s="1"/>
  <c r="BH45" i="6"/>
  <c r="DM45" i="6" a="1"/>
  <c r="DM45" i="6" s="1"/>
  <c r="BH17" i="9"/>
  <c r="DM17" i="9" a="1"/>
  <c r="DM17" i="9" s="1"/>
  <c r="BH39" i="15"/>
  <c r="DM39" i="15" a="1"/>
  <c r="DM39" i="15" s="1"/>
  <c r="DL94" i="17"/>
  <c r="DL62" i="17"/>
  <c r="DL108" i="8"/>
  <c r="DL76" i="8"/>
  <c r="BH43" i="9"/>
  <c r="DM43" i="9" a="1"/>
  <c r="DM43" i="9" s="1"/>
  <c r="DL119" i="12"/>
  <c r="DL87" i="12"/>
  <c r="DL118" i="3"/>
  <c r="DL86" i="3"/>
  <c r="BI42" i="16"/>
  <c r="DN42" i="16" a="1"/>
  <c r="DN42" i="16" s="1"/>
  <c r="BH39" i="7"/>
  <c r="DM39" i="7" a="1"/>
  <c r="DM39" i="7" s="1"/>
  <c r="BH39" i="12"/>
  <c r="DM39" i="12" a="1"/>
  <c r="DM39" i="12" s="1"/>
  <c r="BH15" i="16"/>
  <c r="DM15" i="16" a="1"/>
  <c r="DM15" i="16" s="1"/>
  <c r="BG47" i="16"/>
  <c r="DL97" i="8"/>
  <c r="DL65" i="8"/>
  <c r="BH21" i="19"/>
  <c r="DM21" i="19" a="1"/>
  <c r="DM21" i="19" s="1"/>
  <c r="BH28" i="14"/>
  <c r="DM28" i="14" a="1"/>
  <c r="DM28" i="14" s="1"/>
  <c r="DJ90" i="7"/>
  <c r="DJ58" i="7"/>
  <c r="DL103" i="11"/>
  <c r="DL71" i="11"/>
  <c r="DL91" i="6"/>
  <c r="DL59" i="6"/>
  <c r="DL104" i="2"/>
  <c r="DL72" i="2"/>
  <c r="BH26" i="17"/>
  <c r="DM26" i="17" a="1"/>
  <c r="DM26" i="17" s="1"/>
  <c r="DL124" i="12"/>
  <c r="DL127" i="12" s="1"/>
  <c r="DL120" i="12" s="1"/>
  <c r="DL88" i="12"/>
  <c r="DM43" i="13" a="1"/>
  <c r="DM43" i="13" s="1"/>
  <c r="BH43" i="13"/>
  <c r="DL108" i="3"/>
  <c r="DL76" i="3"/>
  <c r="DL108" i="19"/>
  <c r="DL76" i="19"/>
  <c r="DL96" i="17"/>
  <c r="DL64" i="17"/>
  <c r="DL117" i="2"/>
  <c r="DL85" i="2"/>
  <c r="DL121" i="12"/>
  <c r="DL89" i="12"/>
  <c r="BH39" i="4"/>
  <c r="DM39" i="4" a="1"/>
  <c r="DM39" i="4" s="1"/>
  <c r="BH28" i="5"/>
  <c r="DM28" i="5" a="1"/>
  <c r="DM28" i="5" s="1"/>
  <c r="BH20" i="11"/>
  <c r="DM20" i="11" a="1"/>
  <c r="DM20" i="11" s="1"/>
  <c r="BH31" i="13"/>
  <c r="DM31" i="13" a="1"/>
  <c r="DM31" i="13" s="1"/>
  <c r="BH45" i="19"/>
  <c r="DM45" i="19" a="1"/>
  <c r="DM45" i="19" s="1"/>
  <c r="DL118" i="18"/>
  <c r="DL86" i="18"/>
  <c r="DL102" i="16"/>
  <c r="DL70" i="16"/>
  <c r="BF15" i="5"/>
  <c r="DK15" i="5" a="1"/>
  <c r="DK15" i="5" s="1"/>
  <c r="BE47" i="5"/>
  <c r="BH30" i="2"/>
  <c r="DM30" i="2" a="1"/>
  <c r="DM30" i="2" s="1"/>
  <c r="BH26" i="11"/>
  <c r="DM26" i="11" a="1"/>
  <c r="DM26" i="11" s="1"/>
  <c r="BH45" i="3"/>
  <c r="DM45" i="3" a="1"/>
  <c r="DM45" i="3" s="1"/>
  <c r="DL106" i="7"/>
  <c r="DL74" i="7"/>
  <c r="DL100" i="20"/>
  <c r="DL68" i="20"/>
  <c r="BH44" i="5"/>
  <c r="DM44" i="5" a="1"/>
  <c r="DM44" i="5" s="1"/>
  <c r="DL112" i="12"/>
  <c r="DL80" i="12"/>
  <c r="BH35" i="17"/>
  <c r="DM35" i="17" a="1"/>
  <c r="DM35" i="17" s="1"/>
  <c r="DL101" i="6"/>
  <c r="DL69" i="6"/>
  <c r="DL111" i="18"/>
  <c r="DL79" i="18"/>
  <c r="DL95" i="16"/>
  <c r="DL63" i="16"/>
  <c r="DL98" i="14"/>
  <c r="DL66" i="14"/>
  <c r="BH38" i="9"/>
  <c r="DM38" i="9" a="1"/>
  <c r="DM38" i="9" s="1"/>
  <c r="DL103" i="8"/>
  <c r="DL71" i="8"/>
  <c r="DL97" i="2"/>
  <c r="DL65" i="2"/>
  <c r="DM100" i="4"/>
  <c r="DM68" i="4"/>
  <c r="DL117" i="20"/>
  <c r="DL85" i="20"/>
  <c r="BH23" i="1"/>
  <c r="DM23" i="1" a="1"/>
  <c r="DM23" i="1" s="1"/>
  <c r="BF15" i="11"/>
  <c r="DK15" i="11" a="1"/>
  <c r="DK15" i="11" s="1"/>
  <c r="BE47" i="11"/>
  <c r="BH28" i="2"/>
  <c r="DM28" i="2" a="1"/>
  <c r="DM28" i="2" s="1"/>
  <c r="BH17" i="21"/>
  <c r="DM17" i="21" a="1"/>
  <c r="DM17" i="21" s="1"/>
  <c r="DL98" i="16"/>
  <c r="DL66" i="16"/>
  <c r="DL106" i="17"/>
  <c r="DL74" i="17"/>
  <c r="BH16" i="20"/>
  <c r="DM16" i="20" a="1"/>
  <c r="DM16" i="20" s="1"/>
  <c r="DL91" i="10"/>
  <c r="DL59" i="10"/>
  <c r="DL124" i="4"/>
  <c r="DL127" i="4" s="1"/>
  <c r="DL120" i="4" s="1"/>
  <c r="DL88" i="4"/>
  <c r="BH17" i="8"/>
  <c r="DM17" i="8" a="1"/>
  <c r="DM17" i="8" s="1"/>
  <c r="DL111" i="7"/>
  <c r="DL79" i="7"/>
  <c r="DL97" i="11"/>
  <c r="DL65" i="11"/>
  <c r="BH24" i="20"/>
  <c r="DM24" i="20" a="1"/>
  <c r="DM24" i="20" s="1"/>
  <c r="DL115" i="4"/>
  <c r="DL83" i="4"/>
  <c r="DL116" i="12"/>
  <c r="DL84" i="12"/>
  <c r="BH38" i="17"/>
  <c r="DM38" i="17" a="1"/>
  <c r="DM38" i="17" s="1"/>
  <c r="BH24" i="3"/>
  <c r="DM24" i="3" a="1"/>
  <c r="DM24" i="3" s="1"/>
  <c r="BH42" i="15"/>
  <c r="DM42" i="15" a="1"/>
  <c r="DM42" i="15" s="1"/>
  <c r="BH32" i="4"/>
  <c r="DM32" i="4" a="1"/>
  <c r="DM32" i="4" s="1"/>
  <c r="DL109" i="5"/>
  <c r="DL77" i="5"/>
  <c r="DL121" i="7"/>
  <c r="DL89" i="7"/>
  <c r="DL102" i="5"/>
  <c r="DL70" i="5"/>
  <c r="BH41" i="3"/>
  <c r="DM41" i="3" a="1"/>
  <c r="DM41" i="3" s="1"/>
  <c r="DL91" i="17"/>
  <c r="DL59" i="17"/>
  <c r="DL108" i="20"/>
  <c r="DL76" i="20"/>
  <c r="BH36" i="14"/>
  <c r="DM36" i="14" a="1"/>
  <c r="DM36" i="14" s="1"/>
  <c r="DL107" i="7"/>
  <c r="DL75" i="7"/>
  <c r="DL124" i="9"/>
  <c r="DL127" i="9" s="1"/>
  <c r="DL120" i="9" s="1"/>
  <c r="DL88" i="9"/>
  <c r="DL104" i="21"/>
  <c r="DL72" i="21"/>
  <c r="BH20" i="13"/>
  <c r="DM20" i="13" a="1"/>
  <c r="DM20" i="13" s="1"/>
  <c r="BH41" i="9"/>
  <c r="DM41" i="9" a="1"/>
  <c r="DM41" i="9" s="1"/>
  <c r="DL119" i="20"/>
  <c r="DL87" i="20"/>
  <c r="DL119" i="11"/>
  <c r="DL87" i="11"/>
  <c r="DL95" i="20"/>
  <c r="DL63" i="20"/>
  <c r="BI19" i="9"/>
  <c r="DN19" i="9" a="1"/>
  <c r="DN19" i="9" s="1"/>
  <c r="BH45" i="2"/>
  <c r="DM45" i="2" a="1"/>
  <c r="DM45" i="2" s="1"/>
  <c r="BI27" i="6"/>
  <c r="DN27" i="6" a="1"/>
  <c r="DN27" i="6" s="1"/>
  <c r="BH28" i="6"/>
  <c r="DM28" i="6" a="1"/>
  <c r="DM28" i="6" s="1"/>
  <c r="BH46" i="4"/>
  <c r="DM46" i="4" a="1"/>
  <c r="DM46" i="4" s="1"/>
  <c r="DL112" i="13"/>
  <c r="DL80" i="13"/>
  <c r="BH27" i="20"/>
  <c r="DM27" i="20" a="1"/>
  <c r="DM27" i="20" s="1"/>
  <c r="DL118" i="1"/>
  <c r="DL86" i="1"/>
  <c r="DL111" i="3"/>
  <c r="DL79" i="3"/>
  <c r="DJ90" i="14"/>
  <c r="DJ58" i="14"/>
  <c r="DL104" i="12"/>
  <c r="DL72" i="12"/>
  <c r="DL102" i="10"/>
  <c r="DL70" i="10"/>
  <c r="DL113" i="11"/>
  <c r="DL81" i="11"/>
  <c r="BH33" i="7"/>
  <c r="DM33" i="7" a="1"/>
  <c r="DM33" i="7" s="1"/>
  <c r="BH42" i="19"/>
  <c r="DM42" i="19" a="1"/>
  <c r="DM42" i="19" s="1"/>
  <c r="DL97" i="13"/>
  <c r="DL65" i="13"/>
  <c r="BH28" i="7"/>
  <c r="DM28" i="7" a="1"/>
  <c r="DM28" i="7" s="1"/>
  <c r="BH29" i="15"/>
  <c r="DM29" i="15" a="1"/>
  <c r="DM29" i="15" s="1"/>
  <c r="BH46" i="16"/>
  <c r="DM46" i="16" a="1"/>
  <c r="DM46" i="16" s="1"/>
  <c r="BI34" i="8"/>
  <c r="DN34" i="8" a="1"/>
  <c r="DN34" i="8" s="1"/>
  <c r="BH39" i="8"/>
  <c r="DM39" i="8" a="1"/>
  <c r="DM39" i="8" s="1"/>
  <c r="BH22" i="1"/>
  <c r="DM22" i="1" a="1"/>
  <c r="DM22" i="1" s="1"/>
  <c r="DJ90" i="10"/>
  <c r="DJ58" i="10"/>
  <c r="BH16" i="4"/>
  <c r="DM16" i="4" a="1"/>
  <c r="DM16" i="4" s="1"/>
  <c r="BH41" i="7"/>
  <c r="DM41" i="7" a="1"/>
  <c r="DM41" i="7" s="1"/>
  <c r="DL105" i="10"/>
  <c r="DL73" i="10"/>
  <c r="BH27" i="19"/>
  <c r="DM27" i="19" a="1"/>
  <c r="DM27" i="19" s="1"/>
  <c r="DL99" i="10"/>
  <c r="DL67" i="10"/>
  <c r="BH31" i="18"/>
  <c r="DM31" i="18" a="1"/>
  <c r="DM31" i="18" s="1"/>
  <c r="DM95" i="6"/>
  <c r="DM63" i="6"/>
  <c r="BH20" i="12"/>
  <c r="DM20" i="12" a="1"/>
  <c r="DM20" i="12" s="1"/>
  <c r="DL90" i="1"/>
  <c r="DL58" i="1"/>
  <c r="BH18" i="1"/>
  <c r="DM18" i="1" a="1"/>
  <c r="DM18" i="1" s="1"/>
  <c r="BH28" i="15"/>
  <c r="DM28" i="15" a="1"/>
  <c r="DM28" i="15" s="1"/>
  <c r="BH39" i="5"/>
  <c r="DM39" i="5" a="1"/>
  <c r="DM39" i="5" s="1"/>
  <c r="BH40" i="8"/>
  <c r="DM40" i="8" a="1"/>
  <c r="DM40" i="8" s="1"/>
  <c r="BH29" i="4"/>
  <c r="DM29" i="4" a="1"/>
  <c r="DM29" i="4" s="1"/>
  <c r="BH46" i="3"/>
  <c r="DM46" i="3" a="1"/>
  <c r="DM46" i="3" s="1"/>
  <c r="BH31" i="15"/>
  <c r="DM31" i="15" a="1"/>
  <c r="DM31" i="15" s="1"/>
  <c r="BH30" i="8"/>
  <c r="DM30" i="8" a="1"/>
  <c r="DM30" i="8" s="1"/>
  <c r="BH44" i="1"/>
  <c r="DM44" i="1" a="1"/>
  <c r="DM44" i="1" s="1"/>
  <c r="BH35" i="15"/>
  <c r="DM35" i="15" a="1"/>
  <c r="DM35" i="15" s="1"/>
  <c r="BH16" i="13"/>
  <c r="DM16" i="13" a="1"/>
  <c r="DM16" i="13" s="1"/>
  <c r="DL100" i="7"/>
  <c r="DL68" i="7"/>
  <c r="DL96" i="12"/>
  <c r="DL64" i="12"/>
  <c r="BH43" i="15"/>
  <c r="DM43" i="15" a="1"/>
  <c r="DM43" i="15" s="1"/>
  <c r="DL110" i="10"/>
  <c r="DL78" i="10"/>
  <c r="BH29" i="19"/>
  <c r="DM29" i="19" a="1"/>
  <c r="DM29" i="19" s="1"/>
  <c r="BH23" i="12"/>
  <c r="DM23" i="12" a="1"/>
  <c r="DM23" i="12" s="1"/>
  <c r="DL104" i="5"/>
  <c r="DL72" i="5"/>
  <c r="BH20" i="10"/>
  <c r="DM20" i="10" a="1"/>
  <c r="DM20" i="10" s="1"/>
  <c r="BH26" i="10"/>
  <c r="DM26" i="10" a="1"/>
  <c r="DM26" i="10" s="1"/>
  <c r="DL92" i="14"/>
  <c r="DL60" i="14"/>
  <c r="DL117" i="10"/>
  <c r="DL85" i="10"/>
  <c r="BH32" i="1"/>
  <c r="DM32" i="1" a="1"/>
  <c r="DM32" i="1" s="1"/>
  <c r="DM99" i="2"/>
  <c r="DM67" i="2"/>
  <c r="DL119" i="15"/>
  <c r="DL87" i="15"/>
  <c r="BH33" i="10"/>
  <c r="DM33" i="10" a="1"/>
  <c r="DM33" i="10" s="1"/>
  <c r="DL96" i="9"/>
  <c r="DL64" i="9"/>
  <c r="DL95" i="7"/>
  <c r="DL63" i="7"/>
  <c r="DL117" i="17"/>
  <c r="DL85" i="17"/>
  <c r="BH25" i="7"/>
  <c r="DM25" i="7" a="1"/>
  <c r="DM25" i="7" s="1"/>
  <c r="DL91" i="2"/>
  <c r="DL59" i="2"/>
  <c r="BH21" i="12"/>
  <c r="DM21" i="12" a="1"/>
  <c r="DM21" i="12" s="1"/>
  <c r="DL109" i="7"/>
  <c r="DL77" i="7"/>
  <c r="BH17" i="14"/>
  <c r="DM17" i="14" a="1"/>
  <c r="DM17" i="14" s="1"/>
  <c r="DL111" i="6"/>
  <c r="DL79" i="6"/>
  <c r="DL102" i="15"/>
  <c r="DL70" i="15"/>
  <c r="BH42" i="10"/>
  <c r="DM42" i="10" a="1"/>
  <c r="DM42" i="10" s="1"/>
  <c r="DL98" i="3"/>
  <c r="DL66" i="3"/>
  <c r="BI24" i="2"/>
  <c r="DN24" i="2" a="1"/>
  <c r="DN24" i="2" s="1"/>
  <c r="BH44" i="15"/>
  <c r="DM44" i="15" a="1"/>
  <c r="DM44" i="15" s="1"/>
  <c r="BH18" i="6"/>
  <c r="DM18" i="6" a="1"/>
  <c r="DM18" i="6" s="1"/>
  <c r="BH21" i="9"/>
  <c r="DM21" i="9" a="1"/>
  <c r="DM21" i="9" s="1"/>
  <c r="DL111" i="16"/>
  <c r="DL79" i="16"/>
  <c r="BH20" i="7"/>
  <c r="DM20" i="7" a="1"/>
  <c r="DM20" i="7" s="1"/>
  <c r="DJ90" i="2"/>
  <c r="DJ58" i="2"/>
  <c r="DL114" i="20"/>
  <c r="DL82" i="20"/>
  <c r="BH42" i="17"/>
  <c r="DM42" i="17" a="1"/>
  <c r="DM42" i="17" s="1"/>
  <c r="BH16" i="2"/>
  <c r="DM16" i="2" a="1"/>
  <c r="DM16" i="2" s="1"/>
  <c r="DL118" i="17"/>
  <c r="DL86" i="17"/>
  <c r="BH28" i="20"/>
  <c r="DM28" i="20" a="1"/>
  <c r="DM28" i="20" s="1"/>
  <c r="DL112" i="16"/>
  <c r="DL80" i="16"/>
  <c r="BH17" i="6"/>
  <c r="DM17" i="6" a="1"/>
  <c r="DM17" i="6" s="1"/>
  <c r="BH41" i="5"/>
  <c r="DM41" i="5" a="1"/>
  <c r="DM41" i="5" s="1"/>
  <c r="BH25" i="1"/>
  <c r="DM25" i="1" a="1"/>
  <c r="DM25" i="1" s="1"/>
  <c r="DL121" i="5"/>
  <c r="DL89" i="5"/>
  <c r="DL121" i="2"/>
  <c r="DL89" i="2"/>
  <c r="BH25" i="6"/>
  <c r="DM25" i="6" a="1"/>
  <c r="DM25" i="6" s="1"/>
  <c r="BH17" i="4"/>
  <c r="DM17" i="4" a="1"/>
  <c r="DM17" i="4" s="1"/>
  <c r="BH19" i="11"/>
  <c r="DM19" i="11" a="1"/>
  <c r="DM19" i="11" s="1"/>
  <c r="DM96" i="8"/>
  <c r="DM64" i="8"/>
  <c r="BH23" i="8"/>
  <c r="DM23" i="8" a="1"/>
  <c r="DM23" i="8" s="1"/>
  <c r="BH29" i="7"/>
  <c r="DM29" i="7" a="1"/>
  <c r="DM29" i="7" s="1"/>
  <c r="DL102" i="18"/>
  <c r="DL70" i="18"/>
  <c r="BH18" i="19"/>
  <c r="DM18" i="19" a="1"/>
  <c r="DM18" i="19" s="1"/>
  <c r="DM15" i="9" a="1"/>
  <c r="DM15" i="9" s="1"/>
  <c r="BH15" i="9"/>
  <c r="BG47" i="9"/>
  <c r="DL95" i="21"/>
  <c r="DL63" i="21"/>
  <c r="BI37" i="17"/>
  <c r="DN37" i="17" a="1"/>
  <c r="DN37" i="17" s="1"/>
  <c r="BH25" i="14"/>
  <c r="DM25" i="14" a="1"/>
  <c r="DM25" i="14" s="1"/>
  <c r="DL119" i="7"/>
  <c r="DL87" i="7"/>
  <c r="DL118" i="5"/>
  <c r="DL86" i="5"/>
  <c r="BH19" i="17"/>
  <c r="DM19" i="17" a="1"/>
  <c r="DM19" i="17" s="1"/>
  <c r="BH33" i="8"/>
  <c r="DM33" i="8" a="1"/>
  <c r="DM33" i="8" s="1"/>
  <c r="BH44" i="12"/>
  <c r="DM44" i="12" a="1"/>
  <c r="DM44" i="12" s="1"/>
  <c r="BH43" i="3"/>
  <c r="DM43" i="3" a="1"/>
  <c r="DM43" i="3" s="1"/>
  <c r="DL116" i="17"/>
  <c r="DL84" i="17"/>
  <c r="DL106" i="8"/>
  <c r="DL74" i="8"/>
  <c r="DL103" i="1"/>
  <c r="DL71" i="1"/>
  <c r="BH22" i="8"/>
  <c r="DM22" i="8" a="1"/>
  <c r="DM22" i="8" s="1"/>
  <c r="DL97" i="12"/>
  <c r="DL65" i="12"/>
  <c r="BF15" i="7"/>
  <c r="DK15" i="7" a="1"/>
  <c r="DK15" i="7" s="1"/>
  <c r="BE47" i="7"/>
  <c r="BH28" i="11"/>
  <c r="DM28" i="11" a="1"/>
  <c r="DM28" i="11" s="1"/>
  <c r="BH16" i="6"/>
  <c r="DM16" i="6" a="1"/>
  <c r="DM16" i="6" s="1"/>
  <c r="BH29" i="2"/>
  <c r="DM29" i="2" a="1"/>
  <c r="DM29" i="2" s="1"/>
  <c r="BH45" i="12"/>
  <c r="DM45" i="12" a="1"/>
  <c r="DM45" i="12" s="1"/>
  <c r="DL96" i="1"/>
  <c r="DL64" i="1"/>
  <c r="BH33" i="3"/>
  <c r="DM33" i="3" a="1"/>
  <c r="DM33" i="3" s="1"/>
  <c r="BH33" i="19"/>
  <c r="DM33" i="19" a="1"/>
  <c r="DM33" i="19" s="1"/>
  <c r="DL97" i="14"/>
  <c r="DL65" i="14"/>
  <c r="BH21" i="17"/>
  <c r="DM21" i="17" a="1"/>
  <c r="DM21" i="17" s="1"/>
  <c r="BH42" i="2"/>
  <c r="DM42" i="2" a="1"/>
  <c r="DM42" i="2" s="1"/>
  <c r="BH46" i="12"/>
  <c r="DM46" i="12" a="1"/>
  <c r="DM46" i="12" s="1"/>
  <c r="DL93" i="21"/>
  <c r="DL61" i="21"/>
  <c r="DL111" i="5"/>
  <c r="DL79" i="5"/>
  <c r="DL110" i="14"/>
  <c r="DL78" i="14"/>
  <c r="BH43" i="18"/>
  <c r="DM43" i="18" a="1"/>
  <c r="DM43" i="18" s="1"/>
  <c r="BH27" i="16"/>
  <c r="DM27" i="16" a="1"/>
  <c r="DM27" i="16" s="1"/>
  <c r="DL119" i="10"/>
  <c r="DL87" i="10"/>
  <c r="DL105" i="20"/>
  <c r="DL73" i="20"/>
  <c r="DL103" i="17"/>
  <c r="DL71" i="17"/>
  <c r="DL118" i="14"/>
  <c r="DL86" i="14"/>
  <c r="BH31" i="7"/>
  <c r="DM31" i="7" a="1"/>
  <c r="DM31" i="7" s="1"/>
  <c r="BH25" i="20"/>
  <c r="DM25" i="20" a="1"/>
  <c r="DM25" i="20" s="1"/>
  <c r="DL121" i="1"/>
  <c r="DL89" i="1"/>
  <c r="BH37" i="12"/>
  <c r="DM37" i="12" a="1"/>
  <c r="DM37" i="12" s="1"/>
  <c r="DL115" i="9"/>
  <c r="DL83" i="9"/>
  <c r="BH26" i="6"/>
  <c r="DM26" i="6" a="1"/>
  <c r="DM26" i="6" s="1"/>
  <c r="BH36" i="18"/>
  <c r="DM36" i="18" a="1"/>
  <c r="DM36" i="18" s="1"/>
  <c r="BH20" i="16"/>
  <c r="DM20" i="16" a="1"/>
  <c r="DM20" i="16" s="1"/>
  <c r="DL94" i="10"/>
  <c r="DL62" i="10"/>
  <c r="DL93" i="11"/>
  <c r="DL61" i="11"/>
  <c r="BH23" i="14"/>
  <c r="DM23" i="14" a="1"/>
  <c r="DM23" i="14" s="1"/>
  <c r="BH28" i="8"/>
  <c r="DM28" i="8" a="1"/>
  <c r="DM28" i="8" s="1"/>
  <c r="BH22" i="2"/>
  <c r="DM22" i="2" a="1"/>
  <c r="DM22" i="2" s="1"/>
  <c r="DL106" i="11"/>
  <c r="DL74" i="11"/>
  <c r="BI25" i="4"/>
  <c r="DN25" i="4" a="1"/>
  <c r="DN25" i="4" s="1"/>
  <c r="DL99" i="4"/>
  <c r="DL67" i="4"/>
  <c r="BH42" i="20"/>
  <c r="DM42" i="20" a="1"/>
  <c r="DM42" i="20" s="1"/>
  <c r="DL104" i="1"/>
  <c r="DL72" i="1"/>
  <c r="DL117" i="4"/>
  <c r="DL85" i="4"/>
  <c r="DL99" i="15"/>
  <c r="DL67" i="15"/>
  <c r="DL95" i="4"/>
  <c r="DL63" i="4"/>
  <c r="DL124" i="14"/>
  <c r="DL127" i="14" s="1"/>
  <c r="DL120" i="14" s="1"/>
  <c r="DL88" i="14"/>
  <c r="DL102" i="17"/>
  <c r="DL70" i="17"/>
  <c r="DL90" i="19"/>
  <c r="DL58" i="19"/>
  <c r="DL113" i="20"/>
  <c r="DL81" i="20"/>
  <c r="BH23" i="16"/>
  <c r="DM23" i="16" a="1"/>
  <c r="DM23" i="16" s="1"/>
  <c r="BH31" i="17"/>
  <c r="DM31" i="17" a="1"/>
  <c r="DM31" i="17" s="1"/>
  <c r="BH16" i="10"/>
  <c r="DM16" i="10" a="1"/>
  <c r="DM16" i="10" s="1"/>
  <c r="BH45" i="4"/>
  <c r="DM45" i="4" a="1"/>
  <c r="DM45" i="4" s="1"/>
  <c r="DL124" i="1"/>
  <c r="DL127" i="1" s="1"/>
  <c r="DL120" i="1" s="1"/>
  <c r="DL88" i="1"/>
  <c r="BH36" i="7"/>
  <c r="DM36" i="7" a="1"/>
  <c r="DM36" i="7" s="1"/>
  <c r="BH22" i="11"/>
  <c r="DM22" i="11" a="1"/>
  <c r="DM22" i="11" s="1"/>
  <c r="BH40" i="4"/>
  <c r="DM40" i="4" a="1"/>
  <c r="DM40" i="4" s="1"/>
  <c r="BH41" i="12"/>
  <c r="DM41" i="12" a="1"/>
  <c r="DM41" i="12" s="1"/>
  <c r="DL118" i="16"/>
  <c r="DL86" i="16"/>
  <c r="DL107" i="10"/>
  <c r="DL75" i="10"/>
  <c r="DL96" i="20"/>
  <c r="DL64" i="20"/>
  <c r="DM116" i="19"/>
  <c r="DM84" i="19"/>
  <c r="BH34" i="5"/>
  <c r="DM34" i="5" a="1"/>
  <c r="DM34" i="5" s="1"/>
  <c r="DL119" i="21"/>
  <c r="DL87" i="21"/>
  <c r="BH46" i="7"/>
  <c r="DM46" i="7" a="1"/>
  <c r="DM46" i="7" s="1"/>
  <c r="BH27" i="5"/>
  <c r="DM27" i="5" a="1"/>
  <c r="DM27" i="5" s="1"/>
  <c r="DL105" i="17"/>
  <c r="DL73" i="17"/>
  <c r="BH16" i="17"/>
  <c r="DM16" i="17" a="1"/>
  <c r="DM16" i="17" s="1"/>
  <c r="BH33" i="20"/>
  <c r="DM33" i="20" a="1"/>
  <c r="DM33" i="20" s="1"/>
  <c r="DL109" i="13"/>
  <c r="DL77" i="13"/>
  <c r="DL100" i="11"/>
  <c r="DL68" i="11"/>
  <c r="BH32" i="7"/>
  <c r="DM32" i="7" a="1"/>
  <c r="DM32" i="7" s="1"/>
  <c r="BH45" i="9"/>
  <c r="DM45" i="9" a="1"/>
  <c r="DM45" i="9" s="1"/>
  <c r="BH29" i="21"/>
  <c r="DM29" i="21" a="1"/>
  <c r="DM29" i="21" s="1"/>
  <c r="DL110" i="11"/>
  <c r="DL78" i="11"/>
  <c r="BH36" i="2"/>
  <c r="DM36" i="2" a="1"/>
  <c r="DM36" i="2" s="1"/>
  <c r="BH31" i="9"/>
  <c r="DM31" i="9" a="1"/>
  <c r="DM31" i="9" s="1"/>
  <c r="DL105" i="19"/>
  <c r="DL73" i="19"/>
  <c r="BH44" i="20"/>
  <c r="DM44" i="20" a="1"/>
  <c r="DM44" i="20" s="1"/>
  <c r="DL112" i="3"/>
  <c r="DL80" i="3"/>
  <c r="DM44" i="11" a="1"/>
  <c r="DM44" i="11" s="1"/>
  <c r="BH44" i="11"/>
  <c r="DL102" i="2"/>
  <c r="DL70" i="2"/>
  <c r="DL114" i="2"/>
  <c r="DL82" i="2"/>
  <c r="BH20" i="20"/>
  <c r="DM20" i="20" a="1"/>
  <c r="DM20" i="20" s="1"/>
  <c r="DL109" i="12"/>
  <c r="DL77" i="12"/>
  <c r="DL91" i="15"/>
  <c r="DL59" i="15"/>
  <c r="DJ90" i="15"/>
  <c r="DJ58" i="15"/>
  <c r="DL115" i="7"/>
  <c r="DL83" i="7"/>
  <c r="DL99" i="11"/>
  <c r="DL67" i="11"/>
  <c r="BH37" i="13"/>
  <c r="DM37" i="13" a="1"/>
  <c r="DM37" i="13" s="1"/>
  <c r="DL93" i="17"/>
  <c r="DL61" i="17"/>
  <c r="BH43" i="1"/>
  <c r="DM43" i="1" a="1"/>
  <c r="DM43" i="1" s="1"/>
  <c r="BH36" i="3"/>
  <c r="DM36" i="3" a="1"/>
  <c r="DM36" i="3" s="1"/>
  <c r="DJ90" i="20"/>
  <c r="DJ58" i="20"/>
  <c r="BF15" i="14"/>
  <c r="DK15" i="14" a="1"/>
  <c r="DK15" i="14" s="1"/>
  <c r="BE47" i="14"/>
  <c r="BH29" i="12"/>
  <c r="DM29" i="12" a="1"/>
  <c r="DM29" i="12" s="1"/>
  <c r="BH27" i="10"/>
  <c r="DM27" i="10" a="1"/>
  <c r="DM27" i="10" s="1"/>
  <c r="BH38" i="11"/>
  <c r="DM38" i="11" a="1"/>
  <c r="DM38" i="11" s="1"/>
  <c r="DL117" i="21"/>
  <c r="DL85" i="21"/>
  <c r="DL119" i="14"/>
  <c r="DL87" i="14"/>
  <c r="DL100" i="5"/>
  <c r="DL68" i="5"/>
  <c r="DL112" i="21"/>
  <c r="DL80" i="21"/>
  <c r="DL107" i="5"/>
  <c r="DL75" i="5"/>
  <c r="DL113" i="12"/>
  <c r="DL81" i="12"/>
  <c r="BH22" i="13"/>
  <c r="DM22" i="13" a="1"/>
  <c r="DM22" i="13" s="1"/>
  <c r="DL94" i="21"/>
  <c r="DL62" i="21"/>
  <c r="DL101" i="21"/>
  <c r="DL69" i="21"/>
  <c r="DL115" i="11"/>
  <c r="DL83" i="11"/>
  <c r="DL99" i="1"/>
  <c r="DL67" i="1"/>
  <c r="BF15" i="10"/>
  <c r="DK15" i="10" a="1"/>
  <c r="DK15" i="10" s="1"/>
  <c r="BE47" i="10"/>
  <c r="DL112" i="19"/>
  <c r="DL80" i="19"/>
  <c r="DL109" i="14"/>
  <c r="DL77" i="14"/>
  <c r="BH30" i="10"/>
  <c r="DM30" i="10" a="1"/>
  <c r="DM30" i="10" s="1"/>
  <c r="BH24" i="10"/>
  <c r="DM24" i="10" a="1"/>
  <c r="DM24" i="10" s="1"/>
  <c r="BI20" i="6"/>
  <c r="DN20" i="6" a="1"/>
  <c r="DN20" i="6" s="1"/>
  <c r="DL94" i="3"/>
  <c r="DL62" i="3"/>
  <c r="BH15" i="1"/>
  <c r="DM15" i="1" a="1"/>
  <c r="DM15" i="1" s="1"/>
  <c r="BG47" i="1"/>
  <c r="DL108" i="18"/>
  <c r="DL76" i="18"/>
  <c r="DL114" i="3"/>
  <c r="DL82" i="3"/>
  <c r="DL101" i="12"/>
  <c r="DL69" i="12"/>
  <c r="BH27" i="15"/>
  <c r="DM27" i="15" a="1"/>
  <c r="DM27" i="15" s="1"/>
  <c r="DL93" i="6"/>
  <c r="DL61" i="6"/>
  <c r="DL107" i="6"/>
  <c r="DL75" i="6"/>
  <c r="DL99" i="13"/>
  <c r="DL67" i="13"/>
  <c r="BH36" i="16"/>
  <c r="DM36" i="16" a="1"/>
  <c r="DM36" i="16" s="1"/>
  <c r="DL107" i="21"/>
  <c r="DL75" i="21"/>
  <c r="DL114" i="6"/>
  <c r="DL82" i="6"/>
  <c r="BF15" i="2"/>
  <c r="DK15" i="2" a="1"/>
  <c r="DK15" i="2" s="1"/>
  <c r="BE47" i="2"/>
  <c r="BH39" i="20"/>
  <c r="DM39" i="20" a="1"/>
  <c r="DM39" i="20" s="1"/>
  <c r="DL105" i="11"/>
  <c r="DL73" i="11"/>
  <c r="BH43" i="17"/>
  <c r="DM43" i="17" a="1"/>
  <c r="DM43" i="17" s="1"/>
  <c r="DL105" i="14"/>
  <c r="DL73" i="14"/>
  <c r="DL98" i="13"/>
  <c r="DL66" i="13"/>
  <c r="BH37" i="16"/>
  <c r="DM37" i="16" a="1"/>
  <c r="DM37" i="16" s="1"/>
  <c r="DL101" i="7"/>
  <c r="DL69" i="7"/>
  <c r="BH46" i="5"/>
  <c r="DM46" i="5" a="1"/>
  <c r="DM46" i="5" s="1"/>
  <c r="DL97" i="20"/>
  <c r="DL65" i="20"/>
  <c r="DL117" i="5"/>
  <c r="DL85" i="5"/>
  <c r="BH46" i="2"/>
  <c r="DM46" i="2" a="1"/>
  <c r="DM46" i="2" s="1"/>
  <c r="DL104" i="14"/>
  <c r="DL72" i="14"/>
  <c r="DL117" i="6"/>
  <c r="DL85" i="6"/>
  <c r="DL107" i="17"/>
  <c r="DL75" i="17"/>
  <c r="BI21" i="8"/>
  <c r="DN21" i="8" a="1"/>
  <c r="DN21" i="8" s="1"/>
  <c r="DL104" i="9"/>
  <c r="DL72" i="9"/>
  <c r="DL104" i="20"/>
  <c r="DL72" i="20"/>
  <c r="DL97" i="19"/>
  <c r="DL65" i="19"/>
  <c r="BH27" i="18"/>
  <c r="DM27" i="18" a="1"/>
  <c r="DM27" i="18" s="1"/>
  <c r="DL103" i="10"/>
  <c r="DL71" i="10"/>
  <c r="DL121" i="18"/>
  <c r="DL89" i="18"/>
  <c r="DL107" i="20"/>
  <c r="DL75" i="20"/>
  <c r="DL114" i="13"/>
  <c r="DL82" i="13"/>
  <c r="DM94" i="7"/>
  <c r="DM62" i="7"/>
  <c r="BH20" i="21"/>
  <c r="DM20" i="21" a="1"/>
  <c r="DM20" i="21" s="1"/>
  <c r="DL98" i="10"/>
  <c r="DL66" i="10"/>
  <c r="BH44" i="7"/>
  <c r="DM44" i="7" a="1"/>
  <c r="DM44" i="7" s="1"/>
  <c r="BH43" i="5"/>
  <c r="DM43" i="5" a="1"/>
  <c r="DM43" i="5" s="1"/>
  <c r="DL92" i="12"/>
  <c r="DL60" i="12"/>
  <c r="DL101" i="4"/>
  <c r="DL69" i="4"/>
  <c r="DL116" i="18"/>
  <c r="DL84" i="18"/>
  <c r="BH41" i="17"/>
  <c r="DM41" i="17" a="1"/>
  <c r="DM41" i="17" s="1"/>
  <c r="BH31" i="8"/>
  <c r="DM31" i="8" a="1"/>
  <c r="DM31" i="8" s="1"/>
  <c r="BH28" i="1"/>
  <c r="DM28" i="1" a="1"/>
  <c r="DM28" i="1" s="1"/>
  <c r="DL124" i="7"/>
  <c r="DL127" i="7" s="1"/>
  <c r="DL120" i="7" s="1"/>
  <c r="DL88" i="7"/>
  <c r="BH22" i="12"/>
  <c r="DM22" i="12" a="1"/>
  <c r="DM22" i="12" s="1"/>
  <c r="BH16" i="8"/>
  <c r="DM16" i="8" a="1"/>
  <c r="DM16" i="8" s="1"/>
  <c r="DL118" i="2"/>
  <c r="DL86" i="2"/>
  <c r="DL98" i="17"/>
  <c r="DL66" i="17"/>
  <c r="DL95" i="15"/>
  <c r="DL63" i="15"/>
  <c r="DL103" i="3"/>
  <c r="DL71" i="3"/>
  <c r="DL94" i="5"/>
  <c r="DL62" i="5"/>
  <c r="DL108" i="15"/>
  <c r="DL76" i="15"/>
  <c r="DL109" i="2"/>
  <c r="DL77" i="2"/>
  <c r="DL124" i="21"/>
  <c r="DL127" i="21" s="1"/>
  <c r="DL120" i="21" s="1"/>
  <c r="DL88" i="21"/>
  <c r="DL93" i="3"/>
  <c r="DL61" i="3"/>
  <c r="BH21" i="1"/>
  <c r="DM21" i="1" a="1"/>
  <c r="DM21" i="1" s="1"/>
  <c r="BH39" i="1"/>
  <c r="DM39" i="1" a="1"/>
  <c r="DM39" i="1" s="1"/>
  <c r="DL124" i="5"/>
  <c r="DL127" i="5" s="1"/>
  <c r="DL120" i="5" s="1"/>
  <c r="DL88" i="5"/>
  <c r="BH22" i="14"/>
  <c r="DM22" i="14" a="1"/>
  <c r="DM22" i="14" s="1"/>
  <c r="BH18" i="21"/>
  <c r="DM18" i="21" a="1"/>
  <c r="DM18" i="21" s="1"/>
  <c r="BH36" i="5"/>
  <c r="DM36" i="5" a="1"/>
  <c r="DM36" i="5" s="1"/>
  <c r="DL103" i="21"/>
  <c r="DL71" i="21"/>
  <c r="BH35" i="14"/>
  <c r="DM35" i="14" a="1"/>
  <c r="DM35" i="14" s="1"/>
  <c r="DL107" i="14"/>
  <c r="DL75" i="14"/>
  <c r="BH44" i="10"/>
  <c r="DM44" i="10" a="1"/>
  <c r="DM44" i="10" s="1"/>
  <c r="BH30" i="20"/>
  <c r="DM30" i="20" a="1"/>
  <c r="DM30" i="20" s="1"/>
  <c r="BH28" i="17"/>
  <c r="DM28" i="17" a="1"/>
  <c r="DM28" i="17" s="1"/>
  <c r="DL111" i="10"/>
  <c r="DL79" i="10"/>
  <c r="DL101" i="2"/>
  <c r="DL69" i="2"/>
  <c r="BH43" i="14"/>
  <c r="DM43" i="14" a="1"/>
  <c r="DM43" i="14" s="1"/>
  <c r="DL110" i="5"/>
  <c r="DL78" i="5"/>
  <c r="BH46" i="1"/>
  <c r="DM46" i="1" a="1"/>
  <c r="DM46" i="1" s="1"/>
  <c r="DL95" i="3"/>
  <c r="DL63" i="3"/>
  <c r="BH40" i="9"/>
  <c r="DM40" i="9" a="1"/>
  <c r="DM40" i="9" s="1"/>
  <c r="DL97" i="10"/>
  <c r="DL65" i="10"/>
  <c r="BH19" i="10"/>
  <c r="DM19" i="10" a="1"/>
  <c r="DM19" i="10" s="1"/>
  <c r="DL92" i="11"/>
  <c r="DL60" i="11"/>
  <c r="BH18" i="11"/>
  <c r="DM18" i="11" a="1"/>
  <c r="DM18" i="11" s="1"/>
  <c r="DL92" i="17"/>
  <c r="DL60" i="17"/>
  <c r="DL121" i="9"/>
  <c r="DL89" i="9"/>
  <c r="BH31" i="11"/>
  <c r="DM31" i="11" a="1"/>
  <c r="DM31" i="11" s="1"/>
  <c r="DL124" i="18"/>
  <c r="DL127" i="18" s="1"/>
  <c r="DL120" i="18" s="1"/>
  <c r="DL88" i="18"/>
  <c r="BH24" i="4"/>
  <c r="DM24" i="4" a="1"/>
  <c r="DM24" i="4" s="1"/>
  <c r="BH29" i="1"/>
  <c r="DM29" i="1" a="1"/>
  <c r="DM29" i="1" s="1"/>
  <c r="BH42" i="4"/>
  <c r="DM42" i="4" a="1"/>
  <c r="DM42" i="4" s="1"/>
  <c r="BH24" i="15"/>
  <c r="DM24" i="15" a="1"/>
  <c r="DM24" i="15" s="1"/>
  <c r="BH20" i="4"/>
  <c r="DM20" i="4" a="1"/>
  <c r="DM20" i="4" s="1"/>
  <c r="DJ90" i="12"/>
  <c r="DJ58" i="12"/>
  <c r="BH45" i="14"/>
  <c r="DM45" i="14" a="1"/>
  <c r="DM45" i="14" s="1"/>
  <c r="BH27" i="17"/>
  <c r="DM27" i="17" a="1"/>
  <c r="DM27" i="17" s="1"/>
  <c r="BH15" i="19"/>
  <c r="DM15" i="19" a="1"/>
  <c r="DM15" i="19" s="1"/>
  <c r="BG47" i="19"/>
  <c r="BH38" i="20"/>
  <c r="DM38" i="20" a="1"/>
  <c r="DM38" i="20" s="1"/>
  <c r="DL110" i="6"/>
  <c r="DL78" i="6"/>
  <c r="DL114" i="16"/>
  <c r="DL82" i="16"/>
  <c r="DL105" i="6"/>
  <c r="DL73" i="6"/>
  <c r="DL97" i="16"/>
  <c r="DL65" i="16"/>
  <c r="DL92" i="19"/>
  <c r="DL60" i="19"/>
  <c r="DL111" i="12"/>
  <c r="DL79" i="12"/>
  <c r="DL93" i="8"/>
  <c r="DL61" i="8"/>
  <c r="BH45" i="1"/>
  <c r="DM45" i="1" a="1"/>
  <c r="DM45" i="1" s="1"/>
  <c r="DL101" i="5"/>
  <c r="DL69" i="5"/>
  <c r="DM101" i="19"/>
  <c r="DM69" i="19"/>
  <c r="BH43" i="16"/>
  <c r="DM43" i="16" a="1"/>
  <c r="DM43" i="16" s="1"/>
  <c r="DL91" i="19"/>
  <c r="DL59" i="19"/>
  <c r="BH32" i="10"/>
  <c r="DM32" i="10" a="1"/>
  <c r="DM32" i="10" s="1"/>
  <c r="BH21" i="20"/>
  <c r="DM21" i="20" a="1"/>
  <c r="DM21" i="20" s="1"/>
  <c r="BI41" i="19"/>
  <c r="DN41" i="19" a="1"/>
  <c r="DN41" i="19" s="1"/>
  <c r="DL94" i="12"/>
  <c r="DL62" i="12"/>
  <c r="BH44" i="21"/>
  <c r="DM44" i="21" a="1"/>
  <c r="DM44" i="21" s="1"/>
  <c r="BH30" i="17"/>
  <c r="DM30" i="17" a="1"/>
  <c r="DM30" i="17" s="1"/>
  <c r="DM97" i="21"/>
  <c r="DM65" i="21"/>
  <c r="DL96" i="13"/>
  <c r="DL64" i="13"/>
  <c r="DL92" i="16"/>
  <c r="DL60" i="16"/>
  <c r="BH34" i="13"/>
  <c r="DM34" i="13" a="1"/>
  <c r="DM34" i="13" s="1"/>
  <c r="BH25" i="11"/>
  <c r="DM25" i="11" a="1"/>
  <c r="DM25" i="11" s="1"/>
  <c r="BH35" i="11"/>
  <c r="DM35" i="11" a="1"/>
  <c r="DM35" i="11" s="1"/>
  <c r="DL111" i="2"/>
  <c r="DL79" i="2"/>
  <c r="DL106" i="9"/>
  <c r="DL74" i="9"/>
  <c r="BH30" i="19"/>
  <c r="DM30" i="19" a="1"/>
  <c r="DM30" i="19" s="1"/>
  <c r="DL93" i="13"/>
  <c r="DL61" i="13"/>
  <c r="BH37" i="3"/>
  <c r="DM37" i="3" a="1"/>
  <c r="DM37" i="3" s="1"/>
  <c r="DL94" i="15"/>
  <c r="DL62" i="15"/>
  <c r="BH27" i="2"/>
  <c r="DM27" i="2" a="1"/>
  <c r="DM27" i="2" s="1"/>
  <c r="BH39" i="2"/>
  <c r="DM39" i="2" a="1"/>
  <c r="DM39" i="2" s="1"/>
  <c r="DL105" i="15"/>
  <c r="DL73" i="15"/>
  <c r="BH34" i="12"/>
  <c r="DM34" i="12" a="1"/>
  <c r="DM34" i="12" s="1"/>
  <c r="BH16" i="15"/>
  <c r="DM16" i="15" a="1"/>
  <c r="DM16" i="15" s="1"/>
  <c r="BF15" i="15"/>
  <c r="DK15" i="15" a="1"/>
  <c r="DK15" i="15" s="1"/>
  <c r="BE47" i="15"/>
  <c r="DL97" i="17"/>
  <c r="DL65" i="17"/>
  <c r="DL119" i="17"/>
  <c r="DL87" i="17"/>
  <c r="DL100" i="16"/>
  <c r="DL68" i="16"/>
  <c r="DL107" i="13"/>
  <c r="DL75" i="13"/>
  <c r="BH40" i="7"/>
  <c r="DM40" i="7" a="1"/>
  <c r="DM40" i="7" s="1"/>
  <c r="BH24" i="11"/>
  <c r="DM24" i="11" a="1"/>
  <c r="DM24" i="11" s="1"/>
  <c r="BH18" i="17"/>
  <c r="DM18" i="17" a="1"/>
  <c r="DM18" i="17" s="1"/>
  <c r="DL92" i="18"/>
  <c r="DL60" i="18"/>
  <c r="DL101" i="9"/>
  <c r="DL69" i="9"/>
  <c r="BF15" i="20"/>
  <c r="DK15" i="20" a="1"/>
  <c r="DK15" i="20" s="1"/>
  <c r="BE47" i="20"/>
  <c r="DL117" i="8"/>
  <c r="DL85" i="8"/>
  <c r="DL94" i="20"/>
  <c r="DL62" i="20"/>
  <c r="BH42" i="21"/>
  <c r="DM42" i="21" a="1"/>
  <c r="DM42" i="21" s="1"/>
  <c r="BH44" i="14"/>
  <c r="DM44" i="14" a="1"/>
  <c r="DM44" i="14" s="1"/>
  <c r="BH25" i="5"/>
  <c r="DM25" i="5" a="1"/>
  <c r="DM25" i="5" s="1"/>
  <c r="BH37" i="21"/>
  <c r="DM37" i="21" a="1"/>
  <c r="DM37" i="21" s="1"/>
  <c r="BH32" i="5"/>
  <c r="DM32" i="5" a="1"/>
  <c r="DM32" i="5" s="1"/>
  <c r="BH38" i="12"/>
  <c r="DM38" i="12" a="1"/>
  <c r="DM38" i="12" s="1"/>
  <c r="DL101" i="20"/>
  <c r="DL69" i="20"/>
  <c r="BH19" i="21"/>
  <c r="DM19" i="21" a="1"/>
  <c r="DM19" i="21" s="1"/>
  <c r="BH26" i="21"/>
  <c r="DM26" i="21" a="1"/>
  <c r="DM26" i="21" s="1"/>
  <c r="BH40" i="11"/>
  <c r="DM40" i="11" a="1"/>
  <c r="DM40" i="11" s="1"/>
  <c r="BH24" i="1"/>
  <c r="DM24" i="1" a="1"/>
  <c r="DM24" i="1" s="1"/>
  <c r="DL118" i="12"/>
  <c r="DL86" i="12"/>
  <c r="BH37" i="19"/>
  <c r="DM37" i="19" a="1"/>
  <c r="DM37" i="19" s="1"/>
  <c r="DM113" i="7"/>
  <c r="DM81" i="7"/>
  <c r="DL113" i="21"/>
  <c r="DL81" i="21"/>
  <c r="BH34" i="14"/>
  <c r="DM34" i="14" a="1"/>
  <c r="DM34" i="14" s="1"/>
  <c r="DL111" i="20"/>
  <c r="DL79" i="20"/>
  <c r="DL93" i="16"/>
  <c r="DL61" i="16"/>
  <c r="BH19" i="3"/>
  <c r="DM19" i="3" a="1"/>
  <c r="DM19" i="3" s="1"/>
  <c r="DL91" i="16"/>
  <c r="DL59" i="16"/>
  <c r="BH33" i="18"/>
  <c r="DM33" i="18" a="1"/>
  <c r="DM33" i="18" s="1"/>
  <c r="DM39" i="3" a="1"/>
  <c r="DM39" i="3" s="1"/>
  <c r="BH39" i="3"/>
  <c r="DL101" i="13"/>
  <c r="DL69" i="13"/>
  <c r="DM26" i="12" a="1"/>
  <c r="DM26" i="12" s="1"/>
  <c r="BH26" i="12"/>
  <c r="DL121" i="3"/>
  <c r="DL89" i="3"/>
  <c r="DL95" i="9"/>
  <c r="DL63" i="9"/>
  <c r="BH36" i="6"/>
  <c r="DM36" i="6" a="1"/>
  <c r="DM36" i="6" s="1"/>
  <c r="BI32" i="2"/>
  <c r="DN32" i="2" a="1"/>
  <c r="DN32" i="2" s="1"/>
  <c r="DM23" i="3" a="1"/>
  <c r="DM23" i="3" s="1"/>
  <c r="BH23" i="3"/>
  <c r="DL108" i="12"/>
  <c r="DL76" i="12"/>
  <c r="DL116" i="11"/>
  <c r="DL84" i="11"/>
  <c r="BH20" i="9"/>
  <c r="DM20" i="9" a="1"/>
  <c r="DM20" i="9" s="1"/>
  <c r="DL114" i="19"/>
  <c r="DL82" i="19"/>
  <c r="DL115" i="10"/>
  <c r="DL83" i="10"/>
  <c r="DM107" i="2"/>
  <c r="DM75" i="2"/>
  <c r="BH26" i="1"/>
  <c r="DM26" i="1" a="1"/>
  <c r="DM26" i="1" s="1"/>
  <c r="BH27" i="8"/>
  <c r="DM27" i="8" a="1"/>
  <c r="DM27" i="8" s="1"/>
  <c r="DL97" i="6"/>
  <c r="DL65" i="6"/>
  <c r="DL106" i="20"/>
  <c r="DL74" i="20"/>
  <c r="DL109" i="4"/>
  <c r="DL77" i="4"/>
  <c r="BH33" i="12"/>
  <c r="DM33" i="12" a="1"/>
  <c r="DM33" i="12" s="1"/>
  <c r="DL110" i="16"/>
  <c r="DL78" i="16"/>
  <c r="BH32" i="6"/>
  <c r="DM32" i="6" a="1"/>
  <c r="DM32" i="6" s="1"/>
  <c r="BH24" i="13"/>
  <c r="DM24" i="13" a="1"/>
  <c r="DM24" i="13" s="1"/>
  <c r="BH32" i="21"/>
  <c r="DM32" i="21" a="1"/>
  <c r="DM32" i="21" s="1"/>
  <c r="BH39" i="6"/>
  <c r="DM39" i="6" a="1"/>
  <c r="DM39" i="6" s="1"/>
  <c r="DL105" i="18"/>
  <c r="DL73" i="18"/>
  <c r="BH30" i="11"/>
  <c r="DM30" i="11" a="1"/>
  <c r="DM30" i="11" s="1"/>
  <c r="DL112" i="4"/>
  <c r="DL80" i="4"/>
  <c r="BH30" i="14"/>
  <c r="DM30" i="14" a="1"/>
  <c r="DM30" i="14" s="1"/>
  <c r="DL105" i="13"/>
  <c r="DL73" i="13"/>
  <c r="BH23" i="13"/>
  <c r="DM23" i="13" a="1"/>
  <c r="DM23" i="13" s="1"/>
  <c r="BH26" i="7"/>
  <c r="DM26" i="7" a="1"/>
  <c r="DM26" i="7" s="1"/>
  <c r="DM94" i="18"/>
  <c r="DM62" i="18"/>
  <c r="BH22" i="20"/>
  <c r="DM22" i="20" a="1"/>
  <c r="DM22" i="20" s="1"/>
  <c r="BH42" i="5"/>
  <c r="DM42" i="5" a="1"/>
  <c r="DM42" i="5" s="1"/>
  <c r="DL95" i="17"/>
  <c r="DL63" i="17"/>
  <c r="BH29" i="14"/>
  <c r="DM29" i="14" a="1"/>
  <c r="DM29" i="14" s="1"/>
  <c r="BH42" i="6"/>
  <c r="DM42" i="6" a="1"/>
  <c r="DM42" i="6" s="1"/>
  <c r="BH32" i="17"/>
  <c r="DM32" i="17" a="1"/>
  <c r="DM32" i="17" s="1"/>
  <c r="DL119" i="3"/>
  <c r="DL87" i="3"/>
  <c r="BH29" i="9"/>
  <c r="DM29" i="9" a="1"/>
  <c r="DM29" i="9" s="1"/>
  <c r="BH29" i="20"/>
  <c r="DM29" i="20" a="1"/>
  <c r="DM29" i="20" s="1"/>
  <c r="BH22" i="19"/>
  <c r="DM22" i="19" a="1"/>
  <c r="DM22" i="19" s="1"/>
  <c r="DL93" i="5"/>
  <c r="DL61" i="5"/>
  <c r="BH28" i="10"/>
  <c r="DM28" i="10" a="1"/>
  <c r="DM28" i="10" s="1"/>
  <c r="BH46" i="18"/>
  <c r="DM46" i="18" a="1"/>
  <c r="DM46" i="18" s="1"/>
  <c r="BH32" i="20"/>
  <c r="DM32" i="20" a="1"/>
  <c r="DM32" i="20" s="1"/>
  <c r="BH39" i="13"/>
  <c r="DM39" i="13" a="1"/>
  <c r="DM39" i="13" s="1"/>
  <c r="BI19" i="7"/>
  <c r="DN19" i="7" a="1"/>
  <c r="DN19" i="7" s="1"/>
  <c r="DL119" i="13"/>
  <c r="DL87" i="13"/>
  <c r="BH23" i="10"/>
  <c r="DM23" i="10" a="1"/>
  <c r="DM23" i="10" s="1"/>
  <c r="DL94" i="13"/>
  <c r="DL62" i="13"/>
  <c r="DL119" i="6"/>
  <c r="DL87" i="6"/>
  <c r="DL105" i="3"/>
  <c r="DL73" i="3"/>
  <c r="BH17" i="12"/>
  <c r="DM17" i="12" a="1"/>
  <c r="DM17" i="12" s="1"/>
  <c r="BH26" i="4"/>
  <c r="DM26" i="4" a="1"/>
  <c r="DM26" i="4" s="1"/>
  <c r="DL100" i="17"/>
  <c r="DL68" i="17"/>
  <c r="BH41" i="18"/>
  <c r="DM41" i="18" a="1"/>
  <c r="DM41" i="18" s="1"/>
  <c r="DL110" i="1"/>
  <c r="DL78" i="1"/>
  <c r="BH45" i="7"/>
  <c r="DM45" i="7" a="1"/>
  <c r="DM45" i="7" s="1"/>
  <c r="DL109" i="3"/>
  <c r="DL77" i="3"/>
  <c r="DL110" i="3"/>
  <c r="DL78" i="3"/>
  <c r="DL95" i="2"/>
  <c r="DL63" i="2"/>
  <c r="DL116" i="14"/>
  <c r="DL84" i="14"/>
  <c r="DL91" i="8"/>
  <c r="DL59" i="8"/>
  <c r="BH43" i="2"/>
  <c r="DM43" i="2" a="1"/>
  <c r="DM43" i="2" s="1"/>
  <c r="BH23" i="17"/>
  <c r="DM23" i="17" a="1"/>
  <c r="DM23" i="17" s="1"/>
  <c r="BH20" i="15"/>
  <c r="DM20" i="15" a="1"/>
  <c r="DM20" i="15" s="1"/>
  <c r="BH28" i="3"/>
  <c r="DM28" i="3" a="1"/>
  <c r="DM28" i="3" s="1"/>
  <c r="DL91" i="9"/>
  <c r="DL59" i="9"/>
  <c r="BH19" i="5"/>
  <c r="DM19" i="5" a="1"/>
  <c r="DM19" i="5" s="1"/>
  <c r="BH33" i="15"/>
  <c r="DM33" i="15" a="1"/>
  <c r="DM33" i="15" s="1"/>
  <c r="BH34" i="2"/>
  <c r="DM34" i="2" a="1"/>
  <c r="DM34" i="2" s="1"/>
  <c r="DL96" i="21"/>
  <c r="DL64" i="21"/>
  <c r="BH45" i="21"/>
  <c r="DM45" i="21" a="1"/>
  <c r="DM45" i="21" s="1"/>
  <c r="BH18" i="3"/>
  <c r="DM18" i="3" a="1"/>
  <c r="DM18" i="3" s="1"/>
  <c r="DM92" i="3"/>
  <c r="DM60" i="3"/>
  <c r="DL114" i="1"/>
  <c r="DL82" i="1"/>
  <c r="DL97" i="5"/>
  <c r="DL65" i="5"/>
  <c r="BH45" i="5"/>
  <c r="DM45" i="5" a="1"/>
  <c r="DM45" i="5" s="1"/>
  <c r="DL105" i="21"/>
  <c r="DL73" i="21"/>
  <c r="DL115" i="21"/>
  <c r="DL83" i="21"/>
  <c r="DL118" i="8"/>
  <c r="DL86" i="8"/>
  <c r="BH28" i="21"/>
  <c r="DM28" i="21" a="1"/>
  <c r="DM28" i="21" s="1"/>
  <c r="DL124" i="20"/>
  <c r="DL127" i="20" s="1"/>
  <c r="DL120" i="20" s="1"/>
  <c r="DL88" i="20"/>
  <c r="BH32" i="14"/>
  <c r="DM32" i="14" a="1"/>
  <c r="DM32" i="14" s="1"/>
  <c r="DL115" i="14"/>
  <c r="DL83" i="14"/>
  <c r="DL104" i="18"/>
  <c r="DL72" i="18"/>
  <c r="BH36" i="10"/>
  <c r="DM36" i="10" a="1"/>
  <c r="DM36" i="10" s="1"/>
  <c r="BH26" i="2"/>
  <c r="DM26" i="2" a="1"/>
  <c r="DM26" i="2" s="1"/>
  <c r="DL118" i="21"/>
  <c r="DL86" i="21"/>
  <c r="DL116" i="10"/>
  <c r="DL84" i="10"/>
  <c r="DL102" i="11"/>
  <c r="DL70" i="11"/>
  <c r="BH35" i="5"/>
  <c r="DM35" i="5" a="1"/>
  <c r="DM35" i="5" s="1"/>
  <c r="DL113" i="5"/>
  <c r="DL81" i="5"/>
  <c r="BH20" i="3"/>
  <c r="DM20" i="3" a="1"/>
  <c r="DM20" i="3" s="1"/>
  <c r="DL111" i="13"/>
  <c r="DL79" i="13"/>
  <c r="BH22" i="10"/>
  <c r="DM22" i="10" a="1"/>
  <c r="DM22" i="10" s="1"/>
  <c r="DL112" i="2"/>
  <c r="DL80" i="2"/>
  <c r="BH17" i="11"/>
  <c r="DM17" i="11" a="1"/>
  <c r="DM17" i="11" s="1"/>
  <c r="BH17" i="17"/>
  <c r="DM17" i="17" a="1"/>
  <c r="DM17" i="17" s="1"/>
  <c r="BH46" i="9"/>
  <c r="DM46" i="9" a="1"/>
  <c r="DM46" i="9" s="1"/>
  <c r="BH45" i="18"/>
  <c r="DM45" i="18" a="1"/>
  <c r="DM45" i="18" s="1"/>
  <c r="DL124" i="8"/>
  <c r="DL127" i="8" s="1"/>
  <c r="DL120" i="8" s="1"/>
  <c r="DL88" i="8"/>
  <c r="BF15" i="12"/>
  <c r="DK15" i="12" a="1"/>
  <c r="DK15" i="12" s="1"/>
  <c r="BE47" i="12"/>
  <c r="DL119" i="16"/>
  <c r="DL87" i="16"/>
  <c r="DM114" i="9"/>
  <c r="DM82" i="9"/>
  <c r="DL102" i="4"/>
  <c r="DL70" i="4"/>
  <c r="BH35" i="6"/>
  <c r="DM35" i="6" a="1"/>
  <c r="DM35" i="6" s="1"/>
  <c r="BH39" i="16"/>
  <c r="DM39" i="16" a="1"/>
  <c r="DM39" i="16" s="1"/>
  <c r="BH30" i="6"/>
  <c r="DM30" i="6" a="1"/>
  <c r="DM30" i="6" s="1"/>
  <c r="DL91" i="21"/>
  <c r="DL59" i="21"/>
  <c r="BH22" i="16"/>
  <c r="DM22" i="16" a="1"/>
  <c r="DM22" i="16" s="1"/>
  <c r="BH17" i="19"/>
  <c r="DM17" i="19" a="1"/>
  <c r="DM17" i="19" s="1"/>
  <c r="BH36" i="12"/>
  <c r="DM36" i="12" a="1"/>
  <c r="DM36" i="12" s="1"/>
  <c r="DM18" i="8" a="1"/>
  <c r="DM18" i="8" s="1"/>
  <c r="BH18" i="8"/>
  <c r="DL104" i="16"/>
  <c r="DL72" i="16"/>
  <c r="BH26" i="5"/>
  <c r="DM26" i="5" a="1"/>
  <c r="DM26" i="5" s="1"/>
  <c r="DL98" i="6"/>
  <c r="DL66" i="6"/>
  <c r="BI26" i="19"/>
  <c r="DN26" i="19" a="1"/>
  <c r="DN26" i="19" s="1"/>
  <c r="DJ90" i="4"/>
  <c r="DJ58" i="4"/>
  <c r="BH16" i="19"/>
  <c r="DM16" i="19" a="1"/>
  <c r="DM16" i="19" s="1"/>
  <c r="DL105" i="7"/>
  <c r="DL73" i="7"/>
  <c r="DM113" i="6"/>
  <c r="DM81" i="6"/>
  <c r="BH19" i="12"/>
  <c r="DM19" i="12" a="1"/>
  <c r="DM19" i="12" s="1"/>
  <c r="DL117" i="9"/>
  <c r="DL85" i="9"/>
  <c r="DL114" i="21"/>
  <c r="DL82" i="21"/>
  <c r="BI22" i="21"/>
  <c r="DN22" i="21" a="1"/>
  <c r="DN22" i="21" s="1"/>
  <c r="BH21" i="13"/>
  <c r="DM21" i="13" a="1"/>
  <c r="DM21" i="13" s="1"/>
  <c r="BH17" i="16"/>
  <c r="DM17" i="16" a="1"/>
  <c r="DM17" i="16" s="1"/>
  <c r="DL112" i="14"/>
  <c r="DL80" i="14"/>
  <c r="BH18" i="13"/>
  <c r="DM18" i="13" a="1"/>
  <c r="DM18" i="13" s="1"/>
  <c r="DL100" i="15"/>
  <c r="DL68" i="15"/>
  <c r="BH19" i="15"/>
  <c r="DM19" i="15" a="1"/>
  <c r="DM19" i="15" s="1"/>
  <c r="BH30" i="15"/>
  <c r="DM30" i="15" a="1"/>
  <c r="DM30" i="15" s="1"/>
  <c r="DL121" i="20"/>
  <c r="DL89" i="20"/>
  <c r="DL107" i="8"/>
  <c r="DL75" i="8"/>
  <c r="DL97" i="4"/>
  <c r="DL65" i="4"/>
  <c r="BH22" i="17"/>
  <c r="DM22" i="17" a="1"/>
  <c r="DM22" i="17" s="1"/>
  <c r="BH44" i="17"/>
  <c r="DM44" i="17" a="1"/>
  <c r="DM44" i="17" s="1"/>
  <c r="BH25" i="16"/>
  <c r="DM25" i="16" a="1"/>
  <c r="DM25" i="16" s="1"/>
  <c r="BH32" i="13"/>
  <c r="DM32" i="13" a="1"/>
  <c r="DM32" i="13" s="1"/>
  <c r="DM92" i="20"/>
  <c r="DM60" i="20"/>
  <c r="BH17" i="18"/>
  <c r="DM17" i="18" a="1"/>
  <c r="DM17" i="18" s="1"/>
  <c r="BH26" i="9"/>
  <c r="DM26" i="9" a="1"/>
  <c r="DM26" i="9" s="1"/>
  <c r="DL113" i="1"/>
  <c r="DL81" i="1"/>
  <c r="BH42" i="8"/>
  <c r="DM42" i="8" a="1"/>
  <c r="DM42" i="8" s="1"/>
  <c r="DL114" i="18"/>
  <c r="DL82" i="18"/>
  <c r="BH19" i="20"/>
  <c r="DM19" i="20" a="1"/>
  <c r="DM19" i="20" s="1"/>
  <c r="BH26" i="20"/>
  <c r="DM26" i="20" a="1"/>
  <c r="DM26" i="20" s="1"/>
  <c r="DL109" i="19"/>
  <c r="DL77" i="19"/>
  <c r="DL115" i="16"/>
  <c r="DL83" i="16"/>
  <c r="DJ90" i="17"/>
  <c r="DJ58" i="17"/>
  <c r="DL93" i="2"/>
  <c r="DL61" i="2"/>
  <c r="DL106" i="16"/>
  <c r="DL74" i="16"/>
  <c r="DJ90" i="13"/>
  <c r="DJ58" i="13"/>
  <c r="DL100" i="2"/>
  <c r="DL68" i="2"/>
  <c r="BH43" i="12"/>
  <c r="DM43" i="12" a="1"/>
  <c r="DM43" i="12" s="1"/>
  <c r="DL107" i="18"/>
  <c r="DL75" i="18"/>
  <c r="DL103" i="18"/>
  <c r="DL71" i="18"/>
  <c r="BI38" i="7"/>
  <c r="DN38" i="7" a="1"/>
  <c r="DN38" i="7" s="1"/>
  <c r="DL102" i="21"/>
  <c r="DL70" i="21"/>
  <c r="BH38" i="21"/>
  <c r="DM38" i="21" a="1"/>
  <c r="DM38" i="21" s="1"/>
  <c r="DL114" i="11"/>
  <c r="DL82" i="11"/>
  <c r="BH36" i="20"/>
  <c r="DM36" i="20" a="1"/>
  <c r="DM36" i="20" s="1"/>
  <c r="DL96" i="6"/>
  <c r="DL64" i="6"/>
  <c r="BH18" i="16"/>
  <c r="DM18" i="16" a="1"/>
  <c r="DM18" i="16" s="1"/>
  <c r="DL101" i="8"/>
  <c r="DL69" i="8"/>
  <c r="DL104" i="11"/>
  <c r="DL72" i="11"/>
  <c r="BH16" i="16"/>
  <c r="DM16" i="16" a="1"/>
  <c r="DM16" i="16" s="1"/>
  <c r="DL118" i="11"/>
  <c r="DL86" i="11"/>
  <c r="BH26" i="13"/>
  <c r="DM26" i="13" a="1"/>
  <c r="DM26" i="13" s="1"/>
  <c r="DL96" i="14"/>
  <c r="DL64" i="14"/>
  <c r="DL111" i="19"/>
  <c r="DL79" i="19"/>
  <c r="BH34" i="7"/>
  <c r="DM34" i="7" a="1"/>
  <c r="DM34" i="7" s="1"/>
  <c r="DL102" i="8"/>
  <c r="DL70" i="8"/>
  <c r="DL116" i="13"/>
  <c r="DL84" i="13"/>
  <c r="BH39" i="19"/>
  <c r="DM39" i="19" a="1"/>
  <c r="DM39" i="19" s="1"/>
  <c r="DL115" i="15"/>
  <c r="DL83" i="15"/>
  <c r="DM40" i="10" a="1"/>
  <c r="DM40" i="10" s="1"/>
  <c r="BH40" i="10"/>
  <c r="BH22" i="6"/>
  <c r="DM22" i="6" a="1"/>
  <c r="DM22" i="6" s="1"/>
  <c r="BH31" i="20"/>
  <c r="DM31" i="20" a="1"/>
  <c r="DM31" i="20" s="1"/>
  <c r="DL110" i="19"/>
  <c r="DL78" i="19"/>
  <c r="BH34" i="4"/>
  <c r="DM34" i="4" a="1"/>
  <c r="DM34" i="4" s="1"/>
  <c r="DL121" i="21"/>
  <c r="DL89" i="21"/>
  <c r="DL92" i="15"/>
  <c r="DL60" i="15"/>
  <c r="BH35" i="16"/>
  <c r="DM35" i="16" a="1"/>
  <c r="DM35" i="16" s="1"/>
  <c r="DL114" i="10"/>
  <c r="DL82" i="10"/>
  <c r="DL100" i="21"/>
  <c r="DL68" i="21"/>
  <c r="DL102" i="3"/>
  <c r="DL70" i="3"/>
  <c r="DL115" i="3"/>
  <c r="DL83" i="3"/>
  <c r="DL119" i="4"/>
  <c r="DL87" i="4"/>
  <c r="BH30" i="18"/>
  <c r="DM30" i="18" a="1"/>
  <c r="DM30" i="18" s="1"/>
  <c r="BH37" i="4"/>
  <c r="DM37" i="4" a="1"/>
  <c r="DM37" i="4" s="1"/>
  <c r="DL106" i="1"/>
  <c r="DL74" i="1"/>
  <c r="DL106" i="12"/>
  <c r="DL74" i="12"/>
  <c r="DL98" i="9"/>
  <c r="DL66" i="9"/>
  <c r="BH30" i="13"/>
  <c r="DM30" i="13" a="1"/>
  <c r="DM30" i="13" s="1"/>
  <c r="BI19" i="18"/>
  <c r="DN19" i="18" a="1"/>
  <c r="DN19" i="18" s="1"/>
  <c r="DL118" i="6"/>
  <c r="DL86" i="6"/>
  <c r="BH20" i="17"/>
  <c r="DM20" i="17" a="1"/>
  <c r="DM20" i="17" s="1"/>
  <c r="DL117" i="14"/>
  <c r="DL85" i="14"/>
  <c r="DM99" i="17"/>
  <c r="DM67" i="17"/>
  <c r="DL92" i="1"/>
  <c r="DL60" i="1"/>
  <c r="DL94" i="2"/>
  <c r="DL62" i="2"/>
  <c r="BH44" i="3"/>
  <c r="DM44" i="3" a="1"/>
  <c r="DM44" i="3" s="1"/>
  <c r="DL121" i="19"/>
  <c r="DL89" i="19"/>
  <c r="DL102" i="14"/>
  <c r="DL70" i="14"/>
  <c r="BH18" i="5"/>
  <c r="DM18" i="5" a="1"/>
  <c r="DM18" i="5" s="1"/>
  <c r="DL119" i="19"/>
  <c r="DL87" i="19"/>
  <c r="DL108" i="1"/>
  <c r="DL76" i="1"/>
  <c r="BH44" i="13"/>
  <c r="DM44" i="13" a="1"/>
  <c r="DM44" i="13" s="1"/>
  <c r="DL110" i="18"/>
  <c r="DL78" i="18"/>
  <c r="DL108" i="16"/>
  <c r="DL76" i="16"/>
  <c r="BH19" i="13"/>
  <c r="DM19" i="13" a="1"/>
  <c r="DM19" i="13" s="1"/>
  <c r="BH44" i="6"/>
  <c r="DM44" i="6" a="1"/>
  <c r="DM44" i="6" s="1"/>
  <c r="BH30" i="3"/>
  <c r="DM30" i="3" a="1"/>
  <c r="DM30" i="3" s="1"/>
  <c r="DL115" i="13"/>
  <c r="DL83" i="13"/>
  <c r="BH25" i="17"/>
  <c r="DM25" i="17" a="1"/>
  <c r="DM25" i="17" s="1"/>
  <c r="BH35" i="1"/>
  <c r="DM35" i="1" a="1"/>
  <c r="DM35" i="1" s="1"/>
  <c r="BH38" i="8"/>
  <c r="DM38" i="8" a="1"/>
  <c r="DM38" i="8" s="1"/>
  <c r="DL100" i="12"/>
  <c r="DL68" i="12"/>
  <c r="BH34" i="3"/>
  <c r="DM34" i="3" a="1"/>
  <c r="DM34" i="3" s="1"/>
  <c r="BH35" i="3"/>
  <c r="DM35" i="3" a="1"/>
  <c r="DM35" i="3" s="1"/>
  <c r="BH20" i="2"/>
  <c r="DM20" i="2" a="1"/>
  <c r="DM20" i="2" s="1"/>
  <c r="BH41" i="14"/>
  <c r="DM41" i="14" a="1"/>
  <c r="DM41" i="14" s="1"/>
  <c r="DM99" i="8"/>
  <c r="DM67" i="8"/>
  <c r="DL113" i="4"/>
  <c r="DL81" i="4"/>
  <c r="BH16" i="9"/>
  <c r="DM16" i="9" a="1"/>
  <c r="DM16" i="9" s="1"/>
  <c r="DL116" i="20"/>
  <c r="DL84" i="20"/>
  <c r="DL92" i="13"/>
  <c r="DL60" i="13"/>
  <c r="BH21" i="21"/>
  <c r="DM21" i="21" a="1"/>
  <c r="DM21" i="21" s="1"/>
  <c r="DM117" i="3"/>
  <c r="DM85" i="3"/>
  <c r="DL109" i="21"/>
  <c r="DL77" i="21"/>
  <c r="BI17" i="3"/>
  <c r="DN17" i="3" a="1"/>
  <c r="DN17" i="3" s="1"/>
  <c r="BH22" i="5"/>
  <c r="DM22" i="5" a="1"/>
  <c r="DM22" i="5" s="1"/>
  <c r="DL99" i="6"/>
  <c r="DL67" i="6"/>
  <c r="BH30" i="21"/>
  <c r="DM30" i="21" a="1"/>
  <c r="DM30" i="21" s="1"/>
  <c r="DL102" i="7"/>
  <c r="DL70" i="7"/>
  <c r="BH40" i="21"/>
  <c r="DM40" i="21" a="1"/>
  <c r="DM40" i="21" s="1"/>
  <c r="BH43" i="8"/>
  <c r="DM43" i="8" a="1"/>
  <c r="DM43" i="8" s="1"/>
  <c r="DL105" i="12"/>
  <c r="DL73" i="12"/>
  <c r="BH45" i="20"/>
  <c r="DM45" i="20" a="1"/>
  <c r="DM45" i="20" s="1"/>
  <c r="DL91" i="11"/>
  <c r="DL59" i="11"/>
  <c r="DL106" i="14"/>
  <c r="DL74" i="14"/>
  <c r="BH40" i="14"/>
  <c r="DM40" i="14" a="1"/>
  <c r="DM40" i="14" s="1"/>
  <c r="BH29" i="18"/>
  <c r="DM29" i="18" a="1"/>
  <c r="DM29" i="18" s="1"/>
  <c r="DL93" i="20"/>
  <c r="DL61" i="20"/>
  <c r="BH43" i="21"/>
  <c r="DM43" i="21" a="1"/>
  <c r="DM43" i="21" s="1"/>
  <c r="DL124" i="11"/>
  <c r="DL127" i="11" s="1"/>
  <c r="DL120" i="11" s="1"/>
  <c r="DL88" i="11"/>
  <c r="BH41" i="10"/>
  <c r="DM41" i="10" a="1"/>
  <c r="DM41" i="10" s="1"/>
  <c r="BH27" i="11"/>
  <c r="DM27" i="11" a="1"/>
  <c r="DM27" i="11" s="1"/>
  <c r="BH38" i="5"/>
  <c r="DM38" i="5" a="1"/>
  <c r="DM38" i="5" s="1"/>
  <c r="DL101" i="18"/>
  <c r="DL69" i="18"/>
  <c r="BH36" i="13"/>
  <c r="DM36" i="13" a="1"/>
  <c r="DM36" i="13" s="1"/>
  <c r="DL118" i="7"/>
  <c r="DL86" i="7"/>
  <c r="DL108" i="9"/>
  <c r="DL76" i="9"/>
  <c r="BH37" i="2"/>
  <c r="DM37" i="2" a="1"/>
  <c r="DM37" i="2" s="1"/>
  <c r="DL105" i="9"/>
  <c r="DL73" i="9"/>
  <c r="DL110" i="9"/>
  <c r="DL78" i="9"/>
  <c r="DL107" i="12"/>
  <c r="DL75" i="12"/>
  <c r="DL100" i="13"/>
  <c r="DL68" i="13"/>
  <c r="DL118" i="19"/>
  <c r="DL86" i="19"/>
  <c r="DL98" i="4"/>
  <c r="DL66" i="4"/>
  <c r="BH45" i="8"/>
  <c r="DM45" i="8" a="1"/>
  <c r="DM45" i="8" s="1"/>
  <c r="BH44" i="16"/>
  <c r="DM44" i="16" a="1"/>
  <c r="DM44" i="16" s="1"/>
  <c r="BI39" i="9"/>
  <c r="DN39" i="9" a="1"/>
  <c r="DN39" i="9" s="1"/>
  <c r="BH27" i="4"/>
  <c r="DM27" i="4" a="1"/>
  <c r="DM27" i="4" s="1"/>
  <c r="DL108" i="4"/>
  <c r="DL76" i="4"/>
  <c r="BH16" i="21"/>
  <c r="DM16" i="21" a="1"/>
  <c r="DM16" i="21" s="1"/>
  <c r="DL100" i="8"/>
  <c r="DL68" i="8"/>
  <c r="DL99" i="18"/>
  <c r="DL67" i="18"/>
  <c r="DL98" i="19"/>
  <c r="DL66" i="19"/>
  <c r="DL106" i="19"/>
  <c r="DL74" i="19"/>
  <c r="BH29" i="16"/>
  <c r="DM29" i="16" a="1"/>
  <c r="DM29" i="16" s="1"/>
  <c r="BH23" i="6"/>
  <c r="DM23" i="6" a="1"/>
  <c r="DM23" i="6" s="1"/>
  <c r="DL109" i="15"/>
  <c r="DL77" i="15"/>
  <c r="BF15" i="4"/>
  <c r="DK15" i="4" a="1"/>
  <c r="DK15" i="4" s="1"/>
  <c r="BE47" i="4"/>
  <c r="DL100" i="9"/>
  <c r="DL68" i="9"/>
  <c r="BH30" i="7"/>
  <c r="DM30" i="7" a="1"/>
  <c r="DM30" i="7" s="1"/>
  <c r="BI38" i="6"/>
  <c r="DN38" i="6" a="1"/>
  <c r="DN38" i="6" s="1"/>
  <c r="DL112" i="9"/>
  <c r="DL80" i="9"/>
  <c r="DL97" i="9"/>
  <c r="DL65" i="9"/>
  <c r="BH42" i="9"/>
  <c r="DM42" i="9" a="1"/>
  <c r="DM42" i="9" s="1"/>
  <c r="BH39" i="21"/>
  <c r="DM39" i="21" a="1"/>
  <c r="DM39" i="21" s="1"/>
  <c r="DL121" i="13"/>
  <c r="DL89" i="13"/>
  <c r="DL102" i="12"/>
  <c r="DL70" i="12"/>
  <c r="BH42" i="13"/>
  <c r="DM42" i="13" a="1"/>
  <c r="DM42" i="13" s="1"/>
  <c r="DL124" i="13"/>
  <c r="DL127" i="13" s="1"/>
  <c r="DL120" i="13" s="1"/>
  <c r="DL88" i="13"/>
  <c r="BH37" i="14"/>
  <c r="DM37" i="14" a="1"/>
  <c r="DM37" i="14" s="1"/>
  <c r="DL95" i="1"/>
  <c r="DL63" i="1"/>
  <c r="DL108" i="6"/>
  <c r="DL76" i="6"/>
  <c r="BH25" i="15"/>
  <c r="DM25" i="15" a="1"/>
  <c r="DM25" i="15" s="1"/>
  <c r="DL94" i="8"/>
  <c r="DL62" i="8"/>
  <c r="DL116" i="15"/>
  <c r="DL84" i="15"/>
  <c r="DL115" i="17"/>
  <c r="DL83" i="17"/>
  <c r="DL97" i="3"/>
  <c r="DL65" i="3"/>
  <c r="BH46" i="20"/>
  <c r="DM46" i="20" a="1"/>
  <c r="DM46" i="20" s="1"/>
  <c r="BH32" i="8"/>
  <c r="DM32" i="8" a="1"/>
  <c r="DM32" i="8" s="1"/>
  <c r="BH22" i="4"/>
  <c r="DM22" i="4" a="1"/>
  <c r="DM22" i="4" s="1"/>
  <c r="DJ90" i="8"/>
  <c r="DJ58" i="8"/>
  <c r="BI17" i="20"/>
  <c r="DN17" i="20" a="1"/>
  <c r="DN17" i="20" s="1"/>
  <c r="DL105" i="4"/>
  <c r="DL73" i="4"/>
  <c r="DL91" i="3"/>
  <c r="DL59" i="3"/>
  <c r="BI19" i="6"/>
  <c r="DN19" i="6" a="1"/>
  <c r="DN19" i="6" s="1"/>
  <c r="DL110" i="21"/>
  <c r="DL78" i="21"/>
  <c r="DL113" i="3"/>
  <c r="DL81" i="3"/>
  <c r="DM38" i="1" a="1"/>
  <c r="DM38" i="1" s="1"/>
  <c r="BH38" i="1"/>
  <c r="DL96" i="2"/>
  <c r="DL64" i="2"/>
  <c r="BH39" i="18"/>
  <c r="DM39" i="18" a="1"/>
  <c r="DM39" i="18" s="1"/>
  <c r="DL108" i="5"/>
  <c r="DL76" i="5"/>
  <c r="BH34" i="19"/>
  <c r="DM34" i="19" a="1"/>
  <c r="DM34" i="19" s="1"/>
  <c r="DL92" i="2"/>
  <c r="DL60" i="2"/>
  <c r="DM97" i="7"/>
  <c r="DM65" i="7"/>
  <c r="BH40" i="16"/>
  <c r="DM40" i="16" a="1"/>
  <c r="DM40" i="16" s="1"/>
  <c r="BF15" i="17"/>
  <c r="DK15" i="17" a="1"/>
  <c r="DK15" i="17" s="1"/>
  <c r="BE47" i="17"/>
  <c r="BH18" i="2"/>
  <c r="DM18" i="2" a="1"/>
  <c r="DM18" i="2" s="1"/>
  <c r="BH31" i="16"/>
  <c r="DM31" i="16" a="1"/>
  <c r="DM31" i="16" s="1"/>
  <c r="BF15" i="13"/>
  <c r="DK15" i="13" a="1"/>
  <c r="DK15" i="13" s="1"/>
  <c r="BE47" i="13"/>
  <c r="BH25" i="2"/>
  <c r="DM25" i="2" a="1"/>
  <c r="DM25" i="2" s="1"/>
  <c r="DL116" i="4"/>
  <c r="DL84" i="4"/>
  <c r="DL98" i="15"/>
  <c r="DL66" i="15"/>
  <c r="BH32" i="18"/>
  <c r="DM32" i="18" a="1"/>
  <c r="DM32" i="18" s="1"/>
  <c r="BH28" i="18"/>
  <c r="DM28" i="18" a="1"/>
  <c r="DM28" i="18" s="1"/>
  <c r="DM99" i="7"/>
  <c r="DM67" i="7"/>
  <c r="BH27" i="21"/>
  <c r="DM27" i="21" a="1"/>
  <c r="DM27" i="21" s="1"/>
  <c r="DL112" i="18"/>
  <c r="DL80" i="18"/>
  <c r="BH39" i="11"/>
  <c r="DM39" i="11" a="1"/>
  <c r="DM39" i="11" s="1"/>
  <c r="DL108" i="11"/>
  <c r="DL76" i="11"/>
  <c r="DL124" i="16"/>
  <c r="DL127" i="16" s="1"/>
  <c r="DL120" i="16" s="1"/>
  <c r="DL88" i="16"/>
  <c r="BH21" i="6"/>
  <c r="DM21" i="6" a="1"/>
  <c r="DM21" i="6" s="1"/>
  <c r="DL114" i="14"/>
  <c r="DL82" i="14"/>
  <c r="BH26" i="8"/>
  <c r="DM26" i="8" a="1"/>
  <c r="DM26" i="8" s="1"/>
  <c r="BH29" i="11"/>
  <c r="DM29" i="11" a="1"/>
  <c r="DM29" i="11" s="1"/>
  <c r="DL116" i="8"/>
  <c r="DL84" i="8"/>
  <c r="BH43" i="11"/>
  <c r="DM43" i="11" a="1"/>
  <c r="DM43" i="11" s="1"/>
  <c r="DL113" i="19"/>
  <c r="DL81" i="19"/>
  <c r="BH21" i="14"/>
  <c r="DM21" i="14" a="1"/>
  <c r="DM21" i="14" s="1"/>
  <c r="DL106" i="15"/>
  <c r="DL74" i="15"/>
  <c r="DL101" i="1"/>
  <c r="DL69" i="1"/>
  <c r="BH41" i="11"/>
  <c r="DM41" i="11" a="1"/>
  <c r="DM41" i="11" s="1"/>
  <c r="DL109" i="1"/>
  <c r="DL77" i="1"/>
  <c r="DL114" i="5"/>
  <c r="DL82" i="5"/>
  <c r="BH41" i="13"/>
  <c r="DM41" i="13" a="1"/>
  <c r="DM41" i="13" s="1"/>
  <c r="DL115" i="8"/>
  <c r="DL83" i="8"/>
  <c r="BH40" i="15"/>
  <c r="DM40" i="15" a="1"/>
  <c r="DM40" i="15" s="1"/>
  <c r="DL93" i="7"/>
  <c r="DL61" i="7"/>
  <c r="BH35" i="19"/>
  <c r="DM35" i="19" a="1"/>
  <c r="DM35" i="19" s="1"/>
  <c r="DL106" i="2"/>
  <c r="DL74" i="2"/>
  <c r="BH46" i="21"/>
  <c r="DM46" i="21" a="1"/>
  <c r="DM46" i="21" s="1"/>
  <c r="DL100" i="3"/>
  <c r="DL68" i="3"/>
  <c r="BH17" i="15"/>
  <c r="DM17" i="15" a="1"/>
  <c r="DM17" i="15" s="1"/>
  <c r="BH39" i="10"/>
  <c r="DM39" i="10" a="1"/>
  <c r="DM39" i="10" s="1"/>
  <c r="BH25" i="21"/>
  <c r="DM25" i="21" a="1"/>
  <c r="DM25" i="21" s="1"/>
  <c r="BH27" i="3"/>
  <c r="DM27" i="3" a="1"/>
  <c r="DM27" i="3" s="1"/>
  <c r="BH40" i="3"/>
  <c r="DM40" i="3" a="1"/>
  <c r="DM40" i="3" s="1"/>
  <c r="BH44" i="4"/>
  <c r="DM44" i="4" a="1"/>
  <c r="DM44" i="4" s="1"/>
  <c r="DL94" i="16"/>
  <c r="DL62" i="16"/>
  <c r="BH31" i="1"/>
  <c r="DM31" i="1" a="1"/>
  <c r="DM31" i="1" s="1"/>
  <c r="DL110" i="8"/>
  <c r="DL78" i="8"/>
  <c r="BH31" i="12"/>
  <c r="DM31" i="12" a="1"/>
  <c r="DM31" i="12" s="1"/>
  <c r="BH23" i="9"/>
  <c r="DM23" i="9" a="1"/>
  <c r="DM23" i="9" s="1"/>
  <c r="DL111" i="9"/>
  <c r="DL79" i="9"/>
  <c r="DL101" i="15"/>
  <c r="DL69" i="15"/>
  <c r="BH43" i="6"/>
  <c r="DM43" i="6" a="1"/>
  <c r="DM43" i="6" s="1"/>
  <c r="DL109" i="20"/>
  <c r="DL77" i="20"/>
  <c r="BH42" i="14"/>
  <c r="DM42" i="14" a="1"/>
  <c r="DM42" i="14" s="1"/>
  <c r="DL121" i="8"/>
  <c r="DL89" i="8"/>
  <c r="BI24" i="17"/>
  <c r="DN24" i="17" a="1"/>
  <c r="DN24" i="17" s="1"/>
  <c r="BH17" i="1"/>
  <c r="DM17" i="1" a="1"/>
  <c r="DM17" i="1" s="1"/>
  <c r="BH19" i="2"/>
  <c r="DM19" i="2" a="1"/>
  <c r="DM19" i="2" s="1"/>
  <c r="DL103" i="19"/>
  <c r="DL71" i="19"/>
  <c r="BH46" i="19"/>
  <c r="DM46" i="19" a="1"/>
  <c r="DM46" i="19" s="1"/>
  <c r="BH27" i="14"/>
  <c r="DM27" i="14" a="1"/>
  <c r="DM27" i="14" s="1"/>
  <c r="BH44" i="19"/>
  <c r="DM44" i="19" a="1"/>
  <c r="DM44" i="19" s="1"/>
  <c r="DL101" i="3"/>
  <c r="DL69" i="3"/>
  <c r="BH33" i="1"/>
  <c r="DM33" i="1" a="1"/>
  <c r="DM33" i="1" s="1"/>
  <c r="DM112" i="7"/>
  <c r="DM80" i="7"/>
  <c r="DL119" i="18"/>
  <c r="DL87" i="18"/>
  <c r="BH35" i="18"/>
  <c r="DM35" i="18" a="1"/>
  <c r="DM35" i="18" s="1"/>
  <c r="DL106" i="21"/>
  <c r="DL74" i="21"/>
  <c r="DL117" i="11"/>
  <c r="DL85" i="11"/>
  <c r="BH33" i="16"/>
  <c r="DM33" i="16" a="1"/>
  <c r="DM33" i="16" s="1"/>
  <c r="DM91" i="7"/>
  <c r="DM59" i="7"/>
  <c r="DN121" i="15"/>
  <c r="DN89" i="15"/>
  <c r="DL97" i="18"/>
  <c r="DL65" i="18"/>
  <c r="DM40" i="13" a="1"/>
  <c r="DM40" i="13" s="1"/>
  <c r="BH40" i="13"/>
  <c r="DL99" i="9"/>
  <c r="DL67" i="9"/>
  <c r="DL113" i="8"/>
  <c r="DL81" i="8"/>
  <c r="BH25" i="12"/>
  <c r="DM25" i="12" a="1"/>
  <c r="DM25" i="12" s="1"/>
  <c r="DL113" i="16"/>
  <c r="DL81" i="16"/>
  <c r="BI24" i="8"/>
  <c r="DN24" i="8" a="1"/>
  <c r="DN24" i="8" s="1"/>
  <c r="BH38" i="4"/>
  <c r="DM38" i="4" a="1"/>
  <c r="DM38" i="4" s="1"/>
  <c r="BH41" i="20"/>
  <c r="DM41" i="20" a="1"/>
  <c r="DM41" i="20" s="1"/>
  <c r="DL91" i="12"/>
  <c r="DL59" i="12"/>
  <c r="BH17" i="13"/>
  <c r="DM17" i="13" a="1"/>
  <c r="DM17" i="13" s="1"/>
  <c r="DL98" i="20"/>
  <c r="DL66" i="20"/>
  <c r="BI42" i="3"/>
  <c r="DN42" i="3" a="1"/>
  <c r="DN42" i="3" s="1"/>
  <c r="DL91" i="14"/>
  <c r="DL59" i="14"/>
  <c r="BH34" i="21"/>
  <c r="DM34" i="21" a="1"/>
  <c r="DM34" i="21" s="1"/>
  <c r="DL118" i="10"/>
  <c r="DL86" i="10"/>
  <c r="DL111" i="11"/>
  <c r="DL79" i="11"/>
  <c r="BH24" i="6"/>
  <c r="DM24" i="6" a="1"/>
  <c r="DM24" i="6" s="1"/>
  <c r="BH27" i="7"/>
  <c r="DM27" i="7" a="1"/>
  <c r="DM27" i="7" s="1"/>
  <c r="DL96" i="10"/>
  <c r="DL64" i="10"/>
  <c r="DL110" i="2"/>
  <c r="DL78" i="2"/>
  <c r="BH30" i="12"/>
  <c r="DM30" i="12" a="1"/>
  <c r="DM30" i="12" s="1"/>
  <c r="DL106" i="6"/>
  <c r="DL74" i="6"/>
  <c r="DL99" i="16"/>
  <c r="DL67" i="16"/>
  <c r="BH16" i="11"/>
  <c r="DM16" i="11" a="1"/>
  <c r="DM16" i="11" s="1"/>
  <c r="BH31" i="14"/>
  <c r="DM31" i="14" a="1"/>
  <c r="DM31" i="14" s="1"/>
  <c r="DL115" i="19"/>
  <c r="DL83" i="19"/>
  <c r="DL90" i="3"/>
  <c r="DL58" i="3"/>
  <c r="DL108" i="17"/>
  <c r="DL76" i="17"/>
  <c r="BH18" i="20"/>
  <c r="DM18" i="20" a="1"/>
  <c r="DM18" i="20" s="1"/>
  <c r="BH45" i="11"/>
  <c r="DM45" i="11" a="1"/>
  <c r="DM45" i="11" s="1"/>
  <c r="BH26" i="18"/>
  <c r="DM26" i="18" a="1"/>
  <c r="DM26" i="18" s="1"/>
  <c r="DL92" i="5"/>
  <c r="DL60" i="5"/>
  <c r="BH43" i="7"/>
  <c r="DM43" i="7" a="1"/>
  <c r="DM43" i="7" s="1"/>
  <c r="DL105" i="16"/>
  <c r="DL73" i="16"/>
  <c r="BH33" i="9"/>
  <c r="DM33" i="9" a="1"/>
  <c r="DM33" i="9" s="1"/>
  <c r="BH19" i="14"/>
  <c r="DM19" i="14" a="1"/>
  <c r="DM19" i="14" s="1"/>
  <c r="BH30" i="9"/>
  <c r="DM30" i="9" a="1"/>
  <c r="DM30" i="9" s="1"/>
  <c r="DJ90" i="18"/>
  <c r="DJ58" i="18"/>
  <c r="BH35" i="9"/>
  <c r="DM35" i="9" a="1"/>
  <c r="DM35" i="9" s="1"/>
  <c r="DM32" i="12" a="1"/>
  <c r="DM32" i="12" s="1"/>
  <c r="BH32" i="12"/>
  <c r="BH25" i="13"/>
  <c r="DM25" i="13" a="1"/>
  <c r="DM25" i="13" s="1"/>
  <c r="BH43" i="19"/>
  <c r="DM43" i="19" a="1"/>
  <c r="DM43" i="19" s="1"/>
  <c r="BH23" i="4"/>
  <c r="DM23" i="4" a="1"/>
  <c r="DM23" i="4" s="1"/>
  <c r="DL119" i="9"/>
  <c r="DL87" i="9"/>
  <c r="DL104" i="10"/>
  <c r="DL72" i="10"/>
  <c r="DL98" i="2"/>
  <c r="DL66" i="2"/>
  <c r="BH33" i="4"/>
  <c r="DM33" i="4" a="1"/>
  <c r="DM33" i="4" s="1"/>
  <c r="DL92" i="10"/>
  <c r="DL60" i="10"/>
  <c r="BH25" i="8"/>
  <c r="DM25" i="8" a="1"/>
  <c r="DM25" i="8" s="1"/>
  <c r="BH24" i="18"/>
  <c r="DM24" i="18" a="1"/>
  <c r="DM24" i="18" s="1"/>
  <c r="BH23" i="19"/>
  <c r="DM23" i="19" a="1"/>
  <c r="DM23" i="19" s="1"/>
  <c r="DL108" i="2"/>
  <c r="DL76" i="2"/>
  <c r="BH31" i="19"/>
  <c r="DM31" i="19" a="1"/>
  <c r="DM31" i="19" s="1"/>
  <c r="DM113" i="14"/>
  <c r="DM81" i="14"/>
  <c r="DL107" i="19"/>
  <c r="DL75" i="19"/>
  <c r="BH34" i="15"/>
  <c r="DM34" i="15" a="1"/>
  <c r="DM34" i="15" s="1"/>
  <c r="DL124" i="10"/>
  <c r="DL127" i="10" s="1"/>
  <c r="DL120" i="10" s="1"/>
  <c r="DL88" i="10"/>
  <c r="BH25" i="9"/>
  <c r="DM25" i="9" a="1"/>
  <c r="DM25" i="9" s="1"/>
  <c r="DL102" i="9"/>
  <c r="DL70" i="9"/>
  <c r="DL95" i="19"/>
  <c r="DL63" i="19"/>
  <c r="BH37" i="9"/>
  <c r="DM37" i="9" a="1"/>
  <c r="DM37" i="9" s="1"/>
  <c r="BH22" i="9"/>
  <c r="DM22" i="9" a="1"/>
  <c r="DM22" i="9" s="1"/>
  <c r="DL104" i="17"/>
  <c r="DL72" i="17"/>
  <c r="DL96" i="16"/>
  <c r="DL64" i="16"/>
  <c r="DL104" i="13"/>
  <c r="DL72" i="13"/>
  <c r="BH46" i="13"/>
  <c r="DM46" i="13" a="1"/>
  <c r="DM46" i="13" s="1"/>
  <c r="BH27" i="12"/>
  <c r="DM27" i="12" a="1"/>
  <c r="DM27" i="12" s="1"/>
  <c r="DL117" i="13"/>
  <c r="DL85" i="13"/>
  <c r="BH32" i="9"/>
  <c r="DM32" i="9" a="1"/>
  <c r="DM32" i="9" s="1"/>
  <c r="DL115" i="6"/>
  <c r="DL83" i="6"/>
  <c r="DL105" i="1"/>
  <c r="DL73" i="1"/>
  <c r="BH45" i="13"/>
  <c r="DM45" i="13" a="1"/>
  <c r="DM45" i="13" s="1"/>
  <c r="DL100" i="10"/>
  <c r="DL68" i="10"/>
  <c r="DL109" i="9"/>
  <c r="DL77" i="9"/>
  <c r="BH20" i="1"/>
  <c r="DM20" i="1" a="1"/>
  <c r="DM20" i="1" s="1"/>
  <c r="BH33" i="6"/>
  <c r="DM33" i="6" a="1"/>
  <c r="DM33" i="6" s="1"/>
  <c r="DL116" i="6"/>
  <c r="DL84" i="6"/>
  <c r="BH19" i="8"/>
  <c r="DM19" i="8" a="1"/>
  <c r="DM19" i="8" s="1"/>
  <c r="BH41" i="15"/>
  <c r="DM41" i="15" a="1"/>
  <c r="DM41" i="15" s="1"/>
  <c r="BH40" i="17"/>
  <c r="DM40" i="17" a="1"/>
  <c r="DM40" i="17" s="1"/>
  <c r="BH22" i="3"/>
  <c r="DM22" i="3" a="1"/>
  <c r="DM22" i="3" s="1"/>
  <c r="DL112" i="8"/>
  <c r="DL80" i="8"/>
  <c r="DL121" i="14"/>
  <c r="DL89" i="14"/>
  <c r="BF15" i="8"/>
  <c r="DK15" i="8" a="1"/>
  <c r="DK15" i="8" s="1"/>
  <c r="BE47" i="8"/>
  <c r="BH36" i="21"/>
  <c r="DM36" i="21" a="1"/>
  <c r="DM36" i="21" s="1"/>
  <c r="DL95" i="18"/>
  <c r="DL63" i="18"/>
  <c r="DL112" i="20"/>
  <c r="DL80" i="20"/>
  <c r="BH30" i="4"/>
  <c r="DM30" i="4" a="1"/>
  <c r="DM30" i="4" s="1"/>
  <c r="BH16" i="3"/>
  <c r="DM16" i="3" a="1"/>
  <c r="DM16" i="3" s="1"/>
  <c r="DM94" i="6"/>
  <c r="DM62" i="6"/>
  <c r="BH35" i="21"/>
  <c r="DM35" i="21" a="1"/>
  <c r="DM35" i="21" s="1"/>
  <c r="BH38" i="3"/>
  <c r="DM38" i="3" a="1"/>
  <c r="DM38" i="3" s="1"/>
  <c r="DL96" i="4"/>
  <c r="DL64" i="4"/>
  <c r="BH21" i="2"/>
  <c r="DM21" i="2" a="1"/>
  <c r="DM21" i="2" s="1"/>
  <c r="BH33" i="5"/>
  <c r="DM33" i="5" a="1"/>
  <c r="DM33" i="5" s="1"/>
  <c r="DL93" i="10"/>
  <c r="DL61" i="10"/>
  <c r="DL95" i="8"/>
  <c r="DL63" i="8"/>
  <c r="BH17" i="2"/>
  <c r="DM17" i="2" a="1"/>
  <c r="DM17" i="2" s="1"/>
  <c r="BI22" i="7"/>
  <c r="DN22" i="7" a="1"/>
  <c r="DN22" i="7" s="1"/>
  <c r="DL111" i="8"/>
  <c r="DL79" i="8"/>
  <c r="DM106" i="10"/>
  <c r="DM74" i="10"/>
  <c r="DL117" i="12"/>
  <c r="DL85" i="12"/>
  <c r="DL110" i="12"/>
  <c r="DL78" i="12"/>
  <c r="DL109" i="10"/>
  <c r="DL77" i="10"/>
  <c r="BH41" i="4"/>
  <c r="DM41" i="4" a="1"/>
  <c r="DM41" i="4" s="1"/>
  <c r="DL109" i="11"/>
  <c r="DL77" i="11"/>
  <c r="BH23" i="15"/>
  <c r="DM23" i="15" a="1"/>
  <c r="DM23" i="15" s="1"/>
  <c r="DL116" i="2"/>
  <c r="DL84" i="2"/>
  <c r="BH46" i="6"/>
  <c r="DM46" i="6" a="1"/>
  <c r="DM46" i="6" s="1"/>
  <c r="BI24" i="7"/>
  <c r="DN24" i="7" a="1"/>
  <c r="DN24" i="7" s="1"/>
  <c r="DL103" i="13"/>
  <c r="DL71" i="13"/>
  <c r="BH37" i="18"/>
  <c r="DM37" i="18" a="1"/>
  <c r="DM37" i="18" s="1"/>
  <c r="DL112" i="15"/>
  <c r="DL80" i="15"/>
  <c r="BH33" i="11"/>
  <c r="DM33" i="11" a="1"/>
  <c r="DM33" i="11" s="1"/>
  <c r="DL102" i="13"/>
  <c r="DL70" i="13"/>
  <c r="BH45" i="16"/>
  <c r="DM45" i="16" a="1"/>
  <c r="DM45" i="16" s="1"/>
  <c r="DL112" i="10"/>
  <c r="DL80" i="10"/>
  <c r="DL102" i="1"/>
  <c r="DL70" i="1"/>
  <c r="BH39" i="14"/>
  <c r="DM39" i="14" a="1"/>
  <c r="DM39" i="14" s="1"/>
  <c r="DL103" i="4"/>
  <c r="DL71" i="4"/>
  <c r="DL99" i="12"/>
  <c r="DL67" i="12"/>
  <c r="BH41" i="8"/>
  <c r="DM41" i="8" a="1"/>
  <c r="DM41" i="8" s="1"/>
  <c r="DL113" i="18"/>
  <c r="DL81" i="18"/>
  <c r="BH38" i="19"/>
  <c r="DM38" i="19" a="1"/>
  <c r="DM38" i="19" s="1"/>
  <c r="DL98" i="18"/>
  <c r="DL66" i="18"/>
  <c r="BH34" i="1"/>
  <c r="DM34" i="1" a="1"/>
  <c r="DM34" i="1" s="1"/>
  <c r="DL105" i="8"/>
  <c r="DL73" i="8"/>
  <c r="BH31" i="2"/>
  <c r="DM31" i="2" a="1"/>
  <c r="DM31" i="2" s="1"/>
  <c r="DL119" i="1"/>
  <c r="DL87" i="1"/>
  <c r="BH25" i="3"/>
  <c r="DM25" i="3" a="1"/>
  <c r="DM25" i="3" s="1"/>
  <c r="DL110" i="15"/>
  <c r="DL78" i="15"/>
  <c r="DL98" i="21"/>
  <c r="DL66" i="21"/>
  <c r="DL91" i="13"/>
  <c r="DL59" i="13"/>
  <c r="DL96" i="18"/>
  <c r="DL64" i="18"/>
  <c r="DL98" i="11"/>
  <c r="DL66" i="11"/>
  <c r="DL121" i="11"/>
  <c r="DL89" i="11"/>
  <c r="DL119" i="2"/>
  <c r="DL87" i="2"/>
  <c r="DL107" i="15"/>
  <c r="DL75" i="15"/>
  <c r="BH19" i="16"/>
  <c r="DM19" i="16" a="1"/>
  <c r="DM19" i="16" s="1"/>
  <c r="DL118" i="15"/>
  <c r="DL86" i="15"/>
  <c r="BH35" i="8"/>
  <c r="DM35" i="8" a="1"/>
  <c r="DM35" i="8" s="1"/>
  <c r="DL104" i="19"/>
  <c r="DL72" i="19"/>
  <c r="BH36" i="9"/>
  <c r="DM36" i="9" a="1"/>
  <c r="DM36" i="9" s="1"/>
  <c r="DL98" i="12"/>
  <c r="DL66" i="12"/>
  <c r="BH26" i="15"/>
  <c r="DM26" i="15" a="1"/>
  <c r="DM26" i="15" s="1"/>
  <c r="BH34" i="20"/>
  <c r="DM34" i="20" a="1"/>
  <c r="DM34" i="20" s="1"/>
  <c r="DL95" i="10"/>
  <c r="DL63" i="10"/>
  <c r="DL101" i="10"/>
  <c r="DL69" i="10"/>
  <c r="BH46" i="8"/>
  <c r="DM46" i="8" a="1"/>
  <c r="DM46" i="8" s="1"/>
  <c r="DL112" i="6"/>
  <c r="DL80" i="6"/>
  <c r="DL99" i="19"/>
  <c r="DL67" i="19"/>
  <c r="DL104" i="6"/>
  <c r="DL72" i="6"/>
  <c r="BH28" i="19"/>
  <c r="DM28" i="19" a="1"/>
  <c r="DM28" i="19" s="1"/>
  <c r="DL115" i="12"/>
  <c r="DL83" i="12"/>
  <c r="DL118" i="20"/>
  <c r="DL86" i="20"/>
  <c r="DL91" i="1"/>
  <c r="DL59" i="1"/>
  <c r="BH26" i="3"/>
  <c r="DM26" i="3" a="1"/>
  <c r="DM26" i="3" s="1"/>
  <c r="DL96" i="11"/>
  <c r="DL64" i="11"/>
  <c r="BI37" i="7"/>
  <c r="DN37" i="7" a="1"/>
  <c r="DN37" i="7" s="1"/>
  <c r="BH44" i="18"/>
  <c r="DM44" i="18" a="1"/>
  <c r="DM44" i="18" s="1"/>
  <c r="DL118" i="4"/>
  <c r="DL86" i="4"/>
  <c r="BH31" i="21"/>
  <c r="DM31" i="21" a="1"/>
  <c r="DM31" i="21" s="1"/>
  <c r="BH42" i="11"/>
  <c r="DM42" i="11" a="1"/>
  <c r="DM42" i="11" s="1"/>
  <c r="DL107" i="16"/>
  <c r="DL75" i="16"/>
  <c r="BI16" i="7"/>
  <c r="DN16" i="7" a="1"/>
  <c r="DN16" i="7" s="1"/>
  <c r="BJ46" i="15"/>
  <c r="DP46" i="15" s="1" a="1"/>
  <c r="DP46" i="15" s="1"/>
  <c r="DO46" i="15" a="1"/>
  <c r="DO46" i="15" s="1"/>
  <c r="BH22" i="18"/>
  <c r="DM22" i="18" a="1"/>
  <c r="DM22" i="18" s="1"/>
  <c r="DL116" i="16"/>
  <c r="DL84" i="16"/>
  <c r="DL112" i="5"/>
  <c r="DL80" i="5"/>
  <c r="DL109" i="6"/>
  <c r="DL77" i="6"/>
  <c r="DL101" i="14"/>
  <c r="DL69" i="14"/>
  <c r="BH24" i="9"/>
  <c r="DM24" i="9" a="1"/>
  <c r="DM24" i="9" s="1"/>
  <c r="DL98" i="5"/>
  <c r="DL66" i="5"/>
  <c r="DL100" i="19"/>
  <c r="DL68" i="19"/>
  <c r="DL91" i="5"/>
  <c r="DL59" i="5"/>
  <c r="DL107" i="11"/>
  <c r="DL75" i="11"/>
  <c r="BH38" i="16"/>
  <c r="DM38" i="16" a="1"/>
  <c r="DM38" i="16" s="1"/>
  <c r="DL124" i="17"/>
  <c r="DL127" i="17" s="1"/>
  <c r="DL120" i="17" s="1"/>
  <c r="DL88" i="17"/>
  <c r="DL92" i="7"/>
  <c r="DL60" i="7"/>
  <c r="BH16" i="12"/>
  <c r="DM16" i="12" a="1"/>
  <c r="DM16" i="12" s="1"/>
  <c r="DL95" i="14"/>
  <c r="DL63" i="14"/>
  <c r="BH23" i="20"/>
  <c r="DM23" i="20" a="1"/>
  <c r="DM23" i="20" s="1"/>
  <c r="BH16" i="14"/>
  <c r="DM16" i="14" a="1"/>
  <c r="DM16" i="14" s="1"/>
  <c r="BH43" i="10"/>
  <c r="DM43" i="10" a="1"/>
  <c r="DM43" i="10" s="1"/>
  <c r="BH36" i="11"/>
  <c r="DM36" i="11" a="1"/>
  <c r="DM36" i="11" s="1"/>
  <c r="BH21" i="10"/>
  <c r="DM21" i="10" a="1"/>
  <c r="DM21" i="10" s="1"/>
  <c r="BH35" i="2"/>
  <c r="DM35" i="2" a="1"/>
  <c r="DM35" i="2" s="1"/>
  <c r="DL110" i="7"/>
  <c r="DL78" i="7"/>
  <c r="BH31" i="6"/>
  <c r="DM31" i="6" a="1"/>
  <c r="DM31" i="6" s="1"/>
  <c r="BH24" i="16"/>
  <c r="DM24" i="16" a="1"/>
  <c r="DM24" i="16" s="1"/>
  <c r="DL109" i="18"/>
  <c r="DL77" i="18"/>
  <c r="DL115" i="20"/>
  <c r="DL83" i="20"/>
  <c r="BH40" i="19"/>
  <c r="DM40" i="19" a="1"/>
  <c r="DM40" i="19" s="1"/>
  <c r="BH15" i="3"/>
  <c r="DM15" i="3" a="1"/>
  <c r="DM15" i="3" s="1"/>
  <c r="BG47" i="3"/>
  <c r="BH33" i="17"/>
  <c r="DM33" i="17" a="1"/>
  <c r="DM33" i="17" s="1"/>
  <c r="DL96" i="5"/>
  <c r="DL64" i="5"/>
  <c r="DM104" i="8"/>
  <c r="DM72" i="8"/>
  <c r="DJ90" i="21"/>
  <c r="DJ58" i="21"/>
  <c r="BH17" i="5"/>
  <c r="DM17" i="5" a="1"/>
  <c r="DM17" i="5" s="1"/>
  <c r="DL116" i="1"/>
  <c r="DL84" i="1"/>
  <c r="BH30" i="16"/>
  <c r="DM30" i="16" a="1"/>
  <c r="DM30" i="16" s="1"/>
  <c r="DL94" i="14"/>
  <c r="DL62" i="14"/>
  <c r="DL113" i="2"/>
  <c r="DL81" i="2"/>
  <c r="BF15" i="18"/>
  <c r="DK15" i="18" a="1"/>
  <c r="DK15" i="18" s="1"/>
  <c r="BE47" i="18"/>
  <c r="DL115" i="5"/>
  <c r="DL83" i="5"/>
  <c r="DL114" i="17"/>
  <c r="DL82" i="17"/>
  <c r="DL93" i="4"/>
  <c r="DL61" i="4"/>
  <c r="DL93" i="12"/>
  <c r="DL61" i="12"/>
  <c r="DL94" i="1"/>
  <c r="DL62" i="1"/>
  <c r="BH44" i="9"/>
  <c r="DM44" i="9" a="1"/>
  <c r="DM44" i="9" s="1"/>
  <c r="DM117" i="7"/>
  <c r="DM85" i="7"/>
  <c r="DL117" i="18"/>
  <c r="DL85" i="18"/>
  <c r="BH29" i="10"/>
  <c r="DM29" i="10" a="1"/>
  <c r="DM29" i="10" s="1"/>
  <c r="BH23" i="2"/>
  <c r="DM23" i="2" a="1"/>
  <c r="DM23" i="2" s="1"/>
  <c r="DL96" i="7"/>
  <c r="DL64" i="7"/>
  <c r="DJ90" i="6"/>
  <c r="DJ58" i="6"/>
  <c r="BH17" i="10"/>
  <c r="DM17" i="10" a="1"/>
  <c r="DM17" i="10" s="1"/>
  <c r="DL93" i="9"/>
  <c r="DL61" i="9"/>
  <c r="DL115" i="2"/>
  <c r="DL83" i="2"/>
  <c r="DL113" i="15"/>
  <c r="DL81" i="15"/>
  <c r="BH33" i="2"/>
  <c r="DM33" i="2" a="1"/>
  <c r="DM33" i="2" s="1"/>
  <c r="BI38" i="14"/>
  <c r="DN38" i="14" a="1"/>
  <c r="DN38" i="14" s="1"/>
  <c r="BH32" i="19"/>
  <c r="DM32" i="19" a="1"/>
  <c r="DM32" i="19" s="1"/>
  <c r="BH35" i="13"/>
  <c r="DM35" i="13" a="1"/>
  <c r="DM35" i="13" s="1"/>
  <c r="DL121" i="17"/>
  <c r="DL89" i="17"/>
  <c r="DL111" i="17"/>
  <c r="DL79" i="17"/>
  <c r="DL106" i="4"/>
  <c r="DL74" i="4"/>
  <c r="BH45" i="10"/>
  <c r="DM45" i="10" a="1"/>
  <c r="DM45" i="10" s="1"/>
  <c r="BH27" i="9"/>
  <c r="DM27" i="9" a="1"/>
  <c r="DM27" i="9" s="1"/>
  <c r="DL97" i="15"/>
  <c r="DL65" i="15"/>
  <c r="DM95" i="5"/>
  <c r="DM63" i="5"/>
  <c r="BH20" i="19"/>
  <c r="DM20" i="19" a="1"/>
  <c r="DM20" i="19" s="1"/>
  <c r="DL104" i="3"/>
  <c r="DL72" i="3"/>
  <c r="BH29" i="17"/>
  <c r="DM29" i="17" a="1"/>
  <c r="DM29" i="17" s="1"/>
  <c r="BH21" i="16"/>
  <c r="DM21" i="16" a="1"/>
  <c r="DM21" i="16" s="1"/>
  <c r="BH29" i="13"/>
  <c r="DM29" i="13" a="1"/>
  <c r="DM29" i="13" s="1"/>
  <c r="DL111" i="15"/>
  <c r="DL79" i="15"/>
  <c r="DL110" i="4"/>
  <c r="DL78" i="4"/>
  <c r="DL107" i="3"/>
  <c r="DL75" i="3"/>
  <c r="DL108" i="13"/>
  <c r="DL76" i="13"/>
  <c r="DL96" i="3"/>
  <c r="DL64" i="3"/>
  <c r="DL107" i="9"/>
  <c r="DL75" i="9"/>
  <c r="BH40" i="6"/>
  <c r="DM40" i="6" a="1"/>
  <c r="DM40" i="6" s="1"/>
  <c r="BH30" i="1"/>
  <c r="DM30" i="1" a="1"/>
  <c r="DM30" i="1" s="1"/>
  <c r="DL103" i="9"/>
  <c r="DL71" i="9"/>
  <c r="BH25" i="10"/>
  <c r="DM25" i="10" a="1"/>
  <c r="DM25" i="10" s="1"/>
  <c r="BH34" i="9"/>
  <c r="DM34" i="9" a="1"/>
  <c r="DM34" i="9" s="1"/>
  <c r="DM106" i="5"/>
  <c r="DM74" i="5"/>
  <c r="DL116" i="21"/>
  <c r="DL84" i="21"/>
  <c r="DL109" i="17"/>
  <c r="DL77" i="17"/>
  <c r="BH41" i="6"/>
  <c r="DM41" i="6" a="1"/>
  <c r="DM41" i="6" s="1"/>
  <c r="DL93" i="18"/>
  <c r="DL61" i="18"/>
  <c r="BH37" i="8"/>
  <c r="DM37" i="8" a="1"/>
  <c r="DM37" i="8" s="1"/>
  <c r="BH46" i="14"/>
  <c r="DM46" i="14" a="1"/>
  <c r="DM46" i="14" s="1"/>
  <c r="DL101" i="16"/>
  <c r="DL69" i="16"/>
  <c r="DL111" i="21"/>
  <c r="DL79" i="21"/>
  <c r="BH20" i="18"/>
  <c r="DM20" i="18" a="1"/>
  <c r="DM20" i="18" s="1"/>
  <c r="DL98" i="7"/>
  <c r="DL66" i="7"/>
  <c r="BH37" i="20"/>
  <c r="DM37" i="20" a="1"/>
  <c r="DM37" i="20" s="1"/>
  <c r="DL100" i="18"/>
  <c r="DL68" i="18"/>
  <c r="DL108" i="21"/>
  <c r="DL76" i="21"/>
  <c r="DL111" i="1"/>
  <c r="DL79" i="1"/>
  <c r="DL99" i="21"/>
  <c r="DL67" i="21"/>
  <c r="BH21" i="4"/>
  <c r="DM21" i="4" a="1"/>
  <c r="DM21" i="4" s="1"/>
  <c r="DL96" i="15"/>
  <c r="DL64" i="15"/>
  <c r="DL93" i="15"/>
  <c r="DL61" i="15"/>
  <c r="DL110" i="20"/>
  <c r="DL78" i="20"/>
  <c r="DL108" i="14"/>
  <c r="DL76" i="14"/>
  <c r="DL91" i="18"/>
  <c r="DL59" i="18"/>
  <c r="BH18" i="10"/>
  <c r="DM18" i="10" a="1"/>
  <c r="DM18" i="10" s="1"/>
  <c r="BH20" i="8"/>
  <c r="DM20" i="8" a="1"/>
  <c r="DM20" i="8" s="1"/>
  <c r="DL103" i="12"/>
  <c r="DL71" i="12"/>
  <c r="BH36" i="8"/>
  <c r="DM36" i="8" a="1"/>
  <c r="DM36" i="8" s="1"/>
  <c r="BI31" i="10"/>
  <c r="DN31" i="10" a="1"/>
  <c r="DN31" i="10" s="1"/>
  <c r="BH42" i="12"/>
  <c r="DM42" i="12" a="1"/>
  <c r="DM42" i="12" s="1"/>
  <c r="DL113" i="13"/>
  <c r="DL81" i="13"/>
  <c r="BH35" i="12"/>
  <c r="DM35" i="12" a="1"/>
  <c r="DM35" i="12" s="1"/>
  <c r="BH34" i="10"/>
  <c r="DM34" i="10" a="1"/>
  <c r="DM34" i="10" s="1"/>
  <c r="BH34" i="11"/>
  <c r="DM34" i="11" a="1"/>
  <c r="DM34" i="11" s="1"/>
  <c r="DL93" i="14"/>
  <c r="DL61" i="14"/>
  <c r="DL99" i="14"/>
  <c r="DL67" i="14"/>
  <c r="BH41" i="2"/>
  <c r="DM41" i="2" a="1"/>
  <c r="DM41" i="2" s="1"/>
  <c r="DL121" i="6"/>
  <c r="DL89" i="6"/>
  <c r="DL109" i="16"/>
  <c r="DL77" i="16"/>
  <c r="BH28" i="13"/>
  <c r="DM28" i="13" a="1"/>
  <c r="DM28" i="13" s="1"/>
  <c r="BH37" i="15"/>
  <c r="DM37" i="15" a="1"/>
  <c r="DM37" i="15" s="1"/>
  <c r="DL113" i="10"/>
  <c r="DL81" i="10"/>
  <c r="BH27" i="13"/>
  <c r="DM27" i="13" a="1"/>
  <c r="DM27" i="13" s="1"/>
  <c r="DL105" i="5"/>
  <c r="DL73" i="5"/>
  <c r="BH37" i="10"/>
  <c r="DM37" i="10" a="1"/>
  <c r="DM37" i="10" s="1"/>
  <c r="BH27" i="1"/>
  <c r="DM27" i="1" a="1"/>
  <c r="DM27" i="1" s="1"/>
  <c r="DL94" i="4"/>
  <c r="DL62" i="4"/>
  <c r="DL106" i="3"/>
  <c r="DL74" i="3"/>
  <c r="BH28" i="4"/>
  <c r="DM28" i="4" a="1"/>
  <c r="DM28" i="4" s="1"/>
  <c r="BH24" i="12"/>
  <c r="DM24" i="12" a="1"/>
  <c r="DM24" i="12" s="1"/>
  <c r="BH38" i="18"/>
  <c r="DM38" i="18" a="1"/>
  <c r="DM38" i="18" s="1"/>
  <c r="BH23" i="18"/>
  <c r="DM23" i="18" a="1"/>
  <c r="DM23" i="18" s="1"/>
  <c r="DL104" i="4"/>
  <c r="DL72" i="4"/>
  <c r="BH18" i="7"/>
  <c r="DM18" i="7" a="1"/>
  <c r="DM18" i="7" s="1"/>
  <c r="BH36" i="19"/>
  <c r="DM36" i="19" a="1"/>
  <c r="DM36" i="19" s="1"/>
  <c r="DL107" i="1"/>
  <c r="DL75" i="1"/>
  <c r="DL108" i="10"/>
  <c r="DL76" i="10"/>
  <c r="BH23" i="21"/>
  <c r="DM23" i="21" a="1"/>
  <c r="DM23" i="21" s="1"/>
  <c r="BH21" i="18"/>
  <c r="DM21" i="18" a="1"/>
  <c r="DM21" i="18" s="1"/>
  <c r="BH23" i="11"/>
  <c r="DM23" i="11" a="1"/>
  <c r="DM23" i="11" s="1"/>
  <c r="BH46" i="11"/>
  <c r="DM46" i="11" a="1"/>
  <c r="DM46" i="11" s="1"/>
  <c r="BH44" i="2"/>
  <c r="DM44" i="2" a="1"/>
  <c r="DM44" i="2" s="1"/>
  <c r="BH32" i="15"/>
  <c r="DM32" i="15" a="1"/>
  <c r="DM32" i="15" s="1"/>
  <c r="DL115" i="1"/>
  <c r="DL83" i="1"/>
  <c r="DL111" i="4"/>
  <c r="DL79" i="4"/>
  <c r="DL119" i="8"/>
  <c r="DL87" i="8"/>
  <c r="DL121" i="10"/>
  <c r="DL89" i="10"/>
  <c r="BH37" i="6"/>
  <c r="DM37" i="6" a="1"/>
  <c r="DM37" i="6" s="1"/>
  <c r="BH24" i="19"/>
  <c r="DM24" i="19" a="1"/>
  <c r="DM24" i="19" s="1"/>
  <c r="BH29" i="6"/>
  <c r="DM29" i="6" a="1"/>
  <c r="DM29" i="6" s="1"/>
  <c r="DL103" i="16"/>
  <c r="DL71" i="16"/>
  <c r="BH40" i="12"/>
  <c r="DM40" i="12" a="1"/>
  <c r="DM40" i="12" s="1"/>
  <c r="BH43" i="20"/>
  <c r="DM43" i="20" a="1"/>
  <c r="DM43" i="20" s="1"/>
  <c r="DM112" i="1"/>
  <c r="DM80" i="1"/>
  <c r="DL112" i="11"/>
  <c r="DL80" i="11"/>
  <c r="BH16" i="1"/>
  <c r="DM16" i="1" a="1"/>
  <c r="DM16" i="1" s="1"/>
  <c r="DL94" i="19"/>
  <c r="DL62" i="19"/>
  <c r="BH21" i="11"/>
  <c r="DM21" i="11" a="1"/>
  <c r="DM21" i="11" s="1"/>
  <c r="DL117" i="1"/>
  <c r="DL85" i="1"/>
  <c r="DL115" i="18"/>
  <c r="DL83" i="18"/>
  <c r="BH43" i="4"/>
  <c r="DM43" i="4" a="1"/>
  <c r="DM43" i="4" s="1"/>
  <c r="DL99" i="5"/>
  <c r="DL67" i="5"/>
  <c r="BH32" i="16"/>
  <c r="DM32" i="16" a="1"/>
  <c r="DM32" i="16" s="1"/>
  <c r="DL124" i="15"/>
  <c r="DL127" i="15" s="1"/>
  <c r="DL120" i="15" s="1"/>
  <c r="DL88" i="15"/>
  <c r="DL124" i="6"/>
  <c r="DL127" i="6" s="1"/>
  <c r="DL120" i="6" s="1"/>
  <c r="DL88" i="6"/>
  <c r="DL92" i="9"/>
  <c r="DL60" i="9"/>
  <c r="DL114" i="15"/>
  <c r="DL82" i="15"/>
  <c r="BH41" i="16"/>
  <c r="DM41" i="16" a="1"/>
  <c r="DM41" i="16" s="1"/>
  <c r="DL118" i="9"/>
  <c r="DL86" i="9"/>
  <c r="BH37" i="5"/>
  <c r="DM37" i="5" a="1"/>
  <c r="DM37" i="5" s="1"/>
  <c r="BH34" i="6"/>
  <c r="DM34" i="6" a="1"/>
  <c r="DM34" i="6" s="1"/>
  <c r="DM117" i="16"/>
  <c r="DM85" i="16"/>
  <c r="DL114" i="7"/>
  <c r="DL82" i="7"/>
  <c r="BH26" i="14"/>
  <c r="DM26" i="14" a="1"/>
  <c r="DM26" i="14" s="1"/>
  <c r="DL114" i="12"/>
  <c r="DL82" i="12"/>
  <c r="BH23" i="5"/>
  <c r="DM23" i="5" a="1"/>
  <c r="DM23" i="5" s="1"/>
  <c r="DL90" i="16"/>
  <c r="DL58" i="16"/>
  <c r="BH25" i="19"/>
  <c r="DM25" i="19" a="1"/>
  <c r="DM25" i="19" s="1"/>
  <c r="BH16" i="5"/>
  <c r="DM16" i="5" a="1"/>
  <c r="DM16" i="5" s="1"/>
  <c r="BH32" i="11"/>
  <c r="DM32" i="11" a="1"/>
  <c r="DM32" i="11" s="1"/>
  <c r="DL96" i="19"/>
  <c r="DL64" i="19"/>
  <c r="DL103" i="14"/>
  <c r="DL71" i="14"/>
  <c r="DM45" i="17" a="1"/>
  <c r="DM45" i="17" s="1"/>
  <c r="BH45" i="17"/>
  <c r="BH17" i="7"/>
  <c r="DM17" i="7" a="1"/>
  <c r="DM17" i="7" s="1"/>
  <c r="DL101" i="17"/>
  <c r="DL69" i="17"/>
  <c r="BH20" i="14"/>
  <c r="DM20" i="14" a="1"/>
  <c r="DM20" i="14" s="1"/>
  <c r="DL118" i="13"/>
  <c r="DL86" i="13"/>
  <c r="DL114" i="4"/>
  <c r="DL82" i="4"/>
  <c r="DL103" i="5"/>
  <c r="DL71" i="5"/>
  <c r="DL95" i="11"/>
  <c r="DL63" i="11"/>
  <c r="BH35" i="7"/>
  <c r="DM35" i="7" a="1"/>
  <c r="DM35" i="7" s="1"/>
  <c r="DL106" i="13"/>
  <c r="DL74" i="13"/>
  <c r="DL124" i="19"/>
  <c r="DL127" i="19" s="1"/>
  <c r="DL120" i="19" s="1"/>
  <c r="DL88" i="19"/>
  <c r="BH34" i="18"/>
  <c r="DM34" i="18" a="1"/>
  <c r="DM34" i="18" s="1"/>
  <c r="BH40" i="20"/>
  <c r="DM40" i="20" a="1"/>
  <c r="DM40" i="20" s="1"/>
  <c r="DJ90" i="5"/>
  <c r="DJ58" i="5"/>
  <c r="DL105" i="2"/>
  <c r="DL73" i="2"/>
  <c r="DL101" i="11"/>
  <c r="DL69" i="11"/>
  <c r="DL124" i="3"/>
  <c r="DL127" i="3" s="1"/>
  <c r="DL120" i="3" s="1"/>
  <c r="DL88" i="3"/>
  <c r="BH21" i="5"/>
  <c r="DM21" i="5" a="1"/>
  <c r="DM21" i="5" s="1"/>
  <c r="BI29" i="8"/>
  <c r="DN29" i="8" a="1"/>
  <c r="DN29" i="8" s="1"/>
  <c r="BF15" i="21"/>
  <c r="DK15" i="21" a="1"/>
  <c r="DK15" i="21" s="1"/>
  <c r="BE47" i="21"/>
  <c r="DL119" i="5"/>
  <c r="DL87" i="5"/>
  <c r="DL110" i="17"/>
  <c r="DL78" i="17"/>
  <c r="BH41" i="1"/>
  <c r="DM41" i="1" a="1"/>
  <c r="DM41" i="1" s="1"/>
  <c r="BH38" i="2"/>
  <c r="DM38" i="2" a="1"/>
  <c r="DM38" i="2" s="1"/>
  <c r="DL113" i="9"/>
  <c r="DL81" i="9"/>
  <c r="BH40" i="5"/>
  <c r="DM40" i="5" a="1"/>
  <c r="DM40" i="5" s="1"/>
  <c r="BH39" i="17"/>
  <c r="DM39" i="17" a="1"/>
  <c r="DM39" i="17" s="1"/>
  <c r="BH18" i="4"/>
  <c r="DM18" i="4" a="1"/>
  <c r="DM18" i="4" s="1"/>
  <c r="BH18" i="12"/>
  <c r="DM18" i="12" a="1"/>
  <c r="DM18" i="12" s="1"/>
  <c r="BH19" i="1"/>
  <c r="DM19" i="1" a="1"/>
  <c r="DM19" i="1" s="1"/>
  <c r="DL98" i="1"/>
  <c r="DL66" i="1"/>
  <c r="DJ90" i="11"/>
  <c r="DJ58" i="11"/>
  <c r="BI42" i="7"/>
  <c r="DN42" i="7" a="1"/>
  <c r="DN42" i="7" s="1"/>
  <c r="BH42" i="18"/>
  <c r="DM42" i="18" a="1"/>
  <c r="DM42" i="18" s="1"/>
  <c r="DL103" i="2"/>
  <c r="DL71" i="2"/>
  <c r="DL92" i="21"/>
  <c r="DL60" i="21"/>
  <c r="BH21" i="7"/>
  <c r="DM21" i="7" a="1"/>
  <c r="DM21" i="7" s="1"/>
  <c r="BF15" i="6"/>
  <c r="DK15" i="6" a="1"/>
  <c r="DK15" i="6" s="1"/>
  <c r="BE47" i="6"/>
  <c r="DL91" i="20"/>
  <c r="DL59" i="20"/>
  <c r="BH18" i="9"/>
  <c r="DM18" i="9" a="1"/>
  <c r="DM18" i="9" s="1"/>
  <c r="BH40" i="2"/>
  <c r="DM40" i="2" a="1"/>
  <c r="DM40" i="2" s="1"/>
  <c r="BH38" i="15"/>
  <c r="DM38" i="15" a="1"/>
  <c r="DM38" i="15" s="1"/>
  <c r="DL92" i="8"/>
  <c r="DL60" i="8"/>
  <c r="DL99" i="20"/>
  <c r="DL67" i="20"/>
  <c r="DL110" i="13"/>
  <c r="DL78" i="13"/>
  <c r="BH46" i="17"/>
  <c r="DM46" i="17" a="1"/>
  <c r="DM46" i="17" s="1"/>
  <c r="BH36" i="17"/>
  <c r="DM36" i="17" a="1"/>
  <c r="DM36" i="17" s="1"/>
  <c r="BH31" i="4"/>
  <c r="DM31" i="4" a="1"/>
  <c r="DM31" i="4" s="1"/>
  <c r="DL113" i="17"/>
  <c r="DL81" i="17"/>
  <c r="DL99" i="3"/>
  <c r="DL67" i="3"/>
  <c r="DL117" i="15"/>
  <c r="DL85" i="15"/>
  <c r="DL107" i="4"/>
  <c r="DL75" i="4"/>
  <c r="BH22" i="15"/>
  <c r="DM22" i="15" a="1"/>
  <c r="DM22" i="15" s="1"/>
  <c r="BI20" i="5"/>
  <c r="DN20" i="5" a="1"/>
  <c r="DN20" i="5" s="1"/>
  <c r="BH29" i="3"/>
  <c r="DM29" i="3" a="1"/>
  <c r="DM29" i="3" s="1"/>
  <c r="DL116" i="3"/>
  <c r="DL84" i="3"/>
  <c r="BH36" i="15"/>
  <c r="DM36" i="15" a="1"/>
  <c r="DM36" i="15" s="1"/>
  <c r="BH35" i="4"/>
  <c r="DM35" i="4" a="1"/>
  <c r="DM35" i="4" s="1"/>
  <c r="BH32" i="3"/>
  <c r="DM32" i="3" a="1"/>
  <c r="DM32" i="3" s="1"/>
  <c r="DL111" i="14"/>
  <c r="DL79" i="14"/>
  <c r="BH33" i="13"/>
  <c r="DM33" i="13" a="1"/>
  <c r="DM33" i="13" s="1"/>
  <c r="BH21" i="3"/>
  <c r="DM21" i="3" a="1"/>
  <c r="DM21" i="3" s="1"/>
  <c r="DL95" i="13"/>
  <c r="DL63" i="13"/>
  <c r="BH28" i="9"/>
  <c r="DM28" i="9" a="1"/>
  <c r="DM28" i="9" s="1"/>
  <c r="DL116" i="9"/>
  <c r="DL84" i="9"/>
  <c r="BI31" i="5"/>
  <c r="DN31" i="5" a="1"/>
  <c r="DN31" i="5" s="1"/>
  <c r="BH41" i="21"/>
  <c r="DM41" i="21" a="1"/>
  <c r="DM41" i="21" s="1"/>
  <c r="BH34" i="17"/>
  <c r="DM34" i="17" a="1"/>
  <c r="DM34" i="17" s="1"/>
  <c r="BH18" i="18"/>
  <c r="DM18" i="18" a="1"/>
  <c r="DM18" i="18" s="1"/>
  <c r="DM94" i="9"/>
  <c r="DM62" i="9"/>
  <c r="BH26" i="16"/>
  <c r="DM26" i="16" a="1"/>
  <c r="DM26" i="16" s="1"/>
  <c r="DL124" i="2"/>
  <c r="DL127" i="2" s="1"/>
  <c r="DL120" i="2" s="1"/>
  <c r="DL88" i="2"/>
  <c r="DM102" i="6"/>
  <c r="DM70" i="6"/>
  <c r="DL103" i="6"/>
  <c r="DL71" i="6"/>
  <c r="DL121" i="4"/>
  <c r="DL89" i="4"/>
  <c r="BH23" i="7"/>
  <c r="DM23" i="7" a="1"/>
  <c r="DM23" i="7" s="1"/>
  <c r="DL102" i="20"/>
  <c r="DL70" i="20"/>
  <c r="BH25" i="18"/>
  <c r="DM25" i="18" a="1"/>
  <c r="DM25" i="18" s="1"/>
  <c r="BH33" i="21"/>
  <c r="DM33" i="21" a="1"/>
  <c r="DM33" i="21" s="1"/>
  <c r="BH36" i="1"/>
  <c r="DM36" i="1" a="1"/>
  <c r="DM36" i="1" s="1"/>
  <c r="BH24" i="21"/>
  <c r="DM24" i="21" a="1"/>
  <c r="DM24" i="21" s="1"/>
  <c r="BH21" i="15"/>
  <c r="DM21" i="15" a="1"/>
  <c r="DM21" i="15" s="1"/>
  <c r="BH18" i="15"/>
  <c r="DM18" i="15" a="1"/>
  <c r="DM18" i="15" s="1"/>
  <c r="DL108" i="7"/>
  <c r="DL76" i="7"/>
  <c r="BH35" i="20"/>
  <c r="DM35" i="20" a="1"/>
  <c r="DM35" i="20" s="1"/>
  <c r="DL117" i="19"/>
  <c r="DL85" i="19"/>
  <c r="BH33" i="14"/>
  <c r="DM33" i="14" a="1"/>
  <c r="DM33" i="14" s="1"/>
  <c r="BH16" i="18"/>
  <c r="DM16" i="18" a="1"/>
  <c r="DM16" i="18" s="1"/>
  <c r="DL103" i="7"/>
  <c r="DL71" i="7"/>
  <c r="DL104" i="15"/>
  <c r="DL72" i="15"/>
  <c r="DL121" i="16"/>
  <c r="DL89" i="16"/>
  <c r="DM109" i="8"/>
  <c r="DM77" i="8"/>
  <c r="BH28" i="12"/>
  <c r="DM28" i="12" a="1"/>
  <c r="DM28" i="12" s="1"/>
  <c r="DL114" i="8"/>
  <c r="DL82" i="8"/>
  <c r="BH38" i="13"/>
  <c r="DM38" i="13" a="1"/>
  <c r="DM38" i="13" s="1"/>
  <c r="DL97" i="1"/>
  <c r="DL65" i="1"/>
  <c r="BH18" i="14"/>
  <c r="DM18" i="14" a="1"/>
  <c r="DM18" i="14" s="1"/>
  <c r="BH24" i="14"/>
  <c r="DM24" i="14" a="1"/>
  <c r="DM24" i="14" s="1"/>
  <c r="DL91" i="4"/>
  <c r="DL59" i="4"/>
  <c r="BH34" i="16"/>
  <c r="DM34" i="16" a="1"/>
  <c r="DM34" i="16" s="1"/>
  <c r="DL116" i="7"/>
  <c r="DL84" i="7"/>
  <c r="BH38" i="10"/>
  <c r="DM38" i="10" a="1"/>
  <c r="DM38" i="10" s="1"/>
  <c r="DL102" i="19"/>
  <c r="DL70" i="19"/>
  <c r="BH30" i="5"/>
  <c r="DM30" i="5" a="1"/>
  <c r="DM30" i="5" s="1"/>
  <c r="BH19" i="4"/>
  <c r="DM19" i="4" a="1"/>
  <c r="DM19" i="4" s="1"/>
  <c r="DL106" i="18"/>
  <c r="DL74" i="18"/>
  <c r="BH31" i="3"/>
  <c r="DM31" i="3" a="1"/>
  <c r="DM31" i="3" s="1"/>
  <c r="DL95" i="12"/>
  <c r="DL63" i="12"/>
  <c r="DL93" i="1"/>
  <c r="DL61" i="1"/>
  <c r="DL103" i="15"/>
  <c r="DL71" i="15"/>
  <c r="DM93" i="15" l="1"/>
  <c r="DM61" i="15"/>
  <c r="BI23" i="7"/>
  <c r="DN23" i="7" a="1"/>
  <c r="DN23" i="7" s="1"/>
  <c r="BI42" i="18"/>
  <c r="DN42" i="18" a="1"/>
  <c r="DN42" i="18" s="1"/>
  <c r="DM116" i="1"/>
  <c r="DM84" i="1"/>
  <c r="DM109" i="6"/>
  <c r="DM77" i="6"/>
  <c r="BI41" i="16"/>
  <c r="DN41" i="16" a="1"/>
  <c r="DN41" i="16" s="1"/>
  <c r="BI16" i="1"/>
  <c r="DN16" i="1" a="1"/>
  <c r="DN16" i="1" s="1"/>
  <c r="DM107" i="15"/>
  <c r="DM75" i="15"/>
  <c r="BI28" i="4"/>
  <c r="DN28" i="4" a="1"/>
  <c r="DN28" i="4" s="1"/>
  <c r="DN106" i="10"/>
  <c r="DN74" i="10"/>
  <c r="DO121" i="15"/>
  <c r="DO89" i="15"/>
  <c r="DM108" i="5"/>
  <c r="DM76" i="5"/>
  <c r="DM107" i="9"/>
  <c r="DM75" i="9"/>
  <c r="BI33" i="4"/>
  <c r="DN33" i="4" a="1"/>
  <c r="DN33" i="4" s="1"/>
  <c r="DM99" i="6"/>
  <c r="DM67" i="6"/>
  <c r="BI40" i="13"/>
  <c r="DN40" i="13" a="1"/>
  <c r="DN40" i="13" s="1"/>
  <c r="BI43" i="6"/>
  <c r="DN43" i="6" a="1"/>
  <c r="DN43" i="6" s="1"/>
  <c r="DM117" i="13"/>
  <c r="DM85" i="13"/>
  <c r="DM94" i="15"/>
  <c r="DM62" i="15"/>
  <c r="DM101" i="5"/>
  <c r="DM69" i="5"/>
  <c r="DM98" i="10"/>
  <c r="DM66" i="10"/>
  <c r="DM99" i="13"/>
  <c r="DM67" i="13"/>
  <c r="BI20" i="9"/>
  <c r="DN20" i="9" a="1"/>
  <c r="DN20" i="9" s="1"/>
  <c r="DM101" i="21"/>
  <c r="DM69" i="21"/>
  <c r="BI44" i="14"/>
  <c r="DN44" i="14" a="1"/>
  <c r="DN44" i="14" s="1"/>
  <c r="DN116" i="19"/>
  <c r="DN84" i="19"/>
  <c r="BI45" i="14"/>
  <c r="DN45" i="14" a="1"/>
  <c r="DN45" i="14" s="1"/>
  <c r="DM121" i="1"/>
  <c r="DM89" i="1"/>
  <c r="BI30" i="20"/>
  <c r="DN30" i="20" a="1"/>
  <c r="DN30" i="20" s="1"/>
  <c r="DN22" i="14" a="1"/>
  <c r="DN22" i="14" s="1"/>
  <c r="BI22" i="14"/>
  <c r="DM95" i="21"/>
  <c r="DM63" i="21"/>
  <c r="BI46" i="2"/>
  <c r="DN46" i="2" a="1"/>
  <c r="DN46" i="2" s="1"/>
  <c r="BI27" i="15"/>
  <c r="DN27" i="15" a="1"/>
  <c r="DN27" i="15" s="1"/>
  <c r="BI36" i="2"/>
  <c r="DN36" i="2" a="1"/>
  <c r="DN36" i="2" s="1"/>
  <c r="DM108" i="20"/>
  <c r="DM76" i="20"/>
  <c r="BI27" i="5"/>
  <c r="DN27" i="5" a="1"/>
  <c r="DN27" i="5" s="1"/>
  <c r="BI45" i="4"/>
  <c r="DN45" i="4" a="1"/>
  <c r="DN45" i="4" s="1"/>
  <c r="BI42" i="20"/>
  <c r="DN42" i="20" a="1"/>
  <c r="DN42" i="20" s="1"/>
  <c r="BI36" i="18"/>
  <c r="DN36" i="18" a="1"/>
  <c r="DN36" i="18" s="1"/>
  <c r="DM121" i="12"/>
  <c r="DM89" i="12"/>
  <c r="BI25" i="14"/>
  <c r="DN25" i="14" a="1"/>
  <c r="DN25" i="14" s="1"/>
  <c r="DM98" i="8"/>
  <c r="DM66" i="8"/>
  <c r="BI16" i="2"/>
  <c r="DN16" i="2" a="1"/>
  <c r="DN16" i="2" s="1"/>
  <c r="BI29" i="19"/>
  <c r="DN29" i="19" a="1"/>
  <c r="DN29" i="19" s="1"/>
  <c r="DM104" i="4"/>
  <c r="DM72" i="4"/>
  <c r="DM102" i="20"/>
  <c r="DM70" i="20"/>
  <c r="BI28" i="6"/>
  <c r="DN28" i="6" a="1"/>
  <c r="DN28" i="6" s="1"/>
  <c r="DM101" i="11"/>
  <c r="DM69" i="11"/>
  <c r="BI31" i="13"/>
  <c r="DN31" i="13" a="1"/>
  <c r="DN31" i="13" s="1"/>
  <c r="DM94" i="19"/>
  <c r="DM62" i="19"/>
  <c r="DM94" i="4"/>
  <c r="DM62" i="4"/>
  <c r="BI38" i="10"/>
  <c r="DN38" i="10" a="1"/>
  <c r="DN38" i="10" s="1"/>
  <c r="DM113" i="13"/>
  <c r="DM81" i="13"/>
  <c r="BI18" i="15"/>
  <c r="DN18" i="15" a="1"/>
  <c r="DN18" i="15" s="1"/>
  <c r="BI33" i="21"/>
  <c r="DN33" i="21" a="1"/>
  <c r="DN33" i="21" s="1"/>
  <c r="DO31" i="5" a="1"/>
  <c r="DO31" i="5" s="1"/>
  <c r="BJ31" i="5"/>
  <c r="DP31" i="5" s="1" a="1"/>
  <c r="DP31" i="5" s="1"/>
  <c r="DM107" i="3"/>
  <c r="DM75" i="3"/>
  <c r="BI46" i="17"/>
  <c r="DN46" i="17" a="1"/>
  <c r="DN46" i="17" s="1"/>
  <c r="DN117" i="7"/>
  <c r="DN85" i="7"/>
  <c r="DM94" i="1"/>
  <c r="DM62" i="1"/>
  <c r="DM115" i="5"/>
  <c r="DM83" i="5"/>
  <c r="BI41" i="1"/>
  <c r="DN41" i="1" a="1"/>
  <c r="DN41" i="1" s="1"/>
  <c r="DK90" i="21"/>
  <c r="DK58" i="21"/>
  <c r="BI17" i="7"/>
  <c r="DN17" i="7" a="1"/>
  <c r="DN17" i="7" s="1"/>
  <c r="BI26" i="14"/>
  <c r="DN26" i="14" a="1"/>
  <c r="DN26" i="14" s="1"/>
  <c r="BI34" i="6"/>
  <c r="DN34" i="6" a="1"/>
  <c r="DN34" i="6" s="1"/>
  <c r="DM115" i="12"/>
  <c r="DM83" i="12"/>
  <c r="BI24" i="19"/>
  <c r="DN24" i="19" a="1"/>
  <c r="DN24" i="19" s="1"/>
  <c r="BI32" i="15"/>
  <c r="DN32" i="15" a="1"/>
  <c r="DN32" i="15" s="1"/>
  <c r="BI21" i="18"/>
  <c r="DN21" i="18" a="1"/>
  <c r="DN21" i="18" s="1"/>
  <c r="DM98" i="18"/>
  <c r="DM66" i="18"/>
  <c r="DM112" i="10"/>
  <c r="DM80" i="10"/>
  <c r="DM110" i="12"/>
  <c r="DM78" i="12"/>
  <c r="BJ31" i="10"/>
  <c r="DP31" i="10" s="1" a="1"/>
  <c r="DP31" i="10" s="1"/>
  <c r="DO31" i="10" a="1"/>
  <c r="DO31" i="10" s="1"/>
  <c r="DM93" i="10"/>
  <c r="DM61" i="10"/>
  <c r="BI37" i="20"/>
  <c r="DN37" i="20" a="1"/>
  <c r="DN37" i="20" s="1"/>
  <c r="DM100" i="10"/>
  <c r="DM68" i="10"/>
  <c r="BI40" i="6"/>
  <c r="DN40" i="6" a="1"/>
  <c r="DN40" i="6" s="1"/>
  <c r="BI29" i="17"/>
  <c r="DN29" i="17" a="1"/>
  <c r="DN29" i="17" s="1"/>
  <c r="BI33" i="2"/>
  <c r="DN33" i="2" a="1"/>
  <c r="DN33" i="2" s="1"/>
  <c r="DM118" i="10"/>
  <c r="DM86" i="10"/>
  <c r="BI24" i="9"/>
  <c r="DN24" i="9" a="1"/>
  <c r="DN24" i="9" s="1"/>
  <c r="DP121" i="15"/>
  <c r="DP89" i="15"/>
  <c r="DM106" i="21"/>
  <c r="DM74" i="21"/>
  <c r="BJ37" i="7"/>
  <c r="DP37" i="7" s="1" a="1"/>
  <c r="DP37" i="7" s="1"/>
  <c r="DO37" i="7" a="1"/>
  <c r="DO37" i="7" s="1"/>
  <c r="BI28" i="19"/>
  <c r="DN28" i="19" a="1"/>
  <c r="DN28" i="19" s="1"/>
  <c r="BI34" i="1"/>
  <c r="DN34" i="1" a="1"/>
  <c r="DN34" i="1" s="1"/>
  <c r="DN99" i="7"/>
  <c r="DN67" i="7"/>
  <c r="BI23" i="15"/>
  <c r="DN23" i="15" a="1"/>
  <c r="DN23" i="15" s="1"/>
  <c r="BI17" i="2"/>
  <c r="DN17" i="2" a="1"/>
  <c r="DN17" i="2" s="1"/>
  <c r="BI33" i="5"/>
  <c r="DN33" i="5" a="1"/>
  <c r="DN33" i="5" s="1"/>
  <c r="DM110" i="21"/>
  <c r="DM78" i="21"/>
  <c r="BI30" i="4"/>
  <c r="DN30" i="4" a="1"/>
  <c r="DN30" i="4" s="1"/>
  <c r="BI36" i="21"/>
  <c r="DN36" i="21" a="1"/>
  <c r="DN36" i="21" s="1"/>
  <c r="DM94" i="8"/>
  <c r="DM62" i="8"/>
  <c r="BI20" i="1"/>
  <c r="DN20" i="1" a="1"/>
  <c r="DN20" i="1" s="1"/>
  <c r="BI45" i="13"/>
  <c r="DN45" i="13" a="1"/>
  <c r="DN45" i="13" s="1"/>
  <c r="BI32" i="9"/>
  <c r="DN32" i="9" a="1"/>
  <c r="DN32" i="9" s="1"/>
  <c r="DM109" i="15"/>
  <c r="DM77" i="15"/>
  <c r="DM106" i="19"/>
  <c r="DM74" i="19"/>
  <c r="BI24" i="18"/>
  <c r="DN24" i="18" a="1"/>
  <c r="DN24" i="18" s="1"/>
  <c r="DM107" i="12"/>
  <c r="DM75" i="12"/>
  <c r="DM94" i="14"/>
  <c r="DM62" i="14"/>
  <c r="BI43" i="7"/>
  <c r="DN43" i="7" a="1"/>
  <c r="DN43" i="7" s="1"/>
  <c r="DM93" i="20"/>
  <c r="DM61" i="20"/>
  <c r="BI24" i="6"/>
  <c r="DN24" i="6" a="1"/>
  <c r="DN24" i="6" s="1"/>
  <c r="BI34" i="21"/>
  <c r="DN34" i="21" a="1"/>
  <c r="DN34" i="21" s="1"/>
  <c r="DM113" i="4"/>
  <c r="DM81" i="4"/>
  <c r="BI25" i="12"/>
  <c r="DN25" i="12" a="1"/>
  <c r="DN25" i="12" s="1"/>
  <c r="DM115" i="13"/>
  <c r="DM83" i="13"/>
  <c r="BI44" i="19"/>
  <c r="DN44" i="19" a="1"/>
  <c r="DN44" i="19" s="1"/>
  <c r="DM94" i="2"/>
  <c r="DM62" i="2"/>
  <c r="DM106" i="12"/>
  <c r="DM74" i="12"/>
  <c r="DM100" i="21"/>
  <c r="DM68" i="21"/>
  <c r="DM116" i="13"/>
  <c r="DM84" i="13"/>
  <c r="DM116" i="11"/>
  <c r="DM84" i="11"/>
  <c r="DM96" i="14"/>
  <c r="DM64" i="14"/>
  <c r="DK90" i="13"/>
  <c r="DK58" i="13"/>
  <c r="BG15" i="17"/>
  <c r="DL15" i="17" a="1"/>
  <c r="DL15" i="17" s="1"/>
  <c r="BF47" i="17"/>
  <c r="DM97" i="4"/>
  <c r="DM65" i="4"/>
  <c r="BI42" i="13"/>
  <c r="DN42" i="13" a="1"/>
  <c r="DN42" i="13" s="1"/>
  <c r="BI39" i="21"/>
  <c r="DN39" i="21" a="1"/>
  <c r="DN39" i="21" s="1"/>
  <c r="DM104" i="16"/>
  <c r="DM72" i="16"/>
  <c r="BI44" i="16"/>
  <c r="DN44" i="16" a="1"/>
  <c r="DN44" i="16" s="1"/>
  <c r="DM104" i="18"/>
  <c r="DM72" i="18"/>
  <c r="BI43" i="8"/>
  <c r="DN43" i="8" a="1"/>
  <c r="DN43" i="8" s="1"/>
  <c r="BI20" i="2"/>
  <c r="DN20" i="2" a="1"/>
  <c r="DN20" i="2" s="1"/>
  <c r="DM113" i="8"/>
  <c r="DM81" i="8"/>
  <c r="DN94" i="18"/>
  <c r="DN62" i="18"/>
  <c r="BI30" i="18"/>
  <c r="DN30" i="18" a="1"/>
  <c r="DN30" i="18" s="1"/>
  <c r="DM110" i="16"/>
  <c r="DM78" i="16"/>
  <c r="DM109" i="4"/>
  <c r="DM77" i="4"/>
  <c r="BI22" i="6"/>
  <c r="DN22" i="6" a="1"/>
  <c r="DN22" i="6" s="1"/>
  <c r="DM111" i="20"/>
  <c r="DM79" i="20"/>
  <c r="DM117" i="8"/>
  <c r="DM85" i="8"/>
  <c r="BI17" i="18"/>
  <c r="DN17" i="18" a="1"/>
  <c r="DN17" i="18" s="1"/>
  <c r="DM119" i="17"/>
  <c r="DM87" i="17"/>
  <c r="BI19" i="15"/>
  <c r="DN19" i="15" a="1"/>
  <c r="DN19" i="15" s="1"/>
  <c r="BI26" i="5"/>
  <c r="DN26" i="5" a="1"/>
  <c r="DN26" i="5" s="1"/>
  <c r="DM92" i="19"/>
  <c r="DM60" i="19"/>
  <c r="BI30" i="6"/>
  <c r="DN30" i="6" a="1"/>
  <c r="DN30" i="6" s="1"/>
  <c r="BG15" i="12"/>
  <c r="DL15" i="12" a="1"/>
  <c r="DL15" i="12" s="1"/>
  <c r="BF47" i="12"/>
  <c r="DM92" i="17"/>
  <c r="DM60" i="17"/>
  <c r="BI22" i="10"/>
  <c r="DN22" i="10" a="1"/>
  <c r="DN22" i="10" s="1"/>
  <c r="DM109" i="2"/>
  <c r="DM77" i="2"/>
  <c r="BI43" i="2"/>
  <c r="DN43" i="2" a="1"/>
  <c r="DN43" i="2" s="1"/>
  <c r="DM124" i="7"/>
  <c r="DM127" i="7" s="1"/>
  <c r="DM120" i="7" s="1"/>
  <c r="DM88" i="7"/>
  <c r="BI23" i="10"/>
  <c r="DN23" i="10" a="1"/>
  <c r="DN23" i="10" s="1"/>
  <c r="DM107" i="20"/>
  <c r="DM75" i="20"/>
  <c r="BI24" i="13"/>
  <c r="DN24" i="13" a="1"/>
  <c r="DN24" i="13" s="1"/>
  <c r="DN107" i="2"/>
  <c r="DN75" i="2"/>
  <c r="DM114" i="3"/>
  <c r="DM82" i="3"/>
  <c r="BI26" i="21"/>
  <c r="DN26" i="21" a="1"/>
  <c r="DN26" i="21" s="1"/>
  <c r="DM107" i="5"/>
  <c r="DM75" i="5"/>
  <c r="DM117" i="21"/>
  <c r="DM85" i="21"/>
  <c r="DM109" i="12"/>
  <c r="DM77" i="12"/>
  <c r="BI27" i="2"/>
  <c r="DN27" i="2" a="1"/>
  <c r="DN27" i="2" s="1"/>
  <c r="DM105" i="17"/>
  <c r="DM73" i="17"/>
  <c r="BJ41" i="19"/>
  <c r="DP41" i="19" s="1" a="1"/>
  <c r="DP41" i="19" s="1"/>
  <c r="DO41" i="19" a="1"/>
  <c r="DO41" i="19" s="1"/>
  <c r="DM118" i="16"/>
  <c r="DM86" i="16"/>
  <c r="DM124" i="1"/>
  <c r="DM127" i="1" s="1"/>
  <c r="DM120" i="1" s="1"/>
  <c r="DM88" i="1"/>
  <c r="BI38" i="20"/>
  <c r="DN38" i="20" a="1"/>
  <c r="DN38" i="20" s="1"/>
  <c r="BI42" i="4"/>
  <c r="DN42" i="4" a="1"/>
  <c r="DN42" i="4" s="1"/>
  <c r="DM106" i="11"/>
  <c r="DM74" i="11"/>
  <c r="DM93" i="11"/>
  <c r="DM61" i="11"/>
  <c r="BI46" i="1"/>
  <c r="DN46" i="1" a="1"/>
  <c r="DN46" i="1" s="1"/>
  <c r="DM119" i="10"/>
  <c r="DM87" i="10"/>
  <c r="DM118" i="5"/>
  <c r="DM86" i="5"/>
  <c r="BI20" i="21"/>
  <c r="DN20" i="21" a="1"/>
  <c r="DN20" i="21" s="1"/>
  <c r="DM102" i="18"/>
  <c r="DM70" i="18"/>
  <c r="DM114" i="20"/>
  <c r="DM82" i="20"/>
  <c r="DO20" i="6" a="1"/>
  <c r="DO20" i="6" s="1"/>
  <c r="BJ20" i="6"/>
  <c r="DP20" i="6" s="1" a="1"/>
  <c r="DP20" i="6" s="1"/>
  <c r="DM102" i="10"/>
  <c r="DM70" i="10"/>
  <c r="BI44" i="20"/>
  <c r="DN44" i="20" a="1"/>
  <c r="DN44" i="20" s="1"/>
  <c r="BI32" i="7"/>
  <c r="DN32" i="7" a="1"/>
  <c r="DN32" i="7" s="1"/>
  <c r="BI33" i="20"/>
  <c r="DN33" i="20" a="1"/>
  <c r="DN33" i="20" s="1"/>
  <c r="DM121" i="7"/>
  <c r="DM89" i="7"/>
  <c r="BI22" i="11"/>
  <c r="DN22" i="11" a="1"/>
  <c r="DN22" i="11" s="1"/>
  <c r="DM91" i="10"/>
  <c r="DM59" i="10"/>
  <c r="DM97" i="2"/>
  <c r="DM65" i="2"/>
  <c r="DM101" i="6"/>
  <c r="DM69" i="6"/>
  <c r="BI46" i="12"/>
  <c r="DN46" i="12" a="1"/>
  <c r="DN46" i="12" s="1"/>
  <c r="DM108" i="19"/>
  <c r="DM76" i="19"/>
  <c r="BI45" i="12"/>
  <c r="DN45" i="12" a="1"/>
  <c r="DN45" i="12" s="1"/>
  <c r="DK90" i="7"/>
  <c r="DK58" i="7"/>
  <c r="DM118" i="3"/>
  <c r="DM86" i="3"/>
  <c r="DN112" i="17"/>
  <c r="DN80" i="17"/>
  <c r="DM93" i="19"/>
  <c r="DM61" i="19"/>
  <c r="BI23" i="8"/>
  <c r="DN23" i="8" a="1"/>
  <c r="DN23" i="8" s="1"/>
  <c r="DM100" i="6"/>
  <c r="DM68" i="6"/>
  <c r="DM100" i="1"/>
  <c r="DM68" i="1"/>
  <c r="DM117" i="17"/>
  <c r="DM85" i="17"/>
  <c r="DM95" i="7"/>
  <c r="DM63" i="7"/>
  <c r="BI18" i="6"/>
  <c r="DN18" i="6" a="1"/>
  <c r="DN18" i="6" s="1"/>
  <c r="DM117" i="10"/>
  <c r="DM85" i="10"/>
  <c r="DM92" i="14"/>
  <c r="DM60" i="14"/>
  <c r="BI20" i="10"/>
  <c r="DN20" i="10" a="1"/>
  <c r="DN20" i="10" s="1"/>
  <c r="BI44" i="1"/>
  <c r="DN44" i="1" a="1"/>
  <c r="DN44" i="1" s="1"/>
  <c r="BI29" i="4"/>
  <c r="DN29" i="4" a="1"/>
  <c r="DN29" i="4" s="1"/>
  <c r="BI18" i="1"/>
  <c r="DN18" i="1" a="1"/>
  <c r="DN18" i="1" s="1"/>
  <c r="DM121" i="16"/>
  <c r="DM89" i="16"/>
  <c r="BI27" i="20"/>
  <c r="DN27" i="20" a="1"/>
  <c r="DN27" i="20" s="1"/>
  <c r="DN102" i="6"/>
  <c r="DN70" i="6"/>
  <c r="BI41" i="9"/>
  <c r="DN41" i="9" a="1"/>
  <c r="DN41" i="9" s="1"/>
  <c r="BI32" i="4"/>
  <c r="DN32" i="4" a="1"/>
  <c r="DN32" i="4" s="1"/>
  <c r="BI28" i="2"/>
  <c r="DN28" i="2" a="1"/>
  <c r="DN28" i="2" s="1"/>
  <c r="DM110" i="17"/>
  <c r="DM78" i="17"/>
  <c r="BI26" i="11"/>
  <c r="DN26" i="11" a="1"/>
  <c r="DN26" i="11" s="1"/>
  <c r="DM95" i="11"/>
  <c r="DM63" i="11"/>
  <c r="DM103" i="14"/>
  <c r="DM71" i="14"/>
  <c r="DM90" i="16"/>
  <c r="DM58" i="16"/>
  <c r="DM92" i="9"/>
  <c r="DM60" i="9"/>
  <c r="BI19" i="19"/>
  <c r="DN19" i="19" a="1"/>
  <c r="DN19" i="19" s="1"/>
  <c r="DM115" i="1"/>
  <c r="DM83" i="1"/>
  <c r="DM113" i="10"/>
  <c r="DM81" i="10"/>
  <c r="DN106" i="5"/>
  <c r="DN74" i="5"/>
  <c r="DM121" i="17"/>
  <c r="DM89" i="17"/>
  <c r="BI21" i="7"/>
  <c r="DN21" i="7" a="1"/>
  <c r="DN21" i="7" s="1"/>
  <c r="BI39" i="17"/>
  <c r="DN39" i="17" a="1"/>
  <c r="DN39" i="17" s="1"/>
  <c r="BI43" i="20"/>
  <c r="DN43" i="20" a="1"/>
  <c r="DN43" i="20" s="1"/>
  <c r="DM96" i="18"/>
  <c r="DM64" i="18"/>
  <c r="BI27" i="1"/>
  <c r="DN27" i="1" a="1"/>
  <c r="DN27" i="1" s="1"/>
  <c r="BI34" i="10"/>
  <c r="DN34" i="10" a="1"/>
  <c r="DN34" i="10" s="1"/>
  <c r="BI20" i="8"/>
  <c r="DN20" i="8" a="1"/>
  <c r="DN20" i="8" s="1"/>
  <c r="BI37" i="8"/>
  <c r="DN37" i="8" a="1"/>
  <c r="DN37" i="8" s="1"/>
  <c r="BI34" i="9"/>
  <c r="DN34" i="9" a="1"/>
  <c r="DN34" i="9" s="1"/>
  <c r="BI45" i="10"/>
  <c r="DN45" i="10" a="1"/>
  <c r="DN45" i="10" s="1"/>
  <c r="BI30" i="16"/>
  <c r="DN30" i="16" a="1"/>
  <c r="DN30" i="16" s="1"/>
  <c r="BI36" i="11"/>
  <c r="DN36" i="11" a="1"/>
  <c r="DN36" i="11" s="1"/>
  <c r="DM98" i="15"/>
  <c r="DM66" i="15"/>
  <c r="DM111" i="21"/>
  <c r="DM79" i="21"/>
  <c r="DM99" i="18"/>
  <c r="DM67" i="18"/>
  <c r="BI30" i="9"/>
  <c r="DN30" i="9" a="1"/>
  <c r="DN30" i="9" s="1"/>
  <c r="BI41" i="20"/>
  <c r="DN41" i="20" a="1"/>
  <c r="DN41" i="20" s="1"/>
  <c r="DN27" i="3" a="1"/>
  <c r="DN27" i="3" s="1"/>
  <c r="BI27" i="3"/>
  <c r="BI39" i="18"/>
  <c r="DN39" i="18" a="1"/>
  <c r="DN39" i="18" s="1"/>
  <c r="DM118" i="8"/>
  <c r="DM86" i="8"/>
  <c r="DM105" i="18"/>
  <c r="DM73" i="18"/>
  <c r="DM92" i="18"/>
  <c r="DM60" i="18"/>
  <c r="DK90" i="12"/>
  <c r="DK58" i="12"/>
  <c r="BI36" i="10"/>
  <c r="DN36" i="10" a="1"/>
  <c r="DN36" i="10" s="1"/>
  <c r="DM118" i="2"/>
  <c r="DM86" i="2"/>
  <c r="BI39" i="13"/>
  <c r="DN39" i="13" a="1"/>
  <c r="DN39" i="13" s="1"/>
  <c r="BI33" i="12"/>
  <c r="DN33" i="12" a="1"/>
  <c r="DN33" i="12" s="1"/>
  <c r="DM98" i="3"/>
  <c r="DM66" i="3"/>
  <c r="BI39" i="3"/>
  <c r="DN39" i="3" a="1"/>
  <c r="DN39" i="3" s="1"/>
  <c r="BI19" i="3"/>
  <c r="DN19" i="3" a="1"/>
  <c r="DN19" i="3" s="1"/>
  <c r="BI34" i="14"/>
  <c r="DN34" i="14" a="1"/>
  <c r="DN34" i="14" s="1"/>
  <c r="BI37" i="19"/>
  <c r="DN37" i="19" a="1"/>
  <c r="DN37" i="19" s="1"/>
  <c r="BI38" i="12"/>
  <c r="DN38" i="12" a="1"/>
  <c r="DN38" i="12" s="1"/>
  <c r="BI16" i="15"/>
  <c r="DN16" i="15" a="1"/>
  <c r="DN16" i="15" s="1"/>
  <c r="DM117" i="4"/>
  <c r="DM85" i="4"/>
  <c r="BI46" i="5"/>
  <c r="DN46" i="5" a="1"/>
  <c r="DN46" i="5" s="1"/>
  <c r="DN95" i="6"/>
  <c r="DN63" i="6"/>
  <c r="BI38" i="11"/>
  <c r="DN38" i="11" a="1"/>
  <c r="DN38" i="11" s="1"/>
  <c r="DM119" i="20"/>
  <c r="DM87" i="20"/>
  <c r="DM107" i="7"/>
  <c r="DM75" i="7"/>
  <c r="DM97" i="11"/>
  <c r="DM65" i="11"/>
  <c r="DM124" i="12"/>
  <c r="DM127" i="12" s="1"/>
  <c r="DM120" i="12" s="1"/>
  <c r="DM88" i="12"/>
  <c r="BI19" i="17"/>
  <c r="DN19" i="17" a="1"/>
  <c r="DN19" i="17" s="1"/>
  <c r="DM90" i="9"/>
  <c r="DM58" i="9"/>
  <c r="BI17" i="4"/>
  <c r="DN17" i="4" a="1"/>
  <c r="DN17" i="4" s="1"/>
  <c r="DM93" i="6"/>
  <c r="DM61" i="6"/>
  <c r="DM95" i="10"/>
  <c r="DM63" i="10"/>
  <c r="DM93" i="1"/>
  <c r="DM61" i="1"/>
  <c r="BI27" i="19"/>
  <c r="DN27" i="19" a="1"/>
  <c r="DN27" i="19" s="1"/>
  <c r="BJ34" i="8"/>
  <c r="DP34" i="8" s="1" a="1"/>
  <c r="DP34" i="8" s="1"/>
  <c r="DO34" i="8" a="1"/>
  <c r="DO34" i="8" s="1"/>
  <c r="DM116" i="9"/>
  <c r="DM84" i="9"/>
  <c r="DM107" i="4"/>
  <c r="DM75" i="4"/>
  <c r="DM103" i="2"/>
  <c r="DM71" i="2"/>
  <c r="BJ42" i="16"/>
  <c r="DP42" i="16" s="1" a="1"/>
  <c r="DP42" i="16" s="1"/>
  <c r="DO42" i="16" a="1"/>
  <c r="DO42" i="16" s="1"/>
  <c r="BI39" i="15"/>
  <c r="DN39" i="15" a="1"/>
  <c r="DN39" i="15" s="1"/>
  <c r="BI24" i="5"/>
  <c r="DN24" i="5" a="1"/>
  <c r="DN24" i="5" s="1"/>
  <c r="BI19" i="4"/>
  <c r="DN19" i="4" a="1"/>
  <c r="DN19" i="4" s="1"/>
  <c r="DM99" i="14"/>
  <c r="DM67" i="14"/>
  <c r="BI38" i="13"/>
  <c r="DN38" i="13" a="1"/>
  <c r="DN38" i="13" s="1"/>
  <c r="DM96" i="15"/>
  <c r="DM64" i="15"/>
  <c r="DM100" i="18"/>
  <c r="DM68" i="18"/>
  <c r="DM93" i="18"/>
  <c r="DM61" i="18"/>
  <c r="DM96" i="3"/>
  <c r="DM64" i="3"/>
  <c r="BI32" i="3"/>
  <c r="DN32" i="3" a="1"/>
  <c r="DN32" i="3" s="1"/>
  <c r="DM104" i="3"/>
  <c r="DM72" i="3"/>
  <c r="BJ42" i="7"/>
  <c r="DP42" i="7" s="1" a="1"/>
  <c r="DP42" i="7" s="1"/>
  <c r="DO42" i="7" a="1"/>
  <c r="DO42" i="7" s="1"/>
  <c r="BI19" i="1"/>
  <c r="DN19" i="1" a="1"/>
  <c r="DN19" i="1" s="1"/>
  <c r="BI40" i="5"/>
  <c r="DN40" i="5" a="1"/>
  <c r="DN40" i="5" s="1"/>
  <c r="BG15" i="21"/>
  <c r="DL15" i="21" a="1"/>
  <c r="DL15" i="21" s="1"/>
  <c r="BF47" i="21"/>
  <c r="BI45" i="17"/>
  <c r="DN45" i="17" a="1"/>
  <c r="DN45" i="17" s="1"/>
  <c r="DM107" i="11"/>
  <c r="DM75" i="11"/>
  <c r="DM112" i="5"/>
  <c r="DM80" i="5"/>
  <c r="DM118" i="4"/>
  <c r="DM86" i="4"/>
  <c r="DM96" i="11"/>
  <c r="DM64" i="11"/>
  <c r="BI40" i="12"/>
  <c r="DN40" i="12" a="1"/>
  <c r="DN40" i="12" s="1"/>
  <c r="DM112" i="6"/>
  <c r="DM80" i="6"/>
  <c r="DM119" i="2"/>
  <c r="DM87" i="2"/>
  <c r="DM98" i="21"/>
  <c r="DM66" i="21"/>
  <c r="DM111" i="19"/>
  <c r="DM79" i="19"/>
  <c r="BI23" i="18"/>
  <c r="DN23" i="18" a="1"/>
  <c r="DN23" i="18" s="1"/>
  <c r="BI37" i="10"/>
  <c r="DN37" i="10" a="1"/>
  <c r="DN37" i="10" s="1"/>
  <c r="BI35" i="12"/>
  <c r="DN35" i="12" a="1"/>
  <c r="DN35" i="12" s="1"/>
  <c r="DM111" i="8"/>
  <c r="DM79" i="8"/>
  <c r="BI18" i="10"/>
  <c r="DN18" i="10" a="1"/>
  <c r="DN18" i="10" s="1"/>
  <c r="DM96" i="4"/>
  <c r="DM64" i="4"/>
  <c r="BI25" i="10"/>
  <c r="DN25" i="10" a="1"/>
  <c r="DN25" i="10" s="1"/>
  <c r="DM110" i="13"/>
  <c r="DM78" i="13"/>
  <c r="DM90" i="3"/>
  <c r="DM58" i="3"/>
  <c r="BI43" i="10"/>
  <c r="DN43" i="10" a="1"/>
  <c r="DN43" i="10" s="1"/>
  <c r="DM91" i="12"/>
  <c r="DM59" i="12"/>
  <c r="DM113" i="16"/>
  <c r="DM81" i="16"/>
  <c r="DN91" i="7"/>
  <c r="DN59" i="7"/>
  <c r="BI31" i="21"/>
  <c r="DN31" i="21" a="1"/>
  <c r="DN31" i="21" s="1"/>
  <c r="DM111" i="9"/>
  <c r="DM79" i="9"/>
  <c r="DM116" i="8"/>
  <c r="DM84" i="8"/>
  <c r="DM114" i="14"/>
  <c r="DM82" i="14"/>
  <c r="DM124" i="16"/>
  <c r="DM127" i="16" s="1"/>
  <c r="DM120" i="16" s="1"/>
  <c r="DM88" i="16"/>
  <c r="BJ24" i="7"/>
  <c r="DP24" i="7" s="1" a="1"/>
  <c r="DP24" i="7" s="1"/>
  <c r="DO24" i="7" a="1"/>
  <c r="DO24" i="7" s="1"/>
  <c r="DM96" i="2"/>
  <c r="DM64" i="2"/>
  <c r="BI35" i="21"/>
  <c r="DN35" i="21" a="1"/>
  <c r="DN35" i="21" s="1"/>
  <c r="BI19" i="8"/>
  <c r="DN19" i="8" a="1"/>
  <c r="DN19" i="8" s="1"/>
  <c r="DM97" i="9"/>
  <c r="DM65" i="9"/>
  <c r="BI34" i="15"/>
  <c r="DN34" i="15" a="1"/>
  <c r="DN34" i="15" s="1"/>
  <c r="BI31" i="19"/>
  <c r="DN31" i="19" a="1"/>
  <c r="DN31" i="19" s="1"/>
  <c r="DM100" i="8"/>
  <c r="DM68" i="8"/>
  <c r="DM98" i="4"/>
  <c r="DM66" i="4"/>
  <c r="DM110" i="9"/>
  <c r="DM78" i="9"/>
  <c r="BI19" i="14"/>
  <c r="DN19" i="14" a="1"/>
  <c r="DN19" i="14" s="1"/>
  <c r="BI18" i="20"/>
  <c r="DN18" i="20" a="1"/>
  <c r="DN18" i="20" s="1"/>
  <c r="DM92" i="13"/>
  <c r="DM60" i="13"/>
  <c r="BI38" i="4"/>
  <c r="DN38" i="4" a="1"/>
  <c r="DN38" i="4" s="1"/>
  <c r="DM102" i="14"/>
  <c r="DM70" i="14"/>
  <c r="BI19" i="2"/>
  <c r="DN19" i="2" a="1"/>
  <c r="DN19" i="2" s="1"/>
  <c r="DM117" i="14"/>
  <c r="DM85" i="14"/>
  <c r="BI31" i="12"/>
  <c r="DN31" i="12" a="1"/>
  <c r="DN31" i="12" s="1"/>
  <c r="BI25" i="21"/>
  <c r="DN25" i="21" a="1"/>
  <c r="DN25" i="21" s="1"/>
  <c r="DM121" i="21"/>
  <c r="DM89" i="21"/>
  <c r="BI41" i="13"/>
  <c r="DN41" i="13" a="1"/>
  <c r="DN41" i="13" s="1"/>
  <c r="BI41" i="11"/>
  <c r="DN41" i="11" a="1"/>
  <c r="DN41" i="11" s="1"/>
  <c r="BI21" i="14"/>
  <c r="DN21" i="14" a="1"/>
  <c r="DN21" i="14" s="1"/>
  <c r="DM96" i="6"/>
  <c r="DM64" i="6"/>
  <c r="DM114" i="11"/>
  <c r="DM82" i="11"/>
  <c r="BG15" i="13"/>
  <c r="DL15" i="13" a="1"/>
  <c r="DL15" i="13" s="1"/>
  <c r="BF47" i="13"/>
  <c r="DM115" i="16"/>
  <c r="DM83" i="16"/>
  <c r="DM109" i="19"/>
  <c r="DM77" i="19"/>
  <c r="BI22" i="4"/>
  <c r="DN22" i="4" a="1"/>
  <c r="DN22" i="4" s="1"/>
  <c r="DM117" i="9"/>
  <c r="DM85" i="9"/>
  <c r="DN113" i="6"/>
  <c r="DN81" i="6"/>
  <c r="DK90" i="4"/>
  <c r="DK58" i="4"/>
  <c r="BI29" i="16"/>
  <c r="DN29" i="16" a="1"/>
  <c r="DN29" i="16" s="1"/>
  <c r="DM124" i="8"/>
  <c r="DM127" i="8" s="1"/>
  <c r="DM120" i="8" s="1"/>
  <c r="DM88" i="8"/>
  <c r="BI29" i="18"/>
  <c r="DN29" i="18" a="1"/>
  <c r="DN29" i="18" s="1"/>
  <c r="DM115" i="21"/>
  <c r="DM83" i="21"/>
  <c r="DM110" i="3"/>
  <c r="DM78" i="3"/>
  <c r="BI38" i="8"/>
  <c r="DN38" i="8" a="1"/>
  <c r="DN38" i="8" s="1"/>
  <c r="DM105" i="3"/>
  <c r="DM73" i="3"/>
  <c r="BJ19" i="18"/>
  <c r="DP19" i="18" s="1" a="1"/>
  <c r="DP19" i="18" s="1"/>
  <c r="DO19" i="18" a="1"/>
  <c r="DO19" i="18" s="1"/>
  <c r="BI35" i="16"/>
  <c r="DN35" i="16" a="1"/>
  <c r="DN35" i="16" s="1"/>
  <c r="BI34" i="4"/>
  <c r="DN34" i="4" a="1"/>
  <c r="DN34" i="4" s="1"/>
  <c r="BI40" i="10"/>
  <c r="DN40" i="10" a="1"/>
  <c r="DN40" i="10" s="1"/>
  <c r="BI36" i="20"/>
  <c r="DN36" i="20" a="1"/>
  <c r="DN36" i="20" s="1"/>
  <c r="DM101" i="20"/>
  <c r="DM69" i="20"/>
  <c r="BI42" i="8"/>
  <c r="DN42" i="8" a="1"/>
  <c r="DN42" i="8" s="1"/>
  <c r="BI44" i="17"/>
  <c r="DN44" i="17" a="1"/>
  <c r="DN44" i="17" s="1"/>
  <c r="DM92" i="16"/>
  <c r="DM60" i="16"/>
  <c r="BI17" i="19"/>
  <c r="DN17" i="19" a="1"/>
  <c r="DN17" i="19" s="1"/>
  <c r="DM114" i="16"/>
  <c r="DM82" i="16"/>
  <c r="BI17" i="17"/>
  <c r="DN17" i="17" a="1"/>
  <c r="DN17" i="17" s="1"/>
  <c r="DM110" i="5"/>
  <c r="DM78" i="5"/>
  <c r="DM93" i="3"/>
  <c r="DM61" i="3"/>
  <c r="BI34" i="2"/>
  <c r="DN34" i="2" a="1"/>
  <c r="DN34" i="2" s="1"/>
  <c r="DM103" i="3"/>
  <c r="DM71" i="3"/>
  <c r="BI45" i="7"/>
  <c r="DN45" i="7" a="1"/>
  <c r="DN45" i="7" s="1"/>
  <c r="BI32" i="20"/>
  <c r="DN32" i="20" a="1"/>
  <c r="DN32" i="20" s="1"/>
  <c r="DM97" i="19"/>
  <c r="DM65" i="19"/>
  <c r="DM105" i="14"/>
  <c r="DM73" i="14"/>
  <c r="DM107" i="6"/>
  <c r="DM75" i="6"/>
  <c r="DM102" i="8"/>
  <c r="DM70" i="8"/>
  <c r="BJ32" i="2"/>
  <c r="DP32" i="2" s="1" a="1"/>
  <c r="DP32" i="2" s="1"/>
  <c r="DO32" i="2" a="1"/>
  <c r="DO32" i="2" s="1"/>
  <c r="DM108" i="18"/>
  <c r="DM76" i="18"/>
  <c r="DM94" i="21"/>
  <c r="DM62" i="21"/>
  <c r="BI32" i="5"/>
  <c r="DN32" i="5" a="1"/>
  <c r="DN32" i="5" s="1"/>
  <c r="BI42" i="21"/>
  <c r="DN42" i="21" a="1"/>
  <c r="DN42" i="21" s="1"/>
  <c r="DK90" i="20"/>
  <c r="DK58" i="20"/>
  <c r="DM93" i="17"/>
  <c r="DM61" i="17"/>
  <c r="BI34" i="12"/>
  <c r="DN34" i="12" a="1"/>
  <c r="DN34" i="12" s="1"/>
  <c r="DM105" i="19"/>
  <c r="DM73" i="19"/>
  <c r="DM110" i="11"/>
  <c r="DM78" i="11"/>
  <c r="BI30" i="17"/>
  <c r="DN30" i="17" a="1"/>
  <c r="DN30" i="17" s="1"/>
  <c r="DM96" i="20"/>
  <c r="DM64" i="20"/>
  <c r="BI43" i="16"/>
  <c r="DN43" i="16" a="1"/>
  <c r="DN43" i="16" s="1"/>
  <c r="BI45" i="1"/>
  <c r="DN45" i="1" a="1"/>
  <c r="DN45" i="1" s="1"/>
  <c r="DM104" i="1"/>
  <c r="DM72" i="1"/>
  <c r="BI31" i="11"/>
  <c r="DN31" i="11" a="1"/>
  <c r="DN31" i="11" s="1"/>
  <c r="BI18" i="11"/>
  <c r="DN18" i="11" a="1"/>
  <c r="DN18" i="11" s="1"/>
  <c r="BI44" i="10"/>
  <c r="DN44" i="10" a="1"/>
  <c r="DN44" i="10" s="1"/>
  <c r="DM103" i="1"/>
  <c r="DM71" i="1"/>
  <c r="BI43" i="5"/>
  <c r="DN43" i="5" a="1"/>
  <c r="DN43" i="5" s="1"/>
  <c r="BI27" i="18"/>
  <c r="DN27" i="18" a="1"/>
  <c r="DN27" i="18" s="1"/>
  <c r="BI39" i="20"/>
  <c r="DN39" i="20" a="1"/>
  <c r="DN39" i="20" s="1"/>
  <c r="DM99" i="10"/>
  <c r="DM67" i="10"/>
  <c r="BI27" i="10"/>
  <c r="DN27" i="10" a="1"/>
  <c r="DN27" i="10" s="1"/>
  <c r="DM112" i="13"/>
  <c r="DM80" i="13"/>
  <c r="DM91" i="17"/>
  <c r="DM59" i="17"/>
  <c r="BI46" i="7"/>
  <c r="DN46" i="7" a="1"/>
  <c r="DN46" i="7" s="1"/>
  <c r="DM111" i="7"/>
  <c r="DM79" i="7"/>
  <c r="BI16" i="10"/>
  <c r="DN16" i="10" a="1"/>
  <c r="DN16" i="10" s="1"/>
  <c r="BI22" i="2"/>
  <c r="DN22" i="2" a="1"/>
  <c r="DN22" i="2" s="1"/>
  <c r="BI26" i="6"/>
  <c r="DN26" i="6" a="1"/>
  <c r="DN26" i="6" s="1"/>
  <c r="DM117" i="2"/>
  <c r="DM85" i="2"/>
  <c r="BI33" i="19"/>
  <c r="DN33" i="19" a="1"/>
  <c r="DN33" i="19" s="1"/>
  <c r="DM104" i="2"/>
  <c r="DM72" i="2"/>
  <c r="BG15" i="7"/>
  <c r="DL15" i="7" a="1"/>
  <c r="DL15" i="7" s="1"/>
  <c r="BF47" i="7"/>
  <c r="BI43" i="3"/>
  <c r="DN43" i="3" a="1"/>
  <c r="DN43" i="3" s="1"/>
  <c r="BJ37" i="17"/>
  <c r="DP37" i="17" s="1" a="1"/>
  <c r="DP37" i="17" s="1"/>
  <c r="DO37" i="17" a="1"/>
  <c r="DO37" i="17" s="1"/>
  <c r="BI18" i="19"/>
  <c r="DN18" i="19" a="1"/>
  <c r="DN18" i="19" s="1"/>
  <c r="BI25" i="6"/>
  <c r="DN25" i="6" a="1"/>
  <c r="DN25" i="6" s="1"/>
  <c r="BI25" i="1"/>
  <c r="DN25" i="1" a="1"/>
  <c r="DN25" i="1" s="1"/>
  <c r="DM103" i="20"/>
  <c r="DM71" i="20"/>
  <c r="BI42" i="17"/>
  <c r="DN42" i="17" a="1"/>
  <c r="DN42" i="17" s="1"/>
  <c r="BI20" i="7"/>
  <c r="DN20" i="7" a="1"/>
  <c r="DN20" i="7" s="1"/>
  <c r="DM119" i="15"/>
  <c r="DM87" i="15"/>
  <c r="BI42" i="10"/>
  <c r="DN42" i="10" a="1"/>
  <c r="DN42" i="10" s="1"/>
  <c r="BI17" i="14"/>
  <c r="DN17" i="14" a="1"/>
  <c r="DN17" i="14" s="1"/>
  <c r="DM105" i="8"/>
  <c r="DM73" i="8"/>
  <c r="DM115" i="8"/>
  <c r="DM83" i="8"/>
  <c r="DM106" i="18"/>
  <c r="DM74" i="18"/>
  <c r="BI46" i="16"/>
  <c r="DN46" i="16" a="1"/>
  <c r="DN46" i="16" s="1"/>
  <c r="DM117" i="19"/>
  <c r="DM85" i="19"/>
  <c r="BJ27" i="6"/>
  <c r="DP27" i="6" s="1" a="1"/>
  <c r="DP27" i="6" s="1"/>
  <c r="DO27" i="6" a="1"/>
  <c r="DO27" i="6" s="1"/>
  <c r="DM95" i="13"/>
  <c r="DM63" i="13"/>
  <c r="DM117" i="15"/>
  <c r="DM85" i="15"/>
  <c r="BI35" i="17"/>
  <c r="DN35" i="17" a="1"/>
  <c r="DN35" i="17" s="1"/>
  <c r="DM105" i="2"/>
  <c r="DM73" i="2"/>
  <c r="BI20" i="11"/>
  <c r="DN20" i="11" a="1"/>
  <c r="DN20" i="11" s="1"/>
  <c r="BI28" i="14"/>
  <c r="DN28" i="14" a="1"/>
  <c r="DN28" i="14" s="1"/>
  <c r="BI15" i="16"/>
  <c r="DN15" i="16" a="1"/>
  <c r="DN15" i="16" s="1"/>
  <c r="BH47" i="16"/>
  <c r="BI17" i="9"/>
  <c r="DN17" i="9" a="1"/>
  <c r="DN17" i="9" s="1"/>
  <c r="DN112" i="1"/>
  <c r="DN80" i="1"/>
  <c r="DM121" i="10"/>
  <c r="DM89" i="10"/>
  <c r="BI40" i="1"/>
  <c r="DN40" i="1" a="1"/>
  <c r="DN40" i="1" s="1"/>
  <c r="BI18" i="9"/>
  <c r="DN18" i="9" a="1"/>
  <c r="DN18" i="9" s="1"/>
  <c r="DM115" i="6"/>
  <c r="DM83" i="6"/>
  <c r="BG15" i="18"/>
  <c r="DL15" i="18" a="1"/>
  <c r="DL15" i="18" s="1"/>
  <c r="BF47" i="18"/>
  <c r="DN112" i="7"/>
  <c r="DN80" i="7"/>
  <c r="DM109" i="1"/>
  <c r="DM77" i="1"/>
  <c r="BI33" i="11"/>
  <c r="DN33" i="11" a="1"/>
  <c r="DN33" i="11" s="1"/>
  <c r="DM105" i="4"/>
  <c r="DM73" i="4"/>
  <c r="BI46" i="13"/>
  <c r="DN46" i="13" a="1"/>
  <c r="DN46" i="13" s="1"/>
  <c r="BI45" i="11"/>
  <c r="DN45" i="11" a="1"/>
  <c r="DN45" i="11" s="1"/>
  <c r="DM119" i="19"/>
  <c r="DM87" i="19"/>
  <c r="DM114" i="21"/>
  <c r="DM82" i="21"/>
  <c r="DM97" i="6"/>
  <c r="DM65" i="6"/>
  <c r="BI36" i="12"/>
  <c r="DN36" i="12" a="1"/>
  <c r="DN36" i="12" s="1"/>
  <c r="DM102" i="2"/>
  <c r="DM70" i="2"/>
  <c r="DM105" i="5"/>
  <c r="DM73" i="5"/>
  <c r="BI24" i="14"/>
  <c r="DN24" i="14" a="1"/>
  <c r="DN24" i="14" s="1"/>
  <c r="DM110" i="20"/>
  <c r="DM78" i="20"/>
  <c r="BI21" i="15"/>
  <c r="DN21" i="15" a="1"/>
  <c r="DN21" i="15" s="1"/>
  <c r="BI25" i="18"/>
  <c r="DN25" i="18" a="1"/>
  <c r="DN25" i="18" s="1"/>
  <c r="BI18" i="18"/>
  <c r="DN18" i="18" a="1"/>
  <c r="DN18" i="18" s="1"/>
  <c r="BI21" i="3"/>
  <c r="DN21" i="3" a="1"/>
  <c r="DN21" i="3" s="1"/>
  <c r="DM110" i="4"/>
  <c r="DM78" i="4"/>
  <c r="BI29" i="3"/>
  <c r="DN29" i="3" a="1"/>
  <c r="DN29" i="3" s="1"/>
  <c r="DM113" i="15"/>
  <c r="DM81" i="15"/>
  <c r="DM93" i="12"/>
  <c r="DM61" i="12"/>
  <c r="DN104" i="8"/>
  <c r="DN72" i="8"/>
  <c r="DM115" i="20"/>
  <c r="DM83" i="20"/>
  <c r="DM95" i="14"/>
  <c r="DM63" i="14"/>
  <c r="DM124" i="17"/>
  <c r="DM127" i="17" s="1"/>
  <c r="DM120" i="17" s="1"/>
  <c r="DM88" i="17"/>
  <c r="BI32" i="11"/>
  <c r="DN32" i="11" a="1"/>
  <c r="DN32" i="11" s="1"/>
  <c r="DM98" i="5"/>
  <c r="DM66" i="5"/>
  <c r="BI37" i="5"/>
  <c r="DN37" i="5" a="1"/>
  <c r="DN37" i="5" s="1"/>
  <c r="BI43" i="4"/>
  <c r="DN43" i="4" a="1"/>
  <c r="DN43" i="4" s="1"/>
  <c r="BI21" i="11"/>
  <c r="DN21" i="11" a="1"/>
  <c r="DN21" i="11" s="1"/>
  <c r="BI37" i="6"/>
  <c r="DN37" i="6" a="1"/>
  <c r="DN37" i="6" s="1"/>
  <c r="DN44" i="2" a="1"/>
  <c r="DN44" i="2" s="1"/>
  <c r="BI44" i="2"/>
  <c r="BI23" i="21"/>
  <c r="DN23" i="21" a="1"/>
  <c r="DN23" i="21" s="1"/>
  <c r="BI36" i="19"/>
  <c r="DN36" i="19" a="1"/>
  <c r="DN36" i="19" s="1"/>
  <c r="DM113" i="18"/>
  <c r="DM81" i="18"/>
  <c r="DM112" i="15"/>
  <c r="DM80" i="15"/>
  <c r="BI36" i="8"/>
  <c r="DN36" i="8" a="1"/>
  <c r="DN36" i="8" s="1"/>
  <c r="BI21" i="4"/>
  <c r="DN21" i="4" a="1"/>
  <c r="DN21" i="4" s="1"/>
  <c r="BI35" i="13"/>
  <c r="DN35" i="13" a="1"/>
  <c r="DN35" i="13" s="1"/>
  <c r="DM92" i="10"/>
  <c r="DM60" i="10"/>
  <c r="DM98" i="2"/>
  <c r="DM66" i="2"/>
  <c r="BI15" i="3"/>
  <c r="DN15" i="3" a="1"/>
  <c r="DN15" i="3" s="1"/>
  <c r="BH47" i="3"/>
  <c r="DM110" i="2"/>
  <c r="DM78" i="2"/>
  <c r="DM91" i="14"/>
  <c r="DM59" i="14"/>
  <c r="BI16" i="12"/>
  <c r="DN16" i="12" a="1"/>
  <c r="DN16" i="12" s="1"/>
  <c r="BI38" i="16"/>
  <c r="DN38" i="16" a="1"/>
  <c r="DN38" i="16" s="1"/>
  <c r="BJ16" i="7"/>
  <c r="DP16" i="7" s="1" a="1"/>
  <c r="DP16" i="7" s="1"/>
  <c r="DO16" i="7" a="1"/>
  <c r="DO16" i="7" s="1"/>
  <c r="DM121" i="8"/>
  <c r="DM89" i="8"/>
  <c r="DM109" i="20"/>
  <c r="DM77" i="20"/>
  <c r="BI36" i="9"/>
  <c r="DN36" i="9" a="1"/>
  <c r="DN36" i="9" s="1"/>
  <c r="DM106" i="2"/>
  <c r="DM74" i="2"/>
  <c r="BI41" i="8"/>
  <c r="DN41" i="8" a="1"/>
  <c r="DN41" i="8" s="1"/>
  <c r="BI39" i="14"/>
  <c r="DN39" i="14" a="1"/>
  <c r="DN39" i="14" s="1"/>
  <c r="BI45" i="16"/>
  <c r="DN45" i="16" a="1"/>
  <c r="DN45" i="16" s="1"/>
  <c r="DM121" i="6"/>
  <c r="DM89" i="6"/>
  <c r="BI21" i="2"/>
  <c r="DN21" i="2" a="1"/>
  <c r="DN21" i="2" s="1"/>
  <c r="DK90" i="8"/>
  <c r="DK58" i="8"/>
  <c r="DM97" i="3"/>
  <c r="DM65" i="3"/>
  <c r="BI22" i="9"/>
  <c r="DN22" i="9" a="1"/>
  <c r="DN22" i="9" s="1"/>
  <c r="BI25" i="8"/>
  <c r="DN25" i="8" a="1"/>
  <c r="DN25" i="8" s="1"/>
  <c r="BI23" i="4"/>
  <c r="DN23" i="4" a="1"/>
  <c r="DN23" i="4" s="1"/>
  <c r="BI35" i="9"/>
  <c r="DN35" i="9" a="1"/>
  <c r="DN35" i="9" s="1"/>
  <c r="DM108" i="9"/>
  <c r="DM76" i="9"/>
  <c r="BI17" i="13"/>
  <c r="DN17" i="13" a="1"/>
  <c r="DN17" i="13" s="1"/>
  <c r="DN99" i="8"/>
  <c r="DN67" i="8"/>
  <c r="DM108" i="16"/>
  <c r="DM76" i="16"/>
  <c r="DM110" i="18"/>
  <c r="DM78" i="18"/>
  <c r="DM108" i="1"/>
  <c r="DM76" i="1"/>
  <c r="BI27" i="14"/>
  <c r="DN27" i="14" a="1"/>
  <c r="DN27" i="14" s="1"/>
  <c r="DM92" i="1"/>
  <c r="DM60" i="1"/>
  <c r="BI42" i="14"/>
  <c r="DN42" i="14" a="1"/>
  <c r="DN42" i="14" s="1"/>
  <c r="DM119" i="4"/>
  <c r="DM87" i="4"/>
  <c r="DM114" i="10"/>
  <c r="DM82" i="10"/>
  <c r="BI46" i="21"/>
  <c r="DN46" i="21" a="1"/>
  <c r="DN46" i="21" s="1"/>
  <c r="DM104" i="11"/>
  <c r="DM72" i="11"/>
  <c r="BI21" i="6"/>
  <c r="DN21" i="6" a="1"/>
  <c r="DN21" i="6" s="1"/>
  <c r="BI39" i="11"/>
  <c r="DN39" i="11" a="1"/>
  <c r="DN39" i="11" s="1"/>
  <c r="DM106" i="16"/>
  <c r="DM74" i="16"/>
  <c r="DN40" i="16" a="1"/>
  <c r="DN40" i="16" s="1"/>
  <c r="BI40" i="16"/>
  <c r="BI34" i="19"/>
  <c r="DN34" i="19" a="1"/>
  <c r="DN34" i="19" s="1"/>
  <c r="DM107" i="8"/>
  <c r="DM75" i="8"/>
  <c r="DM100" i="15"/>
  <c r="DM68" i="15"/>
  <c r="DM112" i="14"/>
  <c r="DM80" i="14"/>
  <c r="BI42" i="9"/>
  <c r="DN42" i="9" a="1"/>
  <c r="DN42" i="9" s="1"/>
  <c r="BJ38" i="6"/>
  <c r="DP38" i="6" s="1" a="1"/>
  <c r="DP38" i="6" s="1"/>
  <c r="DO38" i="6" a="1"/>
  <c r="DO38" i="6" s="1"/>
  <c r="BG15" i="4"/>
  <c r="DL15" i="4" a="1"/>
  <c r="DL15" i="4" s="1"/>
  <c r="BF47" i="4"/>
  <c r="BI45" i="8"/>
  <c r="DN45" i="8" a="1"/>
  <c r="DN45" i="8" s="1"/>
  <c r="DM113" i="5"/>
  <c r="DM81" i="5"/>
  <c r="DM115" i="14"/>
  <c r="DM83" i="14"/>
  <c r="DM124" i="20"/>
  <c r="DM127" i="20" s="1"/>
  <c r="DM120" i="20" s="1"/>
  <c r="DM88" i="20"/>
  <c r="BI40" i="21"/>
  <c r="DN40" i="21" a="1"/>
  <c r="DN40" i="21" s="1"/>
  <c r="BI35" i="3"/>
  <c r="DN35" i="3" a="1"/>
  <c r="DN35" i="3" s="1"/>
  <c r="DM110" i="1"/>
  <c r="DM78" i="1"/>
  <c r="BI30" i="3"/>
  <c r="DN30" i="3" a="1"/>
  <c r="DN30" i="3" s="1"/>
  <c r="DM105" i="13"/>
  <c r="DM73" i="13"/>
  <c r="DM115" i="10"/>
  <c r="DM83" i="10"/>
  <c r="DN113" i="7"/>
  <c r="DN81" i="7"/>
  <c r="DM118" i="12"/>
  <c r="DM86" i="12"/>
  <c r="BI26" i="20"/>
  <c r="DN26" i="20" a="1"/>
  <c r="DN26" i="20" s="1"/>
  <c r="DM97" i="17"/>
  <c r="DM65" i="17"/>
  <c r="BI17" i="16"/>
  <c r="DN17" i="16" a="1"/>
  <c r="DN17" i="16" s="1"/>
  <c r="DN101" i="19"/>
  <c r="DN69" i="19"/>
  <c r="DM97" i="16"/>
  <c r="DM65" i="16"/>
  <c r="BI39" i="16"/>
  <c r="DN39" i="16" a="1"/>
  <c r="DN39" i="16" s="1"/>
  <c r="DM92" i="11"/>
  <c r="DM60" i="11"/>
  <c r="BI35" i="5"/>
  <c r="DN35" i="5" a="1"/>
  <c r="DN35" i="5" s="1"/>
  <c r="BI18" i="3"/>
  <c r="DN18" i="3" a="1"/>
  <c r="DN18" i="3" s="1"/>
  <c r="DM108" i="15"/>
  <c r="DM76" i="15"/>
  <c r="BI28" i="3"/>
  <c r="DN28" i="3" a="1"/>
  <c r="DN28" i="3" s="1"/>
  <c r="DM101" i="4"/>
  <c r="DM69" i="4"/>
  <c r="DM121" i="18"/>
  <c r="DM89" i="18"/>
  <c r="BI22" i="19"/>
  <c r="DN22" i="19" a="1"/>
  <c r="DN22" i="19" s="1"/>
  <c r="DM107" i="17"/>
  <c r="DM75" i="17"/>
  <c r="DM101" i="7"/>
  <c r="DM69" i="7"/>
  <c r="BI30" i="14"/>
  <c r="DN30" i="14" a="1"/>
  <c r="DN30" i="14" s="1"/>
  <c r="BI32" i="6"/>
  <c r="DN32" i="6" a="1"/>
  <c r="DN32" i="6" s="1"/>
  <c r="BI27" i="8"/>
  <c r="DN27" i="8" a="1"/>
  <c r="DN27" i="8" s="1"/>
  <c r="DM111" i="6"/>
  <c r="DM79" i="6"/>
  <c r="BI26" i="12"/>
  <c r="DN26" i="12" a="1"/>
  <c r="DN26" i="12" s="1"/>
  <c r="BI33" i="18"/>
  <c r="DN33" i="18" a="1"/>
  <c r="DN33" i="18" s="1"/>
  <c r="BI19" i="21"/>
  <c r="DN19" i="21" a="1"/>
  <c r="DN19" i="21" s="1"/>
  <c r="DM112" i="21"/>
  <c r="DM80" i="21"/>
  <c r="BG15" i="20"/>
  <c r="DL15" i="20" a="1"/>
  <c r="DL15" i="20" s="1"/>
  <c r="BF47" i="20"/>
  <c r="BI18" i="17"/>
  <c r="DN18" i="17" a="1"/>
  <c r="DN18" i="17" s="1"/>
  <c r="BI30" i="19"/>
  <c r="DN30" i="19" a="1"/>
  <c r="DN30" i="19" s="1"/>
  <c r="BI35" i="11"/>
  <c r="DN35" i="11" a="1"/>
  <c r="DN35" i="11" s="1"/>
  <c r="DM119" i="21"/>
  <c r="DM87" i="21"/>
  <c r="BI21" i="20"/>
  <c r="DN21" i="20" a="1"/>
  <c r="DN21" i="20" s="1"/>
  <c r="DM90" i="19"/>
  <c r="DM58" i="19"/>
  <c r="BI29" i="1"/>
  <c r="DN29" i="1" a="1"/>
  <c r="DN29" i="1" s="1"/>
  <c r="DM115" i="9"/>
  <c r="DM83" i="9"/>
  <c r="DM111" i="5"/>
  <c r="DM79" i="5"/>
  <c r="DM91" i="8"/>
  <c r="DM59" i="8"/>
  <c r="BI28" i="1"/>
  <c r="DN28" i="1" a="1"/>
  <c r="DN28" i="1" s="1"/>
  <c r="DM119" i="7"/>
  <c r="DM87" i="7"/>
  <c r="DM90" i="1"/>
  <c r="DM58" i="1"/>
  <c r="BI24" i="10"/>
  <c r="DN24" i="10" a="1"/>
  <c r="DN24" i="10" s="1"/>
  <c r="DM97" i="13"/>
  <c r="DM65" i="13"/>
  <c r="DM104" i="12"/>
  <c r="DM72" i="12"/>
  <c r="DM111" i="3"/>
  <c r="DM79" i="3"/>
  <c r="BI37" i="13"/>
  <c r="DN37" i="13" a="1"/>
  <c r="DN37" i="13" s="1"/>
  <c r="DM95" i="20"/>
  <c r="DM63" i="20"/>
  <c r="BI44" i="11"/>
  <c r="DN44" i="11" a="1"/>
  <c r="DN44" i="11" s="1"/>
  <c r="BI16" i="17"/>
  <c r="DN16" i="17" a="1"/>
  <c r="DN16" i="17" s="1"/>
  <c r="BI36" i="7"/>
  <c r="DN36" i="7" a="1"/>
  <c r="DN36" i="7" s="1"/>
  <c r="DM106" i="17"/>
  <c r="DM74" i="17"/>
  <c r="DM103" i="8"/>
  <c r="DM71" i="8"/>
  <c r="DM100" i="20"/>
  <c r="DM68" i="20"/>
  <c r="DM102" i="16"/>
  <c r="DM70" i="16"/>
  <c r="BI42" i="2"/>
  <c r="DN42" i="2" a="1"/>
  <c r="DN42" i="2" s="1"/>
  <c r="DM108" i="3"/>
  <c r="DM76" i="3"/>
  <c r="BI29" i="2"/>
  <c r="DN29" i="2" a="1"/>
  <c r="DN29" i="2" s="1"/>
  <c r="DM119" i="12"/>
  <c r="DM87" i="12"/>
  <c r="DM116" i="5"/>
  <c r="DM84" i="5"/>
  <c r="BI28" i="20"/>
  <c r="DN28" i="20" a="1"/>
  <c r="DN28" i="20" s="1"/>
  <c r="BI44" i="15"/>
  <c r="DN44" i="15" a="1"/>
  <c r="DN44" i="15" s="1"/>
  <c r="DM100" i="7"/>
  <c r="DM68" i="7"/>
  <c r="BI30" i="8"/>
  <c r="DN30" i="8" a="1"/>
  <c r="DN30" i="8" s="1"/>
  <c r="BI40" i="8"/>
  <c r="DN40" i="8" a="1"/>
  <c r="DN40" i="8" s="1"/>
  <c r="BI31" i="18"/>
  <c r="DN31" i="18" a="1"/>
  <c r="DN31" i="18" s="1"/>
  <c r="DM97" i="1"/>
  <c r="DM65" i="1"/>
  <c r="DM104" i="15"/>
  <c r="DM72" i="15"/>
  <c r="BI42" i="19"/>
  <c r="DN42" i="19" a="1"/>
  <c r="DN42" i="19" s="1"/>
  <c r="DM124" i="2"/>
  <c r="DM127" i="2" s="1"/>
  <c r="DM120" i="2" s="1"/>
  <c r="DM88" i="2"/>
  <c r="BI20" i="13"/>
  <c r="DN20" i="13" a="1"/>
  <c r="DN20" i="13" s="1"/>
  <c r="BI42" i="15"/>
  <c r="DN42" i="15" a="1"/>
  <c r="DN42" i="15" s="1"/>
  <c r="DK90" i="11"/>
  <c r="DK58" i="11"/>
  <c r="DM113" i="9"/>
  <c r="DM81" i="9"/>
  <c r="BI30" i="2"/>
  <c r="DN30" i="2" a="1"/>
  <c r="DN30" i="2" s="1"/>
  <c r="DM103" i="5"/>
  <c r="DM71" i="5"/>
  <c r="DM101" i="17"/>
  <c r="DM69" i="17"/>
  <c r="DM96" i="19"/>
  <c r="DM64" i="19"/>
  <c r="DM114" i="12"/>
  <c r="DM82" i="12"/>
  <c r="DM124" i="6"/>
  <c r="DM127" i="6" s="1"/>
  <c r="DM120" i="6" s="1"/>
  <c r="DM88" i="6"/>
  <c r="BJ37" i="1"/>
  <c r="DP37" i="1" s="1" a="1"/>
  <c r="DP37" i="1" s="1"/>
  <c r="DO37" i="1" a="1"/>
  <c r="DO37" i="1" s="1"/>
  <c r="BI46" i="10"/>
  <c r="DN46" i="10" a="1"/>
  <c r="DN46" i="10" s="1"/>
  <c r="DM110" i="10"/>
  <c r="DM78" i="10"/>
  <c r="DM101" i="14"/>
  <c r="DM69" i="14"/>
  <c r="DM99" i="19"/>
  <c r="DM67" i="19"/>
  <c r="DM112" i="20"/>
  <c r="DM80" i="20"/>
  <c r="DM108" i="2"/>
  <c r="DM76" i="2"/>
  <c r="BI33" i="17"/>
  <c r="DN33" i="17" a="1"/>
  <c r="DN33" i="17" s="1"/>
  <c r="DM103" i="19"/>
  <c r="DM71" i="19"/>
  <c r="DM95" i="1"/>
  <c r="DM63" i="1"/>
  <c r="BI32" i="12"/>
  <c r="DN32" i="12" a="1"/>
  <c r="DN32" i="12" s="1"/>
  <c r="DM109" i="21"/>
  <c r="DM77" i="21"/>
  <c r="DM119" i="16"/>
  <c r="DM87" i="16"/>
  <c r="BI30" i="21"/>
  <c r="DN30" i="21" a="1"/>
  <c r="DN30" i="21" s="1"/>
  <c r="BI34" i="7"/>
  <c r="DN34" i="7" a="1"/>
  <c r="DN34" i="7" s="1"/>
  <c r="DM97" i="10"/>
  <c r="DM65" i="10"/>
  <c r="BI32" i="14"/>
  <c r="DN32" i="14" a="1"/>
  <c r="DN32" i="14" s="1"/>
  <c r="BI29" i="14"/>
  <c r="DN29" i="14" a="1"/>
  <c r="DN29" i="14" s="1"/>
  <c r="BI43" i="9"/>
  <c r="DN43" i="9" a="1"/>
  <c r="DN43" i="9" s="1"/>
  <c r="DM106" i="3"/>
  <c r="DM74" i="3"/>
  <c r="BI30" i="5"/>
  <c r="DN30" i="5" a="1"/>
  <c r="DN30" i="5" s="1"/>
  <c r="DM93" i="14"/>
  <c r="DM61" i="14"/>
  <c r="DM91" i="18"/>
  <c r="DM59" i="18"/>
  <c r="BI35" i="20"/>
  <c r="DN35" i="20" a="1"/>
  <c r="DN35" i="20" s="1"/>
  <c r="DM99" i="21"/>
  <c r="DM67" i="21"/>
  <c r="DM109" i="17"/>
  <c r="DM77" i="17"/>
  <c r="DM108" i="13"/>
  <c r="DM76" i="13"/>
  <c r="BI35" i="4"/>
  <c r="DN35" i="4" a="1"/>
  <c r="DN35" i="4" s="1"/>
  <c r="DN95" i="5"/>
  <c r="DN63" i="5"/>
  <c r="DM106" i="4"/>
  <c r="DM74" i="4"/>
  <c r="BI38" i="15"/>
  <c r="DN38" i="15" a="1"/>
  <c r="DN38" i="15" s="1"/>
  <c r="BI18" i="12"/>
  <c r="DN18" i="12" a="1"/>
  <c r="DN18" i="12" s="1"/>
  <c r="BJ29" i="8"/>
  <c r="DP29" i="8" s="1" a="1"/>
  <c r="DP29" i="8" s="1"/>
  <c r="DO29" i="8" a="1"/>
  <c r="DO29" i="8" s="1"/>
  <c r="BI40" i="20"/>
  <c r="DN40" i="20" a="1"/>
  <c r="DN40" i="20" s="1"/>
  <c r="BI20" i="14"/>
  <c r="DN20" i="14" a="1"/>
  <c r="DN20" i="14" s="1"/>
  <c r="DM91" i="5"/>
  <c r="DM59" i="5"/>
  <c r="BI23" i="5"/>
  <c r="DN23" i="5" a="1"/>
  <c r="DN23" i="5" s="1"/>
  <c r="DM121" i="11"/>
  <c r="DM89" i="11"/>
  <c r="DM93" i="7"/>
  <c r="DM61" i="7"/>
  <c r="BI38" i="18"/>
  <c r="DN38" i="18" a="1"/>
  <c r="DN38" i="18" s="1"/>
  <c r="BI37" i="15"/>
  <c r="DN37" i="15" a="1"/>
  <c r="DN37" i="15" s="1"/>
  <c r="DM116" i="6"/>
  <c r="DM84" i="6"/>
  <c r="DM104" i="13"/>
  <c r="DM72" i="13"/>
  <c r="DM107" i="19"/>
  <c r="DM75" i="19"/>
  <c r="BI17" i="10"/>
  <c r="DN17" i="10" a="1"/>
  <c r="DN17" i="10" s="1"/>
  <c r="BI23" i="2"/>
  <c r="DN23" i="2" a="1"/>
  <c r="DN23" i="2" s="1"/>
  <c r="DM92" i="5"/>
  <c r="DM60" i="5"/>
  <c r="DM115" i="19"/>
  <c r="DM83" i="19"/>
  <c r="DM99" i="16"/>
  <c r="DM67" i="16"/>
  <c r="BI35" i="2"/>
  <c r="DN35" i="2" a="1"/>
  <c r="DN35" i="2" s="1"/>
  <c r="BI16" i="14"/>
  <c r="DN16" i="14" a="1"/>
  <c r="DN16" i="14" s="1"/>
  <c r="BI46" i="8"/>
  <c r="DN46" i="8" a="1"/>
  <c r="DN46" i="8" s="1"/>
  <c r="BI34" i="20"/>
  <c r="DN34" i="20" a="1"/>
  <c r="DN34" i="20" s="1"/>
  <c r="DM94" i="16"/>
  <c r="DM62" i="16"/>
  <c r="BI31" i="2"/>
  <c r="DN31" i="2" a="1"/>
  <c r="DN31" i="2" s="1"/>
  <c r="DM112" i="18"/>
  <c r="DM80" i="18"/>
  <c r="BI46" i="6"/>
  <c r="DN46" i="6" a="1"/>
  <c r="DN46" i="6" s="1"/>
  <c r="BG15" i="8"/>
  <c r="DL15" i="8" a="1"/>
  <c r="DL15" i="8" s="1"/>
  <c r="BF47" i="8"/>
  <c r="BI22" i="3"/>
  <c r="DN22" i="3" a="1"/>
  <c r="DN22" i="3" s="1"/>
  <c r="DM112" i="9"/>
  <c r="DM80" i="9"/>
  <c r="DM100" i="9"/>
  <c r="DM68" i="9"/>
  <c r="DM118" i="19"/>
  <c r="DM86" i="19"/>
  <c r="BI33" i="9"/>
  <c r="DN33" i="9" a="1"/>
  <c r="DN33" i="9" s="1"/>
  <c r="DM106" i="14"/>
  <c r="DM74" i="14"/>
  <c r="BJ24" i="8"/>
  <c r="DP24" i="8" s="1" a="1"/>
  <c r="DP24" i="8" s="1"/>
  <c r="DO24" i="8" a="1"/>
  <c r="DO24" i="8" s="1"/>
  <c r="BI33" i="16"/>
  <c r="DN33" i="16" a="1"/>
  <c r="DN33" i="16" s="1"/>
  <c r="BI35" i="18"/>
  <c r="DN35" i="18" a="1"/>
  <c r="DN35" i="18" s="1"/>
  <c r="BI33" i="1"/>
  <c r="DN33" i="1" a="1"/>
  <c r="DN33" i="1" s="1"/>
  <c r="DM121" i="19"/>
  <c r="DM89" i="19"/>
  <c r="BI17" i="1"/>
  <c r="DN17" i="1" a="1"/>
  <c r="DN17" i="1" s="1"/>
  <c r="BI44" i="4"/>
  <c r="DN44" i="4" a="1"/>
  <c r="DN44" i="4" s="1"/>
  <c r="BI39" i="10"/>
  <c r="DN39" i="10" a="1"/>
  <c r="DN39" i="10" s="1"/>
  <c r="DM115" i="15"/>
  <c r="DM83" i="15"/>
  <c r="BI29" i="11"/>
  <c r="DN29" i="11" a="1"/>
  <c r="DN29" i="11" s="1"/>
  <c r="DM103" i="18"/>
  <c r="DM71" i="18"/>
  <c r="BI31" i="16"/>
  <c r="DN31" i="16" a="1"/>
  <c r="DN31" i="16" s="1"/>
  <c r="BI38" i="1"/>
  <c r="DN38" i="1" a="1"/>
  <c r="DN38" i="1" s="1"/>
  <c r="DN94" i="6"/>
  <c r="DN62" i="6"/>
  <c r="DN92" i="20"/>
  <c r="DN60" i="20"/>
  <c r="BI32" i="8"/>
  <c r="DN32" i="8" a="1"/>
  <c r="DN32" i="8" s="1"/>
  <c r="BI25" i="15"/>
  <c r="DN25" i="15" a="1"/>
  <c r="DN25" i="15" s="1"/>
  <c r="BI37" i="14"/>
  <c r="DN37" i="14" a="1"/>
  <c r="DN37" i="14" s="1"/>
  <c r="DM105" i="7"/>
  <c r="DM73" i="7"/>
  <c r="DM102" i="4"/>
  <c r="DM70" i="4"/>
  <c r="BI38" i="5"/>
  <c r="DN38" i="5" a="1"/>
  <c r="DN38" i="5" s="1"/>
  <c r="DM118" i="21"/>
  <c r="DM86" i="21"/>
  <c r="BI40" i="14"/>
  <c r="DN40" i="14" a="1"/>
  <c r="DN40" i="14" s="1"/>
  <c r="BI45" i="20"/>
  <c r="DN45" i="20" a="1"/>
  <c r="DN45" i="20" s="1"/>
  <c r="DM97" i="5"/>
  <c r="DM65" i="5"/>
  <c r="DM109" i="3"/>
  <c r="DM77" i="3"/>
  <c r="DN35" i="1" a="1"/>
  <c r="DN35" i="1" s="1"/>
  <c r="BI35" i="1"/>
  <c r="DM119" i="6"/>
  <c r="DM87" i="6"/>
  <c r="DM95" i="17"/>
  <c r="DM63" i="17"/>
  <c r="BI30" i="13"/>
  <c r="DN30" i="13" a="1"/>
  <c r="DN30" i="13" s="1"/>
  <c r="DM91" i="16"/>
  <c r="DM59" i="16"/>
  <c r="DM93" i="16"/>
  <c r="DM61" i="16"/>
  <c r="BJ38" i="7"/>
  <c r="DP38" i="7" s="1" a="1"/>
  <c r="DP38" i="7" s="1"/>
  <c r="DO38" i="7" a="1"/>
  <c r="DO38" i="7" s="1"/>
  <c r="BI43" i="12"/>
  <c r="DN43" i="12" a="1"/>
  <c r="DN43" i="12" s="1"/>
  <c r="DM94" i="20"/>
  <c r="DM62" i="20"/>
  <c r="BI22" i="17"/>
  <c r="DN22" i="17" a="1"/>
  <c r="DN22" i="17" s="1"/>
  <c r="DM96" i="13"/>
  <c r="DM64" i="13"/>
  <c r="BJ26" i="19"/>
  <c r="DP26" i="19" s="1" a="1"/>
  <c r="DP26" i="19" s="1"/>
  <c r="DO26" i="19" a="1"/>
  <c r="DO26" i="19" s="1"/>
  <c r="BI22" i="16"/>
  <c r="DN22" i="16" a="1"/>
  <c r="DN22" i="16" s="1"/>
  <c r="DM110" i="6"/>
  <c r="DM78" i="6"/>
  <c r="BI17" i="11"/>
  <c r="DN17" i="11" a="1"/>
  <c r="DN17" i="11" s="1"/>
  <c r="DM103" i="21"/>
  <c r="DM71" i="21"/>
  <c r="DM124" i="21"/>
  <c r="DM127" i="21" s="1"/>
  <c r="DM120" i="21" s="1"/>
  <c r="DM88" i="21"/>
  <c r="BI33" i="15"/>
  <c r="DN33" i="15" a="1"/>
  <c r="DN33" i="15" s="1"/>
  <c r="DM95" i="15"/>
  <c r="DM63" i="15"/>
  <c r="BI26" i="4"/>
  <c r="DN26" i="4" a="1"/>
  <c r="DN26" i="4" s="1"/>
  <c r="BI46" i="18"/>
  <c r="DN46" i="18" a="1"/>
  <c r="DN46" i="18" s="1"/>
  <c r="DM104" i="20"/>
  <c r="DM72" i="20"/>
  <c r="BI32" i="17"/>
  <c r="DN32" i="17" a="1"/>
  <c r="DN32" i="17" s="1"/>
  <c r="DM117" i="5"/>
  <c r="DM85" i="5"/>
  <c r="BI26" i="7"/>
  <c r="DN26" i="7" a="1"/>
  <c r="DN26" i="7" s="1"/>
  <c r="DM114" i="6"/>
  <c r="DM82" i="6"/>
  <c r="DM101" i="1"/>
  <c r="DM69" i="1"/>
  <c r="BI36" i="6"/>
  <c r="DN36" i="6" a="1"/>
  <c r="DN36" i="6" s="1"/>
  <c r="DM101" i="12"/>
  <c r="DM69" i="12"/>
  <c r="DM99" i="1"/>
  <c r="DM67" i="1"/>
  <c r="BI37" i="21"/>
  <c r="DN37" i="21" a="1"/>
  <c r="DN37" i="21" s="1"/>
  <c r="DM99" i="11"/>
  <c r="DM67" i="11"/>
  <c r="DM100" i="11"/>
  <c r="DM68" i="11"/>
  <c r="BI44" i="21"/>
  <c r="DN44" i="21" a="1"/>
  <c r="DN44" i="21" s="1"/>
  <c r="DM107" i="10"/>
  <c r="DM75" i="10"/>
  <c r="BI15" i="19"/>
  <c r="DN15" i="19" a="1"/>
  <c r="DN15" i="19" s="1"/>
  <c r="BH47" i="19"/>
  <c r="DM95" i="4"/>
  <c r="DM63" i="4"/>
  <c r="DM99" i="4"/>
  <c r="DM67" i="4"/>
  <c r="BI40" i="9"/>
  <c r="DN40" i="9" a="1"/>
  <c r="DN40" i="9" s="1"/>
  <c r="BI36" i="5"/>
  <c r="DN36" i="5" a="1"/>
  <c r="DN36" i="5" s="1"/>
  <c r="DM114" i="1"/>
  <c r="DM82" i="1"/>
  <c r="BI16" i="8"/>
  <c r="DN16" i="8" a="1"/>
  <c r="DN16" i="8" s="1"/>
  <c r="DM106" i="8"/>
  <c r="DM74" i="8"/>
  <c r="BI44" i="7"/>
  <c r="DN44" i="7" a="1"/>
  <c r="DN44" i="7" s="1"/>
  <c r="DN96" i="8"/>
  <c r="DN64" i="8"/>
  <c r="DM112" i="16"/>
  <c r="DM80" i="16"/>
  <c r="DM118" i="17"/>
  <c r="DM86" i="17"/>
  <c r="DK90" i="2"/>
  <c r="DK58" i="2"/>
  <c r="DM111" i="16"/>
  <c r="DM79" i="16"/>
  <c r="BI15" i="1"/>
  <c r="DN15" i="1" a="1"/>
  <c r="DN15" i="1" s="1"/>
  <c r="BH47" i="1"/>
  <c r="DM105" i="10"/>
  <c r="DM73" i="10"/>
  <c r="BI22" i="13"/>
  <c r="DN22" i="13" a="1"/>
  <c r="DN22" i="13" s="1"/>
  <c r="BI29" i="12"/>
  <c r="DN29" i="12" a="1"/>
  <c r="DN29" i="12" s="1"/>
  <c r="BI36" i="3"/>
  <c r="DN36" i="3" a="1"/>
  <c r="DN36" i="3" s="1"/>
  <c r="BI20" i="20"/>
  <c r="DN20" i="20" a="1"/>
  <c r="DN20" i="20" s="1"/>
  <c r="DM119" i="11"/>
  <c r="DM87" i="11"/>
  <c r="DM104" i="21"/>
  <c r="DM72" i="21"/>
  <c r="DM116" i="12"/>
  <c r="DM84" i="12"/>
  <c r="BI31" i="17"/>
  <c r="DN31" i="17" a="1"/>
  <c r="DN31" i="17" s="1"/>
  <c r="DN100" i="4"/>
  <c r="DN68" i="4"/>
  <c r="BI28" i="8"/>
  <c r="DN28" i="8" a="1"/>
  <c r="DN28" i="8" s="1"/>
  <c r="BI25" i="20"/>
  <c r="DN25" i="20" a="1"/>
  <c r="DN25" i="20" s="1"/>
  <c r="BI27" i="16"/>
  <c r="DN27" i="16" a="1"/>
  <c r="DN27" i="16" s="1"/>
  <c r="DM96" i="17"/>
  <c r="DM64" i="17"/>
  <c r="BI33" i="3"/>
  <c r="DN33" i="3" a="1"/>
  <c r="DN33" i="3" s="1"/>
  <c r="DM91" i="6"/>
  <c r="DM59" i="6"/>
  <c r="BI44" i="12"/>
  <c r="DN44" i="12" a="1"/>
  <c r="DN44" i="12" s="1"/>
  <c r="BI41" i="5"/>
  <c r="DN41" i="5" a="1"/>
  <c r="DN41" i="5" s="1"/>
  <c r="DN99" i="2"/>
  <c r="DN67" i="2"/>
  <c r="BI25" i="7"/>
  <c r="DN25" i="7" a="1"/>
  <c r="DN25" i="7" s="1"/>
  <c r="DM118" i="15"/>
  <c r="DM86" i="15"/>
  <c r="DM91" i="13"/>
  <c r="DM59" i="13"/>
  <c r="DM106" i="15"/>
  <c r="DM74" i="15"/>
  <c r="DM114" i="5"/>
  <c r="DM82" i="5"/>
  <c r="DM116" i="7"/>
  <c r="DM84" i="7"/>
  <c r="BI22" i="1"/>
  <c r="DN22" i="1" a="1"/>
  <c r="DN22" i="1" s="1"/>
  <c r="BI29" i="15"/>
  <c r="DN29" i="15" a="1"/>
  <c r="DN29" i="15" s="1"/>
  <c r="DM108" i="7"/>
  <c r="DM76" i="7"/>
  <c r="BI45" i="2"/>
  <c r="DN45" i="2" a="1"/>
  <c r="DN45" i="2" s="1"/>
  <c r="DM99" i="3"/>
  <c r="DM67" i="3"/>
  <c r="BG15" i="11"/>
  <c r="DL15" i="11" a="1"/>
  <c r="DL15" i="11" s="1"/>
  <c r="BF47" i="11"/>
  <c r="BI38" i="9"/>
  <c r="DN38" i="9" a="1"/>
  <c r="DN38" i="9" s="1"/>
  <c r="BI28" i="5"/>
  <c r="DN28" i="5" a="1"/>
  <c r="DN28" i="5" s="1"/>
  <c r="BI26" i="17"/>
  <c r="DN26" i="17" a="1"/>
  <c r="DN26" i="17" s="1"/>
  <c r="BI21" i="19"/>
  <c r="DN21" i="19" a="1"/>
  <c r="DN21" i="19" s="1"/>
  <c r="BI39" i="12"/>
  <c r="DN39" i="12" a="1"/>
  <c r="DN39" i="12" s="1"/>
  <c r="BI45" i="6"/>
  <c r="DN45" i="6" a="1"/>
  <c r="DN45" i="6" s="1"/>
  <c r="DM115" i="18"/>
  <c r="DM83" i="18"/>
  <c r="DM119" i="8"/>
  <c r="DM87" i="8"/>
  <c r="DM111" i="4"/>
  <c r="DM79" i="4"/>
  <c r="BI35" i="10"/>
  <c r="DN35" i="10" a="1"/>
  <c r="DN35" i="10" s="1"/>
  <c r="BI31" i="3"/>
  <c r="DN31" i="3" a="1"/>
  <c r="DN31" i="3" s="1"/>
  <c r="DM101" i="16"/>
  <c r="DM69" i="16"/>
  <c r="BI34" i="17"/>
  <c r="DN34" i="17" a="1"/>
  <c r="DN34" i="17" s="1"/>
  <c r="DM103" i="9"/>
  <c r="DM71" i="9"/>
  <c r="BI33" i="13"/>
  <c r="DN33" i="13" a="1"/>
  <c r="DN33" i="13" s="1"/>
  <c r="DM111" i="15"/>
  <c r="DM79" i="15"/>
  <c r="BJ20" i="5"/>
  <c r="DP20" i="5" s="1" a="1"/>
  <c r="DP20" i="5" s="1"/>
  <c r="DO20" i="5" a="1"/>
  <c r="DO20" i="5" s="1"/>
  <c r="BI31" i="4"/>
  <c r="DN31" i="4" a="1"/>
  <c r="DN31" i="4" s="1"/>
  <c r="DM115" i="2"/>
  <c r="DM83" i="2"/>
  <c r="DK90" i="6"/>
  <c r="DK58" i="6"/>
  <c r="DM93" i="4"/>
  <c r="DM61" i="4"/>
  <c r="DM96" i="5"/>
  <c r="DM64" i="5"/>
  <c r="DM109" i="18"/>
  <c r="DM77" i="18"/>
  <c r="DM110" i="7"/>
  <c r="DM78" i="7"/>
  <c r="BI16" i="5"/>
  <c r="DN16" i="5" a="1"/>
  <c r="DN16" i="5" s="1"/>
  <c r="DM107" i="16"/>
  <c r="DM75" i="16"/>
  <c r="BI46" i="11"/>
  <c r="DN46" i="11" a="1"/>
  <c r="DN46" i="11" s="1"/>
  <c r="BI18" i="7"/>
  <c r="DN18" i="7" a="1"/>
  <c r="DN18" i="7" s="1"/>
  <c r="DM99" i="12"/>
  <c r="DM67" i="12"/>
  <c r="DM103" i="13"/>
  <c r="DM71" i="13"/>
  <c r="DM116" i="2"/>
  <c r="DM84" i="2"/>
  <c r="DM109" i="11"/>
  <c r="DM77" i="11"/>
  <c r="DM95" i="18"/>
  <c r="DM63" i="18"/>
  <c r="DM121" i="14"/>
  <c r="DM89" i="14"/>
  <c r="BI41" i="6"/>
  <c r="DN41" i="6" a="1"/>
  <c r="DN41" i="6" s="1"/>
  <c r="BI29" i="13"/>
  <c r="DN29" i="13" a="1"/>
  <c r="DN29" i="13" s="1"/>
  <c r="DM95" i="19"/>
  <c r="DM63" i="19"/>
  <c r="DM102" i="9"/>
  <c r="DM70" i="9"/>
  <c r="BI32" i="19"/>
  <c r="DN32" i="19" a="1"/>
  <c r="DN32" i="19" s="1"/>
  <c r="DM104" i="10"/>
  <c r="DM72" i="10"/>
  <c r="DM119" i="9"/>
  <c r="DM87" i="9"/>
  <c r="BI17" i="5"/>
  <c r="DN17" i="5" a="1"/>
  <c r="DN17" i="5" s="1"/>
  <c r="BI40" i="19"/>
  <c r="DN40" i="19" a="1"/>
  <c r="DN40" i="19" s="1"/>
  <c r="BI24" i="16"/>
  <c r="DN24" i="16" a="1"/>
  <c r="DN24" i="16" s="1"/>
  <c r="DM96" i="10"/>
  <c r="DM64" i="10"/>
  <c r="DM98" i="20"/>
  <c r="DM66" i="20"/>
  <c r="DM101" i="3"/>
  <c r="DM69" i="3"/>
  <c r="DM101" i="15"/>
  <c r="DM69" i="15"/>
  <c r="BI19" i="16"/>
  <c r="DN19" i="16" a="1"/>
  <c r="DN19" i="16" s="1"/>
  <c r="DM113" i="19"/>
  <c r="DM81" i="19"/>
  <c r="BI37" i="18"/>
  <c r="DN37" i="18" a="1"/>
  <c r="DN37" i="18" s="1"/>
  <c r="DM116" i="4"/>
  <c r="DM84" i="4"/>
  <c r="DM115" i="17"/>
  <c r="DM83" i="17"/>
  <c r="DM102" i="12"/>
  <c r="DM70" i="12"/>
  <c r="BI37" i="9"/>
  <c r="DN37" i="9" a="1"/>
  <c r="DN37" i="9" s="1"/>
  <c r="BI25" i="9"/>
  <c r="DN25" i="9" a="1"/>
  <c r="DN25" i="9" s="1"/>
  <c r="BI43" i="19"/>
  <c r="DN43" i="19" a="1"/>
  <c r="DN43" i="19" s="1"/>
  <c r="DM101" i="18"/>
  <c r="DM69" i="18"/>
  <c r="BI31" i="14"/>
  <c r="DN31" i="14" a="1"/>
  <c r="DN31" i="14" s="1"/>
  <c r="DN117" i="3"/>
  <c r="DN85" i="3"/>
  <c r="BI46" i="19"/>
  <c r="DN46" i="19" a="1"/>
  <c r="DN46" i="19" s="1"/>
  <c r="DN99" i="17"/>
  <c r="DN67" i="17"/>
  <c r="DM115" i="3"/>
  <c r="DM83" i="3"/>
  <c r="DM92" i="15"/>
  <c r="DM60" i="15"/>
  <c r="BI40" i="15"/>
  <c r="DN40" i="15" a="1"/>
  <c r="DN40" i="15" s="1"/>
  <c r="DM101" i="8"/>
  <c r="DM69" i="8"/>
  <c r="BI28" i="18"/>
  <c r="DN28" i="18" a="1"/>
  <c r="DN28" i="18" s="1"/>
  <c r="DM93" i="2"/>
  <c r="DM61" i="2"/>
  <c r="DM113" i="1"/>
  <c r="DM81" i="1"/>
  <c r="BJ19" i="6"/>
  <c r="DP19" i="6" s="1" a="1"/>
  <c r="DP19" i="6" s="1"/>
  <c r="DO19" i="6" a="1"/>
  <c r="DO19" i="6" s="1"/>
  <c r="BJ17" i="20"/>
  <c r="DP17" i="20" s="1" a="1"/>
  <c r="DP17" i="20" s="1"/>
  <c r="DO17" i="20" a="1"/>
  <c r="DO17" i="20" s="1"/>
  <c r="DM121" i="20"/>
  <c r="DM89" i="20"/>
  <c r="BI30" i="7"/>
  <c r="DN30" i="7" a="1"/>
  <c r="DN30" i="7" s="1"/>
  <c r="BI27" i="4"/>
  <c r="DN27" i="4" a="1"/>
  <c r="DN27" i="4" s="1"/>
  <c r="DM102" i="11"/>
  <c r="DM70" i="11"/>
  <c r="BI43" i="21"/>
  <c r="DN43" i="21" a="1"/>
  <c r="DN43" i="21" s="1"/>
  <c r="BI22" i="5"/>
  <c r="DN22" i="5" a="1"/>
  <c r="DN22" i="5" s="1"/>
  <c r="BI34" i="3"/>
  <c r="DN34" i="3" a="1"/>
  <c r="DN34" i="3" s="1"/>
  <c r="DM100" i="17"/>
  <c r="DM68" i="17"/>
  <c r="BI44" i="6"/>
  <c r="DN44" i="6" a="1"/>
  <c r="DN44" i="6" s="1"/>
  <c r="BI20" i="17"/>
  <c r="DN20" i="17" a="1"/>
  <c r="DN20" i="17" s="1"/>
  <c r="BI16" i="16"/>
  <c r="DN16" i="16" a="1"/>
  <c r="DN16" i="16" s="1"/>
  <c r="BI18" i="16"/>
  <c r="DN18" i="16" a="1"/>
  <c r="DN18" i="16" s="1"/>
  <c r="BI19" i="20"/>
  <c r="DN19" i="20" a="1"/>
  <c r="DN19" i="20" s="1"/>
  <c r="DM107" i="13"/>
  <c r="DM75" i="13"/>
  <c r="DM93" i="13"/>
  <c r="DM61" i="13"/>
  <c r="BI21" i="13"/>
  <c r="DN21" i="13" a="1"/>
  <c r="DN21" i="13" s="1"/>
  <c r="BI18" i="8"/>
  <c r="DN18" i="8" a="1"/>
  <c r="DN18" i="8" s="1"/>
  <c r="BI35" i="6"/>
  <c r="DN35" i="6" a="1"/>
  <c r="DN35" i="6" s="1"/>
  <c r="DM124" i="18"/>
  <c r="DM127" i="18" s="1"/>
  <c r="DM120" i="18" s="1"/>
  <c r="DM88" i="18"/>
  <c r="DM95" i="3"/>
  <c r="DM63" i="3"/>
  <c r="DM101" i="2"/>
  <c r="DM69" i="2"/>
  <c r="BI28" i="21"/>
  <c r="DN28" i="21" a="1"/>
  <c r="DN28" i="21" s="1"/>
  <c r="BI45" i="21"/>
  <c r="DN45" i="21" a="1"/>
  <c r="DN45" i="21" s="1"/>
  <c r="DM94" i="5"/>
  <c r="DM62" i="5"/>
  <c r="BI20" i="15"/>
  <c r="DN20" i="15" a="1"/>
  <c r="DN20" i="15" s="1"/>
  <c r="DM92" i="12"/>
  <c r="DM60" i="12"/>
  <c r="DN94" i="7"/>
  <c r="DN62" i="7"/>
  <c r="DM103" i="10"/>
  <c r="DM71" i="10"/>
  <c r="BI29" i="20"/>
  <c r="DN29" i="20" a="1"/>
  <c r="DN29" i="20" s="1"/>
  <c r="DM117" i="6"/>
  <c r="DM85" i="6"/>
  <c r="BI42" i="5"/>
  <c r="DN42" i="5" a="1"/>
  <c r="DN42" i="5" s="1"/>
  <c r="DM98" i="13"/>
  <c r="DM66" i="13"/>
  <c r="BI39" i="6"/>
  <c r="DN39" i="6" a="1"/>
  <c r="DN39" i="6" s="1"/>
  <c r="BI26" i="1"/>
  <c r="DN26" i="1" a="1"/>
  <c r="DN26" i="1" s="1"/>
  <c r="BI24" i="1"/>
  <c r="DN24" i="1" a="1"/>
  <c r="DN24" i="1" s="1"/>
  <c r="DM100" i="5"/>
  <c r="DM68" i="5"/>
  <c r="BI24" i="11"/>
  <c r="DN24" i="11" a="1"/>
  <c r="DN24" i="11" s="1"/>
  <c r="DK90" i="15"/>
  <c r="DK58" i="15"/>
  <c r="DM112" i="3"/>
  <c r="DM80" i="3"/>
  <c r="BI25" i="11"/>
  <c r="DN25" i="11" a="1"/>
  <c r="DN25" i="11" s="1"/>
  <c r="BI32" i="10"/>
  <c r="DN32" i="10" a="1"/>
  <c r="DN32" i="10" s="1"/>
  <c r="DM102" i="17"/>
  <c r="DM70" i="17"/>
  <c r="BI20" i="4"/>
  <c r="DN20" i="4" a="1"/>
  <c r="DN20" i="4" s="1"/>
  <c r="BI24" i="4"/>
  <c r="DN24" i="4" a="1"/>
  <c r="DN24" i="4" s="1"/>
  <c r="DM118" i="14"/>
  <c r="DM86" i="14"/>
  <c r="DM103" i="17"/>
  <c r="DM71" i="17"/>
  <c r="DM93" i="21"/>
  <c r="DM61" i="21"/>
  <c r="BI39" i="1"/>
  <c r="DN39" i="1" a="1"/>
  <c r="DN39" i="1" s="1"/>
  <c r="DM97" i="12"/>
  <c r="DM65" i="12"/>
  <c r="BI31" i="8"/>
  <c r="DN31" i="8" a="1"/>
  <c r="DN31" i="8" s="1"/>
  <c r="BJ21" i="8"/>
  <c r="DP21" i="8" s="1" a="1"/>
  <c r="DP21" i="8" s="1"/>
  <c r="DO21" i="8" a="1"/>
  <c r="DO21" i="8" s="1"/>
  <c r="BI37" i="16"/>
  <c r="DN37" i="16" a="1"/>
  <c r="DN37" i="16" s="1"/>
  <c r="BI43" i="17"/>
  <c r="DN43" i="17" a="1"/>
  <c r="DN43" i="17" s="1"/>
  <c r="BG15" i="2"/>
  <c r="DL15" i="2" a="1"/>
  <c r="DL15" i="2" s="1"/>
  <c r="BF47" i="2"/>
  <c r="BI36" i="16"/>
  <c r="DN36" i="16" a="1"/>
  <c r="DN36" i="16" s="1"/>
  <c r="BI30" i="10"/>
  <c r="DN30" i="10" a="1"/>
  <c r="DN30" i="10" s="1"/>
  <c r="DK90" i="10"/>
  <c r="DK58" i="10"/>
  <c r="DM118" i="1"/>
  <c r="DM86" i="1"/>
  <c r="DM106" i="9"/>
  <c r="DM74" i="9"/>
  <c r="BI29" i="21"/>
  <c r="DN29" i="21" a="1"/>
  <c r="DN29" i="21" s="1"/>
  <c r="BI41" i="12"/>
  <c r="DN41" i="12" a="1"/>
  <c r="DN41" i="12" s="1"/>
  <c r="DM98" i="16"/>
  <c r="DM66" i="16"/>
  <c r="BJ25" i="4"/>
  <c r="DP25" i="4" s="1" a="1"/>
  <c r="DP25" i="4" s="1"/>
  <c r="DO25" i="4" a="1"/>
  <c r="DO25" i="4" s="1"/>
  <c r="DM98" i="14"/>
  <c r="DM66" i="14"/>
  <c r="DM95" i="16"/>
  <c r="DM63" i="16"/>
  <c r="DM106" i="7"/>
  <c r="DM74" i="7"/>
  <c r="DM118" i="18"/>
  <c r="DM86" i="18"/>
  <c r="BI21" i="17"/>
  <c r="DN21" i="17" a="1"/>
  <c r="DN21" i="17" s="1"/>
  <c r="BI16" i="6"/>
  <c r="DN16" i="6" a="1"/>
  <c r="DN16" i="6" s="1"/>
  <c r="DM108" i="8"/>
  <c r="DM76" i="8"/>
  <c r="DM94" i="11"/>
  <c r="DM62" i="11"/>
  <c r="DM92" i="6"/>
  <c r="DM60" i="6"/>
  <c r="BJ24" i="2"/>
  <c r="DP24" i="2" s="1" a="1"/>
  <c r="DP24" i="2" s="1"/>
  <c r="DO24" i="2" a="1"/>
  <c r="DO24" i="2" s="1"/>
  <c r="DM98" i="12"/>
  <c r="DM66" i="12"/>
  <c r="BI43" i="15"/>
  <c r="DN43" i="15" a="1"/>
  <c r="DN43" i="15" s="1"/>
  <c r="BI16" i="13"/>
  <c r="DN16" i="13" a="1"/>
  <c r="DN16" i="13" s="1"/>
  <c r="BI31" i="15"/>
  <c r="DN31" i="15" a="1"/>
  <c r="DN31" i="15" s="1"/>
  <c r="BI39" i="5"/>
  <c r="DN39" i="5" a="1"/>
  <c r="DN39" i="5" s="1"/>
  <c r="DM95" i="12"/>
  <c r="DM63" i="12"/>
  <c r="BI41" i="7"/>
  <c r="DN41" i="7" a="1"/>
  <c r="DN41" i="7" s="1"/>
  <c r="DM114" i="8"/>
  <c r="DM82" i="8"/>
  <c r="DM103" i="7"/>
  <c r="DM71" i="7"/>
  <c r="BI33" i="7"/>
  <c r="DN33" i="7" a="1"/>
  <c r="DN33" i="7" s="1"/>
  <c r="DM121" i="4"/>
  <c r="DM89" i="4"/>
  <c r="DN94" i="9"/>
  <c r="DN62" i="9"/>
  <c r="DM111" i="14"/>
  <c r="DM79" i="14"/>
  <c r="DM116" i="3"/>
  <c r="DM84" i="3"/>
  <c r="BI24" i="3"/>
  <c r="DN24" i="3" a="1"/>
  <c r="DN24" i="3" s="1"/>
  <c r="DM98" i="1"/>
  <c r="DM66" i="1"/>
  <c r="DK90" i="5"/>
  <c r="DK58" i="5"/>
  <c r="DM124" i="19"/>
  <c r="DM127" i="19" s="1"/>
  <c r="DM120" i="19" s="1"/>
  <c r="DM88" i="19"/>
  <c r="DM114" i="4"/>
  <c r="DM82" i="4"/>
  <c r="DM114" i="7"/>
  <c r="DM82" i="7"/>
  <c r="DM124" i="15"/>
  <c r="DM127" i="15" s="1"/>
  <c r="DM120" i="15" s="1"/>
  <c r="DM88" i="15"/>
  <c r="BI40" i="18"/>
  <c r="DN40" i="18" a="1"/>
  <c r="DN40" i="18" s="1"/>
  <c r="DM112" i="11"/>
  <c r="DM80" i="11"/>
  <c r="DM103" i="16"/>
  <c r="DM71" i="16"/>
  <c r="BI44" i="8"/>
  <c r="DN44" i="8" a="1"/>
  <c r="DN44" i="8" s="1"/>
  <c r="BI36" i="4"/>
  <c r="DN36" i="4" a="1"/>
  <c r="DN36" i="4" s="1"/>
  <c r="DM108" i="21"/>
  <c r="DM76" i="21"/>
  <c r="DM92" i="7"/>
  <c r="DM60" i="7"/>
  <c r="DM104" i="17"/>
  <c r="DM72" i="17"/>
  <c r="DM99" i="9"/>
  <c r="DM67" i="9"/>
  <c r="BI42" i="11"/>
  <c r="DN42" i="11" a="1"/>
  <c r="DN42" i="11" s="1"/>
  <c r="BI35" i="8"/>
  <c r="DN35" i="8" a="1"/>
  <c r="DN35" i="8" s="1"/>
  <c r="DM92" i="2"/>
  <c r="DM60" i="2"/>
  <c r="BI38" i="3"/>
  <c r="DN38" i="3" a="1"/>
  <c r="DN38" i="3" s="1"/>
  <c r="BI41" i="15"/>
  <c r="DN41" i="15" a="1"/>
  <c r="DN41" i="15" s="1"/>
  <c r="DM118" i="7"/>
  <c r="DM86" i="7"/>
  <c r="DM100" i="12"/>
  <c r="DM68" i="12"/>
  <c r="BI23" i="9"/>
  <c r="DN23" i="9" a="1"/>
  <c r="DN23" i="9" s="1"/>
  <c r="BI35" i="19"/>
  <c r="DN35" i="19" a="1"/>
  <c r="DN35" i="19" s="1"/>
  <c r="BI27" i="21"/>
  <c r="DN27" i="21" a="1"/>
  <c r="DN27" i="21" s="1"/>
  <c r="BI16" i="21"/>
  <c r="DN16" i="21" a="1"/>
  <c r="DN16" i="21" s="1"/>
  <c r="DM95" i="2"/>
  <c r="DM63" i="2"/>
  <c r="BI39" i="19"/>
  <c r="DN39" i="19" a="1"/>
  <c r="DN39" i="19" s="1"/>
  <c r="BI25" i="16"/>
  <c r="DN25" i="16" a="1"/>
  <c r="DN25" i="16" s="1"/>
  <c r="DM105" i="6"/>
  <c r="DM73" i="6"/>
  <c r="BI45" i="5"/>
  <c r="DN45" i="5" a="1"/>
  <c r="DN45" i="5" s="1"/>
  <c r="BI30" i="11"/>
  <c r="DN30" i="11" a="1"/>
  <c r="DN30" i="11" s="1"/>
  <c r="DM113" i="20"/>
  <c r="DM81" i="20"/>
  <c r="DM109" i="16"/>
  <c r="DM77" i="16"/>
  <c r="BI18" i="14"/>
  <c r="DN18" i="14" a="1"/>
  <c r="DN18" i="14" s="1"/>
  <c r="BI16" i="18"/>
  <c r="DN16" i="18" a="1"/>
  <c r="DN16" i="18" s="1"/>
  <c r="BI24" i="21"/>
  <c r="DN24" i="21" a="1"/>
  <c r="DN24" i="21" s="1"/>
  <c r="BI34" i="16"/>
  <c r="DN34" i="16" a="1"/>
  <c r="DN34" i="16" s="1"/>
  <c r="DM103" i="12"/>
  <c r="DM71" i="12"/>
  <c r="DM108" i="14"/>
  <c r="DM76" i="14"/>
  <c r="DM111" i="1"/>
  <c r="DM79" i="1"/>
  <c r="BI26" i="16"/>
  <c r="DN26" i="16" a="1"/>
  <c r="DN26" i="16" s="1"/>
  <c r="DM116" i="21"/>
  <c r="DM84" i="21"/>
  <c r="BI28" i="9"/>
  <c r="DN28" i="9" a="1"/>
  <c r="DN28" i="9" s="1"/>
  <c r="BI36" i="15"/>
  <c r="DN36" i="15" a="1"/>
  <c r="DN36" i="15" s="1"/>
  <c r="DM97" i="15"/>
  <c r="DM65" i="15"/>
  <c r="DM111" i="17"/>
  <c r="DM79" i="17"/>
  <c r="BI40" i="2"/>
  <c r="DN40" i="2" a="1"/>
  <c r="DN40" i="2" s="1"/>
  <c r="BG15" i="6"/>
  <c r="DL15" i="6" a="1"/>
  <c r="DL15" i="6" s="1"/>
  <c r="BF47" i="6"/>
  <c r="BI18" i="4"/>
  <c r="DN18" i="4" a="1"/>
  <c r="DN18" i="4" s="1"/>
  <c r="DM113" i="2"/>
  <c r="DM81" i="2"/>
  <c r="BI21" i="5"/>
  <c r="DN21" i="5" a="1"/>
  <c r="DN21" i="5" s="1"/>
  <c r="BI34" i="18"/>
  <c r="DN34" i="18" a="1"/>
  <c r="DN34" i="18" s="1"/>
  <c r="BI35" i="7"/>
  <c r="DN35" i="7" a="1"/>
  <c r="DN35" i="7" s="1"/>
  <c r="DM100" i="19"/>
  <c r="DM68" i="19"/>
  <c r="BI32" i="16"/>
  <c r="DN32" i="16" a="1"/>
  <c r="DN32" i="16" s="1"/>
  <c r="DM104" i="6"/>
  <c r="DM72" i="6"/>
  <c r="DM98" i="11"/>
  <c r="DM66" i="11"/>
  <c r="BI24" i="12"/>
  <c r="DN24" i="12" a="1"/>
  <c r="DN24" i="12" s="1"/>
  <c r="DM102" i="13"/>
  <c r="DM70" i="13"/>
  <c r="BI28" i="13"/>
  <c r="DN28" i="13" a="1"/>
  <c r="DN28" i="13" s="1"/>
  <c r="BI41" i="2"/>
  <c r="DN41" i="2" a="1"/>
  <c r="DN41" i="2" s="1"/>
  <c r="BI34" i="11"/>
  <c r="DN34" i="11" a="1"/>
  <c r="DN34" i="11" s="1"/>
  <c r="DM117" i="12"/>
  <c r="DM85" i="12"/>
  <c r="BI20" i="18"/>
  <c r="DN20" i="18" a="1"/>
  <c r="DN20" i="18" s="1"/>
  <c r="BI46" i="14"/>
  <c r="DN46" i="14" a="1"/>
  <c r="DN46" i="14" s="1"/>
  <c r="DM105" i="1"/>
  <c r="DM73" i="1"/>
  <c r="DM96" i="16"/>
  <c r="DM64" i="16"/>
  <c r="BI20" i="19"/>
  <c r="DN20" i="19" a="1"/>
  <c r="DN20" i="19" s="1"/>
  <c r="BI27" i="9"/>
  <c r="DN27" i="9" a="1"/>
  <c r="DN27" i="9" s="1"/>
  <c r="DN113" i="14"/>
  <c r="DN81" i="14"/>
  <c r="BI29" i="10"/>
  <c r="DN29" i="10" a="1"/>
  <c r="DN29" i="10" s="1"/>
  <c r="BI44" i="9"/>
  <c r="DN44" i="9" a="1"/>
  <c r="DN44" i="9" s="1"/>
  <c r="DM106" i="6"/>
  <c r="DM74" i="6"/>
  <c r="BI21" i="10"/>
  <c r="DN21" i="10" a="1"/>
  <c r="DN21" i="10" s="1"/>
  <c r="BI23" i="20"/>
  <c r="DN23" i="20" a="1"/>
  <c r="DN23" i="20" s="1"/>
  <c r="DM97" i="18"/>
  <c r="DM65" i="18"/>
  <c r="DM119" i="18"/>
  <c r="DM87" i="18"/>
  <c r="BI26" i="3"/>
  <c r="DN26" i="3" a="1"/>
  <c r="DN26" i="3" s="1"/>
  <c r="BI26" i="15"/>
  <c r="DN26" i="15" a="1"/>
  <c r="DN26" i="15" s="1"/>
  <c r="DM100" i="3"/>
  <c r="DM68" i="3"/>
  <c r="BI38" i="19"/>
  <c r="DN38" i="19" a="1"/>
  <c r="DN38" i="19" s="1"/>
  <c r="BI41" i="4"/>
  <c r="DN41" i="4" a="1"/>
  <c r="DN41" i="4" s="1"/>
  <c r="DN97" i="7"/>
  <c r="DN65" i="7"/>
  <c r="DM91" i="3"/>
  <c r="DM59" i="3"/>
  <c r="BI40" i="17"/>
  <c r="DN40" i="17" a="1"/>
  <c r="DN40" i="17" s="1"/>
  <c r="DM108" i="6"/>
  <c r="DM76" i="6"/>
  <c r="BI27" i="12"/>
  <c r="DN27" i="12" a="1"/>
  <c r="DN27" i="12" s="1"/>
  <c r="DM98" i="19"/>
  <c r="DM66" i="19"/>
  <c r="DM100" i="13"/>
  <c r="DM68" i="13"/>
  <c r="BI26" i="18"/>
  <c r="DN26" i="18" a="1"/>
  <c r="DN26" i="18" s="1"/>
  <c r="DM91" i="11"/>
  <c r="DM59" i="11"/>
  <c r="DM105" i="12"/>
  <c r="DM73" i="12"/>
  <c r="DM102" i="7"/>
  <c r="DM70" i="7"/>
  <c r="BJ42" i="3"/>
  <c r="DP42" i="3" s="1" a="1"/>
  <c r="DP42" i="3" s="1"/>
  <c r="DO42" i="3" a="1"/>
  <c r="DO42" i="3" s="1"/>
  <c r="BJ24" i="17"/>
  <c r="DP24" i="17" s="1" a="1"/>
  <c r="DP24" i="17" s="1"/>
  <c r="DO24" i="17" a="1"/>
  <c r="DO24" i="17" s="1"/>
  <c r="DM106" i="1"/>
  <c r="DM74" i="1"/>
  <c r="BI40" i="3"/>
  <c r="DN40" i="3" a="1"/>
  <c r="DN40" i="3" s="1"/>
  <c r="BI17" i="15"/>
  <c r="DN17" i="15" a="1"/>
  <c r="DN17" i="15" s="1"/>
  <c r="DM118" i="11"/>
  <c r="DM86" i="11"/>
  <c r="BI26" i="8"/>
  <c r="DN26" i="8" a="1"/>
  <c r="DN26" i="8" s="1"/>
  <c r="DM107" i="18"/>
  <c r="DM75" i="18"/>
  <c r="DM100" i="2"/>
  <c r="DM68" i="2"/>
  <c r="BI18" i="2"/>
  <c r="DN18" i="2" a="1"/>
  <c r="DN18" i="2" s="1"/>
  <c r="BI46" i="20"/>
  <c r="DN46" i="20" a="1"/>
  <c r="DN46" i="20" s="1"/>
  <c r="DN114" i="9"/>
  <c r="DN82" i="9"/>
  <c r="DM112" i="2"/>
  <c r="DM80" i="2"/>
  <c r="DM111" i="13"/>
  <c r="DM79" i="13"/>
  <c r="BI27" i="11"/>
  <c r="DN27" i="11" a="1"/>
  <c r="DN27" i="11" s="1"/>
  <c r="DN92" i="3"/>
  <c r="DN60" i="3"/>
  <c r="DM96" i="21"/>
  <c r="DM64" i="21"/>
  <c r="DM91" i="9"/>
  <c r="DM59" i="9"/>
  <c r="DM116" i="14"/>
  <c r="DM84" i="14"/>
  <c r="BI25" i="17"/>
  <c r="DN25" i="17" a="1"/>
  <c r="DN25" i="17" s="1"/>
  <c r="DM94" i="13"/>
  <c r="DM62" i="13"/>
  <c r="DM119" i="13"/>
  <c r="DM87" i="13"/>
  <c r="DM93" i="5"/>
  <c r="DM61" i="5"/>
  <c r="DM119" i="3"/>
  <c r="DM87" i="3"/>
  <c r="DM112" i="4"/>
  <c r="DM80" i="4"/>
  <c r="DM106" i="20"/>
  <c r="DM74" i="20"/>
  <c r="DM113" i="21"/>
  <c r="DM81" i="21"/>
  <c r="DM101" i="9"/>
  <c r="DM69" i="9"/>
  <c r="BI32" i="13"/>
  <c r="DN32" i="13" a="1"/>
  <c r="DN32" i="13" s="1"/>
  <c r="DM105" i="15"/>
  <c r="DM73" i="15"/>
  <c r="BI18" i="13"/>
  <c r="DN18" i="13" a="1"/>
  <c r="DN18" i="13" s="1"/>
  <c r="DN97" i="21"/>
  <c r="DN65" i="21"/>
  <c r="DM94" i="12"/>
  <c r="DM62" i="12"/>
  <c r="DM91" i="19"/>
  <c r="DM59" i="19"/>
  <c r="DM93" i="8"/>
  <c r="DM61" i="8"/>
  <c r="BI45" i="18"/>
  <c r="DN45" i="18" a="1"/>
  <c r="DN45" i="18" s="1"/>
  <c r="BI20" i="3"/>
  <c r="DN20" i="3" a="1"/>
  <c r="DN20" i="3" s="1"/>
  <c r="BI26" i="2"/>
  <c r="DN26" i="2" a="1"/>
  <c r="DN26" i="2" s="1"/>
  <c r="BI19" i="5"/>
  <c r="DN19" i="5" a="1"/>
  <c r="DN19" i="5" s="1"/>
  <c r="DM98" i="17"/>
  <c r="DM66" i="17"/>
  <c r="DM116" i="18"/>
  <c r="DM84" i="18"/>
  <c r="BI17" i="12"/>
  <c r="DN17" i="12" a="1"/>
  <c r="DN17" i="12" s="1"/>
  <c r="BJ19" i="7"/>
  <c r="DP19" i="7" s="1" a="1"/>
  <c r="DP19" i="7" s="1"/>
  <c r="DO19" i="7" a="1"/>
  <c r="DO19" i="7" s="1"/>
  <c r="BI28" i="10"/>
  <c r="DN28" i="10" a="1"/>
  <c r="DN28" i="10" s="1"/>
  <c r="DM104" i="9"/>
  <c r="DM72" i="9"/>
  <c r="BI42" i="6"/>
  <c r="DN42" i="6" a="1"/>
  <c r="DN42" i="6" s="1"/>
  <c r="DM97" i="20"/>
  <c r="DM65" i="20"/>
  <c r="BI23" i="13"/>
  <c r="DN23" i="13" a="1"/>
  <c r="DN23" i="13" s="1"/>
  <c r="DM107" i="21"/>
  <c r="DM75" i="21"/>
  <c r="DM115" i="11"/>
  <c r="DM83" i="11"/>
  <c r="BI25" i="5"/>
  <c r="DN25" i="5" a="1"/>
  <c r="DN25" i="5" s="1"/>
  <c r="DM115" i="7"/>
  <c r="DM83" i="7"/>
  <c r="BG15" i="15"/>
  <c r="DL15" i="15" a="1"/>
  <c r="DL15" i="15" s="1"/>
  <c r="BF47" i="15"/>
  <c r="DM114" i="2"/>
  <c r="DM82" i="2"/>
  <c r="BI37" i="3"/>
  <c r="DN37" i="3" a="1"/>
  <c r="DN37" i="3" s="1"/>
  <c r="DM109" i="13"/>
  <c r="DM77" i="13"/>
  <c r="BI27" i="17"/>
  <c r="DN27" i="17" a="1"/>
  <c r="DN27" i="17" s="1"/>
  <c r="DM99" i="15"/>
  <c r="DM67" i="15"/>
  <c r="DM94" i="10"/>
  <c r="DM62" i="10"/>
  <c r="BI43" i="14"/>
  <c r="DN43" i="14" a="1"/>
  <c r="DN43" i="14" s="1"/>
  <c r="BI28" i="17"/>
  <c r="DN28" i="17" a="1"/>
  <c r="DN28" i="17" s="1"/>
  <c r="DM110" i="14"/>
  <c r="DM78" i="14"/>
  <c r="BI18" i="21"/>
  <c r="DN18" i="21" a="1"/>
  <c r="DN18" i="21" s="1"/>
  <c r="DM96" i="1"/>
  <c r="DM64" i="1"/>
  <c r="BI22" i="12"/>
  <c r="DN22" i="12" a="1"/>
  <c r="DN22" i="12" s="1"/>
  <c r="DM116" i="17"/>
  <c r="DM84" i="17"/>
  <c r="BG15" i="10"/>
  <c r="DL15" i="10" a="1"/>
  <c r="DL15" i="10" s="1"/>
  <c r="BF47" i="10"/>
  <c r="DK90" i="14"/>
  <c r="DK58" i="14"/>
  <c r="BI43" i="1"/>
  <c r="DN43" i="1" a="1"/>
  <c r="DN43" i="1" s="1"/>
  <c r="BI31" i="9"/>
  <c r="DN31" i="9" a="1"/>
  <c r="DN31" i="9" s="1"/>
  <c r="DM124" i="9"/>
  <c r="DM127" i="9" s="1"/>
  <c r="DM120" i="9" s="1"/>
  <c r="DM88" i="9"/>
  <c r="DM109" i="5"/>
  <c r="DM77" i="5"/>
  <c r="DM115" i="4"/>
  <c r="DM83" i="4"/>
  <c r="BI23" i="16"/>
  <c r="DN23" i="16" a="1"/>
  <c r="DN23" i="16" s="1"/>
  <c r="BI23" i="14"/>
  <c r="DN23" i="14" a="1"/>
  <c r="DN23" i="14" s="1"/>
  <c r="BI20" i="16"/>
  <c r="DN20" i="16" a="1"/>
  <c r="DN20" i="16" s="1"/>
  <c r="DM112" i="12"/>
  <c r="DM80" i="12"/>
  <c r="BI31" i="7"/>
  <c r="DN31" i="7" a="1"/>
  <c r="DN31" i="7" s="1"/>
  <c r="BI43" i="18"/>
  <c r="DN43" i="18" a="1"/>
  <c r="DN43" i="18" s="1"/>
  <c r="DM103" i="11"/>
  <c r="DM71" i="11"/>
  <c r="DM97" i="8"/>
  <c r="DM65" i="8"/>
  <c r="BI33" i="8"/>
  <c r="DN33" i="8" a="1"/>
  <c r="DN33" i="8" s="1"/>
  <c r="DM104" i="7"/>
  <c r="DM72" i="7"/>
  <c r="BI19" i="11"/>
  <c r="DN19" i="11" a="1"/>
  <c r="DN19" i="11" s="1"/>
  <c r="BI17" i="6"/>
  <c r="DN17" i="6" a="1"/>
  <c r="DN17" i="6" s="1"/>
  <c r="DM96" i="9"/>
  <c r="DM64" i="9"/>
  <c r="DM96" i="12"/>
  <c r="DM64" i="12"/>
  <c r="DM108" i="10"/>
  <c r="DM76" i="10"/>
  <c r="DM107" i="1"/>
  <c r="DM75" i="1"/>
  <c r="DM101" i="10"/>
  <c r="DM69" i="10"/>
  <c r="BI23" i="12"/>
  <c r="DN23" i="12" a="1"/>
  <c r="DN23" i="12" s="1"/>
  <c r="DM110" i="15"/>
  <c r="DM78" i="15"/>
  <c r="DM121" i="3"/>
  <c r="DM89" i="3"/>
  <c r="DM103" i="15"/>
  <c r="DM71" i="15"/>
  <c r="BI20" i="12"/>
  <c r="DN20" i="12" a="1"/>
  <c r="DN20" i="12" s="1"/>
  <c r="DM91" i="4"/>
  <c r="DM59" i="4"/>
  <c r="BI39" i="8"/>
  <c r="DN39" i="8" a="1"/>
  <c r="DN39" i="8" s="1"/>
  <c r="BI28" i="7"/>
  <c r="DN28" i="7" a="1"/>
  <c r="DN28" i="7" s="1"/>
  <c r="BI46" i="4"/>
  <c r="DN46" i="4" a="1"/>
  <c r="DN46" i="4" s="1"/>
  <c r="BJ19" i="9"/>
  <c r="DP19" i="9" s="1" a="1"/>
  <c r="DP19" i="9" s="1"/>
  <c r="DO19" i="9" a="1"/>
  <c r="DO19" i="9" s="1"/>
  <c r="BI36" i="14"/>
  <c r="DN36" i="14" a="1"/>
  <c r="DN36" i="14" s="1"/>
  <c r="BI41" i="3"/>
  <c r="DN41" i="3" a="1"/>
  <c r="DN41" i="3" s="1"/>
  <c r="DM113" i="17"/>
  <c r="DM81" i="17"/>
  <c r="DM99" i="20"/>
  <c r="DM67" i="20"/>
  <c r="DM92" i="8"/>
  <c r="DM60" i="8"/>
  <c r="DM91" i="20"/>
  <c r="DM59" i="20"/>
  <c r="DM92" i="21"/>
  <c r="DM60" i="21"/>
  <c r="BI23" i="1"/>
  <c r="DN23" i="1" a="1"/>
  <c r="DN23" i="1" s="1"/>
  <c r="DM119" i="5"/>
  <c r="DM87" i="5"/>
  <c r="DM124" i="3"/>
  <c r="DM127" i="3" s="1"/>
  <c r="DM120" i="3" s="1"/>
  <c r="DM88" i="3"/>
  <c r="BG15" i="5"/>
  <c r="DL15" i="5" a="1"/>
  <c r="DL15" i="5" s="1"/>
  <c r="BF47" i="5"/>
  <c r="BI45" i="19"/>
  <c r="DN45" i="19" a="1"/>
  <c r="DN45" i="19" s="1"/>
  <c r="BI39" i="4"/>
  <c r="DN39" i="4" a="1"/>
  <c r="DN39" i="4" s="1"/>
  <c r="BI43" i="13"/>
  <c r="DN43" i="13" a="1"/>
  <c r="DN43" i="13" s="1"/>
  <c r="BI39" i="7"/>
  <c r="DN39" i="7" a="1"/>
  <c r="DN39" i="7" s="1"/>
  <c r="BI45" i="15"/>
  <c r="DN45" i="15" a="1"/>
  <c r="DN45" i="15" s="1"/>
  <c r="DM117" i="1"/>
  <c r="DM85" i="1"/>
  <c r="DN37" i="11" a="1"/>
  <c r="DN37" i="11" s="1"/>
  <c r="BI37" i="11"/>
  <c r="BI28" i="16"/>
  <c r="DN28" i="16" a="1"/>
  <c r="DN28" i="16" s="1"/>
  <c r="DM104" i="5"/>
  <c r="DM72" i="5"/>
  <c r="DM124" i="13"/>
  <c r="DM127" i="13" s="1"/>
  <c r="DM120" i="13" s="1"/>
  <c r="DM88" i="13"/>
  <c r="DK90" i="17"/>
  <c r="DK58" i="17"/>
  <c r="BI23" i="6"/>
  <c r="DN23" i="6" a="1"/>
  <c r="DN23" i="6" s="1"/>
  <c r="BI41" i="10"/>
  <c r="DN41" i="10" a="1"/>
  <c r="DN41" i="10" s="1"/>
  <c r="BI26" i="13"/>
  <c r="DN26" i="13" a="1"/>
  <c r="DN26" i="13" s="1"/>
  <c r="BI46" i="9"/>
  <c r="DN46" i="9" a="1"/>
  <c r="DN46" i="9" s="1"/>
  <c r="DM119" i="1"/>
  <c r="DM87" i="1"/>
  <c r="BI28" i="12"/>
  <c r="DN28" i="12" a="1"/>
  <c r="DN28" i="12" s="1"/>
  <c r="BI33" i="14"/>
  <c r="DN33" i="14" a="1"/>
  <c r="DN33" i="14" s="1"/>
  <c r="BI36" i="1"/>
  <c r="DN36" i="1" a="1"/>
  <c r="DN36" i="1" s="1"/>
  <c r="DM98" i="7"/>
  <c r="DM66" i="7"/>
  <c r="BI41" i="21"/>
  <c r="DN41" i="21" a="1"/>
  <c r="DN41" i="21" s="1"/>
  <c r="BI22" i="15"/>
  <c r="DN22" i="15" a="1"/>
  <c r="DN22" i="15" s="1"/>
  <c r="BI36" i="17"/>
  <c r="DN36" i="17" a="1"/>
  <c r="DN36" i="17" s="1"/>
  <c r="DM93" i="9"/>
  <c r="DM61" i="9"/>
  <c r="DM96" i="7"/>
  <c r="DM64" i="7"/>
  <c r="DM117" i="18"/>
  <c r="DM85" i="18"/>
  <c r="DM114" i="17"/>
  <c r="DM82" i="17"/>
  <c r="BI38" i="2"/>
  <c r="DN38" i="2" a="1"/>
  <c r="DN38" i="2" s="1"/>
  <c r="BI25" i="19"/>
  <c r="DN25" i="19" a="1"/>
  <c r="DN25" i="19" s="1"/>
  <c r="DM116" i="16"/>
  <c r="DM84" i="16"/>
  <c r="DM91" i="1"/>
  <c r="DM59" i="1"/>
  <c r="DM118" i="20"/>
  <c r="DM86" i="20"/>
  <c r="BI29" i="6"/>
  <c r="DN29" i="6" a="1"/>
  <c r="DN29" i="6" s="1"/>
  <c r="BI23" i="11"/>
  <c r="DN23" i="11" a="1"/>
  <c r="DN23" i="11" s="1"/>
  <c r="DM103" i="4"/>
  <c r="DM71" i="4"/>
  <c r="DM102" i="1"/>
  <c r="DM70" i="1"/>
  <c r="BI27" i="13"/>
  <c r="DN27" i="13" a="1"/>
  <c r="DN27" i="13" s="1"/>
  <c r="DM109" i="10"/>
  <c r="DM77" i="10"/>
  <c r="BI42" i="12"/>
  <c r="DN42" i="12" a="1"/>
  <c r="DN42" i="12" s="1"/>
  <c r="DM95" i="8"/>
  <c r="DM63" i="8"/>
  <c r="DM112" i="8"/>
  <c r="DM80" i="8"/>
  <c r="DM109" i="9"/>
  <c r="DM77" i="9"/>
  <c r="BI30" i="1"/>
  <c r="DN30" i="1" a="1"/>
  <c r="DN30" i="1" s="1"/>
  <c r="BI21" i="16"/>
  <c r="DN21" i="16" a="1"/>
  <c r="DN21" i="16" s="1"/>
  <c r="DM124" i="10"/>
  <c r="DM127" i="10" s="1"/>
  <c r="DM120" i="10" s="1"/>
  <c r="DM88" i="10"/>
  <c r="BJ38" i="14"/>
  <c r="DP38" i="14" s="1" a="1"/>
  <c r="DP38" i="14" s="1"/>
  <c r="DO38" i="14" a="1"/>
  <c r="DO38" i="14" s="1"/>
  <c r="DK90" i="18"/>
  <c r="DK58" i="18"/>
  <c r="DM105" i="16"/>
  <c r="DM73" i="16"/>
  <c r="DM108" i="17"/>
  <c r="DM76" i="17"/>
  <c r="BI31" i="6"/>
  <c r="DN31" i="6" a="1"/>
  <c r="DN31" i="6" s="1"/>
  <c r="DM111" i="11"/>
  <c r="DM79" i="11"/>
  <c r="BI22" i="18"/>
  <c r="DN22" i="18" a="1"/>
  <c r="DN22" i="18" s="1"/>
  <c r="DM117" i="11"/>
  <c r="DM85" i="11"/>
  <c r="BI44" i="18"/>
  <c r="DN44" i="18" a="1"/>
  <c r="DN44" i="18" s="1"/>
  <c r="DM110" i="8"/>
  <c r="DM78" i="8"/>
  <c r="BI25" i="3"/>
  <c r="DN25" i="3" a="1"/>
  <c r="DN25" i="3" s="1"/>
  <c r="DM108" i="11"/>
  <c r="DM76" i="11"/>
  <c r="BJ22" i="7"/>
  <c r="DP22" i="7" s="1" a="1"/>
  <c r="DP22" i="7" s="1"/>
  <c r="DO22" i="7" a="1"/>
  <c r="DO22" i="7" s="1"/>
  <c r="DM113" i="3"/>
  <c r="DM81" i="3"/>
  <c r="BI16" i="3"/>
  <c r="DN16" i="3" a="1"/>
  <c r="DN16" i="3" s="1"/>
  <c r="DM116" i="15"/>
  <c r="DM84" i="15"/>
  <c r="BI33" i="6"/>
  <c r="DN33" i="6" a="1"/>
  <c r="DN33" i="6" s="1"/>
  <c r="DM121" i="13"/>
  <c r="DM89" i="13"/>
  <c r="BI23" i="19"/>
  <c r="DN23" i="19" a="1"/>
  <c r="DN23" i="19" s="1"/>
  <c r="DM108" i="4"/>
  <c r="DM76" i="4"/>
  <c r="BI25" i="13"/>
  <c r="DN25" i="13" a="1"/>
  <c r="DN25" i="13" s="1"/>
  <c r="DM105" i="9"/>
  <c r="DM73" i="9"/>
  <c r="DM124" i="11"/>
  <c r="DM127" i="11" s="1"/>
  <c r="DM120" i="11" s="1"/>
  <c r="DM88" i="11"/>
  <c r="BI16" i="11"/>
  <c r="DN16" i="11" a="1"/>
  <c r="DN16" i="11" s="1"/>
  <c r="BI30" i="12"/>
  <c r="DN30" i="12" a="1"/>
  <c r="DN30" i="12" s="1"/>
  <c r="BI27" i="7"/>
  <c r="DN27" i="7" a="1"/>
  <c r="DN27" i="7" s="1"/>
  <c r="DM116" i="20"/>
  <c r="DM84" i="20"/>
  <c r="DM118" i="6"/>
  <c r="DM86" i="6"/>
  <c r="DM98" i="9"/>
  <c r="DM66" i="9"/>
  <c r="BI31" i="1"/>
  <c r="DN31" i="1" a="1"/>
  <c r="DN31" i="1" s="1"/>
  <c r="DM102" i="3"/>
  <c r="DM70" i="3"/>
  <c r="DM110" i="19"/>
  <c r="DM78" i="19"/>
  <c r="BI43" i="11"/>
  <c r="DN43" i="11" a="1"/>
  <c r="DN43" i="11" s="1"/>
  <c r="DM102" i="21"/>
  <c r="DM70" i="21"/>
  <c r="BI32" i="18"/>
  <c r="DN32" i="18" a="1"/>
  <c r="DN32" i="18" s="1"/>
  <c r="BI25" i="2"/>
  <c r="DN25" i="2" a="1"/>
  <c r="DN25" i="2" s="1"/>
  <c r="DM114" i="18"/>
  <c r="DM82" i="18"/>
  <c r="DM98" i="6"/>
  <c r="DM66" i="6"/>
  <c r="DM91" i="21"/>
  <c r="DM59" i="21"/>
  <c r="BJ39" i="9"/>
  <c r="DP39" i="9" s="1" a="1"/>
  <c r="DP39" i="9" s="1"/>
  <c r="DO39" i="9" a="1"/>
  <c r="DO39" i="9" s="1"/>
  <c r="BI37" i="2"/>
  <c r="DN37" i="2" a="1"/>
  <c r="DN37" i="2" s="1"/>
  <c r="BI36" i="13"/>
  <c r="DN36" i="13" a="1"/>
  <c r="DN36" i="13" s="1"/>
  <c r="DM116" i="10"/>
  <c r="DM84" i="10"/>
  <c r="DM105" i="21"/>
  <c r="DM73" i="21"/>
  <c r="BJ17" i="3"/>
  <c r="DP17" i="3" s="1" a="1"/>
  <c r="DP17" i="3" s="1"/>
  <c r="DO17" i="3" a="1"/>
  <c r="DO17" i="3" s="1"/>
  <c r="BI21" i="21"/>
  <c r="DN21" i="21" a="1"/>
  <c r="DN21" i="21" s="1"/>
  <c r="BI16" i="9"/>
  <c r="DN16" i="9" a="1"/>
  <c r="DN16" i="9" s="1"/>
  <c r="BI41" i="14"/>
  <c r="DN41" i="14" a="1"/>
  <c r="DN41" i="14" s="1"/>
  <c r="BI19" i="13"/>
  <c r="DN19" i="13" a="1"/>
  <c r="DN19" i="13" s="1"/>
  <c r="BI44" i="13"/>
  <c r="DN44" i="13" a="1"/>
  <c r="DN44" i="13" s="1"/>
  <c r="BI18" i="5"/>
  <c r="DN18" i="5" a="1"/>
  <c r="DN18" i="5" s="1"/>
  <c r="BI44" i="3"/>
  <c r="DN44" i="3" a="1"/>
  <c r="DN44" i="3" s="1"/>
  <c r="BI37" i="4"/>
  <c r="DN37" i="4" a="1"/>
  <c r="DN37" i="4" s="1"/>
  <c r="BI31" i="20"/>
  <c r="DN31" i="20" a="1"/>
  <c r="DN31" i="20" s="1"/>
  <c r="DM114" i="19"/>
  <c r="DM82" i="19"/>
  <c r="DM109" i="7"/>
  <c r="DM77" i="7"/>
  <c r="DM101" i="13"/>
  <c r="DM69" i="13"/>
  <c r="BI38" i="21"/>
  <c r="DN38" i="21" a="1"/>
  <c r="DN38" i="21" s="1"/>
  <c r="BI26" i="9"/>
  <c r="DN26" i="9" a="1"/>
  <c r="DN26" i="9" s="1"/>
  <c r="DM100" i="16"/>
  <c r="DM68" i="16"/>
  <c r="BI30" i="15"/>
  <c r="DN30" i="15" a="1"/>
  <c r="DN30" i="15" s="1"/>
  <c r="BJ22" i="21"/>
  <c r="DP22" i="21" s="1" a="1"/>
  <c r="DP22" i="21" s="1"/>
  <c r="DO22" i="21" a="1"/>
  <c r="DO22" i="21" s="1"/>
  <c r="BI19" i="12"/>
  <c r="DN19" i="12" a="1"/>
  <c r="DN19" i="12" s="1"/>
  <c r="BI16" i="19"/>
  <c r="DN16" i="19" a="1"/>
  <c r="DN16" i="19" s="1"/>
  <c r="DM111" i="12"/>
  <c r="DM79" i="12"/>
  <c r="DM121" i="9"/>
  <c r="DM89" i="9"/>
  <c r="DM111" i="10"/>
  <c r="DM79" i="10"/>
  <c r="DM107" i="14"/>
  <c r="DM75" i="14"/>
  <c r="DM124" i="5"/>
  <c r="DM127" i="5" s="1"/>
  <c r="DM120" i="5" s="1"/>
  <c r="DM88" i="5"/>
  <c r="BI23" i="17"/>
  <c r="DN23" i="17" a="1"/>
  <c r="DN23" i="17" s="1"/>
  <c r="BI41" i="18"/>
  <c r="DN41" i="18" a="1"/>
  <c r="DN41" i="18" s="1"/>
  <c r="DM114" i="13"/>
  <c r="DM82" i="13"/>
  <c r="BI29" i="9"/>
  <c r="DN29" i="9" a="1"/>
  <c r="DN29" i="9" s="1"/>
  <c r="DM104" i="14"/>
  <c r="DM72" i="14"/>
  <c r="BI22" i="20"/>
  <c r="DN22" i="20" a="1"/>
  <c r="DN22" i="20" s="1"/>
  <c r="DM105" i="11"/>
  <c r="DM73" i="11"/>
  <c r="BI32" i="21"/>
  <c r="DN32" i="21" a="1"/>
  <c r="DN32" i="21" s="1"/>
  <c r="DM108" i="12"/>
  <c r="DM76" i="12"/>
  <c r="DM95" i="9"/>
  <c r="DM63" i="9"/>
  <c r="BI23" i="3"/>
  <c r="DN23" i="3" a="1"/>
  <c r="DN23" i="3" s="1"/>
  <c r="DM94" i="3"/>
  <c r="DM62" i="3"/>
  <c r="DM109" i="14"/>
  <c r="DM77" i="14"/>
  <c r="DM112" i="19"/>
  <c r="DM80" i="19"/>
  <c r="BI40" i="11"/>
  <c r="DN40" i="11" a="1"/>
  <c r="DN40" i="11" s="1"/>
  <c r="DM113" i="12"/>
  <c r="DM81" i="12"/>
  <c r="DM119" i="14"/>
  <c r="DM87" i="14"/>
  <c r="BI40" i="7"/>
  <c r="DN40" i="7" a="1"/>
  <c r="DN40" i="7" s="1"/>
  <c r="DM91" i="15"/>
  <c r="DM59" i="15"/>
  <c r="BI39" i="2"/>
  <c r="DN39" i="2" a="1"/>
  <c r="DN39" i="2" s="1"/>
  <c r="BI34" i="13"/>
  <c r="DN34" i="13" a="1"/>
  <c r="DN34" i="13" s="1"/>
  <c r="DM124" i="14"/>
  <c r="DM127" i="14" s="1"/>
  <c r="DM120" i="14" s="1"/>
  <c r="DM88" i="14"/>
  <c r="BI24" i="15"/>
  <c r="DN24" i="15" a="1"/>
  <c r="DN24" i="15" s="1"/>
  <c r="BI19" i="10"/>
  <c r="DN19" i="10" a="1"/>
  <c r="DN19" i="10" s="1"/>
  <c r="DM105" i="20"/>
  <c r="DM73" i="20"/>
  <c r="BI35" i="14"/>
  <c r="DN35" i="14" a="1"/>
  <c r="DN35" i="14" s="1"/>
  <c r="DM97" i="14"/>
  <c r="DM65" i="14"/>
  <c r="BI21" i="1"/>
  <c r="DN21" i="1" a="1"/>
  <c r="DN21" i="1" s="1"/>
  <c r="BI41" i="17"/>
  <c r="DN41" i="17" a="1"/>
  <c r="DN41" i="17" s="1"/>
  <c r="DM121" i="2"/>
  <c r="DM89" i="2"/>
  <c r="DM121" i="5"/>
  <c r="DM89" i="5"/>
  <c r="DM102" i="15"/>
  <c r="DM70" i="15"/>
  <c r="DM113" i="11"/>
  <c r="DM81" i="11"/>
  <c r="BG15" i="14"/>
  <c r="DL15" i="14" a="1"/>
  <c r="DL15" i="14" s="1"/>
  <c r="BF47" i="14"/>
  <c r="DM111" i="2"/>
  <c r="DM79" i="2"/>
  <c r="BI45" i="9"/>
  <c r="DN45" i="9" a="1"/>
  <c r="DN45" i="9" s="1"/>
  <c r="DM102" i="5"/>
  <c r="DM70" i="5"/>
  <c r="BI34" i="5"/>
  <c r="DN34" i="5" a="1"/>
  <c r="DN34" i="5" s="1"/>
  <c r="BI40" i="4"/>
  <c r="DN40" i="4" a="1"/>
  <c r="DN40" i="4" s="1"/>
  <c r="DM124" i="4"/>
  <c r="DM127" i="4" s="1"/>
  <c r="DM120" i="4" s="1"/>
  <c r="DM88" i="4"/>
  <c r="DM117" i="20"/>
  <c r="DM85" i="20"/>
  <c r="DM111" i="18"/>
  <c r="DM79" i="18"/>
  <c r="BI37" i="12"/>
  <c r="DN37" i="12" a="1"/>
  <c r="DN37" i="12" s="1"/>
  <c r="BI28" i="11"/>
  <c r="DN28" i="11" a="1"/>
  <c r="DN28" i="11" s="1"/>
  <c r="BI22" i="8"/>
  <c r="DN22" i="8" a="1"/>
  <c r="DN22" i="8" s="1"/>
  <c r="DM94" i="17"/>
  <c r="DM62" i="17"/>
  <c r="DM100" i="14"/>
  <c r="DM68" i="14"/>
  <c r="BI15" i="9"/>
  <c r="DN15" i="9" a="1"/>
  <c r="DN15" i="9" s="1"/>
  <c r="BH47" i="9"/>
  <c r="BI29" i="7"/>
  <c r="DN29" i="7" a="1"/>
  <c r="DN29" i="7" s="1"/>
  <c r="DM92" i="4"/>
  <c r="DM60" i="4"/>
  <c r="DM91" i="2"/>
  <c r="DM59" i="2"/>
  <c r="BI21" i="9"/>
  <c r="DN21" i="9" a="1"/>
  <c r="DN21" i="9" s="1"/>
  <c r="BI21" i="12"/>
  <c r="DN21" i="12" a="1"/>
  <c r="DN21" i="12" s="1"/>
  <c r="BI33" i="10"/>
  <c r="DN33" i="10" a="1"/>
  <c r="DN33" i="10" s="1"/>
  <c r="BI32" i="1"/>
  <c r="DN32" i="1" a="1"/>
  <c r="DN32" i="1" s="1"/>
  <c r="BI26" i="10"/>
  <c r="DN26" i="10" a="1"/>
  <c r="DN26" i="10" s="1"/>
  <c r="DM104" i="19"/>
  <c r="DM72" i="19"/>
  <c r="BI35" i="15"/>
  <c r="DN35" i="15" a="1"/>
  <c r="DN35" i="15" s="1"/>
  <c r="BI46" i="3"/>
  <c r="DN46" i="3" a="1"/>
  <c r="DN46" i="3" s="1"/>
  <c r="BI28" i="15"/>
  <c r="DN28" i="15" a="1"/>
  <c r="DN28" i="15" s="1"/>
  <c r="DM102" i="19"/>
  <c r="DM70" i="19"/>
  <c r="BI16" i="4"/>
  <c r="DN16" i="4" a="1"/>
  <c r="DN16" i="4" s="1"/>
  <c r="DN109" i="8"/>
  <c r="DN77" i="8"/>
  <c r="DM103" i="6"/>
  <c r="DM71" i="6"/>
  <c r="BI38" i="17"/>
  <c r="DN38" i="17" a="1"/>
  <c r="DN38" i="17" s="1"/>
  <c r="BI24" i="20"/>
  <c r="DN24" i="20" a="1"/>
  <c r="DN24" i="20" s="1"/>
  <c r="BI17" i="8"/>
  <c r="DN17" i="8" a="1"/>
  <c r="DN17" i="8" s="1"/>
  <c r="BI16" i="20"/>
  <c r="DN16" i="20" a="1"/>
  <c r="DN16" i="20" s="1"/>
  <c r="BI17" i="21"/>
  <c r="DN17" i="21" a="1"/>
  <c r="DN17" i="21" s="1"/>
  <c r="BI44" i="5"/>
  <c r="DN44" i="5" a="1"/>
  <c r="DN44" i="5" s="1"/>
  <c r="BI45" i="3"/>
  <c r="DN45" i="3" a="1"/>
  <c r="DN45" i="3" s="1"/>
  <c r="DM106" i="13"/>
  <c r="DM74" i="13"/>
  <c r="DM118" i="13"/>
  <c r="DM86" i="13"/>
  <c r="DN117" i="16"/>
  <c r="DN85" i="16"/>
  <c r="DM118" i="9"/>
  <c r="DM86" i="9"/>
  <c r="DM114" i="15"/>
  <c r="DM82" i="15"/>
  <c r="DM99" i="5"/>
  <c r="DM67" i="5"/>
  <c r="BI42" i="1"/>
  <c r="DN42" i="1" a="1"/>
  <c r="DN42" i="1" s="1"/>
  <c r="BI29" i="5"/>
  <c r="DN29" i="5" a="1"/>
  <c r="DN29" i="5" s="1"/>
  <c r="DN112" i="4" l="1"/>
  <c r="DN80" i="4"/>
  <c r="DN97" i="18"/>
  <c r="DN65" i="18"/>
  <c r="BJ23" i="11"/>
  <c r="DP23" i="11" s="1" a="1"/>
  <c r="DP23" i="11" s="1"/>
  <c r="DO23" i="11" a="1"/>
  <c r="DO23" i="11" s="1"/>
  <c r="BJ33" i="14"/>
  <c r="DP33" i="14" s="1" a="1"/>
  <c r="DP33" i="14" s="1"/>
  <c r="DO33" i="14" a="1"/>
  <c r="DO33" i="14" s="1"/>
  <c r="DN96" i="10"/>
  <c r="DN64" i="10"/>
  <c r="BJ16" i="18"/>
  <c r="DP16" i="18" s="1" a="1"/>
  <c r="DP16" i="18" s="1"/>
  <c r="DO16" i="18" a="1"/>
  <c r="DO16" i="18" s="1"/>
  <c r="BJ31" i="15"/>
  <c r="DP31" i="15" s="1" a="1"/>
  <c r="DP31" i="15" s="1"/>
  <c r="DO31" i="15" a="1"/>
  <c r="DO31" i="15" s="1"/>
  <c r="DN116" i="6"/>
  <c r="DN84" i="6"/>
  <c r="DN107" i="17"/>
  <c r="DN75" i="17"/>
  <c r="DN119" i="4"/>
  <c r="DN87" i="4"/>
  <c r="BJ31" i="2"/>
  <c r="DP31" i="2" s="1" a="1"/>
  <c r="DP31" i="2" s="1"/>
  <c r="DO31" i="2" a="1"/>
  <c r="DO31" i="2" s="1"/>
  <c r="DN105" i="2"/>
  <c r="DN73" i="2"/>
  <c r="DN119" i="15"/>
  <c r="DN87" i="15"/>
  <c r="BJ16" i="17"/>
  <c r="DP16" i="17" s="1" a="1"/>
  <c r="DP16" i="17" s="1"/>
  <c r="DO16" i="17" a="1"/>
  <c r="DO16" i="17" s="1"/>
  <c r="DN105" i="19"/>
  <c r="DN73" i="19"/>
  <c r="BJ28" i="3"/>
  <c r="DP28" i="3" s="1" a="1"/>
  <c r="DP28" i="3" s="1"/>
  <c r="DO28" i="3" a="1"/>
  <c r="DO28" i="3" s="1"/>
  <c r="DN101" i="20"/>
  <c r="DN69" i="20"/>
  <c r="DN124" i="8"/>
  <c r="DN127" i="8" s="1"/>
  <c r="DN120" i="8" s="1"/>
  <c r="DN88" i="8"/>
  <c r="BJ42" i="9"/>
  <c r="DP42" i="9" s="1" a="1"/>
  <c r="DP42" i="9" s="1"/>
  <c r="DO42" i="9" a="1"/>
  <c r="DO42" i="9" s="1"/>
  <c r="DN121" i="21"/>
  <c r="DN89" i="21"/>
  <c r="DN117" i="14"/>
  <c r="DN85" i="14"/>
  <c r="DN91" i="12"/>
  <c r="DN59" i="12"/>
  <c r="BJ23" i="21"/>
  <c r="DP23" i="21" s="1" a="1"/>
  <c r="DP23" i="21" s="1"/>
  <c r="DO23" i="21" a="1"/>
  <c r="DO23" i="21" s="1"/>
  <c r="BJ43" i="4"/>
  <c r="DP43" i="4" s="1" a="1"/>
  <c r="DP43" i="4" s="1"/>
  <c r="DO43" i="4" a="1"/>
  <c r="DO43" i="4" s="1"/>
  <c r="BJ21" i="3"/>
  <c r="DP21" i="3" s="1" a="1"/>
  <c r="DP21" i="3" s="1"/>
  <c r="DO21" i="3" a="1"/>
  <c r="DO21" i="3" s="1"/>
  <c r="BJ46" i="13"/>
  <c r="DP46" i="13" s="1" a="1"/>
  <c r="DP46" i="13" s="1"/>
  <c r="DO46" i="13" a="1"/>
  <c r="DO46" i="13" s="1"/>
  <c r="BJ15" i="16"/>
  <c r="DO15" i="16" a="1"/>
  <c r="DO15" i="16" s="1"/>
  <c r="BI47" i="16"/>
  <c r="DN110" i="17"/>
  <c r="DN78" i="17"/>
  <c r="DO102" i="6"/>
  <c r="DO70" i="6"/>
  <c r="DN92" i="14"/>
  <c r="DN60" i="14"/>
  <c r="BJ20" i="7"/>
  <c r="DP20" i="7" s="1" a="1"/>
  <c r="DP20" i="7" s="1"/>
  <c r="DO20" i="7" a="1"/>
  <c r="DO20" i="7" s="1"/>
  <c r="DN100" i="6"/>
  <c r="DN68" i="6"/>
  <c r="BJ16" i="10"/>
  <c r="DP16" i="10" s="1" a="1"/>
  <c r="DP16" i="10" s="1"/>
  <c r="DO16" i="10" a="1"/>
  <c r="DO16" i="10" s="1"/>
  <c r="DN110" i="16"/>
  <c r="DN78" i="16"/>
  <c r="BJ38" i="8"/>
  <c r="DP38" i="8" s="1" a="1"/>
  <c r="DP38" i="8" s="1"/>
  <c r="DO38" i="8" a="1"/>
  <c r="DO38" i="8" s="1"/>
  <c r="BJ29" i="18"/>
  <c r="DP29" i="18" s="1" a="1"/>
  <c r="DP29" i="18" s="1"/>
  <c r="DO29" i="18" a="1"/>
  <c r="DO29" i="18" s="1"/>
  <c r="BJ22" i="4"/>
  <c r="DP22" i="4" s="1" a="1"/>
  <c r="DP22" i="4" s="1"/>
  <c r="DO22" i="4" a="1"/>
  <c r="DO22" i="4" s="1"/>
  <c r="DL90" i="13"/>
  <c r="DL58" i="13"/>
  <c r="DN96" i="14"/>
  <c r="DN64" i="14"/>
  <c r="DN94" i="2"/>
  <c r="DN62" i="2"/>
  <c r="BJ31" i="19"/>
  <c r="DP31" i="19" s="1" a="1"/>
  <c r="DP31" i="19" s="1"/>
  <c r="DO31" i="19" a="1"/>
  <c r="DO31" i="19" s="1"/>
  <c r="DN110" i="21"/>
  <c r="DN78" i="21"/>
  <c r="DN110" i="12"/>
  <c r="DN78" i="12"/>
  <c r="DN124" i="17"/>
  <c r="DN127" i="17" s="1"/>
  <c r="DN120" i="17" s="1"/>
  <c r="DN88" i="17"/>
  <c r="BJ19" i="1"/>
  <c r="DP19" i="1" s="1" a="1"/>
  <c r="DP19" i="1" s="1"/>
  <c r="DO19" i="1" a="1"/>
  <c r="DO19" i="1" s="1"/>
  <c r="DP117" i="16"/>
  <c r="DP85" i="16"/>
  <c r="BJ17" i="4"/>
  <c r="DP17" i="4" s="1" a="1"/>
  <c r="DP17" i="4" s="1"/>
  <c r="DO17" i="4" a="1"/>
  <c r="DO17" i="4" s="1"/>
  <c r="BJ46" i="5"/>
  <c r="DP46" i="5" s="1" a="1"/>
  <c r="DP46" i="5" s="1"/>
  <c r="DO46" i="5" a="1"/>
  <c r="DO46" i="5" s="1"/>
  <c r="DN112" i="19"/>
  <c r="DN80" i="19"/>
  <c r="DN114" i="18"/>
  <c r="DN82" i="18"/>
  <c r="BJ34" i="9"/>
  <c r="DP34" i="9" s="1" a="1"/>
  <c r="DP34" i="9" s="1"/>
  <c r="DO34" i="9" a="1"/>
  <c r="DO34" i="9" s="1"/>
  <c r="BJ27" i="1"/>
  <c r="DP27" i="1" s="1" a="1"/>
  <c r="DP27" i="1" s="1"/>
  <c r="DO27" i="1" a="1"/>
  <c r="DO27" i="1" s="1"/>
  <c r="DN96" i="7"/>
  <c r="DN64" i="7"/>
  <c r="BJ18" i="1"/>
  <c r="DP18" i="1" s="1" a="1"/>
  <c r="DP18" i="1" s="1"/>
  <c r="DO18" i="1" a="1"/>
  <c r="DO18" i="1" s="1"/>
  <c r="DN107" i="7"/>
  <c r="DN75" i="7"/>
  <c r="DO95" i="6"/>
  <c r="DO63" i="6"/>
  <c r="BJ20" i="21"/>
  <c r="DP20" i="21" s="1" a="1"/>
  <c r="DP20" i="21" s="1"/>
  <c r="DO20" i="21" a="1"/>
  <c r="DO20" i="21" s="1"/>
  <c r="BJ46" i="1"/>
  <c r="DP46" i="1" s="1" a="1"/>
  <c r="DP46" i="1" s="1"/>
  <c r="DO46" i="1" a="1"/>
  <c r="DO46" i="1" s="1"/>
  <c r="BJ42" i="4"/>
  <c r="DP42" i="4" s="1" a="1"/>
  <c r="DP42" i="4" s="1"/>
  <c r="DO42" i="4" a="1"/>
  <c r="DO42" i="4" s="1"/>
  <c r="DN97" i="10"/>
  <c r="DN65" i="10"/>
  <c r="DN105" i="6"/>
  <c r="DN73" i="6"/>
  <c r="BJ19" i="15"/>
  <c r="DP19" i="15" s="1" a="1"/>
  <c r="DP19" i="15" s="1"/>
  <c r="DO19" i="15" a="1"/>
  <c r="DO19" i="15" s="1"/>
  <c r="DN114" i="21"/>
  <c r="DN82" i="21"/>
  <c r="DL90" i="17"/>
  <c r="DL58" i="17"/>
  <c r="BJ44" i="19"/>
  <c r="DP44" i="19" s="1" a="1"/>
  <c r="DP44" i="19" s="1"/>
  <c r="DO44" i="19" a="1"/>
  <c r="DO44" i="19" s="1"/>
  <c r="DN118" i="7"/>
  <c r="DN86" i="7"/>
  <c r="DN99" i="18"/>
  <c r="DN67" i="18"/>
  <c r="DN107" i="9"/>
  <c r="DN75" i="9"/>
  <c r="DN108" i="5"/>
  <c r="DN76" i="5"/>
  <c r="DO106" i="10"/>
  <c r="DO74" i="10"/>
  <c r="BJ24" i="19"/>
  <c r="DP24" i="19" s="1" a="1"/>
  <c r="DP24" i="19" s="1"/>
  <c r="DO24" i="19" a="1"/>
  <c r="DO24" i="19" s="1"/>
  <c r="DN92" i="7"/>
  <c r="DN60" i="7"/>
  <c r="DN121" i="17"/>
  <c r="DN89" i="17"/>
  <c r="BJ33" i="21"/>
  <c r="DP33" i="21" s="1" a="1"/>
  <c r="DP33" i="21" s="1"/>
  <c r="DO33" i="21" a="1"/>
  <c r="DO33" i="21" s="1"/>
  <c r="BJ36" i="18"/>
  <c r="DP36" i="18" s="1" a="1"/>
  <c r="DP36" i="18" s="1"/>
  <c r="DO36" i="18" a="1"/>
  <c r="DO36" i="18" s="1"/>
  <c r="BJ44" i="14"/>
  <c r="DP44" i="14" s="1" a="1"/>
  <c r="DP44" i="14" s="1"/>
  <c r="DO44" i="14" a="1"/>
  <c r="DO44" i="14" s="1"/>
  <c r="BJ40" i="13"/>
  <c r="DP40" i="13" s="1" a="1"/>
  <c r="DP40" i="13" s="1"/>
  <c r="DO40" i="13" a="1"/>
  <c r="DO40" i="13" s="1"/>
  <c r="BJ16" i="1"/>
  <c r="DP16" i="1" s="1" a="1"/>
  <c r="DP16" i="1" s="1"/>
  <c r="DO16" i="1" a="1"/>
  <c r="DO16" i="1" s="1"/>
  <c r="DN96" i="12"/>
  <c r="DN64" i="12"/>
  <c r="BJ25" i="2"/>
  <c r="DP25" i="2" s="1" a="1"/>
  <c r="DP25" i="2" s="1"/>
  <c r="DO25" i="2" a="1"/>
  <c r="DO25" i="2" s="1"/>
  <c r="DN121" i="4"/>
  <c r="DN89" i="4"/>
  <c r="DO22" i="12" a="1"/>
  <c r="DO22" i="12" s="1"/>
  <c r="BJ22" i="12"/>
  <c r="DP22" i="12" s="1" a="1"/>
  <c r="DP22" i="12" s="1"/>
  <c r="DN101" i="18"/>
  <c r="DN69" i="18"/>
  <c r="DN100" i="16"/>
  <c r="DN68" i="16"/>
  <c r="DN99" i="1"/>
  <c r="DN67" i="1"/>
  <c r="BJ31" i="4"/>
  <c r="DP31" i="4" s="1" a="1"/>
  <c r="DP31" i="4" s="1"/>
  <c r="DO31" i="4" a="1"/>
  <c r="DO31" i="4" s="1"/>
  <c r="DN102" i="16"/>
  <c r="DN70" i="16"/>
  <c r="DL90" i="8"/>
  <c r="DL58" i="8"/>
  <c r="BJ17" i="10"/>
  <c r="DP17" i="10" s="1" a="1"/>
  <c r="DP17" i="10" s="1"/>
  <c r="DO17" i="10" a="1"/>
  <c r="DO17" i="10" s="1"/>
  <c r="BJ18" i="12"/>
  <c r="DP18" i="12" s="1" a="1"/>
  <c r="DP18" i="12" s="1"/>
  <c r="DO18" i="12" a="1"/>
  <c r="DO18" i="12" s="1"/>
  <c r="DP112" i="1"/>
  <c r="DP80" i="1"/>
  <c r="DN117" i="15"/>
  <c r="DN85" i="15"/>
  <c r="BJ42" i="19"/>
  <c r="DP42" i="19" s="1" a="1"/>
  <c r="DP42" i="19" s="1"/>
  <c r="DO42" i="19" a="1"/>
  <c r="DO42" i="19" s="1"/>
  <c r="BJ31" i="18"/>
  <c r="DP31" i="18" s="1" a="1"/>
  <c r="DP31" i="18" s="1"/>
  <c r="DO31" i="18" a="1"/>
  <c r="DO31" i="18" s="1"/>
  <c r="BJ42" i="2"/>
  <c r="DP42" i="2" s="1" a="1"/>
  <c r="DP42" i="2" s="1"/>
  <c r="DO42" i="2" a="1"/>
  <c r="DO42" i="2" s="1"/>
  <c r="BJ30" i="14"/>
  <c r="DP30" i="14" s="1" a="1"/>
  <c r="DP30" i="14" s="1"/>
  <c r="DO30" i="14" a="1"/>
  <c r="DO30" i="14" s="1"/>
  <c r="BJ22" i="19"/>
  <c r="DP22" i="19" s="1" a="1"/>
  <c r="DP22" i="19" s="1"/>
  <c r="DO22" i="19" a="1"/>
  <c r="DO22" i="19" s="1"/>
  <c r="BJ45" i="3"/>
  <c r="DP45" i="3" s="1" a="1"/>
  <c r="DP45" i="3" s="1"/>
  <c r="DO45" i="3" a="1"/>
  <c r="DO45" i="3" s="1"/>
  <c r="BJ17" i="8"/>
  <c r="DP17" i="8" s="1" a="1"/>
  <c r="DP17" i="8" s="1"/>
  <c r="DO17" i="8" a="1"/>
  <c r="DO17" i="8" s="1"/>
  <c r="DN103" i="15"/>
  <c r="DN71" i="15"/>
  <c r="BJ21" i="12"/>
  <c r="DP21" i="12" s="1" a="1"/>
  <c r="DP21" i="12" s="1"/>
  <c r="DO21" i="12" a="1"/>
  <c r="DO21" i="12" s="1"/>
  <c r="DN112" i="12"/>
  <c r="DN80" i="12"/>
  <c r="DL90" i="14"/>
  <c r="DL58" i="14"/>
  <c r="DN96" i="1"/>
  <c r="DN64" i="1"/>
  <c r="DN115" i="7"/>
  <c r="DN83" i="7"/>
  <c r="DN115" i="11"/>
  <c r="DN83" i="11"/>
  <c r="DN97" i="20"/>
  <c r="DN65" i="20"/>
  <c r="BJ19" i="12"/>
  <c r="DP19" i="12" s="1" a="1"/>
  <c r="DP19" i="12" s="1"/>
  <c r="DO19" i="12" a="1"/>
  <c r="DO19" i="12" s="1"/>
  <c r="DN101" i="9"/>
  <c r="DN69" i="9"/>
  <c r="BJ37" i="4"/>
  <c r="DP37" i="4" s="1" a="1"/>
  <c r="DP37" i="4" s="1"/>
  <c r="DO37" i="4" a="1"/>
  <c r="DO37" i="4" s="1"/>
  <c r="BJ19" i="13"/>
  <c r="DP19" i="13" s="1" a="1"/>
  <c r="DP19" i="13" s="1"/>
  <c r="DO19" i="13" a="1"/>
  <c r="DO19" i="13" s="1"/>
  <c r="DP92" i="3"/>
  <c r="DP60" i="3"/>
  <c r="BJ36" i="13"/>
  <c r="DP36" i="13" s="1" a="1"/>
  <c r="DP36" i="13" s="1"/>
  <c r="DO36" i="13" a="1"/>
  <c r="DO36" i="13" s="1"/>
  <c r="DN107" i="18"/>
  <c r="DN75" i="18"/>
  <c r="DN102" i="7"/>
  <c r="DN70" i="7"/>
  <c r="DO97" i="7"/>
  <c r="DO65" i="7"/>
  <c r="BJ22" i="18"/>
  <c r="DP22" i="18" s="1" a="1"/>
  <c r="DP22" i="18" s="1"/>
  <c r="DO22" i="18" a="1"/>
  <c r="DO22" i="18" s="1"/>
  <c r="DP113" i="14"/>
  <c r="DP81" i="14"/>
  <c r="DN104" i="6"/>
  <c r="DN72" i="6"/>
  <c r="BJ41" i="21"/>
  <c r="DP41" i="21" s="1" a="1"/>
  <c r="DP41" i="21" s="1"/>
  <c r="DO41" i="21" a="1"/>
  <c r="DO41" i="21" s="1"/>
  <c r="DN103" i="12"/>
  <c r="DN71" i="12"/>
  <c r="DO26" i="13" a="1"/>
  <c r="DO26" i="13" s="1"/>
  <c r="BJ26" i="13"/>
  <c r="DP26" i="13" s="1" a="1"/>
  <c r="DP26" i="13" s="1"/>
  <c r="BJ37" i="11"/>
  <c r="DP37" i="11" s="1" a="1"/>
  <c r="DP37" i="11" s="1"/>
  <c r="DO37" i="11" a="1"/>
  <c r="DO37" i="11" s="1"/>
  <c r="BJ39" i="7"/>
  <c r="DP39" i="7" s="1" a="1"/>
  <c r="DP39" i="7" s="1"/>
  <c r="DO39" i="7" a="1"/>
  <c r="DO39" i="7" s="1"/>
  <c r="DL90" i="5"/>
  <c r="DL58" i="5"/>
  <c r="DN98" i="1"/>
  <c r="DN66" i="1"/>
  <c r="BJ46" i="4"/>
  <c r="DP46" i="4" s="1" a="1"/>
  <c r="DP46" i="4" s="1"/>
  <c r="DO46" i="4" a="1"/>
  <c r="DO46" i="4" s="1"/>
  <c r="DN95" i="12"/>
  <c r="DN63" i="12"/>
  <c r="DN103" i="17"/>
  <c r="DN71" i="17"/>
  <c r="BJ37" i="3"/>
  <c r="DP37" i="3" s="1" a="1"/>
  <c r="DP37" i="3" s="1"/>
  <c r="DO37" i="3" a="1"/>
  <c r="DO37" i="3" s="1"/>
  <c r="BJ42" i="6"/>
  <c r="DP42" i="6" s="1" a="1"/>
  <c r="DP42" i="6" s="1"/>
  <c r="DO42" i="6" a="1"/>
  <c r="DO42" i="6" s="1"/>
  <c r="DN92" i="12"/>
  <c r="DN60" i="12"/>
  <c r="DN94" i="5"/>
  <c r="DN62" i="5"/>
  <c r="BJ26" i="18"/>
  <c r="DP26" i="18" s="1" a="1"/>
  <c r="DP26" i="18" s="1"/>
  <c r="DO26" i="18" a="1"/>
  <c r="DO26" i="18" s="1"/>
  <c r="BJ27" i="12"/>
  <c r="DP27" i="12" s="1" a="1"/>
  <c r="DP27" i="12" s="1"/>
  <c r="DO27" i="12" a="1"/>
  <c r="DO27" i="12" s="1"/>
  <c r="BJ21" i="10"/>
  <c r="DP21" i="10" s="1" a="1"/>
  <c r="DP21" i="10" s="1"/>
  <c r="DO21" i="10" a="1"/>
  <c r="DO21" i="10" s="1"/>
  <c r="BJ20" i="18"/>
  <c r="DP20" i="18" s="1" a="1"/>
  <c r="DP20" i="18" s="1"/>
  <c r="DO20" i="18" a="1"/>
  <c r="DO20" i="18" s="1"/>
  <c r="DN103" i="13"/>
  <c r="DN71" i="13"/>
  <c r="DN115" i="2"/>
  <c r="DN83" i="2"/>
  <c r="DN111" i="15"/>
  <c r="DN79" i="15"/>
  <c r="BJ26" i="16"/>
  <c r="DP26" i="16" s="1" a="1"/>
  <c r="DP26" i="16" s="1"/>
  <c r="DO26" i="16" a="1"/>
  <c r="DO26" i="16" s="1"/>
  <c r="DN93" i="14"/>
  <c r="DN61" i="14"/>
  <c r="DN105" i="11"/>
  <c r="DN73" i="11"/>
  <c r="BJ25" i="16"/>
  <c r="DP25" i="16" s="1" a="1"/>
  <c r="DP25" i="16" s="1"/>
  <c r="DO25" i="16" a="1"/>
  <c r="DO25" i="16" s="1"/>
  <c r="DN102" i="21"/>
  <c r="DN70" i="21"/>
  <c r="BJ33" i="7"/>
  <c r="DP33" i="7" s="1" a="1"/>
  <c r="DP33" i="7" s="1"/>
  <c r="DO33" i="7" a="1"/>
  <c r="DO33" i="7" s="1"/>
  <c r="BJ41" i="7"/>
  <c r="DP41" i="7" s="1" a="1"/>
  <c r="DP41" i="7" s="1"/>
  <c r="DO41" i="7" a="1"/>
  <c r="DO41" i="7" s="1"/>
  <c r="DN91" i="13"/>
  <c r="DN59" i="13"/>
  <c r="DP99" i="2"/>
  <c r="DP67" i="2"/>
  <c r="BJ41" i="12"/>
  <c r="DP41" i="12" s="1" a="1"/>
  <c r="DP41" i="12" s="1"/>
  <c r="DO41" i="12" a="1"/>
  <c r="DO41" i="12" s="1"/>
  <c r="DP96" i="8"/>
  <c r="DP64" i="8"/>
  <c r="DN107" i="10"/>
  <c r="DN75" i="10"/>
  <c r="BJ24" i="1"/>
  <c r="DP24" i="1" s="1" a="1"/>
  <c r="DP24" i="1" s="1"/>
  <c r="DO24" i="1" a="1"/>
  <c r="DO24" i="1" s="1"/>
  <c r="DN117" i="5"/>
  <c r="DN85" i="5"/>
  <c r="DN95" i="15"/>
  <c r="DN63" i="15"/>
  <c r="BJ28" i="21"/>
  <c r="DP28" i="21" s="1" a="1"/>
  <c r="DP28" i="21" s="1"/>
  <c r="DO28" i="21" a="1"/>
  <c r="DO28" i="21" s="1"/>
  <c r="DN93" i="16"/>
  <c r="DN61" i="16"/>
  <c r="BJ43" i="21"/>
  <c r="DP43" i="21" s="1" a="1"/>
  <c r="DP43" i="21" s="1"/>
  <c r="DO43" i="21" a="1"/>
  <c r="DO43" i="21" s="1"/>
  <c r="BJ43" i="19"/>
  <c r="DP43" i="19" s="1" a="1"/>
  <c r="DP43" i="19" s="1"/>
  <c r="DO43" i="19" a="1"/>
  <c r="DO43" i="19" s="1"/>
  <c r="BJ41" i="6"/>
  <c r="DP41" i="6" s="1" a="1"/>
  <c r="DP41" i="6" s="1"/>
  <c r="DO41" i="6" a="1"/>
  <c r="DO41" i="6" s="1"/>
  <c r="DO95" i="5"/>
  <c r="DO63" i="5"/>
  <c r="BJ31" i="3"/>
  <c r="DP31" i="3" s="1" a="1"/>
  <c r="DP31" i="3" s="1"/>
  <c r="DO31" i="3" a="1"/>
  <c r="DO31" i="3" s="1"/>
  <c r="DN96" i="19"/>
  <c r="DN64" i="19"/>
  <c r="BJ27" i="16"/>
  <c r="DP27" i="16" s="1" a="1"/>
  <c r="DP27" i="16" s="1"/>
  <c r="DO27" i="16" a="1"/>
  <c r="DO27" i="16" s="1"/>
  <c r="DN106" i="17"/>
  <c r="DN74" i="17"/>
  <c r="BJ29" i="12"/>
  <c r="DP29" i="12" s="1" a="1"/>
  <c r="DP29" i="12" s="1"/>
  <c r="DO29" i="12" a="1"/>
  <c r="DO29" i="12" s="1"/>
  <c r="BJ15" i="1"/>
  <c r="DO15" i="1" a="1"/>
  <c r="DO15" i="1" s="1"/>
  <c r="BI47" i="1"/>
  <c r="DN119" i="7"/>
  <c r="DN87" i="7"/>
  <c r="BJ32" i="17"/>
  <c r="DP32" i="17" s="1" a="1"/>
  <c r="DP32" i="17" s="1"/>
  <c r="DO32" i="17" a="1"/>
  <c r="DO32" i="17" s="1"/>
  <c r="DN97" i="16"/>
  <c r="DN65" i="16"/>
  <c r="BJ22" i="17"/>
  <c r="DP22" i="17" s="1" a="1"/>
  <c r="DP22" i="17" s="1"/>
  <c r="DO22" i="17" a="1"/>
  <c r="DO22" i="17" s="1"/>
  <c r="DN115" i="14"/>
  <c r="DN83" i="14"/>
  <c r="BJ25" i="15"/>
  <c r="DP25" i="15" s="1" a="1"/>
  <c r="DP25" i="15" s="1"/>
  <c r="DO25" i="15" a="1"/>
  <c r="DO25" i="15" s="1"/>
  <c r="DN104" i="11"/>
  <c r="DN72" i="11"/>
  <c r="BJ44" i="4"/>
  <c r="DP44" i="4" s="1" a="1"/>
  <c r="DP44" i="4" s="1"/>
  <c r="DO44" i="4" a="1"/>
  <c r="DO44" i="4" s="1"/>
  <c r="DN110" i="18"/>
  <c r="DN78" i="18"/>
  <c r="BH15" i="8"/>
  <c r="DM15" i="8" a="1"/>
  <c r="DM15" i="8" s="1"/>
  <c r="BG47" i="8"/>
  <c r="BJ16" i="14"/>
  <c r="DP16" i="14" s="1" a="1"/>
  <c r="DP16" i="14" s="1"/>
  <c r="DO16" i="14" a="1"/>
  <c r="DO16" i="14" s="1"/>
  <c r="DN95" i="14"/>
  <c r="DN63" i="14"/>
  <c r="DN113" i="15"/>
  <c r="DN81" i="15"/>
  <c r="DN110" i="4"/>
  <c r="DN78" i="4"/>
  <c r="DN118" i="9"/>
  <c r="DN86" i="9"/>
  <c r="BJ30" i="2"/>
  <c r="DP30" i="2" s="1" a="1"/>
  <c r="DP30" i="2" s="1"/>
  <c r="DO30" i="2" a="1"/>
  <c r="DO30" i="2" s="1"/>
  <c r="BJ42" i="15"/>
  <c r="DP42" i="15" s="1" a="1"/>
  <c r="DP42" i="15" s="1"/>
  <c r="DO42" i="15" a="1"/>
  <c r="DO42" i="15" s="1"/>
  <c r="DN115" i="8"/>
  <c r="DN83" i="8"/>
  <c r="BJ44" i="15"/>
  <c r="DP44" i="15" s="1" a="1"/>
  <c r="DP44" i="15" s="1"/>
  <c r="DO44" i="15" a="1"/>
  <c r="DO44" i="15" s="1"/>
  <c r="DN119" i="11"/>
  <c r="DN87" i="11"/>
  <c r="DN99" i="10"/>
  <c r="DN67" i="10"/>
  <c r="DN103" i="1"/>
  <c r="DN71" i="1"/>
  <c r="DN96" i="20"/>
  <c r="DN64" i="20"/>
  <c r="BJ30" i="19"/>
  <c r="DP30" i="19" s="1" a="1"/>
  <c r="DP30" i="19" s="1"/>
  <c r="DO30" i="19" a="1"/>
  <c r="DO30" i="19" s="1"/>
  <c r="BJ26" i="20"/>
  <c r="DP26" i="20" s="1" a="1"/>
  <c r="DP26" i="20" s="1"/>
  <c r="DO26" i="20" a="1"/>
  <c r="DO26" i="20" s="1"/>
  <c r="BJ45" i="8"/>
  <c r="DP45" i="8" s="1" a="1"/>
  <c r="DP45" i="8" s="1"/>
  <c r="DO45" i="8" a="1"/>
  <c r="DO45" i="8" s="1"/>
  <c r="DN114" i="11"/>
  <c r="DN82" i="11"/>
  <c r="BJ46" i="21"/>
  <c r="DP46" i="21" s="1" a="1"/>
  <c r="DP46" i="21" s="1"/>
  <c r="DO46" i="21" a="1"/>
  <c r="DO46" i="21" s="1"/>
  <c r="BJ42" i="14"/>
  <c r="DP42" i="14" s="1" a="1"/>
  <c r="DP42" i="14" s="1"/>
  <c r="DO42" i="14" a="1"/>
  <c r="DO42" i="14" s="1"/>
  <c r="BJ35" i="9"/>
  <c r="DP35" i="9" s="1" a="1"/>
  <c r="DP35" i="9" s="1"/>
  <c r="DO35" i="9" a="1"/>
  <c r="DO35" i="9" s="1"/>
  <c r="BJ16" i="12"/>
  <c r="DP16" i="12" s="1" a="1"/>
  <c r="DP16" i="12" s="1"/>
  <c r="DO16" i="12" a="1"/>
  <c r="DO16" i="12" s="1"/>
  <c r="DN90" i="3"/>
  <c r="DN58" i="3"/>
  <c r="DN110" i="13"/>
  <c r="DN78" i="13"/>
  <c r="BJ44" i="2"/>
  <c r="DP44" i="2" s="1" a="1"/>
  <c r="DP44" i="2" s="1"/>
  <c r="DO44" i="2" a="1"/>
  <c r="DO44" i="2" s="1"/>
  <c r="DN112" i="5"/>
  <c r="DN80" i="5"/>
  <c r="DN93" i="18"/>
  <c r="DN61" i="18"/>
  <c r="DN103" i="14"/>
  <c r="DN71" i="14"/>
  <c r="BJ35" i="17"/>
  <c r="DP35" i="17" s="1" a="1"/>
  <c r="DP35" i="17" s="1"/>
  <c r="DO35" i="17" a="1"/>
  <c r="DO35" i="17" s="1"/>
  <c r="DP102" i="6"/>
  <c r="DP70" i="6"/>
  <c r="BJ17" i="14"/>
  <c r="DP17" i="14" s="1" a="1"/>
  <c r="DP17" i="14" s="1"/>
  <c r="DO17" i="14" a="1"/>
  <c r="DO17" i="14" s="1"/>
  <c r="DN117" i="17"/>
  <c r="DN85" i="17"/>
  <c r="BJ25" i="6"/>
  <c r="DP25" i="6" s="1" a="1"/>
  <c r="DP25" i="6" s="1"/>
  <c r="DO25" i="6" a="1"/>
  <c r="DO25" i="6" s="1"/>
  <c r="DL90" i="7"/>
  <c r="DL58" i="7"/>
  <c r="DN114" i="20"/>
  <c r="DN82" i="20"/>
  <c r="DN109" i="2"/>
  <c r="DN77" i="2"/>
  <c r="DN92" i="17"/>
  <c r="DN60" i="17"/>
  <c r="BJ35" i="16"/>
  <c r="DP35" i="16" s="1" a="1"/>
  <c r="DP35" i="16" s="1"/>
  <c r="DO35" i="16" a="1"/>
  <c r="DO35" i="16" s="1"/>
  <c r="BH15" i="13"/>
  <c r="DM15" i="13" a="1"/>
  <c r="DM15" i="13" s="1"/>
  <c r="BG47" i="13"/>
  <c r="BJ21" i="14"/>
  <c r="DP21" i="14" s="1" a="1"/>
  <c r="DP21" i="14" s="1"/>
  <c r="DO21" i="14" a="1"/>
  <c r="DO21" i="14" s="1"/>
  <c r="DN100" i="21"/>
  <c r="DN68" i="21"/>
  <c r="BJ19" i="2"/>
  <c r="DP19" i="2" s="1" a="1"/>
  <c r="DP19" i="2" s="1"/>
  <c r="DO19" i="2" a="1"/>
  <c r="DO19" i="2" s="1"/>
  <c r="DN109" i="15"/>
  <c r="DN77" i="15"/>
  <c r="BJ35" i="21"/>
  <c r="DP35" i="21" s="1" a="1"/>
  <c r="DP35" i="21" s="1"/>
  <c r="DO35" i="21" a="1"/>
  <c r="DO35" i="21" s="1"/>
  <c r="BJ35" i="12"/>
  <c r="DP35" i="12" s="1" a="1"/>
  <c r="DP35" i="12" s="1"/>
  <c r="DO35" i="12" a="1"/>
  <c r="DO35" i="12" s="1"/>
  <c r="BJ45" i="17"/>
  <c r="DP45" i="17" s="1" a="1"/>
  <c r="DP45" i="17" s="1"/>
  <c r="DO45" i="17" a="1"/>
  <c r="DO45" i="17" s="1"/>
  <c r="DO117" i="7"/>
  <c r="DO85" i="7"/>
  <c r="DN94" i="4"/>
  <c r="DN62" i="4"/>
  <c r="BJ37" i="19"/>
  <c r="DP37" i="19" s="1" a="1"/>
  <c r="DP37" i="19" s="1"/>
  <c r="DO37" i="19" a="1"/>
  <c r="DO37" i="19" s="1"/>
  <c r="BJ39" i="18"/>
  <c r="DP39" i="18" s="1" a="1"/>
  <c r="DP39" i="18" s="1"/>
  <c r="DO39" i="18" a="1"/>
  <c r="DO39" i="18" s="1"/>
  <c r="DN111" i="11"/>
  <c r="DN79" i="11"/>
  <c r="DN112" i="8"/>
  <c r="DN80" i="8"/>
  <c r="BJ21" i="7"/>
  <c r="DP21" i="7" s="1" a="1"/>
  <c r="DP21" i="7" s="1"/>
  <c r="DO21" i="7" a="1"/>
  <c r="DO21" i="7" s="1"/>
  <c r="DN103" i="2"/>
  <c r="DN71" i="2"/>
  <c r="DN104" i="4"/>
  <c r="DN72" i="4"/>
  <c r="DN124" i="12"/>
  <c r="DN127" i="12" s="1"/>
  <c r="DN120" i="12" s="1"/>
  <c r="DN88" i="12"/>
  <c r="DN97" i="11"/>
  <c r="DN65" i="11"/>
  <c r="BJ32" i="7"/>
  <c r="DP32" i="7" s="1" a="1"/>
  <c r="DP32" i="7" s="1"/>
  <c r="DO32" i="7" a="1"/>
  <c r="DO32" i="7" s="1"/>
  <c r="DN113" i="20"/>
  <c r="DN81" i="20"/>
  <c r="DO116" i="19"/>
  <c r="DO84" i="19"/>
  <c r="DN101" i="21"/>
  <c r="DN69" i="21"/>
  <c r="DN99" i="13"/>
  <c r="DN67" i="13"/>
  <c r="BJ22" i="10"/>
  <c r="DP22" i="10" s="1" a="1"/>
  <c r="DP22" i="10" s="1"/>
  <c r="DO22" i="10" a="1"/>
  <c r="DO22" i="10" s="1"/>
  <c r="BJ30" i="6"/>
  <c r="DP30" i="6" s="1" a="1"/>
  <c r="DP30" i="6" s="1"/>
  <c r="DO30" i="6" a="1"/>
  <c r="DO30" i="6" s="1"/>
  <c r="BJ39" i="21"/>
  <c r="DP39" i="21" s="1" a="1"/>
  <c r="DP39" i="21" s="1"/>
  <c r="DO39" i="21" a="1"/>
  <c r="DO39" i="21" s="1"/>
  <c r="BH15" i="17"/>
  <c r="DM15" i="17" a="1"/>
  <c r="DM15" i="17" s="1"/>
  <c r="BG47" i="17"/>
  <c r="DN109" i="21"/>
  <c r="DN77" i="21"/>
  <c r="BJ43" i="7"/>
  <c r="DP43" i="7" s="1" a="1"/>
  <c r="DP43" i="7" s="1"/>
  <c r="DO43" i="7" a="1"/>
  <c r="DO43" i="7" s="1"/>
  <c r="BJ24" i="18"/>
  <c r="DP24" i="18" s="1" a="1"/>
  <c r="DP24" i="18" s="1"/>
  <c r="DO24" i="18" a="1"/>
  <c r="DO24" i="18" s="1"/>
  <c r="BJ32" i="9"/>
  <c r="DP32" i="9" s="1" a="1"/>
  <c r="DP32" i="9" s="1"/>
  <c r="DO32" i="9" a="1"/>
  <c r="DO32" i="9" s="1"/>
  <c r="DN111" i="21"/>
  <c r="DN79" i="21"/>
  <c r="BJ33" i="5"/>
  <c r="DP33" i="5" s="1" a="1"/>
  <c r="DP33" i="5" s="1"/>
  <c r="DO33" i="5" a="1"/>
  <c r="DO33" i="5" s="1"/>
  <c r="DN109" i="1"/>
  <c r="DN77" i="1"/>
  <c r="DP106" i="10"/>
  <c r="DP74" i="10"/>
  <c r="BJ17" i="7"/>
  <c r="DP17" i="7" s="1" a="1"/>
  <c r="DP17" i="7" s="1"/>
  <c r="DO17" i="7" a="1"/>
  <c r="DO17" i="7" s="1"/>
  <c r="BJ46" i="17"/>
  <c r="DP46" i="17" s="1" a="1"/>
  <c r="DP46" i="17" s="1"/>
  <c r="DO46" i="17" a="1"/>
  <c r="DO46" i="17" s="1"/>
  <c r="DN93" i="15"/>
  <c r="DN61" i="15"/>
  <c r="DN117" i="20"/>
  <c r="DN85" i="20"/>
  <c r="DN116" i="16"/>
  <c r="DN84" i="16"/>
  <c r="DN117" i="18"/>
  <c r="DN85" i="18"/>
  <c r="DN114" i="7"/>
  <c r="DN82" i="7"/>
  <c r="BJ23" i="16"/>
  <c r="DP23" i="16" s="1" a="1"/>
  <c r="DP23" i="16" s="1"/>
  <c r="DO23" i="16" a="1"/>
  <c r="DO23" i="16" s="1"/>
  <c r="DN102" i="12"/>
  <c r="DN70" i="12"/>
  <c r="DN101" i="16"/>
  <c r="DN69" i="16"/>
  <c r="DO96" i="8"/>
  <c r="DO64" i="8"/>
  <c r="BJ44" i="6"/>
  <c r="DP44" i="6" s="1" a="1"/>
  <c r="DP44" i="6" s="1"/>
  <c r="DO44" i="6" a="1"/>
  <c r="DO44" i="6" s="1"/>
  <c r="BJ39" i="12"/>
  <c r="DP39" i="12" s="1" a="1"/>
  <c r="DP39" i="12" s="1"/>
  <c r="DO39" i="12" a="1"/>
  <c r="DO39" i="12" s="1"/>
  <c r="DN100" i="15"/>
  <c r="DN68" i="15"/>
  <c r="DN104" i="5"/>
  <c r="DN72" i="5"/>
  <c r="DN119" i="5"/>
  <c r="DN87" i="5"/>
  <c r="DN99" i="20"/>
  <c r="DN67" i="20"/>
  <c r="BJ28" i="15"/>
  <c r="DP28" i="15" s="1" a="1"/>
  <c r="DP28" i="15" s="1"/>
  <c r="DO28" i="15" a="1"/>
  <c r="DO28" i="15" s="1"/>
  <c r="DN101" i="10"/>
  <c r="DN69" i="10"/>
  <c r="DN96" i="9"/>
  <c r="DN64" i="9"/>
  <c r="DN104" i="7"/>
  <c r="DN72" i="7"/>
  <c r="BJ37" i="12"/>
  <c r="DP37" i="12" s="1" a="1"/>
  <c r="DP37" i="12" s="1"/>
  <c r="DO37" i="12" a="1"/>
  <c r="DO37" i="12" s="1"/>
  <c r="BH15" i="14"/>
  <c r="DM15" i="14" a="1"/>
  <c r="DM15" i="14" s="1"/>
  <c r="BG47" i="14"/>
  <c r="BJ21" i="1"/>
  <c r="DP21" i="1" s="1" a="1"/>
  <c r="DP21" i="1" s="1"/>
  <c r="DO21" i="1" a="1"/>
  <c r="DO21" i="1" s="1"/>
  <c r="DN109" i="13"/>
  <c r="DN77" i="13"/>
  <c r="BJ40" i="7"/>
  <c r="DP40" i="7" s="1" a="1"/>
  <c r="DP40" i="7" s="1"/>
  <c r="DO40" i="7" a="1"/>
  <c r="DO40" i="7" s="1"/>
  <c r="BJ40" i="11"/>
  <c r="DP40" i="11" s="1" a="1"/>
  <c r="DP40" i="11" s="1"/>
  <c r="DO40" i="11" a="1"/>
  <c r="DO40" i="11" s="1"/>
  <c r="BJ22" i="20"/>
  <c r="DP22" i="20" s="1" a="1"/>
  <c r="DP22" i="20" s="1"/>
  <c r="DO22" i="20" a="1"/>
  <c r="DO22" i="20" s="1"/>
  <c r="DO97" i="21"/>
  <c r="DO65" i="21"/>
  <c r="BJ26" i="9"/>
  <c r="DP26" i="9" s="1" a="1"/>
  <c r="DP26" i="9" s="1"/>
  <c r="DO26" i="9" a="1"/>
  <c r="DO26" i="9" s="1"/>
  <c r="DN119" i="3"/>
  <c r="DN87" i="3"/>
  <c r="DN116" i="14"/>
  <c r="DN84" i="14"/>
  <c r="DN112" i="2"/>
  <c r="DN80" i="2"/>
  <c r="BJ32" i="18"/>
  <c r="DP32" i="18" s="1" a="1"/>
  <c r="DP32" i="18" s="1"/>
  <c r="DO32" i="18" a="1"/>
  <c r="DO32" i="18" s="1"/>
  <c r="BJ27" i="7"/>
  <c r="DP27" i="7" s="1" a="1"/>
  <c r="DP27" i="7" s="1"/>
  <c r="DO27" i="7" a="1"/>
  <c r="DO27" i="7" s="1"/>
  <c r="DN98" i="19"/>
  <c r="DN66" i="19"/>
  <c r="DP97" i="7"/>
  <c r="DP65" i="7"/>
  <c r="DN117" i="12"/>
  <c r="DN85" i="12"/>
  <c r="BJ29" i="6"/>
  <c r="DP29" i="6" s="1" a="1"/>
  <c r="DP29" i="6" s="1"/>
  <c r="DO29" i="6" a="1"/>
  <c r="DO29" i="6" s="1"/>
  <c r="BJ28" i="12"/>
  <c r="DP28" i="12" s="1" a="1"/>
  <c r="DP28" i="12" s="1"/>
  <c r="DO28" i="12" a="1"/>
  <c r="DO28" i="12" s="1"/>
  <c r="DN116" i="10"/>
  <c r="DN84" i="10"/>
  <c r="DN112" i="11"/>
  <c r="DN80" i="11"/>
  <c r="DN118" i="13"/>
  <c r="DN86" i="13"/>
  <c r="BH15" i="5"/>
  <c r="DM15" i="5" a="1"/>
  <c r="DM15" i="5" s="1"/>
  <c r="BG47" i="5"/>
  <c r="BJ23" i="1"/>
  <c r="DP23" i="1" s="1" a="1"/>
  <c r="DP23" i="1" s="1"/>
  <c r="DO23" i="1" a="1"/>
  <c r="DO23" i="1" s="1"/>
  <c r="DN116" i="3"/>
  <c r="DN84" i="3"/>
  <c r="DN103" i="7"/>
  <c r="DN71" i="7"/>
  <c r="BJ20" i="12"/>
  <c r="DP20" i="12" s="1" a="1"/>
  <c r="DP20" i="12" s="1"/>
  <c r="DO20" i="12" a="1"/>
  <c r="DO20" i="12" s="1"/>
  <c r="DN106" i="9"/>
  <c r="DN74" i="9"/>
  <c r="DL90" i="10"/>
  <c r="DL58" i="10"/>
  <c r="BJ28" i="17"/>
  <c r="DP28" i="17" s="1" a="1"/>
  <c r="DP28" i="17" s="1"/>
  <c r="DO28" i="17" a="1"/>
  <c r="DO28" i="17" s="1"/>
  <c r="BJ17" i="12"/>
  <c r="DP17" i="12" s="1" a="1"/>
  <c r="DP17" i="12" s="1"/>
  <c r="DO17" i="12" a="1"/>
  <c r="DO17" i="12" s="1"/>
  <c r="BJ19" i="5"/>
  <c r="DP19" i="5" s="1" a="1"/>
  <c r="DP19" i="5" s="1"/>
  <c r="DO19" i="5" a="1"/>
  <c r="DO19" i="5" s="1"/>
  <c r="DN107" i="13"/>
  <c r="DN75" i="13"/>
  <c r="DN102" i="11"/>
  <c r="DN70" i="11"/>
  <c r="BJ28" i="13"/>
  <c r="DP28" i="13" s="1" a="1"/>
  <c r="DP28" i="13" s="1"/>
  <c r="DO28" i="13" a="1"/>
  <c r="DO28" i="13" s="1"/>
  <c r="BJ40" i="2"/>
  <c r="DP40" i="2" s="1" a="1"/>
  <c r="DP40" i="2" s="1"/>
  <c r="DO40" i="2" a="1"/>
  <c r="DO40" i="2" s="1"/>
  <c r="BJ36" i="15"/>
  <c r="DP36" i="15" s="1" a="1"/>
  <c r="DP36" i="15" s="1"/>
  <c r="DO36" i="15" a="1"/>
  <c r="DO36" i="15" s="1"/>
  <c r="BJ18" i="14"/>
  <c r="DP18" i="14" s="1" a="1"/>
  <c r="DP18" i="14" s="1"/>
  <c r="DO18" i="14" a="1"/>
  <c r="DO18" i="14" s="1"/>
  <c r="BJ30" i="11"/>
  <c r="DP30" i="11" s="1" a="1"/>
  <c r="DP30" i="11" s="1"/>
  <c r="DO30" i="11" a="1"/>
  <c r="DO30" i="11" s="1"/>
  <c r="DN114" i="19"/>
  <c r="DN82" i="19"/>
  <c r="BJ27" i="21"/>
  <c r="DP27" i="21" s="1" a="1"/>
  <c r="DP27" i="21" s="1"/>
  <c r="DO27" i="21" a="1"/>
  <c r="DO27" i="21" s="1"/>
  <c r="DN99" i="3"/>
  <c r="DN67" i="3"/>
  <c r="BJ16" i="13"/>
  <c r="DP16" i="13" s="1" a="1"/>
  <c r="DP16" i="13" s="1"/>
  <c r="DO16" i="13" a="1"/>
  <c r="DO16" i="13" s="1"/>
  <c r="DN104" i="21"/>
  <c r="DN72" i="21"/>
  <c r="DL90" i="2"/>
  <c r="DL58" i="2"/>
  <c r="DN106" i="8"/>
  <c r="DN74" i="8"/>
  <c r="DN99" i="4"/>
  <c r="DN67" i="4"/>
  <c r="BJ32" i="10"/>
  <c r="DP32" i="10" s="1" a="1"/>
  <c r="DP32" i="10" s="1"/>
  <c r="DO32" i="10" a="1"/>
  <c r="DO32" i="10" s="1"/>
  <c r="DN101" i="1"/>
  <c r="DN69" i="1"/>
  <c r="BJ42" i="5"/>
  <c r="DP42" i="5" s="1" a="1"/>
  <c r="DP42" i="5" s="1"/>
  <c r="DO42" i="5" a="1"/>
  <c r="DO42" i="5" s="1"/>
  <c r="BJ20" i="15"/>
  <c r="DP20" i="15" s="1" a="1"/>
  <c r="DP20" i="15" s="1"/>
  <c r="DO20" i="15" a="1"/>
  <c r="DO20" i="15" s="1"/>
  <c r="BJ18" i="16"/>
  <c r="DP18" i="16" s="1" a="1"/>
  <c r="DP18" i="16" s="1"/>
  <c r="DO18" i="16" a="1"/>
  <c r="DO18" i="16" s="1"/>
  <c r="DN100" i="9"/>
  <c r="DN68" i="9"/>
  <c r="DN99" i="16"/>
  <c r="DN67" i="16"/>
  <c r="DP95" i="5"/>
  <c r="DP63" i="5"/>
  <c r="DN110" i="10"/>
  <c r="DN78" i="10"/>
  <c r="BJ21" i="19"/>
  <c r="DP21" i="19" s="1" a="1"/>
  <c r="DP21" i="19" s="1"/>
  <c r="DO21" i="19" a="1"/>
  <c r="DO21" i="19" s="1"/>
  <c r="DL90" i="11"/>
  <c r="DL58" i="11"/>
  <c r="DN100" i="20"/>
  <c r="DN68" i="20"/>
  <c r="BJ31" i="17"/>
  <c r="DP31" i="17" s="1" a="1"/>
  <c r="DP31" i="17" s="1"/>
  <c r="DO31" i="17" a="1"/>
  <c r="DO31" i="17" s="1"/>
  <c r="DN97" i="13"/>
  <c r="DN65" i="13"/>
  <c r="BJ44" i="7"/>
  <c r="DP44" i="7" s="1" a="1"/>
  <c r="DP44" i="7" s="1"/>
  <c r="DO44" i="7" a="1"/>
  <c r="DO44" i="7" s="1"/>
  <c r="BJ22" i="16"/>
  <c r="DP22" i="16" s="1" a="1"/>
  <c r="DP22" i="16" s="1"/>
  <c r="DO22" i="16" a="1"/>
  <c r="DO22" i="16" s="1"/>
  <c r="BJ40" i="14"/>
  <c r="DP40" i="14" s="1" a="1"/>
  <c r="DP40" i="14" s="1"/>
  <c r="DO40" i="14" a="1"/>
  <c r="DO40" i="14" s="1"/>
  <c r="DN107" i="8"/>
  <c r="DN75" i="8"/>
  <c r="DN113" i="1"/>
  <c r="DN81" i="1"/>
  <c r="BJ29" i="11"/>
  <c r="DP29" i="11" s="1" a="1"/>
  <c r="DP29" i="11" s="1"/>
  <c r="DO29" i="11" a="1"/>
  <c r="DO29" i="11" s="1"/>
  <c r="DN92" i="1"/>
  <c r="DN60" i="1"/>
  <c r="BJ35" i="18"/>
  <c r="DP35" i="18" s="1" a="1"/>
  <c r="DP35" i="18" s="1"/>
  <c r="DO35" i="18" a="1"/>
  <c r="DO35" i="18" s="1"/>
  <c r="DN108" i="9"/>
  <c r="DN76" i="9"/>
  <c r="DN121" i="6"/>
  <c r="DN89" i="6"/>
  <c r="DN110" i="2"/>
  <c r="DN78" i="2"/>
  <c r="DN112" i="15"/>
  <c r="DN80" i="15"/>
  <c r="BJ20" i="14"/>
  <c r="DP20" i="14" s="1" a="1"/>
  <c r="DP20" i="14" s="1"/>
  <c r="DO20" i="14" a="1"/>
  <c r="DO20" i="14" s="1"/>
  <c r="BJ38" i="15"/>
  <c r="DP38" i="15" s="1" a="1"/>
  <c r="DP38" i="15" s="1"/>
  <c r="DO38" i="15" a="1"/>
  <c r="DO38" i="15" s="1"/>
  <c r="BJ35" i="4"/>
  <c r="DP35" i="4" s="1" a="1"/>
  <c r="DP35" i="4" s="1"/>
  <c r="DO35" i="4" a="1"/>
  <c r="DO35" i="4" s="1"/>
  <c r="BJ43" i="9"/>
  <c r="DP43" i="9" s="1" a="1"/>
  <c r="DP43" i="9" s="1"/>
  <c r="DO43" i="9" a="1"/>
  <c r="DO43" i="9" s="1"/>
  <c r="DN109" i="7"/>
  <c r="DN77" i="7"/>
  <c r="DN95" i="13"/>
  <c r="DN63" i="13"/>
  <c r="BJ40" i="8"/>
  <c r="DP40" i="8" s="1" a="1"/>
  <c r="DP40" i="8" s="1"/>
  <c r="DO40" i="8" a="1"/>
  <c r="DO40" i="8" s="1"/>
  <c r="DN103" i="20"/>
  <c r="DN71" i="20"/>
  <c r="DN104" i="2"/>
  <c r="DN72" i="2"/>
  <c r="BJ44" i="11"/>
  <c r="DP44" i="11" s="1" a="1"/>
  <c r="DP44" i="11" s="1"/>
  <c r="DO44" i="11" a="1"/>
  <c r="DO44" i="11" s="1"/>
  <c r="BJ24" i="10"/>
  <c r="DP24" i="10" s="1" a="1"/>
  <c r="DP24" i="10" s="1"/>
  <c r="DO24" i="10" a="1"/>
  <c r="DO24" i="10" s="1"/>
  <c r="BJ28" i="1"/>
  <c r="DP28" i="1" s="1" a="1"/>
  <c r="DP28" i="1" s="1"/>
  <c r="DO28" i="1" a="1"/>
  <c r="DO28" i="1" s="1"/>
  <c r="BJ21" i="20"/>
  <c r="DP21" i="20" s="1" a="1"/>
  <c r="DP21" i="20" s="1"/>
  <c r="DO21" i="20" a="1"/>
  <c r="DO21" i="20" s="1"/>
  <c r="DN93" i="17"/>
  <c r="DN61" i="17"/>
  <c r="DN94" i="21"/>
  <c r="DN62" i="21"/>
  <c r="DN109" i="19"/>
  <c r="DN77" i="19"/>
  <c r="BJ39" i="11"/>
  <c r="DP39" i="11" s="1" a="1"/>
  <c r="DP39" i="11" s="1"/>
  <c r="DO39" i="11" a="1"/>
  <c r="DO39" i="11" s="1"/>
  <c r="DN98" i="4"/>
  <c r="DN66" i="4"/>
  <c r="BJ15" i="3"/>
  <c r="DO15" i="3" a="1"/>
  <c r="DO15" i="3" s="1"/>
  <c r="BI47" i="3"/>
  <c r="BJ35" i="13"/>
  <c r="DP35" i="13" s="1" a="1"/>
  <c r="DP35" i="13" s="1"/>
  <c r="DO35" i="13" a="1"/>
  <c r="DO35" i="13" s="1"/>
  <c r="DN119" i="2"/>
  <c r="DN87" i="2"/>
  <c r="BJ37" i="5"/>
  <c r="DP37" i="5" s="1" a="1"/>
  <c r="DP37" i="5" s="1"/>
  <c r="DO37" i="5" a="1"/>
  <c r="DO37" i="5" s="1"/>
  <c r="DN104" i="3"/>
  <c r="DN72" i="3"/>
  <c r="BJ18" i="18"/>
  <c r="DP18" i="18" s="1" a="1"/>
  <c r="DP18" i="18" s="1"/>
  <c r="DO18" i="18" a="1"/>
  <c r="DO18" i="18" s="1"/>
  <c r="DN99" i="14"/>
  <c r="DN67" i="14"/>
  <c r="DN111" i="12"/>
  <c r="DN79" i="12"/>
  <c r="DN93" i="9"/>
  <c r="DN61" i="9"/>
  <c r="BJ28" i="14"/>
  <c r="DP28" i="14" s="1" a="1"/>
  <c r="DP28" i="14" s="1"/>
  <c r="DO28" i="14" a="1"/>
  <c r="DO28" i="14" s="1"/>
  <c r="DN117" i="10"/>
  <c r="DN85" i="10"/>
  <c r="DO42" i="17" a="1"/>
  <c r="DO42" i="17" s="1"/>
  <c r="BJ42" i="17"/>
  <c r="DP42" i="17" s="1" a="1"/>
  <c r="DP42" i="17" s="1"/>
  <c r="DN93" i="19"/>
  <c r="DN61" i="19"/>
  <c r="BH15" i="7"/>
  <c r="DM15" i="7" a="1"/>
  <c r="DM15" i="7" s="1"/>
  <c r="BG47" i="7"/>
  <c r="BJ39" i="20"/>
  <c r="DP39" i="20" s="1" a="1"/>
  <c r="DP39" i="20" s="1"/>
  <c r="DO39" i="20" a="1"/>
  <c r="DO39" i="20" s="1"/>
  <c r="DN119" i="10"/>
  <c r="DN87" i="10"/>
  <c r="DN105" i="17"/>
  <c r="DN73" i="17"/>
  <c r="DN109" i="12"/>
  <c r="DN77" i="12"/>
  <c r="DN117" i="21"/>
  <c r="DN85" i="21"/>
  <c r="DN107" i="20"/>
  <c r="DN75" i="20"/>
  <c r="BJ34" i="2"/>
  <c r="DP34" i="2" s="1" a="1"/>
  <c r="DP34" i="2" s="1"/>
  <c r="DO34" i="2" a="1"/>
  <c r="DO34" i="2" s="1"/>
  <c r="BJ17" i="17"/>
  <c r="DP17" i="17" s="1" a="1"/>
  <c r="DP17" i="17" s="1"/>
  <c r="DO17" i="17" a="1"/>
  <c r="DO17" i="17" s="1"/>
  <c r="DN111" i="20"/>
  <c r="DN79" i="20"/>
  <c r="DO94" i="18"/>
  <c r="DO62" i="18"/>
  <c r="DN116" i="11"/>
  <c r="DN84" i="11"/>
  <c r="BJ25" i="21"/>
  <c r="DP25" i="21" s="1" a="1"/>
  <c r="DP25" i="21" s="1"/>
  <c r="DO25" i="21" a="1"/>
  <c r="DO25" i="21" s="1"/>
  <c r="DN93" i="20"/>
  <c r="DN61" i="20"/>
  <c r="BJ34" i="15"/>
  <c r="DP34" i="15" s="1" a="1"/>
  <c r="DP34" i="15" s="1"/>
  <c r="DO34" i="15" a="1"/>
  <c r="DO34" i="15" s="1"/>
  <c r="DN112" i="10"/>
  <c r="DN80" i="10"/>
  <c r="DN115" i="12"/>
  <c r="DN83" i="12"/>
  <c r="DP117" i="7"/>
  <c r="DP85" i="7"/>
  <c r="BJ19" i="4"/>
  <c r="DP19" i="4" s="1" a="1"/>
  <c r="DP19" i="4" s="1"/>
  <c r="DO19" i="4" a="1"/>
  <c r="DO19" i="4" s="1"/>
  <c r="DO109" i="8"/>
  <c r="DO77" i="8"/>
  <c r="DN113" i="11"/>
  <c r="DN81" i="11"/>
  <c r="DN109" i="14"/>
  <c r="DN77" i="14"/>
  <c r="DN111" i="10"/>
  <c r="DN79" i="10"/>
  <c r="BJ27" i="3"/>
  <c r="DP27" i="3" s="1" a="1"/>
  <c r="DP27" i="3" s="1"/>
  <c r="DO27" i="3" a="1"/>
  <c r="DO27" i="3" s="1"/>
  <c r="BJ36" i="11"/>
  <c r="DP36" i="11" s="1" a="1"/>
  <c r="DP36" i="11" s="1"/>
  <c r="DO36" i="11" a="1"/>
  <c r="DO36" i="11" s="1"/>
  <c r="BJ37" i="8"/>
  <c r="DP37" i="8" s="1" a="1"/>
  <c r="DP37" i="8" s="1"/>
  <c r="DO37" i="8" a="1"/>
  <c r="DO37" i="8" s="1"/>
  <c r="BJ28" i="2"/>
  <c r="DP28" i="2" s="1" a="1"/>
  <c r="DP28" i="2" s="1"/>
  <c r="DO28" i="2" a="1"/>
  <c r="DO28" i="2" s="1"/>
  <c r="DN102" i="20"/>
  <c r="DN70" i="20"/>
  <c r="BJ29" i="4"/>
  <c r="DP29" i="4" s="1" a="1"/>
  <c r="DP29" i="4" s="1"/>
  <c r="DO29" i="4" a="1"/>
  <c r="DO29" i="4" s="1"/>
  <c r="BJ45" i="12"/>
  <c r="DP45" i="12" s="1" a="1"/>
  <c r="DP45" i="12" s="1"/>
  <c r="DO45" i="12" a="1"/>
  <c r="DO45" i="12" s="1"/>
  <c r="BJ22" i="11"/>
  <c r="DP22" i="11" s="1" a="1"/>
  <c r="DP22" i="11" s="1"/>
  <c r="DO22" i="11" a="1"/>
  <c r="DO22" i="11" s="1"/>
  <c r="DN119" i="20"/>
  <c r="DN87" i="20"/>
  <c r="BJ38" i="20"/>
  <c r="DP38" i="20" s="1" a="1"/>
  <c r="DP38" i="20" s="1"/>
  <c r="DO38" i="20" a="1"/>
  <c r="DO38" i="20" s="1"/>
  <c r="DP116" i="19"/>
  <c r="DP84" i="19"/>
  <c r="BJ26" i="21"/>
  <c r="DP26" i="21" s="1" a="1"/>
  <c r="DP26" i="21" s="1"/>
  <c r="DO26" i="21" a="1"/>
  <c r="DO26" i="21" s="1"/>
  <c r="BJ24" i="13"/>
  <c r="DP24" i="13" s="1" a="1"/>
  <c r="DP24" i="13" s="1"/>
  <c r="DO24" i="13" a="1"/>
  <c r="DO24" i="13" s="1"/>
  <c r="DN117" i="13"/>
  <c r="DN85" i="13"/>
  <c r="BJ34" i="21"/>
  <c r="DP34" i="21" s="1" a="1"/>
  <c r="DP34" i="21" s="1"/>
  <c r="DO34" i="21" a="1"/>
  <c r="DO34" i="21" s="1"/>
  <c r="DN124" i="13"/>
  <c r="DN127" i="13" s="1"/>
  <c r="DN120" i="13" s="1"/>
  <c r="DN88" i="13"/>
  <c r="BJ36" i="21"/>
  <c r="DP36" i="21" s="1" a="1"/>
  <c r="DP36" i="21" s="1"/>
  <c r="DO36" i="21" a="1"/>
  <c r="DO36" i="21" s="1"/>
  <c r="DN92" i="2"/>
  <c r="DN60" i="2"/>
  <c r="BJ34" i="1"/>
  <c r="DP34" i="1" s="1" a="1"/>
  <c r="DP34" i="1" s="1"/>
  <c r="DO34" i="1" a="1"/>
  <c r="DO34" i="1" s="1"/>
  <c r="DN108" i="2"/>
  <c r="DN76" i="2"/>
  <c r="BJ18" i="15"/>
  <c r="DP18" i="15" s="1" a="1"/>
  <c r="DP18" i="15" s="1"/>
  <c r="DO18" i="15" a="1"/>
  <c r="DO18" i="15" s="1"/>
  <c r="DN100" i="14"/>
  <c r="DN68" i="14"/>
  <c r="BJ42" i="20"/>
  <c r="DP42" i="20" s="1" a="1"/>
  <c r="DP42" i="20" s="1"/>
  <c r="DO42" i="20" a="1"/>
  <c r="DO42" i="20" s="1"/>
  <c r="DN111" i="2"/>
  <c r="DN79" i="2"/>
  <c r="DN124" i="14"/>
  <c r="DN127" i="14" s="1"/>
  <c r="DN120" i="14" s="1"/>
  <c r="DN88" i="14"/>
  <c r="DN103" i="4"/>
  <c r="DN71" i="4"/>
  <c r="BJ41" i="16"/>
  <c r="DP41" i="16" s="1" a="1"/>
  <c r="DP41" i="16" s="1"/>
  <c r="DO41" i="16" a="1"/>
  <c r="DO41" i="16" s="1"/>
  <c r="BJ42" i="18"/>
  <c r="DP42" i="18" s="1" a="1"/>
  <c r="DP42" i="18" s="1"/>
  <c r="DO42" i="18" a="1"/>
  <c r="DO42" i="18" s="1"/>
  <c r="DN94" i="13"/>
  <c r="DN62" i="13"/>
  <c r="BJ33" i="6"/>
  <c r="DP33" i="6" s="1" a="1"/>
  <c r="DP33" i="6" s="1"/>
  <c r="DO33" i="6" a="1"/>
  <c r="DO33" i="6" s="1"/>
  <c r="BJ30" i="1"/>
  <c r="DP30" i="1" s="1" a="1"/>
  <c r="DP30" i="1" s="1"/>
  <c r="DO30" i="1" a="1"/>
  <c r="DO30" i="1" s="1"/>
  <c r="DP94" i="7"/>
  <c r="DP62" i="7"/>
  <c r="BJ26" i="8"/>
  <c r="DP26" i="8" s="1" a="1"/>
  <c r="DP26" i="8" s="1"/>
  <c r="DO26" i="8" a="1"/>
  <c r="DO26" i="8" s="1"/>
  <c r="BJ41" i="2"/>
  <c r="DP41" i="2" s="1" a="1"/>
  <c r="DP41" i="2" s="1"/>
  <c r="DO41" i="2" a="1"/>
  <c r="DO41" i="2" s="1"/>
  <c r="DO99" i="2"/>
  <c r="DO67" i="2"/>
  <c r="BJ39" i="1"/>
  <c r="DP39" i="1" s="1" a="1"/>
  <c r="DP39" i="1" s="1"/>
  <c r="DO39" i="1" a="1"/>
  <c r="DO39" i="1" s="1"/>
  <c r="BJ21" i="13"/>
  <c r="DP21" i="13" s="1" a="1"/>
  <c r="DP21" i="13" s="1"/>
  <c r="DO21" i="13" a="1"/>
  <c r="DO21" i="13" s="1"/>
  <c r="DN90" i="1"/>
  <c r="DN58" i="1"/>
  <c r="BJ26" i="4"/>
  <c r="DP26" i="4" s="1" a="1"/>
  <c r="DP26" i="4" s="1"/>
  <c r="DO26" i="4" a="1"/>
  <c r="DO26" i="4" s="1"/>
  <c r="BJ30" i="13"/>
  <c r="DP30" i="13" s="1" a="1"/>
  <c r="DP30" i="13" s="1"/>
  <c r="DO30" i="13" a="1"/>
  <c r="DO30" i="13" s="1"/>
  <c r="DO44" i="5" a="1"/>
  <c r="DO44" i="5" s="1"/>
  <c r="BJ44" i="5"/>
  <c r="DP44" i="5" s="1" a="1"/>
  <c r="DP44" i="5" s="1"/>
  <c r="DN121" i="3"/>
  <c r="DN89" i="3"/>
  <c r="BJ26" i="10"/>
  <c r="DP26" i="10" s="1" a="1"/>
  <c r="DP26" i="10" s="1"/>
  <c r="DO26" i="10" a="1"/>
  <c r="DO26" i="10" s="1"/>
  <c r="BJ21" i="9"/>
  <c r="DP21" i="9" s="1" a="1"/>
  <c r="DP21" i="9" s="1"/>
  <c r="DO21" i="9" a="1"/>
  <c r="DO21" i="9" s="1"/>
  <c r="BJ29" i="7"/>
  <c r="DP29" i="7" s="1" a="1"/>
  <c r="DP29" i="7" s="1"/>
  <c r="DO29" i="7" a="1"/>
  <c r="DO29" i="7" s="1"/>
  <c r="DN124" i="9"/>
  <c r="DN127" i="9" s="1"/>
  <c r="DN120" i="9" s="1"/>
  <c r="DN88" i="9"/>
  <c r="DN94" i="10"/>
  <c r="DN62" i="10"/>
  <c r="BJ34" i="13"/>
  <c r="DP34" i="13" s="1" a="1"/>
  <c r="DP34" i="13" s="1"/>
  <c r="DO34" i="13" a="1"/>
  <c r="DO34" i="13" s="1"/>
  <c r="DN116" i="18"/>
  <c r="DN84" i="18"/>
  <c r="DP97" i="21"/>
  <c r="DP65" i="21"/>
  <c r="DN113" i="21"/>
  <c r="DN81" i="21"/>
  <c r="BJ44" i="3"/>
  <c r="DP44" i="3" s="1" a="1"/>
  <c r="DP44" i="3" s="1"/>
  <c r="DO44" i="3" a="1"/>
  <c r="DO44" i="3" s="1"/>
  <c r="BJ41" i="14"/>
  <c r="DP41" i="14" s="1" a="1"/>
  <c r="DP41" i="14" s="1"/>
  <c r="DO41" i="14" a="1"/>
  <c r="DO41" i="14" s="1"/>
  <c r="BJ37" i="2"/>
  <c r="DP37" i="2" s="1" a="1"/>
  <c r="DP37" i="2" s="1"/>
  <c r="DO37" i="2" a="1"/>
  <c r="DO37" i="2" s="1"/>
  <c r="DN105" i="12"/>
  <c r="DN73" i="12"/>
  <c r="BJ23" i="19"/>
  <c r="DP23" i="19" s="1" a="1"/>
  <c r="DP23" i="19" s="1"/>
  <c r="DO23" i="19" a="1"/>
  <c r="DO23" i="19" s="1"/>
  <c r="DN119" i="18"/>
  <c r="DN87" i="18"/>
  <c r="BJ42" i="12"/>
  <c r="DP42" i="12" s="1" a="1"/>
  <c r="DP42" i="12" s="1"/>
  <c r="DO42" i="12" a="1"/>
  <c r="DO42" i="12" s="1"/>
  <c r="BJ41" i="10"/>
  <c r="DP41" i="10" s="1" a="1"/>
  <c r="DP41" i="10" s="1"/>
  <c r="DO41" i="10" a="1"/>
  <c r="DO41" i="10" s="1"/>
  <c r="DO43" i="13" a="1"/>
  <c r="DO43" i="13" s="1"/>
  <c r="BJ43" i="13"/>
  <c r="DP43" i="13" s="1" a="1"/>
  <c r="DP43" i="13" s="1"/>
  <c r="BJ41" i="3"/>
  <c r="DP41" i="3" s="1" a="1"/>
  <c r="DP41" i="3" s="1"/>
  <c r="DO41" i="3" a="1"/>
  <c r="DO41" i="3" s="1"/>
  <c r="BJ28" i="7"/>
  <c r="DP28" i="7" s="1" a="1"/>
  <c r="DP28" i="7" s="1"/>
  <c r="DO28" i="7" a="1"/>
  <c r="DO28" i="7" s="1"/>
  <c r="DN95" i="16"/>
  <c r="DN63" i="16"/>
  <c r="BJ31" i="9"/>
  <c r="DP31" i="9" s="1" a="1"/>
  <c r="DP31" i="9" s="1"/>
  <c r="DO31" i="9" a="1"/>
  <c r="DO31" i="9" s="1"/>
  <c r="BH15" i="10"/>
  <c r="DM15" i="10" a="1"/>
  <c r="DM15" i="10" s="1"/>
  <c r="BG47" i="10"/>
  <c r="DN118" i="14"/>
  <c r="DN86" i="14"/>
  <c r="DN102" i="17"/>
  <c r="DN70" i="17"/>
  <c r="DN100" i="5"/>
  <c r="DN68" i="5"/>
  <c r="DN98" i="13"/>
  <c r="DN66" i="13"/>
  <c r="DN101" i="2"/>
  <c r="DN69" i="2"/>
  <c r="BJ32" i="13"/>
  <c r="DP32" i="13" s="1" a="1"/>
  <c r="DP32" i="13" s="1"/>
  <c r="DO32" i="13" a="1"/>
  <c r="DO32" i="13" s="1"/>
  <c r="BJ27" i="11"/>
  <c r="DP27" i="11" s="1" a="1"/>
  <c r="DP27" i="11" s="1"/>
  <c r="DO27" i="11" a="1"/>
  <c r="DO27" i="11" s="1"/>
  <c r="DO99" i="17"/>
  <c r="DO67" i="17"/>
  <c r="DN110" i="7"/>
  <c r="DN78" i="7"/>
  <c r="DN103" i="9"/>
  <c r="DN71" i="9"/>
  <c r="DN109" i="16"/>
  <c r="DN77" i="16"/>
  <c r="DN124" i="5"/>
  <c r="DN127" i="5" s="1"/>
  <c r="DN120" i="5" s="1"/>
  <c r="DN88" i="5"/>
  <c r="BJ39" i="19"/>
  <c r="DP39" i="19" s="1" a="1"/>
  <c r="DP39" i="19" s="1"/>
  <c r="DO39" i="19" a="1"/>
  <c r="DO39" i="19" s="1"/>
  <c r="DN110" i="19"/>
  <c r="DN78" i="19"/>
  <c r="BJ24" i="3"/>
  <c r="DP24" i="3" s="1" a="1"/>
  <c r="DP24" i="3" s="1"/>
  <c r="DO24" i="3" a="1"/>
  <c r="DO24" i="3" s="1"/>
  <c r="DN118" i="15"/>
  <c r="DN86" i="15"/>
  <c r="DN91" i="6"/>
  <c r="DN59" i="6"/>
  <c r="DO100" i="4"/>
  <c r="DO68" i="4"/>
  <c r="BJ29" i="21"/>
  <c r="DP29" i="21" s="1" a="1"/>
  <c r="DP29" i="21" s="1"/>
  <c r="DO29" i="21" a="1"/>
  <c r="DO29" i="21" s="1"/>
  <c r="BH15" i="2"/>
  <c r="DM15" i="2" a="1"/>
  <c r="DM15" i="2" s="1"/>
  <c r="BG47" i="2"/>
  <c r="BJ31" i="8"/>
  <c r="DP31" i="8" s="1" a="1"/>
  <c r="DP31" i="8" s="1"/>
  <c r="DO31" i="8" a="1"/>
  <c r="DO31" i="8" s="1"/>
  <c r="BJ24" i="4"/>
  <c r="DP24" i="4" s="1" a="1"/>
  <c r="DP24" i="4" s="1"/>
  <c r="DO24" i="4" a="1"/>
  <c r="DO24" i="4" s="1"/>
  <c r="DN100" i="11"/>
  <c r="DN68" i="11"/>
  <c r="DN99" i="11"/>
  <c r="DN67" i="11"/>
  <c r="BJ26" i="1"/>
  <c r="DP26" i="1" s="1" a="1"/>
  <c r="DP26" i="1" s="1"/>
  <c r="DO26" i="1" a="1"/>
  <c r="DO26" i="1" s="1"/>
  <c r="DN110" i="6"/>
  <c r="DN78" i="6"/>
  <c r="DN91" i="16"/>
  <c r="DN59" i="16"/>
  <c r="DN115" i="15"/>
  <c r="DN83" i="15"/>
  <c r="DN106" i="14"/>
  <c r="DN74" i="14"/>
  <c r="BJ25" i="9"/>
  <c r="DP25" i="9" s="1" a="1"/>
  <c r="DP25" i="9" s="1"/>
  <c r="DO25" i="9" a="1"/>
  <c r="DO25" i="9" s="1"/>
  <c r="BJ24" i="16"/>
  <c r="DP24" i="16" s="1" a="1"/>
  <c r="DP24" i="16" s="1"/>
  <c r="DO24" i="16" a="1"/>
  <c r="DO24" i="16" s="1"/>
  <c r="DN91" i="5"/>
  <c r="DN59" i="5"/>
  <c r="DN109" i="17"/>
  <c r="DN77" i="17"/>
  <c r="BJ35" i="10"/>
  <c r="DP35" i="10" s="1" a="1"/>
  <c r="DP35" i="10" s="1"/>
  <c r="DO35" i="10" a="1"/>
  <c r="DO35" i="10" s="1"/>
  <c r="DN101" i="17"/>
  <c r="DN69" i="17"/>
  <c r="BH15" i="11"/>
  <c r="DM15" i="11" a="1"/>
  <c r="DM15" i="11" s="1"/>
  <c r="BG47" i="11"/>
  <c r="DN108" i="3"/>
  <c r="DN76" i="3"/>
  <c r="BJ25" i="20"/>
  <c r="DP25" i="20" s="1" a="1"/>
  <c r="DP25" i="20" s="1"/>
  <c r="DO25" i="20" a="1"/>
  <c r="DO25" i="20" s="1"/>
  <c r="BJ22" i="13"/>
  <c r="DP22" i="13" s="1" a="1"/>
  <c r="DP22" i="13" s="1"/>
  <c r="DO22" i="13" a="1"/>
  <c r="DO22" i="13" s="1"/>
  <c r="DN111" i="5"/>
  <c r="DN79" i="5"/>
  <c r="DN119" i="21"/>
  <c r="DN87" i="21"/>
  <c r="DN112" i="21"/>
  <c r="DN80" i="21"/>
  <c r="DN111" i="6"/>
  <c r="DN79" i="6"/>
  <c r="DN101" i="7"/>
  <c r="DN69" i="7"/>
  <c r="DO101" i="19"/>
  <c r="DO69" i="19"/>
  <c r="BJ32" i="8"/>
  <c r="DP32" i="8" s="1" a="1"/>
  <c r="DP32" i="8" s="1"/>
  <c r="DO32" i="8" a="1"/>
  <c r="DO32" i="8" s="1"/>
  <c r="BJ38" i="1"/>
  <c r="DP38" i="1" s="1" a="1"/>
  <c r="DP38" i="1" s="1"/>
  <c r="DO38" i="1" a="1"/>
  <c r="DO38" i="1" s="1"/>
  <c r="BJ17" i="1"/>
  <c r="DP17" i="1" s="1" a="1"/>
  <c r="DP17" i="1" s="1"/>
  <c r="DO17" i="1" a="1"/>
  <c r="DO17" i="1" s="1"/>
  <c r="DN108" i="16"/>
  <c r="DN76" i="16"/>
  <c r="BJ33" i="9"/>
  <c r="DP33" i="9" s="1" a="1"/>
  <c r="DP33" i="9" s="1"/>
  <c r="DO33" i="9" a="1"/>
  <c r="DO33" i="9" s="1"/>
  <c r="BJ46" i="6"/>
  <c r="DP46" i="6" s="1" a="1"/>
  <c r="DP46" i="6" s="1"/>
  <c r="DO46" i="6" a="1"/>
  <c r="DO46" i="6" s="1"/>
  <c r="BJ35" i="2"/>
  <c r="DP35" i="2" s="1" a="1"/>
  <c r="DP35" i="2" s="1"/>
  <c r="DO35" i="2" a="1"/>
  <c r="DO35" i="2" s="1"/>
  <c r="BJ37" i="15"/>
  <c r="DP37" i="15" s="1" a="1"/>
  <c r="DP37" i="15" s="1"/>
  <c r="DO37" i="15" a="1"/>
  <c r="DO37" i="15" s="1"/>
  <c r="DN115" i="20"/>
  <c r="DN83" i="20"/>
  <c r="DN104" i="14"/>
  <c r="DN72" i="14"/>
  <c r="BJ34" i="7"/>
  <c r="DP34" i="7" s="1" a="1"/>
  <c r="DP34" i="7" s="1"/>
  <c r="DO34" i="7" a="1"/>
  <c r="DO34" i="7" s="1"/>
  <c r="BJ20" i="13"/>
  <c r="DP20" i="13" s="1" a="1"/>
  <c r="DP20" i="13" s="1"/>
  <c r="DO20" i="13" a="1"/>
  <c r="DO20" i="13" s="1"/>
  <c r="DN105" i="8"/>
  <c r="DN73" i="8"/>
  <c r="BJ28" i="20"/>
  <c r="DP28" i="20" s="1" a="1"/>
  <c r="DP28" i="20" s="1"/>
  <c r="DO28" i="20" a="1"/>
  <c r="DO28" i="20" s="1"/>
  <c r="BJ29" i="2"/>
  <c r="DP29" i="2" s="1" a="1"/>
  <c r="DP29" i="2" s="1"/>
  <c r="DO29" i="2" a="1"/>
  <c r="DO29" i="2" s="1"/>
  <c r="BJ18" i="17"/>
  <c r="DP18" i="17" s="1" a="1"/>
  <c r="DP18" i="17" s="1"/>
  <c r="DO18" i="17" a="1"/>
  <c r="DO18" i="17" s="1"/>
  <c r="BJ19" i="21"/>
  <c r="DP19" i="21" s="1" a="1"/>
  <c r="DP19" i="21" s="1"/>
  <c r="DO19" i="21" a="1"/>
  <c r="DO19" i="21" s="1"/>
  <c r="DN102" i="8"/>
  <c r="DN70" i="8"/>
  <c r="DN114" i="16"/>
  <c r="DN82" i="16"/>
  <c r="DN92" i="16"/>
  <c r="DN60" i="16"/>
  <c r="DN110" i="3"/>
  <c r="DN78" i="3"/>
  <c r="DL90" i="4"/>
  <c r="DL58" i="4"/>
  <c r="BJ34" i="19"/>
  <c r="DP34" i="19" s="1" a="1"/>
  <c r="DP34" i="19" s="1"/>
  <c r="DO34" i="19" a="1"/>
  <c r="DO34" i="19" s="1"/>
  <c r="DN96" i="6"/>
  <c r="DN64" i="6"/>
  <c r="DN92" i="13"/>
  <c r="DN60" i="13"/>
  <c r="BJ23" i="4"/>
  <c r="DP23" i="4" s="1" a="1"/>
  <c r="DP23" i="4" s="1"/>
  <c r="DO23" i="4" a="1"/>
  <c r="DO23" i="4" s="1"/>
  <c r="DN124" i="16"/>
  <c r="DN127" i="16" s="1"/>
  <c r="DN120" i="16" s="1"/>
  <c r="DN88" i="16"/>
  <c r="DN96" i="4"/>
  <c r="DN64" i="4"/>
  <c r="DN112" i="6"/>
  <c r="DN80" i="6"/>
  <c r="BJ29" i="3"/>
  <c r="DP29" i="3" s="1" a="1"/>
  <c r="DP29" i="3" s="1"/>
  <c r="DO29" i="3" a="1"/>
  <c r="DO29" i="3" s="1"/>
  <c r="DN100" i="18"/>
  <c r="DN68" i="18"/>
  <c r="BJ24" i="14"/>
  <c r="DP24" i="14" s="1" a="1"/>
  <c r="DP24" i="14" s="1"/>
  <c r="DO24" i="14" a="1"/>
  <c r="DO24" i="14" s="1"/>
  <c r="BJ36" i="12"/>
  <c r="DP36" i="12" s="1" a="1"/>
  <c r="DP36" i="12" s="1"/>
  <c r="DO36" i="12" a="1"/>
  <c r="DO36" i="12" s="1"/>
  <c r="BJ18" i="9"/>
  <c r="DP18" i="9" s="1" a="1"/>
  <c r="DP18" i="9" s="1"/>
  <c r="DO18" i="9" a="1"/>
  <c r="DO18" i="9" s="1"/>
  <c r="DN95" i="11"/>
  <c r="DN63" i="11"/>
  <c r="BJ42" i="10"/>
  <c r="DP42" i="10" s="1" a="1"/>
  <c r="DP42" i="10" s="1"/>
  <c r="DO42" i="10" a="1"/>
  <c r="DO42" i="10" s="1"/>
  <c r="BJ18" i="19"/>
  <c r="DP18" i="19" s="1" a="1"/>
  <c r="DP18" i="19" s="1"/>
  <c r="DO18" i="19" a="1"/>
  <c r="DO18" i="19" s="1"/>
  <c r="DN101" i="6"/>
  <c r="DN69" i="6"/>
  <c r="DN102" i="18"/>
  <c r="DN70" i="18"/>
  <c r="BJ44" i="10"/>
  <c r="DP44" i="10" s="1" a="1"/>
  <c r="DP44" i="10" s="1"/>
  <c r="DO44" i="10" a="1"/>
  <c r="DO44" i="10" s="1"/>
  <c r="DN124" i="1"/>
  <c r="DN127" i="1" s="1"/>
  <c r="DN120" i="1" s="1"/>
  <c r="DN88" i="1"/>
  <c r="BJ30" i="17"/>
  <c r="DP30" i="17" s="1" a="1"/>
  <c r="DP30" i="17" s="1"/>
  <c r="DO30" i="17" a="1"/>
  <c r="DO30" i="17" s="1"/>
  <c r="BJ34" i="12"/>
  <c r="DP34" i="12" s="1" a="1"/>
  <c r="DP34" i="12" s="1"/>
  <c r="DO34" i="12" a="1"/>
  <c r="DO34" i="12" s="1"/>
  <c r="BJ42" i="21"/>
  <c r="DP42" i="21" s="1" a="1"/>
  <c r="DP42" i="21" s="1"/>
  <c r="DO42" i="21" a="1"/>
  <c r="DO42" i="21" s="1"/>
  <c r="BJ32" i="20"/>
  <c r="DP32" i="20" s="1" a="1"/>
  <c r="DP32" i="20" s="1"/>
  <c r="DO32" i="20" a="1"/>
  <c r="DO32" i="20" s="1"/>
  <c r="DN119" i="17"/>
  <c r="DN87" i="17"/>
  <c r="BJ36" i="20"/>
  <c r="DP36" i="20" s="1" a="1"/>
  <c r="DP36" i="20" s="1"/>
  <c r="DO36" i="20" a="1"/>
  <c r="DO36" i="20" s="1"/>
  <c r="DP94" i="18"/>
  <c r="DP62" i="18"/>
  <c r="BJ41" i="11"/>
  <c r="DP41" i="11" s="1" a="1"/>
  <c r="DP41" i="11" s="1"/>
  <c r="DO41" i="11" a="1"/>
  <c r="DO41" i="11" s="1"/>
  <c r="DN106" i="12"/>
  <c r="DN74" i="12"/>
  <c r="BJ18" i="20"/>
  <c r="DP18" i="20" s="1" a="1"/>
  <c r="DP18" i="20" s="1"/>
  <c r="DO18" i="20" a="1"/>
  <c r="DO18" i="20" s="1"/>
  <c r="DN106" i="21"/>
  <c r="DN74" i="21"/>
  <c r="DN93" i="10"/>
  <c r="DN61" i="10"/>
  <c r="BJ37" i="10"/>
  <c r="DP37" i="10" s="1" a="1"/>
  <c r="DP37" i="10" s="1"/>
  <c r="DO37" i="10" a="1"/>
  <c r="DO37" i="10" s="1"/>
  <c r="BJ40" i="12"/>
  <c r="DP40" i="12" s="1" a="1"/>
  <c r="DP40" i="12" s="1"/>
  <c r="DO40" i="12" a="1"/>
  <c r="DO40" i="12" s="1"/>
  <c r="DL90" i="21"/>
  <c r="DL58" i="21"/>
  <c r="DN99" i="5"/>
  <c r="DN67" i="5"/>
  <c r="DP109" i="8"/>
  <c r="DP77" i="8"/>
  <c r="BJ38" i="11"/>
  <c r="DP38" i="11" s="1" a="1"/>
  <c r="DP38" i="11" s="1"/>
  <c r="DO38" i="11" a="1"/>
  <c r="DO38" i="11" s="1"/>
  <c r="BJ34" i="14"/>
  <c r="DP34" i="14" s="1" a="1"/>
  <c r="DP34" i="14" s="1"/>
  <c r="DO34" i="14" a="1"/>
  <c r="DO34" i="14" s="1"/>
  <c r="DN108" i="12"/>
  <c r="DN76" i="12"/>
  <c r="BJ36" i="10"/>
  <c r="DP36" i="10" s="1" a="1"/>
  <c r="DP36" i="10" s="1"/>
  <c r="DO36" i="10" a="1"/>
  <c r="DO36" i="10" s="1"/>
  <c r="DN102" i="3"/>
  <c r="DN70" i="3"/>
  <c r="DN105" i="16"/>
  <c r="DN73" i="16"/>
  <c r="DN95" i="8"/>
  <c r="DN63" i="8"/>
  <c r="DN107" i="4"/>
  <c r="DN75" i="4"/>
  <c r="BJ27" i="20"/>
  <c r="DP27" i="20" s="1" a="1"/>
  <c r="DP27" i="20" s="1"/>
  <c r="DO27" i="20" a="1"/>
  <c r="DO27" i="20" s="1"/>
  <c r="DN119" i="1"/>
  <c r="DN87" i="1"/>
  <c r="DN98" i="8"/>
  <c r="DN66" i="8"/>
  <c r="BJ44" i="20"/>
  <c r="DP44" i="20" s="1" a="1"/>
  <c r="DP44" i="20" s="1"/>
  <c r="DO44" i="20" a="1"/>
  <c r="DO44" i="20" s="1"/>
  <c r="DN118" i="2"/>
  <c r="DN86" i="2"/>
  <c r="DN119" i="16"/>
  <c r="DN87" i="16"/>
  <c r="BJ42" i="13"/>
  <c r="DP42" i="13" s="1" a="1"/>
  <c r="DP42" i="13" s="1"/>
  <c r="DO42" i="13" a="1"/>
  <c r="DO42" i="13" s="1"/>
  <c r="DN99" i="6"/>
  <c r="DN67" i="6"/>
  <c r="BJ45" i="13"/>
  <c r="DP45" i="13" s="1" a="1"/>
  <c r="DP45" i="13" s="1"/>
  <c r="DO45" i="13" a="1"/>
  <c r="DO45" i="13" s="1"/>
  <c r="DN105" i="4"/>
  <c r="DN73" i="4"/>
  <c r="BJ17" i="2"/>
  <c r="DP17" i="2" s="1" a="1"/>
  <c r="DP17" i="2" s="1"/>
  <c r="DO17" i="2" a="1"/>
  <c r="DO17" i="2" s="1"/>
  <c r="DN103" i="19"/>
  <c r="DN71" i="19"/>
  <c r="BJ33" i="2"/>
  <c r="DP33" i="2" s="1" a="1"/>
  <c r="DP33" i="2" s="1"/>
  <c r="DO33" i="2" a="1"/>
  <c r="DO33" i="2" s="1"/>
  <c r="DN112" i="20"/>
  <c r="DN80" i="20"/>
  <c r="DN96" i="18"/>
  <c r="DN64" i="18"/>
  <c r="DN103" i="6"/>
  <c r="DN71" i="6"/>
  <c r="DN104" i="19"/>
  <c r="DN72" i="19"/>
  <c r="BJ25" i="14"/>
  <c r="DP25" i="14" s="1" a="1"/>
  <c r="DP25" i="14" s="1"/>
  <c r="DO25" i="14" a="1"/>
  <c r="DO25" i="14" s="1"/>
  <c r="DN124" i="4"/>
  <c r="DN127" i="4" s="1"/>
  <c r="DN120" i="4" s="1"/>
  <c r="DN88" i="4"/>
  <c r="BJ36" i="2"/>
  <c r="DP36" i="2" s="1" a="1"/>
  <c r="DP36" i="2" s="1"/>
  <c r="DO36" i="2" a="1"/>
  <c r="DO36" i="2" s="1"/>
  <c r="BJ22" i="14"/>
  <c r="DP22" i="14" s="1" a="1"/>
  <c r="DP22" i="14" s="1"/>
  <c r="DO22" i="14" a="1"/>
  <c r="DO22" i="14" s="1"/>
  <c r="BJ45" i="14"/>
  <c r="DP45" i="14" s="1" a="1"/>
  <c r="DP45" i="14" s="1"/>
  <c r="DO45" i="14" a="1"/>
  <c r="DO45" i="14" s="1"/>
  <c r="BJ28" i="4"/>
  <c r="DP28" i="4" s="1" a="1"/>
  <c r="DP28" i="4" s="1"/>
  <c r="DO28" i="4" a="1"/>
  <c r="DO28" i="4" s="1"/>
  <c r="DN98" i="7"/>
  <c r="DN66" i="7"/>
  <c r="DN124" i="3"/>
  <c r="DN127" i="3" s="1"/>
  <c r="DN120" i="3" s="1"/>
  <c r="DN88" i="3"/>
  <c r="DO92" i="3"/>
  <c r="DO60" i="3"/>
  <c r="BJ27" i="13"/>
  <c r="DP27" i="13" s="1" a="1"/>
  <c r="DP27" i="13" s="1"/>
  <c r="DO27" i="13" a="1"/>
  <c r="DO27" i="13" s="1"/>
  <c r="BJ28" i="16"/>
  <c r="DP28" i="16" s="1" a="1"/>
  <c r="DP28" i="16" s="1"/>
  <c r="DO28" i="16" a="1"/>
  <c r="DO28" i="16" s="1"/>
  <c r="DN117" i="6"/>
  <c r="DN85" i="6"/>
  <c r="DN95" i="18"/>
  <c r="DN63" i="18"/>
  <c r="DN108" i="7"/>
  <c r="DN76" i="7"/>
  <c r="BJ36" i="16"/>
  <c r="DP36" i="16" s="1" a="1"/>
  <c r="DP36" i="16" s="1"/>
  <c r="DO36" i="16" a="1"/>
  <c r="DO36" i="16" s="1"/>
  <c r="DN118" i="21"/>
  <c r="DN86" i="21"/>
  <c r="BJ37" i="18"/>
  <c r="DP37" i="18" s="1" a="1"/>
  <c r="DP37" i="18" s="1"/>
  <c r="DO37" i="18" a="1"/>
  <c r="DO37" i="18" s="1"/>
  <c r="BJ38" i="9"/>
  <c r="DP38" i="9" s="1" a="1"/>
  <c r="DP38" i="9" s="1"/>
  <c r="DO38" i="9" a="1"/>
  <c r="DO38" i="9" s="1"/>
  <c r="DN97" i="17"/>
  <c r="DN65" i="17"/>
  <c r="DN117" i="1"/>
  <c r="DN85" i="1"/>
  <c r="DN113" i="17"/>
  <c r="DN81" i="17"/>
  <c r="DN107" i="1"/>
  <c r="DN75" i="1"/>
  <c r="BJ45" i="9"/>
  <c r="DP45" i="9" s="1" a="1"/>
  <c r="DP45" i="9" s="1"/>
  <c r="DO45" i="9" a="1"/>
  <c r="DO45" i="9" s="1"/>
  <c r="BJ19" i="10"/>
  <c r="DP19" i="10" s="1" a="1"/>
  <c r="DP19" i="10" s="1"/>
  <c r="DO19" i="10" a="1"/>
  <c r="DO19" i="10" s="1"/>
  <c r="DN107" i="21"/>
  <c r="DN75" i="21"/>
  <c r="DN105" i="15"/>
  <c r="DN73" i="15"/>
  <c r="BJ38" i="21"/>
  <c r="DP38" i="21" s="1" a="1"/>
  <c r="DP38" i="21" s="1"/>
  <c r="DO38" i="21" a="1"/>
  <c r="DO38" i="21" s="1"/>
  <c r="DN91" i="9"/>
  <c r="DN59" i="9"/>
  <c r="BJ30" i="12"/>
  <c r="DP30" i="12" s="1" a="1"/>
  <c r="DP30" i="12" s="1"/>
  <c r="DO30" i="12" a="1"/>
  <c r="DO30" i="12" s="1"/>
  <c r="DN91" i="3"/>
  <c r="DN59" i="3"/>
  <c r="BJ44" i="18"/>
  <c r="DP44" i="18" s="1" a="1"/>
  <c r="DP44" i="18" s="1"/>
  <c r="DO44" i="18" a="1"/>
  <c r="DO44" i="18" s="1"/>
  <c r="DN100" i="19"/>
  <c r="DN68" i="19"/>
  <c r="DN111" i="17"/>
  <c r="DN79" i="17"/>
  <c r="DN98" i="6"/>
  <c r="DN66" i="6"/>
  <c r="DN114" i="4"/>
  <c r="DN82" i="4"/>
  <c r="DN111" i="14"/>
  <c r="DN79" i="14"/>
  <c r="DN114" i="8"/>
  <c r="DN82" i="8"/>
  <c r="DN98" i="12"/>
  <c r="DN66" i="12"/>
  <c r="DN108" i="8"/>
  <c r="DN76" i="8"/>
  <c r="DN118" i="18"/>
  <c r="DN86" i="18"/>
  <c r="BJ20" i="16"/>
  <c r="DP20" i="16" s="1" a="1"/>
  <c r="DP20" i="16" s="1"/>
  <c r="DO20" i="16" a="1"/>
  <c r="DO20" i="16" s="1"/>
  <c r="DN118" i="1"/>
  <c r="DN86" i="1"/>
  <c r="DN93" i="21"/>
  <c r="DN61" i="21"/>
  <c r="BJ43" i="14"/>
  <c r="DP43" i="14" s="1" a="1"/>
  <c r="DP43" i="14" s="1"/>
  <c r="DO43" i="14" a="1"/>
  <c r="DO43" i="14" s="1"/>
  <c r="BJ27" i="17"/>
  <c r="DP27" i="17" s="1" a="1"/>
  <c r="DP27" i="17" s="1"/>
  <c r="DO27" i="17" a="1"/>
  <c r="DO27" i="17" s="1"/>
  <c r="BJ25" i="5"/>
  <c r="DP25" i="5" s="1" a="1"/>
  <c r="DP25" i="5" s="1"/>
  <c r="DO25" i="5" a="1"/>
  <c r="DO25" i="5" s="1"/>
  <c r="BJ23" i="13"/>
  <c r="DP23" i="13" s="1" a="1"/>
  <c r="DP23" i="13" s="1"/>
  <c r="DO23" i="13" a="1"/>
  <c r="DO23" i="13" s="1"/>
  <c r="BJ26" i="2"/>
  <c r="DP26" i="2" s="1" a="1"/>
  <c r="DP26" i="2" s="1"/>
  <c r="DO26" i="2" a="1"/>
  <c r="DO26" i="2" s="1"/>
  <c r="DN100" i="17"/>
  <c r="DN68" i="17"/>
  <c r="DN92" i="15"/>
  <c r="DN60" i="15"/>
  <c r="DP99" i="17"/>
  <c r="DP67" i="17"/>
  <c r="DN101" i="15"/>
  <c r="DN69" i="15"/>
  <c r="DN102" i="9"/>
  <c r="DN70" i="9"/>
  <c r="BJ35" i="7"/>
  <c r="DP35" i="7" s="1" a="1"/>
  <c r="DP35" i="7" s="1"/>
  <c r="DO35" i="7" a="1"/>
  <c r="DO35" i="7" s="1"/>
  <c r="DN93" i="4"/>
  <c r="DN61" i="4"/>
  <c r="BJ28" i="9"/>
  <c r="DP28" i="9" s="1" a="1"/>
  <c r="DP28" i="9" s="1"/>
  <c r="DO28" i="9" a="1"/>
  <c r="DO28" i="9" s="1"/>
  <c r="BJ34" i="16"/>
  <c r="DP34" i="16" s="1" a="1"/>
  <c r="DP34" i="16" s="1"/>
  <c r="DO34" i="16" a="1"/>
  <c r="DO34" i="16" s="1"/>
  <c r="BJ45" i="5"/>
  <c r="DP45" i="5" s="1" a="1"/>
  <c r="DP45" i="5" s="1"/>
  <c r="DO45" i="5" a="1"/>
  <c r="DO45" i="5" s="1"/>
  <c r="BJ35" i="19"/>
  <c r="DP35" i="19" s="1" a="1"/>
  <c r="DP35" i="19" s="1"/>
  <c r="DO35" i="19" a="1"/>
  <c r="DO35" i="19" s="1"/>
  <c r="DN110" i="8"/>
  <c r="DN78" i="8"/>
  <c r="DN111" i="4"/>
  <c r="DN79" i="4"/>
  <c r="BJ43" i="15"/>
  <c r="DP43" i="15" s="1" a="1"/>
  <c r="DP43" i="15" s="1"/>
  <c r="DO43" i="15" a="1"/>
  <c r="DO43" i="15" s="1"/>
  <c r="BJ16" i="6"/>
  <c r="DP16" i="6" s="1" a="1"/>
  <c r="DP16" i="6" s="1"/>
  <c r="DO16" i="6" a="1"/>
  <c r="DO16" i="6" s="1"/>
  <c r="DP100" i="4"/>
  <c r="DP68" i="4"/>
  <c r="DN118" i="17"/>
  <c r="DN86" i="17"/>
  <c r="DN95" i="4"/>
  <c r="DN63" i="4"/>
  <c r="BJ25" i="11"/>
  <c r="DP25" i="11" s="1" a="1"/>
  <c r="DP25" i="11" s="1"/>
  <c r="DO25" i="11" a="1"/>
  <c r="DO25" i="11" s="1"/>
  <c r="BJ24" i="11"/>
  <c r="DP24" i="11" s="1" a="1"/>
  <c r="DP24" i="11" s="1"/>
  <c r="DO24" i="11" a="1"/>
  <c r="DO24" i="11" s="1"/>
  <c r="DN114" i="6"/>
  <c r="DN82" i="6"/>
  <c r="BJ35" i="6"/>
  <c r="DP35" i="6" s="1" a="1"/>
  <c r="DP35" i="6" s="1"/>
  <c r="DO35" i="6" a="1"/>
  <c r="DO35" i="6" s="1"/>
  <c r="BJ16" i="16"/>
  <c r="DP16" i="16" s="1" a="1"/>
  <c r="DP16" i="16" s="1"/>
  <c r="DO16" i="16" a="1"/>
  <c r="DO16" i="16" s="1"/>
  <c r="DN109" i="3"/>
  <c r="DN77" i="3"/>
  <c r="DO92" i="20"/>
  <c r="DO60" i="20"/>
  <c r="BJ40" i="15"/>
  <c r="DP40" i="15" s="1" a="1"/>
  <c r="DP40" i="15" s="1"/>
  <c r="DO40" i="15" a="1"/>
  <c r="DO40" i="15" s="1"/>
  <c r="BJ31" i="14"/>
  <c r="DP31" i="14" s="1" a="1"/>
  <c r="DP31" i="14" s="1"/>
  <c r="DO31" i="14" a="1"/>
  <c r="DO31" i="14" s="1"/>
  <c r="DN112" i="9"/>
  <c r="DN80" i="9"/>
  <c r="DN94" i="16"/>
  <c r="DN62" i="16"/>
  <c r="DN115" i="19"/>
  <c r="DN83" i="19"/>
  <c r="DN93" i="7"/>
  <c r="DN61" i="7"/>
  <c r="BJ16" i="5"/>
  <c r="DP16" i="5" s="1" a="1"/>
  <c r="DP16" i="5" s="1"/>
  <c r="DO16" i="5" a="1"/>
  <c r="DO16" i="5" s="1"/>
  <c r="BJ34" i="17"/>
  <c r="DP34" i="17" s="1" a="1"/>
  <c r="DP34" i="17" s="1"/>
  <c r="DO34" i="17" a="1"/>
  <c r="DO34" i="17" s="1"/>
  <c r="BJ26" i="17"/>
  <c r="DP26" i="17" s="1" a="1"/>
  <c r="DP26" i="17" s="1"/>
  <c r="DO26" i="17" a="1"/>
  <c r="DO26" i="17" s="1"/>
  <c r="DN104" i="15"/>
  <c r="DN72" i="15"/>
  <c r="DN116" i="5"/>
  <c r="DN84" i="5"/>
  <c r="BJ33" i="3"/>
  <c r="DP33" i="3" s="1" a="1"/>
  <c r="DP33" i="3" s="1"/>
  <c r="DO33" i="3" a="1"/>
  <c r="DO33" i="3" s="1"/>
  <c r="DN103" i="8"/>
  <c r="DN71" i="8"/>
  <c r="DN95" i="20"/>
  <c r="DN63" i="20"/>
  <c r="BJ36" i="5"/>
  <c r="DP36" i="5" s="1" a="1"/>
  <c r="DP36" i="5" s="1"/>
  <c r="DO36" i="5" a="1"/>
  <c r="DO36" i="5" s="1"/>
  <c r="BJ44" i="21"/>
  <c r="DP44" i="21" s="1" a="1"/>
  <c r="DP44" i="21" s="1"/>
  <c r="DO44" i="21" a="1"/>
  <c r="DO44" i="21" s="1"/>
  <c r="BJ37" i="21"/>
  <c r="DP37" i="21" s="1" a="1"/>
  <c r="DP37" i="21" s="1"/>
  <c r="DO37" i="21" a="1"/>
  <c r="DO37" i="21" s="1"/>
  <c r="BJ36" i="6"/>
  <c r="DP36" i="6" s="1" a="1"/>
  <c r="DP36" i="6" s="1"/>
  <c r="DO36" i="6" a="1"/>
  <c r="DO36" i="6" s="1"/>
  <c r="BJ26" i="7"/>
  <c r="DP26" i="7" s="1" a="1"/>
  <c r="DP26" i="7" s="1"/>
  <c r="DO26" i="7" a="1"/>
  <c r="DO26" i="7" s="1"/>
  <c r="DN108" i="15"/>
  <c r="DN76" i="15"/>
  <c r="DN92" i="11"/>
  <c r="DN60" i="11"/>
  <c r="DP101" i="19"/>
  <c r="DP69" i="19"/>
  <c r="DN106" i="16"/>
  <c r="DN74" i="16"/>
  <c r="DO33" i="16" a="1"/>
  <c r="DO33" i="16" s="1"/>
  <c r="BJ33" i="16"/>
  <c r="DP33" i="16" s="1" a="1"/>
  <c r="DP33" i="16" s="1"/>
  <c r="DN109" i="20"/>
  <c r="DN77" i="20"/>
  <c r="DN113" i="18"/>
  <c r="DN81" i="18"/>
  <c r="DN98" i="5"/>
  <c r="DN66" i="5"/>
  <c r="BJ40" i="20"/>
  <c r="DP40" i="20" s="1" a="1"/>
  <c r="DP40" i="20" s="1"/>
  <c r="DO40" i="20" a="1"/>
  <c r="DO40" i="20" s="1"/>
  <c r="DN110" i="20"/>
  <c r="DN78" i="20"/>
  <c r="DN105" i="5"/>
  <c r="DN73" i="5"/>
  <c r="BJ29" i="14"/>
  <c r="DP29" i="14" s="1" a="1"/>
  <c r="DP29" i="14" s="1"/>
  <c r="DO29" i="14" a="1"/>
  <c r="DO29" i="14" s="1"/>
  <c r="DN105" i="21"/>
  <c r="DN73" i="21"/>
  <c r="DN107" i="12"/>
  <c r="DN75" i="12"/>
  <c r="DN108" i="17"/>
  <c r="DN76" i="17"/>
  <c r="BJ30" i="8"/>
  <c r="DP30" i="8" s="1" a="1"/>
  <c r="DP30" i="8" s="1"/>
  <c r="DO30" i="8" a="1"/>
  <c r="DO30" i="8" s="1"/>
  <c r="DN104" i="1"/>
  <c r="DN72" i="1"/>
  <c r="DN108" i="18"/>
  <c r="DN76" i="18"/>
  <c r="BJ27" i="8"/>
  <c r="DP27" i="8" s="1" a="1"/>
  <c r="DP27" i="8" s="1"/>
  <c r="DO27" i="8" a="1"/>
  <c r="DO27" i="8" s="1"/>
  <c r="DN93" i="3"/>
  <c r="DN61" i="3"/>
  <c r="BJ39" i="16"/>
  <c r="DP39" i="16" s="1" a="1"/>
  <c r="DP39" i="16" s="1"/>
  <c r="DO39" i="16" a="1"/>
  <c r="DO39" i="16" s="1"/>
  <c r="BJ17" i="16"/>
  <c r="DP17" i="16" s="1" a="1"/>
  <c r="DP17" i="16" s="1"/>
  <c r="DO17" i="16" a="1"/>
  <c r="DO17" i="16" s="1"/>
  <c r="BJ35" i="3"/>
  <c r="DP35" i="3" s="1" a="1"/>
  <c r="DP35" i="3" s="1"/>
  <c r="DO35" i="3" a="1"/>
  <c r="DO35" i="3" s="1"/>
  <c r="BH15" i="4"/>
  <c r="DM15" i="4" a="1"/>
  <c r="DM15" i="4" s="1"/>
  <c r="BG47" i="4"/>
  <c r="BJ40" i="16"/>
  <c r="DP40" i="16" s="1" a="1"/>
  <c r="DP40" i="16" s="1"/>
  <c r="DO40" i="16" a="1"/>
  <c r="DO40" i="16" s="1"/>
  <c r="BJ21" i="6"/>
  <c r="DP21" i="6" s="1" a="1"/>
  <c r="DP21" i="6" s="1"/>
  <c r="DO21" i="6" a="1"/>
  <c r="DO21" i="6" s="1"/>
  <c r="BJ17" i="13"/>
  <c r="DP17" i="13" s="1" a="1"/>
  <c r="DP17" i="13" s="1"/>
  <c r="DO17" i="13" a="1"/>
  <c r="DO17" i="13" s="1"/>
  <c r="DN100" i="8"/>
  <c r="DN68" i="8"/>
  <c r="BJ45" i="16"/>
  <c r="DP45" i="16" s="1" a="1"/>
  <c r="DP45" i="16" s="1"/>
  <c r="DO45" i="16" a="1"/>
  <c r="DO45" i="16" s="1"/>
  <c r="DN111" i="9"/>
  <c r="DN79" i="9"/>
  <c r="DO91" i="7"/>
  <c r="DO59" i="7"/>
  <c r="BJ21" i="4"/>
  <c r="DP21" i="4" s="1" a="1"/>
  <c r="DP21" i="4" s="1"/>
  <c r="DO21" i="4" a="1"/>
  <c r="DO21" i="4" s="1"/>
  <c r="BJ37" i="6"/>
  <c r="DP37" i="6" s="1" a="1"/>
  <c r="DP37" i="6" s="1"/>
  <c r="DO37" i="6" a="1"/>
  <c r="DO37" i="6" s="1"/>
  <c r="BJ25" i="18"/>
  <c r="DP25" i="18" s="1" a="1"/>
  <c r="DP25" i="18" s="1"/>
  <c r="DO25" i="18" a="1"/>
  <c r="DO25" i="18" s="1"/>
  <c r="DN108" i="11"/>
  <c r="DN76" i="11"/>
  <c r="DN115" i="1"/>
  <c r="DN83" i="1"/>
  <c r="DN92" i="9"/>
  <c r="DN60" i="9"/>
  <c r="BJ20" i="11"/>
  <c r="DP20" i="11" s="1" a="1"/>
  <c r="DP20" i="11" s="1"/>
  <c r="DO20" i="11" a="1"/>
  <c r="DO20" i="11" s="1"/>
  <c r="DO112" i="17"/>
  <c r="DO80" i="17"/>
  <c r="BJ26" i="6"/>
  <c r="DP26" i="6" s="1" a="1"/>
  <c r="DP26" i="6" s="1"/>
  <c r="DO26" i="6" a="1"/>
  <c r="DO26" i="6" s="1"/>
  <c r="DN121" i="7"/>
  <c r="DN89" i="7"/>
  <c r="DN102" i="10"/>
  <c r="DN70" i="10"/>
  <c r="BJ27" i="18"/>
  <c r="DP27" i="18" s="1" a="1"/>
  <c r="DP27" i="18" s="1"/>
  <c r="DO27" i="18" a="1"/>
  <c r="DO27" i="18" s="1"/>
  <c r="DN93" i="11"/>
  <c r="DN61" i="11"/>
  <c r="BJ45" i="1"/>
  <c r="DP45" i="1" s="1" a="1"/>
  <c r="DP45" i="1" s="1"/>
  <c r="DO45" i="1" a="1"/>
  <c r="DO45" i="1" s="1"/>
  <c r="DN107" i="5"/>
  <c r="DN75" i="5"/>
  <c r="DO107" i="2"/>
  <c r="DO75" i="2"/>
  <c r="DN124" i="7"/>
  <c r="DN127" i="7" s="1"/>
  <c r="DN120" i="7" s="1"/>
  <c r="DN88" i="7"/>
  <c r="BJ44" i="17"/>
  <c r="DP44" i="17" s="1" a="1"/>
  <c r="DP44" i="17" s="1"/>
  <c r="DO44" i="17" a="1"/>
  <c r="DO44" i="17" s="1"/>
  <c r="DN115" i="10"/>
  <c r="DN83" i="10"/>
  <c r="DN104" i="16"/>
  <c r="DN72" i="16"/>
  <c r="DN116" i="13"/>
  <c r="DN84" i="13"/>
  <c r="BJ31" i="12"/>
  <c r="DP31" i="12" s="1" a="1"/>
  <c r="DP31" i="12" s="1"/>
  <c r="DO31" i="12" a="1"/>
  <c r="DO31" i="12" s="1"/>
  <c r="DN94" i="14"/>
  <c r="DN62" i="14"/>
  <c r="BJ31" i="21"/>
  <c r="DP31" i="21" s="1" a="1"/>
  <c r="DP31" i="21" s="1"/>
  <c r="DO31" i="21" a="1"/>
  <c r="DO31" i="21" s="1"/>
  <c r="BJ18" i="10"/>
  <c r="DP18" i="10" s="1" a="1"/>
  <c r="DP18" i="10" s="1"/>
  <c r="DO18" i="10" a="1"/>
  <c r="DO18" i="10" s="1"/>
  <c r="DN98" i="18"/>
  <c r="DN66" i="18"/>
  <c r="BH15" i="21"/>
  <c r="DM15" i="21" a="1"/>
  <c r="DM15" i="21" s="1"/>
  <c r="BG47" i="21"/>
  <c r="DN113" i="13"/>
  <c r="DN81" i="13"/>
  <c r="BJ24" i="5"/>
  <c r="DP24" i="5" s="1" a="1"/>
  <c r="DP24" i="5" s="1"/>
  <c r="DO24" i="5" a="1"/>
  <c r="DO24" i="5" s="1"/>
  <c r="DN102" i="19"/>
  <c r="DN70" i="19"/>
  <c r="DN94" i="17"/>
  <c r="DN62" i="17"/>
  <c r="DN91" i="15"/>
  <c r="DN59" i="15"/>
  <c r="DN94" i="3"/>
  <c r="DN62" i="3"/>
  <c r="BJ33" i="12"/>
  <c r="DP33" i="12" s="1" a="1"/>
  <c r="DP33" i="12" s="1"/>
  <c r="DO33" i="12" a="1"/>
  <c r="DO33" i="12" s="1"/>
  <c r="DN116" i="20"/>
  <c r="DN84" i="20"/>
  <c r="BJ30" i="16"/>
  <c r="DP30" i="16" s="1" a="1"/>
  <c r="DP30" i="16" s="1"/>
  <c r="DO30" i="16" a="1"/>
  <c r="DO30" i="16" s="1"/>
  <c r="BJ20" i="8"/>
  <c r="DP20" i="8" s="1" a="1"/>
  <c r="DP20" i="8" s="1"/>
  <c r="DO20" i="8" a="1"/>
  <c r="DO20" i="8" s="1"/>
  <c r="DN118" i="20"/>
  <c r="DN86" i="20"/>
  <c r="DN101" i="11"/>
  <c r="DN69" i="11"/>
  <c r="BJ32" i="4"/>
  <c r="DP32" i="4" s="1" a="1"/>
  <c r="DP32" i="4" s="1"/>
  <c r="DO32" i="4" a="1"/>
  <c r="DO32" i="4" s="1"/>
  <c r="BJ44" i="1"/>
  <c r="DP44" i="1" s="1" a="1"/>
  <c r="DP44" i="1" s="1"/>
  <c r="DO44" i="1" a="1"/>
  <c r="DO44" i="1" s="1"/>
  <c r="BJ23" i="8"/>
  <c r="DP23" i="8" s="1" a="1"/>
  <c r="DP23" i="8" s="1"/>
  <c r="DO23" i="8" a="1"/>
  <c r="DO23" i="8" s="1"/>
  <c r="BJ43" i="2"/>
  <c r="DP43" i="2" s="1" a="1"/>
  <c r="DP43" i="2" s="1"/>
  <c r="DO43" i="2" a="1"/>
  <c r="DO43" i="2" s="1"/>
  <c r="DN92" i="18"/>
  <c r="DN60" i="18"/>
  <c r="DN97" i="6"/>
  <c r="DN65" i="6"/>
  <c r="DN105" i="18"/>
  <c r="DN73" i="18"/>
  <c r="DN95" i="2"/>
  <c r="DN63" i="2"/>
  <c r="BJ44" i="16"/>
  <c r="DP44" i="16" s="1" a="1"/>
  <c r="DP44" i="16" s="1"/>
  <c r="DO44" i="16" a="1"/>
  <c r="DO44" i="16" s="1"/>
  <c r="DN100" i="12"/>
  <c r="DN68" i="12"/>
  <c r="BJ24" i="6"/>
  <c r="DP24" i="6" s="1" a="1"/>
  <c r="DP24" i="6" s="1"/>
  <c r="DO24" i="6" a="1"/>
  <c r="DO24" i="6" s="1"/>
  <c r="DN95" i="1"/>
  <c r="DN63" i="1"/>
  <c r="BJ30" i="4"/>
  <c r="DP30" i="4" s="1" a="1"/>
  <c r="DP30" i="4" s="1"/>
  <c r="DO30" i="4" a="1"/>
  <c r="DO30" i="4" s="1"/>
  <c r="DN98" i="15"/>
  <c r="DN66" i="15"/>
  <c r="BJ28" i="19"/>
  <c r="DP28" i="19" s="1" a="1"/>
  <c r="DP28" i="19" s="1"/>
  <c r="DO28" i="19" a="1"/>
  <c r="DO28" i="19" s="1"/>
  <c r="DN104" i="17"/>
  <c r="DN72" i="17"/>
  <c r="BJ37" i="20"/>
  <c r="DP37" i="20" s="1" a="1"/>
  <c r="DP37" i="20" s="1"/>
  <c r="DO37" i="20" a="1"/>
  <c r="DO37" i="20" s="1"/>
  <c r="BJ21" i="18"/>
  <c r="DP21" i="18" s="1" a="1"/>
  <c r="DP21" i="18" s="1"/>
  <c r="DO21" i="18" a="1"/>
  <c r="DO21" i="18" s="1"/>
  <c r="DN109" i="6"/>
  <c r="DN77" i="6"/>
  <c r="BJ28" i="6"/>
  <c r="DP28" i="6" s="1" a="1"/>
  <c r="DP28" i="6" s="1"/>
  <c r="DO28" i="6" a="1"/>
  <c r="DO28" i="6" s="1"/>
  <c r="BJ29" i="19"/>
  <c r="DP29" i="19" s="1" a="1"/>
  <c r="DP29" i="19" s="1"/>
  <c r="DO29" i="19" a="1"/>
  <c r="DO29" i="19" s="1"/>
  <c r="BJ45" i="4"/>
  <c r="DP45" i="4" s="1" a="1"/>
  <c r="DP45" i="4" s="1"/>
  <c r="DO45" i="4" a="1"/>
  <c r="DO45" i="4" s="1"/>
  <c r="DN102" i="15"/>
  <c r="DN70" i="15"/>
  <c r="DN97" i="14"/>
  <c r="DN65" i="14"/>
  <c r="DN95" i="9"/>
  <c r="DN63" i="9"/>
  <c r="DN108" i="4"/>
  <c r="DN76" i="4"/>
  <c r="BJ23" i="7"/>
  <c r="DP23" i="7" s="1" a="1"/>
  <c r="DP23" i="7" s="1"/>
  <c r="DO23" i="7" a="1"/>
  <c r="DO23" i="7" s="1"/>
  <c r="BJ41" i="17"/>
  <c r="DP41" i="17" s="1" a="1"/>
  <c r="DP41" i="17" s="1"/>
  <c r="DO41" i="17" a="1"/>
  <c r="DO41" i="17" s="1"/>
  <c r="BJ45" i="18"/>
  <c r="DP45" i="18" s="1" a="1"/>
  <c r="DP45" i="18" s="1"/>
  <c r="DO45" i="18" a="1"/>
  <c r="DO45" i="18" s="1"/>
  <c r="BJ29" i="10"/>
  <c r="DP29" i="10" s="1" a="1"/>
  <c r="DP29" i="10" s="1"/>
  <c r="DO29" i="10" a="1"/>
  <c r="DO29" i="10" s="1"/>
  <c r="BH15" i="6"/>
  <c r="DM15" i="6" a="1"/>
  <c r="DM15" i="6" s="1"/>
  <c r="BG47" i="6"/>
  <c r="BJ16" i="21"/>
  <c r="DP16" i="21" s="1" a="1"/>
  <c r="DP16" i="21" s="1"/>
  <c r="DO16" i="21" a="1"/>
  <c r="DO16" i="21" s="1"/>
  <c r="DN118" i="19"/>
  <c r="DN86" i="19"/>
  <c r="DN106" i="3"/>
  <c r="DN74" i="3"/>
  <c r="BJ45" i="2"/>
  <c r="DP45" i="2" s="1" a="1"/>
  <c r="DP45" i="2" s="1"/>
  <c r="DO45" i="2" a="1"/>
  <c r="DO45" i="2" s="1"/>
  <c r="BJ45" i="20"/>
  <c r="DP45" i="20" s="1" a="1"/>
  <c r="DP45" i="20" s="1"/>
  <c r="DO45" i="20" a="1"/>
  <c r="DO45" i="20" s="1"/>
  <c r="DN91" i="14"/>
  <c r="DN59" i="14"/>
  <c r="BJ41" i="8"/>
  <c r="DP41" i="8" s="1" a="1"/>
  <c r="DP41" i="8" s="1"/>
  <c r="DO41" i="8" a="1"/>
  <c r="DO41" i="8" s="1"/>
  <c r="BJ29" i="5"/>
  <c r="DP29" i="5" s="1" a="1"/>
  <c r="DP29" i="5" s="1"/>
  <c r="DO29" i="5" a="1"/>
  <c r="DO29" i="5" s="1"/>
  <c r="BJ24" i="20"/>
  <c r="DP24" i="20" s="1" a="1"/>
  <c r="DP24" i="20" s="1"/>
  <c r="DO24" i="20" a="1"/>
  <c r="DO24" i="20" s="1"/>
  <c r="DN92" i="21"/>
  <c r="DN60" i="21"/>
  <c r="DN91" i="4"/>
  <c r="DN59" i="4"/>
  <c r="BJ46" i="3"/>
  <c r="DP46" i="3" s="1" a="1"/>
  <c r="DP46" i="3" s="1"/>
  <c r="DO46" i="3" a="1"/>
  <c r="DO46" i="3" s="1"/>
  <c r="DN115" i="4"/>
  <c r="DN83" i="4"/>
  <c r="DN114" i="2"/>
  <c r="DN82" i="2"/>
  <c r="DN98" i="3"/>
  <c r="DN66" i="3"/>
  <c r="BJ41" i="18"/>
  <c r="DP41" i="18" s="1" a="1"/>
  <c r="DP41" i="18" s="1"/>
  <c r="DO41" i="18" a="1"/>
  <c r="DO41" i="18" s="1"/>
  <c r="DN93" i="5"/>
  <c r="DN61" i="5"/>
  <c r="DO114" i="9"/>
  <c r="DO82" i="9"/>
  <c r="BJ42" i="1"/>
  <c r="DP42" i="1" s="1" a="1"/>
  <c r="DP42" i="1" s="1"/>
  <c r="DO42" i="1" a="1"/>
  <c r="DO42" i="1" s="1"/>
  <c r="BJ17" i="21"/>
  <c r="DP17" i="21" s="1" a="1"/>
  <c r="DP17" i="21" s="1"/>
  <c r="DO17" i="21" a="1"/>
  <c r="DO17" i="21" s="1"/>
  <c r="BJ38" i="17"/>
  <c r="DP38" i="17" s="1" a="1"/>
  <c r="DP38" i="17" s="1"/>
  <c r="DO38" i="17" a="1"/>
  <c r="DO38" i="17" s="1"/>
  <c r="BJ16" i="4"/>
  <c r="DP16" i="4" s="1" a="1"/>
  <c r="DP16" i="4" s="1"/>
  <c r="DO16" i="4" a="1"/>
  <c r="DO16" i="4" s="1"/>
  <c r="DN110" i="15"/>
  <c r="DN78" i="15"/>
  <c r="DO32" i="1" a="1"/>
  <c r="DO32" i="1" s="1"/>
  <c r="BJ32" i="1"/>
  <c r="DP32" i="1" s="1" a="1"/>
  <c r="DP32" i="1" s="1"/>
  <c r="DN90" i="9"/>
  <c r="DN58" i="9"/>
  <c r="DN97" i="8"/>
  <c r="DN65" i="8"/>
  <c r="BJ40" i="4"/>
  <c r="DP40" i="4" s="1" a="1"/>
  <c r="DP40" i="4" s="1"/>
  <c r="DO40" i="4" a="1"/>
  <c r="DO40" i="4" s="1"/>
  <c r="DN99" i="15"/>
  <c r="DN67" i="15"/>
  <c r="BJ39" i="2"/>
  <c r="DP39" i="2" s="1" a="1"/>
  <c r="DP39" i="2" s="1"/>
  <c r="DO39" i="2" a="1"/>
  <c r="DO39" i="2" s="1"/>
  <c r="BJ23" i="3"/>
  <c r="DP23" i="3" s="1" a="1"/>
  <c r="DP23" i="3" s="1"/>
  <c r="DO23" i="3" a="1"/>
  <c r="DO23" i="3" s="1"/>
  <c r="BJ32" i="21"/>
  <c r="DP32" i="21" s="1" a="1"/>
  <c r="DP32" i="21" s="1"/>
  <c r="DO32" i="21" a="1"/>
  <c r="DO32" i="21" s="1"/>
  <c r="DN98" i="17"/>
  <c r="DN66" i="17"/>
  <c r="BJ30" i="15"/>
  <c r="DP30" i="15" s="1" a="1"/>
  <c r="DP30" i="15" s="1"/>
  <c r="DO30" i="15" a="1"/>
  <c r="DO30" i="15" s="1"/>
  <c r="BJ18" i="5"/>
  <c r="DP18" i="5" s="1" a="1"/>
  <c r="DP18" i="5" s="1"/>
  <c r="DO18" i="5" a="1"/>
  <c r="DO18" i="5" s="1"/>
  <c r="BJ16" i="9"/>
  <c r="DP16" i="9" s="1" a="1"/>
  <c r="DP16" i="9" s="1"/>
  <c r="DO16" i="9" a="1"/>
  <c r="DO16" i="9" s="1"/>
  <c r="DP114" i="9"/>
  <c r="DP82" i="9"/>
  <c r="DN91" i="11"/>
  <c r="DN59" i="11"/>
  <c r="DN100" i="13"/>
  <c r="DN68" i="13"/>
  <c r="BJ16" i="3"/>
  <c r="DP16" i="3" s="1" a="1"/>
  <c r="DP16" i="3" s="1"/>
  <c r="DO16" i="3" a="1"/>
  <c r="DO16" i="3" s="1"/>
  <c r="DN106" i="6"/>
  <c r="DN74" i="6"/>
  <c r="DN96" i="16"/>
  <c r="DN64" i="16"/>
  <c r="BJ25" i="19"/>
  <c r="DP25" i="19" s="1" a="1"/>
  <c r="DP25" i="19" s="1"/>
  <c r="DO25" i="19" a="1"/>
  <c r="DO25" i="19" s="1"/>
  <c r="BJ36" i="17"/>
  <c r="DP36" i="17" s="1" a="1"/>
  <c r="DP36" i="17" s="1"/>
  <c r="DO36" i="17" a="1"/>
  <c r="DO36" i="17" s="1"/>
  <c r="DN111" i="1"/>
  <c r="DN79" i="1"/>
  <c r="BJ23" i="6"/>
  <c r="DP23" i="6" s="1" a="1"/>
  <c r="DP23" i="6" s="1"/>
  <c r="DO23" i="6" a="1"/>
  <c r="DO23" i="6" s="1"/>
  <c r="BJ39" i="4"/>
  <c r="DP39" i="4" s="1" a="1"/>
  <c r="DP39" i="4" s="1"/>
  <c r="DO39" i="4" a="1"/>
  <c r="DO39" i="4" s="1"/>
  <c r="BJ36" i="14"/>
  <c r="DP36" i="14" s="1" a="1"/>
  <c r="DP36" i="14" s="1"/>
  <c r="DO36" i="14" a="1"/>
  <c r="DO36" i="14" s="1"/>
  <c r="DO39" i="8" a="1"/>
  <c r="DO39" i="8" s="1"/>
  <c r="BJ39" i="8"/>
  <c r="DP39" i="8" s="1" a="1"/>
  <c r="DP39" i="8" s="1"/>
  <c r="BJ23" i="12"/>
  <c r="DP23" i="12" s="1" a="1"/>
  <c r="DP23" i="12" s="1"/>
  <c r="DO23" i="12" a="1"/>
  <c r="DO23" i="12" s="1"/>
  <c r="DN92" i="6"/>
  <c r="DN60" i="6"/>
  <c r="BJ33" i="8"/>
  <c r="DP33" i="8" s="1" a="1"/>
  <c r="DP33" i="8" s="1"/>
  <c r="DO33" i="8" a="1"/>
  <c r="DO33" i="8" s="1"/>
  <c r="BJ43" i="18"/>
  <c r="DP43" i="18" s="1" a="1"/>
  <c r="DP43" i="18" s="1"/>
  <c r="DO43" i="18" a="1"/>
  <c r="DO43" i="18" s="1"/>
  <c r="DN98" i="14"/>
  <c r="DN66" i="14"/>
  <c r="BJ43" i="1"/>
  <c r="DP43" i="1" s="1" a="1"/>
  <c r="DP43" i="1" s="1"/>
  <c r="DO43" i="1" a="1"/>
  <c r="DO43" i="1" s="1"/>
  <c r="BJ18" i="21"/>
  <c r="DP18" i="21" s="1" a="1"/>
  <c r="DP18" i="21" s="1"/>
  <c r="DO18" i="21" a="1"/>
  <c r="DO18" i="21" s="1"/>
  <c r="DN103" i="10"/>
  <c r="DN71" i="10"/>
  <c r="DN95" i="3"/>
  <c r="DN63" i="3"/>
  <c r="DN93" i="13"/>
  <c r="DN61" i="13"/>
  <c r="BJ25" i="17"/>
  <c r="DP25" i="17" s="1" a="1"/>
  <c r="DP25" i="17" s="1"/>
  <c r="DO25" i="17" a="1"/>
  <c r="DO25" i="17" s="1"/>
  <c r="DN121" i="20"/>
  <c r="DN89" i="20"/>
  <c r="BJ17" i="15"/>
  <c r="DP17" i="15" s="1" a="1"/>
  <c r="DP17" i="15" s="1"/>
  <c r="DO17" i="15" a="1"/>
  <c r="DO17" i="15" s="1"/>
  <c r="DO117" i="3"/>
  <c r="DO85" i="3"/>
  <c r="DN115" i="17"/>
  <c r="DN83" i="17"/>
  <c r="DN116" i="4"/>
  <c r="DN84" i="4"/>
  <c r="BJ26" i="15"/>
  <c r="DP26" i="15" s="1" a="1"/>
  <c r="DP26" i="15" s="1"/>
  <c r="DO26" i="15" a="1"/>
  <c r="DO26" i="15" s="1"/>
  <c r="DN119" i="9"/>
  <c r="DN87" i="9"/>
  <c r="BJ27" i="9"/>
  <c r="DP27" i="9" s="1" a="1"/>
  <c r="DP27" i="9" s="1"/>
  <c r="DO27" i="9" a="1"/>
  <c r="DO27" i="9" s="1"/>
  <c r="DN109" i="11"/>
  <c r="DN77" i="11"/>
  <c r="DN109" i="18"/>
  <c r="DN77" i="18"/>
  <c r="BJ18" i="4"/>
  <c r="DP18" i="4" s="1" a="1"/>
  <c r="DP18" i="4" s="1"/>
  <c r="DO18" i="4" a="1"/>
  <c r="DO18" i="4" s="1"/>
  <c r="DN99" i="21"/>
  <c r="DN67" i="21"/>
  <c r="DN98" i="9"/>
  <c r="DN66" i="9"/>
  <c r="DN116" i="15"/>
  <c r="DN84" i="15"/>
  <c r="BJ35" i="8"/>
  <c r="DP35" i="8" s="1" a="1"/>
  <c r="DP35" i="8" s="1"/>
  <c r="DO35" i="8" a="1"/>
  <c r="DO35" i="8" s="1"/>
  <c r="BJ36" i="4"/>
  <c r="DP36" i="4" s="1" a="1"/>
  <c r="DP36" i="4" s="1"/>
  <c r="DO36" i="4" a="1"/>
  <c r="DO36" i="4" s="1"/>
  <c r="DN114" i="5"/>
  <c r="DN82" i="5"/>
  <c r="DN96" i="17"/>
  <c r="DN64" i="17"/>
  <c r="DN105" i="10"/>
  <c r="DN73" i="10"/>
  <c r="BJ43" i="17"/>
  <c r="DP43" i="17" s="1" a="1"/>
  <c r="DP43" i="17" s="1"/>
  <c r="DO43" i="17" a="1"/>
  <c r="DO43" i="17" s="1"/>
  <c r="BJ20" i="4"/>
  <c r="DP20" i="4" s="1" a="1"/>
  <c r="DP20" i="4" s="1"/>
  <c r="DO20" i="4" a="1"/>
  <c r="DO20" i="4" s="1"/>
  <c r="BJ39" i="6"/>
  <c r="DP39" i="6" s="1" a="1"/>
  <c r="DP39" i="6" s="1"/>
  <c r="DO39" i="6" a="1"/>
  <c r="DO39" i="6" s="1"/>
  <c r="DN93" i="8"/>
  <c r="DN61" i="8"/>
  <c r="DN95" i="17"/>
  <c r="DN63" i="17"/>
  <c r="BJ34" i="3"/>
  <c r="DP34" i="3" s="1" a="1"/>
  <c r="DP34" i="3" s="1"/>
  <c r="DO34" i="3" a="1"/>
  <c r="DO34" i="3" s="1"/>
  <c r="DN102" i="4"/>
  <c r="DN70" i="4"/>
  <c r="DP92" i="20"/>
  <c r="DP60" i="20"/>
  <c r="BJ37" i="9"/>
  <c r="DP37" i="9" s="1" a="1"/>
  <c r="DP37" i="9" s="1"/>
  <c r="DO37" i="9" a="1"/>
  <c r="DO37" i="9" s="1"/>
  <c r="BJ19" i="16"/>
  <c r="DP19" i="16" s="1" a="1"/>
  <c r="DP19" i="16" s="1"/>
  <c r="DO19" i="16" a="1"/>
  <c r="DO19" i="16" s="1"/>
  <c r="BJ40" i="19"/>
  <c r="DP40" i="19" s="1" a="1"/>
  <c r="DP40" i="19" s="1"/>
  <c r="DO40" i="19" a="1"/>
  <c r="DO40" i="19" s="1"/>
  <c r="BJ18" i="7"/>
  <c r="DP18" i="7" s="1" a="1"/>
  <c r="DP18" i="7" s="1"/>
  <c r="DO18" i="7" a="1"/>
  <c r="DO18" i="7" s="1"/>
  <c r="DN124" i="6"/>
  <c r="DN127" i="6" s="1"/>
  <c r="DN120" i="6" s="1"/>
  <c r="DN88" i="6"/>
  <c r="DN103" i="5"/>
  <c r="DN71" i="5"/>
  <c r="BJ29" i="15"/>
  <c r="DP29" i="15" s="1" a="1"/>
  <c r="DP29" i="15" s="1"/>
  <c r="DO29" i="15" a="1"/>
  <c r="DO29" i="15" s="1"/>
  <c r="BJ41" i="5"/>
  <c r="DP41" i="5" s="1" a="1"/>
  <c r="DP41" i="5" s="1"/>
  <c r="DO41" i="5" a="1"/>
  <c r="DO41" i="5" s="1"/>
  <c r="BJ28" i="8"/>
  <c r="DP28" i="8" s="1" a="1"/>
  <c r="DP28" i="8" s="1"/>
  <c r="DO28" i="8" a="1"/>
  <c r="DO28" i="8" s="1"/>
  <c r="BJ20" i="20"/>
  <c r="DP20" i="20" s="1" a="1"/>
  <c r="DP20" i="20" s="1"/>
  <c r="DO20" i="20" a="1"/>
  <c r="DO20" i="20" s="1"/>
  <c r="DN115" i="9"/>
  <c r="DN83" i="9"/>
  <c r="DN121" i="18"/>
  <c r="DN89" i="18"/>
  <c r="BJ33" i="15"/>
  <c r="DP33" i="15" s="1" a="1"/>
  <c r="DP33" i="15" s="1"/>
  <c r="DO33" i="15" a="1"/>
  <c r="DO33" i="15" s="1"/>
  <c r="BJ17" i="11"/>
  <c r="DP17" i="11" s="1" a="1"/>
  <c r="DP17" i="11" s="1"/>
  <c r="DO17" i="11" a="1"/>
  <c r="DO17" i="11" s="1"/>
  <c r="DN118" i="12"/>
  <c r="DN86" i="12"/>
  <c r="BJ31" i="16"/>
  <c r="DP31" i="16" s="1" a="1"/>
  <c r="DP31" i="16" s="1"/>
  <c r="DO31" i="16" a="1"/>
  <c r="DO31" i="16" s="1"/>
  <c r="DO99" i="8"/>
  <c r="DO67" i="8"/>
  <c r="DN97" i="3"/>
  <c r="DN65" i="3"/>
  <c r="BJ34" i="20"/>
  <c r="DP34" i="20" s="1" a="1"/>
  <c r="DP34" i="20" s="1"/>
  <c r="DO34" i="20" a="1"/>
  <c r="DO34" i="20" s="1"/>
  <c r="DN98" i="2"/>
  <c r="DN66" i="2"/>
  <c r="BJ38" i="18"/>
  <c r="DP38" i="18" s="1" a="1"/>
  <c r="DP38" i="18" s="1"/>
  <c r="DO38" i="18" a="1"/>
  <c r="DO38" i="18" s="1"/>
  <c r="BJ23" i="5"/>
  <c r="DP23" i="5" s="1" a="1"/>
  <c r="DP23" i="5" s="1"/>
  <c r="DO23" i="5" a="1"/>
  <c r="DO23" i="5" s="1"/>
  <c r="DO104" i="8"/>
  <c r="DO72" i="8"/>
  <c r="BJ35" i="20"/>
  <c r="DP35" i="20" s="1" a="1"/>
  <c r="DP35" i="20" s="1"/>
  <c r="DO35" i="20" a="1"/>
  <c r="DO35" i="20" s="1"/>
  <c r="BJ30" i="5"/>
  <c r="DP30" i="5" s="1" a="1"/>
  <c r="DP30" i="5" s="1"/>
  <c r="DO30" i="5" a="1"/>
  <c r="DO30" i="5" s="1"/>
  <c r="DN107" i="14"/>
  <c r="DN75" i="14"/>
  <c r="BJ30" i="21"/>
  <c r="DP30" i="21" s="1" a="1"/>
  <c r="DP30" i="21" s="1"/>
  <c r="DO30" i="21" a="1"/>
  <c r="DO30" i="21" s="1"/>
  <c r="BJ32" i="12"/>
  <c r="DP32" i="12" s="1" a="1"/>
  <c r="DP32" i="12" s="1"/>
  <c r="DO32" i="12" a="1"/>
  <c r="DO32" i="12" s="1"/>
  <c r="BJ33" i="17"/>
  <c r="DP33" i="17" s="1" a="1"/>
  <c r="DP33" i="17" s="1"/>
  <c r="DO33" i="17" a="1"/>
  <c r="DO33" i="17" s="1"/>
  <c r="DN121" i="10"/>
  <c r="DN89" i="10"/>
  <c r="DN111" i="7"/>
  <c r="DN79" i="7"/>
  <c r="BJ29" i="1"/>
  <c r="DP29" i="1" s="1" a="1"/>
  <c r="DP29" i="1" s="1"/>
  <c r="DO29" i="1" a="1"/>
  <c r="DO29" i="1" s="1"/>
  <c r="DL90" i="20"/>
  <c r="DL58" i="20"/>
  <c r="BJ33" i="18"/>
  <c r="DP33" i="18" s="1" a="1"/>
  <c r="DP33" i="18" s="1"/>
  <c r="DO33" i="18" a="1"/>
  <c r="DO33" i="18" s="1"/>
  <c r="DN107" i="6"/>
  <c r="DN75" i="6"/>
  <c r="BJ18" i="3"/>
  <c r="DP18" i="3" s="1" a="1"/>
  <c r="DP18" i="3" s="1"/>
  <c r="DO18" i="3" a="1"/>
  <c r="DO18" i="3" s="1"/>
  <c r="DN115" i="21"/>
  <c r="DN83" i="21"/>
  <c r="DO113" i="6"/>
  <c r="DO81" i="6"/>
  <c r="DN115" i="16"/>
  <c r="DN83" i="16"/>
  <c r="DN102" i="14"/>
  <c r="DN70" i="14"/>
  <c r="BJ25" i="8"/>
  <c r="DP25" i="8" s="1" a="1"/>
  <c r="DP25" i="8" s="1"/>
  <c r="DO25" i="8" a="1"/>
  <c r="DO25" i="8" s="1"/>
  <c r="DN114" i="14"/>
  <c r="DN82" i="14"/>
  <c r="BJ36" i="9"/>
  <c r="DP36" i="9" s="1" a="1"/>
  <c r="DP36" i="9" s="1"/>
  <c r="DO36" i="9" a="1"/>
  <c r="DO36" i="9" s="1"/>
  <c r="DP91" i="7"/>
  <c r="DP59" i="7"/>
  <c r="DN111" i="8"/>
  <c r="DN79" i="8"/>
  <c r="DN111" i="19"/>
  <c r="DN79" i="19"/>
  <c r="DN96" i="11"/>
  <c r="DN64" i="11"/>
  <c r="DN96" i="15"/>
  <c r="DN64" i="15"/>
  <c r="DN124" i="11"/>
  <c r="DN127" i="11" s="1"/>
  <c r="DN120" i="11" s="1"/>
  <c r="DN88" i="11"/>
  <c r="BJ33" i="11"/>
  <c r="DP33" i="11" s="1" a="1"/>
  <c r="DP33" i="11" s="1"/>
  <c r="DO33" i="11" a="1"/>
  <c r="DO33" i="11" s="1"/>
  <c r="DL90" i="18"/>
  <c r="DL58" i="18"/>
  <c r="BJ40" i="1"/>
  <c r="DP40" i="1" s="1" a="1"/>
  <c r="DP40" i="1" s="1"/>
  <c r="DO40" i="1" a="1"/>
  <c r="DO40" i="1" s="1"/>
  <c r="BJ17" i="9"/>
  <c r="DP17" i="9" s="1" a="1"/>
  <c r="DP17" i="9" s="1"/>
  <c r="DO17" i="9" a="1"/>
  <c r="DO17" i="9" s="1"/>
  <c r="DN121" i="16"/>
  <c r="DN89" i="16"/>
  <c r="DP112" i="17"/>
  <c r="DP80" i="17"/>
  <c r="DN97" i="2"/>
  <c r="DN65" i="2"/>
  <c r="BJ46" i="7"/>
  <c r="DP46" i="7" s="1" a="1"/>
  <c r="DP46" i="7" s="1"/>
  <c r="DO46" i="7" a="1"/>
  <c r="DO46" i="7" s="1"/>
  <c r="BJ27" i="10"/>
  <c r="DP27" i="10" s="1" a="1"/>
  <c r="DP27" i="10" s="1"/>
  <c r="DO27" i="10" a="1"/>
  <c r="DO27" i="10" s="1"/>
  <c r="DN118" i="5"/>
  <c r="DN86" i="5"/>
  <c r="BJ18" i="11"/>
  <c r="DP18" i="11" s="1" a="1"/>
  <c r="DP18" i="11" s="1"/>
  <c r="DO18" i="11" a="1"/>
  <c r="DO18" i="11" s="1"/>
  <c r="DN118" i="16"/>
  <c r="DN86" i="16"/>
  <c r="BJ32" i="5"/>
  <c r="DP32" i="5" s="1" a="1"/>
  <c r="DP32" i="5" s="1"/>
  <c r="DO32" i="5" a="1"/>
  <c r="DO32" i="5" s="1"/>
  <c r="DP107" i="2"/>
  <c r="DP75" i="2"/>
  <c r="DO45" i="7" a="1"/>
  <c r="DO45" i="7" s="1"/>
  <c r="BJ45" i="7"/>
  <c r="DP45" i="7" s="1" a="1"/>
  <c r="DP45" i="7" s="1"/>
  <c r="DN117" i="8"/>
  <c r="DN85" i="8"/>
  <c r="BJ40" i="10"/>
  <c r="DP40" i="10" s="1" a="1"/>
  <c r="DP40" i="10" s="1"/>
  <c r="DO40" i="10" a="1"/>
  <c r="DO40" i="10" s="1"/>
  <c r="BJ29" i="16"/>
  <c r="DP29" i="16" s="1" a="1"/>
  <c r="DP29" i="16" s="1"/>
  <c r="DO29" i="16" a="1"/>
  <c r="DO29" i="16" s="1"/>
  <c r="BJ41" i="13"/>
  <c r="DP41" i="13" s="1" a="1"/>
  <c r="DP41" i="13" s="1"/>
  <c r="DO41" i="13" a="1"/>
  <c r="DO41" i="13" s="1"/>
  <c r="DN113" i="4"/>
  <c r="DN81" i="4"/>
  <c r="BJ19" i="14"/>
  <c r="DP19" i="14" s="1" a="1"/>
  <c r="DP19" i="14" s="1"/>
  <c r="DO19" i="14" a="1"/>
  <c r="DO19" i="14" s="1"/>
  <c r="DO99" i="7"/>
  <c r="DO67" i="7"/>
  <c r="BJ23" i="18"/>
  <c r="DP23" i="18" s="1" a="1"/>
  <c r="DP23" i="18" s="1"/>
  <c r="DO23" i="18" a="1"/>
  <c r="DO23" i="18" s="1"/>
  <c r="DN115" i="5"/>
  <c r="DN83" i="5"/>
  <c r="BJ38" i="13"/>
  <c r="DP38" i="13" s="1" a="1"/>
  <c r="DP38" i="13" s="1"/>
  <c r="DO38" i="13" a="1"/>
  <c r="DO38" i="13" s="1"/>
  <c r="DN114" i="15"/>
  <c r="DN82" i="15"/>
  <c r="BJ27" i="19"/>
  <c r="DP27" i="19" s="1" a="1"/>
  <c r="DP27" i="19" s="1"/>
  <c r="DO27" i="19" a="1"/>
  <c r="DO27" i="19" s="1"/>
  <c r="BJ19" i="17"/>
  <c r="DP19" i="17" s="1" a="1"/>
  <c r="DP19" i="17" s="1"/>
  <c r="DO19" i="17" a="1"/>
  <c r="DO19" i="17" s="1"/>
  <c r="BJ16" i="15"/>
  <c r="DP16" i="15" s="1" a="1"/>
  <c r="DP16" i="15" s="1"/>
  <c r="DO16" i="15" a="1"/>
  <c r="DO16" i="15" s="1"/>
  <c r="BJ19" i="3"/>
  <c r="DP19" i="3" s="1" a="1"/>
  <c r="DP19" i="3" s="1"/>
  <c r="DO19" i="3" a="1"/>
  <c r="DO19" i="3" s="1"/>
  <c r="DN114" i="13"/>
  <c r="DN82" i="13"/>
  <c r="BJ41" i="20"/>
  <c r="DP41" i="20" s="1" a="1"/>
  <c r="DP41" i="20" s="1"/>
  <c r="DO41" i="20" a="1"/>
  <c r="DO41" i="20" s="1"/>
  <c r="DN124" i="10"/>
  <c r="DN127" i="10" s="1"/>
  <c r="DN120" i="10" s="1"/>
  <c r="DN88" i="10"/>
  <c r="DN109" i="10"/>
  <c r="DN77" i="10"/>
  <c r="BJ43" i="20"/>
  <c r="DP43" i="20" s="1" a="1"/>
  <c r="DP43" i="20" s="1"/>
  <c r="DO43" i="20" a="1"/>
  <c r="DO43" i="20" s="1"/>
  <c r="BJ26" i="11"/>
  <c r="DP26" i="11" s="1" a="1"/>
  <c r="DP26" i="11" s="1"/>
  <c r="DO26" i="11" a="1"/>
  <c r="DO26" i="11" s="1"/>
  <c r="DN116" i="9"/>
  <c r="DN84" i="9"/>
  <c r="DN95" i="10"/>
  <c r="DN63" i="10"/>
  <c r="DN93" i="6"/>
  <c r="DN61" i="6"/>
  <c r="DN101" i="5"/>
  <c r="DN69" i="5"/>
  <c r="BJ17" i="18"/>
  <c r="DP17" i="18" s="1" a="1"/>
  <c r="DP17" i="18" s="1"/>
  <c r="DO17" i="18" a="1"/>
  <c r="DO17" i="18" s="1"/>
  <c r="BJ22" i="6"/>
  <c r="DP22" i="6" s="1" a="1"/>
  <c r="DP22" i="6" s="1"/>
  <c r="DO22" i="6" a="1"/>
  <c r="DO22" i="6" s="1"/>
  <c r="BJ30" i="18"/>
  <c r="DP30" i="18" s="1" a="1"/>
  <c r="DP30" i="18" s="1"/>
  <c r="DO30" i="18" a="1"/>
  <c r="DO30" i="18" s="1"/>
  <c r="BJ20" i="2"/>
  <c r="DP20" i="2" s="1" a="1"/>
  <c r="DP20" i="2" s="1"/>
  <c r="DO20" i="2" a="1"/>
  <c r="DO20" i="2" s="1"/>
  <c r="BJ25" i="12"/>
  <c r="DP25" i="12" s="1" a="1"/>
  <c r="DP25" i="12" s="1"/>
  <c r="DO25" i="12" a="1"/>
  <c r="DO25" i="12" s="1"/>
  <c r="BJ20" i="1"/>
  <c r="DP20" i="1" s="1" a="1"/>
  <c r="DP20" i="1" s="1"/>
  <c r="DO20" i="1" a="1"/>
  <c r="DO20" i="1" s="1"/>
  <c r="BJ23" i="15"/>
  <c r="DP23" i="15" s="1" a="1"/>
  <c r="DP23" i="15" s="1"/>
  <c r="DO23" i="15" a="1"/>
  <c r="DO23" i="15" s="1"/>
  <c r="DO112" i="7"/>
  <c r="DO80" i="7"/>
  <c r="DN99" i="9"/>
  <c r="DN67" i="9"/>
  <c r="BJ29" i="17"/>
  <c r="DP29" i="17" s="1" a="1"/>
  <c r="DP29" i="17" s="1"/>
  <c r="DO29" i="17" a="1"/>
  <c r="DO29" i="17" s="1"/>
  <c r="DN107" i="15"/>
  <c r="DN75" i="15"/>
  <c r="BJ34" i="6"/>
  <c r="DP34" i="6" s="1" a="1"/>
  <c r="DP34" i="6" s="1"/>
  <c r="DO34" i="6" a="1"/>
  <c r="DO34" i="6" s="1"/>
  <c r="DN116" i="1"/>
  <c r="DN84" i="1"/>
  <c r="DP106" i="5"/>
  <c r="DP74" i="5"/>
  <c r="DN91" i="2"/>
  <c r="DN59" i="2"/>
  <c r="DN102" i="5"/>
  <c r="DN70" i="5"/>
  <c r="BJ27" i="15"/>
  <c r="DP27" i="15" s="1" a="1"/>
  <c r="DP27" i="15" s="1"/>
  <c r="DO27" i="15" a="1"/>
  <c r="DO27" i="15" s="1"/>
  <c r="DN105" i="20"/>
  <c r="DN73" i="20"/>
  <c r="BJ20" i="9"/>
  <c r="DP20" i="9" s="1" a="1"/>
  <c r="DP20" i="9" s="1"/>
  <c r="DO20" i="9" a="1"/>
  <c r="DO20" i="9" s="1"/>
  <c r="DN118" i="6"/>
  <c r="DN86" i="6"/>
  <c r="BJ33" i="4"/>
  <c r="DP33" i="4" s="1" a="1"/>
  <c r="DP33" i="4" s="1"/>
  <c r="DO33" i="4" a="1"/>
  <c r="DO33" i="4" s="1"/>
  <c r="DN94" i="12"/>
  <c r="DN62" i="12"/>
  <c r="DO113" i="14"/>
  <c r="DO81" i="14"/>
  <c r="DN101" i="13"/>
  <c r="DN69" i="13"/>
  <c r="BJ19" i="11"/>
  <c r="DP19" i="11" s="1" a="1"/>
  <c r="DP19" i="11" s="1"/>
  <c r="DO19" i="11" a="1"/>
  <c r="DO19" i="11" s="1"/>
  <c r="BJ18" i="2"/>
  <c r="DP18" i="2" s="1" a="1"/>
  <c r="DP18" i="2" s="1"/>
  <c r="DO18" i="2" a="1"/>
  <c r="DO18" i="2" s="1"/>
  <c r="BJ38" i="19"/>
  <c r="DP38" i="19" s="1" a="1"/>
  <c r="DP38" i="19" s="1"/>
  <c r="DO38" i="19" a="1"/>
  <c r="DO38" i="19" s="1"/>
  <c r="BJ21" i="5"/>
  <c r="DP21" i="5" s="1" a="1"/>
  <c r="DP21" i="5" s="1"/>
  <c r="DO21" i="5" a="1"/>
  <c r="DO21" i="5" s="1"/>
  <c r="BJ38" i="3"/>
  <c r="DP38" i="3" s="1" a="1"/>
  <c r="DP38" i="3" s="1"/>
  <c r="DO38" i="3" a="1"/>
  <c r="DO38" i="3" s="1"/>
  <c r="DN116" i="12"/>
  <c r="DN84" i="12"/>
  <c r="DN103" i="21"/>
  <c r="DN71" i="21"/>
  <c r="DN104" i="12"/>
  <c r="DN72" i="12"/>
  <c r="DP113" i="7"/>
  <c r="DP81" i="7"/>
  <c r="DN110" i="9"/>
  <c r="DN78" i="9"/>
  <c r="DN91" i="20"/>
  <c r="DN59" i="20"/>
  <c r="BJ35" i="15"/>
  <c r="DP35" i="15" s="1" a="1"/>
  <c r="DP35" i="15" s="1"/>
  <c r="DO35" i="15" a="1"/>
  <c r="DO35" i="15" s="1"/>
  <c r="DN109" i="5"/>
  <c r="DN77" i="5"/>
  <c r="BJ24" i="15"/>
  <c r="DP24" i="15" s="1" a="1"/>
  <c r="DP24" i="15" s="1"/>
  <c r="DO24" i="15" a="1"/>
  <c r="DO24" i="15" s="1"/>
  <c r="DN104" i="9"/>
  <c r="DN72" i="9"/>
  <c r="BJ23" i="17"/>
  <c r="DP23" i="17" s="1" a="1"/>
  <c r="DP23" i="17" s="1"/>
  <c r="DO23" i="17" a="1"/>
  <c r="DO23" i="17" s="1"/>
  <c r="DN91" i="19"/>
  <c r="DN59" i="19"/>
  <c r="DN106" i="20"/>
  <c r="DN74" i="20"/>
  <c r="DN119" i="13"/>
  <c r="DN87" i="13"/>
  <c r="DN96" i="21"/>
  <c r="DN64" i="21"/>
  <c r="DN118" i="11"/>
  <c r="DN86" i="11"/>
  <c r="DN106" i="1"/>
  <c r="DN74" i="1"/>
  <c r="BJ16" i="11"/>
  <c r="DP16" i="11" s="1" a="1"/>
  <c r="DP16" i="11" s="1"/>
  <c r="DO16" i="11" a="1"/>
  <c r="DO16" i="11" s="1"/>
  <c r="BJ25" i="13"/>
  <c r="DP25" i="13" s="1" a="1"/>
  <c r="DP25" i="13" s="1"/>
  <c r="DO25" i="13" a="1"/>
  <c r="DO25" i="13" s="1"/>
  <c r="DN100" i="3"/>
  <c r="DN68" i="3"/>
  <c r="BJ31" i="6"/>
  <c r="DP31" i="6" s="1" a="1"/>
  <c r="DP31" i="6" s="1"/>
  <c r="DO31" i="6" a="1"/>
  <c r="DO31" i="6" s="1"/>
  <c r="BJ21" i="16"/>
  <c r="DP21" i="16" s="1" a="1"/>
  <c r="DP21" i="16" s="1"/>
  <c r="DO21" i="16" a="1"/>
  <c r="DO21" i="16" s="1"/>
  <c r="DN113" i="2"/>
  <c r="DN81" i="2"/>
  <c r="DN97" i="15"/>
  <c r="DN65" i="15"/>
  <c r="BJ36" i="1"/>
  <c r="DP36" i="1" s="1" a="1"/>
  <c r="DP36" i="1" s="1"/>
  <c r="DO36" i="1" a="1"/>
  <c r="DO36" i="1" s="1"/>
  <c r="DN121" i="9"/>
  <c r="DN89" i="9"/>
  <c r="DN124" i="15"/>
  <c r="DN127" i="15" s="1"/>
  <c r="DN120" i="15" s="1"/>
  <c r="DN88" i="15"/>
  <c r="DN124" i="19"/>
  <c r="DN127" i="19" s="1"/>
  <c r="DN120" i="19" s="1"/>
  <c r="DN88" i="19"/>
  <c r="DO94" i="9"/>
  <c r="DO62" i="9"/>
  <c r="BJ17" i="6"/>
  <c r="DP17" i="6" s="1" a="1"/>
  <c r="DP17" i="6" s="1"/>
  <c r="DO17" i="6" a="1"/>
  <c r="DO17" i="6" s="1"/>
  <c r="DN106" i="7"/>
  <c r="DN74" i="7"/>
  <c r="BJ23" i="14"/>
  <c r="DP23" i="14" s="1" a="1"/>
  <c r="DP23" i="14" s="1"/>
  <c r="DO23" i="14" a="1"/>
  <c r="DO23" i="14" s="1"/>
  <c r="DL90" i="15"/>
  <c r="DL58" i="15"/>
  <c r="DO28" i="10" a="1"/>
  <c r="DO28" i="10" s="1"/>
  <c r="BJ28" i="10"/>
  <c r="DP28" i="10" s="1" a="1"/>
  <c r="DP28" i="10" s="1"/>
  <c r="BJ20" i="3"/>
  <c r="DP20" i="3" s="1" a="1"/>
  <c r="DP20" i="3" s="1"/>
  <c r="DO20" i="3" a="1"/>
  <c r="DO20" i="3" s="1"/>
  <c r="BJ18" i="13"/>
  <c r="DP18" i="13" s="1" a="1"/>
  <c r="DP18" i="13" s="1"/>
  <c r="DO18" i="13" a="1"/>
  <c r="DO18" i="13" s="1"/>
  <c r="BJ46" i="20"/>
  <c r="DP46" i="20" s="1" a="1"/>
  <c r="DP46" i="20" s="1"/>
  <c r="DO46" i="20" a="1"/>
  <c r="DO46" i="20" s="1"/>
  <c r="DN115" i="3"/>
  <c r="DN83" i="3"/>
  <c r="DP117" i="3"/>
  <c r="DP85" i="3"/>
  <c r="BJ40" i="17"/>
  <c r="DP40" i="17" s="1" a="1"/>
  <c r="DP40" i="17" s="1"/>
  <c r="DO40" i="17" a="1"/>
  <c r="DO40" i="17" s="1"/>
  <c r="BJ41" i="4"/>
  <c r="DP41" i="4" s="1" a="1"/>
  <c r="DP41" i="4" s="1"/>
  <c r="DO41" i="4" a="1"/>
  <c r="DO41" i="4" s="1"/>
  <c r="DN101" i="3"/>
  <c r="DN69" i="3"/>
  <c r="DN98" i="20"/>
  <c r="DN66" i="20"/>
  <c r="BJ44" i="9"/>
  <c r="DP44" i="9" s="1" a="1"/>
  <c r="DP44" i="9" s="1"/>
  <c r="DO44" i="9" a="1"/>
  <c r="DO44" i="9" s="1"/>
  <c r="DN95" i="19"/>
  <c r="DN63" i="19"/>
  <c r="DN121" i="14"/>
  <c r="DN89" i="14"/>
  <c r="BJ34" i="11"/>
  <c r="DP34" i="11" s="1" a="1"/>
  <c r="DP34" i="11" s="1"/>
  <c r="DO34" i="11" a="1"/>
  <c r="DO34" i="11" s="1"/>
  <c r="DN99" i="12"/>
  <c r="DN67" i="12"/>
  <c r="DN107" i="16"/>
  <c r="DN75" i="16"/>
  <c r="BJ34" i="18"/>
  <c r="DP34" i="18" s="1" a="1"/>
  <c r="DP34" i="18" s="1"/>
  <c r="DO34" i="18" a="1"/>
  <c r="DO34" i="18" s="1"/>
  <c r="BJ24" i="21"/>
  <c r="DP24" i="21" s="1" a="1"/>
  <c r="DP24" i="21" s="1"/>
  <c r="DO24" i="21" a="1"/>
  <c r="DO24" i="21" s="1"/>
  <c r="DO23" i="9" a="1"/>
  <c r="DO23" i="9" s="1"/>
  <c r="BJ23" i="9"/>
  <c r="DP23" i="9" s="1" a="1"/>
  <c r="DP23" i="9" s="1"/>
  <c r="BJ41" i="15"/>
  <c r="DP41" i="15" s="1" a="1"/>
  <c r="DP41" i="15" s="1"/>
  <c r="DO41" i="15" a="1"/>
  <c r="DO41" i="15" s="1"/>
  <c r="DN117" i="11"/>
  <c r="DN85" i="11"/>
  <c r="DN119" i="8"/>
  <c r="DN87" i="8"/>
  <c r="DN115" i="18"/>
  <c r="DN83" i="18"/>
  <c r="BJ39" i="5"/>
  <c r="DP39" i="5" s="1" a="1"/>
  <c r="DP39" i="5" s="1"/>
  <c r="DO39" i="5" a="1"/>
  <c r="DO39" i="5" s="1"/>
  <c r="BJ21" i="17"/>
  <c r="DP21" i="17" s="1" a="1"/>
  <c r="DP21" i="17" s="1"/>
  <c r="DO21" i="17" a="1"/>
  <c r="DO21" i="17" s="1"/>
  <c r="BJ30" i="10"/>
  <c r="DP30" i="10" s="1" a="1"/>
  <c r="DP30" i="10" s="1"/>
  <c r="DO30" i="10" a="1"/>
  <c r="DO30" i="10" s="1"/>
  <c r="DN112" i="16"/>
  <c r="DN80" i="16"/>
  <c r="DN104" i="20"/>
  <c r="DN72" i="20"/>
  <c r="DN124" i="21"/>
  <c r="DN127" i="21" s="1"/>
  <c r="DN120" i="21" s="1"/>
  <c r="DN88" i="21"/>
  <c r="BJ18" i="8"/>
  <c r="DP18" i="8" s="1" a="1"/>
  <c r="DP18" i="8" s="1"/>
  <c r="DO18" i="8" a="1"/>
  <c r="DO18" i="8" s="1"/>
  <c r="BJ20" i="17"/>
  <c r="DP20" i="17" s="1" a="1"/>
  <c r="DP20" i="17" s="1"/>
  <c r="DO20" i="17" a="1"/>
  <c r="DO20" i="17" s="1"/>
  <c r="DN97" i="5"/>
  <c r="DN65" i="5"/>
  <c r="BJ27" i="4"/>
  <c r="DP27" i="4" s="1" a="1"/>
  <c r="DP27" i="4" s="1"/>
  <c r="DO27" i="4" a="1"/>
  <c r="DO27" i="4" s="1"/>
  <c r="DO94" i="6"/>
  <c r="DO62" i="6"/>
  <c r="DN103" i="18"/>
  <c r="DN71" i="18"/>
  <c r="DN121" i="19"/>
  <c r="DN89" i="19"/>
  <c r="DN92" i="5"/>
  <c r="DN60" i="5"/>
  <c r="DN107" i="19"/>
  <c r="DN75" i="19"/>
  <c r="DN104" i="13"/>
  <c r="DN72" i="13"/>
  <c r="DN121" i="11"/>
  <c r="DN89" i="11"/>
  <c r="DN108" i="13"/>
  <c r="DN76" i="13"/>
  <c r="BJ45" i="6"/>
  <c r="DP45" i="6" s="1" a="1"/>
  <c r="DP45" i="6" s="1"/>
  <c r="DO45" i="6" a="1"/>
  <c r="DO45" i="6" s="1"/>
  <c r="BJ28" i="5"/>
  <c r="DP28" i="5" s="1" a="1"/>
  <c r="DP28" i="5" s="1"/>
  <c r="DO28" i="5" a="1"/>
  <c r="DO28" i="5" s="1"/>
  <c r="DN97" i="1"/>
  <c r="DN65" i="1"/>
  <c r="DN119" i="12"/>
  <c r="DN87" i="12"/>
  <c r="DN111" i="3"/>
  <c r="DN79" i="3"/>
  <c r="DN91" i="8"/>
  <c r="DN59" i="8"/>
  <c r="BJ40" i="9"/>
  <c r="DP40" i="9" s="1" a="1"/>
  <c r="DP40" i="9" s="1"/>
  <c r="DO40" i="9" a="1"/>
  <c r="DO40" i="9" s="1"/>
  <c r="DN90" i="19"/>
  <c r="DN58" i="19"/>
  <c r="BJ46" i="18"/>
  <c r="DP46" i="18" s="1" a="1"/>
  <c r="DP46" i="18" s="1"/>
  <c r="DO46" i="18" a="1"/>
  <c r="DO46" i="18" s="1"/>
  <c r="BJ43" i="12"/>
  <c r="DP43" i="12" s="1" a="1"/>
  <c r="DP43" i="12" s="1"/>
  <c r="DO43" i="12" a="1"/>
  <c r="DO43" i="12" s="1"/>
  <c r="DN113" i="5"/>
  <c r="DN81" i="5"/>
  <c r="DN112" i="14"/>
  <c r="DN80" i="14"/>
  <c r="DN114" i="10"/>
  <c r="DN82" i="10"/>
  <c r="DP99" i="8"/>
  <c r="DP67" i="8"/>
  <c r="BJ22" i="3"/>
  <c r="DP22" i="3" s="1" a="1"/>
  <c r="DP22" i="3" s="1"/>
  <c r="DO22" i="3" a="1"/>
  <c r="DO22" i="3" s="1"/>
  <c r="DN121" i="8"/>
  <c r="DN89" i="8"/>
  <c r="BJ23" i="2"/>
  <c r="DP23" i="2" s="1" a="1"/>
  <c r="DP23" i="2" s="1"/>
  <c r="DO23" i="2" a="1"/>
  <c r="DO23" i="2" s="1"/>
  <c r="DP104" i="8"/>
  <c r="DP72" i="8"/>
  <c r="BJ32" i="14"/>
  <c r="DP32" i="14" s="1" a="1"/>
  <c r="DP32" i="14" s="1"/>
  <c r="DO32" i="14" a="1"/>
  <c r="DO32" i="14" s="1"/>
  <c r="BJ46" i="10"/>
  <c r="DP46" i="10" s="1" a="1"/>
  <c r="DP46" i="10" s="1"/>
  <c r="DO46" i="10" a="1"/>
  <c r="DO46" i="10" s="1"/>
  <c r="BJ36" i="7"/>
  <c r="DP36" i="7" s="1" a="1"/>
  <c r="DP36" i="7" s="1"/>
  <c r="DO36" i="7" a="1"/>
  <c r="DO36" i="7" s="1"/>
  <c r="DN112" i="13"/>
  <c r="DN80" i="13"/>
  <c r="DN110" i="11"/>
  <c r="DN78" i="11"/>
  <c r="BH15" i="20"/>
  <c r="DM15" i="20" a="1"/>
  <c r="DM15" i="20" s="1"/>
  <c r="BG47" i="20"/>
  <c r="DN101" i="12"/>
  <c r="DN69" i="12"/>
  <c r="BJ32" i="6"/>
  <c r="DP32" i="6" s="1" a="1"/>
  <c r="DP32" i="6" s="1"/>
  <c r="DO32" i="6" a="1"/>
  <c r="DO32" i="6" s="1"/>
  <c r="DN110" i="5"/>
  <c r="DN78" i="5"/>
  <c r="DN105" i="3"/>
  <c r="DN73" i="3"/>
  <c r="BJ40" i="21"/>
  <c r="DP40" i="21" s="1" a="1"/>
  <c r="DP40" i="21" s="1"/>
  <c r="DO40" i="21" a="1"/>
  <c r="DO40" i="21" s="1"/>
  <c r="DP113" i="6"/>
  <c r="DP81" i="6"/>
  <c r="BJ27" i="14"/>
  <c r="DP27" i="14" s="1" a="1"/>
  <c r="DP27" i="14" s="1"/>
  <c r="DO27" i="14" a="1"/>
  <c r="DO27" i="14" s="1"/>
  <c r="DN97" i="9"/>
  <c r="DN65" i="9"/>
  <c r="DN96" i="2"/>
  <c r="DN64" i="2"/>
  <c r="BJ39" i="14"/>
  <c r="DP39" i="14" s="1" a="1"/>
  <c r="DP39" i="14" s="1"/>
  <c r="DO39" i="14" a="1"/>
  <c r="DO39" i="14" s="1"/>
  <c r="DN113" i="16"/>
  <c r="DN81" i="16"/>
  <c r="BJ36" i="8"/>
  <c r="DP36" i="8" s="1" a="1"/>
  <c r="DP36" i="8" s="1"/>
  <c r="DO36" i="8" a="1"/>
  <c r="DO36" i="8" s="1"/>
  <c r="BJ36" i="19"/>
  <c r="DP36" i="19" s="1" a="1"/>
  <c r="DP36" i="19" s="1"/>
  <c r="DO36" i="19" a="1"/>
  <c r="DO36" i="19" s="1"/>
  <c r="BJ21" i="11"/>
  <c r="DP21" i="11" s="1" a="1"/>
  <c r="DP21" i="11" s="1"/>
  <c r="DO21" i="11" a="1"/>
  <c r="DO21" i="11" s="1"/>
  <c r="DN107" i="11"/>
  <c r="DN75" i="11"/>
  <c r="BJ21" i="15"/>
  <c r="DP21" i="15" s="1" a="1"/>
  <c r="DP21" i="15" s="1"/>
  <c r="DO21" i="15" a="1"/>
  <c r="DO21" i="15" s="1"/>
  <c r="BJ45" i="11"/>
  <c r="DP45" i="11" s="1" a="1"/>
  <c r="DP45" i="11" s="1"/>
  <c r="DO45" i="11" a="1"/>
  <c r="DO45" i="11" s="1"/>
  <c r="BH15" i="18"/>
  <c r="DM15" i="18" a="1"/>
  <c r="DM15" i="18" s="1"/>
  <c r="BG47" i="18"/>
  <c r="BJ46" i="16"/>
  <c r="DP46" i="16" s="1" a="1"/>
  <c r="DP46" i="16" s="1"/>
  <c r="DO46" i="16" a="1"/>
  <c r="DO46" i="16" s="1"/>
  <c r="DN100" i="1"/>
  <c r="DN68" i="1"/>
  <c r="DN118" i="3"/>
  <c r="DN86" i="3"/>
  <c r="DN108" i="19"/>
  <c r="DN76" i="19"/>
  <c r="DO22" i="2" a="1"/>
  <c r="DO22" i="2" s="1"/>
  <c r="BJ22" i="2"/>
  <c r="DP22" i="2" s="1" a="1"/>
  <c r="DP22" i="2" s="1"/>
  <c r="BJ43" i="5"/>
  <c r="DP43" i="5" s="1" a="1"/>
  <c r="DP43" i="5" s="1"/>
  <c r="DO43" i="5" a="1"/>
  <c r="DO43" i="5" s="1"/>
  <c r="DN106" i="11"/>
  <c r="DN74" i="11"/>
  <c r="BJ43" i="16"/>
  <c r="DP43" i="16" s="1" a="1"/>
  <c r="DP43" i="16" s="1"/>
  <c r="DO43" i="16" a="1"/>
  <c r="DO43" i="16" s="1"/>
  <c r="DN92" i="19"/>
  <c r="DN60" i="19"/>
  <c r="BJ42" i="8"/>
  <c r="DP42" i="8" s="1" a="1"/>
  <c r="DP42" i="8" s="1"/>
  <c r="DO42" i="8" a="1"/>
  <c r="DO42" i="8" s="1"/>
  <c r="DN109" i="4"/>
  <c r="DN77" i="4"/>
  <c r="BJ38" i="4"/>
  <c r="DP38" i="4" s="1" a="1"/>
  <c r="DP38" i="4" s="1"/>
  <c r="DO38" i="4" a="1"/>
  <c r="DO38" i="4" s="1"/>
  <c r="DN94" i="8"/>
  <c r="DN62" i="8"/>
  <c r="DP99" i="7"/>
  <c r="DP67" i="7"/>
  <c r="DN118" i="10"/>
  <c r="DN86" i="10"/>
  <c r="DN100" i="10"/>
  <c r="DN68" i="10"/>
  <c r="BJ40" i="5"/>
  <c r="DP40" i="5" s="1" a="1"/>
  <c r="DP40" i="5" s="1"/>
  <c r="DO40" i="5" a="1"/>
  <c r="DO40" i="5" s="1"/>
  <c r="DN107" i="3"/>
  <c r="DN75" i="3"/>
  <c r="BJ39" i="15"/>
  <c r="DP39" i="15" s="1" a="1"/>
  <c r="DP39" i="15" s="1"/>
  <c r="DO39" i="15" a="1"/>
  <c r="DO39" i="15" s="1"/>
  <c r="DN113" i="12"/>
  <c r="DN81" i="12"/>
  <c r="DN114" i="3"/>
  <c r="DN82" i="3"/>
  <c r="BJ39" i="13"/>
  <c r="DP39" i="13" s="1" a="1"/>
  <c r="DP39" i="13" s="1"/>
  <c r="DO39" i="13" a="1"/>
  <c r="DO39" i="13" s="1"/>
  <c r="DN105" i="9"/>
  <c r="DN73" i="9"/>
  <c r="BJ45" i="10"/>
  <c r="DP45" i="10" s="1" a="1"/>
  <c r="DP45" i="10" s="1"/>
  <c r="DO45" i="10" a="1"/>
  <c r="DO45" i="10" s="1"/>
  <c r="BJ34" i="10"/>
  <c r="DP34" i="10" s="1" a="1"/>
  <c r="DP34" i="10" s="1"/>
  <c r="DO34" i="10" a="1"/>
  <c r="DO34" i="10" s="1"/>
  <c r="DN114" i="17"/>
  <c r="DN82" i="17"/>
  <c r="DN94" i="19"/>
  <c r="DN62" i="19"/>
  <c r="BJ41" i="9"/>
  <c r="DP41" i="9" s="1" a="1"/>
  <c r="DP41" i="9" s="1"/>
  <c r="DO41" i="9" a="1"/>
  <c r="DO41" i="9" s="1"/>
  <c r="BJ20" i="10"/>
  <c r="DP20" i="10" s="1" a="1"/>
  <c r="DP20" i="10" s="1"/>
  <c r="DO20" i="10" a="1"/>
  <c r="DO20" i="10" s="1"/>
  <c r="BJ18" i="6"/>
  <c r="DP18" i="6" s="1" a="1"/>
  <c r="DP18" i="6" s="1"/>
  <c r="DO18" i="6" a="1"/>
  <c r="DO18" i="6" s="1"/>
  <c r="DN121" i="12"/>
  <c r="DN89" i="12"/>
  <c r="DN108" i="20"/>
  <c r="DN76" i="20"/>
  <c r="DN102" i="2"/>
  <c r="DN70" i="2"/>
  <c r="DN98" i="10"/>
  <c r="DN66" i="10"/>
  <c r="DL90" i="12"/>
  <c r="DL58" i="12"/>
  <c r="BJ26" i="5"/>
  <c r="DP26" i="5" s="1" a="1"/>
  <c r="DP26" i="5" s="1"/>
  <c r="DO26" i="5" a="1"/>
  <c r="DO26" i="5" s="1"/>
  <c r="DN118" i="8"/>
  <c r="DN86" i="8"/>
  <c r="DP112" i="7"/>
  <c r="DP80" i="7"/>
  <c r="BJ24" i="9"/>
  <c r="DP24" i="9" s="1" a="1"/>
  <c r="DP24" i="9" s="1"/>
  <c r="DO24" i="9" a="1"/>
  <c r="DO24" i="9" s="1"/>
  <c r="DN115" i="6"/>
  <c r="DN83" i="6"/>
  <c r="BJ32" i="15"/>
  <c r="DP32" i="15" s="1" a="1"/>
  <c r="DP32" i="15" s="1"/>
  <c r="DO32" i="15" a="1"/>
  <c r="DO32" i="15" s="1"/>
  <c r="DN101" i="14"/>
  <c r="DN69" i="14"/>
  <c r="BJ41" i="1"/>
  <c r="DP41" i="1" s="1" a="1"/>
  <c r="DP41" i="1" s="1"/>
  <c r="DO41" i="1" a="1"/>
  <c r="DO41" i="1" s="1"/>
  <c r="DO106" i="5"/>
  <c r="DO74" i="5"/>
  <c r="DN113" i="10"/>
  <c r="DN81" i="10"/>
  <c r="DN106" i="13"/>
  <c r="DN74" i="13"/>
  <c r="BJ16" i="2"/>
  <c r="DP16" i="2" s="1" a="1"/>
  <c r="DP16" i="2" s="1"/>
  <c r="DO16" i="2" a="1"/>
  <c r="DO16" i="2" s="1"/>
  <c r="BJ27" i="5"/>
  <c r="DP27" i="5" s="1" a="1"/>
  <c r="DP27" i="5" s="1"/>
  <c r="DO27" i="5" a="1"/>
  <c r="DO27" i="5" s="1"/>
  <c r="DN121" i="2"/>
  <c r="DN89" i="2"/>
  <c r="BJ30" i="20"/>
  <c r="DP30" i="20" s="1" a="1"/>
  <c r="DP30" i="20" s="1"/>
  <c r="DO30" i="20" a="1"/>
  <c r="DO30" i="20" s="1"/>
  <c r="BJ43" i="6"/>
  <c r="DP43" i="6" s="1" a="1"/>
  <c r="DP43" i="6" s="1"/>
  <c r="DO43" i="6" a="1"/>
  <c r="DO43" i="6" s="1"/>
  <c r="DN92" i="8"/>
  <c r="DN60" i="8"/>
  <c r="BJ28" i="11"/>
  <c r="DP28" i="11" s="1" a="1"/>
  <c r="DP28" i="11" s="1"/>
  <c r="DO28" i="11" a="1"/>
  <c r="DO28" i="11" s="1"/>
  <c r="DN111" i="13"/>
  <c r="DN79" i="13"/>
  <c r="DN116" i="21"/>
  <c r="DN84" i="21"/>
  <c r="DN112" i="3"/>
  <c r="DN80" i="3"/>
  <c r="DN116" i="7"/>
  <c r="DN84" i="7"/>
  <c r="BJ19" i="20"/>
  <c r="DP19" i="20" s="1" a="1"/>
  <c r="DP19" i="20" s="1"/>
  <c r="DO19" i="20" a="1"/>
  <c r="DO19" i="20" s="1"/>
  <c r="BJ30" i="7"/>
  <c r="DP30" i="7" s="1" a="1"/>
  <c r="DP30" i="7" s="1"/>
  <c r="DO30" i="7" a="1"/>
  <c r="DO30" i="7" s="1"/>
  <c r="BJ25" i="7"/>
  <c r="DP25" i="7" s="1" a="1"/>
  <c r="DP25" i="7" s="1"/>
  <c r="DO25" i="7" a="1"/>
  <c r="DO25" i="7" s="1"/>
  <c r="DN110" i="1"/>
  <c r="DN78" i="1"/>
  <c r="BJ33" i="1"/>
  <c r="DP33" i="1" s="1" a="1"/>
  <c r="DP33" i="1" s="1"/>
  <c r="DO33" i="1" a="1"/>
  <c r="DO33" i="1" s="1"/>
  <c r="DN108" i="10"/>
  <c r="DN76" i="10"/>
  <c r="BJ15" i="9"/>
  <c r="DO15" i="9" a="1"/>
  <c r="DO15" i="9" s="1"/>
  <c r="BI47" i="9"/>
  <c r="BJ22" i="8"/>
  <c r="DP22" i="8" s="1" a="1"/>
  <c r="DP22" i="8" s="1"/>
  <c r="DO22" i="8" a="1"/>
  <c r="DO22" i="8" s="1"/>
  <c r="DN110" i="14"/>
  <c r="DN78" i="14"/>
  <c r="BJ16" i="20"/>
  <c r="DP16" i="20" s="1" a="1"/>
  <c r="DP16" i="20" s="1"/>
  <c r="DO16" i="20" a="1"/>
  <c r="DO16" i="20" s="1"/>
  <c r="BJ33" i="10"/>
  <c r="DP33" i="10" s="1" a="1"/>
  <c r="DP33" i="10" s="1"/>
  <c r="DO33" i="10" a="1"/>
  <c r="DO33" i="10" s="1"/>
  <c r="DN103" i="11"/>
  <c r="DN71" i="11"/>
  <c r="BJ34" i="5"/>
  <c r="DP34" i="5" s="1" a="1"/>
  <c r="DP34" i="5" s="1"/>
  <c r="DO34" i="5" a="1"/>
  <c r="DO34" i="5" s="1"/>
  <c r="DN116" i="17"/>
  <c r="DN84" i="17"/>
  <c r="DO35" i="14" a="1"/>
  <c r="DO35" i="14" s="1"/>
  <c r="BJ35" i="14"/>
  <c r="DP35" i="14" s="1" a="1"/>
  <c r="DP35" i="14" s="1"/>
  <c r="BJ29" i="9"/>
  <c r="DP29" i="9" s="1" a="1"/>
  <c r="DP29" i="9" s="1"/>
  <c r="DO29" i="9" a="1"/>
  <c r="DO29" i="9" s="1"/>
  <c r="BJ16" i="19"/>
  <c r="DP16" i="19" s="1" a="1"/>
  <c r="DP16" i="19" s="1"/>
  <c r="DO16" i="19" a="1"/>
  <c r="DO16" i="19" s="1"/>
  <c r="BJ31" i="20"/>
  <c r="DP31" i="20" s="1" a="1"/>
  <c r="DP31" i="20" s="1"/>
  <c r="DO31" i="20" a="1"/>
  <c r="DO31" i="20" s="1"/>
  <c r="BJ44" i="13"/>
  <c r="DP44" i="13" s="1" a="1"/>
  <c r="DP44" i="13" s="1"/>
  <c r="DO44" i="13" a="1"/>
  <c r="DO44" i="13" s="1"/>
  <c r="BJ21" i="21"/>
  <c r="DP21" i="21" s="1" a="1"/>
  <c r="DP21" i="21" s="1"/>
  <c r="DO21" i="21" a="1"/>
  <c r="DO21" i="21" s="1"/>
  <c r="DN100" i="2"/>
  <c r="DN68" i="2"/>
  <c r="BJ43" i="11"/>
  <c r="DP43" i="11" s="1" a="1"/>
  <c r="DP43" i="11" s="1"/>
  <c r="DO43" i="11" a="1"/>
  <c r="DO43" i="11" s="1"/>
  <c r="BJ31" i="1"/>
  <c r="DP31" i="1" s="1" a="1"/>
  <c r="DP31" i="1" s="1"/>
  <c r="DO31" i="1" a="1"/>
  <c r="DO31" i="1" s="1"/>
  <c r="DN108" i="6"/>
  <c r="DN76" i="6"/>
  <c r="BJ25" i="3"/>
  <c r="DP25" i="3" s="1" a="1"/>
  <c r="DP25" i="3" s="1"/>
  <c r="DO25" i="3" a="1"/>
  <c r="DO25" i="3" s="1"/>
  <c r="DN105" i="1"/>
  <c r="DN73" i="1"/>
  <c r="DN102" i="13"/>
  <c r="DN70" i="13"/>
  <c r="DN98" i="11"/>
  <c r="DN66" i="11"/>
  <c r="BJ38" i="2"/>
  <c r="DP38" i="2" s="1" a="1"/>
  <c r="DP38" i="2" s="1"/>
  <c r="DO38" i="2" a="1"/>
  <c r="DO38" i="2" s="1"/>
  <c r="BJ22" i="15"/>
  <c r="DP22" i="15" s="1" a="1"/>
  <c r="DP22" i="15" s="1"/>
  <c r="DO22" i="15" a="1"/>
  <c r="DO22" i="15" s="1"/>
  <c r="DN108" i="14"/>
  <c r="DN76" i="14"/>
  <c r="BJ46" i="9"/>
  <c r="DP46" i="9" s="1" a="1"/>
  <c r="DP46" i="9" s="1"/>
  <c r="DO46" i="9" a="1"/>
  <c r="DO46" i="9" s="1"/>
  <c r="DN103" i="16"/>
  <c r="DN71" i="16"/>
  <c r="BJ45" i="15"/>
  <c r="DP45" i="15" s="1" a="1"/>
  <c r="DP45" i="15" s="1"/>
  <c r="DO45" i="15" a="1"/>
  <c r="DO45" i="15" s="1"/>
  <c r="BJ45" i="19"/>
  <c r="DP45" i="19" s="1" a="1"/>
  <c r="DP45" i="19" s="1"/>
  <c r="DO45" i="19" a="1"/>
  <c r="DO45" i="19" s="1"/>
  <c r="DP94" i="9"/>
  <c r="DP62" i="9"/>
  <c r="DN94" i="11"/>
  <c r="DN62" i="11"/>
  <c r="BJ31" i="7"/>
  <c r="DP31" i="7" s="1" a="1"/>
  <c r="DP31" i="7" s="1"/>
  <c r="DO31" i="7" a="1"/>
  <c r="DO31" i="7" s="1"/>
  <c r="DN98" i="16"/>
  <c r="DN66" i="16"/>
  <c r="DN97" i="12"/>
  <c r="DN65" i="12"/>
  <c r="BH15" i="15"/>
  <c r="DM15" i="15" a="1"/>
  <c r="DM15" i="15" s="1"/>
  <c r="BG47" i="15"/>
  <c r="DO94" i="7"/>
  <c r="DO62" i="7"/>
  <c r="DN124" i="18"/>
  <c r="DN127" i="18" s="1"/>
  <c r="DN120" i="18" s="1"/>
  <c r="DN88" i="18"/>
  <c r="DN93" i="2"/>
  <c r="DN61" i="2"/>
  <c r="DN101" i="8"/>
  <c r="DN69" i="8"/>
  <c r="BJ40" i="3"/>
  <c r="DP40" i="3" s="1" a="1"/>
  <c r="DP40" i="3" s="1"/>
  <c r="DO40" i="3" a="1"/>
  <c r="DO40" i="3" s="1"/>
  <c r="DN113" i="19"/>
  <c r="DN81" i="19"/>
  <c r="BJ26" i="3"/>
  <c r="DP26" i="3" s="1" a="1"/>
  <c r="DP26" i="3" s="1"/>
  <c r="DO26" i="3" a="1"/>
  <c r="DO26" i="3" s="1"/>
  <c r="BJ23" i="20"/>
  <c r="DP23" i="20" s="1" a="1"/>
  <c r="DP23" i="20" s="1"/>
  <c r="DO23" i="20" a="1"/>
  <c r="DO23" i="20" s="1"/>
  <c r="DN104" i="10"/>
  <c r="DN72" i="10"/>
  <c r="BJ20" i="19"/>
  <c r="DP20" i="19" s="1" a="1"/>
  <c r="DP20" i="19" s="1"/>
  <c r="DO20" i="19" a="1"/>
  <c r="DO20" i="19" s="1"/>
  <c r="BJ46" i="14"/>
  <c r="DP46" i="14" s="1" a="1"/>
  <c r="DP46" i="14" s="1"/>
  <c r="DO46" i="14" a="1"/>
  <c r="DO46" i="14" s="1"/>
  <c r="DN116" i="2"/>
  <c r="DN84" i="2"/>
  <c r="BJ24" i="12"/>
  <c r="DP24" i="12" s="1" a="1"/>
  <c r="DP24" i="12" s="1"/>
  <c r="DO24" i="12" a="1"/>
  <c r="DO24" i="12" s="1"/>
  <c r="BJ32" i="16"/>
  <c r="DP32" i="16" s="1" a="1"/>
  <c r="DP32" i="16" s="1"/>
  <c r="DO32" i="16" a="1"/>
  <c r="DO32" i="16" s="1"/>
  <c r="DN96" i="5"/>
  <c r="DN64" i="5"/>
  <c r="DL90" i="6"/>
  <c r="DL58" i="6"/>
  <c r="DN91" i="18"/>
  <c r="DN59" i="18"/>
  <c r="DN91" i="21"/>
  <c r="DN59" i="21"/>
  <c r="DN113" i="3"/>
  <c r="DN81" i="3"/>
  <c r="BJ42" i="11"/>
  <c r="DP42" i="11" s="1" a="1"/>
  <c r="DP42" i="11" s="1"/>
  <c r="DO42" i="11" a="1"/>
  <c r="DO42" i="11" s="1"/>
  <c r="BJ44" i="8"/>
  <c r="DP44" i="8" s="1" a="1"/>
  <c r="DP44" i="8" s="1"/>
  <c r="DO44" i="8" a="1"/>
  <c r="DO44" i="8" s="1"/>
  <c r="BJ40" i="18"/>
  <c r="DP40" i="18" s="1" a="1"/>
  <c r="DP40" i="18" s="1"/>
  <c r="DO40" i="18" a="1"/>
  <c r="DO40" i="18" s="1"/>
  <c r="DN106" i="15"/>
  <c r="DN74" i="15"/>
  <c r="DN111" i="16"/>
  <c r="DN79" i="16"/>
  <c r="BJ37" i="16"/>
  <c r="DP37" i="16" s="1" a="1"/>
  <c r="DP37" i="16" s="1"/>
  <c r="DO37" i="16" a="1"/>
  <c r="DO37" i="16" s="1"/>
  <c r="DN114" i="1"/>
  <c r="DN82" i="1"/>
  <c r="BJ29" i="20"/>
  <c r="DP29" i="20" s="1" a="1"/>
  <c r="DP29" i="20" s="1"/>
  <c r="DO29" i="20" a="1"/>
  <c r="DO29" i="20" s="1"/>
  <c r="BJ45" i="21"/>
  <c r="DP45" i="21" s="1" a="1"/>
  <c r="DP45" i="21" s="1"/>
  <c r="DO45" i="21" a="1"/>
  <c r="DO45" i="21" s="1"/>
  <c r="DN96" i="13"/>
  <c r="DN64" i="13"/>
  <c r="DN94" i="20"/>
  <c r="DN62" i="20"/>
  <c r="DN119" i="6"/>
  <c r="DN87" i="6"/>
  <c r="BJ22" i="5"/>
  <c r="DP22" i="5" s="1" a="1"/>
  <c r="DP22" i="5" s="1"/>
  <c r="DO22" i="5" a="1"/>
  <c r="DO22" i="5" s="1"/>
  <c r="DN105" i="7"/>
  <c r="DN73" i="7"/>
  <c r="DP94" i="6"/>
  <c r="DP62" i="6"/>
  <c r="BJ28" i="18"/>
  <c r="DP28" i="18" s="1" a="1"/>
  <c r="DP28" i="18" s="1"/>
  <c r="DO28" i="18" a="1"/>
  <c r="DO28" i="18" s="1"/>
  <c r="BJ46" i="19"/>
  <c r="DP46" i="19" s="1" a="1"/>
  <c r="DP46" i="19" s="1"/>
  <c r="DO46" i="19" a="1"/>
  <c r="DO46" i="19" s="1"/>
  <c r="DN112" i="18"/>
  <c r="DN80" i="18"/>
  <c r="BJ17" i="5"/>
  <c r="DP17" i="5" s="1" a="1"/>
  <c r="DP17" i="5" s="1"/>
  <c r="DO17" i="5" a="1"/>
  <c r="DO17" i="5" s="1"/>
  <c r="BJ32" i="19"/>
  <c r="DP32" i="19" s="1" a="1"/>
  <c r="DP32" i="19" s="1"/>
  <c r="DO32" i="19" a="1"/>
  <c r="DO32" i="19" s="1"/>
  <c r="BJ29" i="13"/>
  <c r="DP29" i="13" s="1" a="1"/>
  <c r="DP29" i="13" s="1"/>
  <c r="DO29" i="13" a="1"/>
  <c r="DO29" i="13" s="1"/>
  <c r="BJ46" i="11"/>
  <c r="DP46" i="11" s="1" a="1"/>
  <c r="DP46" i="11" s="1"/>
  <c r="DO46" i="11" a="1"/>
  <c r="DO46" i="11" s="1"/>
  <c r="DN106" i="4"/>
  <c r="DN74" i="4"/>
  <c r="BJ33" i="13"/>
  <c r="DP33" i="13" s="1" a="1"/>
  <c r="DP33" i="13" s="1"/>
  <c r="DO33" i="13" a="1"/>
  <c r="DO33" i="13" s="1"/>
  <c r="DN114" i="12"/>
  <c r="DN82" i="12"/>
  <c r="DN113" i="9"/>
  <c r="DN81" i="9"/>
  <c r="DN124" i="2"/>
  <c r="DN127" i="2" s="1"/>
  <c r="DN120" i="2" s="1"/>
  <c r="DN88" i="2"/>
  <c r="BJ22" i="1"/>
  <c r="DP22" i="1" s="1" a="1"/>
  <c r="DP22" i="1" s="1"/>
  <c r="DO22" i="1" a="1"/>
  <c r="DO22" i="1" s="1"/>
  <c r="DN100" i="7"/>
  <c r="DN68" i="7"/>
  <c r="BJ44" i="12"/>
  <c r="DP44" i="12" s="1" a="1"/>
  <c r="DP44" i="12" s="1"/>
  <c r="DO44" i="12" a="1"/>
  <c r="DO44" i="12" s="1"/>
  <c r="BJ36" i="3"/>
  <c r="DP36" i="3" s="1" a="1"/>
  <c r="DP36" i="3" s="1"/>
  <c r="DO36" i="3" a="1"/>
  <c r="DO36" i="3" s="1"/>
  <c r="BJ16" i="8"/>
  <c r="DP16" i="8" s="1" a="1"/>
  <c r="DP16" i="8" s="1"/>
  <c r="DO16" i="8" a="1"/>
  <c r="DO16" i="8" s="1"/>
  <c r="BJ15" i="19"/>
  <c r="DO15" i="19" a="1"/>
  <c r="DO15" i="19" s="1"/>
  <c r="BI47" i="19"/>
  <c r="DN101" i="4"/>
  <c r="DN69" i="4"/>
  <c r="DO113" i="7"/>
  <c r="DO81" i="7"/>
  <c r="DN105" i="13"/>
  <c r="DN73" i="13"/>
  <c r="BJ35" i="1"/>
  <c r="DP35" i="1" s="1" a="1"/>
  <c r="DP35" i="1" s="1"/>
  <c r="DO35" i="1" a="1"/>
  <c r="DO35" i="1" s="1"/>
  <c r="DN124" i="20"/>
  <c r="DN127" i="20" s="1"/>
  <c r="DN120" i="20" s="1"/>
  <c r="DN88" i="20"/>
  <c r="BJ38" i="5"/>
  <c r="DP38" i="5" s="1" a="1"/>
  <c r="DP38" i="5" s="1"/>
  <c r="DO38" i="5" a="1"/>
  <c r="DO38" i="5" s="1"/>
  <c r="BJ37" i="14"/>
  <c r="DP37" i="14" s="1" a="1"/>
  <c r="DP37" i="14" s="1"/>
  <c r="DO37" i="14" a="1"/>
  <c r="DO37" i="14" s="1"/>
  <c r="BJ39" i="10"/>
  <c r="DP39" i="10" s="1" a="1"/>
  <c r="DP39" i="10" s="1"/>
  <c r="DO39" i="10" a="1"/>
  <c r="DO39" i="10" s="1"/>
  <c r="DN108" i="1"/>
  <c r="DN76" i="1"/>
  <c r="DN106" i="2"/>
  <c r="DN74" i="2"/>
  <c r="BJ46" i="8"/>
  <c r="DP46" i="8" s="1" a="1"/>
  <c r="DP46" i="8" s="1"/>
  <c r="DO46" i="8" a="1"/>
  <c r="DO46" i="8" s="1"/>
  <c r="DN92" i="10"/>
  <c r="DN60" i="10"/>
  <c r="DN93" i="12"/>
  <c r="DN61" i="12"/>
  <c r="DO112" i="1"/>
  <c r="DO80" i="1"/>
  <c r="DN117" i="19"/>
  <c r="DN85" i="19"/>
  <c r="DN106" i="18"/>
  <c r="DN74" i="18"/>
  <c r="DN117" i="2"/>
  <c r="DN85" i="2"/>
  <c r="DN91" i="17"/>
  <c r="DN59" i="17"/>
  <c r="BJ37" i="13"/>
  <c r="DP37" i="13" s="1" a="1"/>
  <c r="DP37" i="13" s="1"/>
  <c r="DO37" i="13" a="1"/>
  <c r="DO37" i="13" s="1"/>
  <c r="BJ35" i="11"/>
  <c r="DP35" i="11" s="1" a="1"/>
  <c r="DP35" i="11" s="1"/>
  <c r="DO35" i="11" a="1"/>
  <c r="DO35" i="11" s="1"/>
  <c r="BJ26" i="12"/>
  <c r="DP26" i="12" s="1" a="1"/>
  <c r="DP26" i="12" s="1"/>
  <c r="DO26" i="12" a="1"/>
  <c r="DO26" i="12" s="1"/>
  <c r="DN105" i="14"/>
  <c r="DN73" i="14"/>
  <c r="DN97" i="19"/>
  <c r="DN65" i="19"/>
  <c r="DN103" i="3"/>
  <c r="DN71" i="3"/>
  <c r="BJ35" i="5"/>
  <c r="DP35" i="5" s="1" a="1"/>
  <c r="DP35" i="5" s="1"/>
  <c r="DO35" i="5" a="1"/>
  <c r="DO35" i="5" s="1"/>
  <c r="BJ30" i="3"/>
  <c r="DP30" i="3" s="1" a="1"/>
  <c r="DP30" i="3" s="1"/>
  <c r="DO30" i="3" a="1"/>
  <c r="DO30" i="3" s="1"/>
  <c r="DN117" i="9"/>
  <c r="DN85" i="9"/>
  <c r="BJ22" i="9"/>
  <c r="DP22" i="9" s="1" a="1"/>
  <c r="DP22" i="9" s="1"/>
  <c r="DO22" i="9" a="1"/>
  <c r="DO22" i="9" s="1"/>
  <c r="BJ21" i="2"/>
  <c r="DP21" i="2" s="1" a="1"/>
  <c r="DP21" i="2" s="1"/>
  <c r="DO21" i="2" a="1"/>
  <c r="DO21" i="2" s="1"/>
  <c r="DN116" i="8"/>
  <c r="DN84" i="8"/>
  <c r="BJ38" i="16"/>
  <c r="DP38" i="16" s="1" a="1"/>
  <c r="DP38" i="16" s="1"/>
  <c r="DO38" i="16" a="1"/>
  <c r="DO38" i="16" s="1"/>
  <c r="DN98" i="21"/>
  <c r="DN66" i="21"/>
  <c r="DN118" i="4"/>
  <c r="DN86" i="4"/>
  <c r="BJ32" i="11"/>
  <c r="DP32" i="11" s="1" a="1"/>
  <c r="DP32" i="11" s="1"/>
  <c r="DO32" i="11" a="1"/>
  <c r="DO32" i="11" s="1"/>
  <c r="DN96" i="3"/>
  <c r="DN64" i="3"/>
  <c r="DN121" i="13"/>
  <c r="DN89" i="13"/>
  <c r="DN90" i="16"/>
  <c r="DN58" i="16"/>
  <c r="DN95" i="7"/>
  <c r="DN63" i="7"/>
  <c r="BJ25" i="1"/>
  <c r="DP25" i="1" s="1" a="1"/>
  <c r="DP25" i="1" s="1"/>
  <c r="DO25" i="1" a="1"/>
  <c r="DO25" i="1" s="1"/>
  <c r="BJ43" i="3"/>
  <c r="DP43" i="3" s="1" a="1"/>
  <c r="DP43" i="3" s="1"/>
  <c r="DO43" i="3" a="1"/>
  <c r="DO43" i="3" s="1"/>
  <c r="BJ33" i="19"/>
  <c r="DP33" i="19" s="1" a="1"/>
  <c r="DP33" i="19" s="1"/>
  <c r="DO33" i="19" a="1"/>
  <c r="DO33" i="19" s="1"/>
  <c r="DN91" i="10"/>
  <c r="DN59" i="10"/>
  <c r="BJ31" i="11"/>
  <c r="DP31" i="11" s="1" a="1"/>
  <c r="DP31" i="11" s="1"/>
  <c r="DO31" i="11" a="1"/>
  <c r="DO31" i="11" s="1"/>
  <c r="BJ17" i="19"/>
  <c r="DP17" i="19" s="1" a="1"/>
  <c r="DP17" i="19" s="1"/>
  <c r="DO17" i="19" a="1"/>
  <c r="DO17" i="19" s="1"/>
  <c r="DO34" i="4" a="1"/>
  <c r="DO34" i="4" s="1"/>
  <c r="BJ34" i="4"/>
  <c r="DP34" i="4" s="1" a="1"/>
  <c r="DP34" i="4" s="1"/>
  <c r="DN113" i="8"/>
  <c r="DN81" i="8"/>
  <c r="DN104" i="18"/>
  <c r="DN72" i="18"/>
  <c r="DN97" i="4"/>
  <c r="DN65" i="4"/>
  <c r="DN106" i="19"/>
  <c r="DN74" i="19"/>
  <c r="BJ19" i="8"/>
  <c r="DP19" i="8" s="1" a="1"/>
  <c r="DP19" i="8" s="1"/>
  <c r="DO19" i="8" a="1"/>
  <c r="DO19" i="8" s="1"/>
  <c r="BJ43" i="10"/>
  <c r="DP43" i="10" s="1" a="1"/>
  <c r="DP43" i="10" s="1"/>
  <c r="DO43" i="10" a="1"/>
  <c r="DO43" i="10" s="1"/>
  <c r="BJ25" i="10"/>
  <c r="DP25" i="10" s="1" a="1"/>
  <c r="DP25" i="10" s="1"/>
  <c r="DO25" i="10" a="1"/>
  <c r="DO25" i="10" s="1"/>
  <c r="DN94" i="1"/>
  <c r="DN62" i="1"/>
  <c r="BJ32" i="3"/>
  <c r="DP32" i="3" s="1" a="1"/>
  <c r="DP32" i="3" s="1"/>
  <c r="DO32" i="3" a="1"/>
  <c r="DO32" i="3" s="1"/>
  <c r="DO117" i="16"/>
  <c r="DO85" i="16"/>
  <c r="DN92" i="4"/>
  <c r="DN60" i="4"/>
  <c r="DN121" i="5"/>
  <c r="DN89" i="5"/>
  <c r="BJ38" i="12"/>
  <c r="DP38" i="12" s="1" a="1"/>
  <c r="DP38" i="12" s="1"/>
  <c r="DO38" i="12" a="1"/>
  <c r="DO38" i="12" s="1"/>
  <c r="BJ39" i="3"/>
  <c r="DP39" i="3" s="1" a="1"/>
  <c r="DP39" i="3" s="1"/>
  <c r="DO39" i="3" a="1"/>
  <c r="DO39" i="3" s="1"/>
  <c r="BJ30" i="9"/>
  <c r="DP30" i="9" s="1" a="1"/>
  <c r="DP30" i="9" s="1"/>
  <c r="DO30" i="9" a="1"/>
  <c r="DO30" i="9" s="1"/>
  <c r="DN109" i="9"/>
  <c r="DN77" i="9"/>
  <c r="DN102" i="1"/>
  <c r="DN70" i="1"/>
  <c r="BJ39" i="17"/>
  <c r="DP39" i="17" s="1" a="1"/>
  <c r="DP39" i="17" s="1"/>
  <c r="DO39" i="17" a="1"/>
  <c r="DO39" i="17" s="1"/>
  <c r="BJ19" i="19"/>
  <c r="DP19" i="19" s="1" a="1"/>
  <c r="DP19" i="19" s="1"/>
  <c r="DO19" i="19" a="1"/>
  <c r="DO19" i="19" s="1"/>
  <c r="DN93" i="1"/>
  <c r="DN61" i="1"/>
  <c r="BJ46" i="12"/>
  <c r="DP46" i="12" s="1" a="1"/>
  <c r="DP46" i="12" s="1"/>
  <c r="DO46" i="12" a="1"/>
  <c r="DO46" i="12" s="1"/>
  <c r="BJ33" i="20"/>
  <c r="DP33" i="20" s="1" a="1"/>
  <c r="DP33" i="20" s="1"/>
  <c r="DO33" i="20" a="1"/>
  <c r="DO33" i="20" s="1"/>
  <c r="DP95" i="6"/>
  <c r="DP63" i="6"/>
  <c r="DN95" i="21"/>
  <c r="DN63" i="21"/>
  <c r="DN121" i="1"/>
  <c r="DN89" i="1"/>
  <c r="DN117" i="4"/>
  <c r="DN85" i="4"/>
  <c r="BJ27" i="2"/>
  <c r="DP27" i="2" s="1" a="1"/>
  <c r="DP27" i="2" s="1"/>
  <c r="DO27" i="2" a="1"/>
  <c r="DO27" i="2" s="1"/>
  <c r="BJ23" i="10"/>
  <c r="DP23" i="10" s="1" a="1"/>
  <c r="DP23" i="10" s="1"/>
  <c r="DO23" i="10" a="1"/>
  <c r="DO23" i="10" s="1"/>
  <c r="BH15" i="12"/>
  <c r="DM15" i="12" a="1"/>
  <c r="DM15" i="12" s="1"/>
  <c r="BG47" i="12"/>
  <c r="DN94" i="15"/>
  <c r="DN62" i="15"/>
  <c r="BJ43" i="8"/>
  <c r="DP43" i="8" s="1" a="1"/>
  <c r="DP43" i="8" s="1"/>
  <c r="DO43" i="8" a="1"/>
  <c r="DO43" i="8" s="1"/>
  <c r="DN119" i="19"/>
  <c r="DN87" i="19"/>
  <c r="BJ40" i="6"/>
  <c r="DP40" i="6" s="1" a="1"/>
  <c r="DP40" i="6" s="1"/>
  <c r="DO40" i="6" a="1"/>
  <c r="DO40" i="6" s="1"/>
  <c r="DN99" i="19"/>
  <c r="DN67" i="19"/>
  <c r="BJ26" i="14"/>
  <c r="DP26" i="14" s="1" a="1"/>
  <c r="DP26" i="14" s="1"/>
  <c r="DO26" i="14" a="1"/>
  <c r="DO26" i="14" s="1"/>
  <c r="DN108" i="21"/>
  <c r="DN76" i="21"/>
  <c r="BJ38" i="10"/>
  <c r="DP38" i="10" s="1" a="1"/>
  <c r="DP38" i="10" s="1"/>
  <c r="DO38" i="10" a="1"/>
  <c r="DO38" i="10" s="1"/>
  <c r="BJ31" i="13"/>
  <c r="DP31" i="13" s="1" a="1"/>
  <c r="DP31" i="13" s="1"/>
  <c r="DO31" i="13" a="1"/>
  <c r="DO31" i="13" s="1"/>
  <c r="DN111" i="18"/>
  <c r="DN79" i="18"/>
  <c r="BJ46" i="2"/>
  <c r="DP46" i="2" s="1" a="1"/>
  <c r="DP46" i="2" s="1"/>
  <c r="DO46" i="2" a="1"/>
  <c r="DO46" i="2" s="1"/>
  <c r="DN119" i="14"/>
  <c r="DN87" i="14"/>
  <c r="DN115" i="13"/>
  <c r="DN83" i="13"/>
  <c r="DN91" i="1"/>
  <c r="DN59" i="1"/>
  <c r="DO121" i="2" l="1"/>
  <c r="DO89" i="2"/>
  <c r="DP92" i="19"/>
  <c r="DP60" i="19"/>
  <c r="DO114" i="3"/>
  <c r="DO82" i="3"/>
  <c r="DP113" i="16"/>
  <c r="DP81" i="16"/>
  <c r="DP113" i="5"/>
  <c r="DP81" i="5"/>
  <c r="DO103" i="18"/>
  <c r="DO71" i="18"/>
  <c r="DO95" i="19"/>
  <c r="DO63" i="19"/>
  <c r="DO96" i="21"/>
  <c r="DO64" i="21"/>
  <c r="DO100" i="7"/>
  <c r="DO68" i="7"/>
  <c r="DO91" i="2"/>
  <c r="DO59" i="2"/>
  <c r="DO111" i="8"/>
  <c r="DO79" i="8"/>
  <c r="DP98" i="9"/>
  <c r="DP66" i="9"/>
  <c r="DP113" i="3"/>
  <c r="DP81" i="3"/>
  <c r="DP104" i="17"/>
  <c r="DP72" i="17"/>
  <c r="DO94" i="3"/>
  <c r="DO62" i="3"/>
  <c r="DP92" i="9"/>
  <c r="DP60" i="9"/>
  <c r="DP100" i="8"/>
  <c r="DP68" i="8"/>
  <c r="DP108" i="17"/>
  <c r="DP76" i="17"/>
  <c r="DO105" i="5"/>
  <c r="DO73" i="5"/>
  <c r="DP98" i="5"/>
  <c r="DP66" i="5"/>
  <c r="DP103" i="8"/>
  <c r="DP71" i="8"/>
  <c r="DP94" i="16"/>
  <c r="DP62" i="16"/>
  <c r="DO111" i="4"/>
  <c r="DO79" i="4"/>
  <c r="DP118" i="1"/>
  <c r="DP86" i="1"/>
  <c r="DP111" i="14"/>
  <c r="DP79" i="14"/>
  <c r="DO111" i="17"/>
  <c r="DO79" i="17"/>
  <c r="DP93" i="5"/>
  <c r="DP61" i="5"/>
  <c r="DP115" i="4"/>
  <c r="DP83" i="4"/>
  <c r="DO107" i="1"/>
  <c r="DO75" i="1"/>
  <c r="DP115" i="6"/>
  <c r="DP83" i="6"/>
  <c r="DP114" i="3"/>
  <c r="DP82" i="3"/>
  <c r="DP106" i="11"/>
  <c r="DP74" i="11"/>
  <c r="DO100" i="1"/>
  <c r="DO68" i="1"/>
  <c r="DP101" i="12"/>
  <c r="DP69" i="12"/>
  <c r="DP15" i="19" a="1"/>
  <c r="DP15" i="19" s="1"/>
  <c r="BJ47" i="19"/>
  <c r="DO92" i="5"/>
  <c r="DO60" i="5"/>
  <c r="DP103" i="18"/>
  <c r="DP71" i="18"/>
  <c r="DP97" i="5"/>
  <c r="DP65" i="5"/>
  <c r="DO99" i="12"/>
  <c r="DO67" i="12"/>
  <c r="DP95" i="19"/>
  <c r="DP63" i="19"/>
  <c r="DO113" i="2"/>
  <c r="DO81" i="2"/>
  <c r="DO106" i="1"/>
  <c r="DO74" i="1"/>
  <c r="DP96" i="21"/>
  <c r="DP64" i="21"/>
  <c r="DP104" i="9"/>
  <c r="DP72" i="9"/>
  <c r="DP100" i="7"/>
  <c r="DP68" i="7"/>
  <c r="DO105" i="20"/>
  <c r="DO73" i="20"/>
  <c r="DP91" i="2"/>
  <c r="DP59" i="2"/>
  <c r="DP107" i="15"/>
  <c r="DP75" i="15"/>
  <c r="DP95" i="10"/>
  <c r="DP63" i="10"/>
  <c r="DO114" i="13"/>
  <c r="DO82" i="13"/>
  <c r="DO114" i="15"/>
  <c r="DO82" i="15"/>
  <c r="DO117" i="8"/>
  <c r="DO85" i="8"/>
  <c r="DP121" i="16"/>
  <c r="DP89" i="16"/>
  <c r="DP111" i="8"/>
  <c r="DP79" i="8"/>
  <c r="BI15" i="20"/>
  <c r="DN15" i="20" a="1"/>
  <c r="DN15" i="20" s="1"/>
  <c r="BH47" i="20"/>
  <c r="DP111" i="7"/>
  <c r="DP79" i="7"/>
  <c r="DO98" i="2"/>
  <c r="DO66" i="2"/>
  <c r="DO103" i="5"/>
  <c r="DO71" i="5"/>
  <c r="DO96" i="17"/>
  <c r="DO64" i="17"/>
  <c r="DO98" i="9"/>
  <c r="DO66" i="9"/>
  <c r="DP93" i="13"/>
  <c r="DP61" i="13"/>
  <c r="DO98" i="14"/>
  <c r="DO66" i="14"/>
  <c r="DO98" i="17"/>
  <c r="DO66" i="17"/>
  <c r="DO96" i="5"/>
  <c r="DO64" i="5"/>
  <c r="DO95" i="1"/>
  <c r="DO63" i="1"/>
  <c r="DO97" i="6"/>
  <c r="DO65" i="6"/>
  <c r="DO101" i="11"/>
  <c r="DO69" i="11"/>
  <c r="DP94" i="3"/>
  <c r="DP62" i="3"/>
  <c r="DP98" i="18"/>
  <c r="DP66" i="18"/>
  <c r="DP107" i="5"/>
  <c r="DP75" i="5"/>
  <c r="DO115" i="1"/>
  <c r="DO83" i="1"/>
  <c r="DO107" i="12"/>
  <c r="DO75" i="12"/>
  <c r="DP105" i="5"/>
  <c r="DP73" i="5"/>
  <c r="DO113" i="18"/>
  <c r="DO81" i="18"/>
  <c r="DO116" i="5"/>
  <c r="DO84" i="5"/>
  <c r="DO112" i="9"/>
  <c r="DO80" i="9"/>
  <c r="DO109" i="3"/>
  <c r="DO77" i="3"/>
  <c r="DO114" i="6"/>
  <c r="DO82" i="6"/>
  <c r="DP111" i="4"/>
  <c r="DP79" i="4"/>
  <c r="DO114" i="4"/>
  <c r="DO82" i="4"/>
  <c r="DP111" i="17"/>
  <c r="DP79" i="17"/>
  <c r="DO105" i="15"/>
  <c r="DO73" i="15"/>
  <c r="DP98" i="3"/>
  <c r="DP66" i="3"/>
  <c r="DP92" i="21"/>
  <c r="DP60" i="21"/>
  <c r="DO116" i="8"/>
  <c r="DO84" i="8"/>
  <c r="DP124" i="2"/>
  <c r="DP127" i="2" s="1"/>
  <c r="DP120" i="2" s="1"/>
  <c r="DP88" i="2"/>
  <c r="DP91" i="21"/>
  <c r="DP59" i="21"/>
  <c r="DO116" i="17"/>
  <c r="DO84" i="17"/>
  <c r="DO124" i="4"/>
  <c r="DO127" i="4" s="1"/>
  <c r="DO120" i="4" s="1"/>
  <c r="DO88" i="4"/>
  <c r="DO103" i="19"/>
  <c r="DO71" i="19"/>
  <c r="DP119" i="16"/>
  <c r="DP87" i="16"/>
  <c r="DP98" i="8"/>
  <c r="DP66" i="8"/>
  <c r="DO99" i="5"/>
  <c r="DO67" i="5"/>
  <c r="DO124" i="1"/>
  <c r="DO127" i="1" s="1"/>
  <c r="DO120" i="1" s="1"/>
  <c r="DO88" i="1"/>
  <c r="DP112" i="6"/>
  <c r="DP80" i="6"/>
  <c r="DO96" i="6"/>
  <c r="DO64" i="6"/>
  <c r="DP110" i="3"/>
  <c r="DP78" i="3"/>
  <c r="DO102" i="8"/>
  <c r="DO70" i="8"/>
  <c r="DO105" i="8"/>
  <c r="DO73" i="8"/>
  <c r="DO112" i="21"/>
  <c r="DO80" i="21"/>
  <c r="DO91" i="5"/>
  <c r="DO59" i="5"/>
  <c r="DO115" i="15"/>
  <c r="DO83" i="15"/>
  <c r="DO91" i="16"/>
  <c r="DO59" i="16"/>
  <c r="DP99" i="11"/>
  <c r="DP67" i="11"/>
  <c r="DO124" i="5"/>
  <c r="DO127" i="5" s="1"/>
  <c r="DO120" i="5" s="1"/>
  <c r="DO88" i="5"/>
  <c r="DO102" i="17"/>
  <c r="DO70" i="17"/>
  <c r="DP119" i="18"/>
  <c r="DP87" i="18"/>
  <c r="DO111" i="16"/>
  <c r="DO79" i="16"/>
  <c r="DO103" i="4"/>
  <c r="DO71" i="4"/>
  <c r="DO117" i="13"/>
  <c r="DO85" i="13"/>
  <c r="DO119" i="20"/>
  <c r="DO87" i="20"/>
  <c r="DO102" i="20"/>
  <c r="DO70" i="20"/>
  <c r="DO115" i="12"/>
  <c r="DO83" i="12"/>
  <c r="DP116" i="11"/>
  <c r="DP84" i="11"/>
  <c r="DP105" i="17"/>
  <c r="DP73" i="17"/>
  <c r="DP99" i="14"/>
  <c r="DP67" i="14"/>
  <c r="DP98" i="4"/>
  <c r="DP66" i="4"/>
  <c r="DP109" i="19"/>
  <c r="DP77" i="19"/>
  <c r="DO94" i="21"/>
  <c r="DO62" i="21"/>
  <c r="DP110" i="2"/>
  <c r="DP78" i="2"/>
  <c r="DO92" i="1"/>
  <c r="DO60" i="1"/>
  <c r="DO97" i="13"/>
  <c r="DO65" i="13"/>
  <c r="DM90" i="11"/>
  <c r="DM58" i="11"/>
  <c r="DP100" i="9"/>
  <c r="DP68" i="9"/>
  <c r="DP106" i="8"/>
  <c r="DP74" i="8"/>
  <c r="DP99" i="3"/>
  <c r="DP67" i="3"/>
  <c r="DP107" i="13"/>
  <c r="DP75" i="13"/>
  <c r="DO103" i="7"/>
  <c r="DO71" i="7"/>
  <c r="DO117" i="12"/>
  <c r="DO85" i="12"/>
  <c r="DO117" i="18"/>
  <c r="DO85" i="18"/>
  <c r="DP109" i="1"/>
  <c r="DP77" i="1"/>
  <c r="DO101" i="21"/>
  <c r="DO69" i="21"/>
  <c r="DP111" i="11"/>
  <c r="DP79" i="11"/>
  <c r="DP94" i="4"/>
  <c r="DP62" i="4"/>
  <c r="DP100" i="21"/>
  <c r="DP68" i="21"/>
  <c r="DM90" i="7"/>
  <c r="DM58" i="7"/>
  <c r="DP110" i="13"/>
  <c r="DP78" i="13"/>
  <c r="DP114" i="11"/>
  <c r="DP82" i="11"/>
  <c r="DO119" i="11"/>
  <c r="DO87" i="11"/>
  <c r="DO115" i="8"/>
  <c r="DO83" i="8"/>
  <c r="DO118" i="9"/>
  <c r="DO86" i="9"/>
  <c r="DO93" i="16"/>
  <c r="DO61" i="16"/>
  <c r="DP91" i="13"/>
  <c r="DP59" i="13"/>
  <c r="DP115" i="2"/>
  <c r="DP83" i="2"/>
  <c r="DM90" i="5"/>
  <c r="DM58" i="5"/>
  <c r="DO102" i="7"/>
  <c r="DO70" i="7"/>
  <c r="DO112" i="12"/>
  <c r="DO80" i="12"/>
  <c r="DP121" i="17"/>
  <c r="DP89" i="17"/>
  <c r="DO99" i="18"/>
  <c r="DO67" i="18"/>
  <c r="DM90" i="17"/>
  <c r="DM58" i="17"/>
  <c r="DO110" i="21"/>
  <c r="DO78" i="21"/>
  <c r="DP110" i="16"/>
  <c r="DP78" i="16"/>
  <c r="DP110" i="17"/>
  <c r="DP78" i="17"/>
  <c r="DO121" i="21"/>
  <c r="DO89" i="21"/>
  <c r="DP101" i="20"/>
  <c r="DP69" i="20"/>
  <c r="DP119" i="15"/>
  <c r="DP87" i="15"/>
  <c r="BI15" i="8"/>
  <c r="DN15" i="8" a="1"/>
  <c r="DN15" i="8" s="1"/>
  <c r="BH47" i="8"/>
  <c r="DO102" i="16"/>
  <c r="DO70" i="16"/>
  <c r="DP96" i="10"/>
  <c r="DP64" i="10"/>
  <c r="DP112" i="11"/>
  <c r="DP80" i="11"/>
  <c r="DO112" i="4"/>
  <c r="DO80" i="4"/>
  <c r="DO124" i="3"/>
  <c r="DO127" i="3" s="1"/>
  <c r="DO120" i="3" s="1"/>
  <c r="DO88" i="3"/>
  <c r="DO106" i="18"/>
  <c r="DO74" i="18"/>
  <c r="DO97" i="12"/>
  <c r="DO65" i="12"/>
  <c r="DP111" i="18"/>
  <c r="DP79" i="18"/>
  <c r="DP92" i="4"/>
  <c r="DP60" i="4"/>
  <c r="DP106" i="19"/>
  <c r="DP74" i="19"/>
  <c r="DO95" i="7"/>
  <c r="DO63" i="7"/>
  <c r="DO96" i="3"/>
  <c r="DO64" i="3"/>
  <c r="DP117" i="9"/>
  <c r="DP85" i="9"/>
  <c r="DP103" i="3"/>
  <c r="DP71" i="3"/>
  <c r="DP106" i="15"/>
  <c r="DP74" i="15"/>
  <c r="DO98" i="11"/>
  <c r="DO66" i="11"/>
  <c r="DO121" i="12"/>
  <c r="DO89" i="12"/>
  <c r="DP102" i="2"/>
  <c r="DP70" i="2"/>
  <c r="DP118" i="3"/>
  <c r="DP86" i="3"/>
  <c r="DP107" i="19"/>
  <c r="DP75" i="19"/>
  <c r="DP107" i="16"/>
  <c r="DP75" i="16"/>
  <c r="DP97" i="15"/>
  <c r="DP65" i="15"/>
  <c r="DO104" i="9"/>
  <c r="DO72" i="9"/>
  <c r="DP118" i="6"/>
  <c r="DP86" i="6"/>
  <c r="DO95" i="10"/>
  <c r="DO63" i="10"/>
  <c r="DO121" i="16"/>
  <c r="DO89" i="16"/>
  <c r="DM90" i="20"/>
  <c r="DM58" i="20"/>
  <c r="DP94" i="11"/>
  <c r="DP62" i="11"/>
  <c r="DP98" i="15"/>
  <c r="DP66" i="15"/>
  <c r="DO98" i="18"/>
  <c r="DO66" i="18"/>
  <c r="DO100" i="10"/>
  <c r="DO68" i="10"/>
  <c r="DP92" i="5"/>
  <c r="DP60" i="5"/>
  <c r="DO115" i="18"/>
  <c r="DO83" i="18"/>
  <c r="DO121" i="9"/>
  <c r="DO89" i="9"/>
  <c r="DP106" i="1"/>
  <c r="DP74" i="1"/>
  <c r="DP110" i="14"/>
  <c r="DP78" i="14"/>
  <c r="DO105" i="7"/>
  <c r="DO73" i="7"/>
  <c r="DP105" i="20"/>
  <c r="DP73" i="20"/>
  <c r="DO109" i="10"/>
  <c r="DO77" i="10"/>
  <c r="DP114" i="13"/>
  <c r="DP82" i="13"/>
  <c r="DP114" i="15"/>
  <c r="DP82" i="15"/>
  <c r="DP117" i="8"/>
  <c r="DP85" i="8"/>
  <c r="DO115" i="21"/>
  <c r="DO83" i="21"/>
  <c r="DO107" i="6"/>
  <c r="DO75" i="6"/>
  <c r="DO121" i="10"/>
  <c r="DO89" i="10"/>
  <c r="DP98" i="2"/>
  <c r="DP66" i="2"/>
  <c r="DP103" i="5"/>
  <c r="DP71" i="5"/>
  <c r="DO95" i="17"/>
  <c r="DO63" i="17"/>
  <c r="DP96" i="17"/>
  <c r="DP64" i="17"/>
  <c r="DO99" i="21"/>
  <c r="DO67" i="21"/>
  <c r="DO95" i="3"/>
  <c r="DO63" i="3"/>
  <c r="DP98" i="14"/>
  <c r="DP66" i="14"/>
  <c r="DP98" i="17"/>
  <c r="DP66" i="17"/>
  <c r="DP96" i="5"/>
  <c r="DP64" i="5"/>
  <c r="DO108" i="4"/>
  <c r="DO76" i="4"/>
  <c r="DO109" i="6"/>
  <c r="DO77" i="6"/>
  <c r="DP95" i="1"/>
  <c r="DP63" i="1"/>
  <c r="DP97" i="6"/>
  <c r="DP65" i="6"/>
  <c r="DP101" i="11"/>
  <c r="DP69" i="11"/>
  <c r="DO91" i="15"/>
  <c r="DO59" i="15"/>
  <c r="DO116" i="13"/>
  <c r="DO84" i="13"/>
  <c r="DO102" i="10"/>
  <c r="DO70" i="10"/>
  <c r="DP115" i="1"/>
  <c r="DP83" i="1"/>
  <c r="DO111" i="9"/>
  <c r="DO79" i="9"/>
  <c r="DO108" i="18"/>
  <c r="DO76" i="18"/>
  <c r="DP107" i="12"/>
  <c r="DP75" i="12"/>
  <c r="DO110" i="20"/>
  <c r="DO78" i="20"/>
  <c r="DP113" i="18"/>
  <c r="DP81" i="18"/>
  <c r="DP116" i="5"/>
  <c r="DP84" i="5"/>
  <c r="DP112" i="9"/>
  <c r="DP80" i="9"/>
  <c r="DP109" i="3"/>
  <c r="DP77" i="3"/>
  <c r="DP114" i="6"/>
  <c r="DP82" i="6"/>
  <c r="DO110" i="8"/>
  <c r="DO78" i="8"/>
  <c r="DO101" i="15"/>
  <c r="DO69" i="15"/>
  <c r="DO100" i="17"/>
  <c r="DO68" i="17"/>
  <c r="DP114" i="4"/>
  <c r="DP82" i="4"/>
  <c r="DO100" i="19"/>
  <c r="DO68" i="19"/>
  <c r="DO91" i="3"/>
  <c r="DO59" i="3"/>
  <c r="DP105" i="15"/>
  <c r="DP73" i="15"/>
  <c r="DO114" i="2"/>
  <c r="DO82" i="2"/>
  <c r="DO117" i="1"/>
  <c r="DO85" i="1"/>
  <c r="DO116" i="18"/>
  <c r="DO84" i="18"/>
  <c r="DP116" i="8"/>
  <c r="DP84" i="8"/>
  <c r="DP116" i="17"/>
  <c r="DP84" i="17"/>
  <c r="DP124" i="4"/>
  <c r="DP127" i="4" s="1"/>
  <c r="DP120" i="4" s="1"/>
  <c r="DP88" i="4"/>
  <c r="DO96" i="18"/>
  <c r="DO64" i="18"/>
  <c r="DP103" i="19"/>
  <c r="DP71" i="19"/>
  <c r="DO119" i="1"/>
  <c r="DO87" i="1"/>
  <c r="DP99" i="5"/>
  <c r="DP67" i="5"/>
  <c r="DP124" i="1"/>
  <c r="DP127" i="1" s="1"/>
  <c r="DP120" i="1" s="1"/>
  <c r="DP88" i="1"/>
  <c r="DO96" i="4"/>
  <c r="DO64" i="4"/>
  <c r="DO124" i="16"/>
  <c r="DO127" i="16" s="1"/>
  <c r="DO120" i="16" s="1"/>
  <c r="DO88" i="16"/>
  <c r="DP96" i="6"/>
  <c r="DP64" i="6"/>
  <c r="DO92" i="16"/>
  <c r="DO60" i="16"/>
  <c r="DP102" i="8"/>
  <c r="DP70" i="8"/>
  <c r="DP105" i="8"/>
  <c r="DP73" i="8"/>
  <c r="DP112" i="21"/>
  <c r="DP80" i="21"/>
  <c r="DP91" i="5"/>
  <c r="DP59" i="5"/>
  <c r="DP115" i="15"/>
  <c r="DP83" i="15"/>
  <c r="DP91" i="16"/>
  <c r="DP59" i="16"/>
  <c r="DO100" i="11"/>
  <c r="DO68" i="11"/>
  <c r="DP124" i="5"/>
  <c r="DP127" i="5" s="1"/>
  <c r="DP120" i="5" s="1"/>
  <c r="DP88" i="5"/>
  <c r="DO110" i="7"/>
  <c r="DO78" i="7"/>
  <c r="DP102" i="17"/>
  <c r="DP70" i="17"/>
  <c r="DO113" i="21"/>
  <c r="DO81" i="21"/>
  <c r="DO94" i="10"/>
  <c r="DO62" i="10"/>
  <c r="DO113" i="9"/>
  <c r="DO81" i="9"/>
  <c r="DP111" i="16"/>
  <c r="DP79" i="16"/>
  <c r="DP103" i="4"/>
  <c r="DP71" i="4"/>
  <c r="DO108" i="2"/>
  <c r="DO76" i="2"/>
  <c r="DP117" i="13"/>
  <c r="DP85" i="13"/>
  <c r="DP119" i="20"/>
  <c r="DP87" i="20"/>
  <c r="DP102" i="20"/>
  <c r="DP70" i="20"/>
  <c r="DP115" i="12"/>
  <c r="DP83" i="12"/>
  <c r="DO107" i="20"/>
  <c r="DO75" i="20"/>
  <c r="DP94" i="21"/>
  <c r="DP62" i="21"/>
  <c r="DO121" i="6"/>
  <c r="DO89" i="6"/>
  <c r="DP92" i="1"/>
  <c r="DP60" i="1"/>
  <c r="DP97" i="13"/>
  <c r="DP65" i="13"/>
  <c r="BI15" i="11"/>
  <c r="DN15" i="11" a="1"/>
  <c r="DN15" i="11" s="1"/>
  <c r="BH47" i="11"/>
  <c r="DM90" i="10"/>
  <c r="DM58" i="10"/>
  <c r="DP103" i="7"/>
  <c r="DP71" i="7"/>
  <c r="DP117" i="12"/>
  <c r="DP85" i="12"/>
  <c r="DO109" i="13"/>
  <c r="DO77" i="13"/>
  <c r="DO104" i="7"/>
  <c r="DO72" i="7"/>
  <c r="DO105" i="1"/>
  <c r="DO73" i="1"/>
  <c r="DP117" i="18"/>
  <c r="DP85" i="18"/>
  <c r="DO109" i="21"/>
  <c r="DO77" i="21"/>
  <c r="DP101" i="21"/>
  <c r="DP69" i="21"/>
  <c r="DO102" i="3"/>
  <c r="DO70" i="3"/>
  <c r="BI15" i="7"/>
  <c r="DN15" i="7" a="1"/>
  <c r="DN15" i="7" s="1"/>
  <c r="BH47" i="7"/>
  <c r="DP119" i="11"/>
  <c r="DP87" i="11"/>
  <c r="DP115" i="8"/>
  <c r="DP83" i="8"/>
  <c r="DP118" i="9"/>
  <c r="DP86" i="9"/>
  <c r="DO104" i="11"/>
  <c r="DO72" i="11"/>
  <c r="DO115" i="14"/>
  <c r="DO83" i="14"/>
  <c r="DP93" i="16"/>
  <c r="DP61" i="16"/>
  <c r="DO107" i="10"/>
  <c r="DO75" i="10"/>
  <c r="DO105" i="11"/>
  <c r="DO73" i="11"/>
  <c r="DO103" i="13"/>
  <c r="DO71" i="13"/>
  <c r="DO94" i="5"/>
  <c r="DO62" i="5"/>
  <c r="BI15" i="5"/>
  <c r="DN15" i="5" a="1"/>
  <c r="DN15" i="5" s="1"/>
  <c r="BH47" i="5"/>
  <c r="DP102" i="7"/>
  <c r="DP70" i="7"/>
  <c r="DP112" i="12"/>
  <c r="DP80" i="12"/>
  <c r="DO114" i="12"/>
  <c r="DO82" i="12"/>
  <c r="DO92" i="7"/>
  <c r="DO60" i="7"/>
  <c r="DO108" i="5"/>
  <c r="DO76" i="5"/>
  <c r="DP99" i="18"/>
  <c r="DP67" i="18"/>
  <c r="BI15" i="17"/>
  <c r="DN15" i="17" a="1"/>
  <c r="DN15" i="17" s="1"/>
  <c r="BH47" i="17"/>
  <c r="DP110" i="21"/>
  <c r="DP78" i="21"/>
  <c r="DP121" i="21"/>
  <c r="DP89" i="21"/>
  <c r="DO105" i="19"/>
  <c r="DO73" i="19"/>
  <c r="DO100" i="15"/>
  <c r="DO68" i="15"/>
  <c r="DO90" i="1"/>
  <c r="DO58" i="1"/>
  <c r="DP102" i="16"/>
  <c r="DP70" i="16"/>
  <c r="DO102" i="12"/>
  <c r="DO70" i="12"/>
  <c r="DP101" i="13"/>
  <c r="DP69" i="13"/>
  <c r="DO111" i="13"/>
  <c r="DO79" i="13"/>
  <c r="DP112" i="4"/>
  <c r="DP80" i="4"/>
  <c r="DO96" i="12"/>
  <c r="DO64" i="12"/>
  <c r="DP124" i="3"/>
  <c r="DP127" i="3" s="1"/>
  <c r="DP120" i="3" s="1"/>
  <c r="DP88" i="3"/>
  <c r="DP106" i="18"/>
  <c r="DP74" i="18"/>
  <c r="DO91" i="1"/>
  <c r="DO59" i="1"/>
  <c r="DO108" i="21"/>
  <c r="DO76" i="21"/>
  <c r="DO99" i="19"/>
  <c r="DO67" i="19"/>
  <c r="DP95" i="7"/>
  <c r="DP63" i="7"/>
  <c r="DP96" i="3"/>
  <c r="DP64" i="3"/>
  <c r="DO91" i="18"/>
  <c r="DO59" i="18"/>
  <c r="DP98" i="11"/>
  <c r="DP66" i="11"/>
  <c r="DP105" i="9"/>
  <c r="DP73" i="9"/>
  <c r="DP121" i="12"/>
  <c r="DP89" i="12"/>
  <c r="DO106" i="11"/>
  <c r="DO74" i="11"/>
  <c r="DO101" i="12"/>
  <c r="DO69" i="12"/>
  <c r="DO90" i="19"/>
  <c r="DO58" i="19"/>
  <c r="DO97" i="5"/>
  <c r="DO65" i="5"/>
  <c r="DP101" i="3"/>
  <c r="DP69" i="3"/>
  <c r="DP109" i="5"/>
  <c r="DP77" i="5"/>
  <c r="DO107" i="15"/>
  <c r="DO75" i="15"/>
  <c r="DP96" i="15"/>
  <c r="DP64" i="15"/>
  <c r="DO111" i="7"/>
  <c r="DO79" i="7"/>
  <c r="DP105" i="10"/>
  <c r="DP73" i="10"/>
  <c r="DO93" i="13"/>
  <c r="DO61" i="13"/>
  <c r="DP95" i="9"/>
  <c r="DP63" i="9"/>
  <c r="DP105" i="18"/>
  <c r="DP73" i="18"/>
  <c r="DO107" i="5"/>
  <c r="DO75" i="5"/>
  <c r="DO113" i="12"/>
  <c r="DO81" i="12"/>
  <c r="DP100" i="1"/>
  <c r="DP68" i="1"/>
  <c r="DO110" i="11"/>
  <c r="DO78" i="11"/>
  <c r="DO91" i="8"/>
  <c r="DO59" i="8"/>
  <c r="DO112" i="16"/>
  <c r="DO80" i="16"/>
  <c r="DP99" i="12"/>
  <c r="DP67" i="12"/>
  <c r="DP113" i="2"/>
  <c r="DP81" i="2"/>
  <c r="DO119" i="13"/>
  <c r="DO87" i="13"/>
  <c r="DO103" i="11"/>
  <c r="DO71" i="11"/>
  <c r="DO116" i="9"/>
  <c r="DO84" i="9"/>
  <c r="DO101" i="14"/>
  <c r="DO69" i="14"/>
  <c r="DM90" i="12"/>
  <c r="DM58" i="12"/>
  <c r="DP113" i="12"/>
  <c r="DP81" i="12"/>
  <c r="DP100" i="10"/>
  <c r="DP68" i="10"/>
  <c r="DO105" i="3"/>
  <c r="DO73" i="3"/>
  <c r="DP110" i="11"/>
  <c r="DP78" i="11"/>
  <c r="DO121" i="8"/>
  <c r="DO89" i="8"/>
  <c r="DO114" i="10"/>
  <c r="DO82" i="10"/>
  <c r="DP91" i="8"/>
  <c r="DP59" i="8"/>
  <c r="DO97" i="1"/>
  <c r="DO65" i="1"/>
  <c r="DO121" i="11"/>
  <c r="DO89" i="11"/>
  <c r="DO124" i="21"/>
  <c r="DO127" i="21" s="1"/>
  <c r="DO120" i="21" s="1"/>
  <c r="DO88" i="21"/>
  <c r="DP112" i="16"/>
  <c r="DP80" i="16"/>
  <c r="DP115" i="18"/>
  <c r="DP83" i="18"/>
  <c r="DM90" i="15"/>
  <c r="DM58" i="15"/>
  <c r="DO106" i="7"/>
  <c r="DO74" i="7"/>
  <c r="DO124" i="19"/>
  <c r="DO127" i="19" s="1"/>
  <c r="DO120" i="19" s="1"/>
  <c r="DO88" i="19"/>
  <c r="DP121" i="9"/>
  <c r="DP89" i="9"/>
  <c r="DO118" i="11"/>
  <c r="DO86" i="11"/>
  <c r="DP119" i="13"/>
  <c r="DP87" i="13"/>
  <c r="DO110" i="14"/>
  <c r="DO78" i="14"/>
  <c r="DO97" i="8"/>
  <c r="DO65" i="8"/>
  <c r="DO108" i="1"/>
  <c r="DO76" i="1"/>
  <c r="DP105" i="7"/>
  <c r="DP73" i="7"/>
  <c r="DP103" i="11"/>
  <c r="DP71" i="11"/>
  <c r="DO116" i="1"/>
  <c r="DO84" i="1"/>
  <c r="DP116" i="9"/>
  <c r="DP84" i="9"/>
  <c r="DP109" i="10"/>
  <c r="DP77" i="10"/>
  <c r="DO118" i="5"/>
  <c r="DO86" i="5"/>
  <c r="DM90" i="18"/>
  <c r="DM58" i="18"/>
  <c r="DP115" i="21"/>
  <c r="DP83" i="21"/>
  <c r="DP107" i="6"/>
  <c r="DP75" i="6"/>
  <c r="DP121" i="10"/>
  <c r="DP89" i="10"/>
  <c r="DO115" i="9"/>
  <c r="DO83" i="9"/>
  <c r="DO124" i="6"/>
  <c r="DO127" i="6" s="1"/>
  <c r="DO120" i="6" s="1"/>
  <c r="DO88" i="6"/>
  <c r="DP95" i="17"/>
  <c r="DP63" i="17"/>
  <c r="DO114" i="5"/>
  <c r="DO82" i="5"/>
  <c r="DP99" i="21"/>
  <c r="DP67" i="21"/>
  <c r="DP95" i="3"/>
  <c r="DP63" i="3"/>
  <c r="DO100" i="13"/>
  <c r="DO68" i="13"/>
  <c r="DO110" i="15"/>
  <c r="DO78" i="15"/>
  <c r="DO113" i="19"/>
  <c r="DO81" i="19"/>
  <c r="DP108" i="4"/>
  <c r="DP76" i="4"/>
  <c r="DP109" i="6"/>
  <c r="DP77" i="6"/>
  <c r="DO100" i="12"/>
  <c r="DO68" i="12"/>
  <c r="DO92" i="18"/>
  <c r="DO60" i="18"/>
  <c r="DO118" i="20"/>
  <c r="DO86" i="20"/>
  <c r="DO116" i="20"/>
  <c r="DO84" i="20"/>
  <c r="DP91" i="15"/>
  <c r="DP59" i="15"/>
  <c r="DO113" i="13"/>
  <c r="DO81" i="13"/>
  <c r="DP116" i="13"/>
  <c r="DP84" i="13"/>
  <c r="DP124" i="7"/>
  <c r="DP127" i="7" s="1"/>
  <c r="DP120" i="7" s="1"/>
  <c r="DP88" i="7"/>
  <c r="DP102" i="10"/>
  <c r="DP70" i="10"/>
  <c r="DP111" i="9"/>
  <c r="DP79" i="9"/>
  <c r="DP108" i="18"/>
  <c r="DP76" i="18"/>
  <c r="DO105" i="21"/>
  <c r="DO73" i="21"/>
  <c r="DP110" i="20"/>
  <c r="DP78" i="20"/>
  <c r="DO92" i="11"/>
  <c r="DO60" i="11"/>
  <c r="DO104" i="15"/>
  <c r="DO72" i="15"/>
  <c r="DO93" i="7"/>
  <c r="DO61" i="7"/>
  <c r="DO95" i="4"/>
  <c r="DO63" i="4"/>
  <c r="DP110" i="8"/>
  <c r="DP78" i="8"/>
  <c r="DP101" i="15"/>
  <c r="DP69" i="15"/>
  <c r="DP100" i="17"/>
  <c r="DP68" i="17"/>
  <c r="DO98" i="12"/>
  <c r="DO66" i="12"/>
  <c r="DO98" i="6"/>
  <c r="DO66" i="6"/>
  <c r="DP100" i="19"/>
  <c r="DP68" i="19"/>
  <c r="DP91" i="3"/>
  <c r="DP59" i="3"/>
  <c r="DP114" i="2"/>
  <c r="DP82" i="2"/>
  <c r="DP117" i="1"/>
  <c r="DP85" i="1"/>
  <c r="DP116" i="18"/>
  <c r="DP84" i="18"/>
  <c r="DM90" i="6"/>
  <c r="DM58" i="6"/>
  <c r="DO98" i="7"/>
  <c r="DO66" i="7"/>
  <c r="DO104" i="19"/>
  <c r="DO72" i="19"/>
  <c r="DP96" i="18"/>
  <c r="DP64" i="18"/>
  <c r="DO99" i="6"/>
  <c r="DO67" i="6"/>
  <c r="DP119" i="1"/>
  <c r="DP87" i="1"/>
  <c r="DO108" i="12"/>
  <c r="DO76" i="12"/>
  <c r="DO106" i="12"/>
  <c r="DO74" i="12"/>
  <c r="DO95" i="11"/>
  <c r="DO63" i="11"/>
  <c r="DP96" i="4"/>
  <c r="DP64" i="4"/>
  <c r="DP124" i="16"/>
  <c r="DP127" i="16" s="1"/>
  <c r="DP120" i="16" s="1"/>
  <c r="DP88" i="16"/>
  <c r="DO115" i="16"/>
  <c r="DO83" i="16"/>
  <c r="DP92" i="16"/>
  <c r="DP60" i="16"/>
  <c r="DO119" i="21"/>
  <c r="DO87" i="21"/>
  <c r="DO110" i="6"/>
  <c r="DO78" i="6"/>
  <c r="DP100" i="11"/>
  <c r="DP68" i="11"/>
  <c r="DO109" i="16"/>
  <c r="DO77" i="16"/>
  <c r="DP110" i="7"/>
  <c r="DP78" i="7"/>
  <c r="DO101" i="2"/>
  <c r="DO69" i="2"/>
  <c r="DO118" i="14"/>
  <c r="DO86" i="14"/>
  <c r="DO95" i="16"/>
  <c r="DO63" i="16"/>
  <c r="DP113" i="21"/>
  <c r="DP81" i="21"/>
  <c r="DP94" i="10"/>
  <c r="DP62" i="10"/>
  <c r="DP113" i="9"/>
  <c r="DP81" i="9"/>
  <c r="DO124" i="14"/>
  <c r="DO127" i="14" s="1"/>
  <c r="DO120" i="14" s="1"/>
  <c r="DO88" i="14"/>
  <c r="DP108" i="2"/>
  <c r="DP76" i="2"/>
  <c r="DO112" i="10"/>
  <c r="DO80" i="10"/>
  <c r="DO93" i="20"/>
  <c r="DO61" i="20"/>
  <c r="DP107" i="20"/>
  <c r="DP75" i="20"/>
  <c r="DO93" i="17"/>
  <c r="DO61" i="17"/>
  <c r="DP121" i="6"/>
  <c r="DP89" i="6"/>
  <c r="DO113" i="1"/>
  <c r="DO81" i="1"/>
  <c r="DO100" i="20"/>
  <c r="DO68" i="20"/>
  <c r="DM90" i="2"/>
  <c r="DM58" i="2"/>
  <c r="BI15" i="10"/>
  <c r="DN15" i="10" a="1"/>
  <c r="DN15" i="10" s="1"/>
  <c r="BH47" i="10"/>
  <c r="DO116" i="3"/>
  <c r="DO84" i="3"/>
  <c r="DO112" i="2"/>
  <c r="DO80" i="2"/>
  <c r="DP109" i="13"/>
  <c r="DP77" i="13"/>
  <c r="DP104" i="7"/>
  <c r="DP72" i="7"/>
  <c r="DP119" i="5"/>
  <c r="DP87" i="5"/>
  <c r="DO116" i="2"/>
  <c r="DO84" i="2"/>
  <c r="DP105" i="1"/>
  <c r="DP73" i="1"/>
  <c r="DO116" i="16"/>
  <c r="DO84" i="16"/>
  <c r="DO93" i="15"/>
  <c r="DO61" i="15"/>
  <c r="DP109" i="21"/>
  <c r="DP77" i="21"/>
  <c r="DO97" i="11"/>
  <c r="DO65" i="11"/>
  <c r="DP102" i="3"/>
  <c r="DP70" i="3"/>
  <c r="DO109" i="15"/>
  <c r="DO77" i="15"/>
  <c r="DO92" i="17"/>
  <c r="DO60" i="17"/>
  <c r="DO103" i="14"/>
  <c r="DO71" i="14"/>
  <c r="DO112" i="5"/>
  <c r="DO80" i="5"/>
  <c r="DO90" i="3"/>
  <c r="DO58" i="3"/>
  <c r="DO96" i="20"/>
  <c r="DO64" i="20"/>
  <c r="DO110" i="4"/>
  <c r="DO78" i="4"/>
  <c r="DP104" i="11"/>
  <c r="DP72" i="11"/>
  <c r="DP115" i="14"/>
  <c r="DP83" i="14"/>
  <c r="DO106" i="17"/>
  <c r="DO74" i="17"/>
  <c r="DO96" i="19"/>
  <c r="DO64" i="19"/>
  <c r="DO95" i="15"/>
  <c r="DO63" i="15"/>
  <c r="DP107" i="10"/>
  <c r="DP75" i="10"/>
  <c r="DP105" i="11"/>
  <c r="DP73" i="11"/>
  <c r="DP103" i="13"/>
  <c r="DP71" i="13"/>
  <c r="DP94" i="5"/>
  <c r="DP62" i="5"/>
  <c r="DO107" i="18"/>
  <c r="DO75" i="18"/>
  <c r="DO97" i="20"/>
  <c r="DO65" i="20"/>
  <c r="DP114" i="12"/>
  <c r="DP82" i="12"/>
  <c r="DP92" i="7"/>
  <c r="DP60" i="7"/>
  <c r="DP108" i="5"/>
  <c r="DP76" i="5"/>
  <c r="DO118" i="7"/>
  <c r="DO86" i="7"/>
  <c r="DO114" i="21"/>
  <c r="DO82" i="21"/>
  <c r="DO96" i="7"/>
  <c r="DO64" i="7"/>
  <c r="DO114" i="18"/>
  <c r="DO82" i="18"/>
  <c r="DO96" i="14"/>
  <c r="DO64" i="14"/>
  <c r="DO92" i="14"/>
  <c r="DO60" i="14"/>
  <c r="DO119" i="2"/>
  <c r="DO87" i="2"/>
  <c r="DO91" i="12"/>
  <c r="DO59" i="12"/>
  <c r="DP105" i="19"/>
  <c r="DP73" i="19"/>
  <c r="DP100" i="15"/>
  <c r="DP68" i="15"/>
  <c r="DP15" i="1" a="1"/>
  <c r="DP15" i="1" s="1"/>
  <c r="BJ47" i="1"/>
  <c r="DO116" i="6"/>
  <c r="DO84" i="6"/>
  <c r="DO100" i="16"/>
  <c r="DO68" i="16"/>
  <c r="DO101" i="16"/>
  <c r="DO69" i="16"/>
  <c r="DP102" i="12"/>
  <c r="DP70" i="12"/>
  <c r="DO101" i="13"/>
  <c r="DO69" i="13"/>
  <c r="DP111" i="13"/>
  <c r="DP79" i="13"/>
  <c r="DP96" i="12"/>
  <c r="DP64" i="12"/>
  <c r="DO97" i="19"/>
  <c r="DO65" i="19"/>
  <c r="DO117" i="19"/>
  <c r="DO85" i="19"/>
  <c r="DO93" i="12"/>
  <c r="DO61" i="12"/>
  <c r="DP91" i="1"/>
  <c r="DP59" i="1"/>
  <c r="DP108" i="21"/>
  <c r="DP76" i="21"/>
  <c r="DP99" i="19"/>
  <c r="DP67" i="19"/>
  <c r="DO119" i="19"/>
  <c r="DO87" i="19"/>
  <c r="DO94" i="15"/>
  <c r="DO62" i="15"/>
  <c r="DO117" i="4"/>
  <c r="DO85" i="4"/>
  <c r="DO97" i="4"/>
  <c r="DO65" i="4"/>
  <c r="DO118" i="4"/>
  <c r="DO86" i="4"/>
  <c r="DP91" i="18"/>
  <c r="DP59" i="18"/>
  <c r="DO118" i="3"/>
  <c r="DO86" i="3"/>
  <c r="DO94" i="19"/>
  <c r="DO62" i="19"/>
  <c r="DP121" i="8"/>
  <c r="DP89" i="8"/>
  <c r="DP116" i="1"/>
  <c r="DP84" i="1"/>
  <c r="DO124" i="10"/>
  <c r="DO127" i="10" s="1"/>
  <c r="DO120" i="10" s="1"/>
  <c r="DO88" i="10"/>
  <c r="DO113" i="4"/>
  <c r="DO81" i="4"/>
  <c r="DP118" i="5"/>
  <c r="DP86" i="5"/>
  <c r="BI15" i="18"/>
  <c r="DN15" i="18" a="1"/>
  <c r="DN15" i="18" s="1"/>
  <c r="BH47" i="18"/>
  <c r="DO96" i="11"/>
  <c r="DO64" i="11"/>
  <c r="DO107" i="14"/>
  <c r="DO75" i="14"/>
  <c r="DO118" i="12"/>
  <c r="DO86" i="12"/>
  <c r="DP115" i="9"/>
  <c r="DP83" i="9"/>
  <c r="DP124" i="6"/>
  <c r="DP127" i="6" s="1"/>
  <c r="DP120" i="6" s="1"/>
  <c r="DP88" i="6"/>
  <c r="DO93" i="8"/>
  <c r="DO61" i="8"/>
  <c r="DP114" i="5"/>
  <c r="DP82" i="5"/>
  <c r="DO109" i="18"/>
  <c r="DO77" i="18"/>
  <c r="DO109" i="11"/>
  <c r="DO77" i="11"/>
  <c r="DO119" i="9"/>
  <c r="DO87" i="9"/>
  <c r="DO116" i="4"/>
  <c r="DO84" i="4"/>
  <c r="DP103" i="10"/>
  <c r="DP71" i="10"/>
  <c r="DO111" i="1"/>
  <c r="DO79" i="1"/>
  <c r="DO96" i="16"/>
  <c r="DO64" i="16"/>
  <c r="DP100" i="13"/>
  <c r="DP68" i="13"/>
  <c r="DP110" i="15"/>
  <c r="DP78" i="15"/>
  <c r="DP113" i="19"/>
  <c r="DP81" i="19"/>
  <c r="DO102" i="15"/>
  <c r="DO70" i="15"/>
  <c r="DP100" i="12"/>
  <c r="DP68" i="12"/>
  <c r="DP92" i="18"/>
  <c r="DP60" i="18"/>
  <c r="DP118" i="20"/>
  <c r="DP86" i="20"/>
  <c r="DP116" i="20"/>
  <c r="DP84" i="20"/>
  <c r="DO94" i="17"/>
  <c r="DO62" i="17"/>
  <c r="DP113" i="13"/>
  <c r="DP81" i="13"/>
  <c r="DO104" i="16"/>
  <c r="DO72" i="16"/>
  <c r="DO124" i="7"/>
  <c r="DO127" i="7" s="1"/>
  <c r="DO120" i="7" s="1"/>
  <c r="DO88" i="7"/>
  <c r="DO121" i="7"/>
  <c r="DO89" i="7"/>
  <c r="DP105" i="21"/>
  <c r="DP73" i="21"/>
  <c r="DP92" i="11"/>
  <c r="DP60" i="11"/>
  <c r="DP104" i="15"/>
  <c r="DP72" i="15"/>
  <c r="DP93" i="7"/>
  <c r="DP61" i="7"/>
  <c r="DP95" i="4"/>
  <c r="DP63" i="4"/>
  <c r="DO118" i="18"/>
  <c r="DO86" i="18"/>
  <c r="DP98" i="12"/>
  <c r="DP66" i="12"/>
  <c r="DP98" i="6"/>
  <c r="DP66" i="6"/>
  <c r="DO91" i="4"/>
  <c r="DO59" i="4"/>
  <c r="BI15" i="6"/>
  <c r="DN15" i="6" a="1"/>
  <c r="DN15" i="6" s="1"/>
  <c r="BH47" i="6"/>
  <c r="DP98" i="7"/>
  <c r="DP66" i="7"/>
  <c r="DP104" i="19"/>
  <c r="DP72" i="19"/>
  <c r="DO112" i="20"/>
  <c r="DO80" i="20"/>
  <c r="DP99" i="6"/>
  <c r="DP67" i="6"/>
  <c r="DO107" i="4"/>
  <c r="DO75" i="4"/>
  <c r="DO95" i="8"/>
  <c r="DO63" i="8"/>
  <c r="DP108" i="12"/>
  <c r="DP76" i="12"/>
  <c r="DO93" i="10"/>
  <c r="DO61" i="10"/>
  <c r="DP106" i="12"/>
  <c r="DP74" i="12"/>
  <c r="DP95" i="11"/>
  <c r="DP63" i="11"/>
  <c r="DP115" i="16"/>
  <c r="DP83" i="16"/>
  <c r="DO114" i="16"/>
  <c r="DO82" i="16"/>
  <c r="DO104" i="14"/>
  <c r="DO72" i="14"/>
  <c r="DO115" i="20"/>
  <c r="DO83" i="20"/>
  <c r="DP119" i="21"/>
  <c r="DP87" i="21"/>
  <c r="DP110" i="6"/>
  <c r="DP78" i="6"/>
  <c r="DP109" i="16"/>
  <c r="DP77" i="16"/>
  <c r="DP101" i="2"/>
  <c r="DP69" i="2"/>
  <c r="DP118" i="14"/>
  <c r="DP86" i="14"/>
  <c r="DP95" i="16"/>
  <c r="DP63" i="16"/>
  <c r="DO124" i="9"/>
  <c r="DO127" i="9" s="1"/>
  <c r="DO120" i="9" s="1"/>
  <c r="DO88" i="9"/>
  <c r="DO112" i="18"/>
  <c r="DO80" i="18"/>
  <c r="DO103" i="16"/>
  <c r="DO71" i="16"/>
  <c r="DP124" i="14"/>
  <c r="DP127" i="14" s="1"/>
  <c r="DP120" i="14" s="1"/>
  <c r="DP88" i="14"/>
  <c r="DO100" i="14"/>
  <c r="DO68" i="14"/>
  <c r="DO124" i="13"/>
  <c r="DO127" i="13" s="1"/>
  <c r="DO120" i="13" s="1"/>
  <c r="DO88" i="13"/>
  <c r="DO109" i="14"/>
  <c r="DO77" i="14"/>
  <c r="DP112" i="10"/>
  <c r="DP80" i="10"/>
  <c r="DP93" i="20"/>
  <c r="DP61" i="20"/>
  <c r="DO117" i="21"/>
  <c r="DO85" i="21"/>
  <c r="DO93" i="9"/>
  <c r="DO61" i="9"/>
  <c r="DP93" i="17"/>
  <c r="DP61" i="17"/>
  <c r="DO95" i="13"/>
  <c r="DO63" i="13"/>
  <c r="DO108" i="9"/>
  <c r="DO76" i="9"/>
  <c r="DP113" i="1"/>
  <c r="DP81" i="1"/>
  <c r="DP100" i="20"/>
  <c r="DP68" i="20"/>
  <c r="BI15" i="2"/>
  <c r="DN15" i="2" a="1"/>
  <c r="DN15" i="2" s="1"/>
  <c r="BH47" i="2"/>
  <c r="DO106" i="9"/>
  <c r="DO74" i="9"/>
  <c r="DP116" i="3"/>
  <c r="DP84" i="3"/>
  <c r="DP112" i="2"/>
  <c r="DP80" i="2"/>
  <c r="DO96" i="9"/>
  <c r="DO64" i="9"/>
  <c r="DO119" i="5"/>
  <c r="DO87" i="5"/>
  <c r="DO96" i="13"/>
  <c r="DO64" i="13"/>
  <c r="DP116" i="2"/>
  <c r="DP84" i="2"/>
  <c r="DO108" i="6"/>
  <c r="DO76" i="6"/>
  <c r="DP116" i="16"/>
  <c r="DP84" i="16"/>
  <c r="DP93" i="15"/>
  <c r="DP61" i="15"/>
  <c r="DP97" i="11"/>
  <c r="DP65" i="11"/>
  <c r="DO103" i="2"/>
  <c r="DO71" i="2"/>
  <c r="DP109" i="15"/>
  <c r="DP77" i="15"/>
  <c r="DP92" i="17"/>
  <c r="DP60" i="17"/>
  <c r="DP103" i="14"/>
  <c r="DP71" i="14"/>
  <c r="DP112" i="5"/>
  <c r="DP80" i="5"/>
  <c r="DP15" i="3" a="1"/>
  <c r="DP15" i="3" s="1"/>
  <c r="BJ47" i="3"/>
  <c r="DP96" i="20"/>
  <c r="DP64" i="20"/>
  <c r="DP110" i="4"/>
  <c r="DP78" i="4"/>
  <c r="DO97" i="16"/>
  <c r="DO65" i="16"/>
  <c r="DP106" i="17"/>
  <c r="DP74" i="17"/>
  <c r="DP96" i="19"/>
  <c r="DP64" i="19"/>
  <c r="DP95" i="15"/>
  <c r="DP63" i="15"/>
  <c r="DO93" i="14"/>
  <c r="DO61" i="14"/>
  <c r="DO92" i="12"/>
  <c r="DO60" i="12"/>
  <c r="DO103" i="12"/>
  <c r="DO71" i="12"/>
  <c r="DP107" i="18"/>
  <c r="DP75" i="18"/>
  <c r="DP97" i="20"/>
  <c r="DP65" i="20"/>
  <c r="DO96" i="1"/>
  <c r="DO64" i="1"/>
  <c r="DO103" i="15"/>
  <c r="DO71" i="15"/>
  <c r="DO119" i="6"/>
  <c r="DO87" i="6"/>
  <c r="DP118" i="7"/>
  <c r="DP86" i="7"/>
  <c r="DP114" i="21"/>
  <c r="DP82" i="21"/>
  <c r="DP96" i="7"/>
  <c r="DP64" i="7"/>
  <c r="DP114" i="18"/>
  <c r="DP82" i="18"/>
  <c r="DP96" i="14"/>
  <c r="DP64" i="14"/>
  <c r="DP92" i="14"/>
  <c r="DP60" i="14"/>
  <c r="DP119" i="2"/>
  <c r="DP87" i="2"/>
  <c r="DP91" i="12"/>
  <c r="DP59" i="12"/>
  <c r="DO107" i="17"/>
  <c r="DO75" i="17"/>
  <c r="DO104" i="12"/>
  <c r="DO72" i="12"/>
  <c r="DP116" i="6"/>
  <c r="DP84" i="6"/>
  <c r="DO103" i="21"/>
  <c r="DO71" i="21"/>
  <c r="DO99" i="1"/>
  <c r="DO67" i="1"/>
  <c r="DO116" i="12"/>
  <c r="DO84" i="12"/>
  <c r="DO116" i="7"/>
  <c r="DO84" i="7"/>
  <c r="DP100" i="16"/>
  <c r="DP68" i="16"/>
  <c r="DP101" i="16"/>
  <c r="DP69" i="16"/>
  <c r="DO101" i="18"/>
  <c r="DO69" i="18"/>
  <c r="DO117" i="6"/>
  <c r="DO85" i="6"/>
  <c r="DP97" i="19"/>
  <c r="DP65" i="19"/>
  <c r="DP117" i="19"/>
  <c r="DP85" i="19"/>
  <c r="DP93" i="12"/>
  <c r="DP61" i="12"/>
  <c r="DO115" i="13"/>
  <c r="DO83" i="13"/>
  <c r="DP119" i="19"/>
  <c r="DP87" i="19"/>
  <c r="DP94" i="15"/>
  <c r="DP62" i="15"/>
  <c r="DP117" i="4"/>
  <c r="DP85" i="4"/>
  <c r="DO102" i="1"/>
  <c r="DO70" i="1"/>
  <c r="DP97" i="4"/>
  <c r="DP65" i="4"/>
  <c r="DO91" i="10"/>
  <c r="DO59" i="10"/>
  <c r="DP118" i="4"/>
  <c r="DP86" i="4"/>
  <c r="DP114" i="17"/>
  <c r="DP82" i="17"/>
  <c r="DO115" i="6"/>
  <c r="DO83" i="6"/>
  <c r="DP101" i="14"/>
  <c r="DP69" i="14"/>
  <c r="BI15" i="12"/>
  <c r="DN15" i="12" a="1"/>
  <c r="DN15" i="12" s="1"/>
  <c r="BH47" i="12"/>
  <c r="DO118" i="10"/>
  <c r="DO86" i="10"/>
  <c r="DP105" i="3"/>
  <c r="DP73" i="3"/>
  <c r="DO110" i="1"/>
  <c r="DO78" i="1"/>
  <c r="DP97" i="1"/>
  <c r="DP65" i="1"/>
  <c r="DO119" i="8"/>
  <c r="DO87" i="8"/>
  <c r="DO115" i="3"/>
  <c r="DO83" i="3"/>
  <c r="BI15" i="15"/>
  <c r="DN15" i="15" a="1"/>
  <c r="DN15" i="15" s="1"/>
  <c r="BH47" i="15"/>
  <c r="DP124" i="19"/>
  <c r="DP127" i="19" s="1"/>
  <c r="DP120" i="19" s="1"/>
  <c r="DP88" i="19"/>
  <c r="DP118" i="11"/>
  <c r="DP86" i="11"/>
  <c r="DP97" i="8"/>
  <c r="DP65" i="8"/>
  <c r="DO94" i="20"/>
  <c r="DO62" i="20"/>
  <c r="DP106" i="13"/>
  <c r="DP74" i="13"/>
  <c r="DO118" i="8"/>
  <c r="DO86" i="8"/>
  <c r="DO98" i="10"/>
  <c r="DO66" i="10"/>
  <c r="DO108" i="20"/>
  <c r="DO76" i="20"/>
  <c r="DP94" i="19"/>
  <c r="DP62" i="19"/>
  <c r="DO107" i="3"/>
  <c r="DO75" i="3"/>
  <c r="DP118" i="10"/>
  <c r="DP86" i="10"/>
  <c r="DO109" i="4"/>
  <c r="DO77" i="4"/>
  <c r="DO108" i="19"/>
  <c r="DO76" i="19"/>
  <c r="DP96" i="2"/>
  <c r="DP64" i="2"/>
  <c r="DO110" i="5"/>
  <c r="DO78" i="5"/>
  <c r="DP112" i="13"/>
  <c r="DP80" i="13"/>
  <c r="DO112" i="14"/>
  <c r="DO80" i="14"/>
  <c r="DP110" i="1"/>
  <c r="DP78" i="1"/>
  <c r="DP111" i="3"/>
  <c r="DP79" i="3"/>
  <c r="DO104" i="13"/>
  <c r="DO72" i="13"/>
  <c r="DO104" i="20"/>
  <c r="DO72" i="20"/>
  <c r="DP119" i="8"/>
  <c r="DP87" i="8"/>
  <c r="DO98" i="20"/>
  <c r="DO66" i="20"/>
  <c r="DP115" i="3"/>
  <c r="DP83" i="3"/>
  <c r="DO124" i="15"/>
  <c r="DO127" i="15" s="1"/>
  <c r="DO120" i="15" s="1"/>
  <c r="DO88" i="15"/>
  <c r="DP100" i="3"/>
  <c r="DP68" i="3"/>
  <c r="DP106" i="20"/>
  <c r="DP74" i="20"/>
  <c r="DP108" i="10"/>
  <c r="DP76" i="10"/>
  <c r="DP94" i="20"/>
  <c r="DP62" i="20"/>
  <c r="DO99" i="9"/>
  <c r="DO67" i="9"/>
  <c r="DO101" i="5"/>
  <c r="DO69" i="5"/>
  <c r="DP124" i="10"/>
  <c r="DP127" i="10" s="1"/>
  <c r="DP120" i="10" s="1"/>
  <c r="DP88" i="10"/>
  <c r="DP113" i="4"/>
  <c r="DP81" i="4"/>
  <c r="DP97" i="2"/>
  <c r="DP65" i="2"/>
  <c r="DO124" i="11"/>
  <c r="DO127" i="11" s="1"/>
  <c r="DO120" i="11" s="1"/>
  <c r="DO88" i="11"/>
  <c r="DP96" i="11"/>
  <c r="DP64" i="11"/>
  <c r="DO114" i="14"/>
  <c r="DO82" i="14"/>
  <c r="DO102" i="14"/>
  <c r="DO70" i="14"/>
  <c r="DP107" i="14"/>
  <c r="DP75" i="14"/>
  <c r="DP118" i="12"/>
  <c r="DP86" i="12"/>
  <c r="DO102" i="4"/>
  <c r="DO70" i="4"/>
  <c r="DP93" i="8"/>
  <c r="DP61" i="8"/>
  <c r="DP109" i="18"/>
  <c r="DP77" i="18"/>
  <c r="DP109" i="11"/>
  <c r="DP77" i="11"/>
  <c r="DP119" i="9"/>
  <c r="DP87" i="9"/>
  <c r="DP116" i="4"/>
  <c r="DP84" i="4"/>
  <c r="DO103" i="10"/>
  <c r="DO71" i="10"/>
  <c r="DP111" i="1"/>
  <c r="DP79" i="1"/>
  <c r="DP96" i="16"/>
  <c r="DP64" i="16"/>
  <c r="DO91" i="11"/>
  <c r="DO59" i="11"/>
  <c r="DO93" i="2"/>
  <c r="DO61" i="2"/>
  <c r="DP102" i="15"/>
  <c r="DP70" i="15"/>
  <c r="DO95" i="2"/>
  <c r="DO63" i="2"/>
  <c r="DP94" i="17"/>
  <c r="DP62" i="17"/>
  <c r="DO94" i="14"/>
  <c r="DO62" i="14"/>
  <c r="DP104" i="16"/>
  <c r="DP72" i="16"/>
  <c r="DO93" i="11"/>
  <c r="DO61" i="11"/>
  <c r="DP121" i="7"/>
  <c r="DP89" i="7"/>
  <c r="DO93" i="3"/>
  <c r="DO61" i="3"/>
  <c r="DO108" i="15"/>
  <c r="DO76" i="15"/>
  <c r="DO95" i="20"/>
  <c r="DO63" i="20"/>
  <c r="DO115" i="19"/>
  <c r="DO83" i="19"/>
  <c r="DO118" i="17"/>
  <c r="DO86" i="17"/>
  <c r="DO93" i="4"/>
  <c r="DO61" i="4"/>
  <c r="DO102" i="9"/>
  <c r="DO70" i="9"/>
  <c r="DO92" i="15"/>
  <c r="DO60" i="15"/>
  <c r="DO93" i="21"/>
  <c r="DO61" i="21"/>
  <c r="DP118" i="18"/>
  <c r="DP86" i="18"/>
  <c r="DP114" i="8"/>
  <c r="DP82" i="8"/>
  <c r="DO91" i="9"/>
  <c r="DO59" i="9"/>
  <c r="DP91" i="4"/>
  <c r="DP59" i="4"/>
  <c r="DO121" i="3"/>
  <c r="DO89" i="3"/>
  <c r="DO99" i="20"/>
  <c r="DO67" i="20"/>
  <c r="DO104" i="10"/>
  <c r="DO72" i="10"/>
  <c r="DO103" i="6"/>
  <c r="DO71" i="6"/>
  <c r="DP112" i="20"/>
  <c r="DP80" i="20"/>
  <c r="DP107" i="4"/>
  <c r="DP75" i="4"/>
  <c r="DP95" i="8"/>
  <c r="DP63" i="8"/>
  <c r="DP93" i="10"/>
  <c r="DP61" i="10"/>
  <c r="DP114" i="16"/>
  <c r="DP82" i="16"/>
  <c r="DP104" i="14"/>
  <c r="DP72" i="14"/>
  <c r="DP115" i="20"/>
  <c r="DP83" i="20"/>
  <c r="DO101" i="7"/>
  <c r="DO69" i="7"/>
  <c r="DO111" i="5"/>
  <c r="DO79" i="5"/>
  <c r="DO108" i="3"/>
  <c r="DO76" i="3"/>
  <c r="DO101" i="17"/>
  <c r="DO69" i="17"/>
  <c r="DO91" i="6"/>
  <c r="DO59" i="6"/>
  <c r="DO103" i="9"/>
  <c r="DO71" i="9"/>
  <c r="DO98" i="13"/>
  <c r="DO66" i="13"/>
  <c r="DO105" i="12"/>
  <c r="DO73" i="12"/>
  <c r="DP124" i="9"/>
  <c r="DP127" i="9" s="1"/>
  <c r="DP120" i="9" s="1"/>
  <c r="DP88" i="9"/>
  <c r="DP112" i="18"/>
  <c r="DP80" i="18"/>
  <c r="DP103" i="16"/>
  <c r="DP71" i="16"/>
  <c r="DO97" i="14"/>
  <c r="DO65" i="14"/>
  <c r="DP100" i="14"/>
  <c r="DP68" i="14"/>
  <c r="DP124" i="13"/>
  <c r="DP127" i="13" s="1"/>
  <c r="DP120" i="13" s="1"/>
  <c r="DP88" i="13"/>
  <c r="DP109" i="14"/>
  <c r="DP77" i="14"/>
  <c r="DO111" i="20"/>
  <c r="DO79" i="20"/>
  <c r="DP117" i="21"/>
  <c r="DP85" i="21"/>
  <c r="DO119" i="10"/>
  <c r="DO87" i="10"/>
  <c r="DO93" i="19"/>
  <c r="DO61" i="19"/>
  <c r="DP93" i="9"/>
  <c r="DP61" i="9"/>
  <c r="DO104" i="3"/>
  <c r="DO72" i="3"/>
  <c r="DO104" i="2"/>
  <c r="DO72" i="2"/>
  <c r="DP95" i="13"/>
  <c r="DP63" i="13"/>
  <c r="DP108" i="9"/>
  <c r="DP76" i="9"/>
  <c r="DO107" i="8"/>
  <c r="DO75" i="8"/>
  <c r="DO104" i="21"/>
  <c r="DO72" i="21"/>
  <c r="DO114" i="19"/>
  <c r="DO82" i="19"/>
  <c r="DP106" i="9"/>
  <c r="DP74" i="9"/>
  <c r="DP118" i="13"/>
  <c r="DP86" i="13"/>
  <c r="DO116" i="14"/>
  <c r="DO84" i="14"/>
  <c r="DP96" i="9"/>
  <c r="DP64" i="9"/>
  <c r="DO105" i="13"/>
  <c r="DO73" i="13"/>
  <c r="DP96" i="13"/>
  <c r="DP64" i="13"/>
  <c r="DO101" i="8"/>
  <c r="DO69" i="8"/>
  <c r="DP108" i="6"/>
  <c r="DP76" i="6"/>
  <c r="DO111" i="21"/>
  <c r="DO79" i="21"/>
  <c r="DO124" i="12"/>
  <c r="DO127" i="12" s="1"/>
  <c r="DO120" i="12" s="1"/>
  <c r="DO88" i="12"/>
  <c r="DP103" i="2"/>
  <c r="DP71" i="2"/>
  <c r="DO109" i="2"/>
  <c r="DO77" i="2"/>
  <c r="DO103" i="1"/>
  <c r="DO71" i="1"/>
  <c r="DO113" i="15"/>
  <c r="DO81" i="15"/>
  <c r="DO110" i="18"/>
  <c r="DO78" i="18"/>
  <c r="DP97" i="16"/>
  <c r="DP65" i="16"/>
  <c r="DO117" i="5"/>
  <c r="DO85" i="5"/>
  <c r="DO102" i="21"/>
  <c r="DO70" i="21"/>
  <c r="DP93" i="14"/>
  <c r="DP61" i="14"/>
  <c r="DP92" i="12"/>
  <c r="DP60" i="12"/>
  <c r="DP103" i="12"/>
  <c r="DP71" i="12"/>
  <c r="DO115" i="11"/>
  <c r="DO83" i="11"/>
  <c r="DP96" i="1"/>
  <c r="DP64" i="1"/>
  <c r="DP103" i="15"/>
  <c r="DP71" i="15"/>
  <c r="DP119" i="6"/>
  <c r="DP87" i="6"/>
  <c r="DO105" i="6"/>
  <c r="DO73" i="6"/>
  <c r="DO107" i="7"/>
  <c r="DO75" i="7"/>
  <c r="DO112" i="19"/>
  <c r="DO80" i="19"/>
  <c r="DO124" i="17"/>
  <c r="DO127" i="17" s="1"/>
  <c r="DO120" i="17" s="1"/>
  <c r="DO88" i="17"/>
  <c r="DO110" i="9"/>
  <c r="DO78" i="9"/>
  <c r="DO117" i="15"/>
  <c r="DO85" i="15"/>
  <c r="DO91" i="14"/>
  <c r="DO59" i="14"/>
  <c r="DO119" i="4"/>
  <c r="DO87" i="4"/>
  <c r="DP107" i="17"/>
  <c r="DP75" i="17"/>
  <c r="DP104" i="12"/>
  <c r="DP72" i="12"/>
  <c r="DO118" i="19"/>
  <c r="DO86" i="19"/>
  <c r="DP103" i="21"/>
  <c r="DP71" i="21"/>
  <c r="DP99" i="1"/>
  <c r="DP67" i="1"/>
  <c r="DP116" i="12"/>
  <c r="DP84" i="12"/>
  <c r="DP116" i="7"/>
  <c r="DP84" i="7"/>
  <c r="DP101" i="18"/>
  <c r="DP69" i="18"/>
  <c r="DP117" i="6"/>
  <c r="DP85" i="6"/>
  <c r="DO105" i="14"/>
  <c r="DO73" i="14"/>
  <c r="DO92" i="10"/>
  <c r="DO60" i="10"/>
  <c r="DO106" i="4"/>
  <c r="DO74" i="4"/>
  <c r="DO100" i="2"/>
  <c r="DO68" i="2"/>
  <c r="DP115" i="13"/>
  <c r="DP83" i="13"/>
  <c r="DO121" i="1"/>
  <c r="DO89" i="1"/>
  <c r="DP102" i="1"/>
  <c r="DP70" i="1"/>
  <c r="DO94" i="1"/>
  <c r="DO62" i="1"/>
  <c r="DO104" i="18"/>
  <c r="DO72" i="18"/>
  <c r="DP91" i="10"/>
  <c r="DP59" i="10"/>
  <c r="DO90" i="16"/>
  <c r="DO58" i="16"/>
  <c r="DO98" i="21"/>
  <c r="DO66" i="21"/>
  <c r="DO91" i="17"/>
  <c r="DO59" i="17"/>
  <c r="DO106" i="2"/>
  <c r="DO74" i="2"/>
  <c r="DP113" i="10"/>
  <c r="DP81" i="10"/>
  <c r="DP94" i="8"/>
  <c r="DP62" i="8"/>
  <c r="DO106" i="13"/>
  <c r="DO74" i="13"/>
  <c r="DP109" i="4"/>
  <c r="DP77" i="4"/>
  <c r="DO96" i="2"/>
  <c r="DO64" i="2"/>
  <c r="DO112" i="13"/>
  <c r="DO80" i="13"/>
  <c r="DP114" i="10"/>
  <c r="DP82" i="10"/>
  <c r="DO111" i="3"/>
  <c r="DO79" i="3"/>
  <c r="DP121" i="11"/>
  <c r="DP89" i="11"/>
  <c r="DP124" i="21"/>
  <c r="DP127" i="21" s="1"/>
  <c r="DP120" i="21" s="1"/>
  <c r="DP88" i="21"/>
  <c r="DP106" i="7"/>
  <c r="DP74" i="7"/>
  <c r="DO100" i="3"/>
  <c r="DO68" i="3"/>
  <c r="DO106" i="20"/>
  <c r="DO74" i="20"/>
  <c r="DO108" i="10"/>
  <c r="DO76" i="10"/>
  <c r="DP108" i="1"/>
  <c r="DP76" i="1"/>
  <c r="DO113" i="10"/>
  <c r="DO81" i="10"/>
  <c r="DP118" i="8"/>
  <c r="DP86" i="8"/>
  <c r="DP98" i="10"/>
  <c r="DP66" i="10"/>
  <c r="DP108" i="20"/>
  <c r="DP76" i="20"/>
  <c r="DO114" i="17"/>
  <c r="DO82" i="17"/>
  <c r="DO105" i="9"/>
  <c r="DO73" i="9"/>
  <c r="DP107" i="3"/>
  <c r="DP75" i="3"/>
  <c r="DO94" i="8"/>
  <c r="DO62" i="8"/>
  <c r="DO92" i="19"/>
  <c r="DO60" i="19"/>
  <c r="DP108" i="19"/>
  <c r="DP76" i="19"/>
  <c r="DO97" i="9"/>
  <c r="DO65" i="9"/>
  <c r="DP110" i="5"/>
  <c r="DP78" i="5"/>
  <c r="DP112" i="14"/>
  <c r="DP80" i="14"/>
  <c r="DO119" i="12"/>
  <c r="DO87" i="12"/>
  <c r="DO108" i="13"/>
  <c r="DO76" i="13"/>
  <c r="DP104" i="13"/>
  <c r="DP72" i="13"/>
  <c r="DO121" i="19"/>
  <c r="DO89" i="19"/>
  <c r="DP104" i="20"/>
  <c r="DP72" i="20"/>
  <c r="DO117" i="11"/>
  <c r="DO85" i="11"/>
  <c r="DO121" i="14"/>
  <c r="DO89" i="14"/>
  <c r="DP98" i="20"/>
  <c r="DP66" i="20"/>
  <c r="DP124" i="15"/>
  <c r="DP127" i="15" s="1"/>
  <c r="DP120" i="15" s="1"/>
  <c r="DP88" i="15"/>
  <c r="DO91" i="19"/>
  <c r="DO59" i="19"/>
  <c r="DO91" i="20"/>
  <c r="DO59" i="20"/>
  <c r="DO90" i="9"/>
  <c r="DO58" i="9"/>
  <c r="DO102" i="5"/>
  <c r="DO70" i="5"/>
  <c r="DP99" i="9"/>
  <c r="DP67" i="9"/>
  <c r="DP101" i="5"/>
  <c r="DP69" i="5"/>
  <c r="DO93" i="6"/>
  <c r="DO61" i="6"/>
  <c r="DO115" i="5"/>
  <c r="DO83" i="5"/>
  <c r="DO118" i="16"/>
  <c r="DO86" i="16"/>
  <c r="DO97" i="2"/>
  <c r="DO65" i="2"/>
  <c r="DP124" i="11"/>
  <c r="DP127" i="11" s="1"/>
  <c r="DP120" i="11" s="1"/>
  <c r="DP88" i="11"/>
  <c r="DO111" i="19"/>
  <c r="DO79" i="19"/>
  <c r="DP114" i="14"/>
  <c r="DP82" i="14"/>
  <c r="DP102" i="14"/>
  <c r="DP70" i="14"/>
  <c r="DO97" i="3"/>
  <c r="DO65" i="3"/>
  <c r="DO121" i="18"/>
  <c r="DO89" i="18"/>
  <c r="DP102" i="4"/>
  <c r="DP70" i="4"/>
  <c r="DO116" i="15"/>
  <c r="DO84" i="15"/>
  <c r="DO115" i="17"/>
  <c r="DO83" i="17"/>
  <c r="DO121" i="20"/>
  <c r="DO89" i="20"/>
  <c r="DO92" i="6"/>
  <c r="DO60" i="6"/>
  <c r="DO106" i="6"/>
  <c r="DO74" i="6"/>
  <c r="DP91" i="11"/>
  <c r="DP59" i="11"/>
  <c r="DO99" i="15"/>
  <c r="DO67" i="15"/>
  <c r="DP93" i="2"/>
  <c r="DP61" i="2"/>
  <c r="DP95" i="2"/>
  <c r="DP63" i="2"/>
  <c r="DO102" i="19"/>
  <c r="DO70" i="19"/>
  <c r="DP94" i="14"/>
  <c r="DP62" i="14"/>
  <c r="DO115" i="10"/>
  <c r="DO83" i="10"/>
  <c r="DP93" i="11"/>
  <c r="DP61" i="11"/>
  <c r="DO108" i="11"/>
  <c r="DO76" i="11"/>
  <c r="DP93" i="3"/>
  <c r="DP61" i="3"/>
  <c r="DO109" i="20"/>
  <c r="DO77" i="20"/>
  <c r="DO106" i="16"/>
  <c r="DO74" i="16"/>
  <c r="DP108" i="15"/>
  <c r="DP76" i="15"/>
  <c r="DP95" i="20"/>
  <c r="DP63" i="20"/>
  <c r="DP115" i="19"/>
  <c r="DP83" i="19"/>
  <c r="DP118" i="17"/>
  <c r="DP86" i="17"/>
  <c r="DP93" i="4"/>
  <c r="DP61" i="4"/>
  <c r="DP102" i="9"/>
  <c r="DP70" i="9"/>
  <c r="DP92" i="15"/>
  <c r="DP60" i="15"/>
  <c r="DP93" i="21"/>
  <c r="DP61" i="21"/>
  <c r="DO108" i="8"/>
  <c r="DO76" i="8"/>
  <c r="DO114" i="8"/>
  <c r="DO82" i="8"/>
  <c r="DP91" i="9"/>
  <c r="DP59" i="9"/>
  <c r="DO107" i="21"/>
  <c r="DO75" i="21"/>
  <c r="DO113" i="17"/>
  <c r="DO81" i="17"/>
  <c r="DP121" i="3"/>
  <c r="DP89" i="3"/>
  <c r="DP99" i="20"/>
  <c r="DP67" i="20"/>
  <c r="DO124" i="20"/>
  <c r="DO127" i="20" s="1"/>
  <c r="DO120" i="20" s="1"/>
  <c r="DO88" i="20"/>
  <c r="DP104" i="10"/>
  <c r="DP72" i="10"/>
  <c r="DP103" i="6"/>
  <c r="DP71" i="6"/>
  <c r="DO105" i="4"/>
  <c r="DO73" i="4"/>
  <c r="DO118" i="2"/>
  <c r="DO86" i="2"/>
  <c r="DO105" i="16"/>
  <c r="DO73" i="16"/>
  <c r="DO106" i="21"/>
  <c r="DO74" i="21"/>
  <c r="DO119" i="17"/>
  <c r="DO87" i="17"/>
  <c r="DO102" i="18"/>
  <c r="DO70" i="18"/>
  <c r="DO101" i="6"/>
  <c r="DO69" i="6"/>
  <c r="DO100" i="18"/>
  <c r="DO68" i="18"/>
  <c r="DM90" i="4"/>
  <c r="DM58" i="4"/>
  <c r="DP101" i="7"/>
  <c r="DP69" i="7"/>
  <c r="DP111" i="5"/>
  <c r="DP79" i="5"/>
  <c r="DP108" i="3"/>
  <c r="DP76" i="3"/>
  <c r="DP101" i="17"/>
  <c r="DP69" i="17"/>
  <c r="DP91" i="6"/>
  <c r="DP59" i="6"/>
  <c r="DP103" i="9"/>
  <c r="DP71" i="9"/>
  <c r="DP98" i="13"/>
  <c r="DP66" i="13"/>
  <c r="DP105" i="12"/>
  <c r="DP73" i="12"/>
  <c r="DO102" i="13"/>
  <c r="DO70" i="13"/>
  <c r="DP97" i="14"/>
  <c r="DP65" i="14"/>
  <c r="DO113" i="11"/>
  <c r="DO81" i="11"/>
  <c r="DP111" i="20"/>
  <c r="DP79" i="20"/>
  <c r="DO109" i="12"/>
  <c r="DO77" i="12"/>
  <c r="DP119" i="10"/>
  <c r="DP87" i="10"/>
  <c r="DP93" i="19"/>
  <c r="DP61" i="19"/>
  <c r="DO111" i="12"/>
  <c r="DO79" i="12"/>
  <c r="DP104" i="3"/>
  <c r="DP72" i="3"/>
  <c r="DP104" i="2"/>
  <c r="DP72" i="2"/>
  <c r="DO109" i="7"/>
  <c r="DO77" i="7"/>
  <c r="DO112" i="15"/>
  <c r="DO80" i="15"/>
  <c r="DP107" i="8"/>
  <c r="DP75" i="8"/>
  <c r="DO110" i="10"/>
  <c r="DO78" i="10"/>
  <c r="DO99" i="16"/>
  <c r="DO67" i="16"/>
  <c r="DO101" i="1"/>
  <c r="DO69" i="1"/>
  <c r="DO99" i="4"/>
  <c r="DO67" i="4"/>
  <c r="DP104" i="21"/>
  <c r="DP72" i="21"/>
  <c r="DP114" i="19"/>
  <c r="DP82" i="19"/>
  <c r="DO102" i="11"/>
  <c r="DO70" i="11"/>
  <c r="DO118" i="13"/>
  <c r="DO86" i="13"/>
  <c r="DO98" i="19"/>
  <c r="DO66" i="19"/>
  <c r="DP116" i="14"/>
  <c r="DP84" i="14"/>
  <c r="DO101" i="10"/>
  <c r="DO69" i="10"/>
  <c r="DP105" i="13"/>
  <c r="DP73" i="13"/>
  <c r="DO114" i="1"/>
  <c r="DO82" i="1"/>
  <c r="DP101" i="8"/>
  <c r="DP69" i="8"/>
  <c r="DO117" i="20"/>
  <c r="DO85" i="20"/>
  <c r="DP111" i="21"/>
  <c r="DP79" i="21"/>
  <c r="DO113" i="20"/>
  <c r="DO81" i="20"/>
  <c r="DP124" i="12"/>
  <c r="DP127" i="12" s="1"/>
  <c r="DP120" i="12" s="1"/>
  <c r="DP88" i="12"/>
  <c r="DO112" i="8"/>
  <c r="DO80" i="8"/>
  <c r="DP109" i="2"/>
  <c r="DP77" i="2"/>
  <c r="DO114" i="20"/>
  <c r="DO82" i="20"/>
  <c r="DP117" i="17"/>
  <c r="DP85" i="17"/>
  <c r="DO93" i="18"/>
  <c r="DO61" i="18"/>
  <c r="DP103" i="1"/>
  <c r="DP71" i="1"/>
  <c r="DP113" i="15"/>
  <c r="DP81" i="15"/>
  <c r="DP110" i="18"/>
  <c r="DP78" i="18"/>
  <c r="DO119" i="7"/>
  <c r="DO87" i="7"/>
  <c r="DP117" i="5"/>
  <c r="DP85" i="5"/>
  <c r="DP102" i="21"/>
  <c r="DP70" i="21"/>
  <c r="DO111" i="15"/>
  <c r="DO79" i="15"/>
  <c r="DO103" i="17"/>
  <c r="DO71" i="17"/>
  <c r="DO95" i="12"/>
  <c r="DO63" i="12"/>
  <c r="DO98" i="1"/>
  <c r="DO66" i="1"/>
  <c r="DO104" i="6"/>
  <c r="DO72" i="6"/>
  <c r="DO101" i="9"/>
  <c r="DO69" i="9"/>
  <c r="DP115" i="11"/>
  <c r="DP83" i="11"/>
  <c r="DP105" i="6"/>
  <c r="DP73" i="6"/>
  <c r="DP107" i="7"/>
  <c r="DP75" i="7"/>
  <c r="DP112" i="19"/>
  <c r="DP80" i="19"/>
  <c r="DP124" i="17"/>
  <c r="DP127" i="17" s="1"/>
  <c r="DP120" i="17" s="1"/>
  <c r="DP88" i="17"/>
  <c r="DO94" i="2"/>
  <c r="DO62" i="2"/>
  <c r="DM90" i="13"/>
  <c r="DM58" i="13"/>
  <c r="DO100" i="6"/>
  <c r="DO68" i="6"/>
  <c r="DP110" i="9"/>
  <c r="DP78" i="9"/>
  <c r="DO124" i="8"/>
  <c r="DO127" i="8" s="1"/>
  <c r="DO120" i="8" s="1"/>
  <c r="DO88" i="8"/>
  <c r="DP117" i="15"/>
  <c r="DP85" i="15"/>
  <c r="DP91" i="14"/>
  <c r="DP59" i="14"/>
  <c r="DP119" i="4"/>
  <c r="DP87" i="4"/>
  <c r="DO106" i="3"/>
  <c r="DO74" i="3"/>
  <c r="DP118" i="19"/>
  <c r="DP86" i="19"/>
  <c r="DO108" i="7"/>
  <c r="DO76" i="7"/>
  <c r="DO95" i="18"/>
  <c r="DO63" i="18"/>
  <c r="DO112" i="3"/>
  <c r="DO80" i="3"/>
  <c r="DO121" i="4"/>
  <c r="DO89" i="4"/>
  <c r="DO114" i="7"/>
  <c r="DO82" i="7"/>
  <c r="DO94" i="12"/>
  <c r="DO62" i="12"/>
  <c r="DP105" i="14"/>
  <c r="DP73" i="14"/>
  <c r="DP92" i="10"/>
  <c r="DP60" i="10"/>
  <c r="DP106" i="4"/>
  <c r="DP74" i="4"/>
  <c r="DP100" i="2"/>
  <c r="DP68" i="2"/>
  <c r="DO119" i="14"/>
  <c r="DO87" i="14"/>
  <c r="DP121" i="1"/>
  <c r="DP89" i="1"/>
  <c r="DO109" i="9"/>
  <c r="DO77" i="9"/>
  <c r="DO121" i="5"/>
  <c r="DO89" i="5"/>
  <c r="DP94" i="1"/>
  <c r="DP62" i="1"/>
  <c r="DP104" i="18"/>
  <c r="DP72" i="18"/>
  <c r="DP15" i="16" a="1"/>
  <c r="DP15" i="16" s="1"/>
  <c r="BJ47" i="16"/>
  <c r="DP98" i="21"/>
  <c r="DP66" i="21"/>
  <c r="DP91" i="17"/>
  <c r="DP59" i="17"/>
  <c r="DP106" i="2"/>
  <c r="DP74" i="2"/>
  <c r="DO102" i="2"/>
  <c r="DO70" i="2"/>
  <c r="DO107" i="11"/>
  <c r="DO75" i="11"/>
  <c r="DO113" i="16"/>
  <c r="DO81" i="16"/>
  <c r="DP97" i="9"/>
  <c r="DP65" i="9"/>
  <c r="DO113" i="5"/>
  <c r="DO81" i="5"/>
  <c r="DP119" i="12"/>
  <c r="DP87" i="12"/>
  <c r="DP108" i="13"/>
  <c r="DP76" i="13"/>
  <c r="DO107" i="19"/>
  <c r="DO75" i="19"/>
  <c r="DP121" i="19"/>
  <c r="DP89" i="19"/>
  <c r="DP117" i="11"/>
  <c r="DP85" i="11"/>
  <c r="DO107" i="16"/>
  <c r="DO75" i="16"/>
  <c r="DP121" i="14"/>
  <c r="DP89" i="14"/>
  <c r="DO101" i="3"/>
  <c r="DO69" i="3"/>
  <c r="DO97" i="15"/>
  <c r="DO65" i="15"/>
  <c r="DP91" i="19"/>
  <c r="DP59" i="19"/>
  <c r="DO109" i="5"/>
  <c r="DO77" i="5"/>
  <c r="DP91" i="20"/>
  <c r="DP59" i="20"/>
  <c r="DP15" i="9" a="1"/>
  <c r="DP15" i="9" s="1"/>
  <c r="BJ47" i="9"/>
  <c r="DO118" i="6"/>
  <c r="DO86" i="6"/>
  <c r="DP102" i="5"/>
  <c r="DP70" i="5"/>
  <c r="DP93" i="6"/>
  <c r="DP61" i="6"/>
  <c r="DP115" i="5"/>
  <c r="DP83" i="5"/>
  <c r="DP118" i="16"/>
  <c r="DP86" i="16"/>
  <c r="DO96" i="15"/>
  <c r="DO64" i="15"/>
  <c r="DP111" i="19"/>
  <c r="DP79" i="19"/>
  <c r="DP97" i="3"/>
  <c r="DP65" i="3"/>
  <c r="DP121" i="18"/>
  <c r="DP89" i="18"/>
  <c r="DO105" i="10"/>
  <c r="DO73" i="10"/>
  <c r="DP116" i="15"/>
  <c r="DP84" i="15"/>
  <c r="DP115" i="17"/>
  <c r="DP83" i="17"/>
  <c r="DP121" i="20"/>
  <c r="DP89" i="20"/>
  <c r="DP92" i="6"/>
  <c r="DP60" i="6"/>
  <c r="DP106" i="6"/>
  <c r="DP74" i="6"/>
  <c r="DP99" i="15"/>
  <c r="DP67" i="15"/>
  <c r="DO113" i="3"/>
  <c r="DO81" i="3"/>
  <c r="DO94" i="11"/>
  <c r="DO62" i="11"/>
  <c r="DO95" i="9"/>
  <c r="DO63" i="9"/>
  <c r="DO104" i="17"/>
  <c r="DO72" i="17"/>
  <c r="DO98" i="15"/>
  <c r="DO66" i="15"/>
  <c r="DO105" i="18"/>
  <c r="DO73" i="18"/>
  <c r="DP102" i="19"/>
  <c r="DP70" i="19"/>
  <c r="DP115" i="10"/>
  <c r="DP83" i="10"/>
  <c r="DO92" i="9"/>
  <c r="DO60" i="9"/>
  <c r="DP108" i="11"/>
  <c r="DP76" i="11"/>
  <c r="DO100" i="8"/>
  <c r="DO68" i="8"/>
  <c r="DO104" i="1"/>
  <c r="DO72" i="1"/>
  <c r="DO108" i="17"/>
  <c r="DO76" i="17"/>
  <c r="DO98" i="5"/>
  <c r="DO66" i="5"/>
  <c r="DP109" i="20"/>
  <c r="DP77" i="20"/>
  <c r="DP106" i="16"/>
  <c r="DP74" i="16"/>
  <c r="DO103" i="8"/>
  <c r="DO71" i="8"/>
  <c r="DO94" i="16"/>
  <c r="DO62" i="16"/>
  <c r="DO118" i="1"/>
  <c r="DO86" i="1"/>
  <c r="DP108" i="8"/>
  <c r="DP76" i="8"/>
  <c r="DO111" i="14"/>
  <c r="DO79" i="14"/>
  <c r="DO93" i="5"/>
  <c r="DO61" i="5"/>
  <c r="DP107" i="21"/>
  <c r="DP75" i="21"/>
  <c r="DO115" i="4"/>
  <c r="DO83" i="4"/>
  <c r="DP107" i="1"/>
  <c r="DP75" i="1"/>
  <c r="DP113" i="17"/>
  <c r="DP81" i="17"/>
  <c r="DO104" i="5"/>
  <c r="DO72" i="5"/>
  <c r="DP124" i="20"/>
  <c r="DP127" i="20" s="1"/>
  <c r="DP120" i="20" s="1"/>
  <c r="DP88" i="20"/>
  <c r="DO124" i="18"/>
  <c r="DO127" i="18" s="1"/>
  <c r="DO120" i="18" s="1"/>
  <c r="DO88" i="18"/>
  <c r="DP105" i="4"/>
  <c r="DP73" i="4"/>
  <c r="DP118" i="2"/>
  <c r="DP86" i="2"/>
  <c r="DP105" i="16"/>
  <c r="DP73" i="16"/>
  <c r="DM90" i="21"/>
  <c r="DM58" i="21"/>
  <c r="DP106" i="21"/>
  <c r="DP74" i="21"/>
  <c r="DP119" i="17"/>
  <c r="DP87" i="17"/>
  <c r="DP102" i="18"/>
  <c r="DP70" i="18"/>
  <c r="DP101" i="6"/>
  <c r="DP69" i="6"/>
  <c r="DP100" i="18"/>
  <c r="DP68" i="18"/>
  <c r="DO92" i="13"/>
  <c r="DO60" i="13"/>
  <c r="BI15" i="4"/>
  <c r="DN15" i="4" a="1"/>
  <c r="DN15" i="4" s="1"/>
  <c r="BH47" i="4"/>
  <c r="DP108" i="16"/>
  <c r="DP76" i="16"/>
  <c r="DO111" i="6"/>
  <c r="DO79" i="6"/>
  <c r="DO109" i="17"/>
  <c r="DO77" i="17"/>
  <c r="DO106" i="14"/>
  <c r="DO74" i="14"/>
  <c r="DO118" i="15"/>
  <c r="DO86" i="15"/>
  <c r="DO110" i="19"/>
  <c r="DO78" i="19"/>
  <c r="DO100" i="5"/>
  <c r="DO68" i="5"/>
  <c r="DP102" i="13"/>
  <c r="DP70" i="13"/>
  <c r="DO111" i="2"/>
  <c r="DO79" i="2"/>
  <c r="DO92" i="2"/>
  <c r="DO60" i="2"/>
  <c r="DO111" i="10"/>
  <c r="DO79" i="10"/>
  <c r="DP113" i="11"/>
  <c r="DP81" i="11"/>
  <c r="DP109" i="12"/>
  <c r="DP77" i="12"/>
  <c r="DO117" i="10"/>
  <c r="DO85" i="10"/>
  <c r="DP111" i="12"/>
  <c r="DP79" i="12"/>
  <c r="DO103" i="20"/>
  <c r="DO71" i="20"/>
  <c r="DP109" i="7"/>
  <c r="DP77" i="7"/>
  <c r="DP112" i="15"/>
  <c r="DP80" i="15"/>
  <c r="DP110" i="10"/>
  <c r="DP78" i="10"/>
  <c r="DP99" i="16"/>
  <c r="DP67" i="16"/>
  <c r="DP101" i="1"/>
  <c r="DP69" i="1"/>
  <c r="DP99" i="4"/>
  <c r="DP67" i="4"/>
  <c r="DP102" i="11"/>
  <c r="DP70" i="11"/>
  <c r="DO116" i="10"/>
  <c r="DO84" i="10"/>
  <c r="DP98" i="19"/>
  <c r="DP66" i="19"/>
  <c r="DO119" i="3"/>
  <c r="DO87" i="3"/>
  <c r="DP101" i="10"/>
  <c r="DP69" i="10"/>
  <c r="DO101" i="4"/>
  <c r="DO69" i="4"/>
  <c r="DP114" i="1"/>
  <c r="DP82" i="1"/>
  <c r="DP117" i="20"/>
  <c r="DP85" i="20"/>
  <c r="DO99" i="13"/>
  <c r="DO67" i="13"/>
  <c r="DP113" i="20"/>
  <c r="DP81" i="20"/>
  <c r="DO104" i="4"/>
  <c r="DO72" i="4"/>
  <c r="DP112" i="8"/>
  <c r="DP80" i="8"/>
  <c r="DP114" i="20"/>
  <c r="DP82" i="20"/>
  <c r="DO117" i="17"/>
  <c r="DO85" i="17"/>
  <c r="DP93" i="18"/>
  <c r="DP61" i="18"/>
  <c r="DO99" i="10"/>
  <c r="DO67" i="10"/>
  <c r="DO95" i="14"/>
  <c r="DO63" i="14"/>
  <c r="DP119" i="7"/>
  <c r="DP87" i="7"/>
  <c r="DP111" i="15"/>
  <c r="DP79" i="15"/>
  <c r="DP103" i="17"/>
  <c r="DP71" i="17"/>
  <c r="DP95" i="12"/>
  <c r="DP63" i="12"/>
  <c r="DP98" i="1"/>
  <c r="DP66" i="1"/>
  <c r="DP104" i="6"/>
  <c r="DP72" i="6"/>
  <c r="DP101" i="9"/>
  <c r="DP69" i="9"/>
  <c r="DO115" i="7"/>
  <c r="DO83" i="7"/>
  <c r="DM90" i="14"/>
  <c r="DM58" i="14"/>
  <c r="DO98" i="16"/>
  <c r="DO66" i="16"/>
  <c r="DO107" i="9"/>
  <c r="DO75" i="9"/>
  <c r="DO97" i="10"/>
  <c r="DO65" i="10"/>
  <c r="DO110" i="12"/>
  <c r="DO78" i="12"/>
  <c r="DP94" i="2"/>
  <c r="DP62" i="2"/>
  <c r="BI15" i="13"/>
  <c r="DN15" i="13" a="1"/>
  <c r="DN15" i="13" s="1"/>
  <c r="BH47" i="13"/>
  <c r="DP100" i="6"/>
  <c r="DP68" i="6"/>
  <c r="DO117" i="14"/>
  <c r="DO85" i="14"/>
  <c r="DP124" i="8"/>
  <c r="DP127" i="8" s="1"/>
  <c r="DP120" i="8" s="1"/>
  <c r="DP88" i="8"/>
  <c r="DO105" i="2"/>
  <c r="DO73" i="2"/>
  <c r="DO97" i="17"/>
  <c r="DO65" i="17"/>
  <c r="DP106" i="3"/>
  <c r="DP74" i="3"/>
  <c r="DO118" i="21"/>
  <c r="DO86" i="21"/>
  <c r="DP108" i="7"/>
  <c r="DP76" i="7"/>
  <c r="DP95" i="18"/>
  <c r="DP63" i="18"/>
  <c r="DP112" i="3"/>
  <c r="DP80" i="3"/>
  <c r="DP121" i="4"/>
  <c r="DP89" i="4"/>
  <c r="DP114" i="7"/>
  <c r="DP82" i="7"/>
  <c r="DO116" i="21"/>
  <c r="DO84" i="21"/>
  <c r="DO97" i="18"/>
  <c r="DO65" i="18"/>
  <c r="DO94" i="13"/>
  <c r="DO62" i="13"/>
  <c r="DP94" i="12"/>
  <c r="DP62" i="12"/>
  <c r="DO92" i="8"/>
  <c r="DO60" i="8"/>
  <c r="DO117" i="2"/>
  <c r="DO85" i="2"/>
  <c r="DP119" i="14"/>
  <c r="DP87" i="14"/>
  <c r="DO95" i="21"/>
  <c r="DO63" i="21"/>
  <c r="DO93" i="1"/>
  <c r="DO61" i="1"/>
  <c r="DP109" i="9"/>
  <c r="DP77" i="9"/>
  <c r="DP121" i="5"/>
  <c r="DP89" i="5"/>
  <c r="DO113" i="8"/>
  <c r="DO81" i="8"/>
  <c r="DO121" i="13"/>
  <c r="DO89" i="13"/>
  <c r="DO108" i="14"/>
  <c r="DO76" i="14"/>
  <c r="DP121" i="2"/>
  <c r="DP89" i="2"/>
  <c r="DP107" i="11"/>
  <c r="DP75" i="11"/>
  <c r="DP104" i="1"/>
  <c r="DP72" i="1"/>
  <c r="DO98" i="3"/>
  <c r="DO66" i="3"/>
  <c r="DO92" i="21"/>
  <c r="DO60" i="21"/>
  <c r="DP104" i="5"/>
  <c r="DP72" i="5"/>
  <c r="DO124" i="2"/>
  <c r="DO127" i="2" s="1"/>
  <c r="DO120" i="2" s="1"/>
  <c r="DO88" i="2"/>
  <c r="DO91" i="21"/>
  <c r="DO59" i="21"/>
  <c r="DP124" i="18"/>
  <c r="DP127" i="18" s="1"/>
  <c r="DP120" i="18" s="1"/>
  <c r="DP88" i="18"/>
  <c r="DO119" i="16"/>
  <c r="DO87" i="16"/>
  <c r="DO98" i="8"/>
  <c r="DO66" i="8"/>
  <c r="BI15" i="21"/>
  <c r="DN15" i="21" a="1"/>
  <c r="DN15" i="21" s="1"/>
  <c r="BH47" i="21"/>
  <c r="DO112" i="6"/>
  <c r="DO80" i="6"/>
  <c r="DP92" i="13"/>
  <c r="DP60" i="13"/>
  <c r="DO110" i="3"/>
  <c r="DO78" i="3"/>
  <c r="DO108" i="16"/>
  <c r="DO76" i="16"/>
  <c r="DP111" i="6"/>
  <c r="DP79" i="6"/>
  <c r="DP109" i="17"/>
  <c r="DP77" i="17"/>
  <c r="DP106" i="14"/>
  <c r="DP74" i="14"/>
  <c r="DO99" i="11"/>
  <c r="DO67" i="11"/>
  <c r="DP118" i="15"/>
  <c r="DP86" i="15"/>
  <c r="DP110" i="19"/>
  <c r="DP78" i="19"/>
  <c r="DP100" i="5"/>
  <c r="DP68" i="5"/>
  <c r="DO119" i="18"/>
  <c r="DO87" i="18"/>
  <c r="DP111" i="2"/>
  <c r="DP79" i="2"/>
  <c r="DP92" i="2"/>
  <c r="DP60" i="2"/>
  <c r="DP111" i="10"/>
  <c r="DP79" i="10"/>
  <c r="DO116" i="11"/>
  <c r="DO84" i="11"/>
  <c r="DO105" i="17"/>
  <c r="DO73" i="17"/>
  <c r="DP117" i="10"/>
  <c r="DP85" i="10"/>
  <c r="DO99" i="14"/>
  <c r="DO67" i="14"/>
  <c r="DO98" i="4"/>
  <c r="DO66" i="4"/>
  <c r="DO109" i="19"/>
  <c r="DO77" i="19"/>
  <c r="DP103" i="20"/>
  <c r="DP71" i="20"/>
  <c r="DO110" i="2"/>
  <c r="DO78" i="2"/>
  <c r="DO100" i="9"/>
  <c r="DO68" i="9"/>
  <c r="DO106" i="8"/>
  <c r="DO74" i="8"/>
  <c r="DO99" i="3"/>
  <c r="DO67" i="3"/>
  <c r="DO107" i="13"/>
  <c r="DO75" i="13"/>
  <c r="DP116" i="10"/>
  <c r="DP84" i="10"/>
  <c r="DP119" i="3"/>
  <c r="DP87" i="3"/>
  <c r="DP101" i="4"/>
  <c r="DP69" i="4"/>
  <c r="DO109" i="1"/>
  <c r="DO77" i="1"/>
  <c r="DP99" i="13"/>
  <c r="DP67" i="13"/>
  <c r="DP104" i="4"/>
  <c r="DP72" i="4"/>
  <c r="DO111" i="11"/>
  <c r="DO79" i="11"/>
  <c r="DO94" i="4"/>
  <c r="DO62" i="4"/>
  <c r="DO100" i="21"/>
  <c r="DO68" i="21"/>
  <c r="DO110" i="13"/>
  <c r="DO78" i="13"/>
  <c r="DO114" i="11"/>
  <c r="DO82" i="11"/>
  <c r="DP99" i="10"/>
  <c r="DP67" i="10"/>
  <c r="DP95" i="14"/>
  <c r="DP63" i="14"/>
  <c r="DO91" i="13"/>
  <c r="DO59" i="13"/>
  <c r="DO115" i="2"/>
  <c r="DO83" i="2"/>
  <c r="DP115" i="7"/>
  <c r="DP83" i="7"/>
  <c r="BI15" i="14"/>
  <c r="DN15" i="14" a="1"/>
  <c r="DN15" i="14" s="1"/>
  <c r="BH47" i="14"/>
  <c r="DP98" i="16"/>
  <c r="DP66" i="16"/>
  <c r="DO121" i="17"/>
  <c r="DO89" i="17"/>
  <c r="DP107" i="9"/>
  <c r="DP75" i="9"/>
  <c r="DP97" i="10"/>
  <c r="DP65" i="10"/>
  <c r="DP110" i="12"/>
  <c r="DP78" i="12"/>
  <c r="DO110" i="16"/>
  <c r="DO78" i="16"/>
  <c r="DO110" i="17"/>
  <c r="DO78" i="17"/>
  <c r="DP117" i="14"/>
  <c r="DP85" i="14"/>
  <c r="DO101" i="20"/>
  <c r="DO69" i="20"/>
  <c r="DO119" i="15"/>
  <c r="DO87" i="15"/>
  <c r="DP105" i="2"/>
  <c r="DP73" i="2"/>
  <c r="DM90" i="8"/>
  <c r="DM58" i="8"/>
  <c r="DP97" i="17"/>
  <c r="DP65" i="17"/>
  <c r="DP118" i="21"/>
  <c r="DP86" i="21"/>
  <c r="DO96" i="10"/>
  <c r="DO64" i="10"/>
  <c r="DO112" i="11"/>
  <c r="DO80" i="11"/>
  <c r="DP116" i="21"/>
  <c r="DP84" i="21"/>
  <c r="DP97" i="18"/>
  <c r="DP65" i="18"/>
  <c r="DP94" i="13"/>
  <c r="DP62" i="13"/>
  <c r="DP92" i="8"/>
  <c r="DP60" i="8"/>
  <c r="DP117" i="2"/>
  <c r="DP85" i="2"/>
  <c r="DP97" i="12"/>
  <c r="DP65" i="12"/>
  <c r="DO111" i="18"/>
  <c r="DO79" i="18"/>
  <c r="DP95" i="21"/>
  <c r="DP63" i="21"/>
  <c r="DP93" i="1"/>
  <c r="DP61" i="1"/>
  <c r="DO92" i="4"/>
  <c r="DO60" i="4"/>
  <c r="DO106" i="19"/>
  <c r="DO74" i="19"/>
  <c r="DP113" i="8"/>
  <c r="DP81" i="8"/>
  <c r="DP121" i="13"/>
  <c r="DP89" i="13"/>
  <c r="DO117" i="9"/>
  <c r="DO85" i="9"/>
  <c r="DO103" i="3"/>
  <c r="DO71" i="3"/>
  <c r="DO106" i="15"/>
  <c r="DO74" i="15"/>
  <c r="DP108" i="14"/>
  <c r="DP76" i="14"/>
  <c r="BJ15" i="13" l="1"/>
  <c r="DO15" i="13" a="1"/>
  <c r="DO15" i="13" s="1"/>
  <c r="BI47" i="13"/>
  <c r="DN90" i="12"/>
  <c r="DN58" i="12"/>
  <c r="DP90" i="3"/>
  <c r="DP58" i="3"/>
  <c r="DN90" i="18"/>
  <c r="DN58" i="18"/>
  <c r="DN90" i="13"/>
  <c r="DN58" i="13"/>
  <c r="DN90" i="14"/>
  <c r="DN58" i="14"/>
  <c r="DN90" i="4"/>
  <c r="DN58" i="4"/>
  <c r="DP90" i="9"/>
  <c r="DP58" i="9"/>
  <c r="BJ15" i="12"/>
  <c r="DO15" i="12" a="1"/>
  <c r="DO15" i="12" s="1"/>
  <c r="BI47" i="12"/>
  <c r="DN90" i="6"/>
  <c r="DN58" i="6"/>
  <c r="BJ15" i="18"/>
  <c r="DO15" i="18" a="1"/>
  <c r="DO15" i="18" s="1"/>
  <c r="BI47" i="18"/>
  <c r="DP90" i="1"/>
  <c r="DP58" i="1"/>
  <c r="DN90" i="5"/>
  <c r="DN58" i="5"/>
  <c r="DP90" i="19"/>
  <c r="DP58" i="19"/>
  <c r="BJ15" i="4"/>
  <c r="DO15" i="4" a="1"/>
  <c r="DO15" i="4" s="1"/>
  <c r="BI47" i="4"/>
  <c r="DN90" i="2"/>
  <c r="DN58" i="2"/>
  <c r="BJ15" i="6"/>
  <c r="DO15" i="6" a="1"/>
  <c r="DO15" i="6" s="1"/>
  <c r="BI47" i="6"/>
  <c r="BJ15" i="5"/>
  <c r="DO15" i="5" a="1"/>
  <c r="DO15" i="5" s="1"/>
  <c r="BI47" i="5"/>
  <c r="DN90" i="7"/>
  <c r="DN58" i="7"/>
  <c r="BJ15" i="14"/>
  <c r="DO15" i="14" a="1"/>
  <c r="DO15" i="14" s="1"/>
  <c r="BI47" i="14"/>
  <c r="DN90" i="15"/>
  <c r="DN58" i="15"/>
  <c r="BJ15" i="2"/>
  <c r="DO15" i="2" a="1"/>
  <c r="DO15" i="2" s="1"/>
  <c r="BI47" i="2"/>
  <c r="BJ15" i="7"/>
  <c r="DO15" i="7" a="1"/>
  <c r="DO15" i="7" s="1"/>
  <c r="BI47" i="7"/>
  <c r="DN90" i="11"/>
  <c r="DN58" i="11"/>
  <c r="DN90" i="8"/>
  <c r="DN58" i="8"/>
  <c r="BJ15" i="15"/>
  <c r="DO15" i="15" a="1"/>
  <c r="DO15" i="15" s="1"/>
  <c r="BI47" i="15"/>
  <c r="DN90" i="10"/>
  <c r="DN58" i="10"/>
  <c r="DN90" i="17"/>
  <c r="DN58" i="17"/>
  <c r="BJ15" i="11"/>
  <c r="DO15" i="11" a="1"/>
  <c r="DO15" i="11" s="1"/>
  <c r="BI47" i="11"/>
  <c r="BJ15" i="8"/>
  <c r="DO15" i="8" a="1"/>
  <c r="DO15" i="8" s="1"/>
  <c r="BI47" i="8"/>
  <c r="DN90" i="21"/>
  <c r="DN58" i="21"/>
  <c r="BJ15" i="10"/>
  <c r="DO15" i="10" a="1"/>
  <c r="DO15" i="10" s="1"/>
  <c r="BI47" i="10"/>
  <c r="BJ15" i="17"/>
  <c r="DO15" i="17" a="1"/>
  <c r="DO15" i="17" s="1"/>
  <c r="BI47" i="17"/>
  <c r="DN90" i="20"/>
  <c r="DN58" i="20"/>
  <c r="BJ15" i="21"/>
  <c r="BI47" i="21"/>
  <c r="DO15" i="21" a="1"/>
  <c r="DO15" i="21" s="1"/>
  <c r="BJ15" i="20"/>
  <c r="DO15" i="20" a="1"/>
  <c r="DO15" i="20" s="1"/>
  <c r="BI47" i="20"/>
  <c r="DP90" i="16"/>
  <c r="DP58" i="16"/>
  <c r="DP15" i="11" l="1" a="1"/>
  <c r="DP15" i="11" s="1"/>
  <c r="BJ47" i="11"/>
  <c r="DO90" i="7"/>
  <c r="DO58" i="7"/>
  <c r="DP15" i="5" a="1"/>
  <c r="DP15" i="5" s="1"/>
  <c r="BJ47" i="5"/>
  <c r="DO90" i="14"/>
  <c r="DO58" i="14"/>
  <c r="DP15" i="20" a="1"/>
  <c r="DP15" i="20" s="1"/>
  <c r="BJ47" i="20"/>
  <c r="DP15" i="14" a="1"/>
  <c r="DP15" i="14" s="1"/>
  <c r="BJ47" i="14"/>
  <c r="DO90" i="12"/>
  <c r="DO58" i="12"/>
  <c r="DO90" i="21"/>
  <c r="DO58" i="21"/>
  <c r="DO90" i="8"/>
  <c r="DO58" i="8"/>
  <c r="DO90" i="2"/>
  <c r="DO58" i="2"/>
  <c r="DP15" i="6" a="1"/>
  <c r="DP15" i="6" s="1"/>
  <c r="BJ47" i="6"/>
  <c r="DP15" i="12" a="1"/>
  <c r="DP15" i="12" s="1"/>
  <c r="BJ47" i="12"/>
  <c r="DP15" i="13" a="1"/>
  <c r="DP15" i="13" s="1"/>
  <c r="BJ47" i="13"/>
  <c r="DP15" i="8" a="1"/>
  <c r="DP15" i="8" s="1"/>
  <c r="BJ47" i="8"/>
  <c r="DP15" i="2" a="1"/>
  <c r="DP15" i="2" s="1"/>
  <c r="BJ47" i="2"/>
  <c r="DO90" i="18"/>
  <c r="DO58" i="18"/>
  <c r="DO90" i="15"/>
  <c r="DO58" i="15"/>
  <c r="DP15" i="15" a="1"/>
  <c r="DP15" i="15" s="1"/>
  <c r="BJ47" i="15"/>
  <c r="DO90" i="20"/>
  <c r="DO58" i="20"/>
  <c r="DP15" i="7" a="1"/>
  <c r="DP15" i="7" s="1"/>
  <c r="BJ47" i="7"/>
  <c r="DP15" i="4" a="1"/>
  <c r="DP15" i="4" s="1"/>
  <c r="BJ47" i="4"/>
  <c r="DO90" i="17"/>
  <c r="DO58" i="17"/>
  <c r="DO90" i="6"/>
  <c r="DO58" i="6"/>
  <c r="DO90" i="13"/>
  <c r="DO58" i="13"/>
  <c r="DP15" i="17" a="1"/>
  <c r="DP15" i="17" s="1"/>
  <c r="BJ47" i="17"/>
  <c r="BJ47" i="21"/>
  <c r="DP15" i="21" a="1"/>
  <c r="DP15" i="21" s="1"/>
  <c r="DO90" i="10"/>
  <c r="DO58" i="10"/>
  <c r="DP15" i="18" a="1"/>
  <c r="DP15" i="18" s="1"/>
  <c r="BJ47" i="18"/>
  <c r="DP15" i="10" a="1"/>
  <c r="DP15" i="10" s="1"/>
  <c r="BJ47" i="10"/>
  <c r="DO90" i="11"/>
  <c r="DO58" i="11"/>
  <c r="DO90" i="5"/>
  <c r="DO58" i="5"/>
  <c r="DO90" i="4"/>
  <c r="DO58" i="4"/>
  <c r="DP90" i="17" l="1"/>
  <c r="DP58" i="17"/>
  <c r="DP90" i="14"/>
  <c r="DP58" i="14"/>
  <c r="DP90" i="2"/>
  <c r="DP58" i="2"/>
  <c r="DP90" i="20"/>
  <c r="DP58" i="20"/>
  <c r="DP90" i="8"/>
  <c r="DP58" i="8"/>
  <c r="DP90" i="11"/>
  <c r="DP58" i="11"/>
  <c r="DP90" i="21"/>
  <c r="DP58" i="21"/>
  <c r="DP90" i="7"/>
  <c r="DP58" i="7"/>
  <c r="DP90" i="12"/>
  <c r="DP58" i="12"/>
  <c r="DP90" i="18"/>
  <c r="DP58" i="18"/>
  <c r="DP90" i="15"/>
  <c r="DP58" i="15"/>
  <c r="DP90" i="6"/>
  <c r="DP58" i="6"/>
  <c r="DP90" i="4"/>
  <c r="DP58" i="4"/>
  <c r="DP90" i="13"/>
  <c r="DP58" i="13"/>
  <c r="DP90" i="10"/>
  <c r="DP58" i="10"/>
  <c r="DP90" i="5"/>
  <c r="DP58" i="5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<sst xmlns="http://schemas.openxmlformats.org/spreadsheetml/2006/main" count="7118" uniqueCount="199">
  <si>
    <t>economy</t>
  </si>
  <si>
    <t>fuel_code</t>
  </si>
  <si>
    <t>item_code_new</t>
  </si>
  <si>
    <t>2018</t>
  </si>
  <si>
    <t>01_AUS</t>
  </si>
  <si>
    <t>1_x_coal_thermal</t>
  </si>
  <si>
    <t>1_1_coking_coal</t>
  </si>
  <si>
    <t>1_5_lignite</t>
  </si>
  <si>
    <t>2_coal_products</t>
  </si>
  <si>
    <t>6_1_crude_oil</t>
  </si>
  <si>
    <t>6_x_ngls</t>
  </si>
  <si>
    <t>7_1_motor_gasoline</t>
  </si>
  <si>
    <t>7_2_aviation_gasoline</t>
  </si>
  <si>
    <t>7_3_naphtha</t>
  </si>
  <si>
    <t>7_x_jet_fuel</t>
  </si>
  <si>
    <t>7_6_kerosene</t>
  </si>
  <si>
    <t>7_7_gas_diesel_oil</t>
  </si>
  <si>
    <t>7_8_fuel_oil</t>
  </si>
  <si>
    <t>7_9_lpg</t>
  </si>
  <si>
    <t>7_10_refinery_gas_not_liquefied</t>
  </si>
  <si>
    <t>7_11_ethane</t>
  </si>
  <si>
    <t>7_x_other_petroleum_products</t>
  </si>
  <si>
    <t>8_1_natural_gas</t>
  </si>
  <si>
    <t>15_1_fuelwood_and_woodwaste</t>
  </si>
  <si>
    <t>15_2_bagasse</t>
  </si>
  <si>
    <t>15_3_charcoal</t>
  </si>
  <si>
    <t>15_4_black_liquor</t>
  </si>
  <si>
    <t>15_5_other_biomass</t>
  </si>
  <si>
    <t>16_1_biogas</t>
  </si>
  <si>
    <t>16_2_industrial_waste</t>
  </si>
  <si>
    <t>16_3_municipal_solid_waste_renewable</t>
  </si>
  <si>
    <t>16_4_municipal_solid_waste_nonrenewable</t>
  </si>
  <si>
    <t>16_5_biogasoline</t>
  </si>
  <si>
    <t>16_6_biodiesel</t>
  </si>
  <si>
    <t>16_8_other_liquid_biofuels</t>
  </si>
  <si>
    <t>17_electricity</t>
  </si>
  <si>
    <t>18_heat</t>
  </si>
  <si>
    <t>14_4_nonmetallic_mineral_products</t>
  </si>
  <si>
    <t>02_BD</t>
  </si>
  <si>
    <t>03_CDA</t>
  </si>
  <si>
    <t>04_CHL</t>
  </si>
  <si>
    <t>05_PRC</t>
  </si>
  <si>
    <t>06_HKC</t>
  </si>
  <si>
    <t>07_INA</t>
  </si>
  <si>
    <t>08_JPN</t>
  </si>
  <si>
    <t>09_ROK</t>
  </si>
  <si>
    <t>10_MAS</t>
  </si>
  <si>
    <t>11_MEX</t>
  </si>
  <si>
    <t>12_NZ</t>
  </si>
  <si>
    <t>13_PNG</t>
  </si>
  <si>
    <t>14_PE</t>
  </si>
  <si>
    <t>15_RP</t>
  </si>
  <si>
    <t>16_RUS</t>
  </si>
  <si>
    <t>17_SIN</t>
  </si>
  <si>
    <t>18_CT</t>
  </si>
  <si>
    <t>19_THA</t>
  </si>
  <si>
    <t>20_USA</t>
  </si>
  <si>
    <t>21_VN</t>
  </si>
  <si>
    <t>Cement assumptions</t>
  </si>
  <si>
    <t>Cement kiln</t>
  </si>
  <si>
    <t>electricity consumption</t>
  </si>
  <si>
    <t>GJ/t or PJ/million tonnes</t>
  </si>
  <si>
    <t>heat consumption</t>
  </si>
  <si>
    <t>BAT: electricity consumption</t>
  </si>
  <si>
    <t>BAT: non-electricity consumption</t>
  </si>
  <si>
    <t>Production estimates (paste production_estimates.csv)</t>
  </si>
  <si>
    <t>item</t>
  </si>
  <si>
    <t>unit</t>
  </si>
  <si>
    <t>8th_steel_production_projection</t>
  </si>
  <si>
    <t>thousand tonnes</t>
  </si>
  <si>
    <t>8th_chemicals_production_projection</t>
  </si>
  <si>
    <t>8th_aluminium_production_projection</t>
  </si>
  <si>
    <t>8th_cement_production_projection</t>
  </si>
  <si>
    <t>8th_transport_production_projection</t>
  </si>
  <si>
    <t>GVA millions USD</t>
  </si>
  <si>
    <t>8th_machinery_production_projection</t>
  </si>
  <si>
    <t>8th_mining_production_projection</t>
  </si>
  <si>
    <t>8th_food_beverage_tobacco_production_projection</t>
  </si>
  <si>
    <t>8th_pulp_paper_production_projection</t>
  </si>
  <si>
    <t>tonnes</t>
  </si>
  <si>
    <t>8th_wood_production_projection</t>
  </si>
  <si>
    <t>8th_construction_production_projection</t>
  </si>
  <si>
    <t>8th_textiles_production_projection</t>
  </si>
  <si>
    <t>8th_nonspecified_production</t>
  </si>
  <si>
    <t>index</t>
  </si>
  <si>
    <t>7th clinker to cement</t>
  </si>
  <si>
    <t>scenario</t>
  </si>
  <si>
    <t>clinker_ratio</t>
  </si>
  <si>
    <t>2DC</t>
  </si>
  <si>
    <t>BAU</t>
  </si>
  <si>
    <t>TGT</t>
  </si>
  <si>
    <t>TOTAL</t>
  </si>
  <si>
    <t>NON METALLIC MINERALS ENERGY CONSUMPTION, PETAJOULES, 2018</t>
  </si>
  <si>
    <t>Cement CCS addition and fuel switching calculation</t>
  </si>
  <si>
    <t>Sources/notes</t>
    <phoneticPr fontId="1"/>
  </si>
  <si>
    <t>Electricity consumption by process: http://www.meti.go.jp/committee/materials2/downloadfiles/g80925a09j.pdf</t>
    <phoneticPr fontId="1"/>
  </si>
  <si>
    <t>Assumptions for CCS: no retrofit.  Only for large plants with 2Mt/yr production capacity</t>
    <phoneticPr fontId="1"/>
  </si>
  <si>
    <t>Share of existing process: see the industry assumption sheet (The main process is wet process, about 85-90% of clinker is produced via wet process)</t>
    <phoneticPr fontId="1"/>
  </si>
  <si>
    <t xml:space="preserve">Average enegy intensity: </t>
  </si>
  <si>
    <t>CCS assumptions (based on 2015 data)</t>
  </si>
  <si>
    <t>Additional electricity consumption with CCS</t>
  </si>
  <si>
    <t>kWh/t  of cement</t>
  </si>
  <si>
    <t>Unit conversion</t>
  </si>
  <si>
    <t>kWh-&gt;ktoe</t>
  </si>
  <si>
    <t>Coal</t>
  </si>
  <si>
    <r>
      <t>ktCO</t>
    </r>
    <r>
      <rPr>
        <vertAlign val="subscript"/>
        <sz val="10"/>
        <color rgb="FF002060"/>
        <rFont val="Calibri"/>
        <family val="2"/>
      </rPr>
      <t>2</t>
    </r>
    <r>
      <rPr>
        <sz val="10"/>
        <color rgb="FF002060"/>
        <rFont val="Calibri"/>
        <family val="2"/>
      </rPr>
      <t>/ktoe</t>
    </r>
  </si>
  <si>
    <t xml:space="preserve">Gas </t>
  </si>
  <si>
    <t xml:space="preserve">Oil </t>
  </si>
  <si>
    <t>Biofuels and waste</t>
  </si>
  <si>
    <t>CCS capture rate</t>
    <phoneticPr fontId="1"/>
  </si>
  <si>
    <t>Note</t>
  </si>
  <si>
    <t>CCS additional electricity consumption: p.8 https://iea-etsap.org/E-TechDS/PDF/I03_cement_June_2010_GS-gct.pdf</t>
  </si>
  <si>
    <t>Assume energy intensity reduction is 28% based on Alexey's comments "Best Practices Bureau reports max of 28% of average EI reduction"</t>
  </si>
  <si>
    <t>Electricity consumption in new facilities</t>
  </si>
  <si>
    <t>Process share</t>
  </si>
  <si>
    <t>Raw material preparation</t>
  </si>
  <si>
    <t>Clinker making</t>
  </si>
  <si>
    <t>Finish grinding</t>
  </si>
  <si>
    <t>Electricity consumption [BAU=1, lower the better]</t>
  </si>
  <si>
    <t>Additional elec for griding clinker substitutes</t>
  </si>
  <si>
    <t>2DS</t>
  </si>
  <si>
    <t>MATCH</t>
  </si>
  <si>
    <t>industry</t>
  </si>
  <si>
    <t>total_production</t>
  </si>
  <si>
    <t>14_1_iron_and_steel</t>
  </si>
  <si>
    <t>14_2_chemical_incl_petrochemical</t>
  </si>
  <si>
    <t>14_3_non_ferrous_metals</t>
  </si>
  <si>
    <t>14_5_transportation_equipment</t>
  </si>
  <si>
    <t>14_6_machinery</t>
  </si>
  <si>
    <t>14_7_mining_and_quarrying</t>
  </si>
  <si>
    <t>14_8_food_beverages_and_tobacco</t>
  </si>
  <si>
    <t>14_9_pulp_paper_and_printing</t>
  </si>
  <si>
    <t>14_10_wood_and_wood_products</t>
  </si>
  <si>
    <t>14_11_construction</t>
  </si>
  <si>
    <t>14_12_textiles_and_leather</t>
  </si>
  <si>
    <t>14_13_nonspecified_industry</t>
  </si>
  <si>
    <t>EI</t>
  </si>
  <si>
    <t>energy_intensity_2018</t>
  </si>
  <si>
    <t>Energy intensity in years 2019 and on, assuming 2018 baseline and improvement shown in input cells above</t>
  </si>
  <si>
    <t>EnergyEff_improv</t>
  </si>
  <si>
    <t>PASTE into OSeMOSYS input sheet</t>
  </si>
  <si>
    <t>OSeMOSYS labels</t>
  </si>
  <si>
    <t>Intentionally blank</t>
  </si>
  <si>
    <t>REGION</t>
  </si>
  <si>
    <t>FUEL</t>
  </si>
  <si>
    <t>short_fuel_code</t>
  </si>
  <si>
    <t>7_1_mo_gasoline</t>
  </si>
  <si>
    <t>7_2_avi_gasoline</t>
  </si>
  <si>
    <t>7_10_refi_gas_notliq</t>
  </si>
  <si>
    <t>7_x_other_petrol_prod</t>
  </si>
  <si>
    <t>15_1_fwood_wwaste</t>
  </si>
  <si>
    <t>16_3_msw_ren</t>
  </si>
  <si>
    <t>16_4_msw_nonr</t>
  </si>
  <si>
    <t>16_8_oth_liquid_biofuel</t>
  </si>
  <si>
    <t>Energy use</t>
  </si>
  <si>
    <t>CCS assumptions</t>
  </si>
  <si>
    <t>value</t>
  </si>
  <si>
    <t>Coal tCO2/PJ</t>
  </si>
  <si>
    <t>Gas tCO2/PJ</t>
  </si>
  <si>
    <t>Oil tCO2/PJ</t>
  </si>
  <si>
    <t>toe to PJ</t>
  </si>
  <si>
    <t>CCS capture rate</t>
  </si>
  <si>
    <t>kWh to PJ</t>
  </si>
  <si>
    <t>kWh per tonne cement</t>
  </si>
  <si>
    <t>Splitting non-metallic mineral products into CCS and non CCS</t>
  </si>
  <si>
    <t>no CCS</t>
  </si>
  <si>
    <t>CCS</t>
  </si>
  <si>
    <t>ccs_new_deployment</t>
  </si>
  <si>
    <t>ccs_capacity_annual</t>
  </si>
  <si>
    <t>plant life</t>
  </si>
  <si>
    <t>ccs_capacity_cumulative</t>
  </si>
  <si>
    <t>14_4_cement_noccs</t>
  </si>
  <si>
    <t>14_4_cement_ccs</t>
  </si>
  <si>
    <t>CCS electricity calculation</t>
  </si>
  <si>
    <t>Electricity for CCS operation</t>
  </si>
  <si>
    <t>Electricity for cement not including CCS</t>
  </si>
  <si>
    <t>Cement production using CCS</t>
  </si>
  <si>
    <t>PJ/mt</t>
  </si>
  <si>
    <t>plant life years</t>
  </si>
  <si>
    <t>existing thermal eff</t>
  </si>
  <si>
    <t>new plant thermal eff</t>
  </si>
  <si>
    <t>BAT thermal eff</t>
  </si>
  <si>
    <t>Thermal efficiency</t>
  </si>
  <si>
    <t>new to existing p.a.</t>
  </si>
  <si>
    <t>BAT to existing p.a.</t>
  </si>
  <si>
    <t>additional thermal</t>
  </si>
  <si>
    <t>cement to nmm</t>
  </si>
  <si>
    <t>CCS assumptions for ammonia</t>
  </si>
  <si>
    <t>Electricity for cement includung CCS</t>
  </si>
  <si>
    <t>2017</t>
  </si>
  <si>
    <t>8th_steel_production_projection_nz</t>
  </si>
  <si>
    <t>8th_chemicals_production_projection_nz</t>
  </si>
  <si>
    <t>8th_cement_production_projection_nz</t>
  </si>
  <si>
    <t>2017 energy</t>
  </si>
  <si>
    <t>2018 energy</t>
  </si>
  <si>
    <t>generic</t>
  </si>
  <si>
    <t>deployment</t>
  </si>
  <si>
    <t>Yes</t>
  </si>
  <si>
    <t>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</si>
</sst>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00"/>
    <numFmt numFmtId="165" formatCode="0.0"/>
    <numFmt numFmtId="166" formatCode="0.0000"/>
    <numFmt numFmtId="167" formatCode="0.000000000"/>
    <numFmt numFmtId="168" formatCode="0.0000000000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6" tint="-0.499984740745262"/>
      <name val="Calibri"/>
      <family val="2"/>
    </font>
    <font>
      <b/>
      <sz val="10"/>
      <color rgb="FF002060"/>
      <name val="Calibri"/>
      <family val="2"/>
    </font>
    <font>
      <sz val="10"/>
      <color rgb="FF002060"/>
      <name val="Calibri"/>
      <family val="2"/>
    </font>
    <font>
      <b/>
      <sz val="11"/>
      <color indexed="9"/>
      <name val="Calibri"/>
      <family val="2"/>
      <scheme val="minor"/>
    </font>
    <font>
      <b/>
      <sz val="11"/>
      <color indexed="8"/>
      <name val="Calibri"/>
      <family val="2"/>
      <scheme val="minor"/>
    </font>
    <font>
      <i/>
      <sz val="10"/>
      <color indexed="8"/>
      <name val="Calibri"/>
      <family val="2"/>
      <scheme val="minor"/>
    </font>
    <font>
      <i/>
      <sz val="10"/>
      <color theme="1"/>
      <name val="Calibri"/>
      <family val="2"/>
      <scheme val="minor"/>
    </font>
    <font>
      <b/>
      <sz val="10"/>
      <color theme="0"/>
      <name val="Calibri"/>
      <family val="2"/>
    </font>
    <font>
      <sz val="10"/>
      <color theme="0"/>
      <name val="Calibri"/>
      <family val="2"/>
    </font>
    <font>
      <sz val="10"/>
      <color theme="1"/>
      <name val="Calibri"/>
      <family val="2"/>
    </font>
    <font>
      <vertAlign val="subscript"/>
      <sz val="10"/>
      <color rgb="FF002060"/>
      <name val="Calibri"/>
      <family val="2"/>
    </font>
    <font>
      <b/>
      <i/>
      <sz val="10"/>
      <color theme="0"/>
      <name val="Calibri"/>
      <family val="2"/>
    </font>
    <font>
      <sz val="10"/>
      <color theme="1" tint="0.499984740745262"/>
      <name val="Calibri"/>
      <family val="2"/>
    </font>
    <font>
      <i/>
      <sz val="11"/>
      <color theme="1"/>
      <name val="Calibri"/>
      <family val="2"/>
      <scheme val="minor"/>
    </font>
  </fonts>
  <fills count="17">
    <fill>
      <patternFill patternType="none"/>
    </fill>
    <fill>
      <patternFill patternType="gray125"/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4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/>
      <right/>
      <top/>
      <bottom style="thin">
        <color theme="0"/>
      </bottom>
      <diagonal/>
    </border>
  </borders>
  <cellStyleXfs count="8">
    <xf numFmtId="0" fontId="0" fillId="0" borderId="0"/>
    <xf numFmtId="9" fontId="1" fillId="0" borderId="0" applyFont="0" applyFill="0" applyBorder="0" applyAlignment="0" applyProtection="0"/>
    <xf numFmtId="0" fontId="2" fillId="2" borderId="1" applyNumberFormat="0" applyAlignment="0" applyProtection="0"/>
    <xf numFmtId="0" fontId="3" fillId="3" borderId="1" applyNumberFormat="0" applyAlignment="0" applyProtection="0"/>
    <xf numFmtId="0" fontId="7" fillId="4" borderId="0"/>
    <xf numFmtId="0" fontId="9" fillId="6" borderId="0"/>
    <xf numFmtId="0" fontId="9" fillId="10" borderId="0"/>
    <xf numFmtId="0" fontId="18" fillId="11" borderId="0"/>
  </cellStyleXfs>
  <cellXfs count="68">
    <xf numFmtId="0" fontId="0" fillId="0" borderId="0" xfId="0"/>
    <xf numFmtId="0" fontId="5" fillId="0" borderId="0" xfId="0" applyFont="1"/>
    <xf numFmtId="0" fontId="8" fillId="5" borderId="0" xfId="4" applyFont="1" applyFill="1"/>
    <xf numFmtId="0" fontId="9" fillId="5" borderId="0" xfId="4" applyFont="1" applyFill="1" applyAlignment="1">
      <alignment horizontal="left"/>
    </xf>
    <xf numFmtId="0" fontId="8" fillId="5" borderId="0" xfId="4" applyFont="1" applyFill="1" applyAlignment="1">
      <alignment horizontal="left" indent="2"/>
    </xf>
    <xf numFmtId="0" fontId="8" fillId="5" borderId="0" xfId="5" applyFont="1" applyFill="1"/>
    <xf numFmtId="0" fontId="10" fillId="7" borderId="0" xfId="0" applyFont="1" applyFill="1"/>
    <xf numFmtId="0" fontId="10" fillId="7" borderId="0" xfId="0" applyFont="1" applyFill="1" applyAlignment="1">
      <alignment horizontal="right"/>
    </xf>
    <xf numFmtId="2" fontId="0" fillId="0" borderId="0" xfId="0" applyNumberFormat="1"/>
    <xf numFmtId="0" fontId="4" fillId="7" borderId="0" xfId="0" applyFont="1" applyFill="1" applyAlignment="1">
      <alignment horizontal="centerContinuous"/>
    </xf>
    <xf numFmtId="0" fontId="11" fillId="0" borderId="0" xfId="0" applyFont="1"/>
    <xf numFmtId="0" fontId="4" fillId="8" borderId="0" xfId="0" applyFont="1" applyFill="1"/>
    <xf numFmtId="0" fontId="12" fillId="0" borderId="0" xfId="0" applyFont="1" applyAlignment="1">
      <alignment horizontal="left" indent="1"/>
    </xf>
    <xf numFmtId="164" fontId="2" fillId="2" borderId="1" xfId="2" applyNumberFormat="1"/>
    <xf numFmtId="0" fontId="10" fillId="8" borderId="0" xfId="0" applyFont="1" applyFill="1"/>
    <xf numFmtId="0" fontId="13" fillId="0" borderId="0" xfId="0" applyFont="1" applyAlignment="1">
      <alignment horizontal="left" indent="1"/>
    </xf>
    <xf numFmtId="0" fontId="14" fillId="9" borderId="0" xfId="4" applyFont="1" applyFill="1"/>
    <xf numFmtId="0" fontId="15" fillId="9" borderId="0" xfId="4" applyFont="1" applyFill="1"/>
    <xf numFmtId="0" fontId="9" fillId="10" borderId="0" xfId="6"/>
    <xf numFmtId="0" fontId="16" fillId="10" borderId="0" xfId="0" applyFont="1" applyFill="1"/>
    <xf numFmtId="0" fontId="14" fillId="9" borderId="2" xfId="4" applyFont="1" applyFill="1" applyBorder="1"/>
    <xf numFmtId="0" fontId="15" fillId="9" borderId="2" xfId="4" applyFont="1" applyFill="1" applyBorder="1"/>
    <xf numFmtId="0" fontId="9" fillId="10" borderId="0" xfId="0" applyFont="1" applyFill="1" applyAlignment="1">
      <alignment horizontal="left"/>
    </xf>
    <xf numFmtId="0" fontId="8" fillId="10" borderId="0" xfId="0" applyFont="1" applyFill="1"/>
    <xf numFmtId="0" fontId="9" fillId="10" borderId="0" xfId="4" applyFont="1" applyFill="1"/>
    <xf numFmtId="0" fontId="8" fillId="10" borderId="0" xfId="6" applyFont="1"/>
    <xf numFmtId="2" fontId="8" fillId="10" borderId="0" xfId="6" applyNumberFormat="1" applyFont="1"/>
    <xf numFmtId="9" fontId="8" fillId="10" borderId="0" xfId="6" applyNumberFormat="1" applyFont="1"/>
    <xf numFmtId="165" fontId="8" fillId="10" borderId="0" xfId="4" applyNumberFormat="1" applyFont="1" applyFill="1"/>
    <xf numFmtId="0" fontId="18" fillId="11" borderId="3" xfId="7" applyBorder="1"/>
    <xf numFmtId="0" fontId="16" fillId="0" borderId="0" xfId="0" applyFont="1"/>
    <xf numFmtId="0" fontId="9" fillId="6" borderId="0" xfId="5"/>
    <xf numFmtId="9" fontId="9" fillId="10" borderId="0" xfId="1" applyFont="1" applyFill="1" applyAlignment="1"/>
    <xf numFmtId="9" fontId="9" fillId="6" borderId="0" xfId="1" applyFont="1" applyFill="1" applyAlignment="1"/>
    <xf numFmtId="0" fontId="18" fillId="11" borderId="0" xfId="5" applyFont="1" applyFill="1"/>
    <xf numFmtId="0" fontId="19" fillId="0" borderId="0" xfId="0" applyFont="1"/>
    <xf numFmtId="9" fontId="9" fillId="10" borderId="0" xfId="6" applyNumberFormat="1"/>
    <xf numFmtId="0" fontId="4" fillId="12" borderId="0" xfId="0" applyFont="1" applyFill="1" applyAlignment="1">
      <alignment horizontal="centerContinuous"/>
    </xf>
    <xf numFmtId="0" fontId="6" fillId="12" borderId="0" xfId="0" applyFont="1" applyFill="1" applyAlignment="1">
      <alignment horizontal="centerContinuous"/>
    </xf>
    <xf numFmtId="0" fontId="6" fillId="12" borderId="0" xfId="0" applyFont="1" applyFill="1"/>
    <xf numFmtId="0" fontId="4" fillId="7" borderId="0" xfId="0" applyFont="1" applyFill="1" applyAlignment="1">
      <alignment horizontal="center"/>
    </xf>
    <xf numFmtId="0" fontId="6" fillId="7" borderId="0" xfId="0" applyFont="1" applyFill="1"/>
    <xf numFmtId="166" fontId="0" fillId="0" borderId="0" xfId="0" applyNumberFormat="1"/>
    <xf numFmtId="0" fontId="4" fillId="12" borderId="0" xfId="0" applyFont="1" applyFill="1"/>
    <xf numFmtId="0" fontId="10" fillId="13" borderId="0" xfId="0" applyFont="1" applyFill="1"/>
    <xf numFmtId="0" fontId="0" fillId="13" borderId="0" xfId="0" applyFill="1"/>
    <xf numFmtId="0" fontId="4" fillId="13" borderId="0" xfId="0" applyFont="1" applyFill="1"/>
    <xf numFmtId="0" fontId="10" fillId="7" borderId="0" xfId="0" applyFont="1" applyFill="1" applyAlignment="1">
      <alignment horizontal="left" indent="1"/>
    </xf>
    <xf numFmtId="3" fontId="3" fillId="3" borderId="1" xfId="3" applyNumberFormat="1"/>
    <xf numFmtId="167" fontId="2" fillId="2" borderId="1" xfId="2" applyNumberFormat="1"/>
    <xf numFmtId="0" fontId="2" fillId="2" borderId="1" xfId="2"/>
    <xf numFmtId="168" fontId="2" fillId="2" borderId="1" xfId="2" applyNumberFormat="1"/>
    <xf numFmtId="0" fontId="0" fillId="14" borderId="0" xfId="0" applyFill="1"/>
    <xf numFmtId="2" fontId="0" fillId="14" borderId="0" xfId="0" applyNumberFormat="1" applyFill="1"/>
    <xf numFmtId="0" fontId="0" fillId="15" borderId="0" xfId="0" applyFill="1"/>
    <xf numFmtId="2" fontId="0" fillId="15" borderId="0" xfId="0" applyNumberFormat="1" applyFill="1"/>
    <xf numFmtId="0" fontId="13" fillId="0" borderId="0" xfId="0" applyFont="1" applyAlignment="1">
      <alignment horizontal="right"/>
    </xf>
    <xf numFmtId="0" fontId="5" fillId="15" borderId="0" xfId="0" applyFont="1" applyFill="1"/>
    <xf numFmtId="165" fontId="0" fillId="15" borderId="0" xfId="0" applyNumberFormat="1" applyFill="1"/>
    <xf numFmtId="165" fontId="5" fillId="15" borderId="0" xfId="0" applyNumberFormat="1" applyFont="1" applyFill="1"/>
    <xf numFmtId="2" fontId="5" fillId="0" borderId="0" xfId="0" applyNumberFormat="1" applyFont="1"/>
    <xf numFmtId="2" fontId="11" fillId="0" borderId="0" xfId="0" applyNumberFormat="1" applyFont="1"/>
    <xf numFmtId="0" fontId="3" fillId="3" borderId="1" xfId="3"/>
    <xf numFmtId="10" fontId="3" fillId="3" borderId="1" xfId="3" applyNumberFormat="1"/>
    <xf numFmtId="0" fontId="0" fillId="7" borderId="0" xfId="0" applyFill="1"/>
    <xf numFmtId="0" fontId="0" fillId="16" borderId="0" xfId="0" applyFill="1"/>
    <xf numFmtId="2" fontId="0" fillId="16" borderId="0" xfId="0" applyNumberFormat="1" applyFill="1"/>
    <xf numFmtId="0" fontId="20" fillId="0" borderId="0" xfId="0" applyFont="1"/>
  </cellXfs>
  <cellStyles count="8">
    <cellStyle name="Assumption" xfId="6" xr:uid="{88F35681-4898-4C18-B3B9-D570E4FBD6AD}"/>
    <cellStyle name="Blue" xfId="5" xr:uid="{2A2C4734-2807-4326-B0F1-6DEE76199525}"/>
    <cellStyle name="Blue3" xfId="7" xr:uid="{194F6452-731D-48CD-9EE4-06D048227A27}"/>
    <cellStyle name="Calculation" xfId="3" builtinId="22"/>
    <cellStyle name="Green" xfId="4" xr:uid="{2B98863F-0604-4AA3-9ECE-DBDF5A41F23B}"/>
    <cellStyle name="Input" xfId="2" builtinId="20"/>
    <cellStyle name="Normal" xfId="0" builtinId="0"/>
    <cellStyle name="Percent" xfId="1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eetMetadata" Target="metadata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Relationship Id="rId30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2</xdr:row>
      <xdr:rowOff>0</xdr:rowOff>
    </xdr:from>
    <xdr:to>
      <xdr:col>19</xdr:col>
      <xdr:colOff>218362</xdr:colOff>
      <xdr:row>21</xdr:row>
      <xdr:rowOff>190024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B61C07F-B08D-4AC9-8520-8950A96748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810625" y="381000"/>
          <a:ext cx="5704762" cy="380952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0D8201-2988-4102-8FF1-04E89D386008}">
  <dimension ref="A1:BC130"/>
  <sheetViews>
    <sheetView showGridLines="0" workbookViewId="0"/>
  </sheetViews>
  <sheetFormatPr defaultRowHeight="15" x14ac:dyDescent="0.25"/>
  <cols>
    <col min="1" max="1" width="35.140625" customWidth="1"/>
    <col min="3" max="3" width="23.85546875" customWidth="1"/>
  </cols>
  <sheetData>
    <row r="1" spans="1:3" x14ac:dyDescent="0.25">
      <c r="A1" s="1" t="s">
        <v>58</v>
      </c>
    </row>
    <row r="3" spans="1:3" x14ac:dyDescent="0.25">
      <c r="A3" s="2" t="s">
        <v>59</v>
      </c>
      <c r="B3" s="3"/>
      <c r="C3" s="3"/>
    </row>
    <row r="4" spans="1:3" x14ac:dyDescent="0.25">
      <c r="A4" s="4" t="s">
        <v>60</v>
      </c>
      <c r="B4" s="5">
        <v>2.1600000000000001E-2</v>
      </c>
      <c r="C4" s="5" t="s">
        <v>61</v>
      </c>
    </row>
    <row r="5" spans="1:3" x14ac:dyDescent="0.25">
      <c r="A5" s="4" t="s">
        <v>62</v>
      </c>
      <c r="B5" s="5">
        <v>3.15</v>
      </c>
      <c r="C5" s="5" t="s">
        <v>61</v>
      </c>
    </row>
    <row r="6" spans="1:3" x14ac:dyDescent="0.25">
      <c r="A6" s="4" t="s">
        <v>63</v>
      </c>
      <c r="B6" s="5"/>
      <c r="C6" s="5" t="s">
        <v>61</v>
      </c>
    </row>
    <row r="7" spans="1:3" x14ac:dyDescent="0.25">
      <c r="A7" s="4" t="s">
        <v>64</v>
      </c>
      <c r="B7" s="5"/>
      <c r="C7" s="5" t="s">
        <v>61</v>
      </c>
    </row>
    <row r="9" spans="1:3" x14ac:dyDescent="0.25">
      <c r="A9" s="16" t="s">
        <v>94</v>
      </c>
      <c r="B9" s="17"/>
      <c r="C9" s="17"/>
    </row>
    <row r="10" spans="1:3" x14ac:dyDescent="0.25">
      <c r="A10" s="18" t="s">
        <v>95</v>
      </c>
      <c r="B10" s="19"/>
      <c r="C10" s="19"/>
    </row>
    <row r="11" spans="1:3" x14ac:dyDescent="0.25">
      <c r="A11" s="18" t="s">
        <v>96</v>
      </c>
      <c r="B11" s="19"/>
      <c r="C11" s="19"/>
    </row>
    <row r="12" spans="1:3" x14ac:dyDescent="0.25">
      <c r="A12" s="18" t="s">
        <v>97</v>
      </c>
      <c r="B12" s="19"/>
      <c r="C12" s="19"/>
    </row>
    <row r="13" spans="1:3" x14ac:dyDescent="0.25">
      <c r="A13" s="18" t="s">
        <v>98</v>
      </c>
      <c r="B13" s="19"/>
      <c r="C13" s="19"/>
    </row>
    <row r="14" spans="1:3" x14ac:dyDescent="0.25">
      <c r="A14" s="20" t="s">
        <v>99</v>
      </c>
      <c r="B14" s="20"/>
      <c r="C14" s="21"/>
    </row>
    <row r="15" spans="1:3" x14ac:dyDescent="0.25">
      <c r="A15" s="22" t="s">
        <v>100</v>
      </c>
      <c r="B15" s="23">
        <v>122.5</v>
      </c>
      <c r="C15" s="24" t="s">
        <v>101</v>
      </c>
    </row>
    <row r="16" spans="1:3" x14ac:dyDescent="0.25">
      <c r="A16" s="18" t="s">
        <v>102</v>
      </c>
      <c r="B16" s="25">
        <f>8.6*10^-8</f>
        <v>8.6000000000000002E-8</v>
      </c>
      <c r="C16" s="24" t="s">
        <v>103</v>
      </c>
    </row>
    <row r="17" spans="1:7" x14ac:dyDescent="0.25">
      <c r="A17" s="18" t="s">
        <v>104</v>
      </c>
      <c r="B17" s="26">
        <v>3.82</v>
      </c>
      <c r="C17" s="24" t="s">
        <v>105</v>
      </c>
    </row>
    <row r="18" spans="1:7" x14ac:dyDescent="0.25">
      <c r="A18" s="18" t="s">
        <v>106</v>
      </c>
      <c r="B18" s="26">
        <v>2.2000000000000002</v>
      </c>
      <c r="C18" s="24" t="s">
        <v>105</v>
      </c>
    </row>
    <row r="19" spans="1:7" x14ac:dyDescent="0.25">
      <c r="A19" s="18" t="s">
        <v>107</v>
      </c>
      <c r="B19" s="26">
        <v>2.52</v>
      </c>
      <c r="C19" s="24" t="s">
        <v>105</v>
      </c>
    </row>
    <row r="20" spans="1:7" x14ac:dyDescent="0.25">
      <c r="A20" s="18" t="s">
        <v>108</v>
      </c>
      <c r="B20" s="25">
        <v>0</v>
      </c>
      <c r="C20" s="24" t="s">
        <v>105</v>
      </c>
    </row>
    <row r="21" spans="1:7" x14ac:dyDescent="0.25">
      <c r="A21" s="18" t="s">
        <v>109</v>
      </c>
      <c r="B21" s="27">
        <v>0.8</v>
      </c>
      <c r="C21" s="24"/>
    </row>
    <row r="22" spans="1:7" x14ac:dyDescent="0.25">
      <c r="A22" s="20" t="s">
        <v>110</v>
      </c>
      <c r="B22" s="20"/>
      <c r="C22" s="21"/>
    </row>
    <row r="23" spans="1:7" x14ac:dyDescent="0.25">
      <c r="A23" s="24" t="s">
        <v>111</v>
      </c>
      <c r="B23" s="28"/>
      <c r="C23" s="24"/>
    </row>
    <row r="24" spans="1:7" x14ac:dyDescent="0.25">
      <c r="A24" s="18" t="s">
        <v>112</v>
      </c>
      <c r="B24" s="25"/>
      <c r="C24" s="24"/>
    </row>
    <row r="26" spans="1:7" x14ac:dyDescent="0.25">
      <c r="A26" s="29" t="s">
        <v>113</v>
      </c>
      <c r="B26" s="29" t="s">
        <v>114</v>
      </c>
      <c r="C26" s="29"/>
      <c r="D26" s="29"/>
      <c r="E26" s="30"/>
      <c r="F26" s="30"/>
      <c r="G26" s="30"/>
    </row>
    <row r="27" spans="1:7" x14ac:dyDescent="0.25">
      <c r="A27" s="30"/>
      <c r="B27" s="31" t="s">
        <v>115</v>
      </c>
      <c r="C27" s="31"/>
      <c r="D27" s="32">
        <v>0.2857142857142857</v>
      </c>
      <c r="E27" s="30"/>
      <c r="F27" s="30"/>
      <c r="G27" s="30"/>
    </row>
    <row r="28" spans="1:7" x14ac:dyDescent="0.25">
      <c r="A28" s="30"/>
      <c r="B28" s="31" t="s">
        <v>116</v>
      </c>
      <c r="C28" s="31"/>
      <c r="D28" s="32">
        <v>0.2857142857142857</v>
      </c>
      <c r="E28" s="30"/>
      <c r="F28" s="30"/>
      <c r="G28" s="30"/>
    </row>
    <row r="29" spans="1:7" x14ac:dyDescent="0.25">
      <c r="A29" s="30"/>
      <c r="B29" s="31" t="s">
        <v>117</v>
      </c>
      <c r="C29" s="31"/>
      <c r="D29" s="33">
        <v>0.4285714285714286</v>
      </c>
      <c r="E29" s="30"/>
      <c r="F29" s="30"/>
      <c r="G29" s="30"/>
    </row>
    <row r="30" spans="1:7" x14ac:dyDescent="0.25">
      <c r="A30" s="30"/>
      <c r="B30" s="34" t="s">
        <v>118</v>
      </c>
      <c r="C30" s="34"/>
      <c r="D30" s="34" t="s">
        <v>115</v>
      </c>
      <c r="E30" s="34" t="s">
        <v>116</v>
      </c>
      <c r="F30" s="34" t="s">
        <v>117</v>
      </c>
      <c r="G30" s="34" t="s">
        <v>119</v>
      </c>
    </row>
    <row r="31" spans="1:7" x14ac:dyDescent="0.25">
      <c r="A31" s="35">
        <v>1</v>
      </c>
      <c r="B31" s="31" t="s">
        <v>89</v>
      </c>
      <c r="C31" s="31"/>
      <c r="D31" s="18">
        <v>1</v>
      </c>
      <c r="E31" s="18">
        <v>1</v>
      </c>
      <c r="F31" s="18">
        <v>1</v>
      </c>
      <c r="G31" s="36">
        <v>0.1</v>
      </c>
    </row>
    <row r="32" spans="1:7" x14ac:dyDescent="0.25">
      <c r="A32" s="35">
        <v>2</v>
      </c>
      <c r="B32" s="31" t="s">
        <v>90</v>
      </c>
      <c r="C32" s="31"/>
      <c r="D32" s="18">
        <v>1</v>
      </c>
      <c r="E32" s="18">
        <v>1</v>
      </c>
      <c r="F32" s="18">
        <v>1</v>
      </c>
      <c r="G32" s="36">
        <v>0.1</v>
      </c>
    </row>
    <row r="33" spans="1:55" x14ac:dyDescent="0.25">
      <c r="A33" s="35">
        <v>3</v>
      </c>
      <c r="B33" s="31" t="s">
        <v>120</v>
      </c>
      <c r="C33" s="31"/>
      <c r="D33" s="18">
        <v>1</v>
      </c>
      <c r="E33" s="18">
        <v>1</v>
      </c>
      <c r="F33" s="18">
        <v>1</v>
      </c>
      <c r="G33" s="36">
        <v>0.1</v>
      </c>
    </row>
    <row r="36" spans="1:55" x14ac:dyDescent="0.25">
      <c r="A36" s="1" t="s">
        <v>155</v>
      </c>
      <c r="B36" s="67" t="s">
        <v>195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>
        <v>0</v>
      </c>
      <c r="X36" s="8">
        <v>0</v>
      </c>
      <c r="Y36" s="8">
        <v>0.05</v>
      </c>
      <c r="Z36" s="8">
        <v>0.1</v>
      </c>
      <c r="AA36" s="8">
        <v>0.15000000000000002</v>
      </c>
      <c r="AB36" s="8">
        <v>0.2</v>
      </c>
      <c r="AC36" s="8">
        <v>0.25</v>
      </c>
      <c r="AD36" s="8">
        <v>0.3</v>
      </c>
      <c r="AE36" s="8">
        <v>0.35</v>
      </c>
      <c r="AF36" s="8">
        <v>0.39999999999999997</v>
      </c>
      <c r="AG36" s="8">
        <v>0.44999999999999996</v>
      </c>
      <c r="AH36" s="8">
        <v>0.49999999999999994</v>
      </c>
      <c r="AI36" s="8">
        <v>0.49999999999999994</v>
      </c>
      <c r="AJ36" s="8">
        <f t="shared" ref="AJ36:BC36" si="0">AI36</f>
        <v>0.49999999999999994</v>
      </c>
      <c r="AK36" s="8">
        <f t="shared" si="0"/>
        <v>0.49999999999999994</v>
      </c>
      <c r="AL36" s="8">
        <f t="shared" si="0"/>
        <v>0.49999999999999994</v>
      </c>
      <c r="AM36" s="8">
        <f t="shared" si="0"/>
        <v>0.49999999999999994</v>
      </c>
      <c r="AN36" s="8">
        <f t="shared" si="0"/>
        <v>0.49999999999999994</v>
      </c>
      <c r="AO36" s="8">
        <f t="shared" si="0"/>
        <v>0.49999999999999994</v>
      </c>
      <c r="AP36" s="8">
        <f t="shared" si="0"/>
        <v>0.49999999999999994</v>
      </c>
      <c r="AQ36" s="8">
        <f t="shared" si="0"/>
        <v>0.49999999999999994</v>
      </c>
      <c r="AR36" s="8">
        <f t="shared" si="0"/>
        <v>0.49999999999999994</v>
      </c>
      <c r="AS36" s="8">
        <f t="shared" si="0"/>
        <v>0.49999999999999994</v>
      </c>
      <c r="AT36" s="8">
        <f t="shared" si="0"/>
        <v>0.49999999999999994</v>
      </c>
      <c r="AU36" s="8">
        <f t="shared" si="0"/>
        <v>0.49999999999999994</v>
      </c>
      <c r="AV36" s="8">
        <f t="shared" si="0"/>
        <v>0.49999999999999994</v>
      </c>
      <c r="AW36" s="8">
        <f t="shared" si="0"/>
        <v>0.49999999999999994</v>
      </c>
      <c r="AX36" s="8">
        <f t="shared" si="0"/>
        <v>0.49999999999999994</v>
      </c>
      <c r="AY36" s="8">
        <f t="shared" si="0"/>
        <v>0.49999999999999994</v>
      </c>
      <c r="AZ36" s="8">
        <f t="shared" si="0"/>
        <v>0.49999999999999994</v>
      </c>
      <c r="BA36" s="8">
        <f t="shared" si="0"/>
        <v>0.49999999999999994</v>
      </c>
      <c r="BB36" s="8">
        <f t="shared" si="0"/>
        <v>0.49999999999999994</v>
      </c>
      <c r="BC36" s="8">
        <f t="shared" si="0"/>
        <v>0.49999999999999994</v>
      </c>
    </row>
    <row r="38" spans="1:55" x14ac:dyDescent="0.25">
      <c r="A38" s="43" t="s">
        <v>167</v>
      </c>
      <c r="B38" s="43" t="s">
        <v>196</v>
      </c>
      <c r="C38" s="43">
        <v>2018</v>
      </c>
      <c r="D38" s="43">
        <v>2019</v>
      </c>
      <c r="E38" s="43">
        <v>2020</v>
      </c>
      <c r="F38" s="43">
        <v>2021</v>
      </c>
      <c r="G38" s="43">
        <v>2022</v>
      </c>
      <c r="H38" s="43">
        <v>2023</v>
      </c>
      <c r="I38" s="43">
        <v>2024</v>
      </c>
      <c r="J38" s="43">
        <v>2025</v>
      </c>
      <c r="K38" s="43">
        <v>2026</v>
      </c>
      <c r="L38" s="43">
        <v>2027</v>
      </c>
      <c r="M38" s="43">
        <v>2028</v>
      </c>
      <c r="N38" s="43">
        <v>2029</v>
      </c>
      <c r="O38" s="43">
        <v>2030</v>
      </c>
      <c r="P38" s="43">
        <v>2031</v>
      </c>
      <c r="Q38" s="43">
        <v>2032</v>
      </c>
      <c r="R38" s="43">
        <v>2033</v>
      </c>
      <c r="S38" s="43">
        <v>2034</v>
      </c>
      <c r="T38" s="43">
        <v>2035</v>
      </c>
      <c r="U38" s="43">
        <v>2036</v>
      </c>
      <c r="V38" s="43">
        <v>2037</v>
      </c>
      <c r="W38" s="43">
        <v>2038</v>
      </c>
      <c r="X38" s="43">
        <v>2039</v>
      </c>
      <c r="Y38" s="43">
        <v>2040</v>
      </c>
      <c r="Z38" s="43">
        <v>2041</v>
      </c>
      <c r="AA38" s="43">
        <v>2042</v>
      </c>
      <c r="AB38" s="43">
        <v>2043</v>
      </c>
      <c r="AC38" s="43">
        <v>2044</v>
      </c>
      <c r="AD38" s="43">
        <v>2045</v>
      </c>
      <c r="AE38" s="43">
        <v>2046</v>
      </c>
      <c r="AF38" s="43">
        <v>2047</v>
      </c>
      <c r="AG38" s="43">
        <v>2048</v>
      </c>
      <c r="AH38" s="43">
        <v>2049</v>
      </c>
      <c r="AI38" s="43">
        <v>2050</v>
      </c>
      <c r="AJ38" s="43">
        <v>2051</v>
      </c>
      <c r="AK38" s="43">
        <v>2052</v>
      </c>
      <c r="AL38" s="43">
        <v>2053</v>
      </c>
      <c r="AM38" s="43">
        <v>2054</v>
      </c>
      <c r="AN38" s="43">
        <v>2055</v>
      </c>
      <c r="AO38" s="43">
        <v>2056</v>
      </c>
      <c r="AP38" s="43">
        <v>2057</v>
      </c>
      <c r="AQ38" s="43">
        <v>2058</v>
      </c>
      <c r="AR38" s="43">
        <v>2059</v>
      </c>
      <c r="AS38" s="43">
        <v>2060</v>
      </c>
      <c r="AT38" s="43">
        <v>2061</v>
      </c>
      <c r="AU38" s="43">
        <v>2062</v>
      </c>
      <c r="AV38" s="43">
        <v>2063</v>
      </c>
      <c r="AW38" s="43">
        <v>2064</v>
      </c>
      <c r="AX38" s="43">
        <v>2065</v>
      </c>
      <c r="AY38" s="43">
        <v>2066</v>
      </c>
      <c r="AZ38" s="43">
        <v>2067</v>
      </c>
      <c r="BA38" s="43">
        <v>2068</v>
      </c>
      <c r="BB38" s="43">
        <v>2069</v>
      </c>
      <c r="BC38" s="43">
        <v>2070</v>
      </c>
    </row>
    <row r="39" spans="1:55" x14ac:dyDescent="0.25">
      <c r="A39" t="s">
        <v>4</v>
      </c>
      <c r="B39" s="50" t="s">
        <v>197</v>
      </c>
      <c r="C39" s="8">
        <f t="shared" ref="C39:L48" si="1">IF($B39="Yes",C$36,0)</f>
        <v>0</v>
      </c>
      <c r="D39" s="8">
        <f t="shared" si="1"/>
        <v>0</v>
      </c>
      <c r="E39" s="8">
        <f t="shared" si="1"/>
        <v>0</v>
      </c>
      <c r="F39" s="8">
        <f t="shared" si="1"/>
        <v>0</v>
      </c>
      <c r="G39" s="8">
        <f t="shared" si="1"/>
        <v>0</v>
      </c>
      <c r="H39" s="8">
        <f t="shared" si="1"/>
        <v>0</v>
      </c>
      <c r="I39" s="8">
        <f t="shared" si="1"/>
        <v>0</v>
      </c>
      <c r="J39" s="8">
        <f t="shared" si="1"/>
        <v>0</v>
      </c>
      <c r="K39" s="8">
        <f t="shared" si="1"/>
        <v>0</v>
      </c>
      <c r="L39" s="8">
        <f t="shared" si="1"/>
        <v>0</v>
      </c>
      <c r="M39" s="8">
        <f t="shared" ref="M39:V48" si="2">IF($B39="Yes",M$36,0)</f>
        <v>0</v>
      </c>
      <c r="N39" s="8">
        <f t="shared" si="2"/>
        <v>0</v>
      </c>
      <c r="O39" s="8">
        <f t="shared" si="2"/>
        <v>0</v>
      </c>
      <c r="P39" s="8">
        <f t="shared" si="2"/>
        <v>0</v>
      </c>
      <c r="Q39" s="8">
        <f t="shared" si="2"/>
        <v>0</v>
      </c>
      <c r="R39" s="8">
        <f t="shared" si="2"/>
        <v>0</v>
      </c>
      <c r="S39" s="8">
        <f t="shared" si="2"/>
        <v>0</v>
      </c>
      <c r="T39" s="8">
        <f t="shared" si="2"/>
        <v>0</v>
      </c>
      <c r="U39" s="8">
        <f t="shared" si="2"/>
        <v>0</v>
      </c>
      <c r="V39" s="8">
        <f t="shared" si="2"/>
        <v>0</v>
      </c>
      <c r="W39" s="8">
        <f t="shared" ref="W39:AF48" si="3">IF($B39="Yes",W$36,0)</f>
        <v>0</v>
      </c>
      <c r="X39" s="8">
        <f t="shared" si="3"/>
        <v>0</v>
      </c>
      <c r="Y39" s="8">
        <f t="shared" si="3"/>
        <v>0.05</v>
      </c>
      <c r="Z39" s="8">
        <f t="shared" si="3"/>
        <v>0.1</v>
      </c>
      <c r="AA39" s="8">
        <f t="shared" si="3"/>
        <v>0.15000000000000002</v>
      </c>
      <c r="AB39" s="8">
        <f t="shared" si="3"/>
        <v>0.2</v>
      </c>
      <c r="AC39" s="8">
        <f t="shared" si="3"/>
        <v>0.25</v>
      </c>
      <c r="AD39" s="8">
        <f t="shared" si="3"/>
        <v>0.3</v>
      </c>
      <c r="AE39" s="8">
        <f t="shared" si="3"/>
        <v>0.35</v>
      </c>
      <c r="AF39" s="8">
        <f t="shared" si="3"/>
        <v>0.39999999999999997</v>
      </c>
      <c r="AG39" s="8">
        <f t="shared" ref="AG39:AP48" si="4">IF($B39="Yes",AG$36,0)</f>
        <v>0.44999999999999996</v>
      </c>
      <c r="AH39" s="8">
        <f t="shared" si="4"/>
        <v>0.49999999999999994</v>
      </c>
      <c r="AI39" s="8">
        <f t="shared" si="4"/>
        <v>0.49999999999999994</v>
      </c>
      <c r="AJ39" s="8">
        <f t="shared" si="4"/>
        <v>0.49999999999999994</v>
      </c>
      <c r="AK39" s="8">
        <f t="shared" si="4"/>
        <v>0.49999999999999994</v>
      </c>
      <c r="AL39" s="8">
        <f t="shared" si="4"/>
        <v>0.49999999999999994</v>
      </c>
      <c r="AM39" s="8">
        <f t="shared" si="4"/>
        <v>0.49999999999999994</v>
      </c>
      <c r="AN39" s="8">
        <f t="shared" si="4"/>
        <v>0.49999999999999994</v>
      </c>
      <c r="AO39" s="8">
        <f t="shared" si="4"/>
        <v>0.49999999999999994</v>
      </c>
      <c r="AP39" s="8">
        <f t="shared" si="4"/>
        <v>0.49999999999999994</v>
      </c>
      <c r="AQ39" s="8">
        <f t="shared" ref="AQ39:BC48" si="5">IF($B39="Yes",AQ$36,0)</f>
        <v>0.49999999999999994</v>
      </c>
      <c r="AR39" s="8">
        <f t="shared" si="5"/>
        <v>0.49999999999999994</v>
      </c>
      <c r="AS39" s="8">
        <f t="shared" si="5"/>
        <v>0.49999999999999994</v>
      </c>
      <c r="AT39" s="8">
        <f t="shared" si="5"/>
        <v>0.49999999999999994</v>
      </c>
      <c r="AU39" s="8">
        <f t="shared" si="5"/>
        <v>0.49999999999999994</v>
      </c>
      <c r="AV39" s="8">
        <f t="shared" si="5"/>
        <v>0.49999999999999994</v>
      </c>
      <c r="AW39" s="8">
        <f t="shared" si="5"/>
        <v>0.49999999999999994</v>
      </c>
      <c r="AX39" s="8">
        <f t="shared" si="5"/>
        <v>0.49999999999999994</v>
      </c>
      <c r="AY39" s="8">
        <f t="shared" si="5"/>
        <v>0.49999999999999994</v>
      </c>
      <c r="AZ39" s="8">
        <f t="shared" si="5"/>
        <v>0.49999999999999994</v>
      </c>
      <c r="BA39" s="8">
        <f t="shared" si="5"/>
        <v>0.49999999999999994</v>
      </c>
      <c r="BB39" s="8">
        <f t="shared" si="5"/>
        <v>0.49999999999999994</v>
      </c>
      <c r="BC39" s="8">
        <f t="shared" si="5"/>
        <v>0.49999999999999994</v>
      </c>
    </row>
    <row r="40" spans="1:55" x14ac:dyDescent="0.25">
      <c r="A40" t="s">
        <v>38</v>
      </c>
      <c r="B40" s="50" t="s">
        <v>198</v>
      </c>
      <c r="C40" s="8">
        <f t="shared" si="1"/>
        <v>0</v>
      </c>
      <c r="D40" s="8">
        <f t="shared" si="1"/>
        <v>0</v>
      </c>
      <c r="E40" s="8">
        <f t="shared" si="1"/>
        <v>0</v>
      </c>
      <c r="F40" s="8">
        <f t="shared" si="1"/>
        <v>0</v>
      </c>
      <c r="G40" s="8">
        <f t="shared" si="1"/>
        <v>0</v>
      </c>
      <c r="H40" s="8">
        <f t="shared" si="1"/>
        <v>0</v>
      </c>
      <c r="I40" s="8">
        <f t="shared" si="1"/>
        <v>0</v>
      </c>
      <c r="J40" s="8">
        <f t="shared" si="1"/>
        <v>0</v>
      </c>
      <c r="K40" s="8">
        <f t="shared" si="1"/>
        <v>0</v>
      </c>
      <c r="L40" s="8">
        <f t="shared" si="1"/>
        <v>0</v>
      </c>
      <c r="M40" s="8">
        <f t="shared" si="2"/>
        <v>0</v>
      </c>
      <c r="N40" s="8">
        <f t="shared" si="2"/>
        <v>0</v>
      </c>
      <c r="O40" s="8">
        <f t="shared" si="2"/>
        <v>0</v>
      </c>
      <c r="P40" s="8">
        <f t="shared" si="2"/>
        <v>0</v>
      </c>
      <c r="Q40" s="8">
        <f t="shared" si="2"/>
        <v>0</v>
      </c>
      <c r="R40" s="8">
        <f t="shared" si="2"/>
        <v>0</v>
      </c>
      <c r="S40" s="8">
        <f t="shared" si="2"/>
        <v>0</v>
      </c>
      <c r="T40" s="8">
        <f t="shared" si="2"/>
        <v>0</v>
      </c>
      <c r="U40" s="8">
        <f t="shared" si="2"/>
        <v>0</v>
      </c>
      <c r="V40" s="8">
        <f t="shared" si="2"/>
        <v>0</v>
      </c>
      <c r="W40" s="8">
        <f t="shared" si="3"/>
        <v>0</v>
      </c>
      <c r="X40" s="8">
        <f t="shared" si="3"/>
        <v>0</v>
      </c>
      <c r="Y40" s="8">
        <f t="shared" si="3"/>
        <v>0</v>
      </c>
      <c r="Z40" s="8">
        <f t="shared" si="3"/>
        <v>0</v>
      </c>
      <c r="AA40" s="8">
        <f t="shared" si="3"/>
        <v>0</v>
      </c>
      <c r="AB40" s="8">
        <f t="shared" si="3"/>
        <v>0</v>
      </c>
      <c r="AC40" s="8">
        <f t="shared" si="3"/>
        <v>0</v>
      </c>
      <c r="AD40" s="8">
        <f t="shared" si="3"/>
        <v>0</v>
      </c>
      <c r="AE40" s="8">
        <f t="shared" si="3"/>
        <v>0</v>
      </c>
      <c r="AF40" s="8">
        <f t="shared" si="3"/>
        <v>0</v>
      </c>
      <c r="AG40" s="8">
        <f t="shared" si="4"/>
        <v>0</v>
      </c>
      <c r="AH40" s="8">
        <f t="shared" si="4"/>
        <v>0</v>
      </c>
      <c r="AI40" s="8">
        <f t="shared" si="4"/>
        <v>0</v>
      </c>
      <c r="AJ40" s="8">
        <f t="shared" si="4"/>
        <v>0</v>
      </c>
      <c r="AK40" s="8">
        <f t="shared" si="4"/>
        <v>0</v>
      </c>
      <c r="AL40" s="8">
        <f t="shared" si="4"/>
        <v>0</v>
      </c>
      <c r="AM40" s="8">
        <f t="shared" si="4"/>
        <v>0</v>
      </c>
      <c r="AN40" s="8">
        <f t="shared" si="4"/>
        <v>0</v>
      </c>
      <c r="AO40" s="8">
        <f t="shared" si="4"/>
        <v>0</v>
      </c>
      <c r="AP40" s="8">
        <f t="shared" si="4"/>
        <v>0</v>
      </c>
      <c r="AQ40" s="8">
        <f t="shared" si="5"/>
        <v>0</v>
      </c>
      <c r="AR40" s="8">
        <f t="shared" si="5"/>
        <v>0</v>
      </c>
      <c r="AS40" s="8">
        <f t="shared" si="5"/>
        <v>0</v>
      </c>
      <c r="AT40" s="8">
        <f t="shared" si="5"/>
        <v>0</v>
      </c>
      <c r="AU40" s="8">
        <f t="shared" si="5"/>
        <v>0</v>
      </c>
      <c r="AV40" s="8">
        <f t="shared" si="5"/>
        <v>0</v>
      </c>
      <c r="AW40" s="8">
        <f t="shared" si="5"/>
        <v>0</v>
      </c>
      <c r="AX40" s="8">
        <f t="shared" si="5"/>
        <v>0</v>
      </c>
      <c r="AY40" s="8">
        <f t="shared" si="5"/>
        <v>0</v>
      </c>
      <c r="AZ40" s="8">
        <f t="shared" si="5"/>
        <v>0</v>
      </c>
      <c r="BA40" s="8">
        <f t="shared" si="5"/>
        <v>0</v>
      </c>
      <c r="BB40" s="8">
        <f t="shared" si="5"/>
        <v>0</v>
      </c>
      <c r="BC40" s="8">
        <f t="shared" si="5"/>
        <v>0</v>
      </c>
    </row>
    <row r="41" spans="1:55" x14ac:dyDescent="0.25">
      <c r="A41" t="s">
        <v>39</v>
      </c>
      <c r="B41" s="50" t="s">
        <v>197</v>
      </c>
      <c r="C41" s="8">
        <f t="shared" si="1"/>
        <v>0</v>
      </c>
      <c r="D41" s="8">
        <f t="shared" si="1"/>
        <v>0</v>
      </c>
      <c r="E41" s="8">
        <f t="shared" si="1"/>
        <v>0</v>
      </c>
      <c r="F41" s="8">
        <f t="shared" si="1"/>
        <v>0</v>
      </c>
      <c r="G41" s="8">
        <f t="shared" si="1"/>
        <v>0</v>
      </c>
      <c r="H41" s="8">
        <f t="shared" si="1"/>
        <v>0</v>
      </c>
      <c r="I41" s="8">
        <f t="shared" si="1"/>
        <v>0</v>
      </c>
      <c r="J41" s="8">
        <f t="shared" si="1"/>
        <v>0</v>
      </c>
      <c r="K41" s="8">
        <f t="shared" si="1"/>
        <v>0</v>
      </c>
      <c r="L41" s="8">
        <f t="shared" si="1"/>
        <v>0</v>
      </c>
      <c r="M41" s="8">
        <f t="shared" si="2"/>
        <v>0</v>
      </c>
      <c r="N41" s="8">
        <f t="shared" si="2"/>
        <v>0</v>
      </c>
      <c r="O41" s="8">
        <f t="shared" si="2"/>
        <v>0</v>
      </c>
      <c r="P41" s="8">
        <f t="shared" si="2"/>
        <v>0</v>
      </c>
      <c r="Q41" s="8">
        <f t="shared" si="2"/>
        <v>0</v>
      </c>
      <c r="R41" s="8">
        <f t="shared" si="2"/>
        <v>0</v>
      </c>
      <c r="S41" s="8">
        <f t="shared" si="2"/>
        <v>0</v>
      </c>
      <c r="T41" s="8">
        <f t="shared" si="2"/>
        <v>0</v>
      </c>
      <c r="U41" s="8">
        <f t="shared" si="2"/>
        <v>0</v>
      </c>
      <c r="V41" s="8">
        <f t="shared" si="2"/>
        <v>0</v>
      </c>
      <c r="W41" s="8">
        <f t="shared" si="3"/>
        <v>0</v>
      </c>
      <c r="X41" s="8">
        <f t="shared" si="3"/>
        <v>0</v>
      </c>
      <c r="Y41" s="8">
        <f t="shared" si="3"/>
        <v>0.05</v>
      </c>
      <c r="Z41" s="8">
        <f t="shared" si="3"/>
        <v>0.1</v>
      </c>
      <c r="AA41" s="8">
        <f t="shared" si="3"/>
        <v>0.15000000000000002</v>
      </c>
      <c r="AB41" s="8">
        <f t="shared" si="3"/>
        <v>0.2</v>
      </c>
      <c r="AC41" s="8">
        <f t="shared" si="3"/>
        <v>0.25</v>
      </c>
      <c r="AD41" s="8">
        <f t="shared" si="3"/>
        <v>0.3</v>
      </c>
      <c r="AE41" s="8">
        <f t="shared" si="3"/>
        <v>0.35</v>
      </c>
      <c r="AF41" s="8">
        <f t="shared" si="3"/>
        <v>0.39999999999999997</v>
      </c>
      <c r="AG41" s="8">
        <f t="shared" si="4"/>
        <v>0.44999999999999996</v>
      </c>
      <c r="AH41" s="8">
        <f t="shared" si="4"/>
        <v>0.49999999999999994</v>
      </c>
      <c r="AI41" s="8">
        <f t="shared" si="4"/>
        <v>0.49999999999999994</v>
      </c>
      <c r="AJ41" s="8">
        <f t="shared" si="4"/>
        <v>0.49999999999999994</v>
      </c>
      <c r="AK41" s="8">
        <f t="shared" si="4"/>
        <v>0.49999999999999994</v>
      </c>
      <c r="AL41" s="8">
        <f t="shared" si="4"/>
        <v>0.49999999999999994</v>
      </c>
      <c r="AM41" s="8">
        <f t="shared" si="4"/>
        <v>0.49999999999999994</v>
      </c>
      <c r="AN41" s="8">
        <f t="shared" si="4"/>
        <v>0.49999999999999994</v>
      </c>
      <c r="AO41" s="8">
        <f t="shared" si="4"/>
        <v>0.49999999999999994</v>
      </c>
      <c r="AP41" s="8">
        <f t="shared" si="4"/>
        <v>0.49999999999999994</v>
      </c>
      <c r="AQ41" s="8">
        <f t="shared" si="5"/>
        <v>0.49999999999999994</v>
      </c>
      <c r="AR41" s="8">
        <f t="shared" si="5"/>
        <v>0.49999999999999994</v>
      </c>
      <c r="AS41" s="8">
        <f t="shared" si="5"/>
        <v>0.49999999999999994</v>
      </c>
      <c r="AT41" s="8">
        <f t="shared" si="5"/>
        <v>0.49999999999999994</v>
      </c>
      <c r="AU41" s="8">
        <f t="shared" si="5"/>
        <v>0.49999999999999994</v>
      </c>
      <c r="AV41" s="8">
        <f t="shared" si="5"/>
        <v>0.49999999999999994</v>
      </c>
      <c r="AW41" s="8">
        <f t="shared" si="5"/>
        <v>0.49999999999999994</v>
      </c>
      <c r="AX41" s="8">
        <f t="shared" si="5"/>
        <v>0.49999999999999994</v>
      </c>
      <c r="AY41" s="8">
        <f t="shared" si="5"/>
        <v>0.49999999999999994</v>
      </c>
      <c r="AZ41" s="8">
        <f t="shared" si="5"/>
        <v>0.49999999999999994</v>
      </c>
      <c r="BA41" s="8">
        <f t="shared" si="5"/>
        <v>0.49999999999999994</v>
      </c>
      <c r="BB41" s="8">
        <f t="shared" si="5"/>
        <v>0.49999999999999994</v>
      </c>
      <c r="BC41" s="8">
        <f t="shared" si="5"/>
        <v>0.49999999999999994</v>
      </c>
    </row>
    <row r="42" spans="1:55" x14ac:dyDescent="0.25">
      <c r="A42" t="s">
        <v>40</v>
      </c>
      <c r="B42" s="50" t="s">
        <v>198</v>
      </c>
      <c r="C42" s="8">
        <f t="shared" si="1"/>
        <v>0</v>
      </c>
      <c r="D42" s="8">
        <f t="shared" si="1"/>
        <v>0</v>
      </c>
      <c r="E42" s="8">
        <f t="shared" si="1"/>
        <v>0</v>
      </c>
      <c r="F42" s="8">
        <f t="shared" si="1"/>
        <v>0</v>
      </c>
      <c r="G42" s="8">
        <f t="shared" si="1"/>
        <v>0</v>
      </c>
      <c r="H42" s="8">
        <f t="shared" si="1"/>
        <v>0</v>
      </c>
      <c r="I42" s="8">
        <f t="shared" si="1"/>
        <v>0</v>
      </c>
      <c r="J42" s="8">
        <f t="shared" si="1"/>
        <v>0</v>
      </c>
      <c r="K42" s="8">
        <f t="shared" si="1"/>
        <v>0</v>
      </c>
      <c r="L42" s="8">
        <f t="shared" si="1"/>
        <v>0</v>
      </c>
      <c r="M42" s="8">
        <f t="shared" si="2"/>
        <v>0</v>
      </c>
      <c r="N42" s="8">
        <f t="shared" si="2"/>
        <v>0</v>
      </c>
      <c r="O42" s="8">
        <f t="shared" si="2"/>
        <v>0</v>
      </c>
      <c r="P42" s="8">
        <f t="shared" si="2"/>
        <v>0</v>
      </c>
      <c r="Q42" s="8">
        <f t="shared" si="2"/>
        <v>0</v>
      </c>
      <c r="R42" s="8">
        <f t="shared" si="2"/>
        <v>0</v>
      </c>
      <c r="S42" s="8">
        <f t="shared" si="2"/>
        <v>0</v>
      </c>
      <c r="T42" s="8">
        <f t="shared" si="2"/>
        <v>0</v>
      </c>
      <c r="U42" s="8">
        <f t="shared" si="2"/>
        <v>0</v>
      </c>
      <c r="V42" s="8">
        <f t="shared" si="2"/>
        <v>0</v>
      </c>
      <c r="W42" s="8">
        <f t="shared" si="3"/>
        <v>0</v>
      </c>
      <c r="X42" s="8">
        <f t="shared" si="3"/>
        <v>0</v>
      </c>
      <c r="Y42" s="8">
        <f t="shared" si="3"/>
        <v>0</v>
      </c>
      <c r="Z42" s="8">
        <f t="shared" si="3"/>
        <v>0</v>
      </c>
      <c r="AA42" s="8">
        <f t="shared" si="3"/>
        <v>0</v>
      </c>
      <c r="AB42" s="8">
        <f t="shared" si="3"/>
        <v>0</v>
      </c>
      <c r="AC42" s="8">
        <f t="shared" si="3"/>
        <v>0</v>
      </c>
      <c r="AD42" s="8">
        <f t="shared" si="3"/>
        <v>0</v>
      </c>
      <c r="AE42" s="8">
        <f t="shared" si="3"/>
        <v>0</v>
      </c>
      <c r="AF42" s="8">
        <f t="shared" si="3"/>
        <v>0</v>
      </c>
      <c r="AG42" s="8">
        <f t="shared" si="4"/>
        <v>0</v>
      </c>
      <c r="AH42" s="8">
        <f t="shared" si="4"/>
        <v>0</v>
      </c>
      <c r="AI42" s="8">
        <f t="shared" si="4"/>
        <v>0</v>
      </c>
      <c r="AJ42" s="8">
        <f t="shared" si="4"/>
        <v>0</v>
      </c>
      <c r="AK42" s="8">
        <f t="shared" si="4"/>
        <v>0</v>
      </c>
      <c r="AL42" s="8">
        <f t="shared" si="4"/>
        <v>0</v>
      </c>
      <c r="AM42" s="8">
        <f t="shared" si="4"/>
        <v>0</v>
      </c>
      <c r="AN42" s="8">
        <f t="shared" si="4"/>
        <v>0</v>
      </c>
      <c r="AO42" s="8">
        <f t="shared" si="4"/>
        <v>0</v>
      </c>
      <c r="AP42" s="8">
        <f t="shared" si="4"/>
        <v>0</v>
      </c>
      <c r="AQ42" s="8">
        <f t="shared" si="5"/>
        <v>0</v>
      </c>
      <c r="AR42" s="8">
        <f t="shared" si="5"/>
        <v>0</v>
      </c>
      <c r="AS42" s="8">
        <f t="shared" si="5"/>
        <v>0</v>
      </c>
      <c r="AT42" s="8">
        <f t="shared" si="5"/>
        <v>0</v>
      </c>
      <c r="AU42" s="8">
        <f t="shared" si="5"/>
        <v>0</v>
      </c>
      <c r="AV42" s="8">
        <f t="shared" si="5"/>
        <v>0</v>
      </c>
      <c r="AW42" s="8">
        <f t="shared" si="5"/>
        <v>0</v>
      </c>
      <c r="AX42" s="8">
        <f t="shared" si="5"/>
        <v>0</v>
      </c>
      <c r="AY42" s="8">
        <f t="shared" si="5"/>
        <v>0</v>
      </c>
      <c r="AZ42" s="8">
        <f t="shared" si="5"/>
        <v>0</v>
      </c>
      <c r="BA42" s="8">
        <f t="shared" si="5"/>
        <v>0</v>
      </c>
      <c r="BB42" s="8">
        <f t="shared" si="5"/>
        <v>0</v>
      </c>
      <c r="BC42" s="8">
        <f t="shared" si="5"/>
        <v>0</v>
      </c>
    </row>
    <row r="43" spans="1:55" x14ac:dyDescent="0.25">
      <c r="A43" t="s">
        <v>41</v>
      </c>
      <c r="B43" s="50" t="s">
        <v>197</v>
      </c>
      <c r="C43" s="8">
        <f t="shared" si="1"/>
        <v>0</v>
      </c>
      <c r="D43" s="8">
        <f t="shared" si="1"/>
        <v>0</v>
      </c>
      <c r="E43" s="8">
        <f t="shared" si="1"/>
        <v>0</v>
      </c>
      <c r="F43" s="8">
        <f t="shared" si="1"/>
        <v>0</v>
      </c>
      <c r="G43" s="8">
        <f t="shared" si="1"/>
        <v>0</v>
      </c>
      <c r="H43" s="8">
        <f t="shared" si="1"/>
        <v>0</v>
      </c>
      <c r="I43" s="8">
        <f t="shared" si="1"/>
        <v>0</v>
      </c>
      <c r="J43" s="8">
        <f t="shared" si="1"/>
        <v>0</v>
      </c>
      <c r="K43" s="8">
        <f t="shared" si="1"/>
        <v>0</v>
      </c>
      <c r="L43" s="8">
        <f t="shared" si="1"/>
        <v>0</v>
      </c>
      <c r="M43" s="8">
        <f t="shared" si="2"/>
        <v>0</v>
      </c>
      <c r="N43" s="8">
        <f t="shared" si="2"/>
        <v>0</v>
      </c>
      <c r="O43" s="8">
        <f t="shared" si="2"/>
        <v>0</v>
      </c>
      <c r="P43" s="8">
        <f t="shared" si="2"/>
        <v>0</v>
      </c>
      <c r="Q43" s="8">
        <f t="shared" si="2"/>
        <v>0</v>
      </c>
      <c r="R43" s="8">
        <f t="shared" si="2"/>
        <v>0</v>
      </c>
      <c r="S43" s="8">
        <f t="shared" si="2"/>
        <v>0</v>
      </c>
      <c r="T43" s="8">
        <f t="shared" si="2"/>
        <v>0</v>
      </c>
      <c r="U43" s="8">
        <f t="shared" si="2"/>
        <v>0</v>
      </c>
      <c r="V43" s="8">
        <f t="shared" si="2"/>
        <v>0</v>
      </c>
      <c r="W43" s="8">
        <f t="shared" si="3"/>
        <v>0</v>
      </c>
      <c r="X43" s="8">
        <f t="shared" si="3"/>
        <v>0</v>
      </c>
      <c r="Y43" s="8">
        <f t="shared" si="3"/>
        <v>0.05</v>
      </c>
      <c r="Z43" s="8">
        <f t="shared" si="3"/>
        <v>0.1</v>
      </c>
      <c r="AA43" s="8">
        <f t="shared" si="3"/>
        <v>0.15000000000000002</v>
      </c>
      <c r="AB43" s="8">
        <f t="shared" si="3"/>
        <v>0.2</v>
      </c>
      <c r="AC43" s="8">
        <f t="shared" si="3"/>
        <v>0.25</v>
      </c>
      <c r="AD43" s="8">
        <f t="shared" si="3"/>
        <v>0.3</v>
      </c>
      <c r="AE43" s="8">
        <f t="shared" si="3"/>
        <v>0.35</v>
      </c>
      <c r="AF43" s="8">
        <f t="shared" si="3"/>
        <v>0.39999999999999997</v>
      </c>
      <c r="AG43" s="8">
        <f t="shared" si="4"/>
        <v>0.44999999999999996</v>
      </c>
      <c r="AH43" s="8">
        <f t="shared" si="4"/>
        <v>0.49999999999999994</v>
      </c>
      <c r="AI43" s="8">
        <f t="shared" si="4"/>
        <v>0.49999999999999994</v>
      </c>
      <c r="AJ43" s="8">
        <f t="shared" si="4"/>
        <v>0.49999999999999994</v>
      </c>
      <c r="AK43" s="8">
        <f t="shared" si="4"/>
        <v>0.49999999999999994</v>
      </c>
      <c r="AL43" s="8">
        <f t="shared" si="4"/>
        <v>0.49999999999999994</v>
      </c>
      <c r="AM43" s="8">
        <f t="shared" si="4"/>
        <v>0.49999999999999994</v>
      </c>
      <c r="AN43" s="8">
        <f t="shared" si="4"/>
        <v>0.49999999999999994</v>
      </c>
      <c r="AO43" s="8">
        <f t="shared" si="4"/>
        <v>0.49999999999999994</v>
      </c>
      <c r="AP43" s="8">
        <f t="shared" si="4"/>
        <v>0.49999999999999994</v>
      </c>
      <c r="AQ43" s="8">
        <f t="shared" si="5"/>
        <v>0.49999999999999994</v>
      </c>
      <c r="AR43" s="8">
        <f t="shared" si="5"/>
        <v>0.49999999999999994</v>
      </c>
      <c r="AS43" s="8">
        <f t="shared" si="5"/>
        <v>0.49999999999999994</v>
      </c>
      <c r="AT43" s="8">
        <f t="shared" si="5"/>
        <v>0.49999999999999994</v>
      </c>
      <c r="AU43" s="8">
        <f t="shared" si="5"/>
        <v>0.49999999999999994</v>
      </c>
      <c r="AV43" s="8">
        <f t="shared" si="5"/>
        <v>0.49999999999999994</v>
      </c>
      <c r="AW43" s="8">
        <f t="shared" si="5"/>
        <v>0.49999999999999994</v>
      </c>
      <c r="AX43" s="8">
        <f t="shared" si="5"/>
        <v>0.49999999999999994</v>
      </c>
      <c r="AY43" s="8">
        <f t="shared" si="5"/>
        <v>0.49999999999999994</v>
      </c>
      <c r="AZ43" s="8">
        <f t="shared" si="5"/>
        <v>0.49999999999999994</v>
      </c>
      <c r="BA43" s="8">
        <f t="shared" si="5"/>
        <v>0.49999999999999994</v>
      </c>
      <c r="BB43" s="8">
        <f t="shared" si="5"/>
        <v>0.49999999999999994</v>
      </c>
      <c r="BC43" s="8">
        <f t="shared" si="5"/>
        <v>0.49999999999999994</v>
      </c>
    </row>
    <row r="44" spans="1:55" x14ac:dyDescent="0.25">
      <c r="A44" t="s">
        <v>42</v>
      </c>
      <c r="B44" s="50" t="s">
        <v>198</v>
      </c>
      <c r="C44" s="8">
        <f t="shared" si="1"/>
        <v>0</v>
      </c>
      <c r="D44" s="8">
        <f t="shared" si="1"/>
        <v>0</v>
      </c>
      <c r="E44" s="8">
        <f t="shared" si="1"/>
        <v>0</v>
      </c>
      <c r="F44" s="8">
        <f t="shared" si="1"/>
        <v>0</v>
      </c>
      <c r="G44" s="8">
        <f t="shared" si="1"/>
        <v>0</v>
      </c>
      <c r="H44" s="8">
        <f t="shared" si="1"/>
        <v>0</v>
      </c>
      <c r="I44" s="8">
        <f t="shared" si="1"/>
        <v>0</v>
      </c>
      <c r="J44" s="8">
        <f t="shared" si="1"/>
        <v>0</v>
      </c>
      <c r="K44" s="8">
        <f t="shared" si="1"/>
        <v>0</v>
      </c>
      <c r="L44" s="8">
        <f t="shared" si="1"/>
        <v>0</v>
      </c>
      <c r="M44" s="8">
        <f t="shared" si="2"/>
        <v>0</v>
      </c>
      <c r="N44" s="8">
        <f t="shared" si="2"/>
        <v>0</v>
      </c>
      <c r="O44" s="8">
        <f t="shared" si="2"/>
        <v>0</v>
      </c>
      <c r="P44" s="8">
        <f t="shared" si="2"/>
        <v>0</v>
      </c>
      <c r="Q44" s="8">
        <f t="shared" si="2"/>
        <v>0</v>
      </c>
      <c r="R44" s="8">
        <f t="shared" si="2"/>
        <v>0</v>
      </c>
      <c r="S44" s="8">
        <f t="shared" si="2"/>
        <v>0</v>
      </c>
      <c r="T44" s="8">
        <f t="shared" si="2"/>
        <v>0</v>
      </c>
      <c r="U44" s="8">
        <f t="shared" si="2"/>
        <v>0</v>
      </c>
      <c r="V44" s="8">
        <f t="shared" si="2"/>
        <v>0</v>
      </c>
      <c r="W44" s="8">
        <f t="shared" si="3"/>
        <v>0</v>
      </c>
      <c r="X44" s="8">
        <f t="shared" si="3"/>
        <v>0</v>
      </c>
      <c r="Y44" s="8">
        <f t="shared" si="3"/>
        <v>0</v>
      </c>
      <c r="Z44" s="8">
        <f t="shared" si="3"/>
        <v>0</v>
      </c>
      <c r="AA44" s="8">
        <f t="shared" si="3"/>
        <v>0</v>
      </c>
      <c r="AB44" s="8">
        <f t="shared" si="3"/>
        <v>0</v>
      </c>
      <c r="AC44" s="8">
        <f t="shared" si="3"/>
        <v>0</v>
      </c>
      <c r="AD44" s="8">
        <f t="shared" si="3"/>
        <v>0</v>
      </c>
      <c r="AE44" s="8">
        <f t="shared" si="3"/>
        <v>0</v>
      </c>
      <c r="AF44" s="8">
        <f t="shared" si="3"/>
        <v>0</v>
      </c>
      <c r="AG44" s="8">
        <f t="shared" si="4"/>
        <v>0</v>
      </c>
      <c r="AH44" s="8">
        <f t="shared" si="4"/>
        <v>0</v>
      </c>
      <c r="AI44" s="8">
        <f t="shared" si="4"/>
        <v>0</v>
      </c>
      <c r="AJ44" s="8">
        <f t="shared" si="4"/>
        <v>0</v>
      </c>
      <c r="AK44" s="8">
        <f t="shared" si="4"/>
        <v>0</v>
      </c>
      <c r="AL44" s="8">
        <f t="shared" si="4"/>
        <v>0</v>
      </c>
      <c r="AM44" s="8">
        <f t="shared" si="4"/>
        <v>0</v>
      </c>
      <c r="AN44" s="8">
        <f t="shared" si="4"/>
        <v>0</v>
      </c>
      <c r="AO44" s="8">
        <f t="shared" si="4"/>
        <v>0</v>
      </c>
      <c r="AP44" s="8">
        <f t="shared" si="4"/>
        <v>0</v>
      </c>
      <c r="AQ44" s="8">
        <f t="shared" si="5"/>
        <v>0</v>
      </c>
      <c r="AR44" s="8">
        <f t="shared" si="5"/>
        <v>0</v>
      </c>
      <c r="AS44" s="8">
        <f t="shared" si="5"/>
        <v>0</v>
      </c>
      <c r="AT44" s="8">
        <f t="shared" si="5"/>
        <v>0</v>
      </c>
      <c r="AU44" s="8">
        <f t="shared" si="5"/>
        <v>0</v>
      </c>
      <c r="AV44" s="8">
        <f t="shared" si="5"/>
        <v>0</v>
      </c>
      <c r="AW44" s="8">
        <f t="shared" si="5"/>
        <v>0</v>
      </c>
      <c r="AX44" s="8">
        <f t="shared" si="5"/>
        <v>0</v>
      </c>
      <c r="AY44" s="8">
        <f t="shared" si="5"/>
        <v>0</v>
      </c>
      <c r="AZ44" s="8">
        <f t="shared" si="5"/>
        <v>0</v>
      </c>
      <c r="BA44" s="8">
        <f t="shared" si="5"/>
        <v>0</v>
      </c>
      <c r="BB44" s="8">
        <f t="shared" si="5"/>
        <v>0</v>
      </c>
      <c r="BC44" s="8">
        <f t="shared" si="5"/>
        <v>0</v>
      </c>
    </row>
    <row r="45" spans="1:55" x14ac:dyDescent="0.25">
      <c r="A45" t="s">
        <v>43</v>
      </c>
      <c r="B45" s="50" t="s">
        <v>198</v>
      </c>
      <c r="C45" s="8">
        <f t="shared" si="1"/>
        <v>0</v>
      </c>
      <c r="D45" s="8">
        <f t="shared" si="1"/>
        <v>0</v>
      </c>
      <c r="E45" s="8">
        <f t="shared" si="1"/>
        <v>0</v>
      </c>
      <c r="F45" s="8">
        <f t="shared" si="1"/>
        <v>0</v>
      </c>
      <c r="G45" s="8">
        <f t="shared" si="1"/>
        <v>0</v>
      </c>
      <c r="H45" s="8">
        <f t="shared" si="1"/>
        <v>0</v>
      </c>
      <c r="I45" s="8">
        <f t="shared" si="1"/>
        <v>0</v>
      </c>
      <c r="J45" s="8">
        <f t="shared" si="1"/>
        <v>0</v>
      </c>
      <c r="K45" s="8">
        <f t="shared" si="1"/>
        <v>0</v>
      </c>
      <c r="L45" s="8">
        <f t="shared" si="1"/>
        <v>0</v>
      </c>
      <c r="M45" s="8">
        <f t="shared" si="2"/>
        <v>0</v>
      </c>
      <c r="N45" s="8">
        <f t="shared" si="2"/>
        <v>0</v>
      </c>
      <c r="O45" s="8">
        <f t="shared" si="2"/>
        <v>0</v>
      </c>
      <c r="P45" s="8">
        <f t="shared" si="2"/>
        <v>0</v>
      </c>
      <c r="Q45" s="8">
        <f t="shared" si="2"/>
        <v>0</v>
      </c>
      <c r="R45" s="8">
        <f t="shared" si="2"/>
        <v>0</v>
      </c>
      <c r="S45" s="8">
        <f t="shared" si="2"/>
        <v>0</v>
      </c>
      <c r="T45" s="8">
        <f t="shared" si="2"/>
        <v>0</v>
      </c>
      <c r="U45" s="8">
        <f t="shared" si="2"/>
        <v>0</v>
      </c>
      <c r="V45" s="8">
        <f t="shared" si="2"/>
        <v>0</v>
      </c>
      <c r="W45" s="8">
        <f t="shared" si="3"/>
        <v>0</v>
      </c>
      <c r="X45" s="8">
        <f t="shared" si="3"/>
        <v>0</v>
      </c>
      <c r="Y45" s="8">
        <f t="shared" si="3"/>
        <v>0</v>
      </c>
      <c r="Z45" s="8">
        <f t="shared" si="3"/>
        <v>0</v>
      </c>
      <c r="AA45" s="8">
        <f t="shared" si="3"/>
        <v>0</v>
      </c>
      <c r="AB45" s="8">
        <f t="shared" si="3"/>
        <v>0</v>
      </c>
      <c r="AC45" s="8">
        <f t="shared" si="3"/>
        <v>0</v>
      </c>
      <c r="AD45" s="8">
        <f t="shared" si="3"/>
        <v>0</v>
      </c>
      <c r="AE45" s="8">
        <f t="shared" si="3"/>
        <v>0</v>
      </c>
      <c r="AF45" s="8">
        <f t="shared" si="3"/>
        <v>0</v>
      </c>
      <c r="AG45" s="8">
        <f t="shared" si="4"/>
        <v>0</v>
      </c>
      <c r="AH45" s="8">
        <f t="shared" si="4"/>
        <v>0</v>
      </c>
      <c r="AI45" s="8">
        <f t="shared" si="4"/>
        <v>0</v>
      </c>
      <c r="AJ45" s="8">
        <f t="shared" si="4"/>
        <v>0</v>
      </c>
      <c r="AK45" s="8">
        <f t="shared" si="4"/>
        <v>0</v>
      </c>
      <c r="AL45" s="8">
        <f t="shared" si="4"/>
        <v>0</v>
      </c>
      <c r="AM45" s="8">
        <f t="shared" si="4"/>
        <v>0</v>
      </c>
      <c r="AN45" s="8">
        <f t="shared" si="4"/>
        <v>0</v>
      </c>
      <c r="AO45" s="8">
        <f t="shared" si="4"/>
        <v>0</v>
      </c>
      <c r="AP45" s="8">
        <f t="shared" si="4"/>
        <v>0</v>
      </c>
      <c r="AQ45" s="8">
        <f t="shared" si="5"/>
        <v>0</v>
      </c>
      <c r="AR45" s="8">
        <f t="shared" si="5"/>
        <v>0</v>
      </c>
      <c r="AS45" s="8">
        <f t="shared" si="5"/>
        <v>0</v>
      </c>
      <c r="AT45" s="8">
        <f t="shared" si="5"/>
        <v>0</v>
      </c>
      <c r="AU45" s="8">
        <f t="shared" si="5"/>
        <v>0</v>
      </c>
      <c r="AV45" s="8">
        <f t="shared" si="5"/>
        <v>0</v>
      </c>
      <c r="AW45" s="8">
        <f t="shared" si="5"/>
        <v>0</v>
      </c>
      <c r="AX45" s="8">
        <f t="shared" si="5"/>
        <v>0</v>
      </c>
      <c r="AY45" s="8">
        <f t="shared" si="5"/>
        <v>0</v>
      </c>
      <c r="AZ45" s="8">
        <f t="shared" si="5"/>
        <v>0</v>
      </c>
      <c r="BA45" s="8">
        <f t="shared" si="5"/>
        <v>0</v>
      </c>
      <c r="BB45" s="8">
        <f t="shared" si="5"/>
        <v>0</v>
      </c>
      <c r="BC45" s="8">
        <f t="shared" si="5"/>
        <v>0</v>
      </c>
    </row>
    <row r="46" spans="1:55" x14ac:dyDescent="0.25">
      <c r="A46" t="s">
        <v>44</v>
      </c>
      <c r="B46" s="50" t="s">
        <v>197</v>
      </c>
      <c r="C46" s="8">
        <f t="shared" si="1"/>
        <v>0</v>
      </c>
      <c r="D46" s="8">
        <f t="shared" si="1"/>
        <v>0</v>
      </c>
      <c r="E46" s="8">
        <f t="shared" si="1"/>
        <v>0</v>
      </c>
      <c r="F46" s="8">
        <f t="shared" si="1"/>
        <v>0</v>
      </c>
      <c r="G46" s="8">
        <f t="shared" si="1"/>
        <v>0</v>
      </c>
      <c r="H46" s="8">
        <f t="shared" si="1"/>
        <v>0</v>
      </c>
      <c r="I46" s="8">
        <f t="shared" si="1"/>
        <v>0</v>
      </c>
      <c r="J46" s="8">
        <f t="shared" si="1"/>
        <v>0</v>
      </c>
      <c r="K46" s="8">
        <f t="shared" si="1"/>
        <v>0</v>
      </c>
      <c r="L46" s="8">
        <f t="shared" si="1"/>
        <v>0</v>
      </c>
      <c r="M46" s="8">
        <f t="shared" si="2"/>
        <v>0</v>
      </c>
      <c r="N46" s="8">
        <f t="shared" si="2"/>
        <v>0</v>
      </c>
      <c r="O46" s="8">
        <f t="shared" si="2"/>
        <v>0</v>
      </c>
      <c r="P46" s="8">
        <f t="shared" si="2"/>
        <v>0</v>
      </c>
      <c r="Q46" s="8">
        <f t="shared" si="2"/>
        <v>0</v>
      </c>
      <c r="R46" s="8">
        <f t="shared" si="2"/>
        <v>0</v>
      </c>
      <c r="S46" s="8">
        <f t="shared" si="2"/>
        <v>0</v>
      </c>
      <c r="T46" s="8">
        <f t="shared" si="2"/>
        <v>0</v>
      </c>
      <c r="U46" s="8">
        <f t="shared" si="2"/>
        <v>0</v>
      </c>
      <c r="V46" s="8">
        <f t="shared" si="2"/>
        <v>0</v>
      </c>
      <c r="W46" s="8">
        <f t="shared" si="3"/>
        <v>0</v>
      </c>
      <c r="X46" s="8">
        <f t="shared" si="3"/>
        <v>0</v>
      </c>
      <c r="Y46" s="8">
        <f t="shared" si="3"/>
        <v>0.05</v>
      </c>
      <c r="Z46" s="8">
        <f t="shared" si="3"/>
        <v>0.1</v>
      </c>
      <c r="AA46" s="8">
        <f t="shared" si="3"/>
        <v>0.15000000000000002</v>
      </c>
      <c r="AB46" s="8">
        <f t="shared" si="3"/>
        <v>0.2</v>
      </c>
      <c r="AC46" s="8">
        <f t="shared" si="3"/>
        <v>0.25</v>
      </c>
      <c r="AD46" s="8">
        <f t="shared" si="3"/>
        <v>0.3</v>
      </c>
      <c r="AE46" s="8">
        <f t="shared" si="3"/>
        <v>0.35</v>
      </c>
      <c r="AF46" s="8">
        <f t="shared" si="3"/>
        <v>0.39999999999999997</v>
      </c>
      <c r="AG46" s="8">
        <f t="shared" si="4"/>
        <v>0.44999999999999996</v>
      </c>
      <c r="AH46" s="8">
        <f t="shared" si="4"/>
        <v>0.49999999999999994</v>
      </c>
      <c r="AI46" s="8">
        <f t="shared" si="4"/>
        <v>0.49999999999999994</v>
      </c>
      <c r="AJ46" s="8">
        <f t="shared" si="4"/>
        <v>0.49999999999999994</v>
      </c>
      <c r="AK46" s="8">
        <f t="shared" si="4"/>
        <v>0.49999999999999994</v>
      </c>
      <c r="AL46" s="8">
        <f t="shared" si="4"/>
        <v>0.49999999999999994</v>
      </c>
      <c r="AM46" s="8">
        <f t="shared" si="4"/>
        <v>0.49999999999999994</v>
      </c>
      <c r="AN46" s="8">
        <f t="shared" si="4"/>
        <v>0.49999999999999994</v>
      </c>
      <c r="AO46" s="8">
        <f t="shared" si="4"/>
        <v>0.49999999999999994</v>
      </c>
      <c r="AP46" s="8">
        <f t="shared" si="4"/>
        <v>0.49999999999999994</v>
      </c>
      <c r="AQ46" s="8">
        <f t="shared" si="5"/>
        <v>0.49999999999999994</v>
      </c>
      <c r="AR46" s="8">
        <f t="shared" si="5"/>
        <v>0.49999999999999994</v>
      </c>
      <c r="AS46" s="8">
        <f t="shared" si="5"/>
        <v>0.49999999999999994</v>
      </c>
      <c r="AT46" s="8">
        <f t="shared" si="5"/>
        <v>0.49999999999999994</v>
      </c>
      <c r="AU46" s="8">
        <f t="shared" si="5"/>
        <v>0.49999999999999994</v>
      </c>
      <c r="AV46" s="8">
        <f t="shared" si="5"/>
        <v>0.49999999999999994</v>
      </c>
      <c r="AW46" s="8">
        <f t="shared" si="5"/>
        <v>0.49999999999999994</v>
      </c>
      <c r="AX46" s="8">
        <f t="shared" si="5"/>
        <v>0.49999999999999994</v>
      </c>
      <c r="AY46" s="8">
        <f t="shared" si="5"/>
        <v>0.49999999999999994</v>
      </c>
      <c r="AZ46" s="8">
        <f t="shared" si="5"/>
        <v>0.49999999999999994</v>
      </c>
      <c r="BA46" s="8">
        <f t="shared" si="5"/>
        <v>0.49999999999999994</v>
      </c>
      <c r="BB46" s="8">
        <f t="shared" si="5"/>
        <v>0.49999999999999994</v>
      </c>
      <c r="BC46" s="8">
        <f t="shared" si="5"/>
        <v>0.49999999999999994</v>
      </c>
    </row>
    <row r="47" spans="1:55" x14ac:dyDescent="0.25">
      <c r="A47" t="s">
        <v>45</v>
      </c>
      <c r="B47" s="50" t="s">
        <v>197</v>
      </c>
      <c r="C47" s="8">
        <f t="shared" si="1"/>
        <v>0</v>
      </c>
      <c r="D47" s="8">
        <f t="shared" si="1"/>
        <v>0</v>
      </c>
      <c r="E47" s="8">
        <f t="shared" si="1"/>
        <v>0</v>
      </c>
      <c r="F47" s="8">
        <f t="shared" si="1"/>
        <v>0</v>
      </c>
      <c r="G47" s="8">
        <f t="shared" si="1"/>
        <v>0</v>
      </c>
      <c r="H47" s="8">
        <f t="shared" si="1"/>
        <v>0</v>
      </c>
      <c r="I47" s="8">
        <f t="shared" si="1"/>
        <v>0</v>
      </c>
      <c r="J47" s="8">
        <f t="shared" si="1"/>
        <v>0</v>
      </c>
      <c r="K47" s="8">
        <f t="shared" si="1"/>
        <v>0</v>
      </c>
      <c r="L47" s="8">
        <f t="shared" si="1"/>
        <v>0</v>
      </c>
      <c r="M47" s="8">
        <f t="shared" si="2"/>
        <v>0</v>
      </c>
      <c r="N47" s="8">
        <f t="shared" si="2"/>
        <v>0</v>
      </c>
      <c r="O47" s="8">
        <f t="shared" si="2"/>
        <v>0</v>
      </c>
      <c r="P47" s="8">
        <f t="shared" si="2"/>
        <v>0</v>
      </c>
      <c r="Q47" s="8">
        <f t="shared" si="2"/>
        <v>0</v>
      </c>
      <c r="R47" s="8">
        <f t="shared" si="2"/>
        <v>0</v>
      </c>
      <c r="S47" s="8">
        <f t="shared" si="2"/>
        <v>0</v>
      </c>
      <c r="T47" s="8">
        <f t="shared" si="2"/>
        <v>0</v>
      </c>
      <c r="U47" s="8">
        <f t="shared" si="2"/>
        <v>0</v>
      </c>
      <c r="V47" s="8">
        <f t="shared" si="2"/>
        <v>0</v>
      </c>
      <c r="W47" s="8">
        <f t="shared" si="3"/>
        <v>0</v>
      </c>
      <c r="X47" s="8">
        <f t="shared" si="3"/>
        <v>0</v>
      </c>
      <c r="Y47" s="8">
        <f t="shared" si="3"/>
        <v>0.05</v>
      </c>
      <c r="Z47" s="8">
        <f t="shared" si="3"/>
        <v>0.1</v>
      </c>
      <c r="AA47" s="8">
        <f t="shared" si="3"/>
        <v>0.15000000000000002</v>
      </c>
      <c r="AB47" s="8">
        <f t="shared" si="3"/>
        <v>0.2</v>
      </c>
      <c r="AC47" s="8">
        <f t="shared" si="3"/>
        <v>0.25</v>
      </c>
      <c r="AD47" s="8">
        <f t="shared" si="3"/>
        <v>0.3</v>
      </c>
      <c r="AE47" s="8">
        <f t="shared" si="3"/>
        <v>0.35</v>
      </c>
      <c r="AF47" s="8">
        <f t="shared" si="3"/>
        <v>0.39999999999999997</v>
      </c>
      <c r="AG47" s="8">
        <f t="shared" si="4"/>
        <v>0.44999999999999996</v>
      </c>
      <c r="AH47" s="8">
        <f t="shared" si="4"/>
        <v>0.49999999999999994</v>
      </c>
      <c r="AI47" s="8">
        <f t="shared" si="4"/>
        <v>0.49999999999999994</v>
      </c>
      <c r="AJ47" s="8">
        <f t="shared" si="4"/>
        <v>0.49999999999999994</v>
      </c>
      <c r="AK47" s="8">
        <f t="shared" si="4"/>
        <v>0.49999999999999994</v>
      </c>
      <c r="AL47" s="8">
        <f t="shared" si="4"/>
        <v>0.49999999999999994</v>
      </c>
      <c r="AM47" s="8">
        <f t="shared" si="4"/>
        <v>0.49999999999999994</v>
      </c>
      <c r="AN47" s="8">
        <f t="shared" si="4"/>
        <v>0.49999999999999994</v>
      </c>
      <c r="AO47" s="8">
        <f t="shared" si="4"/>
        <v>0.49999999999999994</v>
      </c>
      <c r="AP47" s="8">
        <f t="shared" si="4"/>
        <v>0.49999999999999994</v>
      </c>
      <c r="AQ47" s="8">
        <f t="shared" si="5"/>
        <v>0.49999999999999994</v>
      </c>
      <c r="AR47" s="8">
        <f t="shared" si="5"/>
        <v>0.49999999999999994</v>
      </c>
      <c r="AS47" s="8">
        <f t="shared" si="5"/>
        <v>0.49999999999999994</v>
      </c>
      <c r="AT47" s="8">
        <f t="shared" si="5"/>
        <v>0.49999999999999994</v>
      </c>
      <c r="AU47" s="8">
        <f t="shared" si="5"/>
        <v>0.49999999999999994</v>
      </c>
      <c r="AV47" s="8">
        <f t="shared" si="5"/>
        <v>0.49999999999999994</v>
      </c>
      <c r="AW47" s="8">
        <f t="shared" si="5"/>
        <v>0.49999999999999994</v>
      </c>
      <c r="AX47" s="8">
        <f t="shared" si="5"/>
        <v>0.49999999999999994</v>
      </c>
      <c r="AY47" s="8">
        <f t="shared" si="5"/>
        <v>0.49999999999999994</v>
      </c>
      <c r="AZ47" s="8">
        <f t="shared" si="5"/>
        <v>0.49999999999999994</v>
      </c>
      <c r="BA47" s="8">
        <f t="shared" si="5"/>
        <v>0.49999999999999994</v>
      </c>
      <c r="BB47" s="8">
        <f t="shared" si="5"/>
        <v>0.49999999999999994</v>
      </c>
      <c r="BC47" s="8">
        <f t="shared" si="5"/>
        <v>0.49999999999999994</v>
      </c>
    </row>
    <row r="48" spans="1:55" x14ac:dyDescent="0.25">
      <c r="A48" t="s">
        <v>46</v>
      </c>
      <c r="B48" s="50" t="s">
        <v>198</v>
      </c>
      <c r="C48" s="8">
        <f t="shared" si="1"/>
        <v>0</v>
      </c>
      <c r="D48" s="8">
        <f t="shared" si="1"/>
        <v>0</v>
      </c>
      <c r="E48" s="8">
        <f t="shared" si="1"/>
        <v>0</v>
      </c>
      <c r="F48" s="8">
        <f t="shared" si="1"/>
        <v>0</v>
      </c>
      <c r="G48" s="8">
        <f t="shared" si="1"/>
        <v>0</v>
      </c>
      <c r="H48" s="8">
        <f t="shared" si="1"/>
        <v>0</v>
      </c>
      <c r="I48" s="8">
        <f t="shared" si="1"/>
        <v>0</v>
      </c>
      <c r="J48" s="8">
        <f t="shared" si="1"/>
        <v>0</v>
      </c>
      <c r="K48" s="8">
        <f t="shared" si="1"/>
        <v>0</v>
      </c>
      <c r="L48" s="8">
        <f t="shared" si="1"/>
        <v>0</v>
      </c>
      <c r="M48" s="8">
        <f t="shared" si="2"/>
        <v>0</v>
      </c>
      <c r="N48" s="8">
        <f t="shared" si="2"/>
        <v>0</v>
      </c>
      <c r="O48" s="8">
        <f t="shared" si="2"/>
        <v>0</v>
      </c>
      <c r="P48" s="8">
        <f t="shared" si="2"/>
        <v>0</v>
      </c>
      <c r="Q48" s="8">
        <f t="shared" si="2"/>
        <v>0</v>
      </c>
      <c r="R48" s="8">
        <f t="shared" si="2"/>
        <v>0</v>
      </c>
      <c r="S48" s="8">
        <f t="shared" si="2"/>
        <v>0</v>
      </c>
      <c r="T48" s="8">
        <f t="shared" si="2"/>
        <v>0</v>
      </c>
      <c r="U48" s="8">
        <f t="shared" si="2"/>
        <v>0</v>
      </c>
      <c r="V48" s="8">
        <f t="shared" si="2"/>
        <v>0</v>
      </c>
      <c r="W48" s="8">
        <f t="shared" si="3"/>
        <v>0</v>
      </c>
      <c r="X48" s="8">
        <f t="shared" si="3"/>
        <v>0</v>
      </c>
      <c r="Y48" s="8">
        <f t="shared" si="3"/>
        <v>0</v>
      </c>
      <c r="Z48" s="8">
        <f t="shared" si="3"/>
        <v>0</v>
      </c>
      <c r="AA48" s="8">
        <f t="shared" si="3"/>
        <v>0</v>
      </c>
      <c r="AB48" s="8">
        <f t="shared" si="3"/>
        <v>0</v>
      </c>
      <c r="AC48" s="8">
        <f t="shared" si="3"/>
        <v>0</v>
      </c>
      <c r="AD48" s="8">
        <f t="shared" si="3"/>
        <v>0</v>
      </c>
      <c r="AE48" s="8">
        <f t="shared" si="3"/>
        <v>0</v>
      </c>
      <c r="AF48" s="8">
        <f t="shared" si="3"/>
        <v>0</v>
      </c>
      <c r="AG48" s="8">
        <f t="shared" si="4"/>
        <v>0</v>
      </c>
      <c r="AH48" s="8">
        <f t="shared" si="4"/>
        <v>0</v>
      </c>
      <c r="AI48" s="8">
        <f t="shared" si="4"/>
        <v>0</v>
      </c>
      <c r="AJ48" s="8">
        <f t="shared" si="4"/>
        <v>0</v>
      </c>
      <c r="AK48" s="8">
        <f t="shared" si="4"/>
        <v>0</v>
      </c>
      <c r="AL48" s="8">
        <f t="shared" si="4"/>
        <v>0</v>
      </c>
      <c r="AM48" s="8">
        <f t="shared" si="4"/>
        <v>0</v>
      </c>
      <c r="AN48" s="8">
        <f t="shared" si="4"/>
        <v>0</v>
      </c>
      <c r="AO48" s="8">
        <f t="shared" si="4"/>
        <v>0</v>
      </c>
      <c r="AP48" s="8">
        <f t="shared" si="4"/>
        <v>0</v>
      </c>
      <c r="AQ48" s="8">
        <f t="shared" si="5"/>
        <v>0</v>
      </c>
      <c r="AR48" s="8">
        <f t="shared" si="5"/>
        <v>0</v>
      </c>
      <c r="AS48" s="8">
        <f t="shared" si="5"/>
        <v>0</v>
      </c>
      <c r="AT48" s="8">
        <f t="shared" si="5"/>
        <v>0</v>
      </c>
      <c r="AU48" s="8">
        <f t="shared" si="5"/>
        <v>0</v>
      </c>
      <c r="AV48" s="8">
        <f t="shared" si="5"/>
        <v>0</v>
      </c>
      <c r="AW48" s="8">
        <f t="shared" si="5"/>
        <v>0</v>
      </c>
      <c r="AX48" s="8">
        <f t="shared" si="5"/>
        <v>0</v>
      </c>
      <c r="AY48" s="8">
        <f t="shared" si="5"/>
        <v>0</v>
      </c>
      <c r="AZ48" s="8">
        <f t="shared" si="5"/>
        <v>0</v>
      </c>
      <c r="BA48" s="8">
        <f t="shared" si="5"/>
        <v>0</v>
      </c>
      <c r="BB48" s="8">
        <f t="shared" si="5"/>
        <v>0</v>
      </c>
      <c r="BC48" s="8">
        <f t="shared" si="5"/>
        <v>0</v>
      </c>
    </row>
    <row r="49" spans="1:55" x14ac:dyDescent="0.25">
      <c r="A49" t="s">
        <v>47</v>
      </c>
      <c r="B49" s="50" t="s">
        <v>198</v>
      </c>
      <c r="C49" s="8">
        <f t="shared" ref="C49:L59" si="6">IF($B49="Yes",C$36,0)</f>
        <v>0</v>
      </c>
      <c r="D49" s="8">
        <f t="shared" si="6"/>
        <v>0</v>
      </c>
      <c r="E49" s="8">
        <f t="shared" si="6"/>
        <v>0</v>
      </c>
      <c r="F49" s="8">
        <f t="shared" si="6"/>
        <v>0</v>
      </c>
      <c r="G49" s="8">
        <f t="shared" si="6"/>
        <v>0</v>
      </c>
      <c r="H49" s="8">
        <f t="shared" si="6"/>
        <v>0</v>
      </c>
      <c r="I49" s="8">
        <f t="shared" si="6"/>
        <v>0</v>
      </c>
      <c r="J49" s="8">
        <f t="shared" si="6"/>
        <v>0</v>
      </c>
      <c r="K49" s="8">
        <f t="shared" si="6"/>
        <v>0</v>
      </c>
      <c r="L49" s="8">
        <f t="shared" si="6"/>
        <v>0</v>
      </c>
      <c r="M49" s="8">
        <f t="shared" ref="M49:V59" si="7">IF($B49="Yes",M$36,0)</f>
        <v>0</v>
      </c>
      <c r="N49" s="8">
        <f t="shared" si="7"/>
        <v>0</v>
      </c>
      <c r="O49" s="8">
        <f t="shared" si="7"/>
        <v>0</v>
      </c>
      <c r="P49" s="8">
        <f t="shared" si="7"/>
        <v>0</v>
      </c>
      <c r="Q49" s="8">
        <f t="shared" si="7"/>
        <v>0</v>
      </c>
      <c r="R49" s="8">
        <f t="shared" si="7"/>
        <v>0</v>
      </c>
      <c r="S49" s="8">
        <f t="shared" si="7"/>
        <v>0</v>
      </c>
      <c r="T49" s="8">
        <f t="shared" si="7"/>
        <v>0</v>
      </c>
      <c r="U49" s="8">
        <f t="shared" si="7"/>
        <v>0</v>
      </c>
      <c r="V49" s="8">
        <f t="shared" si="7"/>
        <v>0</v>
      </c>
      <c r="W49" s="8">
        <f t="shared" ref="W49:AF59" si="8">IF($B49="Yes",W$36,0)</f>
        <v>0</v>
      </c>
      <c r="X49" s="8">
        <f t="shared" si="8"/>
        <v>0</v>
      </c>
      <c r="Y49" s="8">
        <f t="shared" si="8"/>
        <v>0</v>
      </c>
      <c r="Z49" s="8">
        <f t="shared" si="8"/>
        <v>0</v>
      </c>
      <c r="AA49" s="8">
        <f t="shared" si="8"/>
        <v>0</v>
      </c>
      <c r="AB49" s="8">
        <f t="shared" si="8"/>
        <v>0</v>
      </c>
      <c r="AC49" s="8">
        <f t="shared" si="8"/>
        <v>0</v>
      </c>
      <c r="AD49" s="8">
        <f t="shared" si="8"/>
        <v>0</v>
      </c>
      <c r="AE49" s="8">
        <f t="shared" si="8"/>
        <v>0</v>
      </c>
      <c r="AF49" s="8">
        <f t="shared" si="8"/>
        <v>0</v>
      </c>
      <c r="AG49" s="8">
        <f t="shared" ref="AG49:AP59" si="9">IF($B49="Yes",AG$36,0)</f>
        <v>0</v>
      </c>
      <c r="AH49" s="8">
        <f t="shared" si="9"/>
        <v>0</v>
      </c>
      <c r="AI49" s="8">
        <f t="shared" si="9"/>
        <v>0</v>
      </c>
      <c r="AJ49" s="8">
        <f t="shared" si="9"/>
        <v>0</v>
      </c>
      <c r="AK49" s="8">
        <f t="shared" si="9"/>
        <v>0</v>
      </c>
      <c r="AL49" s="8">
        <f t="shared" si="9"/>
        <v>0</v>
      </c>
      <c r="AM49" s="8">
        <f t="shared" si="9"/>
        <v>0</v>
      </c>
      <c r="AN49" s="8">
        <f t="shared" si="9"/>
        <v>0</v>
      </c>
      <c r="AO49" s="8">
        <f t="shared" si="9"/>
        <v>0</v>
      </c>
      <c r="AP49" s="8">
        <f t="shared" si="9"/>
        <v>0</v>
      </c>
      <c r="AQ49" s="8">
        <f t="shared" ref="AQ49:BC59" si="10">IF($B49="Yes",AQ$36,0)</f>
        <v>0</v>
      </c>
      <c r="AR49" s="8">
        <f t="shared" si="10"/>
        <v>0</v>
      </c>
      <c r="AS49" s="8">
        <f t="shared" si="10"/>
        <v>0</v>
      </c>
      <c r="AT49" s="8">
        <f t="shared" si="10"/>
        <v>0</v>
      </c>
      <c r="AU49" s="8">
        <f t="shared" si="10"/>
        <v>0</v>
      </c>
      <c r="AV49" s="8">
        <f t="shared" si="10"/>
        <v>0</v>
      </c>
      <c r="AW49" s="8">
        <f t="shared" si="10"/>
        <v>0</v>
      </c>
      <c r="AX49" s="8">
        <f t="shared" si="10"/>
        <v>0</v>
      </c>
      <c r="AY49" s="8">
        <f t="shared" si="10"/>
        <v>0</v>
      </c>
      <c r="AZ49" s="8">
        <f t="shared" si="10"/>
        <v>0</v>
      </c>
      <c r="BA49" s="8">
        <f t="shared" si="10"/>
        <v>0</v>
      </c>
      <c r="BB49" s="8">
        <f t="shared" si="10"/>
        <v>0</v>
      </c>
      <c r="BC49" s="8">
        <f t="shared" si="10"/>
        <v>0</v>
      </c>
    </row>
    <row r="50" spans="1:55" x14ac:dyDescent="0.25">
      <c r="A50" t="s">
        <v>48</v>
      </c>
      <c r="B50" s="50" t="s">
        <v>197</v>
      </c>
      <c r="C50" s="8">
        <f t="shared" si="6"/>
        <v>0</v>
      </c>
      <c r="D50" s="8">
        <f t="shared" si="6"/>
        <v>0</v>
      </c>
      <c r="E50" s="8">
        <f t="shared" si="6"/>
        <v>0</v>
      </c>
      <c r="F50" s="8">
        <f t="shared" si="6"/>
        <v>0</v>
      </c>
      <c r="G50" s="8">
        <f t="shared" si="6"/>
        <v>0</v>
      </c>
      <c r="H50" s="8">
        <f t="shared" si="6"/>
        <v>0</v>
      </c>
      <c r="I50" s="8">
        <f t="shared" si="6"/>
        <v>0</v>
      </c>
      <c r="J50" s="8">
        <f t="shared" si="6"/>
        <v>0</v>
      </c>
      <c r="K50" s="8">
        <f t="shared" si="6"/>
        <v>0</v>
      </c>
      <c r="L50" s="8">
        <f t="shared" si="6"/>
        <v>0</v>
      </c>
      <c r="M50" s="8">
        <f t="shared" si="7"/>
        <v>0</v>
      </c>
      <c r="N50" s="8">
        <f t="shared" si="7"/>
        <v>0</v>
      </c>
      <c r="O50" s="8">
        <f t="shared" si="7"/>
        <v>0</v>
      </c>
      <c r="P50" s="8">
        <f t="shared" si="7"/>
        <v>0</v>
      </c>
      <c r="Q50" s="8">
        <f t="shared" si="7"/>
        <v>0</v>
      </c>
      <c r="R50" s="8">
        <f t="shared" si="7"/>
        <v>0</v>
      </c>
      <c r="S50" s="8">
        <f t="shared" si="7"/>
        <v>0</v>
      </c>
      <c r="T50" s="8">
        <f t="shared" si="7"/>
        <v>0</v>
      </c>
      <c r="U50" s="8">
        <f t="shared" si="7"/>
        <v>0</v>
      </c>
      <c r="V50" s="8">
        <f t="shared" si="7"/>
        <v>0</v>
      </c>
      <c r="W50" s="8">
        <f t="shared" si="8"/>
        <v>0</v>
      </c>
      <c r="X50" s="8">
        <f t="shared" si="8"/>
        <v>0</v>
      </c>
      <c r="Y50" s="8">
        <f t="shared" si="8"/>
        <v>0.05</v>
      </c>
      <c r="Z50" s="8">
        <f t="shared" si="8"/>
        <v>0.1</v>
      </c>
      <c r="AA50" s="8">
        <f t="shared" si="8"/>
        <v>0.15000000000000002</v>
      </c>
      <c r="AB50" s="8">
        <f t="shared" si="8"/>
        <v>0.2</v>
      </c>
      <c r="AC50" s="8">
        <f t="shared" si="8"/>
        <v>0.25</v>
      </c>
      <c r="AD50" s="8">
        <f t="shared" si="8"/>
        <v>0.3</v>
      </c>
      <c r="AE50" s="8">
        <f t="shared" si="8"/>
        <v>0.35</v>
      </c>
      <c r="AF50" s="8">
        <f t="shared" si="8"/>
        <v>0.39999999999999997</v>
      </c>
      <c r="AG50" s="8">
        <f t="shared" si="9"/>
        <v>0.44999999999999996</v>
      </c>
      <c r="AH50" s="8">
        <f t="shared" si="9"/>
        <v>0.49999999999999994</v>
      </c>
      <c r="AI50" s="8">
        <f t="shared" si="9"/>
        <v>0.49999999999999994</v>
      </c>
      <c r="AJ50" s="8">
        <f t="shared" si="9"/>
        <v>0.49999999999999994</v>
      </c>
      <c r="AK50" s="8">
        <f t="shared" si="9"/>
        <v>0.49999999999999994</v>
      </c>
      <c r="AL50" s="8">
        <f t="shared" si="9"/>
        <v>0.49999999999999994</v>
      </c>
      <c r="AM50" s="8">
        <f t="shared" si="9"/>
        <v>0.49999999999999994</v>
      </c>
      <c r="AN50" s="8">
        <f t="shared" si="9"/>
        <v>0.49999999999999994</v>
      </c>
      <c r="AO50" s="8">
        <f t="shared" si="9"/>
        <v>0.49999999999999994</v>
      </c>
      <c r="AP50" s="8">
        <f t="shared" si="9"/>
        <v>0.49999999999999994</v>
      </c>
      <c r="AQ50" s="8">
        <f t="shared" si="10"/>
        <v>0.49999999999999994</v>
      </c>
      <c r="AR50" s="8">
        <f t="shared" si="10"/>
        <v>0.49999999999999994</v>
      </c>
      <c r="AS50" s="8">
        <f t="shared" si="10"/>
        <v>0.49999999999999994</v>
      </c>
      <c r="AT50" s="8">
        <f t="shared" si="10"/>
        <v>0.49999999999999994</v>
      </c>
      <c r="AU50" s="8">
        <f t="shared" si="10"/>
        <v>0.49999999999999994</v>
      </c>
      <c r="AV50" s="8">
        <f t="shared" si="10"/>
        <v>0.49999999999999994</v>
      </c>
      <c r="AW50" s="8">
        <f t="shared" si="10"/>
        <v>0.49999999999999994</v>
      </c>
      <c r="AX50" s="8">
        <f t="shared" si="10"/>
        <v>0.49999999999999994</v>
      </c>
      <c r="AY50" s="8">
        <f t="shared" si="10"/>
        <v>0.49999999999999994</v>
      </c>
      <c r="AZ50" s="8">
        <f t="shared" si="10"/>
        <v>0.49999999999999994</v>
      </c>
      <c r="BA50" s="8">
        <f t="shared" si="10"/>
        <v>0.49999999999999994</v>
      </c>
      <c r="BB50" s="8">
        <f t="shared" si="10"/>
        <v>0.49999999999999994</v>
      </c>
      <c r="BC50" s="8">
        <f t="shared" si="10"/>
        <v>0.49999999999999994</v>
      </c>
    </row>
    <row r="51" spans="1:55" x14ac:dyDescent="0.25">
      <c r="A51" t="s">
        <v>49</v>
      </c>
      <c r="B51" s="50" t="s">
        <v>198</v>
      </c>
      <c r="C51" s="8">
        <f t="shared" si="6"/>
        <v>0</v>
      </c>
      <c r="D51" s="8">
        <f t="shared" si="6"/>
        <v>0</v>
      </c>
      <c r="E51" s="8">
        <f t="shared" si="6"/>
        <v>0</v>
      </c>
      <c r="F51" s="8">
        <f t="shared" si="6"/>
        <v>0</v>
      </c>
      <c r="G51" s="8">
        <f t="shared" si="6"/>
        <v>0</v>
      </c>
      <c r="H51" s="8">
        <f t="shared" si="6"/>
        <v>0</v>
      </c>
      <c r="I51" s="8">
        <f t="shared" si="6"/>
        <v>0</v>
      </c>
      <c r="J51" s="8">
        <f t="shared" si="6"/>
        <v>0</v>
      </c>
      <c r="K51" s="8">
        <f t="shared" si="6"/>
        <v>0</v>
      </c>
      <c r="L51" s="8">
        <f t="shared" si="6"/>
        <v>0</v>
      </c>
      <c r="M51" s="8">
        <f t="shared" si="7"/>
        <v>0</v>
      </c>
      <c r="N51" s="8">
        <f t="shared" si="7"/>
        <v>0</v>
      </c>
      <c r="O51" s="8">
        <f t="shared" si="7"/>
        <v>0</v>
      </c>
      <c r="P51" s="8">
        <f t="shared" si="7"/>
        <v>0</v>
      </c>
      <c r="Q51" s="8">
        <f t="shared" si="7"/>
        <v>0</v>
      </c>
      <c r="R51" s="8">
        <f t="shared" si="7"/>
        <v>0</v>
      </c>
      <c r="S51" s="8">
        <f t="shared" si="7"/>
        <v>0</v>
      </c>
      <c r="T51" s="8">
        <f t="shared" si="7"/>
        <v>0</v>
      </c>
      <c r="U51" s="8">
        <f t="shared" si="7"/>
        <v>0</v>
      </c>
      <c r="V51" s="8">
        <f t="shared" si="7"/>
        <v>0</v>
      </c>
      <c r="W51" s="8">
        <f t="shared" si="8"/>
        <v>0</v>
      </c>
      <c r="X51" s="8">
        <f t="shared" si="8"/>
        <v>0</v>
      </c>
      <c r="Y51" s="8">
        <f t="shared" si="8"/>
        <v>0</v>
      </c>
      <c r="Z51" s="8">
        <f t="shared" si="8"/>
        <v>0</v>
      </c>
      <c r="AA51" s="8">
        <f t="shared" si="8"/>
        <v>0</v>
      </c>
      <c r="AB51" s="8">
        <f t="shared" si="8"/>
        <v>0</v>
      </c>
      <c r="AC51" s="8">
        <f t="shared" si="8"/>
        <v>0</v>
      </c>
      <c r="AD51" s="8">
        <f t="shared" si="8"/>
        <v>0</v>
      </c>
      <c r="AE51" s="8">
        <f t="shared" si="8"/>
        <v>0</v>
      </c>
      <c r="AF51" s="8">
        <f t="shared" si="8"/>
        <v>0</v>
      </c>
      <c r="AG51" s="8">
        <f t="shared" si="9"/>
        <v>0</v>
      </c>
      <c r="AH51" s="8">
        <f t="shared" si="9"/>
        <v>0</v>
      </c>
      <c r="AI51" s="8">
        <f t="shared" si="9"/>
        <v>0</v>
      </c>
      <c r="AJ51" s="8">
        <f t="shared" si="9"/>
        <v>0</v>
      </c>
      <c r="AK51" s="8">
        <f t="shared" si="9"/>
        <v>0</v>
      </c>
      <c r="AL51" s="8">
        <f t="shared" si="9"/>
        <v>0</v>
      </c>
      <c r="AM51" s="8">
        <f t="shared" si="9"/>
        <v>0</v>
      </c>
      <c r="AN51" s="8">
        <f t="shared" si="9"/>
        <v>0</v>
      </c>
      <c r="AO51" s="8">
        <f t="shared" si="9"/>
        <v>0</v>
      </c>
      <c r="AP51" s="8">
        <f t="shared" si="9"/>
        <v>0</v>
      </c>
      <c r="AQ51" s="8">
        <f t="shared" si="10"/>
        <v>0</v>
      </c>
      <c r="AR51" s="8">
        <f t="shared" si="10"/>
        <v>0</v>
      </c>
      <c r="AS51" s="8">
        <f t="shared" si="10"/>
        <v>0</v>
      </c>
      <c r="AT51" s="8">
        <f t="shared" si="10"/>
        <v>0</v>
      </c>
      <c r="AU51" s="8">
        <f t="shared" si="10"/>
        <v>0</v>
      </c>
      <c r="AV51" s="8">
        <f t="shared" si="10"/>
        <v>0</v>
      </c>
      <c r="AW51" s="8">
        <f t="shared" si="10"/>
        <v>0</v>
      </c>
      <c r="AX51" s="8">
        <f t="shared" si="10"/>
        <v>0</v>
      </c>
      <c r="AY51" s="8">
        <f t="shared" si="10"/>
        <v>0</v>
      </c>
      <c r="AZ51" s="8">
        <f t="shared" si="10"/>
        <v>0</v>
      </c>
      <c r="BA51" s="8">
        <f t="shared" si="10"/>
        <v>0</v>
      </c>
      <c r="BB51" s="8">
        <f t="shared" si="10"/>
        <v>0</v>
      </c>
      <c r="BC51" s="8">
        <f t="shared" si="10"/>
        <v>0</v>
      </c>
    </row>
    <row r="52" spans="1:55" x14ac:dyDescent="0.25">
      <c r="A52" t="s">
        <v>50</v>
      </c>
      <c r="B52" s="50" t="s">
        <v>198</v>
      </c>
      <c r="C52" s="8">
        <f t="shared" si="6"/>
        <v>0</v>
      </c>
      <c r="D52" s="8">
        <f t="shared" si="6"/>
        <v>0</v>
      </c>
      <c r="E52" s="8">
        <f t="shared" si="6"/>
        <v>0</v>
      </c>
      <c r="F52" s="8">
        <f t="shared" si="6"/>
        <v>0</v>
      </c>
      <c r="G52" s="8">
        <f t="shared" si="6"/>
        <v>0</v>
      </c>
      <c r="H52" s="8">
        <f t="shared" si="6"/>
        <v>0</v>
      </c>
      <c r="I52" s="8">
        <f t="shared" si="6"/>
        <v>0</v>
      </c>
      <c r="J52" s="8">
        <f t="shared" si="6"/>
        <v>0</v>
      </c>
      <c r="K52" s="8">
        <f t="shared" si="6"/>
        <v>0</v>
      </c>
      <c r="L52" s="8">
        <f t="shared" si="6"/>
        <v>0</v>
      </c>
      <c r="M52" s="8">
        <f t="shared" si="7"/>
        <v>0</v>
      </c>
      <c r="N52" s="8">
        <f t="shared" si="7"/>
        <v>0</v>
      </c>
      <c r="O52" s="8">
        <f t="shared" si="7"/>
        <v>0</v>
      </c>
      <c r="P52" s="8">
        <f t="shared" si="7"/>
        <v>0</v>
      </c>
      <c r="Q52" s="8">
        <f t="shared" si="7"/>
        <v>0</v>
      </c>
      <c r="R52" s="8">
        <f t="shared" si="7"/>
        <v>0</v>
      </c>
      <c r="S52" s="8">
        <f t="shared" si="7"/>
        <v>0</v>
      </c>
      <c r="T52" s="8">
        <f t="shared" si="7"/>
        <v>0</v>
      </c>
      <c r="U52" s="8">
        <f t="shared" si="7"/>
        <v>0</v>
      </c>
      <c r="V52" s="8">
        <f t="shared" si="7"/>
        <v>0</v>
      </c>
      <c r="W52" s="8">
        <f t="shared" si="8"/>
        <v>0</v>
      </c>
      <c r="X52" s="8">
        <f t="shared" si="8"/>
        <v>0</v>
      </c>
      <c r="Y52" s="8">
        <f t="shared" si="8"/>
        <v>0</v>
      </c>
      <c r="Z52" s="8">
        <f t="shared" si="8"/>
        <v>0</v>
      </c>
      <c r="AA52" s="8">
        <f t="shared" si="8"/>
        <v>0</v>
      </c>
      <c r="AB52" s="8">
        <f t="shared" si="8"/>
        <v>0</v>
      </c>
      <c r="AC52" s="8">
        <f t="shared" si="8"/>
        <v>0</v>
      </c>
      <c r="AD52" s="8">
        <f t="shared" si="8"/>
        <v>0</v>
      </c>
      <c r="AE52" s="8">
        <f t="shared" si="8"/>
        <v>0</v>
      </c>
      <c r="AF52" s="8">
        <f t="shared" si="8"/>
        <v>0</v>
      </c>
      <c r="AG52" s="8">
        <f t="shared" si="9"/>
        <v>0</v>
      </c>
      <c r="AH52" s="8">
        <f t="shared" si="9"/>
        <v>0</v>
      </c>
      <c r="AI52" s="8">
        <f t="shared" si="9"/>
        <v>0</v>
      </c>
      <c r="AJ52" s="8">
        <f t="shared" si="9"/>
        <v>0</v>
      </c>
      <c r="AK52" s="8">
        <f t="shared" si="9"/>
        <v>0</v>
      </c>
      <c r="AL52" s="8">
        <f t="shared" si="9"/>
        <v>0</v>
      </c>
      <c r="AM52" s="8">
        <f t="shared" si="9"/>
        <v>0</v>
      </c>
      <c r="AN52" s="8">
        <f t="shared" si="9"/>
        <v>0</v>
      </c>
      <c r="AO52" s="8">
        <f t="shared" si="9"/>
        <v>0</v>
      </c>
      <c r="AP52" s="8">
        <f t="shared" si="9"/>
        <v>0</v>
      </c>
      <c r="AQ52" s="8">
        <f t="shared" si="10"/>
        <v>0</v>
      </c>
      <c r="AR52" s="8">
        <f t="shared" si="10"/>
        <v>0</v>
      </c>
      <c r="AS52" s="8">
        <f t="shared" si="10"/>
        <v>0</v>
      </c>
      <c r="AT52" s="8">
        <f t="shared" si="10"/>
        <v>0</v>
      </c>
      <c r="AU52" s="8">
        <f t="shared" si="10"/>
        <v>0</v>
      </c>
      <c r="AV52" s="8">
        <f t="shared" si="10"/>
        <v>0</v>
      </c>
      <c r="AW52" s="8">
        <f t="shared" si="10"/>
        <v>0</v>
      </c>
      <c r="AX52" s="8">
        <f t="shared" si="10"/>
        <v>0</v>
      </c>
      <c r="AY52" s="8">
        <f t="shared" si="10"/>
        <v>0</v>
      </c>
      <c r="AZ52" s="8">
        <f t="shared" si="10"/>
        <v>0</v>
      </c>
      <c r="BA52" s="8">
        <f t="shared" si="10"/>
        <v>0</v>
      </c>
      <c r="BB52" s="8">
        <f t="shared" si="10"/>
        <v>0</v>
      </c>
      <c r="BC52" s="8">
        <f t="shared" si="10"/>
        <v>0</v>
      </c>
    </row>
    <row r="53" spans="1:55" x14ac:dyDescent="0.25">
      <c r="A53" t="s">
        <v>51</v>
      </c>
      <c r="B53" s="50" t="s">
        <v>198</v>
      </c>
      <c r="C53" s="8">
        <f t="shared" si="6"/>
        <v>0</v>
      </c>
      <c r="D53" s="8">
        <f t="shared" si="6"/>
        <v>0</v>
      </c>
      <c r="E53" s="8">
        <f t="shared" si="6"/>
        <v>0</v>
      </c>
      <c r="F53" s="8">
        <f t="shared" si="6"/>
        <v>0</v>
      </c>
      <c r="G53" s="8">
        <f t="shared" si="6"/>
        <v>0</v>
      </c>
      <c r="H53" s="8">
        <f t="shared" si="6"/>
        <v>0</v>
      </c>
      <c r="I53" s="8">
        <f t="shared" si="6"/>
        <v>0</v>
      </c>
      <c r="J53" s="8">
        <f t="shared" si="6"/>
        <v>0</v>
      </c>
      <c r="K53" s="8">
        <f t="shared" si="6"/>
        <v>0</v>
      </c>
      <c r="L53" s="8">
        <f t="shared" si="6"/>
        <v>0</v>
      </c>
      <c r="M53" s="8">
        <f t="shared" si="7"/>
        <v>0</v>
      </c>
      <c r="N53" s="8">
        <f t="shared" si="7"/>
        <v>0</v>
      </c>
      <c r="O53" s="8">
        <f t="shared" si="7"/>
        <v>0</v>
      </c>
      <c r="P53" s="8">
        <f t="shared" si="7"/>
        <v>0</v>
      </c>
      <c r="Q53" s="8">
        <f t="shared" si="7"/>
        <v>0</v>
      </c>
      <c r="R53" s="8">
        <f t="shared" si="7"/>
        <v>0</v>
      </c>
      <c r="S53" s="8">
        <f t="shared" si="7"/>
        <v>0</v>
      </c>
      <c r="T53" s="8">
        <f t="shared" si="7"/>
        <v>0</v>
      </c>
      <c r="U53" s="8">
        <f t="shared" si="7"/>
        <v>0</v>
      </c>
      <c r="V53" s="8">
        <f t="shared" si="7"/>
        <v>0</v>
      </c>
      <c r="W53" s="8">
        <f t="shared" si="8"/>
        <v>0</v>
      </c>
      <c r="X53" s="8">
        <f t="shared" si="8"/>
        <v>0</v>
      </c>
      <c r="Y53" s="8">
        <f t="shared" si="8"/>
        <v>0</v>
      </c>
      <c r="Z53" s="8">
        <f t="shared" si="8"/>
        <v>0</v>
      </c>
      <c r="AA53" s="8">
        <f t="shared" si="8"/>
        <v>0</v>
      </c>
      <c r="AB53" s="8">
        <f t="shared" si="8"/>
        <v>0</v>
      </c>
      <c r="AC53" s="8">
        <f t="shared" si="8"/>
        <v>0</v>
      </c>
      <c r="AD53" s="8">
        <f t="shared" si="8"/>
        <v>0</v>
      </c>
      <c r="AE53" s="8">
        <f t="shared" si="8"/>
        <v>0</v>
      </c>
      <c r="AF53" s="8">
        <f t="shared" si="8"/>
        <v>0</v>
      </c>
      <c r="AG53" s="8">
        <f t="shared" si="9"/>
        <v>0</v>
      </c>
      <c r="AH53" s="8">
        <f t="shared" si="9"/>
        <v>0</v>
      </c>
      <c r="AI53" s="8">
        <f t="shared" si="9"/>
        <v>0</v>
      </c>
      <c r="AJ53" s="8">
        <f t="shared" si="9"/>
        <v>0</v>
      </c>
      <c r="AK53" s="8">
        <f t="shared" si="9"/>
        <v>0</v>
      </c>
      <c r="AL53" s="8">
        <f t="shared" si="9"/>
        <v>0</v>
      </c>
      <c r="AM53" s="8">
        <f t="shared" si="9"/>
        <v>0</v>
      </c>
      <c r="AN53" s="8">
        <f t="shared" si="9"/>
        <v>0</v>
      </c>
      <c r="AO53" s="8">
        <f t="shared" si="9"/>
        <v>0</v>
      </c>
      <c r="AP53" s="8">
        <f t="shared" si="9"/>
        <v>0</v>
      </c>
      <c r="AQ53" s="8">
        <f t="shared" si="10"/>
        <v>0</v>
      </c>
      <c r="AR53" s="8">
        <f t="shared" si="10"/>
        <v>0</v>
      </c>
      <c r="AS53" s="8">
        <f t="shared" si="10"/>
        <v>0</v>
      </c>
      <c r="AT53" s="8">
        <f t="shared" si="10"/>
        <v>0</v>
      </c>
      <c r="AU53" s="8">
        <f t="shared" si="10"/>
        <v>0</v>
      </c>
      <c r="AV53" s="8">
        <f t="shared" si="10"/>
        <v>0</v>
      </c>
      <c r="AW53" s="8">
        <f t="shared" si="10"/>
        <v>0</v>
      </c>
      <c r="AX53" s="8">
        <f t="shared" si="10"/>
        <v>0</v>
      </c>
      <c r="AY53" s="8">
        <f t="shared" si="10"/>
        <v>0</v>
      </c>
      <c r="AZ53" s="8">
        <f t="shared" si="10"/>
        <v>0</v>
      </c>
      <c r="BA53" s="8">
        <f t="shared" si="10"/>
        <v>0</v>
      </c>
      <c r="BB53" s="8">
        <f t="shared" si="10"/>
        <v>0</v>
      </c>
      <c r="BC53" s="8">
        <f t="shared" si="10"/>
        <v>0</v>
      </c>
    </row>
    <row r="54" spans="1:55" x14ac:dyDescent="0.25">
      <c r="A54" t="s">
        <v>52</v>
      </c>
      <c r="B54" s="50" t="s">
        <v>198</v>
      </c>
      <c r="C54" s="8">
        <f t="shared" si="6"/>
        <v>0</v>
      </c>
      <c r="D54" s="8">
        <f t="shared" si="6"/>
        <v>0</v>
      </c>
      <c r="E54" s="8">
        <f t="shared" si="6"/>
        <v>0</v>
      </c>
      <c r="F54" s="8">
        <f t="shared" si="6"/>
        <v>0</v>
      </c>
      <c r="G54" s="8">
        <f t="shared" si="6"/>
        <v>0</v>
      </c>
      <c r="H54" s="8">
        <f t="shared" si="6"/>
        <v>0</v>
      </c>
      <c r="I54" s="8">
        <f t="shared" si="6"/>
        <v>0</v>
      </c>
      <c r="J54" s="8">
        <f t="shared" si="6"/>
        <v>0</v>
      </c>
      <c r="K54" s="8">
        <f t="shared" si="6"/>
        <v>0</v>
      </c>
      <c r="L54" s="8">
        <f t="shared" si="6"/>
        <v>0</v>
      </c>
      <c r="M54" s="8">
        <f t="shared" si="7"/>
        <v>0</v>
      </c>
      <c r="N54" s="8">
        <f t="shared" si="7"/>
        <v>0</v>
      </c>
      <c r="O54" s="8">
        <f t="shared" si="7"/>
        <v>0</v>
      </c>
      <c r="P54" s="8">
        <f t="shared" si="7"/>
        <v>0</v>
      </c>
      <c r="Q54" s="8">
        <f t="shared" si="7"/>
        <v>0</v>
      </c>
      <c r="R54" s="8">
        <f t="shared" si="7"/>
        <v>0</v>
      </c>
      <c r="S54" s="8">
        <f t="shared" si="7"/>
        <v>0</v>
      </c>
      <c r="T54" s="8">
        <f t="shared" si="7"/>
        <v>0</v>
      </c>
      <c r="U54" s="8">
        <f t="shared" si="7"/>
        <v>0</v>
      </c>
      <c r="V54" s="8">
        <f t="shared" si="7"/>
        <v>0</v>
      </c>
      <c r="W54" s="8">
        <f t="shared" si="8"/>
        <v>0</v>
      </c>
      <c r="X54" s="8">
        <f t="shared" si="8"/>
        <v>0</v>
      </c>
      <c r="Y54" s="8">
        <f t="shared" si="8"/>
        <v>0</v>
      </c>
      <c r="Z54" s="8">
        <f t="shared" si="8"/>
        <v>0</v>
      </c>
      <c r="AA54" s="8">
        <f t="shared" si="8"/>
        <v>0</v>
      </c>
      <c r="AB54" s="8">
        <f t="shared" si="8"/>
        <v>0</v>
      </c>
      <c r="AC54" s="8">
        <f t="shared" si="8"/>
        <v>0</v>
      </c>
      <c r="AD54" s="8">
        <f t="shared" si="8"/>
        <v>0</v>
      </c>
      <c r="AE54" s="8">
        <f t="shared" si="8"/>
        <v>0</v>
      </c>
      <c r="AF54" s="8">
        <f t="shared" si="8"/>
        <v>0</v>
      </c>
      <c r="AG54" s="8">
        <f t="shared" si="9"/>
        <v>0</v>
      </c>
      <c r="AH54" s="8">
        <f t="shared" si="9"/>
        <v>0</v>
      </c>
      <c r="AI54" s="8">
        <f t="shared" si="9"/>
        <v>0</v>
      </c>
      <c r="AJ54" s="8">
        <f t="shared" si="9"/>
        <v>0</v>
      </c>
      <c r="AK54" s="8">
        <f t="shared" si="9"/>
        <v>0</v>
      </c>
      <c r="AL54" s="8">
        <f t="shared" si="9"/>
        <v>0</v>
      </c>
      <c r="AM54" s="8">
        <f t="shared" si="9"/>
        <v>0</v>
      </c>
      <c r="AN54" s="8">
        <f t="shared" si="9"/>
        <v>0</v>
      </c>
      <c r="AO54" s="8">
        <f t="shared" si="9"/>
        <v>0</v>
      </c>
      <c r="AP54" s="8">
        <f t="shared" si="9"/>
        <v>0</v>
      </c>
      <c r="AQ54" s="8">
        <f t="shared" si="10"/>
        <v>0</v>
      </c>
      <c r="AR54" s="8">
        <f t="shared" si="10"/>
        <v>0</v>
      </c>
      <c r="AS54" s="8">
        <f t="shared" si="10"/>
        <v>0</v>
      </c>
      <c r="AT54" s="8">
        <f t="shared" si="10"/>
        <v>0</v>
      </c>
      <c r="AU54" s="8">
        <f t="shared" si="10"/>
        <v>0</v>
      </c>
      <c r="AV54" s="8">
        <f t="shared" si="10"/>
        <v>0</v>
      </c>
      <c r="AW54" s="8">
        <f t="shared" si="10"/>
        <v>0</v>
      </c>
      <c r="AX54" s="8">
        <f t="shared" si="10"/>
        <v>0</v>
      </c>
      <c r="AY54" s="8">
        <f t="shared" si="10"/>
        <v>0</v>
      </c>
      <c r="AZ54" s="8">
        <f t="shared" si="10"/>
        <v>0</v>
      </c>
      <c r="BA54" s="8">
        <f t="shared" si="10"/>
        <v>0</v>
      </c>
      <c r="BB54" s="8">
        <f t="shared" si="10"/>
        <v>0</v>
      </c>
      <c r="BC54" s="8">
        <f t="shared" si="10"/>
        <v>0</v>
      </c>
    </row>
    <row r="55" spans="1:55" x14ac:dyDescent="0.25">
      <c r="A55" t="s">
        <v>53</v>
      </c>
      <c r="B55" s="50" t="s">
        <v>198</v>
      </c>
      <c r="C55" s="8">
        <f t="shared" si="6"/>
        <v>0</v>
      </c>
      <c r="D55" s="8">
        <f t="shared" si="6"/>
        <v>0</v>
      </c>
      <c r="E55" s="8">
        <f t="shared" si="6"/>
        <v>0</v>
      </c>
      <c r="F55" s="8">
        <f t="shared" si="6"/>
        <v>0</v>
      </c>
      <c r="G55" s="8">
        <f t="shared" si="6"/>
        <v>0</v>
      </c>
      <c r="H55" s="8">
        <f t="shared" si="6"/>
        <v>0</v>
      </c>
      <c r="I55" s="8">
        <f t="shared" si="6"/>
        <v>0</v>
      </c>
      <c r="J55" s="8">
        <f t="shared" si="6"/>
        <v>0</v>
      </c>
      <c r="K55" s="8">
        <f t="shared" si="6"/>
        <v>0</v>
      </c>
      <c r="L55" s="8">
        <f t="shared" si="6"/>
        <v>0</v>
      </c>
      <c r="M55" s="8">
        <f t="shared" si="7"/>
        <v>0</v>
      </c>
      <c r="N55" s="8">
        <f t="shared" si="7"/>
        <v>0</v>
      </c>
      <c r="O55" s="8">
        <f t="shared" si="7"/>
        <v>0</v>
      </c>
      <c r="P55" s="8">
        <f t="shared" si="7"/>
        <v>0</v>
      </c>
      <c r="Q55" s="8">
        <f t="shared" si="7"/>
        <v>0</v>
      </c>
      <c r="R55" s="8">
        <f t="shared" si="7"/>
        <v>0</v>
      </c>
      <c r="S55" s="8">
        <f t="shared" si="7"/>
        <v>0</v>
      </c>
      <c r="T55" s="8">
        <f t="shared" si="7"/>
        <v>0</v>
      </c>
      <c r="U55" s="8">
        <f t="shared" si="7"/>
        <v>0</v>
      </c>
      <c r="V55" s="8">
        <f t="shared" si="7"/>
        <v>0</v>
      </c>
      <c r="W55" s="8">
        <f t="shared" si="8"/>
        <v>0</v>
      </c>
      <c r="X55" s="8">
        <f t="shared" si="8"/>
        <v>0</v>
      </c>
      <c r="Y55" s="8">
        <f t="shared" si="8"/>
        <v>0</v>
      </c>
      <c r="Z55" s="8">
        <f t="shared" si="8"/>
        <v>0</v>
      </c>
      <c r="AA55" s="8">
        <f t="shared" si="8"/>
        <v>0</v>
      </c>
      <c r="AB55" s="8">
        <f t="shared" si="8"/>
        <v>0</v>
      </c>
      <c r="AC55" s="8">
        <f t="shared" si="8"/>
        <v>0</v>
      </c>
      <c r="AD55" s="8">
        <f t="shared" si="8"/>
        <v>0</v>
      </c>
      <c r="AE55" s="8">
        <f t="shared" si="8"/>
        <v>0</v>
      </c>
      <c r="AF55" s="8">
        <f t="shared" si="8"/>
        <v>0</v>
      </c>
      <c r="AG55" s="8">
        <f t="shared" si="9"/>
        <v>0</v>
      </c>
      <c r="AH55" s="8">
        <f t="shared" si="9"/>
        <v>0</v>
      </c>
      <c r="AI55" s="8">
        <f t="shared" si="9"/>
        <v>0</v>
      </c>
      <c r="AJ55" s="8">
        <f t="shared" si="9"/>
        <v>0</v>
      </c>
      <c r="AK55" s="8">
        <f t="shared" si="9"/>
        <v>0</v>
      </c>
      <c r="AL55" s="8">
        <f t="shared" si="9"/>
        <v>0</v>
      </c>
      <c r="AM55" s="8">
        <f t="shared" si="9"/>
        <v>0</v>
      </c>
      <c r="AN55" s="8">
        <f t="shared" si="9"/>
        <v>0</v>
      </c>
      <c r="AO55" s="8">
        <f t="shared" si="9"/>
        <v>0</v>
      </c>
      <c r="AP55" s="8">
        <f t="shared" si="9"/>
        <v>0</v>
      </c>
      <c r="AQ55" s="8">
        <f t="shared" si="10"/>
        <v>0</v>
      </c>
      <c r="AR55" s="8">
        <f t="shared" si="10"/>
        <v>0</v>
      </c>
      <c r="AS55" s="8">
        <f t="shared" si="10"/>
        <v>0</v>
      </c>
      <c r="AT55" s="8">
        <f t="shared" si="10"/>
        <v>0</v>
      </c>
      <c r="AU55" s="8">
        <f t="shared" si="10"/>
        <v>0</v>
      </c>
      <c r="AV55" s="8">
        <f t="shared" si="10"/>
        <v>0</v>
      </c>
      <c r="AW55" s="8">
        <f t="shared" si="10"/>
        <v>0</v>
      </c>
      <c r="AX55" s="8">
        <f t="shared" si="10"/>
        <v>0</v>
      </c>
      <c r="AY55" s="8">
        <f t="shared" si="10"/>
        <v>0</v>
      </c>
      <c r="AZ55" s="8">
        <f t="shared" si="10"/>
        <v>0</v>
      </c>
      <c r="BA55" s="8">
        <f t="shared" si="10"/>
        <v>0</v>
      </c>
      <c r="BB55" s="8">
        <f t="shared" si="10"/>
        <v>0</v>
      </c>
      <c r="BC55" s="8">
        <f t="shared" si="10"/>
        <v>0</v>
      </c>
    </row>
    <row r="56" spans="1:55" x14ac:dyDescent="0.25">
      <c r="A56" t="s">
        <v>54</v>
      </c>
      <c r="B56" s="50" t="s">
        <v>198</v>
      </c>
      <c r="C56" s="8">
        <f t="shared" si="6"/>
        <v>0</v>
      </c>
      <c r="D56" s="8">
        <f t="shared" si="6"/>
        <v>0</v>
      </c>
      <c r="E56" s="8">
        <f t="shared" si="6"/>
        <v>0</v>
      </c>
      <c r="F56" s="8">
        <f t="shared" si="6"/>
        <v>0</v>
      </c>
      <c r="G56" s="8">
        <f t="shared" si="6"/>
        <v>0</v>
      </c>
      <c r="H56" s="8">
        <f t="shared" si="6"/>
        <v>0</v>
      </c>
      <c r="I56" s="8">
        <f t="shared" si="6"/>
        <v>0</v>
      </c>
      <c r="J56" s="8">
        <f t="shared" si="6"/>
        <v>0</v>
      </c>
      <c r="K56" s="8">
        <f t="shared" si="6"/>
        <v>0</v>
      </c>
      <c r="L56" s="8">
        <f t="shared" si="6"/>
        <v>0</v>
      </c>
      <c r="M56" s="8">
        <f t="shared" si="7"/>
        <v>0</v>
      </c>
      <c r="N56" s="8">
        <f t="shared" si="7"/>
        <v>0</v>
      </c>
      <c r="O56" s="8">
        <f t="shared" si="7"/>
        <v>0</v>
      </c>
      <c r="P56" s="8">
        <f t="shared" si="7"/>
        <v>0</v>
      </c>
      <c r="Q56" s="8">
        <f t="shared" si="7"/>
        <v>0</v>
      </c>
      <c r="R56" s="8">
        <f t="shared" si="7"/>
        <v>0</v>
      </c>
      <c r="S56" s="8">
        <f t="shared" si="7"/>
        <v>0</v>
      </c>
      <c r="T56" s="8">
        <f t="shared" si="7"/>
        <v>0</v>
      </c>
      <c r="U56" s="8">
        <f t="shared" si="7"/>
        <v>0</v>
      </c>
      <c r="V56" s="8">
        <f t="shared" si="7"/>
        <v>0</v>
      </c>
      <c r="W56" s="8">
        <f t="shared" si="8"/>
        <v>0</v>
      </c>
      <c r="X56" s="8">
        <f t="shared" si="8"/>
        <v>0</v>
      </c>
      <c r="Y56" s="8">
        <f t="shared" si="8"/>
        <v>0</v>
      </c>
      <c r="Z56" s="8">
        <f t="shared" si="8"/>
        <v>0</v>
      </c>
      <c r="AA56" s="8">
        <f t="shared" si="8"/>
        <v>0</v>
      </c>
      <c r="AB56" s="8">
        <f t="shared" si="8"/>
        <v>0</v>
      </c>
      <c r="AC56" s="8">
        <f t="shared" si="8"/>
        <v>0</v>
      </c>
      <c r="AD56" s="8">
        <f t="shared" si="8"/>
        <v>0</v>
      </c>
      <c r="AE56" s="8">
        <f t="shared" si="8"/>
        <v>0</v>
      </c>
      <c r="AF56" s="8">
        <f t="shared" si="8"/>
        <v>0</v>
      </c>
      <c r="AG56" s="8">
        <f t="shared" si="9"/>
        <v>0</v>
      </c>
      <c r="AH56" s="8">
        <f t="shared" si="9"/>
        <v>0</v>
      </c>
      <c r="AI56" s="8">
        <f t="shared" si="9"/>
        <v>0</v>
      </c>
      <c r="AJ56" s="8">
        <f t="shared" si="9"/>
        <v>0</v>
      </c>
      <c r="AK56" s="8">
        <f t="shared" si="9"/>
        <v>0</v>
      </c>
      <c r="AL56" s="8">
        <f t="shared" si="9"/>
        <v>0</v>
      </c>
      <c r="AM56" s="8">
        <f t="shared" si="9"/>
        <v>0</v>
      </c>
      <c r="AN56" s="8">
        <f t="shared" si="9"/>
        <v>0</v>
      </c>
      <c r="AO56" s="8">
        <f t="shared" si="9"/>
        <v>0</v>
      </c>
      <c r="AP56" s="8">
        <f t="shared" si="9"/>
        <v>0</v>
      </c>
      <c r="AQ56" s="8">
        <f t="shared" si="10"/>
        <v>0</v>
      </c>
      <c r="AR56" s="8">
        <f t="shared" si="10"/>
        <v>0</v>
      </c>
      <c r="AS56" s="8">
        <f t="shared" si="10"/>
        <v>0</v>
      </c>
      <c r="AT56" s="8">
        <f t="shared" si="10"/>
        <v>0</v>
      </c>
      <c r="AU56" s="8">
        <f t="shared" si="10"/>
        <v>0</v>
      </c>
      <c r="AV56" s="8">
        <f t="shared" si="10"/>
        <v>0</v>
      </c>
      <c r="AW56" s="8">
        <f t="shared" si="10"/>
        <v>0</v>
      </c>
      <c r="AX56" s="8">
        <f t="shared" si="10"/>
        <v>0</v>
      </c>
      <c r="AY56" s="8">
        <f t="shared" si="10"/>
        <v>0</v>
      </c>
      <c r="AZ56" s="8">
        <f t="shared" si="10"/>
        <v>0</v>
      </c>
      <c r="BA56" s="8">
        <f t="shared" si="10"/>
        <v>0</v>
      </c>
      <c r="BB56" s="8">
        <f t="shared" si="10"/>
        <v>0</v>
      </c>
      <c r="BC56" s="8">
        <f t="shared" si="10"/>
        <v>0</v>
      </c>
    </row>
    <row r="57" spans="1:55" x14ac:dyDescent="0.25">
      <c r="A57" t="s">
        <v>55</v>
      </c>
      <c r="B57" s="50" t="s">
        <v>198</v>
      </c>
      <c r="C57" s="8">
        <f t="shared" si="6"/>
        <v>0</v>
      </c>
      <c r="D57" s="8">
        <f t="shared" si="6"/>
        <v>0</v>
      </c>
      <c r="E57" s="8">
        <f t="shared" si="6"/>
        <v>0</v>
      </c>
      <c r="F57" s="8">
        <f t="shared" si="6"/>
        <v>0</v>
      </c>
      <c r="G57" s="8">
        <f t="shared" si="6"/>
        <v>0</v>
      </c>
      <c r="H57" s="8">
        <f t="shared" si="6"/>
        <v>0</v>
      </c>
      <c r="I57" s="8">
        <f t="shared" si="6"/>
        <v>0</v>
      </c>
      <c r="J57" s="8">
        <f t="shared" si="6"/>
        <v>0</v>
      </c>
      <c r="K57" s="8">
        <f t="shared" si="6"/>
        <v>0</v>
      </c>
      <c r="L57" s="8">
        <f t="shared" si="6"/>
        <v>0</v>
      </c>
      <c r="M57" s="8">
        <f t="shared" si="7"/>
        <v>0</v>
      </c>
      <c r="N57" s="8">
        <f t="shared" si="7"/>
        <v>0</v>
      </c>
      <c r="O57" s="8">
        <f t="shared" si="7"/>
        <v>0</v>
      </c>
      <c r="P57" s="8">
        <f t="shared" si="7"/>
        <v>0</v>
      </c>
      <c r="Q57" s="8">
        <f t="shared" si="7"/>
        <v>0</v>
      </c>
      <c r="R57" s="8">
        <f t="shared" si="7"/>
        <v>0</v>
      </c>
      <c r="S57" s="8">
        <f t="shared" si="7"/>
        <v>0</v>
      </c>
      <c r="T57" s="8">
        <f t="shared" si="7"/>
        <v>0</v>
      </c>
      <c r="U57" s="8">
        <f t="shared" si="7"/>
        <v>0</v>
      </c>
      <c r="V57" s="8">
        <f t="shared" si="7"/>
        <v>0</v>
      </c>
      <c r="W57" s="8">
        <f t="shared" si="8"/>
        <v>0</v>
      </c>
      <c r="X57" s="8">
        <f t="shared" si="8"/>
        <v>0</v>
      </c>
      <c r="Y57" s="8">
        <f t="shared" si="8"/>
        <v>0</v>
      </c>
      <c r="Z57" s="8">
        <f t="shared" si="8"/>
        <v>0</v>
      </c>
      <c r="AA57" s="8">
        <f t="shared" si="8"/>
        <v>0</v>
      </c>
      <c r="AB57" s="8">
        <f t="shared" si="8"/>
        <v>0</v>
      </c>
      <c r="AC57" s="8">
        <f t="shared" si="8"/>
        <v>0</v>
      </c>
      <c r="AD57" s="8">
        <f t="shared" si="8"/>
        <v>0</v>
      </c>
      <c r="AE57" s="8">
        <f t="shared" si="8"/>
        <v>0</v>
      </c>
      <c r="AF57" s="8">
        <f t="shared" si="8"/>
        <v>0</v>
      </c>
      <c r="AG57" s="8">
        <f t="shared" si="9"/>
        <v>0</v>
      </c>
      <c r="AH57" s="8">
        <f t="shared" si="9"/>
        <v>0</v>
      </c>
      <c r="AI57" s="8">
        <f t="shared" si="9"/>
        <v>0</v>
      </c>
      <c r="AJ57" s="8">
        <f t="shared" si="9"/>
        <v>0</v>
      </c>
      <c r="AK57" s="8">
        <f t="shared" si="9"/>
        <v>0</v>
      </c>
      <c r="AL57" s="8">
        <f t="shared" si="9"/>
        <v>0</v>
      </c>
      <c r="AM57" s="8">
        <f t="shared" si="9"/>
        <v>0</v>
      </c>
      <c r="AN57" s="8">
        <f t="shared" si="9"/>
        <v>0</v>
      </c>
      <c r="AO57" s="8">
        <f t="shared" si="9"/>
        <v>0</v>
      </c>
      <c r="AP57" s="8">
        <f t="shared" si="9"/>
        <v>0</v>
      </c>
      <c r="AQ57" s="8">
        <f t="shared" si="10"/>
        <v>0</v>
      </c>
      <c r="AR57" s="8">
        <f t="shared" si="10"/>
        <v>0</v>
      </c>
      <c r="AS57" s="8">
        <f t="shared" si="10"/>
        <v>0</v>
      </c>
      <c r="AT57" s="8">
        <f t="shared" si="10"/>
        <v>0</v>
      </c>
      <c r="AU57" s="8">
        <f t="shared" si="10"/>
        <v>0</v>
      </c>
      <c r="AV57" s="8">
        <f t="shared" si="10"/>
        <v>0</v>
      </c>
      <c r="AW57" s="8">
        <f t="shared" si="10"/>
        <v>0</v>
      </c>
      <c r="AX57" s="8">
        <f t="shared" si="10"/>
        <v>0</v>
      </c>
      <c r="AY57" s="8">
        <f t="shared" si="10"/>
        <v>0</v>
      </c>
      <c r="AZ57" s="8">
        <f t="shared" si="10"/>
        <v>0</v>
      </c>
      <c r="BA57" s="8">
        <f t="shared" si="10"/>
        <v>0</v>
      </c>
      <c r="BB57" s="8">
        <f t="shared" si="10"/>
        <v>0</v>
      </c>
      <c r="BC57" s="8">
        <f t="shared" si="10"/>
        <v>0</v>
      </c>
    </row>
    <row r="58" spans="1:55" x14ac:dyDescent="0.25">
      <c r="A58" t="s">
        <v>56</v>
      </c>
      <c r="B58" s="50" t="s">
        <v>197</v>
      </c>
      <c r="C58" s="8">
        <f t="shared" si="6"/>
        <v>0</v>
      </c>
      <c r="D58" s="8">
        <f t="shared" si="6"/>
        <v>0</v>
      </c>
      <c r="E58" s="8">
        <f t="shared" si="6"/>
        <v>0</v>
      </c>
      <c r="F58" s="8">
        <f t="shared" si="6"/>
        <v>0</v>
      </c>
      <c r="G58" s="8">
        <f t="shared" si="6"/>
        <v>0</v>
      </c>
      <c r="H58" s="8">
        <f t="shared" si="6"/>
        <v>0</v>
      </c>
      <c r="I58" s="8">
        <f t="shared" si="6"/>
        <v>0</v>
      </c>
      <c r="J58" s="8">
        <f t="shared" si="6"/>
        <v>0</v>
      </c>
      <c r="K58" s="8">
        <f t="shared" si="6"/>
        <v>0</v>
      </c>
      <c r="L58" s="8">
        <f t="shared" si="6"/>
        <v>0</v>
      </c>
      <c r="M58" s="8">
        <f t="shared" si="7"/>
        <v>0</v>
      </c>
      <c r="N58" s="8">
        <f t="shared" si="7"/>
        <v>0</v>
      </c>
      <c r="O58" s="8">
        <f t="shared" si="7"/>
        <v>0</v>
      </c>
      <c r="P58" s="8">
        <f t="shared" si="7"/>
        <v>0</v>
      </c>
      <c r="Q58" s="8">
        <f t="shared" si="7"/>
        <v>0</v>
      </c>
      <c r="R58" s="8">
        <f t="shared" si="7"/>
        <v>0</v>
      </c>
      <c r="S58" s="8">
        <f t="shared" si="7"/>
        <v>0</v>
      </c>
      <c r="T58" s="8">
        <f t="shared" si="7"/>
        <v>0</v>
      </c>
      <c r="U58" s="8">
        <f t="shared" si="7"/>
        <v>0</v>
      </c>
      <c r="V58" s="8">
        <f t="shared" si="7"/>
        <v>0</v>
      </c>
      <c r="W58" s="8">
        <f t="shared" si="8"/>
        <v>0</v>
      </c>
      <c r="X58" s="8">
        <f t="shared" si="8"/>
        <v>0</v>
      </c>
      <c r="Y58" s="8">
        <f t="shared" si="8"/>
        <v>0.05</v>
      </c>
      <c r="Z58" s="8">
        <f t="shared" si="8"/>
        <v>0.1</v>
      </c>
      <c r="AA58" s="8">
        <f t="shared" si="8"/>
        <v>0.15000000000000002</v>
      </c>
      <c r="AB58" s="8">
        <f t="shared" si="8"/>
        <v>0.2</v>
      </c>
      <c r="AC58" s="8">
        <f t="shared" si="8"/>
        <v>0.25</v>
      </c>
      <c r="AD58" s="8">
        <f t="shared" si="8"/>
        <v>0.3</v>
      </c>
      <c r="AE58" s="8">
        <f t="shared" si="8"/>
        <v>0.35</v>
      </c>
      <c r="AF58" s="8">
        <f t="shared" si="8"/>
        <v>0.39999999999999997</v>
      </c>
      <c r="AG58" s="8">
        <f t="shared" si="9"/>
        <v>0.44999999999999996</v>
      </c>
      <c r="AH58" s="8">
        <f t="shared" si="9"/>
        <v>0.49999999999999994</v>
      </c>
      <c r="AI58" s="8">
        <f t="shared" si="9"/>
        <v>0.49999999999999994</v>
      </c>
      <c r="AJ58" s="8">
        <f t="shared" si="9"/>
        <v>0.49999999999999994</v>
      </c>
      <c r="AK58" s="8">
        <f t="shared" si="9"/>
        <v>0.49999999999999994</v>
      </c>
      <c r="AL58" s="8">
        <f t="shared" si="9"/>
        <v>0.49999999999999994</v>
      </c>
      <c r="AM58" s="8">
        <f t="shared" si="9"/>
        <v>0.49999999999999994</v>
      </c>
      <c r="AN58" s="8">
        <f t="shared" si="9"/>
        <v>0.49999999999999994</v>
      </c>
      <c r="AO58" s="8">
        <f t="shared" si="9"/>
        <v>0.49999999999999994</v>
      </c>
      <c r="AP58" s="8">
        <f t="shared" si="9"/>
        <v>0.49999999999999994</v>
      </c>
      <c r="AQ58" s="8">
        <f t="shared" si="10"/>
        <v>0.49999999999999994</v>
      </c>
      <c r="AR58" s="8">
        <f t="shared" si="10"/>
        <v>0.49999999999999994</v>
      </c>
      <c r="AS58" s="8">
        <f t="shared" si="10"/>
        <v>0.49999999999999994</v>
      </c>
      <c r="AT58" s="8">
        <f t="shared" si="10"/>
        <v>0.49999999999999994</v>
      </c>
      <c r="AU58" s="8">
        <f t="shared" si="10"/>
        <v>0.49999999999999994</v>
      </c>
      <c r="AV58" s="8">
        <f t="shared" si="10"/>
        <v>0.49999999999999994</v>
      </c>
      <c r="AW58" s="8">
        <f t="shared" si="10"/>
        <v>0.49999999999999994</v>
      </c>
      <c r="AX58" s="8">
        <f t="shared" si="10"/>
        <v>0.49999999999999994</v>
      </c>
      <c r="AY58" s="8">
        <f t="shared" si="10"/>
        <v>0.49999999999999994</v>
      </c>
      <c r="AZ58" s="8">
        <f t="shared" si="10"/>
        <v>0.49999999999999994</v>
      </c>
      <c r="BA58" s="8">
        <f t="shared" si="10"/>
        <v>0.49999999999999994</v>
      </c>
      <c r="BB58" s="8">
        <f t="shared" si="10"/>
        <v>0.49999999999999994</v>
      </c>
      <c r="BC58" s="8">
        <f t="shared" si="10"/>
        <v>0.49999999999999994</v>
      </c>
    </row>
    <row r="59" spans="1:55" x14ac:dyDescent="0.25">
      <c r="A59" t="s">
        <v>57</v>
      </c>
      <c r="B59" s="50" t="s">
        <v>198</v>
      </c>
      <c r="C59" s="8">
        <f t="shared" si="6"/>
        <v>0</v>
      </c>
      <c r="D59" s="8">
        <f t="shared" si="6"/>
        <v>0</v>
      </c>
      <c r="E59" s="8">
        <f t="shared" si="6"/>
        <v>0</v>
      </c>
      <c r="F59" s="8">
        <f t="shared" si="6"/>
        <v>0</v>
      </c>
      <c r="G59" s="8">
        <f t="shared" si="6"/>
        <v>0</v>
      </c>
      <c r="H59" s="8">
        <f t="shared" si="6"/>
        <v>0</v>
      </c>
      <c r="I59" s="8">
        <f t="shared" si="6"/>
        <v>0</v>
      </c>
      <c r="J59" s="8">
        <f t="shared" si="6"/>
        <v>0</v>
      </c>
      <c r="K59" s="8">
        <f t="shared" si="6"/>
        <v>0</v>
      </c>
      <c r="L59" s="8">
        <f t="shared" si="6"/>
        <v>0</v>
      </c>
      <c r="M59" s="8">
        <f t="shared" si="7"/>
        <v>0</v>
      </c>
      <c r="N59" s="8">
        <f t="shared" si="7"/>
        <v>0</v>
      </c>
      <c r="O59" s="8">
        <f t="shared" si="7"/>
        <v>0</v>
      </c>
      <c r="P59" s="8">
        <f t="shared" si="7"/>
        <v>0</v>
      </c>
      <c r="Q59" s="8">
        <f t="shared" si="7"/>
        <v>0</v>
      </c>
      <c r="R59" s="8">
        <f t="shared" si="7"/>
        <v>0</v>
      </c>
      <c r="S59" s="8">
        <f t="shared" si="7"/>
        <v>0</v>
      </c>
      <c r="T59" s="8">
        <f t="shared" si="7"/>
        <v>0</v>
      </c>
      <c r="U59" s="8">
        <f t="shared" si="7"/>
        <v>0</v>
      </c>
      <c r="V59" s="8">
        <f t="shared" si="7"/>
        <v>0</v>
      </c>
      <c r="W59" s="8">
        <f t="shared" si="8"/>
        <v>0</v>
      </c>
      <c r="X59" s="8">
        <f t="shared" si="8"/>
        <v>0</v>
      </c>
      <c r="Y59" s="8">
        <f t="shared" si="8"/>
        <v>0</v>
      </c>
      <c r="Z59" s="8">
        <f t="shared" si="8"/>
        <v>0</v>
      </c>
      <c r="AA59" s="8">
        <f t="shared" si="8"/>
        <v>0</v>
      </c>
      <c r="AB59" s="8">
        <f t="shared" si="8"/>
        <v>0</v>
      </c>
      <c r="AC59" s="8">
        <f t="shared" si="8"/>
        <v>0</v>
      </c>
      <c r="AD59" s="8">
        <f t="shared" si="8"/>
        <v>0</v>
      </c>
      <c r="AE59" s="8">
        <f t="shared" si="8"/>
        <v>0</v>
      </c>
      <c r="AF59" s="8">
        <f t="shared" si="8"/>
        <v>0</v>
      </c>
      <c r="AG59" s="8">
        <f t="shared" si="9"/>
        <v>0</v>
      </c>
      <c r="AH59" s="8">
        <f t="shared" si="9"/>
        <v>0</v>
      </c>
      <c r="AI59" s="8">
        <f t="shared" si="9"/>
        <v>0</v>
      </c>
      <c r="AJ59" s="8">
        <f t="shared" si="9"/>
        <v>0</v>
      </c>
      <c r="AK59" s="8">
        <f t="shared" si="9"/>
        <v>0</v>
      </c>
      <c r="AL59" s="8">
        <f t="shared" si="9"/>
        <v>0</v>
      </c>
      <c r="AM59" s="8">
        <f t="shared" si="9"/>
        <v>0</v>
      </c>
      <c r="AN59" s="8">
        <f t="shared" si="9"/>
        <v>0</v>
      </c>
      <c r="AO59" s="8">
        <f t="shared" si="9"/>
        <v>0</v>
      </c>
      <c r="AP59" s="8">
        <f t="shared" si="9"/>
        <v>0</v>
      </c>
      <c r="AQ59" s="8">
        <f t="shared" si="10"/>
        <v>0</v>
      </c>
      <c r="AR59" s="8">
        <f t="shared" si="10"/>
        <v>0</v>
      </c>
      <c r="AS59" s="8">
        <f t="shared" si="10"/>
        <v>0</v>
      </c>
      <c r="AT59" s="8">
        <f t="shared" si="10"/>
        <v>0</v>
      </c>
      <c r="AU59" s="8">
        <f t="shared" si="10"/>
        <v>0</v>
      </c>
      <c r="AV59" s="8">
        <f t="shared" si="10"/>
        <v>0</v>
      </c>
      <c r="AW59" s="8">
        <f t="shared" si="10"/>
        <v>0</v>
      </c>
      <c r="AX59" s="8">
        <f t="shared" si="10"/>
        <v>0</v>
      </c>
      <c r="AY59" s="8">
        <f t="shared" si="10"/>
        <v>0</v>
      </c>
      <c r="AZ59" s="8">
        <f t="shared" si="10"/>
        <v>0</v>
      </c>
      <c r="BA59" s="8">
        <f t="shared" si="10"/>
        <v>0</v>
      </c>
      <c r="BB59" s="8">
        <f t="shared" si="10"/>
        <v>0</v>
      </c>
      <c r="BC59" s="8">
        <f t="shared" si="10"/>
        <v>0</v>
      </c>
    </row>
    <row r="61" spans="1:55" x14ac:dyDescent="0.25">
      <c r="A61" s="43" t="s">
        <v>168</v>
      </c>
      <c r="B61" s="43" t="s">
        <v>169</v>
      </c>
      <c r="C61" s="43">
        <v>2018</v>
      </c>
      <c r="D61" s="43">
        <v>2019</v>
      </c>
      <c r="E61" s="43">
        <v>2020</v>
      </c>
      <c r="F61" s="43">
        <v>2021</v>
      </c>
      <c r="G61" s="43">
        <v>2022</v>
      </c>
      <c r="H61" s="43">
        <v>2023</v>
      </c>
      <c r="I61" s="43">
        <v>2024</v>
      </c>
      <c r="J61" s="43">
        <v>2025</v>
      </c>
      <c r="K61" s="43">
        <v>2026</v>
      </c>
      <c r="L61" s="43">
        <v>2027</v>
      </c>
      <c r="M61" s="43">
        <v>2028</v>
      </c>
      <c r="N61" s="43">
        <v>2029</v>
      </c>
      <c r="O61" s="43">
        <v>2030</v>
      </c>
      <c r="P61" s="43">
        <v>2031</v>
      </c>
      <c r="Q61" s="43">
        <v>2032</v>
      </c>
      <c r="R61" s="43">
        <v>2033</v>
      </c>
      <c r="S61" s="43">
        <v>2034</v>
      </c>
      <c r="T61" s="43">
        <v>2035</v>
      </c>
      <c r="U61" s="43">
        <v>2036</v>
      </c>
      <c r="V61" s="43">
        <v>2037</v>
      </c>
      <c r="W61" s="43">
        <v>2038</v>
      </c>
      <c r="X61" s="43">
        <v>2039</v>
      </c>
      <c r="Y61" s="43">
        <v>2040</v>
      </c>
      <c r="Z61" s="43">
        <v>2041</v>
      </c>
      <c r="AA61" s="43">
        <v>2042</v>
      </c>
      <c r="AB61" s="43">
        <v>2043</v>
      </c>
      <c r="AC61" s="43">
        <v>2044</v>
      </c>
      <c r="AD61" s="43">
        <v>2045</v>
      </c>
      <c r="AE61" s="43">
        <v>2046</v>
      </c>
      <c r="AF61" s="43">
        <v>2047</v>
      </c>
      <c r="AG61" s="43">
        <v>2048</v>
      </c>
      <c r="AH61" s="43">
        <v>2049</v>
      </c>
      <c r="AI61" s="43">
        <v>2050</v>
      </c>
      <c r="AJ61" s="43">
        <v>2051</v>
      </c>
      <c r="AK61" s="43">
        <v>2052</v>
      </c>
      <c r="AL61" s="43">
        <v>2053</v>
      </c>
      <c r="AM61" s="43">
        <v>2054</v>
      </c>
      <c r="AN61" s="43">
        <v>2055</v>
      </c>
      <c r="AO61" s="43">
        <v>2056</v>
      </c>
      <c r="AP61" s="43">
        <v>2057</v>
      </c>
      <c r="AQ61" s="43">
        <v>2058</v>
      </c>
      <c r="AR61" s="43">
        <v>2059</v>
      </c>
      <c r="AS61" s="43">
        <v>2060</v>
      </c>
      <c r="AT61" s="43">
        <v>2061</v>
      </c>
      <c r="AU61" s="43">
        <v>2062</v>
      </c>
      <c r="AV61" s="43">
        <v>2063</v>
      </c>
      <c r="AW61" s="43">
        <v>2064</v>
      </c>
      <c r="AX61" s="43">
        <v>2065</v>
      </c>
      <c r="AY61" s="43">
        <v>2066</v>
      </c>
      <c r="AZ61" s="43">
        <v>2067</v>
      </c>
      <c r="BA61" s="43">
        <v>2068</v>
      </c>
      <c r="BB61" s="43">
        <v>2069</v>
      </c>
      <c r="BC61" s="43">
        <v>2070</v>
      </c>
    </row>
    <row r="62" spans="1:55" x14ac:dyDescent="0.25">
      <c r="A62" t="s">
        <v>4</v>
      </c>
      <c r="B62" s="50">
        <v>40</v>
      </c>
      <c r="C62" s="8">
        <f t="shared" ref="C62:AH69" si="11">(1/$B62)*C39</f>
        <v>0</v>
      </c>
      <c r="D62" s="8">
        <f t="shared" si="11"/>
        <v>0</v>
      </c>
      <c r="E62" s="8">
        <f t="shared" si="11"/>
        <v>0</v>
      </c>
      <c r="F62" s="8">
        <f t="shared" si="11"/>
        <v>0</v>
      </c>
      <c r="G62" s="8">
        <f t="shared" si="11"/>
        <v>0</v>
      </c>
      <c r="H62" s="8">
        <f t="shared" si="11"/>
        <v>0</v>
      </c>
      <c r="I62" s="8">
        <f t="shared" si="11"/>
        <v>0</v>
      </c>
      <c r="J62" s="8">
        <f t="shared" si="11"/>
        <v>0</v>
      </c>
      <c r="K62" s="8">
        <f t="shared" si="11"/>
        <v>0</v>
      </c>
      <c r="L62" s="8">
        <f t="shared" si="11"/>
        <v>0</v>
      </c>
      <c r="M62" s="8">
        <f t="shared" si="11"/>
        <v>0</v>
      </c>
      <c r="N62" s="8">
        <f t="shared" si="11"/>
        <v>0</v>
      </c>
      <c r="O62" s="8">
        <f t="shared" si="11"/>
        <v>0</v>
      </c>
      <c r="P62" s="8">
        <f t="shared" si="11"/>
        <v>0</v>
      </c>
      <c r="Q62" s="8">
        <f t="shared" si="11"/>
        <v>0</v>
      </c>
      <c r="R62" s="8">
        <f t="shared" si="11"/>
        <v>0</v>
      </c>
      <c r="S62" s="8">
        <f t="shared" si="11"/>
        <v>0</v>
      </c>
      <c r="T62" s="8">
        <f t="shared" si="11"/>
        <v>0</v>
      </c>
      <c r="U62" s="8">
        <f t="shared" si="11"/>
        <v>0</v>
      </c>
      <c r="V62" s="8">
        <f t="shared" si="11"/>
        <v>0</v>
      </c>
      <c r="W62" s="8">
        <f t="shared" si="11"/>
        <v>0</v>
      </c>
      <c r="X62" s="8">
        <f t="shared" si="11"/>
        <v>0</v>
      </c>
      <c r="Y62" s="8">
        <f t="shared" si="11"/>
        <v>1.2500000000000002E-3</v>
      </c>
      <c r="Z62" s="8">
        <f t="shared" si="11"/>
        <v>2.5000000000000005E-3</v>
      </c>
      <c r="AA62" s="8">
        <f t="shared" si="11"/>
        <v>3.7500000000000007E-3</v>
      </c>
      <c r="AB62" s="8">
        <f t="shared" si="11"/>
        <v>5.000000000000001E-3</v>
      </c>
      <c r="AC62" s="8">
        <f t="shared" si="11"/>
        <v>6.2500000000000003E-3</v>
      </c>
      <c r="AD62" s="8">
        <f t="shared" si="11"/>
        <v>7.4999999999999997E-3</v>
      </c>
      <c r="AE62" s="8">
        <f t="shared" si="11"/>
        <v>8.7499999999999991E-3</v>
      </c>
      <c r="AF62" s="8">
        <f t="shared" si="11"/>
        <v>0.01</v>
      </c>
      <c r="AG62" s="8">
        <f t="shared" si="11"/>
        <v>1.125E-2</v>
      </c>
      <c r="AH62" s="8">
        <f t="shared" si="11"/>
        <v>1.2499999999999999E-2</v>
      </c>
      <c r="AI62" s="8">
        <f t="shared" ref="AI62:BC62" si="12">(1/$B62)*AI39</f>
        <v>1.2499999999999999E-2</v>
      </c>
      <c r="AJ62" s="8">
        <f t="shared" si="12"/>
        <v>1.2499999999999999E-2</v>
      </c>
      <c r="AK62" s="8">
        <f t="shared" si="12"/>
        <v>1.2499999999999999E-2</v>
      </c>
      <c r="AL62" s="8">
        <f t="shared" si="12"/>
        <v>1.2499999999999999E-2</v>
      </c>
      <c r="AM62" s="8">
        <f t="shared" si="12"/>
        <v>1.2499999999999999E-2</v>
      </c>
      <c r="AN62" s="8">
        <f t="shared" si="12"/>
        <v>1.2499999999999999E-2</v>
      </c>
      <c r="AO62" s="8">
        <f t="shared" si="12"/>
        <v>1.2499999999999999E-2</v>
      </c>
      <c r="AP62" s="8">
        <f t="shared" si="12"/>
        <v>1.2499999999999999E-2</v>
      </c>
      <c r="AQ62" s="8">
        <f t="shared" si="12"/>
        <v>1.2499999999999999E-2</v>
      </c>
      <c r="AR62" s="8">
        <f t="shared" si="12"/>
        <v>1.2499999999999999E-2</v>
      </c>
      <c r="AS62" s="8">
        <f t="shared" si="12"/>
        <v>1.2499999999999999E-2</v>
      </c>
      <c r="AT62" s="8">
        <f t="shared" si="12"/>
        <v>1.2499999999999999E-2</v>
      </c>
      <c r="AU62" s="8">
        <f t="shared" si="12"/>
        <v>1.2499999999999999E-2</v>
      </c>
      <c r="AV62" s="8">
        <f t="shared" si="12"/>
        <v>1.2499999999999999E-2</v>
      </c>
      <c r="AW62" s="8">
        <f t="shared" si="12"/>
        <v>1.2499999999999999E-2</v>
      </c>
      <c r="AX62" s="8">
        <f t="shared" si="12"/>
        <v>1.2499999999999999E-2</v>
      </c>
      <c r="AY62" s="8">
        <f t="shared" si="12"/>
        <v>1.2499999999999999E-2</v>
      </c>
      <c r="AZ62" s="8">
        <f t="shared" si="12"/>
        <v>1.2499999999999999E-2</v>
      </c>
      <c r="BA62" s="8">
        <f t="shared" si="12"/>
        <v>1.2499999999999999E-2</v>
      </c>
      <c r="BB62" s="8">
        <f t="shared" si="12"/>
        <v>1.2499999999999999E-2</v>
      </c>
      <c r="BC62" s="8">
        <f t="shared" si="12"/>
        <v>1.2499999999999999E-2</v>
      </c>
    </row>
    <row r="63" spans="1:55" x14ac:dyDescent="0.25">
      <c r="A63" t="s">
        <v>38</v>
      </c>
      <c r="B63" s="50">
        <v>40</v>
      </c>
      <c r="C63" s="8">
        <f t="shared" si="11"/>
        <v>0</v>
      </c>
      <c r="D63" s="8">
        <f t="shared" si="11"/>
        <v>0</v>
      </c>
      <c r="E63" s="8">
        <f t="shared" si="11"/>
        <v>0</v>
      </c>
      <c r="F63" s="8">
        <f t="shared" si="11"/>
        <v>0</v>
      </c>
      <c r="G63" s="8">
        <f t="shared" si="11"/>
        <v>0</v>
      </c>
      <c r="H63" s="8">
        <f t="shared" si="11"/>
        <v>0</v>
      </c>
      <c r="I63" s="8">
        <f t="shared" si="11"/>
        <v>0</v>
      </c>
      <c r="J63" s="8">
        <f t="shared" si="11"/>
        <v>0</v>
      </c>
      <c r="K63" s="8">
        <f t="shared" si="11"/>
        <v>0</v>
      </c>
      <c r="L63" s="8">
        <f t="shared" si="11"/>
        <v>0</v>
      </c>
      <c r="M63" s="8">
        <f t="shared" si="11"/>
        <v>0</v>
      </c>
      <c r="N63" s="8">
        <f t="shared" si="11"/>
        <v>0</v>
      </c>
      <c r="O63" s="8">
        <f t="shared" si="11"/>
        <v>0</v>
      </c>
      <c r="P63" s="8">
        <f t="shared" si="11"/>
        <v>0</v>
      </c>
      <c r="Q63" s="8">
        <f t="shared" si="11"/>
        <v>0</v>
      </c>
      <c r="R63" s="8">
        <f t="shared" si="11"/>
        <v>0</v>
      </c>
      <c r="S63" s="8">
        <f t="shared" si="11"/>
        <v>0</v>
      </c>
      <c r="T63" s="8">
        <f t="shared" si="11"/>
        <v>0</v>
      </c>
      <c r="U63" s="8">
        <f t="shared" si="11"/>
        <v>0</v>
      </c>
      <c r="V63" s="8">
        <f t="shared" si="11"/>
        <v>0</v>
      </c>
      <c r="W63" s="8">
        <f t="shared" si="11"/>
        <v>0</v>
      </c>
      <c r="X63" s="8">
        <f t="shared" si="11"/>
        <v>0</v>
      </c>
      <c r="Y63" s="8">
        <f t="shared" si="11"/>
        <v>0</v>
      </c>
      <c r="Z63" s="8">
        <f t="shared" si="11"/>
        <v>0</v>
      </c>
      <c r="AA63" s="8">
        <f t="shared" si="11"/>
        <v>0</v>
      </c>
      <c r="AB63" s="8">
        <f t="shared" si="11"/>
        <v>0</v>
      </c>
      <c r="AC63" s="8">
        <f t="shared" si="11"/>
        <v>0</v>
      </c>
      <c r="AD63" s="8">
        <f t="shared" si="11"/>
        <v>0</v>
      </c>
      <c r="AE63" s="8">
        <f t="shared" si="11"/>
        <v>0</v>
      </c>
      <c r="AF63" s="8">
        <f t="shared" si="11"/>
        <v>0</v>
      </c>
      <c r="AG63" s="8">
        <f t="shared" si="11"/>
        <v>0</v>
      </c>
      <c r="AH63" s="8">
        <f t="shared" si="11"/>
        <v>0</v>
      </c>
      <c r="AI63" s="8">
        <f t="shared" ref="AI63:BC63" si="13">(1/$B63)*AI40</f>
        <v>0</v>
      </c>
      <c r="AJ63" s="8">
        <f t="shared" si="13"/>
        <v>0</v>
      </c>
      <c r="AK63" s="8">
        <f t="shared" si="13"/>
        <v>0</v>
      </c>
      <c r="AL63" s="8">
        <f t="shared" si="13"/>
        <v>0</v>
      </c>
      <c r="AM63" s="8">
        <f t="shared" si="13"/>
        <v>0</v>
      </c>
      <c r="AN63" s="8">
        <f t="shared" si="13"/>
        <v>0</v>
      </c>
      <c r="AO63" s="8">
        <f t="shared" si="13"/>
        <v>0</v>
      </c>
      <c r="AP63" s="8">
        <f t="shared" si="13"/>
        <v>0</v>
      </c>
      <c r="AQ63" s="8">
        <f t="shared" si="13"/>
        <v>0</v>
      </c>
      <c r="AR63" s="8">
        <f t="shared" si="13"/>
        <v>0</v>
      </c>
      <c r="AS63" s="8">
        <f t="shared" si="13"/>
        <v>0</v>
      </c>
      <c r="AT63" s="8">
        <f t="shared" si="13"/>
        <v>0</v>
      </c>
      <c r="AU63" s="8">
        <f t="shared" si="13"/>
        <v>0</v>
      </c>
      <c r="AV63" s="8">
        <f t="shared" si="13"/>
        <v>0</v>
      </c>
      <c r="AW63" s="8">
        <f t="shared" si="13"/>
        <v>0</v>
      </c>
      <c r="AX63" s="8">
        <f t="shared" si="13"/>
        <v>0</v>
      </c>
      <c r="AY63" s="8">
        <f t="shared" si="13"/>
        <v>0</v>
      </c>
      <c r="AZ63" s="8">
        <f t="shared" si="13"/>
        <v>0</v>
      </c>
      <c r="BA63" s="8">
        <f t="shared" si="13"/>
        <v>0</v>
      </c>
      <c r="BB63" s="8">
        <f t="shared" si="13"/>
        <v>0</v>
      </c>
      <c r="BC63" s="8">
        <f t="shared" si="13"/>
        <v>0</v>
      </c>
    </row>
    <row r="64" spans="1:55" x14ac:dyDescent="0.25">
      <c r="A64" t="s">
        <v>39</v>
      </c>
      <c r="B64" s="50">
        <v>40</v>
      </c>
      <c r="C64" s="8">
        <f t="shared" si="11"/>
        <v>0</v>
      </c>
      <c r="D64" s="8">
        <f t="shared" si="11"/>
        <v>0</v>
      </c>
      <c r="E64" s="8">
        <f t="shared" si="11"/>
        <v>0</v>
      </c>
      <c r="F64" s="8">
        <f t="shared" si="11"/>
        <v>0</v>
      </c>
      <c r="G64" s="8">
        <f t="shared" si="11"/>
        <v>0</v>
      </c>
      <c r="H64" s="8">
        <f t="shared" si="11"/>
        <v>0</v>
      </c>
      <c r="I64" s="8">
        <f t="shared" si="11"/>
        <v>0</v>
      </c>
      <c r="J64" s="8">
        <f t="shared" si="11"/>
        <v>0</v>
      </c>
      <c r="K64" s="8">
        <f t="shared" si="11"/>
        <v>0</v>
      </c>
      <c r="L64" s="8">
        <f t="shared" si="11"/>
        <v>0</v>
      </c>
      <c r="M64" s="8">
        <f t="shared" si="11"/>
        <v>0</v>
      </c>
      <c r="N64" s="8">
        <f t="shared" si="11"/>
        <v>0</v>
      </c>
      <c r="O64" s="8">
        <f t="shared" si="11"/>
        <v>0</v>
      </c>
      <c r="P64" s="8">
        <f t="shared" si="11"/>
        <v>0</v>
      </c>
      <c r="Q64" s="8">
        <f t="shared" si="11"/>
        <v>0</v>
      </c>
      <c r="R64" s="8">
        <f t="shared" si="11"/>
        <v>0</v>
      </c>
      <c r="S64" s="8">
        <f t="shared" si="11"/>
        <v>0</v>
      </c>
      <c r="T64" s="8">
        <f t="shared" si="11"/>
        <v>0</v>
      </c>
      <c r="U64" s="8">
        <f t="shared" si="11"/>
        <v>0</v>
      </c>
      <c r="V64" s="8">
        <f t="shared" si="11"/>
        <v>0</v>
      </c>
      <c r="W64" s="8">
        <f t="shared" si="11"/>
        <v>0</v>
      </c>
      <c r="X64" s="8">
        <f t="shared" si="11"/>
        <v>0</v>
      </c>
      <c r="Y64" s="8">
        <f t="shared" si="11"/>
        <v>1.2500000000000002E-3</v>
      </c>
      <c r="Z64" s="8">
        <f t="shared" si="11"/>
        <v>2.5000000000000005E-3</v>
      </c>
      <c r="AA64" s="8">
        <f t="shared" si="11"/>
        <v>3.7500000000000007E-3</v>
      </c>
      <c r="AB64" s="8">
        <f t="shared" si="11"/>
        <v>5.000000000000001E-3</v>
      </c>
      <c r="AC64" s="8">
        <f t="shared" si="11"/>
        <v>6.2500000000000003E-3</v>
      </c>
      <c r="AD64" s="8">
        <f t="shared" si="11"/>
        <v>7.4999999999999997E-3</v>
      </c>
      <c r="AE64" s="8">
        <f t="shared" si="11"/>
        <v>8.7499999999999991E-3</v>
      </c>
      <c r="AF64" s="8">
        <f t="shared" si="11"/>
        <v>0.01</v>
      </c>
      <c r="AG64" s="8">
        <f t="shared" si="11"/>
        <v>1.125E-2</v>
      </c>
      <c r="AH64" s="8">
        <f t="shared" si="11"/>
        <v>1.2499999999999999E-2</v>
      </c>
      <c r="AI64" s="8">
        <f t="shared" ref="AI64:BC64" si="14">(1/$B64)*AI41</f>
        <v>1.2499999999999999E-2</v>
      </c>
      <c r="AJ64" s="8">
        <f t="shared" si="14"/>
        <v>1.2499999999999999E-2</v>
      </c>
      <c r="AK64" s="8">
        <f t="shared" si="14"/>
        <v>1.2499999999999999E-2</v>
      </c>
      <c r="AL64" s="8">
        <f t="shared" si="14"/>
        <v>1.2499999999999999E-2</v>
      </c>
      <c r="AM64" s="8">
        <f t="shared" si="14"/>
        <v>1.2499999999999999E-2</v>
      </c>
      <c r="AN64" s="8">
        <f t="shared" si="14"/>
        <v>1.2499999999999999E-2</v>
      </c>
      <c r="AO64" s="8">
        <f t="shared" si="14"/>
        <v>1.2499999999999999E-2</v>
      </c>
      <c r="AP64" s="8">
        <f t="shared" si="14"/>
        <v>1.2499999999999999E-2</v>
      </c>
      <c r="AQ64" s="8">
        <f t="shared" si="14"/>
        <v>1.2499999999999999E-2</v>
      </c>
      <c r="AR64" s="8">
        <f t="shared" si="14"/>
        <v>1.2499999999999999E-2</v>
      </c>
      <c r="AS64" s="8">
        <f t="shared" si="14"/>
        <v>1.2499999999999999E-2</v>
      </c>
      <c r="AT64" s="8">
        <f t="shared" si="14"/>
        <v>1.2499999999999999E-2</v>
      </c>
      <c r="AU64" s="8">
        <f t="shared" si="14"/>
        <v>1.2499999999999999E-2</v>
      </c>
      <c r="AV64" s="8">
        <f t="shared" si="14"/>
        <v>1.2499999999999999E-2</v>
      </c>
      <c r="AW64" s="8">
        <f t="shared" si="14"/>
        <v>1.2499999999999999E-2</v>
      </c>
      <c r="AX64" s="8">
        <f t="shared" si="14"/>
        <v>1.2499999999999999E-2</v>
      </c>
      <c r="AY64" s="8">
        <f t="shared" si="14"/>
        <v>1.2499999999999999E-2</v>
      </c>
      <c r="AZ64" s="8">
        <f t="shared" si="14"/>
        <v>1.2499999999999999E-2</v>
      </c>
      <c r="BA64" s="8">
        <f t="shared" si="14"/>
        <v>1.2499999999999999E-2</v>
      </c>
      <c r="BB64" s="8">
        <f t="shared" si="14"/>
        <v>1.2499999999999999E-2</v>
      </c>
      <c r="BC64" s="8">
        <f t="shared" si="14"/>
        <v>1.2499999999999999E-2</v>
      </c>
    </row>
    <row r="65" spans="1:55" x14ac:dyDescent="0.25">
      <c r="A65" t="s">
        <v>40</v>
      </c>
      <c r="B65" s="50">
        <v>40</v>
      </c>
      <c r="C65" s="8">
        <f t="shared" si="11"/>
        <v>0</v>
      </c>
      <c r="D65" s="8">
        <f t="shared" si="11"/>
        <v>0</v>
      </c>
      <c r="E65" s="8">
        <f t="shared" si="11"/>
        <v>0</v>
      </c>
      <c r="F65" s="8">
        <f t="shared" si="11"/>
        <v>0</v>
      </c>
      <c r="G65" s="8">
        <f t="shared" si="11"/>
        <v>0</v>
      </c>
      <c r="H65" s="8">
        <f t="shared" si="11"/>
        <v>0</v>
      </c>
      <c r="I65" s="8">
        <f t="shared" si="11"/>
        <v>0</v>
      </c>
      <c r="J65" s="8">
        <f t="shared" si="11"/>
        <v>0</v>
      </c>
      <c r="K65" s="8">
        <f t="shared" si="11"/>
        <v>0</v>
      </c>
      <c r="L65" s="8">
        <f t="shared" si="11"/>
        <v>0</v>
      </c>
      <c r="M65" s="8">
        <f t="shared" si="11"/>
        <v>0</v>
      </c>
      <c r="N65" s="8">
        <f t="shared" si="11"/>
        <v>0</v>
      </c>
      <c r="O65" s="8">
        <f t="shared" si="11"/>
        <v>0</v>
      </c>
      <c r="P65" s="8">
        <f t="shared" si="11"/>
        <v>0</v>
      </c>
      <c r="Q65" s="8">
        <f t="shared" si="11"/>
        <v>0</v>
      </c>
      <c r="R65" s="8">
        <f t="shared" si="11"/>
        <v>0</v>
      </c>
      <c r="S65" s="8">
        <f t="shared" si="11"/>
        <v>0</v>
      </c>
      <c r="T65" s="8">
        <f t="shared" si="11"/>
        <v>0</v>
      </c>
      <c r="U65" s="8">
        <f t="shared" si="11"/>
        <v>0</v>
      </c>
      <c r="V65" s="8">
        <f t="shared" si="11"/>
        <v>0</v>
      </c>
      <c r="W65" s="8">
        <f t="shared" si="11"/>
        <v>0</v>
      </c>
      <c r="X65" s="8">
        <f t="shared" si="11"/>
        <v>0</v>
      </c>
      <c r="Y65" s="8">
        <f t="shared" si="11"/>
        <v>0</v>
      </c>
      <c r="Z65" s="8">
        <f t="shared" si="11"/>
        <v>0</v>
      </c>
      <c r="AA65" s="8">
        <f t="shared" si="11"/>
        <v>0</v>
      </c>
      <c r="AB65" s="8">
        <f t="shared" si="11"/>
        <v>0</v>
      </c>
      <c r="AC65" s="8">
        <f t="shared" si="11"/>
        <v>0</v>
      </c>
      <c r="AD65" s="8">
        <f t="shared" si="11"/>
        <v>0</v>
      </c>
      <c r="AE65" s="8">
        <f t="shared" si="11"/>
        <v>0</v>
      </c>
      <c r="AF65" s="8">
        <f t="shared" si="11"/>
        <v>0</v>
      </c>
      <c r="AG65" s="8">
        <f t="shared" si="11"/>
        <v>0</v>
      </c>
      <c r="AH65" s="8">
        <f t="shared" si="11"/>
        <v>0</v>
      </c>
      <c r="AI65" s="8">
        <f t="shared" ref="AI65:BC65" si="15">(1/$B65)*AI42</f>
        <v>0</v>
      </c>
      <c r="AJ65" s="8">
        <f t="shared" si="15"/>
        <v>0</v>
      </c>
      <c r="AK65" s="8">
        <f t="shared" si="15"/>
        <v>0</v>
      </c>
      <c r="AL65" s="8">
        <f t="shared" si="15"/>
        <v>0</v>
      </c>
      <c r="AM65" s="8">
        <f t="shared" si="15"/>
        <v>0</v>
      </c>
      <c r="AN65" s="8">
        <f t="shared" si="15"/>
        <v>0</v>
      </c>
      <c r="AO65" s="8">
        <f t="shared" si="15"/>
        <v>0</v>
      </c>
      <c r="AP65" s="8">
        <f t="shared" si="15"/>
        <v>0</v>
      </c>
      <c r="AQ65" s="8">
        <f t="shared" si="15"/>
        <v>0</v>
      </c>
      <c r="AR65" s="8">
        <f t="shared" si="15"/>
        <v>0</v>
      </c>
      <c r="AS65" s="8">
        <f t="shared" si="15"/>
        <v>0</v>
      </c>
      <c r="AT65" s="8">
        <f t="shared" si="15"/>
        <v>0</v>
      </c>
      <c r="AU65" s="8">
        <f t="shared" si="15"/>
        <v>0</v>
      </c>
      <c r="AV65" s="8">
        <f t="shared" si="15"/>
        <v>0</v>
      </c>
      <c r="AW65" s="8">
        <f t="shared" si="15"/>
        <v>0</v>
      </c>
      <c r="AX65" s="8">
        <f t="shared" si="15"/>
        <v>0</v>
      </c>
      <c r="AY65" s="8">
        <f t="shared" si="15"/>
        <v>0</v>
      </c>
      <c r="AZ65" s="8">
        <f t="shared" si="15"/>
        <v>0</v>
      </c>
      <c r="BA65" s="8">
        <f t="shared" si="15"/>
        <v>0</v>
      </c>
      <c r="BB65" s="8">
        <f t="shared" si="15"/>
        <v>0</v>
      </c>
      <c r="BC65" s="8">
        <f t="shared" si="15"/>
        <v>0</v>
      </c>
    </row>
    <row r="66" spans="1:55" x14ac:dyDescent="0.25">
      <c r="A66" t="s">
        <v>41</v>
      </c>
      <c r="B66" s="50">
        <v>40</v>
      </c>
      <c r="C66" s="8">
        <f t="shared" si="11"/>
        <v>0</v>
      </c>
      <c r="D66" s="8">
        <f t="shared" si="11"/>
        <v>0</v>
      </c>
      <c r="E66" s="8">
        <f t="shared" si="11"/>
        <v>0</v>
      </c>
      <c r="F66" s="8">
        <f t="shared" si="11"/>
        <v>0</v>
      </c>
      <c r="G66" s="8">
        <f t="shared" si="11"/>
        <v>0</v>
      </c>
      <c r="H66" s="8">
        <f t="shared" si="11"/>
        <v>0</v>
      </c>
      <c r="I66" s="8">
        <f t="shared" si="11"/>
        <v>0</v>
      </c>
      <c r="J66" s="8">
        <f t="shared" si="11"/>
        <v>0</v>
      </c>
      <c r="K66" s="8">
        <f t="shared" si="11"/>
        <v>0</v>
      </c>
      <c r="L66" s="8">
        <f t="shared" si="11"/>
        <v>0</v>
      </c>
      <c r="M66" s="8">
        <f t="shared" si="11"/>
        <v>0</v>
      </c>
      <c r="N66" s="8">
        <f t="shared" si="11"/>
        <v>0</v>
      </c>
      <c r="O66" s="8">
        <f t="shared" si="11"/>
        <v>0</v>
      </c>
      <c r="P66" s="8">
        <f t="shared" si="11"/>
        <v>0</v>
      </c>
      <c r="Q66" s="8">
        <f t="shared" si="11"/>
        <v>0</v>
      </c>
      <c r="R66" s="8">
        <f t="shared" si="11"/>
        <v>0</v>
      </c>
      <c r="S66" s="8">
        <f t="shared" si="11"/>
        <v>0</v>
      </c>
      <c r="T66" s="8">
        <f t="shared" si="11"/>
        <v>0</v>
      </c>
      <c r="U66" s="8">
        <f t="shared" si="11"/>
        <v>0</v>
      </c>
      <c r="V66" s="8">
        <f t="shared" si="11"/>
        <v>0</v>
      </c>
      <c r="W66" s="8">
        <f t="shared" si="11"/>
        <v>0</v>
      </c>
      <c r="X66" s="8">
        <f t="shared" si="11"/>
        <v>0</v>
      </c>
      <c r="Y66" s="8">
        <f t="shared" si="11"/>
        <v>1.2500000000000002E-3</v>
      </c>
      <c r="Z66" s="8">
        <f t="shared" si="11"/>
        <v>2.5000000000000005E-3</v>
      </c>
      <c r="AA66" s="8">
        <f t="shared" si="11"/>
        <v>3.7500000000000007E-3</v>
      </c>
      <c r="AB66" s="8">
        <f t="shared" si="11"/>
        <v>5.000000000000001E-3</v>
      </c>
      <c r="AC66" s="8">
        <f t="shared" si="11"/>
        <v>6.2500000000000003E-3</v>
      </c>
      <c r="AD66" s="8">
        <f t="shared" si="11"/>
        <v>7.4999999999999997E-3</v>
      </c>
      <c r="AE66" s="8">
        <f t="shared" si="11"/>
        <v>8.7499999999999991E-3</v>
      </c>
      <c r="AF66" s="8">
        <f t="shared" si="11"/>
        <v>0.01</v>
      </c>
      <c r="AG66" s="8">
        <f t="shared" si="11"/>
        <v>1.125E-2</v>
      </c>
      <c r="AH66" s="8">
        <f t="shared" si="11"/>
        <v>1.2499999999999999E-2</v>
      </c>
      <c r="AI66" s="8">
        <f t="shared" ref="AI66:BC66" si="16">(1/$B66)*AI43</f>
        <v>1.2499999999999999E-2</v>
      </c>
      <c r="AJ66" s="8">
        <f t="shared" si="16"/>
        <v>1.2499999999999999E-2</v>
      </c>
      <c r="AK66" s="8">
        <f t="shared" si="16"/>
        <v>1.2499999999999999E-2</v>
      </c>
      <c r="AL66" s="8">
        <f t="shared" si="16"/>
        <v>1.2499999999999999E-2</v>
      </c>
      <c r="AM66" s="8">
        <f t="shared" si="16"/>
        <v>1.2499999999999999E-2</v>
      </c>
      <c r="AN66" s="8">
        <f t="shared" si="16"/>
        <v>1.2499999999999999E-2</v>
      </c>
      <c r="AO66" s="8">
        <f t="shared" si="16"/>
        <v>1.2499999999999999E-2</v>
      </c>
      <c r="AP66" s="8">
        <f t="shared" si="16"/>
        <v>1.2499999999999999E-2</v>
      </c>
      <c r="AQ66" s="8">
        <f t="shared" si="16"/>
        <v>1.2499999999999999E-2</v>
      </c>
      <c r="AR66" s="8">
        <f t="shared" si="16"/>
        <v>1.2499999999999999E-2</v>
      </c>
      <c r="AS66" s="8">
        <f t="shared" si="16"/>
        <v>1.2499999999999999E-2</v>
      </c>
      <c r="AT66" s="8">
        <f t="shared" si="16"/>
        <v>1.2499999999999999E-2</v>
      </c>
      <c r="AU66" s="8">
        <f t="shared" si="16"/>
        <v>1.2499999999999999E-2</v>
      </c>
      <c r="AV66" s="8">
        <f t="shared" si="16"/>
        <v>1.2499999999999999E-2</v>
      </c>
      <c r="AW66" s="8">
        <f t="shared" si="16"/>
        <v>1.2499999999999999E-2</v>
      </c>
      <c r="AX66" s="8">
        <f t="shared" si="16"/>
        <v>1.2499999999999999E-2</v>
      </c>
      <c r="AY66" s="8">
        <f t="shared" si="16"/>
        <v>1.2499999999999999E-2</v>
      </c>
      <c r="AZ66" s="8">
        <f t="shared" si="16"/>
        <v>1.2499999999999999E-2</v>
      </c>
      <c r="BA66" s="8">
        <f t="shared" si="16"/>
        <v>1.2499999999999999E-2</v>
      </c>
      <c r="BB66" s="8">
        <f t="shared" si="16"/>
        <v>1.2499999999999999E-2</v>
      </c>
      <c r="BC66" s="8">
        <f t="shared" si="16"/>
        <v>1.2499999999999999E-2</v>
      </c>
    </row>
    <row r="67" spans="1:55" x14ac:dyDescent="0.25">
      <c r="A67" t="s">
        <v>42</v>
      </c>
      <c r="B67" s="50">
        <v>40</v>
      </c>
      <c r="C67" s="8">
        <f t="shared" si="11"/>
        <v>0</v>
      </c>
      <c r="D67" s="8">
        <f t="shared" si="11"/>
        <v>0</v>
      </c>
      <c r="E67" s="8">
        <f t="shared" si="11"/>
        <v>0</v>
      </c>
      <c r="F67" s="8">
        <f t="shared" si="11"/>
        <v>0</v>
      </c>
      <c r="G67" s="8">
        <f t="shared" si="11"/>
        <v>0</v>
      </c>
      <c r="H67" s="8">
        <f t="shared" si="11"/>
        <v>0</v>
      </c>
      <c r="I67" s="8">
        <f t="shared" si="11"/>
        <v>0</v>
      </c>
      <c r="J67" s="8">
        <f t="shared" si="11"/>
        <v>0</v>
      </c>
      <c r="K67" s="8">
        <f t="shared" si="11"/>
        <v>0</v>
      </c>
      <c r="L67" s="8">
        <f t="shared" si="11"/>
        <v>0</v>
      </c>
      <c r="M67" s="8">
        <f t="shared" si="11"/>
        <v>0</v>
      </c>
      <c r="N67" s="8">
        <f t="shared" si="11"/>
        <v>0</v>
      </c>
      <c r="O67" s="8">
        <f t="shared" si="11"/>
        <v>0</v>
      </c>
      <c r="P67" s="8">
        <f t="shared" si="11"/>
        <v>0</v>
      </c>
      <c r="Q67" s="8">
        <f t="shared" si="11"/>
        <v>0</v>
      </c>
      <c r="R67" s="8">
        <f t="shared" si="11"/>
        <v>0</v>
      </c>
      <c r="S67" s="8">
        <f t="shared" si="11"/>
        <v>0</v>
      </c>
      <c r="T67" s="8">
        <f t="shared" si="11"/>
        <v>0</v>
      </c>
      <c r="U67" s="8">
        <f t="shared" si="11"/>
        <v>0</v>
      </c>
      <c r="V67" s="8">
        <f t="shared" si="11"/>
        <v>0</v>
      </c>
      <c r="W67" s="8">
        <f t="shared" si="11"/>
        <v>0</v>
      </c>
      <c r="X67" s="8">
        <f t="shared" si="11"/>
        <v>0</v>
      </c>
      <c r="Y67" s="8">
        <f t="shared" si="11"/>
        <v>0</v>
      </c>
      <c r="Z67" s="8">
        <f t="shared" si="11"/>
        <v>0</v>
      </c>
      <c r="AA67" s="8">
        <f t="shared" si="11"/>
        <v>0</v>
      </c>
      <c r="AB67" s="8">
        <f t="shared" si="11"/>
        <v>0</v>
      </c>
      <c r="AC67" s="8">
        <f t="shared" si="11"/>
        <v>0</v>
      </c>
      <c r="AD67" s="8">
        <f t="shared" si="11"/>
        <v>0</v>
      </c>
      <c r="AE67" s="8">
        <f t="shared" si="11"/>
        <v>0</v>
      </c>
      <c r="AF67" s="8">
        <f t="shared" si="11"/>
        <v>0</v>
      </c>
      <c r="AG67" s="8">
        <f t="shared" si="11"/>
        <v>0</v>
      </c>
      <c r="AH67" s="8">
        <f t="shared" si="11"/>
        <v>0</v>
      </c>
      <c r="AI67" s="8">
        <f t="shared" ref="AI67:BC67" si="17">(1/$B67)*AI44</f>
        <v>0</v>
      </c>
      <c r="AJ67" s="8">
        <f t="shared" si="17"/>
        <v>0</v>
      </c>
      <c r="AK67" s="8">
        <f t="shared" si="17"/>
        <v>0</v>
      </c>
      <c r="AL67" s="8">
        <f t="shared" si="17"/>
        <v>0</v>
      </c>
      <c r="AM67" s="8">
        <f t="shared" si="17"/>
        <v>0</v>
      </c>
      <c r="AN67" s="8">
        <f t="shared" si="17"/>
        <v>0</v>
      </c>
      <c r="AO67" s="8">
        <f t="shared" si="17"/>
        <v>0</v>
      </c>
      <c r="AP67" s="8">
        <f t="shared" si="17"/>
        <v>0</v>
      </c>
      <c r="AQ67" s="8">
        <f t="shared" si="17"/>
        <v>0</v>
      </c>
      <c r="AR67" s="8">
        <f t="shared" si="17"/>
        <v>0</v>
      </c>
      <c r="AS67" s="8">
        <f t="shared" si="17"/>
        <v>0</v>
      </c>
      <c r="AT67" s="8">
        <f t="shared" si="17"/>
        <v>0</v>
      </c>
      <c r="AU67" s="8">
        <f t="shared" si="17"/>
        <v>0</v>
      </c>
      <c r="AV67" s="8">
        <f t="shared" si="17"/>
        <v>0</v>
      </c>
      <c r="AW67" s="8">
        <f t="shared" si="17"/>
        <v>0</v>
      </c>
      <c r="AX67" s="8">
        <f t="shared" si="17"/>
        <v>0</v>
      </c>
      <c r="AY67" s="8">
        <f t="shared" si="17"/>
        <v>0</v>
      </c>
      <c r="AZ67" s="8">
        <f t="shared" si="17"/>
        <v>0</v>
      </c>
      <c r="BA67" s="8">
        <f t="shared" si="17"/>
        <v>0</v>
      </c>
      <c r="BB67" s="8">
        <f t="shared" si="17"/>
        <v>0</v>
      </c>
      <c r="BC67" s="8">
        <f t="shared" si="17"/>
        <v>0</v>
      </c>
    </row>
    <row r="68" spans="1:55" x14ac:dyDescent="0.25">
      <c r="A68" t="s">
        <v>43</v>
      </c>
      <c r="B68" s="50">
        <v>40</v>
      </c>
      <c r="C68" s="8">
        <f t="shared" si="11"/>
        <v>0</v>
      </c>
      <c r="D68" s="8">
        <f t="shared" si="11"/>
        <v>0</v>
      </c>
      <c r="E68" s="8">
        <f t="shared" si="11"/>
        <v>0</v>
      </c>
      <c r="F68" s="8">
        <f t="shared" si="11"/>
        <v>0</v>
      </c>
      <c r="G68" s="8">
        <f t="shared" si="11"/>
        <v>0</v>
      </c>
      <c r="H68" s="8">
        <f t="shared" si="11"/>
        <v>0</v>
      </c>
      <c r="I68" s="8">
        <f t="shared" si="11"/>
        <v>0</v>
      </c>
      <c r="J68" s="8">
        <f t="shared" si="11"/>
        <v>0</v>
      </c>
      <c r="K68" s="8">
        <f t="shared" si="11"/>
        <v>0</v>
      </c>
      <c r="L68" s="8">
        <f t="shared" si="11"/>
        <v>0</v>
      </c>
      <c r="M68" s="8">
        <f t="shared" si="11"/>
        <v>0</v>
      </c>
      <c r="N68" s="8">
        <f t="shared" si="11"/>
        <v>0</v>
      </c>
      <c r="O68" s="8">
        <f t="shared" si="11"/>
        <v>0</v>
      </c>
      <c r="P68" s="8">
        <f t="shared" si="11"/>
        <v>0</v>
      </c>
      <c r="Q68" s="8">
        <f t="shared" si="11"/>
        <v>0</v>
      </c>
      <c r="R68" s="8">
        <f t="shared" si="11"/>
        <v>0</v>
      </c>
      <c r="S68" s="8">
        <f t="shared" si="11"/>
        <v>0</v>
      </c>
      <c r="T68" s="8">
        <f t="shared" si="11"/>
        <v>0</v>
      </c>
      <c r="U68" s="8">
        <f t="shared" si="11"/>
        <v>0</v>
      </c>
      <c r="V68" s="8">
        <f t="shared" si="11"/>
        <v>0</v>
      </c>
      <c r="W68" s="8">
        <f t="shared" si="11"/>
        <v>0</v>
      </c>
      <c r="X68" s="8">
        <f t="shared" si="11"/>
        <v>0</v>
      </c>
      <c r="Y68" s="8">
        <f t="shared" si="11"/>
        <v>0</v>
      </c>
      <c r="Z68" s="8">
        <f t="shared" si="11"/>
        <v>0</v>
      </c>
      <c r="AA68" s="8">
        <f t="shared" si="11"/>
        <v>0</v>
      </c>
      <c r="AB68" s="8">
        <f t="shared" si="11"/>
        <v>0</v>
      </c>
      <c r="AC68" s="8">
        <f t="shared" si="11"/>
        <v>0</v>
      </c>
      <c r="AD68" s="8">
        <f t="shared" si="11"/>
        <v>0</v>
      </c>
      <c r="AE68" s="8">
        <f t="shared" si="11"/>
        <v>0</v>
      </c>
      <c r="AF68" s="8">
        <f t="shared" si="11"/>
        <v>0</v>
      </c>
      <c r="AG68" s="8">
        <f t="shared" si="11"/>
        <v>0</v>
      </c>
      <c r="AH68" s="8">
        <f t="shared" si="11"/>
        <v>0</v>
      </c>
      <c r="AI68" s="8">
        <f t="shared" ref="AI68:BC68" si="18">(1/$B68)*AI45</f>
        <v>0</v>
      </c>
      <c r="AJ68" s="8">
        <f t="shared" si="18"/>
        <v>0</v>
      </c>
      <c r="AK68" s="8">
        <f t="shared" si="18"/>
        <v>0</v>
      </c>
      <c r="AL68" s="8">
        <f t="shared" si="18"/>
        <v>0</v>
      </c>
      <c r="AM68" s="8">
        <f t="shared" si="18"/>
        <v>0</v>
      </c>
      <c r="AN68" s="8">
        <f t="shared" si="18"/>
        <v>0</v>
      </c>
      <c r="AO68" s="8">
        <f t="shared" si="18"/>
        <v>0</v>
      </c>
      <c r="AP68" s="8">
        <f t="shared" si="18"/>
        <v>0</v>
      </c>
      <c r="AQ68" s="8">
        <f t="shared" si="18"/>
        <v>0</v>
      </c>
      <c r="AR68" s="8">
        <f t="shared" si="18"/>
        <v>0</v>
      </c>
      <c r="AS68" s="8">
        <f t="shared" si="18"/>
        <v>0</v>
      </c>
      <c r="AT68" s="8">
        <f t="shared" si="18"/>
        <v>0</v>
      </c>
      <c r="AU68" s="8">
        <f t="shared" si="18"/>
        <v>0</v>
      </c>
      <c r="AV68" s="8">
        <f t="shared" si="18"/>
        <v>0</v>
      </c>
      <c r="AW68" s="8">
        <f t="shared" si="18"/>
        <v>0</v>
      </c>
      <c r="AX68" s="8">
        <f t="shared" si="18"/>
        <v>0</v>
      </c>
      <c r="AY68" s="8">
        <f t="shared" si="18"/>
        <v>0</v>
      </c>
      <c r="AZ68" s="8">
        <f t="shared" si="18"/>
        <v>0</v>
      </c>
      <c r="BA68" s="8">
        <f t="shared" si="18"/>
        <v>0</v>
      </c>
      <c r="BB68" s="8">
        <f t="shared" si="18"/>
        <v>0</v>
      </c>
      <c r="BC68" s="8">
        <f t="shared" si="18"/>
        <v>0</v>
      </c>
    </row>
    <row r="69" spans="1:55" x14ac:dyDescent="0.25">
      <c r="A69" t="s">
        <v>44</v>
      </c>
      <c r="B69" s="50">
        <v>40</v>
      </c>
      <c r="C69" s="8">
        <f t="shared" si="11"/>
        <v>0</v>
      </c>
      <c r="D69" s="8">
        <f t="shared" si="11"/>
        <v>0</v>
      </c>
      <c r="E69" s="8">
        <f t="shared" si="11"/>
        <v>0</v>
      </c>
      <c r="F69" s="8">
        <f t="shared" si="11"/>
        <v>0</v>
      </c>
      <c r="G69" s="8">
        <f t="shared" si="11"/>
        <v>0</v>
      </c>
      <c r="H69" s="8">
        <f t="shared" si="11"/>
        <v>0</v>
      </c>
      <c r="I69" s="8">
        <f t="shared" si="11"/>
        <v>0</v>
      </c>
      <c r="J69" s="8">
        <f t="shared" si="11"/>
        <v>0</v>
      </c>
      <c r="K69" s="8">
        <f t="shared" si="11"/>
        <v>0</v>
      </c>
      <c r="L69" s="8">
        <f t="shared" si="11"/>
        <v>0</v>
      </c>
      <c r="M69" s="8">
        <f t="shared" si="11"/>
        <v>0</v>
      </c>
      <c r="N69" s="8">
        <f t="shared" si="11"/>
        <v>0</v>
      </c>
      <c r="O69" s="8">
        <f t="shared" si="11"/>
        <v>0</v>
      </c>
      <c r="P69" s="8">
        <f t="shared" si="11"/>
        <v>0</v>
      </c>
      <c r="Q69" s="8">
        <f t="shared" si="11"/>
        <v>0</v>
      </c>
      <c r="R69" s="8">
        <f t="shared" si="11"/>
        <v>0</v>
      </c>
      <c r="S69" s="8">
        <f t="shared" si="11"/>
        <v>0</v>
      </c>
      <c r="T69" s="8">
        <f t="shared" si="11"/>
        <v>0</v>
      </c>
      <c r="U69" s="8">
        <f t="shared" si="11"/>
        <v>0</v>
      </c>
      <c r="V69" s="8">
        <f t="shared" si="11"/>
        <v>0</v>
      </c>
      <c r="W69" s="8">
        <f t="shared" si="11"/>
        <v>0</v>
      </c>
      <c r="X69" s="8">
        <f t="shared" si="11"/>
        <v>0</v>
      </c>
      <c r="Y69" s="8">
        <f t="shared" si="11"/>
        <v>1.2500000000000002E-3</v>
      </c>
      <c r="Z69" s="8">
        <f t="shared" si="11"/>
        <v>2.5000000000000005E-3</v>
      </c>
      <c r="AA69" s="8">
        <f t="shared" ref="AA69:AI69" si="19">(1/$B69)*AA46</f>
        <v>3.7500000000000007E-3</v>
      </c>
      <c r="AB69" s="8">
        <f t="shared" si="19"/>
        <v>5.000000000000001E-3</v>
      </c>
      <c r="AC69" s="8">
        <f t="shared" si="19"/>
        <v>6.2500000000000003E-3</v>
      </c>
      <c r="AD69" s="8">
        <f t="shared" si="19"/>
        <v>7.4999999999999997E-3</v>
      </c>
      <c r="AE69" s="8">
        <f t="shared" si="19"/>
        <v>8.7499999999999991E-3</v>
      </c>
      <c r="AF69" s="8">
        <f t="shared" si="19"/>
        <v>0.01</v>
      </c>
      <c r="AG69" s="8">
        <f t="shared" si="19"/>
        <v>1.125E-2</v>
      </c>
      <c r="AH69" s="8">
        <f t="shared" si="19"/>
        <v>1.2499999999999999E-2</v>
      </c>
      <c r="AI69" s="8">
        <f t="shared" si="19"/>
        <v>1.2499999999999999E-2</v>
      </c>
      <c r="AJ69" s="8">
        <f t="shared" ref="AJ69:BC69" si="20">(1/$B69)*AJ46</f>
        <v>1.2499999999999999E-2</v>
      </c>
      <c r="AK69" s="8">
        <f t="shared" si="20"/>
        <v>1.2499999999999999E-2</v>
      </c>
      <c r="AL69" s="8">
        <f t="shared" si="20"/>
        <v>1.2499999999999999E-2</v>
      </c>
      <c r="AM69" s="8">
        <f t="shared" si="20"/>
        <v>1.2499999999999999E-2</v>
      </c>
      <c r="AN69" s="8">
        <f t="shared" si="20"/>
        <v>1.2499999999999999E-2</v>
      </c>
      <c r="AO69" s="8">
        <f t="shared" si="20"/>
        <v>1.2499999999999999E-2</v>
      </c>
      <c r="AP69" s="8">
        <f t="shared" si="20"/>
        <v>1.2499999999999999E-2</v>
      </c>
      <c r="AQ69" s="8">
        <f t="shared" si="20"/>
        <v>1.2499999999999999E-2</v>
      </c>
      <c r="AR69" s="8">
        <f t="shared" si="20"/>
        <v>1.2499999999999999E-2</v>
      </c>
      <c r="AS69" s="8">
        <f t="shared" si="20"/>
        <v>1.2499999999999999E-2</v>
      </c>
      <c r="AT69" s="8">
        <f t="shared" si="20"/>
        <v>1.2499999999999999E-2</v>
      </c>
      <c r="AU69" s="8">
        <f t="shared" si="20"/>
        <v>1.2499999999999999E-2</v>
      </c>
      <c r="AV69" s="8">
        <f t="shared" si="20"/>
        <v>1.2499999999999999E-2</v>
      </c>
      <c r="AW69" s="8">
        <f t="shared" si="20"/>
        <v>1.2499999999999999E-2</v>
      </c>
      <c r="AX69" s="8">
        <f t="shared" si="20"/>
        <v>1.2499999999999999E-2</v>
      </c>
      <c r="AY69" s="8">
        <f t="shared" si="20"/>
        <v>1.2499999999999999E-2</v>
      </c>
      <c r="AZ69" s="8">
        <f t="shared" si="20"/>
        <v>1.2499999999999999E-2</v>
      </c>
      <c r="BA69" s="8">
        <f t="shared" si="20"/>
        <v>1.2499999999999999E-2</v>
      </c>
      <c r="BB69" s="8">
        <f t="shared" si="20"/>
        <v>1.2499999999999999E-2</v>
      </c>
      <c r="BC69" s="8">
        <f t="shared" si="20"/>
        <v>1.2499999999999999E-2</v>
      </c>
    </row>
    <row r="70" spans="1:55" x14ac:dyDescent="0.25">
      <c r="A70" t="s">
        <v>45</v>
      </c>
      <c r="B70" s="50">
        <v>40</v>
      </c>
      <c r="C70" s="8">
        <f t="shared" ref="C70:AH77" si="21">(1/$B70)*C47</f>
        <v>0</v>
      </c>
      <c r="D70" s="8">
        <f t="shared" si="21"/>
        <v>0</v>
      </c>
      <c r="E70" s="8">
        <f t="shared" si="21"/>
        <v>0</v>
      </c>
      <c r="F70" s="8">
        <f t="shared" si="21"/>
        <v>0</v>
      </c>
      <c r="G70" s="8">
        <f t="shared" si="21"/>
        <v>0</v>
      </c>
      <c r="H70" s="8">
        <f t="shared" si="21"/>
        <v>0</v>
      </c>
      <c r="I70" s="8">
        <f t="shared" si="21"/>
        <v>0</v>
      </c>
      <c r="J70" s="8">
        <f t="shared" si="21"/>
        <v>0</v>
      </c>
      <c r="K70" s="8">
        <f t="shared" si="21"/>
        <v>0</v>
      </c>
      <c r="L70" s="8">
        <f t="shared" si="21"/>
        <v>0</v>
      </c>
      <c r="M70" s="8">
        <f t="shared" si="21"/>
        <v>0</v>
      </c>
      <c r="N70" s="8">
        <f t="shared" si="21"/>
        <v>0</v>
      </c>
      <c r="O70" s="8">
        <f t="shared" si="21"/>
        <v>0</v>
      </c>
      <c r="P70" s="8">
        <f t="shared" si="21"/>
        <v>0</v>
      </c>
      <c r="Q70" s="8">
        <f t="shared" si="21"/>
        <v>0</v>
      </c>
      <c r="R70" s="8">
        <f t="shared" si="21"/>
        <v>0</v>
      </c>
      <c r="S70" s="8">
        <f t="shared" si="21"/>
        <v>0</v>
      </c>
      <c r="T70" s="8">
        <f t="shared" si="21"/>
        <v>0</v>
      </c>
      <c r="U70" s="8">
        <f t="shared" si="21"/>
        <v>0</v>
      </c>
      <c r="V70" s="8">
        <f t="shared" si="21"/>
        <v>0</v>
      </c>
      <c r="W70" s="8">
        <f t="shared" si="21"/>
        <v>0</v>
      </c>
      <c r="X70" s="8">
        <f t="shared" si="21"/>
        <v>0</v>
      </c>
      <c r="Y70" s="8">
        <f t="shared" si="21"/>
        <v>1.2500000000000002E-3</v>
      </c>
      <c r="Z70" s="8">
        <f t="shared" si="21"/>
        <v>2.5000000000000005E-3</v>
      </c>
      <c r="AA70" s="8">
        <f t="shared" si="21"/>
        <v>3.7500000000000007E-3</v>
      </c>
      <c r="AB70" s="8">
        <f t="shared" si="21"/>
        <v>5.000000000000001E-3</v>
      </c>
      <c r="AC70" s="8">
        <f t="shared" si="21"/>
        <v>6.2500000000000003E-3</v>
      </c>
      <c r="AD70" s="8">
        <f t="shared" si="21"/>
        <v>7.4999999999999997E-3</v>
      </c>
      <c r="AE70" s="8">
        <f t="shared" si="21"/>
        <v>8.7499999999999991E-3</v>
      </c>
      <c r="AF70" s="8">
        <f t="shared" si="21"/>
        <v>0.01</v>
      </c>
      <c r="AG70" s="8">
        <f t="shared" si="21"/>
        <v>1.125E-2</v>
      </c>
      <c r="AH70" s="8">
        <f t="shared" si="21"/>
        <v>1.2499999999999999E-2</v>
      </c>
      <c r="AI70" s="8">
        <f t="shared" ref="AI70:BC70" si="22">(1/$B70)*AI47</f>
        <v>1.2499999999999999E-2</v>
      </c>
      <c r="AJ70" s="8">
        <f t="shared" si="22"/>
        <v>1.2499999999999999E-2</v>
      </c>
      <c r="AK70" s="8">
        <f t="shared" si="22"/>
        <v>1.2499999999999999E-2</v>
      </c>
      <c r="AL70" s="8">
        <f t="shared" si="22"/>
        <v>1.2499999999999999E-2</v>
      </c>
      <c r="AM70" s="8">
        <f t="shared" si="22"/>
        <v>1.2499999999999999E-2</v>
      </c>
      <c r="AN70" s="8">
        <f t="shared" si="22"/>
        <v>1.2499999999999999E-2</v>
      </c>
      <c r="AO70" s="8">
        <f t="shared" si="22"/>
        <v>1.2499999999999999E-2</v>
      </c>
      <c r="AP70" s="8">
        <f t="shared" si="22"/>
        <v>1.2499999999999999E-2</v>
      </c>
      <c r="AQ70" s="8">
        <f t="shared" si="22"/>
        <v>1.2499999999999999E-2</v>
      </c>
      <c r="AR70" s="8">
        <f t="shared" si="22"/>
        <v>1.2499999999999999E-2</v>
      </c>
      <c r="AS70" s="8">
        <f t="shared" si="22"/>
        <v>1.2499999999999999E-2</v>
      </c>
      <c r="AT70" s="8">
        <f t="shared" si="22"/>
        <v>1.2499999999999999E-2</v>
      </c>
      <c r="AU70" s="8">
        <f t="shared" si="22"/>
        <v>1.2499999999999999E-2</v>
      </c>
      <c r="AV70" s="8">
        <f t="shared" si="22"/>
        <v>1.2499999999999999E-2</v>
      </c>
      <c r="AW70" s="8">
        <f t="shared" si="22"/>
        <v>1.2499999999999999E-2</v>
      </c>
      <c r="AX70" s="8">
        <f t="shared" si="22"/>
        <v>1.2499999999999999E-2</v>
      </c>
      <c r="AY70" s="8">
        <f t="shared" si="22"/>
        <v>1.2499999999999999E-2</v>
      </c>
      <c r="AZ70" s="8">
        <f t="shared" si="22"/>
        <v>1.2499999999999999E-2</v>
      </c>
      <c r="BA70" s="8">
        <f t="shared" si="22"/>
        <v>1.2499999999999999E-2</v>
      </c>
      <c r="BB70" s="8">
        <f t="shared" si="22"/>
        <v>1.2499999999999999E-2</v>
      </c>
      <c r="BC70" s="8">
        <f t="shared" si="22"/>
        <v>1.2499999999999999E-2</v>
      </c>
    </row>
    <row r="71" spans="1:55" x14ac:dyDescent="0.25">
      <c r="A71" t="s">
        <v>46</v>
      </c>
      <c r="B71" s="50">
        <v>40</v>
      </c>
      <c r="C71" s="8">
        <f t="shared" si="21"/>
        <v>0</v>
      </c>
      <c r="D71" s="8">
        <f t="shared" si="21"/>
        <v>0</v>
      </c>
      <c r="E71" s="8">
        <f t="shared" si="21"/>
        <v>0</v>
      </c>
      <c r="F71" s="8">
        <f t="shared" si="21"/>
        <v>0</v>
      </c>
      <c r="G71" s="8">
        <f t="shared" si="21"/>
        <v>0</v>
      </c>
      <c r="H71" s="8">
        <f t="shared" si="21"/>
        <v>0</v>
      </c>
      <c r="I71" s="8">
        <f t="shared" si="21"/>
        <v>0</v>
      </c>
      <c r="J71" s="8">
        <f t="shared" si="21"/>
        <v>0</v>
      </c>
      <c r="K71" s="8">
        <f t="shared" si="21"/>
        <v>0</v>
      </c>
      <c r="L71" s="8">
        <f t="shared" si="21"/>
        <v>0</v>
      </c>
      <c r="M71" s="8">
        <f t="shared" si="21"/>
        <v>0</v>
      </c>
      <c r="N71" s="8">
        <f t="shared" si="21"/>
        <v>0</v>
      </c>
      <c r="O71" s="8">
        <f t="shared" si="21"/>
        <v>0</v>
      </c>
      <c r="P71" s="8">
        <f t="shared" si="21"/>
        <v>0</v>
      </c>
      <c r="Q71" s="8">
        <f t="shared" si="21"/>
        <v>0</v>
      </c>
      <c r="R71" s="8">
        <f t="shared" si="21"/>
        <v>0</v>
      </c>
      <c r="S71" s="8">
        <f t="shared" si="21"/>
        <v>0</v>
      </c>
      <c r="T71" s="8">
        <f t="shared" si="21"/>
        <v>0</v>
      </c>
      <c r="U71" s="8">
        <f t="shared" si="21"/>
        <v>0</v>
      </c>
      <c r="V71" s="8">
        <f t="shared" si="21"/>
        <v>0</v>
      </c>
      <c r="W71" s="8">
        <f t="shared" si="21"/>
        <v>0</v>
      </c>
      <c r="X71" s="8">
        <f t="shared" si="21"/>
        <v>0</v>
      </c>
      <c r="Y71" s="8">
        <f t="shared" si="21"/>
        <v>0</v>
      </c>
      <c r="Z71" s="8">
        <f t="shared" si="21"/>
        <v>0</v>
      </c>
      <c r="AA71" s="8">
        <f t="shared" si="21"/>
        <v>0</v>
      </c>
      <c r="AB71" s="8">
        <f t="shared" si="21"/>
        <v>0</v>
      </c>
      <c r="AC71" s="8">
        <f t="shared" si="21"/>
        <v>0</v>
      </c>
      <c r="AD71" s="8">
        <f t="shared" si="21"/>
        <v>0</v>
      </c>
      <c r="AE71" s="8">
        <f t="shared" si="21"/>
        <v>0</v>
      </c>
      <c r="AF71" s="8">
        <f t="shared" si="21"/>
        <v>0</v>
      </c>
      <c r="AG71" s="8">
        <f t="shared" si="21"/>
        <v>0</v>
      </c>
      <c r="AH71" s="8">
        <f t="shared" si="21"/>
        <v>0</v>
      </c>
      <c r="AI71" s="8">
        <f t="shared" ref="AI71:BC71" si="23">(1/$B71)*AI48</f>
        <v>0</v>
      </c>
      <c r="AJ71" s="8">
        <f t="shared" si="23"/>
        <v>0</v>
      </c>
      <c r="AK71" s="8">
        <f t="shared" si="23"/>
        <v>0</v>
      </c>
      <c r="AL71" s="8">
        <f t="shared" si="23"/>
        <v>0</v>
      </c>
      <c r="AM71" s="8">
        <f t="shared" si="23"/>
        <v>0</v>
      </c>
      <c r="AN71" s="8">
        <f t="shared" si="23"/>
        <v>0</v>
      </c>
      <c r="AO71" s="8">
        <f t="shared" si="23"/>
        <v>0</v>
      </c>
      <c r="AP71" s="8">
        <f t="shared" si="23"/>
        <v>0</v>
      </c>
      <c r="AQ71" s="8">
        <f t="shared" si="23"/>
        <v>0</v>
      </c>
      <c r="AR71" s="8">
        <f t="shared" si="23"/>
        <v>0</v>
      </c>
      <c r="AS71" s="8">
        <f t="shared" si="23"/>
        <v>0</v>
      </c>
      <c r="AT71" s="8">
        <f t="shared" si="23"/>
        <v>0</v>
      </c>
      <c r="AU71" s="8">
        <f t="shared" si="23"/>
        <v>0</v>
      </c>
      <c r="AV71" s="8">
        <f t="shared" si="23"/>
        <v>0</v>
      </c>
      <c r="AW71" s="8">
        <f t="shared" si="23"/>
        <v>0</v>
      </c>
      <c r="AX71" s="8">
        <f t="shared" si="23"/>
        <v>0</v>
      </c>
      <c r="AY71" s="8">
        <f t="shared" si="23"/>
        <v>0</v>
      </c>
      <c r="AZ71" s="8">
        <f t="shared" si="23"/>
        <v>0</v>
      </c>
      <c r="BA71" s="8">
        <f t="shared" si="23"/>
        <v>0</v>
      </c>
      <c r="BB71" s="8">
        <f t="shared" si="23"/>
        <v>0</v>
      </c>
      <c r="BC71" s="8">
        <f t="shared" si="23"/>
        <v>0</v>
      </c>
    </row>
    <row r="72" spans="1:55" x14ac:dyDescent="0.25">
      <c r="A72" t="s">
        <v>47</v>
      </c>
      <c r="B72" s="50">
        <v>40</v>
      </c>
      <c r="C72" s="8">
        <f t="shared" si="21"/>
        <v>0</v>
      </c>
      <c r="D72" s="8">
        <f t="shared" si="21"/>
        <v>0</v>
      </c>
      <c r="E72" s="8">
        <f t="shared" si="21"/>
        <v>0</v>
      </c>
      <c r="F72" s="8">
        <f t="shared" si="21"/>
        <v>0</v>
      </c>
      <c r="G72" s="8">
        <f t="shared" si="21"/>
        <v>0</v>
      </c>
      <c r="H72" s="8">
        <f t="shared" si="21"/>
        <v>0</v>
      </c>
      <c r="I72" s="8">
        <f t="shared" si="21"/>
        <v>0</v>
      </c>
      <c r="J72" s="8">
        <f t="shared" si="21"/>
        <v>0</v>
      </c>
      <c r="K72" s="8">
        <f t="shared" si="21"/>
        <v>0</v>
      </c>
      <c r="L72" s="8">
        <f t="shared" si="21"/>
        <v>0</v>
      </c>
      <c r="M72" s="8">
        <f t="shared" si="21"/>
        <v>0</v>
      </c>
      <c r="N72" s="8">
        <f t="shared" si="21"/>
        <v>0</v>
      </c>
      <c r="O72" s="8">
        <f t="shared" si="21"/>
        <v>0</v>
      </c>
      <c r="P72" s="8">
        <f t="shared" si="21"/>
        <v>0</v>
      </c>
      <c r="Q72" s="8">
        <f t="shared" si="21"/>
        <v>0</v>
      </c>
      <c r="R72" s="8">
        <f t="shared" si="21"/>
        <v>0</v>
      </c>
      <c r="S72" s="8">
        <f t="shared" si="21"/>
        <v>0</v>
      </c>
      <c r="T72" s="8">
        <f t="shared" si="21"/>
        <v>0</v>
      </c>
      <c r="U72" s="8">
        <f t="shared" si="21"/>
        <v>0</v>
      </c>
      <c r="V72" s="8">
        <f t="shared" si="21"/>
        <v>0</v>
      </c>
      <c r="W72" s="8">
        <f t="shared" si="21"/>
        <v>0</v>
      </c>
      <c r="X72" s="8">
        <f t="shared" si="21"/>
        <v>0</v>
      </c>
      <c r="Y72" s="8">
        <f t="shared" si="21"/>
        <v>0</v>
      </c>
      <c r="Z72" s="8">
        <f t="shared" si="21"/>
        <v>0</v>
      </c>
      <c r="AA72" s="8">
        <f t="shared" si="21"/>
        <v>0</v>
      </c>
      <c r="AB72" s="8">
        <f t="shared" si="21"/>
        <v>0</v>
      </c>
      <c r="AC72" s="8">
        <f t="shared" si="21"/>
        <v>0</v>
      </c>
      <c r="AD72" s="8">
        <f t="shared" si="21"/>
        <v>0</v>
      </c>
      <c r="AE72" s="8">
        <f t="shared" si="21"/>
        <v>0</v>
      </c>
      <c r="AF72" s="8">
        <f t="shared" si="21"/>
        <v>0</v>
      </c>
      <c r="AG72" s="8">
        <f t="shared" si="21"/>
        <v>0</v>
      </c>
      <c r="AH72" s="8">
        <f t="shared" si="21"/>
        <v>0</v>
      </c>
      <c r="AI72" s="8">
        <f t="shared" ref="AI72:BC72" si="24">(1/$B72)*AI49</f>
        <v>0</v>
      </c>
      <c r="AJ72" s="8">
        <f t="shared" si="24"/>
        <v>0</v>
      </c>
      <c r="AK72" s="8">
        <f t="shared" si="24"/>
        <v>0</v>
      </c>
      <c r="AL72" s="8">
        <f t="shared" si="24"/>
        <v>0</v>
      </c>
      <c r="AM72" s="8">
        <f t="shared" si="24"/>
        <v>0</v>
      </c>
      <c r="AN72" s="8">
        <f t="shared" si="24"/>
        <v>0</v>
      </c>
      <c r="AO72" s="8">
        <f t="shared" si="24"/>
        <v>0</v>
      </c>
      <c r="AP72" s="8">
        <f t="shared" si="24"/>
        <v>0</v>
      </c>
      <c r="AQ72" s="8">
        <f t="shared" si="24"/>
        <v>0</v>
      </c>
      <c r="AR72" s="8">
        <f t="shared" si="24"/>
        <v>0</v>
      </c>
      <c r="AS72" s="8">
        <f t="shared" si="24"/>
        <v>0</v>
      </c>
      <c r="AT72" s="8">
        <f t="shared" si="24"/>
        <v>0</v>
      </c>
      <c r="AU72" s="8">
        <f t="shared" si="24"/>
        <v>0</v>
      </c>
      <c r="AV72" s="8">
        <f t="shared" si="24"/>
        <v>0</v>
      </c>
      <c r="AW72" s="8">
        <f t="shared" si="24"/>
        <v>0</v>
      </c>
      <c r="AX72" s="8">
        <f t="shared" si="24"/>
        <v>0</v>
      </c>
      <c r="AY72" s="8">
        <f t="shared" si="24"/>
        <v>0</v>
      </c>
      <c r="AZ72" s="8">
        <f t="shared" si="24"/>
        <v>0</v>
      </c>
      <c r="BA72" s="8">
        <f t="shared" si="24"/>
        <v>0</v>
      </c>
      <c r="BB72" s="8">
        <f t="shared" si="24"/>
        <v>0</v>
      </c>
      <c r="BC72" s="8">
        <f t="shared" si="24"/>
        <v>0</v>
      </c>
    </row>
    <row r="73" spans="1:55" x14ac:dyDescent="0.25">
      <c r="A73" t="s">
        <v>48</v>
      </c>
      <c r="B73" s="50">
        <v>40</v>
      </c>
      <c r="C73" s="8">
        <f t="shared" si="21"/>
        <v>0</v>
      </c>
      <c r="D73" s="8">
        <f t="shared" si="21"/>
        <v>0</v>
      </c>
      <c r="E73" s="8">
        <f t="shared" si="21"/>
        <v>0</v>
      </c>
      <c r="F73" s="8">
        <f t="shared" si="21"/>
        <v>0</v>
      </c>
      <c r="G73" s="8">
        <f t="shared" si="21"/>
        <v>0</v>
      </c>
      <c r="H73" s="8">
        <f t="shared" si="21"/>
        <v>0</v>
      </c>
      <c r="I73" s="8">
        <f t="shared" si="21"/>
        <v>0</v>
      </c>
      <c r="J73" s="8">
        <f t="shared" si="21"/>
        <v>0</v>
      </c>
      <c r="K73" s="8">
        <f t="shared" si="21"/>
        <v>0</v>
      </c>
      <c r="L73" s="8">
        <f t="shared" si="21"/>
        <v>0</v>
      </c>
      <c r="M73" s="8">
        <f t="shared" si="21"/>
        <v>0</v>
      </c>
      <c r="N73" s="8">
        <f t="shared" si="21"/>
        <v>0</v>
      </c>
      <c r="O73" s="8">
        <f t="shared" si="21"/>
        <v>0</v>
      </c>
      <c r="P73" s="8">
        <f t="shared" si="21"/>
        <v>0</v>
      </c>
      <c r="Q73" s="8">
        <f t="shared" si="21"/>
        <v>0</v>
      </c>
      <c r="R73" s="8">
        <f t="shared" si="21"/>
        <v>0</v>
      </c>
      <c r="S73" s="8">
        <f t="shared" si="21"/>
        <v>0</v>
      </c>
      <c r="T73" s="8">
        <f t="shared" si="21"/>
        <v>0</v>
      </c>
      <c r="U73" s="8">
        <f t="shared" si="21"/>
        <v>0</v>
      </c>
      <c r="V73" s="8">
        <f t="shared" si="21"/>
        <v>0</v>
      </c>
      <c r="W73" s="8">
        <f t="shared" si="21"/>
        <v>0</v>
      </c>
      <c r="X73" s="8">
        <f t="shared" si="21"/>
        <v>0</v>
      </c>
      <c r="Y73" s="8">
        <f t="shared" si="21"/>
        <v>1.2500000000000002E-3</v>
      </c>
      <c r="Z73" s="8">
        <f t="shared" si="21"/>
        <v>2.5000000000000005E-3</v>
      </c>
      <c r="AA73" s="8">
        <f t="shared" si="21"/>
        <v>3.7500000000000007E-3</v>
      </c>
      <c r="AB73" s="8">
        <f t="shared" si="21"/>
        <v>5.000000000000001E-3</v>
      </c>
      <c r="AC73" s="8">
        <f t="shared" si="21"/>
        <v>6.2500000000000003E-3</v>
      </c>
      <c r="AD73" s="8">
        <f t="shared" si="21"/>
        <v>7.4999999999999997E-3</v>
      </c>
      <c r="AE73" s="8">
        <f t="shared" si="21"/>
        <v>8.7499999999999991E-3</v>
      </c>
      <c r="AF73" s="8">
        <f t="shared" si="21"/>
        <v>0.01</v>
      </c>
      <c r="AG73" s="8">
        <f t="shared" si="21"/>
        <v>1.125E-2</v>
      </c>
      <c r="AH73" s="8">
        <f t="shared" si="21"/>
        <v>1.2499999999999999E-2</v>
      </c>
      <c r="AI73" s="8">
        <f t="shared" ref="AI73:BC73" si="25">(1/$B73)*AI50</f>
        <v>1.2499999999999999E-2</v>
      </c>
      <c r="AJ73" s="8">
        <f t="shared" si="25"/>
        <v>1.2499999999999999E-2</v>
      </c>
      <c r="AK73" s="8">
        <f t="shared" si="25"/>
        <v>1.2499999999999999E-2</v>
      </c>
      <c r="AL73" s="8">
        <f t="shared" si="25"/>
        <v>1.2499999999999999E-2</v>
      </c>
      <c r="AM73" s="8">
        <f t="shared" si="25"/>
        <v>1.2499999999999999E-2</v>
      </c>
      <c r="AN73" s="8">
        <f t="shared" si="25"/>
        <v>1.2499999999999999E-2</v>
      </c>
      <c r="AO73" s="8">
        <f t="shared" si="25"/>
        <v>1.2499999999999999E-2</v>
      </c>
      <c r="AP73" s="8">
        <f t="shared" si="25"/>
        <v>1.2499999999999999E-2</v>
      </c>
      <c r="AQ73" s="8">
        <f t="shared" si="25"/>
        <v>1.2499999999999999E-2</v>
      </c>
      <c r="AR73" s="8">
        <f t="shared" si="25"/>
        <v>1.2499999999999999E-2</v>
      </c>
      <c r="AS73" s="8">
        <f t="shared" si="25"/>
        <v>1.2499999999999999E-2</v>
      </c>
      <c r="AT73" s="8">
        <f t="shared" si="25"/>
        <v>1.2499999999999999E-2</v>
      </c>
      <c r="AU73" s="8">
        <f t="shared" si="25"/>
        <v>1.2499999999999999E-2</v>
      </c>
      <c r="AV73" s="8">
        <f t="shared" si="25"/>
        <v>1.2499999999999999E-2</v>
      </c>
      <c r="AW73" s="8">
        <f t="shared" si="25"/>
        <v>1.2499999999999999E-2</v>
      </c>
      <c r="AX73" s="8">
        <f t="shared" si="25"/>
        <v>1.2499999999999999E-2</v>
      </c>
      <c r="AY73" s="8">
        <f t="shared" si="25"/>
        <v>1.2499999999999999E-2</v>
      </c>
      <c r="AZ73" s="8">
        <f t="shared" si="25"/>
        <v>1.2499999999999999E-2</v>
      </c>
      <c r="BA73" s="8">
        <f t="shared" si="25"/>
        <v>1.2499999999999999E-2</v>
      </c>
      <c r="BB73" s="8">
        <f t="shared" si="25"/>
        <v>1.2499999999999999E-2</v>
      </c>
      <c r="BC73" s="8">
        <f t="shared" si="25"/>
        <v>1.2499999999999999E-2</v>
      </c>
    </row>
    <row r="74" spans="1:55" x14ac:dyDescent="0.25">
      <c r="A74" t="s">
        <v>49</v>
      </c>
      <c r="B74" s="50">
        <v>40</v>
      </c>
      <c r="C74" s="8">
        <f t="shared" si="21"/>
        <v>0</v>
      </c>
      <c r="D74" s="8">
        <f t="shared" si="21"/>
        <v>0</v>
      </c>
      <c r="E74" s="8">
        <f t="shared" si="21"/>
        <v>0</v>
      </c>
      <c r="F74" s="8">
        <f t="shared" si="21"/>
        <v>0</v>
      </c>
      <c r="G74" s="8">
        <f t="shared" si="21"/>
        <v>0</v>
      </c>
      <c r="H74" s="8">
        <f t="shared" si="21"/>
        <v>0</v>
      </c>
      <c r="I74" s="8">
        <f t="shared" si="21"/>
        <v>0</v>
      </c>
      <c r="J74" s="8">
        <f t="shared" si="21"/>
        <v>0</v>
      </c>
      <c r="K74" s="8">
        <f t="shared" si="21"/>
        <v>0</v>
      </c>
      <c r="L74" s="8">
        <f t="shared" si="21"/>
        <v>0</v>
      </c>
      <c r="M74" s="8">
        <f t="shared" si="21"/>
        <v>0</v>
      </c>
      <c r="N74" s="8">
        <f t="shared" si="21"/>
        <v>0</v>
      </c>
      <c r="O74" s="8">
        <f t="shared" si="21"/>
        <v>0</v>
      </c>
      <c r="P74" s="8">
        <f t="shared" si="21"/>
        <v>0</v>
      </c>
      <c r="Q74" s="8">
        <f t="shared" si="21"/>
        <v>0</v>
      </c>
      <c r="R74" s="8">
        <f t="shared" si="21"/>
        <v>0</v>
      </c>
      <c r="S74" s="8">
        <f t="shared" si="21"/>
        <v>0</v>
      </c>
      <c r="T74" s="8">
        <f t="shared" si="21"/>
        <v>0</v>
      </c>
      <c r="U74" s="8">
        <f t="shared" si="21"/>
        <v>0</v>
      </c>
      <c r="V74" s="8">
        <f t="shared" si="21"/>
        <v>0</v>
      </c>
      <c r="W74" s="8">
        <f t="shared" si="21"/>
        <v>0</v>
      </c>
      <c r="X74" s="8">
        <f t="shared" si="21"/>
        <v>0</v>
      </c>
      <c r="Y74" s="8">
        <f t="shared" si="21"/>
        <v>0</v>
      </c>
      <c r="Z74" s="8">
        <f t="shared" si="21"/>
        <v>0</v>
      </c>
      <c r="AA74" s="8">
        <f t="shared" si="21"/>
        <v>0</v>
      </c>
      <c r="AB74" s="8">
        <f t="shared" si="21"/>
        <v>0</v>
      </c>
      <c r="AC74" s="8">
        <f t="shared" si="21"/>
        <v>0</v>
      </c>
      <c r="AD74" s="8">
        <f t="shared" si="21"/>
        <v>0</v>
      </c>
      <c r="AE74" s="8">
        <f t="shared" si="21"/>
        <v>0</v>
      </c>
      <c r="AF74" s="8">
        <f t="shared" si="21"/>
        <v>0</v>
      </c>
      <c r="AG74" s="8">
        <f t="shared" si="21"/>
        <v>0</v>
      </c>
      <c r="AH74" s="8">
        <f t="shared" si="21"/>
        <v>0</v>
      </c>
      <c r="AI74" s="8">
        <f t="shared" ref="AI74:BC74" si="26">(1/$B74)*AI51</f>
        <v>0</v>
      </c>
      <c r="AJ74" s="8">
        <f t="shared" si="26"/>
        <v>0</v>
      </c>
      <c r="AK74" s="8">
        <f t="shared" si="26"/>
        <v>0</v>
      </c>
      <c r="AL74" s="8">
        <f t="shared" si="26"/>
        <v>0</v>
      </c>
      <c r="AM74" s="8">
        <f t="shared" si="26"/>
        <v>0</v>
      </c>
      <c r="AN74" s="8">
        <f t="shared" si="26"/>
        <v>0</v>
      </c>
      <c r="AO74" s="8">
        <f t="shared" si="26"/>
        <v>0</v>
      </c>
      <c r="AP74" s="8">
        <f t="shared" si="26"/>
        <v>0</v>
      </c>
      <c r="AQ74" s="8">
        <f t="shared" si="26"/>
        <v>0</v>
      </c>
      <c r="AR74" s="8">
        <f t="shared" si="26"/>
        <v>0</v>
      </c>
      <c r="AS74" s="8">
        <f t="shared" si="26"/>
        <v>0</v>
      </c>
      <c r="AT74" s="8">
        <f t="shared" si="26"/>
        <v>0</v>
      </c>
      <c r="AU74" s="8">
        <f t="shared" si="26"/>
        <v>0</v>
      </c>
      <c r="AV74" s="8">
        <f t="shared" si="26"/>
        <v>0</v>
      </c>
      <c r="AW74" s="8">
        <f t="shared" si="26"/>
        <v>0</v>
      </c>
      <c r="AX74" s="8">
        <f t="shared" si="26"/>
        <v>0</v>
      </c>
      <c r="AY74" s="8">
        <f t="shared" si="26"/>
        <v>0</v>
      </c>
      <c r="AZ74" s="8">
        <f t="shared" si="26"/>
        <v>0</v>
      </c>
      <c r="BA74" s="8">
        <f t="shared" si="26"/>
        <v>0</v>
      </c>
      <c r="BB74" s="8">
        <f t="shared" si="26"/>
        <v>0</v>
      </c>
      <c r="BC74" s="8">
        <f t="shared" si="26"/>
        <v>0</v>
      </c>
    </row>
    <row r="75" spans="1:55" x14ac:dyDescent="0.25">
      <c r="A75" t="s">
        <v>50</v>
      </c>
      <c r="B75" s="50">
        <v>40</v>
      </c>
      <c r="C75" s="8">
        <f t="shared" si="21"/>
        <v>0</v>
      </c>
      <c r="D75" s="8">
        <f t="shared" si="21"/>
        <v>0</v>
      </c>
      <c r="E75" s="8">
        <f t="shared" si="21"/>
        <v>0</v>
      </c>
      <c r="F75" s="8">
        <f t="shared" si="21"/>
        <v>0</v>
      </c>
      <c r="G75" s="8">
        <f t="shared" si="21"/>
        <v>0</v>
      </c>
      <c r="H75" s="8">
        <f t="shared" si="21"/>
        <v>0</v>
      </c>
      <c r="I75" s="8">
        <f t="shared" si="21"/>
        <v>0</v>
      </c>
      <c r="J75" s="8">
        <f t="shared" si="21"/>
        <v>0</v>
      </c>
      <c r="K75" s="8">
        <f t="shared" si="21"/>
        <v>0</v>
      </c>
      <c r="L75" s="8">
        <f t="shared" si="21"/>
        <v>0</v>
      </c>
      <c r="M75" s="8">
        <f t="shared" si="21"/>
        <v>0</v>
      </c>
      <c r="N75" s="8">
        <f t="shared" si="21"/>
        <v>0</v>
      </c>
      <c r="O75" s="8">
        <f t="shared" si="21"/>
        <v>0</v>
      </c>
      <c r="P75" s="8">
        <f t="shared" si="21"/>
        <v>0</v>
      </c>
      <c r="Q75" s="8">
        <f t="shared" si="21"/>
        <v>0</v>
      </c>
      <c r="R75" s="8">
        <f t="shared" si="21"/>
        <v>0</v>
      </c>
      <c r="S75" s="8">
        <f t="shared" si="21"/>
        <v>0</v>
      </c>
      <c r="T75" s="8">
        <f t="shared" si="21"/>
        <v>0</v>
      </c>
      <c r="U75" s="8">
        <f t="shared" si="21"/>
        <v>0</v>
      </c>
      <c r="V75" s="8">
        <f t="shared" si="21"/>
        <v>0</v>
      </c>
      <c r="W75" s="8">
        <f t="shared" si="21"/>
        <v>0</v>
      </c>
      <c r="X75" s="8">
        <f t="shared" si="21"/>
        <v>0</v>
      </c>
      <c r="Y75" s="8">
        <f t="shared" si="21"/>
        <v>0</v>
      </c>
      <c r="Z75" s="8">
        <f t="shared" si="21"/>
        <v>0</v>
      </c>
      <c r="AA75" s="8">
        <f t="shared" si="21"/>
        <v>0</v>
      </c>
      <c r="AB75" s="8">
        <f t="shared" si="21"/>
        <v>0</v>
      </c>
      <c r="AC75" s="8">
        <f t="shared" si="21"/>
        <v>0</v>
      </c>
      <c r="AD75" s="8">
        <f t="shared" si="21"/>
        <v>0</v>
      </c>
      <c r="AE75" s="8">
        <f t="shared" si="21"/>
        <v>0</v>
      </c>
      <c r="AF75" s="8">
        <f t="shared" si="21"/>
        <v>0</v>
      </c>
      <c r="AG75" s="8">
        <f t="shared" si="21"/>
        <v>0</v>
      </c>
      <c r="AH75" s="8">
        <f t="shared" si="21"/>
        <v>0</v>
      </c>
      <c r="AI75" s="8">
        <f t="shared" ref="AI75:BC75" si="27">(1/$B75)*AI52</f>
        <v>0</v>
      </c>
      <c r="AJ75" s="8">
        <f t="shared" si="27"/>
        <v>0</v>
      </c>
      <c r="AK75" s="8">
        <f t="shared" si="27"/>
        <v>0</v>
      </c>
      <c r="AL75" s="8">
        <f t="shared" si="27"/>
        <v>0</v>
      </c>
      <c r="AM75" s="8">
        <f t="shared" si="27"/>
        <v>0</v>
      </c>
      <c r="AN75" s="8">
        <f t="shared" si="27"/>
        <v>0</v>
      </c>
      <c r="AO75" s="8">
        <f t="shared" si="27"/>
        <v>0</v>
      </c>
      <c r="AP75" s="8">
        <f t="shared" si="27"/>
        <v>0</v>
      </c>
      <c r="AQ75" s="8">
        <f t="shared" si="27"/>
        <v>0</v>
      </c>
      <c r="AR75" s="8">
        <f t="shared" si="27"/>
        <v>0</v>
      </c>
      <c r="AS75" s="8">
        <f t="shared" si="27"/>
        <v>0</v>
      </c>
      <c r="AT75" s="8">
        <f t="shared" si="27"/>
        <v>0</v>
      </c>
      <c r="AU75" s="8">
        <f t="shared" si="27"/>
        <v>0</v>
      </c>
      <c r="AV75" s="8">
        <f t="shared" si="27"/>
        <v>0</v>
      </c>
      <c r="AW75" s="8">
        <f t="shared" si="27"/>
        <v>0</v>
      </c>
      <c r="AX75" s="8">
        <f t="shared" si="27"/>
        <v>0</v>
      </c>
      <c r="AY75" s="8">
        <f t="shared" si="27"/>
        <v>0</v>
      </c>
      <c r="AZ75" s="8">
        <f t="shared" si="27"/>
        <v>0</v>
      </c>
      <c r="BA75" s="8">
        <f t="shared" si="27"/>
        <v>0</v>
      </c>
      <c r="BB75" s="8">
        <f t="shared" si="27"/>
        <v>0</v>
      </c>
      <c r="BC75" s="8">
        <f t="shared" si="27"/>
        <v>0</v>
      </c>
    </row>
    <row r="76" spans="1:55" x14ac:dyDescent="0.25">
      <c r="A76" t="s">
        <v>51</v>
      </c>
      <c r="B76" s="50">
        <v>40</v>
      </c>
      <c r="C76" s="8">
        <f t="shared" si="21"/>
        <v>0</v>
      </c>
      <c r="D76" s="8">
        <f t="shared" si="21"/>
        <v>0</v>
      </c>
      <c r="E76" s="8">
        <f t="shared" si="21"/>
        <v>0</v>
      </c>
      <c r="F76" s="8">
        <f t="shared" si="21"/>
        <v>0</v>
      </c>
      <c r="G76" s="8">
        <f t="shared" si="21"/>
        <v>0</v>
      </c>
      <c r="H76" s="8">
        <f t="shared" si="21"/>
        <v>0</v>
      </c>
      <c r="I76" s="8">
        <f t="shared" si="21"/>
        <v>0</v>
      </c>
      <c r="J76" s="8">
        <f t="shared" si="21"/>
        <v>0</v>
      </c>
      <c r="K76" s="8">
        <f t="shared" si="21"/>
        <v>0</v>
      </c>
      <c r="L76" s="8">
        <f t="shared" si="21"/>
        <v>0</v>
      </c>
      <c r="M76" s="8">
        <f t="shared" si="21"/>
        <v>0</v>
      </c>
      <c r="N76" s="8">
        <f t="shared" si="21"/>
        <v>0</v>
      </c>
      <c r="O76" s="8">
        <f t="shared" si="21"/>
        <v>0</v>
      </c>
      <c r="P76" s="8">
        <f t="shared" si="21"/>
        <v>0</v>
      </c>
      <c r="Q76" s="8">
        <f t="shared" si="21"/>
        <v>0</v>
      </c>
      <c r="R76" s="8">
        <f t="shared" si="21"/>
        <v>0</v>
      </c>
      <c r="S76" s="8">
        <f t="shared" si="21"/>
        <v>0</v>
      </c>
      <c r="T76" s="8">
        <f t="shared" si="21"/>
        <v>0</v>
      </c>
      <c r="U76" s="8">
        <f t="shared" si="21"/>
        <v>0</v>
      </c>
      <c r="V76" s="8">
        <f t="shared" si="21"/>
        <v>0</v>
      </c>
      <c r="W76" s="8">
        <f t="shared" si="21"/>
        <v>0</v>
      </c>
      <c r="X76" s="8">
        <f t="shared" si="21"/>
        <v>0</v>
      </c>
      <c r="Y76" s="8">
        <f t="shared" si="21"/>
        <v>0</v>
      </c>
      <c r="Z76" s="8">
        <f t="shared" si="21"/>
        <v>0</v>
      </c>
      <c r="AA76" s="8">
        <f t="shared" si="21"/>
        <v>0</v>
      </c>
      <c r="AB76" s="8">
        <f t="shared" si="21"/>
        <v>0</v>
      </c>
      <c r="AC76" s="8">
        <f t="shared" si="21"/>
        <v>0</v>
      </c>
      <c r="AD76" s="8">
        <f t="shared" si="21"/>
        <v>0</v>
      </c>
      <c r="AE76" s="8">
        <f t="shared" si="21"/>
        <v>0</v>
      </c>
      <c r="AF76" s="8">
        <f t="shared" si="21"/>
        <v>0</v>
      </c>
      <c r="AG76" s="8">
        <f t="shared" si="21"/>
        <v>0</v>
      </c>
      <c r="AH76" s="8">
        <f t="shared" si="21"/>
        <v>0</v>
      </c>
      <c r="AI76" s="8">
        <f t="shared" ref="AI76:BC76" si="28">(1/$B76)*AI53</f>
        <v>0</v>
      </c>
      <c r="AJ76" s="8">
        <f t="shared" si="28"/>
        <v>0</v>
      </c>
      <c r="AK76" s="8">
        <f t="shared" si="28"/>
        <v>0</v>
      </c>
      <c r="AL76" s="8">
        <f t="shared" si="28"/>
        <v>0</v>
      </c>
      <c r="AM76" s="8">
        <f t="shared" si="28"/>
        <v>0</v>
      </c>
      <c r="AN76" s="8">
        <f t="shared" si="28"/>
        <v>0</v>
      </c>
      <c r="AO76" s="8">
        <f t="shared" si="28"/>
        <v>0</v>
      </c>
      <c r="AP76" s="8">
        <f t="shared" si="28"/>
        <v>0</v>
      </c>
      <c r="AQ76" s="8">
        <f t="shared" si="28"/>
        <v>0</v>
      </c>
      <c r="AR76" s="8">
        <f t="shared" si="28"/>
        <v>0</v>
      </c>
      <c r="AS76" s="8">
        <f t="shared" si="28"/>
        <v>0</v>
      </c>
      <c r="AT76" s="8">
        <f t="shared" si="28"/>
        <v>0</v>
      </c>
      <c r="AU76" s="8">
        <f t="shared" si="28"/>
        <v>0</v>
      </c>
      <c r="AV76" s="8">
        <f t="shared" si="28"/>
        <v>0</v>
      </c>
      <c r="AW76" s="8">
        <f t="shared" si="28"/>
        <v>0</v>
      </c>
      <c r="AX76" s="8">
        <f t="shared" si="28"/>
        <v>0</v>
      </c>
      <c r="AY76" s="8">
        <f t="shared" si="28"/>
        <v>0</v>
      </c>
      <c r="AZ76" s="8">
        <f t="shared" si="28"/>
        <v>0</v>
      </c>
      <c r="BA76" s="8">
        <f t="shared" si="28"/>
        <v>0</v>
      </c>
      <c r="BB76" s="8">
        <f t="shared" si="28"/>
        <v>0</v>
      </c>
      <c r="BC76" s="8">
        <f t="shared" si="28"/>
        <v>0</v>
      </c>
    </row>
    <row r="77" spans="1:55" x14ac:dyDescent="0.25">
      <c r="A77" t="s">
        <v>52</v>
      </c>
      <c r="B77" s="50">
        <v>40</v>
      </c>
      <c r="C77" s="8">
        <f t="shared" si="21"/>
        <v>0</v>
      </c>
      <c r="D77" s="8">
        <f t="shared" si="21"/>
        <v>0</v>
      </c>
      <c r="E77" s="8">
        <f t="shared" si="21"/>
        <v>0</v>
      </c>
      <c r="F77" s="8">
        <f t="shared" si="21"/>
        <v>0</v>
      </c>
      <c r="G77" s="8">
        <f t="shared" si="21"/>
        <v>0</v>
      </c>
      <c r="H77" s="8">
        <f t="shared" si="21"/>
        <v>0</v>
      </c>
      <c r="I77" s="8">
        <f t="shared" si="21"/>
        <v>0</v>
      </c>
      <c r="J77" s="8">
        <f t="shared" si="21"/>
        <v>0</v>
      </c>
      <c r="K77" s="8">
        <f t="shared" si="21"/>
        <v>0</v>
      </c>
      <c r="L77" s="8">
        <f t="shared" si="21"/>
        <v>0</v>
      </c>
      <c r="M77" s="8">
        <f t="shared" si="21"/>
        <v>0</v>
      </c>
      <c r="N77" s="8">
        <f t="shared" si="21"/>
        <v>0</v>
      </c>
      <c r="O77" s="8">
        <f t="shared" si="21"/>
        <v>0</v>
      </c>
      <c r="P77" s="8">
        <f t="shared" si="21"/>
        <v>0</v>
      </c>
      <c r="Q77" s="8">
        <f t="shared" si="21"/>
        <v>0</v>
      </c>
      <c r="R77" s="8">
        <f t="shared" si="21"/>
        <v>0</v>
      </c>
      <c r="S77" s="8">
        <f t="shared" si="21"/>
        <v>0</v>
      </c>
      <c r="T77" s="8">
        <f t="shared" si="21"/>
        <v>0</v>
      </c>
      <c r="U77" s="8">
        <f t="shared" si="21"/>
        <v>0</v>
      </c>
      <c r="V77" s="8">
        <f t="shared" si="21"/>
        <v>0</v>
      </c>
      <c r="W77" s="8">
        <f t="shared" si="21"/>
        <v>0</v>
      </c>
      <c r="X77" s="8">
        <f t="shared" si="21"/>
        <v>0</v>
      </c>
      <c r="Y77" s="8">
        <f t="shared" si="21"/>
        <v>0</v>
      </c>
      <c r="Z77" s="8">
        <f t="shared" si="21"/>
        <v>0</v>
      </c>
      <c r="AA77" s="8">
        <f t="shared" ref="AA77:AI77" si="29">(1/$B77)*AA54</f>
        <v>0</v>
      </c>
      <c r="AB77" s="8">
        <f t="shared" si="29"/>
        <v>0</v>
      </c>
      <c r="AC77" s="8">
        <f t="shared" si="29"/>
        <v>0</v>
      </c>
      <c r="AD77" s="8">
        <f t="shared" si="29"/>
        <v>0</v>
      </c>
      <c r="AE77" s="8">
        <f t="shared" si="29"/>
        <v>0</v>
      </c>
      <c r="AF77" s="8">
        <f t="shared" si="29"/>
        <v>0</v>
      </c>
      <c r="AG77" s="8">
        <f t="shared" si="29"/>
        <v>0</v>
      </c>
      <c r="AH77" s="8">
        <f t="shared" si="29"/>
        <v>0</v>
      </c>
      <c r="AI77" s="8">
        <f t="shared" si="29"/>
        <v>0</v>
      </c>
      <c r="AJ77" s="8">
        <f t="shared" ref="AJ77:BC77" si="30">(1/$B77)*AJ54</f>
        <v>0</v>
      </c>
      <c r="AK77" s="8">
        <f t="shared" si="30"/>
        <v>0</v>
      </c>
      <c r="AL77" s="8">
        <f t="shared" si="30"/>
        <v>0</v>
      </c>
      <c r="AM77" s="8">
        <f t="shared" si="30"/>
        <v>0</v>
      </c>
      <c r="AN77" s="8">
        <f t="shared" si="30"/>
        <v>0</v>
      </c>
      <c r="AO77" s="8">
        <f t="shared" si="30"/>
        <v>0</v>
      </c>
      <c r="AP77" s="8">
        <f t="shared" si="30"/>
        <v>0</v>
      </c>
      <c r="AQ77" s="8">
        <f t="shared" si="30"/>
        <v>0</v>
      </c>
      <c r="AR77" s="8">
        <f t="shared" si="30"/>
        <v>0</v>
      </c>
      <c r="AS77" s="8">
        <f t="shared" si="30"/>
        <v>0</v>
      </c>
      <c r="AT77" s="8">
        <f t="shared" si="30"/>
        <v>0</v>
      </c>
      <c r="AU77" s="8">
        <f t="shared" si="30"/>
        <v>0</v>
      </c>
      <c r="AV77" s="8">
        <f t="shared" si="30"/>
        <v>0</v>
      </c>
      <c r="AW77" s="8">
        <f t="shared" si="30"/>
        <v>0</v>
      </c>
      <c r="AX77" s="8">
        <f t="shared" si="30"/>
        <v>0</v>
      </c>
      <c r="AY77" s="8">
        <f t="shared" si="30"/>
        <v>0</v>
      </c>
      <c r="AZ77" s="8">
        <f t="shared" si="30"/>
        <v>0</v>
      </c>
      <c r="BA77" s="8">
        <f t="shared" si="30"/>
        <v>0</v>
      </c>
      <c r="BB77" s="8">
        <f t="shared" si="30"/>
        <v>0</v>
      </c>
      <c r="BC77" s="8">
        <f t="shared" si="30"/>
        <v>0</v>
      </c>
    </row>
    <row r="78" spans="1:55" x14ac:dyDescent="0.25">
      <c r="A78" t="s">
        <v>53</v>
      </c>
      <c r="B78" s="50">
        <v>40</v>
      </c>
      <c r="C78" s="8">
        <f t="shared" ref="C78:AI82" si="31">(1/$B78)*C55</f>
        <v>0</v>
      </c>
      <c r="D78" s="8">
        <f t="shared" si="31"/>
        <v>0</v>
      </c>
      <c r="E78" s="8">
        <f t="shared" si="31"/>
        <v>0</v>
      </c>
      <c r="F78" s="8">
        <f t="shared" si="31"/>
        <v>0</v>
      </c>
      <c r="G78" s="8">
        <f t="shared" si="31"/>
        <v>0</v>
      </c>
      <c r="H78" s="8">
        <f t="shared" si="31"/>
        <v>0</v>
      </c>
      <c r="I78" s="8">
        <f t="shared" si="31"/>
        <v>0</v>
      </c>
      <c r="J78" s="8">
        <f t="shared" si="31"/>
        <v>0</v>
      </c>
      <c r="K78" s="8">
        <f t="shared" si="31"/>
        <v>0</v>
      </c>
      <c r="L78" s="8">
        <f t="shared" si="31"/>
        <v>0</v>
      </c>
      <c r="M78" s="8">
        <f t="shared" si="31"/>
        <v>0</v>
      </c>
      <c r="N78" s="8">
        <f t="shared" si="31"/>
        <v>0</v>
      </c>
      <c r="O78" s="8">
        <f t="shared" si="31"/>
        <v>0</v>
      </c>
      <c r="P78" s="8">
        <f t="shared" si="31"/>
        <v>0</v>
      </c>
      <c r="Q78" s="8">
        <f t="shared" si="31"/>
        <v>0</v>
      </c>
      <c r="R78" s="8">
        <f t="shared" si="31"/>
        <v>0</v>
      </c>
      <c r="S78" s="8">
        <f t="shared" si="31"/>
        <v>0</v>
      </c>
      <c r="T78" s="8">
        <f t="shared" si="31"/>
        <v>0</v>
      </c>
      <c r="U78" s="8">
        <f t="shared" si="31"/>
        <v>0</v>
      </c>
      <c r="V78" s="8">
        <f t="shared" si="31"/>
        <v>0</v>
      </c>
      <c r="W78" s="8">
        <f t="shared" si="31"/>
        <v>0</v>
      </c>
      <c r="X78" s="8">
        <f t="shared" si="31"/>
        <v>0</v>
      </c>
      <c r="Y78" s="8">
        <f t="shared" si="31"/>
        <v>0</v>
      </c>
      <c r="Z78" s="8">
        <f t="shared" si="31"/>
        <v>0</v>
      </c>
      <c r="AA78" s="8">
        <f t="shared" si="31"/>
        <v>0</v>
      </c>
      <c r="AB78" s="8">
        <f t="shared" si="31"/>
        <v>0</v>
      </c>
      <c r="AC78" s="8">
        <f t="shared" si="31"/>
        <v>0</v>
      </c>
      <c r="AD78" s="8">
        <f t="shared" si="31"/>
        <v>0</v>
      </c>
      <c r="AE78" s="8">
        <f t="shared" si="31"/>
        <v>0</v>
      </c>
      <c r="AF78" s="8">
        <f t="shared" si="31"/>
        <v>0</v>
      </c>
      <c r="AG78" s="8">
        <f t="shared" si="31"/>
        <v>0</v>
      </c>
      <c r="AH78" s="8">
        <f t="shared" si="31"/>
        <v>0</v>
      </c>
      <c r="AI78" s="8">
        <f t="shared" si="31"/>
        <v>0</v>
      </c>
      <c r="AJ78" s="8">
        <f t="shared" ref="AJ78:BC78" si="32">(1/$B78)*AJ55</f>
        <v>0</v>
      </c>
      <c r="AK78" s="8">
        <f t="shared" si="32"/>
        <v>0</v>
      </c>
      <c r="AL78" s="8">
        <f t="shared" si="32"/>
        <v>0</v>
      </c>
      <c r="AM78" s="8">
        <f t="shared" si="32"/>
        <v>0</v>
      </c>
      <c r="AN78" s="8">
        <f t="shared" si="32"/>
        <v>0</v>
      </c>
      <c r="AO78" s="8">
        <f t="shared" si="32"/>
        <v>0</v>
      </c>
      <c r="AP78" s="8">
        <f t="shared" si="32"/>
        <v>0</v>
      </c>
      <c r="AQ78" s="8">
        <f t="shared" si="32"/>
        <v>0</v>
      </c>
      <c r="AR78" s="8">
        <f t="shared" si="32"/>
        <v>0</v>
      </c>
      <c r="AS78" s="8">
        <f t="shared" si="32"/>
        <v>0</v>
      </c>
      <c r="AT78" s="8">
        <f t="shared" si="32"/>
        <v>0</v>
      </c>
      <c r="AU78" s="8">
        <f t="shared" si="32"/>
        <v>0</v>
      </c>
      <c r="AV78" s="8">
        <f t="shared" si="32"/>
        <v>0</v>
      </c>
      <c r="AW78" s="8">
        <f t="shared" si="32"/>
        <v>0</v>
      </c>
      <c r="AX78" s="8">
        <f t="shared" si="32"/>
        <v>0</v>
      </c>
      <c r="AY78" s="8">
        <f t="shared" si="32"/>
        <v>0</v>
      </c>
      <c r="AZ78" s="8">
        <f t="shared" si="32"/>
        <v>0</v>
      </c>
      <c r="BA78" s="8">
        <f t="shared" si="32"/>
        <v>0</v>
      </c>
      <c r="BB78" s="8">
        <f t="shared" si="32"/>
        <v>0</v>
      </c>
      <c r="BC78" s="8">
        <f t="shared" si="32"/>
        <v>0</v>
      </c>
    </row>
    <row r="79" spans="1:55" x14ac:dyDescent="0.25">
      <c r="A79" t="s">
        <v>54</v>
      </c>
      <c r="B79" s="50">
        <v>40</v>
      </c>
      <c r="C79" s="8">
        <f t="shared" si="31"/>
        <v>0</v>
      </c>
      <c r="D79" s="8">
        <f t="shared" si="31"/>
        <v>0</v>
      </c>
      <c r="E79" s="8">
        <f t="shared" si="31"/>
        <v>0</v>
      </c>
      <c r="F79" s="8">
        <f t="shared" si="31"/>
        <v>0</v>
      </c>
      <c r="G79" s="8">
        <f t="shared" si="31"/>
        <v>0</v>
      </c>
      <c r="H79" s="8">
        <f t="shared" si="31"/>
        <v>0</v>
      </c>
      <c r="I79" s="8">
        <f t="shared" si="31"/>
        <v>0</v>
      </c>
      <c r="J79" s="8">
        <f t="shared" si="31"/>
        <v>0</v>
      </c>
      <c r="K79" s="8">
        <f t="shared" si="31"/>
        <v>0</v>
      </c>
      <c r="L79" s="8">
        <f t="shared" si="31"/>
        <v>0</v>
      </c>
      <c r="M79" s="8">
        <f t="shared" si="31"/>
        <v>0</v>
      </c>
      <c r="N79" s="8">
        <f t="shared" si="31"/>
        <v>0</v>
      </c>
      <c r="O79" s="8">
        <f t="shared" si="31"/>
        <v>0</v>
      </c>
      <c r="P79" s="8">
        <f t="shared" si="31"/>
        <v>0</v>
      </c>
      <c r="Q79" s="8">
        <f t="shared" si="31"/>
        <v>0</v>
      </c>
      <c r="R79" s="8">
        <f t="shared" si="31"/>
        <v>0</v>
      </c>
      <c r="S79" s="8">
        <f t="shared" si="31"/>
        <v>0</v>
      </c>
      <c r="T79" s="8">
        <f t="shared" si="31"/>
        <v>0</v>
      </c>
      <c r="U79" s="8">
        <f t="shared" si="31"/>
        <v>0</v>
      </c>
      <c r="V79" s="8">
        <f t="shared" si="31"/>
        <v>0</v>
      </c>
      <c r="W79" s="8">
        <f t="shared" si="31"/>
        <v>0</v>
      </c>
      <c r="X79" s="8">
        <f t="shared" si="31"/>
        <v>0</v>
      </c>
      <c r="Y79" s="8">
        <f t="shared" si="31"/>
        <v>0</v>
      </c>
      <c r="Z79" s="8">
        <f t="shared" si="31"/>
        <v>0</v>
      </c>
      <c r="AA79" s="8">
        <f t="shared" si="31"/>
        <v>0</v>
      </c>
      <c r="AB79" s="8">
        <f t="shared" si="31"/>
        <v>0</v>
      </c>
      <c r="AC79" s="8">
        <f t="shared" si="31"/>
        <v>0</v>
      </c>
      <c r="AD79" s="8">
        <f t="shared" si="31"/>
        <v>0</v>
      </c>
      <c r="AE79" s="8">
        <f t="shared" si="31"/>
        <v>0</v>
      </c>
      <c r="AF79" s="8">
        <f t="shared" si="31"/>
        <v>0</v>
      </c>
      <c r="AG79" s="8">
        <f t="shared" si="31"/>
        <v>0</v>
      </c>
      <c r="AH79" s="8">
        <f t="shared" si="31"/>
        <v>0</v>
      </c>
      <c r="AI79" s="8">
        <f t="shared" si="31"/>
        <v>0</v>
      </c>
      <c r="AJ79" s="8">
        <f t="shared" ref="AJ79:BC79" si="33">(1/$B79)*AJ56</f>
        <v>0</v>
      </c>
      <c r="AK79" s="8">
        <f t="shared" si="33"/>
        <v>0</v>
      </c>
      <c r="AL79" s="8">
        <f t="shared" si="33"/>
        <v>0</v>
      </c>
      <c r="AM79" s="8">
        <f t="shared" si="33"/>
        <v>0</v>
      </c>
      <c r="AN79" s="8">
        <f t="shared" si="33"/>
        <v>0</v>
      </c>
      <c r="AO79" s="8">
        <f t="shared" si="33"/>
        <v>0</v>
      </c>
      <c r="AP79" s="8">
        <f t="shared" si="33"/>
        <v>0</v>
      </c>
      <c r="AQ79" s="8">
        <f t="shared" si="33"/>
        <v>0</v>
      </c>
      <c r="AR79" s="8">
        <f t="shared" si="33"/>
        <v>0</v>
      </c>
      <c r="AS79" s="8">
        <f t="shared" si="33"/>
        <v>0</v>
      </c>
      <c r="AT79" s="8">
        <f t="shared" si="33"/>
        <v>0</v>
      </c>
      <c r="AU79" s="8">
        <f t="shared" si="33"/>
        <v>0</v>
      </c>
      <c r="AV79" s="8">
        <f t="shared" si="33"/>
        <v>0</v>
      </c>
      <c r="AW79" s="8">
        <f t="shared" si="33"/>
        <v>0</v>
      </c>
      <c r="AX79" s="8">
        <f t="shared" si="33"/>
        <v>0</v>
      </c>
      <c r="AY79" s="8">
        <f t="shared" si="33"/>
        <v>0</v>
      </c>
      <c r="AZ79" s="8">
        <f t="shared" si="33"/>
        <v>0</v>
      </c>
      <c r="BA79" s="8">
        <f t="shared" si="33"/>
        <v>0</v>
      </c>
      <c r="BB79" s="8">
        <f t="shared" si="33"/>
        <v>0</v>
      </c>
      <c r="BC79" s="8">
        <f t="shared" si="33"/>
        <v>0</v>
      </c>
    </row>
    <row r="80" spans="1:55" x14ac:dyDescent="0.25">
      <c r="A80" t="s">
        <v>55</v>
      </c>
      <c r="B80" s="50">
        <v>40</v>
      </c>
      <c r="C80" s="8">
        <f t="shared" si="31"/>
        <v>0</v>
      </c>
      <c r="D80" s="8">
        <f t="shared" si="31"/>
        <v>0</v>
      </c>
      <c r="E80" s="8">
        <f t="shared" si="31"/>
        <v>0</v>
      </c>
      <c r="F80" s="8">
        <f t="shared" si="31"/>
        <v>0</v>
      </c>
      <c r="G80" s="8">
        <f t="shared" si="31"/>
        <v>0</v>
      </c>
      <c r="H80" s="8">
        <f t="shared" si="31"/>
        <v>0</v>
      </c>
      <c r="I80" s="8">
        <f t="shared" si="31"/>
        <v>0</v>
      </c>
      <c r="J80" s="8">
        <f t="shared" si="31"/>
        <v>0</v>
      </c>
      <c r="K80" s="8">
        <f t="shared" si="31"/>
        <v>0</v>
      </c>
      <c r="L80" s="8">
        <f t="shared" si="31"/>
        <v>0</v>
      </c>
      <c r="M80" s="8">
        <f t="shared" si="31"/>
        <v>0</v>
      </c>
      <c r="N80" s="8">
        <f t="shared" si="31"/>
        <v>0</v>
      </c>
      <c r="O80" s="8">
        <f t="shared" si="31"/>
        <v>0</v>
      </c>
      <c r="P80" s="8">
        <f t="shared" si="31"/>
        <v>0</v>
      </c>
      <c r="Q80" s="8">
        <f t="shared" si="31"/>
        <v>0</v>
      </c>
      <c r="R80" s="8">
        <f t="shared" si="31"/>
        <v>0</v>
      </c>
      <c r="S80" s="8">
        <f t="shared" si="31"/>
        <v>0</v>
      </c>
      <c r="T80" s="8">
        <f t="shared" si="31"/>
        <v>0</v>
      </c>
      <c r="U80" s="8">
        <f t="shared" si="31"/>
        <v>0</v>
      </c>
      <c r="V80" s="8">
        <f t="shared" si="31"/>
        <v>0</v>
      </c>
      <c r="W80" s="8">
        <f t="shared" si="31"/>
        <v>0</v>
      </c>
      <c r="X80" s="8">
        <f t="shared" si="31"/>
        <v>0</v>
      </c>
      <c r="Y80" s="8">
        <f t="shared" si="31"/>
        <v>0</v>
      </c>
      <c r="Z80" s="8">
        <f t="shared" si="31"/>
        <v>0</v>
      </c>
      <c r="AA80" s="8">
        <f t="shared" si="31"/>
        <v>0</v>
      </c>
      <c r="AB80" s="8">
        <f t="shared" si="31"/>
        <v>0</v>
      </c>
      <c r="AC80" s="8">
        <f t="shared" si="31"/>
        <v>0</v>
      </c>
      <c r="AD80" s="8">
        <f t="shared" si="31"/>
        <v>0</v>
      </c>
      <c r="AE80" s="8">
        <f t="shared" si="31"/>
        <v>0</v>
      </c>
      <c r="AF80" s="8">
        <f t="shared" si="31"/>
        <v>0</v>
      </c>
      <c r="AG80" s="8">
        <f t="shared" si="31"/>
        <v>0</v>
      </c>
      <c r="AH80" s="8">
        <f t="shared" si="31"/>
        <v>0</v>
      </c>
      <c r="AI80" s="8">
        <f t="shared" si="31"/>
        <v>0</v>
      </c>
      <c r="AJ80" s="8">
        <f t="shared" ref="AJ80:BC80" si="34">(1/$B80)*AJ57</f>
        <v>0</v>
      </c>
      <c r="AK80" s="8">
        <f t="shared" si="34"/>
        <v>0</v>
      </c>
      <c r="AL80" s="8">
        <f t="shared" si="34"/>
        <v>0</v>
      </c>
      <c r="AM80" s="8">
        <f t="shared" si="34"/>
        <v>0</v>
      </c>
      <c r="AN80" s="8">
        <f t="shared" si="34"/>
        <v>0</v>
      </c>
      <c r="AO80" s="8">
        <f t="shared" si="34"/>
        <v>0</v>
      </c>
      <c r="AP80" s="8">
        <f t="shared" si="34"/>
        <v>0</v>
      </c>
      <c r="AQ80" s="8">
        <f t="shared" si="34"/>
        <v>0</v>
      </c>
      <c r="AR80" s="8">
        <f t="shared" si="34"/>
        <v>0</v>
      </c>
      <c r="AS80" s="8">
        <f t="shared" si="34"/>
        <v>0</v>
      </c>
      <c r="AT80" s="8">
        <f t="shared" si="34"/>
        <v>0</v>
      </c>
      <c r="AU80" s="8">
        <f t="shared" si="34"/>
        <v>0</v>
      </c>
      <c r="AV80" s="8">
        <f t="shared" si="34"/>
        <v>0</v>
      </c>
      <c r="AW80" s="8">
        <f t="shared" si="34"/>
        <v>0</v>
      </c>
      <c r="AX80" s="8">
        <f t="shared" si="34"/>
        <v>0</v>
      </c>
      <c r="AY80" s="8">
        <f t="shared" si="34"/>
        <v>0</v>
      </c>
      <c r="AZ80" s="8">
        <f t="shared" si="34"/>
        <v>0</v>
      </c>
      <c r="BA80" s="8">
        <f t="shared" si="34"/>
        <v>0</v>
      </c>
      <c r="BB80" s="8">
        <f t="shared" si="34"/>
        <v>0</v>
      </c>
      <c r="BC80" s="8">
        <f t="shared" si="34"/>
        <v>0</v>
      </c>
    </row>
    <row r="81" spans="1:55" x14ac:dyDescent="0.25">
      <c r="A81" t="s">
        <v>56</v>
      </c>
      <c r="B81" s="50">
        <v>40</v>
      </c>
      <c r="C81" s="8">
        <f t="shared" si="31"/>
        <v>0</v>
      </c>
      <c r="D81" s="8">
        <f t="shared" si="31"/>
        <v>0</v>
      </c>
      <c r="E81" s="8">
        <f t="shared" si="31"/>
        <v>0</v>
      </c>
      <c r="F81" s="8">
        <f t="shared" si="31"/>
        <v>0</v>
      </c>
      <c r="G81" s="8">
        <f t="shared" si="31"/>
        <v>0</v>
      </c>
      <c r="H81" s="8">
        <f t="shared" si="31"/>
        <v>0</v>
      </c>
      <c r="I81" s="8">
        <f t="shared" si="31"/>
        <v>0</v>
      </c>
      <c r="J81" s="8">
        <f t="shared" si="31"/>
        <v>0</v>
      </c>
      <c r="K81" s="8">
        <f t="shared" si="31"/>
        <v>0</v>
      </c>
      <c r="L81" s="8">
        <f t="shared" si="31"/>
        <v>0</v>
      </c>
      <c r="M81" s="8">
        <f t="shared" si="31"/>
        <v>0</v>
      </c>
      <c r="N81" s="8">
        <f t="shared" si="31"/>
        <v>0</v>
      </c>
      <c r="O81" s="8">
        <f t="shared" si="31"/>
        <v>0</v>
      </c>
      <c r="P81" s="8">
        <f t="shared" si="31"/>
        <v>0</v>
      </c>
      <c r="Q81" s="8">
        <f t="shared" si="31"/>
        <v>0</v>
      </c>
      <c r="R81" s="8">
        <f t="shared" si="31"/>
        <v>0</v>
      </c>
      <c r="S81" s="8">
        <f t="shared" si="31"/>
        <v>0</v>
      </c>
      <c r="T81" s="8">
        <f t="shared" si="31"/>
        <v>0</v>
      </c>
      <c r="U81" s="8">
        <f t="shared" si="31"/>
        <v>0</v>
      </c>
      <c r="V81" s="8">
        <f t="shared" si="31"/>
        <v>0</v>
      </c>
      <c r="W81" s="8">
        <f t="shared" si="31"/>
        <v>0</v>
      </c>
      <c r="X81" s="8">
        <f t="shared" si="31"/>
        <v>0</v>
      </c>
      <c r="Y81" s="8">
        <f t="shared" si="31"/>
        <v>1.2500000000000002E-3</v>
      </c>
      <c r="Z81" s="8">
        <f t="shared" si="31"/>
        <v>2.5000000000000005E-3</v>
      </c>
      <c r="AA81" s="8">
        <f t="shared" si="31"/>
        <v>3.7500000000000007E-3</v>
      </c>
      <c r="AB81" s="8">
        <f t="shared" si="31"/>
        <v>5.000000000000001E-3</v>
      </c>
      <c r="AC81" s="8">
        <f t="shared" si="31"/>
        <v>6.2500000000000003E-3</v>
      </c>
      <c r="AD81" s="8">
        <f t="shared" si="31"/>
        <v>7.4999999999999997E-3</v>
      </c>
      <c r="AE81" s="8">
        <f t="shared" si="31"/>
        <v>8.7499999999999991E-3</v>
      </c>
      <c r="AF81" s="8">
        <f t="shared" si="31"/>
        <v>0.01</v>
      </c>
      <c r="AG81" s="8">
        <f t="shared" si="31"/>
        <v>1.125E-2</v>
      </c>
      <c r="AH81" s="8">
        <f t="shared" si="31"/>
        <v>1.2499999999999999E-2</v>
      </c>
      <c r="AI81" s="8">
        <f t="shared" si="31"/>
        <v>1.2499999999999999E-2</v>
      </c>
      <c r="AJ81" s="8">
        <f t="shared" ref="AJ81:BC81" si="35">(1/$B81)*AJ58</f>
        <v>1.2499999999999999E-2</v>
      </c>
      <c r="AK81" s="8">
        <f t="shared" si="35"/>
        <v>1.2499999999999999E-2</v>
      </c>
      <c r="AL81" s="8">
        <f t="shared" si="35"/>
        <v>1.2499999999999999E-2</v>
      </c>
      <c r="AM81" s="8">
        <f t="shared" si="35"/>
        <v>1.2499999999999999E-2</v>
      </c>
      <c r="AN81" s="8">
        <f t="shared" si="35"/>
        <v>1.2499999999999999E-2</v>
      </c>
      <c r="AO81" s="8">
        <f t="shared" si="35"/>
        <v>1.2499999999999999E-2</v>
      </c>
      <c r="AP81" s="8">
        <f t="shared" si="35"/>
        <v>1.2499999999999999E-2</v>
      </c>
      <c r="AQ81" s="8">
        <f t="shared" si="35"/>
        <v>1.2499999999999999E-2</v>
      </c>
      <c r="AR81" s="8">
        <f t="shared" si="35"/>
        <v>1.2499999999999999E-2</v>
      </c>
      <c r="AS81" s="8">
        <f t="shared" si="35"/>
        <v>1.2499999999999999E-2</v>
      </c>
      <c r="AT81" s="8">
        <f t="shared" si="35"/>
        <v>1.2499999999999999E-2</v>
      </c>
      <c r="AU81" s="8">
        <f t="shared" si="35"/>
        <v>1.2499999999999999E-2</v>
      </c>
      <c r="AV81" s="8">
        <f t="shared" si="35"/>
        <v>1.2499999999999999E-2</v>
      </c>
      <c r="AW81" s="8">
        <f t="shared" si="35"/>
        <v>1.2499999999999999E-2</v>
      </c>
      <c r="AX81" s="8">
        <f t="shared" si="35"/>
        <v>1.2499999999999999E-2</v>
      </c>
      <c r="AY81" s="8">
        <f t="shared" si="35"/>
        <v>1.2499999999999999E-2</v>
      </c>
      <c r="AZ81" s="8">
        <f t="shared" si="35"/>
        <v>1.2499999999999999E-2</v>
      </c>
      <c r="BA81" s="8">
        <f t="shared" si="35"/>
        <v>1.2499999999999999E-2</v>
      </c>
      <c r="BB81" s="8">
        <f t="shared" si="35"/>
        <v>1.2499999999999999E-2</v>
      </c>
      <c r="BC81" s="8">
        <f t="shared" si="35"/>
        <v>1.2499999999999999E-2</v>
      </c>
    </row>
    <row r="82" spans="1:55" x14ac:dyDescent="0.25">
      <c r="A82" t="s">
        <v>57</v>
      </c>
      <c r="B82" s="50">
        <v>40</v>
      </c>
      <c r="C82" s="8">
        <f t="shared" si="31"/>
        <v>0</v>
      </c>
      <c r="D82" s="8">
        <f t="shared" si="31"/>
        <v>0</v>
      </c>
      <c r="E82" s="8">
        <f t="shared" si="31"/>
        <v>0</v>
      </c>
      <c r="F82" s="8">
        <f t="shared" si="31"/>
        <v>0</v>
      </c>
      <c r="G82" s="8">
        <f t="shared" si="31"/>
        <v>0</v>
      </c>
      <c r="H82" s="8">
        <f t="shared" si="31"/>
        <v>0</v>
      </c>
      <c r="I82" s="8">
        <f t="shared" si="31"/>
        <v>0</v>
      </c>
      <c r="J82" s="8">
        <f t="shared" si="31"/>
        <v>0</v>
      </c>
      <c r="K82" s="8">
        <f t="shared" si="31"/>
        <v>0</v>
      </c>
      <c r="L82" s="8">
        <f t="shared" si="31"/>
        <v>0</v>
      </c>
      <c r="M82" s="8">
        <f t="shared" si="31"/>
        <v>0</v>
      </c>
      <c r="N82" s="8">
        <f t="shared" si="31"/>
        <v>0</v>
      </c>
      <c r="O82" s="8">
        <f t="shared" si="31"/>
        <v>0</v>
      </c>
      <c r="P82" s="8">
        <f t="shared" si="31"/>
        <v>0</v>
      </c>
      <c r="Q82" s="8">
        <f t="shared" si="31"/>
        <v>0</v>
      </c>
      <c r="R82" s="8">
        <f t="shared" si="31"/>
        <v>0</v>
      </c>
      <c r="S82" s="8">
        <f t="shared" si="31"/>
        <v>0</v>
      </c>
      <c r="T82" s="8">
        <f t="shared" si="31"/>
        <v>0</v>
      </c>
      <c r="U82" s="8">
        <f t="shared" si="31"/>
        <v>0</v>
      </c>
      <c r="V82" s="8">
        <f t="shared" si="31"/>
        <v>0</v>
      </c>
      <c r="W82" s="8">
        <f t="shared" si="31"/>
        <v>0</v>
      </c>
      <c r="X82" s="8">
        <f t="shared" si="31"/>
        <v>0</v>
      </c>
      <c r="Y82" s="8">
        <f t="shared" si="31"/>
        <v>0</v>
      </c>
      <c r="Z82" s="8">
        <f t="shared" si="31"/>
        <v>0</v>
      </c>
      <c r="AA82" s="8">
        <f t="shared" si="31"/>
        <v>0</v>
      </c>
      <c r="AB82" s="8">
        <f t="shared" si="31"/>
        <v>0</v>
      </c>
      <c r="AC82" s="8">
        <f t="shared" si="31"/>
        <v>0</v>
      </c>
      <c r="AD82" s="8">
        <f t="shared" si="31"/>
        <v>0</v>
      </c>
      <c r="AE82" s="8">
        <f t="shared" si="31"/>
        <v>0</v>
      </c>
      <c r="AF82" s="8">
        <f t="shared" si="31"/>
        <v>0</v>
      </c>
      <c r="AG82" s="8">
        <f t="shared" si="31"/>
        <v>0</v>
      </c>
      <c r="AH82" s="8">
        <f t="shared" si="31"/>
        <v>0</v>
      </c>
      <c r="AI82" s="8">
        <f t="shared" si="31"/>
        <v>0</v>
      </c>
      <c r="AJ82" s="8">
        <f t="shared" ref="AJ82:BC82" si="36">(1/$B82)*AJ59</f>
        <v>0</v>
      </c>
      <c r="AK82" s="8">
        <f t="shared" si="36"/>
        <v>0</v>
      </c>
      <c r="AL82" s="8">
        <f t="shared" si="36"/>
        <v>0</v>
      </c>
      <c r="AM82" s="8">
        <f t="shared" si="36"/>
        <v>0</v>
      </c>
      <c r="AN82" s="8">
        <f t="shared" si="36"/>
        <v>0</v>
      </c>
      <c r="AO82" s="8">
        <f t="shared" si="36"/>
        <v>0</v>
      </c>
      <c r="AP82" s="8">
        <f t="shared" si="36"/>
        <v>0</v>
      </c>
      <c r="AQ82" s="8">
        <f t="shared" si="36"/>
        <v>0</v>
      </c>
      <c r="AR82" s="8">
        <f t="shared" si="36"/>
        <v>0</v>
      </c>
      <c r="AS82" s="8">
        <f t="shared" si="36"/>
        <v>0</v>
      </c>
      <c r="AT82" s="8">
        <f t="shared" si="36"/>
        <v>0</v>
      </c>
      <c r="AU82" s="8">
        <f t="shared" si="36"/>
        <v>0</v>
      </c>
      <c r="AV82" s="8">
        <f t="shared" si="36"/>
        <v>0</v>
      </c>
      <c r="AW82" s="8">
        <f t="shared" si="36"/>
        <v>0</v>
      </c>
      <c r="AX82" s="8">
        <f t="shared" si="36"/>
        <v>0</v>
      </c>
      <c r="AY82" s="8">
        <f t="shared" si="36"/>
        <v>0</v>
      </c>
      <c r="AZ82" s="8">
        <f t="shared" si="36"/>
        <v>0</v>
      </c>
      <c r="BA82" s="8">
        <f t="shared" si="36"/>
        <v>0</v>
      </c>
      <c r="BB82" s="8">
        <f t="shared" si="36"/>
        <v>0</v>
      </c>
      <c r="BC82" s="8">
        <f t="shared" si="36"/>
        <v>0</v>
      </c>
    </row>
    <row r="84" spans="1:55" x14ac:dyDescent="0.25">
      <c r="A84" s="43" t="s">
        <v>170</v>
      </c>
      <c r="B84" s="43"/>
      <c r="C84" s="43">
        <v>2018</v>
      </c>
      <c r="D84" s="43">
        <v>2019</v>
      </c>
      <c r="E84" s="43">
        <v>2020</v>
      </c>
      <c r="F84" s="43">
        <v>2021</v>
      </c>
      <c r="G84" s="43">
        <v>2022</v>
      </c>
      <c r="H84" s="43">
        <v>2023</v>
      </c>
      <c r="I84" s="43">
        <v>2024</v>
      </c>
      <c r="J84" s="43">
        <v>2025</v>
      </c>
      <c r="K84" s="43">
        <v>2026</v>
      </c>
      <c r="L84" s="43">
        <v>2027</v>
      </c>
      <c r="M84" s="43">
        <v>2028</v>
      </c>
      <c r="N84" s="43">
        <v>2029</v>
      </c>
      <c r="O84" s="43">
        <v>2030</v>
      </c>
      <c r="P84" s="43">
        <v>2031</v>
      </c>
      <c r="Q84" s="43">
        <v>2032</v>
      </c>
      <c r="R84" s="43">
        <v>2033</v>
      </c>
      <c r="S84" s="43">
        <v>2034</v>
      </c>
      <c r="T84" s="43">
        <v>2035</v>
      </c>
      <c r="U84" s="43">
        <v>2036</v>
      </c>
      <c r="V84" s="43">
        <v>2037</v>
      </c>
      <c r="W84" s="43">
        <v>2038</v>
      </c>
      <c r="X84" s="43">
        <v>2039</v>
      </c>
      <c r="Y84" s="43">
        <v>2040</v>
      </c>
      <c r="Z84" s="43">
        <v>2041</v>
      </c>
      <c r="AA84" s="43">
        <v>2042</v>
      </c>
      <c r="AB84" s="43">
        <v>2043</v>
      </c>
      <c r="AC84" s="43">
        <v>2044</v>
      </c>
      <c r="AD84" s="43">
        <v>2045</v>
      </c>
      <c r="AE84" s="43">
        <v>2046</v>
      </c>
      <c r="AF84" s="43">
        <v>2047</v>
      </c>
      <c r="AG84" s="43">
        <v>2048</v>
      </c>
      <c r="AH84" s="43">
        <v>2049</v>
      </c>
      <c r="AI84" s="43">
        <v>2050</v>
      </c>
      <c r="AJ84" s="43">
        <v>2051</v>
      </c>
      <c r="AK84" s="43">
        <v>2052</v>
      </c>
      <c r="AL84" s="43">
        <v>2053</v>
      </c>
      <c r="AM84" s="43">
        <v>2054</v>
      </c>
      <c r="AN84" s="43">
        <v>2055</v>
      </c>
      <c r="AO84" s="43">
        <v>2056</v>
      </c>
      <c r="AP84" s="43">
        <v>2057</v>
      </c>
      <c r="AQ84" s="43">
        <v>2058</v>
      </c>
      <c r="AR84" s="43">
        <v>2059</v>
      </c>
      <c r="AS84" s="43">
        <v>2060</v>
      </c>
      <c r="AT84" s="43">
        <v>2061</v>
      </c>
      <c r="AU84" s="43">
        <v>2062</v>
      </c>
      <c r="AV84" s="43">
        <v>2063</v>
      </c>
      <c r="AW84" s="43">
        <v>2064</v>
      </c>
      <c r="AX84" s="43">
        <v>2065</v>
      </c>
      <c r="AY84" s="43">
        <v>2066</v>
      </c>
      <c r="AZ84" s="43">
        <v>2067</v>
      </c>
      <c r="BA84" s="43">
        <v>2068</v>
      </c>
      <c r="BB84" s="43">
        <v>2069</v>
      </c>
      <c r="BC84" s="43">
        <v>2070</v>
      </c>
    </row>
    <row r="85" spans="1:55" x14ac:dyDescent="0.25">
      <c r="A85" t="s">
        <v>4</v>
      </c>
      <c r="C85" s="8">
        <f>SUM($C62:C62)</f>
        <v>0</v>
      </c>
      <c r="D85" s="8">
        <f>SUM($C62:D62)</f>
        <v>0</v>
      </c>
      <c r="E85" s="8">
        <f>SUM($C62:E62)</f>
        <v>0</v>
      </c>
      <c r="F85" s="8">
        <f>SUM($C62:F62)</f>
        <v>0</v>
      </c>
      <c r="G85" s="8">
        <f>SUM($C62:G62)</f>
        <v>0</v>
      </c>
      <c r="H85" s="8">
        <f>SUM($C62:H62)</f>
        <v>0</v>
      </c>
      <c r="I85" s="8">
        <f>SUM($C62:I62)</f>
        <v>0</v>
      </c>
      <c r="J85" s="8">
        <f>SUM($C62:J62)</f>
        <v>0</v>
      </c>
      <c r="K85" s="8">
        <f>SUM($C62:K62)</f>
        <v>0</v>
      </c>
      <c r="L85" s="8">
        <f>SUM($C62:L62)</f>
        <v>0</v>
      </c>
      <c r="M85" s="8">
        <f>SUM($C62:M62)</f>
        <v>0</v>
      </c>
      <c r="N85" s="8">
        <f>SUM($C62:N62)</f>
        <v>0</v>
      </c>
      <c r="O85" s="8">
        <f>SUM($C62:O62)</f>
        <v>0</v>
      </c>
      <c r="P85" s="8">
        <f>SUM($C62:P62)</f>
        <v>0</v>
      </c>
      <c r="Q85" s="8">
        <f>SUM($C62:Q62)</f>
        <v>0</v>
      </c>
      <c r="R85" s="8">
        <f>SUM($C62:R62)</f>
        <v>0</v>
      </c>
      <c r="S85" s="8">
        <f>SUM($C62:S62)</f>
        <v>0</v>
      </c>
      <c r="T85" s="8">
        <f>SUM($C62:T62)</f>
        <v>0</v>
      </c>
      <c r="U85" s="8">
        <f>SUM($C62:U62)</f>
        <v>0</v>
      </c>
      <c r="V85" s="8">
        <f>SUM($C62:V62)</f>
        <v>0</v>
      </c>
      <c r="W85" s="8">
        <f>SUM($C62:W62)</f>
        <v>0</v>
      </c>
      <c r="X85" s="8">
        <f>SUM($C62:X62)</f>
        <v>0</v>
      </c>
      <c r="Y85" s="8">
        <f>SUM($C62:Y62)</f>
        <v>1.2500000000000002E-3</v>
      </c>
      <c r="Z85" s="8">
        <f>SUM($C62:Z62)</f>
        <v>3.7500000000000007E-3</v>
      </c>
      <c r="AA85" s="8">
        <f>SUM($C62:AA62)</f>
        <v>7.5000000000000015E-3</v>
      </c>
      <c r="AB85" s="8">
        <f>SUM($C62:AB62)</f>
        <v>1.2500000000000002E-2</v>
      </c>
      <c r="AC85" s="8">
        <f>SUM($C62:AC62)</f>
        <v>1.8750000000000003E-2</v>
      </c>
      <c r="AD85" s="8">
        <f>SUM($C62:AD62)</f>
        <v>2.6250000000000002E-2</v>
      </c>
      <c r="AE85" s="8">
        <f>SUM($C62:AE62)</f>
        <v>3.5000000000000003E-2</v>
      </c>
      <c r="AF85" s="8">
        <f>SUM($C62:AF62)</f>
        <v>4.5000000000000005E-2</v>
      </c>
      <c r="AG85" s="8">
        <f>SUM($C62:AG62)</f>
        <v>5.6250000000000008E-2</v>
      </c>
      <c r="AH85" s="8">
        <f>SUM($C62:AH62)</f>
        <v>6.8750000000000006E-2</v>
      </c>
      <c r="AI85" s="8">
        <f>SUM($C62:AI62)</f>
        <v>8.1250000000000003E-2</v>
      </c>
      <c r="AJ85" s="8">
        <f>SUM($C62:AJ62)</f>
        <v>9.375E-2</v>
      </c>
      <c r="AK85" s="8">
        <f>SUM($C62:AK62)</f>
        <v>0.10625</v>
      </c>
      <c r="AL85" s="8">
        <f>SUM($C62:AL62)</f>
        <v>0.11874999999999999</v>
      </c>
      <c r="AM85" s="8">
        <f>SUM($C62:AM62)</f>
        <v>0.13125000000000001</v>
      </c>
      <c r="AN85" s="8">
        <f>SUM($C62:AN62)</f>
        <v>0.14375000000000002</v>
      </c>
      <c r="AO85" s="8">
        <f>SUM($C62:AO62)</f>
        <v>0.15625000000000003</v>
      </c>
      <c r="AP85" s="8">
        <f>SUM($C62:AP62)</f>
        <v>0.16875000000000004</v>
      </c>
      <c r="AQ85" s="8">
        <f>SUM($C62:AQ62)</f>
        <v>0.18125000000000005</v>
      </c>
      <c r="AR85" s="8">
        <f>SUM($C62:AR62)</f>
        <v>0.19375000000000006</v>
      </c>
      <c r="AS85" s="8">
        <f>SUM($C62:AS62)</f>
        <v>0.20625000000000007</v>
      </c>
      <c r="AT85" s="8">
        <f>SUM($C62:AT62)</f>
        <v>0.21875000000000008</v>
      </c>
      <c r="AU85" s="8">
        <f>SUM($C62:AU62)</f>
        <v>0.23125000000000009</v>
      </c>
      <c r="AV85" s="8">
        <f>SUM($C62:AV62)</f>
        <v>0.24375000000000011</v>
      </c>
      <c r="AW85" s="8">
        <f>SUM($C62:AW62)</f>
        <v>0.25625000000000009</v>
      </c>
      <c r="AX85" s="8">
        <f>SUM($C62:AX62)</f>
        <v>0.2687500000000001</v>
      </c>
      <c r="AY85" s="8">
        <f>SUM($C62:AY62)</f>
        <v>0.28125000000000011</v>
      </c>
      <c r="AZ85" s="8">
        <f>SUM($C62:AZ62)</f>
        <v>0.29375000000000012</v>
      </c>
      <c r="BA85" s="8">
        <f>SUM($C62:BA62)</f>
        <v>0.30625000000000013</v>
      </c>
      <c r="BB85" s="8">
        <f>SUM($C62:BB62)</f>
        <v>0.31875000000000014</v>
      </c>
      <c r="BC85" s="8">
        <f>SUM($C62:BC62)</f>
        <v>0.33125000000000016</v>
      </c>
    </row>
    <row r="86" spans="1:55" x14ac:dyDescent="0.25">
      <c r="A86" t="s">
        <v>38</v>
      </c>
      <c r="C86" s="8">
        <f>SUM($C63:C63)</f>
        <v>0</v>
      </c>
      <c r="D86" s="8">
        <f>SUM($C63:D63)</f>
        <v>0</v>
      </c>
      <c r="E86" s="8">
        <f>SUM($C63:E63)</f>
        <v>0</v>
      </c>
      <c r="F86" s="8">
        <f>SUM($C63:F63)</f>
        <v>0</v>
      </c>
      <c r="G86" s="8">
        <f>SUM($C63:G63)</f>
        <v>0</v>
      </c>
      <c r="H86" s="8">
        <f>SUM($C63:H63)</f>
        <v>0</v>
      </c>
      <c r="I86" s="8">
        <f>SUM($C63:I63)</f>
        <v>0</v>
      </c>
      <c r="J86" s="8">
        <f>SUM($C63:J63)</f>
        <v>0</v>
      </c>
      <c r="K86" s="8">
        <f>SUM($C63:K63)</f>
        <v>0</v>
      </c>
      <c r="L86" s="8">
        <f>SUM($C63:L63)</f>
        <v>0</v>
      </c>
      <c r="M86" s="8">
        <f>SUM($C63:M63)</f>
        <v>0</v>
      </c>
      <c r="N86" s="8">
        <f>SUM($C63:N63)</f>
        <v>0</v>
      </c>
      <c r="O86" s="8">
        <f>SUM($C63:O63)</f>
        <v>0</v>
      </c>
      <c r="P86" s="8">
        <f>SUM($C63:P63)</f>
        <v>0</v>
      </c>
      <c r="Q86" s="8">
        <f>SUM($C63:Q63)</f>
        <v>0</v>
      </c>
      <c r="R86" s="8">
        <f>SUM($C63:R63)</f>
        <v>0</v>
      </c>
      <c r="S86" s="8">
        <f>SUM($C63:S63)</f>
        <v>0</v>
      </c>
      <c r="T86" s="8">
        <f>SUM($C63:T63)</f>
        <v>0</v>
      </c>
      <c r="U86" s="8">
        <f>SUM($C63:U63)</f>
        <v>0</v>
      </c>
      <c r="V86" s="8">
        <f>SUM($C63:V63)</f>
        <v>0</v>
      </c>
      <c r="W86" s="8">
        <f>SUM($C63:W63)</f>
        <v>0</v>
      </c>
      <c r="X86" s="8">
        <f>SUM($C63:X63)</f>
        <v>0</v>
      </c>
      <c r="Y86" s="8">
        <f>SUM($C63:Y63)</f>
        <v>0</v>
      </c>
      <c r="Z86" s="8">
        <f>SUM($C63:Z63)</f>
        <v>0</v>
      </c>
      <c r="AA86" s="8">
        <f>SUM($C63:AA63)</f>
        <v>0</v>
      </c>
      <c r="AB86" s="8">
        <f>SUM($C63:AB63)</f>
        <v>0</v>
      </c>
      <c r="AC86" s="8">
        <f>SUM($C63:AC63)</f>
        <v>0</v>
      </c>
      <c r="AD86" s="8">
        <f>SUM($C63:AD63)</f>
        <v>0</v>
      </c>
      <c r="AE86" s="8">
        <f>SUM($C63:AE63)</f>
        <v>0</v>
      </c>
      <c r="AF86" s="8">
        <f>SUM($C63:AF63)</f>
        <v>0</v>
      </c>
      <c r="AG86" s="8">
        <f>SUM($C63:AG63)</f>
        <v>0</v>
      </c>
      <c r="AH86" s="8">
        <f>SUM($C63:AH63)</f>
        <v>0</v>
      </c>
      <c r="AI86" s="8">
        <f>SUM($C63:AI63)</f>
        <v>0</v>
      </c>
      <c r="AJ86" s="8">
        <f>SUM($C63:AJ63)</f>
        <v>0</v>
      </c>
      <c r="AK86" s="8">
        <f>SUM($C63:AK63)</f>
        <v>0</v>
      </c>
      <c r="AL86" s="8">
        <f>SUM($C63:AL63)</f>
        <v>0</v>
      </c>
      <c r="AM86" s="8">
        <f>SUM($C63:AM63)</f>
        <v>0</v>
      </c>
      <c r="AN86" s="8">
        <f>SUM($C63:AN63)</f>
        <v>0</v>
      </c>
      <c r="AO86" s="8">
        <f>SUM($C63:AO63)</f>
        <v>0</v>
      </c>
      <c r="AP86" s="8">
        <f>SUM($C63:AP63)</f>
        <v>0</v>
      </c>
      <c r="AQ86" s="8">
        <f>SUM($C63:AQ63)</f>
        <v>0</v>
      </c>
      <c r="AR86" s="8">
        <f>SUM($C63:AR63)</f>
        <v>0</v>
      </c>
      <c r="AS86" s="8">
        <f>SUM($C63:AS63)</f>
        <v>0</v>
      </c>
      <c r="AT86" s="8">
        <f>SUM($C63:AT63)</f>
        <v>0</v>
      </c>
      <c r="AU86" s="8">
        <f>SUM($C63:AU63)</f>
        <v>0</v>
      </c>
      <c r="AV86" s="8">
        <f>SUM($C63:AV63)</f>
        <v>0</v>
      </c>
      <c r="AW86" s="8">
        <f>SUM($C63:AW63)</f>
        <v>0</v>
      </c>
      <c r="AX86" s="8">
        <f>SUM($C63:AX63)</f>
        <v>0</v>
      </c>
      <c r="AY86" s="8">
        <f>SUM($C63:AY63)</f>
        <v>0</v>
      </c>
      <c r="AZ86" s="8">
        <f>SUM($C63:AZ63)</f>
        <v>0</v>
      </c>
      <c r="BA86" s="8">
        <f>SUM($C63:BA63)</f>
        <v>0</v>
      </c>
      <c r="BB86" s="8">
        <f>SUM($C63:BB63)</f>
        <v>0</v>
      </c>
      <c r="BC86" s="8">
        <f>SUM($C63:BC63)</f>
        <v>0</v>
      </c>
    </row>
    <row r="87" spans="1:55" x14ac:dyDescent="0.25">
      <c r="A87" t="s">
        <v>39</v>
      </c>
      <c r="C87" s="8">
        <f>SUM($C64:C64)</f>
        <v>0</v>
      </c>
      <c r="D87" s="8">
        <f>SUM($C64:D64)</f>
        <v>0</v>
      </c>
      <c r="E87" s="8">
        <f>SUM($C64:E64)</f>
        <v>0</v>
      </c>
      <c r="F87" s="8">
        <f>SUM($C64:F64)</f>
        <v>0</v>
      </c>
      <c r="G87" s="8">
        <f>SUM($C64:G64)</f>
        <v>0</v>
      </c>
      <c r="H87" s="8">
        <f>SUM($C64:H64)</f>
        <v>0</v>
      </c>
      <c r="I87" s="8">
        <f>SUM($C64:I64)</f>
        <v>0</v>
      </c>
      <c r="J87" s="8">
        <f>SUM($C64:J64)</f>
        <v>0</v>
      </c>
      <c r="K87" s="8">
        <f>SUM($C64:K64)</f>
        <v>0</v>
      </c>
      <c r="L87" s="8">
        <f>SUM($C64:L64)</f>
        <v>0</v>
      </c>
      <c r="M87" s="8">
        <f>SUM($C64:M64)</f>
        <v>0</v>
      </c>
      <c r="N87" s="8">
        <f>SUM($C64:N64)</f>
        <v>0</v>
      </c>
      <c r="O87" s="8">
        <f>SUM($C64:O64)</f>
        <v>0</v>
      </c>
      <c r="P87" s="8">
        <f>SUM($C64:P64)</f>
        <v>0</v>
      </c>
      <c r="Q87" s="8">
        <f>SUM($C64:Q64)</f>
        <v>0</v>
      </c>
      <c r="R87" s="8">
        <f>SUM($C64:R64)</f>
        <v>0</v>
      </c>
      <c r="S87" s="8">
        <f>SUM($C64:S64)</f>
        <v>0</v>
      </c>
      <c r="T87" s="8">
        <f>SUM($C64:T64)</f>
        <v>0</v>
      </c>
      <c r="U87" s="8">
        <f>SUM($C64:U64)</f>
        <v>0</v>
      </c>
      <c r="V87" s="8">
        <f>SUM($C64:V64)</f>
        <v>0</v>
      </c>
      <c r="W87" s="8">
        <f>SUM($C64:W64)</f>
        <v>0</v>
      </c>
      <c r="X87" s="8">
        <f>SUM($C64:X64)</f>
        <v>0</v>
      </c>
      <c r="Y87" s="8">
        <f>SUM($C64:Y64)</f>
        <v>1.2500000000000002E-3</v>
      </c>
      <c r="Z87" s="8">
        <f>SUM($C64:Z64)</f>
        <v>3.7500000000000007E-3</v>
      </c>
      <c r="AA87" s="8">
        <f>SUM($C64:AA64)</f>
        <v>7.5000000000000015E-3</v>
      </c>
      <c r="AB87" s="8">
        <f>SUM($C64:AB64)</f>
        <v>1.2500000000000002E-2</v>
      </c>
      <c r="AC87" s="8">
        <f>SUM($C64:AC64)</f>
        <v>1.8750000000000003E-2</v>
      </c>
      <c r="AD87" s="8">
        <f>SUM($C64:AD64)</f>
        <v>2.6250000000000002E-2</v>
      </c>
      <c r="AE87" s="8">
        <f>SUM($C64:AE64)</f>
        <v>3.5000000000000003E-2</v>
      </c>
      <c r="AF87" s="8">
        <f>SUM($C64:AF64)</f>
        <v>4.5000000000000005E-2</v>
      </c>
      <c r="AG87" s="8">
        <f>SUM($C64:AG64)</f>
        <v>5.6250000000000008E-2</v>
      </c>
      <c r="AH87" s="8">
        <f>SUM($C64:AH64)</f>
        <v>6.8750000000000006E-2</v>
      </c>
      <c r="AI87" s="8">
        <f>SUM($C64:AI64)</f>
        <v>8.1250000000000003E-2</v>
      </c>
      <c r="AJ87" s="8">
        <f>SUM($C64:AJ64)</f>
        <v>9.375E-2</v>
      </c>
      <c r="AK87" s="8">
        <f>SUM($C64:AK64)</f>
        <v>0.10625</v>
      </c>
      <c r="AL87" s="8">
        <f>SUM($C64:AL64)</f>
        <v>0.11874999999999999</v>
      </c>
      <c r="AM87" s="8">
        <f>SUM($C64:AM64)</f>
        <v>0.13125000000000001</v>
      </c>
      <c r="AN87" s="8">
        <f>SUM($C64:AN64)</f>
        <v>0.14375000000000002</v>
      </c>
      <c r="AO87" s="8">
        <f>SUM($C64:AO64)</f>
        <v>0.15625000000000003</v>
      </c>
      <c r="AP87" s="8">
        <f>SUM($C64:AP64)</f>
        <v>0.16875000000000004</v>
      </c>
      <c r="AQ87" s="8">
        <f>SUM($C64:AQ64)</f>
        <v>0.18125000000000005</v>
      </c>
      <c r="AR87" s="8">
        <f>SUM($C64:AR64)</f>
        <v>0.19375000000000006</v>
      </c>
      <c r="AS87" s="8">
        <f>SUM($C64:AS64)</f>
        <v>0.20625000000000007</v>
      </c>
      <c r="AT87" s="8">
        <f>SUM($C64:AT64)</f>
        <v>0.21875000000000008</v>
      </c>
      <c r="AU87" s="8">
        <f>SUM($C64:AU64)</f>
        <v>0.23125000000000009</v>
      </c>
      <c r="AV87" s="8">
        <f>SUM($C64:AV64)</f>
        <v>0.24375000000000011</v>
      </c>
      <c r="AW87" s="8">
        <f>SUM($C64:AW64)</f>
        <v>0.25625000000000009</v>
      </c>
      <c r="AX87" s="8">
        <f>SUM($C64:AX64)</f>
        <v>0.2687500000000001</v>
      </c>
      <c r="AY87" s="8">
        <f>SUM($C64:AY64)</f>
        <v>0.28125000000000011</v>
      </c>
      <c r="AZ87" s="8">
        <f>SUM($C64:AZ64)</f>
        <v>0.29375000000000012</v>
      </c>
      <c r="BA87" s="8">
        <f>SUM($C64:BA64)</f>
        <v>0.30625000000000013</v>
      </c>
      <c r="BB87" s="8">
        <f>SUM($C64:BB64)</f>
        <v>0.31875000000000014</v>
      </c>
      <c r="BC87" s="8">
        <f>SUM($C64:BC64)</f>
        <v>0.33125000000000016</v>
      </c>
    </row>
    <row r="88" spans="1:55" x14ac:dyDescent="0.25">
      <c r="A88" t="s">
        <v>40</v>
      </c>
      <c r="C88" s="8">
        <f>SUM($C65:C65)</f>
        <v>0</v>
      </c>
      <c r="D88" s="8">
        <f>SUM($C65:D65)</f>
        <v>0</v>
      </c>
      <c r="E88" s="8">
        <f>SUM($C65:E65)</f>
        <v>0</v>
      </c>
      <c r="F88" s="8">
        <f>SUM($C65:F65)</f>
        <v>0</v>
      </c>
      <c r="G88" s="8">
        <f>SUM($C65:G65)</f>
        <v>0</v>
      </c>
      <c r="H88" s="8">
        <f>SUM($C65:H65)</f>
        <v>0</v>
      </c>
      <c r="I88" s="8">
        <f>SUM($C65:I65)</f>
        <v>0</v>
      </c>
      <c r="J88" s="8">
        <f>SUM($C65:J65)</f>
        <v>0</v>
      </c>
      <c r="K88" s="8">
        <f>SUM($C65:K65)</f>
        <v>0</v>
      </c>
      <c r="L88" s="8">
        <f>SUM($C65:L65)</f>
        <v>0</v>
      </c>
      <c r="M88" s="8">
        <f>SUM($C65:M65)</f>
        <v>0</v>
      </c>
      <c r="N88" s="8">
        <f>SUM($C65:N65)</f>
        <v>0</v>
      </c>
      <c r="O88" s="8">
        <f>SUM($C65:O65)</f>
        <v>0</v>
      </c>
      <c r="P88" s="8">
        <f>SUM($C65:P65)</f>
        <v>0</v>
      </c>
      <c r="Q88" s="8">
        <f>SUM($C65:Q65)</f>
        <v>0</v>
      </c>
      <c r="R88" s="8">
        <f>SUM($C65:R65)</f>
        <v>0</v>
      </c>
      <c r="S88" s="8">
        <f>SUM($C65:S65)</f>
        <v>0</v>
      </c>
      <c r="T88" s="8">
        <f>SUM($C65:T65)</f>
        <v>0</v>
      </c>
      <c r="U88" s="8">
        <f>SUM($C65:U65)</f>
        <v>0</v>
      </c>
      <c r="V88" s="8">
        <f>SUM($C65:V65)</f>
        <v>0</v>
      </c>
      <c r="W88" s="8">
        <f>SUM($C65:W65)</f>
        <v>0</v>
      </c>
      <c r="X88" s="8">
        <f>SUM($C65:X65)</f>
        <v>0</v>
      </c>
      <c r="Y88" s="8">
        <f>SUM($C65:Y65)</f>
        <v>0</v>
      </c>
      <c r="Z88" s="8">
        <f>SUM($C65:Z65)</f>
        <v>0</v>
      </c>
      <c r="AA88" s="8">
        <f>SUM($C65:AA65)</f>
        <v>0</v>
      </c>
      <c r="AB88" s="8">
        <f>SUM($C65:AB65)</f>
        <v>0</v>
      </c>
      <c r="AC88" s="8">
        <f>SUM($C65:AC65)</f>
        <v>0</v>
      </c>
      <c r="AD88" s="8">
        <f>SUM($C65:AD65)</f>
        <v>0</v>
      </c>
      <c r="AE88" s="8">
        <f>SUM($C65:AE65)</f>
        <v>0</v>
      </c>
      <c r="AF88" s="8">
        <f>SUM($C65:AF65)</f>
        <v>0</v>
      </c>
      <c r="AG88" s="8">
        <f>SUM($C65:AG65)</f>
        <v>0</v>
      </c>
      <c r="AH88" s="8">
        <f>SUM($C65:AH65)</f>
        <v>0</v>
      </c>
      <c r="AI88" s="8">
        <f>SUM($C65:AI65)</f>
        <v>0</v>
      </c>
      <c r="AJ88" s="8">
        <f>SUM($C65:AJ65)</f>
        <v>0</v>
      </c>
      <c r="AK88" s="8">
        <f>SUM($C65:AK65)</f>
        <v>0</v>
      </c>
      <c r="AL88" s="8">
        <f>SUM($C65:AL65)</f>
        <v>0</v>
      </c>
      <c r="AM88" s="8">
        <f>SUM($C65:AM65)</f>
        <v>0</v>
      </c>
      <c r="AN88" s="8">
        <f>SUM($C65:AN65)</f>
        <v>0</v>
      </c>
      <c r="AO88" s="8">
        <f>SUM($C65:AO65)</f>
        <v>0</v>
      </c>
      <c r="AP88" s="8">
        <f>SUM($C65:AP65)</f>
        <v>0</v>
      </c>
      <c r="AQ88" s="8">
        <f>SUM($C65:AQ65)</f>
        <v>0</v>
      </c>
      <c r="AR88" s="8">
        <f>SUM($C65:AR65)</f>
        <v>0</v>
      </c>
      <c r="AS88" s="8">
        <f>SUM($C65:AS65)</f>
        <v>0</v>
      </c>
      <c r="AT88" s="8">
        <f>SUM($C65:AT65)</f>
        <v>0</v>
      </c>
      <c r="AU88" s="8">
        <f>SUM($C65:AU65)</f>
        <v>0</v>
      </c>
      <c r="AV88" s="8">
        <f>SUM($C65:AV65)</f>
        <v>0</v>
      </c>
      <c r="AW88" s="8">
        <f>SUM($C65:AW65)</f>
        <v>0</v>
      </c>
      <c r="AX88" s="8">
        <f>SUM($C65:AX65)</f>
        <v>0</v>
      </c>
      <c r="AY88" s="8">
        <f>SUM($C65:AY65)</f>
        <v>0</v>
      </c>
      <c r="AZ88" s="8">
        <f>SUM($C65:AZ65)</f>
        <v>0</v>
      </c>
      <c r="BA88" s="8">
        <f>SUM($C65:BA65)</f>
        <v>0</v>
      </c>
      <c r="BB88" s="8">
        <f>SUM($C65:BB65)</f>
        <v>0</v>
      </c>
      <c r="BC88" s="8">
        <f>SUM($C65:BC65)</f>
        <v>0</v>
      </c>
    </row>
    <row r="89" spans="1:55" x14ac:dyDescent="0.25">
      <c r="A89" t="s">
        <v>41</v>
      </c>
      <c r="C89" s="8">
        <f>SUM($C66:C66)</f>
        <v>0</v>
      </c>
      <c r="D89" s="8">
        <f>SUM($C66:D66)</f>
        <v>0</v>
      </c>
      <c r="E89" s="8">
        <f>SUM($C66:E66)</f>
        <v>0</v>
      </c>
      <c r="F89" s="8">
        <f>SUM($C66:F66)</f>
        <v>0</v>
      </c>
      <c r="G89" s="8">
        <f>SUM($C66:G66)</f>
        <v>0</v>
      </c>
      <c r="H89" s="8">
        <f>SUM($C66:H66)</f>
        <v>0</v>
      </c>
      <c r="I89" s="8">
        <f>SUM($C66:I66)</f>
        <v>0</v>
      </c>
      <c r="J89" s="8">
        <f>SUM($C66:J66)</f>
        <v>0</v>
      </c>
      <c r="K89" s="8">
        <f>SUM($C66:K66)</f>
        <v>0</v>
      </c>
      <c r="L89" s="8">
        <f>SUM($C66:L66)</f>
        <v>0</v>
      </c>
      <c r="M89" s="8">
        <f>SUM($C66:M66)</f>
        <v>0</v>
      </c>
      <c r="N89" s="8">
        <f>SUM($C66:N66)</f>
        <v>0</v>
      </c>
      <c r="O89" s="8">
        <f>SUM($C66:O66)</f>
        <v>0</v>
      </c>
      <c r="P89" s="8">
        <f>SUM($C66:P66)</f>
        <v>0</v>
      </c>
      <c r="Q89" s="8">
        <f>SUM($C66:Q66)</f>
        <v>0</v>
      </c>
      <c r="R89" s="8">
        <f>SUM($C66:R66)</f>
        <v>0</v>
      </c>
      <c r="S89" s="8">
        <f>SUM($C66:S66)</f>
        <v>0</v>
      </c>
      <c r="T89" s="8">
        <f>SUM($C66:T66)</f>
        <v>0</v>
      </c>
      <c r="U89" s="8">
        <f>SUM($C66:U66)</f>
        <v>0</v>
      </c>
      <c r="V89" s="8">
        <f>SUM($C66:V66)</f>
        <v>0</v>
      </c>
      <c r="W89" s="8">
        <f>SUM($C66:W66)</f>
        <v>0</v>
      </c>
      <c r="X89" s="8">
        <f>SUM($C66:X66)</f>
        <v>0</v>
      </c>
      <c r="Y89" s="8">
        <f>SUM($C66:Y66)</f>
        <v>1.2500000000000002E-3</v>
      </c>
      <c r="Z89" s="8">
        <f>SUM($C66:Z66)</f>
        <v>3.7500000000000007E-3</v>
      </c>
      <c r="AA89" s="8">
        <f>SUM($C66:AA66)</f>
        <v>7.5000000000000015E-3</v>
      </c>
      <c r="AB89" s="8">
        <f>SUM($C66:AB66)</f>
        <v>1.2500000000000002E-2</v>
      </c>
      <c r="AC89" s="8">
        <f>SUM($C66:AC66)</f>
        <v>1.8750000000000003E-2</v>
      </c>
      <c r="AD89" s="8">
        <f>SUM($C66:AD66)</f>
        <v>2.6250000000000002E-2</v>
      </c>
      <c r="AE89" s="8">
        <f>SUM($C66:AE66)</f>
        <v>3.5000000000000003E-2</v>
      </c>
      <c r="AF89" s="8">
        <f>SUM($C66:AF66)</f>
        <v>4.5000000000000005E-2</v>
      </c>
      <c r="AG89" s="8">
        <f>SUM($C66:AG66)</f>
        <v>5.6250000000000008E-2</v>
      </c>
      <c r="AH89" s="8">
        <f>SUM($C66:AH66)</f>
        <v>6.8750000000000006E-2</v>
      </c>
      <c r="AI89" s="8">
        <f>SUM($C66:AI66)</f>
        <v>8.1250000000000003E-2</v>
      </c>
      <c r="AJ89" s="8">
        <f>SUM($C66:AJ66)</f>
        <v>9.375E-2</v>
      </c>
      <c r="AK89" s="8">
        <f>SUM($C66:AK66)</f>
        <v>0.10625</v>
      </c>
      <c r="AL89" s="8">
        <f>SUM($C66:AL66)</f>
        <v>0.11874999999999999</v>
      </c>
      <c r="AM89" s="8">
        <f>SUM($C66:AM66)</f>
        <v>0.13125000000000001</v>
      </c>
      <c r="AN89" s="8">
        <f>SUM($C66:AN66)</f>
        <v>0.14375000000000002</v>
      </c>
      <c r="AO89" s="8">
        <f>SUM($C66:AO66)</f>
        <v>0.15625000000000003</v>
      </c>
      <c r="AP89" s="8">
        <f>SUM($C66:AP66)</f>
        <v>0.16875000000000004</v>
      </c>
      <c r="AQ89" s="8">
        <f>SUM($C66:AQ66)</f>
        <v>0.18125000000000005</v>
      </c>
      <c r="AR89" s="8">
        <f>SUM($C66:AR66)</f>
        <v>0.19375000000000006</v>
      </c>
      <c r="AS89" s="8">
        <f>SUM($C66:AS66)</f>
        <v>0.20625000000000007</v>
      </c>
      <c r="AT89" s="8">
        <f>SUM($C66:AT66)</f>
        <v>0.21875000000000008</v>
      </c>
      <c r="AU89" s="8">
        <f>SUM($C66:AU66)</f>
        <v>0.23125000000000009</v>
      </c>
      <c r="AV89" s="8">
        <f>SUM($C66:AV66)</f>
        <v>0.24375000000000011</v>
      </c>
      <c r="AW89" s="8">
        <f>SUM($C66:AW66)</f>
        <v>0.25625000000000009</v>
      </c>
      <c r="AX89" s="8">
        <f>SUM($C66:AX66)</f>
        <v>0.2687500000000001</v>
      </c>
      <c r="AY89" s="8">
        <f>SUM($C66:AY66)</f>
        <v>0.28125000000000011</v>
      </c>
      <c r="AZ89" s="8">
        <f>SUM($C66:AZ66)</f>
        <v>0.29375000000000012</v>
      </c>
      <c r="BA89" s="8">
        <f>SUM($C66:BA66)</f>
        <v>0.30625000000000013</v>
      </c>
      <c r="BB89" s="8">
        <f>SUM($C66:BB66)</f>
        <v>0.31875000000000014</v>
      </c>
      <c r="BC89" s="8">
        <f>SUM($C66:BC66)</f>
        <v>0.33125000000000016</v>
      </c>
    </row>
    <row r="90" spans="1:55" x14ac:dyDescent="0.25">
      <c r="A90" t="s">
        <v>42</v>
      </c>
      <c r="C90" s="8">
        <f>SUM($C67:C67)</f>
        <v>0</v>
      </c>
      <c r="D90" s="8">
        <f>SUM($C67:D67)</f>
        <v>0</v>
      </c>
      <c r="E90" s="8">
        <f>SUM($C67:E67)</f>
        <v>0</v>
      </c>
      <c r="F90" s="8">
        <f>SUM($C67:F67)</f>
        <v>0</v>
      </c>
      <c r="G90" s="8">
        <f>SUM($C67:G67)</f>
        <v>0</v>
      </c>
      <c r="H90" s="8">
        <f>SUM($C67:H67)</f>
        <v>0</v>
      </c>
      <c r="I90" s="8">
        <f>SUM($C67:I67)</f>
        <v>0</v>
      </c>
      <c r="J90" s="8">
        <f>SUM($C67:J67)</f>
        <v>0</v>
      </c>
      <c r="K90" s="8">
        <f>SUM($C67:K67)</f>
        <v>0</v>
      </c>
      <c r="L90" s="8">
        <f>SUM($C67:L67)</f>
        <v>0</v>
      </c>
      <c r="M90" s="8">
        <f>SUM($C67:M67)</f>
        <v>0</v>
      </c>
      <c r="N90" s="8">
        <f>SUM($C67:N67)</f>
        <v>0</v>
      </c>
      <c r="O90" s="8">
        <f>SUM($C67:O67)</f>
        <v>0</v>
      </c>
      <c r="P90" s="8">
        <f>SUM($C67:P67)</f>
        <v>0</v>
      </c>
      <c r="Q90" s="8">
        <f>SUM($C67:Q67)</f>
        <v>0</v>
      </c>
      <c r="R90" s="8">
        <f>SUM($C67:R67)</f>
        <v>0</v>
      </c>
      <c r="S90" s="8">
        <f>SUM($C67:S67)</f>
        <v>0</v>
      </c>
      <c r="T90" s="8">
        <f>SUM($C67:T67)</f>
        <v>0</v>
      </c>
      <c r="U90" s="8">
        <f>SUM($C67:U67)</f>
        <v>0</v>
      </c>
      <c r="V90" s="8">
        <f>SUM($C67:V67)</f>
        <v>0</v>
      </c>
      <c r="W90" s="8">
        <f>SUM($C67:W67)</f>
        <v>0</v>
      </c>
      <c r="X90" s="8">
        <f>SUM($C67:X67)</f>
        <v>0</v>
      </c>
      <c r="Y90" s="8">
        <f>SUM($C67:Y67)</f>
        <v>0</v>
      </c>
      <c r="Z90" s="8">
        <f>SUM($C67:Z67)</f>
        <v>0</v>
      </c>
      <c r="AA90" s="8">
        <f>SUM($C67:AA67)</f>
        <v>0</v>
      </c>
      <c r="AB90" s="8">
        <f>SUM($C67:AB67)</f>
        <v>0</v>
      </c>
      <c r="AC90" s="8">
        <f>SUM($C67:AC67)</f>
        <v>0</v>
      </c>
      <c r="AD90" s="8">
        <f>SUM($C67:AD67)</f>
        <v>0</v>
      </c>
      <c r="AE90" s="8">
        <f>SUM($C67:AE67)</f>
        <v>0</v>
      </c>
      <c r="AF90" s="8">
        <f>SUM($C67:AF67)</f>
        <v>0</v>
      </c>
      <c r="AG90" s="8">
        <f>SUM($C67:AG67)</f>
        <v>0</v>
      </c>
      <c r="AH90" s="8">
        <f>SUM($C67:AH67)</f>
        <v>0</v>
      </c>
      <c r="AI90" s="8">
        <f>SUM($C67:AI67)</f>
        <v>0</v>
      </c>
      <c r="AJ90" s="8">
        <f>SUM($C67:AJ67)</f>
        <v>0</v>
      </c>
      <c r="AK90" s="8">
        <f>SUM($C67:AK67)</f>
        <v>0</v>
      </c>
      <c r="AL90" s="8">
        <f>SUM($C67:AL67)</f>
        <v>0</v>
      </c>
      <c r="AM90" s="8">
        <f>SUM($C67:AM67)</f>
        <v>0</v>
      </c>
      <c r="AN90" s="8">
        <f>SUM($C67:AN67)</f>
        <v>0</v>
      </c>
      <c r="AO90" s="8">
        <f>SUM($C67:AO67)</f>
        <v>0</v>
      </c>
      <c r="AP90" s="8">
        <f>SUM($C67:AP67)</f>
        <v>0</v>
      </c>
      <c r="AQ90" s="8">
        <f>SUM($C67:AQ67)</f>
        <v>0</v>
      </c>
      <c r="AR90" s="8">
        <f>SUM($C67:AR67)</f>
        <v>0</v>
      </c>
      <c r="AS90" s="8">
        <f>SUM($C67:AS67)</f>
        <v>0</v>
      </c>
      <c r="AT90" s="8">
        <f>SUM($C67:AT67)</f>
        <v>0</v>
      </c>
      <c r="AU90" s="8">
        <f>SUM($C67:AU67)</f>
        <v>0</v>
      </c>
      <c r="AV90" s="8">
        <f>SUM($C67:AV67)</f>
        <v>0</v>
      </c>
      <c r="AW90" s="8">
        <f>SUM($C67:AW67)</f>
        <v>0</v>
      </c>
      <c r="AX90" s="8">
        <f>SUM($C67:AX67)</f>
        <v>0</v>
      </c>
      <c r="AY90" s="8">
        <f>SUM($C67:AY67)</f>
        <v>0</v>
      </c>
      <c r="AZ90" s="8">
        <f>SUM($C67:AZ67)</f>
        <v>0</v>
      </c>
      <c r="BA90" s="8">
        <f>SUM($C67:BA67)</f>
        <v>0</v>
      </c>
      <c r="BB90" s="8">
        <f>SUM($C67:BB67)</f>
        <v>0</v>
      </c>
      <c r="BC90" s="8">
        <f>SUM($C67:BC67)</f>
        <v>0</v>
      </c>
    </row>
    <row r="91" spans="1:55" x14ac:dyDescent="0.25">
      <c r="A91" t="s">
        <v>43</v>
      </c>
      <c r="C91" s="8">
        <f>SUM($C68:C68)</f>
        <v>0</v>
      </c>
      <c r="D91" s="8">
        <f>SUM($C68:D68)</f>
        <v>0</v>
      </c>
      <c r="E91" s="8">
        <f>SUM($C68:E68)</f>
        <v>0</v>
      </c>
      <c r="F91" s="8">
        <f>SUM($C68:F68)</f>
        <v>0</v>
      </c>
      <c r="G91" s="8">
        <f>SUM($C68:G68)</f>
        <v>0</v>
      </c>
      <c r="H91" s="8">
        <f>SUM($C68:H68)</f>
        <v>0</v>
      </c>
      <c r="I91" s="8">
        <f>SUM($C68:I68)</f>
        <v>0</v>
      </c>
      <c r="J91" s="8">
        <f>SUM($C68:J68)</f>
        <v>0</v>
      </c>
      <c r="K91" s="8">
        <f>SUM($C68:K68)</f>
        <v>0</v>
      </c>
      <c r="L91" s="8">
        <f>SUM($C68:L68)</f>
        <v>0</v>
      </c>
      <c r="M91" s="8">
        <f>SUM($C68:M68)</f>
        <v>0</v>
      </c>
      <c r="N91" s="8">
        <f>SUM($C68:N68)</f>
        <v>0</v>
      </c>
      <c r="O91" s="8">
        <f>SUM($C68:O68)</f>
        <v>0</v>
      </c>
      <c r="P91" s="8">
        <f>SUM($C68:P68)</f>
        <v>0</v>
      </c>
      <c r="Q91" s="8">
        <f>SUM($C68:Q68)</f>
        <v>0</v>
      </c>
      <c r="R91" s="8">
        <f>SUM($C68:R68)</f>
        <v>0</v>
      </c>
      <c r="S91" s="8">
        <f>SUM($C68:S68)</f>
        <v>0</v>
      </c>
      <c r="T91" s="8">
        <f>SUM($C68:T68)</f>
        <v>0</v>
      </c>
      <c r="U91" s="8">
        <f>SUM($C68:U68)</f>
        <v>0</v>
      </c>
      <c r="V91" s="8">
        <f>SUM($C68:V68)</f>
        <v>0</v>
      </c>
      <c r="W91" s="8">
        <f>SUM($C68:W68)</f>
        <v>0</v>
      </c>
      <c r="X91" s="8">
        <f>SUM($C68:X68)</f>
        <v>0</v>
      </c>
      <c r="Y91" s="8">
        <f>SUM($C68:Y68)</f>
        <v>0</v>
      </c>
      <c r="Z91" s="8">
        <f>SUM($C68:Z68)</f>
        <v>0</v>
      </c>
      <c r="AA91" s="8">
        <f>SUM($C68:AA68)</f>
        <v>0</v>
      </c>
      <c r="AB91" s="8">
        <f>SUM($C68:AB68)</f>
        <v>0</v>
      </c>
      <c r="AC91" s="8">
        <f>SUM($C68:AC68)</f>
        <v>0</v>
      </c>
      <c r="AD91" s="8">
        <f>SUM($C68:AD68)</f>
        <v>0</v>
      </c>
      <c r="AE91" s="8">
        <f>SUM($C68:AE68)</f>
        <v>0</v>
      </c>
      <c r="AF91" s="8">
        <f>SUM($C68:AF68)</f>
        <v>0</v>
      </c>
      <c r="AG91" s="8">
        <f>SUM($C68:AG68)</f>
        <v>0</v>
      </c>
      <c r="AH91" s="8">
        <f>SUM($C68:AH68)</f>
        <v>0</v>
      </c>
      <c r="AI91" s="8">
        <f>SUM($C68:AI68)</f>
        <v>0</v>
      </c>
      <c r="AJ91" s="8">
        <f>SUM($C68:AJ68)</f>
        <v>0</v>
      </c>
      <c r="AK91" s="8">
        <f>SUM($C68:AK68)</f>
        <v>0</v>
      </c>
      <c r="AL91" s="8">
        <f>SUM($C68:AL68)</f>
        <v>0</v>
      </c>
      <c r="AM91" s="8">
        <f>SUM($C68:AM68)</f>
        <v>0</v>
      </c>
      <c r="AN91" s="8">
        <f>SUM($C68:AN68)</f>
        <v>0</v>
      </c>
      <c r="AO91" s="8">
        <f>SUM($C68:AO68)</f>
        <v>0</v>
      </c>
      <c r="AP91" s="8">
        <f>SUM($C68:AP68)</f>
        <v>0</v>
      </c>
      <c r="AQ91" s="8">
        <f>SUM($C68:AQ68)</f>
        <v>0</v>
      </c>
      <c r="AR91" s="8">
        <f>SUM($C68:AR68)</f>
        <v>0</v>
      </c>
      <c r="AS91" s="8">
        <f>SUM($C68:AS68)</f>
        <v>0</v>
      </c>
      <c r="AT91" s="8">
        <f>SUM($C68:AT68)</f>
        <v>0</v>
      </c>
      <c r="AU91" s="8">
        <f>SUM($C68:AU68)</f>
        <v>0</v>
      </c>
      <c r="AV91" s="8">
        <f>SUM($C68:AV68)</f>
        <v>0</v>
      </c>
      <c r="AW91" s="8">
        <f>SUM($C68:AW68)</f>
        <v>0</v>
      </c>
      <c r="AX91" s="8">
        <f>SUM($C68:AX68)</f>
        <v>0</v>
      </c>
      <c r="AY91" s="8">
        <f>SUM($C68:AY68)</f>
        <v>0</v>
      </c>
      <c r="AZ91" s="8">
        <f>SUM($C68:AZ68)</f>
        <v>0</v>
      </c>
      <c r="BA91" s="8">
        <f>SUM($C68:BA68)</f>
        <v>0</v>
      </c>
      <c r="BB91" s="8">
        <f>SUM($C68:BB68)</f>
        <v>0</v>
      </c>
      <c r="BC91" s="8">
        <f>SUM($C68:BC68)</f>
        <v>0</v>
      </c>
    </row>
    <row r="92" spans="1:55" x14ac:dyDescent="0.25">
      <c r="A92" t="s">
        <v>44</v>
      </c>
      <c r="C92" s="8">
        <f>SUM($C69:C69)</f>
        <v>0</v>
      </c>
      <c r="D92" s="8">
        <f>SUM($C69:D69)</f>
        <v>0</v>
      </c>
      <c r="E92" s="8">
        <f>SUM($C69:E69)</f>
        <v>0</v>
      </c>
      <c r="F92" s="8">
        <f>SUM($C69:F69)</f>
        <v>0</v>
      </c>
      <c r="G92" s="8">
        <f>SUM($C69:G69)</f>
        <v>0</v>
      </c>
      <c r="H92" s="8">
        <f>SUM($C69:H69)</f>
        <v>0</v>
      </c>
      <c r="I92" s="8">
        <f>SUM($C69:I69)</f>
        <v>0</v>
      </c>
      <c r="J92" s="8">
        <f>SUM($C69:J69)</f>
        <v>0</v>
      </c>
      <c r="K92" s="8">
        <f>SUM($C69:K69)</f>
        <v>0</v>
      </c>
      <c r="L92" s="8">
        <f>SUM($C69:L69)</f>
        <v>0</v>
      </c>
      <c r="M92" s="8">
        <f>SUM($C69:M69)</f>
        <v>0</v>
      </c>
      <c r="N92" s="8">
        <f>SUM($C69:N69)</f>
        <v>0</v>
      </c>
      <c r="O92" s="8">
        <f>SUM($C69:O69)</f>
        <v>0</v>
      </c>
      <c r="P92" s="8">
        <f>SUM($C69:P69)</f>
        <v>0</v>
      </c>
      <c r="Q92" s="8">
        <f>SUM($C69:Q69)</f>
        <v>0</v>
      </c>
      <c r="R92" s="8">
        <f>SUM($C69:R69)</f>
        <v>0</v>
      </c>
      <c r="S92" s="8">
        <f>SUM($C69:S69)</f>
        <v>0</v>
      </c>
      <c r="T92" s="8">
        <f>SUM($C69:T69)</f>
        <v>0</v>
      </c>
      <c r="U92" s="8">
        <f>SUM($C69:U69)</f>
        <v>0</v>
      </c>
      <c r="V92" s="8">
        <f>SUM($C69:V69)</f>
        <v>0</v>
      </c>
      <c r="W92" s="8">
        <f>SUM($C69:W69)</f>
        <v>0</v>
      </c>
      <c r="X92" s="8">
        <f>SUM($C69:X69)</f>
        <v>0</v>
      </c>
      <c r="Y92" s="8">
        <f>SUM($C69:Y69)</f>
        <v>1.2500000000000002E-3</v>
      </c>
      <c r="Z92" s="8">
        <f>SUM($C69:Z69)</f>
        <v>3.7500000000000007E-3</v>
      </c>
      <c r="AA92" s="8">
        <f>SUM($C69:AA69)</f>
        <v>7.5000000000000015E-3</v>
      </c>
      <c r="AB92" s="8">
        <f>SUM($C69:AB69)</f>
        <v>1.2500000000000002E-2</v>
      </c>
      <c r="AC92" s="8">
        <f>SUM($C69:AC69)</f>
        <v>1.8750000000000003E-2</v>
      </c>
      <c r="AD92" s="8">
        <f>SUM($C69:AD69)</f>
        <v>2.6250000000000002E-2</v>
      </c>
      <c r="AE92" s="8">
        <f>SUM($C69:AE69)</f>
        <v>3.5000000000000003E-2</v>
      </c>
      <c r="AF92" s="8">
        <f>SUM($C69:AF69)</f>
        <v>4.5000000000000005E-2</v>
      </c>
      <c r="AG92" s="8">
        <f>SUM($C69:AG69)</f>
        <v>5.6250000000000008E-2</v>
      </c>
      <c r="AH92" s="8">
        <f>SUM($C69:AH69)</f>
        <v>6.8750000000000006E-2</v>
      </c>
      <c r="AI92" s="8">
        <f>SUM($C69:AI69)</f>
        <v>8.1250000000000003E-2</v>
      </c>
      <c r="AJ92" s="8">
        <f>SUM($C69:AJ69)</f>
        <v>9.375E-2</v>
      </c>
      <c r="AK92" s="8">
        <f>SUM($C69:AK69)</f>
        <v>0.10625</v>
      </c>
      <c r="AL92" s="8">
        <f>SUM($C69:AL69)</f>
        <v>0.11874999999999999</v>
      </c>
      <c r="AM92" s="8">
        <f>SUM($C69:AM69)</f>
        <v>0.13125000000000001</v>
      </c>
      <c r="AN92" s="8">
        <f>SUM($C69:AN69)</f>
        <v>0.14375000000000002</v>
      </c>
      <c r="AO92" s="8">
        <f>SUM($C69:AO69)</f>
        <v>0.15625000000000003</v>
      </c>
      <c r="AP92" s="8">
        <f>SUM($C69:AP69)</f>
        <v>0.16875000000000004</v>
      </c>
      <c r="AQ92" s="8">
        <f>SUM($C69:AQ69)</f>
        <v>0.18125000000000005</v>
      </c>
      <c r="AR92" s="8">
        <f>SUM($C69:AR69)</f>
        <v>0.19375000000000006</v>
      </c>
      <c r="AS92" s="8">
        <f>SUM($C69:AS69)</f>
        <v>0.20625000000000007</v>
      </c>
      <c r="AT92" s="8">
        <f>SUM($C69:AT69)</f>
        <v>0.21875000000000008</v>
      </c>
      <c r="AU92" s="8">
        <f>SUM($C69:AU69)</f>
        <v>0.23125000000000009</v>
      </c>
      <c r="AV92" s="8">
        <f>SUM($C69:AV69)</f>
        <v>0.24375000000000011</v>
      </c>
      <c r="AW92" s="8">
        <f>SUM($C69:AW69)</f>
        <v>0.25625000000000009</v>
      </c>
      <c r="AX92" s="8">
        <f>SUM($C69:AX69)</f>
        <v>0.2687500000000001</v>
      </c>
      <c r="AY92" s="8">
        <f>SUM($C69:AY69)</f>
        <v>0.28125000000000011</v>
      </c>
      <c r="AZ92" s="8">
        <f>SUM($C69:AZ69)</f>
        <v>0.29375000000000012</v>
      </c>
      <c r="BA92" s="8">
        <f>SUM($C69:BA69)</f>
        <v>0.30625000000000013</v>
      </c>
      <c r="BB92" s="8">
        <f>SUM($C69:BB69)</f>
        <v>0.31875000000000014</v>
      </c>
      <c r="BC92" s="8">
        <f>SUM($C69:BC69)</f>
        <v>0.33125000000000016</v>
      </c>
    </row>
    <row r="93" spans="1:55" x14ac:dyDescent="0.25">
      <c r="A93" t="s">
        <v>45</v>
      </c>
      <c r="C93" s="8">
        <f>SUM($C70:C70)</f>
        <v>0</v>
      </c>
      <c r="D93" s="8">
        <f>SUM($C70:D70)</f>
        <v>0</v>
      </c>
      <c r="E93" s="8">
        <f>SUM($C70:E70)</f>
        <v>0</v>
      </c>
      <c r="F93" s="8">
        <f>SUM($C70:F70)</f>
        <v>0</v>
      </c>
      <c r="G93" s="8">
        <f>SUM($C70:G70)</f>
        <v>0</v>
      </c>
      <c r="H93" s="8">
        <f>SUM($C70:H70)</f>
        <v>0</v>
      </c>
      <c r="I93" s="8">
        <f>SUM($C70:I70)</f>
        <v>0</v>
      </c>
      <c r="J93" s="8">
        <f>SUM($C70:J70)</f>
        <v>0</v>
      </c>
      <c r="K93" s="8">
        <f>SUM($C70:K70)</f>
        <v>0</v>
      </c>
      <c r="L93" s="8">
        <f>SUM($C70:L70)</f>
        <v>0</v>
      </c>
      <c r="M93" s="8">
        <f>SUM($C70:M70)</f>
        <v>0</v>
      </c>
      <c r="N93" s="8">
        <f>SUM($C70:N70)</f>
        <v>0</v>
      </c>
      <c r="O93" s="8">
        <f>SUM($C70:O70)</f>
        <v>0</v>
      </c>
      <c r="P93" s="8">
        <f>SUM($C70:P70)</f>
        <v>0</v>
      </c>
      <c r="Q93" s="8">
        <f>SUM($C70:Q70)</f>
        <v>0</v>
      </c>
      <c r="R93" s="8">
        <f>SUM($C70:R70)</f>
        <v>0</v>
      </c>
      <c r="S93" s="8">
        <f>SUM($C70:S70)</f>
        <v>0</v>
      </c>
      <c r="T93" s="8">
        <f>SUM($C70:T70)</f>
        <v>0</v>
      </c>
      <c r="U93" s="8">
        <f>SUM($C70:U70)</f>
        <v>0</v>
      </c>
      <c r="V93" s="8">
        <f>SUM($C70:V70)</f>
        <v>0</v>
      </c>
      <c r="W93" s="8">
        <f>SUM($C70:W70)</f>
        <v>0</v>
      </c>
      <c r="X93" s="8">
        <f>SUM($C70:X70)</f>
        <v>0</v>
      </c>
      <c r="Y93" s="8">
        <f>SUM($C70:Y70)</f>
        <v>1.2500000000000002E-3</v>
      </c>
      <c r="Z93" s="8">
        <f>SUM($C70:Z70)</f>
        <v>3.7500000000000007E-3</v>
      </c>
      <c r="AA93" s="8">
        <f>SUM($C70:AA70)</f>
        <v>7.5000000000000015E-3</v>
      </c>
      <c r="AB93" s="8">
        <f>SUM($C70:AB70)</f>
        <v>1.2500000000000002E-2</v>
      </c>
      <c r="AC93" s="8">
        <f>SUM($C70:AC70)</f>
        <v>1.8750000000000003E-2</v>
      </c>
      <c r="AD93" s="8">
        <f>SUM($C70:AD70)</f>
        <v>2.6250000000000002E-2</v>
      </c>
      <c r="AE93" s="8">
        <f>SUM($C70:AE70)</f>
        <v>3.5000000000000003E-2</v>
      </c>
      <c r="AF93" s="8">
        <f>SUM($C70:AF70)</f>
        <v>4.5000000000000005E-2</v>
      </c>
      <c r="AG93" s="8">
        <f>SUM($C70:AG70)</f>
        <v>5.6250000000000008E-2</v>
      </c>
      <c r="AH93" s="8">
        <f>SUM($C70:AH70)</f>
        <v>6.8750000000000006E-2</v>
      </c>
      <c r="AI93" s="8">
        <f>SUM($C70:AI70)</f>
        <v>8.1250000000000003E-2</v>
      </c>
      <c r="AJ93" s="8">
        <f>SUM($C70:AJ70)</f>
        <v>9.375E-2</v>
      </c>
      <c r="AK93" s="8">
        <f>SUM($C70:AK70)</f>
        <v>0.10625</v>
      </c>
      <c r="AL93" s="8">
        <f>SUM($C70:AL70)</f>
        <v>0.11874999999999999</v>
      </c>
      <c r="AM93" s="8">
        <f>SUM($C70:AM70)</f>
        <v>0.13125000000000001</v>
      </c>
      <c r="AN93" s="8">
        <f>SUM($C70:AN70)</f>
        <v>0.14375000000000002</v>
      </c>
      <c r="AO93" s="8">
        <f>SUM($C70:AO70)</f>
        <v>0.15625000000000003</v>
      </c>
      <c r="AP93" s="8">
        <f>SUM($C70:AP70)</f>
        <v>0.16875000000000004</v>
      </c>
      <c r="AQ93" s="8">
        <f>SUM($C70:AQ70)</f>
        <v>0.18125000000000005</v>
      </c>
      <c r="AR93" s="8">
        <f>SUM($C70:AR70)</f>
        <v>0.19375000000000006</v>
      </c>
      <c r="AS93" s="8">
        <f>SUM($C70:AS70)</f>
        <v>0.20625000000000007</v>
      </c>
      <c r="AT93" s="8">
        <f>SUM($C70:AT70)</f>
        <v>0.21875000000000008</v>
      </c>
      <c r="AU93" s="8">
        <f>SUM($C70:AU70)</f>
        <v>0.23125000000000009</v>
      </c>
      <c r="AV93" s="8">
        <f>SUM($C70:AV70)</f>
        <v>0.24375000000000011</v>
      </c>
      <c r="AW93" s="8">
        <f>SUM($C70:AW70)</f>
        <v>0.25625000000000009</v>
      </c>
      <c r="AX93" s="8">
        <f>SUM($C70:AX70)</f>
        <v>0.2687500000000001</v>
      </c>
      <c r="AY93" s="8">
        <f>SUM($C70:AY70)</f>
        <v>0.28125000000000011</v>
      </c>
      <c r="AZ93" s="8">
        <f>SUM($C70:AZ70)</f>
        <v>0.29375000000000012</v>
      </c>
      <c r="BA93" s="8">
        <f>SUM($C70:BA70)</f>
        <v>0.30625000000000013</v>
      </c>
      <c r="BB93" s="8">
        <f>SUM($C70:BB70)</f>
        <v>0.31875000000000014</v>
      </c>
      <c r="BC93" s="8">
        <f>SUM($C70:BC70)</f>
        <v>0.33125000000000016</v>
      </c>
    </row>
    <row r="94" spans="1:55" x14ac:dyDescent="0.25">
      <c r="A94" t="s">
        <v>46</v>
      </c>
      <c r="C94" s="8">
        <f>SUM($C71:C71)</f>
        <v>0</v>
      </c>
      <c r="D94" s="8">
        <f>SUM($C71:D71)</f>
        <v>0</v>
      </c>
      <c r="E94" s="8">
        <f>SUM($C71:E71)</f>
        <v>0</v>
      </c>
      <c r="F94" s="8">
        <f>SUM($C71:F71)</f>
        <v>0</v>
      </c>
      <c r="G94" s="8">
        <f>SUM($C71:G71)</f>
        <v>0</v>
      </c>
      <c r="H94" s="8">
        <f>SUM($C71:H71)</f>
        <v>0</v>
      </c>
      <c r="I94" s="8">
        <f>SUM($C71:I71)</f>
        <v>0</v>
      </c>
      <c r="J94" s="8">
        <f>SUM($C71:J71)</f>
        <v>0</v>
      </c>
      <c r="K94" s="8">
        <f>SUM($C71:K71)</f>
        <v>0</v>
      </c>
      <c r="L94" s="8">
        <f>SUM($C71:L71)</f>
        <v>0</v>
      </c>
      <c r="M94" s="8">
        <f>SUM($C71:M71)</f>
        <v>0</v>
      </c>
      <c r="N94" s="8">
        <f>SUM($C71:N71)</f>
        <v>0</v>
      </c>
      <c r="O94" s="8">
        <f>SUM($C71:O71)</f>
        <v>0</v>
      </c>
      <c r="P94" s="8">
        <f>SUM($C71:P71)</f>
        <v>0</v>
      </c>
      <c r="Q94" s="8">
        <f>SUM($C71:Q71)</f>
        <v>0</v>
      </c>
      <c r="R94" s="8">
        <f>SUM($C71:R71)</f>
        <v>0</v>
      </c>
      <c r="S94" s="8">
        <f>SUM($C71:S71)</f>
        <v>0</v>
      </c>
      <c r="T94" s="8">
        <f>SUM($C71:T71)</f>
        <v>0</v>
      </c>
      <c r="U94" s="8">
        <f>SUM($C71:U71)</f>
        <v>0</v>
      </c>
      <c r="V94" s="8">
        <f>SUM($C71:V71)</f>
        <v>0</v>
      </c>
      <c r="W94" s="8">
        <f>SUM($C71:W71)</f>
        <v>0</v>
      </c>
      <c r="X94" s="8">
        <f>SUM($C71:X71)</f>
        <v>0</v>
      </c>
      <c r="Y94" s="8">
        <f>SUM($C71:Y71)</f>
        <v>0</v>
      </c>
      <c r="Z94" s="8">
        <f>SUM($C71:Z71)</f>
        <v>0</v>
      </c>
      <c r="AA94" s="8">
        <f>SUM($C71:AA71)</f>
        <v>0</v>
      </c>
      <c r="AB94" s="8">
        <f>SUM($C71:AB71)</f>
        <v>0</v>
      </c>
      <c r="AC94" s="8">
        <f>SUM($C71:AC71)</f>
        <v>0</v>
      </c>
      <c r="AD94" s="8">
        <f>SUM($C71:AD71)</f>
        <v>0</v>
      </c>
      <c r="AE94" s="8">
        <f>SUM($C71:AE71)</f>
        <v>0</v>
      </c>
      <c r="AF94" s="8">
        <f>SUM($C71:AF71)</f>
        <v>0</v>
      </c>
      <c r="AG94" s="8">
        <f>SUM($C71:AG71)</f>
        <v>0</v>
      </c>
      <c r="AH94" s="8">
        <f>SUM($C71:AH71)</f>
        <v>0</v>
      </c>
      <c r="AI94" s="8">
        <f>SUM($C71:AI71)</f>
        <v>0</v>
      </c>
      <c r="AJ94" s="8">
        <f>SUM($C71:AJ71)</f>
        <v>0</v>
      </c>
      <c r="AK94" s="8">
        <f>SUM($C71:AK71)</f>
        <v>0</v>
      </c>
      <c r="AL94" s="8">
        <f>SUM($C71:AL71)</f>
        <v>0</v>
      </c>
      <c r="AM94" s="8">
        <f>SUM($C71:AM71)</f>
        <v>0</v>
      </c>
      <c r="AN94" s="8">
        <f>SUM($C71:AN71)</f>
        <v>0</v>
      </c>
      <c r="AO94" s="8">
        <f>SUM($C71:AO71)</f>
        <v>0</v>
      </c>
      <c r="AP94" s="8">
        <f>SUM($C71:AP71)</f>
        <v>0</v>
      </c>
      <c r="AQ94" s="8">
        <f>SUM($C71:AQ71)</f>
        <v>0</v>
      </c>
      <c r="AR94" s="8">
        <f>SUM($C71:AR71)</f>
        <v>0</v>
      </c>
      <c r="AS94" s="8">
        <f>SUM($C71:AS71)</f>
        <v>0</v>
      </c>
      <c r="AT94" s="8">
        <f>SUM($C71:AT71)</f>
        <v>0</v>
      </c>
      <c r="AU94" s="8">
        <f>SUM($C71:AU71)</f>
        <v>0</v>
      </c>
      <c r="AV94" s="8">
        <f>SUM($C71:AV71)</f>
        <v>0</v>
      </c>
      <c r="AW94" s="8">
        <f>SUM($C71:AW71)</f>
        <v>0</v>
      </c>
      <c r="AX94" s="8">
        <f>SUM($C71:AX71)</f>
        <v>0</v>
      </c>
      <c r="AY94" s="8">
        <f>SUM($C71:AY71)</f>
        <v>0</v>
      </c>
      <c r="AZ94" s="8">
        <f>SUM($C71:AZ71)</f>
        <v>0</v>
      </c>
      <c r="BA94" s="8">
        <f>SUM($C71:BA71)</f>
        <v>0</v>
      </c>
      <c r="BB94" s="8">
        <f>SUM($C71:BB71)</f>
        <v>0</v>
      </c>
      <c r="BC94" s="8">
        <f>SUM($C71:BC71)</f>
        <v>0</v>
      </c>
    </row>
    <row r="95" spans="1:55" x14ac:dyDescent="0.25">
      <c r="A95" t="s">
        <v>47</v>
      </c>
      <c r="C95" s="8">
        <f>SUM($C72:C72)</f>
        <v>0</v>
      </c>
      <c r="D95" s="8">
        <f>SUM($C72:D72)</f>
        <v>0</v>
      </c>
      <c r="E95" s="8">
        <f>SUM($C72:E72)</f>
        <v>0</v>
      </c>
      <c r="F95" s="8">
        <f>SUM($C72:F72)</f>
        <v>0</v>
      </c>
      <c r="G95" s="8">
        <f>SUM($C72:G72)</f>
        <v>0</v>
      </c>
      <c r="H95" s="8">
        <f>SUM($C72:H72)</f>
        <v>0</v>
      </c>
      <c r="I95" s="8">
        <f>SUM($C72:I72)</f>
        <v>0</v>
      </c>
      <c r="J95" s="8">
        <f>SUM($C72:J72)</f>
        <v>0</v>
      </c>
      <c r="K95" s="8">
        <f>SUM($C72:K72)</f>
        <v>0</v>
      </c>
      <c r="L95" s="8">
        <f>SUM($C72:L72)</f>
        <v>0</v>
      </c>
      <c r="M95" s="8">
        <f>SUM($C72:M72)</f>
        <v>0</v>
      </c>
      <c r="N95" s="8">
        <f>SUM($C72:N72)</f>
        <v>0</v>
      </c>
      <c r="O95" s="8">
        <f>SUM($C72:O72)</f>
        <v>0</v>
      </c>
      <c r="P95" s="8">
        <f>SUM($C72:P72)</f>
        <v>0</v>
      </c>
      <c r="Q95" s="8">
        <f>SUM($C72:Q72)</f>
        <v>0</v>
      </c>
      <c r="R95" s="8">
        <f>SUM($C72:R72)</f>
        <v>0</v>
      </c>
      <c r="S95" s="8">
        <f>SUM($C72:S72)</f>
        <v>0</v>
      </c>
      <c r="T95" s="8">
        <f>SUM($C72:T72)</f>
        <v>0</v>
      </c>
      <c r="U95" s="8">
        <f>SUM($C72:U72)</f>
        <v>0</v>
      </c>
      <c r="V95" s="8">
        <f>SUM($C72:V72)</f>
        <v>0</v>
      </c>
      <c r="W95" s="8">
        <f>SUM($C72:W72)</f>
        <v>0</v>
      </c>
      <c r="X95" s="8">
        <f>SUM($C72:X72)</f>
        <v>0</v>
      </c>
      <c r="Y95" s="8">
        <f>SUM($C72:Y72)</f>
        <v>0</v>
      </c>
      <c r="Z95" s="8">
        <f>SUM($C72:Z72)</f>
        <v>0</v>
      </c>
      <c r="AA95" s="8">
        <f>SUM($C72:AA72)</f>
        <v>0</v>
      </c>
      <c r="AB95" s="8">
        <f>SUM($C72:AB72)</f>
        <v>0</v>
      </c>
      <c r="AC95" s="8">
        <f>SUM($C72:AC72)</f>
        <v>0</v>
      </c>
      <c r="AD95" s="8">
        <f>SUM($C72:AD72)</f>
        <v>0</v>
      </c>
      <c r="AE95" s="8">
        <f>SUM($C72:AE72)</f>
        <v>0</v>
      </c>
      <c r="AF95" s="8">
        <f>SUM($C72:AF72)</f>
        <v>0</v>
      </c>
      <c r="AG95" s="8">
        <f>SUM($C72:AG72)</f>
        <v>0</v>
      </c>
      <c r="AH95" s="8">
        <f>SUM($C72:AH72)</f>
        <v>0</v>
      </c>
      <c r="AI95" s="8">
        <f>SUM($C72:AI72)</f>
        <v>0</v>
      </c>
      <c r="AJ95" s="8">
        <f>SUM($C72:AJ72)</f>
        <v>0</v>
      </c>
      <c r="AK95" s="8">
        <f>SUM($C72:AK72)</f>
        <v>0</v>
      </c>
      <c r="AL95" s="8">
        <f>SUM($C72:AL72)</f>
        <v>0</v>
      </c>
      <c r="AM95" s="8">
        <f>SUM($C72:AM72)</f>
        <v>0</v>
      </c>
      <c r="AN95" s="8">
        <f>SUM($C72:AN72)</f>
        <v>0</v>
      </c>
      <c r="AO95" s="8">
        <f>SUM($C72:AO72)</f>
        <v>0</v>
      </c>
      <c r="AP95" s="8">
        <f>SUM($C72:AP72)</f>
        <v>0</v>
      </c>
      <c r="AQ95" s="8">
        <f>SUM($C72:AQ72)</f>
        <v>0</v>
      </c>
      <c r="AR95" s="8">
        <f>SUM($C72:AR72)</f>
        <v>0</v>
      </c>
      <c r="AS95" s="8">
        <f>SUM($C72:AS72)</f>
        <v>0</v>
      </c>
      <c r="AT95" s="8">
        <f>SUM($C72:AT72)</f>
        <v>0</v>
      </c>
      <c r="AU95" s="8">
        <f>SUM($C72:AU72)</f>
        <v>0</v>
      </c>
      <c r="AV95" s="8">
        <f>SUM($C72:AV72)</f>
        <v>0</v>
      </c>
      <c r="AW95" s="8">
        <f>SUM($C72:AW72)</f>
        <v>0</v>
      </c>
      <c r="AX95" s="8">
        <f>SUM($C72:AX72)</f>
        <v>0</v>
      </c>
      <c r="AY95" s="8">
        <f>SUM($C72:AY72)</f>
        <v>0</v>
      </c>
      <c r="AZ95" s="8">
        <f>SUM($C72:AZ72)</f>
        <v>0</v>
      </c>
      <c r="BA95" s="8">
        <f>SUM($C72:BA72)</f>
        <v>0</v>
      </c>
      <c r="BB95" s="8">
        <f>SUM($C72:BB72)</f>
        <v>0</v>
      </c>
      <c r="BC95" s="8">
        <f>SUM($C72:BC72)</f>
        <v>0</v>
      </c>
    </row>
    <row r="96" spans="1:55" x14ac:dyDescent="0.25">
      <c r="A96" t="s">
        <v>48</v>
      </c>
      <c r="C96" s="8">
        <f>SUM($C73:C73)</f>
        <v>0</v>
      </c>
      <c r="D96" s="8">
        <f>SUM($C73:D73)</f>
        <v>0</v>
      </c>
      <c r="E96" s="8">
        <f>SUM($C73:E73)</f>
        <v>0</v>
      </c>
      <c r="F96" s="8">
        <f>SUM($C73:F73)</f>
        <v>0</v>
      </c>
      <c r="G96" s="8">
        <f>SUM($C73:G73)</f>
        <v>0</v>
      </c>
      <c r="H96" s="8">
        <f>SUM($C73:H73)</f>
        <v>0</v>
      </c>
      <c r="I96" s="8">
        <f>SUM($C73:I73)</f>
        <v>0</v>
      </c>
      <c r="J96" s="8">
        <f>SUM($C73:J73)</f>
        <v>0</v>
      </c>
      <c r="K96" s="8">
        <f>SUM($C73:K73)</f>
        <v>0</v>
      </c>
      <c r="L96" s="8">
        <f>SUM($C73:L73)</f>
        <v>0</v>
      </c>
      <c r="M96" s="8">
        <f>SUM($C73:M73)</f>
        <v>0</v>
      </c>
      <c r="N96" s="8">
        <f>SUM($C73:N73)</f>
        <v>0</v>
      </c>
      <c r="O96" s="8">
        <f>SUM($C73:O73)</f>
        <v>0</v>
      </c>
      <c r="P96" s="8">
        <f>SUM($C73:P73)</f>
        <v>0</v>
      </c>
      <c r="Q96" s="8">
        <f>SUM($C73:Q73)</f>
        <v>0</v>
      </c>
      <c r="R96" s="8">
        <f>SUM($C73:R73)</f>
        <v>0</v>
      </c>
      <c r="S96" s="8">
        <f>SUM($C73:S73)</f>
        <v>0</v>
      </c>
      <c r="T96" s="8">
        <f>SUM($C73:T73)</f>
        <v>0</v>
      </c>
      <c r="U96" s="8">
        <f>SUM($C73:U73)</f>
        <v>0</v>
      </c>
      <c r="V96" s="8">
        <f>SUM($C73:V73)</f>
        <v>0</v>
      </c>
      <c r="W96" s="8">
        <f>SUM($C73:W73)</f>
        <v>0</v>
      </c>
      <c r="X96" s="8">
        <f>SUM($C73:X73)</f>
        <v>0</v>
      </c>
      <c r="Y96" s="8">
        <f>SUM($C73:Y73)</f>
        <v>1.2500000000000002E-3</v>
      </c>
      <c r="Z96" s="8">
        <f>SUM($C73:Z73)</f>
        <v>3.7500000000000007E-3</v>
      </c>
      <c r="AA96" s="8">
        <f>SUM($C73:AA73)</f>
        <v>7.5000000000000015E-3</v>
      </c>
      <c r="AB96" s="8">
        <f>SUM($C73:AB73)</f>
        <v>1.2500000000000002E-2</v>
      </c>
      <c r="AC96" s="8">
        <f>SUM($C73:AC73)</f>
        <v>1.8750000000000003E-2</v>
      </c>
      <c r="AD96" s="8">
        <f>SUM($C73:AD73)</f>
        <v>2.6250000000000002E-2</v>
      </c>
      <c r="AE96" s="8">
        <f>SUM($C73:AE73)</f>
        <v>3.5000000000000003E-2</v>
      </c>
      <c r="AF96" s="8">
        <f>SUM($C73:AF73)</f>
        <v>4.5000000000000005E-2</v>
      </c>
      <c r="AG96" s="8">
        <f>SUM($C73:AG73)</f>
        <v>5.6250000000000008E-2</v>
      </c>
      <c r="AH96" s="8">
        <f>SUM($C73:AH73)</f>
        <v>6.8750000000000006E-2</v>
      </c>
      <c r="AI96" s="8">
        <f>SUM($C73:AI73)</f>
        <v>8.1250000000000003E-2</v>
      </c>
      <c r="AJ96" s="8">
        <f>SUM($C73:AJ73)</f>
        <v>9.375E-2</v>
      </c>
      <c r="AK96" s="8">
        <f>SUM($C73:AK73)</f>
        <v>0.10625</v>
      </c>
      <c r="AL96" s="8">
        <f>SUM($C73:AL73)</f>
        <v>0.11874999999999999</v>
      </c>
      <c r="AM96" s="8">
        <f>SUM($C73:AM73)</f>
        <v>0.13125000000000001</v>
      </c>
      <c r="AN96" s="8">
        <f>SUM($C73:AN73)</f>
        <v>0.14375000000000002</v>
      </c>
      <c r="AO96" s="8">
        <f>SUM($C73:AO73)</f>
        <v>0.15625000000000003</v>
      </c>
      <c r="AP96" s="8">
        <f>SUM($C73:AP73)</f>
        <v>0.16875000000000004</v>
      </c>
      <c r="AQ96" s="8">
        <f>SUM($C73:AQ73)</f>
        <v>0.18125000000000005</v>
      </c>
      <c r="AR96" s="8">
        <f>SUM($C73:AR73)</f>
        <v>0.19375000000000006</v>
      </c>
      <c r="AS96" s="8">
        <f>SUM($C73:AS73)</f>
        <v>0.20625000000000007</v>
      </c>
      <c r="AT96" s="8">
        <f>SUM($C73:AT73)</f>
        <v>0.21875000000000008</v>
      </c>
      <c r="AU96" s="8">
        <f>SUM($C73:AU73)</f>
        <v>0.23125000000000009</v>
      </c>
      <c r="AV96" s="8">
        <f>SUM($C73:AV73)</f>
        <v>0.24375000000000011</v>
      </c>
      <c r="AW96" s="8">
        <f>SUM($C73:AW73)</f>
        <v>0.25625000000000009</v>
      </c>
      <c r="AX96" s="8">
        <f>SUM($C73:AX73)</f>
        <v>0.2687500000000001</v>
      </c>
      <c r="AY96" s="8">
        <f>SUM($C73:AY73)</f>
        <v>0.28125000000000011</v>
      </c>
      <c r="AZ96" s="8">
        <f>SUM($C73:AZ73)</f>
        <v>0.29375000000000012</v>
      </c>
      <c r="BA96" s="8">
        <f>SUM($C73:BA73)</f>
        <v>0.30625000000000013</v>
      </c>
      <c r="BB96" s="8">
        <f>SUM($C73:BB73)</f>
        <v>0.31875000000000014</v>
      </c>
      <c r="BC96" s="8">
        <f>SUM($C73:BC73)</f>
        <v>0.33125000000000016</v>
      </c>
    </row>
    <row r="97" spans="1:55" x14ac:dyDescent="0.25">
      <c r="A97" t="s">
        <v>49</v>
      </c>
      <c r="C97" s="8">
        <f>SUM($C74:C74)</f>
        <v>0</v>
      </c>
      <c r="D97" s="8">
        <f>SUM($C74:D74)</f>
        <v>0</v>
      </c>
      <c r="E97" s="8">
        <f>SUM($C74:E74)</f>
        <v>0</v>
      </c>
      <c r="F97" s="8">
        <f>SUM($C74:F74)</f>
        <v>0</v>
      </c>
      <c r="G97" s="8">
        <f>SUM($C74:G74)</f>
        <v>0</v>
      </c>
      <c r="H97" s="8">
        <f>SUM($C74:H74)</f>
        <v>0</v>
      </c>
      <c r="I97" s="8">
        <f>SUM($C74:I74)</f>
        <v>0</v>
      </c>
      <c r="J97" s="8">
        <f>SUM($C74:J74)</f>
        <v>0</v>
      </c>
      <c r="K97" s="8">
        <f>SUM($C74:K74)</f>
        <v>0</v>
      </c>
      <c r="L97" s="8">
        <f>SUM($C74:L74)</f>
        <v>0</v>
      </c>
      <c r="M97" s="8">
        <f>SUM($C74:M74)</f>
        <v>0</v>
      </c>
      <c r="N97" s="8">
        <f>SUM($C74:N74)</f>
        <v>0</v>
      </c>
      <c r="O97" s="8">
        <f>SUM($C74:O74)</f>
        <v>0</v>
      </c>
      <c r="P97" s="8">
        <f>SUM($C74:P74)</f>
        <v>0</v>
      </c>
      <c r="Q97" s="8">
        <f>SUM($C74:Q74)</f>
        <v>0</v>
      </c>
      <c r="R97" s="8">
        <f>SUM($C74:R74)</f>
        <v>0</v>
      </c>
      <c r="S97" s="8">
        <f>SUM($C74:S74)</f>
        <v>0</v>
      </c>
      <c r="T97" s="8">
        <f>SUM($C74:T74)</f>
        <v>0</v>
      </c>
      <c r="U97" s="8">
        <f>SUM($C74:U74)</f>
        <v>0</v>
      </c>
      <c r="V97" s="8">
        <f>SUM($C74:V74)</f>
        <v>0</v>
      </c>
      <c r="W97" s="8">
        <f>SUM($C74:W74)</f>
        <v>0</v>
      </c>
      <c r="X97" s="8">
        <f>SUM($C74:X74)</f>
        <v>0</v>
      </c>
      <c r="Y97" s="8">
        <f>SUM($C74:Y74)</f>
        <v>0</v>
      </c>
      <c r="Z97" s="8">
        <f>SUM($C74:Z74)</f>
        <v>0</v>
      </c>
      <c r="AA97" s="8">
        <f>SUM($C74:AA74)</f>
        <v>0</v>
      </c>
      <c r="AB97" s="8">
        <f>SUM($C74:AB74)</f>
        <v>0</v>
      </c>
      <c r="AC97" s="8">
        <f>SUM($C74:AC74)</f>
        <v>0</v>
      </c>
      <c r="AD97" s="8">
        <f>SUM($C74:AD74)</f>
        <v>0</v>
      </c>
      <c r="AE97" s="8">
        <f>SUM($C74:AE74)</f>
        <v>0</v>
      </c>
      <c r="AF97" s="8">
        <f>SUM($C74:AF74)</f>
        <v>0</v>
      </c>
      <c r="AG97" s="8">
        <f>SUM($C74:AG74)</f>
        <v>0</v>
      </c>
      <c r="AH97" s="8">
        <f>SUM($C74:AH74)</f>
        <v>0</v>
      </c>
      <c r="AI97" s="8">
        <f>SUM($C74:AI74)</f>
        <v>0</v>
      </c>
      <c r="AJ97" s="8">
        <f>SUM($C74:AJ74)</f>
        <v>0</v>
      </c>
      <c r="AK97" s="8">
        <f>SUM($C74:AK74)</f>
        <v>0</v>
      </c>
      <c r="AL97" s="8">
        <f>SUM($C74:AL74)</f>
        <v>0</v>
      </c>
      <c r="AM97" s="8">
        <f>SUM($C74:AM74)</f>
        <v>0</v>
      </c>
      <c r="AN97" s="8">
        <f>SUM($C74:AN74)</f>
        <v>0</v>
      </c>
      <c r="AO97" s="8">
        <f>SUM($C74:AO74)</f>
        <v>0</v>
      </c>
      <c r="AP97" s="8">
        <f>SUM($C74:AP74)</f>
        <v>0</v>
      </c>
      <c r="AQ97" s="8">
        <f>SUM($C74:AQ74)</f>
        <v>0</v>
      </c>
      <c r="AR97" s="8">
        <f>SUM($C74:AR74)</f>
        <v>0</v>
      </c>
      <c r="AS97" s="8">
        <f>SUM($C74:AS74)</f>
        <v>0</v>
      </c>
      <c r="AT97" s="8">
        <f>SUM($C74:AT74)</f>
        <v>0</v>
      </c>
      <c r="AU97" s="8">
        <f>SUM($C74:AU74)</f>
        <v>0</v>
      </c>
      <c r="AV97" s="8">
        <f>SUM($C74:AV74)</f>
        <v>0</v>
      </c>
      <c r="AW97" s="8">
        <f>SUM($C74:AW74)</f>
        <v>0</v>
      </c>
      <c r="AX97" s="8">
        <f>SUM($C74:AX74)</f>
        <v>0</v>
      </c>
      <c r="AY97" s="8">
        <f>SUM($C74:AY74)</f>
        <v>0</v>
      </c>
      <c r="AZ97" s="8">
        <f>SUM($C74:AZ74)</f>
        <v>0</v>
      </c>
      <c r="BA97" s="8">
        <f>SUM($C74:BA74)</f>
        <v>0</v>
      </c>
      <c r="BB97" s="8">
        <f>SUM($C74:BB74)</f>
        <v>0</v>
      </c>
      <c r="BC97" s="8">
        <f>SUM($C74:BC74)</f>
        <v>0</v>
      </c>
    </row>
    <row r="98" spans="1:55" x14ac:dyDescent="0.25">
      <c r="A98" t="s">
        <v>50</v>
      </c>
      <c r="C98" s="8">
        <f>SUM($C75:C75)</f>
        <v>0</v>
      </c>
      <c r="D98" s="8">
        <f>SUM($C75:D75)</f>
        <v>0</v>
      </c>
      <c r="E98" s="8">
        <f>SUM($C75:E75)</f>
        <v>0</v>
      </c>
      <c r="F98" s="8">
        <f>SUM($C75:F75)</f>
        <v>0</v>
      </c>
      <c r="G98" s="8">
        <f>SUM($C75:G75)</f>
        <v>0</v>
      </c>
      <c r="H98" s="8">
        <f>SUM($C75:H75)</f>
        <v>0</v>
      </c>
      <c r="I98" s="8">
        <f>SUM($C75:I75)</f>
        <v>0</v>
      </c>
      <c r="J98" s="8">
        <f>SUM($C75:J75)</f>
        <v>0</v>
      </c>
      <c r="K98" s="8">
        <f>SUM($C75:K75)</f>
        <v>0</v>
      </c>
      <c r="L98" s="8">
        <f>SUM($C75:L75)</f>
        <v>0</v>
      </c>
      <c r="M98" s="8">
        <f>SUM($C75:M75)</f>
        <v>0</v>
      </c>
      <c r="N98" s="8">
        <f>SUM($C75:N75)</f>
        <v>0</v>
      </c>
      <c r="O98" s="8">
        <f>SUM($C75:O75)</f>
        <v>0</v>
      </c>
      <c r="P98" s="8">
        <f>SUM($C75:P75)</f>
        <v>0</v>
      </c>
      <c r="Q98" s="8">
        <f>SUM($C75:Q75)</f>
        <v>0</v>
      </c>
      <c r="R98" s="8">
        <f>SUM($C75:R75)</f>
        <v>0</v>
      </c>
      <c r="S98" s="8">
        <f>SUM($C75:S75)</f>
        <v>0</v>
      </c>
      <c r="T98" s="8">
        <f>SUM($C75:T75)</f>
        <v>0</v>
      </c>
      <c r="U98" s="8">
        <f>SUM($C75:U75)</f>
        <v>0</v>
      </c>
      <c r="V98" s="8">
        <f>SUM($C75:V75)</f>
        <v>0</v>
      </c>
      <c r="W98" s="8">
        <f>SUM($C75:W75)</f>
        <v>0</v>
      </c>
      <c r="X98" s="8">
        <f>SUM($C75:X75)</f>
        <v>0</v>
      </c>
      <c r="Y98" s="8">
        <f>SUM($C75:Y75)</f>
        <v>0</v>
      </c>
      <c r="Z98" s="8">
        <f>SUM($C75:Z75)</f>
        <v>0</v>
      </c>
      <c r="AA98" s="8">
        <f>SUM($C75:AA75)</f>
        <v>0</v>
      </c>
      <c r="AB98" s="8">
        <f>SUM($C75:AB75)</f>
        <v>0</v>
      </c>
      <c r="AC98" s="8">
        <f>SUM($C75:AC75)</f>
        <v>0</v>
      </c>
      <c r="AD98" s="8">
        <f>SUM($C75:AD75)</f>
        <v>0</v>
      </c>
      <c r="AE98" s="8">
        <f>SUM($C75:AE75)</f>
        <v>0</v>
      </c>
      <c r="AF98" s="8">
        <f>SUM($C75:AF75)</f>
        <v>0</v>
      </c>
      <c r="AG98" s="8">
        <f>SUM($C75:AG75)</f>
        <v>0</v>
      </c>
      <c r="AH98" s="8">
        <f>SUM($C75:AH75)</f>
        <v>0</v>
      </c>
      <c r="AI98" s="8">
        <f>SUM($C75:AI75)</f>
        <v>0</v>
      </c>
      <c r="AJ98" s="8">
        <f>SUM($C75:AJ75)</f>
        <v>0</v>
      </c>
      <c r="AK98" s="8">
        <f>SUM($C75:AK75)</f>
        <v>0</v>
      </c>
      <c r="AL98" s="8">
        <f>SUM($C75:AL75)</f>
        <v>0</v>
      </c>
      <c r="AM98" s="8">
        <f>SUM($C75:AM75)</f>
        <v>0</v>
      </c>
      <c r="AN98" s="8">
        <f>SUM($C75:AN75)</f>
        <v>0</v>
      </c>
      <c r="AO98" s="8">
        <f>SUM($C75:AO75)</f>
        <v>0</v>
      </c>
      <c r="AP98" s="8">
        <f>SUM($C75:AP75)</f>
        <v>0</v>
      </c>
      <c r="AQ98" s="8">
        <f>SUM($C75:AQ75)</f>
        <v>0</v>
      </c>
      <c r="AR98" s="8">
        <f>SUM($C75:AR75)</f>
        <v>0</v>
      </c>
      <c r="AS98" s="8">
        <f>SUM($C75:AS75)</f>
        <v>0</v>
      </c>
      <c r="AT98" s="8">
        <f>SUM($C75:AT75)</f>
        <v>0</v>
      </c>
      <c r="AU98" s="8">
        <f>SUM($C75:AU75)</f>
        <v>0</v>
      </c>
      <c r="AV98" s="8">
        <f>SUM($C75:AV75)</f>
        <v>0</v>
      </c>
      <c r="AW98" s="8">
        <f>SUM($C75:AW75)</f>
        <v>0</v>
      </c>
      <c r="AX98" s="8">
        <f>SUM($C75:AX75)</f>
        <v>0</v>
      </c>
      <c r="AY98" s="8">
        <f>SUM($C75:AY75)</f>
        <v>0</v>
      </c>
      <c r="AZ98" s="8">
        <f>SUM($C75:AZ75)</f>
        <v>0</v>
      </c>
      <c r="BA98" s="8">
        <f>SUM($C75:BA75)</f>
        <v>0</v>
      </c>
      <c r="BB98" s="8">
        <f>SUM($C75:BB75)</f>
        <v>0</v>
      </c>
      <c r="BC98" s="8">
        <f>SUM($C75:BC75)</f>
        <v>0</v>
      </c>
    </row>
    <row r="99" spans="1:55" x14ac:dyDescent="0.25">
      <c r="A99" t="s">
        <v>51</v>
      </c>
      <c r="C99" s="8">
        <f>SUM($C76:C76)</f>
        <v>0</v>
      </c>
      <c r="D99" s="8">
        <f>SUM($C76:D76)</f>
        <v>0</v>
      </c>
      <c r="E99" s="8">
        <f>SUM($C76:E76)</f>
        <v>0</v>
      </c>
      <c r="F99" s="8">
        <f>SUM($C76:F76)</f>
        <v>0</v>
      </c>
      <c r="G99" s="8">
        <f>SUM($C76:G76)</f>
        <v>0</v>
      </c>
      <c r="H99" s="8">
        <f>SUM($C76:H76)</f>
        <v>0</v>
      </c>
      <c r="I99" s="8">
        <f>SUM($C76:I76)</f>
        <v>0</v>
      </c>
      <c r="J99" s="8">
        <f>SUM($C76:J76)</f>
        <v>0</v>
      </c>
      <c r="K99" s="8">
        <f>SUM($C76:K76)</f>
        <v>0</v>
      </c>
      <c r="L99" s="8">
        <f>SUM($C76:L76)</f>
        <v>0</v>
      </c>
      <c r="M99" s="8">
        <f>SUM($C76:M76)</f>
        <v>0</v>
      </c>
      <c r="N99" s="8">
        <f>SUM($C76:N76)</f>
        <v>0</v>
      </c>
      <c r="O99" s="8">
        <f>SUM($C76:O76)</f>
        <v>0</v>
      </c>
      <c r="P99" s="8">
        <f>SUM($C76:P76)</f>
        <v>0</v>
      </c>
      <c r="Q99" s="8">
        <f>SUM($C76:Q76)</f>
        <v>0</v>
      </c>
      <c r="R99" s="8">
        <f>SUM($C76:R76)</f>
        <v>0</v>
      </c>
      <c r="S99" s="8">
        <f>SUM($C76:S76)</f>
        <v>0</v>
      </c>
      <c r="T99" s="8">
        <f>SUM($C76:T76)</f>
        <v>0</v>
      </c>
      <c r="U99" s="8">
        <f>SUM($C76:U76)</f>
        <v>0</v>
      </c>
      <c r="V99" s="8">
        <f>SUM($C76:V76)</f>
        <v>0</v>
      </c>
      <c r="W99" s="8">
        <f>SUM($C76:W76)</f>
        <v>0</v>
      </c>
      <c r="X99" s="8">
        <f>SUM($C76:X76)</f>
        <v>0</v>
      </c>
      <c r="Y99" s="8">
        <f>SUM($C76:Y76)</f>
        <v>0</v>
      </c>
      <c r="Z99" s="8">
        <f>SUM($C76:Z76)</f>
        <v>0</v>
      </c>
      <c r="AA99" s="8">
        <f>SUM($C76:AA76)</f>
        <v>0</v>
      </c>
      <c r="AB99" s="8">
        <f>SUM($C76:AB76)</f>
        <v>0</v>
      </c>
      <c r="AC99" s="8">
        <f>SUM($C76:AC76)</f>
        <v>0</v>
      </c>
      <c r="AD99" s="8">
        <f>SUM($C76:AD76)</f>
        <v>0</v>
      </c>
      <c r="AE99" s="8">
        <f>SUM($C76:AE76)</f>
        <v>0</v>
      </c>
      <c r="AF99" s="8">
        <f>SUM($C76:AF76)</f>
        <v>0</v>
      </c>
      <c r="AG99" s="8">
        <f>SUM($C76:AG76)</f>
        <v>0</v>
      </c>
      <c r="AH99" s="8">
        <f>SUM($C76:AH76)</f>
        <v>0</v>
      </c>
      <c r="AI99" s="8">
        <f>SUM($C76:AI76)</f>
        <v>0</v>
      </c>
      <c r="AJ99" s="8">
        <f>SUM($C76:AJ76)</f>
        <v>0</v>
      </c>
      <c r="AK99" s="8">
        <f>SUM($C76:AK76)</f>
        <v>0</v>
      </c>
      <c r="AL99" s="8">
        <f>SUM($C76:AL76)</f>
        <v>0</v>
      </c>
      <c r="AM99" s="8">
        <f>SUM($C76:AM76)</f>
        <v>0</v>
      </c>
      <c r="AN99" s="8">
        <f>SUM($C76:AN76)</f>
        <v>0</v>
      </c>
      <c r="AO99" s="8">
        <f>SUM($C76:AO76)</f>
        <v>0</v>
      </c>
      <c r="AP99" s="8">
        <f>SUM($C76:AP76)</f>
        <v>0</v>
      </c>
      <c r="AQ99" s="8">
        <f>SUM($C76:AQ76)</f>
        <v>0</v>
      </c>
      <c r="AR99" s="8">
        <f>SUM($C76:AR76)</f>
        <v>0</v>
      </c>
      <c r="AS99" s="8">
        <f>SUM($C76:AS76)</f>
        <v>0</v>
      </c>
      <c r="AT99" s="8">
        <f>SUM($C76:AT76)</f>
        <v>0</v>
      </c>
      <c r="AU99" s="8">
        <f>SUM($C76:AU76)</f>
        <v>0</v>
      </c>
      <c r="AV99" s="8">
        <f>SUM($C76:AV76)</f>
        <v>0</v>
      </c>
      <c r="AW99" s="8">
        <f>SUM($C76:AW76)</f>
        <v>0</v>
      </c>
      <c r="AX99" s="8">
        <f>SUM($C76:AX76)</f>
        <v>0</v>
      </c>
      <c r="AY99" s="8">
        <f>SUM($C76:AY76)</f>
        <v>0</v>
      </c>
      <c r="AZ99" s="8">
        <f>SUM($C76:AZ76)</f>
        <v>0</v>
      </c>
      <c r="BA99" s="8">
        <f>SUM($C76:BA76)</f>
        <v>0</v>
      </c>
      <c r="BB99" s="8">
        <f>SUM($C76:BB76)</f>
        <v>0</v>
      </c>
      <c r="BC99" s="8">
        <f>SUM($C76:BC76)</f>
        <v>0</v>
      </c>
    </row>
    <row r="100" spans="1:55" x14ac:dyDescent="0.25">
      <c r="A100" t="s">
        <v>52</v>
      </c>
      <c r="C100" s="8">
        <f>SUM($C77:C77)</f>
        <v>0</v>
      </c>
      <c r="D100" s="8">
        <f>SUM($C77:D77)</f>
        <v>0</v>
      </c>
      <c r="E100" s="8">
        <f>SUM($C77:E77)</f>
        <v>0</v>
      </c>
      <c r="F100" s="8">
        <f>SUM($C77:F77)</f>
        <v>0</v>
      </c>
      <c r="G100" s="8">
        <f>SUM($C77:G77)</f>
        <v>0</v>
      </c>
      <c r="H100" s="8">
        <f>SUM($C77:H77)</f>
        <v>0</v>
      </c>
      <c r="I100" s="8">
        <f>SUM($C77:I77)</f>
        <v>0</v>
      </c>
      <c r="J100" s="8">
        <f>SUM($C77:J77)</f>
        <v>0</v>
      </c>
      <c r="K100" s="8">
        <f>SUM($C77:K77)</f>
        <v>0</v>
      </c>
      <c r="L100" s="8">
        <f>SUM($C77:L77)</f>
        <v>0</v>
      </c>
      <c r="M100" s="8">
        <f>SUM($C77:M77)</f>
        <v>0</v>
      </c>
      <c r="N100" s="8">
        <f>SUM($C77:N77)</f>
        <v>0</v>
      </c>
      <c r="O100" s="8">
        <f>SUM($C77:O77)</f>
        <v>0</v>
      </c>
      <c r="P100" s="8">
        <f>SUM($C77:P77)</f>
        <v>0</v>
      </c>
      <c r="Q100" s="8">
        <f>SUM($C77:Q77)</f>
        <v>0</v>
      </c>
      <c r="R100" s="8">
        <f>SUM($C77:R77)</f>
        <v>0</v>
      </c>
      <c r="S100" s="8">
        <f>SUM($C77:S77)</f>
        <v>0</v>
      </c>
      <c r="T100" s="8">
        <f>SUM($C77:T77)</f>
        <v>0</v>
      </c>
      <c r="U100" s="8">
        <f>SUM($C77:U77)</f>
        <v>0</v>
      </c>
      <c r="V100" s="8">
        <f>SUM($C77:V77)</f>
        <v>0</v>
      </c>
      <c r="W100" s="8">
        <f>SUM($C77:W77)</f>
        <v>0</v>
      </c>
      <c r="X100" s="8">
        <f>SUM($C77:X77)</f>
        <v>0</v>
      </c>
      <c r="Y100" s="8">
        <f>SUM($C77:Y77)</f>
        <v>0</v>
      </c>
      <c r="Z100" s="8">
        <f>SUM($C77:Z77)</f>
        <v>0</v>
      </c>
      <c r="AA100" s="8">
        <f>SUM($C77:AA77)</f>
        <v>0</v>
      </c>
      <c r="AB100" s="8">
        <f>SUM($C77:AB77)</f>
        <v>0</v>
      </c>
      <c r="AC100" s="8">
        <f>SUM($C77:AC77)</f>
        <v>0</v>
      </c>
      <c r="AD100" s="8">
        <f>SUM($C77:AD77)</f>
        <v>0</v>
      </c>
      <c r="AE100" s="8">
        <f>SUM($C77:AE77)</f>
        <v>0</v>
      </c>
      <c r="AF100" s="8">
        <f>SUM($C77:AF77)</f>
        <v>0</v>
      </c>
      <c r="AG100" s="8">
        <f>SUM($C77:AG77)</f>
        <v>0</v>
      </c>
      <c r="AH100" s="8">
        <f>SUM($C77:AH77)</f>
        <v>0</v>
      </c>
      <c r="AI100" s="8">
        <f>SUM($C77:AI77)</f>
        <v>0</v>
      </c>
      <c r="AJ100" s="8">
        <f>SUM($C77:AJ77)</f>
        <v>0</v>
      </c>
      <c r="AK100" s="8">
        <f>SUM($C77:AK77)</f>
        <v>0</v>
      </c>
      <c r="AL100" s="8">
        <f>SUM($C77:AL77)</f>
        <v>0</v>
      </c>
      <c r="AM100" s="8">
        <f>SUM($C77:AM77)</f>
        <v>0</v>
      </c>
      <c r="AN100" s="8">
        <f>SUM($C77:AN77)</f>
        <v>0</v>
      </c>
      <c r="AO100" s="8">
        <f>SUM($C77:AO77)</f>
        <v>0</v>
      </c>
      <c r="AP100" s="8">
        <f>SUM($C77:AP77)</f>
        <v>0</v>
      </c>
      <c r="AQ100" s="8">
        <f>SUM($C77:AQ77)</f>
        <v>0</v>
      </c>
      <c r="AR100" s="8">
        <f>SUM($C77:AR77)</f>
        <v>0</v>
      </c>
      <c r="AS100" s="8">
        <f>SUM($C77:AS77)</f>
        <v>0</v>
      </c>
      <c r="AT100" s="8">
        <f>SUM($C77:AT77)</f>
        <v>0</v>
      </c>
      <c r="AU100" s="8">
        <f>SUM($C77:AU77)</f>
        <v>0</v>
      </c>
      <c r="AV100" s="8">
        <f>SUM($C77:AV77)</f>
        <v>0</v>
      </c>
      <c r="AW100" s="8">
        <f>SUM($C77:AW77)</f>
        <v>0</v>
      </c>
      <c r="AX100" s="8">
        <f>SUM($C77:AX77)</f>
        <v>0</v>
      </c>
      <c r="AY100" s="8">
        <f>SUM($C77:AY77)</f>
        <v>0</v>
      </c>
      <c r="AZ100" s="8">
        <f>SUM($C77:AZ77)</f>
        <v>0</v>
      </c>
      <c r="BA100" s="8">
        <f>SUM($C77:BA77)</f>
        <v>0</v>
      </c>
      <c r="BB100" s="8">
        <f>SUM($C77:BB77)</f>
        <v>0</v>
      </c>
      <c r="BC100" s="8">
        <f>SUM($C77:BC77)</f>
        <v>0</v>
      </c>
    </row>
    <row r="101" spans="1:55" x14ac:dyDescent="0.25">
      <c r="A101" t="s">
        <v>53</v>
      </c>
      <c r="C101" s="8">
        <f>SUM($C78:C78)</f>
        <v>0</v>
      </c>
      <c r="D101" s="8">
        <f>SUM($C78:D78)</f>
        <v>0</v>
      </c>
      <c r="E101" s="8">
        <f>SUM($C78:E78)</f>
        <v>0</v>
      </c>
      <c r="F101" s="8">
        <f>SUM($C78:F78)</f>
        <v>0</v>
      </c>
      <c r="G101" s="8">
        <f>SUM($C78:G78)</f>
        <v>0</v>
      </c>
      <c r="H101" s="8">
        <f>SUM($C78:H78)</f>
        <v>0</v>
      </c>
      <c r="I101" s="8">
        <f>SUM($C78:I78)</f>
        <v>0</v>
      </c>
      <c r="J101" s="8">
        <f>SUM($C78:J78)</f>
        <v>0</v>
      </c>
      <c r="K101" s="8">
        <f>SUM($C78:K78)</f>
        <v>0</v>
      </c>
      <c r="L101" s="8">
        <f>SUM($C78:L78)</f>
        <v>0</v>
      </c>
      <c r="M101" s="8">
        <f>SUM($C78:M78)</f>
        <v>0</v>
      </c>
      <c r="N101" s="8">
        <f>SUM($C78:N78)</f>
        <v>0</v>
      </c>
      <c r="O101" s="8">
        <f>SUM($C78:O78)</f>
        <v>0</v>
      </c>
      <c r="P101" s="8">
        <f>SUM($C78:P78)</f>
        <v>0</v>
      </c>
      <c r="Q101" s="8">
        <f>SUM($C78:Q78)</f>
        <v>0</v>
      </c>
      <c r="R101" s="8">
        <f>SUM($C78:R78)</f>
        <v>0</v>
      </c>
      <c r="S101" s="8">
        <f>SUM($C78:S78)</f>
        <v>0</v>
      </c>
      <c r="T101" s="8">
        <f>SUM($C78:T78)</f>
        <v>0</v>
      </c>
      <c r="U101" s="8">
        <f>SUM($C78:U78)</f>
        <v>0</v>
      </c>
      <c r="V101" s="8">
        <f>SUM($C78:V78)</f>
        <v>0</v>
      </c>
      <c r="W101" s="8">
        <f>SUM($C78:W78)</f>
        <v>0</v>
      </c>
      <c r="X101" s="8">
        <f>SUM($C78:X78)</f>
        <v>0</v>
      </c>
      <c r="Y101" s="8">
        <f>SUM($C78:Y78)</f>
        <v>0</v>
      </c>
      <c r="Z101" s="8">
        <f>SUM($C78:Z78)</f>
        <v>0</v>
      </c>
      <c r="AA101" s="8">
        <f>SUM($C78:AA78)</f>
        <v>0</v>
      </c>
      <c r="AB101" s="8">
        <f>SUM($C78:AB78)</f>
        <v>0</v>
      </c>
      <c r="AC101" s="8">
        <f>SUM($C78:AC78)</f>
        <v>0</v>
      </c>
      <c r="AD101" s="8">
        <f>SUM($C78:AD78)</f>
        <v>0</v>
      </c>
      <c r="AE101" s="8">
        <f>SUM($C78:AE78)</f>
        <v>0</v>
      </c>
      <c r="AF101" s="8">
        <f>SUM($C78:AF78)</f>
        <v>0</v>
      </c>
      <c r="AG101" s="8">
        <f>SUM($C78:AG78)</f>
        <v>0</v>
      </c>
      <c r="AH101" s="8">
        <f>SUM($C78:AH78)</f>
        <v>0</v>
      </c>
      <c r="AI101" s="8">
        <f>SUM($C78:AI78)</f>
        <v>0</v>
      </c>
      <c r="AJ101" s="8">
        <f>SUM($C78:AJ78)</f>
        <v>0</v>
      </c>
      <c r="AK101" s="8">
        <f>SUM($C78:AK78)</f>
        <v>0</v>
      </c>
      <c r="AL101" s="8">
        <f>SUM($C78:AL78)</f>
        <v>0</v>
      </c>
      <c r="AM101" s="8">
        <f>SUM($C78:AM78)</f>
        <v>0</v>
      </c>
      <c r="AN101" s="8">
        <f>SUM($C78:AN78)</f>
        <v>0</v>
      </c>
      <c r="AO101" s="8">
        <f>SUM($C78:AO78)</f>
        <v>0</v>
      </c>
      <c r="AP101" s="8">
        <f>SUM($C78:AP78)</f>
        <v>0</v>
      </c>
      <c r="AQ101" s="8">
        <f>SUM($C78:AQ78)</f>
        <v>0</v>
      </c>
      <c r="AR101" s="8">
        <f>SUM($C78:AR78)</f>
        <v>0</v>
      </c>
      <c r="AS101" s="8">
        <f>SUM($C78:AS78)</f>
        <v>0</v>
      </c>
      <c r="AT101" s="8">
        <f>SUM($C78:AT78)</f>
        <v>0</v>
      </c>
      <c r="AU101" s="8">
        <f>SUM($C78:AU78)</f>
        <v>0</v>
      </c>
      <c r="AV101" s="8">
        <f>SUM($C78:AV78)</f>
        <v>0</v>
      </c>
      <c r="AW101" s="8">
        <f>SUM($C78:AW78)</f>
        <v>0</v>
      </c>
      <c r="AX101" s="8">
        <f>SUM($C78:AX78)</f>
        <v>0</v>
      </c>
      <c r="AY101" s="8">
        <f>SUM($C78:AY78)</f>
        <v>0</v>
      </c>
      <c r="AZ101" s="8">
        <f>SUM($C78:AZ78)</f>
        <v>0</v>
      </c>
      <c r="BA101" s="8">
        <f>SUM($C78:BA78)</f>
        <v>0</v>
      </c>
      <c r="BB101" s="8">
        <f>SUM($C78:BB78)</f>
        <v>0</v>
      </c>
      <c r="BC101" s="8">
        <f>SUM($C78:BC78)</f>
        <v>0</v>
      </c>
    </row>
    <row r="102" spans="1:55" x14ac:dyDescent="0.25">
      <c r="A102" t="s">
        <v>54</v>
      </c>
      <c r="C102" s="8">
        <f>SUM($C79:C79)</f>
        <v>0</v>
      </c>
      <c r="D102" s="8">
        <f>SUM($C79:D79)</f>
        <v>0</v>
      </c>
      <c r="E102" s="8">
        <f>SUM($C79:E79)</f>
        <v>0</v>
      </c>
      <c r="F102" s="8">
        <f>SUM($C79:F79)</f>
        <v>0</v>
      </c>
      <c r="G102" s="8">
        <f>SUM($C79:G79)</f>
        <v>0</v>
      </c>
      <c r="H102" s="8">
        <f>SUM($C79:H79)</f>
        <v>0</v>
      </c>
      <c r="I102" s="8">
        <f>SUM($C79:I79)</f>
        <v>0</v>
      </c>
      <c r="J102" s="8">
        <f>SUM($C79:J79)</f>
        <v>0</v>
      </c>
      <c r="K102" s="8">
        <f>SUM($C79:K79)</f>
        <v>0</v>
      </c>
      <c r="L102" s="8">
        <f>SUM($C79:L79)</f>
        <v>0</v>
      </c>
      <c r="M102" s="8">
        <f>SUM($C79:M79)</f>
        <v>0</v>
      </c>
      <c r="N102" s="8">
        <f>SUM($C79:N79)</f>
        <v>0</v>
      </c>
      <c r="O102" s="8">
        <f>SUM($C79:O79)</f>
        <v>0</v>
      </c>
      <c r="P102" s="8">
        <f>SUM($C79:P79)</f>
        <v>0</v>
      </c>
      <c r="Q102" s="8">
        <f>SUM($C79:Q79)</f>
        <v>0</v>
      </c>
      <c r="R102" s="8">
        <f>SUM($C79:R79)</f>
        <v>0</v>
      </c>
      <c r="S102" s="8">
        <f>SUM($C79:S79)</f>
        <v>0</v>
      </c>
      <c r="T102" s="8">
        <f>SUM($C79:T79)</f>
        <v>0</v>
      </c>
      <c r="U102" s="8">
        <f>SUM($C79:U79)</f>
        <v>0</v>
      </c>
      <c r="V102" s="8">
        <f>SUM($C79:V79)</f>
        <v>0</v>
      </c>
      <c r="W102" s="8">
        <f>SUM($C79:W79)</f>
        <v>0</v>
      </c>
      <c r="X102" s="8">
        <f>SUM($C79:X79)</f>
        <v>0</v>
      </c>
      <c r="Y102" s="8">
        <f>SUM($C79:Y79)</f>
        <v>0</v>
      </c>
      <c r="Z102" s="8">
        <f>SUM($C79:Z79)</f>
        <v>0</v>
      </c>
      <c r="AA102" s="8">
        <f>SUM($C79:AA79)</f>
        <v>0</v>
      </c>
      <c r="AB102" s="8">
        <f>SUM($C79:AB79)</f>
        <v>0</v>
      </c>
      <c r="AC102" s="8">
        <f>SUM($C79:AC79)</f>
        <v>0</v>
      </c>
      <c r="AD102" s="8">
        <f>SUM($C79:AD79)</f>
        <v>0</v>
      </c>
      <c r="AE102" s="8">
        <f>SUM($C79:AE79)</f>
        <v>0</v>
      </c>
      <c r="AF102" s="8">
        <f>SUM($C79:AF79)</f>
        <v>0</v>
      </c>
      <c r="AG102" s="8">
        <f>SUM($C79:AG79)</f>
        <v>0</v>
      </c>
      <c r="AH102" s="8">
        <f>SUM($C79:AH79)</f>
        <v>0</v>
      </c>
      <c r="AI102" s="8">
        <f>SUM($C79:AI79)</f>
        <v>0</v>
      </c>
      <c r="AJ102" s="8">
        <f>SUM($C79:AJ79)</f>
        <v>0</v>
      </c>
      <c r="AK102" s="8">
        <f>SUM($C79:AK79)</f>
        <v>0</v>
      </c>
      <c r="AL102" s="8">
        <f>SUM($C79:AL79)</f>
        <v>0</v>
      </c>
      <c r="AM102" s="8">
        <f>SUM($C79:AM79)</f>
        <v>0</v>
      </c>
      <c r="AN102" s="8">
        <f>SUM($C79:AN79)</f>
        <v>0</v>
      </c>
      <c r="AO102" s="8">
        <f>SUM($C79:AO79)</f>
        <v>0</v>
      </c>
      <c r="AP102" s="8">
        <f>SUM($C79:AP79)</f>
        <v>0</v>
      </c>
      <c r="AQ102" s="8">
        <f>SUM($C79:AQ79)</f>
        <v>0</v>
      </c>
      <c r="AR102" s="8">
        <f>SUM($C79:AR79)</f>
        <v>0</v>
      </c>
      <c r="AS102" s="8">
        <f>SUM($C79:AS79)</f>
        <v>0</v>
      </c>
      <c r="AT102" s="8">
        <f>SUM($C79:AT79)</f>
        <v>0</v>
      </c>
      <c r="AU102" s="8">
        <f>SUM($C79:AU79)</f>
        <v>0</v>
      </c>
      <c r="AV102" s="8">
        <f>SUM($C79:AV79)</f>
        <v>0</v>
      </c>
      <c r="AW102" s="8">
        <f>SUM($C79:AW79)</f>
        <v>0</v>
      </c>
      <c r="AX102" s="8">
        <f>SUM($C79:AX79)</f>
        <v>0</v>
      </c>
      <c r="AY102" s="8">
        <f>SUM($C79:AY79)</f>
        <v>0</v>
      </c>
      <c r="AZ102" s="8">
        <f>SUM($C79:AZ79)</f>
        <v>0</v>
      </c>
      <c r="BA102" s="8">
        <f>SUM($C79:BA79)</f>
        <v>0</v>
      </c>
      <c r="BB102" s="8">
        <f>SUM($C79:BB79)</f>
        <v>0</v>
      </c>
      <c r="BC102" s="8">
        <f>SUM($C79:BC79)</f>
        <v>0</v>
      </c>
    </row>
    <row r="103" spans="1:55" x14ac:dyDescent="0.25">
      <c r="A103" t="s">
        <v>55</v>
      </c>
      <c r="C103" s="8">
        <f>SUM($C80:C80)</f>
        <v>0</v>
      </c>
      <c r="D103" s="8">
        <f>SUM($C80:D80)</f>
        <v>0</v>
      </c>
      <c r="E103" s="8">
        <f>SUM($C80:E80)</f>
        <v>0</v>
      </c>
      <c r="F103" s="8">
        <f>SUM($C80:F80)</f>
        <v>0</v>
      </c>
      <c r="G103" s="8">
        <f>SUM($C80:G80)</f>
        <v>0</v>
      </c>
      <c r="H103" s="8">
        <f>SUM($C80:H80)</f>
        <v>0</v>
      </c>
      <c r="I103" s="8">
        <f>SUM($C80:I80)</f>
        <v>0</v>
      </c>
      <c r="J103" s="8">
        <f>SUM($C80:J80)</f>
        <v>0</v>
      </c>
      <c r="K103" s="8">
        <f>SUM($C80:K80)</f>
        <v>0</v>
      </c>
      <c r="L103" s="8">
        <f>SUM($C80:L80)</f>
        <v>0</v>
      </c>
      <c r="M103" s="8">
        <f>SUM($C80:M80)</f>
        <v>0</v>
      </c>
      <c r="N103" s="8">
        <f>SUM($C80:N80)</f>
        <v>0</v>
      </c>
      <c r="O103" s="8">
        <f>SUM($C80:O80)</f>
        <v>0</v>
      </c>
      <c r="P103" s="8">
        <f>SUM($C80:P80)</f>
        <v>0</v>
      </c>
      <c r="Q103" s="8">
        <f>SUM($C80:Q80)</f>
        <v>0</v>
      </c>
      <c r="R103" s="8">
        <f>SUM($C80:R80)</f>
        <v>0</v>
      </c>
      <c r="S103" s="8">
        <f>SUM($C80:S80)</f>
        <v>0</v>
      </c>
      <c r="T103" s="8">
        <f>SUM($C80:T80)</f>
        <v>0</v>
      </c>
      <c r="U103" s="8">
        <f>SUM($C80:U80)</f>
        <v>0</v>
      </c>
      <c r="V103" s="8">
        <f>SUM($C80:V80)</f>
        <v>0</v>
      </c>
      <c r="W103" s="8">
        <f>SUM($C80:W80)</f>
        <v>0</v>
      </c>
      <c r="X103" s="8">
        <f>SUM($C80:X80)</f>
        <v>0</v>
      </c>
      <c r="Y103" s="8">
        <f>SUM($C80:Y80)</f>
        <v>0</v>
      </c>
      <c r="Z103" s="8">
        <f>SUM($C80:Z80)</f>
        <v>0</v>
      </c>
      <c r="AA103" s="8">
        <f>SUM($C80:AA80)</f>
        <v>0</v>
      </c>
      <c r="AB103" s="8">
        <f>SUM($C80:AB80)</f>
        <v>0</v>
      </c>
      <c r="AC103" s="8">
        <f>SUM($C80:AC80)</f>
        <v>0</v>
      </c>
      <c r="AD103" s="8">
        <f>SUM($C80:AD80)</f>
        <v>0</v>
      </c>
      <c r="AE103" s="8">
        <f>SUM($C80:AE80)</f>
        <v>0</v>
      </c>
      <c r="AF103" s="8">
        <f>SUM($C80:AF80)</f>
        <v>0</v>
      </c>
      <c r="AG103" s="8">
        <f>SUM($C80:AG80)</f>
        <v>0</v>
      </c>
      <c r="AH103" s="8">
        <f>SUM($C80:AH80)</f>
        <v>0</v>
      </c>
      <c r="AI103" s="8">
        <f>SUM($C80:AI80)</f>
        <v>0</v>
      </c>
      <c r="AJ103" s="8">
        <f>SUM($C80:AJ80)</f>
        <v>0</v>
      </c>
      <c r="AK103" s="8">
        <f>SUM($C80:AK80)</f>
        <v>0</v>
      </c>
      <c r="AL103" s="8">
        <f>SUM($C80:AL80)</f>
        <v>0</v>
      </c>
      <c r="AM103" s="8">
        <f>SUM($C80:AM80)</f>
        <v>0</v>
      </c>
      <c r="AN103" s="8">
        <f>SUM($C80:AN80)</f>
        <v>0</v>
      </c>
      <c r="AO103" s="8">
        <f>SUM($C80:AO80)</f>
        <v>0</v>
      </c>
      <c r="AP103" s="8">
        <f>SUM($C80:AP80)</f>
        <v>0</v>
      </c>
      <c r="AQ103" s="8">
        <f>SUM($C80:AQ80)</f>
        <v>0</v>
      </c>
      <c r="AR103" s="8">
        <f>SUM($C80:AR80)</f>
        <v>0</v>
      </c>
      <c r="AS103" s="8">
        <f>SUM($C80:AS80)</f>
        <v>0</v>
      </c>
      <c r="AT103" s="8">
        <f>SUM($C80:AT80)</f>
        <v>0</v>
      </c>
      <c r="AU103" s="8">
        <f>SUM($C80:AU80)</f>
        <v>0</v>
      </c>
      <c r="AV103" s="8">
        <f>SUM($C80:AV80)</f>
        <v>0</v>
      </c>
      <c r="AW103" s="8">
        <f>SUM($C80:AW80)</f>
        <v>0</v>
      </c>
      <c r="AX103" s="8">
        <f>SUM($C80:AX80)</f>
        <v>0</v>
      </c>
      <c r="AY103" s="8">
        <f>SUM($C80:AY80)</f>
        <v>0</v>
      </c>
      <c r="AZ103" s="8">
        <f>SUM($C80:AZ80)</f>
        <v>0</v>
      </c>
      <c r="BA103" s="8">
        <f>SUM($C80:BA80)</f>
        <v>0</v>
      </c>
      <c r="BB103" s="8">
        <f>SUM($C80:BB80)</f>
        <v>0</v>
      </c>
      <c r="BC103" s="8">
        <f>SUM($C80:BC80)</f>
        <v>0</v>
      </c>
    </row>
    <row r="104" spans="1:55" x14ac:dyDescent="0.25">
      <c r="A104" t="s">
        <v>56</v>
      </c>
      <c r="C104" s="8">
        <f>SUM($C81:C81)</f>
        <v>0</v>
      </c>
      <c r="D104" s="8">
        <f>SUM($C81:D81)</f>
        <v>0</v>
      </c>
      <c r="E104" s="8">
        <f>SUM($C81:E81)</f>
        <v>0</v>
      </c>
      <c r="F104" s="8">
        <f>SUM($C81:F81)</f>
        <v>0</v>
      </c>
      <c r="G104" s="8">
        <f>SUM($C81:G81)</f>
        <v>0</v>
      </c>
      <c r="H104" s="8">
        <f>SUM($C81:H81)</f>
        <v>0</v>
      </c>
      <c r="I104" s="8">
        <f>SUM($C81:I81)</f>
        <v>0</v>
      </c>
      <c r="J104" s="8">
        <f>SUM($C81:J81)</f>
        <v>0</v>
      </c>
      <c r="K104" s="8">
        <f>SUM($C81:K81)</f>
        <v>0</v>
      </c>
      <c r="L104" s="8">
        <f>SUM($C81:L81)</f>
        <v>0</v>
      </c>
      <c r="M104" s="8">
        <f>SUM($C81:M81)</f>
        <v>0</v>
      </c>
      <c r="N104" s="8">
        <f>SUM($C81:N81)</f>
        <v>0</v>
      </c>
      <c r="O104" s="8">
        <f>SUM($C81:O81)</f>
        <v>0</v>
      </c>
      <c r="P104" s="8">
        <f>SUM($C81:P81)</f>
        <v>0</v>
      </c>
      <c r="Q104" s="8">
        <f>SUM($C81:Q81)</f>
        <v>0</v>
      </c>
      <c r="R104" s="8">
        <f>SUM($C81:R81)</f>
        <v>0</v>
      </c>
      <c r="S104" s="8">
        <f>SUM($C81:S81)</f>
        <v>0</v>
      </c>
      <c r="T104" s="8">
        <f>SUM($C81:T81)</f>
        <v>0</v>
      </c>
      <c r="U104" s="8">
        <f>SUM($C81:U81)</f>
        <v>0</v>
      </c>
      <c r="V104" s="8">
        <f>SUM($C81:V81)</f>
        <v>0</v>
      </c>
      <c r="W104" s="8">
        <f>SUM($C81:W81)</f>
        <v>0</v>
      </c>
      <c r="X104" s="8">
        <f>SUM($C81:X81)</f>
        <v>0</v>
      </c>
      <c r="Y104" s="8">
        <f>SUM($C81:Y81)</f>
        <v>1.2500000000000002E-3</v>
      </c>
      <c r="Z104" s="8">
        <f>SUM($C81:Z81)</f>
        <v>3.7500000000000007E-3</v>
      </c>
      <c r="AA104" s="8">
        <f>SUM($C81:AA81)</f>
        <v>7.5000000000000015E-3</v>
      </c>
      <c r="AB104" s="8">
        <f>SUM($C81:AB81)</f>
        <v>1.2500000000000002E-2</v>
      </c>
      <c r="AC104" s="8">
        <f>SUM($C81:AC81)</f>
        <v>1.8750000000000003E-2</v>
      </c>
      <c r="AD104" s="8">
        <f>SUM($C81:AD81)</f>
        <v>2.6250000000000002E-2</v>
      </c>
      <c r="AE104" s="8">
        <f>SUM($C81:AE81)</f>
        <v>3.5000000000000003E-2</v>
      </c>
      <c r="AF104" s="8">
        <f>SUM($C81:AF81)</f>
        <v>4.5000000000000005E-2</v>
      </c>
      <c r="AG104" s="8">
        <f>SUM($C81:AG81)</f>
        <v>5.6250000000000008E-2</v>
      </c>
      <c r="AH104" s="8">
        <f>SUM($C81:AH81)</f>
        <v>6.8750000000000006E-2</v>
      </c>
      <c r="AI104" s="8">
        <f>SUM($C81:AI81)</f>
        <v>8.1250000000000003E-2</v>
      </c>
      <c r="AJ104" s="8">
        <f>SUM($C81:AJ81)</f>
        <v>9.375E-2</v>
      </c>
      <c r="AK104" s="8">
        <f>SUM($C81:AK81)</f>
        <v>0.10625</v>
      </c>
      <c r="AL104" s="8">
        <f>SUM($C81:AL81)</f>
        <v>0.11874999999999999</v>
      </c>
      <c r="AM104" s="8">
        <f>SUM($C81:AM81)</f>
        <v>0.13125000000000001</v>
      </c>
      <c r="AN104" s="8">
        <f>SUM($C81:AN81)</f>
        <v>0.14375000000000002</v>
      </c>
      <c r="AO104" s="8">
        <f>SUM($C81:AO81)</f>
        <v>0.15625000000000003</v>
      </c>
      <c r="AP104" s="8">
        <f>SUM($C81:AP81)</f>
        <v>0.16875000000000004</v>
      </c>
      <c r="AQ104" s="8">
        <f>SUM($C81:AQ81)</f>
        <v>0.18125000000000005</v>
      </c>
      <c r="AR104" s="8">
        <f>SUM($C81:AR81)</f>
        <v>0.19375000000000006</v>
      </c>
      <c r="AS104" s="8">
        <f>SUM($C81:AS81)</f>
        <v>0.20625000000000007</v>
      </c>
      <c r="AT104" s="8">
        <f>SUM($C81:AT81)</f>
        <v>0.21875000000000008</v>
      </c>
      <c r="AU104" s="8">
        <f>SUM($C81:AU81)</f>
        <v>0.23125000000000009</v>
      </c>
      <c r="AV104" s="8">
        <f>SUM($C81:AV81)</f>
        <v>0.24375000000000011</v>
      </c>
      <c r="AW104" s="8">
        <f>SUM($C81:AW81)</f>
        <v>0.25625000000000009</v>
      </c>
      <c r="AX104" s="8">
        <f>SUM($C81:AX81)</f>
        <v>0.2687500000000001</v>
      </c>
      <c r="AY104" s="8">
        <f>SUM($C81:AY81)</f>
        <v>0.28125000000000011</v>
      </c>
      <c r="AZ104" s="8">
        <f>SUM($C81:AZ81)</f>
        <v>0.29375000000000012</v>
      </c>
      <c r="BA104" s="8">
        <f>SUM($C81:BA81)</f>
        <v>0.30625000000000013</v>
      </c>
      <c r="BB104" s="8">
        <f>SUM($C81:BB81)</f>
        <v>0.31875000000000014</v>
      </c>
      <c r="BC104" s="8">
        <f>SUM($C81:BC81)</f>
        <v>0.33125000000000016</v>
      </c>
    </row>
    <row r="105" spans="1:55" x14ac:dyDescent="0.25">
      <c r="A105" t="s">
        <v>57</v>
      </c>
      <c r="C105" s="8">
        <f>SUM($C82:C82)</f>
        <v>0</v>
      </c>
      <c r="D105" s="8">
        <f>SUM($C82:D82)</f>
        <v>0</v>
      </c>
      <c r="E105" s="8">
        <f>SUM($C82:E82)</f>
        <v>0</v>
      </c>
      <c r="F105" s="8">
        <f>SUM($C82:F82)</f>
        <v>0</v>
      </c>
      <c r="G105" s="8">
        <f>SUM($C82:G82)</f>
        <v>0</v>
      </c>
      <c r="H105" s="8">
        <f>SUM($C82:H82)</f>
        <v>0</v>
      </c>
      <c r="I105" s="8">
        <f>SUM($C82:I82)</f>
        <v>0</v>
      </c>
      <c r="J105" s="8">
        <f>SUM($C82:J82)</f>
        <v>0</v>
      </c>
      <c r="K105" s="8">
        <f>SUM($C82:K82)</f>
        <v>0</v>
      </c>
      <c r="L105" s="8">
        <f>SUM($C82:L82)</f>
        <v>0</v>
      </c>
      <c r="M105" s="8">
        <f>SUM($C82:M82)</f>
        <v>0</v>
      </c>
      <c r="N105" s="8">
        <f>SUM($C82:N82)</f>
        <v>0</v>
      </c>
      <c r="O105" s="8">
        <f>SUM($C82:O82)</f>
        <v>0</v>
      </c>
      <c r="P105" s="8">
        <f>SUM($C82:P82)</f>
        <v>0</v>
      </c>
      <c r="Q105" s="8">
        <f>SUM($C82:Q82)</f>
        <v>0</v>
      </c>
      <c r="R105" s="8">
        <f>SUM($C82:R82)</f>
        <v>0</v>
      </c>
      <c r="S105" s="8">
        <f>SUM($C82:S82)</f>
        <v>0</v>
      </c>
      <c r="T105" s="8">
        <f>SUM($C82:T82)</f>
        <v>0</v>
      </c>
      <c r="U105" s="8">
        <f>SUM($C82:U82)</f>
        <v>0</v>
      </c>
      <c r="V105" s="8">
        <f>SUM($C82:V82)</f>
        <v>0</v>
      </c>
      <c r="W105" s="8">
        <f>SUM($C82:W82)</f>
        <v>0</v>
      </c>
      <c r="X105" s="8">
        <f>SUM($C82:X82)</f>
        <v>0</v>
      </c>
      <c r="Y105" s="8">
        <f>SUM($C82:Y82)</f>
        <v>0</v>
      </c>
      <c r="Z105" s="8">
        <f>SUM($C82:Z82)</f>
        <v>0</v>
      </c>
      <c r="AA105" s="8">
        <f>SUM($C82:AA82)</f>
        <v>0</v>
      </c>
      <c r="AB105" s="8">
        <f>SUM($C82:AB82)</f>
        <v>0</v>
      </c>
      <c r="AC105" s="8">
        <f>SUM($C82:AC82)</f>
        <v>0</v>
      </c>
      <c r="AD105" s="8">
        <f>SUM($C82:AD82)</f>
        <v>0</v>
      </c>
      <c r="AE105" s="8">
        <f>SUM($C82:AE82)</f>
        <v>0</v>
      </c>
      <c r="AF105" s="8">
        <f>SUM($C82:AF82)</f>
        <v>0</v>
      </c>
      <c r="AG105" s="8">
        <f>SUM($C82:AG82)</f>
        <v>0</v>
      </c>
      <c r="AH105" s="8">
        <f>SUM($C82:AH82)</f>
        <v>0</v>
      </c>
      <c r="AI105" s="8">
        <f>SUM($C82:AI82)</f>
        <v>0</v>
      </c>
      <c r="AJ105" s="8">
        <f>SUM($C82:AJ82)</f>
        <v>0</v>
      </c>
      <c r="AK105" s="8">
        <f>SUM($C82:AK82)</f>
        <v>0</v>
      </c>
      <c r="AL105" s="8">
        <f>SUM($C82:AL82)</f>
        <v>0</v>
      </c>
      <c r="AM105" s="8">
        <f>SUM($C82:AM82)</f>
        <v>0</v>
      </c>
      <c r="AN105" s="8">
        <f>SUM($C82:AN82)</f>
        <v>0</v>
      </c>
      <c r="AO105" s="8">
        <f>SUM($C82:AO82)</f>
        <v>0</v>
      </c>
      <c r="AP105" s="8">
        <f>SUM($C82:AP82)</f>
        <v>0</v>
      </c>
      <c r="AQ105" s="8">
        <f>SUM($C82:AQ82)</f>
        <v>0</v>
      </c>
      <c r="AR105" s="8">
        <f>SUM($C82:AR82)</f>
        <v>0</v>
      </c>
      <c r="AS105" s="8">
        <f>SUM($C82:AS82)</f>
        <v>0</v>
      </c>
      <c r="AT105" s="8">
        <f>SUM($C82:AT82)</f>
        <v>0</v>
      </c>
      <c r="AU105" s="8">
        <f>SUM($C82:AU82)</f>
        <v>0</v>
      </c>
      <c r="AV105" s="8">
        <f>SUM($C82:AV82)</f>
        <v>0</v>
      </c>
      <c r="AW105" s="8">
        <f>SUM($C82:AW82)</f>
        <v>0</v>
      </c>
      <c r="AX105" s="8">
        <f>SUM($C82:AX82)</f>
        <v>0</v>
      </c>
      <c r="AY105" s="8">
        <f>SUM($C82:AY82)</f>
        <v>0</v>
      </c>
      <c r="AZ105" s="8">
        <f>SUM($C82:AZ82)</f>
        <v>0</v>
      </c>
      <c r="BA105" s="8">
        <f>SUM($C82:BA82)</f>
        <v>0</v>
      </c>
      <c r="BB105" s="8">
        <f>SUM($C82:BB82)</f>
        <v>0</v>
      </c>
      <c r="BC105" s="8">
        <f>SUM($C82:BC82)</f>
        <v>0</v>
      </c>
    </row>
    <row r="107" spans="1:55" x14ac:dyDescent="0.25">
      <c r="A107" s="1" t="s">
        <v>182</v>
      </c>
    </row>
    <row r="109" spans="1:55" x14ac:dyDescent="0.25">
      <c r="A109" s="43" t="s">
        <v>0</v>
      </c>
      <c r="B109" s="43">
        <v>2018</v>
      </c>
    </row>
    <row r="110" spans="1:55" x14ac:dyDescent="0.25">
      <c r="A110" t="s">
        <v>4</v>
      </c>
      <c r="B110" s="8">
        <v>4</v>
      </c>
    </row>
    <row r="111" spans="1:55" x14ac:dyDescent="0.25">
      <c r="A111" t="s">
        <v>38</v>
      </c>
      <c r="B111" s="8"/>
    </row>
    <row r="112" spans="1:55" x14ac:dyDescent="0.25">
      <c r="A112" t="s">
        <v>39</v>
      </c>
      <c r="B112" s="8">
        <v>3.8130000000000002</v>
      </c>
    </row>
    <row r="113" spans="1:2" x14ac:dyDescent="0.25">
      <c r="A113" t="s">
        <v>40</v>
      </c>
      <c r="B113" s="8">
        <v>3.645</v>
      </c>
    </row>
    <row r="114" spans="1:2" x14ac:dyDescent="0.25">
      <c r="A114" t="s">
        <v>41</v>
      </c>
      <c r="B114" s="8">
        <v>3.32</v>
      </c>
    </row>
    <row r="115" spans="1:2" x14ac:dyDescent="0.25">
      <c r="A115" t="s">
        <v>42</v>
      </c>
      <c r="B115" s="8"/>
    </row>
    <row r="116" spans="1:2" x14ac:dyDescent="0.25">
      <c r="A116" t="s">
        <v>43</v>
      </c>
      <c r="B116" s="8">
        <v>3.4165000000000001</v>
      </c>
    </row>
    <row r="117" spans="1:2" x14ac:dyDescent="0.25">
      <c r="A117" t="s">
        <v>44</v>
      </c>
      <c r="B117" s="8">
        <v>3.38</v>
      </c>
    </row>
    <row r="118" spans="1:2" x14ac:dyDescent="0.25">
      <c r="A118" t="s">
        <v>45</v>
      </c>
      <c r="B118" s="8">
        <v>3.1</v>
      </c>
    </row>
    <row r="119" spans="1:2" x14ac:dyDescent="0.25">
      <c r="A119" t="s">
        <v>46</v>
      </c>
      <c r="B119" s="8">
        <v>3.3499999999999996</v>
      </c>
    </row>
    <row r="120" spans="1:2" x14ac:dyDescent="0.25">
      <c r="A120" t="s">
        <v>47</v>
      </c>
      <c r="B120" s="8">
        <v>3.6709999999999998</v>
      </c>
    </row>
    <row r="121" spans="1:2" x14ac:dyDescent="0.25">
      <c r="A121" t="s">
        <v>48</v>
      </c>
      <c r="B121" s="8">
        <v>4.8</v>
      </c>
    </row>
    <row r="122" spans="1:2" x14ac:dyDescent="0.25">
      <c r="A122" t="s">
        <v>49</v>
      </c>
      <c r="B122" s="8"/>
    </row>
    <row r="123" spans="1:2" x14ac:dyDescent="0.25">
      <c r="A123" t="s">
        <v>50</v>
      </c>
      <c r="B123" s="8">
        <v>3.3</v>
      </c>
    </row>
    <row r="124" spans="1:2" x14ac:dyDescent="0.25">
      <c r="A124" t="s">
        <v>51</v>
      </c>
      <c r="B124" s="8">
        <v>3.5310000000000001</v>
      </c>
    </row>
    <row r="125" spans="1:2" x14ac:dyDescent="0.25">
      <c r="A125" t="s">
        <v>52</v>
      </c>
      <c r="B125" s="8">
        <v>6.160000000000001</v>
      </c>
    </row>
    <row r="126" spans="1:2" x14ac:dyDescent="0.25">
      <c r="A126" t="s">
        <v>53</v>
      </c>
      <c r="B126" s="8"/>
    </row>
    <row r="127" spans="1:2" x14ac:dyDescent="0.25">
      <c r="A127" t="s">
        <v>54</v>
      </c>
      <c r="B127" s="8">
        <v>3.5</v>
      </c>
    </row>
    <row r="128" spans="1:2" x14ac:dyDescent="0.25">
      <c r="A128" t="s">
        <v>55</v>
      </c>
      <c r="B128" s="8">
        <v>3.302</v>
      </c>
    </row>
    <row r="129" spans="1:2" x14ac:dyDescent="0.25">
      <c r="A129" t="s">
        <v>56</v>
      </c>
      <c r="B129" s="8">
        <v>3.863</v>
      </c>
    </row>
    <row r="130" spans="1:2" x14ac:dyDescent="0.25">
      <c r="A130" t="s">
        <v>57</v>
      </c>
      <c r="B130" s="8">
        <v>3.4165000000000001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0BDBD9-ABF3-4149-8D6B-92182A509B8B}">
  <dimension ref="A1:BE339"/>
  <sheetViews>
    <sheetView workbookViewId="0">
      <selection activeCell="I10" sqref="I10"/>
    </sheetView>
  </sheetViews>
  <sheetFormatPr defaultRowHeight="15" x14ac:dyDescent="0.25"/>
  <sheetData>
    <row r="1" spans="1:57" x14ac:dyDescent="0.25">
      <c r="A1" s="1" t="s">
        <v>65</v>
      </c>
    </row>
    <row r="3" spans="1:57" x14ac:dyDescent="0.25">
      <c r="A3" t="s">
        <v>0</v>
      </c>
      <c r="B3" t="s">
        <v>66</v>
      </c>
      <c r="C3" t="s">
        <v>67</v>
      </c>
      <c r="D3" t="s">
        <v>2</v>
      </c>
      <c r="E3">
        <v>2018</v>
      </c>
      <c r="F3">
        <v>2019</v>
      </c>
      <c r="G3">
        <v>2020</v>
      </c>
      <c r="H3">
        <v>2021</v>
      </c>
      <c r="I3">
        <v>2022</v>
      </c>
      <c r="J3">
        <v>2023</v>
      </c>
      <c r="K3">
        <v>2024</v>
      </c>
      <c r="L3">
        <v>2025</v>
      </c>
      <c r="M3">
        <v>2026</v>
      </c>
      <c r="N3">
        <v>2027</v>
      </c>
      <c r="O3">
        <v>2028</v>
      </c>
      <c r="P3">
        <v>2029</v>
      </c>
      <c r="Q3">
        <v>2030</v>
      </c>
      <c r="R3">
        <v>2031</v>
      </c>
      <c r="S3">
        <v>2032</v>
      </c>
      <c r="T3">
        <v>2033</v>
      </c>
      <c r="U3">
        <v>2034</v>
      </c>
      <c r="V3">
        <v>2035</v>
      </c>
      <c r="W3">
        <v>2036</v>
      </c>
      <c r="X3">
        <v>2037</v>
      </c>
      <c r="Y3">
        <v>2038</v>
      </c>
      <c r="Z3">
        <v>2039</v>
      </c>
      <c r="AA3">
        <v>2040</v>
      </c>
      <c r="AB3">
        <v>2041</v>
      </c>
      <c r="AC3">
        <v>2042</v>
      </c>
      <c r="AD3">
        <v>2043</v>
      </c>
      <c r="AE3">
        <v>2044</v>
      </c>
      <c r="AF3">
        <v>2045</v>
      </c>
      <c r="AG3">
        <v>2046</v>
      </c>
      <c r="AH3">
        <v>2047</v>
      </c>
      <c r="AI3">
        <v>2048</v>
      </c>
      <c r="AJ3">
        <v>2049</v>
      </c>
      <c r="AK3">
        <v>2050</v>
      </c>
      <c r="AL3">
        <v>2051</v>
      </c>
      <c r="AM3">
        <v>2052</v>
      </c>
      <c r="AN3">
        <v>2053</v>
      </c>
      <c r="AO3">
        <v>2054</v>
      </c>
      <c r="AP3">
        <v>2055</v>
      </c>
      <c r="AQ3">
        <v>2056</v>
      </c>
      <c r="AR3">
        <v>2057</v>
      </c>
      <c r="AS3">
        <v>2058</v>
      </c>
      <c r="AT3">
        <v>2059</v>
      </c>
      <c r="AU3">
        <v>2060</v>
      </c>
      <c r="AV3">
        <v>2061</v>
      </c>
      <c r="AW3">
        <v>2062</v>
      </c>
      <c r="AX3">
        <v>2063</v>
      </c>
      <c r="AY3">
        <v>2064</v>
      </c>
      <c r="AZ3">
        <v>2065</v>
      </c>
      <c r="BA3">
        <v>2066</v>
      </c>
      <c r="BB3">
        <v>2067</v>
      </c>
      <c r="BC3">
        <v>2068</v>
      </c>
      <c r="BD3">
        <v>2069</v>
      </c>
      <c r="BE3">
        <v>2070</v>
      </c>
    </row>
    <row r="4" spans="1:57" x14ac:dyDescent="0.25">
      <c r="A4" t="s">
        <v>4</v>
      </c>
      <c r="B4" t="s">
        <v>68</v>
      </c>
      <c r="C4" t="s">
        <v>69</v>
      </c>
      <c r="D4" t="s">
        <v>124</v>
      </c>
      <c r="E4">
        <v>5688.8059999999996</v>
      </c>
      <c r="F4">
        <v>5493</v>
      </c>
      <c r="G4">
        <v>5249.0544000953596</v>
      </c>
      <c r="H4">
        <v>5342.7388478514804</v>
      </c>
      <c r="I4">
        <v>5433.5429435612996</v>
      </c>
      <c r="J4">
        <v>5522.4127246137596</v>
      </c>
      <c r="K4">
        <v>5610.2000268573202</v>
      </c>
      <c r="L4">
        <v>5696.9473337666404</v>
      </c>
      <c r="M4">
        <v>5777.7326544103998</v>
      </c>
      <c r="N4">
        <v>5858.6339727968998</v>
      </c>
      <c r="O4">
        <v>5890.2906166298599</v>
      </c>
      <c r="P4">
        <v>5919.6998644556497</v>
      </c>
      <c r="Q4">
        <v>5946.3994858378601</v>
      </c>
      <c r="R4">
        <v>5978.0232381011501</v>
      </c>
      <c r="S4">
        <v>6007.6272275921201</v>
      </c>
      <c r="T4">
        <v>6034.9647994153102</v>
      </c>
      <c r="U4">
        <v>6060.3897729663804</v>
      </c>
      <c r="V4">
        <v>6083.7561361097196</v>
      </c>
      <c r="W4">
        <v>6109.99529175316</v>
      </c>
      <c r="X4">
        <v>6134.5885745916303</v>
      </c>
      <c r="Y4">
        <v>6157.4706629060202</v>
      </c>
      <c r="Z4">
        <v>6178.3248381869498</v>
      </c>
      <c r="AA4">
        <v>6197.1329520029603</v>
      </c>
      <c r="AB4">
        <v>6219.3711703152703</v>
      </c>
      <c r="AC4">
        <v>6240.8546941229297</v>
      </c>
      <c r="AD4">
        <v>6261.5539300091204</v>
      </c>
      <c r="AE4">
        <v>6281.6113686508897</v>
      </c>
      <c r="AF4">
        <v>6301.2630833592002</v>
      </c>
      <c r="AG4">
        <v>6316.9633329508097</v>
      </c>
      <c r="AH4">
        <v>6333.2667197679802</v>
      </c>
      <c r="AI4">
        <v>6350.0440824836296</v>
      </c>
      <c r="AJ4">
        <v>6367.16750464099</v>
      </c>
      <c r="AK4">
        <v>6384.5235327875098</v>
      </c>
      <c r="AL4">
        <v>6384.5235327875098</v>
      </c>
      <c r="AM4">
        <v>6384.5235327875098</v>
      </c>
      <c r="AN4">
        <v>6384.5235327875098</v>
      </c>
      <c r="AO4">
        <v>6384.5235327875098</v>
      </c>
      <c r="AP4">
        <v>6384.5235327875098</v>
      </c>
      <c r="AQ4">
        <v>6384.5235327875098</v>
      </c>
      <c r="AR4">
        <v>6384.5235327875098</v>
      </c>
      <c r="AS4">
        <v>6384.5235327875098</v>
      </c>
      <c r="AT4">
        <v>6384.5235327875098</v>
      </c>
      <c r="AU4">
        <v>6384.5235327875098</v>
      </c>
      <c r="AV4">
        <v>6384.5235327875098</v>
      </c>
      <c r="AW4">
        <v>6384.5235327875098</v>
      </c>
      <c r="AX4">
        <v>6384.5235327875098</v>
      </c>
      <c r="AY4">
        <v>6384.5235327875098</v>
      </c>
      <c r="AZ4">
        <v>6384.5235327875098</v>
      </c>
      <c r="BA4">
        <v>6384.5235327875098</v>
      </c>
      <c r="BB4">
        <v>6384.5235327875098</v>
      </c>
      <c r="BC4">
        <v>6384.5235327875098</v>
      </c>
      <c r="BD4">
        <v>6384.5235327875098</v>
      </c>
      <c r="BE4">
        <v>6384.5235327875098</v>
      </c>
    </row>
    <row r="5" spans="1:57" x14ac:dyDescent="0.25">
      <c r="A5" t="s">
        <v>4</v>
      </c>
      <c r="B5" t="s">
        <v>190</v>
      </c>
      <c r="C5" t="s">
        <v>69</v>
      </c>
      <c r="D5" t="s">
        <v>124</v>
      </c>
      <c r="E5">
        <v>5688.8059999999996</v>
      </c>
      <c r="F5">
        <v>5493</v>
      </c>
      <c r="G5">
        <v>5249.0544000953596</v>
      </c>
      <c r="H5">
        <v>5341.5420743495697</v>
      </c>
      <c r="I5">
        <v>5429.8916027032301</v>
      </c>
      <c r="J5">
        <v>5514.9906019118798</v>
      </c>
      <c r="K5">
        <v>5597.6331787971603</v>
      </c>
      <c r="L5">
        <v>5677.8055907251801</v>
      </c>
      <c r="M5">
        <v>5750.5542000040496</v>
      </c>
      <c r="N5">
        <v>5821.8886205195204</v>
      </c>
      <c r="O5">
        <v>5842.7913130973602</v>
      </c>
      <c r="P5">
        <v>5860.0292898219304</v>
      </c>
      <c r="Q5">
        <v>5873.1398441723404</v>
      </c>
      <c r="R5">
        <v>5889.6441425490602</v>
      </c>
      <c r="S5">
        <v>5902.6619646716299</v>
      </c>
      <c r="T5">
        <v>5911.9480769440297</v>
      </c>
      <c r="U5">
        <v>5917.8494055062101</v>
      </c>
      <c r="V5">
        <v>5920.2247711710897</v>
      </c>
      <c r="W5">
        <v>5923.8603951851901</v>
      </c>
      <c r="X5">
        <v>5924.3439549632203</v>
      </c>
      <c r="Y5">
        <v>5921.6149066340604</v>
      </c>
      <c r="Z5">
        <v>5915.37533307371</v>
      </c>
      <c r="AA5">
        <v>5905.6198179407402</v>
      </c>
      <c r="AB5">
        <v>5897.5560284784797</v>
      </c>
      <c r="AC5">
        <v>5887.1729768975902</v>
      </c>
      <c r="AD5">
        <v>5874.4396198402301</v>
      </c>
      <c r="AE5">
        <v>5859.4870846775402</v>
      </c>
      <c r="AF5">
        <v>5842.5311308906503</v>
      </c>
      <c r="AG5">
        <v>5820.2984078608797</v>
      </c>
      <c r="AH5">
        <v>5797.0163600717797</v>
      </c>
      <c r="AI5">
        <v>5772.5456734462296</v>
      </c>
      <c r="AJ5">
        <v>5746.7507029887602</v>
      </c>
      <c r="AK5">
        <v>5719.5115616123603</v>
      </c>
      <c r="AL5">
        <v>5675.1774302006797</v>
      </c>
      <c r="AM5">
        <v>5629.4131655176598</v>
      </c>
      <c r="AN5">
        <v>5582.2187675633004</v>
      </c>
      <c r="AO5">
        <v>5533.5942363375898</v>
      </c>
      <c r="AP5">
        <v>5483.5395718405298</v>
      </c>
      <c r="AQ5">
        <v>5432.0547740721304</v>
      </c>
      <c r="AR5">
        <v>5379.1398430323898</v>
      </c>
      <c r="AS5">
        <v>5324.7947787213097</v>
      </c>
      <c r="AT5">
        <v>5269.0195811388703</v>
      </c>
      <c r="AU5">
        <v>5211.8142502850997</v>
      </c>
      <c r="AV5">
        <v>5153.1787861599796</v>
      </c>
      <c r="AW5">
        <v>5093.1131887635102</v>
      </c>
      <c r="AX5">
        <v>5031.6174580957004</v>
      </c>
      <c r="AY5">
        <v>4968.6915941565503</v>
      </c>
      <c r="AZ5">
        <v>4904.3355969460499</v>
      </c>
      <c r="BA5">
        <v>4838.5494664642101</v>
      </c>
      <c r="BB5">
        <v>4771.33320271102</v>
      </c>
      <c r="BC5">
        <v>4702.6868056864896</v>
      </c>
      <c r="BD5">
        <v>4632.6102753906198</v>
      </c>
      <c r="BE5">
        <v>4561.1036118233997</v>
      </c>
    </row>
    <row r="6" spans="1:57" x14ac:dyDescent="0.25">
      <c r="A6" t="s">
        <v>4</v>
      </c>
      <c r="B6" t="s">
        <v>70</v>
      </c>
      <c r="C6" t="s">
        <v>69</v>
      </c>
      <c r="D6" t="s">
        <v>125</v>
      </c>
      <c r="E6">
        <v>1819.3876185306401</v>
      </c>
      <c r="F6">
        <v>1822.1302407937401</v>
      </c>
      <c r="G6">
        <v>1717.0089677597</v>
      </c>
      <c r="H6">
        <v>1740.9592447720299</v>
      </c>
      <c r="I6">
        <v>1763.6735765266601</v>
      </c>
      <c r="J6">
        <v>1785.2295992247</v>
      </c>
      <c r="K6">
        <v>1805.5905474363001</v>
      </c>
      <c r="L6">
        <v>1825.07227054797</v>
      </c>
      <c r="M6">
        <v>1846.2203546492201</v>
      </c>
      <c r="N6">
        <v>1866.40232193828</v>
      </c>
      <c r="O6">
        <v>1869.97375792248</v>
      </c>
      <c r="P6">
        <v>1872.5888795702299</v>
      </c>
      <c r="Q6">
        <v>1873.89501746429</v>
      </c>
      <c r="R6">
        <v>1879.30324020435</v>
      </c>
      <c r="S6">
        <v>1883.44878104804</v>
      </c>
      <c r="T6">
        <v>1886.7867644717101</v>
      </c>
      <c r="U6">
        <v>1889.1997507532101</v>
      </c>
      <c r="V6">
        <v>1890.90858254471</v>
      </c>
      <c r="W6">
        <v>1891.57403543993</v>
      </c>
      <c r="X6">
        <v>1891.52703866975</v>
      </c>
      <c r="Y6">
        <v>1890.6522777821101</v>
      </c>
      <c r="Z6">
        <v>1889.1629939546599</v>
      </c>
      <c r="AA6">
        <v>1886.7285090145299</v>
      </c>
      <c r="AB6">
        <v>1885.2600691258001</v>
      </c>
      <c r="AC6">
        <v>1883.0734109407899</v>
      </c>
      <c r="AD6">
        <v>1880.1629786610499</v>
      </c>
      <c r="AE6">
        <v>1876.6271063946899</v>
      </c>
      <c r="AF6">
        <v>1872.4576001526</v>
      </c>
      <c r="AG6">
        <v>1867.6462649826999</v>
      </c>
      <c r="AH6">
        <v>1862.1849049795201</v>
      </c>
      <c r="AI6">
        <v>1855.9655973445099</v>
      </c>
      <c r="AJ6">
        <v>1848.88467981398</v>
      </c>
      <c r="AK6">
        <v>1840.84301230848</v>
      </c>
      <c r="AL6">
        <v>1840.84301230848</v>
      </c>
      <c r="AM6">
        <v>1840.84301230848</v>
      </c>
      <c r="AN6">
        <v>1840.84301230848</v>
      </c>
      <c r="AO6">
        <v>1840.84301230848</v>
      </c>
      <c r="AP6">
        <v>1840.84301230848</v>
      </c>
      <c r="AQ6">
        <v>1840.84301230848</v>
      </c>
      <c r="AR6">
        <v>1840.84301230848</v>
      </c>
      <c r="AS6">
        <v>1840.84301230848</v>
      </c>
      <c r="AT6">
        <v>1840.84301230848</v>
      </c>
      <c r="AU6">
        <v>1840.84301230848</v>
      </c>
      <c r="AV6">
        <v>1840.84301230848</v>
      </c>
      <c r="AW6">
        <v>1840.84301230848</v>
      </c>
      <c r="AX6">
        <v>1840.84301230848</v>
      </c>
      <c r="AY6">
        <v>1840.84301230848</v>
      </c>
      <c r="AZ6">
        <v>1840.84301230848</v>
      </c>
      <c r="BA6">
        <v>1840.84301230848</v>
      </c>
      <c r="BB6">
        <v>1840.84301230848</v>
      </c>
      <c r="BC6">
        <v>1840.84301230848</v>
      </c>
      <c r="BD6">
        <v>1840.84301230848</v>
      </c>
      <c r="BE6">
        <v>1840.84301230848</v>
      </c>
    </row>
    <row r="7" spans="1:57" x14ac:dyDescent="0.25">
      <c r="A7" t="s">
        <v>4</v>
      </c>
      <c r="B7" t="s">
        <v>191</v>
      </c>
      <c r="C7" t="s">
        <v>69</v>
      </c>
      <c r="D7" t="s">
        <v>125</v>
      </c>
      <c r="E7">
        <v>1819.3876185306401</v>
      </c>
      <c r="F7">
        <v>1822.1302407937401</v>
      </c>
      <c r="G7">
        <v>1717.0089677597</v>
      </c>
      <c r="H7">
        <v>1740.61105292307</v>
      </c>
      <c r="I7">
        <v>1762.6153723807399</v>
      </c>
      <c r="J7">
        <v>1783.0873237056301</v>
      </c>
      <c r="K7">
        <v>1801.97936634143</v>
      </c>
      <c r="L7">
        <v>1819.5970537363301</v>
      </c>
      <c r="M7">
        <v>1838.4662291596901</v>
      </c>
      <c r="N7">
        <v>1855.9504689354201</v>
      </c>
      <c r="O7">
        <v>1856.50994686544</v>
      </c>
      <c r="P7">
        <v>1855.7355796541001</v>
      </c>
      <c r="Q7">
        <v>1853.2821722721801</v>
      </c>
      <c r="R7">
        <v>1854.49643743365</v>
      </c>
      <c r="S7">
        <v>1854.0669800636899</v>
      </c>
      <c r="T7">
        <v>1852.4472453583301</v>
      </c>
      <c r="U7">
        <v>1849.5265559873999</v>
      </c>
      <c r="V7">
        <v>1845.5267765636399</v>
      </c>
      <c r="W7">
        <v>1840.1232216759699</v>
      </c>
      <c r="X7">
        <v>1833.6463112864601</v>
      </c>
      <c r="Y7">
        <v>1825.9919698819699</v>
      </c>
      <c r="Z7">
        <v>1817.3748001843901</v>
      </c>
      <c r="AA7">
        <v>1807.48591163592</v>
      </c>
      <c r="AB7">
        <v>1798.16105393219</v>
      </c>
      <c r="AC7">
        <v>1787.78989634718</v>
      </c>
      <c r="AD7">
        <v>1776.3779822389599</v>
      </c>
      <c r="AE7">
        <v>1764.029480011</v>
      </c>
      <c r="AF7">
        <v>1750.7478561426799</v>
      </c>
      <c r="AG7">
        <v>1736.5374971809199</v>
      </c>
      <c r="AH7">
        <v>1721.4037261630699</v>
      </c>
      <c r="AI7">
        <v>1705.26119084014</v>
      </c>
      <c r="AJ7">
        <v>1688.03171267017</v>
      </c>
      <c r="AK7">
        <v>1669.64461216379</v>
      </c>
      <c r="AL7">
        <v>1658.2313854874801</v>
      </c>
      <c r="AM7">
        <v>1646.44999020871</v>
      </c>
      <c r="AN7">
        <v>1634.3004263274699</v>
      </c>
      <c r="AO7">
        <v>1621.7826938437699</v>
      </c>
      <c r="AP7">
        <v>1608.89679275761</v>
      </c>
      <c r="AQ7">
        <v>1595.6427230689901</v>
      </c>
      <c r="AR7">
        <v>1582.02048477791</v>
      </c>
      <c r="AS7">
        <v>1568.03007788436</v>
      </c>
      <c r="AT7">
        <v>1553.6715023883601</v>
      </c>
      <c r="AU7">
        <v>1538.9447582898899</v>
      </c>
      <c r="AV7">
        <v>1523.8498455889601</v>
      </c>
      <c r="AW7">
        <v>1508.3867642855701</v>
      </c>
      <c r="AX7">
        <v>1492.5555143797201</v>
      </c>
      <c r="AY7">
        <v>1476.3560958713999</v>
      </c>
      <c r="AZ7">
        <v>1459.7885087606201</v>
      </c>
      <c r="BA7">
        <v>1442.85275304739</v>
      </c>
      <c r="BB7">
        <v>1425.54882873169</v>
      </c>
      <c r="BC7">
        <v>1407.8767358135301</v>
      </c>
      <c r="BD7">
        <v>1389.8364742929</v>
      </c>
      <c r="BE7">
        <v>1371.4280441698199</v>
      </c>
    </row>
    <row r="8" spans="1:57" x14ac:dyDescent="0.25">
      <c r="A8" t="s">
        <v>4</v>
      </c>
      <c r="B8" t="s">
        <v>71</v>
      </c>
      <c r="C8" t="s">
        <v>69</v>
      </c>
      <c r="D8" t="s">
        <v>126</v>
      </c>
      <c r="E8">
        <v>1580</v>
      </c>
      <c r="F8">
        <v>1600</v>
      </c>
      <c r="G8">
        <v>1475.38269666323</v>
      </c>
      <c r="H8">
        <v>1482.6457677186199</v>
      </c>
      <c r="I8">
        <v>1488.64515900895</v>
      </c>
      <c r="J8">
        <v>1493.46464619827</v>
      </c>
      <c r="K8">
        <v>1497.1348082050999</v>
      </c>
      <c r="L8">
        <v>1499.77886318173</v>
      </c>
      <c r="M8">
        <v>1501.1060432904201</v>
      </c>
      <c r="N8">
        <v>1501.3636726472801</v>
      </c>
      <c r="O8">
        <v>1488.1498957296401</v>
      </c>
      <c r="P8">
        <v>1474.0223652049699</v>
      </c>
      <c r="Q8">
        <v>1458.82832534254</v>
      </c>
      <c r="R8">
        <v>1454.96133808379</v>
      </c>
      <c r="S8">
        <v>1450.3071943801899</v>
      </c>
      <c r="T8">
        <v>1445.02049529449</v>
      </c>
      <c r="U8">
        <v>1439.07917319847</v>
      </c>
      <c r="V8">
        <v>1432.5461923806199</v>
      </c>
      <c r="W8">
        <v>1431.641759827</v>
      </c>
      <c r="X8">
        <v>1430.2783449113599</v>
      </c>
      <c r="Y8">
        <v>1428.42454047818</v>
      </c>
      <c r="Z8">
        <v>1426.12222866921</v>
      </c>
      <c r="AA8">
        <v>1423.2596619429401</v>
      </c>
      <c r="AB8">
        <v>1419.66506816942</v>
      </c>
      <c r="AC8">
        <v>1415.60985819596</v>
      </c>
      <c r="AD8">
        <v>1411.1067325921799</v>
      </c>
      <c r="AE8">
        <v>1406.1910199208601</v>
      </c>
      <c r="AF8">
        <v>1400.87257136065</v>
      </c>
      <c r="AG8">
        <v>1394.8789464184799</v>
      </c>
      <c r="AH8">
        <v>1388.52281265597</v>
      </c>
      <c r="AI8">
        <v>1381.7814400353</v>
      </c>
      <c r="AJ8">
        <v>1374.61821040734</v>
      </c>
      <c r="AK8">
        <v>1366.99931307728</v>
      </c>
      <c r="AL8">
        <v>1366.99931307728</v>
      </c>
      <c r="AM8">
        <v>1366.99931307728</v>
      </c>
      <c r="AN8">
        <v>1366.99931307728</v>
      </c>
      <c r="AO8">
        <v>1366.99931307728</v>
      </c>
      <c r="AP8">
        <v>1366.99931307728</v>
      </c>
      <c r="AQ8">
        <v>1366.99931307728</v>
      </c>
      <c r="AR8">
        <v>1366.99931307728</v>
      </c>
      <c r="AS8">
        <v>1366.99931307728</v>
      </c>
      <c r="AT8">
        <v>1366.99931307728</v>
      </c>
      <c r="AU8">
        <v>1366.99931307728</v>
      </c>
      <c r="AV8">
        <v>1366.99931307728</v>
      </c>
      <c r="AW8">
        <v>1366.99931307728</v>
      </c>
      <c r="AX8">
        <v>1366.99931307728</v>
      </c>
      <c r="AY8">
        <v>1366.99931307728</v>
      </c>
      <c r="AZ8">
        <v>1366.99931307728</v>
      </c>
      <c r="BA8">
        <v>1366.99931307728</v>
      </c>
      <c r="BB8">
        <v>1366.99931307728</v>
      </c>
      <c r="BC8">
        <v>1366.99931307728</v>
      </c>
      <c r="BD8">
        <v>1366.99931307728</v>
      </c>
      <c r="BE8">
        <v>1366.99931307728</v>
      </c>
    </row>
    <row r="9" spans="1:57" x14ac:dyDescent="0.25">
      <c r="A9" t="s">
        <v>4</v>
      </c>
      <c r="B9" t="s">
        <v>72</v>
      </c>
      <c r="C9" t="s">
        <v>69</v>
      </c>
      <c r="D9" t="s">
        <v>37</v>
      </c>
      <c r="E9">
        <v>9454.7908612122192</v>
      </c>
      <c r="F9">
        <v>9595.5169845137407</v>
      </c>
      <c r="G9">
        <v>9164.8524736540694</v>
      </c>
      <c r="H9">
        <v>9365.5606259927899</v>
      </c>
      <c r="I9">
        <v>9563.8340642736002</v>
      </c>
      <c r="J9">
        <v>9760.8365321141591</v>
      </c>
      <c r="K9">
        <v>9957.5038669159494</v>
      </c>
      <c r="L9">
        <v>10154.2608459725</v>
      </c>
      <c r="M9">
        <v>10345.3415549317</v>
      </c>
      <c r="N9">
        <v>10537.5069994191</v>
      </c>
      <c r="O9">
        <v>10641.8871110853</v>
      </c>
      <c r="P9">
        <v>10743.647118610899</v>
      </c>
      <c r="Q9">
        <v>10841.759313430501</v>
      </c>
      <c r="R9">
        <v>10960.679911509</v>
      </c>
      <c r="S9">
        <v>11076.6777673039</v>
      </c>
      <c r="T9">
        <v>11190.0052851733</v>
      </c>
      <c r="U9">
        <v>11300.8813111576</v>
      </c>
      <c r="V9">
        <v>11409.339834488001</v>
      </c>
      <c r="W9">
        <v>11509.305364063201</v>
      </c>
      <c r="X9">
        <v>11606.883387014999</v>
      </c>
      <c r="Y9">
        <v>11701.871931919601</v>
      </c>
      <c r="Z9">
        <v>11794.0624646336</v>
      </c>
      <c r="AA9">
        <v>11882.9595409345</v>
      </c>
      <c r="AB9">
        <v>11963.366580186999</v>
      </c>
      <c r="AC9">
        <v>12041.8853814131</v>
      </c>
      <c r="AD9">
        <v>12118.534965401799</v>
      </c>
      <c r="AE9">
        <v>12193.5766286203</v>
      </c>
      <c r="AF9">
        <v>12267.2771940368</v>
      </c>
      <c r="AG9">
        <v>12334.789008178601</v>
      </c>
      <c r="AH9">
        <v>12402.106633477701</v>
      </c>
      <c r="AI9">
        <v>12469.0145680766</v>
      </c>
      <c r="AJ9">
        <v>12535.217075504201</v>
      </c>
      <c r="AK9">
        <v>12600.4403081045</v>
      </c>
      <c r="AL9">
        <v>12600.4403081045</v>
      </c>
      <c r="AM9">
        <v>12600.4403081045</v>
      </c>
      <c r="AN9">
        <v>12600.4403081045</v>
      </c>
      <c r="AO9">
        <v>12600.4403081045</v>
      </c>
      <c r="AP9">
        <v>12600.4403081045</v>
      </c>
      <c r="AQ9">
        <v>12600.4403081045</v>
      </c>
      <c r="AR9">
        <v>12600.4403081045</v>
      </c>
      <c r="AS9">
        <v>12600.4403081045</v>
      </c>
      <c r="AT9">
        <v>12600.4403081045</v>
      </c>
      <c r="AU9">
        <v>12600.4403081045</v>
      </c>
      <c r="AV9">
        <v>12600.4403081045</v>
      </c>
      <c r="AW9">
        <v>12600.4403081045</v>
      </c>
      <c r="AX9">
        <v>12600.4403081045</v>
      </c>
      <c r="AY9">
        <v>12600.4403081045</v>
      </c>
      <c r="AZ9">
        <v>12600.4403081045</v>
      </c>
      <c r="BA9">
        <v>12600.4403081045</v>
      </c>
      <c r="BB9">
        <v>12600.4403081045</v>
      </c>
      <c r="BC9">
        <v>12600.4403081045</v>
      </c>
      <c r="BD9">
        <v>12600.4403081045</v>
      </c>
      <c r="BE9">
        <v>12600.4403081045</v>
      </c>
    </row>
    <row r="10" spans="1:57" x14ac:dyDescent="0.25">
      <c r="A10" t="s">
        <v>4</v>
      </c>
      <c r="B10" t="s">
        <v>192</v>
      </c>
      <c r="C10" t="s">
        <v>69</v>
      </c>
      <c r="D10" t="s">
        <v>37</v>
      </c>
      <c r="E10">
        <v>9454.7908612122192</v>
      </c>
      <c r="F10">
        <v>9595.5169845137407</v>
      </c>
      <c r="G10">
        <v>9164.8524736540694</v>
      </c>
      <c r="H10">
        <v>9363.6125893825902</v>
      </c>
      <c r="I10">
        <v>9557.8662318174902</v>
      </c>
      <c r="J10">
        <v>9748.6550081220794</v>
      </c>
      <c r="K10">
        <v>9936.7922588727597</v>
      </c>
      <c r="L10">
        <v>10122.5795521331</v>
      </c>
      <c r="M10">
        <v>10300.1531030197</v>
      </c>
      <c r="N10">
        <v>10476.1365586545</v>
      </c>
      <c r="O10">
        <v>10562.2006603974</v>
      </c>
      <c r="P10">
        <v>10643.086581580699</v>
      </c>
      <c r="Q10">
        <v>10717.7295868849</v>
      </c>
      <c r="R10">
        <v>10810.211697683801</v>
      </c>
      <c r="S10">
        <v>10896.9697472071</v>
      </c>
      <c r="T10">
        <v>10978.200865135501</v>
      </c>
      <c r="U10">
        <v>11054.0700633219</v>
      </c>
      <c r="V10">
        <v>11124.5627122192</v>
      </c>
      <c r="W10">
        <v>11183.730133924601</v>
      </c>
      <c r="X10">
        <v>11237.505930106699</v>
      </c>
      <c r="Y10">
        <v>11285.659751045099</v>
      </c>
      <c r="Z10">
        <v>11327.9611160312</v>
      </c>
      <c r="AA10">
        <v>11363.9118681865</v>
      </c>
      <c r="AB10">
        <v>11388.5507427422</v>
      </c>
      <c r="AC10">
        <v>11408.193205101699</v>
      </c>
      <c r="AD10">
        <v>11422.834110108</v>
      </c>
      <c r="AE10">
        <v>11432.6974469944</v>
      </c>
      <c r="AF10">
        <v>11438.0092557199</v>
      </c>
      <c r="AG10">
        <v>11434.2507322695</v>
      </c>
      <c r="AH10">
        <v>11427.003401527199</v>
      </c>
      <c r="AI10">
        <v>11416.031225831601</v>
      </c>
      <c r="AJ10">
        <v>11401.030634512599</v>
      </c>
      <c r="AK10">
        <v>11381.725721504599</v>
      </c>
      <c r="AL10">
        <v>11300.478082398</v>
      </c>
      <c r="AM10">
        <v>11216.609551707201</v>
      </c>
      <c r="AN10">
        <v>11130.1201294324</v>
      </c>
      <c r="AO10">
        <v>11041.0098155735</v>
      </c>
      <c r="AP10">
        <v>10949.278610130499</v>
      </c>
      <c r="AQ10">
        <v>10854.926513103401</v>
      </c>
      <c r="AR10">
        <v>10757.953524492201</v>
      </c>
      <c r="AS10">
        <v>10658.359644296899</v>
      </c>
      <c r="AT10">
        <v>10556.1448725176</v>
      </c>
      <c r="AU10">
        <v>10451.3092091542</v>
      </c>
      <c r="AV10">
        <v>10343.852654206699</v>
      </c>
      <c r="AW10">
        <v>10233.7752076751</v>
      </c>
      <c r="AX10">
        <v>10121.0768695594</v>
      </c>
      <c r="AY10">
        <v>10005.757639859599</v>
      </c>
      <c r="AZ10">
        <v>9887.8175185757791</v>
      </c>
      <c r="BA10">
        <v>9767.2565057078391</v>
      </c>
      <c r="BB10">
        <v>9644.0746012558102</v>
      </c>
      <c r="BC10">
        <v>9518.2718052196906</v>
      </c>
      <c r="BD10">
        <v>9389.8481175994893</v>
      </c>
      <c r="BE10">
        <v>9258.8035383951992</v>
      </c>
    </row>
    <row r="11" spans="1:57" x14ac:dyDescent="0.25">
      <c r="A11" t="s">
        <v>4</v>
      </c>
      <c r="B11" t="s">
        <v>73</v>
      </c>
      <c r="C11" t="s">
        <v>74</v>
      </c>
      <c r="D11" t="s">
        <v>127</v>
      </c>
      <c r="E11">
        <v>7157.8243750000001</v>
      </c>
      <c r="F11">
        <v>7229.4026187500003</v>
      </c>
      <c r="G11">
        <v>6912.5892307287704</v>
      </c>
      <c r="H11">
        <v>7084.5146736427196</v>
      </c>
      <c r="I11">
        <v>7263.6420378881903</v>
      </c>
      <c r="J11">
        <v>7449.2782152433001</v>
      </c>
      <c r="K11">
        <v>7640.69464029131</v>
      </c>
      <c r="L11">
        <v>7837.3397958693304</v>
      </c>
      <c r="M11">
        <v>8039.00107008328</v>
      </c>
      <c r="N11">
        <v>8245.7471263361695</v>
      </c>
      <c r="O11">
        <v>8388.2505473437795</v>
      </c>
      <c r="P11">
        <v>8533.9381214861805</v>
      </c>
      <c r="Q11">
        <v>8683.0281488478504</v>
      </c>
      <c r="R11">
        <v>8835.4974345473802</v>
      </c>
      <c r="S11">
        <v>8991.1268849229291</v>
      </c>
      <c r="T11">
        <v>9149.6482948588291</v>
      </c>
      <c r="U11">
        <v>9310.6824461777996</v>
      </c>
      <c r="V11">
        <v>9473.9616699366306</v>
      </c>
      <c r="W11">
        <v>9639.3917550448296</v>
      </c>
      <c r="X11">
        <v>9807.0465802362596</v>
      </c>
      <c r="Y11">
        <v>9977.0809219878192</v>
      </c>
      <c r="Z11">
        <v>10149.732681014</v>
      </c>
      <c r="AA11">
        <v>10325.212990473699</v>
      </c>
      <c r="AB11">
        <v>10503.6088099843</v>
      </c>
      <c r="AC11">
        <v>10684.943002923301</v>
      </c>
      <c r="AD11">
        <v>10869.3318448996</v>
      </c>
      <c r="AE11">
        <v>11056.8927648998</v>
      </c>
      <c r="AF11">
        <v>11247.740839189</v>
      </c>
      <c r="AG11">
        <v>11441.9934588086</v>
      </c>
      <c r="AH11">
        <v>11639.793867894899</v>
      </c>
      <c r="AI11">
        <v>11841.3461519506</v>
      </c>
      <c r="AJ11">
        <v>12046.872795413599</v>
      </c>
      <c r="AK11">
        <v>12256.5909816809</v>
      </c>
      <c r="AL11">
        <v>12256.5909816809</v>
      </c>
      <c r="AM11">
        <v>12256.5909816809</v>
      </c>
      <c r="AN11">
        <v>12256.5909816809</v>
      </c>
      <c r="AO11">
        <v>12256.5909816809</v>
      </c>
      <c r="AP11">
        <v>12256.5909816809</v>
      </c>
      <c r="AQ11">
        <v>12256.5909816809</v>
      </c>
      <c r="AR11">
        <v>12256.5909816809</v>
      </c>
      <c r="AS11">
        <v>12256.5909816809</v>
      </c>
      <c r="AT11">
        <v>12256.5909816809</v>
      </c>
      <c r="AU11">
        <v>12256.5909816809</v>
      </c>
      <c r="AV11">
        <v>12256.5909816809</v>
      </c>
      <c r="AW11">
        <v>12256.5909816809</v>
      </c>
      <c r="AX11">
        <v>12256.5909816809</v>
      </c>
      <c r="AY11">
        <v>12256.5909816809</v>
      </c>
      <c r="AZ11">
        <v>12256.5909816809</v>
      </c>
      <c r="BA11">
        <v>12256.5909816809</v>
      </c>
      <c r="BB11">
        <v>12256.5909816809</v>
      </c>
      <c r="BC11">
        <v>12256.5909816809</v>
      </c>
      <c r="BD11">
        <v>12256.5909816809</v>
      </c>
      <c r="BE11">
        <v>12256.5909816809</v>
      </c>
    </row>
    <row r="12" spans="1:57" x14ac:dyDescent="0.25">
      <c r="A12" t="s">
        <v>4</v>
      </c>
      <c r="B12" t="s">
        <v>75</v>
      </c>
      <c r="C12" t="s">
        <v>74</v>
      </c>
      <c r="D12" t="s">
        <v>128</v>
      </c>
      <c r="E12">
        <v>5424.9434650000003</v>
      </c>
      <c r="F12">
        <v>5479.1928996500001</v>
      </c>
      <c r="G12">
        <v>5239.0787771279201</v>
      </c>
      <c r="H12">
        <v>5369.3817517665302</v>
      </c>
      <c r="I12">
        <v>5505.1430911282696</v>
      </c>
      <c r="J12">
        <v>5645.8374857445397</v>
      </c>
      <c r="K12">
        <v>5790.9127529981997</v>
      </c>
      <c r="L12">
        <v>5939.9508958454699</v>
      </c>
      <c r="M12">
        <v>6092.7907748890902</v>
      </c>
      <c r="N12">
        <v>6249.4844303943901</v>
      </c>
      <c r="O12">
        <v>6357.4883380112697</v>
      </c>
      <c r="P12">
        <v>6467.9055279099102</v>
      </c>
      <c r="Q12">
        <v>6580.9014505896102</v>
      </c>
      <c r="R12">
        <v>6696.4585265578098</v>
      </c>
      <c r="S12">
        <v>6814.4107038597804</v>
      </c>
      <c r="T12">
        <v>6934.5547087752902</v>
      </c>
      <c r="U12">
        <v>7056.6031303446798</v>
      </c>
      <c r="V12">
        <v>7180.3531012149497</v>
      </c>
      <c r="W12">
        <v>7305.73321842719</v>
      </c>
      <c r="X12">
        <v>7432.7994749666204</v>
      </c>
      <c r="Y12">
        <v>7561.6691765385704</v>
      </c>
      <c r="Z12">
        <v>7692.5226290375804</v>
      </c>
      <c r="AA12">
        <v>7825.5198511214903</v>
      </c>
      <c r="AB12">
        <v>7960.7267498290603</v>
      </c>
      <c r="AC12">
        <v>8098.1606534047196</v>
      </c>
      <c r="AD12">
        <v>8237.9096875934392</v>
      </c>
      <c r="AE12">
        <v>8380.0628522894003</v>
      </c>
      <c r="AF12">
        <v>8524.7073642502091</v>
      </c>
      <c r="AG12">
        <v>8671.9321946114105</v>
      </c>
      <c r="AH12">
        <v>8821.8459086715793</v>
      </c>
      <c r="AI12">
        <v>8974.6031836423499</v>
      </c>
      <c r="AJ12">
        <v>9130.3726413607892</v>
      </c>
      <c r="AK12">
        <v>9289.3188859845395</v>
      </c>
      <c r="AL12">
        <v>9289.3188859845395</v>
      </c>
      <c r="AM12">
        <v>9289.3188859845395</v>
      </c>
      <c r="AN12">
        <v>9289.3188859845395</v>
      </c>
      <c r="AO12">
        <v>9289.3188859845395</v>
      </c>
      <c r="AP12">
        <v>9289.3188859845395</v>
      </c>
      <c r="AQ12">
        <v>9289.3188859845395</v>
      </c>
      <c r="AR12">
        <v>9289.3188859845395</v>
      </c>
      <c r="AS12">
        <v>9289.3188859845395</v>
      </c>
      <c r="AT12">
        <v>9289.3188859845395</v>
      </c>
      <c r="AU12">
        <v>9289.3188859845395</v>
      </c>
      <c r="AV12">
        <v>9289.3188859845395</v>
      </c>
      <c r="AW12">
        <v>9289.3188859845395</v>
      </c>
      <c r="AX12">
        <v>9289.3188859845395</v>
      </c>
      <c r="AY12">
        <v>9289.3188859845395</v>
      </c>
      <c r="AZ12">
        <v>9289.3188859845395</v>
      </c>
      <c r="BA12">
        <v>9289.3188859845395</v>
      </c>
      <c r="BB12">
        <v>9289.3188859845395</v>
      </c>
      <c r="BC12">
        <v>9289.3188859845395</v>
      </c>
      <c r="BD12">
        <v>9289.3188859845395</v>
      </c>
      <c r="BE12">
        <v>9289.3188859845395</v>
      </c>
    </row>
    <row r="13" spans="1:57" x14ac:dyDescent="0.25">
      <c r="A13" t="s">
        <v>4</v>
      </c>
      <c r="B13" t="s">
        <v>76</v>
      </c>
      <c r="C13" t="s">
        <v>74</v>
      </c>
      <c r="D13" t="s">
        <v>129</v>
      </c>
      <c r="E13">
        <v>69446.784379999997</v>
      </c>
      <c r="F13">
        <v>69841.147266322005</v>
      </c>
      <c r="G13">
        <v>60213.234755999503</v>
      </c>
      <c r="H13">
        <v>63246.018868003797</v>
      </c>
      <c r="I13">
        <v>64297.502642632797</v>
      </c>
      <c r="J13">
        <v>65345.896738676798</v>
      </c>
      <c r="K13">
        <v>66414.213082581904</v>
      </c>
      <c r="L13">
        <v>67508.431962198301</v>
      </c>
      <c r="M13">
        <v>68628.592380692804</v>
      </c>
      <c r="N13">
        <v>69768.974665527305</v>
      </c>
      <c r="O13">
        <v>70348.803477729802</v>
      </c>
      <c r="P13">
        <v>70944.940097345199</v>
      </c>
      <c r="Q13">
        <v>71560.952687145502</v>
      </c>
      <c r="R13">
        <v>72198.752451598004</v>
      </c>
      <c r="S13">
        <v>72867.2081008518</v>
      </c>
      <c r="T13">
        <v>73568.318492977007</v>
      </c>
      <c r="U13">
        <v>74303.415488295999</v>
      </c>
      <c r="V13">
        <v>75072.850596820499</v>
      </c>
      <c r="W13">
        <v>75876.259465025403</v>
      </c>
      <c r="X13">
        <v>76703.642463977405</v>
      </c>
      <c r="Y13">
        <v>77551.664494054101</v>
      </c>
      <c r="Z13">
        <v>78416.44949816</v>
      </c>
      <c r="AA13">
        <v>79294.826990418107</v>
      </c>
      <c r="AB13">
        <v>80185.248716688002</v>
      </c>
      <c r="AC13">
        <v>81095.476685776695</v>
      </c>
      <c r="AD13">
        <v>82024.882032248905</v>
      </c>
      <c r="AE13">
        <v>82972.985719692704</v>
      </c>
      <c r="AF13">
        <v>83939.2516016421</v>
      </c>
      <c r="AG13">
        <v>84922.736886620594</v>
      </c>
      <c r="AH13">
        <v>85912.545773214602</v>
      </c>
      <c r="AI13">
        <v>86906.029506579696</v>
      </c>
      <c r="AJ13">
        <v>87900.847127606903</v>
      </c>
      <c r="AK13">
        <v>88895.714404501196</v>
      </c>
      <c r="AL13">
        <v>88895.714404501196</v>
      </c>
      <c r="AM13">
        <v>88895.714404501196</v>
      </c>
      <c r="AN13">
        <v>88895.714404501196</v>
      </c>
      <c r="AO13">
        <v>88895.714404501196</v>
      </c>
      <c r="AP13">
        <v>88895.714404501196</v>
      </c>
      <c r="AQ13">
        <v>88895.714404501196</v>
      </c>
      <c r="AR13">
        <v>88895.714404501196</v>
      </c>
      <c r="AS13">
        <v>88895.714404501196</v>
      </c>
      <c r="AT13">
        <v>88895.714404501196</v>
      </c>
      <c r="AU13">
        <v>88895.714404501196</v>
      </c>
      <c r="AV13">
        <v>88895.714404501196</v>
      </c>
      <c r="AW13">
        <v>88895.714404501196</v>
      </c>
      <c r="AX13">
        <v>88895.714404501196</v>
      </c>
      <c r="AY13">
        <v>88895.714404501196</v>
      </c>
      <c r="AZ13">
        <v>88895.714404501196</v>
      </c>
      <c r="BA13">
        <v>88895.714404501196</v>
      </c>
      <c r="BB13">
        <v>88895.714404501196</v>
      </c>
      <c r="BC13">
        <v>88895.714404501196</v>
      </c>
      <c r="BD13">
        <v>88895.714404501196</v>
      </c>
      <c r="BE13">
        <v>88895.714404501196</v>
      </c>
    </row>
    <row r="14" spans="1:57" x14ac:dyDescent="0.25">
      <c r="A14" t="s">
        <v>4</v>
      </c>
      <c r="B14" t="s">
        <v>77</v>
      </c>
      <c r="C14" t="s">
        <v>74</v>
      </c>
      <c r="D14" t="s">
        <v>130</v>
      </c>
      <c r="E14">
        <v>26876.345509999999</v>
      </c>
      <c r="F14">
        <v>27145.1089651</v>
      </c>
      <c r="G14">
        <v>25955.5315694333</v>
      </c>
      <c r="H14">
        <v>26601.080742426901</v>
      </c>
      <c r="I14">
        <v>27273.671837085702</v>
      </c>
      <c r="J14">
        <v>27970.702356467798</v>
      </c>
      <c r="K14">
        <v>28689.436668229799</v>
      </c>
      <c r="L14">
        <v>29427.803924437099</v>
      </c>
      <c r="M14">
        <v>30185.0058055968</v>
      </c>
      <c r="N14">
        <v>30961.3001304604</v>
      </c>
      <c r="O14">
        <v>31496.3748932241</v>
      </c>
      <c r="P14">
        <v>32043.405579369599</v>
      </c>
      <c r="Q14">
        <v>32603.211866523401</v>
      </c>
      <c r="R14">
        <v>33175.706662069897</v>
      </c>
      <c r="S14">
        <v>33760.067308641999</v>
      </c>
      <c r="T14">
        <v>34355.286744180303</v>
      </c>
      <c r="U14">
        <v>34959.9410725087</v>
      </c>
      <c r="V14">
        <v>35573.025244799101</v>
      </c>
      <c r="W14">
        <v>36194.185515320103</v>
      </c>
      <c r="X14">
        <v>36823.699285454102</v>
      </c>
      <c r="Y14">
        <v>37462.147713085498</v>
      </c>
      <c r="Z14">
        <v>38110.424072688002</v>
      </c>
      <c r="AA14">
        <v>38769.321131368699</v>
      </c>
      <c r="AB14">
        <v>39439.165406879503</v>
      </c>
      <c r="AC14">
        <v>40120.042747098501</v>
      </c>
      <c r="AD14">
        <v>40812.389746063003</v>
      </c>
      <c r="AE14">
        <v>41516.647328535</v>
      </c>
      <c r="AF14">
        <v>42233.2475852317</v>
      </c>
      <c r="AG14">
        <v>42962.631298438602</v>
      </c>
      <c r="AH14">
        <v>43705.336324170697</v>
      </c>
      <c r="AI14">
        <v>44462.128966853197</v>
      </c>
      <c r="AJ14">
        <v>45233.844615607202</v>
      </c>
      <c r="AK14">
        <v>46021.298755099298</v>
      </c>
      <c r="AL14">
        <v>46021.298755099298</v>
      </c>
      <c r="AM14">
        <v>46021.298755099298</v>
      </c>
      <c r="AN14">
        <v>46021.298755099298</v>
      </c>
      <c r="AO14">
        <v>46021.298755099298</v>
      </c>
      <c r="AP14">
        <v>46021.298755099298</v>
      </c>
      <c r="AQ14">
        <v>46021.298755099298</v>
      </c>
      <c r="AR14">
        <v>46021.298755099298</v>
      </c>
      <c r="AS14">
        <v>46021.298755099298</v>
      </c>
      <c r="AT14">
        <v>46021.298755099298</v>
      </c>
      <c r="AU14">
        <v>46021.298755099298</v>
      </c>
      <c r="AV14">
        <v>46021.298755099298</v>
      </c>
      <c r="AW14">
        <v>46021.298755099298</v>
      </c>
      <c r="AX14">
        <v>46021.298755099298</v>
      </c>
      <c r="AY14">
        <v>46021.298755099298</v>
      </c>
      <c r="AZ14">
        <v>46021.298755099298</v>
      </c>
      <c r="BA14">
        <v>46021.298755099298</v>
      </c>
      <c r="BB14">
        <v>46021.298755099298</v>
      </c>
      <c r="BC14">
        <v>46021.298755099298</v>
      </c>
      <c r="BD14">
        <v>46021.298755099298</v>
      </c>
      <c r="BE14">
        <v>46021.298755099298</v>
      </c>
    </row>
    <row r="15" spans="1:57" x14ac:dyDescent="0.25">
      <c r="A15" t="s">
        <v>4</v>
      </c>
      <c r="B15" t="s">
        <v>78</v>
      </c>
      <c r="C15" t="s">
        <v>79</v>
      </c>
      <c r="D15" t="s">
        <v>131</v>
      </c>
      <c r="E15">
        <v>3405670.5964446301</v>
      </c>
      <c r="F15">
        <v>3443359.9427880999</v>
      </c>
      <c r="G15">
        <v>3272431.0085672699</v>
      </c>
      <c r="H15">
        <v>3353992.5292635802</v>
      </c>
      <c r="I15">
        <v>3432977.90590946</v>
      </c>
      <c r="J15">
        <v>3511314.70264829</v>
      </c>
      <c r="K15">
        <v>3591395.1325844699</v>
      </c>
      <c r="L15">
        <v>3671972.29119536</v>
      </c>
      <c r="M15">
        <v>3737706.0150697199</v>
      </c>
      <c r="N15">
        <v>3807195.0449779499</v>
      </c>
      <c r="O15">
        <v>3847606.4340528799</v>
      </c>
      <c r="P15">
        <v>3884805.7743298798</v>
      </c>
      <c r="Q15">
        <v>3918602.6761528798</v>
      </c>
      <c r="R15">
        <v>3984163.8729802798</v>
      </c>
      <c r="S15">
        <v>4048156.4084057901</v>
      </c>
      <c r="T15">
        <v>4106894.3747934201</v>
      </c>
      <c r="U15">
        <v>4161910.2066553901</v>
      </c>
      <c r="V15">
        <v>4210977.3391378801</v>
      </c>
      <c r="W15">
        <v>4248356.0539396303</v>
      </c>
      <c r="X15">
        <v>4279496.1970491502</v>
      </c>
      <c r="Y15">
        <v>4304444.6377664097</v>
      </c>
      <c r="Z15">
        <v>4320136.6263555996</v>
      </c>
      <c r="AA15">
        <v>4328164.83272772</v>
      </c>
      <c r="AB15">
        <v>4367019.6155354204</v>
      </c>
      <c r="AC15">
        <v>4401431.6375555201</v>
      </c>
      <c r="AD15">
        <v>4431077.7374724802</v>
      </c>
      <c r="AE15">
        <v>4455671.3586341599</v>
      </c>
      <c r="AF15">
        <v>4476081.2809087699</v>
      </c>
      <c r="AG15">
        <v>4476400.0979276001</v>
      </c>
      <c r="AH15">
        <v>4476570.3498110101</v>
      </c>
      <c r="AI15">
        <v>4476703.38152688</v>
      </c>
      <c r="AJ15">
        <v>4476917.9985846598</v>
      </c>
      <c r="AK15">
        <v>4477394.45885453</v>
      </c>
      <c r="AL15">
        <v>4477394.45885453</v>
      </c>
      <c r="AM15">
        <v>4477394.45885453</v>
      </c>
      <c r="AN15">
        <v>4477394.45885453</v>
      </c>
      <c r="AO15">
        <v>4477394.45885453</v>
      </c>
      <c r="AP15">
        <v>4477394.45885453</v>
      </c>
      <c r="AQ15">
        <v>4477394.45885453</v>
      </c>
      <c r="AR15">
        <v>4477394.45885453</v>
      </c>
      <c r="AS15">
        <v>4477394.45885453</v>
      </c>
      <c r="AT15">
        <v>4477394.45885453</v>
      </c>
      <c r="AU15">
        <v>4477394.45885453</v>
      </c>
      <c r="AV15">
        <v>4477394.45885453</v>
      </c>
      <c r="AW15">
        <v>4477394.45885453</v>
      </c>
      <c r="AX15">
        <v>4477394.45885453</v>
      </c>
      <c r="AY15">
        <v>4477394.45885453</v>
      </c>
      <c r="AZ15">
        <v>4477394.45885453</v>
      </c>
      <c r="BA15">
        <v>4477394.45885453</v>
      </c>
      <c r="BB15">
        <v>4477394.45885453</v>
      </c>
      <c r="BC15">
        <v>4477394.45885453</v>
      </c>
      <c r="BD15">
        <v>4477394.45885453</v>
      </c>
      <c r="BE15">
        <v>4477394.45885453</v>
      </c>
    </row>
    <row r="16" spans="1:57" x14ac:dyDescent="0.25">
      <c r="A16" t="s">
        <v>4</v>
      </c>
      <c r="B16" t="s">
        <v>80</v>
      </c>
      <c r="C16" t="s">
        <v>74</v>
      </c>
      <c r="D16" t="s">
        <v>132</v>
      </c>
      <c r="E16">
        <v>3565.3976109999999</v>
      </c>
      <c r="F16">
        <v>3601.0515871099901</v>
      </c>
      <c r="G16">
        <v>3443.24306351323</v>
      </c>
      <c r="H16">
        <v>3528.8811752244501</v>
      </c>
      <c r="I16">
        <v>3618.10664976614</v>
      </c>
      <c r="J16">
        <v>3710.57424167421</v>
      </c>
      <c r="K16">
        <v>3805.9210438332598</v>
      </c>
      <c r="L16">
        <v>3903.8723389727902</v>
      </c>
      <c r="M16">
        <v>4004.3222225749801</v>
      </c>
      <c r="N16">
        <v>4107.30489669902</v>
      </c>
      <c r="O16">
        <v>4178.2875487174697</v>
      </c>
      <c r="P16">
        <v>4250.85626535348</v>
      </c>
      <c r="Q16">
        <v>4325.1197844803</v>
      </c>
      <c r="R16">
        <v>4401.0665524511196</v>
      </c>
      <c r="S16">
        <v>4478.5874361023398</v>
      </c>
      <c r="T16">
        <v>4557.5488392700199</v>
      </c>
      <c r="U16">
        <v>4637.7618688614402</v>
      </c>
      <c r="V16">
        <v>4719.0931957865496</v>
      </c>
      <c r="W16">
        <v>4801.4958923785998</v>
      </c>
      <c r="X16">
        <v>4885.0067585152301</v>
      </c>
      <c r="Y16">
        <v>4969.7028902038401</v>
      </c>
      <c r="Z16">
        <v>5055.7027886250999</v>
      </c>
      <c r="AA16">
        <v>5143.1116217211402</v>
      </c>
      <c r="AB16">
        <v>5231.9727051135897</v>
      </c>
      <c r="AC16">
        <v>5322.2974273232103</v>
      </c>
      <c r="AD16">
        <v>5414.1437066163799</v>
      </c>
      <c r="AE16">
        <v>5507.5700357704</v>
      </c>
      <c r="AF16">
        <v>5602.63373564425</v>
      </c>
      <c r="AG16">
        <v>5699.3932801144001</v>
      </c>
      <c r="AH16">
        <v>5797.9200207919203</v>
      </c>
      <c r="AI16">
        <v>5898.3156150976401</v>
      </c>
      <c r="AJ16">
        <v>6000.6908851809603</v>
      </c>
      <c r="AK16">
        <v>6105.15401267992</v>
      </c>
      <c r="AL16">
        <v>6105.15401267992</v>
      </c>
      <c r="AM16">
        <v>6105.15401267992</v>
      </c>
      <c r="AN16">
        <v>6105.15401267992</v>
      </c>
      <c r="AO16">
        <v>6105.15401267992</v>
      </c>
      <c r="AP16">
        <v>6105.15401267992</v>
      </c>
      <c r="AQ16">
        <v>6105.15401267992</v>
      </c>
      <c r="AR16">
        <v>6105.15401267992</v>
      </c>
      <c r="AS16">
        <v>6105.15401267992</v>
      </c>
      <c r="AT16">
        <v>6105.15401267992</v>
      </c>
      <c r="AU16">
        <v>6105.15401267992</v>
      </c>
      <c r="AV16">
        <v>6105.15401267992</v>
      </c>
      <c r="AW16">
        <v>6105.15401267992</v>
      </c>
      <c r="AX16">
        <v>6105.15401267992</v>
      </c>
      <c r="AY16">
        <v>6105.15401267992</v>
      </c>
      <c r="AZ16">
        <v>6105.15401267992</v>
      </c>
      <c r="BA16">
        <v>6105.15401267992</v>
      </c>
      <c r="BB16">
        <v>6105.15401267992</v>
      </c>
      <c r="BC16">
        <v>6105.15401267992</v>
      </c>
      <c r="BD16">
        <v>6105.15401267992</v>
      </c>
      <c r="BE16">
        <v>6105.15401267992</v>
      </c>
    </row>
    <row r="17" spans="1:57" x14ac:dyDescent="0.25">
      <c r="A17" t="s">
        <v>4</v>
      </c>
      <c r="B17" t="s">
        <v>81</v>
      </c>
      <c r="C17" t="s">
        <v>74</v>
      </c>
      <c r="D17" t="s">
        <v>133</v>
      </c>
      <c r="E17">
        <v>144045.53589999999</v>
      </c>
      <c r="F17">
        <v>145485.991259</v>
      </c>
      <c r="G17">
        <v>139110.37321265499</v>
      </c>
      <c r="H17">
        <v>142570.23633054399</v>
      </c>
      <c r="I17">
        <v>146175.032400592</v>
      </c>
      <c r="J17">
        <v>149910.81316980699</v>
      </c>
      <c r="K17">
        <v>153762.91683728501</v>
      </c>
      <c r="L17">
        <v>157720.244557745</v>
      </c>
      <c r="M17">
        <v>161778.517685525</v>
      </c>
      <c r="N17">
        <v>165939.118017125</v>
      </c>
      <c r="O17">
        <v>168806.88629016501</v>
      </c>
      <c r="P17">
        <v>171738.73311845699</v>
      </c>
      <c r="Q17">
        <v>174739.05161798099</v>
      </c>
      <c r="R17">
        <v>177807.375010155</v>
      </c>
      <c r="S17">
        <v>180939.29420887999</v>
      </c>
      <c r="T17">
        <v>184129.41179902299</v>
      </c>
      <c r="U17">
        <v>187370.09631567</v>
      </c>
      <c r="V17">
        <v>190655.96113373199</v>
      </c>
      <c r="W17">
        <v>193985.11032976699</v>
      </c>
      <c r="X17">
        <v>197359.030654673</v>
      </c>
      <c r="Y17">
        <v>200780.83686223399</v>
      </c>
      <c r="Z17">
        <v>204255.31651556</v>
      </c>
      <c r="AA17">
        <v>207786.71850193801</v>
      </c>
      <c r="AB17">
        <v>211376.79281466801</v>
      </c>
      <c r="AC17">
        <v>215025.99956108001</v>
      </c>
      <c r="AD17">
        <v>218736.67869554399</v>
      </c>
      <c r="AE17">
        <v>222511.19338323001</v>
      </c>
      <c r="AF17">
        <v>226351.85944266699</v>
      </c>
      <c r="AG17">
        <v>230261.039275413</v>
      </c>
      <c r="AH17">
        <v>234241.61555604701</v>
      </c>
      <c r="AI17">
        <v>238297.69534337599</v>
      </c>
      <c r="AJ17">
        <v>242433.75596016701</v>
      </c>
      <c r="AK17">
        <v>246654.16804995801</v>
      </c>
      <c r="AL17">
        <v>246654.16804995801</v>
      </c>
      <c r="AM17">
        <v>246654.16804995801</v>
      </c>
      <c r="AN17">
        <v>246654.16804995801</v>
      </c>
      <c r="AO17">
        <v>246654.16804995801</v>
      </c>
      <c r="AP17">
        <v>246654.16804995801</v>
      </c>
      <c r="AQ17">
        <v>246654.16804995801</v>
      </c>
      <c r="AR17">
        <v>246654.16804995801</v>
      </c>
      <c r="AS17">
        <v>246654.16804995801</v>
      </c>
      <c r="AT17">
        <v>246654.16804995801</v>
      </c>
      <c r="AU17">
        <v>246654.16804995801</v>
      </c>
      <c r="AV17">
        <v>246654.16804995801</v>
      </c>
      <c r="AW17">
        <v>246654.16804995801</v>
      </c>
      <c r="AX17">
        <v>246654.16804995801</v>
      </c>
      <c r="AY17">
        <v>246654.16804995801</v>
      </c>
      <c r="AZ17">
        <v>246654.16804995801</v>
      </c>
      <c r="BA17">
        <v>246654.16804995801</v>
      </c>
      <c r="BB17">
        <v>246654.16804995801</v>
      </c>
      <c r="BC17">
        <v>246654.16804995801</v>
      </c>
      <c r="BD17">
        <v>246654.16804995801</v>
      </c>
      <c r="BE17">
        <v>246654.16804995801</v>
      </c>
    </row>
    <row r="18" spans="1:57" x14ac:dyDescent="0.25">
      <c r="A18" t="s">
        <v>4</v>
      </c>
      <c r="B18" t="s">
        <v>82</v>
      </c>
      <c r="C18" t="s">
        <v>74</v>
      </c>
      <c r="D18" t="s">
        <v>134</v>
      </c>
      <c r="E18">
        <v>2267.9910920000002</v>
      </c>
      <c r="F18">
        <v>2290.6710029199999</v>
      </c>
      <c r="G18">
        <v>2190.2871566261301</v>
      </c>
      <c r="H18">
        <v>2244.7625604064901</v>
      </c>
      <c r="I18">
        <v>2301.51992761168</v>
      </c>
      <c r="J18">
        <v>2360.3396435668301</v>
      </c>
      <c r="K18">
        <v>2420.9908588142498</v>
      </c>
      <c r="L18">
        <v>2483.2988224873502</v>
      </c>
      <c r="M18">
        <v>2547.1961674845202</v>
      </c>
      <c r="N18">
        <v>2612.7046501353998</v>
      </c>
      <c r="O18">
        <v>2657.8575447151502</v>
      </c>
      <c r="P18">
        <v>2704.0193535357398</v>
      </c>
      <c r="Q18">
        <v>2751.2592460292299</v>
      </c>
      <c r="R18">
        <v>2799.5698727858598</v>
      </c>
      <c r="S18">
        <v>2848.8818129247402</v>
      </c>
      <c r="T18">
        <v>2899.1100843645399</v>
      </c>
      <c r="U18">
        <v>2950.1345300012299</v>
      </c>
      <c r="V18">
        <v>3001.87033764232</v>
      </c>
      <c r="W18">
        <v>3054.2876560505001</v>
      </c>
      <c r="X18">
        <v>3107.4098940580502</v>
      </c>
      <c r="Y18">
        <v>3161.28609333636</v>
      </c>
      <c r="Z18">
        <v>3215.9916338714602</v>
      </c>
      <c r="AA18">
        <v>3271.5934142205301</v>
      </c>
      <c r="AB18">
        <v>3328.1189879567501</v>
      </c>
      <c r="AC18">
        <v>3385.5755994513001</v>
      </c>
      <c r="AD18">
        <v>3444.0000911903398</v>
      </c>
      <c r="AE18">
        <v>3503.4296711131601</v>
      </c>
      <c r="AF18">
        <v>3563.9008016881298</v>
      </c>
      <c r="AG18">
        <v>3625.4506788314902</v>
      </c>
      <c r="AH18">
        <v>3688.12469013698</v>
      </c>
      <c r="AI18">
        <v>3751.9875010781602</v>
      </c>
      <c r="AJ18">
        <v>3817.10960691952</v>
      </c>
      <c r="AK18">
        <v>3883.5598232654202</v>
      </c>
      <c r="AL18">
        <v>3883.5598232654202</v>
      </c>
      <c r="AM18">
        <v>3883.5598232654202</v>
      </c>
      <c r="AN18">
        <v>3883.5598232654202</v>
      </c>
      <c r="AO18">
        <v>3883.5598232654202</v>
      </c>
      <c r="AP18">
        <v>3883.5598232654202</v>
      </c>
      <c r="AQ18">
        <v>3883.5598232654202</v>
      </c>
      <c r="AR18">
        <v>3883.5598232654202</v>
      </c>
      <c r="AS18">
        <v>3883.5598232654202</v>
      </c>
      <c r="AT18">
        <v>3883.5598232654202</v>
      </c>
      <c r="AU18">
        <v>3883.5598232654202</v>
      </c>
      <c r="AV18">
        <v>3883.5598232654202</v>
      </c>
      <c r="AW18">
        <v>3883.5598232654202</v>
      </c>
      <c r="AX18">
        <v>3883.5598232654202</v>
      </c>
      <c r="AY18">
        <v>3883.5598232654202</v>
      </c>
      <c r="AZ18">
        <v>3883.5598232654202</v>
      </c>
      <c r="BA18">
        <v>3883.5598232654202</v>
      </c>
      <c r="BB18">
        <v>3883.5598232654202</v>
      </c>
      <c r="BC18">
        <v>3883.5598232654202</v>
      </c>
      <c r="BD18">
        <v>3883.5598232654202</v>
      </c>
      <c r="BE18">
        <v>3883.5598232654202</v>
      </c>
    </row>
    <row r="19" spans="1:57" x14ac:dyDescent="0.25">
      <c r="A19" t="s">
        <v>4</v>
      </c>
      <c r="B19" t="s">
        <v>83</v>
      </c>
      <c r="C19" t="s">
        <v>84</v>
      </c>
      <c r="D19" t="s">
        <v>135</v>
      </c>
      <c r="E19">
        <v>157.90730775338099</v>
      </c>
      <c r="F19">
        <v>158.80400559494399</v>
      </c>
      <c r="G19">
        <v>146.440306258102</v>
      </c>
      <c r="H19">
        <v>153.63594995960599</v>
      </c>
      <c r="I19">
        <v>156.02814547928301</v>
      </c>
      <c r="J19">
        <v>158.42888499369701</v>
      </c>
      <c r="K19">
        <v>160.894847678199</v>
      </c>
      <c r="L19">
        <v>163.44134036304001</v>
      </c>
      <c r="M19">
        <v>166.069313808809</v>
      </c>
      <c r="N19">
        <v>168.76585144346399</v>
      </c>
      <c r="O19">
        <v>171.53706006367199</v>
      </c>
      <c r="P19">
        <v>174.393294236478</v>
      </c>
      <c r="Q19">
        <v>177.34548183417101</v>
      </c>
      <c r="R19">
        <v>180.40077079853299</v>
      </c>
      <c r="S19">
        <v>183.58407564804199</v>
      </c>
      <c r="T19">
        <v>186.90369284989501</v>
      </c>
      <c r="U19">
        <v>190.36649045678701</v>
      </c>
      <c r="V19">
        <v>193.977037580738</v>
      </c>
      <c r="W19">
        <v>197.73819485353499</v>
      </c>
      <c r="X19">
        <v>201.62759428201801</v>
      </c>
      <c r="Y19">
        <v>205.63975730869001</v>
      </c>
      <c r="Z19">
        <v>209.76756492938699</v>
      </c>
      <c r="AA19">
        <v>214.005548881403</v>
      </c>
      <c r="AB19">
        <v>218.35246193697199</v>
      </c>
      <c r="AC19">
        <v>222.832594213428</v>
      </c>
      <c r="AD19">
        <v>227.447857327115</v>
      </c>
      <c r="AE19">
        <v>232.20065277501601</v>
      </c>
      <c r="AF19">
        <v>237.093310238854</v>
      </c>
      <c r="AG19">
        <v>242.12708763315399</v>
      </c>
      <c r="AH19">
        <v>247.27464375439101</v>
      </c>
      <c r="AI19">
        <v>252.53155344313299</v>
      </c>
      <c r="AJ19">
        <v>257.89412329176298</v>
      </c>
      <c r="AK19">
        <v>263.36164617579999</v>
      </c>
      <c r="AL19">
        <v>263.36164617579999</v>
      </c>
      <c r="AM19">
        <v>263.36164617579999</v>
      </c>
      <c r="AN19">
        <v>263.36164617579999</v>
      </c>
      <c r="AO19">
        <v>263.36164617579999</v>
      </c>
      <c r="AP19">
        <v>263.36164617579999</v>
      </c>
      <c r="AQ19">
        <v>263.36164617579999</v>
      </c>
      <c r="AR19">
        <v>263.36164617579999</v>
      </c>
      <c r="AS19">
        <v>263.36164617579999</v>
      </c>
      <c r="AT19">
        <v>263.36164617579999</v>
      </c>
      <c r="AU19">
        <v>263.36164617579999</v>
      </c>
      <c r="AV19">
        <v>263.36164617579999</v>
      </c>
      <c r="AW19">
        <v>263.36164617579999</v>
      </c>
      <c r="AX19">
        <v>263.36164617579999</v>
      </c>
      <c r="AY19">
        <v>263.36164617579999</v>
      </c>
      <c r="AZ19">
        <v>263.36164617579999</v>
      </c>
      <c r="BA19">
        <v>263.36164617579999</v>
      </c>
      <c r="BB19">
        <v>263.36164617579999</v>
      </c>
      <c r="BC19">
        <v>263.36164617579999</v>
      </c>
      <c r="BD19">
        <v>263.36164617579999</v>
      </c>
      <c r="BE19">
        <v>263.36164617579999</v>
      </c>
    </row>
    <row r="20" spans="1:57" x14ac:dyDescent="0.25">
      <c r="A20" t="s">
        <v>38</v>
      </c>
      <c r="B20" t="s">
        <v>68</v>
      </c>
      <c r="C20" t="s">
        <v>69</v>
      </c>
      <c r="D20" t="s">
        <v>124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25">
      <c r="A21" t="s">
        <v>38</v>
      </c>
      <c r="B21" t="s">
        <v>190</v>
      </c>
      <c r="C21" t="s">
        <v>69</v>
      </c>
      <c r="D21" t="s">
        <v>124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25">
      <c r="A22" t="s">
        <v>38</v>
      </c>
      <c r="B22" t="s">
        <v>70</v>
      </c>
      <c r="C22" t="s">
        <v>69</v>
      </c>
      <c r="D22" t="s">
        <v>125</v>
      </c>
      <c r="E22">
        <v>660.53228160756498</v>
      </c>
      <c r="F22">
        <v>668.142100520094</v>
      </c>
      <c r="G22">
        <v>652.89202341938505</v>
      </c>
      <c r="H22">
        <v>2795.8644336048601</v>
      </c>
      <c r="I22">
        <v>2818.1151162134402</v>
      </c>
      <c r="J22">
        <v>2838.9534164318502</v>
      </c>
      <c r="K22">
        <v>2861.3528166443198</v>
      </c>
      <c r="L22">
        <v>2883.8304892798901</v>
      </c>
      <c r="M22">
        <v>2904.8722977983598</v>
      </c>
      <c r="N22">
        <v>2927.4986880378201</v>
      </c>
      <c r="O22">
        <v>2933.5865431678399</v>
      </c>
      <c r="P22">
        <v>2939.6743982978701</v>
      </c>
      <c r="Q22">
        <v>2945.7622534278898</v>
      </c>
      <c r="R22">
        <v>2951.8501085579101</v>
      </c>
      <c r="S22">
        <v>2956.41599990543</v>
      </c>
      <c r="T22">
        <v>2960.9818912529499</v>
      </c>
      <c r="U22">
        <v>2967.0697463829702</v>
      </c>
      <c r="V22">
        <v>2971.6356377304901</v>
      </c>
      <c r="W22">
        <v>2974.6795652955002</v>
      </c>
      <c r="X22">
        <v>2980.76742042553</v>
      </c>
      <c r="Y22">
        <v>2983.8113479905401</v>
      </c>
      <c r="Z22">
        <v>2988.37723933806</v>
      </c>
      <c r="AA22">
        <v>2991.4211669030701</v>
      </c>
      <c r="AB22">
        <v>2994.4650944680802</v>
      </c>
      <c r="AC22">
        <v>2997.5090220330899</v>
      </c>
      <c r="AD22">
        <v>3000.5529495981</v>
      </c>
      <c r="AE22">
        <v>3003.5968771631201</v>
      </c>
      <c r="AF22">
        <v>3006.6408047281302</v>
      </c>
      <c r="AG22">
        <v>3009.6847322931399</v>
      </c>
      <c r="AH22">
        <v>3011.2066960756501</v>
      </c>
      <c r="AI22">
        <v>3014.2506236406598</v>
      </c>
      <c r="AJ22">
        <v>3014.2506236406598</v>
      </c>
      <c r="AK22">
        <v>3017.2945512056699</v>
      </c>
      <c r="AL22">
        <v>3017.2945512056699</v>
      </c>
      <c r="AM22">
        <v>3017.2945512056699</v>
      </c>
      <c r="AN22">
        <v>3017.2945512056699</v>
      </c>
      <c r="AO22">
        <v>3017.2945512056699</v>
      </c>
      <c r="AP22">
        <v>3017.2945512056699</v>
      </c>
      <c r="AQ22">
        <v>3017.2945512056699</v>
      </c>
      <c r="AR22">
        <v>3017.2945512056699</v>
      </c>
      <c r="AS22">
        <v>3017.2945512056699</v>
      </c>
      <c r="AT22">
        <v>3017.2945512056699</v>
      </c>
      <c r="AU22">
        <v>3017.2945512056699</v>
      </c>
      <c r="AV22">
        <v>3017.2945512056699</v>
      </c>
      <c r="AW22">
        <v>3017.2945512056699</v>
      </c>
      <c r="AX22">
        <v>3017.2945512056699</v>
      </c>
      <c r="AY22">
        <v>3017.2945512056699</v>
      </c>
      <c r="AZ22">
        <v>3017.2945512056699</v>
      </c>
      <c r="BA22">
        <v>3017.2945512056699</v>
      </c>
      <c r="BB22">
        <v>3017.2945512056699</v>
      </c>
      <c r="BC22">
        <v>3017.2945512056699</v>
      </c>
      <c r="BD22">
        <v>3017.2945512056699</v>
      </c>
      <c r="BE22">
        <v>3017.2945512056699</v>
      </c>
    </row>
    <row r="23" spans="1:57" x14ac:dyDescent="0.25">
      <c r="A23" t="s">
        <v>38</v>
      </c>
      <c r="B23" t="s">
        <v>191</v>
      </c>
      <c r="C23" t="s">
        <v>69</v>
      </c>
      <c r="D23" t="s">
        <v>125</v>
      </c>
      <c r="E23">
        <v>660.53228160756498</v>
      </c>
      <c r="F23">
        <v>668.142100520094</v>
      </c>
      <c r="G23">
        <v>652.89202341938505</v>
      </c>
      <c r="H23">
        <v>2795.3052607181398</v>
      </c>
      <c r="I23">
        <v>2816.4242471437101</v>
      </c>
      <c r="J23">
        <v>2835.5466723321301</v>
      </c>
      <c r="K23">
        <v>2855.6301110110298</v>
      </c>
      <c r="L23">
        <v>2875.1789978120501</v>
      </c>
      <c r="M23">
        <v>2892.6718341476098</v>
      </c>
      <c r="N23">
        <v>2911.1046953848099</v>
      </c>
      <c r="O23">
        <v>2912.4647200570398</v>
      </c>
      <c r="P23">
        <v>2913.21732871319</v>
      </c>
      <c r="Q23">
        <v>2913.3588686401799</v>
      </c>
      <c r="R23">
        <v>2912.88568712495</v>
      </c>
      <c r="S23">
        <v>2910.2959103069102</v>
      </c>
      <c r="T23">
        <v>2907.09202083215</v>
      </c>
      <c r="U23">
        <v>2904.7612817089298</v>
      </c>
      <c r="V23">
        <v>2900.31638242496</v>
      </c>
      <c r="W23">
        <v>2893.76828111947</v>
      </c>
      <c r="X23">
        <v>2889.5559373605101</v>
      </c>
      <c r="Y23">
        <v>2881.7649998892598</v>
      </c>
      <c r="Z23">
        <v>2874.81890424321</v>
      </c>
      <c r="AA23">
        <v>2865.7814778931402</v>
      </c>
      <c r="AB23">
        <v>2856.1208071036499</v>
      </c>
      <c r="AC23">
        <v>2845.8350655182198</v>
      </c>
      <c r="AD23">
        <v>2834.9224267802902</v>
      </c>
      <c r="AE23">
        <v>2823.3810645333301</v>
      </c>
      <c r="AF23">
        <v>2811.2091524207999</v>
      </c>
      <c r="AG23">
        <v>2798.4048640861602</v>
      </c>
      <c r="AH23">
        <v>2783.55946985233</v>
      </c>
      <c r="AI23">
        <v>2769.49347300103</v>
      </c>
      <c r="AJ23">
        <v>2752.0108193839201</v>
      </c>
      <c r="AK23">
        <v>2736.6861579435399</v>
      </c>
      <c r="AL23">
        <v>2717.9789317260702</v>
      </c>
      <c r="AM23">
        <v>2698.6682465983499</v>
      </c>
      <c r="AN23">
        <v>2678.75410256039</v>
      </c>
      <c r="AO23">
        <v>2658.2364996121901</v>
      </c>
      <c r="AP23">
        <v>2637.11543775375</v>
      </c>
      <c r="AQ23">
        <v>2615.3909169850699</v>
      </c>
      <c r="AR23">
        <v>2593.0629373061502</v>
      </c>
      <c r="AS23">
        <v>2570.1314987169899</v>
      </c>
      <c r="AT23">
        <v>2546.59660121758</v>
      </c>
      <c r="AU23">
        <v>2522.45824480794</v>
      </c>
      <c r="AV23">
        <v>2497.7164294880499</v>
      </c>
      <c r="AW23">
        <v>2472.3711552579198</v>
      </c>
      <c r="AX23">
        <v>2446.42242211756</v>
      </c>
      <c r="AY23">
        <v>2419.8702300669502</v>
      </c>
      <c r="AZ23">
        <v>2392.7145791060898</v>
      </c>
      <c r="BA23">
        <v>2364.9554692349998</v>
      </c>
      <c r="BB23">
        <v>2336.5929004536702</v>
      </c>
      <c r="BC23">
        <v>2307.62687276209</v>
      </c>
      <c r="BD23">
        <v>2278.0573861602802</v>
      </c>
      <c r="BE23">
        <v>2247.8844406482199</v>
      </c>
    </row>
    <row r="24" spans="1:57" x14ac:dyDescent="0.25">
      <c r="A24" t="s">
        <v>38</v>
      </c>
      <c r="B24" t="s">
        <v>71</v>
      </c>
      <c r="C24" t="s">
        <v>69</v>
      </c>
      <c r="D24" t="s">
        <v>126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25">
      <c r="A25" t="s">
        <v>38</v>
      </c>
      <c r="B25" t="s">
        <v>72</v>
      </c>
      <c r="C25" t="s">
        <v>69</v>
      </c>
      <c r="D25" t="s">
        <v>37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25">
      <c r="A26" t="s">
        <v>38</v>
      </c>
      <c r="B26" t="s">
        <v>192</v>
      </c>
      <c r="C26" t="s">
        <v>69</v>
      </c>
      <c r="D26" t="s">
        <v>37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25">
      <c r="A27" t="s">
        <v>38</v>
      </c>
      <c r="B27" t="s">
        <v>73</v>
      </c>
      <c r="C27" t="s">
        <v>74</v>
      </c>
      <c r="D27" t="s">
        <v>127</v>
      </c>
      <c r="E27">
        <v>136.70528926</v>
      </c>
      <c r="F27">
        <v>138.07234215259999</v>
      </c>
      <c r="G27">
        <v>134.432755213457</v>
      </c>
      <c r="H27">
        <v>136.50144183191699</v>
      </c>
      <c r="I27">
        <v>138.59805890722399</v>
      </c>
      <c r="J27">
        <v>140.722958179854</v>
      </c>
      <c r="K27">
        <v>142.87649563204701</v>
      </c>
      <c r="L27">
        <v>145.05903153746499</v>
      </c>
      <c r="M27">
        <v>147.27093051142799</v>
      </c>
      <c r="N27">
        <v>149.51256156171701</v>
      </c>
      <c r="O27">
        <v>151.00768717733399</v>
      </c>
      <c r="P27">
        <v>152.517764049108</v>
      </c>
      <c r="Q27">
        <v>154.04294168959899</v>
      </c>
      <c r="R27">
        <v>155.58337110649501</v>
      </c>
      <c r="S27">
        <v>157.13920481756</v>
      </c>
      <c r="T27">
        <v>158.710596865735</v>
      </c>
      <c r="U27">
        <v>160.29770283439299</v>
      </c>
      <c r="V27">
        <v>161.90067986273601</v>
      </c>
      <c r="W27">
        <v>163.51968666136401</v>
      </c>
      <c r="X27">
        <v>165.154883527978</v>
      </c>
      <c r="Y27">
        <v>166.80643236325699</v>
      </c>
      <c r="Z27">
        <v>168.47449668689001</v>
      </c>
      <c r="AA27">
        <v>170.15924165375901</v>
      </c>
      <c r="AB27">
        <v>171.86083407029599</v>
      </c>
      <c r="AC27">
        <v>173.57944241099901</v>
      </c>
      <c r="AD27">
        <v>175.315236835109</v>
      </c>
      <c r="AE27">
        <v>177.06838920346101</v>
      </c>
      <c r="AF27">
        <v>178.839073095495</v>
      </c>
      <c r="AG27">
        <v>180.62746382645</v>
      </c>
      <c r="AH27">
        <v>182.43373846471499</v>
      </c>
      <c r="AI27">
        <v>184.258075849362</v>
      </c>
      <c r="AJ27">
        <v>186.100656607855</v>
      </c>
      <c r="AK27">
        <v>187.961663173934</v>
      </c>
      <c r="AL27">
        <v>187.961663173934</v>
      </c>
      <c r="AM27">
        <v>187.961663173934</v>
      </c>
      <c r="AN27">
        <v>187.961663173934</v>
      </c>
      <c r="AO27">
        <v>187.961663173934</v>
      </c>
      <c r="AP27">
        <v>187.961663173934</v>
      </c>
      <c r="AQ27">
        <v>187.961663173934</v>
      </c>
      <c r="AR27">
        <v>187.961663173934</v>
      </c>
      <c r="AS27">
        <v>187.961663173934</v>
      </c>
      <c r="AT27">
        <v>187.961663173934</v>
      </c>
      <c r="AU27">
        <v>187.961663173934</v>
      </c>
      <c r="AV27">
        <v>187.961663173934</v>
      </c>
      <c r="AW27">
        <v>187.961663173934</v>
      </c>
      <c r="AX27">
        <v>187.961663173934</v>
      </c>
      <c r="AY27">
        <v>187.961663173934</v>
      </c>
      <c r="AZ27">
        <v>187.961663173934</v>
      </c>
      <c r="BA27">
        <v>187.961663173934</v>
      </c>
      <c r="BB27">
        <v>187.961663173934</v>
      </c>
      <c r="BC27">
        <v>187.961663173934</v>
      </c>
      <c r="BD27">
        <v>187.961663173934</v>
      </c>
      <c r="BE27">
        <v>187.961663173934</v>
      </c>
    </row>
    <row r="28" spans="1:57" x14ac:dyDescent="0.25">
      <c r="A28" t="s">
        <v>38</v>
      </c>
      <c r="B28" t="s">
        <v>75</v>
      </c>
      <c r="C28" t="s">
        <v>74</v>
      </c>
      <c r="D28" t="s">
        <v>128</v>
      </c>
      <c r="E28">
        <v>176.75273329999999</v>
      </c>
      <c r="F28">
        <v>178.52026063299999</v>
      </c>
      <c r="G28">
        <v>173.81446656271399</v>
      </c>
      <c r="H28">
        <v>176.48916932025199</v>
      </c>
      <c r="I28">
        <v>179.199984686286</v>
      </c>
      <c r="J28">
        <v>181.94736744270801</v>
      </c>
      <c r="K28">
        <v>184.73177785579</v>
      </c>
      <c r="L28">
        <v>187.55368174038901</v>
      </c>
      <c r="M28">
        <v>190.41355052489399</v>
      </c>
      <c r="N28">
        <v>193.31186131691601</v>
      </c>
      <c r="O28">
        <v>195.24497993008501</v>
      </c>
      <c r="P28">
        <v>197.19742972938599</v>
      </c>
      <c r="Q28">
        <v>199.16940402668001</v>
      </c>
      <c r="R28">
        <v>201.16109806694701</v>
      </c>
      <c r="S28">
        <v>203.172709047616</v>
      </c>
      <c r="T28">
        <v>205.204436138093</v>
      </c>
      <c r="U28">
        <v>207.25648049947301</v>
      </c>
      <c r="V28">
        <v>209.329045304468</v>
      </c>
      <c r="W28">
        <v>211.422335757513</v>
      </c>
      <c r="X28">
        <v>213.53655911508801</v>
      </c>
      <c r="Y28">
        <v>215.671924706239</v>
      </c>
      <c r="Z28">
        <v>217.828643953301</v>
      </c>
      <c r="AA28">
        <v>220.00693039283399</v>
      </c>
      <c r="AB28">
        <v>222.20699969676301</v>
      </c>
      <c r="AC28">
        <v>224.42906969373001</v>
      </c>
      <c r="AD28">
        <v>226.67336039066799</v>
      </c>
      <c r="AE28">
        <v>228.940093994574</v>
      </c>
      <c r="AF28">
        <v>231.22949493452001</v>
      </c>
      <c r="AG28">
        <v>233.54178988386499</v>
      </c>
      <c r="AH28">
        <v>235.87720778270401</v>
      </c>
      <c r="AI28">
        <v>238.23597986053099</v>
      </c>
      <c r="AJ28">
        <v>240.61833965913601</v>
      </c>
      <c r="AK28">
        <v>243.024523055728</v>
      </c>
      <c r="AL28">
        <v>243.024523055728</v>
      </c>
      <c r="AM28">
        <v>243.024523055728</v>
      </c>
      <c r="AN28">
        <v>243.024523055728</v>
      </c>
      <c r="AO28">
        <v>243.024523055728</v>
      </c>
      <c r="AP28">
        <v>243.024523055728</v>
      </c>
      <c r="AQ28">
        <v>243.024523055728</v>
      </c>
      <c r="AR28">
        <v>243.024523055728</v>
      </c>
      <c r="AS28">
        <v>243.024523055728</v>
      </c>
      <c r="AT28">
        <v>243.024523055728</v>
      </c>
      <c r="AU28">
        <v>243.024523055728</v>
      </c>
      <c r="AV28">
        <v>243.024523055728</v>
      </c>
      <c r="AW28">
        <v>243.024523055728</v>
      </c>
      <c r="AX28">
        <v>243.024523055728</v>
      </c>
      <c r="AY28">
        <v>243.024523055728</v>
      </c>
      <c r="AZ28">
        <v>243.024523055728</v>
      </c>
      <c r="BA28">
        <v>243.024523055728</v>
      </c>
      <c r="BB28">
        <v>243.024523055728</v>
      </c>
      <c r="BC28">
        <v>243.024523055728</v>
      </c>
      <c r="BD28">
        <v>243.024523055728</v>
      </c>
      <c r="BE28">
        <v>243.024523055728</v>
      </c>
    </row>
    <row r="29" spans="1:57" x14ac:dyDescent="0.25">
      <c r="A29" t="s">
        <v>38</v>
      </c>
      <c r="B29" t="s">
        <v>76</v>
      </c>
      <c r="C29" t="s">
        <v>74</v>
      </c>
      <c r="D29" t="s">
        <v>129</v>
      </c>
      <c r="E29">
        <v>1038.7300110000001</v>
      </c>
      <c r="F29">
        <v>1068.44050467528</v>
      </c>
      <c r="G29">
        <v>1033.3806408893799</v>
      </c>
      <c r="H29">
        <v>1065.3944584476999</v>
      </c>
      <c r="I29">
        <v>1091.86751032089</v>
      </c>
      <c r="J29">
        <v>1113.5720750498101</v>
      </c>
      <c r="K29">
        <v>1130.5330569430901</v>
      </c>
      <c r="L29">
        <v>1147.8942847799501</v>
      </c>
      <c r="M29">
        <v>1160.55725970809</v>
      </c>
      <c r="N29">
        <v>1173.60988631859</v>
      </c>
      <c r="O29">
        <v>1176.0203998459499</v>
      </c>
      <c r="P29">
        <v>1183.7146618131401</v>
      </c>
      <c r="Q29">
        <v>1186.86061132089</v>
      </c>
      <c r="R29">
        <v>1185.5150222648001</v>
      </c>
      <c r="S29">
        <v>1189.39918729133</v>
      </c>
      <c r="T29">
        <v>1188.8568713249499</v>
      </c>
      <c r="U29">
        <v>1188.7180599985099</v>
      </c>
      <c r="V29">
        <v>1193.6906771851</v>
      </c>
      <c r="W29">
        <v>1189.4934699442599</v>
      </c>
      <c r="X29">
        <v>1190.44237883288</v>
      </c>
      <c r="Y29">
        <v>1191.7305935845</v>
      </c>
      <c r="Z29">
        <v>1193.3807665066299</v>
      </c>
      <c r="AA29">
        <v>1195.33539288724</v>
      </c>
      <c r="AB29">
        <v>1197.63546979945</v>
      </c>
      <c r="AC29">
        <v>1195.53875708192</v>
      </c>
      <c r="AD29">
        <v>1198.4806861582699</v>
      </c>
      <c r="AE29">
        <v>1201.7413110310899</v>
      </c>
      <c r="AF29">
        <v>1205.36378041189</v>
      </c>
      <c r="AG29">
        <v>1204.64938347784</v>
      </c>
      <c r="AH29">
        <v>1208.9480373065401</v>
      </c>
      <c r="AI29">
        <v>1208.94067808711</v>
      </c>
      <c r="AJ29">
        <v>1213.94832696495</v>
      </c>
      <c r="AK29">
        <v>1219.3623032028499</v>
      </c>
      <c r="AL29">
        <v>1219.3623032028499</v>
      </c>
      <c r="AM29">
        <v>1219.3623032028499</v>
      </c>
      <c r="AN29">
        <v>1219.3623032028499</v>
      </c>
      <c r="AO29">
        <v>1219.3623032028499</v>
      </c>
      <c r="AP29">
        <v>1219.3623032028499</v>
      </c>
      <c r="AQ29">
        <v>1219.3623032028499</v>
      </c>
      <c r="AR29">
        <v>1219.3623032028499</v>
      </c>
      <c r="AS29">
        <v>1219.3623032028499</v>
      </c>
      <c r="AT29">
        <v>1219.3623032028499</v>
      </c>
      <c r="AU29">
        <v>1219.3623032028499</v>
      </c>
      <c r="AV29">
        <v>1219.3623032028499</v>
      </c>
      <c r="AW29">
        <v>1219.3623032028499</v>
      </c>
      <c r="AX29">
        <v>1219.3623032028499</v>
      </c>
      <c r="AY29">
        <v>1219.3623032028499</v>
      </c>
      <c r="AZ29">
        <v>1219.3623032028499</v>
      </c>
      <c r="BA29">
        <v>1219.3623032028499</v>
      </c>
      <c r="BB29">
        <v>1219.3623032028499</v>
      </c>
      <c r="BC29">
        <v>1219.3623032028499</v>
      </c>
      <c r="BD29">
        <v>1219.3623032028499</v>
      </c>
      <c r="BE29">
        <v>1219.3623032028499</v>
      </c>
    </row>
    <row r="30" spans="1:57" x14ac:dyDescent="0.25">
      <c r="A30" t="s">
        <v>38</v>
      </c>
      <c r="B30" t="s">
        <v>77</v>
      </c>
      <c r="C30" t="s">
        <v>74</v>
      </c>
      <c r="D30" t="s">
        <v>130</v>
      </c>
      <c r="E30">
        <v>129.82042369999999</v>
      </c>
      <c r="F30">
        <v>131.11862793699899</v>
      </c>
      <c r="G30">
        <v>127.66234090458001</v>
      </c>
      <c r="H30">
        <v>129.626842605756</v>
      </c>
      <c r="I30">
        <v>131.61786810686399</v>
      </c>
      <c r="J30">
        <v>133.63575143373399</v>
      </c>
      <c r="K30">
        <v>135.68083064033101</v>
      </c>
      <c r="L30">
        <v>137.75344785591599</v>
      </c>
      <c r="M30">
        <v>139.85394933274901</v>
      </c>
      <c r="N30">
        <v>141.982685494333</v>
      </c>
      <c r="O30">
        <v>143.402512349277</v>
      </c>
      <c r="P30">
        <v>144.83653747276901</v>
      </c>
      <c r="Q30">
        <v>146.28490284749699</v>
      </c>
      <c r="R30">
        <v>147.747751875972</v>
      </c>
      <c r="S30">
        <v>149.225229394732</v>
      </c>
      <c r="T30">
        <v>150.71748168867899</v>
      </c>
      <c r="U30">
        <v>152.224656505566</v>
      </c>
      <c r="V30">
        <v>153.74690307062201</v>
      </c>
      <c r="W30">
        <v>155.28437210132799</v>
      </c>
      <c r="X30">
        <v>156.83721582234099</v>
      </c>
      <c r="Y30">
        <v>158.405587980565</v>
      </c>
      <c r="Z30">
        <v>159.98964386036999</v>
      </c>
      <c r="AA30">
        <v>161.58954029897399</v>
      </c>
      <c r="AB30">
        <v>163.20543570196401</v>
      </c>
      <c r="AC30">
        <v>164.83749005898301</v>
      </c>
      <c r="AD30">
        <v>166.48586495957301</v>
      </c>
      <c r="AE30">
        <v>168.15072360916901</v>
      </c>
      <c r="AF30">
        <v>169.83223084526099</v>
      </c>
      <c r="AG30">
        <v>171.53055315371299</v>
      </c>
      <c r="AH30">
        <v>173.24585868525</v>
      </c>
      <c r="AI30">
        <v>174.978317272103</v>
      </c>
      <c r="AJ30">
        <v>176.72810044482401</v>
      </c>
      <c r="AK30">
        <v>178.495381449272</v>
      </c>
      <c r="AL30">
        <v>178.495381449272</v>
      </c>
      <c r="AM30">
        <v>178.495381449272</v>
      </c>
      <c r="AN30">
        <v>178.495381449272</v>
      </c>
      <c r="AO30">
        <v>178.495381449272</v>
      </c>
      <c r="AP30">
        <v>178.495381449272</v>
      </c>
      <c r="AQ30">
        <v>178.495381449272</v>
      </c>
      <c r="AR30">
        <v>178.495381449272</v>
      </c>
      <c r="AS30">
        <v>178.495381449272</v>
      </c>
      <c r="AT30">
        <v>178.495381449272</v>
      </c>
      <c r="AU30">
        <v>178.495381449272</v>
      </c>
      <c r="AV30">
        <v>178.495381449272</v>
      </c>
      <c r="AW30">
        <v>178.495381449272</v>
      </c>
      <c r="AX30">
        <v>178.495381449272</v>
      </c>
      <c r="AY30">
        <v>178.495381449272</v>
      </c>
      <c r="AZ30">
        <v>178.495381449272</v>
      </c>
      <c r="BA30">
        <v>178.495381449272</v>
      </c>
      <c r="BB30">
        <v>178.495381449272</v>
      </c>
      <c r="BC30">
        <v>178.495381449272</v>
      </c>
      <c r="BD30">
        <v>178.495381449272</v>
      </c>
      <c r="BE30">
        <v>178.495381449272</v>
      </c>
    </row>
    <row r="31" spans="1:57" x14ac:dyDescent="0.25">
      <c r="A31" t="s">
        <v>38</v>
      </c>
      <c r="B31" t="s">
        <v>78</v>
      </c>
      <c r="C31" t="s">
        <v>79</v>
      </c>
      <c r="D31" t="s">
        <v>131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25">
      <c r="A32" t="s">
        <v>38</v>
      </c>
      <c r="B32" t="s">
        <v>80</v>
      </c>
      <c r="C32" t="s">
        <v>74</v>
      </c>
      <c r="D32" t="s">
        <v>132</v>
      </c>
      <c r="E32">
        <v>4.0062178810000004</v>
      </c>
      <c r="F32">
        <v>4.0462800598099999</v>
      </c>
      <c r="G32">
        <v>3.9396201174334</v>
      </c>
      <c r="H32">
        <v>4.0002440286655103</v>
      </c>
      <c r="I32">
        <v>4.0616864561105297</v>
      </c>
      <c r="J32">
        <v>4.1239577077015701</v>
      </c>
      <c r="K32">
        <v>4.1870682156788197</v>
      </c>
      <c r="L32">
        <v>4.2510285380448503</v>
      </c>
      <c r="M32">
        <v>4.3158493600366299</v>
      </c>
      <c r="N32">
        <v>4.3815414956144396</v>
      </c>
      <c r="O32">
        <v>4.4253569105705903</v>
      </c>
      <c r="P32">
        <v>4.4696104796762999</v>
      </c>
      <c r="Q32">
        <v>4.5143065844730597</v>
      </c>
      <c r="R32">
        <v>4.5594496503177897</v>
      </c>
      <c r="S32">
        <v>4.60504414682097</v>
      </c>
      <c r="T32">
        <v>4.6510945882891797</v>
      </c>
      <c r="U32">
        <v>4.6976055341720704</v>
      </c>
      <c r="V32">
        <v>4.7445815895137899</v>
      </c>
      <c r="W32">
        <v>4.7920274054089296</v>
      </c>
      <c r="X32">
        <v>4.8399476794630196</v>
      </c>
      <c r="Y32">
        <v>4.8883471562576499</v>
      </c>
      <c r="Z32">
        <v>4.93723062782023</v>
      </c>
      <c r="AA32">
        <v>4.9866029340984301</v>
      </c>
      <c r="AB32">
        <v>5.0364689634394102</v>
      </c>
      <c r="AC32">
        <v>5.0868336530737999</v>
      </c>
      <c r="AD32">
        <v>5.1377019896045404</v>
      </c>
      <c r="AE32">
        <v>5.1890790095005901</v>
      </c>
      <c r="AF32">
        <v>5.2409697995956002</v>
      </c>
      <c r="AG32">
        <v>5.29337949759155</v>
      </c>
      <c r="AH32">
        <v>5.3463132925674604</v>
      </c>
      <c r="AI32">
        <v>5.3997764254931404</v>
      </c>
      <c r="AJ32">
        <v>5.4537741897480698</v>
      </c>
      <c r="AK32">
        <v>5.50831193164555</v>
      </c>
      <c r="AL32">
        <v>5.50831193164555</v>
      </c>
      <c r="AM32">
        <v>5.50831193164555</v>
      </c>
      <c r="AN32">
        <v>5.50831193164555</v>
      </c>
      <c r="AO32">
        <v>5.50831193164555</v>
      </c>
      <c r="AP32">
        <v>5.50831193164555</v>
      </c>
      <c r="AQ32">
        <v>5.50831193164555</v>
      </c>
      <c r="AR32">
        <v>5.50831193164555</v>
      </c>
      <c r="AS32">
        <v>5.50831193164555</v>
      </c>
      <c r="AT32">
        <v>5.50831193164555</v>
      </c>
      <c r="AU32">
        <v>5.50831193164555</v>
      </c>
      <c r="AV32">
        <v>5.50831193164555</v>
      </c>
      <c r="AW32">
        <v>5.50831193164555</v>
      </c>
      <c r="AX32">
        <v>5.50831193164555</v>
      </c>
      <c r="AY32">
        <v>5.50831193164555</v>
      </c>
      <c r="AZ32">
        <v>5.50831193164555</v>
      </c>
      <c r="BA32">
        <v>5.50831193164555</v>
      </c>
      <c r="BB32">
        <v>5.50831193164555</v>
      </c>
      <c r="BC32">
        <v>5.50831193164555</v>
      </c>
      <c r="BD32">
        <v>5.50831193164555</v>
      </c>
      <c r="BE32">
        <v>5.50831193164555</v>
      </c>
    </row>
    <row r="33" spans="1:57" x14ac:dyDescent="0.25">
      <c r="A33" t="s">
        <v>38</v>
      </c>
      <c r="B33" t="s">
        <v>81</v>
      </c>
      <c r="C33" t="s">
        <v>74</v>
      </c>
      <c r="D33" t="s">
        <v>133</v>
      </c>
      <c r="E33">
        <v>88.857797149999996</v>
      </c>
      <c r="F33">
        <v>89.746375121499995</v>
      </c>
      <c r="G33">
        <v>87.3806606732972</v>
      </c>
      <c r="H33">
        <v>88.725297277374693</v>
      </c>
      <c r="I33">
        <v>90.088088547466498</v>
      </c>
      <c r="J33">
        <v>91.469263113232302</v>
      </c>
      <c r="K33">
        <v>92.869052361458799</v>
      </c>
      <c r="L33">
        <v>94.287690468338397</v>
      </c>
      <c r="M33">
        <v>95.725414432119507</v>
      </c>
      <c r="N33">
        <v>97.182464106129402</v>
      </c>
      <c r="O33">
        <v>98.154288747190705</v>
      </c>
      <c r="P33">
        <v>99.135831634662594</v>
      </c>
      <c r="Q33">
        <v>100.127189951009</v>
      </c>
      <c r="R33">
        <v>101.128461850519</v>
      </c>
      <c r="S33">
        <v>102.139746469024</v>
      </c>
      <c r="T33">
        <v>103.161143933714</v>
      </c>
      <c r="U33">
        <v>104.192755373051</v>
      </c>
      <c r="V33">
        <v>105.234682926782</v>
      </c>
      <c r="W33">
        <v>106.28702975605</v>
      </c>
      <c r="X33">
        <v>107.34990005361</v>
      </c>
      <c r="Y33">
        <v>108.423399054146</v>
      </c>
      <c r="Z33">
        <v>109.50763304468801</v>
      </c>
      <c r="AA33">
        <v>110.60270937513501</v>
      </c>
      <c r="AB33">
        <v>111.708736468886</v>
      </c>
      <c r="AC33">
        <v>112.825823833575</v>
      </c>
      <c r="AD33">
        <v>113.954082071911</v>
      </c>
      <c r="AE33">
        <v>115.09362289262999</v>
      </c>
      <c r="AF33">
        <v>116.24455912155599</v>
      </c>
      <c r="AG33">
        <v>117.40700471277199</v>
      </c>
      <c r="AH33">
        <v>118.581074759899</v>
      </c>
      <c r="AI33">
        <v>119.766885507498</v>
      </c>
      <c r="AJ33">
        <v>120.964554362573</v>
      </c>
      <c r="AK33">
        <v>122.17419990619899</v>
      </c>
      <c r="AL33">
        <v>122.17419990619899</v>
      </c>
      <c r="AM33">
        <v>122.17419990619899</v>
      </c>
      <c r="AN33">
        <v>122.17419990619899</v>
      </c>
      <c r="AO33">
        <v>122.17419990619899</v>
      </c>
      <c r="AP33">
        <v>122.17419990619899</v>
      </c>
      <c r="AQ33">
        <v>122.17419990619899</v>
      </c>
      <c r="AR33">
        <v>122.17419990619899</v>
      </c>
      <c r="AS33">
        <v>122.17419990619899</v>
      </c>
      <c r="AT33">
        <v>122.17419990619899</v>
      </c>
      <c r="AU33">
        <v>122.17419990619899</v>
      </c>
      <c r="AV33">
        <v>122.17419990619899</v>
      </c>
      <c r="AW33">
        <v>122.17419990619899</v>
      </c>
      <c r="AX33">
        <v>122.17419990619899</v>
      </c>
      <c r="AY33">
        <v>122.17419990619899</v>
      </c>
      <c r="AZ33">
        <v>122.17419990619899</v>
      </c>
      <c r="BA33">
        <v>122.17419990619899</v>
      </c>
      <c r="BB33">
        <v>122.17419990619899</v>
      </c>
      <c r="BC33">
        <v>122.17419990619899</v>
      </c>
      <c r="BD33">
        <v>122.17419990619899</v>
      </c>
      <c r="BE33">
        <v>122.17419990619899</v>
      </c>
    </row>
    <row r="34" spans="1:57" x14ac:dyDescent="0.25">
      <c r="A34" t="s">
        <v>38</v>
      </c>
      <c r="B34" t="s">
        <v>82</v>
      </c>
      <c r="C34" t="s">
        <v>74</v>
      </c>
      <c r="D34" t="s">
        <v>134</v>
      </c>
      <c r="E34">
        <v>254.097127</v>
      </c>
      <c r="F34">
        <v>256.63809827</v>
      </c>
      <c r="G34">
        <v>249.87311799960199</v>
      </c>
      <c r="H34">
        <v>253.71823130325899</v>
      </c>
      <c r="I34">
        <v>257.61525956118999</v>
      </c>
      <c r="J34">
        <v>261.56485656114899</v>
      </c>
      <c r="K34">
        <v>265.56768397514998</v>
      </c>
      <c r="L34">
        <v>269.62441145177598</v>
      </c>
      <c r="M34">
        <v>273.73571670953697</v>
      </c>
      <c r="N34">
        <v>277.902285631307</v>
      </c>
      <c r="O34">
        <v>280.68130848762002</v>
      </c>
      <c r="P34">
        <v>283.48812157249699</v>
      </c>
      <c r="Q34">
        <v>286.32300278822203</v>
      </c>
      <c r="R34">
        <v>289.186232816104</v>
      </c>
      <c r="S34">
        <v>292.07809514426498</v>
      </c>
      <c r="T34">
        <v>294.998876095708</v>
      </c>
      <c r="U34">
        <v>297.94886485666501</v>
      </c>
      <c r="V34">
        <v>300.92835350523097</v>
      </c>
      <c r="W34">
        <v>303.93763704028402</v>
      </c>
      <c r="X34">
        <v>306.97701341068603</v>
      </c>
      <c r="Y34">
        <v>310.04678354479302</v>
      </c>
      <c r="Z34">
        <v>313.14725138024102</v>
      </c>
      <c r="AA34">
        <v>316.27872389404399</v>
      </c>
      <c r="AB34">
        <v>319.44151113298398</v>
      </c>
      <c r="AC34">
        <v>322.63592624431402</v>
      </c>
      <c r="AD34">
        <v>325.86228550675702</v>
      </c>
      <c r="AE34">
        <v>329.120908361825</v>
      </c>
      <c r="AF34">
        <v>332.41211744544302</v>
      </c>
      <c r="AG34">
        <v>335.73623861989699</v>
      </c>
      <c r="AH34">
        <v>339.09360100609598</v>
      </c>
      <c r="AI34">
        <v>342.48453701615699</v>
      </c>
      <c r="AJ34">
        <v>345.90938238631901</v>
      </c>
      <c r="AK34">
        <v>349.368476210182</v>
      </c>
      <c r="AL34">
        <v>349.368476210182</v>
      </c>
      <c r="AM34">
        <v>349.368476210182</v>
      </c>
      <c r="AN34">
        <v>349.368476210182</v>
      </c>
      <c r="AO34">
        <v>349.368476210182</v>
      </c>
      <c r="AP34">
        <v>349.368476210182</v>
      </c>
      <c r="AQ34">
        <v>349.368476210182</v>
      </c>
      <c r="AR34">
        <v>349.368476210182</v>
      </c>
      <c r="AS34">
        <v>349.368476210182</v>
      </c>
      <c r="AT34">
        <v>349.368476210182</v>
      </c>
      <c r="AU34">
        <v>349.368476210182</v>
      </c>
      <c r="AV34">
        <v>349.368476210182</v>
      </c>
      <c r="AW34">
        <v>349.368476210182</v>
      </c>
      <c r="AX34">
        <v>349.368476210182</v>
      </c>
      <c r="AY34">
        <v>349.368476210182</v>
      </c>
      <c r="AZ34">
        <v>349.368476210182</v>
      </c>
      <c r="BA34">
        <v>349.368476210182</v>
      </c>
      <c r="BB34">
        <v>349.368476210182</v>
      </c>
      <c r="BC34">
        <v>349.368476210182</v>
      </c>
      <c r="BD34">
        <v>349.368476210182</v>
      </c>
      <c r="BE34">
        <v>349.368476210182</v>
      </c>
    </row>
    <row r="35" spans="1:57" x14ac:dyDescent="0.25">
      <c r="A35" t="s">
        <v>38</v>
      </c>
      <c r="B35" t="s">
        <v>83</v>
      </c>
      <c r="C35" t="s">
        <v>84</v>
      </c>
      <c r="D35" t="s">
        <v>135</v>
      </c>
      <c r="E35">
        <v>84.777228479425204</v>
      </c>
      <c r="F35">
        <v>87.202086993064796</v>
      </c>
      <c r="G35">
        <v>87.490283250004495</v>
      </c>
      <c r="H35">
        <v>89.722046176967694</v>
      </c>
      <c r="I35">
        <v>91.466096228038396</v>
      </c>
      <c r="J35">
        <v>92.794470485609196</v>
      </c>
      <c r="K35">
        <v>93.715747178977196</v>
      </c>
      <c r="L35">
        <v>94.660455459481597</v>
      </c>
      <c r="M35">
        <v>95.209960572605695</v>
      </c>
      <c r="N35">
        <v>95.785615534837504</v>
      </c>
      <c r="O35">
        <v>95.982352563610903</v>
      </c>
      <c r="P35">
        <v>96.610329225366698</v>
      </c>
      <c r="Q35">
        <v>96.867089766969301</v>
      </c>
      <c r="R35">
        <v>96.757267859794297</v>
      </c>
      <c r="S35">
        <v>97.074278769673995</v>
      </c>
      <c r="T35">
        <v>97.030016984510397</v>
      </c>
      <c r="U35">
        <v>97.018687727232205</v>
      </c>
      <c r="V35">
        <v>97.424533999991695</v>
      </c>
      <c r="W35">
        <v>97.081973764450296</v>
      </c>
      <c r="X35">
        <v>97.159420131460905</v>
      </c>
      <c r="Y35">
        <v>97.2645593641506</v>
      </c>
      <c r="Z35">
        <v>97.399240258481797</v>
      </c>
      <c r="AA35">
        <v>97.558769496595602</v>
      </c>
      <c r="AB35">
        <v>97.7464931050811</v>
      </c>
      <c r="AC35">
        <v>97.575367315677397</v>
      </c>
      <c r="AD35">
        <v>97.815476478630302</v>
      </c>
      <c r="AE35">
        <v>98.081596391313596</v>
      </c>
      <c r="AF35">
        <v>98.377248688931104</v>
      </c>
      <c r="AG35">
        <v>98.318942303766903</v>
      </c>
      <c r="AH35">
        <v>98.669782227453098</v>
      </c>
      <c r="AI35">
        <v>98.669181595700394</v>
      </c>
      <c r="AJ35">
        <v>99.077887023063695</v>
      </c>
      <c r="AK35">
        <v>99.519755358090805</v>
      </c>
      <c r="AL35">
        <v>99.519755358090805</v>
      </c>
      <c r="AM35">
        <v>99.519755358090805</v>
      </c>
      <c r="AN35">
        <v>99.519755358090805</v>
      </c>
      <c r="AO35">
        <v>99.519755358090805</v>
      </c>
      <c r="AP35">
        <v>99.519755358090805</v>
      </c>
      <c r="AQ35">
        <v>99.519755358090805</v>
      </c>
      <c r="AR35">
        <v>99.519755358090805</v>
      </c>
      <c r="AS35">
        <v>99.519755358090805</v>
      </c>
      <c r="AT35">
        <v>99.519755358090805</v>
      </c>
      <c r="AU35">
        <v>99.519755358090805</v>
      </c>
      <c r="AV35">
        <v>99.519755358090805</v>
      </c>
      <c r="AW35">
        <v>99.519755358090805</v>
      </c>
      <c r="AX35">
        <v>99.519755358090805</v>
      </c>
      <c r="AY35">
        <v>99.519755358090805</v>
      </c>
      <c r="AZ35">
        <v>99.519755358090805</v>
      </c>
      <c r="BA35">
        <v>99.519755358090805</v>
      </c>
      <c r="BB35">
        <v>99.519755358090805</v>
      </c>
      <c r="BC35">
        <v>99.519755358090805</v>
      </c>
      <c r="BD35">
        <v>99.519755358090805</v>
      </c>
      <c r="BE35">
        <v>99.519755358090805</v>
      </c>
    </row>
    <row r="36" spans="1:57" x14ac:dyDescent="0.25">
      <c r="A36" t="s">
        <v>39</v>
      </c>
      <c r="B36" t="s">
        <v>68</v>
      </c>
      <c r="C36" t="s">
        <v>69</v>
      </c>
      <c r="D36" t="s">
        <v>124</v>
      </c>
      <c r="E36">
        <v>13443</v>
      </c>
      <c r="F36">
        <v>13505.0488029067</v>
      </c>
      <c r="G36">
        <v>12278.5600879837</v>
      </c>
      <c r="H36">
        <v>12480.605283381499</v>
      </c>
      <c r="I36">
        <v>12691.902872713499</v>
      </c>
      <c r="J36">
        <v>12913.5881614303</v>
      </c>
      <c r="K36">
        <v>13138.3917751791</v>
      </c>
      <c r="L36">
        <v>13365.383235052899</v>
      </c>
      <c r="M36">
        <v>13593.841093409699</v>
      </c>
      <c r="N36">
        <v>13823.9497861156</v>
      </c>
      <c r="O36">
        <v>13866.6760037407</v>
      </c>
      <c r="P36">
        <v>13910.566540129201</v>
      </c>
      <c r="Q36">
        <v>13954.609769348501</v>
      </c>
      <c r="R36">
        <v>13975.8648664922</v>
      </c>
      <c r="S36">
        <v>13996.373206722101</v>
      </c>
      <c r="T36">
        <v>14016.430110632</v>
      </c>
      <c r="U36">
        <v>14036.8049735276</v>
      </c>
      <c r="V36">
        <v>14055.730067766001</v>
      </c>
      <c r="W36">
        <v>14093.9544006329</v>
      </c>
      <c r="X36">
        <v>14132.434838766399</v>
      </c>
      <c r="Y36">
        <v>14170.320484911401</v>
      </c>
      <c r="Z36">
        <v>14207.659518288199</v>
      </c>
      <c r="AA36">
        <v>14244.4811770821</v>
      </c>
      <c r="AB36">
        <v>14274.3001382231</v>
      </c>
      <c r="AC36">
        <v>14304.2720173947</v>
      </c>
      <c r="AD36">
        <v>14333.9411971921</v>
      </c>
      <c r="AE36">
        <v>14365.2582619573</v>
      </c>
      <c r="AF36">
        <v>14396.5456780037</v>
      </c>
      <c r="AG36">
        <v>14427.8820470929</v>
      </c>
      <c r="AH36">
        <v>14459.546323377201</v>
      </c>
      <c r="AI36">
        <v>14492.061637499501</v>
      </c>
      <c r="AJ36">
        <v>14525.1510439837</v>
      </c>
      <c r="AK36">
        <v>14558.9458810573</v>
      </c>
      <c r="AL36">
        <v>14558.9458810573</v>
      </c>
      <c r="AM36">
        <v>14558.9458810573</v>
      </c>
      <c r="AN36">
        <v>14558.9458810573</v>
      </c>
      <c r="AO36">
        <v>14558.9458810573</v>
      </c>
      <c r="AP36">
        <v>14558.9458810573</v>
      </c>
      <c r="AQ36">
        <v>14558.9458810573</v>
      </c>
      <c r="AR36">
        <v>14558.9458810573</v>
      </c>
      <c r="AS36">
        <v>14558.9458810573</v>
      </c>
      <c r="AT36">
        <v>14558.9458810573</v>
      </c>
      <c r="AU36">
        <v>14558.9458810573</v>
      </c>
      <c r="AV36">
        <v>14558.9458810573</v>
      </c>
      <c r="AW36">
        <v>14558.9458810573</v>
      </c>
      <c r="AX36">
        <v>14558.9458810573</v>
      </c>
      <c r="AY36">
        <v>14558.9458810573</v>
      </c>
      <c r="AZ36">
        <v>14558.9458810573</v>
      </c>
      <c r="BA36">
        <v>14558.9458810573</v>
      </c>
      <c r="BB36">
        <v>14558.9458810573</v>
      </c>
      <c r="BC36">
        <v>14558.9458810573</v>
      </c>
      <c r="BD36">
        <v>14558.9458810573</v>
      </c>
      <c r="BE36">
        <v>14558.9458810573</v>
      </c>
    </row>
    <row r="37" spans="1:57" x14ac:dyDescent="0.25">
      <c r="A37" t="s">
        <v>39</v>
      </c>
      <c r="B37" t="s">
        <v>190</v>
      </c>
      <c r="C37" t="s">
        <v>69</v>
      </c>
      <c r="D37" t="s">
        <v>124</v>
      </c>
      <c r="E37">
        <v>13443</v>
      </c>
      <c r="F37">
        <v>13505.0488029067</v>
      </c>
      <c r="G37">
        <v>12278.5600879837</v>
      </c>
      <c r="H37">
        <v>12477.8096277981</v>
      </c>
      <c r="I37">
        <v>12683.373913983</v>
      </c>
      <c r="J37">
        <v>12896.232298941301</v>
      </c>
      <c r="K37">
        <v>13108.961777602701</v>
      </c>
      <c r="L37">
        <v>13320.475547383099</v>
      </c>
      <c r="M37">
        <v>13529.8956649063</v>
      </c>
      <c r="N37">
        <v>13737.245973057101</v>
      </c>
      <c r="O37">
        <v>13754.855128446499</v>
      </c>
      <c r="P37">
        <v>13770.3480294047</v>
      </c>
      <c r="Q37">
        <v>13782.688976990201</v>
      </c>
      <c r="R37">
        <v>13769.245680305999</v>
      </c>
      <c r="S37">
        <v>13751.8285740542</v>
      </c>
      <c r="T37">
        <v>13730.719199256901</v>
      </c>
      <c r="U37">
        <v>13706.659320550199</v>
      </c>
      <c r="V37">
        <v>13677.9120435444</v>
      </c>
      <c r="W37">
        <v>13664.596173772001</v>
      </c>
      <c r="X37">
        <v>13648.0880319722</v>
      </c>
      <c r="Y37">
        <v>13627.5405290573</v>
      </c>
      <c r="Z37">
        <v>13602.981529189899</v>
      </c>
      <c r="AA37">
        <v>13574.420782512099</v>
      </c>
      <c r="AB37">
        <v>13535.690751870899</v>
      </c>
      <c r="AC37">
        <v>13493.620313624901</v>
      </c>
      <c r="AD37">
        <v>13447.759616616901</v>
      </c>
      <c r="AE37">
        <v>13399.9129067538</v>
      </c>
      <c r="AF37">
        <v>13348.477152645</v>
      </c>
      <c r="AG37">
        <v>13293.5042490222</v>
      </c>
      <c r="AH37">
        <v>13235.2276170842</v>
      </c>
      <c r="AI37">
        <v>13174.095583938801</v>
      </c>
      <c r="AJ37">
        <v>13109.820326257999</v>
      </c>
      <c r="AK37">
        <v>13042.4860780864</v>
      </c>
      <c r="AL37">
        <v>12941.3887578883</v>
      </c>
      <c r="AM37">
        <v>12837.0302338129</v>
      </c>
      <c r="AN37">
        <v>12729.4105058601</v>
      </c>
      <c r="AO37">
        <v>12618.529574030001</v>
      </c>
      <c r="AP37">
        <v>12504.387438322499</v>
      </c>
      <c r="AQ37">
        <v>12386.984098737699</v>
      </c>
      <c r="AR37">
        <v>12266.319555275501</v>
      </c>
      <c r="AS37">
        <v>12142.3938079359</v>
      </c>
      <c r="AT37">
        <v>12015.206856719</v>
      </c>
      <c r="AU37">
        <v>11884.7587016247</v>
      </c>
      <c r="AV37">
        <v>11751.049342653099</v>
      </c>
      <c r="AW37">
        <v>11614.0787798041</v>
      </c>
      <c r="AX37">
        <v>11473.8470130777</v>
      </c>
      <c r="AY37">
        <v>11330.354042474</v>
      </c>
      <c r="AZ37">
        <v>11183.599867993</v>
      </c>
      <c r="BA37">
        <v>11033.584489634601</v>
      </c>
      <c r="BB37">
        <v>10880.307907398799</v>
      </c>
      <c r="BC37">
        <v>10723.770121285699</v>
      </c>
      <c r="BD37">
        <v>10563.9711312952</v>
      </c>
      <c r="BE37">
        <v>10400.910937427299</v>
      </c>
    </row>
    <row r="38" spans="1:57" x14ac:dyDescent="0.25">
      <c r="A38" t="s">
        <v>39</v>
      </c>
      <c r="B38" t="s">
        <v>70</v>
      </c>
      <c r="C38" t="s">
        <v>69</v>
      </c>
      <c r="D38" t="s">
        <v>125</v>
      </c>
      <c r="E38">
        <v>11703.163824506</v>
      </c>
      <c r="F38">
        <v>11690.145925901101</v>
      </c>
      <c r="G38">
        <v>10558.2507895296</v>
      </c>
      <c r="H38">
        <v>10717.3435183655</v>
      </c>
      <c r="I38">
        <v>10877.6913553743</v>
      </c>
      <c r="J38">
        <v>11039.313146733501</v>
      </c>
      <c r="K38">
        <v>11201.056980185</v>
      </c>
      <c r="L38">
        <v>11362.2985398783</v>
      </c>
      <c r="M38">
        <v>11523.0487632646</v>
      </c>
      <c r="N38">
        <v>11683.3942929852</v>
      </c>
      <c r="O38">
        <v>11683.132865194601</v>
      </c>
      <c r="P38">
        <v>11682.3460743503</v>
      </c>
      <c r="Q38">
        <v>11680.8621103063</v>
      </c>
      <c r="R38">
        <v>11678.5751912337</v>
      </c>
      <c r="S38">
        <v>11675.4981354547</v>
      </c>
      <c r="T38">
        <v>11671.6868072589</v>
      </c>
      <c r="U38">
        <v>11667.2088760309</v>
      </c>
      <c r="V38">
        <v>11662.0013709877</v>
      </c>
      <c r="W38">
        <v>11656.0904346143</v>
      </c>
      <c r="X38">
        <v>11649.5612839652</v>
      </c>
      <c r="Y38">
        <v>11642.435017698401</v>
      </c>
      <c r="Z38">
        <v>11634.719519754501</v>
      </c>
      <c r="AA38">
        <v>11626.428507242999</v>
      </c>
      <c r="AB38">
        <v>11617.6384660325</v>
      </c>
      <c r="AC38">
        <v>11608.493787752899</v>
      </c>
      <c r="AD38">
        <v>11599.0701311374</v>
      </c>
      <c r="AE38">
        <v>11589.4789496431</v>
      </c>
      <c r="AF38">
        <v>11579.674577059501</v>
      </c>
      <c r="AG38">
        <v>11576.712379824199</v>
      </c>
      <c r="AH38">
        <v>11573.556510758301</v>
      </c>
      <c r="AI38">
        <v>11570.2293309042</v>
      </c>
      <c r="AJ38">
        <v>11566.6932238019</v>
      </c>
      <c r="AK38">
        <v>11562.902650575101</v>
      </c>
      <c r="AL38">
        <v>11562.902650575101</v>
      </c>
      <c r="AM38">
        <v>11562.902650575101</v>
      </c>
      <c r="AN38">
        <v>11562.902650575101</v>
      </c>
      <c r="AO38">
        <v>11562.902650575101</v>
      </c>
      <c r="AP38">
        <v>11562.902650575101</v>
      </c>
      <c r="AQ38">
        <v>11562.902650575101</v>
      </c>
      <c r="AR38">
        <v>11562.902650575101</v>
      </c>
      <c r="AS38">
        <v>11562.902650575101</v>
      </c>
      <c r="AT38">
        <v>11562.902650575101</v>
      </c>
      <c r="AU38">
        <v>11562.902650575101</v>
      </c>
      <c r="AV38">
        <v>11562.902650575101</v>
      </c>
      <c r="AW38">
        <v>11562.902650575101</v>
      </c>
      <c r="AX38">
        <v>11562.902650575101</v>
      </c>
      <c r="AY38">
        <v>11562.902650575101</v>
      </c>
      <c r="AZ38">
        <v>11562.902650575101</v>
      </c>
      <c r="BA38">
        <v>11562.902650575101</v>
      </c>
      <c r="BB38">
        <v>11562.902650575101</v>
      </c>
      <c r="BC38">
        <v>11562.902650575101</v>
      </c>
      <c r="BD38">
        <v>11562.902650575101</v>
      </c>
      <c r="BE38">
        <v>11562.902650575101</v>
      </c>
    </row>
    <row r="39" spans="1:57" x14ac:dyDescent="0.25">
      <c r="A39" t="s">
        <v>39</v>
      </c>
      <c r="B39" t="s">
        <v>191</v>
      </c>
      <c r="C39" t="s">
        <v>69</v>
      </c>
      <c r="D39" t="s">
        <v>125</v>
      </c>
      <c r="E39">
        <v>11703.163824506</v>
      </c>
      <c r="F39">
        <v>11690.145925901101</v>
      </c>
      <c r="G39">
        <v>10558.2507895296</v>
      </c>
      <c r="H39">
        <v>10715.2000496618</v>
      </c>
      <c r="I39">
        <v>10871.1647405611</v>
      </c>
      <c r="J39">
        <v>11026.065970957399</v>
      </c>
      <c r="K39">
        <v>11178.6548662246</v>
      </c>
      <c r="L39">
        <v>11328.211644258599</v>
      </c>
      <c r="M39">
        <v>11474.6519584589</v>
      </c>
      <c r="N39">
        <v>11617.9672849445</v>
      </c>
      <c r="O39">
        <v>11599.0143085652</v>
      </c>
      <c r="P39">
        <v>11577.204959681099</v>
      </c>
      <c r="Q39">
        <v>11552.372627093</v>
      </c>
      <c r="R39">
        <v>11524.417998709399</v>
      </c>
      <c r="S39">
        <v>11493.360364541601</v>
      </c>
      <c r="T39">
        <v>11459.2621073668</v>
      </c>
      <c r="U39">
        <v>11422.1974896342</v>
      </c>
      <c r="V39">
        <v>11382.113338084</v>
      </c>
      <c r="W39">
        <v>11339.044774792799</v>
      </c>
      <c r="X39">
        <v>11293.0847086758</v>
      </c>
      <c r="Y39">
        <v>11244.2637400931</v>
      </c>
      <c r="Z39">
        <v>11192.6001780038</v>
      </c>
      <c r="AA39">
        <v>11138.1185099388</v>
      </c>
      <c r="AB39">
        <v>11080.9035689018</v>
      </c>
      <c r="AC39">
        <v>11021.104002092599</v>
      </c>
      <c r="AD39">
        <v>10958.801459898599</v>
      </c>
      <c r="AE39">
        <v>10894.1102126645</v>
      </c>
      <c r="AF39">
        <v>10826.995729550599</v>
      </c>
      <c r="AG39">
        <v>10764.027170760501</v>
      </c>
      <c r="AH39">
        <v>10698.595638545001</v>
      </c>
      <c r="AI39">
        <v>10630.726709234799</v>
      </c>
      <c r="AJ39">
        <v>10560.390913331101</v>
      </c>
      <c r="AK39">
        <v>10487.552704071601</v>
      </c>
      <c r="AL39">
        <v>10415.862707638</v>
      </c>
      <c r="AM39">
        <v>10341.8601306743</v>
      </c>
      <c r="AN39">
        <v>10265.5449731806</v>
      </c>
      <c r="AO39">
        <v>10186.917235156599</v>
      </c>
      <c r="AP39">
        <v>10105.9769166026</v>
      </c>
      <c r="AQ39">
        <v>10022.7240175185</v>
      </c>
      <c r="AR39">
        <v>9937.1585379042608</v>
      </c>
      <c r="AS39">
        <v>9849.2804777598903</v>
      </c>
      <c r="AT39">
        <v>9759.0898370854102</v>
      </c>
      <c r="AU39">
        <v>9666.5866158808003</v>
      </c>
      <c r="AV39">
        <v>9571.7708141460898</v>
      </c>
      <c r="AW39">
        <v>9474.6424318812606</v>
      </c>
      <c r="AX39">
        <v>9375.2014690863107</v>
      </c>
      <c r="AY39">
        <v>9273.4479257612493</v>
      </c>
      <c r="AZ39">
        <v>9169.3818019060709</v>
      </c>
      <c r="BA39">
        <v>9063.0030975207792</v>
      </c>
      <c r="BB39">
        <v>8954.3118126053796</v>
      </c>
      <c r="BC39">
        <v>8843.3079471598594</v>
      </c>
      <c r="BD39">
        <v>8729.9915011842204</v>
      </c>
      <c r="BE39">
        <v>8614.3624746784699</v>
      </c>
    </row>
    <row r="40" spans="1:57" x14ac:dyDescent="0.25">
      <c r="A40" t="s">
        <v>39</v>
      </c>
      <c r="B40" t="s">
        <v>71</v>
      </c>
      <c r="C40" t="s">
        <v>69</v>
      </c>
      <c r="D40" t="s">
        <v>126</v>
      </c>
      <c r="E40">
        <v>2920</v>
      </c>
      <c r="F40">
        <v>2900</v>
      </c>
      <c r="G40">
        <v>2653.36565664414</v>
      </c>
      <c r="H40">
        <v>2724.95000584645</v>
      </c>
      <c r="I40">
        <v>2798.0432383031198</v>
      </c>
      <c r="J40">
        <v>2872.5889716277202</v>
      </c>
      <c r="K40">
        <v>2948.4362507199098</v>
      </c>
      <c r="L40">
        <v>3025.2223774015301</v>
      </c>
      <c r="M40">
        <v>3103.0447021229802</v>
      </c>
      <c r="N40">
        <v>3181.9762219613899</v>
      </c>
      <c r="O40">
        <v>3217.8121563085601</v>
      </c>
      <c r="P40">
        <v>3253.6246730799799</v>
      </c>
      <c r="Q40">
        <v>3289.3714966232101</v>
      </c>
      <c r="R40">
        <v>3314.5845351286198</v>
      </c>
      <c r="S40">
        <v>3339.56979707236</v>
      </c>
      <c r="T40">
        <v>3364.3428648521099</v>
      </c>
      <c r="U40">
        <v>3388.8801406920702</v>
      </c>
      <c r="V40">
        <v>3413.3047662979102</v>
      </c>
      <c r="W40">
        <v>3444.7124373111801</v>
      </c>
      <c r="X40">
        <v>3476.0250299880699</v>
      </c>
      <c r="Y40">
        <v>3507.33984216102</v>
      </c>
      <c r="Z40">
        <v>3538.6551999093799</v>
      </c>
      <c r="AA40">
        <v>3569.9738836573401</v>
      </c>
      <c r="AB40">
        <v>3601.3172036175101</v>
      </c>
      <c r="AC40">
        <v>3632.7731682501699</v>
      </c>
      <c r="AD40">
        <v>3664.4555588050198</v>
      </c>
      <c r="AE40">
        <v>3696.26291382721</v>
      </c>
      <c r="AF40">
        <v>3728.3261219022402</v>
      </c>
      <c r="AG40">
        <v>3760.6428196700399</v>
      </c>
      <c r="AH40">
        <v>3793.2315042561099</v>
      </c>
      <c r="AI40">
        <v>3826.05783084327</v>
      </c>
      <c r="AJ40">
        <v>3859.1149442523702</v>
      </c>
      <c r="AK40">
        <v>3892.3444741885201</v>
      </c>
      <c r="AL40">
        <v>3892.3444741885201</v>
      </c>
      <c r="AM40">
        <v>3892.3444741885201</v>
      </c>
      <c r="AN40">
        <v>3892.3444741885201</v>
      </c>
      <c r="AO40">
        <v>3892.3444741885201</v>
      </c>
      <c r="AP40">
        <v>3892.3444741885201</v>
      </c>
      <c r="AQ40">
        <v>3892.3444741885201</v>
      </c>
      <c r="AR40">
        <v>3892.3444741885201</v>
      </c>
      <c r="AS40">
        <v>3892.3444741885201</v>
      </c>
      <c r="AT40">
        <v>3892.3444741885201</v>
      </c>
      <c r="AU40">
        <v>3892.3444741885201</v>
      </c>
      <c r="AV40">
        <v>3892.3444741885201</v>
      </c>
      <c r="AW40">
        <v>3892.3444741885201</v>
      </c>
      <c r="AX40">
        <v>3892.3444741885201</v>
      </c>
      <c r="AY40">
        <v>3892.3444741885201</v>
      </c>
      <c r="AZ40">
        <v>3892.3444741885201</v>
      </c>
      <c r="BA40">
        <v>3892.3444741885201</v>
      </c>
      <c r="BB40">
        <v>3892.3444741885201</v>
      </c>
      <c r="BC40">
        <v>3892.3444741885201</v>
      </c>
      <c r="BD40">
        <v>3892.3444741885201</v>
      </c>
      <c r="BE40">
        <v>3892.3444741885201</v>
      </c>
    </row>
    <row r="41" spans="1:57" x14ac:dyDescent="0.25">
      <c r="A41" t="s">
        <v>39</v>
      </c>
      <c r="B41" t="s">
        <v>72</v>
      </c>
      <c r="C41" t="s">
        <v>69</v>
      </c>
      <c r="D41" t="s">
        <v>37</v>
      </c>
      <c r="E41">
        <v>12198.265303046701</v>
      </c>
      <c r="F41">
        <v>12298.4163683609</v>
      </c>
      <c r="G41">
        <v>11223.051685819401</v>
      </c>
      <c r="H41">
        <v>11409.2007971531</v>
      </c>
      <c r="I41">
        <v>11604.9898938347</v>
      </c>
      <c r="J41">
        <v>11811.2935603595</v>
      </c>
      <c r="K41">
        <v>12021.700637862299</v>
      </c>
      <c r="L41">
        <v>12235.3362633343</v>
      </c>
      <c r="M41">
        <v>12451.611258855901</v>
      </c>
      <c r="N41">
        <v>12670.720655609501</v>
      </c>
      <c r="O41">
        <v>12719.162556532199</v>
      </c>
      <c r="P41">
        <v>12769.588255809</v>
      </c>
      <c r="Q41">
        <v>12821.093301651201</v>
      </c>
      <c r="R41">
        <v>12873.465110490401</v>
      </c>
      <c r="S41">
        <v>12926.3278489164</v>
      </c>
      <c r="T41">
        <v>12979.8826447471</v>
      </c>
      <c r="U41">
        <v>13034.6728132834</v>
      </c>
      <c r="V41">
        <v>13089.318779986999</v>
      </c>
      <c r="W41">
        <v>13144.280419447699</v>
      </c>
      <c r="X41">
        <v>13200.157089628199</v>
      </c>
      <c r="Y41">
        <v>13256.317526848101</v>
      </c>
      <c r="Z41">
        <v>13312.7806795283</v>
      </c>
      <c r="AA41">
        <v>13369.5480368716</v>
      </c>
      <c r="AB41">
        <v>13383.6901018797</v>
      </c>
      <c r="AC41">
        <v>13398.305692555299</v>
      </c>
      <c r="AD41">
        <v>13413.134549489299</v>
      </c>
      <c r="AE41">
        <v>13429.5066789866</v>
      </c>
      <c r="AF41">
        <v>13446.267900724901</v>
      </c>
      <c r="AG41">
        <v>13489.996109199299</v>
      </c>
      <c r="AH41">
        <v>13534.6005300451</v>
      </c>
      <c r="AI41">
        <v>13580.396210106899</v>
      </c>
      <c r="AJ41">
        <v>13627.1490349783</v>
      </c>
      <c r="AK41">
        <v>13674.8682584008</v>
      </c>
      <c r="AL41">
        <v>13674.8682584008</v>
      </c>
      <c r="AM41">
        <v>13674.8682584008</v>
      </c>
      <c r="AN41">
        <v>13674.8682584008</v>
      </c>
      <c r="AO41">
        <v>13674.8682584008</v>
      </c>
      <c r="AP41">
        <v>13674.8682584008</v>
      </c>
      <c r="AQ41">
        <v>13674.8682584008</v>
      </c>
      <c r="AR41">
        <v>13674.8682584008</v>
      </c>
      <c r="AS41">
        <v>13674.8682584008</v>
      </c>
      <c r="AT41">
        <v>13674.8682584008</v>
      </c>
      <c r="AU41">
        <v>13674.8682584008</v>
      </c>
      <c r="AV41">
        <v>13674.8682584008</v>
      </c>
      <c r="AW41">
        <v>13674.8682584008</v>
      </c>
      <c r="AX41">
        <v>13674.8682584008</v>
      </c>
      <c r="AY41">
        <v>13674.8682584008</v>
      </c>
      <c r="AZ41">
        <v>13674.8682584008</v>
      </c>
      <c r="BA41">
        <v>13674.8682584008</v>
      </c>
      <c r="BB41">
        <v>13674.8682584008</v>
      </c>
      <c r="BC41">
        <v>13674.8682584008</v>
      </c>
      <c r="BD41">
        <v>13674.8682584008</v>
      </c>
      <c r="BE41">
        <v>13674.8682584008</v>
      </c>
    </row>
    <row r="42" spans="1:57" x14ac:dyDescent="0.25">
      <c r="A42" t="s">
        <v>39</v>
      </c>
      <c r="B42" t="s">
        <v>192</v>
      </c>
      <c r="C42" t="s">
        <v>69</v>
      </c>
      <c r="D42" t="s">
        <v>37</v>
      </c>
      <c r="E42">
        <v>12198.265303046701</v>
      </c>
      <c r="F42">
        <v>12298.4163683609</v>
      </c>
      <c r="G42">
        <v>11223.051685819401</v>
      </c>
      <c r="H42">
        <v>11406.827683387301</v>
      </c>
      <c r="I42">
        <v>11597.7483801409</v>
      </c>
      <c r="J42">
        <v>11796.5530659961</v>
      </c>
      <c r="K42">
        <v>11996.695500535499</v>
      </c>
      <c r="L42">
        <v>12197.1620141927</v>
      </c>
      <c r="M42">
        <v>12397.222620877301</v>
      </c>
      <c r="N42">
        <v>12596.9263785112</v>
      </c>
      <c r="O42">
        <v>12623.921467308901</v>
      </c>
      <c r="P42">
        <v>12650.064909734599</v>
      </c>
      <c r="Q42">
        <v>12674.419994280301</v>
      </c>
      <c r="R42">
        <v>12696.7381814536</v>
      </c>
      <c r="S42">
        <v>12716.611105895499</v>
      </c>
      <c r="T42">
        <v>12734.1994260473</v>
      </c>
      <c r="U42">
        <v>12749.995559041299</v>
      </c>
      <c r="V42">
        <v>12762.6093832385</v>
      </c>
      <c r="W42">
        <v>12772.455014942399</v>
      </c>
      <c r="X42">
        <v>12780.0752904078</v>
      </c>
      <c r="Y42">
        <v>12784.8168250532</v>
      </c>
      <c r="Z42">
        <v>12786.6595870733</v>
      </c>
      <c r="AA42">
        <v>12785.566178621</v>
      </c>
      <c r="AB42">
        <v>12740.630559864599</v>
      </c>
      <c r="AC42">
        <v>12693.2332537903</v>
      </c>
      <c r="AD42">
        <v>12643.1133212722</v>
      </c>
      <c r="AE42">
        <v>12591.5054622178</v>
      </c>
      <c r="AF42">
        <v>12537.3001906359</v>
      </c>
      <c r="AG42">
        <v>12505.118473258801</v>
      </c>
      <c r="AH42">
        <v>12470.4560979709</v>
      </c>
      <c r="AI42">
        <v>12433.5589109558</v>
      </c>
      <c r="AJ42">
        <v>12394.1645902935</v>
      </c>
      <c r="AK42">
        <v>12352.2350004482</v>
      </c>
      <c r="AL42">
        <v>12264.059449918101</v>
      </c>
      <c r="AM42">
        <v>12173.0395267901</v>
      </c>
      <c r="AN42">
        <v>12079.175231064501</v>
      </c>
      <c r="AO42">
        <v>11982.4665627411</v>
      </c>
      <c r="AP42">
        <v>11882.913521819901</v>
      </c>
      <c r="AQ42">
        <v>11780.516108301001</v>
      </c>
      <c r="AR42">
        <v>11675.274322184399</v>
      </c>
      <c r="AS42">
        <v>11567.18816347</v>
      </c>
      <c r="AT42">
        <v>11456.2576321578</v>
      </c>
      <c r="AU42">
        <v>11342.4827282479</v>
      </c>
      <c r="AV42">
        <v>11225.863451740301</v>
      </c>
      <c r="AW42">
        <v>11106.3998026349</v>
      </c>
      <c r="AX42">
        <v>10984.0917809317</v>
      </c>
      <c r="AY42">
        <v>10858.9393866309</v>
      </c>
      <c r="AZ42">
        <v>10730.942619732199</v>
      </c>
      <c r="BA42">
        <v>10600.1014802358</v>
      </c>
      <c r="BB42">
        <v>10466.4159681417</v>
      </c>
      <c r="BC42">
        <v>10329.886083449799</v>
      </c>
      <c r="BD42">
        <v>10190.5118261602</v>
      </c>
      <c r="BE42">
        <v>10048.2931962729</v>
      </c>
    </row>
    <row r="43" spans="1:57" x14ac:dyDescent="0.25">
      <c r="A43" t="s">
        <v>39</v>
      </c>
      <c r="B43" t="s">
        <v>73</v>
      </c>
      <c r="C43" t="s">
        <v>74</v>
      </c>
      <c r="D43" t="s">
        <v>127</v>
      </c>
      <c r="E43">
        <v>24886.099730000002</v>
      </c>
      <c r="F43">
        <v>25134.9607273</v>
      </c>
      <c r="G43">
        <v>22949.2245424539</v>
      </c>
      <c r="H43">
        <v>23530.3534521699</v>
      </c>
      <c r="I43">
        <v>24120.810017626001</v>
      </c>
      <c r="J43">
        <v>24720.722679046001</v>
      </c>
      <c r="K43">
        <v>25330.221512692598</v>
      </c>
      <c r="L43">
        <v>25949.438250744301</v>
      </c>
      <c r="M43">
        <v>26578.5063014056</v>
      </c>
      <c r="N43">
        <v>27217.5607692552</v>
      </c>
      <c r="O43">
        <v>27489.7363769478</v>
      </c>
      <c r="P43">
        <v>27764.6337407172</v>
      </c>
      <c r="Q43">
        <v>28042.2800781244</v>
      </c>
      <c r="R43">
        <v>28322.7028789057</v>
      </c>
      <c r="S43">
        <v>28605.929907694699</v>
      </c>
      <c r="T43">
        <v>28891.989206771701</v>
      </c>
      <c r="U43">
        <v>29180.909098839398</v>
      </c>
      <c r="V43">
        <v>29472.7181898278</v>
      </c>
      <c r="W43">
        <v>29767.445371726099</v>
      </c>
      <c r="X43">
        <v>30065.1198254433</v>
      </c>
      <c r="Y43">
        <v>30365.771023697798</v>
      </c>
      <c r="Z43">
        <v>30669.428733934699</v>
      </c>
      <c r="AA43">
        <v>30976.123021274099</v>
      </c>
      <c r="AB43">
        <v>31285.884251486801</v>
      </c>
      <c r="AC43">
        <v>31598.7430940017</v>
      </c>
      <c r="AD43">
        <v>31914.7305249417</v>
      </c>
      <c r="AE43">
        <v>32233.877830191101</v>
      </c>
      <c r="AF43">
        <v>32556.216608493</v>
      </c>
      <c r="AG43">
        <v>32881.778774578001</v>
      </c>
      <c r="AH43">
        <v>33210.596562323699</v>
      </c>
      <c r="AI43">
        <v>33542.702527947004</v>
      </c>
      <c r="AJ43">
        <v>33878.129553226499</v>
      </c>
      <c r="AK43">
        <v>34216.9108487587</v>
      </c>
      <c r="AL43">
        <v>34216.9108487587</v>
      </c>
      <c r="AM43">
        <v>34216.9108487587</v>
      </c>
      <c r="AN43">
        <v>34216.9108487587</v>
      </c>
      <c r="AO43">
        <v>34216.9108487587</v>
      </c>
      <c r="AP43">
        <v>34216.9108487587</v>
      </c>
      <c r="AQ43">
        <v>34216.9108487587</v>
      </c>
      <c r="AR43">
        <v>34216.9108487587</v>
      </c>
      <c r="AS43">
        <v>34216.9108487587</v>
      </c>
      <c r="AT43">
        <v>34216.9108487587</v>
      </c>
      <c r="AU43">
        <v>34216.9108487587</v>
      </c>
      <c r="AV43">
        <v>34216.9108487587</v>
      </c>
      <c r="AW43">
        <v>34216.9108487587</v>
      </c>
      <c r="AX43">
        <v>34216.9108487587</v>
      </c>
      <c r="AY43">
        <v>34216.9108487587</v>
      </c>
      <c r="AZ43">
        <v>34216.9108487587</v>
      </c>
      <c r="BA43">
        <v>34216.9108487587</v>
      </c>
      <c r="BB43">
        <v>34216.9108487587</v>
      </c>
      <c r="BC43">
        <v>34216.9108487587</v>
      </c>
      <c r="BD43">
        <v>34216.9108487587</v>
      </c>
      <c r="BE43">
        <v>34216.9108487587</v>
      </c>
    </row>
    <row r="44" spans="1:57" x14ac:dyDescent="0.25">
      <c r="A44" t="s">
        <v>39</v>
      </c>
      <c r="B44" t="s">
        <v>75</v>
      </c>
      <c r="C44" t="s">
        <v>74</v>
      </c>
      <c r="D44" t="s">
        <v>128</v>
      </c>
      <c r="E44">
        <v>16965.34909</v>
      </c>
      <c r="F44">
        <v>17135.0025809</v>
      </c>
      <c r="G44">
        <v>15644.9427564649</v>
      </c>
      <c r="H44">
        <v>16041.109890993301</v>
      </c>
      <c r="I44">
        <v>16443.635873936699</v>
      </c>
      <c r="J44">
        <v>16852.608265549799</v>
      </c>
      <c r="K44">
        <v>17268.115741407801</v>
      </c>
      <c r="L44">
        <v>17690.248105956402</v>
      </c>
      <c r="M44">
        <v>18119.0963062218</v>
      </c>
      <c r="N44">
        <v>18554.752445681999</v>
      </c>
      <c r="O44">
        <v>18740.2999701388</v>
      </c>
      <c r="P44">
        <v>18927.7029698402</v>
      </c>
      <c r="Q44">
        <v>19116.979999538598</v>
      </c>
      <c r="R44">
        <v>19308.149799534</v>
      </c>
      <c r="S44">
        <v>19501.231297529299</v>
      </c>
      <c r="T44">
        <v>19696.2436105046</v>
      </c>
      <c r="U44">
        <v>19893.206046609699</v>
      </c>
      <c r="V44">
        <v>20092.1381070758</v>
      </c>
      <c r="W44">
        <v>20293.0594881465</v>
      </c>
      <c r="X44">
        <v>20495.990083027998</v>
      </c>
      <c r="Y44">
        <v>20700.9499838583</v>
      </c>
      <c r="Z44">
        <v>20907.959483696901</v>
      </c>
      <c r="AA44">
        <v>21117.039078533799</v>
      </c>
      <c r="AB44">
        <v>21328.209469319201</v>
      </c>
      <c r="AC44">
        <v>21541.4915640123</v>
      </c>
      <c r="AD44">
        <v>21756.906479652502</v>
      </c>
      <c r="AE44">
        <v>21974.475544449</v>
      </c>
      <c r="AF44">
        <v>22194.220299893499</v>
      </c>
      <c r="AG44">
        <v>22416.162502892399</v>
      </c>
      <c r="AH44">
        <v>22640.3241279213</v>
      </c>
      <c r="AI44">
        <v>22866.727369200598</v>
      </c>
      <c r="AJ44">
        <v>23095.394642892599</v>
      </c>
      <c r="AK44">
        <v>23326.3485893215</v>
      </c>
      <c r="AL44">
        <v>23326.3485893215</v>
      </c>
      <c r="AM44">
        <v>23326.3485893215</v>
      </c>
      <c r="AN44">
        <v>23326.3485893215</v>
      </c>
      <c r="AO44">
        <v>23326.3485893215</v>
      </c>
      <c r="AP44">
        <v>23326.3485893215</v>
      </c>
      <c r="AQ44">
        <v>23326.3485893215</v>
      </c>
      <c r="AR44">
        <v>23326.3485893215</v>
      </c>
      <c r="AS44">
        <v>23326.3485893215</v>
      </c>
      <c r="AT44">
        <v>23326.3485893215</v>
      </c>
      <c r="AU44">
        <v>23326.3485893215</v>
      </c>
      <c r="AV44">
        <v>23326.3485893215</v>
      </c>
      <c r="AW44">
        <v>23326.3485893215</v>
      </c>
      <c r="AX44">
        <v>23326.3485893215</v>
      </c>
      <c r="AY44">
        <v>23326.3485893215</v>
      </c>
      <c r="AZ44">
        <v>23326.3485893215</v>
      </c>
      <c r="BA44">
        <v>23326.3485893215</v>
      </c>
      <c r="BB44">
        <v>23326.3485893215</v>
      </c>
      <c r="BC44">
        <v>23326.3485893215</v>
      </c>
      <c r="BD44">
        <v>23326.3485893215</v>
      </c>
      <c r="BE44">
        <v>23326.3485893215</v>
      </c>
    </row>
    <row r="45" spans="1:57" x14ac:dyDescent="0.25">
      <c r="A45" t="s">
        <v>39</v>
      </c>
      <c r="B45" t="s">
        <v>76</v>
      </c>
      <c r="C45" t="s">
        <v>74</v>
      </c>
      <c r="D45" t="s">
        <v>129</v>
      </c>
      <c r="E45">
        <v>23479.112010000001</v>
      </c>
      <c r="F45">
        <v>23640.224663194</v>
      </c>
      <c r="G45">
        <v>19869.910444702899</v>
      </c>
      <c r="H45">
        <v>20838.686408979302</v>
      </c>
      <c r="I45">
        <v>21296.746027327699</v>
      </c>
      <c r="J45">
        <v>21771.866492513302</v>
      </c>
      <c r="K45">
        <v>22264.995875291399</v>
      </c>
      <c r="L45">
        <v>22775.597019148201</v>
      </c>
      <c r="M45">
        <v>23302.170797946499</v>
      </c>
      <c r="N45">
        <v>23847.200034092999</v>
      </c>
      <c r="O45">
        <v>24080.970846660999</v>
      </c>
      <c r="P45">
        <v>24327.906403055698</v>
      </c>
      <c r="Q45">
        <v>24588.475968040701</v>
      </c>
      <c r="R45">
        <v>24862.904179348701</v>
      </c>
      <c r="S45">
        <v>25148.708876013101</v>
      </c>
      <c r="T45">
        <v>25446.355452640601</v>
      </c>
      <c r="U45">
        <v>25756.2087460033</v>
      </c>
      <c r="V45">
        <v>26078.450452031</v>
      </c>
      <c r="W45">
        <v>26413.0410047324</v>
      </c>
      <c r="X45">
        <v>26759.767800358801</v>
      </c>
      <c r="Y45">
        <v>27118.303663623999</v>
      </c>
      <c r="Z45">
        <v>27488.193913451199</v>
      </c>
      <c r="AA45">
        <v>27869.065864014501</v>
      </c>
      <c r="AB45">
        <v>28260.8108816735</v>
      </c>
      <c r="AC45">
        <v>28663.315894072901</v>
      </c>
      <c r="AD45">
        <v>29075.867424235199</v>
      </c>
      <c r="AE45">
        <v>29497.490396884801</v>
      </c>
      <c r="AF45">
        <v>29927.353228291799</v>
      </c>
      <c r="AG45">
        <v>30365.0153475468</v>
      </c>
      <c r="AH45">
        <v>30810.353359221201</v>
      </c>
      <c r="AI45">
        <v>31263.272454882801</v>
      </c>
      <c r="AJ45">
        <v>31723.771266743799</v>
      </c>
      <c r="AK45">
        <v>32192.0202593785</v>
      </c>
      <c r="AL45">
        <v>32192.0202593785</v>
      </c>
      <c r="AM45">
        <v>32192.0202593785</v>
      </c>
      <c r="AN45">
        <v>32192.0202593785</v>
      </c>
      <c r="AO45">
        <v>32192.0202593785</v>
      </c>
      <c r="AP45">
        <v>32192.0202593785</v>
      </c>
      <c r="AQ45">
        <v>32192.0202593785</v>
      </c>
      <c r="AR45">
        <v>32192.0202593785</v>
      </c>
      <c r="AS45">
        <v>32192.0202593785</v>
      </c>
      <c r="AT45">
        <v>32192.0202593785</v>
      </c>
      <c r="AU45">
        <v>32192.0202593785</v>
      </c>
      <c r="AV45">
        <v>32192.0202593785</v>
      </c>
      <c r="AW45">
        <v>32192.0202593785</v>
      </c>
      <c r="AX45">
        <v>32192.0202593785</v>
      </c>
      <c r="AY45">
        <v>32192.0202593785</v>
      </c>
      <c r="AZ45">
        <v>32192.0202593785</v>
      </c>
      <c r="BA45">
        <v>32192.0202593785</v>
      </c>
      <c r="BB45">
        <v>32192.0202593785</v>
      </c>
      <c r="BC45">
        <v>32192.0202593785</v>
      </c>
      <c r="BD45">
        <v>32192.0202593785</v>
      </c>
      <c r="BE45">
        <v>32192.0202593785</v>
      </c>
    </row>
    <row r="46" spans="1:57" x14ac:dyDescent="0.25">
      <c r="A46" t="s">
        <v>39</v>
      </c>
      <c r="B46" t="s">
        <v>77</v>
      </c>
      <c r="C46" t="s">
        <v>74</v>
      </c>
      <c r="D46" t="s">
        <v>130</v>
      </c>
      <c r="E46">
        <v>33412.820180000002</v>
      </c>
      <c r="F46">
        <v>33746.948381800001</v>
      </c>
      <c r="G46">
        <v>30812.313750518599</v>
      </c>
      <c r="H46">
        <v>31592.554767488102</v>
      </c>
      <c r="I46">
        <v>32385.319373422</v>
      </c>
      <c r="J46">
        <v>33190.7800159978</v>
      </c>
      <c r="K46">
        <v>34009.111339487703</v>
      </c>
      <c r="L46">
        <v>34840.490211445896</v>
      </c>
      <c r="M46">
        <v>35685.095749709297</v>
      </c>
      <c r="N46">
        <v>36543.109349716797</v>
      </c>
      <c r="O46">
        <v>36908.540443213999</v>
      </c>
      <c r="P46">
        <v>37277.625847646101</v>
      </c>
      <c r="Q46">
        <v>37650.402106122601</v>
      </c>
      <c r="R46">
        <v>38026.9061271838</v>
      </c>
      <c r="S46">
        <v>38407.1751884556</v>
      </c>
      <c r="T46">
        <v>38791.246940340199</v>
      </c>
      <c r="U46">
        <v>39179.159409743603</v>
      </c>
      <c r="V46">
        <v>39570.951003841001</v>
      </c>
      <c r="W46">
        <v>39966.660513879397</v>
      </c>
      <c r="X46">
        <v>40366.327119018199</v>
      </c>
      <c r="Y46">
        <v>40769.990390208397</v>
      </c>
      <c r="Z46">
        <v>41177.6902941105</v>
      </c>
      <c r="AA46">
        <v>41589.467197051599</v>
      </c>
      <c r="AB46">
        <v>42005.361869022097</v>
      </c>
      <c r="AC46">
        <v>42425.4154877123</v>
      </c>
      <c r="AD46">
        <v>42849.669642589499</v>
      </c>
      <c r="AE46">
        <v>43278.166339015297</v>
      </c>
      <c r="AF46">
        <v>43710.948002405501</v>
      </c>
      <c r="AG46">
        <v>44148.057482429598</v>
      </c>
      <c r="AH46">
        <v>44589.538057253798</v>
      </c>
      <c r="AI46">
        <v>45035.433437826403</v>
      </c>
      <c r="AJ46">
        <v>45485.787772204698</v>
      </c>
      <c r="AK46">
        <v>45940.645649926701</v>
      </c>
      <c r="AL46">
        <v>45940.645649926701</v>
      </c>
      <c r="AM46">
        <v>45940.645649926701</v>
      </c>
      <c r="AN46">
        <v>45940.645649926701</v>
      </c>
      <c r="AO46">
        <v>45940.645649926701</v>
      </c>
      <c r="AP46">
        <v>45940.645649926701</v>
      </c>
      <c r="AQ46">
        <v>45940.645649926701</v>
      </c>
      <c r="AR46">
        <v>45940.645649926701</v>
      </c>
      <c r="AS46">
        <v>45940.645649926701</v>
      </c>
      <c r="AT46">
        <v>45940.645649926701</v>
      </c>
      <c r="AU46">
        <v>45940.645649926701</v>
      </c>
      <c r="AV46">
        <v>45940.645649926701</v>
      </c>
      <c r="AW46">
        <v>45940.645649926701</v>
      </c>
      <c r="AX46">
        <v>45940.645649926701</v>
      </c>
      <c r="AY46">
        <v>45940.645649926701</v>
      </c>
      <c r="AZ46">
        <v>45940.645649926701</v>
      </c>
      <c r="BA46">
        <v>45940.645649926701</v>
      </c>
      <c r="BB46">
        <v>45940.645649926701</v>
      </c>
      <c r="BC46">
        <v>45940.645649926701</v>
      </c>
      <c r="BD46">
        <v>45940.645649926701</v>
      </c>
      <c r="BE46">
        <v>45940.645649926701</v>
      </c>
    </row>
    <row r="47" spans="1:57" x14ac:dyDescent="0.25">
      <c r="A47" t="s">
        <v>39</v>
      </c>
      <c r="B47" t="s">
        <v>78</v>
      </c>
      <c r="C47" t="s">
        <v>79</v>
      </c>
      <c r="D47" t="s">
        <v>131</v>
      </c>
      <c r="E47">
        <v>28670700</v>
      </c>
      <c r="F47">
        <v>28192172.322937202</v>
      </c>
      <c r="G47">
        <v>25099886.309525099</v>
      </c>
      <c r="H47">
        <v>25203840.9800364</v>
      </c>
      <c r="I47">
        <v>25338984.383432399</v>
      </c>
      <c r="J47">
        <v>25505811.675154898</v>
      </c>
      <c r="K47">
        <v>25695549.624025699</v>
      </c>
      <c r="L47">
        <v>25906111.805627499</v>
      </c>
      <c r="M47">
        <v>26137524.085285399</v>
      </c>
      <c r="N47">
        <v>26390666.532685298</v>
      </c>
      <c r="O47">
        <v>26305773.715475</v>
      </c>
      <c r="P47">
        <v>26244736.888574898</v>
      </c>
      <c r="Q47">
        <v>26205819.6851147</v>
      </c>
      <c r="R47">
        <v>26018501.180426698</v>
      </c>
      <c r="S47">
        <v>25849314.446206599</v>
      </c>
      <c r="T47">
        <v>25698033.335882999</v>
      </c>
      <c r="U47">
        <v>25564496.794922698</v>
      </c>
      <c r="V47">
        <v>25447598.700755499</v>
      </c>
      <c r="W47">
        <v>25496740.9570744</v>
      </c>
      <c r="X47">
        <v>25563818.074429002</v>
      </c>
      <c r="Y47">
        <v>25648274.040493399</v>
      </c>
      <c r="Z47">
        <v>25749659.689630501</v>
      </c>
      <c r="AA47">
        <v>25867514.6166819</v>
      </c>
      <c r="AB47">
        <v>25796994.089057401</v>
      </c>
      <c r="AC47">
        <v>25740916.272507001</v>
      </c>
      <c r="AD47">
        <v>25699299.079204399</v>
      </c>
      <c r="AE47">
        <v>25671862.4641538</v>
      </c>
      <c r="AF47">
        <v>25658213.752933498</v>
      </c>
      <c r="AG47">
        <v>25658025.721505798</v>
      </c>
      <c r="AH47">
        <v>25671092.2997417</v>
      </c>
      <c r="AI47">
        <v>25696934.754997399</v>
      </c>
      <c r="AJ47">
        <v>25735000.803176198</v>
      </c>
      <c r="AK47">
        <v>25784572.646458998</v>
      </c>
      <c r="AL47">
        <v>25784572.646458998</v>
      </c>
      <c r="AM47">
        <v>25784572.646458998</v>
      </c>
      <c r="AN47">
        <v>25784572.646458998</v>
      </c>
      <c r="AO47">
        <v>25784572.646458998</v>
      </c>
      <c r="AP47">
        <v>25784572.646458998</v>
      </c>
      <c r="AQ47">
        <v>25784572.646458998</v>
      </c>
      <c r="AR47">
        <v>25784572.646458998</v>
      </c>
      <c r="AS47">
        <v>25784572.646458998</v>
      </c>
      <c r="AT47">
        <v>25784572.646458998</v>
      </c>
      <c r="AU47">
        <v>25784572.646458998</v>
      </c>
      <c r="AV47">
        <v>25784572.646458998</v>
      </c>
      <c r="AW47">
        <v>25784572.646458998</v>
      </c>
      <c r="AX47">
        <v>25784572.646458998</v>
      </c>
      <c r="AY47">
        <v>25784572.646458998</v>
      </c>
      <c r="AZ47">
        <v>25784572.646458998</v>
      </c>
      <c r="BA47">
        <v>25784572.646458998</v>
      </c>
      <c r="BB47">
        <v>25784572.646458998</v>
      </c>
      <c r="BC47">
        <v>25784572.646458998</v>
      </c>
      <c r="BD47">
        <v>25784572.646458998</v>
      </c>
      <c r="BE47">
        <v>25784572.646458998</v>
      </c>
    </row>
    <row r="48" spans="1:57" x14ac:dyDescent="0.25">
      <c r="A48" t="s">
        <v>39</v>
      </c>
      <c r="B48" t="s">
        <v>80</v>
      </c>
      <c r="C48" t="s">
        <v>74</v>
      </c>
      <c r="D48" t="s">
        <v>132</v>
      </c>
      <c r="E48">
        <v>6720.5961020000004</v>
      </c>
      <c r="F48">
        <v>6787.8020630199999</v>
      </c>
      <c r="G48">
        <v>6197.5347956197802</v>
      </c>
      <c r="H48">
        <v>6354.47110656322</v>
      </c>
      <c r="I48">
        <v>6513.9263902459697</v>
      </c>
      <c r="J48">
        <v>6675.9353324917201</v>
      </c>
      <c r="K48">
        <v>6840.5330609433604</v>
      </c>
      <c r="L48">
        <v>7007.7551504307903</v>
      </c>
      <c r="M48">
        <v>7177.6376284018597</v>
      </c>
      <c r="N48">
        <v>7350.21698041732</v>
      </c>
      <c r="O48">
        <v>7423.7191502215001</v>
      </c>
      <c r="P48">
        <v>7497.9563417237096</v>
      </c>
      <c r="Q48">
        <v>7572.9359051409501</v>
      </c>
      <c r="R48">
        <v>7648.6652641923602</v>
      </c>
      <c r="S48">
        <v>7725.1519168342802</v>
      </c>
      <c r="T48">
        <v>7802.4034360026199</v>
      </c>
      <c r="U48">
        <v>7880.4274703626497</v>
      </c>
      <c r="V48">
        <v>7959.2317450662704</v>
      </c>
      <c r="W48">
        <v>8038.8240625169401</v>
      </c>
      <c r="X48">
        <v>8119.2123031421097</v>
      </c>
      <c r="Y48">
        <v>8200.4044261735307</v>
      </c>
      <c r="Z48">
        <v>8282.4084704352699</v>
      </c>
      <c r="AA48">
        <v>8365.2325551396207</v>
      </c>
      <c r="AB48">
        <v>8448.8848806910191</v>
      </c>
      <c r="AC48">
        <v>8533.3737294979292</v>
      </c>
      <c r="AD48">
        <v>8618.7074667929101</v>
      </c>
      <c r="AE48">
        <v>8704.8945414608297</v>
      </c>
      <c r="AF48">
        <v>8791.9434868754397</v>
      </c>
      <c r="AG48">
        <v>8879.8629217441994</v>
      </c>
      <c r="AH48">
        <v>8968.6615509616295</v>
      </c>
      <c r="AI48">
        <v>9058.3481664712508</v>
      </c>
      <c r="AJ48">
        <v>9148.9316481359692</v>
      </c>
      <c r="AK48">
        <v>9240.4209646173294</v>
      </c>
      <c r="AL48">
        <v>9240.4209646173294</v>
      </c>
      <c r="AM48">
        <v>9240.4209646173294</v>
      </c>
      <c r="AN48">
        <v>9240.4209646173294</v>
      </c>
      <c r="AO48">
        <v>9240.4209646173294</v>
      </c>
      <c r="AP48">
        <v>9240.4209646173294</v>
      </c>
      <c r="AQ48">
        <v>9240.4209646173294</v>
      </c>
      <c r="AR48">
        <v>9240.4209646173294</v>
      </c>
      <c r="AS48">
        <v>9240.4209646173294</v>
      </c>
      <c r="AT48">
        <v>9240.4209646173294</v>
      </c>
      <c r="AU48">
        <v>9240.4209646173294</v>
      </c>
      <c r="AV48">
        <v>9240.4209646173294</v>
      </c>
      <c r="AW48">
        <v>9240.4209646173294</v>
      </c>
      <c r="AX48">
        <v>9240.4209646173294</v>
      </c>
      <c r="AY48">
        <v>9240.4209646173294</v>
      </c>
      <c r="AZ48">
        <v>9240.4209646173294</v>
      </c>
      <c r="BA48">
        <v>9240.4209646173294</v>
      </c>
      <c r="BB48">
        <v>9240.4209646173294</v>
      </c>
      <c r="BC48">
        <v>9240.4209646173294</v>
      </c>
      <c r="BD48">
        <v>9240.4209646173294</v>
      </c>
      <c r="BE48">
        <v>9240.4209646173294</v>
      </c>
    </row>
    <row r="49" spans="1:57" x14ac:dyDescent="0.25">
      <c r="A49" t="s">
        <v>39</v>
      </c>
      <c r="B49" t="s">
        <v>81</v>
      </c>
      <c r="C49" t="s">
        <v>74</v>
      </c>
      <c r="D49" t="s">
        <v>133</v>
      </c>
      <c r="E49">
        <v>150259.9627</v>
      </c>
      <c r="F49">
        <v>151762.56232699999</v>
      </c>
      <c r="G49">
        <v>138565.289907044</v>
      </c>
      <c r="H49">
        <v>142074.092380922</v>
      </c>
      <c r="I49">
        <v>145639.21437528799</v>
      </c>
      <c r="J49">
        <v>149261.431400303</v>
      </c>
      <c r="K49">
        <v>152941.52884437999</v>
      </c>
      <c r="L49">
        <v>156680.30209419999</v>
      </c>
      <c r="M49">
        <v>160478.556656131</v>
      </c>
      <c r="N49">
        <v>164337.10827909099</v>
      </c>
      <c r="O49">
        <v>165980.479361882</v>
      </c>
      <c r="P49">
        <v>167640.28415550099</v>
      </c>
      <c r="Q49">
        <v>169316.68699705601</v>
      </c>
      <c r="R49">
        <v>171009.85386702599</v>
      </c>
      <c r="S49">
        <v>172719.952405697</v>
      </c>
      <c r="T49">
        <v>174447.15192975401</v>
      </c>
      <c r="U49">
        <v>176191.623449051</v>
      </c>
      <c r="V49">
        <v>177953.53968354201</v>
      </c>
      <c r="W49">
        <v>179733.07508037699</v>
      </c>
      <c r="X49">
        <v>181530.40583118101</v>
      </c>
      <c r="Y49">
        <v>183345.70988949301</v>
      </c>
      <c r="Z49">
        <v>185179.16698838799</v>
      </c>
      <c r="AA49">
        <v>187030.958658271</v>
      </c>
      <c r="AB49">
        <v>188901.268244854</v>
      </c>
      <c r="AC49">
        <v>190790.28092730301</v>
      </c>
      <c r="AD49">
        <v>192698.183736576</v>
      </c>
      <c r="AE49">
        <v>194625.16557394099</v>
      </c>
      <c r="AF49">
        <v>196571.41722968101</v>
      </c>
      <c r="AG49">
        <v>198537.131401978</v>
      </c>
      <c r="AH49">
        <v>200522.50271599699</v>
      </c>
      <c r="AI49">
        <v>202527.72774315701</v>
      </c>
      <c r="AJ49">
        <v>204553.00502058899</v>
      </c>
      <c r="AK49">
        <v>206598.53507079501</v>
      </c>
      <c r="AL49">
        <v>206598.53507079501</v>
      </c>
      <c r="AM49">
        <v>206598.53507079501</v>
      </c>
      <c r="AN49">
        <v>206598.53507079501</v>
      </c>
      <c r="AO49">
        <v>206598.53507079501</v>
      </c>
      <c r="AP49">
        <v>206598.53507079501</v>
      </c>
      <c r="AQ49">
        <v>206598.53507079501</v>
      </c>
      <c r="AR49">
        <v>206598.53507079501</v>
      </c>
      <c r="AS49">
        <v>206598.53507079501</v>
      </c>
      <c r="AT49">
        <v>206598.53507079501</v>
      </c>
      <c r="AU49">
        <v>206598.53507079501</v>
      </c>
      <c r="AV49">
        <v>206598.53507079501</v>
      </c>
      <c r="AW49">
        <v>206598.53507079501</v>
      </c>
      <c r="AX49">
        <v>206598.53507079501</v>
      </c>
      <c r="AY49">
        <v>206598.53507079501</v>
      </c>
      <c r="AZ49">
        <v>206598.53507079501</v>
      </c>
      <c r="BA49">
        <v>206598.53507079501</v>
      </c>
      <c r="BB49">
        <v>206598.53507079501</v>
      </c>
      <c r="BC49">
        <v>206598.53507079501</v>
      </c>
      <c r="BD49">
        <v>206598.53507079501</v>
      </c>
      <c r="BE49">
        <v>206598.53507079501</v>
      </c>
    </row>
    <row r="50" spans="1:57" x14ac:dyDescent="0.25">
      <c r="A50" t="s">
        <v>39</v>
      </c>
      <c r="B50" t="s">
        <v>82</v>
      </c>
      <c r="C50" t="s">
        <v>74</v>
      </c>
      <c r="D50" t="s">
        <v>134</v>
      </c>
      <c r="E50">
        <v>1224.962086</v>
      </c>
      <c r="F50">
        <v>1237.21170686</v>
      </c>
      <c r="G50">
        <v>1129.62377683145</v>
      </c>
      <c r="H50">
        <v>1158.22853568092</v>
      </c>
      <c r="I50">
        <v>1187.2924273297001</v>
      </c>
      <c r="J50">
        <v>1216.8217739578899</v>
      </c>
      <c r="K50">
        <v>1246.8229782759099</v>
      </c>
      <c r="L50">
        <v>1277.30252450289</v>
      </c>
      <c r="M50">
        <v>1308.2669793565899</v>
      </c>
      <c r="N50">
        <v>1339.7229930549099</v>
      </c>
      <c r="O50">
        <v>1353.12022298546</v>
      </c>
      <c r="P50">
        <v>1366.6514252153099</v>
      </c>
      <c r="Q50">
        <v>1380.3179394674701</v>
      </c>
      <c r="R50">
        <v>1394.1211188621401</v>
      </c>
      <c r="S50">
        <v>1408.06233005076</v>
      </c>
      <c r="T50">
        <v>1422.1429533512701</v>
      </c>
      <c r="U50">
        <v>1436.3643828847801</v>
      </c>
      <c r="V50">
        <v>1450.72802671363</v>
      </c>
      <c r="W50">
        <v>1465.23530698077</v>
      </c>
      <c r="X50">
        <v>1479.88766005057</v>
      </c>
      <c r="Y50">
        <v>1494.6865366510799</v>
      </c>
      <c r="Z50">
        <v>1509.63340201759</v>
      </c>
      <c r="AA50">
        <v>1524.72973603777</v>
      </c>
      <c r="AB50">
        <v>1539.9770333981501</v>
      </c>
      <c r="AC50">
        <v>1555.3768037321299</v>
      </c>
      <c r="AD50">
        <v>1570.9305717694499</v>
      </c>
      <c r="AE50">
        <v>1586.63987748714</v>
      </c>
      <c r="AF50">
        <v>1602.50627626201</v>
      </c>
      <c r="AG50">
        <v>1618.5313390246299</v>
      </c>
      <c r="AH50">
        <v>1634.7166524148799</v>
      </c>
      <c r="AI50">
        <v>1651.0638189390299</v>
      </c>
      <c r="AJ50">
        <v>1667.5744571284199</v>
      </c>
      <c r="AK50">
        <v>1684.2502016997</v>
      </c>
      <c r="AL50">
        <v>1684.2502016997</v>
      </c>
      <c r="AM50">
        <v>1684.2502016997</v>
      </c>
      <c r="AN50">
        <v>1684.2502016997</v>
      </c>
      <c r="AO50">
        <v>1684.2502016997</v>
      </c>
      <c r="AP50">
        <v>1684.2502016997</v>
      </c>
      <c r="AQ50">
        <v>1684.2502016997</v>
      </c>
      <c r="AR50">
        <v>1684.2502016997</v>
      </c>
      <c r="AS50">
        <v>1684.2502016997</v>
      </c>
      <c r="AT50">
        <v>1684.2502016997</v>
      </c>
      <c r="AU50">
        <v>1684.2502016997</v>
      </c>
      <c r="AV50">
        <v>1684.2502016997</v>
      </c>
      <c r="AW50">
        <v>1684.2502016997</v>
      </c>
      <c r="AX50">
        <v>1684.2502016997</v>
      </c>
      <c r="AY50">
        <v>1684.2502016997</v>
      </c>
      <c r="AZ50">
        <v>1684.2502016997</v>
      </c>
      <c r="BA50">
        <v>1684.2502016997</v>
      </c>
      <c r="BB50">
        <v>1684.2502016997</v>
      </c>
      <c r="BC50">
        <v>1684.2502016997</v>
      </c>
      <c r="BD50">
        <v>1684.2502016997</v>
      </c>
      <c r="BE50">
        <v>1684.2502016997</v>
      </c>
    </row>
    <row r="51" spans="1:57" x14ac:dyDescent="0.25">
      <c r="A51" t="s">
        <v>39</v>
      </c>
      <c r="B51" t="s">
        <v>83</v>
      </c>
      <c r="C51" t="s">
        <v>84</v>
      </c>
      <c r="D51" t="s">
        <v>135</v>
      </c>
      <c r="E51">
        <v>151.56854458348599</v>
      </c>
      <c r="F51">
        <v>152.608601394331</v>
      </c>
      <c r="G51">
        <v>141.89101386984899</v>
      </c>
      <c r="H51">
        <v>146.58524582380801</v>
      </c>
      <c r="I51">
        <v>147.60161478235599</v>
      </c>
      <c r="J51">
        <v>148.705016214854</v>
      </c>
      <c r="K51">
        <v>149.89809855677399</v>
      </c>
      <c r="L51">
        <v>151.173502633494</v>
      </c>
      <c r="M51">
        <v>152.51798227824699</v>
      </c>
      <c r="N51">
        <v>153.944723293593</v>
      </c>
      <c r="O51">
        <v>155.45382218165699</v>
      </c>
      <c r="P51">
        <v>157.04790558961301</v>
      </c>
      <c r="Q51">
        <v>158.73000283889101</v>
      </c>
      <c r="R51">
        <v>160.50156407012</v>
      </c>
      <c r="S51">
        <v>162.346565784414</v>
      </c>
      <c r="T51">
        <v>164.26801231955</v>
      </c>
      <c r="U51">
        <v>166.268258865901</v>
      </c>
      <c r="V51">
        <v>168.348478354863</v>
      </c>
      <c r="W51">
        <v>170.50841536963301</v>
      </c>
      <c r="X51">
        <v>172.74669745452599</v>
      </c>
      <c r="Y51">
        <v>175.06121254150901</v>
      </c>
      <c r="Z51">
        <v>177.449025453601</v>
      </c>
      <c r="AA51">
        <v>179.90773033115099</v>
      </c>
      <c r="AB51">
        <v>182.43662589368901</v>
      </c>
      <c r="AC51">
        <v>185.03498220677901</v>
      </c>
      <c r="AD51">
        <v>187.698193446018</v>
      </c>
      <c r="AE51">
        <v>190.41996504880501</v>
      </c>
      <c r="AF51">
        <v>193.19492875693601</v>
      </c>
      <c r="AG51">
        <v>196.02024048109999</v>
      </c>
      <c r="AH51">
        <v>198.89510364664201</v>
      </c>
      <c r="AI51">
        <v>201.81890622121401</v>
      </c>
      <c r="AJ51">
        <v>204.791639375111</v>
      </c>
      <c r="AK51">
        <v>207.814403536128</v>
      </c>
      <c r="AL51">
        <v>207.814403536128</v>
      </c>
      <c r="AM51">
        <v>207.814403536128</v>
      </c>
      <c r="AN51">
        <v>207.814403536128</v>
      </c>
      <c r="AO51">
        <v>207.814403536128</v>
      </c>
      <c r="AP51">
        <v>207.814403536128</v>
      </c>
      <c r="AQ51">
        <v>207.814403536128</v>
      </c>
      <c r="AR51">
        <v>207.814403536128</v>
      </c>
      <c r="AS51">
        <v>207.814403536128</v>
      </c>
      <c r="AT51">
        <v>207.814403536128</v>
      </c>
      <c r="AU51">
        <v>207.814403536128</v>
      </c>
      <c r="AV51">
        <v>207.814403536128</v>
      </c>
      <c r="AW51">
        <v>207.814403536128</v>
      </c>
      <c r="AX51">
        <v>207.814403536128</v>
      </c>
      <c r="AY51">
        <v>207.814403536128</v>
      </c>
      <c r="AZ51">
        <v>207.814403536128</v>
      </c>
      <c r="BA51">
        <v>207.814403536128</v>
      </c>
      <c r="BB51">
        <v>207.814403536128</v>
      </c>
      <c r="BC51">
        <v>207.814403536128</v>
      </c>
      <c r="BD51">
        <v>207.814403536128</v>
      </c>
      <c r="BE51">
        <v>207.814403536128</v>
      </c>
    </row>
    <row r="52" spans="1:57" x14ac:dyDescent="0.25">
      <c r="A52" t="s">
        <v>40</v>
      </c>
      <c r="B52" t="s">
        <v>68</v>
      </c>
      <c r="C52" t="s">
        <v>69</v>
      </c>
      <c r="D52" t="s">
        <v>124</v>
      </c>
      <c r="E52">
        <v>1145.2260000000001</v>
      </c>
      <c r="F52">
        <v>1170.48663523854</v>
      </c>
      <c r="G52">
        <v>1083.79120262335</v>
      </c>
      <c r="H52">
        <v>1125.0667027674001</v>
      </c>
      <c r="I52">
        <v>1163.7425714501901</v>
      </c>
      <c r="J52">
        <v>1199.1580135546501</v>
      </c>
      <c r="K52">
        <v>1230.85539189771</v>
      </c>
      <c r="L52">
        <v>1258.3570117613499</v>
      </c>
      <c r="M52">
        <v>1299.4888880948899</v>
      </c>
      <c r="N52">
        <v>1336.95254237168</v>
      </c>
      <c r="O52">
        <v>1353.34273935587</v>
      </c>
      <c r="P52">
        <v>1366.2214994056501</v>
      </c>
      <c r="Q52">
        <v>1375.6635800965</v>
      </c>
      <c r="R52">
        <v>1389.55876856088</v>
      </c>
      <c r="S52">
        <v>1400.8211348167599</v>
      </c>
      <c r="T52">
        <v>1409.99990825856</v>
      </c>
      <c r="U52">
        <v>1417.00960728727</v>
      </c>
      <c r="V52">
        <v>1422.2342819323401</v>
      </c>
      <c r="W52">
        <v>1433.12719751449</v>
      </c>
      <c r="X52">
        <v>1442.66590213369</v>
      </c>
      <c r="Y52">
        <v>1450.9707375512801</v>
      </c>
      <c r="Z52">
        <v>1458.22058856018</v>
      </c>
      <c r="AA52">
        <v>1464.1635254509499</v>
      </c>
      <c r="AB52">
        <v>1472.4826686593301</v>
      </c>
      <c r="AC52">
        <v>1479.777007121</v>
      </c>
      <c r="AD52">
        <v>1485.886544662</v>
      </c>
      <c r="AE52">
        <v>1490.892348568</v>
      </c>
      <c r="AF52">
        <v>1494.4490055829899</v>
      </c>
      <c r="AG52">
        <v>1496.6146081639099</v>
      </c>
      <c r="AH52">
        <v>1497.4554805789501</v>
      </c>
      <c r="AI52">
        <v>1496.5215220817399</v>
      </c>
      <c r="AJ52">
        <v>1494.1751821532901</v>
      </c>
      <c r="AK52">
        <v>1490.2254610290499</v>
      </c>
      <c r="AL52">
        <v>1490.2254610290499</v>
      </c>
      <c r="AM52">
        <v>1490.2254610290499</v>
      </c>
      <c r="AN52">
        <v>1490.2254610290499</v>
      </c>
      <c r="AO52">
        <v>1490.2254610290499</v>
      </c>
      <c r="AP52">
        <v>1490.2254610290499</v>
      </c>
      <c r="AQ52">
        <v>1490.2254610290499</v>
      </c>
      <c r="AR52">
        <v>1490.2254610290499</v>
      </c>
      <c r="AS52">
        <v>1490.2254610290499</v>
      </c>
      <c r="AT52">
        <v>1490.2254610290499</v>
      </c>
      <c r="AU52">
        <v>1490.2254610290499</v>
      </c>
      <c r="AV52">
        <v>1490.2254610290499</v>
      </c>
      <c r="AW52">
        <v>1490.2254610290499</v>
      </c>
      <c r="AX52">
        <v>1490.2254610290499</v>
      </c>
      <c r="AY52">
        <v>1490.2254610290499</v>
      </c>
      <c r="AZ52">
        <v>1490.2254610290499</v>
      </c>
      <c r="BA52">
        <v>1490.2254610290499</v>
      </c>
      <c r="BB52">
        <v>1490.2254610290499</v>
      </c>
      <c r="BC52">
        <v>1490.2254610290499</v>
      </c>
      <c r="BD52">
        <v>1490.2254610290499</v>
      </c>
      <c r="BE52">
        <v>1490.2254610290499</v>
      </c>
    </row>
    <row r="53" spans="1:57" x14ac:dyDescent="0.25">
      <c r="A53" t="s">
        <v>40</v>
      </c>
      <c r="B53" t="s">
        <v>190</v>
      </c>
      <c r="C53" t="s">
        <v>69</v>
      </c>
      <c r="D53" t="s">
        <v>124</v>
      </c>
      <c r="E53">
        <v>1145.2260000000001</v>
      </c>
      <c r="F53">
        <v>1170.48663523854</v>
      </c>
      <c r="G53">
        <v>1083.79120262335</v>
      </c>
      <c r="H53">
        <v>1124.8146878259799</v>
      </c>
      <c r="I53">
        <v>1162.96053644217</v>
      </c>
      <c r="J53">
        <v>1197.54634518444</v>
      </c>
      <c r="K53">
        <v>1228.09827581986</v>
      </c>
      <c r="L53">
        <v>1254.1289322018299</v>
      </c>
      <c r="M53">
        <v>1293.3760923652901</v>
      </c>
      <c r="N53">
        <v>1328.5671760259299</v>
      </c>
      <c r="O53">
        <v>1342.4293835056999</v>
      </c>
      <c r="P53">
        <v>1352.4499866916401</v>
      </c>
      <c r="Q53">
        <v>1358.71540478972</v>
      </c>
      <c r="R53">
        <v>1369.01553172647</v>
      </c>
      <c r="S53">
        <v>1376.34598794924</v>
      </c>
      <c r="T53">
        <v>1381.25847012862</v>
      </c>
      <c r="U53">
        <v>1383.6815413238701</v>
      </c>
      <c r="V53">
        <v>1384.0046244340001</v>
      </c>
      <c r="W53">
        <v>1389.46841056941</v>
      </c>
      <c r="X53">
        <v>1393.2228563357601</v>
      </c>
      <c r="Y53">
        <v>1395.3927544201099</v>
      </c>
      <c r="Z53">
        <v>1396.1587203110601</v>
      </c>
      <c r="AA53">
        <v>1395.28927321374</v>
      </c>
      <c r="AB53">
        <v>1396.29052545222</v>
      </c>
      <c r="AC53">
        <v>1395.91508457344</v>
      </c>
      <c r="AD53">
        <v>1394.02309492481</v>
      </c>
      <c r="AE53">
        <v>1390.7043827442201</v>
      </c>
      <c r="AF53">
        <v>1385.65311797655</v>
      </c>
      <c r="AG53">
        <v>1378.94478121163</v>
      </c>
      <c r="AH53">
        <v>1370.6629301273599</v>
      </c>
      <c r="AI53">
        <v>1360.4218687775401</v>
      </c>
      <c r="AJ53">
        <v>1348.58275240428</v>
      </c>
      <c r="AK53">
        <v>1335.00357700826</v>
      </c>
      <c r="AL53">
        <v>1324.65545140687</v>
      </c>
      <c r="AM53">
        <v>1313.97351530222</v>
      </c>
      <c r="AN53">
        <v>1302.9577686942901</v>
      </c>
      <c r="AO53">
        <v>1291.60821158309</v>
      </c>
      <c r="AP53">
        <v>1279.9248439686201</v>
      </c>
      <c r="AQ53">
        <v>1267.90766585089</v>
      </c>
      <c r="AR53">
        <v>1255.5566772298801</v>
      </c>
      <c r="AS53">
        <v>1242.8718781056</v>
      </c>
      <c r="AT53">
        <v>1229.85326847805</v>
      </c>
      <c r="AU53">
        <v>1216.50084834723</v>
      </c>
      <c r="AV53">
        <v>1202.81461771314</v>
      </c>
      <c r="AW53">
        <v>1188.79457657578</v>
      </c>
      <c r="AX53">
        <v>1174.44072493515</v>
      </c>
      <c r="AY53">
        <v>1159.7530627912399</v>
      </c>
      <c r="AZ53">
        <v>1144.73159014407</v>
      </c>
      <c r="BA53">
        <v>1129.3763069936299</v>
      </c>
      <c r="BB53">
        <v>1113.6872133399099</v>
      </c>
      <c r="BC53">
        <v>1097.6643091829301</v>
      </c>
      <c r="BD53">
        <v>1081.3075945226699</v>
      </c>
      <c r="BE53">
        <v>1064.61706935915</v>
      </c>
    </row>
    <row r="54" spans="1:57" x14ac:dyDescent="0.25">
      <c r="A54" t="s">
        <v>40</v>
      </c>
      <c r="B54" t="s">
        <v>70</v>
      </c>
      <c r="C54" t="s">
        <v>69</v>
      </c>
      <c r="D54" t="s">
        <v>125</v>
      </c>
      <c r="E54">
        <v>419.52670407593502</v>
      </c>
      <c r="F54">
        <v>431.89930988274602</v>
      </c>
      <c r="G54">
        <v>403.459586394192</v>
      </c>
      <c r="H54">
        <v>419.563700438799</v>
      </c>
      <c r="I54">
        <v>439.32756021633901</v>
      </c>
      <c r="J54">
        <v>460.70133673166902</v>
      </c>
      <c r="K54">
        <v>483.02974317883502</v>
      </c>
      <c r="L54">
        <v>491.461098599732</v>
      </c>
      <c r="M54">
        <v>499.60505095070999</v>
      </c>
      <c r="N54">
        <v>507.60509591469201</v>
      </c>
      <c r="O54">
        <v>508.82956620914899</v>
      </c>
      <c r="P54">
        <v>510.07956642384897</v>
      </c>
      <c r="Q54">
        <v>511.483289513616</v>
      </c>
      <c r="R54">
        <v>513.00589515650904</v>
      </c>
      <c r="S54">
        <v>514.56271643404295</v>
      </c>
      <c r="T54">
        <v>516.13528356243899</v>
      </c>
      <c r="U54">
        <v>517.70305372639496</v>
      </c>
      <c r="V54">
        <v>519.25496697340805</v>
      </c>
      <c r="W54">
        <v>520.78562669697601</v>
      </c>
      <c r="X54">
        <v>522.29911835803603</v>
      </c>
      <c r="Y54">
        <v>523.80616048951595</v>
      </c>
      <c r="Z54">
        <v>525.31918933503698</v>
      </c>
      <c r="AA54">
        <v>526.85055069312295</v>
      </c>
      <c r="AB54">
        <v>528.40322369255296</v>
      </c>
      <c r="AC54">
        <v>529.97705995829699</v>
      </c>
      <c r="AD54">
        <v>531.575800934668</v>
      </c>
      <c r="AE54">
        <v>533.20423499666902</v>
      </c>
      <c r="AF54">
        <v>534.865443317207</v>
      </c>
      <c r="AG54">
        <v>536.56350667668698</v>
      </c>
      <c r="AH54">
        <v>538.30258678265102</v>
      </c>
      <c r="AI54">
        <v>540.08656130872305</v>
      </c>
      <c r="AJ54">
        <v>541.91825641833805</v>
      </c>
      <c r="AK54">
        <v>543.80082201835899</v>
      </c>
      <c r="AL54">
        <v>543.80082201835899</v>
      </c>
      <c r="AM54">
        <v>543.80082201835899</v>
      </c>
      <c r="AN54">
        <v>543.80082201835899</v>
      </c>
      <c r="AO54">
        <v>543.80082201835899</v>
      </c>
      <c r="AP54">
        <v>543.80082201835899</v>
      </c>
      <c r="AQ54">
        <v>543.80082201835899</v>
      </c>
      <c r="AR54">
        <v>543.80082201835899</v>
      </c>
      <c r="AS54">
        <v>543.80082201835899</v>
      </c>
      <c r="AT54">
        <v>543.80082201835899</v>
      </c>
      <c r="AU54">
        <v>543.80082201835899</v>
      </c>
      <c r="AV54">
        <v>543.80082201835899</v>
      </c>
      <c r="AW54">
        <v>543.80082201835899</v>
      </c>
      <c r="AX54">
        <v>543.80082201835899</v>
      </c>
      <c r="AY54">
        <v>543.80082201835899</v>
      </c>
      <c r="AZ54">
        <v>543.80082201835899</v>
      </c>
      <c r="BA54">
        <v>543.80082201835899</v>
      </c>
      <c r="BB54">
        <v>543.80082201835899</v>
      </c>
      <c r="BC54">
        <v>543.80082201835899</v>
      </c>
      <c r="BD54">
        <v>543.80082201835899</v>
      </c>
      <c r="BE54">
        <v>543.80082201835899</v>
      </c>
    </row>
    <row r="55" spans="1:57" x14ac:dyDescent="0.25">
      <c r="A55" t="s">
        <v>40</v>
      </c>
      <c r="B55" t="s">
        <v>191</v>
      </c>
      <c r="C55" t="s">
        <v>69</v>
      </c>
      <c r="D55" t="s">
        <v>125</v>
      </c>
      <c r="E55">
        <v>419.52670407593502</v>
      </c>
      <c r="F55">
        <v>431.89930988274602</v>
      </c>
      <c r="G55">
        <v>403.459586394192</v>
      </c>
      <c r="H55">
        <v>419.47978769871099</v>
      </c>
      <c r="I55">
        <v>439.06396368020899</v>
      </c>
      <c r="J55">
        <v>460.14849512759099</v>
      </c>
      <c r="K55">
        <v>482.06368369247798</v>
      </c>
      <c r="L55">
        <v>489.98671530393301</v>
      </c>
      <c r="M55">
        <v>497.50670973671703</v>
      </c>
      <c r="N55">
        <v>504.76250737756999</v>
      </c>
      <c r="O55">
        <v>505.16599333244397</v>
      </c>
      <c r="P55">
        <v>505.48885032603403</v>
      </c>
      <c r="Q55">
        <v>505.85697332896598</v>
      </c>
      <c r="R55">
        <v>506.23421734044302</v>
      </c>
      <c r="S55">
        <v>506.535538057672</v>
      </c>
      <c r="T55">
        <v>506.741621401602</v>
      </c>
      <c r="U55">
        <v>506.83128959814002</v>
      </c>
      <c r="V55">
        <v>506.79284776604698</v>
      </c>
      <c r="W55">
        <v>506.62025765081898</v>
      </c>
      <c r="X55">
        <v>506.31676533628001</v>
      </c>
      <c r="Y55">
        <v>505.89198980077401</v>
      </c>
      <c r="Z55">
        <v>505.35706014030598</v>
      </c>
      <c r="AA55">
        <v>504.72282756401199</v>
      </c>
      <c r="AB55">
        <v>503.99099475795703</v>
      </c>
      <c r="AC55">
        <v>503.160220724407</v>
      </c>
      <c r="AD55">
        <v>502.23281672307502</v>
      </c>
      <c r="AE55">
        <v>501.21198089686902</v>
      </c>
      <c r="AF55">
        <v>500.09918950158902</v>
      </c>
      <c r="AG55">
        <v>498.896748507984</v>
      </c>
      <c r="AH55">
        <v>497.606911221882</v>
      </c>
      <c r="AI55">
        <v>496.23153253045399</v>
      </c>
      <c r="AJ55">
        <v>494.77136810994199</v>
      </c>
      <c r="AK55">
        <v>493.22734557065201</v>
      </c>
      <c r="AL55">
        <v>489.85578047413799</v>
      </c>
      <c r="AM55">
        <v>486.37545521321999</v>
      </c>
      <c r="AN55">
        <v>482.78636978789899</v>
      </c>
      <c r="AO55">
        <v>479.08852419817401</v>
      </c>
      <c r="AP55">
        <v>475.28191844404603</v>
      </c>
      <c r="AQ55">
        <v>471.36655252551401</v>
      </c>
      <c r="AR55">
        <v>467.34242644257802</v>
      </c>
      <c r="AS55">
        <v>463.20954019523799</v>
      </c>
      <c r="AT55">
        <v>458.96789378349501</v>
      </c>
      <c r="AU55">
        <v>454.61748720734801</v>
      </c>
      <c r="AV55">
        <v>450.15832046679799</v>
      </c>
      <c r="AW55">
        <v>445.59039356184297</v>
      </c>
      <c r="AX55">
        <v>440.91370649248501</v>
      </c>
      <c r="AY55">
        <v>436.12825925872397</v>
      </c>
      <c r="AZ55">
        <v>431.23405186055902</v>
      </c>
      <c r="BA55">
        <v>426.23108429798998</v>
      </c>
      <c r="BB55">
        <v>421.11935657101702</v>
      </c>
      <c r="BC55">
        <v>415.898868679641</v>
      </c>
      <c r="BD55">
        <v>410.569620623861</v>
      </c>
      <c r="BE55">
        <v>405.13161240367702</v>
      </c>
    </row>
    <row r="56" spans="1:57" x14ac:dyDescent="0.25">
      <c r="A56" t="s">
        <v>40</v>
      </c>
      <c r="B56" t="s">
        <v>71</v>
      </c>
      <c r="C56" t="s">
        <v>69</v>
      </c>
      <c r="D56" t="s">
        <v>126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25">
      <c r="A57" t="s">
        <v>40</v>
      </c>
      <c r="B57" t="s">
        <v>72</v>
      </c>
      <c r="C57" t="s">
        <v>69</v>
      </c>
      <c r="D57" t="s">
        <v>37</v>
      </c>
      <c r="E57">
        <v>5316.5381090072697</v>
      </c>
      <c r="F57">
        <v>5398.0721745361998</v>
      </c>
      <c r="G57">
        <v>4967.0413553260696</v>
      </c>
      <c r="H57">
        <v>5140.0744279663604</v>
      </c>
      <c r="I57">
        <v>5325.1074133162401</v>
      </c>
      <c r="J57">
        <v>5515.8946337920897</v>
      </c>
      <c r="K57">
        <v>5703.4215948283299</v>
      </c>
      <c r="L57">
        <v>5880.39209329198</v>
      </c>
      <c r="M57">
        <v>6044.9363499578603</v>
      </c>
      <c r="N57">
        <v>6198.7100691437699</v>
      </c>
      <c r="O57">
        <v>6260.5162087393801</v>
      </c>
      <c r="P57">
        <v>6313.4060139928597</v>
      </c>
      <c r="Q57">
        <v>6359.6365090659001</v>
      </c>
      <c r="R57">
        <v>6430.2145505097296</v>
      </c>
      <c r="S57">
        <v>6494.7561520653599</v>
      </c>
      <c r="T57">
        <v>6553.8652347589796</v>
      </c>
      <c r="U57">
        <v>6607.7100147669298</v>
      </c>
      <c r="V57">
        <v>6656.7825774028297</v>
      </c>
      <c r="W57">
        <v>6701.4723383849196</v>
      </c>
      <c r="X57">
        <v>6742.2221297486803</v>
      </c>
      <c r="Y57">
        <v>6779.4419732809301</v>
      </c>
      <c r="Z57">
        <v>6813.4913634126297</v>
      </c>
      <c r="AA57">
        <v>6844.4116304204899</v>
      </c>
      <c r="AB57">
        <v>6893.8274969759404</v>
      </c>
      <c r="AC57">
        <v>6940.5509968875003</v>
      </c>
      <c r="AD57">
        <v>6984.5159149292504</v>
      </c>
      <c r="AE57">
        <v>7025.74646947783</v>
      </c>
      <c r="AF57">
        <v>7063.9786643236303</v>
      </c>
      <c r="AG57">
        <v>7103.5948929924298</v>
      </c>
      <c r="AH57">
        <v>7140.2058837942204</v>
      </c>
      <c r="AI57">
        <v>7173.55288351735</v>
      </c>
      <c r="AJ57">
        <v>7203.7693913359999</v>
      </c>
      <c r="AK57">
        <v>7230.7285871607901</v>
      </c>
      <c r="AL57">
        <v>7230.7285871607901</v>
      </c>
      <c r="AM57">
        <v>7230.7285871607901</v>
      </c>
      <c r="AN57">
        <v>7230.7285871607901</v>
      </c>
      <c r="AO57">
        <v>7230.7285871607901</v>
      </c>
      <c r="AP57">
        <v>7230.7285871607901</v>
      </c>
      <c r="AQ57">
        <v>7230.7285871607901</v>
      </c>
      <c r="AR57">
        <v>7230.7285871607901</v>
      </c>
      <c r="AS57">
        <v>7230.7285871607901</v>
      </c>
      <c r="AT57">
        <v>7230.7285871607901</v>
      </c>
      <c r="AU57">
        <v>7230.7285871607901</v>
      </c>
      <c r="AV57">
        <v>7230.7285871607901</v>
      </c>
      <c r="AW57">
        <v>7230.7285871607901</v>
      </c>
      <c r="AX57">
        <v>7230.7285871607901</v>
      </c>
      <c r="AY57">
        <v>7230.7285871607901</v>
      </c>
      <c r="AZ57">
        <v>7230.7285871607901</v>
      </c>
      <c r="BA57">
        <v>7230.7285871607901</v>
      </c>
      <c r="BB57">
        <v>7230.7285871607901</v>
      </c>
      <c r="BC57">
        <v>7230.7285871607901</v>
      </c>
      <c r="BD57">
        <v>7230.7285871607901</v>
      </c>
      <c r="BE57">
        <v>7230.7285871607901</v>
      </c>
    </row>
    <row r="58" spans="1:57" x14ac:dyDescent="0.25">
      <c r="A58" t="s">
        <v>40</v>
      </c>
      <c r="B58" t="s">
        <v>192</v>
      </c>
      <c r="C58" t="s">
        <v>69</v>
      </c>
      <c r="D58" t="s">
        <v>37</v>
      </c>
      <c r="E58">
        <v>5316.5381090072697</v>
      </c>
      <c r="F58">
        <v>5398.0721745361998</v>
      </c>
      <c r="G58">
        <v>4967.0413553260696</v>
      </c>
      <c r="H58">
        <v>5139.0052924853399</v>
      </c>
      <c r="I58">
        <v>5321.7845462903297</v>
      </c>
      <c r="J58">
        <v>5509.0107972891201</v>
      </c>
      <c r="K58">
        <v>5691.5584779110904</v>
      </c>
      <c r="L58">
        <v>5862.0452699609004</v>
      </c>
      <c r="M58">
        <v>6018.5320679812403</v>
      </c>
      <c r="N58">
        <v>6162.6087817010803</v>
      </c>
      <c r="O58">
        <v>6213.6374633683399</v>
      </c>
      <c r="P58">
        <v>6254.3125337018901</v>
      </c>
      <c r="Q58">
        <v>6286.8822674021803</v>
      </c>
      <c r="R58">
        <v>6341.9405651603402</v>
      </c>
      <c r="S58">
        <v>6389.3852282542503</v>
      </c>
      <c r="T58">
        <v>6429.8136735954604</v>
      </c>
      <c r="U58">
        <v>6463.3976280444203</v>
      </c>
      <c r="V58">
        <v>6490.6292842708499</v>
      </c>
      <c r="W58">
        <v>6511.9010888766898</v>
      </c>
      <c r="X58">
        <v>6527.6576526915596</v>
      </c>
      <c r="Y58">
        <v>6538.3107811752698</v>
      </c>
      <c r="Z58">
        <v>6544.22218473056</v>
      </c>
      <c r="AA58">
        <v>6545.44773040372</v>
      </c>
      <c r="AB58">
        <v>6562.5928734012396</v>
      </c>
      <c r="AC58">
        <v>6575.3114412272898</v>
      </c>
      <c r="AD58">
        <v>6583.54882528499</v>
      </c>
      <c r="AE58">
        <v>6587.33988978241</v>
      </c>
      <c r="AF58">
        <v>6586.4537066153498</v>
      </c>
      <c r="AG58">
        <v>6584.9756370448404</v>
      </c>
      <c r="AH58">
        <v>6578.8143363867903</v>
      </c>
      <c r="AI58">
        <v>6567.7606896100797</v>
      </c>
      <c r="AJ58">
        <v>6551.9723368079203</v>
      </c>
      <c r="AK58">
        <v>6531.3725182106</v>
      </c>
      <c r="AL58">
        <v>6484.7487802805899</v>
      </c>
      <c r="AM58">
        <v>6436.6210508044396</v>
      </c>
      <c r="AN58">
        <v>6386.98932978217</v>
      </c>
      <c r="AO58">
        <v>6335.8536172137701</v>
      </c>
      <c r="AP58">
        <v>6283.21391309924</v>
      </c>
      <c r="AQ58">
        <v>6229.0702174385797</v>
      </c>
      <c r="AR58">
        <v>6173.42253023179</v>
      </c>
      <c r="AS58">
        <v>6116.2708514788701</v>
      </c>
      <c r="AT58">
        <v>6057.61518117982</v>
      </c>
      <c r="AU58">
        <v>5997.4555193346496</v>
      </c>
      <c r="AV58">
        <v>5935.7918659433399</v>
      </c>
      <c r="AW58">
        <v>5872.6242210058999</v>
      </c>
      <c r="AX58">
        <v>5807.9525845223397</v>
      </c>
      <c r="AY58">
        <v>5741.7769564926402</v>
      </c>
      <c r="AZ58">
        <v>5674.0973369168196</v>
      </c>
      <c r="BA58">
        <v>5604.9137257948596</v>
      </c>
      <c r="BB58">
        <v>5534.2261231267803</v>
      </c>
      <c r="BC58">
        <v>5462.0345289125598</v>
      </c>
      <c r="BD58">
        <v>5388.3389431522201</v>
      </c>
      <c r="BE58">
        <v>5313.13936584575</v>
      </c>
    </row>
    <row r="59" spans="1:57" x14ac:dyDescent="0.25">
      <c r="A59" t="s">
        <v>40</v>
      </c>
      <c r="B59" t="s">
        <v>73</v>
      </c>
      <c r="C59" t="s">
        <v>74</v>
      </c>
      <c r="D59" t="s">
        <v>127</v>
      </c>
      <c r="E59">
        <v>517.70144249999998</v>
      </c>
      <c r="F59">
        <v>522.87845692500002</v>
      </c>
      <c r="G59">
        <v>479.52137527677797</v>
      </c>
      <c r="H59">
        <v>489.86541370953501</v>
      </c>
      <c r="I59">
        <v>502.23080744208897</v>
      </c>
      <c r="J59">
        <v>516.09571862601899</v>
      </c>
      <c r="K59">
        <v>530.67289927618401</v>
      </c>
      <c r="L59">
        <v>545.33523174494701</v>
      </c>
      <c r="M59">
        <v>559.91564619782696</v>
      </c>
      <c r="N59">
        <v>574.57024323324697</v>
      </c>
      <c r="O59">
        <v>581.71581269328794</v>
      </c>
      <c r="P59">
        <v>588.97631528846705</v>
      </c>
      <c r="Q59">
        <v>596.50313137307705</v>
      </c>
      <c r="R59">
        <v>604.26161604682397</v>
      </c>
      <c r="S59">
        <v>612.15632518212999</v>
      </c>
      <c r="T59">
        <v>620.16742192036997</v>
      </c>
      <c r="U59">
        <v>628.27170348269794</v>
      </c>
      <c r="V59">
        <v>636.45661793371596</v>
      </c>
      <c r="W59">
        <v>644.71609231530601</v>
      </c>
      <c r="X59">
        <v>653.05564447055804</v>
      </c>
      <c r="Y59">
        <v>661.489371261879</v>
      </c>
      <c r="Z59">
        <v>670.034102958414</v>
      </c>
      <c r="AA59">
        <v>678.70719693182298</v>
      </c>
      <c r="AB59">
        <v>687.51447831572204</v>
      </c>
      <c r="AC59">
        <v>696.45784585450997</v>
      </c>
      <c r="AD59">
        <v>705.54438456079902</v>
      </c>
      <c r="AE59">
        <v>714.78281309290401</v>
      </c>
      <c r="AF59">
        <v>724.17983038876901</v>
      </c>
      <c r="AG59">
        <v>733.74370854195695</v>
      </c>
      <c r="AH59">
        <v>743.48309704827705</v>
      </c>
      <c r="AI59">
        <v>753.40652548726302</v>
      </c>
      <c r="AJ59">
        <v>763.52130883182895</v>
      </c>
      <c r="AK59">
        <v>773.83543654095001</v>
      </c>
      <c r="AL59">
        <v>773.83543654095001</v>
      </c>
      <c r="AM59">
        <v>773.83543654095001</v>
      </c>
      <c r="AN59">
        <v>773.83543654095001</v>
      </c>
      <c r="AO59">
        <v>773.83543654095001</v>
      </c>
      <c r="AP59">
        <v>773.83543654095001</v>
      </c>
      <c r="AQ59">
        <v>773.83543654095001</v>
      </c>
      <c r="AR59">
        <v>773.83543654095001</v>
      </c>
      <c r="AS59">
        <v>773.83543654095001</v>
      </c>
      <c r="AT59">
        <v>773.83543654095001</v>
      </c>
      <c r="AU59">
        <v>773.83543654095001</v>
      </c>
      <c r="AV59">
        <v>773.83543654095001</v>
      </c>
      <c r="AW59">
        <v>773.83543654095001</v>
      </c>
      <c r="AX59">
        <v>773.83543654095001</v>
      </c>
      <c r="AY59">
        <v>773.83543654095001</v>
      </c>
      <c r="AZ59">
        <v>773.83543654095001</v>
      </c>
      <c r="BA59">
        <v>773.83543654095001</v>
      </c>
      <c r="BB59">
        <v>773.83543654095001</v>
      </c>
      <c r="BC59">
        <v>773.83543654095001</v>
      </c>
      <c r="BD59">
        <v>773.83543654095001</v>
      </c>
      <c r="BE59">
        <v>773.83543654095001</v>
      </c>
    </row>
    <row r="60" spans="1:57" x14ac:dyDescent="0.25">
      <c r="A60" t="s">
        <v>40</v>
      </c>
      <c r="B60" t="s">
        <v>75</v>
      </c>
      <c r="C60" t="s">
        <v>74</v>
      </c>
      <c r="D60" t="s">
        <v>128</v>
      </c>
      <c r="E60">
        <v>1309.5417640000001</v>
      </c>
      <c r="F60">
        <v>1322.6371816400001</v>
      </c>
      <c r="G60">
        <v>1212.9641065384101</v>
      </c>
      <c r="H60">
        <v>1239.1296707499</v>
      </c>
      <c r="I60">
        <v>1270.40831552803</v>
      </c>
      <c r="J60">
        <v>1305.4800359424601</v>
      </c>
      <c r="K60">
        <v>1342.3534639371301</v>
      </c>
      <c r="L60">
        <v>1379.44228608292</v>
      </c>
      <c r="M60">
        <v>1416.3238940812901</v>
      </c>
      <c r="N60">
        <v>1453.39314920988</v>
      </c>
      <c r="O60">
        <v>1471.46808751853</v>
      </c>
      <c r="P60">
        <v>1489.8337527368899</v>
      </c>
      <c r="Q60">
        <v>1508.87306613951</v>
      </c>
      <c r="R60">
        <v>1528.4983923826801</v>
      </c>
      <c r="S60">
        <v>1548.4683026023499</v>
      </c>
      <c r="T60">
        <v>1568.73261885287</v>
      </c>
      <c r="U60">
        <v>1589.23264898961</v>
      </c>
      <c r="V60">
        <v>1609.93664250489</v>
      </c>
      <c r="W60">
        <v>1630.8292376638899</v>
      </c>
      <c r="X60">
        <v>1651.9243920208501</v>
      </c>
      <c r="Y60">
        <v>1673.2577640239599</v>
      </c>
      <c r="Z60">
        <v>1694.8719263580499</v>
      </c>
      <c r="AA60">
        <v>1716.81078503001</v>
      </c>
      <c r="AB60">
        <v>1739.08907489495</v>
      </c>
      <c r="AC60">
        <v>1761.7115988854</v>
      </c>
      <c r="AD60">
        <v>1784.6962787592399</v>
      </c>
      <c r="AE60">
        <v>1808.06516863155</v>
      </c>
      <c r="AF60">
        <v>1831.83521367246</v>
      </c>
      <c r="AG60">
        <v>1856.0273383977201</v>
      </c>
      <c r="AH60">
        <v>1880.66342197372</v>
      </c>
      <c r="AI60">
        <v>1905.76504023494</v>
      </c>
      <c r="AJ60">
        <v>1931.3506966309501</v>
      </c>
      <c r="AK60">
        <v>1957.4406007446</v>
      </c>
      <c r="AL60">
        <v>1957.4406007446</v>
      </c>
      <c r="AM60">
        <v>1957.4406007446</v>
      </c>
      <c r="AN60">
        <v>1957.4406007446</v>
      </c>
      <c r="AO60">
        <v>1957.4406007446</v>
      </c>
      <c r="AP60">
        <v>1957.4406007446</v>
      </c>
      <c r="AQ60">
        <v>1957.4406007446</v>
      </c>
      <c r="AR60">
        <v>1957.4406007446</v>
      </c>
      <c r="AS60">
        <v>1957.4406007446</v>
      </c>
      <c r="AT60">
        <v>1957.4406007446</v>
      </c>
      <c r="AU60">
        <v>1957.4406007446</v>
      </c>
      <c r="AV60">
        <v>1957.4406007446</v>
      </c>
      <c r="AW60">
        <v>1957.4406007446</v>
      </c>
      <c r="AX60">
        <v>1957.4406007446</v>
      </c>
      <c r="AY60">
        <v>1957.4406007446</v>
      </c>
      <c r="AZ60">
        <v>1957.4406007446</v>
      </c>
      <c r="BA60">
        <v>1957.4406007446</v>
      </c>
      <c r="BB60">
        <v>1957.4406007446</v>
      </c>
      <c r="BC60">
        <v>1957.4406007446</v>
      </c>
      <c r="BD60">
        <v>1957.4406007446</v>
      </c>
      <c r="BE60">
        <v>1957.4406007446</v>
      </c>
    </row>
    <row r="61" spans="1:57" x14ac:dyDescent="0.25">
      <c r="A61" t="s">
        <v>40</v>
      </c>
      <c r="B61" t="s">
        <v>76</v>
      </c>
      <c r="C61" t="s">
        <v>74</v>
      </c>
      <c r="D61" t="s">
        <v>129</v>
      </c>
      <c r="E61">
        <v>27285.147239999998</v>
      </c>
      <c r="F61">
        <v>27585.283859639901</v>
      </c>
      <c r="G61">
        <v>23662.314437279201</v>
      </c>
      <c r="H61">
        <v>25209.832720473201</v>
      </c>
      <c r="I61">
        <v>26518.383638857998</v>
      </c>
      <c r="J61">
        <v>27807.588156404501</v>
      </c>
      <c r="K61">
        <v>29096.493035511099</v>
      </c>
      <c r="L61">
        <v>30379.4389390162</v>
      </c>
      <c r="M61">
        <v>31650.683052346201</v>
      </c>
      <c r="N61">
        <v>32958.817245160702</v>
      </c>
      <c r="O61">
        <v>33859.122279739298</v>
      </c>
      <c r="P61">
        <v>34773.0689844507</v>
      </c>
      <c r="Q61">
        <v>35700.717691483798</v>
      </c>
      <c r="R61">
        <v>36642.314534813697</v>
      </c>
      <c r="S61">
        <v>37595.446069843398</v>
      </c>
      <c r="T61">
        <v>38560.743413355798</v>
      </c>
      <c r="U61">
        <v>39538.760578789399</v>
      </c>
      <c r="V61">
        <v>40529.965650967999</v>
      </c>
      <c r="W61">
        <v>41534.799924836203</v>
      </c>
      <c r="X61">
        <v>42553.855133228302</v>
      </c>
      <c r="Y61">
        <v>43587.594744189497</v>
      </c>
      <c r="Z61">
        <v>44636.219540481099</v>
      </c>
      <c r="AA61">
        <v>45699.578204827099</v>
      </c>
      <c r="AB61">
        <v>46777.473063725403</v>
      </c>
      <c r="AC61">
        <v>47873.840344969103</v>
      </c>
      <c r="AD61">
        <v>48988.956646990999</v>
      </c>
      <c r="AE61">
        <v>50123.1716201093</v>
      </c>
      <c r="AF61">
        <v>51276.945026383401</v>
      </c>
      <c r="AG61">
        <v>52450.8205778681</v>
      </c>
      <c r="AH61">
        <v>53640.809000925699</v>
      </c>
      <c r="AI61">
        <v>54846.8039526137</v>
      </c>
      <c r="AJ61">
        <v>56068.413729099702</v>
      </c>
      <c r="AK61">
        <v>57305.230829002197</v>
      </c>
      <c r="AL61">
        <v>57305.230829002197</v>
      </c>
      <c r="AM61">
        <v>57305.230829002197</v>
      </c>
      <c r="AN61">
        <v>57305.230829002197</v>
      </c>
      <c r="AO61">
        <v>57305.230829002197</v>
      </c>
      <c r="AP61">
        <v>57305.230829002197</v>
      </c>
      <c r="AQ61">
        <v>57305.230829002197</v>
      </c>
      <c r="AR61">
        <v>57305.230829002197</v>
      </c>
      <c r="AS61">
        <v>57305.230829002197</v>
      </c>
      <c r="AT61">
        <v>57305.230829002197</v>
      </c>
      <c r="AU61">
        <v>57305.230829002197</v>
      </c>
      <c r="AV61">
        <v>57305.230829002197</v>
      </c>
      <c r="AW61">
        <v>57305.230829002197</v>
      </c>
      <c r="AX61">
        <v>57305.230829002197</v>
      </c>
      <c r="AY61">
        <v>57305.230829002197</v>
      </c>
      <c r="AZ61">
        <v>57305.230829002197</v>
      </c>
      <c r="BA61">
        <v>57305.230829002197</v>
      </c>
      <c r="BB61">
        <v>57305.230829002197</v>
      </c>
      <c r="BC61">
        <v>57305.230829002197</v>
      </c>
      <c r="BD61">
        <v>57305.230829002197</v>
      </c>
      <c r="BE61">
        <v>57305.230829002197</v>
      </c>
    </row>
    <row r="62" spans="1:57" x14ac:dyDescent="0.25">
      <c r="A62" t="s">
        <v>40</v>
      </c>
      <c r="B62" t="s">
        <v>77</v>
      </c>
      <c r="C62" t="s">
        <v>74</v>
      </c>
      <c r="D62" t="s">
        <v>130</v>
      </c>
      <c r="E62">
        <v>12492.708420000001</v>
      </c>
      <c r="F62">
        <v>12617.6355042</v>
      </c>
      <c r="G62">
        <v>11571.3811681917</v>
      </c>
      <c r="H62">
        <v>11820.9942567735</v>
      </c>
      <c r="I62">
        <v>12119.3848844939</v>
      </c>
      <c r="J62">
        <v>12453.9605268826</v>
      </c>
      <c r="K62">
        <v>12805.7240193094</v>
      </c>
      <c r="L62">
        <v>13159.5423193026</v>
      </c>
      <c r="M62">
        <v>13511.3838469656</v>
      </c>
      <c r="N62">
        <v>13865.0154823963</v>
      </c>
      <c r="O62">
        <v>14037.445976945601</v>
      </c>
      <c r="P62">
        <v>14212.6499351695</v>
      </c>
      <c r="Q62">
        <v>14394.2803324539</v>
      </c>
      <c r="R62">
        <v>14581.501149035201</v>
      </c>
      <c r="S62">
        <v>14772.0092125473</v>
      </c>
      <c r="T62">
        <v>14965.3258376507</v>
      </c>
      <c r="U62">
        <v>15160.891115627999</v>
      </c>
      <c r="V62">
        <v>15358.4021543947</v>
      </c>
      <c r="W62">
        <v>15557.712406754399</v>
      </c>
      <c r="X62">
        <v>15758.955024364001</v>
      </c>
      <c r="Y62">
        <v>15962.4701801053</v>
      </c>
      <c r="Z62">
        <v>16168.6640069884</v>
      </c>
      <c r="AA62">
        <v>16377.955357589701</v>
      </c>
      <c r="AB62">
        <v>16590.484798826299</v>
      </c>
      <c r="AC62">
        <v>16806.298149500901</v>
      </c>
      <c r="AD62">
        <v>17025.566378804098</v>
      </c>
      <c r="AE62">
        <v>17248.499877604601</v>
      </c>
      <c r="AF62">
        <v>17475.260298684501</v>
      </c>
      <c r="AG62">
        <v>17706.047256810802</v>
      </c>
      <c r="AH62">
        <v>17941.069473884399</v>
      </c>
      <c r="AI62">
        <v>18180.5327780937</v>
      </c>
      <c r="AJ62">
        <v>18424.613687826099</v>
      </c>
      <c r="AK62">
        <v>18673.504997563301</v>
      </c>
      <c r="AL62">
        <v>18673.504997563301</v>
      </c>
      <c r="AM62">
        <v>18673.504997563301</v>
      </c>
      <c r="AN62">
        <v>18673.504997563301</v>
      </c>
      <c r="AO62">
        <v>18673.504997563301</v>
      </c>
      <c r="AP62">
        <v>18673.504997563301</v>
      </c>
      <c r="AQ62">
        <v>18673.504997563301</v>
      </c>
      <c r="AR62">
        <v>18673.504997563301</v>
      </c>
      <c r="AS62">
        <v>18673.504997563301</v>
      </c>
      <c r="AT62">
        <v>18673.504997563301</v>
      </c>
      <c r="AU62">
        <v>18673.504997563301</v>
      </c>
      <c r="AV62">
        <v>18673.504997563301</v>
      </c>
      <c r="AW62">
        <v>18673.504997563301</v>
      </c>
      <c r="AX62">
        <v>18673.504997563301</v>
      </c>
      <c r="AY62">
        <v>18673.504997563301</v>
      </c>
      <c r="AZ62">
        <v>18673.504997563301</v>
      </c>
      <c r="BA62">
        <v>18673.504997563301</v>
      </c>
      <c r="BB62">
        <v>18673.504997563301</v>
      </c>
      <c r="BC62">
        <v>18673.504997563301</v>
      </c>
      <c r="BD62">
        <v>18673.504997563301</v>
      </c>
      <c r="BE62">
        <v>18673.504997563301</v>
      </c>
    </row>
    <row r="63" spans="1:57" x14ac:dyDescent="0.25">
      <c r="A63" t="s">
        <v>40</v>
      </c>
      <c r="B63" t="s">
        <v>78</v>
      </c>
      <c r="C63" t="s">
        <v>79</v>
      </c>
      <c r="D63" t="s">
        <v>131</v>
      </c>
      <c r="E63">
        <v>6824230</v>
      </c>
      <c r="F63">
        <v>6936316.8709115796</v>
      </c>
      <c r="G63">
        <v>6449624.0874948902</v>
      </c>
      <c r="H63">
        <v>6776129.2445182996</v>
      </c>
      <c r="I63">
        <v>7116298.2614690503</v>
      </c>
      <c r="J63">
        <v>7459974.7554421499</v>
      </c>
      <c r="K63">
        <v>7793116.2649889998</v>
      </c>
      <c r="L63">
        <v>8103098.7457043398</v>
      </c>
      <c r="M63">
        <v>8386545.0797546096</v>
      </c>
      <c r="N63">
        <v>8643817.4783774205</v>
      </c>
      <c r="O63">
        <v>8761848.9063815698</v>
      </c>
      <c r="P63">
        <v>8856118.3814570997</v>
      </c>
      <c r="Q63">
        <v>8929071.9579318594</v>
      </c>
      <c r="R63">
        <v>9097400.9549311996</v>
      </c>
      <c r="S63">
        <v>9250049.2688769195</v>
      </c>
      <c r="T63">
        <v>9389438.3594142199</v>
      </c>
      <c r="U63">
        <v>9514833.7083845492</v>
      </c>
      <c r="V63">
        <v>9627894.2484441791</v>
      </c>
      <c r="W63">
        <v>9778720.7987543792</v>
      </c>
      <c r="X63">
        <v>9920781.2065450698</v>
      </c>
      <c r="Y63">
        <v>10054914.7520935</v>
      </c>
      <c r="Z63">
        <v>10182299.4438137</v>
      </c>
      <c r="AA63">
        <v>10301716.605629301</v>
      </c>
      <c r="AB63">
        <v>10478755.917802401</v>
      </c>
      <c r="AC63">
        <v>10650742.6662212</v>
      </c>
      <c r="AD63">
        <v>10816869.973107301</v>
      </c>
      <c r="AE63">
        <v>10977448.7767848</v>
      </c>
      <c r="AF63">
        <v>11130452.549187301</v>
      </c>
      <c r="AG63">
        <v>11275902.0819727</v>
      </c>
      <c r="AH63">
        <v>11414125.8487381</v>
      </c>
      <c r="AI63">
        <v>11542512.332726199</v>
      </c>
      <c r="AJ63">
        <v>11662718.980433701</v>
      </c>
      <c r="AK63">
        <v>11773764.7644947</v>
      </c>
      <c r="AL63">
        <v>11773764.7644947</v>
      </c>
      <c r="AM63">
        <v>11773764.7644947</v>
      </c>
      <c r="AN63">
        <v>11773764.7644947</v>
      </c>
      <c r="AO63">
        <v>11773764.7644947</v>
      </c>
      <c r="AP63">
        <v>11773764.7644947</v>
      </c>
      <c r="AQ63">
        <v>11773764.7644947</v>
      </c>
      <c r="AR63">
        <v>11773764.7644947</v>
      </c>
      <c r="AS63">
        <v>11773764.7644947</v>
      </c>
      <c r="AT63">
        <v>11773764.7644947</v>
      </c>
      <c r="AU63">
        <v>11773764.7644947</v>
      </c>
      <c r="AV63">
        <v>11773764.7644947</v>
      </c>
      <c r="AW63">
        <v>11773764.7644947</v>
      </c>
      <c r="AX63">
        <v>11773764.7644947</v>
      </c>
      <c r="AY63">
        <v>11773764.7644947</v>
      </c>
      <c r="AZ63">
        <v>11773764.7644947</v>
      </c>
      <c r="BA63">
        <v>11773764.7644947</v>
      </c>
      <c r="BB63">
        <v>11773764.7644947</v>
      </c>
      <c r="BC63">
        <v>11773764.7644947</v>
      </c>
      <c r="BD63">
        <v>11773764.7644947</v>
      </c>
      <c r="BE63">
        <v>11773764.7644947</v>
      </c>
    </row>
    <row r="64" spans="1:57" x14ac:dyDescent="0.25">
      <c r="A64" t="s">
        <v>40</v>
      </c>
      <c r="B64" t="s">
        <v>80</v>
      </c>
      <c r="C64" t="s">
        <v>74</v>
      </c>
      <c r="D64" t="s">
        <v>132</v>
      </c>
      <c r="E64">
        <v>1476.5887479999999</v>
      </c>
      <c r="F64">
        <v>1491.3546354799901</v>
      </c>
      <c r="G64">
        <v>1367.69150910599</v>
      </c>
      <c r="H64">
        <v>1397.1947893845499</v>
      </c>
      <c r="I64">
        <v>1432.46338195772</v>
      </c>
      <c r="J64">
        <v>1472.00890021501</v>
      </c>
      <c r="K64">
        <v>1513.5859543983199</v>
      </c>
      <c r="L64">
        <v>1555.4058787127301</v>
      </c>
      <c r="M64">
        <v>1596.9921563524699</v>
      </c>
      <c r="N64">
        <v>1638.79001765353</v>
      </c>
      <c r="O64">
        <v>1659.1706204422701</v>
      </c>
      <c r="P64">
        <v>1679.8790356730501</v>
      </c>
      <c r="Q64">
        <v>1701.3470305952401</v>
      </c>
      <c r="R64">
        <v>1723.4757909778</v>
      </c>
      <c r="S64">
        <v>1745.9930909521499</v>
      </c>
      <c r="T64">
        <v>1768.8423518035399</v>
      </c>
      <c r="U64">
        <v>1791.9573945350601</v>
      </c>
      <c r="V64">
        <v>1815.30241849975</v>
      </c>
      <c r="W64">
        <v>1838.8601023983199</v>
      </c>
      <c r="X64">
        <v>1862.6461842302299</v>
      </c>
      <c r="Y64">
        <v>1886.7008710853299</v>
      </c>
      <c r="Z64">
        <v>1911.0721662798301</v>
      </c>
      <c r="AA64">
        <v>1935.8095765324199</v>
      </c>
      <c r="AB64">
        <v>1960.9297162970199</v>
      </c>
      <c r="AC64">
        <v>1986.4380011749499</v>
      </c>
      <c r="AD64">
        <v>2012.3546390486599</v>
      </c>
      <c r="AE64">
        <v>2038.7044972870999</v>
      </c>
      <c r="AF64">
        <v>2065.5066826100301</v>
      </c>
      <c r="AG64">
        <v>2092.7847886938098</v>
      </c>
      <c r="AH64">
        <v>2120.5634856419701</v>
      </c>
      <c r="AI64">
        <v>2148.86710153269</v>
      </c>
      <c r="AJ64">
        <v>2177.7165001415101</v>
      </c>
      <c r="AK64">
        <v>2207.1344690140299</v>
      </c>
      <c r="AL64">
        <v>2207.1344690140299</v>
      </c>
      <c r="AM64">
        <v>2207.1344690140299</v>
      </c>
      <c r="AN64">
        <v>2207.1344690140299</v>
      </c>
      <c r="AO64">
        <v>2207.1344690140299</v>
      </c>
      <c r="AP64">
        <v>2207.1344690140299</v>
      </c>
      <c r="AQ64">
        <v>2207.1344690140299</v>
      </c>
      <c r="AR64">
        <v>2207.1344690140299</v>
      </c>
      <c r="AS64">
        <v>2207.1344690140299</v>
      </c>
      <c r="AT64">
        <v>2207.1344690140299</v>
      </c>
      <c r="AU64">
        <v>2207.1344690140299</v>
      </c>
      <c r="AV64">
        <v>2207.1344690140299</v>
      </c>
      <c r="AW64">
        <v>2207.1344690140299</v>
      </c>
      <c r="AX64">
        <v>2207.1344690140299</v>
      </c>
      <c r="AY64">
        <v>2207.1344690140299</v>
      </c>
      <c r="AZ64">
        <v>2207.1344690140299</v>
      </c>
      <c r="BA64">
        <v>2207.1344690140299</v>
      </c>
      <c r="BB64">
        <v>2207.1344690140299</v>
      </c>
      <c r="BC64">
        <v>2207.1344690140299</v>
      </c>
      <c r="BD64">
        <v>2207.1344690140299</v>
      </c>
      <c r="BE64">
        <v>2207.1344690140299</v>
      </c>
    </row>
    <row r="65" spans="1:57" x14ac:dyDescent="0.25">
      <c r="A65" t="s">
        <v>40</v>
      </c>
      <c r="B65" t="s">
        <v>81</v>
      </c>
      <c r="C65" t="s">
        <v>74</v>
      </c>
      <c r="D65" t="s">
        <v>133</v>
      </c>
      <c r="E65">
        <v>22141.86175</v>
      </c>
      <c r="F65">
        <v>22363.2803675</v>
      </c>
      <c r="G65">
        <v>20508.917159426899</v>
      </c>
      <c r="H65">
        <v>20951.327108699501</v>
      </c>
      <c r="I65">
        <v>21480.1895302302</v>
      </c>
      <c r="J65">
        <v>22073.1856500172</v>
      </c>
      <c r="K65">
        <v>22696.6452198845</v>
      </c>
      <c r="L65">
        <v>23323.7466953761</v>
      </c>
      <c r="M65">
        <v>23947.344573555401</v>
      </c>
      <c r="N65">
        <v>24574.115207983799</v>
      </c>
      <c r="O65">
        <v>24879.7280537685</v>
      </c>
      <c r="P65">
        <v>25190.256538915601</v>
      </c>
      <c r="Q65">
        <v>25512.175134232399</v>
      </c>
      <c r="R65">
        <v>25844.0020926547</v>
      </c>
      <c r="S65">
        <v>26181.655311054601</v>
      </c>
      <c r="T65">
        <v>26524.286375761301</v>
      </c>
      <c r="U65">
        <v>26870.902914184699</v>
      </c>
      <c r="V65">
        <v>27220.968085598699</v>
      </c>
      <c r="W65">
        <v>27574.222152270198</v>
      </c>
      <c r="X65">
        <v>27930.901109908002</v>
      </c>
      <c r="Y65">
        <v>28291.607875083198</v>
      </c>
      <c r="Z65">
        <v>28657.062270964099</v>
      </c>
      <c r="AA65">
        <v>29028.006664660701</v>
      </c>
      <c r="AB65">
        <v>29404.690194561401</v>
      </c>
      <c r="AC65">
        <v>29787.194069124798</v>
      </c>
      <c r="AD65">
        <v>30175.821311206801</v>
      </c>
      <c r="AE65">
        <v>30570.944813967999</v>
      </c>
      <c r="AF65">
        <v>30972.8510880217</v>
      </c>
      <c r="AG65">
        <v>31381.893927151399</v>
      </c>
      <c r="AH65">
        <v>31798.443266467799</v>
      </c>
      <c r="AI65">
        <v>32222.863912315301</v>
      </c>
      <c r="AJ65">
        <v>32655.468722850601</v>
      </c>
      <c r="AK65">
        <v>33096.5994037009</v>
      </c>
      <c r="AL65">
        <v>33096.5994037009</v>
      </c>
      <c r="AM65">
        <v>33096.5994037009</v>
      </c>
      <c r="AN65">
        <v>33096.5994037009</v>
      </c>
      <c r="AO65">
        <v>33096.5994037009</v>
      </c>
      <c r="AP65">
        <v>33096.5994037009</v>
      </c>
      <c r="AQ65">
        <v>33096.5994037009</v>
      </c>
      <c r="AR65">
        <v>33096.5994037009</v>
      </c>
      <c r="AS65">
        <v>33096.5994037009</v>
      </c>
      <c r="AT65">
        <v>33096.5994037009</v>
      </c>
      <c r="AU65">
        <v>33096.5994037009</v>
      </c>
      <c r="AV65">
        <v>33096.5994037009</v>
      </c>
      <c r="AW65">
        <v>33096.5994037009</v>
      </c>
      <c r="AX65">
        <v>33096.5994037009</v>
      </c>
      <c r="AY65">
        <v>33096.5994037009</v>
      </c>
      <c r="AZ65">
        <v>33096.5994037009</v>
      </c>
      <c r="BA65">
        <v>33096.5994037009</v>
      </c>
      <c r="BB65">
        <v>33096.5994037009</v>
      </c>
      <c r="BC65">
        <v>33096.5994037009</v>
      </c>
      <c r="BD65">
        <v>33096.5994037009</v>
      </c>
      <c r="BE65">
        <v>33096.5994037009</v>
      </c>
    </row>
    <row r="66" spans="1:57" x14ac:dyDescent="0.25">
      <c r="A66" t="s">
        <v>40</v>
      </c>
      <c r="B66" t="s">
        <v>82</v>
      </c>
      <c r="C66" t="s">
        <v>74</v>
      </c>
      <c r="D66" t="s">
        <v>134</v>
      </c>
      <c r="E66">
        <v>729.88300829999901</v>
      </c>
      <c r="F66">
        <v>737.18183838299899</v>
      </c>
      <c r="G66">
        <v>676.05472034428101</v>
      </c>
      <c r="H66">
        <v>690.63829548908404</v>
      </c>
      <c r="I66">
        <v>708.07168476601305</v>
      </c>
      <c r="J66">
        <v>727.61917344186099</v>
      </c>
      <c r="K66">
        <v>748.17085746672205</v>
      </c>
      <c r="L66">
        <v>768.84259305107003</v>
      </c>
      <c r="M66">
        <v>789.39883626286905</v>
      </c>
      <c r="N66">
        <v>810.05966602216995</v>
      </c>
      <c r="O66">
        <v>820.13386961782805</v>
      </c>
      <c r="P66">
        <v>830.37011205584201</v>
      </c>
      <c r="Q66">
        <v>840.981817405215</v>
      </c>
      <c r="R66">
        <v>851.92014144421796</v>
      </c>
      <c r="S66">
        <v>863.05052196914801</v>
      </c>
      <c r="T66">
        <v>874.34499192243402</v>
      </c>
      <c r="U66">
        <v>885.77083879328302</v>
      </c>
      <c r="V66">
        <v>897.31036619606198</v>
      </c>
      <c r="W66">
        <v>908.95501215165302</v>
      </c>
      <c r="X66">
        <v>920.71255600850702</v>
      </c>
      <c r="Y66">
        <v>932.60287227245999</v>
      </c>
      <c r="Z66">
        <v>944.64968915144402</v>
      </c>
      <c r="AA66">
        <v>956.87747799053102</v>
      </c>
      <c r="AB66">
        <v>969.29445137268306</v>
      </c>
      <c r="AC66">
        <v>981.90328624867095</v>
      </c>
      <c r="AD66">
        <v>994.71397144582602</v>
      </c>
      <c r="AE66">
        <v>1007.7387989920099</v>
      </c>
      <c r="AF66">
        <v>1020.98721340599</v>
      </c>
      <c r="AG66">
        <v>1034.4708771249</v>
      </c>
      <c r="AH66">
        <v>1048.2019846676301</v>
      </c>
      <c r="AI66">
        <v>1062.19256148874</v>
      </c>
      <c r="AJ66">
        <v>1076.4529206258201</v>
      </c>
      <c r="AK66">
        <v>1090.9943260427599</v>
      </c>
      <c r="AL66">
        <v>1090.9943260427599</v>
      </c>
      <c r="AM66">
        <v>1090.9943260427599</v>
      </c>
      <c r="AN66">
        <v>1090.9943260427599</v>
      </c>
      <c r="AO66">
        <v>1090.9943260427599</v>
      </c>
      <c r="AP66">
        <v>1090.9943260427599</v>
      </c>
      <c r="AQ66">
        <v>1090.9943260427599</v>
      </c>
      <c r="AR66">
        <v>1090.9943260427599</v>
      </c>
      <c r="AS66">
        <v>1090.9943260427599</v>
      </c>
      <c r="AT66">
        <v>1090.9943260427599</v>
      </c>
      <c r="AU66">
        <v>1090.9943260427599</v>
      </c>
      <c r="AV66">
        <v>1090.9943260427599</v>
      </c>
      <c r="AW66">
        <v>1090.9943260427599</v>
      </c>
      <c r="AX66">
        <v>1090.9943260427599</v>
      </c>
      <c r="AY66">
        <v>1090.9943260427599</v>
      </c>
      <c r="AZ66">
        <v>1090.9943260427599</v>
      </c>
      <c r="BA66">
        <v>1090.9943260427599</v>
      </c>
      <c r="BB66">
        <v>1090.9943260427599</v>
      </c>
      <c r="BC66">
        <v>1090.9943260427599</v>
      </c>
      <c r="BD66">
        <v>1090.9943260427599</v>
      </c>
      <c r="BE66">
        <v>1090.9943260427599</v>
      </c>
    </row>
    <row r="67" spans="1:57" x14ac:dyDescent="0.25">
      <c r="A67" t="s">
        <v>40</v>
      </c>
      <c r="B67" t="s">
        <v>83</v>
      </c>
      <c r="C67" t="s">
        <v>84</v>
      </c>
      <c r="D67" t="s">
        <v>135</v>
      </c>
      <c r="E67">
        <v>255.007830894096</v>
      </c>
      <c r="F67">
        <v>254.78113142323301</v>
      </c>
      <c r="G67">
        <v>241.226331992365</v>
      </c>
      <c r="H67">
        <v>252.740065304772</v>
      </c>
      <c r="I67">
        <v>258.62357568690101</v>
      </c>
      <c r="J67">
        <v>264.93044516997298</v>
      </c>
      <c r="K67">
        <v>271.36098917796602</v>
      </c>
      <c r="L67">
        <v>277.67528216651499</v>
      </c>
      <c r="M67">
        <v>283.77568188620501</v>
      </c>
      <c r="N67">
        <v>289.73290339885</v>
      </c>
      <c r="O67">
        <v>295.53018132458902</v>
      </c>
      <c r="P67">
        <v>301.19226557123602</v>
      </c>
      <c r="Q67">
        <v>306.74526460269499</v>
      </c>
      <c r="R67">
        <v>312.15300411948101</v>
      </c>
      <c r="S67">
        <v>317.37694297967801</v>
      </c>
      <c r="T67">
        <v>322.50675094088399</v>
      </c>
      <c r="U67">
        <v>327.67013122726098</v>
      </c>
      <c r="V67">
        <v>332.96792984135902</v>
      </c>
      <c r="W67">
        <v>338.44283700087902</v>
      </c>
      <c r="X67">
        <v>344.08947441074599</v>
      </c>
      <c r="Y67">
        <v>349.90063470598801</v>
      </c>
      <c r="Z67">
        <v>355.84486783881903</v>
      </c>
      <c r="AA67">
        <v>361.89744663506798</v>
      </c>
      <c r="AB67">
        <v>368.06188720524898</v>
      </c>
      <c r="AC67">
        <v>374.38700360608499</v>
      </c>
      <c r="AD67">
        <v>380.87401029174799</v>
      </c>
      <c r="AE67">
        <v>387.52480452275199</v>
      </c>
      <c r="AF67">
        <v>394.34140132151703</v>
      </c>
      <c r="AG67">
        <v>401.32888446999198</v>
      </c>
      <c r="AH67">
        <v>408.458171800446</v>
      </c>
      <c r="AI67">
        <v>415.72872693446902</v>
      </c>
      <c r="AJ67">
        <v>423.13771924720203</v>
      </c>
      <c r="AK67">
        <v>430.68251616097598</v>
      </c>
      <c r="AL67">
        <v>430.68251616097598</v>
      </c>
      <c r="AM67">
        <v>430.68251616097598</v>
      </c>
      <c r="AN67">
        <v>430.68251616097598</v>
      </c>
      <c r="AO67">
        <v>430.68251616097598</v>
      </c>
      <c r="AP67">
        <v>430.68251616097598</v>
      </c>
      <c r="AQ67">
        <v>430.68251616097598</v>
      </c>
      <c r="AR67">
        <v>430.68251616097598</v>
      </c>
      <c r="AS67">
        <v>430.68251616097598</v>
      </c>
      <c r="AT67">
        <v>430.68251616097598</v>
      </c>
      <c r="AU67">
        <v>430.68251616097598</v>
      </c>
      <c r="AV67">
        <v>430.68251616097598</v>
      </c>
      <c r="AW67">
        <v>430.68251616097598</v>
      </c>
      <c r="AX67">
        <v>430.68251616097598</v>
      </c>
      <c r="AY67">
        <v>430.68251616097598</v>
      </c>
      <c r="AZ67">
        <v>430.68251616097598</v>
      </c>
      <c r="BA67">
        <v>430.68251616097598</v>
      </c>
      <c r="BB67">
        <v>430.68251616097598</v>
      </c>
      <c r="BC67">
        <v>430.68251616097598</v>
      </c>
      <c r="BD67">
        <v>430.68251616097598</v>
      </c>
      <c r="BE67">
        <v>430.68251616097598</v>
      </c>
    </row>
    <row r="68" spans="1:57" x14ac:dyDescent="0.25">
      <c r="A68" t="s">
        <v>41</v>
      </c>
      <c r="B68" t="s">
        <v>68</v>
      </c>
      <c r="C68" t="s">
        <v>69</v>
      </c>
      <c r="D68" t="s">
        <v>124</v>
      </c>
      <c r="E68">
        <v>928264.4</v>
      </c>
      <c r="F68">
        <v>905057.79</v>
      </c>
      <c r="G68">
        <v>923825.59037077299</v>
      </c>
      <c r="H68">
        <v>892478.44243184105</v>
      </c>
      <c r="I68">
        <v>860949.85812481202</v>
      </c>
      <c r="J68">
        <v>838272.97355716501</v>
      </c>
      <c r="K68">
        <v>807872.321104225</v>
      </c>
      <c r="L68">
        <v>793988.63480003795</v>
      </c>
      <c r="M68">
        <v>780212.66333707399</v>
      </c>
      <c r="N68">
        <v>766571.28499873204</v>
      </c>
      <c r="O68">
        <v>749531.54321936704</v>
      </c>
      <c r="P68">
        <v>732779.04386649805</v>
      </c>
      <c r="Q68">
        <v>716307.11203912401</v>
      </c>
      <c r="R68">
        <v>700116.59960833599</v>
      </c>
      <c r="S68">
        <v>684219.08984815504</v>
      </c>
      <c r="T68">
        <v>668634.28586167702</v>
      </c>
      <c r="U68">
        <v>653385.94839857495</v>
      </c>
      <c r="V68">
        <v>638487.62197654403</v>
      </c>
      <c r="W68">
        <v>627123.55842350295</v>
      </c>
      <c r="X68">
        <v>615968.965469811</v>
      </c>
      <c r="Y68">
        <v>605010.78886831203</v>
      </c>
      <c r="Z68">
        <v>594230.31484230305</v>
      </c>
      <c r="AA68">
        <v>583612.75318751496</v>
      </c>
      <c r="AB68">
        <v>576063.12835714302</v>
      </c>
      <c r="AC68">
        <v>568580.74168699502</v>
      </c>
      <c r="AD68">
        <v>561159.44453179103</v>
      </c>
      <c r="AE68">
        <v>553792.57047570299</v>
      </c>
      <c r="AF68">
        <v>546474.49664385605</v>
      </c>
      <c r="AG68">
        <v>539201.85946382897</v>
      </c>
      <c r="AH68">
        <v>531972.26279630698</v>
      </c>
      <c r="AI68">
        <v>524782.53690702096</v>
      </c>
      <c r="AJ68">
        <v>517629.85872093303</v>
      </c>
      <c r="AK68">
        <v>510512.07291019103</v>
      </c>
      <c r="AL68">
        <v>510512.07291019103</v>
      </c>
      <c r="AM68">
        <v>510512.07291019103</v>
      </c>
      <c r="AN68">
        <v>510512.07291019103</v>
      </c>
      <c r="AO68">
        <v>510512.07291019103</v>
      </c>
      <c r="AP68">
        <v>510512.07291019103</v>
      </c>
      <c r="AQ68">
        <v>510512.07291019103</v>
      </c>
      <c r="AR68">
        <v>510512.07291019103</v>
      </c>
      <c r="AS68">
        <v>510512.07291019103</v>
      </c>
      <c r="AT68">
        <v>510512.07291019103</v>
      </c>
      <c r="AU68">
        <v>510512.07291019103</v>
      </c>
      <c r="AV68">
        <v>510512.07291019103</v>
      </c>
      <c r="AW68">
        <v>510512.07291019103</v>
      </c>
      <c r="AX68">
        <v>510512.07291019103</v>
      </c>
      <c r="AY68">
        <v>510512.07291019103</v>
      </c>
      <c r="AZ68">
        <v>510512.07291019103</v>
      </c>
      <c r="BA68">
        <v>510512.07291019103</v>
      </c>
      <c r="BB68">
        <v>510512.07291019103</v>
      </c>
      <c r="BC68">
        <v>510512.07291019103</v>
      </c>
      <c r="BD68">
        <v>510512.07291019103</v>
      </c>
      <c r="BE68">
        <v>510512.07291019103</v>
      </c>
    </row>
    <row r="69" spans="1:57" x14ac:dyDescent="0.25">
      <c r="A69" t="s">
        <v>41</v>
      </c>
      <c r="B69" t="s">
        <v>190</v>
      </c>
      <c r="C69" t="s">
        <v>69</v>
      </c>
      <c r="D69" t="s">
        <v>124</v>
      </c>
      <c r="E69">
        <v>928264.4</v>
      </c>
      <c r="F69">
        <v>905057.79</v>
      </c>
      <c r="G69">
        <v>923825.59037077299</v>
      </c>
      <c r="H69">
        <v>892278.52726073703</v>
      </c>
      <c r="I69">
        <v>860371.29982015199</v>
      </c>
      <c r="J69">
        <v>837146.33468070498</v>
      </c>
      <c r="K69">
        <v>806062.68710495101</v>
      </c>
      <c r="L69">
        <v>791320.83298711001</v>
      </c>
      <c r="M69">
        <v>776542.54296873603</v>
      </c>
      <c r="N69">
        <v>761763.34989922005</v>
      </c>
      <c r="O69">
        <v>743487.32085484604</v>
      </c>
      <c r="P69">
        <v>725392.63110432401</v>
      </c>
      <c r="Q69">
        <v>707482.20841880201</v>
      </c>
      <c r="R69">
        <v>689766.075799727</v>
      </c>
      <c r="S69">
        <v>672264.41391032794</v>
      </c>
      <c r="T69">
        <v>655004.84457867302</v>
      </c>
      <c r="U69">
        <v>638018.31089224003</v>
      </c>
      <c r="V69">
        <v>621325.07469781395</v>
      </c>
      <c r="W69">
        <v>608018.866339689</v>
      </c>
      <c r="X69">
        <v>594858.47708522901</v>
      </c>
      <c r="Y69">
        <v>581836.45561149996</v>
      </c>
      <c r="Z69">
        <v>568939.87264261395</v>
      </c>
      <c r="AA69">
        <v>556159.609277574</v>
      </c>
      <c r="AB69">
        <v>546255.31784343102</v>
      </c>
      <c r="AC69">
        <v>536358.13389410905</v>
      </c>
      <c r="AD69">
        <v>526466.32303305797</v>
      </c>
      <c r="AE69">
        <v>516577.709739735</v>
      </c>
      <c r="AF69">
        <v>506691.15328818298</v>
      </c>
      <c r="AG69">
        <v>496807.65246534499</v>
      </c>
      <c r="AH69">
        <v>486929.10736081802</v>
      </c>
      <c r="AI69">
        <v>477056.713870548</v>
      </c>
      <c r="AJ69">
        <v>467192.005287165</v>
      </c>
      <c r="AK69">
        <v>457337.13539586501</v>
      </c>
      <c r="AL69">
        <v>453792.139561577</v>
      </c>
      <c r="AM69">
        <v>450132.78902295599</v>
      </c>
      <c r="AN69">
        <v>446359.083780004</v>
      </c>
      <c r="AO69">
        <v>442471.02383272001</v>
      </c>
      <c r="AP69">
        <v>438468.609181104</v>
      </c>
      <c r="AQ69">
        <v>434351.83982515702</v>
      </c>
      <c r="AR69">
        <v>430120.71576487698</v>
      </c>
      <c r="AS69">
        <v>425775.23700026597</v>
      </c>
      <c r="AT69">
        <v>421315.40353132202</v>
      </c>
      <c r="AU69">
        <v>416741.21535804699</v>
      </c>
      <c r="AV69">
        <v>412052.67248044</v>
      </c>
      <c r="AW69">
        <v>407249.774898501</v>
      </c>
      <c r="AX69">
        <v>402332.52261222998</v>
      </c>
      <c r="AY69">
        <v>397300.91562162701</v>
      </c>
      <c r="AZ69">
        <v>392154.95392669202</v>
      </c>
      <c r="BA69">
        <v>386894.63752742502</v>
      </c>
      <c r="BB69">
        <v>381519.96642382699</v>
      </c>
      <c r="BC69">
        <v>376030.94061589701</v>
      </c>
      <c r="BD69">
        <v>370427.56010363402</v>
      </c>
      <c r="BE69">
        <v>364709.82488704001</v>
      </c>
    </row>
    <row r="70" spans="1:57" x14ac:dyDescent="0.25">
      <c r="A70" t="s">
        <v>41</v>
      </c>
      <c r="B70" t="s">
        <v>70</v>
      </c>
      <c r="C70" t="s">
        <v>69</v>
      </c>
      <c r="D70" t="s">
        <v>125</v>
      </c>
      <c r="E70">
        <v>123071.869518657</v>
      </c>
      <c r="F70">
        <v>124304.010259798</v>
      </c>
      <c r="G70">
        <v>120998.865728288</v>
      </c>
      <c r="H70">
        <v>123273.019125224</v>
      </c>
      <c r="I70">
        <v>125246.901829578</v>
      </c>
      <c r="J70">
        <v>126931.034371391</v>
      </c>
      <c r="K70">
        <v>128336.80116711</v>
      </c>
      <c r="L70">
        <v>129477.864307262</v>
      </c>
      <c r="M70">
        <v>130372.218496006</v>
      </c>
      <c r="N70">
        <v>131041.30281835901</v>
      </c>
      <c r="O70">
        <v>130888.529721894</v>
      </c>
      <c r="P70">
        <v>130554.075421934</v>
      </c>
      <c r="Q70">
        <v>130061.146647974</v>
      </c>
      <c r="R70">
        <v>130797.318159783</v>
      </c>
      <c r="S70">
        <v>131429.82607461099</v>
      </c>
      <c r="T70">
        <v>131972.44986521199</v>
      </c>
      <c r="U70">
        <v>132434.345403983</v>
      </c>
      <c r="V70">
        <v>132815.365710424</v>
      </c>
      <c r="W70">
        <v>133106.58331588801</v>
      </c>
      <c r="X70">
        <v>133290.30826820701</v>
      </c>
      <c r="Y70">
        <v>133344.477035616</v>
      </c>
      <c r="Z70">
        <v>133244.59953468901</v>
      </c>
      <c r="AA70">
        <v>132967.873957173</v>
      </c>
      <c r="AB70">
        <v>133388.46745179099</v>
      </c>
      <c r="AC70">
        <v>133600.65112029901</v>
      </c>
      <c r="AD70">
        <v>133595.72526607799</v>
      </c>
      <c r="AE70">
        <v>133371.52439551399</v>
      </c>
      <c r="AF70">
        <v>132932.686601158</v>
      </c>
      <c r="AG70">
        <v>133672.43119960799</v>
      </c>
      <c r="AH70">
        <v>134211.87069313499</v>
      </c>
      <c r="AI70">
        <v>134564.73862209299</v>
      </c>
      <c r="AJ70">
        <v>134746.858229943</v>
      </c>
      <c r="AK70">
        <v>134775.91797942299</v>
      </c>
      <c r="AL70">
        <v>134775.91797942299</v>
      </c>
      <c r="AM70">
        <v>134775.91797942299</v>
      </c>
      <c r="AN70">
        <v>134775.91797942299</v>
      </c>
      <c r="AO70">
        <v>134775.91797942299</v>
      </c>
      <c r="AP70">
        <v>134775.91797942299</v>
      </c>
      <c r="AQ70">
        <v>134775.91797942299</v>
      </c>
      <c r="AR70">
        <v>134775.91797942299</v>
      </c>
      <c r="AS70">
        <v>134775.91797942299</v>
      </c>
      <c r="AT70">
        <v>134775.91797942299</v>
      </c>
      <c r="AU70">
        <v>134775.91797942299</v>
      </c>
      <c r="AV70">
        <v>134775.91797942299</v>
      </c>
      <c r="AW70">
        <v>134775.91797942299</v>
      </c>
      <c r="AX70">
        <v>134775.91797942299</v>
      </c>
      <c r="AY70">
        <v>134775.91797942299</v>
      </c>
      <c r="AZ70">
        <v>134775.91797942299</v>
      </c>
      <c r="BA70">
        <v>134775.91797942299</v>
      </c>
      <c r="BB70">
        <v>134775.91797942299</v>
      </c>
      <c r="BC70">
        <v>134775.91797942299</v>
      </c>
      <c r="BD70">
        <v>134775.91797942299</v>
      </c>
      <c r="BE70">
        <v>134775.91797942299</v>
      </c>
    </row>
    <row r="71" spans="1:57" x14ac:dyDescent="0.25">
      <c r="A71" t="s">
        <v>41</v>
      </c>
      <c r="B71" t="s">
        <v>191</v>
      </c>
      <c r="C71" t="s">
        <v>69</v>
      </c>
      <c r="D71" t="s">
        <v>125</v>
      </c>
      <c r="E71">
        <v>123071.869518657</v>
      </c>
      <c r="F71">
        <v>124304.010259798</v>
      </c>
      <c r="G71">
        <v>120998.865728288</v>
      </c>
      <c r="H71">
        <v>123248.36452139899</v>
      </c>
      <c r="I71">
        <v>125171.753688481</v>
      </c>
      <c r="J71">
        <v>126778.717130146</v>
      </c>
      <c r="K71">
        <v>128080.127564776</v>
      </c>
      <c r="L71">
        <v>129089.43071433999</v>
      </c>
      <c r="M71">
        <v>129824.655178323</v>
      </c>
      <c r="N71">
        <v>130307.471522576</v>
      </c>
      <c r="O71">
        <v>129946.132307897</v>
      </c>
      <c r="P71">
        <v>129379.08874313701</v>
      </c>
      <c r="Q71">
        <v>128630.474034846</v>
      </c>
      <c r="R71">
        <v>129070.793560074</v>
      </c>
      <c r="S71">
        <v>129379.520787847</v>
      </c>
      <c r="T71">
        <v>129570.551277665</v>
      </c>
      <c r="U71">
        <v>129653.2241505</v>
      </c>
      <c r="V71">
        <v>129627.796933374</v>
      </c>
      <c r="W71">
        <v>129486.084249696</v>
      </c>
      <c r="X71">
        <v>129211.6248352</v>
      </c>
      <c r="Y71">
        <v>128784.09592099801</v>
      </c>
      <c r="Z71">
        <v>128181.304752371</v>
      </c>
      <c r="AA71">
        <v>127383.22325097201</v>
      </c>
      <c r="AB71">
        <v>127225.92025551799</v>
      </c>
      <c r="AC71">
        <v>126840.458173612</v>
      </c>
      <c r="AD71">
        <v>126221.24123139</v>
      </c>
      <c r="AE71">
        <v>125369.232931783</v>
      </c>
      <c r="AF71">
        <v>124292.061972083</v>
      </c>
      <c r="AG71">
        <v>124288.626529396</v>
      </c>
      <c r="AH71">
        <v>124065.453268734</v>
      </c>
      <c r="AI71">
        <v>123638.081845979</v>
      </c>
      <c r="AJ71">
        <v>123023.881563938</v>
      </c>
      <c r="AK71">
        <v>122241.757607336</v>
      </c>
      <c r="AL71">
        <v>121406.146915864</v>
      </c>
      <c r="AM71">
        <v>120543.58104079599</v>
      </c>
      <c r="AN71">
        <v>119654.059982131</v>
      </c>
      <c r="AO71">
        <v>118737.583739871</v>
      </c>
      <c r="AP71">
        <v>117794.15231401499</v>
      </c>
      <c r="AQ71">
        <v>116823.76570456399</v>
      </c>
      <c r="AR71">
        <v>115826.423911516</v>
      </c>
      <c r="AS71">
        <v>114802.12693487199</v>
      </c>
      <c r="AT71">
        <v>113750.874774633</v>
      </c>
      <c r="AU71">
        <v>112672.667430797</v>
      </c>
      <c r="AV71">
        <v>111567.504903366</v>
      </c>
      <c r="AW71">
        <v>110435.387192339</v>
      </c>
      <c r="AX71">
        <v>109276.314297716</v>
      </c>
      <c r="AY71">
        <v>108090.28621949699</v>
      </c>
      <c r="AZ71">
        <v>106877.302957682</v>
      </c>
      <c r="BA71">
        <v>105637.364512271</v>
      </c>
      <c r="BB71">
        <v>104370.47088326501</v>
      </c>
      <c r="BC71">
        <v>103076.62207066199</v>
      </c>
      <c r="BD71">
        <v>101755.818074464</v>
      </c>
      <c r="BE71">
        <v>100408.05889467</v>
      </c>
    </row>
    <row r="72" spans="1:57" x14ac:dyDescent="0.25">
      <c r="A72" t="s">
        <v>41</v>
      </c>
      <c r="B72" t="s">
        <v>71</v>
      </c>
      <c r="C72" t="s">
        <v>69</v>
      </c>
      <c r="D72" t="s">
        <v>126</v>
      </c>
      <c r="E72">
        <v>35800</v>
      </c>
      <c r="F72">
        <v>36000</v>
      </c>
      <c r="G72">
        <v>34986.06</v>
      </c>
      <c r="H72">
        <v>35291.336580815398</v>
      </c>
      <c r="I72">
        <v>35591.008248079401</v>
      </c>
      <c r="J72">
        <v>35885.990337151299</v>
      </c>
      <c r="K72">
        <v>36176.151023296799</v>
      </c>
      <c r="L72">
        <v>36461.447107095897</v>
      </c>
      <c r="M72">
        <v>36742.829394110297</v>
      </c>
      <c r="N72">
        <v>37021.340021939002</v>
      </c>
      <c r="O72">
        <v>37121.839428644998</v>
      </c>
      <c r="P72">
        <v>37217.9630477709</v>
      </c>
      <c r="Q72">
        <v>37309.446725688496</v>
      </c>
      <c r="R72">
        <v>37396.409474280998</v>
      </c>
      <c r="S72">
        <v>37479.5790644273</v>
      </c>
      <c r="T72">
        <v>37560.221622603203</v>
      </c>
      <c r="U72">
        <v>37639.971007980799</v>
      </c>
      <c r="V72">
        <v>37720.0238068033</v>
      </c>
      <c r="W72">
        <v>37800.924618740901</v>
      </c>
      <c r="X72">
        <v>37882.442262230899</v>
      </c>
      <c r="Y72">
        <v>37964.010862663701</v>
      </c>
      <c r="Z72">
        <v>38044.651015457297</v>
      </c>
      <c r="AA72">
        <v>38047.6884762993</v>
      </c>
      <c r="AB72">
        <v>38048.6559781127</v>
      </c>
      <c r="AC72">
        <v>38009.653847797599</v>
      </c>
      <c r="AD72">
        <v>37930.356832932397</v>
      </c>
      <c r="AE72">
        <v>37848.324597254701</v>
      </c>
      <c r="AF72">
        <v>37763.158916566899</v>
      </c>
      <c r="AG72">
        <v>37674.602739325797</v>
      </c>
      <c r="AH72">
        <v>37582.4572289524</v>
      </c>
      <c r="AI72">
        <v>37486.460919274097</v>
      </c>
      <c r="AJ72">
        <v>37386.367358521296</v>
      </c>
      <c r="AK72">
        <v>37281.9696787625</v>
      </c>
      <c r="AL72">
        <v>37281.9696787625</v>
      </c>
      <c r="AM72">
        <v>37281.9696787625</v>
      </c>
      <c r="AN72">
        <v>37281.9696787625</v>
      </c>
      <c r="AO72">
        <v>37281.9696787625</v>
      </c>
      <c r="AP72">
        <v>37281.9696787625</v>
      </c>
      <c r="AQ72">
        <v>37281.9696787625</v>
      </c>
      <c r="AR72">
        <v>37281.9696787625</v>
      </c>
      <c r="AS72">
        <v>37281.9696787625</v>
      </c>
      <c r="AT72">
        <v>37281.9696787625</v>
      </c>
      <c r="AU72">
        <v>37281.9696787625</v>
      </c>
      <c r="AV72">
        <v>37281.9696787625</v>
      </c>
      <c r="AW72">
        <v>37281.9696787625</v>
      </c>
      <c r="AX72">
        <v>37281.9696787625</v>
      </c>
      <c r="AY72">
        <v>37281.9696787625</v>
      </c>
      <c r="AZ72">
        <v>37281.9696787625</v>
      </c>
      <c r="BA72">
        <v>37281.9696787625</v>
      </c>
      <c r="BB72">
        <v>37281.9696787625</v>
      </c>
      <c r="BC72">
        <v>37281.9696787625</v>
      </c>
      <c r="BD72">
        <v>37281.9696787625</v>
      </c>
      <c r="BE72">
        <v>37281.9696787625</v>
      </c>
    </row>
    <row r="73" spans="1:57" x14ac:dyDescent="0.25">
      <c r="A73" t="s">
        <v>41</v>
      </c>
      <c r="B73" t="s">
        <v>72</v>
      </c>
      <c r="C73" t="s">
        <v>69</v>
      </c>
      <c r="D73" t="s">
        <v>37</v>
      </c>
      <c r="E73">
        <v>2370000</v>
      </c>
      <c r="F73">
        <v>2310750</v>
      </c>
      <c r="G73">
        <v>2178632.8687499999</v>
      </c>
      <c r="H73">
        <v>2132041.6055135</v>
      </c>
      <c r="I73">
        <v>2085962.1025135</v>
      </c>
      <c r="J73">
        <v>2040467.17450976</v>
      </c>
      <c r="K73">
        <v>1995563.6693035399</v>
      </c>
      <c r="L73">
        <v>1951262.4443628499</v>
      </c>
      <c r="M73">
        <v>1907624.6900177801</v>
      </c>
      <c r="N73">
        <v>1864708.8279385101</v>
      </c>
      <c r="O73">
        <v>1813956.7761953799</v>
      </c>
      <c r="P73">
        <v>1764365.6772209799</v>
      </c>
      <c r="Q73">
        <v>1715905.4873812499</v>
      </c>
      <c r="R73">
        <v>1668564.5588572901</v>
      </c>
      <c r="S73">
        <v>1622356.77533174</v>
      </c>
      <c r="T73">
        <v>1577314.7416388099</v>
      </c>
      <c r="U73">
        <v>1533479.76740512</v>
      </c>
      <c r="V73">
        <v>1490868.30565099</v>
      </c>
      <c r="W73">
        <v>1449466.89531437</v>
      </c>
      <c r="X73">
        <v>1409231.6935533499</v>
      </c>
      <c r="Y73">
        <v>1370108.8602150399</v>
      </c>
      <c r="Z73">
        <v>1332033.49133289</v>
      </c>
      <c r="AA73">
        <v>1294951.48957341</v>
      </c>
      <c r="AB73">
        <v>1265288.86349762</v>
      </c>
      <c r="AC73">
        <v>1236239.5508776901</v>
      </c>
      <c r="AD73">
        <v>1207779.47765102</v>
      </c>
      <c r="AE73">
        <v>1179884.1726490499</v>
      </c>
      <c r="AF73">
        <v>1152532.10015851</v>
      </c>
      <c r="AG73">
        <v>1125707.0701202599</v>
      </c>
      <c r="AH73">
        <v>1099395.3158213401</v>
      </c>
      <c r="AI73">
        <v>1073581.82201434</v>
      </c>
      <c r="AJ73">
        <v>1048252.66651652</v>
      </c>
      <c r="AK73">
        <v>1023395.61997734</v>
      </c>
      <c r="AL73">
        <v>1023395.61997734</v>
      </c>
      <c r="AM73">
        <v>1023395.61997734</v>
      </c>
      <c r="AN73">
        <v>1023395.61997734</v>
      </c>
      <c r="AO73">
        <v>1023395.61997734</v>
      </c>
      <c r="AP73">
        <v>1023395.61997734</v>
      </c>
      <c r="AQ73">
        <v>1023395.61997734</v>
      </c>
      <c r="AR73">
        <v>1023395.61997734</v>
      </c>
      <c r="AS73">
        <v>1023395.61997734</v>
      </c>
      <c r="AT73">
        <v>1023395.61997734</v>
      </c>
      <c r="AU73">
        <v>1023395.61997734</v>
      </c>
      <c r="AV73">
        <v>1023395.61997734</v>
      </c>
      <c r="AW73">
        <v>1023395.61997734</v>
      </c>
      <c r="AX73">
        <v>1023395.61997734</v>
      </c>
      <c r="AY73">
        <v>1023395.61997734</v>
      </c>
      <c r="AZ73">
        <v>1023395.61997734</v>
      </c>
      <c r="BA73">
        <v>1023395.61997734</v>
      </c>
      <c r="BB73">
        <v>1023395.61997734</v>
      </c>
      <c r="BC73">
        <v>1023395.61997734</v>
      </c>
      <c r="BD73">
        <v>1023395.61997734</v>
      </c>
      <c r="BE73">
        <v>1023395.61997734</v>
      </c>
    </row>
    <row r="74" spans="1:57" x14ac:dyDescent="0.25">
      <c r="A74" t="s">
        <v>41</v>
      </c>
      <c r="B74" t="s">
        <v>192</v>
      </c>
      <c r="C74" t="s">
        <v>69</v>
      </c>
      <c r="D74" t="s">
        <v>37</v>
      </c>
      <c r="E74">
        <v>2370000</v>
      </c>
      <c r="F74">
        <v>2310750</v>
      </c>
      <c r="G74">
        <v>2178632.8687499999</v>
      </c>
      <c r="H74">
        <v>2131598.1408595499</v>
      </c>
      <c r="I74">
        <v>2084660.46216153</v>
      </c>
      <c r="J74">
        <v>2037920.67147597</v>
      </c>
      <c r="K74">
        <v>1991412.8968713901</v>
      </c>
      <c r="L74">
        <v>1945174.5055364401</v>
      </c>
      <c r="M74">
        <v>1899292.1853717801</v>
      </c>
      <c r="N74">
        <v>1853848.7637246</v>
      </c>
      <c r="O74">
        <v>1800373.8678552301</v>
      </c>
      <c r="P74">
        <v>1747851.2144822001</v>
      </c>
      <c r="Q74">
        <v>1696275.5286056099</v>
      </c>
      <c r="R74">
        <v>1645658.5045932899</v>
      </c>
      <c r="S74">
        <v>1596035.65900875</v>
      </c>
      <c r="T74">
        <v>1547459.32820907</v>
      </c>
      <c r="U74">
        <v>1499988.56928499</v>
      </c>
      <c r="V74">
        <v>1453656.2327419401</v>
      </c>
      <c r="W74">
        <v>1408464.37577972</v>
      </c>
      <c r="X74">
        <v>1364384.30413771</v>
      </c>
      <c r="Y74">
        <v>1321376.8282749199</v>
      </c>
      <c r="Z74">
        <v>1279391.52775542</v>
      </c>
      <c r="AA74">
        <v>1238388.0085088499</v>
      </c>
      <c r="AB74">
        <v>1204494.2641842901</v>
      </c>
      <c r="AC74">
        <v>1171183.6807523</v>
      </c>
      <c r="AD74">
        <v>1138443.2733980301</v>
      </c>
      <c r="AE74">
        <v>1106259.4002757501</v>
      </c>
      <c r="AF74">
        <v>1074620.93018779</v>
      </c>
      <c r="AG74">
        <v>1043521.4483449199</v>
      </c>
      <c r="AH74">
        <v>1012956.4585102</v>
      </c>
      <c r="AI74">
        <v>982919.98430887505</v>
      </c>
      <c r="AJ74">
        <v>953406.76525011298</v>
      </c>
      <c r="AK74">
        <v>924412.79561313405</v>
      </c>
      <c r="AL74">
        <v>917813.94065551995</v>
      </c>
      <c r="AM74">
        <v>911002.219408951</v>
      </c>
      <c r="AN74">
        <v>903977.63187342696</v>
      </c>
      <c r="AO74">
        <v>896740.17804894701</v>
      </c>
      <c r="AP74">
        <v>889289.85793551197</v>
      </c>
      <c r="AQ74">
        <v>881626.67153312103</v>
      </c>
      <c r="AR74">
        <v>873750.61884177604</v>
      </c>
      <c r="AS74">
        <v>865661.69986147503</v>
      </c>
      <c r="AT74">
        <v>857359.91459221905</v>
      </c>
      <c r="AU74">
        <v>848845.26303400705</v>
      </c>
      <c r="AV74">
        <v>840117.74518683995</v>
      </c>
      <c r="AW74">
        <v>831177.361050718</v>
      </c>
      <c r="AX74">
        <v>822024.11062564095</v>
      </c>
      <c r="AY74">
        <v>812657.99391160801</v>
      </c>
      <c r="AZ74">
        <v>803079.01090861997</v>
      </c>
      <c r="BA74">
        <v>793287.16161667695</v>
      </c>
      <c r="BB74">
        <v>783282.44603577896</v>
      </c>
      <c r="BC74">
        <v>773064.86416592496</v>
      </c>
      <c r="BD74">
        <v>762634.41600711597</v>
      </c>
      <c r="BE74">
        <v>751991.10155935097</v>
      </c>
    </row>
    <row r="75" spans="1:57" x14ac:dyDescent="0.25">
      <c r="A75" t="s">
        <v>41</v>
      </c>
      <c r="B75" t="s">
        <v>73</v>
      </c>
      <c r="C75" t="s">
        <v>74</v>
      </c>
      <c r="D75" t="s">
        <v>127</v>
      </c>
      <c r="E75">
        <v>241304.43416999999</v>
      </c>
      <c r="F75">
        <v>242269.65190667901</v>
      </c>
      <c r="G75">
        <v>235211.85240733399</v>
      </c>
      <c r="H75">
        <v>237028.14802997001</v>
      </c>
      <c r="I75">
        <v>238802.989283006</v>
      </c>
      <c r="J75">
        <v>240542.629747545</v>
      </c>
      <c r="K75">
        <v>242246.286257684</v>
      </c>
      <c r="L75">
        <v>243913.77183748499</v>
      </c>
      <c r="M75">
        <v>245551.543375904</v>
      </c>
      <c r="N75">
        <v>247166.64203348401</v>
      </c>
      <c r="O75">
        <v>247591.00453997499</v>
      </c>
      <c r="P75">
        <v>247985.12174230799</v>
      </c>
      <c r="Q75">
        <v>248347.32410369499</v>
      </c>
      <c r="R75">
        <v>248554.65300959401</v>
      </c>
      <c r="S75">
        <v>248735.63624802799</v>
      </c>
      <c r="T75">
        <v>248898.77976174399</v>
      </c>
      <c r="U75">
        <v>249054.97226198699</v>
      </c>
      <c r="V75">
        <v>249212.14867226899</v>
      </c>
      <c r="W75">
        <v>249373.89545688199</v>
      </c>
      <c r="X75">
        <v>249538.66743718</v>
      </c>
      <c r="Y75">
        <v>249702.72720050099</v>
      </c>
      <c r="Z75">
        <v>249859.643729982</v>
      </c>
      <c r="AA75">
        <v>250004.15846358199</v>
      </c>
      <c r="AB75">
        <v>249885.88437107101</v>
      </c>
      <c r="AC75">
        <v>249754.30224728899</v>
      </c>
      <c r="AD75">
        <v>249606.73285236</v>
      </c>
      <c r="AE75">
        <v>249440.13383953599</v>
      </c>
      <c r="AF75">
        <v>249003.16284077399</v>
      </c>
      <c r="AG75">
        <v>248543.32560888899</v>
      </c>
      <c r="AH75">
        <v>248059.27583586599</v>
      </c>
      <c r="AI75">
        <v>247549.250970869</v>
      </c>
      <c r="AJ75">
        <v>247011.58417758401</v>
      </c>
      <c r="AK75">
        <v>246444.86698888399</v>
      </c>
      <c r="AL75">
        <v>246444.86698888399</v>
      </c>
      <c r="AM75">
        <v>246444.86698888399</v>
      </c>
      <c r="AN75">
        <v>246444.86698888399</v>
      </c>
      <c r="AO75">
        <v>246444.86698888399</v>
      </c>
      <c r="AP75">
        <v>246444.86698888399</v>
      </c>
      <c r="AQ75">
        <v>246444.86698888399</v>
      </c>
      <c r="AR75">
        <v>246444.86698888399</v>
      </c>
      <c r="AS75">
        <v>246444.86698888399</v>
      </c>
      <c r="AT75">
        <v>246444.86698888399</v>
      </c>
      <c r="AU75">
        <v>246444.86698888399</v>
      </c>
      <c r="AV75">
        <v>246444.86698888399</v>
      </c>
      <c r="AW75">
        <v>246444.86698888399</v>
      </c>
      <c r="AX75">
        <v>246444.86698888399</v>
      </c>
      <c r="AY75">
        <v>246444.86698888399</v>
      </c>
      <c r="AZ75">
        <v>246444.86698888399</v>
      </c>
      <c r="BA75">
        <v>246444.86698888399</v>
      </c>
      <c r="BB75">
        <v>246444.86698888399</v>
      </c>
      <c r="BC75">
        <v>246444.86698888399</v>
      </c>
      <c r="BD75">
        <v>246444.86698888399</v>
      </c>
      <c r="BE75">
        <v>246444.86698888399</v>
      </c>
    </row>
    <row r="76" spans="1:57" x14ac:dyDescent="0.25">
      <c r="A76" t="s">
        <v>41</v>
      </c>
      <c r="B76" t="s">
        <v>75</v>
      </c>
      <c r="C76" t="s">
        <v>74</v>
      </c>
      <c r="D76" t="s">
        <v>128</v>
      </c>
      <c r="E76">
        <v>359775.02620000002</v>
      </c>
      <c r="F76">
        <v>361214.12630479899</v>
      </c>
      <c r="G76">
        <v>350691.23637728801</v>
      </c>
      <c r="H76">
        <v>353399.25874525</v>
      </c>
      <c r="I76">
        <v>356045.47434633598</v>
      </c>
      <c r="J76">
        <v>358639.20701378997</v>
      </c>
      <c r="K76">
        <v>361179.28907933203</v>
      </c>
      <c r="L76">
        <v>363665.44176949898</v>
      </c>
      <c r="M76">
        <v>366107.292041215</v>
      </c>
      <c r="N76">
        <v>368515.33797640499</v>
      </c>
      <c r="O76">
        <v>369148.04508937802</v>
      </c>
      <c r="P76">
        <v>369735.65769286302</v>
      </c>
      <c r="Q76">
        <v>370275.68657590402</v>
      </c>
      <c r="R76">
        <v>370584.80548127601</v>
      </c>
      <c r="S76">
        <v>370854.64407571801</v>
      </c>
      <c r="T76">
        <v>371097.88437141897</v>
      </c>
      <c r="U76">
        <v>371330.76099078398</v>
      </c>
      <c r="V76">
        <v>371565.10457970999</v>
      </c>
      <c r="W76">
        <v>371806.26240953698</v>
      </c>
      <c r="X76">
        <v>372051.930682201</v>
      </c>
      <c r="Y76">
        <v>372296.537068529</v>
      </c>
      <c r="Z76">
        <v>372530.49318582797</v>
      </c>
      <c r="AA76">
        <v>372745.95873351098</v>
      </c>
      <c r="AB76">
        <v>372569.61690673098</v>
      </c>
      <c r="AC76">
        <v>372373.43335049303</v>
      </c>
      <c r="AD76">
        <v>372153.41342790402</v>
      </c>
      <c r="AE76">
        <v>371905.02112458798</v>
      </c>
      <c r="AF76">
        <v>371253.51526615297</v>
      </c>
      <c r="AG76">
        <v>370567.91679085599</v>
      </c>
      <c r="AH76">
        <v>369846.218408602</v>
      </c>
      <c r="AI76">
        <v>369085.792228295</v>
      </c>
      <c r="AJ76">
        <v>368284.15306527499</v>
      </c>
      <c r="AK76">
        <v>367439.200952755</v>
      </c>
      <c r="AL76">
        <v>367439.200952755</v>
      </c>
      <c r="AM76">
        <v>367439.200952755</v>
      </c>
      <c r="AN76">
        <v>367439.200952755</v>
      </c>
      <c r="AO76">
        <v>367439.200952755</v>
      </c>
      <c r="AP76">
        <v>367439.200952755</v>
      </c>
      <c r="AQ76">
        <v>367439.200952755</v>
      </c>
      <c r="AR76">
        <v>367439.200952755</v>
      </c>
      <c r="AS76">
        <v>367439.200952755</v>
      </c>
      <c r="AT76">
        <v>367439.200952755</v>
      </c>
      <c r="AU76">
        <v>367439.200952755</v>
      </c>
      <c r="AV76">
        <v>367439.200952755</v>
      </c>
      <c r="AW76">
        <v>367439.200952755</v>
      </c>
      <c r="AX76">
        <v>367439.200952755</v>
      </c>
      <c r="AY76">
        <v>367439.200952755</v>
      </c>
      <c r="AZ76">
        <v>367439.200952755</v>
      </c>
      <c r="BA76">
        <v>367439.200952755</v>
      </c>
      <c r="BB76">
        <v>367439.200952755</v>
      </c>
      <c r="BC76">
        <v>367439.200952755</v>
      </c>
      <c r="BD76">
        <v>367439.200952755</v>
      </c>
      <c r="BE76">
        <v>367439.200952755</v>
      </c>
    </row>
    <row r="77" spans="1:57" x14ac:dyDescent="0.25">
      <c r="A77" t="s">
        <v>41</v>
      </c>
      <c r="B77" t="s">
        <v>76</v>
      </c>
      <c r="C77" t="s">
        <v>74</v>
      </c>
      <c r="D77" t="s">
        <v>129</v>
      </c>
      <c r="E77">
        <v>116888.8441</v>
      </c>
      <c r="F77">
        <v>123488.32178533101</v>
      </c>
      <c r="G77">
        <v>119177.208100245</v>
      </c>
      <c r="H77">
        <v>128866.505276914</v>
      </c>
      <c r="I77">
        <v>133546.20701751701</v>
      </c>
      <c r="J77">
        <v>138066.13784101501</v>
      </c>
      <c r="K77">
        <v>142459.95307606101</v>
      </c>
      <c r="L77">
        <v>146739.803545034</v>
      </c>
      <c r="M77">
        <v>150892.05833929</v>
      </c>
      <c r="N77">
        <v>154913.91888908501</v>
      </c>
      <c r="O77">
        <v>158053.459044121</v>
      </c>
      <c r="P77">
        <v>161020.190220074</v>
      </c>
      <c r="Q77">
        <v>163809.695490502</v>
      </c>
      <c r="R77">
        <v>166419.086117739</v>
      </c>
      <c r="S77">
        <v>168838.418266789</v>
      </c>
      <c r="T77">
        <v>171066.82290241399</v>
      </c>
      <c r="U77">
        <v>173103.715867255</v>
      </c>
      <c r="V77">
        <v>174948.20273071501</v>
      </c>
      <c r="W77">
        <v>176600.652194136</v>
      </c>
      <c r="X77">
        <v>178073.727533008</v>
      </c>
      <c r="Y77">
        <v>179371.23214809</v>
      </c>
      <c r="Z77">
        <v>180497.087206889</v>
      </c>
      <c r="AA77">
        <v>181458.070628471</v>
      </c>
      <c r="AB77">
        <v>182265.63295418801</v>
      </c>
      <c r="AC77">
        <v>182924.082192623</v>
      </c>
      <c r="AD77">
        <v>183447.755768206</v>
      </c>
      <c r="AE77">
        <v>183851.32789730199</v>
      </c>
      <c r="AF77">
        <v>184149.51016995899</v>
      </c>
      <c r="AG77">
        <v>184357.211754066</v>
      </c>
      <c r="AH77">
        <v>184502.64381321301</v>
      </c>
      <c r="AI77">
        <v>184601.12357889599</v>
      </c>
      <c r="AJ77">
        <v>184665.29972175299</v>
      </c>
      <c r="AK77">
        <v>184704.10849498599</v>
      </c>
      <c r="AL77">
        <v>184704.10849498599</v>
      </c>
      <c r="AM77">
        <v>184704.10849498599</v>
      </c>
      <c r="AN77">
        <v>184704.10849498599</v>
      </c>
      <c r="AO77">
        <v>184704.10849498599</v>
      </c>
      <c r="AP77">
        <v>184704.10849498599</v>
      </c>
      <c r="AQ77">
        <v>184704.10849498599</v>
      </c>
      <c r="AR77">
        <v>184704.10849498599</v>
      </c>
      <c r="AS77">
        <v>184704.10849498599</v>
      </c>
      <c r="AT77">
        <v>184704.10849498599</v>
      </c>
      <c r="AU77">
        <v>184704.10849498599</v>
      </c>
      <c r="AV77">
        <v>184704.10849498599</v>
      </c>
      <c r="AW77">
        <v>184704.10849498599</v>
      </c>
      <c r="AX77">
        <v>184704.10849498599</v>
      </c>
      <c r="AY77">
        <v>184704.10849498599</v>
      </c>
      <c r="AZ77">
        <v>184704.10849498599</v>
      </c>
      <c r="BA77">
        <v>184704.10849498599</v>
      </c>
      <c r="BB77">
        <v>184704.10849498599</v>
      </c>
      <c r="BC77">
        <v>184704.10849498599</v>
      </c>
      <c r="BD77">
        <v>184704.10849498599</v>
      </c>
      <c r="BE77">
        <v>184704.10849498599</v>
      </c>
    </row>
    <row r="78" spans="1:57" x14ac:dyDescent="0.25">
      <c r="A78" t="s">
        <v>41</v>
      </c>
      <c r="B78" t="s">
        <v>77</v>
      </c>
      <c r="C78" t="s">
        <v>74</v>
      </c>
      <c r="D78" t="s">
        <v>130</v>
      </c>
      <c r="E78">
        <v>443038.61359999998</v>
      </c>
      <c r="F78">
        <v>444810.768054399</v>
      </c>
      <c r="G78">
        <v>431852.540759439</v>
      </c>
      <c r="H78">
        <v>435187.28716519102</v>
      </c>
      <c r="I78">
        <v>438445.92271745403</v>
      </c>
      <c r="J78">
        <v>441639.92908630898</v>
      </c>
      <c r="K78">
        <v>444767.86836723698</v>
      </c>
      <c r="L78">
        <v>447829.39726957103</v>
      </c>
      <c r="M78">
        <v>450836.37073970499</v>
      </c>
      <c r="N78">
        <v>453801.71645555401</v>
      </c>
      <c r="O78">
        <v>454580.852475936</v>
      </c>
      <c r="P78">
        <v>455304.45765757299</v>
      </c>
      <c r="Q78">
        <v>455969.46670551499</v>
      </c>
      <c r="R78">
        <v>456350.12573212897</v>
      </c>
      <c r="S78">
        <v>456682.41371231602</v>
      </c>
      <c r="T78">
        <v>456981.947686414</v>
      </c>
      <c r="U78">
        <v>457268.71949398803</v>
      </c>
      <c r="V78">
        <v>457557.29777536698</v>
      </c>
      <c r="W78">
        <v>457854.267333575</v>
      </c>
      <c r="X78">
        <v>458156.79119710298</v>
      </c>
      <c r="Y78">
        <v>458458.00741942198</v>
      </c>
      <c r="Z78">
        <v>458746.10855569498</v>
      </c>
      <c r="AA78">
        <v>459011.43980598397</v>
      </c>
      <c r="AB78">
        <v>458794.28677209601</v>
      </c>
      <c r="AC78">
        <v>458552.699990255</v>
      </c>
      <c r="AD78">
        <v>458281.76033527602</v>
      </c>
      <c r="AE78">
        <v>457975.88201222499</v>
      </c>
      <c r="AF78">
        <v>457173.59660814301</v>
      </c>
      <c r="AG78">
        <v>456329.32845203998</v>
      </c>
      <c r="AH78">
        <v>455440.60570191301</v>
      </c>
      <c r="AI78">
        <v>454504.19228760002</v>
      </c>
      <c r="AJ78">
        <v>453517.02787226299</v>
      </c>
      <c r="AK78">
        <v>452476.52648881997</v>
      </c>
      <c r="AL78">
        <v>452476.52648881997</v>
      </c>
      <c r="AM78">
        <v>452476.52648881997</v>
      </c>
      <c r="AN78">
        <v>452476.52648881997</v>
      </c>
      <c r="AO78">
        <v>452476.52648881997</v>
      </c>
      <c r="AP78">
        <v>452476.52648881997</v>
      </c>
      <c r="AQ78">
        <v>452476.52648881997</v>
      </c>
      <c r="AR78">
        <v>452476.52648881997</v>
      </c>
      <c r="AS78">
        <v>452476.52648881997</v>
      </c>
      <c r="AT78">
        <v>452476.52648881997</v>
      </c>
      <c r="AU78">
        <v>452476.52648881997</v>
      </c>
      <c r="AV78">
        <v>452476.52648881997</v>
      </c>
      <c r="AW78">
        <v>452476.52648881997</v>
      </c>
      <c r="AX78">
        <v>452476.52648881997</v>
      </c>
      <c r="AY78">
        <v>452476.52648881997</v>
      </c>
      <c r="AZ78">
        <v>452476.52648881997</v>
      </c>
      <c r="BA78">
        <v>452476.52648881997</v>
      </c>
      <c r="BB78">
        <v>452476.52648881997</v>
      </c>
      <c r="BC78">
        <v>452476.52648881997</v>
      </c>
      <c r="BD78">
        <v>452476.52648881997</v>
      </c>
      <c r="BE78">
        <v>452476.52648881997</v>
      </c>
    </row>
    <row r="79" spans="1:57" x14ac:dyDescent="0.25">
      <c r="A79" t="s">
        <v>41</v>
      </c>
      <c r="B79" t="s">
        <v>78</v>
      </c>
      <c r="C79" t="s">
        <v>79</v>
      </c>
      <c r="D79" t="s">
        <v>131</v>
      </c>
      <c r="E79">
        <v>236277201</v>
      </c>
      <c r="F79">
        <v>237866094.177742</v>
      </c>
      <c r="G79">
        <v>230379426.14650601</v>
      </c>
      <c r="H79">
        <v>232691415.772376</v>
      </c>
      <c r="I79">
        <v>235196697.11595899</v>
      </c>
      <c r="J79">
        <v>237566394.78066099</v>
      </c>
      <c r="K79">
        <v>239714617.32523999</v>
      </c>
      <c r="L79">
        <v>241673257.58241501</v>
      </c>
      <c r="M79">
        <v>243533737.11384901</v>
      </c>
      <c r="N79">
        <v>245408828.70423001</v>
      </c>
      <c r="O79">
        <v>246242688.64508501</v>
      </c>
      <c r="P79">
        <v>247276488.32752401</v>
      </c>
      <c r="Q79">
        <v>248580276.96730599</v>
      </c>
      <c r="R79">
        <v>248354213.09834599</v>
      </c>
      <c r="S79">
        <v>247574424.71769899</v>
      </c>
      <c r="T79">
        <v>246727526.29797199</v>
      </c>
      <c r="U79">
        <v>246046904.727891</v>
      </c>
      <c r="V79">
        <v>245627198.54790699</v>
      </c>
      <c r="W79">
        <v>245789753.102566</v>
      </c>
      <c r="X79">
        <v>246356984.594127</v>
      </c>
      <c r="Y79">
        <v>247210497.74628001</v>
      </c>
      <c r="Z79">
        <v>248263816.97773001</v>
      </c>
      <c r="AA79">
        <v>249454009.18534699</v>
      </c>
      <c r="AB79">
        <v>249563972.56895101</v>
      </c>
      <c r="AC79">
        <v>249175887.13590801</v>
      </c>
      <c r="AD79">
        <v>248576648.09821099</v>
      </c>
      <c r="AE79">
        <v>247910992.847101</v>
      </c>
      <c r="AF79">
        <v>247255140.47987801</v>
      </c>
      <c r="AG79">
        <v>246653316.98817199</v>
      </c>
      <c r="AH79">
        <v>246131818.351881</v>
      </c>
      <c r="AI79">
        <v>245704813.53067899</v>
      </c>
      <c r="AJ79">
        <v>245378129.30699399</v>
      </c>
      <c r="AK79">
        <v>245152387.71073401</v>
      </c>
      <c r="AL79">
        <v>245152387.71073401</v>
      </c>
      <c r="AM79">
        <v>245152387.71073401</v>
      </c>
      <c r="AN79">
        <v>245152387.71073401</v>
      </c>
      <c r="AO79">
        <v>245152387.71073401</v>
      </c>
      <c r="AP79">
        <v>245152387.71073401</v>
      </c>
      <c r="AQ79">
        <v>245152387.71073401</v>
      </c>
      <c r="AR79">
        <v>245152387.71073401</v>
      </c>
      <c r="AS79">
        <v>245152387.71073401</v>
      </c>
      <c r="AT79">
        <v>245152387.71073401</v>
      </c>
      <c r="AU79">
        <v>245152387.71073401</v>
      </c>
      <c r="AV79">
        <v>245152387.71073401</v>
      </c>
      <c r="AW79">
        <v>245152387.71073401</v>
      </c>
      <c r="AX79">
        <v>245152387.71073401</v>
      </c>
      <c r="AY79">
        <v>245152387.71073401</v>
      </c>
      <c r="AZ79">
        <v>245152387.71073401</v>
      </c>
      <c r="BA79">
        <v>245152387.71073401</v>
      </c>
      <c r="BB79">
        <v>245152387.71073401</v>
      </c>
      <c r="BC79">
        <v>245152387.71073401</v>
      </c>
      <c r="BD79">
        <v>245152387.71073401</v>
      </c>
      <c r="BE79">
        <v>245152387.71073401</v>
      </c>
    </row>
    <row r="80" spans="1:57" x14ac:dyDescent="0.25">
      <c r="A80" t="s">
        <v>41</v>
      </c>
      <c r="B80" t="s">
        <v>80</v>
      </c>
      <c r="C80" t="s">
        <v>74</v>
      </c>
      <c r="D80" t="s">
        <v>132</v>
      </c>
      <c r="E80">
        <v>66155.899950000006</v>
      </c>
      <c r="F80">
        <v>66420.523549799997</v>
      </c>
      <c r="G80">
        <v>64485.560857747201</v>
      </c>
      <c r="H80">
        <v>64983.515534394697</v>
      </c>
      <c r="I80">
        <v>65470.105102327201</v>
      </c>
      <c r="J80">
        <v>65947.044040133595</v>
      </c>
      <c r="K80">
        <v>66414.117635451505</v>
      </c>
      <c r="L80">
        <v>66871.274627053295</v>
      </c>
      <c r="M80">
        <v>67320.285232305207</v>
      </c>
      <c r="N80">
        <v>67763.079852170893</v>
      </c>
      <c r="O80">
        <v>67879.422859370694</v>
      </c>
      <c r="P80">
        <v>67987.473829489798</v>
      </c>
      <c r="Q80">
        <v>68086.775043178699</v>
      </c>
      <c r="R80">
        <v>68143.616229717896</v>
      </c>
      <c r="S80">
        <v>68193.234501572704</v>
      </c>
      <c r="T80">
        <v>68237.961843645899</v>
      </c>
      <c r="U80">
        <v>68280.783499429206</v>
      </c>
      <c r="V80">
        <v>68323.874903484393</v>
      </c>
      <c r="W80">
        <v>68368.219319022799</v>
      </c>
      <c r="X80">
        <v>68413.393120659093</v>
      </c>
      <c r="Y80">
        <v>68458.371661254307</v>
      </c>
      <c r="Z80">
        <v>68501.3918165223</v>
      </c>
      <c r="AA80">
        <v>68541.01190179</v>
      </c>
      <c r="AB80">
        <v>68508.585937229</v>
      </c>
      <c r="AC80">
        <v>68472.511449637794</v>
      </c>
      <c r="AD80">
        <v>68432.053899986306</v>
      </c>
      <c r="AE80">
        <v>68386.3792000494</v>
      </c>
      <c r="AF80">
        <v>68266.579455073399</v>
      </c>
      <c r="AG80">
        <v>68140.510715348297</v>
      </c>
      <c r="AH80">
        <v>68007.803877759303</v>
      </c>
      <c r="AI80">
        <v>67867.975722272502</v>
      </c>
      <c r="AJ80">
        <v>67720.569269899002</v>
      </c>
      <c r="AK80">
        <v>67565.198376013301</v>
      </c>
      <c r="AL80">
        <v>67565.198376013301</v>
      </c>
      <c r="AM80">
        <v>67565.198376013301</v>
      </c>
      <c r="AN80">
        <v>67565.198376013301</v>
      </c>
      <c r="AO80">
        <v>67565.198376013301</v>
      </c>
      <c r="AP80">
        <v>67565.198376013301</v>
      </c>
      <c r="AQ80">
        <v>67565.198376013301</v>
      </c>
      <c r="AR80">
        <v>67565.198376013301</v>
      </c>
      <c r="AS80">
        <v>67565.198376013301</v>
      </c>
      <c r="AT80">
        <v>67565.198376013301</v>
      </c>
      <c r="AU80">
        <v>67565.198376013301</v>
      </c>
      <c r="AV80">
        <v>67565.198376013301</v>
      </c>
      <c r="AW80">
        <v>67565.198376013301</v>
      </c>
      <c r="AX80">
        <v>67565.198376013301</v>
      </c>
      <c r="AY80">
        <v>67565.198376013301</v>
      </c>
      <c r="AZ80">
        <v>67565.198376013301</v>
      </c>
      <c r="BA80">
        <v>67565.198376013301</v>
      </c>
      <c r="BB80">
        <v>67565.198376013301</v>
      </c>
      <c r="BC80">
        <v>67565.198376013301</v>
      </c>
      <c r="BD80">
        <v>67565.198376013301</v>
      </c>
      <c r="BE80">
        <v>67565.198376013301</v>
      </c>
    </row>
    <row r="81" spans="1:57" x14ac:dyDescent="0.25">
      <c r="A81" t="s">
        <v>41</v>
      </c>
      <c r="B81" t="s">
        <v>81</v>
      </c>
      <c r="C81" t="s">
        <v>74</v>
      </c>
      <c r="D81" t="s">
        <v>133</v>
      </c>
      <c r="E81">
        <v>850171.66119999997</v>
      </c>
      <c r="F81">
        <v>853572.34784479905</v>
      </c>
      <c r="G81">
        <v>828706.07820738398</v>
      </c>
      <c r="H81">
        <v>835105.31024817994</v>
      </c>
      <c r="I81">
        <v>841358.48890049197</v>
      </c>
      <c r="J81">
        <v>847487.64698544401</v>
      </c>
      <c r="K81">
        <v>853490.02522735705</v>
      </c>
      <c r="L81">
        <v>859364.96486649895</v>
      </c>
      <c r="M81">
        <v>865135.21502486605</v>
      </c>
      <c r="N81">
        <v>870825.58334917505</v>
      </c>
      <c r="O81">
        <v>872320.71118773206</v>
      </c>
      <c r="P81">
        <v>873709.27778315102</v>
      </c>
      <c r="Q81">
        <v>874985.40096891101</v>
      </c>
      <c r="R81">
        <v>875715.86893958598</v>
      </c>
      <c r="S81">
        <v>876353.51499444398</v>
      </c>
      <c r="T81">
        <v>876928.30754870095</v>
      </c>
      <c r="U81">
        <v>877478.61006533401</v>
      </c>
      <c r="V81">
        <v>878032.37912594201</v>
      </c>
      <c r="W81">
        <v>878602.25067861902</v>
      </c>
      <c r="X81">
        <v>879182.78069950803</v>
      </c>
      <c r="Y81">
        <v>879760.80141428998</v>
      </c>
      <c r="Z81">
        <v>880313.65485437505</v>
      </c>
      <c r="AA81">
        <v>880822.81388228398</v>
      </c>
      <c r="AB81">
        <v>880406.10673783103</v>
      </c>
      <c r="AC81">
        <v>879942.512303086</v>
      </c>
      <c r="AD81">
        <v>879422.59099264699</v>
      </c>
      <c r="AE81">
        <v>878835.62391110905</v>
      </c>
      <c r="AF81">
        <v>877296.07342091005</v>
      </c>
      <c r="AG81">
        <v>875675.95987157396</v>
      </c>
      <c r="AH81">
        <v>873970.53990674997</v>
      </c>
      <c r="AI81">
        <v>872173.60364977794</v>
      </c>
      <c r="AJ81">
        <v>870279.27844853897</v>
      </c>
      <c r="AK81">
        <v>868282.60194565996</v>
      </c>
      <c r="AL81">
        <v>868282.60194565996</v>
      </c>
      <c r="AM81">
        <v>868282.60194565996</v>
      </c>
      <c r="AN81">
        <v>868282.60194565996</v>
      </c>
      <c r="AO81">
        <v>868282.60194565996</v>
      </c>
      <c r="AP81">
        <v>868282.60194565996</v>
      </c>
      <c r="AQ81">
        <v>868282.60194565996</v>
      </c>
      <c r="AR81">
        <v>868282.60194565996</v>
      </c>
      <c r="AS81">
        <v>868282.60194565996</v>
      </c>
      <c r="AT81">
        <v>868282.60194565996</v>
      </c>
      <c r="AU81">
        <v>868282.60194565996</v>
      </c>
      <c r="AV81">
        <v>868282.60194565996</v>
      </c>
      <c r="AW81">
        <v>868282.60194565996</v>
      </c>
      <c r="AX81">
        <v>868282.60194565996</v>
      </c>
      <c r="AY81">
        <v>868282.60194565996</v>
      </c>
      <c r="AZ81">
        <v>868282.60194565996</v>
      </c>
      <c r="BA81">
        <v>868282.60194565996</v>
      </c>
      <c r="BB81">
        <v>868282.60194565996</v>
      </c>
      <c r="BC81">
        <v>868282.60194565996</v>
      </c>
      <c r="BD81">
        <v>868282.60194565996</v>
      </c>
      <c r="BE81">
        <v>868282.60194565996</v>
      </c>
    </row>
    <row r="82" spans="1:57" x14ac:dyDescent="0.25">
      <c r="A82" t="s">
        <v>41</v>
      </c>
      <c r="B82" t="s">
        <v>82</v>
      </c>
      <c r="C82" t="s">
        <v>74</v>
      </c>
      <c r="D82" t="s">
        <v>134</v>
      </c>
      <c r="E82">
        <v>302927.30579999997</v>
      </c>
      <c r="F82">
        <v>304139.01502319903</v>
      </c>
      <c r="G82">
        <v>295278.83723754401</v>
      </c>
      <c r="H82">
        <v>297558.96748626401</v>
      </c>
      <c r="I82">
        <v>299787.056998396</v>
      </c>
      <c r="J82">
        <v>301970.95635688101</v>
      </c>
      <c r="K82">
        <v>304109.68239562999</v>
      </c>
      <c r="L82">
        <v>306203.000389917</v>
      </c>
      <c r="M82">
        <v>308259.01615007402</v>
      </c>
      <c r="N82">
        <v>310286.56896577199</v>
      </c>
      <c r="O82">
        <v>310819.30261078803</v>
      </c>
      <c r="P82">
        <v>311314.067088212</v>
      </c>
      <c r="Q82">
        <v>311768.76650501601</v>
      </c>
      <c r="R82">
        <v>312029.04181696603</v>
      </c>
      <c r="S82">
        <v>312256.24346372503</v>
      </c>
      <c r="T82">
        <v>312461.049584419</v>
      </c>
      <c r="U82">
        <v>312657.129583726</v>
      </c>
      <c r="V82">
        <v>312854.444758086</v>
      </c>
      <c r="W82">
        <v>313057.49746142002</v>
      </c>
      <c r="X82">
        <v>313264.34791667399</v>
      </c>
      <c r="Y82">
        <v>313470.30427327502</v>
      </c>
      <c r="Z82">
        <v>313667.29320004099</v>
      </c>
      <c r="AA82">
        <v>313848.71323506202</v>
      </c>
      <c r="AB82">
        <v>313700.23501785198</v>
      </c>
      <c r="AC82">
        <v>313535.05024457601</v>
      </c>
      <c r="AD82">
        <v>313349.79546723299</v>
      </c>
      <c r="AE82">
        <v>313140.6514029</v>
      </c>
      <c r="AF82">
        <v>312592.08938487101</v>
      </c>
      <c r="AG82">
        <v>312014.821692959</v>
      </c>
      <c r="AH82">
        <v>311407.15820712497</v>
      </c>
      <c r="AI82">
        <v>310766.88626692601</v>
      </c>
      <c r="AJ82">
        <v>310091.91336944001</v>
      </c>
      <c r="AK82">
        <v>309380.47136169602</v>
      </c>
      <c r="AL82">
        <v>309380.47136169602</v>
      </c>
      <c r="AM82">
        <v>309380.47136169602</v>
      </c>
      <c r="AN82">
        <v>309380.47136169602</v>
      </c>
      <c r="AO82">
        <v>309380.47136169602</v>
      </c>
      <c r="AP82">
        <v>309380.47136169602</v>
      </c>
      <c r="AQ82">
        <v>309380.47136169602</v>
      </c>
      <c r="AR82">
        <v>309380.47136169602</v>
      </c>
      <c r="AS82">
        <v>309380.47136169602</v>
      </c>
      <c r="AT82">
        <v>309380.47136169602</v>
      </c>
      <c r="AU82">
        <v>309380.47136169602</v>
      </c>
      <c r="AV82">
        <v>309380.47136169602</v>
      </c>
      <c r="AW82">
        <v>309380.47136169602</v>
      </c>
      <c r="AX82">
        <v>309380.47136169602</v>
      </c>
      <c r="AY82">
        <v>309380.47136169602</v>
      </c>
      <c r="AZ82">
        <v>309380.47136169602</v>
      </c>
      <c r="BA82">
        <v>309380.47136169602</v>
      </c>
      <c r="BB82">
        <v>309380.47136169602</v>
      </c>
      <c r="BC82">
        <v>309380.47136169602</v>
      </c>
      <c r="BD82">
        <v>309380.47136169602</v>
      </c>
      <c r="BE82">
        <v>309380.47136169602</v>
      </c>
    </row>
    <row r="83" spans="1:57" x14ac:dyDescent="0.25">
      <c r="A83" t="s">
        <v>41</v>
      </c>
      <c r="B83" t="s">
        <v>83</v>
      </c>
      <c r="C83" t="s">
        <v>84</v>
      </c>
      <c r="D83" t="s">
        <v>135</v>
      </c>
      <c r="E83">
        <v>1075.3123639145399</v>
      </c>
      <c r="F83">
        <v>1113.30341088152</v>
      </c>
      <c r="G83">
        <v>1110.87411755025</v>
      </c>
      <c r="H83">
        <v>1196.50164893028</v>
      </c>
      <c r="I83">
        <v>1235.39374735716</v>
      </c>
      <c r="J83">
        <v>1272.7619527213601</v>
      </c>
      <c r="K83">
        <v>1308.95334448886</v>
      </c>
      <c r="L83">
        <v>1344.1088867281701</v>
      </c>
      <c r="M83">
        <v>1378.0936729226901</v>
      </c>
      <c r="N83">
        <v>1410.86532017541</v>
      </c>
      <c r="O83">
        <v>1442.38687991649</v>
      </c>
      <c r="P83">
        <v>1472.6264323570899</v>
      </c>
      <c r="Q83">
        <v>1501.5534482195301</v>
      </c>
      <c r="R83">
        <v>1529.1349779305899</v>
      </c>
      <c r="S83">
        <v>1555.2461048120001</v>
      </c>
      <c r="T83">
        <v>1579.8193142464199</v>
      </c>
      <c r="U83">
        <v>1602.7702753716601</v>
      </c>
      <c r="V83">
        <v>1624.02667245106</v>
      </c>
      <c r="W83">
        <v>1643.5538298589699</v>
      </c>
      <c r="X83">
        <v>1661.4650194467299</v>
      </c>
      <c r="Y83">
        <v>1677.8070864506899</v>
      </c>
      <c r="Z83">
        <v>1692.6474844382501</v>
      </c>
      <c r="AA83">
        <v>1706.07410003582</v>
      </c>
      <c r="AB83">
        <v>1718.1917702763401</v>
      </c>
      <c r="AC83">
        <v>1729.0295163949199</v>
      </c>
      <c r="AD83">
        <v>1738.7317256313099</v>
      </c>
      <c r="AE83">
        <v>1747.4500151068301</v>
      </c>
      <c r="AF83">
        <v>1755.3355955786999</v>
      </c>
      <c r="AG83">
        <v>1762.53661148932</v>
      </c>
      <c r="AH83">
        <v>1769.3275978576401</v>
      </c>
      <c r="AI83">
        <v>1775.8652332291699</v>
      </c>
      <c r="AJ83">
        <v>1782.28166800033</v>
      </c>
      <c r="AK83">
        <v>1788.6729431967101</v>
      </c>
      <c r="AL83">
        <v>1788.6729431967101</v>
      </c>
      <c r="AM83">
        <v>1788.6729431967101</v>
      </c>
      <c r="AN83">
        <v>1788.6729431967101</v>
      </c>
      <c r="AO83">
        <v>1788.6729431967101</v>
      </c>
      <c r="AP83">
        <v>1788.6729431967101</v>
      </c>
      <c r="AQ83">
        <v>1788.6729431967101</v>
      </c>
      <c r="AR83">
        <v>1788.6729431967101</v>
      </c>
      <c r="AS83">
        <v>1788.6729431967101</v>
      </c>
      <c r="AT83">
        <v>1788.6729431967101</v>
      </c>
      <c r="AU83">
        <v>1788.6729431967101</v>
      </c>
      <c r="AV83">
        <v>1788.6729431967101</v>
      </c>
      <c r="AW83">
        <v>1788.6729431967101</v>
      </c>
      <c r="AX83">
        <v>1788.6729431967101</v>
      </c>
      <c r="AY83">
        <v>1788.6729431967101</v>
      </c>
      <c r="AZ83">
        <v>1788.6729431967101</v>
      </c>
      <c r="BA83">
        <v>1788.6729431967101</v>
      </c>
      <c r="BB83">
        <v>1788.6729431967101</v>
      </c>
      <c r="BC83">
        <v>1788.6729431967101</v>
      </c>
      <c r="BD83">
        <v>1788.6729431967101</v>
      </c>
      <c r="BE83">
        <v>1788.6729431967101</v>
      </c>
    </row>
    <row r="84" spans="1:57" x14ac:dyDescent="0.25">
      <c r="A84" t="s">
        <v>42</v>
      </c>
      <c r="B84" t="s">
        <v>68</v>
      </c>
      <c r="C84" t="s">
        <v>69</v>
      </c>
      <c r="D84" t="s">
        <v>124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25">
      <c r="A85" t="s">
        <v>42</v>
      </c>
      <c r="B85" t="s">
        <v>190</v>
      </c>
      <c r="C85" t="s">
        <v>69</v>
      </c>
      <c r="D85" t="s">
        <v>124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25">
      <c r="A86" t="s">
        <v>42</v>
      </c>
      <c r="B86" t="s">
        <v>70</v>
      </c>
      <c r="C86" t="s">
        <v>69</v>
      </c>
      <c r="D86" t="s">
        <v>125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25">
      <c r="A87" t="s">
        <v>42</v>
      </c>
      <c r="B87" t="s">
        <v>191</v>
      </c>
      <c r="C87" t="s">
        <v>69</v>
      </c>
      <c r="D87" t="s">
        <v>125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25">
      <c r="A88" t="s">
        <v>42</v>
      </c>
      <c r="B88" t="s">
        <v>71</v>
      </c>
      <c r="C88" t="s">
        <v>69</v>
      </c>
      <c r="D88" t="s">
        <v>126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25">
      <c r="A89" t="s">
        <v>42</v>
      </c>
      <c r="B89" t="s">
        <v>72</v>
      </c>
      <c r="C89" t="s">
        <v>69</v>
      </c>
      <c r="D89" t="s">
        <v>37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25">
      <c r="A90" t="s">
        <v>42</v>
      </c>
      <c r="B90" t="s">
        <v>192</v>
      </c>
      <c r="C90" t="s">
        <v>69</v>
      </c>
      <c r="D90" t="s">
        <v>37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25">
      <c r="A91" t="s">
        <v>42</v>
      </c>
      <c r="B91" t="s">
        <v>73</v>
      </c>
      <c r="C91" t="s">
        <v>74</v>
      </c>
      <c r="D91" t="s">
        <v>127</v>
      </c>
      <c r="E91">
        <v>3329.2436785</v>
      </c>
      <c r="F91">
        <v>3332.5729221785</v>
      </c>
      <c r="G91">
        <v>2972.2917961346998</v>
      </c>
      <c r="H91">
        <v>3027.2608468829699</v>
      </c>
      <c r="I91">
        <v>3082.3368634409399</v>
      </c>
      <c r="J91">
        <v>3137.5200047711701</v>
      </c>
      <c r="K91">
        <v>3192.81043004721</v>
      </c>
      <c r="L91">
        <v>3248.2082986537898</v>
      </c>
      <c r="M91">
        <v>3303.7137701871602</v>
      </c>
      <c r="N91">
        <v>3359.3270044552901</v>
      </c>
      <c r="O91">
        <v>3362.6863314597499</v>
      </c>
      <c r="P91">
        <v>3366.0490177912002</v>
      </c>
      <c r="Q91">
        <v>3369.4150668090001</v>
      </c>
      <c r="R91">
        <v>3372.7844818757999</v>
      </c>
      <c r="S91">
        <v>3376.1572663576799</v>
      </c>
      <c r="T91">
        <v>3379.5334236240401</v>
      </c>
      <c r="U91">
        <v>3382.9129570476598</v>
      </c>
      <c r="V91">
        <v>3386.2958700047102</v>
      </c>
      <c r="W91">
        <v>3389.6821658747099</v>
      </c>
      <c r="X91">
        <v>3393.0718480405899</v>
      </c>
      <c r="Y91">
        <v>3396.46491988863</v>
      </c>
      <c r="Z91">
        <v>3399.8613848085101</v>
      </c>
      <c r="AA91">
        <v>3403.2612461933199</v>
      </c>
      <c r="AB91">
        <v>3406.6645074395201</v>
      </c>
      <c r="AC91">
        <v>3410.07117194695</v>
      </c>
      <c r="AD91">
        <v>3413.4812431188998</v>
      </c>
      <c r="AE91">
        <v>3416.89472436202</v>
      </c>
      <c r="AF91">
        <v>3420.3116190863798</v>
      </c>
      <c r="AG91">
        <v>3423.7319307054699</v>
      </c>
      <c r="AH91">
        <v>3427.1556626361698</v>
      </c>
      <c r="AI91">
        <v>3430.5828182988098</v>
      </c>
      <c r="AJ91">
        <v>3434.0134011171099</v>
      </c>
      <c r="AK91">
        <v>3437.4474145182198</v>
      </c>
      <c r="AL91">
        <v>3437.4474145182198</v>
      </c>
      <c r="AM91">
        <v>3437.4474145182198</v>
      </c>
      <c r="AN91">
        <v>3437.4474145182198</v>
      </c>
      <c r="AO91">
        <v>3437.4474145182198</v>
      </c>
      <c r="AP91">
        <v>3437.4474145182198</v>
      </c>
      <c r="AQ91">
        <v>3437.4474145182198</v>
      </c>
      <c r="AR91">
        <v>3437.4474145182198</v>
      </c>
      <c r="AS91">
        <v>3437.4474145182198</v>
      </c>
      <c r="AT91">
        <v>3437.4474145182198</v>
      </c>
      <c r="AU91">
        <v>3437.4474145182198</v>
      </c>
      <c r="AV91">
        <v>3437.4474145182198</v>
      </c>
      <c r="AW91">
        <v>3437.4474145182198</v>
      </c>
      <c r="AX91">
        <v>3437.4474145182198</v>
      </c>
      <c r="AY91">
        <v>3437.4474145182198</v>
      </c>
      <c r="AZ91">
        <v>3437.4474145182198</v>
      </c>
      <c r="BA91">
        <v>3437.4474145182198</v>
      </c>
      <c r="BB91">
        <v>3437.4474145182198</v>
      </c>
      <c r="BC91">
        <v>3437.4474145182198</v>
      </c>
      <c r="BD91">
        <v>3437.4474145182198</v>
      </c>
      <c r="BE91">
        <v>3437.4474145182198</v>
      </c>
    </row>
    <row r="92" spans="1:57" x14ac:dyDescent="0.25">
      <c r="A92" t="s">
        <v>42</v>
      </c>
      <c r="B92" t="s">
        <v>75</v>
      </c>
      <c r="C92" t="s">
        <v>74</v>
      </c>
      <c r="D92" t="s">
        <v>128</v>
      </c>
      <c r="E92">
        <v>804.71032009999999</v>
      </c>
      <c r="F92">
        <v>805.51503042009995</v>
      </c>
      <c r="G92">
        <v>718.43160599641305</v>
      </c>
      <c r="H92">
        <v>731.71815594434702</v>
      </c>
      <c r="I92">
        <v>745.03056056056903</v>
      </c>
      <c r="J92">
        <v>758.36885826787</v>
      </c>
      <c r="K92">
        <v>771.73308754002403</v>
      </c>
      <c r="L92">
        <v>785.12328690186405</v>
      </c>
      <c r="M92">
        <v>798.53949492933998</v>
      </c>
      <c r="N92">
        <v>811.98175024958402</v>
      </c>
      <c r="O92">
        <v>812.79373199983297</v>
      </c>
      <c r="P92">
        <v>813.60652573183302</v>
      </c>
      <c r="Q92">
        <v>814.420132257565</v>
      </c>
      <c r="R92">
        <v>815.23455238982206</v>
      </c>
      <c r="S92">
        <v>816.04978694221199</v>
      </c>
      <c r="T92">
        <v>816.86583672915401</v>
      </c>
      <c r="U92">
        <v>817.68270256588301</v>
      </c>
      <c r="V92">
        <v>818.50038526844901</v>
      </c>
      <c r="W92">
        <v>819.31888565371798</v>
      </c>
      <c r="X92">
        <v>820.13820453937103</v>
      </c>
      <c r="Y92">
        <v>820.95834274391098</v>
      </c>
      <c r="Z92">
        <v>821.77930108665396</v>
      </c>
      <c r="AA92">
        <v>822.60108038774001</v>
      </c>
      <c r="AB92">
        <v>823.42368146812805</v>
      </c>
      <c r="AC92">
        <v>824.247105149596</v>
      </c>
      <c r="AD92">
        <v>825.07135225474497</v>
      </c>
      <c r="AE92">
        <v>825.89642360699997</v>
      </c>
      <c r="AF92">
        <v>826.72232003060697</v>
      </c>
      <c r="AG92">
        <v>827.54904235063805</v>
      </c>
      <c r="AH92">
        <v>828.37659139298898</v>
      </c>
      <c r="AI92">
        <v>829.20496798438103</v>
      </c>
      <c r="AJ92">
        <v>830.03417295236602</v>
      </c>
      <c r="AK92">
        <v>830.86420712531799</v>
      </c>
      <c r="AL92">
        <v>830.86420712531799</v>
      </c>
      <c r="AM92">
        <v>830.86420712531799</v>
      </c>
      <c r="AN92">
        <v>830.86420712531799</v>
      </c>
      <c r="AO92">
        <v>830.86420712531799</v>
      </c>
      <c r="AP92">
        <v>830.86420712531799</v>
      </c>
      <c r="AQ92">
        <v>830.86420712531799</v>
      </c>
      <c r="AR92">
        <v>830.86420712531799</v>
      </c>
      <c r="AS92">
        <v>830.86420712531799</v>
      </c>
      <c r="AT92">
        <v>830.86420712531799</v>
      </c>
      <c r="AU92">
        <v>830.86420712531799</v>
      </c>
      <c r="AV92">
        <v>830.86420712531799</v>
      </c>
      <c r="AW92">
        <v>830.86420712531799</v>
      </c>
      <c r="AX92">
        <v>830.86420712531799</v>
      </c>
      <c r="AY92">
        <v>830.86420712531799</v>
      </c>
      <c r="AZ92">
        <v>830.86420712531799</v>
      </c>
      <c r="BA92">
        <v>830.86420712531799</v>
      </c>
      <c r="BB92">
        <v>830.86420712531799</v>
      </c>
      <c r="BC92">
        <v>830.86420712531799</v>
      </c>
      <c r="BD92">
        <v>830.86420712531799</v>
      </c>
      <c r="BE92">
        <v>830.86420712531799</v>
      </c>
    </row>
    <row r="93" spans="1:57" x14ac:dyDescent="0.25">
      <c r="A93" t="s">
        <v>42</v>
      </c>
      <c r="B93" t="s">
        <v>76</v>
      </c>
      <c r="C93" t="s">
        <v>74</v>
      </c>
      <c r="D93" t="s">
        <v>129</v>
      </c>
      <c r="E93">
        <v>110.36942449999999</v>
      </c>
      <c r="F93">
        <v>108.100194281451</v>
      </c>
      <c r="G93">
        <v>90.040532817457404</v>
      </c>
      <c r="H93">
        <v>93.529290470251297</v>
      </c>
      <c r="I93">
        <v>95.830813333199103</v>
      </c>
      <c r="J93">
        <v>98.128933297842195</v>
      </c>
      <c r="K93">
        <v>100.38385915468599</v>
      </c>
      <c r="L93">
        <v>102.798029849491</v>
      </c>
      <c r="M93">
        <v>104.897903908995</v>
      </c>
      <c r="N93">
        <v>107.15959808572001</v>
      </c>
      <c r="O93">
        <v>107.71470891276201</v>
      </c>
      <c r="P93">
        <v>108.280906344988</v>
      </c>
      <c r="Q93">
        <v>109.117059379442</v>
      </c>
      <c r="R93">
        <v>109.800709826744</v>
      </c>
      <c r="S93">
        <v>110.75263044274401</v>
      </c>
      <c r="T93">
        <v>111.73538830204301</v>
      </c>
      <c r="U93">
        <v>112.715870705328</v>
      </c>
      <c r="V93">
        <v>113.871819289388</v>
      </c>
      <c r="W93">
        <v>114.78948658055</v>
      </c>
      <c r="X93">
        <v>115.878389376931</v>
      </c>
      <c r="Y93">
        <v>116.93703767249301</v>
      </c>
      <c r="Z93">
        <v>117.969203204899</v>
      </c>
      <c r="AA93">
        <v>118.976888771128</v>
      </c>
      <c r="AB93">
        <v>120.145550506736</v>
      </c>
      <c r="AC93">
        <v>121.092713389889</v>
      </c>
      <c r="AD93">
        <v>122.189533653589</v>
      </c>
      <c r="AE93">
        <v>123.24517085028501</v>
      </c>
      <c r="AF93">
        <v>124.078681155553</v>
      </c>
      <c r="AG93">
        <v>125.400856327331</v>
      </c>
      <c r="AH93">
        <v>126.49144415875</v>
      </c>
      <c r="AI93">
        <v>127.696959836427</v>
      </c>
      <c r="AJ93">
        <v>128.835668838961</v>
      </c>
      <c r="AK93">
        <v>129.90256945796699</v>
      </c>
      <c r="AL93">
        <v>129.90256945796699</v>
      </c>
      <c r="AM93">
        <v>129.90256945796699</v>
      </c>
      <c r="AN93">
        <v>129.90256945796699</v>
      </c>
      <c r="AO93">
        <v>129.90256945796699</v>
      </c>
      <c r="AP93">
        <v>129.90256945796699</v>
      </c>
      <c r="AQ93">
        <v>129.90256945796699</v>
      </c>
      <c r="AR93">
        <v>129.90256945796699</v>
      </c>
      <c r="AS93">
        <v>129.90256945796699</v>
      </c>
      <c r="AT93">
        <v>129.90256945796699</v>
      </c>
      <c r="AU93">
        <v>129.90256945796699</v>
      </c>
      <c r="AV93">
        <v>129.90256945796699</v>
      </c>
      <c r="AW93">
        <v>129.90256945796699</v>
      </c>
      <c r="AX93">
        <v>129.90256945796699</v>
      </c>
      <c r="AY93">
        <v>129.90256945796699</v>
      </c>
      <c r="AZ93">
        <v>129.90256945796699</v>
      </c>
      <c r="BA93">
        <v>129.90256945796699</v>
      </c>
      <c r="BB93">
        <v>129.90256945796699</v>
      </c>
      <c r="BC93">
        <v>129.90256945796699</v>
      </c>
      <c r="BD93">
        <v>129.90256945796699</v>
      </c>
      <c r="BE93">
        <v>129.90256945796699</v>
      </c>
    </row>
    <row r="94" spans="1:57" x14ac:dyDescent="0.25">
      <c r="A94" t="s">
        <v>42</v>
      </c>
      <c r="B94" t="s">
        <v>77</v>
      </c>
      <c r="C94" t="s">
        <v>74</v>
      </c>
      <c r="D94" t="s">
        <v>130</v>
      </c>
      <c r="E94">
        <v>13626.3434</v>
      </c>
      <c r="F94">
        <v>13639.969743400001</v>
      </c>
      <c r="G94">
        <v>12165.366254410699</v>
      </c>
      <c r="H94">
        <v>12390.350435263899</v>
      </c>
      <c r="I94">
        <v>12615.7724191125</v>
      </c>
      <c r="J94">
        <v>12841.632856578401</v>
      </c>
      <c r="K94">
        <v>13067.932399146801</v>
      </c>
      <c r="L94">
        <v>13294.6716991675</v>
      </c>
      <c r="M94">
        <v>13521.851409855801</v>
      </c>
      <c r="N94">
        <v>13749.4721852938</v>
      </c>
      <c r="O94">
        <v>13763.2216574791</v>
      </c>
      <c r="P94">
        <v>13776.9848791366</v>
      </c>
      <c r="Q94">
        <v>13790.7618640157</v>
      </c>
      <c r="R94">
        <v>13804.5526258797</v>
      </c>
      <c r="S94">
        <v>13818.357178505599</v>
      </c>
      <c r="T94">
        <v>13832.1755356841</v>
      </c>
      <c r="U94">
        <v>13846.0077112198</v>
      </c>
      <c r="V94">
        <v>13859.853718930999</v>
      </c>
      <c r="W94">
        <v>13873.7135726499</v>
      </c>
      <c r="X94">
        <v>13887.587286222601</v>
      </c>
      <c r="Y94">
        <v>13901.4748735088</v>
      </c>
      <c r="Z94">
        <v>13915.3763483823</v>
      </c>
      <c r="AA94">
        <v>13929.2917247307</v>
      </c>
      <c r="AB94">
        <v>13943.2210164554</v>
      </c>
      <c r="AC94">
        <v>13957.164237471899</v>
      </c>
      <c r="AD94">
        <v>13971.121401709301</v>
      </c>
      <c r="AE94">
        <v>13985.0925231111</v>
      </c>
      <c r="AF94">
        <v>13999.0776156342</v>
      </c>
      <c r="AG94">
        <v>14013.076693249801</v>
      </c>
      <c r="AH94">
        <v>14027.089769943101</v>
      </c>
      <c r="AI94">
        <v>14041.116859713</v>
      </c>
      <c r="AJ94">
        <v>14055.1579765727</v>
      </c>
      <c r="AK94">
        <v>14069.2131345493</v>
      </c>
      <c r="AL94">
        <v>14069.2131345493</v>
      </c>
      <c r="AM94">
        <v>14069.2131345493</v>
      </c>
      <c r="AN94">
        <v>14069.2131345493</v>
      </c>
      <c r="AO94">
        <v>14069.2131345493</v>
      </c>
      <c r="AP94">
        <v>14069.2131345493</v>
      </c>
      <c r="AQ94">
        <v>14069.2131345493</v>
      </c>
      <c r="AR94">
        <v>14069.2131345493</v>
      </c>
      <c r="AS94">
        <v>14069.2131345493</v>
      </c>
      <c r="AT94">
        <v>14069.2131345493</v>
      </c>
      <c r="AU94">
        <v>14069.2131345493</v>
      </c>
      <c r="AV94">
        <v>14069.2131345493</v>
      </c>
      <c r="AW94">
        <v>14069.2131345493</v>
      </c>
      <c r="AX94">
        <v>14069.2131345493</v>
      </c>
      <c r="AY94">
        <v>14069.2131345493</v>
      </c>
      <c r="AZ94">
        <v>14069.2131345493</v>
      </c>
      <c r="BA94">
        <v>14069.2131345493</v>
      </c>
      <c r="BB94">
        <v>14069.2131345493</v>
      </c>
      <c r="BC94">
        <v>14069.2131345493</v>
      </c>
      <c r="BD94">
        <v>14069.2131345493</v>
      </c>
      <c r="BE94">
        <v>14069.2131345493</v>
      </c>
    </row>
    <row r="95" spans="1:57" x14ac:dyDescent="0.25">
      <c r="A95" t="s">
        <v>42</v>
      </c>
      <c r="B95" t="s">
        <v>78</v>
      </c>
      <c r="C95" t="s">
        <v>79</v>
      </c>
      <c r="D95" t="s">
        <v>131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25">
      <c r="A96" t="s">
        <v>42</v>
      </c>
      <c r="B96" t="s">
        <v>80</v>
      </c>
      <c r="C96" t="s">
        <v>74</v>
      </c>
      <c r="D96" t="s">
        <v>132</v>
      </c>
      <c r="E96">
        <v>30.880102180000002</v>
      </c>
      <c r="F96">
        <v>30.910982282180001</v>
      </c>
      <c r="G96">
        <v>27.569226898635801</v>
      </c>
      <c r="H96">
        <v>28.079087415847599</v>
      </c>
      <c r="I96">
        <v>28.5899400848669</v>
      </c>
      <c r="J96">
        <v>29.101786380136801</v>
      </c>
      <c r="K96">
        <v>29.614627778057201</v>
      </c>
      <c r="L96">
        <v>30.128465756987101</v>
      </c>
      <c r="M96">
        <v>30.643301797247101</v>
      </c>
      <c r="N96">
        <v>31.159137381121798</v>
      </c>
      <c r="O96">
        <v>31.190296518502901</v>
      </c>
      <c r="P96">
        <v>31.2214868150214</v>
      </c>
      <c r="Q96">
        <v>31.2527083018364</v>
      </c>
      <c r="R96">
        <v>31.283961010138199</v>
      </c>
      <c r="S96">
        <v>31.315244971148399</v>
      </c>
      <c r="T96">
        <v>31.346560216119499</v>
      </c>
      <c r="U96">
        <v>31.3779067763356</v>
      </c>
      <c r="V96">
        <v>31.409284683111899</v>
      </c>
      <c r="W96">
        <v>31.440693967795099</v>
      </c>
      <c r="X96">
        <v>31.472134661762801</v>
      </c>
      <c r="Y96">
        <v>31.503606796424599</v>
      </c>
      <c r="Z96">
        <v>31.535110403221001</v>
      </c>
      <c r="AA96">
        <v>31.566645513624199</v>
      </c>
      <c r="AB96">
        <v>31.598212159137901</v>
      </c>
      <c r="AC96">
        <v>31.629810371297001</v>
      </c>
      <c r="AD96">
        <v>31.661440181668301</v>
      </c>
      <c r="AE96">
        <v>31.693101621850001</v>
      </c>
      <c r="AF96">
        <v>31.724794723471799</v>
      </c>
      <c r="AG96">
        <v>31.756519518195301</v>
      </c>
      <c r="AH96">
        <v>31.788276037713501</v>
      </c>
      <c r="AI96">
        <v>31.8200643137512</v>
      </c>
      <c r="AJ96">
        <v>31.851884378064899</v>
      </c>
      <c r="AK96">
        <v>31.883736262443001</v>
      </c>
      <c r="AL96">
        <v>31.883736262443001</v>
      </c>
      <c r="AM96">
        <v>31.883736262443001</v>
      </c>
      <c r="AN96">
        <v>31.883736262443001</v>
      </c>
      <c r="AO96">
        <v>31.883736262443001</v>
      </c>
      <c r="AP96">
        <v>31.883736262443001</v>
      </c>
      <c r="AQ96">
        <v>31.883736262443001</v>
      </c>
      <c r="AR96">
        <v>31.883736262443001</v>
      </c>
      <c r="AS96">
        <v>31.883736262443001</v>
      </c>
      <c r="AT96">
        <v>31.883736262443001</v>
      </c>
      <c r="AU96">
        <v>31.883736262443001</v>
      </c>
      <c r="AV96">
        <v>31.883736262443001</v>
      </c>
      <c r="AW96">
        <v>31.883736262443001</v>
      </c>
      <c r="AX96">
        <v>31.883736262443001</v>
      </c>
      <c r="AY96">
        <v>31.883736262443001</v>
      </c>
      <c r="AZ96">
        <v>31.883736262443001</v>
      </c>
      <c r="BA96">
        <v>31.883736262443001</v>
      </c>
      <c r="BB96">
        <v>31.883736262443001</v>
      </c>
      <c r="BC96">
        <v>31.883736262443001</v>
      </c>
      <c r="BD96">
        <v>31.883736262443001</v>
      </c>
      <c r="BE96">
        <v>31.883736262443001</v>
      </c>
    </row>
    <row r="97" spans="1:57" x14ac:dyDescent="0.25">
      <c r="A97" t="s">
        <v>42</v>
      </c>
      <c r="B97" t="s">
        <v>81</v>
      </c>
      <c r="C97" t="s">
        <v>74</v>
      </c>
      <c r="D97" t="s">
        <v>133</v>
      </c>
      <c r="E97">
        <v>10352.039000000001</v>
      </c>
      <c r="F97">
        <v>10362.391039</v>
      </c>
      <c r="G97">
        <v>9242.1233061647508</v>
      </c>
      <c r="H97">
        <v>9413.0455371849293</v>
      </c>
      <c r="I97">
        <v>9584.3003705438296</v>
      </c>
      <c r="J97">
        <v>9755.8883005239295</v>
      </c>
      <c r="K97">
        <v>9927.8098220636202</v>
      </c>
      <c r="L97">
        <v>10100.065430758001</v>
      </c>
      <c r="M97">
        <v>10272.6556228601</v>
      </c>
      <c r="N97">
        <v>10445.5808952809</v>
      </c>
      <c r="O97">
        <v>10456.026476176199</v>
      </c>
      <c r="P97">
        <v>10466.482502652299</v>
      </c>
      <c r="Q97">
        <v>10476.948985155001</v>
      </c>
      <c r="R97">
        <v>10487.425934140099</v>
      </c>
      <c r="S97">
        <v>10497.913360074301</v>
      </c>
      <c r="T97">
        <v>10508.4112734343</v>
      </c>
      <c r="U97">
        <v>10518.9196847078</v>
      </c>
      <c r="V97">
        <v>10529.438604392501</v>
      </c>
      <c r="W97">
        <v>10539.968042996899</v>
      </c>
      <c r="X97">
        <v>10550.508011039899</v>
      </c>
      <c r="Y97">
        <v>10561.058519050899</v>
      </c>
      <c r="Z97">
        <v>10571.61957757</v>
      </c>
      <c r="AA97">
        <v>10582.1911971475</v>
      </c>
      <c r="AB97">
        <v>10592.7733883447</v>
      </c>
      <c r="AC97">
        <v>10603.366161733</v>
      </c>
      <c r="AD97">
        <v>10613.9695278947</v>
      </c>
      <c r="AE97">
        <v>10624.5834974226</v>
      </c>
      <c r="AF97">
        <v>10635.2080809201</v>
      </c>
      <c r="AG97">
        <v>10645.843289001001</v>
      </c>
      <c r="AH97">
        <v>10656.48913229</v>
      </c>
      <c r="AI97">
        <v>10667.1456214223</v>
      </c>
      <c r="AJ97">
        <v>10677.812767043701</v>
      </c>
      <c r="AK97">
        <v>10688.490579810699</v>
      </c>
      <c r="AL97">
        <v>10688.490579810699</v>
      </c>
      <c r="AM97">
        <v>10688.490579810699</v>
      </c>
      <c r="AN97">
        <v>10688.490579810699</v>
      </c>
      <c r="AO97">
        <v>10688.490579810699</v>
      </c>
      <c r="AP97">
        <v>10688.490579810699</v>
      </c>
      <c r="AQ97">
        <v>10688.490579810699</v>
      </c>
      <c r="AR97">
        <v>10688.490579810699</v>
      </c>
      <c r="AS97">
        <v>10688.490579810699</v>
      </c>
      <c r="AT97">
        <v>10688.490579810699</v>
      </c>
      <c r="AU97">
        <v>10688.490579810699</v>
      </c>
      <c r="AV97">
        <v>10688.490579810699</v>
      </c>
      <c r="AW97">
        <v>10688.490579810699</v>
      </c>
      <c r="AX97">
        <v>10688.490579810699</v>
      </c>
      <c r="AY97">
        <v>10688.490579810699</v>
      </c>
      <c r="AZ97">
        <v>10688.490579810699</v>
      </c>
      <c r="BA97">
        <v>10688.490579810699</v>
      </c>
      <c r="BB97">
        <v>10688.490579810699</v>
      </c>
      <c r="BC97">
        <v>10688.490579810699</v>
      </c>
      <c r="BD97">
        <v>10688.490579810699</v>
      </c>
      <c r="BE97">
        <v>10688.490579810699</v>
      </c>
    </row>
    <row r="98" spans="1:57" x14ac:dyDescent="0.25">
      <c r="A98" t="s">
        <v>42</v>
      </c>
      <c r="B98" t="s">
        <v>82</v>
      </c>
      <c r="C98" t="s">
        <v>74</v>
      </c>
      <c r="D98" t="s">
        <v>134</v>
      </c>
      <c r="E98">
        <v>4046.4107949999998</v>
      </c>
      <c r="F98">
        <v>4050.4572057949999</v>
      </c>
      <c r="G98">
        <v>3612.5663277336998</v>
      </c>
      <c r="H98">
        <v>3679.37650500463</v>
      </c>
      <c r="I98">
        <v>3746.3166900637698</v>
      </c>
      <c r="J98">
        <v>3813.3870761165199</v>
      </c>
      <c r="K98">
        <v>3880.5878566246902</v>
      </c>
      <c r="L98">
        <v>3947.9192253067999</v>
      </c>
      <c r="M98">
        <v>4015.3813761384199</v>
      </c>
      <c r="N98">
        <v>4082.97450335248</v>
      </c>
      <c r="O98">
        <v>4087.0574778558298</v>
      </c>
      <c r="P98">
        <v>4091.1445353336799</v>
      </c>
      <c r="Q98">
        <v>4095.2356798690198</v>
      </c>
      <c r="R98">
        <v>4099.3309155488796</v>
      </c>
      <c r="S98">
        <v>4103.4302464644297</v>
      </c>
      <c r="T98">
        <v>4107.5336767109002</v>
      </c>
      <c r="U98">
        <v>4111.64121038761</v>
      </c>
      <c r="V98">
        <v>4115.7528515979902</v>
      </c>
      <c r="W98">
        <v>4119.8686044495898</v>
      </c>
      <c r="X98">
        <v>4123.9884730540398</v>
      </c>
      <c r="Y98">
        <v>4128.1124615271001</v>
      </c>
      <c r="Z98">
        <v>4132.2405739886199</v>
      </c>
      <c r="AA98">
        <v>4136.3728145626101</v>
      </c>
      <c r="AB98">
        <v>4140.5091873771698</v>
      </c>
      <c r="AC98">
        <v>4144.6496965645501</v>
      </c>
      <c r="AD98">
        <v>4148.7943462611101</v>
      </c>
      <c r="AE98">
        <v>4152.94314060737</v>
      </c>
      <c r="AF98">
        <v>4157.0960837479797</v>
      </c>
      <c r="AG98">
        <v>4161.2531798317304</v>
      </c>
      <c r="AH98">
        <v>4165.4144330115596</v>
      </c>
      <c r="AI98">
        <v>4169.5798474445701</v>
      </c>
      <c r="AJ98">
        <v>4173.7494272920103</v>
      </c>
      <c r="AK98">
        <v>4177.9231767193096</v>
      </c>
      <c r="AL98">
        <v>4177.9231767193096</v>
      </c>
      <c r="AM98">
        <v>4177.9231767193096</v>
      </c>
      <c r="AN98">
        <v>4177.9231767193096</v>
      </c>
      <c r="AO98">
        <v>4177.9231767193096</v>
      </c>
      <c r="AP98">
        <v>4177.9231767193096</v>
      </c>
      <c r="AQ98">
        <v>4177.9231767193096</v>
      </c>
      <c r="AR98">
        <v>4177.9231767193096</v>
      </c>
      <c r="AS98">
        <v>4177.9231767193096</v>
      </c>
      <c r="AT98">
        <v>4177.9231767193096</v>
      </c>
      <c r="AU98">
        <v>4177.9231767193096</v>
      </c>
      <c r="AV98">
        <v>4177.9231767193096</v>
      </c>
      <c r="AW98">
        <v>4177.9231767193096</v>
      </c>
      <c r="AX98">
        <v>4177.9231767193096</v>
      </c>
      <c r="AY98">
        <v>4177.9231767193096</v>
      </c>
      <c r="AZ98">
        <v>4177.9231767193096</v>
      </c>
      <c r="BA98">
        <v>4177.9231767193096</v>
      </c>
      <c r="BB98">
        <v>4177.9231767193096</v>
      </c>
      <c r="BC98">
        <v>4177.9231767193096</v>
      </c>
      <c r="BD98">
        <v>4177.9231767193096</v>
      </c>
      <c r="BE98">
        <v>4177.9231767193096</v>
      </c>
    </row>
    <row r="99" spans="1:57" x14ac:dyDescent="0.25">
      <c r="A99" t="s">
        <v>42</v>
      </c>
      <c r="B99" t="s">
        <v>83</v>
      </c>
      <c r="C99" t="s">
        <v>84</v>
      </c>
      <c r="D99" t="s">
        <v>135</v>
      </c>
      <c r="E99">
        <v>215.65842754585699</v>
      </c>
      <c r="F99">
        <v>211.224422178076</v>
      </c>
      <c r="G99">
        <v>199.454029165317</v>
      </c>
      <c r="H99">
        <v>205.701373963164</v>
      </c>
      <c r="I99">
        <v>209.34032279470401</v>
      </c>
      <c r="J99">
        <v>212.99674604078101</v>
      </c>
      <c r="K99">
        <v>216.588230811708</v>
      </c>
      <c r="L99">
        <v>220.553954286579</v>
      </c>
      <c r="M99">
        <v>223.88103600054399</v>
      </c>
      <c r="N99">
        <v>227.594050462263</v>
      </c>
      <c r="O99">
        <v>231.287028286067</v>
      </c>
      <c r="P99">
        <v>235.086142152837</v>
      </c>
      <c r="Q99">
        <v>239.563308985481</v>
      </c>
      <c r="R99">
        <v>243.803609929358</v>
      </c>
      <c r="S99">
        <v>248.74390811047701</v>
      </c>
      <c r="T99">
        <v>253.86916091864501</v>
      </c>
      <c r="U99">
        <v>259.10977712185701</v>
      </c>
      <c r="V99">
        <v>264.88333117215501</v>
      </c>
      <c r="W99">
        <v>270.23505008436001</v>
      </c>
      <c r="X99">
        <v>276.12533391985102</v>
      </c>
      <c r="Y99">
        <v>282.08807370815202</v>
      </c>
      <c r="Z99">
        <v>288.13519887029702</v>
      </c>
      <c r="AA99">
        <v>294.27486758896299</v>
      </c>
      <c r="AB99">
        <v>300.97522324305402</v>
      </c>
      <c r="AC99">
        <v>307.28753374759401</v>
      </c>
      <c r="AD99">
        <v>314.150728572557</v>
      </c>
      <c r="AE99">
        <v>321.08964801440402</v>
      </c>
      <c r="AF99">
        <v>327.62958008051203</v>
      </c>
      <c r="AG99">
        <v>335.656682849638</v>
      </c>
      <c r="AH99">
        <v>343.27826837586701</v>
      </c>
      <c r="AI99">
        <v>351.43083580717598</v>
      </c>
      <c r="AJ99">
        <v>359.62985063894803</v>
      </c>
      <c r="AK99">
        <v>367.86316829027902</v>
      </c>
      <c r="AL99">
        <v>367.86316829027902</v>
      </c>
      <c r="AM99">
        <v>367.86316829027902</v>
      </c>
      <c r="AN99">
        <v>367.86316829027902</v>
      </c>
      <c r="AO99">
        <v>367.86316829027902</v>
      </c>
      <c r="AP99">
        <v>367.86316829027902</v>
      </c>
      <c r="AQ99">
        <v>367.86316829027902</v>
      </c>
      <c r="AR99">
        <v>367.86316829027902</v>
      </c>
      <c r="AS99">
        <v>367.86316829027902</v>
      </c>
      <c r="AT99">
        <v>367.86316829027902</v>
      </c>
      <c r="AU99">
        <v>367.86316829027902</v>
      </c>
      <c r="AV99">
        <v>367.86316829027902</v>
      </c>
      <c r="AW99">
        <v>367.86316829027902</v>
      </c>
      <c r="AX99">
        <v>367.86316829027902</v>
      </c>
      <c r="AY99">
        <v>367.86316829027902</v>
      </c>
      <c r="AZ99">
        <v>367.86316829027902</v>
      </c>
      <c r="BA99">
        <v>367.86316829027902</v>
      </c>
      <c r="BB99">
        <v>367.86316829027902</v>
      </c>
      <c r="BC99">
        <v>367.86316829027902</v>
      </c>
      <c r="BD99">
        <v>367.86316829027902</v>
      </c>
      <c r="BE99">
        <v>367.86316829027902</v>
      </c>
    </row>
    <row r="100" spans="1:57" x14ac:dyDescent="0.25">
      <c r="A100" t="s">
        <v>43</v>
      </c>
      <c r="B100" t="s">
        <v>68</v>
      </c>
      <c r="C100" t="s">
        <v>69</v>
      </c>
      <c r="D100" t="s">
        <v>124</v>
      </c>
      <c r="E100">
        <v>6182.9809999999998</v>
      </c>
      <c r="F100">
        <v>10800</v>
      </c>
      <c r="G100">
        <v>10775.699999999901</v>
      </c>
      <c r="H100">
        <v>11746.8</v>
      </c>
      <c r="I100">
        <v>12738.214285714201</v>
      </c>
      <c r="J100">
        <v>13749.9428571428</v>
      </c>
      <c r="K100">
        <v>14781.9857142857</v>
      </c>
      <c r="L100">
        <v>15834.342857142799</v>
      </c>
      <c r="M100">
        <v>16907.014285714198</v>
      </c>
      <c r="N100">
        <v>18000</v>
      </c>
      <c r="O100">
        <v>18000</v>
      </c>
      <c r="P100">
        <v>18000</v>
      </c>
      <c r="Q100">
        <v>18000</v>
      </c>
      <c r="R100">
        <v>18900</v>
      </c>
      <c r="S100">
        <v>19800</v>
      </c>
      <c r="T100">
        <v>20700</v>
      </c>
      <c r="U100">
        <v>21600</v>
      </c>
      <c r="V100">
        <v>22500</v>
      </c>
      <c r="W100">
        <v>22632.875749457598</v>
      </c>
      <c r="X100">
        <v>22777.6360362778</v>
      </c>
      <c r="Y100">
        <v>22934.785904513399</v>
      </c>
      <c r="Z100">
        <v>23104.7642382864</v>
      </c>
      <c r="AA100">
        <v>23288.104798129301</v>
      </c>
      <c r="AB100">
        <v>23310.639040283699</v>
      </c>
      <c r="AC100">
        <v>23346.404472190301</v>
      </c>
      <c r="AD100">
        <v>23396.100051529698</v>
      </c>
      <c r="AE100">
        <v>23460.390823903701</v>
      </c>
      <c r="AF100">
        <v>23539.9772289678</v>
      </c>
      <c r="AG100">
        <v>23635.585210208301</v>
      </c>
      <c r="AH100">
        <v>23747.877707133499</v>
      </c>
      <c r="AI100">
        <v>23877.5452717599</v>
      </c>
      <c r="AJ100">
        <v>24025.126117307602</v>
      </c>
      <c r="AK100">
        <v>24191.100592008399</v>
      </c>
      <c r="AL100">
        <v>24191.100592008399</v>
      </c>
      <c r="AM100">
        <v>24191.100592008399</v>
      </c>
      <c r="AN100">
        <v>24191.100592008399</v>
      </c>
      <c r="AO100">
        <v>24191.100592008399</v>
      </c>
      <c r="AP100">
        <v>24191.100592008399</v>
      </c>
      <c r="AQ100">
        <v>24191.100592008399</v>
      </c>
      <c r="AR100">
        <v>24191.100592008399</v>
      </c>
      <c r="AS100">
        <v>24191.100592008399</v>
      </c>
      <c r="AT100">
        <v>24191.100592008399</v>
      </c>
      <c r="AU100">
        <v>24191.100592008399</v>
      </c>
      <c r="AV100">
        <v>24191.100592008399</v>
      </c>
      <c r="AW100">
        <v>24191.100592008399</v>
      </c>
      <c r="AX100">
        <v>24191.100592008399</v>
      </c>
      <c r="AY100">
        <v>24191.100592008399</v>
      </c>
      <c r="AZ100">
        <v>24191.100592008399</v>
      </c>
      <c r="BA100">
        <v>24191.100592008399</v>
      </c>
      <c r="BB100">
        <v>24191.100592008399</v>
      </c>
      <c r="BC100">
        <v>24191.100592008399</v>
      </c>
      <c r="BD100">
        <v>24191.100592008399</v>
      </c>
      <c r="BE100">
        <v>24191.100592008399</v>
      </c>
    </row>
    <row r="101" spans="1:57" x14ac:dyDescent="0.25">
      <c r="A101" t="s">
        <v>43</v>
      </c>
      <c r="B101" t="s">
        <v>190</v>
      </c>
      <c r="C101" t="s">
        <v>69</v>
      </c>
      <c r="D101" t="s">
        <v>124</v>
      </c>
      <c r="E101">
        <v>6182.9809999999998</v>
      </c>
      <c r="F101">
        <v>10800</v>
      </c>
      <c r="G101">
        <v>10775.699999999901</v>
      </c>
      <c r="H101">
        <v>11744.168716799901</v>
      </c>
      <c r="I101">
        <v>12729.6542057142</v>
      </c>
      <c r="J101">
        <v>13731.462933942799</v>
      </c>
      <c r="K101">
        <v>14748.8740662857</v>
      </c>
      <c r="L101">
        <v>15781.1394651428</v>
      </c>
      <c r="M101">
        <v>16827.4836905142</v>
      </c>
      <c r="N101">
        <v>17887.103999999999</v>
      </c>
      <c r="O101">
        <v>17854.8479999999</v>
      </c>
      <c r="P101">
        <v>17818.559999999899</v>
      </c>
      <c r="Q101">
        <v>17778.2399999999</v>
      </c>
      <c r="R101">
        <v>18620.582399999999</v>
      </c>
      <c r="S101">
        <v>19454.054399999899</v>
      </c>
      <c r="T101">
        <v>20278.0511999999</v>
      </c>
      <c r="U101">
        <v>21091.967999999899</v>
      </c>
      <c r="V101">
        <v>21895.199999999899</v>
      </c>
      <c r="W101">
        <v>21943.3878226261</v>
      </c>
      <c r="X101">
        <v>21997.000894042401</v>
      </c>
      <c r="Y101">
        <v>22056.2918652269</v>
      </c>
      <c r="Z101">
        <v>22121.425472304902</v>
      </c>
      <c r="AA101">
        <v>22192.632348425301</v>
      </c>
      <c r="AB101">
        <v>22104.453333783302</v>
      </c>
      <c r="AC101">
        <v>22023.317037942299</v>
      </c>
      <c r="AD101">
        <v>21949.659561943899</v>
      </c>
      <c r="AE101">
        <v>21883.8525605373</v>
      </c>
      <c r="AF101">
        <v>21826.266886698999</v>
      </c>
      <c r="AG101">
        <v>21777.2609586408</v>
      </c>
      <c r="AH101">
        <v>21737.097405914999</v>
      </c>
      <c r="AI101">
        <v>21706.025794565001</v>
      </c>
      <c r="AJ101">
        <v>21684.117828437102</v>
      </c>
      <c r="AK101">
        <v>21671.355554344798</v>
      </c>
      <c r="AL101">
        <v>21503.372551833902</v>
      </c>
      <c r="AM101">
        <v>21329.9707427904</v>
      </c>
      <c r="AN101">
        <v>21151.150127214201</v>
      </c>
      <c r="AO101">
        <v>20966.9107051055</v>
      </c>
      <c r="AP101">
        <v>20777.2524764642</v>
      </c>
      <c r="AQ101">
        <v>20582.175441290201</v>
      </c>
      <c r="AR101">
        <v>20381.6795995836</v>
      </c>
      <c r="AS101">
        <v>20175.764951344499</v>
      </c>
      <c r="AT101">
        <v>19964.431496572699</v>
      </c>
      <c r="AU101">
        <v>19747.679235268301</v>
      </c>
      <c r="AV101">
        <v>19525.508167431301</v>
      </c>
      <c r="AW101">
        <v>19297.918293061699</v>
      </c>
      <c r="AX101">
        <v>19064.909612159401</v>
      </c>
      <c r="AY101">
        <v>18826.4821247246</v>
      </c>
      <c r="AZ101">
        <v>18582.635830757201</v>
      </c>
      <c r="BA101">
        <v>18333.370730257098</v>
      </c>
      <c r="BB101">
        <v>18078.686823224401</v>
      </c>
      <c r="BC101">
        <v>17818.584109659201</v>
      </c>
      <c r="BD101">
        <v>17553.062589561301</v>
      </c>
      <c r="BE101">
        <v>17282.122262930799</v>
      </c>
    </row>
    <row r="102" spans="1:57" x14ac:dyDescent="0.25">
      <c r="A102" t="s">
        <v>43</v>
      </c>
      <c r="B102" t="s">
        <v>70</v>
      </c>
      <c r="C102" t="s">
        <v>69</v>
      </c>
      <c r="D102" t="s">
        <v>125</v>
      </c>
      <c r="E102">
        <v>7076.0732715597496</v>
      </c>
      <c r="F102">
        <v>7250.0893007076602</v>
      </c>
      <c r="G102">
        <v>6870.1089498971196</v>
      </c>
      <c r="H102">
        <v>7168.1031689684396</v>
      </c>
      <c r="I102">
        <v>7471.6858374651702</v>
      </c>
      <c r="J102">
        <v>7780.5254492157001</v>
      </c>
      <c r="K102">
        <v>8094.0351042839002</v>
      </c>
      <c r="L102">
        <v>8411.9596656518206</v>
      </c>
      <c r="M102">
        <v>8733.7924719101593</v>
      </c>
      <c r="N102">
        <v>9059.3174658935695</v>
      </c>
      <c r="O102">
        <v>9283.5455679875304</v>
      </c>
      <c r="P102">
        <v>9505.9229270552805</v>
      </c>
      <c r="Q102">
        <v>9726.4642256629904</v>
      </c>
      <c r="R102">
        <v>9944.9376598765703</v>
      </c>
      <c r="S102">
        <v>10160.9338515121</v>
      </c>
      <c r="T102">
        <v>10374.0341636711</v>
      </c>
      <c r="U102">
        <v>10583.903303965701</v>
      </c>
      <c r="V102">
        <v>10790.110004386999</v>
      </c>
      <c r="W102">
        <v>10992.4046429187</v>
      </c>
      <c r="X102">
        <v>11190.3495786698</v>
      </c>
      <c r="Y102">
        <v>11383.985504526299</v>
      </c>
      <c r="Z102">
        <v>11572.979218254701</v>
      </c>
      <c r="AA102">
        <v>11757.195276746101</v>
      </c>
      <c r="AB102">
        <v>11936.507101663799</v>
      </c>
      <c r="AC102">
        <v>12110.695622044301</v>
      </c>
      <c r="AD102">
        <v>12279.4439999151</v>
      </c>
      <c r="AE102">
        <v>12442.3328032176</v>
      </c>
      <c r="AF102">
        <v>12599.1488110102</v>
      </c>
      <c r="AG102">
        <v>12749.790092835799</v>
      </c>
      <c r="AH102">
        <v>12893.952111852999</v>
      </c>
      <c r="AI102">
        <v>13031.8687069933</v>
      </c>
      <c r="AJ102">
        <v>13163.578047659401</v>
      </c>
      <c r="AK102">
        <v>13289.2397492092</v>
      </c>
      <c r="AL102">
        <v>13289.2397492092</v>
      </c>
      <c r="AM102">
        <v>13289.2397492092</v>
      </c>
      <c r="AN102">
        <v>13289.2397492092</v>
      </c>
      <c r="AO102">
        <v>13289.2397492092</v>
      </c>
      <c r="AP102">
        <v>13289.2397492092</v>
      </c>
      <c r="AQ102">
        <v>13289.2397492092</v>
      </c>
      <c r="AR102">
        <v>13289.2397492092</v>
      </c>
      <c r="AS102">
        <v>13289.2397492092</v>
      </c>
      <c r="AT102">
        <v>13289.2397492092</v>
      </c>
      <c r="AU102">
        <v>13289.2397492092</v>
      </c>
      <c r="AV102">
        <v>13289.2397492092</v>
      </c>
      <c r="AW102">
        <v>13289.2397492092</v>
      </c>
      <c r="AX102">
        <v>13289.2397492092</v>
      </c>
      <c r="AY102">
        <v>13289.2397492092</v>
      </c>
      <c r="AZ102">
        <v>13289.2397492092</v>
      </c>
      <c r="BA102">
        <v>13289.2397492092</v>
      </c>
      <c r="BB102">
        <v>13289.2397492092</v>
      </c>
      <c r="BC102">
        <v>13289.2397492092</v>
      </c>
      <c r="BD102">
        <v>13289.2397492092</v>
      </c>
      <c r="BE102">
        <v>13289.2397492092</v>
      </c>
    </row>
    <row r="103" spans="1:57" x14ac:dyDescent="0.25">
      <c r="A103" t="s">
        <v>43</v>
      </c>
      <c r="B103" t="s">
        <v>191</v>
      </c>
      <c r="C103" t="s">
        <v>69</v>
      </c>
      <c r="D103" t="s">
        <v>125</v>
      </c>
      <c r="E103">
        <v>7076.0732715597496</v>
      </c>
      <c r="F103">
        <v>7250.0893007076602</v>
      </c>
      <c r="G103">
        <v>6870.1089498971196</v>
      </c>
      <c r="H103">
        <v>7166.6695483346502</v>
      </c>
      <c r="I103">
        <v>7467.2028259626904</v>
      </c>
      <c r="J103">
        <v>7771.18881867664</v>
      </c>
      <c r="K103">
        <v>8077.8470340753302</v>
      </c>
      <c r="L103">
        <v>8386.7237866548694</v>
      </c>
      <c r="M103">
        <v>8697.1105435281406</v>
      </c>
      <c r="N103">
        <v>9008.5852880845705</v>
      </c>
      <c r="O103">
        <v>9216.7040398980207</v>
      </c>
      <c r="P103">
        <v>9420.3696207117791</v>
      </c>
      <c r="Q103">
        <v>9619.4731191807005</v>
      </c>
      <c r="R103">
        <v>9813.6644827662003</v>
      </c>
      <c r="S103">
        <v>10002.423283428499</v>
      </c>
      <c r="T103">
        <v>10185.2267418923</v>
      </c>
      <c r="U103">
        <v>10361.6413345824</v>
      </c>
      <c r="V103">
        <v>10531.1473642817</v>
      </c>
      <c r="W103">
        <v>10693.4112366313</v>
      </c>
      <c r="X103">
        <v>10847.9248815625</v>
      </c>
      <c r="Y103">
        <v>10994.653200271499</v>
      </c>
      <c r="Z103">
        <v>11133.206007961</v>
      </c>
      <c r="AA103">
        <v>11263.3930751228</v>
      </c>
      <c r="AB103">
        <v>11385.040473567</v>
      </c>
      <c r="AC103">
        <v>11497.8944235689</v>
      </c>
      <c r="AD103">
        <v>11601.6186911197</v>
      </c>
      <c r="AE103">
        <v>11695.7928350245</v>
      </c>
      <c r="AF103">
        <v>11780.204138294601</v>
      </c>
      <c r="AG103">
        <v>11854.754828318801</v>
      </c>
      <c r="AH103">
        <v>11919.1693321969</v>
      </c>
      <c r="AI103">
        <v>11973.6809679854</v>
      </c>
      <c r="AJ103">
        <v>12018.346757513</v>
      </c>
      <c r="AK103">
        <v>12053.340452532801</v>
      </c>
      <c r="AL103">
        <v>11970.947166087701</v>
      </c>
      <c r="AM103">
        <v>11885.8960316927</v>
      </c>
      <c r="AN103">
        <v>11798.187049348</v>
      </c>
      <c r="AO103">
        <v>11707.820219053299</v>
      </c>
      <c r="AP103">
        <v>11614.7955408089</v>
      </c>
      <c r="AQ103">
        <v>11519.113014614601</v>
      </c>
      <c r="AR103">
        <v>11420.772640470401</v>
      </c>
      <c r="AS103">
        <v>11319.774418376401</v>
      </c>
      <c r="AT103">
        <v>11216.1183483326</v>
      </c>
      <c r="AU103">
        <v>11109.8044303389</v>
      </c>
      <c r="AV103">
        <v>11000.832664395401</v>
      </c>
      <c r="AW103">
        <v>10889.203050501999</v>
      </c>
      <c r="AX103">
        <v>10774.9155886588</v>
      </c>
      <c r="AY103">
        <v>10657.9702788658</v>
      </c>
      <c r="AZ103">
        <v>10538.367121122899</v>
      </c>
      <c r="BA103">
        <v>10416.106115430201</v>
      </c>
      <c r="BB103">
        <v>10291.1872617876</v>
      </c>
      <c r="BC103">
        <v>10163.6105601952</v>
      </c>
      <c r="BD103">
        <v>10033.376010653001</v>
      </c>
      <c r="BE103">
        <v>9900.4836131609209</v>
      </c>
    </row>
    <row r="104" spans="1:57" x14ac:dyDescent="0.25">
      <c r="A104" t="s">
        <v>43</v>
      </c>
      <c r="B104" t="s">
        <v>71</v>
      </c>
      <c r="C104" t="s">
        <v>69</v>
      </c>
      <c r="D104" t="s">
        <v>126</v>
      </c>
      <c r="E104">
        <v>245.726</v>
      </c>
      <c r="F104">
        <v>251.230833700917</v>
      </c>
      <c r="G104">
        <v>235.96875425763201</v>
      </c>
      <c r="H104">
        <v>243.193108895113</v>
      </c>
      <c r="I104">
        <v>250.32218362344301</v>
      </c>
      <c r="J104">
        <v>257.42050224089201</v>
      </c>
      <c r="K104">
        <v>264.52439291157299</v>
      </c>
      <c r="L104">
        <v>271.65793706362001</v>
      </c>
      <c r="M104">
        <v>278.83166936843298</v>
      </c>
      <c r="N104">
        <v>286.052777731898</v>
      </c>
      <c r="O104">
        <v>290.05034152212102</v>
      </c>
      <c r="P104">
        <v>294.00686060197501</v>
      </c>
      <c r="Q104">
        <v>297.92302100931698</v>
      </c>
      <c r="R104">
        <v>301.79551420654798</v>
      </c>
      <c r="S104">
        <v>305.618551320996</v>
      </c>
      <c r="T104">
        <v>309.38609401848299</v>
      </c>
      <c r="U104">
        <v>313.09298503022802</v>
      </c>
      <c r="V104">
        <v>316.73316536438102</v>
      </c>
      <c r="W104">
        <v>320.30288677795801</v>
      </c>
      <c r="X104">
        <v>323.79697274937502</v>
      </c>
      <c r="Y104">
        <v>327.21591107747702</v>
      </c>
      <c r="Z104">
        <v>330.556619334397</v>
      </c>
      <c r="AA104">
        <v>333.81852888747898</v>
      </c>
      <c r="AB104">
        <v>337.00149769573801</v>
      </c>
      <c r="AC104">
        <v>340.10470774296903</v>
      </c>
      <c r="AD104">
        <v>343.12653337665603</v>
      </c>
      <c r="AE104">
        <v>346.06442338546401</v>
      </c>
      <c r="AF104">
        <v>348.917962678077</v>
      </c>
      <c r="AG104">
        <v>351.68779334320902</v>
      </c>
      <c r="AH104">
        <v>354.37240297185298</v>
      </c>
      <c r="AI104">
        <v>356.97545404782898</v>
      </c>
      <c r="AJ104">
        <v>359.49816480003602</v>
      </c>
      <c r="AK104">
        <v>361.94259356890598</v>
      </c>
      <c r="AL104">
        <v>361.94259356890598</v>
      </c>
      <c r="AM104">
        <v>361.94259356890598</v>
      </c>
      <c r="AN104">
        <v>361.94259356890598</v>
      </c>
      <c r="AO104">
        <v>361.94259356890598</v>
      </c>
      <c r="AP104">
        <v>361.94259356890598</v>
      </c>
      <c r="AQ104">
        <v>361.94259356890598</v>
      </c>
      <c r="AR104">
        <v>361.94259356890598</v>
      </c>
      <c r="AS104">
        <v>361.94259356890598</v>
      </c>
      <c r="AT104">
        <v>361.94259356890598</v>
      </c>
      <c r="AU104">
        <v>361.94259356890598</v>
      </c>
      <c r="AV104">
        <v>361.94259356890598</v>
      </c>
      <c r="AW104">
        <v>361.94259356890598</v>
      </c>
      <c r="AX104">
        <v>361.94259356890598</v>
      </c>
      <c r="AY104">
        <v>361.94259356890598</v>
      </c>
      <c r="AZ104">
        <v>361.94259356890598</v>
      </c>
      <c r="BA104">
        <v>361.94259356890598</v>
      </c>
      <c r="BB104">
        <v>361.94259356890598</v>
      </c>
      <c r="BC104">
        <v>361.94259356890598</v>
      </c>
      <c r="BD104">
        <v>361.94259356890598</v>
      </c>
      <c r="BE104">
        <v>361.94259356890598</v>
      </c>
    </row>
    <row r="105" spans="1:57" x14ac:dyDescent="0.25">
      <c r="A105" t="s">
        <v>43</v>
      </c>
      <c r="B105" t="s">
        <v>72</v>
      </c>
      <c r="C105" t="s">
        <v>69</v>
      </c>
      <c r="D105" t="s">
        <v>37</v>
      </c>
      <c r="E105">
        <v>67000</v>
      </c>
      <c r="F105">
        <v>83750</v>
      </c>
      <c r="G105">
        <v>95356.598437499895</v>
      </c>
      <c r="H105">
        <v>100701.322138392</v>
      </c>
      <c r="I105">
        <v>106316.58153317501</v>
      </c>
      <c r="J105">
        <v>112214.376597818</v>
      </c>
      <c r="K105">
        <v>118407.121421312</v>
      </c>
      <c r="L105">
        <v>124907.648644908</v>
      </c>
      <c r="M105">
        <v>131729.212872256</v>
      </c>
      <c r="N105">
        <v>138885.49290924901</v>
      </c>
      <c r="O105">
        <v>144756.90757933201</v>
      </c>
      <c r="P105">
        <v>150854.049247074</v>
      </c>
      <c r="Q105">
        <v>157183.98685284</v>
      </c>
      <c r="R105">
        <v>163753.884096269</v>
      </c>
      <c r="S105">
        <v>170570.98847624401</v>
      </c>
      <c r="T105">
        <v>177642.618838625</v>
      </c>
      <c r="U105">
        <v>184976.151300728</v>
      </c>
      <c r="V105">
        <v>192579.00341167601</v>
      </c>
      <c r="W105">
        <v>200458.616397142</v>
      </c>
      <c r="X105">
        <v>208622.43532568999</v>
      </c>
      <c r="Y105">
        <v>217077.88702177699</v>
      </c>
      <c r="Z105">
        <v>225832.35553757299</v>
      </c>
      <c r="AA105">
        <v>234893.15498186601</v>
      </c>
      <c r="AB105">
        <v>243572.89996491501</v>
      </c>
      <c r="AC105">
        <v>252520.18733513</v>
      </c>
      <c r="AD105">
        <v>261739.37147034201</v>
      </c>
      <c r="AE105">
        <v>271234.53616906301</v>
      </c>
      <c r="AF105">
        <v>281009.45473599399</v>
      </c>
      <c r="AG105">
        <v>291067.546648085</v>
      </c>
      <c r="AH105">
        <v>301411.83055342798</v>
      </c>
      <c r="AI105">
        <v>312044.87333879003</v>
      </c>
      <c r="AJ105">
        <v>322968.73498401302</v>
      </c>
      <c r="AK105">
        <v>334184.90890282998</v>
      </c>
      <c r="AL105">
        <v>334184.90890282998</v>
      </c>
      <c r="AM105">
        <v>334184.90890282998</v>
      </c>
      <c r="AN105">
        <v>334184.90890282998</v>
      </c>
      <c r="AO105">
        <v>334184.90890282998</v>
      </c>
      <c r="AP105">
        <v>334184.90890282998</v>
      </c>
      <c r="AQ105">
        <v>334184.90890282998</v>
      </c>
      <c r="AR105">
        <v>334184.90890282998</v>
      </c>
      <c r="AS105">
        <v>334184.90890282998</v>
      </c>
      <c r="AT105">
        <v>334184.90890282998</v>
      </c>
      <c r="AU105">
        <v>334184.90890282998</v>
      </c>
      <c r="AV105">
        <v>334184.90890282998</v>
      </c>
      <c r="AW105">
        <v>334184.90890282998</v>
      </c>
      <c r="AX105">
        <v>334184.90890282998</v>
      </c>
      <c r="AY105">
        <v>334184.90890282998</v>
      </c>
      <c r="AZ105">
        <v>334184.90890282998</v>
      </c>
      <c r="BA105">
        <v>334184.90890282998</v>
      </c>
      <c r="BB105">
        <v>334184.90890282998</v>
      </c>
      <c r="BC105">
        <v>334184.90890282998</v>
      </c>
      <c r="BD105">
        <v>334184.90890282998</v>
      </c>
      <c r="BE105">
        <v>334184.90890282998</v>
      </c>
    </row>
    <row r="106" spans="1:57" x14ac:dyDescent="0.25">
      <c r="A106" t="s">
        <v>43</v>
      </c>
      <c r="B106" t="s">
        <v>192</v>
      </c>
      <c r="C106" t="s">
        <v>69</v>
      </c>
      <c r="D106" t="s">
        <v>37</v>
      </c>
      <c r="E106">
        <v>67000</v>
      </c>
      <c r="F106">
        <v>83750</v>
      </c>
      <c r="G106">
        <v>95356.598437499895</v>
      </c>
      <c r="H106">
        <v>100680.376263388</v>
      </c>
      <c r="I106">
        <v>106250.23998629799</v>
      </c>
      <c r="J106">
        <v>112074.333055824</v>
      </c>
      <c r="K106">
        <v>118160.834608755</v>
      </c>
      <c r="L106">
        <v>124517.936781136</v>
      </c>
      <c r="M106">
        <v>131153.81967043001</v>
      </c>
      <c r="N106">
        <v>138076.62379854501</v>
      </c>
      <c r="O106">
        <v>143672.967855378</v>
      </c>
      <c r="P106">
        <v>149442.05534612099</v>
      </c>
      <c r="Q106">
        <v>155385.80204324401</v>
      </c>
      <c r="R106">
        <v>161505.87077539499</v>
      </c>
      <c r="S106">
        <v>167803.644759205</v>
      </c>
      <c r="T106">
        <v>174280.199349248</v>
      </c>
      <c r="U106">
        <v>180936.27215631999</v>
      </c>
      <c r="V106">
        <v>187772.23148652</v>
      </c>
      <c r="W106">
        <v>194788.0430565</v>
      </c>
      <c r="X106">
        <v>201983.23494388501</v>
      </c>
      <c r="Y106">
        <v>209356.860736186</v>
      </c>
      <c r="Z106">
        <v>216907.460846728</v>
      </c>
      <c r="AA106">
        <v>224633.02197225799</v>
      </c>
      <c r="AB106">
        <v>231869.70926740099</v>
      </c>
      <c r="AC106">
        <v>239231.564996806</v>
      </c>
      <c r="AD106">
        <v>246713.43763297299</v>
      </c>
      <c r="AE106">
        <v>254309.50111211301</v>
      </c>
      <c r="AF106">
        <v>262013.215595841</v>
      </c>
      <c r="AG106">
        <v>269817.28720240202</v>
      </c>
      <c r="AH106">
        <v>277713.62678799499</v>
      </c>
      <c r="AI106">
        <v>285693.30787507602</v>
      </c>
      <c r="AJ106">
        <v>293746.52384265902</v>
      </c>
      <c r="AK106">
        <v>301862.54451374902</v>
      </c>
      <c r="AL106">
        <v>299707.72022114298</v>
      </c>
      <c r="AM106">
        <v>297483.38546748599</v>
      </c>
      <c r="AN106">
        <v>295189.54025277699</v>
      </c>
      <c r="AO106">
        <v>292826.18457701599</v>
      </c>
      <c r="AP106">
        <v>290393.31844020297</v>
      </c>
      <c r="AQ106">
        <v>287890.941842339</v>
      </c>
      <c r="AR106">
        <v>285319.05478342302</v>
      </c>
      <c r="AS106">
        <v>282677.65726345498</v>
      </c>
      <c r="AT106">
        <v>279966.74928243499</v>
      </c>
      <c r="AU106">
        <v>277186.33084036398</v>
      </c>
      <c r="AV106">
        <v>274336.40193723998</v>
      </c>
      <c r="AW106">
        <v>271416.96257306502</v>
      </c>
      <c r="AX106">
        <v>268428.01274783799</v>
      </c>
      <c r="AY106">
        <v>265369.55246156</v>
      </c>
      <c r="AZ106">
        <v>262241.58171422902</v>
      </c>
      <c r="BA106">
        <v>259044.10050584699</v>
      </c>
      <c r="BB106">
        <v>255777.10883641301</v>
      </c>
      <c r="BC106">
        <v>252440.606705927</v>
      </c>
      <c r="BD106">
        <v>249034.59411438901</v>
      </c>
      <c r="BE106">
        <v>245559.0710618</v>
      </c>
    </row>
    <row r="107" spans="1:57" x14ac:dyDescent="0.25">
      <c r="A107" t="s">
        <v>43</v>
      </c>
      <c r="B107" t="s">
        <v>73</v>
      </c>
      <c r="C107" t="s">
        <v>74</v>
      </c>
      <c r="D107" t="s">
        <v>127</v>
      </c>
      <c r="E107">
        <v>22367.959311099999</v>
      </c>
      <c r="F107">
        <v>22748.214619388698</v>
      </c>
      <c r="G107">
        <v>21307.274460752698</v>
      </c>
      <c r="H107">
        <v>21935.030987140799</v>
      </c>
      <c r="I107">
        <v>22577.973433106999</v>
      </c>
      <c r="J107">
        <v>23236.436698280701</v>
      </c>
      <c r="K107">
        <v>23910.7626801482</v>
      </c>
      <c r="L107">
        <v>24601.3004151934</v>
      </c>
      <c r="M107">
        <v>25308.406222815502</v>
      </c>
      <c r="N107">
        <v>26032.443852076802</v>
      </c>
      <c r="O107">
        <v>26474.995397562099</v>
      </c>
      <c r="P107">
        <v>26925.070319320701</v>
      </c>
      <c r="Q107">
        <v>27382.796514749101</v>
      </c>
      <c r="R107">
        <v>27848.304055499899</v>
      </c>
      <c r="S107">
        <v>28321.725224443398</v>
      </c>
      <c r="T107">
        <v>28803.194553258902</v>
      </c>
      <c r="U107">
        <v>29292.8488606643</v>
      </c>
      <c r="V107">
        <v>29790.827291295602</v>
      </c>
      <c r="W107">
        <v>30297.271355247602</v>
      </c>
      <c r="X107">
        <v>30812.324968286801</v>
      </c>
      <c r="Y107">
        <v>31336.1344927477</v>
      </c>
      <c r="Z107">
        <v>31868.848779124401</v>
      </c>
      <c r="AA107">
        <v>32410.619208369499</v>
      </c>
      <c r="AB107">
        <v>32961.599734911797</v>
      </c>
      <c r="AC107">
        <v>33521.946930405298</v>
      </c>
      <c r="AD107">
        <v>34091.820028222202</v>
      </c>
      <c r="AE107">
        <v>34671.380968701997</v>
      </c>
      <c r="AF107">
        <v>35260.7944451699</v>
      </c>
      <c r="AG107">
        <v>35860.227950737797</v>
      </c>
      <c r="AH107">
        <v>36469.851825900303</v>
      </c>
      <c r="AI107">
        <v>37089.839306940601</v>
      </c>
      <c r="AJ107">
        <v>37720.366575158601</v>
      </c>
      <c r="AK107">
        <v>38361.612806936297</v>
      </c>
      <c r="AL107">
        <v>38361.612806936297</v>
      </c>
      <c r="AM107">
        <v>38361.612806936297</v>
      </c>
      <c r="AN107">
        <v>38361.612806936297</v>
      </c>
      <c r="AO107">
        <v>38361.612806936297</v>
      </c>
      <c r="AP107">
        <v>38361.612806936297</v>
      </c>
      <c r="AQ107">
        <v>38361.612806936297</v>
      </c>
      <c r="AR107">
        <v>38361.612806936297</v>
      </c>
      <c r="AS107">
        <v>38361.612806936297</v>
      </c>
      <c r="AT107">
        <v>38361.612806936297</v>
      </c>
      <c r="AU107">
        <v>38361.612806936297</v>
      </c>
      <c r="AV107">
        <v>38361.612806936297</v>
      </c>
      <c r="AW107">
        <v>38361.612806936297</v>
      </c>
      <c r="AX107">
        <v>38361.612806936297</v>
      </c>
      <c r="AY107">
        <v>38361.612806936297</v>
      </c>
      <c r="AZ107">
        <v>38361.612806936297</v>
      </c>
      <c r="BA107">
        <v>38361.612806936297</v>
      </c>
      <c r="BB107">
        <v>38361.612806936297</v>
      </c>
      <c r="BC107">
        <v>38361.612806936297</v>
      </c>
      <c r="BD107">
        <v>38361.612806936297</v>
      </c>
      <c r="BE107">
        <v>38361.612806936297</v>
      </c>
    </row>
    <row r="108" spans="1:57" x14ac:dyDescent="0.25">
      <c r="A108" t="s">
        <v>43</v>
      </c>
      <c r="B108" t="s">
        <v>75</v>
      </c>
      <c r="C108" t="s">
        <v>74</v>
      </c>
      <c r="D108" t="s">
        <v>128</v>
      </c>
      <c r="E108">
        <v>3108.3107650000002</v>
      </c>
      <c r="F108">
        <v>3161.1520480049999</v>
      </c>
      <c r="G108">
        <v>2960.9151938282098</v>
      </c>
      <c r="H108">
        <v>3048.1499004741099</v>
      </c>
      <c r="I108">
        <v>3137.4948826549598</v>
      </c>
      <c r="J108">
        <v>3228.9966789087098</v>
      </c>
      <c r="K108">
        <v>3322.70280021401</v>
      </c>
      <c r="L108">
        <v>3418.6617496034801</v>
      </c>
      <c r="M108">
        <v>3516.92304216293</v>
      </c>
      <c r="N108">
        <v>3617.53722542377</v>
      </c>
      <c r="O108">
        <v>3679.0353582559801</v>
      </c>
      <c r="P108">
        <v>3741.5789593463301</v>
      </c>
      <c r="Q108">
        <v>3805.1858016552101</v>
      </c>
      <c r="R108">
        <v>3869.8739602833498</v>
      </c>
      <c r="S108">
        <v>3935.6618176081702</v>
      </c>
      <c r="T108">
        <v>4002.5680685075099</v>
      </c>
      <c r="U108">
        <v>4070.61172567213</v>
      </c>
      <c r="V108">
        <v>4139.8121250085596</v>
      </c>
      <c r="W108">
        <v>4210.18893113371</v>
      </c>
      <c r="X108">
        <v>4281.7621429629799</v>
      </c>
      <c r="Y108">
        <v>4354.5520993933496</v>
      </c>
      <c r="Z108">
        <v>4428.5794850830398</v>
      </c>
      <c r="AA108">
        <v>4503.8653363294497</v>
      </c>
      <c r="AB108">
        <v>4580.43104704705</v>
      </c>
      <c r="AC108">
        <v>4658.2983748468496</v>
      </c>
      <c r="AD108">
        <v>4737.48944721924</v>
      </c>
      <c r="AE108">
        <v>4818.0267678219698</v>
      </c>
      <c r="AF108">
        <v>4899.9332228749399</v>
      </c>
      <c r="AG108">
        <v>4983.2320876638196</v>
      </c>
      <c r="AH108">
        <v>5067.9470331540997</v>
      </c>
      <c r="AI108">
        <v>5154.1021327177205</v>
      </c>
      <c r="AJ108">
        <v>5241.7218689739202</v>
      </c>
      <c r="AK108">
        <v>5330.8311407464798</v>
      </c>
      <c r="AL108">
        <v>5330.8311407464798</v>
      </c>
      <c r="AM108">
        <v>5330.8311407464798</v>
      </c>
      <c r="AN108">
        <v>5330.8311407464798</v>
      </c>
      <c r="AO108">
        <v>5330.8311407464798</v>
      </c>
      <c r="AP108">
        <v>5330.8311407464798</v>
      </c>
      <c r="AQ108">
        <v>5330.8311407464798</v>
      </c>
      <c r="AR108">
        <v>5330.8311407464798</v>
      </c>
      <c r="AS108">
        <v>5330.8311407464798</v>
      </c>
      <c r="AT108">
        <v>5330.8311407464798</v>
      </c>
      <c r="AU108">
        <v>5330.8311407464798</v>
      </c>
      <c r="AV108">
        <v>5330.8311407464798</v>
      </c>
      <c r="AW108">
        <v>5330.8311407464798</v>
      </c>
      <c r="AX108">
        <v>5330.8311407464798</v>
      </c>
      <c r="AY108">
        <v>5330.8311407464798</v>
      </c>
      <c r="AZ108">
        <v>5330.8311407464798</v>
      </c>
      <c r="BA108">
        <v>5330.8311407464798</v>
      </c>
      <c r="BB108">
        <v>5330.8311407464798</v>
      </c>
      <c r="BC108">
        <v>5330.8311407464798</v>
      </c>
      <c r="BD108">
        <v>5330.8311407464798</v>
      </c>
      <c r="BE108">
        <v>5330.8311407464798</v>
      </c>
    </row>
    <row r="109" spans="1:57" x14ac:dyDescent="0.25">
      <c r="A109" t="s">
        <v>43</v>
      </c>
      <c r="B109" t="s">
        <v>76</v>
      </c>
      <c r="C109" t="s">
        <v>74</v>
      </c>
      <c r="D109" t="s">
        <v>129</v>
      </c>
      <c r="E109">
        <v>22486.64788</v>
      </c>
      <c r="F109">
        <v>23353.166969511502</v>
      </c>
      <c r="G109">
        <v>21172.915166353199</v>
      </c>
      <c r="H109">
        <v>22719.8281390175</v>
      </c>
      <c r="I109">
        <v>23573.521406022101</v>
      </c>
      <c r="J109">
        <v>24434.7915045636</v>
      </c>
      <c r="K109">
        <v>25309.4034763253</v>
      </c>
      <c r="L109">
        <v>26201.1811092793</v>
      </c>
      <c r="M109">
        <v>27110.319315990801</v>
      </c>
      <c r="N109">
        <v>28035.981187835201</v>
      </c>
      <c r="O109">
        <v>28655.176091003101</v>
      </c>
      <c r="P109">
        <v>29277.307220750699</v>
      </c>
      <c r="Q109">
        <v>29901.1008719155</v>
      </c>
      <c r="R109">
        <v>30525.691641115402</v>
      </c>
      <c r="S109">
        <v>31153.0204489268</v>
      </c>
      <c r="T109">
        <v>31782.893112544702</v>
      </c>
      <c r="U109">
        <v>32415.263590243499</v>
      </c>
      <c r="V109">
        <v>33050.103314400498</v>
      </c>
      <c r="W109">
        <v>33686.544042579502</v>
      </c>
      <c r="X109">
        <v>34323.212536174397</v>
      </c>
      <c r="Y109">
        <v>34960.5836538484</v>
      </c>
      <c r="Z109">
        <v>35597.447329365197</v>
      </c>
      <c r="AA109">
        <v>36232.485364413697</v>
      </c>
      <c r="AB109">
        <v>36864.801658351797</v>
      </c>
      <c r="AC109">
        <v>37493.4421256809</v>
      </c>
      <c r="AD109">
        <v>38117.651430185797</v>
      </c>
      <c r="AE109">
        <v>38735.9515747158</v>
      </c>
      <c r="AF109">
        <v>39344.3854941686</v>
      </c>
      <c r="AG109">
        <v>39939.148565707001</v>
      </c>
      <c r="AH109">
        <v>40518.586162574298</v>
      </c>
      <c r="AI109">
        <v>41081.999086097901</v>
      </c>
      <c r="AJ109">
        <v>41628.702244779699</v>
      </c>
      <c r="AK109">
        <v>42157.911017864099</v>
      </c>
      <c r="AL109">
        <v>42157.911017864099</v>
      </c>
      <c r="AM109">
        <v>42157.911017864099</v>
      </c>
      <c r="AN109">
        <v>42157.911017864099</v>
      </c>
      <c r="AO109">
        <v>42157.911017864099</v>
      </c>
      <c r="AP109">
        <v>42157.911017864099</v>
      </c>
      <c r="AQ109">
        <v>42157.911017864099</v>
      </c>
      <c r="AR109">
        <v>42157.911017864099</v>
      </c>
      <c r="AS109">
        <v>42157.911017864099</v>
      </c>
      <c r="AT109">
        <v>42157.911017864099</v>
      </c>
      <c r="AU109">
        <v>42157.911017864099</v>
      </c>
      <c r="AV109">
        <v>42157.911017864099</v>
      </c>
      <c r="AW109">
        <v>42157.911017864099</v>
      </c>
      <c r="AX109">
        <v>42157.911017864099</v>
      </c>
      <c r="AY109">
        <v>42157.911017864099</v>
      </c>
      <c r="AZ109">
        <v>42157.911017864099</v>
      </c>
      <c r="BA109">
        <v>42157.911017864099</v>
      </c>
      <c r="BB109">
        <v>42157.911017864099</v>
      </c>
      <c r="BC109">
        <v>42157.911017864099</v>
      </c>
      <c r="BD109">
        <v>42157.911017864099</v>
      </c>
      <c r="BE109">
        <v>42157.911017864099</v>
      </c>
    </row>
    <row r="110" spans="1:57" x14ac:dyDescent="0.25">
      <c r="A110" t="s">
        <v>43</v>
      </c>
      <c r="B110" t="s">
        <v>77</v>
      </c>
      <c r="C110" t="s">
        <v>74</v>
      </c>
      <c r="D110" t="s">
        <v>130</v>
      </c>
      <c r="E110">
        <v>71605.012270000007</v>
      </c>
      <c r="F110">
        <v>72822.297478590001</v>
      </c>
      <c r="G110">
        <v>68209.514689403601</v>
      </c>
      <c r="H110">
        <v>70219.108553081998</v>
      </c>
      <c r="I110">
        <v>72277.316058380195</v>
      </c>
      <c r="J110">
        <v>74385.209296486806</v>
      </c>
      <c r="K110">
        <v>76543.882760348104</v>
      </c>
      <c r="L110">
        <v>78754.453796493995</v>
      </c>
      <c r="M110">
        <v>81018.063065751005</v>
      </c>
      <c r="N110">
        <v>83335.875013015699</v>
      </c>
      <c r="O110">
        <v>84752.584888236903</v>
      </c>
      <c r="P110">
        <v>86193.378831337002</v>
      </c>
      <c r="Q110">
        <v>87658.666271469701</v>
      </c>
      <c r="R110">
        <v>89148.863598084703</v>
      </c>
      <c r="S110">
        <v>90664.394279252097</v>
      </c>
      <c r="T110">
        <v>92205.688981999396</v>
      </c>
      <c r="U110">
        <v>93773.185694693297</v>
      </c>
      <c r="V110">
        <v>95367.329851503193</v>
      </c>
      <c r="W110">
        <v>96988.574458978706</v>
      </c>
      <c r="X110">
        <v>98637.3802247813</v>
      </c>
      <c r="Y110">
        <v>100314.21568860199</v>
      </c>
      <c r="Z110">
        <v>102019.557355308</v>
      </c>
      <c r="AA110">
        <v>103753.889830349</v>
      </c>
      <c r="AB110">
        <v>105517.705957465</v>
      </c>
      <c r="AC110">
        <v>107311.506958741</v>
      </c>
      <c r="AD110">
        <v>109135.80257704</v>
      </c>
      <c r="AE110">
        <v>110991.11122085</v>
      </c>
      <c r="AF110">
        <v>112877.960111604</v>
      </c>
      <c r="AG110">
        <v>114796.885433501</v>
      </c>
      <c r="AH110">
        <v>116748.432485871</v>
      </c>
      <c r="AI110">
        <v>118733.155838131</v>
      </c>
      <c r="AJ110">
        <v>120751.61948737899</v>
      </c>
      <c r="AK110">
        <v>122804.39701866401</v>
      </c>
      <c r="AL110">
        <v>122804.39701866401</v>
      </c>
      <c r="AM110">
        <v>122804.39701866401</v>
      </c>
      <c r="AN110">
        <v>122804.39701866401</v>
      </c>
      <c r="AO110">
        <v>122804.39701866401</v>
      </c>
      <c r="AP110">
        <v>122804.39701866401</v>
      </c>
      <c r="AQ110">
        <v>122804.39701866401</v>
      </c>
      <c r="AR110">
        <v>122804.39701866401</v>
      </c>
      <c r="AS110">
        <v>122804.39701866401</v>
      </c>
      <c r="AT110">
        <v>122804.39701866401</v>
      </c>
      <c r="AU110">
        <v>122804.39701866401</v>
      </c>
      <c r="AV110">
        <v>122804.39701866401</v>
      </c>
      <c r="AW110">
        <v>122804.39701866401</v>
      </c>
      <c r="AX110">
        <v>122804.39701866401</v>
      </c>
      <c r="AY110">
        <v>122804.39701866401</v>
      </c>
      <c r="AZ110">
        <v>122804.39701866401</v>
      </c>
      <c r="BA110">
        <v>122804.39701866401</v>
      </c>
      <c r="BB110">
        <v>122804.39701866401</v>
      </c>
      <c r="BC110">
        <v>122804.39701866401</v>
      </c>
      <c r="BD110">
        <v>122804.39701866401</v>
      </c>
      <c r="BE110">
        <v>122804.39701866401</v>
      </c>
    </row>
    <row r="111" spans="1:57" x14ac:dyDescent="0.25">
      <c r="A111" t="s">
        <v>43</v>
      </c>
      <c r="B111" t="s">
        <v>78</v>
      </c>
      <c r="C111" t="s">
        <v>79</v>
      </c>
      <c r="D111" t="s">
        <v>131</v>
      </c>
      <c r="E111">
        <v>23443678</v>
      </c>
      <c r="F111">
        <v>24347076.0797747</v>
      </c>
      <c r="G111">
        <v>21962547.901612502</v>
      </c>
      <c r="H111">
        <v>23445080.5329425</v>
      </c>
      <c r="I111">
        <v>24196755.041186899</v>
      </c>
      <c r="J111">
        <v>24944010.842468701</v>
      </c>
      <c r="K111">
        <v>25692186.454245199</v>
      </c>
      <c r="L111">
        <v>26444504.640655499</v>
      </c>
      <c r="M111">
        <v>27200428.646918301</v>
      </c>
      <c r="N111">
        <v>27958356.1640701</v>
      </c>
      <c r="O111">
        <v>28397416.1039147</v>
      </c>
      <c r="P111">
        <v>28827605.797458202</v>
      </c>
      <c r="Q111">
        <v>29247225.616390899</v>
      </c>
      <c r="R111">
        <v>29654985.8716604</v>
      </c>
      <c r="S111">
        <v>30052306.970834799</v>
      </c>
      <c r="T111">
        <v>30438489.421356201</v>
      </c>
      <c r="U111">
        <v>30812955.9221301</v>
      </c>
      <c r="V111">
        <v>31175121.592965599</v>
      </c>
      <c r="W111">
        <v>31523589.758939002</v>
      </c>
      <c r="X111">
        <v>31856493.1449886</v>
      </c>
      <c r="Y111">
        <v>32173679.090622898</v>
      </c>
      <c r="Z111">
        <v>32473413.116395</v>
      </c>
      <c r="AA111">
        <v>32753870.985783901</v>
      </c>
      <c r="AB111">
        <v>33013618.6291922</v>
      </c>
      <c r="AC111">
        <v>33251168.853675898</v>
      </c>
      <c r="AD111">
        <v>33465209.212218799</v>
      </c>
      <c r="AE111">
        <v>33653792.411515199</v>
      </c>
      <c r="AF111">
        <v>33812860.3074366</v>
      </c>
      <c r="AG111">
        <v>33938601.0111323</v>
      </c>
      <c r="AH111">
        <v>34029127.060341902</v>
      </c>
      <c r="AI111">
        <v>34083383.099562101</v>
      </c>
      <c r="AJ111">
        <v>34100327.505199596</v>
      </c>
      <c r="AK111">
        <v>34078839.922650203</v>
      </c>
      <c r="AL111">
        <v>34078839.922650203</v>
      </c>
      <c r="AM111">
        <v>34078839.922650203</v>
      </c>
      <c r="AN111">
        <v>34078839.922650203</v>
      </c>
      <c r="AO111">
        <v>34078839.922650203</v>
      </c>
      <c r="AP111">
        <v>34078839.922650203</v>
      </c>
      <c r="AQ111">
        <v>34078839.922650203</v>
      </c>
      <c r="AR111">
        <v>34078839.922650203</v>
      </c>
      <c r="AS111">
        <v>34078839.922650203</v>
      </c>
      <c r="AT111">
        <v>34078839.922650203</v>
      </c>
      <c r="AU111">
        <v>34078839.922650203</v>
      </c>
      <c r="AV111">
        <v>34078839.922650203</v>
      </c>
      <c r="AW111">
        <v>34078839.922650203</v>
      </c>
      <c r="AX111">
        <v>34078839.922650203</v>
      </c>
      <c r="AY111">
        <v>34078839.922650203</v>
      </c>
      <c r="AZ111">
        <v>34078839.922650203</v>
      </c>
      <c r="BA111">
        <v>34078839.922650203</v>
      </c>
      <c r="BB111">
        <v>34078839.922650203</v>
      </c>
      <c r="BC111">
        <v>34078839.922650203</v>
      </c>
      <c r="BD111">
        <v>34078839.922650203</v>
      </c>
      <c r="BE111">
        <v>34078839.922650203</v>
      </c>
    </row>
    <row r="112" spans="1:57" x14ac:dyDescent="0.25">
      <c r="A112" t="s">
        <v>43</v>
      </c>
      <c r="B112" t="s">
        <v>80</v>
      </c>
      <c r="C112" t="s">
        <v>74</v>
      </c>
      <c r="D112" t="s">
        <v>132</v>
      </c>
      <c r="E112">
        <v>7665.9540530000004</v>
      </c>
      <c r="F112">
        <v>7796.2752719009904</v>
      </c>
      <c r="G112">
        <v>7302.4358073529702</v>
      </c>
      <c r="H112">
        <v>7517.58072159529</v>
      </c>
      <c r="I112">
        <v>7737.9301589735196</v>
      </c>
      <c r="J112">
        <v>7963.5988963940699</v>
      </c>
      <c r="K112">
        <v>8194.7041090709808</v>
      </c>
      <c r="L112">
        <v>8431.3654188978508</v>
      </c>
      <c r="M112">
        <v>8673.7049437712994</v>
      </c>
      <c r="N112">
        <v>8921.8473478843898</v>
      </c>
      <c r="O112">
        <v>9073.5187527984308</v>
      </c>
      <c r="P112">
        <v>9227.7685715959997</v>
      </c>
      <c r="Q112">
        <v>9384.6406373131304</v>
      </c>
      <c r="R112">
        <v>9544.1795281474497</v>
      </c>
      <c r="S112">
        <v>9706.4305801259598</v>
      </c>
      <c r="T112">
        <v>9871.4398999880996</v>
      </c>
      <c r="U112">
        <v>10039.2543782878</v>
      </c>
      <c r="V112">
        <v>10209.921702718701</v>
      </c>
      <c r="W112">
        <v>10383.490371665001</v>
      </c>
      <c r="X112">
        <v>10560.009707983299</v>
      </c>
      <c r="Y112">
        <v>10739.529873019001</v>
      </c>
      <c r="Z112">
        <v>10922.1018808603</v>
      </c>
      <c r="AA112">
        <v>11107.7776128349</v>
      </c>
      <c r="AB112">
        <v>11296.6098322531</v>
      </c>
      <c r="AC112">
        <v>11488.6521994014</v>
      </c>
      <c r="AD112">
        <v>11683.9592867913</v>
      </c>
      <c r="AE112">
        <v>11882.5865946667</v>
      </c>
      <c r="AF112">
        <v>12084.590566776</v>
      </c>
      <c r="AG112">
        <v>12290.028606411201</v>
      </c>
      <c r="AH112">
        <v>12498.959092720201</v>
      </c>
      <c r="AI112">
        <v>12711.441397296499</v>
      </c>
      <c r="AJ112">
        <v>12927.5359010505</v>
      </c>
      <c r="AK112">
        <v>13147.3040113684</v>
      </c>
      <c r="AL112">
        <v>13147.3040113684</v>
      </c>
      <c r="AM112">
        <v>13147.3040113684</v>
      </c>
      <c r="AN112">
        <v>13147.3040113684</v>
      </c>
      <c r="AO112">
        <v>13147.3040113684</v>
      </c>
      <c r="AP112">
        <v>13147.3040113684</v>
      </c>
      <c r="AQ112">
        <v>13147.3040113684</v>
      </c>
      <c r="AR112">
        <v>13147.3040113684</v>
      </c>
      <c r="AS112">
        <v>13147.3040113684</v>
      </c>
      <c r="AT112">
        <v>13147.3040113684</v>
      </c>
      <c r="AU112">
        <v>13147.3040113684</v>
      </c>
      <c r="AV112">
        <v>13147.3040113684</v>
      </c>
      <c r="AW112">
        <v>13147.3040113684</v>
      </c>
      <c r="AX112">
        <v>13147.3040113684</v>
      </c>
      <c r="AY112">
        <v>13147.3040113684</v>
      </c>
      <c r="AZ112">
        <v>13147.3040113684</v>
      </c>
      <c r="BA112">
        <v>13147.3040113684</v>
      </c>
      <c r="BB112">
        <v>13147.3040113684</v>
      </c>
      <c r="BC112">
        <v>13147.3040113684</v>
      </c>
      <c r="BD112">
        <v>13147.3040113684</v>
      </c>
      <c r="BE112">
        <v>13147.3040113684</v>
      </c>
    </row>
    <row r="113" spans="1:57" x14ac:dyDescent="0.25">
      <c r="A113" t="s">
        <v>43</v>
      </c>
      <c r="B113" t="s">
        <v>81</v>
      </c>
      <c r="C113" t="s">
        <v>74</v>
      </c>
      <c r="D113" t="s">
        <v>133</v>
      </c>
      <c r="E113">
        <v>122304.58010000001</v>
      </c>
      <c r="F113">
        <v>124383.7579617</v>
      </c>
      <c r="G113">
        <v>116504.917581132</v>
      </c>
      <c r="H113">
        <v>119937.394245502</v>
      </c>
      <c r="I113">
        <v>123452.90519527999</v>
      </c>
      <c r="J113">
        <v>127053.281610413</v>
      </c>
      <c r="K113">
        <v>130740.39293406</v>
      </c>
      <c r="L113">
        <v>134516.14764432501</v>
      </c>
      <c r="M113">
        <v>138382.49404118099</v>
      </c>
      <c r="N113">
        <v>142341.421048861</v>
      </c>
      <c r="O113">
        <v>144761.225206692</v>
      </c>
      <c r="P113">
        <v>147222.166035206</v>
      </c>
      <c r="Q113">
        <v>149724.94285780401</v>
      </c>
      <c r="R113">
        <v>152270.26688638699</v>
      </c>
      <c r="S113">
        <v>154858.861423455</v>
      </c>
      <c r="T113">
        <v>157491.46206765401</v>
      </c>
      <c r="U113">
        <v>160168.81692280399</v>
      </c>
      <c r="V113">
        <v>162891.68681049201</v>
      </c>
      <c r="W113">
        <v>165660.84548627</v>
      </c>
      <c r="X113">
        <v>168477.07985953701</v>
      </c>
      <c r="Y113">
        <v>171341.19021714901</v>
      </c>
      <c r="Z113">
        <v>174253.99045084001</v>
      </c>
      <c r="AA113">
        <v>177216.30828850399</v>
      </c>
      <c r="AB113">
        <v>180228.98552940899</v>
      </c>
      <c r="AC113">
        <v>183292.87828340899</v>
      </c>
      <c r="AD113">
        <v>186408.857214227</v>
      </c>
      <c r="AE113">
        <v>189577.807786869</v>
      </c>
      <c r="AF113">
        <v>192800.63051924601</v>
      </c>
      <c r="AG113">
        <v>196078.24123807301</v>
      </c>
      <c r="AH113">
        <v>199411.57133912001</v>
      </c>
      <c r="AI113">
        <v>202801.568051885</v>
      </c>
      <c r="AJ113">
        <v>206249.194708767</v>
      </c>
      <c r="AK113">
        <v>209755.43101881599</v>
      </c>
      <c r="AL113">
        <v>209755.43101881599</v>
      </c>
      <c r="AM113">
        <v>209755.43101881599</v>
      </c>
      <c r="AN113">
        <v>209755.43101881599</v>
      </c>
      <c r="AO113">
        <v>209755.43101881599</v>
      </c>
      <c r="AP113">
        <v>209755.43101881599</v>
      </c>
      <c r="AQ113">
        <v>209755.43101881599</v>
      </c>
      <c r="AR113">
        <v>209755.43101881599</v>
      </c>
      <c r="AS113">
        <v>209755.43101881599</v>
      </c>
      <c r="AT113">
        <v>209755.43101881599</v>
      </c>
      <c r="AU113">
        <v>209755.43101881599</v>
      </c>
      <c r="AV113">
        <v>209755.43101881599</v>
      </c>
      <c r="AW113">
        <v>209755.43101881599</v>
      </c>
      <c r="AX113">
        <v>209755.43101881599</v>
      </c>
      <c r="AY113">
        <v>209755.43101881599</v>
      </c>
      <c r="AZ113">
        <v>209755.43101881599</v>
      </c>
      <c r="BA113">
        <v>209755.43101881599</v>
      </c>
      <c r="BB113">
        <v>209755.43101881599</v>
      </c>
      <c r="BC113">
        <v>209755.43101881599</v>
      </c>
      <c r="BD113">
        <v>209755.43101881599</v>
      </c>
      <c r="BE113">
        <v>209755.43101881599</v>
      </c>
    </row>
    <row r="114" spans="1:57" x14ac:dyDescent="0.25">
      <c r="A114" t="s">
        <v>43</v>
      </c>
      <c r="B114" t="s">
        <v>82</v>
      </c>
      <c r="C114" t="s">
        <v>74</v>
      </c>
      <c r="D114" t="s">
        <v>134</v>
      </c>
      <c r="E114">
        <v>16508.519810000002</v>
      </c>
      <c r="F114">
        <v>16789.164646770001</v>
      </c>
      <c r="G114">
        <v>15725.6885905496</v>
      </c>
      <c r="H114">
        <v>16189.0000132681</v>
      </c>
      <c r="I114">
        <v>16663.5193003563</v>
      </c>
      <c r="J114">
        <v>17149.4936222018</v>
      </c>
      <c r="K114">
        <v>17647.175313912201</v>
      </c>
      <c r="L114">
        <v>18156.821979483899</v>
      </c>
      <c r="M114">
        <v>18678.696598019302</v>
      </c>
      <c r="N114">
        <v>19213.067632032798</v>
      </c>
      <c r="O114">
        <v>19539.689781777401</v>
      </c>
      <c r="P114">
        <v>19871.8645080676</v>
      </c>
      <c r="Q114">
        <v>20209.6862047047</v>
      </c>
      <c r="R114">
        <v>20553.2508701847</v>
      </c>
      <c r="S114">
        <v>20902.6561349779</v>
      </c>
      <c r="T114">
        <v>21258.001289272499</v>
      </c>
      <c r="U114">
        <v>21619.387311190101</v>
      </c>
      <c r="V114">
        <v>21986.916895480401</v>
      </c>
      <c r="W114">
        <v>22360.6944827035</v>
      </c>
      <c r="X114">
        <v>22740.826288909499</v>
      </c>
      <c r="Y114">
        <v>23127.420335820902</v>
      </c>
      <c r="Z114">
        <v>23520.586481529899</v>
      </c>
      <c r="AA114">
        <v>23920.436451715901</v>
      </c>
      <c r="AB114">
        <v>24327.083871395102</v>
      </c>
      <c r="AC114">
        <v>24740.644297208801</v>
      </c>
      <c r="AD114">
        <v>25161.235250261299</v>
      </c>
      <c r="AE114">
        <v>25588.976249515799</v>
      </c>
      <c r="AF114">
        <v>26023.9888457575</v>
      </c>
      <c r="AG114">
        <v>26466.396656135399</v>
      </c>
      <c r="AH114">
        <v>26916.325399289701</v>
      </c>
      <c r="AI114">
        <v>27373.902931077599</v>
      </c>
      <c r="AJ114">
        <v>27839.259280906001</v>
      </c>
      <c r="AK114">
        <v>28312.526688681399</v>
      </c>
      <c r="AL114">
        <v>28312.526688681399</v>
      </c>
      <c r="AM114">
        <v>28312.526688681399</v>
      </c>
      <c r="AN114">
        <v>28312.526688681399</v>
      </c>
      <c r="AO114">
        <v>28312.526688681399</v>
      </c>
      <c r="AP114">
        <v>28312.526688681399</v>
      </c>
      <c r="AQ114">
        <v>28312.526688681399</v>
      </c>
      <c r="AR114">
        <v>28312.526688681399</v>
      </c>
      <c r="AS114">
        <v>28312.526688681399</v>
      </c>
      <c r="AT114">
        <v>28312.526688681399</v>
      </c>
      <c r="AU114">
        <v>28312.526688681399</v>
      </c>
      <c r="AV114">
        <v>28312.526688681399</v>
      </c>
      <c r="AW114">
        <v>28312.526688681399</v>
      </c>
      <c r="AX114">
        <v>28312.526688681399</v>
      </c>
      <c r="AY114">
        <v>28312.526688681399</v>
      </c>
      <c r="AZ114">
        <v>28312.526688681399</v>
      </c>
      <c r="BA114">
        <v>28312.526688681399</v>
      </c>
      <c r="BB114">
        <v>28312.526688681399</v>
      </c>
      <c r="BC114">
        <v>28312.526688681399</v>
      </c>
      <c r="BD114">
        <v>28312.526688681399</v>
      </c>
      <c r="BE114">
        <v>28312.526688681399</v>
      </c>
    </row>
    <row r="115" spans="1:57" x14ac:dyDescent="0.25">
      <c r="A115" t="s">
        <v>43</v>
      </c>
      <c r="B115" t="s">
        <v>83</v>
      </c>
      <c r="C115" t="s">
        <v>84</v>
      </c>
      <c r="D115" t="s">
        <v>135</v>
      </c>
      <c r="E115">
        <v>250.87788487040899</v>
      </c>
      <c r="F115">
        <v>255.33451238663801</v>
      </c>
      <c r="G115">
        <v>251.949269123764</v>
      </c>
      <c r="H115">
        <v>267.728688357571</v>
      </c>
      <c r="I115">
        <v>275.14041551931399</v>
      </c>
      <c r="J115">
        <v>282.52720229565102</v>
      </c>
      <c r="K115">
        <v>289.95858764285401</v>
      </c>
      <c r="L115">
        <v>297.47964651214602</v>
      </c>
      <c r="M115">
        <v>305.09314770111399</v>
      </c>
      <c r="N115">
        <v>312.79040336316598</v>
      </c>
      <c r="O115">
        <v>320.576898314034</v>
      </c>
      <c r="P115">
        <v>328.45423052051302</v>
      </c>
      <c r="Q115">
        <v>336.41030358274702</v>
      </c>
      <c r="R115">
        <v>344.43756279573699</v>
      </c>
      <c r="S115">
        <v>352.56019834609498</v>
      </c>
      <c r="T115">
        <v>360.778533868946</v>
      </c>
      <c r="U115">
        <v>369.09467149270802</v>
      </c>
      <c r="V115">
        <v>377.51103138866699</v>
      </c>
      <c r="W115">
        <v>386.02053988892999</v>
      </c>
      <c r="X115">
        <v>394.61032677510298</v>
      </c>
      <c r="Y115">
        <v>403.288772479172</v>
      </c>
      <c r="Z115">
        <v>412.04497456452702</v>
      </c>
      <c r="AA115">
        <v>420.86673521318102</v>
      </c>
      <c r="AB115">
        <v>429.746717274128</v>
      </c>
      <c r="AC115">
        <v>438.67691353292503</v>
      </c>
      <c r="AD115">
        <v>447.65164962102</v>
      </c>
      <c r="AE115">
        <v>456.65676619646501</v>
      </c>
      <c r="AF115">
        <v>465.648666781781</v>
      </c>
      <c r="AG115">
        <v>474.584991778009</v>
      </c>
      <c r="AH115">
        <v>483.44844963742702</v>
      </c>
      <c r="AI115">
        <v>492.23300232300397</v>
      </c>
      <c r="AJ115">
        <v>500.932770842916</v>
      </c>
      <c r="AK115">
        <v>509.54066475750199</v>
      </c>
      <c r="AL115">
        <v>509.54066475750199</v>
      </c>
      <c r="AM115">
        <v>509.54066475750199</v>
      </c>
      <c r="AN115">
        <v>509.54066475750199</v>
      </c>
      <c r="AO115">
        <v>509.54066475750199</v>
      </c>
      <c r="AP115">
        <v>509.54066475750199</v>
      </c>
      <c r="AQ115">
        <v>509.54066475750199</v>
      </c>
      <c r="AR115">
        <v>509.54066475750199</v>
      </c>
      <c r="AS115">
        <v>509.54066475750199</v>
      </c>
      <c r="AT115">
        <v>509.54066475750199</v>
      </c>
      <c r="AU115">
        <v>509.54066475750199</v>
      </c>
      <c r="AV115">
        <v>509.54066475750199</v>
      </c>
      <c r="AW115">
        <v>509.54066475750199</v>
      </c>
      <c r="AX115">
        <v>509.54066475750199</v>
      </c>
      <c r="AY115">
        <v>509.54066475750199</v>
      </c>
      <c r="AZ115">
        <v>509.54066475750199</v>
      </c>
      <c r="BA115">
        <v>509.54066475750199</v>
      </c>
      <c r="BB115">
        <v>509.54066475750199</v>
      </c>
      <c r="BC115">
        <v>509.54066475750199</v>
      </c>
      <c r="BD115">
        <v>509.54066475750199</v>
      </c>
      <c r="BE115">
        <v>509.54066475750199</v>
      </c>
    </row>
    <row r="116" spans="1:57" x14ac:dyDescent="0.25">
      <c r="A116" t="s">
        <v>44</v>
      </c>
      <c r="B116" t="s">
        <v>68</v>
      </c>
      <c r="C116" t="s">
        <v>69</v>
      </c>
      <c r="D116" t="s">
        <v>124</v>
      </c>
      <c r="E116">
        <v>104318.836</v>
      </c>
      <c r="F116">
        <v>104887.542252482</v>
      </c>
      <c r="G116">
        <v>78104.003316531394</v>
      </c>
      <c r="H116">
        <v>98757.812765258001</v>
      </c>
      <c r="I116">
        <v>99935.230236866701</v>
      </c>
      <c r="J116">
        <v>101155.74566552301</v>
      </c>
      <c r="K116">
        <v>102415.513363266</v>
      </c>
      <c r="L116">
        <v>103711.502115315</v>
      </c>
      <c r="M116">
        <v>105040.858314595</v>
      </c>
      <c r="N116">
        <v>106400.37610717199</v>
      </c>
      <c r="O116">
        <v>106641.205991436</v>
      </c>
      <c r="P116">
        <v>106891.508967734</v>
      </c>
      <c r="Q116">
        <v>107140.861533109</v>
      </c>
      <c r="R116">
        <v>106813.297702469</v>
      </c>
      <c r="S116">
        <v>106448.201408769</v>
      </c>
      <c r="T116">
        <v>106048.27674165199</v>
      </c>
      <c r="U116">
        <v>105615.714758527</v>
      </c>
      <c r="V116">
        <v>105153.25257573101</v>
      </c>
      <c r="W116">
        <v>104663.072959065</v>
      </c>
      <c r="X116">
        <v>104148.04290829301</v>
      </c>
      <c r="Y116">
        <v>103610.472135755</v>
      </c>
      <c r="Z116">
        <v>103053.044174357</v>
      </c>
      <c r="AA116">
        <v>102479.70283546799</v>
      </c>
      <c r="AB116">
        <v>101807.265055557</v>
      </c>
      <c r="AC116">
        <v>101132.3230048</v>
      </c>
      <c r="AD116">
        <v>100461.503974212</v>
      </c>
      <c r="AE116">
        <v>99801.436823589102</v>
      </c>
      <c r="AF116">
        <v>99158.441291608397</v>
      </c>
      <c r="AG116">
        <v>98538.027522860706</v>
      </c>
      <c r="AH116">
        <v>97947.754980182304</v>
      </c>
      <c r="AI116">
        <v>97392.706541982494</v>
      </c>
      <c r="AJ116">
        <v>96877.095791768807</v>
      </c>
      <c r="AK116">
        <v>96403.089790750499</v>
      </c>
      <c r="AL116">
        <v>96403.089790750499</v>
      </c>
      <c r="AM116">
        <v>96403.089790750499</v>
      </c>
      <c r="AN116">
        <v>96403.089790750499</v>
      </c>
      <c r="AO116">
        <v>96403.089790750499</v>
      </c>
      <c r="AP116">
        <v>96403.089790750499</v>
      </c>
      <c r="AQ116">
        <v>96403.089790750499</v>
      </c>
      <c r="AR116">
        <v>96403.089790750499</v>
      </c>
      <c r="AS116">
        <v>96403.089790750499</v>
      </c>
      <c r="AT116">
        <v>96403.089790750499</v>
      </c>
      <c r="AU116">
        <v>96403.089790750499</v>
      </c>
      <c r="AV116">
        <v>96403.089790750499</v>
      </c>
      <c r="AW116">
        <v>96403.089790750499</v>
      </c>
      <c r="AX116">
        <v>96403.089790750499</v>
      </c>
      <c r="AY116">
        <v>96403.089790750499</v>
      </c>
      <c r="AZ116">
        <v>96403.089790750499</v>
      </c>
      <c r="BA116">
        <v>96403.089790750499</v>
      </c>
      <c r="BB116">
        <v>96403.089790750499</v>
      </c>
      <c r="BC116">
        <v>96403.089790750499</v>
      </c>
      <c r="BD116">
        <v>96403.089790750499</v>
      </c>
      <c r="BE116">
        <v>96403.089790750499</v>
      </c>
    </row>
    <row r="117" spans="1:57" x14ac:dyDescent="0.25">
      <c r="A117" t="s">
        <v>44</v>
      </c>
      <c r="B117" t="s">
        <v>190</v>
      </c>
      <c r="C117" t="s">
        <v>69</v>
      </c>
      <c r="D117" t="s">
        <v>124</v>
      </c>
      <c r="E117">
        <v>104318.836</v>
      </c>
      <c r="F117">
        <v>104887.542252482</v>
      </c>
      <c r="G117">
        <v>78104.003316531394</v>
      </c>
      <c r="H117">
        <v>98735.691015198594</v>
      </c>
      <c r="I117">
        <v>99868.0737621476</v>
      </c>
      <c r="J117">
        <v>101019.79234334901</v>
      </c>
      <c r="K117">
        <v>102186.102613332</v>
      </c>
      <c r="L117">
        <v>103363.03146820801</v>
      </c>
      <c r="M117">
        <v>104546.74611708301</v>
      </c>
      <c r="N117">
        <v>105733.032948227</v>
      </c>
      <c r="O117">
        <v>105781.25130632101</v>
      </c>
      <c r="P117">
        <v>105814.04255733899</v>
      </c>
      <c r="Q117">
        <v>105820.886119021</v>
      </c>
      <c r="R117">
        <v>105234.16990923601</v>
      </c>
      <c r="S117">
        <v>104588.33843375499</v>
      </c>
      <c r="T117">
        <v>103886.58866855</v>
      </c>
      <c r="U117">
        <v>103131.633147407</v>
      </c>
      <c r="V117">
        <v>102326.733146496</v>
      </c>
      <c r="W117">
        <v>101474.61710444</v>
      </c>
      <c r="X117">
        <v>100578.68118174</v>
      </c>
      <c r="Y117">
        <v>99641.776611067005</v>
      </c>
      <c r="Z117">
        <v>98667.106614296994</v>
      </c>
      <c r="AA117">
        <v>97659.057614087593</v>
      </c>
      <c r="AB117">
        <v>96539.349932522906</v>
      </c>
      <c r="AC117">
        <v>95400.951995472395</v>
      </c>
      <c r="AD117">
        <v>94250.571952510305</v>
      </c>
      <c r="AE117">
        <v>93094.780269043797</v>
      </c>
      <c r="AF117">
        <v>91939.706765579205</v>
      </c>
      <c r="AG117">
        <v>90790.573646903198</v>
      </c>
      <c r="AH117">
        <v>89654.322670500202</v>
      </c>
      <c r="AI117">
        <v>88535.424238228399</v>
      </c>
      <c r="AJ117">
        <v>87437.391577818795</v>
      </c>
      <c r="AK117">
        <v>86361.743958145904</v>
      </c>
      <c r="AL117">
        <v>85692.320902638894</v>
      </c>
      <c r="AM117">
        <v>85001.303555018807</v>
      </c>
      <c r="AN117">
        <v>84288.691915285599</v>
      </c>
      <c r="AO117">
        <v>83554.485983439197</v>
      </c>
      <c r="AP117">
        <v>82798.685759479704</v>
      </c>
      <c r="AQ117">
        <v>82021.291243407104</v>
      </c>
      <c r="AR117">
        <v>81222.302435221398</v>
      </c>
      <c r="AS117">
        <v>80401.719334922498</v>
      </c>
      <c r="AT117">
        <v>79559.541942510594</v>
      </c>
      <c r="AU117">
        <v>78695.770257985394</v>
      </c>
      <c r="AV117">
        <v>77810.404281347204</v>
      </c>
      <c r="AW117">
        <v>76903.444012595806</v>
      </c>
      <c r="AX117">
        <v>75974.889451731302</v>
      </c>
      <c r="AY117">
        <v>75024.740598753604</v>
      </c>
      <c r="AZ117">
        <v>74052.997453662902</v>
      </c>
      <c r="BA117">
        <v>73059.660016459005</v>
      </c>
      <c r="BB117">
        <v>72044.728287142003</v>
      </c>
      <c r="BC117">
        <v>71008.202265711807</v>
      </c>
      <c r="BD117">
        <v>69950.081952168504</v>
      </c>
      <c r="BE117">
        <v>68870.367346512197</v>
      </c>
    </row>
    <row r="118" spans="1:57" x14ac:dyDescent="0.25">
      <c r="A118" t="s">
        <v>44</v>
      </c>
      <c r="B118" t="s">
        <v>70</v>
      </c>
      <c r="C118" t="s">
        <v>69</v>
      </c>
      <c r="D118" t="s">
        <v>125</v>
      </c>
      <c r="E118">
        <v>25649.971111231102</v>
      </c>
      <c r="F118">
        <v>25261.075039409101</v>
      </c>
      <c r="G118">
        <v>23034.591100021898</v>
      </c>
      <c r="H118">
        <v>23009.561660170999</v>
      </c>
      <c r="I118">
        <v>22993.474310526799</v>
      </c>
      <c r="J118">
        <v>22984.2500149515</v>
      </c>
      <c r="K118">
        <v>22980.605646149099</v>
      </c>
      <c r="L118">
        <v>22981.4386046123</v>
      </c>
      <c r="M118">
        <v>22985.8526080601</v>
      </c>
      <c r="N118">
        <v>22992.5995895265</v>
      </c>
      <c r="O118">
        <v>22755.823655138702</v>
      </c>
      <c r="P118">
        <v>22521.202648582701</v>
      </c>
      <c r="Q118">
        <v>22285.807707014101</v>
      </c>
      <c r="R118">
        <v>22203.320761586201</v>
      </c>
      <c r="S118">
        <v>22108.8276866864</v>
      </c>
      <c r="T118">
        <v>22002.659344613599</v>
      </c>
      <c r="U118">
        <v>21885.618637350901</v>
      </c>
      <c r="V118">
        <v>21758.327884308601</v>
      </c>
      <c r="W118">
        <v>21621.430053157801</v>
      </c>
      <c r="X118">
        <v>21475.4031993799</v>
      </c>
      <c r="Y118">
        <v>21320.839032467</v>
      </c>
      <c r="Z118">
        <v>21158.4590286686</v>
      </c>
      <c r="AA118">
        <v>20989.081602475901</v>
      </c>
      <c r="AB118">
        <v>20980.6064538305</v>
      </c>
      <c r="AC118">
        <v>20969.428123049202</v>
      </c>
      <c r="AD118">
        <v>20957.720919036099</v>
      </c>
      <c r="AE118">
        <v>20947.332352192199</v>
      </c>
      <c r="AF118">
        <v>20940.061440958601</v>
      </c>
      <c r="AG118">
        <v>20882.092456300699</v>
      </c>
      <c r="AH118">
        <v>20831.294813292301</v>
      </c>
      <c r="AI118">
        <v>20789.969550444501</v>
      </c>
      <c r="AJ118">
        <v>20759.535729332401</v>
      </c>
      <c r="AK118">
        <v>20741.196090825</v>
      </c>
      <c r="AL118">
        <v>20741.196090825</v>
      </c>
      <c r="AM118">
        <v>20741.196090825</v>
      </c>
      <c r="AN118">
        <v>20741.196090825</v>
      </c>
      <c r="AO118">
        <v>20741.196090825</v>
      </c>
      <c r="AP118">
        <v>20741.196090825</v>
      </c>
      <c r="AQ118">
        <v>20741.196090825</v>
      </c>
      <c r="AR118">
        <v>20741.196090825</v>
      </c>
      <c r="AS118">
        <v>20741.196090825</v>
      </c>
      <c r="AT118">
        <v>20741.196090825</v>
      </c>
      <c r="AU118">
        <v>20741.196090825</v>
      </c>
      <c r="AV118">
        <v>20741.196090825</v>
      </c>
      <c r="AW118">
        <v>20741.196090825</v>
      </c>
      <c r="AX118">
        <v>20741.196090825</v>
      </c>
      <c r="AY118">
        <v>20741.196090825</v>
      </c>
      <c r="AZ118">
        <v>20741.196090825</v>
      </c>
      <c r="BA118">
        <v>20741.196090825</v>
      </c>
      <c r="BB118">
        <v>20741.196090825</v>
      </c>
      <c r="BC118">
        <v>20741.196090825</v>
      </c>
      <c r="BD118">
        <v>20741.196090825</v>
      </c>
      <c r="BE118">
        <v>20741.196090825</v>
      </c>
    </row>
    <row r="119" spans="1:57" x14ac:dyDescent="0.25">
      <c r="A119" t="s">
        <v>44</v>
      </c>
      <c r="B119" t="s">
        <v>191</v>
      </c>
      <c r="C119" t="s">
        <v>69</v>
      </c>
      <c r="D119" t="s">
        <v>125</v>
      </c>
      <c r="E119">
        <v>25649.971111231102</v>
      </c>
      <c r="F119">
        <v>25261.075039409101</v>
      </c>
      <c r="G119">
        <v>23034.591100021898</v>
      </c>
      <c r="H119">
        <v>23004.959747838999</v>
      </c>
      <c r="I119">
        <v>22979.678225940399</v>
      </c>
      <c r="J119">
        <v>22956.668914933602</v>
      </c>
      <c r="K119">
        <v>22934.6444348568</v>
      </c>
      <c r="L119">
        <v>22912.494288798502</v>
      </c>
      <c r="M119">
        <v>22889.312027106302</v>
      </c>
      <c r="N119">
        <v>22863.841031825101</v>
      </c>
      <c r="O119">
        <v>22591.9817248217</v>
      </c>
      <c r="P119">
        <v>22318.511824745401</v>
      </c>
      <c r="Q119">
        <v>22040.6638222369</v>
      </c>
      <c r="R119">
        <v>21910.2369275333</v>
      </c>
      <c r="S119">
        <v>21763.929974774099</v>
      </c>
      <c r="T119">
        <v>21602.210944541599</v>
      </c>
      <c r="U119">
        <v>21426.020645966601</v>
      </c>
      <c r="V119">
        <v>21236.1280150852</v>
      </c>
      <c r="W119">
        <v>21033.327155711901</v>
      </c>
      <c r="X119">
        <v>20818.255861478901</v>
      </c>
      <c r="Y119">
        <v>20591.6663375567</v>
      </c>
      <c r="Z119">
        <v>20354.437585579199</v>
      </c>
      <c r="AA119">
        <v>20107.5401751719</v>
      </c>
      <c r="AB119">
        <v>20011.3024356635</v>
      </c>
      <c r="AC119">
        <v>19908.3750600229</v>
      </c>
      <c r="AD119">
        <v>19800.8547243053</v>
      </c>
      <c r="AE119">
        <v>19690.492411060699</v>
      </c>
      <c r="AF119">
        <v>19578.9574472963</v>
      </c>
      <c r="AG119">
        <v>19416.1695658684</v>
      </c>
      <c r="AH119">
        <v>19256.4489254074</v>
      </c>
      <c r="AI119">
        <v>19101.8240229484</v>
      </c>
      <c r="AJ119">
        <v>18953.456120880401</v>
      </c>
      <c r="AK119">
        <v>18812.264854378202</v>
      </c>
      <c r="AL119">
        <v>18683.669438615099</v>
      </c>
      <c r="AM119">
        <v>18550.9257836338</v>
      </c>
      <c r="AN119">
        <v>18414.033889434399</v>
      </c>
      <c r="AO119">
        <v>18272.9937560168</v>
      </c>
      <c r="AP119">
        <v>18127.805383381001</v>
      </c>
      <c r="AQ119">
        <v>17978.468771527099</v>
      </c>
      <c r="AR119">
        <v>17824.983920455001</v>
      </c>
      <c r="AS119">
        <v>17667.350830164702</v>
      </c>
      <c r="AT119">
        <v>17505.569500656198</v>
      </c>
      <c r="AU119">
        <v>17339.6399319296</v>
      </c>
      <c r="AV119">
        <v>17169.562123984899</v>
      </c>
      <c r="AW119">
        <v>16995.336076822001</v>
      </c>
      <c r="AX119">
        <v>16816.961790440899</v>
      </c>
      <c r="AY119">
        <v>16634.4392648416</v>
      </c>
      <c r="AZ119">
        <v>16447.768500024202</v>
      </c>
      <c r="BA119">
        <v>16256.9494959886</v>
      </c>
      <c r="BB119">
        <v>16061.982252734801</v>
      </c>
      <c r="BC119">
        <v>15862.866770262901</v>
      </c>
      <c r="BD119">
        <v>15659.603048572801</v>
      </c>
      <c r="BE119">
        <v>15452.1910876646</v>
      </c>
    </row>
    <row r="120" spans="1:57" x14ac:dyDescent="0.25">
      <c r="A120" t="s">
        <v>44</v>
      </c>
      <c r="B120" t="s">
        <v>71</v>
      </c>
      <c r="C120" t="s">
        <v>69</v>
      </c>
      <c r="D120" t="s">
        <v>126</v>
      </c>
      <c r="E120">
        <v>57.049900000000001</v>
      </c>
      <c r="F120">
        <v>56.9018757282698</v>
      </c>
      <c r="G120">
        <v>44.612135336463602</v>
      </c>
      <c r="H120">
        <v>52.930785016320399</v>
      </c>
      <c r="I120">
        <v>53.3619569715515</v>
      </c>
      <c r="J120">
        <v>53.778006100753103</v>
      </c>
      <c r="K120">
        <v>54.178991677713498</v>
      </c>
      <c r="L120">
        <v>54.565431146586199</v>
      </c>
      <c r="M120">
        <v>54.936992894554599</v>
      </c>
      <c r="N120">
        <v>55.294690983999601</v>
      </c>
      <c r="O120">
        <v>55.048880981247699</v>
      </c>
      <c r="P120">
        <v>54.796342602508098</v>
      </c>
      <c r="Q120">
        <v>54.5357301725832</v>
      </c>
      <c r="R120">
        <v>54.270183600267302</v>
      </c>
      <c r="S120">
        <v>53.998357210362798</v>
      </c>
      <c r="T120">
        <v>53.722045236466499</v>
      </c>
      <c r="U120">
        <v>53.440350561780001</v>
      </c>
      <c r="V120">
        <v>53.154170303101701</v>
      </c>
      <c r="W120">
        <v>52.863504460431599</v>
      </c>
      <c r="X120">
        <v>52.570147267366401</v>
      </c>
      <c r="Y120">
        <v>52.274547282305299</v>
      </c>
      <c r="Z120">
        <v>51.9771530636474</v>
      </c>
      <c r="AA120">
        <v>51.6797588449895</v>
      </c>
      <c r="AB120">
        <v>51.381467509533302</v>
      </c>
      <c r="AC120">
        <v>51.084521849274601</v>
      </c>
      <c r="AD120">
        <v>50.7884733058143</v>
      </c>
      <c r="AE120">
        <v>50.494667554349903</v>
      </c>
      <c r="AF120">
        <v>50.204450270079001</v>
      </c>
      <c r="AG120">
        <v>49.916475777803903</v>
      </c>
      <c r="AH120">
        <v>49.6329868695207</v>
      </c>
      <c r="AI120">
        <v>49.3521893116326</v>
      </c>
      <c r="AJ120">
        <v>49.074980220938002</v>
      </c>
      <c r="AK120">
        <v>48.800462480638402</v>
      </c>
      <c r="AL120">
        <v>48.800462480638402</v>
      </c>
      <c r="AM120">
        <v>48.800462480638402</v>
      </c>
      <c r="AN120">
        <v>48.800462480638402</v>
      </c>
      <c r="AO120">
        <v>48.800462480638402</v>
      </c>
      <c r="AP120">
        <v>48.800462480638402</v>
      </c>
      <c r="AQ120">
        <v>48.800462480638402</v>
      </c>
      <c r="AR120">
        <v>48.800462480638402</v>
      </c>
      <c r="AS120">
        <v>48.800462480638402</v>
      </c>
      <c r="AT120">
        <v>48.800462480638402</v>
      </c>
      <c r="AU120">
        <v>48.800462480638402</v>
      </c>
      <c r="AV120">
        <v>48.800462480638402</v>
      </c>
      <c r="AW120">
        <v>48.800462480638402</v>
      </c>
      <c r="AX120">
        <v>48.800462480638402</v>
      </c>
      <c r="AY120">
        <v>48.800462480638402</v>
      </c>
      <c r="AZ120">
        <v>48.800462480638402</v>
      </c>
      <c r="BA120">
        <v>48.800462480638402</v>
      </c>
      <c r="BB120">
        <v>48.800462480638402</v>
      </c>
      <c r="BC120">
        <v>48.800462480638402</v>
      </c>
      <c r="BD120">
        <v>48.800462480638402</v>
      </c>
      <c r="BE120">
        <v>48.800462480638402</v>
      </c>
    </row>
    <row r="121" spans="1:57" x14ac:dyDescent="0.25">
      <c r="A121" t="s">
        <v>44</v>
      </c>
      <c r="B121" t="s">
        <v>72</v>
      </c>
      <c r="C121" t="s">
        <v>69</v>
      </c>
      <c r="D121" t="s">
        <v>37</v>
      </c>
      <c r="E121">
        <v>52407.094231576702</v>
      </c>
      <c r="F121">
        <v>52197.211239551601</v>
      </c>
      <c r="G121">
        <v>48230.231622161104</v>
      </c>
      <c r="H121">
        <v>48473.094819707199</v>
      </c>
      <c r="I121">
        <v>48617.302158928098</v>
      </c>
      <c r="J121">
        <v>48742.440763462699</v>
      </c>
      <c r="K121">
        <v>48886.414384464602</v>
      </c>
      <c r="L121">
        <v>49066.402869222497</v>
      </c>
      <c r="M121">
        <v>49289.320457246104</v>
      </c>
      <c r="N121">
        <v>49556.859186420101</v>
      </c>
      <c r="O121">
        <v>49337.263749744699</v>
      </c>
      <c r="P121">
        <v>49155.8295040007</v>
      </c>
      <c r="Q121">
        <v>49001.744805763599</v>
      </c>
      <c r="R121">
        <v>48858.096546056098</v>
      </c>
      <c r="S121">
        <v>48701.442453285599</v>
      </c>
      <c r="T121">
        <v>48521.6196913514</v>
      </c>
      <c r="U121">
        <v>48314.318294923301</v>
      </c>
      <c r="V121">
        <v>48079.230917278699</v>
      </c>
      <c r="W121">
        <v>47817.142045079199</v>
      </c>
      <c r="X121">
        <v>47529.702210069903</v>
      </c>
      <c r="Y121">
        <v>47218.213068593897</v>
      </c>
      <c r="Z121">
        <v>46884.6575865583</v>
      </c>
      <c r="AA121">
        <v>46531.7315427754</v>
      </c>
      <c r="AB121">
        <v>46220.361984836301</v>
      </c>
      <c r="AC121">
        <v>45927.3496014095</v>
      </c>
      <c r="AD121">
        <v>45644.288664978201</v>
      </c>
      <c r="AE121">
        <v>45370.844746804702</v>
      </c>
      <c r="AF121">
        <v>45109.665860683497</v>
      </c>
      <c r="AG121">
        <v>44865.124696115403</v>
      </c>
      <c r="AH121">
        <v>44643.9183377925</v>
      </c>
      <c r="AI121">
        <v>44451.881018649598</v>
      </c>
      <c r="AJ121">
        <v>44295.047526750401</v>
      </c>
      <c r="AK121">
        <v>44177.598016564501</v>
      </c>
      <c r="AL121">
        <v>44177.598016564501</v>
      </c>
      <c r="AM121">
        <v>44177.598016564501</v>
      </c>
      <c r="AN121">
        <v>44177.598016564501</v>
      </c>
      <c r="AO121">
        <v>44177.598016564501</v>
      </c>
      <c r="AP121">
        <v>44177.598016564501</v>
      </c>
      <c r="AQ121">
        <v>44177.598016564501</v>
      </c>
      <c r="AR121">
        <v>44177.598016564501</v>
      </c>
      <c r="AS121">
        <v>44177.598016564501</v>
      </c>
      <c r="AT121">
        <v>44177.598016564501</v>
      </c>
      <c r="AU121">
        <v>44177.598016564501</v>
      </c>
      <c r="AV121">
        <v>44177.598016564501</v>
      </c>
      <c r="AW121">
        <v>44177.598016564501</v>
      </c>
      <c r="AX121">
        <v>44177.598016564501</v>
      </c>
      <c r="AY121">
        <v>44177.598016564501</v>
      </c>
      <c r="AZ121">
        <v>44177.598016564501</v>
      </c>
      <c r="BA121">
        <v>44177.598016564501</v>
      </c>
      <c r="BB121">
        <v>44177.598016564501</v>
      </c>
      <c r="BC121">
        <v>44177.598016564501</v>
      </c>
      <c r="BD121">
        <v>44177.598016564501</v>
      </c>
      <c r="BE121">
        <v>44177.598016564501</v>
      </c>
    </row>
    <row r="122" spans="1:57" x14ac:dyDescent="0.25">
      <c r="A122" t="s">
        <v>44</v>
      </c>
      <c r="B122" t="s">
        <v>192</v>
      </c>
      <c r="C122" t="s">
        <v>69</v>
      </c>
      <c r="D122" t="s">
        <v>37</v>
      </c>
      <c r="E122">
        <v>52407.094231576702</v>
      </c>
      <c r="F122">
        <v>52197.211239551601</v>
      </c>
      <c r="G122">
        <v>48230.231622161104</v>
      </c>
      <c r="H122">
        <v>48463.012415984696</v>
      </c>
      <c r="I122">
        <v>48586.964962380996</v>
      </c>
      <c r="J122">
        <v>48681.610197389899</v>
      </c>
      <c r="K122">
        <v>48784.730642544899</v>
      </c>
      <c r="L122">
        <v>48913.315692270597</v>
      </c>
      <c r="M122">
        <v>49074.024705488897</v>
      </c>
      <c r="N122">
        <v>49268.240038518401</v>
      </c>
      <c r="O122">
        <v>48967.826318786603</v>
      </c>
      <c r="P122">
        <v>48695.730939843299</v>
      </c>
      <c r="Q122">
        <v>48441.164845185704</v>
      </c>
      <c r="R122">
        <v>48187.372596671899</v>
      </c>
      <c r="S122">
        <v>47911.310250923503</v>
      </c>
      <c r="T122">
        <v>47603.2024738334</v>
      </c>
      <c r="U122">
        <v>47259.1335833622</v>
      </c>
      <c r="V122">
        <v>46879.1733135834</v>
      </c>
      <c r="W122">
        <v>46464.490730908001</v>
      </c>
      <c r="X122">
        <v>46017.116966936701</v>
      </c>
      <c r="Y122">
        <v>45538.755666170196</v>
      </c>
      <c r="Z122">
        <v>45031.775918737498</v>
      </c>
      <c r="AA122">
        <v>44499.225508987001</v>
      </c>
      <c r="AB122">
        <v>43999.566032188901</v>
      </c>
      <c r="AC122">
        <v>43510.468755984897</v>
      </c>
      <c r="AD122">
        <v>43023.941341299098</v>
      </c>
      <c r="AE122">
        <v>42539.704034604103</v>
      </c>
      <c r="AF122">
        <v>42060.252448501298</v>
      </c>
      <c r="AG122">
        <v>41589.611672301398</v>
      </c>
      <c r="AH122">
        <v>41133.834902401897</v>
      </c>
      <c r="AI122">
        <v>40698.008570386701</v>
      </c>
      <c r="AJ122">
        <v>40287.231626530003</v>
      </c>
      <c r="AK122">
        <v>39904.740736402397</v>
      </c>
      <c r="AL122">
        <v>39619.883584391602</v>
      </c>
      <c r="AM122">
        <v>39325.837491993298</v>
      </c>
      <c r="AN122">
        <v>39022.602459207599</v>
      </c>
      <c r="AO122">
        <v>38710.1784860345</v>
      </c>
      <c r="AP122">
        <v>38388.565572473897</v>
      </c>
      <c r="AQ122">
        <v>38057.763718525799</v>
      </c>
      <c r="AR122">
        <v>37717.772924190402</v>
      </c>
      <c r="AS122">
        <v>37368.593189467399</v>
      </c>
      <c r="AT122">
        <v>37010.224514357098</v>
      </c>
      <c r="AU122">
        <v>36642.666898859199</v>
      </c>
      <c r="AV122">
        <v>36265.920342974001</v>
      </c>
      <c r="AW122">
        <v>35879.9848467013</v>
      </c>
      <c r="AX122">
        <v>35484.860410041103</v>
      </c>
      <c r="AY122">
        <v>35080.547032993498</v>
      </c>
      <c r="AZ122">
        <v>34667.044715558499</v>
      </c>
      <c r="BA122">
        <v>34244.353457735997</v>
      </c>
      <c r="BB122">
        <v>33812.473259526101</v>
      </c>
      <c r="BC122">
        <v>33371.404120928702</v>
      </c>
      <c r="BD122">
        <v>32921.146041943801</v>
      </c>
      <c r="BE122">
        <v>32461.6990225716</v>
      </c>
    </row>
    <row r="123" spans="1:57" x14ac:dyDescent="0.25">
      <c r="A123" t="s">
        <v>44</v>
      </c>
      <c r="B123" t="s">
        <v>73</v>
      </c>
      <c r="C123" t="s">
        <v>74</v>
      </c>
      <c r="D123" t="s">
        <v>127</v>
      </c>
      <c r="E123">
        <v>159189.57368</v>
      </c>
      <c r="F123">
        <v>159507.95282735999</v>
      </c>
      <c r="G123">
        <v>147839.94607803799</v>
      </c>
      <c r="H123">
        <v>149851.48264166401</v>
      </c>
      <c r="I123">
        <v>151870.47399175901</v>
      </c>
      <c r="J123">
        <v>153896.94190132499</v>
      </c>
      <c r="K123">
        <v>155930.90820063301</v>
      </c>
      <c r="L123">
        <v>157972.39477737001</v>
      </c>
      <c r="M123">
        <v>160021.42357678199</v>
      </c>
      <c r="N123">
        <v>162078.01660181201</v>
      </c>
      <c r="O123">
        <v>162402.17263501501</v>
      </c>
      <c r="P123">
        <v>162726.97698028499</v>
      </c>
      <c r="Q123">
        <v>163052.43093424599</v>
      </c>
      <c r="R123">
        <v>163378.535796115</v>
      </c>
      <c r="S123">
        <v>163705.292867707</v>
      </c>
      <c r="T123">
        <v>164032.70345344199</v>
      </c>
      <c r="U123">
        <v>164360.768860349</v>
      </c>
      <c r="V123">
        <v>164689.49039806999</v>
      </c>
      <c r="W123">
        <v>165018.86937886599</v>
      </c>
      <c r="X123">
        <v>165348.90711762401</v>
      </c>
      <c r="Y123">
        <v>165679.60493185901</v>
      </c>
      <c r="Z123">
        <v>166010.964141723</v>
      </c>
      <c r="AA123">
        <v>166342.98607000601</v>
      </c>
      <c r="AB123">
        <v>166675.672042146</v>
      </c>
      <c r="AC123">
        <v>167009.02338622999</v>
      </c>
      <c r="AD123">
        <v>167343.041433003</v>
      </c>
      <c r="AE123">
        <v>167677.72751586899</v>
      </c>
      <c r="AF123">
        <v>168013.08297090101</v>
      </c>
      <c r="AG123">
        <v>168349.10913684199</v>
      </c>
      <c r="AH123">
        <v>168685.80735511601</v>
      </c>
      <c r="AI123">
        <v>169023.178969826</v>
      </c>
      <c r="AJ123">
        <v>169361.22532776601</v>
      </c>
      <c r="AK123">
        <v>169699.94777842201</v>
      </c>
      <c r="AL123">
        <v>169699.94777842201</v>
      </c>
      <c r="AM123">
        <v>169699.94777842201</v>
      </c>
      <c r="AN123">
        <v>169699.94777842201</v>
      </c>
      <c r="AO123">
        <v>169699.94777842201</v>
      </c>
      <c r="AP123">
        <v>169699.94777842201</v>
      </c>
      <c r="AQ123">
        <v>169699.94777842201</v>
      </c>
      <c r="AR123">
        <v>169699.94777842201</v>
      </c>
      <c r="AS123">
        <v>169699.94777842201</v>
      </c>
      <c r="AT123">
        <v>169699.94777842201</v>
      </c>
      <c r="AU123">
        <v>169699.94777842201</v>
      </c>
      <c r="AV123">
        <v>169699.94777842201</v>
      </c>
      <c r="AW123">
        <v>169699.94777842201</v>
      </c>
      <c r="AX123">
        <v>169699.94777842201</v>
      </c>
      <c r="AY123">
        <v>169699.94777842201</v>
      </c>
      <c r="AZ123">
        <v>169699.94777842201</v>
      </c>
      <c r="BA123">
        <v>169699.94777842201</v>
      </c>
      <c r="BB123">
        <v>169699.94777842201</v>
      </c>
      <c r="BC123">
        <v>169699.94777842201</v>
      </c>
      <c r="BD123">
        <v>169699.94777842201</v>
      </c>
      <c r="BE123">
        <v>169699.94777842201</v>
      </c>
    </row>
    <row r="124" spans="1:57" x14ac:dyDescent="0.25">
      <c r="A124" t="s">
        <v>44</v>
      </c>
      <c r="B124" t="s">
        <v>75</v>
      </c>
      <c r="C124" t="s">
        <v>74</v>
      </c>
      <c r="D124" t="s">
        <v>128</v>
      </c>
      <c r="E124">
        <v>150200.19589999999</v>
      </c>
      <c r="F124">
        <v>150500.5962918</v>
      </c>
      <c r="G124">
        <v>139491.477673054</v>
      </c>
      <c r="H124">
        <v>141389.42349282201</v>
      </c>
      <c r="I124">
        <v>143294.40312995799</v>
      </c>
      <c r="J124">
        <v>145206.437127949</v>
      </c>
      <c r="K124">
        <v>147125.54608431901</v>
      </c>
      <c r="L124">
        <v>149051.75065076599</v>
      </c>
      <c r="M124">
        <v>150985.07153329501</v>
      </c>
      <c r="N124">
        <v>152925.52949235099</v>
      </c>
      <c r="O124">
        <v>153231.38055133499</v>
      </c>
      <c r="P124">
        <v>153537.843312438</v>
      </c>
      <c r="Q124">
        <v>153844.918999063</v>
      </c>
      <c r="R124">
        <v>154152.60883706101</v>
      </c>
      <c r="S124">
        <v>154460.91405473501</v>
      </c>
      <c r="T124">
        <v>154769.83588284499</v>
      </c>
      <c r="U124">
        <v>155079.37555460999</v>
      </c>
      <c r="V124">
        <v>155389.53430572001</v>
      </c>
      <c r="W124">
        <v>155700.31337433099</v>
      </c>
      <c r="X124">
        <v>156011.71400107999</v>
      </c>
      <c r="Y124">
        <v>156323.73742908199</v>
      </c>
      <c r="Z124">
        <v>156636.38490393999</v>
      </c>
      <c r="AA124">
        <v>156949.65767374801</v>
      </c>
      <c r="AB124">
        <v>157263.55698909599</v>
      </c>
      <c r="AC124">
        <v>157578.08410307401</v>
      </c>
      <c r="AD124">
        <v>157893.24027128</v>
      </c>
      <c r="AE124">
        <v>158209.02675182201</v>
      </c>
      <c r="AF124">
        <v>158525.444805326</v>
      </c>
      <c r="AG124">
        <v>158842.49569493701</v>
      </c>
      <c r="AH124">
        <v>159160.18068632699</v>
      </c>
      <c r="AI124">
        <v>159478.50104769901</v>
      </c>
      <c r="AJ124">
        <v>159797.45804979501</v>
      </c>
      <c r="AK124">
        <v>160117.05296589399</v>
      </c>
      <c r="AL124">
        <v>160117.05296589399</v>
      </c>
      <c r="AM124">
        <v>160117.05296589399</v>
      </c>
      <c r="AN124">
        <v>160117.05296589399</v>
      </c>
      <c r="AO124">
        <v>160117.05296589399</v>
      </c>
      <c r="AP124">
        <v>160117.05296589399</v>
      </c>
      <c r="AQ124">
        <v>160117.05296589399</v>
      </c>
      <c r="AR124">
        <v>160117.05296589399</v>
      </c>
      <c r="AS124">
        <v>160117.05296589399</v>
      </c>
      <c r="AT124">
        <v>160117.05296589399</v>
      </c>
      <c r="AU124">
        <v>160117.05296589399</v>
      </c>
      <c r="AV124">
        <v>160117.05296589399</v>
      </c>
      <c r="AW124">
        <v>160117.05296589399</v>
      </c>
      <c r="AX124">
        <v>160117.05296589399</v>
      </c>
      <c r="AY124">
        <v>160117.05296589399</v>
      </c>
      <c r="AZ124">
        <v>160117.05296589399</v>
      </c>
      <c r="BA124">
        <v>160117.05296589399</v>
      </c>
      <c r="BB124">
        <v>160117.05296589399</v>
      </c>
      <c r="BC124">
        <v>160117.05296589399</v>
      </c>
      <c r="BD124">
        <v>160117.05296589399</v>
      </c>
      <c r="BE124">
        <v>160117.05296589399</v>
      </c>
    </row>
    <row r="125" spans="1:57" x14ac:dyDescent="0.25">
      <c r="A125" t="s">
        <v>44</v>
      </c>
      <c r="B125" t="s">
        <v>76</v>
      </c>
      <c r="C125" t="s">
        <v>74</v>
      </c>
      <c r="D125" t="s">
        <v>129</v>
      </c>
      <c r="E125">
        <v>1486.9530520000001</v>
      </c>
      <c r="F125">
        <v>1501.39714264802</v>
      </c>
      <c r="G125">
        <v>1307.3650952829701</v>
      </c>
      <c r="H125">
        <v>1352.9776448274799</v>
      </c>
      <c r="I125">
        <v>1367.6974014882001</v>
      </c>
      <c r="J125">
        <v>1384.2141322345001</v>
      </c>
      <c r="K125">
        <v>1402.95382191976</v>
      </c>
      <c r="L125">
        <v>1423.77269749118</v>
      </c>
      <c r="M125">
        <v>1446.4157106544101</v>
      </c>
      <c r="N125">
        <v>1470.49295155303</v>
      </c>
      <c r="O125">
        <v>1479.8804677712999</v>
      </c>
      <c r="P125">
        <v>1489.95987297955</v>
      </c>
      <c r="Q125">
        <v>1500.4920583604801</v>
      </c>
      <c r="R125">
        <v>1511.2751329640701</v>
      </c>
      <c r="S125">
        <v>1522.26779674878</v>
      </c>
      <c r="T125">
        <v>1533.32509552293</v>
      </c>
      <c r="U125">
        <v>1544.36141753793</v>
      </c>
      <c r="V125">
        <v>1555.34233715763</v>
      </c>
      <c r="W125">
        <v>1566.2644848068801</v>
      </c>
      <c r="X125">
        <v>1576.95759454008</v>
      </c>
      <c r="Y125">
        <v>1587.3994352975201</v>
      </c>
      <c r="Z125">
        <v>1597.5686262961699</v>
      </c>
      <c r="AA125">
        <v>1607.4584268743199</v>
      </c>
      <c r="AB125">
        <v>1617.0745529118001</v>
      </c>
      <c r="AC125">
        <v>1626.3892493354999</v>
      </c>
      <c r="AD125">
        <v>1635.3278206764801</v>
      </c>
      <c r="AE125">
        <v>1643.8029157461499</v>
      </c>
      <c r="AF125">
        <v>1651.7656886941299</v>
      </c>
      <c r="AG125">
        <v>1659.2446997152899</v>
      </c>
      <c r="AH125">
        <v>1666.15675715002</v>
      </c>
      <c r="AI125">
        <v>1672.63584557893</v>
      </c>
      <c r="AJ125">
        <v>1678.87428219203</v>
      </c>
      <c r="AK125">
        <v>1685.09249124864</v>
      </c>
      <c r="AL125">
        <v>1685.09249124864</v>
      </c>
      <c r="AM125">
        <v>1685.09249124864</v>
      </c>
      <c r="AN125">
        <v>1685.09249124864</v>
      </c>
      <c r="AO125">
        <v>1685.09249124864</v>
      </c>
      <c r="AP125">
        <v>1685.09249124864</v>
      </c>
      <c r="AQ125">
        <v>1685.09249124864</v>
      </c>
      <c r="AR125">
        <v>1685.09249124864</v>
      </c>
      <c r="AS125">
        <v>1685.09249124864</v>
      </c>
      <c r="AT125">
        <v>1685.09249124864</v>
      </c>
      <c r="AU125">
        <v>1685.09249124864</v>
      </c>
      <c r="AV125">
        <v>1685.09249124864</v>
      </c>
      <c r="AW125">
        <v>1685.09249124864</v>
      </c>
      <c r="AX125">
        <v>1685.09249124864</v>
      </c>
      <c r="AY125">
        <v>1685.09249124864</v>
      </c>
      <c r="AZ125">
        <v>1685.09249124864</v>
      </c>
      <c r="BA125">
        <v>1685.09249124864</v>
      </c>
      <c r="BB125">
        <v>1685.09249124864</v>
      </c>
      <c r="BC125">
        <v>1685.09249124864</v>
      </c>
      <c r="BD125">
        <v>1685.09249124864</v>
      </c>
      <c r="BE125">
        <v>1685.09249124864</v>
      </c>
    </row>
    <row r="126" spans="1:57" x14ac:dyDescent="0.25">
      <c r="A126" t="s">
        <v>44</v>
      </c>
      <c r="B126" t="s">
        <v>77</v>
      </c>
      <c r="C126" t="s">
        <v>74</v>
      </c>
      <c r="D126" t="s">
        <v>130</v>
      </c>
      <c r="E126">
        <v>130735.5658</v>
      </c>
      <c r="F126">
        <v>130997.0369316</v>
      </c>
      <c r="G126">
        <v>121414.603680053</v>
      </c>
      <c r="H126">
        <v>123066.592341707</v>
      </c>
      <c r="I126">
        <v>124724.703299594</v>
      </c>
      <c r="J126">
        <v>126388.954434942</v>
      </c>
      <c r="K126">
        <v>128059.363676019</v>
      </c>
      <c r="L126">
        <v>129735.94899824201</v>
      </c>
      <c r="M126">
        <v>131418.7284243</v>
      </c>
      <c r="N126">
        <v>133107.72002426599</v>
      </c>
      <c r="O126">
        <v>133373.93546431401</v>
      </c>
      <c r="P126">
        <v>133640.683335243</v>
      </c>
      <c r="Q126">
        <v>133907.96470191301</v>
      </c>
      <c r="R126">
        <v>134175.780631317</v>
      </c>
      <c r="S126">
        <v>134444.13219258</v>
      </c>
      <c r="T126">
        <v>134713.02045696499</v>
      </c>
      <c r="U126">
        <v>134982.44649787899</v>
      </c>
      <c r="V126">
        <v>135252.411390875</v>
      </c>
      <c r="W126">
        <v>135522.91621365599</v>
      </c>
      <c r="X126">
        <v>135793.96204608399</v>
      </c>
      <c r="Y126">
        <v>136065.54997017601</v>
      </c>
      <c r="Z126">
        <v>136337.681070116</v>
      </c>
      <c r="AA126">
        <v>136610.356432256</v>
      </c>
      <c r="AB126">
        <v>136883.577145121</v>
      </c>
      <c r="AC126">
        <v>137157.34429941099</v>
      </c>
      <c r="AD126">
        <v>137431.65898800999</v>
      </c>
      <c r="AE126">
        <v>137706.522305986</v>
      </c>
      <c r="AF126">
        <v>137981.93535059801</v>
      </c>
      <c r="AG126">
        <v>138257.89922129901</v>
      </c>
      <c r="AH126">
        <v>138534.41501974201</v>
      </c>
      <c r="AI126">
        <v>138811.48384978101</v>
      </c>
      <c r="AJ126">
        <v>139089.10681748099</v>
      </c>
      <c r="AK126">
        <v>139367.28503111599</v>
      </c>
      <c r="AL126">
        <v>139367.28503111599</v>
      </c>
      <c r="AM126">
        <v>139367.28503111599</v>
      </c>
      <c r="AN126">
        <v>139367.28503111599</v>
      </c>
      <c r="AO126">
        <v>139367.28503111599</v>
      </c>
      <c r="AP126">
        <v>139367.28503111599</v>
      </c>
      <c r="AQ126">
        <v>139367.28503111599</v>
      </c>
      <c r="AR126">
        <v>139367.28503111599</v>
      </c>
      <c r="AS126">
        <v>139367.28503111599</v>
      </c>
      <c r="AT126">
        <v>139367.28503111599</v>
      </c>
      <c r="AU126">
        <v>139367.28503111599</v>
      </c>
      <c r="AV126">
        <v>139367.28503111599</v>
      </c>
      <c r="AW126">
        <v>139367.28503111599</v>
      </c>
      <c r="AX126">
        <v>139367.28503111599</v>
      </c>
      <c r="AY126">
        <v>139367.28503111599</v>
      </c>
      <c r="AZ126">
        <v>139367.28503111599</v>
      </c>
      <c r="BA126">
        <v>139367.28503111599</v>
      </c>
      <c r="BB126">
        <v>139367.28503111599</v>
      </c>
      <c r="BC126">
        <v>139367.28503111599</v>
      </c>
      <c r="BD126">
        <v>139367.28503111599</v>
      </c>
      <c r="BE126">
        <v>139367.28503111599</v>
      </c>
    </row>
    <row r="127" spans="1:57" x14ac:dyDescent="0.25">
      <c r="A127" t="s">
        <v>44</v>
      </c>
      <c r="B127" t="s">
        <v>78</v>
      </c>
      <c r="C127" t="s">
        <v>79</v>
      </c>
      <c r="D127" t="s">
        <v>131</v>
      </c>
      <c r="E127">
        <v>55361000</v>
      </c>
      <c r="F127">
        <v>55003178.654279001</v>
      </c>
      <c r="G127">
        <v>50623587.210996799</v>
      </c>
      <c r="H127">
        <v>50850175.207068101</v>
      </c>
      <c r="I127">
        <v>51116060.755225196</v>
      </c>
      <c r="J127">
        <v>51416738.0715442</v>
      </c>
      <c r="K127">
        <v>51749749.248521201</v>
      </c>
      <c r="L127">
        <v>52113085.688232698</v>
      </c>
      <c r="M127">
        <v>52505359.396682702</v>
      </c>
      <c r="N127">
        <v>52924174.8344974</v>
      </c>
      <c r="O127">
        <v>52799348.003291801</v>
      </c>
      <c r="P127">
        <v>52691199.819577001</v>
      </c>
      <c r="Q127">
        <v>52592283.904142499</v>
      </c>
      <c r="R127">
        <v>52459991.910745896</v>
      </c>
      <c r="S127">
        <v>52301231.100631401</v>
      </c>
      <c r="T127">
        <v>52116343.587393701</v>
      </c>
      <c r="U127">
        <v>51907479.442086004</v>
      </c>
      <c r="V127">
        <v>51676209.072029501</v>
      </c>
      <c r="W127">
        <v>51473400.502018496</v>
      </c>
      <c r="X127">
        <v>51250369.557764299</v>
      </c>
      <c r="Y127">
        <v>51008564.244080998</v>
      </c>
      <c r="Z127">
        <v>50749819.029908098</v>
      </c>
      <c r="AA127">
        <v>50476124.714550398</v>
      </c>
      <c r="AB127">
        <v>50263730.893526703</v>
      </c>
      <c r="AC127">
        <v>50045117.443697199</v>
      </c>
      <c r="AD127">
        <v>49826321.327489302</v>
      </c>
      <c r="AE127">
        <v>49612283.079485103</v>
      </c>
      <c r="AF127">
        <v>49407653.6365536</v>
      </c>
      <c r="AG127">
        <v>49218369.9889782</v>
      </c>
      <c r="AH127">
        <v>49049749.734941199</v>
      </c>
      <c r="AI127">
        <v>48907834.751329899</v>
      </c>
      <c r="AJ127">
        <v>48796184.0408388</v>
      </c>
      <c r="AK127">
        <v>48717791.707894199</v>
      </c>
      <c r="AL127">
        <v>48717791.707894199</v>
      </c>
      <c r="AM127">
        <v>48717791.707894199</v>
      </c>
      <c r="AN127">
        <v>48717791.707894199</v>
      </c>
      <c r="AO127">
        <v>48717791.707894199</v>
      </c>
      <c r="AP127">
        <v>48717791.707894199</v>
      </c>
      <c r="AQ127">
        <v>48717791.707894199</v>
      </c>
      <c r="AR127">
        <v>48717791.707894199</v>
      </c>
      <c r="AS127">
        <v>48717791.707894199</v>
      </c>
      <c r="AT127">
        <v>48717791.707894199</v>
      </c>
      <c r="AU127">
        <v>48717791.707894199</v>
      </c>
      <c r="AV127">
        <v>48717791.707894199</v>
      </c>
      <c r="AW127">
        <v>48717791.707894199</v>
      </c>
      <c r="AX127">
        <v>48717791.707894199</v>
      </c>
      <c r="AY127">
        <v>48717791.707894199</v>
      </c>
      <c r="AZ127">
        <v>48717791.707894199</v>
      </c>
      <c r="BA127">
        <v>48717791.707894199</v>
      </c>
      <c r="BB127">
        <v>48717791.707894199</v>
      </c>
      <c r="BC127">
        <v>48717791.707894199</v>
      </c>
      <c r="BD127">
        <v>48717791.707894199</v>
      </c>
      <c r="BE127">
        <v>48717791.707894199</v>
      </c>
    </row>
    <row r="128" spans="1:57" x14ac:dyDescent="0.25">
      <c r="A128" t="s">
        <v>44</v>
      </c>
      <c r="B128" t="s">
        <v>80</v>
      </c>
      <c r="C128" t="s">
        <v>74</v>
      </c>
      <c r="D128" t="s">
        <v>132</v>
      </c>
      <c r="E128">
        <v>9428.7123790000005</v>
      </c>
      <c r="F128">
        <v>9447.5698037580005</v>
      </c>
      <c r="G128">
        <v>8756.4800726130998</v>
      </c>
      <c r="H128">
        <v>8875.6222956860292</v>
      </c>
      <c r="I128">
        <v>8995.2060617309598</v>
      </c>
      <c r="J128">
        <v>9115.2326603508809</v>
      </c>
      <c r="K128">
        <v>9235.7033845410406</v>
      </c>
      <c r="L128">
        <v>9356.6195306973204</v>
      </c>
      <c r="M128">
        <v>9477.9823986246902</v>
      </c>
      <c r="N128">
        <v>9599.7932915456404</v>
      </c>
      <c r="O128">
        <v>9618.9928781287308</v>
      </c>
      <c r="P128">
        <v>9638.23086388499</v>
      </c>
      <c r="Q128">
        <v>9657.5073256127598</v>
      </c>
      <c r="R128">
        <v>9676.8223402639906</v>
      </c>
      <c r="S128">
        <v>9696.1759849445098</v>
      </c>
      <c r="T128">
        <v>9715.5683369144008</v>
      </c>
      <c r="U128">
        <v>9734.9994735882392</v>
      </c>
      <c r="V128">
        <v>9754.4694725354093</v>
      </c>
      <c r="W128">
        <v>9773.9784114804806</v>
      </c>
      <c r="X128">
        <v>9793.52636830345</v>
      </c>
      <c r="Y128">
        <v>9813.1134210400505</v>
      </c>
      <c r="Z128">
        <v>9832.7396478821302</v>
      </c>
      <c r="AA128">
        <v>9852.4051271778899</v>
      </c>
      <c r="AB128">
        <v>9872.1099374322494</v>
      </c>
      <c r="AC128">
        <v>9891.8541573071107</v>
      </c>
      <c r="AD128">
        <v>9911.6378656217294</v>
      </c>
      <c r="AE128">
        <v>9931.4611413529692</v>
      </c>
      <c r="AF128">
        <v>9951.3240636356804</v>
      </c>
      <c r="AG128">
        <v>9971.2267117629508</v>
      </c>
      <c r="AH128">
        <v>9991.1691651864803</v>
      </c>
      <c r="AI128">
        <v>10011.151503516799</v>
      </c>
      <c r="AJ128">
        <v>10031.173806523801</v>
      </c>
      <c r="AK128">
        <v>10051.236154136899</v>
      </c>
      <c r="AL128">
        <v>10051.236154136899</v>
      </c>
      <c r="AM128">
        <v>10051.236154136899</v>
      </c>
      <c r="AN128">
        <v>10051.236154136899</v>
      </c>
      <c r="AO128">
        <v>10051.236154136899</v>
      </c>
      <c r="AP128">
        <v>10051.236154136899</v>
      </c>
      <c r="AQ128">
        <v>10051.236154136899</v>
      </c>
      <c r="AR128">
        <v>10051.236154136899</v>
      </c>
      <c r="AS128">
        <v>10051.236154136899</v>
      </c>
      <c r="AT128">
        <v>10051.236154136899</v>
      </c>
      <c r="AU128">
        <v>10051.236154136899</v>
      </c>
      <c r="AV128">
        <v>10051.236154136899</v>
      </c>
      <c r="AW128">
        <v>10051.236154136899</v>
      </c>
      <c r="AX128">
        <v>10051.236154136899</v>
      </c>
      <c r="AY128">
        <v>10051.236154136899</v>
      </c>
      <c r="AZ128">
        <v>10051.236154136899</v>
      </c>
      <c r="BA128">
        <v>10051.236154136899</v>
      </c>
      <c r="BB128">
        <v>10051.236154136899</v>
      </c>
      <c r="BC128">
        <v>10051.236154136899</v>
      </c>
      <c r="BD128">
        <v>10051.236154136899</v>
      </c>
      <c r="BE128">
        <v>10051.236154136899</v>
      </c>
    </row>
    <row r="129" spans="1:57" x14ac:dyDescent="0.25">
      <c r="A129" t="s">
        <v>44</v>
      </c>
      <c r="B129" t="s">
        <v>81</v>
      </c>
      <c r="C129" t="s">
        <v>74</v>
      </c>
      <c r="D129" t="s">
        <v>133</v>
      </c>
      <c r="E129">
        <v>282867.75520000001</v>
      </c>
      <c r="F129">
        <v>283433.49071039999</v>
      </c>
      <c r="G129">
        <v>262700.33086493402</v>
      </c>
      <c r="H129">
        <v>266274.67822388402</v>
      </c>
      <c r="I129">
        <v>269862.272170946</v>
      </c>
      <c r="J129">
        <v>273463.15139508399</v>
      </c>
      <c r="K129">
        <v>277077.35468702897</v>
      </c>
      <c r="L129">
        <v>280704.92093953601</v>
      </c>
      <c r="M129">
        <v>284345.88914763601</v>
      </c>
      <c r="N129">
        <v>288000.29840888298</v>
      </c>
      <c r="O129">
        <v>288576.29900570097</v>
      </c>
      <c r="P129">
        <v>289153.45160371199</v>
      </c>
      <c r="Q129">
        <v>289731.75850692001</v>
      </c>
      <c r="R129">
        <v>290311.22202393401</v>
      </c>
      <c r="S129">
        <v>290891.84446798201</v>
      </c>
      <c r="T129">
        <v>291473.62815691798</v>
      </c>
      <c r="U129">
        <v>292056.57541323098</v>
      </c>
      <c r="V129">
        <v>292640.68856405799</v>
      </c>
      <c r="W129">
        <v>293225.96994118602</v>
      </c>
      <c r="X129">
        <v>293812.42188106797</v>
      </c>
      <c r="Y129">
        <v>294400.04672483099</v>
      </c>
      <c r="Z129">
        <v>294988.84681828</v>
      </c>
      <c r="AA129">
        <v>295578.82451191702</v>
      </c>
      <c r="AB129">
        <v>296169.982160941</v>
      </c>
      <c r="AC129">
        <v>296762.322125262</v>
      </c>
      <c r="AD129">
        <v>297355.84676951298</v>
      </c>
      <c r="AE129">
        <v>297950.55846305197</v>
      </c>
      <c r="AF129">
        <v>298546.45957997802</v>
      </c>
      <c r="AG129">
        <v>299143.55249913799</v>
      </c>
      <c r="AH129">
        <v>299741.83960413601</v>
      </c>
      <c r="AI129">
        <v>300341.32328334497</v>
      </c>
      <c r="AJ129">
        <v>300942.00592991099</v>
      </c>
      <c r="AK129">
        <v>301543.88994177099</v>
      </c>
      <c r="AL129">
        <v>301543.88994177099</v>
      </c>
      <c r="AM129">
        <v>301543.88994177099</v>
      </c>
      <c r="AN129">
        <v>301543.88994177099</v>
      </c>
      <c r="AO129">
        <v>301543.88994177099</v>
      </c>
      <c r="AP129">
        <v>301543.88994177099</v>
      </c>
      <c r="AQ129">
        <v>301543.88994177099</v>
      </c>
      <c r="AR129">
        <v>301543.88994177099</v>
      </c>
      <c r="AS129">
        <v>301543.88994177099</v>
      </c>
      <c r="AT129">
        <v>301543.88994177099</v>
      </c>
      <c r="AU129">
        <v>301543.88994177099</v>
      </c>
      <c r="AV129">
        <v>301543.88994177099</v>
      </c>
      <c r="AW129">
        <v>301543.88994177099</v>
      </c>
      <c r="AX129">
        <v>301543.88994177099</v>
      </c>
      <c r="AY129">
        <v>301543.88994177099</v>
      </c>
      <c r="AZ129">
        <v>301543.88994177099</v>
      </c>
      <c r="BA129">
        <v>301543.88994177099</v>
      </c>
      <c r="BB129">
        <v>301543.88994177099</v>
      </c>
      <c r="BC129">
        <v>301543.88994177099</v>
      </c>
      <c r="BD129">
        <v>301543.88994177099</v>
      </c>
      <c r="BE129">
        <v>301543.88994177099</v>
      </c>
    </row>
    <row r="130" spans="1:57" x14ac:dyDescent="0.25">
      <c r="A130" t="s">
        <v>44</v>
      </c>
      <c r="B130" t="s">
        <v>82</v>
      </c>
      <c r="C130" t="s">
        <v>74</v>
      </c>
      <c r="D130" t="s">
        <v>134</v>
      </c>
      <c r="E130">
        <v>13219.654790000001</v>
      </c>
      <c r="F130">
        <v>13246.094099579999</v>
      </c>
      <c r="G130">
        <v>12277.142316195699</v>
      </c>
      <c r="H130">
        <v>12444.1872950461</v>
      </c>
      <c r="I130">
        <v>12611.8513452428</v>
      </c>
      <c r="J130">
        <v>12780.136274891</v>
      </c>
      <c r="K130">
        <v>12949.043896852399</v>
      </c>
      <c r="L130">
        <v>13118.576028756601</v>
      </c>
      <c r="M130">
        <v>13288.7344930128</v>
      </c>
      <c r="N130">
        <v>13459.521116821899</v>
      </c>
      <c r="O130">
        <v>13486.440159055601</v>
      </c>
      <c r="P130">
        <v>13513.4130393737</v>
      </c>
      <c r="Q130">
        <v>13540.439865452399</v>
      </c>
      <c r="R130">
        <v>13567.520745183299</v>
      </c>
      <c r="S130">
        <v>13594.6557866737</v>
      </c>
      <c r="T130">
        <v>13621.845098247</v>
      </c>
      <c r="U130">
        <v>13649.0887884435</v>
      </c>
      <c r="V130">
        <v>13676.3869660204</v>
      </c>
      <c r="W130">
        <v>13703.7397399525</v>
      </c>
      <c r="X130">
        <v>13731.1472194324</v>
      </c>
      <c r="Y130">
        <v>13758.609513871201</v>
      </c>
      <c r="Z130">
        <v>13786.126732899</v>
      </c>
      <c r="AA130">
        <v>13813.6989863648</v>
      </c>
      <c r="AB130">
        <v>13841.326384337501</v>
      </c>
      <c r="AC130">
        <v>13869.0090371062</v>
      </c>
      <c r="AD130">
        <v>13896.7470551804</v>
      </c>
      <c r="AE130">
        <v>13924.540549290799</v>
      </c>
      <c r="AF130">
        <v>13952.3896303893</v>
      </c>
      <c r="AG130">
        <v>13980.2944096501</v>
      </c>
      <c r="AH130">
        <v>14008.2549984694</v>
      </c>
      <c r="AI130">
        <v>14036.2715084664</v>
      </c>
      <c r="AJ130">
        <v>14064.3440514833</v>
      </c>
      <c r="AK130">
        <v>14092.472739586299</v>
      </c>
      <c r="AL130">
        <v>14092.472739586299</v>
      </c>
      <c r="AM130">
        <v>14092.472739586299</v>
      </c>
      <c r="AN130">
        <v>14092.472739586299</v>
      </c>
      <c r="AO130">
        <v>14092.472739586299</v>
      </c>
      <c r="AP130">
        <v>14092.472739586299</v>
      </c>
      <c r="AQ130">
        <v>14092.472739586299</v>
      </c>
      <c r="AR130">
        <v>14092.472739586299</v>
      </c>
      <c r="AS130">
        <v>14092.472739586299</v>
      </c>
      <c r="AT130">
        <v>14092.472739586299</v>
      </c>
      <c r="AU130">
        <v>14092.472739586299</v>
      </c>
      <c r="AV130">
        <v>14092.472739586299</v>
      </c>
      <c r="AW130">
        <v>14092.472739586299</v>
      </c>
      <c r="AX130">
        <v>14092.472739586299</v>
      </c>
      <c r="AY130">
        <v>14092.472739586299</v>
      </c>
      <c r="AZ130">
        <v>14092.472739586299</v>
      </c>
      <c r="BA130">
        <v>14092.472739586299</v>
      </c>
      <c r="BB130">
        <v>14092.472739586299</v>
      </c>
      <c r="BC130">
        <v>14092.472739586299</v>
      </c>
      <c r="BD130">
        <v>14092.472739586299</v>
      </c>
      <c r="BE130">
        <v>14092.472739586299</v>
      </c>
    </row>
    <row r="131" spans="1:57" x14ac:dyDescent="0.25">
      <c r="A131" t="s">
        <v>44</v>
      </c>
      <c r="B131" t="s">
        <v>83</v>
      </c>
      <c r="C131" t="s">
        <v>84</v>
      </c>
      <c r="D131" t="s">
        <v>135</v>
      </c>
      <c r="E131">
        <v>128.80635499039599</v>
      </c>
      <c r="F131">
        <v>130.057565084098</v>
      </c>
      <c r="G131">
        <v>123.66875605343201</v>
      </c>
      <c r="H131">
        <v>127.80896534625001</v>
      </c>
      <c r="I131">
        <v>129.053705497767</v>
      </c>
      <c r="J131">
        <v>130.495434305126</v>
      </c>
      <c r="K131">
        <v>132.174764606454</v>
      </c>
      <c r="L131">
        <v>134.07886022028299</v>
      </c>
      <c r="M131">
        <v>136.18475004321499</v>
      </c>
      <c r="N131">
        <v>138.45707536970301</v>
      </c>
      <c r="O131">
        <v>140.872194412223</v>
      </c>
      <c r="P131">
        <v>143.407576589304</v>
      </c>
      <c r="Q131">
        <v>146.044003076237</v>
      </c>
      <c r="R131">
        <v>148.76504507206801</v>
      </c>
      <c r="S131">
        <v>151.569508180984</v>
      </c>
      <c r="T131">
        <v>154.44570178607199</v>
      </c>
      <c r="U131">
        <v>157.38743277208599</v>
      </c>
      <c r="V131">
        <v>160.39349164231399</v>
      </c>
      <c r="W131">
        <v>163.46585182957401</v>
      </c>
      <c r="X131">
        <v>166.588952188886</v>
      </c>
      <c r="Y131">
        <v>169.76229451514101</v>
      </c>
      <c r="Z131">
        <v>172.98544776131999</v>
      </c>
      <c r="AA131">
        <v>176.259564360458</v>
      </c>
      <c r="AB131">
        <v>179.58723922924</v>
      </c>
      <c r="AC131">
        <v>182.96743663087801</v>
      </c>
      <c r="AD131">
        <v>186.39371607704001</v>
      </c>
      <c r="AE131">
        <v>189.857831861883</v>
      </c>
      <c r="AF131">
        <v>193.35559999848999</v>
      </c>
      <c r="AG131">
        <v>196.89179251305899</v>
      </c>
      <c r="AH131">
        <v>200.45800149885699</v>
      </c>
      <c r="AI131">
        <v>204.07184219891101</v>
      </c>
      <c r="AJ131">
        <v>207.75915504855601</v>
      </c>
      <c r="AK131">
        <v>211.55080711251799</v>
      </c>
      <c r="AL131">
        <v>211.55080711251799</v>
      </c>
      <c r="AM131">
        <v>211.55080711251799</v>
      </c>
      <c r="AN131">
        <v>211.55080711251799</v>
      </c>
      <c r="AO131">
        <v>211.55080711251799</v>
      </c>
      <c r="AP131">
        <v>211.55080711251799</v>
      </c>
      <c r="AQ131">
        <v>211.55080711251799</v>
      </c>
      <c r="AR131">
        <v>211.55080711251799</v>
      </c>
      <c r="AS131">
        <v>211.55080711251799</v>
      </c>
      <c r="AT131">
        <v>211.55080711251799</v>
      </c>
      <c r="AU131">
        <v>211.55080711251799</v>
      </c>
      <c r="AV131">
        <v>211.55080711251799</v>
      </c>
      <c r="AW131">
        <v>211.55080711251799</v>
      </c>
      <c r="AX131">
        <v>211.55080711251799</v>
      </c>
      <c r="AY131">
        <v>211.55080711251799</v>
      </c>
      <c r="AZ131">
        <v>211.55080711251799</v>
      </c>
      <c r="BA131">
        <v>211.55080711251799</v>
      </c>
      <c r="BB131">
        <v>211.55080711251799</v>
      </c>
      <c r="BC131">
        <v>211.55080711251799</v>
      </c>
      <c r="BD131">
        <v>211.55080711251799</v>
      </c>
      <c r="BE131">
        <v>211.55080711251799</v>
      </c>
    </row>
    <row r="132" spans="1:57" x14ac:dyDescent="0.25">
      <c r="A132" t="s">
        <v>45</v>
      </c>
      <c r="B132" t="s">
        <v>68</v>
      </c>
      <c r="C132" t="s">
        <v>69</v>
      </c>
      <c r="D132" t="s">
        <v>124</v>
      </c>
      <c r="E132">
        <v>72464.039000000004</v>
      </c>
      <c r="F132">
        <v>72180.152784331396</v>
      </c>
      <c r="G132">
        <v>58555.770762508299</v>
      </c>
      <c r="H132">
        <v>65747.917628203504</v>
      </c>
      <c r="I132">
        <v>65911.894569140393</v>
      </c>
      <c r="J132">
        <v>65927.156488355802</v>
      </c>
      <c r="K132">
        <v>65795.178645355307</v>
      </c>
      <c r="L132">
        <v>65521.239343986803</v>
      </c>
      <c r="M132">
        <v>65957.332415179597</v>
      </c>
      <c r="N132">
        <v>66284.892678770397</v>
      </c>
      <c r="O132">
        <v>66135.996811689402</v>
      </c>
      <c r="P132">
        <v>65909.092247584296</v>
      </c>
      <c r="Q132">
        <v>65616.450187276496</v>
      </c>
      <c r="R132">
        <v>65640.6471662853</v>
      </c>
      <c r="S132">
        <v>65623.128994385101</v>
      </c>
      <c r="T132">
        <v>65580.196536485906</v>
      </c>
      <c r="U132">
        <v>65525.151944147903</v>
      </c>
      <c r="V132">
        <v>65462.725755719701</v>
      </c>
      <c r="W132">
        <v>65279.974796445902</v>
      </c>
      <c r="X132">
        <v>65104.760395541598</v>
      </c>
      <c r="Y132">
        <v>64936.925558214301</v>
      </c>
      <c r="Z132">
        <v>64777.493218430602</v>
      </c>
      <c r="AA132">
        <v>64625.110653621501</v>
      </c>
      <c r="AB132">
        <v>64478.017195054097</v>
      </c>
      <c r="AC132">
        <v>64335.829939921801</v>
      </c>
      <c r="AD132">
        <v>64196.420801733002</v>
      </c>
      <c r="AE132">
        <v>64058.281219313598</v>
      </c>
      <c r="AF132">
        <v>63920.323369696103</v>
      </c>
      <c r="AG132">
        <v>63782.356809077799</v>
      </c>
      <c r="AH132">
        <v>63645.4344932241</v>
      </c>
      <c r="AI132">
        <v>63511.521526179502</v>
      </c>
      <c r="AJ132">
        <v>63380.787064452801</v>
      </c>
      <c r="AK132">
        <v>63254.533289024803</v>
      </c>
      <c r="AL132">
        <v>63254.533289024803</v>
      </c>
      <c r="AM132">
        <v>63254.533289024803</v>
      </c>
      <c r="AN132">
        <v>63254.533289024803</v>
      </c>
      <c r="AO132">
        <v>63254.533289024803</v>
      </c>
      <c r="AP132">
        <v>63254.533289024803</v>
      </c>
      <c r="AQ132">
        <v>63254.533289024803</v>
      </c>
      <c r="AR132">
        <v>63254.533289024803</v>
      </c>
      <c r="AS132">
        <v>63254.533289024803</v>
      </c>
      <c r="AT132">
        <v>63254.533289024803</v>
      </c>
      <c r="AU132">
        <v>63254.533289024803</v>
      </c>
      <c r="AV132">
        <v>63254.533289024803</v>
      </c>
      <c r="AW132">
        <v>63254.533289024803</v>
      </c>
      <c r="AX132">
        <v>63254.533289024803</v>
      </c>
      <c r="AY132">
        <v>63254.533289024803</v>
      </c>
      <c r="AZ132">
        <v>63254.533289024803</v>
      </c>
      <c r="BA132">
        <v>63254.533289024803</v>
      </c>
      <c r="BB132">
        <v>63254.533289024803</v>
      </c>
      <c r="BC132">
        <v>63254.533289024803</v>
      </c>
      <c r="BD132">
        <v>63254.533289024803</v>
      </c>
      <c r="BE132">
        <v>63254.533289024803</v>
      </c>
    </row>
    <row r="133" spans="1:57" x14ac:dyDescent="0.25">
      <c r="A133" t="s">
        <v>45</v>
      </c>
      <c r="B133" t="s">
        <v>190</v>
      </c>
      <c r="C133" t="s">
        <v>69</v>
      </c>
      <c r="D133" t="s">
        <v>124</v>
      </c>
      <c r="E133">
        <v>72464.039000000004</v>
      </c>
      <c r="F133">
        <v>72180.152784331396</v>
      </c>
      <c r="G133">
        <v>58555.770762508299</v>
      </c>
      <c r="H133">
        <v>65733.190094654798</v>
      </c>
      <c r="I133">
        <v>65867.601775989897</v>
      </c>
      <c r="J133">
        <v>65838.550390035496</v>
      </c>
      <c r="K133">
        <v>65647.797445189703</v>
      </c>
      <c r="L133">
        <v>65301.087979791002</v>
      </c>
      <c r="M133">
        <v>65647.069123498601</v>
      </c>
      <c r="N133">
        <v>65869.153831889198</v>
      </c>
      <c r="O133">
        <v>65602.676133399902</v>
      </c>
      <c r="P133">
        <v>65244.728597728601</v>
      </c>
      <c r="Q133">
        <v>64808.055520969298</v>
      </c>
      <c r="R133">
        <v>64670.215838578901</v>
      </c>
      <c r="S133">
        <v>64476.561684595203</v>
      </c>
      <c r="T133">
        <v>64243.409810286197</v>
      </c>
      <c r="U133">
        <v>63984.000370421498</v>
      </c>
      <c r="V133">
        <v>63703.087687405998</v>
      </c>
      <c r="W133">
        <v>63291.285644247</v>
      </c>
      <c r="X133">
        <v>62873.490047265601</v>
      </c>
      <c r="Y133">
        <v>62449.581561632498</v>
      </c>
      <c r="Z133">
        <v>62020.5631070542</v>
      </c>
      <c r="AA133">
        <v>61585.145448475101</v>
      </c>
      <c r="AB133">
        <v>61141.666673313201</v>
      </c>
      <c r="AC133">
        <v>60689.7897855665</v>
      </c>
      <c r="AD133">
        <v>60227.541282086597</v>
      </c>
      <c r="AE133">
        <v>59753.564721375697</v>
      </c>
      <c r="AF133">
        <v>59266.923828382103</v>
      </c>
      <c r="AG133">
        <v>58767.532787320801</v>
      </c>
      <c r="AH133">
        <v>58256.4482638138</v>
      </c>
      <c r="AI133">
        <v>57735.529712502597</v>
      </c>
      <c r="AJ133">
        <v>57204.963172892501</v>
      </c>
      <c r="AK133">
        <v>56665.941101639903</v>
      </c>
      <c r="AL133">
        <v>56226.701622480898</v>
      </c>
      <c r="AM133">
        <v>55773.293127865203</v>
      </c>
      <c r="AN133">
        <v>55305.715617792703</v>
      </c>
      <c r="AO133">
        <v>54823.969092263498</v>
      </c>
      <c r="AP133">
        <v>54328.053551277597</v>
      </c>
      <c r="AQ133">
        <v>53817.968994834897</v>
      </c>
      <c r="AR133">
        <v>53293.715422935398</v>
      </c>
      <c r="AS133">
        <v>52755.292835579297</v>
      </c>
      <c r="AT133">
        <v>52202.701232766398</v>
      </c>
      <c r="AU133">
        <v>51635.9406144967</v>
      </c>
      <c r="AV133">
        <v>51055.010980770297</v>
      </c>
      <c r="AW133">
        <v>50459.912331587097</v>
      </c>
      <c r="AX133">
        <v>49850.644666947301</v>
      </c>
      <c r="AY133">
        <v>49227.207986850597</v>
      </c>
      <c r="AZ133">
        <v>48589.602291297299</v>
      </c>
      <c r="BA133">
        <v>47937.827580287201</v>
      </c>
      <c r="BB133">
        <v>47271.883853820298</v>
      </c>
      <c r="BC133">
        <v>46591.771111896698</v>
      </c>
      <c r="BD133">
        <v>45897.489354516401</v>
      </c>
      <c r="BE133">
        <v>45189.038581679299</v>
      </c>
    </row>
    <row r="134" spans="1:57" x14ac:dyDescent="0.25">
      <c r="A134" t="s">
        <v>45</v>
      </c>
      <c r="B134" t="s">
        <v>70</v>
      </c>
      <c r="C134" t="s">
        <v>69</v>
      </c>
      <c r="D134" t="s">
        <v>125</v>
      </c>
      <c r="E134">
        <v>30138.6285649493</v>
      </c>
      <c r="F134">
        <v>31031.3400099875</v>
      </c>
      <c r="G134">
        <v>30630.376627427599</v>
      </c>
      <c r="H134">
        <v>31424.616884291001</v>
      </c>
      <c r="I134">
        <v>32187.538196895599</v>
      </c>
      <c r="J134">
        <v>32913.252890243901</v>
      </c>
      <c r="K134">
        <v>33599.001394191</v>
      </c>
      <c r="L134">
        <v>34243.178789325801</v>
      </c>
      <c r="M134">
        <v>34844.291650218503</v>
      </c>
      <c r="N134">
        <v>35403.734168616298</v>
      </c>
      <c r="O134">
        <v>35717.841388907298</v>
      </c>
      <c r="P134">
        <v>35990.830566619697</v>
      </c>
      <c r="Q134">
        <v>36224.992803069799</v>
      </c>
      <c r="R134">
        <v>36648.420181469497</v>
      </c>
      <c r="S134">
        <v>37043.8240162496</v>
      </c>
      <c r="T134">
        <v>37415.903699544397</v>
      </c>
      <c r="U134">
        <v>37769.031072190002</v>
      </c>
      <c r="V134">
        <v>38104.816659905598</v>
      </c>
      <c r="W134">
        <v>38427.267974311799</v>
      </c>
      <c r="X134">
        <v>38738.883221014497</v>
      </c>
      <c r="Y134">
        <v>39039.943731346699</v>
      </c>
      <c r="Z134">
        <v>39331.204629437103</v>
      </c>
      <c r="AA134">
        <v>39612.1834421081</v>
      </c>
      <c r="AB134">
        <v>40005.562109254803</v>
      </c>
      <c r="AC134">
        <v>40389.6777137424</v>
      </c>
      <c r="AD134">
        <v>40763.223392576598</v>
      </c>
      <c r="AE134">
        <v>41125.1091125319</v>
      </c>
      <c r="AF134">
        <v>41474.362195745503</v>
      </c>
      <c r="AG134">
        <v>41725.3658263744</v>
      </c>
      <c r="AH134">
        <v>41962.712492201201</v>
      </c>
      <c r="AI134">
        <v>42187.801294065001</v>
      </c>
      <c r="AJ134">
        <v>42400.483689521498</v>
      </c>
      <c r="AK134">
        <v>42601.862974810603</v>
      </c>
      <c r="AL134">
        <v>42601.862974810603</v>
      </c>
      <c r="AM134">
        <v>42601.862974810603</v>
      </c>
      <c r="AN134">
        <v>42601.862974810603</v>
      </c>
      <c r="AO134">
        <v>42601.862974810603</v>
      </c>
      <c r="AP134">
        <v>42601.862974810603</v>
      </c>
      <c r="AQ134">
        <v>42601.862974810603</v>
      </c>
      <c r="AR134">
        <v>42601.862974810603</v>
      </c>
      <c r="AS134">
        <v>42601.862974810603</v>
      </c>
      <c r="AT134">
        <v>42601.862974810603</v>
      </c>
      <c r="AU134">
        <v>42601.862974810603</v>
      </c>
      <c r="AV134">
        <v>42601.862974810603</v>
      </c>
      <c r="AW134">
        <v>42601.862974810603</v>
      </c>
      <c r="AX134">
        <v>42601.862974810603</v>
      </c>
      <c r="AY134">
        <v>42601.862974810603</v>
      </c>
      <c r="AZ134">
        <v>42601.862974810603</v>
      </c>
      <c r="BA134">
        <v>42601.862974810603</v>
      </c>
      <c r="BB134">
        <v>42601.862974810603</v>
      </c>
      <c r="BC134">
        <v>42601.862974810603</v>
      </c>
      <c r="BD134">
        <v>42601.862974810603</v>
      </c>
      <c r="BE134">
        <v>42601.862974810603</v>
      </c>
    </row>
    <row r="135" spans="1:57" x14ac:dyDescent="0.25">
      <c r="A135" t="s">
        <v>45</v>
      </c>
      <c r="B135" t="s">
        <v>191</v>
      </c>
      <c r="C135" t="s">
        <v>69</v>
      </c>
      <c r="D135" t="s">
        <v>125</v>
      </c>
      <c r="E135">
        <v>30138.6285649493</v>
      </c>
      <c r="F135">
        <v>31031.3400099875</v>
      </c>
      <c r="G135">
        <v>30630.376627427599</v>
      </c>
      <c r="H135">
        <v>31418.3319609141</v>
      </c>
      <c r="I135">
        <v>32168.2256739775</v>
      </c>
      <c r="J135">
        <v>32873.756986775603</v>
      </c>
      <c r="K135">
        <v>33531.803391402602</v>
      </c>
      <c r="L135">
        <v>34140.449252957798</v>
      </c>
      <c r="M135">
        <v>34697.945625287597</v>
      </c>
      <c r="N135">
        <v>35205.473257272002</v>
      </c>
      <c r="O135">
        <v>35460.672930907203</v>
      </c>
      <c r="P135">
        <v>35666.913091520102</v>
      </c>
      <c r="Q135">
        <v>35826.517882236003</v>
      </c>
      <c r="R135">
        <v>36164.661035074103</v>
      </c>
      <c r="S135">
        <v>36465.940361596098</v>
      </c>
      <c r="T135">
        <v>36734.934252212697</v>
      </c>
      <c r="U135">
        <v>36975.881419673999</v>
      </c>
      <c r="V135">
        <v>37190.301060067897</v>
      </c>
      <c r="W135">
        <v>37382.046285410499</v>
      </c>
      <c r="X135">
        <v>37553.473394451401</v>
      </c>
      <c r="Y135">
        <v>37704.777655734601</v>
      </c>
      <c r="Z135">
        <v>37836.618853518499</v>
      </c>
      <c r="AA135">
        <v>37948.471737539599</v>
      </c>
      <c r="AB135">
        <v>38157.3051398073</v>
      </c>
      <c r="AC135">
        <v>38345.960021427003</v>
      </c>
      <c r="AD135">
        <v>38513.093461306402</v>
      </c>
      <c r="AE135">
        <v>38657.602565779998</v>
      </c>
      <c r="AF135">
        <v>38778.528653022098</v>
      </c>
      <c r="AG135">
        <v>38796.245145362896</v>
      </c>
      <c r="AH135">
        <v>38790.331427790799</v>
      </c>
      <c r="AI135">
        <v>38762.151828986898</v>
      </c>
      <c r="AJ135">
        <v>38711.6416085331</v>
      </c>
      <c r="AK135">
        <v>38639.889718153201</v>
      </c>
      <c r="AL135">
        <v>38375.758167709399</v>
      </c>
      <c r="AM135">
        <v>38103.106244670598</v>
      </c>
      <c r="AN135">
        <v>37821.933949036902</v>
      </c>
      <c r="AO135">
        <v>37532.241280808099</v>
      </c>
      <c r="AP135">
        <v>37234.028239984502</v>
      </c>
      <c r="AQ135">
        <v>36927.294826565798</v>
      </c>
      <c r="AR135">
        <v>36612.041040552198</v>
      </c>
      <c r="AS135">
        <v>36288.266881943702</v>
      </c>
      <c r="AT135">
        <v>35955.972350740201</v>
      </c>
      <c r="AU135">
        <v>35615.157446941703</v>
      </c>
      <c r="AV135">
        <v>35265.822170548199</v>
      </c>
      <c r="AW135">
        <v>34907.9665215598</v>
      </c>
      <c r="AX135">
        <v>34541.590499976402</v>
      </c>
      <c r="AY135">
        <v>34166.694105798102</v>
      </c>
      <c r="AZ135">
        <v>33783.277339024797</v>
      </c>
      <c r="BA135">
        <v>33391.340199656501</v>
      </c>
      <c r="BB135">
        <v>32990.882687693302</v>
      </c>
      <c r="BC135">
        <v>32581.904803135101</v>
      </c>
      <c r="BD135">
        <v>32164.406545982001</v>
      </c>
      <c r="BE135">
        <v>31738.3879162339</v>
      </c>
    </row>
    <row r="136" spans="1:57" x14ac:dyDescent="0.25">
      <c r="A136" t="s">
        <v>45</v>
      </c>
      <c r="B136" t="s">
        <v>71</v>
      </c>
      <c r="C136" t="s">
        <v>69</v>
      </c>
      <c r="D136" t="s">
        <v>126</v>
      </c>
      <c r="E136">
        <v>691.02599999999995</v>
      </c>
      <c r="F136">
        <v>704.10870958688497</v>
      </c>
      <c r="G136">
        <v>667.26168189992802</v>
      </c>
      <c r="H136">
        <v>693.56839511798603</v>
      </c>
      <c r="I136">
        <v>719.07315946996198</v>
      </c>
      <c r="J136">
        <v>743.92311044022404</v>
      </c>
      <c r="K136">
        <v>768.501835141583</v>
      </c>
      <c r="L136">
        <v>793.16360772266103</v>
      </c>
      <c r="M136">
        <v>817.99478727498195</v>
      </c>
      <c r="N136">
        <v>842.93993069087605</v>
      </c>
      <c r="O136">
        <v>863.06832588933003</v>
      </c>
      <c r="P136">
        <v>883.07231089056802</v>
      </c>
      <c r="Q136">
        <v>902.94904801191694</v>
      </c>
      <c r="R136">
        <v>922.70109544480601</v>
      </c>
      <c r="S136">
        <v>942.36672183693395</v>
      </c>
      <c r="T136">
        <v>962.02935730739102</v>
      </c>
      <c r="U136">
        <v>981.78974803377605</v>
      </c>
      <c r="V136">
        <v>1001.73134306205</v>
      </c>
      <c r="W136">
        <v>1021.91515239276</v>
      </c>
      <c r="X136">
        <v>1042.25998979676</v>
      </c>
      <c r="Y136">
        <v>1062.7726539621301</v>
      </c>
      <c r="Z136">
        <v>1083.43111906938</v>
      </c>
      <c r="AA136">
        <v>1104.22602727304</v>
      </c>
      <c r="AB136">
        <v>1125.18808041389</v>
      </c>
      <c r="AC136">
        <v>1146.3592718315499</v>
      </c>
      <c r="AD136">
        <v>1167.7891528344601</v>
      </c>
      <c r="AE136">
        <v>1189.5526980237501</v>
      </c>
      <c r="AF136">
        <v>1211.74962781915</v>
      </c>
      <c r="AG136">
        <v>1234.4845328149299</v>
      </c>
      <c r="AH136">
        <v>1257.98669698817</v>
      </c>
      <c r="AI136">
        <v>1282.3663864899399</v>
      </c>
      <c r="AJ136">
        <v>1307.7374640640001</v>
      </c>
      <c r="AK136">
        <v>1334.2016680961899</v>
      </c>
      <c r="AL136">
        <v>1334.2016680961899</v>
      </c>
      <c r="AM136">
        <v>1334.2016680961899</v>
      </c>
      <c r="AN136">
        <v>1334.2016680961899</v>
      </c>
      <c r="AO136">
        <v>1334.2016680961899</v>
      </c>
      <c r="AP136">
        <v>1334.2016680961899</v>
      </c>
      <c r="AQ136">
        <v>1334.2016680961899</v>
      </c>
      <c r="AR136">
        <v>1334.2016680961899</v>
      </c>
      <c r="AS136">
        <v>1334.2016680961899</v>
      </c>
      <c r="AT136">
        <v>1334.2016680961899</v>
      </c>
      <c r="AU136">
        <v>1334.2016680961899</v>
      </c>
      <c r="AV136">
        <v>1334.2016680961899</v>
      </c>
      <c r="AW136">
        <v>1334.2016680961899</v>
      </c>
      <c r="AX136">
        <v>1334.2016680961899</v>
      </c>
      <c r="AY136">
        <v>1334.2016680961899</v>
      </c>
      <c r="AZ136">
        <v>1334.2016680961899</v>
      </c>
      <c r="BA136">
        <v>1334.2016680961899</v>
      </c>
      <c r="BB136">
        <v>1334.2016680961899</v>
      </c>
      <c r="BC136">
        <v>1334.2016680961899</v>
      </c>
      <c r="BD136">
        <v>1334.2016680961899</v>
      </c>
      <c r="BE136">
        <v>1334.2016680961899</v>
      </c>
    </row>
    <row r="137" spans="1:57" x14ac:dyDescent="0.25">
      <c r="A137" t="s">
        <v>45</v>
      </c>
      <c r="B137" t="s">
        <v>72</v>
      </c>
      <c r="C137" t="s">
        <v>69</v>
      </c>
      <c r="D137" t="s">
        <v>37</v>
      </c>
      <c r="E137">
        <v>56933.199907403301</v>
      </c>
      <c r="F137">
        <v>56646.526724043499</v>
      </c>
      <c r="G137">
        <v>54085.031948177399</v>
      </c>
      <c r="H137">
        <v>54287.251483494401</v>
      </c>
      <c r="I137">
        <v>54465.636087483101</v>
      </c>
      <c r="J137">
        <v>54620.937914223097</v>
      </c>
      <c r="K137">
        <v>54754.185578162404</v>
      </c>
      <c r="L137">
        <v>54866.926274956299</v>
      </c>
      <c r="M137">
        <v>54961.386527730101</v>
      </c>
      <c r="N137">
        <v>55038.030767415701</v>
      </c>
      <c r="O137">
        <v>54785.800656847998</v>
      </c>
      <c r="P137">
        <v>54520.8024694903</v>
      </c>
      <c r="Q137">
        <v>54245.242455</v>
      </c>
      <c r="R137">
        <v>54171.130819573598</v>
      </c>
      <c r="S137">
        <v>54090.890075232302</v>
      </c>
      <c r="T137">
        <v>54004.003407408702</v>
      </c>
      <c r="U137">
        <v>53910.227515738799</v>
      </c>
      <c r="V137">
        <v>53811.811463177997</v>
      </c>
      <c r="W137">
        <v>53707.887724097498</v>
      </c>
      <c r="X137">
        <v>53599.124829391701</v>
      </c>
      <c r="Y137">
        <v>53487.639314448701</v>
      </c>
      <c r="Z137">
        <v>53373.354622319799</v>
      </c>
      <c r="AA137">
        <v>53256.544225194397</v>
      </c>
      <c r="AB137">
        <v>52876.0151884035</v>
      </c>
      <c r="AC137">
        <v>52494.281940847701</v>
      </c>
      <c r="AD137">
        <v>52112.456532759301</v>
      </c>
      <c r="AE137">
        <v>51730.941217096501</v>
      </c>
      <c r="AF137">
        <v>51350.184226692101</v>
      </c>
      <c r="AG137">
        <v>51381.8180350888</v>
      </c>
      <c r="AH137">
        <v>51412.1249550992</v>
      </c>
      <c r="AI137">
        <v>51441.013526885698</v>
      </c>
      <c r="AJ137">
        <v>51469.638216819301</v>
      </c>
      <c r="AK137">
        <v>51497.8136983273</v>
      </c>
      <c r="AL137">
        <v>51497.8136983273</v>
      </c>
      <c r="AM137">
        <v>51497.8136983273</v>
      </c>
      <c r="AN137">
        <v>51497.8136983273</v>
      </c>
      <c r="AO137">
        <v>51497.8136983273</v>
      </c>
      <c r="AP137">
        <v>51497.8136983273</v>
      </c>
      <c r="AQ137">
        <v>51497.8136983273</v>
      </c>
      <c r="AR137">
        <v>51497.8136983273</v>
      </c>
      <c r="AS137">
        <v>51497.8136983273</v>
      </c>
      <c r="AT137">
        <v>51497.8136983273</v>
      </c>
      <c r="AU137">
        <v>51497.8136983273</v>
      </c>
      <c r="AV137">
        <v>51497.8136983273</v>
      </c>
      <c r="AW137">
        <v>51497.8136983273</v>
      </c>
      <c r="AX137">
        <v>51497.8136983273</v>
      </c>
      <c r="AY137">
        <v>51497.8136983273</v>
      </c>
      <c r="AZ137">
        <v>51497.8136983273</v>
      </c>
      <c r="BA137">
        <v>51497.8136983273</v>
      </c>
      <c r="BB137">
        <v>51497.8136983273</v>
      </c>
      <c r="BC137">
        <v>51497.8136983273</v>
      </c>
      <c r="BD137">
        <v>51497.8136983273</v>
      </c>
      <c r="BE137">
        <v>51497.8136983273</v>
      </c>
    </row>
    <row r="138" spans="1:57" x14ac:dyDescent="0.25">
      <c r="A138" t="s">
        <v>45</v>
      </c>
      <c r="B138" t="s">
        <v>192</v>
      </c>
      <c r="C138" t="s">
        <v>69</v>
      </c>
      <c r="D138" t="s">
        <v>37</v>
      </c>
      <c r="E138">
        <v>56933.199907403301</v>
      </c>
      <c r="F138">
        <v>56646.526724043499</v>
      </c>
      <c r="G138">
        <v>54085.031948177399</v>
      </c>
      <c r="H138">
        <v>54275.959735185897</v>
      </c>
      <c r="I138">
        <v>54431.6495305645</v>
      </c>
      <c r="J138">
        <v>54552.770983706097</v>
      </c>
      <c r="K138">
        <v>54640.296872159801</v>
      </c>
      <c r="L138">
        <v>54695.741464978499</v>
      </c>
      <c r="M138">
        <v>54721.315191376998</v>
      </c>
      <c r="N138">
        <v>54717.489276226297</v>
      </c>
      <c r="O138">
        <v>54375.564581529499</v>
      </c>
      <c r="P138">
        <v>54010.487758375901</v>
      </c>
      <c r="Q138">
        <v>53624.676881314801</v>
      </c>
      <c r="R138">
        <v>53427.469535682503</v>
      </c>
      <c r="S138">
        <v>53213.319474651697</v>
      </c>
      <c r="T138">
        <v>52981.815630913297</v>
      </c>
      <c r="U138">
        <v>52732.828146795</v>
      </c>
      <c r="V138">
        <v>52468.668649057101</v>
      </c>
      <c r="W138">
        <v>52188.598996158304</v>
      </c>
      <c r="X138">
        <v>51893.386280821098</v>
      </c>
      <c r="Y138">
        <v>51585.1909593124</v>
      </c>
      <c r="Z138">
        <v>51264.039647645703</v>
      </c>
      <c r="AA138">
        <v>50930.298373437901</v>
      </c>
      <c r="AB138">
        <v>50335.428410631102</v>
      </c>
      <c r="AC138">
        <v>49731.822847992502</v>
      </c>
      <c r="AD138">
        <v>49120.784628126697</v>
      </c>
      <c r="AE138">
        <v>48502.9304851497</v>
      </c>
      <c r="AF138">
        <v>47878.911772967702</v>
      </c>
      <c r="AG138">
        <v>47630.534263982998</v>
      </c>
      <c r="AH138">
        <v>47369.8980426294</v>
      </c>
      <c r="AI138">
        <v>47096.922816567298</v>
      </c>
      <c r="AJ138">
        <v>46812.665350961499</v>
      </c>
      <c r="AK138">
        <v>46516.9451574251</v>
      </c>
      <c r="AL138">
        <v>46184.887254698297</v>
      </c>
      <c r="AM138">
        <v>45842.117806722199</v>
      </c>
      <c r="AN138">
        <v>45488.636813496902</v>
      </c>
      <c r="AO138">
        <v>45124.444275022302</v>
      </c>
      <c r="AP138">
        <v>44749.540191298503</v>
      </c>
      <c r="AQ138">
        <v>44363.924562325403</v>
      </c>
      <c r="AR138">
        <v>43967.597388103102</v>
      </c>
      <c r="AS138">
        <v>43560.5586686315</v>
      </c>
      <c r="AT138">
        <v>43142.808403910698</v>
      </c>
      <c r="AU138">
        <v>42714.346593940601</v>
      </c>
      <c r="AV138">
        <v>42275.173238721298</v>
      </c>
      <c r="AW138">
        <v>41825.2883382527</v>
      </c>
      <c r="AX138">
        <v>41364.6918925348</v>
      </c>
      <c r="AY138">
        <v>40893.383901567802</v>
      </c>
      <c r="AZ138">
        <v>40411.364365351401</v>
      </c>
      <c r="BA138">
        <v>39918.6332838858</v>
      </c>
      <c r="BB138">
        <v>39415.190657170999</v>
      </c>
      <c r="BC138">
        <v>38901.036485206903</v>
      </c>
      <c r="BD138">
        <v>38376.170767993499</v>
      </c>
      <c r="BE138">
        <v>37840.593505530902</v>
      </c>
    </row>
    <row r="139" spans="1:57" x14ac:dyDescent="0.25">
      <c r="A139" t="s">
        <v>45</v>
      </c>
      <c r="B139" t="s">
        <v>73</v>
      </c>
      <c r="C139" t="s">
        <v>74</v>
      </c>
      <c r="D139" t="s">
        <v>127</v>
      </c>
      <c r="E139">
        <v>69997.833769999997</v>
      </c>
      <c r="F139">
        <v>71047.801276549901</v>
      </c>
      <c r="G139">
        <v>69228.977563870299</v>
      </c>
      <c r="H139">
        <v>70685.670633443398</v>
      </c>
      <c r="I139">
        <v>72170.4879751517</v>
      </c>
      <c r="J139">
        <v>73683.945561218905</v>
      </c>
      <c r="K139">
        <v>75004.223977590693</v>
      </c>
      <c r="L139">
        <v>76345.578587794604</v>
      </c>
      <c r="M139">
        <v>77708.325100390604</v>
      </c>
      <c r="N139">
        <v>79092.783765972301</v>
      </c>
      <c r="O139">
        <v>79883.711603632095</v>
      </c>
      <c r="P139">
        <v>80682.548719668295</v>
      </c>
      <c r="Q139">
        <v>81489.374206865003</v>
      </c>
      <c r="R139">
        <v>82304.267948933702</v>
      </c>
      <c r="S139">
        <v>83127.310628423002</v>
      </c>
      <c r="T139">
        <v>83958.583734707194</v>
      </c>
      <c r="U139">
        <v>84798.169572054307</v>
      </c>
      <c r="V139">
        <v>85646.151267774796</v>
      </c>
      <c r="W139">
        <v>86502.612780452604</v>
      </c>
      <c r="X139">
        <v>87367.638908257097</v>
      </c>
      <c r="Y139">
        <v>88241.315297339694</v>
      </c>
      <c r="Z139">
        <v>89123.728450313094</v>
      </c>
      <c r="AA139">
        <v>90014.9657348162</v>
      </c>
      <c r="AB139">
        <v>90915.1153921644</v>
      </c>
      <c r="AC139">
        <v>91824.266546086001</v>
      </c>
      <c r="AD139">
        <v>92742.509211546901</v>
      </c>
      <c r="AE139">
        <v>93669.934303662405</v>
      </c>
      <c r="AF139">
        <v>94606.633646699003</v>
      </c>
      <c r="AG139">
        <v>95552.699983166007</v>
      </c>
      <c r="AH139">
        <v>96508.226982997599</v>
      </c>
      <c r="AI139">
        <v>97473.309252827603</v>
      </c>
      <c r="AJ139">
        <v>98448.042345355905</v>
      </c>
      <c r="AK139">
        <v>99432.522768809504</v>
      </c>
      <c r="AL139">
        <v>99432.522768809504</v>
      </c>
      <c r="AM139">
        <v>99432.522768809504</v>
      </c>
      <c r="AN139">
        <v>99432.522768809504</v>
      </c>
      <c r="AO139">
        <v>99432.522768809504</v>
      </c>
      <c r="AP139">
        <v>99432.522768809504</v>
      </c>
      <c r="AQ139">
        <v>99432.522768809504</v>
      </c>
      <c r="AR139">
        <v>99432.522768809504</v>
      </c>
      <c r="AS139">
        <v>99432.522768809504</v>
      </c>
      <c r="AT139">
        <v>99432.522768809504</v>
      </c>
      <c r="AU139">
        <v>99432.522768809504</v>
      </c>
      <c r="AV139">
        <v>99432.522768809504</v>
      </c>
      <c r="AW139">
        <v>99432.522768809504</v>
      </c>
      <c r="AX139">
        <v>99432.522768809504</v>
      </c>
      <c r="AY139">
        <v>99432.522768809504</v>
      </c>
      <c r="AZ139">
        <v>99432.522768809504</v>
      </c>
      <c r="BA139">
        <v>99432.522768809504</v>
      </c>
      <c r="BB139">
        <v>99432.522768809504</v>
      </c>
      <c r="BC139">
        <v>99432.522768809504</v>
      </c>
      <c r="BD139">
        <v>99432.522768809504</v>
      </c>
      <c r="BE139">
        <v>99432.522768809504</v>
      </c>
    </row>
    <row r="140" spans="1:57" x14ac:dyDescent="0.25">
      <c r="A140" t="s">
        <v>45</v>
      </c>
      <c r="B140" t="s">
        <v>75</v>
      </c>
      <c r="C140" t="s">
        <v>74</v>
      </c>
      <c r="D140" t="s">
        <v>128</v>
      </c>
      <c r="E140">
        <v>39187.703560000002</v>
      </c>
      <c r="F140">
        <v>39775.519113399998</v>
      </c>
      <c r="G140">
        <v>38757.265824096903</v>
      </c>
      <c r="H140">
        <v>39572.783292478998</v>
      </c>
      <c r="I140">
        <v>40404.045900101999</v>
      </c>
      <c r="J140">
        <v>41251.342509713002</v>
      </c>
      <c r="K140">
        <v>41990.489371992298</v>
      </c>
      <c r="L140">
        <v>42741.435565644897</v>
      </c>
      <c r="M140">
        <v>43504.357837475603</v>
      </c>
      <c r="N140">
        <v>44279.435477108796</v>
      </c>
      <c r="O140">
        <v>44722.2298318799</v>
      </c>
      <c r="P140">
        <v>45169.452130198697</v>
      </c>
      <c r="Q140">
        <v>45621.146651500698</v>
      </c>
      <c r="R140">
        <v>46077.358118015698</v>
      </c>
      <c r="S140">
        <v>46538.131699195801</v>
      </c>
      <c r="T140">
        <v>47003.513016187797</v>
      </c>
      <c r="U140">
        <v>47473.548146349698</v>
      </c>
      <c r="V140">
        <v>47948.2836278131</v>
      </c>
      <c r="W140">
        <v>48427.766464091299</v>
      </c>
      <c r="X140">
        <v>48912.044128732203</v>
      </c>
      <c r="Y140">
        <v>49401.1645700195</v>
      </c>
      <c r="Z140">
        <v>49895.176215719701</v>
      </c>
      <c r="AA140">
        <v>50394.127977876902</v>
      </c>
      <c r="AB140">
        <v>50898.069257655698</v>
      </c>
      <c r="AC140">
        <v>51407.049950232198</v>
      </c>
      <c r="AD140">
        <v>51921.120449734597</v>
      </c>
      <c r="AE140">
        <v>52440.331654231901</v>
      </c>
      <c r="AF140">
        <v>52964.734970774203</v>
      </c>
      <c r="AG140">
        <v>53494.382320482</v>
      </c>
      <c r="AH140">
        <v>54029.326143686798</v>
      </c>
      <c r="AI140">
        <v>54569.619405123602</v>
      </c>
      <c r="AJ140">
        <v>55115.315599174901</v>
      </c>
      <c r="AK140">
        <v>55666.468755166701</v>
      </c>
      <c r="AL140">
        <v>55666.468755166701</v>
      </c>
      <c r="AM140">
        <v>55666.468755166701</v>
      </c>
      <c r="AN140">
        <v>55666.468755166701</v>
      </c>
      <c r="AO140">
        <v>55666.468755166701</v>
      </c>
      <c r="AP140">
        <v>55666.468755166701</v>
      </c>
      <c r="AQ140">
        <v>55666.468755166701</v>
      </c>
      <c r="AR140">
        <v>55666.468755166701</v>
      </c>
      <c r="AS140">
        <v>55666.468755166701</v>
      </c>
      <c r="AT140">
        <v>55666.468755166701</v>
      </c>
      <c r="AU140">
        <v>55666.468755166701</v>
      </c>
      <c r="AV140">
        <v>55666.468755166701</v>
      </c>
      <c r="AW140">
        <v>55666.468755166701</v>
      </c>
      <c r="AX140">
        <v>55666.468755166701</v>
      </c>
      <c r="AY140">
        <v>55666.468755166701</v>
      </c>
      <c r="AZ140">
        <v>55666.468755166701</v>
      </c>
      <c r="BA140">
        <v>55666.468755166701</v>
      </c>
      <c r="BB140">
        <v>55666.468755166701</v>
      </c>
      <c r="BC140">
        <v>55666.468755166701</v>
      </c>
      <c r="BD140">
        <v>55666.468755166701</v>
      </c>
      <c r="BE140">
        <v>55666.468755166701</v>
      </c>
    </row>
    <row r="141" spans="1:57" x14ac:dyDescent="0.25">
      <c r="A141" t="s">
        <v>45</v>
      </c>
      <c r="B141" t="s">
        <v>76</v>
      </c>
      <c r="C141" t="s">
        <v>74</v>
      </c>
      <c r="D141" t="s">
        <v>129</v>
      </c>
      <c r="E141">
        <v>1840.7452109999999</v>
      </c>
      <c r="F141">
        <v>1875.5947463560601</v>
      </c>
      <c r="G141">
        <v>1759.6677375188201</v>
      </c>
      <c r="H141">
        <v>1810.5672547459801</v>
      </c>
      <c r="I141">
        <v>1857.9931296555801</v>
      </c>
      <c r="J141">
        <v>1902.38570875663</v>
      </c>
      <c r="K141">
        <v>1944.76802471615</v>
      </c>
      <c r="L141">
        <v>1986.0488399968599</v>
      </c>
      <c r="M141">
        <v>2026.43545711511</v>
      </c>
      <c r="N141">
        <v>2065.7784646793398</v>
      </c>
      <c r="O141">
        <v>2092.1164873078301</v>
      </c>
      <c r="P141">
        <v>2117.0838933913701</v>
      </c>
      <c r="Q141">
        <v>2140.6838975022602</v>
      </c>
      <c r="R141">
        <v>2162.93266521019</v>
      </c>
      <c r="S141">
        <v>2183.9288482597999</v>
      </c>
      <c r="T141">
        <v>2203.8704792327399</v>
      </c>
      <c r="U141">
        <v>2222.9859084415898</v>
      </c>
      <c r="V141">
        <v>2241.4540478333201</v>
      </c>
      <c r="W141">
        <v>2259.3953063078802</v>
      </c>
      <c r="X141">
        <v>2276.61299222452</v>
      </c>
      <c r="Y141">
        <v>2293.1089065558599</v>
      </c>
      <c r="Z141">
        <v>2308.8227000145798</v>
      </c>
      <c r="AA141">
        <v>2323.7230285631599</v>
      </c>
      <c r="AB141">
        <v>2337.8627793845599</v>
      </c>
      <c r="AC141">
        <v>2351.3147284996799</v>
      </c>
      <c r="AD141">
        <v>2364.1624784143</v>
      </c>
      <c r="AE141">
        <v>2376.535143525</v>
      </c>
      <c r="AF141">
        <v>2388.60262857108</v>
      </c>
      <c r="AG141">
        <v>2400.5336833025799</v>
      </c>
      <c r="AH141">
        <v>2412.7250658405601</v>
      </c>
      <c r="AI141">
        <v>2425.3240067984498</v>
      </c>
      <c r="AJ141">
        <v>2438.4726941602198</v>
      </c>
      <c r="AK141">
        <v>2452.2788989543501</v>
      </c>
      <c r="AL141">
        <v>2452.2788989543501</v>
      </c>
      <c r="AM141">
        <v>2452.2788989543501</v>
      </c>
      <c r="AN141">
        <v>2452.2788989543501</v>
      </c>
      <c r="AO141">
        <v>2452.2788989543501</v>
      </c>
      <c r="AP141">
        <v>2452.2788989543501</v>
      </c>
      <c r="AQ141">
        <v>2452.2788989543501</v>
      </c>
      <c r="AR141">
        <v>2452.2788989543501</v>
      </c>
      <c r="AS141">
        <v>2452.2788989543501</v>
      </c>
      <c r="AT141">
        <v>2452.2788989543501</v>
      </c>
      <c r="AU141">
        <v>2452.2788989543501</v>
      </c>
      <c r="AV141">
        <v>2452.2788989543501</v>
      </c>
      <c r="AW141">
        <v>2452.2788989543501</v>
      </c>
      <c r="AX141">
        <v>2452.2788989543501</v>
      </c>
      <c r="AY141">
        <v>2452.2788989543501</v>
      </c>
      <c r="AZ141">
        <v>2452.2788989543501</v>
      </c>
      <c r="BA141">
        <v>2452.2788989543501</v>
      </c>
      <c r="BB141">
        <v>2452.2788989543501</v>
      </c>
      <c r="BC141">
        <v>2452.2788989543501</v>
      </c>
      <c r="BD141">
        <v>2452.2788989543501</v>
      </c>
      <c r="BE141">
        <v>2452.2788989543501</v>
      </c>
    </row>
    <row r="142" spans="1:57" x14ac:dyDescent="0.25">
      <c r="A142" t="s">
        <v>45</v>
      </c>
      <c r="B142" t="s">
        <v>77</v>
      </c>
      <c r="C142" t="s">
        <v>74</v>
      </c>
      <c r="D142" t="s">
        <v>130</v>
      </c>
      <c r="E142">
        <v>18691.443739999999</v>
      </c>
      <c r="F142">
        <v>18971.815396099901</v>
      </c>
      <c r="G142">
        <v>18486.136921959798</v>
      </c>
      <c r="H142">
        <v>18875.116053025999</v>
      </c>
      <c r="I142">
        <v>19271.605177216799</v>
      </c>
      <c r="J142">
        <v>19675.7420740214</v>
      </c>
      <c r="K142">
        <v>20028.294551885701</v>
      </c>
      <c r="L142">
        <v>20386.474982360101</v>
      </c>
      <c r="M142">
        <v>20750.367668750499</v>
      </c>
      <c r="N142">
        <v>21120.0581272167</v>
      </c>
      <c r="O142">
        <v>21331.258708488898</v>
      </c>
      <c r="P142">
        <v>21544.571295573802</v>
      </c>
      <c r="Q142">
        <v>21760.017008529499</v>
      </c>
      <c r="R142">
        <v>21977.617178614801</v>
      </c>
      <c r="S142">
        <v>22197.393350400998</v>
      </c>
      <c r="T142">
        <v>22419.367283905001</v>
      </c>
      <c r="U142">
        <v>22643.560956744001</v>
      </c>
      <c r="V142">
        <v>22869.9965663115</v>
      </c>
      <c r="W142">
        <v>23098.696531974601</v>
      </c>
      <c r="X142">
        <v>23329.6834972943</v>
      </c>
      <c r="Y142">
        <v>23562.9803322673</v>
      </c>
      <c r="Z142">
        <v>23798.610135589999</v>
      </c>
      <c r="AA142">
        <v>24036.596236945799</v>
      </c>
      <c r="AB142">
        <v>24276.962199315301</v>
      </c>
      <c r="AC142">
        <v>24519.731821308498</v>
      </c>
      <c r="AD142">
        <v>24764.9291395215</v>
      </c>
      <c r="AE142">
        <v>25012.578430916801</v>
      </c>
      <c r="AF142">
        <v>25262.704215225898</v>
      </c>
      <c r="AG142">
        <v>25515.331257378199</v>
      </c>
      <c r="AH142">
        <v>25770.484569952001</v>
      </c>
      <c r="AI142">
        <v>26028.189415651501</v>
      </c>
      <c r="AJ142">
        <v>26288.471309807999</v>
      </c>
      <c r="AK142">
        <v>26551.3560229061</v>
      </c>
      <c r="AL142">
        <v>26551.3560229061</v>
      </c>
      <c r="AM142">
        <v>26551.3560229061</v>
      </c>
      <c r="AN142">
        <v>26551.3560229061</v>
      </c>
      <c r="AO142">
        <v>26551.3560229061</v>
      </c>
      <c r="AP142">
        <v>26551.3560229061</v>
      </c>
      <c r="AQ142">
        <v>26551.3560229061</v>
      </c>
      <c r="AR142">
        <v>26551.3560229061</v>
      </c>
      <c r="AS142">
        <v>26551.3560229061</v>
      </c>
      <c r="AT142">
        <v>26551.3560229061</v>
      </c>
      <c r="AU142">
        <v>26551.3560229061</v>
      </c>
      <c r="AV142">
        <v>26551.3560229061</v>
      </c>
      <c r="AW142">
        <v>26551.3560229061</v>
      </c>
      <c r="AX142">
        <v>26551.3560229061</v>
      </c>
      <c r="AY142">
        <v>26551.3560229061</v>
      </c>
      <c r="AZ142">
        <v>26551.3560229061</v>
      </c>
      <c r="BA142">
        <v>26551.3560229061</v>
      </c>
      <c r="BB142">
        <v>26551.3560229061</v>
      </c>
      <c r="BC142">
        <v>26551.3560229061</v>
      </c>
      <c r="BD142">
        <v>26551.3560229061</v>
      </c>
      <c r="BE142">
        <v>26551.3560229061</v>
      </c>
    </row>
    <row r="143" spans="1:57" x14ac:dyDescent="0.25">
      <c r="A143" t="s">
        <v>45</v>
      </c>
      <c r="B143" t="s">
        <v>78</v>
      </c>
      <c r="C143" t="s">
        <v>79</v>
      </c>
      <c r="D143" t="s">
        <v>131</v>
      </c>
      <c r="E143">
        <v>11759940.9151132</v>
      </c>
      <c r="F143">
        <v>11833927.327512899</v>
      </c>
      <c r="G143">
        <v>11429182.021735899</v>
      </c>
      <c r="H143">
        <v>11558836.1858369</v>
      </c>
      <c r="I143">
        <v>11685742.896513199</v>
      </c>
      <c r="J143">
        <v>11810001.7617354</v>
      </c>
      <c r="K143">
        <v>11931501.277839901</v>
      </c>
      <c r="L143">
        <v>12050182.9828826</v>
      </c>
      <c r="M143">
        <v>12166181.752042999</v>
      </c>
      <c r="N143">
        <v>12278992.731510401</v>
      </c>
      <c r="O143">
        <v>12318242.092088901</v>
      </c>
      <c r="P143">
        <v>12353279.757383799</v>
      </c>
      <c r="Q143">
        <v>12384229.306396799</v>
      </c>
      <c r="R143">
        <v>12443042.9701818</v>
      </c>
      <c r="S143">
        <v>12498106.8533384</v>
      </c>
      <c r="T143">
        <v>12548868.1400021</v>
      </c>
      <c r="U143">
        <v>12594940.169547901</v>
      </c>
      <c r="V143">
        <v>12636782.4108472</v>
      </c>
      <c r="W143">
        <v>12686846.470936101</v>
      </c>
      <c r="X143">
        <v>12732333.1874664</v>
      </c>
      <c r="Y143">
        <v>12773815.695331199</v>
      </c>
      <c r="Z143">
        <v>12811289.579559101</v>
      </c>
      <c r="AA143">
        <v>12844887.9497467</v>
      </c>
      <c r="AB143">
        <v>12849235.644925199</v>
      </c>
      <c r="AC143">
        <v>12849929.9966019</v>
      </c>
      <c r="AD143">
        <v>12847302.083831901</v>
      </c>
      <c r="AE143">
        <v>12841491.7883571</v>
      </c>
      <c r="AF143">
        <v>12832646.594376</v>
      </c>
      <c r="AG143">
        <v>12820941.741571</v>
      </c>
      <c r="AH143">
        <v>12806597.8123914</v>
      </c>
      <c r="AI143">
        <v>12789672.9772269</v>
      </c>
      <c r="AJ143">
        <v>12770563.632595999</v>
      </c>
      <c r="AK143">
        <v>12749313.720582601</v>
      </c>
      <c r="AL143">
        <v>12749313.720582601</v>
      </c>
      <c r="AM143">
        <v>12749313.720582601</v>
      </c>
      <c r="AN143">
        <v>12749313.720582601</v>
      </c>
      <c r="AO143">
        <v>12749313.720582601</v>
      </c>
      <c r="AP143">
        <v>12749313.720582601</v>
      </c>
      <c r="AQ143">
        <v>12749313.720582601</v>
      </c>
      <c r="AR143">
        <v>12749313.720582601</v>
      </c>
      <c r="AS143">
        <v>12749313.720582601</v>
      </c>
      <c r="AT143">
        <v>12749313.720582601</v>
      </c>
      <c r="AU143">
        <v>12749313.720582601</v>
      </c>
      <c r="AV143">
        <v>12749313.720582601</v>
      </c>
      <c r="AW143">
        <v>12749313.720582601</v>
      </c>
      <c r="AX143">
        <v>12749313.720582601</v>
      </c>
      <c r="AY143">
        <v>12749313.720582601</v>
      </c>
      <c r="AZ143">
        <v>12749313.720582601</v>
      </c>
      <c r="BA143">
        <v>12749313.720582601</v>
      </c>
      <c r="BB143">
        <v>12749313.720582601</v>
      </c>
      <c r="BC143">
        <v>12749313.720582601</v>
      </c>
      <c r="BD143">
        <v>12749313.720582601</v>
      </c>
      <c r="BE143">
        <v>12749313.720582601</v>
      </c>
    </row>
    <row r="144" spans="1:57" x14ac:dyDescent="0.25">
      <c r="A144" t="s">
        <v>45</v>
      </c>
      <c r="B144" t="s">
        <v>80</v>
      </c>
      <c r="C144" t="s">
        <v>74</v>
      </c>
      <c r="D144" t="s">
        <v>132</v>
      </c>
      <c r="E144">
        <v>1898.829551</v>
      </c>
      <c r="F144">
        <v>1927.3119942649901</v>
      </c>
      <c r="G144">
        <v>1877.97280721181</v>
      </c>
      <c r="H144">
        <v>1917.4884850302301</v>
      </c>
      <c r="I144">
        <v>1957.76708930157</v>
      </c>
      <c r="J144">
        <v>1998.8226167919199</v>
      </c>
      <c r="K144">
        <v>2034.63777759807</v>
      </c>
      <c r="L144">
        <v>2071.0246718067401</v>
      </c>
      <c r="M144">
        <v>2107.99186363645</v>
      </c>
      <c r="N144">
        <v>2145.5480405173298</v>
      </c>
      <c r="O144">
        <v>2167.0035209224998</v>
      </c>
      <c r="P144">
        <v>2188.67355613172</v>
      </c>
      <c r="Q144">
        <v>2210.5602916930402</v>
      </c>
      <c r="R144">
        <v>2232.6658946099701</v>
      </c>
      <c r="S144">
        <v>2254.9925535560701</v>
      </c>
      <c r="T144">
        <v>2277.54247909163</v>
      </c>
      <c r="U144">
        <v>2300.3179038825501</v>
      </c>
      <c r="V144">
        <v>2323.3210829213699</v>
      </c>
      <c r="W144">
        <v>2346.5542937505902</v>
      </c>
      <c r="X144">
        <v>2370.01983668809</v>
      </c>
      <c r="Y144">
        <v>2393.7200350549801</v>
      </c>
      <c r="Z144">
        <v>2417.6572354055302</v>
      </c>
      <c r="AA144">
        <v>2441.8338077595799</v>
      </c>
      <c r="AB144">
        <v>2466.2521458371798</v>
      </c>
      <c r="AC144">
        <v>2490.9146672955499</v>
      </c>
      <c r="AD144">
        <v>2515.8238139685</v>
      </c>
      <c r="AE144">
        <v>2540.9820521081901</v>
      </c>
      <c r="AF144">
        <v>2566.39187262927</v>
      </c>
      <c r="AG144">
        <v>2592.0557913555599</v>
      </c>
      <c r="AH144">
        <v>2617.97634926912</v>
      </c>
      <c r="AI144">
        <v>2644.1561127618102</v>
      </c>
      <c r="AJ144">
        <v>2670.5976738894301</v>
      </c>
      <c r="AK144">
        <v>2697.3036506283202</v>
      </c>
      <c r="AL144">
        <v>2697.3036506283202</v>
      </c>
      <c r="AM144">
        <v>2697.3036506283202</v>
      </c>
      <c r="AN144">
        <v>2697.3036506283202</v>
      </c>
      <c r="AO144">
        <v>2697.3036506283202</v>
      </c>
      <c r="AP144">
        <v>2697.3036506283202</v>
      </c>
      <c r="AQ144">
        <v>2697.3036506283202</v>
      </c>
      <c r="AR144">
        <v>2697.3036506283202</v>
      </c>
      <c r="AS144">
        <v>2697.3036506283202</v>
      </c>
      <c r="AT144">
        <v>2697.3036506283202</v>
      </c>
      <c r="AU144">
        <v>2697.3036506283202</v>
      </c>
      <c r="AV144">
        <v>2697.3036506283202</v>
      </c>
      <c r="AW144">
        <v>2697.3036506283202</v>
      </c>
      <c r="AX144">
        <v>2697.3036506283202</v>
      </c>
      <c r="AY144">
        <v>2697.3036506283202</v>
      </c>
      <c r="AZ144">
        <v>2697.3036506283202</v>
      </c>
      <c r="BA144">
        <v>2697.3036506283202</v>
      </c>
      <c r="BB144">
        <v>2697.3036506283202</v>
      </c>
      <c r="BC144">
        <v>2697.3036506283202</v>
      </c>
      <c r="BD144">
        <v>2697.3036506283202</v>
      </c>
      <c r="BE144">
        <v>2697.3036506283202</v>
      </c>
    </row>
    <row r="145" spans="1:57" x14ac:dyDescent="0.25">
      <c r="A145" t="s">
        <v>45</v>
      </c>
      <c r="B145" t="s">
        <v>81</v>
      </c>
      <c r="C145" t="s">
        <v>74</v>
      </c>
      <c r="D145" t="s">
        <v>133</v>
      </c>
      <c r="E145">
        <v>63905.092850000001</v>
      </c>
      <c r="F145">
        <v>64863.6692427499</v>
      </c>
      <c r="G145">
        <v>63203.159310135597</v>
      </c>
      <c r="H145">
        <v>64533.059120619699</v>
      </c>
      <c r="I145">
        <v>65888.6352145735</v>
      </c>
      <c r="J145">
        <v>67270.358653043804</v>
      </c>
      <c r="K145">
        <v>68475.717594055095</v>
      </c>
      <c r="L145">
        <v>69700.318218004599</v>
      </c>
      <c r="M145">
        <v>70944.448753595294</v>
      </c>
      <c r="N145">
        <v>72208.4015762169</v>
      </c>
      <c r="O145">
        <v>72930.485591978999</v>
      </c>
      <c r="P145">
        <v>73659.790447898806</v>
      </c>
      <c r="Q145">
        <v>74396.388352377806</v>
      </c>
      <c r="R145">
        <v>75140.352235901504</v>
      </c>
      <c r="S145">
        <v>75891.755758260595</v>
      </c>
      <c r="T145">
        <v>76650.673315843203</v>
      </c>
      <c r="U145">
        <v>77417.180049001603</v>
      </c>
      <c r="V145">
        <v>78191.351849491606</v>
      </c>
      <c r="W145">
        <v>78973.265367986605</v>
      </c>
      <c r="X145">
        <v>79762.998021666397</v>
      </c>
      <c r="Y145">
        <v>80560.628001883102</v>
      </c>
      <c r="Z145">
        <v>81366.234281901896</v>
      </c>
      <c r="AA145">
        <v>82179.896624720903</v>
      </c>
      <c r="AB145">
        <v>83001.6955909682</v>
      </c>
      <c r="AC145">
        <v>83831.712546877796</v>
      </c>
      <c r="AD145">
        <v>84670.029672346602</v>
      </c>
      <c r="AE145">
        <v>85516.729969070104</v>
      </c>
      <c r="AF145">
        <v>86371.897268760804</v>
      </c>
      <c r="AG145">
        <v>87235.616241448399</v>
      </c>
      <c r="AH145">
        <v>88107.972403862805</v>
      </c>
      <c r="AI145">
        <v>88989.052127901494</v>
      </c>
      <c r="AJ145">
        <v>89878.942649180506</v>
      </c>
      <c r="AK145">
        <v>90777.732075672306</v>
      </c>
      <c r="AL145">
        <v>90777.732075672306</v>
      </c>
      <c r="AM145">
        <v>90777.732075672306</v>
      </c>
      <c r="AN145">
        <v>90777.732075672306</v>
      </c>
      <c r="AO145">
        <v>90777.732075672306</v>
      </c>
      <c r="AP145">
        <v>90777.732075672306</v>
      </c>
      <c r="AQ145">
        <v>90777.732075672306</v>
      </c>
      <c r="AR145">
        <v>90777.732075672306</v>
      </c>
      <c r="AS145">
        <v>90777.732075672306</v>
      </c>
      <c r="AT145">
        <v>90777.732075672306</v>
      </c>
      <c r="AU145">
        <v>90777.732075672306</v>
      </c>
      <c r="AV145">
        <v>90777.732075672306</v>
      </c>
      <c r="AW145">
        <v>90777.732075672306</v>
      </c>
      <c r="AX145">
        <v>90777.732075672306</v>
      </c>
      <c r="AY145">
        <v>90777.732075672306</v>
      </c>
      <c r="AZ145">
        <v>90777.732075672306</v>
      </c>
      <c r="BA145">
        <v>90777.732075672306</v>
      </c>
      <c r="BB145">
        <v>90777.732075672306</v>
      </c>
      <c r="BC145">
        <v>90777.732075672306</v>
      </c>
      <c r="BD145">
        <v>90777.732075672306</v>
      </c>
      <c r="BE145">
        <v>90777.732075672306</v>
      </c>
    </row>
    <row r="146" spans="1:57" x14ac:dyDescent="0.25">
      <c r="A146" t="s">
        <v>45</v>
      </c>
      <c r="B146" t="s">
        <v>82</v>
      </c>
      <c r="C146" t="s">
        <v>74</v>
      </c>
      <c r="D146" t="s">
        <v>134</v>
      </c>
      <c r="E146">
        <v>22507.879239999998</v>
      </c>
      <c r="F146">
        <v>22845.497428599901</v>
      </c>
      <c r="G146">
        <v>22260.652694427801</v>
      </c>
      <c r="H146">
        <v>22729.053928206398</v>
      </c>
      <c r="I146">
        <v>23206.4985521421</v>
      </c>
      <c r="J146">
        <v>23693.152477661999</v>
      </c>
      <c r="K146">
        <v>24117.689431998599</v>
      </c>
      <c r="L146">
        <v>24549.0034592825</v>
      </c>
      <c r="M146">
        <v>24987.196075943</v>
      </c>
      <c r="N146">
        <v>25432.370258905201</v>
      </c>
      <c r="O146">
        <v>25686.693961494198</v>
      </c>
      <c r="P146">
        <v>25943.5609011091</v>
      </c>
      <c r="Q146">
        <v>26202.9965101202</v>
      </c>
      <c r="R146">
        <v>26465.026475221399</v>
      </c>
      <c r="S146">
        <v>26729.6767399737</v>
      </c>
      <c r="T146">
        <v>26996.973507373401</v>
      </c>
      <c r="U146">
        <v>27266.943242447102</v>
      </c>
      <c r="V146">
        <v>27539.612674871601</v>
      </c>
      <c r="W146">
        <v>27815.008801620301</v>
      </c>
      <c r="X146">
        <v>28093.158889636499</v>
      </c>
      <c r="Y146">
        <v>28374.0904785329</v>
      </c>
      <c r="Z146">
        <v>28657.8313833182</v>
      </c>
      <c r="AA146">
        <v>28944.409697151401</v>
      </c>
      <c r="AB146">
        <v>29233.853794122901</v>
      </c>
      <c r="AC146">
        <v>29526.1923320641</v>
      </c>
      <c r="AD146">
        <v>29821.4542553848</v>
      </c>
      <c r="AE146">
        <v>30119.668797938601</v>
      </c>
      <c r="AF146">
        <v>30420.865485917999</v>
      </c>
      <c r="AG146">
        <v>30725.0741407772</v>
      </c>
      <c r="AH146">
        <v>31032.324882184999</v>
      </c>
      <c r="AI146">
        <v>31342.648131006801</v>
      </c>
      <c r="AJ146">
        <v>31656.074612316901</v>
      </c>
      <c r="AK146">
        <v>31972.6353584401</v>
      </c>
      <c r="AL146">
        <v>31972.6353584401</v>
      </c>
      <c r="AM146">
        <v>31972.6353584401</v>
      </c>
      <c r="AN146">
        <v>31972.6353584401</v>
      </c>
      <c r="AO146">
        <v>31972.6353584401</v>
      </c>
      <c r="AP146">
        <v>31972.6353584401</v>
      </c>
      <c r="AQ146">
        <v>31972.6353584401</v>
      </c>
      <c r="AR146">
        <v>31972.6353584401</v>
      </c>
      <c r="AS146">
        <v>31972.6353584401</v>
      </c>
      <c r="AT146">
        <v>31972.6353584401</v>
      </c>
      <c r="AU146">
        <v>31972.6353584401</v>
      </c>
      <c r="AV146">
        <v>31972.6353584401</v>
      </c>
      <c r="AW146">
        <v>31972.6353584401</v>
      </c>
      <c r="AX146">
        <v>31972.6353584401</v>
      </c>
      <c r="AY146">
        <v>31972.6353584401</v>
      </c>
      <c r="AZ146">
        <v>31972.6353584401</v>
      </c>
      <c r="BA146">
        <v>31972.6353584401</v>
      </c>
      <c r="BB146">
        <v>31972.6353584401</v>
      </c>
      <c r="BC146">
        <v>31972.6353584401</v>
      </c>
      <c r="BD146">
        <v>31972.6353584401</v>
      </c>
      <c r="BE146">
        <v>31972.6353584401</v>
      </c>
    </row>
    <row r="147" spans="1:57" x14ac:dyDescent="0.25">
      <c r="A147" t="s">
        <v>45</v>
      </c>
      <c r="B147" t="s">
        <v>83</v>
      </c>
      <c r="C147" t="s">
        <v>84</v>
      </c>
      <c r="D147" t="s">
        <v>135</v>
      </c>
      <c r="E147">
        <v>319.38008842138299</v>
      </c>
      <c r="F147">
        <v>325.42668716679998</v>
      </c>
      <c r="G147">
        <v>321.24649760736099</v>
      </c>
      <c r="H147">
        <v>331.93579463733801</v>
      </c>
      <c r="I147">
        <v>342.11778716820203</v>
      </c>
      <c r="J147">
        <v>351.87096944096498</v>
      </c>
      <c r="K147">
        <v>361.38320015434198</v>
      </c>
      <c r="L147">
        <v>370.82428989220801</v>
      </c>
      <c r="M147">
        <v>380.23560826827799</v>
      </c>
      <c r="N147">
        <v>389.59204081751898</v>
      </c>
      <c r="O147">
        <v>398.89503178784798</v>
      </c>
      <c r="P147">
        <v>408.14052254865197</v>
      </c>
      <c r="Q147">
        <v>417.32720157280602</v>
      </c>
      <c r="R147">
        <v>426.45625121148697</v>
      </c>
      <c r="S147">
        <v>435.54535856197703</v>
      </c>
      <c r="T147">
        <v>444.63308356096701</v>
      </c>
      <c r="U147">
        <v>453.76598932346201</v>
      </c>
      <c r="V147">
        <v>462.98264453382501</v>
      </c>
      <c r="W147">
        <v>472.31124694346101</v>
      </c>
      <c r="X147">
        <v>481.71427370223302</v>
      </c>
      <c r="Y147">
        <v>491.194867044445</v>
      </c>
      <c r="Z147">
        <v>500.742847022918</v>
      </c>
      <c r="AA147">
        <v>510.353888605723</v>
      </c>
      <c r="AB147">
        <v>520.04218164479403</v>
      </c>
      <c r="AC147">
        <v>529.82713472464798</v>
      </c>
      <c r="AD147">
        <v>539.73164959032499</v>
      </c>
      <c r="AE147">
        <v>549.79037818652296</v>
      </c>
      <c r="AF147">
        <v>560.04940954097196</v>
      </c>
      <c r="AG147">
        <v>570.55708359058099</v>
      </c>
      <c r="AH147">
        <v>581.41937136519903</v>
      </c>
      <c r="AI147">
        <v>592.68723594447704</v>
      </c>
      <c r="AJ147">
        <v>604.41330269007995</v>
      </c>
      <c r="AK147">
        <v>616.64459329825297</v>
      </c>
      <c r="AL147">
        <v>616.64459329825297</v>
      </c>
      <c r="AM147">
        <v>616.64459329825297</v>
      </c>
      <c r="AN147">
        <v>616.64459329825297</v>
      </c>
      <c r="AO147">
        <v>616.64459329825297</v>
      </c>
      <c r="AP147">
        <v>616.64459329825297</v>
      </c>
      <c r="AQ147">
        <v>616.64459329825297</v>
      </c>
      <c r="AR147">
        <v>616.64459329825297</v>
      </c>
      <c r="AS147">
        <v>616.64459329825297</v>
      </c>
      <c r="AT147">
        <v>616.64459329825297</v>
      </c>
      <c r="AU147">
        <v>616.64459329825297</v>
      </c>
      <c r="AV147">
        <v>616.64459329825297</v>
      </c>
      <c r="AW147">
        <v>616.64459329825297</v>
      </c>
      <c r="AX147">
        <v>616.64459329825297</v>
      </c>
      <c r="AY147">
        <v>616.64459329825297</v>
      </c>
      <c r="AZ147">
        <v>616.64459329825297</v>
      </c>
      <c r="BA147">
        <v>616.64459329825297</v>
      </c>
      <c r="BB147">
        <v>616.64459329825297</v>
      </c>
      <c r="BC147">
        <v>616.64459329825297</v>
      </c>
      <c r="BD147">
        <v>616.64459329825297</v>
      </c>
      <c r="BE147">
        <v>616.64459329825297</v>
      </c>
    </row>
    <row r="148" spans="1:57" x14ac:dyDescent="0.25">
      <c r="A148" t="s">
        <v>46</v>
      </c>
      <c r="B148" t="s">
        <v>68</v>
      </c>
      <c r="C148" t="s">
        <v>69</v>
      </c>
      <c r="D148" t="s">
        <v>124</v>
      </c>
      <c r="E148">
        <v>4108.491</v>
      </c>
      <c r="F148">
        <v>4086.57095520548</v>
      </c>
      <c r="G148">
        <v>2864.8673756052899</v>
      </c>
      <c r="H148">
        <v>3627.8927612563698</v>
      </c>
      <c r="I148">
        <v>3669.7359518714302</v>
      </c>
      <c r="J148">
        <v>3707.39745970693</v>
      </c>
      <c r="K148">
        <v>3741.1479996824</v>
      </c>
      <c r="L148">
        <v>3771.62529340623</v>
      </c>
      <c r="M148">
        <v>3818.4902395205199</v>
      </c>
      <c r="N148">
        <v>3862.8476978152198</v>
      </c>
      <c r="O148">
        <v>3839.4766470443601</v>
      </c>
      <c r="P148">
        <v>3815.2168991308299</v>
      </c>
      <c r="Q148">
        <v>3790.31811335054</v>
      </c>
      <c r="R148">
        <v>3791.8742245047602</v>
      </c>
      <c r="S148">
        <v>3794.1672321153201</v>
      </c>
      <c r="T148">
        <v>3795.9597335397398</v>
      </c>
      <c r="U148">
        <v>3798.2879207537399</v>
      </c>
      <c r="V148">
        <v>3799.6614690872698</v>
      </c>
      <c r="W148">
        <v>3794.7504825976698</v>
      </c>
      <c r="X148">
        <v>3788.82020175966</v>
      </c>
      <c r="Y148">
        <v>3781.1238017883602</v>
      </c>
      <c r="Z148">
        <v>3770.3922966028899</v>
      </c>
      <c r="AA148">
        <v>3756.9050359460498</v>
      </c>
      <c r="AB148">
        <v>3765.6526478539799</v>
      </c>
      <c r="AC148">
        <v>3771.0857862028502</v>
      </c>
      <c r="AD148">
        <v>3774.4763377569798</v>
      </c>
      <c r="AE148">
        <v>3773.9075370762798</v>
      </c>
      <c r="AF148">
        <v>3770.0326749229298</v>
      </c>
      <c r="AG148">
        <v>3784.25105369625</v>
      </c>
      <c r="AH148">
        <v>3793.1797574779398</v>
      </c>
      <c r="AI148">
        <v>3797.2583891742001</v>
      </c>
      <c r="AJ148">
        <v>3795.77477643678</v>
      </c>
      <c r="AK148">
        <v>3788.25845031676</v>
      </c>
      <c r="AL148">
        <v>3788.25845031676</v>
      </c>
      <c r="AM148">
        <v>3788.25845031676</v>
      </c>
      <c r="AN148">
        <v>3788.25845031676</v>
      </c>
      <c r="AO148">
        <v>3788.25845031676</v>
      </c>
      <c r="AP148">
        <v>3788.25845031676</v>
      </c>
      <c r="AQ148">
        <v>3788.25845031676</v>
      </c>
      <c r="AR148">
        <v>3788.25845031676</v>
      </c>
      <c r="AS148">
        <v>3788.25845031676</v>
      </c>
      <c r="AT148">
        <v>3788.25845031676</v>
      </c>
      <c r="AU148">
        <v>3788.25845031676</v>
      </c>
      <c r="AV148">
        <v>3788.25845031676</v>
      </c>
      <c r="AW148">
        <v>3788.25845031676</v>
      </c>
      <c r="AX148">
        <v>3788.25845031676</v>
      </c>
      <c r="AY148">
        <v>3788.25845031676</v>
      </c>
      <c r="AZ148">
        <v>3788.25845031676</v>
      </c>
      <c r="BA148">
        <v>3788.25845031676</v>
      </c>
      <c r="BB148">
        <v>3788.25845031676</v>
      </c>
      <c r="BC148">
        <v>3788.25845031676</v>
      </c>
      <c r="BD148">
        <v>3788.25845031676</v>
      </c>
      <c r="BE148">
        <v>3788.25845031676</v>
      </c>
    </row>
    <row r="149" spans="1:57" x14ac:dyDescent="0.25">
      <c r="A149" t="s">
        <v>46</v>
      </c>
      <c r="B149" t="s">
        <v>190</v>
      </c>
      <c r="C149" t="s">
        <v>69</v>
      </c>
      <c r="D149" t="s">
        <v>124</v>
      </c>
      <c r="E149">
        <v>4108.491</v>
      </c>
      <c r="F149">
        <v>4086.57095520548</v>
      </c>
      <c r="G149">
        <v>2864.8673756052899</v>
      </c>
      <c r="H149">
        <v>3627.0801132778502</v>
      </c>
      <c r="I149">
        <v>3667.2698893117699</v>
      </c>
      <c r="J149">
        <v>3702.4147175210801</v>
      </c>
      <c r="K149">
        <v>3732.7678281631102</v>
      </c>
      <c r="L149">
        <v>3758.9526324203798</v>
      </c>
      <c r="M149">
        <v>3800.5280614338199</v>
      </c>
      <c r="N149">
        <v>3838.6199170545201</v>
      </c>
      <c r="O149">
        <v>3808.5151073625998</v>
      </c>
      <c r="P149">
        <v>3776.7595127875902</v>
      </c>
      <c r="Q149">
        <v>3743.62139419406</v>
      </c>
      <c r="R149">
        <v>3735.8151559696798</v>
      </c>
      <c r="S149">
        <v>3727.8755422357999</v>
      </c>
      <c r="T149">
        <v>3718.5828903312699</v>
      </c>
      <c r="U149">
        <v>3708.9521888576101</v>
      </c>
      <c r="V149">
        <v>3697.5265687982001</v>
      </c>
      <c r="W149">
        <v>3679.14720389581</v>
      </c>
      <c r="X149">
        <v>3658.9697558049502</v>
      </c>
      <c r="Y149">
        <v>3636.2916356846499</v>
      </c>
      <c r="Z149">
        <v>3609.9244004594698</v>
      </c>
      <c r="AA149">
        <v>3580.1802230551398</v>
      </c>
      <c r="AB149">
        <v>3570.8027172434199</v>
      </c>
      <c r="AC149">
        <v>3557.3708125271601</v>
      </c>
      <c r="AD149">
        <v>3541.1231126514899</v>
      </c>
      <c r="AE149">
        <v>3520.3009505847499</v>
      </c>
      <c r="AF149">
        <v>3495.5742961885398</v>
      </c>
      <c r="AG149">
        <v>3486.7180988504301</v>
      </c>
      <c r="AH149">
        <v>3472.00364105276</v>
      </c>
      <c r="AI149">
        <v>3451.9205222291298</v>
      </c>
      <c r="AJ149">
        <v>3425.91448222078</v>
      </c>
      <c r="AK149">
        <v>3393.6734501317601</v>
      </c>
      <c r="AL149">
        <v>3367.3677834527598</v>
      </c>
      <c r="AM149">
        <v>3340.2135468808901</v>
      </c>
      <c r="AN149">
        <v>3312.2107404161502</v>
      </c>
      <c r="AO149">
        <v>3283.35936405854</v>
      </c>
      <c r="AP149">
        <v>3253.65941780806</v>
      </c>
      <c r="AQ149">
        <v>3223.1109016647001</v>
      </c>
      <c r="AR149">
        <v>3191.71381562848</v>
      </c>
      <c r="AS149">
        <v>3159.4681596993801</v>
      </c>
      <c r="AT149">
        <v>3126.3739338774099</v>
      </c>
      <c r="AU149">
        <v>3092.4311381625698</v>
      </c>
      <c r="AV149">
        <v>3057.63977255487</v>
      </c>
      <c r="AW149">
        <v>3021.9998370542899</v>
      </c>
      <c r="AX149">
        <v>2985.5113316608299</v>
      </c>
      <c r="AY149">
        <v>2948.1742563745102</v>
      </c>
      <c r="AZ149">
        <v>2909.9886111953201</v>
      </c>
      <c r="BA149">
        <v>2870.9543961232598</v>
      </c>
      <c r="BB149">
        <v>2831.0716111583201</v>
      </c>
      <c r="BC149">
        <v>2790.3402563005102</v>
      </c>
      <c r="BD149">
        <v>2748.76033154984</v>
      </c>
      <c r="BE149">
        <v>2706.3318369062899</v>
      </c>
    </row>
    <row r="150" spans="1:57" x14ac:dyDescent="0.25">
      <c r="A150" t="s">
        <v>46</v>
      </c>
      <c r="B150" t="s">
        <v>70</v>
      </c>
      <c r="C150" t="s">
        <v>69</v>
      </c>
      <c r="D150" t="s">
        <v>125</v>
      </c>
      <c r="E150">
        <v>4078.9210997495802</v>
      </c>
      <c r="F150">
        <v>5692.1481795989903</v>
      </c>
      <c r="G150">
        <v>5049.1915367812699</v>
      </c>
      <c r="H150">
        <v>5209.0422641293799</v>
      </c>
      <c r="I150">
        <v>5371.1339871647897</v>
      </c>
      <c r="J150">
        <v>5534.9566688729601</v>
      </c>
      <c r="K150">
        <v>5699.9704644861104</v>
      </c>
      <c r="L150">
        <v>5865.7348899462704</v>
      </c>
      <c r="M150">
        <v>6031.91861657752</v>
      </c>
      <c r="N150">
        <v>6198.5731018082497</v>
      </c>
      <c r="O150">
        <v>6260.0968784991501</v>
      </c>
      <c r="P150">
        <v>6319.6648238354401</v>
      </c>
      <c r="Q150">
        <v>6377.4233933549904</v>
      </c>
      <c r="R150">
        <v>6439.9905250409101</v>
      </c>
      <c r="S150">
        <v>6500.6528601537102</v>
      </c>
      <c r="T150">
        <v>6559.5504312665698</v>
      </c>
      <c r="U150">
        <v>6616.5631887848904</v>
      </c>
      <c r="V150">
        <v>6672.0896505049404</v>
      </c>
      <c r="W150">
        <v>6725.8799696669703</v>
      </c>
      <c r="X150">
        <v>6777.9442192707002</v>
      </c>
      <c r="Y150">
        <v>6828.5495352850103</v>
      </c>
      <c r="Z150">
        <v>6877.9608474912802</v>
      </c>
      <c r="AA150">
        <v>6926.0572548629398</v>
      </c>
      <c r="AB150">
        <v>6978.9189133202199</v>
      </c>
      <c r="AC150">
        <v>7030.6773934753201</v>
      </c>
      <c r="AD150">
        <v>7081.4635947360102</v>
      </c>
      <c r="AE150">
        <v>7131.6623884947403</v>
      </c>
      <c r="AF150">
        <v>7181.0213328493601</v>
      </c>
      <c r="AG150">
        <v>7229.7970420067004</v>
      </c>
      <c r="AH150">
        <v>7277.8645362214302</v>
      </c>
      <c r="AI150">
        <v>7325.3527563756697</v>
      </c>
      <c r="AJ150">
        <v>7372.1370801542398</v>
      </c>
      <c r="AK150">
        <v>7418.2198612161001</v>
      </c>
      <c r="AL150">
        <v>7418.2198612161001</v>
      </c>
      <c r="AM150">
        <v>7418.2198612161001</v>
      </c>
      <c r="AN150">
        <v>7418.2198612161001</v>
      </c>
      <c r="AO150">
        <v>7418.2198612161001</v>
      </c>
      <c r="AP150">
        <v>7418.2198612161001</v>
      </c>
      <c r="AQ150">
        <v>7418.2198612161001</v>
      </c>
      <c r="AR150">
        <v>7418.2198612161001</v>
      </c>
      <c r="AS150">
        <v>7418.2198612161001</v>
      </c>
      <c r="AT150">
        <v>7418.2198612161001</v>
      </c>
      <c r="AU150">
        <v>7418.2198612161001</v>
      </c>
      <c r="AV150">
        <v>7418.2198612161001</v>
      </c>
      <c r="AW150">
        <v>7418.2198612161001</v>
      </c>
      <c r="AX150">
        <v>7418.2198612161001</v>
      </c>
      <c r="AY150">
        <v>7418.2198612161001</v>
      </c>
      <c r="AZ150">
        <v>7418.2198612161001</v>
      </c>
      <c r="BA150">
        <v>7418.2198612161001</v>
      </c>
      <c r="BB150">
        <v>7418.2198612161001</v>
      </c>
      <c r="BC150">
        <v>7418.2198612161001</v>
      </c>
      <c r="BD150">
        <v>7418.2198612161001</v>
      </c>
      <c r="BE150">
        <v>7418.2198612161001</v>
      </c>
    </row>
    <row r="151" spans="1:57" x14ac:dyDescent="0.25">
      <c r="A151" t="s">
        <v>46</v>
      </c>
      <c r="B151" t="s">
        <v>191</v>
      </c>
      <c r="C151" t="s">
        <v>69</v>
      </c>
      <c r="D151" t="s">
        <v>125</v>
      </c>
      <c r="E151">
        <v>4078.9210997495802</v>
      </c>
      <c r="F151">
        <v>5692.1481795989903</v>
      </c>
      <c r="G151">
        <v>5049.1915367812699</v>
      </c>
      <c r="H151">
        <v>5208.0004556765498</v>
      </c>
      <c r="I151">
        <v>5367.9113067724902</v>
      </c>
      <c r="J151">
        <v>5528.3147208703103</v>
      </c>
      <c r="K151">
        <v>5688.5705235571304</v>
      </c>
      <c r="L151">
        <v>5848.1376852764297</v>
      </c>
      <c r="M151">
        <v>6006.58455838789</v>
      </c>
      <c r="N151">
        <v>6163.8610924381201</v>
      </c>
      <c r="O151">
        <v>6215.02418097395</v>
      </c>
      <c r="P151">
        <v>6262.7878404209196</v>
      </c>
      <c r="Q151">
        <v>6307.2717360280903</v>
      </c>
      <c r="R151">
        <v>6354.9826501103698</v>
      </c>
      <c r="S151">
        <v>6399.2426755353099</v>
      </c>
      <c r="T151">
        <v>6440.1666134175102</v>
      </c>
      <c r="U151">
        <v>6477.6153618204098</v>
      </c>
      <c r="V151">
        <v>6511.9594988928202</v>
      </c>
      <c r="W151">
        <v>6542.9360344920196</v>
      </c>
      <c r="X151">
        <v>6570.5391261610202</v>
      </c>
      <c r="Y151">
        <v>6595.0131411782604</v>
      </c>
      <c r="Z151">
        <v>6616.5983352866097</v>
      </c>
      <c r="AA151">
        <v>6635.1628501587002</v>
      </c>
      <c r="AB151">
        <v>6656.4928595248302</v>
      </c>
      <c r="AC151">
        <v>6674.9251173654702</v>
      </c>
      <c r="AD151">
        <v>6690.5668043065798</v>
      </c>
      <c r="AE151">
        <v>6703.7626451850601</v>
      </c>
      <c r="AF151">
        <v>6714.2549462141496</v>
      </c>
      <c r="AG151">
        <v>6722.2652896578302</v>
      </c>
      <c r="AH151">
        <v>6727.6579772830901</v>
      </c>
      <c r="AI151">
        <v>6730.5341125579698</v>
      </c>
      <c r="AJ151">
        <v>6730.7611541808201</v>
      </c>
      <c r="AK151">
        <v>6728.325414123</v>
      </c>
      <c r="AL151">
        <v>6682.3324509834601</v>
      </c>
      <c r="AM151">
        <v>6634.85584387168</v>
      </c>
      <c r="AN151">
        <v>6585.8955927876495</v>
      </c>
      <c r="AO151">
        <v>6535.4516977313797</v>
      </c>
      <c r="AP151">
        <v>6483.5241587028704</v>
      </c>
      <c r="AQ151">
        <v>6430.1129757021199</v>
      </c>
      <c r="AR151">
        <v>6375.21814872912</v>
      </c>
      <c r="AS151">
        <v>6318.8396777838698</v>
      </c>
      <c r="AT151">
        <v>6260.9775628663901</v>
      </c>
      <c r="AU151">
        <v>6201.6318039766602</v>
      </c>
      <c r="AV151">
        <v>6140.8024011146899</v>
      </c>
      <c r="AW151">
        <v>6078.4893542804703</v>
      </c>
      <c r="AX151">
        <v>6014.6926634740103</v>
      </c>
      <c r="AY151">
        <v>5949.41232869531</v>
      </c>
      <c r="AZ151">
        <v>5882.6483499443702</v>
      </c>
      <c r="BA151">
        <v>5814.4007272211802</v>
      </c>
      <c r="BB151">
        <v>5744.6694605257499</v>
      </c>
      <c r="BC151">
        <v>5673.4545498580701</v>
      </c>
      <c r="BD151">
        <v>5600.75599521815</v>
      </c>
      <c r="BE151">
        <v>5526.5737966059896</v>
      </c>
    </row>
    <row r="152" spans="1:57" x14ac:dyDescent="0.25">
      <c r="A152" t="s">
        <v>46</v>
      </c>
      <c r="B152" t="s">
        <v>71</v>
      </c>
      <c r="C152" t="s">
        <v>69</v>
      </c>
      <c r="D152" t="s">
        <v>126</v>
      </c>
      <c r="E152">
        <v>816.82943999999998</v>
      </c>
      <c r="F152">
        <v>827.33200621664605</v>
      </c>
      <c r="G152">
        <v>739.01506018423697</v>
      </c>
      <c r="H152">
        <v>762.76303028333598</v>
      </c>
      <c r="I152">
        <v>786.91864853163599</v>
      </c>
      <c r="J152">
        <v>811.38940203309801</v>
      </c>
      <c r="K152">
        <v>838.17870074539201</v>
      </c>
      <c r="L152">
        <v>865.22696645216695</v>
      </c>
      <c r="M152">
        <v>892.47301909893997</v>
      </c>
      <c r="N152">
        <v>919.92882968723904</v>
      </c>
      <c r="O152">
        <v>931.87325554555298</v>
      </c>
      <c r="P152">
        <v>943.55512220699302</v>
      </c>
      <c r="Q152">
        <v>954.99806204288404</v>
      </c>
      <c r="R152">
        <v>966.14795015593802</v>
      </c>
      <c r="S152">
        <v>977.00228611596197</v>
      </c>
      <c r="T152">
        <v>987.58470229428303</v>
      </c>
      <c r="U152">
        <v>997.86669368637797</v>
      </c>
      <c r="V152">
        <v>1007.92454294818</v>
      </c>
      <c r="W152">
        <v>1017.70367638725</v>
      </c>
      <c r="X152">
        <v>1027.2017859141599</v>
      </c>
      <c r="Y152">
        <v>1036.4694701785099</v>
      </c>
      <c r="Z152">
        <v>1045.5578407386299</v>
      </c>
      <c r="AA152">
        <v>1054.43877727156</v>
      </c>
      <c r="AB152">
        <v>1063.1638401308001</v>
      </c>
      <c r="AC152">
        <v>1071.7049731069901</v>
      </c>
      <c r="AD152">
        <v>1080.0874114113301</v>
      </c>
      <c r="AE152">
        <v>1088.39032281152</v>
      </c>
      <c r="AF152">
        <v>1096.5591336151001</v>
      </c>
      <c r="AG152">
        <v>1104.64662233388</v>
      </c>
      <c r="AH152">
        <v>1112.6249892128701</v>
      </c>
      <c r="AI152">
        <v>1120.5203670536</v>
      </c>
      <c r="AJ152">
        <v>1128.30482787388</v>
      </c>
      <c r="AK152">
        <v>1135.9774099698</v>
      </c>
      <c r="AL152">
        <v>1135.9774099698</v>
      </c>
      <c r="AM152">
        <v>1135.9774099698</v>
      </c>
      <c r="AN152">
        <v>1135.9774099698</v>
      </c>
      <c r="AO152">
        <v>1135.9774099698</v>
      </c>
      <c r="AP152">
        <v>1135.9774099698</v>
      </c>
      <c r="AQ152">
        <v>1135.9774099698</v>
      </c>
      <c r="AR152">
        <v>1135.9774099698</v>
      </c>
      <c r="AS152">
        <v>1135.9774099698</v>
      </c>
      <c r="AT152">
        <v>1135.9774099698</v>
      </c>
      <c r="AU152">
        <v>1135.9774099698</v>
      </c>
      <c r="AV152">
        <v>1135.9774099698</v>
      </c>
      <c r="AW152">
        <v>1135.9774099698</v>
      </c>
      <c r="AX152">
        <v>1135.9774099698</v>
      </c>
      <c r="AY152">
        <v>1135.9774099698</v>
      </c>
      <c r="AZ152">
        <v>1135.9774099698</v>
      </c>
      <c r="BA152">
        <v>1135.9774099698</v>
      </c>
      <c r="BB152">
        <v>1135.9774099698</v>
      </c>
      <c r="BC152">
        <v>1135.9774099698</v>
      </c>
      <c r="BD152">
        <v>1135.9774099698</v>
      </c>
      <c r="BE152">
        <v>1135.9774099698</v>
      </c>
    </row>
    <row r="153" spans="1:57" x14ac:dyDescent="0.25">
      <c r="A153" t="s">
        <v>46</v>
      </c>
      <c r="B153" t="s">
        <v>72</v>
      </c>
      <c r="C153" t="s">
        <v>69</v>
      </c>
      <c r="D153" t="s">
        <v>37</v>
      </c>
      <c r="E153">
        <v>21982.7886282652</v>
      </c>
      <c r="F153">
        <v>21976.363307565302</v>
      </c>
      <c r="G153">
        <v>19369.077172925299</v>
      </c>
      <c r="H153">
        <v>19778.7490428692</v>
      </c>
      <c r="I153">
        <v>20182.641589503201</v>
      </c>
      <c r="J153">
        <v>20579.194218545301</v>
      </c>
      <c r="K153">
        <v>20966.278011084101</v>
      </c>
      <c r="L153">
        <v>21342.493374579299</v>
      </c>
      <c r="M153">
        <v>21701.364723707498</v>
      </c>
      <c r="N153">
        <v>22047.6419621151</v>
      </c>
      <c r="O153">
        <v>22009.4832094384</v>
      </c>
      <c r="P153">
        <v>21959.175858720599</v>
      </c>
      <c r="Q153">
        <v>21897.584215275099</v>
      </c>
      <c r="R153">
        <v>21934.829879898502</v>
      </c>
      <c r="S153">
        <v>21962.743259105799</v>
      </c>
      <c r="T153">
        <v>21980.981573525802</v>
      </c>
      <c r="U153">
        <v>21989.911618507602</v>
      </c>
      <c r="V153">
        <v>21990.0439553338</v>
      </c>
      <c r="W153">
        <v>21976.705034255101</v>
      </c>
      <c r="X153">
        <v>21953.900155846899</v>
      </c>
      <c r="Y153">
        <v>21922.176879889499</v>
      </c>
      <c r="Z153">
        <v>21881.773976050201</v>
      </c>
      <c r="AA153">
        <v>21832.5448553307</v>
      </c>
      <c r="AB153">
        <v>21732.4683429619</v>
      </c>
      <c r="AC153">
        <v>21623.362771233398</v>
      </c>
      <c r="AD153">
        <v>21506.688697375201</v>
      </c>
      <c r="AE153">
        <v>21382.713568905201</v>
      </c>
      <c r="AF153">
        <v>21251.082613170001</v>
      </c>
      <c r="AG153">
        <v>21270.774437776199</v>
      </c>
      <c r="AH153">
        <v>21283.789211476102</v>
      </c>
      <c r="AI153">
        <v>21290.901875474901</v>
      </c>
      <c r="AJ153">
        <v>21291.277540589301</v>
      </c>
      <c r="AK153">
        <v>21284.706083794499</v>
      </c>
      <c r="AL153">
        <v>21284.706083794499</v>
      </c>
      <c r="AM153">
        <v>21284.706083794499</v>
      </c>
      <c r="AN153">
        <v>21284.706083794499</v>
      </c>
      <c r="AO153">
        <v>21284.706083794499</v>
      </c>
      <c r="AP153">
        <v>21284.706083794499</v>
      </c>
      <c r="AQ153">
        <v>21284.706083794499</v>
      </c>
      <c r="AR153">
        <v>21284.706083794499</v>
      </c>
      <c r="AS153">
        <v>21284.706083794499</v>
      </c>
      <c r="AT153">
        <v>21284.706083794499</v>
      </c>
      <c r="AU153">
        <v>21284.706083794499</v>
      </c>
      <c r="AV153">
        <v>21284.706083794499</v>
      </c>
      <c r="AW153">
        <v>21284.706083794499</v>
      </c>
      <c r="AX153">
        <v>21284.706083794499</v>
      </c>
      <c r="AY153">
        <v>21284.706083794499</v>
      </c>
      <c r="AZ153">
        <v>21284.706083794499</v>
      </c>
      <c r="BA153">
        <v>21284.706083794499</v>
      </c>
      <c r="BB153">
        <v>21284.706083794499</v>
      </c>
      <c r="BC153">
        <v>21284.706083794499</v>
      </c>
      <c r="BD153">
        <v>21284.706083794499</v>
      </c>
      <c r="BE153">
        <v>21284.706083794499</v>
      </c>
    </row>
    <row r="154" spans="1:57" x14ac:dyDescent="0.25">
      <c r="A154" t="s">
        <v>46</v>
      </c>
      <c r="B154" t="s">
        <v>192</v>
      </c>
      <c r="C154" t="s">
        <v>69</v>
      </c>
      <c r="D154" t="s">
        <v>37</v>
      </c>
      <c r="E154">
        <v>21982.7886282652</v>
      </c>
      <c r="F154">
        <v>21976.363307565302</v>
      </c>
      <c r="G154">
        <v>19369.077172925299</v>
      </c>
      <c r="H154">
        <v>19774.635063068199</v>
      </c>
      <c r="I154">
        <v>20170.0476211514</v>
      </c>
      <c r="J154">
        <v>20553.511384160502</v>
      </c>
      <c r="K154">
        <v>20922.668152820999</v>
      </c>
      <c r="L154">
        <v>21275.904795250601</v>
      </c>
      <c r="M154">
        <v>21606.573162594301</v>
      </c>
      <c r="N154">
        <v>21919.236495327699</v>
      </c>
      <c r="O154">
        <v>21844.676199166101</v>
      </c>
      <c r="P154">
        <v>21753.637972682998</v>
      </c>
      <c r="Q154">
        <v>21647.0758518523</v>
      </c>
      <c r="R154">
        <v>21633.708535307302</v>
      </c>
      <c r="S154">
        <v>21606.419712470099</v>
      </c>
      <c r="T154">
        <v>21564.925554302099</v>
      </c>
      <c r="U154">
        <v>21509.651948759401</v>
      </c>
      <c r="V154">
        <v>21441.172458208599</v>
      </c>
      <c r="W154">
        <v>21355.028002246101</v>
      </c>
      <c r="X154">
        <v>21255.239237287198</v>
      </c>
      <c r="Y154">
        <v>21142.448892625602</v>
      </c>
      <c r="Z154">
        <v>21017.006268516699</v>
      </c>
      <c r="AA154">
        <v>20878.899296049902</v>
      </c>
      <c r="AB154">
        <v>20688.266704019301</v>
      </c>
      <c r="AC154">
        <v>20485.454928759998</v>
      </c>
      <c r="AD154">
        <v>20272.032712636301</v>
      </c>
      <c r="AE154">
        <v>20048.432242205501</v>
      </c>
      <c r="AF154">
        <v>19814.509428519701</v>
      </c>
      <c r="AG154">
        <v>19717.837737622998</v>
      </c>
      <c r="AH154">
        <v>19610.372568513001</v>
      </c>
      <c r="AI154">
        <v>19492.927793894702</v>
      </c>
      <c r="AJ154">
        <v>19364.842748716699</v>
      </c>
      <c r="AK154">
        <v>19226.049311369901</v>
      </c>
      <c r="AL154">
        <v>19088.805526541601</v>
      </c>
      <c r="AM154">
        <v>18947.134522847799</v>
      </c>
      <c r="AN154">
        <v>18801.036300288699</v>
      </c>
      <c r="AO154">
        <v>18650.510858864101</v>
      </c>
      <c r="AP154">
        <v>18495.558198574101</v>
      </c>
      <c r="AQ154">
        <v>18336.178319418599</v>
      </c>
      <c r="AR154">
        <v>18172.371221397701</v>
      </c>
      <c r="AS154">
        <v>18004.136904511401</v>
      </c>
      <c r="AT154">
        <v>17831.4753687597</v>
      </c>
      <c r="AU154">
        <v>17654.386614142499</v>
      </c>
      <c r="AV154">
        <v>17472.870640659901</v>
      </c>
      <c r="AW154">
        <v>17286.927448311901</v>
      </c>
      <c r="AX154">
        <v>17096.557037098399</v>
      </c>
      <c r="AY154">
        <v>16901.759407019501</v>
      </c>
      <c r="AZ154">
        <v>16702.5345580752</v>
      </c>
      <c r="BA154">
        <v>16498.8824902655</v>
      </c>
      <c r="BB154">
        <v>16290.8032035903</v>
      </c>
      <c r="BC154">
        <v>16078.2966980497</v>
      </c>
      <c r="BD154">
        <v>15861.3629736436</v>
      </c>
      <c r="BE154">
        <v>15640.002030372199</v>
      </c>
    </row>
    <row r="155" spans="1:57" x14ac:dyDescent="0.25">
      <c r="A155" t="s">
        <v>46</v>
      </c>
      <c r="B155" t="s">
        <v>73</v>
      </c>
      <c r="C155" t="s">
        <v>74</v>
      </c>
      <c r="D155" t="s">
        <v>127</v>
      </c>
      <c r="E155">
        <v>3333.7816109999999</v>
      </c>
      <c r="F155">
        <v>3367.1194271099998</v>
      </c>
      <c r="G155">
        <v>2999.4973280581298</v>
      </c>
      <c r="H155">
        <v>3102.6773155108299</v>
      </c>
      <c r="I155">
        <v>3208.2778156883001</v>
      </c>
      <c r="J155">
        <v>3316.3482284750999</v>
      </c>
      <c r="K155">
        <v>3426.9388911369801</v>
      </c>
      <c r="L155">
        <v>3540.1010953273098</v>
      </c>
      <c r="M155">
        <v>3655.8871043928398</v>
      </c>
      <c r="N155">
        <v>3774.3501709838902</v>
      </c>
      <c r="O155">
        <v>3830.9654235486501</v>
      </c>
      <c r="P155">
        <v>3888.42990490188</v>
      </c>
      <c r="Q155">
        <v>3946.7563534754099</v>
      </c>
      <c r="R155">
        <v>4005.9576987775399</v>
      </c>
      <c r="S155">
        <v>4066.0470642591999</v>
      </c>
      <c r="T155">
        <v>4127.0377702230899</v>
      </c>
      <c r="U155">
        <v>4188.9433367764304</v>
      </c>
      <c r="V155">
        <v>4251.7774868280803</v>
      </c>
      <c r="W155">
        <v>4315.5541491305003</v>
      </c>
      <c r="X155">
        <v>4380.2874613674603</v>
      </c>
      <c r="Y155">
        <v>4445.9917732879703</v>
      </c>
      <c r="Z155">
        <v>4512.6816498872904</v>
      </c>
      <c r="AA155">
        <v>4580.3718746355898</v>
      </c>
      <c r="AB155">
        <v>4649.0774527551303</v>
      </c>
      <c r="AC155">
        <v>4718.8136145464596</v>
      </c>
      <c r="AD155">
        <v>4789.5958187646502</v>
      </c>
      <c r="AE155">
        <v>4861.4397560461202</v>
      </c>
      <c r="AF155">
        <v>4934.3613523868098</v>
      </c>
      <c r="AG155">
        <v>5008.3767726726101</v>
      </c>
      <c r="AH155">
        <v>5083.5024242626996</v>
      </c>
      <c r="AI155">
        <v>5159.7549606266402</v>
      </c>
      <c r="AJ155">
        <v>5237.1512850360396</v>
      </c>
      <c r="AK155">
        <v>5315.70855431158</v>
      </c>
      <c r="AL155">
        <v>5315.70855431158</v>
      </c>
      <c r="AM155">
        <v>5315.70855431158</v>
      </c>
      <c r="AN155">
        <v>5315.70855431158</v>
      </c>
      <c r="AO155">
        <v>5315.70855431158</v>
      </c>
      <c r="AP155">
        <v>5315.70855431158</v>
      </c>
      <c r="AQ155">
        <v>5315.70855431158</v>
      </c>
      <c r="AR155">
        <v>5315.70855431158</v>
      </c>
      <c r="AS155">
        <v>5315.70855431158</v>
      </c>
      <c r="AT155">
        <v>5315.70855431158</v>
      </c>
      <c r="AU155">
        <v>5315.70855431158</v>
      </c>
      <c r="AV155">
        <v>5315.70855431158</v>
      </c>
      <c r="AW155">
        <v>5315.70855431158</v>
      </c>
      <c r="AX155">
        <v>5315.70855431158</v>
      </c>
      <c r="AY155">
        <v>5315.70855431158</v>
      </c>
      <c r="AZ155">
        <v>5315.70855431158</v>
      </c>
      <c r="BA155">
        <v>5315.70855431158</v>
      </c>
      <c r="BB155">
        <v>5315.70855431158</v>
      </c>
      <c r="BC155">
        <v>5315.70855431158</v>
      </c>
      <c r="BD155">
        <v>5315.70855431158</v>
      </c>
      <c r="BE155">
        <v>5315.70855431158</v>
      </c>
    </row>
    <row r="156" spans="1:57" x14ac:dyDescent="0.25">
      <c r="A156" t="s">
        <v>46</v>
      </c>
      <c r="B156" t="s">
        <v>75</v>
      </c>
      <c r="C156" t="s">
        <v>74</v>
      </c>
      <c r="D156" t="s">
        <v>128</v>
      </c>
      <c r="E156">
        <v>5691.1933399999998</v>
      </c>
      <c r="F156">
        <v>5748.1052733999904</v>
      </c>
      <c r="G156">
        <v>5120.5271396501803</v>
      </c>
      <c r="H156">
        <v>5296.6686287850898</v>
      </c>
      <c r="I156">
        <v>5476.9422439876198</v>
      </c>
      <c r="J156">
        <v>5661.4323172047498</v>
      </c>
      <c r="K156">
        <v>5850.2247806135001</v>
      </c>
      <c r="L156">
        <v>6043.4071956531297</v>
      </c>
      <c r="M156">
        <v>6241.0687825683199</v>
      </c>
      <c r="N156">
        <v>6443.3004504719502</v>
      </c>
      <c r="O156">
        <v>6539.9499572290197</v>
      </c>
      <c r="P156">
        <v>6638.0492065874596</v>
      </c>
      <c r="Q156">
        <v>6737.6199446862702</v>
      </c>
      <c r="R156">
        <v>6838.68424385656</v>
      </c>
      <c r="S156">
        <v>6941.2645075144101</v>
      </c>
      <c r="T156">
        <v>7045.3834751271297</v>
      </c>
      <c r="U156">
        <v>7151.0642272540299</v>
      </c>
      <c r="V156">
        <v>7258.3301906628503</v>
      </c>
      <c r="W156">
        <v>7367.2051435227804</v>
      </c>
      <c r="X156">
        <v>7477.7132206756296</v>
      </c>
      <c r="Y156">
        <v>7589.8789189857598</v>
      </c>
      <c r="Z156">
        <v>7703.7271027705501</v>
      </c>
      <c r="AA156">
        <v>7819.2830093121001</v>
      </c>
      <c r="AB156">
        <v>7936.5722544517803</v>
      </c>
      <c r="AC156">
        <v>8055.62083826856</v>
      </c>
      <c r="AD156">
        <v>8176.4551508425902</v>
      </c>
      <c r="AE156">
        <v>8299.1019781052291</v>
      </c>
      <c r="AF156">
        <v>8423.5885077767998</v>
      </c>
      <c r="AG156">
        <v>8549.9423353934508</v>
      </c>
      <c r="AH156">
        <v>8678.19147042435</v>
      </c>
      <c r="AI156">
        <v>8808.3643424807196</v>
      </c>
      <c r="AJ156">
        <v>8940.4898076179306</v>
      </c>
      <c r="AK156">
        <v>9074.5971547322006</v>
      </c>
      <c r="AL156">
        <v>9074.5971547322006</v>
      </c>
      <c r="AM156">
        <v>9074.5971547322006</v>
      </c>
      <c r="AN156">
        <v>9074.5971547322006</v>
      </c>
      <c r="AO156">
        <v>9074.5971547322006</v>
      </c>
      <c r="AP156">
        <v>9074.5971547322006</v>
      </c>
      <c r="AQ156">
        <v>9074.5971547322006</v>
      </c>
      <c r="AR156">
        <v>9074.5971547322006</v>
      </c>
      <c r="AS156">
        <v>9074.5971547322006</v>
      </c>
      <c r="AT156">
        <v>9074.5971547322006</v>
      </c>
      <c r="AU156">
        <v>9074.5971547322006</v>
      </c>
      <c r="AV156">
        <v>9074.5971547322006</v>
      </c>
      <c r="AW156">
        <v>9074.5971547322006</v>
      </c>
      <c r="AX156">
        <v>9074.5971547322006</v>
      </c>
      <c r="AY156">
        <v>9074.5971547322006</v>
      </c>
      <c r="AZ156">
        <v>9074.5971547322006</v>
      </c>
      <c r="BA156">
        <v>9074.5971547322006</v>
      </c>
      <c r="BB156">
        <v>9074.5971547322006</v>
      </c>
      <c r="BC156">
        <v>9074.5971547322006</v>
      </c>
      <c r="BD156">
        <v>9074.5971547322006</v>
      </c>
      <c r="BE156">
        <v>9074.5971547322006</v>
      </c>
    </row>
    <row r="157" spans="1:57" x14ac:dyDescent="0.25">
      <c r="A157" t="s">
        <v>46</v>
      </c>
      <c r="B157" t="s">
        <v>76</v>
      </c>
      <c r="C157" t="s">
        <v>74</v>
      </c>
      <c r="D157" t="s">
        <v>129</v>
      </c>
      <c r="E157">
        <v>6579.6498030000002</v>
      </c>
      <c r="F157">
        <v>6771.9847229813304</v>
      </c>
      <c r="G157">
        <v>5737.8905347356103</v>
      </c>
      <c r="H157">
        <v>6230.4898768051498</v>
      </c>
      <c r="I157">
        <v>6478.5898378088996</v>
      </c>
      <c r="J157">
        <v>6742.71349750232</v>
      </c>
      <c r="K157">
        <v>7004.2137042058703</v>
      </c>
      <c r="L157">
        <v>7281.8818008497301</v>
      </c>
      <c r="M157">
        <v>7566.3953625266204</v>
      </c>
      <c r="N157">
        <v>7857.7094967681896</v>
      </c>
      <c r="O157">
        <v>8020.5319929977504</v>
      </c>
      <c r="P157">
        <v>8184.3883693813405</v>
      </c>
      <c r="Q157">
        <v>8357.7560862102691</v>
      </c>
      <c r="R157">
        <v>8573.9227867402406</v>
      </c>
      <c r="S157">
        <v>8738.7776710244107</v>
      </c>
      <c r="T157">
        <v>8896.0481441448901</v>
      </c>
      <c r="U157">
        <v>9046.1497831317793</v>
      </c>
      <c r="V157">
        <v>9267.9703947824692</v>
      </c>
      <c r="W157">
        <v>9480.3198738531992</v>
      </c>
      <c r="X157">
        <v>9607.8403386947903</v>
      </c>
      <c r="Y157">
        <v>9803.3755381941592</v>
      </c>
      <c r="Z157">
        <v>9989.8954900132394</v>
      </c>
      <c r="AA157">
        <v>10167.460413958701</v>
      </c>
      <c r="AB157">
        <v>10406.552676920899</v>
      </c>
      <c r="AC157">
        <v>10565.466255699601</v>
      </c>
      <c r="AD157">
        <v>10715.862089197701</v>
      </c>
      <c r="AE157">
        <v>10924.3777719223</v>
      </c>
      <c r="AF157">
        <v>11056.642015981</v>
      </c>
      <c r="AG157">
        <v>11244.830943364699</v>
      </c>
      <c r="AH157">
        <v>11422.512101071299</v>
      </c>
      <c r="AI157">
        <v>11589.8290322599</v>
      </c>
      <c r="AJ157">
        <v>11746.9333636673</v>
      </c>
      <c r="AK157">
        <v>11834.2160411394</v>
      </c>
      <c r="AL157">
        <v>11834.2160411394</v>
      </c>
      <c r="AM157">
        <v>11834.2160411394</v>
      </c>
      <c r="AN157">
        <v>11834.2160411394</v>
      </c>
      <c r="AO157">
        <v>11834.2160411394</v>
      </c>
      <c r="AP157">
        <v>11834.2160411394</v>
      </c>
      <c r="AQ157">
        <v>11834.2160411394</v>
      </c>
      <c r="AR157">
        <v>11834.2160411394</v>
      </c>
      <c r="AS157">
        <v>11834.2160411394</v>
      </c>
      <c r="AT157">
        <v>11834.2160411394</v>
      </c>
      <c r="AU157">
        <v>11834.2160411394</v>
      </c>
      <c r="AV157">
        <v>11834.2160411394</v>
      </c>
      <c r="AW157">
        <v>11834.2160411394</v>
      </c>
      <c r="AX157">
        <v>11834.2160411394</v>
      </c>
      <c r="AY157">
        <v>11834.2160411394</v>
      </c>
      <c r="AZ157">
        <v>11834.2160411394</v>
      </c>
      <c r="BA157">
        <v>11834.2160411394</v>
      </c>
      <c r="BB157">
        <v>11834.2160411394</v>
      </c>
      <c r="BC157">
        <v>11834.2160411394</v>
      </c>
      <c r="BD157">
        <v>11834.2160411394</v>
      </c>
      <c r="BE157">
        <v>11834.2160411394</v>
      </c>
    </row>
    <row r="158" spans="1:57" x14ac:dyDescent="0.25">
      <c r="A158" t="s">
        <v>46</v>
      </c>
      <c r="B158" t="s">
        <v>77</v>
      </c>
      <c r="C158" t="s">
        <v>74</v>
      </c>
      <c r="D158" t="s">
        <v>130</v>
      </c>
      <c r="E158">
        <v>12014.451010000001</v>
      </c>
      <c r="F158">
        <v>12134.5955201</v>
      </c>
      <c r="G158">
        <v>10809.740381215401</v>
      </c>
      <c r="H158">
        <v>11181.5856455761</v>
      </c>
      <c r="I158">
        <v>11562.1540762817</v>
      </c>
      <c r="J158">
        <v>11951.623703138301</v>
      </c>
      <c r="K158">
        <v>12350.1759341335</v>
      </c>
      <c r="L158">
        <v>12757.9956167252</v>
      </c>
      <c r="M158">
        <v>13175.2711002096</v>
      </c>
      <c r="N158">
        <v>13602.194299184701</v>
      </c>
      <c r="O158">
        <v>13806.227213672501</v>
      </c>
      <c r="P158">
        <v>14013.320621877599</v>
      </c>
      <c r="Q158">
        <v>14223.520431205699</v>
      </c>
      <c r="R158">
        <v>14436.873237673801</v>
      </c>
      <c r="S158">
        <v>14653.426336238899</v>
      </c>
      <c r="T158">
        <v>14873.227731282501</v>
      </c>
      <c r="U158">
        <v>15096.326147251701</v>
      </c>
      <c r="V158">
        <v>15322.7710394605</v>
      </c>
      <c r="W158">
        <v>15552.6126050524</v>
      </c>
      <c r="X158">
        <v>15785.9017941282</v>
      </c>
      <c r="Y158">
        <v>16022.6903210401</v>
      </c>
      <c r="Z158">
        <v>16263.0306758557</v>
      </c>
      <c r="AA158">
        <v>16506.9761359935</v>
      </c>
      <c r="AB158">
        <v>16754.5807780334</v>
      </c>
      <c r="AC158">
        <v>17005.899489703901</v>
      </c>
      <c r="AD158">
        <v>17260.987982049501</v>
      </c>
      <c r="AE158">
        <v>17519.902801780299</v>
      </c>
      <c r="AF158">
        <v>17782.701343806999</v>
      </c>
      <c r="AG158">
        <v>18049.441863964101</v>
      </c>
      <c r="AH158">
        <v>18320.183491923501</v>
      </c>
      <c r="AI158">
        <v>18594.986244302399</v>
      </c>
      <c r="AJ158">
        <v>18873.9110379669</v>
      </c>
      <c r="AK158">
        <v>19157.0197035364</v>
      </c>
      <c r="AL158">
        <v>19157.0197035364</v>
      </c>
      <c r="AM158">
        <v>19157.0197035364</v>
      </c>
      <c r="AN158">
        <v>19157.0197035364</v>
      </c>
      <c r="AO158">
        <v>19157.0197035364</v>
      </c>
      <c r="AP158">
        <v>19157.0197035364</v>
      </c>
      <c r="AQ158">
        <v>19157.0197035364</v>
      </c>
      <c r="AR158">
        <v>19157.0197035364</v>
      </c>
      <c r="AS158">
        <v>19157.0197035364</v>
      </c>
      <c r="AT158">
        <v>19157.0197035364</v>
      </c>
      <c r="AU158">
        <v>19157.0197035364</v>
      </c>
      <c r="AV158">
        <v>19157.0197035364</v>
      </c>
      <c r="AW158">
        <v>19157.0197035364</v>
      </c>
      <c r="AX158">
        <v>19157.0197035364</v>
      </c>
      <c r="AY158">
        <v>19157.0197035364</v>
      </c>
      <c r="AZ158">
        <v>19157.0197035364</v>
      </c>
      <c r="BA158">
        <v>19157.0197035364</v>
      </c>
      <c r="BB158">
        <v>19157.0197035364</v>
      </c>
      <c r="BC158">
        <v>19157.0197035364</v>
      </c>
      <c r="BD158">
        <v>19157.0197035364</v>
      </c>
      <c r="BE158">
        <v>19157.0197035364</v>
      </c>
    </row>
    <row r="159" spans="1:57" x14ac:dyDescent="0.25">
      <c r="A159" t="s">
        <v>46</v>
      </c>
      <c r="B159" t="s">
        <v>78</v>
      </c>
      <c r="C159" t="s">
        <v>79</v>
      </c>
      <c r="D159" t="s">
        <v>131</v>
      </c>
      <c r="E159">
        <v>3081000</v>
      </c>
      <c r="F159">
        <v>3173429.9999999902</v>
      </c>
      <c r="G159">
        <v>2840949.73889999</v>
      </c>
      <c r="H159">
        <v>2938675.8330929899</v>
      </c>
      <c r="I159">
        <v>3038694.4964205301</v>
      </c>
      <c r="J159">
        <v>3141052.5175854499</v>
      </c>
      <c r="K159">
        <v>3245797.5731236199</v>
      </c>
      <c r="L159">
        <v>3352978.2435114798</v>
      </c>
      <c r="M159">
        <v>3438763.7259049001</v>
      </c>
      <c r="N159">
        <v>3525707.1854090402</v>
      </c>
      <c r="O159">
        <v>3553912.8428923101</v>
      </c>
      <c r="P159">
        <v>3582344.1456354498</v>
      </c>
      <c r="Q159">
        <v>3611002.89880053</v>
      </c>
      <c r="R159">
        <v>3639890.9219909301</v>
      </c>
      <c r="S159">
        <v>3669010.0493668602</v>
      </c>
      <c r="T159">
        <v>3698362.1297618002</v>
      </c>
      <c r="U159">
        <v>3727949.0267998902</v>
      </c>
      <c r="V159">
        <v>3739132.87388029</v>
      </c>
      <c r="W159">
        <v>3750350.2725019301</v>
      </c>
      <c r="X159">
        <v>3761601.3233194398</v>
      </c>
      <c r="Y159">
        <v>3772886.1272893902</v>
      </c>
      <c r="Z159">
        <v>3784204.7856712602</v>
      </c>
      <c r="AA159">
        <v>3795557.40002828</v>
      </c>
      <c r="AB159">
        <v>3806944.07222836</v>
      </c>
      <c r="AC159">
        <v>3818364.9044450498</v>
      </c>
      <c r="AD159">
        <v>3829819.9991583801</v>
      </c>
      <c r="AE159">
        <v>3841309.4591558599</v>
      </c>
      <c r="AF159">
        <v>3852833.3875333201</v>
      </c>
      <c r="AG159">
        <v>3864391.8876959202</v>
      </c>
      <c r="AH159">
        <v>3875985.06335901</v>
      </c>
      <c r="AI159">
        <v>3887613.0185490898</v>
      </c>
      <c r="AJ159">
        <v>3899275.8576047299</v>
      </c>
      <c r="AK159">
        <v>3910973.6851775502</v>
      </c>
      <c r="AL159">
        <v>3910973.6851775502</v>
      </c>
      <c r="AM159">
        <v>3910973.6851775502</v>
      </c>
      <c r="AN159">
        <v>3910973.6851775502</v>
      </c>
      <c r="AO159">
        <v>3910973.6851775502</v>
      </c>
      <c r="AP159">
        <v>3910973.6851775502</v>
      </c>
      <c r="AQ159">
        <v>3910973.6851775502</v>
      </c>
      <c r="AR159">
        <v>3910973.6851775502</v>
      </c>
      <c r="AS159">
        <v>3910973.6851775502</v>
      </c>
      <c r="AT159">
        <v>3910973.6851775502</v>
      </c>
      <c r="AU159">
        <v>3910973.6851775502</v>
      </c>
      <c r="AV159">
        <v>3910973.6851775502</v>
      </c>
      <c r="AW159">
        <v>3910973.6851775502</v>
      </c>
      <c r="AX159">
        <v>3910973.6851775502</v>
      </c>
      <c r="AY159">
        <v>3910973.6851775502</v>
      </c>
      <c r="AZ159">
        <v>3910973.6851775502</v>
      </c>
      <c r="BA159">
        <v>3910973.6851775502</v>
      </c>
      <c r="BB159">
        <v>3910973.6851775502</v>
      </c>
      <c r="BC159">
        <v>3910973.6851775502</v>
      </c>
      <c r="BD159">
        <v>3910973.6851775502</v>
      </c>
      <c r="BE159">
        <v>3910973.6851775502</v>
      </c>
    </row>
    <row r="160" spans="1:57" x14ac:dyDescent="0.25">
      <c r="A160" t="s">
        <v>46</v>
      </c>
      <c r="B160" t="s">
        <v>80</v>
      </c>
      <c r="C160" t="s">
        <v>74</v>
      </c>
      <c r="D160" t="s">
        <v>132</v>
      </c>
      <c r="E160">
        <v>1605.3655960000001</v>
      </c>
      <c r="F160">
        <v>1621.4192519600001</v>
      </c>
      <c r="G160">
        <v>1444.392698031</v>
      </c>
      <c r="H160">
        <v>1494.07849673651</v>
      </c>
      <c r="I160">
        <v>1544.92988104613</v>
      </c>
      <c r="J160">
        <v>1596.9706392232699</v>
      </c>
      <c r="K160">
        <v>1650.2250109224999</v>
      </c>
      <c r="L160">
        <v>1704.7176953788701</v>
      </c>
      <c r="M160">
        <v>1760.4738597414701</v>
      </c>
      <c r="N160">
        <v>1817.5191475535</v>
      </c>
      <c r="O160">
        <v>1844.7819347668001</v>
      </c>
      <c r="P160">
        <v>1872.4536637883</v>
      </c>
      <c r="Q160">
        <v>1900.5404687451301</v>
      </c>
      <c r="R160">
        <v>1929.0485757762999</v>
      </c>
      <c r="S160">
        <v>1957.98430441295</v>
      </c>
      <c r="T160">
        <v>1987.35406897914</v>
      </c>
      <c r="U160">
        <v>2017.1643800138299</v>
      </c>
      <c r="V160">
        <v>2047.42184571404</v>
      </c>
      <c r="W160">
        <v>2078.1331733997499</v>
      </c>
      <c r="X160">
        <v>2109.3051710007398</v>
      </c>
      <c r="Y160">
        <v>2140.9447485657502</v>
      </c>
      <c r="Z160">
        <v>2173.05891979424</v>
      </c>
      <c r="AA160">
        <v>2205.6548035911501</v>
      </c>
      <c r="AB160">
        <v>2238.7396256450202</v>
      </c>
      <c r="AC160">
        <v>2272.3207200296902</v>
      </c>
      <c r="AD160">
        <v>2306.4055308301399</v>
      </c>
      <c r="AE160">
        <v>2341.00161379259</v>
      </c>
      <c r="AF160">
        <v>2376.1166379994802</v>
      </c>
      <c r="AG160">
        <v>2411.75838756947</v>
      </c>
      <c r="AH160">
        <v>2447.9347633830098</v>
      </c>
      <c r="AI160">
        <v>2484.6537848337598</v>
      </c>
      <c r="AJ160">
        <v>2521.9235916062698</v>
      </c>
      <c r="AK160">
        <v>2559.7524454803602</v>
      </c>
      <c r="AL160">
        <v>2559.7524454803602</v>
      </c>
      <c r="AM160">
        <v>2559.7524454803602</v>
      </c>
      <c r="AN160">
        <v>2559.7524454803602</v>
      </c>
      <c r="AO160">
        <v>2559.7524454803602</v>
      </c>
      <c r="AP160">
        <v>2559.7524454803602</v>
      </c>
      <c r="AQ160">
        <v>2559.7524454803602</v>
      </c>
      <c r="AR160">
        <v>2559.7524454803602</v>
      </c>
      <c r="AS160">
        <v>2559.7524454803602</v>
      </c>
      <c r="AT160">
        <v>2559.7524454803602</v>
      </c>
      <c r="AU160">
        <v>2559.7524454803602</v>
      </c>
      <c r="AV160">
        <v>2559.7524454803602</v>
      </c>
      <c r="AW160">
        <v>2559.7524454803602</v>
      </c>
      <c r="AX160">
        <v>2559.7524454803602</v>
      </c>
      <c r="AY160">
        <v>2559.7524454803602</v>
      </c>
      <c r="AZ160">
        <v>2559.7524454803602</v>
      </c>
      <c r="BA160">
        <v>2559.7524454803602</v>
      </c>
      <c r="BB160">
        <v>2559.7524454803602</v>
      </c>
      <c r="BC160">
        <v>2559.7524454803602</v>
      </c>
      <c r="BD160">
        <v>2559.7524454803602</v>
      </c>
      <c r="BE160">
        <v>2559.7524454803602</v>
      </c>
    </row>
    <row r="161" spans="1:57" x14ac:dyDescent="0.25">
      <c r="A161" t="s">
        <v>46</v>
      </c>
      <c r="B161" t="s">
        <v>81</v>
      </c>
      <c r="C161" t="s">
        <v>74</v>
      </c>
      <c r="D161" t="s">
        <v>133</v>
      </c>
      <c r="E161">
        <v>10266.34175</v>
      </c>
      <c r="F161">
        <v>10369.0051675</v>
      </c>
      <c r="G161">
        <v>9236.9171833123401</v>
      </c>
      <c r="H161">
        <v>9554.6587562621098</v>
      </c>
      <c r="I161">
        <v>9879.8542700341295</v>
      </c>
      <c r="J161">
        <v>10212.655850999099</v>
      </c>
      <c r="K161">
        <v>10553.2185121823</v>
      </c>
      <c r="L161">
        <v>10901.700205634501</v>
      </c>
      <c r="M161">
        <v>11258.2618757251</v>
      </c>
      <c r="N161">
        <v>11623.0675133721</v>
      </c>
      <c r="O161">
        <v>11797.4135260727</v>
      </c>
      <c r="P161">
        <v>11974.374728963799</v>
      </c>
      <c r="Q161">
        <v>12153.9903498982</v>
      </c>
      <c r="R161">
        <v>12336.300205146699</v>
      </c>
      <c r="S161">
        <v>12521.3447082239</v>
      </c>
      <c r="T161">
        <v>12709.164878847299</v>
      </c>
      <c r="U161">
        <v>12899.802352029999</v>
      </c>
      <c r="V161">
        <v>13093.299387310401</v>
      </c>
      <c r="W161">
        <v>13289.6988781201</v>
      </c>
      <c r="X161">
        <v>13489.044361291901</v>
      </c>
      <c r="Y161">
        <v>13691.3800267113</v>
      </c>
      <c r="Z161">
        <v>13896.750727111899</v>
      </c>
      <c r="AA161">
        <v>14105.2019880186</v>
      </c>
      <c r="AB161">
        <v>14316.780017838901</v>
      </c>
      <c r="AC161">
        <v>14531.5317181065</v>
      </c>
      <c r="AD161">
        <v>14749.5046938781</v>
      </c>
      <c r="AE161">
        <v>14970.747264286199</v>
      </c>
      <c r="AF161">
        <v>15195.308473250499</v>
      </c>
      <c r="AG161">
        <v>15423.238100349299</v>
      </c>
      <c r="AH161">
        <v>15654.5866718545</v>
      </c>
      <c r="AI161">
        <v>15889.405471932299</v>
      </c>
      <c r="AJ161">
        <v>16127.746554011301</v>
      </c>
      <c r="AK161">
        <v>16369.662752321499</v>
      </c>
      <c r="AL161">
        <v>16369.662752321499</v>
      </c>
      <c r="AM161">
        <v>16369.662752321499</v>
      </c>
      <c r="AN161">
        <v>16369.662752321499</v>
      </c>
      <c r="AO161">
        <v>16369.662752321499</v>
      </c>
      <c r="AP161">
        <v>16369.662752321499</v>
      </c>
      <c r="AQ161">
        <v>16369.662752321499</v>
      </c>
      <c r="AR161">
        <v>16369.662752321499</v>
      </c>
      <c r="AS161">
        <v>16369.662752321499</v>
      </c>
      <c r="AT161">
        <v>16369.662752321499</v>
      </c>
      <c r="AU161">
        <v>16369.662752321499</v>
      </c>
      <c r="AV161">
        <v>16369.662752321499</v>
      </c>
      <c r="AW161">
        <v>16369.662752321499</v>
      </c>
      <c r="AX161">
        <v>16369.662752321499</v>
      </c>
      <c r="AY161">
        <v>16369.662752321499</v>
      </c>
      <c r="AZ161">
        <v>16369.662752321499</v>
      </c>
      <c r="BA161">
        <v>16369.662752321499</v>
      </c>
      <c r="BB161">
        <v>16369.662752321499</v>
      </c>
      <c r="BC161">
        <v>16369.662752321499</v>
      </c>
      <c r="BD161">
        <v>16369.662752321499</v>
      </c>
      <c r="BE161">
        <v>16369.662752321499</v>
      </c>
    </row>
    <row r="162" spans="1:57" x14ac:dyDescent="0.25">
      <c r="A162" t="s">
        <v>46</v>
      </c>
      <c r="B162" t="s">
        <v>82</v>
      </c>
      <c r="C162" t="s">
        <v>74</v>
      </c>
      <c r="D162" t="s">
        <v>134</v>
      </c>
      <c r="E162">
        <v>3278.3826389999999</v>
      </c>
      <c r="F162">
        <v>3311.1664653899902</v>
      </c>
      <c r="G162">
        <v>2949.6533106987099</v>
      </c>
      <c r="H162">
        <v>3051.11870916425</v>
      </c>
      <c r="I162">
        <v>3154.9643975888398</v>
      </c>
      <c r="J162">
        <v>3261.2389549566001</v>
      </c>
      <c r="K162">
        <v>3369.9918820559501</v>
      </c>
      <c r="L162">
        <v>3481.2736182034</v>
      </c>
      <c r="M162">
        <v>3595.1355582618198</v>
      </c>
      <c r="N162">
        <v>3711.6300699578901</v>
      </c>
      <c r="O162">
        <v>3767.3045210072601</v>
      </c>
      <c r="P162">
        <v>3823.8140888223702</v>
      </c>
      <c r="Q162">
        <v>3881.17130015471</v>
      </c>
      <c r="R162">
        <v>3939.3888696570202</v>
      </c>
      <c r="S162">
        <v>3998.4797027018799</v>
      </c>
      <c r="T162">
        <v>4058.4568982424098</v>
      </c>
      <c r="U162">
        <v>4119.3337517160398</v>
      </c>
      <c r="V162">
        <v>4181.1237579917897</v>
      </c>
      <c r="W162">
        <v>4243.8406143616603</v>
      </c>
      <c r="X162">
        <v>4307.4982235770804</v>
      </c>
      <c r="Y162">
        <v>4372.1106969307402</v>
      </c>
      <c r="Z162">
        <v>4437.6923573846998</v>
      </c>
      <c r="AA162">
        <v>4504.2577427454698</v>
      </c>
      <c r="AB162">
        <v>4571.8216088866502</v>
      </c>
      <c r="AC162">
        <v>4640.3989330199502</v>
      </c>
      <c r="AD162">
        <v>4710.0049170152497</v>
      </c>
      <c r="AE162">
        <v>4780.6549907704803</v>
      </c>
      <c r="AF162">
        <v>4852.3648156320396</v>
      </c>
      <c r="AG162">
        <v>4925.1502878665196</v>
      </c>
      <c r="AH162">
        <v>4999.0275421845099</v>
      </c>
      <c r="AI162">
        <v>5074.0129553172801</v>
      </c>
      <c r="AJ162">
        <v>5150.12314964704</v>
      </c>
      <c r="AK162">
        <v>5227.37499689174</v>
      </c>
      <c r="AL162">
        <v>5227.37499689174</v>
      </c>
      <c r="AM162">
        <v>5227.37499689174</v>
      </c>
      <c r="AN162">
        <v>5227.37499689174</v>
      </c>
      <c r="AO162">
        <v>5227.37499689174</v>
      </c>
      <c r="AP162">
        <v>5227.37499689174</v>
      </c>
      <c r="AQ162">
        <v>5227.37499689174</v>
      </c>
      <c r="AR162">
        <v>5227.37499689174</v>
      </c>
      <c r="AS162">
        <v>5227.37499689174</v>
      </c>
      <c r="AT162">
        <v>5227.37499689174</v>
      </c>
      <c r="AU162">
        <v>5227.37499689174</v>
      </c>
      <c r="AV162">
        <v>5227.37499689174</v>
      </c>
      <c r="AW162">
        <v>5227.37499689174</v>
      </c>
      <c r="AX162">
        <v>5227.37499689174</v>
      </c>
      <c r="AY162">
        <v>5227.37499689174</v>
      </c>
      <c r="AZ162">
        <v>5227.37499689174</v>
      </c>
      <c r="BA162">
        <v>5227.37499689174</v>
      </c>
      <c r="BB162">
        <v>5227.37499689174</v>
      </c>
      <c r="BC162">
        <v>5227.37499689174</v>
      </c>
      <c r="BD162">
        <v>5227.37499689174</v>
      </c>
      <c r="BE162">
        <v>5227.37499689174</v>
      </c>
    </row>
    <row r="163" spans="1:57" x14ac:dyDescent="0.25">
      <c r="A163" t="s">
        <v>46</v>
      </c>
      <c r="B163" t="s">
        <v>83</v>
      </c>
      <c r="C163" t="s">
        <v>84</v>
      </c>
      <c r="D163" t="s">
        <v>135</v>
      </c>
      <c r="E163">
        <v>267.14533971428898</v>
      </c>
      <c r="F163">
        <v>269.45538581175498</v>
      </c>
      <c r="G163">
        <v>258.80045552718201</v>
      </c>
      <c r="H163">
        <v>275.69030974310499</v>
      </c>
      <c r="I163">
        <v>281.33074104370797</v>
      </c>
      <c r="J163">
        <v>287.44452740798198</v>
      </c>
      <c r="K163">
        <v>293.22517748008897</v>
      </c>
      <c r="L163">
        <v>299.46278778437602</v>
      </c>
      <c r="M163">
        <v>305.75647945722898</v>
      </c>
      <c r="N163">
        <v>312.10122551228</v>
      </c>
      <c r="O163">
        <v>318.490595623395</v>
      </c>
      <c r="P163">
        <v>324.91608782713502</v>
      </c>
      <c r="Q163">
        <v>331.713969707969</v>
      </c>
      <c r="R163">
        <v>340.20459128265702</v>
      </c>
      <c r="S163">
        <v>346.65317847136401</v>
      </c>
      <c r="T163">
        <v>352.79529337721402</v>
      </c>
      <c r="U163">
        <v>358.64746395861602</v>
      </c>
      <c r="V163">
        <v>367.33645233685297</v>
      </c>
      <c r="W163">
        <v>375.64251601159498</v>
      </c>
      <c r="X163">
        <v>380.58067779200502</v>
      </c>
      <c r="Y163">
        <v>388.206260710366</v>
      </c>
      <c r="Z163">
        <v>395.46712236777103</v>
      </c>
      <c r="AA163">
        <v>402.365695779379</v>
      </c>
      <c r="AB163">
        <v>411.69036178560299</v>
      </c>
      <c r="AC163">
        <v>417.83424264767598</v>
      </c>
      <c r="AD163">
        <v>423.633276137613</v>
      </c>
      <c r="AE163">
        <v>431.72095574513997</v>
      </c>
      <c r="AF163">
        <v>436.78613945924201</v>
      </c>
      <c r="AG163">
        <v>444.05139869504802</v>
      </c>
      <c r="AH163">
        <v>450.89144324975598</v>
      </c>
      <c r="AI163">
        <v>457.31199702309198</v>
      </c>
      <c r="AJ163">
        <v>463.31909679033402</v>
      </c>
      <c r="AK163">
        <v>466.56271388312098</v>
      </c>
      <c r="AL163">
        <v>466.56271388312098</v>
      </c>
      <c r="AM163">
        <v>466.56271388312098</v>
      </c>
      <c r="AN163">
        <v>466.56271388312098</v>
      </c>
      <c r="AO163">
        <v>466.56271388312098</v>
      </c>
      <c r="AP163">
        <v>466.56271388312098</v>
      </c>
      <c r="AQ163">
        <v>466.56271388312098</v>
      </c>
      <c r="AR163">
        <v>466.56271388312098</v>
      </c>
      <c r="AS163">
        <v>466.56271388312098</v>
      </c>
      <c r="AT163">
        <v>466.56271388312098</v>
      </c>
      <c r="AU163">
        <v>466.56271388312098</v>
      </c>
      <c r="AV163">
        <v>466.56271388312098</v>
      </c>
      <c r="AW163">
        <v>466.56271388312098</v>
      </c>
      <c r="AX163">
        <v>466.56271388312098</v>
      </c>
      <c r="AY163">
        <v>466.56271388312098</v>
      </c>
      <c r="AZ163">
        <v>466.56271388312098</v>
      </c>
      <c r="BA163">
        <v>466.56271388312098</v>
      </c>
      <c r="BB163">
        <v>466.56271388312098</v>
      </c>
      <c r="BC163">
        <v>466.56271388312098</v>
      </c>
      <c r="BD163">
        <v>466.56271388312098</v>
      </c>
      <c r="BE163">
        <v>466.56271388312098</v>
      </c>
    </row>
    <row r="164" spans="1:57" x14ac:dyDescent="0.25">
      <c r="A164" t="s">
        <v>47</v>
      </c>
      <c r="B164" t="s">
        <v>68</v>
      </c>
      <c r="C164" t="s">
        <v>69</v>
      </c>
      <c r="D164" t="s">
        <v>124</v>
      </c>
      <c r="E164">
        <v>20203.97</v>
      </c>
      <c r="F164">
        <v>20749.4771899999</v>
      </c>
      <c r="G164">
        <v>17982.275038248601</v>
      </c>
      <c r="H164">
        <v>19773.392881924799</v>
      </c>
      <c r="I164">
        <v>20619.375976439402</v>
      </c>
      <c r="J164">
        <v>21484.814343004</v>
      </c>
      <c r="K164">
        <v>22369.3598701013</v>
      </c>
      <c r="L164">
        <v>23261.2500595848</v>
      </c>
      <c r="M164">
        <v>24182.3338064132</v>
      </c>
      <c r="N164">
        <v>25121.1979999133</v>
      </c>
      <c r="O164">
        <v>25623.621959911499</v>
      </c>
      <c r="P164">
        <v>26136.094399109799</v>
      </c>
      <c r="Q164">
        <v>26606.544098293802</v>
      </c>
      <c r="R164">
        <v>27005.642259768199</v>
      </c>
      <c r="S164">
        <v>27464.738178184201</v>
      </c>
      <c r="T164">
        <v>27959.103465391501</v>
      </c>
      <c r="U164">
        <v>28462.367327768599</v>
      </c>
      <c r="V164">
        <v>28889.3028376851</v>
      </c>
      <c r="W164">
        <v>29322.6423802504</v>
      </c>
      <c r="X164">
        <v>29733.159373573901</v>
      </c>
      <c r="Y164">
        <v>30119.6904454303</v>
      </c>
      <c r="Z164">
        <v>30571.485802111802</v>
      </c>
      <c r="AA164">
        <v>31182.915518154001</v>
      </c>
      <c r="AB164">
        <v>31744.2079974808</v>
      </c>
      <c r="AC164">
        <v>32220.371117442999</v>
      </c>
      <c r="AD164">
        <v>32703.6766842047</v>
      </c>
      <c r="AE164">
        <v>33194.231834467697</v>
      </c>
      <c r="AF164">
        <v>33692.145311984699</v>
      </c>
      <c r="AG164">
        <v>34163.835346352498</v>
      </c>
      <c r="AH164">
        <v>34642.129041201501</v>
      </c>
      <c r="AI164">
        <v>35127.1188477783</v>
      </c>
      <c r="AJ164">
        <v>35583.771392799397</v>
      </c>
      <c r="AK164">
        <v>36046.360420905803</v>
      </c>
      <c r="AL164">
        <v>36046.360420905803</v>
      </c>
      <c r="AM164">
        <v>36046.360420905803</v>
      </c>
      <c r="AN164">
        <v>36046.360420905803</v>
      </c>
      <c r="AO164">
        <v>36046.360420905803</v>
      </c>
      <c r="AP164">
        <v>36046.360420905803</v>
      </c>
      <c r="AQ164">
        <v>36046.360420905803</v>
      </c>
      <c r="AR164">
        <v>36046.360420905803</v>
      </c>
      <c r="AS164">
        <v>36046.360420905803</v>
      </c>
      <c r="AT164">
        <v>36046.360420905803</v>
      </c>
      <c r="AU164">
        <v>36046.360420905803</v>
      </c>
      <c r="AV164">
        <v>36046.360420905803</v>
      </c>
      <c r="AW164">
        <v>36046.360420905803</v>
      </c>
      <c r="AX164">
        <v>36046.360420905803</v>
      </c>
      <c r="AY164">
        <v>36046.360420905803</v>
      </c>
      <c r="AZ164">
        <v>36046.360420905803</v>
      </c>
      <c r="BA164">
        <v>36046.360420905803</v>
      </c>
      <c r="BB164">
        <v>36046.360420905803</v>
      </c>
      <c r="BC164">
        <v>36046.360420905803</v>
      </c>
      <c r="BD164">
        <v>36046.360420905803</v>
      </c>
      <c r="BE164">
        <v>36046.360420905803</v>
      </c>
    </row>
    <row r="165" spans="1:57" x14ac:dyDescent="0.25">
      <c r="A165" t="s">
        <v>47</v>
      </c>
      <c r="B165" t="s">
        <v>190</v>
      </c>
      <c r="C165" t="s">
        <v>69</v>
      </c>
      <c r="D165" t="s">
        <v>124</v>
      </c>
      <c r="E165">
        <v>20203.97</v>
      </c>
      <c r="F165">
        <v>20749.4771899999</v>
      </c>
      <c r="G165">
        <v>17982.275038248601</v>
      </c>
      <c r="H165">
        <v>19768.963641919301</v>
      </c>
      <c r="I165">
        <v>20605.5197557832</v>
      </c>
      <c r="J165">
        <v>21455.938752526999</v>
      </c>
      <c r="K165">
        <v>22319.252503992298</v>
      </c>
      <c r="L165">
        <v>23183.092259384601</v>
      </c>
      <c r="M165">
        <v>24068.580108187802</v>
      </c>
      <c r="N165">
        <v>24963.637846057802</v>
      </c>
      <c r="O165">
        <v>25416.993072426802</v>
      </c>
      <c r="P165">
        <v>25872.642567566701</v>
      </c>
      <c r="Q165">
        <v>26278.751475002799</v>
      </c>
      <c r="R165">
        <v>26606.3908445997</v>
      </c>
      <c r="S165">
        <v>26984.874272735</v>
      </c>
      <c r="T165">
        <v>27389.185100352999</v>
      </c>
      <c r="U165">
        <v>27792.932448219501</v>
      </c>
      <c r="V165">
        <v>28112.758377408099</v>
      </c>
      <c r="W165">
        <v>28429.357402778402</v>
      </c>
      <c r="X165">
        <v>28714.144535522701</v>
      </c>
      <c r="Y165">
        <v>28965.9858226086</v>
      </c>
      <c r="Z165">
        <v>29270.363366373898</v>
      </c>
      <c r="AA165">
        <v>29716.071172180102</v>
      </c>
      <c r="AB165">
        <v>30101.6356988591</v>
      </c>
      <c r="AC165">
        <v>30394.378245475302</v>
      </c>
      <c r="AD165">
        <v>30681.8045768804</v>
      </c>
      <c r="AE165">
        <v>30963.579455191499</v>
      </c>
      <c r="AF165">
        <v>31239.357133272199</v>
      </c>
      <c r="AG165">
        <v>31477.737956080899</v>
      </c>
      <c r="AH165">
        <v>31708.910691024801</v>
      </c>
      <c r="AI165">
        <v>31932.518151285902</v>
      </c>
      <c r="AJ165">
        <v>32116.488708285</v>
      </c>
      <c r="AK165">
        <v>32291.771519464201</v>
      </c>
      <c r="AL165">
        <v>32041.465592701399</v>
      </c>
      <c r="AM165">
        <v>31783.0852812044</v>
      </c>
      <c r="AN165">
        <v>31516.6305849731</v>
      </c>
      <c r="AO165">
        <v>31242.101504007402</v>
      </c>
      <c r="AP165">
        <v>30959.498038307502</v>
      </c>
      <c r="AQ165">
        <v>30668.8201878734</v>
      </c>
      <c r="AR165">
        <v>30370.0679527049</v>
      </c>
      <c r="AS165">
        <v>30063.241332802099</v>
      </c>
      <c r="AT165">
        <v>29748.340328165101</v>
      </c>
      <c r="AU165">
        <v>29425.364938793799</v>
      </c>
      <c r="AV165">
        <v>29094.3151646882</v>
      </c>
      <c r="AW165">
        <v>28755.191005848301</v>
      </c>
      <c r="AX165">
        <v>28407.992462274098</v>
      </c>
      <c r="AY165">
        <v>28052.719533965701</v>
      </c>
      <c r="AZ165">
        <v>27689.372220923</v>
      </c>
      <c r="BA165">
        <v>27317.950523145999</v>
      </c>
      <c r="BB165">
        <v>26938.454440634701</v>
      </c>
      <c r="BC165">
        <v>26550.8839733891</v>
      </c>
      <c r="BD165">
        <v>26155.239121409199</v>
      </c>
      <c r="BE165">
        <v>25751.519884695099</v>
      </c>
    </row>
    <row r="166" spans="1:57" x14ac:dyDescent="0.25">
      <c r="A166" t="s">
        <v>47</v>
      </c>
      <c r="B166" t="s">
        <v>70</v>
      </c>
      <c r="C166" t="s">
        <v>69</v>
      </c>
      <c r="D166" t="s">
        <v>125</v>
      </c>
      <c r="E166">
        <v>4661.3215137940597</v>
      </c>
      <c r="F166">
        <v>4838.5527617021799</v>
      </c>
      <c r="G166">
        <v>4499.0292118669504</v>
      </c>
      <c r="H166">
        <v>4767.3884494488402</v>
      </c>
      <c r="I166">
        <v>5052.1738074090799</v>
      </c>
      <c r="J166">
        <v>5353.6587079513001</v>
      </c>
      <c r="K166">
        <v>5672.09607839411</v>
      </c>
      <c r="L166">
        <v>6008.3218375811903</v>
      </c>
      <c r="M166">
        <v>6363.3460421865202</v>
      </c>
      <c r="N166">
        <v>6738.27584785215</v>
      </c>
      <c r="O166">
        <v>7023.8443895781202</v>
      </c>
      <c r="P166">
        <v>7322.0912945576301</v>
      </c>
      <c r="Q166">
        <v>7633.4087036502497</v>
      </c>
      <c r="R166">
        <v>7857.6457956539298</v>
      </c>
      <c r="S166">
        <v>8083.9341847166397</v>
      </c>
      <c r="T166">
        <v>8312.0871600027094</v>
      </c>
      <c r="U166">
        <v>8541.7710603646792</v>
      </c>
      <c r="V166">
        <v>8772.3716151122499</v>
      </c>
      <c r="W166">
        <v>9003.1006270299094</v>
      </c>
      <c r="X166">
        <v>9232.9995893428095</v>
      </c>
      <c r="Y166">
        <v>9461.1105485103308</v>
      </c>
      <c r="Z166">
        <v>9686.3896862131496</v>
      </c>
      <c r="AA166">
        <v>9907.7454392825493</v>
      </c>
      <c r="AB166">
        <v>10066.5355839532</v>
      </c>
      <c r="AC166">
        <v>10221.145657318601</v>
      </c>
      <c r="AD166">
        <v>10369.661815208399</v>
      </c>
      <c r="AE166">
        <v>10510.309214818601</v>
      </c>
      <c r="AF166">
        <v>10641.569480239999</v>
      </c>
      <c r="AG166">
        <v>10813.3560704178</v>
      </c>
      <c r="AH166">
        <v>10962.0137128938</v>
      </c>
      <c r="AI166">
        <v>11088.774654765801</v>
      </c>
      <c r="AJ166">
        <v>11194.4974569316</v>
      </c>
      <c r="AK166">
        <v>11279.875904660599</v>
      </c>
      <c r="AL166">
        <v>11279.875904660599</v>
      </c>
      <c r="AM166">
        <v>11279.875904660599</v>
      </c>
      <c r="AN166">
        <v>11279.875904660599</v>
      </c>
      <c r="AO166">
        <v>11279.875904660599</v>
      </c>
      <c r="AP166">
        <v>11279.875904660599</v>
      </c>
      <c r="AQ166">
        <v>11279.875904660599</v>
      </c>
      <c r="AR166">
        <v>11279.875904660599</v>
      </c>
      <c r="AS166">
        <v>11279.875904660599</v>
      </c>
      <c r="AT166">
        <v>11279.875904660599</v>
      </c>
      <c r="AU166">
        <v>11279.875904660599</v>
      </c>
      <c r="AV166">
        <v>11279.875904660599</v>
      </c>
      <c r="AW166">
        <v>11279.875904660599</v>
      </c>
      <c r="AX166">
        <v>11279.875904660599</v>
      </c>
      <c r="AY166">
        <v>11279.875904660599</v>
      </c>
      <c r="AZ166">
        <v>11279.875904660599</v>
      </c>
      <c r="BA166">
        <v>11279.875904660599</v>
      </c>
      <c r="BB166">
        <v>11279.875904660599</v>
      </c>
      <c r="BC166">
        <v>11279.875904660599</v>
      </c>
      <c r="BD166">
        <v>11279.875904660599</v>
      </c>
      <c r="BE166">
        <v>11279.875904660599</v>
      </c>
    </row>
    <row r="167" spans="1:57" x14ac:dyDescent="0.25">
      <c r="A167" t="s">
        <v>47</v>
      </c>
      <c r="B167" t="s">
        <v>191</v>
      </c>
      <c r="C167" t="s">
        <v>69</v>
      </c>
      <c r="D167" t="s">
        <v>125</v>
      </c>
      <c r="E167">
        <v>4661.3215137940597</v>
      </c>
      <c r="F167">
        <v>4838.5527617021799</v>
      </c>
      <c r="G167">
        <v>4499.0292118669504</v>
      </c>
      <c r="H167">
        <v>4766.4349717589503</v>
      </c>
      <c r="I167">
        <v>5049.1425031246399</v>
      </c>
      <c r="J167">
        <v>5347.2343175017604</v>
      </c>
      <c r="K167">
        <v>5660.7518862373199</v>
      </c>
      <c r="L167">
        <v>5990.2968720684403</v>
      </c>
      <c r="M167">
        <v>6336.6199888093297</v>
      </c>
      <c r="N167">
        <v>6700.5415031041803</v>
      </c>
      <c r="O167">
        <v>6973.2727099731501</v>
      </c>
      <c r="P167">
        <v>7256.1924729066204</v>
      </c>
      <c r="Q167">
        <v>7549.4412079101003</v>
      </c>
      <c r="R167">
        <v>7753.9248711512901</v>
      </c>
      <c r="S167">
        <v>7957.8248114350599</v>
      </c>
      <c r="T167">
        <v>8160.8071736906604</v>
      </c>
      <c r="U167">
        <v>8362.3938680970205</v>
      </c>
      <c r="V167">
        <v>8561.8346963495605</v>
      </c>
      <c r="W167">
        <v>8758.2162899747</v>
      </c>
      <c r="X167">
        <v>8950.4698019089192</v>
      </c>
      <c r="Y167">
        <v>9137.5405677512808</v>
      </c>
      <c r="Z167">
        <v>9318.3068781370494</v>
      </c>
      <c r="AA167">
        <v>9491.6201308326799</v>
      </c>
      <c r="AB167">
        <v>9601.4616399746192</v>
      </c>
      <c r="AC167">
        <v>9703.9556870583492</v>
      </c>
      <c r="AD167">
        <v>9797.2564830089505</v>
      </c>
      <c r="AE167">
        <v>9879.6906619295096</v>
      </c>
      <c r="AF167">
        <v>9949.8674640244099</v>
      </c>
      <c r="AG167">
        <v>10054.2584742745</v>
      </c>
      <c r="AH167">
        <v>10133.285476199</v>
      </c>
      <c r="AI167">
        <v>10188.366152798801</v>
      </c>
      <c r="AJ167">
        <v>10220.5761781785</v>
      </c>
      <c r="AK167">
        <v>10230.847445527101</v>
      </c>
      <c r="AL167">
        <v>10160.9122149182</v>
      </c>
      <c r="AM167">
        <v>10088.7210091284</v>
      </c>
      <c r="AN167">
        <v>10014.2738281576</v>
      </c>
      <c r="AO167">
        <v>9937.5706720059807</v>
      </c>
      <c r="AP167">
        <v>9858.6115406733607</v>
      </c>
      <c r="AQ167">
        <v>9777.3964341598003</v>
      </c>
      <c r="AR167">
        <v>9693.9253524653195</v>
      </c>
      <c r="AS167">
        <v>9608.1982955898893</v>
      </c>
      <c r="AT167">
        <v>9520.2152635335406</v>
      </c>
      <c r="AU167">
        <v>9429.9762562962605</v>
      </c>
      <c r="AV167">
        <v>9337.4812738780402</v>
      </c>
      <c r="AW167">
        <v>9242.7303162788903</v>
      </c>
      <c r="AX167">
        <v>9145.7233834988092</v>
      </c>
      <c r="AY167">
        <v>9046.4604755378004</v>
      </c>
      <c r="AZ167">
        <v>8944.9415923958495</v>
      </c>
      <c r="BA167">
        <v>8841.1667340729691</v>
      </c>
      <c r="BB167">
        <v>8735.1359005691593</v>
      </c>
      <c r="BC167">
        <v>8626.84909188442</v>
      </c>
      <c r="BD167">
        <v>8516.3063080187494</v>
      </c>
      <c r="BE167">
        <v>8403.5075489721403</v>
      </c>
    </row>
    <row r="168" spans="1:57" x14ac:dyDescent="0.25">
      <c r="A168" t="s">
        <v>47</v>
      </c>
      <c r="B168" t="s">
        <v>71</v>
      </c>
      <c r="C168" t="s">
        <v>69</v>
      </c>
      <c r="D168" t="s">
        <v>126</v>
      </c>
      <c r="E168">
        <v>282.62400000000002</v>
      </c>
      <c r="F168">
        <v>279.276749292538</v>
      </c>
      <c r="G168">
        <v>229.707822814769</v>
      </c>
      <c r="H168">
        <v>238.31918335445599</v>
      </c>
      <c r="I168">
        <v>246.33952659683499</v>
      </c>
      <c r="J168">
        <v>254.87634747928999</v>
      </c>
      <c r="K168">
        <v>263.79536395923702</v>
      </c>
      <c r="L168">
        <v>273.08498463773202</v>
      </c>
      <c r="M168">
        <v>282.73723803786601</v>
      </c>
      <c r="N168">
        <v>292.76529371477898</v>
      </c>
      <c r="O168">
        <v>298.47936548597301</v>
      </c>
      <c r="P168">
        <v>304.38489198037797</v>
      </c>
      <c r="Q168">
        <v>310.47612707218099</v>
      </c>
      <c r="R168">
        <v>316.75025191971002</v>
      </c>
      <c r="S168">
        <v>323.19233252623798</v>
      </c>
      <c r="T168">
        <v>329.806684533235</v>
      </c>
      <c r="U168">
        <v>336.59967227222199</v>
      </c>
      <c r="V168">
        <v>343.57572136984902</v>
      </c>
      <c r="W168">
        <v>350.73446360002299</v>
      </c>
      <c r="X168">
        <v>358.07158922153701</v>
      </c>
      <c r="Y168">
        <v>365.57986275470699</v>
      </c>
      <c r="Z168">
        <v>373.24910642622001</v>
      </c>
      <c r="AA168">
        <v>381.06784026559598</v>
      </c>
      <c r="AB168">
        <v>389.026387176757</v>
      </c>
      <c r="AC168">
        <v>397.11349284935199</v>
      </c>
      <c r="AD168">
        <v>405.31505634195099</v>
      </c>
      <c r="AE168">
        <v>413.61790486206502</v>
      </c>
      <c r="AF168">
        <v>422.01308406178498</v>
      </c>
      <c r="AG168">
        <v>430.49746120628498</v>
      </c>
      <c r="AH168">
        <v>439.07306753067502</v>
      </c>
      <c r="AI168">
        <v>447.74733135317899</v>
      </c>
      <c r="AJ168">
        <v>456.53095978753697</v>
      </c>
      <c r="AK168">
        <v>465.43529590971099</v>
      </c>
      <c r="AL168">
        <v>465.43529590971099</v>
      </c>
      <c r="AM168">
        <v>465.43529590971099</v>
      </c>
      <c r="AN168">
        <v>465.43529590971099</v>
      </c>
      <c r="AO168">
        <v>465.43529590971099</v>
      </c>
      <c r="AP168">
        <v>465.43529590971099</v>
      </c>
      <c r="AQ168">
        <v>465.43529590971099</v>
      </c>
      <c r="AR168">
        <v>465.43529590971099</v>
      </c>
      <c r="AS168">
        <v>465.43529590971099</v>
      </c>
      <c r="AT168">
        <v>465.43529590971099</v>
      </c>
      <c r="AU168">
        <v>465.43529590971099</v>
      </c>
      <c r="AV168">
        <v>465.43529590971099</v>
      </c>
      <c r="AW168">
        <v>465.43529590971099</v>
      </c>
      <c r="AX168">
        <v>465.43529590971099</v>
      </c>
      <c r="AY168">
        <v>465.43529590971099</v>
      </c>
      <c r="AZ168">
        <v>465.43529590971099</v>
      </c>
      <c r="BA168">
        <v>465.43529590971099</v>
      </c>
      <c r="BB168">
        <v>465.43529590971099</v>
      </c>
      <c r="BC168">
        <v>465.43529590971099</v>
      </c>
      <c r="BD168">
        <v>465.43529590971099</v>
      </c>
      <c r="BE168">
        <v>465.43529590971099</v>
      </c>
    </row>
    <row r="169" spans="1:57" x14ac:dyDescent="0.25">
      <c r="A169" t="s">
        <v>47</v>
      </c>
      <c r="B169" t="s">
        <v>72</v>
      </c>
      <c r="C169" t="s">
        <v>69</v>
      </c>
      <c r="D169" t="s">
        <v>37</v>
      </c>
      <c r="E169">
        <v>41407.909305251596</v>
      </c>
      <c r="F169">
        <v>42032.538650857001</v>
      </c>
      <c r="G169">
        <v>37964.415895312501</v>
      </c>
      <c r="H169">
        <v>39199.262670841701</v>
      </c>
      <c r="I169">
        <v>40453.105033384301</v>
      </c>
      <c r="J169">
        <v>41725.198441610803</v>
      </c>
      <c r="K169">
        <v>43015.739251981802</v>
      </c>
      <c r="L169">
        <v>44324.314910938898</v>
      </c>
      <c r="M169">
        <v>45652.392601546497</v>
      </c>
      <c r="N169">
        <v>47001.216430350098</v>
      </c>
      <c r="O169">
        <v>47623.487423710903</v>
      </c>
      <c r="P169">
        <v>48248.463924068797</v>
      </c>
      <c r="Q169">
        <v>48876.799650255503</v>
      </c>
      <c r="R169">
        <v>49508.573229373302</v>
      </c>
      <c r="S169">
        <v>50143.267770429899</v>
      </c>
      <c r="T169">
        <v>50780.035965748299</v>
      </c>
      <c r="U169">
        <v>51418.866401231302</v>
      </c>
      <c r="V169">
        <v>52058.128380239999</v>
      </c>
      <c r="W169">
        <v>52696.545114163899</v>
      </c>
      <c r="X169">
        <v>53332.416610915701</v>
      </c>
      <c r="Y169">
        <v>53965.112762736899</v>
      </c>
      <c r="Z169">
        <v>54592.910198843601</v>
      </c>
      <c r="AA169">
        <v>55214.139457784397</v>
      </c>
      <c r="AB169">
        <v>55827.825569947599</v>
      </c>
      <c r="AC169">
        <v>56432.856279957698</v>
      </c>
      <c r="AD169">
        <v>57028.212172542801</v>
      </c>
      <c r="AE169">
        <v>57612.400073144097</v>
      </c>
      <c r="AF169">
        <v>58185.197944332802</v>
      </c>
      <c r="AG169">
        <v>58745.191329173504</v>
      </c>
      <c r="AH169">
        <v>59290.069426521302</v>
      </c>
      <c r="AI169">
        <v>59820.5193225369</v>
      </c>
      <c r="AJ169">
        <v>60335.798274783701</v>
      </c>
      <c r="AK169">
        <v>60836.111180809203</v>
      </c>
      <c r="AL169">
        <v>60836.111180809203</v>
      </c>
      <c r="AM169">
        <v>60836.111180809203</v>
      </c>
      <c r="AN169">
        <v>60836.111180809203</v>
      </c>
      <c r="AO169">
        <v>60836.111180809203</v>
      </c>
      <c r="AP169">
        <v>60836.111180809203</v>
      </c>
      <c r="AQ169">
        <v>60836.111180809203</v>
      </c>
      <c r="AR169">
        <v>60836.111180809203</v>
      </c>
      <c r="AS169">
        <v>60836.111180809203</v>
      </c>
      <c r="AT169">
        <v>60836.111180809203</v>
      </c>
      <c r="AU169">
        <v>60836.111180809203</v>
      </c>
      <c r="AV169">
        <v>60836.111180809203</v>
      </c>
      <c r="AW169">
        <v>60836.111180809203</v>
      </c>
      <c r="AX169">
        <v>60836.111180809203</v>
      </c>
      <c r="AY169">
        <v>60836.111180809203</v>
      </c>
      <c r="AZ169">
        <v>60836.111180809203</v>
      </c>
      <c r="BA169">
        <v>60836.111180809203</v>
      </c>
      <c r="BB169">
        <v>60836.111180809203</v>
      </c>
      <c r="BC169">
        <v>60836.111180809203</v>
      </c>
      <c r="BD169">
        <v>60836.111180809203</v>
      </c>
      <c r="BE169">
        <v>60836.111180809203</v>
      </c>
    </row>
    <row r="170" spans="1:57" x14ac:dyDescent="0.25">
      <c r="A170" t="s">
        <v>47</v>
      </c>
      <c r="B170" t="s">
        <v>192</v>
      </c>
      <c r="C170" t="s">
        <v>69</v>
      </c>
      <c r="D170" t="s">
        <v>37</v>
      </c>
      <c r="E170">
        <v>41407.909305251596</v>
      </c>
      <c r="F170">
        <v>42032.538650857001</v>
      </c>
      <c r="G170">
        <v>37964.415895312501</v>
      </c>
      <c r="H170">
        <v>39191.109224206099</v>
      </c>
      <c r="I170">
        <v>40427.862295843501</v>
      </c>
      <c r="J170">
        <v>41673.125393955699</v>
      </c>
      <c r="K170">
        <v>42926.2665143376</v>
      </c>
      <c r="L170">
        <v>44186.023048416697</v>
      </c>
      <c r="M170">
        <v>45452.982950662998</v>
      </c>
      <c r="N170">
        <v>46727.4813458598</v>
      </c>
      <c r="O170">
        <v>47266.882749882199</v>
      </c>
      <c r="P170">
        <v>47796.858301739499</v>
      </c>
      <c r="Q170">
        <v>48317.649062256598</v>
      </c>
      <c r="R170">
        <v>48828.919536080401</v>
      </c>
      <c r="S170">
        <v>49329.743394122503</v>
      </c>
      <c r="T170">
        <v>49818.871444988603</v>
      </c>
      <c r="U170">
        <v>50295.8783590284</v>
      </c>
      <c r="V170">
        <v>50758.757495869198</v>
      </c>
      <c r="W170">
        <v>51205.865245974397</v>
      </c>
      <c r="X170">
        <v>51635.165784689903</v>
      </c>
      <c r="Y170">
        <v>52045.681631991902</v>
      </c>
      <c r="Z170">
        <v>52435.398387785302</v>
      </c>
      <c r="AA170">
        <v>52802.3858462684</v>
      </c>
      <c r="AB170">
        <v>53145.410206962697</v>
      </c>
      <c r="AC170">
        <v>53463.133651081203</v>
      </c>
      <c r="AD170">
        <v>53754.3365681414</v>
      </c>
      <c r="AE170">
        <v>54017.386308579902</v>
      </c>
      <c r="AF170">
        <v>54251.878563295897</v>
      </c>
      <c r="AG170">
        <v>54456.3224006132</v>
      </c>
      <c r="AH170">
        <v>54628.447007930503</v>
      </c>
      <c r="AI170">
        <v>54768.796106787297</v>
      </c>
      <c r="AJ170">
        <v>54876.6152468812</v>
      </c>
      <c r="AK170">
        <v>54952.042507401296</v>
      </c>
      <c r="AL170">
        <v>54559.771262507398</v>
      </c>
      <c r="AM170">
        <v>54154.846106488003</v>
      </c>
      <c r="AN170">
        <v>53737.2670393429</v>
      </c>
      <c r="AO170">
        <v>53307.034061072198</v>
      </c>
      <c r="AP170">
        <v>52864.147171675897</v>
      </c>
      <c r="AQ170">
        <v>52408.606371153997</v>
      </c>
      <c r="AR170">
        <v>51940.411659506499</v>
      </c>
      <c r="AS170">
        <v>51459.563036733402</v>
      </c>
      <c r="AT170">
        <v>50966.060502834698</v>
      </c>
      <c r="AU170">
        <v>50459.904057810301</v>
      </c>
      <c r="AV170">
        <v>49941.0937016604</v>
      </c>
      <c r="AW170">
        <v>49409.629434384799</v>
      </c>
      <c r="AX170">
        <v>48865.5112559837</v>
      </c>
      <c r="AY170">
        <v>48308.7391664569</v>
      </c>
      <c r="AZ170">
        <v>47739.313165804502</v>
      </c>
      <c r="BA170">
        <v>47157.2332540266</v>
      </c>
      <c r="BB170">
        <v>46562.499431122997</v>
      </c>
      <c r="BC170">
        <v>45955.111697093802</v>
      </c>
      <c r="BD170">
        <v>45335.070051939001</v>
      </c>
      <c r="BE170">
        <v>44702.3744956585</v>
      </c>
    </row>
    <row r="171" spans="1:57" x14ac:dyDescent="0.25">
      <c r="A171" t="s">
        <v>47</v>
      </c>
      <c r="B171" t="s">
        <v>73</v>
      </c>
      <c r="C171" t="s">
        <v>74</v>
      </c>
      <c r="D171" t="s">
        <v>127</v>
      </c>
      <c r="E171">
        <v>45678.792385000001</v>
      </c>
      <c r="F171">
        <v>45907.1863469249</v>
      </c>
      <c r="G171">
        <v>41061.682828006997</v>
      </c>
      <c r="H171">
        <v>42204.555348452697</v>
      </c>
      <c r="I171">
        <v>43366.1791510244</v>
      </c>
      <c r="J171">
        <v>44546.8149741128</v>
      </c>
      <c r="K171">
        <v>45746.726895747801</v>
      </c>
      <c r="L171">
        <v>46966.182374318101</v>
      </c>
      <c r="M171">
        <v>48205.452289770299</v>
      </c>
      <c r="N171">
        <v>49464.810985294003</v>
      </c>
      <c r="O171">
        <v>49959.4590951469</v>
      </c>
      <c r="P171">
        <v>50459.053686098399</v>
      </c>
      <c r="Q171">
        <v>50963.644222959403</v>
      </c>
      <c r="R171">
        <v>51473.280665188999</v>
      </c>
      <c r="S171">
        <v>51988.013471840903</v>
      </c>
      <c r="T171">
        <v>52507.893606559301</v>
      </c>
      <c r="U171">
        <v>53032.972542624899</v>
      </c>
      <c r="V171">
        <v>53404.203350423297</v>
      </c>
      <c r="W171">
        <v>53778.032773876199</v>
      </c>
      <c r="X171">
        <v>54154.479003293403</v>
      </c>
      <c r="Y171">
        <v>54533.560356316397</v>
      </c>
      <c r="Z171">
        <v>54915.295278810598</v>
      </c>
      <c r="AA171">
        <v>55299.7023457623</v>
      </c>
      <c r="AB171">
        <v>55686.800262182602</v>
      </c>
      <c r="AC171">
        <v>56076.607864017897</v>
      </c>
      <c r="AD171">
        <v>56469.144119065997</v>
      </c>
      <c r="AE171">
        <v>56864.428127899497</v>
      </c>
      <c r="AF171">
        <v>57262.479124794801</v>
      </c>
      <c r="AG171">
        <v>57663.316478668297</v>
      </c>
      <c r="AH171">
        <v>58066.959694019002</v>
      </c>
      <c r="AI171">
        <v>58473.428411877103</v>
      </c>
      <c r="AJ171">
        <v>58882.742410760198</v>
      </c>
      <c r="AK171">
        <v>59294.921607635602</v>
      </c>
      <c r="AL171">
        <v>59294.921607635602</v>
      </c>
      <c r="AM171">
        <v>59294.921607635602</v>
      </c>
      <c r="AN171">
        <v>59294.921607635602</v>
      </c>
      <c r="AO171">
        <v>59294.921607635602</v>
      </c>
      <c r="AP171">
        <v>59294.921607635602</v>
      </c>
      <c r="AQ171">
        <v>59294.921607635602</v>
      </c>
      <c r="AR171">
        <v>59294.921607635602</v>
      </c>
      <c r="AS171">
        <v>59294.921607635602</v>
      </c>
      <c r="AT171">
        <v>59294.921607635602</v>
      </c>
      <c r="AU171">
        <v>59294.921607635602</v>
      </c>
      <c r="AV171">
        <v>59294.921607635602</v>
      </c>
      <c r="AW171">
        <v>59294.921607635602</v>
      </c>
      <c r="AX171">
        <v>59294.921607635602</v>
      </c>
      <c r="AY171">
        <v>59294.921607635602</v>
      </c>
      <c r="AZ171">
        <v>59294.921607635602</v>
      </c>
      <c r="BA171">
        <v>59294.921607635602</v>
      </c>
      <c r="BB171">
        <v>59294.921607635602</v>
      </c>
      <c r="BC171">
        <v>59294.921607635602</v>
      </c>
      <c r="BD171">
        <v>59294.921607635602</v>
      </c>
      <c r="BE171">
        <v>59294.921607635602</v>
      </c>
    </row>
    <row r="172" spans="1:57" x14ac:dyDescent="0.25">
      <c r="A172" t="s">
        <v>47</v>
      </c>
      <c r="B172" t="s">
        <v>75</v>
      </c>
      <c r="C172" t="s">
        <v>74</v>
      </c>
      <c r="D172" t="s">
        <v>128</v>
      </c>
      <c r="E172">
        <v>10249.9391</v>
      </c>
      <c r="F172">
        <v>10301.1887954999</v>
      </c>
      <c r="G172">
        <v>9213.8983181349704</v>
      </c>
      <c r="H172">
        <v>9470.34935639574</v>
      </c>
      <c r="I172">
        <v>9731.0080255899193</v>
      </c>
      <c r="J172">
        <v>9995.9328332323294</v>
      </c>
      <c r="K172">
        <v>10265.183036225</v>
      </c>
      <c r="L172">
        <v>10538.8186499942</v>
      </c>
      <c r="M172">
        <v>10816.900457735201</v>
      </c>
      <c r="N172">
        <v>11099.490019766001</v>
      </c>
      <c r="O172">
        <v>11210.484919963699</v>
      </c>
      <c r="P172">
        <v>11322.5897691633</v>
      </c>
      <c r="Q172">
        <v>11435.815666855</v>
      </c>
      <c r="R172">
        <v>11550.173823523501</v>
      </c>
      <c r="S172">
        <v>11665.675561758801</v>
      </c>
      <c r="T172">
        <v>11782.3323173764</v>
      </c>
      <c r="U172">
        <v>11900.1556405501</v>
      </c>
      <c r="V172">
        <v>11983.456730034</v>
      </c>
      <c r="W172">
        <v>12067.3409271442</v>
      </c>
      <c r="X172">
        <v>12151.8123136342</v>
      </c>
      <c r="Y172">
        <v>12236.874999829701</v>
      </c>
      <c r="Z172">
        <v>12322.5331248285</v>
      </c>
      <c r="AA172">
        <v>12408.790856702301</v>
      </c>
      <c r="AB172">
        <v>12495.652392699199</v>
      </c>
      <c r="AC172">
        <v>12583.121959448101</v>
      </c>
      <c r="AD172">
        <v>12671.2038131642</v>
      </c>
      <c r="AE172">
        <v>12759.902239856399</v>
      </c>
      <c r="AF172">
        <v>12849.2215555353</v>
      </c>
      <c r="AG172">
        <v>12939.1661064241</v>
      </c>
      <c r="AH172">
        <v>13029.7402691691</v>
      </c>
      <c r="AI172">
        <v>13120.9484510532</v>
      </c>
      <c r="AJ172">
        <v>13212.7950902106</v>
      </c>
      <c r="AK172">
        <v>13305.284655842101</v>
      </c>
      <c r="AL172">
        <v>13305.284655842101</v>
      </c>
      <c r="AM172">
        <v>13305.284655842101</v>
      </c>
      <c r="AN172">
        <v>13305.284655842101</v>
      </c>
      <c r="AO172">
        <v>13305.284655842101</v>
      </c>
      <c r="AP172">
        <v>13305.284655842101</v>
      </c>
      <c r="AQ172">
        <v>13305.284655842101</v>
      </c>
      <c r="AR172">
        <v>13305.284655842101</v>
      </c>
      <c r="AS172">
        <v>13305.284655842101</v>
      </c>
      <c r="AT172">
        <v>13305.284655842101</v>
      </c>
      <c r="AU172">
        <v>13305.284655842101</v>
      </c>
      <c r="AV172">
        <v>13305.284655842101</v>
      </c>
      <c r="AW172">
        <v>13305.284655842101</v>
      </c>
      <c r="AX172">
        <v>13305.284655842101</v>
      </c>
      <c r="AY172">
        <v>13305.284655842101</v>
      </c>
      <c r="AZ172">
        <v>13305.284655842101</v>
      </c>
      <c r="BA172">
        <v>13305.284655842101</v>
      </c>
      <c r="BB172">
        <v>13305.284655842101</v>
      </c>
      <c r="BC172">
        <v>13305.284655842101</v>
      </c>
      <c r="BD172">
        <v>13305.284655842101</v>
      </c>
      <c r="BE172">
        <v>13305.284655842101</v>
      </c>
    </row>
    <row r="173" spans="1:57" x14ac:dyDescent="0.25">
      <c r="A173" t="s">
        <v>47</v>
      </c>
      <c r="B173" t="s">
        <v>76</v>
      </c>
      <c r="C173" t="s">
        <v>74</v>
      </c>
      <c r="D173" t="s">
        <v>129</v>
      </c>
      <c r="E173">
        <v>14796.97236</v>
      </c>
      <c r="F173">
        <v>14621.724765314801</v>
      </c>
      <c r="G173">
        <v>12026.5097977026</v>
      </c>
      <c r="H173">
        <v>12477.3634544612</v>
      </c>
      <c r="I173">
        <v>12897.2739973563</v>
      </c>
      <c r="J173">
        <v>13344.2250795007</v>
      </c>
      <c r="K173">
        <v>13811.1862729314</v>
      </c>
      <c r="L173">
        <v>14297.5507020478</v>
      </c>
      <c r="M173">
        <v>14802.901014737001</v>
      </c>
      <c r="N173">
        <v>15327.9267120445</v>
      </c>
      <c r="O173">
        <v>15627.0908384506</v>
      </c>
      <c r="P173">
        <v>15936.278707523899</v>
      </c>
      <c r="Q173">
        <v>16255.1894769266</v>
      </c>
      <c r="R173">
        <v>16583.6755642797</v>
      </c>
      <c r="S173">
        <v>16920.955089994699</v>
      </c>
      <c r="T173">
        <v>17267.254002425499</v>
      </c>
      <c r="U173">
        <v>17622.9055104914</v>
      </c>
      <c r="V173">
        <v>17988.141320895302</v>
      </c>
      <c r="W173">
        <v>18362.9421549088</v>
      </c>
      <c r="X173">
        <v>18747.082373090601</v>
      </c>
      <c r="Y173">
        <v>19140.1831569647</v>
      </c>
      <c r="Z173">
        <v>19541.711642264901</v>
      </c>
      <c r="AA173">
        <v>19951.066787303698</v>
      </c>
      <c r="AB173">
        <v>20367.741941112999</v>
      </c>
      <c r="AC173">
        <v>20791.1478765955</v>
      </c>
      <c r="AD173">
        <v>21220.546329341101</v>
      </c>
      <c r="AE173">
        <v>21655.247628811001</v>
      </c>
      <c r="AF173">
        <v>22094.782964010799</v>
      </c>
      <c r="AG173">
        <v>22538.988318471002</v>
      </c>
      <c r="AH173">
        <v>22987.970038891999</v>
      </c>
      <c r="AI173">
        <v>23442.117039942601</v>
      </c>
      <c r="AJ173">
        <v>23901.9898998686</v>
      </c>
      <c r="AK173">
        <v>24368.182493151398</v>
      </c>
      <c r="AL173">
        <v>24368.182493151398</v>
      </c>
      <c r="AM173">
        <v>24368.182493151398</v>
      </c>
      <c r="AN173">
        <v>24368.182493151398</v>
      </c>
      <c r="AO173">
        <v>24368.182493151398</v>
      </c>
      <c r="AP173">
        <v>24368.182493151398</v>
      </c>
      <c r="AQ173">
        <v>24368.182493151398</v>
      </c>
      <c r="AR173">
        <v>24368.182493151398</v>
      </c>
      <c r="AS173">
        <v>24368.182493151398</v>
      </c>
      <c r="AT173">
        <v>24368.182493151398</v>
      </c>
      <c r="AU173">
        <v>24368.182493151398</v>
      </c>
      <c r="AV173">
        <v>24368.182493151398</v>
      </c>
      <c r="AW173">
        <v>24368.182493151398</v>
      </c>
      <c r="AX173">
        <v>24368.182493151398</v>
      </c>
      <c r="AY173">
        <v>24368.182493151398</v>
      </c>
      <c r="AZ173">
        <v>24368.182493151398</v>
      </c>
      <c r="BA173">
        <v>24368.182493151398</v>
      </c>
      <c r="BB173">
        <v>24368.182493151398</v>
      </c>
      <c r="BC173">
        <v>24368.182493151398</v>
      </c>
      <c r="BD173">
        <v>24368.182493151398</v>
      </c>
      <c r="BE173">
        <v>24368.182493151398</v>
      </c>
    </row>
    <row r="174" spans="1:57" x14ac:dyDescent="0.25">
      <c r="A174" t="s">
        <v>47</v>
      </c>
      <c r="B174" t="s">
        <v>77</v>
      </c>
      <c r="C174" t="s">
        <v>74</v>
      </c>
      <c r="D174" t="s">
        <v>130</v>
      </c>
      <c r="E174">
        <v>63243.6316899999</v>
      </c>
      <c r="F174">
        <v>63559.8498484499</v>
      </c>
      <c r="G174">
        <v>56851.107696946099</v>
      </c>
      <c r="H174">
        <v>58433.448318880299</v>
      </c>
      <c r="I174">
        <v>60041.750642483603</v>
      </c>
      <c r="J174">
        <v>61676.375667726999</v>
      </c>
      <c r="K174">
        <v>63337.689018411002</v>
      </c>
      <c r="L174">
        <v>65026.060998542001</v>
      </c>
      <c r="M174">
        <v>66741.866649373798</v>
      </c>
      <c r="N174">
        <v>68485.485807122197</v>
      </c>
      <c r="O174">
        <v>69170.340665193406</v>
      </c>
      <c r="P174">
        <v>69862.044071845405</v>
      </c>
      <c r="Q174">
        <v>70560.664512563904</v>
      </c>
      <c r="R174">
        <v>71266.271157689494</v>
      </c>
      <c r="S174">
        <v>71978.933869266402</v>
      </c>
      <c r="T174">
        <v>72698.723207959003</v>
      </c>
      <c r="U174">
        <v>73425.710440038602</v>
      </c>
      <c r="V174">
        <v>73939.690413118893</v>
      </c>
      <c r="W174">
        <v>74457.268246010703</v>
      </c>
      <c r="X174">
        <v>74978.469123732793</v>
      </c>
      <c r="Y174">
        <v>75503.318407598897</v>
      </c>
      <c r="Z174">
        <v>76031.841636452096</v>
      </c>
      <c r="AA174">
        <v>76564.064527907307</v>
      </c>
      <c r="AB174">
        <v>77100.012979602601</v>
      </c>
      <c r="AC174">
        <v>77639.713070459795</v>
      </c>
      <c r="AD174">
        <v>78183.191061952995</v>
      </c>
      <c r="AE174">
        <v>78730.473399386698</v>
      </c>
      <c r="AF174">
        <v>79281.586713182405</v>
      </c>
      <c r="AG174">
        <v>79836.557820174698</v>
      </c>
      <c r="AH174">
        <v>80395.413724915896</v>
      </c>
      <c r="AI174">
        <v>80958.181620990305</v>
      </c>
      <c r="AJ174">
        <v>81524.8888923372</v>
      </c>
      <c r="AK174">
        <v>82095.563114583594</v>
      </c>
      <c r="AL174">
        <v>82095.563114583594</v>
      </c>
      <c r="AM174">
        <v>82095.563114583594</v>
      </c>
      <c r="AN174">
        <v>82095.563114583594</v>
      </c>
      <c r="AO174">
        <v>82095.563114583594</v>
      </c>
      <c r="AP174">
        <v>82095.563114583594</v>
      </c>
      <c r="AQ174">
        <v>82095.563114583594</v>
      </c>
      <c r="AR174">
        <v>82095.563114583594</v>
      </c>
      <c r="AS174">
        <v>82095.563114583594</v>
      </c>
      <c r="AT174">
        <v>82095.563114583594</v>
      </c>
      <c r="AU174">
        <v>82095.563114583594</v>
      </c>
      <c r="AV174">
        <v>82095.563114583594</v>
      </c>
      <c r="AW174">
        <v>82095.563114583594</v>
      </c>
      <c r="AX174">
        <v>82095.563114583594</v>
      </c>
      <c r="AY174">
        <v>82095.563114583594</v>
      </c>
      <c r="AZ174">
        <v>82095.563114583594</v>
      </c>
      <c r="BA174">
        <v>82095.563114583594</v>
      </c>
      <c r="BB174">
        <v>82095.563114583594</v>
      </c>
      <c r="BC174">
        <v>82095.563114583594</v>
      </c>
      <c r="BD174">
        <v>82095.563114583594</v>
      </c>
      <c r="BE174">
        <v>82095.563114583594</v>
      </c>
    </row>
    <row r="175" spans="1:57" x14ac:dyDescent="0.25">
      <c r="A175" t="s">
        <v>47</v>
      </c>
      <c r="B175" t="s">
        <v>78</v>
      </c>
      <c r="C175" t="s">
        <v>79</v>
      </c>
      <c r="D175" t="s">
        <v>131</v>
      </c>
      <c r="E175">
        <v>13758249.199999999</v>
      </c>
      <c r="F175">
        <v>13895831.691999899</v>
      </c>
      <c r="G175">
        <v>12429126.656909401</v>
      </c>
      <c r="H175">
        <v>12711824.4494108</v>
      </c>
      <c r="I175">
        <v>12997038.4916708</v>
      </c>
      <c r="J175">
        <v>13284786.8787423</v>
      </c>
      <c r="K175">
        <v>13575087.8237221</v>
      </c>
      <c r="L175">
        <v>13867959.6584798</v>
      </c>
      <c r="M175">
        <v>14163420.8343894</v>
      </c>
      <c r="N175">
        <v>14461489.9230667</v>
      </c>
      <c r="O175">
        <v>14533797.372682</v>
      </c>
      <c r="P175">
        <v>14606466.3595454</v>
      </c>
      <c r="Q175">
        <v>14679498.691343101</v>
      </c>
      <c r="R175">
        <v>14694178.190034499</v>
      </c>
      <c r="S175">
        <v>14708872.3682245</v>
      </c>
      <c r="T175">
        <v>14723581.240592699</v>
      </c>
      <c r="U175">
        <v>14738304.821833299</v>
      </c>
      <c r="V175">
        <v>14753043.1266552</v>
      </c>
      <c r="W175">
        <v>14797302.256035101</v>
      </c>
      <c r="X175">
        <v>14841694.162803199</v>
      </c>
      <c r="Y175">
        <v>14886219.2452916</v>
      </c>
      <c r="Z175">
        <v>14930877.903027499</v>
      </c>
      <c r="AA175">
        <v>14975670.5367366</v>
      </c>
      <c r="AB175">
        <v>15020597.548346801</v>
      </c>
      <c r="AC175">
        <v>15065659.340991801</v>
      </c>
      <c r="AD175">
        <v>15110856.319014801</v>
      </c>
      <c r="AE175">
        <v>15156188.8879719</v>
      </c>
      <c r="AF175">
        <v>15201657.454635801</v>
      </c>
      <c r="AG175">
        <v>15247262.426999699</v>
      </c>
      <c r="AH175">
        <v>15293004.2142807</v>
      </c>
      <c r="AI175">
        <v>15338883.226923499</v>
      </c>
      <c r="AJ175">
        <v>15384899.8766043</v>
      </c>
      <c r="AK175">
        <v>15431054.5762341</v>
      </c>
      <c r="AL175">
        <v>15431054.5762341</v>
      </c>
      <c r="AM175">
        <v>15431054.5762341</v>
      </c>
      <c r="AN175">
        <v>15431054.5762341</v>
      </c>
      <c r="AO175">
        <v>15431054.5762341</v>
      </c>
      <c r="AP175">
        <v>15431054.5762341</v>
      </c>
      <c r="AQ175">
        <v>15431054.5762341</v>
      </c>
      <c r="AR175">
        <v>15431054.5762341</v>
      </c>
      <c r="AS175">
        <v>15431054.5762341</v>
      </c>
      <c r="AT175">
        <v>15431054.5762341</v>
      </c>
      <c r="AU175">
        <v>15431054.5762341</v>
      </c>
      <c r="AV175">
        <v>15431054.5762341</v>
      </c>
      <c r="AW175">
        <v>15431054.5762341</v>
      </c>
      <c r="AX175">
        <v>15431054.5762341</v>
      </c>
      <c r="AY175">
        <v>15431054.5762341</v>
      </c>
      <c r="AZ175">
        <v>15431054.5762341</v>
      </c>
      <c r="BA175">
        <v>15431054.5762341</v>
      </c>
      <c r="BB175">
        <v>15431054.5762341</v>
      </c>
      <c r="BC175">
        <v>15431054.5762341</v>
      </c>
      <c r="BD175">
        <v>15431054.5762341</v>
      </c>
      <c r="BE175">
        <v>15431054.5762341</v>
      </c>
    </row>
    <row r="176" spans="1:57" x14ac:dyDescent="0.25">
      <c r="A176" t="s">
        <v>47</v>
      </c>
      <c r="B176" t="s">
        <v>80</v>
      </c>
      <c r="C176" t="s">
        <v>74</v>
      </c>
      <c r="D176" t="s">
        <v>132</v>
      </c>
      <c r="E176">
        <v>1975.106344</v>
      </c>
      <c r="F176">
        <v>1984.9818757199901</v>
      </c>
      <c r="G176">
        <v>1775.46703873775</v>
      </c>
      <c r="H176">
        <v>1824.8837296714801</v>
      </c>
      <c r="I176">
        <v>1875.11120772001</v>
      </c>
      <c r="J176">
        <v>1926.1607469565399</v>
      </c>
      <c r="K176">
        <v>1978.0437658570299</v>
      </c>
      <c r="L176">
        <v>2030.77182906084</v>
      </c>
      <c r="M176">
        <v>2084.3566491521301</v>
      </c>
      <c r="N176">
        <v>2138.81008846235</v>
      </c>
      <c r="O176">
        <v>2160.1981893469701</v>
      </c>
      <c r="P176">
        <v>2181.8001712404398</v>
      </c>
      <c r="Q176">
        <v>2203.6181729528398</v>
      </c>
      <c r="R176">
        <v>2225.65435468237</v>
      </c>
      <c r="S176">
        <v>2247.9108982292</v>
      </c>
      <c r="T176">
        <v>2270.3900072114898</v>
      </c>
      <c r="U176">
        <v>2293.0939072835999</v>
      </c>
      <c r="V176">
        <v>2309.1455646345898</v>
      </c>
      <c r="W176">
        <v>2325.3095835870299</v>
      </c>
      <c r="X176">
        <v>2341.5867506721402</v>
      </c>
      <c r="Y176">
        <v>2357.97785792684</v>
      </c>
      <c r="Z176">
        <v>2374.4837029323298</v>
      </c>
      <c r="AA176">
        <v>2391.1050888528598</v>
      </c>
      <c r="AB176">
        <v>2407.8428244748302</v>
      </c>
      <c r="AC176">
        <v>2424.6977242461498</v>
      </c>
      <c r="AD176">
        <v>2441.6706083158701</v>
      </c>
      <c r="AE176">
        <v>2458.76230257408</v>
      </c>
      <c r="AF176">
        <v>2475.9736386920999</v>
      </c>
      <c r="AG176">
        <v>2493.3054541629499</v>
      </c>
      <c r="AH176">
        <v>2510.7585923420902</v>
      </c>
      <c r="AI176">
        <v>2528.3339024884799</v>
      </c>
      <c r="AJ176">
        <v>2546.0322398059002</v>
      </c>
      <c r="AK176">
        <v>2563.85446548454</v>
      </c>
      <c r="AL176">
        <v>2563.85446548454</v>
      </c>
      <c r="AM176">
        <v>2563.85446548454</v>
      </c>
      <c r="AN176">
        <v>2563.85446548454</v>
      </c>
      <c r="AO176">
        <v>2563.85446548454</v>
      </c>
      <c r="AP176">
        <v>2563.85446548454</v>
      </c>
      <c r="AQ176">
        <v>2563.85446548454</v>
      </c>
      <c r="AR176">
        <v>2563.85446548454</v>
      </c>
      <c r="AS176">
        <v>2563.85446548454</v>
      </c>
      <c r="AT176">
        <v>2563.85446548454</v>
      </c>
      <c r="AU176">
        <v>2563.85446548454</v>
      </c>
      <c r="AV176">
        <v>2563.85446548454</v>
      </c>
      <c r="AW176">
        <v>2563.85446548454</v>
      </c>
      <c r="AX176">
        <v>2563.85446548454</v>
      </c>
      <c r="AY176">
        <v>2563.85446548454</v>
      </c>
      <c r="AZ176">
        <v>2563.85446548454</v>
      </c>
      <c r="BA176">
        <v>2563.85446548454</v>
      </c>
      <c r="BB176">
        <v>2563.85446548454</v>
      </c>
      <c r="BC176">
        <v>2563.85446548454</v>
      </c>
      <c r="BD176">
        <v>2563.85446548454</v>
      </c>
      <c r="BE176">
        <v>2563.85446548454</v>
      </c>
    </row>
    <row r="177" spans="1:57" x14ac:dyDescent="0.25">
      <c r="A177" t="s">
        <v>47</v>
      </c>
      <c r="B177" t="s">
        <v>81</v>
      </c>
      <c r="C177" t="s">
        <v>74</v>
      </c>
      <c r="D177" t="s">
        <v>133</v>
      </c>
      <c r="E177">
        <v>96135.530150000006</v>
      </c>
      <c r="F177">
        <v>96616.207800749995</v>
      </c>
      <c r="G177">
        <v>86418.367067380794</v>
      </c>
      <c r="H177">
        <v>88823.655165211298</v>
      </c>
      <c r="I177">
        <v>91268.407188291603</v>
      </c>
      <c r="J177">
        <v>93753.171886317097</v>
      </c>
      <c r="K177">
        <v>96278.505037584095</v>
      </c>
      <c r="L177">
        <v>98844.969534688003</v>
      </c>
      <c r="M177">
        <v>101453.13547122999</v>
      </c>
      <c r="N177">
        <v>104103.580229549</v>
      </c>
      <c r="O177">
        <v>105144.616031845</v>
      </c>
      <c r="P177">
        <v>106196.06219216299</v>
      </c>
      <c r="Q177">
        <v>107258.02281408499</v>
      </c>
      <c r="R177">
        <v>108330.60304222599</v>
      </c>
      <c r="S177">
        <v>109413.90907264801</v>
      </c>
      <c r="T177">
        <v>110508.048163374</v>
      </c>
      <c r="U177">
        <v>111613.12864500799</v>
      </c>
      <c r="V177">
        <v>112394.420545523</v>
      </c>
      <c r="W177">
        <v>113181.18148934199</v>
      </c>
      <c r="X177">
        <v>113973.449759767</v>
      </c>
      <c r="Y177">
        <v>114771.263908086</v>
      </c>
      <c r="Z177">
        <v>115574.662755442</v>
      </c>
      <c r="AA177">
        <v>116383.68539473</v>
      </c>
      <c r="AB177">
        <v>117198.371192493</v>
      </c>
      <c r="AC177">
        <v>118018.759790841</v>
      </c>
      <c r="AD177">
        <v>118844.891109377</v>
      </c>
      <c r="AE177">
        <v>119676.805347142</v>
      </c>
      <c r="AF177">
        <v>120514.54298457201</v>
      </c>
      <c r="AG177">
        <v>121358.144785464</v>
      </c>
      <c r="AH177">
        <v>122207.65179896299</v>
      </c>
      <c r="AI177">
        <v>123063.105361555</v>
      </c>
      <c r="AJ177">
        <v>123924.547099086</v>
      </c>
      <c r="AK177">
        <v>124792.01892878</v>
      </c>
      <c r="AL177">
        <v>124792.01892878</v>
      </c>
      <c r="AM177">
        <v>124792.01892878</v>
      </c>
      <c r="AN177">
        <v>124792.01892878</v>
      </c>
      <c r="AO177">
        <v>124792.01892878</v>
      </c>
      <c r="AP177">
        <v>124792.01892878</v>
      </c>
      <c r="AQ177">
        <v>124792.01892878</v>
      </c>
      <c r="AR177">
        <v>124792.01892878</v>
      </c>
      <c r="AS177">
        <v>124792.01892878</v>
      </c>
      <c r="AT177">
        <v>124792.01892878</v>
      </c>
      <c r="AU177">
        <v>124792.01892878</v>
      </c>
      <c r="AV177">
        <v>124792.01892878</v>
      </c>
      <c r="AW177">
        <v>124792.01892878</v>
      </c>
      <c r="AX177">
        <v>124792.01892878</v>
      </c>
      <c r="AY177">
        <v>124792.01892878</v>
      </c>
      <c r="AZ177">
        <v>124792.01892878</v>
      </c>
      <c r="BA177">
        <v>124792.01892878</v>
      </c>
      <c r="BB177">
        <v>124792.01892878</v>
      </c>
      <c r="BC177">
        <v>124792.01892878</v>
      </c>
      <c r="BD177">
        <v>124792.01892878</v>
      </c>
      <c r="BE177">
        <v>124792.01892878</v>
      </c>
    </row>
    <row r="178" spans="1:57" x14ac:dyDescent="0.25">
      <c r="A178" t="s">
        <v>47</v>
      </c>
      <c r="B178" t="s">
        <v>82</v>
      </c>
      <c r="C178" t="s">
        <v>74</v>
      </c>
      <c r="D178" t="s">
        <v>134</v>
      </c>
      <c r="E178">
        <v>9395.5817669999997</v>
      </c>
      <c r="F178">
        <v>9442.5596758349893</v>
      </c>
      <c r="G178">
        <v>8445.8975020506095</v>
      </c>
      <c r="H178">
        <v>8680.9727230547196</v>
      </c>
      <c r="I178">
        <v>8919.9048587286998</v>
      </c>
      <c r="J178">
        <v>9162.7475398438601</v>
      </c>
      <c r="K178">
        <v>9409.5550840954402</v>
      </c>
      <c r="L178">
        <v>9660.3825044780806</v>
      </c>
      <c r="M178">
        <v>9915.2855177599595</v>
      </c>
      <c r="N178">
        <v>10174.320553056999</v>
      </c>
      <c r="O178">
        <v>10276.063758587499</v>
      </c>
      <c r="P178">
        <v>10378.824396173401</v>
      </c>
      <c r="Q178">
        <v>10482.612640135199</v>
      </c>
      <c r="R178">
        <v>10587.438766536499</v>
      </c>
      <c r="S178">
        <v>10693.3131542019</v>
      </c>
      <c r="T178">
        <v>10800.2462857439</v>
      </c>
      <c r="U178">
        <v>10908.2487486013</v>
      </c>
      <c r="V178">
        <v>10984.606489841501</v>
      </c>
      <c r="W178">
        <v>11061.498735270399</v>
      </c>
      <c r="X178">
        <v>11138.9292264173</v>
      </c>
      <c r="Y178">
        <v>11216.901731002201</v>
      </c>
      <c r="Z178">
        <v>11295.4200431193</v>
      </c>
      <c r="AA178">
        <v>11374.487983421101</v>
      </c>
      <c r="AB178">
        <v>11454.109399305</v>
      </c>
      <c r="AC178">
        <v>11534.288165100201</v>
      </c>
      <c r="AD178">
        <v>11615.028182255901</v>
      </c>
      <c r="AE178">
        <v>11696.333379531699</v>
      </c>
      <c r="AF178">
        <v>11778.2077131884</v>
      </c>
      <c r="AG178">
        <v>11860.655167180699</v>
      </c>
      <c r="AH178">
        <v>11943.679753351</v>
      </c>
      <c r="AI178">
        <v>12027.285511624401</v>
      </c>
      <c r="AJ178">
        <v>12111.476510205801</v>
      </c>
      <c r="AK178">
        <v>12196.256845777199</v>
      </c>
      <c r="AL178">
        <v>12196.256845777199</v>
      </c>
      <c r="AM178">
        <v>12196.256845777199</v>
      </c>
      <c r="AN178">
        <v>12196.256845777199</v>
      </c>
      <c r="AO178">
        <v>12196.256845777199</v>
      </c>
      <c r="AP178">
        <v>12196.256845777199</v>
      </c>
      <c r="AQ178">
        <v>12196.256845777199</v>
      </c>
      <c r="AR178">
        <v>12196.256845777199</v>
      </c>
      <c r="AS178">
        <v>12196.256845777199</v>
      </c>
      <c r="AT178">
        <v>12196.256845777199</v>
      </c>
      <c r="AU178">
        <v>12196.256845777199</v>
      </c>
      <c r="AV178">
        <v>12196.256845777199</v>
      </c>
      <c r="AW178">
        <v>12196.256845777199</v>
      </c>
      <c r="AX178">
        <v>12196.256845777199</v>
      </c>
      <c r="AY178">
        <v>12196.256845777199</v>
      </c>
      <c r="AZ178">
        <v>12196.256845777199</v>
      </c>
      <c r="BA178">
        <v>12196.256845777199</v>
      </c>
      <c r="BB178">
        <v>12196.256845777199</v>
      </c>
      <c r="BC178">
        <v>12196.256845777199</v>
      </c>
      <c r="BD178">
        <v>12196.256845777199</v>
      </c>
      <c r="BE178">
        <v>12196.256845777199</v>
      </c>
    </row>
    <row r="179" spans="1:57" x14ac:dyDescent="0.25">
      <c r="A179" t="s">
        <v>47</v>
      </c>
      <c r="B179" t="s">
        <v>83</v>
      </c>
      <c r="C179" t="s">
        <v>84</v>
      </c>
      <c r="D179" t="s">
        <v>135</v>
      </c>
      <c r="E179">
        <v>133.536244030994</v>
      </c>
      <c r="F179">
        <v>129.31561644728299</v>
      </c>
      <c r="G179">
        <v>118.89963258502</v>
      </c>
      <c r="H179">
        <v>120.595092895335</v>
      </c>
      <c r="I179">
        <v>121.896113574165</v>
      </c>
      <c r="J179">
        <v>123.36304665911</v>
      </c>
      <c r="K179">
        <v>124.920252812584</v>
      </c>
      <c r="L179">
        <v>126.5551698038</v>
      </c>
      <c r="M179">
        <v>128.257791020306</v>
      </c>
      <c r="N179">
        <v>130.028203701682</v>
      </c>
      <c r="O179">
        <v>131.860901825561</v>
      </c>
      <c r="P179">
        <v>133.75072941364101</v>
      </c>
      <c r="Q179">
        <v>135.69381821862399</v>
      </c>
      <c r="R179">
        <v>137.68762674879301</v>
      </c>
      <c r="S179">
        <v>139.72440245495901</v>
      </c>
      <c r="T179">
        <v>141.80481055070899</v>
      </c>
      <c r="U179">
        <v>143.93035148979899</v>
      </c>
      <c r="V179">
        <v>146.10164117262499</v>
      </c>
      <c r="W179">
        <v>148.31722647272801</v>
      </c>
      <c r="X179">
        <v>150.57400028228</v>
      </c>
      <c r="Y179">
        <v>152.86767281824001</v>
      </c>
      <c r="Z179">
        <v>155.192799298263</v>
      </c>
      <c r="AA179">
        <v>157.543492754726</v>
      </c>
      <c r="AB179">
        <v>159.91471579944499</v>
      </c>
      <c r="AC179">
        <v>162.30087788050099</v>
      </c>
      <c r="AD179">
        <v>164.69533809895401</v>
      </c>
      <c r="AE179">
        <v>167.09196375664499</v>
      </c>
      <c r="AF179">
        <v>169.486440822134</v>
      </c>
      <c r="AG179">
        <v>171.87686416949401</v>
      </c>
      <c r="AH179">
        <v>174.263407800821</v>
      </c>
      <c r="AI179">
        <v>176.64835581789501</v>
      </c>
      <c r="AJ179">
        <v>179.035207953786</v>
      </c>
      <c r="AK179">
        <v>181.42761066141099</v>
      </c>
      <c r="AL179">
        <v>181.42761066141099</v>
      </c>
      <c r="AM179">
        <v>181.42761066141099</v>
      </c>
      <c r="AN179">
        <v>181.42761066141099</v>
      </c>
      <c r="AO179">
        <v>181.42761066141099</v>
      </c>
      <c r="AP179">
        <v>181.42761066141099</v>
      </c>
      <c r="AQ179">
        <v>181.42761066141099</v>
      </c>
      <c r="AR179">
        <v>181.42761066141099</v>
      </c>
      <c r="AS179">
        <v>181.42761066141099</v>
      </c>
      <c r="AT179">
        <v>181.42761066141099</v>
      </c>
      <c r="AU179">
        <v>181.42761066141099</v>
      </c>
      <c r="AV179">
        <v>181.42761066141099</v>
      </c>
      <c r="AW179">
        <v>181.42761066141099</v>
      </c>
      <c r="AX179">
        <v>181.42761066141099</v>
      </c>
      <c r="AY179">
        <v>181.42761066141099</v>
      </c>
      <c r="AZ179">
        <v>181.42761066141099</v>
      </c>
      <c r="BA179">
        <v>181.42761066141099</v>
      </c>
      <c r="BB179">
        <v>181.42761066141099</v>
      </c>
      <c r="BC179">
        <v>181.42761066141099</v>
      </c>
      <c r="BD179">
        <v>181.42761066141099</v>
      </c>
      <c r="BE179">
        <v>181.42761066141099</v>
      </c>
    </row>
    <row r="180" spans="1:57" x14ac:dyDescent="0.25">
      <c r="A180" t="s">
        <v>48</v>
      </c>
      <c r="B180" t="s">
        <v>68</v>
      </c>
      <c r="C180" t="s">
        <v>69</v>
      </c>
      <c r="D180" t="s">
        <v>124</v>
      </c>
      <c r="E180">
        <v>651.81899999999996</v>
      </c>
      <c r="F180">
        <v>667</v>
      </c>
      <c r="G180">
        <v>583.621857052059</v>
      </c>
      <c r="H180">
        <v>628.15238932968703</v>
      </c>
      <c r="I180">
        <v>642.39592410912201</v>
      </c>
      <c r="J180">
        <v>657.00680720505295</v>
      </c>
      <c r="K180">
        <v>672.082101176626</v>
      </c>
      <c r="L180">
        <v>686.62249660626401</v>
      </c>
      <c r="M180">
        <v>701.47985899942205</v>
      </c>
      <c r="N180">
        <v>716.06721376704002</v>
      </c>
      <c r="O180">
        <v>721.40685864492502</v>
      </c>
      <c r="P180">
        <v>727.25108974076102</v>
      </c>
      <c r="Q180">
        <v>732.33097400032295</v>
      </c>
      <c r="R180">
        <v>735.28471822236099</v>
      </c>
      <c r="S180">
        <v>737.79025968510905</v>
      </c>
      <c r="T180">
        <v>740.52299597009301</v>
      </c>
      <c r="U180">
        <v>743.20831278205003</v>
      </c>
      <c r="V180">
        <v>745.55741027071895</v>
      </c>
      <c r="W180">
        <v>748.77499884311703</v>
      </c>
      <c r="X180">
        <v>752.04312182942601</v>
      </c>
      <c r="Y180">
        <v>755.36123432857198</v>
      </c>
      <c r="Z180">
        <v>758.36633593191505</v>
      </c>
      <c r="AA180">
        <v>761.34981527895604</v>
      </c>
      <c r="AB180">
        <v>762.95428458576396</v>
      </c>
      <c r="AC180">
        <v>764.54928369420895</v>
      </c>
      <c r="AD180">
        <v>765.81516382284894</v>
      </c>
      <c r="AE180">
        <v>767.42107286432997</v>
      </c>
      <c r="AF180">
        <v>768.65450404540502</v>
      </c>
      <c r="AG180">
        <v>769.47805554520403</v>
      </c>
      <c r="AH180">
        <v>769.88429010422703</v>
      </c>
      <c r="AI180">
        <v>770.56688981176001</v>
      </c>
      <c r="AJ180">
        <v>770.80961309290706</v>
      </c>
      <c r="AK180">
        <v>771.29103472625195</v>
      </c>
      <c r="AL180">
        <v>771.29103472625195</v>
      </c>
      <c r="AM180">
        <v>771.29103472625195</v>
      </c>
      <c r="AN180">
        <v>771.29103472625195</v>
      </c>
      <c r="AO180">
        <v>771.29103472625195</v>
      </c>
      <c r="AP180">
        <v>771.29103472625195</v>
      </c>
      <c r="AQ180">
        <v>771.29103472625195</v>
      </c>
      <c r="AR180">
        <v>771.29103472625195</v>
      </c>
      <c r="AS180">
        <v>771.29103472625195</v>
      </c>
      <c r="AT180">
        <v>771.29103472625195</v>
      </c>
      <c r="AU180">
        <v>771.29103472625195</v>
      </c>
      <c r="AV180">
        <v>771.29103472625195</v>
      </c>
      <c r="AW180">
        <v>771.29103472625195</v>
      </c>
      <c r="AX180">
        <v>771.29103472625195</v>
      </c>
      <c r="AY180">
        <v>771.29103472625195</v>
      </c>
      <c r="AZ180">
        <v>771.29103472625195</v>
      </c>
      <c r="BA180">
        <v>771.29103472625195</v>
      </c>
      <c r="BB180">
        <v>771.29103472625195</v>
      </c>
      <c r="BC180">
        <v>771.29103472625195</v>
      </c>
      <c r="BD180">
        <v>771.29103472625195</v>
      </c>
      <c r="BE180">
        <v>771.29103472625195</v>
      </c>
    </row>
    <row r="181" spans="1:57" x14ac:dyDescent="0.25">
      <c r="A181" t="s">
        <v>48</v>
      </c>
      <c r="B181" t="s">
        <v>190</v>
      </c>
      <c r="C181" t="s">
        <v>69</v>
      </c>
      <c r="D181" t="s">
        <v>124</v>
      </c>
      <c r="E181">
        <v>651.81899999999996</v>
      </c>
      <c r="F181">
        <v>667</v>
      </c>
      <c r="G181">
        <v>583.621857052059</v>
      </c>
      <c r="H181">
        <v>628.01168319447697</v>
      </c>
      <c r="I181">
        <v>641.96423404812106</v>
      </c>
      <c r="J181">
        <v>656.12379005617004</v>
      </c>
      <c r="K181">
        <v>670.57663726999101</v>
      </c>
      <c r="L181">
        <v>684.315445017667</v>
      </c>
      <c r="M181">
        <v>698.18009774268899</v>
      </c>
      <c r="N181">
        <v>711.57604020229303</v>
      </c>
      <c r="O181">
        <v>715.589433736812</v>
      </c>
      <c r="P181">
        <v>719.920398756174</v>
      </c>
      <c r="Q181">
        <v>723.30865640063905</v>
      </c>
      <c r="R181">
        <v>724.41426894816198</v>
      </c>
      <c r="S181">
        <v>724.89958826789098</v>
      </c>
      <c r="T181">
        <v>725.42817522023802</v>
      </c>
      <c r="U181">
        <v>725.72805326541595</v>
      </c>
      <c r="V181">
        <v>725.51682708264195</v>
      </c>
      <c r="W181">
        <v>725.96431727836</v>
      </c>
      <c r="X181">
        <v>726.26909995808705</v>
      </c>
      <c r="Y181">
        <v>726.42787760885005</v>
      </c>
      <c r="Z181">
        <v>726.09026467465196</v>
      </c>
      <c r="AA181">
        <v>725.535919968234</v>
      </c>
      <c r="AB181">
        <v>723.47597808415696</v>
      </c>
      <c r="AC181">
        <v>721.22074668869095</v>
      </c>
      <c r="AD181">
        <v>718.46940713466495</v>
      </c>
      <c r="AE181">
        <v>715.850376767846</v>
      </c>
      <c r="AF181">
        <v>712.69645615089905</v>
      </c>
      <c r="AG181">
        <v>708.97861290601702</v>
      </c>
      <c r="AH181">
        <v>704.69664749252104</v>
      </c>
      <c r="AI181">
        <v>700.48845458471897</v>
      </c>
      <c r="AJ181">
        <v>695.70192439313405</v>
      </c>
      <c r="AK181">
        <v>690.95336054916504</v>
      </c>
      <c r="AL181">
        <v>685.59751560402594</v>
      </c>
      <c r="AM181">
        <v>680.06890146710805</v>
      </c>
      <c r="AN181">
        <v>674.36751813841101</v>
      </c>
      <c r="AO181">
        <v>668.49336561793598</v>
      </c>
      <c r="AP181">
        <v>662.44644390568203</v>
      </c>
      <c r="AQ181">
        <v>656.22675300164997</v>
      </c>
      <c r="AR181">
        <v>649.83429290583899</v>
      </c>
      <c r="AS181">
        <v>643.26906361824899</v>
      </c>
      <c r="AT181">
        <v>636.53106513888099</v>
      </c>
      <c r="AU181">
        <v>629.62029746773305</v>
      </c>
      <c r="AV181">
        <v>622.536760604807</v>
      </c>
      <c r="AW181">
        <v>615.28045455010295</v>
      </c>
      <c r="AX181">
        <v>607.85137930361998</v>
      </c>
      <c r="AY181">
        <v>600.24953486535799</v>
      </c>
      <c r="AZ181">
        <v>592.47492123531697</v>
      </c>
      <c r="BA181">
        <v>584.52753841349795</v>
      </c>
      <c r="BB181">
        <v>576.40738639990002</v>
      </c>
      <c r="BC181">
        <v>568.11446519452295</v>
      </c>
      <c r="BD181">
        <v>559.64877479736799</v>
      </c>
      <c r="BE181">
        <v>551.01031520843401</v>
      </c>
    </row>
    <row r="182" spans="1:57" x14ac:dyDescent="0.25">
      <c r="A182" t="s">
        <v>48</v>
      </c>
      <c r="B182" t="s">
        <v>70</v>
      </c>
      <c r="C182" t="s">
        <v>69</v>
      </c>
      <c r="D182" t="s">
        <v>125</v>
      </c>
      <c r="E182">
        <v>125.671961868558</v>
      </c>
      <c r="F182">
        <v>125.695416334954</v>
      </c>
      <c r="G182">
        <v>114.774916126184</v>
      </c>
      <c r="H182">
        <v>116.520965013039</v>
      </c>
      <c r="I182">
        <v>118.270677709792</v>
      </c>
      <c r="J182">
        <v>120.019501210098</v>
      </c>
      <c r="K182">
        <v>121.762764409963</v>
      </c>
      <c r="L182">
        <v>123.514007428555</v>
      </c>
      <c r="M182">
        <v>125.259454314038</v>
      </c>
      <c r="N182">
        <v>127.008184723905</v>
      </c>
      <c r="O182">
        <v>95.384635749936194</v>
      </c>
      <c r="P182">
        <v>92.955331824130795</v>
      </c>
      <c r="Q182">
        <v>90.522416602879105</v>
      </c>
      <c r="R182">
        <v>88.076217992796103</v>
      </c>
      <c r="S182">
        <v>85.623492166034495</v>
      </c>
      <c r="T182">
        <v>57.571229542028497</v>
      </c>
      <c r="U182">
        <v>55.070415526309098</v>
      </c>
      <c r="V182">
        <v>52.563963093599703</v>
      </c>
      <c r="W182">
        <v>50.048449210885202</v>
      </c>
      <c r="X182">
        <v>47.526122709435697</v>
      </c>
      <c r="Y182">
        <v>25.7127432805461</v>
      </c>
      <c r="Z182">
        <v>23.162041494335401</v>
      </c>
      <c r="AA182">
        <v>20.605998240476001</v>
      </c>
      <c r="AB182">
        <v>18.044909473155101</v>
      </c>
      <c r="AC182">
        <v>15.4790666557814</v>
      </c>
      <c r="AD182">
        <v>12.909189718074</v>
      </c>
      <c r="AE182">
        <v>10.3346090427605</v>
      </c>
      <c r="AF182">
        <v>10.3418441844528</v>
      </c>
      <c r="AG182">
        <v>10.349057349388399</v>
      </c>
      <c r="AH182">
        <v>10.356248685850799</v>
      </c>
      <c r="AI182">
        <v>10.3627364464674</v>
      </c>
      <c r="AJ182">
        <v>10.369206566163401</v>
      </c>
      <c r="AK182">
        <v>10.374980754586799</v>
      </c>
      <c r="AL182">
        <v>10.374980754586799</v>
      </c>
      <c r="AM182">
        <v>10.374980754586799</v>
      </c>
      <c r="AN182">
        <v>10.374980754586799</v>
      </c>
      <c r="AO182">
        <v>10.374980754586799</v>
      </c>
      <c r="AP182">
        <v>10.374980754586799</v>
      </c>
      <c r="AQ182">
        <v>10.374980754586799</v>
      </c>
      <c r="AR182">
        <v>10.374980754586799</v>
      </c>
      <c r="AS182">
        <v>10.374980754586799</v>
      </c>
      <c r="AT182">
        <v>10.374980754586799</v>
      </c>
      <c r="AU182">
        <v>10.374980754586799</v>
      </c>
      <c r="AV182">
        <v>10.374980754586799</v>
      </c>
      <c r="AW182">
        <v>10.374980754586799</v>
      </c>
      <c r="AX182">
        <v>10.374980754586799</v>
      </c>
      <c r="AY182">
        <v>10.374980754586799</v>
      </c>
      <c r="AZ182">
        <v>10.374980754586799</v>
      </c>
      <c r="BA182">
        <v>10.374980754586799</v>
      </c>
      <c r="BB182">
        <v>10.374980754586799</v>
      </c>
      <c r="BC182">
        <v>10.374980754586799</v>
      </c>
      <c r="BD182">
        <v>10.374980754586799</v>
      </c>
      <c r="BE182">
        <v>10.374980754586799</v>
      </c>
    </row>
    <row r="183" spans="1:57" x14ac:dyDescent="0.25">
      <c r="A183" t="s">
        <v>48</v>
      </c>
      <c r="B183" t="s">
        <v>191</v>
      </c>
      <c r="C183" t="s">
        <v>69</v>
      </c>
      <c r="D183" t="s">
        <v>125</v>
      </c>
      <c r="E183">
        <v>125.671961868558</v>
      </c>
      <c r="F183">
        <v>125.695416334954</v>
      </c>
      <c r="G183">
        <v>114.774916126184</v>
      </c>
      <c r="H183">
        <v>116.497660820036</v>
      </c>
      <c r="I183">
        <v>118.199715303166</v>
      </c>
      <c r="J183">
        <v>119.875477808646</v>
      </c>
      <c r="K183">
        <v>121.519238881143</v>
      </c>
      <c r="L183">
        <v>123.143465406269</v>
      </c>
      <c r="M183">
        <v>124.73336460591899</v>
      </c>
      <c r="N183">
        <v>126.296938889451</v>
      </c>
      <c r="O183">
        <v>94.697866372536595</v>
      </c>
      <c r="P183">
        <v>92.118733837713705</v>
      </c>
      <c r="Q183">
        <v>89.526670020247394</v>
      </c>
      <c r="R183">
        <v>86.913611915291199</v>
      </c>
      <c r="S183">
        <v>84.287765688244406</v>
      </c>
      <c r="T183">
        <v>56.523433164363603</v>
      </c>
      <c r="U183">
        <v>53.9139368002566</v>
      </c>
      <c r="V183">
        <v>51.302427979353297</v>
      </c>
      <c r="W183">
        <v>48.687131392349102</v>
      </c>
      <c r="X183">
        <v>46.071823354526899</v>
      </c>
      <c r="Y183">
        <v>24.833367460351401</v>
      </c>
      <c r="Z183">
        <v>22.281883917550601</v>
      </c>
      <c r="AA183">
        <v>19.740546314376001</v>
      </c>
      <c r="AB183">
        <v>17.2112346554953</v>
      </c>
      <c r="AC183">
        <v>14.6958258829989</v>
      </c>
      <c r="AD183">
        <v>12.1966024456363</v>
      </c>
      <c r="AE183">
        <v>9.7145325001948599</v>
      </c>
      <c r="AF183">
        <v>9.6696243124634194</v>
      </c>
      <c r="AG183">
        <v>9.6225535234614092</v>
      </c>
      <c r="AH183">
        <v>9.5733162852005194</v>
      </c>
      <c r="AI183">
        <v>9.5212822470143106</v>
      </c>
      <c r="AJ183">
        <v>9.4670855949071999</v>
      </c>
      <c r="AK183">
        <v>9.4101075444103106</v>
      </c>
      <c r="AL183">
        <v>9.3457826637318693</v>
      </c>
      <c r="AM183">
        <v>9.2793827869025094</v>
      </c>
      <c r="AN183">
        <v>9.2109079139222398</v>
      </c>
      <c r="AO183">
        <v>9.14035804479105</v>
      </c>
      <c r="AP183">
        <v>9.0677331795089398</v>
      </c>
      <c r="AQ183">
        <v>8.9930333180759092</v>
      </c>
      <c r="AR183">
        <v>8.9162584604919708</v>
      </c>
      <c r="AS183">
        <v>8.8374086067571103</v>
      </c>
      <c r="AT183">
        <v>8.7564837568713294</v>
      </c>
      <c r="AU183">
        <v>8.6734839108346407</v>
      </c>
      <c r="AV183">
        <v>8.5884090686470191</v>
      </c>
      <c r="AW183">
        <v>8.5012592303084897</v>
      </c>
      <c r="AX183">
        <v>8.4120343958190507</v>
      </c>
      <c r="AY183">
        <v>8.3207345651786806</v>
      </c>
      <c r="AZ183">
        <v>8.2273597383874009</v>
      </c>
      <c r="BA183">
        <v>8.1319099154452008</v>
      </c>
      <c r="BB183">
        <v>8.0343850963520804</v>
      </c>
      <c r="BC183">
        <v>7.9347852811080504</v>
      </c>
      <c r="BD183">
        <v>7.8331104697131</v>
      </c>
      <c r="BE183">
        <v>7.7293606621672302</v>
      </c>
    </row>
    <row r="184" spans="1:57" x14ac:dyDescent="0.25">
      <c r="A184" t="s">
        <v>48</v>
      </c>
      <c r="B184" t="s">
        <v>71</v>
      </c>
      <c r="C184" t="s">
        <v>69</v>
      </c>
      <c r="D184" t="s">
        <v>126</v>
      </c>
      <c r="E184">
        <v>345.40717999999998</v>
      </c>
      <c r="F184">
        <v>350.30821732710098</v>
      </c>
      <c r="G184">
        <v>291.84453099700301</v>
      </c>
      <c r="H184">
        <v>333.15095169129899</v>
      </c>
      <c r="I184">
        <v>342.17959815607298</v>
      </c>
      <c r="J184">
        <v>351.28808450380598</v>
      </c>
      <c r="K184">
        <v>360.402216574146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25">
      <c r="A185" t="s">
        <v>48</v>
      </c>
      <c r="B185" t="s">
        <v>72</v>
      </c>
      <c r="C185" t="s">
        <v>69</v>
      </c>
      <c r="D185" t="s">
        <v>37</v>
      </c>
      <c r="E185">
        <v>650</v>
      </c>
      <c r="F185">
        <v>650</v>
      </c>
      <c r="G185">
        <v>534.10500000000002</v>
      </c>
      <c r="H185">
        <v>601.52857142857101</v>
      </c>
      <c r="I185">
        <v>609.607142857143</v>
      </c>
      <c r="J185">
        <v>617.68571428571397</v>
      </c>
      <c r="K185">
        <v>625.76428571428505</v>
      </c>
      <c r="L185">
        <v>633.84285714285704</v>
      </c>
      <c r="M185">
        <v>641.92142857142801</v>
      </c>
      <c r="N185">
        <v>650</v>
      </c>
      <c r="O185">
        <v>650</v>
      </c>
      <c r="P185">
        <v>650</v>
      </c>
      <c r="Q185">
        <v>650</v>
      </c>
      <c r="R185">
        <v>650</v>
      </c>
      <c r="S185">
        <v>650</v>
      </c>
      <c r="T185">
        <v>650</v>
      </c>
      <c r="U185">
        <v>650</v>
      </c>
      <c r="V185">
        <v>650</v>
      </c>
      <c r="W185">
        <v>650</v>
      </c>
      <c r="X185">
        <v>650</v>
      </c>
      <c r="Y185">
        <v>650</v>
      </c>
      <c r="Z185">
        <v>650</v>
      </c>
      <c r="AA185">
        <v>650</v>
      </c>
      <c r="AB185">
        <v>650</v>
      </c>
      <c r="AC185">
        <v>650</v>
      </c>
      <c r="AD185">
        <v>650</v>
      </c>
      <c r="AE185">
        <v>650</v>
      </c>
      <c r="AF185">
        <v>650</v>
      </c>
      <c r="AG185">
        <v>650</v>
      </c>
      <c r="AH185">
        <v>650</v>
      </c>
      <c r="AI185">
        <v>650</v>
      </c>
      <c r="AJ185">
        <v>650</v>
      </c>
      <c r="AK185">
        <v>650</v>
      </c>
      <c r="AL185">
        <v>650</v>
      </c>
      <c r="AM185">
        <v>650</v>
      </c>
      <c r="AN185">
        <v>650</v>
      </c>
      <c r="AO185">
        <v>650</v>
      </c>
      <c r="AP185">
        <v>650</v>
      </c>
      <c r="AQ185">
        <v>650</v>
      </c>
      <c r="AR185">
        <v>650</v>
      </c>
      <c r="AS185">
        <v>650</v>
      </c>
      <c r="AT185">
        <v>650</v>
      </c>
      <c r="AU185">
        <v>650</v>
      </c>
      <c r="AV185">
        <v>650</v>
      </c>
      <c r="AW185">
        <v>650</v>
      </c>
      <c r="AX185">
        <v>650</v>
      </c>
      <c r="AY185">
        <v>650</v>
      </c>
      <c r="AZ185">
        <v>650</v>
      </c>
      <c r="BA185">
        <v>650</v>
      </c>
      <c r="BB185">
        <v>650</v>
      </c>
      <c r="BC185">
        <v>650</v>
      </c>
      <c r="BD185">
        <v>650</v>
      </c>
      <c r="BE185">
        <v>650</v>
      </c>
    </row>
    <row r="186" spans="1:57" x14ac:dyDescent="0.25">
      <c r="A186" t="s">
        <v>48</v>
      </c>
      <c r="B186" t="s">
        <v>192</v>
      </c>
      <c r="C186" t="s">
        <v>69</v>
      </c>
      <c r="D186" t="s">
        <v>37</v>
      </c>
      <c r="E186">
        <v>650</v>
      </c>
      <c r="F186">
        <v>650</v>
      </c>
      <c r="G186">
        <v>534.10500000000002</v>
      </c>
      <c r="H186">
        <v>601.40345348571395</v>
      </c>
      <c r="I186">
        <v>609.22674800000004</v>
      </c>
      <c r="J186">
        <v>616.91484251428506</v>
      </c>
      <c r="K186">
        <v>624.46269600000005</v>
      </c>
      <c r="L186">
        <v>631.86526742857097</v>
      </c>
      <c r="M186">
        <v>639.11751577142797</v>
      </c>
      <c r="N186">
        <v>646.21439999999996</v>
      </c>
      <c r="O186">
        <v>645.13279999999997</v>
      </c>
      <c r="P186">
        <v>643.91600000000005</v>
      </c>
      <c r="Q186">
        <v>642.56399999999996</v>
      </c>
      <c r="R186">
        <v>641.07680000000005</v>
      </c>
      <c r="S186">
        <v>639.45439999999996</v>
      </c>
      <c r="T186">
        <v>637.69680000000005</v>
      </c>
      <c r="U186">
        <v>635.80399999999997</v>
      </c>
      <c r="V186">
        <v>633.77599999999995</v>
      </c>
      <c r="W186">
        <v>631.61279999999999</v>
      </c>
      <c r="X186">
        <v>629.31439999999998</v>
      </c>
      <c r="Y186">
        <v>626.88080000000002</v>
      </c>
      <c r="Z186">
        <v>624.31200000000001</v>
      </c>
      <c r="AA186">
        <v>621.60799999999995</v>
      </c>
      <c r="AB186">
        <v>618.76880000000006</v>
      </c>
      <c r="AC186">
        <v>615.7944</v>
      </c>
      <c r="AD186">
        <v>612.6848</v>
      </c>
      <c r="AE186">
        <v>609.44000000000005</v>
      </c>
      <c r="AF186">
        <v>606.05999999999995</v>
      </c>
      <c r="AG186">
        <v>602.54480000000001</v>
      </c>
      <c r="AH186">
        <v>598.89440000000002</v>
      </c>
      <c r="AI186">
        <v>595.10879999999997</v>
      </c>
      <c r="AJ186">
        <v>591.18799999999999</v>
      </c>
      <c r="AK186">
        <v>587.13199999999995</v>
      </c>
      <c r="AL186">
        <v>582.94079999999997</v>
      </c>
      <c r="AM186">
        <v>578.61440000000005</v>
      </c>
      <c r="AN186">
        <v>574.15279999999996</v>
      </c>
      <c r="AO186">
        <v>569.55600000000004</v>
      </c>
      <c r="AP186">
        <v>564.82399999999996</v>
      </c>
      <c r="AQ186">
        <v>559.95680000000004</v>
      </c>
      <c r="AR186">
        <v>554.95439999999996</v>
      </c>
      <c r="AS186">
        <v>549.81679999999994</v>
      </c>
      <c r="AT186">
        <v>544.54399999999998</v>
      </c>
      <c r="AU186">
        <v>539.13599999999997</v>
      </c>
      <c r="AV186">
        <v>533.59280000000001</v>
      </c>
      <c r="AW186">
        <v>527.9144</v>
      </c>
      <c r="AX186">
        <v>522.10080000000005</v>
      </c>
      <c r="AY186">
        <v>516.15200000000004</v>
      </c>
      <c r="AZ186">
        <v>510.06799999999998</v>
      </c>
      <c r="BA186">
        <v>503.84879999999998</v>
      </c>
      <c r="BB186">
        <v>497.49439999999998</v>
      </c>
      <c r="BC186">
        <v>491.00479999999999</v>
      </c>
      <c r="BD186">
        <v>484.38</v>
      </c>
      <c r="BE186">
        <v>477.62</v>
      </c>
    </row>
    <row r="187" spans="1:57" x14ac:dyDescent="0.25">
      <c r="A187" t="s">
        <v>48</v>
      </c>
      <c r="B187" t="s">
        <v>73</v>
      </c>
      <c r="C187" t="s">
        <v>74</v>
      </c>
      <c r="D187" t="s">
        <v>127</v>
      </c>
      <c r="E187">
        <v>880.71474679999994</v>
      </c>
      <c r="F187">
        <v>889.52189426799998</v>
      </c>
      <c r="G187">
        <v>820.25482436134996</v>
      </c>
      <c r="H187">
        <v>840.51941454739006</v>
      </c>
      <c r="I187">
        <v>861.49930412819697</v>
      </c>
      <c r="J187">
        <v>883.14262759476003</v>
      </c>
      <c r="K187">
        <v>905.39054786907298</v>
      </c>
      <c r="L187">
        <v>928.20959342772903</v>
      </c>
      <c r="M187">
        <v>951.56778653677998</v>
      </c>
      <c r="N187">
        <v>975.45167764526798</v>
      </c>
      <c r="O187">
        <v>987.60715223131797</v>
      </c>
      <c r="P187">
        <v>1000.03753168912</v>
      </c>
      <c r="Q187">
        <v>1012.7599414551401</v>
      </c>
      <c r="R187">
        <v>1025.77179045822</v>
      </c>
      <c r="S187">
        <v>1039.0443481196801</v>
      </c>
      <c r="T187">
        <v>1052.53688912856</v>
      </c>
      <c r="U187">
        <v>1066.20386527345</v>
      </c>
      <c r="V187">
        <v>1080.0011936216899</v>
      </c>
      <c r="W187">
        <v>1093.91842922705</v>
      </c>
      <c r="X187">
        <v>1107.9628803538999</v>
      </c>
      <c r="Y187">
        <v>1122.14981574649</v>
      </c>
      <c r="Z187">
        <v>1136.50687140028</v>
      </c>
      <c r="AA187">
        <v>1151.0604719893099</v>
      </c>
      <c r="AB187">
        <v>1165.81357795293</v>
      </c>
      <c r="AC187">
        <v>1180.7790363761701</v>
      </c>
      <c r="AD187">
        <v>1195.96039914058</v>
      </c>
      <c r="AE187">
        <v>1211.3796453550401</v>
      </c>
      <c r="AF187">
        <v>1227.05355491105</v>
      </c>
      <c r="AG187">
        <v>1242.9957761887699</v>
      </c>
      <c r="AH187">
        <v>1259.22036432351</v>
      </c>
      <c r="AI187">
        <v>1275.7475880739801</v>
      </c>
      <c r="AJ187">
        <v>1292.6115302036301</v>
      </c>
      <c r="AK187">
        <v>1309.8290734013101</v>
      </c>
      <c r="AL187">
        <v>1309.8290734013101</v>
      </c>
      <c r="AM187">
        <v>1309.8290734013101</v>
      </c>
      <c r="AN187">
        <v>1309.8290734013101</v>
      </c>
      <c r="AO187">
        <v>1309.8290734013101</v>
      </c>
      <c r="AP187">
        <v>1309.8290734013101</v>
      </c>
      <c r="AQ187">
        <v>1309.8290734013101</v>
      </c>
      <c r="AR187">
        <v>1309.8290734013101</v>
      </c>
      <c r="AS187">
        <v>1309.8290734013101</v>
      </c>
      <c r="AT187">
        <v>1309.8290734013101</v>
      </c>
      <c r="AU187">
        <v>1309.8290734013101</v>
      </c>
      <c r="AV187">
        <v>1309.8290734013101</v>
      </c>
      <c r="AW187">
        <v>1309.8290734013101</v>
      </c>
      <c r="AX187">
        <v>1309.8290734013101</v>
      </c>
      <c r="AY187">
        <v>1309.8290734013101</v>
      </c>
      <c r="AZ187">
        <v>1309.8290734013101</v>
      </c>
      <c r="BA187">
        <v>1309.8290734013101</v>
      </c>
      <c r="BB187">
        <v>1309.8290734013101</v>
      </c>
      <c r="BC187">
        <v>1309.8290734013101</v>
      </c>
      <c r="BD187">
        <v>1309.8290734013101</v>
      </c>
      <c r="BE187">
        <v>1309.8290734013101</v>
      </c>
    </row>
    <row r="188" spans="1:57" x14ac:dyDescent="0.25">
      <c r="A188" t="s">
        <v>48</v>
      </c>
      <c r="B188" t="s">
        <v>75</v>
      </c>
      <c r="C188" t="s">
        <v>74</v>
      </c>
      <c r="D188" t="s">
        <v>128</v>
      </c>
      <c r="E188">
        <v>1872.291318</v>
      </c>
      <c r="F188">
        <v>1891.01423118</v>
      </c>
      <c r="G188">
        <v>1743.76095299801</v>
      </c>
      <c r="H188">
        <v>1786.8409813568001</v>
      </c>
      <c r="I188">
        <v>1831.44164832356</v>
      </c>
      <c r="J188">
        <v>1877.45269420005</v>
      </c>
      <c r="K188">
        <v>1924.7490385890801</v>
      </c>
      <c r="L188">
        <v>1973.2595251453099</v>
      </c>
      <c r="M188">
        <v>2022.9161731362101</v>
      </c>
      <c r="N188">
        <v>2073.6903904692999</v>
      </c>
      <c r="O188">
        <v>2099.5314356162398</v>
      </c>
      <c r="P188">
        <v>2125.9568947366502</v>
      </c>
      <c r="Q188">
        <v>2153.0031744038201</v>
      </c>
      <c r="R188">
        <v>2180.6647663189201</v>
      </c>
      <c r="S188">
        <v>2208.8805928024699</v>
      </c>
      <c r="T188">
        <v>2237.5640768482099</v>
      </c>
      <c r="U188">
        <v>2266.61838855623</v>
      </c>
      <c r="V188">
        <v>2295.94981302922</v>
      </c>
      <c r="W188">
        <v>2325.5361455950601</v>
      </c>
      <c r="X188">
        <v>2355.3929227257099</v>
      </c>
      <c r="Y188">
        <v>2385.5526038950002</v>
      </c>
      <c r="Z188">
        <v>2416.0739398329902</v>
      </c>
      <c r="AA188">
        <v>2447.0131061493098</v>
      </c>
      <c r="AB188">
        <v>2478.3763963741799</v>
      </c>
      <c r="AC188">
        <v>2510.19112183159</v>
      </c>
      <c r="AD188">
        <v>2542.4648333851701</v>
      </c>
      <c r="AE188">
        <v>2575.2442559193501</v>
      </c>
      <c r="AF188">
        <v>2608.56506142132</v>
      </c>
      <c r="AG188">
        <v>2642.4562646700001</v>
      </c>
      <c r="AH188">
        <v>2676.94774515579</v>
      </c>
      <c r="AI188">
        <v>2712.0825917688198</v>
      </c>
      <c r="AJ188">
        <v>2747.9332602756299</v>
      </c>
      <c r="AK188">
        <v>2784.5356411979901</v>
      </c>
      <c r="AL188">
        <v>2784.5356411979901</v>
      </c>
      <c r="AM188">
        <v>2784.5356411979901</v>
      </c>
      <c r="AN188">
        <v>2784.5356411979901</v>
      </c>
      <c r="AO188">
        <v>2784.5356411979901</v>
      </c>
      <c r="AP188">
        <v>2784.5356411979901</v>
      </c>
      <c r="AQ188">
        <v>2784.5356411979901</v>
      </c>
      <c r="AR188">
        <v>2784.5356411979901</v>
      </c>
      <c r="AS188">
        <v>2784.5356411979901</v>
      </c>
      <c r="AT188">
        <v>2784.5356411979901</v>
      </c>
      <c r="AU188">
        <v>2784.5356411979901</v>
      </c>
      <c r="AV188">
        <v>2784.5356411979901</v>
      </c>
      <c r="AW188">
        <v>2784.5356411979901</v>
      </c>
      <c r="AX188">
        <v>2784.5356411979901</v>
      </c>
      <c r="AY188">
        <v>2784.5356411979901</v>
      </c>
      <c r="AZ188">
        <v>2784.5356411979901</v>
      </c>
      <c r="BA188">
        <v>2784.5356411979901</v>
      </c>
      <c r="BB188">
        <v>2784.5356411979901</v>
      </c>
      <c r="BC188">
        <v>2784.5356411979901</v>
      </c>
      <c r="BD188">
        <v>2784.5356411979901</v>
      </c>
      <c r="BE188">
        <v>2784.5356411979901</v>
      </c>
    </row>
    <row r="189" spans="1:57" x14ac:dyDescent="0.25">
      <c r="A189" t="s">
        <v>48</v>
      </c>
      <c r="B189" t="s">
        <v>76</v>
      </c>
      <c r="C189" t="s">
        <v>74</v>
      </c>
      <c r="D189" t="s">
        <v>129</v>
      </c>
      <c r="E189">
        <v>441.29352970000002</v>
      </c>
      <c r="F189">
        <v>447.23683432861799</v>
      </c>
      <c r="G189">
        <v>375.84963963831098</v>
      </c>
      <c r="H189">
        <v>400.255012959449</v>
      </c>
      <c r="I189">
        <v>414.05955369714297</v>
      </c>
      <c r="J189">
        <v>427.50965027773998</v>
      </c>
      <c r="K189">
        <v>440.91410612833698</v>
      </c>
      <c r="L189">
        <v>454.573187060451</v>
      </c>
      <c r="M189">
        <v>468.54192756166401</v>
      </c>
      <c r="N189">
        <v>482.85986921066399</v>
      </c>
      <c r="O189">
        <v>491.45640814580401</v>
      </c>
      <c r="P189">
        <v>500.26131425639602</v>
      </c>
      <c r="Q189">
        <v>509.29953137817</v>
      </c>
      <c r="R189">
        <v>518.58916199292503</v>
      </c>
      <c r="S189">
        <v>528.13929588502901</v>
      </c>
      <c r="T189">
        <v>537.96078037270502</v>
      </c>
      <c r="U189">
        <v>548.07135134429598</v>
      </c>
      <c r="V189">
        <v>558.49225246500498</v>
      </c>
      <c r="W189">
        <v>569.25568829254098</v>
      </c>
      <c r="X189">
        <v>580.32404076644696</v>
      </c>
      <c r="Y189">
        <v>591.71820134823395</v>
      </c>
      <c r="Z189">
        <v>603.46538927977997</v>
      </c>
      <c r="AA189">
        <v>615.59140508953897</v>
      </c>
      <c r="AB189">
        <v>628.11772583408401</v>
      </c>
      <c r="AC189">
        <v>641.12074284648997</v>
      </c>
      <c r="AD189">
        <v>654.59406620342997</v>
      </c>
      <c r="AE189">
        <v>668.52760634243202</v>
      </c>
      <c r="AF189">
        <v>682.916619243691</v>
      </c>
      <c r="AG189">
        <v>697.759166175784</v>
      </c>
      <c r="AH189">
        <v>712.965971432522</v>
      </c>
      <c r="AI189">
        <v>728.52855909687298</v>
      </c>
      <c r="AJ189">
        <v>744.44554568446995</v>
      </c>
      <c r="AK189">
        <v>760.71680973670504</v>
      </c>
      <c r="AL189">
        <v>760.71680973670504</v>
      </c>
      <c r="AM189">
        <v>760.71680973670504</v>
      </c>
      <c r="AN189">
        <v>760.71680973670504</v>
      </c>
      <c r="AO189">
        <v>760.71680973670504</v>
      </c>
      <c r="AP189">
        <v>760.71680973670504</v>
      </c>
      <c r="AQ189">
        <v>760.71680973670504</v>
      </c>
      <c r="AR189">
        <v>760.71680973670504</v>
      </c>
      <c r="AS189">
        <v>760.71680973670504</v>
      </c>
      <c r="AT189">
        <v>760.71680973670504</v>
      </c>
      <c r="AU189">
        <v>760.71680973670504</v>
      </c>
      <c r="AV189">
        <v>760.71680973670504</v>
      </c>
      <c r="AW189">
        <v>760.71680973670504</v>
      </c>
      <c r="AX189">
        <v>760.71680973670504</v>
      </c>
      <c r="AY189">
        <v>760.71680973670504</v>
      </c>
      <c r="AZ189">
        <v>760.71680973670504</v>
      </c>
      <c r="BA189">
        <v>760.71680973670504</v>
      </c>
      <c r="BB189">
        <v>760.71680973670504</v>
      </c>
      <c r="BC189">
        <v>760.71680973670504</v>
      </c>
      <c r="BD189">
        <v>760.71680973670504</v>
      </c>
      <c r="BE189">
        <v>760.71680973670504</v>
      </c>
    </row>
    <row r="190" spans="1:57" x14ac:dyDescent="0.25">
      <c r="A190" t="s">
        <v>48</v>
      </c>
      <c r="B190" t="s">
        <v>77</v>
      </c>
      <c r="C190" t="s">
        <v>74</v>
      </c>
      <c r="D190" t="s">
        <v>130</v>
      </c>
      <c r="E190">
        <v>9183.200691</v>
      </c>
      <c r="F190">
        <v>9275.0326979099991</v>
      </c>
      <c r="G190">
        <v>8552.7859017237406</v>
      </c>
      <c r="H190">
        <v>8764.0845080834406</v>
      </c>
      <c r="I190">
        <v>8982.8415315074108</v>
      </c>
      <c r="J190">
        <v>9208.51617103836</v>
      </c>
      <c r="K190">
        <v>9440.4949332638298</v>
      </c>
      <c r="L190">
        <v>9678.4288110643392</v>
      </c>
      <c r="M190">
        <v>9921.9843730427401</v>
      </c>
      <c r="N190">
        <v>10171.021380914</v>
      </c>
      <c r="O190">
        <v>10297.7663491613</v>
      </c>
      <c r="P190">
        <v>10427.3777467689</v>
      </c>
      <c r="Q190">
        <v>10560.0341404298</v>
      </c>
      <c r="R190">
        <v>10695.708513080501</v>
      </c>
      <c r="S190">
        <v>10834.1012913676</v>
      </c>
      <c r="T190">
        <v>10974.7878330274</v>
      </c>
      <c r="U190">
        <v>11117.2932074788</v>
      </c>
      <c r="V190">
        <v>11261.157762582299</v>
      </c>
      <c r="W190">
        <v>11406.272589025601</v>
      </c>
      <c r="X190">
        <v>11552.7138899819</v>
      </c>
      <c r="Y190">
        <v>11700.640872440001</v>
      </c>
      <c r="Z190">
        <v>11850.341696548599</v>
      </c>
      <c r="AA190">
        <v>12002.091892024901</v>
      </c>
      <c r="AB190">
        <v>12155.922327329499</v>
      </c>
      <c r="AC190">
        <v>12311.966958843699</v>
      </c>
      <c r="AD190">
        <v>12470.262821987701</v>
      </c>
      <c r="AE190">
        <v>12631.039092631399</v>
      </c>
      <c r="AF190">
        <v>12794.470734475</v>
      </c>
      <c r="AG190">
        <v>12960.700058993099</v>
      </c>
      <c r="AH190">
        <v>13129.8736188903</v>
      </c>
      <c r="AI190">
        <v>13302.202756238201</v>
      </c>
      <c r="AJ190">
        <v>13478.0428515478</v>
      </c>
      <c r="AK190">
        <v>13657.5699403865</v>
      </c>
      <c r="AL190">
        <v>13657.5699403865</v>
      </c>
      <c r="AM190">
        <v>13657.5699403865</v>
      </c>
      <c r="AN190">
        <v>13657.5699403865</v>
      </c>
      <c r="AO190">
        <v>13657.5699403865</v>
      </c>
      <c r="AP190">
        <v>13657.5699403865</v>
      </c>
      <c r="AQ190">
        <v>13657.5699403865</v>
      </c>
      <c r="AR190">
        <v>13657.5699403865</v>
      </c>
      <c r="AS190">
        <v>13657.5699403865</v>
      </c>
      <c r="AT190">
        <v>13657.5699403865</v>
      </c>
      <c r="AU190">
        <v>13657.5699403865</v>
      </c>
      <c r="AV190">
        <v>13657.5699403865</v>
      </c>
      <c r="AW190">
        <v>13657.5699403865</v>
      </c>
      <c r="AX190">
        <v>13657.5699403865</v>
      </c>
      <c r="AY190">
        <v>13657.5699403865</v>
      </c>
      <c r="AZ190">
        <v>13657.5699403865</v>
      </c>
      <c r="BA190">
        <v>13657.5699403865</v>
      </c>
      <c r="BB190">
        <v>13657.5699403865</v>
      </c>
      <c r="BC190">
        <v>13657.5699403865</v>
      </c>
      <c r="BD190">
        <v>13657.5699403865</v>
      </c>
      <c r="BE190">
        <v>13657.5699403865</v>
      </c>
    </row>
    <row r="191" spans="1:57" x14ac:dyDescent="0.25">
      <c r="A191" t="s">
        <v>48</v>
      </c>
      <c r="B191" t="s">
        <v>78</v>
      </c>
      <c r="C191" t="s">
        <v>79</v>
      </c>
      <c r="D191" t="s">
        <v>131</v>
      </c>
      <c r="E191">
        <v>2971829.54</v>
      </c>
      <c r="F191">
        <v>2998656.43370983</v>
      </c>
      <c r="G191">
        <v>2768229.6884311298</v>
      </c>
      <c r="H191">
        <v>2817142.4423804199</v>
      </c>
      <c r="I191">
        <v>2866983.3097504801</v>
      </c>
      <c r="J191">
        <v>2917448.5752687398</v>
      </c>
      <c r="K191">
        <v>2968687.8511084798</v>
      </c>
      <c r="L191">
        <v>3017783.49285613</v>
      </c>
      <c r="M191">
        <v>3067235.61086861</v>
      </c>
      <c r="N191">
        <v>3115290.3229981898</v>
      </c>
      <c r="O191">
        <v>3123168.0500420202</v>
      </c>
      <c r="P191">
        <v>3132063.0652295202</v>
      </c>
      <c r="Q191">
        <v>3138318.20063572</v>
      </c>
      <c r="R191">
        <v>3146880.4286242998</v>
      </c>
      <c r="S191">
        <v>3153869.6000159699</v>
      </c>
      <c r="T191">
        <v>3161247.9377676798</v>
      </c>
      <c r="U191">
        <v>3168197.7167992699</v>
      </c>
      <c r="V191">
        <v>3173976.6717546899</v>
      </c>
      <c r="W191">
        <v>3176040.6228471501</v>
      </c>
      <c r="X191">
        <v>3177912.4444914502</v>
      </c>
      <c r="Y191">
        <v>3179622.8341036099</v>
      </c>
      <c r="Z191">
        <v>3180177.4255890599</v>
      </c>
      <c r="AA191">
        <v>3180389.6278069802</v>
      </c>
      <c r="AB191">
        <v>3180201.68690868</v>
      </c>
      <c r="AC191">
        <v>3179717.49873906</v>
      </c>
      <c r="AD191">
        <v>3178094.3691073898</v>
      </c>
      <c r="AE191">
        <v>3177138.8162736902</v>
      </c>
      <c r="AF191">
        <v>3174883.2895523598</v>
      </c>
      <c r="AG191">
        <v>3171299.4932757402</v>
      </c>
      <c r="AH191">
        <v>3166380.64768526</v>
      </c>
      <c r="AI191">
        <v>3161942.3485903498</v>
      </c>
      <c r="AJ191">
        <v>3156046.39925974</v>
      </c>
      <c r="AK191">
        <v>3150516.8919559801</v>
      </c>
      <c r="AL191">
        <v>3150516.8919559801</v>
      </c>
      <c r="AM191">
        <v>3150516.8919559801</v>
      </c>
      <c r="AN191">
        <v>3150516.8919559801</v>
      </c>
      <c r="AO191">
        <v>3150516.8919559801</v>
      </c>
      <c r="AP191">
        <v>3150516.8919559801</v>
      </c>
      <c r="AQ191">
        <v>3150516.8919559801</v>
      </c>
      <c r="AR191">
        <v>3150516.8919559801</v>
      </c>
      <c r="AS191">
        <v>3150516.8919559801</v>
      </c>
      <c r="AT191">
        <v>3150516.8919559801</v>
      </c>
      <c r="AU191">
        <v>3150516.8919559801</v>
      </c>
      <c r="AV191">
        <v>3150516.8919559801</v>
      </c>
      <c r="AW191">
        <v>3150516.8919559801</v>
      </c>
      <c r="AX191">
        <v>3150516.8919559801</v>
      </c>
      <c r="AY191">
        <v>3150516.8919559801</v>
      </c>
      <c r="AZ191">
        <v>3150516.8919559801</v>
      </c>
      <c r="BA191">
        <v>3150516.8919559801</v>
      </c>
      <c r="BB191">
        <v>3150516.8919559801</v>
      </c>
      <c r="BC191">
        <v>3150516.8919559801</v>
      </c>
      <c r="BD191">
        <v>3150516.8919559801</v>
      </c>
      <c r="BE191">
        <v>3150516.8919559801</v>
      </c>
    </row>
    <row r="192" spans="1:57" x14ac:dyDescent="0.25">
      <c r="A192" t="s">
        <v>48</v>
      </c>
      <c r="B192" t="s">
        <v>80</v>
      </c>
      <c r="C192" t="s">
        <v>74</v>
      </c>
      <c r="D192" t="s">
        <v>132</v>
      </c>
      <c r="E192">
        <v>1011.4146</v>
      </c>
      <c r="F192">
        <v>1021.528746</v>
      </c>
      <c r="G192">
        <v>941.98230254897896</v>
      </c>
      <c r="H192">
        <v>965.25419898496796</v>
      </c>
      <c r="I192">
        <v>989.34754669546601</v>
      </c>
      <c r="J192">
        <v>1014.20278322482</v>
      </c>
      <c r="K192">
        <v>1039.75233995341</v>
      </c>
      <c r="L192">
        <v>1065.9577781159301</v>
      </c>
      <c r="M192">
        <v>1092.78237441792</v>
      </c>
      <c r="N192">
        <v>1120.2106833677899</v>
      </c>
      <c r="O192">
        <v>1134.1700550155599</v>
      </c>
      <c r="P192">
        <v>1148.44512797517</v>
      </c>
      <c r="Q192">
        <v>1163.0555691325201</v>
      </c>
      <c r="R192">
        <v>1177.9984028962699</v>
      </c>
      <c r="S192">
        <v>1193.24063501162</v>
      </c>
      <c r="T192">
        <v>1208.73549644895</v>
      </c>
      <c r="U192">
        <v>1224.4306795499699</v>
      </c>
      <c r="V192">
        <v>1240.2755593854799</v>
      </c>
      <c r="W192">
        <v>1256.25814095804</v>
      </c>
      <c r="X192">
        <v>1272.3868170932999</v>
      </c>
      <c r="Y192">
        <v>1288.6791224480901</v>
      </c>
      <c r="Z192">
        <v>1305.16679425557</v>
      </c>
      <c r="AA192">
        <v>1321.8801786649999</v>
      </c>
      <c r="AB192">
        <v>1338.8226754508901</v>
      </c>
      <c r="AC192">
        <v>1356.0090382317501</v>
      </c>
      <c r="AD192">
        <v>1373.4433459955401</v>
      </c>
      <c r="AE192">
        <v>1391.1508395954399</v>
      </c>
      <c r="AF192">
        <v>1409.1507890928599</v>
      </c>
      <c r="AG192">
        <v>1427.4588683152299</v>
      </c>
      <c r="AH192">
        <v>1446.0912182084001</v>
      </c>
      <c r="AI192">
        <v>1465.0711154559899</v>
      </c>
      <c r="AJ192">
        <v>1484.43770077257</v>
      </c>
      <c r="AK192">
        <v>1504.21036227227</v>
      </c>
      <c r="AL192">
        <v>1504.21036227227</v>
      </c>
      <c r="AM192">
        <v>1504.21036227227</v>
      </c>
      <c r="AN192">
        <v>1504.21036227227</v>
      </c>
      <c r="AO192">
        <v>1504.21036227227</v>
      </c>
      <c r="AP192">
        <v>1504.21036227227</v>
      </c>
      <c r="AQ192">
        <v>1504.21036227227</v>
      </c>
      <c r="AR192">
        <v>1504.21036227227</v>
      </c>
      <c r="AS192">
        <v>1504.21036227227</v>
      </c>
      <c r="AT192">
        <v>1504.21036227227</v>
      </c>
      <c r="AU192">
        <v>1504.21036227227</v>
      </c>
      <c r="AV192">
        <v>1504.21036227227</v>
      </c>
      <c r="AW192">
        <v>1504.21036227227</v>
      </c>
      <c r="AX192">
        <v>1504.21036227227</v>
      </c>
      <c r="AY192">
        <v>1504.21036227227</v>
      </c>
      <c r="AZ192">
        <v>1504.21036227227</v>
      </c>
      <c r="BA192">
        <v>1504.21036227227</v>
      </c>
      <c r="BB192">
        <v>1504.21036227227</v>
      </c>
      <c r="BC192">
        <v>1504.21036227227</v>
      </c>
      <c r="BD192">
        <v>1504.21036227227</v>
      </c>
      <c r="BE192">
        <v>1504.21036227227</v>
      </c>
    </row>
    <row r="193" spans="1:57" x14ac:dyDescent="0.25">
      <c r="A193" t="s">
        <v>48</v>
      </c>
      <c r="B193" t="s">
        <v>81</v>
      </c>
      <c r="C193" t="s">
        <v>74</v>
      </c>
      <c r="D193" t="s">
        <v>133</v>
      </c>
      <c r="E193">
        <v>12682.27951</v>
      </c>
      <c r="F193">
        <v>12809.102305099999</v>
      </c>
      <c r="G193">
        <v>11811.6575086018</v>
      </c>
      <c r="H193">
        <v>12103.4673117518</v>
      </c>
      <c r="I193">
        <v>12405.5774157548</v>
      </c>
      <c r="J193">
        <v>12717.240958037501</v>
      </c>
      <c r="K193">
        <v>13037.610685534601</v>
      </c>
      <c r="L193">
        <v>13366.204608797299</v>
      </c>
      <c r="M193">
        <v>13702.562248923001</v>
      </c>
      <c r="N193">
        <v>14046.489932574001</v>
      </c>
      <c r="O193">
        <v>14221.528589343499</v>
      </c>
      <c r="P193">
        <v>14400.5258722573</v>
      </c>
      <c r="Q193">
        <v>14583.7283873505</v>
      </c>
      <c r="R193">
        <v>14771.0988232363</v>
      </c>
      <c r="S193">
        <v>14962.2234600008</v>
      </c>
      <c r="T193">
        <v>15156.5158537599</v>
      </c>
      <c r="U193">
        <v>15353.320110933701</v>
      </c>
      <c r="V193">
        <v>15552.001437934799</v>
      </c>
      <c r="W193">
        <v>15752.409427689599</v>
      </c>
      <c r="X193">
        <v>15954.6493190988</v>
      </c>
      <c r="Y193">
        <v>16158.9409818567</v>
      </c>
      <c r="Z193">
        <v>16365.682373894801</v>
      </c>
      <c r="AA193">
        <v>16575.254010134198</v>
      </c>
      <c r="AB193">
        <v>16787.698520858001</v>
      </c>
      <c r="AC193">
        <v>17003.2009039037</v>
      </c>
      <c r="AD193">
        <v>17221.812306313401</v>
      </c>
      <c r="AE193">
        <v>17443.849226934799</v>
      </c>
      <c r="AF193">
        <v>17669.553295960701</v>
      </c>
      <c r="AG193">
        <v>17899.1210498662</v>
      </c>
      <c r="AH193">
        <v>18132.754882394798</v>
      </c>
      <c r="AI193">
        <v>18370.7466633765</v>
      </c>
      <c r="AJ193">
        <v>18613.587184107801</v>
      </c>
      <c r="AK193">
        <v>18861.519555062099</v>
      </c>
      <c r="AL193">
        <v>18861.519555062099</v>
      </c>
      <c r="AM193">
        <v>18861.519555062099</v>
      </c>
      <c r="AN193">
        <v>18861.519555062099</v>
      </c>
      <c r="AO193">
        <v>18861.519555062099</v>
      </c>
      <c r="AP193">
        <v>18861.519555062099</v>
      </c>
      <c r="AQ193">
        <v>18861.519555062099</v>
      </c>
      <c r="AR193">
        <v>18861.519555062099</v>
      </c>
      <c r="AS193">
        <v>18861.519555062099</v>
      </c>
      <c r="AT193">
        <v>18861.519555062099</v>
      </c>
      <c r="AU193">
        <v>18861.519555062099</v>
      </c>
      <c r="AV193">
        <v>18861.519555062099</v>
      </c>
      <c r="AW193">
        <v>18861.519555062099</v>
      </c>
      <c r="AX193">
        <v>18861.519555062099</v>
      </c>
      <c r="AY193">
        <v>18861.519555062099</v>
      </c>
      <c r="AZ193">
        <v>18861.519555062099</v>
      </c>
      <c r="BA193">
        <v>18861.519555062099</v>
      </c>
      <c r="BB193">
        <v>18861.519555062099</v>
      </c>
      <c r="BC193">
        <v>18861.519555062099</v>
      </c>
      <c r="BD193">
        <v>18861.519555062099</v>
      </c>
      <c r="BE193">
        <v>18861.519555062099</v>
      </c>
    </row>
    <row r="194" spans="1:57" x14ac:dyDescent="0.25">
      <c r="A194" t="s">
        <v>48</v>
      </c>
      <c r="B194" t="s">
        <v>82</v>
      </c>
      <c r="C194" t="s">
        <v>74</v>
      </c>
      <c r="D194" t="s">
        <v>134</v>
      </c>
      <c r="E194">
        <v>502.25864760000002</v>
      </c>
      <c r="F194">
        <v>507.28123407599998</v>
      </c>
      <c r="G194">
        <v>467.77924437850101</v>
      </c>
      <c r="H194">
        <v>479.33584167403899</v>
      </c>
      <c r="I194">
        <v>491.30036367839898</v>
      </c>
      <c r="J194">
        <v>503.64323225574799</v>
      </c>
      <c r="K194">
        <v>516.33089348713895</v>
      </c>
      <c r="L194">
        <v>529.34425905579405</v>
      </c>
      <c r="M194">
        <v>542.66509253105698</v>
      </c>
      <c r="N194">
        <v>556.28572383212395</v>
      </c>
      <c r="O194">
        <v>563.21781194431696</v>
      </c>
      <c r="P194">
        <v>570.30667425566003</v>
      </c>
      <c r="Q194">
        <v>577.56207715030996</v>
      </c>
      <c r="R194">
        <v>584.98254297855703</v>
      </c>
      <c r="S194">
        <v>592.55168711456702</v>
      </c>
      <c r="T194">
        <v>600.24628451336196</v>
      </c>
      <c r="U194">
        <v>608.04035970087602</v>
      </c>
      <c r="V194">
        <v>615.90877282993995</v>
      </c>
      <c r="W194">
        <v>623.84556730155896</v>
      </c>
      <c r="X194">
        <v>631.85491091126596</v>
      </c>
      <c r="Y194">
        <v>639.94551119900098</v>
      </c>
      <c r="Z194">
        <v>648.13312856590505</v>
      </c>
      <c r="AA194">
        <v>656.43283261436898</v>
      </c>
      <c r="AB194">
        <v>664.84631163934102</v>
      </c>
      <c r="AC194">
        <v>673.38089214419006</v>
      </c>
      <c r="AD194">
        <v>682.03859971463805</v>
      </c>
      <c r="AE194">
        <v>690.83196871274595</v>
      </c>
      <c r="AF194">
        <v>699.77056846347205</v>
      </c>
      <c r="AG194">
        <v>708.86218243698897</v>
      </c>
      <c r="AH194">
        <v>718.114826069934</v>
      </c>
      <c r="AI194">
        <v>727.54005833685699</v>
      </c>
      <c r="AJ194">
        <v>737.15731613572405</v>
      </c>
      <c r="AK194">
        <v>746.97622741532302</v>
      </c>
      <c r="AL194">
        <v>746.97622741532302</v>
      </c>
      <c r="AM194">
        <v>746.97622741532302</v>
      </c>
      <c r="AN194">
        <v>746.97622741532302</v>
      </c>
      <c r="AO194">
        <v>746.97622741532302</v>
      </c>
      <c r="AP194">
        <v>746.97622741532302</v>
      </c>
      <c r="AQ194">
        <v>746.97622741532302</v>
      </c>
      <c r="AR194">
        <v>746.97622741532302</v>
      </c>
      <c r="AS194">
        <v>746.97622741532302</v>
      </c>
      <c r="AT194">
        <v>746.97622741532302</v>
      </c>
      <c r="AU194">
        <v>746.97622741532302</v>
      </c>
      <c r="AV194">
        <v>746.97622741532302</v>
      </c>
      <c r="AW194">
        <v>746.97622741532302</v>
      </c>
      <c r="AX194">
        <v>746.97622741532302</v>
      </c>
      <c r="AY194">
        <v>746.97622741532302</v>
      </c>
      <c r="AZ194">
        <v>746.97622741532302</v>
      </c>
      <c r="BA194">
        <v>746.97622741532302</v>
      </c>
      <c r="BB194">
        <v>746.97622741532302</v>
      </c>
      <c r="BC194">
        <v>746.97622741532302</v>
      </c>
      <c r="BD194">
        <v>746.97622741532302</v>
      </c>
      <c r="BE194">
        <v>746.97622741532302</v>
      </c>
    </row>
    <row r="195" spans="1:57" x14ac:dyDescent="0.25">
      <c r="A195" t="s">
        <v>48</v>
      </c>
      <c r="B195" t="s">
        <v>83</v>
      </c>
      <c r="C195" t="s">
        <v>84</v>
      </c>
      <c r="D195" t="s">
        <v>135</v>
      </c>
      <c r="E195">
        <v>158.96466181459499</v>
      </c>
      <c r="F195">
        <v>161.10558468511999</v>
      </c>
      <c r="G195">
        <v>150.04931161338999</v>
      </c>
      <c r="H195">
        <v>154.02643995628</v>
      </c>
      <c r="I195">
        <v>155.34278113303901</v>
      </c>
      <c r="J195">
        <v>156.64180572683699</v>
      </c>
      <c r="K195">
        <v>157.780650703432</v>
      </c>
      <c r="L195">
        <v>158.918208898366</v>
      </c>
      <c r="M195">
        <v>160.03379961124301</v>
      </c>
      <c r="N195">
        <v>161.12938900564899</v>
      </c>
      <c r="O195">
        <v>162.21290871584799</v>
      </c>
      <c r="P195">
        <v>163.28968737701899</v>
      </c>
      <c r="Q195">
        <v>164.363781254537</v>
      </c>
      <c r="R195">
        <v>165.43996584962201</v>
      </c>
      <c r="S195">
        <v>166.5241059681</v>
      </c>
      <c r="T195">
        <v>167.624291402664</v>
      </c>
      <c r="U195">
        <v>168.75119017320799</v>
      </c>
      <c r="V195">
        <v>169.91588950502799</v>
      </c>
      <c r="W195">
        <v>171.127065299137</v>
      </c>
      <c r="X195">
        <v>172.36942998452301</v>
      </c>
      <c r="Y195">
        <v>173.64423760958601</v>
      </c>
      <c r="Z195">
        <v>174.952459531654</v>
      </c>
      <c r="AA195">
        <v>176.294582243728</v>
      </c>
      <c r="AB195">
        <v>177.67319548478</v>
      </c>
      <c r="AC195">
        <v>179.10447055364301</v>
      </c>
      <c r="AD195">
        <v>180.58214923383099</v>
      </c>
      <c r="AE195">
        <v>182.09633395469299</v>
      </c>
      <c r="AF195">
        <v>183.63958064893799</v>
      </c>
      <c r="AG195">
        <v>185.20580483799199</v>
      </c>
      <c r="AH195">
        <v>186.76608518285201</v>
      </c>
      <c r="AI195">
        <v>188.31278641986299</v>
      </c>
      <c r="AJ195">
        <v>189.83826976908301</v>
      </c>
      <c r="AK195">
        <v>191.33789420383101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25">
      <c r="A196" t="s">
        <v>49</v>
      </c>
      <c r="B196" t="s">
        <v>68</v>
      </c>
      <c r="C196" t="s">
        <v>69</v>
      </c>
      <c r="D196" t="s">
        <v>124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25">
      <c r="A197" t="s">
        <v>49</v>
      </c>
      <c r="B197" t="s">
        <v>190</v>
      </c>
      <c r="C197" t="s">
        <v>69</v>
      </c>
      <c r="D197" t="s">
        <v>124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25">
      <c r="A198" t="s">
        <v>49</v>
      </c>
      <c r="B198" t="s">
        <v>70</v>
      </c>
      <c r="C198" t="s">
        <v>69</v>
      </c>
      <c r="D198" t="s">
        <v>125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25">
      <c r="A199" t="s">
        <v>49</v>
      </c>
      <c r="B199" t="s">
        <v>191</v>
      </c>
      <c r="C199" t="s">
        <v>69</v>
      </c>
      <c r="D199" t="s">
        <v>125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25">
      <c r="A200" t="s">
        <v>49</v>
      </c>
      <c r="B200" t="s">
        <v>71</v>
      </c>
      <c r="C200" t="s">
        <v>69</v>
      </c>
      <c r="D200" t="s">
        <v>126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25">
      <c r="A201" t="s">
        <v>49</v>
      </c>
      <c r="B201" t="s">
        <v>72</v>
      </c>
      <c r="C201" t="s">
        <v>69</v>
      </c>
      <c r="D201" t="s">
        <v>37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25">
      <c r="A202" t="s">
        <v>49</v>
      </c>
      <c r="B202" t="s">
        <v>192</v>
      </c>
      <c r="C202" t="s">
        <v>69</v>
      </c>
      <c r="D202" t="s">
        <v>37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25">
      <c r="A203" t="s">
        <v>49</v>
      </c>
      <c r="B203" t="s">
        <v>73</v>
      </c>
      <c r="C203" t="s">
        <v>74</v>
      </c>
      <c r="D203" t="s">
        <v>127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25">
      <c r="A204" t="s">
        <v>49</v>
      </c>
      <c r="B204" t="s">
        <v>75</v>
      </c>
      <c r="C204" t="s">
        <v>74</v>
      </c>
      <c r="D204" t="s">
        <v>128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25">
      <c r="A205" t="s">
        <v>49</v>
      </c>
      <c r="B205" t="s">
        <v>76</v>
      </c>
      <c r="C205" t="s">
        <v>74</v>
      </c>
      <c r="D205" t="s">
        <v>129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25">
      <c r="A206" t="s">
        <v>49</v>
      </c>
      <c r="B206" t="s">
        <v>77</v>
      </c>
      <c r="C206" t="s">
        <v>74</v>
      </c>
      <c r="D206" t="s">
        <v>130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25">
      <c r="A207" t="s">
        <v>49</v>
      </c>
      <c r="B207" t="s">
        <v>78</v>
      </c>
      <c r="C207" t="s">
        <v>79</v>
      </c>
      <c r="D207" t="s">
        <v>131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25">
      <c r="A208" t="s">
        <v>49</v>
      </c>
      <c r="B208" t="s">
        <v>80</v>
      </c>
      <c r="C208" t="s">
        <v>74</v>
      </c>
      <c r="D208" t="s">
        <v>132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25">
      <c r="A209" t="s">
        <v>49</v>
      </c>
      <c r="B209" t="s">
        <v>81</v>
      </c>
      <c r="C209" t="s">
        <v>74</v>
      </c>
      <c r="D209" t="s">
        <v>133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25">
      <c r="A210" t="s">
        <v>49</v>
      </c>
      <c r="B210" t="s">
        <v>82</v>
      </c>
      <c r="C210" t="s">
        <v>74</v>
      </c>
      <c r="D210" t="s">
        <v>134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25">
      <c r="A211" t="s">
        <v>49</v>
      </c>
      <c r="B211" t="s">
        <v>83</v>
      </c>
      <c r="C211" t="s">
        <v>84</v>
      </c>
      <c r="D211" t="s">
        <v>135</v>
      </c>
      <c r="E211">
        <v>173.48239722744</v>
      </c>
      <c r="F211">
        <v>175.05961857197801</v>
      </c>
      <c r="G211">
        <v>168.697428380399</v>
      </c>
      <c r="H211">
        <v>169.002385374456</v>
      </c>
      <c r="I211">
        <v>174.001234788163</v>
      </c>
      <c r="J211">
        <v>179.800311923821</v>
      </c>
      <c r="K211">
        <v>186.32901128085601</v>
      </c>
      <c r="L211">
        <v>192.43130791490501</v>
      </c>
      <c r="M211">
        <v>199.192281640901</v>
      </c>
      <c r="N211">
        <v>206.035120873084</v>
      </c>
      <c r="O211">
        <v>212.94402160374599</v>
      </c>
      <c r="P211">
        <v>219.90453879259499</v>
      </c>
      <c r="Q211">
        <v>227.383222876796</v>
      </c>
      <c r="R211">
        <v>234.863999381203</v>
      </c>
      <c r="S211">
        <v>242.33709591003901</v>
      </c>
      <c r="T211">
        <v>249.79572184241101</v>
      </c>
      <c r="U211">
        <v>257.66954871975503</v>
      </c>
      <c r="V211">
        <v>265.498240046418</v>
      </c>
      <c r="W211">
        <v>273.69099770788802</v>
      </c>
      <c r="X211">
        <v>281.80800646752999</v>
      </c>
      <c r="Y211">
        <v>290.23816036383602</v>
      </c>
      <c r="Z211">
        <v>298.56114326252202</v>
      </c>
      <c r="AA211">
        <v>307.14922069324399</v>
      </c>
      <c r="AB211">
        <v>315.60502765595402</v>
      </c>
      <c r="AC211">
        <v>324.28754802997798</v>
      </c>
      <c r="AD211">
        <v>333.17100114226997</v>
      </c>
      <c r="AE211">
        <v>341.88723666295999</v>
      </c>
      <c r="AF211">
        <v>349.76460577883603</v>
      </c>
      <c r="AG211">
        <v>358.49148560963602</v>
      </c>
      <c r="AH211">
        <v>369.93167585978603</v>
      </c>
      <c r="AI211">
        <v>377.60552835338098</v>
      </c>
      <c r="AJ211">
        <v>387.902194814138</v>
      </c>
      <c r="AK211">
        <v>394.61970373779201</v>
      </c>
      <c r="AL211">
        <v>394.61970373779201</v>
      </c>
      <c r="AM211">
        <v>394.61970373779201</v>
      </c>
      <c r="AN211">
        <v>394.61970373779201</v>
      </c>
      <c r="AO211">
        <v>394.61970373779201</v>
      </c>
      <c r="AP211">
        <v>394.61970373779201</v>
      </c>
      <c r="AQ211">
        <v>394.61970373779201</v>
      </c>
      <c r="AR211">
        <v>394.61970373779201</v>
      </c>
      <c r="AS211">
        <v>394.61970373779201</v>
      </c>
      <c r="AT211">
        <v>394.61970373779201</v>
      </c>
      <c r="AU211">
        <v>394.61970373779201</v>
      </c>
      <c r="AV211">
        <v>394.61970373779201</v>
      </c>
      <c r="AW211">
        <v>394.61970373779201</v>
      </c>
      <c r="AX211">
        <v>394.61970373779201</v>
      </c>
      <c r="AY211">
        <v>394.61970373779201</v>
      </c>
      <c r="AZ211">
        <v>394.61970373779201</v>
      </c>
      <c r="BA211">
        <v>394.61970373779201</v>
      </c>
      <c r="BB211">
        <v>394.61970373779201</v>
      </c>
      <c r="BC211">
        <v>394.61970373779201</v>
      </c>
      <c r="BD211">
        <v>394.61970373779201</v>
      </c>
      <c r="BE211">
        <v>394.61970373779201</v>
      </c>
    </row>
    <row r="212" spans="1:57" x14ac:dyDescent="0.25">
      <c r="A212" t="s">
        <v>50</v>
      </c>
      <c r="B212" t="s">
        <v>68</v>
      </c>
      <c r="C212" t="s">
        <v>69</v>
      </c>
      <c r="D212" t="s">
        <v>124</v>
      </c>
      <c r="E212">
        <v>1216.54</v>
      </c>
      <c r="F212">
        <v>1228.7054000000001</v>
      </c>
      <c r="G212">
        <v>1006.44488019399</v>
      </c>
      <c r="H212">
        <v>1050.35119321651</v>
      </c>
      <c r="I212">
        <v>1095.03498801147</v>
      </c>
      <c r="J212">
        <v>1140.50742358299</v>
      </c>
      <c r="K212">
        <v>1186.7798043671501</v>
      </c>
      <c r="L212">
        <v>1233.86358202463</v>
      </c>
      <c r="M212">
        <v>1275.4249594466401</v>
      </c>
      <c r="N212">
        <v>1317.3711040533101</v>
      </c>
      <c r="O212">
        <v>1323.95795957358</v>
      </c>
      <c r="P212">
        <v>1330.5777493714399</v>
      </c>
      <c r="Q212">
        <v>1337.2306381183</v>
      </c>
      <c r="R212">
        <v>1341.24233003266</v>
      </c>
      <c r="S212">
        <v>1345.2660570227599</v>
      </c>
      <c r="T212">
        <v>1349.3018551938201</v>
      </c>
      <c r="U212">
        <v>1353.3497607593999</v>
      </c>
      <c r="V212">
        <v>1357.40981004168</v>
      </c>
      <c r="W212">
        <v>1361.4820394718099</v>
      </c>
      <c r="X212">
        <v>1365.5664855902201</v>
      </c>
      <c r="Y212">
        <v>1369.6631850469901</v>
      </c>
      <c r="Z212">
        <v>1373.77217460213</v>
      </c>
      <c r="AA212">
        <v>1379.26726330054</v>
      </c>
      <c r="AB212">
        <v>1380.6465305638401</v>
      </c>
      <c r="AC212">
        <v>1382.02717709441</v>
      </c>
      <c r="AD212">
        <v>1383.4092042714999</v>
      </c>
      <c r="AE212">
        <v>1384.7926134757699</v>
      </c>
      <c r="AF212">
        <v>1386.1774060892501</v>
      </c>
      <c r="AG212">
        <v>1387.56358349534</v>
      </c>
      <c r="AH212">
        <v>1388.95114707883</v>
      </c>
      <c r="AI212">
        <v>1390.34009822591</v>
      </c>
      <c r="AJ212">
        <v>1391.7304383241401</v>
      </c>
      <c r="AK212">
        <v>1393.12216876246</v>
      </c>
      <c r="AL212">
        <v>1393.12216876246</v>
      </c>
      <c r="AM212">
        <v>1393.12216876246</v>
      </c>
      <c r="AN212">
        <v>1393.12216876246</v>
      </c>
      <c r="AO212">
        <v>1393.12216876246</v>
      </c>
      <c r="AP212">
        <v>1393.12216876246</v>
      </c>
      <c r="AQ212">
        <v>1393.12216876246</v>
      </c>
      <c r="AR212">
        <v>1393.12216876246</v>
      </c>
      <c r="AS212">
        <v>1393.12216876246</v>
      </c>
      <c r="AT212">
        <v>1393.12216876246</v>
      </c>
      <c r="AU212">
        <v>1393.12216876246</v>
      </c>
      <c r="AV212">
        <v>1393.12216876246</v>
      </c>
      <c r="AW212">
        <v>1393.12216876246</v>
      </c>
      <c r="AX212">
        <v>1393.12216876246</v>
      </c>
      <c r="AY212">
        <v>1393.12216876246</v>
      </c>
      <c r="AZ212">
        <v>1393.12216876246</v>
      </c>
      <c r="BA212">
        <v>1393.12216876246</v>
      </c>
      <c r="BB212">
        <v>1393.12216876246</v>
      </c>
      <c r="BC212">
        <v>1393.12216876246</v>
      </c>
      <c r="BD212">
        <v>1393.12216876246</v>
      </c>
      <c r="BE212">
        <v>1393.12216876246</v>
      </c>
    </row>
    <row r="213" spans="1:57" x14ac:dyDescent="0.25">
      <c r="A213" t="s">
        <v>50</v>
      </c>
      <c r="B213" t="s">
        <v>190</v>
      </c>
      <c r="C213" t="s">
        <v>69</v>
      </c>
      <c r="D213" t="s">
        <v>124</v>
      </c>
      <c r="E213">
        <v>1216.54</v>
      </c>
      <c r="F213">
        <v>1228.7054000000001</v>
      </c>
      <c r="G213">
        <v>1006.44488019399</v>
      </c>
      <c r="H213">
        <v>1050.11591454923</v>
      </c>
      <c r="I213">
        <v>1094.2991244995201</v>
      </c>
      <c r="J213">
        <v>1138.9745816057</v>
      </c>
      <c r="K213">
        <v>1184.12141760537</v>
      </c>
      <c r="L213">
        <v>1229.7178003890299</v>
      </c>
      <c r="M213">
        <v>1269.4253604374001</v>
      </c>
      <c r="N213">
        <v>1309.1085524886901</v>
      </c>
      <c r="O213">
        <v>1313.2815625875801</v>
      </c>
      <c r="P213">
        <v>1317.1655256577801</v>
      </c>
      <c r="Q213">
        <v>1320.7559566566799</v>
      </c>
      <c r="R213">
        <v>1321.41340342545</v>
      </c>
      <c r="S213">
        <v>1321.7615684744501</v>
      </c>
      <c r="T213">
        <v>1321.7976861775501</v>
      </c>
      <c r="U213">
        <v>1321.51897438634</v>
      </c>
      <c r="V213">
        <v>1320.9226343477601</v>
      </c>
      <c r="W213">
        <v>1320.00585062134</v>
      </c>
      <c r="X213">
        <v>1318.7657909960701</v>
      </c>
      <c r="Y213">
        <v>1317.1996064069499</v>
      </c>
      <c r="Z213">
        <v>1315.30443085107</v>
      </c>
      <c r="AA213">
        <v>1314.3865312348801</v>
      </c>
      <c r="AB213">
        <v>1309.2063564863499</v>
      </c>
      <c r="AC213">
        <v>1303.70493291411</v>
      </c>
      <c r="AD213">
        <v>1297.8813136266201</v>
      </c>
      <c r="AE213">
        <v>1291.7345498502</v>
      </c>
      <c r="AF213">
        <v>1285.26369092595</v>
      </c>
      <c r="AG213">
        <v>1278.4677843065999</v>
      </c>
      <c r="AH213">
        <v>1271.34587555337</v>
      </c>
      <c r="AI213">
        <v>1263.89700833285</v>
      </c>
      <c r="AJ213">
        <v>1256.1202244138301</v>
      </c>
      <c r="AK213">
        <v>1248.0145636641601</v>
      </c>
      <c r="AL213">
        <v>1238.3407233242699</v>
      </c>
      <c r="AM213">
        <v>1228.35482361859</v>
      </c>
      <c r="AN213">
        <v>1218.0568645470901</v>
      </c>
      <c r="AO213">
        <v>1207.4468461097999</v>
      </c>
      <c r="AP213">
        <v>1196.5247683067</v>
      </c>
      <c r="AQ213">
        <v>1185.2906311377999</v>
      </c>
      <c r="AR213">
        <v>1173.7444346031</v>
      </c>
      <c r="AS213">
        <v>1161.8861787025901</v>
      </c>
      <c r="AT213">
        <v>1149.71586343628</v>
      </c>
      <c r="AU213">
        <v>1137.2334888041701</v>
      </c>
      <c r="AV213">
        <v>1124.4390548062599</v>
      </c>
      <c r="AW213">
        <v>1111.3325614425401</v>
      </c>
      <c r="AX213">
        <v>1097.9140087130199</v>
      </c>
      <c r="AY213">
        <v>1084.1833966177001</v>
      </c>
      <c r="AZ213">
        <v>1070.1407251565699</v>
      </c>
      <c r="BA213">
        <v>1055.7859943296401</v>
      </c>
      <c r="BB213">
        <v>1041.11920413691</v>
      </c>
      <c r="BC213">
        <v>1026.1403545783801</v>
      </c>
      <c r="BD213">
        <v>1010.84944565404</v>
      </c>
      <c r="BE213">
        <v>995.246477363905</v>
      </c>
    </row>
    <row r="214" spans="1:57" x14ac:dyDescent="0.25">
      <c r="A214" t="s">
        <v>50</v>
      </c>
      <c r="B214" t="s">
        <v>70</v>
      </c>
      <c r="C214" t="s">
        <v>69</v>
      </c>
      <c r="D214" t="s">
        <v>125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25">
      <c r="A215" t="s">
        <v>50</v>
      </c>
      <c r="B215" t="s">
        <v>191</v>
      </c>
      <c r="C215" t="s">
        <v>69</v>
      </c>
      <c r="D215" t="s">
        <v>125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25">
      <c r="A216" t="s">
        <v>50</v>
      </c>
      <c r="B216" t="s">
        <v>71</v>
      </c>
      <c r="C216" t="s">
        <v>69</v>
      </c>
      <c r="D216" t="s">
        <v>126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25">
      <c r="A217" t="s">
        <v>50</v>
      </c>
      <c r="B217" t="s">
        <v>72</v>
      </c>
      <c r="C217" t="s">
        <v>69</v>
      </c>
      <c r="D217" t="s">
        <v>37</v>
      </c>
      <c r="E217">
        <v>10200.118358751901</v>
      </c>
      <c r="F217">
        <v>10257.398482128299</v>
      </c>
      <c r="G217">
        <v>7833.2381738772201</v>
      </c>
      <c r="H217">
        <v>8431.9870446442801</v>
      </c>
      <c r="I217">
        <v>8954.0198948711095</v>
      </c>
      <c r="J217">
        <v>9523.17175636303</v>
      </c>
      <c r="K217">
        <v>10108.3947255937</v>
      </c>
      <c r="L217">
        <v>10702.820206329099</v>
      </c>
      <c r="M217">
        <v>11304.128564797</v>
      </c>
      <c r="N217">
        <v>11913.9496856679</v>
      </c>
      <c r="O217">
        <v>12229.862458416699</v>
      </c>
      <c r="P217">
        <v>12541.644448176399</v>
      </c>
      <c r="Q217">
        <v>12877.3439871061</v>
      </c>
      <c r="R217">
        <v>13185.4712428077</v>
      </c>
      <c r="S217">
        <v>13516.8152969246</v>
      </c>
      <c r="T217">
        <v>13845.9558426478</v>
      </c>
      <c r="U217">
        <v>14198.252507556101</v>
      </c>
      <c r="V217">
        <v>14548.6018086801</v>
      </c>
      <c r="W217">
        <v>14897.413572797101</v>
      </c>
      <c r="X217">
        <v>15244.989905803899</v>
      </c>
      <c r="Y217">
        <v>15615.7401474214</v>
      </c>
      <c r="Z217">
        <v>15960.5954364521</v>
      </c>
      <c r="AA217">
        <v>16328.172328685099</v>
      </c>
      <c r="AB217">
        <v>16718.213185236102</v>
      </c>
      <c r="AC217">
        <v>17106.774249866201</v>
      </c>
      <c r="AD217">
        <v>17517.876820722398</v>
      </c>
      <c r="AE217">
        <v>17904.262230904402</v>
      </c>
      <c r="AF217">
        <v>18313.624965698298</v>
      </c>
      <c r="AG217">
        <v>18722.485336396199</v>
      </c>
      <c r="AH217">
        <v>19154.396781145399</v>
      </c>
      <c r="AI217">
        <v>19586.181169208699</v>
      </c>
      <c r="AJ217">
        <v>20018.175111133001</v>
      </c>
      <c r="AK217">
        <v>20473.7441263004</v>
      </c>
      <c r="AL217">
        <v>20473.7441263004</v>
      </c>
      <c r="AM217">
        <v>20473.7441263004</v>
      </c>
      <c r="AN217">
        <v>20473.7441263004</v>
      </c>
      <c r="AO217">
        <v>20473.7441263004</v>
      </c>
      <c r="AP217">
        <v>20473.7441263004</v>
      </c>
      <c r="AQ217">
        <v>20473.7441263004</v>
      </c>
      <c r="AR217">
        <v>20473.7441263004</v>
      </c>
      <c r="AS217">
        <v>20473.7441263004</v>
      </c>
      <c r="AT217">
        <v>20473.7441263004</v>
      </c>
      <c r="AU217">
        <v>20473.7441263004</v>
      </c>
      <c r="AV217">
        <v>20473.7441263004</v>
      </c>
      <c r="AW217">
        <v>20473.7441263004</v>
      </c>
      <c r="AX217">
        <v>20473.7441263004</v>
      </c>
      <c r="AY217">
        <v>20473.7441263004</v>
      </c>
      <c r="AZ217">
        <v>20473.7441263004</v>
      </c>
      <c r="BA217">
        <v>20473.7441263004</v>
      </c>
      <c r="BB217">
        <v>20473.7441263004</v>
      </c>
      <c r="BC217">
        <v>20473.7441263004</v>
      </c>
      <c r="BD217">
        <v>20473.7441263004</v>
      </c>
      <c r="BE217">
        <v>20473.7441263004</v>
      </c>
    </row>
    <row r="218" spans="1:57" x14ac:dyDescent="0.25">
      <c r="A218" t="s">
        <v>50</v>
      </c>
      <c r="B218" t="s">
        <v>192</v>
      </c>
      <c r="C218" t="s">
        <v>69</v>
      </c>
      <c r="D218" t="s">
        <v>37</v>
      </c>
      <c r="E218">
        <v>10200.118358751901</v>
      </c>
      <c r="F218">
        <v>10257.398482128299</v>
      </c>
      <c r="G218">
        <v>7833.2381738772201</v>
      </c>
      <c r="H218">
        <v>8430.2331913389899</v>
      </c>
      <c r="I218">
        <v>8948.4325864567109</v>
      </c>
      <c r="J218">
        <v>9511.2868380110904</v>
      </c>
      <c r="K218">
        <v>10087.369264564401</v>
      </c>
      <c r="L218">
        <v>10669.4274072854</v>
      </c>
      <c r="M218">
        <v>11254.7521312259</v>
      </c>
      <c r="N218">
        <v>11844.5628426985</v>
      </c>
      <c r="O218">
        <v>12138.2852483281</v>
      </c>
      <c r="P218">
        <v>12424.2546561415</v>
      </c>
      <c r="Q218">
        <v>12730.0271718936</v>
      </c>
      <c r="R218">
        <v>13004.4610935865</v>
      </c>
      <c r="S218">
        <v>13297.5184855473</v>
      </c>
      <c r="T218">
        <v>13583.8795904582</v>
      </c>
      <c r="U218">
        <v>13888.162672791001</v>
      </c>
      <c r="V218">
        <v>14185.4687075354</v>
      </c>
      <c r="W218">
        <v>14475.9955376499</v>
      </c>
      <c r="X218">
        <v>14759.8333470416</v>
      </c>
      <c r="Y218">
        <v>15060.319501857901</v>
      </c>
      <c r="Z218">
        <v>15329.832704803501</v>
      </c>
      <c r="AA218">
        <v>15614.957761368099</v>
      </c>
      <c r="AB218">
        <v>15914.9364781119</v>
      </c>
      <c r="AC218">
        <v>16206.547361741201</v>
      </c>
      <c r="AD218">
        <v>16512.2105481984</v>
      </c>
      <c r="AE218">
        <v>16787.036267695999</v>
      </c>
      <c r="AF218">
        <v>17075.6239180171</v>
      </c>
      <c r="AG218">
        <v>17355.594126956599</v>
      </c>
      <c r="AH218">
        <v>17648.4014886246</v>
      </c>
      <c r="AI218">
        <v>17932.167341831399</v>
      </c>
      <c r="AJ218">
        <v>18206.930627077702</v>
      </c>
      <c r="AK218">
        <v>18493.5235944046</v>
      </c>
      <c r="AL218">
        <v>18361.508892278202</v>
      </c>
      <c r="AM218">
        <v>18225.235651373601</v>
      </c>
      <c r="AN218">
        <v>18084.703871690599</v>
      </c>
      <c r="AO218">
        <v>17939.913553229399</v>
      </c>
      <c r="AP218">
        <v>17790.86469599</v>
      </c>
      <c r="AQ218">
        <v>17637.557299972199</v>
      </c>
      <c r="AR218">
        <v>17479.9913651762</v>
      </c>
      <c r="AS218">
        <v>17318.166891601901</v>
      </c>
      <c r="AT218">
        <v>17152.0838792494</v>
      </c>
      <c r="AU218">
        <v>16981.742328118598</v>
      </c>
      <c r="AV218">
        <v>16807.142238209501</v>
      </c>
      <c r="AW218">
        <v>16628.283609522099</v>
      </c>
      <c r="AX218">
        <v>16445.166442056499</v>
      </c>
      <c r="AY218">
        <v>16257.790735812599</v>
      </c>
      <c r="AZ218">
        <v>16066.156490790399</v>
      </c>
      <c r="BA218">
        <v>15870.263706989999</v>
      </c>
      <c r="BB218">
        <v>15670.112384411301</v>
      </c>
      <c r="BC218">
        <v>15465.7025230543</v>
      </c>
      <c r="BD218">
        <v>15257.034122919</v>
      </c>
      <c r="BE218">
        <v>15044.107184005499</v>
      </c>
    </row>
    <row r="219" spans="1:57" x14ac:dyDescent="0.25">
      <c r="A219" t="s">
        <v>50</v>
      </c>
      <c r="B219" t="s">
        <v>73</v>
      </c>
      <c r="C219" t="s">
        <v>74</v>
      </c>
      <c r="D219" t="s">
        <v>127</v>
      </c>
      <c r="E219">
        <v>1038.3199519</v>
      </c>
      <c r="F219">
        <v>1048.7031514190001</v>
      </c>
      <c r="G219">
        <v>859.00323835881704</v>
      </c>
      <c r="H219">
        <v>896.47738703099299</v>
      </c>
      <c r="I219">
        <v>934.61511835277702</v>
      </c>
      <c r="J219">
        <v>973.42595656229298</v>
      </c>
      <c r="K219">
        <v>1012.91955002416</v>
      </c>
      <c r="L219">
        <v>1053.1056727596099</v>
      </c>
      <c r="M219">
        <v>1093.99422599477</v>
      </c>
      <c r="N219">
        <v>1135.59523972736</v>
      </c>
      <c r="O219">
        <v>1146.9511921246301</v>
      </c>
      <c r="P219">
        <v>1158.42070404588</v>
      </c>
      <c r="Q219">
        <v>1170.0049110863399</v>
      </c>
      <c r="R219">
        <v>1181.7049601972001</v>
      </c>
      <c r="S219">
        <v>1193.5220097991701</v>
      </c>
      <c r="T219">
        <v>1205.45722989716</v>
      </c>
      <c r="U219">
        <v>1217.51180219614</v>
      </c>
      <c r="V219">
        <v>1229.6869202181001</v>
      </c>
      <c r="W219">
        <v>1241.9837894202799</v>
      </c>
      <c r="X219">
        <v>1254.40362731448</v>
      </c>
      <c r="Y219">
        <v>1266.9476635876299</v>
      </c>
      <c r="Z219">
        <v>1279.6171402235</v>
      </c>
      <c r="AA219">
        <v>1292.4133116257401</v>
      </c>
      <c r="AB219">
        <v>1305.3374447419999</v>
      </c>
      <c r="AC219">
        <v>1318.39081918942</v>
      </c>
      <c r="AD219">
        <v>1331.5747273813099</v>
      </c>
      <c r="AE219">
        <v>1344.89047465512</v>
      </c>
      <c r="AF219">
        <v>1358.3393794016699</v>
      </c>
      <c r="AG219">
        <v>1371.9227731956901</v>
      </c>
      <c r="AH219">
        <v>1385.6420009276501</v>
      </c>
      <c r="AI219">
        <v>1399.49842093693</v>
      </c>
      <c r="AJ219">
        <v>1413.4934051462899</v>
      </c>
      <c r="AK219">
        <v>1427.6283391977599</v>
      </c>
      <c r="AL219">
        <v>1427.6283391977599</v>
      </c>
      <c r="AM219">
        <v>1427.6283391977599</v>
      </c>
      <c r="AN219">
        <v>1427.6283391977599</v>
      </c>
      <c r="AO219">
        <v>1427.6283391977599</v>
      </c>
      <c r="AP219">
        <v>1427.6283391977599</v>
      </c>
      <c r="AQ219">
        <v>1427.6283391977599</v>
      </c>
      <c r="AR219">
        <v>1427.6283391977599</v>
      </c>
      <c r="AS219">
        <v>1427.6283391977599</v>
      </c>
      <c r="AT219">
        <v>1427.6283391977599</v>
      </c>
      <c r="AU219">
        <v>1427.6283391977599</v>
      </c>
      <c r="AV219">
        <v>1427.6283391977599</v>
      </c>
      <c r="AW219">
        <v>1427.6283391977599</v>
      </c>
      <c r="AX219">
        <v>1427.6283391977599</v>
      </c>
      <c r="AY219">
        <v>1427.6283391977599</v>
      </c>
      <c r="AZ219">
        <v>1427.6283391977599</v>
      </c>
      <c r="BA219">
        <v>1427.6283391977599</v>
      </c>
      <c r="BB219">
        <v>1427.6283391977599</v>
      </c>
      <c r="BC219">
        <v>1427.6283391977599</v>
      </c>
      <c r="BD219">
        <v>1427.6283391977599</v>
      </c>
      <c r="BE219">
        <v>1427.6283391977599</v>
      </c>
    </row>
    <row r="220" spans="1:57" x14ac:dyDescent="0.25">
      <c r="A220" t="s">
        <v>50</v>
      </c>
      <c r="B220" t="s">
        <v>75</v>
      </c>
      <c r="C220" t="s">
        <v>74</v>
      </c>
      <c r="D220" t="s">
        <v>128</v>
      </c>
      <c r="E220">
        <v>1286.265079</v>
      </c>
      <c r="F220">
        <v>1299.1277297900001</v>
      </c>
      <c r="G220">
        <v>1064.1285147482799</v>
      </c>
      <c r="H220">
        <v>1110.55128521905</v>
      </c>
      <c r="I220">
        <v>1157.79609824776</v>
      </c>
      <c r="J220">
        <v>1205.87475240853</v>
      </c>
      <c r="K220">
        <v>1254.79920004268</v>
      </c>
      <c r="L220">
        <v>1304.5815491542701</v>
      </c>
      <c r="M220">
        <v>1355.2340653281001</v>
      </c>
      <c r="N220">
        <v>1406.7691736704801</v>
      </c>
      <c r="O220">
        <v>1420.8368654071901</v>
      </c>
      <c r="P220">
        <v>1435.0452340612601</v>
      </c>
      <c r="Q220">
        <v>1449.3956864018701</v>
      </c>
      <c r="R220">
        <v>1463.8896432658901</v>
      </c>
      <c r="S220">
        <v>1478.52853969855</v>
      </c>
      <c r="T220">
        <v>1493.3138250955301</v>
      </c>
      <c r="U220">
        <v>1508.24696334649</v>
      </c>
      <c r="V220">
        <v>1523.3294329799501</v>
      </c>
      <c r="W220">
        <v>1538.56272730975</v>
      </c>
      <c r="X220">
        <v>1553.94835458285</v>
      </c>
      <c r="Y220">
        <v>1569.4878381286801</v>
      </c>
      <c r="Z220">
        <v>1585.1827165099701</v>
      </c>
      <c r="AA220">
        <v>1601.0345436750699</v>
      </c>
      <c r="AB220">
        <v>1617.0448891118201</v>
      </c>
      <c r="AC220">
        <v>1633.2153380029299</v>
      </c>
      <c r="AD220">
        <v>1649.5474913829601</v>
      </c>
      <c r="AE220">
        <v>1666.0429662967899</v>
      </c>
      <c r="AF220">
        <v>1682.70339595976</v>
      </c>
      <c r="AG220">
        <v>1699.5304299193599</v>
      </c>
      <c r="AH220">
        <v>1716.52573421855</v>
      </c>
      <c r="AI220">
        <v>1733.69099156074</v>
      </c>
      <c r="AJ220">
        <v>1751.0279014763501</v>
      </c>
      <c r="AK220">
        <v>1768.5381804911101</v>
      </c>
      <c r="AL220">
        <v>1768.5381804911101</v>
      </c>
      <c r="AM220">
        <v>1768.5381804911101</v>
      </c>
      <c r="AN220">
        <v>1768.5381804911101</v>
      </c>
      <c r="AO220">
        <v>1768.5381804911101</v>
      </c>
      <c r="AP220">
        <v>1768.5381804911101</v>
      </c>
      <c r="AQ220">
        <v>1768.5381804911101</v>
      </c>
      <c r="AR220">
        <v>1768.5381804911101</v>
      </c>
      <c r="AS220">
        <v>1768.5381804911101</v>
      </c>
      <c r="AT220">
        <v>1768.5381804911101</v>
      </c>
      <c r="AU220">
        <v>1768.5381804911101</v>
      </c>
      <c r="AV220">
        <v>1768.5381804911101</v>
      </c>
      <c r="AW220">
        <v>1768.5381804911101</v>
      </c>
      <c r="AX220">
        <v>1768.5381804911101</v>
      </c>
      <c r="AY220">
        <v>1768.5381804911101</v>
      </c>
      <c r="AZ220">
        <v>1768.5381804911101</v>
      </c>
      <c r="BA220">
        <v>1768.5381804911101</v>
      </c>
      <c r="BB220">
        <v>1768.5381804911101</v>
      </c>
      <c r="BC220">
        <v>1768.5381804911101</v>
      </c>
      <c r="BD220">
        <v>1768.5381804911101</v>
      </c>
      <c r="BE220">
        <v>1768.5381804911101</v>
      </c>
    </row>
    <row r="221" spans="1:57" x14ac:dyDescent="0.25">
      <c r="A221" t="s">
        <v>50</v>
      </c>
      <c r="B221" t="s">
        <v>76</v>
      </c>
      <c r="C221" t="s">
        <v>74</v>
      </c>
      <c r="D221" t="s">
        <v>129</v>
      </c>
      <c r="E221">
        <v>17251.979380000001</v>
      </c>
      <c r="F221">
        <v>17348.860168302199</v>
      </c>
      <c r="G221">
        <v>13911.1921682091</v>
      </c>
      <c r="H221">
        <v>15687.5937769875</v>
      </c>
      <c r="I221">
        <v>17416.048062929101</v>
      </c>
      <c r="J221">
        <v>19328.430160656499</v>
      </c>
      <c r="K221">
        <v>21371.053162977802</v>
      </c>
      <c r="L221">
        <v>22627.780753765499</v>
      </c>
      <c r="M221">
        <v>23899.060046373899</v>
      </c>
      <c r="N221">
        <v>25188.336924436499</v>
      </c>
      <c r="O221">
        <v>25856.236115609299</v>
      </c>
      <c r="P221">
        <v>26515.402052367099</v>
      </c>
      <c r="Q221">
        <v>27225.134199558601</v>
      </c>
      <c r="R221">
        <v>27876.5733391371</v>
      </c>
      <c r="S221">
        <v>28577.097169873599</v>
      </c>
      <c r="T221">
        <v>29272.962368225199</v>
      </c>
      <c r="U221">
        <v>30017.783970396202</v>
      </c>
      <c r="V221">
        <v>30758.4884782027</v>
      </c>
      <c r="W221">
        <v>31495.942342755799</v>
      </c>
      <c r="X221">
        <v>32230.7842729064</v>
      </c>
      <c r="Y221">
        <v>33014.6202170779</v>
      </c>
      <c r="Z221">
        <v>33743.709347001801</v>
      </c>
      <c r="AA221">
        <v>34520.836231996102</v>
      </c>
      <c r="AB221">
        <v>35345.456174862004</v>
      </c>
      <c r="AC221">
        <v>36166.947558478802</v>
      </c>
      <c r="AD221">
        <v>37036.095938187398</v>
      </c>
      <c r="AE221">
        <v>37852.9875779145</v>
      </c>
      <c r="AF221">
        <v>38718.457616007901</v>
      </c>
      <c r="AG221">
        <v>39582.865561642902</v>
      </c>
      <c r="AH221">
        <v>40496.007825870503</v>
      </c>
      <c r="AI221">
        <v>41408.881468297601</v>
      </c>
      <c r="AJ221">
        <v>42322.198147114497</v>
      </c>
      <c r="AK221">
        <v>43285.356977655298</v>
      </c>
      <c r="AL221">
        <v>43285.356977655298</v>
      </c>
      <c r="AM221">
        <v>43285.356977655298</v>
      </c>
      <c r="AN221">
        <v>43285.356977655298</v>
      </c>
      <c r="AO221">
        <v>43285.356977655298</v>
      </c>
      <c r="AP221">
        <v>43285.356977655298</v>
      </c>
      <c r="AQ221">
        <v>43285.356977655298</v>
      </c>
      <c r="AR221">
        <v>43285.356977655298</v>
      </c>
      <c r="AS221">
        <v>43285.356977655298</v>
      </c>
      <c r="AT221">
        <v>43285.356977655298</v>
      </c>
      <c r="AU221">
        <v>43285.356977655298</v>
      </c>
      <c r="AV221">
        <v>43285.356977655298</v>
      </c>
      <c r="AW221">
        <v>43285.356977655298</v>
      </c>
      <c r="AX221">
        <v>43285.356977655298</v>
      </c>
      <c r="AY221">
        <v>43285.356977655298</v>
      </c>
      <c r="AZ221">
        <v>43285.356977655298</v>
      </c>
      <c r="BA221">
        <v>43285.356977655298</v>
      </c>
      <c r="BB221">
        <v>43285.356977655298</v>
      </c>
      <c r="BC221">
        <v>43285.356977655298</v>
      </c>
      <c r="BD221">
        <v>43285.356977655298</v>
      </c>
      <c r="BE221">
        <v>43285.356977655298</v>
      </c>
    </row>
    <row r="222" spans="1:57" x14ac:dyDescent="0.25">
      <c r="A222" t="s">
        <v>50</v>
      </c>
      <c r="B222" t="s">
        <v>77</v>
      </c>
      <c r="C222" t="s">
        <v>74</v>
      </c>
      <c r="D222" t="s">
        <v>130</v>
      </c>
      <c r="E222">
        <v>8952.0632339999993</v>
      </c>
      <c r="F222">
        <v>9041.5838663400009</v>
      </c>
      <c r="G222">
        <v>7406.0517607577503</v>
      </c>
      <c r="H222">
        <v>7729.14191032077</v>
      </c>
      <c r="I222">
        <v>8057.9532576989805</v>
      </c>
      <c r="J222">
        <v>8392.5679178337195</v>
      </c>
      <c r="K222">
        <v>8733.0690758453802</v>
      </c>
      <c r="L222">
        <v>9079.5410002254903</v>
      </c>
      <c r="M222">
        <v>9432.0690561856209</v>
      </c>
      <c r="N222">
        <v>9790.7397191649306</v>
      </c>
      <c r="O222">
        <v>9888.6471163565693</v>
      </c>
      <c r="P222">
        <v>9987.5335875201399</v>
      </c>
      <c r="Q222">
        <v>10087.4089233953</v>
      </c>
      <c r="R222">
        <v>10188.283012629299</v>
      </c>
      <c r="S222">
        <v>10290.165842755499</v>
      </c>
      <c r="T222">
        <v>10393.067501183101</v>
      </c>
      <c r="U222">
        <v>10496.9981761949</v>
      </c>
      <c r="V222">
        <v>10601.968157956901</v>
      </c>
      <c r="W222">
        <v>10707.987839536399</v>
      </c>
      <c r="X222">
        <v>10815.067717931801</v>
      </c>
      <c r="Y222">
        <v>10923.2183951111</v>
      </c>
      <c r="Z222">
        <v>11032.450579062201</v>
      </c>
      <c r="AA222">
        <v>11142.775084852899</v>
      </c>
      <c r="AB222">
        <v>11254.202835701401</v>
      </c>
      <c r="AC222">
        <v>11366.744864058401</v>
      </c>
      <c r="AD222">
        <v>11480.412312699</v>
      </c>
      <c r="AE222">
        <v>11595.216435826</v>
      </c>
      <c r="AF222">
        <v>11711.168600184201</v>
      </c>
      <c r="AG222">
        <v>11828.2802861861</v>
      </c>
      <c r="AH222">
        <v>11946.563089048001</v>
      </c>
      <c r="AI222">
        <v>12066.0287199384</v>
      </c>
      <c r="AJ222">
        <v>12186.6890071378</v>
      </c>
      <c r="AK222">
        <v>12308.5558972092</v>
      </c>
      <c r="AL222">
        <v>12308.5558972092</v>
      </c>
      <c r="AM222">
        <v>12308.5558972092</v>
      </c>
      <c r="AN222">
        <v>12308.5558972092</v>
      </c>
      <c r="AO222">
        <v>12308.5558972092</v>
      </c>
      <c r="AP222">
        <v>12308.5558972092</v>
      </c>
      <c r="AQ222">
        <v>12308.5558972092</v>
      </c>
      <c r="AR222">
        <v>12308.5558972092</v>
      </c>
      <c r="AS222">
        <v>12308.5558972092</v>
      </c>
      <c r="AT222">
        <v>12308.5558972092</v>
      </c>
      <c r="AU222">
        <v>12308.5558972092</v>
      </c>
      <c r="AV222">
        <v>12308.5558972092</v>
      </c>
      <c r="AW222">
        <v>12308.5558972092</v>
      </c>
      <c r="AX222">
        <v>12308.5558972092</v>
      </c>
      <c r="AY222">
        <v>12308.5558972092</v>
      </c>
      <c r="AZ222">
        <v>12308.5558972092</v>
      </c>
      <c r="BA222">
        <v>12308.5558972092</v>
      </c>
      <c r="BB222">
        <v>12308.5558972092</v>
      </c>
      <c r="BC222">
        <v>12308.5558972092</v>
      </c>
      <c r="BD222">
        <v>12308.5558972092</v>
      </c>
      <c r="BE222">
        <v>12308.5558972092</v>
      </c>
    </row>
    <row r="223" spans="1:57" x14ac:dyDescent="0.25">
      <c r="A223" t="s">
        <v>50</v>
      </c>
      <c r="B223" t="s">
        <v>78</v>
      </c>
      <c r="C223" t="s">
        <v>79</v>
      </c>
      <c r="D223" t="s">
        <v>131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25">
      <c r="A224" t="s">
        <v>50</v>
      </c>
      <c r="B224" t="s">
        <v>80</v>
      </c>
      <c r="C224" t="s">
        <v>74</v>
      </c>
      <c r="D224" t="s">
        <v>132</v>
      </c>
      <c r="E224">
        <v>627.01078889999997</v>
      </c>
      <c r="F224">
        <v>633.28089678899903</v>
      </c>
      <c r="G224">
        <v>518.72671536883695</v>
      </c>
      <c r="H224">
        <v>541.35624827851598</v>
      </c>
      <c r="I224">
        <v>564.38649917485202</v>
      </c>
      <c r="J224">
        <v>587.82321946428601</v>
      </c>
      <c r="K224">
        <v>611.67223550959102</v>
      </c>
      <c r="L224">
        <v>635.93944955385598</v>
      </c>
      <c r="M224">
        <v>660.63084065545604</v>
      </c>
      <c r="N224">
        <v>685.75246563413202</v>
      </c>
      <c r="O224">
        <v>692.60999029047298</v>
      </c>
      <c r="P224">
        <v>699.53609019337796</v>
      </c>
      <c r="Q224">
        <v>706.53145109531204</v>
      </c>
      <c r="R224">
        <v>713.59676560626497</v>
      </c>
      <c r="S224">
        <v>720.732733262328</v>
      </c>
      <c r="T224">
        <v>727.94006059495098</v>
      </c>
      <c r="U224">
        <v>735.21946120090001</v>
      </c>
      <c r="V224">
        <v>742.57165581290894</v>
      </c>
      <c r="W224">
        <v>749.99737237103898</v>
      </c>
      <c r="X224">
        <v>757.49734609474899</v>
      </c>
      <c r="Y224">
        <v>765.07231955569603</v>
      </c>
      <c r="Z224">
        <v>772.72304275125305</v>
      </c>
      <c r="AA224">
        <v>780.450273178766</v>
      </c>
      <c r="AB224">
        <v>788.25477591055403</v>
      </c>
      <c r="AC224">
        <v>796.13732366965905</v>
      </c>
      <c r="AD224">
        <v>804.09869690635503</v>
      </c>
      <c r="AE224">
        <v>812.139683875419</v>
      </c>
      <c r="AF224">
        <v>820.26108071417298</v>
      </c>
      <c r="AG224">
        <v>828.46369152131501</v>
      </c>
      <c r="AH224">
        <v>836.74832843652803</v>
      </c>
      <c r="AI224">
        <v>845.11581172089404</v>
      </c>
      <c r="AJ224">
        <v>853.56696983810195</v>
      </c>
      <c r="AK224">
        <v>862.10263953648405</v>
      </c>
      <c r="AL224">
        <v>862.10263953648405</v>
      </c>
      <c r="AM224">
        <v>862.10263953648405</v>
      </c>
      <c r="AN224">
        <v>862.10263953648405</v>
      </c>
      <c r="AO224">
        <v>862.10263953648405</v>
      </c>
      <c r="AP224">
        <v>862.10263953648405</v>
      </c>
      <c r="AQ224">
        <v>862.10263953648405</v>
      </c>
      <c r="AR224">
        <v>862.10263953648405</v>
      </c>
      <c r="AS224">
        <v>862.10263953648405</v>
      </c>
      <c r="AT224">
        <v>862.10263953648405</v>
      </c>
      <c r="AU224">
        <v>862.10263953648405</v>
      </c>
      <c r="AV224">
        <v>862.10263953648405</v>
      </c>
      <c r="AW224">
        <v>862.10263953648405</v>
      </c>
      <c r="AX224">
        <v>862.10263953648405</v>
      </c>
      <c r="AY224">
        <v>862.10263953648405</v>
      </c>
      <c r="AZ224">
        <v>862.10263953648405</v>
      </c>
      <c r="BA224">
        <v>862.10263953648405</v>
      </c>
      <c r="BB224">
        <v>862.10263953648405</v>
      </c>
      <c r="BC224">
        <v>862.10263953648405</v>
      </c>
      <c r="BD224">
        <v>862.10263953648405</v>
      </c>
      <c r="BE224">
        <v>862.10263953648405</v>
      </c>
    </row>
    <row r="225" spans="1:57" x14ac:dyDescent="0.25">
      <c r="A225" t="s">
        <v>50</v>
      </c>
      <c r="B225" t="s">
        <v>81</v>
      </c>
      <c r="C225" t="s">
        <v>74</v>
      </c>
      <c r="D225" t="s">
        <v>133</v>
      </c>
      <c r="E225">
        <v>18128.079600000001</v>
      </c>
      <c r="F225">
        <v>18309.360396</v>
      </c>
      <c r="G225">
        <v>14997.3801939675</v>
      </c>
      <c r="H225">
        <v>15651.6432164861</v>
      </c>
      <c r="I225">
        <v>16317.4917614357</v>
      </c>
      <c r="J225">
        <v>16995.0921129626</v>
      </c>
      <c r="K225">
        <v>17684.6127223439</v>
      </c>
      <c r="L225">
        <v>18386.224234701502</v>
      </c>
      <c r="M225">
        <v>19100.099516033999</v>
      </c>
      <c r="N225">
        <v>19826.4136805698</v>
      </c>
      <c r="O225">
        <v>20024.677817375399</v>
      </c>
      <c r="P225">
        <v>20224.924595549201</v>
      </c>
      <c r="Q225">
        <v>20427.1738415047</v>
      </c>
      <c r="R225">
        <v>20631.445579919699</v>
      </c>
      <c r="S225">
        <v>20837.7600357189</v>
      </c>
      <c r="T225">
        <v>21046.137636076099</v>
      </c>
      <c r="U225">
        <v>21256.599012436898</v>
      </c>
      <c r="V225">
        <v>21469.1650025612</v>
      </c>
      <c r="W225">
        <v>21683.856652586899</v>
      </c>
      <c r="X225">
        <v>21900.695219112698</v>
      </c>
      <c r="Y225">
        <v>22119.702171303899</v>
      </c>
      <c r="Z225">
        <v>22340.8991930169</v>
      </c>
      <c r="AA225">
        <v>22564.308184947098</v>
      </c>
      <c r="AB225">
        <v>22789.951266796499</v>
      </c>
      <c r="AC225">
        <v>23017.850779464501</v>
      </c>
      <c r="AD225">
        <v>23248.029287259102</v>
      </c>
      <c r="AE225">
        <v>23480.5095801317</v>
      </c>
      <c r="AF225">
        <v>23715.314675933099</v>
      </c>
      <c r="AG225">
        <v>23952.467822692401</v>
      </c>
      <c r="AH225">
        <v>24191.992500919299</v>
      </c>
      <c r="AI225">
        <v>24433.912425928502</v>
      </c>
      <c r="AJ225">
        <v>24678.251550187801</v>
      </c>
      <c r="AK225">
        <v>24925.034065689699</v>
      </c>
      <c r="AL225">
        <v>24925.034065689699</v>
      </c>
      <c r="AM225">
        <v>24925.034065689699</v>
      </c>
      <c r="AN225">
        <v>24925.034065689699</v>
      </c>
      <c r="AO225">
        <v>24925.034065689699</v>
      </c>
      <c r="AP225">
        <v>24925.034065689699</v>
      </c>
      <c r="AQ225">
        <v>24925.034065689699</v>
      </c>
      <c r="AR225">
        <v>24925.034065689699</v>
      </c>
      <c r="AS225">
        <v>24925.034065689699</v>
      </c>
      <c r="AT225">
        <v>24925.034065689699</v>
      </c>
      <c r="AU225">
        <v>24925.034065689699</v>
      </c>
      <c r="AV225">
        <v>24925.034065689699</v>
      </c>
      <c r="AW225">
        <v>24925.034065689699</v>
      </c>
      <c r="AX225">
        <v>24925.034065689699</v>
      </c>
      <c r="AY225">
        <v>24925.034065689699</v>
      </c>
      <c r="AZ225">
        <v>24925.034065689699</v>
      </c>
      <c r="BA225">
        <v>24925.034065689699</v>
      </c>
      <c r="BB225">
        <v>24925.034065689699</v>
      </c>
      <c r="BC225">
        <v>24925.034065689699</v>
      </c>
      <c r="BD225">
        <v>24925.034065689699</v>
      </c>
      <c r="BE225">
        <v>24925.034065689699</v>
      </c>
    </row>
    <row r="226" spans="1:57" x14ac:dyDescent="0.25">
      <c r="A226" t="s">
        <v>50</v>
      </c>
      <c r="B226" t="s">
        <v>82</v>
      </c>
      <c r="C226" t="s">
        <v>74</v>
      </c>
      <c r="D226" t="s">
        <v>134</v>
      </c>
      <c r="E226">
        <v>3486.4717209999999</v>
      </c>
      <c r="F226">
        <v>3521.3364382099999</v>
      </c>
      <c r="G226">
        <v>2884.3618899021899</v>
      </c>
      <c r="H226">
        <v>3010.1926219178999</v>
      </c>
      <c r="I226">
        <v>3138.2515323849302</v>
      </c>
      <c r="J226">
        <v>3268.5706017991101</v>
      </c>
      <c r="K226">
        <v>3401.1822274483402</v>
      </c>
      <c r="L226">
        <v>3536.1192285503698</v>
      </c>
      <c r="M226">
        <v>3673.4148514517001</v>
      </c>
      <c r="N226">
        <v>3813.1027748881902</v>
      </c>
      <c r="O226">
        <v>3851.2338026370699</v>
      </c>
      <c r="P226">
        <v>3889.7461406634402</v>
      </c>
      <c r="Q226">
        <v>3928.6436020700799</v>
      </c>
      <c r="R226">
        <v>3967.9300380907798</v>
      </c>
      <c r="S226">
        <v>4007.6093384716901</v>
      </c>
      <c r="T226">
        <v>4047.6854318564001</v>
      </c>
      <c r="U226">
        <v>4088.1622861749702</v>
      </c>
      <c r="V226">
        <v>4129.0439090367199</v>
      </c>
      <c r="W226">
        <v>4170.3343481270904</v>
      </c>
      <c r="X226">
        <v>4212.0376916083596</v>
      </c>
      <c r="Y226">
        <v>4254.1580685244398</v>
      </c>
      <c r="Z226">
        <v>4296.6996492096796</v>
      </c>
      <c r="AA226">
        <v>4339.66664570178</v>
      </c>
      <c r="AB226">
        <v>4383.0633121587998</v>
      </c>
      <c r="AC226">
        <v>4426.8939452803897</v>
      </c>
      <c r="AD226">
        <v>4471.1628847331904</v>
      </c>
      <c r="AE226">
        <v>4515.8745135805202</v>
      </c>
      <c r="AF226">
        <v>4561.0332587163302</v>
      </c>
      <c r="AG226">
        <v>4606.6435913034902</v>
      </c>
      <c r="AH226">
        <v>4652.7100272165299</v>
      </c>
      <c r="AI226">
        <v>4699.2371274887</v>
      </c>
      <c r="AJ226">
        <v>4746.2294987635796</v>
      </c>
      <c r="AK226">
        <v>4793.6917937512198</v>
      </c>
      <c r="AL226">
        <v>4793.6917937512198</v>
      </c>
      <c r="AM226">
        <v>4793.6917937512198</v>
      </c>
      <c r="AN226">
        <v>4793.6917937512198</v>
      </c>
      <c r="AO226">
        <v>4793.6917937512198</v>
      </c>
      <c r="AP226">
        <v>4793.6917937512198</v>
      </c>
      <c r="AQ226">
        <v>4793.6917937512198</v>
      </c>
      <c r="AR226">
        <v>4793.6917937512198</v>
      </c>
      <c r="AS226">
        <v>4793.6917937512198</v>
      </c>
      <c r="AT226">
        <v>4793.6917937512198</v>
      </c>
      <c r="AU226">
        <v>4793.6917937512198</v>
      </c>
      <c r="AV226">
        <v>4793.6917937512198</v>
      </c>
      <c r="AW226">
        <v>4793.6917937512198</v>
      </c>
      <c r="AX226">
        <v>4793.6917937512198</v>
      </c>
      <c r="AY226">
        <v>4793.6917937512198</v>
      </c>
      <c r="AZ226">
        <v>4793.6917937512198</v>
      </c>
      <c r="BA226">
        <v>4793.6917937512198</v>
      </c>
      <c r="BB226">
        <v>4793.6917937512198</v>
      </c>
      <c r="BC226">
        <v>4793.6917937512198</v>
      </c>
      <c r="BD226">
        <v>4793.6917937512198</v>
      </c>
      <c r="BE226">
        <v>4793.6917937512198</v>
      </c>
    </row>
    <row r="227" spans="1:57" x14ac:dyDescent="0.25">
      <c r="A227" t="s">
        <v>50</v>
      </c>
      <c r="B227" t="s">
        <v>83</v>
      </c>
      <c r="C227" t="s">
        <v>84</v>
      </c>
      <c r="D227" t="s">
        <v>135</v>
      </c>
      <c r="E227">
        <v>243.51085496047801</v>
      </c>
      <c r="F227">
        <v>239.980756151913</v>
      </c>
      <c r="G227">
        <v>224.821689672845</v>
      </c>
      <c r="H227">
        <v>233.00796155878601</v>
      </c>
      <c r="I227">
        <v>238.474735171227</v>
      </c>
      <c r="J227">
        <v>244.68148641300499</v>
      </c>
      <c r="K227">
        <v>250.77438091995799</v>
      </c>
      <c r="L227">
        <v>256.59241429390403</v>
      </c>
      <c r="M227">
        <v>262.10129742066499</v>
      </c>
      <c r="N227">
        <v>267.36018284909397</v>
      </c>
      <c r="O227">
        <v>272.98972308439397</v>
      </c>
      <c r="P227">
        <v>278.45213192019298</v>
      </c>
      <c r="Q227">
        <v>284.36827530903997</v>
      </c>
      <c r="R227">
        <v>289.598693021727</v>
      </c>
      <c r="S227">
        <v>295.26270060607999</v>
      </c>
      <c r="T227">
        <v>300.79973467236198</v>
      </c>
      <c r="U227">
        <v>306.758488415415</v>
      </c>
      <c r="V227">
        <v>312.59129612788797</v>
      </c>
      <c r="W227">
        <v>318.30761178037102</v>
      </c>
      <c r="X227">
        <v>323.91440489025399</v>
      </c>
      <c r="Y227">
        <v>329.92783601630799</v>
      </c>
      <c r="Z227">
        <v>335.30874165054303</v>
      </c>
      <c r="AA227">
        <v>341.08195423560898</v>
      </c>
      <c r="AB227">
        <v>347.23398605567502</v>
      </c>
      <c r="AC227">
        <v>353.26234376260697</v>
      </c>
      <c r="AD227">
        <v>359.66074020306201</v>
      </c>
      <c r="AE227">
        <v>365.45647341528002</v>
      </c>
      <c r="AF227">
        <v>371.62622712577598</v>
      </c>
      <c r="AG227">
        <v>377.688118118891</v>
      </c>
      <c r="AH227">
        <v>384.11465757537798</v>
      </c>
      <c r="AI227">
        <v>390.4355525826</v>
      </c>
      <c r="AJ227">
        <v>396.65751853347399</v>
      </c>
      <c r="AK227">
        <v>403.24067602919399</v>
      </c>
      <c r="AL227">
        <v>403.24067602919399</v>
      </c>
      <c r="AM227">
        <v>403.24067602919399</v>
      </c>
      <c r="AN227">
        <v>403.24067602919399</v>
      </c>
      <c r="AO227">
        <v>403.24067602919399</v>
      </c>
      <c r="AP227">
        <v>403.24067602919399</v>
      </c>
      <c r="AQ227">
        <v>403.24067602919399</v>
      </c>
      <c r="AR227">
        <v>403.24067602919399</v>
      </c>
      <c r="AS227">
        <v>403.24067602919399</v>
      </c>
      <c r="AT227">
        <v>403.24067602919399</v>
      </c>
      <c r="AU227">
        <v>403.24067602919399</v>
      </c>
      <c r="AV227">
        <v>403.24067602919399</v>
      </c>
      <c r="AW227">
        <v>403.24067602919399</v>
      </c>
      <c r="AX227">
        <v>403.24067602919399</v>
      </c>
      <c r="AY227">
        <v>403.24067602919399</v>
      </c>
      <c r="AZ227">
        <v>403.24067602919399</v>
      </c>
      <c r="BA227">
        <v>403.24067602919399</v>
      </c>
      <c r="BB227">
        <v>403.24067602919399</v>
      </c>
      <c r="BC227">
        <v>403.24067602919399</v>
      </c>
      <c r="BD227">
        <v>403.24067602919399</v>
      </c>
      <c r="BE227">
        <v>403.24067602919399</v>
      </c>
    </row>
    <row r="228" spans="1:57" x14ac:dyDescent="0.25">
      <c r="A228" t="s">
        <v>51</v>
      </c>
      <c r="B228" t="s">
        <v>68</v>
      </c>
      <c r="C228" t="s">
        <v>69</v>
      </c>
      <c r="D228" t="s">
        <v>124</v>
      </c>
      <c r="E228">
        <v>1474.817</v>
      </c>
      <c r="F228">
        <v>1474.817</v>
      </c>
      <c r="G228">
        <v>1209.73759929519</v>
      </c>
      <c r="H228">
        <v>1299.6109950612599</v>
      </c>
      <c r="I228">
        <v>1374.91375272552</v>
      </c>
      <c r="J228">
        <v>1450.9102083999301</v>
      </c>
      <c r="K228">
        <v>1529.5745116466801</v>
      </c>
      <c r="L228">
        <v>1608.7599538361501</v>
      </c>
      <c r="M228">
        <v>1688.3452759797899</v>
      </c>
      <c r="N228">
        <v>1770.2017839434</v>
      </c>
      <c r="O228">
        <v>1812.4721877557299</v>
      </c>
      <c r="P228">
        <v>1852.8116005361501</v>
      </c>
      <c r="Q228">
        <v>1889.3587922163699</v>
      </c>
      <c r="R228">
        <v>1925.8605286965201</v>
      </c>
      <c r="S228">
        <v>1976.15710927647</v>
      </c>
      <c r="T228">
        <v>2004.9544969794899</v>
      </c>
      <c r="U228">
        <v>2046.94224020302</v>
      </c>
      <c r="V228">
        <v>2068.7939276750799</v>
      </c>
      <c r="W228">
        <v>2103.20880868824</v>
      </c>
      <c r="X228">
        <v>2133.8100706443902</v>
      </c>
      <c r="Y228">
        <v>2160.7063510937501</v>
      </c>
      <c r="Z228">
        <v>2198.2581463626602</v>
      </c>
      <c r="AA228">
        <v>2217.58697272778</v>
      </c>
      <c r="AB228">
        <v>2246.94383480137</v>
      </c>
      <c r="AC228">
        <v>2272.1799341984802</v>
      </c>
      <c r="AD228">
        <v>2293.4008195571901</v>
      </c>
      <c r="AE228">
        <v>2310.7032696526599</v>
      </c>
      <c r="AF228">
        <v>2324.17786880314</v>
      </c>
      <c r="AG228">
        <v>2333.9042406727699</v>
      </c>
      <c r="AH228">
        <v>2351.15663663635</v>
      </c>
      <c r="AI228">
        <v>2364.1172738672399</v>
      </c>
      <c r="AJ228">
        <v>2362.3837356794602</v>
      </c>
      <c r="AK228">
        <v>2367.3780642413599</v>
      </c>
      <c r="AL228">
        <v>2367.3780642413599</v>
      </c>
      <c r="AM228">
        <v>2367.3780642413599</v>
      </c>
      <c r="AN228">
        <v>2367.3780642413599</v>
      </c>
      <c r="AO228">
        <v>2367.3780642413599</v>
      </c>
      <c r="AP228">
        <v>2367.3780642413599</v>
      </c>
      <c r="AQ228">
        <v>2367.3780642413599</v>
      </c>
      <c r="AR228">
        <v>2367.3780642413599</v>
      </c>
      <c r="AS228">
        <v>2367.3780642413599</v>
      </c>
      <c r="AT228">
        <v>2367.3780642413599</v>
      </c>
      <c r="AU228">
        <v>2367.3780642413599</v>
      </c>
      <c r="AV228">
        <v>2367.3780642413599</v>
      </c>
      <c r="AW228">
        <v>2367.3780642413599</v>
      </c>
      <c r="AX228">
        <v>2367.3780642413599</v>
      </c>
      <c r="AY228">
        <v>2367.3780642413599</v>
      </c>
      <c r="AZ228">
        <v>2367.3780642413599</v>
      </c>
      <c r="BA228">
        <v>2367.3780642413599</v>
      </c>
      <c r="BB228">
        <v>2367.3780642413599</v>
      </c>
      <c r="BC228">
        <v>2367.3780642413599</v>
      </c>
      <c r="BD228">
        <v>2367.3780642413599</v>
      </c>
      <c r="BE228">
        <v>2367.3780642413599</v>
      </c>
    </row>
    <row r="229" spans="1:57" x14ac:dyDescent="0.25">
      <c r="A229" t="s">
        <v>51</v>
      </c>
      <c r="B229" t="s">
        <v>190</v>
      </c>
      <c r="C229" t="s">
        <v>69</v>
      </c>
      <c r="D229" t="s">
        <v>124</v>
      </c>
      <c r="E229">
        <v>1474.817</v>
      </c>
      <c r="F229">
        <v>1474.817</v>
      </c>
      <c r="G229">
        <v>1209.73759929519</v>
      </c>
      <c r="H229">
        <v>1299.3198821983699</v>
      </c>
      <c r="I229">
        <v>1373.9898106836899</v>
      </c>
      <c r="J229">
        <v>1448.9601850798399</v>
      </c>
      <c r="K229">
        <v>1526.1482647405901</v>
      </c>
      <c r="L229">
        <v>1603.3545203912599</v>
      </c>
      <c r="M229">
        <v>1680.40329980158</v>
      </c>
      <c r="N229">
        <v>1759.0990783545101</v>
      </c>
      <c r="O229">
        <v>1797.85641203367</v>
      </c>
      <c r="P229">
        <v>1834.13525960274</v>
      </c>
      <c r="Q229">
        <v>1866.08189189626</v>
      </c>
      <c r="R229">
        <v>1897.3886066402699</v>
      </c>
      <c r="S229">
        <v>1941.62969226319</v>
      </c>
      <c r="T229">
        <v>1964.08550451306</v>
      </c>
      <c r="U229">
        <v>1998.79815871345</v>
      </c>
      <c r="V229">
        <v>2013.18474689918</v>
      </c>
      <c r="W229">
        <v>2039.1366555403599</v>
      </c>
      <c r="X229">
        <v>2060.6801319032702</v>
      </c>
      <c r="Y229">
        <v>2077.9426550214498</v>
      </c>
      <c r="Z229">
        <v>2104.7002796534598</v>
      </c>
      <c r="AA229">
        <v>2113.2716815306699</v>
      </c>
      <c r="AB229">
        <v>2130.6779730134099</v>
      </c>
      <c r="AC229">
        <v>2143.4109529675802</v>
      </c>
      <c r="AD229">
        <v>2151.6136072888899</v>
      </c>
      <c r="AE229">
        <v>2155.424009932</v>
      </c>
      <c r="AF229">
        <v>2154.97771995427</v>
      </c>
      <c r="AG229">
        <v>2150.4033536541101</v>
      </c>
      <c r="AH229">
        <v>2152.0795018990698</v>
      </c>
      <c r="AI229">
        <v>2149.1149925126601</v>
      </c>
      <c r="AJ229">
        <v>2132.19306447485</v>
      </c>
      <c r="AK229">
        <v>2120.7919650699801</v>
      </c>
      <c r="AL229">
        <v>2104.3528917918902</v>
      </c>
      <c r="AM229">
        <v>2087.3835258274098</v>
      </c>
      <c r="AN229">
        <v>2069.8838671765302</v>
      </c>
      <c r="AO229">
        <v>2051.85391583927</v>
      </c>
      <c r="AP229">
        <v>2033.29367181562</v>
      </c>
      <c r="AQ229">
        <v>2014.20313510558</v>
      </c>
      <c r="AR229">
        <v>1994.58230570915</v>
      </c>
      <c r="AS229">
        <v>1974.43118362632</v>
      </c>
      <c r="AT229">
        <v>1953.74976885711</v>
      </c>
      <c r="AU229">
        <v>1932.53806140151</v>
      </c>
      <c r="AV229">
        <v>1910.79606125952</v>
      </c>
      <c r="AW229">
        <v>1888.5237684311301</v>
      </c>
      <c r="AX229">
        <v>1865.72118291636</v>
      </c>
      <c r="AY229">
        <v>1842.3883047152001</v>
      </c>
      <c r="AZ229">
        <v>1818.52513382764</v>
      </c>
      <c r="BA229">
        <v>1794.1316702536999</v>
      </c>
      <c r="BB229">
        <v>1769.2079139933701</v>
      </c>
      <c r="BC229">
        <v>1743.7538650466399</v>
      </c>
      <c r="BD229">
        <v>1717.7695234135299</v>
      </c>
      <c r="BE229">
        <v>1691.25488909403</v>
      </c>
    </row>
    <row r="230" spans="1:57" x14ac:dyDescent="0.25">
      <c r="A230" t="s">
        <v>51</v>
      </c>
      <c r="B230" t="s">
        <v>70</v>
      </c>
      <c r="C230" t="s">
        <v>69</v>
      </c>
      <c r="D230" t="s">
        <v>125</v>
      </c>
      <c r="E230">
        <v>900.64</v>
      </c>
      <c r="F230">
        <v>900.64</v>
      </c>
      <c r="G230">
        <v>778.30606879999903</v>
      </c>
      <c r="H230">
        <v>822.93278080000005</v>
      </c>
      <c r="I230">
        <v>868.80237599999998</v>
      </c>
      <c r="J230">
        <v>915.91485439999997</v>
      </c>
      <c r="K230">
        <v>964.270216</v>
      </c>
      <c r="L230">
        <v>1013.8684608</v>
      </c>
      <c r="M230">
        <v>1064.7095887999999</v>
      </c>
      <c r="N230">
        <v>1116.7936</v>
      </c>
      <c r="O230">
        <v>1143.8127999999999</v>
      </c>
      <c r="P230">
        <v>1170.8320000000001</v>
      </c>
      <c r="Q230">
        <v>1197.8512000000001</v>
      </c>
      <c r="R230">
        <v>1224.8704</v>
      </c>
      <c r="S230">
        <v>1251.8896</v>
      </c>
      <c r="T230">
        <v>1278.9087999999999</v>
      </c>
      <c r="U230">
        <v>1305.9280000000001</v>
      </c>
      <c r="V230">
        <v>1332.9472000000001</v>
      </c>
      <c r="W230">
        <v>1359.9664</v>
      </c>
      <c r="X230">
        <v>1386.9856</v>
      </c>
      <c r="Y230">
        <v>1414.0047999999999</v>
      </c>
      <c r="Z230">
        <v>1441.0239999999999</v>
      </c>
      <c r="AA230">
        <v>1468.0432000000001</v>
      </c>
      <c r="AB230">
        <v>1495.0624</v>
      </c>
      <c r="AC230">
        <v>1522.0816</v>
      </c>
      <c r="AD230">
        <v>1549.1007999999999</v>
      </c>
      <c r="AE230">
        <v>1576.12</v>
      </c>
      <c r="AF230">
        <v>1603.1392000000001</v>
      </c>
      <c r="AG230">
        <v>1630.1584</v>
      </c>
      <c r="AH230">
        <v>1657.1776</v>
      </c>
      <c r="AI230">
        <v>1684.1967999999999</v>
      </c>
      <c r="AJ230">
        <v>1711.2159999999999</v>
      </c>
      <c r="AK230">
        <v>1738.2352000000001</v>
      </c>
      <c r="AL230">
        <v>1738.2352000000001</v>
      </c>
      <c r="AM230">
        <v>1738.2352000000001</v>
      </c>
      <c r="AN230">
        <v>1738.2352000000001</v>
      </c>
      <c r="AO230">
        <v>1738.2352000000001</v>
      </c>
      <c r="AP230">
        <v>1738.2352000000001</v>
      </c>
      <c r="AQ230">
        <v>1738.2352000000001</v>
      </c>
      <c r="AR230">
        <v>1738.2352000000001</v>
      </c>
      <c r="AS230">
        <v>1738.2352000000001</v>
      </c>
      <c r="AT230">
        <v>1738.2352000000001</v>
      </c>
      <c r="AU230">
        <v>1738.2352000000001</v>
      </c>
      <c r="AV230">
        <v>1738.2352000000001</v>
      </c>
      <c r="AW230">
        <v>1738.2352000000001</v>
      </c>
      <c r="AX230">
        <v>1738.2352000000001</v>
      </c>
      <c r="AY230">
        <v>1738.2352000000001</v>
      </c>
      <c r="AZ230">
        <v>1738.2352000000001</v>
      </c>
      <c r="BA230">
        <v>1738.2352000000001</v>
      </c>
      <c r="BB230">
        <v>1738.2352000000001</v>
      </c>
      <c r="BC230">
        <v>1738.2352000000001</v>
      </c>
      <c r="BD230">
        <v>1738.2352000000001</v>
      </c>
      <c r="BE230">
        <v>1738.2352000000001</v>
      </c>
    </row>
    <row r="231" spans="1:57" x14ac:dyDescent="0.25">
      <c r="A231" t="s">
        <v>51</v>
      </c>
      <c r="B231" t="s">
        <v>191</v>
      </c>
      <c r="C231" t="s">
        <v>69</v>
      </c>
      <c r="D231" t="s">
        <v>125</v>
      </c>
      <c r="E231">
        <v>900.64</v>
      </c>
      <c r="F231">
        <v>900.64</v>
      </c>
      <c r="G231">
        <v>778.30606879999903</v>
      </c>
      <c r="H231">
        <v>822.76819424383996</v>
      </c>
      <c r="I231">
        <v>868.28109457439996</v>
      </c>
      <c r="J231">
        <v>914.81575657472001</v>
      </c>
      <c r="K231">
        <v>962.34167556800003</v>
      </c>
      <c r="L231">
        <v>1010.8268554176</v>
      </c>
      <c r="M231">
        <v>1060.23780852704</v>
      </c>
      <c r="N231">
        <v>1110.53955584</v>
      </c>
      <c r="O231">
        <v>1135.5773478399999</v>
      </c>
      <c r="P231">
        <v>1160.2945119999999</v>
      </c>
      <c r="Q231">
        <v>1184.6748368000001</v>
      </c>
      <c r="R231">
        <v>1208.7021107200001</v>
      </c>
      <c r="S231">
        <v>1232.36012224</v>
      </c>
      <c r="T231">
        <v>1255.6326598400001</v>
      </c>
      <c r="U231">
        <v>1278.503512</v>
      </c>
      <c r="V231">
        <v>1300.9564671999999</v>
      </c>
      <c r="W231">
        <v>1322.97531392</v>
      </c>
      <c r="X231">
        <v>1344.5438406400001</v>
      </c>
      <c r="Y231">
        <v>1365.64583584</v>
      </c>
      <c r="Z231">
        <v>1386.2650880000001</v>
      </c>
      <c r="AA231">
        <v>1406.3853856000001</v>
      </c>
      <c r="AB231">
        <v>1425.99051712</v>
      </c>
      <c r="AC231">
        <v>1445.06427104</v>
      </c>
      <c r="AD231">
        <v>1463.5904358400001</v>
      </c>
      <c r="AE231">
        <v>1481.5527999999999</v>
      </c>
      <c r="AF231">
        <v>1498.935152</v>
      </c>
      <c r="AG231">
        <v>1515.72128032</v>
      </c>
      <c r="AH231">
        <v>1531.8949734400001</v>
      </c>
      <c r="AI231">
        <v>1547.4400198400001</v>
      </c>
      <c r="AJ231">
        <v>1562.3402080000001</v>
      </c>
      <c r="AK231">
        <v>1576.5793263999999</v>
      </c>
      <c r="AL231">
        <v>1565.80226816</v>
      </c>
      <c r="AM231">
        <v>1554.6775628800001</v>
      </c>
      <c r="AN231">
        <v>1543.2052105600001</v>
      </c>
      <c r="AO231">
        <v>1531.3852112</v>
      </c>
      <c r="AP231">
        <v>1519.2175648</v>
      </c>
      <c r="AQ231">
        <v>1506.7022713599999</v>
      </c>
      <c r="AR231">
        <v>1493.83933088</v>
      </c>
      <c r="AS231">
        <v>1480.62874336</v>
      </c>
      <c r="AT231">
        <v>1467.0705088</v>
      </c>
      <c r="AU231">
        <v>1453.1646272</v>
      </c>
      <c r="AV231">
        <v>1438.91109856</v>
      </c>
      <c r="AW231">
        <v>1424.3099228799999</v>
      </c>
      <c r="AX231">
        <v>1409.36110016</v>
      </c>
      <c r="AY231">
        <v>1394.0646303999999</v>
      </c>
      <c r="AZ231">
        <v>1378.4205136</v>
      </c>
      <c r="BA231">
        <v>1362.4287497600001</v>
      </c>
      <c r="BB231">
        <v>1346.08933888</v>
      </c>
      <c r="BC231">
        <v>1329.4022809600001</v>
      </c>
      <c r="BD231">
        <v>1312.3675760000001</v>
      </c>
      <c r="BE231">
        <v>1294.985224</v>
      </c>
    </row>
    <row r="232" spans="1:57" x14ac:dyDescent="0.25">
      <c r="A232" t="s">
        <v>51</v>
      </c>
      <c r="B232" t="s">
        <v>71</v>
      </c>
      <c r="C232" t="s">
        <v>69</v>
      </c>
      <c r="D232" t="s">
        <v>126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25">
      <c r="A233" t="s">
        <v>51</v>
      </c>
      <c r="B233" t="s">
        <v>72</v>
      </c>
      <c r="C233" t="s">
        <v>69</v>
      </c>
      <c r="D233" t="s">
        <v>37</v>
      </c>
      <c r="E233">
        <v>26641.1066399999</v>
      </c>
      <c r="F233">
        <v>27173.9287727999</v>
      </c>
      <c r="G233">
        <v>22666.3142553951</v>
      </c>
      <c r="H233">
        <v>24759.0124264078</v>
      </c>
      <c r="I233">
        <v>26630.4210993261</v>
      </c>
      <c r="J233">
        <v>28567.724154042298</v>
      </c>
      <c r="K233">
        <v>30611.559424397801</v>
      </c>
      <c r="L233">
        <v>32721.261402545199</v>
      </c>
      <c r="M233">
        <v>34895.157620059501</v>
      </c>
      <c r="N233">
        <v>37173.164914675901</v>
      </c>
      <c r="O233">
        <v>38664.741039914297</v>
      </c>
      <c r="P233">
        <v>40145.992874719203</v>
      </c>
      <c r="Q233">
        <v>41573.684782115903</v>
      </c>
      <c r="R233">
        <v>43027.231319018902</v>
      </c>
      <c r="S233">
        <v>44819.9005918494</v>
      </c>
      <c r="T233">
        <v>46152.552986470298</v>
      </c>
      <c r="U233">
        <v>47812.738607464998</v>
      </c>
      <c r="V233">
        <v>49023.089776882902</v>
      </c>
      <c r="W233">
        <v>50547.863888067601</v>
      </c>
      <c r="X233">
        <v>51999.238743489899</v>
      </c>
      <c r="Y233">
        <v>53374.419106581001</v>
      </c>
      <c r="Z233">
        <v>55027.319533088397</v>
      </c>
      <c r="AA233">
        <v>56233.922699187802</v>
      </c>
      <c r="AB233">
        <v>57699.550412149598</v>
      </c>
      <c r="AC233">
        <v>59063.242358932897</v>
      </c>
      <c r="AD233">
        <v>60320.751718599196</v>
      </c>
      <c r="AE233">
        <v>61467.484837996803</v>
      </c>
      <c r="AF233">
        <v>62498.547215081402</v>
      </c>
      <c r="AG233">
        <v>63408.5937451219</v>
      </c>
      <c r="AH233">
        <v>64499.203745889601</v>
      </c>
      <c r="AI233">
        <v>65443.684738011201</v>
      </c>
      <c r="AJ233">
        <v>65942.443624107604</v>
      </c>
      <c r="AK233">
        <v>66581.830196153896</v>
      </c>
      <c r="AL233">
        <v>66581.830196153896</v>
      </c>
      <c r="AM233">
        <v>66581.830196153896</v>
      </c>
      <c r="AN233">
        <v>66581.830196153896</v>
      </c>
      <c r="AO233">
        <v>66581.830196153896</v>
      </c>
      <c r="AP233">
        <v>66581.830196153896</v>
      </c>
      <c r="AQ233">
        <v>66581.830196153896</v>
      </c>
      <c r="AR233">
        <v>66581.830196153896</v>
      </c>
      <c r="AS233">
        <v>66581.830196153896</v>
      </c>
      <c r="AT233">
        <v>66581.830196153896</v>
      </c>
      <c r="AU233">
        <v>66581.830196153896</v>
      </c>
      <c r="AV233">
        <v>66581.830196153896</v>
      </c>
      <c r="AW233">
        <v>66581.830196153896</v>
      </c>
      <c r="AX233">
        <v>66581.830196153896</v>
      </c>
      <c r="AY233">
        <v>66581.830196153896</v>
      </c>
      <c r="AZ233">
        <v>66581.830196153896</v>
      </c>
      <c r="BA233">
        <v>66581.830196153896</v>
      </c>
      <c r="BB233">
        <v>66581.830196153896</v>
      </c>
      <c r="BC233">
        <v>66581.830196153896</v>
      </c>
      <c r="BD233">
        <v>66581.830196153896</v>
      </c>
      <c r="BE233">
        <v>66581.830196153896</v>
      </c>
    </row>
    <row r="234" spans="1:57" x14ac:dyDescent="0.25">
      <c r="A234" t="s">
        <v>51</v>
      </c>
      <c r="B234" t="s">
        <v>192</v>
      </c>
      <c r="C234" t="s">
        <v>69</v>
      </c>
      <c r="D234" t="s">
        <v>37</v>
      </c>
      <c r="E234">
        <v>26641.1066399999</v>
      </c>
      <c r="F234">
        <v>27173.9287727999</v>
      </c>
      <c r="G234">
        <v>22666.3142553951</v>
      </c>
      <c r="H234">
        <v>24753.862551823098</v>
      </c>
      <c r="I234">
        <v>26613.803716560102</v>
      </c>
      <c r="J234">
        <v>28532.071634298001</v>
      </c>
      <c r="K234">
        <v>30547.887380795</v>
      </c>
      <c r="L234">
        <v>32619.1710669692</v>
      </c>
      <c r="M234">
        <v>34742.735571575096</v>
      </c>
      <c r="N234">
        <v>36956.668402212803</v>
      </c>
      <c r="O234">
        <v>38375.2194590074</v>
      </c>
      <c r="P234">
        <v>39770.226381411798</v>
      </c>
      <c r="Q234">
        <v>41098.081828208502</v>
      </c>
      <c r="R234">
        <v>42436.553487471399</v>
      </c>
      <c r="S234">
        <v>44092.742524647198</v>
      </c>
      <c r="T234">
        <v>45278.977463542396</v>
      </c>
      <c r="U234">
        <v>46768.508396277997</v>
      </c>
      <c r="V234">
        <v>47799.473456051899</v>
      </c>
      <c r="W234">
        <v>49117.965914401997</v>
      </c>
      <c r="X234">
        <v>50344.414969717101</v>
      </c>
      <c r="Y234">
        <v>51475.997767798101</v>
      </c>
      <c r="Z234">
        <v>52852.6398651407</v>
      </c>
      <c r="AA234">
        <v>53777.624955687199</v>
      </c>
      <c r="AB234">
        <v>54927.202413946601</v>
      </c>
      <c r="AC234">
        <v>55955.098293036397</v>
      </c>
      <c r="AD234">
        <v>56857.858003937799</v>
      </c>
      <c r="AE234">
        <v>57631.913784105796</v>
      </c>
      <c r="AF234">
        <v>58273.645423341899</v>
      </c>
      <c r="AG234">
        <v>58779.259132978099</v>
      </c>
      <c r="AH234">
        <v>59428.018350572798</v>
      </c>
      <c r="AI234">
        <v>59917.096449255601</v>
      </c>
      <c r="AJ234">
        <v>59975.971324998303</v>
      </c>
      <c r="AK234">
        <v>60142.035579581898</v>
      </c>
      <c r="AL234">
        <v>59712.715938476998</v>
      </c>
      <c r="AM234">
        <v>59269.547276691497</v>
      </c>
      <c r="AN234">
        <v>58812.529594225001</v>
      </c>
      <c r="AO234">
        <v>58341.662891077802</v>
      </c>
      <c r="AP234">
        <v>57856.947167249898</v>
      </c>
      <c r="AQ234">
        <v>57358.382422741</v>
      </c>
      <c r="AR234">
        <v>56845.968657551399</v>
      </c>
      <c r="AS234">
        <v>56319.705871680999</v>
      </c>
      <c r="AT234">
        <v>55779.594065129801</v>
      </c>
      <c r="AU234">
        <v>55225.633237897797</v>
      </c>
      <c r="AV234">
        <v>54657.823389985002</v>
      </c>
      <c r="AW234">
        <v>54076.164521391402</v>
      </c>
      <c r="AX234">
        <v>53480.656632117098</v>
      </c>
      <c r="AY234">
        <v>52871.299722161799</v>
      </c>
      <c r="AZ234">
        <v>52248.093791525796</v>
      </c>
      <c r="BA234">
        <v>51611.038840209003</v>
      </c>
      <c r="BB234">
        <v>50960.134868211397</v>
      </c>
      <c r="BC234">
        <v>50295.381875532999</v>
      </c>
      <c r="BD234">
        <v>49616.779862173797</v>
      </c>
      <c r="BE234">
        <v>48924.328828133803</v>
      </c>
    </row>
    <row r="235" spans="1:57" x14ac:dyDescent="0.25">
      <c r="A235" t="s">
        <v>51</v>
      </c>
      <c r="B235" t="s">
        <v>73</v>
      </c>
      <c r="C235" t="s">
        <v>74</v>
      </c>
      <c r="D235" t="s">
        <v>127</v>
      </c>
      <c r="E235">
        <v>4903.4376499999998</v>
      </c>
      <c r="F235">
        <v>4952.4720264999996</v>
      </c>
      <c r="G235">
        <v>4259.6253995938696</v>
      </c>
      <c r="H235">
        <v>4485.4835598985901</v>
      </c>
      <c r="I235">
        <v>4718.9536713176103</v>
      </c>
      <c r="J235">
        <v>4960.2005945616402</v>
      </c>
      <c r="K235">
        <v>5209.3920784355796</v>
      </c>
      <c r="L235">
        <v>5466.6988046350098</v>
      </c>
      <c r="M235">
        <v>5732.2944331851504</v>
      </c>
      <c r="N235">
        <v>6006.3556485307299</v>
      </c>
      <c r="O235">
        <v>6147.6658907974897</v>
      </c>
      <c r="P235">
        <v>6291.2017023447497</v>
      </c>
      <c r="Q235">
        <v>6436.9934635338705</v>
      </c>
      <c r="R235">
        <v>6585.0719397765297</v>
      </c>
      <c r="S235">
        <v>6735.4682861976999</v>
      </c>
      <c r="T235">
        <v>6888.2140523533099</v>
      </c>
      <c r="U235">
        <v>7043.3411870034197</v>
      </c>
      <c r="V235">
        <v>7200.8820429412899</v>
      </c>
      <c r="W235">
        <v>7360.8693818792199</v>
      </c>
      <c r="X235">
        <v>7523.3363793916196</v>
      </c>
      <c r="Y235">
        <v>7688.3166299160703</v>
      </c>
      <c r="Z235">
        <v>7855.8441518130703</v>
      </c>
      <c r="AA235">
        <v>8025.9533924850202</v>
      </c>
      <c r="AB235">
        <v>8198.6792335552309</v>
      </c>
      <c r="AC235">
        <v>8374.0569961075998</v>
      </c>
      <c r="AD235">
        <v>8552.1224459876594</v>
      </c>
      <c r="AE235">
        <v>8732.9117991657095</v>
      </c>
      <c r="AF235">
        <v>8916.4617271627194</v>
      </c>
      <c r="AG235">
        <v>9102.8093625397505</v>
      </c>
      <c r="AH235">
        <v>9291.9923044516108</v>
      </c>
      <c r="AI235">
        <v>9484.0486242654497</v>
      </c>
      <c r="AJ235">
        <v>9679.0168712451195</v>
      </c>
      <c r="AK235">
        <v>9876.9360783019602</v>
      </c>
      <c r="AL235">
        <v>9876.9360783019602</v>
      </c>
      <c r="AM235">
        <v>9876.9360783019602</v>
      </c>
      <c r="AN235">
        <v>9876.9360783019602</v>
      </c>
      <c r="AO235">
        <v>9876.9360783019602</v>
      </c>
      <c r="AP235">
        <v>9876.9360783019602</v>
      </c>
      <c r="AQ235">
        <v>9876.9360783019602</v>
      </c>
      <c r="AR235">
        <v>9876.9360783019602</v>
      </c>
      <c r="AS235">
        <v>9876.9360783019602</v>
      </c>
      <c r="AT235">
        <v>9876.9360783019602</v>
      </c>
      <c r="AU235">
        <v>9876.9360783019602</v>
      </c>
      <c r="AV235">
        <v>9876.9360783019602</v>
      </c>
      <c r="AW235">
        <v>9876.9360783019602</v>
      </c>
      <c r="AX235">
        <v>9876.9360783019602</v>
      </c>
      <c r="AY235">
        <v>9876.9360783019602</v>
      </c>
      <c r="AZ235">
        <v>9876.9360783019602</v>
      </c>
      <c r="BA235">
        <v>9876.9360783019602</v>
      </c>
      <c r="BB235">
        <v>9876.9360783019602</v>
      </c>
      <c r="BC235">
        <v>9876.9360783019602</v>
      </c>
      <c r="BD235">
        <v>9876.9360783019602</v>
      </c>
      <c r="BE235">
        <v>9876.9360783019602</v>
      </c>
    </row>
    <row r="236" spans="1:57" x14ac:dyDescent="0.25">
      <c r="A236" t="s">
        <v>51</v>
      </c>
      <c r="B236" t="s">
        <v>75</v>
      </c>
      <c r="C236" t="s">
        <v>74</v>
      </c>
      <c r="D236" t="s">
        <v>128</v>
      </c>
      <c r="E236">
        <v>1341.4926250000001</v>
      </c>
      <c r="F236">
        <v>1354.9075512500001</v>
      </c>
      <c r="G236">
        <v>1165.35713650154</v>
      </c>
      <c r="H236">
        <v>1227.14787964372</v>
      </c>
      <c r="I236">
        <v>1291.0211161325201</v>
      </c>
      <c r="J236">
        <v>1357.0219489025301</v>
      </c>
      <c r="K236">
        <v>1425.1962710191101</v>
      </c>
      <c r="L236">
        <v>1495.59077793396</v>
      </c>
      <c r="M236">
        <v>1568.2529799163301</v>
      </c>
      <c r="N236">
        <v>1643.2312146624399</v>
      </c>
      <c r="O236">
        <v>1681.8911633288301</v>
      </c>
      <c r="P236">
        <v>1721.1599878470799</v>
      </c>
      <c r="Q236">
        <v>1761.04599973936</v>
      </c>
      <c r="R236">
        <v>1801.5576158706999</v>
      </c>
      <c r="S236">
        <v>1842.7033597247</v>
      </c>
      <c r="T236">
        <v>1884.4918626941901</v>
      </c>
      <c r="U236">
        <v>1926.9318653870901</v>
      </c>
      <c r="V236">
        <v>1970.0322189475901</v>
      </c>
      <c r="W236">
        <v>2013.80188639276</v>
      </c>
      <c r="X236">
        <v>2058.24994396493</v>
      </c>
      <c r="Y236">
        <v>2103.38558249991</v>
      </c>
      <c r="Z236">
        <v>2149.2181088111902</v>
      </c>
      <c r="AA236">
        <v>2195.75694709045</v>
      </c>
      <c r="AB236">
        <v>2243.0116403244101</v>
      </c>
      <c r="AC236">
        <v>2290.99185172835</v>
      </c>
      <c r="AD236">
        <v>2339.70736619632</v>
      </c>
      <c r="AE236">
        <v>2389.1680917684898</v>
      </c>
      <c r="AF236">
        <v>2439.3840611154801</v>
      </c>
      <c r="AG236">
        <v>2490.3654330402301</v>
      </c>
      <c r="AH236">
        <v>2542.1224939973599</v>
      </c>
      <c r="AI236">
        <v>2594.6656596303401</v>
      </c>
      <c r="AJ236">
        <v>2648.0054763265698</v>
      </c>
      <c r="AK236">
        <v>2702.1526227907698</v>
      </c>
      <c r="AL236">
        <v>2702.1526227907698</v>
      </c>
      <c r="AM236">
        <v>2702.1526227907698</v>
      </c>
      <c r="AN236">
        <v>2702.1526227907698</v>
      </c>
      <c r="AO236">
        <v>2702.1526227907698</v>
      </c>
      <c r="AP236">
        <v>2702.1526227907698</v>
      </c>
      <c r="AQ236">
        <v>2702.1526227907698</v>
      </c>
      <c r="AR236">
        <v>2702.1526227907698</v>
      </c>
      <c r="AS236">
        <v>2702.1526227907698</v>
      </c>
      <c r="AT236">
        <v>2702.1526227907698</v>
      </c>
      <c r="AU236">
        <v>2702.1526227907698</v>
      </c>
      <c r="AV236">
        <v>2702.1526227907698</v>
      </c>
      <c r="AW236">
        <v>2702.1526227907698</v>
      </c>
      <c r="AX236">
        <v>2702.1526227907698</v>
      </c>
      <c r="AY236">
        <v>2702.1526227907698</v>
      </c>
      <c r="AZ236">
        <v>2702.1526227907698</v>
      </c>
      <c r="BA236">
        <v>2702.1526227907698</v>
      </c>
      <c r="BB236">
        <v>2702.1526227907698</v>
      </c>
      <c r="BC236">
        <v>2702.1526227907698</v>
      </c>
      <c r="BD236">
        <v>2702.1526227907698</v>
      </c>
      <c r="BE236">
        <v>2702.1526227907698</v>
      </c>
    </row>
    <row r="237" spans="1:57" x14ac:dyDescent="0.25">
      <c r="A237" t="s">
        <v>51</v>
      </c>
      <c r="B237" t="s">
        <v>76</v>
      </c>
      <c r="C237" t="s">
        <v>74</v>
      </c>
      <c r="D237" t="s">
        <v>129</v>
      </c>
      <c r="E237">
        <v>5034.9205110000003</v>
      </c>
      <c r="F237">
        <v>5259.72026167082</v>
      </c>
      <c r="G237">
        <v>4347.2035497041497</v>
      </c>
      <c r="H237">
        <v>4706.5468376011504</v>
      </c>
      <c r="I237">
        <v>5018.9556995508301</v>
      </c>
      <c r="J237">
        <v>5339.6025133652702</v>
      </c>
      <c r="K237">
        <v>5676.1538101184897</v>
      </c>
      <c r="L237">
        <v>6021.12631319095</v>
      </c>
      <c r="M237">
        <v>6374.4388915903601</v>
      </c>
      <c r="N237">
        <v>6743.6103311598699</v>
      </c>
      <c r="O237">
        <v>6968.3281783960601</v>
      </c>
      <c r="P237">
        <v>7190.8226880462498</v>
      </c>
      <c r="Q237">
        <v>7403.8659691419298</v>
      </c>
      <c r="R237">
        <v>7622.1393420525201</v>
      </c>
      <c r="S237">
        <v>7901.2774311150597</v>
      </c>
      <c r="T237">
        <v>8100.7452805232597</v>
      </c>
      <c r="U237">
        <v>8359.8167777477101</v>
      </c>
      <c r="V237">
        <v>8543.0082244106998</v>
      </c>
      <c r="W237">
        <v>8784.4801679209195</v>
      </c>
      <c r="X237">
        <v>9017.2377314996102</v>
      </c>
      <c r="Y237">
        <v>9241.6251093597893</v>
      </c>
      <c r="Z237">
        <v>9519.7181131001907</v>
      </c>
      <c r="AA237">
        <v>9727.1253276303105</v>
      </c>
      <c r="AB237">
        <v>9986.8471132136892</v>
      </c>
      <c r="AC237">
        <v>10237.5004647354</v>
      </c>
      <c r="AD237">
        <v>10479.446710783801</v>
      </c>
      <c r="AE237">
        <v>10713.023139773601</v>
      </c>
      <c r="AF237">
        <v>10938.5540878586</v>
      </c>
      <c r="AG237">
        <v>11156.327915657899</v>
      </c>
      <c r="AH237">
        <v>11421.027382709601</v>
      </c>
      <c r="AI237">
        <v>11676.950157625601</v>
      </c>
      <c r="AJ237">
        <v>11871.728850310999</v>
      </c>
      <c r="AK237">
        <v>12112.024290047601</v>
      </c>
      <c r="AL237">
        <v>12112.024290047601</v>
      </c>
      <c r="AM237">
        <v>12112.024290047601</v>
      </c>
      <c r="AN237">
        <v>12112.024290047601</v>
      </c>
      <c r="AO237">
        <v>12112.024290047601</v>
      </c>
      <c r="AP237">
        <v>12112.024290047601</v>
      </c>
      <c r="AQ237">
        <v>12112.024290047601</v>
      </c>
      <c r="AR237">
        <v>12112.024290047601</v>
      </c>
      <c r="AS237">
        <v>12112.024290047601</v>
      </c>
      <c r="AT237">
        <v>12112.024290047601</v>
      </c>
      <c r="AU237">
        <v>12112.024290047601</v>
      </c>
      <c r="AV237">
        <v>12112.024290047601</v>
      </c>
      <c r="AW237">
        <v>12112.024290047601</v>
      </c>
      <c r="AX237">
        <v>12112.024290047601</v>
      </c>
      <c r="AY237">
        <v>12112.024290047601</v>
      </c>
      <c r="AZ237">
        <v>12112.024290047601</v>
      </c>
      <c r="BA237">
        <v>12112.024290047601</v>
      </c>
      <c r="BB237">
        <v>12112.024290047601</v>
      </c>
      <c r="BC237">
        <v>12112.024290047601</v>
      </c>
      <c r="BD237">
        <v>12112.024290047601</v>
      </c>
      <c r="BE237">
        <v>12112.024290047601</v>
      </c>
    </row>
    <row r="238" spans="1:57" x14ac:dyDescent="0.25">
      <c r="A238" t="s">
        <v>51</v>
      </c>
      <c r="B238" t="s">
        <v>77</v>
      </c>
      <c r="C238" t="s">
        <v>74</v>
      </c>
      <c r="D238" t="s">
        <v>130</v>
      </c>
      <c r="E238">
        <v>36020.940320000002</v>
      </c>
      <c r="F238">
        <v>36381.149723199997</v>
      </c>
      <c r="G238">
        <v>31291.457800901499</v>
      </c>
      <c r="H238">
        <v>32950.625081864397</v>
      </c>
      <c r="I238">
        <v>34665.710201775801</v>
      </c>
      <c r="J238">
        <v>36437.924237077503</v>
      </c>
      <c r="K238">
        <v>38268.499480320403</v>
      </c>
      <c r="L238">
        <v>40158.689769242403</v>
      </c>
      <c r="M238">
        <v>42109.7708205651</v>
      </c>
      <c r="N238">
        <v>44123.0405685734</v>
      </c>
      <c r="O238">
        <v>45161.1138890929</v>
      </c>
      <c r="P238">
        <v>46215.536371966002</v>
      </c>
      <c r="Q238">
        <v>47286.531193107599</v>
      </c>
      <c r="R238">
        <v>48374.3243570349</v>
      </c>
      <c r="S238">
        <v>49479.1447311214</v>
      </c>
      <c r="T238">
        <v>50601.224080254004</v>
      </c>
      <c r="U238">
        <v>51740.797101896103</v>
      </c>
      <c r="V238">
        <v>52898.101461562997</v>
      </c>
      <c r="W238">
        <v>54073.377828712997</v>
      </c>
      <c r="X238">
        <v>55266.869913059898</v>
      </c>
      <c r="Y238">
        <v>56478.824501310897</v>
      </c>
      <c r="Z238">
        <v>57709.491494335598</v>
      </c>
      <c r="AA238">
        <v>58959.123944770603</v>
      </c>
      <c r="AB238">
        <v>60227.9780950649</v>
      </c>
      <c r="AC238">
        <v>61516.313415970602</v>
      </c>
      <c r="AD238">
        <v>62824.392645484899</v>
      </c>
      <c r="AE238">
        <v>64152.481828247903</v>
      </c>
      <c r="AF238">
        <v>65500.850355401599</v>
      </c>
      <c r="AG238">
        <v>66869.771004915601</v>
      </c>
      <c r="AH238">
        <v>68259.5199823843</v>
      </c>
      <c r="AI238">
        <v>69670.376962301903</v>
      </c>
      <c r="AJ238">
        <v>71102.6251298196</v>
      </c>
      <c r="AK238">
        <v>72556.551222991402</v>
      </c>
      <c r="AL238">
        <v>72556.551222991402</v>
      </c>
      <c r="AM238">
        <v>72556.551222991402</v>
      </c>
      <c r="AN238">
        <v>72556.551222991402</v>
      </c>
      <c r="AO238">
        <v>72556.551222991402</v>
      </c>
      <c r="AP238">
        <v>72556.551222991402</v>
      </c>
      <c r="AQ238">
        <v>72556.551222991402</v>
      </c>
      <c r="AR238">
        <v>72556.551222991402</v>
      </c>
      <c r="AS238">
        <v>72556.551222991402</v>
      </c>
      <c r="AT238">
        <v>72556.551222991402</v>
      </c>
      <c r="AU238">
        <v>72556.551222991402</v>
      </c>
      <c r="AV238">
        <v>72556.551222991402</v>
      </c>
      <c r="AW238">
        <v>72556.551222991402</v>
      </c>
      <c r="AX238">
        <v>72556.551222991402</v>
      </c>
      <c r="AY238">
        <v>72556.551222991402</v>
      </c>
      <c r="AZ238">
        <v>72556.551222991402</v>
      </c>
      <c r="BA238">
        <v>72556.551222991402</v>
      </c>
      <c r="BB238">
        <v>72556.551222991402</v>
      </c>
      <c r="BC238">
        <v>72556.551222991402</v>
      </c>
      <c r="BD238">
        <v>72556.551222991402</v>
      </c>
      <c r="BE238">
        <v>72556.551222991402</v>
      </c>
    </row>
    <row r="239" spans="1:57" x14ac:dyDescent="0.25">
      <c r="A239" t="s">
        <v>51</v>
      </c>
      <c r="B239" t="s">
        <v>78</v>
      </c>
      <c r="C239" t="s">
        <v>79</v>
      </c>
      <c r="D239" t="s">
        <v>131</v>
      </c>
      <c r="E239">
        <v>1003539.98942742</v>
      </c>
      <c r="F239">
        <v>1016500.04612256</v>
      </c>
      <c r="G239">
        <v>882471.13608994801</v>
      </c>
      <c r="H239">
        <v>933454.865591935</v>
      </c>
      <c r="I239">
        <v>987471.74520633603</v>
      </c>
      <c r="J239">
        <v>1044050.4172239701</v>
      </c>
      <c r="K239">
        <v>1103028.6210125601</v>
      </c>
      <c r="L239">
        <v>1164121.2489038301</v>
      </c>
      <c r="M239">
        <v>1226081.75414866</v>
      </c>
      <c r="N239">
        <v>1289496.4158553199</v>
      </c>
      <c r="O239">
        <v>1323874.0722227099</v>
      </c>
      <c r="P239">
        <v>1357875.45713077</v>
      </c>
      <c r="Q239">
        <v>1391263.7553926399</v>
      </c>
      <c r="R239">
        <v>1426940.1737138899</v>
      </c>
      <c r="S239">
        <v>1461917.37340646</v>
      </c>
      <c r="T239">
        <v>1496197.9426957001</v>
      </c>
      <c r="U239">
        <v>1529660.33884132</v>
      </c>
      <c r="V239">
        <v>1562412.8154736401</v>
      </c>
      <c r="W239">
        <v>1597109.0038829299</v>
      </c>
      <c r="X239">
        <v>1631013.0739313299</v>
      </c>
      <c r="Y239">
        <v>1664121.96188236</v>
      </c>
      <c r="Z239">
        <v>1696492.69272578</v>
      </c>
      <c r="AA239">
        <v>1727944.8520923499</v>
      </c>
      <c r="AB239">
        <v>1762582.17500913</v>
      </c>
      <c r="AC239">
        <v>1796582.7386775999</v>
      </c>
      <c r="AD239">
        <v>1829985.6208430801</v>
      </c>
      <c r="AE239">
        <v>1862863.66231989</v>
      </c>
      <c r="AF239">
        <v>1895075.5745047999</v>
      </c>
      <c r="AG239">
        <v>1925576.9981281899</v>
      </c>
      <c r="AH239">
        <v>1955562.1597223501</v>
      </c>
      <c r="AI239">
        <v>1985048.3683325299</v>
      </c>
      <c r="AJ239">
        <v>2014064.0970250999</v>
      </c>
      <c r="AK239">
        <v>2042618.6773590499</v>
      </c>
      <c r="AL239">
        <v>2042618.6773590499</v>
      </c>
      <c r="AM239">
        <v>2042618.6773590499</v>
      </c>
      <c r="AN239">
        <v>2042618.6773590499</v>
      </c>
      <c r="AO239">
        <v>2042618.6773590499</v>
      </c>
      <c r="AP239">
        <v>2042618.6773590499</v>
      </c>
      <c r="AQ239">
        <v>2042618.6773590499</v>
      </c>
      <c r="AR239">
        <v>2042618.6773590499</v>
      </c>
      <c r="AS239">
        <v>2042618.6773590499</v>
      </c>
      <c r="AT239">
        <v>2042618.6773590499</v>
      </c>
      <c r="AU239">
        <v>2042618.6773590499</v>
      </c>
      <c r="AV239">
        <v>2042618.6773590499</v>
      </c>
      <c r="AW239">
        <v>2042618.6773590499</v>
      </c>
      <c r="AX239">
        <v>2042618.6773590499</v>
      </c>
      <c r="AY239">
        <v>2042618.6773590499</v>
      </c>
      <c r="AZ239">
        <v>2042618.6773590499</v>
      </c>
      <c r="BA239">
        <v>2042618.6773590499</v>
      </c>
      <c r="BB239">
        <v>2042618.6773590499</v>
      </c>
      <c r="BC239">
        <v>2042618.6773590499</v>
      </c>
      <c r="BD239">
        <v>2042618.6773590499</v>
      </c>
      <c r="BE239">
        <v>2042618.6773590499</v>
      </c>
    </row>
    <row r="240" spans="1:57" x14ac:dyDescent="0.25">
      <c r="A240" t="s">
        <v>51</v>
      </c>
      <c r="B240" t="s">
        <v>80</v>
      </c>
      <c r="C240" t="s">
        <v>74</v>
      </c>
      <c r="D240" t="s">
        <v>132</v>
      </c>
      <c r="E240">
        <v>1142.986326</v>
      </c>
      <c r="F240">
        <v>1154.41618926</v>
      </c>
      <c r="G240">
        <v>992.91434563628604</v>
      </c>
      <c r="H240">
        <v>1045.5616529480901</v>
      </c>
      <c r="I240">
        <v>1099.9832983179699</v>
      </c>
      <c r="J240">
        <v>1156.21771060982</v>
      </c>
      <c r="K240">
        <v>1214.30399189935</v>
      </c>
      <c r="L240">
        <v>1274.2819279160899</v>
      </c>
      <c r="M240">
        <v>1336.19199863519</v>
      </c>
      <c r="N240">
        <v>1400.0753890209</v>
      </c>
      <c r="O240">
        <v>1433.01466268224</v>
      </c>
      <c r="P240">
        <v>1466.4727142779</v>
      </c>
      <c r="Q240">
        <v>1500.45662543921</v>
      </c>
      <c r="R240">
        <v>1534.97356755232</v>
      </c>
      <c r="S240">
        <v>1570.03080284514</v>
      </c>
      <c r="T240">
        <v>1605.6356854870701</v>
      </c>
      <c r="U240">
        <v>1641.7956627015501</v>
      </c>
      <c r="V240">
        <v>1678.5182758917799</v>
      </c>
      <c r="W240">
        <v>1715.81116177953</v>
      </c>
      <c r="X240">
        <v>1753.68205355746</v>
      </c>
      <c r="Y240">
        <v>1792.13878205476</v>
      </c>
      <c r="Z240">
        <v>1831.18927691665</v>
      </c>
      <c r="AA240">
        <v>1870.84156779758</v>
      </c>
      <c r="AB240">
        <v>1911.1037855684301</v>
      </c>
      <c r="AC240">
        <v>1951.98416353792</v>
      </c>
      <c r="AD240">
        <v>1993.49103868825</v>
      </c>
      <c r="AE240">
        <v>2035.63285292522</v>
      </c>
      <c r="AF240">
        <v>2078.41815434307</v>
      </c>
      <c r="AG240">
        <v>2121.8555985039802</v>
      </c>
      <c r="AH240">
        <v>2165.95394973267</v>
      </c>
      <c r="AI240">
        <v>2210.7220824260899</v>
      </c>
      <c r="AJ240">
        <v>2256.1689823784</v>
      </c>
      <c r="AK240">
        <v>2302.3037481215201</v>
      </c>
      <c r="AL240">
        <v>2302.3037481215201</v>
      </c>
      <c r="AM240">
        <v>2302.3037481215201</v>
      </c>
      <c r="AN240">
        <v>2302.3037481215201</v>
      </c>
      <c r="AO240">
        <v>2302.3037481215201</v>
      </c>
      <c r="AP240">
        <v>2302.3037481215201</v>
      </c>
      <c r="AQ240">
        <v>2302.3037481215201</v>
      </c>
      <c r="AR240">
        <v>2302.3037481215201</v>
      </c>
      <c r="AS240">
        <v>2302.3037481215201</v>
      </c>
      <c r="AT240">
        <v>2302.3037481215201</v>
      </c>
      <c r="AU240">
        <v>2302.3037481215201</v>
      </c>
      <c r="AV240">
        <v>2302.3037481215201</v>
      </c>
      <c r="AW240">
        <v>2302.3037481215201</v>
      </c>
      <c r="AX240">
        <v>2302.3037481215201</v>
      </c>
      <c r="AY240">
        <v>2302.3037481215201</v>
      </c>
      <c r="AZ240">
        <v>2302.3037481215201</v>
      </c>
      <c r="BA240">
        <v>2302.3037481215201</v>
      </c>
      <c r="BB240">
        <v>2302.3037481215201</v>
      </c>
      <c r="BC240">
        <v>2302.3037481215201</v>
      </c>
      <c r="BD240">
        <v>2302.3037481215201</v>
      </c>
      <c r="BE240">
        <v>2302.3037481215201</v>
      </c>
    </row>
    <row r="241" spans="1:57" x14ac:dyDescent="0.25">
      <c r="A241" t="s">
        <v>51</v>
      </c>
      <c r="B241" t="s">
        <v>81</v>
      </c>
      <c r="C241" t="s">
        <v>74</v>
      </c>
      <c r="D241" t="s">
        <v>133</v>
      </c>
      <c r="E241">
        <v>12487.48625</v>
      </c>
      <c r="F241">
        <v>12612.361112500001</v>
      </c>
      <c r="G241">
        <v>10847.902513368101</v>
      </c>
      <c r="H241">
        <v>11423.090957184801</v>
      </c>
      <c r="I241">
        <v>12017.664604130399</v>
      </c>
      <c r="J241">
        <v>12632.0433016682</v>
      </c>
      <c r="K241">
        <v>13266.654252312799</v>
      </c>
      <c r="L241">
        <v>13921.9321277127</v>
      </c>
      <c r="M241">
        <v>14598.3191843687</v>
      </c>
      <c r="N241">
        <v>15296.2653810102</v>
      </c>
      <c r="O241">
        <v>15656.1373388581</v>
      </c>
      <c r="P241">
        <v>16021.677109324801</v>
      </c>
      <c r="Q241">
        <v>16392.962061466998</v>
      </c>
      <c r="R241">
        <v>16770.0705449411</v>
      </c>
      <c r="S241">
        <v>17153.081901878501</v>
      </c>
      <c r="T241">
        <v>17542.076478900199</v>
      </c>
      <c r="U241">
        <v>17937.135639272099</v>
      </c>
      <c r="V241">
        <v>18338.3417752036</v>
      </c>
      <c r="W241">
        <v>18745.778320289799</v>
      </c>
      <c r="X241">
        <v>19159.529762100199</v>
      </c>
      <c r="Y241">
        <v>19579.681654914701</v>
      </c>
      <c r="Z241">
        <v>20006.320632609299</v>
      </c>
      <c r="AA241">
        <v>20439.534421692399</v>
      </c>
      <c r="AB241">
        <v>20879.411854493799</v>
      </c>
      <c r="AC241">
        <v>21326.0428825091</v>
      </c>
      <c r="AD241">
        <v>21779.5185898993</v>
      </c>
      <c r="AE241">
        <v>22239.931207148999</v>
      </c>
      <c r="AF241">
        <v>22707.3741248847</v>
      </c>
      <c r="AG241">
        <v>23181.941907854402</v>
      </c>
      <c r="AH241">
        <v>23663.730309071001</v>
      </c>
      <c r="AI241">
        <v>24152.8362841212</v>
      </c>
      <c r="AJ241">
        <v>24649.358005641501</v>
      </c>
      <c r="AK241">
        <v>25153.394877963699</v>
      </c>
      <c r="AL241">
        <v>25153.394877963699</v>
      </c>
      <c r="AM241">
        <v>25153.394877963699</v>
      </c>
      <c r="AN241">
        <v>25153.394877963699</v>
      </c>
      <c r="AO241">
        <v>25153.394877963699</v>
      </c>
      <c r="AP241">
        <v>25153.394877963699</v>
      </c>
      <c r="AQ241">
        <v>25153.394877963699</v>
      </c>
      <c r="AR241">
        <v>25153.394877963699</v>
      </c>
      <c r="AS241">
        <v>25153.394877963699</v>
      </c>
      <c r="AT241">
        <v>25153.394877963699</v>
      </c>
      <c r="AU241">
        <v>25153.394877963699</v>
      </c>
      <c r="AV241">
        <v>25153.394877963699</v>
      </c>
      <c r="AW241">
        <v>25153.394877963699</v>
      </c>
      <c r="AX241">
        <v>25153.394877963699</v>
      </c>
      <c r="AY241">
        <v>25153.394877963699</v>
      </c>
      <c r="AZ241">
        <v>25153.394877963699</v>
      </c>
      <c r="BA241">
        <v>25153.394877963699</v>
      </c>
      <c r="BB241">
        <v>25153.394877963699</v>
      </c>
      <c r="BC241">
        <v>25153.394877963699</v>
      </c>
      <c r="BD241">
        <v>25153.394877963699</v>
      </c>
      <c r="BE241">
        <v>25153.394877963699</v>
      </c>
    </row>
    <row r="242" spans="1:57" x14ac:dyDescent="0.25">
      <c r="A242" t="s">
        <v>51</v>
      </c>
      <c r="B242" t="s">
        <v>82</v>
      </c>
      <c r="C242" t="s">
        <v>74</v>
      </c>
      <c r="D242" t="s">
        <v>134</v>
      </c>
      <c r="E242">
        <v>6223.1525920000004</v>
      </c>
      <c r="F242">
        <v>6285.3841179199999</v>
      </c>
      <c r="G242">
        <v>5406.0642223994901</v>
      </c>
      <c r="H242">
        <v>5692.7100199094702</v>
      </c>
      <c r="I242">
        <v>5989.0164548514404</v>
      </c>
      <c r="J242">
        <v>6295.19275867334</v>
      </c>
      <c r="K242">
        <v>6611.4518282210902</v>
      </c>
      <c r="L242">
        <v>6938.0102825917802</v>
      </c>
      <c r="M242">
        <v>7275.0885208019999</v>
      </c>
      <c r="N242">
        <v>7622.9107802824501</v>
      </c>
      <c r="O242">
        <v>7802.2533687292698</v>
      </c>
      <c r="P242">
        <v>7984.4205178669999</v>
      </c>
      <c r="Q242">
        <v>8169.4507846506103</v>
      </c>
      <c r="R242">
        <v>8357.3832147181092</v>
      </c>
      <c r="S242">
        <v>8548.2573483084907</v>
      </c>
      <c r="T242">
        <v>8742.1132262492101</v>
      </c>
      <c r="U242">
        <v>8938.9913960139093</v>
      </c>
      <c r="V242">
        <v>9138.9329178512908</v>
      </c>
      <c r="W242">
        <v>9341.9793709858095</v>
      </c>
      <c r="X242">
        <v>9548.1728598912396</v>
      </c>
      <c r="Y242">
        <v>9757.5560206376595</v>
      </c>
      <c r="Z242">
        <v>9970.1720273130395</v>
      </c>
      <c r="AA242">
        <v>10186.064598519801</v>
      </c>
      <c r="AB242">
        <v>10405.278003948</v>
      </c>
      <c r="AC242">
        <v>10627.857071025001</v>
      </c>
      <c r="AD242">
        <v>10853.847191643001</v>
      </c>
      <c r="AE242">
        <v>11083.2943289664</v>
      </c>
      <c r="AF242">
        <v>11316.245024317001</v>
      </c>
      <c r="AG242">
        <v>11552.746404141801</v>
      </c>
      <c r="AH242">
        <v>11792.846187060601</v>
      </c>
      <c r="AI242">
        <v>12036.5926909974</v>
      </c>
      <c r="AJ242">
        <v>12284.034840394201</v>
      </c>
      <c r="AK242">
        <v>12535.222173509799</v>
      </c>
      <c r="AL242">
        <v>12535.222173509799</v>
      </c>
      <c r="AM242">
        <v>12535.222173509799</v>
      </c>
      <c r="AN242">
        <v>12535.222173509799</v>
      </c>
      <c r="AO242">
        <v>12535.222173509799</v>
      </c>
      <c r="AP242">
        <v>12535.222173509799</v>
      </c>
      <c r="AQ242">
        <v>12535.222173509799</v>
      </c>
      <c r="AR242">
        <v>12535.222173509799</v>
      </c>
      <c r="AS242">
        <v>12535.222173509799</v>
      </c>
      <c r="AT242">
        <v>12535.222173509799</v>
      </c>
      <c r="AU242">
        <v>12535.222173509799</v>
      </c>
      <c r="AV242">
        <v>12535.222173509799</v>
      </c>
      <c r="AW242">
        <v>12535.222173509799</v>
      </c>
      <c r="AX242">
        <v>12535.222173509799</v>
      </c>
      <c r="AY242">
        <v>12535.222173509799</v>
      </c>
      <c r="AZ242">
        <v>12535.222173509799</v>
      </c>
      <c r="BA242">
        <v>12535.222173509799</v>
      </c>
      <c r="BB242">
        <v>12535.222173509799</v>
      </c>
      <c r="BC242">
        <v>12535.222173509799</v>
      </c>
      <c r="BD242">
        <v>12535.222173509799</v>
      </c>
      <c r="BE242">
        <v>12535.222173509799</v>
      </c>
    </row>
    <row r="243" spans="1:57" x14ac:dyDescent="0.25">
      <c r="A243" t="s">
        <v>51</v>
      </c>
      <c r="B243" t="s">
        <v>83</v>
      </c>
      <c r="C243" t="s">
        <v>84</v>
      </c>
      <c r="D243" t="s">
        <v>135</v>
      </c>
      <c r="E243">
        <v>197.891713231772</v>
      </c>
      <c r="F243">
        <v>202.59266266455401</v>
      </c>
      <c r="G243">
        <v>200.058544587879</v>
      </c>
      <c r="H243">
        <v>211.332170152842</v>
      </c>
      <c r="I243">
        <v>220.04708958146301</v>
      </c>
      <c r="J243">
        <v>228.74813870399399</v>
      </c>
      <c r="K243">
        <v>237.76180964972201</v>
      </c>
      <c r="L243">
        <v>246.765582712819</v>
      </c>
      <c r="M243">
        <v>255.76138682453501</v>
      </c>
      <c r="N243">
        <v>265.04978556963499</v>
      </c>
      <c r="O243">
        <v>274.61632827631098</v>
      </c>
      <c r="P243">
        <v>284.15466199859702</v>
      </c>
      <c r="Q243">
        <v>293.37911752612303</v>
      </c>
      <c r="R243">
        <v>302.871430548962</v>
      </c>
      <c r="S243">
        <v>314.85180287959901</v>
      </c>
      <c r="T243">
        <v>323.72655327831598</v>
      </c>
      <c r="U243">
        <v>335.05180850832198</v>
      </c>
      <c r="V243">
        <v>343.40423886205099</v>
      </c>
      <c r="W243">
        <v>354.16745955047099</v>
      </c>
      <c r="X243">
        <v>364.65519805242201</v>
      </c>
      <c r="Y243">
        <v>374.880179378425</v>
      </c>
      <c r="Z243">
        <v>387.36718274997997</v>
      </c>
      <c r="AA243">
        <v>397.06137745850901</v>
      </c>
      <c r="AB243">
        <v>408.97444188995598</v>
      </c>
      <c r="AC243">
        <v>420.60751637779998</v>
      </c>
      <c r="AD243">
        <v>431.97433258988798</v>
      </c>
      <c r="AE243">
        <v>443.08778533645398</v>
      </c>
      <c r="AF243">
        <v>453.96038308877399</v>
      </c>
      <c r="AG243">
        <v>464.60328697104802</v>
      </c>
      <c r="AH243">
        <v>477.301014486653</v>
      </c>
      <c r="AI243">
        <v>489.74109237837098</v>
      </c>
      <c r="AJ243">
        <v>499.71840892990201</v>
      </c>
      <c r="AK243">
        <v>511.71398631852702</v>
      </c>
      <c r="AL243">
        <v>511.71398631852702</v>
      </c>
      <c r="AM243">
        <v>511.71398631852702</v>
      </c>
      <c r="AN243">
        <v>511.71398631852702</v>
      </c>
      <c r="AO243">
        <v>511.71398631852702</v>
      </c>
      <c r="AP243">
        <v>511.71398631852702</v>
      </c>
      <c r="AQ243">
        <v>511.71398631852702</v>
      </c>
      <c r="AR243">
        <v>511.71398631852702</v>
      </c>
      <c r="AS243">
        <v>511.71398631852702</v>
      </c>
      <c r="AT243">
        <v>511.71398631852702</v>
      </c>
      <c r="AU243">
        <v>511.71398631852702</v>
      </c>
      <c r="AV243">
        <v>511.71398631852702</v>
      </c>
      <c r="AW243">
        <v>511.71398631852702</v>
      </c>
      <c r="AX243">
        <v>511.71398631852702</v>
      </c>
      <c r="AY243">
        <v>511.71398631852702</v>
      </c>
      <c r="AZ243">
        <v>511.71398631852702</v>
      </c>
      <c r="BA243">
        <v>511.71398631852702</v>
      </c>
      <c r="BB243">
        <v>511.71398631852702</v>
      </c>
      <c r="BC243">
        <v>511.71398631852702</v>
      </c>
      <c r="BD243">
        <v>511.71398631852702</v>
      </c>
      <c r="BE243">
        <v>511.71398631852702</v>
      </c>
    </row>
    <row r="244" spans="1:57" x14ac:dyDescent="0.25">
      <c r="A244" t="s">
        <v>52</v>
      </c>
      <c r="B244" t="s">
        <v>68</v>
      </c>
      <c r="C244" t="s">
        <v>69</v>
      </c>
      <c r="D244" t="s">
        <v>124</v>
      </c>
      <c r="E244">
        <v>72042</v>
      </c>
      <c r="F244">
        <v>72918.769787994301</v>
      </c>
      <c r="G244">
        <v>68331.725006559704</v>
      </c>
      <c r="H244">
        <v>69914.010263446107</v>
      </c>
      <c r="I244">
        <v>71417.665068239003</v>
      </c>
      <c r="J244">
        <v>72847.452081248295</v>
      </c>
      <c r="K244">
        <v>74211.547384768302</v>
      </c>
      <c r="L244">
        <v>75518.192572145694</v>
      </c>
      <c r="M244">
        <v>76886.151208901996</v>
      </c>
      <c r="N244">
        <v>78315.157285070294</v>
      </c>
      <c r="O244">
        <v>78959.721851626993</v>
      </c>
      <c r="P244">
        <v>79649.438466906795</v>
      </c>
      <c r="Q244">
        <v>80377.222047451607</v>
      </c>
      <c r="R244">
        <v>81113.127120949503</v>
      </c>
      <c r="S244">
        <v>81846.2586822585</v>
      </c>
      <c r="T244">
        <v>82561.758667658301</v>
      </c>
      <c r="U244">
        <v>83241.788233684303</v>
      </c>
      <c r="V244">
        <v>83864.368418002705</v>
      </c>
      <c r="W244">
        <v>84512.881165546598</v>
      </c>
      <c r="X244">
        <v>85154.239814963294</v>
      </c>
      <c r="Y244">
        <v>85757.134884386003</v>
      </c>
      <c r="Z244">
        <v>86293.549451670595</v>
      </c>
      <c r="AA244">
        <v>86742.911439408097</v>
      </c>
      <c r="AB244">
        <v>87181.853785566404</v>
      </c>
      <c r="AC244">
        <v>87593.361975112901</v>
      </c>
      <c r="AD244">
        <v>87965.1595132574</v>
      </c>
      <c r="AE244">
        <v>88295.547919160497</v>
      </c>
      <c r="AF244">
        <v>88590.285678910994</v>
      </c>
      <c r="AG244">
        <v>88711.517971892506</v>
      </c>
      <c r="AH244">
        <v>88692.764505796804</v>
      </c>
      <c r="AI244">
        <v>88566.591994334303</v>
      </c>
      <c r="AJ244">
        <v>88368.125961197598</v>
      </c>
      <c r="AK244">
        <v>88131.597616638901</v>
      </c>
      <c r="AL244">
        <v>88131.597616638901</v>
      </c>
      <c r="AM244">
        <v>88131.597616638901</v>
      </c>
      <c r="AN244">
        <v>88131.597616638901</v>
      </c>
      <c r="AO244">
        <v>88131.597616638901</v>
      </c>
      <c r="AP244">
        <v>88131.597616638901</v>
      </c>
      <c r="AQ244">
        <v>88131.597616638901</v>
      </c>
      <c r="AR244">
        <v>88131.597616638901</v>
      </c>
      <c r="AS244">
        <v>88131.597616638901</v>
      </c>
      <c r="AT244">
        <v>88131.597616638901</v>
      </c>
      <c r="AU244">
        <v>88131.597616638901</v>
      </c>
      <c r="AV244">
        <v>88131.597616638901</v>
      </c>
      <c r="AW244">
        <v>88131.597616638901</v>
      </c>
      <c r="AX244">
        <v>88131.597616638901</v>
      </c>
      <c r="AY244">
        <v>88131.597616638901</v>
      </c>
      <c r="AZ244">
        <v>88131.597616638901</v>
      </c>
      <c r="BA244">
        <v>88131.597616638901</v>
      </c>
      <c r="BB244">
        <v>88131.597616638901</v>
      </c>
      <c r="BC244">
        <v>88131.597616638901</v>
      </c>
      <c r="BD244">
        <v>88131.597616638901</v>
      </c>
      <c r="BE244">
        <v>88131.597616638901</v>
      </c>
    </row>
    <row r="245" spans="1:57" x14ac:dyDescent="0.25">
      <c r="A245" t="s">
        <v>52</v>
      </c>
      <c r="B245" t="s">
        <v>190</v>
      </c>
      <c r="C245" t="s">
        <v>69</v>
      </c>
      <c r="D245" t="s">
        <v>124</v>
      </c>
      <c r="E245">
        <v>72042</v>
      </c>
      <c r="F245">
        <v>72918.769787994301</v>
      </c>
      <c r="G245">
        <v>68331.725006559704</v>
      </c>
      <c r="H245">
        <v>69898.349525147103</v>
      </c>
      <c r="I245">
        <v>71369.672397313101</v>
      </c>
      <c r="J245">
        <v>72749.545105651094</v>
      </c>
      <c r="K245">
        <v>74045.313518626397</v>
      </c>
      <c r="L245">
        <v>75264.451445103303</v>
      </c>
      <c r="M245">
        <v>76524.478753615302</v>
      </c>
      <c r="N245">
        <v>77823.964618578306</v>
      </c>
      <c r="O245">
        <v>78322.990654615496</v>
      </c>
      <c r="P245">
        <v>78846.572127160398</v>
      </c>
      <c r="Q245">
        <v>79386.974671826902</v>
      </c>
      <c r="R245">
        <v>79913.950649593302</v>
      </c>
      <c r="S245">
        <v>80416.240850562099</v>
      </c>
      <c r="T245">
        <v>80878.8197789767</v>
      </c>
      <c r="U245">
        <v>81283.941374428003</v>
      </c>
      <c r="V245">
        <v>81610.0941949267</v>
      </c>
      <c r="W245">
        <v>81938.280753719402</v>
      </c>
      <c r="X245">
        <v>82235.833708024904</v>
      </c>
      <c r="Y245">
        <v>82472.293589774403</v>
      </c>
      <c r="Z245">
        <v>82620.895987007403</v>
      </c>
      <c r="AA245">
        <v>82662.524885298306</v>
      </c>
      <c r="AB245">
        <v>82670.715943286094</v>
      </c>
      <c r="AC245">
        <v>82629.270965259304</v>
      </c>
      <c r="AD245">
        <v>82526.801491509701</v>
      </c>
      <c r="AE245">
        <v>82362.087098992895</v>
      </c>
      <c r="AF245">
        <v>82140.912881486205</v>
      </c>
      <c r="AG245">
        <v>81736.663582870402</v>
      </c>
      <c r="AH245">
        <v>81182.970749561995</v>
      </c>
      <c r="AI245">
        <v>80511.991852001505</v>
      </c>
      <c r="AJ245">
        <v>79757.5357675384</v>
      </c>
      <c r="AK245">
        <v>78951.810408889694</v>
      </c>
      <c r="AL245">
        <v>78339.824595039798</v>
      </c>
      <c r="AM245">
        <v>77708.097303323695</v>
      </c>
      <c r="AN245">
        <v>77056.628533741503</v>
      </c>
      <c r="AO245">
        <v>76385.418286293207</v>
      </c>
      <c r="AP245">
        <v>75694.466560978704</v>
      </c>
      <c r="AQ245">
        <v>74983.7733577982</v>
      </c>
      <c r="AR245">
        <v>74253.338676751504</v>
      </c>
      <c r="AS245">
        <v>73503.162517838602</v>
      </c>
      <c r="AT245">
        <v>72733.244881059698</v>
      </c>
      <c r="AU245">
        <v>71943.585766414602</v>
      </c>
      <c r="AV245">
        <v>71134.185173903403</v>
      </c>
      <c r="AW245">
        <v>70305.043103526099</v>
      </c>
      <c r="AX245">
        <v>69456.159555282604</v>
      </c>
      <c r="AY245">
        <v>68587.534529173005</v>
      </c>
      <c r="AZ245">
        <v>67699.168025197301</v>
      </c>
      <c r="BA245">
        <v>66791.060043355406</v>
      </c>
      <c r="BB245">
        <v>65863.210583647495</v>
      </c>
      <c r="BC245">
        <v>64915.619646073399</v>
      </c>
      <c r="BD245">
        <v>63948.287230633097</v>
      </c>
      <c r="BE245">
        <v>62961.213337326801</v>
      </c>
    </row>
    <row r="246" spans="1:57" x14ac:dyDescent="0.25">
      <c r="A246" t="s">
        <v>52</v>
      </c>
      <c r="B246" t="s">
        <v>70</v>
      </c>
      <c r="C246" t="s">
        <v>69</v>
      </c>
      <c r="D246" t="s">
        <v>125</v>
      </c>
      <c r="E246">
        <v>23935.143810310801</v>
      </c>
      <c r="F246">
        <v>24400.9343952251</v>
      </c>
      <c r="G246">
        <v>23193.970837016499</v>
      </c>
      <c r="H246">
        <v>24119.8661292408</v>
      </c>
      <c r="I246">
        <v>25015.246000536699</v>
      </c>
      <c r="J246">
        <v>25873.3659380145</v>
      </c>
      <c r="K246">
        <v>26692.988251300401</v>
      </c>
      <c r="L246">
        <v>27472.557333156001</v>
      </c>
      <c r="M246">
        <v>28213.975471639998</v>
      </c>
      <c r="N246">
        <v>28914.747923536201</v>
      </c>
      <c r="O246">
        <v>29266.267805495299</v>
      </c>
      <c r="P246">
        <v>29582.669021207799</v>
      </c>
      <c r="Q246">
        <v>29870.327667717102</v>
      </c>
      <c r="R246">
        <v>30163.959452900199</v>
      </c>
      <c r="S246">
        <v>30431.2468606968</v>
      </c>
      <c r="T246">
        <v>30682.087129962601</v>
      </c>
      <c r="U246">
        <v>30930.932123356401</v>
      </c>
      <c r="V246">
        <v>31186.440680153799</v>
      </c>
      <c r="W246">
        <v>31454.468028596799</v>
      </c>
      <c r="X246">
        <v>31742.1730127806</v>
      </c>
      <c r="Y246">
        <v>32055.148949470498</v>
      </c>
      <c r="Z246">
        <v>32397.3474807272</v>
      </c>
      <c r="AA246">
        <v>32778.040422553902</v>
      </c>
      <c r="AB246">
        <v>33062.352274902099</v>
      </c>
      <c r="AC246">
        <v>33382.208135276203</v>
      </c>
      <c r="AD246">
        <v>33729.843596823397</v>
      </c>
      <c r="AE246">
        <v>34101.279345853902</v>
      </c>
      <c r="AF246">
        <v>34490.694375502302</v>
      </c>
      <c r="AG246">
        <v>34813.532954906499</v>
      </c>
      <c r="AH246">
        <v>35148.4507276925</v>
      </c>
      <c r="AI246">
        <v>35486.058878885102</v>
      </c>
      <c r="AJ246">
        <v>35820.072967691201</v>
      </c>
      <c r="AK246">
        <v>36143.116431342103</v>
      </c>
      <c r="AL246">
        <v>36143.116431342103</v>
      </c>
      <c r="AM246">
        <v>36143.116431342103</v>
      </c>
      <c r="AN246">
        <v>36143.116431342103</v>
      </c>
      <c r="AO246">
        <v>36143.116431342103</v>
      </c>
      <c r="AP246">
        <v>36143.116431342103</v>
      </c>
      <c r="AQ246">
        <v>36143.116431342103</v>
      </c>
      <c r="AR246">
        <v>36143.116431342103</v>
      </c>
      <c r="AS246">
        <v>36143.116431342103</v>
      </c>
      <c r="AT246">
        <v>36143.116431342103</v>
      </c>
      <c r="AU246">
        <v>36143.116431342103</v>
      </c>
      <c r="AV246">
        <v>36143.116431342103</v>
      </c>
      <c r="AW246">
        <v>36143.116431342103</v>
      </c>
      <c r="AX246">
        <v>36143.116431342103</v>
      </c>
      <c r="AY246">
        <v>36143.116431342103</v>
      </c>
      <c r="AZ246">
        <v>36143.116431342103</v>
      </c>
      <c r="BA246">
        <v>36143.116431342103</v>
      </c>
      <c r="BB246">
        <v>36143.116431342103</v>
      </c>
      <c r="BC246">
        <v>36143.116431342103</v>
      </c>
      <c r="BD246">
        <v>36143.116431342103</v>
      </c>
      <c r="BE246">
        <v>36143.116431342103</v>
      </c>
    </row>
    <row r="247" spans="1:57" x14ac:dyDescent="0.25">
      <c r="A247" t="s">
        <v>52</v>
      </c>
      <c r="B247" t="s">
        <v>191</v>
      </c>
      <c r="C247" t="s">
        <v>69</v>
      </c>
      <c r="D247" t="s">
        <v>125</v>
      </c>
      <c r="E247">
        <v>23935.143810310801</v>
      </c>
      <c r="F247">
        <v>24400.9343952251</v>
      </c>
      <c r="G247">
        <v>23193.970837016499</v>
      </c>
      <c r="H247">
        <v>24115.042156014901</v>
      </c>
      <c r="I247">
        <v>25000.236852936301</v>
      </c>
      <c r="J247">
        <v>25842.317898888901</v>
      </c>
      <c r="K247">
        <v>26639.602274797799</v>
      </c>
      <c r="L247">
        <v>27390.1396611565</v>
      </c>
      <c r="M247">
        <v>28095.476774659099</v>
      </c>
      <c r="N247">
        <v>28752.825335164402</v>
      </c>
      <c r="O247">
        <v>29055.5506772958</v>
      </c>
      <c r="P247">
        <v>29316.425000016901</v>
      </c>
      <c r="Q247">
        <v>29541.754063372198</v>
      </c>
      <c r="R247">
        <v>29765.795188121901</v>
      </c>
      <c r="S247">
        <v>29956.519409669902</v>
      </c>
      <c r="T247">
        <v>30123.673144197299</v>
      </c>
      <c r="U247">
        <v>30281.382548765901</v>
      </c>
      <c r="V247">
        <v>30437.966103830098</v>
      </c>
      <c r="W247">
        <v>30598.906498218999</v>
      </c>
      <c r="X247">
        <v>30770.8625185895</v>
      </c>
      <c r="Y247">
        <v>30958.862855398598</v>
      </c>
      <c r="Z247">
        <v>31166.248276459501</v>
      </c>
      <c r="AA247">
        <v>31401.362724806699</v>
      </c>
      <c r="AB247">
        <v>31534.871599801601</v>
      </c>
      <c r="AC247">
        <v>31693.068403631201</v>
      </c>
      <c r="AD247">
        <v>31867.9562302788</v>
      </c>
      <c r="AE247">
        <v>32055.202585102601</v>
      </c>
      <c r="AF247">
        <v>32248.799241094599</v>
      </c>
      <c r="AG247">
        <v>32369.622941472</v>
      </c>
      <c r="AH247">
        <v>32491.227852678901</v>
      </c>
      <c r="AI247">
        <v>32604.590897919599</v>
      </c>
      <c r="AJ247">
        <v>32703.726619501998</v>
      </c>
      <c r="AK247">
        <v>32781.806603227298</v>
      </c>
      <c r="AL247">
        <v>32557.719281352998</v>
      </c>
      <c r="AM247">
        <v>32326.403336192401</v>
      </c>
      <c r="AN247">
        <v>32087.8587677455</v>
      </c>
      <c r="AO247">
        <v>31842.0855760124</v>
      </c>
      <c r="AP247">
        <v>31589.083760992999</v>
      </c>
      <c r="AQ247">
        <v>31328.853322687301</v>
      </c>
      <c r="AR247">
        <v>31061.3942610954</v>
      </c>
      <c r="AS247">
        <v>30786.706576217199</v>
      </c>
      <c r="AT247">
        <v>30504.7902680527</v>
      </c>
      <c r="AU247">
        <v>30215.645336602</v>
      </c>
      <c r="AV247">
        <v>29919.271781865002</v>
      </c>
      <c r="AW247">
        <v>29615.669603841699</v>
      </c>
      <c r="AX247">
        <v>29304.838802532198</v>
      </c>
      <c r="AY247">
        <v>28986.779377936298</v>
      </c>
      <c r="AZ247">
        <v>28661.491330054301</v>
      </c>
      <c r="BA247">
        <v>28328.974658885902</v>
      </c>
      <c r="BB247">
        <v>27989.229364431299</v>
      </c>
      <c r="BC247">
        <v>27642.2554466904</v>
      </c>
      <c r="BD247">
        <v>27288.052905663299</v>
      </c>
      <c r="BE247">
        <v>26926.621741349802</v>
      </c>
    </row>
    <row r="248" spans="1:57" x14ac:dyDescent="0.25">
      <c r="A248" t="s">
        <v>52</v>
      </c>
      <c r="B248" t="s">
        <v>71</v>
      </c>
      <c r="C248" t="s">
        <v>69</v>
      </c>
      <c r="D248" t="s">
        <v>126</v>
      </c>
      <c r="E248">
        <v>3630</v>
      </c>
      <c r="F248">
        <v>3600</v>
      </c>
      <c r="G248">
        <v>3374.7337355397499</v>
      </c>
      <c r="H248">
        <v>3457.20838731498</v>
      </c>
      <c r="I248">
        <v>3539.4047112462899</v>
      </c>
      <c r="J248">
        <v>3621.6400124342599</v>
      </c>
      <c r="K248">
        <v>3704.1321157308198</v>
      </c>
      <c r="L248">
        <v>3786.9638505461098</v>
      </c>
      <c r="M248">
        <v>3870.1610153639399</v>
      </c>
      <c r="N248">
        <v>3953.5916296412402</v>
      </c>
      <c r="O248">
        <v>3994.3179908524298</v>
      </c>
      <c r="P248">
        <v>4034.0716074187799</v>
      </c>
      <c r="Q248">
        <v>4072.5751966927</v>
      </c>
      <c r="R248">
        <v>4113.1443054254496</v>
      </c>
      <c r="S248">
        <v>4151.7429518404997</v>
      </c>
      <c r="T248">
        <v>4188.0089453082801</v>
      </c>
      <c r="U248">
        <v>4221.56550568694</v>
      </c>
      <c r="V248">
        <v>4252.1693867878303</v>
      </c>
      <c r="W248">
        <v>4279.6092514849397</v>
      </c>
      <c r="X248">
        <v>4303.7708279652898</v>
      </c>
      <c r="Y248">
        <v>4324.6386079437198</v>
      </c>
      <c r="Z248">
        <v>4342.3227991493004</v>
      </c>
      <c r="AA248">
        <v>4357.1842918992197</v>
      </c>
      <c r="AB248">
        <v>4363.3483006704901</v>
      </c>
      <c r="AC248">
        <v>4367.7160962917596</v>
      </c>
      <c r="AD248">
        <v>4370.9019248638397</v>
      </c>
      <c r="AE248">
        <v>4373.7043363161001</v>
      </c>
      <c r="AF248">
        <v>4376.9750299423304</v>
      </c>
      <c r="AG248">
        <v>4381.5672763023304</v>
      </c>
      <c r="AH248">
        <v>4388.3960785138497</v>
      </c>
      <c r="AI248">
        <v>4398.14981159948</v>
      </c>
      <c r="AJ248">
        <v>4411.4180921126599</v>
      </c>
      <c r="AK248">
        <v>4428.5746069733996</v>
      </c>
      <c r="AL248">
        <v>4428.5746069733996</v>
      </c>
      <c r="AM248">
        <v>4428.5746069733996</v>
      </c>
      <c r="AN248">
        <v>4428.5746069733996</v>
      </c>
      <c r="AO248">
        <v>4428.5746069733996</v>
      </c>
      <c r="AP248">
        <v>4428.5746069733996</v>
      </c>
      <c r="AQ248">
        <v>4428.5746069733996</v>
      </c>
      <c r="AR248">
        <v>4428.5746069733996</v>
      </c>
      <c r="AS248">
        <v>4428.5746069733996</v>
      </c>
      <c r="AT248">
        <v>4428.5746069733996</v>
      </c>
      <c r="AU248">
        <v>4428.5746069733996</v>
      </c>
      <c r="AV248">
        <v>4428.5746069733996</v>
      </c>
      <c r="AW248">
        <v>4428.5746069733996</v>
      </c>
      <c r="AX248">
        <v>4428.5746069733996</v>
      </c>
      <c r="AY248">
        <v>4428.5746069733996</v>
      </c>
      <c r="AZ248">
        <v>4428.5746069733996</v>
      </c>
      <c r="BA248">
        <v>4428.5746069733996</v>
      </c>
      <c r="BB248">
        <v>4428.5746069733996</v>
      </c>
      <c r="BC248">
        <v>4428.5746069733996</v>
      </c>
      <c r="BD248">
        <v>4428.5746069733996</v>
      </c>
      <c r="BE248">
        <v>4428.5746069733996</v>
      </c>
    </row>
    <row r="249" spans="1:57" x14ac:dyDescent="0.25">
      <c r="A249" t="s">
        <v>52</v>
      </c>
      <c r="B249" t="s">
        <v>72</v>
      </c>
      <c r="C249" t="s">
        <v>69</v>
      </c>
      <c r="D249" t="s">
        <v>37</v>
      </c>
      <c r="E249">
        <v>57692.6</v>
      </c>
      <c r="F249">
        <v>58557.9889999999</v>
      </c>
      <c r="G249">
        <v>54978.631922374901</v>
      </c>
      <c r="H249">
        <v>56449.6818035412</v>
      </c>
      <c r="I249">
        <v>57952.492988959799</v>
      </c>
      <c r="J249">
        <v>59487.6873315353</v>
      </c>
      <c r="K249">
        <v>61055.898193465502</v>
      </c>
      <c r="L249">
        <v>62657.7706516041</v>
      </c>
      <c r="M249">
        <v>64293.961706393202</v>
      </c>
      <c r="N249">
        <v>65965.140494429404</v>
      </c>
      <c r="O249">
        <v>66954.617601845894</v>
      </c>
      <c r="P249">
        <v>67958.936865873504</v>
      </c>
      <c r="Q249">
        <v>68978.320918861602</v>
      </c>
      <c r="R249">
        <v>69806.060769888005</v>
      </c>
      <c r="S249">
        <v>70853.151681436299</v>
      </c>
      <c r="T249">
        <v>71915.948956657798</v>
      </c>
      <c r="U249">
        <v>72994.688191007706</v>
      </c>
      <c r="V249">
        <v>74089.608513872794</v>
      </c>
      <c r="W249">
        <v>75200.952641580894</v>
      </c>
      <c r="X249">
        <v>76328.966931204603</v>
      </c>
      <c r="Y249">
        <v>77473.901435172593</v>
      </c>
      <c r="Z249">
        <v>78636.009956700203</v>
      </c>
      <c r="AA249">
        <v>79815.550106050796</v>
      </c>
      <c r="AB249">
        <v>81012.7833576415</v>
      </c>
      <c r="AC249">
        <v>82227.975108006198</v>
      </c>
      <c r="AD249">
        <v>83461.394734626199</v>
      </c>
      <c r="AE249">
        <v>84713.315655645594</v>
      </c>
      <c r="AF249">
        <v>85984.015390480301</v>
      </c>
      <c r="AG249">
        <v>87273.775621337496</v>
      </c>
      <c r="AH249">
        <v>88582.882255657503</v>
      </c>
      <c r="AI249">
        <v>89911.625489492406</v>
      </c>
      <c r="AJ249">
        <v>91260.299871834693</v>
      </c>
      <c r="AK249">
        <v>92629.204369912302</v>
      </c>
      <c r="AL249">
        <v>92629.204369912302</v>
      </c>
      <c r="AM249">
        <v>92629.204369912302</v>
      </c>
      <c r="AN249">
        <v>92629.204369912302</v>
      </c>
      <c r="AO249">
        <v>92629.204369912302</v>
      </c>
      <c r="AP249">
        <v>92629.204369912302</v>
      </c>
      <c r="AQ249">
        <v>92629.204369912302</v>
      </c>
      <c r="AR249">
        <v>92629.204369912302</v>
      </c>
      <c r="AS249">
        <v>92629.204369912302</v>
      </c>
      <c r="AT249">
        <v>92629.204369912302</v>
      </c>
      <c r="AU249">
        <v>92629.204369912302</v>
      </c>
      <c r="AV249">
        <v>92629.204369912302</v>
      </c>
      <c r="AW249">
        <v>92629.204369912302</v>
      </c>
      <c r="AX249">
        <v>92629.204369912302</v>
      </c>
      <c r="AY249">
        <v>92629.204369912302</v>
      </c>
      <c r="AZ249">
        <v>92629.204369912302</v>
      </c>
      <c r="BA249">
        <v>92629.204369912302</v>
      </c>
      <c r="BB249">
        <v>92629.204369912302</v>
      </c>
      <c r="BC249">
        <v>92629.204369912302</v>
      </c>
      <c r="BD249">
        <v>92629.204369912302</v>
      </c>
      <c r="BE249">
        <v>92629.204369912302</v>
      </c>
    </row>
    <row r="250" spans="1:57" x14ac:dyDescent="0.25">
      <c r="A250" t="s">
        <v>52</v>
      </c>
      <c r="B250" t="s">
        <v>192</v>
      </c>
      <c r="C250" t="s">
        <v>69</v>
      </c>
      <c r="D250" t="s">
        <v>37</v>
      </c>
      <c r="E250">
        <v>57692.6</v>
      </c>
      <c r="F250">
        <v>58557.9889999999</v>
      </c>
      <c r="G250">
        <v>54978.631922374901</v>
      </c>
      <c r="H250">
        <v>56437.940269726103</v>
      </c>
      <c r="I250">
        <v>57916.330633334699</v>
      </c>
      <c r="J250">
        <v>59413.446697745603</v>
      </c>
      <c r="K250">
        <v>60928.901925223101</v>
      </c>
      <c r="L250">
        <v>62462.278407171099</v>
      </c>
      <c r="M250">
        <v>64013.1256816596</v>
      </c>
      <c r="N250">
        <v>65580.959516189905</v>
      </c>
      <c r="O250">
        <v>66453.261425243196</v>
      </c>
      <c r="P250">
        <v>67322.841216809</v>
      </c>
      <c r="Q250">
        <v>68189.208927549902</v>
      </c>
      <c r="R250">
        <v>68847.763167638899</v>
      </c>
      <c r="S250">
        <v>69703.630148556695</v>
      </c>
      <c r="T250">
        <v>70554.723874806194</v>
      </c>
      <c r="U250">
        <v>71400.484200916093</v>
      </c>
      <c r="V250">
        <v>72240.331885366497</v>
      </c>
      <c r="W250">
        <v>73073.668093255794</v>
      </c>
      <c r="X250">
        <v>73899.873887585898</v>
      </c>
      <c r="Y250">
        <v>74718.309708926405</v>
      </c>
      <c r="Z250">
        <v>75528.314843211396</v>
      </c>
      <c r="AA250">
        <v>76329.206877418503</v>
      </c>
      <c r="AB250">
        <v>77120.2811428735</v>
      </c>
      <c r="AC250">
        <v>77900.810145922398</v>
      </c>
      <c r="AD250">
        <v>78670.042985700798</v>
      </c>
      <c r="AE250">
        <v>79427.204758733307</v>
      </c>
      <c r="AF250">
        <v>80171.495950083801</v>
      </c>
      <c r="AG250">
        <v>80902.091810774902</v>
      </c>
      <c r="AH250">
        <v>81618.141721188702</v>
      </c>
      <c r="AI250">
        <v>82318.768540155696</v>
      </c>
      <c r="AJ250">
        <v>83003.067939431101</v>
      </c>
      <c r="AK250">
        <v>83670.107723254303</v>
      </c>
      <c r="AL250">
        <v>83072.834613477098</v>
      </c>
      <c r="AM250">
        <v>82456.294629191005</v>
      </c>
      <c r="AN250">
        <v>81820.487770395906</v>
      </c>
      <c r="AO250">
        <v>81165.414037091905</v>
      </c>
      <c r="AP250">
        <v>80491.073429278898</v>
      </c>
      <c r="AQ250">
        <v>79797.465946957003</v>
      </c>
      <c r="AR250">
        <v>79084.591590126205</v>
      </c>
      <c r="AS250">
        <v>78352.450358786402</v>
      </c>
      <c r="AT250">
        <v>77601.042252937696</v>
      </c>
      <c r="AU250">
        <v>76830.367272579999</v>
      </c>
      <c r="AV250">
        <v>76040.425417713399</v>
      </c>
      <c r="AW250">
        <v>75231.216688337794</v>
      </c>
      <c r="AX250">
        <v>74402.741084453301</v>
      </c>
      <c r="AY250">
        <v>73554.998606059904</v>
      </c>
      <c r="AZ250">
        <v>72687.989253157502</v>
      </c>
      <c r="BA250">
        <v>71801.713025746198</v>
      </c>
      <c r="BB250">
        <v>70896.169923825903</v>
      </c>
      <c r="BC250">
        <v>69971.359947396704</v>
      </c>
      <c r="BD250">
        <v>69027.283096458603</v>
      </c>
      <c r="BE250">
        <v>68063.939371011496</v>
      </c>
    </row>
    <row r="251" spans="1:57" x14ac:dyDescent="0.25">
      <c r="A251" t="s">
        <v>52</v>
      </c>
      <c r="B251" t="s">
        <v>73</v>
      </c>
      <c r="C251" t="s">
        <v>74</v>
      </c>
      <c r="D251" t="s">
        <v>127</v>
      </c>
      <c r="E251">
        <v>24097.713040999999</v>
      </c>
      <c r="F251">
        <v>24121.810754040998</v>
      </c>
      <c r="G251">
        <v>22334.987622435401</v>
      </c>
      <c r="H251">
        <v>22616.2877368152</v>
      </c>
      <c r="I251">
        <v>22898.128116436201</v>
      </c>
      <c r="J251">
        <v>23180.509560528699</v>
      </c>
      <c r="K251">
        <v>23463.4328693813</v>
      </c>
      <c r="L251">
        <v>23746.898844341998</v>
      </c>
      <c r="M251">
        <v>24030.908287819799</v>
      </c>
      <c r="N251">
        <v>24315.462003285698</v>
      </c>
      <c r="O251">
        <v>24339.777465288898</v>
      </c>
      <c r="P251">
        <v>24364.117242754201</v>
      </c>
      <c r="Q251">
        <v>24388.481359997</v>
      </c>
      <c r="R251">
        <v>24412.869841356998</v>
      </c>
      <c r="S251">
        <v>24437.282711198299</v>
      </c>
      <c r="T251">
        <v>24461.719993909501</v>
      </c>
      <c r="U251">
        <v>24486.181713903399</v>
      </c>
      <c r="V251">
        <v>24510.667895617298</v>
      </c>
      <c r="W251">
        <v>24535.178563512902</v>
      </c>
      <c r="X251">
        <v>24559.713742076499</v>
      </c>
      <c r="Y251">
        <v>24584.2734558185</v>
      </c>
      <c r="Z251">
        <v>24608.857729274299</v>
      </c>
      <c r="AA251">
        <v>24633.466587003601</v>
      </c>
      <c r="AB251">
        <v>24658.100053590599</v>
      </c>
      <c r="AC251">
        <v>24682.758153644201</v>
      </c>
      <c r="AD251">
        <v>24707.440911797799</v>
      </c>
      <c r="AE251">
        <v>24732.148352709599</v>
      </c>
      <c r="AF251">
        <v>24756.8805010623</v>
      </c>
      <c r="AG251">
        <v>24781.6373815634</v>
      </c>
      <c r="AH251">
        <v>24806.419018944998</v>
      </c>
      <c r="AI251">
        <v>24831.225437963902</v>
      </c>
      <c r="AJ251">
        <v>24856.056663401901</v>
      </c>
      <c r="AK251">
        <v>24880.912720065298</v>
      </c>
      <c r="AL251">
        <v>24880.912720065298</v>
      </c>
      <c r="AM251">
        <v>24880.912720065298</v>
      </c>
      <c r="AN251">
        <v>24880.912720065298</v>
      </c>
      <c r="AO251">
        <v>24880.912720065298</v>
      </c>
      <c r="AP251">
        <v>24880.912720065298</v>
      </c>
      <c r="AQ251">
        <v>24880.912720065298</v>
      </c>
      <c r="AR251">
        <v>24880.912720065298</v>
      </c>
      <c r="AS251">
        <v>24880.912720065298</v>
      </c>
      <c r="AT251">
        <v>24880.912720065298</v>
      </c>
      <c r="AU251">
        <v>24880.912720065298</v>
      </c>
      <c r="AV251">
        <v>24880.912720065298</v>
      </c>
      <c r="AW251">
        <v>24880.912720065298</v>
      </c>
      <c r="AX251">
        <v>24880.912720065298</v>
      </c>
      <c r="AY251">
        <v>24880.912720065298</v>
      </c>
      <c r="AZ251">
        <v>24880.912720065298</v>
      </c>
      <c r="BA251">
        <v>24880.912720065298</v>
      </c>
      <c r="BB251">
        <v>24880.912720065298</v>
      </c>
      <c r="BC251">
        <v>24880.912720065298</v>
      </c>
      <c r="BD251">
        <v>24880.912720065298</v>
      </c>
      <c r="BE251">
        <v>24880.912720065298</v>
      </c>
    </row>
    <row r="252" spans="1:57" x14ac:dyDescent="0.25">
      <c r="A252" t="s">
        <v>52</v>
      </c>
      <c r="B252" t="s">
        <v>75</v>
      </c>
      <c r="C252" t="s">
        <v>74</v>
      </c>
      <c r="D252" t="s">
        <v>128</v>
      </c>
      <c r="E252">
        <v>9809.0489679999991</v>
      </c>
      <c r="F252">
        <v>9818.8580169680008</v>
      </c>
      <c r="G252">
        <v>9091.5261093610898</v>
      </c>
      <c r="H252">
        <v>9206.0301949546702</v>
      </c>
      <c r="I252">
        <v>9320.7541971933206</v>
      </c>
      <c r="J252">
        <v>9435.6984414062499</v>
      </c>
      <c r="K252">
        <v>9550.8632533534092</v>
      </c>
      <c r="L252">
        <v>9666.2489592260208</v>
      </c>
      <c r="M252">
        <v>9781.85588564713</v>
      </c>
      <c r="N252">
        <v>9897.6843596721192</v>
      </c>
      <c r="O252">
        <v>9907.5820440317893</v>
      </c>
      <c r="P252">
        <v>9917.4896260758305</v>
      </c>
      <c r="Q252">
        <v>9927.4071157019007</v>
      </c>
      <c r="R252">
        <v>9937.3345228176004</v>
      </c>
      <c r="S252">
        <v>9947.2718573404109</v>
      </c>
      <c r="T252">
        <v>9957.2191291977597</v>
      </c>
      <c r="U252">
        <v>9967.1763483269606</v>
      </c>
      <c r="V252">
        <v>9977.1435246752699</v>
      </c>
      <c r="W252">
        <v>9987.1206681999502</v>
      </c>
      <c r="X252">
        <v>9997.1077888681593</v>
      </c>
      <c r="Y252">
        <v>10007.104896657</v>
      </c>
      <c r="Z252">
        <v>10017.1120015536</v>
      </c>
      <c r="AA252">
        <v>10027.1291135552</v>
      </c>
      <c r="AB252">
        <v>10037.1562426687</v>
      </c>
      <c r="AC252">
        <v>10047.1933989114</v>
      </c>
      <c r="AD252">
        <v>10057.2405923103</v>
      </c>
      <c r="AE252">
        <v>10067.297832902599</v>
      </c>
      <c r="AF252">
        <v>10077.365130735499</v>
      </c>
      <c r="AG252">
        <v>10087.4424958663</v>
      </c>
      <c r="AH252">
        <v>10097.5299383621</v>
      </c>
      <c r="AI252">
        <v>10107.627468300499</v>
      </c>
      <c r="AJ252">
        <v>10117.7350957688</v>
      </c>
      <c r="AK252">
        <v>10127.8528308646</v>
      </c>
      <c r="AL252">
        <v>10127.8528308646</v>
      </c>
      <c r="AM252">
        <v>10127.8528308646</v>
      </c>
      <c r="AN252">
        <v>10127.8528308646</v>
      </c>
      <c r="AO252">
        <v>10127.8528308646</v>
      </c>
      <c r="AP252">
        <v>10127.8528308646</v>
      </c>
      <c r="AQ252">
        <v>10127.8528308646</v>
      </c>
      <c r="AR252">
        <v>10127.8528308646</v>
      </c>
      <c r="AS252">
        <v>10127.8528308646</v>
      </c>
      <c r="AT252">
        <v>10127.8528308646</v>
      </c>
      <c r="AU252">
        <v>10127.8528308646</v>
      </c>
      <c r="AV252">
        <v>10127.8528308646</v>
      </c>
      <c r="AW252">
        <v>10127.8528308646</v>
      </c>
      <c r="AX252">
        <v>10127.8528308646</v>
      </c>
      <c r="AY252">
        <v>10127.8528308646</v>
      </c>
      <c r="AZ252">
        <v>10127.8528308646</v>
      </c>
      <c r="BA252">
        <v>10127.8528308646</v>
      </c>
      <c r="BB252">
        <v>10127.8528308646</v>
      </c>
      <c r="BC252">
        <v>10127.8528308646</v>
      </c>
      <c r="BD252">
        <v>10127.8528308646</v>
      </c>
      <c r="BE252">
        <v>10127.8528308646</v>
      </c>
    </row>
    <row r="253" spans="1:57" x14ac:dyDescent="0.25">
      <c r="A253" t="s">
        <v>52</v>
      </c>
      <c r="B253" t="s">
        <v>76</v>
      </c>
      <c r="C253" t="s">
        <v>74</v>
      </c>
      <c r="D253" t="s">
        <v>129</v>
      </c>
      <c r="E253">
        <v>17880.649410000002</v>
      </c>
      <c r="F253">
        <v>18095.934197885101</v>
      </c>
      <c r="G253">
        <v>15811.366506640699</v>
      </c>
      <c r="H253">
        <v>16556.863272377101</v>
      </c>
      <c r="I253">
        <v>17064.722879019198</v>
      </c>
      <c r="J253">
        <v>17511.3798341978</v>
      </c>
      <c r="K253">
        <v>18049.246446524801</v>
      </c>
      <c r="L253">
        <v>18521.017636855398</v>
      </c>
      <c r="M253">
        <v>19084.510892744402</v>
      </c>
      <c r="N253">
        <v>19580.212367010601</v>
      </c>
      <c r="O253">
        <v>19874.5456943385</v>
      </c>
      <c r="P253">
        <v>20255.9709667805</v>
      </c>
      <c r="Q253">
        <v>20560.402219036201</v>
      </c>
      <c r="R253">
        <v>20869.258533578999</v>
      </c>
      <c r="S253">
        <v>21264.733628948001</v>
      </c>
      <c r="T253">
        <v>21580.897801850599</v>
      </c>
      <c r="U253">
        <v>21899.401915022299</v>
      </c>
      <c r="V253">
        <v>22303.019955153799</v>
      </c>
      <c r="W253">
        <v>22624.460691902499</v>
      </c>
      <c r="X253">
        <v>22946.606189072201</v>
      </c>
      <c r="Y253">
        <v>23268.924291670301</v>
      </c>
      <c r="Z253">
        <v>23590.9120218848</v>
      </c>
      <c r="AA253">
        <v>23912.154420765699</v>
      </c>
      <c r="AB253">
        <v>24232.293358274899</v>
      </c>
      <c r="AC253">
        <v>24465.919377316499</v>
      </c>
      <c r="AD253">
        <v>24783.410976467501</v>
      </c>
      <c r="AE253">
        <v>25100.019547355299</v>
      </c>
      <c r="AF253">
        <v>25330.158706061098</v>
      </c>
      <c r="AG253">
        <v>25645.396531457201</v>
      </c>
      <c r="AH253">
        <v>25960.152284595599</v>
      </c>
      <c r="AI253">
        <v>26274.916972771</v>
      </c>
      <c r="AJ253">
        <v>26590.3436368535</v>
      </c>
      <c r="AK253">
        <v>26993.803502440798</v>
      </c>
      <c r="AL253">
        <v>26993.803502440798</v>
      </c>
      <c r="AM253">
        <v>26993.803502440798</v>
      </c>
      <c r="AN253">
        <v>26993.803502440798</v>
      </c>
      <c r="AO253">
        <v>26993.803502440798</v>
      </c>
      <c r="AP253">
        <v>26993.803502440798</v>
      </c>
      <c r="AQ253">
        <v>26993.803502440798</v>
      </c>
      <c r="AR253">
        <v>26993.803502440798</v>
      </c>
      <c r="AS253">
        <v>26993.803502440798</v>
      </c>
      <c r="AT253">
        <v>26993.803502440798</v>
      </c>
      <c r="AU253">
        <v>26993.803502440798</v>
      </c>
      <c r="AV253">
        <v>26993.803502440798</v>
      </c>
      <c r="AW253">
        <v>26993.803502440798</v>
      </c>
      <c r="AX253">
        <v>26993.803502440798</v>
      </c>
      <c r="AY253">
        <v>26993.803502440798</v>
      </c>
      <c r="AZ253">
        <v>26993.803502440798</v>
      </c>
      <c r="BA253">
        <v>26993.803502440798</v>
      </c>
      <c r="BB253">
        <v>26993.803502440798</v>
      </c>
      <c r="BC253">
        <v>26993.803502440798</v>
      </c>
      <c r="BD253">
        <v>26993.803502440798</v>
      </c>
      <c r="BE253">
        <v>26993.803502440798</v>
      </c>
    </row>
    <row r="254" spans="1:57" x14ac:dyDescent="0.25">
      <c r="A254" t="s">
        <v>52</v>
      </c>
      <c r="B254" t="s">
        <v>77</v>
      </c>
      <c r="C254" t="s">
        <v>74</v>
      </c>
      <c r="D254" t="s">
        <v>130</v>
      </c>
      <c r="E254">
        <v>41098.846640000003</v>
      </c>
      <c r="F254">
        <v>41139.945486639997</v>
      </c>
      <c r="G254">
        <v>38092.504024717098</v>
      </c>
      <c r="H254">
        <v>38572.263670001397</v>
      </c>
      <c r="I254">
        <v>39052.944742072199</v>
      </c>
      <c r="J254">
        <v>39534.548604023497</v>
      </c>
      <c r="K254">
        <v>40017.076620753898</v>
      </c>
      <c r="L254">
        <v>40500.530158969203</v>
      </c>
      <c r="M254">
        <v>40984.910587184298</v>
      </c>
      <c r="N254">
        <v>41470.2192757257</v>
      </c>
      <c r="O254">
        <v>41511.689495001403</v>
      </c>
      <c r="P254">
        <v>41553.2011844964</v>
      </c>
      <c r="Q254">
        <v>41594.754385680899</v>
      </c>
      <c r="R254">
        <v>41636.349140066603</v>
      </c>
      <c r="S254">
        <v>41677.9854892066</v>
      </c>
      <c r="T254">
        <v>41719.663474695801</v>
      </c>
      <c r="U254">
        <v>41761.383138170597</v>
      </c>
      <c r="V254">
        <v>41803.144521308699</v>
      </c>
      <c r="W254">
        <v>41844.947665829997</v>
      </c>
      <c r="X254">
        <v>41886.792613495898</v>
      </c>
      <c r="Y254">
        <v>41928.679406109302</v>
      </c>
      <c r="Z254">
        <v>41970.6080855154</v>
      </c>
      <c r="AA254">
        <v>42012.578693600997</v>
      </c>
      <c r="AB254">
        <v>42054.5912722945</v>
      </c>
      <c r="AC254">
        <v>42096.645863566802</v>
      </c>
      <c r="AD254">
        <v>42138.742509430398</v>
      </c>
      <c r="AE254">
        <v>42180.881251939798</v>
      </c>
      <c r="AF254">
        <v>42223.062133191699</v>
      </c>
      <c r="AG254">
        <v>42265.285195324897</v>
      </c>
      <c r="AH254">
        <v>42307.550480520302</v>
      </c>
      <c r="AI254">
        <v>42349.858031000796</v>
      </c>
      <c r="AJ254">
        <v>42392.207889031801</v>
      </c>
      <c r="AK254">
        <v>42434.600096920803</v>
      </c>
      <c r="AL254">
        <v>42434.600096920803</v>
      </c>
      <c r="AM254">
        <v>42434.600096920803</v>
      </c>
      <c r="AN254">
        <v>42434.600096920803</v>
      </c>
      <c r="AO254">
        <v>42434.600096920803</v>
      </c>
      <c r="AP254">
        <v>42434.600096920803</v>
      </c>
      <c r="AQ254">
        <v>42434.600096920803</v>
      </c>
      <c r="AR254">
        <v>42434.600096920803</v>
      </c>
      <c r="AS254">
        <v>42434.600096920803</v>
      </c>
      <c r="AT254">
        <v>42434.600096920803</v>
      </c>
      <c r="AU254">
        <v>42434.600096920803</v>
      </c>
      <c r="AV254">
        <v>42434.600096920803</v>
      </c>
      <c r="AW254">
        <v>42434.600096920803</v>
      </c>
      <c r="AX254">
        <v>42434.600096920803</v>
      </c>
      <c r="AY254">
        <v>42434.600096920803</v>
      </c>
      <c r="AZ254">
        <v>42434.600096920803</v>
      </c>
      <c r="BA254">
        <v>42434.600096920803</v>
      </c>
      <c r="BB254">
        <v>42434.600096920803</v>
      </c>
      <c r="BC254">
        <v>42434.600096920803</v>
      </c>
      <c r="BD254">
        <v>42434.600096920803</v>
      </c>
      <c r="BE254">
        <v>42434.600096920803</v>
      </c>
    </row>
    <row r="255" spans="1:57" x14ac:dyDescent="0.25">
      <c r="A255" t="s">
        <v>52</v>
      </c>
      <c r="B255" t="s">
        <v>78</v>
      </c>
      <c r="C255" t="s">
        <v>79</v>
      </c>
      <c r="D255" t="s">
        <v>131</v>
      </c>
      <c r="E255">
        <v>8970982.4730352592</v>
      </c>
      <c r="F255">
        <v>9042750.3328195401</v>
      </c>
      <c r="G255">
        <v>8452539.0613467395</v>
      </c>
      <c r="H255">
        <v>8640341.8662808407</v>
      </c>
      <c r="I255">
        <v>8831104.7062999792</v>
      </c>
      <c r="J255">
        <v>9024866.8918076195</v>
      </c>
      <c r="K255">
        <v>9221668.20448526</v>
      </c>
      <c r="L255">
        <v>9421548.9025709704</v>
      </c>
      <c r="M255">
        <v>9586357.0685507208</v>
      </c>
      <c r="N255">
        <v>9752845.1843397506</v>
      </c>
      <c r="O255">
        <v>9815856.2135209292</v>
      </c>
      <c r="P255">
        <v>9879215.2854126003</v>
      </c>
      <c r="Q255">
        <v>9942924.1761799902</v>
      </c>
      <c r="R255">
        <v>10016951.7868347</v>
      </c>
      <c r="S255">
        <v>10091471.1004916</v>
      </c>
      <c r="T255">
        <v>10166485.183490399</v>
      </c>
      <c r="U255">
        <v>10241997.120541699</v>
      </c>
      <c r="V255">
        <v>10318010.014833899</v>
      </c>
      <c r="W255">
        <v>10394526.988141101</v>
      </c>
      <c r="X255">
        <v>10471551.180930899</v>
      </c>
      <c r="Y255">
        <v>10549085.7524739</v>
      </c>
      <c r="Z255">
        <v>10627133.8809528</v>
      </c>
      <c r="AA255">
        <v>10705698.7635727</v>
      </c>
      <c r="AB255">
        <v>10784783.616671801</v>
      </c>
      <c r="AC255">
        <v>10864391.675832801</v>
      </c>
      <c r="AD255">
        <v>10944526.195994901</v>
      </c>
      <c r="AE255">
        <v>11025190.4515668</v>
      </c>
      <c r="AF255">
        <v>11106387.7365395</v>
      </c>
      <c r="AG255">
        <v>11188121.364600699</v>
      </c>
      <c r="AH255">
        <v>11270394.669249101</v>
      </c>
      <c r="AI255">
        <v>11353211.0039098</v>
      </c>
      <c r="AJ255">
        <v>11436573.7420504</v>
      </c>
      <c r="AK255">
        <v>11520486.277297299</v>
      </c>
      <c r="AL255">
        <v>11520486.277297299</v>
      </c>
      <c r="AM255">
        <v>11520486.277297299</v>
      </c>
      <c r="AN255">
        <v>11520486.277297299</v>
      </c>
      <c r="AO255">
        <v>11520486.277297299</v>
      </c>
      <c r="AP255">
        <v>11520486.277297299</v>
      </c>
      <c r="AQ255">
        <v>11520486.277297299</v>
      </c>
      <c r="AR255">
        <v>11520486.277297299</v>
      </c>
      <c r="AS255">
        <v>11520486.277297299</v>
      </c>
      <c r="AT255">
        <v>11520486.277297299</v>
      </c>
      <c r="AU255">
        <v>11520486.277297299</v>
      </c>
      <c r="AV255">
        <v>11520486.277297299</v>
      </c>
      <c r="AW255">
        <v>11520486.277297299</v>
      </c>
      <c r="AX255">
        <v>11520486.277297299</v>
      </c>
      <c r="AY255">
        <v>11520486.277297299</v>
      </c>
      <c r="AZ255">
        <v>11520486.277297299</v>
      </c>
      <c r="BA255">
        <v>11520486.277297299</v>
      </c>
      <c r="BB255">
        <v>11520486.277297299</v>
      </c>
      <c r="BC255">
        <v>11520486.277297299</v>
      </c>
      <c r="BD255">
        <v>11520486.277297299</v>
      </c>
      <c r="BE255">
        <v>11520486.277297299</v>
      </c>
    </row>
    <row r="256" spans="1:57" x14ac:dyDescent="0.25">
      <c r="A256" t="s">
        <v>52</v>
      </c>
      <c r="B256" t="s">
        <v>80</v>
      </c>
      <c r="C256" t="s">
        <v>74</v>
      </c>
      <c r="D256" t="s">
        <v>132</v>
      </c>
      <c r="E256">
        <v>3901.8309300000001</v>
      </c>
      <c r="F256">
        <v>3905.73276093</v>
      </c>
      <c r="G256">
        <v>3616.4156066641099</v>
      </c>
      <c r="H256">
        <v>3661.9628951156101</v>
      </c>
      <c r="I256">
        <v>3707.5976617284</v>
      </c>
      <c r="J256">
        <v>3753.3200359115199</v>
      </c>
      <c r="K256">
        <v>3799.1301472453501</v>
      </c>
      <c r="L256">
        <v>3845.0281254818201</v>
      </c>
      <c r="M256">
        <v>3891.0141005445998</v>
      </c>
      <c r="N256">
        <v>3937.0882025293899</v>
      </c>
      <c r="O256">
        <v>3941.02529073192</v>
      </c>
      <c r="P256">
        <v>3944.9663160226501</v>
      </c>
      <c r="Q256">
        <v>3948.9112823386699</v>
      </c>
      <c r="R256">
        <v>3952.8601936210098</v>
      </c>
      <c r="S256">
        <v>3956.8130538146302</v>
      </c>
      <c r="T256">
        <v>3960.7698668684502</v>
      </c>
      <c r="U256">
        <v>3964.7306367353199</v>
      </c>
      <c r="V256">
        <v>3968.69536737205</v>
      </c>
      <c r="W256">
        <v>3972.6640627394199</v>
      </c>
      <c r="X256">
        <v>3976.63672680216</v>
      </c>
      <c r="Y256">
        <v>3980.6133635289598</v>
      </c>
      <c r="Z256">
        <v>3984.59397689249</v>
      </c>
      <c r="AA256">
        <v>3988.5785708693802</v>
      </c>
      <c r="AB256">
        <v>3992.56714944025</v>
      </c>
      <c r="AC256">
        <v>3996.5597165896902</v>
      </c>
      <c r="AD256">
        <v>4000.5562763062799</v>
      </c>
      <c r="AE256">
        <v>4004.5568325825898</v>
      </c>
      <c r="AF256">
        <v>4008.5613894151702</v>
      </c>
      <c r="AG256">
        <v>4012.56995080458</v>
      </c>
      <c r="AH256">
        <v>4016.5825207553899</v>
      </c>
      <c r="AI256">
        <v>4020.5991032761399</v>
      </c>
      <c r="AJ256">
        <v>4024.6197023794198</v>
      </c>
      <c r="AK256">
        <v>4028.6443220818001</v>
      </c>
      <c r="AL256">
        <v>4028.6443220818001</v>
      </c>
      <c r="AM256">
        <v>4028.6443220818001</v>
      </c>
      <c r="AN256">
        <v>4028.6443220818001</v>
      </c>
      <c r="AO256">
        <v>4028.6443220818001</v>
      </c>
      <c r="AP256">
        <v>4028.6443220818001</v>
      </c>
      <c r="AQ256">
        <v>4028.6443220818001</v>
      </c>
      <c r="AR256">
        <v>4028.6443220818001</v>
      </c>
      <c r="AS256">
        <v>4028.6443220818001</v>
      </c>
      <c r="AT256">
        <v>4028.6443220818001</v>
      </c>
      <c r="AU256">
        <v>4028.6443220818001</v>
      </c>
      <c r="AV256">
        <v>4028.6443220818001</v>
      </c>
      <c r="AW256">
        <v>4028.6443220818001</v>
      </c>
      <c r="AX256">
        <v>4028.6443220818001</v>
      </c>
      <c r="AY256">
        <v>4028.6443220818001</v>
      </c>
      <c r="AZ256">
        <v>4028.6443220818001</v>
      </c>
      <c r="BA256">
        <v>4028.6443220818001</v>
      </c>
      <c r="BB256">
        <v>4028.6443220818001</v>
      </c>
      <c r="BC256">
        <v>4028.6443220818001</v>
      </c>
      <c r="BD256">
        <v>4028.6443220818001</v>
      </c>
      <c r="BE256">
        <v>4028.6443220818001</v>
      </c>
    </row>
    <row r="257" spans="1:57" x14ac:dyDescent="0.25">
      <c r="A257" t="s">
        <v>52</v>
      </c>
      <c r="B257" t="s">
        <v>81</v>
      </c>
      <c r="C257" t="s">
        <v>74</v>
      </c>
      <c r="D257" t="s">
        <v>133</v>
      </c>
      <c r="E257">
        <v>151470.6692</v>
      </c>
      <c r="F257">
        <v>151622.13986920001</v>
      </c>
      <c r="G257">
        <v>140390.72985838901</v>
      </c>
      <c r="H257">
        <v>142158.89418579399</v>
      </c>
      <c r="I257">
        <v>143930.454451125</v>
      </c>
      <c r="J257">
        <v>145705.41567809199</v>
      </c>
      <c r="K257">
        <v>147483.782897058</v>
      </c>
      <c r="L257">
        <v>149265.56114504699</v>
      </c>
      <c r="M257">
        <v>151050.75546574901</v>
      </c>
      <c r="N257">
        <v>152839.37090953099</v>
      </c>
      <c r="O257">
        <v>152992.21028044101</v>
      </c>
      <c r="P257">
        <v>153145.20249072101</v>
      </c>
      <c r="Q257">
        <v>153298.34769321201</v>
      </c>
      <c r="R257">
        <v>153451.64604090501</v>
      </c>
      <c r="S257">
        <v>153605.09768694601</v>
      </c>
      <c r="T257">
        <v>153758.702784633</v>
      </c>
      <c r="U257">
        <v>153912.46148741801</v>
      </c>
      <c r="V257">
        <v>154066.37394890501</v>
      </c>
      <c r="W257">
        <v>154220.440322854</v>
      </c>
      <c r="X257">
        <v>154374.660763177</v>
      </c>
      <c r="Y257">
        <v>154529.03542393999</v>
      </c>
      <c r="Z257">
        <v>154683.56445936399</v>
      </c>
      <c r="AA257">
        <v>154838.24802382299</v>
      </c>
      <c r="AB257">
        <v>154993.08627184699</v>
      </c>
      <c r="AC257">
        <v>155148.07935811899</v>
      </c>
      <c r="AD257">
        <v>155303.22743747701</v>
      </c>
      <c r="AE257">
        <v>155458.530664914</v>
      </c>
      <c r="AF257">
        <v>155613.98919557899</v>
      </c>
      <c r="AG257">
        <v>155769.60318477501</v>
      </c>
      <c r="AH257">
        <v>155925.372787959</v>
      </c>
      <c r="AI257">
        <v>156081.29816074701</v>
      </c>
      <c r="AJ257">
        <v>156237.37945890799</v>
      </c>
      <c r="AK257">
        <v>156393.61683836699</v>
      </c>
      <c r="AL257">
        <v>156393.61683836699</v>
      </c>
      <c r="AM257">
        <v>156393.61683836699</v>
      </c>
      <c r="AN257">
        <v>156393.61683836699</v>
      </c>
      <c r="AO257">
        <v>156393.61683836699</v>
      </c>
      <c r="AP257">
        <v>156393.61683836699</v>
      </c>
      <c r="AQ257">
        <v>156393.61683836699</v>
      </c>
      <c r="AR257">
        <v>156393.61683836699</v>
      </c>
      <c r="AS257">
        <v>156393.61683836699</v>
      </c>
      <c r="AT257">
        <v>156393.61683836699</v>
      </c>
      <c r="AU257">
        <v>156393.61683836699</v>
      </c>
      <c r="AV257">
        <v>156393.61683836699</v>
      </c>
      <c r="AW257">
        <v>156393.61683836699</v>
      </c>
      <c r="AX257">
        <v>156393.61683836699</v>
      </c>
      <c r="AY257">
        <v>156393.61683836699</v>
      </c>
      <c r="AZ257">
        <v>156393.61683836699</v>
      </c>
      <c r="BA257">
        <v>156393.61683836699</v>
      </c>
      <c r="BB257">
        <v>156393.61683836699</v>
      </c>
      <c r="BC257">
        <v>156393.61683836699</v>
      </c>
      <c r="BD257">
        <v>156393.61683836699</v>
      </c>
      <c r="BE257">
        <v>156393.61683836699</v>
      </c>
    </row>
    <row r="258" spans="1:57" x14ac:dyDescent="0.25">
      <c r="A258" t="s">
        <v>52</v>
      </c>
      <c r="B258" t="s">
        <v>82</v>
      </c>
      <c r="C258" t="s">
        <v>74</v>
      </c>
      <c r="D258" t="s">
        <v>134</v>
      </c>
      <c r="E258">
        <v>3819.0049800000002</v>
      </c>
      <c r="F258">
        <v>3822.8239849800002</v>
      </c>
      <c r="G258">
        <v>3539.6482982926</v>
      </c>
      <c r="H258">
        <v>3584.2287336170398</v>
      </c>
      <c r="I258">
        <v>3628.8947901638398</v>
      </c>
      <c r="J258">
        <v>3673.6465945949899</v>
      </c>
      <c r="K258">
        <v>3718.48427374021</v>
      </c>
      <c r="L258">
        <v>3763.4079545971299</v>
      </c>
      <c r="M258">
        <v>3808.4177643314902</v>
      </c>
      <c r="N258">
        <v>3853.5138302773698</v>
      </c>
      <c r="O258">
        <v>3857.3673441076398</v>
      </c>
      <c r="P258">
        <v>3861.22471145175</v>
      </c>
      <c r="Q258">
        <v>3865.0859361632001</v>
      </c>
      <c r="R258">
        <v>3868.9510220993602</v>
      </c>
      <c r="S258">
        <v>3872.81997312146</v>
      </c>
      <c r="T258">
        <v>3876.6927930945799</v>
      </c>
      <c r="U258">
        <v>3880.56948588768</v>
      </c>
      <c r="V258">
        <v>3884.4500553735602</v>
      </c>
      <c r="W258">
        <v>3888.3345054289398</v>
      </c>
      <c r="X258">
        <v>3892.2228399343699</v>
      </c>
      <c r="Y258">
        <v>3896.1150627743</v>
      </c>
      <c r="Z258">
        <v>3900.0111778370701</v>
      </c>
      <c r="AA258">
        <v>3903.9111890149102</v>
      </c>
      <c r="AB258">
        <v>3907.8151002039299</v>
      </c>
      <c r="AC258">
        <v>3911.7229153041299</v>
      </c>
      <c r="AD258">
        <v>3915.6346382194301</v>
      </c>
      <c r="AE258">
        <v>3919.5502728576498</v>
      </c>
      <c r="AF258">
        <v>3923.4698231305101</v>
      </c>
      <c r="AG258">
        <v>3927.39329295364</v>
      </c>
      <c r="AH258">
        <v>3931.32068624659</v>
      </c>
      <c r="AI258">
        <v>3935.2520069328398</v>
      </c>
      <c r="AJ258">
        <v>3939.1872589397699</v>
      </c>
      <c r="AK258">
        <v>3943.1264461987098</v>
      </c>
      <c r="AL258">
        <v>3943.1264461987098</v>
      </c>
      <c r="AM258">
        <v>3943.1264461987098</v>
      </c>
      <c r="AN258">
        <v>3943.1264461987098</v>
      </c>
      <c r="AO258">
        <v>3943.1264461987098</v>
      </c>
      <c r="AP258">
        <v>3943.1264461987098</v>
      </c>
      <c r="AQ258">
        <v>3943.1264461987098</v>
      </c>
      <c r="AR258">
        <v>3943.1264461987098</v>
      </c>
      <c r="AS258">
        <v>3943.1264461987098</v>
      </c>
      <c r="AT258">
        <v>3943.1264461987098</v>
      </c>
      <c r="AU258">
        <v>3943.1264461987098</v>
      </c>
      <c r="AV258">
        <v>3943.1264461987098</v>
      </c>
      <c r="AW258">
        <v>3943.1264461987098</v>
      </c>
      <c r="AX258">
        <v>3943.1264461987098</v>
      </c>
      <c r="AY258">
        <v>3943.1264461987098</v>
      </c>
      <c r="AZ258">
        <v>3943.1264461987098</v>
      </c>
      <c r="BA258">
        <v>3943.1264461987098</v>
      </c>
      <c r="BB258">
        <v>3943.1264461987098</v>
      </c>
      <c r="BC258">
        <v>3943.1264461987098</v>
      </c>
      <c r="BD258">
        <v>3943.1264461987098</v>
      </c>
      <c r="BE258">
        <v>3943.1264461987098</v>
      </c>
    </row>
    <row r="259" spans="1:57" x14ac:dyDescent="0.25">
      <c r="A259" t="s">
        <v>52</v>
      </c>
      <c r="B259" t="s">
        <v>83</v>
      </c>
      <c r="C259" t="s">
        <v>84</v>
      </c>
      <c r="D259" t="s">
        <v>135</v>
      </c>
      <c r="E259">
        <v>123.10756648325901</v>
      </c>
      <c r="F259">
        <v>124.58979376313501</v>
      </c>
      <c r="G259">
        <v>117.68717324036</v>
      </c>
      <c r="H259">
        <v>121.82495537214901</v>
      </c>
      <c r="I259">
        <v>124.140318689941</v>
      </c>
      <c r="J259">
        <v>125.96360000768701</v>
      </c>
      <c r="K259">
        <v>128.39534362293799</v>
      </c>
      <c r="L259">
        <v>130.30880808914799</v>
      </c>
      <c r="M259">
        <v>132.81916785864701</v>
      </c>
      <c r="N259">
        <v>134.80899045982099</v>
      </c>
      <c r="O259">
        <v>136.83546381833301</v>
      </c>
      <c r="P259">
        <v>139.46156178652501</v>
      </c>
      <c r="Q259">
        <v>141.55755896018999</v>
      </c>
      <c r="R259">
        <v>143.68402251330201</v>
      </c>
      <c r="S259">
        <v>146.40685295862099</v>
      </c>
      <c r="T259">
        <v>148.58363082852699</v>
      </c>
      <c r="U259">
        <v>150.77651909496399</v>
      </c>
      <c r="V259">
        <v>153.55541339404601</v>
      </c>
      <c r="W259">
        <v>155.76852019807501</v>
      </c>
      <c r="X259">
        <v>157.986479249826</v>
      </c>
      <c r="Y259">
        <v>160.20562668314901</v>
      </c>
      <c r="Z259">
        <v>162.42249951563201</v>
      </c>
      <c r="AA259">
        <v>164.634240771257</v>
      </c>
      <c r="AB259">
        <v>166.83838473882801</v>
      </c>
      <c r="AC259">
        <v>168.44689067235899</v>
      </c>
      <c r="AD259">
        <v>170.63280781966901</v>
      </c>
      <c r="AE259">
        <v>172.81264535218901</v>
      </c>
      <c r="AF259">
        <v>174.39714438973101</v>
      </c>
      <c r="AG259">
        <v>176.567544393563</v>
      </c>
      <c r="AH259">
        <v>178.73462534890001</v>
      </c>
      <c r="AI259">
        <v>180.901767821616</v>
      </c>
      <c r="AJ259">
        <v>183.07346797236099</v>
      </c>
      <c r="AK259">
        <v>185.85127324594001</v>
      </c>
      <c r="AL259">
        <v>185.85127324594001</v>
      </c>
      <c r="AM259">
        <v>185.85127324594001</v>
      </c>
      <c r="AN259">
        <v>185.85127324594001</v>
      </c>
      <c r="AO259">
        <v>185.85127324594001</v>
      </c>
      <c r="AP259">
        <v>185.85127324594001</v>
      </c>
      <c r="AQ259">
        <v>185.85127324594001</v>
      </c>
      <c r="AR259">
        <v>185.85127324594001</v>
      </c>
      <c r="AS259">
        <v>185.85127324594001</v>
      </c>
      <c r="AT259">
        <v>185.85127324594001</v>
      </c>
      <c r="AU259">
        <v>185.85127324594001</v>
      </c>
      <c r="AV259">
        <v>185.85127324594001</v>
      </c>
      <c r="AW259">
        <v>185.85127324594001</v>
      </c>
      <c r="AX259">
        <v>185.85127324594001</v>
      </c>
      <c r="AY259">
        <v>185.85127324594001</v>
      </c>
      <c r="AZ259">
        <v>185.85127324594001</v>
      </c>
      <c r="BA259">
        <v>185.85127324594001</v>
      </c>
      <c r="BB259">
        <v>185.85127324594001</v>
      </c>
      <c r="BC259">
        <v>185.85127324594001</v>
      </c>
      <c r="BD259">
        <v>185.85127324594001</v>
      </c>
      <c r="BE259">
        <v>185.85127324594001</v>
      </c>
    </row>
    <row r="260" spans="1:57" x14ac:dyDescent="0.25">
      <c r="A260" t="s">
        <v>53</v>
      </c>
      <c r="B260" t="s">
        <v>68</v>
      </c>
      <c r="C260" t="s">
        <v>69</v>
      </c>
      <c r="D260" t="s">
        <v>124</v>
      </c>
      <c r="E260">
        <v>618.18499999999995</v>
      </c>
      <c r="F260">
        <v>617.488733177791</v>
      </c>
      <c r="G260">
        <v>540.348918218216</v>
      </c>
      <c r="H260">
        <v>559.60779557998001</v>
      </c>
      <c r="I260">
        <v>582.70164771905297</v>
      </c>
      <c r="J260">
        <v>604.52386347967797</v>
      </c>
      <c r="K260">
        <v>628.08510680899599</v>
      </c>
      <c r="L260">
        <v>652.05648891919702</v>
      </c>
      <c r="M260">
        <v>677.92258892595999</v>
      </c>
      <c r="N260">
        <v>702.72632612035704</v>
      </c>
      <c r="O260">
        <v>720.59891082651495</v>
      </c>
      <c r="P260">
        <v>738.52298577213503</v>
      </c>
      <c r="Q260">
        <v>756.53307362217402</v>
      </c>
      <c r="R260">
        <v>774.657803977306</v>
      </c>
      <c r="S260">
        <v>792.92365146808697</v>
      </c>
      <c r="T260">
        <v>809.92156824602</v>
      </c>
      <c r="U260">
        <v>828.557408188963</v>
      </c>
      <c r="V260">
        <v>848.84239946535695</v>
      </c>
      <c r="W260">
        <v>869.36243912353495</v>
      </c>
      <c r="X260">
        <v>890.14007608384304</v>
      </c>
      <c r="Y260">
        <v>911.19152355585697</v>
      </c>
      <c r="Z260">
        <v>933.94049624055901</v>
      </c>
      <c r="AA260">
        <v>955.56604989499999</v>
      </c>
      <c r="AB260">
        <v>978.91099167127197</v>
      </c>
      <c r="AC260">
        <v>1001.16023075391</v>
      </c>
      <c r="AD260">
        <v>1025.1395855993401</v>
      </c>
      <c r="AE260">
        <v>1049.4295036799299</v>
      </c>
      <c r="AF260">
        <v>1072.6108955383399</v>
      </c>
      <c r="AG260">
        <v>1098.92612969533</v>
      </c>
      <c r="AH260">
        <v>1124.14011155807</v>
      </c>
      <c r="AI260">
        <v>1151.0671390458599</v>
      </c>
      <c r="AJ260">
        <v>1178.2920182077</v>
      </c>
      <c r="AK260">
        <v>1205.7998530659399</v>
      </c>
      <c r="AL260">
        <v>1205.7998530659399</v>
      </c>
      <c r="AM260">
        <v>1205.7998530659399</v>
      </c>
      <c r="AN260">
        <v>1205.7998530659399</v>
      </c>
      <c r="AO260">
        <v>1205.7998530659399</v>
      </c>
      <c r="AP260">
        <v>1205.7998530659399</v>
      </c>
      <c r="AQ260">
        <v>1205.7998530659399</v>
      </c>
      <c r="AR260">
        <v>1205.7998530659399</v>
      </c>
      <c r="AS260">
        <v>1205.7998530659399</v>
      </c>
      <c r="AT260">
        <v>1205.7998530659399</v>
      </c>
      <c r="AU260">
        <v>1205.7998530659399</v>
      </c>
      <c r="AV260">
        <v>1205.7998530659399</v>
      </c>
      <c r="AW260">
        <v>1205.7998530659399</v>
      </c>
      <c r="AX260">
        <v>1205.7998530659399</v>
      </c>
      <c r="AY260">
        <v>1205.7998530659399</v>
      </c>
      <c r="AZ260">
        <v>1205.7998530659399</v>
      </c>
      <c r="BA260">
        <v>1205.7998530659399</v>
      </c>
      <c r="BB260">
        <v>1205.7998530659399</v>
      </c>
      <c r="BC260">
        <v>1205.7998530659399</v>
      </c>
      <c r="BD260">
        <v>1205.7998530659399</v>
      </c>
      <c r="BE260">
        <v>1205.7998530659399</v>
      </c>
    </row>
    <row r="261" spans="1:57" x14ac:dyDescent="0.25">
      <c r="A261" t="s">
        <v>53</v>
      </c>
      <c r="B261" t="s">
        <v>190</v>
      </c>
      <c r="C261" t="s">
        <v>69</v>
      </c>
      <c r="D261" t="s">
        <v>124</v>
      </c>
      <c r="E261">
        <v>618.18499999999995</v>
      </c>
      <c r="F261">
        <v>617.488733177791</v>
      </c>
      <c r="G261">
        <v>540.348918218216</v>
      </c>
      <c r="H261">
        <v>559.48244343376996</v>
      </c>
      <c r="I261">
        <v>582.31007221178595</v>
      </c>
      <c r="J261">
        <v>603.71138340716197</v>
      </c>
      <c r="K261">
        <v>626.67819616974305</v>
      </c>
      <c r="L261">
        <v>649.86557911642899</v>
      </c>
      <c r="M261">
        <v>674.73364106765302</v>
      </c>
      <c r="N261">
        <v>698.31882660293002</v>
      </c>
      <c r="O261">
        <v>714.78800120960898</v>
      </c>
      <c r="P261">
        <v>731.07867407555204</v>
      </c>
      <c r="Q261">
        <v>747.21258615514796</v>
      </c>
      <c r="R261">
        <v>763.20526300330596</v>
      </c>
      <c r="S261">
        <v>779.06968942963704</v>
      </c>
      <c r="T261">
        <v>793.41212699889297</v>
      </c>
      <c r="U261">
        <v>809.06973794835801</v>
      </c>
      <c r="V261">
        <v>826.02551576772805</v>
      </c>
      <c r="W261">
        <v>842.87818177807503</v>
      </c>
      <c r="X261">
        <v>859.63319539629697</v>
      </c>
      <c r="Y261">
        <v>876.28924343757296</v>
      </c>
      <c r="Z261">
        <v>894.19198872056097</v>
      </c>
      <c r="AA261">
        <v>910.616222907939</v>
      </c>
      <c r="AB261">
        <v>928.25822131823304</v>
      </c>
      <c r="AC261">
        <v>944.42247815662802</v>
      </c>
      <c r="AD261">
        <v>961.76135585924806</v>
      </c>
      <c r="AE261">
        <v>978.90784103264002</v>
      </c>
      <c r="AF261">
        <v>994.52482234315301</v>
      </c>
      <c r="AG261">
        <v>1012.52416167416</v>
      </c>
      <c r="AH261">
        <v>1028.9569200322201</v>
      </c>
      <c r="AI261">
        <v>1046.38448915247</v>
      </c>
      <c r="AJ261">
        <v>1063.4792439535399</v>
      </c>
      <c r="AK261">
        <v>1080.2037403705899</v>
      </c>
      <c r="AL261">
        <v>1071.8306661909</v>
      </c>
      <c r="AM261">
        <v>1063.18749284412</v>
      </c>
      <c r="AN261">
        <v>1054.2742203302601</v>
      </c>
      <c r="AO261">
        <v>1045.0908486493099</v>
      </c>
      <c r="AP261">
        <v>1035.6373778012701</v>
      </c>
      <c r="AQ261">
        <v>1025.9138077861501</v>
      </c>
      <c r="AR261">
        <v>1015.92013860394</v>
      </c>
      <c r="AS261">
        <v>1005.65637025464</v>
      </c>
      <c r="AT261">
        <v>995.12250273826101</v>
      </c>
      <c r="AU261">
        <v>984.31853605479</v>
      </c>
      <c r="AV261">
        <v>973.24447020423304</v>
      </c>
      <c r="AW261">
        <v>961.90030518658796</v>
      </c>
      <c r="AX261">
        <v>950.28604100185703</v>
      </c>
      <c r="AY261">
        <v>938.40167765003901</v>
      </c>
      <c r="AZ261">
        <v>926.24721513113502</v>
      </c>
      <c r="BA261">
        <v>913.82265344514303</v>
      </c>
      <c r="BB261">
        <v>901.12799259206497</v>
      </c>
      <c r="BC261">
        <v>888.16323257190004</v>
      </c>
      <c r="BD261">
        <v>874.92837338464801</v>
      </c>
      <c r="BE261">
        <v>861.42341503031003</v>
      </c>
    </row>
    <row r="262" spans="1:57" x14ac:dyDescent="0.25">
      <c r="A262" t="s">
        <v>53</v>
      </c>
      <c r="B262" t="s">
        <v>70</v>
      </c>
      <c r="C262" t="s">
        <v>69</v>
      </c>
      <c r="D262" t="s">
        <v>125</v>
      </c>
      <c r="E262">
        <v>8373.2222220784097</v>
      </c>
      <c r="F262">
        <v>8500.8048259062598</v>
      </c>
      <c r="G262">
        <v>7874.8238716477499</v>
      </c>
      <c r="H262">
        <v>8062.6774438168204</v>
      </c>
      <c r="I262">
        <v>8243.2797390498599</v>
      </c>
      <c r="J262">
        <v>8414.8526783641701</v>
      </c>
      <c r="K262">
        <v>8583.9577870148405</v>
      </c>
      <c r="L262">
        <v>8754.6927914226708</v>
      </c>
      <c r="M262">
        <v>8924.8074272303402</v>
      </c>
      <c r="N262">
        <v>9094.9990494787107</v>
      </c>
      <c r="O262">
        <v>9155.6846028938398</v>
      </c>
      <c r="P262">
        <v>9210.5766774211897</v>
      </c>
      <c r="Q262">
        <v>9264.0502660804905</v>
      </c>
      <c r="R262">
        <v>9314.6422081514102</v>
      </c>
      <c r="S262">
        <v>9360.8869280567196</v>
      </c>
      <c r="T262">
        <v>9405.7041063806791</v>
      </c>
      <c r="U262">
        <v>9446.1656105399397</v>
      </c>
      <c r="V262">
        <v>9485.1935359756499</v>
      </c>
      <c r="W262">
        <v>9519.8573352475905</v>
      </c>
      <c r="X262">
        <v>9551.6165467907704</v>
      </c>
      <c r="Y262">
        <v>9579.0019727426406</v>
      </c>
      <c r="Z262">
        <v>9604.9405382581099</v>
      </c>
      <c r="AA262">
        <v>9626.4968661832008</v>
      </c>
      <c r="AB262">
        <v>9645.1329098098104</v>
      </c>
      <c r="AC262">
        <v>9660.8450468526098</v>
      </c>
      <c r="AD262">
        <v>9673.6296550262796</v>
      </c>
      <c r="AE262">
        <v>9682.0139141829495</v>
      </c>
      <c r="AF262">
        <v>9688.9319940481691</v>
      </c>
      <c r="AG262">
        <v>9692.9116781883095</v>
      </c>
      <c r="AH262">
        <v>9695.4203533232303</v>
      </c>
      <c r="AI262">
        <v>9693.5129828714307</v>
      </c>
      <c r="AJ262">
        <v>9688.6563498385804</v>
      </c>
      <c r="AK262">
        <v>9683.7924722350799</v>
      </c>
      <c r="AL262">
        <v>9683.7924722350799</v>
      </c>
      <c r="AM262">
        <v>9683.7924722350799</v>
      </c>
      <c r="AN262">
        <v>9683.7924722350799</v>
      </c>
      <c r="AO262">
        <v>9683.7924722350799</v>
      </c>
      <c r="AP262">
        <v>9683.7924722350799</v>
      </c>
      <c r="AQ262">
        <v>9683.7924722350799</v>
      </c>
      <c r="AR262">
        <v>9683.7924722350799</v>
      </c>
      <c r="AS262">
        <v>9683.7924722350799</v>
      </c>
      <c r="AT262">
        <v>9683.7924722350799</v>
      </c>
      <c r="AU262">
        <v>9683.7924722350799</v>
      </c>
      <c r="AV262">
        <v>9683.7924722350799</v>
      </c>
      <c r="AW262">
        <v>9683.7924722350799</v>
      </c>
      <c r="AX262">
        <v>9683.7924722350799</v>
      </c>
      <c r="AY262">
        <v>9683.7924722350799</v>
      </c>
      <c r="AZ262">
        <v>9683.7924722350799</v>
      </c>
      <c r="BA262">
        <v>9683.7924722350799</v>
      </c>
      <c r="BB262">
        <v>9683.7924722350799</v>
      </c>
      <c r="BC262">
        <v>9683.7924722350799</v>
      </c>
      <c r="BD262">
        <v>9683.7924722350799</v>
      </c>
      <c r="BE262">
        <v>9683.7924722350799</v>
      </c>
    </row>
    <row r="263" spans="1:57" x14ac:dyDescent="0.25">
      <c r="A263" t="s">
        <v>53</v>
      </c>
      <c r="B263" t="s">
        <v>191</v>
      </c>
      <c r="C263" t="s">
        <v>69</v>
      </c>
      <c r="D263" t="s">
        <v>125</v>
      </c>
      <c r="E263">
        <v>8373.2222220784097</v>
      </c>
      <c r="F263">
        <v>8500.8048259062598</v>
      </c>
      <c r="G263">
        <v>7874.8238716477499</v>
      </c>
      <c r="H263">
        <v>8061.0649083280596</v>
      </c>
      <c r="I263">
        <v>8238.3337712064294</v>
      </c>
      <c r="J263">
        <v>8404.7548551501295</v>
      </c>
      <c r="K263">
        <v>8566.7898714408093</v>
      </c>
      <c r="L263">
        <v>8728.4287130484008</v>
      </c>
      <c r="M263">
        <v>8887.3232360359707</v>
      </c>
      <c r="N263">
        <v>9044.0670548016296</v>
      </c>
      <c r="O263">
        <v>9089.7636737530102</v>
      </c>
      <c r="P263">
        <v>9127.6814873244002</v>
      </c>
      <c r="Q263">
        <v>9162.1457131536099</v>
      </c>
      <c r="R263">
        <v>9191.6889310038096</v>
      </c>
      <c r="S263">
        <v>9214.8570919790309</v>
      </c>
      <c r="T263">
        <v>9234.5202916445505</v>
      </c>
      <c r="U263">
        <v>9247.7961327186003</v>
      </c>
      <c r="V263">
        <v>9257.5488911122393</v>
      </c>
      <c r="W263">
        <v>9260.9172157288594</v>
      </c>
      <c r="X263">
        <v>9259.3370804589704</v>
      </c>
      <c r="Y263">
        <v>9251.4001052748408</v>
      </c>
      <c r="Z263">
        <v>9239.9527978043097</v>
      </c>
      <c r="AA263">
        <v>9222.1839978035096</v>
      </c>
      <c r="AB263">
        <v>9199.5277693765893</v>
      </c>
      <c r="AC263">
        <v>9172.0062874818705</v>
      </c>
      <c r="AD263">
        <v>9139.6452980688191</v>
      </c>
      <c r="AE263">
        <v>9101.0930793319694</v>
      </c>
      <c r="AF263">
        <v>9059.1514144350404</v>
      </c>
      <c r="AG263">
        <v>9012.4692783794908</v>
      </c>
      <c r="AH263">
        <v>8962.4465746119895</v>
      </c>
      <c r="AI263">
        <v>8906.3997286622707</v>
      </c>
      <c r="AJ263">
        <v>8845.7432474026209</v>
      </c>
      <c r="AK263">
        <v>8783.1997723172099</v>
      </c>
      <c r="AL263">
        <v>8723.1602589893591</v>
      </c>
      <c r="AM263">
        <v>8661.1839871670509</v>
      </c>
      <c r="AN263">
        <v>8597.2709568502996</v>
      </c>
      <c r="AO263">
        <v>8531.4211680390999</v>
      </c>
      <c r="AP263">
        <v>8463.6346207334609</v>
      </c>
      <c r="AQ263">
        <v>8393.9113149333607</v>
      </c>
      <c r="AR263">
        <v>8322.2512506388193</v>
      </c>
      <c r="AS263">
        <v>8248.6544278498404</v>
      </c>
      <c r="AT263">
        <v>8173.1208465664004</v>
      </c>
      <c r="AU263">
        <v>8095.65050678852</v>
      </c>
      <c r="AV263">
        <v>8016.2434085161904</v>
      </c>
      <c r="AW263">
        <v>7934.8995517494204</v>
      </c>
      <c r="AX263">
        <v>7851.6189364882002</v>
      </c>
      <c r="AY263">
        <v>7766.4015627325298</v>
      </c>
      <c r="AZ263">
        <v>7679.24743048241</v>
      </c>
      <c r="BA263">
        <v>7590.1565397378499</v>
      </c>
      <c r="BB263">
        <v>7499.1288904988396</v>
      </c>
      <c r="BC263">
        <v>7406.1644827653799</v>
      </c>
      <c r="BD263">
        <v>7311.26331653748</v>
      </c>
      <c r="BE263">
        <v>7214.4253918151298</v>
      </c>
    </row>
    <row r="264" spans="1:57" x14ac:dyDescent="0.25">
      <c r="A264" t="s">
        <v>53</v>
      </c>
      <c r="B264" t="s">
        <v>71</v>
      </c>
      <c r="C264" t="s">
        <v>69</v>
      </c>
      <c r="D264" t="s">
        <v>126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25">
      <c r="A265" t="s">
        <v>53</v>
      </c>
      <c r="B265" t="s">
        <v>72</v>
      </c>
      <c r="C265" t="s">
        <v>69</v>
      </c>
      <c r="D265" t="s">
        <v>37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25">
      <c r="A266" t="s">
        <v>53</v>
      </c>
      <c r="B266" t="s">
        <v>192</v>
      </c>
      <c r="C266" t="s">
        <v>69</v>
      </c>
      <c r="D266" t="s">
        <v>37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25">
      <c r="A267" t="s">
        <v>53</v>
      </c>
      <c r="B267" t="s">
        <v>73</v>
      </c>
      <c r="C267" t="s">
        <v>74</v>
      </c>
      <c r="D267" t="s">
        <v>127</v>
      </c>
      <c r="E267">
        <v>11753.6162394</v>
      </c>
      <c r="F267">
        <v>11871.152401793999</v>
      </c>
      <c r="G267">
        <v>10958.7356281921</v>
      </c>
      <c r="H267">
        <v>11217.100067416301</v>
      </c>
      <c r="I267">
        <v>11479.5359218622</v>
      </c>
      <c r="J267">
        <v>11746.0987833902</v>
      </c>
      <c r="K267">
        <v>12016.8449485566</v>
      </c>
      <c r="L267">
        <v>12291.831427147999</v>
      </c>
      <c r="M267">
        <v>12571.1159508164</v>
      </c>
      <c r="N267">
        <v>12854.756981815501</v>
      </c>
      <c r="O267">
        <v>12983.304551633601</v>
      </c>
      <c r="P267">
        <v>13113.13759715</v>
      </c>
      <c r="Q267">
        <v>13244.2689731215</v>
      </c>
      <c r="R267">
        <v>13376.7116628527</v>
      </c>
      <c r="S267">
        <v>13510.4787794812</v>
      </c>
      <c r="T267">
        <v>13645.583567276</v>
      </c>
      <c r="U267">
        <v>13782.0394029488</v>
      </c>
      <c r="V267">
        <v>13919.8597969783</v>
      </c>
      <c r="W267">
        <v>14059.058394948101</v>
      </c>
      <c r="X267">
        <v>14199.6489788975</v>
      </c>
      <c r="Y267">
        <v>14341.6454686865</v>
      </c>
      <c r="Z267">
        <v>14485.0619233734</v>
      </c>
      <c r="AA267">
        <v>14629.9125426071</v>
      </c>
      <c r="AB267">
        <v>14776.2116680332</v>
      </c>
      <c r="AC267">
        <v>14923.9737847135</v>
      </c>
      <c r="AD267">
        <v>15073.2135225606</v>
      </c>
      <c r="AE267">
        <v>15223.9456577863</v>
      </c>
      <c r="AF267">
        <v>15376.1851143641</v>
      </c>
      <c r="AG267">
        <v>15529.946965507799</v>
      </c>
      <c r="AH267">
        <v>15685.2464351628</v>
      </c>
      <c r="AI267">
        <v>15842.0988995145</v>
      </c>
      <c r="AJ267">
        <v>16000.5198885096</v>
      </c>
      <c r="AK267">
        <v>16160.525087394701</v>
      </c>
      <c r="AL267">
        <v>16160.525087394701</v>
      </c>
      <c r="AM267">
        <v>16160.525087394701</v>
      </c>
      <c r="AN267">
        <v>16160.525087394701</v>
      </c>
      <c r="AO267">
        <v>16160.525087394701</v>
      </c>
      <c r="AP267">
        <v>16160.525087394701</v>
      </c>
      <c r="AQ267">
        <v>16160.525087394701</v>
      </c>
      <c r="AR267">
        <v>16160.525087394701</v>
      </c>
      <c r="AS267">
        <v>16160.525087394701</v>
      </c>
      <c r="AT267">
        <v>16160.525087394701</v>
      </c>
      <c r="AU267">
        <v>16160.525087394701</v>
      </c>
      <c r="AV267">
        <v>16160.525087394701</v>
      </c>
      <c r="AW267">
        <v>16160.525087394701</v>
      </c>
      <c r="AX267">
        <v>16160.525087394701</v>
      </c>
      <c r="AY267">
        <v>16160.525087394701</v>
      </c>
      <c r="AZ267">
        <v>16160.525087394701</v>
      </c>
      <c r="BA267">
        <v>16160.525087394701</v>
      </c>
      <c r="BB267">
        <v>16160.525087394701</v>
      </c>
      <c r="BC267">
        <v>16160.525087394701</v>
      </c>
      <c r="BD267">
        <v>16160.525087394701</v>
      </c>
      <c r="BE267">
        <v>16160.525087394701</v>
      </c>
    </row>
    <row r="268" spans="1:57" x14ac:dyDescent="0.25">
      <c r="A268" t="s">
        <v>53</v>
      </c>
      <c r="B268" t="s">
        <v>75</v>
      </c>
      <c r="C268" t="s">
        <v>74</v>
      </c>
      <c r="D268" t="s">
        <v>128</v>
      </c>
      <c r="E268">
        <v>4298.675029</v>
      </c>
      <c r="F268">
        <v>4341.6617792899997</v>
      </c>
      <c r="G268">
        <v>4007.9616549337702</v>
      </c>
      <c r="H268">
        <v>4102.4538299931901</v>
      </c>
      <c r="I268">
        <v>4198.4350523883104</v>
      </c>
      <c r="J268">
        <v>4295.9256538483396</v>
      </c>
      <c r="K268">
        <v>4394.9462238323204</v>
      </c>
      <c r="L268">
        <v>4495.5176126506103</v>
      </c>
      <c r="M268">
        <v>4597.6609346228697</v>
      </c>
      <c r="N268">
        <v>4701.39757127332</v>
      </c>
      <c r="O268">
        <v>4748.4115469860499</v>
      </c>
      <c r="P268">
        <v>4795.8956624559096</v>
      </c>
      <c r="Q268">
        <v>4843.85461908047</v>
      </c>
      <c r="R268">
        <v>4892.2931652712696</v>
      </c>
      <c r="S268">
        <v>4941.2160969239903</v>
      </c>
      <c r="T268">
        <v>4990.6282578932296</v>
      </c>
      <c r="U268">
        <v>5040.5345404721502</v>
      </c>
      <c r="V268">
        <v>5090.93988587688</v>
      </c>
      <c r="W268">
        <v>5141.8492847356501</v>
      </c>
      <c r="X268">
        <v>5193.2677775829998</v>
      </c>
      <c r="Y268">
        <v>5245.2004553588304</v>
      </c>
      <c r="Z268">
        <v>5297.6524599124205</v>
      </c>
      <c r="AA268">
        <v>5350.6289845115398</v>
      </c>
      <c r="AB268">
        <v>5404.1352743566604</v>
      </c>
      <c r="AC268">
        <v>5458.1766271002298</v>
      </c>
      <c r="AD268">
        <v>5512.7583933712303</v>
      </c>
      <c r="AE268">
        <v>5567.8859773049398</v>
      </c>
      <c r="AF268">
        <v>5623.56483707799</v>
      </c>
      <c r="AG268">
        <v>5679.8004854487699</v>
      </c>
      <c r="AH268">
        <v>5736.5984903032604</v>
      </c>
      <c r="AI268">
        <v>5793.9644752062904</v>
      </c>
      <c r="AJ268">
        <v>5851.9041199583598</v>
      </c>
      <c r="AK268">
        <v>5910.4231611579398</v>
      </c>
      <c r="AL268">
        <v>5910.4231611579398</v>
      </c>
      <c r="AM268">
        <v>5910.4231611579398</v>
      </c>
      <c r="AN268">
        <v>5910.4231611579398</v>
      </c>
      <c r="AO268">
        <v>5910.4231611579398</v>
      </c>
      <c r="AP268">
        <v>5910.4231611579398</v>
      </c>
      <c r="AQ268">
        <v>5910.4231611579398</v>
      </c>
      <c r="AR268">
        <v>5910.4231611579398</v>
      </c>
      <c r="AS268">
        <v>5910.4231611579398</v>
      </c>
      <c r="AT268">
        <v>5910.4231611579398</v>
      </c>
      <c r="AU268">
        <v>5910.4231611579398</v>
      </c>
      <c r="AV268">
        <v>5910.4231611579398</v>
      </c>
      <c r="AW268">
        <v>5910.4231611579398</v>
      </c>
      <c r="AX268">
        <v>5910.4231611579398</v>
      </c>
      <c r="AY268">
        <v>5910.4231611579398</v>
      </c>
      <c r="AZ268">
        <v>5910.4231611579398</v>
      </c>
      <c r="BA268">
        <v>5910.4231611579398</v>
      </c>
      <c r="BB268">
        <v>5910.4231611579398</v>
      </c>
      <c r="BC268">
        <v>5910.4231611579398</v>
      </c>
      <c r="BD268">
        <v>5910.4231611579398</v>
      </c>
      <c r="BE268">
        <v>5910.4231611579398</v>
      </c>
    </row>
    <row r="269" spans="1:57" x14ac:dyDescent="0.25">
      <c r="A269" t="s">
        <v>53</v>
      </c>
      <c r="B269" t="s">
        <v>76</v>
      </c>
      <c r="C269" t="s">
        <v>74</v>
      </c>
      <c r="D269" t="s">
        <v>129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</row>
    <row r="270" spans="1:57" x14ac:dyDescent="0.25">
      <c r="A270" t="s">
        <v>53</v>
      </c>
      <c r="B270" t="s">
        <v>77</v>
      </c>
      <c r="C270" t="s">
        <v>74</v>
      </c>
      <c r="D270" t="s">
        <v>130</v>
      </c>
      <c r="E270">
        <v>3959.675757</v>
      </c>
      <c r="F270">
        <v>3999.2725145700001</v>
      </c>
      <c r="G270">
        <v>3691.88842910015</v>
      </c>
      <c r="H270">
        <v>3778.9288246371002</v>
      </c>
      <c r="I270">
        <v>3867.3408392418901</v>
      </c>
      <c r="J270">
        <v>3957.14320125631</v>
      </c>
      <c r="K270">
        <v>4048.3548764271</v>
      </c>
      <c r="L270">
        <v>4140.9950707811704</v>
      </c>
      <c r="M270">
        <v>4235.0832335346904</v>
      </c>
      <c r="N270">
        <v>4330.6390600362001</v>
      </c>
      <c r="O270">
        <v>4373.9454506365601</v>
      </c>
      <c r="P270">
        <v>4417.6849051429199</v>
      </c>
      <c r="Q270">
        <v>4461.8617541943504</v>
      </c>
      <c r="R270">
        <v>4506.4803717362902</v>
      </c>
      <c r="S270">
        <v>4551.5451754536598</v>
      </c>
      <c r="T270">
        <v>4597.0606272081995</v>
      </c>
      <c r="U270">
        <v>4643.0312334802702</v>
      </c>
      <c r="V270">
        <v>4689.4615458150802</v>
      </c>
      <c r="W270">
        <v>4736.3561612732301</v>
      </c>
      <c r="X270">
        <v>4783.7197228859604</v>
      </c>
      <c r="Y270">
        <v>4831.5569201148201</v>
      </c>
      <c r="Z270">
        <v>4879.8724893159697</v>
      </c>
      <c r="AA270">
        <v>4928.6712142091301</v>
      </c>
      <c r="AB270">
        <v>4977.9579263512196</v>
      </c>
      <c r="AC270">
        <v>5027.7375056147303</v>
      </c>
      <c r="AD270">
        <v>5078.0148806708803</v>
      </c>
      <c r="AE270">
        <v>5128.7950294775901</v>
      </c>
      <c r="AF270">
        <v>5180.08297977237</v>
      </c>
      <c r="AG270">
        <v>5231.8838095700903</v>
      </c>
      <c r="AH270">
        <v>5284.2026476657902</v>
      </c>
      <c r="AI270">
        <v>5337.0446741424503</v>
      </c>
      <c r="AJ270">
        <v>5390.4151208838703</v>
      </c>
      <c r="AK270">
        <v>5444.31927209271</v>
      </c>
      <c r="AL270">
        <v>5444.31927209271</v>
      </c>
      <c r="AM270">
        <v>5444.31927209271</v>
      </c>
      <c r="AN270">
        <v>5444.31927209271</v>
      </c>
      <c r="AO270">
        <v>5444.31927209271</v>
      </c>
      <c r="AP270">
        <v>5444.31927209271</v>
      </c>
      <c r="AQ270">
        <v>5444.31927209271</v>
      </c>
      <c r="AR270">
        <v>5444.31927209271</v>
      </c>
      <c r="AS270">
        <v>5444.31927209271</v>
      </c>
      <c r="AT270">
        <v>5444.31927209271</v>
      </c>
      <c r="AU270">
        <v>5444.31927209271</v>
      </c>
      <c r="AV270">
        <v>5444.31927209271</v>
      </c>
      <c r="AW270">
        <v>5444.31927209271</v>
      </c>
      <c r="AX270">
        <v>5444.31927209271</v>
      </c>
      <c r="AY270">
        <v>5444.31927209271</v>
      </c>
      <c r="AZ270">
        <v>5444.31927209271</v>
      </c>
      <c r="BA270">
        <v>5444.31927209271</v>
      </c>
      <c r="BB270">
        <v>5444.31927209271</v>
      </c>
      <c r="BC270">
        <v>5444.31927209271</v>
      </c>
      <c r="BD270">
        <v>5444.31927209271</v>
      </c>
      <c r="BE270">
        <v>5444.31927209271</v>
      </c>
    </row>
    <row r="271" spans="1:57" x14ac:dyDescent="0.25">
      <c r="A271" t="s">
        <v>53</v>
      </c>
      <c r="B271" t="s">
        <v>78</v>
      </c>
      <c r="C271" t="s">
        <v>79</v>
      </c>
      <c r="D271" t="s">
        <v>131</v>
      </c>
      <c r="E271">
        <v>787000</v>
      </c>
      <c r="F271">
        <v>786113.59546239604</v>
      </c>
      <c r="G271">
        <v>681717.13524267997</v>
      </c>
      <c r="H271">
        <v>699602.75821842696</v>
      </c>
      <c r="I271">
        <v>721797.47072884801</v>
      </c>
      <c r="J271">
        <v>741902.36006761796</v>
      </c>
      <c r="K271">
        <v>763621.48062641302</v>
      </c>
      <c r="L271">
        <v>785294.62881389901</v>
      </c>
      <c r="M271">
        <v>808678.627923992</v>
      </c>
      <c r="N271">
        <v>830214.79672498896</v>
      </c>
      <c r="O271">
        <v>843073.39073579805</v>
      </c>
      <c r="P271">
        <v>855582.07772823703</v>
      </c>
      <c r="Q271">
        <v>867778.68692305102</v>
      </c>
      <c r="R271">
        <v>879692.77323662804</v>
      </c>
      <c r="S271">
        <v>891350.15699483897</v>
      </c>
      <c r="T271">
        <v>901178.17750221398</v>
      </c>
      <c r="U271">
        <v>912420.389384532</v>
      </c>
      <c r="V271">
        <v>925032.72795785405</v>
      </c>
      <c r="W271">
        <v>937433.67912990099</v>
      </c>
      <c r="X271">
        <v>949639.21967978997</v>
      </c>
      <c r="Y271">
        <v>961657.60633610096</v>
      </c>
      <c r="Z271">
        <v>974965.68154174299</v>
      </c>
      <c r="AA271">
        <v>986592.55774215295</v>
      </c>
      <c r="AB271">
        <v>999479.38927201903</v>
      </c>
      <c r="AC271">
        <v>1010725.08969231</v>
      </c>
      <c r="AD271">
        <v>1023187.7600256799</v>
      </c>
      <c r="AE271">
        <v>1035407.34574922</v>
      </c>
      <c r="AF271">
        <v>1045989.30334467</v>
      </c>
      <c r="AG271">
        <v>1059060.2038243499</v>
      </c>
      <c r="AH271">
        <v>1070479.3942129901</v>
      </c>
      <c r="AI271">
        <v>1082932.4402874501</v>
      </c>
      <c r="AJ271">
        <v>1095045.24920615</v>
      </c>
      <c r="AK271">
        <v>1106793.90995518</v>
      </c>
      <c r="AL271">
        <v>1106793.90995518</v>
      </c>
      <c r="AM271">
        <v>1106793.90995518</v>
      </c>
      <c r="AN271">
        <v>1106793.90995518</v>
      </c>
      <c r="AO271">
        <v>1106793.90995518</v>
      </c>
      <c r="AP271">
        <v>1106793.90995518</v>
      </c>
      <c r="AQ271">
        <v>1106793.90995518</v>
      </c>
      <c r="AR271">
        <v>1106793.90995518</v>
      </c>
      <c r="AS271">
        <v>1106793.90995518</v>
      </c>
      <c r="AT271">
        <v>1106793.90995518</v>
      </c>
      <c r="AU271">
        <v>1106793.90995518</v>
      </c>
      <c r="AV271">
        <v>1106793.90995518</v>
      </c>
      <c r="AW271">
        <v>1106793.90995518</v>
      </c>
      <c r="AX271">
        <v>1106793.90995518</v>
      </c>
      <c r="AY271">
        <v>1106793.90995518</v>
      </c>
      <c r="AZ271">
        <v>1106793.90995518</v>
      </c>
      <c r="BA271">
        <v>1106793.90995518</v>
      </c>
      <c r="BB271">
        <v>1106793.90995518</v>
      </c>
      <c r="BC271">
        <v>1106793.90995518</v>
      </c>
      <c r="BD271">
        <v>1106793.90995518</v>
      </c>
      <c r="BE271">
        <v>1106793.90995518</v>
      </c>
    </row>
    <row r="272" spans="1:57" x14ac:dyDescent="0.25">
      <c r="A272" t="s">
        <v>53</v>
      </c>
      <c r="B272" t="s">
        <v>80</v>
      </c>
      <c r="C272" t="s">
        <v>74</v>
      </c>
      <c r="D272" t="s">
        <v>132</v>
      </c>
      <c r="E272">
        <v>109.668012</v>
      </c>
      <c r="F272">
        <v>110.76469212000001</v>
      </c>
      <c r="G272">
        <v>102.251317883656</v>
      </c>
      <c r="H272">
        <v>104.662006972367</v>
      </c>
      <c r="I272">
        <v>107.110684711063</v>
      </c>
      <c r="J272">
        <v>109.597869803837</v>
      </c>
      <c r="K272">
        <v>112.124087529994</v>
      </c>
      <c r="L272">
        <v>114.68986982369501</v>
      </c>
      <c r="M272">
        <v>117.295755354516</v>
      </c>
      <c r="N272">
        <v>119.942289608971</v>
      </c>
      <c r="O272">
        <v>121.14171250506099</v>
      </c>
      <c r="P272">
        <v>122.35312963011199</v>
      </c>
      <c r="Q272">
        <v>123.576660926413</v>
      </c>
      <c r="R272">
        <v>124.812427535677</v>
      </c>
      <c r="S272">
        <v>126.060551811034</v>
      </c>
      <c r="T272">
        <v>127.321157329144</v>
      </c>
      <c r="U272">
        <v>128.59436890243501</v>
      </c>
      <c r="V272">
        <v>129.88031259146001</v>
      </c>
      <c r="W272">
        <v>131.179115717374</v>
      </c>
      <c r="X272">
        <v>132.49090687454799</v>
      </c>
      <c r="Y272">
        <v>133.81581594329401</v>
      </c>
      <c r="Z272">
        <v>135.15397410272701</v>
      </c>
      <c r="AA272">
        <v>136.50551384375399</v>
      </c>
      <c r="AB272">
        <v>137.870568982191</v>
      </c>
      <c r="AC272">
        <v>139.249274672013</v>
      </c>
      <c r="AD272">
        <v>140.641767418733</v>
      </c>
      <c r="AE272">
        <v>142.04818509292099</v>
      </c>
      <c r="AF272">
        <v>143.46866694385</v>
      </c>
      <c r="AG272">
        <v>144.903353613289</v>
      </c>
      <c r="AH272">
        <v>146.35238714942099</v>
      </c>
      <c r="AI272">
        <v>147.81591102091599</v>
      </c>
      <c r="AJ272">
        <v>149.29407013112501</v>
      </c>
      <c r="AK272">
        <v>150.78701083243601</v>
      </c>
      <c r="AL272">
        <v>150.78701083243601</v>
      </c>
      <c r="AM272">
        <v>150.78701083243601</v>
      </c>
      <c r="AN272">
        <v>150.78701083243601</v>
      </c>
      <c r="AO272">
        <v>150.78701083243601</v>
      </c>
      <c r="AP272">
        <v>150.78701083243601</v>
      </c>
      <c r="AQ272">
        <v>150.78701083243601</v>
      </c>
      <c r="AR272">
        <v>150.78701083243601</v>
      </c>
      <c r="AS272">
        <v>150.78701083243601</v>
      </c>
      <c r="AT272">
        <v>150.78701083243601</v>
      </c>
      <c r="AU272">
        <v>150.78701083243601</v>
      </c>
      <c r="AV272">
        <v>150.78701083243601</v>
      </c>
      <c r="AW272">
        <v>150.78701083243601</v>
      </c>
      <c r="AX272">
        <v>150.78701083243601</v>
      </c>
      <c r="AY272">
        <v>150.78701083243601</v>
      </c>
      <c r="AZ272">
        <v>150.78701083243601</v>
      </c>
      <c r="BA272">
        <v>150.78701083243601</v>
      </c>
      <c r="BB272">
        <v>150.78701083243601</v>
      </c>
      <c r="BC272">
        <v>150.78701083243601</v>
      </c>
      <c r="BD272">
        <v>150.78701083243601</v>
      </c>
      <c r="BE272">
        <v>150.78701083243601</v>
      </c>
    </row>
    <row r="273" spans="1:57" x14ac:dyDescent="0.25">
      <c r="A273" t="s">
        <v>53</v>
      </c>
      <c r="B273" t="s">
        <v>81</v>
      </c>
      <c r="C273" t="s">
        <v>74</v>
      </c>
      <c r="D273" t="s">
        <v>133</v>
      </c>
      <c r="E273">
        <v>18553.60137</v>
      </c>
      <c r="F273">
        <v>18739.137383699999</v>
      </c>
      <c r="G273">
        <v>17298.847284388801</v>
      </c>
      <c r="H273">
        <v>17706.686941215499</v>
      </c>
      <c r="I273">
        <v>18120.9535064503</v>
      </c>
      <c r="J273">
        <v>18541.734734295602</v>
      </c>
      <c r="K273">
        <v>18969.119491347301</v>
      </c>
      <c r="L273">
        <v>19403.197770066501</v>
      </c>
      <c r="M273">
        <v>19844.060702411</v>
      </c>
      <c r="N273">
        <v>20291.8005736253</v>
      </c>
      <c r="O273">
        <v>20494.718579361601</v>
      </c>
      <c r="P273">
        <v>20699.665765155201</v>
      </c>
      <c r="Q273">
        <v>20906.662422806799</v>
      </c>
      <c r="R273">
        <v>21115.729047034802</v>
      </c>
      <c r="S273">
        <v>21326.886337505199</v>
      </c>
      <c r="T273">
        <v>21540.155200880199</v>
      </c>
      <c r="U273">
        <v>21755.556752888999</v>
      </c>
      <c r="V273">
        <v>21973.112320417898</v>
      </c>
      <c r="W273">
        <v>22192.8434436221</v>
      </c>
      <c r="X273">
        <v>22414.771878058302</v>
      </c>
      <c r="Y273">
        <v>22638.919596838899</v>
      </c>
      <c r="Z273">
        <v>22865.3087928073</v>
      </c>
      <c r="AA273">
        <v>23093.961880735402</v>
      </c>
      <c r="AB273">
        <v>23324.901499542699</v>
      </c>
      <c r="AC273">
        <v>23558.150514538102</v>
      </c>
      <c r="AD273">
        <v>23793.732019683499</v>
      </c>
      <c r="AE273">
        <v>24031.669339880398</v>
      </c>
      <c r="AF273">
        <v>24271.986033279201</v>
      </c>
      <c r="AG273">
        <v>24514.705893612001</v>
      </c>
      <c r="AH273">
        <v>24759.852952548099</v>
      </c>
      <c r="AI273">
        <v>25007.4514820736</v>
      </c>
      <c r="AJ273">
        <v>25257.525996894299</v>
      </c>
      <c r="AK273">
        <v>25510.1012568632</v>
      </c>
      <c r="AL273">
        <v>25510.1012568632</v>
      </c>
      <c r="AM273">
        <v>25510.1012568632</v>
      </c>
      <c r="AN273">
        <v>25510.1012568632</v>
      </c>
      <c r="AO273">
        <v>25510.1012568632</v>
      </c>
      <c r="AP273">
        <v>25510.1012568632</v>
      </c>
      <c r="AQ273">
        <v>25510.1012568632</v>
      </c>
      <c r="AR273">
        <v>25510.1012568632</v>
      </c>
      <c r="AS273">
        <v>25510.1012568632</v>
      </c>
      <c r="AT273">
        <v>25510.1012568632</v>
      </c>
      <c r="AU273">
        <v>25510.1012568632</v>
      </c>
      <c r="AV273">
        <v>25510.1012568632</v>
      </c>
      <c r="AW273">
        <v>25510.1012568632</v>
      </c>
      <c r="AX273">
        <v>25510.1012568632</v>
      </c>
      <c r="AY273">
        <v>25510.1012568632</v>
      </c>
      <c r="AZ273">
        <v>25510.1012568632</v>
      </c>
      <c r="BA273">
        <v>25510.1012568632</v>
      </c>
      <c r="BB273">
        <v>25510.1012568632</v>
      </c>
      <c r="BC273">
        <v>25510.1012568632</v>
      </c>
      <c r="BD273">
        <v>25510.1012568632</v>
      </c>
      <c r="BE273">
        <v>25510.1012568632</v>
      </c>
    </row>
    <row r="274" spans="1:57" x14ac:dyDescent="0.25">
      <c r="A274" t="s">
        <v>53</v>
      </c>
      <c r="B274" t="s">
        <v>82</v>
      </c>
      <c r="C274" t="s">
        <v>74</v>
      </c>
      <c r="D274" t="s">
        <v>134</v>
      </c>
      <c r="E274">
        <v>318.73382720000001</v>
      </c>
      <c r="F274">
        <v>321.92116547199998</v>
      </c>
      <c r="G274">
        <v>297.17830469382199</v>
      </c>
      <c r="H274">
        <v>304.18461533464898</v>
      </c>
      <c r="I274">
        <v>311.30133435782398</v>
      </c>
      <c r="J274">
        <v>318.52996929992901</v>
      </c>
      <c r="K274">
        <v>325.872046807441</v>
      </c>
      <c r="L274">
        <v>333.32911286817199</v>
      </c>
      <c r="M274">
        <v>340.90273304543803</v>
      </c>
      <c r="N274">
        <v>348.59449271496197</v>
      </c>
      <c r="O274">
        <v>352.08043764211101</v>
      </c>
      <c r="P274">
        <v>355.60124201853199</v>
      </c>
      <c r="Q274">
        <v>359.15725443871798</v>
      </c>
      <c r="R274">
        <v>362.748826983105</v>
      </c>
      <c r="S274">
        <v>366.37631525293602</v>
      </c>
      <c r="T274">
        <v>370.04007840546501</v>
      </c>
      <c r="U274">
        <v>373.74047918951999</v>
      </c>
      <c r="V274">
        <v>377.477883981415</v>
      </c>
      <c r="W274">
        <v>381.25266282122902</v>
      </c>
      <c r="X274">
        <v>385.06518944944202</v>
      </c>
      <c r="Y274">
        <v>388.91584134393599</v>
      </c>
      <c r="Z274">
        <v>392.80499975737501</v>
      </c>
      <c r="AA274">
        <v>396.73304975494898</v>
      </c>
      <c r="AB274">
        <v>400.70038025249897</v>
      </c>
      <c r="AC274">
        <v>404.707384055023</v>
      </c>
      <c r="AD274">
        <v>408.75445789557398</v>
      </c>
      <c r="AE274">
        <v>412.84200247452901</v>
      </c>
      <c r="AF274">
        <v>416.970422499275</v>
      </c>
      <c r="AG274">
        <v>421.14012672426799</v>
      </c>
      <c r="AH274">
        <v>425.35152799151001</v>
      </c>
      <c r="AI274">
        <v>429.60504327142502</v>
      </c>
      <c r="AJ274">
        <v>433.90109370414001</v>
      </c>
      <c r="AK274">
        <v>438.24010464118101</v>
      </c>
      <c r="AL274">
        <v>438.24010464118101</v>
      </c>
      <c r="AM274">
        <v>438.24010464118101</v>
      </c>
      <c r="AN274">
        <v>438.24010464118101</v>
      </c>
      <c r="AO274">
        <v>438.24010464118101</v>
      </c>
      <c r="AP274">
        <v>438.24010464118101</v>
      </c>
      <c r="AQ274">
        <v>438.24010464118101</v>
      </c>
      <c r="AR274">
        <v>438.24010464118101</v>
      </c>
      <c r="AS274">
        <v>438.24010464118101</v>
      </c>
      <c r="AT274">
        <v>438.24010464118101</v>
      </c>
      <c r="AU274">
        <v>438.24010464118101</v>
      </c>
      <c r="AV274">
        <v>438.24010464118101</v>
      </c>
      <c r="AW274">
        <v>438.24010464118101</v>
      </c>
      <c r="AX274">
        <v>438.24010464118101</v>
      </c>
      <c r="AY274">
        <v>438.24010464118101</v>
      </c>
      <c r="AZ274">
        <v>438.24010464118101</v>
      </c>
      <c r="BA274">
        <v>438.24010464118101</v>
      </c>
      <c r="BB274">
        <v>438.24010464118101</v>
      </c>
      <c r="BC274">
        <v>438.24010464118101</v>
      </c>
      <c r="BD274">
        <v>438.24010464118101</v>
      </c>
      <c r="BE274">
        <v>438.24010464118101</v>
      </c>
    </row>
    <row r="275" spans="1:57" x14ac:dyDescent="0.25">
      <c r="A275" t="s">
        <v>53</v>
      </c>
      <c r="B275" t="s">
        <v>83</v>
      </c>
      <c r="C275" t="s">
        <v>84</v>
      </c>
      <c r="D275" t="s">
        <v>135</v>
      </c>
      <c r="E275">
        <v>249.89532598060799</v>
      </c>
      <c r="F275">
        <v>249.61386683083001</v>
      </c>
      <c r="G275">
        <v>236.593579844597</v>
      </c>
      <c r="H275">
        <v>239.33407514889799</v>
      </c>
      <c r="I275">
        <v>243.43909295820899</v>
      </c>
      <c r="J275">
        <v>246.72268309598101</v>
      </c>
      <c r="K275">
        <v>250.43271564706899</v>
      </c>
      <c r="L275">
        <v>254.01377725803999</v>
      </c>
      <c r="M275">
        <v>258.03070493416999</v>
      </c>
      <c r="N275">
        <v>261.34471459793099</v>
      </c>
      <c r="O275">
        <v>265.078597421903</v>
      </c>
      <c r="P275">
        <v>268.68671683449099</v>
      </c>
      <c r="Q275">
        <v>272.18086875717302</v>
      </c>
      <c r="R275">
        <v>275.570194544564</v>
      </c>
      <c r="S275">
        <v>278.86261474215001</v>
      </c>
      <c r="T275">
        <v>281.56656714638098</v>
      </c>
      <c r="U275">
        <v>284.69589212141102</v>
      </c>
      <c r="V275">
        <v>288.234538886042</v>
      </c>
      <c r="W275">
        <v>291.68804872272898</v>
      </c>
      <c r="X275">
        <v>295.06104560079598</v>
      </c>
      <c r="Y275">
        <v>298.35571435072598</v>
      </c>
      <c r="Z275">
        <v>302.02915276757</v>
      </c>
      <c r="AA275">
        <v>305.15990639091098</v>
      </c>
      <c r="AB275">
        <v>308.657957518155</v>
      </c>
      <c r="AC275">
        <v>311.62621531056902</v>
      </c>
      <c r="AD275">
        <v>314.946123083575</v>
      </c>
      <c r="AE275">
        <v>318.16631904174898</v>
      </c>
      <c r="AF275">
        <v>320.85853352842798</v>
      </c>
      <c r="AG275">
        <v>324.28811357189301</v>
      </c>
      <c r="AH275">
        <v>327.18441717364601</v>
      </c>
      <c r="AI275">
        <v>330.36853294010098</v>
      </c>
      <c r="AJ275">
        <v>333.41923144892598</v>
      </c>
      <c r="AK275">
        <v>336.32874571690598</v>
      </c>
      <c r="AL275">
        <v>336.32874571690598</v>
      </c>
      <c r="AM275">
        <v>336.32874571690598</v>
      </c>
      <c r="AN275">
        <v>336.32874571690598</v>
      </c>
      <c r="AO275">
        <v>336.32874571690598</v>
      </c>
      <c r="AP275">
        <v>336.32874571690598</v>
      </c>
      <c r="AQ275">
        <v>336.32874571690598</v>
      </c>
      <c r="AR275">
        <v>336.32874571690598</v>
      </c>
      <c r="AS275">
        <v>336.32874571690598</v>
      </c>
      <c r="AT275">
        <v>336.32874571690598</v>
      </c>
      <c r="AU275">
        <v>336.32874571690598</v>
      </c>
      <c r="AV275">
        <v>336.32874571690598</v>
      </c>
      <c r="AW275">
        <v>336.32874571690598</v>
      </c>
      <c r="AX275">
        <v>336.32874571690598</v>
      </c>
      <c r="AY275">
        <v>336.32874571690598</v>
      </c>
      <c r="AZ275">
        <v>336.32874571690598</v>
      </c>
      <c r="BA275">
        <v>336.32874571690598</v>
      </c>
      <c r="BB275">
        <v>336.32874571690598</v>
      </c>
      <c r="BC275">
        <v>336.32874571690598</v>
      </c>
      <c r="BD275">
        <v>336.32874571690598</v>
      </c>
      <c r="BE275">
        <v>336.32874571690598</v>
      </c>
    </row>
    <row r="276" spans="1:57" x14ac:dyDescent="0.25">
      <c r="A276" t="s">
        <v>54</v>
      </c>
      <c r="B276" t="s">
        <v>68</v>
      </c>
      <c r="C276" t="s">
        <v>69</v>
      </c>
      <c r="D276" t="s">
        <v>124</v>
      </c>
      <c r="E276">
        <v>23240.460999999999</v>
      </c>
      <c r="F276">
        <v>23093.5008487913</v>
      </c>
      <c r="G276">
        <v>22463.103879105602</v>
      </c>
      <c r="H276">
        <v>22445.460658823398</v>
      </c>
      <c r="I276">
        <v>22424.323235475302</v>
      </c>
      <c r="J276">
        <v>22394.255885690302</v>
      </c>
      <c r="K276">
        <v>22361.291823175499</v>
      </c>
      <c r="L276">
        <v>22325.1294279908</v>
      </c>
      <c r="M276">
        <v>22282.655429535502</v>
      </c>
      <c r="N276">
        <v>22236.390381948899</v>
      </c>
      <c r="O276">
        <v>22118.040951946299</v>
      </c>
      <c r="P276">
        <v>21995.039391527302</v>
      </c>
      <c r="Q276">
        <v>21866.4878127302</v>
      </c>
      <c r="R276">
        <v>21760.875249799101</v>
      </c>
      <c r="S276">
        <v>21655.421373212099</v>
      </c>
      <c r="T276">
        <v>21543.0490721729</v>
      </c>
      <c r="U276">
        <v>21425.055427449901</v>
      </c>
      <c r="V276">
        <v>21299.197102929302</v>
      </c>
      <c r="W276">
        <v>21275.481374988802</v>
      </c>
      <c r="X276">
        <v>21248.6691231982</v>
      </c>
      <c r="Y276">
        <v>21213.498216013901</v>
      </c>
      <c r="Z276">
        <v>21173.4813314897</v>
      </c>
      <c r="AA276">
        <v>21128.5681607181</v>
      </c>
      <c r="AB276">
        <v>21076.8875418645</v>
      </c>
      <c r="AC276">
        <v>21022.437429678201</v>
      </c>
      <c r="AD276">
        <v>20963.4160064596</v>
      </c>
      <c r="AE276">
        <v>20901.758747011401</v>
      </c>
      <c r="AF276">
        <v>20837.929501362501</v>
      </c>
      <c r="AG276">
        <v>20773.17838727</v>
      </c>
      <c r="AH276">
        <v>20706.9848273508</v>
      </c>
      <c r="AI276">
        <v>20640.806961354701</v>
      </c>
      <c r="AJ276">
        <v>20574.6582325216</v>
      </c>
      <c r="AK276">
        <v>20507.506051433898</v>
      </c>
      <c r="AL276">
        <v>20507.506051433898</v>
      </c>
      <c r="AM276">
        <v>20507.506051433898</v>
      </c>
      <c r="AN276">
        <v>20507.506051433898</v>
      </c>
      <c r="AO276">
        <v>20507.506051433898</v>
      </c>
      <c r="AP276">
        <v>20507.506051433898</v>
      </c>
      <c r="AQ276">
        <v>20507.506051433898</v>
      </c>
      <c r="AR276">
        <v>20507.506051433898</v>
      </c>
      <c r="AS276">
        <v>20507.506051433898</v>
      </c>
      <c r="AT276">
        <v>20507.506051433898</v>
      </c>
      <c r="AU276">
        <v>20507.506051433898</v>
      </c>
      <c r="AV276">
        <v>20507.506051433898</v>
      </c>
      <c r="AW276">
        <v>20507.506051433898</v>
      </c>
      <c r="AX276">
        <v>20507.506051433898</v>
      </c>
      <c r="AY276">
        <v>20507.506051433898</v>
      </c>
      <c r="AZ276">
        <v>20507.506051433898</v>
      </c>
      <c r="BA276">
        <v>20507.506051433898</v>
      </c>
      <c r="BB276">
        <v>20507.506051433898</v>
      </c>
      <c r="BC276">
        <v>20507.506051433898</v>
      </c>
      <c r="BD276">
        <v>20507.506051433898</v>
      </c>
      <c r="BE276">
        <v>20507.506051433898</v>
      </c>
    </row>
    <row r="277" spans="1:57" x14ac:dyDescent="0.25">
      <c r="A277" t="s">
        <v>54</v>
      </c>
      <c r="B277" t="s">
        <v>190</v>
      </c>
      <c r="C277" t="s">
        <v>69</v>
      </c>
      <c r="D277" t="s">
        <v>124</v>
      </c>
      <c r="E277">
        <v>23240.460999999999</v>
      </c>
      <c r="F277">
        <v>23093.5008487913</v>
      </c>
      <c r="G277">
        <v>22463.103879105602</v>
      </c>
      <c r="H277">
        <v>22440.432875635801</v>
      </c>
      <c r="I277">
        <v>22409.254090261002</v>
      </c>
      <c r="J277">
        <v>22364.1580057799</v>
      </c>
      <c r="K277">
        <v>22311.202529491598</v>
      </c>
      <c r="L277">
        <v>22250.116993112799</v>
      </c>
      <c r="M277">
        <v>22177.837818395001</v>
      </c>
      <c r="N277">
        <v>22096.9237414733</v>
      </c>
      <c r="O277">
        <v>21939.681069709801</v>
      </c>
      <c r="P277">
        <v>21773.329394460699</v>
      </c>
      <c r="Q277">
        <v>21597.092682877399</v>
      </c>
      <c r="R277">
        <v>21439.162470105999</v>
      </c>
      <c r="S277">
        <v>21277.057850979301</v>
      </c>
      <c r="T277">
        <v>21103.9155598857</v>
      </c>
      <c r="U277">
        <v>20921.1381237963</v>
      </c>
      <c r="V277">
        <v>20726.6746848025</v>
      </c>
      <c r="W277">
        <v>20627.345110381098</v>
      </c>
      <c r="X277">
        <v>20520.434735007999</v>
      </c>
      <c r="Y277">
        <v>20400.936380347699</v>
      </c>
      <c r="Z277">
        <v>20272.3379660215</v>
      </c>
      <c r="AA277">
        <v>20134.680314437901</v>
      </c>
      <c r="AB277">
        <v>19986.285072898201</v>
      </c>
      <c r="AC277">
        <v>19831.0538556635</v>
      </c>
      <c r="AD277">
        <v>19667.373775276199</v>
      </c>
      <c r="AE277">
        <v>19497.1605592122</v>
      </c>
      <c r="AF277">
        <v>19320.9282336633</v>
      </c>
      <c r="AG277">
        <v>19139.908009749299</v>
      </c>
      <c r="AH277">
        <v>18953.683008049298</v>
      </c>
      <c r="AI277">
        <v>18763.649413061299</v>
      </c>
      <c r="AJ277">
        <v>18569.863534344699</v>
      </c>
      <c r="AK277">
        <v>18371.444221116501</v>
      </c>
      <c r="AL277">
        <v>18229.0400990954</v>
      </c>
      <c r="AM277">
        <v>18082.0422957187</v>
      </c>
      <c r="AN277">
        <v>17930.450810986498</v>
      </c>
      <c r="AO277">
        <v>17774.265644898798</v>
      </c>
      <c r="AP277">
        <v>17613.486797455502</v>
      </c>
      <c r="AQ277">
        <v>17448.114268656798</v>
      </c>
      <c r="AR277">
        <v>17278.148058502498</v>
      </c>
      <c r="AS277">
        <v>17103.5881669927</v>
      </c>
      <c r="AT277">
        <v>16924.4345941274</v>
      </c>
      <c r="AU277">
        <v>16740.687339906501</v>
      </c>
      <c r="AV277">
        <v>16552.346404330099</v>
      </c>
      <c r="AW277">
        <v>16359.4117873983</v>
      </c>
      <c r="AX277">
        <v>16161.8834891108</v>
      </c>
      <c r="AY277">
        <v>15959.7615094679</v>
      </c>
      <c r="AZ277">
        <v>15753.045848469499</v>
      </c>
      <c r="BA277">
        <v>15541.7365061155</v>
      </c>
      <c r="BB277">
        <v>15325.833482406</v>
      </c>
      <c r="BC277">
        <v>15105.336777340999</v>
      </c>
      <c r="BD277">
        <v>14880.2463909204</v>
      </c>
      <c r="BE277">
        <v>14650.562323144401</v>
      </c>
    </row>
    <row r="278" spans="1:57" x14ac:dyDescent="0.25">
      <c r="A278" t="s">
        <v>54</v>
      </c>
      <c r="B278" t="s">
        <v>70</v>
      </c>
      <c r="C278" t="s">
        <v>69</v>
      </c>
      <c r="D278" t="s">
        <v>125</v>
      </c>
      <c r="E278">
        <v>11320.975844426301</v>
      </c>
      <c r="F278">
        <v>11283.903070586801</v>
      </c>
      <c r="G278">
        <v>11000.601336825201</v>
      </c>
      <c r="H278">
        <v>11032.415534784301</v>
      </c>
      <c r="I278">
        <v>11054.6697292307</v>
      </c>
      <c r="J278">
        <v>11041.7430885295</v>
      </c>
      <c r="K278">
        <v>11014.015196987601</v>
      </c>
      <c r="L278">
        <v>10971.940839180201</v>
      </c>
      <c r="M278">
        <v>10959.363858079299</v>
      </c>
      <c r="N278">
        <v>10935.488959144899</v>
      </c>
      <c r="O278">
        <v>10852.3198632719</v>
      </c>
      <c r="P278">
        <v>10750.916620841999</v>
      </c>
      <c r="Q278">
        <v>10626.8326296579</v>
      </c>
      <c r="R278">
        <v>10553.6161535011</v>
      </c>
      <c r="S278">
        <v>10481.7264231891</v>
      </c>
      <c r="T278">
        <v>10384.8744774067</v>
      </c>
      <c r="U278">
        <v>10272.2913473565</v>
      </c>
      <c r="V278">
        <v>10140.5092488557</v>
      </c>
      <c r="W278">
        <v>10002.7737770033</v>
      </c>
      <c r="X278">
        <v>9866.2047438350091</v>
      </c>
      <c r="Y278">
        <v>9709.2733347834001</v>
      </c>
      <c r="Z278">
        <v>9541.3543230354608</v>
      </c>
      <c r="AA278">
        <v>9362.3596045473096</v>
      </c>
      <c r="AB278">
        <v>9171.6604109904802</v>
      </c>
      <c r="AC278">
        <v>8976.4663166394203</v>
      </c>
      <c r="AD278">
        <v>8769.7508376214791</v>
      </c>
      <c r="AE278">
        <v>8557.0599213047408</v>
      </c>
      <c r="AF278">
        <v>8337.4072391463706</v>
      </c>
      <c r="AG278">
        <v>8190.86628833344</v>
      </c>
      <c r="AH278">
        <v>8038.6290525340401</v>
      </c>
      <c r="AI278">
        <v>7884.0087584176699</v>
      </c>
      <c r="AJ278">
        <v>7727.3952474611497</v>
      </c>
      <c r="AK278">
        <v>7565.1170266591598</v>
      </c>
      <c r="AL278">
        <v>7565.1170266591598</v>
      </c>
      <c r="AM278">
        <v>7565.1170266591598</v>
      </c>
      <c r="AN278">
        <v>7565.1170266591598</v>
      </c>
      <c r="AO278">
        <v>7565.1170266591598</v>
      </c>
      <c r="AP278">
        <v>7565.1170266591598</v>
      </c>
      <c r="AQ278">
        <v>7565.1170266591598</v>
      </c>
      <c r="AR278">
        <v>7565.1170266591598</v>
      </c>
      <c r="AS278">
        <v>7565.1170266591598</v>
      </c>
      <c r="AT278">
        <v>7565.1170266591598</v>
      </c>
      <c r="AU278">
        <v>7565.1170266591598</v>
      </c>
      <c r="AV278">
        <v>7565.1170266591598</v>
      </c>
      <c r="AW278">
        <v>7565.1170266591598</v>
      </c>
      <c r="AX278">
        <v>7565.1170266591598</v>
      </c>
      <c r="AY278">
        <v>7565.1170266591598</v>
      </c>
      <c r="AZ278">
        <v>7565.1170266591598</v>
      </c>
      <c r="BA278">
        <v>7565.1170266591598</v>
      </c>
      <c r="BB278">
        <v>7565.1170266591598</v>
      </c>
      <c r="BC278">
        <v>7565.1170266591598</v>
      </c>
      <c r="BD278">
        <v>7565.1170266591598</v>
      </c>
      <c r="BE278">
        <v>7565.1170266591598</v>
      </c>
    </row>
    <row r="279" spans="1:57" x14ac:dyDescent="0.25">
      <c r="A279" t="s">
        <v>54</v>
      </c>
      <c r="B279" t="s">
        <v>191</v>
      </c>
      <c r="C279" t="s">
        <v>69</v>
      </c>
      <c r="D279" t="s">
        <v>125</v>
      </c>
      <c r="E279">
        <v>11320.975844426301</v>
      </c>
      <c r="F279">
        <v>11283.903070586801</v>
      </c>
      <c r="G279">
        <v>11000.601336825201</v>
      </c>
      <c r="H279">
        <v>11030.209051677301</v>
      </c>
      <c r="I279">
        <v>11048.036927393099</v>
      </c>
      <c r="J279">
        <v>11028.492996823299</v>
      </c>
      <c r="K279">
        <v>10991.987166593601</v>
      </c>
      <c r="L279">
        <v>10939.025016662699</v>
      </c>
      <c r="M279">
        <v>10913.334529875399</v>
      </c>
      <c r="N279">
        <v>10874.250220973699</v>
      </c>
      <c r="O279">
        <v>10774.1831602563</v>
      </c>
      <c r="P279">
        <v>10654.1583712544</v>
      </c>
      <c r="Q279">
        <v>10509.9374707317</v>
      </c>
      <c r="R279">
        <v>10414.3084202749</v>
      </c>
      <c r="S279">
        <v>10318.2114909873</v>
      </c>
      <c r="T279">
        <v>10195.8697619179</v>
      </c>
      <c r="U279">
        <v>10056.573229062</v>
      </c>
      <c r="V279">
        <v>9897.1370268832507</v>
      </c>
      <c r="W279">
        <v>9730.6983302688695</v>
      </c>
      <c r="X279">
        <v>9564.2988786736605</v>
      </c>
      <c r="Y279">
        <v>9377.2161867338109</v>
      </c>
      <c r="Z279">
        <v>9178.7828587601107</v>
      </c>
      <c r="AA279">
        <v>8969.1405011563293</v>
      </c>
      <c r="AB279">
        <v>8747.92970000272</v>
      </c>
      <c r="AC279">
        <v>8522.2571210174592</v>
      </c>
      <c r="AD279">
        <v>8285.6605913847798</v>
      </c>
      <c r="AE279">
        <v>8043.6363260264598</v>
      </c>
      <c r="AF279">
        <v>7795.4757686018502</v>
      </c>
      <c r="AG279">
        <v>7615.8674748924304</v>
      </c>
      <c r="AH279">
        <v>7430.9086961624698</v>
      </c>
      <c r="AI279">
        <v>7243.8272472341496</v>
      </c>
      <c r="AJ279">
        <v>7055.1118609320301</v>
      </c>
      <c r="AK279">
        <v>6861.5611431798598</v>
      </c>
      <c r="AL279">
        <v>6814.6574176145696</v>
      </c>
      <c r="AM279">
        <v>6766.2406686439599</v>
      </c>
      <c r="AN279">
        <v>6716.3108962680099</v>
      </c>
      <c r="AO279">
        <v>6664.8681004867203</v>
      </c>
      <c r="AP279">
        <v>6611.9122813001104</v>
      </c>
      <c r="AQ279">
        <v>6557.4434387081601</v>
      </c>
      <c r="AR279">
        <v>6501.4615727108803</v>
      </c>
      <c r="AS279">
        <v>6443.9666833082701</v>
      </c>
      <c r="AT279">
        <v>6384.9587705003296</v>
      </c>
      <c r="AU279">
        <v>6324.4378342870596</v>
      </c>
      <c r="AV279">
        <v>6262.40387466845</v>
      </c>
      <c r="AW279">
        <v>6198.8568916445201</v>
      </c>
      <c r="AX279">
        <v>6133.7968852152499</v>
      </c>
      <c r="AY279">
        <v>6067.2238553806501</v>
      </c>
      <c r="AZ279">
        <v>5999.1378021407199</v>
      </c>
      <c r="BA279">
        <v>5929.5387254954503</v>
      </c>
      <c r="BB279">
        <v>5858.4266254448503</v>
      </c>
      <c r="BC279">
        <v>5785.8015019889299</v>
      </c>
      <c r="BD279">
        <v>5711.66335512767</v>
      </c>
      <c r="BE279">
        <v>5636.0121848610697</v>
      </c>
    </row>
    <row r="280" spans="1:57" x14ac:dyDescent="0.25">
      <c r="A280" t="s">
        <v>54</v>
      </c>
      <c r="B280" t="s">
        <v>71</v>
      </c>
      <c r="C280" t="s">
        <v>69</v>
      </c>
      <c r="D280" t="s">
        <v>126</v>
      </c>
      <c r="E280">
        <v>51.506</v>
      </c>
      <c r="F280">
        <v>52.7911507202598</v>
      </c>
      <c r="G280">
        <v>49.525878079056099</v>
      </c>
      <c r="H280">
        <v>51.333954020987697</v>
      </c>
      <c r="I280">
        <v>52.648588177862401</v>
      </c>
      <c r="J280">
        <v>53.904063900432199</v>
      </c>
      <c r="K280">
        <v>55.198536273570099</v>
      </c>
      <c r="L280">
        <v>56.534912526237399</v>
      </c>
      <c r="M280">
        <v>57.817726617881398</v>
      </c>
      <c r="N280">
        <v>59.131932024920701</v>
      </c>
      <c r="O280">
        <v>60.204256647717003</v>
      </c>
      <c r="P280">
        <v>61.247740609475201</v>
      </c>
      <c r="Q280">
        <v>62.230434202268697</v>
      </c>
      <c r="R280">
        <v>63.197124375267698</v>
      </c>
      <c r="S280">
        <v>64.239233726400897</v>
      </c>
      <c r="T280">
        <v>65.185280477229497</v>
      </c>
      <c r="U280">
        <v>66.089164996400598</v>
      </c>
      <c r="V280">
        <v>66.925535479578201</v>
      </c>
      <c r="W280">
        <v>67.784817091446001</v>
      </c>
      <c r="X280">
        <v>68.724424025803899</v>
      </c>
      <c r="Y280">
        <v>69.583430124045805</v>
      </c>
      <c r="Z280">
        <v>70.423143602299007</v>
      </c>
      <c r="AA280">
        <v>71.240943731350001</v>
      </c>
      <c r="AB280">
        <v>72.027679556351899</v>
      </c>
      <c r="AC280">
        <v>72.840048763191206</v>
      </c>
      <c r="AD280">
        <v>73.612834465559501</v>
      </c>
      <c r="AE280">
        <v>74.386345577520501</v>
      </c>
      <c r="AF280">
        <v>75.146681593266806</v>
      </c>
      <c r="AG280">
        <v>75.945303664993105</v>
      </c>
      <c r="AH280">
        <v>76.731651093165098</v>
      </c>
      <c r="AI280">
        <v>77.534656270229405</v>
      </c>
      <c r="AJ280">
        <v>78.357191422771805</v>
      </c>
      <c r="AK280">
        <v>79.155766481946799</v>
      </c>
      <c r="AL280">
        <v>79.155766481946799</v>
      </c>
      <c r="AM280">
        <v>79.155766481946799</v>
      </c>
      <c r="AN280">
        <v>79.155766481946799</v>
      </c>
      <c r="AO280">
        <v>79.155766481946799</v>
      </c>
      <c r="AP280">
        <v>79.155766481946799</v>
      </c>
      <c r="AQ280">
        <v>79.155766481946799</v>
      </c>
      <c r="AR280">
        <v>79.155766481946799</v>
      </c>
      <c r="AS280">
        <v>79.155766481946799</v>
      </c>
      <c r="AT280">
        <v>79.155766481946799</v>
      </c>
      <c r="AU280">
        <v>79.155766481946799</v>
      </c>
      <c r="AV280">
        <v>79.155766481946799</v>
      </c>
      <c r="AW280">
        <v>79.155766481946799</v>
      </c>
      <c r="AX280">
        <v>79.155766481946799</v>
      </c>
      <c r="AY280">
        <v>79.155766481946799</v>
      </c>
      <c r="AZ280">
        <v>79.155766481946799</v>
      </c>
      <c r="BA280">
        <v>79.155766481946799</v>
      </c>
      <c r="BB280">
        <v>79.155766481946799</v>
      </c>
      <c r="BC280">
        <v>79.155766481946799</v>
      </c>
      <c r="BD280">
        <v>79.155766481946799</v>
      </c>
      <c r="BE280">
        <v>79.155766481946799</v>
      </c>
    </row>
    <row r="281" spans="1:57" x14ac:dyDescent="0.25">
      <c r="A281" t="s">
        <v>54</v>
      </c>
      <c r="B281" t="s">
        <v>72</v>
      </c>
      <c r="C281" t="s">
        <v>69</v>
      </c>
      <c r="D281" t="s">
        <v>37</v>
      </c>
      <c r="E281">
        <v>11829.155362885</v>
      </c>
      <c r="F281">
        <v>11707.5747933483</v>
      </c>
      <c r="G281">
        <v>11363.303717947299</v>
      </c>
      <c r="H281">
        <v>11317.492176306099</v>
      </c>
      <c r="I281">
        <v>11287.599762776499</v>
      </c>
      <c r="J281">
        <v>11233.361820612299</v>
      </c>
      <c r="K281">
        <v>11189.5806588879</v>
      </c>
      <c r="L281">
        <v>11158.546843490099</v>
      </c>
      <c r="M281">
        <v>11117.8709483072</v>
      </c>
      <c r="N281">
        <v>11092.589538084399</v>
      </c>
      <c r="O281">
        <v>11029.875767661901</v>
      </c>
      <c r="P281">
        <v>10975.200544444</v>
      </c>
      <c r="Q281">
        <v>10924.0900727221</v>
      </c>
      <c r="R281">
        <v>10838.4356443788</v>
      </c>
      <c r="S281">
        <v>10781.308725331801</v>
      </c>
      <c r="T281">
        <v>10723.873930132901</v>
      </c>
      <c r="U281">
        <v>10676.0082312085</v>
      </c>
      <c r="V281">
        <v>10634.5369539327</v>
      </c>
      <c r="W281">
        <v>10611.272586131799</v>
      </c>
      <c r="X281">
        <v>10610.603371617601</v>
      </c>
      <c r="Y281">
        <v>10613.1589980314</v>
      </c>
      <c r="Z281">
        <v>10626.0813334584</v>
      </c>
      <c r="AA281">
        <v>10648.5853713085</v>
      </c>
      <c r="AB281">
        <v>10607.7667164453</v>
      </c>
      <c r="AC281">
        <v>10579.817647195099</v>
      </c>
      <c r="AD281">
        <v>10559.1140027936</v>
      </c>
      <c r="AE281">
        <v>10548.446336625801</v>
      </c>
      <c r="AF281">
        <v>10546.5111907433</v>
      </c>
      <c r="AG281">
        <v>10508.964453341599</v>
      </c>
      <c r="AH281">
        <v>10479.265786756399</v>
      </c>
      <c r="AI281">
        <v>10458.548405723401</v>
      </c>
      <c r="AJ281">
        <v>10446.135266290101</v>
      </c>
      <c r="AK281">
        <v>10439.5620199227</v>
      </c>
      <c r="AL281">
        <v>10439.5620199227</v>
      </c>
      <c r="AM281">
        <v>10439.5620199227</v>
      </c>
      <c r="AN281">
        <v>10439.5620199227</v>
      </c>
      <c r="AO281">
        <v>10439.5620199227</v>
      </c>
      <c r="AP281">
        <v>10439.5620199227</v>
      </c>
      <c r="AQ281">
        <v>10439.5620199227</v>
      </c>
      <c r="AR281">
        <v>10439.5620199227</v>
      </c>
      <c r="AS281">
        <v>10439.5620199227</v>
      </c>
      <c r="AT281">
        <v>10439.5620199227</v>
      </c>
      <c r="AU281">
        <v>10439.5620199227</v>
      </c>
      <c r="AV281">
        <v>10439.5620199227</v>
      </c>
      <c r="AW281">
        <v>10439.5620199227</v>
      </c>
      <c r="AX281">
        <v>10439.5620199227</v>
      </c>
      <c r="AY281">
        <v>10439.5620199227</v>
      </c>
      <c r="AZ281">
        <v>10439.5620199227</v>
      </c>
      <c r="BA281">
        <v>10439.5620199227</v>
      </c>
      <c r="BB281">
        <v>10439.5620199227</v>
      </c>
      <c r="BC281">
        <v>10439.5620199227</v>
      </c>
      <c r="BD281">
        <v>10439.5620199227</v>
      </c>
      <c r="BE281">
        <v>10439.5620199227</v>
      </c>
    </row>
    <row r="282" spans="1:57" x14ac:dyDescent="0.25">
      <c r="A282" t="s">
        <v>54</v>
      </c>
      <c r="B282" t="s">
        <v>192</v>
      </c>
      <c r="C282" t="s">
        <v>69</v>
      </c>
      <c r="D282" t="s">
        <v>37</v>
      </c>
      <c r="E282">
        <v>11829.155362885</v>
      </c>
      <c r="F282">
        <v>11707.5747933483</v>
      </c>
      <c r="G282">
        <v>11363.303717947299</v>
      </c>
      <c r="H282">
        <v>11315.1381379335</v>
      </c>
      <c r="I282">
        <v>11280.5563005246</v>
      </c>
      <c r="J282">
        <v>11219.3425850602</v>
      </c>
      <c r="K282">
        <v>11166.306331117399</v>
      </c>
      <c r="L282">
        <v>11123.732177338399</v>
      </c>
      <c r="M282">
        <v>11069.308088005</v>
      </c>
      <c r="N282">
        <v>11027.986296614599</v>
      </c>
      <c r="O282">
        <v>10947.284057913599</v>
      </c>
      <c r="P282">
        <v>10872.472667348</v>
      </c>
      <c r="Q282">
        <v>10799.1184822901</v>
      </c>
      <c r="R282">
        <v>10689.6455998528</v>
      </c>
      <c r="S282">
        <v>10606.392772572</v>
      </c>
      <c r="T282">
        <v>10520.8924443834</v>
      </c>
      <c r="U282">
        <v>10442.8442114389</v>
      </c>
      <c r="V282">
        <v>10369.0989115625</v>
      </c>
      <c r="W282">
        <v>10311.100907215299</v>
      </c>
      <c r="X282">
        <v>10272.9315299192</v>
      </c>
      <c r="Y282">
        <v>10235.6701587894</v>
      </c>
      <c r="Z282">
        <v>10206.1385991602</v>
      </c>
      <c r="AA282">
        <v>10183.4551622897</v>
      </c>
      <c r="AB282">
        <v>10098.0847412536</v>
      </c>
      <c r="AC282">
        <v>10023.0653233291</v>
      </c>
      <c r="AD282">
        <v>9952.9363861212696</v>
      </c>
      <c r="AE282">
        <v>9890.2232852204106</v>
      </c>
      <c r="AF282">
        <v>9833.5670342490903</v>
      </c>
      <c r="AG282">
        <v>9741.7259765320505</v>
      </c>
      <c r="AH282">
        <v>9655.3439935385304</v>
      </c>
      <c r="AI282">
        <v>9575.3449099569207</v>
      </c>
      <c r="AJ282">
        <v>9500.9689473961898</v>
      </c>
      <c r="AK282">
        <v>9429.8475813557907</v>
      </c>
      <c r="AL282">
        <v>9362.5332854513308</v>
      </c>
      <c r="AM282">
        <v>9293.0475606467207</v>
      </c>
      <c r="AN282">
        <v>9221.3904069419696</v>
      </c>
      <c r="AO282">
        <v>9147.5618243370809</v>
      </c>
      <c r="AP282">
        <v>9071.5618128320402</v>
      </c>
      <c r="AQ282">
        <v>8993.3903724268603</v>
      </c>
      <c r="AR282">
        <v>8913.0475031215392</v>
      </c>
      <c r="AS282">
        <v>8830.5332049160697</v>
      </c>
      <c r="AT282">
        <v>8745.8474778104501</v>
      </c>
      <c r="AU282">
        <v>8658.9903218047002</v>
      </c>
      <c r="AV282">
        <v>8569.9617368988002</v>
      </c>
      <c r="AW282">
        <v>8478.7617230927499</v>
      </c>
      <c r="AX282">
        <v>8385.3902803865603</v>
      </c>
      <c r="AY282">
        <v>8289.8474087802297</v>
      </c>
      <c r="AZ282">
        <v>8192.1331082737506</v>
      </c>
      <c r="BA282">
        <v>8092.2473788671296</v>
      </c>
      <c r="BB282">
        <v>7990.1902205603701</v>
      </c>
      <c r="BC282">
        <v>7885.9616333534595</v>
      </c>
      <c r="BD282">
        <v>7779.5616172464097</v>
      </c>
      <c r="BE282">
        <v>7670.9901722392096</v>
      </c>
    </row>
    <row r="283" spans="1:57" x14ac:dyDescent="0.25">
      <c r="A283" t="s">
        <v>54</v>
      </c>
      <c r="B283" t="s">
        <v>73</v>
      </c>
      <c r="C283" t="s">
        <v>74</v>
      </c>
      <c r="D283" t="s">
        <v>127</v>
      </c>
      <c r="E283">
        <v>8920.2374839999993</v>
      </c>
      <c r="F283">
        <v>9009.4398588399999</v>
      </c>
      <c r="G283">
        <v>8952.9862582125097</v>
      </c>
      <c r="H283">
        <v>9115.3510678746607</v>
      </c>
      <c r="I283">
        <v>9280.3463481511099</v>
      </c>
      <c r="J283">
        <v>9448.0112567036394</v>
      </c>
      <c r="K283">
        <v>9618.38549914754</v>
      </c>
      <c r="L283">
        <v>9791.5093363733104</v>
      </c>
      <c r="M283">
        <v>9967.42359196295</v>
      </c>
      <c r="N283">
        <v>10146.1696597017</v>
      </c>
      <c r="O283">
        <v>10296.898814742401</v>
      </c>
      <c r="P283">
        <v>10449.627935918001</v>
      </c>
      <c r="Q283">
        <v>10604.381949635699</v>
      </c>
      <c r="R283">
        <v>10707.912882414101</v>
      </c>
      <c r="S283">
        <v>10812.2140149716</v>
      </c>
      <c r="T283">
        <v>10917.2904610326</v>
      </c>
      <c r="U283">
        <v>11023.147366203801</v>
      </c>
      <c r="V283">
        <v>11129.789908165199</v>
      </c>
      <c r="W283">
        <v>11237.223296862099</v>
      </c>
      <c r="X283">
        <v>11345.4527746982</v>
      </c>
      <c r="Y283">
        <v>11454.4836167303</v>
      </c>
      <c r="Z283">
        <v>11564.3211308633</v>
      </c>
      <c r="AA283">
        <v>11674.970658047199</v>
      </c>
      <c r="AB283">
        <v>11786.437572474801</v>
      </c>
      <c r="AC283">
        <v>11898.7272817801</v>
      </c>
      <c r="AD283">
        <v>12011.845227239201</v>
      </c>
      <c r="AE283">
        <v>12125.796883970799</v>
      </c>
      <c r="AF283">
        <v>12240.587761139001</v>
      </c>
      <c r="AG283">
        <v>12356.2234021569</v>
      </c>
      <c r="AH283">
        <v>12472.709384890901</v>
      </c>
      <c r="AI283">
        <v>12590.0513218671</v>
      </c>
      <c r="AJ283">
        <v>12708.254860478501</v>
      </c>
      <c r="AK283">
        <v>12827.325683192999</v>
      </c>
      <c r="AL283">
        <v>12827.325683192999</v>
      </c>
      <c r="AM283">
        <v>12827.325683192999</v>
      </c>
      <c r="AN283">
        <v>12827.325683192999</v>
      </c>
      <c r="AO283">
        <v>12827.325683192999</v>
      </c>
      <c r="AP283">
        <v>12827.325683192999</v>
      </c>
      <c r="AQ283">
        <v>12827.325683192999</v>
      </c>
      <c r="AR283">
        <v>12827.325683192999</v>
      </c>
      <c r="AS283">
        <v>12827.325683192999</v>
      </c>
      <c r="AT283">
        <v>12827.325683192999</v>
      </c>
      <c r="AU283">
        <v>12827.325683192999</v>
      </c>
      <c r="AV283">
        <v>12827.325683192999</v>
      </c>
      <c r="AW283">
        <v>12827.325683192999</v>
      </c>
      <c r="AX283">
        <v>12827.325683192999</v>
      </c>
      <c r="AY283">
        <v>12827.325683192999</v>
      </c>
      <c r="AZ283">
        <v>12827.325683192999</v>
      </c>
      <c r="BA283">
        <v>12827.325683192999</v>
      </c>
      <c r="BB283">
        <v>12827.325683192999</v>
      </c>
      <c r="BC283">
        <v>12827.325683192999</v>
      </c>
      <c r="BD283">
        <v>12827.325683192999</v>
      </c>
      <c r="BE283">
        <v>12827.325683192999</v>
      </c>
    </row>
    <row r="284" spans="1:57" x14ac:dyDescent="0.25">
      <c r="A284" t="s">
        <v>54</v>
      </c>
      <c r="B284" t="s">
        <v>75</v>
      </c>
      <c r="C284" t="s">
        <v>74</v>
      </c>
      <c r="D284" t="s">
        <v>128</v>
      </c>
      <c r="E284">
        <v>9150.5992160000005</v>
      </c>
      <c r="F284">
        <v>9242.1052081599992</v>
      </c>
      <c r="G284">
        <v>9184.1937148204106</v>
      </c>
      <c r="H284">
        <v>9350.75153378715</v>
      </c>
      <c r="I284">
        <v>9520.0077542688796</v>
      </c>
      <c r="J284">
        <v>9692.00254515909</v>
      </c>
      <c r="K284">
        <v>9866.7766374554103</v>
      </c>
      <c r="L284">
        <v>10044.371331770501</v>
      </c>
      <c r="M284">
        <v>10224.8285059398</v>
      </c>
      <c r="N284">
        <v>10408.190622727299</v>
      </c>
      <c r="O284">
        <v>10562.812300728299</v>
      </c>
      <c r="P284">
        <v>10719.4855932272</v>
      </c>
      <c r="Q284">
        <v>10878.2360703459</v>
      </c>
      <c r="R284">
        <v>10984.4406499901</v>
      </c>
      <c r="S284">
        <v>11091.4353195289</v>
      </c>
      <c r="T284">
        <v>11199.2253247468</v>
      </c>
      <c r="U284">
        <v>11307.815944133999</v>
      </c>
      <c r="V284">
        <v>11417.2124890819</v>
      </c>
      <c r="W284">
        <v>11527.420304080701</v>
      </c>
      <c r="X284">
        <v>11638.4447669172</v>
      </c>
      <c r="Y284">
        <v>11750.2912888745</v>
      </c>
      <c r="Z284">
        <v>11862.9653149322</v>
      </c>
      <c r="AA284">
        <v>11976.472323968201</v>
      </c>
      <c r="AB284">
        <v>12090.817828961801</v>
      </c>
      <c r="AC284">
        <v>12206.0073771972</v>
      </c>
      <c r="AD284">
        <v>12322.0465504692</v>
      </c>
      <c r="AE284">
        <v>12438.940965289499</v>
      </c>
      <c r="AF284">
        <v>12556.6962730942</v>
      </c>
      <c r="AG284">
        <v>12675.3181604529</v>
      </c>
      <c r="AH284">
        <v>12794.8123492783</v>
      </c>
      <c r="AI284">
        <v>12915.1845970379</v>
      </c>
      <c r="AJ284">
        <v>13036.4406969664</v>
      </c>
      <c r="AK284">
        <v>13158.5864782793</v>
      </c>
      <c r="AL284">
        <v>13158.5864782793</v>
      </c>
      <c r="AM284">
        <v>13158.5864782793</v>
      </c>
      <c r="AN284">
        <v>13158.5864782793</v>
      </c>
      <c r="AO284">
        <v>13158.5864782793</v>
      </c>
      <c r="AP284">
        <v>13158.5864782793</v>
      </c>
      <c r="AQ284">
        <v>13158.5864782793</v>
      </c>
      <c r="AR284">
        <v>13158.5864782793</v>
      </c>
      <c r="AS284">
        <v>13158.5864782793</v>
      </c>
      <c r="AT284">
        <v>13158.5864782793</v>
      </c>
      <c r="AU284">
        <v>13158.5864782793</v>
      </c>
      <c r="AV284">
        <v>13158.5864782793</v>
      </c>
      <c r="AW284">
        <v>13158.5864782793</v>
      </c>
      <c r="AX284">
        <v>13158.5864782793</v>
      </c>
      <c r="AY284">
        <v>13158.5864782793</v>
      </c>
      <c r="AZ284">
        <v>13158.5864782793</v>
      </c>
      <c r="BA284">
        <v>13158.5864782793</v>
      </c>
      <c r="BB284">
        <v>13158.5864782793</v>
      </c>
      <c r="BC284">
        <v>13158.5864782793</v>
      </c>
      <c r="BD284">
        <v>13158.5864782793</v>
      </c>
      <c r="BE284">
        <v>13158.5864782793</v>
      </c>
    </row>
    <row r="285" spans="1:57" x14ac:dyDescent="0.25">
      <c r="A285" t="s">
        <v>54</v>
      </c>
      <c r="B285" t="s">
        <v>76</v>
      </c>
      <c r="C285" t="s">
        <v>74</v>
      </c>
      <c r="D285" t="s">
        <v>129</v>
      </c>
      <c r="E285">
        <v>684.79305479999903</v>
      </c>
      <c r="F285">
        <v>701.87965223729202</v>
      </c>
      <c r="G285">
        <v>658.46653480000805</v>
      </c>
      <c r="H285">
        <v>682.50563408136804</v>
      </c>
      <c r="I285">
        <v>699.98422570623904</v>
      </c>
      <c r="J285">
        <v>716.67628207415396</v>
      </c>
      <c r="K285">
        <v>733.88681464813203</v>
      </c>
      <c r="L285">
        <v>751.65447621040096</v>
      </c>
      <c r="M285">
        <v>768.71000722731901</v>
      </c>
      <c r="N285">
        <v>786.182898450111</v>
      </c>
      <c r="O285">
        <v>800.43988703749801</v>
      </c>
      <c r="P285">
        <v>814.31342739798401</v>
      </c>
      <c r="Q285">
        <v>827.37873527165698</v>
      </c>
      <c r="R285">
        <v>840.23127122112101</v>
      </c>
      <c r="S285">
        <v>854.08653557863602</v>
      </c>
      <c r="T285">
        <v>866.66460889987195</v>
      </c>
      <c r="U285">
        <v>878.68211833701696</v>
      </c>
      <c r="V285">
        <v>889.80200142092497</v>
      </c>
      <c r="W285">
        <v>901.22649720635502</v>
      </c>
      <c r="X285">
        <v>913.71895056888002</v>
      </c>
      <c r="Y285">
        <v>925.13978328947496</v>
      </c>
      <c r="Z285">
        <v>936.30411284194804</v>
      </c>
      <c r="AA285">
        <v>947.17709557383705</v>
      </c>
      <c r="AB285">
        <v>957.63706584766203</v>
      </c>
      <c r="AC285">
        <v>968.43784227714502</v>
      </c>
      <c r="AD285">
        <v>978.71234004110704</v>
      </c>
      <c r="AE285">
        <v>988.99648241833404</v>
      </c>
      <c r="AF285">
        <v>999.10545657469197</v>
      </c>
      <c r="AG285">
        <v>1009.72345929531</v>
      </c>
      <c r="AH285">
        <v>1020.17826567654</v>
      </c>
      <c r="AI285">
        <v>1030.85454355139</v>
      </c>
      <c r="AJ285">
        <v>1041.79048033138</v>
      </c>
      <c r="AK285">
        <v>1052.4078580011601</v>
      </c>
      <c r="AL285">
        <v>1052.4078580011601</v>
      </c>
      <c r="AM285">
        <v>1052.4078580011601</v>
      </c>
      <c r="AN285">
        <v>1052.4078580011601</v>
      </c>
      <c r="AO285">
        <v>1052.4078580011601</v>
      </c>
      <c r="AP285">
        <v>1052.4078580011601</v>
      </c>
      <c r="AQ285">
        <v>1052.4078580011601</v>
      </c>
      <c r="AR285">
        <v>1052.4078580011601</v>
      </c>
      <c r="AS285">
        <v>1052.4078580011601</v>
      </c>
      <c r="AT285">
        <v>1052.4078580011601</v>
      </c>
      <c r="AU285">
        <v>1052.4078580011601</v>
      </c>
      <c r="AV285">
        <v>1052.4078580011601</v>
      </c>
      <c r="AW285">
        <v>1052.4078580011601</v>
      </c>
      <c r="AX285">
        <v>1052.4078580011601</v>
      </c>
      <c r="AY285">
        <v>1052.4078580011601</v>
      </c>
      <c r="AZ285">
        <v>1052.4078580011601</v>
      </c>
      <c r="BA285">
        <v>1052.4078580011601</v>
      </c>
      <c r="BB285">
        <v>1052.4078580011601</v>
      </c>
      <c r="BC285">
        <v>1052.4078580011601</v>
      </c>
      <c r="BD285">
        <v>1052.4078580011601</v>
      </c>
      <c r="BE285">
        <v>1052.4078580011601</v>
      </c>
    </row>
    <row r="286" spans="1:57" x14ac:dyDescent="0.25">
      <c r="A286" t="s">
        <v>54</v>
      </c>
      <c r="B286" t="s">
        <v>77</v>
      </c>
      <c r="C286" t="s">
        <v>74</v>
      </c>
      <c r="D286" t="s">
        <v>130</v>
      </c>
      <c r="E286">
        <v>8187.0406279999997</v>
      </c>
      <c r="F286">
        <v>8268.9110342799995</v>
      </c>
      <c r="G286">
        <v>8217.0976242936504</v>
      </c>
      <c r="H286">
        <v>8366.1168959941806</v>
      </c>
      <c r="I286">
        <v>8517.5504273855204</v>
      </c>
      <c r="J286">
        <v>8671.4341575745002</v>
      </c>
      <c r="K286">
        <v>8827.8045285825392</v>
      </c>
      <c r="L286">
        <v>8986.6984920655705</v>
      </c>
      <c r="M286">
        <v>9148.1535161207103</v>
      </c>
      <c r="N286">
        <v>9312.2075921806008</v>
      </c>
      <c r="O286">
        <v>9450.5475991990497</v>
      </c>
      <c r="P286">
        <v>9590.7231855986502</v>
      </c>
      <c r="Q286">
        <v>9732.7572289663294</v>
      </c>
      <c r="R286">
        <v>9827.7784606803998</v>
      </c>
      <c r="S286">
        <v>9923.5065857808895</v>
      </c>
      <c r="T286">
        <v>10019.9462976708</v>
      </c>
      <c r="U286">
        <v>10117.102319015101</v>
      </c>
      <c r="V286">
        <v>10214.9794019153</v>
      </c>
      <c r="W286">
        <v>10313.582328086601</v>
      </c>
      <c r="X286">
        <v>10412.9159090345</v>
      </c>
      <c r="Y286">
        <v>10512.9849862337</v>
      </c>
      <c r="Z286">
        <v>10613.7944313072</v>
      </c>
      <c r="AA286">
        <v>10715.3491462067</v>
      </c>
      <c r="AB286">
        <v>10817.654063394501</v>
      </c>
      <c r="AC286">
        <v>10920.714146025501</v>
      </c>
      <c r="AD286">
        <v>11024.5343881312</v>
      </c>
      <c r="AE286">
        <v>11129.1198148043</v>
      </c>
      <c r="AF286">
        <v>11234.4754823845</v>
      </c>
      <c r="AG286">
        <v>11340.606478645001</v>
      </c>
      <c r="AH286">
        <v>11447.5179229812</v>
      </c>
      <c r="AI286">
        <v>11555.2149665987</v>
      </c>
      <c r="AJ286">
        <v>11663.7027927043</v>
      </c>
      <c r="AK286">
        <v>11772.9866166968</v>
      </c>
      <c r="AL286">
        <v>11772.9866166968</v>
      </c>
      <c r="AM286">
        <v>11772.9866166968</v>
      </c>
      <c r="AN286">
        <v>11772.9866166968</v>
      </c>
      <c r="AO286">
        <v>11772.9866166968</v>
      </c>
      <c r="AP286">
        <v>11772.9866166968</v>
      </c>
      <c r="AQ286">
        <v>11772.9866166968</v>
      </c>
      <c r="AR286">
        <v>11772.9866166968</v>
      </c>
      <c r="AS286">
        <v>11772.9866166968</v>
      </c>
      <c r="AT286">
        <v>11772.9866166968</v>
      </c>
      <c r="AU286">
        <v>11772.9866166968</v>
      </c>
      <c r="AV286">
        <v>11772.9866166968</v>
      </c>
      <c r="AW286">
        <v>11772.9866166968</v>
      </c>
      <c r="AX286">
        <v>11772.9866166968</v>
      </c>
      <c r="AY286">
        <v>11772.9866166968</v>
      </c>
      <c r="AZ286">
        <v>11772.9866166968</v>
      </c>
      <c r="BA286">
        <v>11772.9866166968</v>
      </c>
      <c r="BB286">
        <v>11772.9866166968</v>
      </c>
      <c r="BC286">
        <v>11772.9866166968</v>
      </c>
      <c r="BD286">
        <v>11772.9866166968</v>
      </c>
      <c r="BE286">
        <v>11772.9866166968</v>
      </c>
    </row>
    <row r="287" spans="1:57" x14ac:dyDescent="0.25">
      <c r="A287" t="s">
        <v>54</v>
      </c>
      <c r="B287" t="s">
        <v>78</v>
      </c>
      <c r="C287" t="s">
        <v>79</v>
      </c>
      <c r="D287" t="s">
        <v>131</v>
      </c>
      <c r="E287">
        <v>3876608.5557347299</v>
      </c>
      <c r="F287">
        <v>3804716.1443154998</v>
      </c>
      <c r="G287">
        <v>3653387.1993176001</v>
      </c>
      <c r="H287">
        <v>3654671.2089740001</v>
      </c>
      <c r="I287">
        <v>3655117.6148315002</v>
      </c>
      <c r="J287">
        <v>3655758.3944430701</v>
      </c>
      <c r="K287">
        <v>3656051.7112015099</v>
      </c>
      <c r="L287">
        <v>3655804.6333130598</v>
      </c>
      <c r="M287">
        <v>3655722.92058144</v>
      </c>
      <c r="N287">
        <v>3654908.7210916202</v>
      </c>
      <c r="O287">
        <v>3643284.01247379</v>
      </c>
      <c r="P287">
        <v>3631244.7711733798</v>
      </c>
      <c r="Q287">
        <v>3618950.8704239102</v>
      </c>
      <c r="R287">
        <v>3617709.1559150899</v>
      </c>
      <c r="S287">
        <v>3615474.8519157199</v>
      </c>
      <c r="T287">
        <v>3612978.2390586301</v>
      </c>
      <c r="U287">
        <v>3609739.9211553</v>
      </c>
      <c r="V287">
        <v>3605553.05792112</v>
      </c>
      <c r="W287">
        <v>3604907.05007549</v>
      </c>
      <c r="X287">
        <v>3602596.3103036401</v>
      </c>
      <c r="Y287">
        <v>3599362.1224415898</v>
      </c>
      <c r="Z287">
        <v>3595206.8881001598</v>
      </c>
      <c r="AA287">
        <v>3590132.8814662802</v>
      </c>
      <c r="AB287">
        <v>3592938.6357112201</v>
      </c>
      <c r="AC287">
        <v>3594685.9413018199</v>
      </c>
      <c r="AD287">
        <v>3595619.1120259501</v>
      </c>
      <c r="AE287">
        <v>3595695.4381760499</v>
      </c>
      <c r="AF287">
        <v>3595111.06182541</v>
      </c>
      <c r="AG287">
        <v>3593646.9006624199</v>
      </c>
      <c r="AH287">
        <v>3591651.2680681702</v>
      </c>
      <c r="AI287">
        <v>3589158.77195556</v>
      </c>
      <c r="AJ287">
        <v>3586146.59728684</v>
      </c>
      <c r="AK287">
        <v>3582750.0571802398</v>
      </c>
      <c r="AL287">
        <v>3582750.0571802398</v>
      </c>
      <c r="AM287">
        <v>3582750.0571802398</v>
      </c>
      <c r="AN287">
        <v>3582750.0571802398</v>
      </c>
      <c r="AO287">
        <v>3582750.0571802398</v>
      </c>
      <c r="AP287">
        <v>3582750.0571802398</v>
      </c>
      <c r="AQ287">
        <v>3582750.0571802398</v>
      </c>
      <c r="AR287">
        <v>3582750.0571802398</v>
      </c>
      <c r="AS287">
        <v>3582750.0571802398</v>
      </c>
      <c r="AT287">
        <v>3582750.0571802398</v>
      </c>
      <c r="AU287">
        <v>3582750.0571802398</v>
      </c>
      <c r="AV287">
        <v>3582750.0571802398</v>
      </c>
      <c r="AW287">
        <v>3582750.0571802398</v>
      </c>
      <c r="AX287">
        <v>3582750.0571802398</v>
      </c>
      <c r="AY287">
        <v>3582750.0571802398</v>
      </c>
      <c r="AZ287">
        <v>3582750.0571802398</v>
      </c>
      <c r="BA287">
        <v>3582750.0571802398</v>
      </c>
      <c r="BB287">
        <v>3582750.0571802398</v>
      </c>
      <c r="BC287">
        <v>3582750.0571802398</v>
      </c>
      <c r="BD287">
        <v>3582750.0571802398</v>
      </c>
      <c r="BE287">
        <v>3582750.0571802398</v>
      </c>
    </row>
    <row r="288" spans="1:57" x14ac:dyDescent="0.25">
      <c r="A288" t="s">
        <v>54</v>
      </c>
      <c r="B288" t="s">
        <v>80</v>
      </c>
      <c r="C288" t="s">
        <v>74</v>
      </c>
      <c r="D288" t="s">
        <v>132</v>
      </c>
      <c r="E288">
        <v>372.24777160000002</v>
      </c>
      <c r="F288">
        <v>375.97024931599998</v>
      </c>
      <c r="G288">
        <v>373.61440093527301</v>
      </c>
      <c r="H288">
        <v>380.389998411394</v>
      </c>
      <c r="I288">
        <v>387.27536727265903</v>
      </c>
      <c r="J288">
        <v>394.27214159578102</v>
      </c>
      <c r="K288">
        <v>401.38197832395502</v>
      </c>
      <c r="L288">
        <v>408.60655757240397</v>
      </c>
      <c r="M288">
        <v>415.94758293785702</v>
      </c>
      <c r="N288">
        <v>423.406781812031</v>
      </c>
      <c r="O288">
        <v>429.69681525337302</v>
      </c>
      <c r="P288">
        <v>436.070308685361</v>
      </c>
      <c r="Q288">
        <v>442.52830230446301</v>
      </c>
      <c r="R288">
        <v>446.84872080089502</v>
      </c>
      <c r="S288">
        <v>451.20128027473402</v>
      </c>
      <c r="T288">
        <v>455.586194125291</v>
      </c>
      <c r="U288">
        <v>460.003677082347</v>
      </c>
      <c r="V288">
        <v>464.45394521411998</v>
      </c>
      <c r="W288">
        <v>468.93721593528397</v>
      </c>
      <c r="X288">
        <v>473.45370801502997</v>
      </c>
      <c r="Y288">
        <v>478.00364158517402</v>
      </c>
      <c r="Z288">
        <v>482.58723814831899</v>
      </c>
      <c r="AA288">
        <v>487.204720586056</v>
      </c>
      <c r="AB288">
        <v>491.85631316721702</v>
      </c>
      <c r="AC288">
        <v>496.54224155617499</v>
      </c>
      <c r="AD288">
        <v>501.26273282119303</v>
      </c>
      <c r="AE288">
        <v>506.01801544282301</v>
      </c>
      <c r="AF288">
        <v>510.80831932234798</v>
      </c>
      <c r="AG288">
        <v>515.63387579028301</v>
      </c>
      <c r="AH288">
        <v>520.49491761491299</v>
      </c>
      <c r="AI288">
        <v>525.39167901089604</v>
      </c>
      <c r="AJ288">
        <v>530.32439564789695</v>
      </c>
      <c r="AK288">
        <v>535.29330465929399</v>
      </c>
      <c r="AL288">
        <v>535.29330465929399</v>
      </c>
      <c r="AM288">
        <v>535.29330465929399</v>
      </c>
      <c r="AN288">
        <v>535.29330465929399</v>
      </c>
      <c r="AO288">
        <v>535.29330465929399</v>
      </c>
      <c r="AP288">
        <v>535.29330465929399</v>
      </c>
      <c r="AQ288">
        <v>535.29330465929399</v>
      </c>
      <c r="AR288">
        <v>535.29330465929399</v>
      </c>
      <c r="AS288">
        <v>535.29330465929399</v>
      </c>
      <c r="AT288">
        <v>535.29330465929399</v>
      </c>
      <c r="AU288">
        <v>535.29330465929399</v>
      </c>
      <c r="AV288">
        <v>535.29330465929399</v>
      </c>
      <c r="AW288">
        <v>535.29330465929399</v>
      </c>
      <c r="AX288">
        <v>535.29330465929399</v>
      </c>
      <c r="AY288">
        <v>535.29330465929399</v>
      </c>
      <c r="AZ288">
        <v>535.29330465929399</v>
      </c>
      <c r="BA288">
        <v>535.29330465929399</v>
      </c>
      <c r="BB288">
        <v>535.29330465929399</v>
      </c>
      <c r="BC288">
        <v>535.29330465929399</v>
      </c>
      <c r="BD288">
        <v>535.29330465929399</v>
      </c>
      <c r="BE288">
        <v>535.29330465929399</v>
      </c>
    </row>
    <row r="289" spans="1:57" x14ac:dyDescent="0.25">
      <c r="A289" t="s">
        <v>54</v>
      </c>
      <c r="B289" t="s">
        <v>81</v>
      </c>
      <c r="C289" t="s">
        <v>74</v>
      </c>
      <c r="D289" t="s">
        <v>133</v>
      </c>
      <c r="E289">
        <v>14067.52425</v>
      </c>
      <c r="F289">
        <v>14208.1994925</v>
      </c>
      <c r="G289">
        <v>14119.17020407</v>
      </c>
      <c r="H289">
        <v>14375.2251467064</v>
      </c>
      <c r="I289">
        <v>14635.428432839501</v>
      </c>
      <c r="J289">
        <v>14899.841815461599</v>
      </c>
      <c r="K289">
        <v>15168.5279117067</v>
      </c>
      <c r="L289">
        <v>15441.550214397001</v>
      </c>
      <c r="M289">
        <v>15718.973103738999</v>
      </c>
      <c r="N289">
        <v>16000.861859169299</v>
      </c>
      <c r="O289">
        <v>16238.5669704425</v>
      </c>
      <c r="P289">
        <v>16479.426097755299</v>
      </c>
      <c r="Q289">
        <v>16723.478550917302</v>
      </c>
      <c r="R289">
        <v>16886.750426817202</v>
      </c>
      <c r="S289">
        <v>17051.236934512399</v>
      </c>
      <c r="T289">
        <v>17216.946138523799</v>
      </c>
      <c r="U289">
        <v>17383.8861536521</v>
      </c>
      <c r="V289">
        <v>17552.065145278098</v>
      </c>
      <c r="W289">
        <v>17721.4913296665</v>
      </c>
      <c r="X289">
        <v>17892.172974270201</v>
      </c>
      <c r="Y289">
        <v>18064.118398036699</v>
      </c>
      <c r="Z289">
        <v>18237.3359717165</v>
      </c>
      <c r="AA289">
        <v>18411.834118173199</v>
      </c>
      <c r="AB289">
        <v>18587.621312695101</v>
      </c>
      <c r="AC289">
        <v>18764.706083309298</v>
      </c>
      <c r="AD289">
        <v>18943.097011096801</v>
      </c>
      <c r="AE289">
        <v>19122.802730510099</v>
      </c>
      <c r="AF289">
        <v>19303.831929692202</v>
      </c>
      <c r="AG289">
        <v>19486.193350797999</v>
      </c>
      <c r="AH289">
        <v>19669.895790316499</v>
      </c>
      <c r="AI289">
        <v>19854.948099396399</v>
      </c>
      <c r="AJ289">
        <v>20041.359184172401</v>
      </c>
      <c r="AK289">
        <v>20229.138006093701</v>
      </c>
      <c r="AL289">
        <v>20229.138006093701</v>
      </c>
      <c r="AM289">
        <v>20229.138006093701</v>
      </c>
      <c r="AN289">
        <v>20229.138006093701</v>
      </c>
      <c r="AO289">
        <v>20229.138006093701</v>
      </c>
      <c r="AP289">
        <v>20229.138006093701</v>
      </c>
      <c r="AQ289">
        <v>20229.138006093701</v>
      </c>
      <c r="AR289">
        <v>20229.138006093701</v>
      </c>
      <c r="AS289">
        <v>20229.138006093701</v>
      </c>
      <c r="AT289">
        <v>20229.138006093701</v>
      </c>
      <c r="AU289">
        <v>20229.138006093701</v>
      </c>
      <c r="AV289">
        <v>20229.138006093701</v>
      </c>
      <c r="AW289">
        <v>20229.138006093701</v>
      </c>
      <c r="AX289">
        <v>20229.138006093701</v>
      </c>
      <c r="AY289">
        <v>20229.138006093701</v>
      </c>
      <c r="AZ289">
        <v>20229.138006093701</v>
      </c>
      <c r="BA289">
        <v>20229.138006093701</v>
      </c>
      <c r="BB289">
        <v>20229.138006093701</v>
      </c>
      <c r="BC289">
        <v>20229.138006093701</v>
      </c>
      <c r="BD289">
        <v>20229.138006093701</v>
      </c>
      <c r="BE289">
        <v>20229.138006093701</v>
      </c>
    </row>
    <row r="290" spans="1:57" x14ac:dyDescent="0.25">
      <c r="A290" t="s">
        <v>54</v>
      </c>
      <c r="B290" t="s">
        <v>82</v>
      </c>
      <c r="C290" t="s">
        <v>74</v>
      </c>
      <c r="D290" t="s">
        <v>134</v>
      </c>
      <c r="E290">
        <v>4908.6331449999998</v>
      </c>
      <c r="F290">
        <v>4957.71947645</v>
      </c>
      <c r="G290">
        <v>4926.6541583245898</v>
      </c>
      <c r="H290">
        <v>5016.0003542883996</v>
      </c>
      <c r="I290">
        <v>5106.7940470556896</v>
      </c>
      <c r="J290">
        <v>5199.0567843259196</v>
      </c>
      <c r="K290">
        <v>5292.8104153267104</v>
      </c>
      <c r="L290">
        <v>5388.0770948428499</v>
      </c>
      <c r="M290">
        <v>5484.8792872972699</v>
      </c>
      <c r="N290">
        <v>5583.2397708846802</v>
      </c>
      <c r="O290">
        <v>5666.1830924810001</v>
      </c>
      <c r="P290">
        <v>5750.2269565321503</v>
      </c>
      <c r="Q290">
        <v>5835.3850795550798</v>
      </c>
      <c r="R290">
        <v>5892.3561376777498</v>
      </c>
      <c r="S290">
        <v>5949.7510217546496</v>
      </c>
      <c r="T290">
        <v>6007.5725457688904</v>
      </c>
      <c r="U290">
        <v>6065.8235412477297</v>
      </c>
      <c r="V290">
        <v>6124.5068573676999</v>
      </c>
      <c r="W290">
        <v>6183.6253610603499</v>
      </c>
      <c r="X290">
        <v>6243.1819371184802</v>
      </c>
      <c r="Y290">
        <v>6303.1794883031798</v>
      </c>
      <c r="Z290">
        <v>6363.6209354512903</v>
      </c>
      <c r="AA290">
        <v>6424.5092175836699</v>
      </c>
      <c r="AB290">
        <v>6485.8472920139902</v>
      </c>
      <c r="AC290">
        <v>6547.6381344581796</v>
      </c>
      <c r="AD290">
        <v>6609.8847391445097</v>
      </c>
      <c r="AE290">
        <v>6672.5901189243395</v>
      </c>
      <c r="AF290">
        <v>6735.7573053834903</v>
      </c>
      <c r="AG290">
        <v>6799.3893489542497</v>
      </c>
      <c r="AH290">
        <v>6863.48931902809</v>
      </c>
      <c r="AI290">
        <v>6928.0603040689502</v>
      </c>
      <c r="AJ290">
        <v>6993.1054117272297</v>
      </c>
      <c r="AK290">
        <v>7058.6277689545104</v>
      </c>
      <c r="AL290">
        <v>7058.6277689545104</v>
      </c>
      <c r="AM290">
        <v>7058.6277689545104</v>
      </c>
      <c r="AN290">
        <v>7058.6277689545104</v>
      </c>
      <c r="AO290">
        <v>7058.6277689545104</v>
      </c>
      <c r="AP290">
        <v>7058.6277689545104</v>
      </c>
      <c r="AQ290">
        <v>7058.6277689545104</v>
      </c>
      <c r="AR290">
        <v>7058.6277689545104</v>
      </c>
      <c r="AS290">
        <v>7058.6277689545104</v>
      </c>
      <c r="AT290">
        <v>7058.6277689545104</v>
      </c>
      <c r="AU290">
        <v>7058.6277689545104</v>
      </c>
      <c r="AV290">
        <v>7058.6277689545104</v>
      </c>
      <c r="AW290">
        <v>7058.6277689545104</v>
      </c>
      <c r="AX290">
        <v>7058.6277689545104</v>
      </c>
      <c r="AY290">
        <v>7058.6277689545104</v>
      </c>
      <c r="AZ290">
        <v>7058.6277689545104</v>
      </c>
      <c r="BA290">
        <v>7058.6277689545104</v>
      </c>
      <c r="BB290">
        <v>7058.6277689545104</v>
      </c>
      <c r="BC290">
        <v>7058.6277689545104</v>
      </c>
      <c r="BD290">
        <v>7058.6277689545104</v>
      </c>
      <c r="BE290">
        <v>7058.6277689545104</v>
      </c>
    </row>
    <row r="291" spans="1:57" x14ac:dyDescent="0.25">
      <c r="A291" t="s">
        <v>54</v>
      </c>
      <c r="B291" t="s">
        <v>83</v>
      </c>
      <c r="C291" t="s">
        <v>84</v>
      </c>
      <c r="D291" t="s">
        <v>135</v>
      </c>
      <c r="E291">
        <v>477.33600778431497</v>
      </c>
      <c r="F291">
        <v>489.24624570242099</v>
      </c>
      <c r="G291">
        <v>468.83050891756</v>
      </c>
      <c r="H291">
        <v>484.46187148903698</v>
      </c>
      <c r="I291">
        <v>495.355366341457</v>
      </c>
      <c r="J291">
        <v>505.62779183273</v>
      </c>
      <c r="K291">
        <v>516.20270980673001</v>
      </c>
      <c r="L291">
        <v>527.10448701039502</v>
      </c>
      <c r="M291">
        <v>537.442771426626</v>
      </c>
      <c r="N291">
        <v>548.00994768277803</v>
      </c>
      <c r="O291">
        <v>557.94780258307003</v>
      </c>
      <c r="P291">
        <v>567.61837433184905</v>
      </c>
      <c r="Q291">
        <v>576.72556643488997</v>
      </c>
      <c r="R291">
        <v>585.68444555467602</v>
      </c>
      <c r="S291">
        <v>595.34227798865697</v>
      </c>
      <c r="T291">
        <v>604.109842529057</v>
      </c>
      <c r="U291">
        <v>612.486665188149</v>
      </c>
      <c r="V291">
        <v>620.23779607520396</v>
      </c>
      <c r="W291">
        <v>628.20125769465506</v>
      </c>
      <c r="X291">
        <v>636.90914071668794</v>
      </c>
      <c r="Y291">
        <v>644.87004899139799</v>
      </c>
      <c r="Z291">
        <v>652.65216135485105</v>
      </c>
      <c r="AA291">
        <v>660.23118998776204</v>
      </c>
      <c r="AB291">
        <v>667.52232767827002</v>
      </c>
      <c r="AC291">
        <v>675.05102480170399</v>
      </c>
      <c r="AD291">
        <v>682.212878605946</v>
      </c>
      <c r="AE291">
        <v>689.38145520207604</v>
      </c>
      <c r="AF291">
        <v>696.42793053176501</v>
      </c>
      <c r="AG291">
        <v>703.82922497214599</v>
      </c>
      <c r="AH291">
        <v>711.11676316371802</v>
      </c>
      <c r="AI291">
        <v>718.55867838621703</v>
      </c>
      <c r="AJ291">
        <v>726.18158923110502</v>
      </c>
      <c r="AK291">
        <v>733.58244797887698</v>
      </c>
      <c r="AL291">
        <v>733.58244797887698</v>
      </c>
      <c r="AM291">
        <v>733.58244797887698</v>
      </c>
      <c r="AN291">
        <v>733.58244797887698</v>
      </c>
      <c r="AO291">
        <v>733.58244797887698</v>
      </c>
      <c r="AP291">
        <v>733.58244797887698</v>
      </c>
      <c r="AQ291">
        <v>733.58244797887698</v>
      </c>
      <c r="AR291">
        <v>733.58244797887698</v>
      </c>
      <c r="AS291">
        <v>733.58244797887698</v>
      </c>
      <c r="AT291">
        <v>733.58244797887698</v>
      </c>
      <c r="AU291">
        <v>733.58244797887698</v>
      </c>
      <c r="AV291">
        <v>733.58244797887698</v>
      </c>
      <c r="AW291">
        <v>733.58244797887698</v>
      </c>
      <c r="AX291">
        <v>733.58244797887698</v>
      </c>
      <c r="AY291">
        <v>733.58244797887698</v>
      </c>
      <c r="AZ291">
        <v>733.58244797887698</v>
      </c>
      <c r="BA291">
        <v>733.58244797887698</v>
      </c>
      <c r="BB291">
        <v>733.58244797887698</v>
      </c>
      <c r="BC291">
        <v>733.58244797887698</v>
      </c>
      <c r="BD291">
        <v>733.58244797887698</v>
      </c>
      <c r="BE291">
        <v>733.58244797887698</v>
      </c>
    </row>
    <row r="292" spans="1:57" x14ac:dyDescent="0.25">
      <c r="A292" t="s">
        <v>55</v>
      </c>
      <c r="B292" t="s">
        <v>68</v>
      </c>
      <c r="C292" t="s">
        <v>69</v>
      </c>
      <c r="D292" t="s">
        <v>124</v>
      </c>
      <c r="E292">
        <v>6402.5379999999996</v>
      </c>
      <c r="F292">
        <v>6499.3330470689798</v>
      </c>
      <c r="G292">
        <v>4148.9346101411802</v>
      </c>
      <c r="H292">
        <v>4885.1360933955002</v>
      </c>
      <c r="I292">
        <v>6300.2086965955104</v>
      </c>
      <c r="J292">
        <v>6510.2445662045402</v>
      </c>
      <c r="K292">
        <v>6737.5251649249803</v>
      </c>
      <c r="L292">
        <v>6984.1769060510996</v>
      </c>
      <c r="M292">
        <v>7252.3120037783401</v>
      </c>
      <c r="N292">
        <v>7542.6061403652902</v>
      </c>
      <c r="O292">
        <v>7732.9101787386298</v>
      </c>
      <c r="P292">
        <v>7941.1448743678602</v>
      </c>
      <c r="Q292">
        <v>8058.09367714159</v>
      </c>
      <c r="R292">
        <v>8171.5983362689003</v>
      </c>
      <c r="S292">
        <v>8303.14761625949</v>
      </c>
      <c r="T292">
        <v>8453.5484549497596</v>
      </c>
      <c r="U292">
        <v>8623.4465676088294</v>
      </c>
      <c r="V292">
        <v>8813.8512558151306</v>
      </c>
      <c r="W292">
        <v>8916.3522779774903</v>
      </c>
      <c r="X292">
        <v>9040.8277138744797</v>
      </c>
      <c r="Y292">
        <v>9188.7019569120803</v>
      </c>
      <c r="Z292">
        <v>9360.0932249940906</v>
      </c>
      <c r="AA292">
        <v>9556.5844817644593</v>
      </c>
      <c r="AB292">
        <v>9635.6114054607497</v>
      </c>
      <c r="AC292">
        <v>9739.8667849636604</v>
      </c>
      <c r="AD292">
        <v>9872.4504016923802</v>
      </c>
      <c r="AE292">
        <v>10034.514171054299</v>
      </c>
      <c r="AF292">
        <v>10226.960889349</v>
      </c>
      <c r="AG292">
        <v>10307.2484317176</v>
      </c>
      <c r="AH292">
        <v>10420.979880694</v>
      </c>
      <c r="AI292">
        <v>10571.1243829424</v>
      </c>
      <c r="AJ292">
        <v>10758.699994688899</v>
      </c>
      <c r="AK292">
        <v>10986.8581344863</v>
      </c>
      <c r="AL292">
        <v>10986.8581344863</v>
      </c>
      <c r="AM292">
        <v>10986.8581344863</v>
      </c>
      <c r="AN292">
        <v>10986.8581344863</v>
      </c>
      <c r="AO292">
        <v>10986.8581344863</v>
      </c>
      <c r="AP292">
        <v>10986.8581344863</v>
      </c>
      <c r="AQ292">
        <v>10986.8581344863</v>
      </c>
      <c r="AR292">
        <v>10986.8581344863</v>
      </c>
      <c r="AS292">
        <v>10986.8581344863</v>
      </c>
      <c r="AT292">
        <v>10986.8581344863</v>
      </c>
      <c r="AU292">
        <v>10986.8581344863</v>
      </c>
      <c r="AV292">
        <v>10986.8581344863</v>
      </c>
      <c r="AW292">
        <v>10986.8581344863</v>
      </c>
      <c r="AX292">
        <v>10986.8581344863</v>
      </c>
      <c r="AY292">
        <v>10986.8581344863</v>
      </c>
      <c r="AZ292">
        <v>10986.8581344863</v>
      </c>
      <c r="BA292">
        <v>10986.8581344863</v>
      </c>
      <c r="BB292">
        <v>10986.8581344863</v>
      </c>
      <c r="BC292">
        <v>10986.8581344863</v>
      </c>
      <c r="BD292">
        <v>10986.8581344863</v>
      </c>
      <c r="BE292">
        <v>10986.8581344863</v>
      </c>
    </row>
    <row r="293" spans="1:57" x14ac:dyDescent="0.25">
      <c r="A293" t="s">
        <v>55</v>
      </c>
      <c r="B293" t="s">
        <v>190</v>
      </c>
      <c r="C293" t="s">
        <v>69</v>
      </c>
      <c r="D293" t="s">
        <v>124</v>
      </c>
      <c r="E293">
        <v>6402.5379999999996</v>
      </c>
      <c r="F293">
        <v>6499.3330470689798</v>
      </c>
      <c r="G293">
        <v>4148.9346101411802</v>
      </c>
      <c r="H293">
        <v>4884.0418229105799</v>
      </c>
      <c r="I293">
        <v>6295.9749563513997</v>
      </c>
      <c r="J293">
        <v>6501.4947975075602</v>
      </c>
      <c r="K293">
        <v>6722.4331085555496</v>
      </c>
      <c r="L293">
        <v>6960.7100716467703</v>
      </c>
      <c r="M293">
        <v>7218.1971281125698</v>
      </c>
      <c r="N293">
        <v>7495.2989146529198</v>
      </c>
      <c r="O293">
        <v>7670.5519910572802</v>
      </c>
      <c r="P293">
        <v>7861.0981340342296</v>
      </c>
      <c r="Q293">
        <v>7958.8179630392096</v>
      </c>
      <c r="R293">
        <v>8050.7894264654997</v>
      </c>
      <c r="S293">
        <v>8158.0750211082104</v>
      </c>
      <c r="T293">
        <v>8281.2313232440702</v>
      </c>
      <c r="U293">
        <v>8420.6231043386706</v>
      </c>
      <c r="V293">
        <v>8576.9349340588196</v>
      </c>
      <c r="W293">
        <v>8644.7245221811809</v>
      </c>
      <c r="X293">
        <v>8730.9804664645799</v>
      </c>
      <c r="Y293">
        <v>8836.7379171545199</v>
      </c>
      <c r="Z293">
        <v>8961.7276573383297</v>
      </c>
      <c r="AA293">
        <v>9107.04274774226</v>
      </c>
      <c r="AB293">
        <v>9137.0263288965798</v>
      </c>
      <c r="AC293">
        <v>9187.8890545261893</v>
      </c>
      <c r="AD293">
        <v>9262.0960280581403</v>
      </c>
      <c r="AE293">
        <v>9360.1948187595099</v>
      </c>
      <c r="AF293">
        <v>9482.4381366043908</v>
      </c>
      <c r="AG293">
        <v>9496.8513310223098</v>
      </c>
      <c r="AH293">
        <v>9538.6146722359299</v>
      </c>
      <c r="AI293">
        <v>9609.7440470600905</v>
      </c>
      <c r="AJ293">
        <v>9710.3722672064905</v>
      </c>
      <c r="AK293">
        <v>9842.4669911982292</v>
      </c>
      <c r="AL293">
        <v>9766.1742483123599</v>
      </c>
      <c r="AM293">
        <v>9687.4204492043591</v>
      </c>
      <c r="AN293">
        <v>9606.2055938742396</v>
      </c>
      <c r="AO293">
        <v>9522.5296823219905</v>
      </c>
      <c r="AP293">
        <v>9436.3927145476191</v>
      </c>
      <c r="AQ293">
        <v>9347.7946905511199</v>
      </c>
      <c r="AR293">
        <v>9256.7356103325001</v>
      </c>
      <c r="AS293">
        <v>9163.2154738917507</v>
      </c>
      <c r="AT293">
        <v>9067.2342812288807</v>
      </c>
      <c r="AU293">
        <v>8968.7920323438793</v>
      </c>
      <c r="AV293">
        <v>8867.8887272367592</v>
      </c>
      <c r="AW293">
        <v>8764.5243659075095</v>
      </c>
      <c r="AX293">
        <v>8658.6989483561392</v>
      </c>
      <c r="AY293">
        <v>8550.4124745826502</v>
      </c>
      <c r="AZ293">
        <v>8439.6649445870207</v>
      </c>
      <c r="BA293">
        <v>8326.4563583692798</v>
      </c>
      <c r="BB293">
        <v>8210.7867159294092</v>
      </c>
      <c r="BC293">
        <v>8092.6560172674099</v>
      </c>
      <c r="BD293">
        <v>7972.06426238329</v>
      </c>
      <c r="BE293">
        <v>7849.0114512770397</v>
      </c>
    </row>
    <row r="294" spans="1:57" x14ac:dyDescent="0.25">
      <c r="A294" t="s">
        <v>55</v>
      </c>
      <c r="B294" t="s">
        <v>70</v>
      </c>
      <c r="C294" t="s">
        <v>69</v>
      </c>
      <c r="D294" t="s">
        <v>125</v>
      </c>
      <c r="E294">
        <v>12012.944094876901</v>
      </c>
      <c r="F294">
        <v>12255.180691985301</v>
      </c>
      <c r="G294">
        <v>11212.996773180101</v>
      </c>
      <c r="H294">
        <v>11739.735798244499</v>
      </c>
      <c r="I294">
        <v>12282.2027093572</v>
      </c>
      <c r="J294">
        <v>12840.7325758856</v>
      </c>
      <c r="K294">
        <v>13409.872594614601</v>
      </c>
      <c r="L294">
        <v>13989.8825329882</v>
      </c>
      <c r="M294">
        <v>14578.2282404494</v>
      </c>
      <c r="N294">
        <v>15167.649910943001</v>
      </c>
      <c r="O294">
        <v>15505.6917225736</v>
      </c>
      <c r="P294">
        <v>15822.5583421991</v>
      </c>
      <c r="Q294">
        <v>16113.9447053321</v>
      </c>
      <c r="R294">
        <v>16568.442876321002</v>
      </c>
      <c r="S294">
        <v>17009.855298254301</v>
      </c>
      <c r="T294">
        <v>17435.1274938692</v>
      </c>
      <c r="U294">
        <v>17839.562943163</v>
      </c>
      <c r="V294">
        <v>18219.7158286864</v>
      </c>
      <c r="W294">
        <v>18586.8872170988</v>
      </c>
      <c r="X294">
        <v>18921.714921828901</v>
      </c>
      <c r="Y294">
        <v>19221.419872248</v>
      </c>
      <c r="Z294">
        <v>19478.678557110401</v>
      </c>
      <c r="AA294">
        <v>19689.394119379001</v>
      </c>
      <c r="AB294">
        <v>20134.658084571602</v>
      </c>
      <c r="AC294">
        <v>20553.757960791099</v>
      </c>
      <c r="AD294">
        <v>20947.158960491201</v>
      </c>
      <c r="AE294">
        <v>21310.047265468202</v>
      </c>
      <c r="AF294">
        <v>21637.487894690999</v>
      </c>
      <c r="AG294">
        <v>21927.186913813701</v>
      </c>
      <c r="AH294">
        <v>22175.063739478799</v>
      </c>
      <c r="AI294">
        <v>22379.075254105799</v>
      </c>
      <c r="AJ294">
        <v>22532.858010215401</v>
      </c>
      <c r="AK294">
        <v>22633.9578356817</v>
      </c>
      <c r="AL294">
        <v>22633.9578356817</v>
      </c>
      <c r="AM294">
        <v>22633.9578356817</v>
      </c>
      <c r="AN294">
        <v>22633.9578356817</v>
      </c>
      <c r="AO294">
        <v>22633.9578356817</v>
      </c>
      <c r="AP294">
        <v>22633.9578356817</v>
      </c>
      <c r="AQ294">
        <v>22633.9578356817</v>
      </c>
      <c r="AR294">
        <v>22633.9578356817</v>
      </c>
      <c r="AS294">
        <v>22633.9578356817</v>
      </c>
      <c r="AT294">
        <v>22633.9578356817</v>
      </c>
      <c r="AU294">
        <v>22633.9578356817</v>
      </c>
      <c r="AV294">
        <v>22633.9578356817</v>
      </c>
      <c r="AW294">
        <v>22633.9578356817</v>
      </c>
      <c r="AX294">
        <v>22633.9578356817</v>
      </c>
      <c r="AY294">
        <v>22633.9578356817</v>
      </c>
      <c r="AZ294">
        <v>22633.9578356817</v>
      </c>
      <c r="BA294">
        <v>22633.9578356817</v>
      </c>
      <c r="BB294">
        <v>22633.9578356817</v>
      </c>
      <c r="BC294">
        <v>22633.9578356817</v>
      </c>
      <c r="BD294">
        <v>22633.9578356817</v>
      </c>
      <c r="BE294">
        <v>22633.9578356817</v>
      </c>
    </row>
    <row r="295" spans="1:57" x14ac:dyDescent="0.25">
      <c r="A295" t="s">
        <v>55</v>
      </c>
      <c r="B295" t="s">
        <v>191</v>
      </c>
      <c r="C295" t="s">
        <v>69</v>
      </c>
      <c r="D295" t="s">
        <v>125</v>
      </c>
      <c r="E295">
        <v>12012.944094876901</v>
      </c>
      <c r="F295">
        <v>12255.180691985301</v>
      </c>
      <c r="G295">
        <v>11212.996773180101</v>
      </c>
      <c r="H295">
        <v>11737.387851084901</v>
      </c>
      <c r="I295">
        <v>12274.8333877316</v>
      </c>
      <c r="J295">
        <v>12825.323696794499</v>
      </c>
      <c r="K295">
        <v>13383.052849425399</v>
      </c>
      <c r="L295">
        <v>13947.9128853893</v>
      </c>
      <c r="M295">
        <v>14516.999681839499</v>
      </c>
      <c r="N295">
        <v>15082.711071441699</v>
      </c>
      <c r="O295">
        <v>15394.050742171001</v>
      </c>
      <c r="P295">
        <v>15680.155317119301</v>
      </c>
      <c r="Q295">
        <v>15936.691313573499</v>
      </c>
      <c r="R295">
        <v>16349.7394303535</v>
      </c>
      <c r="S295">
        <v>16744.501555601601</v>
      </c>
      <c r="T295">
        <v>17117.8081734808</v>
      </c>
      <c r="U295">
        <v>17464.9321213566</v>
      </c>
      <c r="V295">
        <v>17782.4426487979</v>
      </c>
      <c r="W295">
        <v>18081.323884793801</v>
      </c>
      <c r="X295">
        <v>18342.710445220899</v>
      </c>
      <c r="Y295">
        <v>18564.0473126172</v>
      </c>
      <c r="Z295">
        <v>18738.4887719402</v>
      </c>
      <c r="AA295">
        <v>18862.439566365101</v>
      </c>
      <c r="AB295">
        <v>19204.436881064401</v>
      </c>
      <c r="AC295">
        <v>19513.737807975001</v>
      </c>
      <c r="AD295">
        <v>19790.8757858721</v>
      </c>
      <c r="AE295">
        <v>20031.444429540101</v>
      </c>
      <c r="AF295">
        <v>20231.051181536099</v>
      </c>
      <c r="AG295">
        <v>20387.898392464002</v>
      </c>
      <c r="AH295">
        <v>20498.628920774201</v>
      </c>
      <c r="AI295">
        <v>20561.894343472399</v>
      </c>
      <c r="AJ295">
        <v>20572.4993633267</v>
      </c>
      <c r="AK295">
        <v>20528.999756963301</v>
      </c>
      <c r="AL295">
        <v>20388.669218382001</v>
      </c>
      <c r="AM295">
        <v>20243.8118882337</v>
      </c>
      <c r="AN295">
        <v>20094.427766518202</v>
      </c>
      <c r="AO295">
        <v>19940.516853235498</v>
      </c>
      <c r="AP295">
        <v>19782.079148385801</v>
      </c>
      <c r="AQ295">
        <v>19619.114651968899</v>
      </c>
      <c r="AR295">
        <v>19451.6233639848</v>
      </c>
      <c r="AS295">
        <v>19279.605284433601</v>
      </c>
      <c r="AT295">
        <v>19103.060413315299</v>
      </c>
      <c r="AU295">
        <v>18921.988750629898</v>
      </c>
      <c r="AV295">
        <v>18736.3902963773</v>
      </c>
      <c r="AW295">
        <v>18546.265050557598</v>
      </c>
      <c r="AX295">
        <v>18351.6130131707</v>
      </c>
      <c r="AY295">
        <v>18152.434184216701</v>
      </c>
      <c r="AZ295">
        <v>17948.728563695498</v>
      </c>
      <c r="BA295">
        <v>17740.496151607302</v>
      </c>
      <c r="BB295">
        <v>17527.7369479519</v>
      </c>
      <c r="BC295">
        <v>17310.450952729301</v>
      </c>
      <c r="BD295">
        <v>17088.638165939599</v>
      </c>
      <c r="BE295">
        <v>16862.298587582802</v>
      </c>
    </row>
    <row r="296" spans="1:57" x14ac:dyDescent="0.25">
      <c r="A296" t="s">
        <v>55</v>
      </c>
      <c r="B296" t="s">
        <v>71</v>
      </c>
      <c r="C296" t="s">
        <v>69</v>
      </c>
      <c r="D296" t="s">
        <v>126</v>
      </c>
      <c r="E296">
        <v>95.436717999999999</v>
      </c>
      <c r="F296">
        <v>97.450509697401401</v>
      </c>
      <c r="G296">
        <v>79.811583123454895</v>
      </c>
      <c r="H296">
        <v>125</v>
      </c>
      <c r="I296">
        <v>150</v>
      </c>
      <c r="J296">
        <v>190</v>
      </c>
      <c r="K296">
        <v>190</v>
      </c>
      <c r="L296">
        <v>190</v>
      </c>
      <c r="M296">
        <v>190</v>
      </c>
      <c r="N296">
        <v>190</v>
      </c>
      <c r="O296">
        <v>190</v>
      </c>
      <c r="P296">
        <v>190</v>
      </c>
      <c r="Q296">
        <v>190</v>
      </c>
      <c r="R296">
        <v>190</v>
      </c>
      <c r="S296">
        <v>190</v>
      </c>
      <c r="T296">
        <v>190</v>
      </c>
      <c r="U296">
        <v>190</v>
      </c>
      <c r="V296">
        <v>190</v>
      </c>
      <c r="W296">
        <v>190</v>
      </c>
      <c r="X296">
        <v>190</v>
      </c>
      <c r="Y296">
        <v>190</v>
      </c>
      <c r="Z296">
        <v>190</v>
      </c>
      <c r="AA296">
        <v>190</v>
      </c>
      <c r="AB296">
        <v>190</v>
      </c>
      <c r="AC296">
        <v>190</v>
      </c>
      <c r="AD296">
        <v>190</v>
      </c>
      <c r="AE296">
        <v>190</v>
      </c>
      <c r="AF296">
        <v>190</v>
      </c>
      <c r="AG296">
        <v>190</v>
      </c>
      <c r="AH296">
        <v>194.62639428924101</v>
      </c>
      <c r="AI296">
        <v>199.98361025655501</v>
      </c>
      <c r="AJ296">
        <v>204.32557364779001</v>
      </c>
      <c r="AK296">
        <v>209.55904983141201</v>
      </c>
      <c r="AL296">
        <v>209.55904983141201</v>
      </c>
      <c r="AM296">
        <v>209.55904983141201</v>
      </c>
      <c r="AN296">
        <v>209.55904983141201</v>
      </c>
      <c r="AO296">
        <v>209.55904983141201</v>
      </c>
      <c r="AP296">
        <v>209.55904983141201</v>
      </c>
      <c r="AQ296">
        <v>209.55904983141201</v>
      </c>
      <c r="AR296">
        <v>209.55904983141201</v>
      </c>
      <c r="AS296">
        <v>209.55904983141201</v>
      </c>
      <c r="AT296">
        <v>209.55904983141201</v>
      </c>
      <c r="AU296">
        <v>209.55904983141201</v>
      </c>
      <c r="AV296">
        <v>209.55904983141201</v>
      </c>
      <c r="AW296">
        <v>209.55904983141201</v>
      </c>
      <c r="AX296">
        <v>209.55904983141201</v>
      </c>
      <c r="AY296">
        <v>209.55904983141201</v>
      </c>
      <c r="AZ296">
        <v>209.55904983141201</v>
      </c>
      <c r="BA296">
        <v>209.55904983141201</v>
      </c>
      <c r="BB296">
        <v>209.55904983141201</v>
      </c>
      <c r="BC296">
        <v>209.55904983141201</v>
      </c>
      <c r="BD296">
        <v>209.55904983141201</v>
      </c>
      <c r="BE296">
        <v>209.55904983141201</v>
      </c>
    </row>
    <row r="297" spans="1:57" x14ac:dyDescent="0.25">
      <c r="A297" t="s">
        <v>55</v>
      </c>
      <c r="B297" t="s">
        <v>72</v>
      </c>
      <c r="C297" t="s">
        <v>69</v>
      </c>
      <c r="D297" t="s">
        <v>37</v>
      </c>
      <c r="E297">
        <v>36084.819987301104</v>
      </c>
      <c r="F297">
        <v>36403.879606496397</v>
      </c>
      <c r="G297">
        <v>32972.619279762999</v>
      </c>
      <c r="H297">
        <v>34068.715633508902</v>
      </c>
      <c r="I297">
        <v>35221.824166914303</v>
      </c>
      <c r="J297">
        <v>36438.525265751399</v>
      </c>
      <c r="K297">
        <v>37708.081725469798</v>
      </c>
      <c r="L297">
        <v>39039.801997640803</v>
      </c>
      <c r="M297">
        <v>40435.771750023297</v>
      </c>
      <c r="N297">
        <v>41883.593960489998</v>
      </c>
      <c r="O297">
        <v>42698.390294664598</v>
      </c>
      <c r="P297">
        <v>43526.165715830597</v>
      </c>
      <c r="Q297">
        <v>44364.266524020299</v>
      </c>
      <c r="R297">
        <v>45197.861745549002</v>
      </c>
      <c r="S297">
        <v>46033.049017320503</v>
      </c>
      <c r="T297">
        <v>46868.353154106</v>
      </c>
      <c r="U297">
        <v>47698.036723707097</v>
      </c>
      <c r="V297">
        <v>48521.287712669902</v>
      </c>
      <c r="W297">
        <v>49388.710017882098</v>
      </c>
      <c r="X297">
        <v>50250.737836898901</v>
      </c>
      <c r="Y297">
        <v>51108.428933574003</v>
      </c>
      <c r="Z297">
        <v>51952.722216644703</v>
      </c>
      <c r="AA297">
        <v>52784.317266989201</v>
      </c>
      <c r="AB297">
        <v>53754.642411282803</v>
      </c>
      <c r="AC297">
        <v>54704.681045317098</v>
      </c>
      <c r="AD297">
        <v>55648.1354878126</v>
      </c>
      <c r="AE297">
        <v>56580.941385532897</v>
      </c>
      <c r="AF297">
        <v>57497.866851604696</v>
      </c>
      <c r="AG297">
        <v>58404.341417384901</v>
      </c>
      <c r="AH297">
        <v>59300.717197571401</v>
      </c>
      <c r="AI297">
        <v>60195.008371163</v>
      </c>
      <c r="AJ297">
        <v>61081.2734064244</v>
      </c>
      <c r="AK297">
        <v>61968.460753296698</v>
      </c>
      <c r="AL297">
        <v>61968.460753296698</v>
      </c>
      <c r="AM297">
        <v>61968.460753296698</v>
      </c>
      <c r="AN297">
        <v>61968.460753296698</v>
      </c>
      <c r="AO297">
        <v>61968.460753296698</v>
      </c>
      <c r="AP297">
        <v>61968.460753296698</v>
      </c>
      <c r="AQ297">
        <v>61968.460753296698</v>
      </c>
      <c r="AR297">
        <v>61968.460753296698</v>
      </c>
      <c r="AS297">
        <v>61968.460753296698</v>
      </c>
      <c r="AT297">
        <v>61968.460753296698</v>
      </c>
      <c r="AU297">
        <v>61968.460753296698</v>
      </c>
      <c r="AV297">
        <v>61968.460753296698</v>
      </c>
      <c r="AW297">
        <v>61968.460753296698</v>
      </c>
      <c r="AX297">
        <v>61968.460753296698</v>
      </c>
      <c r="AY297">
        <v>61968.460753296698</v>
      </c>
      <c r="AZ297">
        <v>61968.460753296698</v>
      </c>
      <c r="BA297">
        <v>61968.460753296698</v>
      </c>
      <c r="BB297">
        <v>61968.460753296698</v>
      </c>
      <c r="BC297">
        <v>61968.460753296698</v>
      </c>
      <c r="BD297">
        <v>61968.460753296698</v>
      </c>
      <c r="BE297">
        <v>61968.460753296698</v>
      </c>
    </row>
    <row r="298" spans="1:57" x14ac:dyDescent="0.25">
      <c r="A298" t="s">
        <v>55</v>
      </c>
      <c r="B298" t="s">
        <v>192</v>
      </c>
      <c r="C298" t="s">
        <v>69</v>
      </c>
      <c r="D298" t="s">
        <v>37</v>
      </c>
      <c r="E298">
        <v>36084.819987301104</v>
      </c>
      <c r="F298">
        <v>36403.879606496397</v>
      </c>
      <c r="G298">
        <v>32972.619279762999</v>
      </c>
      <c r="H298">
        <v>34061.629340657099</v>
      </c>
      <c r="I298">
        <v>35199.845748634099</v>
      </c>
      <c r="J298">
        <v>36393.049986219798</v>
      </c>
      <c r="K298">
        <v>37629.648915480902</v>
      </c>
      <c r="L298">
        <v>38917.997815408198</v>
      </c>
      <c r="M298">
        <v>40259.148299019202</v>
      </c>
      <c r="N298">
        <v>41639.663909264098</v>
      </c>
      <c r="O298">
        <v>42378.664748138101</v>
      </c>
      <c r="P298">
        <v>43118.760804730497</v>
      </c>
      <c r="Q298">
        <v>43856.739314985498</v>
      </c>
      <c r="R298">
        <v>44577.385499506097</v>
      </c>
      <c r="S298">
        <v>45286.2088300635</v>
      </c>
      <c r="T298">
        <v>45981.2289656051</v>
      </c>
      <c r="U298">
        <v>46656.3116016614</v>
      </c>
      <c r="V298">
        <v>47310.196371361701</v>
      </c>
      <c r="W298">
        <v>47991.602188896199</v>
      </c>
      <c r="X298">
        <v>48651.558355977402</v>
      </c>
      <c r="Y298">
        <v>49290.604333264702</v>
      </c>
      <c r="Z298">
        <v>49899.550634642903</v>
      </c>
      <c r="AA298">
        <v>50478.698288767097</v>
      </c>
      <c r="AB298">
        <v>51171.8393527054</v>
      </c>
      <c r="AC298">
        <v>51825.901909988301</v>
      </c>
      <c r="AD298">
        <v>52453.487325728303</v>
      </c>
      <c r="AE298">
        <v>53050.290643075597</v>
      </c>
      <c r="AF298">
        <v>53611.011052436297</v>
      </c>
      <c r="AG298">
        <v>54140.3572591845</v>
      </c>
      <c r="AH298">
        <v>54638.257608629501</v>
      </c>
      <c r="AI298">
        <v>55111.660304235003</v>
      </c>
      <c r="AJ298">
        <v>55554.639788611101</v>
      </c>
      <c r="AK298">
        <v>55974.871229237797</v>
      </c>
      <c r="AL298">
        <v>55575.298594300599</v>
      </c>
      <c r="AM298">
        <v>55162.836519526601</v>
      </c>
      <c r="AN298">
        <v>54737.485004916001</v>
      </c>
      <c r="AO298">
        <v>54299.244050468697</v>
      </c>
      <c r="AP298">
        <v>53848.113656184702</v>
      </c>
      <c r="AQ298">
        <v>53384.093822064002</v>
      </c>
      <c r="AR298">
        <v>52907.184548106598</v>
      </c>
      <c r="AS298">
        <v>52417.385834312598</v>
      </c>
      <c r="AT298">
        <v>51914.697680681798</v>
      </c>
      <c r="AU298">
        <v>51399.120087214404</v>
      </c>
      <c r="AV298">
        <v>50870.653053910297</v>
      </c>
      <c r="AW298">
        <v>50329.2965807695</v>
      </c>
      <c r="AX298">
        <v>49775.050667791998</v>
      </c>
      <c r="AY298">
        <v>49207.915314977799</v>
      </c>
      <c r="AZ298">
        <v>48627.890522326998</v>
      </c>
      <c r="BA298">
        <v>48034.976289839396</v>
      </c>
      <c r="BB298">
        <v>47429.1726175152</v>
      </c>
      <c r="BC298">
        <v>46810.479505354298</v>
      </c>
      <c r="BD298">
        <v>46178.8969533567</v>
      </c>
      <c r="BE298">
        <v>45534.424961522403</v>
      </c>
    </row>
    <row r="299" spans="1:57" x14ac:dyDescent="0.25">
      <c r="A299" t="s">
        <v>55</v>
      </c>
      <c r="B299" t="s">
        <v>73</v>
      </c>
      <c r="C299" t="s">
        <v>74</v>
      </c>
      <c r="D299" t="s">
        <v>127</v>
      </c>
      <c r="E299">
        <v>11588.143212999999</v>
      </c>
      <c r="F299">
        <v>12012.1047626418</v>
      </c>
      <c r="G299">
        <v>11111.469138041601</v>
      </c>
      <c r="H299">
        <v>11684.7184910707</v>
      </c>
      <c r="I299">
        <v>12280.3466741214</v>
      </c>
      <c r="J299">
        <v>12903.143703147</v>
      </c>
      <c r="K299">
        <v>13551.5296841938</v>
      </c>
      <c r="L299">
        <v>14227.725235091</v>
      </c>
      <c r="M299">
        <v>14932.6034159349</v>
      </c>
      <c r="N299">
        <v>15662.4541811002</v>
      </c>
      <c r="O299">
        <v>16157.486542945</v>
      </c>
      <c r="P299">
        <v>16656.407957862299</v>
      </c>
      <c r="Q299">
        <v>17157.404187757798</v>
      </c>
      <c r="R299">
        <v>17661.993274723001</v>
      </c>
      <c r="S299">
        <v>18164.521967959001</v>
      </c>
      <c r="T299">
        <v>18662.937740896399</v>
      </c>
      <c r="U299">
        <v>19154.317051808201</v>
      </c>
      <c r="V299">
        <v>19636.909793400999</v>
      </c>
      <c r="W299">
        <v>20125.1489688082</v>
      </c>
      <c r="X299">
        <v>20603.601973540801</v>
      </c>
      <c r="Y299">
        <v>21070.354568944102</v>
      </c>
      <c r="Z299">
        <v>21520.431132033202</v>
      </c>
      <c r="AA299">
        <v>21952.434118568301</v>
      </c>
      <c r="AB299">
        <v>22524.026515948</v>
      </c>
      <c r="AC299">
        <v>23084.453968258102</v>
      </c>
      <c r="AD299">
        <v>23636.875288771898</v>
      </c>
      <c r="AE299">
        <v>24179.132653992201</v>
      </c>
      <c r="AF299">
        <v>24708.168646487298</v>
      </c>
      <c r="AG299">
        <v>25224.2455519984</v>
      </c>
      <c r="AH299">
        <v>25726.258833551401</v>
      </c>
      <c r="AI299">
        <v>26215.7580782105</v>
      </c>
      <c r="AJ299">
        <v>26689.4171281536</v>
      </c>
      <c r="AK299">
        <v>27148.824538594701</v>
      </c>
      <c r="AL299">
        <v>27148.824538594701</v>
      </c>
      <c r="AM299">
        <v>27148.824538594701</v>
      </c>
      <c r="AN299">
        <v>27148.824538594701</v>
      </c>
      <c r="AO299">
        <v>27148.824538594701</v>
      </c>
      <c r="AP299">
        <v>27148.824538594701</v>
      </c>
      <c r="AQ299">
        <v>27148.824538594701</v>
      </c>
      <c r="AR299">
        <v>27148.824538594701</v>
      </c>
      <c r="AS299">
        <v>27148.824538594701</v>
      </c>
      <c r="AT299">
        <v>27148.824538594701</v>
      </c>
      <c r="AU299">
        <v>27148.824538594701</v>
      </c>
      <c r="AV299">
        <v>27148.824538594701</v>
      </c>
      <c r="AW299">
        <v>27148.824538594701</v>
      </c>
      <c r="AX299">
        <v>27148.824538594701</v>
      </c>
      <c r="AY299">
        <v>27148.824538594701</v>
      </c>
      <c r="AZ299">
        <v>27148.824538594701</v>
      </c>
      <c r="BA299">
        <v>27148.824538594701</v>
      </c>
      <c r="BB299">
        <v>27148.824538594701</v>
      </c>
      <c r="BC299">
        <v>27148.824538594701</v>
      </c>
      <c r="BD299">
        <v>27148.824538594701</v>
      </c>
      <c r="BE299">
        <v>27148.824538594701</v>
      </c>
    </row>
    <row r="300" spans="1:57" x14ac:dyDescent="0.25">
      <c r="A300" t="s">
        <v>55</v>
      </c>
      <c r="B300" t="s">
        <v>75</v>
      </c>
      <c r="C300" t="s">
        <v>74</v>
      </c>
      <c r="D300" t="s">
        <v>128</v>
      </c>
      <c r="E300">
        <v>4407.445127</v>
      </c>
      <c r="F300">
        <v>4568.6950556259999</v>
      </c>
      <c r="G300">
        <v>4226.1464676526302</v>
      </c>
      <c r="H300">
        <v>4444.1766577463804</v>
      </c>
      <c r="I300">
        <v>4670.7184327863497</v>
      </c>
      <c r="J300">
        <v>4907.5936318786198</v>
      </c>
      <c r="K300">
        <v>5154.2013566928599</v>
      </c>
      <c r="L300">
        <v>5411.3861990718797</v>
      </c>
      <c r="M300">
        <v>5679.48021950165</v>
      </c>
      <c r="N300">
        <v>5957.0723357914003</v>
      </c>
      <c r="O300">
        <v>6145.3534029836201</v>
      </c>
      <c r="P300">
        <v>6335.1136362249999</v>
      </c>
      <c r="Q300">
        <v>6525.6630065176596</v>
      </c>
      <c r="R300">
        <v>6717.5788873972697</v>
      </c>
      <c r="S300">
        <v>6908.7111162168103</v>
      </c>
      <c r="T300">
        <v>7098.2790331190299</v>
      </c>
      <c r="U300">
        <v>7285.1706955345398</v>
      </c>
      <c r="V300">
        <v>7468.7204660338302</v>
      </c>
      <c r="W300">
        <v>7654.4178064019397</v>
      </c>
      <c r="X300">
        <v>7836.3930655479799</v>
      </c>
      <c r="Y300">
        <v>8013.9181801683199</v>
      </c>
      <c r="Z300">
        <v>8185.1007172066002</v>
      </c>
      <c r="AA300">
        <v>8349.4091333916203</v>
      </c>
      <c r="AB300">
        <v>8566.8091154384092</v>
      </c>
      <c r="AC300">
        <v>8779.9626119321292</v>
      </c>
      <c r="AD300">
        <v>8990.0710488401201</v>
      </c>
      <c r="AE300">
        <v>9196.3137175740703</v>
      </c>
      <c r="AF300">
        <v>9397.5277571549996</v>
      </c>
      <c r="AG300">
        <v>9593.8129255847998</v>
      </c>
      <c r="AH300">
        <v>9784.7491222472509</v>
      </c>
      <c r="AI300">
        <v>9970.9257185221904</v>
      </c>
      <c r="AJ300">
        <v>10151.077640461501</v>
      </c>
      <c r="AK300">
        <v>10325.809080627499</v>
      </c>
      <c r="AL300">
        <v>10325.809080627499</v>
      </c>
      <c r="AM300">
        <v>10325.809080627499</v>
      </c>
      <c r="AN300">
        <v>10325.809080627499</v>
      </c>
      <c r="AO300">
        <v>10325.809080627499</v>
      </c>
      <c r="AP300">
        <v>10325.809080627499</v>
      </c>
      <c r="AQ300">
        <v>10325.809080627499</v>
      </c>
      <c r="AR300">
        <v>10325.809080627499</v>
      </c>
      <c r="AS300">
        <v>10325.809080627499</v>
      </c>
      <c r="AT300">
        <v>10325.809080627499</v>
      </c>
      <c r="AU300">
        <v>10325.809080627499</v>
      </c>
      <c r="AV300">
        <v>10325.809080627499</v>
      </c>
      <c r="AW300">
        <v>10325.809080627499</v>
      </c>
      <c r="AX300">
        <v>10325.809080627499</v>
      </c>
      <c r="AY300">
        <v>10325.809080627499</v>
      </c>
      <c r="AZ300">
        <v>10325.809080627499</v>
      </c>
      <c r="BA300">
        <v>10325.809080627499</v>
      </c>
      <c r="BB300">
        <v>10325.809080627499</v>
      </c>
      <c r="BC300">
        <v>10325.809080627499</v>
      </c>
      <c r="BD300">
        <v>10325.809080627499</v>
      </c>
      <c r="BE300">
        <v>10325.809080627499</v>
      </c>
    </row>
    <row r="301" spans="1:57" x14ac:dyDescent="0.25">
      <c r="A301" t="s">
        <v>55</v>
      </c>
      <c r="B301" t="s">
        <v>76</v>
      </c>
      <c r="C301" t="s">
        <v>74</v>
      </c>
      <c r="D301" t="s">
        <v>129</v>
      </c>
      <c r="E301">
        <v>938.07615629999896</v>
      </c>
      <c r="F301">
        <v>957.87031953900805</v>
      </c>
      <c r="G301">
        <v>783.70039755519997</v>
      </c>
      <c r="H301">
        <v>836.130611462616</v>
      </c>
      <c r="I301">
        <v>872.05354098519604</v>
      </c>
      <c r="J301">
        <v>909.35749138046003</v>
      </c>
      <c r="K301">
        <v>949.13433113949804</v>
      </c>
      <c r="L301">
        <v>991.40229110180701</v>
      </c>
      <c r="M301">
        <v>1036.1889400725099</v>
      </c>
      <c r="N301">
        <v>1082.4163688147901</v>
      </c>
      <c r="O301">
        <v>1107.90492838161</v>
      </c>
      <c r="P301">
        <v>1150.24149543366</v>
      </c>
      <c r="Q301">
        <v>1180.97059659865</v>
      </c>
      <c r="R301">
        <v>1211.07988854205</v>
      </c>
      <c r="S301">
        <v>1251.1022409057</v>
      </c>
      <c r="T301">
        <v>1279.92126070579</v>
      </c>
      <c r="U301">
        <v>1318.4799022376601</v>
      </c>
      <c r="V301">
        <v>1356.2890262528499</v>
      </c>
      <c r="W301">
        <v>1393.36795595126</v>
      </c>
      <c r="X301">
        <v>1429.73777966235</v>
      </c>
      <c r="Y301">
        <v>1465.42741934008</v>
      </c>
      <c r="Z301">
        <v>1510.2744234137299</v>
      </c>
      <c r="AA301">
        <v>1544.5995273717599</v>
      </c>
      <c r="AB301">
        <v>1587.9469718323601</v>
      </c>
      <c r="AC301">
        <v>1630.5253584332299</v>
      </c>
      <c r="AD301">
        <v>1672.3512555171401</v>
      </c>
      <c r="AE301">
        <v>1713.43588971653</v>
      </c>
      <c r="AF301">
        <v>1753.78773779822</v>
      </c>
      <c r="AG301">
        <v>1793.41289447036</v>
      </c>
      <c r="AH301">
        <v>1841.4300960564799</v>
      </c>
      <c r="AI301">
        <v>1888.5605615818799</v>
      </c>
      <c r="AJ301">
        <v>1925.8413545221799</v>
      </c>
      <c r="AK301">
        <v>1971.2551827012301</v>
      </c>
      <c r="AL301">
        <v>1971.2551827012301</v>
      </c>
      <c r="AM301">
        <v>1971.2551827012301</v>
      </c>
      <c r="AN301">
        <v>1971.2551827012301</v>
      </c>
      <c r="AO301">
        <v>1971.2551827012301</v>
      </c>
      <c r="AP301">
        <v>1971.2551827012301</v>
      </c>
      <c r="AQ301">
        <v>1971.2551827012301</v>
      </c>
      <c r="AR301">
        <v>1971.2551827012301</v>
      </c>
      <c r="AS301">
        <v>1971.2551827012301</v>
      </c>
      <c r="AT301">
        <v>1971.2551827012301</v>
      </c>
      <c r="AU301">
        <v>1971.2551827012301</v>
      </c>
      <c r="AV301">
        <v>1971.2551827012301</v>
      </c>
      <c r="AW301">
        <v>1971.2551827012301</v>
      </c>
      <c r="AX301">
        <v>1971.2551827012301</v>
      </c>
      <c r="AY301">
        <v>1971.2551827012301</v>
      </c>
      <c r="AZ301">
        <v>1971.2551827012301</v>
      </c>
      <c r="BA301">
        <v>1971.2551827012301</v>
      </c>
      <c r="BB301">
        <v>1971.2551827012301</v>
      </c>
      <c r="BC301">
        <v>1971.2551827012301</v>
      </c>
      <c r="BD301">
        <v>1971.2551827012301</v>
      </c>
      <c r="BE301">
        <v>1971.2551827012301</v>
      </c>
    </row>
    <row r="302" spans="1:57" x14ac:dyDescent="0.25">
      <c r="A302" t="s">
        <v>55</v>
      </c>
      <c r="B302" t="s">
        <v>77</v>
      </c>
      <c r="C302" t="s">
        <v>74</v>
      </c>
      <c r="D302" t="s">
        <v>130</v>
      </c>
      <c r="E302">
        <v>28726.059389999999</v>
      </c>
      <c r="F302">
        <v>29777.0254015715</v>
      </c>
      <c r="G302">
        <v>27544.423338802</v>
      </c>
      <c r="H302">
        <v>28965.4616067723</v>
      </c>
      <c r="I302">
        <v>30441.9751643089</v>
      </c>
      <c r="J302">
        <v>31985.838069250902</v>
      </c>
      <c r="K302">
        <v>33593.133893684397</v>
      </c>
      <c r="L302">
        <v>35269.367367614497</v>
      </c>
      <c r="M302">
        <v>37016.702735624203</v>
      </c>
      <c r="N302">
        <v>38825.943098002303</v>
      </c>
      <c r="O302">
        <v>40053.087841119697</v>
      </c>
      <c r="P302">
        <v>41289.873228771801</v>
      </c>
      <c r="Q302">
        <v>42531.8019130842</v>
      </c>
      <c r="R302">
        <v>43782.636996261797</v>
      </c>
      <c r="S302">
        <v>45028.364531876199</v>
      </c>
      <c r="T302">
        <v>46263.896474409601</v>
      </c>
      <c r="U302">
        <v>47481.9856029968</v>
      </c>
      <c r="V302">
        <v>48678.293544775399</v>
      </c>
      <c r="W302">
        <v>49888.598534235498</v>
      </c>
      <c r="X302">
        <v>51074.644406869702</v>
      </c>
      <c r="Y302">
        <v>52231.685921592099</v>
      </c>
      <c r="Z302">
        <v>53347.388915911601</v>
      </c>
      <c r="AA302">
        <v>54418.288991942798</v>
      </c>
      <c r="AB302">
        <v>55835.219802357999</v>
      </c>
      <c r="AC302">
        <v>57224.473626972896</v>
      </c>
      <c r="AD302">
        <v>58593.880905576298</v>
      </c>
      <c r="AE302">
        <v>59938.0925701776</v>
      </c>
      <c r="AF302">
        <v>61249.529532987399</v>
      </c>
      <c r="AG302">
        <v>62528.841978909702</v>
      </c>
      <c r="AH302">
        <v>63773.291851110298</v>
      </c>
      <c r="AI302">
        <v>64986.720449202003</v>
      </c>
      <c r="AJ302">
        <v>66160.882499944593</v>
      </c>
      <c r="AK302">
        <v>67299.715901807795</v>
      </c>
      <c r="AL302">
        <v>67299.715901807795</v>
      </c>
      <c r="AM302">
        <v>67299.715901807795</v>
      </c>
      <c r="AN302">
        <v>67299.715901807795</v>
      </c>
      <c r="AO302">
        <v>67299.715901807795</v>
      </c>
      <c r="AP302">
        <v>67299.715901807795</v>
      </c>
      <c r="AQ302">
        <v>67299.715901807795</v>
      </c>
      <c r="AR302">
        <v>67299.715901807795</v>
      </c>
      <c r="AS302">
        <v>67299.715901807795</v>
      </c>
      <c r="AT302">
        <v>67299.715901807795</v>
      </c>
      <c r="AU302">
        <v>67299.715901807795</v>
      </c>
      <c r="AV302">
        <v>67299.715901807795</v>
      </c>
      <c r="AW302">
        <v>67299.715901807795</v>
      </c>
      <c r="AX302">
        <v>67299.715901807795</v>
      </c>
      <c r="AY302">
        <v>67299.715901807795</v>
      </c>
      <c r="AZ302">
        <v>67299.715901807795</v>
      </c>
      <c r="BA302">
        <v>67299.715901807795</v>
      </c>
      <c r="BB302">
        <v>67299.715901807795</v>
      </c>
      <c r="BC302">
        <v>67299.715901807795</v>
      </c>
      <c r="BD302">
        <v>67299.715901807795</v>
      </c>
      <c r="BE302">
        <v>67299.715901807795</v>
      </c>
    </row>
    <row r="303" spans="1:57" x14ac:dyDescent="0.25">
      <c r="A303" t="s">
        <v>55</v>
      </c>
      <c r="B303" t="s">
        <v>78</v>
      </c>
      <c r="C303" t="s">
        <v>79</v>
      </c>
      <c r="D303" t="s">
        <v>131</v>
      </c>
      <c r="E303">
        <v>5262012.67021784</v>
      </c>
      <c r="F303">
        <v>5367252.92362219</v>
      </c>
      <c r="G303">
        <v>4910057.4381810399</v>
      </c>
      <c r="H303">
        <v>5148977.6534764199</v>
      </c>
      <c r="I303">
        <v>5397313.3013653299</v>
      </c>
      <c r="J303">
        <v>5627659.4237888101</v>
      </c>
      <c r="K303">
        <v>5865579.2708534598</v>
      </c>
      <c r="L303">
        <v>6111276.3924678601</v>
      </c>
      <c r="M303">
        <v>6333604.6848029196</v>
      </c>
      <c r="N303">
        <v>6561712.6264940202</v>
      </c>
      <c r="O303">
        <v>6688693.91713636</v>
      </c>
      <c r="P303">
        <v>6817558.6623288896</v>
      </c>
      <c r="Q303">
        <v>6948331.8330335701</v>
      </c>
      <c r="R303">
        <v>7045984.0642005196</v>
      </c>
      <c r="S303">
        <v>7144439.1093833297</v>
      </c>
      <c r="T303">
        <v>7243702.5554163503</v>
      </c>
      <c r="U303">
        <v>7343780.0249319701</v>
      </c>
      <c r="V303">
        <v>7429861.8986155204</v>
      </c>
      <c r="W303">
        <v>7516394.1695209499</v>
      </c>
      <c r="X303">
        <v>7603378.7652947204</v>
      </c>
      <c r="Y303">
        <v>7690817.6210956099</v>
      </c>
      <c r="Z303">
        <v>7778712.6796224099</v>
      </c>
      <c r="AA303">
        <v>7867065.89114179</v>
      </c>
      <c r="AB303">
        <v>7955879.2135161599</v>
      </c>
      <c r="AC303">
        <v>8045154.6122317696</v>
      </c>
      <c r="AD303">
        <v>8134894.06042674</v>
      </c>
      <c r="AE303">
        <v>8225099.5389193799</v>
      </c>
      <c r="AF303">
        <v>8315773.0362364203</v>
      </c>
      <c r="AG303">
        <v>8406916.5486415196</v>
      </c>
      <c r="AH303">
        <v>8498532.0801637191</v>
      </c>
      <c r="AI303">
        <v>8590621.6426261291</v>
      </c>
      <c r="AJ303">
        <v>8683187.2556745708</v>
      </c>
      <c r="AK303">
        <v>8776230.9468065295</v>
      </c>
      <c r="AL303">
        <v>8776230.9468065295</v>
      </c>
      <c r="AM303">
        <v>8776230.9468065295</v>
      </c>
      <c r="AN303">
        <v>8776230.9468065295</v>
      </c>
      <c r="AO303">
        <v>8776230.9468065295</v>
      </c>
      <c r="AP303">
        <v>8776230.9468065295</v>
      </c>
      <c r="AQ303">
        <v>8776230.9468065295</v>
      </c>
      <c r="AR303">
        <v>8776230.9468065295</v>
      </c>
      <c r="AS303">
        <v>8776230.9468065295</v>
      </c>
      <c r="AT303">
        <v>8776230.9468065295</v>
      </c>
      <c r="AU303">
        <v>8776230.9468065295</v>
      </c>
      <c r="AV303">
        <v>8776230.9468065295</v>
      </c>
      <c r="AW303">
        <v>8776230.9468065295</v>
      </c>
      <c r="AX303">
        <v>8776230.9468065295</v>
      </c>
      <c r="AY303">
        <v>8776230.9468065295</v>
      </c>
      <c r="AZ303">
        <v>8776230.9468065295</v>
      </c>
      <c r="BA303">
        <v>8776230.9468065295</v>
      </c>
      <c r="BB303">
        <v>8776230.9468065295</v>
      </c>
      <c r="BC303">
        <v>8776230.9468065295</v>
      </c>
      <c r="BD303">
        <v>8776230.9468065295</v>
      </c>
      <c r="BE303">
        <v>8776230.9468065295</v>
      </c>
    </row>
    <row r="304" spans="1:57" x14ac:dyDescent="0.25">
      <c r="A304" t="s">
        <v>55</v>
      </c>
      <c r="B304" t="s">
        <v>80</v>
      </c>
      <c r="C304" t="s">
        <v>74</v>
      </c>
      <c r="D304" t="s">
        <v>132</v>
      </c>
      <c r="E304">
        <v>1254.261205</v>
      </c>
      <c r="F304">
        <v>1300.1493610534001</v>
      </c>
      <c r="G304">
        <v>1202.66762450483</v>
      </c>
      <c r="H304">
        <v>1264.7141846033501</v>
      </c>
      <c r="I304">
        <v>1329.1829531431599</v>
      </c>
      <c r="J304">
        <v>1396.5923851580999</v>
      </c>
      <c r="K304">
        <v>1466.7714783005199</v>
      </c>
      <c r="L304">
        <v>1539.9605846909601</v>
      </c>
      <c r="M304">
        <v>1616.25420138459</v>
      </c>
      <c r="N304">
        <v>1695.25076566242</v>
      </c>
      <c r="O304">
        <v>1748.8313846855699</v>
      </c>
      <c r="P304">
        <v>1802.83294158491</v>
      </c>
      <c r="Q304">
        <v>1857.0590694001301</v>
      </c>
      <c r="R304">
        <v>1911.6740758436799</v>
      </c>
      <c r="S304">
        <v>1966.06607227829</v>
      </c>
      <c r="T304">
        <v>2020.0129002096401</v>
      </c>
      <c r="U304">
        <v>2073.1981254254201</v>
      </c>
      <c r="V304">
        <v>2125.4323222651301</v>
      </c>
      <c r="W304">
        <v>2178.2776698948901</v>
      </c>
      <c r="X304">
        <v>2230.0637956978999</v>
      </c>
      <c r="Y304">
        <v>2280.5835089933498</v>
      </c>
      <c r="Z304">
        <v>2329.29826527365</v>
      </c>
      <c r="AA304">
        <v>2376.0567991039102</v>
      </c>
      <c r="AB304">
        <v>2437.9240159589899</v>
      </c>
      <c r="AC304">
        <v>2498.5827771366198</v>
      </c>
      <c r="AD304">
        <v>2558.3749818409901</v>
      </c>
      <c r="AE304">
        <v>2617.0670745964899</v>
      </c>
      <c r="AF304">
        <v>2674.3281309399199</v>
      </c>
      <c r="AG304">
        <v>2730.18653978776</v>
      </c>
      <c r="AH304">
        <v>2784.5227498149402</v>
      </c>
      <c r="AI304">
        <v>2837.5044830544798</v>
      </c>
      <c r="AJ304">
        <v>2888.7717274974202</v>
      </c>
      <c r="AK304">
        <v>2938.49642295678</v>
      </c>
      <c r="AL304">
        <v>2938.49642295678</v>
      </c>
      <c r="AM304">
        <v>2938.49642295678</v>
      </c>
      <c r="AN304">
        <v>2938.49642295678</v>
      </c>
      <c r="AO304">
        <v>2938.49642295678</v>
      </c>
      <c r="AP304">
        <v>2938.49642295678</v>
      </c>
      <c r="AQ304">
        <v>2938.49642295678</v>
      </c>
      <c r="AR304">
        <v>2938.49642295678</v>
      </c>
      <c r="AS304">
        <v>2938.49642295678</v>
      </c>
      <c r="AT304">
        <v>2938.49642295678</v>
      </c>
      <c r="AU304">
        <v>2938.49642295678</v>
      </c>
      <c r="AV304">
        <v>2938.49642295678</v>
      </c>
      <c r="AW304">
        <v>2938.49642295678</v>
      </c>
      <c r="AX304">
        <v>2938.49642295678</v>
      </c>
      <c r="AY304">
        <v>2938.49642295678</v>
      </c>
      <c r="AZ304">
        <v>2938.49642295678</v>
      </c>
      <c r="BA304">
        <v>2938.49642295678</v>
      </c>
      <c r="BB304">
        <v>2938.49642295678</v>
      </c>
      <c r="BC304">
        <v>2938.49642295678</v>
      </c>
      <c r="BD304">
        <v>2938.49642295678</v>
      </c>
      <c r="BE304">
        <v>2938.49642295678</v>
      </c>
    </row>
    <row r="305" spans="1:57" x14ac:dyDescent="0.25">
      <c r="A305" t="s">
        <v>55</v>
      </c>
      <c r="B305" t="s">
        <v>81</v>
      </c>
      <c r="C305" t="s">
        <v>74</v>
      </c>
      <c r="D305" t="s">
        <v>133</v>
      </c>
      <c r="E305">
        <v>8905.076024</v>
      </c>
      <c r="F305">
        <v>9230.8754002605292</v>
      </c>
      <c r="G305">
        <v>8538.7689463129009</v>
      </c>
      <c r="H305">
        <v>8979.2906913070492</v>
      </c>
      <c r="I305">
        <v>9437.0097714572494</v>
      </c>
      <c r="J305">
        <v>9915.6071437069204</v>
      </c>
      <c r="K305">
        <v>10413.8687157281</v>
      </c>
      <c r="L305">
        <v>10933.500953365199</v>
      </c>
      <c r="M305">
        <v>11475.174772259001</v>
      </c>
      <c r="N305">
        <v>12036.039134263199</v>
      </c>
      <c r="O305">
        <v>12416.453902663899</v>
      </c>
      <c r="P305">
        <v>12799.8572700693</v>
      </c>
      <c r="Q305">
        <v>13184.855059012099</v>
      </c>
      <c r="R305">
        <v>13572.613830863</v>
      </c>
      <c r="S305">
        <v>13958.789263393701</v>
      </c>
      <c r="T305">
        <v>14341.804062916501</v>
      </c>
      <c r="U305">
        <v>14719.4115915653</v>
      </c>
      <c r="V305">
        <v>15090.2669541133</v>
      </c>
      <c r="W305">
        <v>15465.461400279501</v>
      </c>
      <c r="X305">
        <v>15833.1355222454</v>
      </c>
      <c r="Y305">
        <v>16191.8182956687</v>
      </c>
      <c r="Z305">
        <v>16537.686131201899</v>
      </c>
      <c r="AA305">
        <v>16869.665065788598</v>
      </c>
      <c r="AB305">
        <v>17308.913499282</v>
      </c>
      <c r="AC305">
        <v>17739.582069477001</v>
      </c>
      <c r="AD305">
        <v>18164.098212057601</v>
      </c>
      <c r="AE305">
        <v>18580.803716391001</v>
      </c>
      <c r="AF305">
        <v>18987.349065892398</v>
      </c>
      <c r="AG305">
        <v>19383.9358178279</v>
      </c>
      <c r="AH305">
        <v>19769.715174806501</v>
      </c>
      <c r="AI305">
        <v>20145.877939389</v>
      </c>
      <c r="AJ305">
        <v>20509.868077555901</v>
      </c>
      <c r="AK305">
        <v>20862.906337505799</v>
      </c>
      <c r="AL305">
        <v>20862.906337505799</v>
      </c>
      <c r="AM305">
        <v>20862.906337505799</v>
      </c>
      <c r="AN305">
        <v>20862.906337505799</v>
      </c>
      <c r="AO305">
        <v>20862.906337505799</v>
      </c>
      <c r="AP305">
        <v>20862.906337505799</v>
      </c>
      <c r="AQ305">
        <v>20862.906337505799</v>
      </c>
      <c r="AR305">
        <v>20862.906337505799</v>
      </c>
      <c r="AS305">
        <v>20862.906337505799</v>
      </c>
      <c r="AT305">
        <v>20862.906337505799</v>
      </c>
      <c r="AU305">
        <v>20862.906337505799</v>
      </c>
      <c r="AV305">
        <v>20862.906337505799</v>
      </c>
      <c r="AW305">
        <v>20862.906337505799</v>
      </c>
      <c r="AX305">
        <v>20862.906337505799</v>
      </c>
      <c r="AY305">
        <v>20862.906337505799</v>
      </c>
      <c r="AZ305">
        <v>20862.906337505799</v>
      </c>
      <c r="BA305">
        <v>20862.906337505799</v>
      </c>
      <c r="BB305">
        <v>20862.906337505799</v>
      </c>
      <c r="BC305">
        <v>20862.906337505799</v>
      </c>
      <c r="BD305">
        <v>20862.906337505799</v>
      </c>
      <c r="BE305">
        <v>20862.906337505799</v>
      </c>
    </row>
    <row r="306" spans="1:57" x14ac:dyDescent="0.25">
      <c r="A306" t="s">
        <v>55</v>
      </c>
      <c r="B306" t="s">
        <v>82</v>
      </c>
      <c r="C306" t="s">
        <v>74</v>
      </c>
      <c r="D306" t="s">
        <v>134</v>
      </c>
      <c r="E306">
        <v>14264.823259999999</v>
      </c>
      <c r="F306">
        <v>14786.713304290301</v>
      </c>
      <c r="G306">
        <v>13678.0449205438</v>
      </c>
      <c r="H306">
        <v>14383.7059185625</v>
      </c>
      <c r="I306">
        <v>15116.9149067256</v>
      </c>
      <c r="J306">
        <v>15883.5683198399</v>
      </c>
      <c r="K306">
        <v>16681.721333130001</v>
      </c>
      <c r="L306">
        <v>17514.1074924524</v>
      </c>
      <c r="M306">
        <v>18381.801521146201</v>
      </c>
      <c r="N306">
        <v>19280.236411006699</v>
      </c>
      <c r="O306">
        <v>19889.613514818699</v>
      </c>
      <c r="P306">
        <v>20503.7779822064</v>
      </c>
      <c r="Q306">
        <v>21120.496514418501</v>
      </c>
      <c r="R306">
        <v>21741.637797554198</v>
      </c>
      <c r="S306">
        <v>22360.242768197699</v>
      </c>
      <c r="T306">
        <v>22973.784798207598</v>
      </c>
      <c r="U306">
        <v>23578.665053390501</v>
      </c>
      <c r="V306">
        <v>24172.729179009701</v>
      </c>
      <c r="W306">
        <v>24773.7439764433</v>
      </c>
      <c r="X306">
        <v>25362.7121506603</v>
      </c>
      <c r="Y306">
        <v>25937.277303782001</v>
      </c>
      <c r="Z306">
        <v>26491.3145216456</v>
      </c>
      <c r="AA306">
        <v>27023.103449124599</v>
      </c>
      <c r="AB306">
        <v>27726.7247606247</v>
      </c>
      <c r="AC306">
        <v>28416.602199167799</v>
      </c>
      <c r="AD306">
        <v>29096.6242145451</v>
      </c>
      <c r="AE306">
        <v>29764.134559742099</v>
      </c>
      <c r="AF306">
        <v>30415.369601664501</v>
      </c>
      <c r="AG306">
        <v>31050.652209962402</v>
      </c>
      <c r="AH306">
        <v>31668.6227168761</v>
      </c>
      <c r="AI306">
        <v>32271.1886398733</v>
      </c>
      <c r="AJ306">
        <v>32854.255530637798</v>
      </c>
      <c r="AK306">
        <v>33419.778875820899</v>
      </c>
      <c r="AL306">
        <v>33419.778875820899</v>
      </c>
      <c r="AM306">
        <v>33419.778875820899</v>
      </c>
      <c r="AN306">
        <v>33419.778875820899</v>
      </c>
      <c r="AO306">
        <v>33419.778875820899</v>
      </c>
      <c r="AP306">
        <v>33419.778875820899</v>
      </c>
      <c r="AQ306">
        <v>33419.778875820899</v>
      </c>
      <c r="AR306">
        <v>33419.778875820899</v>
      </c>
      <c r="AS306">
        <v>33419.778875820899</v>
      </c>
      <c r="AT306">
        <v>33419.778875820899</v>
      </c>
      <c r="AU306">
        <v>33419.778875820899</v>
      </c>
      <c r="AV306">
        <v>33419.778875820899</v>
      </c>
      <c r="AW306">
        <v>33419.778875820899</v>
      </c>
      <c r="AX306">
        <v>33419.778875820899</v>
      </c>
      <c r="AY306">
        <v>33419.778875820899</v>
      </c>
      <c r="AZ306">
        <v>33419.778875820899</v>
      </c>
      <c r="BA306">
        <v>33419.778875820899</v>
      </c>
      <c r="BB306">
        <v>33419.778875820899</v>
      </c>
      <c r="BC306">
        <v>33419.778875820899</v>
      </c>
      <c r="BD306">
        <v>33419.778875820899</v>
      </c>
      <c r="BE306">
        <v>33419.778875820899</v>
      </c>
    </row>
    <row r="307" spans="1:57" x14ac:dyDescent="0.25">
      <c r="A307" t="s">
        <v>55</v>
      </c>
      <c r="B307" t="s">
        <v>83</v>
      </c>
      <c r="C307" t="s">
        <v>84</v>
      </c>
      <c r="D307" t="s">
        <v>135</v>
      </c>
      <c r="E307">
        <v>254.07881452772801</v>
      </c>
      <c r="F307">
        <v>254.25128072256001</v>
      </c>
      <c r="G307">
        <v>236.14084804252499</v>
      </c>
      <c r="H307">
        <v>249.493819797687</v>
      </c>
      <c r="I307">
        <v>257.79405760408201</v>
      </c>
      <c r="J307">
        <v>266.43065296271999</v>
      </c>
      <c r="K307">
        <v>275.720603379816</v>
      </c>
      <c r="L307">
        <v>285.66196659064099</v>
      </c>
      <c r="M307">
        <v>296.25684192307602</v>
      </c>
      <c r="N307">
        <v>307.19483885237997</v>
      </c>
      <c r="O307">
        <v>317.22436088612199</v>
      </c>
      <c r="P307">
        <v>332.31359720512802</v>
      </c>
      <c r="Q307">
        <v>344.30628017811898</v>
      </c>
      <c r="R307">
        <v>356.35131799321903</v>
      </c>
      <c r="S307">
        <v>371.57995786271903</v>
      </c>
      <c r="T307">
        <v>383.75328610304598</v>
      </c>
      <c r="U307">
        <v>399.12465011177699</v>
      </c>
      <c r="V307">
        <v>414.58315884064501</v>
      </c>
      <c r="W307">
        <v>430.13939478793202</v>
      </c>
      <c r="X307">
        <v>445.80495599389201</v>
      </c>
      <c r="Y307">
        <v>461.59442433912398</v>
      </c>
      <c r="Z307">
        <v>480.64462648276202</v>
      </c>
      <c r="AA307">
        <v>496.73184350775</v>
      </c>
      <c r="AB307">
        <v>516.11632777546004</v>
      </c>
      <c r="AC307">
        <v>535.69064925644602</v>
      </c>
      <c r="AD307">
        <v>555.469449154014</v>
      </c>
      <c r="AE307">
        <v>575.46630762740097</v>
      </c>
      <c r="AF307">
        <v>595.69457200147895</v>
      </c>
      <c r="AG307">
        <v>616.16747739037703</v>
      </c>
      <c r="AH307">
        <v>640.066457608777</v>
      </c>
      <c r="AI307">
        <v>664.25349107063596</v>
      </c>
      <c r="AJ307">
        <v>685.55239547016004</v>
      </c>
      <c r="AK307">
        <v>710.34085830712195</v>
      </c>
      <c r="AL307">
        <v>710.34085830712195</v>
      </c>
      <c r="AM307">
        <v>710.34085830712195</v>
      </c>
      <c r="AN307">
        <v>710.34085830712195</v>
      </c>
      <c r="AO307">
        <v>710.34085830712195</v>
      </c>
      <c r="AP307">
        <v>710.34085830712195</v>
      </c>
      <c r="AQ307">
        <v>710.34085830712195</v>
      </c>
      <c r="AR307">
        <v>710.34085830712195</v>
      </c>
      <c r="AS307">
        <v>710.34085830712195</v>
      </c>
      <c r="AT307">
        <v>710.34085830712195</v>
      </c>
      <c r="AU307">
        <v>710.34085830712195</v>
      </c>
      <c r="AV307">
        <v>710.34085830712195</v>
      </c>
      <c r="AW307">
        <v>710.34085830712195</v>
      </c>
      <c r="AX307">
        <v>710.34085830712195</v>
      </c>
      <c r="AY307">
        <v>710.34085830712195</v>
      </c>
      <c r="AZ307">
        <v>710.34085830712195</v>
      </c>
      <c r="BA307">
        <v>710.34085830712195</v>
      </c>
      <c r="BB307">
        <v>710.34085830712195</v>
      </c>
      <c r="BC307">
        <v>710.34085830712195</v>
      </c>
      <c r="BD307">
        <v>710.34085830712195</v>
      </c>
      <c r="BE307">
        <v>710.34085830712195</v>
      </c>
    </row>
    <row r="308" spans="1:57" x14ac:dyDescent="0.25">
      <c r="A308" t="s">
        <v>56</v>
      </c>
      <c r="B308" t="s">
        <v>68</v>
      </c>
      <c r="C308" t="s">
        <v>69</v>
      </c>
      <c r="D308" t="s">
        <v>124</v>
      </c>
      <c r="E308">
        <v>86607.385999999999</v>
      </c>
      <c r="F308">
        <v>86021.387915286701</v>
      </c>
      <c r="G308">
        <v>76281.770748187002</v>
      </c>
      <c r="H308">
        <v>80967.241476211799</v>
      </c>
      <c r="I308">
        <v>81590.976974011093</v>
      </c>
      <c r="J308">
        <v>82175.860045551293</v>
      </c>
      <c r="K308">
        <v>82728.525928210307</v>
      </c>
      <c r="L308">
        <v>83254.421001245006</v>
      </c>
      <c r="M308">
        <v>83759.611019933698</v>
      </c>
      <c r="N308">
        <v>84250.099651239798</v>
      </c>
      <c r="O308">
        <v>84020.139116646402</v>
      </c>
      <c r="P308">
        <v>83761.986930757295</v>
      </c>
      <c r="Q308">
        <v>83451.674802519105</v>
      </c>
      <c r="R308">
        <v>83090.029334130202</v>
      </c>
      <c r="S308">
        <v>82678.500379222503</v>
      </c>
      <c r="T308">
        <v>82218.562156702101</v>
      </c>
      <c r="U308">
        <v>81710.128550425594</v>
      </c>
      <c r="V308">
        <v>81153.793953212298</v>
      </c>
      <c r="W308">
        <v>80864.008517800001</v>
      </c>
      <c r="X308">
        <v>80533.125119007105</v>
      </c>
      <c r="Y308">
        <v>80163.610160115204</v>
      </c>
      <c r="Z308">
        <v>79757.746494750696</v>
      </c>
      <c r="AA308">
        <v>79317.706965310805</v>
      </c>
      <c r="AB308">
        <v>79007.958125166493</v>
      </c>
      <c r="AC308">
        <v>78674.152282699593</v>
      </c>
      <c r="AD308">
        <v>78320.234226933302</v>
      </c>
      <c r="AE308">
        <v>77948.746426375204</v>
      </c>
      <c r="AF308">
        <v>77562.119608973706</v>
      </c>
      <c r="AG308">
        <v>77162.574664358894</v>
      </c>
      <c r="AH308">
        <v>76752.995815051501</v>
      </c>
      <c r="AI308">
        <v>76335.158967237803</v>
      </c>
      <c r="AJ308">
        <v>75910.072015879807</v>
      </c>
      <c r="AK308">
        <v>75478.297472493403</v>
      </c>
      <c r="AL308">
        <v>75478.297472493403</v>
      </c>
      <c r="AM308">
        <v>75478.297472493403</v>
      </c>
      <c r="AN308">
        <v>75478.297472493403</v>
      </c>
      <c r="AO308">
        <v>75478.297472493403</v>
      </c>
      <c r="AP308">
        <v>75478.297472493403</v>
      </c>
      <c r="AQ308">
        <v>75478.297472493403</v>
      </c>
      <c r="AR308">
        <v>75478.297472493403</v>
      </c>
      <c r="AS308">
        <v>75478.297472493403</v>
      </c>
      <c r="AT308">
        <v>75478.297472493403</v>
      </c>
      <c r="AU308">
        <v>75478.297472493403</v>
      </c>
      <c r="AV308">
        <v>75478.297472493403</v>
      </c>
      <c r="AW308">
        <v>75478.297472493403</v>
      </c>
      <c r="AX308">
        <v>75478.297472493403</v>
      </c>
      <c r="AY308">
        <v>75478.297472493403</v>
      </c>
      <c r="AZ308">
        <v>75478.297472493403</v>
      </c>
      <c r="BA308">
        <v>75478.297472493403</v>
      </c>
      <c r="BB308">
        <v>75478.297472493403</v>
      </c>
      <c r="BC308">
        <v>75478.297472493403</v>
      </c>
      <c r="BD308">
        <v>75478.297472493403</v>
      </c>
      <c r="BE308">
        <v>75478.297472493403</v>
      </c>
    </row>
    <row r="309" spans="1:57" x14ac:dyDescent="0.25">
      <c r="A309" t="s">
        <v>56</v>
      </c>
      <c r="B309" t="s">
        <v>190</v>
      </c>
      <c r="C309" t="s">
        <v>69</v>
      </c>
      <c r="D309" t="s">
        <v>124</v>
      </c>
      <c r="E309">
        <v>86607.385999999999</v>
      </c>
      <c r="F309">
        <v>86021.387915286701</v>
      </c>
      <c r="G309">
        <v>76281.770748187002</v>
      </c>
      <c r="H309">
        <v>80949.104814121194</v>
      </c>
      <c r="I309">
        <v>81536.147837484605</v>
      </c>
      <c r="J309">
        <v>82065.415689650006</v>
      </c>
      <c r="K309">
        <v>82543.214030131101</v>
      </c>
      <c r="L309">
        <v>82974.686146680804</v>
      </c>
      <c r="M309">
        <v>83365.605809695902</v>
      </c>
      <c r="N309">
        <v>83721.683026227198</v>
      </c>
      <c r="O309">
        <v>83342.6007148098</v>
      </c>
      <c r="P309">
        <v>82917.666102495205</v>
      </c>
      <c r="Q309">
        <v>82423.550168952104</v>
      </c>
      <c r="R309">
        <v>81861.626340454401</v>
      </c>
      <c r="S309">
        <v>81233.941620596699</v>
      </c>
      <c r="T309">
        <v>80542.618985699897</v>
      </c>
      <c r="U309">
        <v>79788.306326919599</v>
      </c>
      <c r="V309">
        <v>78972.379971749906</v>
      </c>
      <c r="W309">
        <v>78400.567362313697</v>
      </c>
      <c r="X309">
        <v>77773.093854928404</v>
      </c>
      <c r="Y309">
        <v>77093.023236542198</v>
      </c>
      <c r="Z309">
        <v>76363.256803933997</v>
      </c>
      <c r="AA309">
        <v>75586.602029662507</v>
      </c>
      <c r="AB309">
        <v>74919.770339937895</v>
      </c>
      <c r="AC309">
        <v>74215.530724534401</v>
      </c>
      <c r="AD309">
        <v>73478.164066087396</v>
      </c>
      <c r="AE309">
        <v>72710.590666522694</v>
      </c>
      <c r="AF309">
        <v>71915.597301440401</v>
      </c>
      <c r="AG309">
        <v>71095.744393948306</v>
      </c>
      <c r="AH309">
        <v>70254.166153399405</v>
      </c>
      <c r="AI309">
        <v>69392.934270121201</v>
      </c>
      <c r="AJ309">
        <v>68513.394598652405</v>
      </c>
      <c r="AK309">
        <v>67616.478007758502</v>
      </c>
      <c r="AL309">
        <v>67092.356710109496</v>
      </c>
      <c r="AM309">
        <v>66551.328273826599</v>
      </c>
      <c r="AN309">
        <v>65993.39269891</v>
      </c>
      <c r="AO309">
        <v>65418.549985359503</v>
      </c>
      <c r="AP309">
        <v>64826.8001331751</v>
      </c>
      <c r="AQ309">
        <v>64218.143142356901</v>
      </c>
      <c r="AR309">
        <v>63592.579012904898</v>
      </c>
      <c r="AS309">
        <v>62950.107744818997</v>
      </c>
      <c r="AT309">
        <v>62290.7293380993</v>
      </c>
      <c r="AU309">
        <v>61614.443792745798</v>
      </c>
      <c r="AV309">
        <v>60921.251108758399</v>
      </c>
      <c r="AW309">
        <v>60211.151286137203</v>
      </c>
      <c r="AX309">
        <v>59484.144324882203</v>
      </c>
      <c r="AY309">
        <v>58740.230224993298</v>
      </c>
      <c r="AZ309">
        <v>57979.408986470502</v>
      </c>
      <c r="BA309">
        <v>57201.680609313997</v>
      </c>
      <c r="BB309">
        <v>56407.045093523499</v>
      </c>
      <c r="BC309">
        <v>55595.502439099298</v>
      </c>
      <c r="BD309">
        <v>54767.0526460412</v>
      </c>
      <c r="BE309">
        <v>53921.695714349298</v>
      </c>
    </row>
    <row r="310" spans="1:57" x14ac:dyDescent="0.25">
      <c r="A310" t="s">
        <v>56</v>
      </c>
      <c r="B310" t="s">
        <v>70</v>
      </c>
      <c r="C310" t="s">
        <v>69</v>
      </c>
      <c r="D310" t="s">
        <v>125</v>
      </c>
      <c r="E310">
        <v>70823.560958265996</v>
      </c>
      <c r="F310">
        <v>72061.845485773607</v>
      </c>
      <c r="G310">
        <v>65464.734462198103</v>
      </c>
      <c r="H310">
        <v>70594.713106362702</v>
      </c>
      <c r="I310">
        <v>72266.824458178395</v>
      </c>
      <c r="J310">
        <v>73932.561626527196</v>
      </c>
      <c r="K310">
        <v>75596.778573487405</v>
      </c>
      <c r="L310">
        <v>77263.686453989998</v>
      </c>
      <c r="M310">
        <v>78938.336530767701</v>
      </c>
      <c r="N310">
        <v>80626.118248954299</v>
      </c>
      <c r="O310">
        <v>81640.981833755897</v>
      </c>
      <c r="P310">
        <v>82634.283298850394</v>
      </c>
      <c r="Q310">
        <v>83579.9056780502</v>
      </c>
      <c r="R310">
        <v>84451.582445183099</v>
      </c>
      <c r="S310">
        <v>85271.520895219102</v>
      </c>
      <c r="T310">
        <v>86038.905783054201</v>
      </c>
      <c r="U310">
        <v>86751.464981962898</v>
      </c>
      <c r="V310">
        <v>87407.387917387401</v>
      </c>
      <c r="W310">
        <v>88005.526693676497</v>
      </c>
      <c r="X310">
        <v>88546.373561178596</v>
      </c>
      <c r="Y310">
        <v>89030.781255296199</v>
      </c>
      <c r="Z310">
        <v>89459.431424276903</v>
      </c>
      <c r="AA310">
        <v>89833.089411408204</v>
      </c>
      <c r="AB310">
        <v>90037.242426922894</v>
      </c>
      <c r="AC310">
        <v>90194.598158982204</v>
      </c>
      <c r="AD310">
        <v>90308.922237877399</v>
      </c>
      <c r="AE310">
        <v>90382.508999096201</v>
      </c>
      <c r="AF310">
        <v>90417.371999364404</v>
      </c>
      <c r="AG310">
        <v>90616.566976376896</v>
      </c>
      <c r="AH310">
        <v>90778.083771223595</v>
      </c>
      <c r="AI310">
        <v>90903.347921919398</v>
      </c>
      <c r="AJ310">
        <v>90992.827001004698</v>
      </c>
      <c r="AK310">
        <v>91046.395624349403</v>
      </c>
      <c r="AL310">
        <v>91046.395624349403</v>
      </c>
      <c r="AM310">
        <v>91046.395624349403</v>
      </c>
      <c r="AN310">
        <v>91046.395624349403</v>
      </c>
      <c r="AO310">
        <v>91046.395624349403</v>
      </c>
      <c r="AP310">
        <v>91046.395624349403</v>
      </c>
      <c r="AQ310">
        <v>91046.395624349403</v>
      </c>
      <c r="AR310">
        <v>91046.395624349403</v>
      </c>
      <c r="AS310">
        <v>91046.395624349403</v>
      </c>
      <c r="AT310">
        <v>91046.395624349403</v>
      </c>
      <c r="AU310">
        <v>91046.395624349403</v>
      </c>
      <c r="AV310">
        <v>91046.395624349403</v>
      </c>
      <c r="AW310">
        <v>91046.395624349403</v>
      </c>
      <c r="AX310">
        <v>91046.395624349403</v>
      </c>
      <c r="AY310">
        <v>91046.395624349403</v>
      </c>
      <c r="AZ310">
        <v>91046.395624349403</v>
      </c>
      <c r="BA310">
        <v>91046.395624349403</v>
      </c>
      <c r="BB310">
        <v>91046.395624349403</v>
      </c>
      <c r="BC310">
        <v>91046.395624349403</v>
      </c>
      <c r="BD310">
        <v>91046.395624349403</v>
      </c>
      <c r="BE310">
        <v>91046.395624349403</v>
      </c>
    </row>
    <row r="311" spans="1:57" x14ac:dyDescent="0.25">
      <c r="A311" t="s">
        <v>56</v>
      </c>
      <c r="B311" t="s">
        <v>191</v>
      </c>
      <c r="C311" t="s">
        <v>69</v>
      </c>
      <c r="D311" t="s">
        <v>125</v>
      </c>
      <c r="E311">
        <v>70823.560958265996</v>
      </c>
      <c r="F311">
        <v>72061.845485773607</v>
      </c>
      <c r="G311">
        <v>65464.734462198103</v>
      </c>
      <c r="H311">
        <v>70580.594163741407</v>
      </c>
      <c r="I311">
        <v>72223.464363503503</v>
      </c>
      <c r="J311">
        <v>73843.842552575399</v>
      </c>
      <c r="K311">
        <v>75445.585016340396</v>
      </c>
      <c r="L311">
        <v>77031.895394627994</v>
      </c>
      <c r="M311">
        <v>78606.795517338498</v>
      </c>
      <c r="N311">
        <v>80174.611986760196</v>
      </c>
      <c r="O311">
        <v>81053.166764552894</v>
      </c>
      <c r="P311">
        <v>81890.574749160704</v>
      </c>
      <c r="Q311">
        <v>82660.526715591594</v>
      </c>
      <c r="R311">
        <v>83336.821556906696</v>
      </c>
      <c r="S311">
        <v>83941.285169253693</v>
      </c>
      <c r="T311">
        <v>84472.997697802595</v>
      </c>
      <c r="U311">
        <v>84929.684217341695</v>
      </c>
      <c r="V311">
        <v>85309.610607370094</v>
      </c>
      <c r="W311">
        <v>85611.776367608501</v>
      </c>
      <c r="X311">
        <v>85836.854530206503</v>
      </c>
      <c r="Y311">
        <v>85985.9285363651</v>
      </c>
      <c r="Z311">
        <v>86059.973030154302</v>
      </c>
      <c r="AA311">
        <v>86060.099656128994</v>
      </c>
      <c r="AB311">
        <v>85877.521826798999</v>
      </c>
      <c r="AC311">
        <v>85630.751492137701</v>
      </c>
      <c r="AD311">
        <v>85323.869730346501</v>
      </c>
      <c r="AE311">
        <v>84959.558459150401</v>
      </c>
      <c r="AF311">
        <v>84540.242819405699</v>
      </c>
      <c r="AG311">
        <v>84255.283974635197</v>
      </c>
      <c r="AH311">
        <v>83915.2606381191</v>
      </c>
      <c r="AI311">
        <v>83521.996070659501</v>
      </c>
      <c r="AJ311">
        <v>83076.451051917305</v>
      </c>
      <c r="AK311">
        <v>82579.080831284897</v>
      </c>
      <c r="AL311">
        <v>82014.593178413896</v>
      </c>
      <c r="AM311">
        <v>81431.896246418095</v>
      </c>
      <c r="AN311">
        <v>80830.990035297393</v>
      </c>
      <c r="AO311">
        <v>80211.874545051804</v>
      </c>
      <c r="AP311">
        <v>79574.5497756814</v>
      </c>
      <c r="AQ311">
        <v>78919.015727185993</v>
      </c>
      <c r="AR311">
        <v>78245.272399565903</v>
      </c>
      <c r="AS311">
        <v>77553.319792820796</v>
      </c>
      <c r="AT311">
        <v>76843.157906950903</v>
      </c>
      <c r="AU311">
        <v>76114.786741956093</v>
      </c>
      <c r="AV311">
        <v>75368.206297836397</v>
      </c>
      <c r="AW311">
        <v>74603.416574591902</v>
      </c>
      <c r="AX311">
        <v>73820.417572222505</v>
      </c>
      <c r="AY311">
        <v>73019.209290728206</v>
      </c>
      <c r="AZ311">
        <v>72199.791730109006</v>
      </c>
      <c r="BA311">
        <v>71362.164890365006</v>
      </c>
      <c r="BB311">
        <v>70506.328771496104</v>
      </c>
      <c r="BC311">
        <v>69632.283373502403</v>
      </c>
      <c r="BD311">
        <v>68740.028696383801</v>
      </c>
      <c r="BE311">
        <v>67829.564740140297</v>
      </c>
    </row>
    <row r="312" spans="1:57" x14ac:dyDescent="0.25">
      <c r="A312" t="s">
        <v>56</v>
      </c>
      <c r="B312" t="s">
        <v>71</v>
      </c>
      <c r="C312" t="s">
        <v>69</v>
      </c>
      <c r="D312" t="s">
        <v>126</v>
      </c>
      <c r="E312">
        <v>891</v>
      </c>
      <c r="F312">
        <v>1100</v>
      </c>
      <c r="G312">
        <v>993.17845</v>
      </c>
      <c r="H312">
        <v>1065.36329428571</v>
      </c>
      <c r="I312">
        <v>1085.56928935714</v>
      </c>
      <c r="J312">
        <v>1106.07286800057</v>
      </c>
      <c r="K312">
        <v>1126.87796128793</v>
      </c>
      <c r="L312">
        <v>1147.98854915424</v>
      </c>
      <c r="M312">
        <v>1169.40866098174</v>
      </c>
      <c r="N312">
        <v>1191.14237619088</v>
      </c>
      <c r="O312">
        <v>1203.0537999527901</v>
      </c>
      <c r="P312">
        <v>1215.0843379523201</v>
      </c>
      <c r="Q312">
        <v>1227.2351813318401</v>
      </c>
      <c r="R312">
        <v>1239.5075331451601</v>
      </c>
      <c r="S312">
        <v>1251.9026084766101</v>
      </c>
      <c r="T312">
        <v>1264.42163456138</v>
      </c>
      <c r="U312">
        <v>1277.0658509069899</v>
      </c>
      <c r="V312">
        <v>1289.8365094160599</v>
      </c>
      <c r="W312">
        <v>1302.7348745102199</v>
      </c>
      <c r="X312">
        <v>1315.7622232553299</v>
      </c>
      <c r="Y312">
        <v>1328.9198454878799</v>
      </c>
      <c r="Z312">
        <v>1342.20904394276</v>
      </c>
      <c r="AA312">
        <v>1355.6311343821901</v>
      </c>
      <c r="AB312">
        <v>1369.1874457260101</v>
      </c>
      <c r="AC312">
        <v>1382.87932018327</v>
      </c>
      <c r="AD312">
        <v>1396.7081133851</v>
      </c>
      <c r="AE312">
        <v>1410.6751945189501</v>
      </c>
      <c r="AF312">
        <v>1424.78194646414</v>
      </c>
      <c r="AG312">
        <v>1439.0297659287801</v>
      </c>
      <c r="AH312">
        <v>1453.42006358807</v>
      </c>
      <c r="AI312">
        <v>1467.9542642239501</v>
      </c>
      <c r="AJ312">
        <v>1482.6338068661901</v>
      </c>
      <c r="AK312">
        <v>1497.46014493485</v>
      </c>
      <c r="AL312">
        <v>1497.46014493485</v>
      </c>
      <c r="AM312">
        <v>1497.46014493485</v>
      </c>
      <c r="AN312">
        <v>1497.46014493485</v>
      </c>
      <c r="AO312">
        <v>1497.46014493485</v>
      </c>
      <c r="AP312">
        <v>1497.46014493485</v>
      </c>
      <c r="AQ312">
        <v>1497.46014493485</v>
      </c>
      <c r="AR312">
        <v>1497.46014493485</v>
      </c>
      <c r="AS312">
        <v>1497.46014493485</v>
      </c>
      <c r="AT312">
        <v>1497.46014493485</v>
      </c>
      <c r="AU312">
        <v>1497.46014493485</v>
      </c>
      <c r="AV312">
        <v>1497.46014493485</v>
      </c>
      <c r="AW312">
        <v>1497.46014493485</v>
      </c>
      <c r="AX312">
        <v>1497.46014493485</v>
      </c>
      <c r="AY312">
        <v>1497.46014493485</v>
      </c>
      <c r="AZ312">
        <v>1497.46014493485</v>
      </c>
      <c r="BA312">
        <v>1497.46014493485</v>
      </c>
      <c r="BB312">
        <v>1497.46014493485</v>
      </c>
      <c r="BC312">
        <v>1497.46014493485</v>
      </c>
      <c r="BD312">
        <v>1497.46014493485</v>
      </c>
      <c r="BE312">
        <v>1497.46014493485</v>
      </c>
    </row>
    <row r="313" spans="1:57" x14ac:dyDescent="0.25">
      <c r="A313" t="s">
        <v>56</v>
      </c>
      <c r="B313" t="s">
        <v>72</v>
      </c>
      <c r="C313" t="s">
        <v>69</v>
      </c>
      <c r="D313" t="s">
        <v>37</v>
      </c>
      <c r="E313">
        <v>88500</v>
      </c>
      <c r="F313">
        <v>89749.916535919707</v>
      </c>
      <c r="G313">
        <v>81281.191301929895</v>
      </c>
      <c r="H313">
        <v>88252.823279583507</v>
      </c>
      <c r="I313">
        <v>90961.336969843498</v>
      </c>
      <c r="J313">
        <v>93692.619338217104</v>
      </c>
      <c r="K313">
        <v>96452.943758289504</v>
      </c>
      <c r="L313">
        <v>99247.501306386897</v>
      </c>
      <c r="M313">
        <v>102082.096034962</v>
      </c>
      <c r="N313">
        <v>104962.558532485</v>
      </c>
      <c r="O313">
        <v>106988.958716806</v>
      </c>
      <c r="P313">
        <v>109008.72132523201</v>
      </c>
      <c r="Q313">
        <v>110996.72422377901</v>
      </c>
      <c r="R313">
        <v>112522.646468926</v>
      </c>
      <c r="S313">
        <v>114010.938898361</v>
      </c>
      <c r="T313">
        <v>115461.786339235</v>
      </c>
      <c r="U313">
        <v>116874.216633779</v>
      </c>
      <c r="V313">
        <v>118247.534196799</v>
      </c>
      <c r="W313">
        <v>119581.80569048801</v>
      </c>
      <c r="X313">
        <v>120878.417847851</v>
      </c>
      <c r="Y313">
        <v>122139.25964607501</v>
      </c>
      <c r="Z313">
        <v>123365.866979535</v>
      </c>
      <c r="AA313">
        <v>124560.066492528</v>
      </c>
      <c r="AB313">
        <v>125725.123633797</v>
      </c>
      <c r="AC313">
        <v>126865.581049117</v>
      </c>
      <c r="AD313">
        <v>127985.610280345</v>
      </c>
      <c r="AE313">
        <v>129088.588712365</v>
      </c>
      <c r="AF313">
        <v>130177.108817396</v>
      </c>
      <c r="AG313">
        <v>131253.90045739501</v>
      </c>
      <c r="AH313">
        <v>132321.76910758601</v>
      </c>
      <c r="AI313">
        <v>133382.71725249401</v>
      </c>
      <c r="AJ313">
        <v>134438.001190095</v>
      </c>
      <c r="AK313">
        <v>135488.16294837801</v>
      </c>
      <c r="AL313">
        <v>135488.16294837801</v>
      </c>
      <c r="AM313">
        <v>135488.16294837801</v>
      </c>
      <c r="AN313">
        <v>135488.16294837801</v>
      </c>
      <c r="AO313">
        <v>135488.16294837801</v>
      </c>
      <c r="AP313">
        <v>135488.16294837801</v>
      </c>
      <c r="AQ313">
        <v>135488.16294837801</v>
      </c>
      <c r="AR313">
        <v>135488.16294837801</v>
      </c>
      <c r="AS313">
        <v>135488.16294837801</v>
      </c>
      <c r="AT313">
        <v>135488.16294837801</v>
      </c>
      <c r="AU313">
        <v>135488.16294837801</v>
      </c>
      <c r="AV313">
        <v>135488.16294837801</v>
      </c>
      <c r="AW313">
        <v>135488.16294837801</v>
      </c>
      <c r="AX313">
        <v>135488.16294837801</v>
      </c>
      <c r="AY313">
        <v>135488.16294837801</v>
      </c>
      <c r="AZ313">
        <v>135488.16294837801</v>
      </c>
      <c r="BA313">
        <v>135488.16294837801</v>
      </c>
      <c r="BB313">
        <v>135488.16294837801</v>
      </c>
      <c r="BC313">
        <v>135488.16294837801</v>
      </c>
      <c r="BD313">
        <v>135488.16294837801</v>
      </c>
      <c r="BE313">
        <v>135488.16294837801</v>
      </c>
    </row>
    <row r="314" spans="1:57" x14ac:dyDescent="0.25">
      <c r="A314" t="s">
        <v>56</v>
      </c>
      <c r="B314" t="s">
        <v>192</v>
      </c>
      <c r="C314" t="s">
        <v>69</v>
      </c>
      <c r="D314" t="s">
        <v>37</v>
      </c>
      <c r="E314">
        <v>88500</v>
      </c>
      <c r="F314">
        <v>89749.916535919707</v>
      </c>
      <c r="G314">
        <v>81281.191301929895</v>
      </c>
      <c r="H314">
        <v>88234.466692341302</v>
      </c>
      <c r="I314">
        <v>90904.577095574306</v>
      </c>
      <c r="J314">
        <v>93575.690949283002</v>
      </c>
      <c r="K314">
        <v>96252.321635272296</v>
      </c>
      <c r="L314">
        <v>98937.849102310996</v>
      </c>
      <c r="M314">
        <v>101636.201439481</v>
      </c>
      <c r="N314">
        <v>104351.256591592</v>
      </c>
      <c r="O314">
        <v>106187.82539393401</v>
      </c>
      <c r="P314">
        <v>107988.399693627</v>
      </c>
      <c r="Q314">
        <v>109726.921698659</v>
      </c>
      <c r="R314">
        <v>110977.935578201</v>
      </c>
      <c r="S314">
        <v>112161.225425674</v>
      </c>
      <c r="T314">
        <v>113276.325647406</v>
      </c>
      <c r="U314">
        <v>114321.683742497</v>
      </c>
      <c r="V314">
        <v>115296.075743247</v>
      </c>
      <c r="W314">
        <v>116199.075571116</v>
      </c>
      <c r="X314">
        <v>117031.583078261</v>
      </c>
      <c r="Y314">
        <v>117795.010458983</v>
      </c>
      <c r="Z314">
        <v>118490.447916504</v>
      </c>
      <c r="AA314">
        <v>119119.28278813401</v>
      </c>
      <c r="AB314">
        <v>119684.28289344101</v>
      </c>
      <c r="AC314">
        <v>120189.40671198801</v>
      </c>
      <c r="AD314">
        <v>120638.212365371</v>
      </c>
      <c r="AE314">
        <v>121033.460776714</v>
      </c>
      <c r="AF314">
        <v>121377.13626134</v>
      </c>
      <c r="AG314">
        <v>121671.315692802</v>
      </c>
      <c r="AH314">
        <v>121918.102333271</v>
      </c>
      <c r="AI314">
        <v>122118.813545955</v>
      </c>
      <c r="AJ314">
        <v>122274.050842415</v>
      </c>
      <c r="AK314">
        <v>122383.74782801099</v>
      </c>
      <c r="AL314">
        <v>121510.12015331999</v>
      </c>
      <c r="AM314">
        <v>120608.310940736</v>
      </c>
      <c r="AN314">
        <v>119678.320190258</v>
      </c>
      <c r="AO314">
        <v>118720.147901887</v>
      </c>
      <c r="AP314">
        <v>117733.79407562299</v>
      </c>
      <c r="AQ314">
        <v>116719.25871146499</v>
      </c>
      <c r="AR314">
        <v>115676.54180941499</v>
      </c>
      <c r="AS314">
        <v>114605.643369471</v>
      </c>
      <c r="AT314">
        <v>113506.563391633</v>
      </c>
      <c r="AU314">
        <v>112379.30187590299</v>
      </c>
      <c r="AV314">
        <v>111223.858822279</v>
      </c>
      <c r="AW314">
        <v>110040.234230762</v>
      </c>
      <c r="AX314">
        <v>108828.42810135199</v>
      </c>
      <c r="AY314">
        <v>107588.440434048</v>
      </c>
      <c r="AZ314">
        <v>106320.27122885099</v>
      </c>
      <c r="BA314">
        <v>105023.920485761</v>
      </c>
      <c r="BB314">
        <v>103699.38820477801</v>
      </c>
      <c r="BC314">
        <v>102346.674385901</v>
      </c>
      <c r="BD314">
        <v>100965.77902913099</v>
      </c>
      <c r="BE314">
        <v>99556.702134468695</v>
      </c>
    </row>
    <row r="315" spans="1:57" x14ac:dyDescent="0.25">
      <c r="A315" t="s">
        <v>56</v>
      </c>
      <c r="B315" t="s">
        <v>73</v>
      </c>
      <c r="C315" t="s">
        <v>74</v>
      </c>
      <c r="D315" t="s">
        <v>127</v>
      </c>
      <c r="E315">
        <v>296163.98540000001</v>
      </c>
      <c r="F315">
        <v>299125.62525400001</v>
      </c>
      <c r="G315">
        <v>285713.44542514201</v>
      </c>
      <c r="H315">
        <v>292603.85103739402</v>
      </c>
      <c r="I315">
        <v>299629.46938366198</v>
      </c>
      <c r="J315">
        <v>306792.57543772599</v>
      </c>
      <c r="K315">
        <v>314095.47874916799</v>
      </c>
      <c r="L315">
        <v>321540.52393336297</v>
      </c>
      <c r="M315">
        <v>329130.09116807597</v>
      </c>
      <c r="N315">
        <v>336866.59669674502</v>
      </c>
      <c r="O315">
        <v>341871.00911882601</v>
      </c>
      <c r="P315">
        <v>346941.82312967902</v>
      </c>
      <c r="Q315">
        <v>352079.86631983798</v>
      </c>
      <c r="R315">
        <v>357285.97619148699</v>
      </c>
      <c r="S315">
        <v>362561.00027393701</v>
      </c>
      <c r="T315">
        <v>367905.79624041601</v>
      </c>
      <c r="U315">
        <v>373321.23202619801</v>
      </c>
      <c r="V315">
        <v>378808.185948072</v>
      </c>
      <c r="W315">
        <v>384367.54682518</v>
      </c>
      <c r="X315">
        <v>390000.21410123497</v>
      </c>
      <c r="Y315">
        <v>395707.09796812898</v>
      </c>
      <c r="Z315">
        <v>401489.11949095101</v>
      </c>
      <c r="AA315">
        <v>407347.21073443303</v>
      </c>
      <c r="AB315">
        <v>413282.31489083503</v>
      </c>
      <c r="AC315">
        <v>419295.386409292</v>
      </c>
      <c r="AD315">
        <v>425387.39112662902</v>
      </c>
      <c r="AE315">
        <v>431559.30639967101</v>
      </c>
      <c r="AF315">
        <v>437812.12123906199</v>
      </c>
      <c r="AG315">
        <v>444146.83644460101</v>
      </c>
      <c r="AH315">
        <v>450564.464742126</v>
      </c>
      <c r="AI315">
        <v>457066.03092195798</v>
      </c>
      <c r="AJ315">
        <v>463652.57197891199</v>
      </c>
      <c r="AK315">
        <v>470325.13725391199</v>
      </c>
      <c r="AL315">
        <v>470325.13725391199</v>
      </c>
      <c r="AM315">
        <v>470325.13725391199</v>
      </c>
      <c r="AN315">
        <v>470325.13725391199</v>
      </c>
      <c r="AO315">
        <v>470325.13725391199</v>
      </c>
      <c r="AP315">
        <v>470325.13725391199</v>
      </c>
      <c r="AQ315">
        <v>470325.13725391199</v>
      </c>
      <c r="AR315">
        <v>470325.13725391199</v>
      </c>
      <c r="AS315">
        <v>470325.13725391199</v>
      </c>
      <c r="AT315">
        <v>470325.13725391199</v>
      </c>
      <c r="AU315">
        <v>470325.13725391199</v>
      </c>
      <c r="AV315">
        <v>470325.13725391199</v>
      </c>
      <c r="AW315">
        <v>470325.13725391199</v>
      </c>
      <c r="AX315">
        <v>470325.13725391199</v>
      </c>
      <c r="AY315">
        <v>470325.13725391199</v>
      </c>
      <c r="AZ315">
        <v>470325.13725391199</v>
      </c>
      <c r="BA315">
        <v>470325.13725391199</v>
      </c>
      <c r="BB315">
        <v>470325.13725391199</v>
      </c>
      <c r="BC315">
        <v>470325.13725391199</v>
      </c>
      <c r="BD315">
        <v>470325.13725391199</v>
      </c>
      <c r="BE315">
        <v>470325.13725391199</v>
      </c>
    </row>
    <row r="316" spans="1:57" x14ac:dyDescent="0.25">
      <c r="A316" t="s">
        <v>56</v>
      </c>
      <c r="B316" t="s">
        <v>75</v>
      </c>
      <c r="C316" t="s">
        <v>74</v>
      </c>
      <c r="D316" t="s">
        <v>128</v>
      </c>
      <c r="E316">
        <v>160401.35079999999</v>
      </c>
      <c r="F316">
        <v>162005.36430799999</v>
      </c>
      <c r="G316">
        <v>154741.37588342599</v>
      </c>
      <c r="H316">
        <v>158473.194815672</v>
      </c>
      <c r="I316">
        <v>162278.244479035</v>
      </c>
      <c r="J316">
        <v>166157.75699114401</v>
      </c>
      <c r="K316">
        <v>170112.98319575901</v>
      </c>
      <c r="L316">
        <v>174145.19292814401</v>
      </c>
      <c r="M316">
        <v>178255.67528403</v>
      </c>
      <c r="N316">
        <v>182445.738892183</v>
      </c>
      <c r="O316">
        <v>185156.11068630201</v>
      </c>
      <c r="P316">
        <v>187902.44534241501</v>
      </c>
      <c r="Q316">
        <v>190685.19108058099</v>
      </c>
      <c r="R316">
        <v>193504.80148897599</v>
      </c>
      <c r="S316">
        <v>196361.73558643099</v>
      </c>
      <c r="T316">
        <v>199256.45788568701</v>
      </c>
      <c r="U316">
        <v>202189.43845736899</v>
      </c>
      <c r="V316">
        <v>205161.15299469599</v>
      </c>
      <c r="W316">
        <v>208172.08287892301</v>
      </c>
      <c r="X316">
        <v>211222.715245536</v>
      </c>
      <c r="Y316">
        <v>214313.543051193</v>
      </c>
      <c r="Z316">
        <v>217445.065141439</v>
      </c>
      <c r="AA316">
        <v>220617.786319184</v>
      </c>
      <c r="AB316">
        <v>223832.217413971</v>
      </c>
      <c r="AC316">
        <v>227088.87535202099</v>
      </c>
      <c r="AD316">
        <v>230388.28322709</v>
      </c>
      <c r="AE316">
        <v>233730.970372126</v>
      </c>
      <c r="AF316">
        <v>237117.47243174</v>
      </c>
      <c r="AG316">
        <v>240548.331435509</v>
      </c>
      <c r="AH316">
        <v>244024.09587210999</v>
      </c>
      <c r="AI316">
        <v>247545.32076430001</v>
      </c>
      <c r="AJ316">
        <v>251112.56774474599</v>
      </c>
      <c r="AK316">
        <v>254726.40513272499</v>
      </c>
      <c r="AL316">
        <v>254726.40513272499</v>
      </c>
      <c r="AM316">
        <v>254726.40513272499</v>
      </c>
      <c r="AN316">
        <v>254726.40513272499</v>
      </c>
      <c r="AO316">
        <v>254726.40513272499</v>
      </c>
      <c r="AP316">
        <v>254726.40513272499</v>
      </c>
      <c r="AQ316">
        <v>254726.40513272499</v>
      </c>
      <c r="AR316">
        <v>254726.40513272499</v>
      </c>
      <c r="AS316">
        <v>254726.40513272499</v>
      </c>
      <c r="AT316">
        <v>254726.40513272499</v>
      </c>
      <c r="AU316">
        <v>254726.40513272499</v>
      </c>
      <c r="AV316">
        <v>254726.40513272499</v>
      </c>
      <c r="AW316">
        <v>254726.40513272499</v>
      </c>
      <c r="AX316">
        <v>254726.40513272499</v>
      </c>
      <c r="AY316">
        <v>254726.40513272499</v>
      </c>
      <c r="AZ316">
        <v>254726.40513272499</v>
      </c>
      <c r="BA316">
        <v>254726.40513272499</v>
      </c>
      <c r="BB316">
        <v>254726.40513272499</v>
      </c>
      <c r="BC316">
        <v>254726.40513272499</v>
      </c>
      <c r="BD316">
        <v>254726.40513272499</v>
      </c>
      <c r="BE316">
        <v>254726.40513272499</v>
      </c>
    </row>
    <row r="317" spans="1:57" x14ac:dyDescent="0.25">
      <c r="A317" t="s">
        <v>56</v>
      </c>
      <c r="B317" t="s">
        <v>76</v>
      </c>
      <c r="C317" t="s">
        <v>74</v>
      </c>
      <c r="D317" t="s">
        <v>129</v>
      </c>
      <c r="E317">
        <v>50554.310319999997</v>
      </c>
      <c r="F317">
        <v>51407.658513323702</v>
      </c>
      <c r="G317">
        <v>44932.050233499001</v>
      </c>
      <c r="H317">
        <v>46865.722904446498</v>
      </c>
      <c r="I317">
        <v>47460.727987818602</v>
      </c>
      <c r="J317">
        <v>48106.530809075499</v>
      </c>
      <c r="K317">
        <v>48799.821293814799</v>
      </c>
      <c r="L317">
        <v>49528.865800562198</v>
      </c>
      <c r="M317">
        <v>50285.238771463497</v>
      </c>
      <c r="N317">
        <v>51062.933685572898</v>
      </c>
      <c r="O317">
        <v>51423.837219310597</v>
      </c>
      <c r="P317">
        <v>51791.5113054428</v>
      </c>
      <c r="Q317">
        <v>52163.738850375899</v>
      </c>
      <c r="R317">
        <v>52539.540398745397</v>
      </c>
      <c r="S317">
        <v>52920.394726659601</v>
      </c>
      <c r="T317">
        <v>53310.164670507198</v>
      </c>
      <c r="U317">
        <v>53713.5214657506</v>
      </c>
      <c r="V317">
        <v>54134.2473797274</v>
      </c>
      <c r="W317">
        <v>54574.587140172698</v>
      </c>
      <c r="X317">
        <v>55035.761245098103</v>
      </c>
      <c r="Y317">
        <v>55518.5240657104</v>
      </c>
      <c r="Z317">
        <v>56022.573402301299</v>
      </c>
      <c r="AA317">
        <v>56547.337533049496</v>
      </c>
      <c r="AB317">
        <v>57092.644110151698</v>
      </c>
      <c r="AC317">
        <v>57658.554384695497</v>
      </c>
      <c r="AD317">
        <v>58244.044406774003</v>
      </c>
      <c r="AE317">
        <v>58847.299498608503</v>
      </c>
      <c r="AF317">
        <v>59466.244810484597</v>
      </c>
      <c r="AG317">
        <v>60099.362655450699</v>
      </c>
      <c r="AH317">
        <v>60745.4409888304</v>
      </c>
      <c r="AI317">
        <v>61402.634852152602</v>
      </c>
      <c r="AJ317">
        <v>62068.689673129396</v>
      </c>
      <c r="AK317">
        <v>62741.464174283203</v>
      </c>
      <c r="AL317">
        <v>62741.464174283203</v>
      </c>
      <c r="AM317">
        <v>62741.464174283203</v>
      </c>
      <c r="AN317">
        <v>62741.464174283203</v>
      </c>
      <c r="AO317">
        <v>62741.464174283203</v>
      </c>
      <c r="AP317">
        <v>62741.464174283203</v>
      </c>
      <c r="AQ317">
        <v>62741.464174283203</v>
      </c>
      <c r="AR317">
        <v>62741.464174283203</v>
      </c>
      <c r="AS317">
        <v>62741.464174283203</v>
      </c>
      <c r="AT317">
        <v>62741.464174283203</v>
      </c>
      <c r="AU317">
        <v>62741.464174283203</v>
      </c>
      <c r="AV317">
        <v>62741.464174283203</v>
      </c>
      <c r="AW317">
        <v>62741.464174283203</v>
      </c>
      <c r="AX317">
        <v>62741.464174283203</v>
      </c>
      <c r="AY317">
        <v>62741.464174283203</v>
      </c>
      <c r="AZ317">
        <v>62741.464174283203</v>
      </c>
      <c r="BA317">
        <v>62741.464174283203</v>
      </c>
      <c r="BB317">
        <v>62741.464174283203</v>
      </c>
      <c r="BC317">
        <v>62741.464174283203</v>
      </c>
      <c r="BD317">
        <v>62741.464174283203</v>
      </c>
      <c r="BE317">
        <v>62741.464174283203</v>
      </c>
    </row>
    <row r="318" spans="1:57" x14ac:dyDescent="0.25">
      <c r="A318" t="s">
        <v>56</v>
      </c>
      <c r="B318" t="s">
        <v>77</v>
      </c>
      <c r="C318" t="s">
        <v>74</v>
      </c>
      <c r="D318" t="s">
        <v>130</v>
      </c>
      <c r="E318">
        <v>254686.37160000001</v>
      </c>
      <c r="F318">
        <v>257233.23531600001</v>
      </c>
      <c r="G318">
        <v>245699.424372562</v>
      </c>
      <c r="H318">
        <v>251624.832223442</v>
      </c>
      <c r="I318">
        <v>257666.51633449399</v>
      </c>
      <c r="J318">
        <v>263826.43307059503</v>
      </c>
      <c r="K318">
        <v>270106.56853009301</v>
      </c>
      <c r="L318">
        <v>276508.93896618701</v>
      </c>
      <c r="M318">
        <v>283035.59121396998</v>
      </c>
      <c r="N318">
        <v>289688.603123229</v>
      </c>
      <c r="O318">
        <v>293992.15016001201</v>
      </c>
      <c r="P318">
        <v>298352.79927721701</v>
      </c>
      <c r="Q318">
        <v>302771.26216175198</v>
      </c>
      <c r="R318">
        <v>307248.25902404898</v>
      </c>
      <c r="S318">
        <v>311784.51869737601</v>
      </c>
      <c r="T318">
        <v>316380.77873826597</v>
      </c>
      <c r="U318">
        <v>321037.78552810499</v>
      </c>
      <c r="V318">
        <v>325756.294375867</v>
      </c>
      <c r="W318">
        <v>330537.06962203101</v>
      </c>
      <c r="X318">
        <v>335380.88474368199</v>
      </c>
      <c r="Y318">
        <v>340288.52246080199</v>
      </c>
      <c r="Z318">
        <v>345260.77484379098</v>
      </c>
      <c r="AA318">
        <v>350298.44342219399</v>
      </c>
      <c r="AB318">
        <v>355402.33929467999</v>
      </c>
      <c r="AC318">
        <v>360573.283240274</v>
      </c>
      <c r="AD318">
        <v>365812.10583085002</v>
      </c>
      <c r="AE318">
        <v>371119.64754491299</v>
      </c>
      <c r="AF318">
        <v>376496.75888267503</v>
      </c>
      <c r="AG318">
        <v>381944.300482438</v>
      </c>
      <c r="AH318">
        <v>387463.14323830698</v>
      </c>
      <c r="AI318">
        <v>393054.16841924598</v>
      </c>
      <c r="AJ318">
        <v>398718.26778947999</v>
      </c>
      <c r="AK318">
        <v>404456.34373027598</v>
      </c>
      <c r="AL318">
        <v>404456.34373027598</v>
      </c>
      <c r="AM318">
        <v>404456.34373027598</v>
      </c>
      <c r="AN318">
        <v>404456.34373027598</v>
      </c>
      <c r="AO318">
        <v>404456.34373027598</v>
      </c>
      <c r="AP318">
        <v>404456.34373027598</v>
      </c>
      <c r="AQ318">
        <v>404456.34373027598</v>
      </c>
      <c r="AR318">
        <v>404456.34373027598</v>
      </c>
      <c r="AS318">
        <v>404456.34373027598</v>
      </c>
      <c r="AT318">
        <v>404456.34373027598</v>
      </c>
      <c r="AU318">
        <v>404456.34373027598</v>
      </c>
      <c r="AV318">
        <v>404456.34373027598</v>
      </c>
      <c r="AW318">
        <v>404456.34373027598</v>
      </c>
      <c r="AX318">
        <v>404456.34373027598</v>
      </c>
      <c r="AY318">
        <v>404456.34373027598</v>
      </c>
      <c r="AZ318">
        <v>404456.34373027598</v>
      </c>
      <c r="BA318">
        <v>404456.34373027598</v>
      </c>
      <c r="BB318">
        <v>404456.34373027598</v>
      </c>
      <c r="BC318">
        <v>404456.34373027598</v>
      </c>
      <c r="BD318">
        <v>404456.34373027598</v>
      </c>
      <c r="BE318">
        <v>404456.34373027598</v>
      </c>
    </row>
    <row r="319" spans="1:57" x14ac:dyDescent="0.25">
      <c r="A319" t="s">
        <v>56</v>
      </c>
      <c r="B319" t="s">
        <v>78</v>
      </c>
      <c r="C319" t="s">
        <v>79</v>
      </c>
      <c r="D319" t="s">
        <v>131</v>
      </c>
      <c r="E319">
        <v>72970374.941741094</v>
      </c>
      <c r="F319">
        <v>73202365.704649895</v>
      </c>
      <c r="G319">
        <v>65555229.196521401</v>
      </c>
      <c r="H319">
        <v>69879320.057350397</v>
      </c>
      <c r="I319">
        <v>70713894.325437903</v>
      </c>
      <c r="J319">
        <v>71519195.535098106</v>
      </c>
      <c r="K319">
        <v>72303709.674840793</v>
      </c>
      <c r="L319">
        <v>73074292.865646303</v>
      </c>
      <c r="M319">
        <v>73838201.700812206</v>
      </c>
      <c r="N319">
        <v>74602415.693418205</v>
      </c>
      <c r="O319">
        <v>74740322.987128094</v>
      </c>
      <c r="P319">
        <v>74858961.331148207</v>
      </c>
      <c r="Q319">
        <v>74933069.129548594</v>
      </c>
      <c r="R319">
        <v>75128844.832863703</v>
      </c>
      <c r="S319">
        <v>75284667.6391287</v>
      </c>
      <c r="T319">
        <v>75402310.427832097</v>
      </c>
      <c r="U319">
        <v>75481798.317817301</v>
      </c>
      <c r="V319">
        <v>75523946.652760699</v>
      </c>
      <c r="W319">
        <v>75643371.494652703</v>
      </c>
      <c r="X319">
        <v>75730700.896220401</v>
      </c>
      <c r="Y319">
        <v>75788692.913228393</v>
      </c>
      <c r="Z319">
        <v>75819923.873836502</v>
      </c>
      <c r="AA319">
        <v>75826806.864171997</v>
      </c>
      <c r="AB319">
        <v>75929715.890154704</v>
      </c>
      <c r="AC319">
        <v>76018511.052541703</v>
      </c>
      <c r="AD319">
        <v>76097312.284553707</v>
      </c>
      <c r="AE319">
        <v>76168799.353269294</v>
      </c>
      <c r="AF319">
        <v>76235541.497920707</v>
      </c>
      <c r="AG319">
        <v>76299917.672003597</v>
      </c>
      <c r="AH319">
        <v>76364924.507701904</v>
      </c>
      <c r="AI319">
        <v>76432481.656741902</v>
      </c>
      <c r="AJ319">
        <v>76503734.882622495</v>
      </c>
      <c r="AK319">
        <v>76579375.857475802</v>
      </c>
      <c r="AL319">
        <v>76579375.857475802</v>
      </c>
      <c r="AM319">
        <v>76579375.857475802</v>
      </c>
      <c r="AN319">
        <v>76579375.857475802</v>
      </c>
      <c r="AO319">
        <v>76579375.857475802</v>
      </c>
      <c r="AP319">
        <v>76579375.857475802</v>
      </c>
      <c r="AQ319">
        <v>76579375.857475802</v>
      </c>
      <c r="AR319">
        <v>76579375.857475802</v>
      </c>
      <c r="AS319">
        <v>76579375.857475802</v>
      </c>
      <c r="AT319">
        <v>76579375.857475802</v>
      </c>
      <c r="AU319">
        <v>76579375.857475802</v>
      </c>
      <c r="AV319">
        <v>76579375.857475802</v>
      </c>
      <c r="AW319">
        <v>76579375.857475802</v>
      </c>
      <c r="AX319">
        <v>76579375.857475802</v>
      </c>
      <c r="AY319">
        <v>76579375.857475802</v>
      </c>
      <c r="AZ319">
        <v>76579375.857475802</v>
      </c>
      <c r="BA319">
        <v>76579375.857475802</v>
      </c>
      <c r="BB319">
        <v>76579375.857475802</v>
      </c>
      <c r="BC319">
        <v>76579375.857475802</v>
      </c>
      <c r="BD319">
        <v>76579375.857475802</v>
      </c>
      <c r="BE319">
        <v>76579375.857475802</v>
      </c>
    </row>
    <row r="320" spans="1:57" x14ac:dyDescent="0.25">
      <c r="A320" t="s">
        <v>56</v>
      </c>
      <c r="B320" t="s">
        <v>80</v>
      </c>
      <c r="C320" t="s">
        <v>74</v>
      </c>
      <c r="D320" t="s">
        <v>132</v>
      </c>
      <c r="E320">
        <v>25450.226770000001</v>
      </c>
      <c r="F320">
        <v>25704.729037699999</v>
      </c>
      <c r="G320">
        <v>24552.181682343999</v>
      </c>
      <c r="H320">
        <v>25144.294140353599</v>
      </c>
      <c r="I320">
        <v>25748.025819175</v>
      </c>
      <c r="J320">
        <v>26363.5722138768</v>
      </c>
      <c r="K320">
        <v>26991.131790726002</v>
      </c>
      <c r="L320">
        <v>27630.906029294401</v>
      </c>
      <c r="M320">
        <v>28283.099465132698</v>
      </c>
      <c r="N320">
        <v>28947.919733019298</v>
      </c>
      <c r="O320">
        <v>29377.9633482838</v>
      </c>
      <c r="P320">
        <v>29813.7130438803</v>
      </c>
      <c r="Q320">
        <v>30255.239937054001</v>
      </c>
      <c r="R320">
        <v>30702.615996786801</v>
      </c>
      <c r="S320">
        <v>31155.914053720498</v>
      </c>
      <c r="T320">
        <v>31615.2078101931</v>
      </c>
      <c r="U320">
        <v>32080.571850389901</v>
      </c>
      <c r="V320">
        <v>32552.081650609602</v>
      </c>
      <c r="W320">
        <v>33029.813589648598</v>
      </c>
      <c r="X320">
        <v>33513.844959303402</v>
      </c>
      <c r="Y320">
        <v>34004.2539749922</v>
      </c>
      <c r="Z320">
        <v>34501.119786499003</v>
      </c>
      <c r="AA320">
        <v>35004.522488838396</v>
      </c>
      <c r="AB320">
        <v>35514.543133245897</v>
      </c>
      <c r="AC320">
        <v>36031.263738292699</v>
      </c>
      <c r="AD320">
        <v>36554.767301127002</v>
      </c>
      <c r="AE320">
        <v>37085.137808844302</v>
      </c>
      <c r="AF320">
        <v>37622.460249985699</v>
      </c>
      <c r="AG320">
        <v>38166.820626169203</v>
      </c>
      <c r="AH320">
        <v>38718.3059638513</v>
      </c>
      <c r="AI320">
        <v>39277.0043262244</v>
      </c>
      <c r="AJ320">
        <v>39843.004825248601</v>
      </c>
      <c r="AK320">
        <v>40416.397633820598</v>
      </c>
      <c r="AL320">
        <v>40416.397633820598</v>
      </c>
      <c r="AM320">
        <v>40416.397633820598</v>
      </c>
      <c r="AN320">
        <v>40416.397633820598</v>
      </c>
      <c r="AO320">
        <v>40416.397633820598</v>
      </c>
      <c r="AP320">
        <v>40416.397633820598</v>
      </c>
      <c r="AQ320">
        <v>40416.397633820598</v>
      </c>
      <c r="AR320">
        <v>40416.397633820598</v>
      </c>
      <c r="AS320">
        <v>40416.397633820598</v>
      </c>
      <c r="AT320">
        <v>40416.397633820598</v>
      </c>
      <c r="AU320">
        <v>40416.397633820598</v>
      </c>
      <c r="AV320">
        <v>40416.397633820598</v>
      </c>
      <c r="AW320">
        <v>40416.397633820598</v>
      </c>
      <c r="AX320">
        <v>40416.397633820598</v>
      </c>
      <c r="AY320">
        <v>40416.397633820598</v>
      </c>
      <c r="AZ320">
        <v>40416.397633820598</v>
      </c>
      <c r="BA320">
        <v>40416.397633820598</v>
      </c>
      <c r="BB320">
        <v>40416.397633820598</v>
      </c>
      <c r="BC320">
        <v>40416.397633820598</v>
      </c>
      <c r="BD320">
        <v>40416.397633820598</v>
      </c>
      <c r="BE320">
        <v>40416.397633820598</v>
      </c>
    </row>
    <row r="321" spans="1:57" x14ac:dyDescent="0.25">
      <c r="A321" t="s">
        <v>56</v>
      </c>
      <c r="B321" t="s">
        <v>81</v>
      </c>
      <c r="C321" t="s">
        <v>74</v>
      </c>
      <c r="D321" t="s">
        <v>133</v>
      </c>
      <c r="E321">
        <v>646203.06779999996</v>
      </c>
      <c r="F321">
        <v>652665.09847799898</v>
      </c>
      <c r="G321">
        <v>623400.93342569796</v>
      </c>
      <c r="H321">
        <v>638435.17615784495</v>
      </c>
      <c r="I321">
        <v>653764.44086374203</v>
      </c>
      <c r="J321">
        <v>669393.69133071299</v>
      </c>
      <c r="K321">
        <v>685327.966787357</v>
      </c>
      <c r="L321">
        <v>701572.38297266304</v>
      </c>
      <c r="M321">
        <v>718132.13321954606</v>
      </c>
      <c r="N321">
        <v>735012.48955296504</v>
      </c>
      <c r="O321">
        <v>745931.66547949705</v>
      </c>
      <c r="P321">
        <v>756995.72367560398</v>
      </c>
      <c r="Q321">
        <v>768206.46986908501</v>
      </c>
      <c r="R321">
        <v>779565.73141406896</v>
      </c>
      <c r="S321">
        <v>791075.35754296603</v>
      </c>
      <c r="T321">
        <v>802737.21962129802</v>
      </c>
      <c r="U321">
        <v>814553.21140544396</v>
      </c>
      <c r="V321">
        <v>826525.24930330995</v>
      </c>
      <c r="W321">
        <v>838655.27263799205</v>
      </c>
      <c r="X321">
        <v>850945.24391443899</v>
      </c>
      <c r="Y321">
        <v>863397.14908914897</v>
      </c>
      <c r="Z321">
        <v>876012.99784296402</v>
      </c>
      <c r="AA321">
        <v>888794.82385694503</v>
      </c>
      <c r="AB321">
        <v>901744.68509142101</v>
      </c>
      <c r="AC321">
        <v>914864.66406820295</v>
      </c>
      <c r="AD321">
        <v>928156.868156009</v>
      </c>
      <c r="AE321">
        <v>941623.42985916603</v>
      </c>
      <c r="AF321">
        <v>955266.50710956904</v>
      </c>
      <c r="AG321">
        <v>969088.28356199502</v>
      </c>
      <c r="AH321">
        <v>983090.96889275895</v>
      </c>
      <c r="AI321">
        <v>997276.79910178203</v>
      </c>
      <c r="AJ321">
        <v>1011648.03681809</v>
      </c>
      <c r="AK321">
        <v>1026206.97160882</v>
      </c>
      <c r="AL321">
        <v>1026206.97160882</v>
      </c>
      <c r="AM321">
        <v>1026206.97160882</v>
      </c>
      <c r="AN321">
        <v>1026206.97160882</v>
      </c>
      <c r="AO321">
        <v>1026206.97160882</v>
      </c>
      <c r="AP321">
        <v>1026206.97160882</v>
      </c>
      <c r="AQ321">
        <v>1026206.97160882</v>
      </c>
      <c r="AR321">
        <v>1026206.97160882</v>
      </c>
      <c r="AS321">
        <v>1026206.97160882</v>
      </c>
      <c r="AT321">
        <v>1026206.97160882</v>
      </c>
      <c r="AU321">
        <v>1026206.97160882</v>
      </c>
      <c r="AV321">
        <v>1026206.97160882</v>
      </c>
      <c r="AW321">
        <v>1026206.97160882</v>
      </c>
      <c r="AX321">
        <v>1026206.97160882</v>
      </c>
      <c r="AY321">
        <v>1026206.97160882</v>
      </c>
      <c r="AZ321">
        <v>1026206.97160882</v>
      </c>
      <c r="BA321">
        <v>1026206.97160882</v>
      </c>
      <c r="BB321">
        <v>1026206.97160882</v>
      </c>
      <c r="BC321">
        <v>1026206.97160882</v>
      </c>
      <c r="BD321">
        <v>1026206.97160882</v>
      </c>
      <c r="BE321">
        <v>1026206.97160882</v>
      </c>
    </row>
    <row r="322" spans="1:57" x14ac:dyDescent="0.25">
      <c r="A322" t="s">
        <v>56</v>
      </c>
      <c r="B322" t="s">
        <v>82</v>
      </c>
      <c r="C322" t="s">
        <v>74</v>
      </c>
      <c r="D322" t="s">
        <v>134</v>
      </c>
      <c r="E322">
        <v>24677.276519999999</v>
      </c>
      <c r="F322">
        <v>24924.049285199999</v>
      </c>
      <c r="G322">
        <v>23806.506009552599</v>
      </c>
      <c r="H322">
        <v>24380.635387231199</v>
      </c>
      <c r="I322">
        <v>24966.031097721301</v>
      </c>
      <c r="J322">
        <v>25562.882698700101</v>
      </c>
      <c r="K322">
        <v>26171.382628804298</v>
      </c>
      <c r="L322">
        <v>26791.726248458599</v>
      </c>
      <c r="M322">
        <v>27424.111881253099</v>
      </c>
      <c r="N322">
        <v>28068.740855878899</v>
      </c>
      <c r="O322">
        <v>28485.723592632101</v>
      </c>
      <c r="P322">
        <v>28908.239110034701</v>
      </c>
      <c r="Q322">
        <v>29336.3563654262</v>
      </c>
      <c r="R322">
        <v>29770.145142014499</v>
      </c>
      <c r="S322">
        <v>30209.676058498</v>
      </c>
      <c r="T322">
        <v>30655.020578797001</v>
      </c>
      <c r="U322">
        <v>31106.2510218961</v>
      </c>
      <c r="V322">
        <v>31563.4405717993</v>
      </c>
      <c r="W322">
        <v>32026.6632875984</v>
      </c>
      <c r="X322">
        <v>32495.994113656299</v>
      </c>
      <c r="Y322">
        <v>32971.508889906603</v>
      </c>
      <c r="Z322">
        <v>33453.284362270497</v>
      </c>
      <c r="AA322">
        <v>33941.398193192697</v>
      </c>
      <c r="AB322">
        <v>34435.928972297101</v>
      </c>
      <c r="AC322">
        <v>34936.956227164403</v>
      </c>
      <c r="AD322">
        <v>35444.560434231702</v>
      </c>
      <c r="AE322">
        <v>35958.823029817599</v>
      </c>
      <c r="AF322">
        <v>36479.826421271799</v>
      </c>
      <c r="AG322">
        <v>37007.653998252201</v>
      </c>
      <c r="AH322">
        <v>37542.390144129997</v>
      </c>
      <c r="AI322">
        <v>38084.1202475256</v>
      </c>
      <c r="AJ322">
        <v>38632.930713974602</v>
      </c>
      <c r="AK322">
        <v>39188.9089777279</v>
      </c>
      <c r="AL322">
        <v>39188.9089777279</v>
      </c>
      <c r="AM322">
        <v>39188.9089777279</v>
      </c>
      <c r="AN322">
        <v>39188.9089777279</v>
      </c>
      <c r="AO322">
        <v>39188.9089777279</v>
      </c>
      <c r="AP322">
        <v>39188.9089777279</v>
      </c>
      <c r="AQ322">
        <v>39188.9089777279</v>
      </c>
      <c r="AR322">
        <v>39188.9089777279</v>
      </c>
      <c r="AS322">
        <v>39188.9089777279</v>
      </c>
      <c r="AT322">
        <v>39188.9089777279</v>
      </c>
      <c r="AU322">
        <v>39188.9089777279</v>
      </c>
      <c r="AV322">
        <v>39188.9089777279</v>
      </c>
      <c r="AW322">
        <v>39188.9089777279</v>
      </c>
      <c r="AX322">
        <v>39188.9089777279</v>
      </c>
      <c r="AY322">
        <v>39188.9089777279</v>
      </c>
      <c r="AZ322">
        <v>39188.9089777279</v>
      </c>
      <c r="BA322">
        <v>39188.9089777279</v>
      </c>
      <c r="BB322">
        <v>39188.9089777279</v>
      </c>
      <c r="BC322">
        <v>39188.9089777279</v>
      </c>
      <c r="BD322">
        <v>39188.9089777279</v>
      </c>
      <c r="BE322">
        <v>39188.9089777279</v>
      </c>
    </row>
    <row r="323" spans="1:57" x14ac:dyDescent="0.25">
      <c r="A323" t="s">
        <v>56</v>
      </c>
      <c r="B323" t="s">
        <v>83</v>
      </c>
      <c r="C323" t="s">
        <v>84</v>
      </c>
      <c r="D323" t="s">
        <v>135</v>
      </c>
      <c r="E323">
        <v>152.90655884055701</v>
      </c>
      <c r="F323">
        <v>155.48759564845801</v>
      </c>
      <c r="G323">
        <v>145.148133750234</v>
      </c>
      <c r="H323">
        <v>150.80847681882699</v>
      </c>
      <c r="I323">
        <v>152.14768454831199</v>
      </c>
      <c r="J323">
        <v>153.652747029008</v>
      </c>
      <c r="K323">
        <v>155.31171284222401</v>
      </c>
      <c r="L323">
        <v>157.08616779873</v>
      </c>
      <c r="M323">
        <v>158.94875244533301</v>
      </c>
      <c r="N323">
        <v>160.88014686462401</v>
      </c>
      <c r="O323">
        <v>162.865476188457</v>
      </c>
      <c r="P323">
        <v>164.89325972799401</v>
      </c>
      <c r="Q323">
        <v>166.957075252875</v>
      </c>
      <c r="R323">
        <v>169.05434618782601</v>
      </c>
      <c r="S323">
        <v>171.19039289341401</v>
      </c>
      <c r="T323">
        <v>173.378403725422</v>
      </c>
      <c r="U323">
        <v>175.634495527008</v>
      </c>
      <c r="V323">
        <v>177.97221292830801</v>
      </c>
      <c r="W323">
        <v>180.400314166632</v>
      </c>
      <c r="X323">
        <v>182.92434569873501</v>
      </c>
      <c r="Y323">
        <v>185.548418712943</v>
      </c>
      <c r="Z323">
        <v>188.27318497485999</v>
      </c>
      <c r="AA323">
        <v>191.098399980561</v>
      </c>
      <c r="AB323">
        <v>194.02517097501001</v>
      </c>
      <c r="AC323">
        <v>197.05542857952</v>
      </c>
      <c r="AD323">
        <v>200.18741740821201</v>
      </c>
      <c r="AE323">
        <v>203.41660865451101</v>
      </c>
      <c r="AF323">
        <v>206.73746490020201</v>
      </c>
      <c r="AG323">
        <v>210.146268895898</v>
      </c>
      <c r="AH323">
        <v>213.64029188127199</v>
      </c>
      <c r="AI323">
        <v>217.21450230515401</v>
      </c>
      <c r="AJ323">
        <v>220.86229267648599</v>
      </c>
      <c r="AK323">
        <v>224.57730464224699</v>
      </c>
      <c r="AL323">
        <v>224.57730464224699</v>
      </c>
      <c r="AM323">
        <v>224.57730464224699</v>
      </c>
      <c r="AN323">
        <v>224.57730464224699</v>
      </c>
      <c r="AO323">
        <v>224.57730464224699</v>
      </c>
      <c r="AP323">
        <v>224.57730464224699</v>
      </c>
      <c r="AQ323">
        <v>224.57730464224699</v>
      </c>
      <c r="AR323">
        <v>224.57730464224699</v>
      </c>
      <c r="AS323">
        <v>224.57730464224699</v>
      </c>
      <c r="AT323">
        <v>224.57730464224699</v>
      </c>
      <c r="AU323">
        <v>224.57730464224699</v>
      </c>
      <c r="AV323">
        <v>224.57730464224699</v>
      </c>
      <c r="AW323">
        <v>224.57730464224699</v>
      </c>
      <c r="AX323">
        <v>224.57730464224699</v>
      </c>
      <c r="AY323">
        <v>224.57730464224699</v>
      </c>
      <c r="AZ323">
        <v>224.57730464224699</v>
      </c>
      <c r="BA323">
        <v>224.57730464224699</v>
      </c>
      <c r="BB323">
        <v>224.57730464224699</v>
      </c>
      <c r="BC323">
        <v>224.57730464224699</v>
      </c>
      <c r="BD323">
        <v>224.57730464224699</v>
      </c>
      <c r="BE323">
        <v>224.57730464224699</v>
      </c>
    </row>
    <row r="324" spans="1:57" x14ac:dyDescent="0.25">
      <c r="A324" t="s">
        <v>57</v>
      </c>
      <c r="B324" t="s">
        <v>68</v>
      </c>
      <c r="C324" t="s">
        <v>69</v>
      </c>
      <c r="D324" t="s">
        <v>124</v>
      </c>
      <c r="E324">
        <v>15471</v>
      </c>
      <c r="F324">
        <v>16323.143467203399</v>
      </c>
      <c r="G324">
        <v>14628.3055801965</v>
      </c>
      <c r="H324">
        <v>16488.3553755711</v>
      </c>
      <c r="I324">
        <v>18585.4267633298</v>
      </c>
      <c r="J324">
        <v>19120.997272861499</v>
      </c>
      <c r="K324">
        <v>19670.556432069101</v>
      </c>
      <c r="L324">
        <v>20234.4495587358</v>
      </c>
      <c r="M324">
        <v>20813.0301878965</v>
      </c>
      <c r="N324">
        <v>21406.660262400001</v>
      </c>
      <c r="O324">
        <v>21834.793467648</v>
      </c>
      <c r="P324">
        <v>22271.489337000901</v>
      </c>
      <c r="Q324">
        <v>22494.204230371</v>
      </c>
      <c r="R324">
        <v>22719.146272674701</v>
      </c>
      <c r="S324">
        <v>22946.337735401401</v>
      </c>
      <c r="T324">
        <v>23175.801112755398</v>
      </c>
      <c r="U324">
        <v>23407.559123882998</v>
      </c>
      <c r="V324">
        <v>23641.6347151218</v>
      </c>
      <c r="W324">
        <v>23878.051062273</v>
      </c>
      <c r="X324">
        <v>24116.8315728958</v>
      </c>
      <c r="Y324">
        <v>24357.999888624701</v>
      </c>
      <c r="Z324">
        <v>24601.579887511001</v>
      </c>
      <c r="AA324">
        <v>24847.595686386099</v>
      </c>
      <c r="AB324">
        <v>24971.833664818001</v>
      </c>
      <c r="AC324">
        <v>25096.6928331421</v>
      </c>
      <c r="AD324">
        <v>25222.1762973078</v>
      </c>
      <c r="AE324">
        <v>25348.2871787943</v>
      </c>
      <c r="AF324">
        <v>25398.983753151901</v>
      </c>
      <c r="AG324">
        <v>25449.7817206582</v>
      </c>
      <c r="AH324">
        <v>25500.681284099599</v>
      </c>
      <c r="AI324">
        <v>25526.181965383599</v>
      </c>
      <c r="AJ324">
        <v>25551.708147349</v>
      </c>
      <c r="AK324">
        <v>25577.259855496399</v>
      </c>
      <c r="AL324">
        <v>25577.259855496399</v>
      </c>
      <c r="AM324">
        <v>25577.259855496399</v>
      </c>
      <c r="AN324">
        <v>25577.259855496399</v>
      </c>
      <c r="AO324">
        <v>25577.259855496399</v>
      </c>
      <c r="AP324">
        <v>25577.259855496399</v>
      </c>
      <c r="AQ324">
        <v>25577.259855496399</v>
      </c>
      <c r="AR324">
        <v>25577.259855496399</v>
      </c>
      <c r="AS324">
        <v>25577.259855496399</v>
      </c>
      <c r="AT324">
        <v>25577.259855496399</v>
      </c>
      <c r="AU324">
        <v>25577.259855496399</v>
      </c>
      <c r="AV324">
        <v>25577.259855496399</v>
      </c>
      <c r="AW324">
        <v>25577.259855496399</v>
      </c>
      <c r="AX324">
        <v>25577.259855496399</v>
      </c>
      <c r="AY324">
        <v>25577.259855496399</v>
      </c>
      <c r="AZ324">
        <v>25577.259855496399</v>
      </c>
      <c r="BA324">
        <v>25577.259855496399</v>
      </c>
      <c r="BB324">
        <v>25577.259855496399</v>
      </c>
      <c r="BC324">
        <v>25577.259855496399</v>
      </c>
      <c r="BD324">
        <v>25577.259855496399</v>
      </c>
      <c r="BE324">
        <v>25577.259855496399</v>
      </c>
    </row>
    <row r="325" spans="1:57" x14ac:dyDescent="0.25">
      <c r="A325" t="s">
        <v>57</v>
      </c>
      <c r="B325" t="s">
        <v>190</v>
      </c>
      <c r="C325" t="s">
        <v>69</v>
      </c>
      <c r="D325" t="s">
        <v>124</v>
      </c>
      <c r="E325">
        <v>15471</v>
      </c>
      <c r="F325">
        <v>16323.143467203399</v>
      </c>
      <c r="G325">
        <v>14628.3055801965</v>
      </c>
      <c r="H325">
        <v>16484.661983966998</v>
      </c>
      <c r="I325">
        <v>18572.937356544899</v>
      </c>
      <c r="J325">
        <v>19095.298652526799</v>
      </c>
      <c r="K325">
        <v>19626.494385661299</v>
      </c>
      <c r="L325">
        <v>20166.461808218501</v>
      </c>
      <c r="M325">
        <v>20715.125693892602</v>
      </c>
      <c r="N325">
        <v>21272.3976892342</v>
      </c>
      <c r="O325">
        <v>21658.717693124901</v>
      </c>
      <c r="P325">
        <v>22046.992724484</v>
      </c>
      <c r="Q325">
        <v>22217.0756342528</v>
      </c>
      <c r="R325">
        <v>22383.266414179401</v>
      </c>
      <c r="S325">
        <v>22545.419322488498</v>
      </c>
      <c r="T325">
        <v>22703.385582873001</v>
      </c>
      <c r="U325">
        <v>22857.0133332892</v>
      </c>
      <c r="V325">
        <v>23006.147573979299</v>
      </c>
      <c r="W325">
        <v>23150.630114711901</v>
      </c>
      <c r="X325">
        <v>23290.299521229499</v>
      </c>
      <c r="Y325">
        <v>23424.991060890799</v>
      </c>
      <c r="Z325">
        <v>23554.536647498498</v>
      </c>
      <c r="AA325">
        <v>23678.764785298499</v>
      </c>
      <c r="AB325">
        <v>23679.6911036657</v>
      </c>
      <c r="AC325">
        <v>23674.413056902202</v>
      </c>
      <c r="AD325">
        <v>23662.840469903</v>
      </c>
      <c r="AE325">
        <v>23644.882280379301</v>
      </c>
      <c r="AF325">
        <v>23549.9377359225</v>
      </c>
      <c r="AG325">
        <v>23448.818082653201</v>
      </c>
      <c r="AH325">
        <v>23341.487598412299</v>
      </c>
      <c r="AI325">
        <v>23204.728872723801</v>
      </c>
      <c r="AJ325">
        <v>23061.949705471299</v>
      </c>
      <c r="AK325">
        <v>22913.132468947901</v>
      </c>
      <c r="AL325">
        <v>22735.5239765113</v>
      </c>
      <c r="AM325">
        <v>22552.186177867101</v>
      </c>
      <c r="AN325">
        <v>22363.119073015299</v>
      </c>
      <c r="AO325">
        <v>22168.322661955801</v>
      </c>
      <c r="AP325">
        <v>21967.7969446887</v>
      </c>
      <c r="AQ325">
        <v>21761.541921214</v>
      </c>
      <c r="AR325">
        <v>21549.5575915316</v>
      </c>
      <c r="AS325">
        <v>21331.843955641601</v>
      </c>
      <c r="AT325">
        <v>21108.401013544</v>
      </c>
      <c r="AU325">
        <v>20879.2287652388</v>
      </c>
      <c r="AV325">
        <v>20644.3272107259</v>
      </c>
      <c r="AW325">
        <v>20403.696350005401</v>
      </c>
      <c r="AX325">
        <v>20157.336183077299</v>
      </c>
      <c r="AY325">
        <v>19905.246709941501</v>
      </c>
      <c r="AZ325">
        <v>19647.4279305981</v>
      </c>
      <c r="BA325">
        <v>19383.879845046999</v>
      </c>
      <c r="BB325">
        <v>19114.6024532884</v>
      </c>
      <c r="BC325">
        <v>18839.595755322101</v>
      </c>
      <c r="BD325">
        <v>18558.8597511482</v>
      </c>
      <c r="BE325">
        <v>18272.394440766599</v>
      </c>
    </row>
    <row r="326" spans="1:57" x14ac:dyDescent="0.25">
      <c r="A326" t="s">
        <v>57</v>
      </c>
      <c r="B326" t="s">
        <v>70</v>
      </c>
      <c r="C326" t="s">
        <v>69</v>
      </c>
      <c r="D326" t="s">
        <v>125</v>
      </c>
      <c r="E326">
        <v>1316.3793103448199</v>
      </c>
      <c r="F326">
        <v>1386.7413793103401</v>
      </c>
      <c r="G326">
        <v>1170.08306555172</v>
      </c>
      <c r="H326">
        <v>1328.6936830279799</v>
      </c>
      <c r="I326">
        <v>1504.6116863294101</v>
      </c>
      <c r="J326">
        <v>1699.5921575576899</v>
      </c>
      <c r="K326">
        <v>1824.3407545354301</v>
      </c>
      <c r="L326">
        <v>1941.7547282077601</v>
      </c>
      <c r="M326">
        <v>2067.0522790980299</v>
      </c>
      <c r="N326">
        <v>2200.76103188147</v>
      </c>
      <c r="O326">
        <v>2324.1860041391901</v>
      </c>
      <c r="P326">
        <v>2455.0164747323702</v>
      </c>
      <c r="Q326">
        <v>2547.47000728488</v>
      </c>
      <c r="R326">
        <v>2619.5837626758398</v>
      </c>
      <c r="S326">
        <v>2693.8609307285301</v>
      </c>
      <c r="T326">
        <v>2770.3664138228</v>
      </c>
      <c r="U326">
        <v>2849.1670614098998</v>
      </c>
      <c r="V326">
        <v>2889.7493949172599</v>
      </c>
      <c r="W326">
        <v>2930.94046342722</v>
      </c>
      <c r="X326">
        <v>2972.7493979648398</v>
      </c>
      <c r="Y326">
        <v>3015.1854665205201</v>
      </c>
      <c r="Z326">
        <v>3058.2580761045301</v>
      </c>
      <c r="AA326">
        <v>3101.9767748323102</v>
      </c>
      <c r="AB326">
        <v>3146.3512540410002</v>
      </c>
      <c r="AC326">
        <v>3191.3913504378202</v>
      </c>
      <c r="AD326">
        <v>3237.1070482805899</v>
      </c>
      <c r="AE326">
        <v>3283.50848159101</v>
      </c>
      <c r="AF326">
        <v>3330.6059364010798</v>
      </c>
      <c r="AG326">
        <v>3378.4098530332999</v>
      </c>
      <c r="AH326">
        <v>3426.9308284150102</v>
      </c>
      <c r="AI326">
        <v>3476.1796184274399</v>
      </c>
      <c r="AJ326">
        <v>3526.1671402900602</v>
      </c>
      <c r="AK326">
        <v>3576.9044749806098</v>
      </c>
      <c r="AL326">
        <v>3576.9044749806098</v>
      </c>
      <c r="AM326">
        <v>3576.9044749806098</v>
      </c>
      <c r="AN326">
        <v>3576.9044749806098</v>
      </c>
      <c r="AO326">
        <v>3576.9044749806098</v>
      </c>
      <c r="AP326">
        <v>3576.9044749806098</v>
      </c>
      <c r="AQ326">
        <v>3576.9044749806098</v>
      </c>
      <c r="AR326">
        <v>3576.9044749806098</v>
      </c>
      <c r="AS326">
        <v>3576.9044749806098</v>
      </c>
      <c r="AT326">
        <v>3576.9044749806098</v>
      </c>
      <c r="AU326">
        <v>3576.9044749806098</v>
      </c>
      <c r="AV326">
        <v>3576.9044749806098</v>
      </c>
      <c r="AW326">
        <v>3576.9044749806098</v>
      </c>
      <c r="AX326">
        <v>3576.9044749806098</v>
      </c>
      <c r="AY326">
        <v>3576.9044749806098</v>
      </c>
      <c r="AZ326">
        <v>3576.9044749806098</v>
      </c>
      <c r="BA326">
        <v>3576.9044749806098</v>
      </c>
      <c r="BB326">
        <v>3576.9044749806098</v>
      </c>
      <c r="BC326">
        <v>3576.9044749806098</v>
      </c>
      <c r="BD326">
        <v>3576.9044749806098</v>
      </c>
      <c r="BE326">
        <v>3576.9044749806098</v>
      </c>
    </row>
    <row r="327" spans="1:57" x14ac:dyDescent="0.25">
      <c r="A327" t="s">
        <v>57</v>
      </c>
      <c r="B327" t="s">
        <v>191</v>
      </c>
      <c r="C327" t="s">
        <v>69</v>
      </c>
      <c r="D327" t="s">
        <v>125</v>
      </c>
      <c r="E327">
        <v>1316.3793103448199</v>
      </c>
      <c r="F327">
        <v>1386.7413793103401</v>
      </c>
      <c r="G327">
        <v>1170.08306555172</v>
      </c>
      <c r="H327">
        <v>1328.4279442913701</v>
      </c>
      <c r="I327">
        <v>1503.70891931761</v>
      </c>
      <c r="J327">
        <v>1697.5526469686199</v>
      </c>
      <c r="K327">
        <v>1820.69207302636</v>
      </c>
      <c r="L327">
        <v>1935.9294640231301</v>
      </c>
      <c r="M327">
        <v>2058.37065952582</v>
      </c>
      <c r="N327">
        <v>2188.43677010294</v>
      </c>
      <c r="O327">
        <v>2307.4518649093902</v>
      </c>
      <c r="P327">
        <v>2432.9213264597802</v>
      </c>
      <c r="Q327">
        <v>2519.4478372047502</v>
      </c>
      <c r="R327">
        <v>2585.0052570085199</v>
      </c>
      <c r="S327">
        <v>2651.83670020917</v>
      </c>
      <c r="T327">
        <v>2719.94574509123</v>
      </c>
      <c r="U327">
        <v>2789.3345531202899</v>
      </c>
      <c r="V327">
        <v>2820.3954094392402</v>
      </c>
      <c r="W327">
        <v>2851.2188828220001</v>
      </c>
      <c r="X327">
        <v>2881.78326638711</v>
      </c>
      <c r="Y327">
        <v>2912.0661235655198</v>
      </c>
      <c r="Z327">
        <v>2942.0442692125598</v>
      </c>
      <c r="AA327">
        <v>2971.6937502893502</v>
      </c>
      <c r="AB327">
        <v>3000.9898261042999</v>
      </c>
      <c r="AC327">
        <v>3029.9069481056599</v>
      </c>
      <c r="AD327">
        <v>3058.4187392155</v>
      </c>
      <c r="AE327">
        <v>3086.4979726955498</v>
      </c>
      <c r="AF327">
        <v>3114.11655053501</v>
      </c>
      <c r="AG327">
        <v>3141.24548135036</v>
      </c>
      <c r="AH327">
        <v>3167.8548577868301</v>
      </c>
      <c r="AI327">
        <v>3193.9138334111299</v>
      </c>
      <c r="AJ327">
        <v>3219.3905990848202</v>
      </c>
      <c r="AK327">
        <v>3244.25235880742</v>
      </c>
      <c r="AL327">
        <v>3222.0755510625399</v>
      </c>
      <c r="AM327">
        <v>3199.1833624226601</v>
      </c>
      <c r="AN327">
        <v>3175.5757928877902</v>
      </c>
      <c r="AO327">
        <v>3151.25284245792</v>
      </c>
      <c r="AP327">
        <v>3126.2145111330601</v>
      </c>
      <c r="AQ327">
        <v>3100.4607989132001</v>
      </c>
      <c r="AR327">
        <v>3073.9917057983398</v>
      </c>
      <c r="AS327">
        <v>3046.8072317884898</v>
      </c>
      <c r="AT327">
        <v>3018.9073768836402</v>
      </c>
      <c r="AU327">
        <v>2990.2921410837898</v>
      </c>
      <c r="AV327">
        <v>2960.9615243889498</v>
      </c>
      <c r="AW327">
        <v>2930.91552679911</v>
      </c>
      <c r="AX327">
        <v>2900.1541483142801</v>
      </c>
      <c r="AY327">
        <v>2868.6773889344499</v>
      </c>
      <c r="AZ327">
        <v>2836.4852486596301</v>
      </c>
      <c r="BA327">
        <v>2803.5777274898001</v>
      </c>
      <c r="BB327">
        <v>2769.9548254249898</v>
      </c>
      <c r="BC327">
        <v>2735.6165424651699</v>
      </c>
      <c r="BD327">
        <v>2700.5628786103598</v>
      </c>
      <c r="BE327">
        <v>2664.79383386056</v>
      </c>
    </row>
    <row r="328" spans="1:57" x14ac:dyDescent="0.25">
      <c r="A328" t="s">
        <v>57</v>
      </c>
      <c r="B328" t="s">
        <v>71</v>
      </c>
      <c r="C328" t="s">
        <v>69</v>
      </c>
      <c r="D328" t="s">
        <v>126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</row>
    <row r="329" spans="1:57" x14ac:dyDescent="0.25">
      <c r="A329" t="s">
        <v>57</v>
      </c>
      <c r="B329" t="s">
        <v>72</v>
      </c>
      <c r="C329" t="s">
        <v>69</v>
      </c>
      <c r="D329" t="s">
        <v>37</v>
      </c>
      <c r="E329">
        <v>80000</v>
      </c>
      <c r="F329">
        <v>86400</v>
      </c>
      <c r="G329">
        <v>79109.913599999898</v>
      </c>
      <c r="H329">
        <v>87608.983844571398</v>
      </c>
      <c r="I329">
        <v>96745.028461714202</v>
      </c>
      <c r="J329">
        <v>101484.525593746</v>
      </c>
      <c r="K329">
        <v>106448.39045080201</v>
      </c>
      <c r="L329">
        <v>111646.989255472</v>
      </c>
      <c r="M329">
        <v>117091.158539795</v>
      </c>
      <c r="N329">
        <v>122792.226184054</v>
      </c>
      <c r="O329">
        <v>127703.915231416</v>
      </c>
      <c r="P329">
        <v>132812.07184067299</v>
      </c>
      <c r="Q329">
        <v>138124.5547143</v>
      </c>
      <c r="R329">
        <v>139505.80026144299</v>
      </c>
      <c r="S329">
        <v>140900.85826405801</v>
      </c>
      <c r="T329">
        <v>142309.86684669799</v>
      </c>
      <c r="U329">
        <v>143732.96551516501</v>
      </c>
      <c r="V329">
        <v>145170.295170317</v>
      </c>
      <c r="W329">
        <v>146621.99812202001</v>
      </c>
      <c r="X329">
        <v>148088.21810324001</v>
      </c>
      <c r="Y329">
        <v>149569.10028427301</v>
      </c>
      <c r="Z329">
        <v>151064.79128711499</v>
      </c>
      <c r="AA329">
        <v>152575.43919998599</v>
      </c>
      <c r="AB329">
        <v>154101.193591986</v>
      </c>
      <c r="AC329">
        <v>155642.20552790599</v>
      </c>
      <c r="AD329">
        <v>157198.62758318501</v>
      </c>
      <c r="AE329">
        <v>158770.613859017</v>
      </c>
      <c r="AF329">
        <v>160358.319997607</v>
      </c>
      <c r="AG329">
        <v>161961.90319758299</v>
      </c>
      <c r="AH329">
        <v>163581.52222955899</v>
      </c>
      <c r="AI329">
        <v>165217.33745185501</v>
      </c>
      <c r="AJ329">
        <v>166869.51082637301</v>
      </c>
      <c r="AK329">
        <v>168538.20593463699</v>
      </c>
      <c r="AL329">
        <v>168538.20593463699</v>
      </c>
      <c r="AM329">
        <v>168538.20593463699</v>
      </c>
      <c r="AN329">
        <v>168538.20593463699</v>
      </c>
      <c r="AO329">
        <v>168538.20593463699</v>
      </c>
      <c r="AP329">
        <v>168538.20593463699</v>
      </c>
      <c r="AQ329">
        <v>168538.20593463699</v>
      </c>
      <c r="AR329">
        <v>168538.20593463699</v>
      </c>
      <c r="AS329">
        <v>168538.20593463699</v>
      </c>
      <c r="AT329">
        <v>168538.20593463699</v>
      </c>
      <c r="AU329">
        <v>168538.20593463699</v>
      </c>
      <c r="AV329">
        <v>168538.20593463699</v>
      </c>
      <c r="AW329">
        <v>168538.20593463699</v>
      </c>
      <c r="AX329">
        <v>168538.20593463699</v>
      </c>
      <c r="AY329">
        <v>168538.20593463699</v>
      </c>
      <c r="AZ329">
        <v>168538.20593463699</v>
      </c>
      <c r="BA329">
        <v>168538.20593463699</v>
      </c>
      <c r="BB329">
        <v>168538.20593463699</v>
      </c>
      <c r="BC329">
        <v>168538.20593463699</v>
      </c>
      <c r="BD329">
        <v>168538.20593463699</v>
      </c>
      <c r="BE329">
        <v>168538.20593463699</v>
      </c>
    </row>
    <row r="330" spans="1:57" x14ac:dyDescent="0.25">
      <c r="A330" t="s">
        <v>57</v>
      </c>
      <c r="B330" t="s">
        <v>192</v>
      </c>
      <c r="C330" t="s">
        <v>69</v>
      </c>
      <c r="D330" t="s">
        <v>37</v>
      </c>
      <c r="E330">
        <v>80000</v>
      </c>
      <c r="F330">
        <v>86400</v>
      </c>
      <c r="G330">
        <v>79109.913599999898</v>
      </c>
      <c r="H330">
        <v>87590.761175931693</v>
      </c>
      <c r="I330">
        <v>96684.659563954105</v>
      </c>
      <c r="J330">
        <v>101357.87290580499</v>
      </c>
      <c r="K330">
        <v>106226.977798664</v>
      </c>
      <c r="L330">
        <v>111298.650648995</v>
      </c>
      <c r="M330">
        <v>116579.704359293</v>
      </c>
      <c r="N330">
        <v>122077.084258758</v>
      </c>
      <c r="O330">
        <v>126747.668314164</v>
      </c>
      <c r="P330">
        <v>131568.95084824401</v>
      </c>
      <c r="Q330">
        <v>136544.40980836799</v>
      </c>
      <c r="R330">
        <v>137590.66463545401</v>
      </c>
      <c r="S330">
        <v>138614.88273958099</v>
      </c>
      <c r="T330">
        <v>139616.22568702401</v>
      </c>
      <c r="U330">
        <v>140593.83754831401</v>
      </c>
      <c r="V330">
        <v>141546.84460286601</v>
      </c>
      <c r="W330">
        <v>142474.35503914399</v>
      </c>
      <c r="X330">
        <v>143375.45865032301</v>
      </c>
      <c r="Y330">
        <v>144249.226525362</v>
      </c>
      <c r="Z330">
        <v>145094.710735448</v>
      </c>
      <c r="AA330">
        <v>145910.94401573099</v>
      </c>
      <c r="AB330">
        <v>146696.93944227899</v>
      </c>
      <c r="AC330">
        <v>147451.69010420601</v>
      </c>
      <c r="AD330">
        <v>148174.16877089001</v>
      </c>
      <c r="AE330">
        <v>148863.32755421399</v>
      </c>
      <c r="AF330">
        <v>149518.09756576901</v>
      </c>
      <c r="AG330">
        <v>150137.38856893399</v>
      </c>
      <c r="AH330">
        <v>150720.08862578199</v>
      </c>
      <c r="AI330">
        <v>151265.06373872099</v>
      </c>
      <c r="AJ330">
        <v>151771.15748680299</v>
      </c>
      <c r="AK330">
        <v>152237.190656639</v>
      </c>
      <c r="AL330">
        <v>151150.456304772</v>
      </c>
      <c r="AM330">
        <v>150028.666006071</v>
      </c>
      <c r="AN330">
        <v>148871.81976053599</v>
      </c>
      <c r="AO330">
        <v>147679.91756816601</v>
      </c>
      <c r="AP330">
        <v>146452.959428962</v>
      </c>
      <c r="AQ330">
        <v>145190.94534292401</v>
      </c>
      <c r="AR330">
        <v>143893.87531005099</v>
      </c>
      <c r="AS330">
        <v>142561.74933034301</v>
      </c>
      <c r="AT330">
        <v>141194.56740380201</v>
      </c>
      <c r="AU330">
        <v>139792.32953042499</v>
      </c>
      <c r="AV330">
        <v>138355.03571021499</v>
      </c>
      <c r="AW330">
        <v>136882.68594317001</v>
      </c>
      <c r="AX330">
        <v>135375.28022928999</v>
      </c>
      <c r="AY330">
        <v>133832.818568577</v>
      </c>
      <c r="AZ330">
        <v>132255.300961028</v>
      </c>
      <c r="BA330">
        <v>130642.72740664599</v>
      </c>
      <c r="BB330">
        <v>128995.09790542899</v>
      </c>
      <c r="BC330">
        <v>127312.412457377</v>
      </c>
      <c r="BD330">
        <v>125594.671062491</v>
      </c>
      <c r="BE330">
        <v>123841.87372077099</v>
      </c>
    </row>
    <row r="331" spans="1:57" x14ac:dyDescent="0.25">
      <c r="A331" t="s">
        <v>57</v>
      </c>
      <c r="B331" t="s">
        <v>73</v>
      </c>
      <c r="C331" t="s">
        <v>74</v>
      </c>
      <c r="D331" t="s">
        <v>127</v>
      </c>
      <c r="E331">
        <v>3969.0847509999999</v>
      </c>
      <c r="F331">
        <v>4008.7755985099998</v>
      </c>
      <c r="G331">
        <v>3814.0292799343802</v>
      </c>
      <c r="H331">
        <v>3905.2906599447001</v>
      </c>
      <c r="I331">
        <v>3998.4317247673398</v>
      </c>
      <c r="J331">
        <v>4093.48833113618</v>
      </c>
      <c r="K331">
        <v>4190.4969885580103</v>
      </c>
      <c r="L331">
        <v>4289.4948708279799</v>
      </c>
      <c r="M331">
        <v>4390.5198277436302</v>
      </c>
      <c r="N331">
        <v>4493.6103970208196</v>
      </c>
      <c r="O331">
        <v>4561.0145529761303</v>
      </c>
      <c r="P331">
        <v>4629.4297712707703</v>
      </c>
      <c r="Q331">
        <v>4698.87121783983</v>
      </c>
      <c r="R331">
        <v>4769.3542861074302</v>
      </c>
      <c r="S331">
        <v>4840.8946003990404</v>
      </c>
      <c r="T331">
        <v>4913.5080194050197</v>
      </c>
      <c r="U331">
        <v>4987.2106396960999</v>
      </c>
      <c r="V331">
        <v>5062.0187992915398</v>
      </c>
      <c r="W331">
        <v>5137.9490812809199</v>
      </c>
      <c r="X331">
        <v>5215.0183175001202</v>
      </c>
      <c r="Y331">
        <v>5293.24359226263</v>
      </c>
      <c r="Z331">
        <v>5372.64224614657</v>
      </c>
      <c r="AA331">
        <v>5453.2318798387696</v>
      </c>
      <c r="AB331">
        <v>5535.0303580363397</v>
      </c>
      <c r="AC331">
        <v>5618.0558134068897</v>
      </c>
      <c r="AD331">
        <v>5702.3266506079999</v>
      </c>
      <c r="AE331">
        <v>5787.8615503671099</v>
      </c>
      <c r="AF331">
        <v>5874.6794736226202</v>
      </c>
      <c r="AG331">
        <v>5962.7996657269596</v>
      </c>
      <c r="AH331">
        <v>6052.2416607128598</v>
      </c>
      <c r="AI331">
        <v>6143.0252856235602</v>
      </c>
      <c r="AJ331">
        <v>6235.1706649079097</v>
      </c>
      <c r="AK331">
        <v>6328.6982248815302</v>
      </c>
      <c r="AL331">
        <v>6328.6982248815302</v>
      </c>
      <c r="AM331">
        <v>6328.6982248815302</v>
      </c>
      <c r="AN331">
        <v>6328.6982248815302</v>
      </c>
      <c r="AO331">
        <v>6328.6982248815302</v>
      </c>
      <c r="AP331">
        <v>6328.6982248815302</v>
      </c>
      <c r="AQ331">
        <v>6328.6982248815302</v>
      </c>
      <c r="AR331">
        <v>6328.6982248815302</v>
      </c>
      <c r="AS331">
        <v>6328.6982248815302</v>
      </c>
      <c r="AT331">
        <v>6328.6982248815302</v>
      </c>
      <c r="AU331">
        <v>6328.6982248815302</v>
      </c>
      <c r="AV331">
        <v>6328.6982248815302</v>
      </c>
      <c r="AW331">
        <v>6328.6982248815302</v>
      </c>
      <c r="AX331">
        <v>6328.6982248815302</v>
      </c>
      <c r="AY331">
        <v>6328.6982248815302</v>
      </c>
      <c r="AZ331">
        <v>6328.6982248815302</v>
      </c>
      <c r="BA331">
        <v>6328.6982248815302</v>
      </c>
      <c r="BB331">
        <v>6328.6982248815302</v>
      </c>
      <c r="BC331">
        <v>6328.6982248815302</v>
      </c>
      <c r="BD331">
        <v>6328.6982248815302</v>
      </c>
      <c r="BE331">
        <v>6328.6982248815302</v>
      </c>
    </row>
    <row r="332" spans="1:57" x14ac:dyDescent="0.25">
      <c r="A332" t="s">
        <v>57</v>
      </c>
      <c r="B332" t="s">
        <v>75</v>
      </c>
      <c r="C332" t="s">
        <v>74</v>
      </c>
      <c r="D332" t="s">
        <v>128</v>
      </c>
      <c r="E332">
        <v>1658.442368</v>
      </c>
      <c r="F332">
        <v>1675.0267916800001</v>
      </c>
      <c r="G332">
        <v>1593.65399014018</v>
      </c>
      <c r="H332">
        <v>1631.7866450634899</v>
      </c>
      <c r="I332">
        <v>1670.7047074867201</v>
      </c>
      <c r="J332">
        <v>1710.42315978751</v>
      </c>
      <c r="K332">
        <v>1750.95725709814</v>
      </c>
      <c r="L332">
        <v>1792.3225321171301</v>
      </c>
      <c r="M332">
        <v>1834.53480000384</v>
      </c>
      <c r="N332">
        <v>1877.6101633574301</v>
      </c>
      <c r="O332">
        <v>1905.7743158077899</v>
      </c>
      <c r="P332">
        <v>1934.3609305449099</v>
      </c>
      <c r="Q332">
        <v>1963.37634450309</v>
      </c>
      <c r="R332">
        <v>1992.8269896706299</v>
      </c>
      <c r="S332">
        <v>2022.7193945156901</v>
      </c>
      <c r="T332">
        <v>2053.06018543343</v>
      </c>
      <c r="U332">
        <v>2083.85608821493</v>
      </c>
      <c r="V332">
        <v>2115.1139295381499</v>
      </c>
      <c r="W332">
        <v>2146.8406384812201</v>
      </c>
      <c r="X332">
        <v>2179.04324805844</v>
      </c>
      <c r="Y332">
        <v>2211.7288967793202</v>
      </c>
      <c r="Z332">
        <v>2244.9048302310098</v>
      </c>
      <c r="AA332">
        <v>2278.5784026844699</v>
      </c>
      <c r="AB332">
        <v>2312.75707872474</v>
      </c>
      <c r="AC332">
        <v>2347.4484349056102</v>
      </c>
      <c r="AD332">
        <v>2382.6601614291999</v>
      </c>
      <c r="AE332">
        <v>2418.40006385063</v>
      </c>
      <c r="AF332">
        <v>2454.67606480839</v>
      </c>
      <c r="AG332">
        <v>2491.4962057805201</v>
      </c>
      <c r="AH332">
        <v>2528.8686488672301</v>
      </c>
      <c r="AI332">
        <v>2566.8016786002399</v>
      </c>
      <c r="AJ332">
        <v>2605.3037037792401</v>
      </c>
      <c r="AK332">
        <v>2644.3832593359298</v>
      </c>
      <c r="AL332">
        <v>2644.3832593359298</v>
      </c>
      <c r="AM332">
        <v>2644.3832593359298</v>
      </c>
      <c r="AN332">
        <v>2644.3832593359298</v>
      </c>
      <c r="AO332">
        <v>2644.3832593359298</v>
      </c>
      <c r="AP332">
        <v>2644.3832593359298</v>
      </c>
      <c r="AQ332">
        <v>2644.3832593359298</v>
      </c>
      <c r="AR332">
        <v>2644.3832593359298</v>
      </c>
      <c r="AS332">
        <v>2644.3832593359298</v>
      </c>
      <c r="AT332">
        <v>2644.3832593359298</v>
      </c>
      <c r="AU332">
        <v>2644.3832593359298</v>
      </c>
      <c r="AV332">
        <v>2644.3832593359298</v>
      </c>
      <c r="AW332">
        <v>2644.3832593359298</v>
      </c>
      <c r="AX332">
        <v>2644.3832593359298</v>
      </c>
      <c r="AY332">
        <v>2644.3832593359298</v>
      </c>
      <c r="AZ332">
        <v>2644.3832593359298</v>
      </c>
      <c r="BA332">
        <v>2644.3832593359298</v>
      </c>
      <c r="BB332">
        <v>2644.3832593359298</v>
      </c>
      <c r="BC332">
        <v>2644.3832593359298</v>
      </c>
      <c r="BD332">
        <v>2644.3832593359298</v>
      </c>
      <c r="BE332">
        <v>2644.3832593359298</v>
      </c>
    </row>
    <row r="333" spans="1:57" x14ac:dyDescent="0.25">
      <c r="A333" t="s">
        <v>57</v>
      </c>
      <c r="B333" t="s">
        <v>76</v>
      </c>
      <c r="C333" t="s">
        <v>74</v>
      </c>
      <c r="D333" t="s">
        <v>129</v>
      </c>
      <c r="E333">
        <v>2778.162918</v>
      </c>
      <c r="F333">
        <v>2944.40172380067</v>
      </c>
      <c r="G333">
        <v>2773.4650496395302</v>
      </c>
      <c r="H333">
        <v>2915.5194047570199</v>
      </c>
      <c r="I333">
        <v>3007.9437977102498</v>
      </c>
      <c r="J333">
        <v>3096.3980253734298</v>
      </c>
      <c r="K333">
        <v>3193.1957456811901</v>
      </c>
      <c r="L333">
        <v>3291.3033773147599</v>
      </c>
      <c r="M333">
        <v>3390.347309108</v>
      </c>
      <c r="N333">
        <v>3496.0900299170798</v>
      </c>
      <c r="O333">
        <v>3572.6151914730299</v>
      </c>
      <c r="P333">
        <v>3653.8667127927401</v>
      </c>
      <c r="Q333">
        <v>3733.8081702361701</v>
      </c>
      <c r="R333">
        <v>3817.5919342678499</v>
      </c>
      <c r="S333">
        <v>3899.2387155523002</v>
      </c>
      <c r="T333">
        <v>3978.3694946062801</v>
      </c>
      <c r="U333">
        <v>4064.4033527581901</v>
      </c>
      <c r="V333">
        <v>4141.6914281421996</v>
      </c>
      <c r="W333">
        <v>4219.6748129099897</v>
      </c>
      <c r="X333">
        <v>4293.1404171794902</v>
      </c>
      <c r="Y333">
        <v>4366.1290399810696</v>
      </c>
      <c r="Z333">
        <v>4416.4259881991402</v>
      </c>
      <c r="AA333">
        <v>4495.1157976125696</v>
      </c>
      <c r="AB333">
        <v>4562.5256093350899</v>
      </c>
      <c r="AC333">
        <v>4618.7484179818002</v>
      </c>
      <c r="AD333">
        <v>4663.8891568684703</v>
      </c>
      <c r="AE333">
        <v>4698.0711281098202</v>
      </c>
      <c r="AF333">
        <v>4721.4073142523703</v>
      </c>
      <c r="AG333">
        <v>4733.9614112079598</v>
      </c>
      <c r="AH333">
        <v>4735.7972569856402</v>
      </c>
      <c r="AI333">
        <v>4758.9674675428796</v>
      </c>
      <c r="AJ333">
        <v>4738.5469549701502</v>
      </c>
      <c r="AK333">
        <v>4737.3561033973401</v>
      </c>
      <c r="AL333">
        <v>4737.3561033973401</v>
      </c>
      <c r="AM333">
        <v>4737.3561033973401</v>
      </c>
      <c r="AN333">
        <v>4737.3561033973401</v>
      </c>
      <c r="AO333">
        <v>4737.3561033973401</v>
      </c>
      <c r="AP333">
        <v>4737.3561033973401</v>
      </c>
      <c r="AQ333">
        <v>4737.3561033973401</v>
      </c>
      <c r="AR333">
        <v>4737.3561033973401</v>
      </c>
      <c r="AS333">
        <v>4737.3561033973401</v>
      </c>
      <c r="AT333">
        <v>4737.3561033973401</v>
      </c>
      <c r="AU333">
        <v>4737.3561033973401</v>
      </c>
      <c r="AV333">
        <v>4737.3561033973401</v>
      </c>
      <c r="AW333">
        <v>4737.3561033973401</v>
      </c>
      <c r="AX333">
        <v>4737.3561033973401</v>
      </c>
      <c r="AY333">
        <v>4737.3561033973401</v>
      </c>
      <c r="AZ333">
        <v>4737.3561033973401</v>
      </c>
      <c r="BA333">
        <v>4737.3561033973401</v>
      </c>
      <c r="BB333">
        <v>4737.3561033973401</v>
      </c>
      <c r="BC333">
        <v>4737.3561033973401</v>
      </c>
      <c r="BD333">
        <v>4737.3561033973401</v>
      </c>
      <c r="BE333">
        <v>4737.3561033973401</v>
      </c>
    </row>
    <row r="334" spans="1:57" x14ac:dyDescent="0.25">
      <c r="A334" t="s">
        <v>57</v>
      </c>
      <c r="B334" t="s">
        <v>77</v>
      </c>
      <c r="C334" t="s">
        <v>74</v>
      </c>
      <c r="D334" t="s">
        <v>130</v>
      </c>
      <c r="E334">
        <v>11262.757019999999</v>
      </c>
      <c r="F334">
        <v>11375.384590199999</v>
      </c>
      <c r="G334">
        <v>10822.768406808</v>
      </c>
      <c r="H334">
        <v>11081.7335871578</v>
      </c>
      <c r="I334">
        <v>11346.032600026499</v>
      </c>
      <c r="J334">
        <v>11615.767193224099</v>
      </c>
      <c r="K334">
        <v>11891.0409668827</v>
      </c>
      <c r="L334">
        <v>12171.959406132501</v>
      </c>
      <c r="M334">
        <v>12458.6299143423</v>
      </c>
      <c r="N334">
        <v>12751.1618469321</v>
      </c>
      <c r="O334">
        <v>12942.429274636001</v>
      </c>
      <c r="P334">
        <v>13136.565713755601</v>
      </c>
      <c r="Q334">
        <v>13333.614199461899</v>
      </c>
      <c r="R334">
        <v>13533.618412453799</v>
      </c>
      <c r="S334">
        <v>13736.6226886407</v>
      </c>
      <c r="T334">
        <v>13942.672028970301</v>
      </c>
      <c r="U334">
        <v>14151.8121094048</v>
      </c>
      <c r="V334">
        <v>14364.089291045901</v>
      </c>
      <c r="W334">
        <v>14579.550630411601</v>
      </c>
      <c r="X334">
        <v>14798.243889867699</v>
      </c>
      <c r="Y334">
        <v>15020.2175482158</v>
      </c>
      <c r="Z334">
        <v>15245.520811439001</v>
      </c>
      <c r="AA334">
        <v>15474.2036236106</v>
      </c>
      <c r="AB334">
        <v>15706.3166779647</v>
      </c>
      <c r="AC334">
        <v>15941.911428134201</v>
      </c>
      <c r="AD334">
        <v>16181.040099556199</v>
      </c>
      <c r="AE334">
        <v>16423.755701049598</v>
      </c>
      <c r="AF334">
        <v>16670.112036565301</v>
      </c>
      <c r="AG334">
        <v>16920.163717113799</v>
      </c>
      <c r="AH334">
        <v>17173.9661728705</v>
      </c>
      <c r="AI334">
        <v>17431.575665463599</v>
      </c>
      <c r="AJ334">
        <v>17693.049300445498</v>
      </c>
      <c r="AK334">
        <v>17958.445039952199</v>
      </c>
      <c r="AL334">
        <v>17958.445039952199</v>
      </c>
      <c r="AM334">
        <v>17958.445039952199</v>
      </c>
      <c r="AN334">
        <v>17958.445039952199</v>
      </c>
      <c r="AO334">
        <v>17958.445039952199</v>
      </c>
      <c r="AP334">
        <v>17958.445039952199</v>
      </c>
      <c r="AQ334">
        <v>17958.445039952199</v>
      </c>
      <c r="AR334">
        <v>17958.445039952199</v>
      </c>
      <c r="AS334">
        <v>17958.445039952199</v>
      </c>
      <c r="AT334">
        <v>17958.445039952199</v>
      </c>
      <c r="AU334">
        <v>17958.445039952199</v>
      </c>
      <c r="AV334">
        <v>17958.445039952199</v>
      </c>
      <c r="AW334">
        <v>17958.445039952199</v>
      </c>
      <c r="AX334">
        <v>17958.445039952199</v>
      </c>
      <c r="AY334">
        <v>17958.445039952199</v>
      </c>
      <c r="AZ334">
        <v>17958.445039952199</v>
      </c>
      <c r="BA334">
        <v>17958.445039952199</v>
      </c>
      <c r="BB334">
        <v>17958.445039952199</v>
      </c>
      <c r="BC334">
        <v>17958.445039952199</v>
      </c>
      <c r="BD334">
        <v>17958.445039952199</v>
      </c>
      <c r="BE334">
        <v>17958.445039952199</v>
      </c>
    </row>
    <row r="335" spans="1:57" x14ac:dyDescent="0.25">
      <c r="A335" t="s">
        <v>57</v>
      </c>
      <c r="B335" t="s">
        <v>78</v>
      </c>
      <c r="C335" t="s">
        <v>79</v>
      </c>
      <c r="D335" t="s">
        <v>131</v>
      </c>
      <c r="E335">
        <v>1750885.071</v>
      </c>
      <c r="F335">
        <v>1759639.4963549899</v>
      </c>
      <c r="G335">
        <v>1665868.3075942399</v>
      </c>
      <c r="H335">
        <v>1693965.24567392</v>
      </c>
      <c r="I335">
        <v>1722405.11919118</v>
      </c>
      <c r="J335">
        <v>1751191.6169090001</v>
      </c>
      <c r="K335">
        <v>1780328.4646626799</v>
      </c>
      <c r="L335">
        <v>1809819.4257169301</v>
      </c>
      <c r="M335">
        <v>1839668.3011263199</v>
      </c>
      <c r="N335">
        <v>1869878.93009901</v>
      </c>
      <c r="O335">
        <v>1884837.9615398</v>
      </c>
      <c r="P335">
        <v>1899916.6652321201</v>
      </c>
      <c r="Q335">
        <v>1915115.9985539699</v>
      </c>
      <c r="R335">
        <v>1926606.6945453</v>
      </c>
      <c r="S335">
        <v>1938166.3347125701</v>
      </c>
      <c r="T335">
        <v>1949795.3327208499</v>
      </c>
      <c r="U335">
        <v>1961494.1047171699</v>
      </c>
      <c r="V335">
        <v>1973263.0693454701</v>
      </c>
      <c r="W335">
        <v>1985102.64776155</v>
      </c>
      <c r="X335">
        <v>1997013.26364812</v>
      </c>
      <c r="Y335">
        <v>2008995.34323001</v>
      </c>
      <c r="Z335">
        <v>2021049.31528939</v>
      </c>
      <c r="AA335">
        <v>2033175.6111811199</v>
      </c>
      <c r="AB335">
        <v>2045374.6648482101</v>
      </c>
      <c r="AC335">
        <v>2057646.9128373</v>
      </c>
      <c r="AD335">
        <v>2069992.79431432</v>
      </c>
      <c r="AE335">
        <v>2082412.7510802101</v>
      </c>
      <c r="AF335">
        <v>2094907.2275866901</v>
      </c>
      <c r="AG335">
        <v>2107476.6709522102</v>
      </c>
      <c r="AH335">
        <v>2120121.5309779202</v>
      </c>
      <c r="AI335">
        <v>2132842.2601637901</v>
      </c>
      <c r="AJ335">
        <v>2145639.3137247702</v>
      </c>
      <c r="AK335">
        <v>2158513.1496071201</v>
      </c>
      <c r="AL335">
        <v>2158513.1496071201</v>
      </c>
      <c r="AM335">
        <v>2158513.1496071201</v>
      </c>
      <c r="AN335">
        <v>2158513.1496071201</v>
      </c>
      <c r="AO335">
        <v>2158513.1496071201</v>
      </c>
      <c r="AP335">
        <v>2158513.1496071201</v>
      </c>
      <c r="AQ335">
        <v>2158513.1496071201</v>
      </c>
      <c r="AR335">
        <v>2158513.1496071201</v>
      </c>
      <c r="AS335">
        <v>2158513.1496071201</v>
      </c>
      <c r="AT335">
        <v>2158513.1496071201</v>
      </c>
      <c r="AU335">
        <v>2158513.1496071201</v>
      </c>
      <c r="AV335">
        <v>2158513.1496071201</v>
      </c>
      <c r="AW335">
        <v>2158513.1496071201</v>
      </c>
      <c r="AX335">
        <v>2158513.1496071201</v>
      </c>
      <c r="AY335">
        <v>2158513.1496071201</v>
      </c>
      <c r="AZ335">
        <v>2158513.1496071201</v>
      </c>
      <c r="BA335">
        <v>2158513.1496071201</v>
      </c>
      <c r="BB335">
        <v>2158513.1496071201</v>
      </c>
      <c r="BC335">
        <v>2158513.1496071201</v>
      </c>
      <c r="BD335">
        <v>2158513.1496071201</v>
      </c>
      <c r="BE335">
        <v>2158513.1496071201</v>
      </c>
    </row>
    <row r="336" spans="1:57" x14ac:dyDescent="0.25">
      <c r="A336" t="s">
        <v>57</v>
      </c>
      <c r="B336" t="s">
        <v>80</v>
      </c>
      <c r="C336" t="s">
        <v>74</v>
      </c>
      <c r="D336" t="s">
        <v>132</v>
      </c>
      <c r="E336">
        <v>885.81064759999902</v>
      </c>
      <c r="F336">
        <v>894.668754075999</v>
      </c>
      <c r="G336">
        <v>851.20574600298698</v>
      </c>
      <c r="H336">
        <v>871.57323805702902</v>
      </c>
      <c r="I336">
        <v>892.36023357984095</v>
      </c>
      <c r="J336">
        <v>913.57473498977504</v>
      </c>
      <c r="K336">
        <v>935.22489038945196</v>
      </c>
      <c r="L336">
        <v>957.31899613574501</v>
      </c>
      <c r="M336">
        <v>979.86549945409104</v>
      </c>
      <c r="N336">
        <v>1002.87300109785</v>
      </c>
      <c r="O336">
        <v>1017.91609611432</v>
      </c>
      <c r="P336">
        <v>1033.1848375560301</v>
      </c>
      <c r="Q336">
        <v>1048.6826101193701</v>
      </c>
      <c r="R336">
        <v>1064.41284927116</v>
      </c>
      <c r="S336">
        <v>1080.37904201023</v>
      </c>
      <c r="T336">
        <v>1096.5847276403899</v>
      </c>
      <c r="U336">
        <v>1113.03349855499</v>
      </c>
      <c r="V336">
        <v>1129.7290010333199</v>
      </c>
      <c r="W336">
        <v>1146.67493604882</v>
      </c>
      <c r="X336">
        <v>1163.8750600895501</v>
      </c>
      <c r="Y336">
        <v>1181.3331859908899</v>
      </c>
      <c r="Z336">
        <v>1199.05318378075</v>
      </c>
      <c r="AA336">
        <v>1217.0389815374699</v>
      </c>
      <c r="AB336">
        <v>1235.29456626053</v>
      </c>
      <c r="AC336">
        <v>1253.8239847544301</v>
      </c>
      <c r="AD336">
        <v>1272.6313445257499</v>
      </c>
      <c r="AE336">
        <v>1291.72081469364</v>
      </c>
      <c r="AF336">
        <v>1311.0966269140399</v>
      </c>
      <c r="AG336">
        <v>1330.7630763177499</v>
      </c>
      <c r="AH336">
        <v>1350.7245224625201</v>
      </c>
      <c r="AI336">
        <v>1370.9853902994601</v>
      </c>
      <c r="AJ336">
        <v>1391.55017115395</v>
      </c>
      <c r="AK336">
        <v>1412.42342372126</v>
      </c>
      <c r="AL336">
        <v>1412.42342372126</v>
      </c>
      <c r="AM336">
        <v>1412.42342372126</v>
      </c>
      <c r="AN336">
        <v>1412.42342372126</v>
      </c>
      <c r="AO336">
        <v>1412.42342372126</v>
      </c>
      <c r="AP336">
        <v>1412.42342372126</v>
      </c>
      <c r="AQ336">
        <v>1412.42342372126</v>
      </c>
      <c r="AR336">
        <v>1412.42342372126</v>
      </c>
      <c r="AS336">
        <v>1412.42342372126</v>
      </c>
      <c r="AT336">
        <v>1412.42342372126</v>
      </c>
      <c r="AU336">
        <v>1412.42342372126</v>
      </c>
      <c r="AV336">
        <v>1412.42342372126</v>
      </c>
      <c r="AW336">
        <v>1412.42342372126</v>
      </c>
      <c r="AX336">
        <v>1412.42342372126</v>
      </c>
      <c r="AY336">
        <v>1412.42342372126</v>
      </c>
      <c r="AZ336">
        <v>1412.42342372126</v>
      </c>
      <c r="BA336">
        <v>1412.42342372126</v>
      </c>
      <c r="BB336">
        <v>1412.42342372126</v>
      </c>
      <c r="BC336">
        <v>1412.42342372126</v>
      </c>
      <c r="BD336">
        <v>1412.42342372126</v>
      </c>
      <c r="BE336">
        <v>1412.42342372126</v>
      </c>
    </row>
    <row r="337" spans="1:57" x14ac:dyDescent="0.25">
      <c r="A337" t="s">
        <v>57</v>
      </c>
      <c r="B337" t="s">
        <v>81</v>
      </c>
      <c r="C337" t="s">
        <v>74</v>
      </c>
      <c r="D337" t="s">
        <v>133</v>
      </c>
      <c r="E337">
        <v>12151.60853</v>
      </c>
      <c r="F337">
        <v>12273.124615299999</v>
      </c>
      <c r="G337">
        <v>11676.8962214887</v>
      </c>
      <c r="H337">
        <v>11956.298812605801</v>
      </c>
      <c r="I337">
        <v>12241.456179806701</v>
      </c>
      <c r="J337">
        <v>12532.4781007907</v>
      </c>
      <c r="K337">
        <v>12829.4763517638</v>
      </c>
      <c r="L337">
        <v>13132.564742693399</v>
      </c>
      <c r="M337">
        <v>13441.859153171699</v>
      </c>
      <c r="N337">
        <v>13757.4775688973</v>
      </c>
      <c r="O337">
        <v>13963.839732430701</v>
      </c>
      <c r="P337">
        <v>14173.2973284172</v>
      </c>
      <c r="Q337">
        <v>14385.8967883434</v>
      </c>
      <c r="R337">
        <v>14601.685240168599</v>
      </c>
      <c r="S337">
        <v>14820.7105187711</v>
      </c>
      <c r="T337">
        <v>15043.0211765527</v>
      </c>
      <c r="U337">
        <v>15268.666494200999</v>
      </c>
      <c r="V337">
        <v>15497.696491614</v>
      </c>
      <c r="W337">
        <v>15730.1619389882</v>
      </c>
      <c r="X337">
        <v>15966.114368073</v>
      </c>
      <c r="Y337">
        <v>16205.606083594101</v>
      </c>
      <c r="Z337">
        <v>16448.690174848001</v>
      </c>
      <c r="AA337">
        <v>16695.4205274708</v>
      </c>
      <c r="AB337">
        <v>16945.8518353828</v>
      </c>
      <c r="AC337">
        <v>17200.039612913501</v>
      </c>
      <c r="AD337">
        <v>17458.0402071073</v>
      </c>
      <c r="AE337">
        <v>17719.9108102139</v>
      </c>
      <c r="AF337">
        <v>17985.7094723671</v>
      </c>
      <c r="AG337">
        <v>18255.495114452599</v>
      </c>
      <c r="AH337">
        <v>18529.327541169401</v>
      </c>
      <c r="AI337">
        <v>18807.267454286899</v>
      </c>
      <c r="AJ337">
        <v>19089.376466101199</v>
      </c>
      <c r="AK337">
        <v>19375.717113092702</v>
      </c>
      <c r="AL337">
        <v>19375.717113092702</v>
      </c>
      <c r="AM337">
        <v>19375.717113092702</v>
      </c>
      <c r="AN337">
        <v>19375.717113092702</v>
      </c>
      <c r="AO337">
        <v>19375.717113092702</v>
      </c>
      <c r="AP337">
        <v>19375.717113092702</v>
      </c>
      <c r="AQ337">
        <v>19375.717113092702</v>
      </c>
      <c r="AR337">
        <v>19375.717113092702</v>
      </c>
      <c r="AS337">
        <v>19375.717113092702</v>
      </c>
      <c r="AT337">
        <v>19375.717113092702</v>
      </c>
      <c r="AU337">
        <v>19375.717113092702</v>
      </c>
      <c r="AV337">
        <v>19375.717113092702</v>
      </c>
      <c r="AW337">
        <v>19375.717113092702</v>
      </c>
      <c r="AX337">
        <v>19375.717113092702</v>
      </c>
      <c r="AY337">
        <v>19375.717113092702</v>
      </c>
      <c r="AZ337">
        <v>19375.717113092702</v>
      </c>
      <c r="BA337">
        <v>19375.717113092702</v>
      </c>
      <c r="BB337">
        <v>19375.717113092702</v>
      </c>
      <c r="BC337">
        <v>19375.717113092702</v>
      </c>
      <c r="BD337">
        <v>19375.717113092702</v>
      </c>
      <c r="BE337">
        <v>19375.717113092702</v>
      </c>
    </row>
    <row r="338" spans="1:57" x14ac:dyDescent="0.25">
      <c r="A338" t="s">
        <v>57</v>
      </c>
      <c r="B338" t="s">
        <v>82</v>
      </c>
      <c r="C338" t="s">
        <v>74</v>
      </c>
      <c r="D338" t="s">
        <v>134</v>
      </c>
      <c r="E338">
        <v>19066.848429999998</v>
      </c>
      <c r="F338">
        <v>19257.516914299998</v>
      </c>
      <c r="G338">
        <v>18321.986742603302</v>
      </c>
      <c r="H338">
        <v>18760.391818164098</v>
      </c>
      <c r="I338">
        <v>19207.8265989746</v>
      </c>
      <c r="J338">
        <v>19664.463335050401</v>
      </c>
      <c r="K338">
        <v>20130.4774122237</v>
      </c>
      <c r="L338">
        <v>20606.047407461701</v>
      </c>
      <c r="M338">
        <v>21091.355145139201</v>
      </c>
      <c r="N338">
        <v>21586.585754280299</v>
      </c>
      <c r="O338">
        <v>21910.384540594499</v>
      </c>
      <c r="P338">
        <v>22239.040308703501</v>
      </c>
      <c r="Q338">
        <v>22572.625913333999</v>
      </c>
      <c r="R338">
        <v>22911.215302034001</v>
      </c>
      <c r="S338">
        <v>23254.883531564501</v>
      </c>
      <c r="T338">
        <v>23603.706784538001</v>
      </c>
      <c r="U338">
        <v>23957.762386306102</v>
      </c>
      <c r="V338">
        <v>24317.128822100702</v>
      </c>
      <c r="W338">
        <v>24681.885754432202</v>
      </c>
      <c r="X338">
        <v>25052.114040748598</v>
      </c>
      <c r="Y338">
        <v>25427.895751359902</v>
      </c>
      <c r="Z338">
        <v>25809.314187630302</v>
      </c>
      <c r="AA338">
        <v>26196.4539004447</v>
      </c>
      <c r="AB338">
        <v>26589.400708951402</v>
      </c>
      <c r="AC338">
        <v>26988.2417195856</v>
      </c>
      <c r="AD338">
        <v>27393.0653453794</v>
      </c>
      <c r="AE338">
        <v>27803.9613255601</v>
      </c>
      <c r="AF338">
        <v>28221.0207454435</v>
      </c>
      <c r="AG338">
        <v>28644.336056625201</v>
      </c>
      <c r="AH338">
        <v>29074.0010974746</v>
      </c>
      <c r="AI338">
        <v>29510.111113936699</v>
      </c>
      <c r="AJ338">
        <v>29952.762780645699</v>
      </c>
      <c r="AK338">
        <v>30402.0542223554</v>
      </c>
      <c r="AL338">
        <v>30402.0542223554</v>
      </c>
      <c r="AM338">
        <v>30402.0542223554</v>
      </c>
      <c r="AN338">
        <v>30402.0542223554</v>
      </c>
      <c r="AO338">
        <v>30402.0542223554</v>
      </c>
      <c r="AP338">
        <v>30402.0542223554</v>
      </c>
      <c r="AQ338">
        <v>30402.0542223554</v>
      </c>
      <c r="AR338">
        <v>30402.0542223554</v>
      </c>
      <c r="AS338">
        <v>30402.0542223554</v>
      </c>
      <c r="AT338">
        <v>30402.0542223554</v>
      </c>
      <c r="AU338">
        <v>30402.0542223554</v>
      </c>
      <c r="AV338">
        <v>30402.0542223554</v>
      </c>
      <c r="AW338">
        <v>30402.0542223554</v>
      </c>
      <c r="AX338">
        <v>30402.0542223554</v>
      </c>
      <c r="AY338">
        <v>30402.0542223554</v>
      </c>
      <c r="AZ338">
        <v>30402.0542223554</v>
      </c>
      <c r="BA338">
        <v>30402.0542223554</v>
      </c>
      <c r="BB338">
        <v>30402.0542223554</v>
      </c>
      <c r="BC338">
        <v>30402.0542223554</v>
      </c>
      <c r="BD338">
        <v>30402.0542223554</v>
      </c>
      <c r="BE338">
        <v>30402.0542223554</v>
      </c>
    </row>
    <row r="339" spans="1:57" x14ac:dyDescent="0.25">
      <c r="A339" t="s">
        <v>57</v>
      </c>
      <c r="B339" t="s">
        <v>83</v>
      </c>
      <c r="C339" t="s">
        <v>84</v>
      </c>
      <c r="D339" t="s">
        <v>135</v>
      </c>
      <c r="E339">
        <v>453.365846958448</v>
      </c>
      <c r="F339">
        <v>470.88432042446198</v>
      </c>
      <c r="G339">
        <v>474.35344642124898</v>
      </c>
      <c r="H339">
        <v>498.07729635693499</v>
      </c>
      <c r="I339">
        <v>513.42937719570796</v>
      </c>
      <c r="J339">
        <v>528.23900634677705</v>
      </c>
      <c r="K339">
        <v>544.62611736894303</v>
      </c>
      <c r="L339">
        <v>561.41107569502503</v>
      </c>
      <c r="M339">
        <v>578.55277125783005</v>
      </c>
      <c r="N339">
        <v>597.05969745130801</v>
      </c>
      <c r="O339">
        <v>615.881881947637</v>
      </c>
      <c r="P339">
        <v>636.02255190461597</v>
      </c>
      <c r="Q339">
        <v>656.47745166798404</v>
      </c>
      <c r="R339">
        <v>678.19089492750402</v>
      </c>
      <c r="S339">
        <v>700.15041741046798</v>
      </c>
      <c r="T339">
        <v>722.31817220400296</v>
      </c>
      <c r="U339">
        <v>746.45556326478004</v>
      </c>
      <c r="V339">
        <v>769.75086495878895</v>
      </c>
      <c r="W339">
        <v>793.97854010500805</v>
      </c>
      <c r="X339">
        <v>818.21153780043699</v>
      </c>
      <c r="Y339">
        <v>843.26384198649305</v>
      </c>
      <c r="Z339">
        <v>864.85498558621396</v>
      </c>
      <c r="AA339">
        <v>893.02202407075902</v>
      </c>
      <c r="AB339">
        <v>920.09968523795806</v>
      </c>
      <c r="AC339">
        <v>946.10372246509201</v>
      </c>
      <c r="AD339">
        <v>971.05322951685002</v>
      </c>
      <c r="AE339">
        <v>994.97234876854202</v>
      </c>
      <c r="AF339">
        <v>1017.8846218515</v>
      </c>
      <c r="AG339">
        <v>1039.8044905956201</v>
      </c>
      <c r="AH339">
        <v>1060.74759561723</v>
      </c>
      <c r="AI339">
        <v>1088.0445610557999</v>
      </c>
      <c r="AJ339">
        <v>1107.01009685433</v>
      </c>
      <c r="AK339">
        <v>1132.1678713169599</v>
      </c>
      <c r="AL339">
        <v>1132.1678713169599</v>
      </c>
      <c r="AM339">
        <v>1132.1678713169599</v>
      </c>
      <c r="AN339">
        <v>1132.1678713169599</v>
      </c>
      <c r="AO339">
        <v>1132.1678713169599</v>
      </c>
      <c r="AP339">
        <v>1132.1678713169599</v>
      </c>
      <c r="AQ339">
        <v>1132.1678713169599</v>
      </c>
      <c r="AR339">
        <v>1132.1678713169599</v>
      </c>
      <c r="AS339">
        <v>1132.1678713169599</v>
      </c>
      <c r="AT339">
        <v>1132.1678713169599</v>
      </c>
      <c r="AU339">
        <v>1132.1678713169599</v>
      </c>
      <c r="AV339">
        <v>1132.1678713169599</v>
      </c>
      <c r="AW339">
        <v>1132.1678713169599</v>
      </c>
      <c r="AX339">
        <v>1132.1678713169599</v>
      </c>
      <c r="AY339">
        <v>1132.1678713169599</v>
      </c>
      <c r="AZ339">
        <v>1132.1678713169599</v>
      </c>
      <c r="BA339">
        <v>1132.1678713169599</v>
      </c>
      <c r="BB339">
        <v>1132.1678713169599</v>
      </c>
      <c r="BC339">
        <v>1132.1678713169599</v>
      </c>
      <c r="BD339">
        <v>1132.1678713169599</v>
      </c>
      <c r="BE339">
        <v>1132.1678713169599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A1816D-2BCB-4DE7-8622-0D054E427120}">
  <dimension ref="A1:AK66"/>
  <sheetViews>
    <sheetView workbookViewId="0">
      <selection activeCell="D4" sqref="D4"/>
    </sheetView>
  </sheetViews>
  <sheetFormatPr defaultRowHeight="15" x14ac:dyDescent="0.25"/>
  <sheetData>
    <row r="1" spans="1:37" x14ac:dyDescent="0.25">
      <c r="A1" t="s">
        <v>85</v>
      </c>
    </row>
    <row r="3" spans="1:37" x14ac:dyDescent="0.25">
      <c r="A3" t="s">
        <v>0</v>
      </c>
      <c r="B3" t="s">
        <v>66</v>
      </c>
      <c r="C3" t="s">
        <v>86</v>
      </c>
      <c r="D3">
        <v>2017</v>
      </c>
      <c r="E3">
        <v>2018</v>
      </c>
      <c r="F3">
        <v>2019</v>
      </c>
      <c r="G3">
        <v>2020</v>
      </c>
      <c r="H3">
        <v>2021</v>
      </c>
      <c r="I3">
        <v>2022</v>
      </c>
      <c r="J3">
        <v>2023</v>
      </c>
      <c r="K3">
        <v>2024</v>
      </c>
      <c r="L3">
        <v>2025</v>
      </c>
      <c r="M3">
        <v>2026</v>
      </c>
      <c r="N3">
        <v>2027</v>
      </c>
      <c r="O3">
        <v>2028</v>
      </c>
      <c r="P3">
        <v>2029</v>
      </c>
      <c r="Q3">
        <v>2030</v>
      </c>
      <c r="R3">
        <v>2031</v>
      </c>
      <c r="S3">
        <v>2032</v>
      </c>
      <c r="T3">
        <v>2033</v>
      </c>
      <c r="U3">
        <v>2034</v>
      </c>
      <c r="V3">
        <v>2035</v>
      </c>
      <c r="W3">
        <v>2036</v>
      </c>
      <c r="X3">
        <v>2037</v>
      </c>
      <c r="Y3">
        <v>2038</v>
      </c>
      <c r="Z3">
        <v>2039</v>
      </c>
      <c r="AA3">
        <v>2040</v>
      </c>
      <c r="AB3">
        <v>2041</v>
      </c>
      <c r="AC3">
        <v>2042</v>
      </c>
      <c r="AD3">
        <v>2043</v>
      </c>
      <c r="AE3">
        <v>2044</v>
      </c>
      <c r="AF3">
        <v>2045</v>
      </c>
      <c r="AG3">
        <v>2046</v>
      </c>
      <c r="AH3">
        <v>2047</v>
      </c>
      <c r="AI3">
        <v>2048</v>
      </c>
      <c r="AJ3">
        <v>2049</v>
      </c>
      <c r="AK3">
        <v>2050</v>
      </c>
    </row>
    <row r="4" spans="1:37" x14ac:dyDescent="0.25">
      <c r="A4" t="s">
        <v>4</v>
      </c>
      <c r="B4" t="s">
        <v>87</v>
      </c>
      <c r="C4" t="s">
        <v>88</v>
      </c>
      <c r="D4">
        <v>0.98839207048458155</v>
      </c>
      <c r="E4">
        <v>0.98559471365638773</v>
      </c>
      <c r="F4">
        <v>0.98279735682819391</v>
      </c>
      <c r="G4">
        <v>0.98</v>
      </c>
      <c r="H4">
        <v>0.97899999999999998</v>
      </c>
      <c r="I4">
        <v>0.97799999999999998</v>
      </c>
      <c r="J4">
        <v>0.97699999999999998</v>
      </c>
      <c r="K4">
        <v>0.97599999999999998</v>
      </c>
      <c r="L4">
        <v>0.97499999999999998</v>
      </c>
      <c r="M4">
        <v>0.97399999999999998</v>
      </c>
      <c r="N4">
        <v>0.97299999999999998</v>
      </c>
      <c r="O4">
        <v>0.97199999999999998</v>
      </c>
      <c r="P4">
        <v>0.97099999999999997</v>
      </c>
      <c r="Q4">
        <v>0.97</v>
      </c>
      <c r="R4">
        <v>0.96899999999999997</v>
      </c>
      <c r="S4">
        <v>0.96799999999999997</v>
      </c>
      <c r="T4">
        <v>0.96699999999999997</v>
      </c>
      <c r="U4">
        <v>0.96599999999999997</v>
      </c>
      <c r="V4">
        <v>0.96499999999999997</v>
      </c>
      <c r="W4">
        <v>0.96399999999999997</v>
      </c>
      <c r="X4">
        <v>0.96299999999999997</v>
      </c>
      <c r="Y4">
        <v>0.96199999999999997</v>
      </c>
      <c r="Z4">
        <v>0.96099999999999997</v>
      </c>
      <c r="AA4">
        <v>0.96</v>
      </c>
      <c r="AB4">
        <v>0.96</v>
      </c>
      <c r="AC4">
        <v>0.96</v>
      </c>
      <c r="AD4">
        <v>0.96</v>
      </c>
      <c r="AE4">
        <v>0.96</v>
      </c>
      <c r="AF4">
        <v>0.96</v>
      </c>
      <c r="AG4">
        <v>0.96</v>
      </c>
      <c r="AH4">
        <v>0.96</v>
      </c>
      <c r="AI4">
        <v>0.96</v>
      </c>
      <c r="AJ4">
        <v>0.96</v>
      </c>
      <c r="AK4">
        <v>0.96</v>
      </c>
    </row>
    <row r="5" spans="1:37" x14ac:dyDescent="0.25">
      <c r="A5" t="s">
        <v>38</v>
      </c>
      <c r="B5" t="s">
        <v>87</v>
      </c>
      <c r="C5" t="s">
        <v>88</v>
      </c>
    </row>
    <row r="6" spans="1:37" x14ac:dyDescent="0.25">
      <c r="A6" t="s">
        <v>39</v>
      </c>
      <c r="B6" t="s">
        <v>87</v>
      </c>
      <c r="C6" t="s">
        <v>88</v>
      </c>
      <c r="D6">
        <v>0.86285530849276992</v>
      </c>
      <c r="E6">
        <v>0.86035530849276998</v>
      </c>
      <c r="F6">
        <v>0.85785530849277003</v>
      </c>
      <c r="G6">
        <v>0.85535530849276997</v>
      </c>
      <c r="H6">
        <v>0.85235530849276997</v>
      </c>
      <c r="I6">
        <v>0.84935530849276997</v>
      </c>
      <c r="J6">
        <v>0.84635530849276996</v>
      </c>
      <c r="K6">
        <v>0.84335530849276996</v>
      </c>
      <c r="L6">
        <v>0.84035530849276996</v>
      </c>
      <c r="M6">
        <v>0.83735530849276996</v>
      </c>
      <c r="N6">
        <v>0.83435530849276995</v>
      </c>
      <c r="O6">
        <v>0.83135530849276995</v>
      </c>
      <c r="P6">
        <v>0.82835530849276995</v>
      </c>
      <c r="Q6">
        <v>0.82535530849276995</v>
      </c>
      <c r="R6">
        <v>0.82235530849276994</v>
      </c>
      <c r="S6">
        <v>0.81935530849276994</v>
      </c>
      <c r="T6">
        <v>0.81635530849276994</v>
      </c>
      <c r="U6">
        <v>0.81335530849276994</v>
      </c>
      <c r="V6">
        <v>0.81035530849276993</v>
      </c>
      <c r="W6">
        <v>0.80735530849276993</v>
      </c>
      <c r="X6">
        <v>0.80435530849276993</v>
      </c>
      <c r="Y6">
        <v>0.80135530849276992</v>
      </c>
      <c r="Z6">
        <v>0.79835530849276992</v>
      </c>
      <c r="AA6">
        <v>0.79535530849276992</v>
      </c>
      <c r="AB6">
        <v>0.79235530849276992</v>
      </c>
      <c r="AC6">
        <v>0.78935530849276991</v>
      </c>
      <c r="AD6">
        <v>0.78635530849276991</v>
      </c>
      <c r="AE6">
        <v>0.78335530849276991</v>
      </c>
      <c r="AF6">
        <v>0.78035530849276991</v>
      </c>
      <c r="AG6">
        <v>0.7773553084927699</v>
      </c>
      <c r="AH6">
        <v>0.7743553084927699</v>
      </c>
      <c r="AI6">
        <v>0.7713553084927699</v>
      </c>
      <c r="AJ6">
        <v>0.7683553084927699</v>
      </c>
      <c r="AK6">
        <v>0.76535530849277</v>
      </c>
    </row>
    <row r="7" spans="1:37" x14ac:dyDescent="0.25">
      <c r="A7" t="s">
        <v>40</v>
      </c>
      <c r="B7" t="s">
        <v>87</v>
      </c>
      <c r="C7" t="s">
        <v>88</v>
      </c>
      <c r="D7">
        <v>0.76750000000000007</v>
      </c>
      <c r="E7">
        <v>0.76500000000000012</v>
      </c>
      <c r="F7">
        <v>0.76250000000000018</v>
      </c>
      <c r="G7">
        <v>0.76</v>
      </c>
      <c r="H7">
        <v>0.75700000000000001</v>
      </c>
      <c r="I7">
        <v>0.754</v>
      </c>
      <c r="J7">
        <v>0.751</v>
      </c>
      <c r="K7">
        <v>0.748</v>
      </c>
      <c r="L7">
        <v>0.745</v>
      </c>
      <c r="M7">
        <v>0.74199999999999999</v>
      </c>
      <c r="N7">
        <v>0.73899999999999999</v>
      </c>
      <c r="O7">
        <v>0.73599999999999999</v>
      </c>
      <c r="P7">
        <v>0.73299999999999998</v>
      </c>
      <c r="Q7">
        <v>0.73</v>
      </c>
      <c r="R7">
        <v>0.72699999999999998</v>
      </c>
      <c r="S7">
        <v>0.72399999999999998</v>
      </c>
      <c r="T7">
        <v>0.72099999999999997</v>
      </c>
      <c r="U7">
        <v>0.71799999999999997</v>
      </c>
      <c r="V7">
        <v>0.71499999999999997</v>
      </c>
      <c r="W7">
        <v>0.71199999999999997</v>
      </c>
      <c r="X7">
        <v>0.70899999999999996</v>
      </c>
      <c r="Y7">
        <v>0.70599999999999996</v>
      </c>
      <c r="Z7">
        <v>0.70299999999999996</v>
      </c>
      <c r="AA7">
        <v>0.7</v>
      </c>
      <c r="AB7">
        <v>0.69699999999999995</v>
      </c>
      <c r="AC7">
        <v>0.69399999999999995</v>
      </c>
      <c r="AD7">
        <v>0.69099999999999995</v>
      </c>
      <c r="AE7">
        <v>0.68799999999999994</v>
      </c>
      <c r="AF7">
        <v>0.68499999999999994</v>
      </c>
      <c r="AG7">
        <v>0.68199999999999994</v>
      </c>
      <c r="AH7">
        <v>0.67899999999999994</v>
      </c>
      <c r="AI7">
        <v>0.67599999999999993</v>
      </c>
      <c r="AJ7">
        <v>0.67299999999999993</v>
      </c>
      <c r="AK7">
        <v>0.67</v>
      </c>
    </row>
    <row r="8" spans="1:37" x14ac:dyDescent="0.25">
      <c r="A8" t="s">
        <v>41</v>
      </c>
      <c r="B8" t="s">
        <v>87</v>
      </c>
      <c r="C8" t="s">
        <v>88</v>
      </c>
      <c r="D8">
        <v>0.62749999999999995</v>
      </c>
      <c r="E8">
        <v>0.625</v>
      </c>
      <c r="F8">
        <v>0.62250000000000005</v>
      </c>
      <c r="G8">
        <v>0.62</v>
      </c>
      <c r="H8">
        <v>0.61799999999999999</v>
      </c>
      <c r="I8">
        <v>0.61599999999999999</v>
      </c>
      <c r="J8">
        <v>0.61399999999999999</v>
      </c>
      <c r="K8">
        <v>0.61199999999999999</v>
      </c>
      <c r="L8">
        <v>0.61</v>
      </c>
      <c r="M8">
        <v>0.60799999999999998</v>
      </c>
      <c r="N8">
        <v>0.60599999999999998</v>
      </c>
      <c r="O8">
        <v>0.60399999999999998</v>
      </c>
      <c r="P8">
        <v>0.60199999999999998</v>
      </c>
      <c r="Q8">
        <v>0.6</v>
      </c>
      <c r="R8">
        <v>0.59850000000000003</v>
      </c>
      <c r="S8">
        <v>0.59699999999999998</v>
      </c>
      <c r="T8">
        <v>0.59549999999999992</v>
      </c>
      <c r="U8">
        <v>0.59399999999999986</v>
      </c>
      <c r="V8">
        <v>0.5924999999999998</v>
      </c>
      <c r="W8">
        <v>0.59099999999999975</v>
      </c>
      <c r="X8">
        <v>0.58949999999999969</v>
      </c>
      <c r="Y8">
        <v>0.58799999999999963</v>
      </c>
      <c r="Z8">
        <v>0.58649999999999958</v>
      </c>
      <c r="AA8">
        <v>0.58499999999999996</v>
      </c>
      <c r="AB8">
        <v>0.58349999999999991</v>
      </c>
      <c r="AC8">
        <v>0.58199999999999985</v>
      </c>
      <c r="AD8">
        <v>0.58049999999999979</v>
      </c>
      <c r="AE8">
        <v>0.57899999999999974</v>
      </c>
      <c r="AF8">
        <v>0.57749999999999968</v>
      </c>
      <c r="AG8">
        <v>0.57599999999999962</v>
      </c>
      <c r="AH8">
        <v>0.57449999999999957</v>
      </c>
      <c r="AI8">
        <v>0.57299999999999951</v>
      </c>
      <c r="AJ8">
        <v>0.57149999999999945</v>
      </c>
      <c r="AK8">
        <v>0.56999999999999995</v>
      </c>
    </row>
    <row r="9" spans="1:37" x14ac:dyDescent="0.25">
      <c r="A9" t="s">
        <v>42</v>
      </c>
      <c r="B9" t="s">
        <v>87</v>
      </c>
      <c r="C9" t="s">
        <v>88</v>
      </c>
    </row>
    <row r="10" spans="1:37" x14ac:dyDescent="0.25">
      <c r="A10" t="s">
        <v>43</v>
      </c>
      <c r="B10" t="s">
        <v>87</v>
      </c>
      <c r="C10" t="s">
        <v>88</v>
      </c>
      <c r="D10">
        <v>0.7975000000000001</v>
      </c>
      <c r="E10">
        <v>0.79500000000000015</v>
      </c>
      <c r="F10">
        <v>0.7925000000000002</v>
      </c>
      <c r="G10">
        <v>0.79</v>
      </c>
      <c r="H10">
        <v>0.78700000000000003</v>
      </c>
      <c r="I10">
        <v>0.78400000000000003</v>
      </c>
      <c r="J10">
        <v>0.78100000000000003</v>
      </c>
      <c r="K10">
        <v>0.77800000000000002</v>
      </c>
      <c r="L10">
        <v>0.77500000000000002</v>
      </c>
      <c r="M10">
        <v>0.77200000000000002</v>
      </c>
      <c r="N10">
        <v>0.76900000000000002</v>
      </c>
      <c r="O10">
        <v>0.76600000000000001</v>
      </c>
      <c r="P10">
        <v>0.76300000000000001</v>
      </c>
      <c r="Q10">
        <v>0.76</v>
      </c>
      <c r="R10">
        <v>0.75700000000000001</v>
      </c>
      <c r="S10">
        <v>0.754</v>
      </c>
      <c r="T10">
        <v>0.751</v>
      </c>
      <c r="U10">
        <v>0.748</v>
      </c>
      <c r="V10">
        <v>0.745</v>
      </c>
      <c r="W10">
        <v>0.74199999999999999</v>
      </c>
      <c r="X10">
        <v>0.73899999999999999</v>
      </c>
      <c r="Y10">
        <v>0.73599999999999999</v>
      </c>
      <c r="Z10">
        <v>0.73299999999999998</v>
      </c>
      <c r="AA10">
        <v>0.73</v>
      </c>
      <c r="AB10">
        <v>0.72699999999999998</v>
      </c>
      <c r="AC10">
        <v>0.72399999999999998</v>
      </c>
      <c r="AD10">
        <v>0.72099999999999997</v>
      </c>
      <c r="AE10">
        <v>0.71799999999999997</v>
      </c>
      <c r="AF10">
        <v>0.71499999999999997</v>
      </c>
      <c r="AG10">
        <v>0.71199999999999997</v>
      </c>
      <c r="AH10">
        <v>0.70899999999999996</v>
      </c>
      <c r="AI10">
        <v>0.70599999999999996</v>
      </c>
      <c r="AJ10">
        <v>0.70299999999999996</v>
      </c>
      <c r="AK10">
        <v>0.7</v>
      </c>
    </row>
    <row r="11" spans="1:37" x14ac:dyDescent="0.25">
      <c r="A11" t="s">
        <v>44</v>
      </c>
      <c r="B11" t="s">
        <v>87</v>
      </c>
      <c r="C11" t="s">
        <v>88</v>
      </c>
      <c r="D11">
        <v>0.82250000000000001</v>
      </c>
      <c r="E11">
        <v>0.82000000000000006</v>
      </c>
      <c r="F11">
        <v>0.81750000000000012</v>
      </c>
      <c r="G11">
        <v>0.81499999999999995</v>
      </c>
      <c r="H11">
        <v>0.81199999999999994</v>
      </c>
      <c r="I11">
        <v>0.80899999999999994</v>
      </c>
      <c r="J11">
        <v>0.80599999999999994</v>
      </c>
      <c r="K11">
        <v>0.80299999999999994</v>
      </c>
      <c r="L11">
        <v>0.79999999999999993</v>
      </c>
      <c r="M11">
        <v>0.79699999999999993</v>
      </c>
      <c r="N11">
        <v>0.79399999999999993</v>
      </c>
      <c r="O11">
        <v>0.79099999999999993</v>
      </c>
      <c r="P11">
        <v>0.78799999999999992</v>
      </c>
      <c r="Q11">
        <v>0.78500000000000003</v>
      </c>
      <c r="R11">
        <v>0.78200000000000003</v>
      </c>
      <c r="S11">
        <v>0.77900000000000003</v>
      </c>
      <c r="T11">
        <v>0.77600000000000002</v>
      </c>
      <c r="U11">
        <v>0.77300000000000002</v>
      </c>
      <c r="V11">
        <v>0.77</v>
      </c>
      <c r="W11">
        <v>0.76700000000000002</v>
      </c>
      <c r="X11">
        <v>0.76400000000000001</v>
      </c>
      <c r="Y11">
        <v>0.76100000000000001</v>
      </c>
      <c r="Z11">
        <v>0.75800000000000001</v>
      </c>
      <c r="AA11">
        <v>0.755</v>
      </c>
      <c r="AB11">
        <v>0.752</v>
      </c>
      <c r="AC11">
        <v>0.749</v>
      </c>
      <c r="AD11">
        <v>0.746</v>
      </c>
      <c r="AE11">
        <v>0.74299999999999999</v>
      </c>
      <c r="AF11">
        <v>0.74</v>
      </c>
      <c r="AG11">
        <v>0.73699999999999999</v>
      </c>
      <c r="AH11">
        <v>0.73399999999999999</v>
      </c>
      <c r="AI11">
        <v>0.73099999999999998</v>
      </c>
      <c r="AJ11">
        <v>0.72799999999999998</v>
      </c>
      <c r="AK11">
        <v>0.72499999999999998</v>
      </c>
    </row>
    <row r="12" spans="1:37" x14ac:dyDescent="0.25">
      <c r="A12" t="s">
        <v>45</v>
      </c>
      <c r="B12" t="s">
        <v>87</v>
      </c>
      <c r="C12" t="s">
        <v>88</v>
      </c>
      <c r="D12">
        <v>0.92749999999999999</v>
      </c>
      <c r="E12">
        <v>0.92500000000000004</v>
      </c>
      <c r="F12">
        <v>0.9225000000000001</v>
      </c>
      <c r="G12">
        <v>0.92</v>
      </c>
      <c r="H12">
        <v>0.91700000000000004</v>
      </c>
      <c r="I12">
        <v>0.91400000000000003</v>
      </c>
      <c r="J12">
        <v>0.91100000000000003</v>
      </c>
      <c r="K12">
        <v>0.90800000000000003</v>
      </c>
      <c r="L12">
        <v>0.90500000000000003</v>
      </c>
      <c r="M12">
        <v>0.90200000000000002</v>
      </c>
      <c r="N12">
        <v>0.89900000000000002</v>
      </c>
      <c r="O12">
        <v>0.89600000000000002</v>
      </c>
      <c r="P12">
        <v>0.89300000000000002</v>
      </c>
      <c r="Q12">
        <v>0.89</v>
      </c>
      <c r="R12">
        <v>0.88700000000000001</v>
      </c>
      <c r="S12">
        <v>0.88400000000000001</v>
      </c>
      <c r="T12">
        <v>0.88100000000000001</v>
      </c>
      <c r="U12">
        <v>0.878</v>
      </c>
      <c r="V12">
        <v>0.875</v>
      </c>
      <c r="W12">
        <v>0.872</v>
      </c>
      <c r="X12">
        <v>0.86899999999999999</v>
      </c>
      <c r="Y12">
        <v>0.86599999999999999</v>
      </c>
      <c r="Z12">
        <v>0.86299999999999999</v>
      </c>
      <c r="AA12">
        <v>0.86</v>
      </c>
      <c r="AB12">
        <v>0.85699999999999998</v>
      </c>
      <c r="AC12">
        <v>0.85399999999999998</v>
      </c>
      <c r="AD12">
        <v>0.85099999999999998</v>
      </c>
      <c r="AE12">
        <v>0.84799999999999998</v>
      </c>
      <c r="AF12">
        <v>0.84499999999999997</v>
      </c>
      <c r="AG12">
        <v>0.84199999999999997</v>
      </c>
      <c r="AH12">
        <v>0.83899999999999997</v>
      </c>
      <c r="AI12">
        <v>0.83599999999999997</v>
      </c>
      <c r="AJ12">
        <v>0.83299999999999996</v>
      </c>
      <c r="AK12">
        <v>0.83</v>
      </c>
    </row>
    <row r="13" spans="1:37" x14ac:dyDescent="0.25">
      <c r="A13" t="s">
        <v>46</v>
      </c>
      <c r="B13" t="s">
        <v>87</v>
      </c>
      <c r="C13" t="s">
        <v>88</v>
      </c>
      <c r="D13">
        <v>0.72599999999999998</v>
      </c>
      <c r="E13">
        <v>0.72350000000000003</v>
      </c>
      <c r="F13">
        <v>0.72100000000000009</v>
      </c>
      <c r="G13">
        <v>0.71849999999999992</v>
      </c>
      <c r="H13">
        <v>0.71549999999999991</v>
      </c>
      <c r="I13">
        <v>0.71249999999999991</v>
      </c>
      <c r="J13">
        <v>0.70949999999999991</v>
      </c>
      <c r="K13">
        <v>0.70649999999999991</v>
      </c>
      <c r="L13">
        <v>0.7034999999999999</v>
      </c>
      <c r="M13">
        <v>0.7004999999999999</v>
      </c>
      <c r="N13">
        <v>0.6974999999999999</v>
      </c>
      <c r="O13">
        <v>0.6944999999999999</v>
      </c>
      <c r="P13">
        <v>0.69149999999999989</v>
      </c>
      <c r="Q13">
        <v>0.68849999999999989</v>
      </c>
      <c r="R13">
        <v>0.68549999999999989</v>
      </c>
      <c r="S13">
        <v>0.68249999999999988</v>
      </c>
      <c r="T13">
        <v>0.67949999999999988</v>
      </c>
      <c r="U13">
        <v>0.67649999999999988</v>
      </c>
      <c r="V13">
        <v>0.67349999999999988</v>
      </c>
      <c r="W13">
        <v>0.67049999999999987</v>
      </c>
      <c r="X13">
        <v>0.66749999999999987</v>
      </c>
      <c r="Y13">
        <v>0.66449999999999987</v>
      </c>
      <c r="Z13">
        <v>0.66149999999999987</v>
      </c>
      <c r="AA13">
        <v>0.65849999999999997</v>
      </c>
      <c r="AB13">
        <v>0.65549999999999997</v>
      </c>
      <c r="AC13">
        <v>0.65249999999999997</v>
      </c>
      <c r="AD13">
        <v>0.64949999999999997</v>
      </c>
      <c r="AE13">
        <v>0.64649999999999996</v>
      </c>
      <c r="AF13">
        <v>0.64349999999999996</v>
      </c>
      <c r="AG13">
        <v>0.64049999999999996</v>
      </c>
      <c r="AH13">
        <v>0.63749999999999996</v>
      </c>
      <c r="AI13">
        <v>0.63449999999999995</v>
      </c>
      <c r="AJ13">
        <v>0.63149999999999995</v>
      </c>
      <c r="AK13">
        <v>0.62849999999999995</v>
      </c>
    </row>
    <row r="14" spans="1:37" x14ac:dyDescent="0.25">
      <c r="A14" t="s">
        <v>47</v>
      </c>
      <c r="B14" t="s">
        <v>87</v>
      </c>
      <c r="C14" t="s">
        <v>88</v>
      </c>
      <c r="D14">
        <v>0.77750000000000008</v>
      </c>
      <c r="E14">
        <v>0.77500000000000013</v>
      </c>
      <c r="F14">
        <v>0.77250000000000019</v>
      </c>
      <c r="G14">
        <v>0.77</v>
      </c>
      <c r="H14">
        <v>0.76700000000000002</v>
      </c>
      <c r="I14">
        <v>0.76400000000000001</v>
      </c>
      <c r="J14">
        <v>0.76100000000000001</v>
      </c>
      <c r="K14">
        <v>0.75800000000000001</v>
      </c>
      <c r="L14">
        <v>0.755</v>
      </c>
      <c r="M14">
        <v>0.752</v>
      </c>
      <c r="N14">
        <v>0.749</v>
      </c>
      <c r="O14">
        <v>0.746</v>
      </c>
      <c r="P14">
        <v>0.74299999999999999</v>
      </c>
      <c r="Q14">
        <v>0.74</v>
      </c>
      <c r="R14">
        <v>0.73699999999999999</v>
      </c>
      <c r="S14">
        <v>0.73399999999999999</v>
      </c>
      <c r="T14">
        <v>0.73099999999999998</v>
      </c>
      <c r="U14">
        <v>0.72799999999999998</v>
      </c>
      <c r="V14">
        <v>0.72499999999999998</v>
      </c>
      <c r="W14">
        <v>0.72199999999999998</v>
      </c>
      <c r="X14">
        <v>0.71899999999999997</v>
      </c>
      <c r="Y14">
        <v>0.71599999999999997</v>
      </c>
      <c r="Z14">
        <v>0.71299999999999997</v>
      </c>
      <c r="AA14">
        <v>0.71</v>
      </c>
      <c r="AB14">
        <v>0.70699999999999996</v>
      </c>
      <c r="AC14">
        <v>0.70399999999999996</v>
      </c>
      <c r="AD14">
        <v>0.70099999999999996</v>
      </c>
      <c r="AE14">
        <v>0.69799999999999995</v>
      </c>
      <c r="AF14">
        <v>0.69499999999999995</v>
      </c>
      <c r="AG14">
        <v>0.69199999999999995</v>
      </c>
      <c r="AH14">
        <v>0.68899999999999995</v>
      </c>
      <c r="AI14">
        <v>0.68599999999999994</v>
      </c>
      <c r="AJ14">
        <v>0.68299999999999994</v>
      </c>
      <c r="AK14">
        <v>0.68</v>
      </c>
    </row>
    <row r="15" spans="1:37" x14ac:dyDescent="0.25">
      <c r="A15" t="s">
        <v>48</v>
      </c>
      <c r="B15" t="s">
        <v>87</v>
      </c>
      <c r="C15" t="s">
        <v>88</v>
      </c>
      <c r="D15">
        <v>0.9225000000000001</v>
      </c>
      <c r="E15">
        <v>0.92000000000000015</v>
      </c>
      <c r="F15">
        <v>0.9175000000000002</v>
      </c>
      <c r="G15">
        <v>0.91500000000000004</v>
      </c>
      <c r="H15">
        <v>0.91200000000000003</v>
      </c>
      <c r="I15">
        <v>0.90900000000000003</v>
      </c>
      <c r="J15">
        <v>0.90600000000000003</v>
      </c>
      <c r="K15">
        <v>0.90300000000000002</v>
      </c>
      <c r="L15">
        <v>0.9</v>
      </c>
      <c r="M15">
        <v>0.89700000000000002</v>
      </c>
      <c r="N15">
        <v>0.89400000000000002</v>
      </c>
      <c r="O15">
        <v>0.89100000000000001</v>
      </c>
      <c r="P15">
        <v>0.88800000000000001</v>
      </c>
      <c r="Q15">
        <v>0.88500000000000001</v>
      </c>
      <c r="R15">
        <v>0.88200000000000001</v>
      </c>
      <c r="S15">
        <v>0.879</v>
      </c>
      <c r="T15">
        <v>0.876</v>
      </c>
      <c r="U15">
        <v>0.873</v>
      </c>
      <c r="V15">
        <v>0.87</v>
      </c>
      <c r="W15">
        <v>0.86699999999999999</v>
      </c>
      <c r="X15">
        <v>0.86399999999999999</v>
      </c>
      <c r="Y15">
        <v>0.86099999999999999</v>
      </c>
      <c r="Z15">
        <v>0.85799999999999998</v>
      </c>
      <c r="AA15">
        <v>0.85499999999999998</v>
      </c>
      <c r="AB15">
        <v>0.85199999999999998</v>
      </c>
      <c r="AC15">
        <v>0.84899999999999998</v>
      </c>
      <c r="AD15">
        <v>0.84599999999999997</v>
      </c>
      <c r="AE15">
        <v>0.84299999999999997</v>
      </c>
      <c r="AF15">
        <v>0.84</v>
      </c>
      <c r="AG15">
        <v>0.83699999999999997</v>
      </c>
      <c r="AH15">
        <v>0.83399999999999996</v>
      </c>
      <c r="AI15">
        <v>0.83099999999999996</v>
      </c>
      <c r="AJ15">
        <v>0.82799999999999996</v>
      </c>
      <c r="AK15">
        <v>0.82499999999999996</v>
      </c>
    </row>
    <row r="16" spans="1:37" x14ac:dyDescent="0.25">
      <c r="A16" t="s">
        <v>49</v>
      </c>
      <c r="B16" t="s">
        <v>87</v>
      </c>
      <c r="C16" t="s">
        <v>88</v>
      </c>
    </row>
    <row r="17" spans="1:37" x14ac:dyDescent="0.25">
      <c r="A17" t="s">
        <v>50</v>
      </c>
      <c r="B17" t="s">
        <v>87</v>
      </c>
      <c r="C17" t="s">
        <v>88</v>
      </c>
    </row>
    <row r="18" spans="1:37" x14ac:dyDescent="0.25">
      <c r="A18" t="s">
        <v>51</v>
      </c>
      <c r="B18" t="s">
        <v>87</v>
      </c>
      <c r="C18" t="s">
        <v>88</v>
      </c>
      <c r="D18">
        <v>0.78</v>
      </c>
      <c r="E18">
        <v>0.78</v>
      </c>
      <c r="F18">
        <v>0.78</v>
      </c>
      <c r="G18">
        <v>0.78</v>
      </c>
      <c r="H18">
        <v>0.78</v>
      </c>
      <c r="I18">
        <v>0.78</v>
      </c>
      <c r="J18">
        <v>0.78</v>
      </c>
      <c r="K18">
        <v>0.78</v>
      </c>
      <c r="L18">
        <v>0.78</v>
      </c>
      <c r="M18">
        <v>0.78</v>
      </c>
      <c r="N18">
        <v>0.78</v>
      </c>
      <c r="O18">
        <v>0.78</v>
      </c>
      <c r="P18">
        <v>0.78</v>
      </c>
      <c r="Q18">
        <v>0.78</v>
      </c>
      <c r="R18">
        <v>0.78</v>
      </c>
      <c r="S18">
        <v>0.78</v>
      </c>
      <c r="T18">
        <v>0.78</v>
      </c>
      <c r="U18">
        <v>0.78</v>
      </c>
      <c r="V18">
        <v>0.78</v>
      </c>
      <c r="W18">
        <v>0.78</v>
      </c>
      <c r="X18">
        <v>0.78</v>
      </c>
      <c r="Y18">
        <v>0.78</v>
      </c>
      <c r="Z18">
        <v>0.78</v>
      </c>
      <c r="AA18">
        <v>0.78</v>
      </c>
      <c r="AB18">
        <v>0.78</v>
      </c>
      <c r="AC18">
        <v>0.78</v>
      </c>
      <c r="AD18">
        <v>0.78</v>
      </c>
      <c r="AE18">
        <v>0.78</v>
      </c>
      <c r="AF18">
        <v>0.78</v>
      </c>
      <c r="AG18">
        <v>0.78</v>
      </c>
      <c r="AH18">
        <v>0.78</v>
      </c>
      <c r="AI18">
        <v>0.78</v>
      </c>
      <c r="AJ18">
        <v>0.78</v>
      </c>
      <c r="AK18">
        <v>0.78</v>
      </c>
    </row>
    <row r="19" spans="1:37" x14ac:dyDescent="0.25">
      <c r="A19" t="s">
        <v>52</v>
      </c>
      <c r="B19" t="s">
        <v>87</v>
      </c>
      <c r="C19" t="s">
        <v>88</v>
      </c>
      <c r="D19">
        <v>0.7975000000000001</v>
      </c>
      <c r="E19">
        <v>0.79500000000000015</v>
      </c>
      <c r="F19">
        <v>0.7925000000000002</v>
      </c>
      <c r="G19">
        <v>0.79</v>
      </c>
      <c r="H19">
        <v>0.78700000000000003</v>
      </c>
      <c r="I19">
        <v>0.78400000000000003</v>
      </c>
      <c r="J19">
        <v>0.78100000000000003</v>
      </c>
      <c r="K19">
        <v>0.77800000000000002</v>
      </c>
      <c r="L19">
        <v>0.77500000000000002</v>
      </c>
      <c r="M19">
        <v>0.77200000000000002</v>
      </c>
      <c r="N19">
        <v>0.76900000000000002</v>
      </c>
      <c r="O19">
        <v>0.76600000000000001</v>
      </c>
      <c r="P19">
        <v>0.76300000000000001</v>
      </c>
      <c r="Q19">
        <v>0.76</v>
      </c>
      <c r="R19">
        <v>0.75700000000000001</v>
      </c>
      <c r="S19">
        <v>0.754</v>
      </c>
      <c r="T19">
        <v>0.751</v>
      </c>
      <c r="U19">
        <v>0.748</v>
      </c>
      <c r="V19">
        <v>0.745</v>
      </c>
      <c r="W19">
        <v>0.74199999999999999</v>
      </c>
      <c r="X19">
        <v>0.73899999999999999</v>
      </c>
      <c r="Y19">
        <v>0.73599999999999999</v>
      </c>
      <c r="Z19">
        <v>0.73299999999999998</v>
      </c>
      <c r="AA19">
        <v>0.73</v>
      </c>
      <c r="AB19">
        <v>0.72699999999999998</v>
      </c>
      <c r="AC19">
        <v>0.72399999999999998</v>
      </c>
      <c r="AD19">
        <v>0.72099999999999997</v>
      </c>
      <c r="AE19">
        <v>0.71799999999999997</v>
      </c>
      <c r="AF19">
        <v>0.71499999999999997</v>
      </c>
      <c r="AG19">
        <v>0.71199999999999997</v>
      </c>
      <c r="AH19">
        <v>0.70899999999999996</v>
      </c>
      <c r="AI19">
        <v>0.70599999999999996</v>
      </c>
      <c r="AJ19">
        <v>0.70299999999999996</v>
      </c>
      <c r="AK19">
        <v>0.7</v>
      </c>
    </row>
    <row r="20" spans="1:37" x14ac:dyDescent="0.25">
      <c r="A20" t="s">
        <v>53</v>
      </c>
      <c r="B20" t="s">
        <v>87</v>
      </c>
      <c r="C20" t="s">
        <v>88</v>
      </c>
    </row>
    <row r="21" spans="1:37" x14ac:dyDescent="0.25">
      <c r="A21" t="s">
        <v>54</v>
      </c>
      <c r="B21" t="s">
        <v>87</v>
      </c>
      <c r="C21" t="s">
        <v>88</v>
      </c>
      <c r="D21">
        <v>0.94750000000000001</v>
      </c>
      <c r="E21">
        <v>0.94500000000000006</v>
      </c>
      <c r="F21">
        <v>0.94250000000000012</v>
      </c>
      <c r="G21">
        <v>0.94</v>
      </c>
      <c r="H21">
        <v>0.93699999999999994</v>
      </c>
      <c r="I21">
        <v>0.93399999999999994</v>
      </c>
      <c r="J21">
        <v>0.93099999999999994</v>
      </c>
      <c r="K21">
        <v>0.92799999999999994</v>
      </c>
      <c r="L21">
        <v>0.92499999999999993</v>
      </c>
      <c r="M21">
        <v>0.92199999999999993</v>
      </c>
      <c r="N21">
        <v>0.91899999999999993</v>
      </c>
      <c r="O21">
        <v>0.91599999999999993</v>
      </c>
      <c r="P21">
        <v>0.91299999999999992</v>
      </c>
      <c r="Q21">
        <v>0.91</v>
      </c>
      <c r="R21">
        <v>0.90700000000000003</v>
      </c>
      <c r="S21">
        <v>0.90400000000000003</v>
      </c>
      <c r="T21">
        <v>0.90100000000000002</v>
      </c>
      <c r="U21">
        <v>0.89800000000000002</v>
      </c>
      <c r="V21">
        <v>0.89500000000000002</v>
      </c>
      <c r="W21">
        <v>0.89200000000000002</v>
      </c>
      <c r="X21">
        <v>0.88900000000000001</v>
      </c>
      <c r="Y21">
        <v>0.88600000000000001</v>
      </c>
      <c r="Z21">
        <v>0.88300000000000001</v>
      </c>
      <c r="AA21">
        <v>0.88</v>
      </c>
      <c r="AB21">
        <v>0.877</v>
      </c>
      <c r="AC21">
        <v>0.874</v>
      </c>
      <c r="AD21">
        <v>0.871</v>
      </c>
      <c r="AE21">
        <v>0.86799999999999999</v>
      </c>
      <c r="AF21">
        <v>0.86499999999999999</v>
      </c>
      <c r="AG21">
        <v>0.86199999999999999</v>
      </c>
      <c r="AH21">
        <v>0.85899999999999999</v>
      </c>
      <c r="AI21">
        <v>0.85599999999999998</v>
      </c>
      <c r="AJ21">
        <v>0.85299999999999998</v>
      </c>
      <c r="AK21">
        <v>0.85</v>
      </c>
    </row>
    <row r="22" spans="1:37" x14ac:dyDescent="0.25">
      <c r="A22" t="s">
        <v>55</v>
      </c>
      <c r="B22" t="s">
        <v>87</v>
      </c>
      <c r="C22" t="s">
        <v>88</v>
      </c>
      <c r="D22">
        <v>0.83749999999999991</v>
      </c>
      <c r="E22">
        <v>0.83499999999999996</v>
      </c>
      <c r="F22">
        <v>0.83250000000000002</v>
      </c>
      <c r="G22">
        <v>0.83</v>
      </c>
      <c r="H22">
        <v>0.82699999999999996</v>
      </c>
      <c r="I22">
        <v>0.82399999999999995</v>
      </c>
      <c r="J22">
        <v>0.82099999999999995</v>
      </c>
      <c r="K22">
        <v>0.81799999999999995</v>
      </c>
      <c r="L22">
        <v>0.81499999999999995</v>
      </c>
      <c r="M22">
        <v>0.81199999999999994</v>
      </c>
      <c r="N22">
        <v>0.80899999999999994</v>
      </c>
      <c r="O22">
        <v>0.80599999999999994</v>
      </c>
      <c r="P22">
        <v>0.80299999999999994</v>
      </c>
      <c r="Q22">
        <v>0.8</v>
      </c>
      <c r="R22">
        <v>0.79700000000000004</v>
      </c>
      <c r="S22">
        <v>0.79400000000000004</v>
      </c>
      <c r="T22">
        <v>0.79100000000000004</v>
      </c>
      <c r="U22">
        <v>0.78800000000000003</v>
      </c>
      <c r="V22">
        <v>0.78500000000000003</v>
      </c>
      <c r="W22">
        <v>0.78200000000000003</v>
      </c>
      <c r="X22">
        <v>0.77900000000000003</v>
      </c>
      <c r="Y22">
        <v>0.77600000000000002</v>
      </c>
      <c r="Z22">
        <v>0.77300000000000002</v>
      </c>
      <c r="AA22">
        <v>0.77</v>
      </c>
      <c r="AB22">
        <v>0.76700000000000002</v>
      </c>
      <c r="AC22">
        <v>0.76400000000000001</v>
      </c>
      <c r="AD22">
        <v>0.76100000000000001</v>
      </c>
      <c r="AE22">
        <v>0.75800000000000001</v>
      </c>
      <c r="AF22">
        <v>0.755</v>
      </c>
      <c r="AG22">
        <v>0.752</v>
      </c>
      <c r="AH22">
        <v>0.749</v>
      </c>
      <c r="AI22">
        <v>0.746</v>
      </c>
      <c r="AJ22">
        <v>0.74299999999999999</v>
      </c>
      <c r="AK22">
        <v>0.74</v>
      </c>
    </row>
    <row r="23" spans="1:37" x14ac:dyDescent="0.25">
      <c r="A23" t="s">
        <v>56</v>
      </c>
      <c r="B23" t="s">
        <v>87</v>
      </c>
      <c r="C23" t="s">
        <v>88</v>
      </c>
      <c r="D23">
        <v>0.89511197219099004</v>
      </c>
      <c r="E23">
        <v>0.89261197219099009</v>
      </c>
      <c r="F23">
        <v>0.89011197219099014</v>
      </c>
      <c r="G23">
        <v>0.88761197219099008</v>
      </c>
      <c r="H23">
        <v>0.88461197219099008</v>
      </c>
      <c r="I23">
        <v>0.88161197219099008</v>
      </c>
      <c r="J23">
        <v>0.87861197219099008</v>
      </c>
      <c r="K23">
        <v>0.87561197219099007</v>
      </c>
      <c r="L23">
        <v>0.87261197219099007</v>
      </c>
      <c r="M23">
        <v>0.86961197219099007</v>
      </c>
      <c r="N23">
        <v>0.86661197219099007</v>
      </c>
      <c r="O23">
        <v>0.86361197219099006</v>
      </c>
      <c r="P23">
        <v>0.86061197219099006</v>
      </c>
      <c r="Q23">
        <v>0.85761197219099006</v>
      </c>
      <c r="R23">
        <v>0.85461197219099005</v>
      </c>
      <c r="S23">
        <v>0.85161197219099005</v>
      </c>
      <c r="T23">
        <v>0.84861197219099005</v>
      </c>
      <c r="U23">
        <v>0.84561197219099005</v>
      </c>
      <c r="V23">
        <v>0.84261197219099004</v>
      </c>
      <c r="W23">
        <v>0.83961197219099004</v>
      </c>
      <c r="X23">
        <v>0.83661197219099004</v>
      </c>
      <c r="Y23">
        <v>0.83361197219099004</v>
      </c>
      <c r="Z23">
        <v>0.83061197219099003</v>
      </c>
      <c r="AA23">
        <v>0.82761197219099003</v>
      </c>
      <c r="AB23">
        <v>0.82461197219099003</v>
      </c>
      <c r="AC23">
        <v>0.82161197219099003</v>
      </c>
      <c r="AD23">
        <v>0.81861197219099002</v>
      </c>
      <c r="AE23">
        <v>0.81561197219099002</v>
      </c>
      <c r="AF23">
        <v>0.81261197219099002</v>
      </c>
      <c r="AG23">
        <v>0.80961197219099001</v>
      </c>
      <c r="AH23">
        <v>0.80661197219099001</v>
      </c>
      <c r="AI23">
        <v>0.80361197219099001</v>
      </c>
      <c r="AJ23">
        <v>0.80061197219099001</v>
      </c>
      <c r="AK23">
        <v>0.79761197219099</v>
      </c>
    </row>
    <row r="24" spans="1:37" x14ac:dyDescent="0.25">
      <c r="A24" t="s">
        <v>57</v>
      </c>
      <c r="B24" t="s">
        <v>87</v>
      </c>
      <c r="C24" t="s">
        <v>88</v>
      </c>
      <c r="D24">
        <v>0.94750000000000001</v>
      </c>
      <c r="E24">
        <v>0.94500000000000006</v>
      </c>
      <c r="F24">
        <v>0.94250000000000012</v>
      </c>
      <c r="G24">
        <v>0.94</v>
      </c>
      <c r="H24">
        <v>0.93699999999999994</v>
      </c>
      <c r="I24">
        <v>0.93399999999999994</v>
      </c>
      <c r="J24">
        <v>0.93099999999999994</v>
      </c>
      <c r="K24">
        <v>0.92799999999999994</v>
      </c>
      <c r="L24">
        <v>0.92499999999999993</v>
      </c>
      <c r="M24">
        <v>0.92199999999999993</v>
      </c>
      <c r="N24">
        <v>0.91899999999999993</v>
      </c>
      <c r="O24">
        <v>0.91599999999999993</v>
      </c>
      <c r="P24">
        <v>0.91299999999999992</v>
      </c>
      <c r="Q24">
        <v>0.91</v>
      </c>
      <c r="R24">
        <v>0.90700000000000003</v>
      </c>
      <c r="S24">
        <v>0.90400000000000003</v>
      </c>
      <c r="T24">
        <v>0.90100000000000002</v>
      </c>
      <c r="U24">
        <v>0.89800000000000002</v>
      </c>
      <c r="V24">
        <v>0.89500000000000002</v>
      </c>
      <c r="W24">
        <v>0.89200000000000002</v>
      </c>
      <c r="X24">
        <v>0.88900000000000001</v>
      </c>
      <c r="Y24">
        <v>0.88600000000000001</v>
      </c>
      <c r="Z24">
        <v>0.88300000000000001</v>
      </c>
      <c r="AA24">
        <v>0.88</v>
      </c>
      <c r="AB24">
        <v>0.877</v>
      </c>
      <c r="AC24">
        <v>0.874</v>
      </c>
      <c r="AD24">
        <v>0.871</v>
      </c>
      <c r="AE24">
        <v>0.86799999999999999</v>
      </c>
      <c r="AF24">
        <v>0.86499999999999999</v>
      </c>
      <c r="AG24">
        <v>0.86199999999999999</v>
      </c>
      <c r="AH24">
        <v>0.85899999999999999</v>
      </c>
      <c r="AI24">
        <v>0.85599999999999998</v>
      </c>
      <c r="AJ24">
        <v>0.85299999999999998</v>
      </c>
      <c r="AK24">
        <v>0.85</v>
      </c>
    </row>
    <row r="25" spans="1:37" x14ac:dyDescent="0.25">
      <c r="A25" t="s">
        <v>4</v>
      </c>
      <c r="B25" t="s">
        <v>87</v>
      </c>
      <c r="C25" t="s">
        <v>89</v>
      </c>
      <c r="D25">
        <v>0.99118942731277537</v>
      </c>
      <c r="E25">
        <v>0.99118942731277537</v>
      </c>
      <c r="F25">
        <v>0.99118942731277537</v>
      </c>
      <c r="G25">
        <v>0.99118942731277537</v>
      </c>
      <c r="H25">
        <v>0.99118942731277537</v>
      </c>
      <c r="I25">
        <v>0.99118942731277537</v>
      </c>
      <c r="J25">
        <v>0.99118942731277537</v>
      </c>
      <c r="K25">
        <v>0.99118942731277537</v>
      </c>
      <c r="L25">
        <v>0.99118942731277537</v>
      </c>
      <c r="M25">
        <v>0.99118942731277537</v>
      </c>
      <c r="N25">
        <v>0.99118942731277537</v>
      </c>
      <c r="O25">
        <v>0.99118942731277537</v>
      </c>
      <c r="P25">
        <v>0.99118942731277537</v>
      </c>
      <c r="Q25">
        <v>0.99118942731277537</v>
      </c>
      <c r="R25">
        <v>0.99118942731277537</v>
      </c>
      <c r="S25">
        <v>0.99118942731277537</v>
      </c>
      <c r="T25">
        <v>0.99118942731277537</v>
      </c>
      <c r="U25">
        <v>0.99118942731277537</v>
      </c>
      <c r="V25">
        <v>0.99118942731277537</v>
      </c>
      <c r="W25">
        <v>0.99118942731277537</v>
      </c>
      <c r="X25">
        <v>0.99118942731277537</v>
      </c>
      <c r="Y25">
        <v>0.99118942731277537</v>
      </c>
      <c r="Z25">
        <v>0.99118942731277537</v>
      </c>
      <c r="AA25">
        <v>0.99118942731277537</v>
      </c>
      <c r="AB25">
        <v>0.99118942731277537</v>
      </c>
      <c r="AC25">
        <v>0.99118942731277537</v>
      </c>
      <c r="AD25">
        <v>0.99118942731277537</v>
      </c>
      <c r="AE25">
        <v>0.99118942731277537</v>
      </c>
      <c r="AF25">
        <v>0.99118942731277537</v>
      </c>
      <c r="AG25">
        <v>0.99118942731277537</v>
      </c>
      <c r="AH25">
        <v>0.99118942731277537</v>
      </c>
      <c r="AI25">
        <v>0.99118942731277537</v>
      </c>
      <c r="AJ25">
        <v>0.99118942731277537</v>
      </c>
      <c r="AK25">
        <v>0.99118942731277537</v>
      </c>
    </row>
    <row r="26" spans="1:37" x14ac:dyDescent="0.25">
      <c r="A26" t="s">
        <v>38</v>
      </c>
      <c r="B26" t="s">
        <v>87</v>
      </c>
      <c r="C26" t="s">
        <v>89</v>
      </c>
    </row>
    <row r="27" spans="1:37" x14ac:dyDescent="0.25">
      <c r="A27" t="s">
        <v>39</v>
      </c>
      <c r="B27" t="s">
        <v>87</v>
      </c>
      <c r="C27" t="s">
        <v>89</v>
      </c>
      <c r="D27">
        <v>0.86535530849276998</v>
      </c>
      <c r="E27">
        <v>0.86535530849276998</v>
      </c>
      <c r="F27">
        <v>0.86535530849276998</v>
      </c>
      <c r="G27">
        <v>0.86535530849276998</v>
      </c>
      <c r="H27">
        <v>0.86535530849276998</v>
      </c>
      <c r="I27">
        <v>0.86535530849276998</v>
      </c>
      <c r="J27">
        <v>0.86535530849276998</v>
      </c>
      <c r="K27">
        <v>0.86535530849276998</v>
      </c>
      <c r="L27">
        <v>0.86535530849276998</v>
      </c>
      <c r="M27">
        <v>0.86535530849276998</v>
      </c>
      <c r="N27">
        <v>0.86535530849276998</v>
      </c>
      <c r="O27">
        <v>0.86535530849276998</v>
      </c>
      <c r="P27">
        <v>0.86535530849276998</v>
      </c>
      <c r="Q27">
        <v>0.86535530849276998</v>
      </c>
      <c r="R27">
        <v>0.86535530849276998</v>
      </c>
      <c r="S27">
        <v>0.86535530849276998</v>
      </c>
      <c r="T27">
        <v>0.86535530849276998</v>
      </c>
      <c r="U27">
        <v>0.86535530849276998</v>
      </c>
      <c r="V27">
        <v>0.86535530849276998</v>
      </c>
      <c r="W27">
        <v>0.86535530849276998</v>
      </c>
      <c r="X27">
        <v>0.86535530849276998</v>
      </c>
      <c r="Y27">
        <v>0.86535530849276998</v>
      </c>
      <c r="Z27">
        <v>0.86535530849276998</v>
      </c>
      <c r="AA27">
        <v>0.86535530849276998</v>
      </c>
      <c r="AB27">
        <v>0.86535530849276998</v>
      </c>
      <c r="AC27">
        <v>0.86535530849276998</v>
      </c>
      <c r="AD27">
        <v>0.86535530849276998</v>
      </c>
      <c r="AE27">
        <v>0.86535530849276998</v>
      </c>
      <c r="AF27">
        <v>0.86535530849276998</v>
      </c>
      <c r="AG27">
        <v>0.86535530849276998</v>
      </c>
      <c r="AH27">
        <v>0.86535530849276998</v>
      </c>
      <c r="AI27">
        <v>0.86535530849276998</v>
      </c>
      <c r="AJ27">
        <v>0.86535530849276998</v>
      </c>
      <c r="AK27">
        <v>0.86535530849276998</v>
      </c>
    </row>
    <row r="28" spans="1:37" x14ac:dyDescent="0.25">
      <c r="A28" t="s">
        <v>40</v>
      </c>
      <c r="B28" t="s">
        <v>87</v>
      </c>
      <c r="C28" t="s">
        <v>89</v>
      </c>
      <c r="D28">
        <v>0.77</v>
      </c>
      <c r="E28">
        <v>0.77</v>
      </c>
      <c r="F28">
        <v>0.77</v>
      </c>
      <c r="G28">
        <v>0.77</v>
      </c>
      <c r="H28">
        <v>0.77</v>
      </c>
      <c r="I28">
        <v>0.77</v>
      </c>
      <c r="J28">
        <v>0.77</v>
      </c>
      <c r="K28">
        <v>0.77</v>
      </c>
      <c r="L28">
        <v>0.77</v>
      </c>
      <c r="M28">
        <v>0.77</v>
      </c>
      <c r="N28">
        <v>0.77</v>
      </c>
      <c r="O28">
        <v>0.77</v>
      </c>
      <c r="P28">
        <v>0.77</v>
      </c>
      <c r="Q28">
        <v>0.77</v>
      </c>
      <c r="R28">
        <v>0.77</v>
      </c>
      <c r="S28">
        <v>0.77</v>
      </c>
      <c r="T28">
        <v>0.77</v>
      </c>
      <c r="U28">
        <v>0.77</v>
      </c>
      <c r="V28">
        <v>0.77</v>
      </c>
      <c r="W28">
        <v>0.77</v>
      </c>
      <c r="X28">
        <v>0.77</v>
      </c>
      <c r="Y28">
        <v>0.77</v>
      </c>
      <c r="Z28">
        <v>0.77</v>
      </c>
      <c r="AA28">
        <v>0.77</v>
      </c>
      <c r="AB28">
        <v>0.77</v>
      </c>
      <c r="AC28">
        <v>0.77</v>
      </c>
      <c r="AD28">
        <v>0.77</v>
      </c>
      <c r="AE28">
        <v>0.77</v>
      </c>
      <c r="AF28">
        <v>0.77</v>
      </c>
      <c r="AG28">
        <v>0.77</v>
      </c>
      <c r="AH28">
        <v>0.77</v>
      </c>
      <c r="AI28">
        <v>0.77</v>
      </c>
      <c r="AJ28">
        <v>0.77</v>
      </c>
      <c r="AK28">
        <v>0.77</v>
      </c>
    </row>
    <row r="29" spans="1:37" x14ac:dyDescent="0.25">
      <c r="A29" t="s">
        <v>41</v>
      </c>
      <c r="B29" t="s">
        <v>87</v>
      </c>
      <c r="C29" t="s">
        <v>89</v>
      </c>
      <c r="D29">
        <v>0.63</v>
      </c>
      <c r="E29">
        <v>0.63</v>
      </c>
      <c r="F29">
        <v>0.63</v>
      </c>
      <c r="G29">
        <v>0.63</v>
      </c>
      <c r="H29">
        <v>0.63</v>
      </c>
      <c r="I29">
        <v>0.63</v>
      </c>
      <c r="J29">
        <v>0.63</v>
      </c>
      <c r="K29">
        <v>0.63</v>
      </c>
      <c r="L29">
        <v>0.63</v>
      </c>
      <c r="M29">
        <v>0.63</v>
      </c>
      <c r="N29">
        <v>0.63</v>
      </c>
      <c r="O29">
        <v>0.63</v>
      </c>
      <c r="P29">
        <v>0.63</v>
      </c>
      <c r="Q29">
        <v>0.63</v>
      </c>
      <c r="R29">
        <v>0.63</v>
      </c>
      <c r="S29">
        <v>0.63</v>
      </c>
      <c r="T29">
        <v>0.63</v>
      </c>
      <c r="U29">
        <v>0.63</v>
      </c>
      <c r="V29">
        <v>0.63</v>
      </c>
      <c r="W29">
        <v>0.63</v>
      </c>
      <c r="X29">
        <v>0.63</v>
      </c>
      <c r="Y29">
        <v>0.63</v>
      </c>
      <c r="Z29">
        <v>0.63</v>
      </c>
      <c r="AA29">
        <v>0.63</v>
      </c>
      <c r="AB29">
        <v>0.63</v>
      </c>
      <c r="AC29">
        <v>0.63</v>
      </c>
      <c r="AD29">
        <v>0.63</v>
      </c>
      <c r="AE29">
        <v>0.63</v>
      </c>
      <c r="AF29">
        <v>0.63</v>
      </c>
      <c r="AG29">
        <v>0.63</v>
      </c>
      <c r="AH29">
        <v>0.63</v>
      </c>
      <c r="AI29">
        <v>0.63</v>
      </c>
      <c r="AJ29">
        <v>0.63</v>
      </c>
      <c r="AK29">
        <v>0.63</v>
      </c>
    </row>
    <row r="30" spans="1:37" x14ac:dyDescent="0.25">
      <c r="A30" t="s">
        <v>42</v>
      </c>
      <c r="B30" t="s">
        <v>87</v>
      </c>
      <c r="C30" t="s">
        <v>89</v>
      </c>
    </row>
    <row r="31" spans="1:37" x14ac:dyDescent="0.25">
      <c r="A31" t="s">
        <v>43</v>
      </c>
      <c r="B31" t="s">
        <v>87</v>
      </c>
      <c r="C31" t="s">
        <v>89</v>
      </c>
      <c r="D31">
        <v>0.8</v>
      </c>
      <c r="E31">
        <v>0.8</v>
      </c>
      <c r="F31">
        <v>0.8</v>
      </c>
      <c r="G31">
        <v>0.8</v>
      </c>
      <c r="H31">
        <v>0.8</v>
      </c>
      <c r="I31">
        <v>0.8</v>
      </c>
      <c r="J31">
        <v>0.8</v>
      </c>
      <c r="K31">
        <v>0.8</v>
      </c>
      <c r="L31">
        <v>0.8</v>
      </c>
      <c r="M31">
        <v>0.8</v>
      </c>
      <c r="N31">
        <v>0.8</v>
      </c>
      <c r="O31">
        <v>0.8</v>
      </c>
      <c r="P31">
        <v>0.8</v>
      </c>
      <c r="Q31">
        <v>0.8</v>
      </c>
      <c r="R31">
        <v>0.8</v>
      </c>
      <c r="S31">
        <v>0.8</v>
      </c>
      <c r="T31">
        <v>0.8</v>
      </c>
      <c r="U31">
        <v>0.8</v>
      </c>
      <c r="V31">
        <v>0.8</v>
      </c>
      <c r="W31">
        <v>0.8</v>
      </c>
      <c r="X31">
        <v>0.8</v>
      </c>
      <c r="Y31">
        <v>0.8</v>
      </c>
      <c r="Z31">
        <v>0.8</v>
      </c>
      <c r="AA31">
        <v>0.8</v>
      </c>
      <c r="AB31">
        <v>0.8</v>
      </c>
      <c r="AC31">
        <v>0.8</v>
      </c>
      <c r="AD31">
        <v>0.8</v>
      </c>
      <c r="AE31">
        <v>0.8</v>
      </c>
      <c r="AF31">
        <v>0.8</v>
      </c>
      <c r="AG31">
        <v>0.8</v>
      </c>
      <c r="AH31">
        <v>0.8</v>
      </c>
      <c r="AI31">
        <v>0.8</v>
      </c>
      <c r="AJ31">
        <v>0.8</v>
      </c>
      <c r="AK31">
        <v>0.8</v>
      </c>
    </row>
    <row r="32" spans="1:37" x14ac:dyDescent="0.25">
      <c r="A32" t="s">
        <v>44</v>
      </c>
      <c r="B32" t="s">
        <v>87</v>
      </c>
      <c r="C32" t="s">
        <v>89</v>
      </c>
      <c r="D32">
        <v>0.82499999999999996</v>
      </c>
      <c r="E32">
        <v>0.82499999999999996</v>
      </c>
      <c r="F32">
        <v>0.82499999999999996</v>
      </c>
      <c r="G32">
        <v>0.82499999999999996</v>
      </c>
      <c r="H32">
        <v>0.82499999999999996</v>
      </c>
      <c r="I32">
        <v>0.82499999999999996</v>
      </c>
      <c r="J32">
        <v>0.82499999999999996</v>
      </c>
      <c r="K32">
        <v>0.82499999999999996</v>
      </c>
      <c r="L32">
        <v>0.82499999999999996</v>
      </c>
      <c r="M32">
        <v>0.82499999999999996</v>
      </c>
      <c r="N32">
        <v>0.82499999999999996</v>
      </c>
      <c r="O32">
        <v>0.82499999999999996</v>
      </c>
      <c r="P32">
        <v>0.82499999999999996</v>
      </c>
      <c r="Q32">
        <v>0.82499999999999996</v>
      </c>
      <c r="R32">
        <v>0.82499999999999996</v>
      </c>
      <c r="S32">
        <v>0.82499999999999996</v>
      </c>
      <c r="T32">
        <v>0.82499999999999996</v>
      </c>
      <c r="U32">
        <v>0.82499999999999996</v>
      </c>
      <c r="V32">
        <v>0.82499999999999996</v>
      </c>
      <c r="W32">
        <v>0.82499999999999996</v>
      </c>
      <c r="X32">
        <v>0.82499999999999996</v>
      </c>
      <c r="Y32">
        <v>0.82499999999999996</v>
      </c>
      <c r="Z32">
        <v>0.82499999999999996</v>
      </c>
      <c r="AA32">
        <v>0.82499999999999996</v>
      </c>
      <c r="AB32">
        <v>0.82499999999999996</v>
      </c>
      <c r="AC32">
        <v>0.82499999999999996</v>
      </c>
      <c r="AD32">
        <v>0.82499999999999996</v>
      </c>
      <c r="AE32">
        <v>0.82499999999999996</v>
      </c>
      <c r="AF32">
        <v>0.82499999999999996</v>
      </c>
      <c r="AG32">
        <v>0.82499999999999996</v>
      </c>
      <c r="AH32">
        <v>0.82499999999999996</v>
      </c>
      <c r="AI32">
        <v>0.82499999999999996</v>
      </c>
      <c r="AJ32">
        <v>0.82499999999999996</v>
      </c>
      <c r="AK32">
        <v>0.82499999999999996</v>
      </c>
    </row>
    <row r="33" spans="1:37" x14ac:dyDescent="0.25">
      <c r="A33" t="s">
        <v>45</v>
      </c>
      <c r="B33" t="s">
        <v>87</v>
      </c>
      <c r="C33" t="s">
        <v>89</v>
      </c>
      <c r="D33">
        <v>0.93</v>
      </c>
      <c r="E33">
        <v>0.93</v>
      </c>
      <c r="F33">
        <v>0.93</v>
      </c>
      <c r="G33">
        <v>0.93</v>
      </c>
      <c r="H33">
        <v>0.93</v>
      </c>
      <c r="I33">
        <v>0.93</v>
      </c>
      <c r="J33">
        <v>0.93</v>
      </c>
      <c r="K33">
        <v>0.93</v>
      </c>
      <c r="L33">
        <v>0.93</v>
      </c>
      <c r="M33">
        <v>0.93</v>
      </c>
      <c r="N33">
        <v>0.93</v>
      </c>
      <c r="O33">
        <v>0.93</v>
      </c>
      <c r="P33">
        <v>0.93</v>
      </c>
      <c r="Q33">
        <v>0.93</v>
      </c>
      <c r="R33">
        <v>0.93</v>
      </c>
      <c r="S33">
        <v>0.93</v>
      </c>
      <c r="T33">
        <v>0.93</v>
      </c>
      <c r="U33">
        <v>0.93</v>
      </c>
      <c r="V33">
        <v>0.93</v>
      </c>
      <c r="W33">
        <v>0.93</v>
      </c>
      <c r="X33">
        <v>0.93</v>
      </c>
      <c r="Y33">
        <v>0.93</v>
      </c>
      <c r="Z33">
        <v>0.93</v>
      </c>
      <c r="AA33">
        <v>0.93</v>
      </c>
      <c r="AB33">
        <v>0.93</v>
      </c>
      <c r="AC33">
        <v>0.93</v>
      </c>
      <c r="AD33">
        <v>0.93</v>
      </c>
      <c r="AE33">
        <v>0.93</v>
      </c>
      <c r="AF33">
        <v>0.93</v>
      </c>
      <c r="AG33">
        <v>0.93</v>
      </c>
      <c r="AH33">
        <v>0.93</v>
      </c>
      <c r="AI33">
        <v>0.93</v>
      </c>
      <c r="AJ33">
        <v>0.93</v>
      </c>
      <c r="AK33">
        <v>0.93</v>
      </c>
    </row>
    <row r="34" spans="1:37" x14ac:dyDescent="0.25">
      <c r="A34" t="s">
        <v>46</v>
      </c>
      <c r="B34" t="s">
        <v>87</v>
      </c>
      <c r="C34" t="s">
        <v>89</v>
      </c>
      <c r="D34">
        <v>0.72849999999999993</v>
      </c>
      <c r="E34">
        <v>0.72849999999999993</v>
      </c>
      <c r="F34">
        <v>0.72849999999999993</v>
      </c>
      <c r="G34">
        <v>0.72849999999999993</v>
      </c>
      <c r="H34">
        <v>0.72849999999999993</v>
      </c>
      <c r="I34">
        <v>0.72849999999999993</v>
      </c>
      <c r="J34">
        <v>0.72849999999999993</v>
      </c>
      <c r="K34">
        <v>0.72849999999999993</v>
      </c>
      <c r="L34">
        <v>0.72849999999999993</v>
      </c>
      <c r="M34">
        <v>0.72849999999999993</v>
      </c>
      <c r="N34">
        <v>0.72849999999999993</v>
      </c>
      <c r="O34">
        <v>0.72849999999999993</v>
      </c>
      <c r="P34">
        <v>0.72849999999999993</v>
      </c>
      <c r="Q34">
        <v>0.72849999999999993</v>
      </c>
      <c r="R34">
        <v>0.72849999999999993</v>
      </c>
      <c r="S34">
        <v>0.72849999999999993</v>
      </c>
      <c r="T34">
        <v>0.72849999999999993</v>
      </c>
      <c r="U34">
        <v>0.72849999999999993</v>
      </c>
      <c r="V34">
        <v>0.72849999999999993</v>
      </c>
      <c r="W34">
        <v>0.72849999999999993</v>
      </c>
      <c r="X34">
        <v>0.72849999999999993</v>
      </c>
      <c r="Y34">
        <v>0.72849999999999993</v>
      </c>
      <c r="Z34">
        <v>0.72849999999999993</v>
      </c>
      <c r="AA34">
        <v>0.72849999999999993</v>
      </c>
      <c r="AB34">
        <v>0.72849999999999993</v>
      </c>
      <c r="AC34">
        <v>0.72849999999999993</v>
      </c>
      <c r="AD34">
        <v>0.72849999999999993</v>
      </c>
      <c r="AE34">
        <v>0.72849999999999993</v>
      </c>
      <c r="AF34">
        <v>0.72849999999999993</v>
      </c>
      <c r="AG34">
        <v>0.72849999999999993</v>
      </c>
      <c r="AH34">
        <v>0.72849999999999993</v>
      </c>
      <c r="AI34">
        <v>0.72849999999999993</v>
      </c>
      <c r="AJ34">
        <v>0.72849999999999993</v>
      </c>
      <c r="AK34">
        <v>0.72849999999999993</v>
      </c>
    </row>
    <row r="35" spans="1:37" x14ac:dyDescent="0.25">
      <c r="A35" t="s">
        <v>47</v>
      </c>
      <c r="B35" t="s">
        <v>87</v>
      </c>
      <c r="C35" t="s">
        <v>89</v>
      </c>
      <c r="D35">
        <v>0.78</v>
      </c>
      <c r="E35">
        <v>0.78</v>
      </c>
      <c r="F35">
        <v>0.78</v>
      </c>
      <c r="G35">
        <v>0.78</v>
      </c>
      <c r="H35">
        <v>0.78</v>
      </c>
      <c r="I35">
        <v>0.78</v>
      </c>
      <c r="J35">
        <v>0.78</v>
      </c>
      <c r="K35">
        <v>0.78</v>
      </c>
      <c r="L35">
        <v>0.78</v>
      </c>
      <c r="M35">
        <v>0.78</v>
      </c>
      <c r="N35">
        <v>0.78</v>
      </c>
      <c r="O35">
        <v>0.78</v>
      </c>
      <c r="P35">
        <v>0.78</v>
      </c>
      <c r="Q35">
        <v>0.78</v>
      </c>
      <c r="R35">
        <v>0.78</v>
      </c>
      <c r="S35">
        <v>0.78</v>
      </c>
      <c r="T35">
        <v>0.78</v>
      </c>
      <c r="U35">
        <v>0.78</v>
      </c>
      <c r="V35">
        <v>0.78</v>
      </c>
      <c r="W35">
        <v>0.78</v>
      </c>
      <c r="X35">
        <v>0.78</v>
      </c>
      <c r="Y35">
        <v>0.78</v>
      </c>
      <c r="Z35">
        <v>0.78</v>
      </c>
      <c r="AA35">
        <v>0.78</v>
      </c>
      <c r="AB35">
        <v>0.78</v>
      </c>
      <c r="AC35">
        <v>0.78</v>
      </c>
      <c r="AD35">
        <v>0.78</v>
      </c>
      <c r="AE35">
        <v>0.78</v>
      </c>
      <c r="AF35">
        <v>0.78</v>
      </c>
      <c r="AG35">
        <v>0.78</v>
      </c>
      <c r="AH35">
        <v>0.78</v>
      </c>
      <c r="AI35">
        <v>0.78</v>
      </c>
      <c r="AJ35">
        <v>0.78</v>
      </c>
      <c r="AK35">
        <v>0.78</v>
      </c>
    </row>
    <row r="36" spans="1:37" x14ac:dyDescent="0.25">
      <c r="A36" t="s">
        <v>48</v>
      </c>
      <c r="B36" t="s">
        <v>87</v>
      </c>
      <c r="C36" t="s">
        <v>89</v>
      </c>
      <c r="D36">
        <v>0.92500000000000004</v>
      </c>
      <c r="E36">
        <v>0.92500000000000004</v>
      </c>
      <c r="F36">
        <v>0.92500000000000004</v>
      </c>
      <c r="G36">
        <v>0.92500000000000004</v>
      </c>
      <c r="H36">
        <v>0.92500000000000004</v>
      </c>
      <c r="I36">
        <v>0.92500000000000004</v>
      </c>
      <c r="J36">
        <v>0.92500000000000004</v>
      </c>
      <c r="K36">
        <v>0.92500000000000004</v>
      </c>
      <c r="L36">
        <v>0.92500000000000004</v>
      </c>
      <c r="M36">
        <v>0.92500000000000004</v>
      </c>
      <c r="N36">
        <v>0.92500000000000004</v>
      </c>
      <c r="O36">
        <v>0.92500000000000004</v>
      </c>
      <c r="P36">
        <v>0.92500000000000004</v>
      </c>
      <c r="Q36">
        <v>0.92500000000000004</v>
      </c>
      <c r="R36">
        <v>0.92500000000000004</v>
      </c>
      <c r="S36">
        <v>0.92500000000000004</v>
      </c>
      <c r="T36">
        <v>0.92500000000000004</v>
      </c>
      <c r="U36">
        <v>0.92500000000000004</v>
      </c>
      <c r="V36">
        <v>0.92500000000000004</v>
      </c>
      <c r="W36">
        <v>0.92500000000000004</v>
      </c>
      <c r="X36">
        <v>0.92500000000000004</v>
      </c>
      <c r="Y36">
        <v>0.92500000000000004</v>
      </c>
      <c r="Z36">
        <v>0.92500000000000004</v>
      </c>
      <c r="AA36">
        <v>0.92500000000000004</v>
      </c>
      <c r="AB36">
        <v>0.92500000000000004</v>
      </c>
      <c r="AC36">
        <v>0.92500000000000004</v>
      </c>
      <c r="AD36">
        <v>0.92500000000000004</v>
      </c>
      <c r="AE36">
        <v>0.92500000000000004</v>
      </c>
      <c r="AF36">
        <v>0.92500000000000004</v>
      </c>
      <c r="AG36">
        <v>0.92500000000000004</v>
      </c>
      <c r="AH36">
        <v>0.92500000000000004</v>
      </c>
      <c r="AI36">
        <v>0.92500000000000004</v>
      </c>
      <c r="AJ36">
        <v>0.92500000000000004</v>
      </c>
      <c r="AK36">
        <v>0.92500000000000004</v>
      </c>
    </row>
    <row r="37" spans="1:37" x14ac:dyDescent="0.25">
      <c r="A37" t="s">
        <v>49</v>
      </c>
      <c r="B37" t="s">
        <v>87</v>
      </c>
      <c r="C37" t="s">
        <v>89</v>
      </c>
    </row>
    <row r="38" spans="1:37" x14ac:dyDescent="0.25">
      <c r="A38" t="s">
        <v>50</v>
      </c>
      <c r="B38" t="s">
        <v>87</v>
      </c>
      <c r="C38" t="s">
        <v>89</v>
      </c>
    </row>
    <row r="39" spans="1:37" x14ac:dyDescent="0.25">
      <c r="A39" t="s">
        <v>51</v>
      </c>
      <c r="B39" t="s">
        <v>87</v>
      </c>
      <c r="C39" t="s">
        <v>89</v>
      </c>
      <c r="D39">
        <v>0.78</v>
      </c>
      <c r="E39">
        <v>0.78</v>
      </c>
      <c r="F39">
        <v>0.78</v>
      </c>
      <c r="G39">
        <v>0.78</v>
      </c>
      <c r="H39">
        <v>0.78</v>
      </c>
      <c r="I39">
        <v>0.78</v>
      </c>
      <c r="J39">
        <v>0.78</v>
      </c>
      <c r="K39">
        <v>0.78</v>
      </c>
      <c r="L39">
        <v>0.78</v>
      </c>
      <c r="M39">
        <v>0.78</v>
      </c>
      <c r="N39">
        <v>0.78</v>
      </c>
      <c r="O39">
        <v>0.78</v>
      </c>
      <c r="P39">
        <v>0.78</v>
      </c>
      <c r="Q39">
        <v>0.78</v>
      </c>
      <c r="R39">
        <v>0.78</v>
      </c>
      <c r="S39">
        <v>0.78</v>
      </c>
      <c r="T39">
        <v>0.78</v>
      </c>
      <c r="U39">
        <v>0.78</v>
      </c>
      <c r="V39">
        <v>0.78</v>
      </c>
      <c r="W39">
        <v>0.78</v>
      </c>
      <c r="X39">
        <v>0.78</v>
      </c>
      <c r="Y39">
        <v>0.78</v>
      </c>
      <c r="Z39">
        <v>0.78</v>
      </c>
      <c r="AA39">
        <v>0.78</v>
      </c>
      <c r="AB39">
        <v>0.78</v>
      </c>
      <c r="AC39">
        <v>0.78</v>
      </c>
      <c r="AD39">
        <v>0.78</v>
      </c>
      <c r="AE39">
        <v>0.78</v>
      </c>
      <c r="AF39">
        <v>0.78</v>
      </c>
      <c r="AG39">
        <v>0.78</v>
      </c>
      <c r="AH39">
        <v>0.78</v>
      </c>
      <c r="AI39">
        <v>0.78</v>
      </c>
      <c r="AJ39">
        <v>0.78</v>
      </c>
      <c r="AK39">
        <v>0.78</v>
      </c>
    </row>
    <row r="40" spans="1:37" x14ac:dyDescent="0.25">
      <c r="A40" t="s">
        <v>52</v>
      </c>
      <c r="B40" t="s">
        <v>87</v>
      </c>
      <c r="C40" t="s">
        <v>89</v>
      </c>
      <c r="D40">
        <v>0.8</v>
      </c>
      <c r="E40">
        <v>0.8</v>
      </c>
      <c r="F40">
        <v>0.8</v>
      </c>
      <c r="G40">
        <v>0.8</v>
      </c>
      <c r="H40">
        <v>0.8</v>
      </c>
      <c r="I40">
        <v>0.8</v>
      </c>
      <c r="J40">
        <v>0.8</v>
      </c>
      <c r="K40">
        <v>0.8</v>
      </c>
      <c r="L40">
        <v>0.8</v>
      </c>
      <c r="M40">
        <v>0.8</v>
      </c>
      <c r="N40">
        <v>0.8</v>
      </c>
      <c r="O40">
        <v>0.8</v>
      </c>
      <c r="P40">
        <v>0.8</v>
      </c>
      <c r="Q40">
        <v>0.8</v>
      </c>
      <c r="R40">
        <v>0.8</v>
      </c>
      <c r="S40">
        <v>0.8</v>
      </c>
      <c r="T40">
        <v>0.8</v>
      </c>
      <c r="U40">
        <v>0.8</v>
      </c>
      <c r="V40">
        <v>0.8</v>
      </c>
      <c r="W40">
        <v>0.8</v>
      </c>
      <c r="X40">
        <v>0.8</v>
      </c>
      <c r="Y40">
        <v>0.8</v>
      </c>
      <c r="Z40">
        <v>0.8</v>
      </c>
      <c r="AA40">
        <v>0.8</v>
      </c>
      <c r="AB40">
        <v>0.8</v>
      </c>
      <c r="AC40">
        <v>0.8</v>
      </c>
      <c r="AD40">
        <v>0.8</v>
      </c>
      <c r="AE40">
        <v>0.8</v>
      </c>
      <c r="AF40">
        <v>0.8</v>
      </c>
      <c r="AG40">
        <v>0.8</v>
      </c>
      <c r="AH40">
        <v>0.8</v>
      </c>
      <c r="AI40">
        <v>0.8</v>
      </c>
      <c r="AJ40">
        <v>0.8</v>
      </c>
      <c r="AK40">
        <v>0.8</v>
      </c>
    </row>
    <row r="41" spans="1:37" x14ac:dyDescent="0.25">
      <c r="A41" t="s">
        <v>53</v>
      </c>
      <c r="B41" t="s">
        <v>87</v>
      </c>
      <c r="C41" t="s">
        <v>89</v>
      </c>
    </row>
    <row r="42" spans="1:37" x14ac:dyDescent="0.25">
      <c r="A42" t="s">
        <v>54</v>
      </c>
      <c r="B42" t="s">
        <v>87</v>
      </c>
      <c r="C42" t="s">
        <v>89</v>
      </c>
      <c r="D42">
        <v>0.95</v>
      </c>
      <c r="E42">
        <v>0.95</v>
      </c>
      <c r="F42">
        <v>0.95</v>
      </c>
      <c r="G42">
        <v>0.95</v>
      </c>
      <c r="H42">
        <v>0.95</v>
      </c>
      <c r="I42">
        <v>0.95</v>
      </c>
      <c r="J42">
        <v>0.95</v>
      </c>
      <c r="K42">
        <v>0.95</v>
      </c>
      <c r="L42">
        <v>0.95</v>
      </c>
      <c r="M42">
        <v>0.95</v>
      </c>
      <c r="N42">
        <v>0.95</v>
      </c>
      <c r="O42">
        <v>0.95</v>
      </c>
      <c r="P42">
        <v>0.95</v>
      </c>
      <c r="Q42">
        <v>0.95</v>
      </c>
      <c r="R42">
        <v>0.95</v>
      </c>
      <c r="S42">
        <v>0.95</v>
      </c>
      <c r="T42">
        <v>0.95</v>
      </c>
      <c r="U42">
        <v>0.95</v>
      </c>
      <c r="V42">
        <v>0.95</v>
      </c>
      <c r="W42">
        <v>0.95</v>
      </c>
      <c r="X42">
        <v>0.95</v>
      </c>
      <c r="Y42">
        <v>0.95</v>
      </c>
      <c r="Z42">
        <v>0.95</v>
      </c>
      <c r="AA42">
        <v>0.95</v>
      </c>
      <c r="AB42">
        <v>0.95</v>
      </c>
      <c r="AC42">
        <v>0.95</v>
      </c>
      <c r="AD42">
        <v>0.95</v>
      </c>
      <c r="AE42">
        <v>0.95</v>
      </c>
      <c r="AF42">
        <v>0.95</v>
      </c>
      <c r="AG42">
        <v>0.95</v>
      </c>
      <c r="AH42">
        <v>0.95</v>
      </c>
      <c r="AI42">
        <v>0.95</v>
      </c>
      <c r="AJ42">
        <v>0.95</v>
      </c>
      <c r="AK42">
        <v>0.95</v>
      </c>
    </row>
    <row r="43" spans="1:37" x14ac:dyDescent="0.25">
      <c r="A43" t="s">
        <v>55</v>
      </c>
      <c r="B43" t="s">
        <v>87</v>
      </c>
      <c r="C43" t="s">
        <v>89</v>
      </c>
      <c r="D43">
        <v>0.84</v>
      </c>
      <c r="E43">
        <v>0.84</v>
      </c>
      <c r="F43">
        <v>0.84</v>
      </c>
      <c r="G43">
        <v>0.84</v>
      </c>
      <c r="H43">
        <v>0.84</v>
      </c>
      <c r="I43">
        <v>0.84</v>
      </c>
      <c r="J43">
        <v>0.84</v>
      </c>
      <c r="K43">
        <v>0.84</v>
      </c>
      <c r="L43">
        <v>0.84</v>
      </c>
      <c r="M43">
        <v>0.84</v>
      </c>
      <c r="N43">
        <v>0.84</v>
      </c>
      <c r="O43">
        <v>0.84</v>
      </c>
      <c r="P43">
        <v>0.84</v>
      </c>
      <c r="Q43">
        <v>0.84</v>
      </c>
      <c r="R43">
        <v>0.84</v>
      </c>
      <c r="S43">
        <v>0.84</v>
      </c>
      <c r="T43">
        <v>0.84</v>
      </c>
      <c r="U43">
        <v>0.84</v>
      </c>
      <c r="V43">
        <v>0.84</v>
      </c>
      <c r="W43">
        <v>0.84</v>
      </c>
      <c r="X43">
        <v>0.84</v>
      </c>
      <c r="Y43">
        <v>0.84</v>
      </c>
      <c r="Z43">
        <v>0.84</v>
      </c>
      <c r="AA43">
        <v>0.84</v>
      </c>
      <c r="AB43">
        <v>0.84</v>
      </c>
      <c r="AC43">
        <v>0.84</v>
      </c>
      <c r="AD43">
        <v>0.84</v>
      </c>
      <c r="AE43">
        <v>0.84</v>
      </c>
      <c r="AF43">
        <v>0.84</v>
      </c>
      <c r="AG43">
        <v>0.84</v>
      </c>
      <c r="AH43">
        <v>0.84</v>
      </c>
      <c r="AI43">
        <v>0.84</v>
      </c>
      <c r="AJ43">
        <v>0.84</v>
      </c>
      <c r="AK43">
        <v>0.84</v>
      </c>
    </row>
    <row r="44" spans="1:37" x14ac:dyDescent="0.25">
      <c r="A44" t="s">
        <v>56</v>
      </c>
      <c r="B44" t="s">
        <v>87</v>
      </c>
      <c r="C44" t="s">
        <v>89</v>
      </c>
      <c r="D44">
        <v>0.89761197219098998</v>
      </c>
      <c r="E44">
        <v>0.89761197219098998</v>
      </c>
      <c r="F44">
        <v>0.89761197219098998</v>
      </c>
      <c r="G44">
        <v>0.89761197219098998</v>
      </c>
      <c r="H44">
        <v>0.89761197219098998</v>
      </c>
      <c r="I44">
        <v>0.89761197219098998</v>
      </c>
      <c r="J44">
        <v>0.89761197219098998</v>
      </c>
      <c r="K44">
        <v>0.89761197219098998</v>
      </c>
      <c r="L44">
        <v>0.89761197219098998</v>
      </c>
      <c r="M44">
        <v>0.89761197219098998</v>
      </c>
      <c r="N44">
        <v>0.89761197219098998</v>
      </c>
      <c r="O44">
        <v>0.89761197219098998</v>
      </c>
      <c r="P44">
        <v>0.89761197219098998</v>
      </c>
      <c r="Q44">
        <v>0.89761197219098998</v>
      </c>
      <c r="R44">
        <v>0.89761197219098998</v>
      </c>
      <c r="S44">
        <v>0.89761197219098998</v>
      </c>
      <c r="T44">
        <v>0.89761197219098998</v>
      </c>
      <c r="U44">
        <v>0.89761197219098998</v>
      </c>
      <c r="V44">
        <v>0.89761197219098998</v>
      </c>
      <c r="W44">
        <v>0.89761197219098998</v>
      </c>
      <c r="X44">
        <v>0.89761197219098998</v>
      </c>
      <c r="Y44">
        <v>0.89761197219098998</v>
      </c>
      <c r="Z44">
        <v>0.89761197219098998</v>
      </c>
      <c r="AA44">
        <v>0.89761197219098998</v>
      </c>
      <c r="AB44">
        <v>0.89761197219098998</v>
      </c>
      <c r="AC44">
        <v>0.89761197219098998</v>
      </c>
      <c r="AD44">
        <v>0.89761197219098998</v>
      </c>
      <c r="AE44">
        <v>0.89761197219098998</v>
      </c>
      <c r="AF44">
        <v>0.89761197219098998</v>
      </c>
      <c r="AG44">
        <v>0.89761197219098998</v>
      </c>
      <c r="AH44">
        <v>0.89761197219098998</v>
      </c>
      <c r="AI44">
        <v>0.89761197219098998</v>
      </c>
      <c r="AJ44">
        <v>0.89761197219098998</v>
      </c>
      <c r="AK44">
        <v>0.89761197219098998</v>
      </c>
    </row>
    <row r="45" spans="1:37" x14ac:dyDescent="0.25">
      <c r="A45" t="s">
        <v>57</v>
      </c>
      <c r="B45" t="s">
        <v>87</v>
      </c>
      <c r="C45" t="s">
        <v>89</v>
      </c>
      <c r="D45">
        <v>0.95</v>
      </c>
      <c r="E45">
        <v>0.95</v>
      </c>
      <c r="F45">
        <v>0.95</v>
      </c>
      <c r="G45">
        <v>0.95</v>
      </c>
      <c r="H45">
        <v>0.95</v>
      </c>
      <c r="I45">
        <v>0.95</v>
      </c>
      <c r="J45">
        <v>0.95</v>
      </c>
      <c r="K45">
        <v>0.95</v>
      </c>
      <c r="L45">
        <v>0.95</v>
      </c>
      <c r="M45">
        <v>0.95</v>
      </c>
      <c r="N45">
        <v>0.95</v>
      </c>
      <c r="O45">
        <v>0.95</v>
      </c>
      <c r="P45">
        <v>0.95</v>
      </c>
      <c r="Q45">
        <v>0.95</v>
      </c>
      <c r="R45">
        <v>0.95</v>
      </c>
      <c r="S45">
        <v>0.95</v>
      </c>
      <c r="T45">
        <v>0.95</v>
      </c>
      <c r="U45">
        <v>0.95</v>
      </c>
      <c r="V45">
        <v>0.95</v>
      </c>
      <c r="W45">
        <v>0.95</v>
      </c>
      <c r="X45">
        <v>0.95</v>
      </c>
      <c r="Y45">
        <v>0.95</v>
      </c>
      <c r="Z45">
        <v>0.95</v>
      </c>
      <c r="AA45">
        <v>0.95</v>
      </c>
      <c r="AB45">
        <v>0.95</v>
      </c>
      <c r="AC45">
        <v>0.95</v>
      </c>
      <c r="AD45">
        <v>0.95</v>
      </c>
      <c r="AE45">
        <v>0.95</v>
      </c>
      <c r="AF45">
        <v>0.95</v>
      </c>
      <c r="AG45">
        <v>0.95</v>
      </c>
      <c r="AH45">
        <v>0.95</v>
      </c>
      <c r="AI45">
        <v>0.95</v>
      </c>
      <c r="AJ45">
        <v>0.95</v>
      </c>
      <c r="AK45">
        <v>0.95</v>
      </c>
    </row>
    <row r="46" spans="1:37" x14ac:dyDescent="0.25">
      <c r="A46" t="s">
        <v>4</v>
      </c>
      <c r="B46" t="s">
        <v>87</v>
      </c>
      <c r="C46" t="s">
        <v>90</v>
      </c>
      <c r="D46">
        <v>0.98839207048458155</v>
      </c>
      <c r="E46">
        <v>0.98559471365638773</v>
      </c>
      <c r="F46">
        <v>0.98279735682819391</v>
      </c>
      <c r="G46">
        <v>0.98</v>
      </c>
      <c r="H46">
        <v>0.97899999999999998</v>
      </c>
      <c r="I46">
        <v>0.97799999999999998</v>
      </c>
      <c r="J46">
        <v>0.97699999999999998</v>
      </c>
      <c r="K46">
        <v>0.97599999999999998</v>
      </c>
      <c r="L46">
        <v>0.97499999999999998</v>
      </c>
      <c r="M46">
        <v>0.97399999999999998</v>
      </c>
      <c r="N46">
        <v>0.97299999999999998</v>
      </c>
      <c r="O46">
        <v>0.97199999999999998</v>
      </c>
      <c r="P46">
        <v>0.97099999999999997</v>
      </c>
      <c r="Q46">
        <v>0.97</v>
      </c>
      <c r="R46">
        <v>0.96899999999999997</v>
      </c>
      <c r="S46">
        <v>0.96799999999999997</v>
      </c>
      <c r="T46">
        <v>0.96699999999999997</v>
      </c>
      <c r="U46">
        <v>0.96599999999999997</v>
      </c>
      <c r="V46">
        <v>0.96499999999999997</v>
      </c>
      <c r="W46">
        <v>0.96399999999999997</v>
      </c>
      <c r="X46">
        <v>0.96299999999999997</v>
      </c>
      <c r="Y46">
        <v>0.96199999999999997</v>
      </c>
      <c r="Z46">
        <v>0.96099999999999997</v>
      </c>
      <c r="AA46">
        <v>0.96</v>
      </c>
      <c r="AB46">
        <v>0.96</v>
      </c>
      <c r="AC46">
        <v>0.96</v>
      </c>
      <c r="AD46">
        <v>0.96</v>
      </c>
      <c r="AE46">
        <v>0.96</v>
      </c>
      <c r="AF46">
        <v>0.96</v>
      </c>
      <c r="AG46">
        <v>0.96</v>
      </c>
      <c r="AH46">
        <v>0.96</v>
      </c>
      <c r="AI46">
        <v>0.96</v>
      </c>
      <c r="AJ46">
        <v>0.96</v>
      </c>
      <c r="AK46">
        <v>0.96</v>
      </c>
    </row>
    <row r="47" spans="1:37" x14ac:dyDescent="0.25">
      <c r="A47" t="s">
        <v>38</v>
      </c>
      <c r="B47" t="s">
        <v>87</v>
      </c>
      <c r="C47" t="s">
        <v>90</v>
      </c>
    </row>
    <row r="48" spans="1:37" x14ac:dyDescent="0.25">
      <c r="A48" t="s">
        <v>39</v>
      </c>
      <c r="B48" t="s">
        <v>87</v>
      </c>
      <c r="C48" t="s">
        <v>90</v>
      </c>
      <c r="D48">
        <v>0.86410530849277001</v>
      </c>
      <c r="E48">
        <v>0.86285530849277003</v>
      </c>
      <c r="F48">
        <v>0.86160530849277006</v>
      </c>
      <c r="G48">
        <v>0.86035530849276998</v>
      </c>
      <c r="H48">
        <v>0.85885530849276992</v>
      </c>
      <c r="I48">
        <v>0.85735530849276986</v>
      </c>
      <c r="J48">
        <v>0.85585530849276981</v>
      </c>
      <c r="K48">
        <v>0.85435530849276975</v>
      </c>
      <c r="L48">
        <v>0.85285530849276969</v>
      </c>
      <c r="M48">
        <v>0.85135530849276964</v>
      </c>
      <c r="N48">
        <v>0.84985530849276958</v>
      </c>
      <c r="O48">
        <v>0.84835530849276952</v>
      </c>
      <c r="P48">
        <v>0.84685530849276947</v>
      </c>
      <c r="Q48">
        <v>0.84535530849276996</v>
      </c>
      <c r="R48">
        <v>0.84385530849277002</v>
      </c>
      <c r="S48">
        <v>0.84235530849276996</v>
      </c>
      <c r="T48">
        <v>0.8408553084927699</v>
      </c>
      <c r="U48">
        <v>0.83935530849276985</v>
      </c>
      <c r="V48">
        <v>0.83785530849276979</v>
      </c>
      <c r="W48">
        <v>0.83635530849276973</v>
      </c>
      <c r="X48">
        <v>0.83485530849276968</v>
      </c>
      <c r="Y48">
        <v>0.83335530849276962</v>
      </c>
      <c r="Z48">
        <v>0.83185530849276956</v>
      </c>
      <c r="AA48">
        <v>0.83035530849276995</v>
      </c>
      <c r="AB48">
        <v>0.82885530849276989</v>
      </c>
      <c r="AC48">
        <v>0.82735530849276984</v>
      </c>
      <c r="AD48">
        <v>0.82585530849276978</v>
      </c>
      <c r="AE48">
        <v>0.82435530849276972</v>
      </c>
      <c r="AF48">
        <v>0.82285530849276967</v>
      </c>
      <c r="AG48">
        <v>0.82135530849276961</v>
      </c>
      <c r="AH48">
        <v>0.81985530849276955</v>
      </c>
      <c r="AI48">
        <v>0.8183553084927695</v>
      </c>
      <c r="AJ48">
        <v>0.81685530849276944</v>
      </c>
      <c r="AK48">
        <v>0.81535530849276994</v>
      </c>
    </row>
    <row r="49" spans="1:37" x14ac:dyDescent="0.25">
      <c r="A49" t="s">
        <v>40</v>
      </c>
      <c r="B49" t="s">
        <v>87</v>
      </c>
      <c r="C49" t="s">
        <v>90</v>
      </c>
      <c r="D49">
        <v>0.76875000000000004</v>
      </c>
      <c r="E49">
        <v>0.76750000000000007</v>
      </c>
      <c r="F49">
        <v>0.7662500000000001</v>
      </c>
      <c r="G49">
        <v>0.76500000000000001</v>
      </c>
      <c r="H49">
        <v>0.76350000000000007</v>
      </c>
      <c r="I49">
        <v>0.76200000000000001</v>
      </c>
      <c r="J49">
        <v>0.76049999999999995</v>
      </c>
      <c r="K49">
        <v>0.7589999999999999</v>
      </c>
      <c r="L49">
        <v>0.75749999999999984</v>
      </c>
      <c r="M49">
        <v>0.75599999999999978</v>
      </c>
      <c r="N49">
        <v>0.75449999999999973</v>
      </c>
      <c r="O49">
        <v>0.75299999999999967</v>
      </c>
      <c r="P49">
        <v>0.75149999999999961</v>
      </c>
      <c r="Q49">
        <v>0.75</v>
      </c>
      <c r="R49">
        <v>0.74849999999999994</v>
      </c>
      <c r="S49">
        <v>0.74699999999999989</v>
      </c>
      <c r="T49">
        <v>0.74549999999999983</v>
      </c>
      <c r="U49">
        <v>0.74399999999999977</v>
      </c>
      <c r="V49">
        <v>0.74249999999999972</v>
      </c>
      <c r="W49">
        <v>0.74099999999999966</v>
      </c>
      <c r="X49">
        <v>0.7394999999999996</v>
      </c>
      <c r="Y49">
        <v>0.73799999999999955</v>
      </c>
      <c r="Z49">
        <v>0.73649999999999949</v>
      </c>
      <c r="AA49">
        <v>0.73499999999999999</v>
      </c>
      <c r="AB49">
        <v>0.73350000000000004</v>
      </c>
      <c r="AC49">
        <v>0.73199999999999998</v>
      </c>
      <c r="AD49">
        <v>0.73049999999999993</v>
      </c>
      <c r="AE49">
        <v>0.72899999999999987</v>
      </c>
      <c r="AF49">
        <v>0.72749999999999981</v>
      </c>
      <c r="AG49">
        <v>0.72599999999999976</v>
      </c>
      <c r="AH49">
        <v>0.7244999999999997</v>
      </c>
      <c r="AI49">
        <v>0.72299999999999964</v>
      </c>
      <c r="AJ49">
        <v>0.72149999999999959</v>
      </c>
      <c r="AK49">
        <v>0.72</v>
      </c>
    </row>
    <row r="50" spans="1:37" x14ac:dyDescent="0.25">
      <c r="A50" t="s">
        <v>41</v>
      </c>
      <c r="B50" t="s">
        <v>87</v>
      </c>
      <c r="C50" t="s">
        <v>90</v>
      </c>
      <c r="D50">
        <v>0.62875000000000003</v>
      </c>
      <c r="E50">
        <v>0.62750000000000006</v>
      </c>
      <c r="F50">
        <v>0.62625000000000008</v>
      </c>
      <c r="G50">
        <v>0.625</v>
      </c>
      <c r="H50">
        <v>0.62349999999999994</v>
      </c>
      <c r="I50">
        <v>0.62199999999999989</v>
      </c>
      <c r="J50">
        <v>0.62049999999999983</v>
      </c>
      <c r="K50">
        <v>0.61899999999999977</v>
      </c>
      <c r="L50">
        <v>0.61749999999999972</v>
      </c>
      <c r="M50">
        <v>0.61599999999999966</v>
      </c>
      <c r="N50">
        <v>0.6144999999999996</v>
      </c>
      <c r="O50">
        <v>0.61299999999999955</v>
      </c>
      <c r="P50">
        <v>0.61149999999999949</v>
      </c>
      <c r="Q50">
        <v>0.61</v>
      </c>
      <c r="R50">
        <v>0.60850000000000004</v>
      </c>
      <c r="S50">
        <v>0.60699999999999998</v>
      </c>
      <c r="T50">
        <v>0.60549999999999993</v>
      </c>
      <c r="U50">
        <v>0.60399999999999987</v>
      </c>
      <c r="V50">
        <v>0.60249999999999981</v>
      </c>
      <c r="W50">
        <v>0.60099999999999976</v>
      </c>
      <c r="X50">
        <v>0.5994999999999997</v>
      </c>
      <c r="Y50">
        <v>0.59799999999999964</v>
      </c>
      <c r="Z50">
        <v>0.59649999999999959</v>
      </c>
      <c r="AA50">
        <v>0.59499999999999997</v>
      </c>
      <c r="AB50">
        <v>0.59349999999999992</v>
      </c>
      <c r="AC50">
        <v>0.59199999999999986</v>
      </c>
      <c r="AD50">
        <v>0.5904999999999998</v>
      </c>
      <c r="AE50">
        <v>0.58899999999999975</v>
      </c>
      <c r="AF50">
        <v>0.58749999999999969</v>
      </c>
      <c r="AG50">
        <v>0.58599999999999963</v>
      </c>
      <c r="AH50">
        <v>0.58449999999999958</v>
      </c>
      <c r="AI50">
        <v>0.58299999999999952</v>
      </c>
      <c r="AJ50">
        <v>0.58149999999999946</v>
      </c>
      <c r="AK50">
        <v>0.57999999999999996</v>
      </c>
    </row>
    <row r="51" spans="1:37" x14ac:dyDescent="0.25">
      <c r="A51" t="s">
        <v>42</v>
      </c>
      <c r="B51" t="s">
        <v>87</v>
      </c>
      <c r="C51" t="s">
        <v>90</v>
      </c>
    </row>
    <row r="52" spans="1:37" x14ac:dyDescent="0.25">
      <c r="A52" t="s">
        <v>43</v>
      </c>
      <c r="B52" t="s">
        <v>87</v>
      </c>
      <c r="C52" t="s">
        <v>90</v>
      </c>
      <c r="D52">
        <v>0.79875000000000007</v>
      </c>
      <c r="E52">
        <v>0.7975000000000001</v>
      </c>
      <c r="F52">
        <v>0.79625000000000012</v>
      </c>
      <c r="G52">
        <v>0.79500000000000004</v>
      </c>
      <c r="H52">
        <v>0.79350000000000009</v>
      </c>
      <c r="I52">
        <v>0.79200000000000004</v>
      </c>
      <c r="J52">
        <v>0.79049999999999998</v>
      </c>
      <c r="K52">
        <v>0.78899999999999992</v>
      </c>
      <c r="L52">
        <v>0.78749999999999987</v>
      </c>
      <c r="M52">
        <v>0.78599999999999981</v>
      </c>
      <c r="N52">
        <v>0.78449999999999975</v>
      </c>
      <c r="O52">
        <v>0.7829999999999997</v>
      </c>
      <c r="P52">
        <v>0.78149999999999964</v>
      </c>
      <c r="Q52">
        <v>0.78</v>
      </c>
      <c r="R52">
        <v>0.77849999999999997</v>
      </c>
      <c r="S52">
        <v>0.77699999999999991</v>
      </c>
      <c r="T52">
        <v>0.77549999999999986</v>
      </c>
      <c r="U52">
        <v>0.7739999999999998</v>
      </c>
      <c r="V52">
        <v>0.77249999999999974</v>
      </c>
      <c r="W52">
        <v>0.77099999999999969</v>
      </c>
      <c r="X52">
        <v>0.76949999999999963</v>
      </c>
      <c r="Y52">
        <v>0.76799999999999957</v>
      </c>
      <c r="Z52">
        <v>0.76649999999999952</v>
      </c>
      <c r="AA52">
        <v>0.76500000000000001</v>
      </c>
      <c r="AB52">
        <v>0.76350000000000007</v>
      </c>
      <c r="AC52">
        <v>0.76200000000000001</v>
      </c>
      <c r="AD52">
        <v>0.76049999999999995</v>
      </c>
      <c r="AE52">
        <v>0.7589999999999999</v>
      </c>
      <c r="AF52">
        <v>0.75749999999999984</v>
      </c>
      <c r="AG52">
        <v>0.75599999999999978</v>
      </c>
      <c r="AH52">
        <v>0.75449999999999973</v>
      </c>
      <c r="AI52">
        <v>0.75299999999999967</v>
      </c>
      <c r="AJ52">
        <v>0.75149999999999961</v>
      </c>
      <c r="AK52">
        <v>0.75</v>
      </c>
    </row>
    <row r="53" spans="1:37" x14ac:dyDescent="0.25">
      <c r="A53" t="s">
        <v>44</v>
      </c>
      <c r="B53" t="s">
        <v>87</v>
      </c>
      <c r="C53" t="s">
        <v>90</v>
      </c>
      <c r="D53">
        <v>0.82374999999999998</v>
      </c>
      <c r="E53">
        <v>0.82250000000000001</v>
      </c>
      <c r="F53">
        <v>0.82125000000000004</v>
      </c>
      <c r="G53">
        <v>0.82</v>
      </c>
      <c r="H53">
        <v>0.81850000000000001</v>
      </c>
      <c r="I53">
        <v>0.81700000000000006</v>
      </c>
      <c r="J53">
        <v>0.81550000000000011</v>
      </c>
      <c r="K53">
        <v>0.81400000000000017</v>
      </c>
      <c r="L53">
        <v>0.81250000000000022</v>
      </c>
      <c r="M53">
        <v>0.81100000000000028</v>
      </c>
      <c r="N53">
        <v>0.80950000000000033</v>
      </c>
      <c r="O53">
        <v>0.80800000000000038</v>
      </c>
      <c r="P53">
        <v>0.80650000000000044</v>
      </c>
      <c r="Q53">
        <v>0.80500000000000005</v>
      </c>
      <c r="R53">
        <v>0.8035000000000001</v>
      </c>
      <c r="S53">
        <v>0.80200000000000005</v>
      </c>
      <c r="T53">
        <v>0.80049999999999999</v>
      </c>
      <c r="U53">
        <v>0.79899999999999993</v>
      </c>
      <c r="V53">
        <v>0.79749999999999988</v>
      </c>
      <c r="W53">
        <v>0.79599999999999982</v>
      </c>
      <c r="X53">
        <v>0.79449999999999976</v>
      </c>
      <c r="Y53">
        <v>0.79299999999999971</v>
      </c>
      <c r="Z53">
        <v>0.79149999999999965</v>
      </c>
      <c r="AA53">
        <v>0.79</v>
      </c>
      <c r="AB53">
        <v>0.78849999999999998</v>
      </c>
      <c r="AC53">
        <v>0.78699999999999992</v>
      </c>
      <c r="AD53">
        <v>0.78549999999999986</v>
      </c>
      <c r="AE53">
        <v>0.78399999999999981</v>
      </c>
      <c r="AF53">
        <v>0.78249999999999975</v>
      </c>
      <c r="AG53">
        <v>0.78099999999999969</v>
      </c>
      <c r="AH53">
        <v>0.77949999999999964</v>
      </c>
      <c r="AI53">
        <v>0.77799999999999958</v>
      </c>
      <c r="AJ53">
        <v>0.77649999999999952</v>
      </c>
      <c r="AK53">
        <v>0.77500000000000002</v>
      </c>
    </row>
    <row r="54" spans="1:37" x14ac:dyDescent="0.25">
      <c r="A54" t="s">
        <v>45</v>
      </c>
      <c r="B54" t="s">
        <v>87</v>
      </c>
      <c r="C54" t="s">
        <v>90</v>
      </c>
      <c r="D54">
        <v>0.92875000000000008</v>
      </c>
      <c r="E54">
        <v>0.9275000000000001</v>
      </c>
      <c r="F54">
        <v>0.92625000000000013</v>
      </c>
      <c r="G54">
        <v>0.92500000000000004</v>
      </c>
      <c r="H54">
        <v>0.92349999999999999</v>
      </c>
      <c r="I54">
        <v>0.92199999999999993</v>
      </c>
      <c r="J54">
        <v>0.92049999999999987</v>
      </c>
      <c r="K54">
        <v>0.91899999999999982</v>
      </c>
      <c r="L54">
        <v>0.91749999999999976</v>
      </c>
      <c r="M54">
        <v>0.9159999999999997</v>
      </c>
      <c r="N54">
        <v>0.91449999999999965</v>
      </c>
      <c r="O54">
        <v>0.91299999999999959</v>
      </c>
      <c r="P54">
        <v>0.91149999999999953</v>
      </c>
      <c r="Q54">
        <v>0.91</v>
      </c>
      <c r="R54">
        <v>0.90850000000000009</v>
      </c>
      <c r="S54">
        <v>0.90700000000000003</v>
      </c>
      <c r="T54">
        <v>0.90549999999999997</v>
      </c>
      <c r="U54">
        <v>0.90399999999999991</v>
      </c>
      <c r="V54">
        <v>0.90249999999999986</v>
      </c>
      <c r="W54">
        <v>0.9009999999999998</v>
      </c>
      <c r="X54">
        <v>0.89949999999999974</v>
      </c>
      <c r="Y54">
        <v>0.89799999999999969</v>
      </c>
      <c r="Z54">
        <v>0.89649999999999963</v>
      </c>
      <c r="AA54">
        <v>0.89500000000000002</v>
      </c>
      <c r="AB54">
        <v>0.89349999999999996</v>
      </c>
      <c r="AC54">
        <v>0.8919999999999999</v>
      </c>
      <c r="AD54">
        <v>0.89049999999999985</v>
      </c>
      <c r="AE54">
        <v>0.88899999999999979</v>
      </c>
      <c r="AF54">
        <v>0.88749999999999973</v>
      </c>
      <c r="AG54">
        <v>0.88599999999999968</v>
      </c>
      <c r="AH54">
        <v>0.88449999999999962</v>
      </c>
      <c r="AI54">
        <v>0.88299999999999956</v>
      </c>
      <c r="AJ54">
        <v>0.88149999999999951</v>
      </c>
      <c r="AK54">
        <v>0.88</v>
      </c>
    </row>
    <row r="55" spans="1:37" x14ac:dyDescent="0.25">
      <c r="A55" t="s">
        <v>46</v>
      </c>
      <c r="B55" t="s">
        <v>87</v>
      </c>
      <c r="C55" t="s">
        <v>90</v>
      </c>
      <c r="D55">
        <v>0.72724999999999995</v>
      </c>
      <c r="E55">
        <v>0.72599999999999998</v>
      </c>
      <c r="F55">
        <v>0.72475000000000001</v>
      </c>
      <c r="G55">
        <v>0.72349999999999992</v>
      </c>
      <c r="H55">
        <v>0.72199999999999998</v>
      </c>
      <c r="I55">
        <v>0.72049999999999992</v>
      </c>
      <c r="J55">
        <v>0.71899999999999986</v>
      </c>
      <c r="K55">
        <v>0.7174999999999998</v>
      </c>
      <c r="L55">
        <v>0.71599999999999975</v>
      </c>
      <c r="M55">
        <v>0.71449999999999969</v>
      </c>
      <c r="N55">
        <v>0.71299999999999963</v>
      </c>
      <c r="O55">
        <v>0.71149999999999958</v>
      </c>
      <c r="P55">
        <v>0.70999999999999952</v>
      </c>
      <c r="Q55">
        <v>0.70849999999999991</v>
      </c>
      <c r="R55">
        <v>0.70699999999999985</v>
      </c>
      <c r="S55">
        <v>0.70549999999999979</v>
      </c>
      <c r="T55">
        <v>0.70399999999999974</v>
      </c>
      <c r="U55">
        <v>0.70249999999999968</v>
      </c>
      <c r="V55">
        <v>0.70099999999999962</v>
      </c>
      <c r="W55">
        <v>0.69949999999999957</v>
      </c>
      <c r="X55">
        <v>0.69799999999999951</v>
      </c>
      <c r="Y55">
        <v>0.69649999999999945</v>
      </c>
      <c r="Z55">
        <v>0.6949999999999994</v>
      </c>
      <c r="AA55">
        <v>0.69349999999999989</v>
      </c>
      <c r="AB55">
        <v>0.69199999999999995</v>
      </c>
      <c r="AC55">
        <v>0.6905</v>
      </c>
      <c r="AD55">
        <v>0.68900000000000006</v>
      </c>
      <c r="AE55">
        <v>0.68750000000000011</v>
      </c>
      <c r="AF55">
        <v>0.68600000000000017</v>
      </c>
      <c r="AG55">
        <v>0.68450000000000022</v>
      </c>
      <c r="AH55">
        <v>0.68300000000000027</v>
      </c>
      <c r="AI55">
        <v>0.68150000000000033</v>
      </c>
      <c r="AJ55">
        <v>0.68000000000000038</v>
      </c>
      <c r="AK55">
        <v>0.67849999999999999</v>
      </c>
    </row>
    <row r="56" spans="1:37" x14ac:dyDescent="0.25">
      <c r="A56" t="s">
        <v>47</v>
      </c>
      <c r="B56" t="s">
        <v>87</v>
      </c>
      <c r="C56" t="s">
        <v>90</v>
      </c>
      <c r="D56">
        <v>0.77875000000000005</v>
      </c>
      <c r="E56">
        <v>0.77750000000000008</v>
      </c>
      <c r="F56">
        <v>0.77625000000000011</v>
      </c>
      <c r="G56">
        <v>0.77500000000000002</v>
      </c>
      <c r="H56">
        <v>0.77350000000000008</v>
      </c>
      <c r="I56">
        <v>0.77200000000000002</v>
      </c>
      <c r="J56">
        <v>0.77049999999999996</v>
      </c>
      <c r="K56">
        <v>0.76899999999999991</v>
      </c>
      <c r="L56">
        <v>0.76749999999999985</v>
      </c>
      <c r="M56">
        <v>0.76599999999999979</v>
      </c>
      <c r="N56">
        <v>0.76449999999999974</v>
      </c>
      <c r="O56">
        <v>0.76299999999999968</v>
      </c>
      <c r="P56">
        <v>0.76149999999999962</v>
      </c>
      <c r="Q56">
        <v>0.76</v>
      </c>
      <c r="R56">
        <v>0.75849999999999995</v>
      </c>
      <c r="S56">
        <v>0.7569999999999999</v>
      </c>
      <c r="T56">
        <v>0.75549999999999984</v>
      </c>
      <c r="U56">
        <v>0.75399999999999978</v>
      </c>
      <c r="V56">
        <v>0.75249999999999972</v>
      </c>
      <c r="W56">
        <v>0.75099999999999967</v>
      </c>
      <c r="X56">
        <v>0.74949999999999961</v>
      </c>
      <c r="Y56">
        <v>0.74799999999999955</v>
      </c>
      <c r="Z56">
        <v>0.7464999999999995</v>
      </c>
      <c r="AA56">
        <v>0.745</v>
      </c>
      <c r="AB56">
        <v>0.74350000000000005</v>
      </c>
      <c r="AC56">
        <v>0.74199999999999999</v>
      </c>
      <c r="AD56">
        <v>0.74049999999999994</v>
      </c>
      <c r="AE56">
        <v>0.73899999999999988</v>
      </c>
      <c r="AF56">
        <v>0.73749999999999982</v>
      </c>
      <c r="AG56">
        <v>0.73599999999999977</v>
      </c>
      <c r="AH56">
        <v>0.73449999999999971</v>
      </c>
      <c r="AI56">
        <v>0.73299999999999965</v>
      </c>
      <c r="AJ56">
        <v>0.73149999999999959</v>
      </c>
      <c r="AK56">
        <v>0.73</v>
      </c>
    </row>
    <row r="57" spans="1:37" x14ac:dyDescent="0.25">
      <c r="A57" t="s">
        <v>48</v>
      </c>
      <c r="B57" t="s">
        <v>87</v>
      </c>
      <c r="C57" t="s">
        <v>90</v>
      </c>
      <c r="D57">
        <v>0.92375000000000007</v>
      </c>
      <c r="E57">
        <v>0.9225000000000001</v>
      </c>
      <c r="F57">
        <v>0.92125000000000012</v>
      </c>
      <c r="G57">
        <v>0.92</v>
      </c>
      <c r="H57">
        <v>0.91850000000000009</v>
      </c>
      <c r="I57">
        <v>0.91700000000000004</v>
      </c>
      <c r="J57">
        <v>0.91549999999999998</v>
      </c>
      <c r="K57">
        <v>0.91399999999999992</v>
      </c>
      <c r="L57">
        <v>0.91249999999999987</v>
      </c>
      <c r="M57">
        <v>0.91099999999999981</v>
      </c>
      <c r="N57">
        <v>0.90949999999999975</v>
      </c>
      <c r="O57">
        <v>0.9079999999999997</v>
      </c>
      <c r="P57">
        <v>0.90649999999999964</v>
      </c>
      <c r="Q57">
        <v>0.90500000000000003</v>
      </c>
      <c r="R57">
        <v>0.90349999999999997</v>
      </c>
      <c r="S57">
        <v>0.90199999999999991</v>
      </c>
      <c r="T57">
        <v>0.90049999999999986</v>
      </c>
      <c r="U57">
        <v>0.8989999999999998</v>
      </c>
      <c r="V57">
        <v>0.89749999999999974</v>
      </c>
      <c r="W57">
        <v>0.89599999999999969</v>
      </c>
      <c r="X57">
        <v>0.89449999999999963</v>
      </c>
      <c r="Y57">
        <v>0.89299999999999957</v>
      </c>
      <c r="Z57">
        <v>0.89149999999999952</v>
      </c>
      <c r="AA57">
        <v>0.89</v>
      </c>
      <c r="AB57">
        <v>0.88850000000000007</v>
      </c>
      <c r="AC57">
        <v>0.88700000000000001</v>
      </c>
      <c r="AD57">
        <v>0.88549999999999995</v>
      </c>
      <c r="AE57">
        <v>0.8839999999999999</v>
      </c>
      <c r="AF57">
        <v>0.88249999999999984</v>
      </c>
      <c r="AG57">
        <v>0.88099999999999978</v>
      </c>
      <c r="AH57">
        <v>0.87949999999999973</v>
      </c>
      <c r="AI57">
        <v>0.87799999999999967</v>
      </c>
      <c r="AJ57">
        <v>0.87649999999999961</v>
      </c>
      <c r="AK57">
        <v>0.875</v>
      </c>
    </row>
    <row r="58" spans="1:37" x14ac:dyDescent="0.25">
      <c r="A58" t="s">
        <v>49</v>
      </c>
      <c r="B58" t="s">
        <v>87</v>
      </c>
      <c r="C58" t="s">
        <v>90</v>
      </c>
    </row>
    <row r="59" spans="1:37" x14ac:dyDescent="0.25">
      <c r="A59" t="s">
        <v>50</v>
      </c>
      <c r="B59" t="s">
        <v>87</v>
      </c>
      <c r="C59" t="s">
        <v>90</v>
      </c>
    </row>
    <row r="60" spans="1:37" x14ac:dyDescent="0.25">
      <c r="A60" t="s">
        <v>51</v>
      </c>
      <c r="B60" t="s">
        <v>87</v>
      </c>
      <c r="C60" t="s">
        <v>90</v>
      </c>
      <c r="D60">
        <v>0.78</v>
      </c>
      <c r="E60">
        <v>0.78</v>
      </c>
      <c r="F60">
        <v>0.78</v>
      </c>
      <c r="G60">
        <v>0.78</v>
      </c>
      <c r="H60">
        <v>0.78</v>
      </c>
      <c r="I60">
        <v>0.78</v>
      </c>
      <c r="J60">
        <v>0.78</v>
      </c>
      <c r="K60">
        <v>0.78</v>
      </c>
      <c r="L60">
        <v>0.78</v>
      </c>
      <c r="M60">
        <v>0.78</v>
      </c>
      <c r="N60">
        <v>0.78</v>
      </c>
      <c r="O60">
        <v>0.78</v>
      </c>
      <c r="P60">
        <v>0.78</v>
      </c>
      <c r="Q60">
        <v>0.78</v>
      </c>
      <c r="R60">
        <v>0.78</v>
      </c>
      <c r="S60">
        <v>0.78</v>
      </c>
      <c r="T60">
        <v>0.78</v>
      </c>
      <c r="U60">
        <v>0.78</v>
      </c>
      <c r="V60">
        <v>0.78</v>
      </c>
      <c r="W60">
        <v>0.78</v>
      </c>
      <c r="X60">
        <v>0.78</v>
      </c>
      <c r="Y60">
        <v>0.78</v>
      </c>
      <c r="Z60">
        <v>0.78</v>
      </c>
      <c r="AA60">
        <v>0.78</v>
      </c>
      <c r="AB60">
        <v>0.78</v>
      </c>
      <c r="AC60">
        <v>0.78</v>
      </c>
      <c r="AD60">
        <v>0.78</v>
      </c>
      <c r="AE60">
        <v>0.78</v>
      </c>
      <c r="AF60">
        <v>0.78</v>
      </c>
      <c r="AG60">
        <v>0.78</v>
      </c>
      <c r="AH60">
        <v>0.78</v>
      </c>
      <c r="AI60">
        <v>0.78</v>
      </c>
      <c r="AJ60">
        <v>0.78</v>
      </c>
      <c r="AK60">
        <v>0.78</v>
      </c>
    </row>
    <row r="61" spans="1:37" x14ac:dyDescent="0.25">
      <c r="A61" t="s">
        <v>52</v>
      </c>
      <c r="B61" t="s">
        <v>87</v>
      </c>
      <c r="C61" t="s">
        <v>90</v>
      </c>
      <c r="D61">
        <v>0.79875000000000007</v>
      </c>
      <c r="E61">
        <v>0.7975000000000001</v>
      </c>
      <c r="F61">
        <v>0.79625000000000012</v>
      </c>
      <c r="G61">
        <v>0.79500000000000004</v>
      </c>
      <c r="H61">
        <v>0.79350000000000009</v>
      </c>
      <c r="I61">
        <v>0.79200000000000004</v>
      </c>
      <c r="J61">
        <v>0.79049999999999998</v>
      </c>
      <c r="K61">
        <v>0.78899999999999992</v>
      </c>
      <c r="L61">
        <v>0.78749999999999987</v>
      </c>
      <c r="M61">
        <v>0.78599999999999981</v>
      </c>
      <c r="N61">
        <v>0.78449999999999975</v>
      </c>
      <c r="O61">
        <v>0.7829999999999997</v>
      </c>
      <c r="P61">
        <v>0.78149999999999964</v>
      </c>
      <c r="Q61">
        <v>0.78</v>
      </c>
      <c r="R61">
        <v>0.77849999999999997</v>
      </c>
      <c r="S61">
        <v>0.77699999999999991</v>
      </c>
      <c r="T61">
        <v>0.77549999999999986</v>
      </c>
      <c r="U61">
        <v>0.7739999999999998</v>
      </c>
      <c r="V61">
        <v>0.77249999999999974</v>
      </c>
      <c r="W61">
        <v>0.77099999999999969</v>
      </c>
      <c r="X61">
        <v>0.76949999999999963</v>
      </c>
      <c r="Y61">
        <v>0.76799999999999957</v>
      </c>
      <c r="Z61">
        <v>0.76649999999999952</v>
      </c>
      <c r="AA61">
        <v>0.76500000000000001</v>
      </c>
      <c r="AB61">
        <v>0.76350000000000007</v>
      </c>
      <c r="AC61">
        <v>0.76200000000000001</v>
      </c>
      <c r="AD61">
        <v>0.76049999999999995</v>
      </c>
      <c r="AE61">
        <v>0.7589999999999999</v>
      </c>
      <c r="AF61">
        <v>0.75749999999999984</v>
      </c>
      <c r="AG61">
        <v>0.75599999999999978</v>
      </c>
      <c r="AH61">
        <v>0.75449999999999973</v>
      </c>
      <c r="AI61">
        <v>0.75299999999999967</v>
      </c>
      <c r="AJ61">
        <v>0.75149999999999961</v>
      </c>
      <c r="AK61">
        <v>0.75</v>
      </c>
    </row>
    <row r="62" spans="1:37" x14ac:dyDescent="0.25">
      <c r="A62" t="s">
        <v>53</v>
      </c>
      <c r="B62" t="s">
        <v>87</v>
      </c>
      <c r="C62" t="s">
        <v>90</v>
      </c>
    </row>
    <row r="63" spans="1:37" x14ac:dyDescent="0.25">
      <c r="A63" t="s">
        <v>54</v>
      </c>
      <c r="B63" t="s">
        <v>87</v>
      </c>
      <c r="C63" t="s">
        <v>90</v>
      </c>
      <c r="D63">
        <v>0.94874999999999998</v>
      </c>
      <c r="E63">
        <v>0.94750000000000001</v>
      </c>
      <c r="F63">
        <v>0.94625000000000004</v>
      </c>
      <c r="G63">
        <v>0.94499999999999995</v>
      </c>
      <c r="H63">
        <v>0.94350000000000001</v>
      </c>
      <c r="I63">
        <v>0.94200000000000006</v>
      </c>
      <c r="J63">
        <v>0.94050000000000011</v>
      </c>
      <c r="K63">
        <v>0.93900000000000017</v>
      </c>
      <c r="L63">
        <v>0.93750000000000022</v>
      </c>
      <c r="M63">
        <v>0.93600000000000028</v>
      </c>
      <c r="N63">
        <v>0.93450000000000033</v>
      </c>
      <c r="O63">
        <v>0.93300000000000038</v>
      </c>
      <c r="P63">
        <v>0.93150000000000044</v>
      </c>
      <c r="Q63">
        <v>0.93</v>
      </c>
      <c r="R63">
        <v>0.9285000000000001</v>
      </c>
      <c r="S63">
        <v>0.92700000000000005</v>
      </c>
      <c r="T63">
        <v>0.92549999999999999</v>
      </c>
      <c r="U63">
        <v>0.92399999999999993</v>
      </c>
      <c r="V63">
        <v>0.92249999999999988</v>
      </c>
      <c r="W63">
        <v>0.92099999999999982</v>
      </c>
      <c r="X63">
        <v>0.91949999999999976</v>
      </c>
      <c r="Y63">
        <v>0.91799999999999971</v>
      </c>
      <c r="Z63">
        <v>0.91649999999999965</v>
      </c>
      <c r="AA63">
        <v>0.91500000000000004</v>
      </c>
      <c r="AB63">
        <v>0.91349999999999998</v>
      </c>
      <c r="AC63">
        <v>0.91199999999999992</v>
      </c>
      <c r="AD63">
        <v>0.91049999999999986</v>
      </c>
      <c r="AE63">
        <v>0.90899999999999981</v>
      </c>
      <c r="AF63">
        <v>0.90749999999999975</v>
      </c>
      <c r="AG63">
        <v>0.90599999999999969</v>
      </c>
      <c r="AH63">
        <v>0.90449999999999964</v>
      </c>
      <c r="AI63">
        <v>0.90299999999999958</v>
      </c>
      <c r="AJ63">
        <v>0.90149999999999952</v>
      </c>
      <c r="AK63">
        <v>0.9</v>
      </c>
    </row>
    <row r="64" spans="1:37" x14ac:dyDescent="0.25">
      <c r="A64" t="s">
        <v>55</v>
      </c>
      <c r="B64" t="s">
        <v>87</v>
      </c>
      <c r="C64" t="s">
        <v>90</v>
      </c>
      <c r="D64">
        <v>0.83875</v>
      </c>
      <c r="E64">
        <v>0.83750000000000002</v>
      </c>
      <c r="F64">
        <v>0.83625000000000005</v>
      </c>
      <c r="G64">
        <v>0.83499999999999996</v>
      </c>
      <c r="H64">
        <v>0.83349999999999991</v>
      </c>
      <c r="I64">
        <v>0.83199999999999985</v>
      </c>
      <c r="J64">
        <v>0.83049999999999979</v>
      </c>
      <c r="K64">
        <v>0.82899999999999974</v>
      </c>
      <c r="L64">
        <v>0.82749999999999968</v>
      </c>
      <c r="M64">
        <v>0.82599999999999962</v>
      </c>
      <c r="N64">
        <v>0.82449999999999957</v>
      </c>
      <c r="O64">
        <v>0.82299999999999951</v>
      </c>
      <c r="P64">
        <v>0.82149999999999945</v>
      </c>
      <c r="Q64">
        <v>0.82</v>
      </c>
      <c r="R64">
        <v>0.81850000000000001</v>
      </c>
      <c r="S64">
        <v>0.81700000000000006</v>
      </c>
      <c r="T64">
        <v>0.81550000000000011</v>
      </c>
      <c r="U64">
        <v>0.81400000000000017</v>
      </c>
      <c r="V64">
        <v>0.81250000000000022</v>
      </c>
      <c r="W64">
        <v>0.81100000000000028</v>
      </c>
      <c r="X64">
        <v>0.80950000000000033</v>
      </c>
      <c r="Y64">
        <v>0.80800000000000038</v>
      </c>
      <c r="Z64">
        <v>0.80650000000000044</v>
      </c>
      <c r="AA64">
        <v>0.80500000000000005</v>
      </c>
      <c r="AB64">
        <v>0.8035000000000001</v>
      </c>
      <c r="AC64">
        <v>0.80200000000000005</v>
      </c>
      <c r="AD64">
        <v>0.80049999999999999</v>
      </c>
      <c r="AE64">
        <v>0.79899999999999993</v>
      </c>
      <c r="AF64">
        <v>0.79749999999999988</v>
      </c>
      <c r="AG64">
        <v>0.79599999999999982</v>
      </c>
      <c r="AH64">
        <v>0.79449999999999976</v>
      </c>
      <c r="AI64">
        <v>0.79299999999999971</v>
      </c>
      <c r="AJ64">
        <v>0.79149999999999965</v>
      </c>
      <c r="AK64">
        <v>0.79</v>
      </c>
    </row>
    <row r="65" spans="1:37" x14ac:dyDescent="0.25">
      <c r="A65" t="s">
        <v>56</v>
      </c>
      <c r="B65" t="s">
        <v>87</v>
      </c>
      <c r="C65" t="s">
        <v>90</v>
      </c>
      <c r="D65">
        <v>0.89636197219099001</v>
      </c>
      <c r="E65">
        <v>0.89511197219099004</v>
      </c>
      <c r="F65">
        <v>0.89386197219099006</v>
      </c>
      <c r="G65">
        <v>0.89261197219098998</v>
      </c>
      <c r="H65">
        <v>0.89111197219099003</v>
      </c>
      <c r="I65">
        <v>0.88961197219099009</v>
      </c>
      <c r="J65">
        <v>0.88811197219099014</v>
      </c>
      <c r="K65">
        <v>0.88661197219099019</v>
      </c>
      <c r="L65">
        <v>0.88511197219099025</v>
      </c>
      <c r="M65">
        <v>0.8836119721909903</v>
      </c>
      <c r="N65">
        <v>0.88211197219099036</v>
      </c>
      <c r="O65">
        <v>0.88061197219099041</v>
      </c>
      <c r="P65">
        <v>0.87911197219099046</v>
      </c>
      <c r="Q65">
        <v>0.87761197219099008</v>
      </c>
      <c r="R65">
        <v>0.87611197219099002</v>
      </c>
      <c r="S65">
        <v>0.87461197219098996</v>
      </c>
      <c r="T65">
        <v>0.8731119721909899</v>
      </c>
      <c r="U65">
        <v>0.87161197219098985</v>
      </c>
      <c r="V65">
        <v>0.87011197219098979</v>
      </c>
      <c r="W65">
        <v>0.86861197219098973</v>
      </c>
      <c r="X65">
        <v>0.86711197219098968</v>
      </c>
      <c r="Y65">
        <v>0.86561197219098962</v>
      </c>
      <c r="Z65">
        <v>0.86411197219098956</v>
      </c>
      <c r="AA65">
        <v>0.86261197219099006</v>
      </c>
      <c r="AB65">
        <v>0.86111197219099012</v>
      </c>
      <c r="AC65">
        <v>0.85961197219099006</v>
      </c>
      <c r="AD65">
        <v>0.85811197219099</v>
      </c>
      <c r="AE65">
        <v>0.85661197219098995</v>
      </c>
      <c r="AF65">
        <v>0.85511197219098989</v>
      </c>
      <c r="AG65">
        <v>0.85361197219098983</v>
      </c>
      <c r="AH65">
        <v>0.85211197219098977</v>
      </c>
      <c r="AI65">
        <v>0.85061197219098972</v>
      </c>
      <c r="AJ65">
        <v>0.84911197219098966</v>
      </c>
      <c r="AK65">
        <v>0.84761197219099005</v>
      </c>
    </row>
    <row r="66" spans="1:37" x14ac:dyDescent="0.25">
      <c r="A66" t="s">
        <v>57</v>
      </c>
      <c r="B66" t="s">
        <v>87</v>
      </c>
      <c r="C66" t="s">
        <v>90</v>
      </c>
      <c r="D66">
        <v>0.94874999999999998</v>
      </c>
      <c r="E66">
        <v>0.94750000000000001</v>
      </c>
      <c r="F66">
        <v>0.94625000000000004</v>
      </c>
      <c r="G66">
        <v>0.94499999999999995</v>
      </c>
      <c r="H66">
        <v>0.94350000000000001</v>
      </c>
      <c r="I66">
        <v>0.94200000000000006</v>
      </c>
      <c r="J66">
        <v>0.94050000000000011</v>
      </c>
      <c r="K66">
        <v>0.93900000000000017</v>
      </c>
      <c r="L66">
        <v>0.93750000000000022</v>
      </c>
      <c r="M66">
        <v>0.93600000000000028</v>
      </c>
      <c r="N66">
        <v>0.93450000000000033</v>
      </c>
      <c r="O66">
        <v>0.93300000000000038</v>
      </c>
      <c r="P66">
        <v>0.93150000000000044</v>
      </c>
      <c r="Q66">
        <v>0.93</v>
      </c>
      <c r="R66">
        <v>0.9285000000000001</v>
      </c>
      <c r="S66">
        <v>0.92700000000000005</v>
      </c>
      <c r="T66">
        <v>0.92549999999999999</v>
      </c>
      <c r="U66">
        <v>0.92399999999999993</v>
      </c>
      <c r="V66">
        <v>0.92249999999999988</v>
      </c>
      <c r="W66">
        <v>0.92099999999999982</v>
      </c>
      <c r="X66">
        <v>0.91949999999999976</v>
      </c>
      <c r="Y66">
        <v>0.91799999999999971</v>
      </c>
      <c r="Z66">
        <v>0.91649999999999965</v>
      </c>
      <c r="AA66">
        <v>0.91500000000000004</v>
      </c>
      <c r="AB66">
        <v>0.91349999999999998</v>
      </c>
      <c r="AC66">
        <v>0.91199999999999992</v>
      </c>
      <c r="AD66">
        <v>0.91049999999999986</v>
      </c>
      <c r="AE66">
        <v>0.90899999999999981</v>
      </c>
      <c r="AF66">
        <v>0.90749999999999975</v>
      </c>
      <c r="AG66">
        <v>0.90599999999999969</v>
      </c>
      <c r="AH66">
        <v>0.90449999999999964</v>
      </c>
      <c r="AI66">
        <v>0.90299999999999958</v>
      </c>
      <c r="AJ66">
        <v>0.90149999999999952</v>
      </c>
      <c r="AK66">
        <v>0.9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P127"/>
  <sheetViews>
    <sheetView showGridLines="0" tabSelected="1" zoomScaleNormal="100" workbookViewId="0"/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100" width="11" bestFit="1" customWidth="1"/>
  </cols>
  <sheetData>
    <row r="1" spans="1:120" x14ac:dyDescent="0.25">
      <c r="A1" s="1" t="s">
        <v>93</v>
      </c>
    </row>
    <row r="3" spans="1:120" x14ac:dyDescent="0.25">
      <c r="F3" s="11" t="str">
        <f>A15&amp;" 2018"</f>
        <v>01_AUS 2018</v>
      </c>
      <c r="G3" s="11" t="s">
        <v>156</v>
      </c>
      <c r="I3" s="11" t="s">
        <v>187</v>
      </c>
      <c r="J3" s="11" t="s">
        <v>156</v>
      </c>
    </row>
    <row r="4" spans="1:120" x14ac:dyDescent="0.25">
      <c r="F4" s="13">
        <f>IFERROR(F9,0)</f>
        <v>5.3125000000000004E-3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2">
        <f>INDEX(thermal_eff,MATCH(A15,Cement_assumptions!$A$110:$A$130,0))</f>
        <v>4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5.3125000000000004E-3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6.8750000000000009E-3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>
        <f>IF(F6/J47&lt;=1,F6/J47,1)</f>
        <v>0.40985490082469384</v>
      </c>
      <c r="G11" s="12" t="s">
        <v>186</v>
      </c>
      <c r="I11" s="50">
        <v>0</v>
      </c>
      <c r="J11" s="12" t="s">
        <v>185</v>
      </c>
    </row>
    <row r="12" spans="1:120" x14ac:dyDescent="0.25"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4</v>
      </c>
      <c r="B15" t="s">
        <v>5</v>
      </c>
      <c r="C15" t="s">
        <v>5</v>
      </c>
      <c r="D15" t="s">
        <v>37</v>
      </c>
      <c r="E15" s="8">
        <v>15.812538768</v>
      </c>
      <c r="F15" s="8">
        <v>20.115187524</v>
      </c>
      <c r="G15">
        <f>MATCH(A15,Production_est!$A$4:$A$339,0)</f>
        <v>1</v>
      </c>
      <c r="H15">
        <f>IFERROR(MATCH(D15,Production_est!$D$4:$D$339,0),"-")</f>
        <v>6</v>
      </c>
      <c r="I15" s="8" cm="1">
        <f t="array" ref="I15">IFERROR(INDEX(Production_est!$E$4:$E$339,H15+G15-1),"-")</f>
        <v>9454.7908612122192</v>
      </c>
      <c r="J15" s="42">
        <f t="shared" ref="J15:J46" si="0">IFERROR(F15/I15,0)</f>
        <v>2.1275126884637389E-3</v>
      </c>
      <c r="K15" s="42">
        <f t="shared" ref="K15:AO15" si="1">J15*(1-$F$4)</f>
        <v>2.116210277306275E-3</v>
      </c>
      <c r="L15" s="42">
        <f t="shared" si="1"/>
        <v>2.1049679102080852E-3</v>
      </c>
      <c r="M15" s="42">
        <f t="shared" si="1"/>
        <v>2.0937852681851047E-3</v>
      </c>
      <c r="N15" s="42">
        <f t="shared" si="1"/>
        <v>2.0826620339478713E-3</v>
      </c>
      <c r="O15" s="42">
        <f t="shared" si="1"/>
        <v>2.0715978918925231E-3</v>
      </c>
      <c r="P15" s="42">
        <f t="shared" si="1"/>
        <v>2.0605925280918441E-3</v>
      </c>
      <c r="Q15" s="42">
        <f t="shared" si="1"/>
        <v>2.0496456302863562E-3</v>
      </c>
      <c r="R15" s="42">
        <f t="shared" si="1"/>
        <v>2.0387568878754599E-3</v>
      </c>
      <c r="S15" s="42">
        <f t="shared" si="1"/>
        <v>2.0279259919086215E-3</v>
      </c>
      <c r="T15" s="42">
        <f t="shared" si="1"/>
        <v>2.0171526350766067E-3</v>
      </c>
      <c r="U15" s="42">
        <f t="shared" si="1"/>
        <v>2.0064365117027621E-3</v>
      </c>
      <c r="V15" s="42">
        <f t="shared" si="1"/>
        <v>1.9957773177343412E-3</v>
      </c>
      <c r="W15" s="42">
        <f t="shared" si="1"/>
        <v>1.9851747507338775E-3</v>
      </c>
      <c r="X15" s="42">
        <f t="shared" si="1"/>
        <v>1.9746285098706036E-3</v>
      </c>
      <c r="Y15" s="42">
        <f t="shared" si="1"/>
        <v>1.9641382959119159E-3</v>
      </c>
      <c r="Z15" s="42">
        <f t="shared" si="1"/>
        <v>1.9537038112148837E-3</v>
      </c>
      <c r="AA15" s="42">
        <f t="shared" si="1"/>
        <v>1.9433247597178045E-3</v>
      </c>
      <c r="AB15" s="42">
        <f t="shared" si="1"/>
        <v>1.9330008469318036E-3</v>
      </c>
      <c r="AC15" s="42">
        <f t="shared" si="1"/>
        <v>1.9227317799324782E-3</v>
      </c>
      <c r="AD15" s="42">
        <f t="shared" si="1"/>
        <v>1.9125172673515869E-3</v>
      </c>
      <c r="AE15" s="42">
        <f t="shared" si="1"/>
        <v>1.9023570193687815E-3</v>
      </c>
      <c r="AF15" s="42">
        <f t="shared" si="1"/>
        <v>1.8922507477033847E-3</v>
      </c>
      <c r="AG15" s="42">
        <f t="shared" si="1"/>
        <v>1.8821981656062105E-3</v>
      </c>
      <c r="AH15" s="42">
        <f t="shared" si="1"/>
        <v>1.8721989878514274E-3</v>
      </c>
      <c r="AI15" s="42">
        <f t="shared" si="1"/>
        <v>1.8622529307284667E-3</v>
      </c>
      <c r="AJ15" s="42">
        <f t="shared" si="1"/>
        <v>1.8523597120339718E-3</v>
      </c>
      <c r="AK15" s="42">
        <f t="shared" si="1"/>
        <v>1.8425190510637911E-3</v>
      </c>
      <c r="AL15" s="42">
        <f t="shared" si="1"/>
        <v>1.8327306686050147E-3</v>
      </c>
      <c r="AM15" s="42">
        <f t="shared" si="1"/>
        <v>1.8229942869280504E-3</v>
      </c>
      <c r="AN15" s="42">
        <f t="shared" si="1"/>
        <v>1.8133096297787451E-3</v>
      </c>
      <c r="AO15" s="42">
        <f t="shared" si="1"/>
        <v>1.8036764223705454E-3</v>
      </c>
      <c r="AP15" s="42">
        <f t="shared" ref="AP15:BJ15" si="2">AO15*(1-$F$4)</f>
        <v>1.7940943913767016E-3</v>
      </c>
      <c r="AQ15" s="42">
        <f t="shared" si="2"/>
        <v>1.7845632649225128E-3</v>
      </c>
      <c r="AR15" s="42">
        <f t="shared" si="2"/>
        <v>1.7750827725776118E-3</v>
      </c>
      <c r="AS15" s="42">
        <f t="shared" si="2"/>
        <v>1.7656526453482932E-3</v>
      </c>
      <c r="AT15" s="42">
        <f t="shared" si="2"/>
        <v>1.7562726156698802E-3</v>
      </c>
      <c r="AU15" s="42">
        <f t="shared" si="2"/>
        <v>1.7469424173991339E-3</v>
      </c>
      <c r="AV15" s="42">
        <f t="shared" si="2"/>
        <v>1.7376617858067009E-3</v>
      </c>
      <c r="AW15" s="42">
        <f t="shared" si="2"/>
        <v>1.7284304575696026E-3</v>
      </c>
      <c r="AX15" s="42">
        <f t="shared" si="2"/>
        <v>1.7192481707637641E-3</v>
      </c>
      <c r="AY15" s="42">
        <f t="shared" si="2"/>
        <v>1.7101146648565815E-3</v>
      </c>
      <c r="AZ15" s="42">
        <f t="shared" si="2"/>
        <v>1.7010296806995308E-3</v>
      </c>
      <c r="BA15" s="42">
        <f t="shared" si="2"/>
        <v>1.6919929605208144E-3</v>
      </c>
      <c r="BB15" s="42">
        <f t="shared" si="2"/>
        <v>1.6830042479180475E-3</v>
      </c>
      <c r="BC15" s="42">
        <f t="shared" si="2"/>
        <v>1.6740632878509828E-3</v>
      </c>
      <c r="BD15" s="42">
        <f t="shared" si="2"/>
        <v>1.6651698266342742E-3</v>
      </c>
      <c r="BE15" s="42">
        <f t="shared" si="2"/>
        <v>1.6563236119302796E-3</v>
      </c>
      <c r="BF15" s="42">
        <f t="shared" si="2"/>
        <v>1.6475243927418998E-3</v>
      </c>
      <c r="BG15" s="42">
        <f t="shared" si="2"/>
        <v>1.6387719194054585E-3</v>
      </c>
      <c r="BH15" s="42">
        <f t="shared" si="2"/>
        <v>1.6300659435836168E-3</v>
      </c>
      <c r="BI15" s="42">
        <f t="shared" si="2"/>
        <v>1.6214062182583289E-3</v>
      </c>
      <c r="BJ15" s="42">
        <f t="shared" si="2"/>
        <v>1.6127924977238314E-3</v>
      </c>
      <c r="BK15" t="str">
        <f t="shared" ref="BK15:BK46" si="3">A15</f>
        <v>01_AUS</v>
      </c>
      <c r="BL15" t="str">
        <f t="shared" ref="BL15:BL46" si="4">"d_ind_cem_"&amp;C15</f>
        <v>d_ind_cem_1_x_coal_thermal</v>
      </c>
      <c r="BO15" s="8">
        <f t="shared" ref="BO15:BO46" si="5">E15</f>
        <v>15.812538768</v>
      </c>
      <c r="BP15" s="8">
        <f t="shared" ref="BP15:BP46" si="6">F15</f>
        <v>20.115187524</v>
      </c>
      <c r="BQ15" s="8" cm="1">
        <f t="array" ref="BQ15">K15*INDEX(prod_est,$G15+$H15-1,MATCH(BQ$14,$BP$14:$DP$14,0))</f>
        <v>20.306131658694895</v>
      </c>
      <c r="BR15" s="8" cm="1">
        <f t="array" ref="BR15">L15*INDEX(prod_est,$G15+$H15-1,MATCH(BR$14,$BP$14:$DP$14,0))</f>
        <v>19.291720358833008</v>
      </c>
      <c r="BS15" s="8" cm="1">
        <f t="array" ref="BS15">M15*INDEX(prod_est,$G15+$H15-1,MATCH(BS$14,$BP$14:$DP$14,0))</f>
        <v>19.609472866998171</v>
      </c>
      <c r="BT15" s="8" cm="1">
        <f t="array" ref="BT15">N15*INDEX(prod_est,$G15+$H15-1,MATCH(BT$14,$BP$14:$DP$14,0))</f>
        <v>19.918234104639993</v>
      </c>
      <c r="BU15" s="8" cm="1">
        <f t="array" ref="BU15">O15*INDEX(prod_est,$G15+$H15-1,MATCH(BU$14,$BP$14:$DP$14,0))</f>
        <v>20.220528383035216</v>
      </c>
      <c r="BV15" s="8" cm="1">
        <f t="array" ref="BV15">P15*INDEX(prod_est,$G15+$H15-1,MATCH(BV$14,$BP$14:$DP$14,0))</f>
        <v>20.518358066612649</v>
      </c>
      <c r="BW15" s="8" cm="1">
        <f t="array" ref="BW15">Q15*INDEX(prod_est,$G15+$H15-1,MATCH(BW$14,$BP$14:$DP$14,0))</f>
        <v>20.812636371735373</v>
      </c>
      <c r="BX15" s="8" cm="1">
        <f t="array" ref="BX15">R15*INDEX(prod_est,$G15+$H15-1,MATCH(BX$14,$BP$14:$DP$14,0))</f>
        <v>21.091636352541222</v>
      </c>
      <c r="BY15" s="8" cm="1">
        <f t="array" ref="BY15">S15*INDEX(prod_est,$G15+$H15-1,MATCH(BY$14,$BP$14:$DP$14,0))</f>
        <v>21.369284334041019</v>
      </c>
      <c r="BZ15" s="8" cm="1">
        <f t="array" ref="BZ15">T15*INDEX(prod_est,$G15+$H15-1,MATCH(BZ$14,$BP$14:$DP$14,0))</f>
        <v>21.46631062831349</v>
      </c>
      <c r="CA15" s="8" cm="1">
        <f t="array" ref="CA15">U15*INDEX(prod_est,$G15+$H15-1,MATCH(CA$14,$BP$14:$DP$14,0))</f>
        <v>21.556445847631085</v>
      </c>
      <c r="CB15" s="8" cm="1">
        <f t="array" ref="CB15">V15*INDEX(prod_est,$G15+$H15-1,MATCH(CB$14,$BP$14:$DP$14,0))</f>
        <v>21.637737322079637</v>
      </c>
      <c r="CC15" s="8" cm="1">
        <f t="array" ref="CC15">W15*INDEX(prod_est,$G15+$H15-1,MATCH(CC$14,$BP$14:$DP$14,0))</f>
        <v>21.758865011203699</v>
      </c>
      <c r="CD15" s="8" cm="1">
        <f t="array" ref="CD15">X15*INDEX(prod_est,$G15+$H15-1,MATCH(CD$14,$BP$14:$DP$14,0))</f>
        <v>21.872323713968143</v>
      </c>
      <c r="CE15" s="8" cm="1">
        <f t="array" ref="CE15">Y15*INDEX(prod_est,$G15+$H15-1,MATCH(CE$14,$BP$14:$DP$14,0))</f>
        <v>21.978717912065619</v>
      </c>
      <c r="CF15" s="8" cm="1">
        <f t="array" ref="CF15">Z15*INDEX(prod_est,$G15+$H15-1,MATCH(CF$14,$BP$14:$DP$14,0))</f>
        <v>22.078574887695655</v>
      </c>
      <c r="CG15" s="8" cm="1">
        <f t="array" ref="CG15">AA15*INDEX(prod_est,$G15+$H15-1,MATCH(CG$14,$BP$14:$DP$14,0))</f>
        <v>22.172052592395168</v>
      </c>
      <c r="CH15" s="8" cm="1">
        <f t="array" ref="CH15">AB15*INDEX(prod_est,$G15+$H15-1,MATCH(CH$14,$BP$14:$DP$14,0))</f>
        <v>22.247497016330918</v>
      </c>
      <c r="CI15" s="8" cm="1">
        <f t="array" ref="CI15">AC15*INDEX(prod_est,$G15+$H15-1,MATCH(CI$14,$BP$14:$DP$14,0))</f>
        <v>22.316923554184061</v>
      </c>
      <c r="CJ15" s="8" cm="1">
        <f t="array" ref="CJ15">AD15*INDEX(prod_est,$G15+$H15-1,MATCH(CJ$14,$BP$14:$DP$14,0))</f>
        <v>22.38003213013311</v>
      </c>
      <c r="CK15" s="8" cm="1">
        <f t="array" ref="CK15">AE15*INDEX(prod_est,$G15+$H15-1,MATCH(CK$14,$BP$14:$DP$14,0))</f>
        <v>22.4365175164696</v>
      </c>
      <c r="CL15" s="8" cm="1">
        <f t="array" ref="CL15">AF15*INDEX(prod_est,$G15+$H15-1,MATCH(CL$14,$BP$14:$DP$14,0))</f>
        <v>22.485539076262377</v>
      </c>
      <c r="CM15" s="8" cm="1">
        <f t="array" ref="CM15">AG15*INDEX(prod_est,$G15+$H15-1,MATCH(CM$14,$BP$14:$DP$14,0))</f>
        <v>22.517426631702612</v>
      </c>
      <c r="CN15" s="8" cm="1">
        <f t="array" ref="CN15">AH15*INDEX(prod_est,$G15+$H15-1,MATCH(CN$14,$BP$14:$DP$14,0))</f>
        <v>22.544805622904505</v>
      </c>
      <c r="CO15" s="8" cm="1">
        <f t="array" ref="CO15">AI15*INDEX(prod_est,$G15+$H15-1,MATCH(CO$14,$BP$14:$DP$14,0))</f>
        <v>22.567777255454899</v>
      </c>
      <c r="CP15" s="8" cm="1">
        <f t="array" ref="CP15">AJ15*INDEX(prod_est,$G15+$H15-1,MATCH(CP$14,$BP$14:$DP$14,0))</f>
        <v>22.586890092455267</v>
      </c>
      <c r="CQ15" s="8" cm="1">
        <f t="array" ref="CQ15">AK15*INDEX(prod_est,$G15+$H15-1,MATCH(CQ$14,$BP$14:$DP$14,0))</f>
        <v>22.602691934693173</v>
      </c>
      <c r="CR15" s="8" cm="1">
        <f t="array" ref="CR15">AL15*INDEX(prod_est,$G15+$H15-1,MATCH(CR$14,$BP$14:$DP$14,0))</f>
        <v>22.606346106060954</v>
      </c>
      <c r="CS15" s="8" cm="1">
        <f t="array" ref="CS15">AM15*INDEX(prod_est,$G15+$H15-1,MATCH(CS$14,$BP$14:$DP$14,0))</f>
        <v>22.608969538702326</v>
      </c>
      <c r="CT15" s="8" cm="1">
        <f t="array" ref="CT15">AN15*INDEX(prod_est,$G15+$H15-1,MATCH(CT$14,$BP$14:$DP$14,0))</f>
        <v>22.610184190144761</v>
      </c>
      <c r="CU15" s="8" cm="1">
        <f t="array" ref="CU15">AO15*INDEX(prod_est,$G15+$H15-1,MATCH(CU$14,$BP$14:$DP$14,0))</f>
        <v>22.609475488383588</v>
      </c>
      <c r="CV15" s="8" cm="1">
        <f t="array" ref="CV15">AP15*INDEX(prod_est,$G15+$H15-1,MATCH(CV$14,$BP$14:$DP$14,0))</f>
        <v>22.606379285647201</v>
      </c>
      <c r="CW15" cm="1">
        <f t="array" ref="CW15">AQ15*INDEX(prod_est,$G15+$H15-1,MATCH(CW$14,$BP$14:$DP$14,0))</f>
        <v>22.486282895692199</v>
      </c>
      <c r="CX15" cm="1">
        <f t="array" ref="CX15">AR15*INDEX(prod_est,$G15+$H15-1,MATCH(CX$14,$BP$14:$DP$14,0))</f>
        <v>22.366824517808833</v>
      </c>
      <c r="CY15" cm="1">
        <f t="array" ref="CY15">AS15*INDEX(prod_est,$G15+$H15-1,MATCH(CY$14,$BP$14:$DP$14,0))</f>
        <v>22.248000762557972</v>
      </c>
      <c r="CZ15" cm="1">
        <f t="array" ref="CZ15">AT15*INDEX(prod_est,$G15+$H15-1,MATCH(CZ$14,$BP$14:$DP$14,0))</f>
        <v>22.12980825850688</v>
      </c>
      <c r="DA15" cm="1">
        <f t="array" ref="DA15">AU15*INDEX(prod_est,$G15+$H15-1,MATCH(DA$14,$BP$14:$DP$14,0))</f>
        <v>22.012243652133563</v>
      </c>
      <c r="DB15" cm="1">
        <f t="array" ref="DB15">AV15*INDEX(prod_est,$G15+$H15-1,MATCH(DB$14,$BP$14:$DP$14,0))</f>
        <v>21.895303607731602</v>
      </c>
      <c r="DC15" cm="1">
        <f t="array" ref="DC15">AW15*INDEX(prod_est,$G15+$H15-1,MATCH(DC$14,$BP$14:$DP$14,0))</f>
        <v>21.778984807315528</v>
      </c>
      <c r="DD15" cm="1">
        <f t="array" ref="DD15">AX15*INDEX(prod_est,$G15+$H15-1,MATCH(DD$14,$BP$14:$DP$14,0))</f>
        <v>21.663283950526662</v>
      </c>
      <c r="DE15" cm="1">
        <f t="array" ref="DE15">AY15*INDEX(prod_est,$G15+$H15-1,MATCH(DE$14,$BP$14:$DP$14,0))</f>
        <v>21.548197754539487</v>
      </c>
      <c r="DF15" cm="1">
        <f t="array" ref="DF15">AZ15*INDEX(prod_est,$G15+$H15-1,MATCH(DF$14,$BP$14:$DP$14,0))</f>
        <v>21.433722953968495</v>
      </c>
      <c r="DG15" cm="1">
        <f t="array" ref="DG15">BA15*INDEX(prod_est,$G15+$H15-1,MATCH(DG$14,$BP$14:$DP$14,0))</f>
        <v>21.319856300775538</v>
      </c>
      <c r="DH15" cm="1">
        <f t="array" ref="DH15">BB15*INDEX(prod_est,$G15+$H15-1,MATCH(DH$14,$BP$14:$DP$14,0))</f>
        <v>21.206594564177664</v>
      </c>
      <c r="DI15" cm="1">
        <f t="array" ref="DI15">BC15*INDEX(prod_est,$G15+$H15-1,MATCH(DI$14,$BP$14:$DP$14,0))</f>
        <v>21.093934530555469</v>
      </c>
      <c r="DJ15" cm="1">
        <f t="array" ref="DJ15">BD15*INDEX(prod_est,$G15+$H15-1,MATCH(DJ$14,$BP$14:$DP$14,0))</f>
        <v>20.981873003361891</v>
      </c>
      <c r="DK15" cm="1">
        <f t="array" ref="DK15">BE15*INDEX(prod_est,$G15+$H15-1,MATCH(DK$14,$BP$14:$DP$14,0))</f>
        <v>20.870406803031532</v>
      </c>
      <c r="DL15" cm="1">
        <f t="array" ref="DL15">BF15*INDEX(prod_est,$G15+$H15-1,MATCH(DL$14,$BP$14:$DP$14,0))</f>
        <v>20.759532766890423</v>
      </c>
      <c r="DM15" cm="1">
        <f t="array" ref="DM15">BG15*INDEX(prod_est,$G15+$H15-1,MATCH(DM$14,$BP$14:$DP$14,0))</f>
        <v>20.649247749066319</v>
      </c>
      <c r="DN15" cm="1">
        <f t="array" ref="DN15">BH15*INDEX(prod_est,$G15+$H15-1,MATCH(DN$14,$BP$14:$DP$14,0))</f>
        <v>20.539548620399401</v>
      </c>
      <c r="DO15" cm="1">
        <f t="array" ref="DO15">BI15*INDEX(prod_est,$G15+$H15-1,MATCH(DO$14,$BP$14:$DP$14,0))</f>
        <v>20.430432268353531</v>
      </c>
      <c r="DP15" cm="1">
        <f t="array" ref="DP15">BJ15*INDEX(prod_est,$G15+$H15-1,MATCH(DP$14,$BP$14:$DP$14,0))</f>
        <v>20.321895596927899</v>
      </c>
    </row>
    <row r="16" spans="1:120" x14ac:dyDescent="0.25">
      <c r="A16" t="s">
        <v>4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1</v>
      </c>
      <c r="H16">
        <f>IFERROR(MATCH(D16,Production_est!$D$4:$D$339,0),"-")</f>
        <v>6</v>
      </c>
      <c r="I16" s="8" cm="1">
        <f t="array" ref="I16">IFERROR(INDEX(Production_est!$E$4:$E$339,H16+G16-1),"-")</f>
        <v>9454.7908612122192</v>
      </c>
      <c r="J16" s="42">
        <f t="shared" si="0"/>
        <v>0</v>
      </c>
      <c r="K16" s="42">
        <f t="shared" ref="K16:AP16" si="7">J16*(1-$F$4)</f>
        <v>0</v>
      </c>
      <c r="L16" s="42">
        <f t="shared" si="7"/>
        <v>0</v>
      </c>
      <c r="M16" s="42">
        <f t="shared" si="7"/>
        <v>0</v>
      </c>
      <c r="N16" s="42">
        <f t="shared" si="7"/>
        <v>0</v>
      </c>
      <c r="O16" s="42">
        <f t="shared" si="7"/>
        <v>0</v>
      </c>
      <c r="P16" s="42">
        <f t="shared" si="7"/>
        <v>0</v>
      </c>
      <c r="Q16" s="42">
        <f t="shared" si="7"/>
        <v>0</v>
      </c>
      <c r="R16" s="42">
        <f t="shared" si="7"/>
        <v>0</v>
      </c>
      <c r="S16" s="42">
        <f t="shared" si="7"/>
        <v>0</v>
      </c>
      <c r="T16" s="42">
        <f t="shared" si="7"/>
        <v>0</v>
      </c>
      <c r="U16" s="42">
        <f t="shared" si="7"/>
        <v>0</v>
      </c>
      <c r="V16" s="42">
        <f t="shared" si="7"/>
        <v>0</v>
      </c>
      <c r="W16" s="42">
        <f t="shared" si="7"/>
        <v>0</v>
      </c>
      <c r="X16" s="42">
        <f t="shared" si="7"/>
        <v>0</v>
      </c>
      <c r="Y16" s="42">
        <f t="shared" si="7"/>
        <v>0</v>
      </c>
      <c r="Z16" s="42">
        <f t="shared" si="7"/>
        <v>0</v>
      </c>
      <c r="AA16" s="42">
        <f t="shared" si="7"/>
        <v>0</v>
      </c>
      <c r="AB16" s="42">
        <f t="shared" si="7"/>
        <v>0</v>
      </c>
      <c r="AC16" s="42">
        <f t="shared" si="7"/>
        <v>0</v>
      </c>
      <c r="AD16" s="42">
        <f t="shared" si="7"/>
        <v>0</v>
      </c>
      <c r="AE16" s="42">
        <f t="shared" si="7"/>
        <v>0</v>
      </c>
      <c r="AF16" s="42">
        <f t="shared" si="7"/>
        <v>0</v>
      </c>
      <c r="AG16" s="42">
        <f t="shared" si="7"/>
        <v>0</v>
      </c>
      <c r="AH16" s="42">
        <f t="shared" si="7"/>
        <v>0</v>
      </c>
      <c r="AI16" s="42">
        <f t="shared" si="7"/>
        <v>0</v>
      </c>
      <c r="AJ16" s="42">
        <f t="shared" si="7"/>
        <v>0</v>
      </c>
      <c r="AK16" s="42">
        <f t="shared" si="7"/>
        <v>0</v>
      </c>
      <c r="AL16" s="42">
        <f t="shared" si="7"/>
        <v>0</v>
      </c>
      <c r="AM16" s="42">
        <f t="shared" si="7"/>
        <v>0</v>
      </c>
      <c r="AN16" s="42">
        <f t="shared" si="7"/>
        <v>0</v>
      </c>
      <c r="AO16" s="42">
        <f t="shared" si="7"/>
        <v>0</v>
      </c>
      <c r="AP16" s="42">
        <f t="shared" si="7"/>
        <v>0</v>
      </c>
      <c r="AQ16" s="42">
        <f t="shared" ref="AQ16:BJ16" si="8">AP16*(1-$F$4)</f>
        <v>0</v>
      </c>
      <c r="AR16" s="42">
        <f t="shared" si="8"/>
        <v>0</v>
      </c>
      <c r="AS16" s="42">
        <f t="shared" si="8"/>
        <v>0</v>
      </c>
      <c r="AT16" s="42">
        <f t="shared" si="8"/>
        <v>0</v>
      </c>
      <c r="AU16" s="42">
        <f t="shared" si="8"/>
        <v>0</v>
      </c>
      <c r="AV16" s="42">
        <f t="shared" si="8"/>
        <v>0</v>
      </c>
      <c r="AW16" s="42">
        <f t="shared" si="8"/>
        <v>0</v>
      </c>
      <c r="AX16" s="42">
        <f t="shared" si="8"/>
        <v>0</v>
      </c>
      <c r="AY16" s="42">
        <f t="shared" si="8"/>
        <v>0</v>
      </c>
      <c r="AZ16" s="42">
        <f t="shared" si="8"/>
        <v>0</v>
      </c>
      <c r="BA16" s="42">
        <f t="shared" si="8"/>
        <v>0</v>
      </c>
      <c r="BB16" s="42">
        <f t="shared" si="8"/>
        <v>0</v>
      </c>
      <c r="BC16" s="42">
        <f t="shared" si="8"/>
        <v>0</v>
      </c>
      <c r="BD16" s="42">
        <f t="shared" si="8"/>
        <v>0</v>
      </c>
      <c r="BE16" s="42">
        <f t="shared" si="8"/>
        <v>0</v>
      </c>
      <c r="BF16" s="42">
        <f t="shared" si="8"/>
        <v>0</v>
      </c>
      <c r="BG16" s="42">
        <f t="shared" si="8"/>
        <v>0</v>
      </c>
      <c r="BH16" s="42">
        <f t="shared" si="8"/>
        <v>0</v>
      </c>
      <c r="BI16" s="42">
        <f t="shared" si="8"/>
        <v>0</v>
      </c>
      <c r="BJ16" s="42">
        <f t="shared" si="8"/>
        <v>0</v>
      </c>
      <c r="BK16" t="str">
        <f t="shared" si="3"/>
        <v>01_AUS</v>
      </c>
      <c r="BL16" t="str">
        <f t="shared" si="4"/>
        <v>d_ind_cem_1_1_coking_coal</v>
      </c>
      <c r="BO16" s="8">
        <f t="shared" si="5"/>
        <v>0</v>
      </c>
      <c r="BP16" s="8">
        <f t="shared" si="6"/>
        <v>0</v>
      </c>
      <c r="BQ16" s="8" cm="1">
        <f t="array" ref="BQ16">K16*INDEX(prod_est,$G16+$H16-1,MATCH(BQ$14,$BP$14:$DP$14,0))</f>
        <v>0</v>
      </c>
      <c r="BR16" s="8" cm="1">
        <f t="array" ref="BR16">L16*INDEX(prod_est,$G16+$H16-1,MATCH(BR$14,$BP$14:$DP$14,0))</f>
        <v>0</v>
      </c>
      <c r="BS16" s="8" cm="1">
        <f t="array" ref="BS16">M16*INDEX(prod_est,$G16+$H16-1,MATCH(BS$14,$BP$14:$DP$14,0))</f>
        <v>0</v>
      </c>
      <c r="BT16" s="8" cm="1">
        <f t="array" ref="BT16">N16*INDEX(prod_est,$G16+$H16-1,MATCH(BT$14,$BP$14:$DP$14,0))</f>
        <v>0</v>
      </c>
      <c r="BU16" s="8" cm="1">
        <f t="array" ref="BU16">O16*INDEX(prod_est,$G16+$H16-1,MATCH(BU$14,$BP$14:$DP$14,0))</f>
        <v>0</v>
      </c>
      <c r="BV16" s="8" cm="1">
        <f t="array" ref="BV16">P16*INDEX(prod_est,$G16+$H16-1,MATCH(BV$14,$BP$14:$DP$14,0))</f>
        <v>0</v>
      </c>
      <c r="BW16" s="8" cm="1">
        <f t="array" ref="BW16">Q16*INDEX(prod_est,$G16+$H16-1,MATCH(BW$14,$BP$14:$DP$14,0))</f>
        <v>0</v>
      </c>
      <c r="BX16" s="8" cm="1">
        <f t="array" ref="BX16">R16*INDEX(prod_est,$G16+$H16-1,MATCH(BX$14,$BP$14:$DP$14,0))</f>
        <v>0</v>
      </c>
      <c r="BY16" s="8" cm="1">
        <f t="array" ref="BY16">S16*INDEX(prod_est,$G16+$H16-1,MATCH(BY$14,$BP$14:$DP$14,0))</f>
        <v>0</v>
      </c>
      <c r="BZ16" s="8" cm="1">
        <f t="array" ref="BZ16">T16*INDEX(prod_est,$G16+$H16-1,MATCH(BZ$14,$BP$14:$DP$14,0))</f>
        <v>0</v>
      </c>
      <c r="CA16" s="8" cm="1">
        <f t="array" ref="CA16">U16*INDEX(prod_est,$G16+$H16-1,MATCH(CA$14,$BP$14:$DP$14,0))</f>
        <v>0</v>
      </c>
      <c r="CB16" s="8" cm="1">
        <f t="array" ref="CB16">V16*INDEX(prod_est,$G16+$H16-1,MATCH(CB$14,$BP$14:$DP$14,0))</f>
        <v>0</v>
      </c>
      <c r="CC16" s="8" cm="1">
        <f t="array" ref="CC16">W16*INDEX(prod_est,$G16+$H16-1,MATCH(CC$14,$BP$14:$DP$14,0))</f>
        <v>0</v>
      </c>
      <c r="CD16" s="8" cm="1">
        <f t="array" ref="CD16">X16*INDEX(prod_est,$G16+$H16-1,MATCH(CD$14,$BP$14:$DP$14,0))</f>
        <v>0</v>
      </c>
      <c r="CE16" s="8" cm="1">
        <f t="array" ref="CE16">Y16*INDEX(prod_est,$G16+$H16-1,MATCH(CE$14,$BP$14:$DP$14,0))</f>
        <v>0</v>
      </c>
      <c r="CF16" s="8" cm="1">
        <f t="array" ref="CF16">Z16*INDEX(prod_est,$G16+$H16-1,MATCH(CF$14,$BP$14:$DP$14,0))</f>
        <v>0</v>
      </c>
      <c r="CG16" s="8" cm="1">
        <f t="array" ref="CG16">AA16*INDEX(prod_est,$G16+$H16-1,MATCH(CG$14,$BP$14:$DP$14,0))</f>
        <v>0</v>
      </c>
      <c r="CH16" s="8" cm="1">
        <f t="array" ref="CH16">AB16*INDEX(prod_est,$G16+$H16-1,MATCH(CH$14,$BP$14:$DP$14,0))</f>
        <v>0</v>
      </c>
      <c r="CI16" s="8" cm="1">
        <f t="array" ref="CI16">AC16*INDEX(prod_est,$G16+$H16-1,MATCH(CI$14,$BP$14:$DP$14,0))</f>
        <v>0</v>
      </c>
      <c r="CJ16" s="8" cm="1">
        <f t="array" ref="CJ16">AD16*INDEX(prod_est,$G16+$H16-1,MATCH(CJ$14,$BP$14:$DP$14,0))</f>
        <v>0</v>
      </c>
      <c r="CK16" s="8" cm="1">
        <f t="array" ref="CK16">AE16*INDEX(prod_est,$G16+$H16-1,MATCH(CK$14,$BP$14:$DP$14,0))</f>
        <v>0</v>
      </c>
      <c r="CL16" s="8" cm="1">
        <f t="array" ref="CL16">AF16*INDEX(prod_est,$G16+$H16-1,MATCH(CL$14,$BP$14:$DP$14,0))</f>
        <v>0</v>
      </c>
      <c r="CM16" s="8" cm="1">
        <f t="array" ref="CM16">AG16*INDEX(prod_est,$G16+$H16-1,MATCH(CM$14,$BP$14:$DP$14,0))</f>
        <v>0</v>
      </c>
      <c r="CN16" s="8" cm="1">
        <f t="array" ref="CN16">AH16*INDEX(prod_est,$G16+$H16-1,MATCH(CN$14,$BP$14:$DP$14,0))</f>
        <v>0</v>
      </c>
      <c r="CO16" s="8" cm="1">
        <f t="array" ref="CO16">AI16*INDEX(prod_est,$G16+$H16-1,MATCH(CO$14,$BP$14:$DP$14,0))</f>
        <v>0</v>
      </c>
      <c r="CP16" s="8" cm="1">
        <f t="array" ref="CP16">AJ16*INDEX(prod_est,$G16+$H16-1,MATCH(CP$14,$BP$14:$DP$14,0))</f>
        <v>0</v>
      </c>
      <c r="CQ16" s="8" cm="1">
        <f t="array" ref="CQ16">AK16*INDEX(prod_est,$G16+$H16-1,MATCH(CQ$14,$BP$14:$DP$14,0))</f>
        <v>0</v>
      </c>
      <c r="CR16" s="8" cm="1">
        <f t="array" ref="CR16">AL16*INDEX(prod_est,$G16+$H16-1,MATCH(CR$14,$BP$14:$DP$14,0))</f>
        <v>0</v>
      </c>
      <c r="CS16" s="8" cm="1">
        <f t="array" ref="CS16">AM16*INDEX(prod_est,$G16+$H16-1,MATCH(CS$14,$BP$14:$DP$14,0))</f>
        <v>0</v>
      </c>
      <c r="CT16" s="8" cm="1">
        <f t="array" ref="CT16">AN16*INDEX(prod_est,$G16+$H16-1,MATCH(CT$14,$BP$14:$DP$14,0))</f>
        <v>0</v>
      </c>
      <c r="CU16" s="8" cm="1">
        <f t="array" ref="CU16">AO16*INDEX(prod_est,$G16+$H16-1,MATCH(CU$14,$BP$14:$DP$14,0))</f>
        <v>0</v>
      </c>
      <c r="CV16" s="8" cm="1">
        <f t="array" ref="CV16">AP16*INDEX(prod_est,$G16+$H16-1,MATCH(CV$14,$BP$14:$DP$14,0))</f>
        <v>0</v>
      </c>
      <c r="CW16" cm="1">
        <f t="array" ref="CW16">AQ16*INDEX(prod_est,$G16+$H16-1,MATCH(CW$14,$BP$14:$DP$14,0))</f>
        <v>0</v>
      </c>
      <c r="CX16" cm="1">
        <f t="array" ref="CX16">AR16*INDEX(prod_est,$G16+$H16-1,MATCH(CX$14,$BP$14:$DP$14,0))</f>
        <v>0</v>
      </c>
      <c r="CY16" cm="1">
        <f t="array" ref="CY16">AS16*INDEX(prod_est,$G16+$H16-1,MATCH(CY$14,$BP$14:$DP$14,0))</f>
        <v>0</v>
      </c>
      <c r="CZ16" cm="1">
        <f t="array" ref="CZ16">AT16*INDEX(prod_est,$G16+$H16-1,MATCH(CZ$14,$BP$14:$DP$14,0))</f>
        <v>0</v>
      </c>
      <c r="DA16" cm="1">
        <f t="array" ref="DA16">AU16*INDEX(prod_est,$G16+$H16-1,MATCH(DA$14,$BP$14:$DP$14,0))</f>
        <v>0</v>
      </c>
      <c r="DB16" cm="1">
        <f t="array" ref="DB16">AV16*INDEX(prod_est,$G16+$H16-1,MATCH(DB$14,$BP$14:$DP$14,0))</f>
        <v>0</v>
      </c>
      <c r="DC16" cm="1">
        <f t="array" ref="DC16">AW16*INDEX(prod_est,$G16+$H16-1,MATCH(DC$14,$BP$14:$DP$14,0))</f>
        <v>0</v>
      </c>
      <c r="DD16" cm="1">
        <f t="array" ref="DD16">AX16*INDEX(prod_est,$G16+$H16-1,MATCH(DD$14,$BP$14:$DP$14,0))</f>
        <v>0</v>
      </c>
      <c r="DE16" cm="1">
        <f t="array" ref="DE16">AY16*INDEX(prod_est,$G16+$H16-1,MATCH(DE$14,$BP$14:$DP$14,0))</f>
        <v>0</v>
      </c>
      <c r="DF16" cm="1">
        <f t="array" ref="DF16">AZ16*INDEX(prod_est,$G16+$H16-1,MATCH(DF$14,$BP$14:$DP$14,0))</f>
        <v>0</v>
      </c>
      <c r="DG16" cm="1">
        <f t="array" ref="DG16">BA16*INDEX(prod_est,$G16+$H16-1,MATCH(DG$14,$BP$14:$DP$14,0))</f>
        <v>0</v>
      </c>
      <c r="DH16" cm="1">
        <f t="array" ref="DH16">BB16*INDEX(prod_est,$G16+$H16-1,MATCH(DH$14,$BP$14:$DP$14,0))</f>
        <v>0</v>
      </c>
      <c r="DI16" cm="1">
        <f t="array" ref="DI16">BC16*INDEX(prod_est,$G16+$H16-1,MATCH(DI$14,$BP$14:$DP$14,0))</f>
        <v>0</v>
      </c>
      <c r="DJ16" cm="1">
        <f t="array" ref="DJ16">BD16*INDEX(prod_est,$G16+$H16-1,MATCH(DJ$14,$BP$14:$DP$14,0))</f>
        <v>0</v>
      </c>
      <c r="DK16" cm="1">
        <f t="array" ref="DK16">BE16*INDEX(prod_est,$G16+$H16-1,MATCH(DK$14,$BP$14:$DP$14,0))</f>
        <v>0</v>
      </c>
      <c r="DL16" cm="1">
        <f t="array" ref="DL16">BF16*INDEX(prod_est,$G16+$H16-1,MATCH(DL$14,$BP$14:$DP$14,0))</f>
        <v>0</v>
      </c>
      <c r="DM16" cm="1">
        <f t="array" ref="DM16">BG16*INDEX(prod_est,$G16+$H16-1,MATCH(DM$14,$BP$14:$DP$14,0))</f>
        <v>0</v>
      </c>
      <c r="DN16" cm="1">
        <f t="array" ref="DN16">BH16*INDEX(prod_est,$G16+$H16-1,MATCH(DN$14,$BP$14:$DP$14,0))</f>
        <v>0</v>
      </c>
      <c r="DO16" cm="1">
        <f t="array" ref="DO16">BI16*INDEX(prod_est,$G16+$H16-1,MATCH(DO$14,$BP$14:$DP$14,0))</f>
        <v>0</v>
      </c>
      <c r="DP16" cm="1">
        <f t="array" ref="DP16">BJ16*INDEX(prod_est,$G16+$H16-1,MATCH(DP$14,$BP$14:$DP$14,0))</f>
        <v>0</v>
      </c>
    </row>
    <row r="17" spans="1:120" x14ac:dyDescent="0.25">
      <c r="A17" t="s">
        <v>4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1</v>
      </c>
      <c r="H17">
        <f>IFERROR(MATCH(D17,Production_est!$D$4:$D$339,0),"-")</f>
        <v>6</v>
      </c>
      <c r="I17" s="8" cm="1">
        <f t="array" ref="I17">IFERROR(INDEX(Production_est!$E$4:$E$339,H17+G17-1),"-")</f>
        <v>9454.7908612122192</v>
      </c>
      <c r="J17" s="42">
        <f t="shared" si="0"/>
        <v>0</v>
      </c>
      <c r="K17" s="42">
        <f t="shared" ref="K17:AP17" si="9">J17*(1-$F$4)</f>
        <v>0</v>
      </c>
      <c r="L17" s="42">
        <f t="shared" si="9"/>
        <v>0</v>
      </c>
      <c r="M17" s="42">
        <f t="shared" si="9"/>
        <v>0</v>
      </c>
      <c r="N17" s="42">
        <f t="shared" si="9"/>
        <v>0</v>
      </c>
      <c r="O17" s="42">
        <f t="shared" si="9"/>
        <v>0</v>
      </c>
      <c r="P17" s="42">
        <f t="shared" si="9"/>
        <v>0</v>
      </c>
      <c r="Q17" s="42">
        <f t="shared" si="9"/>
        <v>0</v>
      </c>
      <c r="R17" s="42">
        <f t="shared" si="9"/>
        <v>0</v>
      </c>
      <c r="S17" s="42">
        <f t="shared" si="9"/>
        <v>0</v>
      </c>
      <c r="T17" s="42">
        <f t="shared" si="9"/>
        <v>0</v>
      </c>
      <c r="U17" s="42">
        <f t="shared" si="9"/>
        <v>0</v>
      </c>
      <c r="V17" s="42">
        <f t="shared" si="9"/>
        <v>0</v>
      </c>
      <c r="W17" s="42">
        <f t="shared" si="9"/>
        <v>0</v>
      </c>
      <c r="X17" s="42">
        <f t="shared" si="9"/>
        <v>0</v>
      </c>
      <c r="Y17" s="42">
        <f t="shared" si="9"/>
        <v>0</v>
      </c>
      <c r="Z17" s="42">
        <f t="shared" si="9"/>
        <v>0</v>
      </c>
      <c r="AA17" s="42">
        <f t="shared" si="9"/>
        <v>0</v>
      </c>
      <c r="AB17" s="42">
        <f t="shared" si="9"/>
        <v>0</v>
      </c>
      <c r="AC17" s="42">
        <f t="shared" si="9"/>
        <v>0</v>
      </c>
      <c r="AD17" s="42">
        <f t="shared" si="9"/>
        <v>0</v>
      </c>
      <c r="AE17" s="42">
        <f t="shared" si="9"/>
        <v>0</v>
      </c>
      <c r="AF17" s="42">
        <f t="shared" si="9"/>
        <v>0</v>
      </c>
      <c r="AG17" s="42">
        <f t="shared" si="9"/>
        <v>0</v>
      </c>
      <c r="AH17" s="42">
        <f t="shared" si="9"/>
        <v>0</v>
      </c>
      <c r="AI17" s="42">
        <f t="shared" si="9"/>
        <v>0</v>
      </c>
      <c r="AJ17" s="42">
        <f t="shared" si="9"/>
        <v>0</v>
      </c>
      <c r="AK17" s="42">
        <f t="shared" si="9"/>
        <v>0</v>
      </c>
      <c r="AL17" s="42">
        <f t="shared" si="9"/>
        <v>0</v>
      </c>
      <c r="AM17" s="42">
        <f t="shared" si="9"/>
        <v>0</v>
      </c>
      <c r="AN17" s="42">
        <f t="shared" si="9"/>
        <v>0</v>
      </c>
      <c r="AO17" s="42">
        <f t="shared" si="9"/>
        <v>0</v>
      </c>
      <c r="AP17" s="42">
        <f t="shared" si="9"/>
        <v>0</v>
      </c>
      <c r="AQ17" s="42">
        <f t="shared" ref="AQ17:BJ17" si="10">AP17*(1-$F$4)</f>
        <v>0</v>
      </c>
      <c r="AR17" s="42">
        <f t="shared" si="10"/>
        <v>0</v>
      </c>
      <c r="AS17" s="42">
        <f t="shared" si="10"/>
        <v>0</v>
      </c>
      <c r="AT17" s="42">
        <f t="shared" si="10"/>
        <v>0</v>
      </c>
      <c r="AU17" s="42">
        <f t="shared" si="10"/>
        <v>0</v>
      </c>
      <c r="AV17" s="42">
        <f t="shared" si="10"/>
        <v>0</v>
      </c>
      <c r="AW17" s="42">
        <f t="shared" si="10"/>
        <v>0</v>
      </c>
      <c r="AX17" s="42">
        <f t="shared" si="10"/>
        <v>0</v>
      </c>
      <c r="AY17" s="42">
        <f t="shared" si="10"/>
        <v>0</v>
      </c>
      <c r="AZ17" s="42">
        <f t="shared" si="10"/>
        <v>0</v>
      </c>
      <c r="BA17" s="42">
        <f t="shared" si="10"/>
        <v>0</v>
      </c>
      <c r="BB17" s="42">
        <f t="shared" si="10"/>
        <v>0</v>
      </c>
      <c r="BC17" s="42">
        <f t="shared" si="10"/>
        <v>0</v>
      </c>
      <c r="BD17" s="42">
        <f t="shared" si="10"/>
        <v>0</v>
      </c>
      <c r="BE17" s="42">
        <f t="shared" si="10"/>
        <v>0</v>
      </c>
      <c r="BF17" s="42">
        <f t="shared" si="10"/>
        <v>0</v>
      </c>
      <c r="BG17" s="42">
        <f t="shared" si="10"/>
        <v>0</v>
      </c>
      <c r="BH17" s="42">
        <f t="shared" si="10"/>
        <v>0</v>
      </c>
      <c r="BI17" s="42">
        <f t="shared" si="10"/>
        <v>0</v>
      </c>
      <c r="BJ17" s="42">
        <f t="shared" si="10"/>
        <v>0</v>
      </c>
      <c r="BK17" t="str">
        <f t="shared" si="3"/>
        <v>01_AUS</v>
      </c>
      <c r="BL17" t="str">
        <f t="shared" si="4"/>
        <v>d_ind_cem_1_5_lignite</v>
      </c>
      <c r="BO17" s="8">
        <f t="shared" si="5"/>
        <v>0</v>
      </c>
      <c r="BP17" s="8">
        <f t="shared" si="6"/>
        <v>0</v>
      </c>
      <c r="BQ17" s="8" cm="1">
        <f t="array" ref="BQ17">K17*INDEX(prod_est,$G17+$H17-1,MATCH(BQ$14,$BP$14:$DP$14,0))</f>
        <v>0</v>
      </c>
      <c r="BR17" s="8" cm="1">
        <f t="array" ref="BR17">L17*INDEX(prod_est,$G17+$H17-1,MATCH(BR$14,$BP$14:$DP$14,0))</f>
        <v>0</v>
      </c>
      <c r="BS17" s="8" cm="1">
        <f t="array" ref="BS17">M17*INDEX(prod_est,$G17+$H17-1,MATCH(BS$14,$BP$14:$DP$14,0))</f>
        <v>0</v>
      </c>
      <c r="BT17" s="8" cm="1">
        <f t="array" ref="BT17">N17*INDEX(prod_est,$G17+$H17-1,MATCH(BT$14,$BP$14:$DP$14,0))</f>
        <v>0</v>
      </c>
      <c r="BU17" s="8" cm="1">
        <f t="array" ref="BU17">O17*INDEX(prod_est,$G17+$H17-1,MATCH(BU$14,$BP$14:$DP$14,0))</f>
        <v>0</v>
      </c>
      <c r="BV17" s="8" cm="1">
        <f t="array" ref="BV17">P17*INDEX(prod_est,$G17+$H17-1,MATCH(BV$14,$BP$14:$DP$14,0))</f>
        <v>0</v>
      </c>
      <c r="BW17" s="8" cm="1">
        <f t="array" ref="BW17">Q17*INDEX(prod_est,$G17+$H17-1,MATCH(BW$14,$BP$14:$DP$14,0))</f>
        <v>0</v>
      </c>
      <c r="BX17" s="8" cm="1">
        <f t="array" ref="BX17">R17*INDEX(prod_est,$G17+$H17-1,MATCH(BX$14,$BP$14:$DP$14,0))</f>
        <v>0</v>
      </c>
      <c r="BY17" s="8" cm="1">
        <f t="array" ref="BY17">S17*INDEX(prod_est,$G17+$H17-1,MATCH(BY$14,$BP$14:$DP$14,0))</f>
        <v>0</v>
      </c>
      <c r="BZ17" s="8" cm="1">
        <f t="array" ref="BZ17">T17*INDEX(prod_est,$G17+$H17-1,MATCH(BZ$14,$BP$14:$DP$14,0))</f>
        <v>0</v>
      </c>
      <c r="CA17" s="8" cm="1">
        <f t="array" ref="CA17">U17*INDEX(prod_est,$G17+$H17-1,MATCH(CA$14,$BP$14:$DP$14,0))</f>
        <v>0</v>
      </c>
      <c r="CB17" s="8" cm="1">
        <f t="array" ref="CB17">V17*INDEX(prod_est,$G17+$H17-1,MATCH(CB$14,$BP$14:$DP$14,0))</f>
        <v>0</v>
      </c>
      <c r="CC17" s="8" cm="1">
        <f t="array" ref="CC17">W17*INDEX(prod_est,$G17+$H17-1,MATCH(CC$14,$BP$14:$DP$14,0))</f>
        <v>0</v>
      </c>
      <c r="CD17" s="8" cm="1">
        <f t="array" ref="CD17">X17*INDEX(prod_est,$G17+$H17-1,MATCH(CD$14,$BP$14:$DP$14,0))</f>
        <v>0</v>
      </c>
      <c r="CE17" s="8" cm="1">
        <f t="array" ref="CE17">Y17*INDEX(prod_est,$G17+$H17-1,MATCH(CE$14,$BP$14:$DP$14,0))</f>
        <v>0</v>
      </c>
      <c r="CF17" s="8" cm="1">
        <f t="array" ref="CF17">Z17*INDEX(prod_est,$G17+$H17-1,MATCH(CF$14,$BP$14:$DP$14,0))</f>
        <v>0</v>
      </c>
      <c r="CG17" s="8" cm="1">
        <f t="array" ref="CG17">AA17*INDEX(prod_est,$G17+$H17-1,MATCH(CG$14,$BP$14:$DP$14,0))</f>
        <v>0</v>
      </c>
      <c r="CH17" s="8" cm="1">
        <f t="array" ref="CH17">AB17*INDEX(prod_est,$G17+$H17-1,MATCH(CH$14,$BP$14:$DP$14,0))</f>
        <v>0</v>
      </c>
      <c r="CI17" s="8" cm="1">
        <f t="array" ref="CI17">AC17*INDEX(prod_est,$G17+$H17-1,MATCH(CI$14,$BP$14:$DP$14,0))</f>
        <v>0</v>
      </c>
      <c r="CJ17" s="8" cm="1">
        <f t="array" ref="CJ17">AD17*INDEX(prod_est,$G17+$H17-1,MATCH(CJ$14,$BP$14:$DP$14,0))</f>
        <v>0</v>
      </c>
      <c r="CK17" s="8" cm="1">
        <f t="array" ref="CK17">AE17*INDEX(prod_est,$G17+$H17-1,MATCH(CK$14,$BP$14:$DP$14,0))</f>
        <v>0</v>
      </c>
      <c r="CL17" s="8" cm="1">
        <f t="array" ref="CL17">AF17*INDEX(prod_est,$G17+$H17-1,MATCH(CL$14,$BP$14:$DP$14,0))</f>
        <v>0</v>
      </c>
      <c r="CM17" s="8" cm="1">
        <f t="array" ref="CM17">AG17*INDEX(prod_est,$G17+$H17-1,MATCH(CM$14,$BP$14:$DP$14,0))</f>
        <v>0</v>
      </c>
      <c r="CN17" s="8" cm="1">
        <f t="array" ref="CN17">AH17*INDEX(prod_est,$G17+$H17-1,MATCH(CN$14,$BP$14:$DP$14,0))</f>
        <v>0</v>
      </c>
      <c r="CO17" s="8" cm="1">
        <f t="array" ref="CO17">AI17*INDEX(prod_est,$G17+$H17-1,MATCH(CO$14,$BP$14:$DP$14,0))</f>
        <v>0</v>
      </c>
      <c r="CP17" s="8" cm="1">
        <f t="array" ref="CP17">AJ17*INDEX(prod_est,$G17+$H17-1,MATCH(CP$14,$BP$14:$DP$14,0))</f>
        <v>0</v>
      </c>
      <c r="CQ17" s="8" cm="1">
        <f t="array" ref="CQ17">AK17*INDEX(prod_est,$G17+$H17-1,MATCH(CQ$14,$BP$14:$DP$14,0))</f>
        <v>0</v>
      </c>
      <c r="CR17" s="8" cm="1">
        <f t="array" ref="CR17">AL17*INDEX(prod_est,$G17+$H17-1,MATCH(CR$14,$BP$14:$DP$14,0))</f>
        <v>0</v>
      </c>
      <c r="CS17" s="8" cm="1">
        <f t="array" ref="CS17">AM17*INDEX(prod_est,$G17+$H17-1,MATCH(CS$14,$BP$14:$DP$14,0))</f>
        <v>0</v>
      </c>
      <c r="CT17" s="8" cm="1">
        <f t="array" ref="CT17">AN17*INDEX(prod_est,$G17+$H17-1,MATCH(CT$14,$BP$14:$DP$14,0))</f>
        <v>0</v>
      </c>
      <c r="CU17" s="8" cm="1">
        <f t="array" ref="CU17">AO17*INDEX(prod_est,$G17+$H17-1,MATCH(CU$14,$BP$14:$DP$14,0))</f>
        <v>0</v>
      </c>
      <c r="CV17" s="8" cm="1">
        <f t="array" ref="CV17">AP17*INDEX(prod_est,$G17+$H17-1,MATCH(CV$14,$BP$14:$DP$14,0))</f>
        <v>0</v>
      </c>
      <c r="CW17" cm="1">
        <f t="array" ref="CW17">AQ17*INDEX(prod_est,$G17+$H17-1,MATCH(CW$14,$BP$14:$DP$14,0))</f>
        <v>0</v>
      </c>
      <c r="CX17" cm="1">
        <f t="array" ref="CX17">AR17*INDEX(prod_est,$G17+$H17-1,MATCH(CX$14,$BP$14:$DP$14,0))</f>
        <v>0</v>
      </c>
      <c r="CY17" cm="1">
        <f t="array" ref="CY17">AS17*INDEX(prod_est,$G17+$H17-1,MATCH(CY$14,$BP$14:$DP$14,0))</f>
        <v>0</v>
      </c>
      <c r="CZ17" cm="1">
        <f t="array" ref="CZ17">AT17*INDEX(prod_est,$G17+$H17-1,MATCH(CZ$14,$BP$14:$DP$14,0))</f>
        <v>0</v>
      </c>
      <c r="DA17" cm="1">
        <f t="array" ref="DA17">AU17*INDEX(prod_est,$G17+$H17-1,MATCH(DA$14,$BP$14:$DP$14,0))</f>
        <v>0</v>
      </c>
      <c r="DB17" cm="1">
        <f t="array" ref="DB17">AV17*INDEX(prod_est,$G17+$H17-1,MATCH(DB$14,$BP$14:$DP$14,0))</f>
        <v>0</v>
      </c>
      <c r="DC17" cm="1">
        <f t="array" ref="DC17">AW17*INDEX(prod_est,$G17+$H17-1,MATCH(DC$14,$BP$14:$DP$14,0))</f>
        <v>0</v>
      </c>
      <c r="DD17" cm="1">
        <f t="array" ref="DD17">AX17*INDEX(prod_est,$G17+$H17-1,MATCH(DD$14,$BP$14:$DP$14,0))</f>
        <v>0</v>
      </c>
      <c r="DE17" cm="1">
        <f t="array" ref="DE17">AY17*INDEX(prod_est,$G17+$H17-1,MATCH(DE$14,$BP$14:$DP$14,0))</f>
        <v>0</v>
      </c>
      <c r="DF17" cm="1">
        <f t="array" ref="DF17">AZ17*INDEX(prod_est,$G17+$H17-1,MATCH(DF$14,$BP$14:$DP$14,0))</f>
        <v>0</v>
      </c>
      <c r="DG17" cm="1">
        <f t="array" ref="DG17">BA17*INDEX(prod_est,$G17+$H17-1,MATCH(DG$14,$BP$14:$DP$14,0))</f>
        <v>0</v>
      </c>
      <c r="DH17" cm="1">
        <f t="array" ref="DH17">BB17*INDEX(prod_est,$G17+$H17-1,MATCH(DH$14,$BP$14:$DP$14,0))</f>
        <v>0</v>
      </c>
      <c r="DI17" cm="1">
        <f t="array" ref="DI17">BC17*INDEX(prod_est,$G17+$H17-1,MATCH(DI$14,$BP$14:$DP$14,0))</f>
        <v>0</v>
      </c>
      <c r="DJ17" cm="1">
        <f t="array" ref="DJ17">BD17*INDEX(prod_est,$G17+$H17-1,MATCH(DJ$14,$BP$14:$DP$14,0))</f>
        <v>0</v>
      </c>
      <c r="DK17" cm="1">
        <f t="array" ref="DK17">BE17*INDEX(prod_est,$G17+$H17-1,MATCH(DK$14,$BP$14:$DP$14,0))</f>
        <v>0</v>
      </c>
      <c r="DL17" cm="1">
        <f t="array" ref="DL17">BF17*INDEX(prod_est,$G17+$H17-1,MATCH(DL$14,$BP$14:$DP$14,0))</f>
        <v>0</v>
      </c>
      <c r="DM17" cm="1">
        <f t="array" ref="DM17">BG17*INDEX(prod_est,$G17+$H17-1,MATCH(DM$14,$BP$14:$DP$14,0))</f>
        <v>0</v>
      </c>
      <c r="DN17" cm="1">
        <f t="array" ref="DN17">BH17*INDEX(prod_est,$G17+$H17-1,MATCH(DN$14,$BP$14:$DP$14,0))</f>
        <v>0</v>
      </c>
      <c r="DO17" cm="1">
        <f t="array" ref="DO17">BI17*INDEX(prod_est,$G17+$H17-1,MATCH(DO$14,$BP$14:$DP$14,0))</f>
        <v>0</v>
      </c>
      <c r="DP17" cm="1">
        <f t="array" ref="DP17">BJ17*INDEX(prod_est,$G17+$H17-1,MATCH(DP$14,$BP$14:$DP$14,0))</f>
        <v>0</v>
      </c>
    </row>
    <row r="18" spans="1:120" x14ac:dyDescent="0.25">
      <c r="A18" t="s">
        <v>4</v>
      </c>
      <c r="B18" t="s">
        <v>8</v>
      </c>
      <c r="C18" t="s">
        <v>8</v>
      </c>
      <c r="D18" t="s">
        <v>37</v>
      </c>
      <c r="E18" s="8">
        <v>0.10797757199999999</v>
      </c>
      <c r="F18" s="8">
        <v>0.10797757199999999</v>
      </c>
      <c r="G18">
        <f>MATCH(A18,Production_est!$A$4:$A$339,0)</f>
        <v>1</v>
      </c>
      <c r="H18">
        <f>IFERROR(MATCH(D18,Production_est!$D$4:$D$339,0),"-")</f>
        <v>6</v>
      </c>
      <c r="I18" s="8" cm="1">
        <f t="array" ref="I18">IFERROR(INDEX(Production_est!$E$4:$E$339,H18+G18-1),"-")</f>
        <v>9454.7908612122192</v>
      </c>
      <c r="J18" s="42">
        <f t="shared" si="0"/>
        <v>1.1420408297233975E-5</v>
      </c>
      <c r="K18" s="42">
        <f t="shared" ref="K18:AP18" si="11">J18*(1-$F$4)</f>
        <v>1.1359737378154919E-5</v>
      </c>
      <c r="L18" s="42">
        <f t="shared" si="11"/>
        <v>1.1299388773333471E-5</v>
      </c>
      <c r="M18" s="42">
        <f t="shared" si="11"/>
        <v>1.1239360770475136E-5</v>
      </c>
      <c r="N18" s="42">
        <f t="shared" si="11"/>
        <v>1.1179651666381987E-5</v>
      </c>
      <c r="O18" s="42">
        <f t="shared" si="11"/>
        <v>1.1120259766904332E-5</v>
      </c>
      <c r="P18" s="42">
        <f t="shared" si="11"/>
        <v>1.1061183386892653E-5</v>
      </c>
      <c r="Q18" s="42">
        <f t="shared" si="11"/>
        <v>1.1002420850149786E-5</v>
      </c>
      <c r="R18" s="42">
        <f t="shared" si="11"/>
        <v>1.0943970489383365E-5</v>
      </c>
      <c r="S18" s="42">
        <f t="shared" si="11"/>
        <v>1.0885830646158515E-5</v>
      </c>
      <c r="T18" s="42">
        <f t="shared" si="11"/>
        <v>1.0827999670850797E-5</v>
      </c>
      <c r="U18" s="42">
        <f t="shared" si="11"/>
        <v>1.07704759225994E-5</v>
      </c>
      <c r="V18" s="42">
        <f t="shared" si="11"/>
        <v>1.0713257769260591E-5</v>
      </c>
      <c r="W18" s="42">
        <f t="shared" si="11"/>
        <v>1.0656343587361393E-5</v>
      </c>
      <c r="X18" s="42">
        <f t="shared" si="11"/>
        <v>1.0599731762053534E-5</v>
      </c>
      <c r="Y18" s="42">
        <f t="shared" si="11"/>
        <v>1.0543420687067624E-5</v>
      </c>
      <c r="Z18" s="42">
        <f t="shared" si="11"/>
        <v>1.0487408764667576E-5</v>
      </c>
      <c r="AA18" s="42">
        <f t="shared" si="11"/>
        <v>1.0431694405605278E-5</v>
      </c>
      <c r="AB18" s="42">
        <f t="shared" si="11"/>
        <v>1.0376276029075499E-5</v>
      </c>
      <c r="AC18" s="42">
        <f t="shared" si="11"/>
        <v>1.0321152062671035E-5</v>
      </c>
      <c r="AD18" s="42">
        <f t="shared" si="11"/>
        <v>1.0266320942338094E-5</v>
      </c>
      <c r="AE18" s="42">
        <f t="shared" si="11"/>
        <v>1.0211781112331923E-5</v>
      </c>
      <c r="AF18" s="42">
        <f t="shared" si="11"/>
        <v>1.0157531025172659E-5</v>
      </c>
      <c r="AG18" s="42">
        <f t="shared" si="11"/>
        <v>1.0103569141601428E-5</v>
      </c>
      <c r="AH18" s="42">
        <f t="shared" si="11"/>
        <v>1.004989393053667E-5</v>
      </c>
      <c r="AI18" s="42">
        <f t="shared" si="11"/>
        <v>9.9965038690306925E-6</v>
      </c>
      <c r="AJ18" s="42">
        <f t="shared" si="11"/>
        <v>9.9433974422264663E-6</v>
      </c>
      <c r="AK18" s="42">
        <f t="shared" si="11"/>
        <v>9.8905731433146383E-6</v>
      </c>
      <c r="AL18" s="42">
        <f t="shared" si="11"/>
        <v>9.8380294734907795E-6</v>
      </c>
      <c r="AM18" s="42">
        <f t="shared" si="11"/>
        <v>9.7857649419128586E-6</v>
      </c>
      <c r="AN18" s="42">
        <f t="shared" si="11"/>
        <v>9.7337780656589461E-6</v>
      </c>
      <c r="AO18" s="42">
        <f t="shared" si="11"/>
        <v>9.6820673696851325E-6</v>
      </c>
      <c r="AP18" s="42">
        <f t="shared" si="11"/>
        <v>9.630631386783679E-6</v>
      </c>
      <c r="AQ18" s="42">
        <f t="shared" ref="AQ18:BJ18" si="12">AP18*(1-$F$4)</f>
        <v>9.5794686575413901E-6</v>
      </c>
      <c r="AR18" s="42">
        <f t="shared" si="12"/>
        <v>9.5285777302982014E-6</v>
      </c>
      <c r="AS18" s="42">
        <f t="shared" si="12"/>
        <v>9.4779571611059923E-6</v>
      </c>
      <c r="AT18" s="42">
        <f t="shared" si="12"/>
        <v>9.4276055136876164E-6</v>
      </c>
      <c r="AU18" s="42">
        <f t="shared" si="12"/>
        <v>9.377521359396151E-6</v>
      </c>
      <c r="AV18" s="42">
        <f t="shared" si="12"/>
        <v>9.3277032771743579E-6</v>
      </c>
      <c r="AW18" s="42">
        <f t="shared" si="12"/>
        <v>9.278149853514368E-6</v>
      </c>
      <c r="AX18" s="42">
        <f t="shared" si="12"/>
        <v>9.2288596824175728E-6</v>
      </c>
      <c r="AY18" s="42">
        <f t="shared" si="12"/>
        <v>9.1798313653547289E-6</v>
      </c>
      <c r="AZ18" s="42">
        <f t="shared" si="12"/>
        <v>9.1310635112262815E-6</v>
      </c>
      <c r="BA18" s="42">
        <f t="shared" si="12"/>
        <v>9.0825547363228909E-6</v>
      </c>
      <c r="BB18" s="42">
        <f t="shared" si="12"/>
        <v>9.0343036642861758E-6</v>
      </c>
      <c r="BC18" s="42">
        <f t="shared" si="12"/>
        <v>8.9863089260696551E-6</v>
      </c>
      <c r="BD18" s="42">
        <f t="shared" si="12"/>
        <v>8.9385691598999097E-6</v>
      </c>
      <c r="BE18" s="42">
        <f t="shared" si="12"/>
        <v>8.8910830112379406E-6</v>
      </c>
      <c r="BF18" s="42">
        <f t="shared" si="12"/>
        <v>8.8438491327407378E-6</v>
      </c>
      <c r="BG18" s="42">
        <f t="shared" si="12"/>
        <v>8.7968661842230515E-6</v>
      </c>
      <c r="BH18" s="42">
        <f t="shared" si="12"/>
        <v>8.7501328326193657E-6</v>
      </c>
      <c r="BI18" s="42">
        <f t="shared" si="12"/>
        <v>8.7036477519460749E-6</v>
      </c>
      <c r="BJ18" s="42">
        <f t="shared" si="12"/>
        <v>8.6574096232638603E-6</v>
      </c>
      <c r="BK18" t="str">
        <f t="shared" si="3"/>
        <v>01_AUS</v>
      </c>
      <c r="BL18" t="str">
        <f t="shared" si="4"/>
        <v>d_ind_cem_2_coal_products</v>
      </c>
      <c r="BO18" s="8">
        <f t="shared" si="5"/>
        <v>0.10797757199999999</v>
      </c>
      <c r="BP18" s="8">
        <f t="shared" si="6"/>
        <v>0.10797757199999999</v>
      </c>
      <c r="BQ18" s="8" cm="1">
        <f t="array" ref="BQ18">K18*INDEX(prod_est,$G18+$H18-1,MATCH(BQ$14,$BP$14:$DP$14,0))</f>
        <v>0.10900255295170111</v>
      </c>
      <c r="BR18" s="8" cm="1">
        <f t="array" ref="BR18">L18*INDEX(prod_est,$G18+$H18-1,MATCH(BR$14,$BP$14:$DP$14,0))</f>
        <v>0.10355723115006428</v>
      </c>
      <c r="BS18" s="8" cm="1">
        <f t="array" ref="BS18">M18*INDEX(prod_est,$G18+$H18-1,MATCH(BS$14,$BP$14:$DP$14,0))</f>
        <v>0.10526291469328992</v>
      </c>
      <c r="BT18" s="8" cm="1">
        <f t="array" ref="BT18">N18*INDEX(prod_est,$G18+$H18-1,MATCH(BT$14,$BP$14:$DP$14,0))</f>
        <v>0.10692033343365717</v>
      </c>
      <c r="BU18" s="8" cm="1">
        <f t="array" ref="BU18">O18*INDEX(prod_est,$G18+$H18-1,MATCH(BU$14,$BP$14:$DP$14,0))</f>
        <v>0.1085430377793991</v>
      </c>
      <c r="BV18" s="8" cm="1">
        <f t="array" ref="BV18">P18*INDEX(prod_est,$G18+$H18-1,MATCH(BV$14,$BP$14:$DP$14,0))</f>
        <v>0.11014177634765004</v>
      </c>
      <c r="BW18" s="8" cm="1">
        <f t="array" ref="BW18">Q18*INDEX(prod_est,$G18+$H18-1,MATCH(BW$14,$BP$14:$DP$14,0))</f>
        <v>0.11172145124958743</v>
      </c>
      <c r="BX18" s="8" cm="1">
        <f t="array" ref="BX18">R18*INDEX(prod_est,$G18+$H18-1,MATCH(BX$14,$BP$14:$DP$14,0))</f>
        <v>0.11321911267976394</v>
      </c>
      <c r="BY18" s="8" cm="1">
        <f t="array" ref="BY18">S18*INDEX(prod_est,$G18+$H18-1,MATCH(BY$14,$BP$14:$DP$14,0))</f>
        <v>0.1147095166283863</v>
      </c>
      <c r="BZ18" s="8" cm="1">
        <f t="array" ref="BZ18">T18*INDEX(prod_est,$G18+$H18-1,MATCH(BZ$14,$BP$14:$DP$14,0))</f>
        <v>0.11523035013606296</v>
      </c>
      <c r="CA18" s="8" cm="1">
        <f t="array" ref="CA18">U18*INDEX(prod_est,$G18+$H18-1,MATCH(CA$14,$BP$14:$DP$14,0))</f>
        <v>0.11571419261190312</v>
      </c>
      <c r="CB18" s="8" cm="1">
        <f t="array" ref="CB18">V18*INDEX(prod_est,$G18+$H18-1,MATCH(CB$14,$BP$14:$DP$14,0))</f>
        <v>0.11615056219706268</v>
      </c>
      <c r="CC18" s="8" cm="1">
        <f t="array" ref="CC18">W18*INDEX(prod_est,$G18+$H18-1,MATCH(CC$14,$BP$14:$DP$14,0))</f>
        <v>0.11680077108812978</v>
      </c>
      <c r="CD18" s="8" cm="1">
        <f t="array" ref="CD18">X18*INDEX(prod_est,$G18+$H18-1,MATCH(CD$14,$BP$14:$DP$14,0))</f>
        <v>0.11740981314812338</v>
      </c>
      <c r="CE18" s="8" cm="1">
        <f t="array" ref="CE18">Y18*INDEX(prod_est,$G18+$H18-1,MATCH(CE$14,$BP$14:$DP$14,0))</f>
        <v>0.11798093321209221</v>
      </c>
      <c r="CF18" s="8" cm="1">
        <f t="array" ref="CF18">Z18*INDEX(prod_est,$G18+$H18-1,MATCH(CF$14,$BP$14:$DP$14,0))</f>
        <v>0.11851696171110222</v>
      </c>
      <c r="CG18" s="8" cm="1">
        <f t="array" ref="CG18">AA18*INDEX(prod_est,$G18+$H18-1,MATCH(CG$14,$BP$14:$DP$14,0))</f>
        <v>0.11901874652307792</v>
      </c>
      <c r="CH18" s="8" cm="1">
        <f t="array" ref="CH18">AB18*INDEX(prod_est,$G18+$H18-1,MATCH(CH$14,$BP$14:$DP$14,0))</f>
        <v>0.11942372936043905</v>
      </c>
      <c r="CI18" s="8" cm="1">
        <f t="array" ref="CI18">AC18*INDEX(prod_est,$G18+$H18-1,MATCH(CI$14,$BP$14:$DP$14,0))</f>
        <v>0.11979640841107203</v>
      </c>
      <c r="CJ18" s="8" cm="1">
        <f t="array" ref="CJ18">AD18*INDEX(prod_est,$G18+$H18-1,MATCH(CJ$14,$BP$14:$DP$14,0))</f>
        <v>0.12013517287922452</v>
      </c>
      <c r="CK18" s="8" cm="1">
        <f t="array" ref="CK18">AE18*INDEX(prod_est,$G18+$H18-1,MATCH(CK$14,$BP$14:$DP$14,0))</f>
        <v>0.12043838431400829</v>
      </c>
      <c r="CL18" s="8" cm="1">
        <f t="array" ref="CL18">AF18*INDEX(prod_est,$G18+$H18-1,MATCH(CL$14,$BP$14:$DP$14,0))</f>
        <v>0.12070153020791365</v>
      </c>
      <c r="CM18" s="8" cm="1">
        <f t="array" ref="CM18">AG18*INDEX(prod_est,$G18+$H18-1,MATCH(CM$14,$BP$14:$DP$14,0))</f>
        <v>0.12087270140924317</v>
      </c>
      <c r="CN18" s="8" cm="1">
        <f t="array" ref="CN18">AH18*INDEX(prod_est,$G18+$H18-1,MATCH(CN$14,$BP$14:$DP$14,0))</f>
        <v>0.12101967080688177</v>
      </c>
      <c r="CO18" s="8" cm="1">
        <f t="array" ref="CO18">AI18*INDEX(prod_est,$G18+$H18-1,MATCH(CO$14,$BP$14:$DP$14,0))</f>
        <v>0.12114298166862282</v>
      </c>
      <c r="CP18" s="8" cm="1">
        <f t="array" ref="CP18">AJ18*INDEX(prod_est,$G18+$H18-1,MATCH(CP$14,$BP$14:$DP$14,0))</f>
        <v>0.12124557866061551</v>
      </c>
      <c r="CQ18" s="8" cm="1">
        <f t="array" ref="CQ18">AK18*INDEX(prod_est,$G18+$H18-1,MATCH(CQ$14,$BP$14:$DP$14,0))</f>
        <v>0.12133040235693653</v>
      </c>
      <c r="CR18" s="8" cm="1">
        <f t="array" ref="CR18">AL18*INDEX(prod_est,$G18+$H18-1,MATCH(CR$14,$BP$14:$DP$14,0))</f>
        <v>0.12135001781175117</v>
      </c>
      <c r="CS18" s="8" cm="1">
        <f t="array" ref="CS18">AM18*INDEX(prod_est,$G18+$H18-1,MATCH(CS$14,$BP$14:$DP$14,0))</f>
        <v>0.12136410029975099</v>
      </c>
      <c r="CT18" s="8" cm="1">
        <f t="array" ref="CT18">AN18*INDEX(prod_est,$G18+$H18-1,MATCH(CT$14,$BP$14:$DP$14,0))</f>
        <v>0.12137062050312587</v>
      </c>
      <c r="CU18" s="8" cm="1">
        <f t="array" ref="CU18">AO18*INDEX(prod_est,$G18+$H18-1,MATCH(CU$14,$BP$14:$DP$14,0))</f>
        <v>0.12136681621865912</v>
      </c>
      <c r="CV18" s="8" cm="1">
        <f t="array" ref="CV18">AP18*INDEX(prod_est,$G18+$H18-1,MATCH(CV$14,$BP$14:$DP$14,0))</f>
        <v>0.12135019591852542</v>
      </c>
      <c r="CW18" cm="1">
        <f t="array" ref="CW18">AQ18*INDEX(prod_est,$G18+$H18-1,MATCH(CW$14,$BP$14:$DP$14,0))</f>
        <v>0.12070552300270823</v>
      </c>
      <c r="CX18" cm="1">
        <f t="array" ref="CX18">AR18*INDEX(prod_est,$G18+$H18-1,MATCH(CX$14,$BP$14:$DP$14,0))</f>
        <v>0.12006427491175635</v>
      </c>
      <c r="CY18" cm="1">
        <f t="array" ref="CY18">AS18*INDEX(prod_est,$G18+$H18-1,MATCH(CY$14,$BP$14:$DP$14,0))</f>
        <v>0.11942643345128764</v>
      </c>
      <c r="CZ18" cm="1">
        <f t="array" ref="CZ18">AT18*INDEX(prod_est,$G18+$H18-1,MATCH(CZ$14,$BP$14:$DP$14,0))</f>
        <v>0.11879198052357767</v>
      </c>
      <c r="DA18" cm="1">
        <f t="array" ref="DA18">AU18*INDEX(prod_est,$G18+$H18-1,MATCH(DA$14,$BP$14:$DP$14,0))</f>
        <v>0.11816089812704617</v>
      </c>
      <c r="DB18" cm="1">
        <f t="array" ref="DB18">AV18*INDEX(prod_est,$G18+$H18-1,MATCH(DB$14,$BP$14:$DP$14,0))</f>
        <v>0.11753316835574622</v>
      </c>
      <c r="DC18" cm="1">
        <f t="array" ref="DC18">AW18*INDEX(prod_est,$G18+$H18-1,MATCH(DC$14,$BP$14:$DP$14,0))</f>
        <v>0.1169087733988563</v>
      </c>
      <c r="DD18" cm="1">
        <f t="array" ref="DD18">AX18*INDEX(prod_est,$G18+$H18-1,MATCH(DD$14,$BP$14:$DP$14,0))</f>
        <v>0.11628769554017489</v>
      </c>
      <c r="DE18" cm="1">
        <f t="array" ref="DE18">AY18*INDEX(prod_est,$G18+$H18-1,MATCH(DE$14,$BP$14:$DP$14,0))</f>
        <v>0.11566991715761769</v>
      </c>
      <c r="DF18" cm="1">
        <f t="array" ref="DF18">AZ18*INDEX(prod_est,$G18+$H18-1,MATCH(DF$14,$BP$14:$DP$14,0))</f>
        <v>0.11505542072271785</v>
      </c>
      <c r="DG18" cm="1">
        <f t="array" ref="DG18">BA18*INDEX(prod_est,$G18+$H18-1,MATCH(DG$14,$BP$14:$DP$14,0))</f>
        <v>0.1144441888001284</v>
      </c>
      <c r="DH18" cm="1">
        <f t="array" ref="DH18">BB18*INDEX(prod_est,$G18+$H18-1,MATCH(DH$14,$BP$14:$DP$14,0))</f>
        <v>0.11383620404712771</v>
      </c>
      <c r="DI18" cm="1">
        <f t="array" ref="DI18">BC18*INDEX(prod_est,$G18+$H18-1,MATCH(DI$14,$BP$14:$DP$14,0))</f>
        <v>0.11323144921312735</v>
      </c>
      <c r="DJ18" cm="1">
        <f t="array" ref="DJ18">BD18*INDEX(prod_est,$G18+$H18-1,MATCH(DJ$14,$BP$14:$DP$14,0))</f>
        <v>0.1126299071391826</v>
      </c>
      <c r="DK18" cm="1">
        <f t="array" ref="DK18">BE18*INDEX(prod_est,$G18+$H18-1,MATCH(DK$14,$BP$14:$DP$14,0))</f>
        <v>0.11203156075750569</v>
      </c>
      <c r="DL18" cm="1">
        <f t="array" ref="DL18">BF18*INDEX(prod_est,$G18+$H18-1,MATCH(DL$14,$BP$14:$DP$14,0))</f>
        <v>0.11143639309098143</v>
      </c>
      <c r="DM18" cm="1">
        <f t="array" ref="DM18">BG18*INDEX(prod_est,$G18+$H18-1,MATCH(DM$14,$BP$14:$DP$14,0))</f>
        <v>0.11084438725268557</v>
      </c>
      <c r="DN18" cm="1">
        <f t="array" ref="DN18">BH18*INDEX(prod_est,$G18+$H18-1,MATCH(DN$14,$BP$14:$DP$14,0))</f>
        <v>0.11025552644540566</v>
      </c>
      <c r="DO18" cm="1">
        <f t="array" ref="DO18">BI18*INDEX(prod_est,$G18+$H18-1,MATCH(DO$14,$BP$14:$DP$14,0))</f>
        <v>0.10966979396116444</v>
      </c>
      <c r="DP18" cm="1">
        <f t="array" ref="DP18">BJ18*INDEX(prod_est,$G18+$H18-1,MATCH(DP$14,$BP$14:$DP$14,0))</f>
        <v>0.10908717318074575</v>
      </c>
    </row>
    <row r="19" spans="1:120" x14ac:dyDescent="0.25">
      <c r="A19" t="s">
        <v>4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1</v>
      </c>
      <c r="H19">
        <f>IFERROR(MATCH(D19,Production_est!$D$4:$D$339,0),"-")</f>
        <v>6</v>
      </c>
      <c r="I19" s="8" cm="1">
        <f t="array" ref="I19">IFERROR(INDEX(Production_est!$E$4:$E$339,H19+G19-1),"-")</f>
        <v>9454.7908612122192</v>
      </c>
      <c r="J19" s="42">
        <f t="shared" si="0"/>
        <v>0</v>
      </c>
      <c r="K19" s="42">
        <f t="shared" ref="K19:AP19" si="13">J19*(1-$F$4)</f>
        <v>0</v>
      </c>
      <c r="L19" s="42">
        <f t="shared" si="13"/>
        <v>0</v>
      </c>
      <c r="M19" s="42">
        <f t="shared" si="13"/>
        <v>0</v>
      </c>
      <c r="N19" s="42">
        <f t="shared" si="13"/>
        <v>0</v>
      </c>
      <c r="O19" s="42">
        <f t="shared" si="13"/>
        <v>0</v>
      </c>
      <c r="P19" s="42">
        <f t="shared" si="13"/>
        <v>0</v>
      </c>
      <c r="Q19" s="42">
        <f t="shared" si="13"/>
        <v>0</v>
      </c>
      <c r="R19" s="42">
        <f t="shared" si="13"/>
        <v>0</v>
      </c>
      <c r="S19" s="42">
        <f t="shared" si="13"/>
        <v>0</v>
      </c>
      <c r="T19" s="42">
        <f t="shared" si="13"/>
        <v>0</v>
      </c>
      <c r="U19" s="42">
        <f t="shared" si="13"/>
        <v>0</v>
      </c>
      <c r="V19" s="42">
        <f t="shared" si="13"/>
        <v>0</v>
      </c>
      <c r="W19" s="42">
        <f t="shared" si="13"/>
        <v>0</v>
      </c>
      <c r="X19" s="42">
        <f t="shared" si="13"/>
        <v>0</v>
      </c>
      <c r="Y19" s="42">
        <f t="shared" si="13"/>
        <v>0</v>
      </c>
      <c r="Z19" s="42">
        <f t="shared" si="13"/>
        <v>0</v>
      </c>
      <c r="AA19" s="42">
        <f t="shared" si="13"/>
        <v>0</v>
      </c>
      <c r="AB19" s="42">
        <f t="shared" si="13"/>
        <v>0</v>
      </c>
      <c r="AC19" s="42">
        <f t="shared" si="13"/>
        <v>0</v>
      </c>
      <c r="AD19" s="42">
        <f t="shared" si="13"/>
        <v>0</v>
      </c>
      <c r="AE19" s="42">
        <f t="shared" si="13"/>
        <v>0</v>
      </c>
      <c r="AF19" s="42">
        <f t="shared" si="13"/>
        <v>0</v>
      </c>
      <c r="AG19" s="42">
        <f t="shared" si="13"/>
        <v>0</v>
      </c>
      <c r="AH19" s="42">
        <f t="shared" si="13"/>
        <v>0</v>
      </c>
      <c r="AI19" s="42">
        <f t="shared" si="13"/>
        <v>0</v>
      </c>
      <c r="AJ19" s="42">
        <f t="shared" si="13"/>
        <v>0</v>
      </c>
      <c r="AK19" s="42">
        <f t="shared" si="13"/>
        <v>0</v>
      </c>
      <c r="AL19" s="42">
        <f t="shared" si="13"/>
        <v>0</v>
      </c>
      <c r="AM19" s="42">
        <f t="shared" si="13"/>
        <v>0</v>
      </c>
      <c r="AN19" s="42">
        <f t="shared" si="13"/>
        <v>0</v>
      </c>
      <c r="AO19" s="42">
        <f t="shared" si="13"/>
        <v>0</v>
      </c>
      <c r="AP19" s="42">
        <f t="shared" si="13"/>
        <v>0</v>
      </c>
      <c r="AQ19" s="42">
        <f t="shared" ref="AQ19:BJ19" si="14">AP19*(1-$F$4)</f>
        <v>0</v>
      </c>
      <c r="AR19" s="42">
        <f t="shared" si="14"/>
        <v>0</v>
      </c>
      <c r="AS19" s="42">
        <f t="shared" si="14"/>
        <v>0</v>
      </c>
      <c r="AT19" s="42">
        <f t="shared" si="14"/>
        <v>0</v>
      </c>
      <c r="AU19" s="42">
        <f t="shared" si="14"/>
        <v>0</v>
      </c>
      <c r="AV19" s="42">
        <f t="shared" si="14"/>
        <v>0</v>
      </c>
      <c r="AW19" s="42">
        <f t="shared" si="14"/>
        <v>0</v>
      </c>
      <c r="AX19" s="42">
        <f t="shared" si="14"/>
        <v>0</v>
      </c>
      <c r="AY19" s="42">
        <f t="shared" si="14"/>
        <v>0</v>
      </c>
      <c r="AZ19" s="42">
        <f t="shared" si="14"/>
        <v>0</v>
      </c>
      <c r="BA19" s="42">
        <f t="shared" si="14"/>
        <v>0</v>
      </c>
      <c r="BB19" s="42">
        <f t="shared" si="14"/>
        <v>0</v>
      </c>
      <c r="BC19" s="42">
        <f t="shared" si="14"/>
        <v>0</v>
      </c>
      <c r="BD19" s="42">
        <f t="shared" si="14"/>
        <v>0</v>
      </c>
      <c r="BE19" s="42">
        <f t="shared" si="14"/>
        <v>0</v>
      </c>
      <c r="BF19" s="42">
        <f t="shared" si="14"/>
        <v>0</v>
      </c>
      <c r="BG19" s="42">
        <f t="shared" si="14"/>
        <v>0</v>
      </c>
      <c r="BH19" s="42">
        <f t="shared" si="14"/>
        <v>0</v>
      </c>
      <c r="BI19" s="42">
        <f t="shared" si="14"/>
        <v>0</v>
      </c>
      <c r="BJ19" s="42">
        <f t="shared" si="14"/>
        <v>0</v>
      </c>
      <c r="BK19" t="str">
        <f t="shared" si="3"/>
        <v>01_AUS</v>
      </c>
      <c r="BL19" t="str">
        <f t="shared" si="4"/>
        <v>d_ind_cem_6_1_crude_oil</v>
      </c>
      <c r="BO19" s="8">
        <f t="shared" si="5"/>
        <v>0</v>
      </c>
      <c r="BP19" s="8">
        <f t="shared" si="6"/>
        <v>0</v>
      </c>
      <c r="BQ19" s="8" cm="1">
        <f t="array" ref="BQ19">K19*INDEX(prod_est,$G19+$H19-1,MATCH(BQ$14,$BP$14:$DP$14,0))</f>
        <v>0</v>
      </c>
      <c r="BR19" s="8" cm="1">
        <f t="array" ref="BR19">L19*INDEX(prod_est,$G19+$H19-1,MATCH(BR$14,$BP$14:$DP$14,0))</f>
        <v>0</v>
      </c>
      <c r="BS19" s="8" cm="1">
        <f t="array" ref="BS19">M19*INDEX(prod_est,$G19+$H19-1,MATCH(BS$14,$BP$14:$DP$14,0))</f>
        <v>0</v>
      </c>
      <c r="BT19" s="8" cm="1">
        <f t="array" ref="BT19">N19*INDEX(prod_est,$G19+$H19-1,MATCH(BT$14,$BP$14:$DP$14,0))</f>
        <v>0</v>
      </c>
      <c r="BU19" s="8" cm="1">
        <f t="array" ref="BU19">O19*INDEX(prod_est,$G19+$H19-1,MATCH(BU$14,$BP$14:$DP$14,0))</f>
        <v>0</v>
      </c>
      <c r="BV19" s="8" cm="1">
        <f t="array" ref="BV19">P19*INDEX(prod_est,$G19+$H19-1,MATCH(BV$14,$BP$14:$DP$14,0))</f>
        <v>0</v>
      </c>
      <c r="BW19" s="8" cm="1">
        <f t="array" ref="BW19">Q19*INDEX(prod_est,$G19+$H19-1,MATCH(BW$14,$BP$14:$DP$14,0))</f>
        <v>0</v>
      </c>
      <c r="BX19" s="8" cm="1">
        <f t="array" ref="BX19">R19*INDEX(prod_est,$G19+$H19-1,MATCH(BX$14,$BP$14:$DP$14,0))</f>
        <v>0</v>
      </c>
      <c r="BY19" s="8" cm="1">
        <f t="array" ref="BY19">S19*INDEX(prod_est,$G19+$H19-1,MATCH(BY$14,$BP$14:$DP$14,0))</f>
        <v>0</v>
      </c>
      <c r="BZ19" s="8" cm="1">
        <f t="array" ref="BZ19">T19*INDEX(prod_est,$G19+$H19-1,MATCH(BZ$14,$BP$14:$DP$14,0))</f>
        <v>0</v>
      </c>
      <c r="CA19" s="8" cm="1">
        <f t="array" ref="CA19">U19*INDEX(prod_est,$G19+$H19-1,MATCH(CA$14,$BP$14:$DP$14,0))</f>
        <v>0</v>
      </c>
      <c r="CB19" s="8" cm="1">
        <f t="array" ref="CB19">V19*INDEX(prod_est,$G19+$H19-1,MATCH(CB$14,$BP$14:$DP$14,0))</f>
        <v>0</v>
      </c>
      <c r="CC19" s="8" cm="1">
        <f t="array" ref="CC19">W19*INDEX(prod_est,$G19+$H19-1,MATCH(CC$14,$BP$14:$DP$14,0))</f>
        <v>0</v>
      </c>
      <c r="CD19" s="8" cm="1">
        <f t="array" ref="CD19">X19*INDEX(prod_est,$G19+$H19-1,MATCH(CD$14,$BP$14:$DP$14,0))</f>
        <v>0</v>
      </c>
      <c r="CE19" s="8" cm="1">
        <f t="array" ref="CE19">Y19*INDEX(prod_est,$G19+$H19-1,MATCH(CE$14,$BP$14:$DP$14,0))</f>
        <v>0</v>
      </c>
      <c r="CF19" s="8" cm="1">
        <f t="array" ref="CF19">Z19*INDEX(prod_est,$G19+$H19-1,MATCH(CF$14,$BP$14:$DP$14,0))</f>
        <v>0</v>
      </c>
      <c r="CG19" s="8" cm="1">
        <f t="array" ref="CG19">AA19*INDEX(prod_est,$G19+$H19-1,MATCH(CG$14,$BP$14:$DP$14,0))</f>
        <v>0</v>
      </c>
      <c r="CH19" s="8" cm="1">
        <f t="array" ref="CH19">AB19*INDEX(prod_est,$G19+$H19-1,MATCH(CH$14,$BP$14:$DP$14,0))</f>
        <v>0</v>
      </c>
      <c r="CI19" s="8" cm="1">
        <f t="array" ref="CI19">AC19*INDEX(prod_est,$G19+$H19-1,MATCH(CI$14,$BP$14:$DP$14,0))</f>
        <v>0</v>
      </c>
      <c r="CJ19" s="8" cm="1">
        <f t="array" ref="CJ19">AD19*INDEX(prod_est,$G19+$H19-1,MATCH(CJ$14,$BP$14:$DP$14,0))</f>
        <v>0</v>
      </c>
      <c r="CK19" s="8" cm="1">
        <f t="array" ref="CK19">AE19*INDEX(prod_est,$G19+$H19-1,MATCH(CK$14,$BP$14:$DP$14,0))</f>
        <v>0</v>
      </c>
      <c r="CL19" s="8" cm="1">
        <f t="array" ref="CL19">AF19*INDEX(prod_est,$G19+$H19-1,MATCH(CL$14,$BP$14:$DP$14,0))</f>
        <v>0</v>
      </c>
      <c r="CM19" s="8" cm="1">
        <f t="array" ref="CM19">AG19*INDEX(prod_est,$G19+$H19-1,MATCH(CM$14,$BP$14:$DP$14,0))</f>
        <v>0</v>
      </c>
      <c r="CN19" s="8" cm="1">
        <f t="array" ref="CN19">AH19*INDEX(prod_est,$G19+$H19-1,MATCH(CN$14,$BP$14:$DP$14,0))</f>
        <v>0</v>
      </c>
      <c r="CO19" s="8" cm="1">
        <f t="array" ref="CO19">AI19*INDEX(prod_est,$G19+$H19-1,MATCH(CO$14,$BP$14:$DP$14,0))</f>
        <v>0</v>
      </c>
      <c r="CP19" s="8" cm="1">
        <f t="array" ref="CP19">AJ19*INDEX(prod_est,$G19+$H19-1,MATCH(CP$14,$BP$14:$DP$14,0))</f>
        <v>0</v>
      </c>
      <c r="CQ19" s="8" cm="1">
        <f t="array" ref="CQ19">AK19*INDEX(prod_est,$G19+$H19-1,MATCH(CQ$14,$BP$14:$DP$14,0))</f>
        <v>0</v>
      </c>
      <c r="CR19" s="8" cm="1">
        <f t="array" ref="CR19">AL19*INDEX(prod_est,$G19+$H19-1,MATCH(CR$14,$BP$14:$DP$14,0))</f>
        <v>0</v>
      </c>
      <c r="CS19" s="8" cm="1">
        <f t="array" ref="CS19">AM19*INDEX(prod_est,$G19+$H19-1,MATCH(CS$14,$BP$14:$DP$14,0))</f>
        <v>0</v>
      </c>
      <c r="CT19" s="8" cm="1">
        <f t="array" ref="CT19">AN19*INDEX(prod_est,$G19+$H19-1,MATCH(CT$14,$BP$14:$DP$14,0))</f>
        <v>0</v>
      </c>
      <c r="CU19" s="8" cm="1">
        <f t="array" ref="CU19">AO19*INDEX(prod_est,$G19+$H19-1,MATCH(CU$14,$BP$14:$DP$14,0))</f>
        <v>0</v>
      </c>
      <c r="CV19" s="8" cm="1">
        <f t="array" ref="CV19">AP19*INDEX(prod_est,$G19+$H19-1,MATCH(CV$14,$BP$14:$DP$14,0))</f>
        <v>0</v>
      </c>
      <c r="CW19" cm="1">
        <f t="array" ref="CW19">AQ19*INDEX(prod_est,$G19+$H19-1,MATCH(CW$14,$BP$14:$DP$14,0))</f>
        <v>0</v>
      </c>
      <c r="CX19" cm="1">
        <f t="array" ref="CX19">AR19*INDEX(prod_est,$G19+$H19-1,MATCH(CX$14,$BP$14:$DP$14,0))</f>
        <v>0</v>
      </c>
      <c r="CY19" cm="1">
        <f t="array" ref="CY19">AS19*INDEX(prod_est,$G19+$H19-1,MATCH(CY$14,$BP$14:$DP$14,0))</f>
        <v>0</v>
      </c>
      <c r="CZ19" cm="1">
        <f t="array" ref="CZ19">AT19*INDEX(prod_est,$G19+$H19-1,MATCH(CZ$14,$BP$14:$DP$14,0))</f>
        <v>0</v>
      </c>
      <c r="DA19" cm="1">
        <f t="array" ref="DA19">AU19*INDEX(prod_est,$G19+$H19-1,MATCH(DA$14,$BP$14:$DP$14,0))</f>
        <v>0</v>
      </c>
      <c r="DB19" cm="1">
        <f t="array" ref="DB19">AV19*INDEX(prod_est,$G19+$H19-1,MATCH(DB$14,$BP$14:$DP$14,0))</f>
        <v>0</v>
      </c>
      <c r="DC19" cm="1">
        <f t="array" ref="DC19">AW19*INDEX(prod_est,$G19+$H19-1,MATCH(DC$14,$BP$14:$DP$14,0))</f>
        <v>0</v>
      </c>
      <c r="DD19" cm="1">
        <f t="array" ref="DD19">AX19*INDEX(prod_est,$G19+$H19-1,MATCH(DD$14,$BP$14:$DP$14,0))</f>
        <v>0</v>
      </c>
      <c r="DE19" cm="1">
        <f t="array" ref="DE19">AY19*INDEX(prod_est,$G19+$H19-1,MATCH(DE$14,$BP$14:$DP$14,0))</f>
        <v>0</v>
      </c>
      <c r="DF19" cm="1">
        <f t="array" ref="DF19">AZ19*INDEX(prod_est,$G19+$H19-1,MATCH(DF$14,$BP$14:$DP$14,0))</f>
        <v>0</v>
      </c>
      <c r="DG19" cm="1">
        <f t="array" ref="DG19">BA19*INDEX(prod_est,$G19+$H19-1,MATCH(DG$14,$BP$14:$DP$14,0))</f>
        <v>0</v>
      </c>
      <c r="DH19" cm="1">
        <f t="array" ref="DH19">BB19*INDEX(prod_est,$G19+$H19-1,MATCH(DH$14,$BP$14:$DP$14,0))</f>
        <v>0</v>
      </c>
      <c r="DI19" cm="1">
        <f t="array" ref="DI19">BC19*INDEX(prod_est,$G19+$H19-1,MATCH(DI$14,$BP$14:$DP$14,0))</f>
        <v>0</v>
      </c>
      <c r="DJ19" cm="1">
        <f t="array" ref="DJ19">BD19*INDEX(prod_est,$G19+$H19-1,MATCH(DJ$14,$BP$14:$DP$14,0))</f>
        <v>0</v>
      </c>
      <c r="DK19" cm="1">
        <f t="array" ref="DK19">BE19*INDEX(prod_est,$G19+$H19-1,MATCH(DK$14,$BP$14:$DP$14,0))</f>
        <v>0</v>
      </c>
      <c r="DL19" cm="1">
        <f t="array" ref="DL19">BF19*INDEX(prod_est,$G19+$H19-1,MATCH(DL$14,$BP$14:$DP$14,0))</f>
        <v>0</v>
      </c>
      <c r="DM19" cm="1">
        <f t="array" ref="DM19">BG19*INDEX(prod_est,$G19+$H19-1,MATCH(DM$14,$BP$14:$DP$14,0))</f>
        <v>0</v>
      </c>
      <c r="DN19" cm="1">
        <f t="array" ref="DN19">BH19*INDEX(prod_est,$G19+$H19-1,MATCH(DN$14,$BP$14:$DP$14,0))</f>
        <v>0</v>
      </c>
      <c r="DO19" cm="1">
        <f t="array" ref="DO19">BI19*INDEX(prod_est,$G19+$H19-1,MATCH(DO$14,$BP$14:$DP$14,0))</f>
        <v>0</v>
      </c>
      <c r="DP19" cm="1">
        <f t="array" ref="DP19">BJ19*INDEX(prod_est,$G19+$H19-1,MATCH(DP$14,$BP$14:$DP$14,0))</f>
        <v>0</v>
      </c>
    </row>
    <row r="20" spans="1:120" x14ac:dyDescent="0.25">
      <c r="A20" t="s">
        <v>4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1</v>
      </c>
      <c r="H20">
        <f>IFERROR(MATCH(D20,Production_est!$D$4:$D$339,0),"-")</f>
        <v>6</v>
      </c>
      <c r="I20" s="8" cm="1">
        <f t="array" ref="I20">IFERROR(INDEX(Production_est!$E$4:$E$339,H20+G20-1),"-")</f>
        <v>9454.7908612122192</v>
      </c>
      <c r="J20" s="42">
        <f t="shared" si="0"/>
        <v>0</v>
      </c>
      <c r="K20" s="42">
        <f t="shared" ref="K20:AP20" si="15">J20*(1-$F$4)</f>
        <v>0</v>
      </c>
      <c r="L20" s="42">
        <f t="shared" si="15"/>
        <v>0</v>
      </c>
      <c r="M20" s="42">
        <f t="shared" si="15"/>
        <v>0</v>
      </c>
      <c r="N20" s="42">
        <f t="shared" si="15"/>
        <v>0</v>
      </c>
      <c r="O20" s="42">
        <f t="shared" si="15"/>
        <v>0</v>
      </c>
      <c r="P20" s="42">
        <f t="shared" si="15"/>
        <v>0</v>
      </c>
      <c r="Q20" s="42">
        <f t="shared" si="15"/>
        <v>0</v>
      </c>
      <c r="R20" s="42">
        <f t="shared" si="15"/>
        <v>0</v>
      </c>
      <c r="S20" s="42">
        <f t="shared" si="15"/>
        <v>0</v>
      </c>
      <c r="T20" s="42">
        <f t="shared" si="15"/>
        <v>0</v>
      </c>
      <c r="U20" s="42">
        <f t="shared" si="15"/>
        <v>0</v>
      </c>
      <c r="V20" s="42">
        <f t="shared" si="15"/>
        <v>0</v>
      </c>
      <c r="W20" s="42">
        <f t="shared" si="15"/>
        <v>0</v>
      </c>
      <c r="X20" s="42">
        <f t="shared" si="15"/>
        <v>0</v>
      </c>
      <c r="Y20" s="42">
        <f t="shared" si="15"/>
        <v>0</v>
      </c>
      <c r="Z20" s="42">
        <f t="shared" si="15"/>
        <v>0</v>
      </c>
      <c r="AA20" s="42">
        <f t="shared" si="15"/>
        <v>0</v>
      </c>
      <c r="AB20" s="42">
        <f t="shared" si="15"/>
        <v>0</v>
      </c>
      <c r="AC20" s="42">
        <f t="shared" si="15"/>
        <v>0</v>
      </c>
      <c r="AD20" s="42">
        <f t="shared" si="15"/>
        <v>0</v>
      </c>
      <c r="AE20" s="42">
        <f t="shared" si="15"/>
        <v>0</v>
      </c>
      <c r="AF20" s="42">
        <f t="shared" si="15"/>
        <v>0</v>
      </c>
      <c r="AG20" s="42">
        <f t="shared" si="15"/>
        <v>0</v>
      </c>
      <c r="AH20" s="42">
        <f t="shared" si="15"/>
        <v>0</v>
      </c>
      <c r="AI20" s="42">
        <f t="shared" si="15"/>
        <v>0</v>
      </c>
      <c r="AJ20" s="42">
        <f t="shared" si="15"/>
        <v>0</v>
      </c>
      <c r="AK20" s="42">
        <f t="shared" si="15"/>
        <v>0</v>
      </c>
      <c r="AL20" s="42">
        <f t="shared" si="15"/>
        <v>0</v>
      </c>
      <c r="AM20" s="42">
        <f t="shared" si="15"/>
        <v>0</v>
      </c>
      <c r="AN20" s="42">
        <f t="shared" si="15"/>
        <v>0</v>
      </c>
      <c r="AO20" s="42">
        <f t="shared" si="15"/>
        <v>0</v>
      </c>
      <c r="AP20" s="42">
        <f t="shared" si="15"/>
        <v>0</v>
      </c>
      <c r="AQ20" s="42">
        <f t="shared" ref="AQ20:BJ20" si="16">AP20*(1-$F$4)</f>
        <v>0</v>
      </c>
      <c r="AR20" s="42">
        <f t="shared" si="16"/>
        <v>0</v>
      </c>
      <c r="AS20" s="42">
        <f t="shared" si="16"/>
        <v>0</v>
      </c>
      <c r="AT20" s="42">
        <f t="shared" si="16"/>
        <v>0</v>
      </c>
      <c r="AU20" s="42">
        <f t="shared" si="16"/>
        <v>0</v>
      </c>
      <c r="AV20" s="42">
        <f t="shared" si="16"/>
        <v>0</v>
      </c>
      <c r="AW20" s="42">
        <f t="shared" si="16"/>
        <v>0</v>
      </c>
      <c r="AX20" s="42">
        <f t="shared" si="16"/>
        <v>0</v>
      </c>
      <c r="AY20" s="42">
        <f t="shared" si="16"/>
        <v>0</v>
      </c>
      <c r="AZ20" s="42">
        <f t="shared" si="16"/>
        <v>0</v>
      </c>
      <c r="BA20" s="42">
        <f t="shared" si="16"/>
        <v>0</v>
      </c>
      <c r="BB20" s="42">
        <f t="shared" si="16"/>
        <v>0</v>
      </c>
      <c r="BC20" s="42">
        <f t="shared" si="16"/>
        <v>0</v>
      </c>
      <c r="BD20" s="42">
        <f t="shared" si="16"/>
        <v>0</v>
      </c>
      <c r="BE20" s="42">
        <f t="shared" si="16"/>
        <v>0</v>
      </c>
      <c r="BF20" s="42">
        <f t="shared" si="16"/>
        <v>0</v>
      </c>
      <c r="BG20" s="42">
        <f t="shared" si="16"/>
        <v>0</v>
      </c>
      <c r="BH20" s="42">
        <f t="shared" si="16"/>
        <v>0</v>
      </c>
      <c r="BI20" s="42">
        <f t="shared" si="16"/>
        <v>0</v>
      </c>
      <c r="BJ20" s="42">
        <f t="shared" si="16"/>
        <v>0</v>
      </c>
      <c r="BK20" t="str">
        <f t="shared" si="3"/>
        <v>01_AUS</v>
      </c>
      <c r="BL20" t="str">
        <f t="shared" si="4"/>
        <v>d_ind_cem_6_x_ngls</v>
      </c>
      <c r="BO20" s="8">
        <f t="shared" si="5"/>
        <v>0</v>
      </c>
      <c r="BP20" s="8">
        <f t="shared" si="6"/>
        <v>0</v>
      </c>
      <c r="BQ20" s="8" cm="1">
        <f t="array" ref="BQ20">K20*INDEX(prod_est,$G20+$H20-1,MATCH(BQ$14,$BP$14:$DP$14,0))</f>
        <v>0</v>
      </c>
      <c r="BR20" s="8" cm="1">
        <f t="array" ref="BR20">L20*INDEX(prod_est,$G20+$H20-1,MATCH(BR$14,$BP$14:$DP$14,0))</f>
        <v>0</v>
      </c>
      <c r="BS20" s="8" cm="1">
        <f t="array" ref="BS20">M20*INDEX(prod_est,$G20+$H20-1,MATCH(BS$14,$BP$14:$DP$14,0))</f>
        <v>0</v>
      </c>
      <c r="BT20" s="8" cm="1">
        <f t="array" ref="BT20">N20*INDEX(prod_est,$G20+$H20-1,MATCH(BT$14,$BP$14:$DP$14,0))</f>
        <v>0</v>
      </c>
      <c r="BU20" s="8" cm="1">
        <f t="array" ref="BU20">O20*INDEX(prod_est,$G20+$H20-1,MATCH(BU$14,$BP$14:$DP$14,0))</f>
        <v>0</v>
      </c>
      <c r="BV20" s="8" cm="1">
        <f t="array" ref="BV20">P20*INDEX(prod_est,$G20+$H20-1,MATCH(BV$14,$BP$14:$DP$14,0))</f>
        <v>0</v>
      </c>
      <c r="BW20" s="8" cm="1">
        <f t="array" ref="BW20">Q20*INDEX(prod_est,$G20+$H20-1,MATCH(BW$14,$BP$14:$DP$14,0))</f>
        <v>0</v>
      </c>
      <c r="BX20" s="8" cm="1">
        <f t="array" ref="BX20">R20*INDEX(prod_est,$G20+$H20-1,MATCH(BX$14,$BP$14:$DP$14,0))</f>
        <v>0</v>
      </c>
      <c r="BY20" s="8" cm="1">
        <f t="array" ref="BY20">S20*INDEX(prod_est,$G20+$H20-1,MATCH(BY$14,$BP$14:$DP$14,0))</f>
        <v>0</v>
      </c>
      <c r="BZ20" s="8" cm="1">
        <f t="array" ref="BZ20">T20*INDEX(prod_est,$G20+$H20-1,MATCH(BZ$14,$BP$14:$DP$14,0))</f>
        <v>0</v>
      </c>
      <c r="CA20" s="8" cm="1">
        <f t="array" ref="CA20">U20*INDEX(prod_est,$G20+$H20-1,MATCH(CA$14,$BP$14:$DP$14,0))</f>
        <v>0</v>
      </c>
      <c r="CB20" s="8" cm="1">
        <f t="array" ref="CB20">V20*INDEX(prod_est,$G20+$H20-1,MATCH(CB$14,$BP$14:$DP$14,0))</f>
        <v>0</v>
      </c>
      <c r="CC20" s="8" cm="1">
        <f t="array" ref="CC20">W20*INDEX(prod_est,$G20+$H20-1,MATCH(CC$14,$BP$14:$DP$14,0))</f>
        <v>0</v>
      </c>
      <c r="CD20" s="8" cm="1">
        <f t="array" ref="CD20">X20*INDEX(prod_est,$G20+$H20-1,MATCH(CD$14,$BP$14:$DP$14,0))</f>
        <v>0</v>
      </c>
      <c r="CE20" s="8" cm="1">
        <f t="array" ref="CE20">Y20*INDEX(prod_est,$G20+$H20-1,MATCH(CE$14,$BP$14:$DP$14,0))</f>
        <v>0</v>
      </c>
      <c r="CF20" s="8" cm="1">
        <f t="array" ref="CF20">Z20*INDEX(prod_est,$G20+$H20-1,MATCH(CF$14,$BP$14:$DP$14,0))</f>
        <v>0</v>
      </c>
      <c r="CG20" s="8" cm="1">
        <f t="array" ref="CG20">AA20*INDEX(prod_est,$G20+$H20-1,MATCH(CG$14,$BP$14:$DP$14,0))</f>
        <v>0</v>
      </c>
      <c r="CH20" s="8" cm="1">
        <f t="array" ref="CH20">AB20*INDEX(prod_est,$G20+$H20-1,MATCH(CH$14,$BP$14:$DP$14,0))</f>
        <v>0</v>
      </c>
      <c r="CI20" s="8" cm="1">
        <f t="array" ref="CI20">AC20*INDEX(prod_est,$G20+$H20-1,MATCH(CI$14,$BP$14:$DP$14,0))</f>
        <v>0</v>
      </c>
      <c r="CJ20" s="8" cm="1">
        <f t="array" ref="CJ20">AD20*INDEX(prod_est,$G20+$H20-1,MATCH(CJ$14,$BP$14:$DP$14,0))</f>
        <v>0</v>
      </c>
      <c r="CK20" s="8" cm="1">
        <f t="array" ref="CK20">AE20*INDEX(prod_est,$G20+$H20-1,MATCH(CK$14,$BP$14:$DP$14,0))</f>
        <v>0</v>
      </c>
      <c r="CL20" s="8" cm="1">
        <f t="array" ref="CL20">AF20*INDEX(prod_est,$G20+$H20-1,MATCH(CL$14,$BP$14:$DP$14,0))</f>
        <v>0</v>
      </c>
      <c r="CM20" s="8" cm="1">
        <f t="array" ref="CM20">AG20*INDEX(prod_est,$G20+$H20-1,MATCH(CM$14,$BP$14:$DP$14,0))</f>
        <v>0</v>
      </c>
      <c r="CN20" s="8" cm="1">
        <f t="array" ref="CN20">AH20*INDEX(prod_est,$G20+$H20-1,MATCH(CN$14,$BP$14:$DP$14,0))</f>
        <v>0</v>
      </c>
      <c r="CO20" s="8" cm="1">
        <f t="array" ref="CO20">AI20*INDEX(prod_est,$G20+$H20-1,MATCH(CO$14,$BP$14:$DP$14,0))</f>
        <v>0</v>
      </c>
      <c r="CP20" s="8" cm="1">
        <f t="array" ref="CP20">AJ20*INDEX(prod_est,$G20+$H20-1,MATCH(CP$14,$BP$14:$DP$14,0))</f>
        <v>0</v>
      </c>
      <c r="CQ20" s="8" cm="1">
        <f t="array" ref="CQ20">AK20*INDEX(prod_est,$G20+$H20-1,MATCH(CQ$14,$BP$14:$DP$14,0))</f>
        <v>0</v>
      </c>
      <c r="CR20" s="8" cm="1">
        <f t="array" ref="CR20">AL20*INDEX(prod_est,$G20+$H20-1,MATCH(CR$14,$BP$14:$DP$14,0))</f>
        <v>0</v>
      </c>
      <c r="CS20" s="8" cm="1">
        <f t="array" ref="CS20">AM20*INDEX(prod_est,$G20+$H20-1,MATCH(CS$14,$BP$14:$DP$14,0))</f>
        <v>0</v>
      </c>
      <c r="CT20" s="8" cm="1">
        <f t="array" ref="CT20">AN20*INDEX(prod_est,$G20+$H20-1,MATCH(CT$14,$BP$14:$DP$14,0))</f>
        <v>0</v>
      </c>
      <c r="CU20" s="8" cm="1">
        <f t="array" ref="CU20">AO20*INDEX(prod_est,$G20+$H20-1,MATCH(CU$14,$BP$14:$DP$14,0))</f>
        <v>0</v>
      </c>
      <c r="CV20" s="8" cm="1">
        <f t="array" ref="CV20">AP20*INDEX(prod_est,$G20+$H20-1,MATCH(CV$14,$BP$14:$DP$14,0))</f>
        <v>0</v>
      </c>
      <c r="CW20" cm="1">
        <f t="array" ref="CW20">AQ20*INDEX(prod_est,$G20+$H20-1,MATCH(CW$14,$BP$14:$DP$14,0))</f>
        <v>0</v>
      </c>
      <c r="CX20" cm="1">
        <f t="array" ref="CX20">AR20*INDEX(prod_est,$G20+$H20-1,MATCH(CX$14,$BP$14:$DP$14,0))</f>
        <v>0</v>
      </c>
      <c r="CY20" cm="1">
        <f t="array" ref="CY20">AS20*INDEX(prod_est,$G20+$H20-1,MATCH(CY$14,$BP$14:$DP$14,0))</f>
        <v>0</v>
      </c>
      <c r="CZ20" cm="1">
        <f t="array" ref="CZ20">AT20*INDEX(prod_est,$G20+$H20-1,MATCH(CZ$14,$BP$14:$DP$14,0))</f>
        <v>0</v>
      </c>
      <c r="DA20" cm="1">
        <f t="array" ref="DA20">AU20*INDEX(prod_est,$G20+$H20-1,MATCH(DA$14,$BP$14:$DP$14,0))</f>
        <v>0</v>
      </c>
      <c r="DB20" cm="1">
        <f t="array" ref="DB20">AV20*INDEX(prod_est,$G20+$H20-1,MATCH(DB$14,$BP$14:$DP$14,0))</f>
        <v>0</v>
      </c>
      <c r="DC20" cm="1">
        <f t="array" ref="DC20">AW20*INDEX(prod_est,$G20+$H20-1,MATCH(DC$14,$BP$14:$DP$14,0))</f>
        <v>0</v>
      </c>
      <c r="DD20" cm="1">
        <f t="array" ref="DD20">AX20*INDEX(prod_est,$G20+$H20-1,MATCH(DD$14,$BP$14:$DP$14,0))</f>
        <v>0</v>
      </c>
      <c r="DE20" cm="1">
        <f t="array" ref="DE20">AY20*INDEX(prod_est,$G20+$H20-1,MATCH(DE$14,$BP$14:$DP$14,0))</f>
        <v>0</v>
      </c>
      <c r="DF20" cm="1">
        <f t="array" ref="DF20">AZ20*INDEX(prod_est,$G20+$H20-1,MATCH(DF$14,$BP$14:$DP$14,0))</f>
        <v>0</v>
      </c>
      <c r="DG20" cm="1">
        <f t="array" ref="DG20">BA20*INDEX(prod_est,$G20+$H20-1,MATCH(DG$14,$BP$14:$DP$14,0))</f>
        <v>0</v>
      </c>
      <c r="DH20" cm="1">
        <f t="array" ref="DH20">BB20*INDEX(prod_est,$G20+$H20-1,MATCH(DH$14,$BP$14:$DP$14,0))</f>
        <v>0</v>
      </c>
      <c r="DI20" cm="1">
        <f t="array" ref="DI20">BC20*INDEX(prod_est,$G20+$H20-1,MATCH(DI$14,$BP$14:$DP$14,0))</f>
        <v>0</v>
      </c>
      <c r="DJ20" cm="1">
        <f t="array" ref="DJ20">BD20*INDEX(prod_est,$G20+$H20-1,MATCH(DJ$14,$BP$14:$DP$14,0))</f>
        <v>0</v>
      </c>
      <c r="DK20" cm="1">
        <f t="array" ref="DK20">BE20*INDEX(prod_est,$G20+$H20-1,MATCH(DK$14,$BP$14:$DP$14,0))</f>
        <v>0</v>
      </c>
      <c r="DL20" cm="1">
        <f t="array" ref="DL20">BF20*INDEX(prod_est,$G20+$H20-1,MATCH(DL$14,$BP$14:$DP$14,0))</f>
        <v>0</v>
      </c>
      <c r="DM20" cm="1">
        <f t="array" ref="DM20">BG20*INDEX(prod_est,$G20+$H20-1,MATCH(DM$14,$BP$14:$DP$14,0))</f>
        <v>0</v>
      </c>
      <c r="DN20" cm="1">
        <f t="array" ref="DN20">BH20*INDEX(prod_est,$G20+$H20-1,MATCH(DN$14,$BP$14:$DP$14,0))</f>
        <v>0</v>
      </c>
      <c r="DO20" cm="1">
        <f t="array" ref="DO20">BI20*INDEX(prod_est,$G20+$H20-1,MATCH(DO$14,$BP$14:$DP$14,0))</f>
        <v>0</v>
      </c>
      <c r="DP20" cm="1">
        <f t="array" ref="DP20">BJ20*INDEX(prod_est,$G20+$H20-1,MATCH(DP$14,$BP$14:$DP$14,0))</f>
        <v>0</v>
      </c>
    </row>
    <row r="21" spans="1:120" x14ac:dyDescent="0.25">
      <c r="A21" t="s">
        <v>4</v>
      </c>
      <c r="B21" t="s">
        <v>11</v>
      </c>
      <c r="C21" t="s">
        <v>146</v>
      </c>
      <c r="D21" t="s">
        <v>37</v>
      </c>
      <c r="E21" s="8">
        <v>1.25604E-4</v>
      </c>
      <c r="F21" s="8">
        <v>1.25604E-4</v>
      </c>
      <c r="G21">
        <f>MATCH(A21,Production_est!$A$4:$A$339,0)</f>
        <v>1</v>
      </c>
      <c r="H21">
        <f>IFERROR(MATCH(D21,Production_est!$D$4:$D$339,0),"-")</f>
        <v>6</v>
      </c>
      <c r="I21" s="8" cm="1">
        <f t="array" ref="I21">IFERROR(INDEX(Production_est!$E$4:$E$339,H21+G21-1),"-")</f>
        <v>9454.7908612122192</v>
      </c>
      <c r="J21" s="42">
        <f t="shared" si="0"/>
        <v>1.3284693637728549E-8</v>
      </c>
      <c r="K21" s="42">
        <f t="shared" ref="K21:AP21" si="17">J21*(1-$F$4)</f>
        <v>1.3214118702778116E-8</v>
      </c>
      <c r="L21" s="42">
        <f t="shared" si="17"/>
        <v>1.3143918697169607E-8</v>
      </c>
      <c r="M21" s="42">
        <f t="shared" si="17"/>
        <v>1.3074091629090893E-8</v>
      </c>
      <c r="N21" s="42">
        <f t="shared" si="17"/>
        <v>1.3004635517311346E-8</v>
      </c>
      <c r="O21" s="42">
        <f t="shared" si="17"/>
        <v>1.2935548391125628E-8</v>
      </c>
      <c r="P21" s="42">
        <f t="shared" si="17"/>
        <v>1.2866828290297772E-8</v>
      </c>
      <c r="Q21" s="42">
        <f t="shared" si="17"/>
        <v>1.2798473265005565E-8</v>
      </c>
      <c r="R21" s="42">
        <f t="shared" si="17"/>
        <v>1.2730481375785222E-8</v>
      </c>
      <c r="S21" s="42">
        <f t="shared" si="17"/>
        <v>1.2662850693476363E-8</v>
      </c>
      <c r="T21" s="42">
        <f t="shared" si="17"/>
        <v>1.259557929916727E-8</v>
      </c>
      <c r="U21" s="42">
        <f t="shared" si="17"/>
        <v>1.2528665284140443E-8</v>
      </c>
      <c r="V21" s="42">
        <f t="shared" si="17"/>
        <v>1.2462106749818447E-8</v>
      </c>
      <c r="W21" s="42">
        <f t="shared" si="17"/>
        <v>1.2395901807710035E-8</v>
      </c>
      <c r="X21" s="42">
        <f t="shared" si="17"/>
        <v>1.2330048579356575E-8</v>
      </c>
      <c r="Y21" s="42">
        <f t="shared" si="17"/>
        <v>1.2264545196278743E-8</v>
      </c>
      <c r="Z21" s="42">
        <f t="shared" si="17"/>
        <v>1.2199389799923511E-8</v>
      </c>
      <c r="AA21" s="42">
        <f t="shared" si="17"/>
        <v>1.2134580541611418E-8</v>
      </c>
      <c r="AB21" s="42">
        <f t="shared" si="17"/>
        <v>1.2070115582484107E-8</v>
      </c>
      <c r="AC21" s="42">
        <f t="shared" si="17"/>
        <v>1.2005993093452159E-8</v>
      </c>
      <c r="AD21" s="42">
        <f t="shared" si="17"/>
        <v>1.1942211255143193E-8</v>
      </c>
      <c r="AE21" s="42">
        <f t="shared" si="17"/>
        <v>1.1878768257850245E-8</v>
      </c>
      <c r="AF21" s="42">
        <f t="shared" si="17"/>
        <v>1.1815662301480415E-8</v>
      </c>
      <c r="AG21" s="42">
        <f t="shared" si="17"/>
        <v>1.17528915955038E-8</v>
      </c>
      <c r="AH21" s="42">
        <f t="shared" si="17"/>
        <v>1.1690454358902686E-8</v>
      </c>
      <c r="AI21" s="42">
        <f t="shared" si="17"/>
        <v>1.1628348820121015E-8</v>
      </c>
      <c r="AJ21" s="42">
        <f t="shared" si="17"/>
        <v>1.1566573217014121E-8</v>
      </c>
      <c r="AK21" s="42">
        <f t="shared" si="17"/>
        <v>1.1505125796798733E-8</v>
      </c>
      <c r="AL21" s="42">
        <f t="shared" si="17"/>
        <v>1.144400481600324E-8</v>
      </c>
      <c r="AM21" s="42">
        <f t="shared" si="17"/>
        <v>1.1383208540418222E-8</v>
      </c>
      <c r="AN21" s="42">
        <f t="shared" si="17"/>
        <v>1.132273524504725E-8</v>
      </c>
      <c r="AO21" s="42">
        <f t="shared" si="17"/>
        <v>1.1262583214057935E-8</v>
      </c>
      <c r="AP21" s="42">
        <f t="shared" si="17"/>
        <v>1.1202750740733251E-8</v>
      </c>
      <c r="AQ21" s="42">
        <f t="shared" ref="AQ21:BJ21" si="18">AP21*(1-$F$4)</f>
        <v>1.1143236127423105E-8</v>
      </c>
      <c r="AR21" s="42">
        <f t="shared" si="18"/>
        <v>1.1084037685496169E-8</v>
      </c>
      <c r="AS21" s="42">
        <f t="shared" si="18"/>
        <v>1.1025153735291971E-8</v>
      </c>
      <c r="AT21" s="42">
        <f t="shared" si="18"/>
        <v>1.0966582606073232E-8</v>
      </c>
      <c r="AU21" s="42">
        <f t="shared" si="18"/>
        <v>1.0908322635978467E-8</v>
      </c>
      <c r="AV21" s="42">
        <f t="shared" si="18"/>
        <v>1.085037217197483E-8</v>
      </c>
      <c r="AW21" s="42">
        <f t="shared" si="18"/>
        <v>1.0792729569811214E-8</v>
      </c>
      <c r="AX21" s="42">
        <f t="shared" si="18"/>
        <v>1.0735393193971592E-8</v>
      </c>
      <c r="AY21" s="42">
        <f t="shared" si="18"/>
        <v>1.0678361417628618E-8</v>
      </c>
      <c r="AZ21" s="42">
        <f t="shared" si="18"/>
        <v>1.0621632622597465E-8</v>
      </c>
      <c r="BA21" s="42">
        <f t="shared" si="18"/>
        <v>1.0565205199289915E-8</v>
      </c>
      <c r="BB21" s="42">
        <f t="shared" si="18"/>
        <v>1.0509077546668686E-8</v>
      </c>
      <c r="BC21" s="42">
        <f t="shared" si="18"/>
        <v>1.0453248072202009E-8</v>
      </c>
      <c r="BD21" s="42">
        <f t="shared" si="18"/>
        <v>1.0397715191818434E-8</v>
      </c>
      <c r="BE21" s="42">
        <f t="shared" si="18"/>
        <v>1.0342477329861898E-8</v>
      </c>
      <c r="BF21" s="42">
        <f t="shared" si="18"/>
        <v>1.0287532919047006E-8</v>
      </c>
      <c r="BG21" s="42">
        <f t="shared" si="18"/>
        <v>1.0232880400414568E-8</v>
      </c>
      <c r="BH21" s="42">
        <f t="shared" si="18"/>
        <v>1.0178518223287364E-8</v>
      </c>
      <c r="BI21" s="42">
        <f t="shared" si="18"/>
        <v>1.0124444845226149E-8</v>
      </c>
      <c r="BJ21" s="42">
        <f t="shared" si="18"/>
        <v>1.0070658731985885E-8</v>
      </c>
      <c r="BK21" t="str">
        <f t="shared" si="3"/>
        <v>01_AUS</v>
      </c>
      <c r="BL21" t="str">
        <f t="shared" si="4"/>
        <v>d_ind_cem_7_1_mo_gasoline</v>
      </c>
      <c r="BO21" s="8">
        <f t="shared" si="5"/>
        <v>1.25604E-4</v>
      </c>
      <c r="BP21" s="8">
        <f t="shared" si="6"/>
        <v>1.25604E-4</v>
      </c>
      <c r="BQ21" s="8" cm="1">
        <f t="array" ref="BQ21">K21*INDEX(prod_est,$G21+$H21-1,MATCH(BQ$14,$BP$14:$DP$14,0))</f>
        <v>1.267963004478881E-4</v>
      </c>
      <c r="BR21" s="8" cm="1">
        <f t="array" ref="BR21">L21*INDEX(prod_est,$G21+$H21-1,MATCH(BR$14,$BP$14:$DP$14,0))</f>
        <v>1.2046207578526284E-4</v>
      </c>
      <c r="BS21" s="8" cm="1">
        <f t="array" ref="BS21">M21*INDEX(prod_est,$G21+$H21-1,MATCH(BS$14,$BP$14:$DP$14,0))</f>
        <v>1.2244619778203561E-4</v>
      </c>
      <c r="BT21" s="8" cm="1">
        <f t="array" ref="BT21">N21*INDEX(prod_est,$G21+$H21-1,MATCH(BT$14,$BP$14:$DP$14,0))</f>
        <v>1.2437417615392458E-4</v>
      </c>
      <c r="BU21" s="8" cm="1">
        <f t="array" ref="BU21">O21*INDEX(prod_est,$G21+$H21-1,MATCH(BU$14,$BP$14:$DP$14,0))</f>
        <v>1.2626177329902956E-4</v>
      </c>
      <c r="BV21" s="8" cm="1">
        <f t="array" ref="BV21">P21*INDEX(prod_est,$G21+$H21-1,MATCH(BV$14,$BP$14:$DP$14,0))</f>
        <v>1.2812149245558361E-4</v>
      </c>
      <c r="BW21" s="8" cm="1">
        <f t="array" ref="BW21">Q21*INDEX(prod_est,$G21+$H21-1,MATCH(BW$14,$BP$14:$DP$14,0))</f>
        <v>1.2995903596307184E-4</v>
      </c>
      <c r="BX21" s="8" cm="1">
        <f t="array" ref="BX21">R21*INDEX(prod_est,$G21+$H21-1,MATCH(BX$14,$BP$14:$DP$14,0))</f>
        <v>1.3170117799119494E-4</v>
      </c>
      <c r="BY21" s="8" cm="1">
        <f t="array" ref="BY21">S21*INDEX(prod_est,$G21+$H21-1,MATCH(BY$14,$BP$14:$DP$14,0))</f>
        <v>1.3343487781510618E-4</v>
      </c>
      <c r="BZ21" s="8" cm="1">
        <f t="array" ref="BZ21">T21*INDEX(prod_est,$G21+$H21-1,MATCH(BZ$14,$BP$14:$DP$14,0))</f>
        <v>1.3404073300046098E-4</v>
      </c>
      <c r="CA21" s="8" cm="1">
        <f t="array" ref="CA21">U21*INDEX(prod_est,$G21+$H21-1,MATCH(CA$14,$BP$14:$DP$14,0))</f>
        <v>1.3460355867999589E-4</v>
      </c>
      <c r="CB21" s="8" cm="1">
        <f t="array" ref="CB21">V21*INDEX(prod_est,$G21+$H21-1,MATCH(CB$14,$BP$14:$DP$14,0))</f>
        <v>1.3511116191980925E-4</v>
      </c>
      <c r="CC21" s="8" cm="1">
        <f t="array" ref="CC21">W21*INDEX(prod_est,$G21+$H21-1,MATCH(CC$14,$BP$14:$DP$14,0))</f>
        <v>1.3586751192880549E-4</v>
      </c>
      <c r="CD21" s="8" cm="1">
        <f t="array" ref="CD21">X21*INDEX(prod_est,$G21+$H21-1,MATCH(CD$14,$BP$14:$DP$14,0))</f>
        <v>1.3657597496873601E-4</v>
      </c>
      <c r="CE21" s="8" cm="1">
        <f t="array" ref="CE21">Y21*INDEX(prod_est,$G21+$H21-1,MATCH(CE$14,$BP$14:$DP$14,0))</f>
        <v>1.3724032556660594E-4</v>
      </c>
      <c r="CF21" s="8" cm="1">
        <f t="array" ref="CF21">Z21*INDEX(prod_est,$G21+$H21-1,MATCH(CF$14,$BP$14:$DP$14,0))</f>
        <v>1.3786385619748228E-4</v>
      </c>
      <c r="CG21" s="8" cm="1">
        <f t="array" ref="CG21">AA21*INDEX(prod_est,$G21+$H21-1,MATCH(CG$14,$BP$14:$DP$14,0))</f>
        <v>1.3844755314821014E-4</v>
      </c>
      <c r="CH21" s="8" cm="1">
        <f t="array" ref="CH21">AB21*INDEX(prod_est,$G21+$H21-1,MATCH(CH$14,$BP$14:$DP$14,0))</f>
        <v>1.3891864601834716E-4</v>
      </c>
      <c r="CI21" s="8" cm="1">
        <f t="array" ref="CI21">AC21*INDEX(prod_est,$G21+$H21-1,MATCH(CI$14,$BP$14:$DP$14,0))</f>
        <v>1.3935216178100667E-4</v>
      </c>
      <c r="CJ21" s="8" cm="1">
        <f t="array" ref="CJ21">AD21*INDEX(prod_est,$G21+$H21-1,MATCH(CJ$14,$BP$14:$DP$14,0))</f>
        <v>1.3974622669161448E-4</v>
      </c>
      <c r="CK21" s="8" cm="1">
        <f t="array" ref="CK21">AE21*INDEX(prod_est,$G21+$H21-1,MATCH(CK$14,$BP$14:$DP$14,0))</f>
        <v>1.4009893483599265E-4</v>
      </c>
      <c r="CL21" s="8" cm="1">
        <f t="array" ref="CL21">AF21*INDEX(prod_est,$G21+$H21-1,MATCH(CL$14,$BP$14:$DP$14,0))</f>
        <v>1.4040503707783678E-4</v>
      </c>
      <c r="CM21" s="8" cm="1">
        <f t="array" ref="CM21">AG21*INDEX(prod_est,$G21+$H21-1,MATCH(CM$14,$BP$14:$DP$14,0))</f>
        <v>1.4060415053421081E-4</v>
      </c>
      <c r="CN21" s="8" cm="1">
        <f t="array" ref="CN21">AH21*INDEX(prod_est,$G21+$H21-1,MATCH(CN$14,$BP$14:$DP$14,0))</f>
        <v>1.407751114465473E-4</v>
      </c>
      <c r="CO21" s="8" cm="1">
        <f t="array" ref="CO21">AI21*INDEX(prod_est,$G21+$H21-1,MATCH(CO$14,$BP$14:$DP$14,0))</f>
        <v>1.4091855176652529E-4</v>
      </c>
      <c r="CP21" s="8" cm="1">
        <f t="array" ref="CP21">AJ21*INDEX(prod_est,$G21+$H21-1,MATCH(CP$14,$BP$14:$DP$14,0))</f>
        <v>1.410378968522089E-4</v>
      </c>
      <c r="CQ21" s="8" cm="1">
        <f t="array" ref="CQ21">AK21*INDEX(prod_est,$G21+$H21-1,MATCH(CQ$14,$BP$14:$DP$14,0))</f>
        <v>1.4113656730159357E-4</v>
      </c>
      <c r="CR21" s="8" cm="1">
        <f t="array" ref="CR21">AL21*INDEX(prod_est,$G21+$H21-1,MATCH(CR$14,$BP$14:$DP$14,0))</f>
        <v>1.4115938481397972E-4</v>
      </c>
      <c r="CS21" s="8" cm="1">
        <f t="array" ref="CS21">AM21*INDEX(prod_est,$G21+$H21-1,MATCH(CS$14,$BP$14:$DP$14,0))</f>
        <v>1.4117576614938084E-4</v>
      </c>
      <c r="CT21" s="8" cm="1">
        <f t="array" ref="CT21">AN21*INDEX(prod_est,$G21+$H21-1,MATCH(CT$14,$BP$14:$DP$14,0))</f>
        <v>1.4118335072096854E-4</v>
      </c>
      <c r="CU21" s="8" cm="1">
        <f t="array" ref="CU21">AO21*INDEX(prod_est,$G21+$H21-1,MATCH(CU$14,$BP$14:$DP$14,0))</f>
        <v>1.4117892541914601E-4</v>
      </c>
      <c r="CV21" s="8" cm="1">
        <f t="array" ref="CV21">AP21*INDEX(prod_est,$G21+$H21-1,MATCH(CV$14,$BP$14:$DP$14,0))</f>
        <v>1.411595919951828E-4</v>
      </c>
      <c r="CW21" cm="1">
        <f t="array" ref="CW21">AQ21*INDEX(prod_est,$G21+$H21-1,MATCH(CW$14,$BP$14:$DP$14,0))</f>
        <v>1.4040968166270838E-4</v>
      </c>
      <c r="CX21" cm="1">
        <f t="array" ref="CX21">AR21*INDEX(prod_est,$G21+$H21-1,MATCH(CX$14,$BP$14:$DP$14,0))</f>
        <v>1.3966375522887525E-4</v>
      </c>
      <c r="CY21" cm="1">
        <f t="array" ref="CY21">AS21*INDEX(prod_est,$G21+$H21-1,MATCH(CY$14,$BP$14:$DP$14,0))</f>
        <v>1.3892179152922185E-4</v>
      </c>
      <c r="CZ21" cm="1">
        <f t="array" ref="CZ21">AT21*INDEX(prod_est,$G21+$H21-1,MATCH(CZ$14,$BP$14:$DP$14,0))</f>
        <v>1.3818376951172284E-4</v>
      </c>
      <c r="DA21" cm="1">
        <f t="array" ref="DA21">AU21*INDEX(prod_est,$G21+$H21-1,MATCH(DA$14,$BP$14:$DP$14,0))</f>
        <v>1.374496682361918E-4</v>
      </c>
      <c r="DB21" cm="1">
        <f t="array" ref="DB21">AV21*INDEX(prod_est,$G21+$H21-1,MATCH(DB$14,$BP$14:$DP$14,0))</f>
        <v>1.3671946687368703E-4</v>
      </c>
      <c r="DC21" cm="1">
        <f t="array" ref="DC21">AW21*INDEX(prod_est,$G21+$H21-1,MATCH(DC$14,$BP$14:$DP$14,0))</f>
        <v>1.3599314470592056E-4</v>
      </c>
      <c r="DD21" cm="1">
        <f t="array" ref="DD21">AX21*INDEX(prod_est,$G21+$H21-1,MATCH(DD$14,$BP$14:$DP$14,0))</f>
        <v>1.3527068112467036E-4</v>
      </c>
      <c r="DE21" cm="1">
        <f t="array" ref="DE21">AY21*INDEX(prod_est,$G21+$H21-1,MATCH(DE$14,$BP$14:$DP$14,0))</f>
        <v>1.3455205563119555E-4</v>
      </c>
      <c r="DF21" cm="1">
        <f t="array" ref="DF21">AZ21*INDEX(prod_est,$G21+$H21-1,MATCH(DF$14,$BP$14:$DP$14,0))</f>
        <v>1.3383724783565482E-4</v>
      </c>
      <c r="DG21" cm="1">
        <f t="array" ref="DG21">BA21*INDEX(prod_est,$G21+$H21-1,MATCH(DG$14,$BP$14:$DP$14,0))</f>
        <v>1.331262374565279E-4</v>
      </c>
      <c r="DH21" cm="1">
        <f t="array" ref="DH21">BB21*INDEX(prod_est,$G21+$H21-1,MATCH(DH$14,$BP$14:$DP$14,0))</f>
        <v>1.3241900432004006E-4</v>
      </c>
      <c r="DI21" cm="1">
        <f t="array" ref="DI21">BC21*INDEX(prod_est,$G21+$H21-1,MATCH(DI$14,$BP$14:$DP$14,0))</f>
        <v>1.3171552835958985E-4</v>
      </c>
      <c r="DJ21" cm="1">
        <f t="array" ref="DJ21">BD21*INDEX(prod_est,$G21+$H21-1,MATCH(DJ$14,$BP$14:$DP$14,0))</f>
        <v>1.3101578961517951E-4</v>
      </c>
      <c r="DK21" cm="1">
        <f t="array" ref="DK21">BE21*INDEX(prod_est,$G21+$H21-1,MATCH(DK$14,$BP$14:$DP$14,0))</f>
        <v>1.3031976823284886E-4</v>
      </c>
      <c r="DL21" cm="1">
        <f t="array" ref="DL21">BF21*INDEX(prod_est,$G21+$H21-1,MATCH(DL$14,$BP$14:$DP$14,0))</f>
        <v>1.2962744446411183E-4</v>
      </c>
      <c r="DM21" cm="1">
        <f t="array" ref="DM21">BG21*INDEX(prod_est,$G21+$H21-1,MATCH(DM$14,$BP$14:$DP$14,0))</f>
        <v>1.2893879866539623E-4</v>
      </c>
      <c r="DN21" cm="1">
        <f t="array" ref="DN21">BH21*INDEX(prod_est,$G21+$H21-1,MATCH(DN$14,$BP$14:$DP$14,0))</f>
        <v>1.282538112974863E-4</v>
      </c>
      <c r="DO21" cm="1">
        <f t="array" ref="DO21">BI21*INDEX(prod_est,$G21+$H21-1,MATCH(DO$14,$BP$14:$DP$14,0))</f>
        <v>1.2757246292496841E-4</v>
      </c>
      <c r="DP21" cm="1">
        <f t="array" ref="DP21">BJ21*INDEX(prod_est,$G21+$H21-1,MATCH(DP$14,$BP$14:$DP$14,0))</f>
        <v>1.268947342156795E-4</v>
      </c>
    </row>
    <row r="22" spans="1:120" x14ac:dyDescent="0.25">
      <c r="A22" t="s">
        <v>4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1</v>
      </c>
      <c r="H22">
        <f>IFERROR(MATCH(D22,Production_est!$D$4:$D$339,0),"-")</f>
        <v>6</v>
      </c>
      <c r="I22" s="8" cm="1">
        <f t="array" ref="I22">IFERROR(INDEX(Production_est!$E$4:$E$339,H22+G22-1),"-")</f>
        <v>9454.7908612122192</v>
      </c>
      <c r="J22" s="42">
        <f t="shared" si="0"/>
        <v>0</v>
      </c>
      <c r="K22" s="42">
        <f t="shared" ref="K22:AP22" si="19">J22*(1-$F$4)</f>
        <v>0</v>
      </c>
      <c r="L22" s="42">
        <f t="shared" si="19"/>
        <v>0</v>
      </c>
      <c r="M22" s="42">
        <f t="shared" si="19"/>
        <v>0</v>
      </c>
      <c r="N22" s="42">
        <f t="shared" si="19"/>
        <v>0</v>
      </c>
      <c r="O22" s="42">
        <f t="shared" si="19"/>
        <v>0</v>
      </c>
      <c r="P22" s="42">
        <f t="shared" si="19"/>
        <v>0</v>
      </c>
      <c r="Q22" s="42">
        <f t="shared" si="19"/>
        <v>0</v>
      </c>
      <c r="R22" s="42">
        <f t="shared" si="19"/>
        <v>0</v>
      </c>
      <c r="S22" s="42">
        <f t="shared" si="19"/>
        <v>0</v>
      </c>
      <c r="T22" s="42">
        <f t="shared" si="19"/>
        <v>0</v>
      </c>
      <c r="U22" s="42">
        <f t="shared" si="19"/>
        <v>0</v>
      </c>
      <c r="V22" s="42">
        <f t="shared" si="19"/>
        <v>0</v>
      </c>
      <c r="W22" s="42">
        <f t="shared" si="19"/>
        <v>0</v>
      </c>
      <c r="X22" s="42">
        <f t="shared" si="19"/>
        <v>0</v>
      </c>
      <c r="Y22" s="42">
        <f t="shared" si="19"/>
        <v>0</v>
      </c>
      <c r="Z22" s="42">
        <f t="shared" si="19"/>
        <v>0</v>
      </c>
      <c r="AA22" s="42">
        <f t="shared" si="19"/>
        <v>0</v>
      </c>
      <c r="AB22" s="42">
        <f t="shared" si="19"/>
        <v>0</v>
      </c>
      <c r="AC22" s="42">
        <f t="shared" si="19"/>
        <v>0</v>
      </c>
      <c r="AD22" s="42">
        <f t="shared" si="19"/>
        <v>0</v>
      </c>
      <c r="AE22" s="42">
        <f t="shared" si="19"/>
        <v>0</v>
      </c>
      <c r="AF22" s="42">
        <f t="shared" si="19"/>
        <v>0</v>
      </c>
      <c r="AG22" s="42">
        <f t="shared" si="19"/>
        <v>0</v>
      </c>
      <c r="AH22" s="42">
        <f t="shared" si="19"/>
        <v>0</v>
      </c>
      <c r="AI22" s="42">
        <f t="shared" si="19"/>
        <v>0</v>
      </c>
      <c r="AJ22" s="42">
        <f t="shared" si="19"/>
        <v>0</v>
      </c>
      <c r="AK22" s="42">
        <f t="shared" si="19"/>
        <v>0</v>
      </c>
      <c r="AL22" s="42">
        <f t="shared" si="19"/>
        <v>0</v>
      </c>
      <c r="AM22" s="42">
        <f t="shared" si="19"/>
        <v>0</v>
      </c>
      <c r="AN22" s="42">
        <f t="shared" si="19"/>
        <v>0</v>
      </c>
      <c r="AO22" s="42">
        <f t="shared" si="19"/>
        <v>0</v>
      </c>
      <c r="AP22" s="42">
        <f t="shared" si="19"/>
        <v>0</v>
      </c>
      <c r="AQ22" s="42">
        <f t="shared" ref="AQ22:BJ22" si="20">AP22*(1-$F$4)</f>
        <v>0</v>
      </c>
      <c r="AR22" s="42">
        <f t="shared" si="20"/>
        <v>0</v>
      </c>
      <c r="AS22" s="42">
        <f t="shared" si="20"/>
        <v>0</v>
      </c>
      <c r="AT22" s="42">
        <f t="shared" si="20"/>
        <v>0</v>
      </c>
      <c r="AU22" s="42">
        <f t="shared" si="20"/>
        <v>0</v>
      </c>
      <c r="AV22" s="42">
        <f t="shared" si="20"/>
        <v>0</v>
      </c>
      <c r="AW22" s="42">
        <f t="shared" si="20"/>
        <v>0</v>
      </c>
      <c r="AX22" s="42">
        <f t="shared" si="20"/>
        <v>0</v>
      </c>
      <c r="AY22" s="42">
        <f t="shared" si="20"/>
        <v>0</v>
      </c>
      <c r="AZ22" s="42">
        <f t="shared" si="20"/>
        <v>0</v>
      </c>
      <c r="BA22" s="42">
        <f t="shared" si="20"/>
        <v>0</v>
      </c>
      <c r="BB22" s="42">
        <f t="shared" si="20"/>
        <v>0</v>
      </c>
      <c r="BC22" s="42">
        <f t="shared" si="20"/>
        <v>0</v>
      </c>
      <c r="BD22" s="42">
        <f t="shared" si="20"/>
        <v>0</v>
      </c>
      <c r="BE22" s="42">
        <f t="shared" si="20"/>
        <v>0</v>
      </c>
      <c r="BF22" s="42">
        <f t="shared" si="20"/>
        <v>0</v>
      </c>
      <c r="BG22" s="42">
        <f t="shared" si="20"/>
        <v>0</v>
      </c>
      <c r="BH22" s="42">
        <f t="shared" si="20"/>
        <v>0</v>
      </c>
      <c r="BI22" s="42">
        <f t="shared" si="20"/>
        <v>0</v>
      </c>
      <c r="BJ22" s="42">
        <f t="shared" si="20"/>
        <v>0</v>
      </c>
      <c r="BK22" t="str">
        <f t="shared" si="3"/>
        <v>01_AUS</v>
      </c>
      <c r="BL22" t="str">
        <f t="shared" si="4"/>
        <v>d_ind_cem_7_2_avi_gasoline</v>
      </c>
      <c r="BO22" s="8">
        <f t="shared" si="5"/>
        <v>0</v>
      </c>
      <c r="BP22" s="8">
        <f t="shared" si="6"/>
        <v>0</v>
      </c>
      <c r="BQ22" s="8" cm="1">
        <f t="array" ref="BQ22">K22*INDEX(prod_est,$G22+$H22-1,MATCH(BQ$14,$BP$14:$DP$14,0))</f>
        <v>0</v>
      </c>
      <c r="BR22" s="8" cm="1">
        <f t="array" ref="BR22">L22*INDEX(prod_est,$G22+$H22-1,MATCH(BR$14,$BP$14:$DP$14,0))</f>
        <v>0</v>
      </c>
      <c r="BS22" s="8" cm="1">
        <f t="array" ref="BS22">M22*INDEX(prod_est,$G22+$H22-1,MATCH(BS$14,$BP$14:$DP$14,0))</f>
        <v>0</v>
      </c>
      <c r="BT22" s="8" cm="1">
        <f t="array" ref="BT22">N22*INDEX(prod_est,$G22+$H22-1,MATCH(BT$14,$BP$14:$DP$14,0))</f>
        <v>0</v>
      </c>
      <c r="BU22" s="8" cm="1">
        <f t="array" ref="BU22">O22*INDEX(prod_est,$G22+$H22-1,MATCH(BU$14,$BP$14:$DP$14,0))</f>
        <v>0</v>
      </c>
      <c r="BV22" s="8" cm="1">
        <f t="array" ref="BV22">P22*INDEX(prod_est,$G22+$H22-1,MATCH(BV$14,$BP$14:$DP$14,0))</f>
        <v>0</v>
      </c>
      <c r="BW22" s="8" cm="1">
        <f t="array" ref="BW22">Q22*INDEX(prod_est,$G22+$H22-1,MATCH(BW$14,$BP$14:$DP$14,0))</f>
        <v>0</v>
      </c>
      <c r="BX22" s="8" cm="1">
        <f t="array" ref="BX22">R22*INDEX(prod_est,$G22+$H22-1,MATCH(BX$14,$BP$14:$DP$14,0))</f>
        <v>0</v>
      </c>
      <c r="BY22" s="8" cm="1">
        <f t="array" ref="BY22">S22*INDEX(prod_est,$G22+$H22-1,MATCH(BY$14,$BP$14:$DP$14,0))</f>
        <v>0</v>
      </c>
      <c r="BZ22" s="8" cm="1">
        <f t="array" ref="BZ22">T22*INDEX(prod_est,$G22+$H22-1,MATCH(BZ$14,$BP$14:$DP$14,0))</f>
        <v>0</v>
      </c>
      <c r="CA22" s="8" cm="1">
        <f t="array" ref="CA22">U22*INDEX(prod_est,$G22+$H22-1,MATCH(CA$14,$BP$14:$DP$14,0))</f>
        <v>0</v>
      </c>
      <c r="CB22" s="8" cm="1">
        <f t="array" ref="CB22">V22*INDEX(prod_est,$G22+$H22-1,MATCH(CB$14,$BP$14:$DP$14,0))</f>
        <v>0</v>
      </c>
      <c r="CC22" s="8" cm="1">
        <f t="array" ref="CC22">W22*INDEX(prod_est,$G22+$H22-1,MATCH(CC$14,$BP$14:$DP$14,0))</f>
        <v>0</v>
      </c>
      <c r="CD22" s="8" cm="1">
        <f t="array" ref="CD22">X22*INDEX(prod_est,$G22+$H22-1,MATCH(CD$14,$BP$14:$DP$14,0))</f>
        <v>0</v>
      </c>
      <c r="CE22" s="8" cm="1">
        <f t="array" ref="CE22">Y22*INDEX(prod_est,$G22+$H22-1,MATCH(CE$14,$BP$14:$DP$14,0))</f>
        <v>0</v>
      </c>
      <c r="CF22" s="8" cm="1">
        <f t="array" ref="CF22">Z22*INDEX(prod_est,$G22+$H22-1,MATCH(CF$14,$BP$14:$DP$14,0))</f>
        <v>0</v>
      </c>
      <c r="CG22" s="8" cm="1">
        <f t="array" ref="CG22">AA22*INDEX(prod_est,$G22+$H22-1,MATCH(CG$14,$BP$14:$DP$14,0))</f>
        <v>0</v>
      </c>
      <c r="CH22" s="8" cm="1">
        <f t="array" ref="CH22">AB22*INDEX(prod_est,$G22+$H22-1,MATCH(CH$14,$BP$14:$DP$14,0))</f>
        <v>0</v>
      </c>
      <c r="CI22" s="8" cm="1">
        <f t="array" ref="CI22">AC22*INDEX(prod_est,$G22+$H22-1,MATCH(CI$14,$BP$14:$DP$14,0))</f>
        <v>0</v>
      </c>
      <c r="CJ22" s="8" cm="1">
        <f t="array" ref="CJ22">AD22*INDEX(prod_est,$G22+$H22-1,MATCH(CJ$14,$BP$14:$DP$14,0))</f>
        <v>0</v>
      </c>
      <c r="CK22" s="8" cm="1">
        <f t="array" ref="CK22">AE22*INDEX(prod_est,$G22+$H22-1,MATCH(CK$14,$BP$14:$DP$14,0))</f>
        <v>0</v>
      </c>
      <c r="CL22" s="8" cm="1">
        <f t="array" ref="CL22">AF22*INDEX(prod_est,$G22+$H22-1,MATCH(CL$14,$BP$14:$DP$14,0))</f>
        <v>0</v>
      </c>
      <c r="CM22" s="8" cm="1">
        <f t="array" ref="CM22">AG22*INDEX(prod_est,$G22+$H22-1,MATCH(CM$14,$BP$14:$DP$14,0))</f>
        <v>0</v>
      </c>
      <c r="CN22" s="8" cm="1">
        <f t="array" ref="CN22">AH22*INDEX(prod_est,$G22+$H22-1,MATCH(CN$14,$BP$14:$DP$14,0))</f>
        <v>0</v>
      </c>
      <c r="CO22" s="8" cm="1">
        <f t="array" ref="CO22">AI22*INDEX(prod_est,$G22+$H22-1,MATCH(CO$14,$BP$14:$DP$14,0))</f>
        <v>0</v>
      </c>
      <c r="CP22" s="8" cm="1">
        <f t="array" ref="CP22">AJ22*INDEX(prod_est,$G22+$H22-1,MATCH(CP$14,$BP$14:$DP$14,0))</f>
        <v>0</v>
      </c>
      <c r="CQ22" s="8" cm="1">
        <f t="array" ref="CQ22">AK22*INDEX(prod_est,$G22+$H22-1,MATCH(CQ$14,$BP$14:$DP$14,0))</f>
        <v>0</v>
      </c>
      <c r="CR22" s="8" cm="1">
        <f t="array" ref="CR22">AL22*INDEX(prod_est,$G22+$H22-1,MATCH(CR$14,$BP$14:$DP$14,0))</f>
        <v>0</v>
      </c>
      <c r="CS22" s="8" cm="1">
        <f t="array" ref="CS22">AM22*INDEX(prod_est,$G22+$H22-1,MATCH(CS$14,$BP$14:$DP$14,0))</f>
        <v>0</v>
      </c>
      <c r="CT22" s="8" cm="1">
        <f t="array" ref="CT22">AN22*INDEX(prod_est,$G22+$H22-1,MATCH(CT$14,$BP$14:$DP$14,0))</f>
        <v>0</v>
      </c>
      <c r="CU22" s="8" cm="1">
        <f t="array" ref="CU22">AO22*INDEX(prod_est,$G22+$H22-1,MATCH(CU$14,$BP$14:$DP$14,0))</f>
        <v>0</v>
      </c>
      <c r="CV22" s="8" cm="1">
        <f t="array" ref="CV22">AP22*INDEX(prod_est,$G22+$H22-1,MATCH(CV$14,$BP$14:$DP$14,0))</f>
        <v>0</v>
      </c>
      <c r="CW22" cm="1">
        <f t="array" ref="CW22">AQ22*INDEX(prod_est,$G22+$H22-1,MATCH(CW$14,$BP$14:$DP$14,0))</f>
        <v>0</v>
      </c>
      <c r="CX22" cm="1">
        <f t="array" ref="CX22">AR22*INDEX(prod_est,$G22+$H22-1,MATCH(CX$14,$BP$14:$DP$14,0))</f>
        <v>0</v>
      </c>
      <c r="CY22" cm="1">
        <f t="array" ref="CY22">AS22*INDEX(prod_est,$G22+$H22-1,MATCH(CY$14,$BP$14:$DP$14,0))</f>
        <v>0</v>
      </c>
      <c r="CZ22" cm="1">
        <f t="array" ref="CZ22">AT22*INDEX(prod_est,$G22+$H22-1,MATCH(CZ$14,$BP$14:$DP$14,0))</f>
        <v>0</v>
      </c>
      <c r="DA22" cm="1">
        <f t="array" ref="DA22">AU22*INDEX(prod_est,$G22+$H22-1,MATCH(DA$14,$BP$14:$DP$14,0))</f>
        <v>0</v>
      </c>
      <c r="DB22" cm="1">
        <f t="array" ref="DB22">AV22*INDEX(prod_est,$G22+$H22-1,MATCH(DB$14,$BP$14:$DP$14,0))</f>
        <v>0</v>
      </c>
      <c r="DC22" cm="1">
        <f t="array" ref="DC22">AW22*INDEX(prod_est,$G22+$H22-1,MATCH(DC$14,$BP$14:$DP$14,0))</f>
        <v>0</v>
      </c>
      <c r="DD22" cm="1">
        <f t="array" ref="DD22">AX22*INDEX(prod_est,$G22+$H22-1,MATCH(DD$14,$BP$14:$DP$14,0))</f>
        <v>0</v>
      </c>
      <c r="DE22" cm="1">
        <f t="array" ref="DE22">AY22*INDEX(prod_est,$G22+$H22-1,MATCH(DE$14,$BP$14:$DP$14,0))</f>
        <v>0</v>
      </c>
      <c r="DF22" cm="1">
        <f t="array" ref="DF22">AZ22*INDEX(prod_est,$G22+$H22-1,MATCH(DF$14,$BP$14:$DP$14,0))</f>
        <v>0</v>
      </c>
      <c r="DG22" cm="1">
        <f t="array" ref="DG22">BA22*INDEX(prod_est,$G22+$H22-1,MATCH(DG$14,$BP$14:$DP$14,0))</f>
        <v>0</v>
      </c>
      <c r="DH22" cm="1">
        <f t="array" ref="DH22">BB22*INDEX(prod_est,$G22+$H22-1,MATCH(DH$14,$BP$14:$DP$14,0))</f>
        <v>0</v>
      </c>
      <c r="DI22" cm="1">
        <f t="array" ref="DI22">BC22*INDEX(prod_est,$G22+$H22-1,MATCH(DI$14,$BP$14:$DP$14,0))</f>
        <v>0</v>
      </c>
      <c r="DJ22" cm="1">
        <f t="array" ref="DJ22">BD22*INDEX(prod_est,$G22+$H22-1,MATCH(DJ$14,$BP$14:$DP$14,0))</f>
        <v>0</v>
      </c>
      <c r="DK22" cm="1">
        <f t="array" ref="DK22">BE22*INDEX(prod_est,$G22+$H22-1,MATCH(DK$14,$BP$14:$DP$14,0))</f>
        <v>0</v>
      </c>
      <c r="DL22" cm="1">
        <f t="array" ref="DL22">BF22*INDEX(prod_est,$G22+$H22-1,MATCH(DL$14,$BP$14:$DP$14,0))</f>
        <v>0</v>
      </c>
      <c r="DM22" cm="1">
        <f t="array" ref="DM22">BG22*INDEX(prod_est,$G22+$H22-1,MATCH(DM$14,$BP$14:$DP$14,0))</f>
        <v>0</v>
      </c>
      <c r="DN22" cm="1">
        <f t="array" ref="DN22">BH22*INDEX(prod_est,$G22+$H22-1,MATCH(DN$14,$BP$14:$DP$14,0))</f>
        <v>0</v>
      </c>
      <c r="DO22" cm="1">
        <f t="array" ref="DO22">BI22*INDEX(prod_est,$G22+$H22-1,MATCH(DO$14,$BP$14:$DP$14,0))</f>
        <v>0</v>
      </c>
      <c r="DP22" cm="1">
        <f t="array" ref="DP22">BJ22*INDEX(prod_est,$G22+$H22-1,MATCH(DP$14,$BP$14:$DP$14,0))</f>
        <v>0</v>
      </c>
    </row>
    <row r="23" spans="1:120" x14ac:dyDescent="0.25">
      <c r="A23" t="s">
        <v>4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1</v>
      </c>
      <c r="H23">
        <f>IFERROR(MATCH(D23,Production_est!$D$4:$D$339,0),"-")</f>
        <v>6</v>
      </c>
      <c r="I23" s="8" cm="1">
        <f t="array" ref="I23">IFERROR(INDEX(Production_est!$E$4:$E$339,H23+G23-1),"-")</f>
        <v>9454.7908612122192</v>
      </c>
      <c r="J23" s="42">
        <f t="shared" si="0"/>
        <v>0</v>
      </c>
      <c r="K23" s="42">
        <f t="shared" ref="K23:AP23" si="21">J23*(1-$F$4)</f>
        <v>0</v>
      </c>
      <c r="L23" s="42">
        <f t="shared" si="21"/>
        <v>0</v>
      </c>
      <c r="M23" s="42">
        <f t="shared" si="21"/>
        <v>0</v>
      </c>
      <c r="N23" s="42">
        <f t="shared" si="21"/>
        <v>0</v>
      </c>
      <c r="O23" s="42">
        <f t="shared" si="21"/>
        <v>0</v>
      </c>
      <c r="P23" s="42">
        <f t="shared" si="21"/>
        <v>0</v>
      </c>
      <c r="Q23" s="42">
        <f t="shared" si="21"/>
        <v>0</v>
      </c>
      <c r="R23" s="42">
        <f t="shared" si="21"/>
        <v>0</v>
      </c>
      <c r="S23" s="42">
        <f t="shared" si="21"/>
        <v>0</v>
      </c>
      <c r="T23" s="42">
        <f t="shared" si="21"/>
        <v>0</v>
      </c>
      <c r="U23" s="42">
        <f t="shared" si="21"/>
        <v>0</v>
      </c>
      <c r="V23" s="42">
        <f t="shared" si="21"/>
        <v>0</v>
      </c>
      <c r="W23" s="42">
        <f t="shared" si="21"/>
        <v>0</v>
      </c>
      <c r="X23" s="42">
        <f t="shared" si="21"/>
        <v>0</v>
      </c>
      <c r="Y23" s="42">
        <f t="shared" si="21"/>
        <v>0</v>
      </c>
      <c r="Z23" s="42">
        <f t="shared" si="21"/>
        <v>0</v>
      </c>
      <c r="AA23" s="42">
        <f t="shared" si="21"/>
        <v>0</v>
      </c>
      <c r="AB23" s="42">
        <f t="shared" si="21"/>
        <v>0</v>
      </c>
      <c r="AC23" s="42">
        <f t="shared" si="21"/>
        <v>0</v>
      </c>
      <c r="AD23" s="42">
        <f t="shared" si="21"/>
        <v>0</v>
      </c>
      <c r="AE23" s="42">
        <f t="shared" si="21"/>
        <v>0</v>
      </c>
      <c r="AF23" s="42">
        <f t="shared" si="21"/>
        <v>0</v>
      </c>
      <c r="AG23" s="42">
        <f t="shared" si="21"/>
        <v>0</v>
      </c>
      <c r="AH23" s="42">
        <f t="shared" si="21"/>
        <v>0</v>
      </c>
      <c r="AI23" s="42">
        <f t="shared" si="21"/>
        <v>0</v>
      </c>
      <c r="AJ23" s="42">
        <f t="shared" si="21"/>
        <v>0</v>
      </c>
      <c r="AK23" s="42">
        <f t="shared" si="21"/>
        <v>0</v>
      </c>
      <c r="AL23" s="42">
        <f t="shared" si="21"/>
        <v>0</v>
      </c>
      <c r="AM23" s="42">
        <f t="shared" si="21"/>
        <v>0</v>
      </c>
      <c r="AN23" s="42">
        <f t="shared" si="21"/>
        <v>0</v>
      </c>
      <c r="AO23" s="42">
        <f t="shared" si="21"/>
        <v>0</v>
      </c>
      <c r="AP23" s="42">
        <f t="shared" si="21"/>
        <v>0</v>
      </c>
      <c r="AQ23" s="42">
        <f t="shared" ref="AQ23:BJ23" si="22">AP23*(1-$F$4)</f>
        <v>0</v>
      </c>
      <c r="AR23" s="42">
        <f t="shared" si="22"/>
        <v>0</v>
      </c>
      <c r="AS23" s="42">
        <f t="shared" si="22"/>
        <v>0</v>
      </c>
      <c r="AT23" s="42">
        <f t="shared" si="22"/>
        <v>0</v>
      </c>
      <c r="AU23" s="42">
        <f t="shared" si="22"/>
        <v>0</v>
      </c>
      <c r="AV23" s="42">
        <f t="shared" si="22"/>
        <v>0</v>
      </c>
      <c r="AW23" s="42">
        <f t="shared" si="22"/>
        <v>0</v>
      </c>
      <c r="AX23" s="42">
        <f t="shared" si="22"/>
        <v>0</v>
      </c>
      <c r="AY23" s="42">
        <f t="shared" si="22"/>
        <v>0</v>
      </c>
      <c r="AZ23" s="42">
        <f t="shared" si="22"/>
        <v>0</v>
      </c>
      <c r="BA23" s="42">
        <f t="shared" si="22"/>
        <v>0</v>
      </c>
      <c r="BB23" s="42">
        <f t="shared" si="22"/>
        <v>0</v>
      </c>
      <c r="BC23" s="42">
        <f t="shared" si="22"/>
        <v>0</v>
      </c>
      <c r="BD23" s="42">
        <f t="shared" si="22"/>
        <v>0</v>
      </c>
      <c r="BE23" s="42">
        <f t="shared" si="22"/>
        <v>0</v>
      </c>
      <c r="BF23" s="42">
        <f t="shared" si="22"/>
        <v>0</v>
      </c>
      <c r="BG23" s="42">
        <f t="shared" si="22"/>
        <v>0</v>
      </c>
      <c r="BH23" s="42">
        <f t="shared" si="22"/>
        <v>0</v>
      </c>
      <c r="BI23" s="42">
        <f t="shared" si="22"/>
        <v>0</v>
      </c>
      <c r="BJ23" s="42">
        <f t="shared" si="22"/>
        <v>0</v>
      </c>
      <c r="BK23" t="str">
        <f t="shared" si="3"/>
        <v>01_AUS</v>
      </c>
      <c r="BL23" t="str">
        <f t="shared" si="4"/>
        <v>d_ind_cem_7_3_naphtha</v>
      </c>
      <c r="BO23" s="8">
        <f t="shared" si="5"/>
        <v>0</v>
      </c>
      <c r="BP23" s="8">
        <f t="shared" si="6"/>
        <v>0</v>
      </c>
      <c r="BQ23" s="8" cm="1">
        <f t="array" ref="BQ23">K23*INDEX(prod_est,$G23+$H23-1,MATCH(BQ$14,$BP$14:$DP$14,0))</f>
        <v>0</v>
      </c>
      <c r="BR23" s="8" cm="1">
        <f t="array" ref="BR23">L23*INDEX(prod_est,$G23+$H23-1,MATCH(BR$14,$BP$14:$DP$14,0))</f>
        <v>0</v>
      </c>
      <c r="BS23" s="8" cm="1">
        <f t="array" ref="BS23">M23*INDEX(prod_est,$G23+$H23-1,MATCH(BS$14,$BP$14:$DP$14,0))</f>
        <v>0</v>
      </c>
      <c r="BT23" s="8" cm="1">
        <f t="array" ref="BT23">N23*INDEX(prod_est,$G23+$H23-1,MATCH(BT$14,$BP$14:$DP$14,0))</f>
        <v>0</v>
      </c>
      <c r="BU23" s="8" cm="1">
        <f t="array" ref="BU23">O23*INDEX(prod_est,$G23+$H23-1,MATCH(BU$14,$BP$14:$DP$14,0))</f>
        <v>0</v>
      </c>
      <c r="BV23" s="8" cm="1">
        <f t="array" ref="BV23">P23*INDEX(prod_est,$G23+$H23-1,MATCH(BV$14,$BP$14:$DP$14,0))</f>
        <v>0</v>
      </c>
      <c r="BW23" s="8" cm="1">
        <f t="array" ref="BW23">Q23*INDEX(prod_est,$G23+$H23-1,MATCH(BW$14,$BP$14:$DP$14,0))</f>
        <v>0</v>
      </c>
      <c r="BX23" s="8" cm="1">
        <f t="array" ref="BX23">R23*INDEX(prod_est,$G23+$H23-1,MATCH(BX$14,$BP$14:$DP$14,0))</f>
        <v>0</v>
      </c>
      <c r="BY23" s="8" cm="1">
        <f t="array" ref="BY23">S23*INDEX(prod_est,$G23+$H23-1,MATCH(BY$14,$BP$14:$DP$14,0))</f>
        <v>0</v>
      </c>
      <c r="BZ23" s="8" cm="1">
        <f t="array" ref="BZ23">T23*INDEX(prod_est,$G23+$H23-1,MATCH(BZ$14,$BP$14:$DP$14,0))</f>
        <v>0</v>
      </c>
      <c r="CA23" s="8" cm="1">
        <f t="array" ref="CA23">U23*INDEX(prod_est,$G23+$H23-1,MATCH(CA$14,$BP$14:$DP$14,0))</f>
        <v>0</v>
      </c>
      <c r="CB23" s="8" cm="1">
        <f t="array" ref="CB23">V23*INDEX(prod_est,$G23+$H23-1,MATCH(CB$14,$BP$14:$DP$14,0))</f>
        <v>0</v>
      </c>
      <c r="CC23" s="8" cm="1">
        <f t="array" ref="CC23">W23*INDEX(prod_est,$G23+$H23-1,MATCH(CC$14,$BP$14:$DP$14,0))</f>
        <v>0</v>
      </c>
      <c r="CD23" s="8" cm="1">
        <f t="array" ref="CD23">X23*INDEX(prod_est,$G23+$H23-1,MATCH(CD$14,$BP$14:$DP$14,0))</f>
        <v>0</v>
      </c>
      <c r="CE23" s="8" cm="1">
        <f t="array" ref="CE23">Y23*INDEX(prod_est,$G23+$H23-1,MATCH(CE$14,$BP$14:$DP$14,0))</f>
        <v>0</v>
      </c>
      <c r="CF23" s="8" cm="1">
        <f t="array" ref="CF23">Z23*INDEX(prod_est,$G23+$H23-1,MATCH(CF$14,$BP$14:$DP$14,0))</f>
        <v>0</v>
      </c>
      <c r="CG23" s="8" cm="1">
        <f t="array" ref="CG23">AA23*INDEX(prod_est,$G23+$H23-1,MATCH(CG$14,$BP$14:$DP$14,0))</f>
        <v>0</v>
      </c>
      <c r="CH23" s="8" cm="1">
        <f t="array" ref="CH23">AB23*INDEX(prod_est,$G23+$H23-1,MATCH(CH$14,$BP$14:$DP$14,0))</f>
        <v>0</v>
      </c>
      <c r="CI23" s="8" cm="1">
        <f t="array" ref="CI23">AC23*INDEX(prod_est,$G23+$H23-1,MATCH(CI$14,$BP$14:$DP$14,0))</f>
        <v>0</v>
      </c>
      <c r="CJ23" s="8" cm="1">
        <f t="array" ref="CJ23">AD23*INDEX(prod_est,$G23+$H23-1,MATCH(CJ$14,$BP$14:$DP$14,0))</f>
        <v>0</v>
      </c>
      <c r="CK23" s="8" cm="1">
        <f t="array" ref="CK23">AE23*INDEX(prod_est,$G23+$H23-1,MATCH(CK$14,$BP$14:$DP$14,0))</f>
        <v>0</v>
      </c>
      <c r="CL23" s="8" cm="1">
        <f t="array" ref="CL23">AF23*INDEX(prod_est,$G23+$H23-1,MATCH(CL$14,$BP$14:$DP$14,0))</f>
        <v>0</v>
      </c>
      <c r="CM23" s="8" cm="1">
        <f t="array" ref="CM23">AG23*INDEX(prod_est,$G23+$H23-1,MATCH(CM$14,$BP$14:$DP$14,0))</f>
        <v>0</v>
      </c>
      <c r="CN23" s="8" cm="1">
        <f t="array" ref="CN23">AH23*INDEX(prod_est,$G23+$H23-1,MATCH(CN$14,$BP$14:$DP$14,0))</f>
        <v>0</v>
      </c>
      <c r="CO23" s="8" cm="1">
        <f t="array" ref="CO23">AI23*INDEX(prod_est,$G23+$H23-1,MATCH(CO$14,$BP$14:$DP$14,0))</f>
        <v>0</v>
      </c>
      <c r="CP23" s="8" cm="1">
        <f t="array" ref="CP23">AJ23*INDEX(prod_est,$G23+$H23-1,MATCH(CP$14,$BP$14:$DP$14,0))</f>
        <v>0</v>
      </c>
      <c r="CQ23" s="8" cm="1">
        <f t="array" ref="CQ23">AK23*INDEX(prod_est,$G23+$H23-1,MATCH(CQ$14,$BP$14:$DP$14,0))</f>
        <v>0</v>
      </c>
      <c r="CR23" s="8" cm="1">
        <f t="array" ref="CR23">AL23*INDEX(prod_est,$G23+$H23-1,MATCH(CR$14,$BP$14:$DP$14,0))</f>
        <v>0</v>
      </c>
      <c r="CS23" s="8" cm="1">
        <f t="array" ref="CS23">AM23*INDEX(prod_est,$G23+$H23-1,MATCH(CS$14,$BP$14:$DP$14,0))</f>
        <v>0</v>
      </c>
      <c r="CT23" s="8" cm="1">
        <f t="array" ref="CT23">AN23*INDEX(prod_est,$G23+$H23-1,MATCH(CT$14,$BP$14:$DP$14,0))</f>
        <v>0</v>
      </c>
      <c r="CU23" s="8" cm="1">
        <f t="array" ref="CU23">AO23*INDEX(prod_est,$G23+$H23-1,MATCH(CU$14,$BP$14:$DP$14,0))</f>
        <v>0</v>
      </c>
      <c r="CV23" s="8" cm="1">
        <f t="array" ref="CV23">AP23*INDEX(prod_est,$G23+$H23-1,MATCH(CV$14,$BP$14:$DP$14,0))</f>
        <v>0</v>
      </c>
      <c r="CW23" cm="1">
        <f t="array" ref="CW23">AQ23*INDEX(prod_est,$G23+$H23-1,MATCH(CW$14,$BP$14:$DP$14,0))</f>
        <v>0</v>
      </c>
      <c r="CX23" cm="1">
        <f t="array" ref="CX23">AR23*INDEX(prod_est,$G23+$H23-1,MATCH(CX$14,$BP$14:$DP$14,0))</f>
        <v>0</v>
      </c>
      <c r="CY23" cm="1">
        <f t="array" ref="CY23">AS23*INDEX(prod_est,$G23+$H23-1,MATCH(CY$14,$BP$14:$DP$14,0))</f>
        <v>0</v>
      </c>
      <c r="CZ23" cm="1">
        <f t="array" ref="CZ23">AT23*INDEX(prod_est,$G23+$H23-1,MATCH(CZ$14,$BP$14:$DP$14,0))</f>
        <v>0</v>
      </c>
      <c r="DA23" cm="1">
        <f t="array" ref="DA23">AU23*INDEX(prod_est,$G23+$H23-1,MATCH(DA$14,$BP$14:$DP$14,0))</f>
        <v>0</v>
      </c>
      <c r="DB23" cm="1">
        <f t="array" ref="DB23">AV23*INDEX(prod_est,$G23+$H23-1,MATCH(DB$14,$BP$14:$DP$14,0))</f>
        <v>0</v>
      </c>
      <c r="DC23" cm="1">
        <f t="array" ref="DC23">AW23*INDEX(prod_est,$G23+$H23-1,MATCH(DC$14,$BP$14:$DP$14,0))</f>
        <v>0</v>
      </c>
      <c r="DD23" cm="1">
        <f t="array" ref="DD23">AX23*INDEX(prod_est,$G23+$H23-1,MATCH(DD$14,$BP$14:$DP$14,0))</f>
        <v>0</v>
      </c>
      <c r="DE23" cm="1">
        <f t="array" ref="DE23">AY23*INDEX(prod_est,$G23+$H23-1,MATCH(DE$14,$BP$14:$DP$14,0))</f>
        <v>0</v>
      </c>
      <c r="DF23" cm="1">
        <f t="array" ref="DF23">AZ23*INDEX(prod_est,$G23+$H23-1,MATCH(DF$14,$BP$14:$DP$14,0))</f>
        <v>0</v>
      </c>
      <c r="DG23" cm="1">
        <f t="array" ref="DG23">BA23*INDEX(prod_est,$G23+$H23-1,MATCH(DG$14,$BP$14:$DP$14,0))</f>
        <v>0</v>
      </c>
      <c r="DH23" cm="1">
        <f t="array" ref="DH23">BB23*INDEX(prod_est,$G23+$H23-1,MATCH(DH$14,$BP$14:$DP$14,0))</f>
        <v>0</v>
      </c>
      <c r="DI23" cm="1">
        <f t="array" ref="DI23">BC23*INDEX(prod_est,$G23+$H23-1,MATCH(DI$14,$BP$14:$DP$14,0))</f>
        <v>0</v>
      </c>
      <c r="DJ23" cm="1">
        <f t="array" ref="DJ23">BD23*INDEX(prod_est,$G23+$H23-1,MATCH(DJ$14,$BP$14:$DP$14,0))</f>
        <v>0</v>
      </c>
      <c r="DK23" cm="1">
        <f t="array" ref="DK23">BE23*INDEX(prod_est,$G23+$H23-1,MATCH(DK$14,$BP$14:$DP$14,0))</f>
        <v>0</v>
      </c>
      <c r="DL23" cm="1">
        <f t="array" ref="DL23">BF23*INDEX(prod_est,$G23+$H23-1,MATCH(DL$14,$BP$14:$DP$14,0))</f>
        <v>0</v>
      </c>
      <c r="DM23" cm="1">
        <f t="array" ref="DM23">BG23*INDEX(prod_est,$G23+$H23-1,MATCH(DM$14,$BP$14:$DP$14,0))</f>
        <v>0</v>
      </c>
      <c r="DN23" cm="1">
        <f t="array" ref="DN23">BH23*INDEX(prod_est,$G23+$H23-1,MATCH(DN$14,$BP$14:$DP$14,0))</f>
        <v>0</v>
      </c>
      <c r="DO23" cm="1">
        <f t="array" ref="DO23">BI23*INDEX(prod_est,$G23+$H23-1,MATCH(DO$14,$BP$14:$DP$14,0))</f>
        <v>0</v>
      </c>
      <c r="DP23" cm="1">
        <f t="array" ref="DP23">BJ23*INDEX(prod_est,$G23+$H23-1,MATCH(DP$14,$BP$14:$DP$14,0))</f>
        <v>0</v>
      </c>
    </row>
    <row r="24" spans="1:120" x14ac:dyDescent="0.25">
      <c r="A24" t="s">
        <v>4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1</v>
      </c>
      <c r="H24">
        <f>IFERROR(MATCH(D24,Production_est!$D$4:$D$339,0),"-")</f>
        <v>6</v>
      </c>
      <c r="I24" s="8" cm="1">
        <f t="array" ref="I24">IFERROR(INDEX(Production_est!$E$4:$E$339,H24+G24-1),"-")</f>
        <v>9454.7908612122192</v>
      </c>
      <c r="J24" s="42">
        <f t="shared" si="0"/>
        <v>0</v>
      </c>
      <c r="K24" s="42">
        <f t="shared" ref="K24:AP24" si="23">J24*(1-$F$4)</f>
        <v>0</v>
      </c>
      <c r="L24" s="42">
        <f t="shared" si="23"/>
        <v>0</v>
      </c>
      <c r="M24" s="42">
        <f t="shared" si="23"/>
        <v>0</v>
      </c>
      <c r="N24" s="42">
        <f t="shared" si="23"/>
        <v>0</v>
      </c>
      <c r="O24" s="42">
        <f t="shared" si="23"/>
        <v>0</v>
      </c>
      <c r="P24" s="42">
        <f t="shared" si="23"/>
        <v>0</v>
      </c>
      <c r="Q24" s="42">
        <f t="shared" si="23"/>
        <v>0</v>
      </c>
      <c r="R24" s="42">
        <f t="shared" si="23"/>
        <v>0</v>
      </c>
      <c r="S24" s="42">
        <f t="shared" si="23"/>
        <v>0</v>
      </c>
      <c r="T24" s="42">
        <f t="shared" si="23"/>
        <v>0</v>
      </c>
      <c r="U24" s="42">
        <f t="shared" si="23"/>
        <v>0</v>
      </c>
      <c r="V24" s="42">
        <f t="shared" si="23"/>
        <v>0</v>
      </c>
      <c r="W24" s="42">
        <f t="shared" si="23"/>
        <v>0</v>
      </c>
      <c r="X24" s="42">
        <f t="shared" si="23"/>
        <v>0</v>
      </c>
      <c r="Y24" s="42">
        <f t="shared" si="23"/>
        <v>0</v>
      </c>
      <c r="Z24" s="42">
        <f t="shared" si="23"/>
        <v>0</v>
      </c>
      <c r="AA24" s="42">
        <f t="shared" si="23"/>
        <v>0</v>
      </c>
      <c r="AB24" s="42">
        <f t="shared" si="23"/>
        <v>0</v>
      </c>
      <c r="AC24" s="42">
        <f t="shared" si="23"/>
        <v>0</v>
      </c>
      <c r="AD24" s="42">
        <f t="shared" si="23"/>
        <v>0</v>
      </c>
      <c r="AE24" s="42">
        <f t="shared" si="23"/>
        <v>0</v>
      </c>
      <c r="AF24" s="42">
        <f t="shared" si="23"/>
        <v>0</v>
      </c>
      <c r="AG24" s="42">
        <f t="shared" si="23"/>
        <v>0</v>
      </c>
      <c r="AH24" s="42">
        <f t="shared" si="23"/>
        <v>0</v>
      </c>
      <c r="AI24" s="42">
        <f t="shared" si="23"/>
        <v>0</v>
      </c>
      <c r="AJ24" s="42">
        <f t="shared" si="23"/>
        <v>0</v>
      </c>
      <c r="AK24" s="42">
        <f t="shared" si="23"/>
        <v>0</v>
      </c>
      <c r="AL24" s="42">
        <f t="shared" si="23"/>
        <v>0</v>
      </c>
      <c r="AM24" s="42">
        <f t="shared" si="23"/>
        <v>0</v>
      </c>
      <c r="AN24" s="42">
        <f t="shared" si="23"/>
        <v>0</v>
      </c>
      <c r="AO24" s="42">
        <f t="shared" si="23"/>
        <v>0</v>
      </c>
      <c r="AP24" s="42">
        <f t="shared" si="23"/>
        <v>0</v>
      </c>
      <c r="AQ24" s="42">
        <f t="shared" ref="AQ24:BJ24" si="24">AP24*(1-$F$4)</f>
        <v>0</v>
      </c>
      <c r="AR24" s="42">
        <f t="shared" si="24"/>
        <v>0</v>
      </c>
      <c r="AS24" s="42">
        <f t="shared" si="24"/>
        <v>0</v>
      </c>
      <c r="AT24" s="42">
        <f t="shared" si="24"/>
        <v>0</v>
      </c>
      <c r="AU24" s="42">
        <f t="shared" si="24"/>
        <v>0</v>
      </c>
      <c r="AV24" s="42">
        <f t="shared" si="24"/>
        <v>0</v>
      </c>
      <c r="AW24" s="42">
        <f t="shared" si="24"/>
        <v>0</v>
      </c>
      <c r="AX24" s="42">
        <f t="shared" si="24"/>
        <v>0</v>
      </c>
      <c r="AY24" s="42">
        <f t="shared" si="24"/>
        <v>0</v>
      </c>
      <c r="AZ24" s="42">
        <f t="shared" si="24"/>
        <v>0</v>
      </c>
      <c r="BA24" s="42">
        <f t="shared" si="24"/>
        <v>0</v>
      </c>
      <c r="BB24" s="42">
        <f t="shared" si="24"/>
        <v>0</v>
      </c>
      <c r="BC24" s="42">
        <f t="shared" si="24"/>
        <v>0</v>
      </c>
      <c r="BD24" s="42">
        <f t="shared" si="24"/>
        <v>0</v>
      </c>
      <c r="BE24" s="42">
        <f t="shared" si="24"/>
        <v>0</v>
      </c>
      <c r="BF24" s="42">
        <f t="shared" si="24"/>
        <v>0</v>
      </c>
      <c r="BG24" s="42">
        <f t="shared" si="24"/>
        <v>0</v>
      </c>
      <c r="BH24" s="42">
        <f t="shared" si="24"/>
        <v>0</v>
      </c>
      <c r="BI24" s="42">
        <f t="shared" si="24"/>
        <v>0</v>
      </c>
      <c r="BJ24" s="42">
        <f t="shared" si="24"/>
        <v>0</v>
      </c>
      <c r="BK24" t="str">
        <f t="shared" si="3"/>
        <v>01_AUS</v>
      </c>
      <c r="BL24" t="str">
        <f t="shared" si="4"/>
        <v>d_ind_cem_7_x_jet_fuel</v>
      </c>
      <c r="BO24" s="8">
        <f t="shared" si="5"/>
        <v>0</v>
      </c>
      <c r="BP24" s="8">
        <f t="shared" si="6"/>
        <v>0</v>
      </c>
      <c r="BQ24" s="8" cm="1">
        <f t="array" ref="BQ24">K24*INDEX(prod_est,$G24+$H24-1,MATCH(BQ$14,$BP$14:$DP$14,0))</f>
        <v>0</v>
      </c>
      <c r="BR24" s="8" cm="1">
        <f t="array" ref="BR24">L24*INDEX(prod_est,$G24+$H24-1,MATCH(BR$14,$BP$14:$DP$14,0))</f>
        <v>0</v>
      </c>
      <c r="BS24" s="8" cm="1">
        <f t="array" ref="BS24">M24*INDEX(prod_est,$G24+$H24-1,MATCH(BS$14,$BP$14:$DP$14,0))</f>
        <v>0</v>
      </c>
      <c r="BT24" s="8" cm="1">
        <f t="array" ref="BT24">N24*INDEX(prod_est,$G24+$H24-1,MATCH(BT$14,$BP$14:$DP$14,0))</f>
        <v>0</v>
      </c>
      <c r="BU24" s="8" cm="1">
        <f t="array" ref="BU24">O24*INDEX(prod_est,$G24+$H24-1,MATCH(BU$14,$BP$14:$DP$14,0))</f>
        <v>0</v>
      </c>
      <c r="BV24" s="8" cm="1">
        <f t="array" ref="BV24">P24*INDEX(prod_est,$G24+$H24-1,MATCH(BV$14,$BP$14:$DP$14,0))</f>
        <v>0</v>
      </c>
      <c r="BW24" s="8" cm="1">
        <f t="array" ref="BW24">Q24*INDEX(prod_est,$G24+$H24-1,MATCH(BW$14,$BP$14:$DP$14,0))</f>
        <v>0</v>
      </c>
      <c r="BX24" s="8" cm="1">
        <f t="array" ref="BX24">R24*INDEX(prod_est,$G24+$H24-1,MATCH(BX$14,$BP$14:$DP$14,0))</f>
        <v>0</v>
      </c>
      <c r="BY24" s="8" cm="1">
        <f t="array" ref="BY24">S24*INDEX(prod_est,$G24+$H24-1,MATCH(BY$14,$BP$14:$DP$14,0))</f>
        <v>0</v>
      </c>
      <c r="BZ24" s="8" cm="1">
        <f t="array" ref="BZ24">T24*INDEX(prod_est,$G24+$H24-1,MATCH(BZ$14,$BP$14:$DP$14,0))</f>
        <v>0</v>
      </c>
      <c r="CA24" s="8" cm="1">
        <f t="array" ref="CA24">U24*INDEX(prod_est,$G24+$H24-1,MATCH(CA$14,$BP$14:$DP$14,0))</f>
        <v>0</v>
      </c>
      <c r="CB24" s="8" cm="1">
        <f t="array" ref="CB24">V24*INDEX(prod_est,$G24+$H24-1,MATCH(CB$14,$BP$14:$DP$14,0))</f>
        <v>0</v>
      </c>
      <c r="CC24" s="8" cm="1">
        <f t="array" ref="CC24">W24*INDEX(prod_est,$G24+$H24-1,MATCH(CC$14,$BP$14:$DP$14,0))</f>
        <v>0</v>
      </c>
      <c r="CD24" s="8" cm="1">
        <f t="array" ref="CD24">X24*INDEX(prod_est,$G24+$H24-1,MATCH(CD$14,$BP$14:$DP$14,0))</f>
        <v>0</v>
      </c>
      <c r="CE24" s="8" cm="1">
        <f t="array" ref="CE24">Y24*INDEX(prod_est,$G24+$H24-1,MATCH(CE$14,$BP$14:$DP$14,0))</f>
        <v>0</v>
      </c>
      <c r="CF24" s="8" cm="1">
        <f t="array" ref="CF24">Z24*INDEX(prod_est,$G24+$H24-1,MATCH(CF$14,$BP$14:$DP$14,0))</f>
        <v>0</v>
      </c>
      <c r="CG24" s="8" cm="1">
        <f t="array" ref="CG24">AA24*INDEX(prod_est,$G24+$H24-1,MATCH(CG$14,$BP$14:$DP$14,0))</f>
        <v>0</v>
      </c>
      <c r="CH24" s="8" cm="1">
        <f t="array" ref="CH24">AB24*INDEX(prod_est,$G24+$H24-1,MATCH(CH$14,$BP$14:$DP$14,0))</f>
        <v>0</v>
      </c>
      <c r="CI24" s="8" cm="1">
        <f t="array" ref="CI24">AC24*INDEX(prod_est,$G24+$H24-1,MATCH(CI$14,$BP$14:$DP$14,0))</f>
        <v>0</v>
      </c>
      <c r="CJ24" s="8" cm="1">
        <f t="array" ref="CJ24">AD24*INDEX(prod_est,$G24+$H24-1,MATCH(CJ$14,$BP$14:$DP$14,0))</f>
        <v>0</v>
      </c>
      <c r="CK24" s="8" cm="1">
        <f t="array" ref="CK24">AE24*INDEX(prod_est,$G24+$H24-1,MATCH(CK$14,$BP$14:$DP$14,0))</f>
        <v>0</v>
      </c>
      <c r="CL24" s="8" cm="1">
        <f t="array" ref="CL24">AF24*INDEX(prod_est,$G24+$H24-1,MATCH(CL$14,$BP$14:$DP$14,0))</f>
        <v>0</v>
      </c>
      <c r="CM24" s="8" cm="1">
        <f t="array" ref="CM24">AG24*INDEX(prod_est,$G24+$H24-1,MATCH(CM$14,$BP$14:$DP$14,0))</f>
        <v>0</v>
      </c>
      <c r="CN24" s="8" cm="1">
        <f t="array" ref="CN24">AH24*INDEX(prod_est,$G24+$H24-1,MATCH(CN$14,$BP$14:$DP$14,0))</f>
        <v>0</v>
      </c>
      <c r="CO24" s="8" cm="1">
        <f t="array" ref="CO24">AI24*INDEX(prod_est,$G24+$H24-1,MATCH(CO$14,$BP$14:$DP$14,0))</f>
        <v>0</v>
      </c>
      <c r="CP24" s="8" cm="1">
        <f t="array" ref="CP24">AJ24*INDEX(prod_est,$G24+$H24-1,MATCH(CP$14,$BP$14:$DP$14,0))</f>
        <v>0</v>
      </c>
      <c r="CQ24" s="8" cm="1">
        <f t="array" ref="CQ24">AK24*INDEX(prod_est,$G24+$H24-1,MATCH(CQ$14,$BP$14:$DP$14,0))</f>
        <v>0</v>
      </c>
      <c r="CR24" s="8" cm="1">
        <f t="array" ref="CR24">AL24*INDEX(prod_est,$G24+$H24-1,MATCH(CR$14,$BP$14:$DP$14,0))</f>
        <v>0</v>
      </c>
      <c r="CS24" s="8" cm="1">
        <f t="array" ref="CS24">AM24*INDEX(prod_est,$G24+$H24-1,MATCH(CS$14,$BP$14:$DP$14,0))</f>
        <v>0</v>
      </c>
      <c r="CT24" s="8" cm="1">
        <f t="array" ref="CT24">AN24*INDEX(prod_est,$G24+$H24-1,MATCH(CT$14,$BP$14:$DP$14,0))</f>
        <v>0</v>
      </c>
      <c r="CU24" s="8" cm="1">
        <f t="array" ref="CU24">AO24*INDEX(prod_est,$G24+$H24-1,MATCH(CU$14,$BP$14:$DP$14,0))</f>
        <v>0</v>
      </c>
      <c r="CV24" s="8" cm="1">
        <f t="array" ref="CV24">AP24*INDEX(prod_est,$G24+$H24-1,MATCH(CV$14,$BP$14:$DP$14,0))</f>
        <v>0</v>
      </c>
      <c r="CW24" cm="1">
        <f t="array" ref="CW24">AQ24*INDEX(prod_est,$G24+$H24-1,MATCH(CW$14,$BP$14:$DP$14,0))</f>
        <v>0</v>
      </c>
      <c r="CX24" cm="1">
        <f t="array" ref="CX24">AR24*INDEX(prod_est,$G24+$H24-1,MATCH(CX$14,$BP$14:$DP$14,0))</f>
        <v>0</v>
      </c>
      <c r="CY24" cm="1">
        <f t="array" ref="CY24">AS24*INDEX(prod_est,$G24+$H24-1,MATCH(CY$14,$BP$14:$DP$14,0))</f>
        <v>0</v>
      </c>
      <c r="CZ24" cm="1">
        <f t="array" ref="CZ24">AT24*INDEX(prod_est,$G24+$H24-1,MATCH(CZ$14,$BP$14:$DP$14,0))</f>
        <v>0</v>
      </c>
      <c r="DA24" cm="1">
        <f t="array" ref="DA24">AU24*INDEX(prod_est,$G24+$H24-1,MATCH(DA$14,$BP$14:$DP$14,0))</f>
        <v>0</v>
      </c>
      <c r="DB24" cm="1">
        <f t="array" ref="DB24">AV24*INDEX(prod_est,$G24+$H24-1,MATCH(DB$14,$BP$14:$DP$14,0))</f>
        <v>0</v>
      </c>
      <c r="DC24" cm="1">
        <f t="array" ref="DC24">AW24*INDEX(prod_est,$G24+$H24-1,MATCH(DC$14,$BP$14:$DP$14,0))</f>
        <v>0</v>
      </c>
      <c r="DD24" cm="1">
        <f t="array" ref="DD24">AX24*INDEX(prod_est,$G24+$H24-1,MATCH(DD$14,$BP$14:$DP$14,0))</f>
        <v>0</v>
      </c>
      <c r="DE24" cm="1">
        <f t="array" ref="DE24">AY24*INDEX(prod_est,$G24+$H24-1,MATCH(DE$14,$BP$14:$DP$14,0))</f>
        <v>0</v>
      </c>
      <c r="DF24" cm="1">
        <f t="array" ref="DF24">AZ24*INDEX(prod_est,$G24+$H24-1,MATCH(DF$14,$BP$14:$DP$14,0))</f>
        <v>0</v>
      </c>
      <c r="DG24" cm="1">
        <f t="array" ref="DG24">BA24*INDEX(prod_est,$G24+$H24-1,MATCH(DG$14,$BP$14:$DP$14,0))</f>
        <v>0</v>
      </c>
      <c r="DH24" cm="1">
        <f t="array" ref="DH24">BB24*INDEX(prod_est,$G24+$H24-1,MATCH(DH$14,$BP$14:$DP$14,0))</f>
        <v>0</v>
      </c>
      <c r="DI24" cm="1">
        <f t="array" ref="DI24">BC24*INDEX(prod_est,$G24+$H24-1,MATCH(DI$14,$BP$14:$DP$14,0))</f>
        <v>0</v>
      </c>
      <c r="DJ24" cm="1">
        <f t="array" ref="DJ24">BD24*INDEX(prod_est,$G24+$H24-1,MATCH(DJ$14,$BP$14:$DP$14,0))</f>
        <v>0</v>
      </c>
      <c r="DK24" cm="1">
        <f t="array" ref="DK24">BE24*INDEX(prod_est,$G24+$H24-1,MATCH(DK$14,$BP$14:$DP$14,0))</f>
        <v>0</v>
      </c>
      <c r="DL24" cm="1">
        <f t="array" ref="DL24">BF24*INDEX(prod_est,$G24+$H24-1,MATCH(DL$14,$BP$14:$DP$14,0))</f>
        <v>0</v>
      </c>
      <c r="DM24" cm="1">
        <f t="array" ref="DM24">BG24*INDEX(prod_est,$G24+$H24-1,MATCH(DM$14,$BP$14:$DP$14,0))</f>
        <v>0</v>
      </c>
      <c r="DN24" cm="1">
        <f t="array" ref="DN24">BH24*INDEX(prod_est,$G24+$H24-1,MATCH(DN$14,$BP$14:$DP$14,0))</f>
        <v>0</v>
      </c>
      <c r="DO24" cm="1">
        <f t="array" ref="DO24">BI24*INDEX(prod_est,$G24+$H24-1,MATCH(DO$14,$BP$14:$DP$14,0))</f>
        <v>0</v>
      </c>
      <c r="DP24" cm="1">
        <f t="array" ref="DP24">BJ24*INDEX(prod_est,$G24+$H24-1,MATCH(DP$14,$BP$14:$DP$14,0))</f>
        <v>0</v>
      </c>
    </row>
    <row r="25" spans="1:120" x14ac:dyDescent="0.25">
      <c r="A25" t="s">
        <v>4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1</v>
      </c>
      <c r="H25">
        <f>IFERROR(MATCH(D25,Production_est!$D$4:$D$339,0),"-")</f>
        <v>6</v>
      </c>
      <c r="I25" s="8" cm="1">
        <f t="array" ref="I25">IFERROR(INDEX(Production_est!$E$4:$E$339,H25+G25-1),"-")</f>
        <v>9454.7908612122192</v>
      </c>
      <c r="J25" s="42">
        <f t="shared" si="0"/>
        <v>0</v>
      </c>
      <c r="K25" s="42">
        <f t="shared" ref="K25:AP25" si="25">J25*(1-$F$4)</f>
        <v>0</v>
      </c>
      <c r="L25" s="42">
        <f t="shared" si="25"/>
        <v>0</v>
      </c>
      <c r="M25" s="42">
        <f t="shared" si="25"/>
        <v>0</v>
      </c>
      <c r="N25" s="42">
        <f t="shared" si="25"/>
        <v>0</v>
      </c>
      <c r="O25" s="42">
        <f t="shared" si="25"/>
        <v>0</v>
      </c>
      <c r="P25" s="42">
        <f t="shared" si="25"/>
        <v>0</v>
      </c>
      <c r="Q25" s="42">
        <f t="shared" si="25"/>
        <v>0</v>
      </c>
      <c r="R25" s="42">
        <f t="shared" si="25"/>
        <v>0</v>
      </c>
      <c r="S25" s="42">
        <f t="shared" si="25"/>
        <v>0</v>
      </c>
      <c r="T25" s="42">
        <f t="shared" si="25"/>
        <v>0</v>
      </c>
      <c r="U25" s="42">
        <f t="shared" si="25"/>
        <v>0</v>
      </c>
      <c r="V25" s="42">
        <f t="shared" si="25"/>
        <v>0</v>
      </c>
      <c r="W25" s="42">
        <f t="shared" si="25"/>
        <v>0</v>
      </c>
      <c r="X25" s="42">
        <f t="shared" si="25"/>
        <v>0</v>
      </c>
      <c r="Y25" s="42">
        <f t="shared" si="25"/>
        <v>0</v>
      </c>
      <c r="Z25" s="42">
        <f t="shared" si="25"/>
        <v>0</v>
      </c>
      <c r="AA25" s="42">
        <f t="shared" si="25"/>
        <v>0</v>
      </c>
      <c r="AB25" s="42">
        <f t="shared" si="25"/>
        <v>0</v>
      </c>
      <c r="AC25" s="42">
        <f t="shared" si="25"/>
        <v>0</v>
      </c>
      <c r="AD25" s="42">
        <f t="shared" si="25"/>
        <v>0</v>
      </c>
      <c r="AE25" s="42">
        <f t="shared" si="25"/>
        <v>0</v>
      </c>
      <c r="AF25" s="42">
        <f t="shared" si="25"/>
        <v>0</v>
      </c>
      <c r="AG25" s="42">
        <f t="shared" si="25"/>
        <v>0</v>
      </c>
      <c r="AH25" s="42">
        <f t="shared" si="25"/>
        <v>0</v>
      </c>
      <c r="AI25" s="42">
        <f t="shared" si="25"/>
        <v>0</v>
      </c>
      <c r="AJ25" s="42">
        <f t="shared" si="25"/>
        <v>0</v>
      </c>
      <c r="AK25" s="42">
        <f t="shared" si="25"/>
        <v>0</v>
      </c>
      <c r="AL25" s="42">
        <f t="shared" si="25"/>
        <v>0</v>
      </c>
      <c r="AM25" s="42">
        <f t="shared" si="25"/>
        <v>0</v>
      </c>
      <c r="AN25" s="42">
        <f t="shared" si="25"/>
        <v>0</v>
      </c>
      <c r="AO25" s="42">
        <f t="shared" si="25"/>
        <v>0</v>
      </c>
      <c r="AP25" s="42">
        <f t="shared" si="25"/>
        <v>0</v>
      </c>
      <c r="AQ25" s="42">
        <f t="shared" ref="AQ25:BJ25" si="26">AP25*(1-$F$4)</f>
        <v>0</v>
      </c>
      <c r="AR25" s="42">
        <f t="shared" si="26"/>
        <v>0</v>
      </c>
      <c r="AS25" s="42">
        <f t="shared" si="26"/>
        <v>0</v>
      </c>
      <c r="AT25" s="42">
        <f t="shared" si="26"/>
        <v>0</v>
      </c>
      <c r="AU25" s="42">
        <f t="shared" si="26"/>
        <v>0</v>
      </c>
      <c r="AV25" s="42">
        <f t="shared" si="26"/>
        <v>0</v>
      </c>
      <c r="AW25" s="42">
        <f t="shared" si="26"/>
        <v>0</v>
      </c>
      <c r="AX25" s="42">
        <f t="shared" si="26"/>
        <v>0</v>
      </c>
      <c r="AY25" s="42">
        <f t="shared" si="26"/>
        <v>0</v>
      </c>
      <c r="AZ25" s="42">
        <f t="shared" si="26"/>
        <v>0</v>
      </c>
      <c r="BA25" s="42">
        <f t="shared" si="26"/>
        <v>0</v>
      </c>
      <c r="BB25" s="42">
        <f t="shared" si="26"/>
        <v>0</v>
      </c>
      <c r="BC25" s="42">
        <f t="shared" si="26"/>
        <v>0</v>
      </c>
      <c r="BD25" s="42">
        <f t="shared" si="26"/>
        <v>0</v>
      </c>
      <c r="BE25" s="42">
        <f t="shared" si="26"/>
        <v>0</v>
      </c>
      <c r="BF25" s="42">
        <f t="shared" si="26"/>
        <v>0</v>
      </c>
      <c r="BG25" s="42">
        <f t="shared" si="26"/>
        <v>0</v>
      </c>
      <c r="BH25" s="42">
        <f t="shared" si="26"/>
        <v>0</v>
      </c>
      <c r="BI25" s="42">
        <f t="shared" si="26"/>
        <v>0</v>
      </c>
      <c r="BJ25" s="42">
        <f t="shared" si="26"/>
        <v>0</v>
      </c>
      <c r="BK25" t="str">
        <f t="shared" si="3"/>
        <v>01_AUS</v>
      </c>
      <c r="BL25" t="str">
        <f t="shared" si="4"/>
        <v>d_ind_cem_7_6_kerosene</v>
      </c>
      <c r="BO25" s="8">
        <f t="shared" si="5"/>
        <v>0</v>
      </c>
      <c r="BP25" s="8">
        <f t="shared" si="6"/>
        <v>0</v>
      </c>
      <c r="BQ25" s="8" cm="1">
        <f t="array" ref="BQ25">K25*INDEX(prod_est,$G25+$H25-1,MATCH(BQ$14,$BP$14:$DP$14,0))</f>
        <v>0</v>
      </c>
      <c r="BR25" s="8" cm="1">
        <f t="array" ref="BR25">L25*INDEX(prod_est,$G25+$H25-1,MATCH(BR$14,$BP$14:$DP$14,0))</f>
        <v>0</v>
      </c>
      <c r="BS25" s="8" cm="1">
        <f t="array" ref="BS25">M25*INDEX(prod_est,$G25+$H25-1,MATCH(BS$14,$BP$14:$DP$14,0))</f>
        <v>0</v>
      </c>
      <c r="BT25" s="8" cm="1">
        <f t="array" ref="BT25">N25*INDEX(prod_est,$G25+$H25-1,MATCH(BT$14,$BP$14:$DP$14,0))</f>
        <v>0</v>
      </c>
      <c r="BU25" s="8" cm="1">
        <f t="array" ref="BU25">O25*INDEX(prod_est,$G25+$H25-1,MATCH(BU$14,$BP$14:$DP$14,0))</f>
        <v>0</v>
      </c>
      <c r="BV25" s="8" cm="1">
        <f t="array" ref="BV25">P25*INDEX(prod_est,$G25+$H25-1,MATCH(BV$14,$BP$14:$DP$14,0))</f>
        <v>0</v>
      </c>
      <c r="BW25" s="8" cm="1">
        <f t="array" ref="BW25">Q25*INDEX(prod_est,$G25+$H25-1,MATCH(BW$14,$BP$14:$DP$14,0))</f>
        <v>0</v>
      </c>
      <c r="BX25" s="8" cm="1">
        <f t="array" ref="BX25">R25*INDEX(prod_est,$G25+$H25-1,MATCH(BX$14,$BP$14:$DP$14,0))</f>
        <v>0</v>
      </c>
      <c r="BY25" s="8" cm="1">
        <f t="array" ref="BY25">S25*INDEX(prod_est,$G25+$H25-1,MATCH(BY$14,$BP$14:$DP$14,0))</f>
        <v>0</v>
      </c>
      <c r="BZ25" s="8" cm="1">
        <f t="array" ref="BZ25">T25*INDEX(prod_est,$G25+$H25-1,MATCH(BZ$14,$BP$14:$DP$14,0))</f>
        <v>0</v>
      </c>
      <c r="CA25" s="8" cm="1">
        <f t="array" ref="CA25">U25*INDEX(prod_est,$G25+$H25-1,MATCH(CA$14,$BP$14:$DP$14,0))</f>
        <v>0</v>
      </c>
      <c r="CB25" s="8" cm="1">
        <f t="array" ref="CB25">V25*INDEX(prod_est,$G25+$H25-1,MATCH(CB$14,$BP$14:$DP$14,0))</f>
        <v>0</v>
      </c>
      <c r="CC25" s="8" cm="1">
        <f t="array" ref="CC25">W25*INDEX(prod_est,$G25+$H25-1,MATCH(CC$14,$BP$14:$DP$14,0))</f>
        <v>0</v>
      </c>
      <c r="CD25" s="8" cm="1">
        <f t="array" ref="CD25">X25*INDEX(prod_est,$G25+$H25-1,MATCH(CD$14,$BP$14:$DP$14,0))</f>
        <v>0</v>
      </c>
      <c r="CE25" s="8" cm="1">
        <f t="array" ref="CE25">Y25*INDEX(prod_est,$G25+$H25-1,MATCH(CE$14,$BP$14:$DP$14,0))</f>
        <v>0</v>
      </c>
      <c r="CF25" s="8" cm="1">
        <f t="array" ref="CF25">Z25*INDEX(prod_est,$G25+$H25-1,MATCH(CF$14,$BP$14:$DP$14,0))</f>
        <v>0</v>
      </c>
      <c r="CG25" s="8" cm="1">
        <f t="array" ref="CG25">AA25*INDEX(prod_est,$G25+$H25-1,MATCH(CG$14,$BP$14:$DP$14,0))</f>
        <v>0</v>
      </c>
      <c r="CH25" s="8" cm="1">
        <f t="array" ref="CH25">AB25*INDEX(prod_est,$G25+$H25-1,MATCH(CH$14,$BP$14:$DP$14,0))</f>
        <v>0</v>
      </c>
      <c r="CI25" s="8" cm="1">
        <f t="array" ref="CI25">AC25*INDEX(prod_est,$G25+$H25-1,MATCH(CI$14,$BP$14:$DP$14,0))</f>
        <v>0</v>
      </c>
      <c r="CJ25" s="8" cm="1">
        <f t="array" ref="CJ25">AD25*INDEX(prod_est,$G25+$H25-1,MATCH(CJ$14,$BP$14:$DP$14,0))</f>
        <v>0</v>
      </c>
      <c r="CK25" s="8" cm="1">
        <f t="array" ref="CK25">AE25*INDEX(prod_est,$G25+$H25-1,MATCH(CK$14,$BP$14:$DP$14,0))</f>
        <v>0</v>
      </c>
      <c r="CL25" s="8" cm="1">
        <f t="array" ref="CL25">AF25*INDEX(prod_est,$G25+$H25-1,MATCH(CL$14,$BP$14:$DP$14,0))</f>
        <v>0</v>
      </c>
      <c r="CM25" s="8" cm="1">
        <f t="array" ref="CM25">AG25*INDEX(prod_est,$G25+$H25-1,MATCH(CM$14,$BP$14:$DP$14,0))</f>
        <v>0</v>
      </c>
      <c r="CN25" s="8" cm="1">
        <f t="array" ref="CN25">AH25*INDEX(prod_est,$G25+$H25-1,MATCH(CN$14,$BP$14:$DP$14,0))</f>
        <v>0</v>
      </c>
      <c r="CO25" s="8" cm="1">
        <f t="array" ref="CO25">AI25*INDEX(prod_est,$G25+$H25-1,MATCH(CO$14,$BP$14:$DP$14,0))</f>
        <v>0</v>
      </c>
      <c r="CP25" s="8" cm="1">
        <f t="array" ref="CP25">AJ25*INDEX(prod_est,$G25+$H25-1,MATCH(CP$14,$BP$14:$DP$14,0))</f>
        <v>0</v>
      </c>
      <c r="CQ25" s="8" cm="1">
        <f t="array" ref="CQ25">AK25*INDEX(prod_est,$G25+$H25-1,MATCH(CQ$14,$BP$14:$DP$14,0))</f>
        <v>0</v>
      </c>
      <c r="CR25" s="8" cm="1">
        <f t="array" ref="CR25">AL25*INDEX(prod_est,$G25+$H25-1,MATCH(CR$14,$BP$14:$DP$14,0))</f>
        <v>0</v>
      </c>
      <c r="CS25" s="8" cm="1">
        <f t="array" ref="CS25">AM25*INDEX(prod_est,$G25+$H25-1,MATCH(CS$14,$BP$14:$DP$14,0))</f>
        <v>0</v>
      </c>
      <c r="CT25" s="8" cm="1">
        <f t="array" ref="CT25">AN25*INDEX(prod_est,$G25+$H25-1,MATCH(CT$14,$BP$14:$DP$14,0))</f>
        <v>0</v>
      </c>
      <c r="CU25" s="8" cm="1">
        <f t="array" ref="CU25">AO25*INDEX(prod_est,$G25+$H25-1,MATCH(CU$14,$BP$14:$DP$14,0))</f>
        <v>0</v>
      </c>
      <c r="CV25" s="8" cm="1">
        <f t="array" ref="CV25">AP25*INDEX(prod_est,$G25+$H25-1,MATCH(CV$14,$BP$14:$DP$14,0))</f>
        <v>0</v>
      </c>
      <c r="CW25" cm="1">
        <f t="array" ref="CW25">AQ25*INDEX(prod_est,$G25+$H25-1,MATCH(CW$14,$BP$14:$DP$14,0))</f>
        <v>0</v>
      </c>
      <c r="CX25" cm="1">
        <f t="array" ref="CX25">AR25*INDEX(prod_est,$G25+$H25-1,MATCH(CX$14,$BP$14:$DP$14,0))</f>
        <v>0</v>
      </c>
      <c r="CY25" cm="1">
        <f t="array" ref="CY25">AS25*INDEX(prod_est,$G25+$H25-1,MATCH(CY$14,$BP$14:$DP$14,0))</f>
        <v>0</v>
      </c>
      <c r="CZ25" cm="1">
        <f t="array" ref="CZ25">AT25*INDEX(prod_est,$G25+$H25-1,MATCH(CZ$14,$BP$14:$DP$14,0))</f>
        <v>0</v>
      </c>
      <c r="DA25" cm="1">
        <f t="array" ref="DA25">AU25*INDEX(prod_est,$G25+$H25-1,MATCH(DA$14,$BP$14:$DP$14,0))</f>
        <v>0</v>
      </c>
      <c r="DB25" cm="1">
        <f t="array" ref="DB25">AV25*INDEX(prod_est,$G25+$H25-1,MATCH(DB$14,$BP$14:$DP$14,0))</f>
        <v>0</v>
      </c>
      <c r="DC25" cm="1">
        <f t="array" ref="DC25">AW25*INDEX(prod_est,$G25+$H25-1,MATCH(DC$14,$BP$14:$DP$14,0))</f>
        <v>0</v>
      </c>
      <c r="DD25" cm="1">
        <f t="array" ref="DD25">AX25*INDEX(prod_est,$G25+$H25-1,MATCH(DD$14,$BP$14:$DP$14,0))</f>
        <v>0</v>
      </c>
      <c r="DE25" cm="1">
        <f t="array" ref="DE25">AY25*INDEX(prod_est,$G25+$H25-1,MATCH(DE$14,$BP$14:$DP$14,0))</f>
        <v>0</v>
      </c>
      <c r="DF25" cm="1">
        <f t="array" ref="DF25">AZ25*INDEX(prod_est,$G25+$H25-1,MATCH(DF$14,$BP$14:$DP$14,0))</f>
        <v>0</v>
      </c>
      <c r="DG25" cm="1">
        <f t="array" ref="DG25">BA25*INDEX(prod_est,$G25+$H25-1,MATCH(DG$14,$BP$14:$DP$14,0))</f>
        <v>0</v>
      </c>
      <c r="DH25" cm="1">
        <f t="array" ref="DH25">BB25*INDEX(prod_est,$G25+$H25-1,MATCH(DH$14,$BP$14:$DP$14,0))</f>
        <v>0</v>
      </c>
      <c r="DI25" cm="1">
        <f t="array" ref="DI25">BC25*INDEX(prod_est,$G25+$H25-1,MATCH(DI$14,$BP$14:$DP$14,0))</f>
        <v>0</v>
      </c>
      <c r="DJ25" cm="1">
        <f t="array" ref="DJ25">BD25*INDEX(prod_est,$G25+$H25-1,MATCH(DJ$14,$BP$14:$DP$14,0))</f>
        <v>0</v>
      </c>
      <c r="DK25" cm="1">
        <f t="array" ref="DK25">BE25*INDEX(prod_est,$G25+$H25-1,MATCH(DK$14,$BP$14:$DP$14,0))</f>
        <v>0</v>
      </c>
      <c r="DL25" cm="1">
        <f t="array" ref="DL25">BF25*INDEX(prod_est,$G25+$H25-1,MATCH(DL$14,$BP$14:$DP$14,0))</f>
        <v>0</v>
      </c>
      <c r="DM25" cm="1">
        <f t="array" ref="DM25">BG25*INDEX(prod_est,$G25+$H25-1,MATCH(DM$14,$BP$14:$DP$14,0))</f>
        <v>0</v>
      </c>
      <c r="DN25" cm="1">
        <f t="array" ref="DN25">BH25*INDEX(prod_est,$G25+$H25-1,MATCH(DN$14,$BP$14:$DP$14,0))</f>
        <v>0</v>
      </c>
      <c r="DO25" cm="1">
        <f t="array" ref="DO25">BI25*INDEX(prod_est,$G25+$H25-1,MATCH(DO$14,$BP$14:$DP$14,0))</f>
        <v>0</v>
      </c>
      <c r="DP25" cm="1">
        <f t="array" ref="DP25">BJ25*INDEX(prod_est,$G25+$H25-1,MATCH(DP$14,$BP$14:$DP$14,0))</f>
        <v>0</v>
      </c>
    </row>
    <row r="26" spans="1:120" x14ac:dyDescent="0.25">
      <c r="A26" t="s">
        <v>4</v>
      </c>
      <c r="B26" t="s">
        <v>16</v>
      </c>
      <c r="C26" t="s">
        <v>16</v>
      </c>
      <c r="D26" t="s">
        <v>37</v>
      </c>
      <c r="E26" s="8">
        <v>0.99356950799999999</v>
      </c>
      <c r="F26" s="8">
        <v>1.0348932239999999</v>
      </c>
      <c r="G26">
        <f>MATCH(A26,Production_est!$A$4:$A$339,0)</f>
        <v>1</v>
      </c>
      <c r="H26">
        <f>IFERROR(MATCH(D26,Production_est!$D$4:$D$339,0),"-")</f>
        <v>6</v>
      </c>
      <c r="I26" s="8" cm="1">
        <f t="array" ref="I26">IFERROR(INDEX(Production_est!$E$4:$E$339,H26+G26-1),"-")</f>
        <v>9454.7908612122192</v>
      </c>
      <c r="J26" s="42">
        <f t="shared" si="0"/>
        <v>1.0945701911245808E-4</v>
      </c>
      <c r="K26" s="42">
        <f t="shared" ref="K26:AP26" si="27">J26*(1-$F$4)</f>
        <v>1.0887552869842314E-4</v>
      </c>
      <c r="L26" s="42">
        <f t="shared" si="27"/>
        <v>1.0829712745221276E-4</v>
      </c>
      <c r="M26" s="42">
        <f t="shared" si="27"/>
        <v>1.0772179896262288E-4</v>
      </c>
      <c r="N26" s="42">
        <f t="shared" si="27"/>
        <v>1.0714952690563394E-4</v>
      </c>
      <c r="O26" s="42">
        <f t="shared" si="27"/>
        <v>1.0658029504394776E-4</v>
      </c>
      <c r="P26" s="42">
        <f t="shared" si="27"/>
        <v>1.0601408722652677E-4</v>
      </c>
      <c r="Q26" s="42">
        <f t="shared" si="27"/>
        <v>1.0545088738813585E-4</v>
      </c>
      <c r="R26" s="42">
        <f t="shared" si="27"/>
        <v>1.0489067954888637E-4</v>
      </c>
      <c r="S26" s="42">
        <f t="shared" si="27"/>
        <v>1.043334478137829E-4</v>
      </c>
      <c r="T26" s="42">
        <f t="shared" si="27"/>
        <v>1.0377917637227217E-4</v>
      </c>
      <c r="U26" s="42">
        <f t="shared" si="27"/>
        <v>1.0322784949779448E-4</v>
      </c>
      <c r="V26" s="42">
        <f t="shared" si="27"/>
        <v>1.0267945154733744E-4</v>
      </c>
      <c r="W26" s="42">
        <f t="shared" si="27"/>
        <v>1.021339669609922E-4</v>
      </c>
      <c r="X26" s="42">
        <f t="shared" si="27"/>
        <v>1.0159138026151192E-4</v>
      </c>
      <c r="Y26" s="42">
        <f t="shared" si="27"/>
        <v>1.0105167605387262E-4</v>
      </c>
      <c r="Z26" s="42">
        <f t="shared" si="27"/>
        <v>1.0051483902483642E-4</v>
      </c>
      <c r="AA26" s="42">
        <f t="shared" si="27"/>
        <v>9.9980853942516974E-5</v>
      </c>
      <c r="AB26" s="42">
        <f t="shared" si="27"/>
        <v>9.9449705655947347E-5</v>
      </c>
      <c r="AC26" s="42">
        <f t="shared" si="27"/>
        <v>9.8921379094650118E-5</v>
      </c>
      <c r="AD26" s="42">
        <f t="shared" si="27"/>
        <v>9.839585926820979E-5</v>
      </c>
      <c r="AE26" s="42">
        <f t="shared" si="27"/>
        <v>9.7873131265847424E-5</v>
      </c>
      <c r="AF26" s="42">
        <f t="shared" si="27"/>
        <v>9.7353180255997602E-5</v>
      </c>
      <c r="AG26" s="42">
        <f t="shared" si="27"/>
        <v>9.6835991485887604E-5</v>
      </c>
      <c r="AH26" s="42">
        <f t="shared" si="27"/>
        <v>9.6321550281118823E-5</v>
      </c>
      <c r="AI26" s="42">
        <f t="shared" si="27"/>
        <v>9.5809842045250371E-5</v>
      </c>
      <c r="AJ26" s="42">
        <f t="shared" si="27"/>
        <v>9.5300852259384971E-5</v>
      </c>
      <c r="AK26" s="42">
        <f t="shared" si="27"/>
        <v>9.4794566481756984E-5</v>
      </c>
      <c r="AL26" s="42">
        <f t="shared" si="27"/>
        <v>9.4290970347322642E-5</v>
      </c>
      <c r="AM26" s="42">
        <f t="shared" si="27"/>
        <v>9.3790049567352482E-5</v>
      </c>
      <c r="AN26" s="42">
        <f t="shared" si="27"/>
        <v>9.3291789929025916E-5</v>
      </c>
      <c r="AO26" s="42">
        <f t="shared" si="27"/>
        <v>9.2796177295027967E-5</v>
      </c>
      <c r="AP26" s="42">
        <f t="shared" si="27"/>
        <v>9.2303197603148132E-5</v>
      </c>
      <c r="AQ26" s="42">
        <f t="shared" ref="AQ26:BJ26" si="28">AP26*(1-$F$4)</f>
        <v>9.1812836865881397E-5</v>
      </c>
      <c r="AR26" s="42">
        <f t="shared" si="28"/>
        <v>9.13250811700314E-5</v>
      </c>
      <c r="AS26" s="42">
        <f t="shared" si="28"/>
        <v>9.0839916676315599E-5</v>
      </c>
      <c r="AT26" s="42">
        <f t="shared" si="28"/>
        <v>9.0357329618972663E-5</v>
      </c>
      <c r="AU26" s="42">
        <f t="shared" si="28"/>
        <v>8.9877306305371861E-5</v>
      </c>
      <c r="AV26" s="42">
        <f t="shared" si="28"/>
        <v>8.9399833115624572E-5</v>
      </c>
      <c r="AW26" s="42">
        <f t="shared" si="28"/>
        <v>8.8924896502197813E-5</v>
      </c>
      <c r="AX26" s="42">
        <f t="shared" si="28"/>
        <v>8.8452482989529881E-5</v>
      </c>
      <c r="AY26" s="42">
        <f t="shared" si="28"/>
        <v>8.7982579173648005E-5</v>
      </c>
      <c r="AZ26" s="42">
        <f t="shared" si="28"/>
        <v>8.7515171721787999E-5</v>
      </c>
      <c r="BA26" s="42">
        <f t="shared" si="28"/>
        <v>8.7050247372015994E-5</v>
      </c>
      <c r="BB26" s="42">
        <f t="shared" si="28"/>
        <v>8.6587792932852153E-5</v>
      </c>
      <c r="BC26" s="42">
        <f t="shared" si="28"/>
        <v>8.6127795282896365E-5</v>
      </c>
      <c r="BD26" s="42">
        <f t="shared" si="28"/>
        <v>8.5670241370455969E-5</v>
      </c>
      <c r="BE26" s="42">
        <f t="shared" si="28"/>
        <v>8.5215118213175417E-5</v>
      </c>
      <c r="BF26" s="42">
        <f t="shared" si="28"/>
        <v>8.4762412897667919E-5</v>
      </c>
      <c r="BG26" s="42">
        <f t="shared" si="28"/>
        <v>8.4312112579149049E-5</v>
      </c>
      <c r="BH26" s="42">
        <f t="shared" si="28"/>
        <v>8.3864204481072315E-5</v>
      </c>
      <c r="BI26" s="42">
        <f t="shared" si="28"/>
        <v>8.3418675894766608E-5</v>
      </c>
      <c r="BJ26" s="42">
        <f t="shared" si="28"/>
        <v>8.2975514179075657E-5</v>
      </c>
      <c r="BK26" t="str">
        <f t="shared" si="3"/>
        <v>01_AUS</v>
      </c>
      <c r="BL26" t="str">
        <f t="shared" si="4"/>
        <v>d_ind_cem_7_7_gas_diesel_oil</v>
      </c>
      <c r="BO26" s="8">
        <f t="shared" si="5"/>
        <v>0.99356950799999999</v>
      </c>
      <c r="BP26" s="8">
        <f t="shared" si="6"/>
        <v>1.0348932239999999</v>
      </c>
      <c r="BQ26" s="8" cm="1">
        <f t="array" ref="BQ26">K26*INDEX(prod_est,$G26+$H26-1,MATCH(BQ$14,$BP$14:$DP$14,0))</f>
        <v>1.0447169848236324</v>
      </c>
      <c r="BR26" s="8" cm="1">
        <f t="array" ref="BR26">L26*INDEX(prod_est,$G26+$H26-1,MATCH(BR$14,$BP$14:$DP$14,0))</f>
        <v>0.99252719642004217</v>
      </c>
      <c r="BS26" s="8" cm="1">
        <f t="array" ref="BS26">M26*INDEX(prod_est,$G26+$H26-1,MATCH(BS$14,$BP$14:$DP$14,0))</f>
        <v>1.0088750389254517</v>
      </c>
      <c r="BT26" s="8" cm="1">
        <f t="array" ref="BT26">N26*INDEX(prod_est,$G26+$H26-1,MATCH(BT$14,$BP$14:$DP$14,0))</f>
        <v>1.0247602953909025</v>
      </c>
      <c r="BU26" s="8" cm="1">
        <f t="array" ref="BU26">O26*INDEX(prod_est,$G26+$H26-1,MATCH(BU$14,$BP$14:$DP$14,0))</f>
        <v>1.0403128374684709</v>
      </c>
      <c r="BV26" s="8" cm="1">
        <f t="array" ref="BV26">P26*INDEX(prod_est,$G26+$H26-1,MATCH(BV$14,$BP$14:$DP$14,0))</f>
        <v>1.055635683505705</v>
      </c>
      <c r="BW26" s="8" cm="1">
        <f t="array" ref="BW26">Q26*INDEX(prod_est,$G26+$H26-1,MATCH(BW$14,$BP$14:$DP$14,0))</f>
        <v>1.0707758169784032</v>
      </c>
      <c r="BX26" s="8" cm="1">
        <f t="array" ref="BX26">R26*INDEX(prod_est,$G26+$H26-1,MATCH(BX$14,$BP$14:$DP$14,0))</f>
        <v>1.0851299058621187</v>
      </c>
      <c r="BY26" s="8" cm="1">
        <f t="array" ref="BY26">S26*INDEX(prod_est,$G26+$H26-1,MATCH(BY$14,$BP$14:$DP$14,0))</f>
        <v>1.0994144366112648</v>
      </c>
      <c r="BZ26" s="8" cm="1">
        <f t="array" ref="BZ26">T26*INDEX(prod_est,$G26+$H26-1,MATCH(BZ$14,$BP$14:$DP$14,0))</f>
        <v>1.1044062794351313</v>
      </c>
      <c r="CA26" s="8" cm="1">
        <f t="array" ref="CA26">U26*INDEX(prod_est,$G26+$H26-1,MATCH(CA$14,$BP$14:$DP$14,0))</f>
        <v>1.1090435878173792</v>
      </c>
      <c r="CB26" s="8" cm="1">
        <f t="array" ref="CB26">V26*INDEX(prod_est,$G26+$H26-1,MATCH(CB$14,$BP$14:$DP$14,0))</f>
        <v>1.1132259001112816</v>
      </c>
      <c r="CC26" s="8" cm="1">
        <f t="array" ref="CC26">W26*INDEX(prod_est,$G26+$H26-1,MATCH(CC$14,$BP$14:$DP$14,0))</f>
        <v>1.119457719952071</v>
      </c>
      <c r="CD26" s="8" cm="1">
        <f t="array" ref="CD26">X26*INDEX(prod_est,$G26+$H26-1,MATCH(CD$14,$BP$14:$DP$14,0))</f>
        <v>1.1252949830924053</v>
      </c>
      <c r="CE26" s="8" cm="1">
        <f t="array" ref="CE26">Y26*INDEX(prod_est,$G26+$H26-1,MATCH(CE$14,$BP$14:$DP$14,0))</f>
        <v>1.1307687891184548</v>
      </c>
      <c r="CF26" s="8" cm="1">
        <f t="array" ref="CF26">Z26*INDEX(prod_est,$G26+$H26-1,MATCH(CF$14,$BP$14:$DP$14,0))</f>
        <v>1.1359062658297885</v>
      </c>
      <c r="CG26" s="8" cm="1">
        <f t="array" ref="CG26">AA26*INDEX(prod_est,$G26+$H26-1,MATCH(CG$14,$BP$14:$DP$14,0))</f>
        <v>1.1407155395724855</v>
      </c>
      <c r="CH26" s="8" cm="1">
        <f t="array" ref="CH26">AB26*INDEX(prod_est,$G26+$H26-1,MATCH(CH$14,$BP$14:$DP$14,0))</f>
        <v>1.1445970307605011</v>
      </c>
      <c r="CI26" s="8" cm="1">
        <f t="array" ref="CI26">AC26*INDEX(prod_est,$G26+$H26-1,MATCH(CI$14,$BP$14:$DP$14,0))</f>
        <v>1.1481689116343072</v>
      </c>
      <c r="CJ26" s="8" cm="1">
        <f t="array" ref="CJ26">AD26*INDEX(prod_est,$G26+$H26-1,MATCH(CJ$14,$BP$14:$DP$14,0))</f>
        <v>1.1514157437877752</v>
      </c>
      <c r="CK26" s="8" cm="1">
        <f t="array" ref="CK26">AE26*INDEX(prod_est,$G26+$H26-1,MATCH(CK$14,$BP$14:$DP$14,0))</f>
        <v>1.1543218237586883</v>
      </c>
      <c r="CL26" s="8" cm="1">
        <f t="array" ref="CL26">AF26*INDEX(prod_est,$G26+$H26-1,MATCH(CL$14,$BP$14:$DP$14,0))</f>
        <v>1.156843902163323</v>
      </c>
      <c r="CM26" s="8" cm="1">
        <f t="array" ref="CM26">AG26*INDEX(prod_est,$G26+$H26-1,MATCH(CM$14,$BP$14:$DP$14,0))</f>
        <v>1.1584844643015406</v>
      </c>
      <c r="CN26" s="8" cm="1">
        <f t="array" ref="CN26">AH26*INDEX(prod_est,$G26+$H26-1,MATCH(CN$14,$BP$14:$DP$14,0))</f>
        <v>1.1598930682452515</v>
      </c>
      <c r="CO26" s="8" cm="1">
        <f t="array" ref="CO26">AI26*INDEX(prod_est,$G26+$H26-1,MATCH(CO$14,$BP$14:$DP$14,0))</f>
        <v>1.16107492085499</v>
      </c>
      <c r="CP26" s="8" cm="1">
        <f t="array" ref="CP26">AJ26*INDEX(prod_est,$G26+$H26-1,MATCH(CP$14,$BP$14:$DP$14,0))</f>
        <v>1.1620582447976326</v>
      </c>
      <c r="CQ26" s="8" cm="1">
        <f t="array" ref="CQ26">AK26*INDEX(prod_est,$G26+$H26-1,MATCH(CQ$14,$BP$14:$DP$14,0))</f>
        <v>1.1628712235202627</v>
      </c>
      <c r="CR26" s="8" cm="1">
        <f t="array" ref="CR26">AL26*INDEX(prod_est,$G26+$H26-1,MATCH(CR$14,$BP$14:$DP$14,0))</f>
        <v>1.1630592246106497</v>
      </c>
      <c r="CS26" s="8" cm="1">
        <f t="array" ref="CS26">AM26*INDEX(prod_est,$G26+$H26-1,MATCH(CS$14,$BP$14:$DP$14,0))</f>
        <v>1.1631941958934646</v>
      </c>
      <c r="CT26" s="8" cm="1">
        <f t="array" ref="CT26">AN26*INDEX(prod_est,$G26+$H26-1,MATCH(CT$14,$BP$14:$DP$14,0))</f>
        <v>1.1632566877069659</v>
      </c>
      <c r="CU26" s="8" cm="1">
        <f t="array" ref="CU26">AO26*INDEX(prod_est,$G26+$H26-1,MATCH(CU$14,$BP$14:$DP$14,0))</f>
        <v>1.1632202261701499</v>
      </c>
      <c r="CV26" s="8" cm="1">
        <f t="array" ref="CV26">AP26*INDEX(prod_est,$G26+$H26-1,MATCH(CV$14,$BP$14:$DP$14,0))</f>
        <v>1.1630609316456424</v>
      </c>
      <c r="CW26" cm="1">
        <f t="array" ref="CW26">AQ26*INDEX(prod_est,$G26+$H26-1,MATCH(CW$14,$BP$14:$DP$14,0))</f>
        <v>1.1568821704462748</v>
      </c>
      <c r="CX26" cm="1">
        <f t="array" ref="CX26">AR26*INDEX(prod_est,$G26+$H26-1,MATCH(CX$14,$BP$14:$DP$14,0))</f>
        <v>1.1507362339157789</v>
      </c>
      <c r="CY26" cm="1">
        <f t="array" ref="CY26">AS26*INDEX(prod_est,$G26+$H26-1,MATCH(CY$14,$BP$14:$DP$14,0))</f>
        <v>1.1446229476731014</v>
      </c>
      <c r="CZ26" cm="1">
        <f t="array" ref="CZ26">AT26*INDEX(prod_est,$G26+$H26-1,MATCH(CZ$14,$BP$14:$DP$14,0))</f>
        <v>1.1385421382635879</v>
      </c>
      <c r="DA26" cm="1">
        <f t="array" ref="DA26">AU26*INDEX(prod_est,$G26+$H26-1,MATCH(DA$14,$BP$14:$DP$14,0))</f>
        <v>1.1324936331540623</v>
      </c>
      <c r="DB26" cm="1">
        <f t="array" ref="DB26">AV26*INDEX(prod_est,$G26+$H26-1,MATCH(DB$14,$BP$14:$DP$14,0))</f>
        <v>1.1264772607279314</v>
      </c>
      <c r="DC26" cm="1">
        <f t="array" ref="DC26">AW26*INDEX(prod_est,$G26+$H26-1,MATCH(DC$14,$BP$14:$DP$14,0))</f>
        <v>1.1204928502803142</v>
      </c>
      <c r="DD26" cm="1">
        <f t="array" ref="DD26">AX26*INDEX(prod_est,$G26+$H26-1,MATCH(DD$14,$BP$14:$DP$14,0))</f>
        <v>1.1145402320131998</v>
      </c>
      <c r="DE26" cm="1">
        <f t="array" ref="DE26">AY26*INDEX(prod_est,$G26+$H26-1,MATCH(DE$14,$BP$14:$DP$14,0))</f>
        <v>1.1086192370306298</v>
      </c>
      <c r="DF26" cm="1">
        <f t="array" ref="DF26">AZ26*INDEX(prod_est,$G26+$H26-1,MATCH(DF$14,$BP$14:$DP$14,0))</f>
        <v>1.1027296973339047</v>
      </c>
      <c r="DG26" cm="1">
        <f t="array" ref="DG26">BA26*INDEX(prod_est,$G26+$H26-1,MATCH(DG$14,$BP$14:$DP$14,0))</f>
        <v>1.0968714458168181</v>
      </c>
      <c r="DH26" cm="1">
        <f t="array" ref="DH26">BB26*INDEX(prod_est,$G26+$H26-1,MATCH(DH$14,$BP$14:$DP$14,0))</f>
        <v>1.0910443162609162</v>
      </c>
      <c r="DI26" cm="1">
        <f t="array" ref="DI26">BC26*INDEX(prod_est,$G26+$H26-1,MATCH(DI$14,$BP$14:$DP$14,0))</f>
        <v>1.0852481433307799</v>
      </c>
      <c r="DJ26" cm="1">
        <f t="array" ref="DJ26">BD26*INDEX(prod_est,$G26+$H26-1,MATCH(DJ$14,$BP$14:$DP$14,0))</f>
        <v>1.0794827625693351</v>
      </c>
      <c r="DK26" cm="1">
        <f t="array" ref="DK26">BE26*INDEX(prod_est,$G26+$H26-1,MATCH(DK$14,$BP$14:$DP$14,0))</f>
        <v>1.0737480103931856</v>
      </c>
      <c r="DL26" cm="1">
        <f t="array" ref="DL26">BF26*INDEX(prod_est,$G26+$H26-1,MATCH(DL$14,$BP$14:$DP$14,0))</f>
        <v>1.0680437240879717</v>
      </c>
      <c r="DM26" cm="1">
        <f t="array" ref="DM26">BG26*INDEX(prod_est,$G26+$H26-1,MATCH(DM$14,$BP$14:$DP$14,0))</f>
        <v>1.0623697418037541</v>
      </c>
      <c r="DN26" cm="1">
        <f t="array" ref="DN26">BH26*INDEX(prod_est,$G26+$H26-1,MATCH(DN$14,$BP$14:$DP$14,0))</f>
        <v>1.0567259025504216</v>
      </c>
      <c r="DO26" cm="1">
        <f t="array" ref="DO26">BI26*INDEX(prod_est,$G26+$H26-1,MATCH(DO$14,$BP$14:$DP$14,0))</f>
        <v>1.0511120461931225</v>
      </c>
      <c r="DP26" cm="1">
        <f t="array" ref="DP26">BJ26*INDEX(prod_est,$G26+$H26-1,MATCH(DP$14,$BP$14:$DP$14,0))</f>
        <v>1.0455280134477214</v>
      </c>
    </row>
    <row r="27" spans="1:120" x14ac:dyDescent="0.25">
      <c r="A27" t="s">
        <v>4</v>
      </c>
      <c r="B27" t="s">
        <v>17</v>
      </c>
      <c r="C27" t="s">
        <v>17</v>
      </c>
      <c r="D27" t="s">
        <v>37</v>
      </c>
      <c r="E27" s="8">
        <v>0.31685702399999999</v>
      </c>
      <c r="F27" s="8">
        <v>0.34457364000000001</v>
      </c>
      <c r="G27">
        <f>MATCH(A27,Production_est!$A$4:$A$339,0)</f>
        <v>1</v>
      </c>
      <c r="H27">
        <f>IFERROR(MATCH(D27,Production_est!$D$4:$D$339,0),"-")</f>
        <v>6</v>
      </c>
      <c r="I27" s="8" cm="1">
        <f t="array" ref="I27">IFERROR(INDEX(Production_est!$E$4:$E$339,H27+G27-1),"-")</f>
        <v>9454.7908612122192</v>
      </c>
      <c r="J27" s="42">
        <f t="shared" si="0"/>
        <v>3.6444342879501991E-5</v>
      </c>
      <c r="K27" s="42">
        <f t="shared" ref="K27:AP27" si="29">J27*(1-$F$4)</f>
        <v>3.6250732307954633E-5</v>
      </c>
      <c r="L27" s="42">
        <f t="shared" si="29"/>
        <v>3.6058150292568619E-5</v>
      </c>
      <c r="M27" s="42">
        <f t="shared" si="29"/>
        <v>3.5866591369139346E-5</v>
      </c>
      <c r="N27" s="42">
        <f t="shared" si="29"/>
        <v>3.5676050102490789E-5</v>
      </c>
      <c r="O27" s="42">
        <f t="shared" si="29"/>
        <v>3.5486521086321308E-5</v>
      </c>
      <c r="P27" s="42">
        <f t="shared" si="29"/>
        <v>3.5297998943050225E-5</v>
      </c>
      <c r="Q27" s="42">
        <f t="shared" si="29"/>
        <v>3.511047832366527E-5</v>
      </c>
      <c r="R27" s="42">
        <f t="shared" si="29"/>
        <v>3.4923953907570796E-5</v>
      </c>
      <c r="S27" s="42">
        <f t="shared" si="29"/>
        <v>3.4738420402436826E-5</v>
      </c>
      <c r="T27" s="42">
        <f t="shared" si="29"/>
        <v>3.4553872544048881E-5</v>
      </c>
      <c r="U27" s="42">
        <f t="shared" si="29"/>
        <v>3.4370305096158621E-5</v>
      </c>
      <c r="V27" s="42">
        <f t="shared" si="29"/>
        <v>3.4187712850335275E-5</v>
      </c>
      <c r="W27" s="42">
        <f t="shared" si="29"/>
        <v>3.4006090625817864E-5</v>
      </c>
      <c r="X27" s="42">
        <f t="shared" si="29"/>
        <v>3.3825433269368207E-5</v>
      </c>
      <c r="Y27" s="42">
        <f t="shared" si="29"/>
        <v>3.3645735655124688E-5</v>
      </c>
      <c r="Z27" s="42">
        <f t="shared" si="29"/>
        <v>3.346699268445684E-5</v>
      </c>
      <c r="AA27" s="42">
        <f t="shared" si="29"/>
        <v>3.328919928582066E-5</v>
      </c>
      <c r="AB27" s="42">
        <f t="shared" si="29"/>
        <v>3.3112350414614735E-5</v>
      </c>
      <c r="AC27" s="42">
        <f t="shared" si="29"/>
        <v>3.2936441053037094E-5</v>
      </c>
      <c r="AD27" s="42">
        <f t="shared" si="29"/>
        <v>3.276146620994283E-5</v>
      </c>
      <c r="AE27" s="42">
        <f t="shared" si="29"/>
        <v>3.2587420920702507E-5</v>
      </c>
      <c r="AF27" s="42">
        <f t="shared" si="29"/>
        <v>3.2414300247061275E-5</v>
      </c>
      <c r="AG27" s="42">
        <f t="shared" si="29"/>
        <v>3.2242099276998759E-5</v>
      </c>
      <c r="AH27" s="42">
        <f t="shared" si="29"/>
        <v>3.2070813124589704E-5</v>
      </c>
      <c r="AI27" s="42">
        <f t="shared" si="29"/>
        <v>3.1900436929865318E-5</v>
      </c>
      <c r="AJ27" s="42">
        <f t="shared" si="29"/>
        <v>3.1730965858675404E-5</v>
      </c>
      <c r="AK27" s="42">
        <f t="shared" si="29"/>
        <v>3.1562395102551188E-5</v>
      </c>
      <c r="AL27" s="42">
        <f t="shared" si="29"/>
        <v>3.1394719878568883E-5</v>
      </c>
      <c r="AM27" s="42">
        <f t="shared" si="29"/>
        <v>3.1227935429213985E-5</v>
      </c>
      <c r="AN27" s="42">
        <f t="shared" si="29"/>
        <v>3.1062037022246287E-5</v>
      </c>
      <c r="AO27" s="42">
        <f t="shared" si="29"/>
        <v>3.0897019950565599E-5</v>
      </c>
      <c r="AP27" s="42">
        <f t="shared" si="29"/>
        <v>3.0732879532078221E-5</v>
      </c>
      <c r="AQ27" s="42">
        <f t="shared" ref="AQ27:BJ27" si="30">AP27*(1-$F$4)</f>
        <v>3.0569611109564054E-5</v>
      </c>
      <c r="AR27" s="42">
        <f t="shared" si="30"/>
        <v>3.0407210050544492E-5</v>
      </c>
      <c r="AS27" s="42">
        <f t="shared" si="30"/>
        <v>3.0245671747150973E-5</v>
      </c>
      <c r="AT27" s="42">
        <f t="shared" si="30"/>
        <v>3.0084991615994231E-5</v>
      </c>
      <c r="AU27" s="42">
        <f t="shared" si="30"/>
        <v>2.9925165098034259E-5</v>
      </c>
      <c r="AV27" s="42">
        <f t="shared" si="30"/>
        <v>2.9766187658450949E-5</v>
      </c>
      <c r="AW27" s="42">
        <f t="shared" si="30"/>
        <v>2.9608054786515428E-5</v>
      </c>
      <c r="AX27" s="42">
        <f t="shared" si="30"/>
        <v>2.9450761995462064E-5</v>
      </c>
      <c r="AY27" s="42">
        <f t="shared" si="30"/>
        <v>2.9294304822361171E-5</v>
      </c>
      <c r="AZ27" s="42">
        <f t="shared" si="30"/>
        <v>2.9138678827992374E-5</v>
      </c>
      <c r="BA27" s="42">
        <f t="shared" si="30"/>
        <v>2.8983879596718663E-5</v>
      </c>
      <c r="BB27" s="42">
        <f t="shared" si="30"/>
        <v>2.8829902736361095E-5</v>
      </c>
      <c r="BC27" s="42">
        <f t="shared" si="30"/>
        <v>2.8676743878074174E-5</v>
      </c>
      <c r="BD27" s="42">
        <f t="shared" si="30"/>
        <v>2.8524398676221905E-5</v>
      </c>
      <c r="BE27" s="42">
        <f t="shared" si="30"/>
        <v>2.8372862808254475E-5</v>
      </c>
      <c r="BF27" s="42">
        <f t="shared" si="30"/>
        <v>2.822213197458562E-5</v>
      </c>
      <c r="BG27" s="42">
        <f t="shared" si="30"/>
        <v>2.807220189847063E-5</v>
      </c>
      <c r="BH27" s="42">
        <f t="shared" si="30"/>
        <v>2.7923068325885003E-5</v>
      </c>
      <c r="BI27" s="42">
        <f t="shared" si="30"/>
        <v>2.7774727025403739E-5</v>
      </c>
      <c r="BJ27" s="42">
        <f t="shared" si="30"/>
        <v>2.7627173788081278E-5</v>
      </c>
      <c r="BK27" t="str">
        <f t="shared" si="3"/>
        <v>01_AUS</v>
      </c>
      <c r="BL27" t="str">
        <f t="shared" si="4"/>
        <v>d_ind_cem_7_8_fuel_oil</v>
      </c>
      <c r="BO27" s="8">
        <f t="shared" si="5"/>
        <v>0.31685702399999999</v>
      </c>
      <c r="BP27" s="8">
        <f t="shared" si="6"/>
        <v>0.34457364000000001</v>
      </c>
      <c r="BQ27" s="8" cm="1">
        <f t="array" ref="BQ27">K27*INDEX(prod_est,$G27+$H27-1,MATCH(BQ$14,$BP$14:$DP$14,0))</f>
        <v>0.34784451756203966</v>
      </c>
      <c r="BR27" s="8" cm="1">
        <f t="array" ref="BR27">L27*INDEX(prod_est,$G27+$H27-1,MATCH(BR$14,$BP$14:$DP$14,0))</f>
        <v>0.33046762790423773</v>
      </c>
      <c r="BS27" s="8" cm="1">
        <f t="array" ref="BS27">M27*INDEX(prod_est,$G27+$H27-1,MATCH(BS$14,$BP$14:$DP$14,0))</f>
        <v>0.33591073591538428</v>
      </c>
      <c r="BT27" s="8" cm="1">
        <f t="array" ref="BT27">N27*INDEX(prod_est,$G27+$H27-1,MATCH(BT$14,$BP$14:$DP$14,0))</f>
        <v>0.34119982324893305</v>
      </c>
      <c r="BU27" s="8" cm="1">
        <f t="array" ref="BU27">O27*INDEX(prod_est,$G27+$H27-1,MATCH(BU$14,$BP$14:$DP$14,0))</f>
        <v>0.34637813141700446</v>
      </c>
      <c r="BV27" s="8" cm="1">
        <f t="array" ref="BV27">P27*INDEX(prod_est,$G27+$H27-1,MATCH(BV$14,$BP$14:$DP$14,0))</f>
        <v>0.35147996096981771</v>
      </c>
      <c r="BW27" s="8" cm="1">
        <f t="array" ref="BW27">Q27*INDEX(prod_est,$G27+$H27-1,MATCH(BW$14,$BP$14:$DP$14,0))</f>
        <v>0.35652095532536043</v>
      </c>
      <c r="BX27" s="8" cm="1">
        <f t="array" ref="BX27">R27*INDEX(prod_est,$G27+$H27-1,MATCH(BX$14,$BP$14:$DP$14,0))</f>
        <v>0.36130023162251146</v>
      </c>
      <c r="BY27" s="8" cm="1">
        <f t="array" ref="BY27">S27*INDEX(prod_est,$G27+$H27-1,MATCH(BY$14,$BP$14:$DP$14,0))</f>
        <v>0.36605634813944132</v>
      </c>
      <c r="BZ27" s="8" cm="1">
        <f t="array" ref="BZ27">T27*INDEX(prod_est,$G27+$H27-1,MATCH(BZ$14,$BP$14:$DP$14,0))</f>
        <v>0.367718410864598</v>
      </c>
      <c r="CA27" s="8" cm="1">
        <f t="array" ref="CA27">U27*INDEX(prod_est,$G27+$H27-1,MATCH(CA$14,$BP$14:$DP$14,0))</f>
        <v>0.36926242931212205</v>
      </c>
      <c r="CB27" s="8" cm="1">
        <f t="array" ref="CB27">V27*INDEX(prod_est,$G27+$H27-1,MATCH(CB$14,$BP$14:$DP$14,0))</f>
        <v>0.3706549542000101</v>
      </c>
      <c r="CC27" s="8" cm="1">
        <f t="array" ref="CC27">W27*INDEX(prod_est,$G27+$H27-1,MATCH(CC$14,$BP$14:$DP$14,0))</f>
        <v>0.37272987439135635</v>
      </c>
      <c r="CD27" s="8" cm="1">
        <f t="array" ref="CD27">X27*INDEX(prod_est,$G27+$H27-1,MATCH(CD$14,$BP$14:$DP$14,0))</f>
        <v>0.37467342466423248</v>
      </c>
      <c r="CE27" s="8" cm="1">
        <f t="array" ref="CE27">Y27*INDEX(prod_est,$G27+$H27-1,MATCH(CE$14,$BP$14:$DP$14,0))</f>
        <v>0.37649595980438899</v>
      </c>
      <c r="CF27" s="8" cm="1">
        <f t="array" ref="CF27">Z27*INDEX(prod_est,$G27+$H27-1,MATCH(CF$14,$BP$14:$DP$14,0))</f>
        <v>0.37820651216842643</v>
      </c>
      <c r="CG27" s="8" cm="1">
        <f t="array" ref="CG27">AA27*INDEX(prod_est,$G27+$H27-1,MATCH(CG$14,$BP$14:$DP$14,0))</f>
        <v>0.37980778746992316</v>
      </c>
      <c r="CH27" s="8" cm="1">
        <f t="array" ref="CH27">AB27*INDEX(prod_est,$G27+$H27-1,MATCH(CH$14,$BP$14:$DP$14,0))</f>
        <v>0.38110015224366572</v>
      </c>
      <c r="CI27" s="8" cm="1">
        <f t="array" ref="CI27">AC27*INDEX(prod_est,$G27+$H27-1,MATCH(CI$14,$BP$14:$DP$14,0))</f>
        <v>0.38228943048589503</v>
      </c>
      <c r="CJ27" s="8" cm="1">
        <f t="array" ref="CJ27">AD27*INDEX(prod_est,$G27+$H27-1,MATCH(CJ$14,$BP$14:$DP$14,0))</f>
        <v>0.38337048189066242</v>
      </c>
      <c r="CK27" s="8" cm="1">
        <f t="array" ref="CK27">AE27*INDEX(prod_est,$G27+$H27-1,MATCH(CK$14,$BP$14:$DP$14,0))</f>
        <v>0.38433807790007313</v>
      </c>
      <c r="CL27" s="8" cm="1">
        <f t="array" ref="CL27">AF27*INDEX(prod_est,$G27+$H27-1,MATCH(CL$14,$BP$14:$DP$14,0))</f>
        <v>0.38517781838353232</v>
      </c>
      <c r="CM27" s="8" cm="1">
        <f t="array" ref="CM27">AG27*INDEX(prod_est,$G27+$H27-1,MATCH(CM$14,$BP$14:$DP$14,0))</f>
        <v>0.38572405296551837</v>
      </c>
      <c r="CN27" s="8" cm="1">
        <f t="array" ref="CN27">AH27*INDEX(prod_est,$G27+$H27-1,MATCH(CN$14,$BP$14:$DP$14,0))</f>
        <v>0.38619305573502816</v>
      </c>
      <c r="CO27" s="8" cm="1">
        <f t="array" ref="CO27">AI27*INDEX(prod_est,$G27+$H27-1,MATCH(CO$14,$BP$14:$DP$14,0))</f>
        <v>0.38658656034616767</v>
      </c>
      <c r="CP27" s="8" cm="1">
        <f t="array" ref="CP27">AJ27*INDEX(prod_est,$G27+$H27-1,MATCH(CP$14,$BP$14:$DP$14,0))</f>
        <v>0.38691396369789305</v>
      </c>
      <c r="CQ27" s="8" cm="1">
        <f t="array" ref="CQ27">AK27*INDEX(prod_est,$G27+$H27-1,MATCH(CQ$14,$BP$14:$DP$14,0))</f>
        <v>0.38718464963070498</v>
      </c>
      <c r="CR27" s="8" cm="1">
        <f t="array" ref="CR27">AL27*INDEX(prod_est,$G27+$H27-1,MATCH(CR$14,$BP$14:$DP$14,0))</f>
        <v>0.38724724567301766</v>
      </c>
      <c r="CS27" s="8" cm="1">
        <f t="array" ref="CS27">AM27*INDEX(prod_est,$G27+$H27-1,MATCH(CS$14,$BP$14:$DP$14,0))</f>
        <v>0.38729218513646807</v>
      </c>
      <c r="CT27" s="8" cm="1">
        <f t="array" ref="CT27">AN27*INDEX(prod_est,$G27+$H27-1,MATCH(CT$14,$BP$14:$DP$14,0))</f>
        <v>0.38731299214452364</v>
      </c>
      <c r="CU27" s="8" cm="1">
        <f t="array" ref="CU27">AO27*INDEX(prod_est,$G27+$H27-1,MATCH(CU$14,$BP$14:$DP$14,0))</f>
        <v>0.38730085206652387</v>
      </c>
      <c r="CV27" s="8" cm="1">
        <f t="array" ref="CV27">AP27*INDEX(prod_est,$G27+$H27-1,MATCH(CV$14,$BP$14:$DP$14,0))</f>
        <v>0.38724781404011821</v>
      </c>
      <c r="CW27" cm="1">
        <f t="array" ref="CW27">AQ27*INDEX(prod_est,$G27+$H27-1,MATCH(CW$14,$BP$14:$DP$14,0))</f>
        <v>0.38519056002803004</v>
      </c>
      <c r="CX27" cm="1">
        <f t="array" ref="CX27">AR27*INDEX(prod_est,$G27+$H27-1,MATCH(CX$14,$BP$14:$DP$14,0))</f>
        <v>0.3831442351778811</v>
      </c>
      <c r="CY27" cm="1">
        <f t="array" ref="CY27">AS27*INDEX(prod_est,$G27+$H27-1,MATCH(CY$14,$BP$14:$DP$14,0))</f>
        <v>0.38110878142849858</v>
      </c>
      <c r="CZ27" cm="1">
        <f t="array" ref="CZ27">AT27*INDEX(prod_est,$G27+$H27-1,MATCH(CZ$14,$BP$14:$DP$14,0))</f>
        <v>0.37908414102715965</v>
      </c>
      <c r="DA27" cm="1">
        <f t="array" ref="DA27">AU27*INDEX(prod_est,$G27+$H27-1,MATCH(DA$14,$BP$14:$DP$14,0))</f>
        <v>0.37707025652795284</v>
      </c>
      <c r="DB27" cm="1">
        <f t="array" ref="DB27">AV27*INDEX(prod_est,$G27+$H27-1,MATCH(DB$14,$BP$14:$DP$14,0))</f>
        <v>0.37506707079014806</v>
      </c>
      <c r="DC27" cm="1">
        <f t="array" ref="DC27">AW27*INDEX(prod_est,$G27+$H27-1,MATCH(DC$14,$BP$14:$DP$14,0))</f>
        <v>0.37307452697657539</v>
      </c>
      <c r="DD27" cm="1">
        <f t="array" ref="DD27">AX27*INDEX(prod_est,$G27+$H27-1,MATCH(DD$14,$BP$14:$DP$14,0))</f>
        <v>0.37109256855201234</v>
      </c>
      <c r="DE27" cm="1">
        <f t="array" ref="DE27">AY27*INDEX(prod_est,$G27+$H27-1,MATCH(DE$14,$BP$14:$DP$14,0))</f>
        <v>0.36912113928157975</v>
      </c>
      <c r="DF27" cm="1">
        <f t="array" ref="DF27">AZ27*INDEX(prod_est,$G27+$H27-1,MATCH(DF$14,$BP$14:$DP$14,0))</f>
        <v>0.36716018322914629</v>
      </c>
      <c r="DG27" cm="1">
        <f t="array" ref="DG27">BA27*INDEX(prod_est,$G27+$H27-1,MATCH(DG$14,$BP$14:$DP$14,0))</f>
        <v>0.36520964475574147</v>
      </c>
      <c r="DH27" cm="1">
        <f t="array" ref="DH27">BB27*INDEX(prod_est,$G27+$H27-1,MATCH(DH$14,$BP$14:$DP$14,0))</f>
        <v>0.36326946851797659</v>
      </c>
      <c r="DI27" cm="1">
        <f t="array" ref="DI27">BC27*INDEX(prod_est,$G27+$H27-1,MATCH(DI$14,$BP$14:$DP$14,0))</f>
        <v>0.36133959946647481</v>
      </c>
      <c r="DJ27" cm="1">
        <f t="array" ref="DJ27">BD27*INDEX(prod_est,$G27+$H27-1,MATCH(DJ$14,$BP$14:$DP$14,0))</f>
        <v>0.35941998284430915</v>
      </c>
      <c r="DK27" cm="1">
        <f t="array" ref="DK27">BE27*INDEX(prod_est,$G27+$H27-1,MATCH(DK$14,$BP$14:$DP$14,0))</f>
        <v>0.35751056418544874</v>
      </c>
      <c r="DL27" cm="1">
        <f t="array" ref="DL27">BF27*INDEX(prod_est,$G27+$H27-1,MATCH(DL$14,$BP$14:$DP$14,0))</f>
        <v>0.35561128931321351</v>
      </c>
      <c r="DM27" cm="1">
        <f t="array" ref="DM27">BG27*INDEX(prod_est,$G27+$H27-1,MATCH(DM$14,$BP$14:$DP$14,0))</f>
        <v>0.35372210433873702</v>
      </c>
      <c r="DN27" cm="1">
        <f t="array" ref="DN27">BH27*INDEX(prod_est,$G27+$H27-1,MATCH(DN$14,$BP$14:$DP$14,0))</f>
        <v>0.35184295565943741</v>
      </c>
      <c r="DO27" cm="1">
        <f t="array" ref="DO27">BI27*INDEX(prod_est,$G27+$H27-1,MATCH(DO$14,$BP$14:$DP$14,0))</f>
        <v>0.34997378995749667</v>
      </c>
      <c r="DP27" cm="1">
        <f t="array" ref="DP27">BJ27*INDEX(prod_est,$G27+$H27-1,MATCH(DP$14,$BP$14:$DP$14,0))</f>
        <v>0.34811455419834741</v>
      </c>
    </row>
    <row r="28" spans="1:120" x14ac:dyDescent="0.25">
      <c r="A28" t="s">
        <v>4</v>
      </c>
      <c r="B28" t="s">
        <v>18</v>
      </c>
      <c r="C28" t="s">
        <v>18</v>
      </c>
      <c r="D28" t="s">
        <v>37</v>
      </c>
      <c r="E28" s="8">
        <v>3.7325740679999999</v>
      </c>
      <c r="F28" s="8">
        <v>4.1308224839999994</v>
      </c>
      <c r="G28">
        <f>MATCH(A28,Production_est!$A$4:$A$339,0)</f>
        <v>1</v>
      </c>
      <c r="H28">
        <f>IFERROR(MATCH(D28,Production_est!$D$4:$D$339,0),"-")</f>
        <v>6</v>
      </c>
      <c r="I28" s="8" cm="1">
        <f t="array" ref="I28">IFERROR(INDEX(Production_est!$E$4:$E$339,H28+G28-1),"-")</f>
        <v>9454.7908612122192</v>
      </c>
      <c r="J28" s="42">
        <f t="shared" si="0"/>
        <v>4.3690257612640388E-4</v>
      </c>
      <c r="K28" s="42">
        <f t="shared" ref="K28:AP28" si="31">J28*(1-$F$4)</f>
        <v>4.3458153119073232E-4</v>
      </c>
      <c r="L28" s="42">
        <f t="shared" si="31"/>
        <v>4.322728168062815E-4</v>
      </c>
      <c r="M28" s="42">
        <f t="shared" si="31"/>
        <v>4.2997636746699812E-4</v>
      </c>
      <c r="N28" s="42">
        <f t="shared" si="31"/>
        <v>4.2769211801482965E-4</v>
      </c>
      <c r="O28" s="42">
        <f t="shared" si="31"/>
        <v>4.2542000363787584E-4</v>
      </c>
      <c r="P28" s="42">
        <f t="shared" si="31"/>
        <v>4.231599598685496E-4</v>
      </c>
      <c r="Q28" s="42">
        <f t="shared" si="31"/>
        <v>4.2091192258174792E-4</v>
      </c>
      <c r="R28" s="42">
        <f t="shared" si="31"/>
        <v>4.1867582799303234E-4</v>
      </c>
      <c r="S28" s="42">
        <f t="shared" si="31"/>
        <v>4.1645161265681935E-4</v>
      </c>
      <c r="T28" s="42">
        <f t="shared" si="31"/>
        <v>4.1423921346458E-4</v>
      </c>
      <c r="U28" s="42">
        <f t="shared" si="31"/>
        <v>4.1203856764304941E-4</v>
      </c>
      <c r="V28" s="42">
        <f t="shared" si="31"/>
        <v>4.0984961275244568E-4</v>
      </c>
      <c r="W28" s="42">
        <f t="shared" si="31"/>
        <v>4.0767228668469832E-4</v>
      </c>
      <c r="X28" s="42">
        <f t="shared" si="31"/>
        <v>4.0550652766168586E-4</v>
      </c>
      <c r="Y28" s="42">
        <f t="shared" si="31"/>
        <v>4.0335227423348314E-4</v>
      </c>
      <c r="Z28" s="42">
        <f t="shared" si="31"/>
        <v>4.0120946527661772E-4</v>
      </c>
      <c r="AA28" s="42">
        <f t="shared" si="31"/>
        <v>3.9907803999233565E-4</v>
      </c>
      <c r="AB28" s="42">
        <f t="shared" si="31"/>
        <v>3.9695793790487635E-4</v>
      </c>
      <c r="AC28" s="42">
        <f t="shared" si="31"/>
        <v>3.9484909885975666E-4</v>
      </c>
      <c r="AD28" s="42">
        <f t="shared" si="31"/>
        <v>3.9275146302206421E-4</v>
      </c>
      <c r="AE28" s="42">
        <f t="shared" si="31"/>
        <v>3.9066497087475948E-4</v>
      </c>
      <c r="AF28" s="42">
        <f t="shared" si="31"/>
        <v>3.8858956321698732E-4</v>
      </c>
      <c r="AG28" s="42">
        <f t="shared" si="31"/>
        <v>3.8652518116239707E-4</v>
      </c>
      <c r="AH28" s="42">
        <f t="shared" si="31"/>
        <v>3.8447176613747182E-4</v>
      </c>
      <c r="AI28" s="42">
        <f t="shared" si="31"/>
        <v>3.8242925987986648E-4</v>
      </c>
      <c r="AJ28" s="42">
        <f t="shared" si="31"/>
        <v>3.8039760443675465E-4</v>
      </c>
      <c r="AK28" s="42">
        <f t="shared" si="31"/>
        <v>3.7837674216318435E-4</v>
      </c>
      <c r="AL28" s="42">
        <f t="shared" si="31"/>
        <v>3.763666157204424E-4</v>
      </c>
      <c r="AM28" s="42">
        <f t="shared" si="31"/>
        <v>3.7436716807442755E-4</v>
      </c>
      <c r="AN28" s="42">
        <f t="shared" si="31"/>
        <v>3.7237834249403214E-4</v>
      </c>
      <c r="AO28" s="42">
        <f t="shared" si="31"/>
        <v>3.7040008254953259E-4</v>
      </c>
      <c r="AP28" s="42">
        <f t="shared" si="31"/>
        <v>3.684323321109882E-4</v>
      </c>
      <c r="AQ28" s="42">
        <f t="shared" ref="AQ28:BJ28" si="32">AP28*(1-$F$4)</f>
        <v>3.6647503534664857E-4</v>
      </c>
      <c r="AR28" s="42">
        <f t="shared" si="32"/>
        <v>3.645281367213695E-4</v>
      </c>
      <c r="AS28" s="42">
        <f t="shared" si="32"/>
        <v>3.6259158099503718E-4</v>
      </c>
      <c r="AT28" s="42">
        <f t="shared" si="32"/>
        <v>3.6066531322100103E-4</v>
      </c>
      <c r="AU28" s="42">
        <f t="shared" si="32"/>
        <v>3.5874927874451445E-4</v>
      </c>
      <c r="AV28" s="42">
        <f t="shared" si="32"/>
        <v>3.5684342320118419E-4</v>
      </c>
      <c r="AW28" s="42">
        <f t="shared" si="32"/>
        <v>3.5494769251542786E-4</v>
      </c>
      <c r="AX28" s="42">
        <f t="shared" si="32"/>
        <v>3.5306203289893961E-4</v>
      </c>
      <c r="AY28" s="42">
        <f t="shared" si="32"/>
        <v>3.5118639084916398E-4</v>
      </c>
      <c r="AZ28" s="42">
        <f t="shared" si="32"/>
        <v>3.4932071314777778E-4</v>
      </c>
      <c r="BA28" s="42">
        <f t="shared" si="32"/>
        <v>3.4746494685918017E-4</v>
      </c>
      <c r="BB28" s="42">
        <f t="shared" si="32"/>
        <v>3.4561903932899077E-4</v>
      </c>
      <c r="BC28" s="42">
        <f t="shared" si="32"/>
        <v>3.4378293818255551E-4</v>
      </c>
      <c r="BD28" s="42">
        <f t="shared" si="32"/>
        <v>3.4195659132346066E-4</v>
      </c>
      <c r="BE28" s="42">
        <f t="shared" si="32"/>
        <v>3.4013994693205473E-4</v>
      </c>
      <c r="BF28" s="42">
        <f t="shared" si="32"/>
        <v>3.3833295346397818E-4</v>
      </c>
      <c r="BG28" s="42">
        <f t="shared" si="32"/>
        <v>3.3653555964870076E-4</v>
      </c>
      <c r="BH28" s="42">
        <f t="shared" si="32"/>
        <v>3.34747714488067E-4</v>
      </c>
      <c r="BI28" s="42">
        <f t="shared" si="32"/>
        <v>3.3296936725484911E-4</v>
      </c>
      <c r="BJ28" s="42">
        <f t="shared" si="32"/>
        <v>3.3120046749130768E-4</v>
      </c>
      <c r="BK28" t="str">
        <f t="shared" si="3"/>
        <v>01_AUS</v>
      </c>
      <c r="BL28" t="str">
        <f t="shared" si="4"/>
        <v>d_ind_cem_7_9_lpg</v>
      </c>
      <c r="BO28" s="8">
        <f t="shared" si="5"/>
        <v>3.7325740679999999</v>
      </c>
      <c r="BP28" s="8">
        <f t="shared" si="6"/>
        <v>4.1308224839999994</v>
      </c>
      <c r="BQ28" s="8" cm="1">
        <f t="array" ref="BQ28">K28*INDEX(prod_est,$G28+$H28-1,MATCH(BQ$14,$BP$14:$DP$14,0))</f>
        <v>4.17003446369666</v>
      </c>
      <c r="BR28" s="8" cm="1">
        <f t="array" ref="BR28">L28*INDEX(prod_est,$G28+$H28-1,MATCH(BR$14,$BP$14:$DP$14,0))</f>
        <v>3.9617165944004613</v>
      </c>
      <c r="BS28" s="8" cm="1">
        <f t="array" ref="BS28">M28*INDEX(prod_est,$G28+$H28-1,MATCH(BS$14,$BP$14:$DP$14,0))</f>
        <v>4.0269697372563247</v>
      </c>
      <c r="BT28" s="8" cm="1">
        <f t="array" ref="BT28">N28*INDEX(prod_est,$G28+$H28-1,MATCH(BT$14,$BP$14:$DP$14,0))</f>
        <v>4.0903764472915523</v>
      </c>
      <c r="BU28" s="8" cm="1">
        <f t="array" ref="BU28">O28*INDEX(prod_est,$G28+$H28-1,MATCH(BU$14,$BP$14:$DP$14,0))</f>
        <v>4.152455113000717</v>
      </c>
      <c r="BV28" s="8" cm="1">
        <f t="array" ref="BV28">P28*INDEX(prod_est,$G28+$H28-1,MATCH(BV$14,$BP$14:$DP$14,0))</f>
        <v>4.2136169367150806</v>
      </c>
      <c r="BW28" s="8" cm="1">
        <f t="array" ref="BW28">Q28*INDEX(prod_est,$G28+$H28-1,MATCH(BW$14,$BP$14:$DP$14,0))</f>
        <v>4.2740494550748513</v>
      </c>
      <c r="BX28" s="8" cm="1">
        <f t="array" ref="BX28">R28*INDEX(prod_est,$G28+$H28-1,MATCH(BX$14,$BP$14:$DP$14,0))</f>
        <v>4.3313444413817539</v>
      </c>
      <c r="BY28" s="8" cm="1">
        <f t="array" ref="BY28">S28*INDEX(prod_est,$G28+$H28-1,MATCH(BY$14,$BP$14:$DP$14,0))</f>
        <v>4.3883617832906054</v>
      </c>
      <c r="BZ28" s="8" cm="1">
        <f t="array" ref="BZ28">T28*INDEX(prod_est,$G28+$H28-1,MATCH(BZ$14,$BP$14:$DP$14,0))</f>
        <v>4.408286946674826</v>
      </c>
      <c r="CA28" s="8" cm="1">
        <f t="array" ref="CA28">U28*INDEX(prod_est,$G28+$H28-1,MATCH(CA$14,$BP$14:$DP$14,0))</f>
        <v>4.4267969700148102</v>
      </c>
      <c r="CB28" s="8" cm="1">
        <f t="array" ref="CB28">V28*INDEX(prod_est,$G28+$H28-1,MATCH(CB$14,$BP$14:$DP$14,0))</f>
        <v>4.4434908561647122</v>
      </c>
      <c r="CC28" s="8" cm="1">
        <f t="array" ref="CC28">W28*INDEX(prod_est,$G28+$H28-1,MATCH(CC$14,$BP$14:$DP$14,0))</f>
        <v>4.4683654431439104</v>
      </c>
      <c r="CD28" s="8" cm="1">
        <f t="array" ref="CD28">X28*INDEX(prod_est,$G28+$H28-1,MATCH(CD$14,$BP$14:$DP$14,0))</f>
        <v>4.4916651394467992</v>
      </c>
      <c r="CE28" s="8" cm="1">
        <f t="array" ref="CE28">Y28*INDEX(prod_est,$G28+$H28-1,MATCH(CE$14,$BP$14:$DP$14,0))</f>
        <v>4.5135140804593465</v>
      </c>
      <c r="CF28" s="8" cm="1">
        <f t="array" ref="CF28">Z28*INDEX(prod_est,$G28+$H28-1,MATCH(CF$14,$BP$14:$DP$14,0))</f>
        <v>4.5340205480040634</v>
      </c>
      <c r="CG28" s="8" cm="1">
        <f t="array" ref="CG28">AA28*INDEX(prod_est,$G28+$H28-1,MATCH(CG$14,$BP$14:$DP$14,0))</f>
        <v>4.5532169787539507</v>
      </c>
      <c r="CH28" s="8" cm="1">
        <f t="array" ref="CH28">AB28*INDEX(prod_est,$G28+$H28-1,MATCH(CH$14,$BP$14:$DP$14,0))</f>
        <v>4.5687101240360599</v>
      </c>
      <c r="CI28" s="8" cm="1">
        <f t="array" ref="CI28">AC28*INDEX(prod_est,$G28+$H28-1,MATCH(CI$14,$BP$14:$DP$14,0))</f>
        <v>4.5829674459331526</v>
      </c>
      <c r="CJ28" s="8" cm="1">
        <f t="array" ref="CJ28">AD28*INDEX(prod_est,$G28+$H28-1,MATCH(CJ$14,$BP$14:$DP$14,0))</f>
        <v>4.5959273213582517</v>
      </c>
      <c r="CK28" s="8" cm="1">
        <f t="array" ref="CK28">AE28*INDEX(prod_est,$G28+$H28-1,MATCH(CK$14,$BP$14:$DP$14,0))</f>
        <v>4.6075270692411792</v>
      </c>
      <c r="CL28" s="8" cm="1">
        <f t="array" ref="CL28">AF28*INDEX(prod_est,$G28+$H28-1,MATCH(CL$14,$BP$14:$DP$14,0))</f>
        <v>4.6175940577368699</v>
      </c>
      <c r="CM28" s="8" cm="1">
        <f t="array" ref="CM28">AG28*INDEX(prod_est,$G28+$H28-1,MATCH(CM$14,$BP$14:$DP$14,0))</f>
        <v>4.624142434718947</v>
      </c>
      <c r="CN28" s="8" cm="1">
        <f t="array" ref="CN28">AH28*INDEX(prod_est,$G28+$H28-1,MATCH(CN$14,$BP$14:$DP$14,0))</f>
        <v>4.6297649402168979</v>
      </c>
      <c r="CO28" s="8" cm="1">
        <f t="array" ref="CO28">AI28*INDEX(prod_est,$G28+$H28-1,MATCH(CO$14,$BP$14:$DP$14,0))</f>
        <v>4.6344823576468936</v>
      </c>
      <c r="CP28" s="8" cm="1">
        <f t="array" ref="CP28">AJ28*INDEX(prod_est,$G28+$H28-1,MATCH(CP$14,$BP$14:$DP$14,0))</f>
        <v>4.6384073390431615</v>
      </c>
      <c r="CQ28" s="8" cm="1">
        <f t="array" ref="CQ28">AK28*INDEX(prod_est,$G28+$H28-1,MATCH(CQ$14,$BP$14:$DP$14,0))</f>
        <v>4.6416523798923741</v>
      </c>
      <c r="CR28" s="8" cm="1">
        <f t="array" ref="CR28">AL28*INDEX(prod_est,$G28+$H28-1,MATCH(CR$14,$BP$14:$DP$14,0))</f>
        <v>4.6424027946338926</v>
      </c>
      <c r="CS28" s="8" cm="1">
        <f t="array" ref="CS28">AM28*INDEX(prod_est,$G28+$H28-1,MATCH(CS$14,$BP$14:$DP$14,0))</f>
        <v>4.6429415385321189</v>
      </c>
      <c r="CT28" s="8" cm="1">
        <f t="array" ref="CT28">AN28*INDEX(prod_est,$G28+$H28-1,MATCH(CT$14,$BP$14:$DP$14,0))</f>
        <v>4.6431909773943048</v>
      </c>
      <c r="CU28" s="8" cm="1">
        <f t="array" ref="CU28">AO28*INDEX(prod_est,$G28+$H28-1,MATCH(CU$14,$BP$14:$DP$14,0))</f>
        <v>4.6430454395430667</v>
      </c>
      <c r="CV28" s="8" cm="1">
        <f t="array" ref="CV28">AP28*INDEX(prod_est,$G28+$H28-1,MATCH(CV$14,$BP$14:$DP$14,0))</f>
        <v>4.6424096083402402</v>
      </c>
      <c r="CW28" cm="1">
        <f t="array" ref="CW28">AQ28*INDEX(prod_est,$G28+$H28-1,MATCH(CW$14,$BP$14:$DP$14,0))</f>
        <v>4.6177468072959318</v>
      </c>
      <c r="CX28" cm="1">
        <f t="array" ref="CX28">AR28*INDEX(prod_est,$G28+$H28-1,MATCH(CX$14,$BP$14:$DP$14,0))</f>
        <v>4.5932150273821728</v>
      </c>
      <c r="CY28" cm="1">
        <f t="array" ref="CY28">AS28*INDEX(prod_est,$G28+$H28-1,MATCH(CY$14,$BP$14:$DP$14,0))</f>
        <v>4.5688135725492041</v>
      </c>
      <c r="CZ28" cm="1">
        <f t="array" ref="CZ28">AT28*INDEX(prod_est,$G28+$H28-1,MATCH(CZ$14,$BP$14:$DP$14,0))</f>
        <v>4.5445417504450365</v>
      </c>
      <c r="DA28" cm="1">
        <f t="array" ref="DA28">AU28*INDEX(prod_est,$G28+$H28-1,MATCH(DA$14,$BP$14:$DP$14,0))</f>
        <v>4.5203988723957966</v>
      </c>
      <c r="DB28" cm="1">
        <f t="array" ref="DB28">AV28*INDEX(prod_est,$G28+$H28-1,MATCH(DB$14,$BP$14:$DP$14,0))</f>
        <v>4.4963842533861937</v>
      </c>
      <c r="DC28" cm="1">
        <f t="array" ref="DC28">AW28*INDEX(prod_est,$G28+$H28-1,MATCH(DC$14,$BP$14:$DP$14,0))</f>
        <v>4.4724972120400794</v>
      </c>
      <c r="DD28" cm="1">
        <f t="array" ref="DD28">AX28*INDEX(prod_est,$G28+$H28-1,MATCH(DD$14,$BP$14:$DP$14,0))</f>
        <v>4.4487370706011156</v>
      </c>
      <c r="DE28" cm="1">
        <f t="array" ref="DE28">AY28*INDEX(prod_est,$G28+$H28-1,MATCH(DE$14,$BP$14:$DP$14,0))</f>
        <v>4.4251031549135469</v>
      </c>
      <c r="DF28" cm="1">
        <f t="array" ref="DF28">AZ28*INDEX(prod_est,$G28+$H28-1,MATCH(DF$14,$BP$14:$DP$14,0))</f>
        <v>4.4015947944030689</v>
      </c>
      <c r="DG28" cm="1">
        <f t="array" ref="DG28">BA28*INDEX(prod_est,$G28+$H28-1,MATCH(DG$14,$BP$14:$DP$14,0))</f>
        <v>4.3782113220578021</v>
      </c>
      <c r="DH28" cm="1">
        <f t="array" ref="DH28">BB28*INDEX(prod_est,$G28+$H28-1,MATCH(DH$14,$BP$14:$DP$14,0))</f>
        <v>4.3549520744093702</v>
      </c>
      <c r="DI28" cm="1">
        <f t="array" ref="DI28">BC28*INDEX(prod_est,$G28+$H28-1,MATCH(DI$14,$BP$14:$DP$14,0))</f>
        <v>4.3318163915140699</v>
      </c>
      <c r="DJ28" cm="1">
        <f t="array" ref="DJ28">BD28*INDEX(prod_est,$G28+$H28-1,MATCH(DJ$14,$BP$14:$DP$14,0))</f>
        <v>4.308803616934151</v>
      </c>
      <c r="DK28" cm="1">
        <f t="array" ref="DK28">BE28*INDEX(prod_est,$G28+$H28-1,MATCH(DK$14,$BP$14:$DP$14,0))</f>
        <v>4.2859130977191882</v>
      </c>
      <c r="DL28" cm="1">
        <f t="array" ref="DL28">BF28*INDEX(prod_est,$G28+$H28-1,MATCH(DL$14,$BP$14:$DP$14,0))</f>
        <v>4.2631441843875546</v>
      </c>
      <c r="DM28" cm="1">
        <f t="array" ref="DM28">BG28*INDEX(prod_est,$G28+$H28-1,MATCH(DM$14,$BP$14:$DP$14,0))</f>
        <v>4.2404962309079952</v>
      </c>
      <c r="DN28" cm="1">
        <f t="array" ref="DN28">BH28*INDEX(prod_est,$G28+$H28-1,MATCH(DN$14,$BP$14:$DP$14,0))</f>
        <v>4.2179685946812961</v>
      </c>
      <c r="DO28" cm="1">
        <f t="array" ref="DO28">BI28*INDEX(prod_est,$G28+$H28-1,MATCH(DO$14,$BP$14:$DP$14,0))</f>
        <v>4.1955606365220515</v>
      </c>
      <c r="DP28" cm="1">
        <f t="array" ref="DP28">BJ28*INDEX(prod_est,$G28+$H28-1,MATCH(DP$14,$BP$14:$DP$14,0))</f>
        <v>4.1732717206405274</v>
      </c>
    </row>
    <row r="29" spans="1:120" x14ac:dyDescent="0.25">
      <c r="A29" t="s">
        <v>4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1</v>
      </c>
      <c r="H29">
        <f>IFERROR(MATCH(D29,Production_est!$D$4:$D$339,0),"-")</f>
        <v>6</v>
      </c>
      <c r="I29" s="8" cm="1">
        <f t="array" ref="I29">IFERROR(INDEX(Production_est!$E$4:$E$339,H29+G29-1),"-")</f>
        <v>9454.7908612122192</v>
      </c>
      <c r="J29" s="42">
        <f t="shared" si="0"/>
        <v>0</v>
      </c>
      <c r="K29" s="42">
        <f t="shared" ref="K29:AP29" si="33">J29*(1-$F$4)</f>
        <v>0</v>
      </c>
      <c r="L29" s="42">
        <f t="shared" si="33"/>
        <v>0</v>
      </c>
      <c r="M29" s="42">
        <f t="shared" si="33"/>
        <v>0</v>
      </c>
      <c r="N29" s="42">
        <f t="shared" si="33"/>
        <v>0</v>
      </c>
      <c r="O29" s="42">
        <f t="shared" si="33"/>
        <v>0</v>
      </c>
      <c r="P29" s="42">
        <f t="shared" si="33"/>
        <v>0</v>
      </c>
      <c r="Q29" s="42">
        <f t="shared" si="33"/>
        <v>0</v>
      </c>
      <c r="R29" s="42">
        <f t="shared" si="33"/>
        <v>0</v>
      </c>
      <c r="S29" s="42">
        <f t="shared" si="33"/>
        <v>0</v>
      </c>
      <c r="T29" s="42">
        <f t="shared" si="33"/>
        <v>0</v>
      </c>
      <c r="U29" s="42">
        <f t="shared" si="33"/>
        <v>0</v>
      </c>
      <c r="V29" s="42">
        <f t="shared" si="33"/>
        <v>0</v>
      </c>
      <c r="W29" s="42">
        <f t="shared" si="33"/>
        <v>0</v>
      </c>
      <c r="X29" s="42">
        <f t="shared" si="33"/>
        <v>0</v>
      </c>
      <c r="Y29" s="42">
        <f t="shared" si="33"/>
        <v>0</v>
      </c>
      <c r="Z29" s="42">
        <f t="shared" si="33"/>
        <v>0</v>
      </c>
      <c r="AA29" s="42">
        <f t="shared" si="33"/>
        <v>0</v>
      </c>
      <c r="AB29" s="42">
        <f t="shared" si="33"/>
        <v>0</v>
      </c>
      <c r="AC29" s="42">
        <f t="shared" si="33"/>
        <v>0</v>
      </c>
      <c r="AD29" s="42">
        <f t="shared" si="33"/>
        <v>0</v>
      </c>
      <c r="AE29" s="42">
        <f t="shared" si="33"/>
        <v>0</v>
      </c>
      <c r="AF29" s="42">
        <f t="shared" si="33"/>
        <v>0</v>
      </c>
      <c r="AG29" s="42">
        <f t="shared" si="33"/>
        <v>0</v>
      </c>
      <c r="AH29" s="42">
        <f t="shared" si="33"/>
        <v>0</v>
      </c>
      <c r="AI29" s="42">
        <f t="shared" si="33"/>
        <v>0</v>
      </c>
      <c r="AJ29" s="42">
        <f t="shared" si="33"/>
        <v>0</v>
      </c>
      <c r="AK29" s="42">
        <f t="shared" si="33"/>
        <v>0</v>
      </c>
      <c r="AL29" s="42">
        <f t="shared" si="33"/>
        <v>0</v>
      </c>
      <c r="AM29" s="42">
        <f t="shared" si="33"/>
        <v>0</v>
      </c>
      <c r="AN29" s="42">
        <f t="shared" si="33"/>
        <v>0</v>
      </c>
      <c r="AO29" s="42">
        <f t="shared" si="33"/>
        <v>0</v>
      </c>
      <c r="AP29" s="42">
        <f t="shared" si="33"/>
        <v>0</v>
      </c>
      <c r="AQ29" s="42">
        <f t="shared" ref="AQ29:BJ29" si="34">AP29*(1-$F$4)</f>
        <v>0</v>
      </c>
      <c r="AR29" s="42">
        <f t="shared" si="34"/>
        <v>0</v>
      </c>
      <c r="AS29" s="42">
        <f t="shared" si="34"/>
        <v>0</v>
      </c>
      <c r="AT29" s="42">
        <f t="shared" si="34"/>
        <v>0</v>
      </c>
      <c r="AU29" s="42">
        <f t="shared" si="34"/>
        <v>0</v>
      </c>
      <c r="AV29" s="42">
        <f t="shared" si="34"/>
        <v>0</v>
      </c>
      <c r="AW29" s="42">
        <f t="shared" si="34"/>
        <v>0</v>
      </c>
      <c r="AX29" s="42">
        <f t="shared" si="34"/>
        <v>0</v>
      </c>
      <c r="AY29" s="42">
        <f t="shared" si="34"/>
        <v>0</v>
      </c>
      <c r="AZ29" s="42">
        <f t="shared" si="34"/>
        <v>0</v>
      </c>
      <c r="BA29" s="42">
        <f t="shared" si="34"/>
        <v>0</v>
      </c>
      <c r="BB29" s="42">
        <f t="shared" si="34"/>
        <v>0</v>
      </c>
      <c r="BC29" s="42">
        <f t="shared" si="34"/>
        <v>0</v>
      </c>
      <c r="BD29" s="42">
        <f t="shared" si="34"/>
        <v>0</v>
      </c>
      <c r="BE29" s="42">
        <f t="shared" si="34"/>
        <v>0</v>
      </c>
      <c r="BF29" s="42">
        <f t="shared" si="34"/>
        <v>0</v>
      </c>
      <c r="BG29" s="42">
        <f t="shared" si="34"/>
        <v>0</v>
      </c>
      <c r="BH29" s="42">
        <f t="shared" si="34"/>
        <v>0</v>
      </c>
      <c r="BI29" s="42">
        <f t="shared" si="34"/>
        <v>0</v>
      </c>
      <c r="BJ29" s="42">
        <f t="shared" si="34"/>
        <v>0</v>
      </c>
      <c r="BK29" t="str">
        <f t="shared" si="3"/>
        <v>01_AUS</v>
      </c>
      <c r="BL29" t="str">
        <f t="shared" si="4"/>
        <v>d_ind_cem_7_10_refi_gas_notliq</v>
      </c>
      <c r="BO29" s="8">
        <f t="shared" si="5"/>
        <v>0</v>
      </c>
      <c r="BP29" s="8">
        <f t="shared" si="6"/>
        <v>0</v>
      </c>
      <c r="BQ29" s="8" cm="1">
        <f t="array" ref="BQ29">K29*INDEX(prod_est,$G29+$H29-1,MATCH(BQ$14,$BP$14:$DP$14,0))</f>
        <v>0</v>
      </c>
      <c r="BR29" s="8" cm="1">
        <f t="array" ref="BR29">L29*INDEX(prod_est,$G29+$H29-1,MATCH(BR$14,$BP$14:$DP$14,0))</f>
        <v>0</v>
      </c>
      <c r="BS29" s="8" cm="1">
        <f t="array" ref="BS29">M29*INDEX(prod_est,$G29+$H29-1,MATCH(BS$14,$BP$14:$DP$14,0))</f>
        <v>0</v>
      </c>
      <c r="BT29" s="8" cm="1">
        <f t="array" ref="BT29">N29*INDEX(prod_est,$G29+$H29-1,MATCH(BT$14,$BP$14:$DP$14,0))</f>
        <v>0</v>
      </c>
      <c r="BU29" s="8" cm="1">
        <f t="array" ref="BU29">O29*INDEX(prod_est,$G29+$H29-1,MATCH(BU$14,$BP$14:$DP$14,0))</f>
        <v>0</v>
      </c>
      <c r="BV29" s="8" cm="1">
        <f t="array" ref="BV29">P29*INDEX(prod_est,$G29+$H29-1,MATCH(BV$14,$BP$14:$DP$14,0))</f>
        <v>0</v>
      </c>
      <c r="BW29" s="8" cm="1">
        <f t="array" ref="BW29">Q29*INDEX(prod_est,$G29+$H29-1,MATCH(BW$14,$BP$14:$DP$14,0))</f>
        <v>0</v>
      </c>
      <c r="BX29" s="8" cm="1">
        <f t="array" ref="BX29">R29*INDEX(prod_est,$G29+$H29-1,MATCH(BX$14,$BP$14:$DP$14,0))</f>
        <v>0</v>
      </c>
      <c r="BY29" s="8" cm="1">
        <f t="array" ref="BY29">S29*INDEX(prod_est,$G29+$H29-1,MATCH(BY$14,$BP$14:$DP$14,0))</f>
        <v>0</v>
      </c>
      <c r="BZ29" s="8" cm="1">
        <f t="array" ref="BZ29">T29*INDEX(prod_est,$G29+$H29-1,MATCH(BZ$14,$BP$14:$DP$14,0))</f>
        <v>0</v>
      </c>
      <c r="CA29" s="8" cm="1">
        <f t="array" ref="CA29">U29*INDEX(prod_est,$G29+$H29-1,MATCH(CA$14,$BP$14:$DP$14,0))</f>
        <v>0</v>
      </c>
      <c r="CB29" s="8" cm="1">
        <f t="array" ref="CB29">V29*INDEX(prod_est,$G29+$H29-1,MATCH(CB$14,$BP$14:$DP$14,0))</f>
        <v>0</v>
      </c>
      <c r="CC29" s="8" cm="1">
        <f t="array" ref="CC29">W29*INDEX(prod_est,$G29+$H29-1,MATCH(CC$14,$BP$14:$DP$14,0))</f>
        <v>0</v>
      </c>
      <c r="CD29" s="8" cm="1">
        <f t="array" ref="CD29">X29*INDEX(prod_est,$G29+$H29-1,MATCH(CD$14,$BP$14:$DP$14,0))</f>
        <v>0</v>
      </c>
      <c r="CE29" s="8" cm="1">
        <f t="array" ref="CE29">Y29*INDEX(prod_est,$G29+$H29-1,MATCH(CE$14,$BP$14:$DP$14,0))</f>
        <v>0</v>
      </c>
      <c r="CF29" s="8" cm="1">
        <f t="array" ref="CF29">Z29*INDEX(prod_est,$G29+$H29-1,MATCH(CF$14,$BP$14:$DP$14,0))</f>
        <v>0</v>
      </c>
      <c r="CG29" s="8" cm="1">
        <f t="array" ref="CG29">AA29*INDEX(prod_est,$G29+$H29-1,MATCH(CG$14,$BP$14:$DP$14,0))</f>
        <v>0</v>
      </c>
      <c r="CH29" s="8" cm="1">
        <f t="array" ref="CH29">AB29*INDEX(prod_est,$G29+$H29-1,MATCH(CH$14,$BP$14:$DP$14,0))</f>
        <v>0</v>
      </c>
      <c r="CI29" s="8" cm="1">
        <f t="array" ref="CI29">AC29*INDEX(prod_est,$G29+$H29-1,MATCH(CI$14,$BP$14:$DP$14,0))</f>
        <v>0</v>
      </c>
      <c r="CJ29" s="8" cm="1">
        <f t="array" ref="CJ29">AD29*INDEX(prod_est,$G29+$H29-1,MATCH(CJ$14,$BP$14:$DP$14,0))</f>
        <v>0</v>
      </c>
      <c r="CK29" s="8" cm="1">
        <f t="array" ref="CK29">AE29*INDEX(prod_est,$G29+$H29-1,MATCH(CK$14,$BP$14:$DP$14,0))</f>
        <v>0</v>
      </c>
      <c r="CL29" s="8" cm="1">
        <f t="array" ref="CL29">AF29*INDEX(prod_est,$G29+$H29-1,MATCH(CL$14,$BP$14:$DP$14,0))</f>
        <v>0</v>
      </c>
      <c r="CM29" s="8" cm="1">
        <f t="array" ref="CM29">AG29*INDEX(prod_est,$G29+$H29-1,MATCH(CM$14,$BP$14:$DP$14,0))</f>
        <v>0</v>
      </c>
      <c r="CN29" s="8" cm="1">
        <f t="array" ref="CN29">AH29*INDEX(prod_est,$G29+$H29-1,MATCH(CN$14,$BP$14:$DP$14,0))</f>
        <v>0</v>
      </c>
      <c r="CO29" s="8" cm="1">
        <f t="array" ref="CO29">AI29*INDEX(prod_est,$G29+$H29-1,MATCH(CO$14,$BP$14:$DP$14,0))</f>
        <v>0</v>
      </c>
      <c r="CP29" s="8" cm="1">
        <f t="array" ref="CP29">AJ29*INDEX(prod_est,$G29+$H29-1,MATCH(CP$14,$BP$14:$DP$14,0))</f>
        <v>0</v>
      </c>
      <c r="CQ29" s="8" cm="1">
        <f t="array" ref="CQ29">AK29*INDEX(prod_est,$G29+$H29-1,MATCH(CQ$14,$BP$14:$DP$14,0))</f>
        <v>0</v>
      </c>
      <c r="CR29" s="8" cm="1">
        <f t="array" ref="CR29">AL29*INDEX(prod_est,$G29+$H29-1,MATCH(CR$14,$BP$14:$DP$14,0))</f>
        <v>0</v>
      </c>
      <c r="CS29" s="8" cm="1">
        <f t="array" ref="CS29">AM29*INDEX(prod_est,$G29+$H29-1,MATCH(CS$14,$BP$14:$DP$14,0))</f>
        <v>0</v>
      </c>
      <c r="CT29" s="8" cm="1">
        <f t="array" ref="CT29">AN29*INDEX(prod_est,$G29+$H29-1,MATCH(CT$14,$BP$14:$DP$14,0))</f>
        <v>0</v>
      </c>
      <c r="CU29" s="8" cm="1">
        <f t="array" ref="CU29">AO29*INDEX(prod_est,$G29+$H29-1,MATCH(CU$14,$BP$14:$DP$14,0))</f>
        <v>0</v>
      </c>
      <c r="CV29" s="8" cm="1">
        <f t="array" ref="CV29">AP29*INDEX(prod_est,$G29+$H29-1,MATCH(CV$14,$BP$14:$DP$14,0))</f>
        <v>0</v>
      </c>
      <c r="CW29" cm="1">
        <f t="array" ref="CW29">AQ29*INDEX(prod_est,$G29+$H29-1,MATCH(CW$14,$BP$14:$DP$14,0))</f>
        <v>0</v>
      </c>
      <c r="CX29" cm="1">
        <f t="array" ref="CX29">AR29*INDEX(prod_est,$G29+$H29-1,MATCH(CX$14,$BP$14:$DP$14,0))</f>
        <v>0</v>
      </c>
      <c r="CY29" cm="1">
        <f t="array" ref="CY29">AS29*INDEX(prod_est,$G29+$H29-1,MATCH(CY$14,$BP$14:$DP$14,0))</f>
        <v>0</v>
      </c>
      <c r="CZ29" cm="1">
        <f t="array" ref="CZ29">AT29*INDEX(prod_est,$G29+$H29-1,MATCH(CZ$14,$BP$14:$DP$14,0))</f>
        <v>0</v>
      </c>
      <c r="DA29" cm="1">
        <f t="array" ref="DA29">AU29*INDEX(prod_est,$G29+$H29-1,MATCH(DA$14,$BP$14:$DP$14,0))</f>
        <v>0</v>
      </c>
      <c r="DB29" cm="1">
        <f t="array" ref="DB29">AV29*INDEX(prod_est,$G29+$H29-1,MATCH(DB$14,$BP$14:$DP$14,0))</f>
        <v>0</v>
      </c>
      <c r="DC29" cm="1">
        <f t="array" ref="DC29">AW29*INDEX(prod_est,$G29+$H29-1,MATCH(DC$14,$BP$14:$DP$14,0))</f>
        <v>0</v>
      </c>
      <c r="DD29" cm="1">
        <f t="array" ref="DD29">AX29*INDEX(prod_est,$G29+$H29-1,MATCH(DD$14,$BP$14:$DP$14,0))</f>
        <v>0</v>
      </c>
      <c r="DE29" cm="1">
        <f t="array" ref="DE29">AY29*INDEX(prod_est,$G29+$H29-1,MATCH(DE$14,$BP$14:$DP$14,0))</f>
        <v>0</v>
      </c>
      <c r="DF29" cm="1">
        <f t="array" ref="DF29">AZ29*INDEX(prod_est,$G29+$H29-1,MATCH(DF$14,$BP$14:$DP$14,0))</f>
        <v>0</v>
      </c>
      <c r="DG29" cm="1">
        <f t="array" ref="DG29">BA29*INDEX(prod_est,$G29+$H29-1,MATCH(DG$14,$BP$14:$DP$14,0))</f>
        <v>0</v>
      </c>
      <c r="DH29" cm="1">
        <f t="array" ref="DH29">BB29*INDEX(prod_est,$G29+$H29-1,MATCH(DH$14,$BP$14:$DP$14,0))</f>
        <v>0</v>
      </c>
      <c r="DI29" cm="1">
        <f t="array" ref="DI29">BC29*INDEX(prod_est,$G29+$H29-1,MATCH(DI$14,$BP$14:$DP$14,0))</f>
        <v>0</v>
      </c>
      <c r="DJ29" cm="1">
        <f t="array" ref="DJ29">BD29*INDEX(prod_est,$G29+$H29-1,MATCH(DJ$14,$BP$14:$DP$14,0))</f>
        <v>0</v>
      </c>
      <c r="DK29" cm="1">
        <f t="array" ref="DK29">BE29*INDEX(prod_est,$G29+$H29-1,MATCH(DK$14,$BP$14:$DP$14,0))</f>
        <v>0</v>
      </c>
      <c r="DL29" cm="1">
        <f t="array" ref="DL29">BF29*INDEX(prod_est,$G29+$H29-1,MATCH(DL$14,$BP$14:$DP$14,0))</f>
        <v>0</v>
      </c>
      <c r="DM29" cm="1">
        <f t="array" ref="DM29">BG29*INDEX(prod_est,$G29+$H29-1,MATCH(DM$14,$BP$14:$DP$14,0))</f>
        <v>0</v>
      </c>
      <c r="DN29" cm="1">
        <f t="array" ref="DN29">BH29*INDEX(prod_est,$G29+$H29-1,MATCH(DN$14,$BP$14:$DP$14,0))</f>
        <v>0</v>
      </c>
      <c r="DO29" cm="1">
        <f t="array" ref="DO29">BI29*INDEX(prod_est,$G29+$H29-1,MATCH(DO$14,$BP$14:$DP$14,0))</f>
        <v>0</v>
      </c>
      <c r="DP29" cm="1">
        <f t="array" ref="DP29">BJ29*INDEX(prod_est,$G29+$H29-1,MATCH(DP$14,$BP$14:$DP$14,0))</f>
        <v>0</v>
      </c>
    </row>
    <row r="30" spans="1:120" x14ac:dyDescent="0.25">
      <c r="A30" t="s">
        <v>4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1</v>
      </c>
      <c r="H30">
        <f>IFERROR(MATCH(D30,Production_est!$D$4:$D$339,0),"-")</f>
        <v>6</v>
      </c>
      <c r="I30" s="8" cm="1">
        <f t="array" ref="I30">IFERROR(INDEX(Production_est!$E$4:$E$339,H30+G30-1),"-")</f>
        <v>9454.7908612122192</v>
      </c>
      <c r="J30" s="42">
        <f t="shared" si="0"/>
        <v>0</v>
      </c>
      <c r="K30" s="42">
        <f t="shared" ref="K30:AP30" si="35">J30*(1-$F$4)</f>
        <v>0</v>
      </c>
      <c r="L30" s="42">
        <f t="shared" si="35"/>
        <v>0</v>
      </c>
      <c r="M30" s="42">
        <f t="shared" si="35"/>
        <v>0</v>
      </c>
      <c r="N30" s="42">
        <f t="shared" si="35"/>
        <v>0</v>
      </c>
      <c r="O30" s="42">
        <f t="shared" si="35"/>
        <v>0</v>
      </c>
      <c r="P30" s="42">
        <f t="shared" si="35"/>
        <v>0</v>
      </c>
      <c r="Q30" s="42">
        <f t="shared" si="35"/>
        <v>0</v>
      </c>
      <c r="R30" s="42">
        <f t="shared" si="35"/>
        <v>0</v>
      </c>
      <c r="S30" s="42">
        <f t="shared" si="35"/>
        <v>0</v>
      </c>
      <c r="T30" s="42">
        <f t="shared" si="35"/>
        <v>0</v>
      </c>
      <c r="U30" s="42">
        <f t="shared" si="35"/>
        <v>0</v>
      </c>
      <c r="V30" s="42">
        <f t="shared" si="35"/>
        <v>0</v>
      </c>
      <c r="W30" s="42">
        <f t="shared" si="35"/>
        <v>0</v>
      </c>
      <c r="X30" s="42">
        <f t="shared" si="35"/>
        <v>0</v>
      </c>
      <c r="Y30" s="42">
        <f t="shared" si="35"/>
        <v>0</v>
      </c>
      <c r="Z30" s="42">
        <f t="shared" si="35"/>
        <v>0</v>
      </c>
      <c r="AA30" s="42">
        <f t="shared" si="35"/>
        <v>0</v>
      </c>
      <c r="AB30" s="42">
        <f t="shared" si="35"/>
        <v>0</v>
      </c>
      <c r="AC30" s="42">
        <f t="shared" si="35"/>
        <v>0</v>
      </c>
      <c r="AD30" s="42">
        <f t="shared" si="35"/>
        <v>0</v>
      </c>
      <c r="AE30" s="42">
        <f t="shared" si="35"/>
        <v>0</v>
      </c>
      <c r="AF30" s="42">
        <f t="shared" si="35"/>
        <v>0</v>
      </c>
      <c r="AG30" s="42">
        <f t="shared" si="35"/>
        <v>0</v>
      </c>
      <c r="AH30" s="42">
        <f t="shared" si="35"/>
        <v>0</v>
      </c>
      <c r="AI30" s="42">
        <f t="shared" si="35"/>
        <v>0</v>
      </c>
      <c r="AJ30" s="42">
        <f t="shared" si="35"/>
        <v>0</v>
      </c>
      <c r="AK30" s="42">
        <f t="shared" si="35"/>
        <v>0</v>
      </c>
      <c r="AL30" s="42">
        <f t="shared" si="35"/>
        <v>0</v>
      </c>
      <c r="AM30" s="42">
        <f t="shared" si="35"/>
        <v>0</v>
      </c>
      <c r="AN30" s="42">
        <f t="shared" si="35"/>
        <v>0</v>
      </c>
      <c r="AO30" s="42">
        <f t="shared" si="35"/>
        <v>0</v>
      </c>
      <c r="AP30" s="42">
        <f t="shared" si="35"/>
        <v>0</v>
      </c>
      <c r="AQ30" s="42">
        <f t="shared" ref="AQ30:BJ30" si="36">AP30*(1-$F$4)</f>
        <v>0</v>
      </c>
      <c r="AR30" s="42">
        <f t="shared" si="36"/>
        <v>0</v>
      </c>
      <c r="AS30" s="42">
        <f t="shared" si="36"/>
        <v>0</v>
      </c>
      <c r="AT30" s="42">
        <f t="shared" si="36"/>
        <v>0</v>
      </c>
      <c r="AU30" s="42">
        <f t="shared" si="36"/>
        <v>0</v>
      </c>
      <c r="AV30" s="42">
        <f t="shared" si="36"/>
        <v>0</v>
      </c>
      <c r="AW30" s="42">
        <f t="shared" si="36"/>
        <v>0</v>
      </c>
      <c r="AX30" s="42">
        <f t="shared" si="36"/>
        <v>0</v>
      </c>
      <c r="AY30" s="42">
        <f t="shared" si="36"/>
        <v>0</v>
      </c>
      <c r="AZ30" s="42">
        <f t="shared" si="36"/>
        <v>0</v>
      </c>
      <c r="BA30" s="42">
        <f t="shared" si="36"/>
        <v>0</v>
      </c>
      <c r="BB30" s="42">
        <f t="shared" si="36"/>
        <v>0</v>
      </c>
      <c r="BC30" s="42">
        <f t="shared" si="36"/>
        <v>0</v>
      </c>
      <c r="BD30" s="42">
        <f t="shared" si="36"/>
        <v>0</v>
      </c>
      <c r="BE30" s="42">
        <f t="shared" si="36"/>
        <v>0</v>
      </c>
      <c r="BF30" s="42">
        <f t="shared" si="36"/>
        <v>0</v>
      </c>
      <c r="BG30" s="42">
        <f t="shared" si="36"/>
        <v>0</v>
      </c>
      <c r="BH30" s="42">
        <f t="shared" si="36"/>
        <v>0</v>
      </c>
      <c r="BI30" s="42">
        <f t="shared" si="36"/>
        <v>0</v>
      </c>
      <c r="BJ30" s="42">
        <f t="shared" si="36"/>
        <v>0</v>
      </c>
      <c r="BK30" t="str">
        <f t="shared" si="3"/>
        <v>01_AUS</v>
      </c>
      <c r="BL30" t="str">
        <f t="shared" si="4"/>
        <v>d_ind_cem_7_11_ethane</v>
      </c>
      <c r="BO30" s="8">
        <f t="shared" si="5"/>
        <v>0</v>
      </c>
      <c r="BP30" s="8">
        <f t="shared" si="6"/>
        <v>0</v>
      </c>
      <c r="BQ30" s="8" cm="1">
        <f t="array" ref="BQ30">K30*INDEX(prod_est,$G30+$H30-1,MATCH(BQ$14,$BP$14:$DP$14,0))</f>
        <v>0</v>
      </c>
      <c r="BR30" s="8" cm="1">
        <f t="array" ref="BR30">L30*INDEX(prod_est,$G30+$H30-1,MATCH(BR$14,$BP$14:$DP$14,0))</f>
        <v>0</v>
      </c>
      <c r="BS30" s="8" cm="1">
        <f t="array" ref="BS30">M30*INDEX(prod_est,$G30+$H30-1,MATCH(BS$14,$BP$14:$DP$14,0))</f>
        <v>0</v>
      </c>
      <c r="BT30" s="8" cm="1">
        <f t="array" ref="BT30">N30*INDEX(prod_est,$G30+$H30-1,MATCH(BT$14,$BP$14:$DP$14,0))</f>
        <v>0</v>
      </c>
      <c r="BU30" s="8" cm="1">
        <f t="array" ref="BU30">O30*INDEX(prod_est,$G30+$H30-1,MATCH(BU$14,$BP$14:$DP$14,0))</f>
        <v>0</v>
      </c>
      <c r="BV30" s="8" cm="1">
        <f t="array" ref="BV30">P30*INDEX(prod_est,$G30+$H30-1,MATCH(BV$14,$BP$14:$DP$14,0))</f>
        <v>0</v>
      </c>
      <c r="BW30" s="8" cm="1">
        <f t="array" ref="BW30">Q30*INDEX(prod_est,$G30+$H30-1,MATCH(BW$14,$BP$14:$DP$14,0))</f>
        <v>0</v>
      </c>
      <c r="BX30" s="8" cm="1">
        <f t="array" ref="BX30">R30*INDEX(prod_est,$G30+$H30-1,MATCH(BX$14,$BP$14:$DP$14,0))</f>
        <v>0</v>
      </c>
      <c r="BY30" s="8" cm="1">
        <f t="array" ref="BY30">S30*INDEX(prod_est,$G30+$H30-1,MATCH(BY$14,$BP$14:$DP$14,0))</f>
        <v>0</v>
      </c>
      <c r="BZ30" s="8" cm="1">
        <f t="array" ref="BZ30">T30*INDEX(prod_est,$G30+$H30-1,MATCH(BZ$14,$BP$14:$DP$14,0))</f>
        <v>0</v>
      </c>
      <c r="CA30" s="8" cm="1">
        <f t="array" ref="CA30">U30*INDEX(prod_est,$G30+$H30-1,MATCH(CA$14,$BP$14:$DP$14,0))</f>
        <v>0</v>
      </c>
      <c r="CB30" s="8" cm="1">
        <f t="array" ref="CB30">V30*INDEX(prod_est,$G30+$H30-1,MATCH(CB$14,$BP$14:$DP$14,0))</f>
        <v>0</v>
      </c>
      <c r="CC30" s="8" cm="1">
        <f t="array" ref="CC30">W30*INDEX(prod_est,$G30+$H30-1,MATCH(CC$14,$BP$14:$DP$14,0))</f>
        <v>0</v>
      </c>
      <c r="CD30" s="8" cm="1">
        <f t="array" ref="CD30">X30*INDEX(prod_est,$G30+$H30-1,MATCH(CD$14,$BP$14:$DP$14,0))</f>
        <v>0</v>
      </c>
      <c r="CE30" s="8" cm="1">
        <f t="array" ref="CE30">Y30*INDEX(prod_est,$G30+$H30-1,MATCH(CE$14,$BP$14:$DP$14,0))</f>
        <v>0</v>
      </c>
      <c r="CF30" s="8" cm="1">
        <f t="array" ref="CF30">Z30*INDEX(prod_est,$G30+$H30-1,MATCH(CF$14,$BP$14:$DP$14,0))</f>
        <v>0</v>
      </c>
      <c r="CG30" s="8" cm="1">
        <f t="array" ref="CG30">AA30*INDEX(prod_est,$G30+$H30-1,MATCH(CG$14,$BP$14:$DP$14,0))</f>
        <v>0</v>
      </c>
      <c r="CH30" s="8" cm="1">
        <f t="array" ref="CH30">AB30*INDEX(prod_est,$G30+$H30-1,MATCH(CH$14,$BP$14:$DP$14,0))</f>
        <v>0</v>
      </c>
      <c r="CI30" s="8" cm="1">
        <f t="array" ref="CI30">AC30*INDEX(prod_est,$G30+$H30-1,MATCH(CI$14,$BP$14:$DP$14,0))</f>
        <v>0</v>
      </c>
      <c r="CJ30" s="8" cm="1">
        <f t="array" ref="CJ30">AD30*INDEX(prod_est,$G30+$H30-1,MATCH(CJ$14,$BP$14:$DP$14,0))</f>
        <v>0</v>
      </c>
      <c r="CK30" s="8" cm="1">
        <f t="array" ref="CK30">AE30*INDEX(prod_est,$G30+$H30-1,MATCH(CK$14,$BP$14:$DP$14,0))</f>
        <v>0</v>
      </c>
      <c r="CL30" s="8" cm="1">
        <f t="array" ref="CL30">AF30*INDEX(prod_est,$G30+$H30-1,MATCH(CL$14,$BP$14:$DP$14,0))</f>
        <v>0</v>
      </c>
      <c r="CM30" s="8" cm="1">
        <f t="array" ref="CM30">AG30*INDEX(prod_est,$G30+$H30-1,MATCH(CM$14,$BP$14:$DP$14,0))</f>
        <v>0</v>
      </c>
      <c r="CN30" s="8" cm="1">
        <f t="array" ref="CN30">AH30*INDEX(prod_est,$G30+$H30-1,MATCH(CN$14,$BP$14:$DP$14,0))</f>
        <v>0</v>
      </c>
      <c r="CO30" s="8" cm="1">
        <f t="array" ref="CO30">AI30*INDEX(prod_est,$G30+$H30-1,MATCH(CO$14,$BP$14:$DP$14,0))</f>
        <v>0</v>
      </c>
      <c r="CP30" s="8" cm="1">
        <f t="array" ref="CP30">AJ30*INDEX(prod_est,$G30+$H30-1,MATCH(CP$14,$BP$14:$DP$14,0))</f>
        <v>0</v>
      </c>
      <c r="CQ30" s="8" cm="1">
        <f t="array" ref="CQ30">AK30*INDEX(prod_est,$G30+$H30-1,MATCH(CQ$14,$BP$14:$DP$14,0))</f>
        <v>0</v>
      </c>
      <c r="CR30" s="8" cm="1">
        <f t="array" ref="CR30">AL30*INDEX(prod_est,$G30+$H30-1,MATCH(CR$14,$BP$14:$DP$14,0))</f>
        <v>0</v>
      </c>
      <c r="CS30" s="8" cm="1">
        <f t="array" ref="CS30">AM30*INDEX(prod_est,$G30+$H30-1,MATCH(CS$14,$BP$14:$DP$14,0))</f>
        <v>0</v>
      </c>
      <c r="CT30" s="8" cm="1">
        <f t="array" ref="CT30">AN30*INDEX(prod_est,$G30+$H30-1,MATCH(CT$14,$BP$14:$DP$14,0))</f>
        <v>0</v>
      </c>
      <c r="CU30" s="8" cm="1">
        <f t="array" ref="CU30">AO30*INDEX(prod_est,$G30+$H30-1,MATCH(CU$14,$BP$14:$DP$14,0))</f>
        <v>0</v>
      </c>
      <c r="CV30" s="8" cm="1">
        <f t="array" ref="CV30">AP30*INDEX(prod_est,$G30+$H30-1,MATCH(CV$14,$BP$14:$DP$14,0))</f>
        <v>0</v>
      </c>
      <c r="CW30" cm="1">
        <f t="array" ref="CW30">AQ30*INDEX(prod_est,$G30+$H30-1,MATCH(CW$14,$BP$14:$DP$14,0))</f>
        <v>0</v>
      </c>
      <c r="CX30" cm="1">
        <f t="array" ref="CX30">AR30*INDEX(prod_est,$G30+$H30-1,MATCH(CX$14,$BP$14:$DP$14,0))</f>
        <v>0</v>
      </c>
      <c r="CY30" cm="1">
        <f t="array" ref="CY30">AS30*INDEX(prod_est,$G30+$H30-1,MATCH(CY$14,$BP$14:$DP$14,0))</f>
        <v>0</v>
      </c>
      <c r="CZ30" cm="1">
        <f t="array" ref="CZ30">AT30*INDEX(prod_est,$G30+$H30-1,MATCH(CZ$14,$BP$14:$DP$14,0))</f>
        <v>0</v>
      </c>
      <c r="DA30" cm="1">
        <f t="array" ref="DA30">AU30*INDEX(prod_est,$G30+$H30-1,MATCH(DA$14,$BP$14:$DP$14,0))</f>
        <v>0</v>
      </c>
      <c r="DB30" cm="1">
        <f t="array" ref="DB30">AV30*INDEX(prod_est,$G30+$H30-1,MATCH(DB$14,$BP$14:$DP$14,0))</f>
        <v>0</v>
      </c>
      <c r="DC30" cm="1">
        <f t="array" ref="DC30">AW30*INDEX(prod_est,$G30+$H30-1,MATCH(DC$14,$BP$14:$DP$14,0))</f>
        <v>0</v>
      </c>
      <c r="DD30" cm="1">
        <f t="array" ref="DD30">AX30*INDEX(prod_est,$G30+$H30-1,MATCH(DD$14,$BP$14:$DP$14,0))</f>
        <v>0</v>
      </c>
      <c r="DE30" cm="1">
        <f t="array" ref="DE30">AY30*INDEX(prod_est,$G30+$H30-1,MATCH(DE$14,$BP$14:$DP$14,0))</f>
        <v>0</v>
      </c>
      <c r="DF30" cm="1">
        <f t="array" ref="DF30">AZ30*INDEX(prod_est,$G30+$H30-1,MATCH(DF$14,$BP$14:$DP$14,0))</f>
        <v>0</v>
      </c>
      <c r="DG30" cm="1">
        <f t="array" ref="DG30">BA30*INDEX(prod_est,$G30+$H30-1,MATCH(DG$14,$BP$14:$DP$14,0))</f>
        <v>0</v>
      </c>
      <c r="DH30" cm="1">
        <f t="array" ref="DH30">BB30*INDEX(prod_est,$G30+$H30-1,MATCH(DH$14,$BP$14:$DP$14,0))</f>
        <v>0</v>
      </c>
      <c r="DI30" cm="1">
        <f t="array" ref="DI30">BC30*INDEX(prod_est,$G30+$H30-1,MATCH(DI$14,$BP$14:$DP$14,0))</f>
        <v>0</v>
      </c>
      <c r="DJ30" cm="1">
        <f t="array" ref="DJ30">BD30*INDEX(prod_est,$G30+$H30-1,MATCH(DJ$14,$BP$14:$DP$14,0))</f>
        <v>0</v>
      </c>
      <c r="DK30" cm="1">
        <f t="array" ref="DK30">BE30*INDEX(prod_est,$G30+$H30-1,MATCH(DK$14,$BP$14:$DP$14,0))</f>
        <v>0</v>
      </c>
      <c r="DL30" cm="1">
        <f t="array" ref="DL30">BF30*INDEX(prod_est,$G30+$H30-1,MATCH(DL$14,$BP$14:$DP$14,0))</f>
        <v>0</v>
      </c>
      <c r="DM30" cm="1">
        <f t="array" ref="DM30">BG30*INDEX(prod_est,$G30+$H30-1,MATCH(DM$14,$BP$14:$DP$14,0))</f>
        <v>0</v>
      </c>
      <c r="DN30" cm="1">
        <f t="array" ref="DN30">BH30*INDEX(prod_est,$G30+$H30-1,MATCH(DN$14,$BP$14:$DP$14,0))</f>
        <v>0</v>
      </c>
      <c r="DO30" cm="1">
        <f t="array" ref="DO30">BI30*INDEX(prod_est,$G30+$H30-1,MATCH(DO$14,$BP$14:$DP$14,0))</f>
        <v>0</v>
      </c>
      <c r="DP30" cm="1">
        <f t="array" ref="DP30">BJ30*INDEX(prod_est,$G30+$H30-1,MATCH(DP$14,$BP$14:$DP$14,0))</f>
        <v>0</v>
      </c>
    </row>
    <row r="31" spans="1:120" x14ac:dyDescent="0.25">
      <c r="A31" t="s">
        <v>4</v>
      </c>
      <c r="B31" t="s">
        <v>21</v>
      </c>
      <c r="C31" t="s">
        <v>149</v>
      </c>
      <c r="D31" t="s">
        <v>37</v>
      </c>
      <c r="E31" s="8">
        <v>1.4690225159999999</v>
      </c>
      <c r="F31" s="8">
        <v>1.248880572</v>
      </c>
      <c r="G31">
        <f>MATCH(A31,Production_est!$A$4:$A$339,0)</f>
        <v>1</v>
      </c>
      <c r="H31">
        <f>IFERROR(MATCH(D31,Production_est!$D$4:$D$339,0),"-")</f>
        <v>6</v>
      </c>
      <c r="I31" s="8" cm="1">
        <f t="array" ref="I31">IFERROR(INDEX(Production_est!$E$4:$E$339,H31+G31-1),"-")</f>
        <v>9454.7908612122192</v>
      </c>
      <c r="J31" s="42">
        <f t="shared" si="0"/>
        <v>1.3208970883993497E-4</v>
      </c>
      <c r="K31" s="42">
        <f t="shared" ref="K31:AP31" si="37">J31*(1-$F$4)</f>
        <v>1.3138798226172281E-4</v>
      </c>
      <c r="L31" s="42">
        <f t="shared" si="37"/>
        <v>1.3068998360595739E-4</v>
      </c>
      <c r="M31" s="42">
        <f t="shared" si="37"/>
        <v>1.2999569306805075E-4</v>
      </c>
      <c r="N31" s="42">
        <f t="shared" si="37"/>
        <v>1.2930509094862672E-4</v>
      </c>
      <c r="O31" s="42">
        <f t="shared" si="37"/>
        <v>1.2861815765296213E-4</v>
      </c>
      <c r="P31" s="42">
        <f t="shared" si="37"/>
        <v>1.2793487369043075E-4</v>
      </c>
      <c r="Q31" s="42">
        <f t="shared" si="37"/>
        <v>1.2725521967395034E-4</v>
      </c>
      <c r="R31" s="42">
        <f t="shared" si="37"/>
        <v>1.2657917631943248E-4</v>
      </c>
      <c r="S31" s="42">
        <f t="shared" si="37"/>
        <v>1.259067244452355E-4</v>
      </c>
      <c r="T31" s="42">
        <f t="shared" si="37"/>
        <v>1.2523784497162017E-4</v>
      </c>
      <c r="U31" s="42">
        <f t="shared" si="37"/>
        <v>1.2457251892020844E-4</v>
      </c>
      <c r="V31" s="42">
        <f t="shared" si="37"/>
        <v>1.2391072741344482E-4</v>
      </c>
      <c r="W31" s="42">
        <f t="shared" si="37"/>
        <v>1.2325245167406088E-4</v>
      </c>
      <c r="X31" s="42">
        <f t="shared" si="37"/>
        <v>1.2259767302454243E-4</v>
      </c>
      <c r="Y31" s="42">
        <f t="shared" si="37"/>
        <v>1.2194637288659954E-4</v>
      </c>
      <c r="Z31" s="42">
        <f t="shared" si="37"/>
        <v>1.2129853278063947E-4</v>
      </c>
      <c r="AA31" s="42">
        <f t="shared" si="37"/>
        <v>1.2065413432524232E-4</v>
      </c>
      <c r="AB31" s="42">
        <f t="shared" si="37"/>
        <v>1.2001315923663946E-4</v>
      </c>
      <c r="AC31" s="42">
        <f t="shared" si="37"/>
        <v>1.1937558932819481E-4</v>
      </c>
      <c r="AD31" s="42">
        <f t="shared" si="37"/>
        <v>1.1874140650988876E-4</v>
      </c>
      <c r="AE31" s="42">
        <f t="shared" si="37"/>
        <v>1.1811059278780497E-4</v>
      </c>
      <c r="AF31" s="42">
        <f t="shared" si="37"/>
        <v>1.1748313026361976E-4</v>
      </c>
      <c r="AG31" s="42">
        <f t="shared" si="37"/>
        <v>1.1685900113409427E-4</v>
      </c>
      <c r="AH31" s="42">
        <f t="shared" si="37"/>
        <v>1.1623818769056939E-4</v>
      </c>
      <c r="AI31" s="42">
        <f t="shared" si="37"/>
        <v>1.1562067231846324E-4</v>
      </c>
      <c r="AJ31" s="42">
        <f t="shared" si="37"/>
        <v>1.150064374967714E-4</v>
      </c>
      <c r="AK31" s="42">
        <f t="shared" si="37"/>
        <v>1.1439546579756979E-4</v>
      </c>
      <c r="AL31" s="42">
        <f t="shared" si="37"/>
        <v>1.137877398855202E-4</v>
      </c>
      <c r="AM31" s="42">
        <f t="shared" si="37"/>
        <v>1.1318324251737838E-4</v>
      </c>
      <c r="AN31" s="42">
        <f t="shared" si="37"/>
        <v>1.125819565415048E-4</v>
      </c>
      <c r="AO31" s="42">
        <f t="shared" si="37"/>
        <v>1.1198386489737806E-4</v>
      </c>
      <c r="AP31" s="42">
        <f t="shared" si="37"/>
        <v>1.1138895061511073E-4</v>
      </c>
      <c r="AQ31" s="42">
        <f t="shared" ref="AQ31:BJ31" si="38">AP31*(1-$F$4)</f>
        <v>1.1079719681496795E-4</v>
      </c>
      <c r="AR31" s="42">
        <f t="shared" si="38"/>
        <v>1.1020858670688842E-4</v>
      </c>
      <c r="AS31" s="42">
        <f t="shared" si="38"/>
        <v>1.0962310359000808E-4</v>
      </c>
      <c r="AT31" s="42">
        <f t="shared" si="38"/>
        <v>1.0904073085218616E-4</v>
      </c>
      <c r="AU31" s="42">
        <f t="shared" si="38"/>
        <v>1.0846145196953391E-4</v>
      </c>
      <c r="AV31" s="42">
        <f t="shared" si="38"/>
        <v>1.0788525050594575E-4</v>
      </c>
      <c r="AW31" s="42">
        <f t="shared" si="38"/>
        <v>1.0731211011263291E-4</v>
      </c>
      <c r="AX31" s="42">
        <f t="shared" si="38"/>
        <v>1.0674201452765954E-4</v>
      </c>
      <c r="AY31" s="42">
        <f t="shared" si="38"/>
        <v>1.0617494757548134E-4</v>
      </c>
      <c r="AZ31" s="42">
        <f t="shared" si="38"/>
        <v>1.0561089316648659E-4</v>
      </c>
      <c r="BA31" s="42">
        <f t="shared" si="38"/>
        <v>1.0504983529653962E-4</v>
      </c>
      <c r="BB31" s="42">
        <f t="shared" si="38"/>
        <v>1.0449175804652675E-4</v>
      </c>
      <c r="BC31" s="42">
        <f t="shared" si="38"/>
        <v>1.0393664558190457E-4</v>
      </c>
      <c r="BD31" s="42">
        <f t="shared" si="38"/>
        <v>1.033844821522507E-4</v>
      </c>
      <c r="BE31" s="42">
        <f t="shared" si="38"/>
        <v>1.0283525209081686E-4</v>
      </c>
      <c r="BF31" s="42">
        <f t="shared" si="38"/>
        <v>1.0228893981408439E-4</v>
      </c>
      <c r="BG31" s="42">
        <f t="shared" si="38"/>
        <v>1.0174552982132206E-4</v>
      </c>
      <c r="BH31" s="42">
        <f t="shared" si="38"/>
        <v>1.0120500669414629E-4</v>
      </c>
      <c r="BI31" s="42">
        <f t="shared" si="38"/>
        <v>1.0066735509608363E-4</v>
      </c>
      <c r="BJ31" s="42">
        <f t="shared" si="38"/>
        <v>1.0013255977213568E-4</v>
      </c>
      <c r="BK31" t="str">
        <f t="shared" si="3"/>
        <v>01_AUS</v>
      </c>
      <c r="BL31" t="str">
        <f t="shared" si="4"/>
        <v>d_ind_cem_7_x_other_petrol_prod</v>
      </c>
      <c r="BO31" s="8">
        <f t="shared" si="5"/>
        <v>1.4690225159999999</v>
      </c>
      <c r="BP31" s="8">
        <f t="shared" si="6"/>
        <v>1.248880572</v>
      </c>
      <c r="BQ31" s="8" cm="1">
        <f t="array" ref="BQ31">K31*INDEX(prod_est,$G31+$H31-1,MATCH(BQ$14,$BP$14:$DP$14,0))</f>
        <v>1.2607356153533513</v>
      </c>
      <c r="BR31" s="8" cm="1">
        <f t="array" ref="BR31">L31*INDEX(prod_est,$G31+$H31-1,MATCH(BR$14,$BP$14:$DP$14,0))</f>
        <v>1.1977544195328684</v>
      </c>
      <c r="BS31" s="8" cm="1">
        <f t="array" ref="BS31">M31*INDEX(prod_est,$G31+$H31-1,MATCH(BS$14,$BP$14:$DP$14,0))</f>
        <v>1.2174825445467801</v>
      </c>
      <c r="BT31" s="8" cm="1">
        <f t="array" ref="BT31">N31*INDEX(prod_est,$G31+$H31-1,MATCH(BT$14,$BP$14:$DP$14,0))</f>
        <v>1.2366524334984721</v>
      </c>
      <c r="BU31" s="8" cm="1">
        <f t="array" ref="BU31">O31*INDEX(prod_est,$G31+$H31-1,MATCH(BU$14,$BP$14:$DP$14,0))</f>
        <v>1.2554208119122512</v>
      </c>
      <c r="BV31" s="8" cm="1">
        <f t="array" ref="BV31">P31*INDEX(prod_est,$G31+$H31-1,MATCH(BV$14,$BP$14:$DP$14,0))</f>
        <v>1.2739119994858679</v>
      </c>
      <c r="BW31" s="8" cm="1">
        <f t="array" ref="BW31">Q31*INDEX(prod_est,$G31+$H31-1,MATCH(BW$14,$BP$14:$DP$14,0))</f>
        <v>1.2921826945808232</v>
      </c>
      <c r="BX31" s="8" cm="1">
        <f t="array" ref="BX31">R31*INDEX(prod_est,$G31+$H31-1,MATCH(BX$14,$BP$14:$DP$14,0))</f>
        <v>1.3095048127664515</v>
      </c>
      <c r="BY31" s="8" cm="1">
        <f t="array" ref="BY31">S31*INDEX(prod_est,$G31+$H31-1,MATCH(BY$14,$BP$14:$DP$14,0))</f>
        <v>1.3267429901156009</v>
      </c>
      <c r="BZ31" s="8" cm="1">
        <f t="array" ref="BZ31">T31*INDEX(prod_est,$G31+$H31-1,MATCH(BZ$14,$BP$14:$DP$14,0))</f>
        <v>1.3327670082235836</v>
      </c>
      <c r="CA31" s="8" cm="1">
        <f t="array" ref="CA31">U31*INDEX(prod_est,$G31+$H31-1,MATCH(CA$14,$BP$14:$DP$14,0))</f>
        <v>1.338363183955199</v>
      </c>
      <c r="CB31" s="8" cm="1">
        <f t="array" ref="CB31">V31*INDEX(prod_est,$G31+$H31-1,MATCH(CB$14,$BP$14:$DP$14,0))</f>
        <v>1.3434102829686634</v>
      </c>
      <c r="CC31" s="8" cm="1">
        <f t="array" ref="CC31">W31*INDEX(prod_est,$G31+$H31-1,MATCH(CC$14,$BP$14:$DP$14,0))</f>
        <v>1.3509306711081128</v>
      </c>
      <c r="CD31" s="8" cm="1">
        <f t="array" ref="CD31">X31*INDEX(prod_est,$G31+$H31-1,MATCH(CD$14,$BP$14:$DP$14,0))</f>
        <v>1.3579749191141421</v>
      </c>
      <c r="CE31" s="8" cm="1">
        <f t="array" ref="CE31">Y31*INDEX(prod_est,$G31+$H31-1,MATCH(CE$14,$BP$14:$DP$14,0))</f>
        <v>1.3645805571087628</v>
      </c>
      <c r="CF31" s="8" cm="1">
        <f t="array" ref="CF31">Z31*INDEX(prod_est,$G31+$H31-1,MATCH(CF$14,$BP$14:$DP$14,0))</f>
        <v>1.3707803221715662</v>
      </c>
      <c r="CG31" s="8" cm="1">
        <f t="array" ref="CG31">AA31*INDEX(prod_est,$G31+$H31-1,MATCH(CG$14,$BP$14:$DP$14,0))</f>
        <v>1.3765840209526532</v>
      </c>
      <c r="CH31" s="8" cm="1">
        <f t="array" ref="CH31">AB31*INDEX(prod_est,$G31+$H31-1,MATCH(CH$14,$BP$14:$DP$14,0))</f>
        <v>1.3812680973604257</v>
      </c>
      <c r="CI31" s="8" cm="1">
        <f t="array" ref="CI31">AC31*INDEX(prod_est,$G31+$H31-1,MATCH(CI$14,$BP$14:$DP$14,0))</f>
        <v>1.3855785445885493</v>
      </c>
      <c r="CJ31" s="8" cm="1">
        <f t="array" ref="CJ31">AD31*INDEX(prod_est,$G31+$H31-1,MATCH(CJ$14,$BP$14:$DP$14,0))</f>
        <v>1.3894967319947227</v>
      </c>
      <c r="CK31" s="8" cm="1">
        <f t="array" ref="CK31">AE31*INDEX(prod_est,$G31+$H31-1,MATCH(CK$14,$BP$14:$DP$14,0))</f>
        <v>1.3930037090742746</v>
      </c>
      <c r="CL31" s="8" cm="1">
        <f t="array" ref="CL31">AF31*INDEX(prod_est,$G31+$H31-1,MATCH(CL$14,$BP$14:$DP$14,0))</f>
        <v>1.3960472836649311</v>
      </c>
      <c r="CM31" s="8" cm="1">
        <f t="array" ref="CM31">AG31*INDEX(prod_est,$G31+$H31-1,MATCH(CM$14,$BP$14:$DP$14,0))</f>
        <v>1.3980270687616581</v>
      </c>
      <c r="CN31" s="8" cm="1">
        <f t="array" ref="CN31">AH31*INDEX(prod_est,$G31+$H31-1,MATCH(CN$14,$BP$14:$DP$14,0))</f>
        <v>1.3997269331130198</v>
      </c>
      <c r="CO31" s="8" cm="1">
        <f t="array" ref="CO31">AI31*INDEX(prod_est,$G31+$H31-1,MATCH(CO$14,$BP$14:$DP$14,0))</f>
        <v>1.4011531602145606</v>
      </c>
      <c r="CP31" s="8" cm="1">
        <f t="array" ref="CP31">AJ31*INDEX(prod_est,$G31+$H31-1,MATCH(CP$14,$BP$14:$DP$14,0))</f>
        <v>1.4023398084015131</v>
      </c>
      <c r="CQ31" s="8" cm="1">
        <f t="array" ref="CQ31">AK31*INDEX(prod_est,$G31+$H31-1,MATCH(CQ$14,$BP$14:$DP$14,0))</f>
        <v>1.4033208886797448</v>
      </c>
      <c r="CR31" s="8" cm="1">
        <f t="array" ref="CR31">AL31*INDEX(prod_est,$G31+$H31-1,MATCH(CR$14,$BP$14:$DP$14,0))</f>
        <v>1.4035477632054003</v>
      </c>
      <c r="CS31" s="8" cm="1">
        <f t="array" ref="CS31">AM31*INDEX(prod_est,$G31+$H31-1,MATCH(CS$14,$BP$14:$DP$14,0))</f>
        <v>1.4037106428232937</v>
      </c>
      <c r="CT31" s="8" cm="1">
        <f t="array" ref="CT31">AN31*INDEX(prod_est,$G31+$H31-1,MATCH(CT$14,$BP$14:$DP$14,0))</f>
        <v>1.40378605621859</v>
      </c>
      <c r="CU31" s="8" cm="1">
        <f t="array" ref="CU31">AO31*INDEX(prod_est,$G31+$H31-1,MATCH(CU$14,$BP$14:$DP$14,0))</f>
        <v>1.4037420554425688</v>
      </c>
      <c r="CV31" s="8" cm="1">
        <f t="array" ref="CV31">AP31*INDEX(prod_est,$G31+$H31-1,MATCH(CV$14,$BP$14:$DP$14,0))</f>
        <v>1.4035498232081027</v>
      </c>
      <c r="CW31" cm="1">
        <f t="array" ref="CW31">AQ31*INDEX(prod_est,$G31+$H31-1,MATCH(CW$14,$BP$14:$DP$14,0))</f>
        <v>1.3960934647723096</v>
      </c>
      <c r="CX31" cm="1">
        <f t="array" ref="CX31">AR31*INDEX(prod_est,$G31+$H31-1,MATCH(CX$14,$BP$14:$DP$14,0))</f>
        <v>1.3886767182407067</v>
      </c>
      <c r="CY31" cm="1">
        <f t="array" ref="CY31">AS31*INDEX(prod_est,$G31+$H31-1,MATCH(CY$14,$BP$14:$DP$14,0))</f>
        <v>1.3812993731750529</v>
      </c>
      <c r="CZ31" cm="1">
        <f t="array" ref="CZ31">AT31*INDEX(prod_est,$G31+$H31-1,MATCH(CZ$14,$BP$14:$DP$14,0))</f>
        <v>1.3739612202550604</v>
      </c>
      <c r="DA31" cm="1">
        <f t="array" ref="DA31">AU31*INDEX(prod_est,$G31+$H31-1,MATCH(DA$14,$BP$14:$DP$14,0))</f>
        <v>1.3666620512724552</v>
      </c>
      <c r="DB31" cm="1">
        <f t="array" ref="DB31">AV31*INDEX(prod_est,$G31+$H31-1,MATCH(DB$14,$BP$14:$DP$14,0))</f>
        <v>1.3594016591250704</v>
      </c>
      <c r="DC31" cm="1">
        <f t="array" ref="DC31">AW31*INDEX(prod_est,$G31+$H31-1,MATCH(DC$14,$BP$14:$DP$14,0))</f>
        <v>1.3521798378109684</v>
      </c>
      <c r="DD31" cm="1">
        <f t="array" ref="DD31">AX31*INDEX(prod_est,$G31+$H31-1,MATCH(DD$14,$BP$14:$DP$14,0))</f>
        <v>1.3449963824225974</v>
      </c>
      <c r="DE31" cm="1">
        <f t="array" ref="DE31">AY31*INDEX(prod_est,$G31+$H31-1,MATCH(DE$14,$BP$14:$DP$14,0))</f>
        <v>1.3378510891409772</v>
      </c>
      <c r="DF31" cm="1">
        <f t="array" ref="DF31">AZ31*INDEX(prod_est,$G31+$H31-1,MATCH(DF$14,$BP$14:$DP$14,0))</f>
        <v>1.3307437552299157</v>
      </c>
      <c r="DG31" cm="1">
        <f t="array" ref="DG31">BA31*INDEX(prod_est,$G31+$H31-1,MATCH(DG$14,$BP$14:$DP$14,0))</f>
        <v>1.3236741790302566</v>
      </c>
      <c r="DH31" cm="1">
        <f t="array" ref="DH31">BB31*INDEX(prod_est,$G31+$H31-1,MATCH(DH$14,$BP$14:$DP$14,0))</f>
        <v>1.3166421599541585</v>
      </c>
      <c r="DI31" cm="1">
        <f t="array" ref="DI31">BC31*INDEX(prod_est,$G31+$H31-1,MATCH(DI$14,$BP$14:$DP$14,0))</f>
        <v>1.309647498479402</v>
      </c>
      <c r="DJ31" cm="1">
        <f t="array" ref="DJ31">BD31*INDEX(prod_est,$G31+$H31-1,MATCH(DJ$14,$BP$14:$DP$14,0))</f>
        <v>1.3026899961437299</v>
      </c>
      <c r="DK31" cm="1">
        <f t="array" ref="DK31">BE31*INDEX(prod_est,$G31+$H31-1,MATCH(DK$14,$BP$14:$DP$14,0))</f>
        <v>1.2957694555392163</v>
      </c>
      <c r="DL31" cm="1">
        <f t="array" ref="DL31">BF31*INDEX(prod_est,$G31+$H31-1,MATCH(DL$14,$BP$14:$DP$14,0))</f>
        <v>1.2888856803066642</v>
      </c>
      <c r="DM31" cm="1">
        <f t="array" ref="DM31">BG31*INDEX(prod_est,$G31+$H31-1,MATCH(DM$14,$BP$14:$DP$14,0))</f>
        <v>1.2820384751300351</v>
      </c>
      <c r="DN31" cm="1">
        <f t="array" ref="DN31">BH31*INDEX(prod_est,$G31+$H31-1,MATCH(DN$14,$BP$14:$DP$14,0))</f>
        <v>1.2752276457309066</v>
      </c>
      <c r="DO31" cm="1">
        <f t="array" ref="DO31">BI31*INDEX(prod_est,$G31+$H31-1,MATCH(DO$14,$BP$14:$DP$14,0))</f>
        <v>1.2684529988629611</v>
      </c>
      <c r="DP31" cm="1">
        <f t="array" ref="DP31">BJ31*INDEX(prod_est,$G31+$H31-1,MATCH(DP$14,$BP$14:$DP$14,0))</f>
        <v>1.2617143423065016</v>
      </c>
    </row>
    <row r="32" spans="1:120" x14ac:dyDescent="0.25">
      <c r="A32" t="s">
        <v>4</v>
      </c>
      <c r="B32" t="s">
        <v>22</v>
      </c>
      <c r="C32" t="s">
        <v>22</v>
      </c>
      <c r="D32" t="s">
        <v>37</v>
      </c>
      <c r="E32" s="8">
        <v>45.379804103999987</v>
      </c>
      <c r="F32" s="8">
        <v>46.082684088000001</v>
      </c>
      <c r="G32">
        <f>MATCH(A32,Production_est!$A$4:$A$339,0)</f>
        <v>1</v>
      </c>
      <c r="H32">
        <f>IFERROR(MATCH(D32,Production_est!$D$4:$D$339,0),"-")</f>
        <v>6</v>
      </c>
      <c r="I32" s="8" cm="1">
        <f t="array" ref="I32">IFERROR(INDEX(Production_est!$E$4:$E$339,H32+G32-1),"-")</f>
        <v>9454.7908612122192</v>
      </c>
      <c r="J32" s="42">
        <f t="shared" si="0"/>
        <v>4.8740035358213769E-3</v>
      </c>
      <c r="K32" s="42">
        <f t="shared" ref="K32:AP32" si="39">J32*(1-$F$4)</f>
        <v>4.8481103920373254E-3</v>
      </c>
      <c r="L32" s="42">
        <f t="shared" si="39"/>
        <v>4.8223548055796265E-3</v>
      </c>
      <c r="M32" s="42">
        <f t="shared" si="39"/>
        <v>4.7967360456749849E-3</v>
      </c>
      <c r="N32" s="42">
        <f t="shared" si="39"/>
        <v>4.7712533854323358E-3</v>
      </c>
      <c r="O32" s="42">
        <f t="shared" si="39"/>
        <v>4.7459061018222263E-3</v>
      </c>
      <c r="P32" s="42">
        <f t="shared" si="39"/>
        <v>4.7206934756562954E-3</v>
      </c>
      <c r="Q32" s="42">
        <f t="shared" si="39"/>
        <v>4.6956147915668709E-3</v>
      </c>
      <c r="R32" s="42">
        <f t="shared" si="39"/>
        <v>4.6706693379866713E-3</v>
      </c>
      <c r="S32" s="42">
        <f t="shared" si="39"/>
        <v>4.6458564071286167E-3</v>
      </c>
      <c r="T32" s="42">
        <f t="shared" si="39"/>
        <v>4.6211752949657453E-3</v>
      </c>
      <c r="U32" s="42">
        <f t="shared" si="39"/>
        <v>4.59662530121124E-3</v>
      </c>
      <c r="V32" s="42">
        <f t="shared" si="39"/>
        <v>4.5722057292985549E-3</v>
      </c>
      <c r="W32" s="42">
        <f t="shared" si="39"/>
        <v>4.5479158863616564E-3</v>
      </c>
      <c r="X32" s="42">
        <f t="shared" si="39"/>
        <v>4.5237550832153599E-3</v>
      </c>
      <c r="Y32" s="42">
        <f t="shared" si="39"/>
        <v>4.4997226343357778E-3</v>
      </c>
      <c r="Z32" s="42">
        <f t="shared" si="39"/>
        <v>4.4758178578408686E-3</v>
      </c>
      <c r="AA32" s="42">
        <f t="shared" si="39"/>
        <v>4.4520400754710886E-3</v>
      </c>
      <c r="AB32" s="42">
        <f t="shared" si="39"/>
        <v>4.4283886125701484E-3</v>
      </c>
      <c r="AC32" s="42">
        <f t="shared" si="39"/>
        <v>4.4048627980658693E-3</v>
      </c>
      <c r="AD32" s="42">
        <f t="shared" si="39"/>
        <v>4.3814619644511445E-3</v>
      </c>
      <c r="AE32" s="42">
        <f t="shared" si="39"/>
        <v>4.3581854477649975E-3</v>
      </c>
      <c r="AF32" s="42">
        <f t="shared" si="39"/>
        <v>4.3350325875737457E-3</v>
      </c>
      <c r="AG32" s="42">
        <f t="shared" si="39"/>
        <v>4.3120027269522602E-3</v>
      </c>
      <c r="AH32" s="42">
        <f t="shared" si="39"/>
        <v>4.2890952124653263E-3</v>
      </c>
      <c r="AI32" s="42">
        <f t="shared" si="39"/>
        <v>4.2663093941491042E-3</v>
      </c>
      <c r="AJ32" s="42">
        <f t="shared" si="39"/>
        <v>4.2436446254926867E-3</v>
      </c>
      <c r="AK32" s="42">
        <f t="shared" si="39"/>
        <v>4.2211002634197567E-3</v>
      </c>
      <c r="AL32" s="42">
        <f t="shared" si="39"/>
        <v>4.198675668270339E-3</v>
      </c>
      <c r="AM32" s="42">
        <f t="shared" si="39"/>
        <v>4.1763702037826526E-3</v>
      </c>
      <c r="AN32" s="42">
        <f t="shared" si="39"/>
        <v>4.1541832370750572E-3</v>
      </c>
      <c r="AO32" s="42">
        <f t="shared" si="39"/>
        <v>4.1321141386280961E-3</v>
      </c>
      <c r="AP32" s="42">
        <f t="shared" si="39"/>
        <v>4.1101622822666342E-3</v>
      </c>
      <c r="AQ32" s="42">
        <f t="shared" ref="AQ32:BJ32" si="40">AP32*(1-$F$4)</f>
        <v>4.0883270451420924E-3</v>
      </c>
      <c r="AR32" s="42">
        <f t="shared" si="40"/>
        <v>4.0666078077147751E-3</v>
      </c>
      <c r="AS32" s="42">
        <f t="shared" si="40"/>
        <v>4.0450039537362906E-3</v>
      </c>
      <c r="AT32" s="42">
        <f t="shared" si="40"/>
        <v>4.0235148702320667E-3</v>
      </c>
      <c r="AU32" s="42">
        <f t="shared" si="40"/>
        <v>4.0021399474839585E-3</v>
      </c>
      <c r="AV32" s="42">
        <f t="shared" si="40"/>
        <v>3.9808785790129498E-3</v>
      </c>
      <c r="AW32" s="42">
        <f t="shared" si="40"/>
        <v>3.9597301615619434E-3</v>
      </c>
      <c r="AX32" s="42">
        <f t="shared" si="40"/>
        <v>3.938694095078645E-3</v>
      </c>
      <c r="AY32" s="42">
        <f t="shared" si="40"/>
        <v>3.9177697826985394E-3</v>
      </c>
      <c r="AZ32" s="42">
        <f t="shared" si="40"/>
        <v>3.8969566307279534E-3</v>
      </c>
      <c r="BA32" s="42">
        <f t="shared" si="40"/>
        <v>3.8762540486272107E-3</v>
      </c>
      <c r="BB32" s="42">
        <f t="shared" si="40"/>
        <v>3.8556614489938783E-3</v>
      </c>
      <c r="BC32" s="42">
        <f t="shared" si="40"/>
        <v>3.8351782475460981E-3</v>
      </c>
      <c r="BD32" s="42">
        <f t="shared" si="40"/>
        <v>3.8148038631060093E-3</v>
      </c>
      <c r="BE32" s="42">
        <f t="shared" si="40"/>
        <v>3.7945377175832582E-3</v>
      </c>
      <c r="BF32" s="42">
        <f t="shared" si="40"/>
        <v>3.7743792359585969E-3</v>
      </c>
      <c r="BG32" s="42">
        <f t="shared" si="40"/>
        <v>3.7543278462675665E-3</v>
      </c>
      <c r="BH32" s="42">
        <f t="shared" si="40"/>
        <v>3.7343829795842697E-3</v>
      </c>
      <c r="BI32" s="42">
        <f t="shared" si="40"/>
        <v>3.7145440700052279E-3</v>
      </c>
      <c r="BJ32" s="42">
        <f t="shared" si="40"/>
        <v>3.6948105546333251E-3</v>
      </c>
      <c r="BK32" t="str">
        <f t="shared" si="3"/>
        <v>01_AUS</v>
      </c>
      <c r="BL32" t="str">
        <f t="shared" si="4"/>
        <v>d_ind_cem_8_1_natural_gas</v>
      </c>
      <c r="BO32" s="8">
        <f t="shared" si="5"/>
        <v>45.379804103999987</v>
      </c>
      <c r="BP32" s="8">
        <f t="shared" si="6"/>
        <v>46.082684088000001</v>
      </c>
      <c r="BQ32" s="8" cm="1">
        <f t="array" ref="BQ32">K32*INDEX(prod_est,$G32+$H32-1,MATCH(BQ$14,$BP$14:$DP$14,0))</f>
        <v>46.520125609591723</v>
      </c>
      <c r="BR32" s="8" cm="1">
        <f t="array" ref="BR32">L32*INDEX(prod_est,$G32+$H32-1,MATCH(BR$14,$BP$14:$DP$14,0))</f>
        <v>44.196170368754032</v>
      </c>
      <c r="BS32" s="8" cm="1">
        <f t="array" ref="BS32">M32*INDEX(prod_est,$G32+$H32-1,MATCH(BS$14,$BP$14:$DP$14,0))</f>
        <v>44.924122242653993</v>
      </c>
      <c r="BT32" s="8" cm="1">
        <f t="array" ref="BT32">N32*INDEX(prod_est,$G32+$H32-1,MATCH(BT$14,$BP$14:$DP$14,0))</f>
        <v>45.631475656878514</v>
      </c>
      <c r="BU32" s="8" cm="1">
        <f t="array" ref="BU32">O32*INDEX(prod_est,$G32+$H32-1,MATCH(BU$14,$BP$14:$DP$14,0))</f>
        <v>46.324013656649889</v>
      </c>
      <c r="BV32" s="8" cm="1">
        <f t="array" ref="BV32">P32*INDEX(prod_est,$G32+$H32-1,MATCH(BV$14,$BP$14:$DP$14,0))</f>
        <v>47.006323538372456</v>
      </c>
      <c r="BW32" s="8" cm="1">
        <f t="array" ref="BW32">Q32*INDEX(prod_est,$G32+$H32-1,MATCH(BW$14,$BP$14:$DP$14,0))</f>
        <v>47.6804974257768</v>
      </c>
      <c r="BX32" s="8" cm="1">
        <f t="array" ref="BX32">R32*INDEX(prod_est,$G32+$H32-1,MATCH(BX$14,$BP$14:$DP$14,0))</f>
        <v>48.31966959161884</v>
      </c>
      <c r="BY32" s="8" cm="1">
        <f t="array" ref="BY32">S32*INDEX(prod_est,$G32+$H32-1,MATCH(BY$14,$BP$14:$DP$14,0))</f>
        <v>48.955744408413871</v>
      </c>
      <c r="BZ32" s="8" cm="1">
        <f t="array" ref="BZ32">T32*INDEX(prod_est,$G32+$H32-1,MATCH(BZ$14,$BP$14:$DP$14,0))</f>
        <v>49.178025809561774</v>
      </c>
      <c r="CA32" s="8" cm="1">
        <f t="array" ref="CA32">U32*INDEX(prod_est,$G32+$H32-1,MATCH(CA$14,$BP$14:$DP$14,0))</f>
        <v>49.384520172692099</v>
      </c>
      <c r="CB32" s="8" cm="1">
        <f t="array" ref="CB32">V32*INDEX(prod_est,$G32+$H32-1,MATCH(CB$14,$BP$14:$DP$14,0))</f>
        <v>49.570754048542902</v>
      </c>
      <c r="CC32" s="8" cm="1">
        <f t="array" ref="CC32">W32*INDEX(prod_est,$G32+$H32-1,MATCH(CC$14,$BP$14:$DP$14,0))</f>
        <v>49.848250294876856</v>
      </c>
      <c r="CD32" s="8" cm="1">
        <f t="array" ref="CD32">X32*INDEX(prod_est,$G32+$H32-1,MATCH(CD$14,$BP$14:$DP$14,0))</f>
        <v>50.108177354979581</v>
      </c>
      <c r="CE32" s="8" cm="1">
        <f t="array" ref="CE32">Y32*INDEX(prod_est,$G32+$H32-1,MATCH(CE$14,$BP$14:$DP$14,0))</f>
        <v>50.351920060031276</v>
      </c>
      <c r="CF32" s="8" cm="1">
        <f t="array" ref="CF32">Z32*INDEX(prod_est,$G32+$H32-1,MATCH(CF$14,$BP$14:$DP$14,0))</f>
        <v>50.580686381819319</v>
      </c>
      <c r="CG32" s="8" cm="1">
        <f t="array" ref="CG32">AA32*INDEX(prod_est,$G32+$H32-1,MATCH(CG$14,$BP$14:$DP$14,0))</f>
        <v>50.794838177809254</v>
      </c>
      <c r="CH32" s="8" cm="1">
        <f t="array" ref="CH32">AB32*INDEX(prod_est,$G32+$H32-1,MATCH(CH$14,$BP$14:$DP$14,0))</f>
        <v>50.967676812810005</v>
      </c>
      <c r="CI32" s="8" cm="1">
        <f t="array" ref="CI32">AC32*INDEX(prod_est,$G32+$H32-1,MATCH(CI$14,$BP$14:$DP$14,0))</f>
        <v>51.126728832951144</v>
      </c>
      <c r="CJ32" s="8" cm="1">
        <f t="array" ref="CJ32">AD32*INDEX(prod_est,$G32+$H32-1,MATCH(CJ$14,$BP$14:$DP$14,0))</f>
        <v>51.271306782584162</v>
      </c>
      <c r="CK32" s="8" cm="1">
        <f t="array" ref="CK32">AE32*INDEX(prod_est,$G32+$H32-1,MATCH(CK$14,$BP$14:$DP$14,0))</f>
        <v>51.400711403397537</v>
      </c>
      <c r="CL32" s="8" cm="1">
        <f t="array" ref="CL32">AF32*INDEX(prod_est,$G32+$H32-1,MATCH(CL$14,$BP$14:$DP$14,0))</f>
        <v>51.513016846771414</v>
      </c>
      <c r="CM32" s="8" cm="1">
        <f t="array" ref="CM32">AG32*INDEX(prod_est,$G32+$H32-1,MATCH(CM$14,$BP$14:$DP$14,0))</f>
        <v>51.586069317295873</v>
      </c>
      <c r="CN32" s="8" cm="1">
        <f t="array" ref="CN32">AH32*INDEX(prod_est,$G32+$H32-1,MATCH(CN$14,$BP$14:$DP$14,0))</f>
        <v>51.648792938475125</v>
      </c>
      <c r="CO32" s="8" cm="1">
        <f t="array" ref="CO32">AI32*INDEX(prod_est,$G32+$H32-1,MATCH(CO$14,$BP$14:$DP$14,0))</f>
        <v>51.701419566218085</v>
      </c>
      <c r="CP32" s="8" cm="1">
        <f t="array" ref="CP32">AJ32*INDEX(prod_est,$G32+$H32-1,MATCH(CP$14,$BP$14:$DP$14,0))</f>
        <v>51.745205925577771</v>
      </c>
      <c r="CQ32" s="8" cm="1">
        <f t="array" ref="CQ32">AK32*INDEX(prod_est,$G32+$H32-1,MATCH(CQ$14,$BP$14:$DP$14,0))</f>
        <v>51.781406995191908</v>
      </c>
      <c r="CR32" s="8" cm="1">
        <f t="array" ref="CR32">AL32*INDEX(prod_est,$G32+$H32-1,MATCH(CR$14,$BP$14:$DP$14,0))</f>
        <v>51.789778481887922</v>
      </c>
      <c r="CS32" s="8" cm="1">
        <f t="array" ref="CS32">AM32*INDEX(prod_est,$G32+$H32-1,MATCH(CS$14,$BP$14:$DP$14,0))</f>
        <v>51.795788608191451</v>
      </c>
      <c r="CT32" s="8" cm="1">
        <f t="array" ref="CT32">AN32*INDEX(prod_est,$G32+$H32-1,MATCH(CT$14,$BP$14:$DP$14,0))</f>
        <v>51.798571301548499</v>
      </c>
      <c r="CU32" s="8" cm="1">
        <f t="array" ref="CU32">AO32*INDEX(prod_est,$G32+$H32-1,MATCH(CU$14,$BP$14:$DP$14,0))</f>
        <v>51.796947708463243</v>
      </c>
      <c r="CV32" s="8" cm="1">
        <f t="array" ref="CV32">AP32*INDEX(prod_est,$G32+$H32-1,MATCH(CV$14,$BP$14:$DP$14,0))</f>
        <v>51.789854494323286</v>
      </c>
      <c r="CW32" cm="1">
        <f t="array" ref="CW32">AQ32*INDEX(prod_est,$G32+$H32-1,MATCH(CW$14,$BP$14:$DP$14,0))</f>
        <v>51.514720892322188</v>
      </c>
      <c r="CX32" cm="1">
        <f t="array" ref="CX32">AR32*INDEX(prod_est,$G32+$H32-1,MATCH(CX$14,$BP$14:$DP$14,0))</f>
        <v>51.241048937581731</v>
      </c>
      <c r="CY32" cm="1">
        <f t="array" ref="CY32">AS32*INDEX(prod_est,$G32+$H32-1,MATCH(CY$14,$BP$14:$DP$14,0))</f>
        <v>50.968830865100827</v>
      </c>
      <c r="CZ32" cm="1">
        <f t="array" ref="CZ32">AT32*INDEX(prod_est,$G32+$H32-1,MATCH(CZ$14,$BP$14:$DP$14,0))</f>
        <v>50.69805895112998</v>
      </c>
      <c r="DA32" cm="1">
        <f t="array" ref="DA32">AU32*INDEX(prod_est,$G32+$H32-1,MATCH(DA$14,$BP$14:$DP$14,0))</f>
        <v>50.428725512952099</v>
      </c>
      <c r="DB32" cm="1">
        <f t="array" ref="DB32">AV32*INDEX(prod_est,$G32+$H32-1,MATCH(DB$14,$BP$14:$DP$14,0))</f>
        <v>50.160822908664535</v>
      </c>
      <c r="DC32" cm="1">
        <f t="array" ref="DC32">AW32*INDEX(prod_est,$G32+$H32-1,MATCH(DC$14,$BP$14:$DP$14,0))</f>
        <v>49.894343536962253</v>
      </c>
      <c r="DD32" cm="1">
        <f t="array" ref="DD32">AX32*INDEX(prod_est,$G32+$H32-1,MATCH(DD$14,$BP$14:$DP$14,0))</f>
        <v>49.629279836922137</v>
      </c>
      <c r="DE32" cm="1">
        <f t="array" ref="DE32">AY32*INDEX(prod_est,$G32+$H32-1,MATCH(DE$14,$BP$14:$DP$14,0))</f>
        <v>49.365624287788485</v>
      </c>
      <c r="DF32" cm="1">
        <f t="array" ref="DF32">AZ32*INDEX(prod_est,$G32+$H32-1,MATCH(DF$14,$BP$14:$DP$14,0))</f>
        <v>49.103369408759612</v>
      </c>
      <c r="DG32" cm="1">
        <f t="array" ref="DG32">BA32*INDEX(prod_est,$G32+$H32-1,MATCH(DG$14,$BP$14:$DP$14,0))</f>
        <v>48.842507758775568</v>
      </c>
      <c r="DH32" cm="1">
        <f t="array" ref="DH32">BB32*INDEX(prod_est,$G32+$H32-1,MATCH(DH$14,$BP$14:$DP$14,0))</f>
        <v>48.583031936307066</v>
      </c>
      <c r="DI32" cm="1">
        <f t="array" ref="DI32">BC32*INDEX(prod_est,$G32+$H32-1,MATCH(DI$14,$BP$14:$DP$14,0))</f>
        <v>48.324934579145435</v>
      </c>
      <c r="DJ32" cm="1">
        <f t="array" ref="DJ32">BD32*INDEX(prod_est,$G32+$H32-1,MATCH(DJ$14,$BP$14:$DP$14,0))</f>
        <v>48.068208364193723</v>
      </c>
      <c r="DK32" cm="1">
        <f t="array" ref="DK32">BE32*INDEX(prod_est,$G32+$H32-1,MATCH(DK$14,$BP$14:$DP$14,0))</f>
        <v>47.812846007258933</v>
      </c>
      <c r="DL32" cm="1">
        <f t="array" ref="DL32">BF32*INDEX(prod_est,$G32+$H32-1,MATCH(DL$14,$BP$14:$DP$14,0))</f>
        <v>47.558840262845372</v>
      </c>
      <c r="DM32" cm="1">
        <f t="array" ref="DM32">BG32*INDEX(prod_est,$G32+$H32-1,MATCH(DM$14,$BP$14:$DP$14,0))</f>
        <v>47.306183923949</v>
      </c>
      <c r="DN32" cm="1">
        <f t="array" ref="DN32">BH32*INDEX(prod_est,$G32+$H32-1,MATCH(DN$14,$BP$14:$DP$14,0))</f>
        <v>47.054869821853018</v>
      </c>
      <c r="DO32" cm="1">
        <f t="array" ref="DO32">BI32*INDEX(prod_est,$G32+$H32-1,MATCH(DO$14,$BP$14:$DP$14,0))</f>
        <v>46.804890825924417</v>
      </c>
      <c r="DP32" cm="1">
        <f t="array" ref="DP32">BJ32*INDEX(prod_est,$G32+$H32-1,MATCH(DP$14,$BP$14:$DP$14,0))</f>
        <v>46.556239843411696</v>
      </c>
    </row>
    <row r="33" spans="1:120" x14ac:dyDescent="0.25">
      <c r="A33" t="s">
        <v>4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1</v>
      </c>
      <c r="H33">
        <f>IFERROR(MATCH(D33,Production_est!$D$4:$D$339,0),"-")</f>
        <v>6</v>
      </c>
      <c r="I33" s="8" cm="1">
        <f t="array" ref="I33">IFERROR(INDEX(Production_est!$E$4:$E$339,H33+G33-1),"-")</f>
        <v>9454.7908612122192</v>
      </c>
      <c r="J33" s="42">
        <f t="shared" si="0"/>
        <v>0</v>
      </c>
      <c r="K33" s="42">
        <f t="shared" ref="K33:AP33" si="41">J33*(1-$F$4)</f>
        <v>0</v>
      </c>
      <c r="L33" s="42">
        <f t="shared" si="41"/>
        <v>0</v>
      </c>
      <c r="M33" s="42">
        <f t="shared" si="41"/>
        <v>0</v>
      </c>
      <c r="N33" s="42">
        <f t="shared" si="41"/>
        <v>0</v>
      </c>
      <c r="O33" s="42">
        <f t="shared" si="41"/>
        <v>0</v>
      </c>
      <c r="P33" s="42">
        <f t="shared" si="41"/>
        <v>0</v>
      </c>
      <c r="Q33" s="42">
        <f t="shared" si="41"/>
        <v>0</v>
      </c>
      <c r="R33" s="42">
        <f t="shared" si="41"/>
        <v>0</v>
      </c>
      <c r="S33" s="42">
        <f t="shared" si="41"/>
        <v>0</v>
      </c>
      <c r="T33" s="42">
        <f t="shared" si="41"/>
        <v>0</v>
      </c>
      <c r="U33" s="42">
        <f t="shared" si="41"/>
        <v>0</v>
      </c>
      <c r="V33" s="42">
        <f t="shared" si="41"/>
        <v>0</v>
      </c>
      <c r="W33" s="42">
        <f t="shared" si="41"/>
        <v>0</v>
      </c>
      <c r="X33" s="42">
        <f t="shared" si="41"/>
        <v>0</v>
      </c>
      <c r="Y33" s="42">
        <f t="shared" si="41"/>
        <v>0</v>
      </c>
      <c r="Z33" s="42">
        <f t="shared" si="41"/>
        <v>0</v>
      </c>
      <c r="AA33" s="42">
        <f t="shared" si="41"/>
        <v>0</v>
      </c>
      <c r="AB33" s="42">
        <f t="shared" si="41"/>
        <v>0</v>
      </c>
      <c r="AC33" s="42">
        <f t="shared" si="41"/>
        <v>0</v>
      </c>
      <c r="AD33" s="42">
        <f t="shared" si="41"/>
        <v>0</v>
      </c>
      <c r="AE33" s="42">
        <f t="shared" si="41"/>
        <v>0</v>
      </c>
      <c r="AF33" s="42">
        <f t="shared" si="41"/>
        <v>0</v>
      </c>
      <c r="AG33" s="42">
        <f t="shared" si="41"/>
        <v>0</v>
      </c>
      <c r="AH33" s="42">
        <f t="shared" si="41"/>
        <v>0</v>
      </c>
      <c r="AI33" s="42">
        <f t="shared" si="41"/>
        <v>0</v>
      </c>
      <c r="AJ33" s="42">
        <f t="shared" si="41"/>
        <v>0</v>
      </c>
      <c r="AK33" s="42">
        <f t="shared" si="41"/>
        <v>0</v>
      </c>
      <c r="AL33" s="42">
        <f t="shared" si="41"/>
        <v>0</v>
      </c>
      <c r="AM33" s="42">
        <f t="shared" si="41"/>
        <v>0</v>
      </c>
      <c r="AN33" s="42">
        <f t="shared" si="41"/>
        <v>0</v>
      </c>
      <c r="AO33" s="42">
        <f t="shared" si="41"/>
        <v>0</v>
      </c>
      <c r="AP33" s="42">
        <f t="shared" si="41"/>
        <v>0</v>
      </c>
      <c r="AQ33" s="42">
        <f t="shared" ref="AQ33:BJ33" si="42">AP33*(1-$F$4)</f>
        <v>0</v>
      </c>
      <c r="AR33" s="42">
        <f t="shared" si="42"/>
        <v>0</v>
      </c>
      <c r="AS33" s="42">
        <f t="shared" si="42"/>
        <v>0</v>
      </c>
      <c r="AT33" s="42">
        <f t="shared" si="42"/>
        <v>0</v>
      </c>
      <c r="AU33" s="42">
        <f t="shared" si="42"/>
        <v>0</v>
      </c>
      <c r="AV33" s="42">
        <f t="shared" si="42"/>
        <v>0</v>
      </c>
      <c r="AW33" s="42">
        <f t="shared" si="42"/>
        <v>0</v>
      </c>
      <c r="AX33" s="42">
        <f t="shared" si="42"/>
        <v>0</v>
      </c>
      <c r="AY33" s="42">
        <f t="shared" si="42"/>
        <v>0</v>
      </c>
      <c r="AZ33" s="42">
        <f t="shared" si="42"/>
        <v>0</v>
      </c>
      <c r="BA33" s="42">
        <f t="shared" si="42"/>
        <v>0</v>
      </c>
      <c r="BB33" s="42">
        <f t="shared" si="42"/>
        <v>0</v>
      </c>
      <c r="BC33" s="42">
        <f t="shared" si="42"/>
        <v>0</v>
      </c>
      <c r="BD33" s="42">
        <f t="shared" si="42"/>
        <v>0</v>
      </c>
      <c r="BE33" s="42">
        <f t="shared" si="42"/>
        <v>0</v>
      </c>
      <c r="BF33" s="42">
        <f t="shared" si="42"/>
        <v>0</v>
      </c>
      <c r="BG33" s="42">
        <f t="shared" si="42"/>
        <v>0</v>
      </c>
      <c r="BH33" s="42">
        <f t="shared" si="42"/>
        <v>0</v>
      </c>
      <c r="BI33" s="42">
        <f t="shared" si="42"/>
        <v>0</v>
      </c>
      <c r="BJ33" s="42">
        <f t="shared" si="42"/>
        <v>0</v>
      </c>
      <c r="BK33" t="str">
        <f t="shared" si="3"/>
        <v>01_AUS</v>
      </c>
      <c r="BL33" t="str">
        <f t="shared" si="4"/>
        <v>d_ind_cem_15_1_fwood_wwaste</v>
      </c>
      <c r="BO33" s="8">
        <f t="shared" si="5"/>
        <v>0</v>
      </c>
      <c r="BP33" s="8">
        <f t="shared" si="6"/>
        <v>0</v>
      </c>
      <c r="BQ33" s="8" cm="1">
        <f t="array" ref="BQ33">K33*INDEX(prod_est,$G33+$H33-1,MATCH(BQ$14,$BP$14:$DP$14,0))</f>
        <v>0</v>
      </c>
      <c r="BR33" s="8" cm="1">
        <f t="array" ref="BR33">L33*INDEX(prod_est,$G33+$H33-1,MATCH(BR$14,$BP$14:$DP$14,0))</f>
        <v>0</v>
      </c>
      <c r="BS33" s="8" cm="1">
        <f t="array" ref="BS33">M33*INDEX(prod_est,$G33+$H33-1,MATCH(BS$14,$BP$14:$DP$14,0))</f>
        <v>0</v>
      </c>
      <c r="BT33" s="8" cm="1">
        <f t="array" ref="BT33">N33*INDEX(prod_est,$G33+$H33-1,MATCH(BT$14,$BP$14:$DP$14,0))</f>
        <v>0</v>
      </c>
      <c r="BU33" s="8" cm="1">
        <f t="array" ref="BU33">O33*INDEX(prod_est,$G33+$H33-1,MATCH(BU$14,$BP$14:$DP$14,0))</f>
        <v>0</v>
      </c>
      <c r="BV33" s="8" cm="1">
        <f t="array" ref="BV33">P33*INDEX(prod_est,$G33+$H33-1,MATCH(BV$14,$BP$14:$DP$14,0))</f>
        <v>0</v>
      </c>
      <c r="BW33" s="8" cm="1">
        <f t="array" ref="BW33">Q33*INDEX(prod_est,$G33+$H33-1,MATCH(BW$14,$BP$14:$DP$14,0))</f>
        <v>0</v>
      </c>
      <c r="BX33" s="8" cm="1">
        <f t="array" ref="BX33">R33*INDEX(prod_est,$G33+$H33-1,MATCH(BX$14,$BP$14:$DP$14,0))</f>
        <v>0</v>
      </c>
      <c r="BY33" s="8" cm="1">
        <f t="array" ref="BY33">S33*INDEX(prod_est,$G33+$H33-1,MATCH(BY$14,$BP$14:$DP$14,0))</f>
        <v>0</v>
      </c>
      <c r="BZ33" s="8" cm="1">
        <f t="array" ref="BZ33">T33*INDEX(prod_est,$G33+$H33-1,MATCH(BZ$14,$BP$14:$DP$14,0))</f>
        <v>0</v>
      </c>
      <c r="CA33" s="8" cm="1">
        <f t="array" ref="CA33">U33*INDEX(prod_est,$G33+$H33-1,MATCH(CA$14,$BP$14:$DP$14,0))</f>
        <v>0</v>
      </c>
      <c r="CB33" s="8" cm="1">
        <f t="array" ref="CB33">V33*INDEX(prod_est,$G33+$H33-1,MATCH(CB$14,$BP$14:$DP$14,0))</f>
        <v>0</v>
      </c>
      <c r="CC33" s="8" cm="1">
        <f t="array" ref="CC33">W33*INDEX(prod_est,$G33+$H33-1,MATCH(CC$14,$BP$14:$DP$14,0))</f>
        <v>0</v>
      </c>
      <c r="CD33" s="8" cm="1">
        <f t="array" ref="CD33">X33*INDEX(prod_est,$G33+$H33-1,MATCH(CD$14,$BP$14:$DP$14,0))</f>
        <v>0</v>
      </c>
      <c r="CE33" s="8" cm="1">
        <f t="array" ref="CE33">Y33*INDEX(prod_est,$G33+$H33-1,MATCH(CE$14,$BP$14:$DP$14,0))</f>
        <v>0</v>
      </c>
      <c r="CF33" s="8" cm="1">
        <f t="array" ref="CF33">Z33*INDEX(prod_est,$G33+$H33-1,MATCH(CF$14,$BP$14:$DP$14,0))</f>
        <v>0</v>
      </c>
      <c r="CG33" s="8" cm="1">
        <f t="array" ref="CG33">AA33*INDEX(prod_est,$G33+$H33-1,MATCH(CG$14,$BP$14:$DP$14,0))</f>
        <v>0</v>
      </c>
      <c r="CH33" s="8" cm="1">
        <f t="array" ref="CH33">AB33*INDEX(prod_est,$G33+$H33-1,MATCH(CH$14,$BP$14:$DP$14,0))</f>
        <v>0</v>
      </c>
      <c r="CI33" s="8" cm="1">
        <f t="array" ref="CI33">AC33*INDEX(prod_est,$G33+$H33-1,MATCH(CI$14,$BP$14:$DP$14,0))</f>
        <v>0</v>
      </c>
      <c r="CJ33" s="8" cm="1">
        <f t="array" ref="CJ33">AD33*INDEX(prod_est,$G33+$H33-1,MATCH(CJ$14,$BP$14:$DP$14,0))</f>
        <v>0</v>
      </c>
      <c r="CK33" s="8" cm="1">
        <f t="array" ref="CK33">AE33*INDEX(prod_est,$G33+$H33-1,MATCH(CK$14,$BP$14:$DP$14,0))</f>
        <v>0</v>
      </c>
      <c r="CL33" s="8" cm="1">
        <f t="array" ref="CL33">AF33*INDEX(prod_est,$G33+$H33-1,MATCH(CL$14,$BP$14:$DP$14,0))</f>
        <v>0</v>
      </c>
      <c r="CM33" s="8" cm="1">
        <f t="array" ref="CM33">AG33*INDEX(prod_est,$G33+$H33-1,MATCH(CM$14,$BP$14:$DP$14,0))</f>
        <v>0</v>
      </c>
      <c r="CN33" s="8" cm="1">
        <f t="array" ref="CN33">AH33*INDEX(prod_est,$G33+$H33-1,MATCH(CN$14,$BP$14:$DP$14,0))</f>
        <v>0</v>
      </c>
      <c r="CO33" s="8" cm="1">
        <f t="array" ref="CO33">AI33*INDEX(prod_est,$G33+$H33-1,MATCH(CO$14,$BP$14:$DP$14,0))</f>
        <v>0</v>
      </c>
      <c r="CP33" s="8" cm="1">
        <f t="array" ref="CP33">AJ33*INDEX(prod_est,$G33+$H33-1,MATCH(CP$14,$BP$14:$DP$14,0))</f>
        <v>0</v>
      </c>
      <c r="CQ33" s="8" cm="1">
        <f t="array" ref="CQ33">AK33*INDEX(prod_est,$G33+$H33-1,MATCH(CQ$14,$BP$14:$DP$14,0))</f>
        <v>0</v>
      </c>
      <c r="CR33" s="8" cm="1">
        <f t="array" ref="CR33">AL33*INDEX(prod_est,$G33+$H33-1,MATCH(CR$14,$BP$14:$DP$14,0))</f>
        <v>0</v>
      </c>
      <c r="CS33" s="8" cm="1">
        <f t="array" ref="CS33">AM33*INDEX(prod_est,$G33+$H33-1,MATCH(CS$14,$BP$14:$DP$14,0))</f>
        <v>0</v>
      </c>
      <c r="CT33" s="8" cm="1">
        <f t="array" ref="CT33">AN33*INDEX(prod_est,$G33+$H33-1,MATCH(CT$14,$BP$14:$DP$14,0))</f>
        <v>0</v>
      </c>
      <c r="CU33" s="8" cm="1">
        <f t="array" ref="CU33">AO33*INDEX(prod_est,$G33+$H33-1,MATCH(CU$14,$BP$14:$DP$14,0))</f>
        <v>0</v>
      </c>
      <c r="CV33" s="8" cm="1">
        <f t="array" ref="CV33">AP33*INDEX(prod_est,$G33+$H33-1,MATCH(CV$14,$BP$14:$DP$14,0))</f>
        <v>0</v>
      </c>
      <c r="CW33" cm="1">
        <f t="array" ref="CW33">AQ33*INDEX(prod_est,$G33+$H33-1,MATCH(CW$14,$BP$14:$DP$14,0))</f>
        <v>0</v>
      </c>
      <c r="CX33" cm="1">
        <f t="array" ref="CX33">AR33*INDEX(prod_est,$G33+$H33-1,MATCH(CX$14,$BP$14:$DP$14,0))</f>
        <v>0</v>
      </c>
      <c r="CY33" cm="1">
        <f t="array" ref="CY33">AS33*INDEX(prod_est,$G33+$H33-1,MATCH(CY$14,$BP$14:$DP$14,0))</f>
        <v>0</v>
      </c>
      <c r="CZ33" cm="1">
        <f t="array" ref="CZ33">AT33*INDEX(prod_est,$G33+$H33-1,MATCH(CZ$14,$BP$14:$DP$14,0))</f>
        <v>0</v>
      </c>
      <c r="DA33" cm="1">
        <f t="array" ref="DA33">AU33*INDEX(prod_est,$G33+$H33-1,MATCH(DA$14,$BP$14:$DP$14,0))</f>
        <v>0</v>
      </c>
      <c r="DB33" cm="1">
        <f t="array" ref="DB33">AV33*INDEX(prod_est,$G33+$H33-1,MATCH(DB$14,$BP$14:$DP$14,0))</f>
        <v>0</v>
      </c>
      <c r="DC33" cm="1">
        <f t="array" ref="DC33">AW33*INDEX(prod_est,$G33+$H33-1,MATCH(DC$14,$BP$14:$DP$14,0))</f>
        <v>0</v>
      </c>
      <c r="DD33" cm="1">
        <f t="array" ref="DD33">AX33*INDEX(prod_est,$G33+$H33-1,MATCH(DD$14,$BP$14:$DP$14,0))</f>
        <v>0</v>
      </c>
      <c r="DE33" cm="1">
        <f t="array" ref="DE33">AY33*INDEX(prod_est,$G33+$H33-1,MATCH(DE$14,$BP$14:$DP$14,0))</f>
        <v>0</v>
      </c>
      <c r="DF33" cm="1">
        <f t="array" ref="DF33">AZ33*INDEX(prod_est,$G33+$H33-1,MATCH(DF$14,$BP$14:$DP$14,0))</f>
        <v>0</v>
      </c>
      <c r="DG33" cm="1">
        <f t="array" ref="DG33">BA33*INDEX(prod_est,$G33+$H33-1,MATCH(DG$14,$BP$14:$DP$14,0))</f>
        <v>0</v>
      </c>
      <c r="DH33" cm="1">
        <f t="array" ref="DH33">BB33*INDEX(prod_est,$G33+$H33-1,MATCH(DH$14,$BP$14:$DP$14,0))</f>
        <v>0</v>
      </c>
      <c r="DI33" cm="1">
        <f t="array" ref="DI33">BC33*INDEX(prod_est,$G33+$H33-1,MATCH(DI$14,$BP$14:$DP$14,0))</f>
        <v>0</v>
      </c>
      <c r="DJ33" cm="1">
        <f t="array" ref="DJ33">BD33*INDEX(prod_est,$G33+$H33-1,MATCH(DJ$14,$BP$14:$DP$14,0))</f>
        <v>0</v>
      </c>
      <c r="DK33" cm="1">
        <f t="array" ref="DK33">BE33*INDEX(prod_est,$G33+$H33-1,MATCH(DK$14,$BP$14:$DP$14,0))</f>
        <v>0</v>
      </c>
      <c r="DL33" cm="1">
        <f t="array" ref="DL33">BF33*INDEX(prod_est,$G33+$H33-1,MATCH(DL$14,$BP$14:$DP$14,0))</f>
        <v>0</v>
      </c>
      <c r="DM33" cm="1">
        <f t="array" ref="DM33">BG33*INDEX(prod_est,$G33+$H33-1,MATCH(DM$14,$BP$14:$DP$14,0))</f>
        <v>0</v>
      </c>
      <c r="DN33" cm="1">
        <f t="array" ref="DN33">BH33*INDEX(prod_est,$G33+$H33-1,MATCH(DN$14,$BP$14:$DP$14,0))</f>
        <v>0</v>
      </c>
      <c r="DO33" cm="1">
        <f t="array" ref="DO33">BI33*INDEX(prod_est,$G33+$H33-1,MATCH(DO$14,$BP$14:$DP$14,0))</f>
        <v>0</v>
      </c>
      <c r="DP33" cm="1">
        <f t="array" ref="DP33">BJ33*INDEX(prod_est,$G33+$H33-1,MATCH(DP$14,$BP$14:$DP$14,0))</f>
        <v>0</v>
      </c>
    </row>
    <row r="34" spans="1:120" x14ac:dyDescent="0.25">
      <c r="A34" t="s">
        <v>4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1</v>
      </c>
      <c r="H34">
        <f>IFERROR(MATCH(D34,Production_est!$D$4:$D$339,0),"-")</f>
        <v>6</v>
      </c>
      <c r="I34" s="8" cm="1">
        <f t="array" ref="I34">IFERROR(INDEX(Production_est!$E$4:$E$339,H34+G34-1),"-")</f>
        <v>9454.7908612122192</v>
      </c>
      <c r="J34" s="42">
        <f t="shared" si="0"/>
        <v>0</v>
      </c>
      <c r="K34" s="42">
        <f t="shared" ref="K34:AP34" si="43">J34*(1-$F$4)</f>
        <v>0</v>
      </c>
      <c r="L34" s="42">
        <f t="shared" si="43"/>
        <v>0</v>
      </c>
      <c r="M34" s="42">
        <f t="shared" si="43"/>
        <v>0</v>
      </c>
      <c r="N34" s="42">
        <f t="shared" si="43"/>
        <v>0</v>
      </c>
      <c r="O34" s="42">
        <f t="shared" si="43"/>
        <v>0</v>
      </c>
      <c r="P34" s="42">
        <f t="shared" si="43"/>
        <v>0</v>
      </c>
      <c r="Q34" s="42">
        <f t="shared" si="43"/>
        <v>0</v>
      </c>
      <c r="R34" s="42">
        <f t="shared" si="43"/>
        <v>0</v>
      </c>
      <c r="S34" s="42">
        <f t="shared" si="43"/>
        <v>0</v>
      </c>
      <c r="T34" s="42">
        <f t="shared" si="43"/>
        <v>0</v>
      </c>
      <c r="U34" s="42">
        <f t="shared" si="43"/>
        <v>0</v>
      </c>
      <c r="V34" s="42">
        <f t="shared" si="43"/>
        <v>0</v>
      </c>
      <c r="W34" s="42">
        <f t="shared" si="43"/>
        <v>0</v>
      </c>
      <c r="X34" s="42">
        <f t="shared" si="43"/>
        <v>0</v>
      </c>
      <c r="Y34" s="42">
        <f t="shared" si="43"/>
        <v>0</v>
      </c>
      <c r="Z34" s="42">
        <f t="shared" si="43"/>
        <v>0</v>
      </c>
      <c r="AA34" s="42">
        <f t="shared" si="43"/>
        <v>0</v>
      </c>
      <c r="AB34" s="42">
        <f t="shared" si="43"/>
        <v>0</v>
      </c>
      <c r="AC34" s="42">
        <f t="shared" si="43"/>
        <v>0</v>
      </c>
      <c r="AD34" s="42">
        <f t="shared" si="43"/>
        <v>0</v>
      </c>
      <c r="AE34" s="42">
        <f t="shared" si="43"/>
        <v>0</v>
      </c>
      <c r="AF34" s="42">
        <f t="shared" si="43"/>
        <v>0</v>
      </c>
      <c r="AG34" s="42">
        <f t="shared" si="43"/>
        <v>0</v>
      </c>
      <c r="AH34" s="42">
        <f t="shared" si="43"/>
        <v>0</v>
      </c>
      <c r="AI34" s="42">
        <f t="shared" si="43"/>
        <v>0</v>
      </c>
      <c r="AJ34" s="42">
        <f t="shared" si="43"/>
        <v>0</v>
      </c>
      <c r="AK34" s="42">
        <f t="shared" si="43"/>
        <v>0</v>
      </c>
      <c r="AL34" s="42">
        <f t="shared" si="43"/>
        <v>0</v>
      </c>
      <c r="AM34" s="42">
        <f t="shared" si="43"/>
        <v>0</v>
      </c>
      <c r="AN34" s="42">
        <f t="shared" si="43"/>
        <v>0</v>
      </c>
      <c r="AO34" s="42">
        <f t="shared" si="43"/>
        <v>0</v>
      </c>
      <c r="AP34" s="42">
        <f t="shared" si="43"/>
        <v>0</v>
      </c>
      <c r="AQ34" s="42">
        <f t="shared" ref="AQ34:BJ34" si="44">AP34*(1-$F$4)</f>
        <v>0</v>
      </c>
      <c r="AR34" s="42">
        <f t="shared" si="44"/>
        <v>0</v>
      </c>
      <c r="AS34" s="42">
        <f t="shared" si="44"/>
        <v>0</v>
      </c>
      <c r="AT34" s="42">
        <f t="shared" si="44"/>
        <v>0</v>
      </c>
      <c r="AU34" s="42">
        <f t="shared" si="44"/>
        <v>0</v>
      </c>
      <c r="AV34" s="42">
        <f t="shared" si="44"/>
        <v>0</v>
      </c>
      <c r="AW34" s="42">
        <f t="shared" si="44"/>
        <v>0</v>
      </c>
      <c r="AX34" s="42">
        <f t="shared" si="44"/>
        <v>0</v>
      </c>
      <c r="AY34" s="42">
        <f t="shared" si="44"/>
        <v>0</v>
      </c>
      <c r="AZ34" s="42">
        <f t="shared" si="44"/>
        <v>0</v>
      </c>
      <c r="BA34" s="42">
        <f t="shared" si="44"/>
        <v>0</v>
      </c>
      <c r="BB34" s="42">
        <f t="shared" si="44"/>
        <v>0</v>
      </c>
      <c r="BC34" s="42">
        <f t="shared" si="44"/>
        <v>0</v>
      </c>
      <c r="BD34" s="42">
        <f t="shared" si="44"/>
        <v>0</v>
      </c>
      <c r="BE34" s="42">
        <f t="shared" si="44"/>
        <v>0</v>
      </c>
      <c r="BF34" s="42">
        <f t="shared" si="44"/>
        <v>0</v>
      </c>
      <c r="BG34" s="42">
        <f t="shared" si="44"/>
        <v>0</v>
      </c>
      <c r="BH34" s="42">
        <f t="shared" si="44"/>
        <v>0</v>
      </c>
      <c r="BI34" s="42">
        <f t="shared" si="44"/>
        <v>0</v>
      </c>
      <c r="BJ34" s="42">
        <f t="shared" si="44"/>
        <v>0</v>
      </c>
      <c r="BK34" t="str">
        <f t="shared" si="3"/>
        <v>01_AUS</v>
      </c>
      <c r="BL34" t="str">
        <f t="shared" si="4"/>
        <v>d_ind_cem_15_2_bagasse</v>
      </c>
      <c r="BO34" s="8">
        <f t="shared" si="5"/>
        <v>0</v>
      </c>
      <c r="BP34" s="8">
        <f t="shared" si="6"/>
        <v>0</v>
      </c>
      <c r="BQ34" s="8" cm="1">
        <f t="array" ref="BQ34">K34*INDEX(prod_est,$G34+$H34-1,MATCH(BQ$14,$BP$14:$DP$14,0))</f>
        <v>0</v>
      </c>
      <c r="BR34" s="8" cm="1">
        <f t="array" ref="BR34">L34*INDEX(prod_est,$G34+$H34-1,MATCH(BR$14,$BP$14:$DP$14,0))</f>
        <v>0</v>
      </c>
      <c r="BS34" s="8" cm="1">
        <f t="array" ref="BS34">M34*INDEX(prod_est,$G34+$H34-1,MATCH(BS$14,$BP$14:$DP$14,0))</f>
        <v>0</v>
      </c>
      <c r="BT34" s="8" cm="1">
        <f t="array" ref="BT34">N34*INDEX(prod_est,$G34+$H34-1,MATCH(BT$14,$BP$14:$DP$14,0))</f>
        <v>0</v>
      </c>
      <c r="BU34" s="8" cm="1">
        <f t="array" ref="BU34">O34*INDEX(prod_est,$G34+$H34-1,MATCH(BU$14,$BP$14:$DP$14,0))</f>
        <v>0</v>
      </c>
      <c r="BV34" s="8" cm="1">
        <f t="array" ref="BV34">P34*INDEX(prod_est,$G34+$H34-1,MATCH(BV$14,$BP$14:$DP$14,0))</f>
        <v>0</v>
      </c>
      <c r="BW34" s="8" cm="1">
        <f t="array" ref="BW34">Q34*INDEX(prod_est,$G34+$H34-1,MATCH(BW$14,$BP$14:$DP$14,0))</f>
        <v>0</v>
      </c>
      <c r="BX34" s="8" cm="1">
        <f t="array" ref="BX34">R34*INDEX(prod_est,$G34+$H34-1,MATCH(BX$14,$BP$14:$DP$14,0))</f>
        <v>0</v>
      </c>
      <c r="BY34" s="8" cm="1">
        <f t="array" ref="BY34">S34*INDEX(prod_est,$G34+$H34-1,MATCH(BY$14,$BP$14:$DP$14,0))</f>
        <v>0</v>
      </c>
      <c r="BZ34" s="8" cm="1">
        <f t="array" ref="BZ34">T34*INDEX(prod_est,$G34+$H34-1,MATCH(BZ$14,$BP$14:$DP$14,0))</f>
        <v>0</v>
      </c>
      <c r="CA34" s="8" cm="1">
        <f t="array" ref="CA34">U34*INDEX(prod_est,$G34+$H34-1,MATCH(CA$14,$BP$14:$DP$14,0))</f>
        <v>0</v>
      </c>
      <c r="CB34" s="8" cm="1">
        <f t="array" ref="CB34">V34*INDEX(prod_est,$G34+$H34-1,MATCH(CB$14,$BP$14:$DP$14,0))</f>
        <v>0</v>
      </c>
      <c r="CC34" s="8" cm="1">
        <f t="array" ref="CC34">W34*INDEX(prod_est,$G34+$H34-1,MATCH(CC$14,$BP$14:$DP$14,0))</f>
        <v>0</v>
      </c>
      <c r="CD34" s="8" cm="1">
        <f t="array" ref="CD34">X34*INDEX(prod_est,$G34+$H34-1,MATCH(CD$14,$BP$14:$DP$14,0))</f>
        <v>0</v>
      </c>
      <c r="CE34" s="8" cm="1">
        <f t="array" ref="CE34">Y34*INDEX(prod_est,$G34+$H34-1,MATCH(CE$14,$BP$14:$DP$14,0))</f>
        <v>0</v>
      </c>
      <c r="CF34" s="8" cm="1">
        <f t="array" ref="CF34">Z34*INDEX(prod_est,$G34+$H34-1,MATCH(CF$14,$BP$14:$DP$14,0))</f>
        <v>0</v>
      </c>
      <c r="CG34" s="8" cm="1">
        <f t="array" ref="CG34">AA34*INDEX(prod_est,$G34+$H34-1,MATCH(CG$14,$BP$14:$DP$14,0))</f>
        <v>0</v>
      </c>
      <c r="CH34" s="8" cm="1">
        <f t="array" ref="CH34">AB34*INDEX(prod_est,$G34+$H34-1,MATCH(CH$14,$BP$14:$DP$14,0))</f>
        <v>0</v>
      </c>
      <c r="CI34" s="8" cm="1">
        <f t="array" ref="CI34">AC34*INDEX(prod_est,$G34+$H34-1,MATCH(CI$14,$BP$14:$DP$14,0))</f>
        <v>0</v>
      </c>
      <c r="CJ34" s="8" cm="1">
        <f t="array" ref="CJ34">AD34*INDEX(prod_est,$G34+$H34-1,MATCH(CJ$14,$BP$14:$DP$14,0))</f>
        <v>0</v>
      </c>
      <c r="CK34" s="8" cm="1">
        <f t="array" ref="CK34">AE34*INDEX(prod_est,$G34+$H34-1,MATCH(CK$14,$BP$14:$DP$14,0))</f>
        <v>0</v>
      </c>
      <c r="CL34" s="8" cm="1">
        <f t="array" ref="CL34">AF34*INDEX(prod_est,$G34+$H34-1,MATCH(CL$14,$BP$14:$DP$14,0))</f>
        <v>0</v>
      </c>
      <c r="CM34" s="8" cm="1">
        <f t="array" ref="CM34">AG34*INDEX(prod_est,$G34+$H34-1,MATCH(CM$14,$BP$14:$DP$14,0))</f>
        <v>0</v>
      </c>
      <c r="CN34" s="8" cm="1">
        <f t="array" ref="CN34">AH34*INDEX(prod_est,$G34+$H34-1,MATCH(CN$14,$BP$14:$DP$14,0))</f>
        <v>0</v>
      </c>
      <c r="CO34" s="8" cm="1">
        <f t="array" ref="CO34">AI34*INDEX(prod_est,$G34+$H34-1,MATCH(CO$14,$BP$14:$DP$14,0))</f>
        <v>0</v>
      </c>
      <c r="CP34" s="8" cm="1">
        <f t="array" ref="CP34">AJ34*INDEX(prod_est,$G34+$H34-1,MATCH(CP$14,$BP$14:$DP$14,0))</f>
        <v>0</v>
      </c>
      <c r="CQ34" s="8" cm="1">
        <f t="array" ref="CQ34">AK34*INDEX(prod_est,$G34+$H34-1,MATCH(CQ$14,$BP$14:$DP$14,0))</f>
        <v>0</v>
      </c>
      <c r="CR34" s="8" cm="1">
        <f t="array" ref="CR34">AL34*INDEX(prod_est,$G34+$H34-1,MATCH(CR$14,$BP$14:$DP$14,0))</f>
        <v>0</v>
      </c>
      <c r="CS34" s="8" cm="1">
        <f t="array" ref="CS34">AM34*INDEX(prod_est,$G34+$H34-1,MATCH(CS$14,$BP$14:$DP$14,0))</f>
        <v>0</v>
      </c>
      <c r="CT34" s="8" cm="1">
        <f t="array" ref="CT34">AN34*INDEX(prod_est,$G34+$H34-1,MATCH(CT$14,$BP$14:$DP$14,0))</f>
        <v>0</v>
      </c>
      <c r="CU34" s="8" cm="1">
        <f t="array" ref="CU34">AO34*INDEX(prod_est,$G34+$H34-1,MATCH(CU$14,$BP$14:$DP$14,0))</f>
        <v>0</v>
      </c>
      <c r="CV34" s="8" cm="1">
        <f t="array" ref="CV34">AP34*INDEX(prod_est,$G34+$H34-1,MATCH(CV$14,$BP$14:$DP$14,0))</f>
        <v>0</v>
      </c>
      <c r="CW34" cm="1">
        <f t="array" ref="CW34">AQ34*INDEX(prod_est,$G34+$H34-1,MATCH(CW$14,$BP$14:$DP$14,0))</f>
        <v>0</v>
      </c>
      <c r="CX34" cm="1">
        <f t="array" ref="CX34">AR34*INDEX(prod_est,$G34+$H34-1,MATCH(CX$14,$BP$14:$DP$14,0))</f>
        <v>0</v>
      </c>
      <c r="CY34" cm="1">
        <f t="array" ref="CY34">AS34*INDEX(prod_est,$G34+$H34-1,MATCH(CY$14,$BP$14:$DP$14,0))</f>
        <v>0</v>
      </c>
      <c r="CZ34" cm="1">
        <f t="array" ref="CZ34">AT34*INDEX(prod_est,$G34+$H34-1,MATCH(CZ$14,$BP$14:$DP$14,0))</f>
        <v>0</v>
      </c>
      <c r="DA34" cm="1">
        <f t="array" ref="DA34">AU34*INDEX(prod_est,$G34+$H34-1,MATCH(DA$14,$BP$14:$DP$14,0))</f>
        <v>0</v>
      </c>
      <c r="DB34" cm="1">
        <f t="array" ref="DB34">AV34*INDEX(prod_est,$G34+$H34-1,MATCH(DB$14,$BP$14:$DP$14,0))</f>
        <v>0</v>
      </c>
      <c r="DC34" cm="1">
        <f t="array" ref="DC34">AW34*INDEX(prod_est,$G34+$H34-1,MATCH(DC$14,$BP$14:$DP$14,0))</f>
        <v>0</v>
      </c>
      <c r="DD34" cm="1">
        <f t="array" ref="DD34">AX34*INDEX(prod_est,$G34+$H34-1,MATCH(DD$14,$BP$14:$DP$14,0))</f>
        <v>0</v>
      </c>
      <c r="DE34" cm="1">
        <f t="array" ref="DE34">AY34*INDEX(prod_est,$G34+$H34-1,MATCH(DE$14,$BP$14:$DP$14,0))</f>
        <v>0</v>
      </c>
      <c r="DF34" cm="1">
        <f t="array" ref="DF34">AZ34*INDEX(prod_est,$G34+$H34-1,MATCH(DF$14,$BP$14:$DP$14,0))</f>
        <v>0</v>
      </c>
      <c r="DG34" cm="1">
        <f t="array" ref="DG34">BA34*INDEX(prod_est,$G34+$H34-1,MATCH(DG$14,$BP$14:$DP$14,0))</f>
        <v>0</v>
      </c>
      <c r="DH34" cm="1">
        <f t="array" ref="DH34">BB34*INDEX(prod_est,$G34+$H34-1,MATCH(DH$14,$BP$14:$DP$14,0))</f>
        <v>0</v>
      </c>
      <c r="DI34" cm="1">
        <f t="array" ref="DI34">BC34*INDEX(prod_est,$G34+$H34-1,MATCH(DI$14,$BP$14:$DP$14,0))</f>
        <v>0</v>
      </c>
      <c r="DJ34" cm="1">
        <f t="array" ref="DJ34">BD34*INDEX(prod_est,$G34+$H34-1,MATCH(DJ$14,$BP$14:$DP$14,0))</f>
        <v>0</v>
      </c>
      <c r="DK34" cm="1">
        <f t="array" ref="DK34">BE34*INDEX(prod_est,$G34+$H34-1,MATCH(DK$14,$BP$14:$DP$14,0))</f>
        <v>0</v>
      </c>
      <c r="DL34" cm="1">
        <f t="array" ref="DL34">BF34*INDEX(prod_est,$G34+$H34-1,MATCH(DL$14,$BP$14:$DP$14,0))</f>
        <v>0</v>
      </c>
      <c r="DM34" cm="1">
        <f t="array" ref="DM34">BG34*INDEX(prod_est,$G34+$H34-1,MATCH(DM$14,$BP$14:$DP$14,0))</f>
        <v>0</v>
      </c>
      <c r="DN34" cm="1">
        <f t="array" ref="DN34">BH34*INDEX(prod_est,$G34+$H34-1,MATCH(DN$14,$BP$14:$DP$14,0))</f>
        <v>0</v>
      </c>
      <c r="DO34" cm="1">
        <f t="array" ref="DO34">BI34*INDEX(prod_est,$G34+$H34-1,MATCH(DO$14,$BP$14:$DP$14,0))</f>
        <v>0</v>
      </c>
      <c r="DP34" cm="1">
        <f t="array" ref="DP34">BJ34*INDEX(prod_est,$G34+$H34-1,MATCH(DP$14,$BP$14:$DP$14,0))</f>
        <v>0</v>
      </c>
    </row>
    <row r="35" spans="1:120" x14ac:dyDescent="0.25">
      <c r="A35" t="s">
        <v>4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1</v>
      </c>
      <c r="H35">
        <f>IFERROR(MATCH(D35,Production_est!$D$4:$D$339,0),"-")</f>
        <v>6</v>
      </c>
      <c r="I35" s="8" cm="1">
        <f t="array" ref="I35">IFERROR(INDEX(Production_est!$E$4:$E$339,H35+G35-1),"-")</f>
        <v>9454.7908612122192</v>
      </c>
      <c r="J35" s="42">
        <f t="shared" si="0"/>
        <v>0</v>
      </c>
      <c r="K35" s="42">
        <f t="shared" ref="K35:AP35" si="45">J35*(1-$F$4)</f>
        <v>0</v>
      </c>
      <c r="L35" s="42">
        <f t="shared" si="45"/>
        <v>0</v>
      </c>
      <c r="M35" s="42">
        <f t="shared" si="45"/>
        <v>0</v>
      </c>
      <c r="N35" s="42">
        <f t="shared" si="45"/>
        <v>0</v>
      </c>
      <c r="O35" s="42">
        <f t="shared" si="45"/>
        <v>0</v>
      </c>
      <c r="P35" s="42">
        <f t="shared" si="45"/>
        <v>0</v>
      </c>
      <c r="Q35" s="42">
        <f t="shared" si="45"/>
        <v>0</v>
      </c>
      <c r="R35" s="42">
        <f t="shared" si="45"/>
        <v>0</v>
      </c>
      <c r="S35" s="42">
        <f t="shared" si="45"/>
        <v>0</v>
      </c>
      <c r="T35" s="42">
        <f t="shared" si="45"/>
        <v>0</v>
      </c>
      <c r="U35" s="42">
        <f t="shared" si="45"/>
        <v>0</v>
      </c>
      <c r="V35" s="42">
        <f t="shared" si="45"/>
        <v>0</v>
      </c>
      <c r="W35" s="42">
        <f t="shared" si="45"/>
        <v>0</v>
      </c>
      <c r="X35" s="42">
        <f t="shared" si="45"/>
        <v>0</v>
      </c>
      <c r="Y35" s="42">
        <f t="shared" si="45"/>
        <v>0</v>
      </c>
      <c r="Z35" s="42">
        <f t="shared" si="45"/>
        <v>0</v>
      </c>
      <c r="AA35" s="42">
        <f t="shared" si="45"/>
        <v>0</v>
      </c>
      <c r="AB35" s="42">
        <f t="shared" si="45"/>
        <v>0</v>
      </c>
      <c r="AC35" s="42">
        <f t="shared" si="45"/>
        <v>0</v>
      </c>
      <c r="AD35" s="42">
        <f t="shared" si="45"/>
        <v>0</v>
      </c>
      <c r="AE35" s="42">
        <f t="shared" si="45"/>
        <v>0</v>
      </c>
      <c r="AF35" s="42">
        <f t="shared" si="45"/>
        <v>0</v>
      </c>
      <c r="AG35" s="42">
        <f t="shared" si="45"/>
        <v>0</v>
      </c>
      <c r="AH35" s="42">
        <f t="shared" si="45"/>
        <v>0</v>
      </c>
      <c r="AI35" s="42">
        <f t="shared" si="45"/>
        <v>0</v>
      </c>
      <c r="AJ35" s="42">
        <f t="shared" si="45"/>
        <v>0</v>
      </c>
      <c r="AK35" s="42">
        <f t="shared" si="45"/>
        <v>0</v>
      </c>
      <c r="AL35" s="42">
        <f t="shared" si="45"/>
        <v>0</v>
      </c>
      <c r="AM35" s="42">
        <f t="shared" si="45"/>
        <v>0</v>
      </c>
      <c r="AN35" s="42">
        <f t="shared" si="45"/>
        <v>0</v>
      </c>
      <c r="AO35" s="42">
        <f t="shared" si="45"/>
        <v>0</v>
      </c>
      <c r="AP35" s="42">
        <f t="shared" si="45"/>
        <v>0</v>
      </c>
      <c r="AQ35" s="42">
        <f t="shared" ref="AQ35:BJ35" si="46">AP35*(1-$F$4)</f>
        <v>0</v>
      </c>
      <c r="AR35" s="42">
        <f t="shared" si="46"/>
        <v>0</v>
      </c>
      <c r="AS35" s="42">
        <f t="shared" si="46"/>
        <v>0</v>
      </c>
      <c r="AT35" s="42">
        <f t="shared" si="46"/>
        <v>0</v>
      </c>
      <c r="AU35" s="42">
        <f t="shared" si="46"/>
        <v>0</v>
      </c>
      <c r="AV35" s="42">
        <f t="shared" si="46"/>
        <v>0</v>
      </c>
      <c r="AW35" s="42">
        <f t="shared" si="46"/>
        <v>0</v>
      </c>
      <c r="AX35" s="42">
        <f t="shared" si="46"/>
        <v>0</v>
      </c>
      <c r="AY35" s="42">
        <f t="shared" si="46"/>
        <v>0</v>
      </c>
      <c r="AZ35" s="42">
        <f t="shared" si="46"/>
        <v>0</v>
      </c>
      <c r="BA35" s="42">
        <f t="shared" si="46"/>
        <v>0</v>
      </c>
      <c r="BB35" s="42">
        <f t="shared" si="46"/>
        <v>0</v>
      </c>
      <c r="BC35" s="42">
        <f t="shared" si="46"/>
        <v>0</v>
      </c>
      <c r="BD35" s="42">
        <f t="shared" si="46"/>
        <v>0</v>
      </c>
      <c r="BE35" s="42">
        <f t="shared" si="46"/>
        <v>0</v>
      </c>
      <c r="BF35" s="42">
        <f t="shared" si="46"/>
        <v>0</v>
      </c>
      <c r="BG35" s="42">
        <f t="shared" si="46"/>
        <v>0</v>
      </c>
      <c r="BH35" s="42">
        <f t="shared" si="46"/>
        <v>0</v>
      </c>
      <c r="BI35" s="42">
        <f t="shared" si="46"/>
        <v>0</v>
      </c>
      <c r="BJ35" s="42">
        <f t="shared" si="46"/>
        <v>0</v>
      </c>
      <c r="BK35" t="str">
        <f t="shared" si="3"/>
        <v>01_AUS</v>
      </c>
      <c r="BL35" t="str">
        <f t="shared" si="4"/>
        <v>d_ind_cem_15_3_charcoal</v>
      </c>
      <c r="BO35" s="8">
        <f t="shared" si="5"/>
        <v>0</v>
      </c>
      <c r="BP35" s="8">
        <f t="shared" si="6"/>
        <v>0</v>
      </c>
      <c r="BQ35" s="8" cm="1">
        <f t="array" ref="BQ35">K35*INDEX(prod_est,$G35+$H35-1,MATCH(BQ$14,$BP$14:$DP$14,0))</f>
        <v>0</v>
      </c>
      <c r="BR35" s="8" cm="1">
        <f t="array" ref="BR35">L35*INDEX(prod_est,$G35+$H35-1,MATCH(BR$14,$BP$14:$DP$14,0))</f>
        <v>0</v>
      </c>
      <c r="BS35" s="8" cm="1">
        <f t="array" ref="BS35">M35*INDEX(prod_est,$G35+$H35-1,MATCH(BS$14,$BP$14:$DP$14,0))</f>
        <v>0</v>
      </c>
      <c r="BT35" s="8" cm="1">
        <f t="array" ref="BT35">N35*INDEX(prod_est,$G35+$H35-1,MATCH(BT$14,$BP$14:$DP$14,0))</f>
        <v>0</v>
      </c>
      <c r="BU35" s="8" cm="1">
        <f t="array" ref="BU35">O35*INDEX(prod_est,$G35+$H35-1,MATCH(BU$14,$BP$14:$DP$14,0))</f>
        <v>0</v>
      </c>
      <c r="BV35" s="8" cm="1">
        <f t="array" ref="BV35">P35*INDEX(prod_est,$G35+$H35-1,MATCH(BV$14,$BP$14:$DP$14,0))</f>
        <v>0</v>
      </c>
      <c r="BW35" s="8" cm="1">
        <f t="array" ref="BW35">Q35*INDEX(prod_est,$G35+$H35-1,MATCH(BW$14,$BP$14:$DP$14,0))</f>
        <v>0</v>
      </c>
      <c r="BX35" s="8" cm="1">
        <f t="array" ref="BX35">R35*INDEX(prod_est,$G35+$H35-1,MATCH(BX$14,$BP$14:$DP$14,0))</f>
        <v>0</v>
      </c>
      <c r="BY35" s="8" cm="1">
        <f t="array" ref="BY35">S35*INDEX(prod_est,$G35+$H35-1,MATCH(BY$14,$BP$14:$DP$14,0))</f>
        <v>0</v>
      </c>
      <c r="BZ35" s="8" cm="1">
        <f t="array" ref="BZ35">T35*INDEX(prod_est,$G35+$H35-1,MATCH(BZ$14,$BP$14:$DP$14,0))</f>
        <v>0</v>
      </c>
      <c r="CA35" s="8" cm="1">
        <f t="array" ref="CA35">U35*INDEX(prod_est,$G35+$H35-1,MATCH(CA$14,$BP$14:$DP$14,0))</f>
        <v>0</v>
      </c>
      <c r="CB35" s="8" cm="1">
        <f t="array" ref="CB35">V35*INDEX(prod_est,$G35+$H35-1,MATCH(CB$14,$BP$14:$DP$14,0))</f>
        <v>0</v>
      </c>
      <c r="CC35" s="8" cm="1">
        <f t="array" ref="CC35">W35*INDEX(prod_est,$G35+$H35-1,MATCH(CC$14,$BP$14:$DP$14,0))</f>
        <v>0</v>
      </c>
      <c r="CD35" s="8" cm="1">
        <f t="array" ref="CD35">X35*INDEX(prod_est,$G35+$H35-1,MATCH(CD$14,$BP$14:$DP$14,0))</f>
        <v>0</v>
      </c>
      <c r="CE35" s="8" cm="1">
        <f t="array" ref="CE35">Y35*INDEX(prod_est,$G35+$H35-1,MATCH(CE$14,$BP$14:$DP$14,0))</f>
        <v>0</v>
      </c>
      <c r="CF35" s="8" cm="1">
        <f t="array" ref="CF35">Z35*INDEX(prod_est,$G35+$H35-1,MATCH(CF$14,$BP$14:$DP$14,0))</f>
        <v>0</v>
      </c>
      <c r="CG35" s="8" cm="1">
        <f t="array" ref="CG35">AA35*INDEX(prod_est,$G35+$H35-1,MATCH(CG$14,$BP$14:$DP$14,0))</f>
        <v>0</v>
      </c>
      <c r="CH35" s="8" cm="1">
        <f t="array" ref="CH35">AB35*INDEX(prod_est,$G35+$H35-1,MATCH(CH$14,$BP$14:$DP$14,0))</f>
        <v>0</v>
      </c>
      <c r="CI35" s="8" cm="1">
        <f t="array" ref="CI35">AC35*INDEX(prod_est,$G35+$H35-1,MATCH(CI$14,$BP$14:$DP$14,0))</f>
        <v>0</v>
      </c>
      <c r="CJ35" s="8" cm="1">
        <f t="array" ref="CJ35">AD35*INDEX(prod_est,$G35+$H35-1,MATCH(CJ$14,$BP$14:$DP$14,0))</f>
        <v>0</v>
      </c>
      <c r="CK35" s="8" cm="1">
        <f t="array" ref="CK35">AE35*INDEX(prod_est,$G35+$H35-1,MATCH(CK$14,$BP$14:$DP$14,0))</f>
        <v>0</v>
      </c>
      <c r="CL35" s="8" cm="1">
        <f t="array" ref="CL35">AF35*INDEX(prod_est,$G35+$H35-1,MATCH(CL$14,$BP$14:$DP$14,0))</f>
        <v>0</v>
      </c>
      <c r="CM35" s="8" cm="1">
        <f t="array" ref="CM35">AG35*INDEX(prod_est,$G35+$H35-1,MATCH(CM$14,$BP$14:$DP$14,0))</f>
        <v>0</v>
      </c>
      <c r="CN35" s="8" cm="1">
        <f t="array" ref="CN35">AH35*INDEX(prod_est,$G35+$H35-1,MATCH(CN$14,$BP$14:$DP$14,0))</f>
        <v>0</v>
      </c>
      <c r="CO35" s="8" cm="1">
        <f t="array" ref="CO35">AI35*INDEX(prod_est,$G35+$H35-1,MATCH(CO$14,$BP$14:$DP$14,0))</f>
        <v>0</v>
      </c>
      <c r="CP35" s="8" cm="1">
        <f t="array" ref="CP35">AJ35*INDEX(prod_est,$G35+$H35-1,MATCH(CP$14,$BP$14:$DP$14,0))</f>
        <v>0</v>
      </c>
      <c r="CQ35" s="8" cm="1">
        <f t="array" ref="CQ35">AK35*INDEX(prod_est,$G35+$H35-1,MATCH(CQ$14,$BP$14:$DP$14,0))</f>
        <v>0</v>
      </c>
      <c r="CR35" s="8" cm="1">
        <f t="array" ref="CR35">AL35*INDEX(prod_est,$G35+$H35-1,MATCH(CR$14,$BP$14:$DP$14,0))</f>
        <v>0</v>
      </c>
      <c r="CS35" s="8" cm="1">
        <f t="array" ref="CS35">AM35*INDEX(prod_est,$G35+$H35-1,MATCH(CS$14,$BP$14:$DP$14,0))</f>
        <v>0</v>
      </c>
      <c r="CT35" s="8" cm="1">
        <f t="array" ref="CT35">AN35*INDEX(prod_est,$G35+$H35-1,MATCH(CT$14,$BP$14:$DP$14,0))</f>
        <v>0</v>
      </c>
      <c r="CU35" s="8" cm="1">
        <f t="array" ref="CU35">AO35*INDEX(prod_est,$G35+$H35-1,MATCH(CU$14,$BP$14:$DP$14,0))</f>
        <v>0</v>
      </c>
      <c r="CV35" s="8" cm="1">
        <f t="array" ref="CV35">AP35*INDEX(prod_est,$G35+$H35-1,MATCH(CV$14,$BP$14:$DP$14,0))</f>
        <v>0</v>
      </c>
      <c r="CW35" cm="1">
        <f t="array" ref="CW35">AQ35*INDEX(prod_est,$G35+$H35-1,MATCH(CW$14,$BP$14:$DP$14,0))</f>
        <v>0</v>
      </c>
      <c r="CX35" cm="1">
        <f t="array" ref="CX35">AR35*INDEX(prod_est,$G35+$H35-1,MATCH(CX$14,$BP$14:$DP$14,0))</f>
        <v>0</v>
      </c>
      <c r="CY35" cm="1">
        <f t="array" ref="CY35">AS35*INDEX(prod_est,$G35+$H35-1,MATCH(CY$14,$BP$14:$DP$14,0))</f>
        <v>0</v>
      </c>
      <c r="CZ35" cm="1">
        <f t="array" ref="CZ35">AT35*INDEX(prod_est,$G35+$H35-1,MATCH(CZ$14,$BP$14:$DP$14,0))</f>
        <v>0</v>
      </c>
      <c r="DA35" cm="1">
        <f t="array" ref="DA35">AU35*INDEX(prod_est,$G35+$H35-1,MATCH(DA$14,$BP$14:$DP$14,0))</f>
        <v>0</v>
      </c>
      <c r="DB35" cm="1">
        <f t="array" ref="DB35">AV35*INDEX(prod_est,$G35+$H35-1,MATCH(DB$14,$BP$14:$DP$14,0))</f>
        <v>0</v>
      </c>
      <c r="DC35" cm="1">
        <f t="array" ref="DC35">AW35*INDEX(prod_est,$G35+$H35-1,MATCH(DC$14,$BP$14:$DP$14,0))</f>
        <v>0</v>
      </c>
      <c r="DD35" cm="1">
        <f t="array" ref="DD35">AX35*INDEX(prod_est,$G35+$H35-1,MATCH(DD$14,$BP$14:$DP$14,0))</f>
        <v>0</v>
      </c>
      <c r="DE35" cm="1">
        <f t="array" ref="DE35">AY35*INDEX(prod_est,$G35+$H35-1,MATCH(DE$14,$BP$14:$DP$14,0))</f>
        <v>0</v>
      </c>
      <c r="DF35" cm="1">
        <f t="array" ref="DF35">AZ35*INDEX(prod_est,$G35+$H35-1,MATCH(DF$14,$BP$14:$DP$14,0))</f>
        <v>0</v>
      </c>
      <c r="DG35" cm="1">
        <f t="array" ref="DG35">BA35*INDEX(prod_est,$G35+$H35-1,MATCH(DG$14,$BP$14:$DP$14,0))</f>
        <v>0</v>
      </c>
      <c r="DH35" cm="1">
        <f t="array" ref="DH35">BB35*INDEX(prod_est,$G35+$H35-1,MATCH(DH$14,$BP$14:$DP$14,0))</f>
        <v>0</v>
      </c>
      <c r="DI35" cm="1">
        <f t="array" ref="DI35">BC35*INDEX(prod_est,$G35+$H35-1,MATCH(DI$14,$BP$14:$DP$14,0))</f>
        <v>0</v>
      </c>
      <c r="DJ35" cm="1">
        <f t="array" ref="DJ35">BD35*INDEX(prod_est,$G35+$H35-1,MATCH(DJ$14,$BP$14:$DP$14,0))</f>
        <v>0</v>
      </c>
      <c r="DK35" cm="1">
        <f t="array" ref="DK35">BE35*INDEX(prod_est,$G35+$H35-1,MATCH(DK$14,$BP$14:$DP$14,0))</f>
        <v>0</v>
      </c>
      <c r="DL35" cm="1">
        <f t="array" ref="DL35">BF35*INDEX(prod_est,$G35+$H35-1,MATCH(DL$14,$BP$14:$DP$14,0))</f>
        <v>0</v>
      </c>
      <c r="DM35" cm="1">
        <f t="array" ref="DM35">BG35*INDEX(prod_est,$G35+$H35-1,MATCH(DM$14,$BP$14:$DP$14,0))</f>
        <v>0</v>
      </c>
      <c r="DN35" cm="1">
        <f t="array" ref="DN35">BH35*INDEX(prod_est,$G35+$H35-1,MATCH(DN$14,$BP$14:$DP$14,0))</f>
        <v>0</v>
      </c>
      <c r="DO35" cm="1">
        <f t="array" ref="DO35">BI35*INDEX(prod_est,$G35+$H35-1,MATCH(DO$14,$BP$14:$DP$14,0))</f>
        <v>0</v>
      </c>
      <c r="DP35" cm="1">
        <f t="array" ref="DP35">BJ35*INDEX(prod_est,$G35+$H35-1,MATCH(DP$14,$BP$14:$DP$14,0))</f>
        <v>0</v>
      </c>
    </row>
    <row r="36" spans="1:120" x14ac:dyDescent="0.25">
      <c r="A36" t="s">
        <v>4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1</v>
      </c>
      <c r="H36">
        <f>IFERROR(MATCH(D36,Production_est!$D$4:$D$339,0),"-")</f>
        <v>6</v>
      </c>
      <c r="I36" s="8" cm="1">
        <f t="array" ref="I36">IFERROR(INDEX(Production_est!$E$4:$E$339,H36+G36-1),"-")</f>
        <v>9454.7908612122192</v>
      </c>
      <c r="J36" s="42">
        <f t="shared" si="0"/>
        <v>0</v>
      </c>
      <c r="K36" s="42">
        <f t="shared" ref="K36:AP36" si="47">J36*(1-$F$4)</f>
        <v>0</v>
      </c>
      <c r="L36" s="42">
        <f t="shared" si="47"/>
        <v>0</v>
      </c>
      <c r="M36" s="42">
        <f t="shared" si="47"/>
        <v>0</v>
      </c>
      <c r="N36" s="42">
        <f t="shared" si="47"/>
        <v>0</v>
      </c>
      <c r="O36" s="42">
        <f t="shared" si="47"/>
        <v>0</v>
      </c>
      <c r="P36" s="42">
        <f t="shared" si="47"/>
        <v>0</v>
      </c>
      <c r="Q36" s="42">
        <f t="shared" si="47"/>
        <v>0</v>
      </c>
      <c r="R36" s="42">
        <f t="shared" si="47"/>
        <v>0</v>
      </c>
      <c r="S36" s="42">
        <f t="shared" si="47"/>
        <v>0</v>
      </c>
      <c r="T36" s="42">
        <f t="shared" si="47"/>
        <v>0</v>
      </c>
      <c r="U36" s="42">
        <f t="shared" si="47"/>
        <v>0</v>
      </c>
      <c r="V36" s="42">
        <f t="shared" si="47"/>
        <v>0</v>
      </c>
      <c r="W36" s="42">
        <f t="shared" si="47"/>
        <v>0</v>
      </c>
      <c r="X36" s="42">
        <f t="shared" si="47"/>
        <v>0</v>
      </c>
      <c r="Y36" s="42">
        <f t="shared" si="47"/>
        <v>0</v>
      </c>
      <c r="Z36" s="42">
        <f t="shared" si="47"/>
        <v>0</v>
      </c>
      <c r="AA36" s="42">
        <f t="shared" si="47"/>
        <v>0</v>
      </c>
      <c r="AB36" s="42">
        <f t="shared" si="47"/>
        <v>0</v>
      </c>
      <c r="AC36" s="42">
        <f t="shared" si="47"/>
        <v>0</v>
      </c>
      <c r="AD36" s="42">
        <f t="shared" si="47"/>
        <v>0</v>
      </c>
      <c r="AE36" s="42">
        <f t="shared" si="47"/>
        <v>0</v>
      </c>
      <c r="AF36" s="42">
        <f t="shared" si="47"/>
        <v>0</v>
      </c>
      <c r="AG36" s="42">
        <f t="shared" si="47"/>
        <v>0</v>
      </c>
      <c r="AH36" s="42">
        <f t="shared" si="47"/>
        <v>0</v>
      </c>
      <c r="AI36" s="42">
        <f t="shared" si="47"/>
        <v>0</v>
      </c>
      <c r="AJ36" s="42">
        <f t="shared" si="47"/>
        <v>0</v>
      </c>
      <c r="AK36" s="42">
        <f t="shared" si="47"/>
        <v>0</v>
      </c>
      <c r="AL36" s="42">
        <f t="shared" si="47"/>
        <v>0</v>
      </c>
      <c r="AM36" s="42">
        <f t="shared" si="47"/>
        <v>0</v>
      </c>
      <c r="AN36" s="42">
        <f t="shared" si="47"/>
        <v>0</v>
      </c>
      <c r="AO36" s="42">
        <f t="shared" si="47"/>
        <v>0</v>
      </c>
      <c r="AP36" s="42">
        <f t="shared" si="47"/>
        <v>0</v>
      </c>
      <c r="AQ36" s="42">
        <f t="shared" ref="AQ36:BJ36" si="48">AP36*(1-$F$4)</f>
        <v>0</v>
      </c>
      <c r="AR36" s="42">
        <f t="shared" si="48"/>
        <v>0</v>
      </c>
      <c r="AS36" s="42">
        <f t="shared" si="48"/>
        <v>0</v>
      </c>
      <c r="AT36" s="42">
        <f t="shared" si="48"/>
        <v>0</v>
      </c>
      <c r="AU36" s="42">
        <f t="shared" si="48"/>
        <v>0</v>
      </c>
      <c r="AV36" s="42">
        <f t="shared" si="48"/>
        <v>0</v>
      </c>
      <c r="AW36" s="42">
        <f t="shared" si="48"/>
        <v>0</v>
      </c>
      <c r="AX36" s="42">
        <f t="shared" si="48"/>
        <v>0</v>
      </c>
      <c r="AY36" s="42">
        <f t="shared" si="48"/>
        <v>0</v>
      </c>
      <c r="AZ36" s="42">
        <f t="shared" si="48"/>
        <v>0</v>
      </c>
      <c r="BA36" s="42">
        <f t="shared" si="48"/>
        <v>0</v>
      </c>
      <c r="BB36" s="42">
        <f t="shared" si="48"/>
        <v>0</v>
      </c>
      <c r="BC36" s="42">
        <f t="shared" si="48"/>
        <v>0</v>
      </c>
      <c r="BD36" s="42">
        <f t="shared" si="48"/>
        <v>0</v>
      </c>
      <c r="BE36" s="42">
        <f t="shared" si="48"/>
        <v>0</v>
      </c>
      <c r="BF36" s="42">
        <f t="shared" si="48"/>
        <v>0</v>
      </c>
      <c r="BG36" s="42">
        <f t="shared" si="48"/>
        <v>0</v>
      </c>
      <c r="BH36" s="42">
        <f t="shared" si="48"/>
        <v>0</v>
      </c>
      <c r="BI36" s="42">
        <f t="shared" si="48"/>
        <v>0</v>
      </c>
      <c r="BJ36" s="42">
        <f t="shared" si="48"/>
        <v>0</v>
      </c>
      <c r="BK36" t="str">
        <f t="shared" si="3"/>
        <v>01_AUS</v>
      </c>
      <c r="BL36" t="str">
        <f t="shared" si="4"/>
        <v>d_ind_cem_15_4_black_liquor</v>
      </c>
      <c r="BO36" s="8">
        <f t="shared" si="5"/>
        <v>0</v>
      </c>
      <c r="BP36" s="8">
        <f t="shared" si="6"/>
        <v>0</v>
      </c>
      <c r="BQ36" s="8" cm="1">
        <f t="array" ref="BQ36">K36*INDEX(prod_est,$G36+$H36-1,MATCH(BQ$14,$BP$14:$DP$14,0))</f>
        <v>0</v>
      </c>
      <c r="BR36" s="8" cm="1">
        <f t="array" ref="BR36">L36*INDEX(prod_est,$G36+$H36-1,MATCH(BR$14,$BP$14:$DP$14,0))</f>
        <v>0</v>
      </c>
      <c r="BS36" s="8" cm="1">
        <f t="array" ref="BS36">M36*INDEX(prod_est,$G36+$H36-1,MATCH(BS$14,$BP$14:$DP$14,0))</f>
        <v>0</v>
      </c>
      <c r="BT36" s="8" cm="1">
        <f t="array" ref="BT36">N36*INDEX(prod_est,$G36+$H36-1,MATCH(BT$14,$BP$14:$DP$14,0))</f>
        <v>0</v>
      </c>
      <c r="BU36" s="8" cm="1">
        <f t="array" ref="BU36">O36*INDEX(prod_est,$G36+$H36-1,MATCH(BU$14,$BP$14:$DP$14,0))</f>
        <v>0</v>
      </c>
      <c r="BV36" s="8" cm="1">
        <f t="array" ref="BV36">P36*INDEX(prod_est,$G36+$H36-1,MATCH(BV$14,$BP$14:$DP$14,0))</f>
        <v>0</v>
      </c>
      <c r="BW36" s="8" cm="1">
        <f t="array" ref="BW36">Q36*INDEX(prod_est,$G36+$H36-1,MATCH(BW$14,$BP$14:$DP$14,0))</f>
        <v>0</v>
      </c>
      <c r="BX36" s="8" cm="1">
        <f t="array" ref="BX36">R36*INDEX(prod_est,$G36+$H36-1,MATCH(BX$14,$BP$14:$DP$14,0))</f>
        <v>0</v>
      </c>
      <c r="BY36" s="8" cm="1">
        <f t="array" ref="BY36">S36*INDEX(prod_est,$G36+$H36-1,MATCH(BY$14,$BP$14:$DP$14,0))</f>
        <v>0</v>
      </c>
      <c r="BZ36" s="8" cm="1">
        <f t="array" ref="BZ36">T36*INDEX(prod_est,$G36+$H36-1,MATCH(BZ$14,$BP$14:$DP$14,0))</f>
        <v>0</v>
      </c>
      <c r="CA36" s="8" cm="1">
        <f t="array" ref="CA36">U36*INDEX(prod_est,$G36+$H36-1,MATCH(CA$14,$BP$14:$DP$14,0))</f>
        <v>0</v>
      </c>
      <c r="CB36" s="8" cm="1">
        <f t="array" ref="CB36">V36*INDEX(prod_est,$G36+$H36-1,MATCH(CB$14,$BP$14:$DP$14,0))</f>
        <v>0</v>
      </c>
      <c r="CC36" s="8" cm="1">
        <f t="array" ref="CC36">W36*INDEX(prod_est,$G36+$H36-1,MATCH(CC$14,$BP$14:$DP$14,0))</f>
        <v>0</v>
      </c>
      <c r="CD36" s="8" cm="1">
        <f t="array" ref="CD36">X36*INDEX(prod_est,$G36+$H36-1,MATCH(CD$14,$BP$14:$DP$14,0))</f>
        <v>0</v>
      </c>
      <c r="CE36" s="8" cm="1">
        <f t="array" ref="CE36">Y36*INDEX(prod_est,$G36+$H36-1,MATCH(CE$14,$BP$14:$DP$14,0))</f>
        <v>0</v>
      </c>
      <c r="CF36" s="8" cm="1">
        <f t="array" ref="CF36">Z36*INDEX(prod_est,$G36+$H36-1,MATCH(CF$14,$BP$14:$DP$14,0))</f>
        <v>0</v>
      </c>
      <c r="CG36" s="8" cm="1">
        <f t="array" ref="CG36">AA36*INDEX(prod_est,$G36+$H36-1,MATCH(CG$14,$BP$14:$DP$14,0))</f>
        <v>0</v>
      </c>
      <c r="CH36" s="8" cm="1">
        <f t="array" ref="CH36">AB36*INDEX(prod_est,$G36+$H36-1,MATCH(CH$14,$BP$14:$DP$14,0))</f>
        <v>0</v>
      </c>
      <c r="CI36" s="8" cm="1">
        <f t="array" ref="CI36">AC36*INDEX(prod_est,$G36+$H36-1,MATCH(CI$14,$BP$14:$DP$14,0))</f>
        <v>0</v>
      </c>
      <c r="CJ36" s="8" cm="1">
        <f t="array" ref="CJ36">AD36*INDEX(prod_est,$G36+$H36-1,MATCH(CJ$14,$BP$14:$DP$14,0))</f>
        <v>0</v>
      </c>
      <c r="CK36" s="8" cm="1">
        <f t="array" ref="CK36">AE36*INDEX(prod_est,$G36+$H36-1,MATCH(CK$14,$BP$14:$DP$14,0))</f>
        <v>0</v>
      </c>
      <c r="CL36" s="8" cm="1">
        <f t="array" ref="CL36">AF36*INDEX(prod_est,$G36+$H36-1,MATCH(CL$14,$BP$14:$DP$14,0))</f>
        <v>0</v>
      </c>
      <c r="CM36" s="8" cm="1">
        <f t="array" ref="CM36">AG36*INDEX(prod_est,$G36+$H36-1,MATCH(CM$14,$BP$14:$DP$14,0))</f>
        <v>0</v>
      </c>
      <c r="CN36" s="8" cm="1">
        <f t="array" ref="CN36">AH36*INDEX(prod_est,$G36+$H36-1,MATCH(CN$14,$BP$14:$DP$14,0))</f>
        <v>0</v>
      </c>
      <c r="CO36" s="8" cm="1">
        <f t="array" ref="CO36">AI36*INDEX(prod_est,$G36+$H36-1,MATCH(CO$14,$BP$14:$DP$14,0))</f>
        <v>0</v>
      </c>
      <c r="CP36" s="8" cm="1">
        <f t="array" ref="CP36">AJ36*INDEX(prod_est,$G36+$H36-1,MATCH(CP$14,$BP$14:$DP$14,0))</f>
        <v>0</v>
      </c>
      <c r="CQ36" s="8" cm="1">
        <f t="array" ref="CQ36">AK36*INDEX(prod_est,$G36+$H36-1,MATCH(CQ$14,$BP$14:$DP$14,0))</f>
        <v>0</v>
      </c>
      <c r="CR36" s="8" cm="1">
        <f t="array" ref="CR36">AL36*INDEX(prod_est,$G36+$H36-1,MATCH(CR$14,$BP$14:$DP$14,0))</f>
        <v>0</v>
      </c>
      <c r="CS36" s="8" cm="1">
        <f t="array" ref="CS36">AM36*INDEX(prod_est,$G36+$H36-1,MATCH(CS$14,$BP$14:$DP$14,0))</f>
        <v>0</v>
      </c>
      <c r="CT36" s="8" cm="1">
        <f t="array" ref="CT36">AN36*INDEX(prod_est,$G36+$H36-1,MATCH(CT$14,$BP$14:$DP$14,0))</f>
        <v>0</v>
      </c>
      <c r="CU36" s="8" cm="1">
        <f t="array" ref="CU36">AO36*INDEX(prod_est,$G36+$H36-1,MATCH(CU$14,$BP$14:$DP$14,0))</f>
        <v>0</v>
      </c>
      <c r="CV36" s="8" cm="1">
        <f t="array" ref="CV36">AP36*INDEX(prod_est,$G36+$H36-1,MATCH(CV$14,$BP$14:$DP$14,0))</f>
        <v>0</v>
      </c>
      <c r="CW36" cm="1">
        <f t="array" ref="CW36">AQ36*INDEX(prod_est,$G36+$H36-1,MATCH(CW$14,$BP$14:$DP$14,0))</f>
        <v>0</v>
      </c>
      <c r="CX36" cm="1">
        <f t="array" ref="CX36">AR36*INDEX(prod_est,$G36+$H36-1,MATCH(CX$14,$BP$14:$DP$14,0))</f>
        <v>0</v>
      </c>
      <c r="CY36" cm="1">
        <f t="array" ref="CY36">AS36*INDEX(prod_est,$G36+$H36-1,MATCH(CY$14,$BP$14:$DP$14,0))</f>
        <v>0</v>
      </c>
      <c r="CZ36" cm="1">
        <f t="array" ref="CZ36">AT36*INDEX(prod_est,$G36+$H36-1,MATCH(CZ$14,$BP$14:$DP$14,0))</f>
        <v>0</v>
      </c>
      <c r="DA36" cm="1">
        <f t="array" ref="DA36">AU36*INDEX(prod_est,$G36+$H36-1,MATCH(DA$14,$BP$14:$DP$14,0))</f>
        <v>0</v>
      </c>
      <c r="DB36" cm="1">
        <f t="array" ref="DB36">AV36*INDEX(prod_est,$G36+$H36-1,MATCH(DB$14,$BP$14:$DP$14,0))</f>
        <v>0</v>
      </c>
      <c r="DC36" cm="1">
        <f t="array" ref="DC36">AW36*INDEX(prod_est,$G36+$H36-1,MATCH(DC$14,$BP$14:$DP$14,0))</f>
        <v>0</v>
      </c>
      <c r="DD36" cm="1">
        <f t="array" ref="DD36">AX36*INDEX(prod_est,$G36+$H36-1,MATCH(DD$14,$BP$14:$DP$14,0))</f>
        <v>0</v>
      </c>
      <c r="DE36" cm="1">
        <f t="array" ref="DE36">AY36*INDEX(prod_est,$G36+$H36-1,MATCH(DE$14,$BP$14:$DP$14,0))</f>
        <v>0</v>
      </c>
      <c r="DF36" cm="1">
        <f t="array" ref="DF36">AZ36*INDEX(prod_est,$G36+$H36-1,MATCH(DF$14,$BP$14:$DP$14,0))</f>
        <v>0</v>
      </c>
      <c r="DG36" cm="1">
        <f t="array" ref="DG36">BA36*INDEX(prod_est,$G36+$H36-1,MATCH(DG$14,$BP$14:$DP$14,0))</f>
        <v>0</v>
      </c>
      <c r="DH36" cm="1">
        <f t="array" ref="DH36">BB36*INDEX(prod_est,$G36+$H36-1,MATCH(DH$14,$BP$14:$DP$14,0))</f>
        <v>0</v>
      </c>
      <c r="DI36" cm="1">
        <f t="array" ref="DI36">BC36*INDEX(prod_est,$G36+$H36-1,MATCH(DI$14,$BP$14:$DP$14,0))</f>
        <v>0</v>
      </c>
      <c r="DJ36" cm="1">
        <f t="array" ref="DJ36">BD36*INDEX(prod_est,$G36+$H36-1,MATCH(DJ$14,$BP$14:$DP$14,0))</f>
        <v>0</v>
      </c>
      <c r="DK36" cm="1">
        <f t="array" ref="DK36">BE36*INDEX(prod_est,$G36+$H36-1,MATCH(DK$14,$BP$14:$DP$14,0))</f>
        <v>0</v>
      </c>
      <c r="DL36" cm="1">
        <f t="array" ref="DL36">BF36*INDEX(prod_est,$G36+$H36-1,MATCH(DL$14,$BP$14:$DP$14,0))</f>
        <v>0</v>
      </c>
      <c r="DM36" cm="1">
        <f t="array" ref="DM36">BG36*INDEX(prod_est,$G36+$H36-1,MATCH(DM$14,$BP$14:$DP$14,0))</f>
        <v>0</v>
      </c>
      <c r="DN36" cm="1">
        <f t="array" ref="DN36">BH36*INDEX(prod_est,$G36+$H36-1,MATCH(DN$14,$BP$14:$DP$14,0))</f>
        <v>0</v>
      </c>
      <c r="DO36" cm="1">
        <f t="array" ref="DO36">BI36*INDEX(prod_est,$G36+$H36-1,MATCH(DO$14,$BP$14:$DP$14,0))</f>
        <v>0</v>
      </c>
      <c r="DP36" cm="1">
        <f t="array" ref="DP36">BJ36*INDEX(prod_est,$G36+$H36-1,MATCH(DP$14,$BP$14:$DP$14,0))</f>
        <v>0</v>
      </c>
    </row>
    <row r="37" spans="1:120" x14ac:dyDescent="0.25">
      <c r="A37" t="s">
        <v>4</v>
      </c>
      <c r="B37" t="s">
        <v>27</v>
      </c>
      <c r="C37" t="s">
        <v>27</v>
      </c>
      <c r="D37" t="s">
        <v>37</v>
      </c>
      <c r="E37" s="8">
        <v>1.831557528</v>
      </c>
      <c r="F37" s="8">
        <v>2.5099866</v>
      </c>
      <c r="G37">
        <f>MATCH(A37,Production_est!$A$4:$A$339,0)</f>
        <v>1</v>
      </c>
      <c r="H37">
        <f>IFERROR(MATCH(D37,Production_est!$D$4:$D$339,0),"-")</f>
        <v>6</v>
      </c>
      <c r="I37" s="8" cm="1">
        <f t="array" ref="I37">IFERROR(INDEX(Production_est!$E$4:$E$339,H37+G37-1),"-")</f>
        <v>9454.7908612122192</v>
      </c>
      <c r="J37" s="42">
        <f t="shared" si="0"/>
        <v>2.6547246119394219E-4</v>
      </c>
      <c r="K37" s="42">
        <f t="shared" ref="K37:AP37" si="49">J37*(1-$F$4)</f>
        <v>2.6406213874384938E-4</v>
      </c>
      <c r="L37" s="42">
        <f t="shared" si="49"/>
        <v>2.6265930863177269E-4</v>
      </c>
      <c r="M37" s="42">
        <f t="shared" si="49"/>
        <v>2.6126393105466638E-4</v>
      </c>
      <c r="N37" s="42">
        <f t="shared" si="49"/>
        <v>2.5987596642093846E-4</v>
      </c>
      <c r="O37" s="42">
        <f t="shared" si="49"/>
        <v>2.5849537534932722E-4</v>
      </c>
      <c r="P37" s="42">
        <f t="shared" si="49"/>
        <v>2.5712211866778391E-4</v>
      </c>
      <c r="Q37" s="42">
        <f t="shared" si="49"/>
        <v>2.557561574123613E-4</v>
      </c>
      <c r="R37" s="42">
        <f t="shared" si="49"/>
        <v>2.5439745282610811E-4</v>
      </c>
      <c r="S37" s="42">
        <f t="shared" si="49"/>
        <v>2.5304596635796942E-4</v>
      </c>
      <c r="T37" s="42">
        <f t="shared" si="49"/>
        <v>2.5170165966169268E-4</v>
      </c>
      <c r="U37" s="42">
        <f t="shared" si="49"/>
        <v>2.5036449459473994E-4</v>
      </c>
      <c r="V37" s="42">
        <f t="shared" si="49"/>
        <v>2.4903443321720536E-4</v>
      </c>
      <c r="W37" s="42">
        <f t="shared" si="49"/>
        <v>2.4771143779073895E-4</v>
      </c>
      <c r="X37" s="42">
        <f t="shared" si="49"/>
        <v>2.4639547077747565E-4</v>
      </c>
      <c r="Y37" s="42">
        <f t="shared" si="49"/>
        <v>2.450864948389703E-4</v>
      </c>
      <c r="Z37" s="42">
        <f t="shared" si="49"/>
        <v>2.4378447283513827E-4</v>
      </c>
      <c r="AA37" s="42">
        <f t="shared" si="49"/>
        <v>2.4248936782320159E-4</v>
      </c>
      <c r="AB37" s="42">
        <f t="shared" si="49"/>
        <v>2.412011430566408E-4</v>
      </c>
      <c r="AC37" s="42">
        <f t="shared" si="49"/>
        <v>2.3991976198415238E-4</v>
      </c>
      <c r="AD37" s="42">
        <f t="shared" si="49"/>
        <v>2.3864518824861155E-4</v>
      </c>
      <c r="AE37" s="42">
        <f t="shared" si="49"/>
        <v>2.3737738568604079E-4</v>
      </c>
      <c r="AF37" s="42">
        <f t="shared" si="49"/>
        <v>2.3611631832458368E-4</v>
      </c>
      <c r="AG37" s="42">
        <f t="shared" si="49"/>
        <v>2.3486195038348431E-4</v>
      </c>
      <c r="AH37" s="42">
        <f t="shared" si="49"/>
        <v>2.3361424627207203E-4</v>
      </c>
      <c r="AI37" s="42">
        <f t="shared" si="49"/>
        <v>2.3237317058875164E-4</v>
      </c>
      <c r="AJ37" s="42">
        <f t="shared" si="49"/>
        <v>2.311386881199989E-4</v>
      </c>
      <c r="AK37" s="42">
        <f t="shared" si="49"/>
        <v>2.2991076383936139E-4</v>
      </c>
      <c r="AL37" s="42">
        <f t="shared" si="49"/>
        <v>2.2868936290646477E-4</v>
      </c>
      <c r="AM37" s="42">
        <f t="shared" si="49"/>
        <v>2.2747445066602416E-4</v>
      </c>
      <c r="AN37" s="42">
        <f t="shared" si="49"/>
        <v>2.2626599264686088E-4</v>
      </c>
      <c r="AO37" s="42">
        <f t="shared" si="49"/>
        <v>2.2506395456092443E-4</v>
      </c>
      <c r="AP37" s="42">
        <f t="shared" si="49"/>
        <v>2.2386830230231949E-4</v>
      </c>
      <c r="AQ37" s="42">
        <f t="shared" ref="AQ37:BJ37" si="50">AP37*(1-$F$4)</f>
        <v>2.2267900194633842E-4</v>
      </c>
      <c r="AR37" s="42">
        <f t="shared" si="50"/>
        <v>2.214960197484985E-4</v>
      </c>
      <c r="AS37" s="42">
        <f t="shared" si="50"/>
        <v>2.2031932214358458E-4</v>
      </c>
      <c r="AT37" s="42">
        <f t="shared" si="50"/>
        <v>2.1914887574469677E-4</v>
      </c>
      <c r="AU37" s="42">
        <f t="shared" si="50"/>
        <v>2.1798464734230306E-4</v>
      </c>
      <c r="AV37" s="42">
        <f t="shared" si="50"/>
        <v>2.1682660390329707E-4</v>
      </c>
      <c r="AW37" s="42">
        <f t="shared" si="50"/>
        <v>2.156747125700608E-4</v>
      </c>
      <c r="AX37" s="42">
        <f t="shared" si="50"/>
        <v>2.1452894065953235E-4</v>
      </c>
      <c r="AY37" s="42">
        <f t="shared" si="50"/>
        <v>2.1338925566227857E-4</v>
      </c>
      <c r="AZ37" s="42">
        <f t="shared" si="50"/>
        <v>2.1225562524157269E-4</v>
      </c>
      <c r="BA37" s="42">
        <f t="shared" si="50"/>
        <v>2.1112801723247683E-4</v>
      </c>
      <c r="BB37" s="42">
        <f t="shared" si="50"/>
        <v>2.1000639964092929E-4</v>
      </c>
      <c r="BC37" s="42">
        <f t="shared" si="50"/>
        <v>2.0889074064283684E-4</v>
      </c>
      <c r="BD37" s="42">
        <f t="shared" si="50"/>
        <v>2.0778100858317175E-4</v>
      </c>
      <c r="BE37" s="42">
        <f t="shared" si="50"/>
        <v>2.0667717197507364E-4</v>
      </c>
      <c r="BF37" s="42">
        <f t="shared" si="50"/>
        <v>2.0557919949895604E-4</v>
      </c>
      <c r="BG37" s="42">
        <f t="shared" si="50"/>
        <v>2.0448706000161782E-4</v>
      </c>
      <c r="BH37" s="42">
        <f t="shared" si="50"/>
        <v>2.0340072249535921E-4</v>
      </c>
      <c r="BI37" s="42">
        <f t="shared" si="50"/>
        <v>2.023201561571026E-4</v>
      </c>
      <c r="BJ37" s="42">
        <f t="shared" si="50"/>
        <v>2.0124533032751799E-4</v>
      </c>
      <c r="BK37" t="str">
        <f t="shared" si="3"/>
        <v>01_AUS</v>
      </c>
      <c r="BL37" t="str">
        <f t="shared" si="4"/>
        <v>d_ind_cem_15_5_other_biomass</v>
      </c>
      <c r="BO37" s="8">
        <f t="shared" si="5"/>
        <v>1.831557528</v>
      </c>
      <c r="BP37" s="8">
        <f t="shared" si="6"/>
        <v>2.5099866</v>
      </c>
      <c r="BQ37" s="8" cm="1">
        <f t="array" ref="BQ37">K37*INDEX(prod_est,$G37+$H37-1,MATCH(BQ$14,$BP$14:$DP$14,0))</f>
        <v>2.5338127372836308</v>
      </c>
      <c r="BR37" s="8" cm="1">
        <f t="array" ref="BR37">L37*INDEX(prod_est,$G37+$H37-1,MATCH(BR$14,$BP$14:$DP$14,0))</f>
        <v>2.4072338144421694</v>
      </c>
      <c r="BS37" s="8" cm="1">
        <f t="array" ref="BS37">M37*INDEX(prod_est,$G37+$H37-1,MATCH(BS$14,$BP$14:$DP$14,0))</f>
        <v>2.4468831856776783</v>
      </c>
      <c r="BT37" s="8" cm="1">
        <f t="array" ref="BT37">N37*INDEX(prod_est,$G37+$H37-1,MATCH(BT$14,$BP$14:$DP$14,0))</f>
        <v>2.4854106201425936</v>
      </c>
      <c r="BU37" s="8" cm="1">
        <f t="array" ref="BU37">O37*INDEX(prod_est,$G37+$H37-1,MATCH(BU$14,$BP$14:$DP$14,0))</f>
        <v>2.523131103092275</v>
      </c>
      <c r="BV37" s="8" cm="1">
        <f t="array" ref="BV37">P37*INDEX(prod_est,$G37+$H37-1,MATCH(BV$14,$BP$14:$DP$14,0))</f>
        <v>2.5602944909040799</v>
      </c>
      <c r="BW37" s="8" cm="1">
        <f t="array" ref="BW37">Q37*INDEX(prod_est,$G37+$H37-1,MATCH(BW$14,$BP$14:$DP$14,0))</f>
        <v>2.5970147353287198</v>
      </c>
      <c r="BX37" s="8" cm="1">
        <f t="array" ref="BX37">R37*INDEX(prod_est,$G37+$H37-1,MATCH(BX$14,$BP$14:$DP$14,0))</f>
        <v>2.6318285401907131</v>
      </c>
      <c r="BY37" s="8" cm="1">
        <f t="array" ref="BY37">S37*INDEX(prod_est,$G37+$H37-1,MATCH(BY$14,$BP$14:$DP$14,0))</f>
        <v>2.6664736416718728</v>
      </c>
      <c r="BZ37" s="8" cm="1">
        <f t="array" ref="BZ37">T37*INDEX(prod_est,$G37+$H37-1,MATCH(BZ$14,$BP$14:$DP$14,0))</f>
        <v>2.678580647792546</v>
      </c>
      <c r="CA37" s="8" cm="1">
        <f t="array" ref="CA37">U37*INDEX(prod_est,$G37+$H37-1,MATCH(CA$14,$BP$14:$DP$14,0))</f>
        <v>2.6898277809552518</v>
      </c>
      <c r="CB37" s="8" cm="1">
        <f t="array" ref="CB37">V37*INDEX(prod_est,$G37+$H37-1,MATCH(CB$14,$BP$14:$DP$14,0))</f>
        <v>2.699971385697522</v>
      </c>
      <c r="CC37" s="8" cm="1">
        <f t="array" ref="CC37">W37*INDEX(prod_est,$G37+$H37-1,MATCH(CC$14,$BP$14:$DP$14,0))</f>
        <v>2.7150857800439638</v>
      </c>
      <c r="CD37" s="8" cm="1">
        <f t="array" ref="CD37">X37*INDEX(prod_est,$G37+$H37-1,MATCH(CD$14,$BP$14:$DP$14,0))</f>
        <v>2.7292432331252421</v>
      </c>
      <c r="CE37" s="8" cm="1">
        <f t="array" ref="CE37">Y37*INDEX(prod_est,$G37+$H37-1,MATCH(CE$14,$BP$14:$DP$14,0))</f>
        <v>2.7425191725726763</v>
      </c>
      <c r="CF37" s="8" cm="1">
        <f t="array" ref="CF37">Z37*INDEX(prod_est,$G37+$H37-1,MATCH(CF$14,$BP$14:$DP$14,0))</f>
        <v>2.7549793930130217</v>
      </c>
      <c r="CG37" s="8" cm="1">
        <f t="array" ref="CG37">AA37*INDEX(prod_est,$G37+$H37-1,MATCH(CG$14,$BP$14:$DP$14,0))</f>
        <v>2.7666436037450666</v>
      </c>
      <c r="CH37" s="8" cm="1">
        <f t="array" ref="CH37">AB37*INDEX(prod_est,$G37+$H37-1,MATCH(CH$14,$BP$14:$DP$14,0))</f>
        <v>2.7760576095999716</v>
      </c>
      <c r="CI37" s="8" cm="1">
        <f t="array" ref="CI37">AC37*INDEX(prod_est,$G37+$H37-1,MATCH(CI$14,$BP$14:$DP$14,0))</f>
        <v>2.784720699590451</v>
      </c>
      <c r="CJ37" s="8" cm="1">
        <f t="array" ref="CJ37">AD37*INDEX(prod_est,$G37+$H37-1,MATCH(CJ$14,$BP$14:$DP$14,0))</f>
        <v>2.7925954300540967</v>
      </c>
      <c r="CK37" s="8" cm="1">
        <f t="array" ref="CK37">AE37*INDEX(prod_est,$G37+$H37-1,MATCH(CK$14,$BP$14:$DP$14,0))</f>
        <v>2.799643714472587</v>
      </c>
      <c r="CL37" s="8" cm="1">
        <f t="array" ref="CL37">AF37*INDEX(prod_est,$G37+$H37-1,MATCH(CL$14,$BP$14:$DP$14,0))</f>
        <v>2.8057606576054392</v>
      </c>
      <c r="CM37" s="8" cm="1">
        <f t="array" ref="CM37">AG37*INDEX(prod_est,$G37+$H37-1,MATCH(CM$14,$BP$14:$DP$14,0))</f>
        <v>2.8097396081753132</v>
      </c>
      <c r="CN37" s="8" cm="1">
        <f t="array" ref="CN37">AH37*INDEX(prod_est,$G37+$H37-1,MATCH(CN$14,$BP$14:$DP$14,0))</f>
        <v>2.813155977073504</v>
      </c>
      <c r="CO37" s="8" cm="1">
        <f t="array" ref="CO37">AI37*INDEX(prod_est,$G37+$H37-1,MATCH(CO$14,$BP$14:$DP$14,0))</f>
        <v>2.8160223928010639</v>
      </c>
      <c r="CP37" s="8" cm="1">
        <f t="array" ref="CP37">AJ37*INDEX(prod_est,$G37+$H37-1,MATCH(CP$14,$BP$14:$DP$14,0))</f>
        <v>2.8184073054299752</v>
      </c>
      <c r="CQ37" s="8" cm="1">
        <f t="array" ref="CQ37">AK37*INDEX(prod_est,$G37+$H37-1,MATCH(CQ$14,$BP$14:$DP$14,0))</f>
        <v>2.8203790699101785</v>
      </c>
      <c r="CR37" s="8" cm="1">
        <f t="array" ref="CR37">AL37*INDEX(prod_est,$G37+$H37-1,MATCH(CR$14,$BP$14:$DP$14,0))</f>
        <v>2.8208350398660289</v>
      </c>
      <c r="CS37" s="8" cm="1">
        <f t="array" ref="CS37">AM37*INDEX(prod_est,$G37+$H37-1,MATCH(CS$14,$BP$14:$DP$14,0))</f>
        <v>2.8211623935517944</v>
      </c>
      <c r="CT37" s="8" cm="1">
        <f t="array" ref="CT37">AN37*INDEX(prod_est,$G37+$H37-1,MATCH(CT$14,$BP$14:$DP$14,0))</f>
        <v>2.821313958574021</v>
      </c>
      <c r="CU37" s="8" cm="1">
        <f t="array" ref="CU37">AO37*INDEX(prod_est,$G37+$H37-1,MATCH(CU$14,$BP$14:$DP$14,0))</f>
        <v>2.8212255262926016</v>
      </c>
      <c r="CV37" s="8" cm="1">
        <f t="array" ref="CV37">AP37*INDEX(prod_est,$G37+$H37-1,MATCH(CV$14,$BP$14:$DP$14,0))</f>
        <v>2.82083918003707</v>
      </c>
      <c r="CW37" cm="1">
        <f t="array" ref="CW37">AQ37*INDEX(prod_est,$G37+$H37-1,MATCH(CW$14,$BP$14:$DP$14,0))</f>
        <v>2.8058534718931232</v>
      </c>
      <c r="CX37" cm="1">
        <f t="array" ref="CX37">AR37*INDEX(prod_est,$G37+$H37-1,MATCH(CX$14,$BP$14:$DP$14,0))</f>
        <v>2.7909473753236909</v>
      </c>
      <c r="CY37" cm="1">
        <f t="array" ref="CY37">AS37*INDEX(prod_est,$G37+$H37-1,MATCH(CY$14,$BP$14:$DP$14,0))</f>
        <v>2.7761204673922837</v>
      </c>
      <c r="CZ37" cm="1">
        <f t="array" ref="CZ37">AT37*INDEX(prod_est,$G37+$H37-1,MATCH(CZ$14,$BP$14:$DP$14,0))</f>
        <v>2.7613723274092616</v>
      </c>
      <c r="DA37" cm="1">
        <f t="array" ref="DA37">AU37*INDEX(prod_est,$G37+$H37-1,MATCH(DA$14,$BP$14:$DP$14,0))</f>
        <v>2.7467025369199001</v>
      </c>
      <c r="DB37" cm="1">
        <f t="array" ref="DB37">AV37*INDEX(prod_est,$G37+$H37-1,MATCH(DB$14,$BP$14:$DP$14,0))</f>
        <v>2.732110679692513</v>
      </c>
      <c r="DC37" cm="1">
        <f t="array" ref="DC37">AW37*INDEX(prod_est,$G37+$H37-1,MATCH(DC$14,$BP$14:$DP$14,0))</f>
        <v>2.7175963417066464</v>
      </c>
      <c r="DD37" cm="1">
        <f t="array" ref="DD37">AX37*INDEX(prod_est,$G37+$H37-1,MATCH(DD$14,$BP$14:$DP$14,0))</f>
        <v>2.7031591111413298</v>
      </c>
      <c r="DE37" cm="1">
        <f t="array" ref="DE37">AY37*INDEX(prod_est,$G37+$H37-1,MATCH(DE$14,$BP$14:$DP$14,0))</f>
        <v>2.6887985783633912</v>
      </c>
      <c r="DF37" cm="1">
        <f t="array" ref="DF37">AZ37*INDEX(prod_est,$G37+$H37-1,MATCH(DF$14,$BP$14:$DP$14,0))</f>
        <v>2.6745143359158354</v>
      </c>
      <c r="DG37" cm="1">
        <f t="array" ref="DG37">BA37*INDEX(prod_est,$G37+$H37-1,MATCH(DG$14,$BP$14:$DP$14,0))</f>
        <v>2.6603059785062824</v>
      </c>
      <c r="DH37" cm="1">
        <f t="array" ref="DH37">BB37*INDEX(prod_est,$G37+$H37-1,MATCH(DH$14,$BP$14:$DP$14,0))</f>
        <v>2.6461731029954678</v>
      </c>
      <c r="DI37" cm="1">
        <f t="array" ref="DI37">BC37*INDEX(prod_est,$G37+$H37-1,MATCH(DI$14,$BP$14:$DP$14,0))</f>
        <v>2.6321153083858042</v>
      </c>
      <c r="DJ37" cm="1">
        <f t="array" ref="DJ37">BD37*INDEX(prod_est,$G37+$H37-1,MATCH(DJ$14,$BP$14:$DP$14,0))</f>
        <v>2.6181321958100043</v>
      </c>
      <c r="DK37" cm="1">
        <f t="array" ref="DK37">BE37*INDEX(prod_est,$G37+$H37-1,MATCH(DK$14,$BP$14:$DP$14,0))</f>
        <v>2.6042233685197638</v>
      </c>
      <c r="DL37" cm="1">
        <f t="array" ref="DL37">BF37*INDEX(prod_est,$G37+$H37-1,MATCH(DL$14,$BP$14:$DP$14,0))</f>
        <v>2.5903884318745023</v>
      </c>
      <c r="DM37" cm="1">
        <f t="array" ref="DM37">BG37*INDEX(prod_est,$G37+$H37-1,MATCH(DM$14,$BP$14:$DP$14,0))</f>
        <v>2.5766269933301689</v>
      </c>
      <c r="DN37" cm="1">
        <f t="array" ref="DN37">BH37*INDEX(prod_est,$G37+$H37-1,MATCH(DN$14,$BP$14:$DP$14,0))</f>
        <v>2.5629386624281021</v>
      </c>
      <c r="DO37" cm="1">
        <f t="array" ref="DO37">BI37*INDEX(prod_est,$G37+$H37-1,MATCH(DO$14,$BP$14:$DP$14,0))</f>
        <v>2.5493230507839524</v>
      </c>
      <c r="DP37" cm="1">
        <f t="array" ref="DP37">BJ37*INDEX(prod_est,$G37+$H37-1,MATCH(DP$14,$BP$14:$DP$14,0))</f>
        <v>2.5357797720766628</v>
      </c>
    </row>
    <row r="38" spans="1:120" x14ac:dyDescent="0.25">
      <c r="A38" t="s">
        <v>4</v>
      </c>
      <c r="B38" t="s">
        <v>28</v>
      </c>
      <c r="C38" t="s">
        <v>28</v>
      </c>
      <c r="D38" t="s">
        <v>37</v>
      </c>
      <c r="E38" s="8">
        <v>0.24245758800000011</v>
      </c>
      <c r="F38" s="8">
        <v>0.19698894</v>
      </c>
      <c r="G38">
        <f>MATCH(A38,Production_est!$A$4:$A$339,0)</f>
        <v>1</v>
      </c>
      <c r="H38">
        <f>IFERROR(MATCH(D38,Production_est!$D$4:$D$339,0),"-")</f>
        <v>6</v>
      </c>
      <c r="I38" s="8" cm="1">
        <f t="array" ref="I38">IFERROR(INDEX(Production_est!$E$4:$E$339,H38+G38-1),"-")</f>
        <v>9454.7908612122192</v>
      </c>
      <c r="J38" s="42">
        <f t="shared" si="0"/>
        <v>2.0834827855170941E-5</v>
      </c>
      <c r="K38" s="42">
        <f t="shared" ref="K38:AP38" si="51">J38*(1-$F$4)</f>
        <v>2.0724142832190343E-5</v>
      </c>
      <c r="L38" s="42">
        <f t="shared" si="51"/>
        <v>2.061404582339433E-5</v>
      </c>
      <c r="M38" s="42">
        <f t="shared" si="51"/>
        <v>2.0504533704957546E-5</v>
      </c>
      <c r="N38" s="42">
        <f t="shared" si="51"/>
        <v>2.0395603369649959E-5</v>
      </c>
      <c r="O38" s="42">
        <f t="shared" si="51"/>
        <v>2.0287251726748693E-5</v>
      </c>
      <c r="P38" s="42">
        <f t="shared" si="51"/>
        <v>2.0179475701950339E-5</v>
      </c>
      <c r="Q38" s="42">
        <f t="shared" si="51"/>
        <v>2.0072272237283728E-5</v>
      </c>
      <c r="R38" s="42">
        <f t="shared" si="51"/>
        <v>1.9965638291023158E-5</v>
      </c>
      <c r="S38" s="42">
        <f t="shared" si="51"/>
        <v>1.9859570837602096E-5</v>
      </c>
      <c r="T38" s="42">
        <f t="shared" si="51"/>
        <v>1.9754066867527334E-5</v>
      </c>
      <c r="U38" s="42">
        <f t="shared" si="51"/>
        <v>1.9649123387293595E-5</v>
      </c>
      <c r="V38" s="42">
        <f t="shared" si="51"/>
        <v>1.9544737419298596E-5</v>
      </c>
      <c r="W38" s="42">
        <f t="shared" si="51"/>
        <v>1.9440906001758571E-5</v>
      </c>
      <c r="X38" s="42">
        <f t="shared" si="51"/>
        <v>1.9337626188624229E-5</v>
      </c>
      <c r="Y38" s="42">
        <f t="shared" si="51"/>
        <v>1.923489504949716E-5</v>
      </c>
      <c r="Z38" s="42">
        <f t="shared" si="51"/>
        <v>1.9132709669546706E-5</v>
      </c>
      <c r="AA38" s="42">
        <f t="shared" si="51"/>
        <v>1.9031067149427238E-5</v>
      </c>
      <c r="AB38" s="42">
        <f t="shared" si="51"/>
        <v>1.8929964605195905E-5</v>
      </c>
      <c r="AC38" s="42">
        <f t="shared" si="51"/>
        <v>1.88293991682308E-5</v>
      </c>
      <c r="AD38" s="42">
        <f t="shared" si="51"/>
        <v>1.8729367985149571E-5</v>
      </c>
      <c r="AE38" s="42">
        <f t="shared" si="51"/>
        <v>1.8629868217728462E-5</v>
      </c>
      <c r="AF38" s="42">
        <f t="shared" si="51"/>
        <v>1.8530897042821779E-5</v>
      </c>
      <c r="AG38" s="42">
        <f t="shared" si="51"/>
        <v>1.8432451652281786E-5</v>
      </c>
      <c r="AH38" s="42">
        <f t="shared" si="51"/>
        <v>1.8334529252879038E-5</v>
      </c>
      <c r="AI38" s="42">
        <f t="shared" si="51"/>
        <v>1.8237127066223119E-5</v>
      </c>
      <c r="AJ38" s="42">
        <f t="shared" si="51"/>
        <v>1.8140242328683808E-5</v>
      </c>
      <c r="AK38" s="42">
        <f t="shared" si="51"/>
        <v>1.8043872291312674E-5</v>
      </c>
      <c r="AL38" s="42">
        <f t="shared" si="51"/>
        <v>1.7948014219765073E-5</v>
      </c>
      <c r="AM38" s="42">
        <f t="shared" si="51"/>
        <v>1.7852665394222571E-5</v>
      </c>
      <c r="AN38" s="42">
        <f t="shared" si="51"/>
        <v>1.7757823109315762E-5</v>
      </c>
      <c r="AO38" s="42">
        <f t="shared" si="51"/>
        <v>1.7663484674047522E-5</v>
      </c>
      <c r="AP38" s="42">
        <f t="shared" si="51"/>
        <v>1.7569647411716645E-5</v>
      </c>
      <c r="AQ38" s="42">
        <f t="shared" ref="AQ38:BJ38" si="52">AP38*(1-$F$4)</f>
        <v>1.7476308659841897E-5</v>
      </c>
      <c r="AR38" s="42">
        <f t="shared" si="52"/>
        <v>1.7383465770086487E-5</v>
      </c>
      <c r="AS38" s="42">
        <f t="shared" si="52"/>
        <v>1.7291116108182901E-5</v>
      </c>
      <c r="AT38" s="42">
        <f t="shared" si="52"/>
        <v>1.7199257053858179E-5</v>
      </c>
      <c r="AU38" s="42">
        <f t="shared" si="52"/>
        <v>1.7107886000759556E-5</v>
      </c>
      <c r="AV38" s="42">
        <f t="shared" si="52"/>
        <v>1.701700035638052E-5</v>
      </c>
      <c r="AW38" s="42">
        <f t="shared" si="52"/>
        <v>1.6926597541987248E-5</v>
      </c>
      <c r="AX38" s="42">
        <f t="shared" si="52"/>
        <v>1.6836674992545442E-5</v>
      </c>
      <c r="AY38" s="42">
        <f t="shared" si="52"/>
        <v>1.6747230156647542E-5</v>
      </c>
      <c r="AZ38" s="42">
        <f t="shared" si="52"/>
        <v>1.6658260496440352E-5</v>
      </c>
      <c r="BA38" s="42">
        <f t="shared" si="52"/>
        <v>1.6569763487553012E-5</v>
      </c>
      <c r="BB38" s="42">
        <f t="shared" si="52"/>
        <v>1.6481736619025386E-5</v>
      </c>
      <c r="BC38" s="42">
        <f t="shared" si="52"/>
        <v>1.6394177393236814E-5</v>
      </c>
      <c r="BD38" s="42">
        <f t="shared" si="52"/>
        <v>1.6307083325835244E-5</v>
      </c>
      <c r="BE38" s="42">
        <f t="shared" si="52"/>
        <v>1.6220451945666743E-5</v>
      </c>
      <c r="BF38" s="42">
        <f t="shared" si="52"/>
        <v>1.6134280794705387E-5</v>
      </c>
      <c r="BG38" s="42">
        <f t="shared" si="52"/>
        <v>1.6048567427983512E-5</v>
      </c>
      <c r="BH38" s="42">
        <f t="shared" si="52"/>
        <v>1.596330941352235E-5</v>
      </c>
      <c r="BI38" s="42">
        <f t="shared" si="52"/>
        <v>1.587850433226301E-5</v>
      </c>
      <c r="BJ38" s="42">
        <f t="shared" si="52"/>
        <v>1.579414977799786E-5</v>
      </c>
      <c r="BK38" t="str">
        <f t="shared" si="3"/>
        <v>01_AUS</v>
      </c>
      <c r="BL38" t="str">
        <f t="shared" si="4"/>
        <v>d_ind_cem_16_1_biogas</v>
      </c>
      <c r="BO38" s="8">
        <f t="shared" si="5"/>
        <v>0.24245758800000011</v>
      </c>
      <c r="BP38" s="8">
        <f t="shared" si="6"/>
        <v>0.19698894</v>
      </c>
      <c r="BQ38" s="8" cm="1">
        <f t="array" ref="BQ38">K38*INDEX(prod_est,$G38+$H38-1,MATCH(BQ$14,$BP$14:$DP$14,0))</f>
        <v>0.19885886453577115</v>
      </c>
      <c r="BR38" s="8" cm="1">
        <f t="array" ref="BR38">L38*INDEX(prod_est,$G38+$H38-1,MATCH(BR$14,$BP$14:$DP$14,0))</f>
        <v>0.18892468885655386</v>
      </c>
      <c r="BS38" s="8" cm="1">
        <f t="array" ref="BS38">M38*INDEX(prod_est,$G38+$H38-1,MATCH(BS$14,$BP$14:$DP$14,0))</f>
        <v>0.19203645352149246</v>
      </c>
      <c r="BT38" s="8" cm="1">
        <f t="array" ref="BT38">N38*INDEX(prod_est,$G38+$H38-1,MATCH(BT$14,$BP$14:$DP$14,0))</f>
        <v>0.19506016626807171</v>
      </c>
      <c r="BU38" s="8" cm="1">
        <f t="array" ref="BU38">O38*INDEX(prod_est,$G38+$H38-1,MATCH(BU$14,$BP$14:$DP$14,0))</f>
        <v>0.19802054779064471</v>
      </c>
      <c r="BV38" s="8" cm="1">
        <f t="array" ref="BV38">P38*INDEX(prod_est,$G38+$H38-1,MATCH(BV$14,$BP$14:$DP$14,0))</f>
        <v>0.20093720733450696</v>
      </c>
      <c r="BW38" s="8" cm="1">
        <f t="array" ref="BW38">Q38*INDEX(prod_est,$G38+$H38-1,MATCH(BW$14,$BP$14:$DP$14,0))</f>
        <v>0.20381908806875099</v>
      </c>
      <c r="BX38" s="8" cm="1">
        <f t="array" ref="BX38">R38*INDEX(prod_est,$G38+$H38-1,MATCH(BX$14,$BP$14:$DP$14,0))</f>
        <v>0.20655134748285739</v>
      </c>
      <c r="BY38" s="8" cm="1">
        <f t="array" ref="BY38">S38*INDEX(prod_est,$G38+$H38-1,MATCH(BY$14,$BP$14:$DP$14,0))</f>
        <v>0.20927036670669152</v>
      </c>
      <c r="BZ38" s="8" cm="1">
        <f t="array" ref="BZ38">T38*INDEX(prod_est,$G38+$H38-1,MATCH(BZ$14,$BP$14:$DP$14,0))</f>
        <v>0.21022054958905631</v>
      </c>
      <c r="CA38" s="8" cm="1">
        <f t="array" ref="CA38">U38*INDEX(prod_est,$G38+$H38-1,MATCH(CA$14,$BP$14:$DP$14,0))</f>
        <v>0.21110324786312687</v>
      </c>
      <c r="CB38" s="8" cm="1">
        <f t="array" ref="CB38">V38*INDEX(prod_est,$G38+$H38-1,MATCH(CB$14,$BP$14:$DP$14,0))</f>
        <v>0.21189933894423416</v>
      </c>
      <c r="CC38" s="8" cm="1">
        <f t="array" ref="CC38">W38*INDEX(prod_est,$G38+$H38-1,MATCH(CC$14,$BP$14:$DP$14,0))</f>
        <v>0.21308554787500991</v>
      </c>
      <c r="CD38" s="8" cm="1">
        <f t="array" ref="CD38">X38*INDEX(prod_est,$G38+$H38-1,MATCH(CD$14,$BP$14:$DP$14,0))</f>
        <v>0.21419665407596764</v>
      </c>
      <c r="CE38" s="8" cm="1">
        <f t="array" ref="CE38">Y38*INDEX(prod_est,$G38+$H38-1,MATCH(CE$14,$BP$14:$DP$14,0))</f>
        <v>0.21523857726362697</v>
      </c>
      <c r="CF38" s="8" cm="1">
        <f t="array" ref="CF38">Z38*INDEX(prod_est,$G38+$H38-1,MATCH(CF$14,$BP$14:$DP$14,0))</f>
        <v>0.21621648113638467</v>
      </c>
      <c r="CG38" s="8" cm="1">
        <f t="array" ref="CG38">AA38*INDEX(prod_est,$G38+$H38-1,MATCH(CG$14,$BP$14:$DP$14,0))</f>
        <v>0.21713191252077618</v>
      </c>
      <c r="CH38" s="8" cm="1">
        <f t="array" ref="CH38">AB38*INDEX(prod_est,$G38+$H38-1,MATCH(CH$14,$BP$14:$DP$14,0))</f>
        <v>0.21787074317210775</v>
      </c>
      <c r="CI38" s="8" cm="1">
        <f t="array" ref="CI38">AC38*INDEX(prod_est,$G38+$H38-1,MATCH(CI$14,$BP$14:$DP$14,0))</f>
        <v>0.21855064039321212</v>
      </c>
      <c r="CJ38" s="8" cm="1">
        <f t="array" ref="CJ38">AD38*INDEX(prod_est,$G38+$H38-1,MATCH(CJ$14,$BP$14:$DP$14,0))</f>
        <v>0.21916866552801534</v>
      </c>
      <c r="CK38" s="8" cm="1">
        <f t="array" ref="CK38">AE38*INDEX(prod_est,$G38+$H38-1,MATCH(CK$14,$BP$14:$DP$14,0))</f>
        <v>0.21972182946778171</v>
      </c>
      <c r="CL38" s="8" cm="1">
        <f t="array" ref="CL38">AF38*INDEX(prod_est,$G38+$H38-1,MATCH(CL$14,$BP$14:$DP$14,0))</f>
        <v>0.22020189981707397</v>
      </c>
      <c r="CM38" s="8" cm="1">
        <f t="array" ref="CM38">AG38*INDEX(prod_est,$G38+$H38-1,MATCH(CM$14,$BP$14:$DP$14,0))</f>
        <v>0.22051417608782056</v>
      </c>
      <c r="CN38" s="8" cm="1">
        <f t="array" ref="CN38">AH38*INDEX(prod_est,$G38+$H38-1,MATCH(CN$14,$BP$14:$DP$14,0))</f>
        <v>0.22078229978533492</v>
      </c>
      <c r="CO38" s="8" cm="1">
        <f t="array" ref="CO38">AI38*INDEX(prod_est,$G38+$H38-1,MATCH(CO$14,$BP$14:$DP$14,0))</f>
        <v>0.22100726202050039</v>
      </c>
      <c r="CP38" s="8" cm="1">
        <f t="array" ref="CP38">AJ38*INDEX(prod_est,$G38+$H38-1,MATCH(CP$14,$BP$14:$DP$14,0))</f>
        <v>0.22119443489654755</v>
      </c>
      <c r="CQ38" s="8" cm="1">
        <f t="array" ref="CQ38">AK38*INDEX(prod_est,$G38+$H38-1,MATCH(CQ$14,$BP$14:$DP$14,0))</f>
        <v>0.2213491830513325</v>
      </c>
      <c r="CR38" s="8" cm="1">
        <f t="array" ref="CR38">AL38*INDEX(prod_est,$G38+$H38-1,MATCH(CR$14,$BP$14:$DP$14,0))</f>
        <v>0.22138496851659145</v>
      </c>
      <c r="CS38" s="8" cm="1">
        <f t="array" ref="CS38">AM38*INDEX(prod_est,$G38+$H38-1,MATCH(CS$14,$BP$14:$DP$14,0))</f>
        <v>0.22141065991094555</v>
      </c>
      <c r="CT38" s="8" cm="1">
        <f t="array" ref="CT38">AN38*INDEX(prod_est,$G38+$H38-1,MATCH(CT$14,$BP$14:$DP$14,0))</f>
        <v>0.22142255504738553</v>
      </c>
      <c r="CU38" s="8" cm="1">
        <f t="array" ref="CU38">AO38*INDEX(prod_est,$G38+$H38-1,MATCH(CU$14,$BP$14:$DP$14,0))</f>
        <v>0.22141561469902726</v>
      </c>
      <c r="CV38" s="8" cm="1">
        <f t="array" ref="CV38">AP38*INDEX(prod_est,$G38+$H38-1,MATCH(CV$14,$BP$14:$DP$14,0))</f>
        <v>0.22138529344577831</v>
      </c>
      <c r="CW38" cm="1">
        <f t="array" ref="CW38">AQ38*INDEX(prod_est,$G38+$H38-1,MATCH(CW$14,$BP$14:$DP$14,0))</f>
        <v>0.22020918407434759</v>
      </c>
      <c r="CX38" cm="1">
        <f t="array" ref="CX38">AR38*INDEX(prod_est,$G38+$H38-1,MATCH(CX$14,$BP$14:$DP$14,0))</f>
        <v>0.21903932278395261</v>
      </c>
      <c r="CY38" cm="1">
        <f t="array" ref="CY38">AS38*INDEX(prod_est,$G38+$H38-1,MATCH(CY$14,$BP$14:$DP$14,0))</f>
        <v>0.21787567638166283</v>
      </c>
      <c r="CZ38" cm="1">
        <f t="array" ref="CZ38">AT38*INDEX(prod_est,$G38+$H38-1,MATCH(CZ$14,$BP$14:$DP$14,0))</f>
        <v>0.21671821185088525</v>
      </c>
      <c r="DA38" cm="1">
        <f t="array" ref="DA38">AU38*INDEX(prod_est,$G38+$H38-1,MATCH(DA$14,$BP$14:$DP$14,0))</f>
        <v>0.21556689635042739</v>
      </c>
      <c r="DB38" cm="1">
        <f t="array" ref="DB38">AV38*INDEX(prod_est,$G38+$H38-1,MATCH(DB$14,$BP$14:$DP$14,0))</f>
        <v>0.21442169721356574</v>
      </c>
      <c r="DC38" cm="1">
        <f t="array" ref="DC38">AW38*INDEX(prod_est,$G38+$H38-1,MATCH(DC$14,$BP$14:$DP$14,0))</f>
        <v>0.21328258194711869</v>
      </c>
      <c r="DD38" cm="1">
        <f t="array" ref="DD38">AX38*INDEX(prod_est,$G38+$H38-1,MATCH(DD$14,$BP$14:$DP$14,0))</f>
        <v>0.21214951823052461</v>
      </c>
      <c r="DE38" cm="1">
        <f t="array" ref="DE38">AY38*INDEX(prod_est,$G38+$H38-1,MATCH(DE$14,$BP$14:$DP$14,0))</f>
        <v>0.21102247391492493</v>
      </c>
      <c r="DF38" cm="1">
        <f t="array" ref="DF38">AZ38*INDEX(prod_est,$G38+$H38-1,MATCH(DF$14,$BP$14:$DP$14,0))</f>
        <v>0.2099014170222519</v>
      </c>
      <c r="DG38" cm="1">
        <f t="array" ref="DG38">BA38*INDEX(prod_est,$G38+$H38-1,MATCH(DG$14,$BP$14:$DP$14,0))</f>
        <v>0.20878631574432116</v>
      </c>
      <c r="DH38" cm="1">
        <f t="array" ref="DH38">BB38*INDEX(prod_est,$G38+$H38-1,MATCH(DH$14,$BP$14:$DP$14,0))</f>
        <v>0.20767713844192948</v>
      </c>
      <c r="DI38" cm="1">
        <f t="array" ref="DI38">BC38*INDEX(prod_est,$G38+$H38-1,MATCH(DI$14,$BP$14:$DP$14,0))</f>
        <v>0.20657385364395672</v>
      </c>
      <c r="DJ38" cm="1">
        <f t="array" ref="DJ38">BD38*INDEX(prod_est,$G38+$H38-1,MATCH(DJ$14,$BP$14:$DP$14,0))</f>
        <v>0.2054764300464732</v>
      </c>
      <c r="DK38" cm="1">
        <f t="array" ref="DK38">BE38*INDEX(prod_est,$G38+$H38-1,MATCH(DK$14,$BP$14:$DP$14,0))</f>
        <v>0.2043848365118513</v>
      </c>
      <c r="DL38" cm="1">
        <f t="array" ref="DL38">BF38*INDEX(prod_est,$G38+$H38-1,MATCH(DL$14,$BP$14:$DP$14,0))</f>
        <v>0.20329904206788207</v>
      </c>
      <c r="DM38" cm="1">
        <f t="array" ref="DM38">BG38*INDEX(prod_est,$G38+$H38-1,MATCH(DM$14,$BP$14:$DP$14,0))</f>
        <v>0.20221901590689642</v>
      </c>
      <c r="DN38" cm="1">
        <f t="array" ref="DN38">BH38*INDEX(prod_est,$G38+$H38-1,MATCH(DN$14,$BP$14:$DP$14,0))</f>
        <v>0.20114472738489103</v>
      </c>
      <c r="DO38" cm="1">
        <f t="array" ref="DO38">BI38*INDEX(prod_est,$G38+$H38-1,MATCH(DO$14,$BP$14:$DP$14,0))</f>
        <v>0.20007614602065876</v>
      </c>
      <c r="DP38" cm="1">
        <f t="array" ref="DP38">BJ38*INDEX(prod_est,$G38+$H38-1,MATCH(DP$14,$BP$14:$DP$14,0))</f>
        <v>0.199013241494924</v>
      </c>
    </row>
    <row r="39" spans="1:120" x14ac:dyDescent="0.25">
      <c r="A39" t="s">
        <v>4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1</v>
      </c>
      <c r="H39">
        <f>IFERROR(MATCH(D39,Production_est!$D$4:$D$339,0),"-")</f>
        <v>6</v>
      </c>
      <c r="I39" s="8" cm="1">
        <f t="array" ref="I39">IFERROR(INDEX(Production_est!$E$4:$E$339,H39+G39-1),"-")</f>
        <v>9454.7908612122192</v>
      </c>
      <c r="J39" s="42">
        <f t="shared" si="0"/>
        <v>0</v>
      </c>
      <c r="K39" s="42">
        <f t="shared" ref="K39:AP39" si="53">J39*(1-$F$4)</f>
        <v>0</v>
      </c>
      <c r="L39" s="42">
        <f t="shared" si="53"/>
        <v>0</v>
      </c>
      <c r="M39" s="42">
        <f t="shared" si="53"/>
        <v>0</v>
      </c>
      <c r="N39" s="42">
        <f t="shared" si="53"/>
        <v>0</v>
      </c>
      <c r="O39" s="42">
        <f t="shared" si="53"/>
        <v>0</v>
      </c>
      <c r="P39" s="42">
        <f t="shared" si="53"/>
        <v>0</v>
      </c>
      <c r="Q39" s="42">
        <f t="shared" si="53"/>
        <v>0</v>
      </c>
      <c r="R39" s="42">
        <f t="shared" si="53"/>
        <v>0</v>
      </c>
      <c r="S39" s="42">
        <f t="shared" si="53"/>
        <v>0</v>
      </c>
      <c r="T39" s="42">
        <f t="shared" si="53"/>
        <v>0</v>
      </c>
      <c r="U39" s="42">
        <f t="shared" si="53"/>
        <v>0</v>
      </c>
      <c r="V39" s="42">
        <f t="shared" si="53"/>
        <v>0</v>
      </c>
      <c r="W39" s="42">
        <f t="shared" si="53"/>
        <v>0</v>
      </c>
      <c r="X39" s="42">
        <f t="shared" si="53"/>
        <v>0</v>
      </c>
      <c r="Y39" s="42">
        <f t="shared" si="53"/>
        <v>0</v>
      </c>
      <c r="Z39" s="42">
        <f t="shared" si="53"/>
        <v>0</v>
      </c>
      <c r="AA39" s="42">
        <f t="shared" si="53"/>
        <v>0</v>
      </c>
      <c r="AB39" s="42">
        <f t="shared" si="53"/>
        <v>0</v>
      </c>
      <c r="AC39" s="42">
        <f t="shared" si="53"/>
        <v>0</v>
      </c>
      <c r="AD39" s="42">
        <f t="shared" si="53"/>
        <v>0</v>
      </c>
      <c r="AE39" s="42">
        <f t="shared" si="53"/>
        <v>0</v>
      </c>
      <c r="AF39" s="42">
        <f t="shared" si="53"/>
        <v>0</v>
      </c>
      <c r="AG39" s="42">
        <f t="shared" si="53"/>
        <v>0</v>
      </c>
      <c r="AH39" s="42">
        <f t="shared" si="53"/>
        <v>0</v>
      </c>
      <c r="AI39" s="42">
        <f t="shared" si="53"/>
        <v>0</v>
      </c>
      <c r="AJ39" s="42">
        <f t="shared" si="53"/>
        <v>0</v>
      </c>
      <c r="AK39" s="42">
        <f t="shared" si="53"/>
        <v>0</v>
      </c>
      <c r="AL39" s="42">
        <f t="shared" si="53"/>
        <v>0</v>
      </c>
      <c r="AM39" s="42">
        <f t="shared" si="53"/>
        <v>0</v>
      </c>
      <c r="AN39" s="42">
        <f t="shared" si="53"/>
        <v>0</v>
      </c>
      <c r="AO39" s="42">
        <f t="shared" si="53"/>
        <v>0</v>
      </c>
      <c r="AP39" s="42">
        <f t="shared" si="53"/>
        <v>0</v>
      </c>
      <c r="AQ39" s="42">
        <f t="shared" ref="AQ39:BJ39" si="54">AP39*(1-$F$4)</f>
        <v>0</v>
      </c>
      <c r="AR39" s="42">
        <f t="shared" si="54"/>
        <v>0</v>
      </c>
      <c r="AS39" s="42">
        <f t="shared" si="54"/>
        <v>0</v>
      </c>
      <c r="AT39" s="42">
        <f t="shared" si="54"/>
        <v>0</v>
      </c>
      <c r="AU39" s="42">
        <f t="shared" si="54"/>
        <v>0</v>
      </c>
      <c r="AV39" s="42">
        <f t="shared" si="54"/>
        <v>0</v>
      </c>
      <c r="AW39" s="42">
        <f t="shared" si="54"/>
        <v>0</v>
      </c>
      <c r="AX39" s="42">
        <f t="shared" si="54"/>
        <v>0</v>
      </c>
      <c r="AY39" s="42">
        <f t="shared" si="54"/>
        <v>0</v>
      </c>
      <c r="AZ39" s="42">
        <f t="shared" si="54"/>
        <v>0</v>
      </c>
      <c r="BA39" s="42">
        <f t="shared" si="54"/>
        <v>0</v>
      </c>
      <c r="BB39" s="42">
        <f t="shared" si="54"/>
        <v>0</v>
      </c>
      <c r="BC39" s="42">
        <f t="shared" si="54"/>
        <v>0</v>
      </c>
      <c r="BD39" s="42">
        <f t="shared" si="54"/>
        <v>0</v>
      </c>
      <c r="BE39" s="42">
        <f t="shared" si="54"/>
        <v>0</v>
      </c>
      <c r="BF39" s="42">
        <f t="shared" si="54"/>
        <v>0</v>
      </c>
      <c r="BG39" s="42">
        <f t="shared" si="54"/>
        <v>0</v>
      </c>
      <c r="BH39" s="42">
        <f t="shared" si="54"/>
        <v>0</v>
      </c>
      <c r="BI39" s="42">
        <f t="shared" si="54"/>
        <v>0</v>
      </c>
      <c r="BJ39" s="42">
        <f t="shared" si="54"/>
        <v>0</v>
      </c>
      <c r="BK39" t="str">
        <f t="shared" si="3"/>
        <v>01_AUS</v>
      </c>
      <c r="BL39" t="str">
        <f t="shared" si="4"/>
        <v>d_ind_cem_16_2_industrial_waste</v>
      </c>
      <c r="BO39" s="8">
        <f t="shared" si="5"/>
        <v>0</v>
      </c>
      <c r="BP39" s="8">
        <f t="shared" si="6"/>
        <v>0</v>
      </c>
      <c r="BQ39" s="8" cm="1">
        <f t="array" ref="BQ39">K39*INDEX(prod_est,$G39+$H39-1,MATCH(BQ$14,$BP$14:$DP$14,0))</f>
        <v>0</v>
      </c>
      <c r="BR39" s="8" cm="1">
        <f t="array" ref="BR39">L39*INDEX(prod_est,$G39+$H39-1,MATCH(BR$14,$BP$14:$DP$14,0))</f>
        <v>0</v>
      </c>
      <c r="BS39" s="8" cm="1">
        <f t="array" ref="BS39">M39*INDEX(prod_est,$G39+$H39-1,MATCH(BS$14,$BP$14:$DP$14,0))</f>
        <v>0</v>
      </c>
      <c r="BT39" s="8" cm="1">
        <f t="array" ref="BT39">N39*INDEX(prod_est,$G39+$H39-1,MATCH(BT$14,$BP$14:$DP$14,0))</f>
        <v>0</v>
      </c>
      <c r="BU39" s="8" cm="1">
        <f t="array" ref="BU39">O39*INDEX(prod_est,$G39+$H39-1,MATCH(BU$14,$BP$14:$DP$14,0))</f>
        <v>0</v>
      </c>
      <c r="BV39" s="8" cm="1">
        <f t="array" ref="BV39">P39*INDEX(prod_est,$G39+$H39-1,MATCH(BV$14,$BP$14:$DP$14,0))</f>
        <v>0</v>
      </c>
      <c r="BW39" s="8" cm="1">
        <f t="array" ref="BW39">Q39*INDEX(prod_est,$G39+$H39-1,MATCH(BW$14,$BP$14:$DP$14,0))</f>
        <v>0</v>
      </c>
      <c r="BX39" s="8" cm="1">
        <f t="array" ref="BX39">R39*INDEX(prod_est,$G39+$H39-1,MATCH(BX$14,$BP$14:$DP$14,0))</f>
        <v>0</v>
      </c>
      <c r="BY39" s="8" cm="1">
        <f t="array" ref="BY39">S39*INDEX(prod_est,$G39+$H39-1,MATCH(BY$14,$BP$14:$DP$14,0))</f>
        <v>0</v>
      </c>
      <c r="BZ39" s="8" cm="1">
        <f t="array" ref="BZ39">T39*INDEX(prod_est,$G39+$H39-1,MATCH(BZ$14,$BP$14:$DP$14,0))</f>
        <v>0</v>
      </c>
      <c r="CA39" s="8" cm="1">
        <f t="array" ref="CA39">U39*INDEX(prod_est,$G39+$H39-1,MATCH(CA$14,$BP$14:$DP$14,0))</f>
        <v>0</v>
      </c>
      <c r="CB39" s="8" cm="1">
        <f t="array" ref="CB39">V39*INDEX(prod_est,$G39+$H39-1,MATCH(CB$14,$BP$14:$DP$14,0))</f>
        <v>0</v>
      </c>
      <c r="CC39" s="8" cm="1">
        <f t="array" ref="CC39">W39*INDEX(prod_est,$G39+$H39-1,MATCH(CC$14,$BP$14:$DP$14,0))</f>
        <v>0</v>
      </c>
      <c r="CD39" s="8" cm="1">
        <f t="array" ref="CD39">X39*INDEX(prod_est,$G39+$H39-1,MATCH(CD$14,$BP$14:$DP$14,0))</f>
        <v>0</v>
      </c>
      <c r="CE39" s="8" cm="1">
        <f t="array" ref="CE39">Y39*INDEX(prod_est,$G39+$H39-1,MATCH(CE$14,$BP$14:$DP$14,0))</f>
        <v>0</v>
      </c>
      <c r="CF39" s="8" cm="1">
        <f t="array" ref="CF39">Z39*INDEX(prod_est,$G39+$H39-1,MATCH(CF$14,$BP$14:$DP$14,0))</f>
        <v>0</v>
      </c>
      <c r="CG39" s="8" cm="1">
        <f t="array" ref="CG39">AA39*INDEX(prod_est,$G39+$H39-1,MATCH(CG$14,$BP$14:$DP$14,0))</f>
        <v>0</v>
      </c>
      <c r="CH39" s="8" cm="1">
        <f t="array" ref="CH39">AB39*INDEX(prod_est,$G39+$H39-1,MATCH(CH$14,$BP$14:$DP$14,0))</f>
        <v>0</v>
      </c>
      <c r="CI39" s="8" cm="1">
        <f t="array" ref="CI39">AC39*INDEX(prod_est,$G39+$H39-1,MATCH(CI$14,$BP$14:$DP$14,0))</f>
        <v>0</v>
      </c>
      <c r="CJ39" s="8" cm="1">
        <f t="array" ref="CJ39">AD39*INDEX(prod_est,$G39+$H39-1,MATCH(CJ$14,$BP$14:$DP$14,0))</f>
        <v>0</v>
      </c>
      <c r="CK39" s="8" cm="1">
        <f t="array" ref="CK39">AE39*INDEX(prod_est,$G39+$H39-1,MATCH(CK$14,$BP$14:$DP$14,0))</f>
        <v>0</v>
      </c>
      <c r="CL39" s="8" cm="1">
        <f t="array" ref="CL39">AF39*INDEX(prod_est,$G39+$H39-1,MATCH(CL$14,$BP$14:$DP$14,0))</f>
        <v>0</v>
      </c>
      <c r="CM39" s="8" cm="1">
        <f t="array" ref="CM39">AG39*INDEX(prod_est,$G39+$H39-1,MATCH(CM$14,$BP$14:$DP$14,0))</f>
        <v>0</v>
      </c>
      <c r="CN39" s="8" cm="1">
        <f t="array" ref="CN39">AH39*INDEX(prod_est,$G39+$H39-1,MATCH(CN$14,$BP$14:$DP$14,0))</f>
        <v>0</v>
      </c>
      <c r="CO39" s="8" cm="1">
        <f t="array" ref="CO39">AI39*INDEX(prod_est,$G39+$H39-1,MATCH(CO$14,$BP$14:$DP$14,0))</f>
        <v>0</v>
      </c>
      <c r="CP39" s="8" cm="1">
        <f t="array" ref="CP39">AJ39*INDEX(prod_est,$G39+$H39-1,MATCH(CP$14,$BP$14:$DP$14,0))</f>
        <v>0</v>
      </c>
      <c r="CQ39" s="8" cm="1">
        <f t="array" ref="CQ39">AK39*INDEX(prod_est,$G39+$H39-1,MATCH(CQ$14,$BP$14:$DP$14,0))</f>
        <v>0</v>
      </c>
      <c r="CR39" s="8" cm="1">
        <f t="array" ref="CR39">AL39*INDEX(prod_est,$G39+$H39-1,MATCH(CR$14,$BP$14:$DP$14,0))</f>
        <v>0</v>
      </c>
      <c r="CS39" s="8" cm="1">
        <f t="array" ref="CS39">AM39*INDEX(prod_est,$G39+$H39-1,MATCH(CS$14,$BP$14:$DP$14,0))</f>
        <v>0</v>
      </c>
      <c r="CT39" s="8" cm="1">
        <f t="array" ref="CT39">AN39*INDEX(prod_est,$G39+$H39-1,MATCH(CT$14,$BP$14:$DP$14,0))</f>
        <v>0</v>
      </c>
      <c r="CU39" s="8" cm="1">
        <f t="array" ref="CU39">AO39*INDEX(prod_est,$G39+$H39-1,MATCH(CU$14,$BP$14:$DP$14,0))</f>
        <v>0</v>
      </c>
      <c r="CV39" s="8" cm="1">
        <f t="array" ref="CV39">AP39*INDEX(prod_est,$G39+$H39-1,MATCH(CV$14,$BP$14:$DP$14,0))</f>
        <v>0</v>
      </c>
      <c r="CW39" cm="1">
        <f t="array" ref="CW39">AQ39*INDEX(prod_est,$G39+$H39-1,MATCH(CW$14,$BP$14:$DP$14,0))</f>
        <v>0</v>
      </c>
      <c r="CX39" cm="1">
        <f t="array" ref="CX39">AR39*INDEX(prod_est,$G39+$H39-1,MATCH(CX$14,$BP$14:$DP$14,0))</f>
        <v>0</v>
      </c>
      <c r="CY39" cm="1">
        <f t="array" ref="CY39">AS39*INDEX(prod_est,$G39+$H39-1,MATCH(CY$14,$BP$14:$DP$14,0))</f>
        <v>0</v>
      </c>
      <c r="CZ39" cm="1">
        <f t="array" ref="CZ39">AT39*INDEX(prod_est,$G39+$H39-1,MATCH(CZ$14,$BP$14:$DP$14,0))</f>
        <v>0</v>
      </c>
      <c r="DA39" cm="1">
        <f t="array" ref="DA39">AU39*INDEX(prod_est,$G39+$H39-1,MATCH(DA$14,$BP$14:$DP$14,0))</f>
        <v>0</v>
      </c>
      <c r="DB39" cm="1">
        <f t="array" ref="DB39">AV39*INDEX(prod_est,$G39+$H39-1,MATCH(DB$14,$BP$14:$DP$14,0))</f>
        <v>0</v>
      </c>
      <c r="DC39" cm="1">
        <f t="array" ref="DC39">AW39*INDEX(prod_est,$G39+$H39-1,MATCH(DC$14,$BP$14:$DP$14,0))</f>
        <v>0</v>
      </c>
      <c r="DD39" cm="1">
        <f t="array" ref="DD39">AX39*INDEX(prod_est,$G39+$H39-1,MATCH(DD$14,$BP$14:$DP$14,0))</f>
        <v>0</v>
      </c>
      <c r="DE39" cm="1">
        <f t="array" ref="DE39">AY39*INDEX(prod_est,$G39+$H39-1,MATCH(DE$14,$BP$14:$DP$14,0))</f>
        <v>0</v>
      </c>
      <c r="DF39" cm="1">
        <f t="array" ref="DF39">AZ39*INDEX(prod_est,$G39+$H39-1,MATCH(DF$14,$BP$14:$DP$14,0))</f>
        <v>0</v>
      </c>
      <c r="DG39" cm="1">
        <f t="array" ref="DG39">BA39*INDEX(prod_est,$G39+$H39-1,MATCH(DG$14,$BP$14:$DP$14,0))</f>
        <v>0</v>
      </c>
      <c r="DH39" cm="1">
        <f t="array" ref="DH39">BB39*INDEX(prod_est,$G39+$H39-1,MATCH(DH$14,$BP$14:$DP$14,0))</f>
        <v>0</v>
      </c>
      <c r="DI39" cm="1">
        <f t="array" ref="DI39">BC39*INDEX(prod_est,$G39+$H39-1,MATCH(DI$14,$BP$14:$DP$14,0))</f>
        <v>0</v>
      </c>
      <c r="DJ39" cm="1">
        <f t="array" ref="DJ39">BD39*INDEX(prod_est,$G39+$H39-1,MATCH(DJ$14,$BP$14:$DP$14,0))</f>
        <v>0</v>
      </c>
      <c r="DK39" cm="1">
        <f t="array" ref="DK39">BE39*INDEX(prod_est,$G39+$H39-1,MATCH(DK$14,$BP$14:$DP$14,0))</f>
        <v>0</v>
      </c>
      <c r="DL39" cm="1">
        <f t="array" ref="DL39">BF39*INDEX(prod_est,$G39+$H39-1,MATCH(DL$14,$BP$14:$DP$14,0))</f>
        <v>0</v>
      </c>
      <c r="DM39" cm="1">
        <f t="array" ref="DM39">BG39*INDEX(prod_est,$G39+$H39-1,MATCH(DM$14,$BP$14:$DP$14,0))</f>
        <v>0</v>
      </c>
      <c r="DN39" cm="1">
        <f t="array" ref="DN39">BH39*INDEX(prod_est,$G39+$H39-1,MATCH(DN$14,$BP$14:$DP$14,0))</f>
        <v>0</v>
      </c>
      <c r="DO39" cm="1">
        <f t="array" ref="DO39">BI39*INDEX(prod_est,$G39+$H39-1,MATCH(DO$14,$BP$14:$DP$14,0))</f>
        <v>0</v>
      </c>
      <c r="DP39" cm="1">
        <f t="array" ref="DP39">BJ39*INDEX(prod_est,$G39+$H39-1,MATCH(DP$14,$BP$14:$DP$14,0))</f>
        <v>0</v>
      </c>
    </row>
    <row r="40" spans="1:120" x14ac:dyDescent="0.25">
      <c r="A40" t="s">
        <v>4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1</v>
      </c>
      <c r="H40">
        <f>IFERROR(MATCH(D40,Production_est!$D$4:$D$339,0),"-")</f>
        <v>6</v>
      </c>
      <c r="I40" s="8" cm="1">
        <f t="array" ref="I40">IFERROR(INDEX(Production_est!$E$4:$E$339,H40+G40-1),"-")</f>
        <v>9454.7908612122192</v>
      </c>
      <c r="J40" s="42">
        <f t="shared" si="0"/>
        <v>0</v>
      </c>
      <c r="K40" s="42">
        <f t="shared" ref="K40:AP40" si="55">J40*(1-$F$4)</f>
        <v>0</v>
      </c>
      <c r="L40" s="42">
        <f t="shared" si="55"/>
        <v>0</v>
      </c>
      <c r="M40" s="42">
        <f t="shared" si="55"/>
        <v>0</v>
      </c>
      <c r="N40" s="42">
        <f t="shared" si="55"/>
        <v>0</v>
      </c>
      <c r="O40" s="42">
        <f t="shared" si="55"/>
        <v>0</v>
      </c>
      <c r="P40" s="42">
        <f t="shared" si="55"/>
        <v>0</v>
      </c>
      <c r="Q40" s="42">
        <f t="shared" si="55"/>
        <v>0</v>
      </c>
      <c r="R40" s="42">
        <f t="shared" si="55"/>
        <v>0</v>
      </c>
      <c r="S40" s="42">
        <f t="shared" si="55"/>
        <v>0</v>
      </c>
      <c r="T40" s="42">
        <f t="shared" si="55"/>
        <v>0</v>
      </c>
      <c r="U40" s="42">
        <f t="shared" si="55"/>
        <v>0</v>
      </c>
      <c r="V40" s="42">
        <f t="shared" si="55"/>
        <v>0</v>
      </c>
      <c r="W40" s="42">
        <f t="shared" si="55"/>
        <v>0</v>
      </c>
      <c r="X40" s="42">
        <f t="shared" si="55"/>
        <v>0</v>
      </c>
      <c r="Y40" s="42">
        <f t="shared" si="55"/>
        <v>0</v>
      </c>
      <c r="Z40" s="42">
        <f t="shared" si="55"/>
        <v>0</v>
      </c>
      <c r="AA40" s="42">
        <f t="shared" si="55"/>
        <v>0</v>
      </c>
      <c r="AB40" s="42">
        <f t="shared" si="55"/>
        <v>0</v>
      </c>
      <c r="AC40" s="42">
        <f t="shared" si="55"/>
        <v>0</v>
      </c>
      <c r="AD40" s="42">
        <f t="shared" si="55"/>
        <v>0</v>
      </c>
      <c r="AE40" s="42">
        <f t="shared" si="55"/>
        <v>0</v>
      </c>
      <c r="AF40" s="42">
        <f t="shared" si="55"/>
        <v>0</v>
      </c>
      <c r="AG40" s="42">
        <f t="shared" si="55"/>
        <v>0</v>
      </c>
      <c r="AH40" s="42">
        <f t="shared" si="55"/>
        <v>0</v>
      </c>
      <c r="AI40" s="42">
        <f t="shared" si="55"/>
        <v>0</v>
      </c>
      <c r="AJ40" s="42">
        <f t="shared" si="55"/>
        <v>0</v>
      </c>
      <c r="AK40" s="42">
        <f t="shared" si="55"/>
        <v>0</v>
      </c>
      <c r="AL40" s="42">
        <f t="shared" si="55"/>
        <v>0</v>
      </c>
      <c r="AM40" s="42">
        <f t="shared" si="55"/>
        <v>0</v>
      </c>
      <c r="AN40" s="42">
        <f t="shared" si="55"/>
        <v>0</v>
      </c>
      <c r="AO40" s="42">
        <f t="shared" si="55"/>
        <v>0</v>
      </c>
      <c r="AP40" s="42">
        <f t="shared" si="55"/>
        <v>0</v>
      </c>
      <c r="AQ40" s="42">
        <f t="shared" ref="AQ40:BJ40" si="56">AP40*(1-$F$4)</f>
        <v>0</v>
      </c>
      <c r="AR40" s="42">
        <f t="shared" si="56"/>
        <v>0</v>
      </c>
      <c r="AS40" s="42">
        <f t="shared" si="56"/>
        <v>0</v>
      </c>
      <c r="AT40" s="42">
        <f t="shared" si="56"/>
        <v>0</v>
      </c>
      <c r="AU40" s="42">
        <f t="shared" si="56"/>
        <v>0</v>
      </c>
      <c r="AV40" s="42">
        <f t="shared" si="56"/>
        <v>0</v>
      </c>
      <c r="AW40" s="42">
        <f t="shared" si="56"/>
        <v>0</v>
      </c>
      <c r="AX40" s="42">
        <f t="shared" si="56"/>
        <v>0</v>
      </c>
      <c r="AY40" s="42">
        <f t="shared" si="56"/>
        <v>0</v>
      </c>
      <c r="AZ40" s="42">
        <f t="shared" si="56"/>
        <v>0</v>
      </c>
      <c r="BA40" s="42">
        <f t="shared" si="56"/>
        <v>0</v>
      </c>
      <c r="BB40" s="42">
        <f t="shared" si="56"/>
        <v>0</v>
      </c>
      <c r="BC40" s="42">
        <f t="shared" si="56"/>
        <v>0</v>
      </c>
      <c r="BD40" s="42">
        <f t="shared" si="56"/>
        <v>0</v>
      </c>
      <c r="BE40" s="42">
        <f t="shared" si="56"/>
        <v>0</v>
      </c>
      <c r="BF40" s="42">
        <f t="shared" si="56"/>
        <v>0</v>
      </c>
      <c r="BG40" s="42">
        <f t="shared" si="56"/>
        <v>0</v>
      </c>
      <c r="BH40" s="42">
        <f t="shared" si="56"/>
        <v>0</v>
      </c>
      <c r="BI40" s="42">
        <f t="shared" si="56"/>
        <v>0</v>
      </c>
      <c r="BJ40" s="42">
        <f t="shared" si="56"/>
        <v>0</v>
      </c>
      <c r="BK40" t="str">
        <f t="shared" si="3"/>
        <v>01_AUS</v>
      </c>
      <c r="BL40" t="str">
        <f t="shared" si="4"/>
        <v>d_ind_cem_16_3_msw_ren</v>
      </c>
      <c r="BO40" s="8">
        <f t="shared" si="5"/>
        <v>0</v>
      </c>
      <c r="BP40" s="8">
        <f t="shared" si="6"/>
        <v>0</v>
      </c>
      <c r="BQ40" s="8" cm="1">
        <f t="array" ref="BQ40">K40*INDEX(prod_est,$G40+$H40-1,MATCH(BQ$14,$BP$14:$DP$14,0))</f>
        <v>0</v>
      </c>
      <c r="BR40" s="8" cm="1">
        <f t="array" ref="BR40">L40*INDEX(prod_est,$G40+$H40-1,MATCH(BR$14,$BP$14:$DP$14,0))</f>
        <v>0</v>
      </c>
      <c r="BS40" s="8" cm="1">
        <f t="array" ref="BS40">M40*INDEX(prod_est,$G40+$H40-1,MATCH(BS$14,$BP$14:$DP$14,0))</f>
        <v>0</v>
      </c>
      <c r="BT40" s="8" cm="1">
        <f t="array" ref="BT40">N40*INDEX(prod_est,$G40+$H40-1,MATCH(BT$14,$BP$14:$DP$14,0))</f>
        <v>0</v>
      </c>
      <c r="BU40" s="8" cm="1">
        <f t="array" ref="BU40">O40*INDEX(prod_est,$G40+$H40-1,MATCH(BU$14,$BP$14:$DP$14,0))</f>
        <v>0</v>
      </c>
      <c r="BV40" s="8" cm="1">
        <f t="array" ref="BV40">P40*INDEX(prod_est,$G40+$H40-1,MATCH(BV$14,$BP$14:$DP$14,0))</f>
        <v>0</v>
      </c>
      <c r="BW40" s="8" cm="1">
        <f t="array" ref="BW40">Q40*INDEX(prod_est,$G40+$H40-1,MATCH(BW$14,$BP$14:$DP$14,0))</f>
        <v>0</v>
      </c>
      <c r="BX40" s="8" cm="1">
        <f t="array" ref="BX40">R40*INDEX(prod_est,$G40+$H40-1,MATCH(BX$14,$BP$14:$DP$14,0))</f>
        <v>0</v>
      </c>
      <c r="BY40" s="8" cm="1">
        <f t="array" ref="BY40">S40*INDEX(prod_est,$G40+$H40-1,MATCH(BY$14,$BP$14:$DP$14,0))</f>
        <v>0</v>
      </c>
      <c r="BZ40" s="8" cm="1">
        <f t="array" ref="BZ40">T40*INDEX(prod_est,$G40+$H40-1,MATCH(BZ$14,$BP$14:$DP$14,0))</f>
        <v>0</v>
      </c>
      <c r="CA40" s="8" cm="1">
        <f t="array" ref="CA40">U40*INDEX(prod_est,$G40+$H40-1,MATCH(CA$14,$BP$14:$DP$14,0))</f>
        <v>0</v>
      </c>
      <c r="CB40" s="8" cm="1">
        <f t="array" ref="CB40">V40*INDEX(prod_est,$G40+$H40-1,MATCH(CB$14,$BP$14:$DP$14,0))</f>
        <v>0</v>
      </c>
      <c r="CC40" s="8" cm="1">
        <f t="array" ref="CC40">W40*INDEX(prod_est,$G40+$H40-1,MATCH(CC$14,$BP$14:$DP$14,0))</f>
        <v>0</v>
      </c>
      <c r="CD40" s="8" cm="1">
        <f t="array" ref="CD40">X40*INDEX(prod_est,$G40+$H40-1,MATCH(CD$14,$BP$14:$DP$14,0))</f>
        <v>0</v>
      </c>
      <c r="CE40" s="8" cm="1">
        <f t="array" ref="CE40">Y40*INDEX(prod_est,$G40+$H40-1,MATCH(CE$14,$BP$14:$DP$14,0))</f>
        <v>0</v>
      </c>
      <c r="CF40" s="8" cm="1">
        <f t="array" ref="CF40">Z40*INDEX(prod_est,$G40+$H40-1,MATCH(CF$14,$BP$14:$DP$14,0))</f>
        <v>0</v>
      </c>
      <c r="CG40" s="8" cm="1">
        <f t="array" ref="CG40">AA40*INDEX(prod_est,$G40+$H40-1,MATCH(CG$14,$BP$14:$DP$14,0))</f>
        <v>0</v>
      </c>
      <c r="CH40" s="8" cm="1">
        <f t="array" ref="CH40">AB40*INDEX(prod_est,$G40+$H40-1,MATCH(CH$14,$BP$14:$DP$14,0))</f>
        <v>0</v>
      </c>
      <c r="CI40" s="8" cm="1">
        <f t="array" ref="CI40">AC40*INDEX(prod_est,$G40+$H40-1,MATCH(CI$14,$BP$14:$DP$14,0))</f>
        <v>0</v>
      </c>
      <c r="CJ40" s="8" cm="1">
        <f t="array" ref="CJ40">AD40*INDEX(prod_est,$G40+$H40-1,MATCH(CJ$14,$BP$14:$DP$14,0))</f>
        <v>0</v>
      </c>
      <c r="CK40" s="8" cm="1">
        <f t="array" ref="CK40">AE40*INDEX(prod_est,$G40+$H40-1,MATCH(CK$14,$BP$14:$DP$14,0))</f>
        <v>0</v>
      </c>
      <c r="CL40" s="8" cm="1">
        <f t="array" ref="CL40">AF40*INDEX(prod_est,$G40+$H40-1,MATCH(CL$14,$BP$14:$DP$14,0))</f>
        <v>0</v>
      </c>
      <c r="CM40" s="8" cm="1">
        <f t="array" ref="CM40">AG40*INDEX(prod_est,$G40+$H40-1,MATCH(CM$14,$BP$14:$DP$14,0))</f>
        <v>0</v>
      </c>
      <c r="CN40" s="8" cm="1">
        <f t="array" ref="CN40">AH40*INDEX(prod_est,$G40+$H40-1,MATCH(CN$14,$BP$14:$DP$14,0))</f>
        <v>0</v>
      </c>
      <c r="CO40" s="8" cm="1">
        <f t="array" ref="CO40">AI40*INDEX(prod_est,$G40+$H40-1,MATCH(CO$14,$BP$14:$DP$14,0))</f>
        <v>0</v>
      </c>
      <c r="CP40" s="8" cm="1">
        <f t="array" ref="CP40">AJ40*INDEX(prod_est,$G40+$H40-1,MATCH(CP$14,$BP$14:$DP$14,0))</f>
        <v>0</v>
      </c>
      <c r="CQ40" s="8" cm="1">
        <f t="array" ref="CQ40">AK40*INDEX(prod_est,$G40+$H40-1,MATCH(CQ$14,$BP$14:$DP$14,0))</f>
        <v>0</v>
      </c>
      <c r="CR40" s="8" cm="1">
        <f t="array" ref="CR40">AL40*INDEX(prod_est,$G40+$H40-1,MATCH(CR$14,$BP$14:$DP$14,0))</f>
        <v>0</v>
      </c>
      <c r="CS40" s="8" cm="1">
        <f t="array" ref="CS40">AM40*INDEX(prod_est,$G40+$H40-1,MATCH(CS$14,$BP$14:$DP$14,0))</f>
        <v>0</v>
      </c>
      <c r="CT40" s="8" cm="1">
        <f t="array" ref="CT40">AN40*INDEX(prod_est,$G40+$H40-1,MATCH(CT$14,$BP$14:$DP$14,0))</f>
        <v>0</v>
      </c>
      <c r="CU40" s="8" cm="1">
        <f t="array" ref="CU40">AO40*INDEX(prod_est,$G40+$H40-1,MATCH(CU$14,$BP$14:$DP$14,0))</f>
        <v>0</v>
      </c>
      <c r="CV40" s="8" cm="1">
        <f t="array" ref="CV40">AP40*INDEX(prod_est,$G40+$H40-1,MATCH(CV$14,$BP$14:$DP$14,0))</f>
        <v>0</v>
      </c>
      <c r="CW40" cm="1">
        <f t="array" ref="CW40">AQ40*INDEX(prod_est,$G40+$H40-1,MATCH(CW$14,$BP$14:$DP$14,0))</f>
        <v>0</v>
      </c>
      <c r="CX40" cm="1">
        <f t="array" ref="CX40">AR40*INDEX(prod_est,$G40+$H40-1,MATCH(CX$14,$BP$14:$DP$14,0))</f>
        <v>0</v>
      </c>
      <c r="CY40" cm="1">
        <f t="array" ref="CY40">AS40*INDEX(prod_est,$G40+$H40-1,MATCH(CY$14,$BP$14:$DP$14,0))</f>
        <v>0</v>
      </c>
      <c r="CZ40" cm="1">
        <f t="array" ref="CZ40">AT40*INDEX(prod_est,$G40+$H40-1,MATCH(CZ$14,$BP$14:$DP$14,0))</f>
        <v>0</v>
      </c>
      <c r="DA40" cm="1">
        <f t="array" ref="DA40">AU40*INDEX(prod_est,$G40+$H40-1,MATCH(DA$14,$BP$14:$DP$14,0))</f>
        <v>0</v>
      </c>
      <c r="DB40" cm="1">
        <f t="array" ref="DB40">AV40*INDEX(prod_est,$G40+$H40-1,MATCH(DB$14,$BP$14:$DP$14,0))</f>
        <v>0</v>
      </c>
      <c r="DC40" cm="1">
        <f t="array" ref="DC40">AW40*INDEX(prod_est,$G40+$H40-1,MATCH(DC$14,$BP$14:$DP$14,0))</f>
        <v>0</v>
      </c>
      <c r="DD40" cm="1">
        <f t="array" ref="DD40">AX40*INDEX(prod_est,$G40+$H40-1,MATCH(DD$14,$BP$14:$DP$14,0))</f>
        <v>0</v>
      </c>
      <c r="DE40" cm="1">
        <f t="array" ref="DE40">AY40*INDEX(prod_est,$G40+$H40-1,MATCH(DE$14,$BP$14:$DP$14,0))</f>
        <v>0</v>
      </c>
      <c r="DF40" cm="1">
        <f t="array" ref="DF40">AZ40*INDEX(prod_est,$G40+$H40-1,MATCH(DF$14,$BP$14:$DP$14,0))</f>
        <v>0</v>
      </c>
      <c r="DG40" cm="1">
        <f t="array" ref="DG40">BA40*INDEX(prod_est,$G40+$H40-1,MATCH(DG$14,$BP$14:$DP$14,0))</f>
        <v>0</v>
      </c>
      <c r="DH40" cm="1">
        <f t="array" ref="DH40">BB40*INDEX(prod_est,$G40+$H40-1,MATCH(DH$14,$BP$14:$DP$14,0))</f>
        <v>0</v>
      </c>
      <c r="DI40" cm="1">
        <f t="array" ref="DI40">BC40*INDEX(prod_est,$G40+$H40-1,MATCH(DI$14,$BP$14:$DP$14,0))</f>
        <v>0</v>
      </c>
      <c r="DJ40" cm="1">
        <f t="array" ref="DJ40">BD40*INDEX(prod_est,$G40+$H40-1,MATCH(DJ$14,$BP$14:$DP$14,0))</f>
        <v>0</v>
      </c>
      <c r="DK40" cm="1">
        <f t="array" ref="DK40">BE40*INDEX(prod_est,$G40+$H40-1,MATCH(DK$14,$BP$14:$DP$14,0))</f>
        <v>0</v>
      </c>
      <c r="DL40" cm="1">
        <f t="array" ref="DL40">BF40*INDEX(prod_est,$G40+$H40-1,MATCH(DL$14,$BP$14:$DP$14,0))</f>
        <v>0</v>
      </c>
      <c r="DM40" cm="1">
        <f t="array" ref="DM40">BG40*INDEX(prod_est,$G40+$H40-1,MATCH(DM$14,$BP$14:$DP$14,0))</f>
        <v>0</v>
      </c>
      <c r="DN40" cm="1">
        <f t="array" ref="DN40">BH40*INDEX(prod_est,$G40+$H40-1,MATCH(DN$14,$BP$14:$DP$14,0))</f>
        <v>0</v>
      </c>
      <c r="DO40" cm="1">
        <f t="array" ref="DO40">BI40*INDEX(prod_est,$G40+$H40-1,MATCH(DO$14,$BP$14:$DP$14,0))</f>
        <v>0</v>
      </c>
      <c r="DP40" cm="1">
        <f t="array" ref="DP40">BJ40*INDEX(prod_est,$G40+$H40-1,MATCH(DP$14,$BP$14:$DP$14,0))</f>
        <v>0</v>
      </c>
    </row>
    <row r="41" spans="1:120" x14ac:dyDescent="0.25">
      <c r="A41" t="s">
        <v>4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1</v>
      </c>
      <c r="H41">
        <f>IFERROR(MATCH(D41,Production_est!$D$4:$D$339,0),"-")</f>
        <v>6</v>
      </c>
      <c r="I41" s="8" cm="1">
        <f t="array" ref="I41">IFERROR(INDEX(Production_est!$E$4:$E$339,H41+G41-1),"-")</f>
        <v>9454.7908612122192</v>
      </c>
      <c r="J41" s="42">
        <f t="shared" si="0"/>
        <v>0</v>
      </c>
      <c r="K41" s="42">
        <f t="shared" ref="K41:AP41" si="57">J41*(1-$F$4)</f>
        <v>0</v>
      </c>
      <c r="L41" s="42">
        <f t="shared" si="57"/>
        <v>0</v>
      </c>
      <c r="M41" s="42">
        <f t="shared" si="57"/>
        <v>0</v>
      </c>
      <c r="N41" s="42">
        <f t="shared" si="57"/>
        <v>0</v>
      </c>
      <c r="O41" s="42">
        <f t="shared" si="57"/>
        <v>0</v>
      </c>
      <c r="P41" s="42">
        <f t="shared" si="57"/>
        <v>0</v>
      </c>
      <c r="Q41" s="42">
        <f t="shared" si="57"/>
        <v>0</v>
      </c>
      <c r="R41" s="42">
        <f t="shared" si="57"/>
        <v>0</v>
      </c>
      <c r="S41" s="42">
        <f t="shared" si="57"/>
        <v>0</v>
      </c>
      <c r="T41" s="42">
        <f t="shared" si="57"/>
        <v>0</v>
      </c>
      <c r="U41" s="42">
        <f t="shared" si="57"/>
        <v>0</v>
      </c>
      <c r="V41" s="42">
        <f t="shared" si="57"/>
        <v>0</v>
      </c>
      <c r="W41" s="42">
        <f t="shared" si="57"/>
        <v>0</v>
      </c>
      <c r="X41" s="42">
        <f t="shared" si="57"/>
        <v>0</v>
      </c>
      <c r="Y41" s="42">
        <f t="shared" si="57"/>
        <v>0</v>
      </c>
      <c r="Z41" s="42">
        <f t="shared" si="57"/>
        <v>0</v>
      </c>
      <c r="AA41" s="42">
        <f t="shared" si="57"/>
        <v>0</v>
      </c>
      <c r="AB41" s="42">
        <f t="shared" si="57"/>
        <v>0</v>
      </c>
      <c r="AC41" s="42">
        <f t="shared" si="57"/>
        <v>0</v>
      </c>
      <c r="AD41" s="42">
        <f t="shared" si="57"/>
        <v>0</v>
      </c>
      <c r="AE41" s="42">
        <f t="shared" si="57"/>
        <v>0</v>
      </c>
      <c r="AF41" s="42">
        <f t="shared" si="57"/>
        <v>0</v>
      </c>
      <c r="AG41" s="42">
        <f t="shared" si="57"/>
        <v>0</v>
      </c>
      <c r="AH41" s="42">
        <f t="shared" si="57"/>
        <v>0</v>
      </c>
      <c r="AI41" s="42">
        <f t="shared" si="57"/>
        <v>0</v>
      </c>
      <c r="AJ41" s="42">
        <f t="shared" si="57"/>
        <v>0</v>
      </c>
      <c r="AK41" s="42">
        <f t="shared" si="57"/>
        <v>0</v>
      </c>
      <c r="AL41" s="42">
        <f t="shared" si="57"/>
        <v>0</v>
      </c>
      <c r="AM41" s="42">
        <f t="shared" si="57"/>
        <v>0</v>
      </c>
      <c r="AN41" s="42">
        <f t="shared" si="57"/>
        <v>0</v>
      </c>
      <c r="AO41" s="42">
        <f t="shared" si="57"/>
        <v>0</v>
      </c>
      <c r="AP41" s="42">
        <f t="shared" si="57"/>
        <v>0</v>
      </c>
      <c r="AQ41" s="42">
        <f t="shared" ref="AQ41:BJ46" si="58">AP41*(1-$F$4)</f>
        <v>0</v>
      </c>
      <c r="AR41" s="42">
        <f t="shared" si="58"/>
        <v>0</v>
      </c>
      <c r="AS41" s="42">
        <f t="shared" si="58"/>
        <v>0</v>
      </c>
      <c r="AT41" s="42">
        <f t="shared" si="58"/>
        <v>0</v>
      </c>
      <c r="AU41" s="42">
        <f t="shared" si="58"/>
        <v>0</v>
      </c>
      <c r="AV41" s="42">
        <f t="shared" si="58"/>
        <v>0</v>
      </c>
      <c r="AW41" s="42">
        <f t="shared" si="58"/>
        <v>0</v>
      </c>
      <c r="AX41" s="42">
        <f t="shared" si="58"/>
        <v>0</v>
      </c>
      <c r="AY41" s="42">
        <f t="shared" si="58"/>
        <v>0</v>
      </c>
      <c r="AZ41" s="42">
        <f t="shared" si="58"/>
        <v>0</v>
      </c>
      <c r="BA41" s="42">
        <f t="shared" si="58"/>
        <v>0</v>
      </c>
      <c r="BB41" s="42">
        <f t="shared" si="58"/>
        <v>0</v>
      </c>
      <c r="BC41" s="42">
        <f t="shared" si="58"/>
        <v>0</v>
      </c>
      <c r="BD41" s="42">
        <f t="shared" si="58"/>
        <v>0</v>
      </c>
      <c r="BE41" s="42">
        <f t="shared" si="58"/>
        <v>0</v>
      </c>
      <c r="BF41" s="42">
        <f t="shared" si="58"/>
        <v>0</v>
      </c>
      <c r="BG41" s="42">
        <f t="shared" si="58"/>
        <v>0</v>
      </c>
      <c r="BH41" s="42">
        <f t="shared" si="58"/>
        <v>0</v>
      </c>
      <c r="BI41" s="42">
        <f t="shared" si="58"/>
        <v>0</v>
      </c>
      <c r="BJ41" s="42">
        <f t="shared" si="58"/>
        <v>0</v>
      </c>
      <c r="BK41" t="str">
        <f t="shared" si="3"/>
        <v>01_AUS</v>
      </c>
      <c r="BL41" t="str">
        <f t="shared" si="4"/>
        <v>d_ind_cem_16_4_msw_nonr</v>
      </c>
      <c r="BO41" s="8">
        <f t="shared" si="5"/>
        <v>0</v>
      </c>
      <c r="BP41" s="8">
        <f t="shared" si="6"/>
        <v>0</v>
      </c>
      <c r="BQ41" s="8" cm="1">
        <f t="array" ref="BQ41">K41*INDEX(prod_est,$G41+$H41-1,MATCH(BQ$14,$BP$14:$DP$14,0))</f>
        <v>0</v>
      </c>
      <c r="BR41" s="8" cm="1">
        <f t="array" ref="BR41">L41*INDEX(prod_est,$G41+$H41-1,MATCH(BR$14,$BP$14:$DP$14,0))</f>
        <v>0</v>
      </c>
      <c r="BS41" s="8" cm="1">
        <f t="array" ref="BS41">M41*INDEX(prod_est,$G41+$H41-1,MATCH(BS$14,$BP$14:$DP$14,0))</f>
        <v>0</v>
      </c>
      <c r="BT41" s="8" cm="1">
        <f t="array" ref="BT41">N41*INDEX(prod_est,$G41+$H41-1,MATCH(BT$14,$BP$14:$DP$14,0))</f>
        <v>0</v>
      </c>
      <c r="BU41" s="8" cm="1">
        <f t="array" ref="BU41">O41*INDEX(prod_est,$G41+$H41-1,MATCH(BU$14,$BP$14:$DP$14,0))</f>
        <v>0</v>
      </c>
      <c r="BV41" s="8" cm="1">
        <f t="array" ref="BV41">P41*INDEX(prod_est,$G41+$H41-1,MATCH(BV$14,$BP$14:$DP$14,0))</f>
        <v>0</v>
      </c>
      <c r="BW41" s="8" cm="1">
        <f t="array" ref="BW41">Q41*INDEX(prod_est,$G41+$H41-1,MATCH(BW$14,$BP$14:$DP$14,0))</f>
        <v>0</v>
      </c>
      <c r="BX41" s="8" cm="1">
        <f t="array" ref="BX41">R41*INDEX(prod_est,$G41+$H41-1,MATCH(BX$14,$BP$14:$DP$14,0))</f>
        <v>0</v>
      </c>
      <c r="BY41" s="8" cm="1">
        <f t="array" ref="BY41">S41*INDEX(prod_est,$G41+$H41-1,MATCH(BY$14,$BP$14:$DP$14,0))</f>
        <v>0</v>
      </c>
      <c r="BZ41" s="8" cm="1">
        <f t="array" ref="BZ41">T41*INDEX(prod_est,$G41+$H41-1,MATCH(BZ$14,$BP$14:$DP$14,0))</f>
        <v>0</v>
      </c>
      <c r="CA41" s="8" cm="1">
        <f t="array" ref="CA41">U41*INDEX(prod_est,$G41+$H41-1,MATCH(CA$14,$BP$14:$DP$14,0))</f>
        <v>0</v>
      </c>
      <c r="CB41" s="8" cm="1">
        <f t="array" ref="CB41">V41*INDEX(prod_est,$G41+$H41-1,MATCH(CB$14,$BP$14:$DP$14,0))</f>
        <v>0</v>
      </c>
      <c r="CC41" s="8" cm="1">
        <f t="array" ref="CC41">W41*INDEX(prod_est,$G41+$H41-1,MATCH(CC$14,$BP$14:$DP$14,0))</f>
        <v>0</v>
      </c>
      <c r="CD41" s="8" cm="1">
        <f t="array" ref="CD41">X41*INDEX(prod_est,$G41+$H41-1,MATCH(CD$14,$BP$14:$DP$14,0))</f>
        <v>0</v>
      </c>
      <c r="CE41" s="8" cm="1">
        <f t="array" ref="CE41">Y41*INDEX(prod_est,$G41+$H41-1,MATCH(CE$14,$BP$14:$DP$14,0))</f>
        <v>0</v>
      </c>
      <c r="CF41" s="8" cm="1">
        <f t="array" ref="CF41">Z41*INDEX(prod_est,$G41+$H41-1,MATCH(CF$14,$BP$14:$DP$14,0))</f>
        <v>0</v>
      </c>
      <c r="CG41" s="8" cm="1">
        <f t="array" ref="CG41">AA41*INDEX(prod_est,$G41+$H41-1,MATCH(CG$14,$BP$14:$DP$14,0))</f>
        <v>0</v>
      </c>
      <c r="CH41" s="8" cm="1">
        <f t="array" ref="CH41">AB41*INDEX(prod_est,$G41+$H41-1,MATCH(CH$14,$BP$14:$DP$14,0))</f>
        <v>0</v>
      </c>
      <c r="CI41" s="8" cm="1">
        <f t="array" ref="CI41">AC41*INDEX(prod_est,$G41+$H41-1,MATCH(CI$14,$BP$14:$DP$14,0))</f>
        <v>0</v>
      </c>
      <c r="CJ41" s="8" cm="1">
        <f t="array" ref="CJ41">AD41*INDEX(prod_est,$G41+$H41-1,MATCH(CJ$14,$BP$14:$DP$14,0))</f>
        <v>0</v>
      </c>
      <c r="CK41" s="8" cm="1">
        <f t="array" ref="CK41">AE41*INDEX(prod_est,$G41+$H41-1,MATCH(CK$14,$BP$14:$DP$14,0))</f>
        <v>0</v>
      </c>
      <c r="CL41" s="8" cm="1">
        <f t="array" ref="CL41">AF41*INDEX(prod_est,$G41+$H41-1,MATCH(CL$14,$BP$14:$DP$14,0))</f>
        <v>0</v>
      </c>
      <c r="CM41" s="8" cm="1">
        <f t="array" ref="CM41">AG41*INDEX(prod_est,$G41+$H41-1,MATCH(CM$14,$BP$14:$DP$14,0))</f>
        <v>0</v>
      </c>
      <c r="CN41" s="8" cm="1">
        <f t="array" ref="CN41">AH41*INDEX(prod_est,$G41+$H41-1,MATCH(CN$14,$BP$14:$DP$14,0))</f>
        <v>0</v>
      </c>
      <c r="CO41" s="8" cm="1">
        <f t="array" ref="CO41">AI41*INDEX(prod_est,$G41+$H41-1,MATCH(CO$14,$BP$14:$DP$14,0))</f>
        <v>0</v>
      </c>
      <c r="CP41" s="8" cm="1">
        <f t="array" ref="CP41">AJ41*INDEX(prod_est,$G41+$H41-1,MATCH(CP$14,$BP$14:$DP$14,0))</f>
        <v>0</v>
      </c>
      <c r="CQ41" s="8" cm="1">
        <f t="array" ref="CQ41">AK41*INDEX(prod_est,$G41+$H41-1,MATCH(CQ$14,$BP$14:$DP$14,0))</f>
        <v>0</v>
      </c>
      <c r="CR41" s="8" cm="1">
        <f t="array" ref="CR41">AL41*INDEX(prod_est,$G41+$H41-1,MATCH(CR$14,$BP$14:$DP$14,0))</f>
        <v>0</v>
      </c>
      <c r="CS41" s="8" cm="1">
        <f t="array" ref="CS41">AM41*INDEX(prod_est,$G41+$H41-1,MATCH(CS$14,$BP$14:$DP$14,0))</f>
        <v>0</v>
      </c>
      <c r="CT41" s="8" cm="1">
        <f t="array" ref="CT41">AN41*INDEX(prod_est,$G41+$H41-1,MATCH(CT$14,$BP$14:$DP$14,0))</f>
        <v>0</v>
      </c>
      <c r="CU41" s="8" cm="1">
        <f t="array" ref="CU41">AO41*INDEX(prod_est,$G41+$H41-1,MATCH(CU$14,$BP$14:$DP$14,0))</f>
        <v>0</v>
      </c>
      <c r="CV41" s="8" cm="1">
        <f t="array" ref="CV41">AP41*INDEX(prod_est,$G41+$H41-1,MATCH(CV$14,$BP$14:$DP$14,0))</f>
        <v>0</v>
      </c>
      <c r="CW41" cm="1">
        <f t="array" ref="CW41">AQ41*INDEX(prod_est,$G41+$H41-1,MATCH(CW$14,$BP$14:$DP$14,0))</f>
        <v>0</v>
      </c>
      <c r="CX41" cm="1">
        <f t="array" ref="CX41">AR41*INDEX(prod_est,$G41+$H41-1,MATCH(CX$14,$BP$14:$DP$14,0))</f>
        <v>0</v>
      </c>
      <c r="CY41" cm="1">
        <f t="array" ref="CY41">AS41*INDEX(prod_est,$G41+$H41-1,MATCH(CY$14,$BP$14:$DP$14,0))</f>
        <v>0</v>
      </c>
      <c r="CZ41" cm="1">
        <f t="array" ref="CZ41">AT41*INDEX(prod_est,$G41+$H41-1,MATCH(CZ$14,$BP$14:$DP$14,0))</f>
        <v>0</v>
      </c>
      <c r="DA41" cm="1">
        <f t="array" ref="DA41">AU41*INDEX(prod_est,$G41+$H41-1,MATCH(DA$14,$BP$14:$DP$14,0))</f>
        <v>0</v>
      </c>
      <c r="DB41" cm="1">
        <f t="array" ref="DB41">AV41*INDEX(prod_est,$G41+$H41-1,MATCH(DB$14,$BP$14:$DP$14,0))</f>
        <v>0</v>
      </c>
      <c r="DC41" cm="1">
        <f t="array" ref="DC41">AW41*INDEX(prod_est,$G41+$H41-1,MATCH(DC$14,$BP$14:$DP$14,0))</f>
        <v>0</v>
      </c>
      <c r="DD41" cm="1">
        <f t="array" ref="DD41">AX41*INDEX(prod_est,$G41+$H41-1,MATCH(DD$14,$BP$14:$DP$14,0))</f>
        <v>0</v>
      </c>
      <c r="DE41" cm="1">
        <f t="array" ref="DE41">AY41*INDEX(prod_est,$G41+$H41-1,MATCH(DE$14,$BP$14:$DP$14,0))</f>
        <v>0</v>
      </c>
      <c r="DF41" cm="1">
        <f t="array" ref="DF41">AZ41*INDEX(prod_est,$G41+$H41-1,MATCH(DF$14,$BP$14:$DP$14,0))</f>
        <v>0</v>
      </c>
      <c r="DG41" cm="1">
        <f t="array" ref="DG41">BA41*INDEX(prod_est,$G41+$H41-1,MATCH(DG$14,$BP$14:$DP$14,0))</f>
        <v>0</v>
      </c>
      <c r="DH41" cm="1">
        <f t="array" ref="DH41">BB41*INDEX(prod_est,$G41+$H41-1,MATCH(DH$14,$BP$14:$DP$14,0))</f>
        <v>0</v>
      </c>
      <c r="DI41" cm="1">
        <f t="array" ref="DI41">BC41*INDEX(prod_est,$G41+$H41-1,MATCH(DI$14,$BP$14:$DP$14,0))</f>
        <v>0</v>
      </c>
      <c r="DJ41" cm="1">
        <f t="array" ref="DJ41">BD41*INDEX(prod_est,$G41+$H41-1,MATCH(DJ$14,$BP$14:$DP$14,0))</f>
        <v>0</v>
      </c>
      <c r="DK41" cm="1">
        <f t="array" ref="DK41">BE41*INDEX(prod_est,$G41+$H41-1,MATCH(DK$14,$BP$14:$DP$14,0))</f>
        <v>0</v>
      </c>
      <c r="DL41" cm="1">
        <f t="array" ref="DL41">BF41*INDEX(prod_est,$G41+$H41-1,MATCH(DL$14,$BP$14:$DP$14,0))</f>
        <v>0</v>
      </c>
      <c r="DM41" cm="1">
        <f t="array" ref="DM41">BG41*INDEX(prod_est,$G41+$H41-1,MATCH(DM$14,$BP$14:$DP$14,0))</f>
        <v>0</v>
      </c>
      <c r="DN41" cm="1">
        <f t="array" ref="DN41">BH41*INDEX(prod_est,$G41+$H41-1,MATCH(DN$14,$BP$14:$DP$14,0))</f>
        <v>0</v>
      </c>
      <c r="DO41" cm="1">
        <f t="array" ref="DO41">BI41*INDEX(prod_est,$G41+$H41-1,MATCH(DO$14,$BP$14:$DP$14,0))</f>
        <v>0</v>
      </c>
      <c r="DP41" cm="1">
        <f t="array" ref="DP41">BJ41*INDEX(prod_est,$G41+$H41-1,MATCH(DP$14,$BP$14:$DP$14,0))</f>
        <v>0</v>
      </c>
    </row>
    <row r="42" spans="1:120" x14ac:dyDescent="0.25">
      <c r="A42" t="s">
        <v>4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1</v>
      </c>
      <c r="H42">
        <f>IFERROR(MATCH(D42,Production_est!$D$4:$D$339,0),"-")</f>
        <v>6</v>
      </c>
      <c r="I42" s="8" cm="1">
        <f t="array" ref="I42">IFERROR(INDEX(Production_est!$E$4:$E$339,H42+G42-1),"-")</f>
        <v>9454.7908612122192</v>
      </c>
      <c r="J42" s="42">
        <f t="shared" si="0"/>
        <v>0</v>
      </c>
      <c r="K42" s="42">
        <f t="shared" ref="K42:AP42" si="59">J42*(1-$F$4)</f>
        <v>0</v>
      </c>
      <c r="L42" s="42">
        <f t="shared" si="59"/>
        <v>0</v>
      </c>
      <c r="M42" s="42">
        <f t="shared" si="59"/>
        <v>0</v>
      </c>
      <c r="N42" s="42">
        <f t="shared" si="59"/>
        <v>0</v>
      </c>
      <c r="O42" s="42">
        <f t="shared" si="59"/>
        <v>0</v>
      </c>
      <c r="P42" s="42">
        <f t="shared" si="59"/>
        <v>0</v>
      </c>
      <c r="Q42" s="42">
        <f t="shared" si="59"/>
        <v>0</v>
      </c>
      <c r="R42" s="42">
        <f t="shared" si="59"/>
        <v>0</v>
      </c>
      <c r="S42" s="42">
        <f t="shared" si="59"/>
        <v>0</v>
      </c>
      <c r="T42" s="42">
        <f t="shared" si="59"/>
        <v>0</v>
      </c>
      <c r="U42" s="42">
        <f t="shared" si="59"/>
        <v>0</v>
      </c>
      <c r="V42" s="42">
        <f t="shared" si="59"/>
        <v>0</v>
      </c>
      <c r="W42" s="42">
        <f t="shared" si="59"/>
        <v>0</v>
      </c>
      <c r="X42" s="42">
        <f t="shared" si="59"/>
        <v>0</v>
      </c>
      <c r="Y42" s="42">
        <f t="shared" si="59"/>
        <v>0</v>
      </c>
      <c r="Z42" s="42">
        <f t="shared" si="59"/>
        <v>0</v>
      </c>
      <c r="AA42" s="42">
        <f t="shared" si="59"/>
        <v>0</v>
      </c>
      <c r="AB42" s="42">
        <f t="shared" si="59"/>
        <v>0</v>
      </c>
      <c r="AC42" s="42">
        <f t="shared" si="59"/>
        <v>0</v>
      </c>
      <c r="AD42" s="42">
        <f t="shared" si="59"/>
        <v>0</v>
      </c>
      <c r="AE42" s="42">
        <f t="shared" si="59"/>
        <v>0</v>
      </c>
      <c r="AF42" s="42">
        <f t="shared" si="59"/>
        <v>0</v>
      </c>
      <c r="AG42" s="42">
        <f t="shared" si="59"/>
        <v>0</v>
      </c>
      <c r="AH42" s="42">
        <f t="shared" si="59"/>
        <v>0</v>
      </c>
      <c r="AI42" s="42">
        <f t="shared" si="59"/>
        <v>0</v>
      </c>
      <c r="AJ42" s="42">
        <f t="shared" si="59"/>
        <v>0</v>
      </c>
      <c r="AK42" s="42">
        <f t="shared" si="59"/>
        <v>0</v>
      </c>
      <c r="AL42" s="42">
        <f t="shared" si="59"/>
        <v>0</v>
      </c>
      <c r="AM42" s="42">
        <f t="shared" si="59"/>
        <v>0</v>
      </c>
      <c r="AN42" s="42">
        <f t="shared" si="59"/>
        <v>0</v>
      </c>
      <c r="AO42" s="42">
        <f t="shared" si="59"/>
        <v>0</v>
      </c>
      <c r="AP42" s="42">
        <f t="shared" si="59"/>
        <v>0</v>
      </c>
      <c r="AQ42" s="42">
        <f t="shared" si="58"/>
        <v>0</v>
      </c>
      <c r="AR42" s="42">
        <f t="shared" si="58"/>
        <v>0</v>
      </c>
      <c r="AS42" s="42">
        <f t="shared" si="58"/>
        <v>0</v>
      </c>
      <c r="AT42" s="42">
        <f t="shared" si="58"/>
        <v>0</v>
      </c>
      <c r="AU42" s="42">
        <f t="shared" si="58"/>
        <v>0</v>
      </c>
      <c r="AV42" s="42">
        <f t="shared" si="58"/>
        <v>0</v>
      </c>
      <c r="AW42" s="42">
        <f t="shared" si="58"/>
        <v>0</v>
      </c>
      <c r="AX42" s="42">
        <f t="shared" si="58"/>
        <v>0</v>
      </c>
      <c r="AY42" s="42">
        <f t="shared" si="58"/>
        <v>0</v>
      </c>
      <c r="AZ42" s="42">
        <f t="shared" si="58"/>
        <v>0</v>
      </c>
      <c r="BA42" s="42">
        <f t="shared" si="58"/>
        <v>0</v>
      </c>
      <c r="BB42" s="42">
        <f t="shared" si="58"/>
        <v>0</v>
      </c>
      <c r="BC42" s="42">
        <f t="shared" si="58"/>
        <v>0</v>
      </c>
      <c r="BD42" s="42">
        <f t="shared" si="58"/>
        <v>0</v>
      </c>
      <c r="BE42" s="42">
        <f t="shared" si="58"/>
        <v>0</v>
      </c>
      <c r="BF42" s="42">
        <f t="shared" si="58"/>
        <v>0</v>
      </c>
      <c r="BG42" s="42">
        <f t="shared" si="58"/>
        <v>0</v>
      </c>
      <c r="BH42" s="42">
        <f t="shared" si="58"/>
        <v>0</v>
      </c>
      <c r="BI42" s="42">
        <f t="shared" si="58"/>
        <v>0</v>
      </c>
      <c r="BJ42" s="42">
        <f t="shared" si="58"/>
        <v>0</v>
      </c>
      <c r="BK42" t="str">
        <f t="shared" si="3"/>
        <v>01_AUS</v>
      </c>
      <c r="BL42" t="str">
        <f t="shared" si="4"/>
        <v>d_ind_cem_16_5_biogasoline</v>
      </c>
      <c r="BO42" s="8">
        <f t="shared" si="5"/>
        <v>0</v>
      </c>
      <c r="BP42" s="8">
        <f t="shared" si="6"/>
        <v>0</v>
      </c>
      <c r="BQ42" s="8" cm="1">
        <f t="array" ref="BQ42">K42*INDEX(prod_est,$G42+$H42-1,MATCH(BQ$14,$BP$14:$DP$14,0))</f>
        <v>0</v>
      </c>
      <c r="BR42" s="8" cm="1">
        <f t="array" ref="BR42">L42*INDEX(prod_est,$G42+$H42-1,MATCH(BR$14,$BP$14:$DP$14,0))</f>
        <v>0</v>
      </c>
      <c r="BS42" s="8" cm="1">
        <f t="array" ref="BS42">M42*INDEX(prod_est,$G42+$H42-1,MATCH(BS$14,$BP$14:$DP$14,0))</f>
        <v>0</v>
      </c>
      <c r="BT42" s="8" cm="1">
        <f t="array" ref="BT42">N42*INDEX(prod_est,$G42+$H42-1,MATCH(BT$14,$BP$14:$DP$14,0))</f>
        <v>0</v>
      </c>
      <c r="BU42" s="8" cm="1">
        <f t="array" ref="BU42">O42*INDEX(prod_est,$G42+$H42-1,MATCH(BU$14,$BP$14:$DP$14,0))</f>
        <v>0</v>
      </c>
      <c r="BV42" s="8" cm="1">
        <f t="array" ref="BV42">P42*INDEX(prod_est,$G42+$H42-1,MATCH(BV$14,$BP$14:$DP$14,0))</f>
        <v>0</v>
      </c>
      <c r="BW42" s="8" cm="1">
        <f t="array" ref="BW42">Q42*INDEX(prod_est,$G42+$H42-1,MATCH(BW$14,$BP$14:$DP$14,0))</f>
        <v>0</v>
      </c>
      <c r="BX42" s="8" cm="1">
        <f t="array" ref="BX42">R42*INDEX(prod_est,$G42+$H42-1,MATCH(BX$14,$BP$14:$DP$14,0))</f>
        <v>0</v>
      </c>
      <c r="BY42" s="8" cm="1">
        <f t="array" ref="BY42">S42*INDEX(prod_est,$G42+$H42-1,MATCH(BY$14,$BP$14:$DP$14,0))</f>
        <v>0</v>
      </c>
      <c r="BZ42" s="8" cm="1">
        <f t="array" ref="BZ42">T42*INDEX(prod_est,$G42+$H42-1,MATCH(BZ$14,$BP$14:$DP$14,0))</f>
        <v>0</v>
      </c>
      <c r="CA42" s="8" cm="1">
        <f t="array" ref="CA42">U42*INDEX(prod_est,$G42+$H42-1,MATCH(CA$14,$BP$14:$DP$14,0))</f>
        <v>0</v>
      </c>
      <c r="CB42" s="8" cm="1">
        <f t="array" ref="CB42">V42*INDEX(prod_est,$G42+$H42-1,MATCH(CB$14,$BP$14:$DP$14,0))</f>
        <v>0</v>
      </c>
      <c r="CC42" s="8" cm="1">
        <f t="array" ref="CC42">W42*INDEX(prod_est,$G42+$H42-1,MATCH(CC$14,$BP$14:$DP$14,0))</f>
        <v>0</v>
      </c>
      <c r="CD42" s="8" cm="1">
        <f t="array" ref="CD42">X42*INDEX(prod_est,$G42+$H42-1,MATCH(CD$14,$BP$14:$DP$14,0))</f>
        <v>0</v>
      </c>
      <c r="CE42" s="8" cm="1">
        <f t="array" ref="CE42">Y42*INDEX(prod_est,$G42+$H42-1,MATCH(CE$14,$BP$14:$DP$14,0))</f>
        <v>0</v>
      </c>
      <c r="CF42" s="8" cm="1">
        <f t="array" ref="CF42">Z42*INDEX(prod_est,$G42+$H42-1,MATCH(CF$14,$BP$14:$DP$14,0))</f>
        <v>0</v>
      </c>
      <c r="CG42" s="8" cm="1">
        <f t="array" ref="CG42">AA42*INDEX(prod_est,$G42+$H42-1,MATCH(CG$14,$BP$14:$DP$14,0))</f>
        <v>0</v>
      </c>
      <c r="CH42" s="8" cm="1">
        <f t="array" ref="CH42">AB42*INDEX(prod_est,$G42+$H42-1,MATCH(CH$14,$BP$14:$DP$14,0))</f>
        <v>0</v>
      </c>
      <c r="CI42" s="8" cm="1">
        <f t="array" ref="CI42">AC42*INDEX(prod_est,$G42+$H42-1,MATCH(CI$14,$BP$14:$DP$14,0))</f>
        <v>0</v>
      </c>
      <c r="CJ42" s="8" cm="1">
        <f t="array" ref="CJ42">AD42*INDEX(prod_est,$G42+$H42-1,MATCH(CJ$14,$BP$14:$DP$14,0))</f>
        <v>0</v>
      </c>
      <c r="CK42" s="8" cm="1">
        <f t="array" ref="CK42">AE42*INDEX(prod_est,$G42+$H42-1,MATCH(CK$14,$BP$14:$DP$14,0))</f>
        <v>0</v>
      </c>
      <c r="CL42" s="8" cm="1">
        <f t="array" ref="CL42">AF42*INDEX(prod_est,$G42+$H42-1,MATCH(CL$14,$BP$14:$DP$14,0))</f>
        <v>0</v>
      </c>
      <c r="CM42" s="8" cm="1">
        <f t="array" ref="CM42">AG42*INDEX(prod_est,$G42+$H42-1,MATCH(CM$14,$BP$14:$DP$14,0))</f>
        <v>0</v>
      </c>
      <c r="CN42" s="8" cm="1">
        <f t="array" ref="CN42">AH42*INDEX(prod_est,$G42+$H42-1,MATCH(CN$14,$BP$14:$DP$14,0))</f>
        <v>0</v>
      </c>
      <c r="CO42" s="8" cm="1">
        <f t="array" ref="CO42">AI42*INDEX(prod_est,$G42+$H42-1,MATCH(CO$14,$BP$14:$DP$14,0))</f>
        <v>0</v>
      </c>
      <c r="CP42" s="8" cm="1">
        <f t="array" ref="CP42">AJ42*INDEX(prod_est,$G42+$H42-1,MATCH(CP$14,$BP$14:$DP$14,0))</f>
        <v>0</v>
      </c>
      <c r="CQ42" s="8" cm="1">
        <f t="array" ref="CQ42">AK42*INDEX(prod_est,$G42+$H42-1,MATCH(CQ$14,$BP$14:$DP$14,0))</f>
        <v>0</v>
      </c>
      <c r="CR42" s="8" cm="1">
        <f t="array" ref="CR42">AL42*INDEX(prod_est,$G42+$H42-1,MATCH(CR$14,$BP$14:$DP$14,0))</f>
        <v>0</v>
      </c>
      <c r="CS42" s="8" cm="1">
        <f t="array" ref="CS42">AM42*INDEX(prod_est,$G42+$H42-1,MATCH(CS$14,$BP$14:$DP$14,0))</f>
        <v>0</v>
      </c>
      <c r="CT42" s="8" cm="1">
        <f t="array" ref="CT42">AN42*INDEX(prod_est,$G42+$H42-1,MATCH(CT$14,$BP$14:$DP$14,0))</f>
        <v>0</v>
      </c>
      <c r="CU42" s="8" cm="1">
        <f t="array" ref="CU42">AO42*INDEX(prod_est,$G42+$H42-1,MATCH(CU$14,$BP$14:$DP$14,0))</f>
        <v>0</v>
      </c>
      <c r="CV42" s="8" cm="1">
        <f t="array" ref="CV42">AP42*INDEX(prod_est,$G42+$H42-1,MATCH(CV$14,$BP$14:$DP$14,0))</f>
        <v>0</v>
      </c>
      <c r="CW42" cm="1">
        <f t="array" ref="CW42">AQ42*INDEX(prod_est,$G42+$H42-1,MATCH(CW$14,$BP$14:$DP$14,0))</f>
        <v>0</v>
      </c>
      <c r="CX42" cm="1">
        <f t="array" ref="CX42">AR42*INDEX(prod_est,$G42+$H42-1,MATCH(CX$14,$BP$14:$DP$14,0))</f>
        <v>0</v>
      </c>
      <c r="CY42" cm="1">
        <f t="array" ref="CY42">AS42*INDEX(prod_est,$G42+$H42-1,MATCH(CY$14,$BP$14:$DP$14,0))</f>
        <v>0</v>
      </c>
      <c r="CZ42" cm="1">
        <f t="array" ref="CZ42">AT42*INDEX(prod_est,$G42+$H42-1,MATCH(CZ$14,$BP$14:$DP$14,0))</f>
        <v>0</v>
      </c>
      <c r="DA42" cm="1">
        <f t="array" ref="DA42">AU42*INDEX(prod_est,$G42+$H42-1,MATCH(DA$14,$BP$14:$DP$14,0))</f>
        <v>0</v>
      </c>
      <c r="DB42" cm="1">
        <f t="array" ref="DB42">AV42*INDEX(prod_est,$G42+$H42-1,MATCH(DB$14,$BP$14:$DP$14,0))</f>
        <v>0</v>
      </c>
      <c r="DC42" cm="1">
        <f t="array" ref="DC42">AW42*INDEX(prod_est,$G42+$H42-1,MATCH(DC$14,$BP$14:$DP$14,0))</f>
        <v>0</v>
      </c>
      <c r="DD42" cm="1">
        <f t="array" ref="DD42">AX42*INDEX(prod_est,$G42+$H42-1,MATCH(DD$14,$BP$14:$DP$14,0))</f>
        <v>0</v>
      </c>
      <c r="DE42" cm="1">
        <f t="array" ref="DE42">AY42*INDEX(prod_est,$G42+$H42-1,MATCH(DE$14,$BP$14:$DP$14,0))</f>
        <v>0</v>
      </c>
      <c r="DF42" cm="1">
        <f t="array" ref="DF42">AZ42*INDEX(prod_est,$G42+$H42-1,MATCH(DF$14,$BP$14:$DP$14,0))</f>
        <v>0</v>
      </c>
      <c r="DG42" cm="1">
        <f t="array" ref="DG42">BA42*INDEX(prod_est,$G42+$H42-1,MATCH(DG$14,$BP$14:$DP$14,0))</f>
        <v>0</v>
      </c>
      <c r="DH42" cm="1">
        <f t="array" ref="DH42">BB42*INDEX(prod_est,$G42+$H42-1,MATCH(DH$14,$BP$14:$DP$14,0))</f>
        <v>0</v>
      </c>
      <c r="DI42" cm="1">
        <f t="array" ref="DI42">BC42*INDEX(prod_est,$G42+$H42-1,MATCH(DI$14,$BP$14:$DP$14,0))</f>
        <v>0</v>
      </c>
      <c r="DJ42" cm="1">
        <f t="array" ref="DJ42">BD42*INDEX(prod_est,$G42+$H42-1,MATCH(DJ$14,$BP$14:$DP$14,0))</f>
        <v>0</v>
      </c>
      <c r="DK42" cm="1">
        <f t="array" ref="DK42">BE42*INDEX(prod_est,$G42+$H42-1,MATCH(DK$14,$BP$14:$DP$14,0))</f>
        <v>0</v>
      </c>
      <c r="DL42" cm="1">
        <f t="array" ref="DL42">BF42*INDEX(prod_est,$G42+$H42-1,MATCH(DL$14,$BP$14:$DP$14,0))</f>
        <v>0</v>
      </c>
      <c r="DM42" cm="1">
        <f t="array" ref="DM42">BG42*INDEX(prod_est,$G42+$H42-1,MATCH(DM$14,$BP$14:$DP$14,0))</f>
        <v>0</v>
      </c>
      <c r="DN42" cm="1">
        <f t="array" ref="DN42">BH42*INDEX(prod_est,$G42+$H42-1,MATCH(DN$14,$BP$14:$DP$14,0))</f>
        <v>0</v>
      </c>
      <c r="DO42" cm="1">
        <f t="array" ref="DO42">BI42*INDEX(prod_est,$G42+$H42-1,MATCH(DO$14,$BP$14:$DP$14,0))</f>
        <v>0</v>
      </c>
      <c r="DP42" cm="1">
        <f t="array" ref="DP42">BJ42*INDEX(prod_est,$G42+$H42-1,MATCH(DP$14,$BP$14:$DP$14,0))</f>
        <v>0</v>
      </c>
    </row>
    <row r="43" spans="1:120" x14ac:dyDescent="0.25">
      <c r="A43" t="s">
        <v>4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1</v>
      </c>
      <c r="H43">
        <f>IFERROR(MATCH(D43,Production_est!$D$4:$D$339,0),"-")</f>
        <v>6</v>
      </c>
      <c r="I43" s="8" cm="1">
        <f t="array" ref="I43">IFERROR(INDEX(Production_est!$E$4:$E$339,H43+G43-1),"-")</f>
        <v>9454.7908612122192</v>
      </c>
      <c r="J43" s="42">
        <f t="shared" si="0"/>
        <v>0</v>
      </c>
      <c r="K43" s="42">
        <f t="shared" ref="K43:AP43" si="60">J43*(1-$F$4)</f>
        <v>0</v>
      </c>
      <c r="L43" s="42">
        <f t="shared" si="60"/>
        <v>0</v>
      </c>
      <c r="M43" s="42">
        <f t="shared" si="60"/>
        <v>0</v>
      </c>
      <c r="N43" s="42">
        <f t="shared" si="60"/>
        <v>0</v>
      </c>
      <c r="O43" s="42">
        <f t="shared" si="60"/>
        <v>0</v>
      </c>
      <c r="P43" s="42">
        <f t="shared" si="60"/>
        <v>0</v>
      </c>
      <c r="Q43" s="42">
        <f t="shared" si="60"/>
        <v>0</v>
      </c>
      <c r="R43" s="42">
        <f t="shared" si="60"/>
        <v>0</v>
      </c>
      <c r="S43" s="42">
        <f t="shared" si="60"/>
        <v>0</v>
      </c>
      <c r="T43" s="42">
        <f t="shared" si="60"/>
        <v>0</v>
      </c>
      <c r="U43" s="42">
        <f t="shared" si="60"/>
        <v>0</v>
      </c>
      <c r="V43" s="42">
        <f t="shared" si="60"/>
        <v>0</v>
      </c>
      <c r="W43" s="42">
        <f t="shared" si="60"/>
        <v>0</v>
      </c>
      <c r="X43" s="42">
        <f t="shared" si="60"/>
        <v>0</v>
      </c>
      <c r="Y43" s="42">
        <f t="shared" si="60"/>
        <v>0</v>
      </c>
      <c r="Z43" s="42">
        <f t="shared" si="60"/>
        <v>0</v>
      </c>
      <c r="AA43" s="42">
        <f t="shared" si="60"/>
        <v>0</v>
      </c>
      <c r="AB43" s="42">
        <f t="shared" si="60"/>
        <v>0</v>
      </c>
      <c r="AC43" s="42">
        <f t="shared" si="60"/>
        <v>0</v>
      </c>
      <c r="AD43" s="42">
        <f t="shared" si="60"/>
        <v>0</v>
      </c>
      <c r="AE43" s="42">
        <f t="shared" si="60"/>
        <v>0</v>
      </c>
      <c r="AF43" s="42">
        <f t="shared" si="60"/>
        <v>0</v>
      </c>
      <c r="AG43" s="42">
        <f t="shared" si="60"/>
        <v>0</v>
      </c>
      <c r="AH43" s="42">
        <f t="shared" si="60"/>
        <v>0</v>
      </c>
      <c r="AI43" s="42">
        <f t="shared" si="60"/>
        <v>0</v>
      </c>
      <c r="AJ43" s="42">
        <f t="shared" si="60"/>
        <v>0</v>
      </c>
      <c r="AK43" s="42">
        <f t="shared" si="60"/>
        <v>0</v>
      </c>
      <c r="AL43" s="42">
        <f t="shared" si="60"/>
        <v>0</v>
      </c>
      <c r="AM43" s="42">
        <f t="shared" si="60"/>
        <v>0</v>
      </c>
      <c r="AN43" s="42">
        <f t="shared" si="60"/>
        <v>0</v>
      </c>
      <c r="AO43" s="42">
        <f t="shared" si="60"/>
        <v>0</v>
      </c>
      <c r="AP43" s="42">
        <f t="shared" si="60"/>
        <v>0</v>
      </c>
      <c r="AQ43" s="42">
        <f t="shared" si="58"/>
        <v>0</v>
      </c>
      <c r="AR43" s="42">
        <f t="shared" si="58"/>
        <v>0</v>
      </c>
      <c r="AS43" s="42">
        <f t="shared" si="58"/>
        <v>0</v>
      </c>
      <c r="AT43" s="42">
        <f t="shared" si="58"/>
        <v>0</v>
      </c>
      <c r="AU43" s="42">
        <f t="shared" si="58"/>
        <v>0</v>
      </c>
      <c r="AV43" s="42">
        <f t="shared" si="58"/>
        <v>0</v>
      </c>
      <c r="AW43" s="42">
        <f t="shared" si="58"/>
        <v>0</v>
      </c>
      <c r="AX43" s="42">
        <f t="shared" si="58"/>
        <v>0</v>
      </c>
      <c r="AY43" s="42">
        <f t="shared" si="58"/>
        <v>0</v>
      </c>
      <c r="AZ43" s="42">
        <f t="shared" si="58"/>
        <v>0</v>
      </c>
      <c r="BA43" s="42">
        <f t="shared" si="58"/>
        <v>0</v>
      </c>
      <c r="BB43" s="42">
        <f t="shared" si="58"/>
        <v>0</v>
      </c>
      <c r="BC43" s="42">
        <f t="shared" si="58"/>
        <v>0</v>
      </c>
      <c r="BD43" s="42">
        <f t="shared" si="58"/>
        <v>0</v>
      </c>
      <c r="BE43" s="42">
        <f t="shared" si="58"/>
        <v>0</v>
      </c>
      <c r="BF43" s="42">
        <f t="shared" si="58"/>
        <v>0</v>
      </c>
      <c r="BG43" s="42">
        <f t="shared" si="58"/>
        <v>0</v>
      </c>
      <c r="BH43" s="42">
        <f t="shared" si="58"/>
        <v>0</v>
      </c>
      <c r="BI43" s="42">
        <f t="shared" si="58"/>
        <v>0</v>
      </c>
      <c r="BJ43" s="42">
        <f t="shared" si="58"/>
        <v>0</v>
      </c>
      <c r="BK43" t="str">
        <f t="shared" si="3"/>
        <v>01_AUS</v>
      </c>
      <c r="BL43" t="str">
        <f t="shared" si="4"/>
        <v>d_ind_cem_16_6_biodiesel</v>
      </c>
      <c r="BO43" s="8">
        <f t="shared" si="5"/>
        <v>0</v>
      </c>
      <c r="BP43" s="8">
        <f t="shared" si="6"/>
        <v>0</v>
      </c>
      <c r="BQ43" s="8" cm="1">
        <f t="array" ref="BQ43">K43*INDEX(prod_est,$G43+$H43-1,MATCH(BQ$14,$BP$14:$DP$14,0))</f>
        <v>0</v>
      </c>
      <c r="BR43" s="8" cm="1">
        <f t="array" ref="BR43">L43*INDEX(prod_est,$G43+$H43-1,MATCH(BR$14,$BP$14:$DP$14,0))</f>
        <v>0</v>
      </c>
      <c r="BS43" s="8" cm="1">
        <f t="array" ref="BS43">M43*INDEX(prod_est,$G43+$H43-1,MATCH(BS$14,$BP$14:$DP$14,0))</f>
        <v>0</v>
      </c>
      <c r="BT43" s="8" cm="1">
        <f t="array" ref="BT43">N43*INDEX(prod_est,$G43+$H43-1,MATCH(BT$14,$BP$14:$DP$14,0))</f>
        <v>0</v>
      </c>
      <c r="BU43" s="8" cm="1">
        <f t="array" ref="BU43">O43*INDEX(prod_est,$G43+$H43-1,MATCH(BU$14,$BP$14:$DP$14,0))</f>
        <v>0</v>
      </c>
      <c r="BV43" s="8" cm="1">
        <f t="array" ref="BV43">P43*INDEX(prod_est,$G43+$H43-1,MATCH(BV$14,$BP$14:$DP$14,0))</f>
        <v>0</v>
      </c>
      <c r="BW43" s="8" cm="1">
        <f t="array" ref="BW43">Q43*INDEX(prod_est,$G43+$H43-1,MATCH(BW$14,$BP$14:$DP$14,0))</f>
        <v>0</v>
      </c>
      <c r="BX43" s="8" cm="1">
        <f t="array" ref="BX43">R43*INDEX(prod_est,$G43+$H43-1,MATCH(BX$14,$BP$14:$DP$14,0))</f>
        <v>0</v>
      </c>
      <c r="BY43" s="8" cm="1">
        <f t="array" ref="BY43">S43*INDEX(prod_est,$G43+$H43-1,MATCH(BY$14,$BP$14:$DP$14,0))</f>
        <v>0</v>
      </c>
      <c r="BZ43" s="8" cm="1">
        <f t="array" ref="BZ43">T43*INDEX(prod_est,$G43+$H43-1,MATCH(BZ$14,$BP$14:$DP$14,0))</f>
        <v>0</v>
      </c>
      <c r="CA43" s="8" cm="1">
        <f t="array" ref="CA43">U43*INDEX(prod_est,$G43+$H43-1,MATCH(CA$14,$BP$14:$DP$14,0))</f>
        <v>0</v>
      </c>
      <c r="CB43" s="8" cm="1">
        <f t="array" ref="CB43">V43*INDEX(prod_est,$G43+$H43-1,MATCH(CB$14,$BP$14:$DP$14,0))</f>
        <v>0</v>
      </c>
      <c r="CC43" s="8" cm="1">
        <f t="array" ref="CC43">W43*INDEX(prod_est,$G43+$H43-1,MATCH(CC$14,$BP$14:$DP$14,0))</f>
        <v>0</v>
      </c>
      <c r="CD43" s="8" cm="1">
        <f t="array" ref="CD43">X43*INDEX(prod_est,$G43+$H43-1,MATCH(CD$14,$BP$14:$DP$14,0))</f>
        <v>0</v>
      </c>
      <c r="CE43" s="8" cm="1">
        <f t="array" ref="CE43">Y43*INDEX(prod_est,$G43+$H43-1,MATCH(CE$14,$BP$14:$DP$14,0))</f>
        <v>0</v>
      </c>
      <c r="CF43" s="8" cm="1">
        <f t="array" ref="CF43">Z43*INDEX(prod_est,$G43+$H43-1,MATCH(CF$14,$BP$14:$DP$14,0))</f>
        <v>0</v>
      </c>
      <c r="CG43" s="8" cm="1">
        <f t="array" ref="CG43">AA43*INDEX(prod_est,$G43+$H43-1,MATCH(CG$14,$BP$14:$DP$14,0))</f>
        <v>0</v>
      </c>
      <c r="CH43" s="8" cm="1">
        <f t="array" ref="CH43">AB43*INDEX(prod_est,$G43+$H43-1,MATCH(CH$14,$BP$14:$DP$14,0))</f>
        <v>0</v>
      </c>
      <c r="CI43" s="8" cm="1">
        <f t="array" ref="CI43">AC43*INDEX(prod_est,$G43+$H43-1,MATCH(CI$14,$BP$14:$DP$14,0))</f>
        <v>0</v>
      </c>
      <c r="CJ43" s="8" cm="1">
        <f t="array" ref="CJ43">AD43*INDEX(prod_est,$G43+$H43-1,MATCH(CJ$14,$BP$14:$DP$14,0))</f>
        <v>0</v>
      </c>
      <c r="CK43" s="8" cm="1">
        <f t="array" ref="CK43">AE43*INDEX(prod_est,$G43+$H43-1,MATCH(CK$14,$BP$14:$DP$14,0))</f>
        <v>0</v>
      </c>
      <c r="CL43" s="8" cm="1">
        <f t="array" ref="CL43">AF43*INDEX(prod_est,$G43+$H43-1,MATCH(CL$14,$BP$14:$DP$14,0))</f>
        <v>0</v>
      </c>
      <c r="CM43" s="8" cm="1">
        <f t="array" ref="CM43">AG43*INDEX(prod_est,$G43+$H43-1,MATCH(CM$14,$BP$14:$DP$14,0))</f>
        <v>0</v>
      </c>
      <c r="CN43" s="8" cm="1">
        <f t="array" ref="CN43">AH43*INDEX(prod_est,$G43+$H43-1,MATCH(CN$14,$BP$14:$DP$14,0))</f>
        <v>0</v>
      </c>
      <c r="CO43" s="8" cm="1">
        <f t="array" ref="CO43">AI43*INDEX(prod_est,$G43+$H43-1,MATCH(CO$14,$BP$14:$DP$14,0))</f>
        <v>0</v>
      </c>
      <c r="CP43" s="8" cm="1">
        <f t="array" ref="CP43">AJ43*INDEX(prod_est,$G43+$H43-1,MATCH(CP$14,$BP$14:$DP$14,0))</f>
        <v>0</v>
      </c>
      <c r="CQ43" s="8" cm="1">
        <f t="array" ref="CQ43">AK43*INDEX(prod_est,$G43+$H43-1,MATCH(CQ$14,$BP$14:$DP$14,0))</f>
        <v>0</v>
      </c>
      <c r="CR43" s="8" cm="1">
        <f t="array" ref="CR43">AL43*INDEX(prod_est,$G43+$H43-1,MATCH(CR$14,$BP$14:$DP$14,0))</f>
        <v>0</v>
      </c>
      <c r="CS43" s="8" cm="1">
        <f t="array" ref="CS43">AM43*INDEX(prod_est,$G43+$H43-1,MATCH(CS$14,$BP$14:$DP$14,0))</f>
        <v>0</v>
      </c>
      <c r="CT43" s="8" cm="1">
        <f t="array" ref="CT43">AN43*INDEX(prod_est,$G43+$H43-1,MATCH(CT$14,$BP$14:$DP$14,0))</f>
        <v>0</v>
      </c>
      <c r="CU43" s="8" cm="1">
        <f t="array" ref="CU43">AO43*INDEX(prod_est,$G43+$H43-1,MATCH(CU$14,$BP$14:$DP$14,0))</f>
        <v>0</v>
      </c>
      <c r="CV43" s="8" cm="1">
        <f t="array" ref="CV43">AP43*INDEX(prod_est,$G43+$H43-1,MATCH(CV$14,$BP$14:$DP$14,0))</f>
        <v>0</v>
      </c>
      <c r="CW43" cm="1">
        <f t="array" ref="CW43">AQ43*INDEX(prod_est,$G43+$H43-1,MATCH(CW$14,$BP$14:$DP$14,0))</f>
        <v>0</v>
      </c>
      <c r="CX43" cm="1">
        <f t="array" ref="CX43">AR43*INDEX(prod_est,$G43+$H43-1,MATCH(CX$14,$BP$14:$DP$14,0))</f>
        <v>0</v>
      </c>
      <c r="CY43" cm="1">
        <f t="array" ref="CY43">AS43*INDEX(prod_est,$G43+$H43-1,MATCH(CY$14,$BP$14:$DP$14,0))</f>
        <v>0</v>
      </c>
      <c r="CZ43" cm="1">
        <f t="array" ref="CZ43">AT43*INDEX(prod_est,$G43+$H43-1,MATCH(CZ$14,$BP$14:$DP$14,0))</f>
        <v>0</v>
      </c>
      <c r="DA43" cm="1">
        <f t="array" ref="DA43">AU43*INDEX(prod_est,$G43+$H43-1,MATCH(DA$14,$BP$14:$DP$14,0))</f>
        <v>0</v>
      </c>
      <c r="DB43" cm="1">
        <f t="array" ref="DB43">AV43*INDEX(prod_est,$G43+$H43-1,MATCH(DB$14,$BP$14:$DP$14,0))</f>
        <v>0</v>
      </c>
      <c r="DC43" cm="1">
        <f t="array" ref="DC43">AW43*INDEX(prod_est,$G43+$H43-1,MATCH(DC$14,$BP$14:$DP$14,0))</f>
        <v>0</v>
      </c>
      <c r="DD43" cm="1">
        <f t="array" ref="DD43">AX43*INDEX(prod_est,$G43+$H43-1,MATCH(DD$14,$BP$14:$DP$14,0))</f>
        <v>0</v>
      </c>
      <c r="DE43" cm="1">
        <f t="array" ref="DE43">AY43*INDEX(prod_est,$G43+$H43-1,MATCH(DE$14,$BP$14:$DP$14,0))</f>
        <v>0</v>
      </c>
      <c r="DF43" cm="1">
        <f t="array" ref="DF43">AZ43*INDEX(prod_est,$G43+$H43-1,MATCH(DF$14,$BP$14:$DP$14,0))</f>
        <v>0</v>
      </c>
      <c r="DG43" cm="1">
        <f t="array" ref="DG43">BA43*INDEX(prod_est,$G43+$H43-1,MATCH(DG$14,$BP$14:$DP$14,0))</f>
        <v>0</v>
      </c>
      <c r="DH43" cm="1">
        <f t="array" ref="DH43">BB43*INDEX(prod_est,$G43+$H43-1,MATCH(DH$14,$BP$14:$DP$14,0))</f>
        <v>0</v>
      </c>
      <c r="DI43" cm="1">
        <f t="array" ref="DI43">BC43*INDEX(prod_est,$G43+$H43-1,MATCH(DI$14,$BP$14:$DP$14,0))</f>
        <v>0</v>
      </c>
      <c r="DJ43" cm="1">
        <f t="array" ref="DJ43">BD43*INDEX(prod_est,$G43+$H43-1,MATCH(DJ$14,$BP$14:$DP$14,0))</f>
        <v>0</v>
      </c>
      <c r="DK43" cm="1">
        <f t="array" ref="DK43">BE43*INDEX(prod_est,$G43+$H43-1,MATCH(DK$14,$BP$14:$DP$14,0))</f>
        <v>0</v>
      </c>
      <c r="DL43" cm="1">
        <f t="array" ref="DL43">BF43*INDEX(prod_est,$G43+$H43-1,MATCH(DL$14,$BP$14:$DP$14,0))</f>
        <v>0</v>
      </c>
      <c r="DM43" cm="1">
        <f t="array" ref="DM43">BG43*INDEX(prod_est,$G43+$H43-1,MATCH(DM$14,$BP$14:$DP$14,0))</f>
        <v>0</v>
      </c>
      <c r="DN43" cm="1">
        <f t="array" ref="DN43">BH43*INDEX(prod_est,$G43+$H43-1,MATCH(DN$14,$BP$14:$DP$14,0))</f>
        <v>0</v>
      </c>
      <c r="DO43" cm="1">
        <f t="array" ref="DO43">BI43*INDEX(prod_est,$G43+$H43-1,MATCH(DO$14,$BP$14:$DP$14,0))</f>
        <v>0</v>
      </c>
      <c r="DP43" cm="1">
        <f t="array" ref="DP43">BJ43*INDEX(prod_est,$G43+$H43-1,MATCH(DP$14,$BP$14:$DP$14,0))</f>
        <v>0</v>
      </c>
    </row>
    <row r="44" spans="1:120" x14ac:dyDescent="0.25">
      <c r="A44" t="s">
        <v>4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1</v>
      </c>
      <c r="H44">
        <f>IFERROR(MATCH(D44,Production_est!$D$4:$D$339,0),"-")</f>
        <v>6</v>
      </c>
      <c r="I44" s="8" cm="1">
        <f t="array" ref="I44">IFERROR(INDEX(Production_est!$E$4:$E$339,H44+G44-1),"-")</f>
        <v>9454.7908612122192</v>
      </c>
      <c r="J44" s="42">
        <f t="shared" si="0"/>
        <v>0</v>
      </c>
      <c r="K44" s="42">
        <f t="shared" ref="K44:AP44" si="61">J44*(1-$F$4)</f>
        <v>0</v>
      </c>
      <c r="L44" s="42">
        <f t="shared" si="61"/>
        <v>0</v>
      </c>
      <c r="M44" s="42">
        <f t="shared" si="61"/>
        <v>0</v>
      </c>
      <c r="N44" s="42">
        <f t="shared" si="61"/>
        <v>0</v>
      </c>
      <c r="O44" s="42">
        <f t="shared" si="61"/>
        <v>0</v>
      </c>
      <c r="P44" s="42">
        <f t="shared" si="61"/>
        <v>0</v>
      </c>
      <c r="Q44" s="42">
        <f t="shared" si="61"/>
        <v>0</v>
      </c>
      <c r="R44" s="42">
        <f t="shared" si="61"/>
        <v>0</v>
      </c>
      <c r="S44" s="42">
        <f t="shared" si="61"/>
        <v>0</v>
      </c>
      <c r="T44" s="42">
        <f t="shared" si="61"/>
        <v>0</v>
      </c>
      <c r="U44" s="42">
        <f t="shared" si="61"/>
        <v>0</v>
      </c>
      <c r="V44" s="42">
        <f t="shared" si="61"/>
        <v>0</v>
      </c>
      <c r="W44" s="42">
        <f t="shared" si="61"/>
        <v>0</v>
      </c>
      <c r="X44" s="42">
        <f t="shared" si="61"/>
        <v>0</v>
      </c>
      <c r="Y44" s="42">
        <f t="shared" si="61"/>
        <v>0</v>
      </c>
      <c r="Z44" s="42">
        <f t="shared" si="61"/>
        <v>0</v>
      </c>
      <c r="AA44" s="42">
        <f t="shared" si="61"/>
        <v>0</v>
      </c>
      <c r="AB44" s="42">
        <f t="shared" si="61"/>
        <v>0</v>
      </c>
      <c r="AC44" s="42">
        <f t="shared" si="61"/>
        <v>0</v>
      </c>
      <c r="AD44" s="42">
        <f t="shared" si="61"/>
        <v>0</v>
      </c>
      <c r="AE44" s="42">
        <f t="shared" si="61"/>
        <v>0</v>
      </c>
      <c r="AF44" s="42">
        <f t="shared" si="61"/>
        <v>0</v>
      </c>
      <c r="AG44" s="42">
        <f t="shared" si="61"/>
        <v>0</v>
      </c>
      <c r="AH44" s="42">
        <f t="shared" si="61"/>
        <v>0</v>
      </c>
      <c r="AI44" s="42">
        <f t="shared" si="61"/>
        <v>0</v>
      </c>
      <c r="AJ44" s="42">
        <f t="shared" si="61"/>
        <v>0</v>
      </c>
      <c r="AK44" s="42">
        <f t="shared" si="61"/>
        <v>0</v>
      </c>
      <c r="AL44" s="42">
        <f t="shared" si="61"/>
        <v>0</v>
      </c>
      <c r="AM44" s="42">
        <f t="shared" si="61"/>
        <v>0</v>
      </c>
      <c r="AN44" s="42">
        <f t="shared" si="61"/>
        <v>0</v>
      </c>
      <c r="AO44" s="42">
        <f t="shared" si="61"/>
        <v>0</v>
      </c>
      <c r="AP44" s="42">
        <f t="shared" si="61"/>
        <v>0</v>
      </c>
      <c r="AQ44" s="42">
        <f t="shared" si="58"/>
        <v>0</v>
      </c>
      <c r="AR44" s="42">
        <f t="shared" si="58"/>
        <v>0</v>
      </c>
      <c r="AS44" s="42">
        <f t="shared" si="58"/>
        <v>0</v>
      </c>
      <c r="AT44" s="42">
        <f t="shared" si="58"/>
        <v>0</v>
      </c>
      <c r="AU44" s="42">
        <f t="shared" si="58"/>
        <v>0</v>
      </c>
      <c r="AV44" s="42">
        <f t="shared" si="58"/>
        <v>0</v>
      </c>
      <c r="AW44" s="42">
        <f t="shared" si="58"/>
        <v>0</v>
      </c>
      <c r="AX44" s="42">
        <f t="shared" si="58"/>
        <v>0</v>
      </c>
      <c r="AY44" s="42">
        <f t="shared" si="58"/>
        <v>0</v>
      </c>
      <c r="AZ44" s="42">
        <f t="shared" si="58"/>
        <v>0</v>
      </c>
      <c r="BA44" s="42">
        <f t="shared" si="58"/>
        <v>0</v>
      </c>
      <c r="BB44" s="42">
        <f t="shared" si="58"/>
        <v>0</v>
      </c>
      <c r="BC44" s="42">
        <f t="shared" si="58"/>
        <v>0</v>
      </c>
      <c r="BD44" s="42">
        <f t="shared" si="58"/>
        <v>0</v>
      </c>
      <c r="BE44" s="42">
        <f t="shared" si="58"/>
        <v>0</v>
      </c>
      <c r="BF44" s="42">
        <f t="shared" si="58"/>
        <v>0</v>
      </c>
      <c r="BG44" s="42">
        <f t="shared" si="58"/>
        <v>0</v>
      </c>
      <c r="BH44" s="42">
        <f t="shared" si="58"/>
        <v>0</v>
      </c>
      <c r="BI44" s="42">
        <f t="shared" si="58"/>
        <v>0</v>
      </c>
      <c r="BJ44" s="42">
        <f t="shared" si="58"/>
        <v>0</v>
      </c>
      <c r="BK44" t="str">
        <f t="shared" si="3"/>
        <v>01_AUS</v>
      </c>
      <c r="BL44" t="str">
        <f t="shared" si="4"/>
        <v>d_ind_cem_16_8_oth_liquid_biofuel</v>
      </c>
      <c r="BO44" s="8">
        <f t="shared" si="5"/>
        <v>0</v>
      </c>
      <c r="BP44" s="8">
        <f t="shared" si="6"/>
        <v>0</v>
      </c>
      <c r="BQ44" s="8" cm="1">
        <f t="array" ref="BQ44">K44*INDEX(prod_est,$G44+$H44-1,MATCH(BQ$14,$BP$14:$DP$14,0))</f>
        <v>0</v>
      </c>
      <c r="BR44" s="8" cm="1">
        <f t="array" ref="BR44">L44*INDEX(prod_est,$G44+$H44-1,MATCH(BR$14,$BP$14:$DP$14,0))</f>
        <v>0</v>
      </c>
      <c r="BS44" s="8" cm="1">
        <f t="array" ref="BS44">M44*INDEX(prod_est,$G44+$H44-1,MATCH(BS$14,$BP$14:$DP$14,0))</f>
        <v>0</v>
      </c>
      <c r="BT44" s="8" cm="1">
        <f t="array" ref="BT44">N44*INDEX(prod_est,$G44+$H44-1,MATCH(BT$14,$BP$14:$DP$14,0))</f>
        <v>0</v>
      </c>
      <c r="BU44" s="8" cm="1">
        <f t="array" ref="BU44">O44*INDEX(prod_est,$G44+$H44-1,MATCH(BU$14,$BP$14:$DP$14,0))</f>
        <v>0</v>
      </c>
      <c r="BV44" s="8" cm="1">
        <f t="array" ref="BV44">P44*INDEX(prod_est,$G44+$H44-1,MATCH(BV$14,$BP$14:$DP$14,0))</f>
        <v>0</v>
      </c>
      <c r="BW44" s="8" cm="1">
        <f t="array" ref="BW44">Q44*INDEX(prod_est,$G44+$H44-1,MATCH(BW$14,$BP$14:$DP$14,0))</f>
        <v>0</v>
      </c>
      <c r="BX44" s="8" cm="1">
        <f t="array" ref="BX44">R44*INDEX(prod_est,$G44+$H44-1,MATCH(BX$14,$BP$14:$DP$14,0))</f>
        <v>0</v>
      </c>
      <c r="BY44" s="8" cm="1">
        <f t="array" ref="BY44">S44*INDEX(prod_est,$G44+$H44-1,MATCH(BY$14,$BP$14:$DP$14,0))</f>
        <v>0</v>
      </c>
      <c r="BZ44" s="8" cm="1">
        <f t="array" ref="BZ44">T44*INDEX(prod_est,$G44+$H44-1,MATCH(BZ$14,$BP$14:$DP$14,0))</f>
        <v>0</v>
      </c>
      <c r="CA44" s="8" cm="1">
        <f t="array" ref="CA44">U44*INDEX(prod_est,$G44+$H44-1,MATCH(CA$14,$BP$14:$DP$14,0))</f>
        <v>0</v>
      </c>
      <c r="CB44" s="8" cm="1">
        <f t="array" ref="CB44">V44*INDEX(prod_est,$G44+$H44-1,MATCH(CB$14,$BP$14:$DP$14,0))</f>
        <v>0</v>
      </c>
      <c r="CC44" s="8" cm="1">
        <f t="array" ref="CC44">W44*INDEX(prod_est,$G44+$H44-1,MATCH(CC$14,$BP$14:$DP$14,0))</f>
        <v>0</v>
      </c>
      <c r="CD44" s="8" cm="1">
        <f t="array" ref="CD44">X44*INDEX(prod_est,$G44+$H44-1,MATCH(CD$14,$BP$14:$DP$14,0))</f>
        <v>0</v>
      </c>
      <c r="CE44" s="8" cm="1">
        <f t="array" ref="CE44">Y44*INDEX(prod_est,$G44+$H44-1,MATCH(CE$14,$BP$14:$DP$14,0))</f>
        <v>0</v>
      </c>
      <c r="CF44" s="8" cm="1">
        <f t="array" ref="CF44">Z44*INDEX(prod_est,$G44+$H44-1,MATCH(CF$14,$BP$14:$DP$14,0))</f>
        <v>0</v>
      </c>
      <c r="CG44" s="8" cm="1">
        <f t="array" ref="CG44">AA44*INDEX(prod_est,$G44+$H44-1,MATCH(CG$14,$BP$14:$DP$14,0))</f>
        <v>0</v>
      </c>
      <c r="CH44" s="8" cm="1">
        <f t="array" ref="CH44">AB44*INDEX(prod_est,$G44+$H44-1,MATCH(CH$14,$BP$14:$DP$14,0))</f>
        <v>0</v>
      </c>
      <c r="CI44" s="8" cm="1">
        <f t="array" ref="CI44">AC44*INDEX(prod_est,$G44+$H44-1,MATCH(CI$14,$BP$14:$DP$14,0))</f>
        <v>0</v>
      </c>
      <c r="CJ44" s="8" cm="1">
        <f t="array" ref="CJ44">AD44*INDEX(prod_est,$G44+$H44-1,MATCH(CJ$14,$BP$14:$DP$14,0))</f>
        <v>0</v>
      </c>
      <c r="CK44" s="8" cm="1">
        <f t="array" ref="CK44">AE44*INDEX(prod_est,$G44+$H44-1,MATCH(CK$14,$BP$14:$DP$14,0))</f>
        <v>0</v>
      </c>
      <c r="CL44" s="8" cm="1">
        <f t="array" ref="CL44">AF44*INDEX(prod_est,$G44+$H44-1,MATCH(CL$14,$BP$14:$DP$14,0))</f>
        <v>0</v>
      </c>
      <c r="CM44" s="8" cm="1">
        <f t="array" ref="CM44">AG44*INDEX(prod_est,$G44+$H44-1,MATCH(CM$14,$BP$14:$DP$14,0))</f>
        <v>0</v>
      </c>
      <c r="CN44" s="8" cm="1">
        <f t="array" ref="CN44">AH44*INDEX(prod_est,$G44+$H44-1,MATCH(CN$14,$BP$14:$DP$14,0))</f>
        <v>0</v>
      </c>
      <c r="CO44" s="8" cm="1">
        <f t="array" ref="CO44">AI44*INDEX(prod_est,$G44+$H44-1,MATCH(CO$14,$BP$14:$DP$14,0))</f>
        <v>0</v>
      </c>
      <c r="CP44" s="8" cm="1">
        <f t="array" ref="CP44">AJ44*INDEX(prod_est,$G44+$H44-1,MATCH(CP$14,$BP$14:$DP$14,0))</f>
        <v>0</v>
      </c>
      <c r="CQ44" s="8" cm="1">
        <f t="array" ref="CQ44">AK44*INDEX(prod_est,$G44+$H44-1,MATCH(CQ$14,$BP$14:$DP$14,0))</f>
        <v>0</v>
      </c>
      <c r="CR44" s="8" cm="1">
        <f t="array" ref="CR44">AL44*INDEX(prod_est,$G44+$H44-1,MATCH(CR$14,$BP$14:$DP$14,0))</f>
        <v>0</v>
      </c>
      <c r="CS44" s="8" cm="1">
        <f t="array" ref="CS44">AM44*INDEX(prod_est,$G44+$H44-1,MATCH(CS$14,$BP$14:$DP$14,0))</f>
        <v>0</v>
      </c>
      <c r="CT44" s="8" cm="1">
        <f t="array" ref="CT44">AN44*INDEX(prod_est,$G44+$H44-1,MATCH(CT$14,$BP$14:$DP$14,0))</f>
        <v>0</v>
      </c>
      <c r="CU44" s="8" cm="1">
        <f t="array" ref="CU44">AO44*INDEX(prod_est,$G44+$H44-1,MATCH(CU$14,$BP$14:$DP$14,0))</f>
        <v>0</v>
      </c>
      <c r="CV44" s="8" cm="1">
        <f t="array" ref="CV44">AP44*INDEX(prod_est,$G44+$H44-1,MATCH(CV$14,$BP$14:$DP$14,0))</f>
        <v>0</v>
      </c>
      <c r="CW44" cm="1">
        <f t="array" ref="CW44">AQ44*INDEX(prod_est,$G44+$H44-1,MATCH(CW$14,$BP$14:$DP$14,0))</f>
        <v>0</v>
      </c>
      <c r="CX44" cm="1">
        <f t="array" ref="CX44">AR44*INDEX(prod_est,$G44+$H44-1,MATCH(CX$14,$BP$14:$DP$14,0))</f>
        <v>0</v>
      </c>
      <c r="CY44" cm="1">
        <f t="array" ref="CY44">AS44*INDEX(prod_est,$G44+$H44-1,MATCH(CY$14,$BP$14:$DP$14,0))</f>
        <v>0</v>
      </c>
      <c r="CZ44" cm="1">
        <f t="array" ref="CZ44">AT44*INDEX(prod_est,$G44+$H44-1,MATCH(CZ$14,$BP$14:$DP$14,0))</f>
        <v>0</v>
      </c>
      <c r="DA44" cm="1">
        <f t="array" ref="DA44">AU44*INDEX(prod_est,$G44+$H44-1,MATCH(DA$14,$BP$14:$DP$14,0))</f>
        <v>0</v>
      </c>
      <c r="DB44" cm="1">
        <f t="array" ref="DB44">AV44*INDEX(prod_est,$G44+$H44-1,MATCH(DB$14,$BP$14:$DP$14,0))</f>
        <v>0</v>
      </c>
      <c r="DC44" cm="1">
        <f t="array" ref="DC44">AW44*INDEX(prod_est,$G44+$H44-1,MATCH(DC$14,$BP$14:$DP$14,0))</f>
        <v>0</v>
      </c>
      <c r="DD44" cm="1">
        <f t="array" ref="DD44">AX44*INDEX(prod_est,$G44+$H44-1,MATCH(DD$14,$BP$14:$DP$14,0))</f>
        <v>0</v>
      </c>
      <c r="DE44" cm="1">
        <f t="array" ref="DE44">AY44*INDEX(prod_est,$G44+$H44-1,MATCH(DE$14,$BP$14:$DP$14,0))</f>
        <v>0</v>
      </c>
      <c r="DF44" cm="1">
        <f t="array" ref="DF44">AZ44*INDEX(prod_est,$G44+$H44-1,MATCH(DF$14,$BP$14:$DP$14,0))</f>
        <v>0</v>
      </c>
      <c r="DG44" cm="1">
        <f t="array" ref="DG44">BA44*INDEX(prod_est,$G44+$H44-1,MATCH(DG$14,$BP$14:$DP$14,0))</f>
        <v>0</v>
      </c>
      <c r="DH44" cm="1">
        <f t="array" ref="DH44">BB44*INDEX(prod_est,$G44+$H44-1,MATCH(DH$14,$BP$14:$DP$14,0))</f>
        <v>0</v>
      </c>
      <c r="DI44" cm="1">
        <f t="array" ref="DI44">BC44*INDEX(prod_est,$G44+$H44-1,MATCH(DI$14,$BP$14:$DP$14,0))</f>
        <v>0</v>
      </c>
      <c r="DJ44" cm="1">
        <f t="array" ref="DJ44">BD44*INDEX(prod_est,$G44+$H44-1,MATCH(DJ$14,$BP$14:$DP$14,0))</f>
        <v>0</v>
      </c>
      <c r="DK44" cm="1">
        <f t="array" ref="DK44">BE44*INDEX(prod_est,$G44+$H44-1,MATCH(DK$14,$BP$14:$DP$14,0))</f>
        <v>0</v>
      </c>
      <c r="DL44" cm="1">
        <f t="array" ref="DL44">BF44*INDEX(prod_est,$G44+$H44-1,MATCH(DL$14,$BP$14:$DP$14,0))</f>
        <v>0</v>
      </c>
      <c r="DM44" cm="1">
        <f t="array" ref="DM44">BG44*INDEX(prod_est,$G44+$H44-1,MATCH(DM$14,$BP$14:$DP$14,0))</f>
        <v>0</v>
      </c>
      <c r="DN44" cm="1">
        <f t="array" ref="DN44">BH44*INDEX(prod_est,$G44+$H44-1,MATCH(DN$14,$BP$14:$DP$14,0))</f>
        <v>0</v>
      </c>
      <c r="DO44" cm="1">
        <f t="array" ref="DO44">BI44*INDEX(prod_est,$G44+$H44-1,MATCH(DO$14,$BP$14:$DP$14,0))</f>
        <v>0</v>
      </c>
      <c r="DP44" cm="1">
        <f t="array" ref="DP44">BJ44*INDEX(prod_est,$G44+$H44-1,MATCH(DP$14,$BP$14:$DP$14,0))</f>
        <v>0</v>
      </c>
    </row>
    <row r="45" spans="1:120" x14ac:dyDescent="0.25">
      <c r="A45" t="s">
        <v>4</v>
      </c>
      <c r="B45" t="s">
        <v>35</v>
      </c>
      <c r="C45" t="s">
        <v>35</v>
      </c>
      <c r="D45" t="s">
        <v>37</v>
      </c>
      <c r="E45" s="8">
        <v>16.383618288000001</v>
      </c>
      <c r="F45" s="8">
        <v>16.502397804000001</v>
      </c>
      <c r="G45">
        <f>MATCH(A45,Production_est!$A$4:$A$339,0)</f>
        <v>1</v>
      </c>
      <c r="H45">
        <f>IFERROR(MATCH(D45,Production_est!$D$4:$D$339,0),"-")</f>
        <v>6</v>
      </c>
      <c r="I45" s="8" cm="1">
        <f t="array" ref="I45">IFERROR(INDEX(Production_est!$E$4:$E$339,H45+G45-1),"-")</f>
        <v>9454.7908612122192</v>
      </c>
      <c r="J45" s="42">
        <f t="shared" si="0"/>
        <v>1.7454006171305405E-3</v>
      </c>
      <c r="K45" s="42">
        <f t="shared" ref="K45:AP45" si="62">J45*(1-$F$4)</f>
        <v>1.7361281763520345E-3</v>
      </c>
      <c r="L45" s="42">
        <f t="shared" si="62"/>
        <v>1.7269049954151642E-3</v>
      </c>
      <c r="M45" s="42">
        <f t="shared" si="62"/>
        <v>1.717730812627021E-3</v>
      </c>
      <c r="N45" s="42">
        <f t="shared" si="62"/>
        <v>1.7086053676849398E-3</v>
      </c>
      <c r="O45" s="42">
        <f t="shared" si="62"/>
        <v>1.6995284016691134E-3</v>
      </c>
      <c r="P45" s="42">
        <f t="shared" si="62"/>
        <v>1.6904996570352461E-3</v>
      </c>
      <c r="Q45" s="42">
        <f t="shared" si="62"/>
        <v>1.6815188776072463E-3</v>
      </c>
      <c r="R45" s="42">
        <f t="shared" si="62"/>
        <v>1.6725858085699578E-3</v>
      </c>
      <c r="S45" s="42">
        <f t="shared" si="62"/>
        <v>1.6637001964619298E-3</v>
      </c>
      <c r="T45" s="42">
        <f t="shared" si="62"/>
        <v>1.6548617891682257E-3</v>
      </c>
      <c r="U45" s="42">
        <f t="shared" si="62"/>
        <v>1.6460703359132693E-3</v>
      </c>
      <c r="V45" s="42">
        <f t="shared" si="62"/>
        <v>1.63732558725373E-3</v>
      </c>
      <c r="W45" s="42">
        <f t="shared" si="62"/>
        <v>1.6286272950714446E-3</v>
      </c>
      <c r="X45" s="42">
        <f t="shared" si="62"/>
        <v>1.6199752125663775E-3</v>
      </c>
      <c r="Y45" s="42">
        <f t="shared" si="62"/>
        <v>1.6113690942496186E-3</v>
      </c>
      <c r="Z45" s="42">
        <f t="shared" si="62"/>
        <v>1.6028086959364175E-3</v>
      </c>
      <c r="AA45" s="42">
        <f t="shared" si="62"/>
        <v>1.5942937747392553E-3</v>
      </c>
      <c r="AB45" s="42">
        <f t="shared" si="62"/>
        <v>1.5858240890609528E-3</v>
      </c>
      <c r="AC45" s="42">
        <f t="shared" si="62"/>
        <v>1.5773993985878163E-3</v>
      </c>
      <c r="AD45" s="42">
        <f t="shared" si="62"/>
        <v>1.5690194642828184E-3</v>
      </c>
      <c r="AE45" s="42">
        <f t="shared" si="62"/>
        <v>1.5606840483788158E-3</v>
      </c>
      <c r="AF45" s="42">
        <f t="shared" si="62"/>
        <v>1.5523929143718032E-3</v>
      </c>
      <c r="AG45" s="42">
        <f t="shared" si="62"/>
        <v>1.5441458270142028E-3</v>
      </c>
      <c r="AH45" s="42">
        <f t="shared" si="62"/>
        <v>1.5359425523081898E-3</v>
      </c>
      <c r="AI45" s="42">
        <f t="shared" si="62"/>
        <v>1.5277828574990525E-3</v>
      </c>
      <c r="AJ45" s="42">
        <f t="shared" si="62"/>
        <v>1.5196665110685887E-3</v>
      </c>
      <c r="AK45" s="42">
        <f t="shared" si="62"/>
        <v>1.5115932827285369E-3</v>
      </c>
      <c r="AL45" s="42">
        <f t="shared" si="62"/>
        <v>1.5035629434140415E-3</v>
      </c>
      <c r="AM45" s="42">
        <f t="shared" si="62"/>
        <v>1.4955752652771543E-3</v>
      </c>
      <c r="AN45" s="42">
        <f t="shared" si="62"/>
        <v>1.4876300216803693E-3</v>
      </c>
      <c r="AO45" s="42">
        <f t="shared" si="62"/>
        <v>1.4797269871901922E-3</v>
      </c>
      <c r="AP45" s="42">
        <f t="shared" si="62"/>
        <v>1.4718659375707443E-3</v>
      </c>
      <c r="AQ45" s="42">
        <f t="shared" si="58"/>
        <v>1.4640466497773997E-3</v>
      </c>
      <c r="AR45" s="42">
        <f t="shared" si="58"/>
        <v>1.4562689019504572E-3</v>
      </c>
      <c r="AS45" s="42">
        <f t="shared" si="58"/>
        <v>1.4485324734088453E-3</v>
      </c>
      <c r="AT45" s="42">
        <f t="shared" si="58"/>
        <v>1.4408371446438608E-3</v>
      </c>
      <c r="AU45" s="42">
        <f t="shared" si="58"/>
        <v>1.4331826973129403E-3</v>
      </c>
      <c r="AV45" s="42">
        <f t="shared" si="58"/>
        <v>1.4255689142334653E-3</v>
      </c>
      <c r="AW45" s="42">
        <f t="shared" si="58"/>
        <v>1.4179955793765999E-3</v>
      </c>
      <c r="AX45" s="42">
        <f t="shared" si="58"/>
        <v>1.4104624778611616E-3</v>
      </c>
      <c r="AY45" s="42">
        <f t="shared" si="58"/>
        <v>1.4029693959475241E-3</v>
      </c>
      <c r="AZ45" s="42">
        <f t="shared" si="58"/>
        <v>1.3955161210315529E-3</v>
      </c>
      <c r="BA45" s="42">
        <f t="shared" si="58"/>
        <v>1.3881024416385727E-3</v>
      </c>
      <c r="BB45" s="42">
        <f t="shared" si="58"/>
        <v>1.3807281474173677E-3</v>
      </c>
      <c r="BC45" s="42">
        <f t="shared" si="58"/>
        <v>1.3733930291342129E-3</v>
      </c>
      <c r="BD45" s="42">
        <f t="shared" si="58"/>
        <v>1.3660968786669374E-3</v>
      </c>
      <c r="BE45" s="42">
        <f t="shared" si="58"/>
        <v>1.3588394889990192E-3</v>
      </c>
      <c r="BF45" s="42">
        <f t="shared" si="58"/>
        <v>1.3516206542137118E-3</v>
      </c>
      <c r="BG45" s="42">
        <f t="shared" si="58"/>
        <v>1.3444401694882014E-3</v>
      </c>
      <c r="BH45" s="42">
        <f t="shared" si="58"/>
        <v>1.3372978310877952E-3</v>
      </c>
      <c r="BI45" s="42">
        <f t="shared" si="58"/>
        <v>1.3301934363601413E-3</v>
      </c>
      <c r="BJ45" s="42">
        <f t="shared" si="58"/>
        <v>1.323126783729478E-3</v>
      </c>
      <c r="BK45" t="str">
        <f t="shared" si="3"/>
        <v>01_AUS</v>
      </c>
      <c r="BL45" t="str">
        <f t="shared" si="4"/>
        <v>d_ind_cem_17_electricity</v>
      </c>
      <c r="BO45" s="8">
        <f t="shared" si="5"/>
        <v>16.383618288000001</v>
      </c>
      <c r="BP45" s="8">
        <f t="shared" si="6"/>
        <v>16.502397804000001</v>
      </c>
      <c r="BQ45" s="8" cm="1">
        <f t="array" ref="BQ45">K45*INDEX(prod_est,$G45+$H45-1,MATCH(BQ$14,$BP$14:$DP$14,0))</f>
        <v>16.659047403478812</v>
      </c>
      <c r="BR45" s="8" cm="1">
        <f t="array" ref="BR45">L45*INDEX(prod_est,$G45+$H45-1,MATCH(BR$14,$BP$14:$DP$14,0))</f>
        <v>15.826829518996236</v>
      </c>
      <c r="BS45" s="8" cm="1">
        <f t="array" ref="BS45">M45*INDEX(prod_est,$G45+$H45-1,MATCH(BS$14,$BP$14:$DP$14,0))</f>
        <v>16.087512064794225</v>
      </c>
      <c r="BT45" s="8" cm="1">
        <f t="array" ref="BT45">N45*INDEX(prod_est,$G45+$H45-1,MATCH(BT$14,$BP$14:$DP$14,0))</f>
        <v>16.340818217865948</v>
      </c>
      <c r="BU45" s="8" cm="1">
        <f t="array" ref="BU45">O45*INDEX(prod_est,$G45+$H45-1,MATCH(BU$14,$BP$14:$DP$14,0))</f>
        <v>16.588818910377469</v>
      </c>
      <c r="BV45" s="8" cm="1">
        <f t="array" ref="BV45">P45*INDEX(prod_est,$G45+$H45-1,MATCH(BV$14,$BP$14:$DP$14,0))</f>
        <v>16.83315687194855</v>
      </c>
      <c r="BW45" s="8" cm="1">
        <f t="array" ref="BW45">Q45*INDEX(prod_est,$G45+$H45-1,MATCH(BW$14,$BP$14:$DP$14,0))</f>
        <v>17.074581300650884</v>
      </c>
      <c r="BX45" s="8" cm="1">
        <f t="array" ref="BX45">R45*INDEX(prod_est,$G45+$H45-1,MATCH(BX$14,$BP$14:$DP$14,0))</f>
        <v>17.303471469587823</v>
      </c>
      <c r="BY45" s="8" cm="1">
        <f t="array" ref="BY45">S45*INDEX(prod_est,$G45+$H45-1,MATCH(BY$14,$BP$14:$DP$14,0))</f>
        <v>17.531252465152516</v>
      </c>
      <c r="BZ45" s="8" cm="1">
        <f t="array" ref="BZ45">T45*INDEX(prod_est,$G45+$H45-1,MATCH(BZ$14,$BP$14:$DP$14,0))</f>
        <v>17.610852344776898</v>
      </c>
      <c r="CA45" s="8" cm="1">
        <f t="array" ref="CA45">U45*INDEX(prod_est,$G45+$H45-1,MATCH(CA$14,$BP$14:$DP$14,0))</f>
        <v>17.684798821465471</v>
      </c>
      <c r="CB45" s="8" cm="1">
        <f t="array" ref="CB45">V45*INDEX(prod_est,$G45+$H45-1,MATCH(CB$14,$BP$14:$DP$14,0))</f>
        <v>17.751489934726191</v>
      </c>
      <c r="CC45" s="8" cm="1">
        <f t="array" ref="CC45">W45*INDEX(prod_est,$G45+$H45-1,MATCH(CC$14,$BP$14:$DP$14,0))</f>
        <v>17.850862476424822</v>
      </c>
      <c r="CD45" s="8" cm="1">
        <f t="array" ref="CD45">X45*INDEX(prod_est,$G45+$H45-1,MATCH(CD$14,$BP$14:$DP$14,0))</f>
        <v>17.943943420617401</v>
      </c>
      <c r="CE45" s="8" cm="1">
        <f t="array" ref="CE45">Y45*INDEX(prod_est,$G45+$H45-1,MATCH(CE$14,$BP$14:$DP$14,0))</f>
        <v>18.031228681018145</v>
      </c>
      <c r="CF45" s="8" cm="1">
        <f t="array" ref="CF45">Z45*INDEX(prod_est,$G45+$H45-1,MATCH(CF$14,$BP$14:$DP$14,0))</f>
        <v>18.113150837268744</v>
      </c>
      <c r="CG45" s="8" cm="1">
        <f t="array" ref="CG45">AA45*INDEX(prod_est,$G45+$H45-1,MATCH(CG$14,$BP$14:$DP$14,0))</f>
        <v>18.189839472008824</v>
      </c>
      <c r="CH45" s="8" cm="1">
        <f t="array" ref="CH45">AB45*INDEX(prod_est,$G45+$H45-1,MATCH(CH$14,$BP$14:$DP$14,0))</f>
        <v>18.251733694689865</v>
      </c>
      <c r="CI45" s="8" cm="1">
        <f t="array" ref="CI45">AC45*INDEX(prod_est,$G45+$H45-1,MATCH(CI$14,$BP$14:$DP$14,0))</f>
        <v>18.308690874156376</v>
      </c>
      <c r="CJ45" s="8" cm="1">
        <f t="array" ref="CJ45">AD45*INDEX(prod_est,$G45+$H45-1,MATCH(CJ$14,$BP$14:$DP$14,0))</f>
        <v>18.360464829726642</v>
      </c>
      <c r="CK45" s="8" cm="1">
        <f t="array" ref="CK45">AE45*INDEX(prod_est,$G45+$H45-1,MATCH(CK$14,$BP$14:$DP$14,0))</f>
        <v>18.406805154137</v>
      </c>
      <c r="CL45" s="8" cm="1">
        <f t="array" ref="CL45">AF45*INDEX(prod_est,$G45+$H45-1,MATCH(CL$14,$BP$14:$DP$14,0))</f>
        <v>18.447022193113533</v>
      </c>
      <c r="CM45" s="8" cm="1">
        <f t="array" ref="CM45">AG45*INDEX(prod_est,$G45+$H45-1,MATCH(CM$14,$BP$14:$DP$14,0))</f>
        <v>18.47318258183693</v>
      </c>
      <c r="CN45" s="8" cm="1">
        <f t="array" ref="CN45">AH45*INDEX(prod_est,$G45+$H45-1,MATCH(CN$14,$BP$14:$DP$14,0))</f>
        <v>18.495644167330315</v>
      </c>
      <c r="CO45" s="8" cm="1">
        <f t="array" ref="CO45">AI45*INDEX(prod_est,$G45+$H45-1,MATCH(CO$14,$BP$14:$DP$14,0))</f>
        <v>18.514489978143743</v>
      </c>
      <c r="CP45" s="8" cm="1">
        <f t="array" ref="CP45">AJ45*INDEX(prod_est,$G45+$H45-1,MATCH(CP$14,$BP$14:$DP$14,0))</f>
        <v>18.530170052662896</v>
      </c>
      <c r="CQ45" s="8" cm="1">
        <f t="array" ref="CQ45">AK45*INDEX(prod_est,$G45+$H45-1,MATCH(CQ$14,$BP$14:$DP$14,0))</f>
        <v>18.543133803875001</v>
      </c>
      <c r="CR45" s="8" cm="1">
        <f t="array" ref="CR45">AL45*INDEX(prod_est,$G45+$H45-1,MATCH(CR$14,$BP$14:$DP$14,0))</f>
        <v>18.546131667528183</v>
      </c>
      <c r="CS45" s="8" cm="1">
        <f t="array" ref="CS45">AM45*INDEX(prod_est,$G45+$H45-1,MATCH(CS$14,$BP$14:$DP$14,0))</f>
        <v>18.548283918358965</v>
      </c>
      <c r="CT45" s="8" cm="1">
        <f t="array" ref="CT45">AN45*INDEX(prod_est,$G45+$H45-1,MATCH(CT$14,$BP$14:$DP$14,0))</f>
        <v>18.549280412240634</v>
      </c>
      <c r="CU45" s="8" cm="1">
        <f t="array" ref="CU45">AO45*INDEX(prod_est,$G45+$H45-1,MATCH(CU$14,$BP$14:$DP$14,0))</f>
        <v>18.548698996910883</v>
      </c>
      <c r="CV45" s="8" cm="1">
        <f t="array" ref="CV45">AP45*INDEX(prod_est,$G45+$H45-1,MATCH(CV$14,$BP$14:$DP$14,0))</f>
        <v>18.546158887892428</v>
      </c>
      <c r="CW45" cm="1">
        <f t="array" ref="CW45">AQ45*INDEX(prod_est,$G45+$H45-1,MATCH(CW$14,$BP$14:$DP$14,0))</f>
        <v>18.447632418800499</v>
      </c>
      <c r="CX45" cm="1">
        <f t="array" ref="CX45">AR45*INDEX(prod_est,$G45+$H45-1,MATCH(CX$14,$BP$14:$DP$14,0))</f>
        <v>18.34962937157562</v>
      </c>
      <c r="CY45" cm="1">
        <f t="array" ref="CY45">AS45*INDEX(prod_est,$G45+$H45-1,MATCH(CY$14,$BP$14:$DP$14,0))</f>
        <v>18.252146965539126</v>
      </c>
      <c r="CZ45" cm="1">
        <f t="array" ref="CZ45">AT45*INDEX(prod_est,$G45+$H45-1,MATCH(CZ$14,$BP$14:$DP$14,0))</f>
        <v>18.155182434784699</v>
      </c>
      <c r="DA45" cm="1">
        <f t="array" ref="DA45">AU45*INDEX(prod_est,$G45+$H45-1,MATCH(DA$14,$BP$14:$DP$14,0))</f>
        <v>18.058733028099905</v>
      </c>
      <c r="DB45" cm="1">
        <f t="array" ref="DB45">AV45*INDEX(prod_est,$G45+$H45-1,MATCH(DB$14,$BP$14:$DP$14,0))</f>
        <v>17.962796008888123</v>
      </c>
      <c r="DC45" cm="1">
        <f t="array" ref="DC45">AW45*INDEX(prod_est,$G45+$H45-1,MATCH(DC$14,$BP$14:$DP$14,0))</f>
        <v>17.867368655090903</v>
      </c>
      <c r="DD45" cm="1">
        <f t="array" ref="DD45">AX45*INDEX(prod_est,$G45+$H45-1,MATCH(DD$14,$BP$14:$DP$14,0))</f>
        <v>17.772448259110732</v>
      </c>
      <c r="DE45" cm="1">
        <f t="array" ref="DE45">AY45*INDEX(prod_est,$G45+$H45-1,MATCH(DE$14,$BP$14:$DP$14,0))</f>
        <v>17.678032127734205</v>
      </c>
      <c r="DF45" cm="1">
        <f t="array" ref="DF45">AZ45*INDEX(prod_est,$G45+$H45-1,MATCH(DF$14,$BP$14:$DP$14,0))</f>
        <v>17.584117582055619</v>
      </c>
      <c r="DG45" cm="1">
        <f t="array" ref="DG45">BA45*INDEX(prod_est,$G45+$H45-1,MATCH(DG$14,$BP$14:$DP$14,0))</f>
        <v>17.490701957400947</v>
      </c>
      <c r="DH45" cm="1">
        <f t="array" ref="DH45">BB45*INDEX(prod_est,$G45+$H45-1,MATCH(DH$14,$BP$14:$DP$14,0))</f>
        <v>17.397782603252253</v>
      </c>
      <c r="DI45" cm="1">
        <f t="array" ref="DI45">BC45*INDEX(prod_est,$G45+$H45-1,MATCH(DI$14,$BP$14:$DP$14,0))</f>
        <v>17.305356883172475</v>
      </c>
      <c r="DJ45" cm="1">
        <f t="array" ref="DJ45">BD45*INDEX(prod_est,$G45+$H45-1,MATCH(DJ$14,$BP$14:$DP$14,0))</f>
        <v>17.213422174730621</v>
      </c>
      <c r="DK45" cm="1">
        <f t="array" ref="DK45">BE45*INDEX(prod_est,$G45+$H45-1,MATCH(DK$14,$BP$14:$DP$14,0))</f>
        <v>17.121975869427363</v>
      </c>
      <c r="DL45" cm="1">
        <f t="array" ref="DL45">BF45*INDEX(prod_est,$G45+$H45-1,MATCH(DL$14,$BP$14:$DP$14,0))</f>
        <v>17.031015372621031</v>
      </c>
      <c r="DM45" cm="1">
        <f t="array" ref="DM45">BG45*INDEX(prod_est,$G45+$H45-1,MATCH(DM$14,$BP$14:$DP$14,0))</f>
        <v>16.940538103453978</v>
      </c>
      <c r="DN45" cm="1">
        <f t="array" ref="DN45">BH45*INDEX(prod_est,$G45+$H45-1,MATCH(DN$14,$BP$14:$DP$14,0))</f>
        <v>16.850541494779378</v>
      </c>
      <c r="DO45" cm="1">
        <f t="array" ref="DO45">BI45*INDEX(prod_est,$G45+$H45-1,MATCH(DO$14,$BP$14:$DP$14,0))</f>
        <v>16.761022993088364</v>
      </c>
      <c r="DP45" cm="1">
        <f t="array" ref="DP45">BJ45*INDEX(prod_est,$G45+$H45-1,MATCH(DP$14,$BP$14:$DP$14,0))</f>
        <v>16.67198005843758</v>
      </c>
    </row>
    <row r="46" spans="1:120" x14ac:dyDescent="0.25">
      <c r="A46" t="s">
        <v>4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1</v>
      </c>
      <c r="H46">
        <f>IFERROR(MATCH(D46,Production_est!$D$4:$D$339,0),"-")</f>
        <v>6</v>
      </c>
      <c r="I46" s="8" cm="1">
        <f t="array" ref="I46">IFERROR(INDEX(Production_est!$E$4:$E$339,H46+G46-1),"-")</f>
        <v>9454.7908612122192</v>
      </c>
      <c r="J46" s="42">
        <f t="shared" si="0"/>
        <v>0</v>
      </c>
      <c r="K46" s="42">
        <f t="shared" ref="K46:AP46" si="63">J46*(1-$F$4)</f>
        <v>0</v>
      </c>
      <c r="L46" s="42">
        <f t="shared" si="63"/>
        <v>0</v>
      </c>
      <c r="M46" s="42">
        <f t="shared" si="63"/>
        <v>0</v>
      </c>
      <c r="N46" s="42">
        <f t="shared" si="63"/>
        <v>0</v>
      </c>
      <c r="O46" s="42">
        <f t="shared" si="63"/>
        <v>0</v>
      </c>
      <c r="P46" s="42">
        <f t="shared" si="63"/>
        <v>0</v>
      </c>
      <c r="Q46" s="42">
        <f t="shared" si="63"/>
        <v>0</v>
      </c>
      <c r="R46" s="42">
        <f t="shared" si="63"/>
        <v>0</v>
      </c>
      <c r="S46" s="42">
        <f t="shared" si="63"/>
        <v>0</v>
      </c>
      <c r="T46" s="42">
        <f t="shared" si="63"/>
        <v>0</v>
      </c>
      <c r="U46" s="42">
        <f t="shared" si="63"/>
        <v>0</v>
      </c>
      <c r="V46" s="42">
        <f t="shared" si="63"/>
        <v>0</v>
      </c>
      <c r="W46" s="42">
        <f t="shared" si="63"/>
        <v>0</v>
      </c>
      <c r="X46" s="42">
        <f t="shared" si="63"/>
        <v>0</v>
      </c>
      <c r="Y46" s="42">
        <f t="shared" si="63"/>
        <v>0</v>
      </c>
      <c r="Z46" s="42">
        <f t="shared" si="63"/>
        <v>0</v>
      </c>
      <c r="AA46" s="42">
        <f t="shared" si="63"/>
        <v>0</v>
      </c>
      <c r="AB46" s="42">
        <f t="shared" si="63"/>
        <v>0</v>
      </c>
      <c r="AC46" s="42">
        <f t="shared" si="63"/>
        <v>0</v>
      </c>
      <c r="AD46" s="42">
        <f t="shared" si="63"/>
        <v>0</v>
      </c>
      <c r="AE46" s="42">
        <f t="shared" si="63"/>
        <v>0</v>
      </c>
      <c r="AF46" s="42">
        <f t="shared" si="63"/>
        <v>0</v>
      </c>
      <c r="AG46" s="42">
        <f t="shared" si="63"/>
        <v>0</v>
      </c>
      <c r="AH46" s="42">
        <f t="shared" si="63"/>
        <v>0</v>
      </c>
      <c r="AI46" s="42">
        <f t="shared" si="63"/>
        <v>0</v>
      </c>
      <c r="AJ46" s="42">
        <f t="shared" si="63"/>
        <v>0</v>
      </c>
      <c r="AK46" s="42">
        <f t="shared" si="63"/>
        <v>0</v>
      </c>
      <c r="AL46" s="42">
        <f t="shared" si="63"/>
        <v>0</v>
      </c>
      <c r="AM46" s="42">
        <f t="shared" si="63"/>
        <v>0</v>
      </c>
      <c r="AN46" s="42">
        <f t="shared" si="63"/>
        <v>0</v>
      </c>
      <c r="AO46" s="42">
        <f t="shared" si="63"/>
        <v>0</v>
      </c>
      <c r="AP46" s="42">
        <f t="shared" si="63"/>
        <v>0</v>
      </c>
      <c r="AQ46" s="42">
        <f t="shared" si="58"/>
        <v>0</v>
      </c>
      <c r="AR46" s="42">
        <f t="shared" si="58"/>
        <v>0</v>
      </c>
      <c r="AS46" s="42">
        <f t="shared" si="58"/>
        <v>0</v>
      </c>
      <c r="AT46" s="42">
        <f t="shared" si="58"/>
        <v>0</v>
      </c>
      <c r="AU46" s="42">
        <f t="shared" si="58"/>
        <v>0</v>
      </c>
      <c r="AV46" s="42">
        <f t="shared" si="58"/>
        <v>0</v>
      </c>
      <c r="AW46" s="42">
        <f t="shared" si="58"/>
        <v>0</v>
      </c>
      <c r="AX46" s="42">
        <f t="shared" si="58"/>
        <v>0</v>
      </c>
      <c r="AY46" s="42">
        <f t="shared" si="58"/>
        <v>0</v>
      </c>
      <c r="AZ46" s="42">
        <f t="shared" si="58"/>
        <v>0</v>
      </c>
      <c r="BA46" s="42">
        <f t="shared" si="58"/>
        <v>0</v>
      </c>
      <c r="BB46" s="42">
        <f t="shared" si="58"/>
        <v>0</v>
      </c>
      <c r="BC46" s="42">
        <f t="shared" si="58"/>
        <v>0</v>
      </c>
      <c r="BD46" s="42">
        <f t="shared" si="58"/>
        <v>0</v>
      </c>
      <c r="BE46" s="42">
        <f t="shared" si="58"/>
        <v>0</v>
      </c>
      <c r="BF46" s="42">
        <f t="shared" si="58"/>
        <v>0</v>
      </c>
      <c r="BG46" s="42">
        <f t="shared" si="58"/>
        <v>0</v>
      </c>
      <c r="BH46" s="42">
        <f t="shared" si="58"/>
        <v>0</v>
      </c>
      <c r="BI46" s="42">
        <f t="shared" si="58"/>
        <v>0</v>
      </c>
      <c r="BJ46" s="42">
        <f t="shared" si="58"/>
        <v>0</v>
      </c>
      <c r="BK46" t="str">
        <f t="shared" si="3"/>
        <v>01_AUS</v>
      </c>
      <c r="BL46" t="str">
        <f t="shared" si="4"/>
        <v>d_ind_cem_18_heat</v>
      </c>
      <c r="BO46" s="8">
        <f t="shared" si="5"/>
        <v>0</v>
      </c>
      <c r="BP46" s="8">
        <f t="shared" si="6"/>
        <v>0</v>
      </c>
      <c r="BQ46" s="8" cm="1">
        <f t="array" ref="BQ46">K46*INDEX(prod_est,$G46+$H46-1,MATCH(BQ$14,$BP$14:$DP$14,0))</f>
        <v>0</v>
      </c>
      <c r="BR46" s="8" cm="1">
        <f t="array" ref="BR46">L46*INDEX(prod_est,$G46+$H46-1,MATCH(BR$14,$BP$14:$DP$14,0))</f>
        <v>0</v>
      </c>
      <c r="BS46" s="8" cm="1">
        <f t="array" ref="BS46">M46*INDEX(prod_est,$G46+$H46-1,MATCH(BS$14,$BP$14:$DP$14,0))</f>
        <v>0</v>
      </c>
      <c r="BT46" s="8" cm="1">
        <f t="array" ref="BT46">N46*INDEX(prod_est,$G46+$H46-1,MATCH(BT$14,$BP$14:$DP$14,0))</f>
        <v>0</v>
      </c>
      <c r="BU46" s="8" cm="1">
        <f t="array" ref="BU46">O46*INDEX(prod_est,$G46+$H46-1,MATCH(BU$14,$BP$14:$DP$14,0))</f>
        <v>0</v>
      </c>
      <c r="BV46" s="8" cm="1">
        <f t="array" ref="BV46">P46*INDEX(prod_est,$G46+$H46-1,MATCH(BV$14,$BP$14:$DP$14,0))</f>
        <v>0</v>
      </c>
      <c r="BW46" s="8" cm="1">
        <f t="array" ref="BW46">Q46*INDEX(prod_est,$G46+$H46-1,MATCH(BW$14,$BP$14:$DP$14,0))</f>
        <v>0</v>
      </c>
      <c r="BX46" s="8" cm="1">
        <f t="array" ref="BX46">R46*INDEX(prod_est,$G46+$H46-1,MATCH(BX$14,$BP$14:$DP$14,0))</f>
        <v>0</v>
      </c>
      <c r="BY46" s="8" cm="1">
        <f t="array" ref="BY46">S46*INDEX(prod_est,$G46+$H46-1,MATCH(BY$14,$BP$14:$DP$14,0))</f>
        <v>0</v>
      </c>
      <c r="BZ46" s="8" cm="1">
        <f t="array" ref="BZ46">T46*INDEX(prod_est,$G46+$H46-1,MATCH(BZ$14,$BP$14:$DP$14,0))</f>
        <v>0</v>
      </c>
      <c r="CA46" s="8" cm="1">
        <f t="array" ref="CA46">U46*INDEX(prod_est,$G46+$H46-1,MATCH(CA$14,$BP$14:$DP$14,0))</f>
        <v>0</v>
      </c>
      <c r="CB46" s="8" cm="1">
        <f t="array" ref="CB46">V46*INDEX(prod_est,$G46+$H46-1,MATCH(CB$14,$BP$14:$DP$14,0))</f>
        <v>0</v>
      </c>
      <c r="CC46" s="8" cm="1">
        <f t="array" ref="CC46">W46*INDEX(prod_est,$G46+$H46-1,MATCH(CC$14,$BP$14:$DP$14,0))</f>
        <v>0</v>
      </c>
      <c r="CD46" s="8" cm="1">
        <f t="array" ref="CD46">X46*INDEX(prod_est,$G46+$H46-1,MATCH(CD$14,$BP$14:$DP$14,0))</f>
        <v>0</v>
      </c>
      <c r="CE46" s="8" cm="1">
        <f t="array" ref="CE46">Y46*INDEX(prod_est,$G46+$H46-1,MATCH(CE$14,$BP$14:$DP$14,0))</f>
        <v>0</v>
      </c>
      <c r="CF46" s="8" cm="1">
        <f t="array" ref="CF46">Z46*INDEX(prod_est,$G46+$H46-1,MATCH(CF$14,$BP$14:$DP$14,0))</f>
        <v>0</v>
      </c>
      <c r="CG46" s="8" cm="1">
        <f t="array" ref="CG46">AA46*INDEX(prod_est,$G46+$H46-1,MATCH(CG$14,$BP$14:$DP$14,0))</f>
        <v>0</v>
      </c>
      <c r="CH46" s="8" cm="1">
        <f t="array" ref="CH46">AB46*INDEX(prod_est,$G46+$H46-1,MATCH(CH$14,$BP$14:$DP$14,0))</f>
        <v>0</v>
      </c>
      <c r="CI46" s="8" cm="1">
        <f t="array" ref="CI46">AC46*INDEX(prod_est,$G46+$H46-1,MATCH(CI$14,$BP$14:$DP$14,0))</f>
        <v>0</v>
      </c>
      <c r="CJ46" s="8" cm="1">
        <f t="array" ref="CJ46">AD46*INDEX(prod_est,$G46+$H46-1,MATCH(CJ$14,$BP$14:$DP$14,0))</f>
        <v>0</v>
      </c>
      <c r="CK46" s="8" cm="1">
        <f t="array" ref="CK46">AE46*INDEX(prod_est,$G46+$H46-1,MATCH(CK$14,$BP$14:$DP$14,0))</f>
        <v>0</v>
      </c>
      <c r="CL46" s="8" cm="1">
        <f t="array" ref="CL46">AF46*INDEX(prod_est,$G46+$H46-1,MATCH(CL$14,$BP$14:$DP$14,0))</f>
        <v>0</v>
      </c>
      <c r="CM46" s="8" cm="1">
        <f t="array" ref="CM46">AG46*INDEX(prod_est,$G46+$H46-1,MATCH(CM$14,$BP$14:$DP$14,0))</f>
        <v>0</v>
      </c>
      <c r="CN46" s="8" cm="1">
        <f t="array" ref="CN46">AH46*INDEX(prod_est,$G46+$H46-1,MATCH(CN$14,$BP$14:$DP$14,0))</f>
        <v>0</v>
      </c>
      <c r="CO46" s="8" cm="1">
        <f t="array" ref="CO46">AI46*INDEX(prod_est,$G46+$H46-1,MATCH(CO$14,$BP$14:$DP$14,0))</f>
        <v>0</v>
      </c>
      <c r="CP46" s="8" cm="1">
        <f t="array" ref="CP46">AJ46*INDEX(prod_est,$G46+$H46-1,MATCH(CP$14,$BP$14:$DP$14,0))</f>
        <v>0</v>
      </c>
      <c r="CQ46" s="8" cm="1">
        <f t="array" ref="CQ46">AK46*INDEX(prod_est,$G46+$H46-1,MATCH(CQ$14,$BP$14:$DP$14,0))</f>
        <v>0</v>
      </c>
      <c r="CR46" s="8" cm="1">
        <f t="array" ref="CR46">AL46*INDEX(prod_est,$G46+$H46-1,MATCH(CR$14,$BP$14:$DP$14,0))</f>
        <v>0</v>
      </c>
      <c r="CS46" s="8" cm="1">
        <f t="array" ref="CS46">AM46*INDEX(prod_est,$G46+$H46-1,MATCH(CS$14,$BP$14:$DP$14,0))</f>
        <v>0</v>
      </c>
      <c r="CT46" s="8" cm="1">
        <f t="array" ref="CT46">AN46*INDEX(prod_est,$G46+$H46-1,MATCH(CT$14,$BP$14:$DP$14,0))</f>
        <v>0</v>
      </c>
      <c r="CU46" s="8" cm="1">
        <f t="array" ref="CU46">AO46*INDEX(prod_est,$G46+$H46-1,MATCH(CU$14,$BP$14:$DP$14,0))</f>
        <v>0</v>
      </c>
      <c r="CV46" s="8" cm="1">
        <f t="array" ref="CV46">AP46*INDEX(prod_est,$G46+$H46-1,MATCH(CV$14,$BP$14:$DP$14,0))</f>
        <v>0</v>
      </c>
      <c r="CW46" cm="1">
        <f t="array" ref="CW46">AQ46*INDEX(prod_est,$G46+$H46-1,MATCH(CW$14,$BP$14:$DP$14,0))</f>
        <v>0</v>
      </c>
      <c r="CX46" cm="1">
        <f t="array" ref="CX46">AR46*INDEX(prod_est,$G46+$H46-1,MATCH(CX$14,$BP$14:$DP$14,0))</f>
        <v>0</v>
      </c>
      <c r="CY46" cm="1">
        <f t="array" ref="CY46">AS46*INDEX(prod_est,$G46+$H46-1,MATCH(CY$14,$BP$14:$DP$14,0))</f>
        <v>0</v>
      </c>
      <c r="CZ46" cm="1">
        <f t="array" ref="CZ46">AT46*INDEX(prod_est,$G46+$H46-1,MATCH(CZ$14,$BP$14:$DP$14,0))</f>
        <v>0</v>
      </c>
      <c r="DA46" cm="1">
        <f t="array" ref="DA46">AU46*INDEX(prod_est,$G46+$H46-1,MATCH(DA$14,$BP$14:$DP$14,0))</f>
        <v>0</v>
      </c>
      <c r="DB46" cm="1">
        <f t="array" ref="DB46">AV46*INDEX(prod_est,$G46+$H46-1,MATCH(DB$14,$BP$14:$DP$14,0))</f>
        <v>0</v>
      </c>
      <c r="DC46" cm="1">
        <f t="array" ref="DC46">AW46*INDEX(prod_est,$G46+$H46-1,MATCH(DC$14,$BP$14:$DP$14,0))</f>
        <v>0</v>
      </c>
      <c r="DD46" cm="1">
        <f t="array" ref="DD46">AX46*INDEX(prod_est,$G46+$H46-1,MATCH(DD$14,$BP$14:$DP$14,0))</f>
        <v>0</v>
      </c>
      <c r="DE46" cm="1">
        <f t="array" ref="DE46">AY46*INDEX(prod_est,$G46+$H46-1,MATCH(DE$14,$BP$14:$DP$14,0))</f>
        <v>0</v>
      </c>
      <c r="DF46" cm="1">
        <f t="array" ref="DF46">AZ46*INDEX(prod_est,$G46+$H46-1,MATCH(DF$14,$BP$14:$DP$14,0))</f>
        <v>0</v>
      </c>
      <c r="DG46" cm="1">
        <f t="array" ref="DG46">BA46*INDEX(prod_est,$G46+$H46-1,MATCH(DG$14,$BP$14:$DP$14,0))</f>
        <v>0</v>
      </c>
      <c r="DH46" cm="1">
        <f t="array" ref="DH46">BB46*INDEX(prod_est,$G46+$H46-1,MATCH(DH$14,$BP$14:$DP$14,0))</f>
        <v>0</v>
      </c>
      <c r="DI46" cm="1">
        <f t="array" ref="DI46">BC46*INDEX(prod_est,$G46+$H46-1,MATCH(DI$14,$BP$14:$DP$14,0))</f>
        <v>0</v>
      </c>
      <c r="DJ46" cm="1">
        <f t="array" ref="DJ46">BD46*INDEX(prod_est,$G46+$H46-1,MATCH(DJ$14,$BP$14:$DP$14,0))</f>
        <v>0</v>
      </c>
      <c r="DK46" cm="1">
        <f t="array" ref="DK46">BE46*INDEX(prod_est,$G46+$H46-1,MATCH(DK$14,$BP$14:$DP$14,0))</f>
        <v>0</v>
      </c>
      <c r="DL46" cm="1">
        <f t="array" ref="DL46">BF46*INDEX(prod_est,$G46+$H46-1,MATCH(DL$14,$BP$14:$DP$14,0))</f>
        <v>0</v>
      </c>
      <c r="DM46" cm="1">
        <f t="array" ref="DM46">BG46*INDEX(prod_est,$G46+$H46-1,MATCH(DM$14,$BP$14:$DP$14,0))</f>
        <v>0</v>
      </c>
      <c r="DN46" cm="1">
        <f t="array" ref="DN46">BH46*INDEX(prod_est,$G46+$H46-1,MATCH(DN$14,$BP$14:$DP$14,0))</f>
        <v>0</v>
      </c>
      <c r="DO46" cm="1">
        <f t="array" ref="DO46">BI46*INDEX(prod_est,$G46+$H46-1,MATCH(DO$14,$BP$14:$DP$14,0))</f>
        <v>0</v>
      </c>
      <c r="DP46" cm="1">
        <f t="array" ref="DP46">BJ46*INDEX(prod_est,$G46+$H46-1,MATCH(DP$14,$BP$14:$DP$14,0))</f>
        <v>0</v>
      </c>
    </row>
    <row r="47" spans="1:120" x14ac:dyDescent="0.25">
      <c r="A47" s="1" t="s">
        <v>4</v>
      </c>
      <c r="B47" s="1" t="s">
        <v>91</v>
      </c>
      <c r="C47" s="1" t="s">
        <v>177</v>
      </c>
      <c r="D47" s="1" t="s">
        <v>37</v>
      </c>
      <c r="E47" s="60">
        <f>SUM(E15:E46)</f>
        <v>86.270102567999999</v>
      </c>
      <c r="F47" s="60">
        <f>SUM(F15:F46)</f>
        <v>92.274518052000005</v>
      </c>
      <c r="J47" s="42">
        <f t="shared" ref="J47:AN47" si="64">SUM(J15:J46)*1000</f>
        <v>9.759551470413939</v>
      </c>
      <c r="K47" s="42">
        <f t="shared" si="64"/>
        <v>9.7077038532273647</v>
      </c>
      <c r="L47" s="42">
        <f t="shared" si="64"/>
        <v>9.6561316765070959</v>
      </c>
      <c r="M47" s="42">
        <f t="shared" si="64"/>
        <v>9.6048334769756494</v>
      </c>
      <c r="N47" s="42">
        <f t="shared" si="64"/>
        <v>9.553807799129217</v>
      </c>
      <c r="O47" s="42">
        <f t="shared" si="64"/>
        <v>9.5030531951963404</v>
      </c>
      <c r="P47" s="42">
        <f t="shared" si="64"/>
        <v>9.4525682250968615</v>
      </c>
      <c r="Q47" s="42">
        <f t="shared" si="64"/>
        <v>9.402351456401032</v>
      </c>
      <c r="R47" s="42">
        <f t="shared" si="64"/>
        <v>9.3524014642889011</v>
      </c>
      <c r="S47" s="42">
        <f t="shared" si="64"/>
        <v>9.3027168315098674</v>
      </c>
      <c r="T47" s="42">
        <f t="shared" si="64"/>
        <v>9.2532961483424678</v>
      </c>
      <c r="U47" s="42">
        <f t="shared" si="64"/>
        <v>9.2041380125543988</v>
      </c>
      <c r="V47" s="42">
        <f t="shared" si="64"/>
        <v>9.1552410293627027</v>
      </c>
      <c r="W47" s="42">
        <f t="shared" si="64"/>
        <v>9.1066038113942138</v>
      </c>
      <c r="X47" s="42">
        <f t="shared" si="64"/>
        <v>9.0582249786461819</v>
      </c>
      <c r="Y47" s="42">
        <f t="shared" si="64"/>
        <v>9.010103158447123</v>
      </c>
      <c r="Z47" s="42">
        <f t="shared" si="64"/>
        <v>8.9622369854178743</v>
      </c>
      <c r="AA47" s="42">
        <f t="shared" si="64"/>
        <v>8.9146251014328399</v>
      </c>
      <c r="AB47" s="42">
        <f t="shared" si="64"/>
        <v>8.8672661555814791</v>
      </c>
      <c r="AC47" s="42">
        <f t="shared" si="64"/>
        <v>8.8201588041299512</v>
      </c>
      <c r="AD47" s="42">
        <f t="shared" si="64"/>
        <v>8.7733017104830093</v>
      </c>
      <c r="AE47" s="42">
        <f t="shared" si="64"/>
        <v>8.7266935451460679</v>
      </c>
      <c r="AF47" s="42">
        <f t="shared" si="64"/>
        <v>8.6803329856874782</v>
      </c>
      <c r="AG47" s="42">
        <f t="shared" si="64"/>
        <v>8.6342187167010138</v>
      </c>
      <c r="AH47" s="42">
        <f t="shared" si="64"/>
        <v>8.5883494297685417</v>
      </c>
      <c r="AI47" s="42">
        <f t="shared" si="64"/>
        <v>8.5427238234228948</v>
      </c>
      <c r="AJ47" s="42">
        <f t="shared" si="64"/>
        <v>8.4973406031109597</v>
      </c>
      <c r="AK47" s="42">
        <f t="shared" si="64"/>
        <v>8.4521984811569322</v>
      </c>
      <c r="AL47" s="42">
        <f t="shared" si="64"/>
        <v>8.4072961767257866</v>
      </c>
      <c r="AM47" s="42">
        <f t="shared" si="64"/>
        <v>8.3626324157869316</v>
      </c>
      <c r="AN47" s="42">
        <f t="shared" si="64"/>
        <v>8.3182059310780616</v>
      </c>
      <c r="AO47" s="42">
        <f t="shared" ref="AO47:BJ47" si="65">SUM(AO15:AO46)*1000</f>
        <v>8.2740154620692081</v>
      </c>
      <c r="AP47">
        <f t="shared" si="65"/>
        <v>8.2300597549269661</v>
      </c>
      <c r="AQ47">
        <f t="shared" si="65"/>
        <v>8.1863375624789168</v>
      </c>
      <c r="AR47">
        <f t="shared" si="65"/>
        <v>8.1428476441782465</v>
      </c>
      <c r="AS47">
        <f t="shared" si="65"/>
        <v>8.0995887660685497</v>
      </c>
      <c r="AT47">
        <f t="shared" si="65"/>
        <v>8.0565597007488101</v>
      </c>
      <c r="AU47">
        <f t="shared" si="65"/>
        <v>8.013759227338582</v>
      </c>
      <c r="AV47">
        <f t="shared" si="65"/>
        <v>7.9711861314433436</v>
      </c>
      <c r="AW47">
        <f t="shared" si="65"/>
        <v>7.9288392051200525</v>
      </c>
      <c r="AX47">
        <f t="shared" si="65"/>
        <v>7.8867172468428492</v>
      </c>
      <c r="AY47">
        <f t="shared" si="65"/>
        <v>7.8448190614689981</v>
      </c>
      <c r="AZ47">
        <f t="shared" si="65"/>
        <v>7.8031434602049448</v>
      </c>
      <c r="BA47">
        <f t="shared" si="65"/>
        <v>7.761689260572604</v>
      </c>
      <c r="BB47">
        <f t="shared" si="65"/>
        <v>7.7204552863758122</v>
      </c>
      <c r="BC47">
        <f t="shared" si="65"/>
        <v>7.6794403676669392</v>
      </c>
      <c r="BD47">
        <f t="shared" si="65"/>
        <v>7.6386433407137089</v>
      </c>
      <c r="BE47">
        <f t="shared" si="65"/>
        <v>7.5980630479661659</v>
      </c>
      <c r="BF47">
        <f t="shared" si="65"/>
        <v>7.5576983380238465</v>
      </c>
      <c r="BG47">
        <f t="shared" si="65"/>
        <v>7.5175480656030933</v>
      </c>
      <c r="BH47">
        <f t="shared" si="65"/>
        <v>7.4776110915045768</v>
      </c>
      <c r="BI47">
        <f t="shared" si="65"/>
        <v>7.4378862825809584</v>
      </c>
      <c r="BJ47">
        <f t="shared" si="65"/>
        <v>7.3983725117047463</v>
      </c>
    </row>
    <row r="49" spans="1:120" x14ac:dyDescent="0.25">
      <c r="BN49" s="56" t="s">
        <v>165</v>
      </c>
      <c r="BO49">
        <f t="shared" ref="BO49:BO50" si="66">BP49</f>
        <v>1</v>
      </c>
      <c r="BP49">
        <f t="shared" ref="BP49:CU49" si="67">1-BP50</f>
        <v>1</v>
      </c>
      <c r="BQ49">
        <f t="shared" si="67"/>
        <v>1</v>
      </c>
      <c r="BR49">
        <f t="shared" si="67"/>
        <v>1</v>
      </c>
      <c r="BS49">
        <f t="shared" si="67"/>
        <v>1</v>
      </c>
      <c r="BT49">
        <f t="shared" si="67"/>
        <v>1</v>
      </c>
      <c r="BU49">
        <f t="shared" si="67"/>
        <v>1</v>
      </c>
      <c r="BV49">
        <f t="shared" si="67"/>
        <v>1</v>
      </c>
      <c r="BW49">
        <f t="shared" si="67"/>
        <v>1</v>
      </c>
      <c r="BX49">
        <f t="shared" si="67"/>
        <v>1</v>
      </c>
      <c r="BY49">
        <f t="shared" si="67"/>
        <v>1</v>
      </c>
      <c r="BZ49">
        <f t="shared" si="67"/>
        <v>1</v>
      </c>
      <c r="CA49">
        <f t="shared" si="67"/>
        <v>1</v>
      </c>
      <c r="CB49">
        <f t="shared" si="67"/>
        <v>1</v>
      </c>
      <c r="CC49">
        <f t="shared" si="67"/>
        <v>1</v>
      </c>
      <c r="CD49">
        <f t="shared" si="67"/>
        <v>1</v>
      </c>
      <c r="CE49">
        <f t="shared" si="67"/>
        <v>1</v>
      </c>
      <c r="CF49">
        <f t="shared" si="67"/>
        <v>1</v>
      </c>
      <c r="CG49">
        <f t="shared" si="67"/>
        <v>1</v>
      </c>
      <c r="CH49">
        <f t="shared" si="67"/>
        <v>1</v>
      </c>
      <c r="CI49">
        <f t="shared" si="67"/>
        <v>1</v>
      </c>
      <c r="CJ49">
        <f t="shared" si="67"/>
        <v>1</v>
      </c>
      <c r="CK49">
        <f t="shared" si="67"/>
        <v>1</v>
      </c>
      <c r="CL49">
        <f t="shared" si="67"/>
        <v>0.99875000000000003</v>
      </c>
      <c r="CM49">
        <f t="shared" si="67"/>
        <v>0.99624999999999997</v>
      </c>
      <c r="CN49">
        <f t="shared" si="67"/>
        <v>0.99250000000000005</v>
      </c>
      <c r="CO49">
        <f t="shared" si="67"/>
        <v>0.98750000000000004</v>
      </c>
      <c r="CP49">
        <f t="shared" si="67"/>
        <v>0.98124999999999996</v>
      </c>
      <c r="CQ49">
        <f t="shared" si="67"/>
        <v>0.97375</v>
      </c>
      <c r="CR49">
        <f t="shared" si="67"/>
        <v>0.96499999999999997</v>
      </c>
      <c r="CS49">
        <f t="shared" si="67"/>
        <v>0.95499999999999996</v>
      </c>
      <c r="CT49">
        <f t="shared" si="67"/>
        <v>0.94374999999999998</v>
      </c>
      <c r="CU49">
        <f t="shared" si="67"/>
        <v>0.93125000000000002</v>
      </c>
      <c r="CV49">
        <f t="shared" ref="CV49:DP49" si="68">1-CV50</f>
        <v>0.91874999999999996</v>
      </c>
      <c r="CW49">
        <f t="shared" si="68"/>
        <v>0.90625</v>
      </c>
      <c r="CX49">
        <f t="shared" si="68"/>
        <v>0.89375000000000004</v>
      </c>
      <c r="CY49">
        <f t="shared" si="68"/>
        <v>0.88124999999999998</v>
      </c>
      <c r="CZ49">
        <f t="shared" si="68"/>
        <v>0.86875000000000002</v>
      </c>
      <c r="DA49">
        <f t="shared" si="68"/>
        <v>0.85624999999999996</v>
      </c>
      <c r="DB49">
        <f t="shared" si="68"/>
        <v>0.84375</v>
      </c>
      <c r="DC49">
        <f t="shared" si="68"/>
        <v>0.83124999999999993</v>
      </c>
      <c r="DD49">
        <f t="shared" si="68"/>
        <v>0.81874999999999998</v>
      </c>
      <c r="DE49">
        <f t="shared" si="68"/>
        <v>0.80624999999999991</v>
      </c>
      <c r="DF49">
        <f t="shared" si="68"/>
        <v>0.79374999999999996</v>
      </c>
      <c r="DG49">
        <f t="shared" si="68"/>
        <v>0.78124999999999989</v>
      </c>
      <c r="DH49">
        <f t="shared" si="68"/>
        <v>0.76874999999999993</v>
      </c>
      <c r="DI49">
        <f t="shared" si="68"/>
        <v>0.75624999999999987</v>
      </c>
      <c r="DJ49">
        <f t="shared" si="68"/>
        <v>0.74374999999999991</v>
      </c>
      <c r="DK49">
        <f t="shared" si="68"/>
        <v>0.73124999999999996</v>
      </c>
      <c r="DL49">
        <f t="shared" si="68"/>
        <v>0.71874999999999989</v>
      </c>
      <c r="DM49">
        <f t="shared" si="68"/>
        <v>0.70624999999999982</v>
      </c>
      <c r="DN49">
        <f t="shared" si="68"/>
        <v>0.69374999999999987</v>
      </c>
      <c r="DO49">
        <f t="shared" si="68"/>
        <v>0.68124999999999991</v>
      </c>
      <c r="DP49">
        <f t="shared" si="68"/>
        <v>0.66874999999999984</v>
      </c>
    </row>
    <row r="50" spans="1:120" x14ac:dyDescent="0.25">
      <c r="BN50" s="56" t="s">
        <v>166</v>
      </c>
      <c r="BO50">
        <f t="shared" si="66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0</v>
      </c>
      <c r="CC50">
        <f>INDEX(Cement_assumptions!$C$85:$BC$105,MATCH($BK$58,Cement_assumptions!$A$85:$A$105,0),MATCH(CC57,$BP$57:$DP$57,0))</f>
        <v>0</v>
      </c>
      <c r="CD50">
        <f>INDEX(Cement_assumptions!$C$85:$BC$105,MATCH($BK$58,Cement_assumptions!$A$85:$A$105,0),MATCH(CD57,$BP$57:$DP$57,0))</f>
        <v>0</v>
      </c>
      <c r="CE50">
        <f>INDEX(Cement_assumptions!$C$85:$BC$105,MATCH($BK$58,Cement_assumptions!$A$85:$A$105,0),MATCH(CE57,$BP$57:$DP$57,0))</f>
        <v>0</v>
      </c>
      <c r="CF50">
        <f>INDEX(Cement_assumptions!$C$85:$BC$105,MATCH($BK$58,Cement_assumptions!$A$85:$A$105,0),MATCH(CF57,$BP$57:$DP$57,0))</f>
        <v>0</v>
      </c>
      <c r="CG50">
        <f>INDEX(Cement_assumptions!$C$85:$BC$105,MATCH($BK$58,Cement_assumptions!$A$85:$A$105,0),MATCH(CG57,$BP$57:$DP$57,0))</f>
        <v>0</v>
      </c>
      <c r="CH50">
        <f>INDEX(Cement_assumptions!$C$85:$BC$105,MATCH($BK$58,Cement_assumptions!$A$85:$A$105,0),MATCH(CH57,$BP$57:$DP$57,0))</f>
        <v>0</v>
      </c>
      <c r="CI50">
        <f>INDEX(Cement_assumptions!$C$85:$BC$105,MATCH($BK$58,Cement_assumptions!$A$85:$A$105,0),MATCH(CI57,$BP$57:$DP$57,0))</f>
        <v>0</v>
      </c>
      <c r="CJ50">
        <f>INDEX(Cement_assumptions!$C$85:$BC$105,MATCH($BK$58,Cement_assumptions!$A$85:$A$105,0),MATCH(CJ57,$BP$57:$DP$57,0))</f>
        <v>0</v>
      </c>
      <c r="CK50">
        <f>INDEX(Cement_assumptions!$C$85:$BC$105,MATCH($BK$58,Cement_assumptions!$A$85:$A$105,0),MATCH(CK57,$BP$57:$DP$57,0))</f>
        <v>0</v>
      </c>
      <c r="CL50">
        <f>INDEX(Cement_assumptions!$C$85:$BC$105,MATCH($BK$58,Cement_assumptions!$A$85:$A$105,0),MATCH(CL57,$BP$57:$DP$57,0))</f>
        <v>1.2500000000000002E-3</v>
      </c>
      <c r="CM50">
        <f>INDEX(Cement_assumptions!$C$85:$BC$105,MATCH($BK$58,Cement_assumptions!$A$85:$A$105,0),MATCH(CM57,$BP$57:$DP$57,0))</f>
        <v>3.7500000000000007E-3</v>
      </c>
      <c r="CN50">
        <f>INDEX(Cement_assumptions!$C$85:$BC$105,MATCH($BK$58,Cement_assumptions!$A$85:$A$105,0),MATCH(CN57,$BP$57:$DP$57,0))</f>
        <v>7.5000000000000015E-3</v>
      </c>
      <c r="CO50">
        <f>INDEX(Cement_assumptions!$C$85:$BC$105,MATCH($BK$58,Cement_assumptions!$A$85:$A$105,0),MATCH(CO57,$BP$57:$DP$57,0))</f>
        <v>1.2500000000000002E-2</v>
      </c>
      <c r="CP50">
        <f>INDEX(Cement_assumptions!$C$85:$BC$105,MATCH($BK$58,Cement_assumptions!$A$85:$A$105,0),MATCH(CP57,$BP$57:$DP$57,0))</f>
        <v>1.8750000000000003E-2</v>
      </c>
      <c r="CQ50">
        <f>INDEX(Cement_assumptions!$C$85:$BC$105,MATCH($BK$58,Cement_assumptions!$A$85:$A$105,0),MATCH(CQ57,$BP$57:$DP$57,0))</f>
        <v>2.6250000000000002E-2</v>
      </c>
      <c r="CR50">
        <f>INDEX(Cement_assumptions!$C$85:$BC$105,MATCH($BK$58,Cement_assumptions!$A$85:$A$105,0),MATCH(CR57,$BP$57:$DP$57,0))</f>
        <v>3.5000000000000003E-2</v>
      </c>
      <c r="CS50">
        <f>INDEX(Cement_assumptions!$C$85:$BC$105,MATCH($BK$58,Cement_assumptions!$A$85:$A$105,0),MATCH(CS57,$BP$57:$DP$57,0))</f>
        <v>4.5000000000000005E-2</v>
      </c>
      <c r="CT50">
        <f>INDEX(Cement_assumptions!$C$85:$BC$105,MATCH($BK$58,Cement_assumptions!$A$85:$A$105,0),MATCH(CT57,$BP$57:$DP$57,0))</f>
        <v>5.6250000000000008E-2</v>
      </c>
      <c r="CU50">
        <f>INDEX(Cement_assumptions!$C$85:$BC$105,MATCH($BK$58,Cement_assumptions!$A$85:$A$105,0),MATCH(CU57,$BP$57:$DP$57,0))</f>
        <v>6.8750000000000006E-2</v>
      </c>
      <c r="CV50">
        <f>INDEX(Cement_assumptions!$C$85:$BC$105,MATCH($BK$58,Cement_assumptions!$A$85:$A$105,0),MATCH(CV57,$BP$57:$DP$57,0))</f>
        <v>8.1250000000000003E-2</v>
      </c>
      <c r="CW50">
        <f>INDEX(Cement_assumptions!$C$85:$BC$105,MATCH($BK$58,Cement_assumptions!$A$85:$A$105,0),MATCH(CW57,$BP$57:$DP$57,0))</f>
        <v>9.375E-2</v>
      </c>
      <c r="CX50">
        <f>INDEX(Cement_assumptions!$C$85:$BC$105,MATCH($BK$58,Cement_assumptions!$A$85:$A$105,0),MATCH(CX57,$BP$57:$DP$57,0))</f>
        <v>0.10625</v>
      </c>
      <c r="CY50">
        <f>INDEX(Cement_assumptions!$C$85:$BC$105,MATCH($BK$58,Cement_assumptions!$A$85:$A$105,0),MATCH(CY57,$BP$57:$DP$57,0))</f>
        <v>0.11874999999999999</v>
      </c>
      <c r="CZ50">
        <f>INDEX(Cement_assumptions!$C$85:$BC$105,MATCH($BK$58,Cement_assumptions!$A$85:$A$105,0),MATCH(CZ57,$BP$57:$DP$57,0))</f>
        <v>0.13125000000000001</v>
      </c>
      <c r="DA50">
        <f>INDEX(Cement_assumptions!$C$85:$BC$105,MATCH($BK$58,Cement_assumptions!$A$85:$A$105,0),MATCH(DA57,$BP$57:$DP$57,0))</f>
        <v>0.14375000000000002</v>
      </c>
      <c r="DB50">
        <f>INDEX(Cement_assumptions!$C$85:$BC$105,MATCH($BK$58,Cement_assumptions!$A$85:$A$105,0),MATCH(DB57,$BP$57:$DP$57,0))</f>
        <v>0.15625000000000003</v>
      </c>
      <c r="DC50">
        <f>INDEX(Cement_assumptions!$C$85:$BC$105,MATCH($BK$58,Cement_assumptions!$A$85:$A$105,0),MATCH(DC57,$BP$57:$DP$57,0))</f>
        <v>0.16875000000000004</v>
      </c>
      <c r="DD50">
        <f>INDEX(Cement_assumptions!$C$85:$BC$105,MATCH($BK$58,Cement_assumptions!$A$85:$A$105,0),MATCH(DD57,$BP$57:$DP$57,0))</f>
        <v>0.18125000000000005</v>
      </c>
      <c r="DE50">
        <f>INDEX(Cement_assumptions!$C$85:$BC$105,MATCH($BK$58,Cement_assumptions!$A$85:$A$105,0),MATCH(DE57,$BP$57:$DP$57,0))</f>
        <v>0.19375000000000006</v>
      </c>
      <c r="DF50">
        <f>INDEX(Cement_assumptions!$C$85:$BC$105,MATCH($BK$58,Cement_assumptions!$A$85:$A$105,0),MATCH(DF57,$BP$57:$DP$57,0))</f>
        <v>0.20625000000000007</v>
      </c>
      <c r="DG50">
        <f>INDEX(Cement_assumptions!$C$85:$BC$105,MATCH($BK$58,Cement_assumptions!$A$85:$A$105,0),MATCH(DG57,$BP$57:$DP$57,0))</f>
        <v>0.21875000000000008</v>
      </c>
      <c r="DH50">
        <f>INDEX(Cement_assumptions!$C$85:$BC$105,MATCH($BK$58,Cement_assumptions!$A$85:$A$105,0),MATCH(DH57,$BP$57:$DP$57,0))</f>
        <v>0.23125000000000009</v>
      </c>
      <c r="DI50">
        <f>INDEX(Cement_assumptions!$C$85:$BC$105,MATCH($BK$58,Cement_assumptions!$A$85:$A$105,0),MATCH(DI57,$BP$57:$DP$57,0))</f>
        <v>0.24375000000000011</v>
      </c>
      <c r="DJ50">
        <f>INDEX(Cement_assumptions!$C$85:$BC$105,MATCH($BK$58,Cement_assumptions!$A$85:$A$105,0),MATCH(DJ57,$BP$57:$DP$57,0))</f>
        <v>0.25625000000000009</v>
      </c>
      <c r="DK50">
        <f>INDEX(Cement_assumptions!$C$85:$BC$105,MATCH($BK$58,Cement_assumptions!$A$85:$A$105,0),MATCH(DK57,$BP$57:$DP$57,0))</f>
        <v>0.2687500000000001</v>
      </c>
      <c r="DL50">
        <f>INDEX(Cement_assumptions!$C$85:$BC$105,MATCH($BK$58,Cement_assumptions!$A$85:$A$105,0),MATCH(DL57,$BP$57:$DP$57,0))</f>
        <v>0.28125000000000011</v>
      </c>
      <c r="DM50">
        <f>INDEX(Cement_assumptions!$C$85:$BC$105,MATCH($BK$58,Cement_assumptions!$A$85:$A$105,0),MATCH(DM57,$BP$57:$DP$57,0))</f>
        <v>0.29375000000000012</v>
      </c>
      <c r="DN50">
        <f>INDEX(Cement_assumptions!$C$85:$BC$105,MATCH($BK$58,Cement_assumptions!$A$85:$A$105,0),MATCH(DN57,$BP$57:$DP$57,0))</f>
        <v>0.30625000000000013</v>
      </c>
      <c r="DO50">
        <f>INDEX(Cement_assumptions!$C$85:$BC$105,MATCH($BK$58,Cement_assumptions!$A$85:$A$105,0),MATCH(DO57,$BP$57:$DP$57,0))</f>
        <v>0.31875000000000014</v>
      </c>
      <c r="DP50">
        <f>INDEX(Cement_assumptions!$C$85:$BC$105,MATCH($BK$58,Cement_assumptions!$A$85:$A$105,0),MATCH(DP57,$BP$57:$DP$57,0))</f>
        <v>0.33125000000000016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69">A15</f>
        <v>01_AUS</v>
      </c>
      <c r="B58" s="65" t="str">
        <f t="shared" si="69"/>
        <v>1_x_coal_thermal</v>
      </c>
      <c r="C58" s="65" t="str">
        <f t="shared" si="69"/>
        <v>1_x_coal_thermal</v>
      </c>
      <c r="D58" s="66" t="s">
        <v>171</v>
      </c>
      <c r="E58" s="66">
        <f t="shared" ref="E58:E89" si="70">E15</f>
        <v>15.812538768</v>
      </c>
      <c r="F58" s="66">
        <v>20.115187524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1">A58</f>
        <v>01_AUS</v>
      </c>
      <c r="BL58" s="65" t="str">
        <f t="shared" ref="BL58:BL89" si="72">"d_ind_cem_"&amp;C58</f>
        <v>d_ind_cem_1_x_coal_thermal</v>
      </c>
      <c r="BM58" s="65"/>
      <c r="BN58" s="65"/>
      <c r="BO58" s="66">
        <f t="shared" ref="BO58:CU58" si="73">BO$49*BO15</f>
        <v>15.812538768</v>
      </c>
      <c r="BP58" s="66">
        <f t="shared" si="73"/>
        <v>20.115187524</v>
      </c>
      <c r="BQ58" s="66">
        <f t="shared" si="73"/>
        <v>20.306131658694895</v>
      </c>
      <c r="BR58" s="66">
        <f t="shared" si="73"/>
        <v>19.291720358833008</v>
      </c>
      <c r="BS58" s="66">
        <f t="shared" si="73"/>
        <v>19.609472866998171</v>
      </c>
      <c r="BT58" s="66">
        <f t="shared" si="73"/>
        <v>19.918234104639993</v>
      </c>
      <c r="BU58" s="66">
        <f t="shared" si="73"/>
        <v>20.220528383035216</v>
      </c>
      <c r="BV58" s="66">
        <f t="shared" si="73"/>
        <v>20.518358066612649</v>
      </c>
      <c r="BW58" s="66">
        <f t="shared" si="73"/>
        <v>20.812636371735373</v>
      </c>
      <c r="BX58" s="66">
        <f t="shared" si="73"/>
        <v>21.091636352541222</v>
      </c>
      <c r="BY58" s="66">
        <f t="shared" si="73"/>
        <v>21.369284334041019</v>
      </c>
      <c r="BZ58" s="66">
        <f t="shared" si="73"/>
        <v>21.46631062831349</v>
      </c>
      <c r="CA58" s="66">
        <f t="shared" si="73"/>
        <v>21.556445847631085</v>
      </c>
      <c r="CB58" s="66">
        <f t="shared" si="73"/>
        <v>21.637737322079637</v>
      </c>
      <c r="CC58" s="66">
        <f t="shared" si="73"/>
        <v>21.758865011203699</v>
      </c>
      <c r="CD58" s="66">
        <f t="shared" si="73"/>
        <v>21.872323713968143</v>
      </c>
      <c r="CE58" s="66">
        <f t="shared" si="73"/>
        <v>21.978717912065619</v>
      </c>
      <c r="CF58" s="66">
        <f t="shared" si="73"/>
        <v>22.078574887695655</v>
      </c>
      <c r="CG58" s="66">
        <f t="shared" si="73"/>
        <v>22.172052592395168</v>
      </c>
      <c r="CH58" s="66">
        <f t="shared" si="73"/>
        <v>22.247497016330918</v>
      </c>
      <c r="CI58" s="66">
        <f t="shared" si="73"/>
        <v>22.316923554184061</v>
      </c>
      <c r="CJ58" s="66">
        <f t="shared" si="73"/>
        <v>22.38003213013311</v>
      </c>
      <c r="CK58" s="66">
        <f t="shared" si="73"/>
        <v>22.4365175164696</v>
      </c>
      <c r="CL58" s="66">
        <f t="shared" si="73"/>
        <v>22.457432152417049</v>
      </c>
      <c r="CM58" s="66">
        <f t="shared" si="73"/>
        <v>22.432986281833728</v>
      </c>
      <c r="CN58" s="66">
        <f t="shared" si="73"/>
        <v>22.375719580732721</v>
      </c>
      <c r="CO58" s="66">
        <f t="shared" si="73"/>
        <v>22.285680039761715</v>
      </c>
      <c r="CP58" s="66">
        <f t="shared" si="73"/>
        <v>22.16338590322173</v>
      </c>
      <c r="CQ58" s="66">
        <f t="shared" si="73"/>
        <v>22.009371271407478</v>
      </c>
      <c r="CR58" s="66">
        <f t="shared" si="73"/>
        <v>21.81512399234882</v>
      </c>
      <c r="CS58" s="66">
        <f t="shared" si="73"/>
        <v>21.591565909460719</v>
      </c>
      <c r="CT58" s="66">
        <f t="shared" si="73"/>
        <v>21.338361329449118</v>
      </c>
      <c r="CU58" s="66">
        <f t="shared" si="73"/>
        <v>21.055074048557216</v>
      </c>
      <c r="CV58" s="66">
        <f t="shared" ref="CV58:DP58" si="74">CV$49*CV15</f>
        <v>20.769610968688365</v>
      </c>
      <c r="CW58" s="66">
        <f t="shared" si="74"/>
        <v>20.378193874221054</v>
      </c>
      <c r="CX58" s="66">
        <f t="shared" si="74"/>
        <v>19.990349412791645</v>
      </c>
      <c r="CY58" s="66">
        <f t="shared" si="74"/>
        <v>19.606050672004212</v>
      </c>
      <c r="CZ58" s="66">
        <f t="shared" si="74"/>
        <v>19.225270924577853</v>
      </c>
      <c r="DA58" s="66">
        <f t="shared" si="74"/>
        <v>18.847983627139364</v>
      </c>
      <c r="DB58" s="66">
        <f t="shared" si="74"/>
        <v>18.474162419023539</v>
      </c>
      <c r="DC58" s="66">
        <f t="shared" si="74"/>
        <v>18.103781121081031</v>
      </c>
      <c r="DD58" s="66">
        <f t="shared" si="74"/>
        <v>17.736813734493705</v>
      </c>
      <c r="DE58" s="66">
        <f t="shared" si="74"/>
        <v>17.373234439597461</v>
      </c>
      <c r="DF58" s="66">
        <f t="shared" si="74"/>
        <v>17.01301759471249</v>
      </c>
      <c r="DG58" s="66">
        <f t="shared" si="74"/>
        <v>16.656137734980888</v>
      </c>
      <c r="DH58" s="66">
        <f t="shared" si="74"/>
        <v>16.302569571211578</v>
      </c>
      <c r="DI58" s="66">
        <f t="shared" si="74"/>
        <v>15.95228798873257</v>
      </c>
      <c r="DJ58" s="66">
        <f t="shared" si="74"/>
        <v>15.605268046250405</v>
      </c>
      <c r="DK58" s="66">
        <f t="shared" si="74"/>
        <v>15.261484974716806</v>
      </c>
      <c r="DL58" s="66">
        <f t="shared" si="74"/>
        <v>14.920914176202489</v>
      </c>
      <c r="DM58" s="66">
        <f t="shared" si="74"/>
        <v>14.583531222778085</v>
      </c>
      <c r="DN58" s="66">
        <f t="shared" si="74"/>
        <v>14.249311855402082</v>
      </c>
      <c r="DO58" s="66">
        <f t="shared" si="74"/>
        <v>13.918231982815842</v>
      </c>
      <c r="DP58" s="66">
        <f t="shared" si="74"/>
        <v>13.590267680445528</v>
      </c>
    </row>
    <row r="59" spans="1:120" x14ac:dyDescent="0.25">
      <c r="A59" s="65" t="str">
        <f t="shared" si="69"/>
        <v>01_AUS</v>
      </c>
      <c r="B59" s="65" t="str">
        <f t="shared" si="69"/>
        <v>1_1_coking_coal</v>
      </c>
      <c r="C59" s="65" t="str">
        <f t="shared" si="69"/>
        <v>1_1_coking_coal</v>
      </c>
      <c r="D59" s="66" t="s">
        <v>171</v>
      </c>
      <c r="E59" s="66">
        <f t="shared" si="70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1"/>
        <v>01_AUS</v>
      </c>
      <c r="BL59" s="65" t="str">
        <f t="shared" si="72"/>
        <v>d_ind_cem_1_1_coking_coal</v>
      </c>
      <c r="BM59" s="65"/>
      <c r="BN59" s="65"/>
      <c r="BO59" s="66">
        <f t="shared" ref="BO59:CV59" si="75">BO$49*BO16</f>
        <v>0</v>
      </c>
      <c r="BP59" s="66">
        <f t="shared" si="75"/>
        <v>0</v>
      </c>
      <c r="BQ59" s="66">
        <f t="shared" si="75"/>
        <v>0</v>
      </c>
      <c r="BR59" s="66">
        <f t="shared" si="75"/>
        <v>0</v>
      </c>
      <c r="BS59" s="66">
        <f t="shared" si="75"/>
        <v>0</v>
      </c>
      <c r="BT59" s="66">
        <f t="shared" si="75"/>
        <v>0</v>
      </c>
      <c r="BU59" s="66">
        <f t="shared" si="75"/>
        <v>0</v>
      </c>
      <c r="BV59" s="66">
        <f t="shared" si="75"/>
        <v>0</v>
      </c>
      <c r="BW59" s="66">
        <f t="shared" si="75"/>
        <v>0</v>
      </c>
      <c r="BX59" s="66">
        <f t="shared" si="75"/>
        <v>0</v>
      </c>
      <c r="BY59" s="66">
        <f t="shared" si="75"/>
        <v>0</v>
      </c>
      <c r="BZ59" s="66">
        <f t="shared" si="75"/>
        <v>0</v>
      </c>
      <c r="CA59" s="66">
        <f t="shared" si="75"/>
        <v>0</v>
      </c>
      <c r="CB59" s="66">
        <f t="shared" si="75"/>
        <v>0</v>
      </c>
      <c r="CC59" s="66">
        <f t="shared" si="75"/>
        <v>0</v>
      </c>
      <c r="CD59" s="66">
        <f t="shared" si="75"/>
        <v>0</v>
      </c>
      <c r="CE59" s="66">
        <f t="shared" si="75"/>
        <v>0</v>
      </c>
      <c r="CF59" s="66">
        <f t="shared" si="75"/>
        <v>0</v>
      </c>
      <c r="CG59" s="66">
        <f t="shared" si="75"/>
        <v>0</v>
      </c>
      <c r="CH59" s="66">
        <f t="shared" si="75"/>
        <v>0</v>
      </c>
      <c r="CI59" s="66">
        <f t="shared" si="75"/>
        <v>0</v>
      </c>
      <c r="CJ59" s="66">
        <f t="shared" si="75"/>
        <v>0</v>
      </c>
      <c r="CK59" s="66">
        <f t="shared" si="75"/>
        <v>0</v>
      </c>
      <c r="CL59" s="66">
        <f t="shared" si="75"/>
        <v>0</v>
      </c>
      <c r="CM59" s="66">
        <f t="shared" si="75"/>
        <v>0</v>
      </c>
      <c r="CN59" s="66">
        <f t="shared" si="75"/>
        <v>0</v>
      </c>
      <c r="CO59" s="66">
        <f t="shared" si="75"/>
        <v>0</v>
      </c>
      <c r="CP59" s="66">
        <f t="shared" si="75"/>
        <v>0</v>
      </c>
      <c r="CQ59" s="66">
        <f t="shared" si="75"/>
        <v>0</v>
      </c>
      <c r="CR59" s="66">
        <f t="shared" si="75"/>
        <v>0</v>
      </c>
      <c r="CS59" s="66">
        <f t="shared" si="75"/>
        <v>0</v>
      </c>
      <c r="CT59" s="66">
        <f t="shared" si="75"/>
        <v>0</v>
      </c>
      <c r="CU59" s="66">
        <f t="shared" si="75"/>
        <v>0</v>
      </c>
      <c r="CV59" s="66">
        <f t="shared" si="75"/>
        <v>0</v>
      </c>
      <c r="CW59" s="66">
        <f t="shared" ref="CW59:DP59" si="76">CW$49*CW16</f>
        <v>0</v>
      </c>
      <c r="CX59" s="66">
        <f t="shared" si="76"/>
        <v>0</v>
      </c>
      <c r="CY59" s="66">
        <f t="shared" si="76"/>
        <v>0</v>
      </c>
      <c r="CZ59" s="66">
        <f t="shared" si="76"/>
        <v>0</v>
      </c>
      <c r="DA59" s="66">
        <f t="shared" si="76"/>
        <v>0</v>
      </c>
      <c r="DB59" s="66">
        <f t="shared" si="76"/>
        <v>0</v>
      </c>
      <c r="DC59" s="66">
        <f t="shared" si="76"/>
        <v>0</v>
      </c>
      <c r="DD59" s="66">
        <f t="shared" si="76"/>
        <v>0</v>
      </c>
      <c r="DE59" s="66">
        <f t="shared" si="76"/>
        <v>0</v>
      </c>
      <c r="DF59" s="66">
        <f t="shared" si="76"/>
        <v>0</v>
      </c>
      <c r="DG59" s="66">
        <f t="shared" si="76"/>
        <v>0</v>
      </c>
      <c r="DH59" s="66">
        <f t="shared" si="76"/>
        <v>0</v>
      </c>
      <c r="DI59" s="66">
        <f t="shared" si="76"/>
        <v>0</v>
      </c>
      <c r="DJ59" s="66">
        <f t="shared" si="76"/>
        <v>0</v>
      </c>
      <c r="DK59" s="66">
        <f t="shared" si="76"/>
        <v>0</v>
      </c>
      <c r="DL59" s="66">
        <f t="shared" si="76"/>
        <v>0</v>
      </c>
      <c r="DM59" s="66">
        <f t="shared" si="76"/>
        <v>0</v>
      </c>
      <c r="DN59" s="66">
        <f t="shared" si="76"/>
        <v>0</v>
      </c>
      <c r="DO59" s="66">
        <f t="shared" si="76"/>
        <v>0</v>
      </c>
      <c r="DP59" s="66">
        <f t="shared" si="76"/>
        <v>0</v>
      </c>
    </row>
    <row r="60" spans="1:120" x14ac:dyDescent="0.25">
      <c r="A60" s="65" t="str">
        <f t="shared" si="69"/>
        <v>01_AUS</v>
      </c>
      <c r="B60" s="65" t="str">
        <f t="shared" si="69"/>
        <v>1_5_lignite</v>
      </c>
      <c r="C60" s="65" t="str">
        <f t="shared" si="69"/>
        <v>1_5_lignite</v>
      </c>
      <c r="D60" s="66" t="s">
        <v>171</v>
      </c>
      <c r="E60" s="66">
        <f t="shared" si="70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1"/>
        <v>01_AUS</v>
      </c>
      <c r="BL60" s="65" t="str">
        <f t="shared" si="72"/>
        <v>d_ind_cem_1_5_lignite</v>
      </c>
      <c r="BM60" s="65"/>
      <c r="BN60" s="65"/>
      <c r="BO60" s="66">
        <f t="shared" ref="BO60:CV60" si="77">BO$49*BO17</f>
        <v>0</v>
      </c>
      <c r="BP60" s="66">
        <f t="shared" si="77"/>
        <v>0</v>
      </c>
      <c r="BQ60" s="66">
        <f t="shared" si="77"/>
        <v>0</v>
      </c>
      <c r="BR60" s="66">
        <f t="shared" si="77"/>
        <v>0</v>
      </c>
      <c r="BS60" s="66">
        <f t="shared" si="77"/>
        <v>0</v>
      </c>
      <c r="BT60" s="66">
        <f t="shared" si="77"/>
        <v>0</v>
      </c>
      <c r="BU60" s="66">
        <f t="shared" si="77"/>
        <v>0</v>
      </c>
      <c r="BV60" s="66">
        <f t="shared" si="77"/>
        <v>0</v>
      </c>
      <c r="BW60" s="66">
        <f t="shared" si="77"/>
        <v>0</v>
      </c>
      <c r="BX60" s="66">
        <f t="shared" si="77"/>
        <v>0</v>
      </c>
      <c r="BY60" s="66">
        <f t="shared" si="77"/>
        <v>0</v>
      </c>
      <c r="BZ60" s="66">
        <f t="shared" si="77"/>
        <v>0</v>
      </c>
      <c r="CA60" s="66">
        <f t="shared" si="77"/>
        <v>0</v>
      </c>
      <c r="CB60" s="66">
        <f t="shared" si="77"/>
        <v>0</v>
      </c>
      <c r="CC60" s="66">
        <f t="shared" si="77"/>
        <v>0</v>
      </c>
      <c r="CD60" s="66">
        <f t="shared" si="77"/>
        <v>0</v>
      </c>
      <c r="CE60" s="66">
        <f t="shared" si="77"/>
        <v>0</v>
      </c>
      <c r="CF60" s="66">
        <f t="shared" si="77"/>
        <v>0</v>
      </c>
      <c r="CG60" s="66">
        <f t="shared" si="77"/>
        <v>0</v>
      </c>
      <c r="CH60" s="66">
        <f t="shared" si="77"/>
        <v>0</v>
      </c>
      <c r="CI60" s="66">
        <f t="shared" si="77"/>
        <v>0</v>
      </c>
      <c r="CJ60" s="66">
        <f t="shared" si="77"/>
        <v>0</v>
      </c>
      <c r="CK60" s="66">
        <f t="shared" si="77"/>
        <v>0</v>
      </c>
      <c r="CL60" s="66">
        <f t="shared" si="77"/>
        <v>0</v>
      </c>
      <c r="CM60" s="66">
        <f t="shared" si="77"/>
        <v>0</v>
      </c>
      <c r="CN60" s="66">
        <f t="shared" si="77"/>
        <v>0</v>
      </c>
      <c r="CO60" s="66">
        <f t="shared" si="77"/>
        <v>0</v>
      </c>
      <c r="CP60" s="66">
        <f t="shared" si="77"/>
        <v>0</v>
      </c>
      <c r="CQ60" s="66">
        <f t="shared" si="77"/>
        <v>0</v>
      </c>
      <c r="CR60" s="66">
        <f t="shared" si="77"/>
        <v>0</v>
      </c>
      <c r="CS60" s="66">
        <f t="shared" si="77"/>
        <v>0</v>
      </c>
      <c r="CT60" s="66">
        <f t="shared" si="77"/>
        <v>0</v>
      </c>
      <c r="CU60" s="66">
        <f t="shared" si="77"/>
        <v>0</v>
      </c>
      <c r="CV60" s="66">
        <f t="shared" si="77"/>
        <v>0</v>
      </c>
      <c r="CW60" s="66">
        <f t="shared" ref="CW60:DP60" si="78">CW$49*CW17</f>
        <v>0</v>
      </c>
      <c r="CX60" s="66">
        <f t="shared" si="78"/>
        <v>0</v>
      </c>
      <c r="CY60" s="66">
        <f t="shared" si="78"/>
        <v>0</v>
      </c>
      <c r="CZ60" s="66">
        <f t="shared" si="78"/>
        <v>0</v>
      </c>
      <c r="DA60" s="66">
        <f t="shared" si="78"/>
        <v>0</v>
      </c>
      <c r="DB60" s="66">
        <f t="shared" si="78"/>
        <v>0</v>
      </c>
      <c r="DC60" s="66">
        <f t="shared" si="78"/>
        <v>0</v>
      </c>
      <c r="DD60" s="66">
        <f t="shared" si="78"/>
        <v>0</v>
      </c>
      <c r="DE60" s="66">
        <f t="shared" si="78"/>
        <v>0</v>
      </c>
      <c r="DF60" s="66">
        <f t="shared" si="78"/>
        <v>0</v>
      </c>
      <c r="DG60" s="66">
        <f t="shared" si="78"/>
        <v>0</v>
      </c>
      <c r="DH60" s="66">
        <f t="shared" si="78"/>
        <v>0</v>
      </c>
      <c r="DI60" s="66">
        <f t="shared" si="78"/>
        <v>0</v>
      </c>
      <c r="DJ60" s="66">
        <f t="shared" si="78"/>
        <v>0</v>
      </c>
      <c r="DK60" s="66">
        <f t="shared" si="78"/>
        <v>0</v>
      </c>
      <c r="DL60" s="66">
        <f t="shared" si="78"/>
        <v>0</v>
      </c>
      <c r="DM60" s="66">
        <f t="shared" si="78"/>
        <v>0</v>
      </c>
      <c r="DN60" s="66">
        <f t="shared" si="78"/>
        <v>0</v>
      </c>
      <c r="DO60" s="66">
        <f t="shared" si="78"/>
        <v>0</v>
      </c>
      <c r="DP60" s="66">
        <f t="shared" si="78"/>
        <v>0</v>
      </c>
    </row>
    <row r="61" spans="1:120" x14ac:dyDescent="0.25">
      <c r="A61" s="65" t="str">
        <f t="shared" si="69"/>
        <v>01_AUS</v>
      </c>
      <c r="B61" s="65" t="str">
        <f t="shared" si="69"/>
        <v>2_coal_products</v>
      </c>
      <c r="C61" s="65" t="str">
        <f t="shared" si="69"/>
        <v>2_coal_products</v>
      </c>
      <c r="D61" s="66" t="s">
        <v>171</v>
      </c>
      <c r="E61" s="66">
        <f t="shared" si="70"/>
        <v>0.10797757199999999</v>
      </c>
      <c r="F61" s="66">
        <v>0.10797757199999999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1"/>
        <v>01_AUS</v>
      </c>
      <c r="BL61" s="65" t="str">
        <f t="shared" si="72"/>
        <v>d_ind_cem_2_coal_products</v>
      </c>
      <c r="BM61" s="65"/>
      <c r="BN61" s="65"/>
      <c r="BO61" s="66">
        <f t="shared" ref="BO61:CV61" si="79">BO$49*BO18</f>
        <v>0.10797757199999999</v>
      </c>
      <c r="BP61" s="66">
        <f t="shared" si="79"/>
        <v>0.10797757199999999</v>
      </c>
      <c r="BQ61" s="66">
        <f t="shared" si="79"/>
        <v>0.10900255295170111</v>
      </c>
      <c r="BR61" s="66">
        <f t="shared" si="79"/>
        <v>0.10355723115006428</v>
      </c>
      <c r="BS61" s="66">
        <f t="shared" si="79"/>
        <v>0.10526291469328992</v>
      </c>
      <c r="BT61" s="66">
        <f t="shared" si="79"/>
        <v>0.10692033343365717</v>
      </c>
      <c r="BU61" s="66">
        <f t="shared" si="79"/>
        <v>0.1085430377793991</v>
      </c>
      <c r="BV61" s="66">
        <f t="shared" si="79"/>
        <v>0.11014177634765004</v>
      </c>
      <c r="BW61" s="66">
        <f t="shared" si="79"/>
        <v>0.11172145124958743</v>
      </c>
      <c r="BX61" s="66">
        <f t="shared" si="79"/>
        <v>0.11321911267976394</v>
      </c>
      <c r="BY61" s="66">
        <f t="shared" si="79"/>
        <v>0.1147095166283863</v>
      </c>
      <c r="BZ61" s="66">
        <f t="shared" si="79"/>
        <v>0.11523035013606296</v>
      </c>
      <c r="CA61" s="66">
        <f t="shared" si="79"/>
        <v>0.11571419261190312</v>
      </c>
      <c r="CB61" s="66">
        <f t="shared" si="79"/>
        <v>0.11615056219706268</v>
      </c>
      <c r="CC61" s="66">
        <f t="shared" si="79"/>
        <v>0.11680077108812978</v>
      </c>
      <c r="CD61" s="66">
        <f t="shared" si="79"/>
        <v>0.11740981314812338</v>
      </c>
      <c r="CE61" s="66">
        <f t="shared" si="79"/>
        <v>0.11798093321209221</v>
      </c>
      <c r="CF61" s="66">
        <f t="shared" si="79"/>
        <v>0.11851696171110222</v>
      </c>
      <c r="CG61" s="66">
        <f t="shared" si="79"/>
        <v>0.11901874652307792</v>
      </c>
      <c r="CH61" s="66">
        <f t="shared" si="79"/>
        <v>0.11942372936043905</v>
      </c>
      <c r="CI61" s="66">
        <f t="shared" si="79"/>
        <v>0.11979640841107203</v>
      </c>
      <c r="CJ61" s="66">
        <f t="shared" si="79"/>
        <v>0.12013517287922452</v>
      </c>
      <c r="CK61" s="66">
        <f t="shared" si="79"/>
        <v>0.12043838431400829</v>
      </c>
      <c r="CL61" s="66">
        <f t="shared" si="79"/>
        <v>0.12055065329515376</v>
      </c>
      <c r="CM61" s="66">
        <f t="shared" si="79"/>
        <v>0.1204194287789585</v>
      </c>
      <c r="CN61" s="66">
        <f t="shared" si="79"/>
        <v>0.12011202327583016</v>
      </c>
      <c r="CO61" s="66">
        <f t="shared" si="79"/>
        <v>0.11962869439776504</v>
      </c>
      <c r="CP61" s="66">
        <f t="shared" si="79"/>
        <v>0.11897222406072896</v>
      </c>
      <c r="CQ61" s="66">
        <f t="shared" si="79"/>
        <v>0.11814547929506694</v>
      </c>
      <c r="CR61" s="66">
        <f t="shared" si="79"/>
        <v>0.11710276718833988</v>
      </c>
      <c r="CS61" s="66">
        <f t="shared" si="79"/>
        <v>0.1159027157862622</v>
      </c>
      <c r="CT61" s="66">
        <f t="shared" si="79"/>
        <v>0.11454352309982505</v>
      </c>
      <c r="CU61" s="66">
        <f t="shared" si="79"/>
        <v>0.11302284760362631</v>
      </c>
      <c r="CV61" s="66">
        <f t="shared" si="79"/>
        <v>0.11149049250014523</v>
      </c>
      <c r="CW61" s="66">
        <f t="shared" ref="CW61:DP61" si="80">CW$49*CW18</f>
        <v>0.10938938022120434</v>
      </c>
      <c r="CX61" s="66">
        <f t="shared" si="80"/>
        <v>0.10730744570238224</v>
      </c>
      <c r="CY61" s="66">
        <f t="shared" si="80"/>
        <v>0.10524454447894724</v>
      </c>
      <c r="CZ61" s="66">
        <f t="shared" si="80"/>
        <v>0.1032005330798581</v>
      </c>
      <c r="DA61" s="66">
        <f t="shared" si="80"/>
        <v>0.10117526902128328</v>
      </c>
      <c r="DB61" s="66">
        <f t="shared" si="80"/>
        <v>9.9168610800160872E-2</v>
      </c>
      <c r="DC61" s="66">
        <f t="shared" si="80"/>
        <v>9.7180417887799297E-2</v>
      </c>
      <c r="DD61" s="66">
        <f t="shared" si="80"/>
        <v>9.5210550723518181E-2</v>
      </c>
      <c r="DE61" s="66">
        <f t="shared" si="80"/>
        <v>9.325887070832925E-2</v>
      </c>
      <c r="DF61" s="66">
        <f t="shared" si="80"/>
        <v>9.1325240198657287E-2</v>
      </c>
      <c r="DG61" s="66">
        <f t="shared" si="80"/>
        <v>8.94095225001003E-2</v>
      </c>
      <c r="DH61" s="66">
        <f t="shared" si="80"/>
        <v>8.7511581861229426E-2</v>
      </c>
      <c r="DI61" s="66">
        <f t="shared" si="80"/>
        <v>8.5631283467427544E-2</v>
      </c>
      <c r="DJ61" s="66">
        <f t="shared" si="80"/>
        <v>8.3768493434767041E-2</v>
      </c>
      <c r="DK61" s="66">
        <f t="shared" si="80"/>
        <v>8.1923078803926033E-2</v>
      </c>
      <c r="DL61" s="66">
        <f t="shared" si="80"/>
        <v>8.009490753414289E-2</v>
      </c>
      <c r="DM61" s="66">
        <f t="shared" si="80"/>
        <v>7.8283848497209166E-2</v>
      </c>
      <c r="DN61" s="66">
        <f t="shared" si="80"/>
        <v>7.648977147150017E-2</v>
      </c>
      <c r="DO61" s="66">
        <f t="shared" si="80"/>
        <v>7.4712547136043264E-2</v>
      </c>
      <c r="DP61" s="66">
        <f t="shared" si="80"/>
        <v>7.2952047064623701E-2</v>
      </c>
    </row>
    <row r="62" spans="1:120" x14ac:dyDescent="0.25">
      <c r="A62" s="65" t="str">
        <f t="shared" si="69"/>
        <v>01_AUS</v>
      </c>
      <c r="B62" s="65" t="str">
        <f t="shared" si="69"/>
        <v>6_1_crude_oil</v>
      </c>
      <c r="C62" s="65" t="str">
        <f t="shared" si="69"/>
        <v>6_1_crude_oil</v>
      </c>
      <c r="D62" s="66" t="s">
        <v>171</v>
      </c>
      <c r="E62" s="66">
        <f t="shared" si="70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1"/>
        <v>01_AUS</v>
      </c>
      <c r="BL62" s="65" t="str">
        <f t="shared" si="72"/>
        <v>d_ind_cem_6_1_crude_oil</v>
      </c>
      <c r="BM62" s="65"/>
      <c r="BN62" s="65"/>
      <c r="BO62" s="66">
        <f t="shared" ref="BO62:CV62" si="81">BO$49*BO19</f>
        <v>0</v>
      </c>
      <c r="BP62" s="66">
        <f t="shared" si="81"/>
        <v>0</v>
      </c>
      <c r="BQ62" s="66">
        <f t="shared" si="81"/>
        <v>0</v>
      </c>
      <c r="BR62" s="66">
        <f t="shared" si="81"/>
        <v>0</v>
      </c>
      <c r="BS62" s="66">
        <f t="shared" si="81"/>
        <v>0</v>
      </c>
      <c r="BT62" s="66">
        <f t="shared" si="81"/>
        <v>0</v>
      </c>
      <c r="BU62" s="66">
        <f t="shared" si="81"/>
        <v>0</v>
      </c>
      <c r="BV62" s="66">
        <f t="shared" si="81"/>
        <v>0</v>
      </c>
      <c r="BW62" s="66">
        <f t="shared" si="81"/>
        <v>0</v>
      </c>
      <c r="BX62" s="66">
        <f t="shared" si="81"/>
        <v>0</v>
      </c>
      <c r="BY62" s="66">
        <f t="shared" si="81"/>
        <v>0</v>
      </c>
      <c r="BZ62" s="66">
        <f t="shared" si="81"/>
        <v>0</v>
      </c>
      <c r="CA62" s="66">
        <f t="shared" si="81"/>
        <v>0</v>
      </c>
      <c r="CB62" s="66">
        <f t="shared" si="81"/>
        <v>0</v>
      </c>
      <c r="CC62" s="66">
        <f t="shared" si="81"/>
        <v>0</v>
      </c>
      <c r="CD62" s="66">
        <f t="shared" si="81"/>
        <v>0</v>
      </c>
      <c r="CE62" s="66">
        <f t="shared" si="81"/>
        <v>0</v>
      </c>
      <c r="CF62" s="66">
        <f t="shared" si="81"/>
        <v>0</v>
      </c>
      <c r="CG62" s="66">
        <f t="shared" si="81"/>
        <v>0</v>
      </c>
      <c r="CH62" s="66">
        <f t="shared" si="81"/>
        <v>0</v>
      </c>
      <c r="CI62" s="66">
        <f t="shared" si="81"/>
        <v>0</v>
      </c>
      <c r="CJ62" s="66">
        <f t="shared" si="81"/>
        <v>0</v>
      </c>
      <c r="CK62" s="66">
        <f t="shared" si="81"/>
        <v>0</v>
      </c>
      <c r="CL62" s="66">
        <f t="shared" si="81"/>
        <v>0</v>
      </c>
      <c r="CM62" s="66">
        <f t="shared" si="81"/>
        <v>0</v>
      </c>
      <c r="CN62" s="66">
        <f t="shared" si="81"/>
        <v>0</v>
      </c>
      <c r="CO62" s="66">
        <f t="shared" si="81"/>
        <v>0</v>
      </c>
      <c r="CP62" s="66">
        <f t="shared" si="81"/>
        <v>0</v>
      </c>
      <c r="CQ62" s="66">
        <f t="shared" si="81"/>
        <v>0</v>
      </c>
      <c r="CR62" s="66">
        <f t="shared" si="81"/>
        <v>0</v>
      </c>
      <c r="CS62" s="66">
        <f t="shared" si="81"/>
        <v>0</v>
      </c>
      <c r="CT62" s="66">
        <f t="shared" si="81"/>
        <v>0</v>
      </c>
      <c r="CU62" s="66">
        <f t="shared" si="81"/>
        <v>0</v>
      </c>
      <c r="CV62" s="66">
        <f t="shared" si="81"/>
        <v>0</v>
      </c>
      <c r="CW62" s="66">
        <f t="shared" ref="CW62:DP62" si="82">CW$49*CW19</f>
        <v>0</v>
      </c>
      <c r="CX62" s="66">
        <f t="shared" si="82"/>
        <v>0</v>
      </c>
      <c r="CY62" s="66">
        <f t="shared" si="82"/>
        <v>0</v>
      </c>
      <c r="CZ62" s="66">
        <f t="shared" si="82"/>
        <v>0</v>
      </c>
      <c r="DA62" s="66">
        <f t="shared" si="82"/>
        <v>0</v>
      </c>
      <c r="DB62" s="66">
        <f t="shared" si="82"/>
        <v>0</v>
      </c>
      <c r="DC62" s="66">
        <f t="shared" si="82"/>
        <v>0</v>
      </c>
      <c r="DD62" s="66">
        <f t="shared" si="82"/>
        <v>0</v>
      </c>
      <c r="DE62" s="66">
        <f t="shared" si="82"/>
        <v>0</v>
      </c>
      <c r="DF62" s="66">
        <f t="shared" si="82"/>
        <v>0</v>
      </c>
      <c r="DG62" s="66">
        <f t="shared" si="82"/>
        <v>0</v>
      </c>
      <c r="DH62" s="66">
        <f t="shared" si="82"/>
        <v>0</v>
      </c>
      <c r="DI62" s="66">
        <f t="shared" si="82"/>
        <v>0</v>
      </c>
      <c r="DJ62" s="66">
        <f t="shared" si="82"/>
        <v>0</v>
      </c>
      <c r="DK62" s="66">
        <f t="shared" si="82"/>
        <v>0</v>
      </c>
      <c r="DL62" s="66">
        <f t="shared" si="82"/>
        <v>0</v>
      </c>
      <c r="DM62" s="66">
        <f t="shared" si="82"/>
        <v>0</v>
      </c>
      <c r="DN62" s="66">
        <f t="shared" si="82"/>
        <v>0</v>
      </c>
      <c r="DO62" s="66">
        <f t="shared" si="82"/>
        <v>0</v>
      </c>
      <c r="DP62" s="66">
        <f t="shared" si="82"/>
        <v>0</v>
      </c>
    </row>
    <row r="63" spans="1:120" x14ac:dyDescent="0.25">
      <c r="A63" s="65" t="str">
        <f t="shared" si="69"/>
        <v>01_AUS</v>
      </c>
      <c r="B63" s="65" t="str">
        <f t="shared" si="69"/>
        <v>6_x_ngls</v>
      </c>
      <c r="C63" s="65" t="str">
        <f t="shared" si="69"/>
        <v>6_x_ngls</v>
      </c>
      <c r="D63" s="66" t="s">
        <v>171</v>
      </c>
      <c r="E63" s="66">
        <f t="shared" si="70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1"/>
        <v>01_AUS</v>
      </c>
      <c r="BL63" s="65" t="str">
        <f t="shared" si="72"/>
        <v>d_ind_cem_6_x_ngls</v>
      </c>
      <c r="BM63" s="65"/>
      <c r="BN63" s="65"/>
      <c r="BO63" s="66">
        <f t="shared" ref="BO63:CV63" si="83">BO$49*BO20</f>
        <v>0</v>
      </c>
      <c r="BP63" s="66">
        <f t="shared" si="83"/>
        <v>0</v>
      </c>
      <c r="BQ63" s="66">
        <f t="shared" si="83"/>
        <v>0</v>
      </c>
      <c r="BR63" s="66">
        <f t="shared" si="83"/>
        <v>0</v>
      </c>
      <c r="BS63" s="66">
        <f t="shared" si="83"/>
        <v>0</v>
      </c>
      <c r="BT63" s="66">
        <f t="shared" si="83"/>
        <v>0</v>
      </c>
      <c r="BU63" s="66">
        <f t="shared" si="83"/>
        <v>0</v>
      </c>
      <c r="BV63" s="66">
        <f t="shared" si="83"/>
        <v>0</v>
      </c>
      <c r="BW63" s="66">
        <f t="shared" si="83"/>
        <v>0</v>
      </c>
      <c r="BX63" s="66">
        <f t="shared" si="83"/>
        <v>0</v>
      </c>
      <c r="BY63" s="66">
        <f t="shared" si="83"/>
        <v>0</v>
      </c>
      <c r="BZ63" s="66">
        <f t="shared" si="83"/>
        <v>0</v>
      </c>
      <c r="CA63" s="66">
        <f t="shared" si="83"/>
        <v>0</v>
      </c>
      <c r="CB63" s="66">
        <f t="shared" si="83"/>
        <v>0</v>
      </c>
      <c r="CC63" s="66">
        <f t="shared" si="83"/>
        <v>0</v>
      </c>
      <c r="CD63" s="66">
        <f t="shared" si="83"/>
        <v>0</v>
      </c>
      <c r="CE63" s="66">
        <f t="shared" si="83"/>
        <v>0</v>
      </c>
      <c r="CF63" s="66">
        <f t="shared" si="83"/>
        <v>0</v>
      </c>
      <c r="CG63" s="66">
        <f t="shared" si="83"/>
        <v>0</v>
      </c>
      <c r="CH63" s="66">
        <f t="shared" si="83"/>
        <v>0</v>
      </c>
      <c r="CI63" s="66">
        <f t="shared" si="83"/>
        <v>0</v>
      </c>
      <c r="CJ63" s="66">
        <f t="shared" si="83"/>
        <v>0</v>
      </c>
      <c r="CK63" s="66">
        <f t="shared" si="83"/>
        <v>0</v>
      </c>
      <c r="CL63" s="66">
        <f t="shared" si="83"/>
        <v>0</v>
      </c>
      <c r="CM63" s="66">
        <f t="shared" si="83"/>
        <v>0</v>
      </c>
      <c r="CN63" s="66">
        <f t="shared" si="83"/>
        <v>0</v>
      </c>
      <c r="CO63" s="66">
        <f t="shared" si="83"/>
        <v>0</v>
      </c>
      <c r="CP63" s="66">
        <f t="shared" si="83"/>
        <v>0</v>
      </c>
      <c r="CQ63" s="66">
        <f t="shared" si="83"/>
        <v>0</v>
      </c>
      <c r="CR63" s="66">
        <f t="shared" si="83"/>
        <v>0</v>
      </c>
      <c r="CS63" s="66">
        <f t="shared" si="83"/>
        <v>0</v>
      </c>
      <c r="CT63" s="66">
        <f t="shared" si="83"/>
        <v>0</v>
      </c>
      <c r="CU63" s="66">
        <f t="shared" si="83"/>
        <v>0</v>
      </c>
      <c r="CV63" s="66">
        <f t="shared" si="83"/>
        <v>0</v>
      </c>
      <c r="CW63" s="66">
        <f t="shared" ref="CW63:DP63" si="84">CW$49*CW20</f>
        <v>0</v>
      </c>
      <c r="CX63" s="66">
        <f t="shared" si="84"/>
        <v>0</v>
      </c>
      <c r="CY63" s="66">
        <f t="shared" si="84"/>
        <v>0</v>
      </c>
      <c r="CZ63" s="66">
        <f t="shared" si="84"/>
        <v>0</v>
      </c>
      <c r="DA63" s="66">
        <f t="shared" si="84"/>
        <v>0</v>
      </c>
      <c r="DB63" s="66">
        <f t="shared" si="84"/>
        <v>0</v>
      </c>
      <c r="DC63" s="66">
        <f t="shared" si="84"/>
        <v>0</v>
      </c>
      <c r="DD63" s="66">
        <f t="shared" si="84"/>
        <v>0</v>
      </c>
      <c r="DE63" s="66">
        <f t="shared" si="84"/>
        <v>0</v>
      </c>
      <c r="DF63" s="66">
        <f t="shared" si="84"/>
        <v>0</v>
      </c>
      <c r="DG63" s="66">
        <f t="shared" si="84"/>
        <v>0</v>
      </c>
      <c r="DH63" s="66">
        <f t="shared" si="84"/>
        <v>0</v>
      </c>
      <c r="DI63" s="66">
        <f t="shared" si="84"/>
        <v>0</v>
      </c>
      <c r="DJ63" s="66">
        <f t="shared" si="84"/>
        <v>0</v>
      </c>
      <c r="DK63" s="66">
        <f t="shared" si="84"/>
        <v>0</v>
      </c>
      <c r="DL63" s="66">
        <f t="shared" si="84"/>
        <v>0</v>
      </c>
      <c r="DM63" s="66">
        <f t="shared" si="84"/>
        <v>0</v>
      </c>
      <c r="DN63" s="66">
        <f t="shared" si="84"/>
        <v>0</v>
      </c>
      <c r="DO63" s="66">
        <f t="shared" si="84"/>
        <v>0</v>
      </c>
      <c r="DP63" s="66">
        <f t="shared" si="84"/>
        <v>0</v>
      </c>
    </row>
    <row r="64" spans="1:120" x14ac:dyDescent="0.25">
      <c r="A64" s="65" t="str">
        <f t="shared" si="69"/>
        <v>01_AUS</v>
      </c>
      <c r="B64" s="65" t="str">
        <f t="shared" si="69"/>
        <v>7_1_motor_gasoline</v>
      </c>
      <c r="C64" s="65" t="str">
        <f t="shared" si="69"/>
        <v>7_1_mo_gasoline</v>
      </c>
      <c r="D64" s="66" t="s">
        <v>171</v>
      </c>
      <c r="E64" s="66">
        <f t="shared" si="70"/>
        <v>1.25604E-4</v>
      </c>
      <c r="F64" s="66">
        <v>1.25604E-4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1"/>
        <v>01_AUS</v>
      </c>
      <c r="BL64" s="65" t="str">
        <f t="shared" si="72"/>
        <v>d_ind_cem_7_1_mo_gasoline</v>
      </c>
      <c r="BM64" s="65"/>
      <c r="BN64" s="65"/>
      <c r="BO64" s="66">
        <f t="shared" ref="BO64:CV64" si="85">BO$49*BO21</f>
        <v>1.25604E-4</v>
      </c>
      <c r="BP64" s="66">
        <f t="shared" si="85"/>
        <v>1.25604E-4</v>
      </c>
      <c r="BQ64" s="66">
        <f t="shared" si="85"/>
        <v>1.267963004478881E-4</v>
      </c>
      <c r="BR64" s="66">
        <f t="shared" si="85"/>
        <v>1.2046207578526284E-4</v>
      </c>
      <c r="BS64" s="66">
        <f t="shared" si="85"/>
        <v>1.2244619778203561E-4</v>
      </c>
      <c r="BT64" s="66">
        <f t="shared" si="85"/>
        <v>1.2437417615392458E-4</v>
      </c>
      <c r="BU64" s="66">
        <f t="shared" si="85"/>
        <v>1.2626177329902956E-4</v>
      </c>
      <c r="BV64" s="66">
        <f t="shared" si="85"/>
        <v>1.2812149245558361E-4</v>
      </c>
      <c r="BW64" s="66">
        <f t="shared" si="85"/>
        <v>1.2995903596307184E-4</v>
      </c>
      <c r="BX64" s="66">
        <f t="shared" si="85"/>
        <v>1.3170117799119494E-4</v>
      </c>
      <c r="BY64" s="66">
        <f t="shared" si="85"/>
        <v>1.3343487781510618E-4</v>
      </c>
      <c r="BZ64" s="66">
        <f t="shared" si="85"/>
        <v>1.3404073300046098E-4</v>
      </c>
      <c r="CA64" s="66">
        <f t="shared" si="85"/>
        <v>1.3460355867999589E-4</v>
      </c>
      <c r="CB64" s="66">
        <f t="shared" si="85"/>
        <v>1.3511116191980925E-4</v>
      </c>
      <c r="CC64" s="66">
        <f t="shared" si="85"/>
        <v>1.3586751192880549E-4</v>
      </c>
      <c r="CD64" s="66">
        <f t="shared" si="85"/>
        <v>1.3657597496873601E-4</v>
      </c>
      <c r="CE64" s="66">
        <f t="shared" si="85"/>
        <v>1.3724032556660594E-4</v>
      </c>
      <c r="CF64" s="66">
        <f t="shared" si="85"/>
        <v>1.3786385619748228E-4</v>
      </c>
      <c r="CG64" s="66">
        <f t="shared" si="85"/>
        <v>1.3844755314821014E-4</v>
      </c>
      <c r="CH64" s="66">
        <f t="shared" si="85"/>
        <v>1.3891864601834716E-4</v>
      </c>
      <c r="CI64" s="66">
        <f t="shared" si="85"/>
        <v>1.3935216178100667E-4</v>
      </c>
      <c r="CJ64" s="66">
        <f t="shared" si="85"/>
        <v>1.3974622669161448E-4</v>
      </c>
      <c r="CK64" s="66">
        <f t="shared" si="85"/>
        <v>1.4009893483599265E-4</v>
      </c>
      <c r="CL64" s="66">
        <f t="shared" si="85"/>
        <v>1.402295307814895E-4</v>
      </c>
      <c r="CM64" s="66">
        <f t="shared" si="85"/>
        <v>1.4007688496970751E-4</v>
      </c>
      <c r="CN64" s="66">
        <f t="shared" si="85"/>
        <v>1.3971929811069819E-4</v>
      </c>
      <c r="CO64" s="66">
        <f t="shared" si="85"/>
        <v>1.3915706986944372E-4</v>
      </c>
      <c r="CP64" s="66">
        <f t="shared" si="85"/>
        <v>1.3839343628622996E-4</v>
      </c>
      <c r="CQ64" s="66">
        <f t="shared" si="85"/>
        <v>1.3743173240992674E-4</v>
      </c>
      <c r="CR64" s="66">
        <f t="shared" si="85"/>
        <v>1.3621880634549042E-4</v>
      </c>
      <c r="CS64" s="66">
        <f t="shared" si="85"/>
        <v>1.3482285667265869E-4</v>
      </c>
      <c r="CT64" s="66">
        <f t="shared" si="85"/>
        <v>1.3324178724291404E-4</v>
      </c>
      <c r="CU64" s="66">
        <f t="shared" si="85"/>
        <v>1.3147287429657973E-4</v>
      </c>
      <c r="CV64" s="66">
        <f t="shared" si="85"/>
        <v>1.2969037514557418E-4</v>
      </c>
      <c r="CW64" s="66">
        <f t="shared" ref="CW64:DP64" si="86">CW$49*CW21</f>
        <v>1.2724627400682948E-4</v>
      </c>
      <c r="CX64" s="66">
        <f t="shared" si="86"/>
        <v>1.2482448123580728E-4</v>
      </c>
      <c r="CY64" s="66">
        <f t="shared" si="86"/>
        <v>1.2242482878512676E-4</v>
      </c>
      <c r="CZ64" s="66">
        <f t="shared" si="86"/>
        <v>1.2004714976330923E-4</v>
      </c>
      <c r="DA64" s="66">
        <f t="shared" si="86"/>
        <v>1.1769127842723921E-4</v>
      </c>
      <c r="DB64" s="66">
        <f t="shared" si="86"/>
        <v>1.1535705017467343E-4</v>
      </c>
      <c r="DC64" s="66">
        <f t="shared" si="86"/>
        <v>1.1304430153679645E-4</v>
      </c>
      <c r="DD64" s="66">
        <f t="shared" si="86"/>
        <v>1.1075287017082385E-4</v>
      </c>
      <c r="DE64" s="66">
        <f t="shared" si="86"/>
        <v>1.084825948526514E-4</v>
      </c>
      <c r="DF64" s="66">
        <f t="shared" si="86"/>
        <v>1.0623331546955101E-4</v>
      </c>
      <c r="DG64" s="66">
        <f t="shared" si="86"/>
        <v>1.040048730129124E-4</v>
      </c>
      <c r="DH64" s="66">
        <f t="shared" si="86"/>
        <v>1.0179710957103078E-4</v>
      </c>
      <c r="DI64" s="66">
        <f t="shared" si="86"/>
        <v>9.9609868321939811E-5</v>
      </c>
      <c r="DJ64" s="66">
        <f t="shared" si="86"/>
        <v>9.7442993526289742E-5</v>
      </c>
      <c r="DK64" s="66">
        <f t="shared" si="86"/>
        <v>9.5296330520270729E-5</v>
      </c>
      <c r="DL64" s="66">
        <f t="shared" si="86"/>
        <v>9.3169725708580362E-5</v>
      </c>
      <c r="DM64" s="66">
        <f t="shared" si="86"/>
        <v>9.1063026557436065E-5</v>
      </c>
      <c r="DN64" s="66">
        <f t="shared" si="86"/>
        <v>8.8976081587631097E-5</v>
      </c>
      <c r="DO64" s="66">
        <f t="shared" si="86"/>
        <v>8.6908740367634715E-5</v>
      </c>
      <c r="DP64" s="66">
        <f t="shared" si="86"/>
        <v>8.4860853506735649E-5</v>
      </c>
    </row>
    <row r="65" spans="1:120" x14ac:dyDescent="0.25">
      <c r="A65" s="65" t="str">
        <f t="shared" si="69"/>
        <v>01_AUS</v>
      </c>
      <c r="B65" s="65" t="str">
        <f t="shared" si="69"/>
        <v>7_2_aviation_gasoline</v>
      </c>
      <c r="C65" s="65" t="str">
        <f t="shared" si="69"/>
        <v>7_2_avi_gasoline</v>
      </c>
      <c r="D65" s="66" t="s">
        <v>171</v>
      </c>
      <c r="E65" s="66">
        <f t="shared" si="70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1"/>
        <v>01_AUS</v>
      </c>
      <c r="BL65" s="65" t="str">
        <f t="shared" si="72"/>
        <v>d_ind_cem_7_2_avi_gasoline</v>
      </c>
      <c r="BM65" s="65"/>
      <c r="BN65" s="65"/>
      <c r="BO65" s="66">
        <f t="shared" ref="BO65:CV65" si="87">BO$49*BO22</f>
        <v>0</v>
      </c>
      <c r="BP65" s="66">
        <f t="shared" si="87"/>
        <v>0</v>
      </c>
      <c r="BQ65" s="66">
        <f t="shared" si="87"/>
        <v>0</v>
      </c>
      <c r="BR65" s="66">
        <f t="shared" si="87"/>
        <v>0</v>
      </c>
      <c r="BS65" s="66">
        <f t="shared" si="87"/>
        <v>0</v>
      </c>
      <c r="BT65" s="66">
        <f t="shared" si="87"/>
        <v>0</v>
      </c>
      <c r="BU65" s="66">
        <f t="shared" si="87"/>
        <v>0</v>
      </c>
      <c r="BV65" s="66">
        <f t="shared" si="87"/>
        <v>0</v>
      </c>
      <c r="BW65" s="66">
        <f t="shared" si="87"/>
        <v>0</v>
      </c>
      <c r="BX65" s="66">
        <f t="shared" si="87"/>
        <v>0</v>
      </c>
      <c r="BY65" s="66">
        <f t="shared" si="87"/>
        <v>0</v>
      </c>
      <c r="BZ65" s="66">
        <f t="shared" si="87"/>
        <v>0</v>
      </c>
      <c r="CA65" s="66">
        <f t="shared" si="87"/>
        <v>0</v>
      </c>
      <c r="CB65" s="66">
        <f t="shared" si="87"/>
        <v>0</v>
      </c>
      <c r="CC65" s="66">
        <f t="shared" si="87"/>
        <v>0</v>
      </c>
      <c r="CD65" s="66">
        <f t="shared" si="87"/>
        <v>0</v>
      </c>
      <c r="CE65" s="66">
        <f t="shared" si="87"/>
        <v>0</v>
      </c>
      <c r="CF65" s="66">
        <f t="shared" si="87"/>
        <v>0</v>
      </c>
      <c r="CG65" s="66">
        <f t="shared" si="87"/>
        <v>0</v>
      </c>
      <c r="CH65" s="66">
        <f t="shared" si="87"/>
        <v>0</v>
      </c>
      <c r="CI65" s="66">
        <f t="shared" si="87"/>
        <v>0</v>
      </c>
      <c r="CJ65" s="66">
        <f t="shared" si="87"/>
        <v>0</v>
      </c>
      <c r="CK65" s="66">
        <f t="shared" si="87"/>
        <v>0</v>
      </c>
      <c r="CL65" s="66">
        <f t="shared" si="87"/>
        <v>0</v>
      </c>
      <c r="CM65" s="66">
        <f t="shared" si="87"/>
        <v>0</v>
      </c>
      <c r="CN65" s="66">
        <f t="shared" si="87"/>
        <v>0</v>
      </c>
      <c r="CO65" s="66">
        <f t="shared" si="87"/>
        <v>0</v>
      </c>
      <c r="CP65" s="66">
        <f t="shared" si="87"/>
        <v>0</v>
      </c>
      <c r="CQ65" s="66">
        <f t="shared" si="87"/>
        <v>0</v>
      </c>
      <c r="CR65" s="66">
        <f t="shared" si="87"/>
        <v>0</v>
      </c>
      <c r="CS65" s="66">
        <f t="shared" si="87"/>
        <v>0</v>
      </c>
      <c r="CT65" s="66">
        <f t="shared" si="87"/>
        <v>0</v>
      </c>
      <c r="CU65" s="66">
        <f t="shared" si="87"/>
        <v>0</v>
      </c>
      <c r="CV65" s="66">
        <f t="shared" si="87"/>
        <v>0</v>
      </c>
      <c r="CW65" s="66">
        <f t="shared" ref="CW65:DP65" si="88">CW$49*CW22</f>
        <v>0</v>
      </c>
      <c r="CX65" s="66">
        <f t="shared" si="88"/>
        <v>0</v>
      </c>
      <c r="CY65" s="66">
        <f t="shared" si="88"/>
        <v>0</v>
      </c>
      <c r="CZ65" s="66">
        <f t="shared" si="88"/>
        <v>0</v>
      </c>
      <c r="DA65" s="66">
        <f t="shared" si="88"/>
        <v>0</v>
      </c>
      <c r="DB65" s="66">
        <f t="shared" si="88"/>
        <v>0</v>
      </c>
      <c r="DC65" s="66">
        <f t="shared" si="88"/>
        <v>0</v>
      </c>
      <c r="DD65" s="66">
        <f t="shared" si="88"/>
        <v>0</v>
      </c>
      <c r="DE65" s="66">
        <f t="shared" si="88"/>
        <v>0</v>
      </c>
      <c r="DF65" s="66">
        <f t="shared" si="88"/>
        <v>0</v>
      </c>
      <c r="DG65" s="66">
        <f t="shared" si="88"/>
        <v>0</v>
      </c>
      <c r="DH65" s="66">
        <f t="shared" si="88"/>
        <v>0</v>
      </c>
      <c r="DI65" s="66">
        <f t="shared" si="88"/>
        <v>0</v>
      </c>
      <c r="DJ65" s="66">
        <f t="shared" si="88"/>
        <v>0</v>
      </c>
      <c r="DK65" s="66">
        <f t="shared" si="88"/>
        <v>0</v>
      </c>
      <c r="DL65" s="66">
        <f t="shared" si="88"/>
        <v>0</v>
      </c>
      <c r="DM65" s="66">
        <f t="shared" si="88"/>
        <v>0</v>
      </c>
      <c r="DN65" s="66">
        <f t="shared" si="88"/>
        <v>0</v>
      </c>
      <c r="DO65" s="66">
        <f t="shared" si="88"/>
        <v>0</v>
      </c>
      <c r="DP65" s="66">
        <f t="shared" si="88"/>
        <v>0</v>
      </c>
    </row>
    <row r="66" spans="1:120" x14ac:dyDescent="0.25">
      <c r="A66" s="65" t="str">
        <f t="shared" si="69"/>
        <v>01_AUS</v>
      </c>
      <c r="B66" s="65" t="str">
        <f t="shared" si="69"/>
        <v>7_3_naphtha</v>
      </c>
      <c r="C66" s="65" t="str">
        <f t="shared" si="69"/>
        <v>7_3_naphtha</v>
      </c>
      <c r="D66" s="66" t="s">
        <v>171</v>
      </c>
      <c r="E66" s="66">
        <f t="shared" si="70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1"/>
        <v>01_AUS</v>
      </c>
      <c r="BL66" s="65" t="str">
        <f t="shared" si="72"/>
        <v>d_ind_cem_7_3_naphtha</v>
      </c>
      <c r="BM66" s="65"/>
      <c r="BN66" s="65"/>
      <c r="BO66" s="66">
        <f t="shared" ref="BO66:CV66" si="89">BO$49*BO23</f>
        <v>0</v>
      </c>
      <c r="BP66" s="66">
        <f t="shared" si="89"/>
        <v>0</v>
      </c>
      <c r="BQ66" s="66">
        <f t="shared" si="89"/>
        <v>0</v>
      </c>
      <c r="BR66" s="66">
        <f t="shared" si="89"/>
        <v>0</v>
      </c>
      <c r="BS66" s="66">
        <f t="shared" si="89"/>
        <v>0</v>
      </c>
      <c r="BT66" s="66">
        <f t="shared" si="89"/>
        <v>0</v>
      </c>
      <c r="BU66" s="66">
        <f t="shared" si="89"/>
        <v>0</v>
      </c>
      <c r="BV66" s="66">
        <f t="shared" si="89"/>
        <v>0</v>
      </c>
      <c r="BW66" s="66">
        <f t="shared" si="89"/>
        <v>0</v>
      </c>
      <c r="BX66" s="66">
        <f t="shared" si="89"/>
        <v>0</v>
      </c>
      <c r="BY66" s="66">
        <f t="shared" si="89"/>
        <v>0</v>
      </c>
      <c r="BZ66" s="66">
        <f t="shared" si="89"/>
        <v>0</v>
      </c>
      <c r="CA66" s="66">
        <f t="shared" si="89"/>
        <v>0</v>
      </c>
      <c r="CB66" s="66">
        <f t="shared" si="89"/>
        <v>0</v>
      </c>
      <c r="CC66" s="66">
        <f t="shared" si="89"/>
        <v>0</v>
      </c>
      <c r="CD66" s="66">
        <f t="shared" si="89"/>
        <v>0</v>
      </c>
      <c r="CE66" s="66">
        <f t="shared" si="89"/>
        <v>0</v>
      </c>
      <c r="CF66" s="66">
        <f t="shared" si="89"/>
        <v>0</v>
      </c>
      <c r="CG66" s="66">
        <f t="shared" si="89"/>
        <v>0</v>
      </c>
      <c r="CH66" s="66">
        <f t="shared" si="89"/>
        <v>0</v>
      </c>
      <c r="CI66" s="66">
        <f t="shared" si="89"/>
        <v>0</v>
      </c>
      <c r="CJ66" s="66">
        <f t="shared" si="89"/>
        <v>0</v>
      </c>
      <c r="CK66" s="66">
        <f t="shared" si="89"/>
        <v>0</v>
      </c>
      <c r="CL66" s="66">
        <f t="shared" si="89"/>
        <v>0</v>
      </c>
      <c r="CM66" s="66">
        <f t="shared" si="89"/>
        <v>0</v>
      </c>
      <c r="CN66" s="66">
        <f t="shared" si="89"/>
        <v>0</v>
      </c>
      <c r="CO66" s="66">
        <f t="shared" si="89"/>
        <v>0</v>
      </c>
      <c r="CP66" s="66">
        <f t="shared" si="89"/>
        <v>0</v>
      </c>
      <c r="CQ66" s="66">
        <f t="shared" si="89"/>
        <v>0</v>
      </c>
      <c r="CR66" s="66">
        <f t="shared" si="89"/>
        <v>0</v>
      </c>
      <c r="CS66" s="66">
        <f t="shared" si="89"/>
        <v>0</v>
      </c>
      <c r="CT66" s="66">
        <f t="shared" si="89"/>
        <v>0</v>
      </c>
      <c r="CU66" s="66">
        <f t="shared" si="89"/>
        <v>0</v>
      </c>
      <c r="CV66" s="66">
        <f t="shared" si="89"/>
        <v>0</v>
      </c>
      <c r="CW66" s="66">
        <f t="shared" ref="CW66:DP66" si="90">CW$49*CW23</f>
        <v>0</v>
      </c>
      <c r="CX66" s="66">
        <f t="shared" si="90"/>
        <v>0</v>
      </c>
      <c r="CY66" s="66">
        <f t="shared" si="90"/>
        <v>0</v>
      </c>
      <c r="CZ66" s="66">
        <f t="shared" si="90"/>
        <v>0</v>
      </c>
      <c r="DA66" s="66">
        <f t="shared" si="90"/>
        <v>0</v>
      </c>
      <c r="DB66" s="66">
        <f t="shared" si="90"/>
        <v>0</v>
      </c>
      <c r="DC66" s="66">
        <f t="shared" si="90"/>
        <v>0</v>
      </c>
      <c r="DD66" s="66">
        <f t="shared" si="90"/>
        <v>0</v>
      </c>
      <c r="DE66" s="66">
        <f t="shared" si="90"/>
        <v>0</v>
      </c>
      <c r="DF66" s="66">
        <f t="shared" si="90"/>
        <v>0</v>
      </c>
      <c r="DG66" s="66">
        <f t="shared" si="90"/>
        <v>0</v>
      </c>
      <c r="DH66" s="66">
        <f t="shared" si="90"/>
        <v>0</v>
      </c>
      <c r="DI66" s="66">
        <f t="shared" si="90"/>
        <v>0</v>
      </c>
      <c r="DJ66" s="66">
        <f t="shared" si="90"/>
        <v>0</v>
      </c>
      <c r="DK66" s="66">
        <f t="shared" si="90"/>
        <v>0</v>
      </c>
      <c r="DL66" s="66">
        <f t="shared" si="90"/>
        <v>0</v>
      </c>
      <c r="DM66" s="66">
        <f t="shared" si="90"/>
        <v>0</v>
      </c>
      <c r="DN66" s="66">
        <f t="shared" si="90"/>
        <v>0</v>
      </c>
      <c r="DO66" s="66">
        <f t="shared" si="90"/>
        <v>0</v>
      </c>
      <c r="DP66" s="66">
        <f t="shared" si="90"/>
        <v>0</v>
      </c>
    </row>
    <row r="67" spans="1:120" x14ac:dyDescent="0.25">
      <c r="A67" s="65" t="str">
        <f t="shared" si="69"/>
        <v>01_AUS</v>
      </c>
      <c r="B67" s="65" t="str">
        <f t="shared" si="69"/>
        <v>7_x_jet_fuel</v>
      </c>
      <c r="C67" s="65" t="str">
        <f t="shared" si="69"/>
        <v>7_x_jet_fuel</v>
      </c>
      <c r="D67" s="66" t="s">
        <v>171</v>
      </c>
      <c r="E67" s="66">
        <f t="shared" si="70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1"/>
        <v>01_AUS</v>
      </c>
      <c r="BL67" s="65" t="str">
        <f t="shared" si="72"/>
        <v>d_ind_cem_7_x_jet_fuel</v>
      </c>
      <c r="BM67" s="65"/>
      <c r="BN67" s="65"/>
      <c r="BO67" s="66">
        <f t="shared" ref="BO67:CV67" si="91">BO$49*BO24</f>
        <v>0</v>
      </c>
      <c r="BP67" s="66">
        <f t="shared" si="91"/>
        <v>0</v>
      </c>
      <c r="BQ67" s="66">
        <f t="shared" si="91"/>
        <v>0</v>
      </c>
      <c r="BR67" s="66">
        <f t="shared" si="91"/>
        <v>0</v>
      </c>
      <c r="BS67" s="66">
        <f t="shared" si="91"/>
        <v>0</v>
      </c>
      <c r="BT67" s="66">
        <f t="shared" si="91"/>
        <v>0</v>
      </c>
      <c r="BU67" s="66">
        <f t="shared" si="91"/>
        <v>0</v>
      </c>
      <c r="BV67" s="66">
        <f t="shared" si="91"/>
        <v>0</v>
      </c>
      <c r="BW67" s="66">
        <f t="shared" si="91"/>
        <v>0</v>
      </c>
      <c r="BX67" s="66">
        <f t="shared" si="91"/>
        <v>0</v>
      </c>
      <c r="BY67" s="66">
        <f t="shared" si="91"/>
        <v>0</v>
      </c>
      <c r="BZ67" s="66">
        <f t="shared" si="91"/>
        <v>0</v>
      </c>
      <c r="CA67" s="66">
        <f t="shared" si="91"/>
        <v>0</v>
      </c>
      <c r="CB67" s="66">
        <f t="shared" si="91"/>
        <v>0</v>
      </c>
      <c r="CC67" s="66">
        <f t="shared" si="91"/>
        <v>0</v>
      </c>
      <c r="CD67" s="66">
        <f t="shared" si="91"/>
        <v>0</v>
      </c>
      <c r="CE67" s="66">
        <f t="shared" si="91"/>
        <v>0</v>
      </c>
      <c r="CF67" s="66">
        <f t="shared" si="91"/>
        <v>0</v>
      </c>
      <c r="CG67" s="66">
        <f t="shared" si="91"/>
        <v>0</v>
      </c>
      <c r="CH67" s="66">
        <f t="shared" si="91"/>
        <v>0</v>
      </c>
      <c r="CI67" s="66">
        <f t="shared" si="91"/>
        <v>0</v>
      </c>
      <c r="CJ67" s="66">
        <f t="shared" si="91"/>
        <v>0</v>
      </c>
      <c r="CK67" s="66">
        <f t="shared" si="91"/>
        <v>0</v>
      </c>
      <c r="CL67" s="66">
        <f t="shared" si="91"/>
        <v>0</v>
      </c>
      <c r="CM67" s="66">
        <f t="shared" si="91"/>
        <v>0</v>
      </c>
      <c r="CN67" s="66">
        <f t="shared" si="91"/>
        <v>0</v>
      </c>
      <c r="CO67" s="66">
        <f t="shared" si="91"/>
        <v>0</v>
      </c>
      <c r="CP67" s="66">
        <f t="shared" si="91"/>
        <v>0</v>
      </c>
      <c r="CQ67" s="66">
        <f t="shared" si="91"/>
        <v>0</v>
      </c>
      <c r="CR67" s="66">
        <f t="shared" si="91"/>
        <v>0</v>
      </c>
      <c r="CS67" s="66">
        <f t="shared" si="91"/>
        <v>0</v>
      </c>
      <c r="CT67" s="66">
        <f t="shared" si="91"/>
        <v>0</v>
      </c>
      <c r="CU67" s="66">
        <f t="shared" si="91"/>
        <v>0</v>
      </c>
      <c r="CV67" s="66">
        <f t="shared" si="91"/>
        <v>0</v>
      </c>
      <c r="CW67" s="66">
        <f t="shared" ref="CW67:DP67" si="92">CW$49*CW24</f>
        <v>0</v>
      </c>
      <c r="CX67" s="66">
        <f t="shared" si="92"/>
        <v>0</v>
      </c>
      <c r="CY67" s="66">
        <f t="shared" si="92"/>
        <v>0</v>
      </c>
      <c r="CZ67" s="66">
        <f t="shared" si="92"/>
        <v>0</v>
      </c>
      <c r="DA67" s="66">
        <f t="shared" si="92"/>
        <v>0</v>
      </c>
      <c r="DB67" s="66">
        <f t="shared" si="92"/>
        <v>0</v>
      </c>
      <c r="DC67" s="66">
        <f t="shared" si="92"/>
        <v>0</v>
      </c>
      <c r="DD67" s="66">
        <f t="shared" si="92"/>
        <v>0</v>
      </c>
      <c r="DE67" s="66">
        <f t="shared" si="92"/>
        <v>0</v>
      </c>
      <c r="DF67" s="66">
        <f t="shared" si="92"/>
        <v>0</v>
      </c>
      <c r="DG67" s="66">
        <f t="shared" si="92"/>
        <v>0</v>
      </c>
      <c r="DH67" s="66">
        <f t="shared" si="92"/>
        <v>0</v>
      </c>
      <c r="DI67" s="66">
        <f t="shared" si="92"/>
        <v>0</v>
      </c>
      <c r="DJ67" s="66">
        <f t="shared" si="92"/>
        <v>0</v>
      </c>
      <c r="DK67" s="66">
        <f t="shared" si="92"/>
        <v>0</v>
      </c>
      <c r="DL67" s="66">
        <f t="shared" si="92"/>
        <v>0</v>
      </c>
      <c r="DM67" s="66">
        <f t="shared" si="92"/>
        <v>0</v>
      </c>
      <c r="DN67" s="66">
        <f t="shared" si="92"/>
        <v>0</v>
      </c>
      <c r="DO67" s="66">
        <f t="shared" si="92"/>
        <v>0</v>
      </c>
      <c r="DP67" s="66">
        <f t="shared" si="92"/>
        <v>0</v>
      </c>
    </row>
    <row r="68" spans="1:120" x14ac:dyDescent="0.25">
      <c r="A68" s="65" t="str">
        <f t="shared" si="69"/>
        <v>01_AUS</v>
      </c>
      <c r="B68" s="65" t="str">
        <f t="shared" si="69"/>
        <v>7_6_kerosene</v>
      </c>
      <c r="C68" s="65" t="str">
        <f t="shared" si="69"/>
        <v>7_6_kerosene</v>
      </c>
      <c r="D68" s="66" t="s">
        <v>171</v>
      </c>
      <c r="E68" s="66">
        <f t="shared" si="70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1"/>
        <v>01_AUS</v>
      </c>
      <c r="BL68" s="65" t="str">
        <f t="shared" si="72"/>
        <v>d_ind_cem_7_6_kerosene</v>
      </c>
      <c r="BM68" s="65"/>
      <c r="BN68" s="65"/>
      <c r="BO68" s="66">
        <f t="shared" ref="BO68:CV68" si="93">BO$49*BO25</f>
        <v>0</v>
      </c>
      <c r="BP68" s="66">
        <f t="shared" si="93"/>
        <v>0</v>
      </c>
      <c r="BQ68" s="66">
        <f t="shared" si="93"/>
        <v>0</v>
      </c>
      <c r="BR68" s="66">
        <f t="shared" si="93"/>
        <v>0</v>
      </c>
      <c r="BS68" s="66">
        <f t="shared" si="93"/>
        <v>0</v>
      </c>
      <c r="BT68" s="66">
        <f t="shared" si="93"/>
        <v>0</v>
      </c>
      <c r="BU68" s="66">
        <f t="shared" si="93"/>
        <v>0</v>
      </c>
      <c r="BV68" s="66">
        <f t="shared" si="93"/>
        <v>0</v>
      </c>
      <c r="BW68" s="66">
        <f t="shared" si="93"/>
        <v>0</v>
      </c>
      <c r="BX68" s="66">
        <f t="shared" si="93"/>
        <v>0</v>
      </c>
      <c r="BY68" s="66">
        <f t="shared" si="93"/>
        <v>0</v>
      </c>
      <c r="BZ68" s="66">
        <f t="shared" si="93"/>
        <v>0</v>
      </c>
      <c r="CA68" s="66">
        <f t="shared" si="93"/>
        <v>0</v>
      </c>
      <c r="CB68" s="66">
        <f t="shared" si="93"/>
        <v>0</v>
      </c>
      <c r="CC68" s="66">
        <f t="shared" si="93"/>
        <v>0</v>
      </c>
      <c r="CD68" s="66">
        <f t="shared" si="93"/>
        <v>0</v>
      </c>
      <c r="CE68" s="66">
        <f t="shared" si="93"/>
        <v>0</v>
      </c>
      <c r="CF68" s="66">
        <f t="shared" si="93"/>
        <v>0</v>
      </c>
      <c r="CG68" s="66">
        <f t="shared" si="93"/>
        <v>0</v>
      </c>
      <c r="CH68" s="66">
        <f t="shared" si="93"/>
        <v>0</v>
      </c>
      <c r="CI68" s="66">
        <f t="shared" si="93"/>
        <v>0</v>
      </c>
      <c r="CJ68" s="66">
        <f t="shared" si="93"/>
        <v>0</v>
      </c>
      <c r="CK68" s="66">
        <f t="shared" si="93"/>
        <v>0</v>
      </c>
      <c r="CL68" s="66">
        <f t="shared" si="93"/>
        <v>0</v>
      </c>
      <c r="CM68" s="66">
        <f t="shared" si="93"/>
        <v>0</v>
      </c>
      <c r="CN68" s="66">
        <f t="shared" si="93"/>
        <v>0</v>
      </c>
      <c r="CO68" s="66">
        <f t="shared" si="93"/>
        <v>0</v>
      </c>
      <c r="CP68" s="66">
        <f t="shared" si="93"/>
        <v>0</v>
      </c>
      <c r="CQ68" s="66">
        <f t="shared" si="93"/>
        <v>0</v>
      </c>
      <c r="CR68" s="66">
        <f t="shared" si="93"/>
        <v>0</v>
      </c>
      <c r="CS68" s="66">
        <f t="shared" si="93"/>
        <v>0</v>
      </c>
      <c r="CT68" s="66">
        <f t="shared" si="93"/>
        <v>0</v>
      </c>
      <c r="CU68" s="66">
        <f t="shared" si="93"/>
        <v>0</v>
      </c>
      <c r="CV68" s="66">
        <f t="shared" si="93"/>
        <v>0</v>
      </c>
      <c r="CW68" s="66">
        <f t="shared" ref="CW68:DP68" si="94">CW$49*CW25</f>
        <v>0</v>
      </c>
      <c r="CX68" s="66">
        <f t="shared" si="94"/>
        <v>0</v>
      </c>
      <c r="CY68" s="66">
        <f t="shared" si="94"/>
        <v>0</v>
      </c>
      <c r="CZ68" s="66">
        <f t="shared" si="94"/>
        <v>0</v>
      </c>
      <c r="DA68" s="66">
        <f t="shared" si="94"/>
        <v>0</v>
      </c>
      <c r="DB68" s="66">
        <f t="shared" si="94"/>
        <v>0</v>
      </c>
      <c r="DC68" s="66">
        <f t="shared" si="94"/>
        <v>0</v>
      </c>
      <c r="DD68" s="66">
        <f t="shared" si="94"/>
        <v>0</v>
      </c>
      <c r="DE68" s="66">
        <f t="shared" si="94"/>
        <v>0</v>
      </c>
      <c r="DF68" s="66">
        <f t="shared" si="94"/>
        <v>0</v>
      </c>
      <c r="DG68" s="66">
        <f t="shared" si="94"/>
        <v>0</v>
      </c>
      <c r="DH68" s="66">
        <f t="shared" si="94"/>
        <v>0</v>
      </c>
      <c r="DI68" s="66">
        <f t="shared" si="94"/>
        <v>0</v>
      </c>
      <c r="DJ68" s="66">
        <f t="shared" si="94"/>
        <v>0</v>
      </c>
      <c r="DK68" s="66">
        <f t="shared" si="94"/>
        <v>0</v>
      </c>
      <c r="DL68" s="66">
        <f t="shared" si="94"/>
        <v>0</v>
      </c>
      <c r="DM68" s="66">
        <f t="shared" si="94"/>
        <v>0</v>
      </c>
      <c r="DN68" s="66">
        <f t="shared" si="94"/>
        <v>0</v>
      </c>
      <c r="DO68" s="66">
        <f t="shared" si="94"/>
        <v>0</v>
      </c>
      <c r="DP68" s="66">
        <f t="shared" si="94"/>
        <v>0</v>
      </c>
    </row>
    <row r="69" spans="1:120" x14ac:dyDescent="0.25">
      <c r="A69" s="65" t="str">
        <f t="shared" si="69"/>
        <v>01_AUS</v>
      </c>
      <c r="B69" s="65" t="str">
        <f t="shared" si="69"/>
        <v>7_7_gas_diesel_oil</v>
      </c>
      <c r="C69" s="65" t="str">
        <f t="shared" si="69"/>
        <v>7_7_gas_diesel_oil</v>
      </c>
      <c r="D69" s="66" t="s">
        <v>171</v>
      </c>
      <c r="E69" s="66">
        <f t="shared" si="70"/>
        <v>0.99356950799999999</v>
      </c>
      <c r="F69" s="66">
        <v>1.0348932239999999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1"/>
        <v>01_AUS</v>
      </c>
      <c r="BL69" s="65" t="str">
        <f t="shared" si="72"/>
        <v>d_ind_cem_7_7_gas_diesel_oil</v>
      </c>
      <c r="BM69" s="65"/>
      <c r="BN69" s="65"/>
      <c r="BO69" s="66">
        <f t="shared" ref="BO69:CV69" si="95">BO$49*BO26</f>
        <v>0.99356950799999999</v>
      </c>
      <c r="BP69" s="66">
        <f t="shared" si="95"/>
        <v>1.0348932239999999</v>
      </c>
      <c r="BQ69" s="66">
        <f t="shared" si="95"/>
        <v>1.0447169848236324</v>
      </c>
      <c r="BR69" s="66">
        <f t="shared" si="95"/>
        <v>0.99252719642004217</v>
      </c>
      <c r="BS69" s="66">
        <f t="shared" si="95"/>
        <v>1.0088750389254517</v>
      </c>
      <c r="BT69" s="66">
        <f t="shared" si="95"/>
        <v>1.0247602953909025</v>
      </c>
      <c r="BU69" s="66">
        <f t="shared" si="95"/>
        <v>1.0403128374684709</v>
      </c>
      <c r="BV69" s="66">
        <f t="shared" si="95"/>
        <v>1.055635683505705</v>
      </c>
      <c r="BW69" s="66">
        <f t="shared" si="95"/>
        <v>1.0707758169784032</v>
      </c>
      <c r="BX69" s="66">
        <f t="shared" si="95"/>
        <v>1.0851299058621187</v>
      </c>
      <c r="BY69" s="66">
        <f t="shared" si="95"/>
        <v>1.0994144366112648</v>
      </c>
      <c r="BZ69" s="66">
        <f t="shared" si="95"/>
        <v>1.1044062794351313</v>
      </c>
      <c r="CA69" s="66">
        <f t="shared" si="95"/>
        <v>1.1090435878173792</v>
      </c>
      <c r="CB69" s="66">
        <f t="shared" si="95"/>
        <v>1.1132259001112816</v>
      </c>
      <c r="CC69" s="66">
        <f t="shared" si="95"/>
        <v>1.119457719952071</v>
      </c>
      <c r="CD69" s="66">
        <f t="shared" si="95"/>
        <v>1.1252949830924053</v>
      </c>
      <c r="CE69" s="66">
        <f t="shared" si="95"/>
        <v>1.1307687891184548</v>
      </c>
      <c r="CF69" s="66">
        <f t="shared" si="95"/>
        <v>1.1359062658297885</v>
      </c>
      <c r="CG69" s="66">
        <f t="shared" si="95"/>
        <v>1.1407155395724855</v>
      </c>
      <c r="CH69" s="66">
        <f t="shared" si="95"/>
        <v>1.1445970307605011</v>
      </c>
      <c r="CI69" s="66">
        <f t="shared" si="95"/>
        <v>1.1481689116343072</v>
      </c>
      <c r="CJ69" s="66">
        <f t="shared" si="95"/>
        <v>1.1514157437877752</v>
      </c>
      <c r="CK69" s="66">
        <f t="shared" si="95"/>
        <v>1.1543218237586883</v>
      </c>
      <c r="CL69" s="66">
        <f t="shared" si="95"/>
        <v>1.1553978472856188</v>
      </c>
      <c r="CM69" s="66">
        <f t="shared" si="95"/>
        <v>1.1541401475604098</v>
      </c>
      <c r="CN69" s="66">
        <f t="shared" si="95"/>
        <v>1.1511938702334121</v>
      </c>
      <c r="CO69" s="66">
        <f t="shared" si="95"/>
        <v>1.1465614843443026</v>
      </c>
      <c r="CP69" s="66">
        <f t="shared" si="95"/>
        <v>1.140269652707677</v>
      </c>
      <c r="CQ69" s="66">
        <f t="shared" si="95"/>
        <v>1.1323458539028559</v>
      </c>
      <c r="CR69" s="66">
        <f t="shared" si="95"/>
        <v>1.1223521517492769</v>
      </c>
      <c r="CS69" s="66">
        <f t="shared" si="95"/>
        <v>1.1108504570782587</v>
      </c>
      <c r="CT69" s="66">
        <f t="shared" si="95"/>
        <v>1.097823499023449</v>
      </c>
      <c r="CU69" s="66">
        <f t="shared" si="95"/>
        <v>1.083248835620952</v>
      </c>
      <c r="CV69" s="66">
        <f t="shared" si="95"/>
        <v>1.0685622309494338</v>
      </c>
      <c r="CW69" s="66">
        <f t="shared" ref="CW69:DP69" si="96">CW$49*CW26</f>
        <v>1.0484244669669365</v>
      </c>
      <c r="CX69" s="66">
        <f t="shared" si="96"/>
        <v>1.0284705090622275</v>
      </c>
      <c r="CY69" s="66">
        <f t="shared" si="96"/>
        <v>1.0086989726369204</v>
      </c>
      <c r="CZ69" s="66">
        <f t="shared" si="96"/>
        <v>0.98910848261649198</v>
      </c>
      <c r="DA69" s="66">
        <f t="shared" si="96"/>
        <v>0.96969767338816582</v>
      </c>
      <c r="DB69" s="66">
        <f t="shared" si="96"/>
        <v>0.95046518873919217</v>
      </c>
      <c r="DC69" s="66">
        <f t="shared" si="96"/>
        <v>0.93140968179551109</v>
      </c>
      <c r="DD69" s="66">
        <f t="shared" si="96"/>
        <v>0.91252981496080732</v>
      </c>
      <c r="DE69" s="66">
        <f t="shared" si="96"/>
        <v>0.89382425985594516</v>
      </c>
      <c r="DF69" s="66">
        <f t="shared" si="96"/>
        <v>0.87529169725878675</v>
      </c>
      <c r="DG69" s="66">
        <f t="shared" si="96"/>
        <v>0.856930817044389</v>
      </c>
      <c r="DH69" s="66">
        <f t="shared" si="96"/>
        <v>0.83874031812557925</v>
      </c>
      <c r="DI69" s="66">
        <f t="shared" si="96"/>
        <v>0.82071890839390216</v>
      </c>
      <c r="DJ69" s="66">
        <f t="shared" si="96"/>
        <v>0.80286530466094286</v>
      </c>
      <c r="DK69" s="66">
        <f t="shared" si="96"/>
        <v>0.78517823260001685</v>
      </c>
      <c r="DL69" s="66">
        <f t="shared" si="96"/>
        <v>0.76765642668822953</v>
      </c>
      <c r="DM69" s="66">
        <f t="shared" si="96"/>
        <v>0.75029863014890119</v>
      </c>
      <c r="DN69" s="66">
        <f t="shared" si="96"/>
        <v>0.73310359489435484</v>
      </c>
      <c r="DO69" s="66">
        <f t="shared" si="96"/>
        <v>0.71607008146906459</v>
      </c>
      <c r="DP69" s="66">
        <f t="shared" si="96"/>
        <v>0.69919685899316353</v>
      </c>
    </row>
    <row r="70" spans="1:120" x14ac:dyDescent="0.25">
      <c r="A70" s="65" t="str">
        <f t="shared" si="69"/>
        <v>01_AUS</v>
      </c>
      <c r="B70" s="65" t="str">
        <f t="shared" si="69"/>
        <v>7_8_fuel_oil</v>
      </c>
      <c r="C70" s="65" t="str">
        <f t="shared" si="69"/>
        <v>7_8_fuel_oil</v>
      </c>
      <c r="D70" s="66" t="s">
        <v>171</v>
      </c>
      <c r="E70" s="66">
        <f t="shared" si="70"/>
        <v>0.31685702399999999</v>
      </c>
      <c r="F70" s="66">
        <v>0.34457364000000001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1"/>
        <v>01_AUS</v>
      </c>
      <c r="BL70" s="65" t="str">
        <f t="shared" si="72"/>
        <v>d_ind_cem_7_8_fuel_oil</v>
      </c>
      <c r="BM70" s="65"/>
      <c r="BN70" s="65"/>
      <c r="BO70" s="66">
        <f t="shared" ref="BO70:CV70" si="97">BO$49*BO27</f>
        <v>0.31685702399999999</v>
      </c>
      <c r="BP70" s="66">
        <f t="shared" si="97"/>
        <v>0.34457364000000001</v>
      </c>
      <c r="BQ70" s="66">
        <f t="shared" si="97"/>
        <v>0.34784451756203966</v>
      </c>
      <c r="BR70" s="66">
        <f t="shared" si="97"/>
        <v>0.33046762790423773</v>
      </c>
      <c r="BS70" s="66">
        <f t="shared" si="97"/>
        <v>0.33591073591538428</v>
      </c>
      <c r="BT70" s="66">
        <f t="shared" si="97"/>
        <v>0.34119982324893305</v>
      </c>
      <c r="BU70" s="66">
        <f t="shared" si="97"/>
        <v>0.34637813141700446</v>
      </c>
      <c r="BV70" s="66">
        <f t="shared" si="97"/>
        <v>0.35147996096981771</v>
      </c>
      <c r="BW70" s="66">
        <f t="shared" si="97"/>
        <v>0.35652095532536043</v>
      </c>
      <c r="BX70" s="66">
        <f t="shared" si="97"/>
        <v>0.36130023162251146</v>
      </c>
      <c r="BY70" s="66">
        <f t="shared" si="97"/>
        <v>0.36605634813944132</v>
      </c>
      <c r="BZ70" s="66">
        <f t="shared" si="97"/>
        <v>0.367718410864598</v>
      </c>
      <c r="CA70" s="66">
        <f t="shared" si="97"/>
        <v>0.36926242931212205</v>
      </c>
      <c r="CB70" s="66">
        <f t="shared" si="97"/>
        <v>0.3706549542000101</v>
      </c>
      <c r="CC70" s="66">
        <f t="shared" si="97"/>
        <v>0.37272987439135635</v>
      </c>
      <c r="CD70" s="66">
        <f t="shared" si="97"/>
        <v>0.37467342466423248</v>
      </c>
      <c r="CE70" s="66">
        <f t="shared" si="97"/>
        <v>0.37649595980438899</v>
      </c>
      <c r="CF70" s="66">
        <f t="shared" si="97"/>
        <v>0.37820651216842643</v>
      </c>
      <c r="CG70" s="66">
        <f t="shared" si="97"/>
        <v>0.37980778746992316</v>
      </c>
      <c r="CH70" s="66">
        <f t="shared" si="97"/>
        <v>0.38110015224366572</v>
      </c>
      <c r="CI70" s="66">
        <f t="shared" si="97"/>
        <v>0.38228943048589503</v>
      </c>
      <c r="CJ70" s="66">
        <f t="shared" si="97"/>
        <v>0.38337048189066242</v>
      </c>
      <c r="CK70" s="66">
        <f t="shared" si="97"/>
        <v>0.38433807790007313</v>
      </c>
      <c r="CL70" s="66">
        <f t="shared" si="97"/>
        <v>0.38469634611055292</v>
      </c>
      <c r="CM70" s="66">
        <f t="shared" si="97"/>
        <v>0.38427758776689769</v>
      </c>
      <c r="CN70" s="66">
        <f t="shared" si="97"/>
        <v>0.38329660781701547</v>
      </c>
      <c r="CO70" s="66">
        <f t="shared" si="97"/>
        <v>0.38175422834184058</v>
      </c>
      <c r="CP70" s="66">
        <f t="shared" si="97"/>
        <v>0.37965932687855752</v>
      </c>
      <c r="CQ70" s="66">
        <f t="shared" si="97"/>
        <v>0.37702105257789897</v>
      </c>
      <c r="CR70" s="66">
        <f t="shared" si="97"/>
        <v>0.37369359207446201</v>
      </c>
      <c r="CS70" s="66">
        <f t="shared" si="97"/>
        <v>0.36986403680532698</v>
      </c>
      <c r="CT70" s="66">
        <f t="shared" si="97"/>
        <v>0.36552663633639415</v>
      </c>
      <c r="CU70" s="66">
        <f t="shared" si="97"/>
        <v>0.36067391848695035</v>
      </c>
      <c r="CV70" s="66">
        <f t="shared" si="97"/>
        <v>0.35578392914935858</v>
      </c>
      <c r="CW70" s="66">
        <f t="shared" ref="CW70:DP70" si="98">CW$49*CW27</f>
        <v>0.34907894502540221</v>
      </c>
      <c r="CX70" s="66">
        <f t="shared" si="98"/>
        <v>0.34243516019023124</v>
      </c>
      <c r="CY70" s="66">
        <f t="shared" si="98"/>
        <v>0.33585211363386436</v>
      </c>
      <c r="CZ70" s="66">
        <f t="shared" si="98"/>
        <v>0.32932934751734494</v>
      </c>
      <c r="DA70" s="66">
        <f t="shared" si="98"/>
        <v>0.32286640715205961</v>
      </c>
      <c r="DB70" s="66">
        <f t="shared" si="98"/>
        <v>0.31646284097918742</v>
      </c>
      <c r="DC70" s="66">
        <f t="shared" si="98"/>
        <v>0.31011820054927824</v>
      </c>
      <c r="DD70" s="66">
        <f t="shared" si="98"/>
        <v>0.30383204050196011</v>
      </c>
      <c r="DE70" s="66">
        <f t="shared" si="98"/>
        <v>0.29760391854577362</v>
      </c>
      <c r="DF70" s="66">
        <f t="shared" si="98"/>
        <v>0.29143339543813485</v>
      </c>
      <c r="DG70" s="66">
        <f t="shared" si="98"/>
        <v>0.28532003496542296</v>
      </c>
      <c r="DH70" s="66">
        <f t="shared" si="98"/>
        <v>0.27926340392319449</v>
      </c>
      <c r="DI70" s="66">
        <f t="shared" si="98"/>
        <v>0.27326307209652151</v>
      </c>
      <c r="DJ70" s="66">
        <f t="shared" si="98"/>
        <v>0.26731861224045489</v>
      </c>
      <c r="DK70" s="66">
        <f t="shared" si="98"/>
        <v>0.26142960006060939</v>
      </c>
      <c r="DL70" s="66">
        <f t="shared" si="98"/>
        <v>0.25559561419387217</v>
      </c>
      <c r="DM70" s="66">
        <f t="shared" si="98"/>
        <v>0.24981623618923296</v>
      </c>
      <c r="DN70" s="66">
        <f t="shared" si="98"/>
        <v>0.24409105048873464</v>
      </c>
      <c r="DO70" s="66">
        <f t="shared" si="98"/>
        <v>0.23841964440854457</v>
      </c>
      <c r="DP70" s="66">
        <f t="shared" si="98"/>
        <v>0.23280160812014478</v>
      </c>
    </row>
    <row r="71" spans="1:120" x14ac:dyDescent="0.25">
      <c r="A71" s="65" t="str">
        <f t="shared" si="69"/>
        <v>01_AUS</v>
      </c>
      <c r="B71" s="65" t="str">
        <f t="shared" si="69"/>
        <v>7_9_lpg</v>
      </c>
      <c r="C71" s="65" t="str">
        <f t="shared" si="69"/>
        <v>7_9_lpg</v>
      </c>
      <c r="D71" s="66" t="s">
        <v>171</v>
      </c>
      <c r="E71" s="66">
        <f t="shared" si="70"/>
        <v>3.7325740679999999</v>
      </c>
      <c r="F71" s="66">
        <v>4.1308224839999994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1"/>
        <v>01_AUS</v>
      </c>
      <c r="BL71" s="65" t="str">
        <f t="shared" si="72"/>
        <v>d_ind_cem_7_9_lpg</v>
      </c>
      <c r="BM71" s="65"/>
      <c r="BN71" s="65"/>
      <c r="BO71" s="66">
        <f t="shared" ref="BO71:CV71" si="99">BO$49*BO28</f>
        <v>3.7325740679999999</v>
      </c>
      <c r="BP71" s="66">
        <f t="shared" si="99"/>
        <v>4.1308224839999994</v>
      </c>
      <c r="BQ71" s="66">
        <f t="shared" si="99"/>
        <v>4.17003446369666</v>
      </c>
      <c r="BR71" s="66">
        <f t="shared" si="99"/>
        <v>3.9617165944004613</v>
      </c>
      <c r="BS71" s="66">
        <f t="shared" si="99"/>
        <v>4.0269697372563247</v>
      </c>
      <c r="BT71" s="66">
        <f t="shared" si="99"/>
        <v>4.0903764472915523</v>
      </c>
      <c r="BU71" s="66">
        <f t="shared" si="99"/>
        <v>4.152455113000717</v>
      </c>
      <c r="BV71" s="66">
        <f t="shared" si="99"/>
        <v>4.2136169367150806</v>
      </c>
      <c r="BW71" s="66">
        <f t="shared" si="99"/>
        <v>4.2740494550748513</v>
      </c>
      <c r="BX71" s="66">
        <f t="shared" si="99"/>
        <v>4.3313444413817539</v>
      </c>
      <c r="BY71" s="66">
        <f t="shared" si="99"/>
        <v>4.3883617832906054</v>
      </c>
      <c r="BZ71" s="66">
        <f t="shared" si="99"/>
        <v>4.408286946674826</v>
      </c>
      <c r="CA71" s="66">
        <f t="shared" si="99"/>
        <v>4.4267969700148102</v>
      </c>
      <c r="CB71" s="66">
        <f t="shared" si="99"/>
        <v>4.4434908561647122</v>
      </c>
      <c r="CC71" s="66">
        <f t="shared" si="99"/>
        <v>4.4683654431439104</v>
      </c>
      <c r="CD71" s="66">
        <f t="shared" si="99"/>
        <v>4.4916651394467992</v>
      </c>
      <c r="CE71" s="66">
        <f t="shared" si="99"/>
        <v>4.5135140804593465</v>
      </c>
      <c r="CF71" s="66">
        <f t="shared" si="99"/>
        <v>4.5340205480040634</v>
      </c>
      <c r="CG71" s="66">
        <f t="shared" si="99"/>
        <v>4.5532169787539507</v>
      </c>
      <c r="CH71" s="66">
        <f t="shared" si="99"/>
        <v>4.5687101240360599</v>
      </c>
      <c r="CI71" s="66">
        <f t="shared" si="99"/>
        <v>4.5829674459331526</v>
      </c>
      <c r="CJ71" s="66">
        <f t="shared" si="99"/>
        <v>4.5959273213582517</v>
      </c>
      <c r="CK71" s="66">
        <f t="shared" si="99"/>
        <v>4.6075270692411792</v>
      </c>
      <c r="CL71" s="66">
        <f t="shared" si="99"/>
        <v>4.6118220651646986</v>
      </c>
      <c r="CM71" s="66">
        <f t="shared" si="99"/>
        <v>4.6068019005887511</v>
      </c>
      <c r="CN71" s="66">
        <f t="shared" si="99"/>
        <v>4.5950417031652711</v>
      </c>
      <c r="CO71" s="66">
        <f t="shared" si="99"/>
        <v>4.5765513281763077</v>
      </c>
      <c r="CP71" s="66">
        <f t="shared" si="99"/>
        <v>4.5514372014361024</v>
      </c>
      <c r="CQ71" s="66">
        <f t="shared" si="99"/>
        <v>4.5198090049201989</v>
      </c>
      <c r="CR71" s="66">
        <f t="shared" si="99"/>
        <v>4.4799186968217066</v>
      </c>
      <c r="CS71" s="66">
        <f t="shared" si="99"/>
        <v>4.4340091692981733</v>
      </c>
      <c r="CT71" s="66">
        <f t="shared" si="99"/>
        <v>4.3820114849158749</v>
      </c>
      <c r="CU71" s="66">
        <f t="shared" si="99"/>
        <v>4.323836065574481</v>
      </c>
      <c r="CV71" s="66">
        <f t="shared" si="99"/>
        <v>4.2652138276625955</v>
      </c>
      <c r="CW71" s="66">
        <f t="shared" ref="CW71:DP71" si="100">CW$49*CW28</f>
        <v>4.1848330441119383</v>
      </c>
      <c r="CX71" s="66">
        <f t="shared" si="100"/>
        <v>4.1051859307228176</v>
      </c>
      <c r="CY71" s="66">
        <f t="shared" si="100"/>
        <v>4.0262669608089858</v>
      </c>
      <c r="CZ71" s="66">
        <f t="shared" si="100"/>
        <v>3.9480706456991257</v>
      </c>
      <c r="DA71" s="66">
        <f t="shared" si="100"/>
        <v>3.8705915344889008</v>
      </c>
      <c r="DB71" s="66">
        <f t="shared" si="100"/>
        <v>3.793824213794601</v>
      </c>
      <c r="DC71" s="66">
        <f t="shared" si="100"/>
        <v>3.7177633075083159</v>
      </c>
      <c r="DD71" s="66">
        <f t="shared" si="100"/>
        <v>3.6424034765546631</v>
      </c>
      <c r="DE71" s="66">
        <f t="shared" si="100"/>
        <v>3.567739418649047</v>
      </c>
      <c r="DF71" s="66">
        <f t="shared" si="100"/>
        <v>3.4937658680574359</v>
      </c>
      <c r="DG71" s="66">
        <f t="shared" si="100"/>
        <v>3.4204775953576574</v>
      </c>
      <c r="DH71" s="66">
        <f t="shared" si="100"/>
        <v>3.3478694072022028</v>
      </c>
      <c r="DI71" s="66">
        <f t="shared" si="100"/>
        <v>3.2759361460825147</v>
      </c>
      <c r="DJ71" s="66">
        <f t="shared" si="100"/>
        <v>3.2046726900947746</v>
      </c>
      <c r="DK71" s="66">
        <f t="shared" si="100"/>
        <v>3.1340739527071562</v>
      </c>
      <c r="DL71" s="66">
        <f t="shared" si="100"/>
        <v>3.0641348825285544</v>
      </c>
      <c r="DM71" s="66">
        <f t="shared" si="100"/>
        <v>2.9948504630787709</v>
      </c>
      <c r="DN71" s="66">
        <f t="shared" si="100"/>
        <v>2.9262157125601487</v>
      </c>
      <c r="DO71" s="66">
        <f t="shared" si="100"/>
        <v>2.8582256836306472</v>
      </c>
      <c r="DP71" s="66">
        <f t="shared" si="100"/>
        <v>2.7908754631783519</v>
      </c>
    </row>
    <row r="72" spans="1:120" x14ac:dyDescent="0.25">
      <c r="A72" s="65" t="str">
        <f t="shared" si="69"/>
        <v>01_AUS</v>
      </c>
      <c r="B72" s="65" t="str">
        <f t="shared" si="69"/>
        <v>7_10_refinery_gas_not_liquefied</v>
      </c>
      <c r="C72" s="65" t="str">
        <f t="shared" si="69"/>
        <v>7_10_refi_gas_notliq</v>
      </c>
      <c r="D72" s="66" t="s">
        <v>171</v>
      </c>
      <c r="E72" s="66">
        <f t="shared" si="70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1"/>
        <v>01_AUS</v>
      </c>
      <c r="BL72" s="65" t="str">
        <f t="shared" si="72"/>
        <v>d_ind_cem_7_10_refi_gas_notliq</v>
      </c>
      <c r="BM72" s="65"/>
      <c r="BN72" s="65"/>
      <c r="BO72" s="66">
        <f t="shared" ref="BO72:CV72" si="101">BO$49*BO29</f>
        <v>0</v>
      </c>
      <c r="BP72" s="66">
        <f t="shared" si="101"/>
        <v>0</v>
      </c>
      <c r="BQ72" s="66">
        <f t="shared" si="101"/>
        <v>0</v>
      </c>
      <c r="BR72" s="66">
        <f t="shared" si="101"/>
        <v>0</v>
      </c>
      <c r="BS72" s="66">
        <f t="shared" si="101"/>
        <v>0</v>
      </c>
      <c r="BT72" s="66">
        <f t="shared" si="101"/>
        <v>0</v>
      </c>
      <c r="BU72" s="66">
        <f t="shared" si="101"/>
        <v>0</v>
      </c>
      <c r="BV72" s="66">
        <f t="shared" si="101"/>
        <v>0</v>
      </c>
      <c r="BW72" s="66">
        <f t="shared" si="101"/>
        <v>0</v>
      </c>
      <c r="BX72" s="66">
        <f t="shared" si="101"/>
        <v>0</v>
      </c>
      <c r="BY72" s="66">
        <f t="shared" si="101"/>
        <v>0</v>
      </c>
      <c r="BZ72" s="66">
        <f t="shared" si="101"/>
        <v>0</v>
      </c>
      <c r="CA72" s="66">
        <f t="shared" si="101"/>
        <v>0</v>
      </c>
      <c r="CB72" s="66">
        <f t="shared" si="101"/>
        <v>0</v>
      </c>
      <c r="CC72" s="66">
        <f t="shared" si="101"/>
        <v>0</v>
      </c>
      <c r="CD72" s="66">
        <f t="shared" si="101"/>
        <v>0</v>
      </c>
      <c r="CE72" s="66">
        <f t="shared" si="101"/>
        <v>0</v>
      </c>
      <c r="CF72" s="66">
        <f t="shared" si="101"/>
        <v>0</v>
      </c>
      <c r="CG72" s="66">
        <f t="shared" si="101"/>
        <v>0</v>
      </c>
      <c r="CH72" s="66">
        <f t="shared" si="101"/>
        <v>0</v>
      </c>
      <c r="CI72" s="66">
        <f t="shared" si="101"/>
        <v>0</v>
      </c>
      <c r="CJ72" s="66">
        <f t="shared" si="101"/>
        <v>0</v>
      </c>
      <c r="CK72" s="66">
        <f t="shared" si="101"/>
        <v>0</v>
      </c>
      <c r="CL72" s="66">
        <f t="shared" si="101"/>
        <v>0</v>
      </c>
      <c r="CM72" s="66">
        <f t="shared" si="101"/>
        <v>0</v>
      </c>
      <c r="CN72" s="66">
        <f t="shared" si="101"/>
        <v>0</v>
      </c>
      <c r="CO72" s="66">
        <f t="shared" si="101"/>
        <v>0</v>
      </c>
      <c r="CP72" s="66">
        <f t="shared" si="101"/>
        <v>0</v>
      </c>
      <c r="CQ72" s="66">
        <f t="shared" si="101"/>
        <v>0</v>
      </c>
      <c r="CR72" s="66">
        <f t="shared" si="101"/>
        <v>0</v>
      </c>
      <c r="CS72" s="66">
        <f t="shared" si="101"/>
        <v>0</v>
      </c>
      <c r="CT72" s="66">
        <f t="shared" si="101"/>
        <v>0</v>
      </c>
      <c r="CU72" s="66">
        <f t="shared" si="101"/>
        <v>0</v>
      </c>
      <c r="CV72" s="66">
        <f t="shared" si="101"/>
        <v>0</v>
      </c>
      <c r="CW72" s="66">
        <f t="shared" ref="CW72:DP72" si="102">CW$49*CW29</f>
        <v>0</v>
      </c>
      <c r="CX72" s="66">
        <f t="shared" si="102"/>
        <v>0</v>
      </c>
      <c r="CY72" s="66">
        <f t="shared" si="102"/>
        <v>0</v>
      </c>
      <c r="CZ72" s="66">
        <f t="shared" si="102"/>
        <v>0</v>
      </c>
      <c r="DA72" s="66">
        <f t="shared" si="102"/>
        <v>0</v>
      </c>
      <c r="DB72" s="66">
        <f t="shared" si="102"/>
        <v>0</v>
      </c>
      <c r="DC72" s="66">
        <f t="shared" si="102"/>
        <v>0</v>
      </c>
      <c r="DD72" s="66">
        <f t="shared" si="102"/>
        <v>0</v>
      </c>
      <c r="DE72" s="66">
        <f t="shared" si="102"/>
        <v>0</v>
      </c>
      <c r="DF72" s="66">
        <f t="shared" si="102"/>
        <v>0</v>
      </c>
      <c r="DG72" s="66">
        <f t="shared" si="102"/>
        <v>0</v>
      </c>
      <c r="DH72" s="66">
        <f t="shared" si="102"/>
        <v>0</v>
      </c>
      <c r="DI72" s="66">
        <f t="shared" si="102"/>
        <v>0</v>
      </c>
      <c r="DJ72" s="66">
        <f t="shared" si="102"/>
        <v>0</v>
      </c>
      <c r="DK72" s="66">
        <f t="shared" si="102"/>
        <v>0</v>
      </c>
      <c r="DL72" s="66">
        <f t="shared" si="102"/>
        <v>0</v>
      </c>
      <c r="DM72" s="66">
        <f t="shared" si="102"/>
        <v>0</v>
      </c>
      <c r="DN72" s="66">
        <f t="shared" si="102"/>
        <v>0</v>
      </c>
      <c r="DO72" s="66">
        <f t="shared" si="102"/>
        <v>0</v>
      </c>
      <c r="DP72" s="66">
        <f t="shared" si="102"/>
        <v>0</v>
      </c>
    </row>
    <row r="73" spans="1:120" x14ac:dyDescent="0.25">
      <c r="A73" s="65" t="str">
        <f t="shared" si="69"/>
        <v>01_AUS</v>
      </c>
      <c r="B73" s="65" t="str">
        <f t="shared" si="69"/>
        <v>7_11_ethane</v>
      </c>
      <c r="C73" s="65" t="str">
        <f t="shared" si="69"/>
        <v>7_11_ethane</v>
      </c>
      <c r="D73" s="66" t="s">
        <v>171</v>
      </c>
      <c r="E73" s="66">
        <f t="shared" si="70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1"/>
        <v>01_AUS</v>
      </c>
      <c r="BL73" s="65" t="str">
        <f t="shared" si="72"/>
        <v>d_ind_cem_7_11_ethane</v>
      </c>
      <c r="BM73" s="65"/>
      <c r="BN73" s="65"/>
      <c r="BO73" s="66">
        <f t="shared" ref="BO73:CV73" si="103">BO$49*BO30</f>
        <v>0</v>
      </c>
      <c r="BP73" s="66">
        <f t="shared" si="103"/>
        <v>0</v>
      </c>
      <c r="BQ73" s="66">
        <f t="shared" si="103"/>
        <v>0</v>
      </c>
      <c r="BR73" s="66">
        <f t="shared" si="103"/>
        <v>0</v>
      </c>
      <c r="BS73" s="66">
        <f t="shared" si="103"/>
        <v>0</v>
      </c>
      <c r="BT73" s="66">
        <f t="shared" si="103"/>
        <v>0</v>
      </c>
      <c r="BU73" s="66">
        <f t="shared" si="103"/>
        <v>0</v>
      </c>
      <c r="BV73" s="66">
        <f t="shared" si="103"/>
        <v>0</v>
      </c>
      <c r="BW73" s="66">
        <f t="shared" si="103"/>
        <v>0</v>
      </c>
      <c r="BX73" s="66">
        <f t="shared" si="103"/>
        <v>0</v>
      </c>
      <c r="BY73" s="66">
        <f t="shared" si="103"/>
        <v>0</v>
      </c>
      <c r="BZ73" s="66">
        <f t="shared" si="103"/>
        <v>0</v>
      </c>
      <c r="CA73" s="66">
        <f t="shared" si="103"/>
        <v>0</v>
      </c>
      <c r="CB73" s="66">
        <f t="shared" si="103"/>
        <v>0</v>
      </c>
      <c r="CC73" s="66">
        <f t="shared" si="103"/>
        <v>0</v>
      </c>
      <c r="CD73" s="66">
        <f t="shared" si="103"/>
        <v>0</v>
      </c>
      <c r="CE73" s="66">
        <f t="shared" si="103"/>
        <v>0</v>
      </c>
      <c r="CF73" s="66">
        <f t="shared" si="103"/>
        <v>0</v>
      </c>
      <c r="CG73" s="66">
        <f t="shared" si="103"/>
        <v>0</v>
      </c>
      <c r="CH73" s="66">
        <f t="shared" si="103"/>
        <v>0</v>
      </c>
      <c r="CI73" s="66">
        <f t="shared" si="103"/>
        <v>0</v>
      </c>
      <c r="CJ73" s="66">
        <f t="shared" si="103"/>
        <v>0</v>
      </c>
      <c r="CK73" s="66">
        <f t="shared" si="103"/>
        <v>0</v>
      </c>
      <c r="CL73" s="66">
        <f t="shared" si="103"/>
        <v>0</v>
      </c>
      <c r="CM73" s="66">
        <f t="shared" si="103"/>
        <v>0</v>
      </c>
      <c r="CN73" s="66">
        <f t="shared" si="103"/>
        <v>0</v>
      </c>
      <c r="CO73" s="66">
        <f t="shared" si="103"/>
        <v>0</v>
      </c>
      <c r="CP73" s="66">
        <f t="shared" si="103"/>
        <v>0</v>
      </c>
      <c r="CQ73" s="66">
        <f t="shared" si="103"/>
        <v>0</v>
      </c>
      <c r="CR73" s="66">
        <f t="shared" si="103"/>
        <v>0</v>
      </c>
      <c r="CS73" s="66">
        <f t="shared" si="103"/>
        <v>0</v>
      </c>
      <c r="CT73" s="66">
        <f t="shared" si="103"/>
        <v>0</v>
      </c>
      <c r="CU73" s="66">
        <f t="shared" si="103"/>
        <v>0</v>
      </c>
      <c r="CV73" s="66">
        <f t="shared" si="103"/>
        <v>0</v>
      </c>
      <c r="CW73" s="66">
        <f t="shared" ref="CW73:DP73" si="104">CW$49*CW30</f>
        <v>0</v>
      </c>
      <c r="CX73" s="66">
        <f t="shared" si="104"/>
        <v>0</v>
      </c>
      <c r="CY73" s="66">
        <f t="shared" si="104"/>
        <v>0</v>
      </c>
      <c r="CZ73" s="66">
        <f t="shared" si="104"/>
        <v>0</v>
      </c>
      <c r="DA73" s="66">
        <f t="shared" si="104"/>
        <v>0</v>
      </c>
      <c r="DB73" s="66">
        <f t="shared" si="104"/>
        <v>0</v>
      </c>
      <c r="DC73" s="66">
        <f t="shared" si="104"/>
        <v>0</v>
      </c>
      <c r="DD73" s="66">
        <f t="shared" si="104"/>
        <v>0</v>
      </c>
      <c r="DE73" s="66">
        <f t="shared" si="104"/>
        <v>0</v>
      </c>
      <c r="DF73" s="66">
        <f t="shared" si="104"/>
        <v>0</v>
      </c>
      <c r="DG73" s="66">
        <f t="shared" si="104"/>
        <v>0</v>
      </c>
      <c r="DH73" s="66">
        <f t="shared" si="104"/>
        <v>0</v>
      </c>
      <c r="DI73" s="66">
        <f t="shared" si="104"/>
        <v>0</v>
      </c>
      <c r="DJ73" s="66">
        <f t="shared" si="104"/>
        <v>0</v>
      </c>
      <c r="DK73" s="66">
        <f t="shared" si="104"/>
        <v>0</v>
      </c>
      <c r="DL73" s="66">
        <f t="shared" si="104"/>
        <v>0</v>
      </c>
      <c r="DM73" s="66">
        <f t="shared" si="104"/>
        <v>0</v>
      </c>
      <c r="DN73" s="66">
        <f t="shared" si="104"/>
        <v>0</v>
      </c>
      <c r="DO73" s="66">
        <f t="shared" si="104"/>
        <v>0</v>
      </c>
      <c r="DP73" s="66">
        <f t="shared" si="104"/>
        <v>0</v>
      </c>
    </row>
    <row r="74" spans="1:120" x14ac:dyDescent="0.25">
      <c r="A74" s="65" t="str">
        <f t="shared" si="69"/>
        <v>01_AUS</v>
      </c>
      <c r="B74" s="65" t="str">
        <f t="shared" si="69"/>
        <v>7_x_other_petroleum_products</v>
      </c>
      <c r="C74" s="65" t="str">
        <f t="shared" si="69"/>
        <v>7_x_other_petrol_prod</v>
      </c>
      <c r="D74" s="66" t="s">
        <v>171</v>
      </c>
      <c r="E74" s="66">
        <f t="shared" si="70"/>
        <v>1.4690225159999999</v>
      </c>
      <c r="F74" s="66">
        <v>1.248880572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1"/>
        <v>01_AUS</v>
      </c>
      <c r="BL74" s="65" t="str">
        <f t="shared" si="72"/>
        <v>d_ind_cem_7_x_other_petrol_prod</v>
      </c>
      <c r="BM74" s="65"/>
      <c r="BN74" s="65"/>
      <c r="BO74" s="66">
        <f t="shared" ref="BO74:CV74" si="105">BO$49*BO31</f>
        <v>1.4690225159999999</v>
      </c>
      <c r="BP74" s="66">
        <f t="shared" si="105"/>
        <v>1.248880572</v>
      </c>
      <c r="BQ74" s="66">
        <f t="shared" si="105"/>
        <v>1.2607356153533513</v>
      </c>
      <c r="BR74" s="66">
        <f t="shared" si="105"/>
        <v>1.1977544195328684</v>
      </c>
      <c r="BS74" s="66">
        <f t="shared" si="105"/>
        <v>1.2174825445467801</v>
      </c>
      <c r="BT74" s="66">
        <f t="shared" si="105"/>
        <v>1.2366524334984721</v>
      </c>
      <c r="BU74" s="66">
        <f t="shared" si="105"/>
        <v>1.2554208119122512</v>
      </c>
      <c r="BV74" s="66">
        <f t="shared" si="105"/>
        <v>1.2739119994858679</v>
      </c>
      <c r="BW74" s="66">
        <f t="shared" si="105"/>
        <v>1.2921826945808232</v>
      </c>
      <c r="BX74" s="66">
        <f t="shared" si="105"/>
        <v>1.3095048127664515</v>
      </c>
      <c r="BY74" s="66">
        <f t="shared" si="105"/>
        <v>1.3267429901156009</v>
      </c>
      <c r="BZ74" s="66">
        <f t="shared" si="105"/>
        <v>1.3327670082235836</v>
      </c>
      <c r="CA74" s="66">
        <f t="shared" si="105"/>
        <v>1.338363183955199</v>
      </c>
      <c r="CB74" s="66">
        <f t="shared" si="105"/>
        <v>1.3434102829686634</v>
      </c>
      <c r="CC74" s="66">
        <f t="shared" si="105"/>
        <v>1.3509306711081128</v>
      </c>
      <c r="CD74" s="66">
        <f t="shared" si="105"/>
        <v>1.3579749191141421</v>
      </c>
      <c r="CE74" s="66">
        <f t="shared" si="105"/>
        <v>1.3645805571087628</v>
      </c>
      <c r="CF74" s="66">
        <f t="shared" si="105"/>
        <v>1.3707803221715662</v>
      </c>
      <c r="CG74" s="66">
        <f t="shared" si="105"/>
        <v>1.3765840209526532</v>
      </c>
      <c r="CH74" s="66">
        <f t="shared" si="105"/>
        <v>1.3812680973604257</v>
      </c>
      <c r="CI74" s="66">
        <f t="shared" si="105"/>
        <v>1.3855785445885493</v>
      </c>
      <c r="CJ74" s="66">
        <f t="shared" si="105"/>
        <v>1.3894967319947227</v>
      </c>
      <c r="CK74" s="66">
        <f t="shared" si="105"/>
        <v>1.3930037090742746</v>
      </c>
      <c r="CL74" s="66">
        <f t="shared" si="105"/>
        <v>1.39430222456035</v>
      </c>
      <c r="CM74" s="66">
        <f t="shared" si="105"/>
        <v>1.3927844672538019</v>
      </c>
      <c r="CN74" s="66">
        <f t="shared" si="105"/>
        <v>1.3892289811146721</v>
      </c>
      <c r="CO74" s="66">
        <f t="shared" si="105"/>
        <v>1.3836387457118786</v>
      </c>
      <c r="CP74" s="66">
        <f t="shared" si="105"/>
        <v>1.3760459369939846</v>
      </c>
      <c r="CQ74" s="66">
        <f t="shared" si="105"/>
        <v>1.3664837153519016</v>
      </c>
      <c r="CR74" s="66">
        <f t="shared" si="105"/>
        <v>1.3544235914932112</v>
      </c>
      <c r="CS74" s="66">
        <f t="shared" si="105"/>
        <v>1.3405436638962454</v>
      </c>
      <c r="CT74" s="66">
        <f t="shared" si="105"/>
        <v>1.3248230905562943</v>
      </c>
      <c r="CU74" s="66">
        <f t="shared" si="105"/>
        <v>1.3072347891308922</v>
      </c>
      <c r="CV74" s="66">
        <f t="shared" si="105"/>
        <v>1.2895114000724444</v>
      </c>
      <c r="CW74" s="66">
        <f t="shared" ref="CW74:DP74" si="106">CW$49*CW31</f>
        <v>1.2652097024499056</v>
      </c>
      <c r="CX74" s="66">
        <f t="shared" si="106"/>
        <v>1.2411298169276317</v>
      </c>
      <c r="CY74" s="66">
        <f t="shared" si="106"/>
        <v>1.2172700726105155</v>
      </c>
      <c r="CZ74" s="66">
        <f t="shared" si="106"/>
        <v>1.1936288100965837</v>
      </c>
      <c r="DA74" s="66">
        <f t="shared" si="106"/>
        <v>1.1702043814020398</v>
      </c>
      <c r="DB74" s="66">
        <f t="shared" si="106"/>
        <v>1.1469951498867781</v>
      </c>
      <c r="DC74" s="66">
        <f t="shared" si="106"/>
        <v>1.1239994901803674</v>
      </c>
      <c r="DD74" s="66">
        <f t="shared" si="106"/>
        <v>1.1012157881085016</v>
      </c>
      <c r="DE74" s="66">
        <f t="shared" si="106"/>
        <v>1.0786424406199127</v>
      </c>
      <c r="DF74" s="66">
        <f t="shared" si="106"/>
        <v>1.0562778557137456</v>
      </c>
      <c r="DG74" s="66">
        <f t="shared" si="106"/>
        <v>1.0341204523673879</v>
      </c>
      <c r="DH74" s="66">
        <f t="shared" si="106"/>
        <v>1.0121686604647593</v>
      </c>
      <c r="DI74" s="66">
        <f t="shared" si="106"/>
        <v>0.99042092072504762</v>
      </c>
      <c r="DJ74" s="66">
        <f t="shared" si="106"/>
        <v>0.96887568463189899</v>
      </c>
      <c r="DK74" s="66">
        <f t="shared" si="106"/>
        <v>0.94753141436305188</v>
      </c>
      <c r="DL74" s="66">
        <f t="shared" si="106"/>
        <v>0.92638658272041474</v>
      </c>
      <c r="DM74" s="66">
        <f t="shared" si="106"/>
        <v>0.90543967306058704</v>
      </c>
      <c r="DN74" s="66">
        <f t="shared" si="106"/>
        <v>0.88468917922581636</v>
      </c>
      <c r="DO74" s="66">
        <f t="shared" si="106"/>
        <v>0.8641336054753922</v>
      </c>
      <c r="DP74" s="66">
        <f t="shared" si="106"/>
        <v>0.84377146641747269</v>
      </c>
    </row>
    <row r="75" spans="1:120" x14ac:dyDescent="0.25">
      <c r="A75" s="65" t="str">
        <f t="shared" si="69"/>
        <v>01_AUS</v>
      </c>
      <c r="B75" s="65" t="str">
        <f t="shared" si="69"/>
        <v>8_1_natural_gas</v>
      </c>
      <c r="C75" s="65" t="str">
        <f t="shared" si="69"/>
        <v>8_1_natural_gas</v>
      </c>
      <c r="D75" s="66" t="s">
        <v>171</v>
      </c>
      <c r="E75" s="66">
        <f t="shared" si="70"/>
        <v>45.379804103999987</v>
      </c>
      <c r="F75" s="66">
        <v>46.082684088000001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1"/>
        <v>01_AUS</v>
      </c>
      <c r="BL75" s="65" t="str">
        <f t="shared" si="72"/>
        <v>d_ind_cem_8_1_natural_gas</v>
      </c>
      <c r="BM75" s="65"/>
      <c r="BN75" s="65"/>
      <c r="BO75" s="66">
        <f t="shared" ref="BO75:CV75" si="107">BO$49*BO32</f>
        <v>45.379804103999987</v>
      </c>
      <c r="BP75" s="66">
        <f t="shared" si="107"/>
        <v>46.082684088000001</v>
      </c>
      <c r="BQ75" s="66">
        <f t="shared" si="107"/>
        <v>46.520125609591723</v>
      </c>
      <c r="BR75" s="66">
        <f t="shared" si="107"/>
        <v>44.196170368754032</v>
      </c>
      <c r="BS75" s="66">
        <f t="shared" si="107"/>
        <v>44.924122242653993</v>
      </c>
      <c r="BT75" s="66">
        <f t="shared" si="107"/>
        <v>45.631475656878514</v>
      </c>
      <c r="BU75" s="66">
        <f t="shared" si="107"/>
        <v>46.324013656649889</v>
      </c>
      <c r="BV75" s="66">
        <f t="shared" si="107"/>
        <v>47.006323538372456</v>
      </c>
      <c r="BW75" s="66">
        <f t="shared" si="107"/>
        <v>47.6804974257768</v>
      </c>
      <c r="BX75" s="66">
        <f t="shared" si="107"/>
        <v>48.31966959161884</v>
      </c>
      <c r="BY75" s="66">
        <f t="shared" si="107"/>
        <v>48.955744408413871</v>
      </c>
      <c r="BZ75" s="66">
        <f t="shared" si="107"/>
        <v>49.178025809561774</v>
      </c>
      <c r="CA75" s="66">
        <f t="shared" si="107"/>
        <v>49.384520172692099</v>
      </c>
      <c r="CB75" s="66">
        <f t="shared" si="107"/>
        <v>49.570754048542902</v>
      </c>
      <c r="CC75" s="66">
        <f t="shared" si="107"/>
        <v>49.848250294876856</v>
      </c>
      <c r="CD75" s="66">
        <f t="shared" si="107"/>
        <v>50.108177354979581</v>
      </c>
      <c r="CE75" s="66">
        <f t="shared" si="107"/>
        <v>50.351920060031276</v>
      </c>
      <c r="CF75" s="66">
        <f t="shared" si="107"/>
        <v>50.580686381819319</v>
      </c>
      <c r="CG75" s="66">
        <f t="shared" si="107"/>
        <v>50.794838177809254</v>
      </c>
      <c r="CH75" s="66">
        <f t="shared" si="107"/>
        <v>50.967676812810005</v>
      </c>
      <c r="CI75" s="66">
        <f t="shared" si="107"/>
        <v>51.126728832951144</v>
      </c>
      <c r="CJ75" s="66">
        <f t="shared" si="107"/>
        <v>51.271306782584162</v>
      </c>
      <c r="CK75" s="66">
        <f t="shared" si="107"/>
        <v>51.400711403397537</v>
      </c>
      <c r="CL75" s="66">
        <f t="shared" si="107"/>
        <v>51.448625575712953</v>
      </c>
      <c r="CM75" s="66">
        <f t="shared" si="107"/>
        <v>51.392621557356016</v>
      </c>
      <c r="CN75" s="66">
        <f t="shared" si="107"/>
        <v>51.261426991436565</v>
      </c>
      <c r="CO75" s="66">
        <f t="shared" si="107"/>
        <v>51.055151821640365</v>
      </c>
      <c r="CP75" s="66">
        <f t="shared" si="107"/>
        <v>50.774983314473182</v>
      </c>
      <c r="CQ75" s="66">
        <f t="shared" si="107"/>
        <v>50.422145061568123</v>
      </c>
      <c r="CR75" s="66">
        <f t="shared" si="107"/>
        <v>49.977136235021845</v>
      </c>
      <c r="CS75" s="66">
        <f t="shared" si="107"/>
        <v>49.464978120822835</v>
      </c>
      <c r="CT75" s="66">
        <f t="shared" si="107"/>
        <v>48.884901665836395</v>
      </c>
      <c r="CU75" s="66">
        <f t="shared" si="107"/>
        <v>48.235907553506394</v>
      </c>
      <c r="CV75" s="66">
        <f t="shared" si="107"/>
        <v>47.58192881665952</v>
      </c>
      <c r="CW75" s="66">
        <f t="shared" ref="CW75:DP75" si="108">CW$49*CW32</f>
        <v>46.685215808666982</v>
      </c>
      <c r="CX75" s="66">
        <f t="shared" si="108"/>
        <v>45.796687487963673</v>
      </c>
      <c r="CY75" s="66">
        <f t="shared" si="108"/>
        <v>44.916282199870103</v>
      </c>
      <c r="CZ75" s="66">
        <f t="shared" si="108"/>
        <v>44.043938713794169</v>
      </c>
      <c r="DA75" s="66">
        <f t="shared" si="108"/>
        <v>43.179596220465235</v>
      </c>
      <c r="DB75" s="66">
        <f t="shared" si="108"/>
        <v>42.323194329185704</v>
      </c>
      <c r="DC75" s="66">
        <f t="shared" si="108"/>
        <v>41.474673065099871</v>
      </c>
      <c r="DD75" s="66">
        <f t="shared" si="108"/>
        <v>40.633972866480001</v>
      </c>
      <c r="DE75" s="66">
        <f t="shared" si="108"/>
        <v>39.801034582029459</v>
      </c>
      <c r="DF75" s="66">
        <f t="shared" si="108"/>
        <v>38.975799468202936</v>
      </c>
      <c r="DG75" s="66">
        <f t="shared" si="108"/>
        <v>38.158209186543409</v>
      </c>
      <c r="DH75" s="66">
        <f t="shared" si="108"/>
        <v>37.348205801036052</v>
      </c>
      <c r="DI75" s="66">
        <f t="shared" si="108"/>
        <v>36.545731775478728</v>
      </c>
      <c r="DJ75" s="66">
        <f t="shared" si="108"/>
        <v>35.750729970869074</v>
      </c>
      <c r="DK75" s="66">
        <f t="shared" si="108"/>
        <v>34.963143642808092</v>
      </c>
      <c r="DL75" s="66">
        <f t="shared" si="108"/>
        <v>34.182916438920103</v>
      </c>
      <c r="DM75" s="66">
        <f t="shared" si="108"/>
        <v>33.40999239628897</v>
      </c>
      <c r="DN75" s="66">
        <f t="shared" si="108"/>
        <v>32.644315938910523</v>
      </c>
      <c r="DO75" s="66">
        <f t="shared" si="108"/>
        <v>31.885831875161006</v>
      </c>
      <c r="DP75" s="66">
        <f t="shared" si="108"/>
        <v>31.134485395281565</v>
      </c>
    </row>
    <row r="76" spans="1:120" x14ac:dyDescent="0.25">
      <c r="A76" s="65" t="str">
        <f t="shared" si="69"/>
        <v>01_AUS</v>
      </c>
      <c r="B76" s="65" t="str">
        <f t="shared" si="69"/>
        <v>15_1_fuelwood_and_woodwaste</v>
      </c>
      <c r="C76" s="65" t="str">
        <f t="shared" si="69"/>
        <v>15_1_fwood_wwaste</v>
      </c>
      <c r="D76" s="66" t="s">
        <v>171</v>
      </c>
      <c r="E76" s="66">
        <f t="shared" si="70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1"/>
        <v>01_AUS</v>
      </c>
      <c r="BL76" s="65" t="str">
        <f t="shared" si="72"/>
        <v>d_ind_cem_15_1_fwood_wwaste</v>
      </c>
      <c r="BM76" s="65"/>
      <c r="BN76" s="65"/>
      <c r="BO76" s="66">
        <f t="shared" ref="BO76:CV76" si="109">BO$49*BO33</f>
        <v>0</v>
      </c>
      <c r="BP76" s="66">
        <f t="shared" si="109"/>
        <v>0</v>
      </c>
      <c r="BQ76" s="66">
        <f t="shared" si="109"/>
        <v>0</v>
      </c>
      <c r="BR76" s="66">
        <f t="shared" si="109"/>
        <v>0</v>
      </c>
      <c r="BS76" s="66">
        <f t="shared" si="109"/>
        <v>0</v>
      </c>
      <c r="BT76" s="66">
        <f t="shared" si="109"/>
        <v>0</v>
      </c>
      <c r="BU76" s="66">
        <f t="shared" si="109"/>
        <v>0</v>
      </c>
      <c r="BV76" s="66">
        <f t="shared" si="109"/>
        <v>0</v>
      </c>
      <c r="BW76" s="66">
        <f t="shared" si="109"/>
        <v>0</v>
      </c>
      <c r="BX76" s="66">
        <f t="shared" si="109"/>
        <v>0</v>
      </c>
      <c r="BY76" s="66">
        <f t="shared" si="109"/>
        <v>0</v>
      </c>
      <c r="BZ76" s="66">
        <f t="shared" si="109"/>
        <v>0</v>
      </c>
      <c r="CA76" s="66">
        <f t="shared" si="109"/>
        <v>0</v>
      </c>
      <c r="CB76" s="66">
        <f t="shared" si="109"/>
        <v>0</v>
      </c>
      <c r="CC76" s="66">
        <f t="shared" si="109"/>
        <v>0</v>
      </c>
      <c r="CD76" s="66">
        <f t="shared" si="109"/>
        <v>0</v>
      </c>
      <c r="CE76" s="66">
        <f t="shared" si="109"/>
        <v>0</v>
      </c>
      <c r="CF76" s="66">
        <f t="shared" si="109"/>
        <v>0</v>
      </c>
      <c r="CG76" s="66">
        <f t="shared" si="109"/>
        <v>0</v>
      </c>
      <c r="CH76" s="66">
        <f t="shared" si="109"/>
        <v>0</v>
      </c>
      <c r="CI76" s="66">
        <f t="shared" si="109"/>
        <v>0</v>
      </c>
      <c r="CJ76" s="66">
        <f t="shared" si="109"/>
        <v>0</v>
      </c>
      <c r="CK76" s="66">
        <f t="shared" si="109"/>
        <v>0</v>
      </c>
      <c r="CL76" s="66">
        <f t="shared" si="109"/>
        <v>0</v>
      </c>
      <c r="CM76" s="66">
        <f t="shared" si="109"/>
        <v>0</v>
      </c>
      <c r="CN76" s="66">
        <f t="shared" si="109"/>
        <v>0</v>
      </c>
      <c r="CO76" s="66">
        <f t="shared" si="109"/>
        <v>0</v>
      </c>
      <c r="CP76" s="66">
        <f t="shared" si="109"/>
        <v>0</v>
      </c>
      <c r="CQ76" s="66">
        <f t="shared" si="109"/>
        <v>0</v>
      </c>
      <c r="CR76" s="66">
        <f t="shared" si="109"/>
        <v>0</v>
      </c>
      <c r="CS76" s="66">
        <f t="shared" si="109"/>
        <v>0</v>
      </c>
      <c r="CT76" s="66">
        <f t="shared" si="109"/>
        <v>0</v>
      </c>
      <c r="CU76" s="66">
        <f t="shared" si="109"/>
        <v>0</v>
      </c>
      <c r="CV76" s="66">
        <f t="shared" si="109"/>
        <v>0</v>
      </c>
      <c r="CW76" s="66">
        <f t="shared" ref="CW76:DP76" si="110">CW$49*CW33</f>
        <v>0</v>
      </c>
      <c r="CX76" s="66">
        <f t="shared" si="110"/>
        <v>0</v>
      </c>
      <c r="CY76" s="66">
        <f t="shared" si="110"/>
        <v>0</v>
      </c>
      <c r="CZ76" s="66">
        <f t="shared" si="110"/>
        <v>0</v>
      </c>
      <c r="DA76" s="66">
        <f t="shared" si="110"/>
        <v>0</v>
      </c>
      <c r="DB76" s="66">
        <f t="shared" si="110"/>
        <v>0</v>
      </c>
      <c r="DC76" s="66">
        <f t="shared" si="110"/>
        <v>0</v>
      </c>
      <c r="DD76" s="66">
        <f t="shared" si="110"/>
        <v>0</v>
      </c>
      <c r="DE76" s="66">
        <f t="shared" si="110"/>
        <v>0</v>
      </c>
      <c r="DF76" s="66">
        <f t="shared" si="110"/>
        <v>0</v>
      </c>
      <c r="DG76" s="66">
        <f t="shared" si="110"/>
        <v>0</v>
      </c>
      <c r="DH76" s="66">
        <f t="shared" si="110"/>
        <v>0</v>
      </c>
      <c r="DI76" s="66">
        <f t="shared" si="110"/>
        <v>0</v>
      </c>
      <c r="DJ76" s="66">
        <f t="shared" si="110"/>
        <v>0</v>
      </c>
      <c r="DK76" s="66">
        <f t="shared" si="110"/>
        <v>0</v>
      </c>
      <c r="DL76" s="66">
        <f t="shared" si="110"/>
        <v>0</v>
      </c>
      <c r="DM76" s="66">
        <f t="shared" si="110"/>
        <v>0</v>
      </c>
      <c r="DN76" s="66">
        <f t="shared" si="110"/>
        <v>0</v>
      </c>
      <c r="DO76" s="66">
        <f t="shared" si="110"/>
        <v>0</v>
      </c>
      <c r="DP76" s="66">
        <f t="shared" si="110"/>
        <v>0</v>
      </c>
    </row>
    <row r="77" spans="1:120" x14ac:dyDescent="0.25">
      <c r="A77" s="65" t="str">
        <f t="shared" si="69"/>
        <v>01_AUS</v>
      </c>
      <c r="B77" s="65" t="str">
        <f t="shared" si="69"/>
        <v>15_2_bagasse</v>
      </c>
      <c r="C77" s="65" t="str">
        <f t="shared" si="69"/>
        <v>15_2_bagasse</v>
      </c>
      <c r="D77" s="66" t="s">
        <v>171</v>
      </c>
      <c r="E77" s="66">
        <f t="shared" si="70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1"/>
        <v>01_AUS</v>
      </c>
      <c r="BL77" s="65" t="str">
        <f t="shared" si="72"/>
        <v>d_ind_cem_15_2_bagasse</v>
      </c>
      <c r="BM77" s="65"/>
      <c r="BN77" s="65"/>
      <c r="BO77" s="66">
        <f t="shared" ref="BO77:CV77" si="111">BO$49*BO34</f>
        <v>0</v>
      </c>
      <c r="BP77" s="66">
        <f t="shared" si="111"/>
        <v>0</v>
      </c>
      <c r="BQ77" s="66">
        <f t="shared" si="111"/>
        <v>0</v>
      </c>
      <c r="BR77" s="66">
        <f t="shared" si="111"/>
        <v>0</v>
      </c>
      <c r="BS77" s="66">
        <f t="shared" si="111"/>
        <v>0</v>
      </c>
      <c r="BT77" s="66">
        <f t="shared" si="111"/>
        <v>0</v>
      </c>
      <c r="BU77" s="66">
        <f t="shared" si="111"/>
        <v>0</v>
      </c>
      <c r="BV77" s="66">
        <f t="shared" si="111"/>
        <v>0</v>
      </c>
      <c r="BW77" s="66">
        <f t="shared" si="111"/>
        <v>0</v>
      </c>
      <c r="BX77" s="66">
        <f t="shared" si="111"/>
        <v>0</v>
      </c>
      <c r="BY77" s="66">
        <f t="shared" si="111"/>
        <v>0</v>
      </c>
      <c r="BZ77" s="66">
        <f t="shared" si="111"/>
        <v>0</v>
      </c>
      <c r="CA77" s="66">
        <f t="shared" si="111"/>
        <v>0</v>
      </c>
      <c r="CB77" s="66">
        <f t="shared" si="111"/>
        <v>0</v>
      </c>
      <c r="CC77" s="66">
        <f t="shared" si="111"/>
        <v>0</v>
      </c>
      <c r="CD77" s="66">
        <f t="shared" si="111"/>
        <v>0</v>
      </c>
      <c r="CE77" s="66">
        <f t="shared" si="111"/>
        <v>0</v>
      </c>
      <c r="CF77" s="66">
        <f t="shared" si="111"/>
        <v>0</v>
      </c>
      <c r="CG77" s="66">
        <f t="shared" si="111"/>
        <v>0</v>
      </c>
      <c r="CH77" s="66">
        <f t="shared" si="111"/>
        <v>0</v>
      </c>
      <c r="CI77" s="66">
        <f t="shared" si="111"/>
        <v>0</v>
      </c>
      <c r="CJ77" s="66">
        <f t="shared" si="111"/>
        <v>0</v>
      </c>
      <c r="CK77" s="66">
        <f t="shared" si="111"/>
        <v>0</v>
      </c>
      <c r="CL77" s="66">
        <f t="shared" si="111"/>
        <v>0</v>
      </c>
      <c r="CM77" s="66">
        <f t="shared" si="111"/>
        <v>0</v>
      </c>
      <c r="CN77" s="66">
        <f t="shared" si="111"/>
        <v>0</v>
      </c>
      <c r="CO77" s="66">
        <f t="shared" si="111"/>
        <v>0</v>
      </c>
      <c r="CP77" s="66">
        <f t="shared" si="111"/>
        <v>0</v>
      </c>
      <c r="CQ77" s="66">
        <f t="shared" si="111"/>
        <v>0</v>
      </c>
      <c r="CR77" s="66">
        <f t="shared" si="111"/>
        <v>0</v>
      </c>
      <c r="CS77" s="66">
        <f t="shared" si="111"/>
        <v>0</v>
      </c>
      <c r="CT77" s="66">
        <f t="shared" si="111"/>
        <v>0</v>
      </c>
      <c r="CU77" s="66">
        <f t="shared" si="111"/>
        <v>0</v>
      </c>
      <c r="CV77" s="66">
        <f t="shared" si="111"/>
        <v>0</v>
      </c>
      <c r="CW77" s="66">
        <f t="shared" ref="CW77:DP77" si="112">CW$49*CW34</f>
        <v>0</v>
      </c>
      <c r="CX77" s="66">
        <f t="shared" si="112"/>
        <v>0</v>
      </c>
      <c r="CY77" s="66">
        <f t="shared" si="112"/>
        <v>0</v>
      </c>
      <c r="CZ77" s="66">
        <f t="shared" si="112"/>
        <v>0</v>
      </c>
      <c r="DA77" s="66">
        <f t="shared" si="112"/>
        <v>0</v>
      </c>
      <c r="DB77" s="66">
        <f t="shared" si="112"/>
        <v>0</v>
      </c>
      <c r="DC77" s="66">
        <f t="shared" si="112"/>
        <v>0</v>
      </c>
      <c r="DD77" s="66">
        <f t="shared" si="112"/>
        <v>0</v>
      </c>
      <c r="DE77" s="66">
        <f t="shared" si="112"/>
        <v>0</v>
      </c>
      <c r="DF77" s="66">
        <f t="shared" si="112"/>
        <v>0</v>
      </c>
      <c r="DG77" s="66">
        <f t="shared" si="112"/>
        <v>0</v>
      </c>
      <c r="DH77" s="66">
        <f t="shared" si="112"/>
        <v>0</v>
      </c>
      <c r="DI77" s="66">
        <f t="shared" si="112"/>
        <v>0</v>
      </c>
      <c r="DJ77" s="66">
        <f t="shared" si="112"/>
        <v>0</v>
      </c>
      <c r="DK77" s="66">
        <f t="shared" si="112"/>
        <v>0</v>
      </c>
      <c r="DL77" s="66">
        <f t="shared" si="112"/>
        <v>0</v>
      </c>
      <c r="DM77" s="66">
        <f t="shared" si="112"/>
        <v>0</v>
      </c>
      <c r="DN77" s="66">
        <f t="shared" si="112"/>
        <v>0</v>
      </c>
      <c r="DO77" s="66">
        <f t="shared" si="112"/>
        <v>0</v>
      </c>
      <c r="DP77" s="66">
        <f t="shared" si="112"/>
        <v>0</v>
      </c>
    </row>
    <row r="78" spans="1:120" x14ac:dyDescent="0.25">
      <c r="A78" s="65" t="str">
        <f t="shared" si="69"/>
        <v>01_AUS</v>
      </c>
      <c r="B78" s="65" t="str">
        <f t="shared" si="69"/>
        <v>15_3_charcoal</v>
      </c>
      <c r="C78" s="65" t="str">
        <f t="shared" si="69"/>
        <v>15_3_charcoal</v>
      </c>
      <c r="D78" s="66" t="s">
        <v>171</v>
      </c>
      <c r="E78" s="66">
        <f t="shared" si="70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1"/>
        <v>01_AUS</v>
      </c>
      <c r="BL78" s="65" t="str">
        <f t="shared" si="72"/>
        <v>d_ind_cem_15_3_charcoal</v>
      </c>
      <c r="BM78" s="65"/>
      <c r="BN78" s="65"/>
      <c r="BO78" s="66">
        <f t="shared" ref="BO78:CV78" si="113">BO$49*BO35</f>
        <v>0</v>
      </c>
      <c r="BP78" s="66">
        <f t="shared" si="113"/>
        <v>0</v>
      </c>
      <c r="BQ78" s="66">
        <f t="shared" si="113"/>
        <v>0</v>
      </c>
      <c r="BR78" s="66">
        <f t="shared" si="113"/>
        <v>0</v>
      </c>
      <c r="BS78" s="66">
        <f t="shared" si="113"/>
        <v>0</v>
      </c>
      <c r="BT78" s="66">
        <f t="shared" si="113"/>
        <v>0</v>
      </c>
      <c r="BU78" s="66">
        <f t="shared" si="113"/>
        <v>0</v>
      </c>
      <c r="BV78" s="66">
        <f t="shared" si="113"/>
        <v>0</v>
      </c>
      <c r="BW78" s="66">
        <f t="shared" si="113"/>
        <v>0</v>
      </c>
      <c r="BX78" s="66">
        <f t="shared" si="113"/>
        <v>0</v>
      </c>
      <c r="BY78" s="66">
        <f t="shared" si="113"/>
        <v>0</v>
      </c>
      <c r="BZ78" s="66">
        <f t="shared" si="113"/>
        <v>0</v>
      </c>
      <c r="CA78" s="66">
        <f t="shared" si="113"/>
        <v>0</v>
      </c>
      <c r="CB78" s="66">
        <f t="shared" si="113"/>
        <v>0</v>
      </c>
      <c r="CC78" s="66">
        <f t="shared" si="113"/>
        <v>0</v>
      </c>
      <c r="CD78" s="66">
        <f t="shared" si="113"/>
        <v>0</v>
      </c>
      <c r="CE78" s="66">
        <f t="shared" si="113"/>
        <v>0</v>
      </c>
      <c r="CF78" s="66">
        <f t="shared" si="113"/>
        <v>0</v>
      </c>
      <c r="CG78" s="66">
        <f t="shared" si="113"/>
        <v>0</v>
      </c>
      <c r="CH78" s="66">
        <f t="shared" si="113"/>
        <v>0</v>
      </c>
      <c r="CI78" s="66">
        <f t="shared" si="113"/>
        <v>0</v>
      </c>
      <c r="CJ78" s="66">
        <f t="shared" si="113"/>
        <v>0</v>
      </c>
      <c r="CK78" s="66">
        <f t="shared" si="113"/>
        <v>0</v>
      </c>
      <c r="CL78" s="66">
        <f t="shared" si="113"/>
        <v>0</v>
      </c>
      <c r="CM78" s="66">
        <f t="shared" si="113"/>
        <v>0</v>
      </c>
      <c r="CN78" s="66">
        <f t="shared" si="113"/>
        <v>0</v>
      </c>
      <c r="CO78" s="66">
        <f t="shared" si="113"/>
        <v>0</v>
      </c>
      <c r="CP78" s="66">
        <f t="shared" si="113"/>
        <v>0</v>
      </c>
      <c r="CQ78" s="66">
        <f t="shared" si="113"/>
        <v>0</v>
      </c>
      <c r="CR78" s="66">
        <f t="shared" si="113"/>
        <v>0</v>
      </c>
      <c r="CS78" s="66">
        <f t="shared" si="113"/>
        <v>0</v>
      </c>
      <c r="CT78" s="66">
        <f t="shared" si="113"/>
        <v>0</v>
      </c>
      <c r="CU78" s="66">
        <f t="shared" si="113"/>
        <v>0</v>
      </c>
      <c r="CV78" s="66">
        <f t="shared" si="113"/>
        <v>0</v>
      </c>
      <c r="CW78" s="66">
        <f t="shared" ref="CW78:DP78" si="114">CW$49*CW35</f>
        <v>0</v>
      </c>
      <c r="CX78" s="66">
        <f t="shared" si="114"/>
        <v>0</v>
      </c>
      <c r="CY78" s="66">
        <f t="shared" si="114"/>
        <v>0</v>
      </c>
      <c r="CZ78" s="66">
        <f t="shared" si="114"/>
        <v>0</v>
      </c>
      <c r="DA78" s="66">
        <f t="shared" si="114"/>
        <v>0</v>
      </c>
      <c r="DB78" s="66">
        <f t="shared" si="114"/>
        <v>0</v>
      </c>
      <c r="DC78" s="66">
        <f t="shared" si="114"/>
        <v>0</v>
      </c>
      <c r="DD78" s="66">
        <f t="shared" si="114"/>
        <v>0</v>
      </c>
      <c r="DE78" s="66">
        <f t="shared" si="114"/>
        <v>0</v>
      </c>
      <c r="DF78" s="66">
        <f t="shared" si="114"/>
        <v>0</v>
      </c>
      <c r="DG78" s="66">
        <f t="shared" si="114"/>
        <v>0</v>
      </c>
      <c r="DH78" s="66">
        <f t="shared" si="114"/>
        <v>0</v>
      </c>
      <c r="DI78" s="66">
        <f t="shared" si="114"/>
        <v>0</v>
      </c>
      <c r="DJ78" s="66">
        <f t="shared" si="114"/>
        <v>0</v>
      </c>
      <c r="DK78" s="66">
        <f t="shared" si="114"/>
        <v>0</v>
      </c>
      <c r="DL78" s="66">
        <f t="shared" si="114"/>
        <v>0</v>
      </c>
      <c r="DM78" s="66">
        <f t="shared" si="114"/>
        <v>0</v>
      </c>
      <c r="DN78" s="66">
        <f t="shared" si="114"/>
        <v>0</v>
      </c>
      <c r="DO78" s="66">
        <f t="shared" si="114"/>
        <v>0</v>
      </c>
      <c r="DP78" s="66">
        <f t="shared" si="114"/>
        <v>0</v>
      </c>
    </row>
    <row r="79" spans="1:120" x14ac:dyDescent="0.25">
      <c r="A79" s="65" t="str">
        <f t="shared" si="69"/>
        <v>01_AUS</v>
      </c>
      <c r="B79" s="65" t="str">
        <f t="shared" si="69"/>
        <v>15_4_black_liquor</v>
      </c>
      <c r="C79" s="65" t="str">
        <f t="shared" si="69"/>
        <v>15_4_black_liquor</v>
      </c>
      <c r="D79" s="66" t="s">
        <v>171</v>
      </c>
      <c r="E79" s="66">
        <f t="shared" si="70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1"/>
        <v>01_AUS</v>
      </c>
      <c r="BL79" s="65" t="str">
        <f t="shared" si="72"/>
        <v>d_ind_cem_15_4_black_liquor</v>
      </c>
      <c r="BM79" s="65"/>
      <c r="BN79" s="65"/>
      <c r="BO79" s="66">
        <f t="shared" ref="BO79:CV79" si="115">BO$49*BO36</f>
        <v>0</v>
      </c>
      <c r="BP79" s="66">
        <f t="shared" si="115"/>
        <v>0</v>
      </c>
      <c r="BQ79" s="66">
        <f t="shared" si="115"/>
        <v>0</v>
      </c>
      <c r="BR79" s="66">
        <f t="shared" si="115"/>
        <v>0</v>
      </c>
      <c r="BS79" s="66">
        <f t="shared" si="115"/>
        <v>0</v>
      </c>
      <c r="BT79" s="66">
        <f t="shared" si="115"/>
        <v>0</v>
      </c>
      <c r="BU79" s="66">
        <f t="shared" si="115"/>
        <v>0</v>
      </c>
      <c r="BV79" s="66">
        <f t="shared" si="115"/>
        <v>0</v>
      </c>
      <c r="BW79" s="66">
        <f t="shared" si="115"/>
        <v>0</v>
      </c>
      <c r="BX79" s="66">
        <f t="shared" si="115"/>
        <v>0</v>
      </c>
      <c r="BY79" s="66">
        <f t="shared" si="115"/>
        <v>0</v>
      </c>
      <c r="BZ79" s="66">
        <f t="shared" si="115"/>
        <v>0</v>
      </c>
      <c r="CA79" s="66">
        <f t="shared" si="115"/>
        <v>0</v>
      </c>
      <c r="CB79" s="66">
        <f t="shared" si="115"/>
        <v>0</v>
      </c>
      <c r="CC79" s="66">
        <f t="shared" si="115"/>
        <v>0</v>
      </c>
      <c r="CD79" s="66">
        <f t="shared" si="115"/>
        <v>0</v>
      </c>
      <c r="CE79" s="66">
        <f t="shared" si="115"/>
        <v>0</v>
      </c>
      <c r="CF79" s="66">
        <f t="shared" si="115"/>
        <v>0</v>
      </c>
      <c r="CG79" s="66">
        <f t="shared" si="115"/>
        <v>0</v>
      </c>
      <c r="CH79" s="66">
        <f t="shared" si="115"/>
        <v>0</v>
      </c>
      <c r="CI79" s="66">
        <f t="shared" si="115"/>
        <v>0</v>
      </c>
      <c r="CJ79" s="66">
        <f t="shared" si="115"/>
        <v>0</v>
      </c>
      <c r="CK79" s="66">
        <f t="shared" si="115"/>
        <v>0</v>
      </c>
      <c r="CL79" s="66">
        <f t="shared" si="115"/>
        <v>0</v>
      </c>
      <c r="CM79" s="66">
        <f t="shared" si="115"/>
        <v>0</v>
      </c>
      <c r="CN79" s="66">
        <f t="shared" si="115"/>
        <v>0</v>
      </c>
      <c r="CO79" s="66">
        <f t="shared" si="115"/>
        <v>0</v>
      </c>
      <c r="CP79" s="66">
        <f t="shared" si="115"/>
        <v>0</v>
      </c>
      <c r="CQ79" s="66">
        <f t="shared" si="115"/>
        <v>0</v>
      </c>
      <c r="CR79" s="66">
        <f t="shared" si="115"/>
        <v>0</v>
      </c>
      <c r="CS79" s="66">
        <f t="shared" si="115"/>
        <v>0</v>
      </c>
      <c r="CT79" s="66">
        <f t="shared" si="115"/>
        <v>0</v>
      </c>
      <c r="CU79" s="66">
        <f t="shared" si="115"/>
        <v>0</v>
      </c>
      <c r="CV79" s="66">
        <f t="shared" si="115"/>
        <v>0</v>
      </c>
      <c r="CW79" s="66">
        <f t="shared" ref="CW79:DP79" si="116">CW$49*CW36</f>
        <v>0</v>
      </c>
      <c r="CX79" s="66">
        <f t="shared" si="116"/>
        <v>0</v>
      </c>
      <c r="CY79" s="66">
        <f t="shared" si="116"/>
        <v>0</v>
      </c>
      <c r="CZ79" s="66">
        <f t="shared" si="116"/>
        <v>0</v>
      </c>
      <c r="DA79" s="66">
        <f t="shared" si="116"/>
        <v>0</v>
      </c>
      <c r="DB79" s="66">
        <f t="shared" si="116"/>
        <v>0</v>
      </c>
      <c r="DC79" s="66">
        <f t="shared" si="116"/>
        <v>0</v>
      </c>
      <c r="DD79" s="66">
        <f t="shared" si="116"/>
        <v>0</v>
      </c>
      <c r="DE79" s="66">
        <f t="shared" si="116"/>
        <v>0</v>
      </c>
      <c r="DF79" s="66">
        <f t="shared" si="116"/>
        <v>0</v>
      </c>
      <c r="DG79" s="66">
        <f t="shared" si="116"/>
        <v>0</v>
      </c>
      <c r="DH79" s="66">
        <f t="shared" si="116"/>
        <v>0</v>
      </c>
      <c r="DI79" s="66">
        <f t="shared" si="116"/>
        <v>0</v>
      </c>
      <c r="DJ79" s="66">
        <f t="shared" si="116"/>
        <v>0</v>
      </c>
      <c r="DK79" s="66">
        <f t="shared" si="116"/>
        <v>0</v>
      </c>
      <c r="DL79" s="66">
        <f t="shared" si="116"/>
        <v>0</v>
      </c>
      <c r="DM79" s="66">
        <f t="shared" si="116"/>
        <v>0</v>
      </c>
      <c r="DN79" s="66">
        <f t="shared" si="116"/>
        <v>0</v>
      </c>
      <c r="DO79" s="66">
        <f t="shared" si="116"/>
        <v>0</v>
      </c>
      <c r="DP79" s="66">
        <f t="shared" si="116"/>
        <v>0</v>
      </c>
    </row>
    <row r="80" spans="1:120" x14ac:dyDescent="0.25">
      <c r="A80" s="65" t="str">
        <f t="shared" si="69"/>
        <v>01_AUS</v>
      </c>
      <c r="B80" s="65" t="str">
        <f t="shared" si="69"/>
        <v>15_5_other_biomass</v>
      </c>
      <c r="C80" s="65" t="str">
        <f t="shared" si="69"/>
        <v>15_5_other_biomass</v>
      </c>
      <c r="D80" s="66" t="s">
        <v>171</v>
      </c>
      <c r="E80" s="66">
        <f t="shared" si="70"/>
        <v>1.831557528</v>
      </c>
      <c r="F80" s="66">
        <v>2.5099866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1"/>
        <v>01_AUS</v>
      </c>
      <c r="BL80" s="65" t="str">
        <f t="shared" si="72"/>
        <v>d_ind_cem_15_5_other_biomass</v>
      </c>
      <c r="BM80" s="65"/>
      <c r="BN80" s="65"/>
      <c r="BO80" s="66">
        <f t="shared" ref="BO80:CV80" si="117">BO$49*BO37</f>
        <v>1.831557528</v>
      </c>
      <c r="BP80" s="66">
        <f t="shared" si="117"/>
        <v>2.5099866</v>
      </c>
      <c r="BQ80" s="66">
        <f t="shared" si="117"/>
        <v>2.5338127372836308</v>
      </c>
      <c r="BR80" s="66">
        <f t="shared" si="117"/>
        <v>2.4072338144421694</v>
      </c>
      <c r="BS80" s="66">
        <f t="shared" si="117"/>
        <v>2.4468831856776783</v>
      </c>
      <c r="BT80" s="66">
        <f t="shared" si="117"/>
        <v>2.4854106201425936</v>
      </c>
      <c r="BU80" s="66">
        <f t="shared" si="117"/>
        <v>2.523131103092275</v>
      </c>
      <c r="BV80" s="66">
        <f t="shared" si="117"/>
        <v>2.5602944909040799</v>
      </c>
      <c r="BW80" s="66">
        <f t="shared" si="117"/>
        <v>2.5970147353287198</v>
      </c>
      <c r="BX80" s="66">
        <f t="shared" si="117"/>
        <v>2.6318285401907131</v>
      </c>
      <c r="BY80" s="66">
        <f t="shared" si="117"/>
        <v>2.6664736416718728</v>
      </c>
      <c r="BZ80" s="66">
        <f t="shared" si="117"/>
        <v>2.678580647792546</v>
      </c>
      <c r="CA80" s="66">
        <f t="shared" si="117"/>
        <v>2.6898277809552518</v>
      </c>
      <c r="CB80" s="66">
        <f t="shared" si="117"/>
        <v>2.699971385697522</v>
      </c>
      <c r="CC80" s="66">
        <f t="shared" si="117"/>
        <v>2.7150857800439638</v>
      </c>
      <c r="CD80" s="66">
        <f t="shared" si="117"/>
        <v>2.7292432331252421</v>
      </c>
      <c r="CE80" s="66">
        <f t="shared" si="117"/>
        <v>2.7425191725726763</v>
      </c>
      <c r="CF80" s="66">
        <f t="shared" si="117"/>
        <v>2.7549793930130217</v>
      </c>
      <c r="CG80" s="66">
        <f t="shared" si="117"/>
        <v>2.7666436037450666</v>
      </c>
      <c r="CH80" s="66">
        <f t="shared" si="117"/>
        <v>2.7760576095999716</v>
      </c>
      <c r="CI80" s="66">
        <f t="shared" si="117"/>
        <v>2.784720699590451</v>
      </c>
      <c r="CJ80" s="66">
        <f t="shared" si="117"/>
        <v>2.7925954300540967</v>
      </c>
      <c r="CK80" s="66">
        <f t="shared" si="117"/>
        <v>2.799643714472587</v>
      </c>
      <c r="CL80" s="66">
        <f t="shared" si="117"/>
        <v>2.8022534567834327</v>
      </c>
      <c r="CM80" s="66">
        <f t="shared" si="117"/>
        <v>2.7992030846446556</v>
      </c>
      <c r="CN80" s="66">
        <f t="shared" si="117"/>
        <v>2.7920573072454529</v>
      </c>
      <c r="CO80" s="66">
        <f t="shared" si="117"/>
        <v>2.7808221128910509</v>
      </c>
      <c r="CP80" s="66">
        <f t="shared" si="117"/>
        <v>2.765562168453163</v>
      </c>
      <c r="CQ80" s="66">
        <f t="shared" si="117"/>
        <v>2.7463441193250362</v>
      </c>
      <c r="CR80" s="66">
        <f t="shared" si="117"/>
        <v>2.7221058134707179</v>
      </c>
      <c r="CS80" s="66">
        <f t="shared" si="117"/>
        <v>2.6942100858419638</v>
      </c>
      <c r="CT80" s="66">
        <f t="shared" si="117"/>
        <v>2.6626150484042324</v>
      </c>
      <c r="CU80" s="66">
        <f t="shared" si="117"/>
        <v>2.6272662713599853</v>
      </c>
      <c r="CV80" s="66">
        <f t="shared" si="117"/>
        <v>2.5916459966590581</v>
      </c>
      <c r="CW80" s="66">
        <f t="shared" ref="CW80:DP80" si="118">CW$49*CW37</f>
        <v>2.5428047089031427</v>
      </c>
      <c r="CX80" s="66">
        <f t="shared" si="118"/>
        <v>2.4944092166955487</v>
      </c>
      <c r="CY80" s="66">
        <f t="shared" si="118"/>
        <v>2.4464561618894498</v>
      </c>
      <c r="CZ80" s="66">
        <f t="shared" si="118"/>
        <v>2.3989422094367963</v>
      </c>
      <c r="DA80" s="66">
        <f t="shared" si="118"/>
        <v>2.3518640472376644</v>
      </c>
      <c r="DB80" s="66">
        <f t="shared" si="118"/>
        <v>2.3052183859905577</v>
      </c>
      <c r="DC80" s="66">
        <f t="shared" si="118"/>
        <v>2.2590019590436499</v>
      </c>
      <c r="DD80" s="66">
        <f t="shared" si="118"/>
        <v>2.2132115222469637</v>
      </c>
      <c r="DE80" s="66">
        <f t="shared" si="118"/>
        <v>2.1678438538054841</v>
      </c>
      <c r="DF80" s="66">
        <f t="shared" si="118"/>
        <v>2.1228957541331943</v>
      </c>
      <c r="DG80" s="66">
        <f t="shared" si="118"/>
        <v>2.078364045708033</v>
      </c>
      <c r="DH80" s="66">
        <f t="shared" si="118"/>
        <v>2.0342455729277655</v>
      </c>
      <c r="DI80" s="66">
        <f t="shared" si="118"/>
        <v>1.990537201966764</v>
      </c>
      <c r="DJ80" s="66">
        <f t="shared" si="118"/>
        <v>1.9472358206336904</v>
      </c>
      <c r="DK80" s="66">
        <f t="shared" si="118"/>
        <v>1.9043383382300771</v>
      </c>
      <c r="DL80" s="66">
        <f t="shared" si="118"/>
        <v>1.8618416854097983</v>
      </c>
      <c r="DM80" s="66">
        <f t="shared" si="118"/>
        <v>1.8197428140394314</v>
      </c>
      <c r="DN80" s="66">
        <f t="shared" si="118"/>
        <v>1.7780386970594955</v>
      </c>
      <c r="DO80" s="66">
        <f t="shared" si="118"/>
        <v>1.7367263283465673</v>
      </c>
      <c r="DP80" s="66">
        <f t="shared" si="118"/>
        <v>1.695802722576268</v>
      </c>
    </row>
    <row r="81" spans="1:120" x14ac:dyDescent="0.25">
      <c r="A81" s="65" t="str">
        <f t="shared" si="69"/>
        <v>01_AUS</v>
      </c>
      <c r="B81" s="65" t="str">
        <f t="shared" si="69"/>
        <v>16_1_biogas</v>
      </c>
      <c r="C81" s="65" t="str">
        <f t="shared" si="69"/>
        <v>16_1_biogas</v>
      </c>
      <c r="D81" s="66" t="s">
        <v>171</v>
      </c>
      <c r="E81" s="66">
        <f t="shared" si="70"/>
        <v>0.24245758800000011</v>
      </c>
      <c r="F81" s="66">
        <v>0.19698894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1"/>
        <v>01_AUS</v>
      </c>
      <c r="BL81" s="65" t="str">
        <f t="shared" si="72"/>
        <v>d_ind_cem_16_1_biogas</v>
      </c>
      <c r="BM81" s="65"/>
      <c r="BN81" s="65"/>
      <c r="BO81" s="66">
        <f t="shared" ref="BO81:CV81" si="119">BO$49*BO38</f>
        <v>0.24245758800000011</v>
      </c>
      <c r="BP81" s="66">
        <f t="shared" si="119"/>
        <v>0.19698894</v>
      </c>
      <c r="BQ81" s="66">
        <f t="shared" si="119"/>
        <v>0.19885886453577115</v>
      </c>
      <c r="BR81" s="66">
        <f t="shared" si="119"/>
        <v>0.18892468885655386</v>
      </c>
      <c r="BS81" s="66">
        <f t="shared" si="119"/>
        <v>0.19203645352149246</v>
      </c>
      <c r="BT81" s="66">
        <f t="shared" si="119"/>
        <v>0.19506016626807171</v>
      </c>
      <c r="BU81" s="66">
        <f t="shared" si="119"/>
        <v>0.19802054779064471</v>
      </c>
      <c r="BV81" s="66">
        <f t="shared" si="119"/>
        <v>0.20093720733450696</v>
      </c>
      <c r="BW81" s="66">
        <f t="shared" si="119"/>
        <v>0.20381908806875099</v>
      </c>
      <c r="BX81" s="66">
        <f t="shared" si="119"/>
        <v>0.20655134748285739</v>
      </c>
      <c r="BY81" s="66">
        <f t="shared" si="119"/>
        <v>0.20927036670669152</v>
      </c>
      <c r="BZ81" s="66">
        <f t="shared" si="119"/>
        <v>0.21022054958905631</v>
      </c>
      <c r="CA81" s="66">
        <f t="shared" si="119"/>
        <v>0.21110324786312687</v>
      </c>
      <c r="CB81" s="66">
        <f t="shared" si="119"/>
        <v>0.21189933894423416</v>
      </c>
      <c r="CC81" s="66">
        <f t="shared" si="119"/>
        <v>0.21308554787500991</v>
      </c>
      <c r="CD81" s="66">
        <f t="shared" si="119"/>
        <v>0.21419665407596764</v>
      </c>
      <c r="CE81" s="66">
        <f t="shared" si="119"/>
        <v>0.21523857726362697</v>
      </c>
      <c r="CF81" s="66">
        <f t="shared" si="119"/>
        <v>0.21621648113638467</v>
      </c>
      <c r="CG81" s="66">
        <f t="shared" si="119"/>
        <v>0.21713191252077618</v>
      </c>
      <c r="CH81" s="66">
        <f t="shared" si="119"/>
        <v>0.21787074317210775</v>
      </c>
      <c r="CI81" s="66">
        <f t="shared" si="119"/>
        <v>0.21855064039321212</v>
      </c>
      <c r="CJ81" s="66">
        <f t="shared" si="119"/>
        <v>0.21916866552801534</v>
      </c>
      <c r="CK81" s="66">
        <f t="shared" si="119"/>
        <v>0.21972182946778171</v>
      </c>
      <c r="CL81" s="66">
        <f t="shared" si="119"/>
        <v>0.21992664744230264</v>
      </c>
      <c r="CM81" s="66">
        <f t="shared" si="119"/>
        <v>0.21968724792749122</v>
      </c>
      <c r="CN81" s="66">
        <f t="shared" si="119"/>
        <v>0.21912643253694492</v>
      </c>
      <c r="CO81" s="66">
        <f t="shared" si="119"/>
        <v>0.21824467124524413</v>
      </c>
      <c r="CP81" s="66">
        <f t="shared" si="119"/>
        <v>0.21704703924223728</v>
      </c>
      <c r="CQ81" s="66">
        <f t="shared" si="119"/>
        <v>0.21553876699623503</v>
      </c>
      <c r="CR81" s="66">
        <f t="shared" si="119"/>
        <v>0.21363649461851075</v>
      </c>
      <c r="CS81" s="66">
        <f t="shared" si="119"/>
        <v>0.21144718021495298</v>
      </c>
      <c r="CT81" s="66">
        <f t="shared" si="119"/>
        <v>0.20896753632597009</v>
      </c>
      <c r="CU81" s="66">
        <f t="shared" si="119"/>
        <v>0.20619329118846916</v>
      </c>
      <c r="CV81" s="66">
        <f t="shared" si="119"/>
        <v>0.20339773835330882</v>
      </c>
      <c r="CW81" s="66">
        <f t="shared" ref="CW81:DP81" si="120">CW$49*CW38</f>
        <v>0.19956457306737749</v>
      </c>
      <c r="CX81" s="66">
        <f t="shared" si="120"/>
        <v>0.19576639473815766</v>
      </c>
      <c r="CY81" s="66">
        <f t="shared" si="120"/>
        <v>0.19200293981134037</v>
      </c>
      <c r="CZ81" s="66">
        <f t="shared" si="120"/>
        <v>0.18827394654545657</v>
      </c>
      <c r="DA81" s="66">
        <f t="shared" si="120"/>
        <v>0.18457915500005345</v>
      </c>
      <c r="DB81" s="66">
        <f t="shared" si="120"/>
        <v>0.1809183070239461</v>
      </c>
      <c r="DC81" s="66">
        <f t="shared" si="120"/>
        <v>0.17729114624354239</v>
      </c>
      <c r="DD81" s="66">
        <f t="shared" si="120"/>
        <v>0.17369741805124203</v>
      </c>
      <c r="DE81" s="66">
        <f t="shared" si="120"/>
        <v>0.1701368695939082</v>
      </c>
      <c r="DF81" s="66">
        <f t="shared" si="120"/>
        <v>0.16660924976141245</v>
      </c>
      <c r="DG81" s="66">
        <f t="shared" si="120"/>
        <v>0.16311430917525088</v>
      </c>
      <c r="DH81" s="66">
        <f t="shared" si="120"/>
        <v>0.15965180017723327</v>
      </c>
      <c r="DI81" s="66">
        <f t="shared" si="120"/>
        <v>0.15622147681824225</v>
      </c>
      <c r="DJ81" s="66">
        <f t="shared" si="120"/>
        <v>0.15282309484706444</v>
      </c>
      <c r="DK81" s="66">
        <f t="shared" si="120"/>
        <v>0.14945641169929125</v>
      </c>
      <c r="DL81" s="66">
        <f t="shared" si="120"/>
        <v>0.14612118648629022</v>
      </c>
      <c r="DM81" s="66">
        <f t="shared" si="120"/>
        <v>0.14281717998424556</v>
      </c>
      <c r="DN81" s="66">
        <f t="shared" si="120"/>
        <v>0.13954415462326814</v>
      </c>
      <c r="DO81" s="66">
        <f t="shared" si="120"/>
        <v>0.13630187447657377</v>
      </c>
      <c r="DP81" s="66">
        <f t="shared" si="120"/>
        <v>0.13309010524973039</v>
      </c>
    </row>
    <row r="82" spans="1:120" x14ac:dyDescent="0.25">
      <c r="A82" s="65" t="str">
        <f t="shared" si="69"/>
        <v>01_AUS</v>
      </c>
      <c r="B82" s="65" t="str">
        <f t="shared" si="69"/>
        <v>16_2_industrial_waste</v>
      </c>
      <c r="C82" s="65" t="str">
        <f t="shared" si="69"/>
        <v>16_2_industrial_waste</v>
      </c>
      <c r="D82" s="66" t="s">
        <v>171</v>
      </c>
      <c r="E82" s="66">
        <f t="shared" si="70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1"/>
        <v>01_AUS</v>
      </c>
      <c r="BL82" s="65" t="str">
        <f t="shared" si="72"/>
        <v>d_ind_cem_16_2_industrial_waste</v>
      </c>
      <c r="BM82" s="65"/>
      <c r="BN82" s="65"/>
      <c r="BO82" s="66">
        <f t="shared" ref="BO82:CV82" si="121">BO$49*BO39</f>
        <v>0</v>
      </c>
      <c r="BP82" s="66">
        <f t="shared" si="121"/>
        <v>0</v>
      </c>
      <c r="BQ82" s="66">
        <f t="shared" si="121"/>
        <v>0</v>
      </c>
      <c r="BR82" s="66">
        <f t="shared" si="121"/>
        <v>0</v>
      </c>
      <c r="BS82" s="66">
        <f t="shared" si="121"/>
        <v>0</v>
      </c>
      <c r="BT82" s="66">
        <f t="shared" si="121"/>
        <v>0</v>
      </c>
      <c r="BU82" s="66">
        <f t="shared" si="121"/>
        <v>0</v>
      </c>
      <c r="BV82" s="66">
        <f t="shared" si="121"/>
        <v>0</v>
      </c>
      <c r="BW82" s="66">
        <f t="shared" si="121"/>
        <v>0</v>
      </c>
      <c r="BX82" s="66">
        <f t="shared" si="121"/>
        <v>0</v>
      </c>
      <c r="BY82" s="66">
        <f t="shared" si="121"/>
        <v>0</v>
      </c>
      <c r="BZ82" s="66">
        <f t="shared" si="121"/>
        <v>0</v>
      </c>
      <c r="CA82" s="66">
        <f t="shared" si="121"/>
        <v>0</v>
      </c>
      <c r="CB82" s="66">
        <f t="shared" si="121"/>
        <v>0</v>
      </c>
      <c r="CC82" s="66">
        <f t="shared" si="121"/>
        <v>0</v>
      </c>
      <c r="CD82" s="66">
        <f t="shared" si="121"/>
        <v>0</v>
      </c>
      <c r="CE82" s="66">
        <f t="shared" si="121"/>
        <v>0</v>
      </c>
      <c r="CF82" s="66">
        <f t="shared" si="121"/>
        <v>0</v>
      </c>
      <c r="CG82" s="66">
        <f t="shared" si="121"/>
        <v>0</v>
      </c>
      <c r="CH82" s="66">
        <f t="shared" si="121"/>
        <v>0</v>
      </c>
      <c r="CI82" s="66">
        <f t="shared" si="121"/>
        <v>0</v>
      </c>
      <c r="CJ82" s="66">
        <f t="shared" si="121"/>
        <v>0</v>
      </c>
      <c r="CK82" s="66">
        <f t="shared" si="121"/>
        <v>0</v>
      </c>
      <c r="CL82" s="66">
        <f t="shared" si="121"/>
        <v>0</v>
      </c>
      <c r="CM82" s="66">
        <f t="shared" si="121"/>
        <v>0</v>
      </c>
      <c r="CN82" s="66">
        <f t="shared" si="121"/>
        <v>0</v>
      </c>
      <c r="CO82" s="66">
        <f t="shared" si="121"/>
        <v>0</v>
      </c>
      <c r="CP82" s="66">
        <f t="shared" si="121"/>
        <v>0</v>
      </c>
      <c r="CQ82" s="66">
        <f t="shared" si="121"/>
        <v>0</v>
      </c>
      <c r="CR82" s="66">
        <f t="shared" si="121"/>
        <v>0</v>
      </c>
      <c r="CS82" s="66">
        <f t="shared" si="121"/>
        <v>0</v>
      </c>
      <c r="CT82" s="66">
        <f t="shared" si="121"/>
        <v>0</v>
      </c>
      <c r="CU82" s="66">
        <f t="shared" si="121"/>
        <v>0</v>
      </c>
      <c r="CV82" s="66">
        <f t="shared" si="121"/>
        <v>0</v>
      </c>
      <c r="CW82" s="66">
        <f t="shared" ref="CW82:DP82" si="122">CW$49*CW39</f>
        <v>0</v>
      </c>
      <c r="CX82" s="66">
        <f t="shared" si="122"/>
        <v>0</v>
      </c>
      <c r="CY82" s="66">
        <f t="shared" si="122"/>
        <v>0</v>
      </c>
      <c r="CZ82" s="66">
        <f t="shared" si="122"/>
        <v>0</v>
      </c>
      <c r="DA82" s="66">
        <f t="shared" si="122"/>
        <v>0</v>
      </c>
      <c r="DB82" s="66">
        <f t="shared" si="122"/>
        <v>0</v>
      </c>
      <c r="DC82" s="66">
        <f t="shared" si="122"/>
        <v>0</v>
      </c>
      <c r="DD82" s="66">
        <f t="shared" si="122"/>
        <v>0</v>
      </c>
      <c r="DE82" s="66">
        <f t="shared" si="122"/>
        <v>0</v>
      </c>
      <c r="DF82" s="66">
        <f t="shared" si="122"/>
        <v>0</v>
      </c>
      <c r="DG82" s="66">
        <f t="shared" si="122"/>
        <v>0</v>
      </c>
      <c r="DH82" s="66">
        <f t="shared" si="122"/>
        <v>0</v>
      </c>
      <c r="DI82" s="66">
        <f t="shared" si="122"/>
        <v>0</v>
      </c>
      <c r="DJ82" s="66">
        <f t="shared" si="122"/>
        <v>0</v>
      </c>
      <c r="DK82" s="66">
        <f t="shared" si="122"/>
        <v>0</v>
      </c>
      <c r="DL82" s="66">
        <f t="shared" si="122"/>
        <v>0</v>
      </c>
      <c r="DM82" s="66">
        <f t="shared" si="122"/>
        <v>0</v>
      </c>
      <c r="DN82" s="66">
        <f t="shared" si="122"/>
        <v>0</v>
      </c>
      <c r="DO82" s="66">
        <f t="shared" si="122"/>
        <v>0</v>
      </c>
      <c r="DP82" s="66">
        <f t="shared" si="122"/>
        <v>0</v>
      </c>
    </row>
    <row r="83" spans="1:120" x14ac:dyDescent="0.25">
      <c r="A83" s="65" t="str">
        <f t="shared" si="69"/>
        <v>01_AUS</v>
      </c>
      <c r="B83" s="65" t="str">
        <f t="shared" si="69"/>
        <v>16_3_municipal_solid_waste_renewable</v>
      </c>
      <c r="C83" s="65" t="str">
        <f t="shared" si="69"/>
        <v>16_3_msw_ren</v>
      </c>
      <c r="D83" s="66" t="s">
        <v>171</v>
      </c>
      <c r="E83" s="66">
        <f t="shared" si="70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1"/>
        <v>01_AUS</v>
      </c>
      <c r="BL83" s="65" t="str">
        <f t="shared" si="72"/>
        <v>d_ind_cem_16_3_msw_ren</v>
      </c>
      <c r="BM83" s="65"/>
      <c r="BN83" s="65"/>
      <c r="BO83" s="66">
        <f t="shared" ref="BO83:CV83" si="123">BO$49*BO40</f>
        <v>0</v>
      </c>
      <c r="BP83" s="66">
        <f t="shared" si="123"/>
        <v>0</v>
      </c>
      <c r="BQ83" s="66">
        <f t="shared" si="123"/>
        <v>0</v>
      </c>
      <c r="BR83" s="66">
        <f t="shared" si="123"/>
        <v>0</v>
      </c>
      <c r="BS83" s="66">
        <f t="shared" si="123"/>
        <v>0</v>
      </c>
      <c r="BT83" s="66">
        <f t="shared" si="123"/>
        <v>0</v>
      </c>
      <c r="BU83" s="66">
        <f t="shared" si="123"/>
        <v>0</v>
      </c>
      <c r="BV83" s="66">
        <f t="shared" si="123"/>
        <v>0</v>
      </c>
      <c r="BW83" s="66">
        <f t="shared" si="123"/>
        <v>0</v>
      </c>
      <c r="BX83" s="66">
        <f t="shared" si="123"/>
        <v>0</v>
      </c>
      <c r="BY83" s="66">
        <f t="shared" si="123"/>
        <v>0</v>
      </c>
      <c r="BZ83" s="66">
        <f t="shared" si="123"/>
        <v>0</v>
      </c>
      <c r="CA83" s="66">
        <f t="shared" si="123"/>
        <v>0</v>
      </c>
      <c r="CB83" s="66">
        <f t="shared" si="123"/>
        <v>0</v>
      </c>
      <c r="CC83" s="66">
        <f t="shared" si="123"/>
        <v>0</v>
      </c>
      <c r="CD83" s="66">
        <f t="shared" si="123"/>
        <v>0</v>
      </c>
      <c r="CE83" s="66">
        <f t="shared" si="123"/>
        <v>0</v>
      </c>
      <c r="CF83" s="66">
        <f t="shared" si="123"/>
        <v>0</v>
      </c>
      <c r="CG83" s="66">
        <f t="shared" si="123"/>
        <v>0</v>
      </c>
      <c r="CH83" s="66">
        <f t="shared" si="123"/>
        <v>0</v>
      </c>
      <c r="CI83" s="66">
        <f t="shared" si="123"/>
        <v>0</v>
      </c>
      <c r="CJ83" s="66">
        <f t="shared" si="123"/>
        <v>0</v>
      </c>
      <c r="CK83" s="66">
        <f t="shared" si="123"/>
        <v>0</v>
      </c>
      <c r="CL83" s="66">
        <f t="shared" si="123"/>
        <v>0</v>
      </c>
      <c r="CM83" s="66">
        <f t="shared" si="123"/>
        <v>0</v>
      </c>
      <c r="CN83" s="66">
        <f t="shared" si="123"/>
        <v>0</v>
      </c>
      <c r="CO83" s="66">
        <f t="shared" si="123"/>
        <v>0</v>
      </c>
      <c r="CP83" s="66">
        <f t="shared" si="123"/>
        <v>0</v>
      </c>
      <c r="CQ83" s="66">
        <f t="shared" si="123"/>
        <v>0</v>
      </c>
      <c r="CR83" s="66">
        <f t="shared" si="123"/>
        <v>0</v>
      </c>
      <c r="CS83" s="66">
        <f t="shared" si="123"/>
        <v>0</v>
      </c>
      <c r="CT83" s="66">
        <f t="shared" si="123"/>
        <v>0</v>
      </c>
      <c r="CU83" s="66">
        <f t="shared" si="123"/>
        <v>0</v>
      </c>
      <c r="CV83" s="66">
        <f t="shared" si="123"/>
        <v>0</v>
      </c>
      <c r="CW83" s="66">
        <f t="shared" ref="CW83:DP83" si="124">CW$49*CW40</f>
        <v>0</v>
      </c>
      <c r="CX83" s="66">
        <f t="shared" si="124"/>
        <v>0</v>
      </c>
      <c r="CY83" s="66">
        <f t="shared" si="124"/>
        <v>0</v>
      </c>
      <c r="CZ83" s="66">
        <f t="shared" si="124"/>
        <v>0</v>
      </c>
      <c r="DA83" s="66">
        <f t="shared" si="124"/>
        <v>0</v>
      </c>
      <c r="DB83" s="66">
        <f t="shared" si="124"/>
        <v>0</v>
      </c>
      <c r="DC83" s="66">
        <f t="shared" si="124"/>
        <v>0</v>
      </c>
      <c r="DD83" s="66">
        <f t="shared" si="124"/>
        <v>0</v>
      </c>
      <c r="DE83" s="66">
        <f t="shared" si="124"/>
        <v>0</v>
      </c>
      <c r="DF83" s="66">
        <f t="shared" si="124"/>
        <v>0</v>
      </c>
      <c r="DG83" s="66">
        <f t="shared" si="124"/>
        <v>0</v>
      </c>
      <c r="DH83" s="66">
        <f t="shared" si="124"/>
        <v>0</v>
      </c>
      <c r="DI83" s="66">
        <f t="shared" si="124"/>
        <v>0</v>
      </c>
      <c r="DJ83" s="66">
        <f t="shared" si="124"/>
        <v>0</v>
      </c>
      <c r="DK83" s="66">
        <f t="shared" si="124"/>
        <v>0</v>
      </c>
      <c r="DL83" s="66">
        <f t="shared" si="124"/>
        <v>0</v>
      </c>
      <c r="DM83" s="66">
        <f t="shared" si="124"/>
        <v>0</v>
      </c>
      <c r="DN83" s="66">
        <f t="shared" si="124"/>
        <v>0</v>
      </c>
      <c r="DO83" s="66">
        <f t="shared" si="124"/>
        <v>0</v>
      </c>
      <c r="DP83" s="66">
        <f t="shared" si="124"/>
        <v>0</v>
      </c>
    </row>
    <row r="84" spans="1:120" x14ac:dyDescent="0.25">
      <c r="A84" s="65" t="str">
        <f t="shared" si="69"/>
        <v>01_AUS</v>
      </c>
      <c r="B84" s="65" t="str">
        <f t="shared" si="69"/>
        <v>16_4_municipal_solid_waste_nonrenewable</v>
      </c>
      <c r="C84" s="65" t="str">
        <f t="shared" si="69"/>
        <v>16_4_msw_nonr</v>
      </c>
      <c r="D84" s="66" t="s">
        <v>171</v>
      </c>
      <c r="E84" s="66">
        <f t="shared" si="70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1"/>
        <v>01_AUS</v>
      </c>
      <c r="BL84" s="65" t="str">
        <f t="shared" si="72"/>
        <v>d_ind_cem_16_4_msw_nonr</v>
      </c>
      <c r="BM84" s="65"/>
      <c r="BN84" s="65"/>
      <c r="BO84" s="66">
        <f t="shared" ref="BO84:CV84" si="125">BO$49*BO41</f>
        <v>0</v>
      </c>
      <c r="BP84" s="66">
        <f t="shared" si="125"/>
        <v>0</v>
      </c>
      <c r="BQ84" s="66">
        <f t="shared" si="125"/>
        <v>0</v>
      </c>
      <c r="BR84" s="66">
        <f t="shared" si="125"/>
        <v>0</v>
      </c>
      <c r="BS84" s="66">
        <f t="shared" si="125"/>
        <v>0</v>
      </c>
      <c r="BT84" s="66">
        <f t="shared" si="125"/>
        <v>0</v>
      </c>
      <c r="BU84" s="66">
        <f t="shared" si="125"/>
        <v>0</v>
      </c>
      <c r="BV84" s="66">
        <f t="shared" si="125"/>
        <v>0</v>
      </c>
      <c r="BW84" s="66">
        <f t="shared" si="125"/>
        <v>0</v>
      </c>
      <c r="BX84" s="66">
        <f t="shared" si="125"/>
        <v>0</v>
      </c>
      <c r="BY84" s="66">
        <f t="shared" si="125"/>
        <v>0</v>
      </c>
      <c r="BZ84" s="66">
        <f t="shared" si="125"/>
        <v>0</v>
      </c>
      <c r="CA84" s="66">
        <f t="shared" si="125"/>
        <v>0</v>
      </c>
      <c r="CB84" s="66">
        <f t="shared" si="125"/>
        <v>0</v>
      </c>
      <c r="CC84" s="66">
        <f t="shared" si="125"/>
        <v>0</v>
      </c>
      <c r="CD84" s="66">
        <f t="shared" si="125"/>
        <v>0</v>
      </c>
      <c r="CE84" s="66">
        <f t="shared" si="125"/>
        <v>0</v>
      </c>
      <c r="CF84" s="66">
        <f t="shared" si="125"/>
        <v>0</v>
      </c>
      <c r="CG84" s="66">
        <f t="shared" si="125"/>
        <v>0</v>
      </c>
      <c r="CH84" s="66">
        <f t="shared" si="125"/>
        <v>0</v>
      </c>
      <c r="CI84" s="66">
        <f t="shared" si="125"/>
        <v>0</v>
      </c>
      <c r="CJ84" s="66">
        <f t="shared" si="125"/>
        <v>0</v>
      </c>
      <c r="CK84" s="66">
        <f t="shared" si="125"/>
        <v>0</v>
      </c>
      <c r="CL84" s="66">
        <f t="shared" si="125"/>
        <v>0</v>
      </c>
      <c r="CM84" s="66">
        <f t="shared" si="125"/>
        <v>0</v>
      </c>
      <c r="CN84" s="66">
        <f t="shared" si="125"/>
        <v>0</v>
      </c>
      <c r="CO84" s="66">
        <f t="shared" si="125"/>
        <v>0</v>
      </c>
      <c r="CP84" s="66">
        <f t="shared" si="125"/>
        <v>0</v>
      </c>
      <c r="CQ84" s="66">
        <f t="shared" si="125"/>
        <v>0</v>
      </c>
      <c r="CR84" s="66">
        <f t="shared" si="125"/>
        <v>0</v>
      </c>
      <c r="CS84" s="66">
        <f t="shared" si="125"/>
        <v>0</v>
      </c>
      <c r="CT84" s="66">
        <f t="shared" si="125"/>
        <v>0</v>
      </c>
      <c r="CU84" s="66">
        <f t="shared" si="125"/>
        <v>0</v>
      </c>
      <c r="CV84" s="66">
        <f t="shared" si="125"/>
        <v>0</v>
      </c>
      <c r="CW84" s="66">
        <f t="shared" ref="CW84:DP84" si="126">CW$49*CW41</f>
        <v>0</v>
      </c>
      <c r="CX84" s="66">
        <f t="shared" si="126"/>
        <v>0</v>
      </c>
      <c r="CY84" s="66">
        <f t="shared" si="126"/>
        <v>0</v>
      </c>
      <c r="CZ84" s="66">
        <f t="shared" si="126"/>
        <v>0</v>
      </c>
      <c r="DA84" s="66">
        <f t="shared" si="126"/>
        <v>0</v>
      </c>
      <c r="DB84" s="66">
        <f t="shared" si="126"/>
        <v>0</v>
      </c>
      <c r="DC84" s="66">
        <f t="shared" si="126"/>
        <v>0</v>
      </c>
      <c r="DD84" s="66">
        <f t="shared" si="126"/>
        <v>0</v>
      </c>
      <c r="DE84" s="66">
        <f t="shared" si="126"/>
        <v>0</v>
      </c>
      <c r="DF84" s="66">
        <f t="shared" si="126"/>
        <v>0</v>
      </c>
      <c r="DG84" s="66">
        <f t="shared" si="126"/>
        <v>0</v>
      </c>
      <c r="DH84" s="66">
        <f t="shared" si="126"/>
        <v>0</v>
      </c>
      <c r="DI84" s="66">
        <f t="shared" si="126"/>
        <v>0</v>
      </c>
      <c r="DJ84" s="66">
        <f t="shared" si="126"/>
        <v>0</v>
      </c>
      <c r="DK84" s="66">
        <f t="shared" si="126"/>
        <v>0</v>
      </c>
      <c r="DL84" s="66">
        <f t="shared" si="126"/>
        <v>0</v>
      </c>
      <c r="DM84" s="66">
        <f t="shared" si="126"/>
        <v>0</v>
      </c>
      <c r="DN84" s="66">
        <f t="shared" si="126"/>
        <v>0</v>
      </c>
      <c r="DO84" s="66">
        <f t="shared" si="126"/>
        <v>0</v>
      </c>
      <c r="DP84" s="66">
        <f t="shared" si="126"/>
        <v>0</v>
      </c>
    </row>
    <row r="85" spans="1:120" x14ac:dyDescent="0.25">
      <c r="A85" s="65" t="str">
        <f t="shared" si="69"/>
        <v>01_AUS</v>
      </c>
      <c r="B85" s="65" t="str">
        <f t="shared" si="69"/>
        <v>16_5_biogasoline</v>
      </c>
      <c r="C85" s="65" t="str">
        <f t="shared" si="69"/>
        <v>16_5_biogasoline</v>
      </c>
      <c r="D85" s="66" t="s">
        <v>171</v>
      </c>
      <c r="E85" s="66">
        <f t="shared" si="70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1"/>
        <v>01_AUS</v>
      </c>
      <c r="BL85" s="65" t="str">
        <f t="shared" si="72"/>
        <v>d_ind_cem_16_5_biogasoline</v>
      </c>
      <c r="BM85" s="65"/>
      <c r="BN85" s="65"/>
      <c r="BO85" s="66">
        <f t="shared" ref="BO85:CV85" si="127">BO$49*BO42</f>
        <v>0</v>
      </c>
      <c r="BP85" s="66">
        <f t="shared" si="127"/>
        <v>0</v>
      </c>
      <c r="BQ85" s="66">
        <f t="shared" si="127"/>
        <v>0</v>
      </c>
      <c r="BR85" s="66">
        <f t="shared" si="127"/>
        <v>0</v>
      </c>
      <c r="BS85" s="66">
        <f t="shared" si="127"/>
        <v>0</v>
      </c>
      <c r="BT85" s="66">
        <f t="shared" si="127"/>
        <v>0</v>
      </c>
      <c r="BU85" s="66">
        <f t="shared" si="127"/>
        <v>0</v>
      </c>
      <c r="BV85" s="66">
        <f t="shared" si="127"/>
        <v>0</v>
      </c>
      <c r="BW85" s="66">
        <f t="shared" si="127"/>
        <v>0</v>
      </c>
      <c r="BX85" s="66">
        <f t="shared" si="127"/>
        <v>0</v>
      </c>
      <c r="BY85" s="66">
        <f t="shared" si="127"/>
        <v>0</v>
      </c>
      <c r="BZ85" s="66">
        <f t="shared" si="127"/>
        <v>0</v>
      </c>
      <c r="CA85" s="66">
        <f t="shared" si="127"/>
        <v>0</v>
      </c>
      <c r="CB85" s="66">
        <f t="shared" si="127"/>
        <v>0</v>
      </c>
      <c r="CC85" s="66">
        <f t="shared" si="127"/>
        <v>0</v>
      </c>
      <c r="CD85" s="66">
        <f t="shared" si="127"/>
        <v>0</v>
      </c>
      <c r="CE85" s="66">
        <f t="shared" si="127"/>
        <v>0</v>
      </c>
      <c r="CF85" s="66">
        <f t="shared" si="127"/>
        <v>0</v>
      </c>
      <c r="CG85" s="66">
        <f t="shared" si="127"/>
        <v>0</v>
      </c>
      <c r="CH85" s="66">
        <f t="shared" si="127"/>
        <v>0</v>
      </c>
      <c r="CI85" s="66">
        <f t="shared" si="127"/>
        <v>0</v>
      </c>
      <c r="CJ85" s="66">
        <f t="shared" si="127"/>
        <v>0</v>
      </c>
      <c r="CK85" s="66">
        <f t="shared" si="127"/>
        <v>0</v>
      </c>
      <c r="CL85" s="66">
        <f t="shared" si="127"/>
        <v>0</v>
      </c>
      <c r="CM85" s="66">
        <f t="shared" si="127"/>
        <v>0</v>
      </c>
      <c r="CN85" s="66">
        <f t="shared" si="127"/>
        <v>0</v>
      </c>
      <c r="CO85" s="66">
        <f t="shared" si="127"/>
        <v>0</v>
      </c>
      <c r="CP85" s="66">
        <f t="shared" si="127"/>
        <v>0</v>
      </c>
      <c r="CQ85" s="66">
        <f t="shared" si="127"/>
        <v>0</v>
      </c>
      <c r="CR85" s="66">
        <f t="shared" si="127"/>
        <v>0</v>
      </c>
      <c r="CS85" s="66">
        <f t="shared" si="127"/>
        <v>0</v>
      </c>
      <c r="CT85" s="66">
        <f t="shared" si="127"/>
        <v>0</v>
      </c>
      <c r="CU85" s="66">
        <f t="shared" si="127"/>
        <v>0</v>
      </c>
      <c r="CV85" s="66">
        <f t="shared" si="127"/>
        <v>0</v>
      </c>
      <c r="CW85" s="66">
        <f t="shared" ref="CW85:DP85" si="128">CW$49*CW42</f>
        <v>0</v>
      </c>
      <c r="CX85" s="66">
        <f t="shared" si="128"/>
        <v>0</v>
      </c>
      <c r="CY85" s="66">
        <f t="shared" si="128"/>
        <v>0</v>
      </c>
      <c r="CZ85" s="66">
        <f t="shared" si="128"/>
        <v>0</v>
      </c>
      <c r="DA85" s="66">
        <f t="shared" si="128"/>
        <v>0</v>
      </c>
      <c r="DB85" s="66">
        <f t="shared" si="128"/>
        <v>0</v>
      </c>
      <c r="DC85" s="66">
        <f t="shared" si="128"/>
        <v>0</v>
      </c>
      <c r="DD85" s="66">
        <f t="shared" si="128"/>
        <v>0</v>
      </c>
      <c r="DE85" s="66">
        <f t="shared" si="128"/>
        <v>0</v>
      </c>
      <c r="DF85" s="66">
        <f t="shared" si="128"/>
        <v>0</v>
      </c>
      <c r="DG85" s="66">
        <f t="shared" si="128"/>
        <v>0</v>
      </c>
      <c r="DH85" s="66">
        <f t="shared" si="128"/>
        <v>0</v>
      </c>
      <c r="DI85" s="66">
        <f t="shared" si="128"/>
        <v>0</v>
      </c>
      <c r="DJ85" s="66">
        <f t="shared" si="128"/>
        <v>0</v>
      </c>
      <c r="DK85" s="66">
        <f t="shared" si="128"/>
        <v>0</v>
      </c>
      <c r="DL85" s="66">
        <f t="shared" si="128"/>
        <v>0</v>
      </c>
      <c r="DM85" s="66">
        <f t="shared" si="128"/>
        <v>0</v>
      </c>
      <c r="DN85" s="66">
        <f t="shared" si="128"/>
        <v>0</v>
      </c>
      <c r="DO85" s="66">
        <f t="shared" si="128"/>
        <v>0</v>
      </c>
      <c r="DP85" s="66">
        <f t="shared" si="128"/>
        <v>0</v>
      </c>
    </row>
    <row r="86" spans="1:120" x14ac:dyDescent="0.25">
      <c r="A86" s="65" t="str">
        <f t="shared" si="69"/>
        <v>01_AUS</v>
      </c>
      <c r="B86" s="65" t="str">
        <f t="shared" si="69"/>
        <v>16_6_biodiesel</v>
      </c>
      <c r="C86" s="65" t="str">
        <f t="shared" si="69"/>
        <v>16_6_biodiesel</v>
      </c>
      <c r="D86" s="66" t="s">
        <v>171</v>
      </c>
      <c r="E86" s="66">
        <f t="shared" si="70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1"/>
        <v>01_AUS</v>
      </c>
      <c r="BL86" s="65" t="str">
        <f t="shared" si="72"/>
        <v>d_ind_cem_16_6_biodiesel</v>
      </c>
      <c r="BM86" s="65"/>
      <c r="BN86" s="65"/>
      <c r="BO86" s="66">
        <f t="shared" ref="BO86:CV86" si="129">BO$49*BO43</f>
        <v>0</v>
      </c>
      <c r="BP86" s="66">
        <f t="shared" si="129"/>
        <v>0</v>
      </c>
      <c r="BQ86" s="66">
        <f t="shared" si="129"/>
        <v>0</v>
      </c>
      <c r="BR86" s="66">
        <f t="shared" si="129"/>
        <v>0</v>
      </c>
      <c r="BS86" s="66">
        <f t="shared" si="129"/>
        <v>0</v>
      </c>
      <c r="BT86" s="66">
        <f t="shared" si="129"/>
        <v>0</v>
      </c>
      <c r="BU86" s="66">
        <f t="shared" si="129"/>
        <v>0</v>
      </c>
      <c r="BV86" s="66">
        <f t="shared" si="129"/>
        <v>0</v>
      </c>
      <c r="BW86" s="66">
        <f t="shared" si="129"/>
        <v>0</v>
      </c>
      <c r="BX86" s="66">
        <f t="shared" si="129"/>
        <v>0</v>
      </c>
      <c r="BY86" s="66">
        <f t="shared" si="129"/>
        <v>0</v>
      </c>
      <c r="BZ86" s="66">
        <f t="shared" si="129"/>
        <v>0</v>
      </c>
      <c r="CA86" s="66">
        <f t="shared" si="129"/>
        <v>0</v>
      </c>
      <c r="CB86" s="66">
        <f t="shared" si="129"/>
        <v>0</v>
      </c>
      <c r="CC86" s="66">
        <f t="shared" si="129"/>
        <v>0</v>
      </c>
      <c r="CD86" s="66">
        <f t="shared" si="129"/>
        <v>0</v>
      </c>
      <c r="CE86" s="66">
        <f t="shared" si="129"/>
        <v>0</v>
      </c>
      <c r="CF86" s="66">
        <f t="shared" si="129"/>
        <v>0</v>
      </c>
      <c r="CG86" s="66">
        <f t="shared" si="129"/>
        <v>0</v>
      </c>
      <c r="CH86" s="66">
        <f t="shared" si="129"/>
        <v>0</v>
      </c>
      <c r="CI86" s="66">
        <f t="shared" si="129"/>
        <v>0</v>
      </c>
      <c r="CJ86" s="66">
        <f t="shared" si="129"/>
        <v>0</v>
      </c>
      <c r="CK86" s="66">
        <f t="shared" si="129"/>
        <v>0</v>
      </c>
      <c r="CL86" s="66">
        <f t="shared" si="129"/>
        <v>0</v>
      </c>
      <c r="CM86" s="66">
        <f t="shared" si="129"/>
        <v>0</v>
      </c>
      <c r="CN86" s="66">
        <f t="shared" si="129"/>
        <v>0</v>
      </c>
      <c r="CO86" s="66">
        <f t="shared" si="129"/>
        <v>0</v>
      </c>
      <c r="CP86" s="66">
        <f t="shared" si="129"/>
        <v>0</v>
      </c>
      <c r="CQ86" s="66">
        <f t="shared" si="129"/>
        <v>0</v>
      </c>
      <c r="CR86" s="66">
        <f t="shared" si="129"/>
        <v>0</v>
      </c>
      <c r="CS86" s="66">
        <f t="shared" si="129"/>
        <v>0</v>
      </c>
      <c r="CT86" s="66">
        <f t="shared" si="129"/>
        <v>0</v>
      </c>
      <c r="CU86" s="66">
        <f t="shared" si="129"/>
        <v>0</v>
      </c>
      <c r="CV86" s="66">
        <f t="shared" si="129"/>
        <v>0</v>
      </c>
      <c r="CW86" s="66">
        <f t="shared" ref="CW86:DP86" si="130">CW$49*CW43</f>
        <v>0</v>
      </c>
      <c r="CX86" s="66">
        <f t="shared" si="130"/>
        <v>0</v>
      </c>
      <c r="CY86" s="66">
        <f t="shared" si="130"/>
        <v>0</v>
      </c>
      <c r="CZ86" s="66">
        <f t="shared" si="130"/>
        <v>0</v>
      </c>
      <c r="DA86" s="66">
        <f t="shared" si="130"/>
        <v>0</v>
      </c>
      <c r="DB86" s="66">
        <f t="shared" si="130"/>
        <v>0</v>
      </c>
      <c r="DC86" s="66">
        <f t="shared" si="130"/>
        <v>0</v>
      </c>
      <c r="DD86" s="66">
        <f t="shared" si="130"/>
        <v>0</v>
      </c>
      <c r="DE86" s="66">
        <f t="shared" si="130"/>
        <v>0</v>
      </c>
      <c r="DF86" s="66">
        <f t="shared" si="130"/>
        <v>0</v>
      </c>
      <c r="DG86" s="66">
        <f t="shared" si="130"/>
        <v>0</v>
      </c>
      <c r="DH86" s="66">
        <f t="shared" si="130"/>
        <v>0</v>
      </c>
      <c r="DI86" s="66">
        <f t="shared" si="130"/>
        <v>0</v>
      </c>
      <c r="DJ86" s="66">
        <f t="shared" si="130"/>
        <v>0</v>
      </c>
      <c r="DK86" s="66">
        <f t="shared" si="130"/>
        <v>0</v>
      </c>
      <c r="DL86" s="66">
        <f t="shared" si="130"/>
        <v>0</v>
      </c>
      <c r="DM86" s="66">
        <f t="shared" si="130"/>
        <v>0</v>
      </c>
      <c r="DN86" s="66">
        <f t="shared" si="130"/>
        <v>0</v>
      </c>
      <c r="DO86" s="66">
        <f t="shared" si="130"/>
        <v>0</v>
      </c>
      <c r="DP86" s="66">
        <f t="shared" si="130"/>
        <v>0</v>
      </c>
    </row>
    <row r="87" spans="1:120" x14ac:dyDescent="0.25">
      <c r="A87" s="65" t="str">
        <f t="shared" si="69"/>
        <v>01_AUS</v>
      </c>
      <c r="B87" s="65" t="str">
        <f t="shared" si="69"/>
        <v>16_8_other_liquid_biofuels</v>
      </c>
      <c r="C87" s="65" t="str">
        <f t="shared" si="69"/>
        <v>16_8_oth_liquid_biofuel</v>
      </c>
      <c r="D87" s="66" t="s">
        <v>171</v>
      </c>
      <c r="E87" s="66">
        <f t="shared" si="70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1"/>
        <v>01_AUS</v>
      </c>
      <c r="BL87" s="65" t="str">
        <f t="shared" si="72"/>
        <v>d_ind_cem_16_8_oth_liquid_biofuel</v>
      </c>
      <c r="BM87" s="65"/>
      <c r="BN87" s="65"/>
      <c r="BO87" s="66">
        <f t="shared" ref="BO87:CV87" si="131">BO$49*BO44</f>
        <v>0</v>
      </c>
      <c r="BP87" s="66">
        <f t="shared" si="131"/>
        <v>0</v>
      </c>
      <c r="BQ87" s="66">
        <f t="shared" si="131"/>
        <v>0</v>
      </c>
      <c r="BR87" s="66">
        <f t="shared" si="131"/>
        <v>0</v>
      </c>
      <c r="BS87" s="66">
        <f t="shared" si="131"/>
        <v>0</v>
      </c>
      <c r="BT87" s="66">
        <f t="shared" si="131"/>
        <v>0</v>
      </c>
      <c r="BU87" s="66">
        <f t="shared" si="131"/>
        <v>0</v>
      </c>
      <c r="BV87" s="66">
        <f t="shared" si="131"/>
        <v>0</v>
      </c>
      <c r="BW87" s="66">
        <f t="shared" si="131"/>
        <v>0</v>
      </c>
      <c r="BX87" s="66">
        <f t="shared" si="131"/>
        <v>0</v>
      </c>
      <c r="BY87" s="66">
        <f t="shared" si="131"/>
        <v>0</v>
      </c>
      <c r="BZ87" s="66">
        <f t="shared" si="131"/>
        <v>0</v>
      </c>
      <c r="CA87" s="66">
        <f t="shared" si="131"/>
        <v>0</v>
      </c>
      <c r="CB87" s="66">
        <f t="shared" si="131"/>
        <v>0</v>
      </c>
      <c r="CC87" s="66">
        <f t="shared" si="131"/>
        <v>0</v>
      </c>
      <c r="CD87" s="66">
        <f t="shared" si="131"/>
        <v>0</v>
      </c>
      <c r="CE87" s="66">
        <f t="shared" si="131"/>
        <v>0</v>
      </c>
      <c r="CF87" s="66">
        <f t="shared" si="131"/>
        <v>0</v>
      </c>
      <c r="CG87" s="66">
        <f t="shared" si="131"/>
        <v>0</v>
      </c>
      <c r="CH87" s="66">
        <f t="shared" si="131"/>
        <v>0</v>
      </c>
      <c r="CI87" s="66">
        <f t="shared" si="131"/>
        <v>0</v>
      </c>
      <c r="CJ87" s="66">
        <f t="shared" si="131"/>
        <v>0</v>
      </c>
      <c r="CK87" s="66">
        <f t="shared" si="131"/>
        <v>0</v>
      </c>
      <c r="CL87" s="66">
        <f t="shared" si="131"/>
        <v>0</v>
      </c>
      <c r="CM87" s="66">
        <f t="shared" si="131"/>
        <v>0</v>
      </c>
      <c r="CN87" s="66">
        <f t="shared" si="131"/>
        <v>0</v>
      </c>
      <c r="CO87" s="66">
        <f t="shared" si="131"/>
        <v>0</v>
      </c>
      <c r="CP87" s="66">
        <f t="shared" si="131"/>
        <v>0</v>
      </c>
      <c r="CQ87" s="66">
        <f t="shared" si="131"/>
        <v>0</v>
      </c>
      <c r="CR87" s="66">
        <f t="shared" si="131"/>
        <v>0</v>
      </c>
      <c r="CS87" s="66">
        <f t="shared" si="131"/>
        <v>0</v>
      </c>
      <c r="CT87" s="66">
        <f t="shared" si="131"/>
        <v>0</v>
      </c>
      <c r="CU87" s="66">
        <f t="shared" si="131"/>
        <v>0</v>
      </c>
      <c r="CV87" s="66">
        <f t="shared" si="131"/>
        <v>0</v>
      </c>
      <c r="CW87" s="66">
        <f t="shared" ref="CW87:DP87" si="132">CW$49*CW44</f>
        <v>0</v>
      </c>
      <c r="CX87" s="66">
        <f t="shared" si="132"/>
        <v>0</v>
      </c>
      <c r="CY87" s="66">
        <f t="shared" si="132"/>
        <v>0</v>
      </c>
      <c r="CZ87" s="66">
        <f t="shared" si="132"/>
        <v>0</v>
      </c>
      <c r="DA87" s="66">
        <f t="shared" si="132"/>
        <v>0</v>
      </c>
      <c r="DB87" s="66">
        <f t="shared" si="132"/>
        <v>0</v>
      </c>
      <c r="DC87" s="66">
        <f t="shared" si="132"/>
        <v>0</v>
      </c>
      <c r="DD87" s="66">
        <f t="shared" si="132"/>
        <v>0</v>
      </c>
      <c r="DE87" s="66">
        <f t="shared" si="132"/>
        <v>0</v>
      </c>
      <c r="DF87" s="66">
        <f t="shared" si="132"/>
        <v>0</v>
      </c>
      <c r="DG87" s="66">
        <f t="shared" si="132"/>
        <v>0</v>
      </c>
      <c r="DH87" s="66">
        <f t="shared" si="132"/>
        <v>0</v>
      </c>
      <c r="DI87" s="66">
        <f t="shared" si="132"/>
        <v>0</v>
      </c>
      <c r="DJ87" s="66">
        <f t="shared" si="132"/>
        <v>0</v>
      </c>
      <c r="DK87" s="66">
        <f t="shared" si="132"/>
        <v>0</v>
      </c>
      <c r="DL87" s="66">
        <f t="shared" si="132"/>
        <v>0</v>
      </c>
      <c r="DM87" s="66">
        <f t="shared" si="132"/>
        <v>0</v>
      </c>
      <c r="DN87" s="66">
        <f t="shared" si="132"/>
        <v>0</v>
      </c>
      <c r="DO87" s="66">
        <f t="shared" si="132"/>
        <v>0</v>
      </c>
      <c r="DP87" s="66">
        <f t="shared" si="132"/>
        <v>0</v>
      </c>
    </row>
    <row r="88" spans="1:120" x14ac:dyDescent="0.25">
      <c r="A88" s="65" t="str">
        <f t="shared" si="69"/>
        <v>01_AUS</v>
      </c>
      <c r="B88" s="65" t="str">
        <f t="shared" si="69"/>
        <v>17_electricity</v>
      </c>
      <c r="C88" s="65" t="str">
        <f t="shared" si="69"/>
        <v>17_electricity</v>
      </c>
      <c r="D88" s="66" t="s">
        <v>171</v>
      </c>
      <c r="E88" s="66">
        <f t="shared" si="70"/>
        <v>16.383618288000001</v>
      </c>
      <c r="F88" s="66">
        <v>16.502397804000001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1"/>
        <v>01_AUS</v>
      </c>
      <c r="BL88" s="65" t="str">
        <f t="shared" si="72"/>
        <v>d_ind_cem_17_electricity</v>
      </c>
      <c r="BM88" s="65"/>
      <c r="BN88" s="65"/>
      <c r="BO88" s="66">
        <f t="shared" ref="BO88:CV88" si="133">BO$49*BO45</f>
        <v>16.383618288000001</v>
      </c>
      <c r="BP88" s="66">
        <f t="shared" si="133"/>
        <v>16.502397804000001</v>
      </c>
      <c r="BQ88" s="66">
        <f t="shared" si="133"/>
        <v>16.659047403478812</v>
      </c>
      <c r="BR88" s="66">
        <f t="shared" si="133"/>
        <v>15.826829518996236</v>
      </c>
      <c r="BS88" s="66">
        <f t="shared" si="133"/>
        <v>16.087512064794225</v>
      </c>
      <c r="BT88" s="66">
        <f t="shared" si="133"/>
        <v>16.340818217865948</v>
      </c>
      <c r="BU88" s="66">
        <f t="shared" si="133"/>
        <v>16.588818910377469</v>
      </c>
      <c r="BV88" s="66">
        <f t="shared" si="133"/>
        <v>16.83315687194855</v>
      </c>
      <c r="BW88" s="66">
        <f t="shared" si="133"/>
        <v>17.074581300650884</v>
      </c>
      <c r="BX88" s="66">
        <f t="shared" si="133"/>
        <v>17.303471469587823</v>
      </c>
      <c r="BY88" s="66">
        <f t="shared" si="133"/>
        <v>17.531252465152516</v>
      </c>
      <c r="BZ88" s="66">
        <f t="shared" si="133"/>
        <v>17.610852344776898</v>
      </c>
      <c r="CA88" s="66">
        <f t="shared" si="133"/>
        <v>17.684798821465471</v>
      </c>
      <c r="CB88" s="66">
        <f t="shared" si="133"/>
        <v>17.751489934726191</v>
      </c>
      <c r="CC88" s="66">
        <f t="shared" si="133"/>
        <v>17.850862476424822</v>
      </c>
      <c r="CD88" s="66">
        <f t="shared" si="133"/>
        <v>17.943943420617401</v>
      </c>
      <c r="CE88" s="66">
        <f t="shared" si="133"/>
        <v>18.031228681018145</v>
      </c>
      <c r="CF88" s="66">
        <f t="shared" si="133"/>
        <v>18.113150837268744</v>
      </c>
      <c r="CG88" s="66">
        <f t="shared" si="133"/>
        <v>18.189839472008824</v>
      </c>
      <c r="CH88" s="66">
        <f t="shared" si="133"/>
        <v>18.251733694689865</v>
      </c>
      <c r="CI88" s="66">
        <f t="shared" si="133"/>
        <v>18.308690874156376</v>
      </c>
      <c r="CJ88" s="66">
        <f t="shared" si="133"/>
        <v>18.360464829726642</v>
      </c>
      <c r="CK88" s="66">
        <f t="shared" si="133"/>
        <v>18.406805154137</v>
      </c>
      <c r="CL88" s="66">
        <f t="shared" si="133"/>
        <v>18.423963415372143</v>
      </c>
      <c r="CM88" s="66">
        <f t="shared" si="133"/>
        <v>18.40390814715504</v>
      </c>
      <c r="CN88" s="66">
        <f t="shared" si="133"/>
        <v>18.356926836075338</v>
      </c>
      <c r="CO88" s="66">
        <f t="shared" si="133"/>
        <v>18.283058853416946</v>
      </c>
      <c r="CP88" s="66">
        <f t="shared" si="133"/>
        <v>18.182729364175465</v>
      </c>
      <c r="CQ88" s="66">
        <f t="shared" si="133"/>
        <v>18.056376541523282</v>
      </c>
      <c r="CR88" s="66">
        <f t="shared" si="133"/>
        <v>17.897017059164696</v>
      </c>
      <c r="CS88" s="66">
        <f t="shared" si="133"/>
        <v>17.713611142032811</v>
      </c>
      <c r="CT88" s="66">
        <f t="shared" si="133"/>
        <v>17.505883389052098</v>
      </c>
      <c r="CU88" s="66">
        <f t="shared" si="133"/>
        <v>17.273475940873261</v>
      </c>
      <c r="CV88" s="66">
        <f t="shared" si="133"/>
        <v>17.039283478251168</v>
      </c>
      <c r="CW88" s="66">
        <f t="shared" ref="CW88:DP88" si="134">CW$49*CW45</f>
        <v>16.718166879537954</v>
      </c>
      <c r="CX88" s="66">
        <f t="shared" si="134"/>
        <v>16.399981250845713</v>
      </c>
      <c r="CY88" s="66">
        <f t="shared" si="134"/>
        <v>16.084704513381354</v>
      </c>
      <c r="CZ88" s="66">
        <f t="shared" si="134"/>
        <v>15.772314740219208</v>
      </c>
      <c r="DA88" s="66">
        <f t="shared" si="134"/>
        <v>15.462790155310543</v>
      </c>
      <c r="DB88" s="66">
        <f t="shared" si="134"/>
        <v>15.156109132499354</v>
      </c>
      <c r="DC88" s="66">
        <f t="shared" si="134"/>
        <v>14.852250194544313</v>
      </c>
      <c r="DD88" s="66">
        <f t="shared" si="134"/>
        <v>14.551192012146911</v>
      </c>
      <c r="DE88" s="66">
        <f t="shared" si="134"/>
        <v>14.252913402985701</v>
      </c>
      <c r="DF88" s="66">
        <f t="shared" si="134"/>
        <v>13.957393330756647</v>
      </c>
      <c r="DG88" s="66">
        <f t="shared" si="134"/>
        <v>13.664610904219488</v>
      </c>
      <c r="DH88" s="66">
        <f t="shared" si="134"/>
        <v>13.374545376250168</v>
      </c>
      <c r="DI88" s="66">
        <f t="shared" si="134"/>
        <v>13.087176142899182</v>
      </c>
      <c r="DJ88" s="66">
        <f t="shared" si="134"/>
        <v>12.802482742455897</v>
      </c>
      <c r="DK88" s="66">
        <f t="shared" si="134"/>
        <v>12.520444854518759</v>
      </c>
      <c r="DL88" s="66">
        <f t="shared" si="134"/>
        <v>12.241042299071363</v>
      </c>
      <c r="DM88" s="66">
        <f t="shared" si="134"/>
        <v>11.964255035564369</v>
      </c>
      <c r="DN88" s="66">
        <f t="shared" si="134"/>
        <v>11.690063162003192</v>
      </c>
      <c r="DO88" s="66">
        <f t="shared" si="134"/>
        <v>11.418446914041446</v>
      </c>
      <c r="DP88" s="66">
        <f t="shared" si="134"/>
        <v>11.149386664080129</v>
      </c>
    </row>
    <row r="89" spans="1:120" x14ac:dyDescent="0.25">
      <c r="A89" s="65" t="str">
        <f t="shared" si="69"/>
        <v>01_AUS</v>
      </c>
      <c r="B89" s="65" t="str">
        <f t="shared" si="69"/>
        <v>18_heat</v>
      </c>
      <c r="C89" s="65" t="str">
        <f t="shared" si="69"/>
        <v>18_heat</v>
      </c>
      <c r="D89" s="66" t="s">
        <v>171</v>
      </c>
      <c r="E89" s="66">
        <f t="shared" si="70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5">A89</f>
        <v>01_AUS</v>
      </c>
      <c r="BL89" s="65" t="str">
        <f t="shared" si="72"/>
        <v>d_ind_cem_18_heat</v>
      </c>
      <c r="BM89" s="65"/>
      <c r="BN89" s="65"/>
      <c r="BO89" s="66">
        <f t="shared" ref="BO89:CV89" si="136">BO$49*BO46</f>
        <v>0</v>
      </c>
      <c r="BP89" s="66">
        <f t="shared" si="136"/>
        <v>0</v>
      </c>
      <c r="BQ89" s="66">
        <f t="shared" si="136"/>
        <v>0</v>
      </c>
      <c r="BR89" s="66">
        <f t="shared" si="136"/>
        <v>0</v>
      </c>
      <c r="BS89" s="66">
        <f t="shared" si="136"/>
        <v>0</v>
      </c>
      <c r="BT89" s="66">
        <f t="shared" si="136"/>
        <v>0</v>
      </c>
      <c r="BU89" s="66">
        <f t="shared" si="136"/>
        <v>0</v>
      </c>
      <c r="BV89" s="66">
        <f t="shared" si="136"/>
        <v>0</v>
      </c>
      <c r="BW89" s="66">
        <f t="shared" si="136"/>
        <v>0</v>
      </c>
      <c r="BX89" s="66">
        <f t="shared" si="136"/>
        <v>0</v>
      </c>
      <c r="BY89" s="66">
        <f t="shared" si="136"/>
        <v>0</v>
      </c>
      <c r="BZ89" s="66">
        <f t="shared" si="136"/>
        <v>0</v>
      </c>
      <c r="CA89" s="66">
        <f t="shared" si="136"/>
        <v>0</v>
      </c>
      <c r="CB89" s="66">
        <f t="shared" si="136"/>
        <v>0</v>
      </c>
      <c r="CC89" s="66">
        <f t="shared" si="136"/>
        <v>0</v>
      </c>
      <c r="CD89" s="66">
        <f t="shared" si="136"/>
        <v>0</v>
      </c>
      <c r="CE89" s="66">
        <f t="shared" si="136"/>
        <v>0</v>
      </c>
      <c r="CF89" s="66">
        <f t="shared" si="136"/>
        <v>0</v>
      </c>
      <c r="CG89" s="66">
        <f t="shared" si="136"/>
        <v>0</v>
      </c>
      <c r="CH89" s="66">
        <f t="shared" si="136"/>
        <v>0</v>
      </c>
      <c r="CI89" s="66">
        <f t="shared" si="136"/>
        <v>0</v>
      </c>
      <c r="CJ89" s="66">
        <f t="shared" si="136"/>
        <v>0</v>
      </c>
      <c r="CK89" s="66">
        <f t="shared" si="136"/>
        <v>0</v>
      </c>
      <c r="CL89" s="66">
        <f t="shared" si="136"/>
        <v>0</v>
      </c>
      <c r="CM89" s="66">
        <f t="shared" si="136"/>
        <v>0</v>
      </c>
      <c r="CN89" s="66">
        <f t="shared" si="136"/>
        <v>0</v>
      </c>
      <c r="CO89" s="66">
        <f t="shared" si="136"/>
        <v>0</v>
      </c>
      <c r="CP89" s="66">
        <f t="shared" si="136"/>
        <v>0</v>
      </c>
      <c r="CQ89" s="66">
        <f t="shared" si="136"/>
        <v>0</v>
      </c>
      <c r="CR89" s="66">
        <f t="shared" si="136"/>
        <v>0</v>
      </c>
      <c r="CS89" s="66">
        <f t="shared" si="136"/>
        <v>0</v>
      </c>
      <c r="CT89" s="66">
        <f t="shared" si="136"/>
        <v>0</v>
      </c>
      <c r="CU89" s="66">
        <f t="shared" si="136"/>
        <v>0</v>
      </c>
      <c r="CV89" s="66">
        <f t="shared" si="136"/>
        <v>0</v>
      </c>
      <c r="CW89" s="66">
        <f t="shared" ref="CW89:DP89" si="137">CW$49*CW46</f>
        <v>0</v>
      </c>
      <c r="CX89" s="66">
        <f t="shared" si="137"/>
        <v>0</v>
      </c>
      <c r="CY89" s="66">
        <f t="shared" si="137"/>
        <v>0</v>
      </c>
      <c r="CZ89" s="66">
        <f t="shared" si="137"/>
        <v>0</v>
      </c>
      <c r="DA89" s="66">
        <f t="shared" si="137"/>
        <v>0</v>
      </c>
      <c r="DB89" s="66">
        <f t="shared" si="137"/>
        <v>0</v>
      </c>
      <c r="DC89" s="66">
        <f t="shared" si="137"/>
        <v>0</v>
      </c>
      <c r="DD89" s="66">
        <f t="shared" si="137"/>
        <v>0</v>
      </c>
      <c r="DE89" s="66">
        <f t="shared" si="137"/>
        <v>0</v>
      </c>
      <c r="DF89" s="66">
        <f t="shared" si="137"/>
        <v>0</v>
      </c>
      <c r="DG89" s="66">
        <f t="shared" si="137"/>
        <v>0</v>
      </c>
      <c r="DH89" s="66">
        <f t="shared" si="137"/>
        <v>0</v>
      </c>
      <c r="DI89" s="66">
        <f t="shared" si="137"/>
        <v>0</v>
      </c>
      <c r="DJ89" s="66">
        <f t="shared" si="137"/>
        <v>0</v>
      </c>
      <c r="DK89" s="66">
        <f t="shared" si="137"/>
        <v>0</v>
      </c>
      <c r="DL89" s="66">
        <f t="shared" si="137"/>
        <v>0</v>
      </c>
      <c r="DM89" s="66">
        <f t="shared" si="137"/>
        <v>0</v>
      </c>
      <c r="DN89" s="66">
        <f t="shared" si="137"/>
        <v>0</v>
      </c>
      <c r="DO89" s="66">
        <f t="shared" si="137"/>
        <v>0</v>
      </c>
      <c r="DP89" s="66">
        <f t="shared" si="137"/>
        <v>0</v>
      </c>
    </row>
    <row r="90" spans="1:120" x14ac:dyDescent="0.25">
      <c r="A90" s="52" t="str">
        <f t="shared" ref="A90:C121" si="138">A58</f>
        <v>01_AUS</v>
      </c>
      <c r="B90" s="52" t="str">
        <f t="shared" si="138"/>
        <v>1_x_coal_thermal</v>
      </c>
      <c r="C90" s="52" t="str">
        <f t="shared" si="138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39">A90</f>
        <v>01_AUS</v>
      </c>
      <c r="BL90" s="52" t="str">
        <f t="shared" ref="BL90:BL121" si="140">"d_ind_cem_ccs_"&amp;C90</f>
        <v>d_ind_cem_ccs_1_x_coal_thermal</v>
      </c>
      <c r="BM90" s="52"/>
      <c r="BN90" s="52"/>
      <c r="BO90" s="53">
        <f t="shared" ref="BO90:CU90" si="141">BO$50*BO15</f>
        <v>0</v>
      </c>
      <c r="BP90" s="53">
        <f t="shared" si="141"/>
        <v>0</v>
      </c>
      <c r="BQ90" s="53">
        <f t="shared" si="141"/>
        <v>0</v>
      </c>
      <c r="BR90" s="53">
        <f t="shared" si="141"/>
        <v>0</v>
      </c>
      <c r="BS90" s="53">
        <f t="shared" si="141"/>
        <v>0</v>
      </c>
      <c r="BT90" s="53">
        <f t="shared" si="141"/>
        <v>0</v>
      </c>
      <c r="BU90" s="53">
        <f t="shared" si="141"/>
        <v>0</v>
      </c>
      <c r="BV90" s="53">
        <f t="shared" si="141"/>
        <v>0</v>
      </c>
      <c r="BW90" s="53">
        <f t="shared" si="141"/>
        <v>0</v>
      </c>
      <c r="BX90" s="53">
        <f t="shared" si="141"/>
        <v>0</v>
      </c>
      <c r="BY90" s="53">
        <f t="shared" si="141"/>
        <v>0</v>
      </c>
      <c r="BZ90" s="53">
        <f t="shared" si="141"/>
        <v>0</v>
      </c>
      <c r="CA90" s="53">
        <f t="shared" si="141"/>
        <v>0</v>
      </c>
      <c r="CB90" s="53">
        <f t="shared" si="141"/>
        <v>0</v>
      </c>
      <c r="CC90" s="53">
        <f t="shared" si="141"/>
        <v>0</v>
      </c>
      <c r="CD90" s="53">
        <f t="shared" si="141"/>
        <v>0</v>
      </c>
      <c r="CE90" s="53">
        <f t="shared" si="141"/>
        <v>0</v>
      </c>
      <c r="CF90" s="53">
        <f t="shared" si="141"/>
        <v>0</v>
      </c>
      <c r="CG90" s="53">
        <f t="shared" si="141"/>
        <v>0</v>
      </c>
      <c r="CH90" s="53">
        <f t="shared" si="141"/>
        <v>0</v>
      </c>
      <c r="CI90" s="53">
        <f t="shared" si="141"/>
        <v>0</v>
      </c>
      <c r="CJ90" s="53">
        <f t="shared" si="141"/>
        <v>0</v>
      </c>
      <c r="CK90" s="53">
        <f t="shared" si="141"/>
        <v>0</v>
      </c>
      <c r="CL90" s="53">
        <f t="shared" si="141"/>
        <v>2.8106923845327977E-2</v>
      </c>
      <c r="CM90" s="53">
        <f t="shared" si="141"/>
        <v>8.4440349868884809E-2</v>
      </c>
      <c r="CN90" s="53">
        <f t="shared" si="141"/>
        <v>0.16908604217178383</v>
      </c>
      <c r="CO90" s="53">
        <f t="shared" si="141"/>
        <v>0.2820972156931863</v>
      </c>
      <c r="CP90" s="53">
        <f t="shared" si="141"/>
        <v>0.42350418923353633</v>
      </c>
      <c r="CQ90" s="53">
        <f t="shared" si="141"/>
        <v>0.59332066328569588</v>
      </c>
      <c r="CR90" s="53">
        <f t="shared" si="141"/>
        <v>0.79122211371213347</v>
      </c>
      <c r="CS90" s="53">
        <f t="shared" si="141"/>
        <v>1.0174036292416047</v>
      </c>
      <c r="CT90" s="53">
        <f t="shared" si="141"/>
        <v>1.271822860695643</v>
      </c>
      <c r="CU90" s="53">
        <f t="shared" si="141"/>
        <v>1.5544014398263717</v>
      </c>
      <c r="CV90" s="53">
        <f t="shared" ref="CV90:DP90" si="142">CV$50*CV15</f>
        <v>1.8367683169588351</v>
      </c>
      <c r="CW90" s="53">
        <f t="shared" si="142"/>
        <v>2.1080890214711436</v>
      </c>
      <c r="CX90" s="53">
        <f t="shared" si="142"/>
        <v>2.3764751050171884</v>
      </c>
      <c r="CY90" s="53">
        <f t="shared" si="142"/>
        <v>2.6419500905537592</v>
      </c>
      <c r="CZ90" s="53">
        <f t="shared" si="142"/>
        <v>2.9045373339290284</v>
      </c>
      <c r="DA90" s="53">
        <f t="shared" si="142"/>
        <v>3.1642600249942001</v>
      </c>
      <c r="DB90" s="53">
        <f t="shared" si="142"/>
        <v>3.4211411887080634</v>
      </c>
      <c r="DC90" s="53">
        <f t="shared" si="142"/>
        <v>3.6752036862344961</v>
      </c>
      <c r="DD90" s="53">
        <f t="shared" si="142"/>
        <v>3.9264702160329583</v>
      </c>
      <c r="DE90" s="53">
        <f t="shared" si="142"/>
        <v>4.1749633149420271</v>
      </c>
      <c r="DF90" s="53">
        <f t="shared" si="142"/>
        <v>4.4207053592560035</v>
      </c>
      <c r="DG90" s="53">
        <f t="shared" si="142"/>
        <v>4.6637185657946505</v>
      </c>
      <c r="DH90" s="53">
        <f t="shared" si="142"/>
        <v>4.9040249929660868</v>
      </c>
      <c r="DI90" s="53">
        <f t="shared" si="142"/>
        <v>5.1416465418228974</v>
      </c>
      <c r="DJ90" s="53">
        <f t="shared" si="142"/>
        <v>5.3766049571114864</v>
      </c>
      <c r="DK90" s="53">
        <f t="shared" si="142"/>
        <v>5.6089218283147266</v>
      </c>
      <c r="DL90" s="53">
        <f t="shared" si="142"/>
        <v>5.8386185906879335</v>
      </c>
      <c r="DM90" s="53">
        <f t="shared" si="142"/>
        <v>6.0657165262882335</v>
      </c>
      <c r="DN90" s="53">
        <f t="shared" si="142"/>
        <v>6.290236764997319</v>
      </c>
      <c r="DO90" s="53">
        <f t="shared" si="142"/>
        <v>6.5122002855376913</v>
      </c>
      <c r="DP90" s="53">
        <f t="shared" si="142"/>
        <v>6.7316279164823696</v>
      </c>
    </row>
    <row r="91" spans="1:120" x14ac:dyDescent="0.25">
      <c r="A91" s="52" t="str">
        <f t="shared" si="138"/>
        <v>01_AUS</v>
      </c>
      <c r="B91" s="52" t="str">
        <f t="shared" si="138"/>
        <v>1_1_coking_coal</v>
      </c>
      <c r="C91" s="52" t="str">
        <f t="shared" si="138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39"/>
        <v>01_AUS</v>
      </c>
      <c r="BL91" s="52" t="str">
        <f t="shared" si="140"/>
        <v>d_ind_cem_ccs_1_1_coking_coal</v>
      </c>
      <c r="BM91" s="52"/>
      <c r="BN91" s="52"/>
      <c r="BO91" s="53">
        <f t="shared" ref="BO91:CV91" si="143">BO$50*BO16</f>
        <v>0</v>
      </c>
      <c r="BP91" s="53">
        <f t="shared" si="143"/>
        <v>0</v>
      </c>
      <c r="BQ91" s="53">
        <f t="shared" si="143"/>
        <v>0</v>
      </c>
      <c r="BR91" s="53">
        <f t="shared" si="143"/>
        <v>0</v>
      </c>
      <c r="BS91" s="53">
        <f t="shared" si="143"/>
        <v>0</v>
      </c>
      <c r="BT91" s="53">
        <f t="shared" si="143"/>
        <v>0</v>
      </c>
      <c r="BU91" s="53">
        <f t="shared" si="143"/>
        <v>0</v>
      </c>
      <c r="BV91" s="53">
        <f t="shared" si="143"/>
        <v>0</v>
      </c>
      <c r="BW91" s="53">
        <f t="shared" si="143"/>
        <v>0</v>
      </c>
      <c r="BX91" s="53">
        <f t="shared" si="143"/>
        <v>0</v>
      </c>
      <c r="BY91" s="53">
        <f t="shared" si="143"/>
        <v>0</v>
      </c>
      <c r="BZ91" s="53">
        <f t="shared" si="143"/>
        <v>0</v>
      </c>
      <c r="CA91" s="53">
        <f t="shared" si="143"/>
        <v>0</v>
      </c>
      <c r="CB91" s="53">
        <f t="shared" si="143"/>
        <v>0</v>
      </c>
      <c r="CC91" s="53">
        <f t="shared" si="143"/>
        <v>0</v>
      </c>
      <c r="CD91" s="53">
        <f t="shared" si="143"/>
        <v>0</v>
      </c>
      <c r="CE91" s="53">
        <f t="shared" si="143"/>
        <v>0</v>
      </c>
      <c r="CF91" s="53">
        <f t="shared" si="143"/>
        <v>0</v>
      </c>
      <c r="CG91" s="53">
        <f t="shared" si="143"/>
        <v>0</v>
      </c>
      <c r="CH91" s="53">
        <f t="shared" si="143"/>
        <v>0</v>
      </c>
      <c r="CI91" s="53">
        <f t="shared" si="143"/>
        <v>0</v>
      </c>
      <c r="CJ91" s="53">
        <f t="shared" si="143"/>
        <v>0</v>
      </c>
      <c r="CK91" s="53">
        <f t="shared" si="143"/>
        <v>0</v>
      </c>
      <c r="CL91" s="53">
        <f t="shared" si="143"/>
        <v>0</v>
      </c>
      <c r="CM91" s="53">
        <f t="shared" si="143"/>
        <v>0</v>
      </c>
      <c r="CN91" s="53">
        <f t="shared" si="143"/>
        <v>0</v>
      </c>
      <c r="CO91" s="53">
        <f t="shared" si="143"/>
        <v>0</v>
      </c>
      <c r="CP91" s="53">
        <f t="shared" si="143"/>
        <v>0</v>
      </c>
      <c r="CQ91" s="53">
        <f t="shared" si="143"/>
        <v>0</v>
      </c>
      <c r="CR91" s="53">
        <f t="shared" si="143"/>
        <v>0</v>
      </c>
      <c r="CS91" s="53">
        <f t="shared" si="143"/>
        <v>0</v>
      </c>
      <c r="CT91" s="53">
        <f t="shared" si="143"/>
        <v>0</v>
      </c>
      <c r="CU91" s="53">
        <f t="shared" si="143"/>
        <v>0</v>
      </c>
      <c r="CV91" s="53">
        <f t="shared" si="143"/>
        <v>0</v>
      </c>
      <c r="CW91" s="53">
        <f t="shared" ref="CW91:DP91" si="144">CW$50*CW16</f>
        <v>0</v>
      </c>
      <c r="CX91" s="53">
        <f t="shared" si="144"/>
        <v>0</v>
      </c>
      <c r="CY91" s="53">
        <f t="shared" si="144"/>
        <v>0</v>
      </c>
      <c r="CZ91" s="53">
        <f t="shared" si="144"/>
        <v>0</v>
      </c>
      <c r="DA91" s="53">
        <f t="shared" si="144"/>
        <v>0</v>
      </c>
      <c r="DB91" s="53">
        <f t="shared" si="144"/>
        <v>0</v>
      </c>
      <c r="DC91" s="53">
        <f t="shared" si="144"/>
        <v>0</v>
      </c>
      <c r="DD91" s="53">
        <f t="shared" si="144"/>
        <v>0</v>
      </c>
      <c r="DE91" s="53">
        <f t="shared" si="144"/>
        <v>0</v>
      </c>
      <c r="DF91" s="53">
        <f t="shared" si="144"/>
        <v>0</v>
      </c>
      <c r="DG91" s="53">
        <f t="shared" si="144"/>
        <v>0</v>
      </c>
      <c r="DH91" s="53">
        <f t="shared" si="144"/>
        <v>0</v>
      </c>
      <c r="DI91" s="53">
        <f t="shared" si="144"/>
        <v>0</v>
      </c>
      <c r="DJ91" s="53">
        <f t="shared" si="144"/>
        <v>0</v>
      </c>
      <c r="DK91" s="53">
        <f t="shared" si="144"/>
        <v>0</v>
      </c>
      <c r="DL91" s="53">
        <f t="shared" si="144"/>
        <v>0</v>
      </c>
      <c r="DM91" s="53">
        <f t="shared" si="144"/>
        <v>0</v>
      </c>
      <c r="DN91" s="53">
        <f t="shared" si="144"/>
        <v>0</v>
      </c>
      <c r="DO91" s="53">
        <f t="shared" si="144"/>
        <v>0</v>
      </c>
      <c r="DP91" s="53">
        <f t="shared" si="144"/>
        <v>0</v>
      </c>
    </row>
    <row r="92" spans="1:120" x14ac:dyDescent="0.25">
      <c r="A92" s="52" t="str">
        <f t="shared" si="138"/>
        <v>01_AUS</v>
      </c>
      <c r="B92" s="52" t="str">
        <f t="shared" si="138"/>
        <v>1_5_lignite</v>
      </c>
      <c r="C92" s="52" t="str">
        <f t="shared" si="138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39"/>
        <v>01_AUS</v>
      </c>
      <c r="BL92" s="52" t="str">
        <f t="shared" si="140"/>
        <v>d_ind_cem_ccs_1_5_lignite</v>
      </c>
      <c r="BM92" s="52"/>
      <c r="BN92" s="52"/>
      <c r="BO92" s="53">
        <f t="shared" ref="BO92:CV92" si="145">BO$50*BO17</f>
        <v>0</v>
      </c>
      <c r="BP92" s="53">
        <f t="shared" si="145"/>
        <v>0</v>
      </c>
      <c r="BQ92" s="53">
        <f t="shared" si="145"/>
        <v>0</v>
      </c>
      <c r="BR92" s="53">
        <f t="shared" si="145"/>
        <v>0</v>
      </c>
      <c r="BS92" s="53">
        <f t="shared" si="145"/>
        <v>0</v>
      </c>
      <c r="BT92" s="53">
        <f t="shared" si="145"/>
        <v>0</v>
      </c>
      <c r="BU92" s="53">
        <f t="shared" si="145"/>
        <v>0</v>
      </c>
      <c r="BV92" s="53">
        <f t="shared" si="145"/>
        <v>0</v>
      </c>
      <c r="BW92" s="53">
        <f t="shared" si="145"/>
        <v>0</v>
      </c>
      <c r="BX92" s="53">
        <f t="shared" si="145"/>
        <v>0</v>
      </c>
      <c r="BY92" s="53">
        <f t="shared" si="145"/>
        <v>0</v>
      </c>
      <c r="BZ92" s="53">
        <f t="shared" si="145"/>
        <v>0</v>
      </c>
      <c r="CA92" s="53">
        <f t="shared" si="145"/>
        <v>0</v>
      </c>
      <c r="CB92" s="53">
        <f t="shared" si="145"/>
        <v>0</v>
      </c>
      <c r="CC92" s="53">
        <f t="shared" si="145"/>
        <v>0</v>
      </c>
      <c r="CD92" s="53">
        <f t="shared" si="145"/>
        <v>0</v>
      </c>
      <c r="CE92" s="53">
        <f t="shared" si="145"/>
        <v>0</v>
      </c>
      <c r="CF92" s="53">
        <f t="shared" si="145"/>
        <v>0</v>
      </c>
      <c r="CG92" s="53">
        <f t="shared" si="145"/>
        <v>0</v>
      </c>
      <c r="CH92" s="53">
        <f t="shared" si="145"/>
        <v>0</v>
      </c>
      <c r="CI92" s="53">
        <f t="shared" si="145"/>
        <v>0</v>
      </c>
      <c r="CJ92" s="53">
        <f t="shared" si="145"/>
        <v>0</v>
      </c>
      <c r="CK92" s="53">
        <f t="shared" si="145"/>
        <v>0</v>
      </c>
      <c r="CL92" s="53">
        <f t="shared" si="145"/>
        <v>0</v>
      </c>
      <c r="CM92" s="53">
        <f t="shared" si="145"/>
        <v>0</v>
      </c>
      <c r="CN92" s="53">
        <f t="shared" si="145"/>
        <v>0</v>
      </c>
      <c r="CO92" s="53">
        <f t="shared" si="145"/>
        <v>0</v>
      </c>
      <c r="CP92" s="53">
        <f t="shared" si="145"/>
        <v>0</v>
      </c>
      <c r="CQ92" s="53">
        <f t="shared" si="145"/>
        <v>0</v>
      </c>
      <c r="CR92" s="53">
        <f t="shared" si="145"/>
        <v>0</v>
      </c>
      <c r="CS92" s="53">
        <f t="shared" si="145"/>
        <v>0</v>
      </c>
      <c r="CT92" s="53">
        <f t="shared" si="145"/>
        <v>0</v>
      </c>
      <c r="CU92" s="53">
        <f t="shared" si="145"/>
        <v>0</v>
      </c>
      <c r="CV92" s="53">
        <f t="shared" si="145"/>
        <v>0</v>
      </c>
      <c r="CW92" s="53">
        <f t="shared" ref="CW92:DP92" si="146">CW$50*CW17</f>
        <v>0</v>
      </c>
      <c r="CX92" s="53">
        <f t="shared" si="146"/>
        <v>0</v>
      </c>
      <c r="CY92" s="53">
        <f t="shared" si="146"/>
        <v>0</v>
      </c>
      <c r="CZ92" s="53">
        <f t="shared" si="146"/>
        <v>0</v>
      </c>
      <c r="DA92" s="53">
        <f t="shared" si="146"/>
        <v>0</v>
      </c>
      <c r="DB92" s="53">
        <f t="shared" si="146"/>
        <v>0</v>
      </c>
      <c r="DC92" s="53">
        <f t="shared" si="146"/>
        <v>0</v>
      </c>
      <c r="DD92" s="53">
        <f t="shared" si="146"/>
        <v>0</v>
      </c>
      <c r="DE92" s="53">
        <f t="shared" si="146"/>
        <v>0</v>
      </c>
      <c r="DF92" s="53">
        <f t="shared" si="146"/>
        <v>0</v>
      </c>
      <c r="DG92" s="53">
        <f t="shared" si="146"/>
        <v>0</v>
      </c>
      <c r="DH92" s="53">
        <f t="shared" si="146"/>
        <v>0</v>
      </c>
      <c r="DI92" s="53">
        <f t="shared" si="146"/>
        <v>0</v>
      </c>
      <c r="DJ92" s="53">
        <f t="shared" si="146"/>
        <v>0</v>
      </c>
      <c r="DK92" s="53">
        <f t="shared" si="146"/>
        <v>0</v>
      </c>
      <c r="DL92" s="53">
        <f t="shared" si="146"/>
        <v>0</v>
      </c>
      <c r="DM92" s="53">
        <f t="shared" si="146"/>
        <v>0</v>
      </c>
      <c r="DN92" s="53">
        <f t="shared" si="146"/>
        <v>0</v>
      </c>
      <c r="DO92" s="53">
        <f t="shared" si="146"/>
        <v>0</v>
      </c>
      <c r="DP92" s="53">
        <f t="shared" si="146"/>
        <v>0</v>
      </c>
    </row>
    <row r="93" spans="1:120" x14ac:dyDescent="0.25">
      <c r="A93" s="52" t="str">
        <f t="shared" si="138"/>
        <v>01_AUS</v>
      </c>
      <c r="B93" s="52" t="str">
        <f t="shared" si="138"/>
        <v>2_coal_products</v>
      </c>
      <c r="C93" s="52" t="str">
        <f t="shared" si="138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39"/>
        <v>01_AUS</v>
      </c>
      <c r="BL93" s="52" t="str">
        <f t="shared" si="140"/>
        <v>d_ind_cem_ccs_2_coal_products</v>
      </c>
      <c r="BM93" s="52"/>
      <c r="BN93" s="52"/>
      <c r="BO93" s="53">
        <f t="shared" ref="BO93:CV93" si="147">BO$50*BO18</f>
        <v>0</v>
      </c>
      <c r="BP93" s="53">
        <f t="shared" si="147"/>
        <v>0</v>
      </c>
      <c r="BQ93" s="53">
        <f t="shared" si="147"/>
        <v>0</v>
      </c>
      <c r="BR93" s="53">
        <f t="shared" si="147"/>
        <v>0</v>
      </c>
      <c r="BS93" s="53">
        <f t="shared" si="147"/>
        <v>0</v>
      </c>
      <c r="BT93" s="53">
        <f t="shared" si="147"/>
        <v>0</v>
      </c>
      <c r="BU93" s="53">
        <f t="shared" si="147"/>
        <v>0</v>
      </c>
      <c r="BV93" s="53">
        <f t="shared" si="147"/>
        <v>0</v>
      </c>
      <c r="BW93" s="53">
        <f t="shared" si="147"/>
        <v>0</v>
      </c>
      <c r="BX93" s="53">
        <f t="shared" si="147"/>
        <v>0</v>
      </c>
      <c r="BY93" s="53">
        <f t="shared" si="147"/>
        <v>0</v>
      </c>
      <c r="BZ93" s="53">
        <f t="shared" si="147"/>
        <v>0</v>
      </c>
      <c r="CA93" s="53">
        <f t="shared" si="147"/>
        <v>0</v>
      </c>
      <c r="CB93" s="53">
        <f t="shared" si="147"/>
        <v>0</v>
      </c>
      <c r="CC93" s="53">
        <f t="shared" si="147"/>
        <v>0</v>
      </c>
      <c r="CD93" s="53">
        <f t="shared" si="147"/>
        <v>0</v>
      </c>
      <c r="CE93" s="53">
        <f t="shared" si="147"/>
        <v>0</v>
      </c>
      <c r="CF93" s="53">
        <f t="shared" si="147"/>
        <v>0</v>
      </c>
      <c r="CG93" s="53">
        <f t="shared" si="147"/>
        <v>0</v>
      </c>
      <c r="CH93" s="53">
        <f t="shared" si="147"/>
        <v>0</v>
      </c>
      <c r="CI93" s="53">
        <f t="shared" si="147"/>
        <v>0</v>
      </c>
      <c r="CJ93" s="53">
        <f t="shared" si="147"/>
        <v>0</v>
      </c>
      <c r="CK93" s="53">
        <f t="shared" si="147"/>
        <v>0</v>
      </c>
      <c r="CL93" s="53">
        <f t="shared" si="147"/>
        <v>1.5087691275989209E-4</v>
      </c>
      <c r="CM93" s="53">
        <f t="shared" si="147"/>
        <v>4.5327263028466198E-4</v>
      </c>
      <c r="CN93" s="53">
        <f t="shared" si="147"/>
        <v>9.0764753105161342E-4</v>
      </c>
      <c r="CO93" s="53">
        <f t="shared" si="147"/>
        <v>1.5142872708577856E-3</v>
      </c>
      <c r="CP93" s="53">
        <f t="shared" si="147"/>
        <v>2.273354599886541E-3</v>
      </c>
      <c r="CQ93" s="53">
        <f t="shared" si="147"/>
        <v>3.1849230618695842E-3</v>
      </c>
      <c r="CR93" s="53">
        <f t="shared" si="147"/>
        <v>4.2472506234112915E-3</v>
      </c>
      <c r="CS93" s="53">
        <f t="shared" si="147"/>
        <v>5.4613845134887954E-3</v>
      </c>
      <c r="CT93" s="53">
        <f t="shared" si="147"/>
        <v>6.827097403300831E-3</v>
      </c>
      <c r="CU93" s="53">
        <f t="shared" si="147"/>
        <v>8.3439686150328148E-3</v>
      </c>
      <c r="CV93" s="53">
        <f t="shared" si="147"/>
        <v>9.8597034183801908E-3</v>
      </c>
      <c r="CW93" s="53">
        <f t="shared" ref="CW93:DP93" si="148">CW$50*CW18</f>
        <v>1.1316142781503898E-2</v>
      </c>
      <c r="CX93" s="53">
        <f t="shared" si="148"/>
        <v>1.2756829209374113E-2</v>
      </c>
      <c r="CY93" s="53">
        <f t="shared" si="148"/>
        <v>1.4181888972340408E-2</v>
      </c>
      <c r="CZ93" s="53">
        <f t="shared" si="148"/>
        <v>1.5591447443719569E-2</v>
      </c>
      <c r="DA93" s="53">
        <f t="shared" si="148"/>
        <v>1.6985629105762887E-2</v>
      </c>
      <c r="DB93" s="53">
        <f t="shared" si="148"/>
        <v>1.8364557555585349E-2</v>
      </c>
      <c r="DC93" s="53">
        <f t="shared" si="148"/>
        <v>1.9728355511057005E-2</v>
      </c>
      <c r="DD93" s="53">
        <f t="shared" si="148"/>
        <v>2.1077144816656703E-2</v>
      </c>
      <c r="DE93" s="53">
        <f t="shared" si="148"/>
        <v>2.2411046449288437E-2</v>
      </c>
      <c r="DF93" s="53">
        <f t="shared" si="148"/>
        <v>2.3730180524060566E-2</v>
      </c>
      <c r="DG93" s="53">
        <f t="shared" si="148"/>
        <v>2.5034666300028097E-2</v>
      </c>
      <c r="DH93" s="53">
        <f t="shared" si="148"/>
        <v>2.6324622185898296E-2</v>
      </c>
      <c r="DI93" s="53">
        <f t="shared" si="148"/>
        <v>2.7600165745699803E-2</v>
      </c>
      <c r="DJ93" s="53">
        <f t="shared" si="148"/>
        <v>2.8861413704415549E-2</v>
      </c>
      <c r="DK93" s="53">
        <f t="shared" si="148"/>
        <v>3.0108481953579663E-2</v>
      </c>
      <c r="DL93" s="53">
        <f t="shared" si="148"/>
        <v>3.1341485556838536E-2</v>
      </c>
      <c r="DM93" s="53">
        <f t="shared" si="148"/>
        <v>3.2560538755476397E-2</v>
      </c>
      <c r="DN93" s="53">
        <f t="shared" si="148"/>
        <v>3.37657549739055E-2</v>
      </c>
      <c r="DO93" s="53">
        <f t="shared" si="148"/>
        <v>3.4957246825121184E-2</v>
      </c>
      <c r="DP93" s="53">
        <f t="shared" si="148"/>
        <v>3.6135126116122046E-2</v>
      </c>
    </row>
    <row r="94" spans="1:120" x14ac:dyDescent="0.25">
      <c r="A94" s="52" t="str">
        <f t="shared" si="138"/>
        <v>01_AUS</v>
      </c>
      <c r="B94" s="52" t="str">
        <f t="shared" si="138"/>
        <v>6_1_crude_oil</v>
      </c>
      <c r="C94" s="52" t="str">
        <f t="shared" si="138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39"/>
        <v>01_AUS</v>
      </c>
      <c r="BL94" s="52" t="str">
        <f t="shared" si="140"/>
        <v>d_ind_cem_ccs_6_1_crude_oil</v>
      </c>
      <c r="BM94" s="52"/>
      <c r="BN94" s="52"/>
      <c r="BO94" s="53">
        <f t="shared" ref="BO94:CV94" si="149">BO$50*BO19</f>
        <v>0</v>
      </c>
      <c r="BP94" s="53">
        <f t="shared" si="149"/>
        <v>0</v>
      </c>
      <c r="BQ94" s="53">
        <f t="shared" si="149"/>
        <v>0</v>
      </c>
      <c r="BR94" s="53">
        <f t="shared" si="149"/>
        <v>0</v>
      </c>
      <c r="BS94" s="53">
        <f t="shared" si="149"/>
        <v>0</v>
      </c>
      <c r="BT94" s="53">
        <f t="shared" si="149"/>
        <v>0</v>
      </c>
      <c r="BU94" s="53">
        <f t="shared" si="149"/>
        <v>0</v>
      </c>
      <c r="BV94" s="53">
        <f t="shared" si="149"/>
        <v>0</v>
      </c>
      <c r="BW94" s="53">
        <f t="shared" si="149"/>
        <v>0</v>
      </c>
      <c r="BX94" s="53">
        <f t="shared" si="149"/>
        <v>0</v>
      </c>
      <c r="BY94" s="53">
        <f t="shared" si="149"/>
        <v>0</v>
      </c>
      <c r="BZ94" s="53">
        <f t="shared" si="149"/>
        <v>0</v>
      </c>
      <c r="CA94" s="53">
        <f t="shared" si="149"/>
        <v>0</v>
      </c>
      <c r="CB94" s="53">
        <f t="shared" si="149"/>
        <v>0</v>
      </c>
      <c r="CC94" s="53">
        <f t="shared" si="149"/>
        <v>0</v>
      </c>
      <c r="CD94" s="53">
        <f t="shared" si="149"/>
        <v>0</v>
      </c>
      <c r="CE94" s="53">
        <f t="shared" si="149"/>
        <v>0</v>
      </c>
      <c r="CF94" s="53">
        <f t="shared" si="149"/>
        <v>0</v>
      </c>
      <c r="CG94" s="53">
        <f t="shared" si="149"/>
        <v>0</v>
      </c>
      <c r="CH94" s="53">
        <f t="shared" si="149"/>
        <v>0</v>
      </c>
      <c r="CI94" s="53">
        <f t="shared" si="149"/>
        <v>0</v>
      </c>
      <c r="CJ94" s="53">
        <f t="shared" si="149"/>
        <v>0</v>
      </c>
      <c r="CK94" s="53">
        <f t="shared" si="149"/>
        <v>0</v>
      </c>
      <c r="CL94" s="53">
        <f t="shared" si="149"/>
        <v>0</v>
      </c>
      <c r="CM94" s="53">
        <f t="shared" si="149"/>
        <v>0</v>
      </c>
      <c r="CN94" s="53">
        <f t="shared" si="149"/>
        <v>0</v>
      </c>
      <c r="CO94" s="53">
        <f t="shared" si="149"/>
        <v>0</v>
      </c>
      <c r="CP94" s="53">
        <f t="shared" si="149"/>
        <v>0</v>
      </c>
      <c r="CQ94" s="53">
        <f t="shared" si="149"/>
        <v>0</v>
      </c>
      <c r="CR94" s="53">
        <f t="shared" si="149"/>
        <v>0</v>
      </c>
      <c r="CS94" s="53">
        <f t="shared" si="149"/>
        <v>0</v>
      </c>
      <c r="CT94" s="53">
        <f t="shared" si="149"/>
        <v>0</v>
      </c>
      <c r="CU94" s="53">
        <f t="shared" si="149"/>
        <v>0</v>
      </c>
      <c r="CV94" s="53">
        <f t="shared" si="149"/>
        <v>0</v>
      </c>
      <c r="CW94" s="53">
        <f t="shared" ref="CW94:DP94" si="150">CW$50*CW19</f>
        <v>0</v>
      </c>
      <c r="CX94" s="53">
        <f t="shared" si="150"/>
        <v>0</v>
      </c>
      <c r="CY94" s="53">
        <f t="shared" si="150"/>
        <v>0</v>
      </c>
      <c r="CZ94" s="53">
        <f t="shared" si="150"/>
        <v>0</v>
      </c>
      <c r="DA94" s="53">
        <f t="shared" si="150"/>
        <v>0</v>
      </c>
      <c r="DB94" s="53">
        <f t="shared" si="150"/>
        <v>0</v>
      </c>
      <c r="DC94" s="53">
        <f t="shared" si="150"/>
        <v>0</v>
      </c>
      <c r="DD94" s="53">
        <f t="shared" si="150"/>
        <v>0</v>
      </c>
      <c r="DE94" s="53">
        <f t="shared" si="150"/>
        <v>0</v>
      </c>
      <c r="DF94" s="53">
        <f t="shared" si="150"/>
        <v>0</v>
      </c>
      <c r="DG94" s="53">
        <f t="shared" si="150"/>
        <v>0</v>
      </c>
      <c r="DH94" s="53">
        <f t="shared" si="150"/>
        <v>0</v>
      </c>
      <c r="DI94" s="53">
        <f t="shared" si="150"/>
        <v>0</v>
      </c>
      <c r="DJ94" s="53">
        <f t="shared" si="150"/>
        <v>0</v>
      </c>
      <c r="DK94" s="53">
        <f t="shared" si="150"/>
        <v>0</v>
      </c>
      <c r="DL94" s="53">
        <f t="shared" si="150"/>
        <v>0</v>
      </c>
      <c r="DM94" s="53">
        <f t="shared" si="150"/>
        <v>0</v>
      </c>
      <c r="DN94" s="53">
        <f t="shared" si="150"/>
        <v>0</v>
      </c>
      <c r="DO94" s="53">
        <f t="shared" si="150"/>
        <v>0</v>
      </c>
      <c r="DP94" s="53">
        <f t="shared" si="150"/>
        <v>0</v>
      </c>
    </row>
    <row r="95" spans="1:120" x14ac:dyDescent="0.25">
      <c r="A95" s="52" t="str">
        <f t="shared" si="138"/>
        <v>01_AUS</v>
      </c>
      <c r="B95" s="52" t="str">
        <f t="shared" si="138"/>
        <v>6_x_ngls</v>
      </c>
      <c r="C95" s="52" t="str">
        <f t="shared" si="138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39"/>
        <v>01_AUS</v>
      </c>
      <c r="BL95" s="52" t="str">
        <f t="shared" si="140"/>
        <v>d_ind_cem_ccs_6_x_ngls</v>
      </c>
      <c r="BM95" s="52"/>
      <c r="BN95" s="52"/>
      <c r="BO95" s="53">
        <f t="shared" ref="BO95:CV95" si="151">BO$50*BO20</f>
        <v>0</v>
      </c>
      <c r="BP95" s="53">
        <f t="shared" si="151"/>
        <v>0</v>
      </c>
      <c r="BQ95" s="53">
        <f t="shared" si="151"/>
        <v>0</v>
      </c>
      <c r="BR95" s="53">
        <f t="shared" si="151"/>
        <v>0</v>
      </c>
      <c r="BS95" s="53">
        <f t="shared" si="151"/>
        <v>0</v>
      </c>
      <c r="BT95" s="53">
        <f t="shared" si="151"/>
        <v>0</v>
      </c>
      <c r="BU95" s="53">
        <f t="shared" si="151"/>
        <v>0</v>
      </c>
      <c r="BV95" s="53">
        <f t="shared" si="151"/>
        <v>0</v>
      </c>
      <c r="BW95" s="53">
        <f t="shared" si="151"/>
        <v>0</v>
      </c>
      <c r="BX95" s="53">
        <f t="shared" si="151"/>
        <v>0</v>
      </c>
      <c r="BY95" s="53">
        <f t="shared" si="151"/>
        <v>0</v>
      </c>
      <c r="BZ95" s="53">
        <f t="shared" si="151"/>
        <v>0</v>
      </c>
      <c r="CA95" s="53">
        <f t="shared" si="151"/>
        <v>0</v>
      </c>
      <c r="CB95" s="53">
        <f t="shared" si="151"/>
        <v>0</v>
      </c>
      <c r="CC95" s="53">
        <f t="shared" si="151"/>
        <v>0</v>
      </c>
      <c r="CD95" s="53">
        <f t="shared" si="151"/>
        <v>0</v>
      </c>
      <c r="CE95" s="53">
        <f t="shared" si="151"/>
        <v>0</v>
      </c>
      <c r="CF95" s="53">
        <f t="shared" si="151"/>
        <v>0</v>
      </c>
      <c r="CG95" s="53">
        <f t="shared" si="151"/>
        <v>0</v>
      </c>
      <c r="CH95" s="53">
        <f t="shared" si="151"/>
        <v>0</v>
      </c>
      <c r="CI95" s="53">
        <f t="shared" si="151"/>
        <v>0</v>
      </c>
      <c r="CJ95" s="53">
        <f t="shared" si="151"/>
        <v>0</v>
      </c>
      <c r="CK95" s="53">
        <f t="shared" si="151"/>
        <v>0</v>
      </c>
      <c r="CL95" s="53">
        <f t="shared" si="151"/>
        <v>0</v>
      </c>
      <c r="CM95" s="53">
        <f t="shared" si="151"/>
        <v>0</v>
      </c>
      <c r="CN95" s="53">
        <f t="shared" si="151"/>
        <v>0</v>
      </c>
      <c r="CO95" s="53">
        <f t="shared" si="151"/>
        <v>0</v>
      </c>
      <c r="CP95" s="53">
        <f t="shared" si="151"/>
        <v>0</v>
      </c>
      <c r="CQ95" s="53">
        <f t="shared" si="151"/>
        <v>0</v>
      </c>
      <c r="CR95" s="53">
        <f t="shared" si="151"/>
        <v>0</v>
      </c>
      <c r="CS95" s="53">
        <f t="shared" si="151"/>
        <v>0</v>
      </c>
      <c r="CT95" s="53">
        <f t="shared" si="151"/>
        <v>0</v>
      </c>
      <c r="CU95" s="53">
        <f t="shared" si="151"/>
        <v>0</v>
      </c>
      <c r="CV95" s="53">
        <f t="shared" si="151"/>
        <v>0</v>
      </c>
      <c r="CW95" s="53">
        <f t="shared" ref="CW95:DP95" si="152">CW$50*CW20</f>
        <v>0</v>
      </c>
      <c r="CX95" s="53">
        <f t="shared" si="152"/>
        <v>0</v>
      </c>
      <c r="CY95" s="53">
        <f t="shared" si="152"/>
        <v>0</v>
      </c>
      <c r="CZ95" s="53">
        <f t="shared" si="152"/>
        <v>0</v>
      </c>
      <c r="DA95" s="53">
        <f t="shared" si="152"/>
        <v>0</v>
      </c>
      <c r="DB95" s="53">
        <f t="shared" si="152"/>
        <v>0</v>
      </c>
      <c r="DC95" s="53">
        <f t="shared" si="152"/>
        <v>0</v>
      </c>
      <c r="DD95" s="53">
        <f t="shared" si="152"/>
        <v>0</v>
      </c>
      <c r="DE95" s="53">
        <f t="shared" si="152"/>
        <v>0</v>
      </c>
      <c r="DF95" s="53">
        <f t="shared" si="152"/>
        <v>0</v>
      </c>
      <c r="DG95" s="53">
        <f t="shared" si="152"/>
        <v>0</v>
      </c>
      <c r="DH95" s="53">
        <f t="shared" si="152"/>
        <v>0</v>
      </c>
      <c r="DI95" s="53">
        <f t="shared" si="152"/>
        <v>0</v>
      </c>
      <c r="DJ95" s="53">
        <f t="shared" si="152"/>
        <v>0</v>
      </c>
      <c r="DK95" s="53">
        <f t="shared" si="152"/>
        <v>0</v>
      </c>
      <c r="DL95" s="53">
        <f t="shared" si="152"/>
        <v>0</v>
      </c>
      <c r="DM95" s="53">
        <f t="shared" si="152"/>
        <v>0</v>
      </c>
      <c r="DN95" s="53">
        <f t="shared" si="152"/>
        <v>0</v>
      </c>
      <c r="DO95" s="53">
        <f t="shared" si="152"/>
        <v>0</v>
      </c>
      <c r="DP95" s="53">
        <f t="shared" si="152"/>
        <v>0</v>
      </c>
    </row>
    <row r="96" spans="1:120" x14ac:dyDescent="0.25">
      <c r="A96" s="52" t="str">
        <f t="shared" si="138"/>
        <v>01_AUS</v>
      </c>
      <c r="B96" s="52" t="str">
        <f t="shared" si="138"/>
        <v>7_1_motor_gasoline</v>
      </c>
      <c r="C96" s="52" t="str">
        <f t="shared" si="138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39"/>
        <v>01_AUS</v>
      </c>
      <c r="BL96" s="52" t="str">
        <f t="shared" si="140"/>
        <v>d_ind_cem_ccs_7_1_mo_gasoline</v>
      </c>
      <c r="BM96" s="52"/>
      <c r="BN96" s="52"/>
      <c r="BO96" s="53">
        <f t="shared" ref="BO96:CV96" si="153">BO$50*BO21</f>
        <v>0</v>
      </c>
      <c r="BP96" s="53">
        <f t="shared" si="153"/>
        <v>0</v>
      </c>
      <c r="BQ96" s="53">
        <f t="shared" si="153"/>
        <v>0</v>
      </c>
      <c r="BR96" s="53">
        <f t="shared" si="153"/>
        <v>0</v>
      </c>
      <c r="BS96" s="53">
        <f t="shared" si="153"/>
        <v>0</v>
      </c>
      <c r="BT96" s="53">
        <f t="shared" si="153"/>
        <v>0</v>
      </c>
      <c r="BU96" s="53">
        <f t="shared" si="153"/>
        <v>0</v>
      </c>
      <c r="BV96" s="53">
        <f t="shared" si="153"/>
        <v>0</v>
      </c>
      <c r="BW96" s="53">
        <f t="shared" si="153"/>
        <v>0</v>
      </c>
      <c r="BX96" s="53">
        <f t="shared" si="153"/>
        <v>0</v>
      </c>
      <c r="BY96" s="53">
        <f t="shared" si="153"/>
        <v>0</v>
      </c>
      <c r="BZ96" s="53">
        <f t="shared" si="153"/>
        <v>0</v>
      </c>
      <c r="CA96" s="53">
        <f t="shared" si="153"/>
        <v>0</v>
      </c>
      <c r="CB96" s="53">
        <f t="shared" si="153"/>
        <v>0</v>
      </c>
      <c r="CC96" s="53">
        <f t="shared" si="153"/>
        <v>0</v>
      </c>
      <c r="CD96" s="53">
        <f t="shared" si="153"/>
        <v>0</v>
      </c>
      <c r="CE96" s="53">
        <f t="shared" si="153"/>
        <v>0</v>
      </c>
      <c r="CF96" s="53">
        <f t="shared" si="153"/>
        <v>0</v>
      </c>
      <c r="CG96" s="53">
        <f t="shared" si="153"/>
        <v>0</v>
      </c>
      <c r="CH96" s="53">
        <f t="shared" si="153"/>
        <v>0</v>
      </c>
      <c r="CI96" s="53">
        <f t="shared" si="153"/>
        <v>0</v>
      </c>
      <c r="CJ96" s="53">
        <f t="shared" si="153"/>
        <v>0</v>
      </c>
      <c r="CK96" s="53">
        <f t="shared" si="153"/>
        <v>0</v>
      </c>
      <c r="CL96" s="53">
        <f t="shared" si="153"/>
        <v>1.75506296347296E-7</v>
      </c>
      <c r="CM96" s="53">
        <f t="shared" si="153"/>
        <v>5.272655645032906E-7</v>
      </c>
      <c r="CN96" s="53">
        <f t="shared" si="153"/>
        <v>1.0558133358491049E-6</v>
      </c>
      <c r="CO96" s="53">
        <f t="shared" si="153"/>
        <v>1.7614818970815664E-6</v>
      </c>
      <c r="CP96" s="53">
        <f t="shared" si="153"/>
        <v>2.6444605659789171E-6</v>
      </c>
      <c r="CQ96" s="53">
        <f t="shared" si="153"/>
        <v>3.7048348916668315E-6</v>
      </c>
      <c r="CR96" s="53">
        <f t="shared" si="153"/>
        <v>4.9405784684892911E-6</v>
      </c>
      <c r="CS96" s="53">
        <f t="shared" si="153"/>
        <v>6.3529094767221386E-6</v>
      </c>
      <c r="CT96" s="53">
        <f t="shared" si="153"/>
        <v>7.9415634780544814E-6</v>
      </c>
      <c r="CU96" s="53">
        <f t="shared" si="153"/>
        <v>9.7060511225662886E-6</v>
      </c>
      <c r="CV96" s="53">
        <f t="shared" si="153"/>
        <v>1.1469216849608602E-5</v>
      </c>
      <c r="CW96" s="53">
        <f t="shared" ref="CW96:DP96" si="154">CW$50*CW21</f>
        <v>1.3163407655878911E-5</v>
      </c>
      <c r="CX96" s="53">
        <f t="shared" si="154"/>
        <v>1.4839273993067995E-5</v>
      </c>
      <c r="CY96" s="53">
        <f t="shared" si="154"/>
        <v>1.6496962744095094E-5</v>
      </c>
      <c r="CZ96" s="53">
        <f t="shared" si="154"/>
        <v>1.8136619748413623E-5</v>
      </c>
      <c r="DA96" s="53">
        <f t="shared" si="154"/>
        <v>1.9758389808952572E-5</v>
      </c>
      <c r="DB96" s="53">
        <f t="shared" si="154"/>
        <v>2.1362416699013602E-5</v>
      </c>
      <c r="DC96" s="53">
        <f t="shared" si="154"/>
        <v>2.2948843169124098E-5</v>
      </c>
      <c r="DD96" s="53">
        <f t="shared" si="154"/>
        <v>2.4517810953846511E-5</v>
      </c>
      <c r="DE96" s="53">
        <f t="shared" si="154"/>
        <v>2.6069460778544146E-5</v>
      </c>
      <c r="DF96" s="53">
        <f t="shared" si="154"/>
        <v>2.7603932366103814E-5</v>
      </c>
      <c r="DG96" s="53">
        <f t="shared" si="154"/>
        <v>2.9121364443615488E-5</v>
      </c>
      <c r="DH96" s="53">
        <f t="shared" si="154"/>
        <v>3.0621894749009276E-5</v>
      </c>
      <c r="DI96" s="53">
        <f t="shared" si="154"/>
        <v>3.2105660037650042E-5</v>
      </c>
      <c r="DJ96" s="53">
        <f t="shared" si="154"/>
        <v>3.3572796088889759E-5</v>
      </c>
      <c r="DK96" s="53">
        <f t="shared" si="154"/>
        <v>3.5023437712578144E-5</v>
      </c>
      <c r="DL96" s="53">
        <f t="shared" si="154"/>
        <v>3.6457718755531465E-5</v>
      </c>
      <c r="DM96" s="53">
        <f t="shared" si="154"/>
        <v>3.7875772107960161E-5</v>
      </c>
      <c r="DN96" s="53">
        <f t="shared" si="154"/>
        <v>3.9277729709855193E-5</v>
      </c>
      <c r="DO96" s="53">
        <f t="shared" si="154"/>
        <v>4.0663722557333702E-5</v>
      </c>
      <c r="DP96" s="53">
        <f t="shared" si="154"/>
        <v>4.2033880708943852E-5</v>
      </c>
    </row>
    <row r="97" spans="1:120" x14ac:dyDescent="0.25">
      <c r="A97" s="52" t="str">
        <f t="shared" si="138"/>
        <v>01_AUS</v>
      </c>
      <c r="B97" s="52" t="str">
        <f t="shared" si="138"/>
        <v>7_2_aviation_gasoline</v>
      </c>
      <c r="C97" s="52" t="str">
        <f t="shared" si="138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39"/>
        <v>01_AUS</v>
      </c>
      <c r="BL97" s="52" t="str">
        <f t="shared" si="140"/>
        <v>d_ind_cem_ccs_7_2_avi_gasoline</v>
      </c>
      <c r="BM97" s="52"/>
      <c r="BN97" s="52"/>
      <c r="BO97" s="53">
        <f t="shared" ref="BO97:CV97" si="155">BO$50*BO22</f>
        <v>0</v>
      </c>
      <c r="BP97" s="53">
        <f t="shared" si="155"/>
        <v>0</v>
      </c>
      <c r="BQ97" s="53">
        <f t="shared" si="155"/>
        <v>0</v>
      </c>
      <c r="BR97" s="53">
        <f t="shared" si="155"/>
        <v>0</v>
      </c>
      <c r="BS97" s="53">
        <f t="shared" si="155"/>
        <v>0</v>
      </c>
      <c r="BT97" s="53">
        <f t="shared" si="155"/>
        <v>0</v>
      </c>
      <c r="BU97" s="53">
        <f t="shared" si="155"/>
        <v>0</v>
      </c>
      <c r="BV97" s="53">
        <f t="shared" si="155"/>
        <v>0</v>
      </c>
      <c r="BW97" s="53">
        <f t="shared" si="155"/>
        <v>0</v>
      </c>
      <c r="BX97" s="53">
        <f t="shared" si="155"/>
        <v>0</v>
      </c>
      <c r="BY97" s="53">
        <f t="shared" si="155"/>
        <v>0</v>
      </c>
      <c r="BZ97" s="53">
        <f t="shared" si="155"/>
        <v>0</v>
      </c>
      <c r="CA97" s="53">
        <f t="shared" si="155"/>
        <v>0</v>
      </c>
      <c r="CB97" s="53">
        <f t="shared" si="155"/>
        <v>0</v>
      </c>
      <c r="CC97" s="53">
        <f t="shared" si="155"/>
        <v>0</v>
      </c>
      <c r="CD97" s="53">
        <f t="shared" si="155"/>
        <v>0</v>
      </c>
      <c r="CE97" s="53">
        <f t="shared" si="155"/>
        <v>0</v>
      </c>
      <c r="CF97" s="53">
        <f t="shared" si="155"/>
        <v>0</v>
      </c>
      <c r="CG97" s="53">
        <f t="shared" si="155"/>
        <v>0</v>
      </c>
      <c r="CH97" s="53">
        <f t="shared" si="155"/>
        <v>0</v>
      </c>
      <c r="CI97" s="53">
        <f t="shared" si="155"/>
        <v>0</v>
      </c>
      <c r="CJ97" s="53">
        <f t="shared" si="155"/>
        <v>0</v>
      </c>
      <c r="CK97" s="53">
        <f t="shared" si="155"/>
        <v>0</v>
      </c>
      <c r="CL97" s="53">
        <f t="shared" si="155"/>
        <v>0</v>
      </c>
      <c r="CM97" s="53">
        <f t="shared" si="155"/>
        <v>0</v>
      </c>
      <c r="CN97" s="53">
        <f t="shared" si="155"/>
        <v>0</v>
      </c>
      <c r="CO97" s="53">
        <f t="shared" si="155"/>
        <v>0</v>
      </c>
      <c r="CP97" s="53">
        <f t="shared" si="155"/>
        <v>0</v>
      </c>
      <c r="CQ97" s="53">
        <f t="shared" si="155"/>
        <v>0</v>
      </c>
      <c r="CR97" s="53">
        <f t="shared" si="155"/>
        <v>0</v>
      </c>
      <c r="CS97" s="53">
        <f t="shared" si="155"/>
        <v>0</v>
      </c>
      <c r="CT97" s="53">
        <f t="shared" si="155"/>
        <v>0</v>
      </c>
      <c r="CU97" s="53">
        <f t="shared" si="155"/>
        <v>0</v>
      </c>
      <c r="CV97" s="53">
        <f t="shared" si="155"/>
        <v>0</v>
      </c>
      <c r="CW97" s="53">
        <f t="shared" ref="CW97:DP97" si="156">CW$50*CW22</f>
        <v>0</v>
      </c>
      <c r="CX97" s="53">
        <f t="shared" si="156"/>
        <v>0</v>
      </c>
      <c r="CY97" s="53">
        <f t="shared" si="156"/>
        <v>0</v>
      </c>
      <c r="CZ97" s="53">
        <f t="shared" si="156"/>
        <v>0</v>
      </c>
      <c r="DA97" s="53">
        <f t="shared" si="156"/>
        <v>0</v>
      </c>
      <c r="DB97" s="53">
        <f t="shared" si="156"/>
        <v>0</v>
      </c>
      <c r="DC97" s="53">
        <f t="shared" si="156"/>
        <v>0</v>
      </c>
      <c r="DD97" s="53">
        <f t="shared" si="156"/>
        <v>0</v>
      </c>
      <c r="DE97" s="53">
        <f t="shared" si="156"/>
        <v>0</v>
      </c>
      <c r="DF97" s="53">
        <f t="shared" si="156"/>
        <v>0</v>
      </c>
      <c r="DG97" s="53">
        <f t="shared" si="156"/>
        <v>0</v>
      </c>
      <c r="DH97" s="53">
        <f t="shared" si="156"/>
        <v>0</v>
      </c>
      <c r="DI97" s="53">
        <f t="shared" si="156"/>
        <v>0</v>
      </c>
      <c r="DJ97" s="53">
        <f t="shared" si="156"/>
        <v>0</v>
      </c>
      <c r="DK97" s="53">
        <f t="shared" si="156"/>
        <v>0</v>
      </c>
      <c r="DL97" s="53">
        <f t="shared" si="156"/>
        <v>0</v>
      </c>
      <c r="DM97" s="53">
        <f t="shared" si="156"/>
        <v>0</v>
      </c>
      <c r="DN97" s="53">
        <f t="shared" si="156"/>
        <v>0</v>
      </c>
      <c r="DO97" s="53">
        <f t="shared" si="156"/>
        <v>0</v>
      </c>
      <c r="DP97" s="53">
        <f t="shared" si="156"/>
        <v>0</v>
      </c>
    </row>
    <row r="98" spans="1:120" x14ac:dyDescent="0.25">
      <c r="A98" s="52" t="str">
        <f t="shared" si="138"/>
        <v>01_AUS</v>
      </c>
      <c r="B98" s="52" t="str">
        <f t="shared" si="138"/>
        <v>7_3_naphtha</v>
      </c>
      <c r="C98" s="52" t="str">
        <f t="shared" si="138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39"/>
        <v>01_AUS</v>
      </c>
      <c r="BL98" s="52" t="str">
        <f t="shared" si="140"/>
        <v>d_ind_cem_ccs_7_3_naphtha</v>
      </c>
      <c r="BM98" s="52"/>
      <c r="BN98" s="52"/>
      <c r="BO98" s="53">
        <f t="shared" ref="BO98:CV98" si="157">BO$50*BO23</f>
        <v>0</v>
      </c>
      <c r="BP98" s="53">
        <f t="shared" si="157"/>
        <v>0</v>
      </c>
      <c r="BQ98" s="53">
        <f t="shared" si="157"/>
        <v>0</v>
      </c>
      <c r="BR98" s="53">
        <f t="shared" si="157"/>
        <v>0</v>
      </c>
      <c r="BS98" s="53">
        <f t="shared" si="157"/>
        <v>0</v>
      </c>
      <c r="BT98" s="53">
        <f t="shared" si="157"/>
        <v>0</v>
      </c>
      <c r="BU98" s="53">
        <f t="shared" si="157"/>
        <v>0</v>
      </c>
      <c r="BV98" s="53">
        <f t="shared" si="157"/>
        <v>0</v>
      </c>
      <c r="BW98" s="53">
        <f t="shared" si="157"/>
        <v>0</v>
      </c>
      <c r="BX98" s="53">
        <f t="shared" si="157"/>
        <v>0</v>
      </c>
      <c r="BY98" s="53">
        <f t="shared" si="157"/>
        <v>0</v>
      </c>
      <c r="BZ98" s="53">
        <f t="shared" si="157"/>
        <v>0</v>
      </c>
      <c r="CA98" s="53">
        <f t="shared" si="157"/>
        <v>0</v>
      </c>
      <c r="CB98" s="53">
        <f t="shared" si="157"/>
        <v>0</v>
      </c>
      <c r="CC98" s="53">
        <f t="shared" si="157"/>
        <v>0</v>
      </c>
      <c r="CD98" s="53">
        <f t="shared" si="157"/>
        <v>0</v>
      </c>
      <c r="CE98" s="53">
        <f t="shared" si="157"/>
        <v>0</v>
      </c>
      <c r="CF98" s="53">
        <f t="shared" si="157"/>
        <v>0</v>
      </c>
      <c r="CG98" s="53">
        <f t="shared" si="157"/>
        <v>0</v>
      </c>
      <c r="CH98" s="53">
        <f t="shared" si="157"/>
        <v>0</v>
      </c>
      <c r="CI98" s="53">
        <f t="shared" si="157"/>
        <v>0</v>
      </c>
      <c r="CJ98" s="53">
        <f t="shared" si="157"/>
        <v>0</v>
      </c>
      <c r="CK98" s="53">
        <f t="shared" si="157"/>
        <v>0</v>
      </c>
      <c r="CL98" s="53">
        <f t="shared" si="157"/>
        <v>0</v>
      </c>
      <c r="CM98" s="53">
        <f t="shared" si="157"/>
        <v>0</v>
      </c>
      <c r="CN98" s="53">
        <f t="shared" si="157"/>
        <v>0</v>
      </c>
      <c r="CO98" s="53">
        <f t="shared" si="157"/>
        <v>0</v>
      </c>
      <c r="CP98" s="53">
        <f t="shared" si="157"/>
        <v>0</v>
      </c>
      <c r="CQ98" s="53">
        <f t="shared" si="157"/>
        <v>0</v>
      </c>
      <c r="CR98" s="53">
        <f t="shared" si="157"/>
        <v>0</v>
      </c>
      <c r="CS98" s="53">
        <f t="shared" si="157"/>
        <v>0</v>
      </c>
      <c r="CT98" s="53">
        <f t="shared" si="157"/>
        <v>0</v>
      </c>
      <c r="CU98" s="53">
        <f t="shared" si="157"/>
        <v>0</v>
      </c>
      <c r="CV98" s="53">
        <f t="shared" si="157"/>
        <v>0</v>
      </c>
      <c r="CW98" s="53">
        <f t="shared" ref="CW98:DP98" si="158">CW$50*CW23</f>
        <v>0</v>
      </c>
      <c r="CX98" s="53">
        <f t="shared" si="158"/>
        <v>0</v>
      </c>
      <c r="CY98" s="53">
        <f t="shared" si="158"/>
        <v>0</v>
      </c>
      <c r="CZ98" s="53">
        <f t="shared" si="158"/>
        <v>0</v>
      </c>
      <c r="DA98" s="53">
        <f t="shared" si="158"/>
        <v>0</v>
      </c>
      <c r="DB98" s="53">
        <f t="shared" si="158"/>
        <v>0</v>
      </c>
      <c r="DC98" s="53">
        <f t="shared" si="158"/>
        <v>0</v>
      </c>
      <c r="DD98" s="53">
        <f t="shared" si="158"/>
        <v>0</v>
      </c>
      <c r="DE98" s="53">
        <f t="shared" si="158"/>
        <v>0</v>
      </c>
      <c r="DF98" s="53">
        <f t="shared" si="158"/>
        <v>0</v>
      </c>
      <c r="DG98" s="53">
        <f t="shared" si="158"/>
        <v>0</v>
      </c>
      <c r="DH98" s="53">
        <f t="shared" si="158"/>
        <v>0</v>
      </c>
      <c r="DI98" s="53">
        <f t="shared" si="158"/>
        <v>0</v>
      </c>
      <c r="DJ98" s="53">
        <f t="shared" si="158"/>
        <v>0</v>
      </c>
      <c r="DK98" s="53">
        <f t="shared" si="158"/>
        <v>0</v>
      </c>
      <c r="DL98" s="53">
        <f t="shared" si="158"/>
        <v>0</v>
      </c>
      <c r="DM98" s="53">
        <f t="shared" si="158"/>
        <v>0</v>
      </c>
      <c r="DN98" s="53">
        <f t="shared" si="158"/>
        <v>0</v>
      </c>
      <c r="DO98" s="53">
        <f t="shared" si="158"/>
        <v>0</v>
      </c>
      <c r="DP98" s="53">
        <f t="shared" si="158"/>
        <v>0</v>
      </c>
    </row>
    <row r="99" spans="1:120" x14ac:dyDescent="0.25">
      <c r="A99" s="52" t="str">
        <f t="shared" si="138"/>
        <v>01_AUS</v>
      </c>
      <c r="B99" s="52" t="str">
        <f t="shared" si="138"/>
        <v>7_x_jet_fuel</v>
      </c>
      <c r="C99" s="52" t="str">
        <f t="shared" si="138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39"/>
        <v>01_AUS</v>
      </c>
      <c r="BL99" s="52" t="str">
        <f t="shared" si="140"/>
        <v>d_ind_cem_ccs_7_x_jet_fuel</v>
      </c>
      <c r="BM99" s="52"/>
      <c r="BN99" s="52"/>
      <c r="BO99" s="53">
        <f t="shared" ref="BO99:CV99" si="159">BO$50*BO24</f>
        <v>0</v>
      </c>
      <c r="BP99" s="53">
        <f t="shared" si="159"/>
        <v>0</v>
      </c>
      <c r="BQ99" s="53">
        <f t="shared" si="159"/>
        <v>0</v>
      </c>
      <c r="BR99" s="53">
        <f t="shared" si="159"/>
        <v>0</v>
      </c>
      <c r="BS99" s="53">
        <f t="shared" si="159"/>
        <v>0</v>
      </c>
      <c r="BT99" s="53">
        <f t="shared" si="159"/>
        <v>0</v>
      </c>
      <c r="BU99" s="53">
        <f t="shared" si="159"/>
        <v>0</v>
      </c>
      <c r="BV99" s="53">
        <f t="shared" si="159"/>
        <v>0</v>
      </c>
      <c r="BW99" s="53">
        <f t="shared" si="159"/>
        <v>0</v>
      </c>
      <c r="BX99" s="53">
        <f t="shared" si="159"/>
        <v>0</v>
      </c>
      <c r="BY99" s="53">
        <f t="shared" si="159"/>
        <v>0</v>
      </c>
      <c r="BZ99" s="53">
        <f t="shared" si="159"/>
        <v>0</v>
      </c>
      <c r="CA99" s="53">
        <f t="shared" si="159"/>
        <v>0</v>
      </c>
      <c r="CB99" s="53">
        <f t="shared" si="159"/>
        <v>0</v>
      </c>
      <c r="CC99" s="53">
        <f t="shared" si="159"/>
        <v>0</v>
      </c>
      <c r="CD99" s="53">
        <f t="shared" si="159"/>
        <v>0</v>
      </c>
      <c r="CE99" s="53">
        <f t="shared" si="159"/>
        <v>0</v>
      </c>
      <c r="CF99" s="53">
        <f t="shared" si="159"/>
        <v>0</v>
      </c>
      <c r="CG99" s="53">
        <f t="shared" si="159"/>
        <v>0</v>
      </c>
      <c r="CH99" s="53">
        <f t="shared" si="159"/>
        <v>0</v>
      </c>
      <c r="CI99" s="53">
        <f t="shared" si="159"/>
        <v>0</v>
      </c>
      <c r="CJ99" s="53">
        <f t="shared" si="159"/>
        <v>0</v>
      </c>
      <c r="CK99" s="53">
        <f t="shared" si="159"/>
        <v>0</v>
      </c>
      <c r="CL99" s="53">
        <f t="shared" si="159"/>
        <v>0</v>
      </c>
      <c r="CM99" s="53">
        <f t="shared" si="159"/>
        <v>0</v>
      </c>
      <c r="CN99" s="53">
        <f t="shared" si="159"/>
        <v>0</v>
      </c>
      <c r="CO99" s="53">
        <f t="shared" si="159"/>
        <v>0</v>
      </c>
      <c r="CP99" s="53">
        <f t="shared" si="159"/>
        <v>0</v>
      </c>
      <c r="CQ99" s="53">
        <f t="shared" si="159"/>
        <v>0</v>
      </c>
      <c r="CR99" s="53">
        <f t="shared" si="159"/>
        <v>0</v>
      </c>
      <c r="CS99" s="53">
        <f t="shared" si="159"/>
        <v>0</v>
      </c>
      <c r="CT99" s="53">
        <f t="shared" si="159"/>
        <v>0</v>
      </c>
      <c r="CU99" s="53">
        <f t="shared" si="159"/>
        <v>0</v>
      </c>
      <c r="CV99" s="53">
        <f t="shared" si="159"/>
        <v>0</v>
      </c>
      <c r="CW99" s="53">
        <f t="shared" ref="CW99:DP99" si="160">CW$50*CW24</f>
        <v>0</v>
      </c>
      <c r="CX99" s="53">
        <f t="shared" si="160"/>
        <v>0</v>
      </c>
      <c r="CY99" s="53">
        <f t="shared" si="160"/>
        <v>0</v>
      </c>
      <c r="CZ99" s="53">
        <f t="shared" si="160"/>
        <v>0</v>
      </c>
      <c r="DA99" s="53">
        <f t="shared" si="160"/>
        <v>0</v>
      </c>
      <c r="DB99" s="53">
        <f t="shared" si="160"/>
        <v>0</v>
      </c>
      <c r="DC99" s="53">
        <f t="shared" si="160"/>
        <v>0</v>
      </c>
      <c r="DD99" s="53">
        <f t="shared" si="160"/>
        <v>0</v>
      </c>
      <c r="DE99" s="53">
        <f t="shared" si="160"/>
        <v>0</v>
      </c>
      <c r="DF99" s="53">
        <f t="shared" si="160"/>
        <v>0</v>
      </c>
      <c r="DG99" s="53">
        <f t="shared" si="160"/>
        <v>0</v>
      </c>
      <c r="DH99" s="53">
        <f t="shared" si="160"/>
        <v>0</v>
      </c>
      <c r="DI99" s="53">
        <f t="shared" si="160"/>
        <v>0</v>
      </c>
      <c r="DJ99" s="53">
        <f t="shared" si="160"/>
        <v>0</v>
      </c>
      <c r="DK99" s="53">
        <f t="shared" si="160"/>
        <v>0</v>
      </c>
      <c r="DL99" s="53">
        <f t="shared" si="160"/>
        <v>0</v>
      </c>
      <c r="DM99" s="53">
        <f t="shared" si="160"/>
        <v>0</v>
      </c>
      <c r="DN99" s="53">
        <f t="shared" si="160"/>
        <v>0</v>
      </c>
      <c r="DO99" s="53">
        <f t="shared" si="160"/>
        <v>0</v>
      </c>
      <c r="DP99" s="53">
        <f t="shared" si="160"/>
        <v>0</v>
      </c>
    </row>
    <row r="100" spans="1:120" x14ac:dyDescent="0.25">
      <c r="A100" s="52" t="str">
        <f t="shared" si="138"/>
        <v>01_AUS</v>
      </c>
      <c r="B100" s="52" t="str">
        <f t="shared" si="138"/>
        <v>7_6_kerosene</v>
      </c>
      <c r="C100" s="52" t="str">
        <f t="shared" si="138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39"/>
        <v>01_AUS</v>
      </c>
      <c r="BL100" s="52" t="str">
        <f t="shared" si="140"/>
        <v>d_ind_cem_ccs_7_6_kerosene</v>
      </c>
      <c r="BM100" s="52"/>
      <c r="BN100" s="52"/>
      <c r="BO100" s="53">
        <f t="shared" ref="BO100:CV100" si="161">BO$50*BO25</f>
        <v>0</v>
      </c>
      <c r="BP100" s="53">
        <f t="shared" si="161"/>
        <v>0</v>
      </c>
      <c r="BQ100" s="53">
        <f t="shared" si="161"/>
        <v>0</v>
      </c>
      <c r="BR100" s="53">
        <f t="shared" si="161"/>
        <v>0</v>
      </c>
      <c r="BS100" s="53">
        <f t="shared" si="161"/>
        <v>0</v>
      </c>
      <c r="BT100" s="53">
        <f t="shared" si="161"/>
        <v>0</v>
      </c>
      <c r="BU100" s="53">
        <f t="shared" si="161"/>
        <v>0</v>
      </c>
      <c r="BV100" s="53">
        <f t="shared" si="161"/>
        <v>0</v>
      </c>
      <c r="BW100" s="53">
        <f t="shared" si="161"/>
        <v>0</v>
      </c>
      <c r="BX100" s="53">
        <f t="shared" si="161"/>
        <v>0</v>
      </c>
      <c r="BY100" s="53">
        <f t="shared" si="161"/>
        <v>0</v>
      </c>
      <c r="BZ100" s="53">
        <f t="shared" si="161"/>
        <v>0</v>
      </c>
      <c r="CA100" s="53">
        <f t="shared" si="161"/>
        <v>0</v>
      </c>
      <c r="CB100" s="53">
        <f t="shared" si="161"/>
        <v>0</v>
      </c>
      <c r="CC100" s="53">
        <f t="shared" si="161"/>
        <v>0</v>
      </c>
      <c r="CD100" s="53">
        <f t="shared" si="161"/>
        <v>0</v>
      </c>
      <c r="CE100" s="53">
        <f t="shared" si="161"/>
        <v>0</v>
      </c>
      <c r="CF100" s="53">
        <f t="shared" si="161"/>
        <v>0</v>
      </c>
      <c r="CG100" s="53">
        <f t="shared" si="161"/>
        <v>0</v>
      </c>
      <c r="CH100" s="53">
        <f t="shared" si="161"/>
        <v>0</v>
      </c>
      <c r="CI100" s="53">
        <f t="shared" si="161"/>
        <v>0</v>
      </c>
      <c r="CJ100" s="53">
        <f t="shared" si="161"/>
        <v>0</v>
      </c>
      <c r="CK100" s="53">
        <f t="shared" si="161"/>
        <v>0</v>
      </c>
      <c r="CL100" s="53">
        <f t="shared" si="161"/>
        <v>0</v>
      </c>
      <c r="CM100" s="53">
        <f t="shared" si="161"/>
        <v>0</v>
      </c>
      <c r="CN100" s="53">
        <f t="shared" si="161"/>
        <v>0</v>
      </c>
      <c r="CO100" s="53">
        <f t="shared" si="161"/>
        <v>0</v>
      </c>
      <c r="CP100" s="53">
        <f t="shared" si="161"/>
        <v>0</v>
      </c>
      <c r="CQ100" s="53">
        <f t="shared" si="161"/>
        <v>0</v>
      </c>
      <c r="CR100" s="53">
        <f t="shared" si="161"/>
        <v>0</v>
      </c>
      <c r="CS100" s="53">
        <f t="shared" si="161"/>
        <v>0</v>
      </c>
      <c r="CT100" s="53">
        <f t="shared" si="161"/>
        <v>0</v>
      </c>
      <c r="CU100" s="53">
        <f t="shared" si="161"/>
        <v>0</v>
      </c>
      <c r="CV100" s="53">
        <f t="shared" si="161"/>
        <v>0</v>
      </c>
      <c r="CW100" s="53">
        <f t="shared" ref="CW100:DP100" si="162">CW$50*CW25</f>
        <v>0</v>
      </c>
      <c r="CX100" s="53">
        <f t="shared" si="162"/>
        <v>0</v>
      </c>
      <c r="CY100" s="53">
        <f t="shared" si="162"/>
        <v>0</v>
      </c>
      <c r="CZ100" s="53">
        <f t="shared" si="162"/>
        <v>0</v>
      </c>
      <c r="DA100" s="53">
        <f t="shared" si="162"/>
        <v>0</v>
      </c>
      <c r="DB100" s="53">
        <f t="shared" si="162"/>
        <v>0</v>
      </c>
      <c r="DC100" s="53">
        <f t="shared" si="162"/>
        <v>0</v>
      </c>
      <c r="DD100" s="53">
        <f t="shared" si="162"/>
        <v>0</v>
      </c>
      <c r="DE100" s="53">
        <f t="shared" si="162"/>
        <v>0</v>
      </c>
      <c r="DF100" s="53">
        <f t="shared" si="162"/>
        <v>0</v>
      </c>
      <c r="DG100" s="53">
        <f t="shared" si="162"/>
        <v>0</v>
      </c>
      <c r="DH100" s="53">
        <f t="shared" si="162"/>
        <v>0</v>
      </c>
      <c r="DI100" s="53">
        <f t="shared" si="162"/>
        <v>0</v>
      </c>
      <c r="DJ100" s="53">
        <f t="shared" si="162"/>
        <v>0</v>
      </c>
      <c r="DK100" s="53">
        <f t="shared" si="162"/>
        <v>0</v>
      </c>
      <c r="DL100" s="53">
        <f t="shared" si="162"/>
        <v>0</v>
      </c>
      <c r="DM100" s="53">
        <f t="shared" si="162"/>
        <v>0</v>
      </c>
      <c r="DN100" s="53">
        <f t="shared" si="162"/>
        <v>0</v>
      </c>
      <c r="DO100" s="53">
        <f t="shared" si="162"/>
        <v>0</v>
      </c>
      <c r="DP100" s="53">
        <f t="shared" si="162"/>
        <v>0</v>
      </c>
    </row>
    <row r="101" spans="1:120" x14ac:dyDescent="0.25">
      <c r="A101" s="52" t="str">
        <f t="shared" si="138"/>
        <v>01_AUS</v>
      </c>
      <c r="B101" s="52" t="str">
        <f t="shared" si="138"/>
        <v>7_7_gas_diesel_oil</v>
      </c>
      <c r="C101" s="52" t="str">
        <f t="shared" si="138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39"/>
        <v>01_AUS</v>
      </c>
      <c r="BL101" s="52" t="str">
        <f t="shared" si="140"/>
        <v>d_ind_cem_ccs_7_7_gas_diesel_oil</v>
      </c>
      <c r="BM101" s="52"/>
      <c r="BN101" s="52"/>
      <c r="BO101" s="53">
        <f t="shared" ref="BO101:CV101" si="163">BO$50*BO26</f>
        <v>0</v>
      </c>
      <c r="BP101" s="53">
        <f t="shared" si="163"/>
        <v>0</v>
      </c>
      <c r="BQ101" s="53">
        <f t="shared" si="163"/>
        <v>0</v>
      </c>
      <c r="BR101" s="53">
        <f t="shared" si="163"/>
        <v>0</v>
      </c>
      <c r="BS101" s="53">
        <f t="shared" si="163"/>
        <v>0</v>
      </c>
      <c r="BT101" s="53">
        <f t="shared" si="163"/>
        <v>0</v>
      </c>
      <c r="BU101" s="53">
        <f t="shared" si="163"/>
        <v>0</v>
      </c>
      <c r="BV101" s="53">
        <f t="shared" si="163"/>
        <v>0</v>
      </c>
      <c r="BW101" s="53">
        <f t="shared" si="163"/>
        <v>0</v>
      </c>
      <c r="BX101" s="53">
        <f t="shared" si="163"/>
        <v>0</v>
      </c>
      <c r="BY101" s="53">
        <f t="shared" si="163"/>
        <v>0</v>
      </c>
      <c r="BZ101" s="53">
        <f t="shared" si="163"/>
        <v>0</v>
      </c>
      <c r="CA101" s="53">
        <f t="shared" si="163"/>
        <v>0</v>
      </c>
      <c r="CB101" s="53">
        <f t="shared" si="163"/>
        <v>0</v>
      </c>
      <c r="CC101" s="53">
        <f t="shared" si="163"/>
        <v>0</v>
      </c>
      <c r="CD101" s="53">
        <f t="shared" si="163"/>
        <v>0</v>
      </c>
      <c r="CE101" s="53">
        <f t="shared" si="163"/>
        <v>0</v>
      </c>
      <c r="CF101" s="53">
        <f t="shared" si="163"/>
        <v>0</v>
      </c>
      <c r="CG101" s="53">
        <f t="shared" si="163"/>
        <v>0</v>
      </c>
      <c r="CH101" s="53">
        <f t="shared" si="163"/>
        <v>0</v>
      </c>
      <c r="CI101" s="53">
        <f t="shared" si="163"/>
        <v>0</v>
      </c>
      <c r="CJ101" s="53">
        <f t="shared" si="163"/>
        <v>0</v>
      </c>
      <c r="CK101" s="53">
        <f t="shared" si="163"/>
        <v>0</v>
      </c>
      <c r="CL101" s="53">
        <f t="shared" si="163"/>
        <v>1.4460548777041539E-3</v>
      </c>
      <c r="CM101" s="53">
        <f t="shared" si="163"/>
        <v>4.3443167411307783E-3</v>
      </c>
      <c r="CN101" s="53">
        <f t="shared" si="163"/>
        <v>8.6991980118393888E-3</v>
      </c>
      <c r="CO101" s="53">
        <f t="shared" si="163"/>
        <v>1.4513436510687377E-2</v>
      </c>
      <c r="CP101" s="53">
        <f t="shared" si="163"/>
        <v>2.1788592089955615E-2</v>
      </c>
      <c r="CQ101" s="53">
        <f t="shared" si="163"/>
        <v>3.05253696174069E-2</v>
      </c>
      <c r="CR101" s="53">
        <f t="shared" si="163"/>
        <v>4.0707072861372741E-2</v>
      </c>
      <c r="CS101" s="53">
        <f t="shared" si="163"/>
        <v>5.2343738815205917E-2</v>
      </c>
      <c r="CT101" s="53">
        <f t="shared" si="163"/>
        <v>6.5433188683516844E-2</v>
      </c>
      <c r="CU101" s="53">
        <f t="shared" si="163"/>
        <v>7.9971390549197816E-2</v>
      </c>
      <c r="CV101" s="53">
        <f t="shared" si="163"/>
        <v>9.4498700696208443E-2</v>
      </c>
      <c r="CW101" s="53">
        <f t="shared" ref="CW101:DP101" si="164">CW$50*CW26</f>
        <v>0.10845770347933827</v>
      </c>
      <c r="CX101" s="53">
        <f t="shared" si="164"/>
        <v>0.12226572485355151</v>
      </c>
      <c r="CY101" s="53">
        <f t="shared" si="164"/>
        <v>0.13592397503618078</v>
      </c>
      <c r="CZ101" s="53">
        <f t="shared" si="164"/>
        <v>0.1494336556470959</v>
      </c>
      <c r="DA101" s="53">
        <f t="shared" si="164"/>
        <v>0.16279595976589648</v>
      </c>
      <c r="DB101" s="53">
        <f t="shared" si="164"/>
        <v>0.1760120719887393</v>
      </c>
      <c r="DC101" s="53">
        <f t="shared" si="164"/>
        <v>0.18908316848480305</v>
      </c>
      <c r="DD101" s="53">
        <f t="shared" si="164"/>
        <v>0.20201041705239253</v>
      </c>
      <c r="DE101" s="53">
        <f t="shared" si="164"/>
        <v>0.2147949771746846</v>
      </c>
      <c r="DF101" s="53">
        <f t="shared" si="164"/>
        <v>0.22743800007511791</v>
      </c>
      <c r="DG101" s="53">
        <f t="shared" si="164"/>
        <v>0.23994062877242905</v>
      </c>
      <c r="DH101" s="53">
        <f t="shared" si="164"/>
        <v>0.25230399813533699</v>
      </c>
      <c r="DI101" s="53">
        <f t="shared" si="164"/>
        <v>0.26452923493687769</v>
      </c>
      <c r="DJ101" s="53">
        <f t="shared" si="164"/>
        <v>0.27661745790839221</v>
      </c>
      <c r="DK101" s="53">
        <f t="shared" si="164"/>
        <v>0.28856977779316872</v>
      </c>
      <c r="DL101" s="53">
        <f t="shared" si="164"/>
        <v>0.30038729739974213</v>
      </c>
      <c r="DM101" s="53">
        <f t="shared" si="164"/>
        <v>0.31207111165485291</v>
      </c>
      <c r="DN101" s="53">
        <f t="shared" si="164"/>
        <v>0.32362230765606675</v>
      </c>
      <c r="DO101" s="53">
        <f t="shared" si="164"/>
        <v>0.33504196472405795</v>
      </c>
      <c r="DP101" s="53">
        <f t="shared" si="164"/>
        <v>0.34633115445455787</v>
      </c>
    </row>
    <row r="102" spans="1:120" x14ac:dyDescent="0.25">
      <c r="A102" s="52" t="str">
        <f t="shared" si="138"/>
        <v>01_AUS</v>
      </c>
      <c r="B102" s="52" t="str">
        <f t="shared" si="138"/>
        <v>7_8_fuel_oil</v>
      </c>
      <c r="C102" s="52" t="str">
        <f t="shared" si="138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39"/>
        <v>01_AUS</v>
      </c>
      <c r="BL102" s="52" t="str">
        <f t="shared" si="140"/>
        <v>d_ind_cem_ccs_7_8_fuel_oil</v>
      </c>
      <c r="BM102" s="52"/>
      <c r="BN102" s="52"/>
      <c r="BO102" s="53">
        <f t="shared" ref="BO102:CV102" si="165">BO$50*BO27</f>
        <v>0</v>
      </c>
      <c r="BP102" s="53">
        <f t="shared" si="165"/>
        <v>0</v>
      </c>
      <c r="BQ102" s="53">
        <f t="shared" si="165"/>
        <v>0</v>
      </c>
      <c r="BR102" s="53">
        <f t="shared" si="165"/>
        <v>0</v>
      </c>
      <c r="BS102" s="53">
        <f t="shared" si="165"/>
        <v>0</v>
      </c>
      <c r="BT102" s="53">
        <f t="shared" si="165"/>
        <v>0</v>
      </c>
      <c r="BU102" s="53">
        <f t="shared" si="165"/>
        <v>0</v>
      </c>
      <c r="BV102" s="53">
        <f t="shared" si="165"/>
        <v>0</v>
      </c>
      <c r="BW102" s="53">
        <f t="shared" si="165"/>
        <v>0</v>
      </c>
      <c r="BX102" s="53">
        <f t="shared" si="165"/>
        <v>0</v>
      </c>
      <c r="BY102" s="53">
        <f t="shared" si="165"/>
        <v>0</v>
      </c>
      <c r="BZ102" s="53">
        <f t="shared" si="165"/>
        <v>0</v>
      </c>
      <c r="CA102" s="53">
        <f t="shared" si="165"/>
        <v>0</v>
      </c>
      <c r="CB102" s="53">
        <f t="shared" si="165"/>
        <v>0</v>
      </c>
      <c r="CC102" s="53">
        <f t="shared" si="165"/>
        <v>0</v>
      </c>
      <c r="CD102" s="53">
        <f t="shared" si="165"/>
        <v>0</v>
      </c>
      <c r="CE102" s="53">
        <f t="shared" si="165"/>
        <v>0</v>
      </c>
      <c r="CF102" s="53">
        <f t="shared" si="165"/>
        <v>0</v>
      </c>
      <c r="CG102" s="53">
        <f t="shared" si="165"/>
        <v>0</v>
      </c>
      <c r="CH102" s="53">
        <f t="shared" si="165"/>
        <v>0</v>
      </c>
      <c r="CI102" s="53">
        <f t="shared" si="165"/>
        <v>0</v>
      </c>
      <c r="CJ102" s="53">
        <f t="shared" si="165"/>
        <v>0</v>
      </c>
      <c r="CK102" s="53">
        <f t="shared" si="165"/>
        <v>0</v>
      </c>
      <c r="CL102" s="53">
        <f t="shared" si="165"/>
        <v>4.8147227297941548E-4</v>
      </c>
      <c r="CM102" s="53">
        <f t="shared" si="165"/>
        <v>1.4464651986206942E-3</v>
      </c>
      <c r="CN102" s="53">
        <f t="shared" si="165"/>
        <v>2.8964479180127118E-3</v>
      </c>
      <c r="CO102" s="53">
        <f t="shared" si="165"/>
        <v>4.8323320043270968E-3</v>
      </c>
      <c r="CP102" s="53">
        <f t="shared" si="165"/>
        <v>7.2546368193354954E-3</v>
      </c>
      <c r="CQ102" s="53">
        <f t="shared" si="165"/>
        <v>1.0163597052806006E-2</v>
      </c>
      <c r="CR102" s="53">
        <f t="shared" si="165"/>
        <v>1.3553653598555619E-2</v>
      </c>
      <c r="CS102" s="53">
        <f t="shared" si="165"/>
        <v>1.7428148331141067E-2</v>
      </c>
      <c r="CT102" s="53">
        <f t="shared" si="165"/>
        <v>2.1786355808129459E-2</v>
      </c>
      <c r="CU102" s="53">
        <f t="shared" si="165"/>
        <v>2.662693357957352E-2</v>
      </c>
      <c r="CV102" s="53">
        <f t="shared" si="165"/>
        <v>3.1463884890759602E-2</v>
      </c>
      <c r="CW102" s="53">
        <f t="shared" ref="CW102:DP102" si="166">CW$50*CW27</f>
        <v>3.6111615002627814E-2</v>
      </c>
      <c r="CX102" s="53">
        <f t="shared" si="166"/>
        <v>4.0709074987649863E-2</v>
      </c>
      <c r="CY102" s="53">
        <f t="shared" si="166"/>
        <v>4.5256667794634206E-2</v>
      </c>
      <c r="CZ102" s="53">
        <f t="shared" si="166"/>
        <v>4.9754793509814703E-2</v>
      </c>
      <c r="DA102" s="53">
        <f t="shared" si="166"/>
        <v>5.4203849375893225E-2</v>
      </c>
      <c r="DB102" s="53">
        <f t="shared" si="166"/>
        <v>5.8604229810960647E-2</v>
      </c>
      <c r="DC102" s="53">
        <f t="shared" si="166"/>
        <v>6.2956326427297107E-2</v>
      </c>
      <c r="DD102" s="53">
        <f t="shared" si="166"/>
        <v>6.7260528050052254E-2</v>
      </c>
      <c r="DE102" s="53">
        <f t="shared" si="166"/>
        <v>7.1517220735806103E-2</v>
      </c>
      <c r="DF102" s="53">
        <f t="shared" si="166"/>
        <v>7.5726787791011455E-2</v>
      </c>
      <c r="DG102" s="53">
        <f t="shared" si="166"/>
        <v>7.9889609790318478E-2</v>
      </c>
      <c r="DH102" s="53">
        <f t="shared" si="166"/>
        <v>8.4006064594782118E-2</v>
      </c>
      <c r="DI102" s="53">
        <f t="shared" si="166"/>
        <v>8.8076527369953278E-2</v>
      </c>
      <c r="DJ102" s="53">
        <f t="shared" si="166"/>
        <v>9.2101370603854246E-2</v>
      </c>
      <c r="DK102" s="53">
        <f t="shared" si="166"/>
        <v>9.608096412483938E-2</v>
      </c>
      <c r="DL102" s="53">
        <f t="shared" si="166"/>
        <v>0.10001567511934134</v>
      </c>
      <c r="DM102" s="53">
        <f t="shared" si="166"/>
        <v>0.10390586814950405</v>
      </c>
      <c r="DN102" s="53">
        <f t="shared" si="166"/>
        <v>0.10775190517070275</v>
      </c>
      <c r="DO102" s="53">
        <f t="shared" si="166"/>
        <v>0.11155414554895211</v>
      </c>
      <c r="DP102" s="53">
        <f t="shared" si="166"/>
        <v>0.11531294607820264</v>
      </c>
    </row>
    <row r="103" spans="1:120" x14ac:dyDescent="0.25">
      <c r="A103" s="52" t="str">
        <f t="shared" si="138"/>
        <v>01_AUS</v>
      </c>
      <c r="B103" s="52" t="str">
        <f t="shared" si="138"/>
        <v>7_9_lpg</v>
      </c>
      <c r="C103" s="52" t="str">
        <f t="shared" si="138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39"/>
        <v>01_AUS</v>
      </c>
      <c r="BL103" s="52" t="str">
        <f t="shared" si="140"/>
        <v>d_ind_cem_ccs_7_9_lpg</v>
      </c>
      <c r="BM103" s="52"/>
      <c r="BN103" s="52"/>
      <c r="BO103" s="53">
        <f t="shared" ref="BO103:CV103" si="167">BO$50*BO28</f>
        <v>0</v>
      </c>
      <c r="BP103" s="53">
        <f t="shared" si="167"/>
        <v>0</v>
      </c>
      <c r="BQ103" s="53">
        <f t="shared" si="167"/>
        <v>0</v>
      </c>
      <c r="BR103" s="53">
        <f t="shared" si="167"/>
        <v>0</v>
      </c>
      <c r="BS103" s="53">
        <f t="shared" si="167"/>
        <v>0</v>
      </c>
      <c r="BT103" s="53">
        <f t="shared" si="167"/>
        <v>0</v>
      </c>
      <c r="BU103" s="53">
        <f t="shared" si="167"/>
        <v>0</v>
      </c>
      <c r="BV103" s="53">
        <f t="shared" si="167"/>
        <v>0</v>
      </c>
      <c r="BW103" s="53">
        <f t="shared" si="167"/>
        <v>0</v>
      </c>
      <c r="BX103" s="53">
        <f t="shared" si="167"/>
        <v>0</v>
      </c>
      <c r="BY103" s="53">
        <f t="shared" si="167"/>
        <v>0</v>
      </c>
      <c r="BZ103" s="53">
        <f t="shared" si="167"/>
        <v>0</v>
      </c>
      <c r="CA103" s="53">
        <f t="shared" si="167"/>
        <v>0</v>
      </c>
      <c r="CB103" s="53">
        <f t="shared" si="167"/>
        <v>0</v>
      </c>
      <c r="CC103" s="53">
        <f t="shared" si="167"/>
        <v>0</v>
      </c>
      <c r="CD103" s="53">
        <f t="shared" si="167"/>
        <v>0</v>
      </c>
      <c r="CE103" s="53">
        <f t="shared" si="167"/>
        <v>0</v>
      </c>
      <c r="CF103" s="53">
        <f t="shared" si="167"/>
        <v>0</v>
      </c>
      <c r="CG103" s="53">
        <f t="shared" si="167"/>
        <v>0</v>
      </c>
      <c r="CH103" s="53">
        <f t="shared" si="167"/>
        <v>0</v>
      </c>
      <c r="CI103" s="53">
        <f t="shared" si="167"/>
        <v>0</v>
      </c>
      <c r="CJ103" s="53">
        <f t="shared" si="167"/>
        <v>0</v>
      </c>
      <c r="CK103" s="53">
        <f t="shared" si="167"/>
        <v>0</v>
      </c>
      <c r="CL103" s="53">
        <f t="shared" si="167"/>
        <v>5.7719925721710884E-3</v>
      </c>
      <c r="CM103" s="53">
        <f t="shared" si="167"/>
        <v>1.7340534130196053E-2</v>
      </c>
      <c r="CN103" s="53">
        <f t="shared" si="167"/>
        <v>3.4723237051626742E-2</v>
      </c>
      <c r="CO103" s="53">
        <f t="shared" si="167"/>
        <v>5.7931029470586183E-2</v>
      </c>
      <c r="CP103" s="53">
        <f t="shared" si="167"/>
        <v>8.6970137607059295E-2</v>
      </c>
      <c r="CQ103" s="53">
        <f t="shared" si="167"/>
        <v>0.12184337497217483</v>
      </c>
      <c r="CR103" s="53">
        <f t="shared" si="167"/>
        <v>0.16248409781218626</v>
      </c>
      <c r="CS103" s="53">
        <f t="shared" si="167"/>
        <v>0.20893236923394537</v>
      </c>
      <c r="CT103" s="53">
        <f t="shared" si="167"/>
        <v>0.2611794924784297</v>
      </c>
      <c r="CU103" s="53">
        <f t="shared" si="167"/>
        <v>0.31920937396858584</v>
      </c>
      <c r="CV103" s="53">
        <f t="shared" si="167"/>
        <v>0.37719578067764453</v>
      </c>
      <c r="CW103" s="53">
        <f t="shared" ref="CW103:DP103" si="168">CW$50*CW28</f>
        <v>0.43291376318399361</v>
      </c>
      <c r="CX103" s="53">
        <f t="shared" si="168"/>
        <v>0.48802909665935584</v>
      </c>
      <c r="CY103" s="53">
        <f t="shared" si="168"/>
        <v>0.54254661174021801</v>
      </c>
      <c r="CZ103" s="53">
        <f t="shared" si="168"/>
        <v>0.59647110474591103</v>
      </c>
      <c r="DA103" s="53">
        <f t="shared" si="168"/>
        <v>0.64980733790689582</v>
      </c>
      <c r="DB103" s="53">
        <f t="shared" si="168"/>
        <v>0.70256003959159286</v>
      </c>
      <c r="DC103" s="53">
        <f t="shared" si="168"/>
        <v>0.75473390453176359</v>
      </c>
      <c r="DD103" s="53">
        <f t="shared" si="168"/>
        <v>0.80633359404645244</v>
      </c>
      <c r="DE103" s="53">
        <f t="shared" si="168"/>
        <v>0.85736373626450002</v>
      </c>
      <c r="DF103" s="53">
        <f t="shared" si="168"/>
        <v>0.90782892634563328</v>
      </c>
      <c r="DG103" s="53">
        <f t="shared" si="168"/>
        <v>0.95773372670014456</v>
      </c>
      <c r="DH103" s="53">
        <f t="shared" si="168"/>
        <v>1.0070826672071673</v>
      </c>
      <c r="DI103" s="53">
        <f t="shared" si="168"/>
        <v>1.055880245431555</v>
      </c>
      <c r="DJ103" s="53">
        <f t="shared" si="168"/>
        <v>1.1041309268393766</v>
      </c>
      <c r="DK103" s="53">
        <f t="shared" si="168"/>
        <v>1.1518391450120322</v>
      </c>
      <c r="DL103" s="53">
        <f t="shared" si="168"/>
        <v>1.1990093018590002</v>
      </c>
      <c r="DM103" s="53">
        <f t="shared" si="168"/>
        <v>1.2456457678292241</v>
      </c>
      <c r="DN103" s="53">
        <f t="shared" si="168"/>
        <v>1.2917528821211475</v>
      </c>
      <c r="DO103" s="53">
        <f t="shared" si="168"/>
        <v>1.3373349528914045</v>
      </c>
      <c r="DP103" s="53">
        <f t="shared" si="168"/>
        <v>1.3823962574621753</v>
      </c>
    </row>
    <row r="104" spans="1:120" x14ac:dyDescent="0.25">
      <c r="A104" s="52" t="str">
        <f t="shared" si="138"/>
        <v>01_AUS</v>
      </c>
      <c r="B104" s="52" t="str">
        <f t="shared" si="138"/>
        <v>7_10_refinery_gas_not_liquefied</v>
      </c>
      <c r="C104" s="52" t="str">
        <f t="shared" si="138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39"/>
        <v>01_AUS</v>
      </c>
      <c r="BL104" s="52" t="str">
        <f t="shared" si="140"/>
        <v>d_ind_cem_ccs_7_10_refi_gas_notliq</v>
      </c>
      <c r="BM104" s="52"/>
      <c r="BN104" s="52"/>
      <c r="BO104" s="53">
        <f t="shared" ref="BO104:CV104" si="169">BO$50*BO29</f>
        <v>0</v>
      </c>
      <c r="BP104" s="53">
        <f t="shared" si="169"/>
        <v>0</v>
      </c>
      <c r="BQ104" s="53">
        <f t="shared" si="169"/>
        <v>0</v>
      </c>
      <c r="BR104" s="53">
        <f t="shared" si="169"/>
        <v>0</v>
      </c>
      <c r="BS104" s="53">
        <f t="shared" si="169"/>
        <v>0</v>
      </c>
      <c r="BT104" s="53">
        <f t="shared" si="169"/>
        <v>0</v>
      </c>
      <c r="BU104" s="53">
        <f t="shared" si="169"/>
        <v>0</v>
      </c>
      <c r="BV104" s="53">
        <f t="shared" si="169"/>
        <v>0</v>
      </c>
      <c r="BW104" s="53">
        <f t="shared" si="169"/>
        <v>0</v>
      </c>
      <c r="BX104" s="53">
        <f t="shared" si="169"/>
        <v>0</v>
      </c>
      <c r="BY104" s="53">
        <f t="shared" si="169"/>
        <v>0</v>
      </c>
      <c r="BZ104" s="53">
        <f t="shared" si="169"/>
        <v>0</v>
      </c>
      <c r="CA104" s="53">
        <f t="shared" si="169"/>
        <v>0</v>
      </c>
      <c r="CB104" s="53">
        <f t="shared" si="169"/>
        <v>0</v>
      </c>
      <c r="CC104" s="53">
        <f t="shared" si="169"/>
        <v>0</v>
      </c>
      <c r="CD104" s="53">
        <f t="shared" si="169"/>
        <v>0</v>
      </c>
      <c r="CE104" s="53">
        <f t="shared" si="169"/>
        <v>0</v>
      </c>
      <c r="CF104" s="53">
        <f t="shared" si="169"/>
        <v>0</v>
      </c>
      <c r="CG104" s="53">
        <f t="shared" si="169"/>
        <v>0</v>
      </c>
      <c r="CH104" s="53">
        <f t="shared" si="169"/>
        <v>0</v>
      </c>
      <c r="CI104" s="53">
        <f t="shared" si="169"/>
        <v>0</v>
      </c>
      <c r="CJ104" s="53">
        <f t="shared" si="169"/>
        <v>0</v>
      </c>
      <c r="CK104" s="53">
        <f t="shared" si="169"/>
        <v>0</v>
      </c>
      <c r="CL104" s="53">
        <f t="shared" si="169"/>
        <v>0</v>
      </c>
      <c r="CM104" s="53">
        <f t="shared" si="169"/>
        <v>0</v>
      </c>
      <c r="CN104" s="53">
        <f t="shared" si="169"/>
        <v>0</v>
      </c>
      <c r="CO104" s="53">
        <f t="shared" si="169"/>
        <v>0</v>
      </c>
      <c r="CP104" s="53">
        <f t="shared" si="169"/>
        <v>0</v>
      </c>
      <c r="CQ104" s="53">
        <f t="shared" si="169"/>
        <v>0</v>
      </c>
      <c r="CR104" s="53">
        <f t="shared" si="169"/>
        <v>0</v>
      </c>
      <c r="CS104" s="53">
        <f t="shared" si="169"/>
        <v>0</v>
      </c>
      <c r="CT104" s="53">
        <f t="shared" si="169"/>
        <v>0</v>
      </c>
      <c r="CU104" s="53">
        <f t="shared" si="169"/>
        <v>0</v>
      </c>
      <c r="CV104" s="53">
        <f t="shared" si="169"/>
        <v>0</v>
      </c>
      <c r="CW104" s="53">
        <f t="shared" ref="CW104:DP104" si="170">CW$50*CW29</f>
        <v>0</v>
      </c>
      <c r="CX104" s="53">
        <f t="shared" si="170"/>
        <v>0</v>
      </c>
      <c r="CY104" s="53">
        <f t="shared" si="170"/>
        <v>0</v>
      </c>
      <c r="CZ104" s="53">
        <f t="shared" si="170"/>
        <v>0</v>
      </c>
      <c r="DA104" s="53">
        <f t="shared" si="170"/>
        <v>0</v>
      </c>
      <c r="DB104" s="53">
        <f t="shared" si="170"/>
        <v>0</v>
      </c>
      <c r="DC104" s="53">
        <f t="shared" si="170"/>
        <v>0</v>
      </c>
      <c r="DD104" s="53">
        <f t="shared" si="170"/>
        <v>0</v>
      </c>
      <c r="DE104" s="53">
        <f t="shared" si="170"/>
        <v>0</v>
      </c>
      <c r="DF104" s="53">
        <f t="shared" si="170"/>
        <v>0</v>
      </c>
      <c r="DG104" s="53">
        <f t="shared" si="170"/>
        <v>0</v>
      </c>
      <c r="DH104" s="53">
        <f t="shared" si="170"/>
        <v>0</v>
      </c>
      <c r="DI104" s="53">
        <f t="shared" si="170"/>
        <v>0</v>
      </c>
      <c r="DJ104" s="53">
        <f t="shared" si="170"/>
        <v>0</v>
      </c>
      <c r="DK104" s="53">
        <f t="shared" si="170"/>
        <v>0</v>
      </c>
      <c r="DL104" s="53">
        <f t="shared" si="170"/>
        <v>0</v>
      </c>
      <c r="DM104" s="53">
        <f t="shared" si="170"/>
        <v>0</v>
      </c>
      <c r="DN104" s="53">
        <f t="shared" si="170"/>
        <v>0</v>
      </c>
      <c r="DO104" s="53">
        <f t="shared" si="170"/>
        <v>0</v>
      </c>
      <c r="DP104" s="53">
        <f t="shared" si="170"/>
        <v>0</v>
      </c>
    </row>
    <row r="105" spans="1:120" x14ac:dyDescent="0.25">
      <c r="A105" s="52" t="str">
        <f t="shared" si="138"/>
        <v>01_AUS</v>
      </c>
      <c r="B105" s="52" t="str">
        <f t="shared" si="138"/>
        <v>7_11_ethane</v>
      </c>
      <c r="C105" s="52" t="str">
        <f t="shared" si="138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39"/>
        <v>01_AUS</v>
      </c>
      <c r="BL105" s="52" t="str">
        <f t="shared" si="140"/>
        <v>d_ind_cem_ccs_7_11_ethane</v>
      </c>
      <c r="BM105" s="52"/>
      <c r="BN105" s="52"/>
      <c r="BO105" s="53">
        <f t="shared" ref="BO105:CV105" si="171">BO$50*BO30</f>
        <v>0</v>
      </c>
      <c r="BP105" s="53">
        <f t="shared" si="171"/>
        <v>0</v>
      </c>
      <c r="BQ105" s="53">
        <f t="shared" si="171"/>
        <v>0</v>
      </c>
      <c r="BR105" s="53">
        <f t="shared" si="171"/>
        <v>0</v>
      </c>
      <c r="BS105" s="53">
        <f t="shared" si="171"/>
        <v>0</v>
      </c>
      <c r="BT105" s="53">
        <f t="shared" si="171"/>
        <v>0</v>
      </c>
      <c r="BU105" s="53">
        <f t="shared" si="171"/>
        <v>0</v>
      </c>
      <c r="BV105" s="53">
        <f t="shared" si="171"/>
        <v>0</v>
      </c>
      <c r="BW105" s="53">
        <f t="shared" si="171"/>
        <v>0</v>
      </c>
      <c r="BX105" s="53">
        <f t="shared" si="171"/>
        <v>0</v>
      </c>
      <c r="BY105" s="53">
        <f t="shared" si="171"/>
        <v>0</v>
      </c>
      <c r="BZ105" s="53">
        <f t="shared" si="171"/>
        <v>0</v>
      </c>
      <c r="CA105" s="53">
        <f t="shared" si="171"/>
        <v>0</v>
      </c>
      <c r="CB105" s="53">
        <f t="shared" si="171"/>
        <v>0</v>
      </c>
      <c r="CC105" s="53">
        <f t="shared" si="171"/>
        <v>0</v>
      </c>
      <c r="CD105" s="53">
        <f t="shared" si="171"/>
        <v>0</v>
      </c>
      <c r="CE105" s="53">
        <f t="shared" si="171"/>
        <v>0</v>
      </c>
      <c r="CF105" s="53">
        <f t="shared" si="171"/>
        <v>0</v>
      </c>
      <c r="CG105" s="53">
        <f t="shared" si="171"/>
        <v>0</v>
      </c>
      <c r="CH105" s="53">
        <f t="shared" si="171"/>
        <v>0</v>
      </c>
      <c r="CI105" s="53">
        <f t="shared" si="171"/>
        <v>0</v>
      </c>
      <c r="CJ105" s="53">
        <f t="shared" si="171"/>
        <v>0</v>
      </c>
      <c r="CK105" s="53">
        <f t="shared" si="171"/>
        <v>0</v>
      </c>
      <c r="CL105" s="53">
        <f t="shared" si="171"/>
        <v>0</v>
      </c>
      <c r="CM105" s="53">
        <f t="shared" si="171"/>
        <v>0</v>
      </c>
      <c r="CN105" s="53">
        <f t="shared" si="171"/>
        <v>0</v>
      </c>
      <c r="CO105" s="53">
        <f t="shared" si="171"/>
        <v>0</v>
      </c>
      <c r="CP105" s="53">
        <f t="shared" si="171"/>
        <v>0</v>
      </c>
      <c r="CQ105" s="53">
        <f t="shared" si="171"/>
        <v>0</v>
      </c>
      <c r="CR105" s="53">
        <f t="shared" si="171"/>
        <v>0</v>
      </c>
      <c r="CS105" s="53">
        <f t="shared" si="171"/>
        <v>0</v>
      </c>
      <c r="CT105" s="53">
        <f t="shared" si="171"/>
        <v>0</v>
      </c>
      <c r="CU105" s="53">
        <f t="shared" si="171"/>
        <v>0</v>
      </c>
      <c r="CV105" s="53">
        <f t="shared" si="171"/>
        <v>0</v>
      </c>
      <c r="CW105" s="53">
        <f t="shared" ref="CW105:DP105" si="172">CW$50*CW30</f>
        <v>0</v>
      </c>
      <c r="CX105" s="53">
        <f t="shared" si="172"/>
        <v>0</v>
      </c>
      <c r="CY105" s="53">
        <f t="shared" si="172"/>
        <v>0</v>
      </c>
      <c r="CZ105" s="53">
        <f t="shared" si="172"/>
        <v>0</v>
      </c>
      <c r="DA105" s="53">
        <f t="shared" si="172"/>
        <v>0</v>
      </c>
      <c r="DB105" s="53">
        <f t="shared" si="172"/>
        <v>0</v>
      </c>
      <c r="DC105" s="53">
        <f t="shared" si="172"/>
        <v>0</v>
      </c>
      <c r="DD105" s="53">
        <f t="shared" si="172"/>
        <v>0</v>
      </c>
      <c r="DE105" s="53">
        <f t="shared" si="172"/>
        <v>0</v>
      </c>
      <c r="DF105" s="53">
        <f t="shared" si="172"/>
        <v>0</v>
      </c>
      <c r="DG105" s="53">
        <f t="shared" si="172"/>
        <v>0</v>
      </c>
      <c r="DH105" s="53">
        <f t="shared" si="172"/>
        <v>0</v>
      </c>
      <c r="DI105" s="53">
        <f t="shared" si="172"/>
        <v>0</v>
      </c>
      <c r="DJ105" s="53">
        <f t="shared" si="172"/>
        <v>0</v>
      </c>
      <c r="DK105" s="53">
        <f t="shared" si="172"/>
        <v>0</v>
      </c>
      <c r="DL105" s="53">
        <f t="shared" si="172"/>
        <v>0</v>
      </c>
      <c r="DM105" s="53">
        <f t="shared" si="172"/>
        <v>0</v>
      </c>
      <c r="DN105" s="53">
        <f t="shared" si="172"/>
        <v>0</v>
      </c>
      <c r="DO105" s="53">
        <f t="shared" si="172"/>
        <v>0</v>
      </c>
      <c r="DP105" s="53">
        <f t="shared" si="172"/>
        <v>0</v>
      </c>
    </row>
    <row r="106" spans="1:120" x14ac:dyDescent="0.25">
      <c r="A106" s="52" t="str">
        <f t="shared" si="138"/>
        <v>01_AUS</v>
      </c>
      <c r="B106" s="52" t="str">
        <f t="shared" si="138"/>
        <v>7_x_other_petroleum_products</v>
      </c>
      <c r="C106" s="52" t="str">
        <f t="shared" si="138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39"/>
        <v>01_AUS</v>
      </c>
      <c r="BL106" s="52" t="str">
        <f t="shared" si="140"/>
        <v>d_ind_cem_ccs_7_x_other_petrol_prod</v>
      </c>
      <c r="BM106" s="52"/>
      <c r="BN106" s="52"/>
      <c r="BO106" s="53">
        <f t="shared" ref="BO106:CV106" si="173">BO$50*BO31</f>
        <v>0</v>
      </c>
      <c r="BP106" s="53">
        <f t="shared" si="173"/>
        <v>0</v>
      </c>
      <c r="BQ106" s="53">
        <f t="shared" si="173"/>
        <v>0</v>
      </c>
      <c r="BR106" s="53">
        <f t="shared" si="173"/>
        <v>0</v>
      </c>
      <c r="BS106" s="53">
        <f t="shared" si="173"/>
        <v>0</v>
      </c>
      <c r="BT106" s="53">
        <f t="shared" si="173"/>
        <v>0</v>
      </c>
      <c r="BU106" s="53">
        <f t="shared" si="173"/>
        <v>0</v>
      </c>
      <c r="BV106" s="53">
        <f t="shared" si="173"/>
        <v>0</v>
      </c>
      <c r="BW106" s="53">
        <f t="shared" si="173"/>
        <v>0</v>
      </c>
      <c r="BX106" s="53">
        <f t="shared" si="173"/>
        <v>0</v>
      </c>
      <c r="BY106" s="53">
        <f t="shared" si="173"/>
        <v>0</v>
      </c>
      <c r="BZ106" s="53">
        <f t="shared" si="173"/>
        <v>0</v>
      </c>
      <c r="CA106" s="53">
        <f t="shared" si="173"/>
        <v>0</v>
      </c>
      <c r="CB106" s="53">
        <f t="shared" si="173"/>
        <v>0</v>
      </c>
      <c r="CC106" s="53">
        <f t="shared" si="173"/>
        <v>0</v>
      </c>
      <c r="CD106" s="53">
        <f t="shared" si="173"/>
        <v>0</v>
      </c>
      <c r="CE106" s="53">
        <f t="shared" si="173"/>
        <v>0</v>
      </c>
      <c r="CF106" s="53">
        <f t="shared" si="173"/>
        <v>0</v>
      </c>
      <c r="CG106" s="53">
        <f t="shared" si="173"/>
        <v>0</v>
      </c>
      <c r="CH106" s="53">
        <f t="shared" si="173"/>
        <v>0</v>
      </c>
      <c r="CI106" s="53">
        <f t="shared" si="173"/>
        <v>0</v>
      </c>
      <c r="CJ106" s="53">
        <f t="shared" si="173"/>
        <v>0</v>
      </c>
      <c r="CK106" s="53">
        <f t="shared" si="173"/>
        <v>0</v>
      </c>
      <c r="CL106" s="53">
        <f t="shared" si="173"/>
        <v>1.7450591045811642E-3</v>
      </c>
      <c r="CM106" s="53">
        <f t="shared" si="173"/>
        <v>5.2426015078562184E-3</v>
      </c>
      <c r="CN106" s="53">
        <f t="shared" si="173"/>
        <v>1.0497951998347649E-2</v>
      </c>
      <c r="CO106" s="53">
        <f t="shared" si="173"/>
        <v>1.751441450268201E-2</v>
      </c>
      <c r="CP106" s="53">
        <f t="shared" si="173"/>
        <v>2.6293871407528376E-2</v>
      </c>
      <c r="CQ106" s="53">
        <f t="shared" si="173"/>
        <v>3.6837173327843302E-2</v>
      </c>
      <c r="CR106" s="53">
        <f t="shared" si="173"/>
        <v>4.9124171712189017E-2</v>
      </c>
      <c r="CS106" s="53">
        <f t="shared" si="173"/>
        <v>6.3166978927048228E-2</v>
      </c>
      <c r="CT106" s="53">
        <f t="shared" si="173"/>
        <v>7.89629656622957E-2</v>
      </c>
      <c r="CU106" s="53">
        <f t="shared" si="173"/>
        <v>9.6507266311676609E-2</v>
      </c>
      <c r="CV106" s="53">
        <f t="shared" si="173"/>
        <v>0.11403842313565835</v>
      </c>
      <c r="CW106" s="53">
        <f t="shared" ref="CW106:DP106" si="174">CW$50*CW31</f>
        <v>0.13088376232240401</v>
      </c>
      <c r="CX106" s="53">
        <f t="shared" si="174"/>
        <v>0.14754690131307507</v>
      </c>
      <c r="CY106" s="53">
        <f t="shared" si="174"/>
        <v>0.16402930056453752</v>
      </c>
      <c r="CZ106" s="53">
        <f t="shared" si="174"/>
        <v>0.18033241015847667</v>
      </c>
      <c r="DA106" s="53">
        <f t="shared" si="174"/>
        <v>0.19645766987041546</v>
      </c>
      <c r="DB106" s="53">
        <f t="shared" si="174"/>
        <v>0.2124065092382923</v>
      </c>
      <c r="DC106" s="53">
        <f t="shared" si="174"/>
        <v>0.22818034763060097</v>
      </c>
      <c r="DD106" s="53">
        <f t="shared" si="174"/>
        <v>0.24378059431409585</v>
      </c>
      <c r="DE106" s="53">
        <f t="shared" si="174"/>
        <v>0.2592086485210644</v>
      </c>
      <c r="DF106" s="53">
        <f t="shared" si="174"/>
        <v>0.27446589951617023</v>
      </c>
      <c r="DG106" s="53">
        <f t="shared" si="174"/>
        <v>0.28955372666286877</v>
      </c>
      <c r="DH106" s="53">
        <f t="shared" si="174"/>
        <v>0.30447349948939928</v>
      </c>
      <c r="DI106" s="53">
        <f t="shared" si="174"/>
        <v>0.31922657775435437</v>
      </c>
      <c r="DJ106" s="53">
        <f t="shared" si="174"/>
        <v>0.33381431151183089</v>
      </c>
      <c r="DK106" s="53">
        <f t="shared" si="174"/>
        <v>0.34823804117616453</v>
      </c>
      <c r="DL106" s="53">
        <f t="shared" si="174"/>
        <v>0.36249909758624943</v>
      </c>
      <c r="DM106" s="53">
        <f t="shared" si="174"/>
        <v>0.37659880206944796</v>
      </c>
      <c r="DN106" s="53">
        <f t="shared" si="174"/>
        <v>0.39053846650509033</v>
      </c>
      <c r="DO106" s="53">
        <f t="shared" si="174"/>
        <v>0.40431939338756906</v>
      </c>
      <c r="DP106" s="53">
        <f t="shared" si="174"/>
        <v>0.41794287588902884</v>
      </c>
    </row>
    <row r="107" spans="1:120" x14ac:dyDescent="0.25">
      <c r="A107" s="52" t="str">
        <f t="shared" si="138"/>
        <v>01_AUS</v>
      </c>
      <c r="B107" s="52" t="str">
        <f t="shared" si="138"/>
        <v>8_1_natural_gas</v>
      </c>
      <c r="C107" s="52" t="str">
        <f t="shared" si="138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39"/>
        <v>01_AUS</v>
      </c>
      <c r="BL107" s="52" t="str">
        <f t="shared" si="140"/>
        <v>d_ind_cem_ccs_8_1_natural_gas</v>
      </c>
      <c r="BM107" s="52"/>
      <c r="BN107" s="52"/>
      <c r="BO107" s="53">
        <f t="shared" ref="BO107:CV107" si="175">BO$50*BO32</f>
        <v>0</v>
      </c>
      <c r="BP107" s="53">
        <f t="shared" si="175"/>
        <v>0</v>
      </c>
      <c r="BQ107" s="53">
        <f t="shared" si="175"/>
        <v>0</v>
      </c>
      <c r="BR107" s="53">
        <f t="shared" si="175"/>
        <v>0</v>
      </c>
      <c r="BS107" s="53">
        <f t="shared" si="175"/>
        <v>0</v>
      </c>
      <c r="BT107" s="53">
        <f t="shared" si="175"/>
        <v>0</v>
      </c>
      <c r="BU107" s="53">
        <f t="shared" si="175"/>
        <v>0</v>
      </c>
      <c r="BV107" s="53">
        <f t="shared" si="175"/>
        <v>0</v>
      </c>
      <c r="BW107" s="53">
        <f t="shared" si="175"/>
        <v>0</v>
      </c>
      <c r="BX107" s="53">
        <f t="shared" si="175"/>
        <v>0</v>
      </c>
      <c r="BY107" s="53">
        <f t="shared" si="175"/>
        <v>0</v>
      </c>
      <c r="BZ107" s="53">
        <f t="shared" si="175"/>
        <v>0</v>
      </c>
      <c r="CA107" s="53">
        <f t="shared" si="175"/>
        <v>0</v>
      </c>
      <c r="CB107" s="53">
        <f t="shared" si="175"/>
        <v>0</v>
      </c>
      <c r="CC107" s="53">
        <f t="shared" si="175"/>
        <v>0</v>
      </c>
      <c r="CD107" s="53">
        <f t="shared" si="175"/>
        <v>0</v>
      </c>
      <c r="CE107" s="53">
        <f t="shared" si="175"/>
        <v>0</v>
      </c>
      <c r="CF107" s="53">
        <f t="shared" si="175"/>
        <v>0</v>
      </c>
      <c r="CG107" s="53">
        <f t="shared" si="175"/>
        <v>0</v>
      </c>
      <c r="CH107" s="53">
        <f t="shared" si="175"/>
        <v>0</v>
      </c>
      <c r="CI107" s="53">
        <f t="shared" si="175"/>
        <v>0</v>
      </c>
      <c r="CJ107" s="53">
        <f t="shared" si="175"/>
        <v>0</v>
      </c>
      <c r="CK107" s="53">
        <f t="shared" si="175"/>
        <v>0</v>
      </c>
      <c r="CL107" s="53">
        <f t="shared" si="175"/>
        <v>6.4391271058464275E-2</v>
      </c>
      <c r="CM107" s="53">
        <f t="shared" si="175"/>
        <v>0.19344775993985958</v>
      </c>
      <c r="CN107" s="53">
        <f t="shared" si="175"/>
        <v>0.38736594703856353</v>
      </c>
      <c r="CO107" s="53">
        <f t="shared" si="175"/>
        <v>0.64626774457772618</v>
      </c>
      <c r="CP107" s="53">
        <f t="shared" si="175"/>
        <v>0.9702226111045833</v>
      </c>
      <c r="CQ107" s="53">
        <f t="shared" si="175"/>
        <v>1.3592619336237877</v>
      </c>
      <c r="CR107" s="53">
        <f t="shared" si="175"/>
        <v>1.8126422468660774</v>
      </c>
      <c r="CS107" s="53">
        <f t="shared" si="175"/>
        <v>2.3308104873686157</v>
      </c>
      <c r="CT107" s="53">
        <f t="shared" si="175"/>
        <v>2.9136696357121035</v>
      </c>
      <c r="CU107" s="53">
        <f t="shared" si="175"/>
        <v>3.5610401549568484</v>
      </c>
      <c r="CV107" s="53">
        <f t="shared" si="175"/>
        <v>4.2079256776637672</v>
      </c>
      <c r="CW107" s="53">
        <f t="shared" ref="CW107:DP107" si="176">CW$50*CW32</f>
        <v>4.8295050836552047</v>
      </c>
      <c r="CX107" s="53">
        <f t="shared" si="176"/>
        <v>5.444361449618059</v>
      </c>
      <c r="CY107" s="53">
        <f t="shared" si="176"/>
        <v>6.0525486652307228</v>
      </c>
      <c r="CZ107" s="53">
        <f t="shared" si="176"/>
        <v>6.6541202373358104</v>
      </c>
      <c r="DA107" s="53">
        <f t="shared" si="176"/>
        <v>7.2491292924868649</v>
      </c>
      <c r="DB107" s="53">
        <f t="shared" si="176"/>
        <v>7.8376285794788352</v>
      </c>
      <c r="DC107" s="53">
        <f t="shared" si="176"/>
        <v>8.419670471862382</v>
      </c>
      <c r="DD107" s="53">
        <f t="shared" si="176"/>
        <v>8.9953069704421402</v>
      </c>
      <c r="DE107" s="53">
        <f t="shared" si="176"/>
        <v>9.5645897057590226</v>
      </c>
      <c r="DF107" s="53">
        <f t="shared" si="176"/>
        <v>10.127569940556674</v>
      </c>
      <c r="DG107" s="53">
        <f t="shared" si="176"/>
        <v>10.68429857223216</v>
      </c>
      <c r="DH107" s="53">
        <f t="shared" si="176"/>
        <v>11.234826135271014</v>
      </c>
      <c r="DI107" s="53">
        <f t="shared" si="176"/>
        <v>11.779202803666704</v>
      </c>
      <c r="DJ107" s="53">
        <f t="shared" si="176"/>
        <v>12.317478393324645</v>
      </c>
      <c r="DK107" s="53">
        <f t="shared" si="176"/>
        <v>12.849702364450843</v>
      </c>
      <c r="DL107" s="53">
        <f t="shared" si="176"/>
        <v>13.375923823925266</v>
      </c>
      <c r="DM107" s="53">
        <f t="shared" si="176"/>
        <v>13.896191527660024</v>
      </c>
      <c r="DN107" s="53">
        <f t="shared" si="176"/>
        <v>14.410553882942493</v>
      </c>
      <c r="DO107" s="53">
        <f t="shared" si="176"/>
        <v>14.919058950763414</v>
      </c>
      <c r="DP107" s="53">
        <f t="shared" si="176"/>
        <v>15.421754448130132</v>
      </c>
    </row>
    <row r="108" spans="1:120" x14ac:dyDescent="0.25">
      <c r="A108" s="52" t="str">
        <f t="shared" si="138"/>
        <v>01_AUS</v>
      </c>
      <c r="B108" s="52" t="str">
        <f t="shared" si="138"/>
        <v>15_1_fuelwood_and_woodwaste</v>
      </c>
      <c r="C108" s="52" t="str">
        <f t="shared" si="138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39"/>
        <v>01_AUS</v>
      </c>
      <c r="BL108" s="52" t="str">
        <f t="shared" si="140"/>
        <v>d_ind_cem_ccs_15_1_fwood_wwaste</v>
      </c>
      <c r="BM108" s="52"/>
      <c r="BN108" s="52"/>
      <c r="BO108" s="53">
        <f t="shared" ref="BO108:CV108" si="177">BO$50*BO33</f>
        <v>0</v>
      </c>
      <c r="BP108" s="53">
        <f t="shared" si="177"/>
        <v>0</v>
      </c>
      <c r="BQ108" s="53">
        <f t="shared" si="177"/>
        <v>0</v>
      </c>
      <c r="BR108" s="53">
        <f t="shared" si="177"/>
        <v>0</v>
      </c>
      <c r="BS108" s="53">
        <f t="shared" si="177"/>
        <v>0</v>
      </c>
      <c r="BT108" s="53">
        <f t="shared" si="177"/>
        <v>0</v>
      </c>
      <c r="BU108" s="53">
        <f t="shared" si="177"/>
        <v>0</v>
      </c>
      <c r="BV108" s="53">
        <f t="shared" si="177"/>
        <v>0</v>
      </c>
      <c r="BW108" s="53">
        <f t="shared" si="177"/>
        <v>0</v>
      </c>
      <c r="BX108" s="53">
        <f t="shared" si="177"/>
        <v>0</v>
      </c>
      <c r="BY108" s="53">
        <f t="shared" si="177"/>
        <v>0</v>
      </c>
      <c r="BZ108" s="53">
        <f t="shared" si="177"/>
        <v>0</v>
      </c>
      <c r="CA108" s="53">
        <f t="shared" si="177"/>
        <v>0</v>
      </c>
      <c r="CB108" s="53">
        <f t="shared" si="177"/>
        <v>0</v>
      </c>
      <c r="CC108" s="53">
        <f t="shared" si="177"/>
        <v>0</v>
      </c>
      <c r="CD108" s="53">
        <f t="shared" si="177"/>
        <v>0</v>
      </c>
      <c r="CE108" s="53">
        <f t="shared" si="177"/>
        <v>0</v>
      </c>
      <c r="CF108" s="53">
        <f t="shared" si="177"/>
        <v>0</v>
      </c>
      <c r="CG108" s="53">
        <f t="shared" si="177"/>
        <v>0</v>
      </c>
      <c r="CH108" s="53">
        <f t="shared" si="177"/>
        <v>0</v>
      </c>
      <c r="CI108" s="53">
        <f t="shared" si="177"/>
        <v>0</v>
      </c>
      <c r="CJ108" s="53">
        <f t="shared" si="177"/>
        <v>0</v>
      </c>
      <c r="CK108" s="53">
        <f t="shared" si="177"/>
        <v>0</v>
      </c>
      <c r="CL108" s="53">
        <f t="shared" si="177"/>
        <v>0</v>
      </c>
      <c r="CM108" s="53">
        <f t="shared" si="177"/>
        <v>0</v>
      </c>
      <c r="CN108" s="53">
        <f t="shared" si="177"/>
        <v>0</v>
      </c>
      <c r="CO108" s="53">
        <f t="shared" si="177"/>
        <v>0</v>
      </c>
      <c r="CP108" s="53">
        <f t="shared" si="177"/>
        <v>0</v>
      </c>
      <c r="CQ108" s="53">
        <f t="shared" si="177"/>
        <v>0</v>
      </c>
      <c r="CR108" s="53">
        <f t="shared" si="177"/>
        <v>0</v>
      </c>
      <c r="CS108" s="53">
        <f t="shared" si="177"/>
        <v>0</v>
      </c>
      <c r="CT108" s="53">
        <f t="shared" si="177"/>
        <v>0</v>
      </c>
      <c r="CU108" s="53">
        <f t="shared" si="177"/>
        <v>0</v>
      </c>
      <c r="CV108" s="53">
        <f t="shared" si="177"/>
        <v>0</v>
      </c>
      <c r="CW108" s="53">
        <f t="shared" ref="CW108:DP108" si="178">CW$50*CW33</f>
        <v>0</v>
      </c>
      <c r="CX108" s="53">
        <f t="shared" si="178"/>
        <v>0</v>
      </c>
      <c r="CY108" s="53">
        <f t="shared" si="178"/>
        <v>0</v>
      </c>
      <c r="CZ108" s="53">
        <f t="shared" si="178"/>
        <v>0</v>
      </c>
      <c r="DA108" s="53">
        <f t="shared" si="178"/>
        <v>0</v>
      </c>
      <c r="DB108" s="53">
        <f t="shared" si="178"/>
        <v>0</v>
      </c>
      <c r="DC108" s="53">
        <f t="shared" si="178"/>
        <v>0</v>
      </c>
      <c r="DD108" s="53">
        <f t="shared" si="178"/>
        <v>0</v>
      </c>
      <c r="DE108" s="53">
        <f t="shared" si="178"/>
        <v>0</v>
      </c>
      <c r="DF108" s="53">
        <f t="shared" si="178"/>
        <v>0</v>
      </c>
      <c r="DG108" s="53">
        <f t="shared" si="178"/>
        <v>0</v>
      </c>
      <c r="DH108" s="53">
        <f t="shared" si="178"/>
        <v>0</v>
      </c>
      <c r="DI108" s="53">
        <f t="shared" si="178"/>
        <v>0</v>
      </c>
      <c r="DJ108" s="53">
        <f t="shared" si="178"/>
        <v>0</v>
      </c>
      <c r="DK108" s="53">
        <f t="shared" si="178"/>
        <v>0</v>
      </c>
      <c r="DL108" s="53">
        <f t="shared" si="178"/>
        <v>0</v>
      </c>
      <c r="DM108" s="53">
        <f t="shared" si="178"/>
        <v>0</v>
      </c>
      <c r="DN108" s="53">
        <f t="shared" si="178"/>
        <v>0</v>
      </c>
      <c r="DO108" s="53">
        <f t="shared" si="178"/>
        <v>0</v>
      </c>
      <c r="DP108" s="53">
        <f t="shared" si="178"/>
        <v>0</v>
      </c>
    </row>
    <row r="109" spans="1:120" x14ac:dyDescent="0.25">
      <c r="A109" s="52" t="str">
        <f t="shared" si="138"/>
        <v>01_AUS</v>
      </c>
      <c r="B109" s="52" t="str">
        <f t="shared" si="138"/>
        <v>15_2_bagasse</v>
      </c>
      <c r="C109" s="52" t="str">
        <f t="shared" si="138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39"/>
        <v>01_AUS</v>
      </c>
      <c r="BL109" s="52" t="str">
        <f t="shared" si="140"/>
        <v>d_ind_cem_ccs_15_2_bagasse</v>
      </c>
      <c r="BM109" s="52"/>
      <c r="BN109" s="52"/>
      <c r="BO109" s="53">
        <f t="shared" ref="BO109:CV109" si="179">BO$50*BO34</f>
        <v>0</v>
      </c>
      <c r="BP109" s="53">
        <f t="shared" si="179"/>
        <v>0</v>
      </c>
      <c r="BQ109" s="53">
        <f t="shared" si="179"/>
        <v>0</v>
      </c>
      <c r="BR109" s="53">
        <f t="shared" si="179"/>
        <v>0</v>
      </c>
      <c r="BS109" s="53">
        <f t="shared" si="179"/>
        <v>0</v>
      </c>
      <c r="BT109" s="53">
        <f t="shared" si="179"/>
        <v>0</v>
      </c>
      <c r="BU109" s="53">
        <f t="shared" si="179"/>
        <v>0</v>
      </c>
      <c r="BV109" s="53">
        <f t="shared" si="179"/>
        <v>0</v>
      </c>
      <c r="BW109" s="53">
        <f t="shared" si="179"/>
        <v>0</v>
      </c>
      <c r="BX109" s="53">
        <f t="shared" si="179"/>
        <v>0</v>
      </c>
      <c r="BY109" s="53">
        <f t="shared" si="179"/>
        <v>0</v>
      </c>
      <c r="BZ109" s="53">
        <f t="shared" si="179"/>
        <v>0</v>
      </c>
      <c r="CA109" s="53">
        <f t="shared" si="179"/>
        <v>0</v>
      </c>
      <c r="CB109" s="53">
        <f t="shared" si="179"/>
        <v>0</v>
      </c>
      <c r="CC109" s="53">
        <f t="shared" si="179"/>
        <v>0</v>
      </c>
      <c r="CD109" s="53">
        <f t="shared" si="179"/>
        <v>0</v>
      </c>
      <c r="CE109" s="53">
        <f t="shared" si="179"/>
        <v>0</v>
      </c>
      <c r="CF109" s="53">
        <f t="shared" si="179"/>
        <v>0</v>
      </c>
      <c r="CG109" s="53">
        <f t="shared" si="179"/>
        <v>0</v>
      </c>
      <c r="CH109" s="53">
        <f t="shared" si="179"/>
        <v>0</v>
      </c>
      <c r="CI109" s="53">
        <f t="shared" si="179"/>
        <v>0</v>
      </c>
      <c r="CJ109" s="53">
        <f t="shared" si="179"/>
        <v>0</v>
      </c>
      <c r="CK109" s="53">
        <f t="shared" si="179"/>
        <v>0</v>
      </c>
      <c r="CL109" s="53">
        <f t="shared" si="179"/>
        <v>0</v>
      </c>
      <c r="CM109" s="53">
        <f t="shared" si="179"/>
        <v>0</v>
      </c>
      <c r="CN109" s="53">
        <f t="shared" si="179"/>
        <v>0</v>
      </c>
      <c r="CO109" s="53">
        <f t="shared" si="179"/>
        <v>0</v>
      </c>
      <c r="CP109" s="53">
        <f t="shared" si="179"/>
        <v>0</v>
      </c>
      <c r="CQ109" s="53">
        <f t="shared" si="179"/>
        <v>0</v>
      </c>
      <c r="CR109" s="53">
        <f t="shared" si="179"/>
        <v>0</v>
      </c>
      <c r="CS109" s="53">
        <f t="shared" si="179"/>
        <v>0</v>
      </c>
      <c r="CT109" s="53">
        <f t="shared" si="179"/>
        <v>0</v>
      </c>
      <c r="CU109" s="53">
        <f t="shared" si="179"/>
        <v>0</v>
      </c>
      <c r="CV109" s="53">
        <f t="shared" si="179"/>
        <v>0</v>
      </c>
      <c r="CW109" s="53">
        <f t="shared" ref="CW109:DP109" si="180">CW$50*CW34</f>
        <v>0</v>
      </c>
      <c r="CX109" s="53">
        <f t="shared" si="180"/>
        <v>0</v>
      </c>
      <c r="CY109" s="53">
        <f t="shared" si="180"/>
        <v>0</v>
      </c>
      <c r="CZ109" s="53">
        <f t="shared" si="180"/>
        <v>0</v>
      </c>
      <c r="DA109" s="53">
        <f t="shared" si="180"/>
        <v>0</v>
      </c>
      <c r="DB109" s="53">
        <f t="shared" si="180"/>
        <v>0</v>
      </c>
      <c r="DC109" s="53">
        <f t="shared" si="180"/>
        <v>0</v>
      </c>
      <c r="DD109" s="53">
        <f t="shared" si="180"/>
        <v>0</v>
      </c>
      <c r="DE109" s="53">
        <f t="shared" si="180"/>
        <v>0</v>
      </c>
      <c r="DF109" s="53">
        <f t="shared" si="180"/>
        <v>0</v>
      </c>
      <c r="DG109" s="53">
        <f t="shared" si="180"/>
        <v>0</v>
      </c>
      <c r="DH109" s="53">
        <f t="shared" si="180"/>
        <v>0</v>
      </c>
      <c r="DI109" s="53">
        <f t="shared" si="180"/>
        <v>0</v>
      </c>
      <c r="DJ109" s="53">
        <f t="shared" si="180"/>
        <v>0</v>
      </c>
      <c r="DK109" s="53">
        <f t="shared" si="180"/>
        <v>0</v>
      </c>
      <c r="DL109" s="53">
        <f t="shared" si="180"/>
        <v>0</v>
      </c>
      <c r="DM109" s="53">
        <f t="shared" si="180"/>
        <v>0</v>
      </c>
      <c r="DN109" s="53">
        <f t="shared" si="180"/>
        <v>0</v>
      </c>
      <c r="DO109" s="53">
        <f t="shared" si="180"/>
        <v>0</v>
      </c>
      <c r="DP109" s="53">
        <f t="shared" si="180"/>
        <v>0</v>
      </c>
    </row>
    <row r="110" spans="1:120" x14ac:dyDescent="0.25">
      <c r="A110" s="52" t="str">
        <f t="shared" si="138"/>
        <v>01_AUS</v>
      </c>
      <c r="B110" s="52" t="str">
        <f t="shared" si="138"/>
        <v>15_3_charcoal</v>
      </c>
      <c r="C110" s="52" t="str">
        <f t="shared" si="138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39"/>
        <v>01_AUS</v>
      </c>
      <c r="BL110" s="52" t="str">
        <f t="shared" si="140"/>
        <v>d_ind_cem_ccs_15_3_charcoal</v>
      </c>
      <c r="BM110" s="52"/>
      <c r="BN110" s="52"/>
      <c r="BO110" s="53">
        <f t="shared" ref="BO110:CV110" si="181">BO$50*BO35</f>
        <v>0</v>
      </c>
      <c r="BP110" s="53">
        <f t="shared" si="181"/>
        <v>0</v>
      </c>
      <c r="BQ110" s="53">
        <f t="shared" si="181"/>
        <v>0</v>
      </c>
      <c r="BR110" s="53">
        <f t="shared" si="181"/>
        <v>0</v>
      </c>
      <c r="BS110" s="53">
        <f t="shared" si="181"/>
        <v>0</v>
      </c>
      <c r="BT110" s="53">
        <f t="shared" si="181"/>
        <v>0</v>
      </c>
      <c r="BU110" s="53">
        <f t="shared" si="181"/>
        <v>0</v>
      </c>
      <c r="BV110" s="53">
        <f t="shared" si="181"/>
        <v>0</v>
      </c>
      <c r="BW110" s="53">
        <f t="shared" si="181"/>
        <v>0</v>
      </c>
      <c r="BX110" s="53">
        <f t="shared" si="181"/>
        <v>0</v>
      </c>
      <c r="BY110" s="53">
        <f t="shared" si="181"/>
        <v>0</v>
      </c>
      <c r="BZ110" s="53">
        <f t="shared" si="181"/>
        <v>0</v>
      </c>
      <c r="CA110" s="53">
        <f t="shared" si="181"/>
        <v>0</v>
      </c>
      <c r="CB110" s="53">
        <f t="shared" si="181"/>
        <v>0</v>
      </c>
      <c r="CC110" s="53">
        <f t="shared" si="181"/>
        <v>0</v>
      </c>
      <c r="CD110" s="53">
        <f t="shared" si="181"/>
        <v>0</v>
      </c>
      <c r="CE110" s="53">
        <f t="shared" si="181"/>
        <v>0</v>
      </c>
      <c r="CF110" s="53">
        <f t="shared" si="181"/>
        <v>0</v>
      </c>
      <c r="CG110" s="53">
        <f t="shared" si="181"/>
        <v>0</v>
      </c>
      <c r="CH110" s="53">
        <f t="shared" si="181"/>
        <v>0</v>
      </c>
      <c r="CI110" s="53">
        <f t="shared" si="181"/>
        <v>0</v>
      </c>
      <c r="CJ110" s="53">
        <f t="shared" si="181"/>
        <v>0</v>
      </c>
      <c r="CK110" s="53">
        <f t="shared" si="181"/>
        <v>0</v>
      </c>
      <c r="CL110" s="53">
        <f t="shared" si="181"/>
        <v>0</v>
      </c>
      <c r="CM110" s="53">
        <f t="shared" si="181"/>
        <v>0</v>
      </c>
      <c r="CN110" s="53">
        <f t="shared" si="181"/>
        <v>0</v>
      </c>
      <c r="CO110" s="53">
        <f t="shared" si="181"/>
        <v>0</v>
      </c>
      <c r="CP110" s="53">
        <f t="shared" si="181"/>
        <v>0</v>
      </c>
      <c r="CQ110" s="53">
        <f t="shared" si="181"/>
        <v>0</v>
      </c>
      <c r="CR110" s="53">
        <f t="shared" si="181"/>
        <v>0</v>
      </c>
      <c r="CS110" s="53">
        <f t="shared" si="181"/>
        <v>0</v>
      </c>
      <c r="CT110" s="53">
        <f t="shared" si="181"/>
        <v>0</v>
      </c>
      <c r="CU110" s="53">
        <f t="shared" si="181"/>
        <v>0</v>
      </c>
      <c r="CV110" s="53">
        <f t="shared" si="181"/>
        <v>0</v>
      </c>
      <c r="CW110" s="53">
        <f t="shared" ref="CW110:DP110" si="182">CW$50*CW35</f>
        <v>0</v>
      </c>
      <c r="CX110" s="53">
        <f t="shared" si="182"/>
        <v>0</v>
      </c>
      <c r="CY110" s="53">
        <f t="shared" si="182"/>
        <v>0</v>
      </c>
      <c r="CZ110" s="53">
        <f t="shared" si="182"/>
        <v>0</v>
      </c>
      <c r="DA110" s="53">
        <f t="shared" si="182"/>
        <v>0</v>
      </c>
      <c r="DB110" s="53">
        <f t="shared" si="182"/>
        <v>0</v>
      </c>
      <c r="DC110" s="53">
        <f t="shared" si="182"/>
        <v>0</v>
      </c>
      <c r="DD110" s="53">
        <f t="shared" si="182"/>
        <v>0</v>
      </c>
      <c r="DE110" s="53">
        <f t="shared" si="182"/>
        <v>0</v>
      </c>
      <c r="DF110" s="53">
        <f t="shared" si="182"/>
        <v>0</v>
      </c>
      <c r="DG110" s="53">
        <f t="shared" si="182"/>
        <v>0</v>
      </c>
      <c r="DH110" s="53">
        <f t="shared" si="182"/>
        <v>0</v>
      </c>
      <c r="DI110" s="53">
        <f t="shared" si="182"/>
        <v>0</v>
      </c>
      <c r="DJ110" s="53">
        <f t="shared" si="182"/>
        <v>0</v>
      </c>
      <c r="DK110" s="53">
        <f t="shared" si="182"/>
        <v>0</v>
      </c>
      <c r="DL110" s="53">
        <f t="shared" si="182"/>
        <v>0</v>
      </c>
      <c r="DM110" s="53">
        <f t="shared" si="182"/>
        <v>0</v>
      </c>
      <c r="DN110" s="53">
        <f t="shared" si="182"/>
        <v>0</v>
      </c>
      <c r="DO110" s="53">
        <f t="shared" si="182"/>
        <v>0</v>
      </c>
      <c r="DP110" s="53">
        <f t="shared" si="182"/>
        <v>0</v>
      </c>
    </row>
    <row r="111" spans="1:120" x14ac:dyDescent="0.25">
      <c r="A111" s="52" t="str">
        <f t="shared" si="138"/>
        <v>01_AUS</v>
      </c>
      <c r="B111" s="52" t="str">
        <f t="shared" si="138"/>
        <v>15_4_black_liquor</v>
      </c>
      <c r="C111" s="52" t="str">
        <f t="shared" si="138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39"/>
        <v>01_AUS</v>
      </c>
      <c r="BL111" s="52" t="str">
        <f t="shared" si="140"/>
        <v>d_ind_cem_ccs_15_4_black_liquor</v>
      </c>
      <c r="BM111" s="52"/>
      <c r="BN111" s="52"/>
      <c r="BO111" s="53">
        <f t="shared" ref="BO111:CV111" si="183">BO$50*BO36</f>
        <v>0</v>
      </c>
      <c r="BP111" s="53">
        <f t="shared" si="183"/>
        <v>0</v>
      </c>
      <c r="BQ111" s="53">
        <f t="shared" si="183"/>
        <v>0</v>
      </c>
      <c r="BR111" s="53">
        <f t="shared" si="183"/>
        <v>0</v>
      </c>
      <c r="BS111" s="53">
        <f t="shared" si="183"/>
        <v>0</v>
      </c>
      <c r="BT111" s="53">
        <f t="shared" si="183"/>
        <v>0</v>
      </c>
      <c r="BU111" s="53">
        <f t="shared" si="183"/>
        <v>0</v>
      </c>
      <c r="BV111" s="53">
        <f t="shared" si="183"/>
        <v>0</v>
      </c>
      <c r="BW111" s="53">
        <f t="shared" si="183"/>
        <v>0</v>
      </c>
      <c r="BX111" s="53">
        <f t="shared" si="183"/>
        <v>0</v>
      </c>
      <c r="BY111" s="53">
        <f t="shared" si="183"/>
        <v>0</v>
      </c>
      <c r="BZ111" s="53">
        <f t="shared" si="183"/>
        <v>0</v>
      </c>
      <c r="CA111" s="53">
        <f t="shared" si="183"/>
        <v>0</v>
      </c>
      <c r="CB111" s="53">
        <f t="shared" si="183"/>
        <v>0</v>
      </c>
      <c r="CC111" s="53">
        <f t="shared" si="183"/>
        <v>0</v>
      </c>
      <c r="CD111" s="53">
        <f t="shared" si="183"/>
        <v>0</v>
      </c>
      <c r="CE111" s="53">
        <f t="shared" si="183"/>
        <v>0</v>
      </c>
      <c r="CF111" s="53">
        <f t="shared" si="183"/>
        <v>0</v>
      </c>
      <c r="CG111" s="53">
        <f t="shared" si="183"/>
        <v>0</v>
      </c>
      <c r="CH111" s="53">
        <f t="shared" si="183"/>
        <v>0</v>
      </c>
      <c r="CI111" s="53">
        <f t="shared" si="183"/>
        <v>0</v>
      </c>
      <c r="CJ111" s="53">
        <f t="shared" si="183"/>
        <v>0</v>
      </c>
      <c r="CK111" s="53">
        <f t="shared" si="183"/>
        <v>0</v>
      </c>
      <c r="CL111" s="53">
        <f t="shared" si="183"/>
        <v>0</v>
      </c>
      <c r="CM111" s="53">
        <f t="shared" si="183"/>
        <v>0</v>
      </c>
      <c r="CN111" s="53">
        <f t="shared" si="183"/>
        <v>0</v>
      </c>
      <c r="CO111" s="53">
        <f t="shared" si="183"/>
        <v>0</v>
      </c>
      <c r="CP111" s="53">
        <f t="shared" si="183"/>
        <v>0</v>
      </c>
      <c r="CQ111" s="53">
        <f t="shared" si="183"/>
        <v>0</v>
      </c>
      <c r="CR111" s="53">
        <f t="shared" si="183"/>
        <v>0</v>
      </c>
      <c r="CS111" s="53">
        <f t="shared" si="183"/>
        <v>0</v>
      </c>
      <c r="CT111" s="53">
        <f t="shared" si="183"/>
        <v>0</v>
      </c>
      <c r="CU111" s="53">
        <f t="shared" si="183"/>
        <v>0</v>
      </c>
      <c r="CV111" s="53">
        <f t="shared" si="183"/>
        <v>0</v>
      </c>
      <c r="CW111" s="53">
        <f t="shared" ref="CW111:DP111" si="184">CW$50*CW36</f>
        <v>0</v>
      </c>
      <c r="CX111" s="53">
        <f t="shared" si="184"/>
        <v>0</v>
      </c>
      <c r="CY111" s="53">
        <f t="shared" si="184"/>
        <v>0</v>
      </c>
      <c r="CZ111" s="53">
        <f t="shared" si="184"/>
        <v>0</v>
      </c>
      <c r="DA111" s="53">
        <f t="shared" si="184"/>
        <v>0</v>
      </c>
      <c r="DB111" s="53">
        <f t="shared" si="184"/>
        <v>0</v>
      </c>
      <c r="DC111" s="53">
        <f t="shared" si="184"/>
        <v>0</v>
      </c>
      <c r="DD111" s="53">
        <f t="shared" si="184"/>
        <v>0</v>
      </c>
      <c r="DE111" s="53">
        <f t="shared" si="184"/>
        <v>0</v>
      </c>
      <c r="DF111" s="53">
        <f t="shared" si="184"/>
        <v>0</v>
      </c>
      <c r="DG111" s="53">
        <f t="shared" si="184"/>
        <v>0</v>
      </c>
      <c r="DH111" s="53">
        <f t="shared" si="184"/>
        <v>0</v>
      </c>
      <c r="DI111" s="53">
        <f t="shared" si="184"/>
        <v>0</v>
      </c>
      <c r="DJ111" s="53">
        <f t="shared" si="184"/>
        <v>0</v>
      </c>
      <c r="DK111" s="53">
        <f t="shared" si="184"/>
        <v>0</v>
      </c>
      <c r="DL111" s="53">
        <f t="shared" si="184"/>
        <v>0</v>
      </c>
      <c r="DM111" s="53">
        <f t="shared" si="184"/>
        <v>0</v>
      </c>
      <c r="DN111" s="53">
        <f t="shared" si="184"/>
        <v>0</v>
      </c>
      <c r="DO111" s="53">
        <f t="shared" si="184"/>
        <v>0</v>
      </c>
      <c r="DP111" s="53">
        <f t="shared" si="184"/>
        <v>0</v>
      </c>
    </row>
    <row r="112" spans="1:120" x14ac:dyDescent="0.25">
      <c r="A112" s="52" t="str">
        <f t="shared" si="138"/>
        <v>01_AUS</v>
      </c>
      <c r="B112" s="52" t="str">
        <f t="shared" si="138"/>
        <v>15_5_other_biomass</v>
      </c>
      <c r="C112" s="52" t="str">
        <f t="shared" si="138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39"/>
        <v>01_AUS</v>
      </c>
      <c r="BL112" s="52" t="str">
        <f t="shared" si="140"/>
        <v>d_ind_cem_ccs_15_5_other_biomass</v>
      </c>
      <c r="BM112" s="52"/>
      <c r="BN112" s="52"/>
      <c r="BO112" s="53">
        <f t="shared" ref="BO112:CV112" si="185">BO$50*BO37</f>
        <v>0</v>
      </c>
      <c r="BP112" s="53">
        <f t="shared" si="185"/>
        <v>0</v>
      </c>
      <c r="BQ112" s="53">
        <f t="shared" si="185"/>
        <v>0</v>
      </c>
      <c r="BR112" s="53">
        <f t="shared" si="185"/>
        <v>0</v>
      </c>
      <c r="BS112" s="53">
        <f t="shared" si="185"/>
        <v>0</v>
      </c>
      <c r="BT112" s="53">
        <f t="shared" si="185"/>
        <v>0</v>
      </c>
      <c r="BU112" s="53">
        <f t="shared" si="185"/>
        <v>0</v>
      </c>
      <c r="BV112" s="53">
        <f t="shared" si="185"/>
        <v>0</v>
      </c>
      <c r="BW112" s="53">
        <f t="shared" si="185"/>
        <v>0</v>
      </c>
      <c r="BX112" s="53">
        <f t="shared" si="185"/>
        <v>0</v>
      </c>
      <c r="BY112" s="53">
        <f t="shared" si="185"/>
        <v>0</v>
      </c>
      <c r="BZ112" s="53">
        <f t="shared" si="185"/>
        <v>0</v>
      </c>
      <c r="CA112" s="53">
        <f t="shared" si="185"/>
        <v>0</v>
      </c>
      <c r="CB112" s="53">
        <f t="shared" si="185"/>
        <v>0</v>
      </c>
      <c r="CC112" s="53">
        <f t="shared" si="185"/>
        <v>0</v>
      </c>
      <c r="CD112" s="53">
        <f t="shared" si="185"/>
        <v>0</v>
      </c>
      <c r="CE112" s="53">
        <f t="shared" si="185"/>
        <v>0</v>
      </c>
      <c r="CF112" s="53">
        <f t="shared" si="185"/>
        <v>0</v>
      </c>
      <c r="CG112" s="53">
        <f t="shared" si="185"/>
        <v>0</v>
      </c>
      <c r="CH112" s="53">
        <f t="shared" si="185"/>
        <v>0</v>
      </c>
      <c r="CI112" s="53">
        <f t="shared" si="185"/>
        <v>0</v>
      </c>
      <c r="CJ112" s="53">
        <f t="shared" si="185"/>
        <v>0</v>
      </c>
      <c r="CK112" s="53">
        <f t="shared" si="185"/>
        <v>0</v>
      </c>
      <c r="CL112" s="53">
        <f t="shared" si="185"/>
        <v>3.5072008220067997E-3</v>
      </c>
      <c r="CM112" s="53">
        <f t="shared" si="185"/>
        <v>1.0536523530657427E-2</v>
      </c>
      <c r="CN112" s="53">
        <f t="shared" si="185"/>
        <v>2.1098669828051284E-2</v>
      </c>
      <c r="CO112" s="53">
        <f t="shared" si="185"/>
        <v>3.5200279910013309E-2</v>
      </c>
      <c r="CP112" s="53">
        <f t="shared" si="185"/>
        <v>5.2845136976812042E-2</v>
      </c>
      <c r="CQ112" s="53">
        <f t="shared" si="185"/>
        <v>7.4034950585142187E-2</v>
      </c>
      <c r="CR112" s="53">
        <f t="shared" si="185"/>
        <v>9.8729226395311023E-2</v>
      </c>
      <c r="CS112" s="53">
        <f t="shared" si="185"/>
        <v>0.12695230770983076</v>
      </c>
      <c r="CT112" s="53">
        <f t="shared" si="185"/>
        <v>0.15869891016978871</v>
      </c>
      <c r="CU112" s="53">
        <f t="shared" si="185"/>
        <v>0.19395925493261637</v>
      </c>
      <c r="CV112" s="53">
        <f t="shared" si="185"/>
        <v>0.22919318337801195</v>
      </c>
      <c r="CW112" s="53">
        <f t="shared" ref="CW112:DP112" si="186">CW$50*CW37</f>
        <v>0.26304876298998031</v>
      </c>
      <c r="CX112" s="53">
        <f t="shared" si="186"/>
        <v>0.29653815862814215</v>
      </c>
      <c r="CY112" s="53">
        <f t="shared" si="186"/>
        <v>0.32966430550283365</v>
      </c>
      <c r="CZ112" s="53">
        <f t="shared" si="186"/>
        <v>0.3624301179724656</v>
      </c>
      <c r="DA112" s="53">
        <f t="shared" si="186"/>
        <v>0.39483848968223567</v>
      </c>
      <c r="DB112" s="53">
        <f t="shared" si="186"/>
        <v>0.42689229370195525</v>
      </c>
      <c r="DC112" s="53">
        <f t="shared" si="186"/>
        <v>0.45859438266299668</v>
      </c>
      <c r="DD112" s="53">
        <f t="shared" si="186"/>
        <v>0.48994758889436618</v>
      </c>
      <c r="DE112" s="53">
        <f t="shared" si="186"/>
        <v>0.52095472455790726</v>
      </c>
      <c r="DF112" s="53">
        <f t="shared" si="186"/>
        <v>0.55161858178264123</v>
      </c>
      <c r="DG112" s="53">
        <f t="shared" si="186"/>
        <v>0.58194193279824946</v>
      </c>
      <c r="DH112" s="53">
        <f t="shared" si="186"/>
        <v>0.61192753006770217</v>
      </c>
      <c r="DI112" s="53">
        <f t="shared" si="186"/>
        <v>0.64157810641904001</v>
      </c>
      <c r="DJ112" s="53">
        <f t="shared" si="186"/>
        <v>0.67089637517631384</v>
      </c>
      <c r="DK112" s="53">
        <f t="shared" si="186"/>
        <v>0.69988503028968674</v>
      </c>
      <c r="DL112" s="53">
        <f t="shared" si="186"/>
        <v>0.72854674646470408</v>
      </c>
      <c r="DM112" s="53">
        <f t="shared" si="186"/>
        <v>0.75688417929073737</v>
      </c>
      <c r="DN112" s="53">
        <f t="shared" si="186"/>
        <v>0.78489996536860662</v>
      </c>
      <c r="DO112" s="53">
        <f t="shared" si="186"/>
        <v>0.81259672243738523</v>
      </c>
      <c r="DP112" s="53">
        <f t="shared" si="186"/>
        <v>0.83997704950039498</v>
      </c>
    </row>
    <row r="113" spans="1:120" x14ac:dyDescent="0.25">
      <c r="A113" s="52" t="str">
        <f t="shared" si="138"/>
        <v>01_AUS</v>
      </c>
      <c r="B113" s="52" t="str">
        <f t="shared" si="138"/>
        <v>16_1_biogas</v>
      </c>
      <c r="C113" s="52" t="str">
        <f t="shared" si="138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39"/>
        <v>01_AUS</v>
      </c>
      <c r="BL113" s="52" t="str">
        <f t="shared" si="140"/>
        <v>d_ind_cem_ccs_16_1_biogas</v>
      </c>
      <c r="BM113" s="52"/>
      <c r="BN113" s="52"/>
      <c r="BO113" s="53">
        <f t="shared" ref="BO113:CV113" si="187">BO$50*BO38</f>
        <v>0</v>
      </c>
      <c r="BP113" s="53">
        <f t="shared" si="187"/>
        <v>0</v>
      </c>
      <c r="BQ113" s="53">
        <f t="shared" si="187"/>
        <v>0</v>
      </c>
      <c r="BR113" s="53">
        <f t="shared" si="187"/>
        <v>0</v>
      </c>
      <c r="BS113" s="53">
        <f t="shared" si="187"/>
        <v>0</v>
      </c>
      <c r="BT113" s="53">
        <f t="shared" si="187"/>
        <v>0</v>
      </c>
      <c r="BU113" s="53">
        <f t="shared" si="187"/>
        <v>0</v>
      </c>
      <c r="BV113" s="53">
        <f t="shared" si="187"/>
        <v>0</v>
      </c>
      <c r="BW113" s="53">
        <f t="shared" si="187"/>
        <v>0</v>
      </c>
      <c r="BX113" s="53">
        <f t="shared" si="187"/>
        <v>0</v>
      </c>
      <c r="BY113" s="53">
        <f t="shared" si="187"/>
        <v>0</v>
      </c>
      <c r="BZ113" s="53">
        <f t="shared" si="187"/>
        <v>0</v>
      </c>
      <c r="CA113" s="53">
        <f t="shared" si="187"/>
        <v>0</v>
      </c>
      <c r="CB113" s="53">
        <f t="shared" si="187"/>
        <v>0</v>
      </c>
      <c r="CC113" s="53">
        <f t="shared" si="187"/>
        <v>0</v>
      </c>
      <c r="CD113" s="53">
        <f t="shared" si="187"/>
        <v>0</v>
      </c>
      <c r="CE113" s="53">
        <f t="shared" si="187"/>
        <v>0</v>
      </c>
      <c r="CF113" s="53">
        <f t="shared" si="187"/>
        <v>0</v>
      </c>
      <c r="CG113" s="53">
        <f t="shared" si="187"/>
        <v>0</v>
      </c>
      <c r="CH113" s="53">
        <f t="shared" si="187"/>
        <v>0</v>
      </c>
      <c r="CI113" s="53">
        <f t="shared" si="187"/>
        <v>0</v>
      </c>
      <c r="CJ113" s="53">
        <f t="shared" si="187"/>
        <v>0</v>
      </c>
      <c r="CK113" s="53">
        <f t="shared" si="187"/>
        <v>0</v>
      </c>
      <c r="CL113" s="53">
        <f t="shared" si="187"/>
        <v>2.7525237477134251E-4</v>
      </c>
      <c r="CM113" s="53">
        <f t="shared" si="187"/>
        <v>8.2692816032932728E-4</v>
      </c>
      <c r="CN113" s="53">
        <f t="shared" si="187"/>
        <v>1.6558672483900122E-3</v>
      </c>
      <c r="CO113" s="53">
        <f t="shared" si="187"/>
        <v>2.7625907752562556E-3</v>
      </c>
      <c r="CP113" s="53">
        <f t="shared" si="187"/>
        <v>4.1473956543102673E-3</v>
      </c>
      <c r="CQ113" s="53">
        <f t="shared" si="187"/>
        <v>5.8104160550974783E-3</v>
      </c>
      <c r="CR113" s="53">
        <f t="shared" si="187"/>
        <v>7.7484738980807015E-3</v>
      </c>
      <c r="CS113" s="53">
        <f t="shared" si="187"/>
        <v>9.9634796959925508E-3</v>
      </c>
      <c r="CT113" s="53">
        <f t="shared" si="187"/>
        <v>1.2455018721415438E-2</v>
      </c>
      <c r="CU113" s="53">
        <f t="shared" si="187"/>
        <v>1.5222323510558126E-2</v>
      </c>
      <c r="CV113" s="53">
        <f t="shared" si="187"/>
        <v>1.7987555092469489E-2</v>
      </c>
      <c r="CW113" s="53">
        <f t="shared" ref="CW113:DP113" si="188">CW$50*CW38</f>
        <v>2.0644611006970084E-2</v>
      </c>
      <c r="CX113" s="53">
        <f t="shared" si="188"/>
        <v>2.3272928045794963E-2</v>
      </c>
      <c r="CY113" s="53">
        <f t="shared" si="188"/>
        <v>2.587273657032246E-2</v>
      </c>
      <c r="CZ113" s="53">
        <f t="shared" si="188"/>
        <v>2.8444265305428689E-2</v>
      </c>
      <c r="DA113" s="53">
        <f t="shared" si="188"/>
        <v>3.0987741350373941E-2</v>
      </c>
      <c r="DB113" s="53">
        <f t="shared" si="188"/>
        <v>3.3503390189619654E-2</v>
      </c>
      <c r="DC113" s="53">
        <f t="shared" si="188"/>
        <v>3.599143570357629E-2</v>
      </c>
      <c r="DD113" s="53">
        <f t="shared" si="188"/>
        <v>3.8452100179282599E-2</v>
      </c>
      <c r="DE113" s="53">
        <f t="shared" si="188"/>
        <v>4.0885604321016719E-2</v>
      </c>
      <c r="DF113" s="53">
        <f t="shared" si="188"/>
        <v>4.3292167260839468E-2</v>
      </c>
      <c r="DG113" s="53">
        <f t="shared" si="188"/>
        <v>4.5672006569070271E-2</v>
      </c>
      <c r="DH113" s="53">
        <f t="shared" si="188"/>
        <v>4.802533826469621E-2</v>
      </c>
      <c r="DI113" s="53">
        <f t="shared" si="188"/>
        <v>5.0352376825714473E-2</v>
      </c>
      <c r="DJ113" s="53">
        <f t="shared" si="188"/>
        <v>5.2653335199408777E-2</v>
      </c>
      <c r="DK113" s="53">
        <f t="shared" si="188"/>
        <v>5.4928424812560057E-2</v>
      </c>
      <c r="DL113" s="53">
        <f t="shared" si="188"/>
        <v>5.7177855581591858E-2</v>
      </c>
      <c r="DM113" s="53">
        <f t="shared" si="188"/>
        <v>5.9401835922650852E-2</v>
      </c>
      <c r="DN113" s="53">
        <f t="shared" si="188"/>
        <v>6.1600572761622903E-2</v>
      </c>
      <c r="DO113" s="53">
        <f t="shared" si="188"/>
        <v>6.3774271544085007E-2</v>
      </c>
      <c r="DP113" s="53">
        <f t="shared" si="188"/>
        <v>6.5923136245193609E-2</v>
      </c>
    </row>
    <row r="114" spans="1:120" x14ac:dyDescent="0.25">
      <c r="A114" s="52" t="str">
        <f t="shared" si="138"/>
        <v>01_AUS</v>
      </c>
      <c r="B114" s="52" t="str">
        <f t="shared" si="138"/>
        <v>16_2_industrial_waste</v>
      </c>
      <c r="C114" s="52" t="str">
        <f t="shared" si="138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39"/>
        <v>01_AUS</v>
      </c>
      <c r="BL114" s="52" t="str">
        <f t="shared" si="140"/>
        <v>d_ind_cem_ccs_16_2_industrial_waste</v>
      </c>
      <c r="BM114" s="52"/>
      <c r="BN114" s="52"/>
      <c r="BO114" s="53">
        <f t="shared" ref="BO114:CV114" si="189">BO$50*BO39</f>
        <v>0</v>
      </c>
      <c r="BP114" s="53">
        <f t="shared" si="189"/>
        <v>0</v>
      </c>
      <c r="BQ114" s="53">
        <f t="shared" si="189"/>
        <v>0</v>
      </c>
      <c r="BR114" s="53">
        <f t="shared" si="189"/>
        <v>0</v>
      </c>
      <c r="BS114" s="53">
        <f t="shared" si="189"/>
        <v>0</v>
      </c>
      <c r="BT114" s="53">
        <f t="shared" si="189"/>
        <v>0</v>
      </c>
      <c r="BU114" s="53">
        <f t="shared" si="189"/>
        <v>0</v>
      </c>
      <c r="BV114" s="53">
        <f t="shared" si="189"/>
        <v>0</v>
      </c>
      <c r="BW114" s="53">
        <f t="shared" si="189"/>
        <v>0</v>
      </c>
      <c r="BX114" s="53">
        <f t="shared" si="189"/>
        <v>0</v>
      </c>
      <c r="BY114" s="53">
        <f t="shared" si="189"/>
        <v>0</v>
      </c>
      <c r="BZ114" s="53">
        <f t="shared" si="189"/>
        <v>0</v>
      </c>
      <c r="CA114" s="53">
        <f t="shared" si="189"/>
        <v>0</v>
      </c>
      <c r="CB114" s="53">
        <f t="shared" si="189"/>
        <v>0</v>
      </c>
      <c r="CC114" s="53">
        <f t="shared" si="189"/>
        <v>0</v>
      </c>
      <c r="CD114" s="53">
        <f t="shared" si="189"/>
        <v>0</v>
      </c>
      <c r="CE114" s="53">
        <f t="shared" si="189"/>
        <v>0</v>
      </c>
      <c r="CF114" s="53">
        <f t="shared" si="189"/>
        <v>0</v>
      </c>
      <c r="CG114" s="53">
        <f t="shared" si="189"/>
        <v>0</v>
      </c>
      <c r="CH114" s="53">
        <f t="shared" si="189"/>
        <v>0</v>
      </c>
      <c r="CI114" s="53">
        <f t="shared" si="189"/>
        <v>0</v>
      </c>
      <c r="CJ114" s="53">
        <f t="shared" si="189"/>
        <v>0</v>
      </c>
      <c r="CK114" s="53">
        <f t="shared" si="189"/>
        <v>0</v>
      </c>
      <c r="CL114" s="53">
        <f t="shared" si="189"/>
        <v>0</v>
      </c>
      <c r="CM114" s="53">
        <f t="shared" si="189"/>
        <v>0</v>
      </c>
      <c r="CN114" s="53">
        <f t="shared" si="189"/>
        <v>0</v>
      </c>
      <c r="CO114" s="53">
        <f t="shared" si="189"/>
        <v>0</v>
      </c>
      <c r="CP114" s="53">
        <f t="shared" si="189"/>
        <v>0</v>
      </c>
      <c r="CQ114" s="53">
        <f t="shared" si="189"/>
        <v>0</v>
      </c>
      <c r="CR114" s="53">
        <f t="shared" si="189"/>
        <v>0</v>
      </c>
      <c r="CS114" s="53">
        <f t="shared" si="189"/>
        <v>0</v>
      </c>
      <c r="CT114" s="53">
        <f t="shared" si="189"/>
        <v>0</v>
      </c>
      <c r="CU114" s="53">
        <f t="shared" si="189"/>
        <v>0</v>
      </c>
      <c r="CV114" s="53">
        <f t="shared" si="189"/>
        <v>0</v>
      </c>
      <c r="CW114" s="53">
        <f t="shared" ref="CW114:DP114" si="190">CW$50*CW39</f>
        <v>0</v>
      </c>
      <c r="CX114" s="53">
        <f t="shared" si="190"/>
        <v>0</v>
      </c>
      <c r="CY114" s="53">
        <f t="shared" si="190"/>
        <v>0</v>
      </c>
      <c r="CZ114" s="53">
        <f t="shared" si="190"/>
        <v>0</v>
      </c>
      <c r="DA114" s="53">
        <f t="shared" si="190"/>
        <v>0</v>
      </c>
      <c r="DB114" s="53">
        <f t="shared" si="190"/>
        <v>0</v>
      </c>
      <c r="DC114" s="53">
        <f t="shared" si="190"/>
        <v>0</v>
      </c>
      <c r="DD114" s="53">
        <f t="shared" si="190"/>
        <v>0</v>
      </c>
      <c r="DE114" s="53">
        <f t="shared" si="190"/>
        <v>0</v>
      </c>
      <c r="DF114" s="53">
        <f t="shared" si="190"/>
        <v>0</v>
      </c>
      <c r="DG114" s="53">
        <f t="shared" si="190"/>
        <v>0</v>
      </c>
      <c r="DH114" s="53">
        <f t="shared" si="190"/>
        <v>0</v>
      </c>
      <c r="DI114" s="53">
        <f t="shared" si="190"/>
        <v>0</v>
      </c>
      <c r="DJ114" s="53">
        <f t="shared" si="190"/>
        <v>0</v>
      </c>
      <c r="DK114" s="53">
        <f t="shared" si="190"/>
        <v>0</v>
      </c>
      <c r="DL114" s="53">
        <f t="shared" si="190"/>
        <v>0</v>
      </c>
      <c r="DM114" s="53">
        <f t="shared" si="190"/>
        <v>0</v>
      </c>
      <c r="DN114" s="53">
        <f t="shared" si="190"/>
        <v>0</v>
      </c>
      <c r="DO114" s="53">
        <f t="shared" si="190"/>
        <v>0</v>
      </c>
      <c r="DP114" s="53">
        <f t="shared" si="190"/>
        <v>0</v>
      </c>
    </row>
    <row r="115" spans="1:120" x14ac:dyDescent="0.25">
      <c r="A115" s="52" t="str">
        <f t="shared" si="138"/>
        <v>01_AUS</v>
      </c>
      <c r="B115" s="52" t="str">
        <f t="shared" si="138"/>
        <v>16_3_municipal_solid_waste_renewable</v>
      </c>
      <c r="C115" s="52" t="str">
        <f t="shared" si="138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39"/>
        <v>01_AUS</v>
      </c>
      <c r="BL115" s="52" t="str">
        <f t="shared" si="140"/>
        <v>d_ind_cem_ccs_16_3_msw_ren</v>
      </c>
      <c r="BM115" s="52"/>
      <c r="BN115" s="52"/>
      <c r="BO115" s="53">
        <f t="shared" ref="BO115:CV115" si="191">BO$50*BO40</f>
        <v>0</v>
      </c>
      <c r="BP115" s="53">
        <f t="shared" si="191"/>
        <v>0</v>
      </c>
      <c r="BQ115" s="53">
        <f t="shared" si="191"/>
        <v>0</v>
      </c>
      <c r="BR115" s="53">
        <f t="shared" si="191"/>
        <v>0</v>
      </c>
      <c r="BS115" s="53">
        <f t="shared" si="191"/>
        <v>0</v>
      </c>
      <c r="BT115" s="53">
        <f t="shared" si="191"/>
        <v>0</v>
      </c>
      <c r="BU115" s="53">
        <f t="shared" si="191"/>
        <v>0</v>
      </c>
      <c r="BV115" s="53">
        <f t="shared" si="191"/>
        <v>0</v>
      </c>
      <c r="BW115" s="53">
        <f t="shared" si="191"/>
        <v>0</v>
      </c>
      <c r="BX115" s="53">
        <f t="shared" si="191"/>
        <v>0</v>
      </c>
      <c r="BY115" s="53">
        <f t="shared" si="191"/>
        <v>0</v>
      </c>
      <c r="BZ115" s="53">
        <f t="shared" si="191"/>
        <v>0</v>
      </c>
      <c r="CA115" s="53">
        <f t="shared" si="191"/>
        <v>0</v>
      </c>
      <c r="CB115" s="53">
        <f t="shared" si="191"/>
        <v>0</v>
      </c>
      <c r="CC115" s="53">
        <f t="shared" si="191"/>
        <v>0</v>
      </c>
      <c r="CD115" s="53">
        <f t="shared" si="191"/>
        <v>0</v>
      </c>
      <c r="CE115" s="53">
        <f t="shared" si="191"/>
        <v>0</v>
      </c>
      <c r="CF115" s="53">
        <f t="shared" si="191"/>
        <v>0</v>
      </c>
      <c r="CG115" s="53">
        <f t="shared" si="191"/>
        <v>0</v>
      </c>
      <c r="CH115" s="53">
        <f t="shared" si="191"/>
        <v>0</v>
      </c>
      <c r="CI115" s="53">
        <f t="shared" si="191"/>
        <v>0</v>
      </c>
      <c r="CJ115" s="53">
        <f t="shared" si="191"/>
        <v>0</v>
      </c>
      <c r="CK115" s="53">
        <f t="shared" si="191"/>
        <v>0</v>
      </c>
      <c r="CL115" s="53">
        <f t="shared" si="191"/>
        <v>0</v>
      </c>
      <c r="CM115" s="53">
        <f t="shared" si="191"/>
        <v>0</v>
      </c>
      <c r="CN115" s="53">
        <f t="shared" si="191"/>
        <v>0</v>
      </c>
      <c r="CO115" s="53">
        <f t="shared" si="191"/>
        <v>0</v>
      </c>
      <c r="CP115" s="53">
        <f t="shared" si="191"/>
        <v>0</v>
      </c>
      <c r="CQ115" s="53">
        <f t="shared" si="191"/>
        <v>0</v>
      </c>
      <c r="CR115" s="53">
        <f t="shared" si="191"/>
        <v>0</v>
      </c>
      <c r="CS115" s="53">
        <f t="shared" si="191"/>
        <v>0</v>
      </c>
      <c r="CT115" s="53">
        <f t="shared" si="191"/>
        <v>0</v>
      </c>
      <c r="CU115" s="53">
        <f t="shared" si="191"/>
        <v>0</v>
      </c>
      <c r="CV115" s="53">
        <f t="shared" si="191"/>
        <v>0</v>
      </c>
      <c r="CW115" s="53">
        <f t="shared" ref="CW115:DP115" si="192">CW$50*CW40</f>
        <v>0</v>
      </c>
      <c r="CX115" s="53">
        <f t="shared" si="192"/>
        <v>0</v>
      </c>
      <c r="CY115" s="53">
        <f t="shared" si="192"/>
        <v>0</v>
      </c>
      <c r="CZ115" s="53">
        <f t="shared" si="192"/>
        <v>0</v>
      </c>
      <c r="DA115" s="53">
        <f t="shared" si="192"/>
        <v>0</v>
      </c>
      <c r="DB115" s="53">
        <f t="shared" si="192"/>
        <v>0</v>
      </c>
      <c r="DC115" s="53">
        <f t="shared" si="192"/>
        <v>0</v>
      </c>
      <c r="DD115" s="53">
        <f t="shared" si="192"/>
        <v>0</v>
      </c>
      <c r="DE115" s="53">
        <f t="shared" si="192"/>
        <v>0</v>
      </c>
      <c r="DF115" s="53">
        <f t="shared" si="192"/>
        <v>0</v>
      </c>
      <c r="DG115" s="53">
        <f t="shared" si="192"/>
        <v>0</v>
      </c>
      <c r="DH115" s="53">
        <f t="shared" si="192"/>
        <v>0</v>
      </c>
      <c r="DI115" s="53">
        <f t="shared" si="192"/>
        <v>0</v>
      </c>
      <c r="DJ115" s="53">
        <f t="shared" si="192"/>
        <v>0</v>
      </c>
      <c r="DK115" s="53">
        <f t="shared" si="192"/>
        <v>0</v>
      </c>
      <c r="DL115" s="53">
        <f t="shared" si="192"/>
        <v>0</v>
      </c>
      <c r="DM115" s="53">
        <f t="shared" si="192"/>
        <v>0</v>
      </c>
      <c r="DN115" s="53">
        <f t="shared" si="192"/>
        <v>0</v>
      </c>
      <c r="DO115" s="53">
        <f t="shared" si="192"/>
        <v>0</v>
      </c>
      <c r="DP115" s="53">
        <f t="shared" si="192"/>
        <v>0</v>
      </c>
    </row>
    <row r="116" spans="1:120" x14ac:dyDescent="0.25">
      <c r="A116" s="52" t="str">
        <f t="shared" si="138"/>
        <v>01_AUS</v>
      </c>
      <c r="B116" s="52" t="str">
        <f t="shared" si="138"/>
        <v>16_4_municipal_solid_waste_nonrenewable</v>
      </c>
      <c r="C116" s="52" t="str">
        <f t="shared" si="138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39"/>
        <v>01_AUS</v>
      </c>
      <c r="BL116" s="52" t="str">
        <f t="shared" si="140"/>
        <v>d_ind_cem_ccs_16_4_msw_nonr</v>
      </c>
      <c r="BM116" s="52"/>
      <c r="BN116" s="52"/>
      <c r="BO116" s="53">
        <f t="shared" ref="BO116:CV116" si="193">BO$50*BO41</f>
        <v>0</v>
      </c>
      <c r="BP116" s="53">
        <f t="shared" si="193"/>
        <v>0</v>
      </c>
      <c r="BQ116" s="53">
        <f t="shared" si="193"/>
        <v>0</v>
      </c>
      <c r="BR116" s="53">
        <f t="shared" si="193"/>
        <v>0</v>
      </c>
      <c r="BS116" s="53">
        <f t="shared" si="193"/>
        <v>0</v>
      </c>
      <c r="BT116" s="53">
        <f t="shared" si="193"/>
        <v>0</v>
      </c>
      <c r="BU116" s="53">
        <f t="shared" si="193"/>
        <v>0</v>
      </c>
      <c r="BV116" s="53">
        <f t="shared" si="193"/>
        <v>0</v>
      </c>
      <c r="BW116" s="53">
        <f t="shared" si="193"/>
        <v>0</v>
      </c>
      <c r="BX116" s="53">
        <f t="shared" si="193"/>
        <v>0</v>
      </c>
      <c r="BY116" s="53">
        <f t="shared" si="193"/>
        <v>0</v>
      </c>
      <c r="BZ116" s="53">
        <f t="shared" si="193"/>
        <v>0</v>
      </c>
      <c r="CA116" s="53">
        <f t="shared" si="193"/>
        <v>0</v>
      </c>
      <c r="CB116" s="53">
        <f t="shared" si="193"/>
        <v>0</v>
      </c>
      <c r="CC116" s="53">
        <f t="shared" si="193"/>
        <v>0</v>
      </c>
      <c r="CD116" s="53">
        <f t="shared" si="193"/>
        <v>0</v>
      </c>
      <c r="CE116" s="53">
        <f t="shared" si="193"/>
        <v>0</v>
      </c>
      <c r="CF116" s="53">
        <f t="shared" si="193"/>
        <v>0</v>
      </c>
      <c r="CG116" s="53">
        <f t="shared" si="193"/>
        <v>0</v>
      </c>
      <c r="CH116" s="53">
        <f t="shared" si="193"/>
        <v>0</v>
      </c>
      <c r="CI116" s="53">
        <f t="shared" si="193"/>
        <v>0</v>
      </c>
      <c r="CJ116" s="53">
        <f t="shared" si="193"/>
        <v>0</v>
      </c>
      <c r="CK116" s="53">
        <f t="shared" si="193"/>
        <v>0</v>
      </c>
      <c r="CL116" s="53">
        <f t="shared" si="193"/>
        <v>0</v>
      </c>
      <c r="CM116" s="53">
        <f t="shared" si="193"/>
        <v>0</v>
      </c>
      <c r="CN116" s="53">
        <f t="shared" si="193"/>
        <v>0</v>
      </c>
      <c r="CO116" s="53">
        <f t="shared" si="193"/>
        <v>0</v>
      </c>
      <c r="CP116" s="53">
        <f t="shared" si="193"/>
        <v>0</v>
      </c>
      <c r="CQ116" s="53">
        <f t="shared" si="193"/>
        <v>0</v>
      </c>
      <c r="CR116" s="53">
        <f t="shared" si="193"/>
        <v>0</v>
      </c>
      <c r="CS116" s="53">
        <f t="shared" si="193"/>
        <v>0</v>
      </c>
      <c r="CT116" s="53">
        <f t="shared" si="193"/>
        <v>0</v>
      </c>
      <c r="CU116" s="53">
        <f t="shared" si="193"/>
        <v>0</v>
      </c>
      <c r="CV116" s="53">
        <f t="shared" si="193"/>
        <v>0</v>
      </c>
      <c r="CW116" s="53">
        <f t="shared" ref="CW116:DP116" si="194">CW$50*CW41</f>
        <v>0</v>
      </c>
      <c r="CX116" s="53">
        <f t="shared" si="194"/>
        <v>0</v>
      </c>
      <c r="CY116" s="53">
        <f t="shared" si="194"/>
        <v>0</v>
      </c>
      <c r="CZ116" s="53">
        <f t="shared" si="194"/>
        <v>0</v>
      </c>
      <c r="DA116" s="53">
        <f t="shared" si="194"/>
        <v>0</v>
      </c>
      <c r="DB116" s="53">
        <f t="shared" si="194"/>
        <v>0</v>
      </c>
      <c r="DC116" s="53">
        <f t="shared" si="194"/>
        <v>0</v>
      </c>
      <c r="DD116" s="53">
        <f t="shared" si="194"/>
        <v>0</v>
      </c>
      <c r="DE116" s="53">
        <f t="shared" si="194"/>
        <v>0</v>
      </c>
      <c r="DF116" s="53">
        <f t="shared" si="194"/>
        <v>0</v>
      </c>
      <c r="DG116" s="53">
        <f t="shared" si="194"/>
        <v>0</v>
      </c>
      <c r="DH116" s="53">
        <f t="shared" si="194"/>
        <v>0</v>
      </c>
      <c r="DI116" s="53">
        <f t="shared" si="194"/>
        <v>0</v>
      </c>
      <c r="DJ116" s="53">
        <f t="shared" si="194"/>
        <v>0</v>
      </c>
      <c r="DK116" s="53">
        <f t="shared" si="194"/>
        <v>0</v>
      </c>
      <c r="DL116" s="53">
        <f t="shared" si="194"/>
        <v>0</v>
      </c>
      <c r="DM116" s="53">
        <f t="shared" si="194"/>
        <v>0</v>
      </c>
      <c r="DN116" s="53">
        <f t="shared" si="194"/>
        <v>0</v>
      </c>
      <c r="DO116" s="53">
        <f t="shared" si="194"/>
        <v>0</v>
      </c>
      <c r="DP116" s="53">
        <f t="shared" si="194"/>
        <v>0</v>
      </c>
    </row>
    <row r="117" spans="1:120" x14ac:dyDescent="0.25">
      <c r="A117" s="52" t="str">
        <f t="shared" si="138"/>
        <v>01_AUS</v>
      </c>
      <c r="B117" s="52" t="str">
        <f t="shared" si="138"/>
        <v>16_5_biogasoline</v>
      </c>
      <c r="C117" s="52" t="str">
        <f t="shared" si="138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39"/>
        <v>01_AUS</v>
      </c>
      <c r="BL117" s="52" t="str">
        <f t="shared" si="140"/>
        <v>d_ind_cem_ccs_16_5_biogasoline</v>
      </c>
      <c r="BM117" s="52"/>
      <c r="BN117" s="52"/>
      <c r="BO117" s="53">
        <f t="shared" ref="BO117:CV117" si="195">BO$50*BO42</f>
        <v>0</v>
      </c>
      <c r="BP117" s="53">
        <f t="shared" si="195"/>
        <v>0</v>
      </c>
      <c r="BQ117" s="53">
        <f t="shared" si="195"/>
        <v>0</v>
      </c>
      <c r="BR117" s="53">
        <f t="shared" si="195"/>
        <v>0</v>
      </c>
      <c r="BS117" s="53">
        <f t="shared" si="195"/>
        <v>0</v>
      </c>
      <c r="BT117" s="53">
        <f t="shared" si="195"/>
        <v>0</v>
      </c>
      <c r="BU117" s="53">
        <f t="shared" si="195"/>
        <v>0</v>
      </c>
      <c r="BV117" s="53">
        <f t="shared" si="195"/>
        <v>0</v>
      </c>
      <c r="BW117" s="53">
        <f t="shared" si="195"/>
        <v>0</v>
      </c>
      <c r="BX117" s="53">
        <f t="shared" si="195"/>
        <v>0</v>
      </c>
      <c r="BY117" s="53">
        <f t="shared" si="195"/>
        <v>0</v>
      </c>
      <c r="BZ117" s="53">
        <f t="shared" si="195"/>
        <v>0</v>
      </c>
      <c r="CA117" s="53">
        <f t="shared" si="195"/>
        <v>0</v>
      </c>
      <c r="CB117" s="53">
        <f t="shared" si="195"/>
        <v>0</v>
      </c>
      <c r="CC117" s="53">
        <f t="shared" si="195"/>
        <v>0</v>
      </c>
      <c r="CD117" s="53">
        <f t="shared" si="195"/>
        <v>0</v>
      </c>
      <c r="CE117" s="53">
        <f t="shared" si="195"/>
        <v>0</v>
      </c>
      <c r="CF117" s="53">
        <f t="shared" si="195"/>
        <v>0</v>
      </c>
      <c r="CG117" s="53">
        <f t="shared" si="195"/>
        <v>0</v>
      </c>
      <c r="CH117" s="53">
        <f t="shared" si="195"/>
        <v>0</v>
      </c>
      <c r="CI117" s="53">
        <f t="shared" si="195"/>
        <v>0</v>
      </c>
      <c r="CJ117" s="53">
        <f t="shared" si="195"/>
        <v>0</v>
      </c>
      <c r="CK117" s="53">
        <f t="shared" si="195"/>
        <v>0</v>
      </c>
      <c r="CL117" s="53">
        <f t="shared" si="195"/>
        <v>0</v>
      </c>
      <c r="CM117" s="53">
        <f t="shared" si="195"/>
        <v>0</v>
      </c>
      <c r="CN117" s="53">
        <f t="shared" si="195"/>
        <v>0</v>
      </c>
      <c r="CO117" s="53">
        <f t="shared" si="195"/>
        <v>0</v>
      </c>
      <c r="CP117" s="53">
        <f t="shared" si="195"/>
        <v>0</v>
      </c>
      <c r="CQ117" s="53">
        <f t="shared" si="195"/>
        <v>0</v>
      </c>
      <c r="CR117" s="53">
        <f t="shared" si="195"/>
        <v>0</v>
      </c>
      <c r="CS117" s="53">
        <f t="shared" si="195"/>
        <v>0</v>
      </c>
      <c r="CT117" s="53">
        <f t="shared" si="195"/>
        <v>0</v>
      </c>
      <c r="CU117" s="53">
        <f t="shared" si="195"/>
        <v>0</v>
      </c>
      <c r="CV117" s="53">
        <f t="shared" si="195"/>
        <v>0</v>
      </c>
      <c r="CW117" s="53">
        <f t="shared" ref="CW117:DP117" si="196">CW$50*CW42</f>
        <v>0</v>
      </c>
      <c r="CX117" s="53">
        <f t="shared" si="196"/>
        <v>0</v>
      </c>
      <c r="CY117" s="53">
        <f t="shared" si="196"/>
        <v>0</v>
      </c>
      <c r="CZ117" s="53">
        <f t="shared" si="196"/>
        <v>0</v>
      </c>
      <c r="DA117" s="53">
        <f t="shared" si="196"/>
        <v>0</v>
      </c>
      <c r="DB117" s="53">
        <f t="shared" si="196"/>
        <v>0</v>
      </c>
      <c r="DC117" s="53">
        <f t="shared" si="196"/>
        <v>0</v>
      </c>
      <c r="DD117" s="53">
        <f t="shared" si="196"/>
        <v>0</v>
      </c>
      <c r="DE117" s="53">
        <f t="shared" si="196"/>
        <v>0</v>
      </c>
      <c r="DF117" s="53">
        <f t="shared" si="196"/>
        <v>0</v>
      </c>
      <c r="DG117" s="53">
        <f t="shared" si="196"/>
        <v>0</v>
      </c>
      <c r="DH117" s="53">
        <f t="shared" si="196"/>
        <v>0</v>
      </c>
      <c r="DI117" s="53">
        <f t="shared" si="196"/>
        <v>0</v>
      </c>
      <c r="DJ117" s="53">
        <f t="shared" si="196"/>
        <v>0</v>
      </c>
      <c r="DK117" s="53">
        <f t="shared" si="196"/>
        <v>0</v>
      </c>
      <c r="DL117" s="53">
        <f t="shared" si="196"/>
        <v>0</v>
      </c>
      <c r="DM117" s="53">
        <f t="shared" si="196"/>
        <v>0</v>
      </c>
      <c r="DN117" s="53">
        <f t="shared" si="196"/>
        <v>0</v>
      </c>
      <c r="DO117" s="53">
        <f t="shared" si="196"/>
        <v>0</v>
      </c>
      <c r="DP117" s="53">
        <f t="shared" si="196"/>
        <v>0</v>
      </c>
    </row>
    <row r="118" spans="1:120" x14ac:dyDescent="0.25">
      <c r="A118" s="52" t="str">
        <f t="shared" si="138"/>
        <v>01_AUS</v>
      </c>
      <c r="B118" s="52" t="str">
        <f t="shared" si="138"/>
        <v>16_6_biodiesel</v>
      </c>
      <c r="C118" s="52" t="str">
        <f t="shared" si="138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39"/>
        <v>01_AUS</v>
      </c>
      <c r="BL118" s="52" t="str">
        <f t="shared" si="140"/>
        <v>d_ind_cem_ccs_16_6_biodiesel</v>
      </c>
      <c r="BM118" s="52"/>
      <c r="BN118" s="52"/>
      <c r="BO118" s="53">
        <f t="shared" ref="BO118:CV118" si="197">BO$50*BO43</f>
        <v>0</v>
      </c>
      <c r="BP118" s="53">
        <f t="shared" si="197"/>
        <v>0</v>
      </c>
      <c r="BQ118" s="53">
        <f t="shared" si="197"/>
        <v>0</v>
      </c>
      <c r="BR118" s="53">
        <f t="shared" si="197"/>
        <v>0</v>
      </c>
      <c r="BS118" s="53">
        <f t="shared" si="197"/>
        <v>0</v>
      </c>
      <c r="BT118" s="53">
        <f t="shared" si="197"/>
        <v>0</v>
      </c>
      <c r="BU118" s="53">
        <f t="shared" si="197"/>
        <v>0</v>
      </c>
      <c r="BV118" s="53">
        <f t="shared" si="197"/>
        <v>0</v>
      </c>
      <c r="BW118" s="53">
        <f t="shared" si="197"/>
        <v>0</v>
      </c>
      <c r="BX118" s="53">
        <f t="shared" si="197"/>
        <v>0</v>
      </c>
      <c r="BY118" s="53">
        <f t="shared" si="197"/>
        <v>0</v>
      </c>
      <c r="BZ118" s="53">
        <f t="shared" si="197"/>
        <v>0</v>
      </c>
      <c r="CA118" s="53">
        <f t="shared" si="197"/>
        <v>0</v>
      </c>
      <c r="CB118" s="53">
        <f t="shared" si="197"/>
        <v>0</v>
      </c>
      <c r="CC118" s="53">
        <f t="shared" si="197"/>
        <v>0</v>
      </c>
      <c r="CD118" s="53">
        <f t="shared" si="197"/>
        <v>0</v>
      </c>
      <c r="CE118" s="53">
        <f t="shared" si="197"/>
        <v>0</v>
      </c>
      <c r="CF118" s="53">
        <f t="shared" si="197"/>
        <v>0</v>
      </c>
      <c r="CG118" s="53">
        <f t="shared" si="197"/>
        <v>0</v>
      </c>
      <c r="CH118" s="53">
        <f t="shared" si="197"/>
        <v>0</v>
      </c>
      <c r="CI118" s="53">
        <f t="shared" si="197"/>
        <v>0</v>
      </c>
      <c r="CJ118" s="53">
        <f t="shared" si="197"/>
        <v>0</v>
      </c>
      <c r="CK118" s="53">
        <f t="shared" si="197"/>
        <v>0</v>
      </c>
      <c r="CL118" s="53">
        <f t="shared" si="197"/>
        <v>0</v>
      </c>
      <c r="CM118" s="53">
        <f t="shared" si="197"/>
        <v>0</v>
      </c>
      <c r="CN118" s="53">
        <f t="shared" si="197"/>
        <v>0</v>
      </c>
      <c r="CO118" s="53">
        <f t="shared" si="197"/>
        <v>0</v>
      </c>
      <c r="CP118" s="53">
        <f t="shared" si="197"/>
        <v>0</v>
      </c>
      <c r="CQ118" s="53">
        <f t="shared" si="197"/>
        <v>0</v>
      </c>
      <c r="CR118" s="53">
        <f t="shared" si="197"/>
        <v>0</v>
      </c>
      <c r="CS118" s="53">
        <f t="shared" si="197"/>
        <v>0</v>
      </c>
      <c r="CT118" s="53">
        <f t="shared" si="197"/>
        <v>0</v>
      </c>
      <c r="CU118" s="53">
        <f t="shared" si="197"/>
        <v>0</v>
      </c>
      <c r="CV118" s="53">
        <f t="shared" si="197"/>
        <v>0</v>
      </c>
      <c r="CW118" s="53">
        <f t="shared" ref="CW118:DP118" si="198">CW$50*CW43</f>
        <v>0</v>
      </c>
      <c r="CX118" s="53">
        <f t="shared" si="198"/>
        <v>0</v>
      </c>
      <c r="CY118" s="53">
        <f t="shared" si="198"/>
        <v>0</v>
      </c>
      <c r="CZ118" s="53">
        <f t="shared" si="198"/>
        <v>0</v>
      </c>
      <c r="DA118" s="53">
        <f t="shared" si="198"/>
        <v>0</v>
      </c>
      <c r="DB118" s="53">
        <f t="shared" si="198"/>
        <v>0</v>
      </c>
      <c r="DC118" s="53">
        <f t="shared" si="198"/>
        <v>0</v>
      </c>
      <c r="DD118" s="53">
        <f t="shared" si="198"/>
        <v>0</v>
      </c>
      <c r="DE118" s="53">
        <f t="shared" si="198"/>
        <v>0</v>
      </c>
      <c r="DF118" s="53">
        <f t="shared" si="198"/>
        <v>0</v>
      </c>
      <c r="DG118" s="53">
        <f t="shared" si="198"/>
        <v>0</v>
      </c>
      <c r="DH118" s="53">
        <f t="shared" si="198"/>
        <v>0</v>
      </c>
      <c r="DI118" s="53">
        <f t="shared" si="198"/>
        <v>0</v>
      </c>
      <c r="DJ118" s="53">
        <f t="shared" si="198"/>
        <v>0</v>
      </c>
      <c r="DK118" s="53">
        <f t="shared" si="198"/>
        <v>0</v>
      </c>
      <c r="DL118" s="53">
        <f t="shared" si="198"/>
        <v>0</v>
      </c>
      <c r="DM118" s="53">
        <f t="shared" si="198"/>
        <v>0</v>
      </c>
      <c r="DN118" s="53">
        <f t="shared" si="198"/>
        <v>0</v>
      </c>
      <c r="DO118" s="53">
        <f t="shared" si="198"/>
        <v>0</v>
      </c>
      <c r="DP118" s="53">
        <f t="shared" si="198"/>
        <v>0</v>
      </c>
    </row>
    <row r="119" spans="1:120" x14ac:dyDescent="0.25">
      <c r="A119" s="52" t="str">
        <f t="shared" si="138"/>
        <v>01_AUS</v>
      </c>
      <c r="B119" s="52" t="str">
        <f t="shared" si="138"/>
        <v>16_8_other_liquid_biofuels</v>
      </c>
      <c r="C119" s="52" t="str">
        <f t="shared" si="138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39"/>
        <v>01_AUS</v>
      </c>
      <c r="BL119" s="52" t="str">
        <f t="shared" si="140"/>
        <v>d_ind_cem_ccs_16_8_oth_liquid_biofuel</v>
      </c>
      <c r="BM119" s="52"/>
      <c r="BN119" s="52"/>
      <c r="BO119" s="53">
        <f t="shared" ref="BO119:CV119" si="199">BO$50*BO44</f>
        <v>0</v>
      </c>
      <c r="BP119" s="53">
        <f t="shared" si="199"/>
        <v>0</v>
      </c>
      <c r="BQ119" s="53">
        <f t="shared" si="199"/>
        <v>0</v>
      </c>
      <c r="BR119" s="53">
        <f t="shared" si="199"/>
        <v>0</v>
      </c>
      <c r="BS119" s="53">
        <f t="shared" si="199"/>
        <v>0</v>
      </c>
      <c r="BT119" s="53">
        <f t="shared" si="199"/>
        <v>0</v>
      </c>
      <c r="BU119" s="53">
        <f t="shared" si="199"/>
        <v>0</v>
      </c>
      <c r="BV119" s="53">
        <f t="shared" si="199"/>
        <v>0</v>
      </c>
      <c r="BW119" s="53">
        <f t="shared" si="199"/>
        <v>0</v>
      </c>
      <c r="BX119" s="53">
        <f t="shared" si="199"/>
        <v>0</v>
      </c>
      <c r="BY119" s="53">
        <f t="shared" si="199"/>
        <v>0</v>
      </c>
      <c r="BZ119" s="53">
        <f t="shared" si="199"/>
        <v>0</v>
      </c>
      <c r="CA119" s="53">
        <f t="shared" si="199"/>
        <v>0</v>
      </c>
      <c r="CB119" s="53">
        <f t="shared" si="199"/>
        <v>0</v>
      </c>
      <c r="CC119" s="53">
        <f t="shared" si="199"/>
        <v>0</v>
      </c>
      <c r="CD119" s="53">
        <f t="shared" si="199"/>
        <v>0</v>
      </c>
      <c r="CE119" s="53">
        <f t="shared" si="199"/>
        <v>0</v>
      </c>
      <c r="CF119" s="53">
        <f t="shared" si="199"/>
        <v>0</v>
      </c>
      <c r="CG119" s="53">
        <f t="shared" si="199"/>
        <v>0</v>
      </c>
      <c r="CH119" s="53">
        <f t="shared" si="199"/>
        <v>0</v>
      </c>
      <c r="CI119" s="53">
        <f t="shared" si="199"/>
        <v>0</v>
      </c>
      <c r="CJ119" s="53">
        <f t="shared" si="199"/>
        <v>0</v>
      </c>
      <c r="CK119" s="53">
        <f t="shared" si="199"/>
        <v>0</v>
      </c>
      <c r="CL119" s="53">
        <f t="shared" si="199"/>
        <v>0</v>
      </c>
      <c r="CM119" s="53">
        <f t="shared" si="199"/>
        <v>0</v>
      </c>
      <c r="CN119" s="53">
        <f t="shared" si="199"/>
        <v>0</v>
      </c>
      <c r="CO119" s="53">
        <f t="shared" si="199"/>
        <v>0</v>
      </c>
      <c r="CP119" s="53">
        <f t="shared" si="199"/>
        <v>0</v>
      </c>
      <c r="CQ119" s="53">
        <f t="shared" si="199"/>
        <v>0</v>
      </c>
      <c r="CR119" s="53">
        <f t="shared" si="199"/>
        <v>0</v>
      </c>
      <c r="CS119" s="53">
        <f t="shared" si="199"/>
        <v>0</v>
      </c>
      <c r="CT119" s="53">
        <f t="shared" si="199"/>
        <v>0</v>
      </c>
      <c r="CU119" s="53">
        <f t="shared" si="199"/>
        <v>0</v>
      </c>
      <c r="CV119" s="53">
        <f t="shared" si="199"/>
        <v>0</v>
      </c>
      <c r="CW119" s="53">
        <f t="shared" ref="CW119:DP119" si="200">CW$50*CW44</f>
        <v>0</v>
      </c>
      <c r="CX119" s="53">
        <f t="shared" si="200"/>
        <v>0</v>
      </c>
      <c r="CY119" s="53">
        <f t="shared" si="200"/>
        <v>0</v>
      </c>
      <c r="CZ119" s="53">
        <f t="shared" si="200"/>
        <v>0</v>
      </c>
      <c r="DA119" s="53">
        <f t="shared" si="200"/>
        <v>0</v>
      </c>
      <c r="DB119" s="53">
        <f t="shared" si="200"/>
        <v>0</v>
      </c>
      <c r="DC119" s="53">
        <f t="shared" si="200"/>
        <v>0</v>
      </c>
      <c r="DD119" s="53">
        <f t="shared" si="200"/>
        <v>0</v>
      </c>
      <c r="DE119" s="53">
        <f t="shared" si="200"/>
        <v>0</v>
      </c>
      <c r="DF119" s="53">
        <f t="shared" si="200"/>
        <v>0</v>
      </c>
      <c r="DG119" s="53">
        <f t="shared" si="200"/>
        <v>0</v>
      </c>
      <c r="DH119" s="53">
        <f t="shared" si="200"/>
        <v>0</v>
      </c>
      <c r="DI119" s="53">
        <f t="shared" si="200"/>
        <v>0</v>
      </c>
      <c r="DJ119" s="53">
        <f t="shared" si="200"/>
        <v>0</v>
      </c>
      <c r="DK119" s="53">
        <f t="shared" si="200"/>
        <v>0</v>
      </c>
      <c r="DL119" s="53">
        <f t="shared" si="200"/>
        <v>0</v>
      </c>
      <c r="DM119" s="53">
        <f t="shared" si="200"/>
        <v>0</v>
      </c>
      <c r="DN119" s="53">
        <f t="shared" si="200"/>
        <v>0</v>
      </c>
      <c r="DO119" s="53">
        <f t="shared" si="200"/>
        <v>0</v>
      </c>
      <c r="DP119" s="53">
        <f t="shared" si="200"/>
        <v>0</v>
      </c>
    </row>
    <row r="120" spans="1:120" x14ac:dyDescent="0.25">
      <c r="A120" s="54" t="str">
        <f t="shared" si="138"/>
        <v>01_AUS</v>
      </c>
      <c r="B120" s="54" t="str">
        <f t="shared" si="138"/>
        <v>17_electricity</v>
      </c>
      <c r="C120" s="54" t="str">
        <f t="shared" si="138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39"/>
        <v>01_AUS</v>
      </c>
      <c r="BL120" s="54" t="str">
        <f t="shared" si="140"/>
        <v>d_ind_cem_ccs_17_electricity</v>
      </c>
      <c r="BM120" s="54"/>
      <c r="BN120" s="54"/>
      <c r="BO120" s="55">
        <f t="shared" ref="BO120:BP120" si="201">BO127</f>
        <v>0</v>
      </c>
      <c r="BP120" s="55">
        <f t="shared" si="201"/>
        <v>0</v>
      </c>
      <c r="BQ120" s="55">
        <f t="shared" ref="BQ120:CU120" si="202">BQ127</f>
        <v>0</v>
      </c>
      <c r="BR120" s="55">
        <f t="shared" si="202"/>
        <v>0</v>
      </c>
      <c r="BS120" s="55">
        <f t="shared" si="202"/>
        <v>0</v>
      </c>
      <c r="BT120" s="55">
        <f t="shared" si="202"/>
        <v>0</v>
      </c>
      <c r="BU120" s="55">
        <f t="shared" si="202"/>
        <v>0</v>
      </c>
      <c r="BV120" s="55">
        <f t="shared" si="202"/>
        <v>0</v>
      </c>
      <c r="BW120" s="55">
        <f t="shared" si="202"/>
        <v>0</v>
      </c>
      <c r="BX120" s="55">
        <f t="shared" si="202"/>
        <v>0</v>
      </c>
      <c r="BY120" s="55">
        <f t="shared" si="202"/>
        <v>0</v>
      </c>
      <c r="BZ120" s="55">
        <f t="shared" si="202"/>
        <v>0</v>
      </c>
      <c r="CA120" s="55">
        <f t="shared" si="202"/>
        <v>0</v>
      </c>
      <c r="CB120" s="55">
        <f t="shared" si="202"/>
        <v>0</v>
      </c>
      <c r="CC120" s="55">
        <f t="shared" si="202"/>
        <v>0</v>
      </c>
      <c r="CD120" s="55">
        <f t="shared" si="202"/>
        <v>0</v>
      </c>
      <c r="CE120" s="55">
        <f t="shared" si="202"/>
        <v>0</v>
      </c>
      <c r="CF120" s="55">
        <f t="shared" si="202"/>
        <v>0</v>
      </c>
      <c r="CG120" s="55">
        <f t="shared" si="202"/>
        <v>0</v>
      </c>
      <c r="CH120" s="55">
        <f t="shared" si="202"/>
        <v>0</v>
      </c>
      <c r="CI120" s="55">
        <f t="shared" si="202"/>
        <v>0</v>
      </c>
      <c r="CJ120" s="55">
        <f t="shared" si="202"/>
        <v>0</v>
      </c>
      <c r="CK120" s="55">
        <f t="shared" si="202"/>
        <v>0</v>
      </c>
      <c r="CL120" s="55">
        <f t="shared" si="202"/>
        <v>3.6427107224943231E-2</v>
      </c>
      <c r="CM120" s="55">
        <f t="shared" si="202"/>
        <v>0.10965079689001964</v>
      </c>
      <c r="CN120" s="55">
        <f t="shared" si="202"/>
        <v>0.22000005757951585</v>
      </c>
      <c r="CO120" s="55">
        <f t="shared" si="202"/>
        <v>0.36776464308756707</v>
      </c>
      <c r="CP120" s="55">
        <f t="shared" si="202"/>
        <v>0.55320729409539693</v>
      </c>
      <c r="CQ120" s="55">
        <f t="shared" si="202"/>
        <v>0.77657168606083826</v>
      </c>
      <c r="CR120" s="55">
        <f t="shared" si="202"/>
        <v>1.0376604621211123</v>
      </c>
      <c r="CS120" s="55">
        <f t="shared" si="202"/>
        <v>1.3369580949820006</v>
      </c>
      <c r="CT120" s="55">
        <f t="shared" si="202"/>
        <v>1.6746408856974138</v>
      </c>
      <c r="CU120" s="55">
        <f t="shared" si="202"/>
        <v>2.0508396125844457</v>
      </c>
      <c r="CV120" s="55">
        <f t="shared" ref="CV120:DP120" si="203">CV127</f>
        <v>2.4282826071714014</v>
      </c>
      <c r="CW120" s="55">
        <f t="shared" si="203"/>
        <v>2.7926276902588638</v>
      </c>
      <c r="CX120" s="55">
        <f t="shared" si="203"/>
        <v>3.1545652251924023</v>
      </c>
      <c r="CY120" s="55">
        <f t="shared" si="203"/>
        <v>3.5141145100864395</v>
      </c>
      <c r="CZ120" s="55">
        <f t="shared" si="203"/>
        <v>3.8712947059603362</v>
      </c>
      <c r="DA120" s="55">
        <f t="shared" si="203"/>
        <v>4.2261248376503815</v>
      </c>
      <c r="DB120" s="55">
        <f t="shared" si="203"/>
        <v>4.5786237947159654</v>
      </c>
      <c r="DC120" s="55">
        <f t="shared" si="203"/>
        <v>4.9288103323399621</v>
      </c>
      <c r="DD120" s="55">
        <f t="shared" si="203"/>
        <v>5.2767030722233681</v>
      </c>
      <c r="DE120" s="55">
        <f t="shared" si="203"/>
        <v>5.6223205034742261</v>
      </c>
      <c r="DF120" s="55">
        <f t="shared" si="203"/>
        <v>5.9656809834908717</v>
      </c>
      <c r="DG120" s="55">
        <f t="shared" si="203"/>
        <v>6.3068027388395329</v>
      </c>
      <c r="DH120" s="55">
        <f t="shared" si="203"/>
        <v>6.6457038661263352</v>
      </c>
      <c r="DI120" s="55">
        <f t="shared" si="203"/>
        <v>6.9824023328637184</v>
      </c>
      <c r="DJ120" s="55">
        <f t="shared" si="203"/>
        <v>7.3169159783313242</v>
      </c>
      <c r="DK120" s="55">
        <f t="shared" si="203"/>
        <v>7.6492625144313822</v>
      </c>
      <c r="DL120" s="55">
        <f t="shared" si="203"/>
        <v>7.9794595265386192</v>
      </c>
      <c r="DM120" s="55">
        <f t="shared" si="203"/>
        <v>8.3075244743447367</v>
      </c>
      <c r="DN120" s="55">
        <f t="shared" si="203"/>
        <v>8.6334746926974901</v>
      </c>
      <c r="DO120" s="55">
        <f t="shared" si="203"/>
        <v>8.957327392434399</v>
      </c>
      <c r="DP120" s="55">
        <f t="shared" si="203"/>
        <v>9.2790996612111076</v>
      </c>
    </row>
    <row r="121" spans="1:120" x14ac:dyDescent="0.25">
      <c r="A121" s="52" t="str">
        <f t="shared" si="138"/>
        <v>01_AUS</v>
      </c>
      <c r="B121" s="52" t="str">
        <f t="shared" si="138"/>
        <v>18_heat</v>
      </c>
      <c r="C121" s="52" t="str">
        <f t="shared" si="138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39"/>
        <v>01_AUS</v>
      </c>
      <c r="BL121" s="52" t="str">
        <f t="shared" si="140"/>
        <v>d_ind_cem_ccs_18_heat</v>
      </c>
      <c r="BM121" s="52"/>
      <c r="BN121" s="52"/>
      <c r="BO121" s="53">
        <f t="shared" ref="BO121:CU121" si="204">BO$50*BO46</f>
        <v>0</v>
      </c>
      <c r="BP121" s="53">
        <f t="shared" si="204"/>
        <v>0</v>
      </c>
      <c r="BQ121" s="53">
        <f t="shared" si="204"/>
        <v>0</v>
      </c>
      <c r="BR121" s="53">
        <f t="shared" si="204"/>
        <v>0</v>
      </c>
      <c r="BS121" s="53">
        <f t="shared" si="204"/>
        <v>0</v>
      </c>
      <c r="BT121" s="53">
        <f t="shared" si="204"/>
        <v>0</v>
      </c>
      <c r="BU121" s="53">
        <f t="shared" si="204"/>
        <v>0</v>
      </c>
      <c r="BV121" s="53">
        <f t="shared" si="204"/>
        <v>0</v>
      </c>
      <c r="BW121" s="53">
        <f t="shared" si="204"/>
        <v>0</v>
      </c>
      <c r="BX121" s="53">
        <f t="shared" si="204"/>
        <v>0</v>
      </c>
      <c r="BY121" s="53">
        <f t="shared" si="204"/>
        <v>0</v>
      </c>
      <c r="BZ121" s="53">
        <f t="shared" si="204"/>
        <v>0</v>
      </c>
      <c r="CA121" s="53">
        <f t="shared" si="204"/>
        <v>0</v>
      </c>
      <c r="CB121" s="53">
        <f t="shared" si="204"/>
        <v>0</v>
      </c>
      <c r="CC121" s="53">
        <f t="shared" si="204"/>
        <v>0</v>
      </c>
      <c r="CD121" s="53">
        <f t="shared" si="204"/>
        <v>0</v>
      </c>
      <c r="CE121" s="53">
        <f t="shared" si="204"/>
        <v>0</v>
      </c>
      <c r="CF121" s="53">
        <f t="shared" si="204"/>
        <v>0</v>
      </c>
      <c r="CG121" s="53">
        <f t="shared" si="204"/>
        <v>0</v>
      </c>
      <c r="CH121" s="53">
        <f t="shared" si="204"/>
        <v>0</v>
      </c>
      <c r="CI121" s="53">
        <f t="shared" si="204"/>
        <v>0</v>
      </c>
      <c r="CJ121" s="53">
        <f t="shared" si="204"/>
        <v>0</v>
      </c>
      <c r="CK121" s="53">
        <f t="shared" si="204"/>
        <v>0</v>
      </c>
      <c r="CL121" s="53">
        <f t="shared" si="204"/>
        <v>0</v>
      </c>
      <c r="CM121" s="53">
        <f t="shared" si="204"/>
        <v>0</v>
      </c>
      <c r="CN121" s="53">
        <f t="shared" si="204"/>
        <v>0</v>
      </c>
      <c r="CO121" s="53">
        <f t="shared" si="204"/>
        <v>0</v>
      </c>
      <c r="CP121" s="53">
        <f t="shared" si="204"/>
        <v>0</v>
      </c>
      <c r="CQ121" s="53">
        <f t="shared" si="204"/>
        <v>0</v>
      </c>
      <c r="CR121" s="53">
        <f t="shared" si="204"/>
        <v>0</v>
      </c>
      <c r="CS121" s="53">
        <f t="shared" si="204"/>
        <v>0</v>
      </c>
      <c r="CT121" s="53">
        <f t="shared" si="204"/>
        <v>0</v>
      </c>
      <c r="CU121" s="53">
        <f t="shared" si="204"/>
        <v>0</v>
      </c>
      <c r="CV121" s="53">
        <f t="shared" ref="CV121:DP121" si="205">CV$50*CV46</f>
        <v>0</v>
      </c>
      <c r="CW121" s="53">
        <f t="shared" si="205"/>
        <v>0</v>
      </c>
      <c r="CX121" s="53">
        <f t="shared" si="205"/>
        <v>0</v>
      </c>
      <c r="CY121" s="53">
        <f t="shared" si="205"/>
        <v>0</v>
      </c>
      <c r="CZ121" s="53">
        <f t="shared" si="205"/>
        <v>0</v>
      </c>
      <c r="DA121" s="53">
        <f t="shared" si="205"/>
        <v>0</v>
      </c>
      <c r="DB121" s="53">
        <f t="shared" si="205"/>
        <v>0</v>
      </c>
      <c r="DC121" s="53">
        <f t="shared" si="205"/>
        <v>0</v>
      </c>
      <c r="DD121" s="53">
        <f t="shared" si="205"/>
        <v>0</v>
      </c>
      <c r="DE121" s="53">
        <f t="shared" si="205"/>
        <v>0</v>
      </c>
      <c r="DF121" s="53">
        <f t="shared" si="205"/>
        <v>0</v>
      </c>
      <c r="DG121" s="53">
        <f t="shared" si="205"/>
        <v>0</v>
      </c>
      <c r="DH121" s="53">
        <f t="shared" si="205"/>
        <v>0</v>
      </c>
      <c r="DI121" s="53">
        <f t="shared" si="205"/>
        <v>0</v>
      </c>
      <c r="DJ121" s="53">
        <f t="shared" si="205"/>
        <v>0</v>
      </c>
      <c r="DK121" s="53">
        <f t="shared" si="205"/>
        <v>0</v>
      </c>
      <c r="DL121" s="53">
        <f t="shared" si="205"/>
        <v>0</v>
      </c>
      <c r="DM121" s="53">
        <f t="shared" si="205"/>
        <v>0</v>
      </c>
      <c r="DN121" s="53">
        <f t="shared" si="205"/>
        <v>0</v>
      </c>
      <c r="DO121" s="53">
        <f t="shared" si="205"/>
        <v>0</v>
      </c>
      <c r="DP121" s="53">
        <f t="shared" si="205"/>
        <v>0</v>
      </c>
    </row>
    <row r="123" spans="1:120" x14ac:dyDescent="0.25">
      <c r="BL123" s="1" t="s">
        <v>173</v>
      </c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6">BP124</f>
        <v>0</v>
      </c>
      <c r="BP124" s="58">
        <f t="shared" ref="BP124:CU124" si="207">BP50*BP45</f>
        <v>0</v>
      </c>
      <c r="BQ124" s="58">
        <f t="shared" si="207"/>
        <v>0</v>
      </c>
      <c r="BR124" s="58">
        <f t="shared" si="207"/>
        <v>0</v>
      </c>
      <c r="BS124" s="58">
        <f t="shared" si="207"/>
        <v>0</v>
      </c>
      <c r="BT124" s="58">
        <f t="shared" si="207"/>
        <v>0</v>
      </c>
      <c r="BU124" s="58">
        <f t="shared" si="207"/>
        <v>0</v>
      </c>
      <c r="BV124" s="58">
        <f t="shared" si="207"/>
        <v>0</v>
      </c>
      <c r="BW124" s="58">
        <f t="shared" si="207"/>
        <v>0</v>
      </c>
      <c r="BX124" s="58">
        <f t="shared" si="207"/>
        <v>0</v>
      </c>
      <c r="BY124" s="58">
        <f t="shared" si="207"/>
        <v>0</v>
      </c>
      <c r="BZ124" s="58">
        <f t="shared" si="207"/>
        <v>0</v>
      </c>
      <c r="CA124" s="58">
        <f t="shared" si="207"/>
        <v>0</v>
      </c>
      <c r="CB124" s="58">
        <f t="shared" si="207"/>
        <v>0</v>
      </c>
      <c r="CC124" s="58">
        <f t="shared" si="207"/>
        <v>0</v>
      </c>
      <c r="CD124" s="58">
        <f t="shared" si="207"/>
        <v>0</v>
      </c>
      <c r="CE124" s="58">
        <f t="shared" si="207"/>
        <v>0</v>
      </c>
      <c r="CF124" s="58">
        <f t="shared" si="207"/>
        <v>0</v>
      </c>
      <c r="CG124" s="58">
        <f t="shared" si="207"/>
        <v>0</v>
      </c>
      <c r="CH124" s="58">
        <f t="shared" si="207"/>
        <v>0</v>
      </c>
      <c r="CI124" s="58">
        <f t="shared" si="207"/>
        <v>0</v>
      </c>
      <c r="CJ124" s="58">
        <f t="shared" si="207"/>
        <v>0</v>
      </c>
      <c r="CK124" s="58">
        <f t="shared" si="207"/>
        <v>0</v>
      </c>
      <c r="CL124" s="58">
        <f t="shared" si="207"/>
        <v>2.3058777741391919E-2</v>
      </c>
      <c r="CM124" s="58">
        <f t="shared" si="207"/>
        <v>6.92744346818885E-2</v>
      </c>
      <c r="CN124" s="58">
        <f t="shared" si="207"/>
        <v>0.1387173312549774</v>
      </c>
      <c r="CO124" s="58">
        <f t="shared" si="207"/>
        <v>0.23143112472679683</v>
      </c>
      <c r="CP124" s="58">
        <f t="shared" si="207"/>
        <v>0.34744068848742937</v>
      </c>
      <c r="CQ124" s="58">
        <f t="shared" si="207"/>
        <v>0.48675726235171884</v>
      </c>
      <c r="CR124" s="58">
        <f t="shared" si="207"/>
        <v>0.64911460836348644</v>
      </c>
      <c r="CS124" s="58">
        <f t="shared" si="207"/>
        <v>0.83467277632615355</v>
      </c>
      <c r="CT124" s="58">
        <f t="shared" si="207"/>
        <v>1.0433970231885359</v>
      </c>
      <c r="CU124" s="58">
        <f t="shared" si="207"/>
        <v>1.2752230560376232</v>
      </c>
      <c r="CV124" s="58">
        <f t="shared" ref="CV124:DP124" si="208">CV50*CV45</f>
        <v>1.5068754096412598</v>
      </c>
      <c r="CW124" s="58">
        <f t="shared" si="208"/>
        <v>1.7294655392625469</v>
      </c>
      <c r="CX124" s="58">
        <f t="shared" si="208"/>
        <v>1.9496481207299097</v>
      </c>
      <c r="CY124" s="58">
        <f t="shared" si="208"/>
        <v>2.1674424521577711</v>
      </c>
      <c r="CZ124" s="58">
        <f t="shared" si="208"/>
        <v>2.3828676945654919</v>
      </c>
      <c r="DA124" s="58">
        <f t="shared" si="208"/>
        <v>2.5959428727893616</v>
      </c>
      <c r="DB124" s="58">
        <f t="shared" si="208"/>
        <v>2.8066868763887696</v>
      </c>
      <c r="DC124" s="58">
        <f t="shared" si="208"/>
        <v>3.0151184605465908</v>
      </c>
      <c r="DD124" s="58">
        <f t="shared" si="208"/>
        <v>3.2212562469638208</v>
      </c>
      <c r="DE124" s="58">
        <f t="shared" si="208"/>
        <v>3.4251187247485033</v>
      </c>
      <c r="DF124" s="58">
        <f t="shared" si="208"/>
        <v>3.6267242512989726</v>
      </c>
      <c r="DG124" s="58">
        <f t="shared" si="208"/>
        <v>3.8260910531814587</v>
      </c>
      <c r="DH124" s="58">
        <f t="shared" si="208"/>
        <v>4.0232372270020855</v>
      </c>
      <c r="DI124" s="58">
        <f t="shared" si="208"/>
        <v>4.2181807402732927</v>
      </c>
      <c r="DJ124" s="58">
        <f t="shared" si="208"/>
        <v>4.4109394322747226</v>
      </c>
      <c r="DK124" s="58">
        <f t="shared" si="208"/>
        <v>4.6015310149086055</v>
      </c>
      <c r="DL124" s="58">
        <f t="shared" si="208"/>
        <v>4.7899730735496666</v>
      </c>
      <c r="DM124" s="58">
        <f t="shared" si="208"/>
        <v>4.9762830678896082</v>
      </c>
      <c r="DN124" s="58">
        <f t="shared" si="208"/>
        <v>5.1604783327761865</v>
      </c>
      <c r="DO124" s="58">
        <f t="shared" si="208"/>
        <v>5.3425760790469186</v>
      </c>
      <c r="DP124" s="58">
        <f t="shared" si="208"/>
        <v>5.5225933943574512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6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0</v>
      </c>
      <c r="CC125" s="58" cm="1">
        <f t="array" ref="CC125">INDEX(prod_est,$G$15+$H$15-1,MATCH(CC57,$BP$57:$CV$57,0))*CC50</f>
        <v>0</v>
      </c>
      <c r="CD125" s="58" cm="1">
        <f t="array" ref="CD125">INDEX(prod_est,$G$15+$H$15-1,MATCH(CD57,$BP$57:$CV$57,0))*CD50</f>
        <v>0</v>
      </c>
      <c r="CE125" s="58" cm="1">
        <f t="array" ref="CE125">INDEX(prod_est,$G$15+$H$15-1,MATCH(CE57,$BP$57:$CV$57,0))*CE50</f>
        <v>0</v>
      </c>
      <c r="CF125" s="58" cm="1">
        <f t="array" ref="CF125">INDEX(prod_est,$G$15+$H$15-1,MATCH(CF57,$BP$57:$CV$57,0))*CF50</f>
        <v>0</v>
      </c>
      <c r="CG125" s="58" cm="1">
        <f t="array" ref="CG125">INDEX(prod_est,$G$15+$H$15-1,MATCH(CG57,$BP$57:$CV$57,0))*CG50</f>
        <v>0</v>
      </c>
      <c r="CH125" s="58" cm="1">
        <f t="array" ref="CH125">INDEX(prod_est,$G$15+$H$15-1,MATCH(CH57,$BP$57:$CV$57,0))*CH50</f>
        <v>0</v>
      </c>
      <c r="CI125" s="58" cm="1">
        <f t="array" ref="CI125">INDEX(prod_est,$G$15+$H$15-1,MATCH(CI57,$BP$57:$CV$57,0))*CI50</f>
        <v>0</v>
      </c>
      <c r="CJ125" s="58" cm="1">
        <f t="array" ref="CJ125">INDEX(prod_est,$G$15+$H$15-1,MATCH(CJ57,$BP$57:$CV$57,0))*CJ50</f>
        <v>0</v>
      </c>
      <c r="CK125" s="58" cm="1">
        <f t="array" ref="CK125">INDEX(prod_est,$G$15+$H$15-1,MATCH(CK57,$BP$57:$CV$57,0))*CK50</f>
        <v>0</v>
      </c>
      <c r="CL125" s="58" cm="1">
        <f t="array" ref="CL125">INDEX(prod_est,$G$15+$H$15-1,MATCH(CL57,$BP$57:$CV$57,0))*CL50</f>
        <v>14.853699426168129</v>
      </c>
      <c r="CM125" s="58" cm="1">
        <f t="array" ref="CM125">INDEX(prod_est,$G$15+$H$15-1,MATCH(CM57,$BP$57:$CV$57,0))*CM50</f>
        <v>44.862624675701255</v>
      </c>
      <c r="CN125" s="58" cm="1">
        <f t="array" ref="CN125">INDEX(prod_est,$G$15+$H$15-1,MATCH(CN57,$BP$57:$CV$57,0))*CN50</f>
        <v>90.314140360598273</v>
      </c>
      <c r="CO125" s="58" cm="1">
        <f t="array" ref="CO125">INDEX(prod_est,$G$15+$H$15-1,MATCH(CO57,$BP$57:$CV$57,0))*CO50</f>
        <v>151.48168706752253</v>
      </c>
      <c r="CP125" s="58" cm="1">
        <f t="array" ref="CP125">INDEX(prod_est,$G$15+$H$15-1,MATCH(CP57,$BP$57:$CV$57,0))*CP50</f>
        <v>228.62956178663066</v>
      </c>
      <c r="CQ125" s="58" cm="1">
        <f t="array" ref="CQ125">INDEX(prod_est,$G$15+$H$15-1,MATCH(CQ57,$BP$57:$CV$57,0))*CQ50</f>
        <v>322.01602634346602</v>
      </c>
      <c r="CR125" s="58" cm="1">
        <f t="array" ref="CR125">INDEX(prod_est,$G$15+$H$15-1,MATCH(CR57,$BP$57:$CV$57,0))*CR50</f>
        <v>431.71761528625109</v>
      </c>
      <c r="CS125" s="58" cm="1">
        <f t="array" ref="CS125">INDEX(prod_est,$G$15+$H$15-1,MATCH(CS57,$BP$57:$CV$57,0))*CS50</f>
        <v>558.09479850649655</v>
      </c>
      <c r="CT125" s="58" cm="1">
        <f t="array" ref="CT125">INDEX(prod_est,$G$15+$H$15-1,MATCH(CT57,$BP$57:$CV$57,0))*CT50</f>
        <v>701.38206945430886</v>
      </c>
      <c r="CU125" s="58" cm="1">
        <f t="array" ref="CU125">INDEX(prod_est,$G$15+$H$15-1,MATCH(CU57,$BP$57:$DP$57,0))*CU50</f>
        <v>861.79617394091383</v>
      </c>
      <c r="CV125" s="58" cm="1">
        <f t="array" ref="CV125">INDEX(prod_est,$G$15+$H$15-1,MATCH(CV57,$BP$57:$DP$57,0))*CV50</f>
        <v>1023.7857750334907</v>
      </c>
      <c r="CW125" s="58" cm="1">
        <f t="array" ref="CW125">INDEX(prod_est,$G$15+$H$15-1,MATCH(CW57,$BP$57:$DP$57,0))*CW50</f>
        <v>1181.2912788847968</v>
      </c>
      <c r="CX125" s="58" cm="1">
        <f t="array" ref="CX125">INDEX(prod_est,$G$15+$H$15-1,MATCH(CX57,$BP$57:$DP$57,0))*CX50</f>
        <v>1338.7967827361031</v>
      </c>
      <c r="CY125" s="58" cm="1">
        <f t="array" ref="CY125">INDEX(prod_est,$G$15+$H$15-1,MATCH(CY57,$BP$57:$DP$57,0))*CY50</f>
        <v>1496.3022865874093</v>
      </c>
      <c r="CZ125" s="58" cm="1">
        <f t="array" ref="CZ125">INDEX(prod_est,$G$15+$H$15-1,MATCH(CZ57,$BP$57:$DP$57,0))*CZ50</f>
        <v>1653.8077904387158</v>
      </c>
      <c r="DA125" s="58" cm="1">
        <f t="array" ref="DA125">INDEX(prod_est,$G$15+$H$15-1,MATCH(DA57,$BP$57:$DP$57,0))*DA50</f>
        <v>1811.3132942900222</v>
      </c>
      <c r="DB125" s="58" cm="1">
        <f t="array" ref="DB125">INDEX(prod_est,$G$15+$H$15-1,MATCH(DB57,$BP$57:$DP$57,0))*DB50</f>
        <v>1968.8187981413284</v>
      </c>
      <c r="DC125" s="58" cm="1">
        <f t="array" ref="DC125">INDEX(prod_est,$G$15+$H$15-1,MATCH(DC57,$BP$57:$DP$57,0))*DC50</f>
        <v>2126.3243019926349</v>
      </c>
      <c r="DD125" s="58" cm="1">
        <f t="array" ref="DD125">INDEX(prod_est,$G$15+$H$15-1,MATCH(DD57,$BP$57:$DP$57,0))*DD50</f>
        <v>2283.8298058439414</v>
      </c>
      <c r="DE125" s="58" cm="1">
        <f t="array" ref="DE125">INDEX(prod_est,$G$15+$H$15-1,MATCH(DE57,$BP$57:$DP$57,0))*DE50</f>
        <v>2441.3353096952478</v>
      </c>
      <c r="DF125" s="58" cm="1">
        <f t="array" ref="DF125">INDEX(prod_est,$G$15+$H$15-1,MATCH(DF57,$BP$57:$DP$57,0))*DF50</f>
        <v>2598.8408135465543</v>
      </c>
      <c r="DG125" s="58" cm="1">
        <f t="array" ref="DG125">INDEX(prod_est,$G$15+$H$15-1,MATCH(DG57,$BP$57:$DP$57,0))*DG50</f>
        <v>2756.3463173978603</v>
      </c>
      <c r="DH125" s="58" cm="1">
        <f t="array" ref="DH125">INDEX(prod_est,$G$15+$H$15-1,MATCH(DH57,$BP$57:$DP$57,0))*DH50</f>
        <v>2913.8518212491667</v>
      </c>
      <c r="DI125" s="58" cm="1">
        <f t="array" ref="DI125">INDEX(prod_est,$G$15+$H$15-1,MATCH(DI57,$BP$57:$DP$57,0))*DI50</f>
        <v>3071.3573251004732</v>
      </c>
      <c r="DJ125" s="58" cm="1">
        <f t="array" ref="DJ125">INDEX(prod_est,$G$15+$H$15-1,MATCH(DJ57,$BP$57:$DP$57,0))*DJ50</f>
        <v>3228.8628289517792</v>
      </c>
      <c r="DK125" s="58" cm="1">
        <f t="array" ref="DK125">INDEX(prod_est,$G$15+$H$15-1,MATCH(DK57,$BP$57:$DP$57,0))*DK50</f>
        <v>3386.3683328030857</v>
      </c>
      <c r="DL125" s="58" cm="1">
        <f t="array" ref="DL125">INDEX(prod_est,$G$15+$H$15-1,MATCH(DL57,$BP$57:$DP$57,0))*DL50</f>
        <v>3543.8738366543921</v>
      </c>
      <c r="DM125" s="58" cm="1">
        <f t="array" ref="DM125">INDEX(prod_est,$G$15+$H$15-1,MATCH(DM57,$BP$57:$DP$57,0))*DM50</f>
        <v>3701.3793405056986</v>
      </c>
      <c r="DN125" s="58" cm="1">
        <f t="array" ref="DN125">INDEX(prod_est,$G$15+$H$15-1,MATCH(DN57,$BP$57:$DP$57,0))*DN50</f>
        <v>3858.884844357005</v>
      </c>
      <c r="DO125" s="58" cm="1">
        <f t="array" ref="DO125">INDEX(prod_est,$G$15+$H$15-1,MATCH(DO57,$BP$57:$DP$57,0))*DO50</f>
        <v>4016.3903482083115</v>
      </c>
      <c r="DP125" s="58" cm="1">
        <f t="array" ref="DP125">INDEX(prod_est,$G$15+$H$15-1,MATCH(DP57,$BP$57:$DP$57,0))*DP50</f>
        <v>4173.8958520596179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6"/>
        <v>0</v>
      </c>
      <c r="BP126" s="58">
        <f t="shared" ref="BP126:CU126" si="209">BP125*1000*$I$9*$I$10</f>
        <v>0</v>
      </c>
      <c r="BQ126" s="58">
        <f t="shared" si="209"/>
        <v>0</v>
      </c>
      <c r="BR126" s="58">
        <f t="shared" si="209"/>
        <v>0</v>
      </c>
      <c r="BS126" s="58">
        <f t="shared" si="209"/>
        <v>0</v>
      </c>
      <c r="BT126" s="58">
        <f t="shared" si="209"/>
        <v>0</v>
      </c>
      <c r="BU126" s="58">
        <f t="shared" si="209"/>
        <v>0</v>
      </c>
      <c r="BV126" s="58">
        <f t="shared" si="209"/>
        <v>0</v>
      </c>
      <c r="BW126" s="58">
        <f t="shared" si="209"/>
        <v>0</v>
      </c>
      <c r="BX126" s="58">
        <f t="shared" si="209"/>
        <v>0</v>
      </c>
      <c r="BY126" s="58">
        <f t="shared" si="209"/>
        <v>0</v>
      </c>
      <c r="BZ126" s="58">
        <f t="shared" si="209"/>
        <v>0</v>
      </c>
      <c r="CA126" s="58">
        <f t="shared" si="209"/>
        <v>0</v>
      </c>
      <c r="CB126" s="58">
        <f t="shared" si="209"/>
        <v>0</v>
      </c>
      <c r="CC126" s="58">
        <f t="shared" si="209"/>
        <v>0</v>
      </c>
      <c r="CD126" s="58">
        <f t="shared" si="209"/>
        <v>0</v>
      </c>
      <c r="CE126" s="58">
        <f t="shared" si="209"/>
        <v>0</v>
      </c>
      <c r="CF126" s="58">
        <f t="shared" si="209"/>
        <v>0</v>
      </c>
      <c r="CG126" s="58">
        <f t="shared" si="209"/>
        <v>0</v>
      </c>
      <c r="CH126" s="58">
        <f t="shared" si="209"/>
        <v>0</v>
      </c>
      <c r="CI126" s="58">
        <f t="shared" si="209"/>
        <v>0</v>
      </c>
      <c r="CJ126" s="58">
        <f t="shared" si="209"/>
        <v>0</v>
      </c>
      <c r="CK126" s="58">
        <f t="shared" si="209"/>
        <v>0</v>
      </c>
      <c r="CL126" s="58">
        <f t="shared" si="209"/>
        <v>1.3368329483551315E-2</v>
      </c>
      <c r="CM126" s="58">
        <f t="shared" si="209"/>
        <v>4.0376362208131129E-2</v>
      </c>
      <c r="CN126" s="58">
        <f t="shared" si="209"/>
        <v>8.1282726324538451E-2</v>
      </c>
      <c r="CO126" s="58">
        <f t="shared" si="209"/>
        <v>0.13633351836077026</v>
      </c>
      <c r="CP126" s="58">
        <f t="shared" si="209"/>
        <v>0.20576660560796758</v>
      </c>
      <c r="CQ126" s="58">
        <f t="shared" si="209"/>
        <v>0.28981442370911942</v>
      </c>
      <c r="CR126" s="58">
        <f t="shared" si="209"/>
        <v>0.38854585375762596</v>
      </c>
      <c r="CS126" s="58">
        <f t="shared" si="209"/>
        <v>0.50228531865584691</v>
      </c>
      <c r="CT126" s="58">
        <f t="shared" si="209"/>
        <v>0.63124386250887798</v>
      </c>
      <c r="CU126" s="58">
        <f t="shared" si="209"/>
        <v>0.77561655654682249</v>
      </c>
      <c r="CV126" s="58">
        <f t="shared" ref="CV126:DP126" si="210">CV125*1000*$I$9*$I$10</f>
        <v>0.92140719753014166</v>
      </c>
      <c r="CW126" s="58">
        <f t="shared" si="210"/>
        <v>1.0631621509963172</v>
      </c>
      <c r="CX126" s="58">
        <f t="shared" si="210"/>
        <v>1.2049171044624927</v>
      </c>
      <c r="CY126" s="58">
        <f t="shared" si="210"/>
        <v>1.3466720579286684</v>
      </c>
      <c r="CZ126" s="58">
        <f t="shared" si="210"/>
        <v>1.4884270113948443</v>
      </c>
      <c r="DA126" s="58">
        <f t="shared" si="210"/>
        <v>1.6301819648610198</v>
      </c>
      <c r="DB126" s="58">
        <f t="shared" si="210"/>
        <v>1.7719369183271956</v>
      </c>
      <c r="DC126" s="58">
        <f t="shared" si="210"/>
        <v>1.9136918717933713</v>
      </c>
      <c r="DD126" s="58">
        <f t="shared" si="210"/>
        <v>2.0554468252595472</v>
      </c>
      <c r="DE126" s="58">
        <f t="shared" si="210"/>
        <v>2.1972017787257232</v>
      </c>
      <c r="DF126" s="58">
        <f t="shared" si="210"/>
        <v>2.3389567321918987</v>
      </c>
      <c r="DG126" s="58">
        <f t="shared" si="210"/>
        <v>2.4807116856580747</v>
      </c>
      <c r="DH126" s="58">
        <f t="shared" si="210"/>
        <v>2.6224666391242497</v>
      </c>
      <c r="DI126" s="58">
        <f t="shared" si="210"/>
        <v>2.7642215925904257</v>
      </c>
      <c r="DJ126" s="58">
        <f t="shared" si="210"/>
        <v>2.9059765460566016</v>
      </c>
      <c r="DK126" s="58">
        <f t="shared" si="210"/>
        <v>3.0477314995227767</v>
      </c>
      <c r="DL126" s="58">
        <f t="shared" si="210"/>
        <v>3.1894864529889531</v>
      </c>
      <c r="DM126" s="58">
        <f t="shared" si="210"/>
        <v>3.331241406455129</v>
      </c>
      <c r="DN126" s="58">
        <f t="shared" si="210"/>
        <v>3.4729963599213041</v>
      </c>
      <c r="DO126" s="58">
        <f t="shared" si="210"/>
        <v>3.6147513133874805</v>
      </c>
      <c r="DP126" s="58">
        <f t="shared" si="210"/>
        <v>3.756506266853656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6"/>
        <v>0</v>
      </c>
      <c r="BP127" s="59">
        <f t="shared" ref="BP127:CU127" si="211">BP124+BP126</f>
        <v>0</v>
      </c>
      <c r="BQ127" s="59">
        <f t="shared" si="211"/>
        <v>0</v>
      </c>
      <c r="BR127" s="59">
        <f t="shared" si="211"/>
        <v>0</v>
      </c>
      <c r="BS127" s="59">
        <f t="shared" si="211"/>
        <v>0</v>
      </c>
      <c r="BT127" s="59">
        <f t="shared" si="211"/>
        <v>0</v>
      </c>
      <c r="BU127" s="59">
        <f t="shared" si="211"/>
        <v>0</v>
      </c>
      <c r="BV127" s="59">
        <f t="shared" si="211"/>
        <v>0</v>
      </c>
      <c r="BW127" s="59">
        <f t="shared" si="211"/>
        <v>0</v>
      </c>
      <c r="BX127" s="59">
        <f t="shared" si="211"/>
        <v>0</v>
      </c>
      <c r="BY127" s="59">
        <f t="shared" si="211"/>
        <v>0</v>
      </c>
      <c r="BZ127" s="59">
        <f t="shared" si="211"/>
        <v>0</v>
      </c>
      <c r="CA127" s="59">
        <f t="shared" si="211"/>
        <v>0</v>
      </c>
      <c r="CB127" s="59">
        <f t="shared" si="211"/>
        <v>0</v>
      </c>
      <c r="CC127" s="59">
        <f t="shared" si="211"/>
        <v>0</v>
      </c>
      <c r="CD127" s="59">
        <f t="shared" si="211"/>
        <v>0</v>
      </c>
      <c r="CE127" s="59">
        <f t="shared" si="211"/>
        <v>0</v>
      </c>
      <c r="CF127" s="59">
        <f t="shared" si="211"/>
        <v>0</v>
      </c>
      <c r="CG127" s="59">
        <f t="shared" si="211"/>
        <v>0</v>
      </c>
      <c r="CH127" s="59">
        <f t="shared" si="211"/>
        <v>0</v>
      </c>
      <c r="CI127" s="59">
        <f t="shared" si="211"/>
        <v>0</v>
      </c>
      <c r="CJ127" s="59">
        <f t="shared" si="211"/>
        <v>0</v>
      </c>
      <c r="CK127" s="59">
        <f t="shared" si="211"/>
        <v>0</v>
      </c>
      <c r="CL127" s="59">
        <f t="shared" si="211"/>
        <v>3.6427107224943231E-2</v>
      </c>
      <c r="CM127" s="59">
        <f t="shared" si="211"/>
        <v>0.10965079689001964</v>
      </c>
      <c r="CN127" s="59">
        <f t="shared" si="211"/>
        <v>0.22000005757951585</v>
      </c>
      <c r="CO127" s="59">
        <f t="shared" si="211"/>
        <v>0.36776464308756707</v>
      </c>
      <c r="CP127" s="59">
        <f t="shared" si="211"/>
        <v>0.55320729409539693</v>
      </c>
      <c r="CQ127" s="59">
        <f t="shared" si="211"/>
        <v>0.77657168606083826</v>
      </c>
      <c r="CR127" s="59">
        <f t="shared" si="211"/>
        <v>1.0376604621211123</v>
      </c>
      <c r="CS127" s="59">
        <f t="shared" si="211"/>
        <v>1.3369580949820006</v>
      </c>
      <c r="CT127" s="59">
        <f t="shared" si="211"/>
        <v>1.6746408856974138</v>
      </c>
      <c r="CU127" s="59">
        <f t="shared" si="211"/>
        <v>2.0508396125844457</v>
      </c>
      <c r="CV127" s="59">
        <f t="shared" ref="CV127:DP127" si="212">CV124+CV126</f>
        <v>2.4282826071714014</v>
      </c>
      <c r="CW127" s="59">
        <f t="shared" si="212"/>
        <v>2.7926276902588638</v>
      </c>
      <c r="CX127" s="59">
        <f t="shared" si="212"/>
        <v>3.1545652251924023</v>
      </c>
      <c r="CY127" s="59">
        <f t="shared" si="212"/>
        <v>3.5141145100864395</v>
      </c>
      <c r="CZ127" s="59">
        <f t="shared" si="212"/>
        <v>3.8712947059603362</v>
      </c>
      <c r="DA127" s="59">
        <f t="shared" si="212"/>
        <v>4.2261248376503815</v>
      </c>
      <c r="DB127" s="59">
        <f t="shared" si="212"/>
        <v>4.5786237947159654</v>
      </c>
      <c r="DC127" s="59">
        <f t="shared" si="212"/>
        <v>4.9288103323399621</v>
      </c>
      <c r="DD127" s="59">
        <f t="shared" si="212"/>
        <v>5.2767030722233681</v>
      </c>
      <c r="DE127" s="59">
        <f t="shared" si="212"/>
        <v>5.6223205034742261</v>
      </c>
      <c r="DF127" s="59">
        <f t="shared" si="212"/>
        <v>5.9656809834908717</v>
      </c>
      <c r="DG127" s="59">
        <f t="shared" si="212"/>
        <v>6.3068027388395329</v>
      </c>
      <c r="DH127" s="59">
        <f t="shared" si="212"/>
        <v>6.6457038661263352</v>
      </c>
      <c r="DI127" s="59">
        <f t="shared" si="212"/>
        <v>6.9824023328637184</v>
      </c>
      <c r="DJ127" s="59">
        <f t="shared" si="212"/>
        <v>7.3169159783313242</v>
      </c>
      <c r="DK127" s="59">
        <f t="shared" si="212"/>
        <v>7.6492625144313822</v>
      </c>
      <c r="DL127" s="59">
        <f t="shared" si="212"/>
        <v>7.9794595265386192</v>
      </c>
      <c r="DM127" s="59">
        <f t="shared" si="212"/>
        <v>8.3075244743447367</v>
      </c>
      <c r="DN127" s="59">
        <f t="shared" si="212"/>
        <v>8.6334746926974901</v>
      </c>
      <c r="DO127" s="59">
        <f t="shared" si="212"/>
        <v>8.957327392434399</v>
      </c>
      <c r="DP127" s="59">
        <f t="shared" si="212"/>
        <v>9.2790996612111076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P127"/>
  <sheetViews>
    <sheetView showGridLines="0" workbookViewId="0">
      <selection activeCell="A45" sqref="A45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100" width="11" bestFit="1" customWidth="1"/>
  </cols>
  <sheetData>
    <row r="1" spans="1:120" x14ac:dyDescent="0.25">
      <c r="A1" s="10" t="s">
        <v>93</v>
      </c>
    </row>
    <row r="3" spans="1:120" x14ac:dyDescent="0.25">
      <c r="F3" s="14" t="str">
        <f>A15&amp;" 2018"</f>
        <v>02_BD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IFERROR(F9,0)</f>
        <v>0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2">
        <f>INDEX(thermal_eff,MATCH(A15,Cement_assumptions!$A$110:$A$130,0))</f>
        <v>0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 t="e">
        <f>(F6-F7)/F6/F5</f>
        <v>#DIV/0!</v>
      </c>
      <c r="G9" s="12" t="s">
        <v>183</v>
      </c>
      <c r="I9" s="50">
        <v>250</v>
      </c>
      <c r="J9" s="12" t="s">
        <v>163</v>
      </c>
    </row>
    <row r="10" spans="1:120" x14ac:dyDescent="0.25">
      <c r="F10" s="63" t="e">
        <f>(F6-F8)/F6/F5</f>
        <v>#DIV/0!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 t="e">
        <f>IF(F6/J47&lt;=1,F6/J47,1)</f>
        <v>#DIV/0!</v>
      </c>
      <c r="G11" s="12" t="s">
        <v>186</v>
      </c>
      <c r="I11" s="50">
        <v>0</v>
      </c>
      <c r="J11" s="12" t="s">
        <v>185</v>
      </c>
    </row>
    <row r="12" spans="1:120" x14ac:dyDescent="0.25"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38</v>
      </c>
      <c r="B15" t="s">
        <v>5</v>
      </c>
      <c r="C15" t="s">
        <v>5</v>
      </c>
      <c r="D15" t="s">
        <v>37</v>
      </c>
      <c r="E15" s="8">
        <v>0</v>
      </c>
      <c r="F15" s="8">
        <v>0</v>
      </c>
      <c r="G15">
        <f>MATCH(A15,Production_est!$A$4:$A$339,0)</f>
        <v>17</v>
      </c>
      <c r="H15">
        <f>IFERROR(MATCH(D15,Production_est!$D$4:$D$339,0),"-")</f>
        <v>6</v>
      </c>
      <c r="I15" s="8" cm="1">
        <f t="array" ref="I15">IFERROR(INDEX(Production_est!$E$4:$E$339,H15+G15-1),"-")</f>
        <v>0</v>
      </c>
      <c r="J15" s="42">
        <f t="shared" ref="J15:J46" si="0">IFERROR(F15/I15,0)</f>
        <v>0</v>
      </c>
      <c r="K15" s="42">
        <f t="shared" ref="K15:AO15" si="1">J15*(1-$F$4)</f>
        <v>0</v>
      </c>
      <c r="L15" s="42">
        <f t="shared" si="1"/>
        <v>0</v>
      </c>
      <c r="M15" s="42">
        <f t="shared" si="1"/>
        <v>0</v>
      </c>
      <c r="N15" s="42">
        <f t="shared" si="1"/>
        <v>0</v>
      </c>
      <c r="O15" s="42">
        <f t="shared" si="1"/>
        <v>0</v>
      </c>
      <c r="P15" s="42">
        <f t="shared" si="1"/>
        <v>0</v>
      </c>
      <c r="Q15" s="42">
        <f t="shared" si="1"/>
        <v>0</v>
      </c>
      <c r="R15" s="42">
        <f t="shared" si="1"/>
        <v>0</v>
      </c>
      <c r="S15" s="42">
        <f t="shared" si="1"/>
        <v>0</v>
      </c>
      <c r="T15" s="42">
        <f t="shared" si="1"/>
        <v>0</v>
      </c>
      <c r="U15" s="42">
        <f t="shared" si="1"/>
        <v>0</v>
      </c>
      <c r="V15" s="42">
        <f t="shared" si="1"/>
        <v>0</v>
      </c>
      <c r="W15" s="42">
        <f t="shared" si="1"/>
        <v>0</v>
      </c>
      <c r="X15" s="42">
        <f t="shared" si="1"/>
        <v>0</v>
      </c>
      <c r="Y15" s="42">
        <f t="shared" si="1"/>
        <v>0</v>
      </c>
      <c r="Z15" s="42">
        <f t="shared" si="1"/>
        <v>0</v>
      </c>
      <c r="AA15" s="42">
        <f t="shared" si="1"/>
        <v>0</v>
      </c>
      <c r="AB15" s="42">
        <f t="shared" si="1"/>
        <v>0</v>
      </c>
      <c r="AC15" s="42">
        <f t="shared" si="1"/>
        <v>0</v>
      </c>
      <c r="AD15" s="42">
        <f t="shared" si="1"/>
        <v>0</v>
      </c>
      <c r="AE15" s="42">
        <f t="shared" si="1"/>
        <v>0</v>
      </c>
      <c r="AF15" s="42">
        <f t="shared" si="1"/>
        <v>0</v>
      </c>
      <c r="AG15" s="42">
        <f t="shared" si="1"/>
        <v>0</v>
      </c>
      <c r="AH15" s="42">
        <f t="shared" si="1"/>
        <v>0</v>
      </c>
      <c r="AI15" s="42">
        <f t="shared" si="1"/>
        <v>0</v>
      </c>
      <c r="AJ15" s="42">
        <f t="shared" si="1"/>
        <v>0</v>
      </c>
      <c r="AK15" s="42">
        <f t="shared" si="1"/>
        <v>0</v>
      </c>
      <c r="AL15" s="42">
        <f t="shared" si="1"/>
        <v>0</v>
      </c>
      <c r="AM15" s="42">
        <f t="shared" si="1"/>
        <v>0</v>
      </c>
      <c r="AN15" s="42">
        <f t="shared" si="1"/>
        <v>0</v>
      </c>
      <c r="AO15" s="42">
        <f t="shared" si="1"/>
        <v>0</v>
      </c>
      <c r="AP15" s="42">
        <f t="shared" ref="AP15:BJ15" si="2">AO15*(1-$F$4)</f>
        <v>0</v>
      </c>
      <c r="AQ15" s="42">
        <f t="shared" si="2"/>
        <v>0</v>
      </c>
      <c r="AR15" s="42">
        <f t="shared" si="2"/>
        <v>0</v>
      </c>
      <c r="AS15" s="42">
        <f t="shared" si="2"/>
        <v>0</v>
      </c>
      <c r="AT15" s="42">
        <f t="shared" si="2"/>
        <v>0</v>
      </c>
      <c r="AU15" s="42">
        <f t="shared" si="2"/>
        <v>0</v>
      </c>
      <c r="AV15" s="42">
        <f t="shared" si="2"/>
        <v>0</v>
      </c>
      <c r="AW15" s="42">
        <f t="shared" si="2"/>
        <v>0</v>
      </c>
      <c r="AX15" s="42">
        <f t="shared" si="2"/>
        <v>0</v>
      </c>
      <c r="AY15" s="42">
        <f t="shared" si="2"/>
        <v>0</v>
      </c>
      <c r="AZ15" s="42">
        <f t="shared" si="2"/>
        <v>0</v>
      </c>
      <c r="BA15" s="42">
        <f t="shared" si="2"/>
        <v>0</v>
      </c>
      <c r="BB15" s="42">
        <f t="shared" si="2"/>
        <v>0</v>
      </c>
      <c r="BC15" s="42">
        <f t="shared" si="2"/>
        <v>0</v>
      </c>
      <c r="BD15" s="42">
        <f t="shared" si="2"/>
        <v>0</v>
      </c>
      <c r="BE15" s="42">
        <f t="shared" si="2"/>
        <v>0</v>
      </c>
      <c r="BF15" s="42">
        <f t="shared" si="2"/>
        <v>0</v>
      </c>
      <c r="BG15" s="42">
        <f t="shared" si="2"/>
        <v>0</v>
      </c>
      <c r="BH15" s="42">
        <f t="shared" si="2"/>
        <v>0</v>
      </c>
      <c r="BI15" s="42">
        <f t="shared" si="2"/>
        <v>0</v>
      </c>
      <c r="BJ15" s="42">
        <f t="shared" si="2"/>
        <v>0</v>
      </c>
      <c r="BK15" t="str">
        <f t="shared" ref="BK15:BK46" si="3">A15</f>
        <v>02_BD</v>
      </c>
      <c r="BL15" t="str">
        <f t="shared" ref="BL15:BL46" si="4">"d_ind_cem_"&amp;C15</f>
        <v>d_ind_cem_1_x_coal_thermal</v>
      </c>
      <c r="BO15" s="8">
        <f t="shared" ref="BO15:BO46" si="5">E15</f>
        <v>0</v>
      </c>
      <c r="BP15" s="8">
        <f t="shared" ref="BP15:BP46" si="6">F15</f>
        <v>0</v>
      </c>
      <c r="BQ15" s="8" cm="1">
        <f t="array" ref="BQ15">K15*INDEX(prod_est,$G15+$H15-1,MATCH(BQ$14,$BP$14:$DP$14,0))</f>
        <v>0</v>
      </c>
      <c r="BR15" s="8" cm="1">
        <f t="array" ref="BR15">L15*INDEX(prod_est,$G15+$H15-1,MATCH(BR$14,$BP$14:$DP$14,0))</f>
        <v>0</v>
      </c>
      <c r="BS15" s="8" cm="1">
        <f t="array" ref="BS15">M15*INDEX(prod_est,$G15+$H15-1,MATCH(BS$14,$BP$14:$DP$14,0))</f>
        <v>0</v>
      </c>
      <c r="BT15" s="8" cm="1">
        <f t="array" ref="BT15">N15*INDEX(prod_est,$G15+$H15-1,MATCH(BT$14,$BP$14:$DP$14,0))</f>
        <v>0</v>
      </c>
      <c r="BU15" s="8" cm="1">
        <f t="array" ref="BU15">O15*INDEX(prod_est,$G15+$H15-1,MATCH(BU$14,$BP$14:$DP$14,0))</f>
        <v>0</v>
      </c>
      <c r="BV15" s="8" cm="1">
        <f t="array" ref="BV15">P15*INDEX(prod_est,$G15+$H15-1,MATCH(BV$14,$BP$14:$DP$14,0))</f>
        <v>0</v>
      </c>
      <c r="BW15" s="8" cm="1">
        <f t="array" ref="BW15">Q15*INDEX(prod_est,$G15+$H15-1,MATCH(BW$14,$BP$14:$DP$14,0))</f>
        <v>0</v>
      </c>
      <c r="BX15" s="8" cm="1">
        <f t="array" ref="BX15">R15*INDEX(prod_est,$G15+$H15-1,MATCH(BX$14,$BP$14:$DP$14,0))</f>
        <v>0</v>
      </c>
      <c r="BY15" s="8" cm="1">
        <f t="array" ref="BY15">S15*INDEX(prod_est,$G15+$H15-1,MATCH(BY$14,$BP$14:$DP$14,0))</f>
        <v>0</v>
      </c>
      <c r="BZ15" s="8" cm="1">
        <f t="array" ref="BZ15">T15*INDEX(prod_est,$G15+$H15-1,MATCH(BZ$14,$BP$14:$DP$14,0))</f>
        <v>0</v>
      </c>
      <c r="CA15" s="8" cm="1">
        <f t="array" ref="CA15">U15*INDEX(prod_est,$G15+$H15-1,MATCH(CA$14,$BP$14:$DP$14,0))</f>
        <v>0</v>
      </c>
      <c r="CB15" s="8" cm="1">
        <f t="array" ref="CB15">V15*INDEX(prod_est,$G15+$H15-1,MATCH(CB$14,$BP$14:$DP$14,0))</f>
        <v>0</v>
      </c>
      <c r="CC15" s="8" cm="1">
        <f t="array" ref="CC15">W15*INDEX(prod_est,$G15+$H15-1,MATCH(CC$14,$BP$14:$DP$14,0))</f>
        <v>0</v>
      </c>
      <c r="CD15" s="8" cm="1">
        <f t="array" ref="CD15">X15*INDEX(prod_est,$G15+$H15-1,MATCH(CD$14,$BP$14:$DP$14,0))</f>
        <v>0</v>
      </c>
      <c r="CE15" s="8" cm="1">
        <f t="array" ref="CE15">Y15*INDEX(prod_est,$G15+$H15-1,MATCH(CE$14,$BP$14:$DP$14,0))</f>
        <v>0</v>
      </c>
      <c r="CF15" s="8" cm="1">
        <f t="array" ref="CF15">Z15*INDEX(prod_est,$G15+$H15-1,MATCH(CF$14,$BP$14:$DP$14,0))</f>
        <v>0</v>
      </c>
      <c r="CG15" s="8" cm="1">
        <f t="array" ref="CG15">AA15*INDEX(prod_est,$G15+$H15-1,MATCH(CG$14,$BP$14:$DP$14,0))</f>
        <v>0</v>
      </c>
      <c r="CH15" s="8" cm="1">
        <f t="array" ref="CH15">AB15*INDEX(prod_est,$G15+$H15-1,MATCH(CH$14,$BP$14:$DP$14,0))</f>
        <v>0</v>
      </c>
      <c r="CI15" s="8" cm="1">
        <f t="array" ref="CI15">AC15*INDEX(prod_est,$G15+$H15-1,MATCH(CI$14,$BP$14:$DP$14,0))</f>
        <v>0</v>
      </c>
      <c r="CJ15" s="8" cm="1">
        <f t="array" ref="CJ15">AD15*INDEX(prod_est,$G15+$H15-1,MATCH(CJ$14,$BP$14:$DP$14,0))</f>
        <v>0</v>
      </c>
      <c r="CK15" s="8" cm="1">
        <f t="array" ref="CK15">AE15*INDEX(prod_est,$G15+$H15-1,MATCH(CK$14,$BP$14:$DP$14,0))</f>
        <v>0</v>
      </c>
      <c r="CL15" s="8" cm="1">
        <f t="array" ref="CL15">AF15*INDEX(prod_est,$G15+$H15-1,MATCH(CL$14,$BP$14:$DP$14,0))</f>
        <v>0</v>
      </c>
      <c r="CM15" s="8" cm="1">
        <f t="array" ref="CM15">AG15*INDEX(prod_est,$G15+$H15-1,MATCH(CM$14,$BP$14:$DP$14,0))</f>
        <v>0</v>
      </c>
      <c r="CN15" s="8" cm="1">
        <f t="array" ref="CN15">AH15*INDEX(prod_est,$G15+$H15-1,MATCH(CN$14,$BP$14:$DP$14,0))</f>
        <v>0</v>
      </c>
      <c r="CO15" s="8" cm="1">
        <f t="array" ref="CO15">AI15*INDEX(prod_est,$G15+$H15-1,MATCH(CO$14,$BP$14:$DP$14,0))</f>
        <v>0</v>
      </c>
      <c r="CP15" s="8" cm="1">
        <f t="array" ref="CP15">AJ15*INDEX(prod_est,$G15+$H15-1,MATCH(CP$14,$BP$14:$DP$14,0))</f>
        <v>0</v>
      </c>
      <c r="CQ15" s="8" cm="1">
        <f t="array" ref="CQ15">AK15*INDEX(prod_est,$G15+$H15-1,MATCH(CQ$14,$BP$14:$DP$14,0))</f>
        <v>0</v>
      </c>
      <c r="CR15" s="8" cm="1">
        <f t="array" ref="CR15">AL15*INDEX(prod_est,$G15+$H15-1,MATCH(CR$14,$BP$14:$DP$14,0))</f>
        <v>0</v>
      </c>
      <c r="CS15" s="8" cm="1">
        <f t="array" ref="CS15">AM15*INDEX(prod_est,$G15+$H15-1,MATCH(CS$14,$BP$14:$DP$14,0))</f>
        <v>0</v>
      </c>
      <c r="CT15" s="8" cm="1">
        <f t="array" ref="CT15">AN15*INDEX(prod_est,$G15+$H15-1,MATCH(CT$14,$BP$14:$DP$14,0))</f>
        <v>0</v>
      </c>
      <c r="CU15" s="8" cm="1">
        <f t="array" ref="CU15">AO15*INDEX(prod_est,$G15+$H15-1,MATCH(CU$14,$BP$14:$DP$14,0))</f>
        <v>0</v>
      </c>
      <c r="CV15" s="8" cm="1">
        <f t="array" ref="CV15">AP15*INDEX(prod_est,$G15+$H15-1,MATCH(CV$14,$BP$14:$DP$14,0))</f>
        <v>0</v>
      </c>
      <c r="CW15" cm="1">
        <f t="array" ref="CW15">AQ15*INDEX(prod_est,$G15+$H15-1,MATCH(CW$14,$BP$14:$DP$14,0))</f>
        <v>0</v>
      </c>
      <c r="CX15" cm="1">
        <f t="array" ref="CX15">AR15*INDEX(prod_est,$G15+$H15-1,MATCH(CX$14,$BP$14:$DP$14,0))</f>
        <v>0</v>
      </c>
      <c r="CY15" cm="1">
        <f t="array" ref="CY15">AS15*INDEX(prod_est,$G15+$H15-1,MATCH(CY$14,$BP$14:$DP$14,0))</f>
        <v>0</v>
      </c>
      <c r="CZ15" cm="1">
        <f t="array" ref="CZ15">AT15*INDEX(prod_est,$G15+$H15-1,MATCH(CZ$14,$BP$14:$DP$14,0))</f>
        <v>0</v>
      </c>
      <c r="DA15" cm="1">
        <f t="array" ref="DA15">AU15*INDEX(prod_est,$G15+$H15-1,MATCH(DA$14,$BP$14:$DP$14,0))</f>
        <v>0</v>
      </c>
      <c r="DB15" cm="1">
        <f t="array" ref="DB15">AV15*INDEX(prod_est,$G15+$H15-1,MATCH(DB$14,$BP$14:$DP$14,0))</f>
        <v>0</v>
      </c>
      <c r="DC15" cm="1">
        <f t="array" ref="DC15">AW15*INDEX(prod_est,$G15+$H15-1,MATCH(DC$14,$BP$14:$DP$14,0))</f>
        <v>0</v>
      </c>
      <c r="DD15" cm="1">
        <f t="array" ref="DD15">AX15*INDEX(prod_est,$G15+$H15-1,MATCH(DD$14,$BP$14:$DP$14,0))</f>
        <v>0</v>
      </c>
      <c r="DE15" cm="1">
        <f t="array" ref="DE15">AY15*INDEX(prod_est,$G15+$H15-1,MATCH(DE$14,$BP$14:$DP$14,0))</f>
        <v>0</v>
      </c>
      <c r="DF15" cm="1">
        <f t="array" ref="DF15">AZ15*INDEX(prod_est,$G15+$H15-1,MATCH(DF$14,$BP$14:$DP$14,0))</f>
        <v>0</v>
      </c>
      <c r="DG15" cm="1">
        <f t="array" ref="DG15">BA15*INDEX(prod_est,$G15+$H15-1,MATCH(DG$14,$BP$14:$DP$14,0))</f>
        <v>0</v>
      </c>
      <c r="DH15" cm="1">
        <f t="array" ref="DH15">BB15*INDEX(prod_est,$G15+$H15-1,MATCH(DH$14,$BP$14:$DP$14,0))</f>
        <v>0</v>
      </c>
      <c r="DI15" cm="1">
        <f t="array" ref="DI15">BC15*INDEX(prod_est,$G15+$H15-1,MATCH(DI$14,$BP$14:$DP$14,0))</f>
        <v>0</v>
      </c>
      <c r="DJ15" cm="1">
        <f t="array" ref="DJ15">BD15*INDEX(prod_est,$G15+$H15-1,MATCH(DJ$14,$BP$14:$DP$14,0))</f>
        <v>0</v>
      </c>
      <c r="DK15" cm="1">
        <f t="array" ref="DK15">BE15*INDEX(prod_est,$G15+$H15-1,MATCH(DK$14,$BP$14:$DP$14,0))</f>
        <v>0</v>
      </c>
      <c r="DL15" cm="1">
        <f t="array" ref="DL15">BF15*INDEX(prod_est,$G15+$H15-1,MATCH(DL$14,$BP$14:$DP$14,0))</f>
        <v>0</v>
      </c>
      <c r="DM15" cm="1">
        <f t="array" ref="DM15">BG15*INDEX(prod_est,$G15+$H15-1,MATCH(DM$14,$BP$14:$DP$14,0))</f>
        <v>0</v>
      </c>
      <c r="DN15" cm="1">
        <f t="array" ref="DN15">BH15*INDEX(prod_est,$G15+$H15-1,MATCH(DN$14,$BP$14:$DP$14,0))</f>
        <v>0</v>
      </c>
      <c r="DO15" cm="1">
        <f t="array" ref="DO15">BI15*INDEX(prod_est,$G15+$H15-1,MATCH(DO$14,$BP$14:$DP$14,0))</f>
        <v>0</v>
      </c>
      <c r="DP15" cm="1">
        <f t="array" ref="DP15">BJ15*INDEX(prod_est,$G15+$H15-1,MATCH(DP$14,$BP$14:$DP$14,0))</f>
        <v>0</v>
      </c>
    </row>
    <row r="16" spans="1:120" x14ac:dyDescent="0.25">
      <c r="A16" t="s">
        <v>38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17</v>
      </c>
      <c r="H16">
        <f>IFERROR(MATCH(D16,Production_est!$D$4:$D$339,0),"-")</f>
        <v>6</v>
      </c>
      <c r="I16" s="8" cm="1">
        <f t="array" ref="I16">IFERROR(INDEX(Production_est!$E$4:$E$339,H16+G16-1),"-")</f>
        <v>0</v>
      </c>
      <c r="J16" s="42">
        <f t="shared" si="0"/>
        <v>0</v>
      </c>
      <c r="K16" s="42">
        <f t="shared" ref="K16:AP16" si="7">J16*(1-$F$4)</f>
        <v>0</v>
      </c>
      <c r="L16" s="42">
        <f t="shared" si="7"/>
        <v>0</v>
      </c>
      <c r="M16" s="42">
        <f t="shared" si="7"/>
        <v>0</v>
      </c>
      <c r="N16" s="42">
        <f t="shared" si="7"/>
        <v>0</v>
      </c>
      <c r="O16" s="42">
        <f t="shared" si="7"/>
        <v>0</v>
      </c>
      <c r="P16" s="42">
        <f t="shared" si="7"/>
        <v>0</v>
      </c>
      <c r="Q16" s="42">
        <f t="shared" si="7"/>
        <v>0</v>
      </c>
      <c r="R16" s="42">
        <f t="shared" si="7"/>
        <v>0</v>
      </c>
      <c r="S16" s="42">
        <f t="shared" si="7"/>
        <v>0</v>
      </c>
      <c r="T16" s="42">
        <f t="shared" si="7"/>
        <v>0</v>
      </c>
      <c r="U16" s="42">
        <f t="shared" si="7"/>
        <v>0</v>
      </c>
      <c r="V16" s="42">
        <f t="shared" si="7"/>
        <v>0</v>
      </c>
      <c r="W16" s="42">
        <f t="shared" si="7"/>
        <v>0</v>
      </c>
      <c r="X16" s="42">
        <f t="shared" si="7"/>
        <v>0</v>
      </c>
      <c r="Y16" s="42">
        <f t="shared" si="7"/>
        <v>0</v>
      </c>
      <c r="Z16" s="42">
        <f t="shared" si="7"/>
        <v>0</v>
      </c>
      <c r="AA16" s="42">
        <f t="shared" si="7"/>
        <v>0</v>
      </c>
      <c r="AB16" s="42">
        <f t="shared" si="7"/>
        <v>0</v>
      </c>
      <c r="AC16" s="42">
        <f t="shared" si="7"/>
        <v>0</v>
      </c>
      <c r="AD16" s="42">
        <f t="shared" si="7"/>
        <v>0</v>
      </c>
      <c r="AE16" s="42">
        <f t="shared" si="7"/>
        <v>0</v>
      </c>
      <c r="AF16" s="42">
        <f t="shared" si="7"/>
        <v>0</v>
      </c>
      <c r="AG16" s="42">
        <f t="shared" si="7"/>
        <v>0</v>
      </c>
      <c r="AH16" s="42">
        <f t="shared" si="7"/>
        <v>0</v>
      </c>
      <c r="AI16" s="42">
        <f t="shared" si="7"/>
        <v>0</v>
      </c>
      <c r="AJ16" s="42">
        <f t="shared" si="7"/>
        <v>0</v>
      </c>
      <c r="AK16" s="42">
        <f t="shared" si="7"/>
        <v>0</v>
      </c>
      <c r="AL16" s="42">
        <f t="shared" si="7"/>
        <v>0</v>
      </c>
      <c r="AM16" s="42">
        <f t="shared" si="7"/>
        <v>0</v>
      </c>
      <c r="AN16" s="42">
        <f t="shared" si="7"/>
        <v>0</v>
      </c>
      <c r="AO16" s="42">
        <f t="shared" si="7"/>
        <v>0</v>
      </c>
      <c r="AP16" s="42">
        <f t="shared" si="7"/>
        <v>0</v>
      </c>
      <c r="AQ16" s="42">
        <f t="shared" ref="AQ16:BJ16" si="8">AP16*(1-$F$4)</f>
        <v>0</v>
      </c>
      <c r="AR16" s="42">
        <f t="shared" si="8"/>
        <v>0</v>
      </c>
      <c r="AS16" s="42">
        <f t="shared" si="8"/>
        <v>0</v>
      </c>
      <c r="AT16" s="42">
        <f t="shared" si="8"/>
        <v>0</v>
      </c>
      <c r="AU16" s="42">
        <f t="shared" si="8"/>
        <v>0</v>
      </c>
      <c r="AV16" s="42">
        <f t="shared" si="8"/>
        <v>0</v>
      </c>
      <c r="AW16" s="42">
        <f t="shared" si="8"/>
        <v>0</v>
      </c>
      <c r="AX16" s="42">
        <f t="shared" si="8"/>
        <v>0</v>
      </c>
      <c r="AY16" s="42">
        <f t="shared" si="8"/>
        <v>0</v>
      </c>
      <c r="AZ16" s="42">
        <f t="shared" si="8"/>
        <v>0</v>
      </c>
      <c r="BA16" s="42">
        <f t="shared" si="8"/>
        <v>0</v>
      </c>
      <c r="BB16" s="42">
        <f t="shared" si="8"/>
        <v>0</v>
      </c>
      <c r="BC16" s="42">
        <f t="shared" si="8"/>
        <v>0</v>
      </c>
      <c r="BD16" s="42">
        <f t="shared" si="8"/>
        <v>0</v>
      </c>
      <c r="BE16" s="42">
        <f t="shared" si="8"/>
        <v>0</v>
      </c>
      <c r="BF16" s="42">
        <f t="shared" si="8"/>
        <v>0</v>
      </c>
      <c r="BG16" s="42">
        <f t="shared" si="8"/>
        <v>0</v>
      </c>
      <c r="BH16" s="42">
        <f t="shared" si="8"/>
        <v>0</v>
      </c>
      <c r="BI16" s="42">
        <f t="shared" si="8"/>
        <v>0</v>
      </c>
      <c r="BJ16" s="42">
        <f t="shared" si="8"/>
        <v>0</v>
      </c>
      <c r="BK16" t="str">
        <f t="shared" si="3"/>
        <v>02_BD</v>
      </c>
      <c r="BL16" t="str">
        <f t="shared" si="4"/>
        <v>d_ind_cem_1_1_coking_coal</v>
      </c>
      <c r="BO16" s="8">
        <f t="shared" si="5"/>
        <v>0</v>
      </c>
      <c r="BP16" s="8">
        <f t="shared" si="6"/>
        <v>0</v>
      </c>
      <c r="BQ16" s="8" cm="1">
        <f t="array" ref="BQ16">K16*INDEX(prod_est,$G16+$H16-1,MATCH(BQ$14,$BP$14:$DP$14,0))</f>
        <v>0</v>
      </c>
      <c r="BR16" s="8" cm="1">
        <f t="array" ref="BR16">L16*INDEX(prod_est,$G16+$H16-1,MATCH(BR$14,$BP$14:$DP$14,0))</f>
        <v>0</v>
      </c>
      <c r="BS16" s="8" cm="1">
        <f t="array" ref="BS16">M16*INDEX(prod_est,$G16+$H16-1,MATCH(BS$14,$BP$14:$DP$14,0))</f>
        <v>0</v>
      </c>
      <c r="BT16" s="8" cm="1">
        <f t="array" ref="BT16">N16*INDEX(prod_est,$G16+$H16-1,MATCH(BT$14,$BP$14:$DP$14,0))</f>
        <v>0</v>
      </c>
      <c r="BU16" s="8" cm="1">
        <f t="array" ref="BU16">O16*INDEX(prod_est,$G16+$H16-1,MATCH(BU$14,$BP$14:$DP$14,0))</f>
        <v>0</v>
      </c>
      <c r="BV16" s="8" cm="1">
        <f t="array" ref="BV16">P16*INDEX(prod_est,$G16+$H16-1,MATCH(BV$14,$BP$14:$DP$14,0))</f>
        <v>0</v>
      </c>
      <c r="BW16" s="8" cm="1">
        <f t="array" ref="BW16">Q16*INDEX(prod_est,$G16+$H16-1,MATCH(BW$14,$BP$14:$DP$14,0))</f>
        <v>0</v>
      </c>
      <c r="BX16" s="8" cm="1">
        <f t="array" ref="BX16">R16*INDEX(prod_est,$G16+$H16-1,MATCH(BX$14,$BP$14:$DP$14,0))</f>
        <v>0</v>
      </c>
      <c r="BY16" s="8" cm="1">
        <f t="array" ref="BY16">S16*INDEX(prod_est,$G16+$H16-1,MATCH(BY$14,$BP$14:$DP$14,0))</f>
        <v>0</v>
      </c>
      <c r="BZ16" s="8" cm="1">
        <f t="array" ref="BZ16">T16*INDEX(prod_est,$G16+$H16-1,MATCH(BZ$14,$BP$14:$DP$14,0))</f>
        <v>0</v>
      </c>
      <c r="CA16" s="8" cm="1">
        <f t="array" ref="CA16">U16*INDEX(prod_est,$G16+$H16-1,MATCH(CA$14,$BP$14:$DP$14,0))</f>
        <v>0</v>
      </c>
      <c r="CB16" s="8" cm="1">
        <f t="array" ref="CB16">V16*INDEX(prod_est,$G16+$H16-1,MATCH(CB$14,$BP$14:$DP$14,0))</f>
        <v>0</v>
      </c>
      <c r="CC16" s="8" cm="1">
        <f t="array" ref="CC16">W16*INDEX(prod_est,$G16+$H16-1,MATCH(CC$14,$BP$14:$DP$14,0))</f>
        <v>0</v>
      </c>
      <c r="CD16" s="8" cm="1">
        <f t="array" ref="CD16">X16*INDEX(prod_est,$G16+$H16-1,MATCH(CD$14,$BP$14:$DP$14,0))</f>
        <v>0</v>
      </c>
      <c r="CE16" s="8" cm="1">
        <f t="array" ref="CE16">Y16*INDEX(prod_est,$G16+$H16-1,MATCH(CE$14,$BP$14:$DP$14,0))</f>
        <v>0</v>
      </c>
      <c r="CF16" s="8" cm="1">
        <f t="array" ref="CF16">Z16*INDEX(prod_est,$G16+$H16-1,MATCH(CF$14,$BP$14:$DP$14,0))</f>
        <v>0</v>
      </c>
      <c r="CG16" s="8" cm="1">
        <f t="array" ref="CG16">AA16*INDEX(prod_est,$G16+$H16-1,MATCH(CG$14,$BP$14:$DP$14,0))</f>
        <v>0</v>
      </c>
      <c r="CH16" s="8" cm="1">
        <f t="array" ref="CH16">AB16*INDEX(prod_est,$G16+$H16-1,MATCH(CH$14,$BP$14:$DP$14,0))</f>
        <v>0</v>
      </c>
      <c r="CI16" s="8" cm="1">
        <f t="array" ref="CI16">AC16*INDEX(prod_est,$G16+$H16-1,MATCH(CI$14,$BP$14:$DP$14,0))</f>
        <v>0</v>
      </c>
      <c r="CJ16" s="8" cm="1">
        <f t="array" ref="CJ16">AD16*INDEX(prod_est,$G16+$H16-1,MATCH(CJ$14,$BP$14:$DP$14,0))</f>
        <v>0</v>
      </c>
      <c r="CK16" s="8" cm="1">
        <f t="array" ref="CK16">AE16*INDEX(prod_est,$G16+$H16-1,MATCH(CK$14,$BP$14:$DP$14,0))</f>
        <v>0</v>
      </c>
      <c r="CL16" s="8" cm="1">
        <f t="array" ref="CL16">AF16*INDEX(prod_est,$G16+$H16-1,MATCH(CL$14,$BP$14:$DP$14,0))</f>
        <v>0</v>
      </c>
      <c r="CM16" s="8" cm="1">
        <f t="array" ref="CM16">AG16*INDEX(prod_est,$G16+$H16-1,MATCH(CM$14,$BP$14:$DP$14,0))</f>
        <v>0</v>
      </c>
      <c r="CN16" s="8" cm="1">
        <f t="array" ref="CN16">AH16*INDEX(prod_est,$G16+$H16-1,MATCH(CN$14,$BP$14:$DP$14,0))</f>
        <v>0</v>
      </c>
      <c r="CO16" s="8" cm="1">
        <f t="array" ref="CO16">AI16*INDEX(prod_est,$G16+$H16-1,MATCH(CO$14,$BP$14:$DP$14,0))</f>
        <v>0</v>
      </c>
      <c r="CP16" s="8" cm="1">
        <f t="array" ref="CP16">AJ16*INDEX(prod_est,$G16+$H16-1,MATCH(CP$14,$BP$14:$DP$14,0))</f>
        <v>0</v>
      </c>
      <c r="CQ16" s="8" cm="1">
        <f t="array" ref="CQ16">AK16*INDEX(prod_est,$G16+$H16-1,MATCH(CQ$14,$BP$14:$DP$14,0))</f>
        <v>0</v>
      </c>
      <c r="CR16" s="8" cm="1">
        <f t="array" ref="CR16">AL16*INDEX(prod_est,$G16+$H16-1,MATCH(CR$14,$BP$14:$DP$14,0))</f>
        <v>0</v>
      </c>
      <c r="CS16" s="8" cm="1">
        <f t="array" ref="CS16">AM16*INDEX(prod_est,$G16+$H16-1,MATCH(CS$14,$BP$14:$DP$14,0))</f>
        <v>0</v>
      </c>
      <c r="CT16" s="8" cm="1">
        <f t="array" ref="CT16">AN16*INDEX(prod_est,$G16+$H16-1,MATCH(CT$14,$BP$14:$DP$14,0))</f>
        <v>0</v>
      </c>
      <c r="CU16" s="8" cm="1">
        <f t="array" ref="CU16">AO16*INDEX(prod_est,$G16+$H16-1,MATCH(CU$14,$BP$14:$DP$14,0))</f>
        <v>0</v>
      </c>
      <c r="CV16" s="8" cm="1">
        <f t="array" ref="CV16">AP16*INDEX(prod_est,$G16+$H16-1,MATCH(CV$14,$BP$14:$DP$14,0))</f>
        <v>0</v>
      </c>
      <c r="CW16" cm="1">
        <f t="array" ref="CW16">AQ16*INDEX(prod_est,$G16+$H16-1,MATCH(CW$14,$BP$14:$DP$14,0))</f>
        <v>0</v>
      </c>
      <c r="CX16" cm="1">
        <f t="array" ref="CX16">AR16*INDEX(prod_est,$G16+$H16-1,MATCH(CX$14,$BP$14:$DP$14,0))</f>
        <v>0</v>
      </c>
      <c r="CY16" cm="1">
        <f t="array" ref="CY16">AS16*INDEX(prod_est,$G16+$H16-1,MATCH(CY$14,$BP$14:$DP$14,0))</f>
        <v>0</v>
      </c>
      <c r="CZ16" cm="1">
        <f t="array" ref="CZ16">AT16*INDEX(prod_est,$G16+$H16-1,MATCH(CZ$14,$BP$14:$DP$14,0))</f>
        <v>0</v>
      </c>
      <c r="DA16" cm="1">
        <f t="array" ref="DA16">AU16*INDEX(prod_est,$G16+$H16-1,MATCH(DA$14,$BP$14:$DP$14,0))</f>
        <v>0</v>
      </c>
      <c r="DB16" cm="1">
        <f t="array" ref="DB16">AV16*INDEX(prod_est,$G16+$H16-1,MATCH(DB$14,$BP$14:$DP$14,0))</f>
        <v>0</v>
      </c>
      <c r="DC16" cm="1">
        <f t="array" ref="DC16">AW16*INDEX(prod_est,$G16+$H16-1,MATCH(DC$14,$BP$14:$DP$14,0))</f>
        <v>0</v>
      </c>
      <c r="DD16" cm="1">
        <f t="array" ref="DD16">AX16*INDEX(prod_est,$G16+$H16-1,MATCH(DD$14,$BP$14:$DP$14,0))</f>
        <v>0</v>
      </c>
      <c r="DE16" cm="1">
        <f t="array" ref="DE16">AY16*INDEX(prod_est,$G16+$H16-1,MATCH(DE$14,$BP$14:$DP$14,0))</f>
        <v>0</v>
      </c>
      <c r="DF16" cm="1">
        <f t="array" ref="DF16">AZ16*INDEX(prod_est,$G16+$H16-1,MATCH(DF$14,$BP$14:$DP$14,0))</f>
        <v>0</v>
      </c>
      <c r="DG16" cm="1">
        <f t="array" ref="DG16">BA16*INDEX(prod_est,$G16+$H16-1,MATCH(DG$14,$BP$14:$DP$14,0))</f>
        <v>0</v>
      </c>
      <c r="DH16" cm="1">
        <f t="array" ref="DH16">BB16*INDEX(prod_est,$G16+$H16-1,MATCH(DH$14,$BP$14:$DP$14,0))</f>
        <v>0</v>
      </c>
      <c r="DI16" cm="1">
        <f t="array" ref="DI16">BC16*INDEX(prod_est,$G16+$H16-1,MATCH(DI$14,$BP$14:$DP$14,0))</f>
        <v>0</v>
      </c>
      <c r="DJ16" cm="1">
        <f t="array" ref="DJ16">BD16*INDEX(prod_est,$G16+$H16-1,MATCH(DJ$14,$BP$14:$DP$14,0))</f>
        <v>0</v>
      </c>
      <c r="DK16" cm="1">
        <f t="array" ref="DK16">BE16*INDEX(prod_est,$G16+$H16-1,MATCH(DK$14,$BP$14:$DP$14,0))</f>
        <v>0</v>
      </c>
      <c r="DL16" cm="1">
        <f t="array" ref="DL16">BF16*INDEX(prod_est,$G16+$H16-1,MATCH(DL$14,$BP$14:$DP$14,0))</f>
        <v>0</v>
      </c>
      <c r="DM16" cm="1">
        <f t="array" ref="DM16">BG16*INDEX(prod_est,$G16+$H16-1,MATCH(DM$14,$BP$14:$DP$14,0))</f>
        <v>0</v>
      </c>
      <c r="DN16" cm="1">
        <f t="array" ref="DN16">BH16*INDEX(prod_est,$G16+$H16-1,MATCH(DN$14,$BP$14:$DP$14,0))</f>
        <v>0</v>
      </c>
      <c r="DO16" cm="1">
        <f t="array" ref="DO16">BI16*INDEX(prod_est,$G16+$H16-1,MATCH(DO$14,$BP$14:$DP$14,0))</f>
        <v>0</v>
      </c>
      <c r="DP16" cm="1">
        <f t="array" ref="DP16">BJ16*INDEX(prod_est,$G16+$H16-1,MATCH(DP$14,$BP$14:$DP$14,0))</f>
        <v>0</v>
      </c>
    </row>
    <row r="17" spans="1:120" x14ac:dyDescent="0.25">
      <c r="A17" t="s">
        <v>38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17</v>
      </c>
      <c r="H17">
        <f>IFERROR(MATCH(D17,Production_est!$D$4:$D$339,0),"-")</f>
        <v>6</v>
      </c>
      <c r="I17" s="8" cm="1">
        <f t="array" ref="I17">IFERROR(INDEX(Production_est!$E$4:$E$339,H17+G17-1),"-")</f>
        <v>0</v>
      </c>
      <c r="J17" s="42">
        <f t="shared" si="0"/>
        <v>0</v>
      </c>
      <c r="K17" s="42">
        <f t="shared" ref="K17:AP17" si="9">J17*(1-$F$4)</f>
        <v>0</v>
      </c>
      <c r="L17" s="42">
        <f t="shared" si="9"/>
        <v>0</v>
      </c>
      <c r="M17" s="42">
        <f t="shared" si="9"/>
        <v>0</v>
      </c>
      <c r="N17" s="42">
        <f t="shared" si="9"/>
        <v>0</v>
      </c>
      <c r="O17" s="42">
        <f t="shared" si="9"/>
        <v>0</v>
      </c>
      <c r="P17" s="42">
        <f t="shared" si="9"/>
        <v>0</v>
      </c>
      <c r="Q17" s="42">
        <f t="shared" si="9"/>
        <v>0</v>
      </c>
      <c r="R17" s="42">
        <f t="shared" si="9"/>
        <v>0</v>
      </c>
      <c r="S17" s="42">
        <f t="shared" si="9"/>
        <v>0</v>
      </c>
      <c r="T17" s="42">
        <f t="shared" si="9"/>
        <v>0</v>
      </c>
      <c r="U17" s="42">
        <f t="shared" si="9"/>
        <v>0</v>
      </c>
      <c r="V17" s="42">
        <f t="shared" si="9"/>
        <v>0</v>
      </c>
      <c r="W17" s="42">
        <f t="shared" si="9"/>
        <v>0</v>
      </c>
      <c r="X17" s="42">
        <f t="shared" si="9"/>
        <v>0</v>
      </c>
      <c r="Y17" s="42">
        <f t="shared" si="9"/>
        <v>0</v>
      </c>
      <c r="Z17" s="42">
        <f t="shared" si="9"/>
        <v>0</v>
      </c>
      <c r="AA17" s="42">
        <f t="shared" si="9"/>
        <v>0</v>
      </c>
      <c r="AB17" s="42">
        <f t="shared" si="9"/>
        <v>0</v>
      </c>
      <c r="AC17" s="42">
        <f t="shared" si="9"/>
        <v>0</v>
      </c>
      <c r="AD17" s="42">
        <f t="shared" si="9"/>
        <v>0</v>
      </c>
      <c r="AE17" s="42">
        <f t="shared" si="9"/>
        <v>0</v>
      </c>
      <c r="AF17" s="42">
        <f t="shared" si="9"/>
        <v>0</v>
      </c>
      <c r="AG17" s="42">
        <f t="shared" si="9"/>
        <v>0</v>
      </c>
      <c r="AH17" s="42">
        <f t="shared" si="9"/>
        <v>0</v>
      </c>
      <c r="AI17" s="42">
        <f t="shared" si="9"/>
        <v>0</v>
      </c>
      <c r="AJ17" s="42">
        <f t="shared" si="9"/>
        <v>0</v>
      </c>
      <c r="AK17" s="42">
        <f t="shared" si="9"/>
        <v>0</v>
      </c>
      <c r="AL17" s="42">
        <f t="shared" si="9"/>
        <v>0</v>
      </c>
      <c r="AM17" s="42">
        <f t="shared" si="9"/>
        <v>0</v>
      </c>
      <c r="AN17" s="42">
        <f t="shared" si="9"/>
        <v>0</v>
      </c>
      <c r="AO17" s="42">
        <f t="shared" si="9"/>
        <v>0</v>
      </c>
      <c r="AP17" s="42">
        <f t="shared" si="9"/>
        <v>0</v>
      </c>
      <c r="AQ17" s="42">
        <f t="shared" ref="AQ17:BJ17" si="10">AP17*(1-$F$4)</f>
        <v>0</v>
      </c>
      <c r="AR17" s="42">
        <f t="shared" si="10"/>
        <v>0</v>
      </c>
      <c r="AS17" s="42">
        <f t="shared" si="10"/>
        <v>0</v>
      </c>
      <c r="AT17" s="42">
        <f t="shared" si="10"/>
        <v>0</v>
      </c>
      <c r="AU17" s="42">
        <f t="shared" si="10"/>
        <v>0</v>
      </c>
      <c r="AV17" s="42">
        <f t="shared" si="10"/>
        <v>0</v>
      </c>
      <c r="AW17" s="42">
        <f t="shared" si="10"/>
        <v>0</v>
      </c>
      <c r="AX17" s="42">
        <f t="shared" si="10"/>
        <v>0</v>
      </c>
      <c r="AY17" s="42">
        <f t="shared" si="10"/>
        <v>0</v>
      </c>
      <c r="AZ17" s="42">
        <f t="shared" si="10"/>
        <v>0</v>
      </c>
      <c r="BA17" s="42">
        <f t="shared" si="10"/>
        <v>0</v>
      </c>
      <c r="BB17" s="42">
        <f t="shared" si="10"/>
        <v>0</v>
      </c>
      <c r="BC17" s="42">
        <f t="shared" si="10"/>
        <v>0</v>
      </c>
      <c r="BD17" s="42">
        <f t="shared" si="10"/>
        <v>0</v>
      </c>
      <c r="BE17" s="42">
        <f t="shared" si="10"/>
        <v>0</v>
      </c>
      <c r="BF17" s="42">
        <f t="shared" si="10"/>
        <v>0</v>
      </c>
      <c r="BG17" s="42">
        <f t="shared" si="10"/>
        <v>0</v>
      </c>
      <c r="BH17" s="42">
        <f t="shared" si="10"/>
        <v>0</v>
      </c>
      <c r="BI17" s="42">
        <f t="shared" si="10"/>
        <v>0</v>
      </c>
      <c r="BJ17" s="42">
        <f t="shared" si="10"/>
        <v>0</v>
      </c>
      <c r="BK17" t="str">
        <f t="shared" si="3"/>
        <v>02_BD</v>
      </c>
      <c r="BL17" t="str">
        <f t="shared" si="4"/>
        <v>d_ind_cem_1_5_lignite</v>
      </c>
      <c r="BO17" s="8">
        <f t="shared" si="5"/>
        <v>0</v>
      </c>
      <c r="BP17" s="8">
        <f t="shared" si="6"/>
        <v>0</v>
      </c>
      <c r="BQ17" s="8" cm="1">
        <f t="array" ref="BQ17">K17*INDEX(prod_est,$G17+$H17-1,MATCH(BQ$14,$BP$14:$DP$14,0))</f>
        <v>0</v>
      </c>
      <c r="BR17" s="8" cm="1">
        <f t="array" ref="BR17">L17*INDEX(prod_est,$G17+$H17-1,MATCH(BR$14,$BP$14:$DP$14,0))</f>
        <v>0</v>
      </c>
      <c r="BS17" s="8" cm="1">
        <f t="array" ref="BS17">M17*INDEX(prod_est,$G17+$H17-1,MATCH(BS$14,$BP$14:$DP$14,0))</f>
        <v>0</v>
      </c>
      <c r="BT17" s="8" cm="1">
        <f t="array" ref="BT17">N17*INDEX(prod_est,$G17+$H17-1,MATCH(BT$14,$BP$14:$DP$14,0))</f>
        <v>0</v>
      </c>
      <c r="BU17" s="8" cm="1">
        <f t="array" ref="BU17">O17*INDEX(prod_est,$G17+$H17-1,MATCH(BU$14,$BP$14:$DP$14,0))</f>
        <v>0</v>
      </c>
      <c r="BV17" s="8" cm="1">
        <f t="array" ref="BV17">P17*INDEX(prod_est,$G17+$H17-1,MATCH(BV$14,$BP$14:$DP$14,0))</f>
        <v>0</v>
      </c>
      <c r="BW17" s="8" cm="1">
        <f t="array" ref="BW17">Q17*INDEX(prod_est,$G17+$H17-1,MATCH(BW$14,$BP$14:$DP$14,0))</f>
        <v>0</v>
      </c>
      <c r="BX17" s="8" cm="1">
        <f t="array" ref="BX17">R17*INDEX(prod_est,$G17+$H17-1,MATCH(BX$14,$BP$14:$DP$14,0))</f>
        <v>0</v>
      </c>
      <c r="BY17" s="8" cm="1">
        <f t="array" ref="BY17">S17*INDEX(prod_est,$G17+$H17-1,MATCH(BY$14,$BP$14:$DP$14,0))</f>
        <v>0</v>
      </c>
      <c r="BZ17" s="8" cm="1">
        <f t="array" ref="BZ17">T17*INDEX(prod_est,$G17+$H17-1,MATCH(BZ$14,$BP$14:$DP$14,0))</f>
        <v>0</v>
      </c>
      <c r="CA17" s="8" cm="1">
        <f t="array" ref="CA17">U17*INDEX(prod_est,$G17+$H17-1,MATCH(CA$14,$BP$14:$DP$14,0))</f>
        <v>0</v>
      </c>
      <c r="CB17" s="8" cm="1">
        <f t="array" ref="CB17">V17*INDEX(prod_est,$G17+$H17-1,MATCH(CB$14,$BP$14:$DP$14,0))</f>
        <v>0</v>
      </c>
      <c r="CC17" s="8" cm="1">
        <f t="array" ref="CC17">W17*INDEX(prod_est,$G17+$H17-1,MATCH(CC$14,$BP$14:$DP$14,0))</f>
        <v>0</v>
      </c>
      <c r="CD17" s="8" cm="1">
        <f t="array" ref="CD17">X17*INDEX(prod_est,$G17+$H17-1,MATCH(CD$14,$BP$14:$DP$14,0))</f>
        <v>0</v>
      </c>
      <c r="CE17" s="8" cm="1">
        <f t="array" ref="CE17">Y17*INDEX(prod_est,$G17+$H17-1,MATCH(CE$14,$BP$14:$DP$14,0))</f>
        <v>0</v>
      </c>
      <c r="CF17" s="8" cm="1">
        <f t="array" ref="CF17">Z17*INDEX(prod_est,$G17+$H17-1,MATCH(CF$14,$BP$14:$DP$14,0))</f>
        <v>0</v>
      </c>
      <c r="CG17" s="8" cm="1">
        <f t="array" ref="CG17">AA17*INDEX(prod_est,$G17+$H17-1,MATCH(CG$14,$BP$14:$DP$14,0))</f>
        <v>0</v>
      </c>
      <c r="CH17" s="8" cm="1">
        <f t="array" ref="CH17">AB17*INDEX(prod_est,$G17+$H17-1,MATCH(CH$14,$BP$14:$DP$14,0))</f>
        <v>0</v>
      </c>
      <c r="CI17" s="8" cm="1">
        <f t="array" ref="CI17">AC17*INDEX(prod_est,$G17+$H17-1,MATCH(CI$14,$BP$14:$DP$14,0))</f>
        <v>0</v>
      </c>
      <c r="CJ17" s="8" cm="1">
        <f t="array" ref="CJ17">AD17*INDEX(prod_est,$G17+$H17-1,MATCH(CJ$14,$BP$14:$DP$14,0))</f>
        <v>0</v>
      </c>
      <c r="CK17" s="8" cm="1">
        <f t="array" ref="CK17">AE17*INDEX(prod_est,$G17+$H17-1,MATCH(CK$14,$BP$14:$DP$14,0))</f>
        <v>0</v>
      </c>
      <c r="CL17" s="8" cm="1">
        <f t="array" ref="CL17">AF17*INDEX(prod_est,$G17+$H17-1,MATCH(CL$14,$BP$14:$DP$14,0))</f>
        <v>0</v>
      </c>
      <c r="CM17" s="8" cm="1">
        <f t="array" ref="CM17">AG17*INDEX(prod_est,$G17+$H17-1,MATCH(CM$14,$BP$14:$DP$14,0))</f>
        <v>0</v>
      </c>
      <c r="CN17" s="8" cm="1">
        <f t="array" ref="CN17">AH17*INDEX(prod_est,$G17+$H17-1,MATCH(CN$14,$BP$14:$DP$14,0))</f>
        <v>0</v>
      </c>
      <c r="CO17" s="8" cm="1">
        <f t="array" ref="CO17">AI17*INDEX(prod_est,$G17+$H17-1,MATCH(CO$14,$BP$14:$DP$14,0))</f>
        <v>0</v>
      </c>
      <c r="CP17" s="8" cm="1">
        <f t="array" ref="CP17">AJ17*INDEX(prod_est,$G17+$H17-1,MATCH(CP$14,$BP$14:$DP$14,0))</f>
        <v>0</v>
      </c>
      <c r="CQ17" s="8" cm="1">
        <f t="array" ref="CQ17">AK17*INDEX(prod_est,$G17+$H17-1,MATCH(CQ$14,$BP$14:$DP$14,0))</f>
        <v>0</v>
      </c>
      <c r="CR17" s="8" cm="1">
        <f t="array" ref="CR17">AL17*INDEX(prod_est,$G17+$H17-1,MATCH(CR$14,$BP$14:$DP$14,0))</f>
        <v>0</v>
      </c>
      <c r="CS17" s="8" cm="1">
        <f t="array" ref="CS17">AM17*INDEX(prod_est,$G17+$H17-1,MATCH(CS$14,$BP$14:$DP$14,0))</f>
        <v>0</v>
      </c>
      <c r="CT17" s="8" cm="1">
        <f t="array" ref="CT17">AN17*INDEX(prod_est,$G17+$H17-1,MATCH(CT$14,$BP$14:$DP$14,0))</f>
        <v>0</v>
      </c>
      <c r="CU17" s="8" cm="1">
        <f t="array" ref="CU17">AO17*INDEX(prod_est,$G17+$H17-1,MATCH(CU$14,$BP$14:$DP$14,0))</f>
        <v>0</v>
      </c>
      <c r="CV17" s="8" cm="1">
        <f t="array" ref="CV17">AP17*INDEX(prod_est,$G17+$H17-1,MATCH(CV$14,$BP$14:$DP$14,0))</f>
        <v>0</v>
      </c>
      <c r="CW17" cm="1">
        <f t="array" ref="CW17">AQ17*INDEX(prod_est,$G17+$H17-1,MATCH(CW$14,$BP$14:$DP$14,0))</f>
        <v>0</v>
      </c>
      <c r="CX17" cm="1">
        <f t="array" ref="CX17">AR17*INDEX(prod_est,$G17+$H17-1,MATCH(CX$14,$BP$14:$DP$14,0))</f>
        <v>0</v>
      </c>
      <c r="CY17" cm="1">
        <f t="array" ref="CY17">AS17*INDEX(prod_est,$G17+$H17-1,MATCH(CY$14,$BP$14:$DP$14,0))</f>
        <v>0</v>
      </c>
      <c r="CZ17" cm="1">
        <f t="array" ref="CZ17">AT17*INDEX(prod_est,$G17+$H17-1,MATCH(CZ$14,$BP$14:$DP$14,0))</f>
        <v>0</v>
      </c>
      <c r="DA17" cm="1">
        <f t="array" ref="DA17">AU17*INDEX(prod_est,$G17+$H17-1,MATCH(DA$14,$BP$14:$DP$14,0))</f>
        <v>0</v>
      </c>
      <c r="DB17" cm="1">
        <f t="array" ref="DB17">AV17*INDEX(prod_est,$G17+$H17-1,MATCH(DB$14,$BP$14:$DP$14,0))</f>
        <v>0</v>
      </c>
      <c r="DC17" cm="1">
        <f t="array" ref="DC17">AW17*INDEX(prod_est,$G17+$H17-1,MATCH(DC$14,$BP$14:$DP$14,0))</f>
        <v>0</v>
      </c>
      <c r="DD17" cm="1">
        <f t="array" ref="DD17">AX17*INDEX(prod_est,$G17+$H17-1,MATCH(DD$14,$BP$14:$DP$14,0))</f>
        <v>0</v>
      </c>
      <c r="DE17" cm="1">
        <f t="array" ref="DE17">AY17*INDEX(prod_est,$G17+$H17-1,MATCH(DE$14,$BP$14:$DP$14,0))</f>
        <v>0</v>
      </c>
      <c r="DF17" cm="1">
        <f t="array" ref="DF17">AZ17*INDEX(prod_est,$G17+$H17-1,MATCH(DF$14,$BP$14:$DP$14,0))</f>
        <v>0</v>
      </c>
      <c r="DG17" cm="1">
        <f t="array" ref="DG17">BA17*INDEX(prod_est,$G17+$H17-1,MATCH(DG$14,$BP$14:$DP$14,0))</f>
        <v>0</v>
      </c>
      <c r="DH17" cm="1">
        <f t="array" ref="DH17">BB17*INDEX(prod_est,$G17+$H17-1,MATCH(DH$14,$BP$14:$DP$14,0))</f>
        <v>0</v>
      </c>
      <c r="DI17" cm="1">
        <f t="array" ref="DI17">BC17*INDEX(prod_est,$G17+$H17-1,MATCH(DI$14,$BP$14:$DP$14,0))</f>
        <v>0</v>
      </c>
      <c r="DJ17" cm="1">
        <f t="array" ref="DJ17">BD17*INDEX(prod_est,$G17+$H17-1,MATCH(DJ$14,$BP$14:$DP$14,0))</f>
        <v>0</v>
      </c>
      <c r="DK17" cm="1">
        <f t="array" ref="DK17">BE17*INDEX(prod_est,$G17+$H17-1,MATCH(DK$14,$BP$14:$DP$14,0))</f>
        <v>0</v>
      </c>
      <c r="DL17" cm="1">
        <f t="array" ref="DL17">BF17*INDEX(prod_est,$G17+$H17-1,MATCH(DL$14,$BP$14:$DP$14,0))</f>
        <v>0</v>
      </c>
      <c r="DM17" cm="1">
        <f t="array" ref="DM17">BG17*INDEX(prod_est,$G17+$H17-1,MATCH(DM$14,$BP$14:$DP$14,0))</f>
        <v>0</v>
      </c>
      <c r="DN17" cm="1">
        <f t="array" ref="DN17">BH17*INDEX(prod_est,$G17+$H17-1,MATCH(DN$14,$BP$14:$DP$14,0))</f>
        <v>0</v>
      </c>
      <c r="DO17" cm="1">
        <f t="array" ref="DO17">BI17*INDEX(prod_est,$G17+$H17-1,MATCH(DO$14,$BP$14:$DP$14,0))</f>
        <v>0</v>
      </c>
      <c r="DP17" cm="1">
        <f t="array" ref="DP17">BJ17*INDEX(prod_est,$G17+$H17-1,MATCH(DP$14,$BP$14:$DP$14,0))</f>
        <v>0</v>
      </c>
    </row>
    <row r="18" spans="1:120" x14ac:dyDescent="0.25">
      <c r="A18" t="s">
        <v>38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17</v>
      </c>
      <c r="H18">
        <f>IFERROR(MATCH(D18,Production_est!$D$4:$D$339,0),"-")</f>
        <v>6</v>
      </c>
      <c r="I18" s="8" cm="1">
        <f t="array" ref="I18">IFERROR(INDEX(Production_est!$E$4:$E$339,H18+G18-1),"-")</f>
        <v>0</v>
      </c>
      <c r="J18" s="42">
        <f t="shared" si="0"/>
        <v>0</v>
      </c>
      <c r="K18" s="42">
        <f t="shared" ref="K18:AP18" si="11">J18*(1-$F$4)</f>
        <v>0</v>
      </c>
      <c r="L18" s="42">
        <f t="shared" si="11"/>
        <v>0</v>
      </c>
      <c r="M18" s="42">
        <f t="shared" si="11"/>
        <v>0</v>
      </c>
      <c r="N18" s="42">
        <f t="shared" si="11"/>
        <v>0</v>
      </c>
      <c r="O18" s="42">
        <f t="shared" si="11"/>
        <v>0</v>
      </c>
      <c r="P18" s="42">
        <f t="shared" si="11"/>
        <v>0</v>
      </c>
      <c r="Q18" s="42">
        <f t="shared" si="11"/>
        <v>0</v>
      </c>
      <c r="R18" s="42">
        <f t="shared" si="11"/>
        <v>0</v>
      </c>
      <c r="S18" s="42">
        <f t="shared" si="11"/>
        <v>0</v>
      </c>
      <c r="T18" s="42">
        <f t="shared" si="11"/>
        <v>0</v>
      </c>
      <c r="U18" s="42">
        <f t="shared" si="11"/>
        <v>0</v>
      </c>
      <c r="V18" s="42">
        <f t="shared" si="11"/>
        <v>0</v>
      </c>
      <c r="W18" s="42">
        <f t="shared" si="11"/>
        <v>0</v>
      </c>
      <c r="X18" s="42">
        <f t="shared" si="11"/>
        <v>0</v>
      </c>
      <c r="Y18" s="42">
        <f t="shared" si="11"/>
        <v>0</v>
      </c>
      <c r="Z18" s="42">
        <f t="shared" si="11"/>
        <v>0</v>
      </c>
      <c r="AA18" s="42">
        <f t="shared" si="11"/>
        <v>0</v>
      </c>
      <c r="AB18" s="42">
        <f t="shared" si="11"/>
        <v>0</v>
      </c>
      <c r="AC18" s="42">
        <f t="shared" si="11"/>
        <v>0</v>
      </c>
      <c r="AD18" s="42">
        <f t="shared" si="11"/>
        <v>0</v>
      </c>
      <c r="AE18" s="42">
        <f t="shared" si="11"/>
        <v>0</v>
      </c>
      <c r="AF18" s="42">
        <f t="shared" si="11"/>
        <v>0</v>
      </c>
      <c r="AG18" s="42">
        <f t="shared" si="11"/>
        <v>0</v>
      </c>
      <c r="AH18" s="42">
        <f t="shared" si="11"/>
        <v>0</v>
      </c>
      <c r="AI18" s="42">
        <f t="shared" si="11"/>
        <v>0</v>
      </c>
      <c r="AJ18" s="42">
        <f t="shared" si="11"/>
        <v>0</v>
      </c>
      <c r="AK18" s="42">
        <f t="shared" si="11"/>
        <v>0</v>
      </c>
      <c r="AL18" s="42">
        <f t="shared" si="11"/>
        <v>0</v>
      </c>
      <c r="AM18" s="42">
        <f t="shared" si="11"/>
        <v>0</v>
      </c>
      <c r="AN18" s="42">
        <f t="shared" si="11"/>
        <v>0</v>
      </c>
      <c r="AO18" s="42">
        <f t="shared" si="11"/>
        <v>0</v>
      </c>
      <c r="AP18" s="42">
        <f t="shared" si="11"/>
        <v>0</v>
      </c>
      <c r="AQ18" s="42">
        <f t="shared" ref="AQ18:BJ18" si="12">AP18*(1-$F$4)</f>
        <v>0</v>
      </c>
      <c r="AR18" s="42">
        <f t="shared" si="12"/>
        <v>0</v>
      </c>
      <c r="AS18" s="42">
        <f t="shared" si="12"/>
        <v>0</v>
      </c>
      <c r="AT18" s="42">
        <f t="shared" si="12"/>
        <v>0</v>
      </c>
      <c r="AU18" s="42">
        <f t="shared" si="12"/>
        <v>0</v>
      </c>
      <c r="AV18" s="42">
        <f t="shared" si="12"/>
        <v>0</v>
      </c>
      <c r="AW18" s="42">
        <f t="shared" si="12"/>
        <v>0</v>
      </c>
      <c r="AX18" s="42">
        <f t="shared" si="12"/>
        <v>0</v>
      </c>
      <c r="AY18" s="42">
        <f t="shared" si="12"/>
        <v>0</v>
      </c>
      <c r="AZ18" s="42">
        <f t="shared" si="12"/>
        <v>0</v>
      </c>
      <c r="BA18" s="42">
        <f t="shared" si="12"/>
        <v>0</v>
      </c>
      <c r="BB18" s="42">
        <f t="shared" si="12"/>
        <v>0</v>
      </c>
      <c r="BC18" s="42">
        <f t="shared" si="12"/>
        <v>0</v>
      </c>
      <c r="BD18" s="42">
        <f t="shared" si="12"/>
        <v>0</v>
      </c>
      <c r="BE18" s="42">
        <f t="shared" si="12"/>
        <v>0</v>
      </c>
      <c r="BF18" s="42">
        <f t="shared" si="12"/>
        <v>0</v>
      </c>
      <c r="BG18" s="42">
        <f t="shared" si="12"/>
        <v>0</v>
      </c>
      <c r="BH18" s="42">
        <f t="shared" si="12"/>
        <v>0</v>
      </c>
      <c r="BI18" s="42">
        <f t="shared" si="12"/>
        <v>0</v>
      </c>
      <c r="BJ18" s="42">
        <f t="shared" si="12"/>
        <v>0</v>
      </c>
      <c r="BK18" t="str">
        <f t="shared" si="3"/>
        <v>02_BD</v>
      </c>
      <c r="BL18" t="str">
        <f t="shared" si="4"/>
        <v>d_ind_cem_2_coal_products</v>
      </c>
      <c r="BO18" s="8">
        <f t="shared" si="5"/>
        <v>0</v>
      </c>
      <c r="BP18" s="8">
        <f t="shared" si="6"/>
        <v>0</v>
      </c>
      <c r="BQ18" s="8" cm="1">
        <f t="array" ref="BQ18">K18*INDEX(prod_est,$G18+$H18-1,MATCH(BQ$14,$BP$14:$DP$14,0))</f>
        <v>0</v>
      </c>
      <c r="BR18" s="8" cm="1">
        <f t="array" ref="BR18">L18*INDEX(prod_est,$G18+$H18-1,MATCH(BR$14,$BP$14:$DP$14,0))</f>
        <v>0</v>
      </c>
      <c r="BS18" s="8" cm="1">
        <f t="array" ref="BS18">M18*INDEX(prod_est,$G18+$H18-1,MATCH(BS$14,$BP$14:$DP$14,0))</f>
        <v>0</v>
      </c>
      <c r="BT18" s="8" cm="1">
        <f t="array" ref="BT18">N18*INDEX(prod_est,$G18+$H18-1,MATCH(BT$14,$BP$14:$DP$14,0))</f>
        <v>0</v>
      </c>
      <c r="BU18" s="8" cm="1">
        <f t="array" ref="BU18">O18*INDEX(prod_est,$G18+$H18-1,MATCH(BU$14,$BP$14:$DP$14,0))</f>
        <v>0</v>
      </c>
      <c r="BV18" s="8" cm="1">
        <f t="array" ref="BV18">P18*INDEX(prod_est,$G18+$H18-1,MATCH(BV$14,$BP$14:$DP$14,0))</f>
        <v>0</v>
      </c>
      <c r="BW18" s="8" cm="1">
        <f t="array" ref="BW18">Q18*INDEX(prod_est,$G18+$H18-1,MATCH(BW$14,$BP$14:$DP$14,0))</f>
        <v>0</v>
      </c>
      <c r="BX18" s="8" cm="1">
        <f t="array" ref="BX18">R18*INDEX(prod_est,$G18+$H18-1,MATCH(BX$14,$BP$14:$DP$14,0))</f>
        <v>0</v>
      </c>
      <c r="BY18" s="8" cm="1">
        <f t="array" ref="BY18">S18*INDEX(prod_est,$G18+$H18-1,MATCH(BY$14,$BP$14:$DP$14,0))</f>
        <v>0</v>
      </c>
      <c r="BZ18" s="8" cm="1">
        <f t="array" ref="BZ18">T18*INDEX(prod_est,$G18+$H18-1,MATCH(BZ$14,$BP$14:$DP$14,0))</f>
        <v>0</v>
      </c>
      <c r="CA18" s="8" cm="1">
        <f t="array" ref="CA18">U18*INDEX(prod_est,$G18+$H18-1,MATCH(CA$14,$BP$14:$DP$14,0))</f>
        <v>0</v>
      </c>
      <c r="CB18" s="8" cm="1">
        <f t="array" ref="CB18">V18*INDEX(prod_est,$G18+$H18-1,MATCH(CB$14,$BP$14:$DP$14,0))</f>
        <v>0</v>
      </c>
      <c r="CC18" s="8" cm="1">
        <f t="array" ref="CC18">W18*INDEX(prod_est,$G18+$H18-1,MATCH(CC$14,$BP$14:$DP$14,0))</f>
        <v>0</v>
      </c>
      <c r="CD18" s="8" cm="1">
        <f t="array" ref="CD18">X18*INDEX(prod_est,$G18+$H18-1,MATCH(CD$14,$BP$14:$DP$14,0))</f>
        <v>0</v>
      </c>
      <c r="CE18" s="8" cm="1">
        <f t="array" ref="CE18">Y18*INDEX(prod_est,$G18+$H18-1,MATCH(CE$14,$BP$14:$DP$14,0))</f>
        <v>0</v>
      </c>
      <c r="CF18" s="8" cm="1">
        <f t="array" ref="CF18">Z18*INDEX(prod_est,$G18+$H18-1,MATCH(CF$14,$BP$14:$DP$14,0))</f>
        <v>0</v>
      </c>
      <c r="CG18" s="8" cm="1">
        <f t="array" ref="CG18">AA18*INDEX(prod_est,$G18+$H18-1,MATCH(CG$14,$BP$14:$DP$14,0))</f>
        <v>0</v>
      </c>
      <c r="CH18" s="8" cm="1">
        <f t="array" ref="CH18">AB18*INDEX(prod_est,$G18+$H18-1,MATCH(CH$14,$BP$14:$DP$14,0))</f>
        <v>0</v>
      </c>
      <c r="CI18" s="8" cm="1">
        <f t="array" ref="CI18">AC18*INDEX(prod_est,$G18+$H18-1,MATCH(CI$14,$BP$14:$DP$14,0))</f>
        <v>0</v>
      </c>
      <c r="CJ18" s="8" cm="1">
        <f t="array" ref="CJ18">AD18*INDEX(prod_est,$G18+$H18-1,MATCH(CJ$14,$BP$14:$DP$14,0))</f>
        <v>0</v>
      </c>
      <c r="CK18" s="8" cm="1">
        <f t="array" ref="CK18">AE18*INDEX(prod_est,$G18+$H18-1,MATCH(CK$14,$BP$14:$DP$14,0))</f>
        <v>0</v>
      </c>
      <c r="CL18" s="8" cm="1">
        <f t="array" ref="CL18">AF18*INDEX(prod_est,$G18+$H18-1,MATCH(CL$14,$BP$14:$DP$14,0))</f>
        <v>0</v>
      </c>
      <c r="CM18" s="8" cm="1">
        <f t="array" ref="CM18">AG18*INDEX(prod_est,$G18+$H18-1,MATCH(CM$14,$BP$14:$DP$14,0))</f>
        <v>0</v>
      </c>
      <c r="CN18" s="8" cm="1">
        <f t="array" ref="CN18">AH18*INDEX(prod_est,$G18+$H18-1,MATCH(CN$14,$BP$14:$DP$14,0))</f>
        <v>0</v>
      </c>
      <c r="CO18" s="8" cm="1">
        <f t="array" ref="CO18">AI18*INDEX(prod_est,$G18+$H18-1,MATCH(CO$14,$BP$14:$DP$14,0))</f>
        <v>0</v>
      </c>
      <c r="CP18" s="8" cm="1">
        <f t="array" ref="CP18">AJ18*INDEX(prod_est,$G18+$H18-1,MATCH(CP$14,$BP$14:$DP$14,0))</f>
        <v>0</v>
      </c>
      <c r="CQ18" s="8" cm="1">
        <f t="array" ref="CQ18">AK18*INDEX(prod_est,$G18+$H18-1,MATCH(CQ$14,$BP$14:$DP$14,0))</f>
        <v>0</v>
      </c>
      <c r="CR18" s="8" cm="1">
        <f t="array" ref="CR18">AL18*INDEX(prod_est,$G18+$H18-1,MATCH(CR$14,$BP$14:$DP$14,0))</f>
        <v>0</v>
      </c>
      <c r="CS18" s="8" cm="1">
        <f t="array" ref="CS18">AM18*INDEX(prod_est,$G18+$H18-1,MATCH(CS$14,$BP$14:$DP$14,0))</f>
        <v>0</v>
      </c>
      <c r="CT18" s="8" cm="1">
        <f t="array" ref="CT18">AN18*INDEX(prod_est,$G18+$H18-1,MATCH(CT$14,$BP$14:$DP$14,0))</f>
        <v>0</v>
      </c>
      <c r="CU18" s="8" cm="1">
        <f t="array" ref="CU18">AO18*INDEX(prod_est,$G18+$H18-1,MATCH(CU$14,$BP$14:$DP$14,0))</f>
        <v>0</v>
      </c>
      <c r="CV18" s="8" cm="1">
        <f t="array" ref="CV18">AP18*INDEX(prod_est,$G18+$H18-1,MATCH(CV$14,$BP$14:$DP$14,0))</f>
        <v>0</v>
      </c>
      <c r="CW18" cm="1">
        <f t="array" ref="CW18">AQ18*INDEX(prod_est,$G18+$H18-1,MATCH(CW$14,$BP$14:$DP$14,0))</f>
        <v>0</v>
      </c>
      <c r="CX18" cm="1">
        <f t="array" ref="CX18">AR18*INDEX(prod_est,$G18+$H18-1,MATCH(CX$14,$BP$14:$DP$14,0))</f>
        <v>0</v>
      </c>
      <c r="CY18" cm="1">
        <f t="array" ref="CY18">AS18*INDEX(prod_est,$G18+$H18-1,MATCH(CY$14,$BP$14:$DP$14,0))</f>
        <v>0</v>
      </c>
      <c r="CZ18" cm="1">
        <f t="array" ref="CZ18">AT18*INDEX(prod_est,$G18+$H18-1,MATCH(CZ$14,$BP$14:$DP$14,0))</f>
        <v>0</v>
      </c>
      <c r="DA18" cm="1">
        <f t="array" ref="DA18">AU18*INDEX(prod_est,$G18+$H18-1,MATCH(DA$14,$BP$14:$DP$14,0))</f>
        <v>0</v>
      </c>
      <c r="DB18" cm="1">
        <f t="array" ref="DB18">AV18*INDEX(prod_est,$G18+$H18-1,MATCH(DB$14,$BP$14:$DP$14,0))</f>
        <v>0</v>
      </c>
      <c r="DC18" cm="1">
        <f t="array" ref="DC18">AW18*INDEX(prod_est,$G18+$H18-1,MATCH(DC$14,$BP$14:$DP$14,0))</f>
        <v>0</v>
      </c>
      <c r="DD18" cm="1">
        <f t="array" ref="DD18">AX18*INDEX(prod_est,$G18+$H18-1,MATCH(DD$14,$BP$14:$DP$14,0))</f>
        <v>0</v>
      </c>
      <c r="DE18" cm="1">
        <f t="array" ref="DE18">AY18*INDEX(prod_est,$G18+$H18-1,MATCH(DE$14,$BP$14:$DP$14,0))</f>
        <v>0</v>
      </c>
      <c r="DF18" cm="1">
        <f t="array" ref="DF18">AZ18*INDEX(prod_est,$G18+$H18-1,MATCH(DF$14,$BP$14:$DP$14,0))</f>
        <v>0</v>
      </c>
      <c r="DG18" cm="1">
        <f t="array" ref="DG18">BA18*INDEX(prod_est,$G18+$H18-1,MATCH(DG$14,$BP$14:$DP$14,0))</f>
        <v>0</v>
      </c>
      <c r="DH18" cm="1">
        <f t="array" ref="DH18">BB18*INDEX(prod_est,$G18+$H18-1,MATCH(DH$14,$BP$14:$DP$14,0))</f>
        <v>0</v>
      </c>
      <c r="DI18" cm="1">
        <f t="array" ref="DI18">BC18*INDEX(prod_est,$G18+$H18-1,MATCH(DI$14,$BP$14:$DP$14,0))</f>
        <v>0</v>
      </c>
      <c r="DJ18" cm="1">
        <f t="array" ref="DJ18">BD18*INDEX(prod_est,$G18+$H18-1,MATCH(DJ$14,$BP$14:$DP$14,0))</f>
        <v>0</v>
      </c>
      <c r="DK18" cm="1">
        <f t="array" ref="DK18">BE18*INDEX(prod_est,$G18+$H18-1,MATCH(DK$14,$BP$14:$DP$14,0))</f>
        <v>0</v>
      </c>
      <c r="DL18" cm="1">
        <f t="array" ref="DL18">BF18*INDEX(prod_est,$G18+$H18-1,MATCH(DL$14,$BP$14:$DP$14,0))</f>
        <v>0</v>
      </c>
      <c r="DM18" cm="1">
        <f t="array" ref="DM18">BG18*INDEX(prod_est,$G18+$H18-1,MATCH(DM$14,$BP$14:$DP$14,0))</f>
        <v>0</v>
      </c>
      <c r="DN18" cm="1">
        <f t="array" ref="DN18">BH18*INDEX(prod_est,$G18+$H18-1,MATCH(DN$14,$BP$14:$DP$14,0))</f>
        <v>0</v>
      </c>
      <c r="DO18" cm="1">
        <f t="array" ref="DO18">BI18*INDEX(prod_est,$G18+$H18-1,MATCH(DO$14,$BP$14:$DP$14,0))</f>
        <v>0</v>
      </c>
      <c r="DP18" cm="1">
        <f t="array" ref="DP18">BJ18*INDEX(prod_est,$G18+$H18-1,MATCH(DP$14,$BP$14:$DP$14,0))</f>
        <v>0</v>
      </c>
    </row>
    <row r="19" spans="1:120" x14ac:dyDescent="0.25">
      <c r="A19" t="s">
        <v>38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17</v>
      </c>
      <c r="H19">
        <f>IFERROR(MATCH(D19,Production_est!$D$4:$D$339,0),"-")</f>
        <v>6</v>
      </c>
      <c r="I19" s="8" cm="1">
        <f t="array" ref="I19">IFERROR(INDEX(Production_est!$E$4:$E$339,H19+G19-1),"-")</f>
        <v>0</v>
      </c>
      <c r="J19" s="42">
        <f t="shared" si="0"/>
        <v>0</v>
      </c>
      <c r="K19" s="42">
        <f t="shared" ref="K19:AP19" si="13">J19*(1-$F$4)</f>
        <v>0</v>
      </c>
      <c r="L19" s="42">
        <f t="shared" si="13"/>
        <v>0</v>
      </c>
      <c r="M19" s="42">
        <f t="shared" si="13"/>
        <v>0</v>
      </c>
      <c r="N19" s="42">
        <f t="shared" si="13"/>
        <v>0</v>
      </c>
      <c r="O19" s="42">
        <f t="shared" si="13"/>
        <v>0</v>
      </c>
      <c r="P19" s="42">
        <f t="shared" si="13"/>
        <v>0</v>
      </c>
      <c r="Q19" s="42">
        <f t="shared" si="13"/>
        <v>0</v>
      </c>
      <c r="R19" s="42">
        <f t="shared" si="13"/>
        <v>0</v>
      </c>
      <c r="S19" s="42">
        <f t="shared" si="13"/>
        <v>0</v>
      </c>
      <c r="T19" s="42">
        <f t="shared" si="13"/>
        <v>0</v>
      </c>
      <c r="U19" s="42">
        <f t="shared" si="13"/>
        <v>0</v>
      </c>
      <c r="V19" s="42">
        <f t="shared" si="13"/>
        <v>0</v>
      </c>
      <c r="W19" s="42">
        <f t="shared" si="13"/>
        <v>0</v>
      </c>
      <c r="X19" s="42">
        <f t="shared" si="13"/>
        <v>0</v>
      </c>
      <c r="Y19" s="42">
        <f t="shared" si="13"/>
        <v>0</v>
      </c>
      <c r="Z19" s="42">
        <f t="shared" si="13"/>
        <v>0</v>
      </c>
      <c r="AA19" s="42">
        <f t="shared" si="13"/>
        <v>0</v>
      </c>
      <c r="AB19" s="42">
        <f t="shared" si="13"/>
        <v>0</v>
      </c>
      <c r="AC19" s="42">
        <f t="shared" si="13"/>
        <v>0</v>
      </c>
      <c r="AD19" s="42">
        <f t="shared" si="13"/>
        <v>0</v>
      </c>
      <c r="AE19" s="42">
        <f t="shared" si="13"/>
        <v>0</v>
      </c>
      <c r="AF19" s="42">
        <f t="shared" si="13"/>
        <v>0</v>
      </c>
      <c r="AG19" s="42">
        <f t="shared" si="13"/>
        <v>0</v>
      </c>
      <c r="AH19" s="42">
        <f t="shared" si="13"/>
        <v>0</v>
      </c>
      <c r="AI19" s="42">
        <f t="shared" si="13"/>
        <v>0</v>
      </c>
      <c r="AJ19" s="42">
        <f t="shared" si="13"/>
        <v>0</v>
      </c>
      <c r="AK19" s="42">
        <f t="shared" si="13"/>
        <v>0</v>
      </c>
      <c r="AL19" s="42">
        <f t="shared" si="13"/>
        <v>0</v>
      </c>
      <c r="AM19" s="42">
        <f t="shared" si="13"/>
        <v>0</v>
      </c>
      <c r="AN19" s="42">
        <f t="shared" si="13"/>
        <v>0</v>
      </c>
      <c r="AO19" s="42">
        <f t="shared" si="13"/>
        <v>0</v>
      </c>
      <c r="AP19" s="42">
        <f t="shared" si="13"/>
        <v>0</v>
      </c>
      <c r="AQ19" s="42">
        <f t="shared" ref="AQ19:BJ19" si="14">AP19*(1-$F$4)</f>
        <v>0</v>
      </c>
      <c r="AR19" s="42">
        <f t="shared" si="14"/>
        <v>0</v>
      </c>
      <c r="AS19" s="42">
        <f t="shared" si="14"/>
        <v>0</v>
      </c>
      <c r="AT19" s="42">
        <f t="shared" si="14"/>
        <v>0</v>
      </c>
      <c r="AU19" s="42">
        <f t="shared" si="14"/>
        <v>0</v>
      </c>
      <c r="AV19" s="42">
        <f t="shared" si="14"/>
        <v>0</v>
      </c>
      <c r="AW19" s="42">
        <f t="shared" si="14"/>
        <v>0</v>
      </c>
      <c r="AX19" s="42">
        <f t="shared" si="14"/>
        <v>0</v>
      </c>
      <c r="AY19" s="42">
        <f t="shared" si="14"/>
        <v>0</v>
      </c>
      <c r="AZ19" s="42">
        <f t="shared" si="14"/>
        <v>0</v>
      </c>
      <c r="BA19" s="42">
        <f t="shared" si="14"/>
        <v>0</v>
      </c>
      <c r="BB19" s="42">
        <f t="shared" si="14"/>
        <v>0</v>
      </c>
      <c r="BC19" s="42">
        <f t="shared" si="14"/>
        <v>0</v>
      </c>
      <c r="BD19" s="42">
        <f t="shared" si="14"/>
        <v>0</v>
      </c>
      <c r="BE19" s="42">
        <f t="shared" si="14"/>
        <v>0</v>
      </c>
      <c r="BF19" s="42">
        <f t="shared" si="14"/>
        <v>0</v>
      </c>
      <c r="BG19" s="42">
        <f t="shared" si="14"/>
        <v>0</v>
      </c>
      <c r="BH19" s="42">
        <f t="shared" si="14"/>
        <v>0</v>
      </c>
      <c r="BI19" s="42">
        <f t="shared" si="14"/>
        <v>0</v>
      </c>
      <c r="BJ19" s="42">
        <f t="shared" si="14"/>
        <v>0</v>
      </c>
      <c r="BK19" t="str">
        <f t="shared" si="3"/>
        <v>02_BD</v>
      </c>
      <c r="BL19" t="str">
        <f t="shared" si="4"/>
        <v>d_ind_cem_6_1_crude_oil</v>
      </c>
      <c r="BO19" s="8">
        <f t="shared" si="5"/>
        <v>0</v>
      </c>
      <c r="BP19" s="8">
        <f t="shared" si="6"/>
        <v>0</v>
      </c>
      <c r="BQ19" s="8" cm="1">
        <f t="array" ref="BQ19">K19*INDEX(prod_est,$G19+$H19-1,MATCH(BQ$14,$BP$14:$DP$14,0))</f>
        <v>0</v>
      </c>
      <c r="BR19" s="8" cm="1">
        <f t="array" ref="BR19">L19*INDEX(prod_est,$G19+$H19-1,MATCH(BR$14,$BP$14:$DP$14,0))</f>
        <v>0</v>
      </c>
      <c r="BS19" s="8" cm="1">
        <f t="array" ref="BS19">M19*INDEX(prod_est,$G19+$H19-1,MATCH(BS$14,$BP$14:$DP$14,0))</f>
        <v>0</v>
      </c>
      <c r="BT19" s="8" cm="1">
        <f t="array" ref="BT19">N19*INDEX(prod_est,$G19+$H19-1,MATCH(BT$14,$BP$14:$DP$14,0))</f>
        <v>0</v>
      </c>
      <c r="BU19" s="8" cm="1">
        <f t="array" ref="BU19">O19*INDEX(prod_est,$G19+$H19-1,MATCH(BU$14,$BP$14:$DP$14,0))</f>
        <v>0</v>
      </c>
      <c r="BV19" s="8" cm="1">
        <f t="array" ref="BV19">P19*INDEX(prod_est,$G19+$H19-1,MATCH(BV$14,$BP$14:$DP$14,0))</f>
        <v>0</v>
      </c>
      <c r="BW19" s="8" cm="1">
        <f t="array" ref="BW19">Q19*INDEX(prod_est,$G19+$H19-1,MATCH(BW$14,$BP$14:$DP$14,0))</f>
        <v>0</v>
      </c>
      <c r="BX19" s="8" cm="1">
        <f t="array" ref="BX19">R19*INDEX(prod_est,$G19+$H19-1,MATCH(BX$14,$BP$14:$DP$14,0))</f>
        <v>0</v>
      </c>
      <c r="BY19" s="8" cm="1">
        <f t="array" ref="BY19">S19*INDEX(prod_est,$G19+$H19-1,MATCH(BY$14,$BP$14:$DP$14,0))</f>
        <v>0</v>
      </c>
      <c r="BZ19" s="8" cm="1">
        <f t="array" ref="BZ19">T19*INDEX(prod_est,$G19+$H19-1,MATCH(BZ$14,$BP$14:$DP$14,0))</f>
        <v>0</v>
      </c>
      <c r="CA19" s="8" cm="1">
        <f t="array" ref="CA19">U19*INDEX(prod_est,$G19+$H19-1,MATCH(CA$14,$BP$14:$DP$14,0))</f>
        <v>0</v>
      </c>
      <c r="CB19" s="8" cm="1">
        <f t="array" ref="CB19">V19*INDEX(prod_est,$G19+$H19-1,MATCH(CB$14,$BP$14:$DP$14,0))</f>
        <v>0</v>
      </c>
      <c r="CC19" s="8" cm="1">
        <f t="array" ref="CC19">W19*INDEX(prod_est,$G19+$H19-1,MATCH(CC$14,$BP$14:$DP$14,0))</f>
        <v>0</v>
      </c>
      <c r="CD19" s="8" cm="1">
        <f t="array" ref="CD19">X19*INDEX(prod_est,$G19+$H19-1,MATCH(CD$14,$BP$14:$DP$14,0))</f>
        <v>0</v>
      </c>
      <c r="CE19" s="8" cm="1">
        <f t="array" ref="CE19">Y19*INDEX(prod_est,$G19+$H19-1,MATCH(CE$14,$BP$14:$DP$14,0))</f>
        <v>0</v>
      </c>
      <c r="CF19" s="8" cm="1">
        <f t="array" ref="CF19">Z19*INDEX(prod_est,$G19+$H19-1,MATCH(CF$14,$BP$14:$DP$14,0))</f>
        <v>0</v>
      </c>
      <c r="CG19" s="8" cm="1">
        <f t="array" ref="CG19">AA19*INDEX(prod_est,$G19+$H19-1,MATCH(CG$14,$BP$14:$DP$14,0))</f>
        <v>0</v>
      </c>
      <c r="CH19" s="8" cm="1">
        <f t="array" ref="CH19">AB19*INDEX(prod_est,$G19+$H19-1,MATCH(CH$14,$BP$14:$DP$14,0))</f>
        <v>0</v>
      </c>
      <c r="CI19" s="8" cm="1">
        <f t="array" ref="CI19">AC19*INDEX(prod_est,$G19+$H19-1,MATCH(CI$14,$BP$14:$DP$14,0))</f>
        <v>0</v>
      </c>
      <c r="CJ19" s="8" cm="1">
        <f t="array" ref="CJ19">AD19*INDEX(prod_est,$G19+$H19-1,MATCH(CJ$14,$BP$14:$DP$14,0))</f>
        <v>0</v>
      </c>
      <c r="CK19" s="8" cm="1">
        <f t="array" ref="CK19">AE19*INDEX(prod_est,$G19+$H19-1,MATCH(CK$14,$BP$14:$DP$14,0))</f>
        <v>0</v>
      </c>
      <c r="CL19" s="8" cm="1">
        <f t="array" ref="CL19">AF19*INDEX(prod_est,$G19+$H19-1,MATCH(CL$14,$BP$14:$DP$14,0))</f>
        <v>0</v>
      </c>
      <c r="CM19" s="8" cm="1">
        <f t="array" ref="CM19">AG19*INDEX(prod_est,$G19+$H19-1,MATCH(CM$14,$BP$14:$DP$14,0))</f>
        <v>0</v>
      </c>
      <c r="CN19" s="8" cm="1">
        <f t="array" ref="CN19">AH19*INDEX(prod_est,$G19+$H19-1,MATCH(CN$14,$BP$14:$DP$14,0))</f>
        <v>0</v>
      </c>
      <c r="CO19" s="8" cm="1">
        <f t="array" ref="CO19">AI19*INDEX(prod_est,$G19+$H19-1,MATCH(CO$14,$BP$14:$DP$14,0))</f>
        <v>0</v>
      </c>
      <c r="CP19" s="8" cm="1">
        <f t="array" ref="CP19">AJ19*INDEX(prod_est,$G19+$H19-1,MATCH(CP$14,$BP$14:$DP$14,0))</f>
        <v>0</v>
      </c>
      <c r="CQ19" s="8" cm="1">
        <f t="array" ref="CQ19">AK19*INDEX(prod_est,$G19+$H19-1,MATCH(CQ$14,$BP$14:$DP$14,0))</f>
        <v>0</v>
      </c>
      <c r="CR19" s="8" cm="1">
        <f t="array" ref="CR19">AL19*INDEX(prod_est,$G19+$H19-1,MATCH(CR$14,$BP$14:$DP$14,0))</f>
        <v>0</v>
      </c>
      <c r="CS19" s="8" cm="1">
        <f t="array" ref="CS19">AM19*INDEX(prod_est,$G19+$H19-1,MATCH(CS$14,$BP$14:$DP$14,0))</f>
        <v>0</v>
      </c>
      <c r="CT19" s="8" cm="1">
        <f t="array" ref="CT19">AN19*INDEX(prod_est,$G19+$H19-1,MATCH(CT$14,$BP$14:$DP$14,0))</f>
        <v>0</v>
      </c>
      <c r="CU19" s="8" cm="1">
        <f t="array" ref="CU19">AO19*INDEX(prod_est,$G19+$H19-1,MATCH(CU$14,$BP$14:$DP$14,0))</f>
        <v>0</v>
      </c>
      <c r="CV19" s="8" cm="1">
        <f t="array" ref="CV19">AP19*INDEX(prod_est,$G19+$H19-1,MATCH(CV$14,$BP$14:$DP$14,0))</f>
        <v>0</v>
      </c>
      <c r="CW19" cm="1">
        <f t="array" ref="CW19">AQ19*INDEX(prod_est,$G19+$H19-1,MATCH(CW$14,$BP$14:$DP$14,0))</f>
        <v>0</v>
      </c>
      <c r="CX19" cm="1">
        <f t="array" ref="CX19">AR19*INDEX(prod_est,$G19+$H19-1,MATCH(CX$14,$BP$14:$DP$14,0))</f>
        <v>0</v>
      </c>
      <c r="CY19" cm="1">
        <f t="array" ref="CY19">AS19*INDEX(prod_est,$G19+$H19-1,MATCH(CY$14,$BP$14:$DP$14,0))</f>
        <v>0</v>
      </c>
      <c r="CZ19" cm="1">
        <f t="array" ref="CZ19">AT19*INDEX(prod_est,$G19+$H19-1,MATCH(CZ$14,$BP$14:$DP$14,0))</f>
        <v>0</v>
      </c>
      <c r="DA19" cm="1">
        <f t="array" ref="DA19">AU19*INDEX(prod_est,$G19+$H19-1,MATCH(DA$14,$BP$14:$DP$14,0))</f>
        <v>0</v>
      </c>
      <c r="DB19" cm="1">
        <f t="array" ref="DB19">AV19*INDEX(prod_est,$G19+$H19-1,MATCH(DB$14,$BP$14:$DP$14,0))</f>
        <v>0</v>
      </c>
      <c r="DC19" cm="1">
        <f t="array" ref="DC19">AW19*INDEX(prod_est,$G19+$H19-1,MATCH(DC$14,$BP$14:$DP$14,0))</f>
        <v>0</v>
      </c>
      <c r="DD19" cm="1">
        <f t="array" ref="DD19">AX19*INDEX(prod_est,$G19+$H19-1,MATCH(DD$14,$BP$14:$DP$14,0))</f>
        <v>0</v>
      </c>
      <c r="DE19" cm="1">
        <f t="array" ref="DE19">AY19*INDEX(prod_est,$G19+$H19-1,MATCH(DE$14,$BP$14:$DP$14,0))</f>
        <v>0</v>
      </c>
      <c r="DF19" cm="1">
        <f t="array" ref="DF19">AZ19*INDEX(prod_est,$G19+$H19-1,MATCH(DF$14,$BP$14:$DP$14,0))</f>
        <v>0</v>
      </c>
      <c r="DG19" cm="1">
        <f t="array" ref="DG19">BA19*INDEX(prod_est,$G19+$H19-1,MATCH(DG$14,$BP$14:$DP$14,0))</f>
        <v>0</v>
      </c>
      <c r="DH19" cm="1">
        <f t="array" ref="DH19">BB19*INDEX(prod_est,$G19+$H19-1,MATCH(DH$14,$BP$14:$DP$14,0))</f>
        <v>0</v>
      </c>
      <c r="DI19" cm="1">
        <f t="array" ref="DI19">BC19*INDEX(prod_est,$G19+$H19-1,MATCH(DI$14,$BP$14:$DP$14,0))</f>
        <v>0</v>
      </c>
      <c r="DJ19" cm="1">
        <f t="array" ref="DJ19">BD19*INDEX(prod_est,$G19+$H19-1,MATCH(DJ$14,$BP$14:$DP$14,0))</f>
        <v>0</v>
      </c>
      <c r="DK19" cm="1">
        <f t="array" ref="DK19">BE19*INDEX(prod_est,$G19+$H19-1,MATCH(DK$14,$BP$14:$DP$14,0))</f>
        <v>0</v>
      </c>
      <c r="DL19" cm="1">
        <f t="array" ref="DL19">BF19*INDEX(prod_est,$G19+$H19-1,MATCH(DL$14,$BP$14:$DP$14,0))</f>
        <v>0</v>
      </c>
      <c r="DM19" cm="1">
        <f t="array" ref="DM19">BG19*INDEX(prod_est,$G19+$H19-1,MATCH(DM$14,$BP$14:$DP$14,0))</f>
        <v>0</v>
      </c>
      <c r="DN19" cm="1">
        <f t="array" ref="DN19">BH19*INDEX(prod_est,$G19+$H19-1,MATCH(DN$14,$BP$14:$DP$14,0))</f>
        <v>0</v>
      </c>
      <c r="DO19" cm="1">
        <f t="array" ref="DO19">BI19*INDEX(prod_est,$G19+$H19-1,MATCH(DO$14,$BP$14:$DP$14,0))</f>
        <v>0</v>
      </c>
      <c r="DP19" cm="1">
        <f t="array" ref="DP19">BJ19*INDEX(prod_est,$G19+$H19-1,MATCH(DP$14,$BP$14:$DP$14,0))</f>
        <v>0</v>
      </c>
    </row>
    <row r="20" spans="1:120" x14ac:dyDescent="0.25">
      <c r="A20" t="s">
        <v>38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17</v>
      </c>
      <c r="H20">
        <f>IFERROR(MATCH(D20,Production_est!$D$4:$D$339,0),"-")</f>
        <v>6</v>
      </c>
      <c r="I20" s="8" cm="1">
        <f t="array" ref="I20">IFERROR(INDEX(Production_est!$E$4:$E$339,H20+G20-1),"-")</f>
        <v>0</v>
      </c>
      <c r="J20" s="42">
        <f t="shared" si="0"/>
        <v>0</v>
      </c>
      <c r="K20" s="42">
        <f t="shared" ref="K20:AP20" si="15">J20*(1-$F$4)</f>
        <v>0</v>
      </c>
      <c r="L20" s="42">
        <f t="shared" si="15"/>
        <v>0</v>
      </c>
      <c r="M20" s="42">
        <f t="shared" si="15"/>
        <v>0</v>
      </c>
      <c r="N20" s="42">
        <f t="shared" si="15"/>
        <v>0</v>
      </c>
      <c r="O20" s="42">
        <f t="shared" si="15"/>
        <v>0</v>
      </c>
      <c r="P20" s="42">
        <f t="shared" si="15"/>
        <v>0</v>
      </c>
      <c r="Q20" s="42">
        <f t="shared" si="15"/>
        <v>0</v>
      </c>
      <c r="R20" s="42">
        <f t="shared" si="15"/>
        <v>0</v>
      </c>
      <c r="S20" s="42">
        <f t="shared" si="15"/>
        <v>0</v>
      </c>
      <c r="T20" s="42">
        <f t="shared" si="15"/>
        <v>0</v>
      </c>
      <c r="U20" s="42">
        <f t="shared" si="15"/>
        <v>0</v>
      </c>
      <c r="V20" s="42">
        <f t="shared" si="15"/>
        <v>0</v>
      </c>
      <c r="W20" s="42">
        <f t="shared" si="15"/>
        <v>0</v>
      </c>
      <c r="X20" s="42">
        <f t="shared" si="15"/>
        <v>0</v>
      </c>
      <c r="Y20" s="42">
        <f t="shared" si="15"/>
        <v>0</v>
      </c>
      <c r="Z20" s="42">
        <f t="shared" si="15"/>
        <v>0</v>
      </c>
      <c r="AA20" s="42">
        <f t="shared" si="15"/>
        <v>0</v>
      </c>
      <c r="AB20" s="42">
        <f t="shared" si="15"/>
        <v>0</v>
      </c>
      <c r="AC20" s="42">
        <f t="shared" si="15"/>
        <v>0</v>
      </c>
      <c r="AD20" s="42">
        <f t="shared" si="15"/>
        <v>0</v>
      </c>
      <c r="AE20" s="42">
        <f t="shared" si="15"/>
        <v>0</v>
      </c>
      <c r="AF20" s="42">
        <f t="shared" si="15"/>
        <v>0</v>
      </c>
      <c r="AG20" s="42">
        <f t="shared" si="15"/>
        <v>0</v>
      </c>
      <c r="AH20" s="42">
        <f t="shared" si="15"/>
        <v>0</v>
      </c>
      <c r="AI20" s="42">
        <f t="shared" si="15"/>
        <v>0</v>
      </c>
      <c r="AJ20" s="42">
        <f t="shared" si="15"/>
        <v>0</v>
      </c>
      <c r="AK20" s="42">
        <f t="shared" si="15"/>
        <v>0</v>
      </c>
      <c r="AL20" s="42">
        <f t="shared" si="15"/>
        <v>0</v>
      </c>
      <c r="AM20" s="42">
        <f t="shared" si="15"/>
        <v>0</v>
      </c>
      <c r="AN20" s="42">
        <f t="shared" si="15"/>
        <v>0</v>
      </c>
      <c r="AO20" s="42">
        <f t="shared" si="15"/>
        <v>0</v>
      </c>
      <c r="AP20" s="42">
        <f t="shared" si="15"/>
        <v>0</v>
      </c>
      <c r="AQ20" s="42">
        <f t="shared" ref="AQ20:BJ20" si="16">AP20*(1-$F$4)</f>
        <v>0</v>
      </c>
      <c r="AR20" s="42">
        <f t="shared" si="16"/>
        <v>0</v>
      </c>
      <c r="AS20" s="42">
        <f t="shared" si="16"/>
        <v>0</v>
      </c>
      <c r="AT20" s="42">
        <f t="shared" si="16"/>
        <v>0</v>
      </c>
      <c r="AU20" s="42">
        <f t="shared" si="16"/>
        <v>0</v>
      </c>
      <c r="AV20" s="42">
        <f t="shared" si="16"/>
        <v>0</v>
      </c>
      <c r="AW20" s="42">
        <f t="shared" si="16"/>
        <v>0</v>
      </c>
      <c r="AX20" s="42">
        <f t="shared" si="16"/>
        <v>0</v>
      </c>
      <c r="AY20" s="42">
        <f t="shared" si="16"/>
        <v>0</v>
      </c>
      <c r="AZ20" s="42">
        <f t="shared" si="16"/>
        <v>0</v>
      </c>
      <c r="BA20" s="42">
        <f t="shared" si="16"/>
        <v>0</v>
      </c>
      <c r="BB20" s="42">
        <f t="shared" si="16"/>
        <v>0</v>
      </c>
      <c r="BC20" s="42">
        <f t="shared" si="16"/>
        <v>0</v>
      </c>
      <c r="BD20" s="42">
        <f t="shared" si="16"/>
        <v>0</v>
      </c>
      <c r="BE20" s="42">
        <f t="shared" si="16"/>
        <v>0</v>
      </c>
      <c r="BF20" s="42">
        <f t="shared" si="16"/>
        <v>0</v>
      </c>
      <c r="BG20" s="42">
        <f t="shared" si="16"/>
        <v>0</v>
      </c>
      <c r="BH20" s="42">
        <f t="shared" si="16"/>
        <v>0</v>
      </c>
      <c r="BI20" s="42">
        <f t="shared" si="16"/>
        <v>0</v>
      </c>
      <c r="BJ20" s="42">
        <f t="shared" si="16"/>
        <v>0</v>
      </c>
      <c r="BK20" t="str">
        <f t="shared" si="3"/>
        <v>02_BD</v>
      </c>
      <c r="BL20" t="str">
        <f t="shared" si="4"/>
        <v>d_ind_cem_6_x_ngls</v>
      </c>
      <c r="BO20" s="8">
        <f t="shared" si="5"/>
        <v>0</v>
      </c>
      <c r="BP20" s="8">
        <f t="shared" si="6"/>
        <v>0</v>
      </c>
      <c r="BQ20" s="8" cm="1">
        <f t="array" ref="BQ20">K20*INDEX(prod_est,$G20+$H20-1,MATCH(BQ$14,$BP$14:$DP$14,0))</f>
        <v>0</v>
      </c>
      <c r="BR20" s="8" cm="1">
        <f t="array" ref="BR20">L20*INDEX(prod_est,$G20+$H20-1,MATCH(BR$14,$BP$14:$DP$14,0))</f>
        <v>0</v>
      </c>
      <c r="BS20" s="8" cm="1">
        <f t="array" ref="BS20">M20*INDEX(prod_est,$G20+$H20-1,MATCH(BS$14,$BP$14:$DP$14,0))</f>
        <v>0</v>
      </c>
      <c r="BT20" s="8" cm="1">
        <f t="array" ref="BT20">N20*INDEX(prod_est,$G20+$H20-1,MATCH(BT$14,$BP$14:$DP$14,0))</f>
        <v>0</v>
      </c>
      <c r="BU20" s="8" cm="1">
        <f t="array" ref="BU20">O20*INDEX(prod_est,$G20+$H20-1,MATCH(BU$14,$BP$14:$DP$14,0))</f>
        <v>0</v>
      </c>
      <c r="BV20" s="8" cm="1">
        <f t="array" ref="BV20">P20*INDEX(prod_est,$G20+$H20-1,MATCH(BV$14,$BP$14:$DP$14,0))</f>
        <v>0</v>
      </c>
      <c r="BW20" s="8" cm="1">
        <f t="array" ref="BW20">Q20*INDEX(prod_est,$G20+$H20-1,MATCH(BW$14,$BP$14:$DP$14,0))</f>
        <v>0</v>
      </c>
      <c r="BX20" s="8" cm="1">
        <f t="array" ref="BX20">R20*INDEX(prod_est,$G20+$H20-1,MATCH(BX$14,$BP$14:$DP$14,0))</f>
        <v>0</v>
      </c>
      <c r="BY20" s="8" cm="1">
        <f t="array" ref="BY20">S20*INDEX(prod_est,$G20+$H20-1,MATCH(BY$14,$BP$14:$DP$14,0))</f>
        <v>0</v>
      </c>
      <c r="BZ20" s="8" cm="1">
        <f t="array" ref="BZ20">T20*INDEX(prod_est,$G20+$H20-1,MATCH(BZ$14,$BP$14:$DP$14,0))</f>
        <v>0</v>
      </c>
      <c r="CA20" s="8" cm="1">
        <f t="array" ref="CA20">U20*INDEX(prod_est,$G20+$H20-1,MATCH(CA$14,$BP$14:$DP$14,0))</f>
        <v>0</v>
      </c>
      <c r="CB20" s="8" cm="1">
        <f t="array" ref="CB20">V20*INDEX(prod_est,$G20+$H20-1,MATCH(CB$14,$BP$14:$DP$14,0))</f>
        <v>0</v>
      </c>
      <c r="CC20" s="8" cm="1">
        <f t="array" ref="CC20">W20*INDEX(prod_est,$G20+$H20-1,MATCH(CC$14,$BP$14:$DP$14,0))</f>
        <v>0</v>
      </c>
      <c r="CD20" s="8" cm="1">
        <f t="array" ref="CD20">X20*INDEX(prod_est,$G20+$H20-1,MATCH(CD$14,$BP$14:$DP$14,0))</f>
        <v>0</v>
      </c>
      <c r="CE20" s="8" cm="1">
        <f t="array" ref="CE20">Y20*INDEX(prod_est,$G20+$H20-1,MATCH(CE$14,$BP$14:$DP$14,0))</f>
        <v>0</v>
      </c>
      <c r="CF20" s="8" cm="1">
        <f t="array" ref="CF20">Z20*INDEX(prod_est,$G20+$H20-1,MATCH(CF$14,$BP$14:$DP$14,0))</f>
        <v>0</v>
      </c>
      <c r="CG20" s="8" cm="1">
        <f t="array" ref="CG20">AA20*INDEX(prod_est,$G20+$H20-1,MATCH(CG$14,$BP$14:$DP$14,0))</f>
        <v>0</v>
      </c>
      <c r="CH20" s="8" cm="1">
        <f t="array" ref="CH20">AB20*INDEX(prod_est,$G20+$H20-1,MATCH(CH$14,$BP$14:$DP$14,0))</f>
        <v>0</v>
      </c>
      <c r="CI20" s="8" cm="1">
        <f t="array" ref="CI20">AC20*INDEX(prod_est,$G20+$H20-1,MATCH(CI$14,$BP$14:$DP$14,0))</f>
        <v>0</v>
      </c>
      <c r="CJ20" s="8" cm="1">
        <f t="array" ref="CJ20">AD20*INDEX(prod_est,$G20+$H20-1,MATCH(CJ$14,$BP$14:$DP$14,0))</f>
        <v>0</v>
      </c>
      <c r="CK20" s="8" cm="1">
        <f t="array" ref="CK20">AE20*INDEX(prod_est,$G20+$H20-1,MATCH(CK$14,$BP$14:$DP$14,0))</f>
        <v>0</v>
      </c>
      <c r="CL20" s="8" cm="1">
        <f t="array" ref="CL20">AF20*INDEX(prod_est,$G20+$H20-1,MATCH(CL$14,$BP$14:$DP$14,0))</f>
        <v>0</v>
      </c>
      <c r="CM20" s="8" cm="1">
        <f t="array" ref="CM20">AG20*INDEX(prod_est,$G20+$H20-1,MATCH(CM$14,$BP$14:$DP$14,0))</f>
        <v>0</v>
      </c>
      <c r="CN20" s="8" cm="1">
        <f t="array" ref="CN20">AH20*INDEX(prod_est,$G20+$H20-1,MATCH(CN$14,$BP$14:$DP$14,0))</f>
        <v>0</v>
      </c>
      <c r="CO20" s="8" cm="1">
        <f t="array" ref="CO20">AI20*INDEX(prod_est,$G20+$H20-1,MATCH(CO$14,$BP$14:$DP$14,0))</f>
        <v>0</v>
      </c>
      <c r="CP20" s="8" cm="1">
        <f t="array" ref="CP20">AJ20*INDEX(prod_est,$G20+$H20-1,MATCH(CP$14,$BP$14:$DP$14,0))</f>
        <v>0</v>
      </c>
      <c r="CQ20" s="8" cm="1">
        <f t="array" ref="CQ20">AK20*INDEX(prod_est,$G20+$H20-1,MATCH(CQ$14,$BP$14:$DP$14,0))</f>
        <v>0</v>
      </c>
      <c r="CR20" s="8" cm="1">
        <f t="array" ref="CR20">AL20*INDEX(prod_est,$G20+$H20-1,MATCH(CR$14,$BP$14:$DP$14,0))</f>
        <v>0</v>
      </c>
      <c r="CS20" s="8" cm="1">
        <f t="array" ref="CS20">AM20*INDEX(prod_est,$G20+$H20-1,MATCH(CS$14,$BP$14:$DP$14,0))</f>
        <v>0</v>
      </c>
      <c r="CT20" s="8" cm="1">
        <f t="array" ref="CT20">AN20*INDEX(prod_est,$G20+$H20-1,MATCH(CT$14,$BP$14:$DP$14,0))</f>
        <v>0</v>
      </c>
      <c r="CU20" s="8" cm="1">
        <f t="array" ref="CU20">AO20*INDEX(prod_est,$G20+$H20-1,MATCH(CU$14,$BP$14:$DP$14,0))</f>
        <v>0</v>
      </c>
      <c r="CV20" s="8" cm="1">
        <f t="array" ref="CV20">AP20*INDEX(prod_est,$G20+$H20-1,MATCH(CV$14,$BP$14:$DP$14,0))</f>
        <v>0</v>
      </c>
      <c r="CW20" cm="1">
        <f t="array" ref="CW20">AQ20*INDEX(prod_est,$G20+$H20-1,MATCH(CW$14,$BP$14:$DP$14,0))</f>
        <v>0</v>
      </c>
      <c r="CX20" cm="1">
        <f t="array" ref="CX20">AR20*INDEX(prod_est,$G20+$H20-1,MATCH(CX$14,$BP$14:$DP$14,0))</f>
        <v>0</v>
      </c>
      <c r="CY20" cm="1">
        <f t="array" ref="CY20">AS20*INDEX(prod_est,$G20+$H20-1,MATCH(CY$14,$BP$14:$DP$14,0))</f>
        <v>0</v>
      </c>
      <c r="CZ20" cm="1">
        <f t="array" ref="CZ20">AT20*INDEX(prod_est,$G20+$H20-1,MATCH(CZ$14,$BP$14:$DP$14,0))</f>
        <v>0</v>
      </c>
      <c r="DA20" cm="1">
        <f t="array" ref="DA20">AU20*INDEX(prod_est,$G20+$H20-1,MATCH(DA$14,$BP$14:$DP$14,0))</f>
        <v>0</v>
      </c>
      <c r="DB20" cm="1">
        <f t="array" ref="DB20">AV20*INDEX(prod_est,$G20+$H20-1,MATCH(DB$14,$BP$14:$DP$14,0))</f>
        <v>0</v>
      </c>
      <c r="DC20" cm="1">
        <f t="array" ref="DC20">AW20*INDEX(prod_est,$G20+$H20-1,MATCH(DC$14,$BP$14:$DP$14,0))</f>
        <v>0</v>
      </c>
      <c r="DD20" cm="1">
        <f t="array" ref="DD20">AX20*INDEX(prod_est,$G20+$H20-1,MATCH(DD$14,$BP$14:$DP$14,0))</f>
        <v>0</v>
      </c>
      <c r="DE20" cm="1">
        <f t="array" ref="DE20">AY20*INDEX(prod_est,$G20+$H20-1,MATCH(DE$14,$BP$14:$DP$14,0))</f>
        <v>0</v>
      </c>
      <c r="DF20" cm="1">
        <f t="array" ref="DF20">AZ20*INDEX(prod_est,$G20+$H20-1,MATCH(DF$14,$BP$14:$DP$14,0))</f>
        <v>0</v>
      </c>
      <c r="DG20" cm="1">
        <f t="array" ref="DG20">BA20*INDEX(prod_est,$G20+$H20-1,MATCH(DG$14,$BP$14:$DP$14,0))</f>
        <v>0</v>
      </c>
      <c r="DH20" cm="1">
        <f t="array" ref="DH20">BB20*INDEX(prod_est,$G20+$H20-1,MATCH(DH$14,$BP$14:$DP$14,0))</f>
        <v>0</v>
      </c>
      <c r="DI20" cm="1">
        <f t="array" ref="DI20">BC20*INDEX(prod_est,$G20+$H20-1,MATCH(DI$14,$BP$14:$DP$14,0))</f>
        <v>0</v>
      </c>
      <c r="DJ20" cm="1">
        <f t="array" ref="DJ20">BD20*INDEX(prod_est,$G20+$H20-1,MATCH(DJ$14,$BP$14:$DP$14,0))</f>
        <v>0</v>
      </c>
      <c r="DK20" cm="1">
        <f t="array" ref="DK20">BE20*INDEX(prod_est,$G20+$H20-1,MATCH(DK$14,$BP$14:$DP$14,0))</f>
        <v>0</v>
      </c>
      <c r="DL20" cm="1">
        <f t="array" ref="DL20">BF20*INDEX(prod_est,$G20+$H20-1,MATCH(DL$14,$BP$14:$DP$14,0))</f>
        <v>0</v>
      </c>
      <c r="DM20" cm="1">
        <f t="array" ref="DM20">BG20*INDEX(prod_est,$G20+$H20-1,MATCH(DM$14,$BP$14:$DP$14,0))</f>
        <v>0</v>
      </c>
      <c r="DN20" cm="1">
        <f t="array" ref="DN20">BH20*INDEX(prod_est,$G20+$H20-1,MATCH(DN$14,$BP$14:$DP$14,0))</f>
        <v>0</v>
      </c>
      <c r="DO20" cm="1">
        <f t="array" ref="DO20">BI20*INDEX(prod_est,$G20+$H20-1,MATCH(DO$14,$BP$14:$DP$14,0))</f>
        <v>0</v>
      </c>
      <c r="DP20" cm="1">
        <f t="array" ref="DP20">BJ20*INDEX(prod_est,$G20+$H20-1,MATCH(DP$14,$BP$14:$DP$14,0))</f>
        <v>0</v>
      </c>
    </row>
    <row r="21" spans="1:120" x14ac:dyDescent="0.25">
      <c r="A21" t="s">
        <v>38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17</v>
      </c>
      <c r="H21">
        <f>IFERROR(MATCH(D21,Production_est!$D$4:$D$339,0),"-")</f>
        <v>6</v>
      </c>
      <c r="I21" s="8" cm="1">
        <f t="array" ref="I21">IFERROR(INDEX(Production_est!$E$4:$E$339,H21+G21-1),"-")</f>
        <v>0</v>
      </c>
      <c r="J21" s="42">
        <f t="shared" si="0"/>
        <v>0</v>
      </c>
      <c r="K21" s="42">
        <f t="shared" ref="K21:AP21" si="17">J21*(1-$F$4)</f>
        <v>0</v>
      </c>
      <c r="L21" s="42">
        <f t="shared" si="17"/>
        <v>0</v>
      </c>
      <c r="M21" s="42">
        <f t="shared" si="17"/>
        <v>0</v>
      </c>
      <c r="N21" s="42">
        <f t="shared" si="17"/>
        <v>0</v>
      </c>
      <c r="O21" s="42">
        <f t="shared" si="17"/>
        <v>0</v>
      </c>
      <c r="P21" s="42">
        <f t="shared" si="17"/>
        <v>0</v>
      </c>
      <c r="Q21" s="42">
        <f t="shared" si="17"/>
        <v>0</v>
      </c>
      <c r="R21" s="42">
        <f t="shared" si="17"/>
        <v>0</v>
      </c>
      <c r="S21" s="42">
        <f t="shared" si="17"/>
        <v>0</v>
      </c>
      <c r="T21" s="42">
        <f t="shared" si="17"/>
        <v>0</v>
      </c>
      <c r="U21" s="42">
        <f t="shared" si="17"/>
        <v>0</v>
      </c>
      <c r="V21" s="42">
        <f t="shared" si="17"/>
        <v>0</v>
      </c>
      <c r="W21" s="42">
        <f t="shared" si="17"/>
        <v>0</v>
      </c>
      <c r="X21" s="42">
        <f t="shared" si="17"/>
        <v>0</v>
      </c>
      <c r="Y21" s="42">
        <f t="shared" si="17"/>
        <v>0</v>
      </c>
      <c r="Z21" s="42">
        <f t="shared" si="17"/>
        <v>0</v>
      </c>
      <c r="AA21" s="42">
        <f t="shared" si="17"/>
        <v>0</v>
      </c>
      <c r="AB21" s="42">
        <f t="shared" si="17"/>
        <v>0</v>
      </c>
      <c r="AC21" s="42">
        <f t="shared" si="17"/>
        <v>0</v>
      </c>
      <c r="AD21" s="42">
        <f t="shared" si="17"/>
        <v>0</v>
      </c>
      <c r="AE21" s="42">
        <f t="shared" si="17"/>
        <v>0</v>
      </c>
      <c r="AF21" s="42">
        <f t="shared" si="17"/>
        <v>0</v>
      </c>
      <c r="AG21" s="42">
        <f t="shared" si="17"/>
        <v>0</v>
      </c>
      <c r="AH21" s="42">
        <f t="shared" si="17"/>
        <v>0</v>
      </c>
      <c r="AI21" s="42">
        <f t="shared" si="17"/>
        <v>0</v>
      </c>
      <c r="AJ21" s="42">
        <f t="shared" si="17"/>
        <v>0</v>
      </c>
      <c r="AK21" s="42">
        <f t="shared" si="17"/>
        <v>0</v>
      </c>
      <c r="AL21" s="42">
        <f t="shared" si="17"/>
        <v>0</v>
      </c>
      <c r="AM21" s="42">
        <f t="shared" si="17"/>
        <v>0</v>
      </c>
      <c r="AN21" s="42">
        <f t="shared" si="17"/>
        <v>0</v>
      </c>
      <c r="AO21" s="42">
        <f t="shared" si="17"/>
        <v>0</v>
      </c>
      <c r="AP21" s="42">
        <f t="shared" si="17"/>
        <v>0</v>
      </c>
      <c r="AQ21" s="42">
        <f t="shared" ref="AQ21:BJ21" si="18">AP21*(1-$F$4)</f>
        <v>0</v>
      </c>
      <c r="AR21" s="42">
        <f t="shared" si="18"/>
        <v>0</v>
      </c>
      <c r="AS21" s="42">
        <f t="shared" si="18"/>
        <v>0</v>
      </c>
      <c r="AT21" s="42">
        <f t="shared" si="18"/>
        <v>0</v>
      </c>
      <c r="AU21" s="42">
        <f t="shared" si="18"/>
        <v>0</v>
      </c>
      <c r="AV21" s="42">
        <f t="shared" si="18"/>
        <v>0</v>
      </c>
      <c r="AW21" s="42">
        <f t="shared" si="18"/>
        <v>0</v>
      </c>
      <c r="AX21" s="42">
        <f t="shared" si="18"/>
        <v>0</v>
      </c>
      <c r="AY21" s="42">
        <f t="shared" si="18"/>
        <v>0</v>
      </c>
      <c r="AZ21" s="42">
        <f t="shared" si="18"/>
        <v>0</v>
      </c>
      <c r="BA21" s="42">
        <f t="shared" si="18"/>
        <v>0</v>
      </c>
      <c r="BB21" s="42">
        <f t="shared" si="18"/>
        <v>0</v>
      </c>
      <c r="BC21" s="42">
        <f t="shared" si="18"/>
        <v>0</v>
      </c>
      <c r="BD21" s="42">
        <f t="shared" si="18"/>
        <v>0</v>
      </c>
      <c r="BE21" s="42">
        <f t="shared" si="18"/>
        <v>0</v>
      </c>
      <c r="BF21" s="42">
        <f t="shared" si="18"/>
        <v>0</v>
      </c>
      <c r="BG21" s="42">
        <f t="shared" si="18"/>
        <v>0</v>
      </c>
      <c r="BH21" s="42">
        <f t="shared" si="18"/>
        <v>0</v>
      </c>
      <c r="BI21" s="42">
        <f t="shared" si="18"/>
        <v>0</v>
      </c>
      <c r="BJ21" s="42">
        <f t="shared" si="18"/>
        <v>0</v>
      </c>
      <c r="BK21" t="str">
        <f t="shared" si="3"/>
        <v>02_BD</v>
      </c>
      <c r="BL21" t="str">
        <f t="shared" si="4"/>
        <v>d_ind_cem_7_1_mo_gasoline</v>
      </c>
      <c r="BO21" s="8">
        <f t="shared" si="5"/>
        <v>0</v>
      </c>
      <c r="BP21" s="8">
        <f t="shared" si="6"/>
        <v>0</v>
      </c>
      <c r="BQ21" s="8" cm="1">
        <f t="array" ref="BQ21">K21*INDEX(prod_est,$G21+$H21-1,MATCH(BQ$14,$BP$14:$DP$14,0))</f>
        <v>0</v>
      </c>
      <c r="BR21" s="8" cm="1">
        <f t="array" ref="BR21">L21*INDEX(prod_est,$G21+$H21-1,MATCH(BR$14,$BP$14:$DP$14,0))</f>
        <v>0</v>
      </c>
      <c r="BS21" s="8" cm="1">
        <f t="array" ref="BS21">M21*INDEX(prod_est,$G21+$H21-1,MATCH(BS$14,$BP$14:$DP$14,0))</f>
        <v>0</v>
      </c>
      <c r="BT21" s="8" cm="1">
        <f t="array" ref="BT21">N21*INDEX(prod_est,$G21+$H21-1,MATCH(BT$14,$BP$14:$DP$14,0))</f>
        <v>0</v>
      </c>
      <c r="BU21" s="8" cm="1">
        <f t="array" ref="BU21">O21*INDEX(prod_est,$G21+$H21-1,MATCH(BU$14,$BP$14:$DP$14,0))</f>
        <v>0</v>
      </c>
      <c r="BV21" s="8" cm="1">
        <f t="array" ref="BV21">P21*INDEX(prod_est,$G21+$H21-1,MATCH(BV$14,$BP$14:$DP$14,0))</f>
        <v>0</v>
      </c>
      <c r="BW21" s="8" cm="1">
        <f t="array" ref="BW21">Q21*INDEX(prod_est,$G21+$H21-1,MATCH(BW$14,$BP$14:$DP$14,0))</f>
        <v>0</v>
      </c>
      <c r="BX21" s="8" cm="1">
        <f t="array" ref="BX21">R21*INDEX(prod_est,$G21+$H21-1,MATCH(BX$14,$BP$14:$DP$14,0))</f>
        <v>0</v>
      </c>
      <c r="BY21" s="8" cm="1">
        <f t="array" ref="BY21">S21*INDEX(prod_est,$G21+$H21-1,MATCH(BY$14,$BP$14:$DP$14,0))</f>
        <v>0</v>
      </c>
      <c r="BZ21" s="8" cm="1">
        <f t="array" ref="BZ21">T21*INDEX(prod_est,$G21+$H21-1,MATCH(BZ$14,$BP$14:$DP$14,0))</f>
        <v>0</v>
      </c>
      <c r="CA21" s="8" cm="1">
        <f t="array" ref="CA21">U21*INDEX(prod_est,$G21+$H21-1,MATCH(CA$14,$BP$14:$DP$14,0))</f>
        <v>0</v>
      </c>
      <c r="CB21" s="8" cm="1">
        <f t="array" ref="CB21">V21*INDEX(prod_est,$G21+$H21-1,MATCH(CB$14,$BP$14:$DP$14,0))</f>
        <v>0</v>
      </c>
      <c r="CC21" s="8" cm="1">
        <f t="array" ref="CC21">W21*INDEX(prod_est,$G21+$H21-1,MATCH(CC$14,$BP$14:$DP$14,0))</f>
        <v>0</v>
      </c>
      <c r="CD21" s="8" cm="1">
        <f t="array" ref="CD21">X21*INDEX(prod_est,$G21+$H21-1,MATCH(CD$14,$BP$14:$DP$14,0))</f>
        <v>0</v>
      </c>
      <c r="CE21" s="8" cm="1">
        <f t="array" ref="CE21">Y21*INDEX(prod_est,$G21+$H21-1,MATCH(CE$14,$BP$14:$DP$14,0))</f>
        <v>0</v>
      </c>
      <c r="CF21" s="8" cm="1">
        <f t="array" ref="CF21">Z21*INDEX(prod_est,$G21+$H21-1,MATCH(CF$14,$BP$14:$DP$14,0))</f>
        <v>0</v>
      </c>
      <c r="CG21" s="8" cm="1">
        <f t="array" ref="CG21">AA21*INDEX(prod_est,$G21+$H21-1,MATCH(CG$14,$BP$14:$DP$14,0))</f>
        <v>0</v>
      </c>
      <c r="CH21" s="8" cm="1">
        <f t="array" ref="CH21">AB21*INDEX(prod_est,$G21+$H21-1,MATCH(CH$14,$BP$14:$DP$14,0))</f>
        <v>0</v>
      </c>
      <c r="CI21" s="8" cm="1">
        <f t="array" ref="CI21">AC21*INDEX(prod_est,$G21+$H21-1,MATCH(CI$14,$BP$14:$DP$14,0))</f>
        <v>0</v>
      </c>
      <c r="CJ21" s="8" cm="1">
        <f t="array" ref="CJ21">AD21*INDEX(prod_est,$G21+$H21-1,MATCH(CJ$14,$BP$14:$DP$14,0))</f>
        <v>0</v>
      </c>
      <c r="CK21" s="8" cm="1">
        <f t="array" ref="CK21">AE21*INDEX(prod_est,$G21+$H21-1,MATCH(CK$14,$BP$14:$DP$14,0))</f>
        <v>0</v>
      </c>
      <c r="CL21" s="8" cm="1">
        <f t="array" ref="CL21">AF21*INDEX(prod_est,$G21+$H21-1,MATCH(CL$14,$BP$14:$DP$14,0))</f>
        <v>0</v>
      </c>
      <c r="CM21" s="8" cm="1">
        <f t="array" ref="CM21">AG21*INDEX(prod_est,$G21+$H21-1,MATCH(CM$14,$BP$14:$DP$14,0))</f>
        <v>0</v>
      </c>
      <c r="CN21" s="8" cm="1">
        <f t="array" ref="CN21">AH21*INDEX(prod_est,$G21+$H21-1,MATCH(CN$14,$BP$14:$DP$14,0))</f>
        <v>0</v>
      </c>
      <c r="CO21" s="8" cm="1">
        <f t="array" ref="CO21">AI21*INDEX(prod_est,$G21+$H21-1,MATCH(CO$14,$BP$14:$DP$14,0))</f>
        <v>0</v>
      </c>
      <c r="CP21" s="8" cm="1">
        <f t="array" ref="CP21">AJ21*INDEX(prod_est,$G21+$H21-1,MATCH(CP$14,$BP$14:$DP$14,0))</f>
        <v>0</v>
      </c>
      <c r="CQ21" s="8" cm="1">
        <f t="array" ref="CQ21">AK21*INDEX(prod_est,$G21+$H21-1,MATCH(CQ$14,$BP$14:$DP$14,0))</f>
        <v>0</v>
      </c>
      <c r="CR21" s="8" cm="1">
        <f t="array" ref="CR21">AL21*INDEX(prod_est,$G21+$H21-1,MATCH(CR$14,$BP$14:$DP$14,0))</f>
        <v>0</v>
      </c>
      <c r="CS21" s="8" cm="1">
        <f t="array" ref="CS21">AM21*INDEX(prod_est,$G21+$H21-1,MATCH(CS$14,$BP$14:$DP$14,0))</f>
        <v>0</v>
      </c>
      <c r="CT21" s="8" cm="1">
        <f t="array" ref="CT21">AN21*INDEX(prod_est,$G21+$H21-1,MATCH(CT$14,$BP$14:$DP$14,0))</f>
        <v>0</v>
      </c>
      <c r="CU21" s="8" cm="1">
        <f t="array" ref="CU21">AO21*INDEX(prod_est,$G21+$H21-1,MATCH(CU$14,$BP$14:$DP$14,0))</f>
        <v>0</v>
      </c>
      <c r="CV21" s="8" cm="1">
        <f t="array" ref="CV21">AP21*INDEX(prod_est,$G21+$H21-1,MATCH(CV$14,$BP$14:$DP$14,0))</f>
        <v>0</v>
      </c>
      <c r="CW21" cm="1">
        <f t="array" ref="CW21">AQ21*INDEX(prod_est,$G21+$H21-1,MATCH(CW$14,$BP$14:$DP$14,0))</f>
        <v>0</v>
      </c>
      <c r="CX21" cm="1">
        <f t="array" ref="CX21">AR21*INDEX(prod_est,$G21+$H21-1,MATCH(CX$14,$BP$14:$DP$14,0))</f>
        <v>0</v>
      </c>
      <c r="CY21" cm="1">
        <f t="array" ref="CY21">AS21*INDEX(prod_est,$G21+$H21-1,MATCH(CY$14,$BP$14:$DP$14,0))</f>
        <v>0</v>
      </c>
      <c r="CZ21" cm="1">
        <f t="array" ref="CZ21">AT21*INDEX(prod_est,$G21+$H21-1,MATCH(CZ$14,$BP$14:$DP$14,0))</f>
        <v>0</v>
      </c>
      <c r="DA21" cm="1">
        <f t="array" ref="DA21">AU21*INDEX(prod_est,$G21+$H21-1,MATCH(DA$14,$BP$14:$DP$14,0))</f>
        <v>0</v>
      </c>
      <c r="DB21" cm="1">
        <f t="array" ref="DB21">AV21*INDEX(prod_est,$G21+$H21-1,MATCH(DB$14,$BP$14:$DP$14,0))</f>
        <v>0</v>
      </c>
      <c r="DC21" cm="1">
        <f t="array" ref="DC21">AW21*INDEX(prod_est,$G21+$H21-1,MATCH(DC$14,$BP$14:$DP$14,0))</f>
        <v>0</v>
      </c>
      <c r="DD21" cm="1">
        <f t="array" ref="DD21">AX21*INDEX(prod_est,$G21+$H21-1,MATCH(DD$14,$BP$14:$DP$14,0))</f>
        <v>0</v>
      </c>
      <c r="DE21" cm="1">
        <f t="array" ref="DE21">AY21*INDEX(prod_est,$G21+$H21-1,MATCH(DE$14,$BP$14:$DP$14,0))</f>
        <v>0</v>
      </c>
      <c r="DF21" cm="1">
        <f t="array" ref="DF21">AZ21*INDEX(prod_est,$G21+$H21-1,MATCH(DF$14,$BP$14:$DP$14,0))</f>
        <v>0</v>
      </c>
      <c r="DG21" cm="1">
        <f t="array" ref="DG21">BA21*INDEX(prod_est,$G21+$H21-1,MATCH(DG$14,$BP$14:$DP$14,0))</f>
        <v>0</v>
      </c>
      <c r="DH21" cm="1">
        <f t="array" ref="DH21">BB21*INDEX(prod_est,$G21+$H21-1,MATCH(DH$14,$BP$14:$DP$14,0))</f>
        <v>0</v>
      </c>
      <c r="DI21" cm="1">
        <f t="array" ref="DI21">BC21*INDEX(prod_est,$G21+$H21-1,MATCH(DI$14,$BP$14:$DP$14,0))</f>
        <v>0</v>
      </c>
      <c r="DJ21" cm="1">
        <f t="array" ref="DJ21">BD21*INDEX(prod_est,$G21+$H21-1,MATCH(DJ$14,$BP$14:$DP$14,0))</f>
        <v>0</v>
      </c>
      <c r="DK21" cm="1">
        <f t="array" ref="DK21">BE21*INDEX(prod_est,$G21+$H21-1,MATCH(DK$14,$BP$14:$DP$14,0))</f>
        <v>0</v>
      </c>
      <c r="DL21" cm="1">
        <f t="array" ref="DL21">BF21*INDEX(prod_est,$G21+$H21-1,MATCH(DL$14,$BP$14:$DP$14,0))</f>
        <v>0</v>
      </c>
      <c r="DM21" cm="1">
        <f t="array" ref="DM21">BG21*INDEX(prod_est,$G21+$H21-1,MATCH(DM$14,$BP$14:$DP$14,0))</f>
        <v>0</v>
      </c>
      <c r="DN21" cm="1">
        <f t="array" ref="DN21">BH21*INDEX(prod_est,$G21+$H21-1,MATCH(DN$14,$BP$14:$DP$14,0))</f>
        <v>0</v>
      </c>
      <c r="DO21" cm="1">
        <f t="array" ref="DO21">BI21*INDEX(prod_est,$G21+$H21-1,MATCH(DO$14,$BP$14:$DP$14,0))</f>
        <v>0</v>
      </c>
      <c r="DP21" cm="1">
        <f t="array" ref="DP21">BJ21*INDEX(prod_est,$G21+$H21-1,MATCH(DP$14,$BP$14:$DP$14,0))</f>
        <v>0</v>
      </c>
    </row>
    <row r="22" spans="1:120" x14ac:dyDescent="0.25">
      <c r="A22" t="s">
        <v>38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17</v>
      </c>
      <c r="H22">
        <f>IFERROR(MATCH(D22,Production_est!$D$4:$D$339,0),"-")</f>
        <v>6</v>
      </c>
      <c r="I22" s="8" cm="1">
        <f t="array" ref="I22">IFERROR(INDEX(Production_est!$E$4:$E$339,H22+G22-1),"-")</f>
        <v>0</v>
      </c>
      <c r="J22" s="42">
        <f t="shared" si="0"/>
        <v>0</v>
      </c>
      <c r="K22" s="42">
        <f t="shared" ref="K22:AP22" si="19">J22*(1-$F$4)</f>
        <v>0</v>
      </c>
      <c r="L22" s="42">
        <f t="shared" si="19"/>
        <v>0</v>
      </c>
      <c r="M22" s="42">
        <f t="shared" si="19"/>
        <v>0</v>
      </c>
      <c r="N22" s="42">
        <f t="shared" si="19"/>
        <v>0</v>
      </c>
      <c r="O22" s="42">
        <f t="shared" si="19"/>
        <v>0</v>
      </c>
      <c r="P22" s="42">
        <f t="shared" si="19"/>
        <v>0</v>
      </c>
      <c r="Q22" s="42">
        <f t="shared" si="19"/>
        <v>0</v>
      </c>
      <c r="R22" s="42">
        <f t="shared" si="19"/>
        <v>0</v>
      </c>
      <c r="S22" s="42">
        <f t="shared" si="19"/>
        <v>0</v>
      </c>
      <c r="T22" s="42">
        <f t="shared" si="19"/>
        <v>0</v>
      </c>
      <c r="U22" s="42">
        <f t="shared" si="19"/>
        <v>0</v>
      </c>
      <c r="V22" s="42">
        <f t="shared" si="19"/>
        <v>0</v>
      </c>
      <c r="W22" s="42">
        <f t="shared" si="19"/>
        <v>0</v>
      </c>
      <c r="X22" s="42">
        <f t="shared" si="19"/>
        <v>0</v>
      </c>
      <c r="Y22" s="42">
        <f t="shared" si="19"/>
        <v>0</v>
      </c>
      <c r="Z22" s="42">
        <f t="shared" si="19"/>
        <v>0</v>
      </c>
      <c r="AA22" s="42">
        <f t="shared" si="19"/>
        <v>0</v>
      </c>
      <c r="AB22" s="42">
        <f t="shared" si="19"/>
        <v>0</v>
      </c>
      <c r="AC22" s="42">
        <f t="shared" si="19"/>
        <v>0</v>
      </c>
      <c r="AD22" s="42">
        <f t="shared" si="19"/>
        <v>0</v>
      </c>
      <c r="AE22" s="42">
        <f t="shared" si="19"/>
        <v>0</v>
      </c>
      <c r="AF22" s="42">
        <f t="shared" si="19"/>
        <v>0</v>
      </c>
      <c r="AG22" s="42">
        <f t="shared" si="19"/>
        <v>0</v>
      </c>
      <c r="AH22" s="42">
        <f t="shared" si="19"/>
        <v>0</v>
      </c>
      <c r="AI22" s="42">
        <f t="shared" si="19"/>
        <v>0</v>
      </c>
      <c r="AJ22" s="42">
        <f t="shared" si="19"/>
        <v>0</v>
      </c>
      <c r="AK22" s="42">
        <f t="shared" si="19"/>
        <v>0</v>
      </c>
      <c r="AL22" s="42">
        <f t="shared" si="19"/>
        <v>0</v>
      </c>
      <c r="AM22" s="42">
        <f t="shared" si="19"/>
        <v>0</v>
      </c>
      <c r="AN22" s="42">
        <f t="shared" si="19"/>
        <v>0</v>
      </c>
      <c r="AO22" s="42">
        <f t="shared" si="19"/>
        <v>0</v>
      </c>
      <c r="AP22" s="42">
        <f t="shared" si="19"/>
        <v>0</v>
      </c>
      <c r="AQ22" s="42">
        <f t="shared" ref="AQ22:BJ22" si="20">AP22*(1-$F$4)</f>
        <v>0</v>
      </c>
      <c r="AR22" s="42">
        <f t="shared" si="20"/>
        <v>0</v>
      </c>
      <c r="AS22" s="42">
        <f t="shared" si="20"/>
        <v>0</v>
      </c>
      <c r="AT22" s="42">
        <f t="shared" si="20"/>
        <v>0</v>
      </c>
      <c r="AU22" s="42">
        <f t="shared" si="20"/>
        <v>0</v>
      </c>
      <c r="AV22" s="42">
        <f t="shared" si="20"/>
        <v>0</v>
      </c>
      <c r="AW22" s="42">
        <f t="shared" si="20"/>
        <v>0</v>
      </c>
      <c r="AX22" s="42">
        <f t="shared" si="20"/>
        <v>0</v>
      </c>
      <c r="AY22" s="42">
        <f t="shared" si="20"/>
        <v>0</v>
      </c>
      <c r="AZ22" s="42">
        <f t="shared" si="20"/>
        <v>0</v>
      </c>
      <c r="BA22" s="42">
        <f t="shared" si="20"/>
        <v>0</v>
      </c>
      <c r="BB22" s="42">
        <f t="shared" si="20"/>
        <v>0</v>
      </c>
      <c r="BC22" s="42">
        <f t="shared" si="20"/>
        <v>0</v>
      </c>
      <c r="BD22" s="42">
        <f t="shared" si="20"/>
        <v>0</v>
      </c>
      <c r="BE22" s="42">
        <f t="shared" si="20"/>
        <v>0</v>
      </c>
      <c r="BF22" s="42">
        <f t="shared" si="20"/>
        <v>0</v>
      </c>
      <c r="BG22" s="42">
        <f t="shared" si="20"/>
        <v>0</v>
      </c>
      <c r="BH22" s="42">
        <f t="shared" si="20"/>
        <v>0</v>
      </c>
      <c r="BI22" s="42">
        <f t="shared" si="20"/>
        <v>0</v>
      </c>
      <c r="BJ22" s="42">
        <f t="shared" si="20"/>
        <v>0</v>
      </c>
      <c r="BK22" t="str">
        <f t="shared" si="3"/>
        <v>02_BD</v>
      </c>
      <c r="BL22" t="str">
        <f t="shared" si="4"/>
        <v>d_ind_cem_7_2_avi_gasoline</v>
      </c>
      <c r="BO22" s="8">
        <f t="shared" si="5"/>
        <v>0</v>
      </c>
      <c r="BP22" s="8">
        <f t="shared" si="6"/>
        <v>0</v>
      </c>
      <c r="BQ22" s="8" cm="1">
        <f t="array" ref="BQ22">K22*INDEX(prod_est,$G22+$H22-1,MATCH(BQ$14,$BP$14:$DP$14,0))</f>
        <v>0</v>
      </c>
      <c r="BR22" s="8" cm="1">
        <f t="array" ref="BR22">L22*INDEX(prod_est,$G22+$H22-1,MATCH(BR$14,$BP$14:$DP$14,0))</f>
        <v>0</v>
      </c>
      <c r="BS22" s="8" cm="1">
        <f t="array" ref="BS22">M22*INDEX(prod_est,$G22+$H22-1,MATCH(BS$14,$BP$14:$DP$14,0))</f>
        <v>0</v>
      </c>
      <c r="BT22" s="8" cm="1">
        <f t="array" ref="BT22">N22*INDEX(prod_est,$G22+$H22-1,MATCH(BT$14,$BP$14:$DP$14,0))</f>
        <v>0</v>
      </c>
      <c r="BU22" s="8" cm="1">
        <f t="array" ref="BU22">O22*INDEX(prod_est,$G22+$H22-1,MATCH(BU$14,$BP$14:$DP$14,0))</f>
        <v>0</v>
      </c>
      <c r="BV22" s="8" cm="1">
        <f t="array" ref="BV22">P22*INDEX(prod_est,$G22+$H22-1,MATCH(BV$14,$BP$14:$DP$14,0))</f>
        <v>0</v>
      </c>
      <c r="BW22" s="8" cm="1">
        <f t="array" ref="BW22">Q22*INDEX(prod_est,$G22+$H22-1,MATCH(BW$14,$BP$14:$DP$14,0))</f>
        <v>0</v>
      </c>
      <c r="BX22" s="8" cm="1">
        <f t="array" ref="BX22">R22*INDEX(prod_est,$G22+$H22-1,MATCH(BX$14,$BP$14:$DP$14,0))</f>
        <v>0</v>
      </c>
      <c r="BY22" s="8" cm="1">
        <f t="array" ref="BY22">S22*INDEX(prod_est,$G22+$H22-1,MATCH(BY$14,$BP$14:$DP$14,0))</f>
        <v>0</v>
      </c>
      <c r="BZ22" s="8" cm="1">
        <f t="array" ref="BZ22">T22*INDEX(prod_est,$G22+$H22-1,MATCH(BZ$14,$BP$14:$DP$14,0))</f>
        <v>0</v>
      </c>
      <c r="CA22" s="8" cm="1">
        <f t="array" ref="CA22">U22*INDEX(prod_est,$G22+$H22-1,MATCH(CA$14,$BP$14:$DP$14,0))</f>
        <v>0</v>
      </c>
      <c r="CB22" s="8" cm="1">
        <f t="array" ref="CB22">V22*INDEX(prod_est,$G22+$H22-1,MATCH(CB$14,$BP$14:$DP$14,0))</f>
        <v>0</v>
      </c>
      <c r="CC22" s="8" cm="1">
        <f t="array" ref="CC22">W22*INDEX(prod_est,$G22+$H22-1,MATCH(CC$14,$BP$14:$DP$14,0))</f>
        <v>0</v>
      </c>
      <c r="CD22" s="8" cm="1">
        <f t="array" ref="CD22">X22*INDEX(prod_est,$G22+$H22-1,MATCH(CD$14,$BP$14:$DP$14,0))</f>
        <v>0</v>
      </c>
      <c r="CE22" s="8" cm="1">
        <f t="array" ref="CE22">Y22*INDEX(prod_est,$G22+$H22-1,MATCH(CE$14,$BP$14:$DP$14,0))</f>
        <v>0</v>
      </c>
      <c r="CF22" s="8" cm="1">
        <f t="array" ref="CF22">Z22*INDEX(prod_est,$G22+$H22-1,MATCH(CF$14,$BP$14:$DP$14,0))</f>
        <v>0</v>
      </c>
      <c r="CG22" s="8" cm="1">
        <f t="array" ref="CG22">AA22*INDEX(prod_est,$G22+$H22-1,MATCH(CG$14,$BP$14:$DP$14,0))</f>
        <v>0</v>
      </c>
      <c r="CH22" s="8" cm="1">
        <f t="array" ref="CH22">AB22*INDEX(prod_est,$G22+$H22-1,MATCH(CH$14,$BP$14:$DP$14,0))</f>
        <v>0</v>
      </c>
      <c r="CI22" s="8" cm="1">
        <f t="array" ref="CI22">AC22*INDEX(prod_est,$G22+$H22-1,MATCH(CI$14,$BP$14:$DP$14,0))</f>
        <v>0</v>
      </c>
      <c r="CJ22" s="8" cm="1">
        <f t="array" ref="CJ22">AD22*INDEX(prod_est,$G22+$H22-1,MATCH(CJ$14,$BP$14:$DP$14,0))</f>
        <v>0</v>
      </c>
      <c r="CK22" s="8" cm="1">
        <f t="array" ref="CK22">AE22*INDEX(prod_est,$G22+$H22-1,MATCH(CK$14,$BP$14:$DP$14,0))</f>
        <v>0</v>
      </c>
      <c r="CL22" s="8" cm="1">
        <f t="array" ref="CL22">AF22*INDEX(prod_est,$G22+$H22-1,MATCH(CL$14,$BP$14:$DP$14,0))</f>
        <v>0</v>
      </c>
      <c r="CM22" s="8" cm="1">
        <f t="array" ref="CM22">AG22*INDEX(prod_est,$G22+$H22-1,MATCH(CM$14,$BP$14:$DP$14,0))</f>
        <v>0</v>
      </c>
      <c r="CN22" s="8" cm="1">
        <f t="array" ref="CN22">AH22*INDEX(prod_est,$G22+$H22-1,MATCH(CN$14,$BP$14:$DP$14,0))</f>
        <v>0</v>
      </c>
      <c r="CO22" s="8" cm="1">
        <f t="array" ref="CO22">AI22*INDEX(prod_est,$G22+$H22-1,MATCH(CO$14,$BP$14:$DP$14,0))</f>
        <v>0</v>
      </c>
      <c r="CP22" s="8" cm="1">
        <f t="array" ref="CP22">AJ22*INDEX(prod_est,$G22+$H22-1,MATCH(CP$14,$BP$14:$DP$14,0))</f>
        <v>0</v>
      </c>
      <c r="CQ22" s="8" cm="1">
        <f t="array" ref="CQ22">AK22*INDEX(prod_est,$G22+$H22-1,MATCH(CQ$14,$BP$14:$DP$14,0))</f>
        <v>0</v>
      </c>
      <c r="CR22" s="8" cm="1">
        <f t="array" ref="CR22">AL22*INDEX(prod_est,$G22+$H22-1,MATCH(CR$14,$BP$14:$DP$14,0))</f>
        <v>0</v>
      </c>
      <c r="CS22" s="8" cm="1">
        <f t="array" ref="CS22">AM22*INDEX(prod_est,$G22+$H22-1,MATCH(CS$14,$BP$14:$DP$14,0))</f>
        <v>0</v>
      </c>
      <c r="CT22" s="8" cm="1">
        <f t="array" ref="CT22">AN22*INDEX(prod_est,$G22+$H22-1,MATCH(CT$14,$BP$14:$DP$14,0))</f>
        <v>0</v>
      </c>
      <c r="CU22" s="8" cm="1">
        <f t="array" ref="CU22">AO22*INDEX(prod_est,$G22+$H22-1,MATCH(CU$14,$BP$14:$DP$14,0))</f>
        <v>0</v>
      </c>
      <c r="CV22" s="8" cm="1">
        <f t="array" ref="CV22">AP22*INDEX(prod_est,$G22+$H22-1,MATCH(CV$14,$BP$14:$DP$14,0))</f>
        <v>0</v>
      </c>
      <c r="CW22" cm="1">
        <f t="array" ref="CW22">AQ22*INDEX(prod_est,$G22+$H22-1,MATCH(CW$14,$BP$14:$DP$14,0))</f>
        <v>0</v>
      </c>
      <c r="CX22" cm="1">
        <f t="array" ref="CX22">AR22*INDEX(prod_est,$G22+$H22-1,MATCH(CX$14,$BP$14:$DP$14,0))</f>
        <v>0</v>
      </c>
      <c r="CY22" cm="1">
        <f t="array" ref="CY22">AS22*INDEX(prod_est,$G22+$H22-1,MATCH(CY$14,$BP$14:$DP$14,0))</f>
        <v>0</v>
      </c>
      <c r="CZ22" cm="1">
        <f t="array" ref="CZ22">AT22*INDEX(prod_est,$G22+$H22-1,MATCH(CZ$14,$BP$14:$DP$14,0))</f>
        <v>0</v>
      </c>
      <c r="DA22" cm="1">
        <f t="array" ref="DA22">AU22*INDEX(prod_est,$G22+$H22-1,MATCH(DA$14,$BP$14:$DP$14,0))</f>
        <v>0</v>
      </c>
      <c r="DB22" cm="1">
        <f t="array" ref="DB22">AV22*INDEX(prod_est,$G22+$H22-1,MATCH(DB$14,$BP$14:$DP$14,0))</f>
        <v>0</v>
      </c>
      <c r="DC22" cm="1">
        <f t="array" ref="DC22">AW22*INDEX(prod_est,$G22+$H22-1,MATCH(DC$14,$BP$14:$DP$14,0))</f>
        <v>0</v>
      </c>
      <c r="DD22" cm="1">
        <f t="array" ref="DD22">AX22*INDEX(prod_est,$G22+$H22-1,MATCH(DD$14,$BP$14:$DP$14,0))</f>
        <v>0</v>
      </c>
      <c r="DE22" cm="1">
        <f t="array" ref="DE22">AY22*INDEX(prod_est,$G22+$H22-1,MATCH(DE$14,$BP$14:$DP$14,0))</f>
        <v>0</v>
      </c>
      <c r="DF22" cm="1">
        <f t="array" ref="DF22">AZ22*INDEX(prod_est,$G22+$H22-1,MATCH(DF$14,$BP$14:$DP$14,0))</f>
        <v>0</v>
      </c>
      <c r="DG22" cm="1">
        <f t="array" ref="DG22">BA22*INDEX(prod_est,$G22+$H22-1,MATCH(DG$14,$BP$14:$DP$14,0))</f>
        <v>0</v>
      </c>
      <c r="DH22" cm="1">
        <f t="array" ref="DH22">BB22*INDEX(prod_est,$G22+$H22-1,MATCH(DH$14,$BP$14:$DP$14,0))</f>
        <v>0</v>
      </c>
      <c r="DI22" cm="1">
        <f t="array" ref="DI22">BC22*INDEX(prod_est,$G22+$H22-1,MATCH(DI$14,$BP$14:$DP$14,0))</f>
        <v>0</v>
      </c>
      <c r="DJ22" cm="1">
        <f t="array" ref="DJ22">BD22*INDEX(prod_est,$G22+$H22-1,MATCH(DJ$14,$BP$14:$DP$14,0))</f>
        <v>0</v>
      </c>
      <c r="DK22" cm="1">
        <f t="array" ref="DK22">BE22*INDEX(prod_est,$G22+$H22-1,MATCH(DK$14,$BP$14:$DP$14,0))</f>
        <v>0</v>
      </c>
      <c r="DL22" cm="1">
        <f t="array" ref="DL22">BF22*INDEX(prod_est,$G22+$H22-1,MATCH(DL$14,$BP$14:$DP$14,0))</f>
        <v>0</v>
      </c>
      <c r="DM22" cm="1">
        <f t="array" ref="DM22">BG22*INDEX(prod_est,$G22+$H22-1,MATCH(DM$14,$BP$14:$DP$14,0))</f>
        <v>0</v>
      </c>
      <c r="DN22" cm="1">
        <f t="array" ref="DN22">BH22*INDEX(prod_est,$G22+$H22-1,MATCH(DN$14,$BP$14:$DP$14,0))</f>
        <v>0</v>
      </c>
      <c r="DO22" cm="1">
        <f t="array" ref="DO22">BI22*INDEX(prod_est,$G22+$H22-1,MATCH(DO$14,$BP$14:$DP$14,0))</f>
        <v>0</v>
      </c>
      <c r="DP22" cm="1">
        <f t="array" ref="DP22">BJ22*INDEX(prod_est,$G22+$H22-1,MATCH(DP$14,$BP$14:$DP$14,0))</f>
        <v>0</v>
      </c>
    </row>
    <row r="23" spans="1:120" x14ac:dyDescent="0.25">
      <c r="A23" t="s">
        <v>38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17</v>
      </c>
      <c r="H23">
        <f>IFERROR(MATCH(D23,Production_est!$D$4:$D$339,0),"-")</f>
        <v>6</v>
      </c>
      <c r="I23" s="8" cm="1">
        <f t="array" ref="I23">IFERROR(INDEX(Production_est!$E$4:$E$339,H23+G23-1),"-")</f>
        <v>0</v>
      </c>
      <c r="J23" s="42">
        <f t="shared" si="0"/>
        <v>0</v>
      </c>
      <c r="K23" s="42">
        <f t="shared" ref="K23:AP23" si="21">J23*(1-$F$4)</f>
        <v>0</v>
      </c>
      <c r="L23" s="42">
        <f t="shared" si="21"/>
        <v>0</v>
      </c>
      <c r="M23" s="42">
        <f t="shared" si="21"/>
        <v>0</v>
      </c>
      <c r="N23" s="42">
        <f t="shared" si="21"/>
        <v>0</v>
      </c>
      <c r="O23" s="42">
        <f t="shared" si="21"/>
        <v>0</v>
      </c>
      <c r="P23" s="42">
        <f t="shared" si="21"/>
        <v>0</v>
      </c>
      <c r="Q23" s="42">
        <f t="shared" si="21"/>
        <v>0</v>
      </c>
      <c r="R23" s="42">
        <f t="shared" si="21"/>
        <v>0</v>
      </c>
      <c r="S23" s="42">
        <f t="shared" si="21"/>
        <v>0</v>
      </c>
      <c r="T23" s="42">
        <f t="shared" si="21"/>
        <v>0</v>
      </c>
      <c r="U23" s="42">
        <f t="shared" si="21"/>
        <v>0</v>
      </c>
      <c r="V23" s="42">
        <f t="shared" si="21"/>
        <v>0</v>
      </c>
      <c r="W23" s="42">
        <f t="shared" si="21"/>
        <v>0</v>
      </c>
      <c r="X23" s="42">
        <f t="shared" si="21"/>
        <v>0</v>
      </c>
      <c r="Y23" s="42">
        <f t="shared" si="21"/>
        <v>0</v>
      </c>
      <c r="Z23" s="42">
        <f t="shared" si="21"/>
        <v>0</v>
      </c>
      <c r="AA23" s="42">
        <f t="shared" si="21"/>
        <v>0</v>
      </c>
      <c r="AB23" s="42">
        <f t="shared" si="21"/>
        <v>0</v>
      </c>
      <c r="AC23" s="42">
        <f t="shared" si="21"/>
        <v>0</v>
      </c>
      <c r="AD23" s="42">
        <f t="shared" si="21"/>
        <v>0</v>
      </c>
      <c r="AE23" s="42">
        <f t="shared" si="21"/>
        <v>0</v>
      </c>
      <c r="AF23" s="42">
        <f t="shared" si="21"/>
        <v>0</v>
      </c>
      <c r="AG23" s="42">
        <f t="shared" si="21"/>
        <v>0</v>
      </c>
      <c r="AH23" s="42">
        <f t="shared" si="21"/>
        <v>0</v>
      </c>
      <c r="AI23" s="42">
        <f t="shared" si="21"/>
        <v>0</v>
      </c>
      <c r="AJ23" s="42">
        <f t="shared" si="21"/>
        <v>0</v>
      </c>
      <c r="AK23" s="42">
        <f t="shared" si="21"/>
        <v>0</v>
      </c>
      <c r="AL23" s="42">
        <f t="shared" si="21"/>
        <v>0</v>
      </c>
      <c r="AM23" s="42">
        <f t="shared" si="21"/>
        <v>0</v>
      </c>
      <c r="AN23" s="42">
        <f t="shared" si="21"/>
        <v>0</v>
      </c>
      <c r="AO23" s="42">
        <f t="shared" si="21"/>
        <v>0</v>
      </c>
      <c r="AP23" s="42">
        <f t="shared" si="21"/>
        <v>0</v>
      </c>
      <c r="AQ23" s="42">
        <f t="shared" ref="AQ23:BJ23" si="22">AP23*(1-$F$4)</f>
        <v>0</v>
      </c>
      <c r="AR23" s="42">
        <f t="shared" si="22"/>
        <v>0</v>
      </c>
      <c r="AS23" s="42">
        <f t="shared" si="22"/>
        <v>0</v>
      </c>
      <c r="AT23" s="42">
        <f t="shared" si="22"/>
        <v>0</v>
      </c>
      <c r="AU23" s="42">
        <f t="shared" si="22"/>
        <v>0</v>
      </c>
      <c r="AV23" s="42">
        <f t="shared" si="22"/>
        <v>0</v>
      </c>
      <c r="AW23" s="42">
        <f t="shared" si="22"/>
        <v>0</v>
      </c>
      <c r="AX23" s="42">
        <f t="shared" si="22"/>
        <v>0</v>
      </c>
      <c r="AY23" s="42">
        <f t="shared" si="22"/>
        <v>0</v>
      </c>
      <c r="AZ23" s="42">
        <f t="shared" si="22"/>
        <v>0</v>
      </c>
      <c r="BA23" s="42">
        <f t="shared" si="22"/>
        <v>0</v>
      </c>
      <c r="BB23" s="42">
        <f t="shared" si="22"/>
        <v>0</v>
      </c>
      <c r="BC23" s="42">
        <f t="shared" si="22"/>
        <v>0</v>
      </c>
      <c r="BD23" s="42">
        <f t="shared" si="22"/>
        <v>0</v>
      </c>
      <c r="BE23" s="42">
        <f t="shared" si="22"/>
        <v>0</v>
      </c>
      <c r="BF23" s="42">
        <f t="shared" si="22"/>
        <v>0</v>
      </c>
      <c r="BG23" s="42">
        <f t="shared" si="22"/>
        <v>0</v>
      </c>
      <c r="BH23" s="42">
        <f t="shared" si="22"/>
        <v>0</v>
      </c>
      <c r="BI23" s="42">
        <f t="shared" si="22"/>
        <v>0</v>
      </c>
      <c r="BJ23" s="42">
        <f t="shared" si="22"/>
        <v>0</v>
      </c>
      <c r="BK23" t="str">
        <f t="shared" si="3"/>
        <v>02_BD</v>
      </c>
      <c r="BL23" t="str">
        <f t="shared" si="4"/>
        <v>d_ind_cem_7_3_naphtha</v>
      </c>
      <c r="BO23" s="8">
        <f t="shared" si="5"/>
        <v>0</v>
      </c>
      <c r="BP23" s="8">
        <f t="shared" si="6"/>
        <v>0</v>
      </c>
      <c r="BQ23" s="8" cm="1">
        <f t="array" ref="BQ23">K23*INDEX(prod_est,$G23+$H23-1,MATCH(BQ$14,$BP$14:$DP$14,0))</f>
        <v>0</v>
      </c>
      <c r="BR23" s="8" cm="1">
        <f t="array" ref="BR23">L23*INDEX(prod_est,$G23+$H23-1,MATCH(BR$14,$BP$14:$DP$14,0))</f>
        <v>0</v>
      </c>
      <c r="BS23" s="8" cm="1">
        <f t="array" ref="BS23">M23*INDEX(prod_est,$G23+$H23-1,MATCH(BS$14,$BP$14:$DP$14,0))</f>
        <v>0</v>
      </c>
      <c r="BT23" s="8" cm="1">
        <f t="array" ref="BT23">N23*INDEX(prod_est,$G23+$H23-1,MATCH(BT$14,$BP$14:$DP$14,0))</f>
        <v>0</v>
      </c>
      <c r="BU23" s="8" cm="1">
        <f t="array" ref="BU23">O23*INDEX(prod_est,$G23+$H23-1,MATCH(BU$14,$BP$14:$DP$14,0))</f>
        <v>0</v>
      </c>
      <c r="BV23" s="8" cm="1">
        <f t="array" ref="BV23">P23*INDEX(prod_est,$G23+$H23-1,MATCH(BV$14,$BP$14:$DP$14,0))</f>
        <v>0</v>
      </c>
      <c r="BW23" s="8" cm="1">
        <f t="array" ref="BW23">Q23*INDEX(prod_est,$G23+$H23-1,MATCH(BW$14,$BP$14:$DP$14,0))</f>
        <v>0</v>
      </c>
      <c r="BX23" s="8" cm="1">
        <f t="array" ref="BX23">R23*INDEX(prod_est,$G23+$H23-1,MATCH(BX$14,$BP$14:$DP$14,0))</f>
        <v>0</v>
      </c>
      <c r="BY23" s="8" cm="1">
        <f t="array" ref="BY23">S23*INDEX(prod_est,$G23+$H23-1,MATCH(BY$14,$BP$14:$DP$14,0))</f>
        <v>0</v>
      </c>
      <c r="BZ23" s="8" cm="1">
        <f t="array" ref="BZ23">T23*INDEX(prod_est,$G23+$H23-1,MATCH(BZ$14,$BP$14:$DP$14,0))</f>
        <v>0</v>
      </c>
      <c r="CA23" s="8" cm="1">
        <f t="array" ref="CA23">U23*INDEX(prod_est,$G23+$H23-1,MATCH(CA$14,$BP$14:$DP$14,0))</f>
        <v>0</v>
      </c>
      <c r="CB23" s="8" cm="1">
        <f t="array" ref="CB23">V23*INDEX(prod_est,$G23+$H23-1,MATCH(CB$14,$BP$14:$DP$14,0))</f>
        <v>0</v>
      </c>
      <c r="CC23" s="8" cm="1">
        <f t="array" ref="CC23">W23*INDEX(prod_est,$G23+$H23-1,MATCH(CC$14,$BP$14:$DP$14,0))</f>
        <v>0</v>
      </c>
      <c r="CD23" s="8" cm="1">
        <f t="array" ref="CD23">X23*INDEX(prod_est,$G23+$H23-1,MATCH(CD$14,$BP$14:$DP$14,0))</f>
        <v>0</v>
      </c>
      <c r="CE23" s="8" cm="1">
        <f t="array" ref="CE23">Y23*INDEX(prod_est,$G23+$H23-1,MATCH(CE$14,$BP$14:$DP$14,0))</f>
        <v>0</v>
      </c>
      <c r="CF23" s="8" cm="1">
        <f t="array" ref="CF23">Z23*INDEX(prod_est,$G23+$H23-1,MATCH(CF$14,$BP$14:$DP$14,0))</f>
        <v>0</v>
      </c>
      <c r="CG23" s="8" cm="1">
        <f t="array" ref="CG23">AA23*INDEX(prod_est,$G23+$H23-1,MATCH(CG$14,$BP$14:$DP$14,0))</f>
        <v>0</v>
      </c>
      <c r="CH23" s="8" cm="1">
        <f t="array" ref="CH23">AB23*INDEX(prod_est,$G23+$H23-1,MATCH(CH$14,$BP$14:$DP$14,0))</f>
        <v>0</v>
      </c>
      <c r="CI23" s="8" cm="1">
        <f t="array" ref="CI23">AC23*INDEX(prod_est,$G23+$H23-1,MATCH(CI$14,$BP$14:$DP$14,0))</f>
        <v>0</v>
      </c>
      <c r="CJ23" s="8" cm="1">
        <f t="array" ref="CJ23">AD23*INDEX(prod_est,$G23+$H23-1,MATCH(CJ$14,$BP$14:$DP$14,0))</f>
        <v>0</v>
      </c>
      <c r="CK23" s="8" cm="1">
        <f t="array" ref="CK23">AE23*INDEX(prod_est,$G23+$H23-1,MATCH(CK$14,$BP$14:$DP$14,0))</f>
        <v>0</v>
      </c>
      <c r="CL23" s="8" cm="1">
        <f t="array" ref="CL23">AF23*INDEX(prod_est,$G23+$H23-1,MATCH(CL$14,$BP$14:$DP$14,0))</f>
        <v>0</v>
      </c>
      <c r="CM23" s="8" cm="1">
        <f t="array" ref="CM23">AG23*INDEX(prod_est,$G23+$H23-1,MATCH(CM$14,$BP$14:$DP$14,0))</f>
        <v>0</v>
      </c>
      <c r="CN23" s="8" cm="1">
        <f t="array" ref="CN23">AH23*INDEX(prod_est,$G23+$H23-1,MATCH(CN$14,$BP$14:$DP$14,0))</f>
        <v>0</v>
      </c>
      <c r="CO23" s="8" cm="1">
        <f t="array" ref="CO23">AI23*INDEX(prod_est,$G23+$H23-1,MATCH(CO$14,$BP$14:$DP$14,0))</f>
        <v>0</v>
      </c>
      <c r="CP23" s="8" cm="1">
        <f t="array" ref="CP23">AJ23*INDEX(prod_est,$G23+$H23-1,MATCH(CP$14,$BP$14:$DP$14,0))</f>
        <v>0</v>
      </c>
      <c r="CQ23" s="8" cm="1">
        <f t="array" ref="CQ23">AK23*INDEX(prod_est,$G23+$H23-1,MATCH(CQ$14,$BP$14:$DP$14,0))</f>
        <v>0</v>
      </c>
      <c r="CR23" s="8" cm="1">
        <f t="array" ref="CR23">AL23*INDEX(prod_est,$G23+$H23-1,MATCH(CR$14,$BP$14:$DP$14,0))</f>
        <v>0</v>
      </c>
      <c r="CS23" s="8" cm="1">
        <f t="array" ref="CS23">AM23*INDEX(prod_est,$G23+$H23-1,MATCH(CS$14,$BP$14:$DP$14,0))</f>
        <v>0</v>
      </c>
      <c r="CT23" s="8" cm="1">
        <f t="array" ref="CT23">AN23*INDEX(prod_est,$G23+$H23-1,MATCH(CT$14,$BP$14:$DP$14,0))</f>
        <v>0</v>
      </c>
      <c r="CU23" s="8" cm="1">
        <f t="array" ref="CU23">AO23*INDEX(prod_est,$G23+$H23-1,MATCH(CU$14,$BP$14:$DP$14,0))</f>
        <v>0</v>
      </c>
      <c r="CV23" s="8" cm="1">
        <f t="array" ref="CV23">AP23*INDEX(prod_est,$G23+$H23-1,MATCH(CV$14,$BP$14:$DP$14,0))</f>
        <v>0</v>
      </c>
      <c r="CW23" cm="1">
        <f t="array" ref="CW23">AQ23*INDEX(prod_est,$G23+$H23-1,MATCH(CW$14,$BP$14:$DP$14,0))</f>
        <v>0</v>
      </c>
      <c r="CX23" cm="1">
        <f t="array" ref="CX23">AR23*INDEX(prod_est,$G23+$H23-1,MATCH(CX$14,$BP$14:$DP$14,0))</f>
        <v>0</v>
      </c>
      <c r="CY23" cm="1">
        <f t="array" ref="CY23">AS23*INDEX(prod_est,$G23+$H23-1,MATCH(CY$14,$BP$14:$DP$14,0))</f>
        <v>0</v>
      </c>
      <c r="CZ23" cm="1">
        <f t="array" ref="CZ23">AT23*INDEX(prod_est,$G23+$H23-1,MATCH(CZ$14,$BP$14:$DP$14,0))</f>
        <v>0</v>
      </c>
      <c r="DA23" cm="1">
        <f t="array" ref="DA23">AU23*INDEX(prod_est,$G23+$H23-1,MATCH(DA$14,$BP$14:$DP$14,0))</f>
        <v>0</v>
      </c>
      <c r="DB23" cm="1">
        <f t="array" ref="DB23">AV23*INDEX(prod_est,$G23+$H23-1,MATCH(DB$14,$BP$14:$DP$14,0))</f>
        <v>0</v>
      </c>
      <c r="DC23" cm="1">
        <f t="array" ref="DC23">AW23*INDEX(prod_est,$G23+$H23-1,MATCH(DC$14,$BP$14:$DP$14,0))</f>
        <v>0</v>
      </c>
      <c r="DD23" cm="1">
        <f t="array" ref="DD23">AX23*INDEX(prod_est,$G23+$H23-1,MATCH(DD$14,$BP$14:$DP$14,0))</f>
        <v>0</v>
      </c>
      <c r="DE23" cm="1">
        <f t="array" ref="DE23">AY23*INDEX(prod_est,$G23+$H23-1,MATCH(DE$14,$BP$14:$DP$14,0))</f>
        <v>0</v>
      </c>
      <c r="DF23" cm="1">
        <f t="array" ref="DF23">AZ23*INDEX(prod_est,$G23+$H23-1,MATCH(DF$14,$BP$14:$DP$14,0))</f>
        <v>0</v>
      </c>
      <c r="DG23" cm="1">
        <f t="array" ref="DG23">BA23*INDEX(prod_est,$G23+$H23-1,MATCH(DG$14,$BP$14:$DP$14,0))</f>
        <v>0</v>
      </c>
      <c r="DH23" cm="1">
        <f t="array" ref="DH23">BB23*INDEX(prod_est,$G23+$H23-1,MATCH(DH$14,$BP$14:$DP$14,0))</f>
        <v>0</v>
      </c>
      <c r="DI23" cm="1">
        <f t="array" ref="DI23">BC23*INDEX(prod_est,$G23+$H23-1,MATCH(DI$14,$BP$14:$DP$14,0))</f>
        <v>0</v>
      </c>
      <c r="DJ23" cm="1">
        <f t="array" ref="DJ23">BD23*INDEX(prod_est,$G23+$H23-1,MATCH(DJ$14,$BP$14:$DP$14,0))</f>
        <v>0</v>
      </c>
      <c r="DK23" cm="1">
        <f t="array" ref="DK23">BE23*INDEX(prod_est,$G23+$H23-1,MATCH(DK$14,$BP$14:$DP$14,0))</f>
        <v>0</v>
      </c>
      <c r="DL23" cm="1">
        <f t="array" ref="DL23">BF23*INDEX(prod_est,$G23+$H23-1,MATCH(DL$14,$BP$14:$DP$14,0))</f>
        <v>0</v>
      </c>
      <c r="DM23" cm="1">
        <f t="array" ref="DM23">BG23*INDEX(prod_est,$G23+$H23-1,MATCH(DM$14,$BP$14:$DP$14,0))</f>
        <v>0</v>
      </c>
      <c r="DN23" cm="1">
        <f t="array" ref="DN23">BH23*INDEX(prod_est,$G23+$H23-1,MATCH(DN$14,$BP$14:$DP$14,0))</f>
        <v>0</v>
      </c>
      <c r="DO23" cm="1">
        <f t="array" ref="DO23">BI23*INDEX(prod_est,$G23+$H23-1,MATCH(DO$14,$BP$14:$DP$14,0))</f>
        <v>0</v>
      </c>
      <c r="DP23" cm="1">
        <f t="array" ref="DP23">BJ23*INDEX(prod_est,$G23+$H23-1,MATCH(DP$14,$BP$14:$DP$14,0))</f>
        <v>0</v>
      </c>
    </row>
    <row r="24" spans="1:120" x14ac:dyDescent="0.25">
      <c r="A24" t="s">
        <v>38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17</v>
      </c>
      <c r="H24">
        <f>IFERROR(MATCH(D24,Production_est!$D$4:$D$339,0),"-")</f>
        <v>6</v>
      </c>
      <c r="I24" s="8" cm="1">
        <f t="array" ref="I24">IFERROR(INDEX(Production_est!$E$4:$E$339,H24+G24-1),"-")</f>
        <v>0</v>
      </c>
      <c r="J24" s="42">
        <f t="shared" si="0"/>
        <v>0</v>
      </c>
      <c r="K24" s="42">
        <f t="shared" ref="K24:AP24" si="23">J24*(1-$F$4)</f>
        <v>0</v>
      </c>
      <c r="L24" s="42">
        <f t="shared" si="23"/>
        <v>0</v>
      </c>
      <c r="M24" s="42">
        <f t="shared" si="23"/>
        <v>0</v>
      </c>
      <c r="N24" s="42">
        <f t="shared" si="23"/>
        <v>0</v>
      </c>
      <c r="O24" s="42">
        <f t="shared" si="23"/>
        <v>0</v>
      </c>
      <c r="P24" s="42">
        <f t="shared" si="23"/>
        <v>0</v>
      </c>
      <c r="Q24" s="42">
        <f t="shared" si="23"/>
        <v>0</v>
      </c>
      <c r="R24" s="42">
        <f t="shared" si="23"/>
        <v>0</v>
      </c>
      <c r="S24" s="42">
        <f t="shared" si="23"/>
        <v>0</v>
      </c>
      <c r="T24" s="42">
        <f t="shared" si="23"/>
        <v>0</v>
      </c>
      <c r="U24" s="42">
        <f t="shared" si="23"/>
        <v>0</v>
      </c>
      <c r="V24" s="42">
        <f t="shared" si="23"/>
        <v>0</v>
      </c>
      <c r="W24" s="42">
        <f t="shared" si="23"/>
        <v>0</v>
      </c>
      <c r="X24" s="42">
        <f t="shared" si="23"/>
        <v>0</v>
      </c>
      <c r="Y24" s="42">
        <f t="shared" si="23"/>
        <v>0</v>
      </c>
      <c r="Z24" s="42">
        <f t="shared" si="23"/>
        <v>0</v>
      </c>
      <c r="AA24" s="42">
        <f t="shared" si="23"/>
        <v>0</v>
      </c>
      <c r="AB24" s="42">
        <f t="shared" si="23"/>
        <v>0</v>
      </c>
      <c r="AC24" s="42">
        <f t="shared" si="23"/>
        <v>0</v>
      </c>
      <c r="AD24" s="42">
        <f t="shared" si="23"/>
        <v>0</v>
      </c>
      <c r="AE24" s="42">
        <f t="shared" si="23"/>
        <v>0</v>
      </c>
      <c r="AF24" s="42">
        <f t="shared" si="23"/>
        <v>0</v>
      </c>
      <c r="AG24" s="42">
        <f t="shared" si="23"/>
        <v>0</v>
      </c>
      <c r="AH24" s="42">
        <f t="shared" si="23"/>
        <v>0</v>
      </c>
      <c r="AI24" s="42">
        <f t="shared" si="23"/>
        <v>0</v>
      </c>
      <c r="AJ24" s="42">
        <f t="shared" si="23"/>
        <v>0</v>
      </c>
      <c r="AK24" s="42">
        <f t="shared" si="23"/>
        <v>0</v>
      </c>
      <c r="AL24" s="42">
        <f t="shared" si="23"/>
        <v>0</v>
      </c>
      <c r="AM24" s="42">
        <f t="shared" si="23"/>
        <v>0</v>
      </c>
      <c r="AN24" s="42">
        <f t="shared" si="23"/>
        <v>0</v>
      </c>
      <c r="AO24" s="42">
        <f t="shared" si="23"/>
        <v>0</v>
      </c>
      <c r="AP24" s="42">
        <f t="shared" si="23"/>
        <v>0</v>
      </c>
      <c r="AQ24" s="42">
        <f t="shared" ref="AQ24:BJ24" si="24">AP24*(1-$F$4)</f>
        <v>0</v>
      </c>
      <c r="AR24" s="42">
        <f t="shared" si="24"/>
        <v>0</v>
      </c>
      <c r="AS24" s="42">
        <f t="shared" si="24"/>
        <v>0</v>
      </c>
      <c r="AT24" s="42">
        <f t="shared" si="24"/>
        <v>0</v>
      </c>
      <c r="AU24" s="42">
        <f t="shared" si="24"/>
        <v>0</v>
      </c>
      <c r="AV24" s="42">
        <f t="shared" si="24"/>
        <v>0</v>
      </c>
      <c r="AW24" s="42">
        <f t="shared" si="24"/>
        <v>0</v>
      </c>
      <c r="AX24" s="42">
        <f t="shared" si="24"/>
        <v>0</v>
      </c>
      <c r="AY24" s="42">
        <f t="shared" si="24"/>
        <v>0</v>
      </c>
      <c r="AZ24" s="42">
        <f t="shared" si="24"/>
        <v>0</v>
      </c>
      <c r="BA24" s="42">
        <f t="shared" si="24"/>
        <v>0</v>
      </c>
      <c r="BB24" s="42">
        <f t="shared" si="24"/>
        <v>0</v>
      </c>
      <c r="BC24" s="42">
        <f t="shared" si="24"/>
        <v>0</v>
      </c>
      <c r="BD24" s="42">
        <f t="shared" si="24"/>
        <v>0</v>
      </c>
      <c r="BE24" s="42">
        <f t="shared" si="24"/>
        <v>0</v>
      </c>
      <c r="BF24" s="42">
        <f t="shared" si="24"/>
        <v>0</v>
      </c>
      <c r="BG24" s="42">
        <f t="shared" si="24"/>
        <v>0</v>
      </c>
      <c r="BH24" s="42">
        <f t="shared" si="24"/>
        <v>0</v>
      </c>
      <c r="BI24" s="42">
        <f t="shared" si="24"/>
        <v>0</v>
      </c>
      <c r="BJ24" s="42">
        <f t="shared" si="24"/>
        <v>0</v>
      </c>
      <c r="BK24" t="str">
        <f t="shared" si="3"/>
        <v>02_BD</v>
      </c>
      <c r="BL24" t="str">
        <f t="shared" si="4"/>
        <v>d_ind_cem_7_x_jet_fuel</v>
      </c>
      <c r="BO24" s="8">
        <f t="shared" si="5"/>
        <v>0</v>
      </c>
      <c r="BP24" s="8">
        <f t="shared" si="6"/>
        <v>0</v>
      </c>
      <c r="BQ24" s="8" cm="1">
        <f t="array" ref="BQ24">K24*INDEX(prod_est,$G24+$H24-1,MATCH(BQ$14,$BP$14:$DP$14,0))</f>
        <v>0</v>
      </c>
      <c r="BR24" s="8" cm="1">
        <f t="array" ref="BR24">L24*INDEX(prod_est,$G24+$H24-1,MATCH(BR$14,$BP$14:$DP$14,0))</f>
        <v>0</v>
      </c>
      <c r="BS24" s="8" cm="1">
        <f t="array" ref="BS24">M24*INDEX(prod_est,$G24+$H24-1,MATCH(BS$14,$BP$14:$DP$14,0))</f>
        <v>0</v>
      </c>
      <c r="BT24" s="8" cm="1">
        <f t="array" ref="BT24">N24*INDEX(prod_est,$G24+$H24-1,MATCH(BT$14,$BP$14:$DP$14,0))</f>
        <v>0</v>
      </c>
      <c r="BU24" s="8" cm="1">
        <f t="array" ref="BU24">O24*INDEX(prod_est,$G24+$H24-1,MATCH(BU$14,$BP$14:$DP$14,0))</f>
        <v>0</v>
      </c>
      <c r="BV24" s="8" cm="1">
        <f t="array" ref="BV24">P24*INDEX(prod_est,$G24+$H24-1,MATCH(BV$14,$BP$14:$DP$14,0))</f>
        <v>0</v>
      </c>
      <c r="BW24" s="8" cm="1">
        <f t="array" ref="BW24">Q24*INDEX(prod_est,$G24+$H24-1,MATCH(BW$14,$BP$14:$DP$14,0))</f>
        <v>0</v>
      </c>
      <c r="BX24" s="8" cm="1">
        <f t="array" ref="BX24">R24*INDEX(prod_est,$G24+$H24-1,MATCH(BX$14,$BP$14:$DP$14,0))</f>
        <v>0</v>
      </c>
      <c r="BY24" s="8" cm="1">
        <f t="array" ref="BY24">S24*INDEX(prod_est,$G24+$H24-1,MATCH(BY$14,$BP$14:$DP$14,0))</f>
        <v>0</v>
      </c>
      <c r="BZ24" s="8" cm="1">
        <f t="array" ref="BZ24">T24*INDEX(prod_est,$G24+$H24-1,MATCH(BZ$14,$BP$14:$DP$14,0))</f>
        <v>0</v>
      </c>
      <c r="CA24" s="8" cm="1">
        <f t="array" ref="CA24">U24*INDEX(prod_est,$G24+$H24-1,MATCH(CA$14,$BP$14:$DP$14,0))</f>
        <v>0</v>
      </c>
      <c r="CB24" s="8" cm="1">
        <f t="array" ref="CB24">V24*INDEX(prod_est,$G24+$H24-1,MATCH(CB$14,$BP$14:$DP$14,0))</f>
        <v>0</v>
      </c>
      <c r="CC24" s="8" cm="1">
        <f t="array" ref="CC24">W24*INDEX(prod_est,$G24+$H24-1,MATCH(CC$14,$BP$14:$DP$14,0))</f>
        <v>0</v>
      </c>
      <c r="CD24" s="8" cm="1">
        <f t="array" ref="CD24">X24*INDEX(prod_est,$G24+$H24-1,MATCH(CD$14,$BP$14:$DP$14,0))</f>
        <v>0</v>
      </c>
      <c r="CE24" s="8" cm="1">
        <f t="array" ref="CE24">Y24*INDEX(prod_est,$G24+$H24-1,MATCH(CE$14,$BP$14:$DP$14,0))</f>
        <v>0</v>
      </c>
      <c r="CF24" s="8" cm="1">
        <f t="array" ref="CF24">Z24*INDEX(prod_est,$G24+$H24-1,MATCH(CF$14,$BP$14:$DP$14,0))</f>
        <v>0</v>
      </c>
      <c r="CG24" s="8" cm="1">
        <f t="array" ref="CG24">AA24*INDEX(prod_est,$G24+$H24-1,MATCH(CG$14,$BP$14:$DP$14,0))</f>
        <v>0</v>
      </c>
      <c r="CH24" s="8" cm="1">
        <f t="array" ref="CH24">AB24*INDEX(prod_est,$G24+$H24-1,MATCH(CH$14,$BP$14:$DP$14,0))</f>
        <v>0</v>
      </c>
      <c r="CI24" s="8" cm="1">
        <f t="array" ref="CI24">AC24*INDEX(prod_est,$G24+$H24-1,MATCH(CI$14,$BP$14:$DP$14,0))</f>
        <v>0</v>
      </c>
      <c r="CJ24" s="8" cm="1">
        <f t="array" ref="CJ24">AD24*INDEX(prod_est,$G24+$H24-1,MATCH(CJ$14,$BP$14:$DP$14,0))</f>
        <v>0</v>
      </c>
      <c r="CK24" s="8" cm="1">
        <f t="array" ref="CK24">AE24*INDEX(prod_est,$G24+$H24-1,MATCH(CK$14,$BP$14:$DP$14,0))</f>
        <v>0</v>
      </c>
      <c r="CL24" s="8" cm="1">
        <f t="array" ref="CL24">AF24*INDEX(prod_est,$G24+$H24-1,MATCH(CL$14,$BP$14:$DP$14,0))</f>
        <v>0</v>
      </c>
      <c r="CM24" s="8" cm="1">
        <f t="array" ref="CM24">AG24*INDEX(prod_est,$G24+$H24-1,MATCH(CM$14,$BP$14:$DP$14,0))</f>
        <v>0</v>
      </c>
      <c r="CN24" s="8" cm="1">
        <f t="array" ref="CN24">AH24*INDEX(prod_est,$G24+$H24-1,MATCH(CN$14,$BP$14:$DP$14,0))</f>
        <v>0</v>
      </c>
      <c r="CO24" s="8" cm="1">
        <f t="array" ref="CO24">AI24*INDEX(prod_est,$G24+$H24-1,MATCH(CO$14,$BP$14:$DP$14,0))</f>
        <v>0</v>
      </c>
      <c r="CP24" s="8" cm="1">
        <f t="array" ref="CP24">AJ24*INDEX(prod_est,$G24+$H24-1,MATCH(CP$14,$BP$14:$DP$14,0))</f>
        <v>0</v>
      </c>
      <c r="CQ24" s="8" cm="1">
        <f t="array" ref="CQ24">AK24*INDEX(prod_est,$G24+$H24-1,MATCH(CQ$14,$BP$14:$DP$14,0))</f>
        <v>0</v>
      </c>
      <c r="CR24" s="8" cm="1">
        <f t="array" ref="CR24">AL24*INDEX(prod_est,$G24+$H24-1,MATCH(CR$14,$BP$14:$DP$14,0))</f>
        <v>0</v>
      </c>
      <c r="CS24" s="8" cm="1">
        <f t="array" ref="CS24">AM24*INDEX(prod_est,$G24+$H24-1,MATCH(CS$14,$BP$14:$DP$14,0))</f>
        <v>0</v>
      </c>
      <c r="CT24" s="8" cm="1">
        <f t="array" ref="CT24">AN24*INDEX(prod_est,$G24+$H24-1,MATCH(CT$14,$BP$14:$DP$14,0))</f>
        <v>0</v>
      </c>
      <c r="CU24" s="8" cm="1">
        <f t="array" ref="CU24">AO24*INDEX(prod_est,$G24+$H24-1,MATCH(CU$14,$BP$14:$DP$14,0))</f>
        <v>0</v>
      </c>
      <c r="CV24" s="8" cm="1">
        <f t="array" ref="CV24">AP24*INDEX(prod_est,$G24+$H24-1,MATCH(CV$14,$BP$14:$DP$14,0))</f>
        <v>0</v>
      </c>
      <c r="CW24" cm="1">
        <f t="array" ref="CW24">AQ24*INDEX(prod_est,$G24+$H24-1,MATCH(CW$14,$BP$14:$DP$14,0))</f>
        <v>0</v>
      </c>
      <c r="CX24" cm="1">
        <f t="array" ref="CX24">AR24*INDEX(prod_est,$G24+$H24-1,MATCH(CX$14,$BP$14:$DP$14,0))</f>
        <v>0</v>
      </c>
      <c r="CY24" cm="1">
        <f t="array" ref="CY24">AS24*INDEX(prod_est,$G24+$H24-1,MATCH(CY$14,$BP$14:$DP$14,0))</f>
        <v>0</v>
      </c>
      <c r="CZ24" cm="1">
        <f t="array" ref="CZ24">AT24*INDEX(prod_est,$G24+$H24-1,MATCH(CZ$14,$BP$14:$DP$14,0))</f>
        <v>0</v>
      </c>
      <c r="DA24" cm="1">
        <f t="array" ref="DA24">AU24*INDEX(prod_est,$G24+$H24-1,MATCH(DA$14,$BP$14:$DP$14,0))</f>
        <v>0</v>
      </c>
      <c r="DB24" cm="1">
        <f t="array" ref="DB24">AV24*INDEX(prod_est,$G24+$H24-1,MATCH(DB$14,$BP$14:$DP$14,0))</f>
        <v>0</v>
      </c>
      <c r="DC24" cm="1">
        <f t="array" ref="DC24">AW24*INDEX(prod_est,$G24+$H24-1,MATCH(DC$14,$BP$14:$DP$14,0))</f>
        <v>0</v>
      </c>
      <c r="DD24" cm="1">
        <f t="array" ref="DD24">AX24*INDEX(prod_est,$G24+$H24-1,MATCH(DD$14,$BP$14:$DP$14,0))</f>
        <v>0</v>
      </c>
      <c r="DE24" cm="1">
        <f t="array" ref="DE24">AY24*INDEX(prod_est,$G24+$H24-1,MATCH(DE$14,$BP$14:$DP$14,0))</f>
        <v>0</v>
      </c>
      <c r="DF24" cm="1">
        <f t="array" ref="DF24">AZ24*INDEX(prod_est,$G24+$H24-1,MATCH(DF$14,$BP$14:$DP$14,0))</f>
        <v>0</v>
      </c>
      <c r="DG24" cm="1">
        <f t="array" ref="DG24">BA24*INDEX(prod_est,$G24+$H24-1,MATCH(DG$14,$BP$14:$DP$14,0))</f>
        <v>0</v>
      </c>
      <c r="DH24" cm="1">
        <f t="array" ref="DH24">BB24*INDEX(prod_est,$G24+$H24-1,MATCH(DH$14,$BP$14:$DP$14,0))</f>
        <v>0</v>
      </c>
      <c r="DI24" cm="1">
        <f t="array" ref="DI24">BC24*INDEX(prod_est,$G24+$H24-1,MATCH(DI$14,$BP$14:$DP$14,0))</f>
        <v>0</v>
      </c>
      <c r="DJ24" cm="1">
        <f t="array" ref="DJ24">BD24*INDEX(prod_est,$G24+$H24-1,MATCH(DJ$14,$BP$14:$DP$14,0))</f>
        <v>0</v>
      </c>
      <c r="DK24" cm="1">
        <f t="array" ref="DK24">BE24*INDEX(prod_est,$G24+$H24-1,MATCH(DK$14,$BP$14:$DP$14,0))</f>
        <v>0</v>
      </c>
      <c r="DL24" cm="1">
        <f t="array" ref="DL24">BF24*INDEX(prod_est,$G24+$H24-1,MATCH(DL$14,$BP$14:$DP$14,0))</f>
        <v>0</v>
      </c>
      <c r="DM24" cm="1">
        <f t="array" ref="DM24">BG24*INDEX(prod_est,$G24+$H24-1,MATCH(DM$14,$BP$14:$DP$14,0))</f>
        <v>0</v>
      </c>
      <c r="DN24" cm="1">
        <f t="array" ref="DN24">BH24*INDEX(prod_est,$G24+$H24-1,MATCH(DN$14,$BP$14:$DP$14,0))</f>
        <v>0</v>
      </c>
      <c r="DO24" cm="1">
        <f t="array" ref="DO24">BI24*INDEX(prod_est,$G24+$H24-1,MATCH(DO$14,$BP$14:$DP$14,0))</f>
        <v>0</v>
      </c>
      <c r="DP24" cm="1">
        <f t="array" ref="DP24">BJ24*INDEX(prod_est,$G24+$H24-1,MATCH(DP$14,$BP$14:$DP$14,0))</f>
        <v>0</v>
      </c>
    </row>
    <row r="25" spans="1:120" x14ac:dyDescent="0.25">
      <c r="A25" t="s">
        <v>38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17</v>
      </c>
      <c r="H25">
        <f>IFERROR(MATCH(D25,Production_est!$D$4:$D$339,0),"-")</f>
        <v>6</v>
      </c>
      <c r="I25" s="8" cm="1">
        <f t="array" ref="I25">IFERROR(INDEX(Production_est!$E$4:$E$339,H25+G25-1),"-")</f>
        <v>0</v>
      </c>
      <c r="J25" s="42">
        <f t="shared" si="0"/>
        <v>0</v>
      </c>
      <c r="K25" s="42">
        <f t="shared" ref="K25:AP25" si="25">J25*(1-$F$4)</f>
        <v>0</v>
      </c>
      <c r="L25" s="42">
        <f t="shared" si="25"/>
        <v>0</v>
      </c>
      <c r="M25" s="42">
        <f t="shared" si="25"/>
        <v>0</v>
      </c>
      <c r="N25" s="42">
        <f t="shared" si="25"/>
        <v>0</v>
      </c>
      <c r="O25" s="42">
        <f t="shared" si="25"/>
        <v>0</v>
      </c>
      <c r="P25" s="42">
        <f t="shared" si="25"/>
        <v>0</v>
      </c>
      <c r="Q25" s="42">
        <f t="shared" si="25"/>
        <v>0</v>
      </c>
      <c r="R25" s="42">
        <f t="shared" si="25"/>
        <v>0</v>
      </c>
      <c r="S25" s="42">
        <f t="shared" si="25"/>
        <v>0</v>
      </c>
      <c r="T25" s="42">
        <f t="shared" si="25"/>
        <v>0</v>
      </c>
      <c r="U25" s="42">
        <f t="shared" si="25"/>
        <v>0</v>
      </c>
      <c r="V25" s="42">
        <f t="shared" si="25"/>
        <v>0</v>
      </c>
      <c r="W25" s="42">
        <f t="shared" si="25"/>
        <v>0</v>
      </c>
      <c r="X25" s="42">
        <f t="shared" si="25"/>
        <v>0</v>
      </c>
      <c r="Y25" s="42">
        <f t="shared" si="25"/>
        <v>0</v>
      </c>
      <c r="Z25" s="42">
        <f t="shared" si="25"/>
        <v>0</v>
      </c>
      <c r="AA25" s="42">
        <f t="shared" si="25"/>
        <v>0</v>
      </c>
      <c r="AB25" s="42">
        <f t="shared" si="25"/>
        <v>0</v>
      </c>
      <c r="AC25" s="42">
        <f t="shared" si="25"/>
        <v>0</v>
      </c>
      <c r="AD25" s="42">
        <f t="shared" si="25"/>
        <v>0</v>
      </c>
      <c r="AE25" s="42">
        <f t="shared" si="25"/>
        <v>0</v>
      </c>
      <c r="AF25" s="42">
        <f t="shared" si="25"/>
        <v>0</v>
      </c>
      <c r="AG25" s="42">
        <f t="shared" si="25"/>
        <v>0</v>
      </c>
      <c r="AH25" s="42">
        <f t="shared" si="25"/>
        <v>0</v>
      </c>
      <c r="AI25" s="42">
        <f t="shared" si="25"/>
        <v>0</v>
      </c>
      <c r="AJ25" s="42">
        <f t="shared" si="25"/>
        <v>0</v>
      </c>
      <c r="AK25" s="42">
        <f t="shared" si="25"/>
        <v>0</v>
      </c>
      <c r="AL25" s="42">
        <f t="shared" si="25"/>
        <v>0</v>
      </c>
      <c r="AM25" s="42">
        <f t="shared" si="25"/>
        <v>0</v>
      </c>
      <c r="AN25" s="42">
        <f t="shared" si="25"/>
        <v>0</v>
      </c>
      <c r="AO25" s="42">
        <f t="shared" si="25"/>
        <v>0</v>
      </c>
      <c r="AP25" s="42">
        <f t="shared" si="25"/>
        <v>0</v>
      </c>
      <c r="AQ25" s="42">
        <f t="shared" ref="AQ25:BJ25" si="26">AP25*(1-$F$4)</f>
        <v>0</v>
      </c>
      <c r="AR25" s="42">
        <f t="shared" si="26"/>
        <v>0</v>
      </c>
      <c r="AS25" s="42">
        <f t="shared" si="26"/>
        <v>0</v>
      </c>
      <c r="AT25" s="42">
        <f t="shared" si="26"/>
        <v>0</v>
      </c>
      <c r="AU25" s="42">
        <f t="shared" si="26"/>
        <v>0</v>
      </c>
      <c r="AV25" s="42">
        <f t="shared" si="26"/>
        <v>0</v>
      </c>
      <c r="AW25" s="42">
        <f t="shared" si="26"/>
        <v>0</v>
      </c>
      <c r="AX25" s="42">
        <f t="shared" si="26"/>
        <v>0</v>
      </c>
      <c r="AY25" s="42">
        <f t="shared" si="26"/>
        <v>0</v>
      </c>
      <c r="AZ25" s="42">
        <f t="shared" si="26"/>
        <v>0</v>
      </c>
      <c r="BA25" s="42">
        <f t="shared" si="26"/>
        <v>0</v>
      </c>
      <c r="BB25" s="42">
        <f t="shared" si="26"/>
        <v>0</v>
      </c>
      <c r="BC25" s="42">
        <f t="shared" si="26"/>
        <v>0</v>
      </c>
      <c r="BD25" s="42">
        <f t="shared" si="26"/>
        <v>0</v>
      </c>
      <c r="BE25" s="42">
        <f t="shared" si="26"/>
        <v>0</v>
      </c>
      <c r="BF25" s="42">
        <f t="shared" si="26"/>
        <v>0</v>
      </c>
      <c r="BG25" s="42">
        <f t="shared" si="26"/>
        <v>0</v>
      </c>
      <c r="BH25" s="42">
        <f t="shared" si="26"/>
        <v>0</v>
      </c>
      <c r="BI25" s="42">
        <f t="shared" si="26"/>
        <v>0</v>
      </c>
      <c r="BJ25" s="42">
        <f t="shared" si="26"/>
        <v>0</v>
      </c>
      <c r="BK25" t="str">
        <f t="shared" si="3"/>
        <v>02_BD</v>
      </c>
      <c r="BL25" t="str">
        <f t="shared" si="4"/>
        <v>d_ind_cem_7_6_kerosene</v>
      </c>
      <c r="BO25" s="8">
        <f t="shared" si="5"/>
        <v>0</v>
      </c>
      <c r="BP25" s="8">
        <f t="shared" si="6"/>
        <v>0</v>
      </c>
      <c r="BQ25" s="8" cm="1">
        <f t="array" ref="BQ25">K25*INDEX(prod_est,$G25+$H25-1,MATCH(BQ$14,$BP$14:$DP$14,0))</f>
        <v>0</v>
      </c>
      <c r="BR25" s="8" cm="1">
        <f t="array" ref="BR25">L25*INDEX(prod_est,$G25+$H25-1,MATCH(BR$14,$BP$14:$DP$14,0))</f>
        <v>0</v>
      </c>
      <c r="BS25" s="8" cm="1">
        <f t="array" ref="BS25">M25*INDEX(prod_est,$G25+$H25-1,MATCH(BS$14,$BP$14:$DP$14,0))</f>
        <v>0</v>
      </c>
      <c r="BT25" s="8" cm="1">
        <f t="array" ref="BT25">N25*INDEX(prod_est,$G25+$H25-1,MATCH(BT$14,$BP$14:$DP$14,0))</f>
        <v>0</v>
      </c>
      <c r="BU25" s="8" cm="1">
        <f t="array" ref="BU25">O25*INDEX(prod_est,$G25+$H25-1,MATCH(BU$14,$BP$14:$DP$14,0))</f>
        <v>0</v>
      </c>
      <c r="BV25" s="8" cm="1">
        <f t="array" ref="BV25">P25*INDEX(prod_est,$G25+$H25-1,MATCH(BV$14,$BP$14:$DP$14,0))</f>
        <v>0</v>
      </c>
      <c r="BW25" s="8" cm="1">
        <f t="array" ref="BW25">Q25*INDEX(prod_est,$G25+$H25-1,MATCH(BW$14,$BP$14:$DP$14,0))</f>
        <v>0</v>
      </c>
      <c r="BX25" s="8" cm="1">
        <f t="array" ref="BX25">R25*INDEX(prod_est,$G25+$H25-1,MATCH(BX$14,$BP$14:$DP$14,0))</f>
        <v>0</v>
      </c>
      <c r="BY25" s="8" cm="1">
        <f t="array" ref="BY25">S25*INDEX(prod_est,$G25+$H25-1,MATCH(BY$14,$BP$14:$DP$14,0))</f>
        <v>0</v>
      </c>
      <c r="BZ25" s="8" cm="1">
        <f t="array" ref="BZ25">T25*INDEX(prod_est,$G25+$H25-1,MATCH(BZ$14,$BP$14:$DP$14,0))</f>
        <v>0</v>
      </c>
      <c r="CA25" s="8" cm="1">
        <f t="array" ref="CA25">U25*INDEX(prod_est,$G25+$H25-1,MATCH(CA$14,$BP$14:$DP$14,0))</f>
        <v>0</v>
      </c>
      <c r="CB25" s="8" cm="1">
        <f t="array" ref="CB25">V25*INDEX(prod_est,$G25+$H25-1,MATCH(CB$14,$BP$14:$DP$14,0))</f>
        <v>0</v>
      </c>
      <c r="CC25" s="8" cm="1">
        <f t="array" ref="CC25">W25*INDEX(prod_est,$G25+$H25-1,MATCH(CC$14,$BP$14:$DP$14,0))</f>
        <v>0</v>
      </c>
      <c r="CD25" s="8" cm="1">
        <f t="array" ref="CD25">X25*INDEX(prod_est,$G25+$H25-1,MATCH(CD$14,$BP$14:$DP$14,0))</f>
        <v>0</v>
      </c>
      <c r="CE25" s="8" cm="1">
        <f t="array" ref="CE25">Y25*INDEX(prod_est,$G25+$H25-1,MATCH(CE$14,$BP$14:$DP$14,0))</f>
        <v>0</v>
      </c>
      <c r="CF25" s="8" cm="1">
        <f t="array" ref="CF25">Z25*INDEX(prod_est,$G25+$H25-1,MATCH(CF$14,$BP$14:$DP$14,0))</f>
        <v>0</v>
      </c>
      <c r="CG25" s="8" cm="1">
        <f t="array" ref="CG25">AA25*INDEX(prod_est,$G25+$H25-1,MATCH(CG$14,$BP$14:$DP$14,0))</f>
        <v>0</v>
      </c>
      <c r="CH25" s="8" cm="1">
        <f t="array" ref="CH25">AB25*INDEX(prod_est,$G25+$H25-1,MATCH(CH$14,$BP$14:$DP$14,0))</f>
        <v>0</v>
      </c>
      <c r="CI25" s="8" cm="1">
        <f t="array" ref="CI25">AC25*INDEX(prod_est,$G25+$H25-1,MATCH(CI$14,$BP$14:$DP$14,0))</f>
        <v>0</v>
      </c>
      <c r="CJ25" s="8" cm="1">
        <f t="array" ref="CJ25">AD25*INDEX(prod_est,$G25+$H25-1,MATCH(CJ$14,$BP$14:$DP$14,0))</f>
        <v>0</v>
      </c>
      <c r="CK25" s="8" cm="1">
        <f t="array" ref="CK25">AE25*INDEX(prod_est,$G25+$H25-1,MATCH(CK$14,$BP$14:$DP$14,0))</f>
        <v>0</v>
      </c>
      <c r="CL25" s="8" cm="1">
        <f t="array" ref="CL25">AF25*INDEX(prod_est,$G25+$H25-1,MATCH(CL$14,$BP$14:$DP$14,0))</f>
        <v>0</v>
      </c>
      <c r="CM25" s="8" cm="1">
        <f t="array" ref="CM25">AG25*INDEX(prod_est,$G25+$H25-1,MATCH(CM$14,$BP$14:$DP$14,0))</f>
        <v>0</v>
      </c>
      <c r="CN25" s="8" cm="1">
        <f t="array" ref="CN25">AH25*INDEX(prod_est,$G25+$H25-1,MATCH(CN$14,$BP$14:$DP$14,0))</f>
        <v>0</v>
      </c>
      <c r="CO25" s="8" cm="1">
        <f t="array" ref="CO25">AI25*INDEX(prod_est,$G25+$H25-1,MATCH(CO$14,$BP$14:$DP$14,0))</f>
        <v>0</v>
      </c>
      <c r="CP25" s="8" cm="1">
        <f t="array" ref="CP25">AJ25*INDEX(prod_est,$G25+$H25-1,MATCH(CP$14,$BP$14:$DP$14,0))</f>
        <v>0</v>
      </c>
      <c r="CQ25" s="8" cm="1">
        <f t="array" ref="CQ25">AK25*INDEX(prod_est,$G25+$H25-1,MATCH(CQ$14,$BP$14:$DP$14,0))</f>
        <v>0</v>
      </c>
      <c r="CR25" s="8" cm="1">
        <f t="array" ref="CR25">AL25*INDEX(prod_est,$G25+$H25-1,MATCH(CR$14,$BP$14:$DP$14,0))</f>
        <v>0</v>
      </c>
      <c r="CS25" s="8" cm="1">
        <f t="array" ref="CS25">AM25*INDEX(prod_est,$G25+$H25-1,MATCH(CS$14,$BP$14:$DP$14,0))</f>
        <v>0</v>
      </c>
      <c r="CT25" s="8" cm="1">
        <f t="array" ref="CT25">AN25*INDEX(prod_est,$G25+$H25-1,MATCH(CT$14,$BP$14:$DP$14,0))</f>
        <v>0</v>
      </c>
      <c r="CU25" s="8" cm="1">
        <f t="array" ref="CU25">AO25*INDEX(prod_est,$G25+$H25-1,MATCH(CU$14,$BP$14:$DP$14,0))</f>
        <v>0</v>
      </c>
      <c r="CV25" s="8" cm="1">
        <f t="array" ref="CV25">AP25*INDEX(prod_est,$G25+$H25-1,MATCH(CV$14,$BP$14:$DP$14,0))</f>
        <v>0</v>
      </c>
      <c r="CW25" cm="1">
        <f t="array" ref="CW25">AQ25*INDEX(prod_est,$G25+$H25-1,MATCH(CW$14,$BP$14:$DP$14,0))</f>
        <v>0</v>
      </c>
      <c r="CX25" cm="1">
        <f t="array" ref="CX25">AR25*INDEX(prod_est,$G25+$H25-1,MATCH(CX$14,$BP$14:$DP$14,0))</f>
        <v>0</v>
      </c>
      <c r="CY25" cm="1">
        <f t="array" ref="CY25">AS25*INDEX(prod_est,$G25+$H25-1,MATCH(CY$14,$BP$14:$DP$14,0))</f>
        <v>0</v>
      </c>
      <c r="CZ25" cm="1">
        <f t="array" ref="CZ25">AT25*INDEX(prod_est,$G25+$H25-1,MATCH(CZ$14,$BP$14:$DP$14,0))</f>
        <v>0</v>
      </c>
      <c r="DA25" cm="1">
        <f t="array" ref="DA25">AU25*INDEX(prod_est,$G25+$H25-1,MATCH(DA$14,$BP$14:$DP$14,0))</f>
        <v>0</v>
      </c>
      <c r="DB25" cm="1">
        <f t="array" ref="DB25">AV25*INDEX(prod_est,$G25+$H25-1,MATCH(DB$14,$BP$14:$DP$14,0))</f>
        <v>0</v>
      </c>
      <c r="DC25" cm="1">
        <f t="array" ref="DC25">AW25*INDEX(prod_est,$G25+$H25-1,MATCH(DC$14,$BP$14:$DP$14,0))</f>
        <v>0</v>
      </c>
      <c r="DD25" cm="1">
        <f t="array" ref="DD25">AX25*INDEX(prod_est,$G25+$H25-1,MATCH(DD$14,$BP$14:$DP$14,0))</f>
        <v>0</v>
      </c>
      <c r="DE25" cm="1">
        <f t="array" ref="DE25">AY25*INDEX(prod_est,$G25+$H25-1,MATCH(DE$14,$BP$14:$DP$14,0))</f>
        <v>0</v>
      </c>
      <c r="DF25" cm="1">
        <f t="array" ref="DF25">AZ25*INDEX(prod_est,$G25+$H25-1,MATCH(DF$14,$BP$14:$DP$14,0))</f>
        <v>0</v>
      </c>
      <c r="DG25" cm="1">
        <f t="array" ref="DG25">BA25*INDEX(prod_est,$G25+$H25-1,MATCH(DG$14,$BP$14:$DP$14,0))</f>
        <v>0</v>
      </c>
      <c r="DH25" cm="1">
        <f t="array" ref="DH25">BB25*INDEX(prod_est,$G25+$H25-1,MATCH(DH$14,$BP$14:$DP$14,0))</f>
        <v>0</v>
      </c>
      <c r="DI25" cm="1">
        <f t="array" ref="DI25">BC25*INDEX(prod_est,$G25+$H25-1,MATCH(DI$14,$BP$14:$DP$14,0))</f>
        <v>0</v>
      </c>
      <c r="DJ25" cm="1">
        <f t="array" ref="DJ25">BD25*INDEX(prod_est,$G25+$H25-1,MATCH(DJ$14,$BP$14:$DP$14,0))</f>
        <v>0</v>
      </c>
      <c r="DK25" cm="1">
        <f t="array" ref="DK25">BE25*INDEX(prod_est,$G25+$H25-1,MATCH(DK$14,$BP$14:$DP$14,0))</f>
        <v>0</v>
      </c>
      <c r="DL25" cm="1">
        <f t="array" ref="DL25">BF25*INDEX(prod_est,$G25+$H25-1,MATCH(DL$14,$BP$14:$DP$14,0))</f>
        <v>0</v>
      </c>
      <c r="DM25" cm="1">
        <f t="array" ref="DM25">BG25*INDEX(prod_est,$G25+$H25-1,MATCH(DM$14,$BP$14:$DP$14,0))</f>
        <v>0</v>
      </c>
      <c r="DN25" cm="1">
        <f t="array" ref="DN25">BH25*INDEX(prod_est,$G25+$H25-1,MATCH(DN$14,$BP$14:$DP$14,0))</f>
        <v>0</v>
      </c>
      <c r="DO25" cm="1">
        <f t="array" ref="DO25">BI25*INDEX(prod_est,$G25+$H25-1,MATCH(DO$14,$BP$14:$DP$14,0))</f>
        <v>0</v>
      </c>
      <c r="DP25" cm="1">
        <f t="array" ref="DP25">BJ25*INDEX(prod_est,$G25+$H25-1,MATCH(DP$14,$BP$14:$DP$14,0))</f>
        <v>0</v>
      </c>
    </row>
    <row r="26" spans="1:120" x14ac:dyDescent="0.25">
      <c r="A26" t="s">
        <v>38</v>
      </c>
      <c r="B26" t="s">
        <v>16</v>
      </c>
      <c r="C26" t="s">
        <v>16</v>
      </c>
      <c r="D26" t="s">
        <v>37</v>
      </c>
      <c r="E26" s="8">
        <v>0</v>
      </c>
      <c r="F26" s="8">
        <v>0</v>
      </c>
      <c r="G26">
        <f>MATCH(A26,Production_est!$A$4:$A$339,0)</f>
        <v>17</v>
      </c>
      <c r="H26">
        <f>IFERROR(MATCH(D26,Production_est!$D$4:$D$339,0),"-")</f>
        <v>6</v>
      </c>
      <c r="I26" s="8" cm="1">
        <f t="array" ref="I26">IFERROR(INDEX(Production_est!$E$4:$E$339,H26+G26-1),"-")</f>
        <v>0</v>
      </c>
      <c r="J26" s="42">
        <f t="shared" si="0"/>
        <v>0</v>
      </c>
      <c r="K26" s="42">
        <f t="shared" ref="K26:AP26" si="27">J26*(1-$F$4)</f>
        <v>0</v>
      </c>
      <c r="L26" s="42">
        <f t="shared" si="27"/>
        <v>0</v>
      </c>
      <c r="M26" s="42">
        <f t="shared" si="27"/>
        <v>0</v>
      </c>
      <c r="N26" s="42">
        <f t="shared" si="27"/>
        <v>0</v>
      </c>
      <c r="O26" s="42">
        <f t="shared" si="27"/>
        <v>0</v>
      </c>
      <c r="P26" s="42">
        <f t="shared" si="27"/>
        <v>0</v>
      </c>
      <c r="Q26" s="42">
        <f t="shared" si="27"/>
        <v>0</v>
      </c>
      <c r="R26" s="42">
        <f t="shared" si="27"/>
        <v>0</v>
      </c>
      <c r="S26" s="42">
        <f t="shared" si="27"/>
        <v>0</v>
      </c>
      <c r="T26" s="42">
        <f t="shared" si="27"/>
        <v>0</v>
      </c>
      <c r="U26" s="42">
        <f t="shared" si="27"/>
        <v>0</v>
      </c>
      <c r="V26" s="42">
        <f t="shared" si="27"/>
        <v>0</v>
      </c>
      <c r="W26" s="42">
        <f t="shared" si="27"/>
        <v>0</v>
      </c>
      <c r="X26" s="42">
        <f t="shared" si="27"/>
        <v>0</v>
      </c>
      <c r="Y26" s="42">
        <f t="shared" si="27"/>
        <v>0</v>
      </c>
      <c r="Z26" s="42">
        <f t="shared" si="27"/>
        <v>0</v>
      </c>
      <c r="AA26" s="42">
        <f t="shared" si="27"/>
        <v>0</v>
      </c>
      <c r="AB26" s="42">
        <f t="shared" si="27"/>
        <v>0</v>
      </c>
      <c r="AC26" s="42">
        <f t="shared" si="27"/>
        <v>0</v>
      </c>
      <c r="AD26" s="42">
        <f t="shared" si="27"/>
        <v>0</v>
      </c>
      <c r="AE26" s="42">
        <f t="shared" si="27"/>
        <v>0</v>
      </c>
      <c r="AF26" s="42">
        <f t="shared" si="27"/>
        <v>0</v>
      </c>
      <c r="AG26" s="42">
        <f t="shared" si="27"/>
        <v>0</v>
      </c>
      <c r="AH26" s="42">
        <f t="shared" si="27"/>
        <v>0</v>
      </c>
      <c r="AI26" s="42">
        <f t="shared" si="27"/>
        <v>0</v>
      </c>
      <c r="AJ26" s="42">
        <f t="shared" si="27"/>
        <v>0</v>
      </c>
      <c r="AK26" s="42">
        <f t="shared" si="27"/>
        <v>0</v>
      </c>
      <c r="AL26" s="42">
        <f t="shared" si="27"/>
        <v>0</v>
      </c>
      <c r="AM26" s="42">
        <f t="shared" si="27"/>
        <v>0</v>
      </c>
      <c r="AN26" s="42">
        <f t="shared" si="27"/>
        <v>0</v>
      </c>
      <c r="AO26" s="42">
        <f t="shared" si="27"/>
        <v>0</v>
      </c>
      <c r="AP26" s="42">
        <f t="shared" si="27"/>
        <v>0</v>
      </c>
      <c r="AQ26" s="42">
        <f t="shared" ref="AQ26:BJ26" si="28">AP26*(1-$F$4)</f>
        <v>0</v>
      </c>
      <c r="AR26" s="42">
        <f t="shared" si="28"/>
        <v>0</v>
      </c>
      <c r="AS26" s="42">
        <f t="shared" si="28"/>
        <v>0</v>
      </c>
      <c r="AT26" s="42">
        <f t="shared" si="28"/>
        <v>0</v>
      </c>
      <c r="AU26" s="42">
        <f t="shared" si="28"/>
        <v>0</v>
      </c>
      <c r="AV26" s="42">
        <f t="shared" si="28"/>
        <v>0</v>
      </c>
      <c r="AW26" s="42">
        <f t="shared" si="28"/>
        <v>0</v>
      </c>
      <c r="AX26" s="42">
        <f t="shared" si="28"/>
        <v>0</v>
      </c>
      <c r="AY26" s="42">
        <f t="shared" si="28"/>
        <v>0</v>
      </c>
      <c r="AZ26" s="42">
        <f t="shared" si="28"/>
        <v>0</v>
      </c>
      <c r="BA26" s="42">
        <f t="shared" si="28"/>
        <v>0</v>
      </c>
      <c r="BB26" s="42">
        <f t="shared" si="28"/>
        <v>0</v>
      </c>
      <c r="BC26" s="42">
        <f t="shared" si="28"/>
        <v>0</v>
      </c>
      <c r="BD26" s="42">
        <f t="shared" si="28"/>
        <v>0</v>
      </c>
      <c r="BE26" s="42">
        <f t="shared" si="28"/>
        <v>0</v>
      </c>
      <c r="BF26" s="42">
        <f t="shared" si="28"/>
        <v>0</v>
      </c>
      <c r="BG26" s="42">
        <f t="shared" si="28"/>
        <v>0</v>
      </c>
      <c r="BH26" s="42">
        <f t="shared" si="28"/>
        <v>0</v>
      </c>
      <c r="BI26" s="42">
        <f t="shared" si="28"/>
        <v>0</v>
      </c>
      <c r="BJ26" s="42">
        <f t="shared" si="28"/>
        <v>0</v>
      </c>
      <c r="BK26" t="str">
        <f t="shared" si="3"/>
        <v>02_BD</v>
      </c>
      <c r="BL26" t="str">
        <f t="shared" si="4"/>
        <v>d_ind_cem_7_7_gas_diesel_oil</v>
      </c>
      <c r="BO26" s="8">
        <f t="shared" si="5"/>
        <v>0</v>
      </c>
      <c r="BP26" s="8">
        <f t="shared" si="6"/>
        <v>0</v>
      </c>
      <c r="BQ26" s="8" cm="1">
        <f t="array" ref="BQ26">K26*INDEX(prod_est,$G26+$H26-1,MATCH(BQ$14,$BP$14:$DP$14,0))</f>
        <v>0</v>
      </c>
      <c r="BR26" s="8" cm="1">
        <f t="array" ref="BR26">L26*INDEX(prod_est,$G26+$H26-1,MATCH(BR$14,$BP$14:$DP$14,0))</f>
        <v>0</v>
      </c>
      <c r="BS26" s="8" cm="1">
        <f t="array" ref="BS26">M26*INDEX(prod_est,$G26+$H26-1,MATCH(BS$14,$BP$14:$DP$14,0))</f>
        <v>0</v>
      </c>
      <c r="BT26" s="8" cm="1">
        <f t="array" ref="BT26">N26*INDEX(prod_est,$G26+$H26-1,MATCH(BT$14,$BP$14:$DP$14,0))</f>
        <v>0</v>
      </c>
      <c r="BU26" s="8" cm="1">
        <f t="array" ref="BU26">O26*INDEX(prod_est,$G26+$H26-1,MATCH(BU$14,$BP$14:$DP$14,0))</f>
        <v>0</v>
      </c>
      <c r="BV26" s="8" cm="1">
        <f t="array" ref="BV26">P26*INDEX(prod_est,$G26+$H26-1,MATCH(BV$14,$BP$14:$DP$14,0))</f>
        <v>0</v>
      </c>
      <c r="BW26" s="8" cm="1">
        <f t="array" ref="BW26">Q26*INDEX(prod_est,$G26+$H26-1,MATCH(BW$14,$BP$14:$DP$14,0))</f>
        <v>0</v>
      </c>
      <c r="BX26" s="8" cm="1">
        <f t="array" ref="BX26">R26*INDEX(prod_est,$G26+$H26-1,MATCH(BX$14,$BP$14:$DP$14,0))</f>
        <v>0</v>
      </c>
      <c r="BY26" s="8" cm="1">
        <f t="array" ref="BY26">S26*INDEX(prod_est,$G26+$H26-1,MATCH(BY$14,$BP$14:$DP$14,0))</f>
        <v>0</v>
      </c>
      <c r="BZ26" s="8" cm="1">
        <f t="array" ref="BZ26">T26*INDEX(prod_est,$G26+$H26-1,MATCH(BZ$14,$BP$14:$DP$14,0))</f>
        <v>0</v>
      </c>
      <c r="CA26" s="8" cm="1">
        <f t="array" ref="CA26">U26*INDEX(prod_est,$G26+$H26-1,MATCH(CA$14,$BP$14:$DP$14,0))</f>
        <v>0</v>
      </c>
      <c r="CB26" s="8" cm="1">
        <f t="array" ref="CB26">V26*INDEX(prod_est,$G26+$H26-1,MATCH(CB$14,$BP$14:$DP$14,0))</f>
        <v>0</v>
      </c>
      <c r="CC26" s="8" cm="1">
        <f t="array" ref="CC26">W26*INDEX(prod_est,$G26+$H26-1,MATCH(CC$14,$BP$14:$DP$14,0))</f>
        <v>0</v>
      </c>
      <c r="CD26" s="8" cm="1">
        <f t="array" ref="CD26">X26*INDEX(prod_est,$G26+$H26-1,MATCH(CD$14,$BP$14:$DP$14,0))</f>
        <v>0</v>
      </c>
      <c r="CE26" s="8" cm="1">
        <f t="array" ref="CE26">Y26*INDEX(prod_est,$G26+$H26-1,MATCH(CE$14,$BP$14:$DP$14,0))</f>
        <v>0</v>
      </c>
      <c r="CF26" s="8" cm="1">
        <f t="array" ref="CF26">Z26*INDEX(prod_est,$G26+$H26-1,MATCH(CF$14,$BP$14:$DP$14,0))</f>
        <v>0</v>
      </c>
      <c r="CG26" s="8" cm="1">
        <f t="array" ref="CG26">AA26*INDEX(prod_est,$G26+$H26-1,MATCH(CG$14,$BP$14:$DP$14,0))</f>
        <v>0</v>
      </c>
      <c r="CH26" s="8" cm="1">
        <f t="array" ref="CH26">AB26*INDEX(prod_est,$G26+$H26-1,MATCH(CH$14,$BP$14:$DP$14,0))</f>
        <v>0</v>
      </c>
      <c r="CI26" s="8" cm="1">
        <f t="array" ref="CI26">AC26*INDEX(prod_est,$G26+$H26-1,MATCH(CI$14,$BP$14:$DP$14,0))</f>
        <v>0</v>
      </c>
      <c r="CJ26" s="8" cm="1">
        <f t="array" ref="CJ26">AD26*INDEX(prod_est,$G26+$H26-1,MATCH(CJ$14,$BP$14:$DP$14,0))</f>
        <v>0</v>
      </c>
      <c r="CK26" s="8" cm="1">
        <f t="array" ref="CK26">AE26*INDEX(prod_est,$G26+$H26-1,MATCH(CK$14,$BP$14:$DP$14,0))</f>
        <v>0</v>
      </c>
      <c r="CL26" s="8" cm="1">
        <f t="array" ref="CL26">AF26*INDEX(prod_est,$G26+$H26-1,MATCH(CL$14,$BP$14:$DP$14,0))</f>
        <v>0</v>
      </c>
      <c r="CM26" s="8" cm="1">
        <f t="array" ref="CM26">AG26*INDEX(prod_est,$G26+$H26-1,MATCH(CM$14,$BP$14:$DP$14,0))</f>
        <v>0</v>
      </c>
      <c r="CN26" s="8" cm="1">
        <f t="array" ref="CN26">AH26*INDEX(prod_est,$G26+$H26-1,MATCH(CN$14,$BP$14:$DP$14,0))</f>
        <v>0</v>
      </c>
      <c r="CO26" s="8" cm="1">
        <f t="array" ref="CO26">AI26*INDEX(prod_est,$G26+$H26-1,MATCH(CO$14,$BP$14:$DP$14,0))</f>
        <v>0</v>
      </c>
      <c r="CP26" s="8" cm="1">
        <f t="array" ref="CP26">AJ26*INDEX(prod_est,$G26+$H26-1,MATCH(CP$14,$BP$14:$DP$14,0))</f>
        <v>0</v>
      </c>
      <c r="CQ26" s="8" cm="1">
        <f t="array" ref="CQ26">AK26*INDEX(prod_est,$G26+$H26-1,MATCH(CQ$14,$BP$14:$DP$14,0))</f>
        <v>0</v>
      </c>
      <c r="CR26" s="8" cm="1">
        <f t="array" ref="CR26">AL26*INDEX(prod_est,$G26+$H26-1,MATCH(CR$14,$BP$14:$DP$14,0))</f>
        <v>0</v>
      </c>
      <c r="CS26" s="8" cm="1">
        <f t="array" ref="CS26">AM26*INDEX(prod_est,$G26+$H26-1,MATCH(CS$14,$BP$14:$DP$14,0))</f>
        <v>0</v>
      </c>
      <c r="CT26" s="8" cm="1">
        <f t="array" ref="CT26">AN26*INDEX(prod_est,$G26+$H26-1,MATCH(CT$14,$BP$14:$DP$14,0))</f>
        <v>0</v>
      </c>
      <c r="CU26" s="8" cm="1">
        <f t="array" ref="CU26">AO26*INDEX(prod_est,$G26+$H26-1,MATCH(CU$14,$BP$14:$DP$14,0))</f>
        <v>0</v>
      </c>
      <c r="CV26" s="8" cm="1">
        <f t="array" ref="CV26">AP26*INDEX(prod_est,$G26+$H26-1,MATCH(CV$14,$BP$14:$DP$14,0))</f>
        <v>0</v>
      </c>
      <c r="CW26" cm="1">
        <f t="array" ref="CW26">AQ26*INDEX(prod_est,$G26+$H26-1,MATCH(CW$14,$BP$14:$DP$14,0))</f>
        <v>0</v>
      </c>
      <c r="CX26" cm="1">
        <f t="array" ref="CX26">AR26*INDEX(prod_est,$G26+$H26-1,MATCH(CX$14,$BP$14:$DP$14,0))</f>
        <v>0</v>
      </c>
      <c r="CY26" cm="1">
        <f t="array" ref="CY26">AS26*INDEX(prod_est,$G26+$H26-1,MATCH(CY$14,$BP$14:$DP$14,0))</f>
        <v>0</v>
      </c>
      <c r="CZ26" cm="1">
        <f t="array" ref="CZ26">AT26*INDEX(prod_est,$G26+$H26-1,MATCH(CZ$14,$BP$14:$DP$14,0))</f>
        <v>0</v>
      </c>
      <c r="DA26" cm="1">
        <f t="array" ref="DA26">AU26*INDEX(prod_est,$G26+$H26-1,MATCH(DA$14,$BP$14:$DP$14,0))</f>
        <v>0</v>
      </c>
      <c r="DB26" cm="1">
        <f t="array" ref="DB26">AV26*INDEX(prod_est,$G26+$H26-1,MATCH(DB$14,$BP$14:$DP$14,0))</f>
        <v>0</v>
      </c>
      <c r="DC26" cm="1">
        <f t="array" ref="DC26">AW26*INDEX(prod_est,$G26+$H26-1,MATCH(DC$14,$BP$14:$DP$14,0))</f>
        <v>0</v>
      </c>
      <c r="DD26" cm="1">
        <f t="array" ref="DD26">AX26*INDEX(prod_est,$G26+$H26-1,MATCH(DD$14,$BP$14:$DP$14,0))</f>
        <v>0</v>
      </c>
      <c r="DE26" cm="1">
        <f t="array" ref="DE26">AY26*INDEX(prod_est,$G26+$H26-1,MATCH(DE$14,$BP$14:$DP$14,0))</f>
        <v>0</v>
      </c>
      <c r="DF26" cm="1">
        <f t="array" ref="DF26">AZ26*INDEX(prod_est,$G26+$H26-1,MATCH(DF$14,$BP$14:$DP$14,0))</f>
        <v>0</v>
      </c>
      <c r="DG26" cm="1">
        <f t="array" ref="DG26">BA26*INDEX(prod_est,$G26+$H26-1,MATCH(DG$14,$BP$14:$DP$14,0))</f>
        <v>0</v>
      </c>
      <c r="DH26" cm="1">
        <f t="array" ref="DH26">BB26*INDEX(prod_est,$G26+$H26-1,MATCH(DH$14,$BP$14:$DP$14,0))</f>
        <v>0</v>
      </c>
      <c r="DI26" cm="1">
        <f t="array" ref="DI26">BC26*INDEX(prod_est,$G26+$H26-1,MATCH(DI$14,$BP$14:$DP$14,0))</f>
        <v>0</v>
      </c>
      <c r="DJ26" cm="1">
        <f t="array" ref="DJ26">BD26*INDEX(prod_est,$G26+$H26-1,MATCH(DJ$14,$BP$14:$DP$14,0))</f>
        <v>0</v>
      </c>
      <c r="DK26" cm="1">
        <f t="array" ref="DK26">BE26*INDEX(prod_est,$G26+$H26-1,MATCH(DK$14,$BP$14:$DP$14,0))</f>
        <v>0</v>
      </c>
      <c r="DL26" cm="1">
        <f t="array" ref="DL26">BF26*INDEX(prod_est,$G26+$H26-1,MATCH(DL$14,$BP$14:$DP$14,0))</f>
        <v>0</v>
      </c>
      <c r="DM26" cm="1">
        <f t="array" ref="DM26">BG26*INDEX(prod_est,$G26+$H26-1,MATCH(DM$14,$BP$14:$DP$14,0))</f>
        <v>0</v>
      </c>
      <c r="DN26" cm="1">
        <f t="array" ref="DN26">BH26*INDEX(prod_est,$G26+$H26-1,MATCH(DN$14,$BP$14:$DP$14,0))</f>
        <v>0</v>
      </c>
      <c r="DO26" cm="1">
        <f t="array" ref="DO26">BI26*INDEX(prod_est,$G26+$H26-1,MATCH(DO$14,$BP$14:$DP$14,0))</f>
        <v>0</v>
      </c>
      <c r="DP26" cm="1">
        <f t="array" ref="DP26">BJ26*INDEX(prod_est,$G26+$H26-1,MATCH(DP$14,$BP$14:$DP$14,0))</f>
        <v>0</v>
      </c>
    </row>
    <row r="27" spans="1:120" x14ac:dyDescent="0.25">
      <c r="A27" t="s">
        <v>38</v>
      </c>
      <c r="B27" t="s">
        <v>17</v>
      </c>
      <c r="C27" t="s">
        <v>17</v>
      </c>
      <c r="D27" t="s">
        <v>37</v>
      </c>
      <c r="E27" s="8">
        <v>0</v>
      </c>
      <c r="F27" s="8">
        <v>0</v>
      </c>
      <c r="G27">
        <f>MATCH(A27,Production_est!$A$4:$A$339,0)</f>
        <v>17</v>
      </c>
      <c r="H27">
        <f>IFERROR(MATCH(D27,Production_est!$D$4:$D$339,0),"-")</f>
        <v>6</v>
      </c>
      <c r="I27" s="8" cm="1">
        <f t="array" ref="I27">IFERROR(INDEX(Production_est!$E$4:$E$339,H27+G27-1),"-")</f>
        <v>0</v>
      </c>
      <c r="J27" s="42">
        <f t="shared" si="0"/>
        <v>0</v>
      </c>
      <c r="K27" s="42">
        <f t="shared" ref="K27:AP27" si="29">J27*(1-$F$4)</f>
        <v>0</v>
      </c>
      <c r="L27" s="42">
        <f t="shared" si="29"/>
        <v>0</v>
      </c>
      <c r="M27" s="42">
        <f t="shared" si="29"/>
        <v>0</v>
      </c>
      <c r="N27" s="42">
        <f t="shared" si="29"/>
        <v>0</v>
      </c>
      <c r="O27" s="42">
        <f t="shared" si="29"/>
        <v>0</v>
      </c>
      <c r="P27" s="42">
        <f t="shared" si="29"/>
        <v>0</v>
      </c>
      <c r="Q27" s="42">
        <f t="shared" si="29"/>
        <v>0</v>
      </c>
      <c r="R27" s="42">
        <f t="shared" si="29"/>
        <v>0</v>
      </c>
      <c r="S27" s="42">
        <f t="shared" si="29"/>
        <v>0</v>
      </c>
      <c r="T27" s="42">
        <f t="shared" si="29"/>
        <v>0</v>
      </c>
      <c r="U27" s="42">
        <f t="shared" si="29"/>
        <v>0</v>
      </c>
      <c r="V27" s="42">
        <f t="shared" si="29"/>
        <v>0</v>
      </c>
      <c r="W27" s="42">
        <f t="shared" si="29"/>
        <v>0</v>
      </c>
      <c r="X27" s="42">
        <f t="shared" si="29"/>
        <v>0</v>
      </c>
      <c r="Y27" s="42">
        <f t="shared" si="29"/>
        <v>0</v>
      </c>
      <c r="Z27" s="42">
        <f t="shared" si="29"/>
        <v>0</v>
      </c>
      <c r="AA27" s="42">
        <f t="shared" si="29"/>
        <v>0</v>
      </c>
      <c r="AB27" s="42">
        <f t="shared" si="29"/>
        <v>0</v>
      </c>
      <c r="AC27" s="42">
        <f t="shared" si="29"/>
        <v>0</v>
      </c>
      <c r="AD27" s="42">
        <f t="shared" si="29"/>
        <v>0</v>
      </c>
      <c r="AE27" s="42">
        <f t="shared" si="29"/>
        <v>0</v>
      </c>
      <c r="AF27" s="42">
        <f t="shared" si="29"/>
        <v>0</v>
      </c>
      <c r="AG27" s="42">
        <f t="shared" si="29"/>
        <v>0</v>
      </c>
      <c r="AH27" s="42">
        <f t="shared" si="29"/>
        <v>0</v>
      </c>
      <c r="AI27" s="42">
        <f t="shared" si="29"/>
        <v>0</v>
      </c>
      <c r="AJ27" s="42">
        <f t="shared" si="29"/>
        <v>0</v>
      </c>
      <c r="AK27" s="42">
        <f t="shared" si="29"/>
        <v>0</v>
      </c>
      <c r="AL27" s="42">
        <f t="shared" si="29"/>
        <v>0</v>
      </c>
      <c r="AM27" s="42">
        <f t="shared" si="29"/>
        <v>0</v>
      </c>
      <c r="AN27" s="42">
        <f t="shared" si="29"/>
        <v>0</v>
      </c>
      <c r="AO27" s="42">
        <f t="shared" si="29"/>
        <v>0</v>
      </c>
      <c r="AP27" s="42">
        <f t="shared" si="29"/>
        <v>0</v>
      </c>
      <c r="AQ27" s="42">
        <f t="shared" ref="AQ27:BJ27" si="30">AP27*(1-$F$4)</f>
        <v>0</v>
      </c>
      <c r="AR27" s="42">
        <f t="shared" si="30"/>
        <v>0</v>
      </c>
      <c r="AS27" s="42">
        <f t="shared" si="30"/>
        <v>0</v>
      </c>
      <c r="AT27" s="42">
        <f t="shared" si="30"/>
        <v>0</v>
      </c>
      <c r="AU27" s="42">
        <f t="shared" si="30"/>
        <v>0</v>
      </c>
      <c r="AV27" s="42">
        <f t="shared" si="30"/>
        <v>0</v>
      </c>
      <c r="AW27" s="42">
        <f t="shared" si="30"/>
        <v>0</v>
      </c>
      <c r="AX27" s="42">
        <f t="shared" si="30"/>
        <v>0</v>
      </c>
      <c r="AY27" s="42">
        <f t="shared" si="30"/>
        <v>0</v>
      </c>
      <c r="AZ27" s="42">
        <f t="shared" si="30"/>
        <v>0</v>
      </c>
      <c r="BA27" s="42">
        <f t="shared" si="30"/>
        <v>0</v>
      </c>
      <c r="BB27" s="42">
        <f t="shared" si="30"/>
        <v>0</v>
      </c>
      <c r="BC27" s="42">
        <f t="shared" si="30"/>
        <v>0</v>
      </c>
      <c r="BD27" s="42">
        <f t="shared" si="30"/>
        <v>0</v>
      </c>
      <c r="BE27" s="42">
        <f t="shared" si="30"/>
        <v>0</v>
      </c>
      <c r="BF27" s="42">
        <f t="shared" si="30"/>
        <v>0</v>
      </c>
      <c r="BG27" s="42">
        <f t="shared" si="30"/>
        <v>0</v>
      </c>
      <c r="BH27" s="42">
        <f t="shared" si="30"/>
        <v>0</v>
      </c>
      <c r="BI27" s="42">
        <f t="shared" si="30"/>
        <v>0</v>
      </c>
      <c r="BJ27" s="42">
        <f t="shared" si="30"/>
        <v>0</v>
      </c>
      <c r="BK27" t="str">
        <f t="shared" si="3"/>
        <v>02_BD</v>
      </c>
      <c r="BL27" t="str">
        <f t="shared" si="4"/>
        <v>d_ind_cem_7_8_fuel_oil</v>
      </c>
      <c r="BO27" s="8">
        <f t="shared" si="5"/>
        <v>0</v>
      </c>
      <c r="BP27" s="8">
        <f t="shared" si="6"/>
        <v>0</v>
      </c>
      <c r="BQ27" s="8" cm="1">
        <f t="array" ref="BQ27">K27*INDEX(prod_est,$G27+$H27-1,MATCH(BQ$14,$BP$14:$DP$14,0))</f>
        <v>0</v>
      </c>
      <c r="BR27" s="8" cm="1">
        <f t="array" ref="BR27">L27*INDEX(prod_est,$G27+$H27-1,MATCH(BR$14,$BP$14:$DP$14,0))</f>
        <v>0</v>
      </c>
      <c r="BS27" s="8" cm="1">
        <f t="array" ref="BS27">M27*INDEX(prod_est,$G27+$H27-1,MATCH(BS$14,$BP$14:$DP$14,0))</f>
        <v>0</v>
      </c>
      <c r="BT27" s="8" cm="1">
        <f t="array" ref="BT27">N27*INDEX(prod_est,$G27+$H27-1,MATCH(BT$14,$BP$14:$DP$14,0))</f>
        <v>0</v>
      </c>
      <c r="BU27" s="8" cm="1">
        <f t="array" ref="BU27">O27*INDEX(prod_est,$G27+$H27-1,MATCH(BU$14,$BP$14:$DP$14,0))</f>
        <v>0</v>
      </c>
      <c r="BV27" s="8" cm="1">
        <f t="array" ref="BV27">P27*INDEX(prod_est,$G27+$H27-1,MATCH(BV$14,$BP$14:$DP$14,0))</f>
        <v>0</v>
      </c>
      <c r="BW27" s="8" cm="1">
        <f t="array" ref="BW27">Q27*INDEX(prod_est,$G27+$H27-1,MATCH(BW$14,$BP$14:$DP$14,0))</f>
        <v>0</v>
      </c>
      <c r="BX27" s="8" cm="1">
        <f t="array" ref="BX27">R27*INDEX(prod_est,$G27+$H27-1,MATCH(BX$14,$BP$14:$DP$14,0))</f>
        <v>0</v>
      </c>
      <c r="BY27" s="8" cm="1">
        <f t="array" ref="BY27">S27*INDEX(prod_est,$G27+$H27-1,MATCH(BY$14,$BP$14:$DP$14,0))</f>
        <v>0</v>
      </c>
      <c r="BZ27" s="8" cm="1">
        <f t="array" ref="BZ27">T27*INDEX(prod_est,$G27+$H27-1,MATCH(BZ$14,$BP$14:$DP$14,0))</f>
        <v>0</v>
      </c>
      <c r="CA27" s="8" cm="1">
        <f t="array" ref="CA27">U27*INDEX(prod_est,$G27+$H27-1,MATCH(CA$14,$BP$14:$DP$14,0))</f>
        <v>0</v>
      </c>
      <c r="CB27" s="8" cm="1">
        <f t="array" ref="CB27">V27*INDEX(prod_est,$G27+$H27-1,MATCH(CB$14,$BP$14:$DP$14,0))</f>
        <v>0</v>
      </c>
      <c r="CC27" s="8" cm="1">
        <f t="array" ref="CC27">W27*INDEX(prod_est,$G27+$H27-1,MATCH(CC$14,$BP$14:$DP$14,0))</f>
        <v>0</v>
      </c>
      <c r="CD27" s="8" cm="1">
        <f t="array" ref="CD27">X27*INDEX(prod_est,$G27+$H27-1,MATCH(CD$14,$BP$14:$DP$14,0))</f>
        <v>0</v>
      </c>
      <c r="CE27" s="8" cm="1">
        <f t="array" ref="CE27">Y27*INDEX(prod_est,$G27+$H27-1,MATCH(CE$14,$BP$14:$DP$14,0))</f>
        <v>0</v>
      </c>
      <c r="CF27" s="8" cm="1">
        <f t="array" ref="CF27">Z27*INDEX(prod_est,$G27+$H27-1,MATCH(CF$14,$BP$14:$DP$14,0))</f>
        <v>0</v>
      </c>
      <c r="CG27" s="8" cm="1">
        <f t="array" ref="CG27">AA27*INDEX(prod_est,$G27+$H27-1,MATCH(CG$14,$BP$14:$DP$14,0))</f>
        <v>0</v>
      </c>
      <c r="CH27" s="8" cm="1">
        <f t="array" ref="CH27">AB27*INDEX(prod_est,$G27+$H27-1,MATCH(CH$14,$BP$14:$DP$14,0))</f>
        <v>0</v>
      </c>
      <c r="CI27" s="8" cm="1">
        <f t="array" ref="CI27">AC27*INDEX(prod_est,$G27+$H27-1,MATCH(CI$14,$BP$14:$DP$14,0))</f>
        <v>0</v>
      </c>
      <c r="CJ27" s="8" cm="1">
        <f t="array" ref="CJ27">AD27*INDEX(prod_est,$G27+$H27-1,MATCH(CJ$14,$BP$14:$DP$14,0))</f>
        <v>0</v>
      </c>
      <c r="CK27" s="8" cm="1">
        <f t="array" ref="CK27">AE27*INDEX(prod_est,$G27+$H27-1,MATCH(CK$14,$BP$14:$DP$14,0))</f>
        <v>0</v>
      </c>
      <c r="CL27" s="8" cm="1">
        <f t="array" ref="CL27">AF27*INDEX(prod_est,$G27+$H27-1,MATCH(CL$14,$BP$14:$DP$14,0))</f>
        <v>0</v>
      </c>
      <c r="CM27" s="8" cm="1">
        <f t="array" ref="CM27">AG27*INDEX(prod_est,$G27+$H27-1,MATCH(CM$14,$BP$14:$DP$14,0))</f>
        <v>0</v>
      </c>
      <c r="CN27" s="8" cm="1">
        <f t="array" ref="CN27">AH27*INDEX(prod_est,$G27+$H27-1,MATCH(CN$14,$BP$14:$DP$14,0))</f>
        <v>0</v>
      </c>
      <c r="CO27" s="8" cm="1">
        <f t="array" ref="CO27">AI27*INDEX(prod_est,$G27+$H27-1,MATCH(CO$14,$BP$14:$DP$14,0))</f>
        <v>0</v>
      </c>
      <c r="CP27" s="8" cm="1">
        <f t="array" ref="CP27">AJ27*INDEX(prod_est,$G27+$H27-1,MATCH(CP$14,$BP$14:$DP$14,0))</f>
        <v>0</v>
      </c>
      <c r="CQ27" s="8" cm="1">
        <f t="array" ref="CQ27">AK27*INDEX(prod_est,$G27+$H27-1,MATCH(CQ$14,$BP$14:$DP$14,0))</f>
        <v>0</v>
      </c>
      <c r="CR27" s="8" cm="1">
        <f t="array" ref="CR27">AL27*INDEX(prod_est,$G27+$H27-1,MATCH(CR$14,$BP$14:$DP$14,0))</f>
        <v>0</v>
      </c>
      <c r="CS27" s="8" cm="1">
        <f t="array" ref="CS27">AM27*INDEX(prod_est,$G27+$H27-1,MATCH(CS$14,$BP$14:$DP$14,0))</f>
        <v>0</v>
      </c>
      <c r="CT27" s="8" cm="1">
        <f t="array" ref="CT27">AN27*INDEX(prod_est,$G27+$H27-1,MATCH(CT$14,$BP$14:$DP$14,0))</f>
        <v>0</v>
      </c>
      <c r="CU27" s="8" cm="1">
        <f t="array" ref="CU27">AO27*INDEX(prod_est,$G27+$H27-1,MATCH(CU$14,$BP$14:$DP$14,0))</f>
        <v>0</v>
      </c>
      <c r="CV27" s="8" cm="1">
        <f t="array" ref="CV27">AP27*INDEX(prod_est,$G27+$H27-1,MATCH(CV$14,$BP$14:$DP$14,0))</f>
        <v>0</v>
      </c>
      <c r="CW27" cm="1">
        <f t="array" ref="CW27">AQ27*INDEX(prod_est,$G27+$H27-1,MATCH(CW$14,$BP$14:$DP$14,0))</f>
        <v>0</v>
      </c>
      <c r="CX27" cm="1">
        <f t="array" ref="CX27">AR27*INDEX(prod_est,$G27+$H27-1,MATCH(CX$14,$BP$14:$DP$14,0))</f>
        <v>0</v>
      </c>
      <c r="CY27" cm="1">
        <f t="array" ref="CY27">AS27*INDEX(prod_est,$G27+$H27-1,MATCH(CY$14,$BP$14:$DP$14,0))</f>
        <v>0</v>
      </c>
      <c r="CZ27" cm="1">
        <f t="array" ref="CZ27">AT27*INDEX(prod_est,$G27+$H27-1,MATCH(CZ$14,$BP$14:$DP$14,0))</f>
        <v>0</v>
      </c>
      <c r="DA27" cm="1">
        <f t="array" ref="DA27">AU27*INDEX(prod_est,$G27+$H27-1,MATCH(DA$14,$BP$14:$DP$14,0))</f>
        <v>0</v>
      </c>
      <c r="DB27" cm="1">
        <f t="array" ref="DB27">AV27*INDEX(prod_est,$G27+$H27-1,MATCH(DB$14,$BP$14:$DP$14,0))</f>
        <v>0</v>
      </c>
      <c r="DC27" cm="1">
        <f t="array" ref="DC27">AW27*INDEX(prod_est,$G27+$H27-1,MATCH(DC$14,$BP$14:$DP$14,0))</f>
        <v>0</v>
      </c>
      <c r="DD27" cm="1">
        <f t="array" ref="DD27">AX27*INDEX(prod_est,$G27+$H27-1,MATCH(DD$14,$BP$14:$DP$14,0))</f>
        <v>0</v>
      </c>
      <c r="DE27" cm="1">
        <f t="array" ref="DE27">AY27*INDEX(prod_est,$G27+$H27-1,MATCH(DE$14,$BP$14:$DP$14,0))</f>
        <v>0</v>
      </c>
      <c r="DF27" cm="1">
        <f t="array" ref="DF27">AZ27*INDEX(prod_est,$G27+$H27-1,MATCH(DF$14,$BP$14:$DP$14,0))</f>
        <v>0</v>
      </c>
      <c r="DG27" cm="1">
        <f t="array" ref="DG27">BA27*INDEX(prod_est,$G27+$H27-1,MATCH(DG$14,$BP$14:$DP$14,0))</f>
        <v>0</v>
      </c>
      <c r="DH27" cm="1">
        <f t="array" ref="DH27">BB27*INDEX(prod_est,$G27+$H27-1,MATCH(DH$14,$BP$14:$DP$14,0))</f>
        <v>0</v>
      </c>
      <c r="DI27" cm="1">
        <f t="array" ref="DI27">BC27*INDEX(prod_est,$G27+$H27-1,MATCH(DI$14,$BP$14:$DP$14,0))</f>
        <v>0</v>
      </c>
      <c r="DJ27" cm="1">
        <f t="array" ref="DJ27">BD27*INDEX(prod_est,$G27+$H27-1,MATCH(DJ$14,$BP$14:$DP$14,0))</f>
        <v>0</v>
      </c>
      <c r="DK27" cm="1">
        <f t="array" ref="DK27">BE27*INDEX(prod_est,$G27+$H27-1,MATCH(DK$14,$BP$14:$DP$14,0))</f>
        <v>0</v>
      </c>
      <c r="DL27" cm="1">
        <f t="array" ref="DL27">BF27*INDEX(prod_est,$G27+$H27-1,MATCH(DL$14,$BP$14:$DP$14,0))</f>
        <v>0</v>
      </c>
      <c r="DM27" cm="1">
        <f t="array" ref="DM27">BG27*INDEX(prod_est,$G27+$H27-1,MATCH(DM$14,$BP$14:$DP$14,0))</f>
        <v>0</v>
      </c>
      <c r="DN27" cm="1">
        <f t="array" ref="DN27">BH27*INDEX(prod_est,$G27+$H27-1,MATCH(DN$14,$BP$14:$DP$14,0))</f>
        <v>0</v>
      </c>
      <c r="DO27" cm="1">
        <f t="array" ref="DO27">BI27*INDEX(prod_est,$G27+$H27-1,MATCH(DO$14,$BP$14:$DP$14,0))</f>
        <v>0</v>
      </c>
      <c r="DP27" cm="1">
        <f t="array" ref="DP27">BJ27*INDEX(prod_est,$G27+$H27-1,MATCH(DP$14,$BP$14:$DP$14,0))</f>
        <v>0</v>
      </c>
    </row>
    <row r="28" spans="1:120" x14ac:dyDescent="0.25">
      <c r="A28" t="s">
        <v>38</v>
      </c>
      <c r="B28" t="s">
        <v>18</v>
      </c>
      <c r="C28" t="s">
        <v>18</v>
      </c>
      <c r="D28" t="s">
        <v>37</v>
      </c>
      <c r="E28" s="8">
        <v>0</v>
      </c>
      <c r="F28" s="8">
        <v>0</v>
      </c>
      <c r="G28">
        <f>MATCH(A28,Production_est!$A$4:$A$339,0)</f>
        <v>17</v>
      </c>
      <c r="H28">
        <f>IFERROR(MATCH(D28,Production_est!$D$4:$D$339,0),"-")</f>
        <v>6</v>
      </c>
      <c r="I28" s="8" cm="1">
        <f t="array" ref="I28">IFERROR(INDEX(Production_est!$E$4:$E$339,H28+G28-1),"-")</f>
        <v>0</v>
      </c>
      <c r="J28" s="42">
        <f t="shared" si="0"/>
        <v>0</v>
      </c>
      <c r="K28" s="42">
        <f t="shared" ref="K28:AP28" si="31">J28*(1-$F$4)</f>
        <v>0</v>
      </c>
      <c r="L28" s="42">
        <f t="shared" si="31"/>
        <v>0</v>
      </c>
      <c r="M28" s="42">
        <f t="shared" si="31"/>
        <v>0</v>
      </c>
      <c r="N28" s="42">
        <f t="shared" si="31"/>
        <v>0</v>
      </c>
      <c r="O28" s="42">
        <f t="shared" si="31"/>
        <v>0</v>
      </c>
      <c r="P28" s="42">
        <f t="shared" si="31"/>
        <v>0</v>
      </c>
      <c r="Q28" s="42">
        <f t="shared" si="31"/>
        <v>0</v>
      </c>
      <c r="R28" s="42">
        <f t="shared" si="31"/>
        <v>0</v>
      </c>
      <c r="S28" s="42">
        <f t="shared" si="31"/>
        <v>0</v>
      </c>
      <c r="T28" s="42">
        <f t="shared" si="31"/>
        <v>0</v>
      </c>
      <c r="U28" s="42">
        <f t="shared" si="31"/>
        <v>0</v>
      </c>
      <c r="V28" s="42">
        <f t="shared" si="31"/>
        <v>0</v>
      </c>
      <c r="W28" s="42">
        <f t="shared" si="31"/>
        <v>0</v>
      </c>
      <c r="X28" s="42">
        <f t="shared" si="31"/>
        <v>0</v>
      </c>
      <c r="Y28" s="42">
        <f t="shared" si="31"/>
        <v>0</v>
      </c>
      <c r="Z28" s="42">
        <f t="shared" si="31"/>
        <v>0</v>
      </c>
      <c r="AA28" s="42">
        <f t="shared" si="31"/>
        <v>0</v>
      </c>
      <c r="AB28" s="42">
        <f t="shared" si="31"/>
        <v>0</v>
      </c>
      <c r="AC28" s="42">
        <f t="shared" si="31"/>
        <v>0</v>
      </c>
      <c r="AD28" s="42">
        <f t="shared" si="31"/>
        <v>0</v>
      </c>
      <c r="AE28" s="42">
        <f t="shared" si="31"/>
        <v>0</v>
      </c>
      <c r="AF28" s="42">
        <f t="shared" si="31"/>
        <v>0</v>
      </c>
      <c r="AG28" s="42">
        <f t="shared" si="31"/>
        <v>0</v>
      </c>
      <c r="AH28" s="42">
        <f t="shared" si="31"/>
        <v>0</v>
      </c>
      <c r="AI28" s="42">
        <f t="shared" si="31"/>
        <v>0</v>
      </c>
      <c r="AJ28" s="42">
        <f t="shared" si="31"/>
        <v>0</v>
      </c>
      <c r="AK28" s="42">
        <f t="shared" si="31"/>
        <v>0</v>
      </c>
      <c r="AL28" s="42">
        <f t="shared" si="31"/>
        <v>0</v>
      </c>
      <c r="AM28" s="42">
        <f t="shared" si="31"/>
        <v>0</v>
      </c>
      <c r="AN28" s="42">
        <f t="shared" si="31"/>
        <v>0</v>
      </c>
      <c r="AO28" s="42">
        <f t="shared" si="31"/>
        <v>0</v>
      </c>
      <c r="AP28" s="42">
        <f t="shared" si="31"/>
        <v>0</v>
      </c>
      <c r="AQ28" s="42">
        <f t="shared" ref="AQ28:BJ28" si="32">AP28*(1-$F$4)</f>
        <v>0</v>
      </c>
      <c r="AR28" s="42">
        <f t="shared" si="32"/>
        <v>0</v>
      </c>
      <c r="AS28" s="42">
        <f t="shared" si="32"/>
        <v>0</v>
      </c>
      <c r="AT28" s="42">
        <f t="shared" si="32"/>
        <v>0</v>
      </c>
      <c r="AU28" s="42">
        <f t="shared" si="32"/>
        <v>0</v>
      </c>
      <c r="AV28" s="42">
        <f t="shared" si="32"/>
        <v>0</v>
      </c>
      <c r="AW28" s="42">
        <f t="shared" si="32"/>
        <v>0</v>
      </c>
      <c r="AX28" s="42">
        <f t="shared" si="32"/>
        <v>0</v>
      </c>
      <c r="AY28" s="42">
        <f t="shared" si="32"/>
        <v>0</v>
      </c>
      <c r="AZ28" s="42">
        <f t="shared" si="32"/>
        <v>0</v>
      </c>
      <c r="BA28" s="42">
        <f t="shared" si="32"/>
        <v>0</v>
      </c>
      <c r="BB28" s="42">
        <f t="shared" si="32"/>
        <v>0</v>
      </c>
      <c r="BC28" s="42">
        <f t="shared" si="32"/>
        <v>0</v>
      </c>
      <c r="BD28" s="42">
        <f t="shared" si="32"/>
        <v>0</v>
      </c>
      <c r="BE28" s="42">
        <f t="shared" si="32"/>
        <v>0</v>
      </c>
      <c r="BF28" s="42">
        <f t="shared" si="32"/>
        <v>0</v>
      </c>
      <c r="BG28" s="42">
        <f t="shared" si="32"/>
        <v>0</v>
      </c>
      <c r="BH28" s="42">
        <f t="shared" si="32"/>
        <v>0</v>
      </c>
      <c r="BI28" s="42">
        <f t="shared" si="32"/>
        <v>0</v>
      </c>
      <c r="BJ28" s="42">
        <f t="shared" si="32"/>
        <v>0</v>
      </c>
      <c r="BK28" t="str">
        <f t="shared" si="3"/>
        <v>02_BD</v>
      </c>
      <c r="BL28" t="str">
        <f t="shared" si="4"/>
        <v>d_ind_cem_7_9_lpg</v>
      </c>
      <c r="BO28" s="8">
        <f t="shared" si="5"/>
        <v>0</v>
      </c>
      <c r="BP28" s="8">
        <f t="shared" si="6"/>
        <v>0</v>
      </c>
      <c r="BQ28" s="8" cm="1">
        <f t="array" ref="BQ28">K28*INDEX(prod_est,$G28+$H28-1,MATCH(BQ$14,$BP$14:$DP$14,0))</f>
        <v>0</v>
      </c>
      <c r="BR28" s="8" cm="1">
        <f t="array" ref="BR28">L28*INDEX(prod_est,$G28+$H28-1,MATCH(BR$14,$BP$14:$DP$14,0))</f>
        <v>0</v>
      </c>
      <c r="BS28" s="8" cm="1">
        <f t="array" ref="BS28">M28*INDEX(prod_est,$G28+$H28-1,MATCH(BS$14,$BP$14:$DP$14,0))</f>
        <v>0</v>
      </c>
      <c r="BT28" s="8" cm="1">
        <f t="array" ref="BT28">N28*INDEX(prod_est,$G28+$H28-1,MATCH(BT$14,$BP$14:$DP$14,0))</f>
        <v>0</v>
      </c>
      <c r="BU28" s="8" cm="1">
        <f t="array" ref="BU28">O28*INDEX(prod_est,$G28+$H28-1,MATCH(BU$14,$BP$14:$DP$14,0))</f>
        <v>0</v>
      </c>
      <c r="BV28" s="8" cm="1">
        <f t="array" ref="BV28">P28*INDEX(prod_est,$G28+$H28-1,MATCH(BV$14,$BP$14:$DP$14,0))</f>
        <v>0</v>
      </c>
      <c r="BW28" s="8" cm="1">
        <f t="array" ref="BW28">Q28*INDEX(prod_est,$G28+$H28-1,MATCH(BW$14,$BP$14:$DP$14,0))</f>
        <v>0</v>
      </c>
      <c r="BX28" s="8" cm="1">
        <f t="array" ref="BX28">R28*INDEX(prod_est,$G28+$H28-1,MATCH(BX$14,$BP$14:$DP$14,0))</f>
        <v>0</v>
      </c>
      <c r="BY28" s="8" cm="1">
        <f t="array" ref="BY28">S28*INDEX(prod_est,$G28+$H28-1,MATCH(BY$14,$BP$14:$DP$14,0))</f>
        <v>0</v>
      </c>
      <c r="BZ28" s="8" cm="1">
        <f t="array" ref="BZ28">T28*INDEX(prod_est,$G28+$H28-1,MATCH(BZ$14,$BP$14:$DP$14,0))</f>
        <v>0</v>
      </c>
      <c r="CA28" s="8" cm="1">
        <f t="array" ref="CA28">U28*INDEX(prod_est,$G28+$H28-1,MATCH(CA$14,$BP$14:$DP$14,0))</f>
        <v>0</v>
      </c>
      <c r="CB28" s="8" cm="1">
        <f t="array" ref="CB28">V28*INDEX(prod_est,$G28+$H28-1,MATCH(CB$14,$BP$14:$DP$14,0))</f>
        <v>0</v>
      </c>
      <c r="CC28" s="8" cm="1">
        <f t="array" ref="CC28">W28*INDEX(prod_est,$G28+$H28-1,MATCH(CC$14,$BP$14:$DP$14,0))</f>
        <v>0</v>
      </c>
      <c r="CD28" s="8" cm="1">
        <f t="array" ref="CD28">X28*INDEX(prod_est,$G28+$H28-1,MATCH(CD$14,$BP$14:$DP$14,0))</f>
        <v>0</v>
      </c>
      <c r="CE28" s="8" cm="1">
        <f t="array" ref="CE28">Y28*INDEX(prod_est,$G28+$H28-1,MATCH(CE$14,$BP$14:$DP$14,0))</f>
        <v>0</v>
      </c>
      <c r="CF28" s="8" cm="1">
        <f t="array" ref="CF28">Z28*INDEX(prod_est,$G28+$H28-1,MATCH(CF$14,$BP$14:$DP$14,0))</f>
        <v>0</v>
      </c>
      <c r="CG28" s="8" cm="1">
        <f t="array" ref="CG28">AA28*INDEX(prod_est,$G28+$H28-1,MATCH(CG$14,$BP$14:$DP$14,0))</f>
        <v>0</v>
      </c>
      <c r="CH28" s="8" cm="1">
        <f t="array" ref="CH28">AB28*INDEX(prod_est,$G28+$H28-1,MATCH(CH$14,$BP$14:$DP$14,0))</f>
        <v>0</v>
      </c>
      <c r="CI28" s="8" cm="1">
        <f t="array" ref="CI28">AC28*INDEX(prod_est,$G28+$H28-1,MATCH(CI$14,$BP$14:$DP$14,0))</f>
        <v>0</v>
      </c>
      <c r="CJ28" s="8" cm="1">
        <f t="array" ref="CJ28">AD28*INDEX(prod_est,$G28+$H28-1,MATCH(CJ$14,$BP$14:$DP$14,0))</f>
        <v>0</v>
      </c>
      <c r="CK28" s="8" cm="1">
        <f t="array" ref="CK28">AE28*INDEX(prod_est,$G28+$H28-1,MATCH(CK$14,$BP$14:$DP$14,0))</f>
        <v>0</v>
      </c>
      <c r="CL28" s="8" cm="1">
        <f t="array" ref="CL28">AF28*INDEX(prod_est,$G28+$H28-1,MATCH(CL$14,$BP$14:$DP$14,0))</f>
        <v>0</v>
      </c>
      <c r="CM28" s="8" cm="1">
        <f t="array" ref="CM28">AG28*INDEX(prod_est,$G28+$H28-1,MATCH(CM$14,$BP$14:$DP$14,0))</f>
        <v>0</v>
      </c>
      <c r="CN28" s="8" cm="1">
        <f t="array" ref="CN28">AH28*INDEX(prod_est,$G28+$H28-1,MATCH(CN$14,$BP$14:$DP$14,0))</f>
        <v>0</v>
      </c>
      <c r="CO28" s="8" cm="1">
        <f t="array" ref="CO28">AI28*INDEX(prod_est,$G28+$H28-1,MATCH(CO$14,$BP$14:$DP$14,0))</f>
        <v>0</v>
      </c>
      <c r="CP28" s="8" cm="1">
        <f t="array" ref="CP28">AJ28*INDEX(prod_est,$G28+$H28-1,MATCH(CP$14,$BP$14:$DP$14,0))</f>
        <v>0</v>
      </c>
      <c r="CQ28" s="8" cm="1">
        <f t="array" ref="CQ28">AK28*INDEX(prod_est,$G28+$H28-1,MATCH(CQ$14,$BP$14:$DP$14,0))</f>
        <v>0</v>
      </c>
      <c r="CR28" s="8" cm="1">
        <f t="array" ref="CR28">AL28*INDEX(prod_est,$G28+$H28-1,MATCH(CR$14,$BP$14:$DP$14,0))</f>
        <v>0</v>
      </c>
      <c r="CS28" s="8" cm="1">
        <f t="array" ref="CS28">AM28*INDEX(prod_est,$G28+$H28-1,MATCH(CS$14,$BP$14:$DP$14,0))</f>
        <v>0</v>
      </c>
      <c r="CT28" s="8" cm="1">
        <f t="array" ref="CT28">AN28*INDEX(prod_est,$G28+$H28-1,MATCH(CT$14,$BP$14:$DP$14,0))</f>
        <v>0</v>
      </c>
      <c r="CU28" s="8" cm="1">
        <f t="array" ref="CU28">AO28*INDEX(prod_est,$G28+$H28-1,MATCH(CU$14,$BP$14:$DP$14,0))</f>
        <v>0</v>
      </c>
      <c r="CV28" s="8" cm="1">
        <f t="array" ref="CV28">AP28*INDEX(prod_est,$G28+$H28-1,MATCH(CV$14,$BP$14:$DP$14,0))</f>
        <v>0</v>
      </c>
      <c r="CW28" cm="1">
        <f t="array" ref="CW28">AQ28*INDEX(prod_est,$G28+$H28-1,MATCH(CW$14,$BP$14:$DP$14,0))</f>
        <v>0</v>
      </c>
      <c r="CX28" cm="1">
        <f t="array" ref="CX28">AR28*INDEX(prod_est,$G28+$H28-1,MATCH(CX$14,$BP$14:$DP$14,0))</f>
        <v>0</v>
      </c>
      <c r="CY28" cm="1">
        <f t="array" ref="CY28">AS28*INDEX(prod_est,$G28+$H28-1,MATCH(CY$14,$BP$14:$DP$14,0))</f>
        <v>0</v>
      </c>
      <c r="CZ28" cm="1">
        <f t="array" ref="CZ28">AT28*INDEX(prod_est,$G28+$H28-1,MATCH(CZ$14,$BP$14:$DP$14,0))</f>
        <v>0</v>
      </c>
      <c r="DA28" cm="1">
        <f t="array" ref="DA28">AU28*INDEX(prod_est,$G28+$H28-1,MATCH(DA$14,$BP$14:$DP$14,0))</f>
        <v>0</v>
      </c>
      <c r="DB28" cm="1">
        <f t="array" ref="DB28">AV28*INDEX(prod_est,$G28+$H28-1,MATCH(DB$14,$BP$14:$DP$14,0))</f>
        <v>0</v>
      </c>
      <c r="DC28" cm="1">
        <f t="array" ref="DC28">AW28*INDEX(prod_est,$G28+$H28-1,MATCH(DC$14,$BP$14:$DP$14,0))</f>
        <v>0</v>
      </c>
      <c r="DD28" cm="1">
        <f t="array" ref="DD28">AX28*INDEX(prod_est,$G28+$H28-1,MATCH(DD$14,$BP$14:$DP$14,0))</f>
        <v>0</v>
      </c>
      <c r="DE28" cm="1">
        <f t="array" ref="DE28">AY28*INDEX(prod_est,$G28+$H28-1,MATCH(DE$14,$BP$14:$DP$14,0))</f>
        <v>0</v>
      </c>
      <c r="DF28" cm="1">
        <f t="array" ref="DF28">AZ28*INDEX(prod_est,$G28+$H28-1,MATCH(DF$14,$BP$14:$DP$14,0))</f>
        <v>0</v>
      </c>
      <c r="DG28" cm="1">
        <f t="array" ref="DG28">BA28*INDEX(prod_est,$G28+$H28-1,MATCH(DG$14,$BP$14:$DP$14,0))</f>
        <v>0</v>
      </c>
      <c r="DH28" cm="1">
        <f t="array" ref="DH28">BB28*INDEX(prod_est,$G28+$H28-1,MATCH(DH$14,$BP$14:$DP$14,0))</f>
        <v>0</v>
      </c>
      <c r="DI28" cm="1">
        <f t="array" ref="DI28">BC28*INDEX(prod_est,$G28+$H28-1,MATCH(DI$14,$BP$14:$DP$14,0))</f>
        <v>0</v>
      </c>
      <c r="DJ28" cm="1">
        <f t="array" ref="DJ28">BD28*INDEX(prod_est,$G28+$H28-1,MATCH(DJ$14,$BP$14:$DP$14,0))</f>
        <v>0</v>
      </c>
      <c r="DK28" cm="1">
        <f t="array" ref="DK28">BE28*INDEX(prod_est,$G28+$H28-1,MATCH(DK$14,$BP$14:$DP$14,0))</f>
        <v>0</v>
      </c>
      <c r="DL28" cm="1">
        <f t="array" ref="DL28">BF28*INDEX(prod_est,$G28+$H28-1,MATCH(DL$14,$BP$14:$DP$14,0))</f>
        <v>0</v>
      </c>
      <c r="DM28" cm="1">
        <f t="array" ref="DM28">BG28*INDEX(prod_est,$G28+$H28-1,MATCH(DM$14,$BP$14:$DP$14,0))</f>
        <v>0</v>
      </c>
      <c r="DN28" cm="1">
        <f t="array" ref="DN28">BH28*INDEX(prod_est,$G28+$H28-1,MATCH(DN$14,$BP$14:$DP$14,0))</f>
        <v>0</v>
      </c>
      <c r="DO28" cm="1">
        <f t="array" ref="DO28">BI28*INDEX(prod_est,$G28+$H28-1,MATCH(DO$14,$BP$14:$DP$14,0))</f>
        <v>0</v>
      </c>
      <c r="DP28" cm="1">
        <f t="array" ref="DP28">BJ28*INDEX(prod_est,$G28+$H28-1,MATCH(DP$14,$BP$14:$DP$14,0))</f>
        <v>0</v>
      </c>
    </row>
    <row r="29" spans="1:120" x14ac:dyDescent="0.25">
      <c r="A29" t="s">
        <v>38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17</v>
      </c>
      <c r="H29">
        <f>IFERROR(MATCH(D29,Production_est!$D$4:$D$339,0),"-")</f>
        <v>6</v>
      </c>
      <c r="I29" s="8" cm="1">
        <f t="array" ref="I29">IFERROR(INDEX(Production_est!$E$4:$E$339,H29+G29-1),"-")</f>
        <v>0</v>
      </c>
      <c r="J29" s="42">
        <f t="shared" si="0"/>
        <v>0</v>
      </c>
      <c r="K29" s="42">
        <f t="shared" ref="K29:AP29" si="33">J29*(1-$F$4)</f>
        <v>0</v>
      </c>
      <c r="L29" s="42">
        <f t="shared" si="33"/>
        <v>0</v>
      </c>
      <c r="M29" s="42">
        <f t="shared" si="33"/>
        <v>0</v>
      </c>
      <c r="N29" s="42">
        <f t="shared" si="33"/>
        <v>0</v>
      </c>
      <c r="O29" s="42">
        <f t="shared" si="33"/>
        <v>0</v>
      </c>
      <c r="P29" s="42">
        <f t="shared" si="33"/>
        <v>0</v>
      </c>
      <c r="Q29" s="42">
        <f t="shared" si="33"/>
        <v>0</v>
      </c>
      <c r="R29" s="42">
        <f t="shared" si="33"/>
        <v>0</v>
      </c>
      <c r="S29" s="42">
        <f t="shared" si="33"/>
        <v>0</v>
      </c>
      <c r="T29" s="42">
        <f t="shared" si="33"/>
        <v>0</v>
      </c>
      <c r="U29" s="42">
        <f t="shared" si="33"/>
        <v>0</v>
      </c>
      <c r="V29" s="42">
        <f t="shared" si="33"/>
        <v>0</v>
      </c>
      <c r="W29" s="42">
        <f t="shared" si="33"/>
        <v>0</v>
      </c>
      <c r="X29" s="42">
        <f t="shared" si="33"/>
        <v>0</v>
      </c>
      <c r="Y29" s="42">
        <f t="shared" si="33"/>
        <v>0</v>
      </c>
      <c r="Z29" s="42">
        <f t="shared" si="33"/>
        <v>0</v>
      </c>
      <c r="AA29" s="42">
        <f t="shared" si="33"/>
        <v>0</v>
      </c>
      <c r="AB29" s="42">
        <f t="shared" si="33"/>
        <v>0</v>
      </c>
      <c r="AC29" s="42">
        <f t="shared" si="33"/>
        <v>0</v>
      </c>
      <c r="AD29" s="42">
        <f t="shared" si="33"/>
        <v>0</v>
      </c>
      <c r="AE29" s="42">
        <f t="shared" si="33"/>
        <v>0</v>
      </c>
      <c r="AF29" s="42">
        <f t="shared" si="33"/>
        <v>0</v>
      </c>
      <c r="AG29" s="42">
        <f t="shared" si="33"/>
        <v>0</v>
      </c>
      <c r="AH29" s="42">
        <f t="shared" si="33"/>
        <v>0</v>
      </c>
      <c r="AI29" s="42">
        <f t="shared" si="33"/>
        <v>0</v>
      </c>
      <c r="AJ29" s="42">
        <f t="shared" si="33"/>
        <v>0</v>
      </c>
      <c r="AK29" s="42">
        <f t="shared" si="33"/>
        <v>0</v>
      </c>
      <c r="AL29" s="42">
        <f t="shared" si="33"/>
        <v>0</v>
      </c>
      <c r="AM29" s="42">
        <f t="shared" si="33"/>
        <v>0</v>
      </c>
      <c r="AN29" s="42">
        <f t="shared" si="33"/>
        <v>0</v>
      </c>
      <c r="AO29" s="42">
        <f t="shared" si="33"/>
        <v>0</v>
      </c>
      <c r="AP29" s="42">
        <f t="shared" si="33"/>
        <v>0</v>
      </c>
      <c r="AQ29" s="42">
        <f t="shared" ref="AQ29:BJ29" si="34">AP29*(1-$F$4)</f>
        <v>0</v>
      </c>
      <c r="AR29" s="42">
        <f t="shared" si="34"/>
        <v>0</v>
      </c>
      <c r="AS29" s="42">
        <f t="shared" si="34"/>
        <v>0</v>
      </c>
      <c r="AT29" s="42">
        <f t="shared" si="34"/>
        <v>0</v>
      </c>
      <c r="AU29" s="42">
        <f t="shared" si="34"/>
        <v>0</v>
      </c>
      <c r="AV29" s="42">
        <f t="shared" si="34"/>
        <v>0</v>
      </c>
      <c r="AW29" s="42">
        <f t="shared" si="34"/>
        <v>0</v>
      </c>
      <c r="AX29" s="42">
        <f t="shared" si="34"/>
        <v>0</v>
      </c>
      <c r="AY29" s="42">
        <f t="shared" si="34"/>
        <v>0</v>
      </c>
      <c r="AZ29" s="42">
        <f t="shared" si="34"/>
        <v>0</v>
      </c>
      <c r="BA29" s="42">
        <f t="shared" si="34"/>
        <v>0</v>
      </c>
      <c r="BB29" s="42">
        <f t="shared" si="34"/>
        <v>0</v>
      </c>
      <c r="BC29" s="42">
        <f t="shared" si="34"/>
        <v>0</v>
      </c>
      <c r="BD29" s="42">
        <f t="shared" si="34"/>
        <v>0</v>
      </c>
      <c r="BE29" s="42">
        <f t="shared" si="34"/>
        <v>0</v>
      </c>
      <c r="BF29" s="42">
        <f t="shared" si="34"/>
        <v>0</v>
      </c>
      <c r="BG29" s="42">
        <f t="shared" si="34"/>
        <v>0</v>
      </c>
      <c r="BH29" s="42">
        <f t="shared" si="34"/>
        <v>0</v>
      </c>
      <c r="BI29" s="42">
        <f t="shared" si="34"/>
        <v>0</v>
      </c>
      <c r="BJ29" s="42">
        <f t="shared" si="34"/>
        <v>0</v>
      </c>
      <c r="BK29" t="str">
        <f t="shared" si="3"/>
        <v>02_BD</v>
      </c>
      <c r="BL29" t="str">
        <f t="shared" si="4"/>
        <v>d_ind_cem_7_10_refi_gas_notliq</v>
      </c>
      <c r="BO29" s="8">
        <f t="shared" si="5"/>
        <v>0</v>
      </c>
      <c r="BP29" s="8">
        <f t="shared" si="6"/>
        <v>0</v>
      </c>
      <c r="BQ29" s="8" cm="1">
        <f t="array" ref="BQ29">K29*INDEX(prod_est,$G29+$H29-1,MATCH(BQ$14,$BP$14:$DP$14,0))</f>
        <v>0</v>
      </c>
      <c r="BR29" s="8" cm="1">
        <f t="array" ref="BR29">L29*INDEX(prod_est,$G29+$H29-1,MATCH(BR$14,$BP$14:$DP$14,0))</f>
        <v>0</v>
      </c>
      <c r="BS29" s="8" cm="1">
        <f t="array" ref="BS29">M29*INDEX(prod_est,$G29+$H29-1,MATCH(BS$14,$BP$14:$DP$14,0))</f>
        <v>0</v>
      </c>
      <c r="BT29" s="8" cm="1">
        <f t="array" ref="BT29">N29*INDEX(prod_est,$G29+$H29-1,MATCH(BT$14,$BP$14:$DP$14,0))</f>
        <v>0</v>
      </c>
      <c r="BU29" s="8" cm="1">
        <f t="array" ref="BU29">O29*INDEX(prod_est,$G29+$H29-1,MATCH(BU$14,$BP$14:$DP$14,0))</f>
        <v>0</v>
      </c>
      <c r="BV29" s="8" cm="1">
        <f t="array" ref="BV29">P29*INDEX(prod_est,$G29+$H29-1,MATCH(BV$14,$BP$14:$DP$14,0))</f>
        <v>0</v>
      </c>
      <c r="BW29" s="8" cm="1">
        <f t="array" ref="BW29">Q29*INDEX(prod_est,$G29+$H29-1,MATCH(BW$14,$BP$14:$DP$14,0))</f>
        <v>0</v>
      </c>
      <c r="BX29" s="8" cm="1">
        <f t="array" ref="BX29">R29*INDEX(prod_est,$G29+$H29-1,MATCH(BX$14,$BP$14:$DP$14,0))</f>
        <v>0</v>
      </c>
      <c r="BY29" s="8" cm="1">
        <f t="array" ref="BY29">S29*INDEX(prod_est,$G29+$H29-1,MATCH(BY$14,$BP$14:$DP$14,0))</f>
        <v>0</v>
      </c>
      <c r="BZ29" s="8" cm="1">
        <f t="array" ref="BZ29">T29*INDEX(prod_est,$G29+$H29-1,MATCH(BZ$14,$BP$14:$DP$14,0))</f>
        <v>0</v>
      </c>
      <c r="CA29" s="8" cm="1">
        <f t="array" ref="CA29">U29*INDEX(prod_est,$G29+$H29-1,MATCH(CA$14,$BP$14:$DP$14,0))</f>
        <v>0</v>
      </c>
      <c r="CB29" s="8" cm="1">
        <f t="array" ref="CB29">V29*INDEX(prod_est,$G29+$H29-1,MATCH(CB$14,$BP$14:$DP$14,0))</f>
        <v>0</v>
      </c>
      <c r="CC29" s="8" cm="1">
        <f t="array" ref="CC29">W29*INDEX(prod_est,$G29+$H29-1,MATCH(CC$14,$BP$14:$DP$14,0))</f>
        <v>0</v>
      </c>
      <c r="CD29" s="8" cm="1">
        <f t="array" ref="CD29">X29*INDEX(prod_est,$G29+$H29-1,MATCH(CD$14,$BP$14:$DP$14,0))</f>
        <v>0</v>
      </c>
      <c r="CE29" s="8" cm="1">
        <f t="array" ref="CE29">Y29*INDEX(prod_est,$G29+$H29-1,MATCH(CE$14,$BP$14:$DP$14,0))</f>
        <v>0</v>
      </c>
      <c r="CF29" s="8" cm="1">
        <f t="array" ref="CF29">Z29*INDEX(prod_est,$G29+$H29-1,MATCH(CF$14,$BP$14:$DP$14,0))</f>
        <v>0</v>
      </c>
      <c r="CG29" s="8" cm="1">
        <f t="array" ref="CG29">AA29*INDEX(prod_est,$G29+$H29-1,MATCH(CG$14,$BP$14:$DP$14,0))</f>
        <v>0</v>
      </c>
      <c r="CH29" s="8" cm="1">
        <f t="array" ref="CH29">AB29*INDEX(prod_est,$G29+$H29-1,MATCH(CH$14,$BP$14:$DP$14,0))</f>
        <v>0</v>
      </c>
      <c r="CI29" s="8" cm="1">
        <f t="array" ref="CI29">AC29*INDEX(prod_est,$G29+$H29-1,MATCH(CI$14,$BP$14:$DP$14,0))</f>
        <v>0</v>
      </c>
      <c r="CJ29" s="8" cm="1">
        <f t="array" ref="CJ29">AD29*INDEX(prod_est,$G29+$H29-1,MATCH(CJ$14,$BP$14:$DP$14,0))</f>
        <v>0</v>
      </c>
      <c r="CK29" s="8" cm="1">
        <f t="array" ref="CK29">AE29*INDEX(prod_est,$G29+$H29-1,MATCH(CK$14,$BP$14:$DP$14,0))</f>
        <v>0</v>
      </c>
      <c r="CL29" s="8" cm="1">
        <f t="array" ref="CL29">AF29*INDEX(prod_est,$G29+$H29-1,MATCH(CL$14,$BP$14:$DP$14,0))</f>
        <v>0</v>
      </c>
      <c r="CM29" s="8" cm="1">
        <f t="array" ref="CM29">AG29*INDEX(prod_est,$G29+$H29-1,MATCH(CM$14,$BP$14:$DP$14,0))</f>
        <v>0</v>
      </c>
      <c r="CN29" s="8" cm="1">
        <f t="array" ref="CN29">AH29*INDEX(prod_est,$G29+$H29-1,MATCH(CN$14,$BP$14:$DP$14,0))</f>
        <v>0</v>
      </c>
      <c r="CO29" s="8" cm="1">
        <f t="array" ref="CO29">AI29*INDEX(prod_est,$G29+$H29-1,MATCH(CO$14,$BP$14:$DP$14,0))</f>
        <v>0</v>
      </c>
      <c r="CP29" s="8" cm="1">
        <f t="array" ref="CP29">AJ29*INDEX(prod_est,$G29+$H29-1,MATCH(CP$14,$BP$14:$DP$14,0))</f>
        <v>0</v>
      </c>
      <c r="CQ29" s="8" cm="1">
        <f t="array" ref="CQ29">AK29*INDEX(prod_est,$G29+$H29-1,MATCH(CQ$14,$BP$14:$DP$14,0))</f>
        <v>0</v>
      </c>
      <c r="CR29" s="8" cm="1">
        <f t="array" ref="CR29">AL29*INDEX(prod_est,$G29+$H29-1,MATCH(CR$14,$BP$14:$DP$14,0))</f>
        <v>0</v>
      </c>
      <c r="CS29" s="8" cm="1">
        <f t="array" ref="CS29">AM29*INDEX(prod_est,$G29+$H29-1,MATCH(CS$14,$BP$14:$DP$14,0))</f>
        <v>0</v>
      </c>
      <c r="CT29" s="8" cm="1">
        <f t="array" ref="CT29">AN29*INDEX(prod_est,$G29+$H29-1,MATCH(CT$14,$BP$14:$DP$14,0))</f>
        <v>0</v>
      </c>
      <c r="CU29" s="8" cm="1">
        <f t="array" ref="CU29">AO29*INDEX(prod_est,$G29+$H29-1,MATCH(CU$14,$BP$14:$DP$14,0))</f>
        <v>0</v>
      </c>
      <c r="CV29" s="8" cm="1">
        <f t="array" ref="CV29">AP29*INDEX(prod_est,$G29+$H29-1,MATCH(CV$14,$BP$14:$DP$14,0))</f>
        <v>0</v>
      </c>
      <c r="CW29" cm="1">
        <f t="array" ref="CW29">AQ29*INDEX(prod_est,$G29+$H29-1,MATCH(CW$14,$BP$14:$DP$14,0))</f>
        <v>0</v>
      </c>
      <c r="CX29" cm="1">
        <f t="array" ref="CX29">AR29*INDEX(prod_est,$G29+$H29-1,MATCH(CX$14,$BP$14:$DP$14,0))</f>
        <v>0</v>
      </c>
      <c r="CY29" cm="1">
        <f t="array" ref="CY29">AS29*INDEX(prod_est,$G29+$H29-1,MATCH(CY$14,$BP$14:$DP$14,0))</f>
        <v>0</v>
      </c>
      <c r="CZ29" cm="1">
        <f t="array" ref="CZ29">AT29*INDEX(prod_est,$G29+$H29-1,MATCH(CZ$14,$BP$14:$DP$14,0))</f>
        <v>0</v>
      </c>
      <c r="DA29" cm="1">
        <f t="array" ref="DA29">AU29*INDEX(prod_est,$G29+$H29-1,MATCH(DA$14,$BP$14:$DP$14,0))</f>
        <v>0</v>
      </c>
      <c r="DB29" cm="1">
        <f t="array" ref="DB29">AV29*INDEX(prod_est,$G29+$H29-1,MATCH(DB$14,$BP$14:$DP$14,0))</f>
        <v>0</v>
      </c>
      <c r="DC29" cm="1">
        <f t="array" ref="DC29">AW29*INDEX(prod_est,$G29+$H29-1,MATCH(DC$14,$BP$14:$DP$14,0))</f>
        <v>0</v>
      </c>
      <c r="DD29" cm="1">
        <f t="array" ref="DD29">AX29*INDEX(prod_est,$G29+$H29-1,MATCH(DD$14,$BP$14:$DP$14,0))</f>
        <v>0</v>
      </c>
      <c r="DE29" cm="1">
        <f t="array" ref="DE29">AY29*INDEX(prod_est,$G29+$H29-1,MATCH(DE$14,$BP$14:$DP$14,0))</f>
        <v>0</v>
      </c>
      <c r="DF29" cm="1">
        <f t="array" ref="DF29">AZ29*INDEX(prod_est,$G29+$H29-1,MATCH(DF$14,$BP$14:$DP$14,0))</f>
        <v>0</v>
      </c>
      <c r="DG29" cm="1">
        <f t="array" ref="DG29">BA29*INDEX(prod_est,$G29+$H29-1,MATCH(DG$14,$BP$14:$DP$14,0))</f>
        <v>0</v>
      </c>
      <c r="DH29" cm="1">
        <f t="array" ref="DH29">BB29*INDEX(prod_est,$G29+$H29-1,MATCH(DH$14,$BP$14:$DP$14,0))</f>
        <v>0</v>
      </c>
      <c r="DI29" cm="1">
        <f t="array" ref="DI29">BC29*INDEX(prod_est,$G29+$H29-1,MATCH(DI$14,$BP$14:$DP$14,0))</f>
        <v>0</v>
      </c>
      <c r="DJ29" cm="1">
        <f t="array" ref="DJ29">BD29*INDEX(prod_est,$G29+$H29-1,MATCH(DJ$14,$BP$14:$DP$14,0))</f>
        <v>0</v>
      </c>
      <c r="DK29" cm="1">
        <f t="array" ref="DK29">BE29*INDEX(prod_est,$G29+$H29-1,MATCH(DK$14,$BP$14:$DP$14,0))</f>
        <v>0</v>
      </c>
      <c r="DL29" cm="1">
        <f t="array" ref="DL29">BF29*INDEX(prod_est,$G29+$H29-1,MATCH(DL$14,$BP$14:$DP$14,0))</f>
        <v>0</v>
      </c>
      <c r="DM29" cm="1">
        <f t="array" ref="DM29">BG29*INDEX(prod_est,$G29+$H29-1,MATCH(DM$14,$BP$14:$DP$14,0))</f>
        <v>0</v>
      </c>
      <c r="DN29" cm="1">
        <f t="array" ref="DN29">BH29*INDEX(prod_est,$G29+$H29-1,MATCH(DN$14,$BP$14:$DP$14,0))</f>
        <v>0</v>
      </c>
      <c r="DO29" cm="1">
        <f t="array" ref="DO29">BI29*INDEX(prod_est,$G29+$H29-1,MATCH(DO$14,$BP$14:$DP$14,0))</f>
        <v>0</v>
      </c>
      <c r="DP29" cm="1">
        <f t="array" ref="DP29">BJ29*INDEX(prod_est,$G29+$H29-1,MATCH(DP$14,$BP$14:$DP$14,0))</f>
        <v>0</v>
      </c>
    </row>
    <row r="30" spans="1:120" x14ac:dyDescent="0.25">
      <c r="A30" t="s">
        <v>38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17</v>
      </c>
      <c r="H30">
        <f>IFERROR(MATCH(D30,Production_est!$D$4:$D$339,0),"-")</f>
        <v>6</v>
      </c>
      <c r="I30" s="8" cm="1">
        <f t="array" ref="I30">IFERROR(INDEX(Production_est!$E$4:$E$339,H30+G30-1),"-")</f>
        <v>0</v>
      </c>
      <c r="J30" s="42">
        <f t="shared" si="0"/>
        <v>0</v>
      </c>
      <c r="K30" s="42">
        <f t="shared" ref="K30:AP30" si="35">J30*(1-$F$4)</f>
        <v>0</v>
      </c>
      <c r="L30" s="42">
        <f t="shared" si="35"/>
        <v>0</v>
      </c>
      <c r="M30" s="42">
        <f t="shared" si="35"/>
        <v>0</v>
      </c>
      <c r="N30" s="42">
        <f t="shared" si="35"/>
        <v>0</v>
      </c>
      <c r="O30" s="42">
        <f t="shared" si="35"/>
        <v>0</v>
      </c>
      <c r="P30" s="42">
        <f t="shared" si="35"/>
        <v>0</v>
      </c>
      <c r="Q30" s="42">
        <f t="shared" si="35"/>
        <v>0</v>
      </c>
      <c r="R30" s="42">
        <f t="shared" si="35"/>
        <v>0</v>
      </c>
      <c r="S30" s="42">
        <f t="shared" si="35"/>
        <v>0</v>
      </c>
      <c r="T30" s="42">
        <f t="shared" si="35"/>
        <v>0</v>
      </c>
      <c r="U30" s="42">
        <f t="shared" si="35"/>
        <v>0</v>
      </c>
      <c r="V30" s="42">
        <f t="shared" si="35"/>
        <v>0</v>
      </c>
      <c r="W30" s="42">
        <f t="shared" si="35"/>
        <v>0</v>
      </c>
      <c r="X30" s="42">
        <f t="shared" si="35"/>
        <v>0</v>
      </c>
      <c r="Y30" s="42">
        <f t="shared" si="35"/>
        <v>0</v>
      </c>
      <c r="Z30" s="42">
        <f t="shared" si="35"/>
        <v>0</v>
      </c>
      <c r="AA30" s="42">
        <f t="shared" si="35"/>
        <v>0</v>
      </c>
      <c r="AB30" s="42">
        <f t="shared" si="35"/>
        <v>0</v>
      </c>
      <c r="AC30" s="42">
        <f t="shared" si="35"/>
        <v>0</v>
      </c>
      <c r="AD30" s="42">
        <f t="shared" si="35"/>
        <v>0</v>
      </c>
      <c r="AE30" s="42">
        <f t="shared" si="35"/>
        <v>0</v>
      </c>
      <c r="AF30" s="42">
        <f t="shared" si="35"/>
        <v>0</v>
      </c>
      <c r="AG30" s="42">
        <f t="shared" si="35"/>
        <v>0</v>
      </c>
      <c r="AH30" s="42">
        <f t="shared" si="35"/>
        <v>0</v>
      </c>
      <c r="AI30" s="42">
        <f t="shared" si="35"/>
        <v>0</v>
      </c>
      <c r="AJ30" s="42">
        <f t="shared" si="35"/>
        <v>0</v>
      </c>
      <c r="AK30" s="42">
        <f t="shared" si="35"/>
        <v>0</v>
      </c>
      <c r="AL30" s="42">
        <f t="shared" si="35"/>
        <v>0</v>
      </c>
      <c r="AM30" s="42">
        <f t="shared" si="35"/>
        <v>0</v>
      </c>
      <c r="AN30" s="42">
        <f t="shared" si="35"/>
        <v>0</v>
      </c>
      <c r="AO30" s="42">
        <f t="shared" si="35"/>
        <v>0</v>
      </c>
      <c r="AP30" s="42">
        <f t="shared" si="35"/>
        <v>0</v>
      </c>
      <c r="AQ30" s="42">
        <f t="shared" ref="AQ30:BJ30" si="36">AP30*(1-$F$4)</f>
        <v>0</v>
      </c>
      <c r="AR30" s="42">
        <f t="shared" si="36"/>
        <v>0</v>
      </c>
      <c r="AS30" s="42">
        <f t="shared" si="36"/>
        <v>0</v>
      </c>
      <c r="AT30" s="42">
        <f t="shared" si="36"/>
        <v>0</v>
      </c>
      <c r="AU30" s="42">
        <f t="shared" si="36"/>
        <v>0</v>
      </c>
      <c r="AV30" s="42">
        <f t="shared" si="36"/>
        <v>0</v>
      </c>
      <c r="AW30" s="42">
        <f t="shared" si="36"/>
        <v>0</v>
      </c>
      <c r="AX30" s="42">
        <f t="shared" si="36"/>
        <v>0</v>
      </c>
      <c r="AY30" s="42">
        <f t="shared" si="36"/>
        <v>0</v>
      </c>
      <c r="AZ30" s="42">
        <f t="shared" si="36"/>
        <v>0</v>
      </c>
      <c r="BA30" s="42">
        <f t="shared" si="36"/>
        <v>0</v>
      </c>
      <c r="BB30" s="42">
        <f t="shared" si="36"/>
        <v>0</v>
      </c>
      <c r="BC30" s="42">
        <f t="shared" si="36"/>
        <v>0</v>
      </c>
      <c r="BD30" s="42">
        <f t="shared" si="36"/>
        <v>0</v>
      </c>
      <c r="BE30" s="42">
        <f t="shared" si="36"/>
        <v>0</v>
      </c>
      <c r="BF30" s="42">
        <f t="shared" si="36"/>
        <v>0</v>
      </c>
      <c r="BG30" s="42">
        <f t="shared" si="36"/>
        <v>0</v>
      </c>
      <c r="BH30" s="42">
        <f t="shared" si="36"/>
        <v>0</v>
      </c>
      <c r="BI30" s="42">
        <f t="shared" si="36"/>
        <v>0</v>
      </c>
      <c r="BJ30" s="42">
        <f t="shared" si="36"/>
        <v>0</v>
      </c>
      <c r="BK30" t="str">
        <f t="shared" si="3"/>
        <v>02_BD</v>
      </c>
      <c r="BL30" t="str">
        <f t="shared" si="4"/>
        <v>d_ind_cem_7_11_ethane</v>
      </c>
      <c r="BO30" s="8">
        <f t="shared" si="5"/>
        <v>0</v>
      </c>
      <c r="BP30" s="8">
        <f t="shared" si="6"/>
        <v>0</v>
      </c>
      <c r="BQ30" s="8" cm="1">
        <f t="array" ref="BQ30">K30*INDEX(prod_est,$G30+$H30-1,MATCH(BQ$14,$BP$14:$DP$14,0))</f>
        <v>0</v>
      </c>
      <c r="BR30" s="8" cm="1">
        <f t="array" ref="BR30">L30*INDEX(prod_est,$G30+$H30-1,MATCH(BR$14,$BP$14:$DP$14,0))</f>
        <v>0</v>
      </c>
      <c r="BS30" s="8" cm="1">
        <f t="array" ref="BS30">M30*INDEX(prod_est,$G30+$H30-1,MATCH(BS$14,$BP$14:$DP$14,0))</f>
        <v>0</v>
      </c>
      <c r="BT30" s="8" cm="1">
        <f t="array" ref="BT30">N30*INDEX(prod_est,$G30+$H30-1,MATCH(BT$14,$BP$14:$DP$14,0))</f>
        <v>0</v>
      </c>
      <c r="BU30" s="8" cm="1">
        <f t="array" ref="BU30">O30*INDEX(prod_est,$G30+$H30-1,MATCH(BU$14,$BP$14:$DP$14,0))</f>
        <v>0</v>
      </c>
      <c r="BV30" s="8" cm="1">
        <f t="array" ref="BV30">P30*INDEX(prod_est,$G30+$H30-1,MATCH(BV$14,$BP$14:$DP$14,0))</f>
        <v>0</v>
      </c>
      <c r="BW30" s="8" cm="1">
        <f t="array" ref="BW30">Q30*INDEX(prod_est,$G30+$H30-1,MATCH(BW$14,$BP$14:$DP$14,0))</f>
        <v>0</v>
      </c>
      <c r="BX30" s="8" cm="1">
        <f t="array" ref="BX30">R30*INDEX(prod_est,$G30+$H30-1,MATCH(BX$14,$BP$14:$DP$14,0))</f>
        <v>0</v>
      </c>
      <c r="BY30" s="8" cm="1">
        <f t="array" ref="BY30">S30*INDEX(prod_est,$G30+$H30-1,MATCH(BY$14,$BP$14:$DP$14,0))</f>
        <v>0</v>
      </c>
      <c r="BZ30" s="8" cm="1">
        <f t="array" ref="BZ30">T30*INDEX(prod_est,$G30+$H30-1,MATCH(BZ$14,$BP$14:$DP$14,0))</f>
        <v>0</v>
      </c>
      <c r="CA30" s="8" cm="1">
        <f t="array" ref="CA30">U30*INDEX(prod_est,$G30+$H30-1,MATCH(CA$14,$BP$14:$DP$14,0))</f>
        <v>0</v>
      </c>
      <c r="CB30" s="8" cm="1">
        <f t="array" ref="CB30">V30*INDEX(prod_est,$G30+$H30-1,MATCH(CB$14,$BP$14:$DP$14,0))</f>
        <v>0</v>
      </c>
      <c r="CC30" s="8" cm="1">
        <f t="array" ref="CC30">W30*INDEX(prod_est,$G30+$H30-1,MATCH(CC$14,$BP$14:$DP$14,0))</f>
        <v>0</v>
      </c>
      <c r="CD30" s="8" cm="1">
        <f t="array" ref="CD30">X30*INDEX(prod_est,$G30+$H30-1,MATCH(CD$14,$BP$14:$DP$14,0))</f>
        <v>0</v>
      </c>
      <c r="CE30" s="8" cm="1">
        <f t="array" ref="CE30">Y30*INDEX(prod_est,$G30+$H30-1,MATCH(CE$14,$BP$14:$DP$14,0))</f>
        <v>0</v>
      </c>
      <c r="CF30" s="8" cm="1">
        <f t="array" ref="CF30">Z30*INDEX(prod_est,$G30+$H30-1,MATCH(CF$14,$BP$14:$DP$14,0))</f>
        <v>0</v>
      </c>
      <c r="CG30" s="8" cm="1">
        <f t="array" ref="CG30">AA30*INDEX(prod_est,$G30+$H30-1,MATCH(CG$14,$BP$14:$DP$14,0))</f>
        <v>0</v>
      </c>
      <c r="CH30" s="8" cm="1">
        <f t="array" ref="CH30">AB30*INDEX(prod_est,$G30+$H30-1,MATCH(CH$14,$BP$14:$DP$14,0))</f>
        <v>0</v>
      </c>
      <c r="CI30" s="8" cm="1">
        <f t="array" ref="CI30">AC30*INDEX(prod_est,$G30+$H30-1,MATCH(CI$14,$BP$14:$DP$14,0))</f>
        <v>0</v>
      </c>
      <c r="CJ30" s="8" cm="1">
        <f t="array" ref="CJ30">AD30*INDEX(prod_est,$G30+$H30-1,MATCH(CJ$14,$BP$14:$DP$14,0))</f>
        <v>0</v>
      </c>
      <c r="CK30" s="8" cm="1">
        <f t="array" ref="CK30">AE30*INDEX(prod_est,$G30+$H30-1,MATCH(CK$14,$BP$14:$DP$14,0))</f>
        <v>0</v>
      </c>
      <c r="CL30" s="8" cm="1">
        <f t="array" ref="CL30">AF30*INDEX(prod_est,$G30+$H30-1,MATCH(CL$14,$BP$14:$DP$14,0))</f>
        <v>0</v>
      </c>
      <c r="CM30" s="8" cm="1">
        <f t="array" ref="CM30">AG30*INDEX(prod_est,$G30+$H30-1,MATCH(CM$14,$BP$14:$DP$14,0))</f>
        <v>0</v>
      </c>
      <c r="CN30" s="8" cm="1">
        <f t="array" ref="CN30">AH30*INDEX(prod_est,$G30+$H30-1,MATCH(CN$14,$BP$14:$DP$14,0))</f>
        <v>0</v>
      </c>
      <c r="CO30" s="8" cm="1">
        <f t="array" ref="CO30">AI30*INDEX(prod_est,$G30+$H30-1,MATCH(CO$14,$BP$14:$DP$14,0))</f>
        <v>0</v>
      </c>
      <c r="CP30" s="8" cm="1">
        <f t="array" ref="CP30">AJ30*INDEX(prod_est,$G30+$H30-1,MATCH(CP$14,$BP$14:$DP$14,0))</f>
        <v>0</v>
      </c>
      <c r="CQ30" s="8" cm="1">
        <f t="array" ref="CQ30">AK30*INDEX(prod_est,$G30+$H30-1,MATCH(CQ$14,$BP$14:$DP$14,0))</f>
        <v>0</v>
      </c>
      <c r="CR30" s="8" cm="1">
        <f t="array" ref="CR30">AL30*INDEX(prod_est,$G30+$H30-1,MATCH(CR$14,$BP$14:$DP$14,0))</f>
        <v>0</v>
      </c>
      <c r="CS30" s="8" cm="1">
        <f t="array" ref="CS30">AM30*INDEX(prod_est,$G30+$H30-1,MATCH(CS$14,$BP$14:$DP$14,0))</f>
        <v>0</v>
      </c>
      <c r="CT30" s="8" cm="1">
        <f t="array" ref="CT30">AN30*INDEX(prod_est,$G30+$H30-1,MATCH(CT$14,$BP$14:$DP$14,0))</f>
        <v>0</v>
      </c>
      <c r="CU30" s="8" cm="1">
        <f t="array" ref="CU30">AO30*INDEX(prod_est,$G30+$H30-1,MATCH(CU$14,$BP$14:$DP$14,0))</f>
        <v>0</v>
      </c>
      <c r="CV30" s="8" cm="1">
        <f t="array" ref="CV30">AP30*INDEX(prod_est,$G30+$H30-1,MATCH(CV$14,$BP$14:$DP$14,0))</f>
        <v>0</v>
      </c>
      <c r="CW30" cm="1">
        <f t="array" ref="CW30">AQ30*INDEX(prod_est,$G30+$H30-1,MATCH(CW$14,$BP$14:$DP$14,0))</f>
        <v>0</v>
      </c>
      <c r="CX30" cm="1">
        <f t="array" ref="CX30">AR30*INDEX(prod_est,$G30+$H30-1,MATCH(CX$14,$BP$14:$DP$14,0))</f>
        <v>0</v>
      </c>
      <c r="CY30" cm="1">
        <f t="array" ref="CY30">AS30*INDEX(prod_est,$G30+$H30-1,MATCH(CY$14,$BP$14:$DP$14,0))</f>
        <v>0</v>
      </c>
      <c r="CZ30" cm="1">
        <f t="array" ref="CZ30">AT30*INDEX(prod_est,$G30+$H30-1,MATCH(CZ$14,$BP$14:$DP$14,0))</f>
        <v>0</v>
      </c>
      <c r="DA30" cm="1">
        <f t="array" ref="DA30">AU30*INDEX(prod_est,$G30+$H30-1,MATCH(DA$14,$BP$14:$DP$14,0))</f>
        <v>0</v>
      </c>
      <c r="DB30" cm="1">
        <f t="array" ref="DB30">AV30*INDEX(prod_est,$G30+$H30-1,MATCH(DB$14,$BP$14:$DP$14,0))</f>
        <v>0</v>
      </c>
      <c r="DC30" cm="1">
        <f t="array" ref="DC30">AW30*INDEX(prod_est,$G30+$H30-1,MATCH(DC$14,$BP$14:$DP$14,0))</f>
        <v>0</v>
      </c>
      <c r="DD30" cm="1">
        <f t="array" ref="DD30">AX30*INDEX(prod_est,$G30+$H30-1,MATCH(DD$14,$BP$14:$DP$14,0))</f>
        <v>0</v>
      </c>
      <c r="DE30" cm="1">
        <f t="array" ref="DE30">AY30*INDEX(prod_est,$G30+$H30-1,MATCH(DE$14,$BP$14:$DP$14,0))</f>
        <v>0</v>
      </c>
      <c r="DF30" cm="1">
        <f t="array" ref="DF30">AZ30*INDEX(prod_est,$G30+$H30-1,MATCH(DF$14,$BP$14:$DP$14,0))</f>
        <v>0</v>
      </c>
      <c r="DG30" cm="1">
        <f t="array" ref="DG30">BA30*INDEX(prod_est,$G30+$H30-1,MATCH(DG$14,$BP$14:$DP$14,0))</f>
        <v>0</v>
      </c>
      <c r="DH30" cm="1">
        <f t="array" ref="DH30">BB30*INDEX(prod_est,$G30+$H30-1,MATCH(DH$14,$BP$14:$DP$14,0))</f>
        <v>0</v>
      </c>
      <c r="DI30" cm="1">
        <f t="array" ref="DI30">BC30*INDEX(prod_est,$G30+$H30-1,MATCH(DI$14,$BP$14:$DP$14,0))</f>
        <v>0</v>
      </c>
      <c r="DJ30" cm="1">
        <f t="array" ref="DJ30">BD30*INDEX(prod_est,$G30+$H30-1,MATCH(DJ$14,$BP$14:$DP$14,0))</f>
        <v>0</v>
      </c>
      <c r="DK30" cm="1">
        <f t="array" ref="DK30">BE30*INDEX(prod_est,$G30+$H30-1,MATCH(DK$14,$BP$14:$DP$14,0))</f>
        <v>0</v>
      </c>
      <c r="DL30" cm="1">
        <f t="array" ref="DL30">BF30*INDEX(prod_est,$G30+$H30-1,MATCH(DL$14,$BP$14:$DP$14,0))</f>
        <v>0</v>
      </c>
      <c r="DM30" cm="1">
        <f t="array" ref="DM30">BG30*INDEX(prod_est,$G30+$H30-1,MATCH(DM$14,$BP$14:$DP$14,0))</f>
        <v>0</v>
      </c>
      <c r="DN30" cm="1">
        <f t="array" ref="DN30">BH30*INDEX(prod_est,$G30+$H30-1,MATCH(DN$14,$BP$14:$DP$14,0))</f>
        <v>0</v>
      </c>
      <c r="DO30" cm="1">
        <f t="array" ref="DO30">BI30*INDEX(prod_est,$G30+$H30-1,MATCH(DO$14,$BP$14:$DP$14,0))</f>
        <v>0</v>
      </c>
      <c r="DP30" cm="1">
        <f t="array" ref="DP30">BJ30*INDEX(prod_est,$G30+$H30-1,MATCH(DP$14,$BP$14:$DP$14,0))</f>
        <v>0</v>
      </c>
    </row>
    <row r="31" spans="1:120" x14ac:dyDescent="0.25">
      <c r="A31" t="s">
        <v>38</v>
      </c>
      <c r="B31" t="s">
        <v>21</v>
      </c>
      <c r="C31" t="s">
        <v>149</v>
      </c>
      <c r="D31" t="s">
        <v>37</v>
      </c>
      <c r="E31" s="8">
        <v>0</v>
      </c>
      <c r="F31" s="8">
        <v>0</v>
      </c>
      <c r="G31">
        <f>MATCH(A31,Production_est!$A$4:$A$339,0)</f>
        <v>17</v>
      </c>
      <c r="H31">
        <f>IFERROR(MATCH(D31,Production_est!$D$4:$D$339,0),"-")</f>
        <v>6</v>
      </c>
      <c r="I31" s="8" cm="1">
        <f t="array" ref="I31">IFERROR(INDEX(Production_est!$E$4:$E$339,H31+G31-1),"-")</f>
        <v>0</v>
      </c>
      <c r="J31" s="42">
        <f t="shared" si="0"/>
        <v>0</v>
      </c>
      <c r="K31" s="42">
        <f t="shared" ref="K31:AP31" si="37">J31*(1-$F$4)</f>
        <v>0</v>
      </c>
      <c r="L31" s="42">
        <f t="shared" si="37"/>
        <v>0</v>
      </c>
      <c r="M31" s="42">
        <f t="shared" si="37"/>
        <v>0</v>
      </c>
      <c r="N31" s="42">
        <f t="shared" si="37"/>
        <v>0</v>
      </c>
      <c r="O31" s="42">
        <f t="shared" si="37"/>
        <v>0</v>
      </c>
      <c r="P31" s="42">
        <f t="shared" si="37"/>
        <v>0</v>
      </c>
      <c r="Q31" s="42">
        <f t="shared" si="37"/>
        <v>0</v>
      </c>
      <c r="R31" s="42">
        <f t="shared" si="37"/>
        <v>0</v>
      </c>
      <c r="S31" s="42">
        <f t="shared" si="37"/>
        <v>0</v>
      </c>
      <c r="T31" s="42">
        <f t="shared" si="37"/>
        <v>0</v>
      </c>
      <c r="U31" s="42">
        <f t="shared" si="37"/>
        <v>0</v>
      </c>
      <c r="V31" s="42">
        <f t="shared" si="37"/>
        <v>0</v>
      </c>
      <c r="W31" s="42">
        <f t="shared" si="37"/>
        <v>0</v>
      </c>
      <c r="X31" s="42">
        <f t="shared" si="37"/>
        <v>0</v>
      </c>
      <c r="Y31" s="42">
        <f t="shared" si="37"/>
        <v>0</v>
      </c>
      <c r="Z31" s="42">
        <f t="shared" si="37"/>
        <v>0</v>
      </c>
      <c r="AA31" s="42">
        <f t="shared" si="37"/>
        <v>0</v>
      </c>
      <c r="AB31" s="42">
        <f t="shared" si="37"/>
        <v>0</v>
      </c>
      <c r="AC31" s="42">
        <f t="shared" si="37"/>
        <v>0</v>
      </c>
      <c r="AD31" s="42">
        <f t="shared" si="37"/>
        <v>0</v>
      </c>
      <c r="AE31" s="42">
        <f t="shared" si="37"/>
        <v>0</v>
      </c>
      <c r="AF31" s="42">
        <f t="shared" si="37"/>
        <v>0</v>
      </c>
      <c r="AG31" s="42">
        <f t="shared" si="37"/>
        <v>0</v>
      </c>
      <c r="AH31" s="42">
        <f t="shared" si="37"/>
        <v>0</v>
      </c>
      <c r="AI31" s="42">
        <f t="shared" si="37"/>
        <v>0</v>
      </c>
      <c r="AJ31" s="42">
        <f t="shared" si="37"/>
        <v>0</v>
      </c>
      <c r="AK31" s="42">
        <f t="shared" si="37"/>
        <v>0</v>
      </c>
      <c r="AL31" s="42">
        <f t="shared" si="37"/>
        <v>0</v>
      </c>
      <c r="AM31" s="42">
        <f t="shared" si="37"/>
        <v>0</v>
      </c>
      <c r="AN31" s="42">
        <f t="shared" si="37"/>
        <v>0</v>
      </c>
      <c r="AO31" s="42">
        <f t="shared" si="37"/>
        <v>0</v>
      </c>
      <c r="AP31" s="42">
        <f t="shared" si="37"/>
        <v>0</v>
      </c>
      <c r="AQ31" s="42">
        <f t="shared" ref="AQ31:BJ31" si="38">AP31*(1-$F$4)</f>
        <v>0</v>
      </c>
      <c r="AR31" s="42">
        <f t="shared" si="38"/>
        <v>0</v>
      </c>
      <c r="AS31" s="42">
        <f t="shared" si="38"/>
        <v>0</v>
      </c>
      <c r="AT31" s="42">
        <f t="shared" si="38"/>
        <v>0</v>
      </c>
      <c r="AU31" s="42">
        <f t="shared" si="38"/>
        <v>0</v>
      </c>
      <c r="AV31" s="42">
        <f t="shared" si="38"/>
        <v>0</v>
      </c>
      <c r="AW31" s="42">
        <f t="shared" si="38"/>
        <v>0</v>
      </c>
      <c r="AX31" s="42">
        <f t="shared" si="38"/>
        <v>0</v>
      </c>
      <c r="AY31" s="42">
        <f t="shared" si="38"/>
        <v>0</v>
      </c>
      <c r="AZ31" s="42">
        <f t="shared" si="38"/>
        <v>0</v>
      </c>
      <c r="BA31" s="42">
        <f t="shared" si="38"/>
        <v>0</v>
      </c>
      <c r="BB31" s="42">
        <f t="shared" si="38"/>
        <v>0</v>
      </c>
      <c r="BC31" s="42">
        <f t="shared" si="38"/>
        <v>0</v>
      </c>
      <c r="BD31" s="42">
        <f t="shared" si="38"/>
        <v>0</v>
      </c>
      <c r="BE31" s="42">
        <f t="shared" si="38"/>
        <v>0</v>
      </c>
      <c r="BF31" s="42">
        <f t="shared" si="38"/>
        <v>0</v>
      </c>
      <c r="BG31" s="42">
        <f t="shared" si="38"/>
        <v>0</v>
      </c>
      <c r="BH31" s="42">
        <f t="shared" si="38"/>
        <v>0</v>
      </c>
      <c r="BI31" s="42">
        <f t="shared" si="38"/>
        <v>0</v>
      </c>
      <c r="BJ31" s="42">
        <f t="shared" si="38"/>
        <v>0</v>
      </c>
      <c r="BK31" t="str">
        <f t="shared" si="3"/>
        <v>02_BD</v>
      </c>
      <c r="BL31" t="str">
        <f t="shared" si="4"/>
        <v>d_ind_cem_7_x_other_petrol_prod</v>
      </c>
      <c r="BO31" s="8">
        <f t="shared" si="5"/>
        <v>0</v>
      </c>
      <c r="BP31" s="8">
        <f t="shared" si="6"/>
        <v>0</v>
      </c>
      <c r="BQ31" s="8" cm="1">
        <f t="array" ref="BQ31">K31*INDEX(prod_est,$G31+$H31-1,MATCH(BQ$14,$BP$14:$DP$14,0))</f>
        <v>0</v>
      </c>
      <c r="BR31" s="8" cm="1">
        <f t="array" ref="BR31">L31*INDEX(prod_est,$G31+$H31-1,MATCH(BR$14,$BP$14:$DP$14,0))</f>
        <v>0</v>
      </c>
      <c r="BS31" s="8" cm="1">
        <f t="array" ref="BS31">M31*INDEX(prod_est,$G31+$H31-1,MATCH(BS$14,$BP$14:$DP$14,0))</f>
        <v>0</v>
      </c>
      <c r="BT31" s="8" cm="1">
        <f t="array" ref="BT31">N31*INDEX(prod_est,$G31+$H31-1,MATCH(BT$14,$BP$14:$DP$14,0))</f>
        <v>0</v>
      </c>
      <c r="BU31" s="8" cm="1">
        <f t="array" ref="BU31">O31*INDEX(prod_est,$G31+$H31-1,MATCH(BU$14,$BP$14:$DP$14,0))</f>
        <v>0</v>
      </c>
      <c r="BV31" s="8" cm="1">
        <f t="array" ref="BV31">P31*INDEX(prod_est,$G31+$H31-1,MATCH(BV$14,$BP$14:$DP$14,0))</f>
        <v>0</v>
      </c>
      <c r="BW31" s="8" cm="1">
        <f t="array" ref="BW31">Q31*INDEX(prod_est,$G31+$H31-1,MATCH(BW$14,$BP$14:$DP$14,0))</f>
        <v>0</v>
      </c>
      <c r="BX31" s="8" cm="1">
        <f t="array" ref="BX31">R31*INDEX(prod_est,$G31+$H31-1,MATCH(BX$14,$BP$14:$DP$14,0))</f>
        <v>0</v>
      </c>
      <c r="BY31" s="8" cm="1">
        <f t="array" ref="BY31">S31*INDEX(prod_est,$G31+$H31-1,MATCH(BY$14,$BP$14:$DP$14,0))</f>
        <v>0</v>
      </c>
      <c r="BZ31" s="8" cm="1">
        <f t="array" ref="BZ31">T31*INDEX(prod_est,$G31+$H31-1,MATCH(BZ$14,$BP$14:$DP$14,0))</f>
        <v>0</v>
      </c>
      <c r="CA31" s="8" cm="1">
        <f t="array" ref="CA31">U31*INDEX(prod_est,$G31+$H31-1,MATCH(CA$14,$BP$14:$DP$14,0))</f>
        <v>0</v>
      </c>
      <c r="CB31" s="8" cm="1">
        <f t="array" ref="CB31">V31*INDEX(prod_est,$G31+$H31-1,MATCH(CB$14,$BP$14:$DP$14,0))</f>
        <v>0</v>
      </c>
      <c r="CC31" s="8" cm="1">
        <f t="array" ref="CC31">W31*INDEX(prod_est,$G31+$H31-1,MATCH(CC$14,$BP$14:$DP$14,0))</f>
        <v>0</v>
      </c>
      <c r="CD31" s="8" cm="1">
        <f t="array" ref="CD31">X31*INDEX(prod_est,$G31+$H31-1,MATCH(CD$14,$BP$14:$DP$14,0))</f>
        <v>0</v>
      </c>
      <c r="CE31" s="8" cm="1">
        <f t="array" ref="CE31">Y31*INDEX(prod_est,$G31+$H31-1,MATCH(CE$14,$BP$14:$DP$14,0))</f>
        <v>0</v>
      </c>
      <c r="CF31" s="8" cm="1">
        <f t="array" ref="CF31">Z31*INDEX(prod_est,$G31+$H31-1,MATCH(CF$14,$BP$14:$DP$14,0))</f>
        <v>0</v>
      </c>
      <c r="CG31" s="8" cm="1">
        <f t="array" ref="CG31">AA31*INDEX(prod_est,$G31+$H31-1,MATCH(CG$14,$BP$14:$DP$14,0))</f>
        <v>0</v>
      </c>
      <c r="CH31" s="8" cm="1">
        <f t="array" ref="CH31">AB31*INDEX(prod_est,$G31+$H31-1,MATCH(CH$14,$BP$14:$DP$14,0))</f>
        <v>0</v>
      </c>
      <c r="CI31" s="8" cm="1">
        <f t="array" ref="CI31">AC31*INDEX(prod_est,$G31+$H31-1,MATCH(CI$14,$BP$14:$DP$14,0))</f>
        <v>0</v>
      </c>
      <c r="CJ31" s="8" cm="1">
        <f t="array" ref="CJ31">AD31*INDEX(prod_est,$G31+$H31-1,MATCH(CJ$14,$BP$14:$DP$14,0))</f>
        <v>0</v>
      </c>
      <c r="CK31" s="8" cm="1">
        <f t="array" ref="CK31">AE31*INDEX(prod_est,$G31+$H31-1,MATCH(CK$14,$BP$14:$DP$14,0))</f>
        <v>0</v>
      </c>
      <c r="CL31" s="8" cm="1">
        <f t="array" ref="CL31">AF31*INDEX(prod_est,$G31+$H31-1,MATCH(CL$14,$BP$14:$DP$14,0))</f>
        <v>0</v>
      </c>
      <c r="CM31" s="8" cm="1">
        <f t="array" ref="CM31">AG31*INDEX(prod_est,$G31+$H31-1,MATCH(CM$14,$BP$14:$DP$14,0))</f>
        <v>0</v>
      </c>
      <c r="CN31" s="8" cm="1">
        <f t="array" ref="CN31">AH31*INDEX(prod_est,$G31+$H31-1,MATCH(CN$14,$BP$14:$DP$14,0))</f>
        <v>0</v>
      </c>
      <c r="CO31" s="8" cm="1">
        <f t="array" ref="CO31">AI31*INDEX(prod_est,$G31+$H31-1,MATCH(CO$14,$BP$14:$DP$14,0))</f>
        <v>0</v>
      </c>
      <c r="CP31" s="8" cm="1">
        <f t="array" ref="CP31">AJ31*INDEX(prod_est,$G31+$H31-1,MATCH(CP$14,$BP$14:$DP$14,0))</f>
        <v>0</v>
      </c>
      <c r="CQ31" s="8" cm="1">
        <f t="array" ref="CQ31">AK31*INDEX(prod_est,$G31+$H31-1,MATCH(CQ$14,$BP$14:$DP$14,0))</f>
        <v>0</v>
      </c>
      <c r="CR31" s="8" cm="1">
        <f t="array" ref="CR31">AL31*INDEX(prod_est,$G31+$H31-1,MATCH(CR$14,$BP$14:$DP$14,0))</f>
        <v>0</v>
      </c>
      <c r="CS31" s="8" cm="1">
        <f t="array" ref="CS31">AM31*INDEX(prod_est,$G31+$H31-1,MATCH(CS$14,$BP$14:$DP$14,0))</f>
        <v>0</v>
      </c>
      <c r="CT31" s="8" cm="1">
        <f t="array" ref="CT31">AN31*INDEX(prod_est,$G31+$H31-1,MATCH(CT$14,$BP$14:$DP$14,0))</f>
        <v>0</v>
      </c>
      <c r="CU31" s="8" cm="1">
        <f t="array" ref="CU31">AO31*INDEX(prod_est,$G31+$H31-1,MATCH(CU$14,$BP$14:$DP$14,0))</f>
        <v>0</v>
      </c>
      <c r="CV31" s="8" cm="1">
        <f t="array" ref="CV31">AP31*INDEX(prod_est,$G31+$H31-1,MATCH(CV$14,$BP$14:$DP$14,0))</f>
        <v>0</v>
      </c>
      <c r="CW31" cm="1">
        <f t="array" ref="CW31">AQ31*INDEX(prod_est,$G31+$H31-1,MATCH(CW$14,$BP$14:$DP$14,0))</f>
        <v>0</v>
      </c>
      <c r="CX31" cm="1">
        <f t="array" ref="CX31">AR31*INDEX(prod_est,$G31+$H31-1,MATCH(CX$14,$BP$14:$DP$14,0))</f>
        <v>0</v>
      </c>
      <c r="CY31" cm="1">
        <f t="array" ref="CY31">AS31*INDEX(prod_est,$G31+$H31-1,MATCH(CY$14,$BP$14:$DP$14,0))</f>
        <v>0</v>
      </c>
      <c r="CZ31" cm="1">
        <f t="array" ref="CZ31">AT31*INDEX(prod_est,$G31+$H31-1,MATCH(CZ$14,$BP$14:$DP$14,0))</f>
        <v>0</v>
      </c>
      <c r="DA31" cm="1">
        <f t="array" ref="DA31">AU31*INDEX(prod_est,$G31+$H31-1,MATCH(DA$14,$BP$14:$DP$14,0))</f>
        <v>0</v>
      </c>
      <c r="DB31" cm="1">
        <f t="array" ref="DB31">AV31*INDEX(prod_est,$G31+$H31-1,MATCH(DB$14,$BP$14:$DP$14,0))</f>
        <v>0</v>
      </c>
      <c r="DC31" cm="1">
        <f t="array" ref="DC31">AW31*INDEX(prod_est,$G31+$H31-1,MATCH(DC$14,$BP$14:$DP$14,0))</f>
        <v>0</v>
      </c>
      <c r="DD31" cm="1">
        <f t="array" ref="DD31">AX31*INDEX(prod_est,$G31+$H31-1,MATCH(DD$14,$BP$14:$DP$14,0))</f>
        <v>0</v>
      </c>
      <c r="DE31" cm="1">
        <f t="array" ref="DE31">AY31*INDEX(prod_est,$G31+$H31-1,MATCH(DE$14,$BP$14:$DP$14,0))</f>
        <v>0</v>
      </c>
      <c r="DF31" cm="1">
        <f t="array" ref="DF31">AZ31*INDEX(prod_est,$G31+$H31-1,MATCH(DF$14,$BP$14:$DP$14,0))</f>
        <v>0</v>
      </c>
      <c r="DG31" cm="1">
        <f t="array" ref="DG31">BA31*INDEX(prod_est,$G31+$H31-1,MATCH(DG$14,$BP$14:$DP$14,0))</f>
        <v>0</v>
      </c>
      <c r="DH31" cm="1">
        <f t="array" ref="DH31">BB31*INDEX(prod_est,$G31+$H31-1,MATCH(DH$14,$BP$14:$DP$14,0))</f>
        <v>0</v>
      </c>
      <c r="DI31" cm="1">
        <f t="array" ref="DI31">BC31*INDEX(prod_est,$G31+$H31-1,MATCH(DI$14,$BP$14:$DP$14,0))</f>
        <v>0</v>
      </c>
      <c r="DJ31" cm="1">
        <f t="array" ref="DJ31">BD31*INDEX(prod_est,$G31+$H31-1,MATCH(DJ$14,$BP$14:$DP$14,0))</f>
        <v>0</v>
      </c>
      <c r="DK31" cm="1">
        <f t="array" ref="DK31">BE31*INDEX(prod_est,$G31+$H31-1,MATCH(DK$14,$BP$14:$DP$14,0))</f>
        <v>0</v>
      </c>
      <c r="DL31" cm="1">
        <f t="array" ref="DL31">BF31*INDEX(prod_est,$G31+$H31-1,MATCH(DL$14,$BP$14:$DP$14,0))</f>
        <v>0</v>
      </c>
      <c r="DM31" cm="1">
        <f t="array" ref="DM31">BG31*INDEX(prod_est,$G31+$H31-1,MATCH(DM$14,$BP$14:$DP$14,0))</f>
        <v>0</v>
      </c>
      <c r="DN31" cm="1">
        <f t="array" ref="DN31">BH31*INDEX(prod_est,$G31+$H31-1,MATCH(DN$14,$BP$14:$DP$14,0))</f>
        <v>0</v>
      </c>
      <c r="DO31" cm="1">
        <f t="array" ref="DO31">BI31*INDEX(prod_est,$G31+$H31-1,MATCH(DO$14,$BP$14:$DP$14,0))</f>
        <v>0</v>
      </c>
      <c r="DP31" cm="1">
        <f t="array" ref="DP31">BJ31*INDEX(prod_est,$G31+$H31-1,MATCH(DP$14,$BP$14:$DP$14,0))</f>
        <v>0</v>
      </c>
    </row>
    <row r="32" spans="1:120" x14ac:dyDescent="0.25">
      <c r="A32" t="s">
        <v>38</v>
      </c>
      <c r="B32" t="s">
        <v>22</v>
      </c>
      <c r="C32" t="s">
        <v>22</v>
      </c>
      <c r="D32" t="s">
        <v>37</v>
      </c>
      <c r="E32" s="8">
        <v>0</v>
      </c>
      <c r="F32" s="8">
        <v>0</v>
      </c>
      <c r="G32">
        <f>MATCH(A32,Production_est!$A$4:$A$339,0)</f>
        <v>17</v>
      </c>
      <c r="H32">
        <f>IFERROR(MATCH(D32,Production_est!$D$4:$D$339,0),"-")</f>
        <v>6</v>
      </c>
      <c r="I32" s="8" cm="1">
        <f t="array" ref="I32">IFERROR(INDEX(Production_est!$E$4:$E$339,H32+G32-1),"-")</f>
        <v>0</v>
      </c>
      <c r="J32" s="42">
        <f t="shared" si="0"/>
        <v>0</v>
      </c>
      <c r="K32" s="42">
        <f t="shared" ref="K32:AP32" si="39">J32*(1-$F$4)</f>
        <v>0</v>
      </c>
      <c r="L32" s="42">
        <f t="shared" si="39"/>
        <v>0</v>
      </c>
      <c r="M32" s="42">
        <f t="shared" si="39"/>
        <v>0</v>
      </c>
      <c r="N32" s="42">
        <f t="shared" si="39"/>
        <v>0</v>
      </c>
      <c r="O32" s="42">
        <f t="shared" si="39"/>
        <v>0</v>
      </c>
      <c r="P32" s="42">
        <f t="shared" si="39"/>
        <v>0</v>
      </c>
      <c r="Q32" s="42">
        <f t="shared" si="39"/>
        <v>0</v>
      </c>
      <c r="R32" s="42">
        <f t="shared" si="39"/>
        <v>0</v>
      </c>
      <c r="S32" s="42">
        <f t="shared" si="39"/>
        <v>0</v>
      </c>
      <c r="T32" s="42">
        <f t="shared" si="39"/>
        <v>0</v>
      </c>
      <c r="U32" s="42">
        <f t="shared" si="39"/>
        <v>0</v>
      </c>
      <c r="V32" s="42">
        <f t="shared" si="39"/>
        <v>0</v>
      </c>
      <c r="W32" s="42">
        <f t="shared" si="39"/>
        <v>0</v>
      </c>
      <c r="X32" s="42">
        <f t="shared" si="39"/>
        <v>0</v>
      </c>
      <c r="Y32" s="42">
        <f t="shared" si="39"/>
        <v>0</v>
      </c>
      <c r="Z32" s="42">
        <f t="shared" si="39"/>
        <v>0</v>
      </c>
      <c r="AA32" s="42">
        <f t="shared" si="39"/>
        <v>0</v>
      </c>
      <c r="AB32" s="42">
        <f t="shared" si="39"/>
        <v>0</v>
      </c>
      <c r="AC32" s="42">
        <f t="shared" si="39"/>
        <v>0</v>
      </c>
      <c r="AD32" s="42">
        <f t="shared" si="39"/>
        <v>0</v>
      </c>
      <c r="AE32" s="42">
        <f t="shared" si="39"/>
        <v>0</v>
      </c>
      <c r="AF32" s="42">
        <f t="shared" si="39"/>
        <v>0</v>
      </c>
      <c r="AG32" s="42">
        <f t="shared" si="39"/>
        <v>0</v>
      </c>
      <c r="AH32" s="42">
        <f t="shared" si="39"/>
        <v>0</v>
      </c>
      <c r="AI32" s="42">
        <f t="shared" si="39"/>
        <v>0</v>
      </c>
      <c r="AJ32" s="42">
        <f t="shared" si="39"/>
        <v>0</v>
      </c>
      <c r="AK32" s="42">
        <f t="shared" si="39"/>
        <v>0</v>
      </c>
      <c r="AL32" s="42">
        <f t="shared" si="39"/>
        <v>0</v>
      </c>
      <c r="AM32" s="42">
        <f t="shared" si="39"/>
        <v>0</v>
      </c>
      <c r="AN32" s="42">
        <f t="shared" si="39"/>
        <v>0</v>
      </c>
      <c r="AO32" s="42">
        <f t="shared" si="39"/>
        <v>0</v>
      </c>
      <c r="AP32" s="42">
        <f t="shared" si="39"/>
        <v>0</v>
      </c>
      <c r="AQ32" s="42">
        <f t="shared" ref="AQ32:BJ32" si="40">AP32*(1-$F$4)</f>
        <v>0</v>
      </c>
      <c r="AR32" s="42">
        <f t="shared" si="40"/>
        <v>0</v>
      </c>
      <c r="AS32" s="42">
        <f t="shared" si="40"/>
        <v>0</v>
      </c>
      <c r="AT32" s="42">
        <f t="shared" si="40"/>
        <v>0</v>
      </c>
      <c r="AU32" s="42">
        <f t="shared" si="40"/>
        <v>0</v>
      </c>
      <c r="AV32" s="42">
        <f t="shared" si="40"/>
        <v>0</v>
      </c>
      <c r="AW32" s="42">
        <f t="shared" si="40"/>
        <v>0</v>
      </c>
      <c r="AX32" s="42">
        <f t="shared" si="40"/>
        <v>0</v>
      </c>
      <c r="AY32" s="42">
        <f t="shared" si="40"/>
        <v>0</v>
      </c>
      <c r="AZ32" s="42">
        <f t="shared" si="40"/>
        <v>0</v>
      </c>
      <c r="BA32" s="42">
        <f t="shared" si="40"/>
        <v>0</v>
      </c>
      <c r="BB32" s="42">
        <f t="shared" si="40"/>
        <v>0</v>
      </c>
      <c r="BC32" s="42">
        <f t="shared" si="40"/>
        <v>0</v>
      </c>
      <c r="BD32" s="42">
        <f t="shared" si="40"/>
        <v>0</v>
      </c>
      <c r="BE32" s="42">
        <f t="shared" si="40"/>
        <v>0</v>
      </c>
      <c r="BF32" s="42">
        <f t="shared" si="40"/>
        <v>0</v>
      </c>
      <c r="BG32" s="42">
        <f t="shared" si="40"/>
        <v>0</v>
      </c>
      <c r="BH32" s="42">
        <f t="shared" si="40"/>
        <v>0</v>
      </c>
      <c r="BI32" s="42">
        <f t="shared" si="40"/>
        <v>0</v>
      </c>
      <c r="BJ32" s="42">
        <f t="shared" si="40"/>
        <v>0</v>
      </c>
      <c r="BK32" t="str">
        <f t="shared" si="3"/>
        <v>02_BD</v>
      </c>
      <c r="BL32" t="str">
        <f t="shared" si="4"/>
        <v>d_ind_cem_8_1_natural_gas</v>
      </c>
      <c r="BO32" s="8">
        <f t="shared" si="5"/>
        <v>0</v>
      </c>
      <c r="BP32" s="8">
        <f t="shared" si="6"/>
        <v>0</v>
      </c>
      <c r="BQ32" s="8" cm="1">
        <f t="array" ref="BQ32">K32*INDEX(prod_est,$G32+$H32-1,MATCH(BQ$14,$BP$14:$DP$14,0))</f>
        <v>0</v>
      </c>
      <c r="BR32" s="8" cm="1">
        <f t="array" ref="BR32">L32*INDEX(prod_est,$G32+$H32-1,MATCH(BR$14,$BP$14:$DP$14,0))</f>
        <v>0</v>
      </c>
      <c r="BS32" s="8" cm="1">
        <f t="array" ref="BS32">M32*INDEX(prod_est,$G32+$H32-1,MATCH(BS$14,$BP$14:$DP$14,0))</f>
        <v>0</v>
      </c>
      <c r="BT32" s="8" cm="1">
        <f t="array" ref="BT32">N32*INDEX(prod_est,$G32+$H32-1,MATCH(BT$14,$BP$14:$DP$14,0))</f>
        <v>0</v>
      </c>
      <c r="BU32" s="8" cm="1">
        <f t="array" ref="BU32">O32*INDEX(prod_est,$G32+$H32-1,MATCH(BU$14,$BP$14:$DP$14,0))</f>
        <v>0</v>
      </c>
      <c r="BV32" s="8" cm="1">
        <f t="array" ref="BV32">P32*INDEX(prod_est,$G32+$H32-1,MATCH(BV$14,$BP$14:$DP$14,0))</f>
        <v>0</v>
      </c>
      <c r="BW32" s="8" cm="1">
        <f t="array" ref="BW32">Q32*INDEX(prod_est,$G32+$H32-1,MATCH(BW$14,$BP$14:$DP$14,0))</f>
        <v>0</v>
      </c>
      <c r="BX32" s="8" cm="1">
        <f t="array" ref="BX32">R32*INDEX(prod_est,$G32+$H32-1,MATCH(BX$14,$BP$14:$DP$14,0))</f>
        <v>0</v>
      </c>
      <c r="BY32" s="8" cm="1">
        <f t="array" ref="BY32">S32*INDEX(prod_est,$G32+$H32-1,MATCH(BY$14,$BP$14:$DP$14,0))</f>
        <v>0</v>
      </c>
      <c r="BZ32" s="8" cm="1">
        <f t="array" ref="BZ32">T32*INDEX(prod_est,$G32+$H32-1,MATCH(BZ$14,$BP$14:$DP$14,0))</f>
        <v>0</v>
      </c>
      <c r="CA32" s="8" cm="1">
        <f t="array" ref="CA32">U32*INDEX(prod_est,$G32+$H32-1,MATCH(CA$14,$BP$14:$DP$14,0))</f>
        <v>0</v>
      </c>
      <c r="CB32" s="8" cm="1">
        <f t="array" ref="CB32">V32*INDEX(prod_est,$G32+$H32-1,MATCH(CB$14,$BP$14:$DP$14,0))</f>
        <v>0</v>
      </c>
      <c r="CC32" s="8" cm="1">
        <f t="array" ref="CC32">W32*INDEX(prod_est,$G32+$H32-1,MATCH(CC$14,$BP$14:$DP$14,0))</f>
        <v>0</v>
      </c>
      <c r="CD32" s="8" cm="1">
        <f t="array" ref="CD32">X32*INDEX(prod_est,$G32+$H32-1,MATCH(CD$14,$BP$14:$DP$14,0))</f>
        <v>0</v>
      </c>
      <c r="CE32" s="8" cm="1">
        <f t="array" ref="CE32">Y32*INDEX(prod_est,$G32+$H32-1,MATCH(CE$14,$BP$14:$DP$14,0))</f>
        <v>0</v>
      </c>
      <c r="CF32" s="8" cm="1">
        <f t="array" ref="CF32">Z32*INDEX(prod_est,$G32+$H32-1,MATCH(CF$14,$BP$14:$DP$14,0))</f>
        <v>0</v>
      </c>
      <c r="CG32" s="8" cm="1">
        <f t="array" ref="CG32">AA32*INDEX(prod_est,$G32+$H32-1,MATCH(CG$14,$BP$14:$DP$14,0))</f>
        <v>0</v>
      </c>
      <c r="CH32" s="8" cm="1">
        <f t="array" ref="CH32">AB32*INDEX(prod_est,$G32+$H32-1,MATCH(CH$14,$BP$14:$DP$14,0))</f>
        <v>0</v>
      </c>
      <c r="CI32" s="8" cm="1">
        <f t="array" ref="CI32">AC32*INDEX(prod_est,$G32+$H32-1,MATCH(CI$14,$BP$14:$DP$14,0))</f>
        <v>0</v>
      </c>
      <c r="CJ32" s="8" cm="1">
        <f t="array" ref="CJ32">AD32*INDEX(prod_est,$G32+$H32-1,MATCH(CJ$14,$BP$14:$DP$14,0))</f>
        <v>0</v>
      </c>
      <c r="CK32" s="8" cm="1">
        <f t="array" ref="CK32">AE32*INDEX(prod_est,$G32+$H32-1,MATCH(CK$14,$BP$14:$DP$14,0))</f>
        <v>0</v>
      </c>
      <c r="CL32" s="8" cm="1">
        <f t="array" ref="CL32">AF32*INDEX(prod_est,$G32+$H32-1,MATCH(CL$14,$BP$14:$DP$14,0))</f>
        <v>0</v>
      </c>
      <c r="CM32" s="8" cm="1">
        <f t="array" ref="CM32">AG32*INDEX(prod_est,$G32+$H32-1,MATCH(CM$14,$BP$14:$DP$14,0))</f>
        <v>0</v>
      </c>
      <c r="CN32" s="8" cm="1">
        <f t="array" ref="CN32">AH32*INDEX(prod_est,$G32+$H32-1,MATCH(CN$14,$BP$14:$DP$14,0))</f>
        <v>0</v>
      </c>
      <c r="CO32" s="8" cm="1">
        <f t="array" ref="CO32">AI32*INDEX(prod_est,$G32+$H32-1,MATCH(CO$14,$BP$14:$DP$14,0))</f>
        <v>0</v>
      </c>
      <c r="CP32" s="8" cm="1">
        <f t="array" ref="CP32">AJ32*INDEX(prod_est,$G32+$H32-1,MATCH(CP$14,$BP$14:$DP$14,0))</f>
        <v>0</v>
      </c>
      <c r="CQ32" s="8" cm="1">
        <f t="array" ref="CQ32">AK32*INDEX(prod_est,$G32+$H32-1,MATCH(CQ$14,$BP$14:$DP$14,0))</f>
        <v>0</v>
      </c>
      <c r="CR32" s="8" cm="1">
        <f t="array" ref="CR32">AL32*INDEX(prod_est,$G32+$H32-1,MATCH(CR$14,$BP$14:$DP$14,0))</f>
        <v>0</v>
      </c>
      <c r="CS32" s="8" cm="1">
        <f t="array" ref="CS32">AM32*INDEX(prod_est,$G32+$H32-1,MATCH(CS$14,$BP$14:$DP$14,0))</f>
        <v>0</v>
      </c>
      <c r="CT32" s="8" cm="1">
        <f t="array" ref="CT32">AN32*INDEX(prod_est,$G32+$H32-1,MATCH(CT$14,$BP$14:$DP$14,0))</f>
        <v>0</v>
      </c>
      <c r="CU32" s="8" cm="1">
        <f t="array" ref="CU32">AO32*INDEX(prod_est,$G32+$H32-1,MATCH(CU$14,$BP$14:$DP$14,0))</f>
        <v>0</v>
      </c>
      <c r="CV32" s="8" cm="1">
        <f t="array" ref="CV32">AP32*INDEX(prod_est,$G32+$H32-1,MATCH(CV$14,$BP$14:$DP$14,0))</f>
        <v>0</v>
      </c>
      <c r="CW32" cm="1">
        <f t="array" ref="CW32">AQ32*INDEX(prod_est,$G32+$H32-1,MATCH(CW$14,$BP$14:$DP$14,0))</f>
        <v>0</v>
      </c>
      <c r="CX32" cm="1">
        <f t="array" ref="CX32">AR32*INDEX(prod_est,$G32+$H32-1,MATCH(CX$14,$BP$14:$DP$14,0))</f>
        <v>0</v>
      </c>
      <c r="CY32" cm="1">
        <f t="array" ref="CY32">AS32*INDEX(prod_est,$G32+$H32-1,MATCH(CY$14,$BP$14:$DP$14,0))</f>
        <v>0</v>
      </c>
      <c r="CZ32" cm="1">
        <f t="array" ref="CZ32">AT32*INDEX(prod_est,$G32+$H32-1,MATCH(CZ$14,$BP$14:$DP$14,0))</f>
        <v>0</v>
      </c>
      <c r="DA32" cm="1">
        <f t="array" ref="DA32">AU32*INDEX(prod_est,$G32+$H32-1,MATCH(DA$14,$BP$14:$DP$14,0))</f>
        <v>0</v>
      </c>
      <c r="DB32" cm="1">
        <f t="array" ref="DB32">AV32*INDEX(prod_est,$G32+$H32-1,MATCH(DB$14,$BP$14:$DP$14,0))</f>
        <v>0</v>
      </c>
      <c r="DC32" cm="1">
        <f t="array" ref="DC32">AW32*INDEX(prod_est,$G32+$H32-1,MATCH(DC$14,$BP$14:$DP$14,0))</f>
        <v>0</v>
      </c>
      <c r="DD32" cm="1">
        <f t="array" ref="DD32">AX32*INDEX(prod_est,$G32+$H32-1,MATCH(DD$14,$BP$14:$DP$14,0))</f>
        <v>0</v>
      </c>
      <c r="DE32" cm="1">
        <f t="array" ref="DE32">AY32*INDEX(prod_est,$G32+$H32-1,MATCH(DE$14,$BP$14:$DP$14,0))</f>
        <v>0</v>
      </c>
      <c r="DF32" cm="1">
        <f t="array" ref="DF32">AZ32*INDEX(prod_est,$G32+$H32-1,MATCH(DF$14,$BP$14:$DP$14,0))</f>
        <v>0</v>
      </c>
      <c r="DG32" cm="1">
        <f t="array" ref="DG32">BA32*INDEX(prod_est,$G32+$H32-1,MATCH(DG$14,$BP$14:$DP$14,0))</f>
        <v>0</v>
      </c>
      <c r="DH32" cm="1">
        <f t="array" ref="DH32">BB32*INDEX(prod_est,$G32+$H32-1,MATCH(DH$14,$BP$14:$DP$14,0))</f>
        <v>0</v>
      </c>
      <c r="DI32" cm="1">
        <f t="array" ref="DI32">BC32*INDEX(prod_est,$G32+$H32-1,MATCH(DI$14,$BP$14:$DP$14,0))</f>
        <v>0</v>
      </c>
      <c r="DJ32" cm="1">
        <f t="array" ref="DJ32">BD32*INDEX(prod_est,$G32+$H32-1,MATCH(DJ$14,$BP$14:$DP$14,0))</f>
        <v>0</v>
      </c>
      <c r="DK32" cm="1">
        <f t="array" ref="DK32">BE32*INDEX(prod_est,$G32+$H32-1,MATCH(DK$14,$BP$14:$DP$14,0))</f>
        <v>0</v>
      </c>
      <c r="DL32" cm="1">
        <f t="array" ref="DL32">BF32*INDEX(prod_est,$G32+$H32-1,MATCH(DL$14,$BP$14:$DP$14,0))</f>
        <v>0</v>
      </c>
      <c r="DM32" cm="1">
        <f t="array" ref="DM32">BG32*INDEX(prod_est,$G32+$H32-1,MATCH(DM$14,$BP$14:$DP$14,0))</f>
        <v>0</v>
      </c>
      <c r="DN32" cm="1">
        <f t="array" ref="DN32">BH32*INDEX(prod_est,$G32+$H32-1,MATCH(DN$14,$BP$14:$DP$14,0))</f>
        <v>0</v>
      </c>
      <c r="DO32" cm="1">
        <f t="array" ref="DO32">BI32*INDEX(prod_est,$G32+$H32-1,MATCH(DO$14,$BP$14:$DP$14,0))</f>
        <v>0</v>
      </c>
      <c r="DP32" cm="1">
        <f t="array" ref="DP32">BJ32*INDEX(prod_est,$G32+$H32-1,MATCH(DP$14,$BP$14:$DP$14,0))</f>
        <v>0</v>
      </c>
    </row>
    <row r="33" spans="1:120" x14ac:dyDescent="0.25">
      <c r="A33" t="s">
        <v>38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17</v>
      </c>
      <c r="H33">
        <f>IFERROR(MATCH(D33,Production_est!$D$4:$D$339,0),"-")</f>
        <v>6</v>
      </c>
      <c r="I33" s="8" cm="1">
        <f t="array" ref="I33">IFERROR(INDEX(Production_est!$E$4:$E$339,H33+G33-1),"-")</f>
        <v>0</v>
      </c>
      <c r="J33" s="42">
        <f t="shared" si="0"/>
        <v>0</v>
      </c>
      <c r="K33" s="42">
        <f t="shared" ref="K33:AP33" si="41">J33*(1-$F$4)</f>
        <v>0</v>
      </c>
      <c r="L33" s="42">
        <f t="shared" si="41"/>
        <v>0</v>
      </c>
      <c r="M33" s="42">
        <f t="shared" si="41"/>
        <v>0</v>
      </c>
      <c r="N33" s="42">
        <f t="shared" si="41"/>
        <v>0</v>
      </c>
      <c r="O33" s="42">
        <f t="shared" si="41"/>
        <v>0</v>
      </c>
      <c r="P33" s="42">
        <f t="shared" si="41"/>
        <v>0</v>
      </c>
      <c r="Q33" s="42">
        <f t="shared" si="41"/>
        <v>0</v>
      </c>
      <c r="R33" s="42">
        <f t="shared" si="41"/>
        <v>0</v>
      </c>
      <c r="S33" s="42">
        <f t="shared" si="41"/>
        <v>0</v>
      </c>
      <c r="T33" s="42">
        <f t="shared" si="41"/>
        <v>0</v>
      </c>
      <c r="U33" s="42">
        <f t="shared" si="41"/>
        <v>0</v>
      </c>
      <c r="V33" s="42">
        <f t="shared" si="41"/>
        <v>0</v>
      </c>
      <c r="W33" s="42">
        <f t="shared" si="41"/>
        <v>0</v>
      </c>
      <c r="X33" s="42">
        <f t="shared" si="41"/>
        <v>0</v>
      </c>
      <c r="Y33" s="42">
        <f t="shared" si="41"/>
        <v>0</v>
      </c>
      <c r="Z33" s="42">
        <f t="shared" si="41"/>
        <v>0</v>
      </c>
      <c r="AA33" s="42">
        <f t="shared" si="41"/>
        <v>0</v>
      </c>
      <c r="AB33" s="42">
        <f t="shared" si="41"/>
        <v>0</v>
      </c>
      <c r="AC33" s="42">
        <f t="shared" si="41"/>
        <v>0</v>
      </c>
      <c r="AD33" s="42">
        <f t="shared" si="41"/>
        <v>0</v>
      </c>
      <c r="AE33" s="42">
        <f t="shared" si="41"/>
        <v>0</v>
      </c>
      <c r="AF33" s="42">
        <f t="shared" si="41"/>
        <v>0</v>
      </c>
      <c r="AG33" s="42">
        <f t="shared" si="41"/>
        <v>0</v>
      </c>
      <c r="AH33" s="42">
        <f t="shared" si="41"/>
        <v>0</v>
      </c>
      <c r="AI33" s="42">
        <f t="shared" si="41"/>
        <v>0</v>
      </c>
      <c r="AJ33" s="42">
        <f t="shared" si="41"/>
        <v>0</v>
      </c>
      <c r="AK33" s="42">
        <f t="shared" si="41"/>
        <v>0</v>
      </c>
      <c r="AL33" s="42">
        <f t="shared" si="41"/>
        <v>0</v>
      </c>
      <c r="AM33" s="42">
        <f t="shared" si="41"/>
        <v>0</v>
      </c>
      <c r="AN33" s="42">
        <f t="shared" si="41"/>
        <v>0</v>
      </c>
      <c r="AO33" s="42">
        <f t="shared" si="41"/>
        <v>0</v>
      </c>
      <c r="AP33" s="42">
        <f t="shared" si="41"/>
        <v>0</v>
      </c>
      <c r="AQ33" s="42">
        <f t="shared" ref="AQ33:BJ33" si="42">AP33*(1-$F$4)</f>
        <v>0</v>
      </c>
      <c r="AR33" s="42">
        <f t="shared" si="42"/>
        <v>0</v>
      </c>
      <c r="AS33" s="42">
        <f t="shared" si="42"/>
        <v>0</v>
      </c>
      <c r="AT33" s="42">
        <f t="shared" si="42"/>
        <v>0</v>
      </c>
      <c r="AU33" s="42">
        <f t="shared" si="42"/>
        <v>0</v>
      </c>
      <c r="AV33" s="42">
        <f t="shared" si="42"/>
        <v>0</v>
      </c>
      <c r="AW33" s="42">
        <f t="shared" si="42"/>
        <v>0</v>
      </c>
      <c r="AX33" s="42">
        <f t="shared" si="42"/>
        <v>0</v>
      </c>
      <c r="AY33" s="42">
        <f t="shared" si="42"/>
        <v>0</v>
      </c>
      <c r="AZ33" s="42">
        <f t="shared" si="42"/>
        <v>0</v>
      </c>
      <c r="BA33" s="42">
        <f t="shared" si="42"/>
        <v>0</v>
      </c>
      <c r="BB33" s="42">
        <f t="shared" si="42"/>
        <v>0</v>
      </c>
      <c r="BC33" s="42">
        <f t="shared" si="42"/>
        <v>0</v>
      </c>
      <c r="BD33" s="42">
        <f t="shared" si="42"/>
        <v>0</v>
      </c>
      <c r="BE33" s="42">
        <f t="shared" si="42"/>
        <v>0</v>
      </c>
      <c r="BF33" s="42">
        <f t="shared" si="42"/>
        <v>0</v>
      </c>
      <c r="BG33" s="42">
        <f t="shared" si="42"/>
        <v>0</v>
      </c>
      <c r="BH33" s="42">
        <f t="shared" si="42"/>
        <v>0</v>
      </c>
      <c r="BI33" s="42">
        <f t="shared" si="42"/>
        <v>0</v>
      </c>
      <c r="BJ33" s="42">
        <f t="shared" si="42"/>
        <v>0</v>
      </c>
      <c r="BK33" t="str">
        <f t="shared" si="3"/>
        <v>02_BD</v>
      </c>
      <c r="BL33" t="str">
        <f t="shared" si="4"/>
        <v>d_ind_cem_15_1_fwood_wwaste</v>
      </c>
      <c r="BO33" s="8">
        <f t="shared" si="5"/>
        <v>0</v>
      </c>
      <c r="BP33" s="8">
        <f t="shared" si="6"/>
        <v>0</v>
      </c>
      <c r="BQ33" s="8" cm="1">
        <f t="array" ref="BQ33">K33*INDEX(prod_est,$G33+$H33-1,MATCH(BQ$14,$BP$14:$DP$14,0))</f>
        <v>0</v>
      </c>
      <c r="BR33" s="8" cm="1">
        <f t="array" ref="BR33">L33*INDEX(prod_est,$G33+$H33-1,MATCH(BR$14,$BP$14:$DP$14,0))</f>
        <v>0</v>
      </c>
      <c r="BS33" s="8" cm="1">
        <f t="array" ref="BS33">M33*INDEX(prod_est,$G33+$H33-1,MATCH(BS$14,$BP$14:$DP$14,0))</f>
        <v>0</v>
      </c>
      <c r="BT33" s="8" cm="1">
        <f t="array" ref="BT33">N33*INDEX(prod_est,$G33+$H33-1,MATCH(BT$14,$BP$14:$DP$14,0))</f>
        <v>0</v>
      </c>
      <c r="BU33" s="8" cm="1">
        <f t="array" ref="BU33">O33*INDEX(prod_est,$G33+$H33-1,MATCH(BU$14,$BP$14:$DP$14,0))</f>
        <v>0</v>
      </c>
      <c r="BV33" s="8" cm="1">
        <f t="array" ref="BV33">P33*INDEX(prod_est,$G33+$H33-1,MATCH(BV$14,$BP$14:$DP$14,0))</f>
        <v>0</v>
      </c>
      <c r="BW33" s="8" cm="1">
        <f t="array" ref="BW33">Q33*INDEX(prod_est,$G33+$H33-1,MATCH(BW$14,$BP$14:$DP$14,0))</f>
        <v>0</v>
      </c>
      <c r="BX33" s="8" cm="1">
        <f t="array" ref="BX33">R33*INDEX(prod_est,$G33+$H33-1,MATCH(BX$14,$BP$14:$DP$14,0))</f>
        <v>0</v>
      </c>
      <c r="BY33" s="8" cm="1">
        <f t="array" ref="BY33">S33*INDEX(prod_est,$G33+$H33-1,MATCH(BY$14,$BP$14:$DP$14,0))</f>
        <v>0</v>
      </c>
      <c r="BZ33" s="8" cm="1">
        <f t="array" ref="BZ33">T33*INDEX(prod_est,$G33+$H33-1,MATCH(BZ$14,$BP$14:$DP$14,0))</f>
        <v>0</v>
      </c>
      <c r="CA33" s="8" cm="1">
        <f t="array" ref="CA33">U33*INDEX(prod_est,$G33+$H33-1,MATCH(CA$14,$BP$14:$DP$14,0))</f>
        <v>0</v>
      </c>
      <c r="CB33" s="8" cm="1">
        <f t="array" ref="CB33">V33*INDEX(prod_est,$G33+$H33-1,MATCH(CB$14,$BP$14:$DP$14,0))</f>
        <v>0</v>
      </c>
      <c r="CC33" s="8" cm="1">
        <f t="array" ref="CC33">W33*INDEX(prod_est,$G33+$H33-1,MATCH(CC$14,$BP$14:$DP$14,0))</f>
        <v>0</v>
      </c>
      <c r="CD33" s="8" cm="1">
        <f t="array" ref="CD33">X33*INDEX(prod_est,$G33+$H33-1,MATCH(CD$14,$BP$14:$DP$14,0))</f>
        <v>0</v>
      </c>
      <c r="CE33" s="8" cm="1">
        <f t="array" ref="CE33">Y33*INDEX(prod_est,$G33+$H33-1,MATCH(CE$14,$BP$14:$DP$14,0))</f>
        <v>0</v>
      </c>
      <c r="CF33" s="8" cm="1">
        <f t="array" ref="CF33">Z33*INDEX(prod_est,$G33+$H33-1,MATCH(CF$14,$BP$14:$DP$14,0))</f>
        <v>0</v>
      </c>
      <c r="CG33" s="8" cm="1">
        <f t="array" ref="CG33">AA33*INDEX(prod_est,$G33+$H33-1,MATCH(CG$14,$BP$14:$DP$14,0))</f>
        <v>0</v>
      </c>
      <c r="CH33" s="8" cm="1">
        <f t="array" ref="CH33">AB33*INDEX(prod_est,$G33+$H33-1,MATCH(CH$14,$BP$14:$DP$14,0))</f>
        <v>0</v>
      </c>
      <c r="CI33" s="8" cm="1">
        <f t="array" ref="CI33">AC33*INDEX(prod_est,$G33+$H33-1,MATCH(CI$14,$BP$14:$DP$14,0))</f>
        <v>0</v>
      </c>
      <c r="CJ33" s="8" cm="1">
        <f t="array" ref="CJ33">AD33*INDEX(prod_est,$G33+$H33-1,MATCH(CJ$14,$BP$14:$DP$14,0))</f>
        <v>0</v>
      </c>
      <c r="CK33" s="8" cm="1">
        <f t="array" ref="CK33">AE33*INDEX(prod_est,$G33+$H33-1,MATCH(CK$14,$BP$14:$DP$14,0))</f>
        <v>0</v>
      </c>
      <c r="CL33" s="8" cm="1">
        <f t="array" ref="CL33">AF33*INDEX(prod_est,$G33+$H33-1,MATCH(CL$14,$BP$14:$DP$14,0))</f>
        <v>0</v>
      </c>
      <c r="CM33" s="8" cm="1">
        <f t="array" ref="CM33">AG33*INDEX(prod_est,$G33+$H33-1,MATCH(CM$14,$BP$14:$DP$14,0))</f>
        <v>0</v>
      </c>
      <c r="CN33" s="8" cm="1">
        <f t="array" ref="CN33">AH33*INDEX(prod_est,$G33+$H33-1,MATCH(CN$14,$BP$14:$DP$14,0))</f>
        <v>0</v>
      </c>
      <c r="CO33" s="8" cm="1">
        <f t="array" ref="CO33">AI33*INDEX(prod_est,$G33+$H33-1,MATCH(CO$14,$BP$14:$DP$14,0))</f>
        <v>0</v>
      </c>
      <c r="CP33" s="8" cm="1">
        <f t="array" ref="CP33">AJ33*INDEX(prod_est,$G33+$H33-1,MATCH(CP$14,$BP$14:$DP$14,0))</f>
        <v>0</v>
      </c>
      <c r="CQ33" s="8" cm="1">
        <f t="array" ref="CQ33">AK33*INDEX(prod_est,$G33+$H33-1,MATCH(CQ$14,$BP$14:$DP$14,0))</f>
        <v>0</v>
      </c>
      <c r="CR33" s="8" cm="1">
        <f t="array" ref="CR33">AL33*INDEX(prod_est,$G33+$H33-1,MATCH(CR$14,$BP$14:$DP$14,0))</f>
        <v>0</v>
      </c>
      <c r="CS33" s="8" cm="1">
        <f t="array" ref="CS33">AM33*INDEX(prod_est,$G33+$H33-1,MATCH(CS$14,$BP$14:$DP$14,0))</f>
        <v>0</v>
      </c>
      <c r="CT33" s="8" cm="1">
        <f t="array" ref="CT33">AN33*INDEX(prod_est,$G33+$H33-1,MATCH(CT$14,$BP$14:$DP$14,0))</f>
        <v>0</v>
      </c>
      <c r="CU33" s="8" cm="1">
        <f t="array" ref="CU33">AO33*INDEX(prod_est,$G33+$H33-1,MATCH(CU$14,$BP$14:$DP$14,0))</f>
        <v>0</v>
      </c>
      <c r="CV33" s="8" cm="1">
        <f t="array" ref="CV33">AP33*INDEX(prod_est,$G33+$H33-1,MATCH(CV$14,$BP$14:$DP$14,0))</f>
        <v>0</v>
      </c>
      <c r="CW33" cm="1">
        <f t="array" ref="CW33">AQ33*INDEX(prod_est,$G33+$H33-1,MATCH(CW$14,$BP$14:$DP$14,0))</f>
        <v>0</v>
      </c>
      <c r="CX33" cm="1">
        <f t="array" ref="CX33">AR33*INDEX(prod_est,$G33+$H33-1,MATCH(CX$14,$BP$14:$DP$14,0))</f>
        <v>0</v>
      </c>
      <c r="CY33" cm="1">
        <f t="array" ref="CY33">AS33*INDEX(prod_est,$G33+$H33-1,MATCH(CY$14,$BP$14:$DP$14,0))</f>
        <v>0</v>
      </c>
      <c r="CZ33" cm="1">
        <f t="array" ref="CZ33">AT33*INDEX(prod_est,$G33+$H33-1,MATCH(CZ$14,$BP$14:$DP$14,0))</f>
        <v>0</v>
      </c>
      <c r="DA33" cm="1">
        <f t="array" ref="DA33">AU33*INDEX(prod_est,$G33+$H33-1,MATCH(DA$14,$BP$14:$DP$14,0))</f>
        <v>0</v>
      </c>
      <c r="DB33" cm="1">
        <f t="array" ref="DB33">AV33*INDEX(prod_est,$G33+$H33-1,MATCH(DB$14,$BP$14:$DP$14,0))</f>
        <v>0</v>
      </c>
      <c r="DC33" cm="1">
        <f t="array" ref="DC33">AW33*INDEX(prod_est,$G33+$H33-1,MATCH(DC$14,$BP$14:$DP$14,0))</f>
        <v>0</v>
      </c>
      <c r="DD33" cm="1">
        <f t="array" ref="DD33">AX33*INDEX(prod_est,$G33+$H33-1,MATCH(DD$14,$BP$14:$DP$14,0))</f>
        <v>0</v>
      </c>
      <c r="DE33" cm="1">
        <f t="array" ref="DE33">AY33*INDEX(prod_est,$G33+$H33-1,MATCH(DE$14,$BP$14:$DP$14,0))</f>
        <v>0</v>
      </c>
      <c r="DF33" cm="1">
        <f t="array" ref="DF33">AZ33*INDEX(prod_est,$G33+$H33-1,MATCH(DF$14,$BP$14:$DP$14,0))</f>
        <v>0</v>
      </c>
      <c r="DG33" cm="1">
        <f t="array" ref="DG33">BA33*INDEX(prod_est,$G33+$H33-1,MATCH(DG$14,$BP$14:$DP$14,0))</f>
        <v>0</v>
      </c>
      <c r="DH33" cm="1">
        <f t="array" ref="DH33">BB33*INDEX(prod_est,$G33+$H33-1,MATCH(DH$14,$BP$14:$DP$14,0))</f>
        <v>0</v>
      </c>
      <c r="DI33" cm="1">
        <f t="array" ref="DI33">BC33*INDEX(prod_est,$G33+$H33-1,MATCH(DI$14,$BP$14:$DP$14,0))</f>
        <v>0</v>
      </c>
      <c r="DJ33" cm="1">
        <f t="array" ref="DJ33">BD33*INDEX(prod_est,$G33+$H33-1,MATCH(DJ$14,$BP$14:$DP$14,0))</f>
        <v>0</v>
      </c>
      <c r="DK33" cm="1">
        <f t="array" ref="DK33">BE33*INDEX(prod_est,$G33+$H33-1,MATCH(DK$14,$BP$14:$DP$14,0))</f>
        <v>0</v>
      </c>
      <c r="DL33" cm="1">
        <f t="array" ref="DL33">BF33*INDEX(prod_est,$G33+$H33-1,MATCH(DL$14,$BP$14:$DP$14,0))</f>
        <v>0</v>
      </c>
      <c r="DM33" cm="1">
        <f t="array" ref="DM33">BG33*INDEX(prod_est,$G33+$H33-1,MATCH(DM$14,$BP$14:$DP$14,0))</f>
        <v>0</v>
      </c>
      <c r="DN33" cm="1">
        <f t="array" ref="DN33">BH33*INDEX(prod_est,$G33+$H33-1,MATCH(DN$14,$BP$14:$DP$14,0))</f>
        <v>0</v>
      </c>
      <c r="DO33" cm="1">
        <f t="array" ref="DO33">BI33*INDEX(prod_est,$G33+$H33-1,MATCH(DO$14,$BP$14:$DP$14,0))</f>
        <v>0</v>
      </c>
      <c r="DP33" cm="1">
        <f t="array" ref="DP33">BJ33*INDEX(prod_est,$G33+$H33-1,MATCH(DP$14,$BP$14:$DP$14,0))</f>
        <v>0</v>
      </c>
    </row>
    <row r="34" spans="1:120" x14ac:dyDescent="0.25">
      <c r="A34" t="s">
        <v>38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17</v>
      </c>
      <c r="H34">
        <f>IFERROR(MATCH(D34,Production_est!$D$4:$D$339,0),"-")</f>
        <v>6</v>
      </c>
      <c r="I34" s="8" cm="1">
        <f t="array" ref="I34">IFERROR(INDEX(Production_est!$E$4:$E$339,H34+G34-1),"-")</f>
        <v>0</v>
      </c>
      <c r="J34" s="42">
        <f t="shared" si="0"/>
        <v>0</v>
      </c>
      <c r="K34" s="42">
        <f t="shared" ref="K34:AP34" si="43">J34*(1-$F$4)</f>
        <v>0</v>
      </c>
      <c r="L34" s="42">
        <f t="shared" si="43"/>
        <v>0</v>
      </c>
      <c r="M34" s="42">
        <f t="shared" si="43"/>
        <v>0</v>
      </c>
      <c r="N34" s="42">
        <f t="shared" si="43"/>
        <v>0</v>
      </c>
      <c r="O34" s="42">
        <f t="shared" si="43"/>
        <v>0</v>
      </c>
      <c r="P34" s="42">
        <f t="shared" si="43"/>
        <v>0</v>
      </c>
      <c r="Q34" s="42">
        <f t="shared" si="43"/>
        <v>0</v>
      </c>
      <c r="R34" s="42">
        <f t="shared" si="43"/>
        <v>0</v>
      </c>
      <c r="S34" s="42">
        <f t="shared" si="43"/>
        <v>0</v>
      </c>
      <c r="T34" s="42">
        <f t="shared" si="43"/>
        <v>0</v>
      </c>
      <c r="U34" s="42">
        <f t="shared" si="43"/>
        <v>0</v>
      </c>
      <c r="V34" s="42">
        <f t="shared" si="43"/>
        <v>0</v>
      </c>
      <c r="W34" s="42">
        <f t="shared" si="43"/>
        <v>0</v>
      </c>
      <c r="X34" s="42">
        <f t="shared" si="43"/>
        <v>0</v>
      </c>
      <c r="Y34" s="42">
        <f t="shared" si="43"/>
        <v>0</v>
      </c>
      <c r="Z34" s="42">
        <f t="shared" si="43"/>
        <v>0</v>
      </c>
      <c r="AA34" s="42">
        <f t="shared" si="43"/>
        <v>0</v>
      </c>
      <c r="AB34" s="42">
        <f t="shared" si="43"/>
        <v>0</v>
      </c>
      <c r="AC34" s="42">
        <f t="shared" si="43"/>
        <v>0</v>
      </c>
      <c r="AD34" s="42">
        <f t="shared" si="43"/>
        <v>0</v>
      </c>
      <c r="AE34" s="42">
        <f t="shared" si="43"/>
        <v>0</v>
      </c>
      <c r="AF34" s="42">
        <f t="shared" si="43"/>
        <v>0</v>
      </c>
      <c r="AG34" s="42">
        <f t="shared" si="43"/>
        <v>0</v>
      </c>
      <c r="AH34" s="42">
        <f t="shared" si="43"/>
        <v>0</v>
      </c>
      <c r="AI34" s="42">
        <f t="shared" si="43"/>
        <v>0</v>
      </c>
      <c r="AJ34" s="42">
        <f t="shared" si="43"/>
        <v>0</v>
      </c>
      <c r="AK34" s="42">
        <f t="shared" si="43"/>
        <v>0</v>
      </c>
      <c r="AL34" s="42">
        <f t="shared" si="43"/>
        <v>0</v>
      </c>
      <c r="AM34" s="42">
        <f t="shared" si="43"/>
        <v>0</v>
      </c>
      <c r="AN34" s="42">
        <f t="shared" si="43"/>
        <v>0</v>
      </c>
      <c r="AO34" s="42">
        <f t="shared" si="43"/>
        <v>0</v>
      </c>
      <c r="AP34" s="42">
        <f t="shared" si="43"/>
        <v>0</v>
      </c>
      <c r="AQ34" s="42">
        <f t="shared" ref="AQ34:BJ34" si="44">AP34*(1-$F$4)</f>
        <v>0</v>
      </c>
      <c r="AR34" s="42">
        <f t="shared" si="44"/>
        <v>0</v>
      </c>
      <c r="AS34" s="42">
        <f t="shared" si="44"/>
        <v>0</v>
      </c>
      <c r="AT34" s="42">
        <f t="shared" si="44"/>
        <v>0</v>
      </c>
      <c r="AU34" s="42">
        <f t="shared" si="44"/>
        <v>0</v>
      </c>
      <c r="AV34" s="42">
        <f t="shared" si="44"/>
        <v>0</v>
      </c>
      <c r="AW34" s="42">
        <f t="shared" si="44"/>
        <v>0</v>
      </c>
      <c r="AX34" s="42">
        <f t="shared" si="44"/>
        <v>0</v>
      </c>
      <c r="AY34" s="42">
        <f t="shared" si="44"/>
        <v>0</v>
      </c>
      <c r="AZ34" s="42">
        <f t="shared" si="44"/>
        <v>0</v>
      </c>
      <c r="BA34" s="42">
        <f t="shared" si="44"/>
        <v>0</v>
      </c>
      <c r="BB34" s="42">
        <f t="shared" si="44"/>
        <v>0</v>
      </c>
      <c r="BC34" s="42">
        <f t="shared" si="44"/>
        <v>0</v>
      </c>
      <c r="BD34" s="42">
        <f t="shared" si="44"/>
        <v>0</v>
      </c>
      <c r="BE34" s="42">
        <f t="shared" si="44"/>
        <v>0</v>
      </c>
      <c r="BF34" s="42">
        <f t="shared" si="44"/>
        <v>0</v>
      </c>
      <c r="BG34" s="42">
        <f t="shared" si="44"/>
        <v>0</v>
      </c>
      <c r="BH34" s="42">
        <f t="shared" si="44"/>
        <v>0</v>
      </c>
      <c r="BI34" s="42">
        <f t="shared" si="44"/>
        <v>0</v>
      </c>
      <c r="BJ34" s="42">
        <f t="shared" si="44"/>
        <v>0</v>
      </c>
      <c r="BK34" t="str">
        <f t="shared" si="3"/>
        <v>02_BD</v>
      </c>
      <c r="BL34" t="str">
        <f t="shared" si="4"/>
        <v>d_ind_cem_15_2_bagasse</v>
      </c>
      <c r="BO34" s="8">
        <f t="shared" si="5"/>
        <v>0</v>
      </c>
      <c r="BP34" s="8">
        <f t="shared" si="6"/>
        <v>0</v>
      </c>
      <c r="BQ34" s="8" cm="1">
        <f t="array" ref="BQ34">K34*INDEX(prod_est,$G34+$H34-1,MATCH(BQ$14,$BP$14:$DP$14,0))</f>
        <v>0</v>
      </c>
      <c r="BR34" s="8" cm="1">
        <f t="array" ref="BR34">L34*INDEX(prod_est,$G34+$H34-1,MATCH(BR$14,$BP$14:$DP$14,0))</f>
        <v>0</v>
      </c>
      <c r="BS34" s="8" cm="1">
        <f t="array" ref="BS34">M34*INDEX(prod_est,$G34+$H34-1,MATCH(BS$14,$BP$14:$DP$14,0))</f>
        <v>0</v>
      </c>
      <c r="BT34" s="8" cm="1">
        <f t="array" ref="BT34">N34*INDEX(prod_est,$G34+$H34-1,MATCH(BT$14,$BP$14:$DP$14,0))</f>
        <v>0</v>
      </c>
      <c r="BU34" s="8" cm="1">
        <f t="array" ref="BU34">O34*INDEX(prod_est,$G34+$H34-1,MATCH(BU$14,$BP$14:$DP$14,0))</f>
        <v>0</v>
      </c>
      <c r="BV34" s="8" cm="1">
        <f t="array" ref="BV34">P34*INDEX(prod_est,$G34+$H34-1,MATCH(BV$14,$BP$14:$DP$14,0))</f>
        <v>0</v>
      </c>
      <c r="BW34" s="8" cm="1">
        <f t="array" ref="BW34">Q34*INDEX(prod_est,$G34+$H34-1,MATCH(BW$14,$BP$14:$DP$14,0))</f>
        <v>0</v>
      </c>
      <c r="BX34" s="8" cm="1">
        <f t="array" ref="BX34">R34*INDEX(prod_est,$G34+$H34-1,MATCH(BX$14,$BP$14:$DP$14,0))</f>
        <v>0</v>
      </c>
      <c r="BY34" s="8" cm="1">
        <f t="array" ref="BY34">S34*INDEX(prod_est,$G34+$H34-1,MATCH(BY$14,$BP$14:$DP$14,0))</f>
        <v>0</v>
      </c>
      <c r="BZ34" s="8" cm="1">
        <f t="array" ref="BZ34">T34*INDEX(prod_est,$G34+$H34-1,MATCH(BZ$14,$BP$14:$DP$14,0))</f>
        <v>0</v>
      </c>
      <c r="CA34" s="8" cm="1">
        <f t="array" ref="CA34">U34*INDEX(prod_est,$G34+$H34-1,MATCH(CA$14,$BP$14:$DP$14,0))</f>
        <v>0</v>
      </c>
      <c r="CB34" s="8" cm="1">
        <f t="array" ref="CB34">V34*INDEX(prod_est,$G34+$H34-1,MATCH(CB$14,$BP$14:$DP$14,0))</f>
        <v>0</v>
      </c>
      <c r="CC34" s="8" cm="1">
        <f t="array" ref="CC34">W34*INDEX(prod_est,$G34+$H34-1,MATCH(CC$14,$BP$14:$DP$14,0))</f>
        <v>0</v>
      </c>
      <c r="CD34" s="8" cm="1">
        <f t="array" ref="CD34">X34*INDEX(prod_est,$G34+$H34-1,MATCH(CD$14,$BP$14:$DP$14,0))</f>
        <v>0</v>
      </c>
      <c r="CE34" s="8" cm="1">
        <f t="array" ref="CE34">Y34*INDEX(prod_est,$G34+$H34-1,MATCH(CE$14,$BP$14:$DP$14,0))</f>
        <v>0</v>
      </c>
      <c r="CF34" s="8" cm="1">
        <f t="array" ref="CF34">Z34*INDEX(prod_est,$G34+$H34-1,MATCH(CF$14,$BP$14:$DP$14,0))</f>
        <v>0</v>
      </c>
      <c r="CG34" s="8" cm="1">
        <f t="array" ref="CG34">AA34*INDEX(prod_est,$G34+$H34-1,MATCH(CG$14,$BP$14:$DP$14,0))</f>
        <v>0</v>
      </c>
      <c r="CH34" s="8" cm="1">
        <f t="array" ref="CH34">AB34*INDEX(prod_est,$G34+$H34-1,MATCH(CH$14,$BP$14:$DP$14,0))</f>
        <v>0</v>
      </c>
      <c r="CI34" s="8" cm="1">
        <f t="array" ref="CI34">AC34*INDEX(prod_est,$G34+$H34-1,MATCH(CI$14,$BP$14:$DP$14,0))</f>
        <v>0</v>
      </c>
      <c r="CJ34" s="8" cm="1">
        <f t="array" ref="CJ34">AD34*INDEX(prod_est,$G34+$H34-1,MATCH(CJ$14,$BP$14:$DP$14,0))</f>
        <v>0</v>
      </c>
      <c r="CK34" s="8" cm="1">
        <f t="array" ref="CK34">AE34*INDEX(prod_est,$G34+$H34-1,MATCH(CK$14,$BP$14:$DP$14,0))</f>
        <v>0</v>
      </c>
      <c r="CL34" s="8" cm="1">
        <f t="array" ref="CL34">AF34*INDEX(prod_est,$G34+$H34-1,MATCH(CL$14,$BP$14:$DP$14,0))</f>
        <v>0</v>
      </c>
      <c r="CM34" s="8" cm="1">
        <f t="array" ref="CM34">AG34*INDEX(prod_est,$G34+$H34-1,MATCH(CM$14,$BP$14:$DP$14,0))</f>
        <v>0</v>
      </c>
      <c r="CN34" s="8" cm="1">
        <f t="array" ref="CN34">AH34*INDEX(prod_est,$G34+$H34-1,MATCH(CN$14,$BP$14:$DP$14,0))</f>
        <v>0</v>
      </c>
      <c r="CO34" s="8" cm="1">
        <f t="array" ref="CO34">AI34*INDEX(prod_est,$G34+$H34-1,MATCH(CO$14,$BP$14:$DP$14,0))</f>
        <v>0</v>
      </c>
      <c r="CP34" s="8" cm="1">
        <f t="array" ref="CP34">AJ34*INDEX(prod_est,$G34+$H34-1,MATCH(CP$14,$BP$14:$DP$14,0))</f>
        <v>0</v>
      </c>
      <c r="CQ34" s="8" cm="1">
        <f t="array" ref="CQ34">AK34*INDEX(prod_est,$G34+$H34-1,MATCH(CQ$14,$BP$14:$DP$14,0))</f>
        <v>0</v>
      </c>
      <c r="CR34" s="8" cm="1">
        <f t="array" ref="CR34">AL34*INDEX(prod_est,$G34+$H34-1,MATCH(CR$14,$BP$14:$DP$14,0))</f>
        <v>0</v>
      </c>
      <c r="CS34" s="8" cm="1">
        <f t="array" ref="CS34">AM34*INDEX(prod_est,$G34+$H34-1,MATCH(CS$14,$BP$14:$DP$14,0))</f>
        <v>0</v>
      </c>
      <c r="CT34" s="8" cm="1">
        <f t="array" ref="CT34">AN34*INDEX(prod_est,$G34+$H34-1,MATCH(CT$14,$BP$14:$DP$14,0))</f>
        <v>0</v>
      </c>
      <c r="CU34" s="8" cm="1">
        <f t="array" ref="CU34">AO34*INDEX(prod_est,$G34+$H34-1,MATCH(CU$14,$BP$14:$DP$14,0))</f>
        <v>0</v>
      </c>
      <c r="CV34" s="8" cm="1">
        <f t="array" ref="CV34">AP34*INDEX(prod_est,$G34+$H34-1,MATCH(CV$14,$BP$14:$DP$14,0))</f>
        <v>0</v>
      </c>
      <c r="CW34" cm="1">
        <f t="array" ref="CW34">AQ34*INDEX(prod_est,$G34+$H34-1,MATCH(CW$14,$BP$14:$DP$14,0))</f>
        <v>0</v>
      </c>
      <c r="CX34" cm="1">
        <f t="array" ref="CX34">AR34*INDEX(prod_est,$G34+$H34-1,MATCH(CX$14,$BP$14:$DP$14,0))</f>
        <v>0</v>
      </c>
      <c r="CY34" cm="1">
        <f t="array" ref="CY34">AS34*INDEX(prod_est,$G34+$H34-1,MATCH(CY$14,$BP$14:$DP$14,0))</f>
        <v>0</v>
      </c>
      <c r="CZ34" cm="1">
        <f t="array" ref="CZ34">AT34*INDEX(prod_est,$G34+$H34-1,MATCH(CZ$14,$BP$14:$DP$14,0))</f>
        <v>0</v>
      </c>
      <c r="DA34" cm="1">
        <f t="array" ref="DA34">AU34*INDEX(prod_est,$G34+$H34-1,MATCH(DA$14,$BP$14:$DP$14,0))</f>
        <v>0</v>
      </c>
      <c r="DB34" cm="1">
        <f t="array" ref="DB34">AV34*INDEX(prod_est,$G34+$H34-1,MATCH(DB$14,$BP$14:$DP$14,0))</f>
        <v>0</v>
      </c>
      <c r="DC34" cm="1">
        <f t="array" ref="DC34">AW34*INDEX(prod_est,$G34+$H34-1,MATCH(DC$14,$BP$14:$DP$14,0))</f>
        <v>0</v>
      </c>
      <c r="DD34" cm="1">
        <f t="array" ref="DD34">AX34*INDEX(prod_est,$G34+$H34-1,MATCH(DD$14,$BP$14:$DP$14,0))</f>
        <v>0</v>
      </c>
      <c r="DE34" cm="1">
        <f t="array" ref="DE34">AY34*INDEX(prod_est,$G34+$H34-1,MATCH(DE$14,$BP$14:$DP$14,0))</f>
        <v>0</v>
      </c>
      <c r="DF34" cm="1">
        <f t="array" ref="DF34">AZ34*INDEX(prod_est,$G34+$H34-1,MATCH(DF$14,$BP$14:$DP$14,0))</f>
        <v>0</v>
      </c>
      <c r="DG34" cm="1">
        <f t="array" ref="DG34">BA34*INDEX(prod_est,$G34+$H34-1,MATCH(DG$14,$BP$14:$DP$14,0))</f>
        <v>0</v>
      </c>
      <c r="DH34" cm="1">
        <f t="array" ref="DH34">BB34*INDEX(prod_est,$G34+$H34-1,MATCH(DH$14,$BP$14:$DP$14,0))</f>
        <v>0</v>
      </c>
      <c r="DI34" cm="1">
        <f t="array" ref="DI34">BC34*INDEX(prod_est,$G34+$H34-1,MATCH(DI$14,$BP$14:$DP$14,0))</f>
        <v>0</v>
      </c>
      <c r="DJ34" cm="1">
        <f t="array" ref="DJ34">BD34*INDEX(prod_est,$G34+$H34-1,MATCH(DJ$14,$BP$14:$DP$14,0))</f>
        <v>0</v>
      </c>
      <c r="DK34" cm="1">
        <f t="array" ref="DK34">BE34*INDEX(prod_est,$G34+$H34-1,MATCH(DK$14,$BP$14:$DP$14,0))</f>
        <v>0</v>
      </c>
      <c r="DL34" cm="1">
        <f t="array" ref="DL34">BF34*INDEX(prod_est,$G34+$H34-1,MATCH(DL$14,$BP$14:$DP$14,0))</f>
        <v>0</v>
      </c>
      <c r="DM34" cm="1">
        <f t="array" ref="DM34">BG34*INDEX(prod_est,$G34+$H34-1,MATCH(DM$14,$BP$14:$DP$14,0))</f>
        <v>0</v>
      </c>
      <c r="DN34" cm="1">
        <f t="array" ref="DN34">BH34*INDEX(prod_est,$G34+$H34-1,MATCH(DN$14,$BP$14:$DP$14,0))</f>
        <v>0</v>
      </c>
      <c r="DO34" cm="1">
        <f t="array" ref="DO34">BI34*INDEX(prod_est,$G34+$H34-1,MATCH(DO$14,$BP$14:$DP$14,0))</f>
        <v>0</v>
      </c>
      <c r="DP34" cm="1">
        <f t="array" ref="DP34">BJ34*INDEX(prod_est,$G34+$H34-1,MATCH(DP$14,$BP$14:$DP$14,0))</f>
        <v>0</v>
      </c>
    </row>
    <row r="35" spans="1:120" x14ac:dyDescent="0.25">
      <c r="A35" t="s">
        <v>38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17</v>
      </c>
      <c r="H35">
        <f>IFERROR(MATCH(D35,Production_est!$D$4:$D$339,0),"-")</f>
        <v>6</v>
      </c>
      <c r="I35" s="8" cm="1">
        <f t="array" ref="I35">IFERROR(INDEX(Production_est!$E$4:$E$339,H35+G35-1),"-")</f>
        <v>0</v>
      </c>
      <c r="J35" s="42">
        <f t="shared" si="0"/>
        <v>0</v>
      </c>
      <c r="K35" s="42">
        <f t="shared" ref="K35:AP35" si="45">J35*(1-$F$4)</f>
        <v>0</v>
      </c>
      <c r="L35" s="42">
        <f t="shared" si="45"/>
        <v>0</v>
      </c>
      <c r="M35" s="42">
        <f t="shared" si="45"/>
        <v>0</v>
      </c>
      <c r="N35" s="42">
        <f t="shared" si="45"/>
        <v>0</v>
      </c>
      <c r="O35" s="42">
        <f t="shared" si="45"/>
        <v>0</v>
      </c>
      <c r="P35" s="42">
        <f t="shared" si="45"/>
        <v>0</v>
      </c>
      <c r="Q35" s="42">
        <f t="shared" si="45"/>
        <v>0</v>
      </c>
      <c r="R35" s="42">
        <f t="shared" si="45"/>
        <v>0</v>
      </c>
      <c r="S35" s="42">
        <f t="shared" si="45"/>
        <v>0</v>
      </c>
      <c r="T35" s="42">
        <f t="shared" si="45"/>
        <v>0</v>
      </c>
      <c r="U35" s="42">
        <f t="shared" si="45"/>
        <v>0</v>
      </c>
      <c r="V35" s="42">
        <f t="shared" si="45"/>
        <v>0</v>
      </c>
      <c r="W35" s="42">
        <f t="shared" si="45"/>
        <v>0</v>
      </c>
      <c r="X35" s="42">
        <f t="shared" si="45"/>
        <v>0</v>
      </c>
      <c r="Y35" s="42">
        <f t="shared" si="45"/>
        <v>0</v>
      </c>
      <c r="Z35" s="42">
        <f t="shared" si="45"/>
        <v>0</v>
      </c>
      <c r="AA35" s="42">
        <f t="shared" si="45"/>
        <v>0</v>
      </c>
      <c r="AB35" s="42">
        <f t="shared" si="45"/>
        <v>0</v>
      </c>
      <c r="AC35" s="42">
        <f t="shared" si="45"/>
        <v>0</v>
      </c>
      <c r="AD35" s="42">
        <f t="shared" si="45"/>
        <v>0</v>
      </c>
      <c r="AE35" s="42">
        <f t="shared" si="45"/>
        <v>0</v>
      </c>
      <c r="AF35" s="42">
        <f t="shared" si="45"/>
        <v>0</v>
      </c>
      <c r="AG35" s="42">
        <f t="shared" si="45"/>
        <v>0</v>
      </c>
      <c r="AH35" s="42">
        <f t="shared" si="45"/>
        <v>0</v>
      </c>
      <c r="AI35" s="42">
        <f t="shared" si="45"/>
        <v>0</v>
      </c>
      <c r="AJ35" s="42">
        <f t="shared" si="45"/>
        <v>0</v>
      </c>
      <c r="AK35" s="42">
        <f t="shared" si="45"/>
        <v>0</v>
      </c>
      <c r="AL35" s="42">
        <f t="shared" si="45"/>
        <v>0</v>
      </c>
      <c r="AM35" s="42">
        <f t="shared" si="45"/>
        <v>0</v>
      </c>
      <c r="AN35" s="42">
        <f t="shared" si="45"/>
        <v>0</v>
      </c>
      <c r="AO35" s="42">
        <f t="shared" si="45"/>
        <v>0</v>
      </c>
      <c r="AP35" s="42">
        <f t="shared" si="45"/>
        <v>0</v>
      </c>
      <c r="AQ35" s="42">
        <f t="shared" ref="AQ35:BJ35" si="46">AP35*(1-$F$4)</f>
        <v>0</v>
      </c>
      <c r="AR35" s="42">
        <f t="shared" si="46"/>
        <v>0</v>
      </c>
      <c r="AS35" s="42">
        <f t="shared" si="46"/>
        <v>0</v>
      </c>
      <c r="AT35" s="42">
        <f t="shared" si="46"/>
        <v>0</v>
      </c>
      <c r="AU35" s="42">
        <f t="shared" si="46"/>
        <v>0</v>
      </c>
      <c r="AV35" s="42">
        <f t="shared" si="46"/>
        <v>0</v>
      </c>
      <c r="AW35" s="42">
        <f t="shared" si="46"/>
        <v>0</v>
      </c>
      <c r="AX35" s="42">
        <f t="shared" si="46"/>
        <v>0</v>
      </c>
      <c r="AY35" s="42">
        <f t="shared" si="46"/>
        <v>0</v>
      </c>
      <c r="AZ35" s="42">
        <f t="shared" si="46"/>
        <v>0</v>
      </c>
      <c r="BA35" s="42">
        <f t="shared" si="46"/>
        <v>0</v>
      </c>
      <c r="BB35" s="42">
        <f t="shared" si="46"/>
        <v>0</v>
      </c>
      <c r="BC35" s="42">
        <f t="shared" si="46"/>
        <v>0</v>
      </c>
      <c r="BD35" s="42">
        <f t="shared" si="46"/>
        <v>0</v>
      </c>
      <c r="BE35" s="42">
        <f t="shared" si="46"/>
        <v>0</v>
      </c>
      <c r="BF35" s="42">
        <f t="shared" si="46"/>
        <v>0</v>
      </c>
      <c r="BG35" s="42">
        <f t="shared" si="46"/>
        <v>0</v>
      </c>
      <c r="BH35" s="42">
        <f t="shared" si="46"/>
        <v>0</v>
      </c>
      <c r="BI35" s="42">
        <f t="shared" si="46"/>
        <v>0</v>
      </c>
      <c r="BJ35" s="42">
        <f t="shared" si="46"/>
        <v>0</v>
      </c>
      <c r="BK35" t="str">
        <f t="shared" si="3"/>
        <v>02_BD</v>
      </c>
      <c r="BL35" t="str">
        <f t="shared" si="4"/>
        <v>d_ind_cem_15_3_charcoal</v>
      </c>
      <c r="BO35" s="8">
        <f t="shared" si="5"/>
        <v>0</v>
      </c>
      <c r="BP35" s="8">
        <f t="shared" si="6"/>
        <v>0</v>
      </c>
      <c r="BQ35" s="8" cm="1">
        <f t="array" ref="BQ35">K35*INDEX(prod_est,$G35+$H35-1,MATCH(BQ$14,$BP$14:$DP$14,0))</f>
        <v>0</v>
      </c>
      <c r="BR35" s="8" cm="1">
        <f t="array" ref="BR35">L35*INDEX(prod_est,$G35+$H35-1,MATCH(BR$14,$BP$14:$DP$14,0))</f>
        <v>0</v>
      </c>
      <c r="BS35" s="8" cm="1">
        <f t="array" ref="BS35">M35*INDEX(prod_est,$G35+$H35-1,MATCH(BS$14,$BP$14:$DP$14,0))</f>
        <v>0</v>
      </c>
      <c r="BT35" s="8" cm="1">
        <f t="array" ref="BT35">N35*INDEX(prod_est,$G35+$H35-1,MATCH(BT$14,$BP$14:$DP$14,0))</f>
        <v>0</v>
      </c>
      <c r="BU35" s="8" cm="1">
        <f t="array" ref="BU35">O35*INDEX(prod_est,$G35+$H35-1,MATCH(BU$14,$BP$14:$DP$14,0))</f>
        <v>0</v>
      </c>
      <c r="BV35" s="8" cm="1">
        <f t="array" ref="BV35">P35*INDEX(prod_est,$G35+$H35-1,MATCH(BV$14,$BP$14:$DP$14,0))</f>
        <v>0</v>
      </c>
      <c r="BW35" s="8" cm="1">
        <f t="array" ref="BW35">Q35*INDEX(prod_est,$G35+$H35-1,MATCH(BW$14,$BP$14:$DP$14,0))</f>
        <v>0</v>
      </c>
      <c r="BX35" s="8" cm="1">
        <f t="array" ref="BX35">R35*INDEX(prod_est,$G35+$H35-1,MATCH(BX$14,$BP$14:$DP$14,0))</f>
        <v>0</v>
      </c>
      <c r="BY35" s="8" cm="1">
        <f t="array" ref="BY35">S35*INDEX(prod_est,$G35+$H35-1,MATCH(BY$14,$BP$14:$DP$14,0))</f>
        <v>0</v>
      </c>
      <c r="BZ35" s="8" cm="1">
        <f t="array" ref="BZ35">T35*INDEX(prod_est,$G35+$H35-1,MATCH(BZ$14,$BP$14:$DP$14,0))</f>
        <v>0</v>
      </c>
      <c r="CA35" s="8" cm="1">
        <f t="array" ref="CA35">U35*INDEX(prod_est,$G35+$H35-1,MATCH(CA$14,$BP$14:$DP$14,0))</f>
        <v>0</v>
      </c>
      <c r="CB35" s="8" cm="1">
        <f t="array" ref="CB35">V35*INDEX(prod_est,$G35+$H35-1,MATCH(CB$14,$BP$14:$DP$14,0))</f>
        <v>0</v>
      </c>
      <c r="CC35" s="8" cm="1">
        <f t="array" ref="CC35">W35*INDEX(prod_est,$G35+$H35-1,MATCH(CC$14,$BP$14:$DP$14,0))</f>
        <v>0</v>
      </c>
      <c r="CD35" s="8" cm="1">
        <f t="array" ref="CD35">X35*INDEX(prod_est,$G35+$H35-1,MATCH(CD$14,$BP$14:$DP$14,0))</f>
        <v>0</v>
      </c>
      <c r="CE35" s="8" cm="1">
        <f t="array" ref="CE35">Y35*INDEX(prod_est,$G35+$H35-1,MATCH(CE$14,$BP$14:$DP$14,0))</f>
        <v>0</v>
      </c>
      <c r="CF35" s="8" cm="1">
        <f t="array" ref="CF35">Z35*INDEX(prod_est,$G35+$H35-1,MATCH(CF$14,$BP$14:$DP$14,0))</f>
        <v>0</v>
      </c>
      <c r="CG35" s="8" cm="1">
        <f t="array" ref="CG35">AA35*INDEX(prod_est,$G35+$H35-1,MATCH(CG$14,$BP$14:$DP$14,0))</f>
        <v>0</v>
      </c>
      <c r="CH35" s="8" cm="1">
        <f t="array" ref="CH35">AB35*INDEX(prod_est,$G35+$H35-1,MATCH(CH$14,$BP$14:$DP$14,0))</f>
        <v>0</v>
      </c>
      <c r="CI35" s="8" cm="1">
        <f t="array" ref="CI35">AC35*INDEX(prod_est,$G35+$H35-1,MATCH(CI$14,$BP$14:$DP$14,0))</f>
        <v>0</v>
      </c>
      <c r="CJ35" s="8" cm="1">
        <f t="array" ref="CJ35">AD35*INDEX(prod_est,$G35+$H35-1,MATCH(CJ$14,$BP$14:$DP$14,0))</f>
        <v>0</v>
      </c>
      <c r="CK35" s="8" cm="1">
        <f t="array" ref="CK35">AE35*INDEX(prod_est,$G35+$H35-1,MATCH(CK$14,$BP$14:$DP$14,0))</f>
        <v>0</v>
      </c>
      <c r="CL35" s="8" cm="1">
        <f t="array" ref="CL35">AF35*INDEX(prod_est,$G35+$H35-1,MATCH(CL$14,$BP$14:$DP$14,0))</f>
        <v>0</v>
      </c>
      <c r="CM35" s="8" cm="1">
        <f t="array" ref="CM35">AG35*INDEX(prod_est,$G35+$H35-1,MATCH(CM$14,$BP$14:$DP$14,0))</f>
        <v>0</v>
      </c>
      <c r="CN35" s="8" cm="1">
        <f t="array" ref="CN35">AH35*INDEX(prod_est,$G35+$H35-1,MATCH(CN$14,$BP$14:$DP$14,0))</f>
        <v>0</v>
      </c>
      <c r="CO35" s="8" cm="1">
        <f t="array" ref="CO35">AI35*INDEX(prod_est,$G35+$H35-1,MATCH(CO$14,$BP$14:$DP$14,0))</f>
        <v>0</v>
      </c>
      <c r="CP35" s="8" cm="1">
        <f t="array" ref="CP35">AJ35*INDEX(prod_est,$G35+$H35-1,MATCH(CP$14,$BP$14:$DP$14,0))</f>
        <v>0</v>
      </c>
      <c r="CQ35" s="8" cm="1">
        <f t="array" ref="CQ35">AK35*INDEX(prod_est,$G35+$H35-1,MATCH(CQ$14,$BP$14:$DP$14,0))</f>
        <v>0</v>
      </c>
      <c r="CR35" s="8" cm="1">
        <f t="array" ref="CR35">AL35*INDEX(prod_est,$G35+$H35-1,MATCH(CR$14,$BP$14:$DP$14,0))</f>
        <v>0</v>
      </c>
      <c r="CS35" s="8" cm="1">
        <f t="array" ref="CS35">AM35*INDEX(prod_est,$G35+$H35-1,MATCH(CS$14,$BP$14:$DP$14,0))</f>
        <v>0</v>
      </c>
      <c r="CT35" s="8" cm="1">
        <f t="array" ref="CT35">AN35*INDEX(prod_est,$G35+$H35-1,MATCH(CT$14,$BP$14:$DP$14,0))</f>
        <v>0</v>
      </c>
      <c r="CU35" s="8" cm="1">
        <f t="array" ref="CU35">AO35*INDEX(prod_est,$G35+$H35-1,MATCH(CU$14,$BP$14:$DP$14,0))</f>
        <v>0</v>
      </c>
      <c r="CV35" s="8" cm="1">
        <f t="array" ref="CV35">AP35*INDEX(prod_est,$G35+$H35-1,MATCH(CV$14,$BP$14:$DP$14,0))</f>
        <v>0</v>
      </c>
      <c r="CW35" cm="1">
        <f t="array" ref="CW35">AQ35*INDEX(prod_est,$G35+$H35-1,MATCH(CW$14,$BP$14:$DP$14,0))</f>
        <v>0</v>
      </c>
      <c r="CX35" cm="1">
        <f t="array" ref="CX35">AR35*INDEX(prod_est,$G35+$H35-1,MATCH(CX$14,$BP$14:$DP$14,0))</f>
        <v>0</v>
      </c>
      <c r="CY35" cm="1">
        <f t="array" ref="CY35">AS35*INDEX(prod_est,$G35+$H35-1,MATCH(CY$14,$BP$14:$DP$14,0))</f>
        <v>0</v>
      </c>
      <c r="CZ35" cm="1">
        <f t="array" ref="CZ35">AT35*INDEX(prod_est,$G35+$H35-1,MATCH(CZ$14,$BP$14:$DP$14,0))</f>
        <v>0</v>
      </c>
      <c r="DA35" cm="1">
        <f t="array" ref="DA35">AU35*INDEX(prod_est,$G35+$H35-1,MATCH(DA$14,$BP$14:$DP$14,0))</f>
        <v>0</v>
      </c>
      <c r="DB35" cm="1">
        <f t="array" ref="DB35">AV35*INDEX(prod_est,$G35+$H35-1,MATCH(DB$14,$BP$14:$DP$14,0))</f>
        <v>0</v>
      </c>
      <c r="DC35" cm="1">
        <f t="array" ref="DC35">AW35*INDEX(prod_est,$G35+$H35-1,MATCH(DC$14,$BP$14:$DP$14,0))</f>
        <v>0</v>
      </c>
      <c r="DD35" cm="1">
        <f t="array" ref="DD35">AX35*INDEX(prod_est,$G35+$H35-1,MATCH(DD$14,$BP$14:$DP$14,0))</f>
        <v>0</v>
      </c>
      <c r="DE35" cm="1">
        <f t="array" ref="DE35">AY35*INDEX(prod_est,$G35+$H35-1,MATCH(DE$14,$BP$14:$DP$14,0))</f>
        <v>0</v>
      </c>
      <c r="DF35" cm="1">
        <f t="array" ref="DF35">AZ35*INDEX(prod_est,$G35+$H35-1,MATCH(DF$14,$BP$14:$DP$14,0))</f>
        <v>0</v>
      </c>
      <c r="DG35" cm="1">
        <f t="array" ref="DG35">BA35*INDEX(prod_est,$G35+$H35-1,MATCH(DG$14,$BP$14:$DP$14,0))</f>
        <v>0</v>
      </c>
      <c r="DH35" cm="1">
        <f t="array" ref="DH35">BB35*INDEX(prod_est,$G35+$H35-1,MATCH(DH$14,$BP$14:$DP$14,0))</f>
        <v>0</v>
      </c>
      <c r="DI35" cm="1">
        <f t="array" ref="DI35">BC35*INDEX(prod_est,$G35+$H35-1,MATCH(DI$14,$BP$14:$DP$14,0))</f>
        <v>0</v>
      </c>
      <c r="DJ35" cm="1">
        <f t="array" ref="DJ35">BD35*INDEX(prod_est,$G35+$H35-1,MATCH(DJ$14,$BP$14:$DP$14,0))</f>
        <v>0</v>
      </c>
      <c r="DK35" cm="1">
        <f t="array" ref="DK35">BE35*INDEX(prod_est,$G35+$H35-1,MATCH(DK$14,$BP$14:$DP$14,0))</f>
        <v>0</v>
      </c>
      <c r="DL35" cm="1">
        <f t="array" ref="DL35">BF35*INDEX(prod_est,$G35+$H35-1,MATCH(DL$14,$BP$14:$DP$14,0))</f>
        <v>0</v>
      </c>
      <c r="DM35" cm="1">
        <f t="array" ref="DM35">BG35*INDEX(prod_est,$G35+$H35-1,MATCH(DM$14,$BP$14:$DP$14,0))</f>
        <v>0</v>
      </c>
      <c r="DN35" cm="1">
        <f t="array" ref="DN35">BH35*INDEX(prod_est,$G35+$H35-1,MATCH(DN$14,$BP$14:$DP$14,0))</f>
        <v>0</v>
      </c>
      <c r="DO35" cm="1">
        <f t="array" ref="DO35">BI35*INDEX(prod_est,$G35+$H35-1,MATCH(DO$14,$BP$14:$DP$14,0))</f>
        <v>0</v>
      </c>
      <c r="DP35" cm="1">
        <f t="array" ref="DP35">BJ35*INDEX(prod_est,$G35+$H35-1,MATCH(DP$14,$BP$14:$DP$14,0))</f>
        <v>0</v>
      </c>
    </row>
    <row r="36" spans="1:120" x14ac:dyDescent="0.25">
      <c r="A36" t="s">
        <v>38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17</v>
      </c>
      <c r="H36">
        <f>IFERROR(MATCH(D36,Production_est!$D$4:$D$339,0),"-")</f>
        <v>6</v>
      </c>
      <c r="I36" s="8" cm="1">
        <f t="array" ref="I36">IFERROR(INDEX(Production_est!$E$4:$E$339,H36+G36-1),"-")</f>
        <v>0</v>
      </c>
      <c r="J36" s="42">
        <f t="shared" si="0"/>
        <v>0</v>
      </c>
      <c r="K36" s="42">
        <f t="shared" ref="K36:AP36" si="47">J36*(1-$F$4)</f>
        <v>0</v>
      </c>
      <c r="L36" s="42">
        <f t="shared" si="47"/>
        <v>0</v>
      </c>
      <c r="M36" s="42">
        <f t="shared" si="47"/>
        <v>0</v>
      </c>
      <c r="N36" s="42">
        <f t="shared" si="47"/>
        <v>0</v>
      </c>
      <c r="O36" s="42">
        <f t="shared" si="47"/>
        <v>0</v>
      </c>
      <c r="P36" s="42">
        <f t="shared" si="47"/>
        <v>0</v>
      </c>
      <c r="Q36" s="42">
        <f t="shared" si="47"/>
        <v>0</v>
      </c>
      <c r="R36" s="42">
        <f t="shared" si="47"/>
        <v>0</v>
      </c>
      <c r="S36" s="42">
        <f t="shared" si="47"/>
        <v>0</v>
      </c>
      <c r="T36" s="42">
        <f t="shared" si="47"/>
        <v>0</v>
      </c>
      <c r="U36" s="42">
        <f t="shared" si="47"/>
        <v>0</v>
      </c>
      <c r="V36" s="42">
        <f t="shared" si="47"/>
        <v>0</v>
      </c>
      <c r="W36" s="42">
        <f t="shared" si="47"/>
        <v>0</v>
      </c>
      <c r="X36" s="42">
        <f t="shared" si="47"/>
        <v>0</v>
      </c>
      <c r="Y36" s="42">
        <f t="shared" si="47"/>
        <v>0</v>
      </c>
      <c r="Z36" s="42">
        <f t="shared" si="47"/>
        <v>0</v>
      </c>
      <c r="AA36" s="42">
        <f t="shared" si="47"/>
        <v>0</v>
      </c>
      <c r="AB36" s="42">
        <f t="shared" si="47"/>
        <v>0</v>
      </c>
      <c r="AC36" s="42">
        <f t="shared" si="47"/>
        <v>0</v>
      </c>
      <c r="AD36" s="42">
        <f t="shared" si="47"/>
        <v>0</v>
      </c>
      <c r="AE36" s="42">
        <f t="shared" si="47"/>
        <v>0</v>
      </c>
      <c r="AF36" s="42">
        <f t="shared" si="47"/>
        <v>0</v>
      </c>
      <c r="AG36" s="42">
        <f t="shared" si="47"/>
        <v>0</v>
      </c>
      <c r="AH36" s="42">
        <f t="shared" si="47"/>
        <v>0</v>
      </c>
      <c r="AI36" s="42">
        <f t="shared" si="47"/>
        <v>0</v>
      </c>
      <c r="AJ36" s="42">
        <f t="shared" si="47"/>
        <v>0</v>
      </c>
      <c r="AK36" s="42">
        <f t="shared" si="47"/>
        <v>0</v>
      </c>
      <c r="AL36" s="42">
        <f t="shared" si="47"/>
        <v>0</v>
      </c>
      <c r="AM36" s="42">
        <f t="shared" si="47"/>
        <v>0</v>
      </c>
      <c r="AN36" s="42">
        <f t="shared" si="47"/>
        <v>0</v>
      </c>
      <c r="AO36" s="42">
        <f t="shared" si="47"/>
        <v>0</v>
      </c>
      <c r="AP36" s="42">
        <f t="shared" si="47"/>
        <v>0</v>
      </c>
      <c r="AQ36" s="42">
        <f t="shared" ref="AQ36:BJ36" si="48">AP36*(1-$F$4)</f>
        <v>0</v>
      </c>
      <c r="AR36" s="42">
        <f t="shared" si="48"/>
        <v>0</v>
      </c>
      <c r="AS36" s="42">
        <f t="shared" si="48"/>
        <v>0</v>
      </c>
      <c r="AT36" s="42">
        <f t="shared" si="48"/>
        <v>0</v>
      </c>
      <c r="AU36" s="42">
        <f t="shared" si="48"/>
        <v>0</v>
      </c>
      <c r="AV36" s="42">
        <f t="shared" si="48"/>
        <v>0</v>
      </c>
      <c r="AW36" s="42">
        <f t="shared" si="48"/>
        <v>0</v>
      </c>
      <c r="AX36" s="42">
        <f t="shared" si="48"/>
        <v>0</v>
      </c>
      <c r="AY36" s="42">
        <f t="shared" si="48"/>
        <v>0</v>
      </c>
      <c r="AZ36" s="42">
        <f t="shared" si="48"/>
        <v>0</v>
      </c>
      <c r="BA36" s="42">
        <f t="shared" si="48"/>
        <v>0</v>
      </c>
      <c r="BB36" s="42">
        <f t="shared" si="48"/>
        <v>0</v>
      </c>
      <c r="BC36" s="42">
        <f t="shared" si="48"/>
        <v>0</v>
      </c>
      <c r="BD36" s="42">
        <f t="shared" si="48"/>
        <v>0</v>
      </c>
      <c r="BE36" s="42">
        <f t="shared" si="48"/>
        <v>0</v>
      </c>
      <c r="BF36" s="42">
        <f t="shared" si="48"/>
        <v>0</v>
      </c>
      <c r="BG36" s="42">
        <f t="shared" si="48"/>
        <v>0</v>
      </c>
      <c r="BH36" s="42">
        <f t="shared" si="48"/>
        <v>0</v>
      </c>
      <c r="BI36" s="42">
        <f t="shared" si="48"/>
        <v>0</v>
      </c>
      <c r="BJ36" s="42">
        <f t="shared" si="48"/>
        <v>0</v>
      </c>
      <c r="BK36" t="str">
        <f t="shared" si="3"/>
        <v>02_BD</v>
      </c>
      <c r="BL36" t="str">
        <f t="shared" si="4"/>
        <v>d_ind_cem_15_4_black_liquor</v>
      </c>
      <c r="BO36" s="8">
        <f t="shared" si="5"/>
        <v>0</v>
      </c>
      <c r="BP36" s="8">
        <f t="shared" si="6"/>
        <v>0</v>
      </c>
      <c r="BQ36" s="8" cm="1">
        <f t="array" ref="BQ36">K36*INDEX(prod_est,$G36+$H36-1,MATCH(BQ$14,$BP$14:$DP$14,0))</f>
        <v>0</v>
      </c>
      <c r="BR36" s="8" cm="1">
        <f t="array" ref="BR36">L36*INDEX(prod_est,$G36+$H36-1,MATCH(BR$14,$BP$14:$DP$14,0))</f>
        <v>0</v>
      </c>
      <c r="BS36" s="8" cm="1">
        <f t="array" ref="BS36">M36*INDEX(prod_est,$G36+$H36-1,MATCH(BS$14,$BP$14:$DP$14,0))</f>
        <v>0</v>
      </c>
      <c r="BT36" s="8" cm="1">
        <f t="array" ref="BT36">N36*INDEX(prod_est,$G36+$H36-1,MATCH(BT$14,$BP$14:$DP$14,0))</f>
        <v>0</v>
      </c>
      <c r="BU36" s="8" cm="1">
        <f t="array" ref="BU36">O36*INDEX(prod_est,$G36+$H36-1,MATCH(BU$14,$BP$14:$DP$14,0))</f>
        <v>0</v>
      </c>
      <c r="BV36" s="8" cm="1">
        <f t="array" ref="BV36">P36*INDEX(prod_est,$G36+$H36-1,MATCH(BV$14,$BP$14:$DP$14,0))</f>
        <v>0</v>
      </c>
      <c r="BW36" s="8" cm="1">
        <f t="array" ref="BW36">Q36*INDEX(prod_est,$G36+$H36-1,MATCH(BW$14,$BP$14:$DP$14,0))</f>
        <v>0</v>
      </c>
      <c r="BX36" s="8" cm="1">
        <f t="array" ref="BX36">R36*INDEX(prod_est,$G36+$H36-1,MATCH(BX$14,$BP$14:$DP$14,0))</f>
        <v>0</v>
      </c>
      <c r="BY36" s="8" cm="1">
        <f t="array" ref="BY36">S36*INDEX(prod_est,$G36+$H36-1,MATCH(BY$14,$BP$14:$DP$14,0))</f>
        <v>0</v>
      </c>
      <c r="BZ36" s="8" cm="1">
        <f t="array" ref="BZ36">T36*INDEX(prod_est,$G36+$H36-1,MATCH(BZ$14,$BP$14:$DP$14,0))</f>
        <v>0</v>
      </c>
      <c r="CA36" s="8" cm="1">
        <f t="array" ref="CA36">U36*INDEX(prod_est,$G36+$H36-1,MATCH(CA$14,$BP$14:$DP$14,0))</f>
        <v>0</v>
      </c>
      <c r="CB36" s="8" cm="1">
        <f t="array" ref="CB36">V36*INDEX(prod_est,$G36+$H36-1,MATCH(CB$14,$BP$14:$DP$14,0))</f>
        <v>0</v>
      </c>
      <c r="CC36" s="8" cm="1">
        <f t="array" ref="CC36">W36*INDEX(prod_est,$G36+$H36-1,MATCH(CC$14,$BP$14:$DP$14,0))</f>
        <v>0</v>
      </c>
      <c r="CD36" s="8" cm="1">
        <f t="array" ref="CD36">X36*INDEX(prod_est,$G36+$H36-1,MATCH(CD$14,$BP$14:$DP$14,0))</f>
        <v>0</v>
      </c>
      <c r="CE36" s="8" cm="1">
        <f t="array" ref="CE36">Y36*INDEX(prod_est,$G36+$H36-1,MATCH(CE$14,$BP$14:$DP$14,0))</f>
        <v>0</v>
      </c>
      <c r="CF36" s="8" cm="1">
        <f t="array" ref="CF36">Z36*INDEX(prod_est,$G36+$H36-1,MATCH(CF$14,$BP$14:$DP$14,0))</f>
        <v>0</v>
      </c>
      <c r="CG36" s="8" cm="1">
        <f t="array" ref="CG36">AA36*INDEX(prod_est,$G36+$H36-1,MATCH(CG$14,$BP$14:$DP$14,0))</f>
        <v>0</v>
      </c>
      <c r="CH36" s="8" cm="1">
        <f t="array" ref="CH36">AB36*INDEX(prod_est,$G36+$H36-1,MATCH(CH$14,$BP$14:$DP$14,0))</f>
        <v>0</v>
      </c>
      <c r="CI36" s="8" cm="1">
        <f t="array" ref="CI36">AC36*INDEX(prod_est,$G36+$H36-1,MATCH(CI$14,$BP$14:$DP$14,0))</f>
        <v>0</v>
      </c>
      <c r="CJ36" s="8" cm="1">
        <f t="array" ref="CJ36">AD36*INDEX(prod_est,$G36+$H36-1,MATCH(CJ$14,$BP$14:$DP$14,0))</f>
        <v>0</v>
      </c>
      <c r="CK36" s="8" cm="1">
        <f t="array" ref="CK36">AE36*INDEX(prod_est,$G36+$H36-1,MATCH(CK$14,$BP$14:$DP$14,0))</f>
        <v>0</v>
      </c>
      <c r="CL36" s="8" cm="1">
        <f t="array" ref="CL36">AF36*INDEX(prod_est,$G36+$H36-1,MATCH(CL$14,$BP$14:$DP$14,0))</f>
        <v>0</v>
      </c>
      <c r="CM36" s="8" cm="1">
        <f t="array" ref="CM36">AG36*INDEX(prod_est,$G36+$H36-1,MATCH(CM$14,$BP$14:$DP$14,0))</f>
        <v>0</v>
      </c>
      <c r="CN36" s="8" cm="1">
        <f t="array" ref="CN36">AH36*INDEX(prod_est,$G36+$H36-1,MATCH(CN$14,$BP$14:$DP$14,0))</f>
        <v>0</v>
      </c>
      <c r="CO36" s="8" cm="1">
        <f t="array" ref="CO36">AI36*INDEX(prod_est,$G36+$H36-1,MATCH(CO$14,$BP$14:$DP$14,0))</f>
        <v>0</v>
      </c>
      <c r="CP36" s="8" cm="1">
        <f t="array" ref="CP36">AJ36*INDEX(prod_est,$G36+$H36-1,MATCH(CP$14,$BP$14:$DP$14,0))</f>
        <v>0</v>
      </c>
      <c r="CQ36" s="8" cm="1">
        <f t="array" ref="CQ36">AK36*INDEX(prod_est,$G36+$H36-1,MATCH(CQ$14,$BP$14:$DP$14,0))</f>
        <v>0</v>
      </c>
      <c r="CR36" s="8" cm="1">
        <f t="array" ref="CR36">AL36*INDEX(prod_est,$G36+$H36-1,MATCH(CR$14,$BP$14:$DP$14,0))</f>
        <v>0</v>
      </c>
      <c r="CS36" s="8" cm="1">
        <f t="array" ref="CS36">AM36*INDEX(prod_est,$G36+$H36-1,MATCH(CS$14,$BP$14:$DP$14,0))</f>
        <v>0</v>
      </c>
      <c r="CT36" s="8" cm="1">
        <f t="array" ref="CT36">AN36*INDEX(prod_est,$G36+$H36-1,MATCH(CT$14,$BP$14:$DP$14,0))</f>
        <v>0</v>
      </c>
      <c r="CU36" s="8" cm="1">
        <f t="array" ref="CU36">AO36*INDEX(prod_est,$G36+$H36-1,MATCH(CU$14,$BP$14:$DP$14,0))</f>
        <v>0</v>
      </c>
      <c r="CV36" s="8" cm="1">
        <f t="array" ref="CV36">AP36*INDEX(prod_est,$G36+$H36-1,MATCH(CV$14,$BP$14:$DP$14,0))</f>
        <v>0</v>
      </c>
      <c r="CW36" cm="1">
        <f t="array" ref="CW36">AQ36*INDEX(prod_est,$G36+$H36-1,MATCH(CW$14,$BP$14:$DP$14,0))</f>
        <v>0</v>
      </c>
      <c r="CX36" cm="1">
        <f t="array" ref="CX36">AR36*INDEX(prod_est,$G36+$H36-1,MATCH(CX$14,$BP$14:$DP$14,0))</f>
        <v>0</v>
      </c>
      <c r="CY36" cm="1">
        <f t="array" ref="CY36">AS36*INDEX(prod_est,$G36+$H36-1,MATCH(CY$14,$BP$14:$DP$14,0))</f>
        <v>0</v>
      </c>
      <c r="CZ36" cm="1">
        <f t="array" ref="CZ36">AT36*INDEX(prod_est,$G36+$H36-1,MATCH(CZ$14,$BP$14:$DP$14,0))</f>
        <v>0</v>
      </c>
      <c r="DA36" cm="1">
        <f t="array" ref="DA36">AU36*INDEX(prod_est,$G36+$H36-1,MATCH(DA$14,$BP$14:$DP$14,0))</f>
        <v>0</v>
      </c>
      <c r="DB36" cm="1">
        <f t="array" ref="DB36">AV36*INDEX(prod_est,$G36+$H36-1,MATCH(DB$14,$BP$14:$DP$14,0))</f>
        <v>0</v>
      </c>
      <c r="DC36" cm="1">
        <f t="array" ref="DC36">AW36*INDEX(prod_est,$G36+$H36-1,MATCH(DC$14,$BP$14:$DP$14,0))</f>
        <v>0</v>
      </c>
      <c r="DD36" cm="1">
        <f t="array" ref="DD36">AX36*INDEX(prod_est,$G36+$H36-1,MATCH(DD$14,$BP$14:$DP$14,0))</f>
        <v>0</v>
      </c>
      <c r="DE36" cm="1">
        <f t="array" ref="DE36">AY36*INDEX(prod_est,$G36+$H36-1,MATCH(DE$14,$BP$14:$DP$14,0))</f>
        <v>0</v>
      </c>
      <c r="DF36" cm="1">
        <f t="array" ref="DF36">AZ36*INDEX(prod_est,$G36+$H36-1,MATCH(DF$14,$BP$14:$DP$14,0))</f>
        <v>0</v>
      </c>
      <c r="DG36" cm="1">
        <f t="array" ref="DG36">BA36*INDEX(prod_est,$G36+$H36-1,MATCH(DG$14,$BP$14:$DP$14,0))</f>
        <v>0</v>
      </c>
      <c r="DH36" cm="1">
        <f t="array" ref="DH36">BB36*INDEX(prod_est,$G36+$H36-1,MATCH(DH$14,$BP$14:$DP$14,0))</f>
        <v>0</v>
      </c>
      <c r="DI36" cm="1">
        <f t="array" ref="DI36">BC36*INDEX(prod_est,$G36+$H36-1,MATCH(DI$14,$BP$14:$DP$14,0))</f>
        <v>0</v>
      </c>
      <c r="DJ36" cm="1">
        <f t="array" ref="DJ36">BD36*INDEX(prod_est,$G36+$H36-1,MATCH(DJ$14,$BP$14:$DP$14,0))</f>
        <v>0</v>
      </c>
      <c r="DK36" cm="1">
        <f t="array" ref="DK36">BE36*INDEX(prod_est,$G36+$H36-1,MATCH(DK$14,$BP$14:$DP$14,0))</f>
        <v>0</v>
      </c>
      <c r="DL36" cm="1">
        <f t="array" ref="DL36">BF36*INDEX(prod_est,$G36+$H36-1,MATCH(DL$14,$BP$14:$DP$14,0))</f>
        <v>0</v>
      </c>
      <c r="DM36" cm="1">
        <f t="array" ref="DM36">BG36*INDEX(prod_est,$G36+$H36-1,MATCH(DM$14,$BP$14:$DP$14,0))</f>
        <v>0</v>
      </c>
      <c r="DN36" cm="1">
        <f t="array" ref="DN36">BH36*INDEX(prod_est,$G36+$H36-1,MATCH(DN$14,$BP$14:$DP$14,0))</f>
        <v>0</v>
      </c>
      <c r="DO36" cm="1">
        <f t="array" ref="DO36">BI36*INDEX(prod_est,$G36+$H36-1,MATCH(DO$14,$BP$14:$DP$14,0))</f>
        <v>0</v>
      </c>
      <c r="DP36" cm="1">
        <f t="array" ref="DP36">BJ36*INDEX(prod_est,$G36+$H36-1,MATCH(DP$14,$BP$14:$DP$14,0))</f>
        <v>0</v>
      </c>
    </row>
    <row r="37" spans="1:120" x14ac:dyDescent="0.25">
      <c r="A37" t="s">
        <v>38</v>
      </c>
      <c r="B37" t="s">
        <v>27</v>
      </c>
      <c r="C37" t="s">
        <v>27</v>
      </c>
      <c r="D37" t="s">
        <v>37</v>
      </c>
      <c r="E37" s="8">
        <v>0</v>
      </c>
      <c r="F37" s="8">
        <v>0</v>
      </c>
      <c r="G37">
        <f>MATCH(A37,Production_est!$A$4:$A$339,0)</f>
        <v>17</v>
      </c>
      <c r="H37">
        <f>IFERROR(MATCH(D37,Production_est!$D$4:$D$339,0),"-")</f>
        <v>6</v>
      </c>
      <c r="I37" s="8" cm="1">
        <f t="array" ref="I37">IFERROR(INDEX(Production_est!$E$4:$E$339,H37+G37-1),"-")</f>
        <v>0</v>
      </c>
      <c r="J37" s="42">
        <f t="shared" si="0"/>
        <v>0</v>
      </c>
      <c r="K37" s="42">
        <f t="shared" ref="K37:AP37" si="49">J37*(1-$F$4)</f>
        <v>0</v>
      </c>
      <c r="L37" s="42">
        <f t="shared" si="49"/>
        <v>0</v>
      </c>
      <c r="M37" s="42">
        <f t="shared" si="49"/>
        <v>0</v>
      </c>
      <c r="N37" s="42">
        <f t="shared" si="49"/>
        <v>0</v>
      </c>
      <c r="O37" s="42">
        <f t="shared" si="49"/>
        <v>0</v>
      </c>
      <c r="P37" s="42">
        <f t="shared" si="49"/>
        <v>0</v>
      </c>
      <c r="Q37" s="42">
        <f t="shared" si="49"/>
        <v>0</v>
      </c>
      <c r="R37" s="42">
        <f t="shared" si="49"/>
        <v>0</v>
      </c>
      <c r="S37" s="42">
        <f t="shared" si="49"/>
        <v>0</v>
      </c>
      <c r="T37" s="42">
        <f t="shared" si="49"/>
        <v>0</v>
      </c>
      <c r="U37" s="42">
        <f t="shared" si="49"/>
        <v>0</v>
      </c>
      <c r="V37" s="42">
        <f t="shared" si="49"/>
        <v>0</v>
      </c>
      <c r="W37" s="42">
        <f t="shared" si="49"/>
        <v>0</v>
      </c>
      <c r="X37" s="42">
        <f t="shared" si="49"/>
        <v>0</v>
      </c>
      <c r="Y37" s="42">
        <f t="shared" si="49"/>
        <v>0</v>
      </c>
      <c r="Z37" s="42">
        <f t="shared" si="49"/>
        <v>0</v>
      </c>
      <c r="AA37" s="42">
        <f t="shared" si="49"/>
        <v>0</v>
      </c>
      <c r="AB37" s="42">
        <f t="shared" si="49"/>
        <v>0</v>
      </c>
      <c r="AC37" s="42">
        <f t="shared" si="49"/>
        <v>0</v>
      </c>
      <c r="AD37" s="42">
        <f t="shared" si="49"/>
        <v>0</v>
      </c>
      <c r="AE37" s="42">
        <f t="shared" si="49"/>
        <v>0</v>
      </c>
      <c r="AF37" s="42">
        <f t="shared" si="49"/>
        <v>0</v>
      </c>
      <c r="AG37" s="42">
        <f t="shared" si="49"/>
        <v>0</v>
      </c>
      <c r="AH37" s="42">
        <f t="shared" si="49"/>
        <v>0</v>
      </c>
      <c r="AI37" s="42">
        <f t="shared" si="49"/>
        <v>0</v>
      </c>
      <c r="AJ37" s="42">
        <f t="shared" si="49"/>
        <v>0</v>
      </c>
      <c r="AK37" s="42">
        <f t="shared" si="49"/>
        <v>0</v>
      </c>
      <c r="AL37" s="42">
        <f t="shared" si="49"/>
        <v>0</v>
      </c>
      <c r="AM37" s="42">
        <f t="shared" si="49"/>
        <v>0</v>
      </c>
      <c r="AN37" s="42">
        <f t="shared" si="49"/>
        <v>0</v>
      </c>
      <c r="AO37" s="42">
        <f t="shared" si="49"/>
        <v>0</v>
      </c>
      <c r="AP37" s="42">
        <f t="shared" si="49"/>
        <v>0</v>
      </c>
      <c r="AQ37" s="42">
        <f t="shared" ref="AQ37:BJ37" si="50">AP37*(1-$F$4)</f>
        <v>0</v>
      </c>
      <c r="AR37" s="42">
        <f t="shared" si="50"/>
        <v>0</v>
      </c>
      <c r="AS37" s="42">
        <f t="shared" si="50"/>
        <v>0</v>
      </c>
      <c r="AT37" s="42">
        <f t="shared" si="50"/>
        <v>0</v>
      </c>
      <c r="AU37" s="42">
        <f t="shared" si="50"/>
        <v>0</v>
      </c>
      <c r="AV37" s="42">
        <f t="shared" si="50"/>
        <v>0</v>
      </c>
      <c r="AW37" s="42">
        <f t="shared" si="50"/>
        <v>0</v>
      </c>
      <c r="AX37" s="42">
        <f t="shared" si="50"/>
        <v>0</v>
      </c>
      <c r="AY37" s="42">
        <f t="shared" si="50"/>
        <v>0</v>
      </c>
      <c r="AZ37" s="42">
        <f t="shared" si="50"/>
        <v>0</v>
      </c>
      <c r="BA37" s="42">
        <f t="shared" si="50"/>
        <v>0</v>
      </c>
      <c r="BB37" s="42">
        <f t="shared" si="50"/>
        <v>0</v>
      </c>
      <c r="BC37" s="42">
        <f t="shared" si="50"/>
        <v>0</v>
      </c>
      <c r="BD37" s="42">
        <f t="shared" si="50"/>
        <v>0</v>
      </c>
      <c r="BE37" s="42">
        <f t="shared" si="50"/>
        <v>0</v>
      </c>
      <c r="BF37" s="42">
        <f t="shared" si="50"/>
        <v>0</v>
      </c>
      <c r="BG37" s="42">
        <f t="shared" si="50"/>
        <v>0</v>
      </c>
      <c r="BH37" s="42">
        <f t="shared" si="50"/>
        <v>0</v>
      </c>
      <c r="BI37" s="42">
        <f t="shared" si="50"/>
        <v>0</v>
      </c>
      <c r="BJ37" s="42">
        <f t="shared" si="50"/>
        <v>0</v>
      </c>
      <c r="BK37" t="str">
        <f t="shared" si="3"/>
        <v>02_BD</v>
      </c>
      <c r="BL37" t="str">
        <f t="shared" si="4"/>
        <v>d_ind_cem_15_5_other_biomass</v>
      </c>
      <c r="BO37" s="8">
        <f t="shared" si="5"/>
        <v>0</v>
      </c>
      <c r="BP37" s="8">
        <f t="shared" si="6"/>
        <v>0</v>
      </c>
      <c r="BQ37" s="8" cm="1">
        <f t="array" ref="BQ37">K37*INDEX(prod_est,$G37+$H37-1,MATCH(BQ$14,$BP$14:$DP$14,0))</f>
        <v>0</v>
      </c>
      <c r="BR37" s="8" cm="1">
        <f t="array" ref="BR37">L37*INDEX(prod_est,$G37+$H37-1,MATCH(BR$14,$BP$14:$DP$14,0))</f>
        <v>0</v>
      </c>
      <c r="BS37" s="8" cm="1">
        <f t="array" ref="BS37">M37*INDEX(prod_est,$G37+$H37-1,MATCH(BS$14,$BP$14:$DP$14,0))</f>
        <v>0</v>
      </c>
      <c r="BT37" s="8" cm="1">
        <f t="array" ref="BT37">N37*INDEX(prod_est,$G37+$H37-1,MATCH(BT$14,$BP$14:$DP$14,0))</f>
        <v>0</v>
      </c>
      <c r="BU37" s="8" cm="1">
        <f t="array" ref="BU37">O37*INDEX(prod_est,$G37+$H37-1,MATCH(BU$14,$BP$14:$DP$14,0))</f>
        <v>0</v>
      </c>
      <c r="BV37" s="8" cm="1">
        <f t="array" ref="BV37">P37*INDEX(prod_est,$G37+$H37-1,MATCH(BV$14,$BP$14:$DP$14,0))</f>
        <v>0</v>
      </c>
      <c r="BW37" s="8" cm="1">
        <f t="array" ref="BW37">Q37*INDEX(prod_est,$G37+$H37-1,MATCH(BW$14,$BP$14:$DP$14,0))</f>
        <v>0</v>
      </c>
      <c r="BX37" s="8" cm="1">
        <f t="array" ref="BX37">R37*INDEX(prod_est,$G37+$H37-1,MATCH(BX$14,$BP$14:$DP$14,0))</f>
        <v>0</v>
      </c>
      <c r="BY37" s="8" cm="1">
        <f t="array" ref="BY37">S37*INDEX(prod_est,$G37+$H37-1,MATCH(BY$14,$BP$14:$DP$14,0))</f>
        <v>0</v>
      </c>
      <c r="BZ37" s="8" cm="1">
        <f t="array" ref="BZ37">T37*INDEX(prod_est,$G37+$H37-1,MATCH(BZ$14,$BP$14:$DP$14,0))</f>
        <v>0</v>
      </c>
      <c r="CA37" s="8" cm="1">
        <f t="array" ref="CA37">U37*INDEX(prod_est,$G37+$H37-1,MATCH(CA$14,$BP$14:$DP$14,0))</f>
        <v>0</v>
      </c>
      <c r="CB37" s="8" cm="1">
        <f t="array" ref="CB37">V37*INDEX(prod_est,$G37+$H37-1,MATCH(CB$14,$BP$14:$DP$14,0))</f>
        <v>0</v>
      </c>
      <c r="CC37" s="8" cm="1">
        <f t="array" ref="CC37">W37*INDEX(prod_est,$G37+$H37-1,MATCH(CC$14,$BP$14:$DP$14,0))</f>
        <v>0</v>
      </c>
      <c r="CD37" s="8" cm="1">
        <f t="array" ref="CD37">X37*INDEX(prod_est,$G37+$H37-1,MATCH(CD$14,$BP$14:$DP$14,0))</f>
        <v>0</v>
      </c>
      <c r="CE37" s="8" cm="1">
        <f t="array" ref="CE37">Y37*INDEX(prod_est,$G37+$H37-1,MATCH(CE$14,$BP$14:$DP$14,0))</f>
        <v>0</v>
      </c>
      <c r="CF37" s="8" cm="1">
        <f t="array" ref="CF37">Z37*INDEX(prod_est,$G37+$H37-1,MATCH(CF$14,$BP$14:$DP$14,0))</f>
        <v>0</v>
      </c>
      <c r="CG37" s="8" cm="1">
        <f t="array" ref="CG37">AA37*INDEX(prod_est,$G37+$H37-1,MATCH(CG$14,$BP$14:$DP$14,0))</f>
        <v>0</v>
      </c>
      <c r="CH37" s="8" cm="1">
        <f t="array" ref="CH37">AB37*INDEX(prod_est,$G37+$H37-1,MATCH(CH$14,$BP$14:$DP$14,0))</f>
        <v>0</v>
      </c>
      <c r="CI37" s="8" cm="1">
        <f t="array" ref="CI37">AC37*INDEX(prod_est,$G37+$H37-1,MATCH(CI$14,$BP$14:$DP$14,0))</f>
        <v>0</v>
      </c>
      <c r="CJ37" s="8" cm="1">
        <f t="array" ref="CJ37">AD37*INDEX(prod_est,$G37+$H37-1,MATCH(CJ$14,$BP$14:$DP$14,0))</f>
        <v>0</v>
      </c>
      <c r="CK37" s="8" cm="1">
        <f t="array" ref="CK37">AE37*INDEX(prod_est,$G37+$H37-1,MATCH(CK$14,$BP$14:$DP$14,0))</f>
        <v>0</v>
      </c>
      <c r="CL37" s="8" cm="1">
        <f t="array" ref="CL37">AF37*INDEX(prod_est,$G37+$H37-1,MATCH(CL$14,$BP$14:$DP$14,0))</f>
        <v>0</v>
      </c>
      <c r="CM37" s="8" cm="1">
        <f t="array" ref="CM37">AG37*INDEX(prod_est,$G37+$H37-1,MATCH(CM$14,$BP$14:$DP$14,0))</f>
        <v>0</v>
      </c>
      <c r="CN37" s="8" cm="1">
        <f t="array" ref="CN37">AH37*INDEX(prod_est,$G37+$H37-1,MATCH(CN$14,$BP$14:$DP$14,0))</f>
        <v>0</v>
      </c>
      <c r="CO37" s="8" cm="1">
        <f t="array" ref="CO37">AI37*INDEX(prod_est,$G37+$H37-1,MATCH(CO$14,$BP$14:$DP$14,0))</f>
        <v>0</v>
      </c>
      <c r="CP37" s="8" cm="1">
        <f t="array" ref="CP37">AJ37*INDEX(prod_est,$G37+$H37-1,MATCH(CP$14,$BP$14:$DP$14,0))</f>
        <v>0</v>
      </c>
      <c r="CQ37" s="8" cm="1">
        <f t="array" ref="CQ37">AK37*INDEX(prod_est,$G37+$H37-1,MATCH(CQ$14,$BP$14:$DP$14,0))</f>
        <v>0</v>
      </c>
      <c r="CR37" s="8" cm="1">
        <f t="array" ref="CR37">AL37*INDEX(prod_est,$G37+$H37-1,MATCH(CR$14,$BP$14:$DP$14,0))</f>
        <v>0</v>
      </c>
      <c r="CS37" s="8" cm="1">
        <f t="array" ref="CS37">AM37*INDEX(prod_est,$G37+$H37-1,MATCH(CS$14,$BP$14:$DP$14,0))</f>
        <v>0</v>
      </c>
      <c r="CT37" s="8" cm="1">
        <f t="array" ref="CT37">AN37*INDEX(prod_est,$G37+$H37-1,MATCH(CT$14,$BP$14:$DP$14,0))</f>
        <v>0</v>
      </c>
      <c r="CU37" s="8" cm="1">
        <f t="array" ref="CU37">AO37*INDEX(prod_est,$G37+$H37-1,MATCH(CU$14,$BP$14:$DP$14,0))</f>
        <v>0</v>
      </c>
      <c r="CV37" s="8" cm="1">
        <f t="array" ref="CV37">AP37*INDEX(prod_est,$G37+$H37-1,MATCH(CV$14,$BP$14:$DP$14,0))</f>
        <v>0</v>
      </c>
      <c r="CW37" cm="1">
        <f t="array" ref="CW37">AQ37*INDEX(prod_est,$G37+$H37-1,MATCH(CW$14,$BP$14:$DP$14,0))</f>
        <v>0</v>
      </c>
      <c r="CX37" cm="1">
        <f t="array" ref="CX37">AR37*INDEX(prod_est,$G37+$H37-1,MATCH(CX$14,$BP$14:$DP$14,0))</f>
        <v>0</v>
      </c>
      <c r="CY37" cm="1">
        <f t="array" ref="CY37">AS37*INDEX(prod_est,$G37+$H37-1,MATCH(CY$14,$BP$14:$DP$14,0))</f>
        <v>0</v>
      </c>
      <c r="CZ37" cm="1">
        <f t="array" ref="CZ37">AT37*INDEX(prod_est,$G37+$H37-1,MATCH(CZ$14,$BP$14:$DP$14,0))</f>
        <v>0</v>
      </c>
      <c r="DA37" cm="1">
        <f t="array" ref="DA37">AU37*INDEX(prod_est,$G37+$H37-1,MATCH(DA$14,$BP$14:$DP$14,0))</f>
        <v>0</v>
      </c>
      <c r="DB37" cm="1">
        <f t="array" ref="DB37">AV37*INDEX(prod_est,$G37+$H37-1,MATCH(DB$14,$BP$14:$DP$14,0))</f>
        <v>0</v>
      </c>
      <c r="DC37" cm="1">
        <f t="array" ref="DC37">AW37*INDEX(prod_est,$G37+$H37-1,MATCH(DC$14,$BP$14:$DP$14,0))</f>
        <v>0</v>
      </c>
      <c r="DD37" cm="1">
        <f t="array" ref="DD37">AX37*INDEX(prod_est,$G37+$H37-1,MATCH(DD$14,$BP$14:$DP$14,0))</f>
        <v>0</v>
      </c>
      <c r="DE37" cm="1">
        <f t="array" ref="DE37">AY37*INDEX(prod_est,$G37+$H37-1,MATCH(DE$14,$BP$14:$DP$14,0))</f>
        <v>0</v>
      </c>
      <c r="DF37" cm="1">
        <f t="array" ref="DF37">AZ37*INDEX(prod_est,$G37+$H37-1,MATCH(DF$14,$BP$14:$DP$14,0))</f>
        <v>0</v>
      </c>
      <c r="DG37" cm="1">
        <f t="array" ref="DG37">BA37*INDEX(prod_est,$G37+$H37-1,MATCH(DG$14,$BP$14:$DP$14,0))</f>
        <v>0</v>
      </c>
      <c r="DH37" cm="1">
        <f t="array" ref="DH37">BB37*INDEX(prod_est,$G37+$H37-1,MATCH(DH$14,$BP$14:$DP$14,0))</f>
        <v>0</v>
      </c>
      <c r="DI37" cm="1">
        <f t="array" ref="DI37">BC37*INDEX(prod_est,$G37+$H37-1,MATCH(DI$14,$BP$14:$DP$14,0))</f>
        <v>0</v>
      </c>
      <c r="DJ37" cm="1">
        <f t="array" ref="DJ37">BD37*INDEX(prod_est,$G37+$H37-1,MATCH(DJ$14,$BP$14:$DP$14,0))</f>
        <v>0</v>
      </c>
      <c r="DK37" cm="1">
        <f t="array" ref="DK37">BE37*INDEX(prod_est,$G37+$H37-1,MATCH(DK$14,$BP$14:$DP$14,0))</f>
        <v>0</v>
      </c>
      <c r="DL37" cm="1">
        <f t="array" ref="DL37">BF37*INDEX(prod_est,$G37+$H37-1,MATCH(DL$14,$BP$14:$DP$14,0))</f>
        <v>0</v>
      </c>
      <c r="DM37" cm="1">
        <f t="array" ref="DM37">BG37*INDEX(prod_est,$G37+$H37-1,MATCH(DM$14,$BP$14:$DP$14,0))</f>
        <v>0</v>
      </c>
      <c r="DN37" cm="1">
        <f t="array" ref="DN37">BH37*INDEX(prod_est,$G37+$H37-1,MATCH(DN$14,$BP$14:$DP$14,0))</f>
        <v>0</v>
      </c>
      <c r="DO37" cm="1">
        <f t="array" ref="DO37">BI37*INDEX(prod_est,$G37+$H37-1,MATCH(DO$14,$BP$14:$DP$14,0))</f>
        <v>0</v>
      </c>
      <c r="DP37" cm="1">
        <f t="array" ref="DP37">BJ37*INDEX(prod_est,$G37+$H37-1,MATCH(DP$14,$BP$14:$DP$14,0))</f>
        <v>0</v>
      </c>
    </row>
    <row r="38" spans="1:120" x14ac:dyDescent="0.25">
      <c r="A38" t="s">
        <v>38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17</v>
      </c>
      <c r="H38">
        <f>IFERROR(MATCH(D38,Production_est!$D$4:$D$339,0),"-")</f>
        <v>6</v>
      </c>
      <c r="I38" s="8" cm="1">
        <f t="array" ref="I38">IFERROR(INDEX(Production_est!$E$4:$E$339,H38+G38-1),"-")</f>
        <v>0</v>
      </c>
      <c r="J38" s="42">
        <f t="shared" si="0"/>
        <v>0</v>
      </c>
      <c r="K38" s="42">
        <f t="shared" ref="K38:AP38" si="51">J38*(1-$F$4)</f>
        <v>0</v>
      </c>
      <c r="L38" s="42">
        <f t="shared" si="51"/>
        <v>0</v>
      </c>
      <c r="M38" s="42">
        <f t="shared" si="51"/>
        <v>0</v>
      </c>
      <c r="N38" s="42">
        <f t="shared" si="51"/>
        <v>0</v>
      </c>
      <c r="O38" s="42">
        <f t="shared" si="51"/>
        <v>0</v>
      </c>
      <c r="P38" s="42">
        <f t="shared" si="51"/>
        <v>0</v>
      </c>
      <c r="Q38" s="42">
        <f t="shared" si="51"/>
        <v>0</v>
      </c>
      <c r="R38" s="42">
        <f t="shared" si="51"/>
        <v>0</v>
      </c>
      <c r="S38" s="42">
        <f t="shared" si="51"/>
        <v>0</v>
      </c>
      <c r="T38" s="42">
        <f t="shared" si="51"/>
        <v>0</v>
      </c>
      <c r="U38" s="42">
        <f t="shared" si="51"/>
        <v>0</v>
      </c>
      <c r="V38" s="42">
        <f t="shared" si="51"/>
        <v>0</v>
      </c>
      <c r="W38" s="42">
        <f t="shared" si="51"/>
        <v>0</v>
      </c>
      <c r="X38" s="42">
        <f t="shared" si="51"/>
        <v>0</v>
      </c>
      <c r="Y38" s="42">
        <f t="shared" si="51"/>
        <v>0</v>
      </c>
      <c r="Z38" s="42">
        <f t="shared" si="51"/>
        <v>0</v>
      </c>
      <c r="AA38" s="42">
        <f t="shared" si="51"/>
        <v>0</v>
      </c>
      <c r="AB38" s="42">
        <f t="shared" si="51"/>
        <v>0</v>
      </c>
      <c r="AC38" s="42">
        <f t="shared" si="51"/>
        <v>0</v>
      </c>
      <c r="AD38" s="42">
        <f t="shared" si="51"/>
        <v>0</v>
      </c>
      <c r="AE38" s="42">
        <f t="shared" si="51"/>
        <v>0</v>
      </c>
      <c r="AF38" s="42">
        <f t="shared" si="51"/>
        <v>0</v>
      </c>
      <c r="AG38" s="42">
        <f t="shared" si="51"/>
        <v>0</v>
      </c>
      <c r="AH38" s="42">
        <f t="shared" si="51"/>
        <v>0</v>
      </c>
      <c r="AI38" s="42">
        <f t="shared" si="51"/>
        <v>0</v>
      </c>
      <c r="AJ38" s="42">
        <f t="shared" si="51"/>
        <v>0</v>
      </c>
      <c r="AK38" s="42">
        <f t="shared" si="51"/>
        <v>0</v>
      </c>
      <c r="AL38" s="42">
        <f t="shared" si="51"/>
        <v>0</v>
      </c>
      <c r="AM38" s="42">
        <f t="shared" si="51"/>
        <v>0</v>
      </c>
      <c r="AN38" s="42">
        <f t="shared" si="51"/>
        <v>0</v>
      </c>
      <c r="AO38" s="42">
        <f t="shared" si="51"/>
        <v>0</v>
      </c>
      <c r="AP38" s="42">
        <f t="shared" si="51"/>
        <v>0</v>
      </c>
      <c r="AQ38" s="42">
        <f t="shared" ref="AQ38:BJ38" si="52">AP38*(1-$F$4)</f>
        <v>0</v>
      </c>
      <c r="AR38" s="42">
        <f t="shared" si="52"/>
        <v>0</v>
      </c>
      <c r="AS38" s="42">
        <f t="shared" si="52"/>
        <v>0</v>
      </c>
      <c r="AT38" s="42">
        <f t="shared" si="52"/>
        <v>0</v>
      </c>
      <c r="AU38" s="42">
        <f t="shared" si="52"/>
        <v>0</v>
      </c>
      <c r="AV38" s="42">
        <f t="shared" si="52"/>
        <v>0</v>
      </c>
      <c r="AW38" s="42">
        <f t="shared" si="52"/>
        <v>0</v>
      </c>
      <c r="AX38" s="42">
        <f t="shared" si="52"/>
        <v>0</v>
      </c>
      <c r="AY38" s="42">
        <f t="shared" si="52"/>
        <v>0</v>
      </c>
      <c r="AZ38" s="42">
        <f t="shared" si="52"/>
        <v>0</v>
      </c>
      <c r="BA38" s="42">
        <f t="shared" si="52"/>
        <v>0</v>
      </c>
      <c r="BB38" s="42">
        <f t="shared" si="52"/>
        <v>0</v>
      </c>
      <c r="BC38" s="42">
        <f t="shared" si="52"/>
        <v>0</v>
      </c>
      <c r="BD38" s="42">
        <f t="shared" si="52"/>
        <v>0</v>
      </c>
      <c r="BE38" s="42">
        <f t="shared" si="52"/>
        <v>0</v>
      </c>
      <c r="BF38" s="42">
        <f t="shared" si="52"/>
        <v>0</v>
      </c>
      <c r="BG38" s="42">
        <f t="shared" si="52"/>
        <v>0</v>
      </c>
      <c r="BH38" s="42">
        <f t="shared" si="52"/>
        <v>0</v>
      </c>
      <c r="BI38" s="42">
        <f t="shared" si="52"/>
        <v>0</v>
      </c>
      <c r="BJ38" s="42">
        <f t="shared" si="52"/>
        <v>0</v>
      </c>
      <c r="BK38" t="str">
        <f t="shared" si="3"/>
        <v>02_BD</v>
      </c>
      <c r="BL38" t="str">
        <f t="shared" si="4"/>
        <v>d_ind_cem_16_1_biogas</v>
      </c>
      <c r="BO38" s="8">
        <f t="shared" si="5"/>
        <v>0</v>
      </c>
      <c r="BP38" s="8">
        <f t="shared" si="6"/>
        <v>0</v>
      </c>
      <c r="BQ38" s="8" cm="1">
        <f t="array" ref="BQ38">K38*INDEX(prod_est,$G38+$H38-1,MATCH(BQ$14,$BP$14:$DP$14,0))</f>
        <v>0</v>
      </c>
      <c r="BR38" s="8" cm="1">
        <f t="array" ref="BR38">L38*INDEX(prod_est,$G38+$H38-1,MATCH(BR$14,$BP$14:$DP$14,0))</f>
        <v>0</v>
      </c>
      <c r="BS38" s="8" cm="1">
        <f t="array" ref="BS38">M38*INDEX(prod_est,$G38+$H38-1,MATCH(BS$14,$BP$14:$DP$14,0))</f>
        <v>0</v>
      </c>
      <c r="BT38" s="8" cm="1">
        <f t="array" ref="BT38">N38*INDEX(prod_est,$G38+$H38-1,MATCH(BT$14,$BP$14:$DP$14,0))</f>
        <v>0</v>
      </c>
      <c r="BU38" s="8" cm="1">
        <f t="array" ref="BU38">O38*INDEX(prod_est,$G38+$H38-1,MATCH(BU$14,$BP$14:$DP$14,0))</f>
        <v>0</v>
      </c>
      <c r="BV38" s="8" cm="1">
        <f t="array" ref="BV38">P38*INDEX(prod_est,$G38+$H38-1,MATCH(BV$14,$BP$14:$DP$14,0))</f>
        <v>0</v>
      </c>
      <c r="BW38" s="8" cm="1">
        <f t="array" ref="BW38">Q38*INDEX(prod_est,$G38+$H38-1,MATCH(BW$14,$BP$14:$DP$14,0))</f>
        <v>0</v>
      </c>
      <c r="BX38" s="8" cm="1">
        <f t="array" ref="BX38">R38*INDEX(prod_est,$G38+$H38-1,MATCH(BX$14,$BP$14:$DP$14,0))</f>
        <v>0</v>
      </c>
      <c r="BY38" s="8" cm="1">
        <f t="array" ref="BY38">S38*INDEX(prod_est,$G38+$H38-1,MATCH(BY$14,$BP$14:$DP$14,0))</f>
        <v>0</v>
      </c>
      <c r="BZ38" s="8" cm="1">
        <f t="array" ref="BZ38">T38*INDEX(prod_est,$G38+$H38-1,MATCH(BZ$14,$BP$14:$DP$14,0))</f>
        <v>0</v>
      </c>
      <c r="CA38" s="8" cm="1">
        <f t="array" ref="CA38">U38*INDEX(prod_est,$G38+$H38-1,MATCH(CA$14,$BP$14:$DP$14,0))</f>
        <v>0</v>
      </c>
      <c r="CB38" s="8" cm="1">
        <f t="array" ref="CB38">V38*INDEX(prod_est,$G38+$H38-1,MATCH(CB$14,$BP$14:$DP$14,0))</f>
        <v>0</v>
      </c>
      <c r="CC38" s="8" cm="1">
        <f t="array" ref="CC38">W38*INDEX(prod_est,$G38+$H38-1,MATCH(CC$14,$BP$14:$DP$14,0))</f>
        <v>0</v>
      </c>
      <c r="CD38" s="8" cm="1">
        <f t="array" ref="CD38">X38*INDEX(prod_est,$G38+$H38-1,MATCH(CD$14,$BP$14:$DP$14,0))</f>
        <v>0</v>
      </c>
      <c r="CE38" s="8" cm="1">
        <f t="array" ref="CE38">Y38*INDEX(prod_est,$G38+$H38-1,MATCH(CE$14,$BP$14:$DP$14,0))</f>
        <v>0</v>
      </c>
      <c r="CF38" s="8" cm="1">
        <f t="array" ref="CF38">Z38*INDEX(prod_est,$G38+$H38-1,MATCH(CF$14,$BP$14:$DP$14,0))</f>
        <v>0</v>
      </c>
      <c r="CG38" s="8" cm="1">
        <f t="array" ref="CG38">AA38*INDEX(prod_est,$G38+$H38-1,MATCH(CG$14,$BP$14:$DP$14,0))</f>
        <v>0</v>
      </c>
      <c r="CH38" s="8" cm="1">
        <f t="array" ref="CH38">AB38*INDEX(prod_est,$G38+$H38-1,MATCH(CH$14,$BP$14:$DP$14,0))</f>
        <v>0</v>
      </c>
      <c r="CI38" s="8" cm="1">
        <f t="array" ref="CI38">AC38*INDEX(prod_est,$G38+$H38-1,MATCH(CI$14,$BP$14:$DP$14,0))</f>
        <v>0</v>
      </c>
      <c r="CJ38" s="8" cm="1">
        <f t="array" ref="CJ38">AD38*INDEX(prod_est,$G38+$H38-1,MATCH(CJ$14,$BP$14:$DP$14,0))</f>
        <v>0</v>
      </c>
      <c r="CK38" s="8" cm="1">
        <f t="array" ref="CK38">AE38*INDEX(prod_est,$G38+$H38-1,MATCH(CK$14,$BP$14:$DP$14,0))</f>
        <v>0</v>
      </c>
      <c r="CL38" s="8" cm="1">
        <f t="array" ref="CL38">AF38*INDEX(prod_est,$G38+$H38-1,MATCH(CL$14,$BP$14:$DP$14,0))</f>
        <v>0</v>
      </c>
      <c r="CM38" s="8" cm="1">
        <f t="array" ref="CM38">AG38*INDEX(prod_est,$G38+$H38-1,MATCH(CM$14,$BP$14:$DP$14,0))</f>
        <v>0</v>
      </c>
      <c r="CN38" s="8" cm="1">
        <f t="array" ref="CN38">AH38*INDEX(prod_est,$G38+$H38-1,MATCH(CN$14,$BP$14:$DP$14,0))</f>
        <v>0</v>
      </c>
      <c r="CO38" s="8" cm="1">
        <f t="array" ref="CO38">AI38*INDEX(prod_est,$G38+$H38-1,MATCH(CO$14,$BP$14:$DP$14,0))</f>
        <v>0</v>
      </c>
      <c r="CP38" s="8" cm="1">
        <f t="array" ref="CP38">AJ38*INDEX(prod_est,$G38+$H38-1,MATCH(CP$14,$BP$14:$DP$14,0))</f>
        <v>0</v>
      </c>
      <c r="CQ38" s="8" cm="1">
        <f t="array" ref="CQ38">AK38*INDEX(prod_est,$G38+$H38-1,MATCH(CQ$14,$BP$14:$DP$14,0))</f>
        <v>0</v>
      </c>
      <c r="CR38" s="8" cm="1">
        <f t="array" ref="CR38">AL38*INDEX(prod_est,$G38+$H38-1,MATCH(CR$14,$BP$14:$DP$14,0))</f>
        <v>0</v>
      </c>
      <c r="CS38" s="8" cm="1">
        <f t="array" ref="CS38">AM38*INDEX(prod_est,$G38+$H38-1,MATCH(CS$14,$BP$14:$DP$14,0))</f>
        <v>0</v>
      </c>
      <c r="CT38" s="8" cm="1">
        <f t="array" ref="CT38">AN38*INDEX(prod_est,$G38+$H38-1,MATCH(CT$14,$BP$14:$DP$14,0))</f>
        <v>0</v>
      </c>
      <c r="CU38" s="8" cm="1">
        <f t="array" ref="CU38">AO38*INDEX(prod_est,$G38+$H38-1,MATCH(CU$14,$BP$14:$DP$14,0))</f>
        <v>0</v>
      </c>
      <c r="CV38" s="8" cm="1">
        <f t="array" ref="CV38">AP38*INDEX(prod_est,$G38+$H38-1,MATCH(CV$14,$BP$14:$DP$14,0))</f>
        <v>0</v>
      </c>
      <c r="CW38" cm="1">
        <f t="array" ref="CW38">AQ38*INDEX(prod_est,$G38+$H38-1,MATCH(CW$14,$BP$14:$DP$14,0))</f>
        <v>0</v>
      </c>
      <c r="CX38" cm="1">
        <f t="array" ref="CX38">AR38*INDEX(prod_est,$G38+$H38-1,MATCH(CX$14,$BP$14:$DP$14,0))</f>
        <v>0</v>
      </c>
      <c r="CY38" cm="1">
        <f t="array" ref="CY38">AS38*INDEX(prod_est,$G38+$H38-1,MATCH(CY$14,$BP$14:$DP$14,0))</f>
        <v>0</v>
      </c>
      <c r="CZ38" cm="1">
        <f t="array" ref="CZ38">AT38*INDEX(prod_est,$G38+$H38-1,MATCH(CZ$14,$BP$14:$DP$14,0))</f>
        <v>0</v>
      </c>
      <c r="DA38" cm="1">
        <f t="array" ref="DA38">AU38*INDEX(prod_est,$G38+$H38-1,MATCH(DA$14,$BP$14:$DP$14,0))</f>
        <v>0</v>
      </c>
      <c r="DB38" cm="1">
        <f t="array" ref="DB38">AV38*INDEX(prod_est,$G38+$H38-1,MATCH(DB$14,$BP$14:$DP$14,0))</f>
        <v>0</v>
      </c>
      <c r="DC38" cm="1">
        <f t="array" ref="DC38">AW38*INDEX(prod_est,$G38+$H38-1,MATCH(DC$14,$BP$14:$DP$14,0))</f>
        <v>0</v>
      </c>
      <c r="DD38" cm="1">
        <f t="array" ref="DD38">AX38*INDEX(prod_est,$G38+$H38-1,MATCH(DD$14,$BP$14:$DP$14,0))</f>
        <v>0</v>
      </c>
      <c r="DE38" cm="1">
        <f t="array" ref="DE38">AY38*INDEX(prod_est,$G38+$H38-1,MATCH(DE$14,$BP$14:$DP$14,0))</f>
        <v>0</v>
      </c>
      <c r="DF38" cm="1">
        <f t="array" ref="DF38">AZ38*INDEX(prod_est,$G38+$H38-1,MATCH(DF$14,$BP$14:$DP$14,0))</f>
        <v>0</v>
      </c>
      <c r="DG38" cm="1">
        <f t="array" ref="DG38">BA38*INDEX(prod_est,$G38+$H38-1,MATCH(DG$14,$BP$14:$DP$14,0))</f>
        <v>0</v>
      </c>
      <c r="DH38" cm="1">
        <f t="array" ref="DH38">BB38*INDEX(prod_est,$G38+$H38-1,MATCH(DH$14,$BP$14:$DP$14,0))</f>
        <v>0</v>
      </c>
      <c r="DI38" cm="1">
        <f t="array" ref="DI38">BC38*INDEX(prod_est,$G38+$H38-1,MATCH(DI$14,$BP$14:$DP$14,0))</f>
        <v>0</v>
      </c>
      <c r="DJ38" cm="1">
        <f t="array" ref="DJ38">BD38*INDEX(prod_est,$G38+$H38-1,MATCH(DJ$14,$BP$14:$DP$14,0))</f>
        <v>0</v>
      </c>
      <c r="DK38" cm="1">
        <f t="array" ref="DK38">BE38*INDEX(prod_est,$G38+$H38-1,MATCH(DK$14,$BP$14:$DP$14,0))</f>
        <v>0</v>
      </c>
      <c r="DL38" cm="1">
        <f t="array" ref="DL38">BF38*INDEX(prod_est,$G38+$H38-1,MATCH(DL$14,$BP$14:$DP$14,0))</f>
        <v>0</v>
      </c>
      <c r="DM38" cm="1">
        <f t="array" ref="DM38">BG38*INDEX(prod_est,$G38+$H38-1,MATCH(DM$14,$BP$14:$DP$14,0))</f>
        <v>0</v>
      </c>
      <c r="DN38" cm="1">
        <f t="array" ref="DN38">BH38*INDEX(prod_est,$G38+$H38-1,MATCH(DN$14,$BP$14:$DP$14,0))</f>
        <v>0</v>
      </c>
      <c r="DO38" cm="1">
        <f t="array" ref="DO38">BI38*INDEX(prod_est,$G38+$H38-1,MATCH(DO$14,$BP$14:$DP$14,0))</f>
        <v>0</v>
      </c>
      <c r="DP38" cm="1">
        <f t="array" ref="DP38">BJ38*INDEX(prod_est,$G38+$H38-1,MATCH(DP$14,$BP$14:$DP$14,0))</f>
        <v>0</v>
      </c>
    </row>
    <row r="39" spans="1:120" x14ac:dyDescent="0.25">
      <c r="A39" t="s">
        <v>38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17</v>
      </c>
      <c r="H39">
        <f>IFERROR(MATCH(D39,Production_est!$D$4:$D$339,0),"-")</f>
        <v>6</v>
      </c>
      <c r="I39" s="8" cm="1">
        <f t="array" ref="I39">IFERROR(INDEX(Production_est!$E$4:$E$339,H39+G39-1),"-")</f>
        <v>0</v>
      </c>
      <c r="J39" s="42">
        <f t="shared" si="0"/>
        <v>0</v>
      </c>
      <c r="K39" s="42">
        <f t="shared" ref="K39:AP39" si="53">J39*(1-$F$4)</f>
        <v>0</v>
      </c>
      <c r="L39" s="42">
        <f t="shared" si="53"/>
        <v>0</v>
      </c>
      <c r="M39" s="42">
        <f t="shared" si="53"/>
        <v>0</v>
      </c>
      <c r="N39" s="42">
        <f t="shared" si="53"/>
        <v>0</v>
      </c>
      <c r="O39" s="42">
        <f t="shared" si="53"/>
        <v>0</v>
      </c>
      <c r="P39" s="42">
        <f t="shared" si="53"/>
        <v>0</v>
      </c>
      <c r="Q39" s="42">
        <f t="shared" si="53"/>
        <v>0</v>
      </c>
      <c r="R39" s="42">
        <f t="shared" si="53"/>
        <v>0</v>
      </c>
      <c r="S39" s="42">
        <f t="shared" si="53"/>
        <v>0</v>
      </c>
      <c r="T39" s="42">
        <f t="shared" si="53"/>
        <v>0</v>
      </c>
      <c r="U39" s="42">
        <f t="shared" si="53"/>
        <v>0</v>
      </c>
      <c r="V39" s="42">
        <f t="shared" si="53"/>
        <v>0</v>
      </c>
      <c r="W39" s="42">
        <f t="shared" si="53"/>
        <v>0</v>
      </c>
      <c r="X39" s="42">
        <f t="shared" si="53"/>
        <v>0</v>
      </c>
      <c r="Y39" s="42">
        <f t="shared" si="53"/>
        <v>0</v>
      </c>
      <c r="Z39" s="42">
        <f t="shared" si="53"/>
        <v>0</v>
      </c>
      <c r="AA39" s="42">
        <f t="shared" si="53"/>
        <v>0</v>
      </c>
      <c r="AB39" s="42">
        <f t="shared" si="53"/>
        <v>0</v>
      </c>
      <c r="AC39" s="42">
        <f t="shared" si="53"/>
        <v>0</v>
      </c>
      <c r="AD39" s="42">
        <f t="shared" si="53"/>
        <v>0</v>
      </c>
      <c r="AE39" s="42">
        <f t="shared" si="53"/>
        <v>0</v>
      </c>
      <c r="AF39" s="42">
        <f t="shared" si="53"/>
        <v>0</v>
      </c>
      <c r="AG39" s="42">
        <f t="shared" si="53"/>
        <v>0</v>
      </c>
      <c r="AH39" s="42">
        <f t="shared" si="53"/>
        <v>0</v>
      </c>
      <c r="AI39" s="42">
        <f t="shared" si="53"/>
        <v>0</v>
      </c>
      <c r="AJ39" s="42">
        <f t="shared" si="53"/>
        <v>0</v>
      </c>
      <c r="AK39" s="42">
        <f t="shared" si="53"/>
        <v>0</v>
      </c>
      <c r="AL39" s="42">
        <f t="shared" si="53"/>
        <v>0</v>
      </c>
      <c r="AM39" s="42">
        <f t="shared" si="53"/>
        <v>0</v>
      </c>
      <c r="AN39" s="42">
        <f t="shared" si="53"/>
        <v>0</v>
      </c>
      <c r="AO39" s="42">
        <f t="shared" si="53"/>
        <v>0</v>
      </c>
      <c r="AP39" s="42">
        <f t="shared" si="53"/>
        <v>0</v>
      </c>
      <c r="AQ39" s="42">
        <f t="shared" ref="AQ39:BJ39" si="54">AP39*(1-$F$4)</f>
        <v>0</v>
      </c>
      <c r="AR39" s="42">
        <f t="shared" si="54"/>
        <v>0</v>
      </c>
      <c r="AS39" s="42">
        <f t="shared" si="54"/>
        <v>0</v>
      </c>
      <c r="AT39" s="42">
        <f t="shared" si="54"/>
        <v>0</v>
      </c>
      <c r="AU39" s="42">
        <f t="shared" si="54"/>
        <v>0</v>
      </c>
      <c r="AV39" s="42">
        <f t="shared" si="54"/>
        <v>0</v>
      </c>
      <c r="AW39" s="42">
        <f t="shared" si="54"/>
        <v>0</v>
      </c>
      <c r="AX39" s="42">
        <f t="shared" si="54"/>
        <v>0</v>
      </c>
      <c r="AY39" s="42">
        <f t="shared" si="54"/>
        <v>0</v>
      </c>
      <c r="AZ39" s="42">
        <f t="shared" si="54"/>
        <v>0</v>
      </c>
      <c r="BA39" s="42">
        <f t="shared" si="54"/>
        <v>0</v>
      </c>
      <c r="BB39" s="42">
        <f t="shared" si="54"/>
        <v>0</v>
      </c>
      <c r="BC39" s="42">
        <f t="shared" si="54"/>
        <v>0</v>
      </c>
      <c r="BD39" s="42">
        <f t="shared" si="54"/>
        <v>0</v>
      </c>
      <c r="BE39" s="42">
        <f t="shared" si="54"/>
        <v>0</v>
      </c>
      <c r="BF39" s="42">
        <f t="shared" si="54"/>
        <v>0</v>
      </c>
      <c r="BG39" s="42">
        <f t="shared" si="54"/>
        <v>0</v>
      </c>
      <c r="BH39" s="42">
        <f t="shared" si="54"/>
        <v>0</v>
      </c>
      <c r="BI39" s="42">
        <f t="shared" si="54"/>
        <v>0</v>
      </c>
      <c r="BJ39" s="42">
        <f t="shared" si="54"/>
        <v>0</v>
      </c>
      <c r="BK39" t="str">
        <f t="shared" si="3"/>
        <v>02_BD</v>
      </c>
      <c r="BL39" t="str">
        <f t="shared" si="4"/>
        <v>d_ind_cem_16_2_industrial_waste</v>
      </c>
      <c r="BO39" s="8">
        <f t="shared" si="5"/>
        <v>0</v>
      </c>
      <c r="BP39" s="8">
        <f t="shared" si="6"/>
        <v>0</v>
      </c>
      <c r="BQ39" s="8" cm="1">
        <f t="array" ref="BQ39">K39*INDEX(prod_est,$G39+$H39-1,MATCH(BQ$14,$BP$14:$DP$14,0))</f>
        <v>0</v>
      </c>
      <c r="BR39" s="8" cm="1">
        <f t="array" ref="BR39">L39*INDEX(prod_est,$G39+$H39-1,MATCH(BR$14,$BP$14:$DP$14,0))</f>
        <v>0</v>
      </c>
      <c r="BS39" s="8" cm="1">
        <f t="array" ref="BS39">M39*INDEX(prod_est,$G39+$H39-1,MATCH(BS$14,$BP$14:$DP$14,0))</f>
        <v>0</v>
      </c>
      <c r="BT39" s="8" cm="1">
        <f t="array" ref="BT39">N39*INDEX(prod_est,$G39+$H39-1,MATCH(BT$14,$BP$14:$DP$14,0))</f>
        <v>0</v>
      </c>
      <c r="BU39" s="8" cm="1">
        <f t="array" ref="BU39">O39*INDEX(prod_est,$G39+$H39-1,MATCH(BU$14,$BP$14:$DP$14,0))</f>
        <v>0</v>
      </c>
      <c r="BV39" s="8" cm="1">
        <f t="array" ref="BV39">P39*INDEX(prod_est,$G39+$H39-1,MATCH(BV$14,$BP$14:$DP$14,0))</f>
        <v>0</v>
      </c>
      <c r="BW39" s="8" cm="1">
        <f t="array" ref="BW39">Q39*INDEX(prod_est,$G39+$H39-1,MATCH(BW$14,$BP$14:$DP$14,0))</f>
        <v>0</v>
      </c>
      <c r="BX39" s="8" cm="1">
        <f t="array" ref="BX39">R39*INDEX(prod_est,$G39+$H39-1,MATCH(BX$14,$BP$14:$DP$14,0))</f>
        <v>0</v>
      </c>
      <c r="BY39" s="8" cm="1">
        <f t="array" ref="BY39">S39*INDEX(prod_est,$G39+$H39-1,MATCH(BY$14,$BP$14:$DP$14,0))</f>
        <v>0</v>
      </c>
      <c r="BZ39" s="8" cm="1">
        <f t="array" ref="BZ39">T39*INDEX(prod_est,$G39+$H39-1,MATCH(BZ$14,$BP$14:$DP$14,0))</f>
        <v>0</v>
      </c>
      <c r="CA39" s="8" cm="1">
        <f t="array" ref="CA39">U39*INDEX(prod_est,$G39+$H39-1,MATCH(CA$14,$BP$14:$DP$14,0))</f>
        <v>0</v>
      </c>
      <c r="CB39" s="8" cm="1">
        <f t="array" ref="CB39">V39*INDEX(prod_est,$G39+$H39-1,MATCH(CB$14,$BP$14:$DP$14,0))</f>
        <v>0</v>
      </c>
      <c r="CC39" s="8" cm="1">
        <f t="array" ref="CC39">W39*INDEX(prod_est,$G39+$H39-1,MATCH(CC$14,$BP$14:$DP$14,0))</f>
        <v>0</v>
      </c>
      <c r="CD39" s="8" cm="1">
        <f t="array" ref="CD39">X39*INDEX(prod_est,$G39+$H39-1,MATCH(CD$14,$BP$14:$DP$14,0))</f>
        <v>0</v>
      </c>
      <c r="CE39" s="8" cm="1">
        <f t="array" ref="CE39">Y39*INDEX(prod_est,$G39+$H39-1,MATCH(CE$14,$BP$14:$DP$14,0))</f>
        <v>0</v>
      </c>
      <c r="CF39" s="8" cm="1">
        <f t="array" ref="CF39">Z39*INDEX(prod_est,$G39+$H39-1,MATCH(CF$14,$BP$14:$DP$14,0))</f>
        <v>0</v>
      </c>
      <c r="CG39" s="8" cm="1">
        <f t="array" ref="CG39">AA39*INDEX(prod_est,$G39+$H39-1,MATCH(CG$14,$BP$14:$DP$14,0))</f>
        <v>0</v>
      </c>
      <c r="CH39" s="8" cm="1">
        <f t="array" ref="CH39">AB39*INDEX(prod_est,$G39+$H39-1,MATCH(CH$14,$BP$14:$DP$14,0))</f>
        <v>0</v>
      </c>
      <c r="CI39" s="8" cm="1">
        <f t="array" ref="CI39">AC39*INDEX(prod_est,$G39+$H39-1,MATCH(CI$14,$BP$14:$DP$14,0))</f>
        <v>0</v>
      </c>
      <c r="CJ39" s="8" cm="1">
        <f t="array" ref="CJ39">AD39*INDEX(prod_est,$G39+$H39-1,MATCH(CJ$14,$BP$14:$DP$14,0))</f>
        <v>0</v>
      </c>
      <c r="CK39" s="8" cm="1">
        <f t="array" ref="CK39">AE39*INDEX(prod_est,$G39+$H39-1,MATCH(CK$14,$BP$14:$DP$14,0))</f>
        <v>0</v>
      </c>
      <c r="CL39" s="8" cm="1">
        <f t="array" ref="CL39">AF39*INDEX(prod_est,$G39+$H39-1,MATCH(CL$14,$BP$14:$DP$14,0))</f>
        <v>0</v>
      </c>
      <c r="CM39" s="8" cm="1">
        <f t="array" ref="CM39">AG39*INDEX(prod_est,$G39+$H39-1,MATCH(CM$14,$BP$14:$DP$14,0))</f>
        <v>0</v>
      </c>
      <c r="CN39" s="8" cm="1">
        <f t="array" ref="CN39">AH39*INDEX(prod_est,$G39+$H39-1,MATCH(CN$14,$BP$14:$DP$14,0))</f>
        <v>0</v>
      </c>
      <c r="CO39" s="8" cm="1">
        <f t="array" ref="CO39">AI39*INDEX(prod_est,$G39+$H39-1,MATCH(CO$14,$BP$14:$DP$14,0))</f>
        <v>0</v>
      </c>
      <c r="CP39" s="8" cm="1">
        <f t="array" ref="CP39">AJ39*INDEX(prod_est,$G39+$H39-1,MATCH(CP$14,$BP$14:$DP$14,0))</f>
        <v>0</v>
      </c>
      <c r="CQ39" s="8" cm="1">
        <f t="array" ref="CQ39">AK39*INDEX(prod_est,$G39+$H39-1,MATCH(CQ$14,$BP$14:$DP$14,0))</f>
        <v>0</v>
      </c>
      <c r="CR39" s="8" cm="1">
        <f t="array" ref="CR39">AL39*INDEX(prod_est,$G39+$H39-1,MATCH(CR$14,$BP$14:$DP$14,0))</f>
        <v>0</v>
      </c>
      <c r="CS39" s="8" cm="1">
        <f t="array" ref="CS39">AM39*INDEX(prod_est,$G39+$H39-1,MATCH(CS$14,$BP$14:$DP$14,0))</f>
        <v>0</v>
      </c>
      <c r="CT39" s="8" cm="1">
        <f t="array" ref="CT39">AN39*INDEX(prod_est,$G39+$H39-1,MATCH(CT$14,$BP$14:$DP$14,0))</f>
        <v>0</v>
      </c>
      <c r="CU39" s="8" cm="1">
        <f t="array" ref="CU39">AO39*INDEX(prod_est,$G39+$H39-1,MATCH(CU$14,$BP$14:$DP$14,0))</f>
        <v>0</v>
      </c>
      <c r="CV39" s="8" cm="1">
        <f t="array" ref="CV39">AP39*INDEX(prod_est,$G39+$H39-1,MATCH(CV$14,$BP$14:$DP$14,0))</f>
        <v>0</v>
      </c>
      <c r="CW39" cm="1">
        <f t="array" ref="CW39">AQ39*INDEX(prod_est,$G39+$H39-1,MATCH(CW$14,$BP$14:$DP$14,0))</f>
        <v>0</v>
      </c>
      <c r="CX39" cm="1">
        <f t="array" ref="CX39">AR39*INDEX(prod_est,$G39+$H39-1,MATCH(CX$14,$BP$14:$DP$14,0))</f>
        <v>0</v>
      </c>
      <c r="CY39" cm="1">
        <f t="array" ref="CY39">AS39*INDEX(prod_est,$G39+$H39-1,MATCH(CY$14,$BP$14:$DP$14,0))</f>
        <v>0</v>
      </c>
      <c r="CZ39" cm="1">
        <f t="array" ref="CZ39">AT39*INDEX(prod_est,$G39+$H39-1,MATCH(CZ$14,$BP$14:$DP$14,0))</f>
        <v>0</v>
      </c>
      <c r="DA39" cm="1">
        <f t="array" ref="DA39">AU39*INDEX(prod_est,$G39+$H39-1,MATCH(DA$14,$BP$14:$DP$14,0))</f>
        <v>0</v>
      </c>
      <c r="DB39" cm="1">
        <f t="array" ref="DB39">AV39*INDEX(prod_est,$G39+$H39-1,MATCH(DB$14,$BP$14:$DP$14,0))</f>
        <v>0</v>
      </c>
      <c r="DC39" cm="1">
        <f t="array" ref="DC39">AW39*INDEX(prod_est,$G39+$H39-1,MATCH(DC$14,$BP$14:$DP$14,0))</f>
        <v>0</v>
      </c>
      <c r="DD39" cm="1">
        <f t="array" ref="DD39">AX39*INDEX(prod_est,$G39+$H39-1,MATCH(DD$14,$BP$14:$DP$14,0))</f>
        <v>0</v>
      </c>
      <c r="DE39" cm="1">
        <f t="array" ref="DE39">AY39*INDEX(prod_est,$G39+$H39-1,MATCH(DE$14,$BP$14:$DP$14,0))</f>
        <v>0</v>
      </c>
      <c r="DF39" cm="1">
        <f t="array" ref="DF39">AZ39*INDEX(prod_est,$G39+$H39-1,MATCH(DF$14,$BP$14:$DP$14,0))</f>
        <v>0</v>
      </c>
      <c r="DG39" cm="1">
        <f t="array" ref="DG39">BA39*INDEX(prod_est,$G39+$H39-1,MATCH(DG$14,$BP$14:$DP$14,0))</f>
        <v>0</v>
      </c>
      <c r="DH39" cm="1">
        <f t="array" ref="DH39">BB39*INDEX(prod_est,$G39+$H39-1,MATCH(DH$14,$BP$14:$DP$14,0))</f>
        <v>0</v>
      </c>
      <c r="DI39" cm="1">
        <f t="array" ref="DI39">BC39*INDEX(prod_est,$G39+$H39-1,MATCH(DI$14,$BP$14:$DP$14,0))</f>
        <v>0</v>
      </c>
      <c r="DJ39" cm="1">
        <f t="array" ref="DJ39">BD39*INDEX(prod_est,$G39+$H39-1,MATCH(DJ$14,$BP$14:$DP$14,0))</f>
        <v>0</v>
      </c>
      <c r="DK39" cm="1">
        <f t="array" ref="DK39">BE39*INDEX(prod_est,$G39+$H39-1,MATCH(DK$14,$BP$14:$DP$14,0))</f>
        <v>0</v>
      </c>
      <c r="DL39" cm="1">
        <f t="array" ref="DL39">BF39*INDEX(prod_est,$G39+$H39-1,MATCH(DL$14,$BP$14:$DP$14,0))</f>
        <v>0</v>
      </c>
      <c r="DM39" cm="1">
        <f t="array" ref="DM39">BG39*INDEX(prod_est,$G39+$H39-1,MATCH(DM$14,$BP$14:$DP$14,0))</f>
        <v>0</v>
      </c>
      <c r="DN39" cm="1">
        <f t="array" ref="DN39">BH39*INDEX(prod_est,$G39+$H39-1,MATCH(DN$14,$BP$14:$DP$14,0))</f>
        <v>0</v>
      </c>
      <c r="DO39" cm="1">
        <f t="array" ref="DO39">BI39*INDEX(prod_est,$G39+$H39-1,MATCH(DO$14,$BP$14:$DP$14,0))</f>
        <v>0</v>
      </c>
      <c r="DP39" cm="1">
        <f t="array" ref="DP39">BJ39*INDEX(prod_est,$G39+$H39-1,MATCH(DP$14,$BP$14:$DP$14,0))</f>
        <v>0</v>
      </c>
    </row>
    <row r="40" spans="1:120" x14ac:dyDescent="0.25">
      <c r="A40" t="s">
        <v>38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17</v>
      </c>
      <c r="H40">
        <f>IFERROR(MATCH(D40,Production_est!$D$4:$D$339,0),"-")</f>
        <v>6</v>
      </c>
      <c r="I40" s="8" cm="1">
        <f t="array" ref="I40">IFERROR(INDEX(Production_est!$E$4:$E$339,H40+G40-1),"-")</f>
        <v>0</v>
      </c>
      <c r="J40" s="42">
        <f t="shared" si="0"/>
        <v>0</v>
      </c>
      <c r="K40" s="42">
        <f t="shared" ref="K40:AP40" si="55">J40*(1-$F$4)</f>
        <v>0</v>
      </c>
      <c r="L40" s="42">
        <f t="shared" si="55"/>
        <v>0</v>
      </c>
      <c r="M40" s="42">
        <f t="shared" si="55"/>
        <v>0</v>
      </c>
      <c r="N40" s="42">
        <f t="shared" si="55"/>
        <v>0</v>
      </c>
      <c r="O40" s="42">
        <f t="shared" si="55"/>
        <v>0</v>
      </c>
      <c r="P40" s="42">
        <f t="shared" si="55"/>
        <v>0</v>
      </c>
      <c r="Q40" s="42">
        <f t="shared" si="55"/>
        <v>0</v>
      </c>
      <c r="R40" s="42">
        <f t="shared" si="55"/>
        <v>0</v>
      </c>
      <c r="S40" s="42">
        <f t="shared" si="55"/>
        <v>0</v>
      </c>
      <c r="T40" s="42">
        <f t="shared" si="55"/>
        <v>0</v>
      </c>
      <c r="U40" s="42">
        <f t="shared" si="55"/>
        <v>0</v>
      </c>
      <c r="V40" s="42">
        <f t="shared" si="55"/>
        <v>0</v>
      </c>
      <c r="W40" s="42">
        <f t="shared" si="55"/>
        <v>0</v>
      </c>
      <c r="X40" s="42">
        <f t="shared" si="55"/>
        <v>0</v>
      </c>
      <c r="Y40" s="42">
        <f t="shared" si="55"/>
        <v>0</v>
      </c>
      <c r="Z40" s="42">
        <f t="shared" si="55"/>
        <v>0</v>
      </c>
      <c r="AA40" s="42">
        <f t="shared" si="55"/>
        <v>0</v>
      </c>
      <c r="AB40" s="42">
        <f t="shared" si="55"/>
        <v>0</v>
      </c>
      <c r="AC40" s="42">
        <f t="shared" si="55"/>
        <v>0</v>
      </c>
      <c r="AD40" s="42">
        <f t="shared" si="55"/>
        <v>0</v>
      </c>
      <c r="AE40" s="42">
        <f t="shared" si="55"/>
        <v>0</v>
      </c>
      <c r="AF40" s="42">
        <f t="shared" si="55"/>
        <v>0</v>
      </c>
      <c r="AG40" s="42">
        <f t="shared" si="55"/>
        <v>0</v>
      </c>
      <c r="AH40" s="42">
        <f t="shared" si="55"/>
        <v>0</v>
      </c>
      <c r="AI40" s="42">
        <f t="shared" si="55"/>
        <v>0</v>
      </c>
      <c r="AJ40" s="42">
        <f t="shared" si="55"/>
        <v>0</v>
      </c>
      <c r="AK40" s="42">
        <f t="shared" si="55"/>
        <v>0</v>
      </c>
      <c r="AL40" s="42">
        <f t="shared" si="55"/>
        <v>0</v>
      </c>
      <c r="AM40" s="42">
        <f t="shared" si="55"/>
        <v>0</v>
      </c>
      <c r="AN40" s="42">
        <f t="shared" si="55"/>
        <v>0</v>
      </c>
      <c r="AO40" s="42">
        <f t="shared" si="55"/>
        <v>0</v>
      </c>
      <c r="AP40" s="42">
        <f t="shared" si="55"/>
        <v>0</v>
      </c>
      <c r="AQ40" s="42">
        <f t="shared" ref="AQ40:BJ40" si="56">AP40*(1-$F$4)</f>
        <v>0</v>
      </c>
      <c r="AR40" s="42">
        <f t="shared" si="56"/>
        <v>0</v>
      </c>
      <c r="AS40" s="42">
        <f t="shared" si="56"/>
        <v>0</v>
      </c>
      <c r="AT40" s="42">
        <f t="shared" si="56"/>
        <v>0</v>
      </c>
      <c r="AU40" s="42">
        <f t="shared" si="56"/>
        <v>0</v>
      </c>
      <c r="AV40" s="42">
        <f t="shared" si="56"/>
        <v>0</v>
      </c>
      <c r="AW40" s="42">
        <f t="shared" si="56"/>
        <v>0</v>
      </c>
      <c r="AX40" s="42">
        <f t="shared" si="56"/>
        <v>0</v>
      </c>
      <c r="AY40" s="42">
        <f t="shared" si="56"/>
        <v>0</v>
      </c>
      <c r="AZ40" s="42">
        <f t="shared" si="56"/>
        <v>0</v>
      </c>
      <c r="BA40" s="42">
        <f t="shared" si="56"/>
        <v>0</v>
      </c>
      <c r="BB40" s="42">
        <f t="shared" si="56"/>
        <v>0</v>
      </c>
      <c r="BC40" s="42">
        <f t="shared" si="56"/>
        <v>0</v>
      </c>
      <c r="BD40" s="42">
        <f t="shared" si="56"/>
        <v>0</v>
      </c>
      <c r="BE40" s="42">
        <f t="shared" si="56"/>
        <v>0</v>
      </c>
      <c r="BF40" s="42">
        <f t="shared" si="56"/>
        <v>0</v>
      </c>
      <c r="BG40" s="42">
        <f t="shared" si="56"/>
        <v>0</v>
      </c>
      <c r="BH40" s="42">
        <f t="shared" si="56"/>
        <v>0</v>
      </c>
      <c r="BI40" s="42">
        <f t="shared" si="56"/>
        <v>0</v>
      </c>
      <c r="BJ40" s="42">
        <f t="shared" si="56"/>
        <v>0</v>
      </c>
      <c r="BK40" t="str">
        <f t="shared" si="3"/>
        <v>02_BD</v>
      </c>
      <c r="BL40" t="str">
        <f t="shared" si="4"/>
        <v>d_ind_cem_16_3_msw_ren</v>
      </c>
      <c r="BO40" s="8">
        <f t="shared" si="5"/>
        <v>0</v>
      </c>
      <c r="BP40" s="8">
        <f t="shared" si="6"/>
        <v>0</v>
      </c>
      <c r="BQ40" s="8" cm="1">
        <f t="array" ref="BQ40">K40*INDEX(prod_est,$G40+$H40-1,MATCH(BQ$14,$BP$14:$DP$14,0))</f>
        <v>0</v>
      </c>
      <c r="BR40" s="8" cm="1">
        <f t="array" ref="BR40">L40*INDEX(prod_est,$G40+$H40-1,MATCH(BR$14,$BP$14:$DP$14,0))</f>
        <v>0</v>
      </c>
      <c r="BS40" s="8" cm="1">
        <f t="array" ref="BS40">M40*INDEX(prod_est,$G40+$H40-1,MATCH(BS$14,$BP$14:$DP$14,0))</f>
        <v>0</v>
      </c>
      <c r="BT40" s="8" cm="1">
        <f t="array" ref="BT40">N40*INDEX(prod_est,$G40+$H40-1,MATCH(BT$14,$BP$14:$DP$14,0))</f>
        <v>0</v>
      </c>
      <c r="BU40" s="8" cm="1">
        <f t="array" ref="BU40">O40*INDEX(prod_est,$G40+$H40-1,MATCH(BU$14,$BP$14:$DP$14,0))</f>
        <v>0</v>
      </c>
      <c r="BV40" s="8" cm="1">
        <f t="array" ref="BV40">P40*INDEX(prod_est,$G40+$H40-1,MATCH(BV$14,$BP$14:$DP$14,0))</f>
        <v>0</v>
      </c>
      <c r="BW40" s="8" cm="1">
        <f t="array" ref="BW40">Q40*INDEX(prod_est,$G40+$H40-1,MATCH(BW$14,$BP$14:$DP$14,0))</f>
        <v>0</v>
      </c>
      <c r="BX40" s="8" cm="1">
        <f t="array" ref="BX40">R40*INDEX(prod_est,$G40+$H40-1,MATCH(BX$14,$BP$14:$DP$14,0))</f>
        <v>0</v>
      </c>
      <c r="BY40" s="8" cm="1">
        <f t="array" ref="BY40">S40*INDEX(prod_est,$G40+$H40-1,MATCH(BY$14,$BP$14:$DP$14,0))</f>
        <v>0</v>
      </c>
      <c r="BZ40" s="8" cm="1">
        <f t="array" ref="BZ40">T40*INDEX(prod_est,$G40+$H40-1,MATCH(BZ$14,$BP$14:$DP$14,0))</f>
        <v>0</v>
      </c>
      <c r="CA40" s="8" cm="1">
        <f t="array" ref="CA40">U40*INDEX(prod_est,$G40+$H40-1,MATCH(CA$14,$BP$14:$DP$14,0))</f>
        <v>0</v>
      </c>
      <c r="CB40" s="8" cm="1">
        <f t="array" ref="CB40">V40*INDEX(prod_est,$G40+$H40-1,MATCH(CB$14,$BP$14:$DP$14,0))</f>
        <v>0</v>
      </c>
      <c r="CC40" s="8" cm="1">
        <f t="array" ref="CC40">W40*INDEX(prod_est,$G40+$H40-1,MATCH(CC$14,$BP$14:$DP$14,0))</f>
        <v>0</v>
      </c>
      <c r="CD40" s="8" cm="1">
        <f t="array" ref="CD40">X40*INDEX(prod_est,$G40+$H40-1,MATCH(CD$14,$BP$14:$DP$14,0))</f>
        <v>0</v>
      </c>
      <c r="CE40" s="8" cm="1">
        <f t="array" ref="CE40">Y40*INDEX(prod_est,$G40+$H40-1,MATCH(CE$14,$BP$14:$DP$14,0))</f>
        <v>0</v>
      </c>
      <c r="CF40" s="8" cm="1">
        <f t="array" ref="CF40">Z40*INDEX(prod_est,$G40+$H40-1,MATCH(CF$14,$BP$14:$DP$14,0))</f>
        <v>0</v>
      </c>
      <c r="CG40" s="8" cm="1">
        <f t="array" ref="CG40">AA40*INDEX(prod_est,$G40+$H40-1,MATCH(CG$14,$BP$14:$DP$14,0))</f>
        <v>0</v>
      </c>
      <c r="CH40" s="8" cm="1">
        <f t="array" ref="CH40">AB40*INDEX(prod_est,$G40+$H40-1,MATCH(CH$14,$BP$14:$DP$14,0))</f>
        <v>0</v>
      </c>
      <c r="CI40" s="8" cm="1">
        <f t="array" ref="CI40">AC40*INDEX(prod_est,$G40+$H40-1,MATCH(CI$14,$BP$14:$DP$14,0))</f>
        <v>0</v>
      </c>
      <c r="CJ40" s="8" cm="1">
        <f t="array" ref="CJ40">AD40*INDEX(prod_est,$G40+$H40-1,MATCH(CJ$14,$BP$14:$DP$14,0))</f>
        <v>0</v>
      </c>
      <c r="CK40" s="8" cm="1">
        <f t="array" ref="CK40">AE40*INDEX(prod_est,$G40+$H40-1,MATCH(CK$14,$BP$14:$DP$14,0))</f>
        <v>0</v>
      </c>
      <c r="CL40" s="8" cm="1">
        <f t="array" ref="CL40">AF40*INDEX(prod_est,$G40+$H40-1,MATCH(CL$14,$BP$14:$DP$14,0))</f>
        <v>0</v>
      </c>
      <c r="CM40" s="8" cm="1">
        <f t="array" ref="CM40">AG40*INDEX(prod_est,$G40+$H40-1,MATCH(CM$14,$BP$14:$DP$14,0))</f>
        <v>0</v>
      </c>
      <c r="CN40" s="8" cm="1">
        <f t="array" ref="CN40">AH40*INDEX(prod_est,$G40+$H40-1,MATCH(CN$14,$BP$14:$DP$14,0))</f>
        <v>0</v>
      </c>
      <c r="CO40" s="8" cm="1">
        <f t="array" ref="CO40">AI40*INDEX(prod_est,$G40+$H40-1,MATCH(CO$14,$BP$14:$DP$14,0))</f>
        <v>0</v>
      </c>
      <c r="CP40" s="8" cm="1">
        <f t="array" ref="CP40">AJ40*INDEX(prod_est,$G40+$H40-1,MATCH(CP$14,$BP$14:$DP$14,0))</f>
        <v>0</v>
      </c>
      <c r="CQ40" s="8" cm="1">
        <f t="array" ref="CQ40">AK40*INDEX(prod_est,$G40+$H40-1,MATCH(CQ$14,$BP$14:$DP$14,0))</f>
        <v>0</v>
      </c>
      <c r="CR40" s="8" cm="1">
        <f t="array" ref="CR40">AL40*INDEX(prod_est,$G40+$H40-1,MATCH(CR$14,$BP$14:$DP$14,0))</f>
        <v>0</v>
      </c>
      <c r="CS40" s="8" cm="1">
        <f t="array" ref="CS40">AM40*INDEX(prod_est,$G40+$H40-1,MATCH(CS$14,$BP$14:$DP$14,0))</f>
        <v>0</v>
      </c>
      <c r="CT40" s="8" cm="1">
        <f t="array" ref="CT40">AN40*INDEX(prod_est,$G40+$H40-1,MATCH(CT$14,$BP$14:$DP$14,0))</f>
        <v>0</v>
      </c>
      <c r="CU40" s="8" cm="1">
        <f t="array" ref="CU40">AO40*INDEX(prod_est,$G40+$H40-1,MATCH(CU$14,$BP$14:$DP$14,0))</f>
        <v>0</v>
      </c>
      <c r="CV40" s="8" cm="1">
        <f t="array" ref="CV40">AP40*INDEX(prod_est,$G40+$H40-1,MATCH(CV$14,$BP$14:$DP$14,0))</f>
        <v>0</v>
      </c>
      <c r="CW40" cm="1">
        <f t="array" ref="CW40">AQ40*INDEX(prod_est,$G40+$H40-1,MATCH(CW$14,$BP$14:$DP$14,0))</f>
        <v>0</v>
      </c>
      <c r="CX40" cm="1">
        <f t="array" ref="CX40">AR40*INDEX(prod_est,$G40+$H40-1,MATCH(CX$14,$BP$14:$DP$14,0))</f>
        <v>0</v>
      </c>
      <c r="CY40" cm="1">
        <f t="array" ref="CY40">AS40*INDEX(prod_est,$G40+$H40-1,MATCH(CY$14,$BP$14:$DP$14,0))</f>
        <v>0</v>
      </c>
      <c r="CZ40" cm="1">
        <f t="array" ref="CZ40">AT40*INDEX(prod_est,$G40+$H40-1,MATCH(CZ$14,$BP$14:$DP$14,0))</f>
        <v>0</v>
      </c>
      <c r="DA40" cm="1">
        <f t="array" ref="DA40">AU40*INDEX(prod_est,$G40+$H40-1,MATCH(DA$14,$BP$14:$DP$14,0))</f>
        <v>0</v>
      </c>
      <c r="DB40" cm="1">
        <f t="array" ref="DB40">AV40*INDEX(prod_est,$G40+$H40-1,MATCH(DB$14,$BP$14:$DP$14,0))</f>
        <v>0</v>
      </c>
      <c r="DC40" cm="1">
        <f t="array" ref="DC40">AW40*INDEX(prod_est,$G40+$H40-1,MATCH(DC$14,$BP$14:$DP$14,0))</f>
        <v>0</v>
      </c>
      <c r="DD40" cm="1">
        <f t="array" ref="DD40">AX40*INDEX(prod_est,$G40+$H40-1,MATCH(DD$14,$BP$14:$DP$14,0))</f>
        <v>0</v>
      </c>
      <c r="DE40" cm="1">
        <f t="array" ref="DE40">AY40*INDEX(prod_est,$G40+$H40-1,MATCH(DE$14,$BP$14:$DP$14,0))</f>
        <v>0</v>
      </c>
      <c r="DF40" cm="1">
        <f t="array" ref="DF40">AZ40*INDEX(prod_est,$G40+$H40-1,MATCH(DF$14,$BP$14:$DP$14,0))</f>
        <v>0</v>
      </c>
      <c r="DG40" cm="1">
        <f t="array" ref="DG40">BA40*INDEX(prod_est,$G40+$H40-1,MATCH(DG$14,$BP$14:$DP$14,0))</f>
        <v>0</v>
      </c>
      <c r="DH40" cm="1">
        <f t="array" ref="DH40">BB40*INDEX(prod_est,$G40+$H40-1,MATCH(DH$14,$BP$14:$DP$14,0))</f>
        <v>0</v>
      </c>
      <c r="DI40" cm="1">
        <f t="array" ref="DI40">BC40*INDEX(prod_est,$G40+$H40-1,MATCH(DI$14,$BP$14:$DP$14,0))</f>
        <v>0</v>
      </c>
      <c r="DJ40" cm="1">
        <f t="array" ref="DJ40">BD40*INDEX(prod_est,$G40+$H40-1,MATCH(DJ$14,$BP$14:$DP$14,0))</f>
        <v>0</v>
      </c>
      <c r="DK40" cm="1">
        <f t="array" ref="DK40">BE40*INDEX(prod_est,$G40+$H40-1,MATCH(DK$14,$BP$14:$DP$14,0))</f>
        <v>0</v>
      </c>
      <c r="DL40" cm="1">
        <f t="array" ref="DL40">BF40*INDEX(prod_est,$G40+$H40-1,MATCH(DL$14,$BP$14:$DP$14,0))</f>
        <v>0</v>
      </c>
      <c r="DM40" cm="1">
        <f t="array" ref="DM40">BG40*INDEX(prod_est,$G40+$H40-1,MATCH(DM$14,$BP$14:$DP$14,0))</f>
        <v>0</v>
      </c>
      <c r="DN40" cm="1">
        <f t="array" ref="DN40">BH40*INDEX(prod_est,$G40+$H40-1,MATCH(DN$14,$BP$14:$DP$14,0))</f>
        <v>0</v>
      </c>
      <c r="DO40" cm="1">
        <f t="array" ref="DO40">BI40*INDEX(prod_est,$G40+$H40-1,MATCH(DO$14,$BP$14:$DP$14,0))</f>
        <v>0</v>
      </c>
      <c r="DP40" cm="1">
        <f t="array" ref="DP40">BJ40*INDEX(prod_est,$G40+$H40-1,MATCH(DP$14,$BP$14:$DP$14,0))</f>
        <v>0</v>
      </c>
    </row>
    <row r="41" spans="1:120" x14ac:dyDescent="0.25">
      <c r="A41" t="s">
        <v>38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17</v>
      </c>
      <c r="H41">
        <f>IFERROR(MATCH(D41,Production_est!$D$4:$D$339,0),"-")</f>
        <v>6</v>
      </c>
      <c r="I41" s="8" cm="1">
        <f t="array" ref="I41">IFERROR(INDEX(Production_est!$E$4:$E$339,H41+G41-1),"-")</f>
        <v>0</v>
      </c>
      <c r="J41" s="42">
        <f t="shared" si="0"/>
        <v>0</v>
      </c>
      <c r="K41" s="42">
        <f t="shared" ref="K41:AP41" si="57">J41*(1-$F$4)</f>
        <v>0</v>
      </c>
      <c r="L41" s="42">
        <f t="shared" si="57"/>
        <v>0</v>
      </c>
      <c r="M41" s="42">
        <f t="shared" si="57"/>
        <v>0</v>
      </c>
      <c r="N41" s="42">
        <f t="shared" si="57"/>
        <v>0</v>
      </c>
      <c r="O41" s="42">
        <f t="shared" si="57"/>
        <v>0</v>
      </c>
      <c r="P41" s="42">
        <f t="shared" si="57"/>
        <v>0</v>
      </c>
      <c r="Q41" s="42">
        <f t="shared" si="57"/>
        <v>0</v>
      </c>
      <c r="R41" s="42">
        <f t="shared" si="57"/>
        <v>0</v>
      </c>
      <c r="S41" s="42">
        <f t="shared" si="57"/>
        <v>0</v>
      </c>
      <c r="T41" s="42">
        <f t="shared" si="57"/>
        <v>0</v>
      </c>
      <c r="U41" s="42">
        <f t="shared" si="57"/>
        <v>0</v>
      </c>
      <c r="V41" s="42">
        <f t="shared" si="57"/>
        <v>0</v>
      </c>
      <c r="W41" s="42">
        <f t="shared" si="57"/>
        <v>0</v>
      </c>
      <c r="X41" s="42">
        <f t="shared" si="57"/>
        <v>0</v>
      </c>
      <c r="Y41" s="42">
        <f t="shared" si="57"/>
        <v>0</v>
      </c>
      <c r="Z41" s="42">
        <f t="shared" si="57"/>
        <v>0</v>
      </c>
      <c r="AA41" s="42">
        <f t="shared" si="57"/>
        <v>0</v>
      </c>
      <c r="AB41" s="42">
        <f t="shared" si="57"/>
        <v>0</v>
      </c>
      <c r="AC41" s="42">
        <f t="shared" si="57"/>
        <v>0</v>
      </c>
      <c r="AD41" s="42">
        <f t="shared" si="57"/>
        <v>0</v>
      </c>
      <c r="AE41" s="42">
        <f t="shared" si="57"/>
        <v>0</v>
      </c>
      <c r="AF41" s="42">
        <f t="shared" si="57"/>
        <v>0</v>
      </c>
      <c r="AG41" s="42">
        <f t="shared" si="57"/>
        <v>0</v>
      </c>
      <c r="AH41" s="42">
        <f t="shared" si="57"/>
        <v>0</v>
      </c>
      <c r="AI41" s="42">
        <f t="shared" si="57"/>
        <v>0</v>
      </c>
      <c r="AJ41" s="42">
        <f t="shared" si="57"/>
        <v>0</v>
      </c>
      <c r="AK41" s="42">
        <f t="shared" si="57"/>
        <v>0</v>
      </c>
      <c r="AL41" s="42">
        <f t="shared" si="57"/>
        <v>0</v>
      </c>
      <c r="AM41" s="42">
        <f t="shared" si="57"/>
        <v>0</v>
      </c>
      <c r="AN41" s="42">
        <f t="shared" si="57"/>
        <v>0</v>
      </c>
      <c r="AO41" s="42">
        <f t="shared" si="57"/>
        <v>0</v>
      </c>
      <c r="AP41" s="42">
        <f t="shared" si="57"/>
        <v>0</v>
      </c>
      <c r="AQ41" s="42">
        <f t="shared" ref="AQ41:BJ46" si="58">AP41*(1-$F$4)</f>
        <v>0</v>
      </c>
      <c r="AR41" s="42">
        <f t="shared" si="58"/>
        <v>0</v>
      </c>
      <c r="AS41" s="42">
        <f t="shared" si="58"/>
        <v>0</v>
      </c>
      <c r="AT41" s="42">
        <f t="shared" si="58"/>
        <v>0</v>
      </c>
      <c r="AU41" s="42">
        <f t="shared" si="58"/>
        <v>0</v>
      </c>
      <c r="AV41" s="42">
        <f t="shared" si="58"/>
        <v>0</v>
      </c>
      <c r="AW41" s="42">
        <f t="shared" si="58"/>
        <v>0</v>
      </c>
      <c r="AX41" s="42">
        <f t="shared" si="58"/>
        <v>0</v>
      </c>
      <c r="AY41" s="42">
        <f t="shared" si="58"/>
        <v>0</v>
      </c>
      <c r="AZ41" s="42">
        <f t="shared" si="58"/>
        <v>0</v>
      </c>
      <c r="BA41" s="42">
        <f t="shared" si="58"/>
        <v>0</v>
      </c>
      <c r="BB41" s="42">
        <f t="shared" si="58"/>
        <v>0</v>
      </c>
      <c r="BC41" s="42">
        <f t="shared" si="58"/>
        <v>0</v>
      </c>
      <c r="BD41" s="42">
        <f t="shared" si="58"/>
        <v>0</v>
      </c>
      <c r="BE41" s="42">
        <f t="shared" si="58"/>
        <v>0</v>
      </c>
      <c r="BF41" s="42">
        <f t="shared" si="58"/>
        <v>0</v>
      </c>
      <c r="BG41" s="42">
        <f t="shared" si="58"/>
        <v>0</v>
      </c>
      <c r="BH41" s="42">
        <f t="shared" si="58"/>
        <v>0</v>
      </c>
      <c r="BI41" s="42">
        <f t="shared" si="58"/>
        <v>0</v>
      </c>
      <c r="BJ41" s="42">
        <f t="shared" si="58"/>
        <v>0</v>
      </c>
      <c r="BK41" t="str">
        <f t="shared" si="3"/>
        <v>02_BD</v>
      </c>
      <c r="BL41" t="str">
        <f t="shared" si="4"/>
        <v>d_ind_cem_16_4_msw_nonr</v>
      </c>
      <c r="BO41" s="8">
        <f t="shared" si="5"/>
        <v>0</v>
      </c>
      <c r="BP41" s="8">
        <f t="shared" si="6"/>
        <v>0</v>
      </c>
      <c r="BQ41" s="8" cm="1">
        <f t="array" ref="BQ41">K41*INDEX(prod_est,$G41+$H41-1,MATCH(BQ$14,$BP$14:$DP$14,0))</f>
        <v>0</v>
      </c>
      <c r="BR41" s="8" cm="1">
        <f t="array" ref="BR41">L41*INDEX(prod_est,$G41+$H41-1,MATCH(BR$14,$BP$14:$DP$14,0))</f>
        <v>0</v>
      </c>
      <c r="BS41" s="8" cm="1">
        <f t="array" ref="BS41">M41*INDEX(prod_est,$G41+$H41-1,MATCH(BS$14,$BP$14:$DP$14,0))</f>
        <v>0</v>
      </c>
      <c r="BT41" s="8" cm="1">
        <f t="array" ref="BT41">N41*INDEX(prod_est,$G41+$H41-1,MATCH(BT$14,$BP$14:$DP$14,0))</f>
        <v>0</v>
      </c>
      <c r="BU41" s="8" cm="1">
        <f t="array" ref="BU41">O41*INDEX(prod_est,$G41+$H41-1,MATCH(BU$14,$BP$14:$DP$14,0))</f>
        <v>0</v>
      </c>
      <c r="BV41" s="8" cm="1">
        <f t="array" ref="BV41">P41*INDEX(prod_est,$G41+$H41-1,MATCH(BV$14,$BP$14:$DP$14,0))</f>
        <v>0</v>
      </c>
      <c r="BW41" s="8" cm="1">
        <f t="array" ref="BW41">Q41*INDEX(prod_est,$G41+$H41-1,MATCH(BW$14,$BP$14:$DP$14,0))</f>
        <v>0</v>
      </c>
      <c r="BX41" s="8" cm="1">
        <f t="array" ref="BX41">R41*INDEX(prod_est,$G41+$H41-1,MATCH(BX$14,$BP$14:$DP$14,0))</f>
        <v>0</v>
      </c>
      <c r="BY41" s="8" cm="1">
        <f t="array" ref="BY41">S41*INDEX(prod_est,$G41+$H41-1,MATCH(BY$14,$BP$14:$DP$14,0))</f>
        <v>0</v>
      </c>
      <c r="BZ41" s="8" cm="1">
        <f t="array" ref="BZ41">T41*INDEX(prod_est,$G41+$H41-1,MATCH(BZ$14,$BP$14:$DP$14,0))</f>
        <v>0</v>
      </c>
      <c r="CA41" s="8" cm="1">
        <f t="array" ref="CA41">U41*INDEX(prod_est,$G41+$H41-1,MATCH(CA$14,$BP$14:$DP$14,0))</f>
        <v>0</v>
      </c>
      <c r="CB41" s="8" cm="1">
        <f t="array" ref="CB41">V41*INDEX(prod_est,$G41+$H41-1,MATCH(CB$14,$BP$14:$DP$14,0))</f>
        <v>0</v>
      </c>
      <c r="CC41" s="8" cm="1">
        <f t="array" ref="CC41">W41*INDEX(prod_est,$G41+$H41-1,MATCH(CC$14,$BP$14:$DP$14,0))</f>
        <v>0</v>
      </c>
      <c r="CD41" s="8" cm="1">
        <f t="array" ref="CD41">X41*INDEX(prod_est,$G41+$H41-1,MATCH(CD$14,$BP$14:$DP$14,0))</f>
        <v>0</v>
      </c>
      <c r="CE41" s="8" cm="1">
        <f t="array" ref="CE41">Y41*INDEX(prod_est,$G41+$H41-1,MATCH(CE$14,$BP$14:$DP$14,0))</f>
        <v>0</v>
      </c>
      <c r="CF41" s="8" cm="1">
        <f t="array" ref="CF41">Z41*INDEX(prod_est,$G41+$H41-1,MATCH(CF$14,$BP$14:$DP$14,0))</f>
        <v>0</v>
      </c>
      <c r="CG41" s="8" cm="1">
        <f t="array" ref="CG41">AA41*INDEX(prod_est,$G41+$H41-1,MATCH(CG$14,$BP$14:$DP$14,0))</f>
        <v>0</v>
      </c>
      <c r="CH41" s="8" cm="1">
        <f t="array" ref="CH41">AB41*INDEX(prod_est,$G41+$H41-1,MATCH(CH$14,$BP$14:$DP$14,0))</f>
        <v>0</v>
      </c>
      <c r="CI41" s="8" cm="1">
        <f t="array" ref="CI41">AC41*INDEX(prod_est,$G41+$H41-1,MATCH(CI$14,$BP$14:$DP$14,0))</f>
        <v>0</v>
      </c>
      <c r="CJ41" s="8" cm="1">
        <f t="array" ref="CJ41">AD41*INDEX(prod_est,$G41+$H41-1,MATCH(CJ$14,$BP$14:$DP$14,0))</f>
        <v>0</v>
      </c>
      <c r="CK41" s="8" cm="1">
        <f t="array" ref="CK41">AE41*INDEX(prod_est,$G41+$H41-1,MATCH(CK$14,$BP$14:$DP$14,0))</f>
        <v>0</v>
      </c>
      <c r="CL41" s="8" cm="1">
        <f t="array" ref="CL41">AF41*INDEX(prod_est,$G41+$H41-1,MATCH(CL$14,$BP$14:$DP$14,0))</f>
        <v>0</v>
      </c>
      <c r="CM41" s="8" cm="1">
        <f t="array" ref="CM41">AG41*INDEX(prod_est,$G41+$H41-1,MATCH(CM$14,$BP$14:$DP$14,0))</f>
        <v>0</v>
      </c>
      <c r="CN41" s="8" cm="1">
        <f t="array" ref="CN41">AH41*INDEX(prod_est,$G41+$H41-1,MATCH(CN$14,$BP$14:$DP$14,0))</f>
        <v>0</v>
      </c>
      <c r="CO41" s="8" cm="1">
        <f t="array" ref="CO41">AI41*INDEX(prod_est,$G41+$H41-1,MATCH(CO$14,$BP$14:$DP$14,0))</f>
        <v>0</v>
      </c>
      <c r="CP41" s="8" cm="1">
        <f t="array" ref="CP41">AJ41*INDEX(prod_est,$G41+$H41-1,MATCH(CP$14,$BP$14:$DP$14,0))</f>
        <v>0</v>
      </c>
      <c r="CQ41" s="8" cm="1">
        <f t="array" ref="CQ41">AK41*INDEX(prod_est,$G41+$H41-1,MATCH(CQ$14,$BP$14:$DP$14,0))</f>
        <v>0</v>
      </c>
      <c r="CR41" s="8" cm="1">
        <f t="array" ref="CR41">AL41*INDEX(prod_est,$G41+$H41-1,MATCH(CR$14,$BP$14:$DP$14,0))</f>
        <v>0</v>
      </c>
      <c r="CS41" s="8" cm="1">
        <f t="array" ref="CS41">AM41*INDEX(prod_est,$G41+$H41-1,MATCH(CS$14,$BP$14:$DP$14,0))</f>
        <v>0</v>
      </c>
      <c r="CT41" s="8" cm="1">
        <f t="array" ref="CT41">AN41*INDEX(prod_est,$G41+$H41-1,MATCH(CT$14,$BP$14:$DP$14,0))</f>
        <v>0</v>
      </c>
      <c r="CU41" s="8" cm="1">
        <f t="array" ref="CU41">AO41*INDEX(prod_est,$G41+$H41-1,MATCH(CU$14,$BP$14:$DP$14,0))</f>
        <v>0</v>
      </c>
      <c r="CV41" s="8" cm="1">
        <f t="array" ref="CV41">AP41*INDEX(prod_est,$G41+$H41-1,MATCH(CV$14,$BP$14:$DP$14,0))</f>
        <v>0</v>
      </c>
      <c r="CW41" cm="1">
        <f t="array" ref="CW41">AQ41*INDEX(prod_est,$G41+$H41-1,MATCH(CW$14,$BP$14:$DP$14,0))</f>
        <v>0</v>
      </c>
      <c r="CX41" cm="1">
        <f t="array" ref="CX41">AR41*INDEX(prod_est,$G41+$H41-1,MATCH(CX$14,$BP$14:$DP$14,0))</f>
        <v>0</v>
      </c>
      <c r="CY41" cm="1">
        <f t="array" ref="CY41">AS41*INDEX(prod_est,$G41+$H41-1,MATCH(CY$14,$BP$14:$DP$14,0))</f>
        <v>0</v>
      </c>
      <c r="CZ41" cm="1">
        <f t="array" ref="CZ41">AT41*INDEX(prod_est,$G41+$H41-1,MATCH(CZ$14,$BP$14:$DP$14,0))</f>
        <v>0</v>
      </c>
      <c r="DA41" cm="1">
        <f t="array" ref="DA41">AU41*INDEX(prod_est,$G41+$H41-1,MATCH(DA$14,$BP$14:$DP$14,0))</f>
        <v>0</v>
      </c>
      <c r="DB41" cm="1">
        <f t="array" ref="DB41">AV41*INDEX(prod_est,$G41+$H41-1,MATCH(DB$14,$BP$14:$DP$14,0))</f>
        <v>0</v>
      </c>
      <c r="DC41" cm="1">
        <f t="array" ref="DC41">AW41*INDEX(prod_est,$G41+$H41-1,MATCH(DC$14,$BP$14:$DP$14,0))</f>
        <v>0</v>
      </c>
      <c r="DD41" cm="1">
        <f t="array" ref="DD41">AX41*INDEX(prod_est,$G41+$H41-1,MATCH(DD$14,$BP$14:$DP$14,0))</f>
        <v>0</v>
      </c>
      <c r="DE41" cm="1">
        <f t="array" ref="DE41">AY41*INDEX(prod_est,$G41+$H41-1,MATCH(DE$14,$BP$14:$DP$14,0))</f>
        <v>0</v>
      </c>
      <c r="DF41" cm="1">
        <f t="array" ref="DF41">AZ41*INDEX(prod_est,$G41+$H41-1,MATCH(DF$14,$BP$14:$DP$14,0))</f>
        <v>0</v>
      </c>
      <c r="DG41" cm="1">
        <f t="array" ref="DG41">BA41*INDEX(prod_est,$G41+$H41-1,MATCH(DG$14,$BP$14:$DP$14,0))</f>
        <v>0</v>
      </c>
      <c r="DH41" cm="1">
        <f t="array" ref="DH41">BB41*INDEX(prod_est,$G41+$H41-1,MATCH(DH$14,$BP$14:$DP$14,0))</f>
        <v>0</v>
      </c>
      <c r="DI41" cm="1">
        <f t="array" ref="DI41">BC41*INDEX(prod_est,$G41+$H41-1,MATCH(DI$14,$BP$14:$DP$14,0))</f>
        <v>0</v>
      </c>
      <c r="DJ41" cm="1">
        <f t="array" ref="DJ41">BD41*INDEX(prod_est,$G41+$H41-1,MATCH(DJ$14,$BP$14:$DP$14,0))</f>
        <v>0</v>
      </c>
      <c r="DK41" cm="1">
        <f t="array" ref="DK41">BE41*INDEX(prod_est,$G41+$H41-1,MATCH(DK$14,$BP$14:$DP$14,0))</f>
        <v>0</v>
      </c>
      <c r="DL41" cm="1">
        <f t="array" ref="DL41">BF41*INDEX(prod_est,$G41+$H41-1,MATCH(DL$14,$BP$14:$DP$14,0))</f>
        <v>0</v>
      </c>
      <c r="DM41" cm="1">
        <f t="array" ref="DM41">BG41*INDEX(prod_est,$G41+$H41-1,MATCH(DM$14,$BP$14:$DP$14,0))</f>
        <v>0</v>
      </c>
      <c r="DN41" cm="1">
        <f t="array" ref="DN41">BH41*INDEX(prod_est,$G41+$H41-1,MATCH(DN$14,$BP$14:$DP$14,0))</f>
        <v>0</v>
      </c>
      <c r="DO41" cm="1">
        <f t="array" ref="DO41">BI41*INDEX(prod_est,$G41+$H41-1,MATCH(DO$14,$BP$14:$DP$14,0))</f>
        <v>0</v>
      </c>
      <c r="DP41" cm="1">
        <f t="array" ref="DP41">BJ41*INDEX(prod_est,$G41+$H41-1,MATCH(DP$14,$BP$14:$DP$14,0))</f>
        <v>0</v>
      </c>
    </row>
    <row r="42" spans="1:120" x14ac:dyDescent="0.25">
      <c r="A42" t="s">
        <v>38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17</v>
      </c>
      <c r="H42">
        <f>IFERROR(MATCH(D42,Production_est!$D$4:$D$339,0),"-")</f>
        <v>6</v>
      </c>
      <c r="I42" s="8" cm="1">
        <f t="array" ref="I42">IFERROR(INDEX(Production_est!$E$4:$E$339,H42+G42-1),"-")</f>
        <v>0</v>
      </c>
      <c r="J42" s="42">
        <f t="shared" si="0"/>
        <v>0</v>
      </c>
      <c r="K42" s="42">
        <f t="shared" ref="K42:AP42" si="59">J42*(1-$F$4)</f>
        <v>0</v>
      </c>
      <c r="L42" s="42">
        <f t="shared" si="59"/>
        <v>0</v>
      </c>
      <c r="M42" s="42">
        <f t="shared" si="59"/>
        <v>0</v>
      </c>
      <c r="N42" s="42">
        <f t="shared" si="59"/>
        <v>0</v>
      </c>
      <c r="O42" s="42">
        <f t="shared" si="59"/>
        <v>0</v>
      </c>
      <c r="P42" s="42">
        <f t="shared" si="59"/>
        <v>0</v>
      </c>
      <c r="Q42" s="42">
        <f t="shared" si="59"/>
        <v>0</v>
      </c>
      <c r="R42" s="42">
        <f t="shared" si="59"/>
        <v>0</v>
      </c>
      <c r="S42" s="42">
        <f t="shared" si="59"/>
        <v>0</v>
      </c>
      <c r="T42" s="42">
        <f t="shared" si="59"/>
        <v>0</v>
      </c>
      <c r="U42" s="42">
        <f t="shared" si="59"/>
        <v>0</v>
      </c>
      <c r="V42" s="42">
        <f t="shared" si="59"/>
        <v>0</v>
      </c>
      <c r="W42" s="42">
        <f t="shared" si="59"/>
        <v>0</v>
      </c>
      <c r="X42" s="42">
        <f t="shared" si="59"/>
        <v>0</v>
      </c>
      <c r="Y42" s="42">
        <f t="shared" si="59"/>
        <v>0</v>
      </c>
      <c r="Z42" s="42">
        <f t="shared" si="59"/>
        <v>0</v>
      </c>
      <c r="AA42" s="42">
        <f t="shared" si="59"/>
        <v>0</v>
      </c>
      <c r="AB42" s="42">
        <f t="shared" si="59"/>
        <v>0</v>
      </c>
      <c r="AC42" s="42">
        <f t="shared" si="59"/>
        <v>0</v>
      </c>
      <c r="AD42" s="42">
        <f t="shared" si="59"/>
        <v>0</v>
      </c>
      <c r="AE42" s="42">
        <f t="shared" si="59"/>
        <v>0</v>
      </c>
      <c r="AF42" s="42">
        <f t="shared" si="59"/>
        <v>0</v>
      </c>
      <c r="AG42" s="42">
        <f t="shared" si="59"/>
        <v>0</v>
      </c>
      <c r="AH42" s="42">
        <f t="shared" si="59"/>
        <v>0</v>
      </c>
      <c r="AI42" s="42">
        <f t="shared" si="59"/>
        <v>0</v>
      </c>
      <c r="AJ42" s="42">
        <f t="shared" si="59"/>
        <v>0</v>
      </c>
      <c r="AK42" s="42">
        <f t="shared" si="59"/>
        <v>0</v>
      </c>
      <c r="AL42" s="42">
        <f t="shared" si="59"/>
        <v>0</v>
      </c>
      <c r="AM42" s="42">
        <f t="shared" si="59"/>
        <v>0</v>
      </c>
      <c r="AN42" s="42">
        <f t="shared" si="59"/>
        <v>0</v>
      </c>
      <c r="AO42" s="42">
        <f t="shared" si="59"/>
        <v>0</v>
      </c>
      <c r="AP42" s="42">
        <f t="shared" si="59"/>
        <v>0</v>
      </c>
      <c r="AQ42" s="42">
        <f t="shared" si="58"/>
        <v>0</v>
      </c>
      <c r="AR42" s="42">
        <f t="shared" si="58"/>
        <v>0</v>
      </c>
      <c r="AS42" s="42">
        <f t="shared" si="58"/>
        <v>0</v>
      </c>
      <c r="AT42" s="42">
        <f t="shared" si="58"/>
        <v>0</v>
      </c>
      <c r="AU42" s="42">
        <f t="shared" si="58"/>
        <v>0</v>
      </c>
      <c r="AV42" s="42">
        <f t="shared" si="58"/>
        <v>0</v>
      </c>
      <c r="AW42" s="42">
        <f t="shared" si="58"/>
        <v>0</v>
      </c>
      <c r="AX42" s="42">
        <f t="shared" si="58"/>
        <v>0</v>
      </c>
      <c r="AY42" s="42">
        <f t="shared" si="58"/>
        <v>0</v>
      </c>
      <c r="AZ42" s="42">
        <f t="shared" si="58"/>
        <v>0</v>
      </c>
      <c r="BA42" s="42">
        <f t="shared" si="58"/>
        <v>0</v>
      </c>
      <c r="BB42" s="42">
        <f t="shared" si="58"/>
        <v>0</v>
      </c>
      <c r="BC42" s="42">
        <f t="shared" si="58"/>
        <v>0</v>
      </c>
      <c r="BD42" s="42">
        <f t="shared" si="58"/>
        <v>0</v>
      </c>
      <c r="BE42" s="42">
        <f t="shared" si="58"/>
        <v>0</v>
      </c>
      <c r="BF42" s="42">
        <f t="shared" si="58"/>
        <v>0</v>
      </c>
      <c r="BG42" s="42">
        <f t="shared" si="58"/>
        <v>0</v>
      </c>
      <c r="BH42" s="42">
        <f t="shared" si="58"/>
        <v>0</v>
      </c>
      <c r="BI42" s="42">
        <f t="shared" si="58"/>
        <v>0</v>
      </c>
      <c r="BJ42" s="42">
        <f t="shared" si="58"/>
        <v>0</v>
      </c>
      <c r="BK42" t="str">
        <f t="shared" si="3"/>
        <v>02_BD</v>
      </c>
      <c r="BL42" t="str">
        <f t="shared" si="4"/>
        <v>d_ind_cem_16_5_biogasoline</v>
      </c>
      <c r="BO42" s="8">
        <f t="shared" si="5"/>
        <v>0</v>
      </c>
      <c r="BP42" s="8">
        <f t="shared" si="6"/>
        <v>0</v>
      </c>
      <c r="BQ42" s="8" cm="1">
        <f t="array" ref="BQ42">K42*INDEX(prod_est,$G42+$H42-1,MATCH(BQ$14,$BP$14:$DP$14,0))</f>
        <v>0</v>
      </c>
      <c r="BR42" s="8" cm="1">
        <f t="array" ref="BR42">L42*INDEX(prod_est,$G42+$H42-1,MATCH(BR$14,$BP$14:$DP$14,0))</f>
        <v>0</v>
      </c>
      <c r="BS42" s="8" cm="1">
        <f t="array" ref="BS42">M42*INDEX(prod_est,$G42+$H42-1,MATCH(BS$14,$BP$14:$DP$14,0))</f>
        <v>0</v>
      </c>
      <c r="BT42" s="8" cm="1">
        <f t="array" ref="BT42">N42*INDEX(prod_est,$G42+$H42-1,MATCH(BT$14,$BP$14:$DP$14,0))</f>
        <v>0</v>
      </c>
      <c r="BU42" s="8" cm="1">
        <f t="array" ref="BU42">O42*INDEX(prod_est,$G42+$H42-1,MATCH(BU$14,$BP$14:$DP$14,0))</f>
        <v>0</v>
      </c>
      <c r="BV42" s="8" cm="1">
        <f t="array" ref="BV42">P42*INDEX(prod_est,$G42+$H42-1,MATCH(BV$14,$BP$14:$DP$14,0))</f>
        <v>0</v>
      </c>
      <c r="BW42" s="8" cm="1">
        <f t="array" ref="BW42">Q42*INDEX(prod_est,$G42+$H42-1,MATCH(BW$14,$BP$14:$DP$14,0))</f>
        <v>0</v>
      </c>
      <c r="BX42" s="8" cm="1">
        <f t="array" ref="BX42">R42*INDEX(prod_est,$G42+$H42-1,MATCH(BX$14,$BP$14:$DP$14,0))</f>
        <v>0</v>
      </c>
      <c r="BY42" s="8" cm="1">
        <f t="array" ref="BY42">S42*INDEX(prod_est,$G42+$H42-1,MATCH(BY$14,$BP$14:$DP$14,0))</f>
        <v>0</v>
      </c>
      <c r="BZ42" s="8" cm="1">
        <f t="array" ref="BZ42">T42*INDEX(prod_est,$G42+$H42-1,MATCH(BZ$14,$BP$14:$DP$14,0))</f>
        <v>0</v>
      </c>
      <c r="CA42" s="8" cm="1">
        <f t="array" ref="CA42">U42*INDEX(prod_est,$G42+$H42-1,MATCH(CA$14,$BP$14:$DP$14,0))</f>
        <v>0</v>
      </c>
      <c r="CB42" s="8" cm="1">
        <f t="array" ref="CB42">V42*INDEX(prod_est,$G42+$H42-1,MATCH(CB$14,$BP$14:$DP$14,0))</f>
        <v>0</v>
      </c>
      <c r="CC42" s="8" cm="1">
        <f t="array" ref="CC42">W42*INDEX(prod_est,$G42+$H42-1,MATCH(CC$14,$BP$14:$DP$14,0))</f>
        <v>0</v>
      </c>
      <c r="CD42" s="8" cm="1">
        <f t="array" ref="CD42">X42*INDEX(prod_est,$G42+$H42-1,MATCH(CD$14,$BP$14:$DP$14,0))</f>
        <v>0</v>
      </c>
      <c r="CE42" s="8" cm="1">
        <f t="array" ref="CE42">Y42*INDEX(prod_est,$G42+$H42-1,MATCH(CE$14,$BP$14:$DP$14,0))</f>
        <v>0</v>
      </c>
      <c r="CF42" s="8" cm="1">
        <f t="array" ref="CF42">Z42*INDEX(prod_est,$G42+$H42-1,MATCH(CF$14,$BP$14:$DP$14,0))</f>
        <v>0</v>
      </c>
      <c r="CG42" s="8" cm="1">
        <f t="array" ref="CG42">AA42*INDEX(prod_est,$G42+$H42-1,MATCH(CG$14,$BP$14:$DP$14,0))</f>
        <v>0</v>
      </c>
      <c r="CH42" s="8" cm="1">
        <f t="array" ref="CH42">AB42*INDEX(prod_est,$G42+$H42-1,MATCH(CH$14,$BP$14:$DP$14,0))</f>
        <v>0</v>
      </c>
      <c r="CI42" s="8" cm="1">
        <f t="array" ref="CI42">AC42*INDEX(prod_est,$G42+$H42-1,MATCH(CI$14,$BP$14:$DP$14,0))</f>
        <v>0</v>
      </c>
      <c r="CJ42" s="8" cm="1">
        <f t="array" ref="CJ42">AD42*INDEX(prod_est,$G42+$H42-1,MATCH(CJ$14,$BP$14:$DP$14,0))</f>
        <v>0</v>
      </c>
      <c r="CK42" s="8" cm="1">
        <f t="array" ref="CK42">AE42*INDEX(prod_est,$G42+$H42-1,MATCH(CK$14,$BP$14:$DP$14,0))</f>
        <v>0</v>
      </c>
      <c r="CL42" s="8" cm="1">
        <f t="array" ref="CL42">AF42*INDEX(prod_est,$G42+$H42-1,MATCH(CL$14,$BP$14:$DP$14,0))</f>
        <v>0</v>
      </c>
      <c r="CM42" s="8" cm="1">
        <f t="array" ref="CM42">AG42*INDEX(prod_est,$G42+$H42-1,MATCH(CM$14,$BP$14:$DP$14,0))</f>
        <v>0</v>
      </c>
      <c r="CN42" s="8" cm="1">
        <f t="array" ref="CN42">AH42*INDEX(prod_est,$G42+$H42-1,MATCH(CN$14,$BP$14:$DP$14,0))</f>
        <v>0</v>
      </c>
      <c r="CO42" s="8" cm="1">
        <f t="array" ref="CO42">AI42*INDEX(prod_est,$G42+$H42-1,MATCH(CO$14,$BP$14:$DP$14,0))</f>
        <v>0</v>
      </c>
      <c r="CP42" s="8" cm="1">
        <f t="array" ref="CP42">AJ42*INDEX(prod_est,$G42+$H42-1,MATCH(CP$14,$BP$14:$DP$14,0))</f>
        <v>0</v>
      </c>
      <c r="CQ42" s="8" cm="1">
        <f t="array" ref="CQ42">AK42*INDEX(prod_est,$G42+$H42-1,MATCH(CQ$14,$BP$14:$DP$14,0))</f>
        <v>0</v>
      </c>
      <c r="CR42" s="8" cm="1">
        <f t="array" ref="CR42">AL42*INDEX(prod_est,$G42+$H42-1,MATCH(CR$14,$BP$14:$DP$14,0))</f>
        <v>0</v>
      </c>
      <c r="CS42" s="8" cm="1">
        <f t="array" ref="CS42">AM42*INDEX(prod_est,$G42+$H42-1,MATCH(CS$14,$BP$14:$DP$14,0))</f>
        <v>0</v>
      </c>
      <c r="CT42" s="8" cm="1">
        <f t="array" ref="CT42">AN42*INDEX(prod_est,$G42+$H42-1,MATCH(CT$14,$BP$14:$DP$14,0))</f>
        <v>0</v>
      </c>
      <c r="CU42" s="8" cm="1">
        <f t="array" ref="CU42">AO42*INDEX(prod_est,$G42+$H42-1,MATCH(CU$14,$BP$14:$DP$14,0))</f>
        <v>0</v>
      </c>
      <c r="CV42" s="8" cm="1">
        <f t="array" ref="CV42">AP42*INDEX(prod_est,$G42+$H42-1,MATCH(CV$14,$BP$14:$DP$14,0))</f>
        <v>0</v>
      </c>
      <c r="CW42" cm="1">
        <f t="array" ref="CW42">AQ42*INDEX(prod_est,$G42+$H42-1,MATCH(CW$14,$BP$14:$DP$14,0))</f>
        <v>0</v>
      </c>
      <c r="CX42" cm="1">
        <f t="array" ref="CX42">AR42*INDEX(prod_est,$G42+$H42-1,MATCH(CX$14,$BP$14:$DP$14,0))</f>
        <v>0</v>
      </c>
      <c r="CY42" cm="1">
        <f t="array" ref="CY42">AS42*INDEX(prod_est,$G42+$H42-1,MATCH(CY$14,$BP$14:$DP$14,0))</f>
        <v>0</v>
      </c>
      <c r="CZ42" cm="1">
        <f t="array" ref="CZ42">AT42*INDEX(prod_est,$G42+$H42-1,MATCH(CZ$14,$BP$14:$DP$14,0))</f>
        <v>0</v>
      </c>
      <c r="DA42" cm="1">
        <f t="array" ref="DA42">AU42*INDEX(prod_est,$G42+$H42-1,MATCH(DA$14,$BP$14:$DP$14,0))</f>
        <v>0</v>
      </c>
      <c r="DB42" cm="1">
        <f t="array" ref="DB42">AV42*INDEX(prod_est,$G42+$H42-1,MATCH(DB$14,$BP$14:$DP$14,0))</f>
        <v>0</v>
      </c>
      <c r="DC42" cm="1">
        <f t="array" ref="DC42">AW42*INDEX(prod_est,$G42+$H42-1,MATCH(DC$14,$BP$14:$DP$14,0))</f>
        <v>0</v>
      </c>
      <c r="DD42" cm="1">
        <f t="array" ref="DD42">AX42*INDEX(prod_est,$G42+$H42-1,MATCH(DD$14,$BP$14:$DP$14,0))</f>
        <v>0</v>
      </c>
      <c r="DE42" cm="1">
        <f t="array" ref="DE42">AY42*INDEX(prod_est,$G42+$H42-1,MATCH(DE$14,$BP$14:$DP$14,0))</f>
        <v>0</v>
      </c>
      <c r="DF42" cm="1">
        <f t="array" ref="DF42">AZ42*INDEX(prod_est,$G42+$H42-1,MATCH(DF$14,$BP$14:$DP$14,0))</f>
        <v>0</v>
      </c>
      <c r="DG42" cm="1">
        <f t="array" ref="DG42">BA42*INDEX(prod_est,$G42+$H42-1,MATCH(DG$14,$BP$14:$DP$14,0))</f>
        <v>0</v>
      </c>
      <c r="DH42" cm="1">
        <f t="array" ref="DH42">BB42*INDEX(prod_est,$G42+$H42-1,MATCH(DH$14,$BP$14:$DP$14,0))</f>
        <v>0</v>
      </c>
      <c r="DI42" cm="1">
        <f t="array" ref="DI42">BC42*INDEX(prod_est,$G42+$H42-1,MATCH(DI$14,$BP$14:$DP$14,0))</f>
        <v>0</v>
      </c>
      <c r="DJ42" cm="1">
        <f t="array" ref="DJ42">BD42*INDEX(prod_est,$G42+$H42-1,MATCH(DJ$14,$BP$14:$DP$14,0))</f>
        <v>0</v>
      </c>
      <c r="DK42" cm="1">
        <f t="array" ref="DK42">BE42*INDEX(prod_est,$G42+$H42-1,MATCH(DK$14,$BP$14:$DP$14,0))</f>
        <v>0</v>
      </c>
      <c r="DL42" cm="1">
        <f t="array" ref="DL42">BF42*INDEX(prod_est,$G42+$H42-1,MATCH(DL$14,$BP$14:$DP$14,0))</f>
        <v>0</v>
      </c>
      <c r="DM42" cm="1">
        <f t="array" ref="DM42">BG42*INDEX(prod_est,$G42+$H42-1,MATCH(DM$14,$BP$14:$DP$14,0))</f>
        <v>0</v>
      </c>
      <c r="DN42" cm="1">
        <f t="array" ref="DN42">BH42*INDEX(prod_est,$G42+$H42-1,MATCH(DN$14,$BP$14:$DP$14,0))</f>
        <v>0</v>
      </c>
      <c r="DO42" cm="1">
        <f t="array" ref="DO42">BI42*INDEX(prod_est,$G42+$H42-1,MATCH(DO$14,$BP$14:$DP$14,0))</f>
        <v>0</v>
      </c>
      <c r="DP42" cm="1">
        <f t="array" ref="DP42">BJ42*INDEX(prod_est,$G42+$H42-1,MATCH(DP$14,$BP$14:$DP$14,0))</f>
        <v>0</v>
      </c>
    </row>
    <row r="43" spans="1:120" x14ac:dyDescent="0.25">
      <c r="A43" t="s">
        <v>38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17</v>
      </c>
      <c r="H43">
        <f>IFERROR(MATCH(D43,Production_est!$D$4:$D$339,0),"-")</f>
        <v>6</v>
      </c>
      <c r="I43" s="8" cm="1">
        <f t="array" ref="I43">IFERROR(INDEX(Production_est!$E$4:$E$339,H43+G43-1),"-")</f>
        <v>0</v>
      </c>
      <c r="J43" s="42">
        <f t="shared" si="0"/>
        <v>0</v>
      </c>
      <c r="K43" s="42">
        <f t="shared" ref="K43:AP43" si="60">J43*(1-$F$4)</f>
        <v>0</v>
      </c>
      <c r="L43" s="42">
        <f t="shared" si="60"/>
        <v>0</v>
      </c>
      <c r="M43" s="42">
        <f t="shared" si="60"/>
        <v>0</v>
      </c>
      <c r="N43" s="42">
        <f t="shared" si="60"/>
        <v>0</v>
      </c>
      <c r="O43" s="42">
        <f t="shared" si="60"/>
        <v>0</v>
      </c>
      <c r="P43" s="42">
        <f t="shared" si="60"/>
        <v>0</v>
      </c>
      <c r="Q43" s="42">
        <f t="shared" si="60"/>
        <v>0</v>
      </c>
      <c r="R43" s="42">
        <f t="shared" si="60"/>
        <v>0</v>
      </c>
      <c r="S43" s="42">
        <f t="shared" si="60"/>
        <v>0</v>
      </c>
      <c r="T43" s="42">
        <f t="shared" si="60"/>
        <v>0</v>
      </c>
      <c r="U43" s="42">
        <f t="shared" si="60"/>
        <v>0</v>
      </c>
      <c r="V43" s="42">
        <f t="shared" si="60"/>
        <v>0</v>
      </c>
      <c r="W43" s="42">
        <f t="shared" si="60"/>
        <v>0</v>
      </c>
      <c r="X43" s="42">
        <f t="shared" si="60"/>
        <v>0</v>
      </c>
      <c r="Y43" s="42">
        <f t="shared" si="60"/>
        <v>0</v>
      </c>
      <c r="Z43" s="42">
        <f t="shared" si="60"/>
        <v>0</v>
      </c>
      <c r="AA43" s="42">
        <f t="shared" si="60"/>
        <v>0</v>
      </c>
      <c r="AB43" s="42">
        <f t="shared" si="60"/>
        <v>0</v>
      </c>
      <c r="AC43" s="42">
        <f t="shared" si="60"/>
        <v>0</v>
      </c>
      <c r="AD43" s="42">
        <f t="shared" si="60"/>
        <v>0</v>
      </c>
      <c r="AE43" s="42">
        <f t="shared" si="60"/>
        <v>0</v>
      </c>
      <c r="AF43" s="42">
        <f t="shared" si="60"/>
        <v>0</v>
      </c>
      <c r="AG43" s="42">
        <f t="shared" si="60"/>
        <v>0</v>
      </c>
      <c r="AH43" s="42">
        <f t="shared" si="60"/>
        <v>0</v>
      </c>
      <c r="AI43" s="42">
        <f t="shared" si="60"/>
        <v>0</v>
      </c>
      <c r="AJ43" s="42">
        <f t="shared" si="60"/>
        <v>0</v>
      </c>
      <c r="AK43" s="42">
        <f t="shared" si="60"/>
        <v>0</v>
      </c>
      <c r="AL43" s="42">
        <f t="shared" si="60"/>
        <v>0</v>
      </c>
      <c r="AM43" s="42">
        <f t="shared" si="60"/>
        <v>0</v>
      </c>
      <c r="AN43" s="42">
        <f t="shared" si="60"/>
        <v>0</v>
      </c>
      <c r="AO43" s="42">
        <f t="shared" si="60"/>
        <v>0</v>
      </c>
      <c r="AP43" s="42">
        <f t="shared" si="60"/>
        <v>0</v>
      </c>
      <c r="AQ43" s="42">
        <f t="shared" si="58"/>
        <v>0</v>
      </c>
      <c r="AR43" s="42">
        <f t="shared" si="58"/>
        <v>0</v>
      </c>
      <c r="AS43" s="42">
        <f t="shared" si="58"/>
        <v>0</v>
      </c>
      <c r="AT43" s="42">
        <f t="shared" si="58"/>
        <v>0</v>
      </c>
      <c r="AU43" s="42">
        <f t="shared" si="58"/>
        <v>0</v>
      </c>
      <c r="AV43" s="42">
        <f t="shared" si="58"/>
        <v>0</v>
      </c>
      <c r="AW43" s="42">
        <f t="shared" si="58"/>
        <v>0</v>
      </c>
      <c r="AX43" s="42">
        <f t="shared" si="58"/>
        <v>0</v>
      </c>
      <c r="AY43" s="42">
        <f t="shared" si="58"/>
        <v>0</v>
      </c>
      <c r="AZ43" s="42">
        <f t="shared" si="58"/>
        <v>0</v>
      </c>
      <c r="BA43" s="42">
        <f t="shared" si="58"/>
        <v>0</v>
      </c>
      <c r="BB43" s="42">
        <f t="shared" si="58"/>
        <v>0</v>
      </c>
      <c r="BC43" s="42">
        <f t="shared" si="58"/>
        <v>0</v>
      </c>
      <c r="BD43" s="42">
        <f t="shared" si="58"/>
        <v>0</v>
      </c>
      <c r="BE43" s="42">
        <f t="shared" si="58"/>
        <v>0</v>
      </c>
      <c r="BF43" s="42">
        <f t="shared" si="58"/>
        <v>0</v>
      </c>
      <c r="BG43" s="42">
        <f t="shared" si="58"/>
        <v>0</v>
      </c>
      <c r="BH43" s="42">
        <f t="shared" si="58"/>
        <v>0</v>
      </c>
      <c r="BI43" s="42">
        <f t="shared" si="58"/>
        <v>0</v>
      </c>
      <c r="BJ43" s="42">
        <f t="shared" si="58"/>
        <v>0</v>
      </c>
      <c r="BK43" t="str">
        <f t="shared" si="3"/>
        <v>02_BD</v>
      </c>
      <c r="BL43" t="str">
        <f t="shared" si="4"/>
        <v>d_ind_cem_16_6_biodiesel</v>
      </c>
      <c r="BO43" s="8">
        <f t="shared" si="5"/>
        <v>0</v>
      </c>
      <c r="BP43" s="8">
        <f t="shared" si="6"/>
        <v>0</v>
      </c>
      <c r="BQ43" s="8" cm="1">
        <f t="array" ref="BQ43">K43*INDEX(prod_est,$G43+$H43-1,MATCH(BQ$14,$BP$14:$DP$14,0))</f>
        <v>0</v>
      </c>
      <c r="BR43" s="8" cm="1">
        <f t="array" ref="BR43">L43*INDEX(prod_est,$G43+$H43-1,MATCH(BR$14,$BP$14:$DP$14,0))</f>
        <v>0</v>
      </c>
      <c r="BS43" s="8" cm="1">
        <f t="array" ref="BS43">M43*INDEX(prod_est,$G43+$H43-1,MATCH(BS$14,$BP$14:$DP$14,0))</f>
        <v>0</v>
      </c>
      <c r="BT43" s="8" cm="1">
        <f t="array" ref="BT43">N43*INDEX(prod_est,$G43+$H43-1,MATCH(BT$14,$BP$14:$DP$14,0))</f>
        <v>0</v>
      </c>
      <c r="BU43" s="8" cm="1">
        <f t="array" ref="BU43">O43*INDEX(prod_est,$G43+$H43-1,MATCH(BU$14,$BP$14:$DP$14,0))</f>
        <v>0</v>
      </c>
      <c r="BV43" s="8" cm="1">
        <f t="array" ref="BV43">P43*INDEX(prod_est,$G43+$H43-1,MATCH(BV$14,$BP$14:$DP$14,0))</f>
        <v>0</v>
      </c>
      <c r="BW43" s="8" cm="1">
        <f t="array" ref="BW43">Q43*INDEX(prod_est,$G43+$H43-1,MATCH(BW$14,$BP$14:$DP$14,0))</f>
        <v>0</v>
      </c>
      <c r="BX43" s="8" cm="1">
        <f t="array" ref="BX43">R43*INDEX(prod_est,$G43+$H43-1,MATCH(BX$14,$BP$14:$DP$14,0))</f>
        <v>0</v>
      </c>
      <c r="BY43" s="8" cm="1">
        <f t="array" ref="BY43">S43*INDEX(prod_est,$G43+$H43-1,MATCH(BY$14,$BP$14:$DP$14,0))</f>
        <v>0</v>
      </c>
      <c r="BZ43" s="8" cm="1">
        <f t="array" ref="BZ43">T43*INDEX(prod_est,$G43+$H43-1,MATCH(BZ$14,$BP$14:$DP$14,0))</f>
        <v>0</v>
      </c>
      <c r="CA43" s="8" cm="1">
        <f t="array" ref="CA43">U43*INDEX(prod_est,$G43+$H43-1,MATCH(CA$14,$BP$14:$DP$14,0))</f>
        <v>0</v>
      </c>
      <c r="CB43" s="8" cm="1">
        <f t="array" ref="CB43">V43*INDEX(prod_est,$G43+$H43-1,MATCH(CB$14,$BP$14:$DP$14,0))</f>
        <v>0</v>
      </c>
      <c r="CC43" s="8" cm="1">
        <f t="array" ref="CC43">W43*INDEX(prod_est,$G43+$H43-1,MATCH(CC$14,$BP$14:$DP$14,0))</f>
        <v>0</v>
      </c>
      <c r="CD43" s="8" cm="1">
        <f t="array" ref="CD43">X43*INDEX(prod_est,$G43+$H43-1,MATCH(CD$14,$BP$14:$DP$14,0))</f>
        <v>0</v>
      </c>
      <c r="CE43" s="8" cm="1">
        <f t="array" ref="CE43">Y43*INDEX(prod_est,$G43+$H43-1,MATCH(CE$14,$BP$14:$DP$14,0))</f>
        <v>0</v>
      </c>
      <c r="CF43" s="8" cm="1">
        <f t="array" ref="CF43">Z43*INDEX(prod_est,$G43+$H43-1,MATCH(CF$14,$BP$14:$DP$14,0))</f>
        <v>0</v>
      </c>
      <c r="CG43" s="8" cm="1">
        <f t="array" ref="CG43">AA43*INDEX(prod_est,$G43+$H43-1,MATCH(CG$14,$BP$14:$DP$14,0))</f>
        <v>0</v>
      </c>
      <c r="CH43" s="8" cm="1">
        <f t="array" ref="CH43">AB43*INDEX(prod_est,$G43+$H43-1,MATCH(CH$14,$BP$14:$DP$14,0))</f>
        <v>0</v>
      </c>
      <c r="CI43" s="8" cm="1">
        <f t="array" ref="CI43">AC43*INDEX(prod_est,$G43+$H43-1,MATCH(CI$14,$BP$14:$DP$14,0))</f>
        <v>0</v>
      </c>
      <c r="CJ43" s="8" cm="1">
        <f t="array" ref="CJ43">AD43*INDEX(prod_est,$G43+$H43-1,MATCH(CJ$14,$BP$14:$DP$14,0))</f>
        <v>0</v>
      </c>
      <c r="CK43" s="8" cm="1">
        <f t="array" ref="CK43">AE43*INDEX(prod_est,$G43+$H43-1,MATCH(CK$14,$BP$14:$DP$14,0))</f>
        <v>0</v>
      </c>
      <c r="CL43" s="8" cm="1">
        <f t="array" ref="CL43">AF43*INDEX(prod_est,$G43+$H43-1,MATCH(CL$14,$BP$14:$DP$14,0))</f>
        <v>0</v>
      </c>
      <c r="CM43" s="8" cm="1">
        <f t="array" ref="CM43">AG43*INDEX(prod_est,$G43+$H43-1,MATCH(CM$14,$BP$14:$DP$14,0))</f>
        <v>0</v>
      </c>
      <c r="CN43" s="8" cm="1">
        <f t="array" ref="CN43">AH43*INDEX(prod_est,$G43+$H43-1,MATCH(CN$14,$BP$14:$DP$14,0))</f>
        <v>0</v>
      </c>
      <c r="CO43" s="8" cm="1">
        <f t="array" ref="CO43">AI43*INDEX(prod_est,$G43+$H43-1,MATCH(CO$14,$BP$14:$DP$14,0))</f>
        <v>0</v>
      </c>
      <c r="CP43" s="8" cm="1">
        <f t="array" ref="CP43">AJ43*INDEX(prod_est,$G43+$H43-1,MATCH(CP$14,$BP$14:$DP$14,0))</f>
        <v>0</v>
      </c>
      <c r="CQ43" s="8" cm="1">
        <f t="array" ref="CQ43">AK43*INDEX(prod_est,$G43+$H43-1,MATCH(CQ$14,$BP$14:$DP$14,0))</f>
        <v>0</v>
      </c>
      <c r="CR43" s="8" cm="1">
        <f t="array" ref="CR43">AL43*INDEX(prod_est,$G43+$H43-1,MATCH(CR$14,$BP$14:$DP$14,0))</f>
        <v>0</v>
      </c>
      <c r="CS43" s="8" cm="1">
        <f t="array" ref="CS43">AM43*INDEX(prod_est,$G43+$H43-1,MATCH(CS$14,$BP$14:$DP$14,0))</f>
        <v>0</v>
      </c>
      <c r="CT43" s="8" cm="1">
        <f t="array" ref="CT43">AN43*INDEX(prod_est,$G43+$H43-1,MATCH(CT$14,$BP$14:$DP$14,0))</f>
        <v>0</v>
      </c>
      <c r="CU43" s="8" cm="1">
        <f t="array" ref="CU43">AO43*INDEX(prod_est,$G43+$H43-1,MATCH(CU$14,$BP$14:$DP$14,0))</f>
        <v>0</v>
      </c>
      <c r="CV43" s="8" cm="1">
        <f t="array" ref="CV43">AP43*INDEX(prod_est,$G43+$H43-1,MATCH(CV$14,$BP$14:$DP$14,0))</f>
        <v>0</v>
      </c>
      <c r="CW43" cm="1">
        <f t="array" ref="CW43">AQ43*INDEX(prod_est,$G43+$H43-1,MATCH(CW$14,$BP$14:$DP$14,0))</f>
        <v>0</v>
      </c>
      <c r="CX43" cm="1">
        <f t="array" ref="CX43">AR43*INDEX(prod_est,$G43+$H43-1,MATCH(CX$14,$BP$14:$DP$14,0))</f>
        <v>0</v>
      </c>
      <c r="CY43" cm="1">
        <f t="array" ref="CY43">AS43*INDEX(prod_est,$G43+$H43-1,MATCH(CY$14,$BP$14:$DP$14,0))</f>
        <v>0</v>
      </c>
      <c r="CZ43" cm="1">
        <f t="array" ref="CZ43">AT43*INDEX(prod_est,$G43+$H43-1,MATCH(CZ$14,$BP$14:$DP$14,0))</f>
        <v>0</v>
      </c>
      <c r="DA43" cm="1">
        <f t="array" ref="DA43">AU43*INDEX(prod_est,$G43+$H43-1,MATCH(DA$14,$BP$14:$DP$14,0))</f>
        <v>0</v>
      </c>
      <c r="DB43" cm="1">
        <f t="array" ref="DB43">AV43*INDEX(prod_est,$G43+$H43-1,MATCH(DB$14,$BP$14:$DP$14,0))</f>
        <v>0</v>
      </c>
      <c r="DC43" cm="1">
        <f t="array" ref="DC43">AW43*INDEX(prod_est,$G43+$H43-1,MATCH(DC$14,$BP$14:$DP$14,0))</f>
        <v>0</v>
      </c>
      <c r="DD43" cm="1">
        <f t="array" ref="DD43">AX43*INDEX(prod_est,$G43+$H43-1,MATCH(DD$14,$BP$14:$DP$14,0))</f>
        <v>0</v>
      </c>
      <c r="DE43" cm="1">
        <f t="array" ref="DE43">AY43*INDEX(prod_est,$G43+$H43-1,MATCH(DE$14,$BP$14:$DP$14,0))</f>
        <v>0</v>
      </c>
      <c r="DF43" cm="1">
        <f t="array" ref="DF43">AZ43*INDEX(prod_est,$G43+$H43-1,MATCH(DF$14,$BP$14:$DP$14,0))</f>
        <v>0</v>
      </c>
      <c r="DG43" cm="1">
        <f t="array" ref="DG43">BA43*INDEX(prod_est,$G43+$H43-1,MATCH(DG$14,$BP$14:$DP$14,0))</f>
        <v>0</v>
      </c>
      <c r="DH43" cm="1">
        <f t="array" ref="DH43">BB43*INDEX(prod_est,$G43+$H43-1,MATCH(DH$14,$BP$14:$DP$14,0))</f>
        <v>0</v>
      </c>
      <c r="DI43" cm="1">
        <f t="array" ref="DI43">BC43*INDEX(prod_est,$G43+$H43-1,MATCH(DI$14,$BP$14:$DP$14,0))</f>
        <v>0</v>
      </c>
      <c r="DJ43" cm="1">
        <f t="array" ref="DJ43">BD43*INDEX(prod_est,$G43+$H43-1,MATCH(DJ$14,$BP$14:$DP$14,0))</f>
        <v>0</v>
      </c>
      <c r="DK43" cm="1">
        <f t="array" ref="DK43">BE43*INDEX(prod_est,$G43+$H43-1,MATCH(DK$14,$BP$14:$DP$14,0))</f>
        <v>0</v>
      </c>
      <c r="DL43" cm="1">
        <f t="array" ref="DL43">BF43*INDEX(prod_est,$G43+$H43-1,MATCH(DL$14,$BP$14:$DP$14,0))</f>
        <v>0</v>
      </c>
      <c r="DM43" cm="1">
        <f t="array" ref="DM43">BG43*INDEX(prod_est,$G43+$H43-1,MATCH(DM$14,$BP$14:$DP$14,0))</f>
        <v>0</v>
      </c>
      <c r="DN43" cm="1">
        <f t="array" ref="DN43">BH43*INDEX(prod_est,$G43+$H43-1,MATCH(DN$14,$BP$14:$DP$14,0))</f>
        <v>0</v>
      </c>
      <c r="DO43" cm="1">
        <f t="array" ref="DO43">BI43*INDEX(prod_est,$G43+$H43-1,MATCH(DO$14,$BP$14:$DP$14,0))</f>
        <v>0</v>
      </c>
      <c r="DP43" cm="1">
        <f t="array" ref="DP43">BJ43*INDEX(prod_est,$G43+$H43-1,MATCH(DP$14,$BP$14:$DP$14,0))</f>
        <v>0</v>
      </c>
    </row>
    <row r="44" spans="1:120" x14ac:dyDescent="0.25">
      <c r="A44" t="s">
        <v>38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17</v>
      </c>
      <c r="H44">
        <f>IFERROR(MATCH(D44,Production_est!$D$4:$D$339,0),"-")</f>
        <v>6</v>
      </c>
      <c r="I44" s="8" cm="1">
        <f t="array" ref="I44">IFERROR(INDEX(Production_est!$E$4:$E$339,H44+G44-1),"-")</f>
        <v>0</v>
      </c>
      <c r="J44" s="42">
        <f t="shared" si="0"/>
        <v>0</v>
      </c>
      <c r="K44" s="42">
        <f t="shared" ref="K44:AP44" si="61">J44*(1-$F$4)</f>
        <v>0</v>
      </c>
      <c r="L44" s="42">
        <f t="shared" si="61"/>
        <v>0</v>
      </c>
      <c r="M44" s="42">
        <f t="shared" si="61"/>
        <v>0</v>
      </c>
      <c r="N44" s="42">
        <f t="shared" si="61"/>
        <v>0</v>
      </c>
      <c r="O44" s="42">
        <f t="shared" si="61"/>
        <v>0</v>
      </c>
      <c r="P44" s="42">
        <f t="shared" si="61"/>
        <v>0</v>
      </c>
      <c r="Q44" s="42">
        <f t="shared" si="61"/>
        <v>0</v>
      </c>
      <c r="R44" s="42">
        <f t="shared" si="61"/>
        <v>0</v>
      </c>
      <c r="S44" s="42">
        <f t="shared" si="61"/>
        <v>0</v>
      </c>
      <c r="T44" s="42">
        <f t="shared" si="61"/>
        <v>0</v>
      </c>
      <c r="U44" s="42">
        <f t="shared" si="61"/>
        <v>0</v>
      </c>
      <c r="V44" s="42">
        <f t="shared" si="61"/>
        <v>0</v>
      </c>
      <c r="W44" s="42">
        <f t="shared" si="61"/>
        <v>0</v>
      </c>
      <c r="X44" s="42">
        <f t="shared" si="61"/>
        <v>0</v>
      </c>
      <c r="Y44" s="42">
        <f t="shared" si="61"/>
        <v>0</v>
      </c>
      <c r="Z44" s="42">
        <f t="shared" si="61"/>
        <v>0</v>
      </c>
      <c r="AA44" s="42">
        <f t="shared" si="61"/>
        <v>0</v>
      </c>
      <c r="AB44" s="42">
        <f t="shared" si="61"/>
        <v>0</v>
      </c>
      <c r="AC44" s="42">
        <f t="shared" si="61"/>
        <v>0</v>
      </c>
      <c r="AD44" s="42">
        <f t="shared" si="61"/>
        <v>0</v>
      </c>
      <c r="AE44" s="42">
        <f t="shared" si="61"/>
        <v>0</v>
      </c>
      <c r="AF44" s="42">
        <f t="shared" si="61"/>
        <v>0</v>
      </c>
      <c r="AG44" s="42">
        <f t="shared" si="61"/>
        <v>0</v>
      </c>
      <c r="AH44" s="42">
        <f t="shared" si="61"/>
        <v>0</v>
      </c>
      <c r="AI44" s="42">
        <f t="shared" si="61"/>
        <v>0</v>
      </c>
      <c r="AJ44" s="42">
        <f t="shared" si="61"/>
        <v>0</v>
      </c>
      <c r="AK44" s="42">
        <f t="shared" si="61"/>
        <v>0</v>
      </c>
      <c r="AL44" s="42">
        <f t="shared" si="61"/>
        <v>0</v>
      </c>
      <c r="AM44" s="42">
        <f t="shared" si="61"/>
        <v>0</v>
      </c>
      <c r="AN44" s="42">
        <f t="shared" si="61"/>
        <v>0</v>
      </c>
      <c r="AO44" s="42">
        <f t="shared" si="61"/>
        <v>0</v>
      </c>
      <c r="AP44" s="42">
        <f t="shared" si="61"/>
        <v>0</v>
      </c>
      <c r="AQ44" s="42">
        <f t="shared" si="58"/>
        <v>0</v>
      </c>
      <c r="AR44" s="42">
        <f t="shared" si="58"/>
        <v>0</v>
      </c>
      <c r="AS44" s="42">
        <f t="shared" si="58"/>
        <v>0</v>
      </c>
      <c r="AT44" s="42">
        <f t="shared" si="58"/>
        <v>0</v>
      </c>
      <c r="AU44" s="42">
        <f t="shared" si="58"/>
        <v>0</v>
      </c>
      <c r="AV44" s="42">
        <f t="shared" si="58"/>
        <v>0</v>
      </c>
      <c r="AW44" s="42">
        <f t="shared" si="58"/>
        <v>0</v>
      </c>
      <c r="AX44" s="42">
        <f t="shared" si="58"/>
        <v>0</v>
      </c>
      <c r="AY44" s="42">
        <f t="shared" si="58"/>
        <v>0</v>
      </c>
      <c r="AZ44" s="42">
        <f t="shared" si="58"/>
        <v>0</v>
      </c>
      <c r="BA44" s="42">
        <f t="shared" si="58"/>
        <v>0</v>
      </c>
      <c r="BB44" s="42">
        <f t="shared" si="58"/>
        <v>0</v>
      </c>
      <c r="BC44" s="42">
        <f t="shared" si="58"/>
        <v>0</v>
      </c>
      <c r="BD44" s="42">
        <f t="shared" si="58"/>
        <v>0</v>
      </c>
      <c r="BE44" s="42">
        <f t="shared" si="58"/>
        <v>0</v>
      </c>
      <c r="BF44" s="42">
        <f t="shared" si="58"/>
        <v>0</v>
      </c>
      <c r="BG44" s="42">
        <f t="shared" si="58"/>
        <v>0</v>
      </c>
      <c r="BH44" s="42">
        <f t="shared" si="58"/>
        <v>0</v>
      </c>
      <c r="BI44" s="42">
        <f t="shared" si="58"/>
        <v>0</v>
      </c>
      <c r="BJ44" s="42">
        <f t="shared" si="58"/>
        <v>0</v>
      </c>
      <c r="BK44" t="str">
        <f t="shared" si="3"/>
        <v>02_BD</v>
      </c>
      <c r="BL44" t="str">
        <f t="shared" si="4"/>
        <v>d_ind_cem_16_8_oth_liquid_biofuel</v>
      </c>
      <c r="BO44" s="8">
        <f t="shared" si="5"/>
        <v>0</v>
      </c>
      <c r="BP44" s="8">
        <f t="shared" si="6"/>
        <v>0</v>
      </c>
      <c r="BQ44" s="8" cm="1">
        <f t="array" ref="BQ44">K44*INDEX(prod_est,$G44+$H44-1,MATCH(BQ$14,$BP$14:$DP$14,0))</f>
        <v>0</v>
      </c>
      <c r="BR44" s="8" cm="1">
        <f t="array" ref="BR44">L44*INDEX(prod_est,$G44+$H44-1,MATCH(BR$14,$BP$14:$DP$14,0))</f>
        <v>0</v>
      </c>
      <c r="BS44" s="8" cm="1">
        <f t="array" ref="BS44">M44*INDEX(prod_est,$G44+$H44-1,MATCH(BS$14,$BP$14:$DP$14,0))</f>
        <v>0</v>
      </c>
      <c r="BT44" s="8" cm="1">
        <f t="array" ref="BT44">N44*INDEX(prod_est,$G44+$H44-1,MATCH(BT$14,$BP$14:$DP$14,0))</f>
        <v>0</v>
      </c>
      <c r="BU44" s="8" cm="1">
        <f t="array" ref="BU44">O44*INDEX(prod_est,$G44+$H44-1,MATCH(BU$14,$BP$14:$DP$14,0))</f>
        <v>0</v>
      </c>
      <c r="BV44" s="8" cm="1">
        <f t="array" ref="BV44">P44*INDEX(prod_est,$G44+$H44-1,MATCH(BV$14,$BP$14:$DP$14,0))</f>
        <v>0</v>
      </c>
      <c r="BW44" s="8" cm="1">
        <f t="array" ref="BW44">Q44*INDEX(prod_est,$G44+$H44-1,MATCH(BW$14,$BP$14:$DP$14,0))</f>
        <v>0</v>
      </c>
      <c r="BX44" s="8" cm="1">
        <f t="array" ref="BX44">R44*INDEX(prod_est,$G44+$H44-1,MATCH(BX$14,$BP$14:$DP$14,0))</f>
        <v>0</v>
      </c>
      <c r="BY44" s="8" cm="1">
        <f t="array" ref="BY44">S44*INDEX(prod_est,$G44+$H44-1,MATCH(BY$14,$BP$14:$DP$14,0))</f>
        <v>0</v>
      </c>
      <c r="BZ44" s="8" cm="1">
        <f t="array" ref="BZ44">T44*INDEX(prod_est,$G44+$H44-1,MATCH(BZ$14,$BP$14:$DP$14,0))</f>
        <v>0</v>
      </c>
      <c r="CA44" s="8" cm="1">
        <f t="array" ref="CA44">U44*INDEX(prod_est,$G44+$H44-1,MATCH(CA$14,$BP$14:$DP$14,0))</f>
        <v>0</v>
      </c>
      <c r="CB44" s="8" cm="1">
        <f t="array" ref="CB44">V44*INDEX(prod_est,$G44+$H44-1,MATCH(CB$14,$BP$14:$DP$14,0))</f>
        <v>0</v>
      </c>
      <c r="CC44" s="8" cm="1">
        <f t="array" ref="CC44">W44*INDEX(prod_est,$G44+$H44-1,MATCH(CC$14,$BP$14:$DP$14,0))</f>
        <v>0</v>
      </c>
      <c r="CD44" s="8" cm="1">
        <f t="array" ref="CD44">X44*INDEX(prod_est,$G44+$H44-1,MATCH(CD$14,$BP$14:$DP$14,0))</f>
        <v>0</v>
      </c>
      <c r="CE44" s="8" cm="1">
        <f t="array" ref="CE44">Y44*INDEX(prod_est,$G44+$H44-1,MATCH(CE$14,$BP$14:$DP$14,0))</f>
        <v>0</v>
      </c>
      <c r="CF44" s="8" cm="1">
        <f t="array" ref="CF44">Z44*INDEX(prod_est,$G44+$H44-1,MATCH(CF$14,$BP$14:$DP$14,0))</f>
        <v>0</v>
      </c>
      <c r="CG44" s="8" cm="1">
        <f t="array" ref="CG44">AA44*INDEX(prod_est,$G44+$H44-1,MATCH(CG$14,$BP$14:$DP$14,0))</f>
        <v>0</v>
      </c>
      <c r="CH44" s="8" cm="1">
        <f t="array" ref="CH44">AB44*INDEX(prod_est,$G44+$H44-1,MATCH(CH$14,$BP$14:$DP$14,0))</f>
        <v>0</v>
      </c>
      <c r="CI44" s="8" cm="1">
        <f t="array" ref="CI44">AC44*INDEX(prod_est,$G44+$H44-1,MATCH(CI$14,$BP$14:$DP$14,0))</f>
        <v>0</v>
      </c>
      <c r="CJ44" s="8" cm="1">
        <f t="array" ref="CJ44">AD44*INDEX(prod_est,$G44+$H44-1,MATCH(CJ$14,$BP$14:$DP$14,0))</f>
        <v>0</v>
      </c>
      <c r="CK44" s="8" cm="1">
        <f t="array" ref="CK44">AE44*INDEX(prod_est,$G44+$H44-1,MATCH(CK$14,$BP$14:$DP$14,0))</f>
        <v>0</v>
      </c>
      <c r="CL44" s="8" cm="1">
        <f t="array" ref="CL44">AF44*INDEX(prod_est,$G44+$H44-1,MATCH(CL$14,$BP$14:$DP$14,0))</f>
        <v>0</v>
      </c>
      <c r="CM44" s="8" cm="1">
        <f t="array" ref="CM44">AG44*INDEX(prod_est,$G44+$H44-1,MATCH(CM$14,$BP$14:$DP$14,0))</f>
        <v>0</v>
      </c>
      <c r="CN44" s="8" cm="1">
        <f t="array" ref="CN44">AH44*INDEX(prod_est,$G44+$H44-1,MATCH(CN$14,$BP$14:$DP$14,0))</f>
        <v>0</v>
      </c>
      <c r="CO44" s="8" cm="1">
        <f t="array" ref="CO44">AI44*INDEX(prod_est,$G44+$H44-1,MATCH(CO$14,$BP$14:$DP$14,0))</f>
        <v>0</v>
      </c>
      <c r="CP44" s="8" cm="1">
        <f t="array" ref="CP44">AJ44*INDEX(prod_est,$G44+$H44-1,MATCH(CP$14,$BP$14:$DP$14,0))</f>
        <v>0</v>
      </c>
      <c r="CQ44" s="8" cm="1">
        <f t="array" ref="CQ44">AK44*INDEX(prod_est,$G44+$H44-1,MATCH(CQ$14,$BP$14:$DP$14,0))</f>
        <v>0</v>
      </c>
      <c r="CR44" s="8" cm="1">
        <f t="array" ref="CR44">AL44*INDEX(prod_est,$G44+$H44-1,MATCH(CR$14,$BP$14:$DP$14,0))</f>
        <v>0</v>
      </c>
      <c r="CS44" s="8" cm="1">
        <f t="array" ref="CS44">AM44*INDEX(prod_est,$G44+$H44-1,MATCH(CS$14,$BP$14:$DP$14,0))</f>
        <v>0</v>
      </c>
      <c r="CT44" s="8" cm="1">
        <f t="array" ref="CT44">AN44*INDEX(prod_est,$G44+$H44-1,MATCH(CT$14,$BP$14:$DP$14,0))</f>
        <v>0</v>
      </c>
      <c r="CU44" s="8" cm="1">
        <f t="array" ref="CU44">AO44*INDEX(prod_est,$G44+$H44-1,MATCH(CU$14,$BP$14:$DP$14,0))</f>
        <v>0</v>
      </c>
      <c r="CV44" s="8" cm="1">
        <f t="array" ref="CV44">AP44*INDEX(prod_est,$G44+$H44-1,MATCH(CV$14,$BP$14:$DP$14,0))</f>
        <v>0</v>
      </c>
      <c r="CW44" cm="1">
        <f t="array" ref="CW44">AQ44*INDEX(prod_est,$G44+$H44-1,MATCH(CW$14,$BP$14:$DP$14,0))</f>
        <v>0</v>
      </c>
      <c r="CX44" cm="1">
        <f t="array" ref="CX44">AR44*INDEX(prod_est,$G44+$H44-1,MATCH(CX$14,$BP$14:$DP$14,0))</f>
        <v>0</v>
      </c>
      <c r="CY44" cm="1">
        <f t="array" ref="CY44">AS44*INDEX(prod_est,$G44+$H44-1,MATCH(CY$14,$BP$14:$DP$14,0))</f>
        <v>0</v>
      </c>
      <c r="CZ44" cm="1">
        <f t="array" ref="CZ44">AT44*INDEX(prod_est,$G44+$H44-1,MATCH(CZ$14,$BP$14:$DP$14,0))</f>
        <v>0</v>
      </c>
      <c r="DA44" cm="1">
        <f t="array" ref="DA44">AU44*INDEX(prod_est,$G44+$H44-1,MATCH(DA$14,$BP$14:$DP$14,0))</f>
        <v>0</v>
      </c>
      <c r="DB44" cm="1">
        <f t="array" ref="DB44">AV44*INDEX(prod_est,$G44+$H44-1,MATCH(DB$14,$BP$14:$DP$14,0))</f>
        <v>0</v>
      </c>
      <c r="DC44" cm="1">
        <f t="array" ref="DC44">AW44*INDEX(prod_est,$G44+$H44-1,MATCH(DC$14,$BP$14:$DP$14,0))</f>
        <v>0</v>
      </c>
      <c r="DD44" cm="1">
        <f t="array" ref="DD44">AX44*INDEX(prod_est,$G44+$H44-1,MATCH(DD$14,$BP$14:$DP$14,0))</f>
        <v>0</v>
      </c>
      <c r="DE44" cm="1">
        <f t="array" ref="DE44">AY44*INDEX(prod_est,$G44+$H44-1,MATCH(DE$14,$BP$14:$DP$14,0))</f>
        <v>0</v>
      </c>
      <c r="DF44" cm="1">
        <f t="array" ref="DF44">AZ44*INDEX(prod_est,$G44+$H44-1,MATCH(DF$14,$BP$14:$DP$14,0))</f>
        <v>0</v>
      </c>
      <c r="DG44" cm="1">
        <f t="array" ref="DG44">BA44*INDEX(prod_est,$G44+$H44-1,MATCH(DG$14,$BP$14:$DP$14,0))</f>
        <v>0</v>
      </c>
      <c r="DH44" cm="1">
        <f t="array" ref="DH44">BB44*INDEX(prod_est,$G44+$H44-1,MATCH(DH$14,$BP$14:$DP$14,0))</f>
        <v>0</v>
      </c>
      <c r="DI44" cm="1">
        <f t="array" ref="DI44">BC44*INDEX(prod_est,$G44+$H44-1,MATCH(DI$14,$BP$14:$DP$14,0))</f>
        <v>0</v>
      </c>
      <c r="DJ44" cm="1">
        <f t="array" ref="DJ44">BD44*INDEX(prod_est,$G44+$H44-1,MATCH(DJ$14,$BP$14:$DP$14,0))</f>
        <v>0</v>
      </c>
      <c r="DK44" cm="1">
        <f t="array" ref="DK44">BE44*INDEX(prod_est,$G44+$H44-1,MATCH(DK$14,$BP$14:$DP$14,0))</f>
        <v>0</v>
      </c>
      <c r="DL44" cm="1">
        <f t="array" ref="DL44">BF44*INDEX(prod_est,$G44+$H44-1,MATCH(DL$14,$BP$14:$DP$14,0))</f>
        <v>0</v>
      </c>
      <c r="DM44" cm="1">
        <f t="array" ref="DM44">BG44*INDEX(prod_est,$G44+$H44-1,MATCH(DM$14,$BP$14:$DP$14,0))</f>
        <v>0</v>
      </c>
      <c r="DN44" cm="1">
        <f t="array" ref="DN44">BH44*INDEX(prod_est,$G44+$H44-1,MATCH(DN$14,$BP$14:$DP$14,0))</f>
        <v>0</v>
      </c>
      <c r="DO44" cm="1">
        <f t="array" ref="DO44">BI44*INDEX(prod_est,$G44+$H44-1,MATCH(DO$14,$BP$14:$DP$14,0))</f>
        <v>0</v>
      </c>
      <c r="DP44" cm="1">
        <f t="array" ref="DP44">BJ44*INDEX(prod_est,$G44+$H44-1,MATCH(DP$14,$BP$14:$DP$14,0))</f>
        <v>0</v>
      </c>
    </row>
    <row r="45" spans="1:120" x14ac:dyDescent="0.25">
      <c r="A45" t="s">
        <v>38</v>
      </c>
      <c r="B45" t="s">
        <v>35</v>
      </c>
      <c r="C45" t="s">
        <v>35</v>
      </c>
      <c r="D45" t="s">
        <v>37</v>
      </c>
      <c r="E45" s="8">
        <v>0</v>
      </c>
      <c r="F45" s="8">
        <v>0</v>
      </c>
      <c r="G45">
        <f>MATCH(A45,Production_est!$A$4:$A$339,0)</f>
        <v>17</v>
      </c>
      <c r="H45">
        <f>IFERROR(MATCH(D45,Production_est!$D$4:$D$339,0),"-")</f>
        <v>6</v>
      </c>
      <c r="I45" s="8" cm="1">
        <f t="array" ref="I45">IFERROR(INDEX(Production_est!$E$4:$E$339,H45+G45-1),"-")</f>
        <v>0</v>
      </c>
      <c r="J45" s="42">
        <f t="shared" si="0"/>
        <v>0</v>
      </c>
      <c r="K45" s="42">
        <f t="shared" ref="K45:AP45" si="62">J45*(1-$F$4)</f>
        <v>0</v>
      </c>
      <c r="L45" s="42">
        <f t="shared" si="62"/>
        <v>0</v>
      </c>
      <c r="M45" s="42">
        <f t="shared" si="62"/>
        <v>0</v>
      </c>
      <c r="N45" s="42">
        <f t="shared" si="62"/>
        <v>0</v>
      </c>
      <c r="O45" s="42">
        <f t="shared" si="62"/>
        <v>0</v>
      </c>
      <c r="P45" s="42">
        <f t="shared" si="62"/>
        <v>0</v>
      </c>
      <c r="Q45" s="42">
        <f t="shared" si="62"/>
        <v>0</v>
      </c>
      <c r="R45" s="42">
        <f t="shared" si="62"/>
        <v>0</v>
      </c>
      <c r="S45" s="42">
        <f t="shared" si="62"/>
        <v>0</v>
      </c>
      <c r="T45" s="42">
        <f t="shared" si="62"/>
        <v>0</v>
      </c>
      <c r="U45" s="42">
        <f t="shared" si="62"/>
        <v>0</v>
      </c>
      <c r="V45" s="42">
        <f t="shared" si="62"/>
        <v>0</v>
      </c>
      <c r="W45" s="42">
        <f t="shared" si="62"/>
        <v>0</v>
      </c>
      <c r="X45" s="42">
        <f t="shared" si="62"/>
        <v>0</v>
      </c>
      <c r="Y45" s="42">
        <f t="shared" si="62"/>
        <v>0</v>
      </c>
      <c r="Z45" s="42">
        <f t="shared" si="62"/>
        <v>0</v>
      </c>
      <c r="AA45" s="42">
        <f t="shared" si="62"/>
        <v>0</v>
      </c>
      <c r="AB45" s="42">
        <f t="shared" si="62"/>
        <v>0</v>
      </c>
      <c r="AC45" s="42">
        <f t="shared" si="62"/>
        <v>0</v>
      </c>
      <c r="AD45" s="42">
        <f t="shared" si="62"/>
        <v>0</v>
      </c>
      <c r="AE45" s="42">
        <f t="shared" si="62"/>
        <v>0</v>
      </c>
      <c r="AF45" s="42">
        <f t="shared" si="62"/>
        <v>0</v>
      </c>
      <c r="AG45" s="42">
        <f t="shared" si="62"/>
        <v>0</v>
      </c>
      <c r="AH45" s="42">
        <f t="shared" si="62"/>
        <v>0</v>
      </c>
      <c r="AI45" s="42">
        <f t="shared" si="62"/>
        <v>0</v>
      </c>
      <c r="AJ45" s="42">
        <f t="shared" si="62"/>
        <v>0</v>
      </c>
      <c r="AK45" s="42">
        <f t="shared" si="62"/>
        <v>0</v>
      </c>
      <c r="AL45" s="42">
        <f t="shared" si="62"/>
        <v>0</v>
      </c>
      <c r="AM45" s="42">
        <f t="shared" si="62"/>
        <v>0</v>
      </c>
      <c r="AN45" s="42">
        <f t="shared" si="62"/>
        <v>0</v>
      </c>
      <c r="AO45" s="42">
        <f t="shared" si="62"/>
        <v>0</v>
      </c>
      <c r="AP45" s="42">
        <f t="shared" si="62"/>
        <v>0</v>
      </c>
      <c r="AQ45" s="42">
        <f t="shared" si="58"/>
        <v>0</v>
      </c>
      <c r="AR45" s="42">
        <f t="shared" si="58"/>
        <v>0</v>
      </c>
      <c r="AS45" s="42">
        <f t="shared" si="58"/>
        <v>0</v>
      </c>
      <c r="AT45" s="42">
        <f t="shared" si="58"/>
        <v>0</v>
      </c>
      <c r="AU45" s="42">
        <f t="shared" si="58"/>
        <v>0</v>
      </c>
      <c r="AV45" s="42">
        <f t="shared" si="58"/>
        <v>0</v>
      </c>
      <c r="AW45" s="42">
        <f t="shared" si="58"/>
        <v>0</v>
      </c>
      <c r="AX45" s="42">
        <f t="shared" si="58"/>
        <v>0</v>
      </c>
      <c r="AY45" s="42">
        <f t="shared" si="58"/>
        <v>0</v>
      </c>
      <c r="AZ45" s="42">
        <f t="shared" si="58"/>
        <v>0</v>
      </c>
      <c r="BA45" s="42">
        <f t="shared" si="58"/>
        <v>0</v>
      </c>
      <c r="BB45" s="42">
        <f t="shared" si="58"/>
        <v>0</v>
      </c>
      <c r="BC45" s="42">
        <f t="shared" si="58"/>
        <v>0</v>
      </c>
      <c r="BD45" s="42">
        <f t="shared" si="58"/>
        <v>0</v>
      </c>
      <c r="BE45" s="42">
        <f t="shared" si="58"/>
        <v>0</v>
      </c>
      <c r="BF45" s="42">
        <f t="shared" si="58"/>
        <v>0</v>
      </c>
      <c r="BG45" s="42">
        <f t="shared" si="58"/>
        <v>0</v>
      </c>
      <c r="BH45" s="42">
        <f t="shared" si="58"/>
        <v>0</v>
      </c>
      <c r="BI45" s="42">
        <f t="shared" si="58"/>
        <v>0</v>
      </c>
      <c r="BJ45" s="42">
        <f t="shared" si="58"/>
        <v>0</v>
      </c>
      <c r="BK45" t="str">
        <f t="shared" si="3"/>
        <v>02_BD</v>
      </c>
      <c r="BL45" t="str">
        <f t="shared" si="4"/>
        <v>d_ind_cem_17_electricity</v>
      </c>
      <c r="BO45" s="8">
        <f t="shared" si="5"/>
        <v>0</v>
      </c>
      <c r="BP45" s="8">
        <f t="shared" si="6"/>
        <v>0</v>
      </c>
      <c r="BQ45" s="8" cm="1">
        <f t="array" ref="BQ45">K45*INDEX(prod_est,$G45+$H45-1,MATCH(BQ$14,$BP$14:$DP$14,0))</f>
        <v>0</v>
      </c>
      <c r="BR45" s="8" cm="1">
        <f t="array" ref="BR45">L45*INDEX(prod_est,$G45+$H45-1,MATCH(BR$14,$BP$14:$DP$14,0))</f>
        <v>0</v>
      </c>
      <c r="BS45" s="8" cm="1">
        <f t="array" ref="BS45">M45*INDEX(prod_est,$G45+$H45-1,MATCH(BS$14,$BP$14:$DP$14,0))</f>
        <v>0</v>
      </c>
      <c r="BT45" s="8" cm="1">
        <f t="array" ref="BT45">N45*INDEX(prod_est,$G45+$H45-1,MATCH(BT$14,$BP$14:$DP$14,0))</f>
        <v>0</v>
      </c>
      <c r="BU45" s="8" cm="1">
        <f t="array" ref="BU45">O45*INDEX(prod_est,$G45+$H45-1,MATCH(BU$14,$BP$14:$DP$14,0))</f>
        <v>0</v>
      </c>
      <c r="BV45" s="8" cm="1">
        <f t="array" ref="BV45">P45*INDEX(prod_est,$G45+$H45-1,MATCH(BV$14,$BP$14:$DP$14,0))</f>
        <v>0</v>
      </c>
      <c r="BW45" s="8" cm="1">
        <f t="array" ref="BW45">Q45*INDEX(prod_est,$G45+$H45-1,MATCH(BW$14,$BP$14:$DP$14,0))</f>
        <v>0</v>
      </c>
      <c r="BX45" s="8" cm="1">
        <f t="array" ref="BX45">R45*INDEX(prod_est,$G45+$H45-1,MATCH(BX$14,$BP$14:$DP$14,0))</f>
        <v>0</v>
      </c>
      <c r="BY45" s="8" cm="1">
        <f t="array" ref="BY45">S45*INDEX(prod_est,$G45+$H45-1,MATCH(BY$14,$BP$14:$DP$14,0))</f>
        <v>0</v>
      </c>
      <c r="BZ45" s="8" cm="1">
        <f t="array" ref="BZ45">T45*INDEX(prod_est,$G45+$H45-1,MATCH(BZ$14,$BP$14:$DP$14,0))</f>
        <v>0</v>
      </c>
      <c r="CA45" s="8" cm="1">
        <f t="array" ref="CA45">U45*INDEX(prod_est,$G45+$H45-1,MATCH(CA$14,$BP$14:$DP$14,0))</f>
        <v>0</v>
      </c>
      <c r="CB45" s="8" cm="1">
        <f t="array" ref="CB45">V45*INDEX(prod_est,$G45+$H45-1,MATCH(CB$14,$BP$14:$DP$14,0))</f>
        <v>0</v>
      </c>
      <c r="CC45" s="8" cm="1">
        <f t="array" ref="CC45">W45*INDEX(prod_est,$G45+$H45-1,MATCH(CC$14,$BP$14:$DP$14,0))</f>
        <v>0</v>
      </c>
      <c r="CD45" s="8" cm="1">
        <f t="array" ref="CD45">X45*INDEX(prod_est,$G45+$H45-1,MATCH(CD$14,$BP$14:$DP$14,0))</f>
        <v>0</v>
      </c>
      <c r="CE45" s="8" cm="1">
        <f t="array" ref="CE45">Y45*INDEX(prod_est,$G45+$H45-1,MATCH(CE$14,$BP$14:$DP$14,0))</f>
        <v>0</v>
      </c>
      <c r="CF45" s="8" cm="1">
        <f t="array" ref="CF45">Z45*INDEX(prod_est,$G45+$H45-1,MATCH(CF$14,$BP$14:$DP$14,0))</f>
        <v>0</v>
      </c>
      <c r="CG45" s="8" cm="1">
        <f t="array" ref="CG45">AA45*INDEX(prod_est,$G45+$H45-1,MATCH(CG$14,$BP$14:$DP$14,0))</f>
        <v>0</v>
      </c>
      <c r="CH45" s="8" cm="1">
        <f t="array" ref="CH45">AB45*INDEX(prod_est,$G45+$H45-1,MATCH(CH$14,$BP$14:$DP$14,0))</f>
        <v>0</v>
      </c>
      <c r="CI45" s="8" cm="1">
        <f t="array" ref="CI45">AC45*INDEX(prod_est,$G45+$H45-1,MATCH(CI$14,$BP$14:$DP$14,0))</f>
        <v>0</v>
      </c>
      <c r="CJ45" s="8" cm="1">
        <f t="array" ref="CJ45">AD45*INDEX(prod_est,$G45+$H45-1,MATCH(CJ$14,$BP$14:$DP$14,0))</f>
        <v>0</v>
      </c>
      <c r="CK45" s="8" cm="1">
        <f t="array" ref="CK45">AE45*INDEX(prod_est,$G45+$H45-1,MATCH(CK$14,$BP$14:$DP$14,0))</f>
        <v>0</v>
      </c>
      <c r="CL45" s="8" cm="1">
        <f t="array" ref="CL45">AF45*INDEX(prod_est,$G45+$H45-1,MATCH(CL$14,$BP$14:$DP$14,0))</f>
        <v>0</v>
      </c>
      <c r="CM45" s="8" cm="1">
        <f t="array" ref="CM45">AG45*INDEX(prod_est,$G45+$H45-1,MATCH(CM$14,$BP$14:$DP$14,0))</f>
        <v>0</v>
      </c>
      <c r="CN45" s="8" cm="1">
        <f t="array" ref="CN45">AH45*INDEX(prod_est,$G45+$H45-1,MATCH(CN$14,$BP$14:$DP$14,0))</f>
        <v>0</v>
      </c>
      <c r="CO45" s="8" cm="1">
        <f t="array" ref="CO45">AI45*INDEX(prod_est,$G45+$H45-1,MATCH(CO$14,$BP$14:$DP$14,0))</f>
        <v>0</v>
      </c>
      <c r="CP45" s="8" cm="1">
        <f t="array" ref="CP45">AJ45*INDEX(prod_est,$G45+$H45-1,MATCH(CP$14,$BP$14:$DP$14,0))</f>
        <v>0</v>
      </c>
      <c r="CQ45" s="8" cm="1">
        <f t="array" ref="CQ45">AK45*INDEX(prod_est,$G45+$H45-1,MATCH(CQ$14,$BP$14:$DP$14,0))</f>
        <v>0</v>
      </c>
      <c r="CR45" s="8" cm="1">
        <f t="array" ref="CR45">AL45*INDEX(prod_est,$G45+$H45-1,MATCH(CR$14,$BP$14:$DP$14,0))</f>
        <v>0</v>
      </c>
      <c r="CS45" s="8" cm="1">
        <f t="array" ref="CS45">AM45*INDEX(prod_est,$G45+$H45-1,MATCH(CS$14,$BP$14:$DP$14,0))</f>
        <v>0</v>
      </c>
      <c r="CT45" s="8" cm="1">
        <f t="array" ref="CT45">AN45*INDEX(prod_est,$G45+$H45-1,MATCH(CT$14,$BP$14:$DP$14,0))</f>
        <v>0</v>
      </c>
      <c r="CU45" s="8" cm="1">
        <f t="array" ref="CU45">AO45*INDEX(prod_est,$G45+$H45-1,MATCH(CU$14,$BP$14:$DP$14,0))</f>
        <v>0</v>
      </c>
      <c r="CV45" s="8" cm="1">
        <f t="array" ref="CV45">AP45*INDEX(prod_est,$G45+$H45-1,MATCH(CV$14,$BP$14:$DP$14,0))</f>
        <v>0</v>
      </c>
      <c r="CW45" cm="1">
        <f t="array" ref="CW45">AQ45*INDEX(prod_est,$G45+$H45-1,MATCH(CW$14,$BP$14:$DP$14,0))</f>
        <v>0</v>
      </c>
      <c r="CX45" cm="1">
        <f t="array" ref="CX45">AR45*INDEX(prod_est,$G45+$H45-1,MATCH(CX$14,$BP$14:$DP$14,0))</f>
        <v>0</v>
      </c>
      <c r="CY45" cm="1">
        <f t="array" ref="CY45">AS45*INDEX(prod_est,$G45+$H45-1,MATCH(CY$14,$BP$14:$DP$14,0))</f>
        <v>0</v>
      </c>
      <c r="CZ45" cm="1">
        <f t="array" ref="CZ45">AT45*INDEX(prod_est,$G45+$H45-1,MATCH(CZ$14,$BP$14:$DP$14,0))</f>
        <v>0</v>
      </c>
      <c r="DA45" cm="1">
        <f t="array" ref="DA45">AU45*INDEX(prod_est,$G45+$H45-1,MATCH(DA$14,$BP$14:$DP$14,0))</f>
        <v>0</v>
      </c>
      <c r="DB45" cm="1">
        <f t="array" ref="DB45">AV45*INDEX(prod_est,$G45+$H45-1,MATCH(DB$14,$BP$14:$DP$14,0))</f>
        <v>0</v>
      </c>
      <c r="DC45" cm="1">
        <f t="array" ref="DC45">AW45*INDEX(prod_est,$G45+$H45-1,MATCH(DC$14,$BP$14:$DP$14,0))</f>
        <v>0</v>
      </c>
      <c r="DD45" cm="1">
        <f t="array" ref="DD45">AX45*INDEX(prod_est,$G45+$H45-1,MATCH(DD$14,$BP$14:$DP$14,0))</f>
        <v>0</v>
      </c>
      <c r="DE45" cm="1">
        <f t="array" ref="DE45">AY45*INDEX(prod_est,$G45+$H45-1,MATCH(DE$14,$BP$14:$DP$14,0))</f>
        <v>0</v>
      </c>
      <c r="DF45" cm="1">
        <f t="array" ref="DF45">AZ45*INDEX(prod_est,$G45+$H45-1,MATCH(DF$14,$BP$14:$DP$14,0))</f>
        <v>0</v>
      </c>
      <c r="DG45" cm="1">
        <f t="array" ref="DG45">BA45*INDEX(prod_est,$G45+$H45-1,MATCH(DG$14,$BP$14:$DP$14,0))</f>
        <v>0</v>
      </c>
      <c r="DH45" cm="1">
        <f t="array" ref="DH45">BB45*INDEX(prod_est,$G45+$H45-1,MATCH(DH$14,$BP$14:$DP$14,0))</f>
        <v>0</v>
      </c>
      <c r="DI45" cm="1">
        <f t="array" ref="DI45">BC45*INDEX(prod_est,$G45+$H45-1,MATCH(DI$14,$BP$14:$DP$14,0))</f>
        <v>0</v>
      </c>
      <c r="DJ45" cm="1">
        <f t="array" ref="DJ45">BD45*INDEX(prod_est,$G45+$H45-1,MATCH(DJ$14,$BP$14:$DP$14,0))</f>
        <v>0</v>
      </c>
      <c r="DK45" cm="1">
        <f t="array" ref="DK45">BE45*INDEX(prod_est,$G45+$H45-1,MATCH(DK$14,$BP$14:$DP$14,0))</f>
        <v>0</v>
      </c>
      <c r="DL45" cm="1">
        <f t="array" ref="DL45">BF45*INDEX(prod_est,$G45+$H45-1,MATCH(DL$14,$BP$14:$DP$14,0))</f>
        <v>0</v>
      </c>
      <c r="DM45" cm="1">
        <f t="array" ref="DM45">BG45*INDEX(prod_est,$G45+$H45-1,MATCH(DM$14,$BP$14:$DP$14,0))</f>
        <v>0</v>
      </c>
      <c r="DN45" cm="1">
        <f t="array" ref="DN45">BH45*INDEX(prod_est,$G45+$H45-1,MATCH(DN$14,$BP$14:$DP$14,0))</f>
        <v>0</v>
      </c>
      <c r="DO45" cm="1">
        <f t="array" ref="DO45">BI45*INDEX(prod_est,$G45+$H45-1,MATCH(DO$14,$BP$14:$DP$14,0))</f>
        <v>0</v>
      </c>
      <c r="DP45" cm="1">
        <f t="array" ref="DP45">BJ45*INDEX(prod_est,$G45+$H45-1,MATCH(DP$14,$BP$14:$DP$14,0))</f>
        <v>0</v>
      </c>
    </row>
    <row r="46" spans="1:120" x14ac:dyDescent="0.25">
      <c r="A46" t="s">
        <v>38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17</v>
      </c>
      <c r="H46">
        <f>IFERROR(MATCH(D46,Production_est!$D$4:$D$339,0),"-")</f>
        <v>6</v>
      </c>
      <c r="I46" s="8" cm="1">
        <f t="array" ref="I46">IFERROR(INDEX(Production_est!$E$4:$E$339,H46+G46-1),"-")</f>
        <v>0</v>
      </c>
      <c r="J46" s="42">
        <f t="shared" si="0"/>
        <v>0</v>
      </c>
      <c r="K46" s="42">
        <f t="shared" ref="K46:AP46" si="63">J46*(1-$F$4)</f>
        <v>0</v>
      </c>
      <c r="L46" s="42">
        <f t="shared" si="63"/>
        <v>0</v>
      </c>
      <c r="M46" s="42">
        <f t="shared" si="63"/>
        <v>0</v>
      </c>
      <c r="N46" s="42">
        <f t="shared" si="63"/>
        <v>0</v>
      </c>
      <c r="O46" s="42">
        <f t="shared" si="63"/>
        <v>0</v>
      </c>
      <c r="P46" s="42">
        <f t="shared" si="63"/>
        <v>0</v>
      </c>
      <c r="Q46" s="42">
        <f t="shared" si="63"/>
        <v>0</v>
      </c>
      <c r="R46" s="42">
        <f t="shared" si="63"/>
        <v>0</v>
      </c>
      <c r="S46" s="42">
        <f t="shared" si="63"/>
        <v>0</v>
      </c>
      <c r="T46" s="42">
        <f t="shared" si="63"/>
        <v>0</v>
      </c>
      <c r="U46" s="42">
        <f t="shared" si="63"/>
        <v>0</v>
      </c>
      <c r="V46" s="42">
        <f t="shared" si="63"/>
        <v>0</v>
      </c>
      <c r="W46" s="42">
        <f t="shared" si="63"/>
        <v>0</v>
      </c>
      <c r="X46" s="42">
        <f t="shared" si="63"/>
        <v>0</v>
      </c>
      <c r="Y46" s="42">
        <f t="shared" si="63"/>
        <v>0</v>
      </c>
      <c r="Z46" s="42">
        <f t="shared" si="63"/>
        <v>0</v>
      </c>
      <c r="AA46" s="42">
        <f t="shared" si="63"/>
        <v>0</v>
      </c>
      <c r="AB46" s="42">
        <f t="shared" si="63"/>
        <v>0</v>
      </c>
      <c r="AC46" s="42">
        <f t="shared" si="63"/>
        <v>0</v>
      </c>
      <c r="AD46" s="42">
        <f t="shared" si="63"/>
        <v>0</v>
      </c>
      <c r="AE46" s="42">
        <f t="shared" si="63"/>
        <v>0</v>
      </c>
      <c r="AF46" s="42">
        <f t="shared" si="63"/>
        <v>0</v>
      </c>
      <c r="AG46" s="42">
        <f t="shared" si="63"/>
        <v>0</v>
      </c>
      <c r="AH46" s="42">
        <f t="shared" si="63"/>
        <v>0</v>
      </c>
      <c r="AI46" s="42">
        <f t="shared" si="63"/>
        <v>0</v>
      </c>
      <c r="AJ46" s="42">
        <f t="shared" si="63"/>
        <v>0</v>
      </c>
      <c r="AK46" s="42">
        <f t="shared" si="63"/>
        <v>0</v>
      </c>
      <c r="AL46" s="42">
        <f t="shared" si="63"/>
        <v>0</v>
      </c>
      <c r="AM46" s="42">
        <f t="shared" si="63"/>
        <v>0</v>
      </c>
      <c r="AN46" s="42">
        <f t="shared" si="63"/>
        <v>0</v>
      </c>
      <c r="AO46" s="42">
        <f t="shared" si="63"/>
        <v>0</v>
      </c>
      <c r="AP46" s="42">
        <f t="shared" si="63"/>
        <v>0</v>
      </c>
      <c r="AQ46" s="42">
        <f t="shared" si="58"/>
        <v>0</v>
      </c>
      <c r="AR46" s="42">
        <f t="shared" si="58"/>
        <v>0</v>
      </c>
      <c r="AS46" s="42">
        <f t="shared" si="58"/>
        <v>0</v>
      </c>
      <c r="AT46" s="42">
        <f t="shared" si="58"/>
        <v>0</v>
      </c>
      <c r="AU46" s="42">
        <f t="shared" si="58"/>
        <v>0</v>
      </c>
      <c r="AV46" s="42">
        <f t="shared" si="58"/>
        <v>0</v>
      </c>
      <c r="AW46" s="42">
        <f t="shared" si="58"/>
        <v>0</v>
      </c>
      <c r="AX46" s="42">
        <f t="shared" si="58"/>
        <v>0</v>
      </c>
      <c r="AY46" s="42">
        <f t="shared" si="58"/>
        <v>0</v>
      </c>
      <c r="AZ46" s="42">
        <f t="shared" si="58"/>
        <v>0</v>
      </c>
      <c r="BA46" s="42">
        <f t="shared" si="58"/>
        <v>0</v>
      </c>
      <c r="BB46" s="42">
        <f t="shared" si="58"/>
        <v>0</v>
      </c>
      <c r="BC46" s="42">
        <f t="shared" si="58"/>
        <v>0</v>
      </c>
      <c r="BD46" s="42">
        <f t="shared" si="58"/>
        <v>0</v>
      </c>
      <c r="BE46" s="42">
        <f t="shared" si="58"/>
        <v>0</v>
      </c>
      <c r="BF46" s="42">
        <f t="shared" si="58"/>
        <v>0</v>
      </c>
      <c r="BG46" s="42">
        <f t="shared" si="58"/>
        <v>0</v>
      </c>
      <c r="BH46" s="42">
        <f t="shared" si="58"/>
        <v>0</v>
      </c>
      <c r="BI46" s="42">
        <f t="shared" si="58"/>
        <v>0</v>
      </c>
      <c r="BJ46" s="42">
        <f t="shared" si="58"/>
        <v>0</v>
      </c>
      <c r="BK46" t="str">
        <f t="shared" si="3"/>
        <v>02_BD</v>
      </c>
      <c r="BL46" t="str">
        <f t="shared" si="4"/>
        <v>d_ind_cem_18_heat</v>
      </c>
      <c r="BO46" s="8">
        <f t="shared" si="5"/>
        <v>0</v>
      </c>
      <c r="BP46" s="8">
        <f t="shared" si="6"/>
        <v>0</v>
      </c>
      <c r="BQ46" s="8" cm="1">
        <f t="array" ref="BQ46">K46*INDEX(prod_est,$G46+$H46-1,MATCH(BQ$14,$BP$14:$DP$14,0))</f>
        <v>0</v>
      </c>
      <c r="BR46" s="8" cm="1">
        <f t="array" ref="BR46">L46*INDEX(prod_est,$G46+$H46-1,MATCH(BR$14,$BP$14:$DP$14,0))</f>
        <v>0</v>
      </c>
      <c r="BS46" s="8" cm="1">
        <f t="array" ref="BS46">M46*INDEX(prod_est,$G46+$H46-1,MATCH(BS$14,$BP$14:$DP$14,0))</f>
        <v>0</v>
      </c>
      <c r="BT46" s="8" cm="1">
        <f t="array" ref="BT46">N46*INDEX(prod_est,$G46+$H46-1,MATCH(BT$14,$BP$14:$DP$14,0))</f>
        <v>0</v>
      </c>
      <c r="BU46" s="8" cm="1">
        <f t="array" ref="BU46">O46*INDEX(prod_est,$G46+$H46-1,MATCH(BU$14,$BP$14:$DP$14,0))</f>
        <v>0</v>
      </c>
      <c r="BV46" s="8" cm="1">
        <f t="array" ref="BV46">P46*INDEX(prod_est,$G46+$H46-1,MATCH(BV$14,$BP$14:$DP$14,0))</f>
        <v>0</v>
      </c>
      <c r="BW46" s="8" cm="1">
        <f t="array" ref="BW46">Q46*INDEX(prod_est,$G46+$H46-1,MATCH(BW$14,$BP$14:$DP$14,0))</f>
        <v>0</v>
      </c>
      <c r="BX46" s="8" cm="1">
        <f t="array" ref="BX46">R46*INDEX(prod_est,$G46+$H46-1,MATCH(BX$14,$BP$14:$DP$14,0))</f>
        <v>0</v>
      </c>
      <c r="BY46" s="8" cm="1">
        <f t="array" ref="BY46">S46*INDEX(prod_est,$G46+$H46-1,MATCH(BY$14,$BP$14:$DP$14,0))</f>
        <v>0</v>
      </c>
      <c r="BZ46" s="8" cm="1">
        <f t="array" ref="BZ46">T46*INDEX(prod_est,$G46+$H46-1,MATCH(BZ$14,$BP$14:$DP$14,0))</f>
        <v>0</v>
      </c>
      <c r="CA46" s="8" cm="1">
        <f t="array" ref="CA46">U46*INDEX(prod_est,$G46+$H46-1,MATCH(CA$14,$BP$14:$DP$14,0))</f>
        <v>0</v>
      </c>
      <c r="CB46" s="8" cm="1">
        <f t="array" ref="CB46">V46*INDEX(prod_est,$G46+$H46-1,MATCH(CB$14,$BP$14:$DP$14,0))</f>
        <v>0</v>
      </c>
      <c r="CC46" s="8" cm="1">
        <f t="array" ref="CC46">W46*INDEX(prod_est,$G46+$H46-1,MATCH(CC$14,$BP$14:$DP$14,0))</f>
        <v>0</v>
      </c>
      <c r="CD46" s="8" cm="1">
        <f t="array" ref="CD46">X46*INDEX(prod_est,$G46+$H46-1,MATCH(CD$14,$BP$14:$DP$14,0))</f>
        <v>0</v>
      </c>
      <c r="CE46" s="8" cm="1">
        <f t="array" ref="CE46">Y46*INDEX(prod_est,$G46+$H46-1,MATCH(CE$14,$BP$14:$DP$14,0))</f>
        <v>0</v>
      </c>
      <c r="CF46" s="8" cm="1">
        <f t="array" ref="CF46">Z46*INDEX(prod_est,$G46+$H46-1,MATCH(CF$14,$BP$14:$DP$14,0))</f>
        <v>0</v>
      </c>
      <c r="CG46" s="8" cm="1">
        <f t="array" ref="CG46">AA46*INDEX(prod_est,$G46+$H46-1,MATCH(CG$14,$BP$14:$DP$14,0))</f>
        <v>0</v>
      </c>
      <c r="CH46" s="8" cm="1">
        <f t="array" ref="CH46">AB46*INDEX(prod_est,$G46+$H46-1,MATCH(CH$14,$BP$14:$DP$14,0))</f>
        <v>0</v>
      </c>
      <c r="CI46" s="8" cm="1">
        <f t="array" ref="CI46">AC46*INDEX(prod_est,$G46+$H46-1,MATCH(CI$14,$BP$14:$DP$14,0))</f>
        <v>0</v>
      </c>
      <c r="CJ46" s="8" cm="1">
        <f t="array" ref="CJ46">AD46*INDEX(prod_est,$G46+$H46-1,MATCH(CJ$14,$BP$14:$DP$14,0))</f>
        <v>0</v>
      </c>
      <c r="CK46" s="8" cm="1">
        <f t="array" ref="CK46">AE46*INDEX(prod_est,$G46+$H46-1,MATCH(CK$14,$BP$14:$DP$14,0))</f>
        <v>0</v>
      </c>
      <c r="CL46" s="8" cm="1">
        <f t="array" ref="CL46">AF46*INDEX(prod_est,$G46+$H46-1,MATCH(CL$14,$BP$14:$DP$14,0))</f>
        <v>0</v>
      </c>
      <c r="CM46" s="8" cm="1">
        <f t="array" ref="CM46">AG46*INDEX(prod_est,$G46+$H46-1,MATCH(CM$14,$BP$14:$DP$14,0))</f>
        <v>0</v>
      </c>
      <c r="CN46" s="8" cm="1">
        <f t="array" ref="CN46">AH46*INDEX(prod_est,$G46+$H46-1,MATCH(CN$14,$BP$14:$DP$14,0))</f>
        <v>0</v>
      </c>
      <c r="CO46" s="8" cm="1">
        <f t="array" ref="CO46">AI46*INDEX(prod_est,$G46+$H46-1,MATCH(CO$14,$BP$14:$DP$14,0))</f>
        <v>0</v>
      </c>
      <c r="CP46" s="8" cm="1">
        <f t="array" ref="CP46">AJ46*INDEX(prod_est,$G46+$H46-1,MATCH(CP$14,$BP$14:$DP$14,0))</f>
        <v>0</v>
      </c>
      <c r="CQ46" s="8" cm="1">
        <f t="array" ref="CQ46">AK46*INDEX(prod_est,$G46+$H46-1,MATCH(CQ$14,$BP$14:$DP$14,0))</f>
        <v>0</v>
      </c>
      <c r="CR46" s="8" cm="1">
        <f t="array" ref="CR46">AL46*INDEX(prod_est,$G46+$H46-1,MATCH(CR$14,$BP$14:$DP$14,0))</f>
        <v>0</v>
      </c>
      <c r="CS46" s="8" cm="1">
        <f t="array" ref="CS46">AM46*INDEX(prod_est,$G46+$H46-1,MATCH(CS$14,$BP$14:$DP$14,0))</f>
        <v>0</v>
      </c>
      <c r="CT46" s="8" cm="1">
        <f t="array" ref="CT46">AN46*INDEX(prod_est,$G46+$H46-1,MATCH(CT$14,$BP$14:$DP$14,0))</f>
        <v>0</v>
      </c>
      <c r="CU46" s="8" cm="1">
        <f t="array" ref="CU46">AO46*INDEX(prod_est,$G46+$H46-1,MATCH(CU$14,$BP$14:$DP$14,0))</f>
        <v>0</v>
      </c>
      <c r="CV46" s="8" cm="1">
        <f t="array" ref="CV46">AP46*INDEX(prod_est,$G46+$H46-1,MATCH(CV$14,$BP$14:$DP$14,0))</f>
        <v>0</v>
      </c>
      <c r="CW46" cm="1">
        <f t="array" ref="CW46">AQ46*INDEX(prod_est,$G46+$H46-1,MATCH(CW$14,$BP$14:$DP$14,0))</f>
        <v>0</v>
      </c>
      <c r="CX46" cm="1">
        <f t="array" ref="CX46">AR46*INDEX(prod_est,$G46+$H46-1,MATCH(CX$14,$BP$14:$DP$14,0))</f>
        <v>0</v>
      </c>
      <c r="CY46" cm="1">
        <f t="array" ref="CY46">AS46*INDEX(prod_est,$G46+$H46-1,MATCH(CY$14,$BP$14:$DP$14,0))</f>
        <v>0</v>
      </c>
      <c r="CZ46" cm="1">
        <f t="array" ref="CZ46">AT46*INDEX(prod_est,$G46+$H46-1,MATCH(CZ$14,$BP$14:$DP$14,0))</f>
        <v>0</v>
      </c>
      <c r="DA46" cm="1">
        <f t="array" ref="DA46">AU46*INDEX(prod_est,$G46+$H46-1,MATCH(DA$14,$BP$14:$DP$14,0))</f>
        <v>0</v>
      </c>
      <c r="DB46" cm="1">
        <f t="array" ref="DB46">AV46*INDEX(prod_est,$G46+$H46-1,MATCH(DB$14,$BP$14:$DP$14,0))</f>
        <v>0</v>
      </c>
      <c r="DC46" cm="1">
        <f t="array" ref="DC46">AW46*INDEX(prod_est,$G46+$H46-1,MATCH(DC$14,$BP$14:$DP$14,0))</f>
        <v>0</v>
      </c>
      <c r="DD46" cm="1">
        <f t="array" ref="DD46">AX46*INDEX(prod_est,$G46+$H46-1,MATCH(DD$14,$BP$14:$DP$14,0))</f>
        <v>0</v>
      </c>
      <c r="DE46" cm="1">
        <f t="array" ref="DE46">AY46*INDEX(prod_est,$G46+$H46-1,MATCH(DE$14,$BP$14:$DP$14,0))</f>
        <v>0</v>
      </c>
      <c r="DF46" cm="1">
        <f t="array" ref="DF46">AZ46*INDEX(prod_est,$G46+$H46-1,MATCH(DF$14,$BP$14:$DP$14,0))</f>
        <v>0</v>
      </c>
      <c r="DG46" cm="1">
        <f t="array" ref="DG46">BA46*INDEX(prod_est,$G46+$H46-1,MATCH(DG$14,$BP$14:$DP$14,0))</f>
        <v>0</v>
      </c>
      <c r="DH46" cm="1">
        <f t="array" ref="DH46">BB46*INDEX(prod_est,$G46+$H46-1,MATCH(DH$14,$BP$14:$DP$14,0))</f>
        <v>0</v>
      </c>
      <c r="DI46" cm="1">
        <f t="array" ref="DI46">BC46*INDEX(prod_est,$G46+$H46-1,MATCH(DI$14,$BP$14:$DP$14,0))</f>
        <v>0</v>
      </c>
      <c r="DJ46" cm="1">
        <f t="array" ref="DJ46">BD46*INDEX(prod_est,$G46+$H46-1,MATCH(DJ$14,$BP$14:$DP$14,0))</f>
        <v>0</v>
      </c>
      <c r="DK46" cm="1">
        <f t="array" ref="DK46">BE46*INDEX(prod_est,$G46+$H46-1,MATCH(DK$14,$BP$14:$DP$14,0))</f>
        <v>0</v>
      </c>
      <c r="DL46" cm="1">
        <f t="array" ref="DL46">BF46*INDEX(prod_est,$G46+$H46-1,MATCH(DL$14,$BP$14:$DP$14,0))</f>
        <v>0</v>
      </c>
      <c r="DM46" cm="1">
        <f t="array" ref="DM46">BG46*INDEX(prod_est,$G46+$H46-1,MATCH(DM$14,$BP$14:$DP$14,0))</f>
        <v>0</v>
      </c>
      <c r="DN46" cm="1">
        <f t="array" ref="DN46">BH46*INDEX(prod_est,$G46+$H46-1,MATCH(DN$14,$BP$14:$DP$14,0))</f>
        <v>0</v>
      </c>
      <c r="DO46" cm="1">
        <f t="array" ref="DO46">BI46*INDEX(prod_est,$G46+$H46-1,MATCH(DO$14,$BP$14:$DP$14,0))</f>
        <v>0</v>
      </c>
      <c r="DP46" cm="1">
        <f t="array" ref="DP46">BJ46*INDEX(prod_est,$G46+$H46-1,MATCH(DP$14,$BP$14:$DP$14,0))</f>
        <v>0</v>
      </c>
    </row>
    <row r="47" spans="1:120" x14ac:dyDescent="0.25">
      <c r="A47" s="10" t="s">
        <v>38</v>
      </c>
      <c r="B47" s="10" t="s">
        <v>91</v>
      </c>
      <c r="C47" s="10" t="s">
        <v>177</v>
      </c>
      <c r="D47" s="10" t="s">
        <v>37</v>
      </c>
      <c r="E47" s="61">
        <f>SUM(E15:E46)</f>
        <v>0</v>
      </c>
      <c r="F47" s="61">
        <f>SUM(F15:F46)</f>
        <v>0</v>
      </c>
      <c r="J47" s="42">
        <f t="shared" ref="J47:AN47" si="64">SUM(J15:J46)*1000</f>
        <v>0</v>
      </c>
      <c r="K47" s="42">
        <f t="shared" si="64"/>
        <v>0</v>
      </c>
      <c r="L47" s="42">
        <f t="shared" si="64"/>
        <v>0</v>
      </c>
      <c r="M47" s="42">
        <f t="shared" si="64"/>
        <v>0</v>
      </c>
      <c r="N47" s="42">
        <f t="shared" si="64"/>
        <v>0</v>
      </c>
      <c r="O47" s="42">
        <f t="shared" si="64"/>
        <v>0</v>
      </c>
      <c r="P47" s="42">
        <f t="shared" si="64"/>
        <v>0</v>
      </c>
      <c r="Q47" s="42">
        <f t="shared" si="64"/>
        <v>0</v>
      </c>
      <c r="R47" s="42">
        <f t="shared" si="64"/>
        <v>0</v>
      </c>
      <c r="S47" s="42">
        <f t="shared" si="64"/>
        <v>0</v>
      </c>
      <c r="T47" s="42">
        <f t="shared" si="64"/>
        <v>0</v>
      </c>
      <c r="U47" s="42">
        <f t="shared" si="64"/>
        <v>0</v>
      </c>
      <c r="V47" s="42">
        <f t="shared" si="64"/>
        <v>0</v>
      </c>
      <c r="W47" s="42">
        <f t="shared" si="64"/>
        <v>0</v>
      </c>
      <c r="X47" s="42">
        <f t="shared" si="64"/>
        <v>0</v>
      </c>
      <c r="Y47" s="42">
        <f t="shared" si="64"/>
        <v>0</v>
      </c>
      <c r="Z47" s="42">
        <f t="shared" si="64"/>
        <v>0</v>
      </c>
      <c r="AA47" s="42">
        <f t="shared" si="64"/>
        <v>0</v>
      </c>
      <c r="AB47" s="42">
        <f t="shared" si="64"/>
        <v>0</v>
      </c>
      <c r="AC47" s="42">
        <f t="shared" si="64"/>
        <v>0</v>
      </c>
      <c r="AD47" s="42">
        <f t="shared" si="64"/>
        <v>0</v>
      </c>
      <c r="AE47" s="42">
        <f t="shared" si="64"/>
        <v>0</v>
      </c>
      <c r="AF47" s="42">
        <f t="shared" si="64"/>
        <v>0</v>
      </c>
      <c r="AG47" s="42">
        <f t="shared" si="64"/>
        <v>0</v>
      </c>
      <c r="AH47" s="42">
        <f t="shared" si="64"/>
        <v>0</v>
      </c>
      <c r="AI47" s="42">
        <f t="shared" si="64"/>
        <v>0</v>
      </c>
      <c r="AJ47" s="42">
        <f t="shared" si="64"/>
        <v>0</v>
      </c>
      <c r="AK47" s="42">
        <f t="shared" si="64"/>
        <v>0</v>
      </c>
      <c r="AL47" s="42">
        <f t="shared" si="64"/>
        <v>0</v>
      </c>
      <c r="AM47" s="42">
        <f t="shared" si="64"/>
        <v>0</v>
      </c>
      <c r="AN47" s="42">
        <f t="shared" si="64"/>
        <v>0</v>
      </c>
      <c r="AO47" s="42">
        <f t="shared" ref="AO47:BJ47" si="65">SUM(AO15:AO46)*1000</f>
        <v>0</v>
      </c>
      <c r="AP47">
        <f t="shared" si="65"/>
        <v>0</v>
      </c>
      <c r="AQ47">
        <f t="shared" si="65"/>
        <v>0</v>
      </c>
      <c r="AR47">
        <f t="shared" si="65"/>
        <v>0</v>
      </c>
      <c r="AS47">
        <f t="shared" si="65"/>
        <v>0</v>
      </c>
      <c r="AT47">
        <f t="shared" si="65"/>
        <v>0</v>
      </c>
      <c r="AU47">
        <f t="shared" si="65"/>
        <v>0</v>
      </c>
      <c r="AV47">
        <f t="shared" si="65"/>
        <v>0</v>
      </c>
      <c r="AW47">
        <f t="shared" si="65"/>
        <v>0</v>
      </c>
      <c r="AX47">
        <f t="shared" si="65"/>
        <v>0</v>
      </c>
      <c r="AY47">
        <f t="shared" si="65"/>
        <v>0</v>
      </c>
      <c r="AZ47">
        <f t="shared" si="65"/>
        <v>0</v>
      </c>
      <c r="BA47">
        <f t="shared" si="65"/>
        <v>0</v>
      </c>
      <c r="BB47">
        <f t="shared" si="65"/>
        <v>0</v>
      </c>
      <c r="BC47">
        <f t="shared" si="65"/>
        <v>0</v>
      </c>
      <c r="BD47">
        <f t="shared" si="65"/>
        <v>0</v>
      </c>
      <c r="BE47">
        <f t="shared" si="65"/>
        <v>0</v>
      </c>
      <c r="BF47">
        <f t="shared" si="65"/>
        <v>0</v>
      </c>
      <c r="BG47">
        <f t="shared" si="65"/>
        <v>0</v>
      </c>
      <c r="BH47">
        <f t="shared" si="65"/>
        <v>0</v>
      </c>
      <c r="BI47">
        <f t="shared" si="65"/>
        <v>0</v>
      </c>
      <c r="BJ47">
        <f t="shared" si="65"/>
        <v>0</v>
      </c>
    </row>
    <row r="49" spans="1:120" x14ac:dyDescent="0.25">
      <c r="BN49" s="56" t="s">
        <v>165</v>
      </c>
      <c r="BO49">
        <f t="shared" ref="BO49:BO50" si="66">BP49</f>
        <v>1</v>
      </c>
      <c r="BP49">
        <f t="shared" ref="BP49:CU49" si="67">1-BP50</f>
        <v>1</v>
      </c>
      <c r="BQ49">
        <f t="shared" si="67"/>
        <v>1</v>
      </c>
      <c r="BR49">
        <f t="shared" si="67"/>
        <v>1</v>
      </c>
      <c r="BS49">
        <f t="shared" si="67"/>
        <v>1</v>
      </c>
      <c r="BT49">
        <f t="shared" si="67"/>
        <v>1</v>
      </c>
      <c r="BU49">
        <f t="shared" si="67"/>
        <v>1</v>
      </c>
      <c r="BV49">
        <f t="shared" si="67"/>
        <v>1</v>
      </c>
      <c r="BW49">
        <f t="shared" si="67"/>
        <v>1</v>
      </c>
      <c r="BX49">
        <f t="shared" si="67"/>
        <v>1</v>
      </c>
      <c r="BY49">
        <f t="shared" si="67"/>
        <v>1</v>
      </c>
      <c r="BZ49">
        <f t="shared" si="67"/>
        <v>1</v>
      </c>
      <c r="CA49">
        <f t="shared" si="67"/>
        <v>1</v>
      </c>
      <c r="CB49">
        <f t="shared" si="67"/>
        <v>1</v>
      </c>
      <c r="CC49">
        <f t="shared" si="67"/>
        <v>1</v>
      </c>
      <c r="CD49">
        <f t="shared" si="67"/>
        <v>1</v>
      </c>
      <c r="CE49">
        <f t="shared" si="67"/>
        <v>1</v>
      </c>
      <c r="CF49">
        <f t="shared" si="67"/>
        <v>1</v>
      </c>
      <c r="CG49">
        <f t="shared" si="67"/>
        <v>1</v>
      </c>
      <c r="CH49">
        <f t="shared" si="67"/>
        <v>1</v>
      </c>
      <c r="CI49">
        <f t="shared" si="67"/>
        <v>1</v>
      </c>
      <c r="CJ49">
        <f t="shared" si="67"/>
        <v>1</v>
      </c>
      <c r="CK49">
        <f t="shared" si="67"/>
        <v>1</v>
      </c>
      <c r="CL49">
        <f t="shared" si="67"/>
        <v>1</v>
      </c>
      <c r="CM49">
        <f t="shared" si="67"/>
        <v>1</v>
      </c>
      <c r="CN49">
        <f t="shared" si="67"/>
        <v>1</v>
      </c>
      <c r="CO49">
        <f t="shared" si="67"/>
        <v>1</v>
      </c>
      <c r="CP49">
        <f t="shared" si="67"/>
        <v>1</v>
      </c>
      <c r="CQ49">
        <f t="shared" si="67"/>
        <v>1</v>
      </c>
      <c r="CR49">
        <f t="shared" si="67"/>
        <v>1</v>
      </c>
      <c r="CS49">
        <f t="shared" si="67"/>
        <v>1</v>
      </c>
      <c r="CT49">
        <f t="shared" si="67"/>
        <v>1</v>
      </c>
      <c r="CU49">
        <f t="shared" si="67"/>
        <v>1</v>
      </c>
      <c r="CV49">
        <f t="shared" ref="CV49:DP49" si="68">1-CV50</f>
        <v>1</v>
      </c>
      <c r="CW49">
        <f t="shared" si="68"/>
        <v>1</v>
      </c>
      <c r="CX49">
        <f t="shared" si="68"/>
        <v>1</v>
      </c>
      <c r="CY49">
        <f t="shared" si="68"/>
        <v>1</v>
      </c>
      <c r="CZ49">
        <f t="shared" si="68"/>
        <v>1</v>
      </c>
      <c r="DA49">
        <f t="shared" si="68"/>
        <v>1</v>
      </c>
      <c r="DB49">
        <f t="shared" si="68"/>
        <v>1</v>
      </c>
      <c r="DC49">
        <f t="shared" si="68"/>
        <v>1</v>
      </c>
      <c r="DD49">
        <f t="shared" si="68"/>
        <v>1</v>
      </c>
      <c r="DE49">
        <f t="shared" si="68"/>
        <v>1</v>
      </c>
      <c r="DF49">
        <f t="shared" si="68"/>
        <v>1</v>
      </c>
      <c r="DG49">
        <f t="shared" si="68"/>
        <v>1</v>
      </c>
      <c r="DH49">
        <f t="shared" si="68"/>
        <v>1</v>
      </c>
      <c r="DI49">
        <f t="shared" si="68"/>
        <v>1</v>
      </c>
      <c r="DJ49">
        <f t="shared" si="68"/>
        <v>1</v>
      </c>
      <c r="DK49">
        <f t="shared" si="68"/>
        <v>1</v>
      </c>
      <c r="DL49">
        <f t="shared" si="68"/>
        <v>1</v>
      </c>
      <c r="DM49">
        <f t="shared" si="68"/>
        <v>1</v>
      </c>
      <c r="DN49">
        <f t="shared" si="68"/>
        <v>1</v>
      </c>
      <c r="DO49">
        <f t="shared" si="68"/>
        <v>1</v>
      </c>
      <c r="DP49">
        <f t="shared" si="68"/>
        <v>1</v>
      </c>
    </row>
    <row r="50" spans="1:120" x14ac:dyDescent="0.25">
      <c r="BN50" s="56" t="s">
        <v>166</v>
      </c>
      <c r="BO50">
        <f t="shared" si="66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0</v>
      </c>
      <c r="CC50">
        <f>INDEX(Cement_assumptions!$C$85:$BC$105,MATCH($BK$58,Cement_assumptions!$A$85:$A$105,0),MATCH(CC57,$BP$57:$DP$57,0))</f>
        <v>0</v>
      </c>
      <c r="CD50">
        <f>INDEX(Cement_assumptions!$C$85:$BC$105,MATCH($BK$58,Cement_assumptions!$A$85:$A$105,0),MATCH(CD57,$BP$57:$DP$57,0))</f>
        <v>0</v>
      </c>
      <c r="CE50">
        <f>INDEX(Cement_assumptions!$C$85:$BC$105,MATCH($BK$58,Cement_assumptions!$A$85:$A$105,0),MATCH(CE57,$BP$57:$DP$57,0))</f>
        <v>0</v>
      </c>
      <c r="CF50">
        <f>INDEX(Cement_assumptions!$C$85:$BC$105,MATCH($BK$58,Cement_assumptions!$A$85:$A$105,0),MATCH(CF57,$BP$57:$DP$57,0))</f>
        <v>0</v>
      </c>
      <c r="CG50">
        <f>INDEX(Cement_assumptions!$C$85:$BC$105,MATCH($BK$58,Cement_assumptions!$A$85:$A$105,0),MATCH(CG57,$BP$57:$DP$57,0))</f>
        <v>0</v>
      </c>
      <c r="CH50">
        <f>INDEX(Cement_assumptions!$C$85:$BC$105,MATCH($BK$58,Cement_assumptions!$A$85:$A$105,0),MATCH(CH57,$BP$57:$DP$57,0))</f>
        <v>0</v>
      </c>
      <c r="CI50">
        <f>INDEX(Cement_assumptions!$C$85:$BC$105,MATCH($BK$58,Cement_assumptions!$A$85:$A$105,0),MATCH(CI57,$BP$57:$DP$57,0))</f>
        <v>0</v>
      </c>
      <c r="CJ50">
        <f>INDEX(Cement_assumptions!$C$85:$BC$105,MATCH($BK$58,Cement_assumptions!$A$85:$A$105,0),MATCH(CJ57,$BP$57:$DP$57,0))</f>
        <v>0</v>
      </c>
      <c r="CK50">
        <f>INDEX(Cement_assumptions!$C$85:$BC$105,MATCH($BK$58,Cement_assumptions!$A$85:$A$105,0),MATCH(CK57,$BP$57:$DP$57,0))</f>
        <v>0</v>
      </c>
      <c r="CL50">
        <f>INDEX(Cement_assumptions!$C$85:$BC$105,MATCH($BK$58,Cement_assumptions!$A$85:$A$105,0),MATCH(CL57,$BP$57:$DP$57,0))</f>
        <v>0</v>
      </c>
      <c r="CM50">
        <f>INDEX(Cement_assumptions!$C$85:$BC$105,MATCH($BK$58,Cement_assumptions!$A$85:$A$105,0),MATCH(CM57,$BP$57:$DP$57,0))</f>
        <v>0</v>
      </c>
      <c r="CN50">
        <f>INDEX(Cement_assumptions!$C$85:$BC$105,MATCH($BK$58,Cement_assumptions!$A$85:$A$105,0),MATCH(CN57,$BP$57:$DP$57,0))</f>
        <v>0</v>
      </c>
      <c r="CO50">
        <f>INDEX(Cement_assumptions!$C$85:$BC$105,MATCH($BK$58,Cement_assumptions!$A$85:$A$105,0),MATCH(CO57,$BP$57:$DP$57,0))</f>
        <v>0</v>
      </c>
      <c r="CP50">
        <f>INDEX(Cement_assumptions!$C$85:$BC$105,MATCH($BK$58,Cement_assumptions!$A$85:$A$105,0),MATCH(CP57,$BP$57:$DP$57,0))</f>
        <v>0</v>
      </c>
      <c r="CQ50">
        <f>INDEX(Cement_assumptions!$C$85:$BC$105,MATCH($BK$58,Cement_assumptions!$A$85:$A$105,0),MATCH(CQ57,$BP$57:$DP$57,0))</f>
        <v>0</v>
      </c>
      <c r="CR50">
        <f>INDEX(Cement_assumptions!$C$85:$BC$105,MATCH($BK$58,Cement_assumptions!$A$85:$A$105,0),MATCH(CR57,$BP$57:$DP$57,0))</f>
        <v>0</v>
      </c>
      <c r="CS50">
        <f>INDEX(Cement_assumptions!$C$85:$BC$105,MATCH($BK$58,Cement_assumptions!$A$85:$A$105,0),MATCH(CS57,$BP$57:$DP$57,0))</f>
        <v>0</v>
      </c>
      <c r="CT50">
        <f>INDEX(Cement_assumptions!$C$85:$BC$105,MATCH($BK$58,Cement_assumptions!$A$85:$A$105,0),MATCH(CT57,$BP$57:$DP$57,0))</f>
        <v>0</v>
      </c>
      <c r="CU50">
        <f>INDEX(Cement_assumptions!$C$85:$BC$105,MATCH($BK$58,Cement_assumptions!$A$85:$A$105,0),MATCH(CU57,$BP$57:$DP$57,0))</f>
        <v>0</v>
      </c>
      <c r="CV50">
        <f>INDEX(Cement_assumptions!$C$85:$BC$105,MATCH($BK$58,Cement_assumptions!$A$85:$A$105,0),MATCH(CV57,$BP$57:$DP$57,0))</f>
        <v>0</v>
      </c>
      <c r="CW50">
        <f>INDEX(Cement_assumptions!$C$85:$BC$105,MATCH($BK$58,Cement_assumptions!$A$85:$A$105,0),MATCH(CW57,$BP$57:$DP$57,0))</f>
        <v>0</v>
      </c>
      <c r="CX50">
        <f>INDEX(Cement_assumptions!$C$85:$BC$105,MATCH($BK$58,Cement_assumptions!$A$85:$A$105,0),MATCH(CX57,$BP$57:$DP$57,0))</f>
        <v>0</v>
      </c>
      <c r="CY50">
        <f>INDEX(Cement_assumptions!$C$85:$BC$105,MATCH($BK$58,Cement_assumptions!$A$85:$A$105,0),MATCH(CY57,$BP$57:$DP$57,0))</f>
        <v>0</v>
      </c>
      <c r="CZ50">
        <f>INDEX(Cement_assumptions!$C$85:$BC$105,MATCH($BK$58,Cement_assumptions!$A$85:$A$105,0),MATCH(CZ57,$BP$57:$DP$57,0))</f>
        <v>0</v>
      </c>
      <c r="DA50">
        <f>INDEX(Cement_assumptions!$C$85:$BC$105,MATCH($BK$58,Cement_assumptions!$A$85:$A$105,0),MATCH(DA57,$BP$57:$DP$57,0))</f>
        <v>0</v>
      </c>
      <c r="DB50">
        <f>INDEX(Cement_assumptions!$C$85:$BC$105,MATCH($BK$58,Cement_assumptions!$A$85:$A$105,0),MATCH(DB57,$BP$57:$DP$57,0))</f>
        <v>0</v>
      </c>
      <c r="DC50">
        <f>INDEX(Cement_assumptions!$C$85:$BC$105,MATCH($BK$58,Cement_assumptions!$A$85:$A$105,0),MATCH(DC57,$BP$57:$DP$57,0))</f>
        <v>0</v>
      </c>
      <c r="DD50">
        <f>INDEX(Cement_assumptions!$C$85:$BC$105,MATCH($BK$58,Cement_assumptions!$A$85:$A$105,0),MATCH(DD57,$BP$57:$DP$57,0))</f>
        <v>0</v>
      </c>
      <c r="DE50">
        <f>INDEX(Cement_assumptions!$C$85:$BC$105,MATCH($BK$58,Cement_assumptions!$A$85:$A$105,0),MATCH(DE57,$BP$57:$DP$57,0))</f>
        <v>0</v>
      </c>
      <c r="DF50">
        <f>INDEX(Cement_assumptions!$C$85:$BC$105,MATCH($BK$58,Cement_assumptions!$A$85:$A$105,0),MATCH(DF57,$BP$57:$DP$57,0))</f>
        <v>0</v>
      </c>
      <c r="DG50">
        <f>INDEX(Cement_assumptions!$C$85:$BC$105,MATCH($BK$58,Cement_assumptions!$A$85:$A$105,0),MATCH(DG57,$BP$57:$DP$57,0))</f>
        <v>0</v>
      </c>
      <c r="DH50">
        <f>INDEX(Cement_assumptions!$C$85:$BC$105,MATCH($BK$58,Cement_assumptions!$A$85:$A$105,0),MATCH(DH57,$BP$57:$DP$57,0))</f>
        <v>0</v>
      </c>
      <c r="DI50">
        <f>INDEX(Cement_assumptions!$C$85:$BC$105,MATCH($BK$58,Cement_assumptions!$A$85:$A$105,0),MATCH(DI57,$BP$57:$DP$57,0))</f>
        <v>0</v>
      </c>
      <c r="DJ50">
        <f>INDEX(Cement_assumptions!$C$85:$BC$105,MATCH($BK$58,Cement_assumptions!$A$85:$A$105,0),MATCH(DJ57,$BP$57:$DP$57,0))</f>
        <v>0</v>
      </c>
      <c r="DK50">
        <f>INDEX(Cement_assumptions!$C$85:$BC$105,MATCH($BK$58,Cement_assumptions!$A$85:$A$105,0),MATCH(DK57,$BP$57:$DP$57,0))</f>
        <v>0</v>
      </c>
      <c r="DL50">
        <f>INDEX(Cement_assumptions!$C$85:$BC$105,MATCH($BK$58,Cement_assumptions!$A$85:$A$105,0),MATCH(DL57,$BP$57:$DP$57,0))</f>
        <v>0</v>
      </c>
      <c r="DM50">
        <f>INDEX(Cement_assumptions!$C$85:$BC$105,MATCH($BK$58,Cement_assumptions!$A$85:$A$105,0),MATCH(DM57,$BP$57:$DP$57,0))</f>
        <v>0</v>
      </c>
      <c r="DN50">
        <f>INDEX(Cement_assumptions!$C$85:$BC$105,MATCH($BK$58,Cement_assumptions!$A$85:$A$105,0),MATCH(DN57,$BP$57:$DP$57,0))</f>
        <v>0</v>
      </c>
      <c r="DO50">
        <f>INDEX(Cement_assumptions!$C$85:$BC$105,MATCH($BK$58,Cement_assumptions!$A$85:$A$105,0),MATCH(DO57,$BP$57:$DP$57,0))</f>
        <v>0</v>
      </c>
      <c r="DP50">
        <f>INDEX(Cement_assumptions!$C$85:$BC$105,MATCH($BK$58,Cement_assumptions!$A$85:$A$105,0),MATCH(DP57,$BP$57:$DP$57,0))</f>
        <v>0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69">A15</f>
        <v>02_BD</v>
      </c>
      <c r="B58" s="65" t="str">
        <f t="shared" si="69"/>
        <v>1_x_coal_thermal</v>
      </c>
      <c r="C58" s="65" t="str">
        <f t="shared" si="69"/>
        <v>1_x_coal_thermal</v>
      </c>
      <c r="D58" s="66" t="s">
        <v>171</v>
      </c>
      <c r="E58" s="66">
        <f t="shared" ref="E58:E89" si="70">E15</f>
        <v>0</v>
      </c>
      <c r="F58" s="66">
        <v>0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1">A58</f>
        <v>02_BD</v>
      </c>
      <c r="BL58" s="65" t="str">
        <f t="shared" ref="BL58:BL89" si="72">"d_ind_cem_"&amp;C58</f>
        <v>d_ind_cem_1_x_coal_thermal</v>
      </c>
      <c r="BM58" s="65"/>
      <c r="BN58" s="65"/>
      <c r="BO58" s="65">
        <f t="shared" ref="BO58:CU58" si="73">BO$49*BO15</f>
        <v>0</v>
      </c>
      <c r="BP58" s="65">
        <f t="shared" si="73"/>
        <v>0</v>
      </c>
      <c r="BQ58" s="65">
        <f t="shared" si="73"/>
        <v>0</v>
      </c>
      <c r="BR58" s="65">
        <f t="shared" si="73"/>
        <v>0</v>
      </c>
      <c r="BS58" s="65">
        <f t="shared" si="73"/>
        <v>0</v>
      </c>
      <c r="BT58" s="65">
        <f t="shared" si="73"/>
        <v>0</v>
      </c>
      <c r="BU58" s="65">
        <f t="shared" si="73"/>
        <v>0</v>
      </c>
      <c r="BV58" s="65">
        <f t="shared" si="73"/>
        <v>0</v>
      </c>
      <c r="BW58" s="65">
        <f t="shared" si="73"/>
        <v>0</v>
      </c>
      <c r="BX58" s="65">
        <f t="shared" si="73"/>
        <v>0</v>
      </c>
      <c r="BY58" s="65">
        <f t="shared" si="73"/>
        <v>0</v>
      </c>
      <c r="BZ58" s="65">
        <f t="shared" si="73"/>
        <v>0</v>
      </c>
      <c r="CA58" s="65">
        <f t="shared" si="73"/>
        <v>0</v>
      </c>
      <c r="CB58" s="65">
        <f t="shared" si="73"/>
        <v>0</v>
      </c>
      <c r="CC58" s="65">
        <f t="shared" si="73"/>
        <v>0</v>
      </c>
      <c r="CD58" s="65">
        <f t="shared" si="73"/>
        <v>0</v>
      </c>
      <c r="CE58" s="65">
        <f t="shared" si="73"/>
        <v>0</v>
      </c>
      <c r="CF58" s="65">
        <f t="shared" si="73"/>
        <v>0</v>
      </c>
      <c r="CG58" s="65">
        <f t="shared" si="73"/>
        <v>0</v>
      </c>
      <c r="CH58" s="65">
        <f t="shared" si="73"/>
        <v>0</v>
      </c>
      <c r="CI58" s="65">
        <f t="shared" si="73"/>
        <v>0</v>
      </c>
      <c r="CJ58" s="65">
        <f t="shared" si="73"/>
        <v>0</v>
      </c>
      <c r="CK58" s="65">
        <f t="shared" si="73"/>
        <v>0</v>
      </c>
      <c r="CL58" s="65">
        <f t="shared" si="73"/>
        <v>0</v>
      </c>
      <c r="CM58" s="65">
        <f t="shared" si="73"/>
        <v>0</v>
      </c>
      <c r="CN58" s="65">
        <f t="shared" si="73"/>
        <v>0</v>
      </c>
      <c r="CO58" s="65">
        <f t="shared" si="73"/>
        <v>0</v>
      </c>
      <c r="CP58" s="65">
        <f t="shared" si="73"/>
        <v>0</v>
      </c>
      <c r="CQ58" s="65">
        <f t="shared" si="73"/>
        <v>0</v>
      </c>
      <c r="CR58" s="65">
        <f t="shared" si="73"/>
        <v>0</v>
      </c>
      <c r="CS58" s="65">
        <f t="shared" si="73"/>
        <v>0</v>
      </c>
      <c r="CT58" s="65">
        <f t="shared" si="73"/>
        <v>0</v>
      </c>
      <c r="CU58" s="65">
        <f t="shared" si="73"/>
        <v>0</v>
      </c>
      <c r="CV58" s="65">
        <f t="shared" ref="CV58:DP58" si="74">CV$49*CV15</f>
        <v>0</v>
      </c>
      <c r="CW58" s="65">
        <f t="shared" si="74"/>
        <v>0</v>
      </c>
      <c r="CX58" s="65">
        <f t="shared" si="74"/>
        <v>0</v>
      </c>
      <c r="CY58" s="65">
        <f t="shared" si="74"/>
        <v>0</v>
      </c>
      <c r="CZ58" s="65">
        <f t="shared" si="74"/>
        <v>0</v>
      </c>
      <c r="DA58" s="65">
        <f t="shared" si="74"/>
        <v>0</v>
      </c>
      <c r="DB58" s="65">
        <f t="shared" si="74"/>
        <v>0</v>
      </c>
      <c r="DC58" s="65">
        <f t="shared" si="74"/>
        <v>0</v>
      </c>
      <c r="DD58" s="65">
        <f t="shared" si="74"/>
        <v>0</v>
      </c>
      <c r="DE58" s="65">
        <f t="shared" si="74"/>
        <v>0</v>
      </c>
      <c r="DF58" s="65">
        <f t="shared" si="74"/>
        <v>0</v>
      </c>
      <c r="DG58" s="65">
        <f t="shared" si="74"/>
        <v>0</v>
      </c>
      <c r="DH58" s="65">
        <f t="shared" si="74"/>
        <v>0</v>
      </c>
      <c r="DI58" s="65">
        <f t="shared" si="74"/>
        <v>0</v>
      </c>
      <c r="DJ58" s="65">
        <f t="shared" si="74"/>
        <v>0</v>
      </c>
      <c r="DK58" s="65">
        <f t="shared" si="74"/>
        <v>0</v>
      </c>
      <c r="DL58" s="65">
        <f t="shared" si="74"/>
        <v>0</v>
      </c>
      <c r="DM58" s="65">
        <f t="shared" si="74"/>
        <v>0</v>
      </c>
      <c r="DN58" s="65">
        <f t="shared" si="74"/>
        <v>0</v>
      </c>
      <c r="DO58" s="65">
        <f t="shared" si="74"/>
        <v>0</v>
      </c>
      <c r="DP58" s="65">
        <f t="shared" si="74"/>
        <v>0</v>
      </c>
    </row>
    <row r="59" spans="1:120" x14ac:dyDescent="0.25">
      <c r="A59" s="65" t="str">
        <f t="shared" si="69"/>
        <v>02_BD</v>
      </c>
      <c r="B59" s="65" t="str">
        <f t="shared" si="69"/>
        <v>1_1_coking_coal</v>
      </c>
      <c r="C59" s="65" t="str">
        <f t="shared" si="69"/>
        <v>1_1_coking_coal</v>
      </c>
      <c r="D59" s="66" t="s">
        <v>171</v>
      </c>
      <c r="E59" s="66">
        <f t="shared" si="70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1"/>
        <v>02_BD</v>
      </c>
      <c r="BL59" s="65" t="str">
        <f t="shared" si="72"/>
        <v>d_ind_cem_1_1_coking_coal</v>
      </c>
      <c r="BM59" s="65"/>
      <c r="BN59" s="65"/>
      <c r="BO59" s="65">
        <f t="shared" ref="BO59:CV59" si="75">BO$49*BO16</f>
        <v>0</v>
      </c>
      <c r="BP59" s="65">
        <f t="shared" si="75"/>
        <v>0</v>
      </c>
      <c r="BQ59" s="65">
        <f t="shared" si="75"/>
        <v>0</v>
      </c>
      <c r="BR59" s="65">
        <f t="shared" si="75"/>
        <v>0</v>
      </c>
      <c r="BS59" s="65">
        <f t="shared" si="75"/>
        <v>0</v>
      </c>
      <c r="BT59" s="65">
        <f t="shared" si="75"/>
        <v>0</v>
      </c>
      <c r="BU59" s="65">
        <f t="shared" si="75"/>
        <v>0</v>
      </c>
      <c r="BV59" s="65">
        <f t="shared" si="75"/>
        <v>0</v>
      </c>
      <c r="BW59" s="65">
        <f t="shared" si="75"/>
        <v>0</v>
      </c>
      <c r="BX59" s="65">
        <f t="shared" si="75"/>
        <v>0</v>
      </c>
      <c r="BY59" s="65">
        <f t="shared" si="75"/>
        <v>0</v>
      </c>
      <c r="BZ59" s="65">
        <f t="shared" si="75"/>
        <v>0</v>
      </c>
      <c r="CA59" s="65">
        <f t="shared" si="75"/>
        <v>0</v>
      </c>
      <c r="CB59" s="65">
        <f t="shared" si="75"/>
        <v>0</v>
      </c>
      <c r="CC59" s="65">
        <f t="shared" si="75"/>
        <v>0</v>
      </c>
      <c r="CD59" s="65">
        <f t="shared" si="75"/>
        <v>0</v>
      </c>
      <c r="CE59" s="65">
        <f t="shared" si="75"/>
        <v>0</v>
      </c>
      <c r="CF59" s="65">
        <f t="shared" si="75"/>
        <v>0</v>
      </c>
      <c r="CG59" s="65">
        <f t="shared" si="75"/>
        <v>0</v>
      </c>
      <c r="CH59" s="65">
        <f t="shared" si="75"/>
        <v>0</v>
      </c>
      <c r="CI59" s="65">
        <f t="shared" si="75"/>
        <v>0</v>
      </c>
      <c r="CJ59" s="65">
        <f t="shared" si="75"/>
        <v>0</v>
      </c>
      <c r="CK59" s="65">
        <f t="shared" si="75"/>
        <v>0</v>
      </c>
      <c r="CL59" s="65">
        <f t="shared" si="75"/>
        <v>0</v>
      </c>
      <c r="CM59" s="65">
        <f t="shared" si="75"/>
        <v>0</v>
      </c>
      <c r="CN59" s="65">
        <f t="shared" si="75"/>
        <v>0</v>
      </c>
      <c r="CO59" s="65">
        <f t="shared" si="75"/>
        <v>0</v>
      </c>
      <c r="CP59" s="65">
        <f t="shared" si="75"/>
        <v>0</v>
      </c>
      <c r="CQ59" s="65">
        <f t="shared" si="75"/>
        <v>0</v>
      </c>
      <c r="CR59" s="65">
        <f t="shared" si="75"/>
        <v>0</v>
      </c>
      <c r="CS59" s="65">
        <f t="shared" si="75"/>
        <v>0</v>
      </c>
      <c r="CT59" s="65">
        <f t="shared" si="75"/>
        <v>0</v>
      </c>
      <c r="CU59" s="65">
        <f t="shared" si="75"/>
        <v>0</v>
      </c>
      <c r="CV59" s="65">
        <f t="shared" si="75"/>
        <v>0</v>
      </c>
      <c r="CW59" s="65">
        <f t="shared" ref="CW59:DP59" si="76">CW$49*CW16</f>
        <v>0</v>
      </c>
      <c r="CX59" s="65">
        <f t="shared" si="76"/>
        <v>0</v>
      </c>
      <c r="CY59" s="65">
        <f t="shared" si="76"/>
        <v>0</v>
      </c>
      <c r="CZ59" s="65">
        <f t="shared" si="76"/>
        <v>0</v>
      </c>
      <c r="DA59" s="65">
        <f t="shared" si="76"/>
        <v>0</v>
      </c>
      <c r="DB59" s="65">
        <f t="shared" si="76"/>
        <v>0</v>
      </c>
      <c r="DC59" s="65">
        <f t="shared" si="76"/>
        <v>0</v>
      </c>
      <c r="DD59" s="65">
        <f t="shared" si="76"/>
        <v>0</v>
      </c>
      <c r="DE59" s="65">
        <f t="shared" si="76"/>
        <v>0</v>
      </c>
      <c r="DF59" s="65">
        <f t="shared" si="76"/>
        <v>0</v>
      </c>
      <c r="DG59" s="65">
        <f t="shared" si="76"/>
        <v>0</v>
      </c>
      <c r="DH59" s="65">
        <f t="shared" si="76"/>
        <v>0</v>
      </c>
      <c r="DI59" s="65">
        <f t="shared" si="76"/>
        <v>0</v>
      </c>
      <c r="DJ59" s="65">
        <f t="shared" si="76"/>
        <v>0</v>
      </c>
      <c r="DK59" s="65">
        <f t="shared" si="76"/>
        <v>0</v>
      </c>
      <c r="DL59" s="65">
        <f t="shared" si="76"/>
        <v>0</v>
      </c>
      <c r="DM59" s="65">
        <f t="shared" si="76"/>
        <v>0</v>
      </c>
      <c r="DN59" s="65">
        <f t="shared" si="76"/>
        <v>0</v>
      </c>
      <c r="DO59" s="65">
        <f t="shared" si="76"/>
        <v>0</v>
      </c>
      <c r="DP59" s="65">
        <f t="shared" si="76"/>
        <v>0</v>
      </c>
    </row>
    <row r="60" spans="1:120" x14ac:dyDescent="0.25">
      <c r="A60" s="65" t="str">
        <f t="shared" si="69"/>
        <v>02_BD</v>
      </c>
      <c r="B60" s="65" t="str">
        <f t="shared" si="69"/>
        <v>1_5_lignite</v>
      </c>
      <c r="C60" s="65" t="str">
        <f t="shared" si="69"/>
        <v>1_5_lignite</v>
      </c>
      <c r="D60" s="66" t="s">
        <v>171</v>
      </c>
      <c r="E60" s="66">
        <f t="shared" si="70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1"/>
        <v>02_BD</v>
      </c>
      <c r="BL60" s="65" t="str">
        <f t="shared" si="72"/>
        <v>d_ind_cem_1_5_lignite</v>
      </c>
      <c r="BM60" s="65"/>
      <c r="BN60" s="65"/>
      <c r="BO60" s="65">
        <f t="shared" ref="BO60:CV60" si="77">BO$49*BO17</f>
        <v>0</v>
      </c>
      <c r="BP60" s="65">
        <f t="shared" si="77"/>
        <v>0</v>
      </c>
      <c r="BQ60" s="65">
        <f t="shared" si="77"/>
        <v>0</v>
      </c>
      <c r="BR60" s="65">
        <f t="shared" si="77"/>
        <v>0</v>
      </c>
      <c r="BS60" s="65">
        <f t="shared" si="77"/>
        <v>0</v>
      </c>
      <c r="BT60" s="65">
        <f t="shared" si="77"/>
        <v>0</v>
      </c>
      <c r="BU60" s="65">
        <f t="shared" si="77"/>
        <v>0</v>
      </c>
      <c r="BV60" s="65">
        <f t="shared" si="77"/>
        <v>0</v>
      </c>
      <c r="BW60" s="65">
        <f t="shared" si="77"/>
        <v>0</v>
      </c>
      <c r="BX60" s="65">
        <f t="shared" si="77"/>
        <v>0</v>
      </c>
      <c r="BY60" s="65">
        <f t="shared" si="77"/>
        <v>0</v>
      </c>
      <c r="BZ60" s="65">
        <f t="shared" si="77"/>
        <v>0</v>
      </c>
      <c r="CA60" s="65">
        <f t="shared" si="77"/>
        <v>0</v>
      </c>
      <c r="CB60" s="65">
        <f t="shared" si="77"/>
        <v>0</v>
      </c>
      <c r="CC60" s="65">
        <f t="shared" si="77"/>
        <v>0</v>
      </c>
      <c r="CD60" s="65">
        <f t="shared" si="77"/>
        <v>0</v>
      </c>
      <c r="CE60" s="65">
        <f t="shared" si="77"/>
        <v>0</v>
      </c>
      <c r="CF60" s="65">
        <f t="shared" si="77"/>
        <v>0</v>
      </c>
      <c r="CG60" s="65">
        <f t="shared" si="77"/>
        <v>0</v>
      </c>
      <c r="CH60" s="65">
        <f t="shared" si="77"/>
        <v>0</v>
      </c>
      <c r="CI60" s="65">
        <f t="shared" si="77"/>
        <v>0</v>
      </c>
      <c r="CJ60" s="65">
        <f t="shared" si="77"/>
        <v>0</v>
      </c>
      <c r="CK60" s="65">
        <f t="shared" si="77"/>
        <v>0</v>
      </c>
      <c r="CL60" s="65">
        <f t="shared" si="77"/>
        <v>0</v>
      </c>
      <c r="CM60" s="65">
        <f t="shared" si="77"/>
        <v>0</v>
      </c>
      <c r="CN60" s="65">
        <f t="shared" si="77"/>
        <v>0</v>
      </c>
      <c r="CO60" s="65">
        <f t="shared" si="77"/>
        <v>0</v>
      </c>
      <c r="CP60" s="65">
        <f t="shared" si="77"/>
        <v>0</v>
      </c>
      <c r="CQ60" s="65">
        <f t="shared" si="77"/>
        <v>0</v>
      </c>
      <c r="CR60" s="65">
        <f t="shared" si="77"/>
        <v>0</v>
      </c>
      <c r="CS60" s="65">
        <f t="shared" si="77"/>
        <v>0</v>
      </c>
      <c r="CT60" s="65">
        <f t="shared" si="77"/>
        <v>0</v>
      </c>
      <c r="CU60" s="65">
        <f t="shared" si="77"/>
        <v>0</v>
      </c>
      <c r="CV60" s="65">
        <f t="shared" si="77"/>
        <v>0</v>
      </c>
      <c r="CW60" s="65">
        <f t="shared" ref="CW60:DP60" si="78">CW$49*CW17</f>
        <v>0</v>
      </c>
      <c r="CX60" s="65">
        <f t="shared" si="78"/>
        <v>0</v>
      </c>
      <c r="CY60" s="65">
        <f t="shared" si="78"/>
        <v>0</v>
      </c>
      <c r="CZ60" s="65">
        <f t="shared" si="78"/>
        <v>0</v>
      </c>
      <c r="DA60" s="65">
        <f t="shared" si="78"/>
        <v>0</v>
      </c>
      <c r="DB60" s="65">
        <f t="shared" si="78"/>
        <v>0</v>
      </c>
      <c r="DC60" s="65">
        <f t="shared" si="78"/>
        <v>0</v>
      </c>
      <c r="DD60" s="65">
        <f t="shared" si="78"/>
        <v>0</v>
      </c>
      <c r="DE60" s="65">
        <f t="shared" si="78"/>
        <v>0</v>
      </c>
      <c r="DF60" s="65">
        <f t="shared" si="78"/>
        <v>0</v>
      </c>
      <c r="DG60" s="65">
        <f t="shared" si="78"/>
        <v>0</v>
      </c>
      <c r="DH60" s="65">
        <f t="shared" si="78"/>
        <v>0</v>
      </c>
      <c r="DI60" s="65">
        <f t="shared" si="78"/>
        <v>0</v>
      </c>
      <c r="DJ60" s="65">
        <f t="shared" si="78"/>
        <v>0</v>
      </c>
      <c r="DK60" s="65">
        <f t="shared" si="78"/>
        <v>0</v>
      </c>
      <c r="DL60" s="65">
        <f t="shared" si="78"/>
        <v>0</v>
      </c>
      <c r="DM60" s="65">
        <f t="shared" si="78"/>
        <v>0</v>
      </c>
      <c r="DN60" s="65">
        <f t="shared" si="78"/>
        <v>0</v>
      </c>
      <c r="DO60" s="65">
        <f t="shared" si="78"/>
        <v>0</v>
      </c>
      <c r="DP60" s="65">
        <f t="shared" si="78"/>
        <v>0</v>
      </c>
    </row>
    <row r="61" spans="1:120" x14ac:dyDescent="0.25">
      <c r="A61" s="65" t="str">
        <f t="shared" si="69"/>
        <v>02_BD</v>
      </c>
      <c r="B61" s="65" t="str">
        <f t="shared" si="69"/>
        <v>2_coal_products</v>
      </c>
      <c r="C61" s="65" t="str">
        <f t="shared" si="69"/>
        <v>2_coal_products</v>
      </c>
      <c r="D61" s="66" t="s">
        <v>171</v>
      </c>
      <c r="E61" s="66">
        <f t="shared" si="70"/>
        <v>0</v>
      </c>
      <c r="F61" s="66">
        <v>0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1"/>
        <v>02_BD</v>
      </c>
      <c r="BL61" s="65" t="str">
        <f t="shared" si="72"/>
        <v>d_ind_cem_2_coal_products</v>
      </c>
      <c r="BM61" s="65"/>
      <c r="BN61" s="65"/>
      <c r="BO61" s="65">
        <f t="shared" ref="BO61:CV61" si="79">BO$49*BO18</f>
        <v>0</v>
      </c>
      <c r="BP61" s="65">
        <f t="shared" si="79"/>
        <v>0</v>
      </c>
      <c r="BQ61" s="65">
        <f t="shared" si="79"/>
        <v>0</v>
      </c>
      <c r="BR61" s="65">
        <f t="shared" si="79"/>
        <v>0</v>
      </c>
      <c r="BS61" s="65">
        <f t="shared" si="79"/>
        <v>0</v>
      </c>
      <c r="BT61" s="65">
        <f t="shared" si="79"/>
        <v>0</v>
      </c>
      <c r="BU61" s="65">
        <f t="shared" si="79"/>
        <v>0</v>
      </c>
      <c r="BV61" s="65">
        <f t="shared" si="79"/>
        <v>0</v>
      </c>
      <c r="BW61" s="65">
        <f t="shared" si="79"/>
        <v>0</v>
      </c>
      <c r="BX61" s="65">
        <f t="shared" si="79"/>
        <v>0</v>
      </c>
      <c r="BY61" s="65">
        <f t="shared" si="79"/>
        <v>0</v>
      </c>
      <c r="BZ61" s="65">
        <f t="shared" si="79"/>
        <v>0</v>
      </c>
      <c r="CA61" s="65">
        <f t="shared" si="79"/>
        <v>0</v>
      </c>
      <c r="CB61" s="65">
        <f t="shared" si="79"/>
        <v>0</v>
      </c>
      <c r="CC61" s="65">
        <f t="shared" si="79"/>
        <v>0</v>
      </c>
      <c r="CD61" s="65">
        <f t="shared" si="79"/>
        <v>0</v>
      </c>
      <c r="CE61" s="65">
        <f t="shared" si="79"/>
        <v>0</v>
      </c>
      <c r="CF61" s="65">
        <f t="shared" si="79"/>
        <v>0</v>
      </c>
      <c r="CG61" s="65">
        <f t="shared" si="79"/>
        <v>0</v>
      </c>
      <c r="CH61" s="65">
        <f t="shared" si="79"/>
        <v>0</v>
      </c>
      <c r="CI61" s="65">
        <f t="shared" si="79"/>
        <v>0</v>
      </c>
      <c r="CJ61" s="65">
        <f t="shared" si="79"/>
        <v>0</v>
      </c>
      <c r="CK61" s="65">
        <f t="shared" si="79"/>
        <v>0</v>
      </c>
      <c r="CL61" s="65">
        <f t="shared" si="79"/>
        <v>0</v>
      </c>
      <c r="CM61" s="65">
        <f t="shared" si="79"/>
        <v>0</v>
      </c>
      <c r="CN61" s="65">
        <f t="shared" si="79"/>
        <v>0</v>
      </c>
      <c r="CO61" s="65">
        <f t="shared" si="79"/>
        <v>0</v>
      </c>
      <c r="CP61" s="65">
        <f t="shared" si="79"/>
        <v>0</v>
      </c>
      <c r="CQ61" s="65">
        <f t="shared" si="79"/>
        <v>0</v>
      </c>
      <c r="CR61" s="65">
        <f t="shared" si="79"/>
        <v>0</v>
      </c>
      <c r="CS61" s="65">
        <f t="shared" si="79"/>
        <v>0</v>
      </c>
      <c r="CT61" s="65">
        <f t="shared" si="79"/>
        <v>0</v>
      </c>
      <c r="CU61" s="65">
        <f t="shared" si="79"/>
        <v>0</v>
      </c>
      <c r="CV61" s="65">
        <f t="shared" si="79"/>
        <v>0</v>
      </c>
      <c r="CW61" s="65">
        <f t="shared" ref="CW61:DP61" si="80">CW$49*CW18</f>
        <v>0</v>
      </c>
      <c r="CX61" s="65">
        <f t="shared" si="80"/>
        <v>0</v>
      </c>
      <c r="CY61" s="65">
        <f t="shared" si="80"/>
        <v>0</v>
      </c>
      <c r="CZ61" s="65">
        <f t="shared" si="80"/>
        <v>0</v>
      </c>
      <c r="DA61" s="65">
        <f t="shared" si="80"/>
        <v>0</v>
      </c>
      <c r="DB61" s="65">
        <f t="shared" si="80"/>
        <v>0</v>
      </c>
      <c r="DC61" s="65">
        <f t="shared" si="80"/>
        <v>0</v>
      </c>
      <c r="DD61" s="65">
        <f t="shared" si="80"/>
        <v>0</v>
      </c>
      <c r="DE61" s="65">
        <f t="shared" si="80"/>
        <v>0</v>
      </c>
      <c r="DF61" s="65">
        <f t="shared" si="80"/>
        <v>0</v>
      </c>
      <c r="DG61" s="65">
        <f t="shared" si="80"/>
        <v>0</v>
      </c>
      <c r="DH61" s="65">
        <f t="shared" si="80"/>
        <v>0</v>
      </c>
      <c r="DI61" s="65">
        <f t="shared" si="80"/>
        <v>0</v>
      </c>
      <c r="DJ61" s="65">
        <f t="shared" si="80"/>
        <v>0</v>
      </c>
      <c r="DK61" s="65">
        <f t="shared" si="80"/>
        <v>0</v>
      </c>
      <c r="DL61" s="65">
        <f t="shared" si="80"/>
        <v>0</v>
      </c>
      <c r="DM61" s="65">
        <f t="shared" si="80"/>
        <v>0</v>
      </c>
      <c r="DN61" s="65">
        <f t="shared" si="80"/>
        <v>0</v>
      </c>
      <c r="DO61" s="65">
        <f t="shared" si="80"/>
        <v>0</v>
      </c>
      <c r="DP61" s="65">
        <f t="shared" si="80"/>
        <v>0</v>
      </c>
    </row>
    <row r="62" spans="1:120" x14ac:dyDescent="0.25">
      <c r="A62" s="65" t="str">
        <f t="shared" si="69"/>
        <v>02_BD</v>
      </c>
      <c r="B62" s="65" t="str">
        <f t="shared" si="69"/>
        <v>6_1_crude_oil</v>
      </c>
      <c r="C62" s="65" t="str">
        <f t="shared" si="69"/>
        <v>6_1_crude_oil</v>
      </c>
      <c r="D62" s="66" t="s">
        <v>171</v>
      </c>
      <c r="E62" s="66">
        <f t="shared" si="70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1"/>
        <v>02_BD</v>
      </c>
      <c r="BL62" s="65" t="str">
        <f t="shared" si="72"/>
        <v>d_ind_cem_6_1_crude_oil</v>
      </c>
      <c r="BM62" s="65"/>
      <c r="BN62" s="65"/>
      <c r="BO62" s="65">
        <f t="shared" ref="BO62:CV62" si="81">BO$49*BO19</f>
        <v>0</v>
      </c>
      <c r="BP62" s="65">
        <f t="shared" si="81"/>
        <v>0</v>
      </c>
      <c r="BQ62" s="65">
        <f t="shared" si="81"/>
        <v>0</v>
      </c>
      <c r="BR62" s="65">
        <f t="shared" si="81"/>
        <v>0</v>
      </c>
      <c r="BS62" s="65">
        <f t="shared" si="81"/>
        <v>0</v>
      </c>
      <c r="BT62" s="65">
        <f t="shared" si="81"/>
        <v>0</v>
      </c>
      <c r="BU62" s="65">
        <f t="shared" si="81"/>
        <v>0</v>
      </c>
      <c r="BV62" s="65">
        <f t="shared" si="81"/>
        <v>0</v>
      </c>
      <c r="BW62" s="65">
        <f t="shared" si="81"/>
        <v>0</v>
      </c>
      <c r="BX62" s="65">
        <f t="shared" si="81"/>
        <v>0</v>
      </c>
      <c r="BY62" s="65">
        <f t="shared" si="81"/>
        <v>0</v>
      </c>
      <c r="BZ62" s="65">
        <f t="shared" si="81"/>
        <v>0</v>
      </c>
      <c r="CA62" s="65">
        <f t="shared" si="81"/>
        <v>0</v>
      </c>
      <c r="CB62" s="65">
        <f t="shared" si="81"/>
        <v>0</v>
      </c>
      <c r="CC62" s="65">
        <f t="shared" si="81"/>
        <v>0</v>
      </c>
      <c r="CD62" s="65">
        <f t="shared" si="81"/>
        <v>0</v>
      </c>
      <c r="CE62" s="65">
        <f t="shared" si="81"/>
        <v>0</v>
      </c>
      <c r="CF62" s="65">
        <f t="shared" si="81"/>
        <v>0</v>
      </c>
      <c r="CG62" s="65">
        <f t="shared" si="81"/>
        <v>0</v>
      </c>
      <c r="CH62" s="65">
        <f t="shared" si="81"/>
        <v>0</v>
      </c>
      <c r="CI62" s="65">
        <f t="shared" si="81"/>
        <v>0</v>
      </c>
      <c r="CJ62" s="65">
        <f t="shared" si="81"/>
        <v>0</v>
      </c>
      <c r="CK62" s="65">
        <f t="shared" si="81"/>
        <v>0</v>
      </c>
      <c r="CL62" s="65">
        <f t="shared" si="81"/>
        <v>0</v>
      </c>
      <c r="CM62" s="65">
        <f t="shared" si="81"/>
        <v>0</v>
      </c>
      <c r="CN62" s="65">
        <f t="shared" si="81"/>
        <v>0</v>
      </c>
      <c r="CO62" s="65">
        <f t="shared" si="81"/>
        <v>0</v>
      </c>
      <c r="CP62" s="65">
        <f t="shared" si="81"/>
        <v>0</v>
      </c>
      <c r="CQ62" s="65">
        <f t="shared" si="81"/>
        <v>0</v>
      </c>
      <c r="CR62" s="65">
        <f t="shared" si="81"/>
        <v>0</v>
      </c>
      <c r="CS62" s="65">
        <f t="shared" si="81"/>
        <v>0</v>
      </c>
      <c r="CT62" s="65">
        <f t="shared" si="81"/>
        <v>0</v>
      </c>
      <c r="CU62" s="65">
        <f t="shared" si="81"/>
        <v>0</v>
      </c>
      <c r="CV62" s="65">
        <f t="shared" si="81"/>
        <v>0</v>
      </c>
      <c r="CW62" s="65">
        <f t="shared" ref="CW62:DP62" si="82">CW$49*CW19</f>
        <v>0</v>
      </c>
      <c r="CX62" s="65">
        <f t="shared" si="82"/>
        <v>0</v>
      </c>
      <c r="CY62" s="65">
        <f t="shared" si="82"/>
        <v>0</v>
      </c>
      <c r="CZ62" s="65">
        <f t="shared" si="82"/>
        <v>0</v>
      </c>
      <c r="DA62" s="65">
        <f t="shared" si="82"/>
        <v>0</v>
      </c>
      <c r="DB62" s="65">
        <f t="shared" si="82"/>
        <v>0</v>
      </c>
      <c r="DC62" s="65">
        <f t="shared" si="82"/>
        <v>0</v>
      </c>
      <c r="DD62" s="65">
        <f t="shared" si="82"/>
        <v>0</v>
      </c>
      <c r="DE62" s="65">
        <f t="shared" si="82"/>
        <v>0</v>
      </c>
      <c r="DF62" s="65">
        <f t="shared" si="82"/>
        <v>0</v>
      </c>
      <c r="DG62" s="65">
        <f t="shared" si="82"/>
        <v>0</v>
      </c>
      <c r="DH62" s="65">
        <f t="shared" si="82"/>
        <v>0</v>
      </c>
      <c r="DI62" s="65">
        <f t="shared" si="82"/>
        <v>0</v>
      </c>
      <c r="DJ62" s="65">
        <f t="shared" si="82"/>
        <v>0</v>
      </c>
      <c r="DK62" s="65">
        <f t="shared" si="82"/>
        <v>0</v>
      </c>
      <c r="DL62" s="65">
        <f t="shared" si="82"/>
        <v>0</v>
      </c>
      <c r="DM62" s="65">
        <f t="shared" si="82"/>
        <v>0</v>
      </c>
      <c r="DN62" s="65">
        <f t="shared" si="82"/>
        <v>0</v>
      </c>
      <c r="DO62" s="65">
        <f t="shared" si="82"/>
        <v>0</v>
      </c>
      <c r="DP62" s="65">
        <f t="shared" si="82"/>
        <v>0</v>
      </c>
    </row>
    <row r="63" spans="1:120" x14ac:dyDescent="0.25">
      <c r="A63" s="65" t="str">
        <f t="shared" si="69"/>
        <v>02_BD</v>
      </c>
      <c r="B63" s="65" t="str">
        <f t="shared" si="69"/>
        <v>6_x_ngls</v>
      </c>
      <c r="C63" s="65" t="str">
        <f t="shared" si="69"/>
        <v>6_x_ngls</v>
      </c>
      <c r="D63" s="66" t="s">
        <v>171</v>
      </c>
      <c r="E63" s="66">
        <f t="shared" si="70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1"/>
        <v>02_BD</v>
      </c>
      <c r="BL63" s="65" t="str">
        <f t="shared" si="72"/>
        <v>d_ind_cem_6_x_ngls</v>
      </c>
      <c r="BM63" s="65"/>
      <c r="BN63" s="65"/>
      <c r="BO63" s="65">
        <f t="shared" ref="BO63:CV63" si="83">BO$49*BO20</f>
        <v>0</v>
      </c>
      <c r="BP63" s="65">
        <f t="shared" si="83"/>
        <v>0</v>
      </c>
      <c r="BQ63" s="65">
        <f t="shared" si="83"/>
        <v>0</v>
      </c>
      <c r="BR63" s="65">
        <f t="shared" si="83"/>
        <v>0</v>
      </c>
      <c r="BS63" s="65">
        <f t="shared" si="83"/>
        <v>0</v>
      </c>
      <c r="BT63" s="65">
        <f t="shared" si="83"/>
        <v>0</v>
      </c>
      <c r="BU63" s="65">
        <f t="shared" si="83"/>
        <v>0</v>
      </c>
      <c r="BV63" s="65">
        <f t="shared" si="83"/>
        <v>0</v>
      </c>
      <c r="BW63" s="65">
        <f t="shared" si="83"/>
        <v>0</v>
      </c>
      <c r="BX63" s="65">
        <f t="shared" si="83"/>
        <v>0</v>
      </c>
      <c r="BY63" s="65">
        <f t="shared" si="83"/>
        <v>0</v>
      </c>
      <c r="BZ63" s="65">
        <f t="shared" si="83"/>
        <v>0</v>
      </c>
      <c r="CA63" s="65">
        <f t="shared" si="83"/>
        <v>0</v>
      </c>
      <c r="CB63" s="65">
        <f t="shared" si="83"/>
        <v>0</v>
      </c>
      <c r="CC63" s="65">
        <f t="shared" si="83"/>
        <v>0</v>
      </c>
      <c r="CD63" s="65">
        <f t="shared" si="83"/>
        <v>0</v>
      </c>
      <c r="CE63" s="65">
        <f t="shared" si="83"/>
        <v>0</v>
      </c>
      <c r="CF63" s="65">
        <f t="shared" si="83"/>
        <v>0</v>
      </c>
      <c r="CG63" s="65">
        <f t="shared" si="83"/>
        <v>0</v>
      </c>
      <c r="CH63" s="65">
        <f t="shared" si="83"/>
        <v>0</v>
      </c>
      <c r="CI63" s="65">
        <f t="shared" si="83"/>
        <v>0</v>
      </c>
      <c r="CJ63" s="65">
        <f t="shared" si="83"/>
        <v>0</v>
      </c>
      <c r="CK63" s="65">
        <f t="shared" si="83"/>
        <v>0</v>
      </c>
      <c r="CL63" s="65">
        <f t="shared" si="83"/>
        <v>0</v>
      </c>
      <c r="CM63" s="65">
        <f t="shared" si="83"/>
        <v>0</v>
      </c>
      <c r="CN63" s="65">
        <f t="shared" si="83"/>
        <v>0</v>
      </c>
      <c r="CO63" s="65">
        <f t="shared" si="83"/>
        <v>0</v>
      </c>
      <c r="CP63" s="65">
        <f t="shared" si="83"/>
        <v>0</v>
      </c>
      <c r="CQ63" s="65">
        <f t="shared" si="83"/>
        <v>0</v>
      </c>
      <c r="CR63" s="65">
        <f t="shared" si="83"/>
        <v>0</v>
      </c>
      <c r="CS63" s="65">
        <f t="shared" si="83"/>
        <v>0</v>
      </c>
      <c r="CT63" s="65">
        <f t="shared" si="83"/>
        <v>0</v>
      </c>
      <c r="CU63" s="65">
        <f t="shared" si="83"/>
        <v>0</v>
      </c>
      <c r="CV63" s="65">
        <f t="shared" si="83"/>
        <v>0</v>
      </c>
      <c r="CW63" s="65">
        <f t="shared" ref="CW63:DP63" si="84">CW$49*CW20</f>
        <v>0</v>
      </c>
      <c r="CX63" s="65">
        <f t="shared" si="84"/>
        <v>0</v>
      </c>
      <c r="CY63" s="65">
        <f t="shared" si="84"/>
        <v>0</v>
      </c>
      <c r="CZ63" s="65">
        <f t="shared" si="84"/>
        <v>0</v>
      </c>
      <c r="DA63" s="65">
        <f t="shared" si="84"/>
        <v>0</v>
      </c>
      <c r="DB63" s="65">
        <f t="shared" si="84"/>
        <v>0</v>
      </c>
      <c r="DC63" s="65">
        <f t="shared" si="84"/>
        <v>0</v>
      </c>
      <c r="DD63" s="65">
        <f t="shared" si="84"/>
        <v>0</v>
      </c>
      <c r="DE63" s="65">
        <f t="shared" si="84"/>
        <v>0</v>
      </c>
      <c r="DF63" s="65">
        <f t="shared" si="84"/>
        <v>0</v>
      </c>
      <c r="DG63" s="65">
        <f t="shared" si="84"/>
        <v>0</v>
      </c>
      <c r="DH63" s="65">
        <f t="shared" si="84"/>
        <v>0</v>
      </c>
      <c r="DI63" s="65">
        <f t="shared" si="84"/>
        <v>0</v>
      </c>
      <c r="DJ63" s="65">
        <f t="shared" si="84"/>
        <v>0</v>
      </c>
      <c r="DK63" s="65">
        <f t="shared" si="84"/>
        <v>0</v>
      </c>
      <c r="DL63" s="65">
        <f t="shared" si="84"/>
        <v>0</v>
      </c>
      <c r="DM63" s="65">
        <f t="shared" si="84"/>
        <v>0</v>
      </c>
      <c r="DN63" s="65">
        <f t="shared" si="84"/>
        <v>0</v>
      </c>
      <c r="DO63" s="65">
        <f t="shared" si="84"/>
        <v>0</v>
      </c>
      <c r="DP63" s="65">
        <f t="shared" si="84"/>
        <v>0</v>
      </c>
    </row>
    <row r="64" spans="1:120" x14ac:dyDescent="0.25">
      <c r="A64" s="65" t="str">
        <f t="shared" si="69"/>
        <v>02_BD</v>
      </c>
      <c r="B64" s="65" t="str">
        <f t="shared" si="69"/>
        <v>7_1_motor_gasoline</v>
      </c>
      <c r="C64" s="65" t="str">
        <f t="shared" si="69"/>
        <v>7_1_mo_gasoline</v>
      </c>
      <c r="D64" s="66" t="s">
        <v>171</v>
      </c>
      <c r="E64" s="66">
        <f t="shared" si="70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1"/>
        <v>02_BD</v>
      </c>
      <c r="BL64" s="65" t="str">
        <f t="shared" si="72"/>
        <v>d_ind_cem_7_1_mo_gasoline</v>
      </c>
      <c r="BM64" s="65"/>
      <c r="BN64" s="65"/>
      <c r="BO64" s="65">
        <f t="shared" ref="BO64:CV64" si="85">BO$49*BO21</f>
        <v>0</v>
      </c>
      <c r="BP64" s="65">
        <f t="shared" si="85"/>
        <v>0</v>
      </c>
      <c r="BQ64" s="65">
        <f t="shared" si="85"/>
        <v>0</v>
      </c>
      <c r="BR64" s="65">
        <f t="shared" si="85"/>
        <v>0</v>
      </c>
      <c r="BS64" s="65">
        <f t="shared" si="85"/>
        <v>0</v>
      </c>
      <c r="BT64" s="65">
        <f t="shared" si="85"/>
        <v>0</v>
      </c>
      <c r="BU64" s="65">
        <f t="shared" si="85"/>
        <v>0</v>
      </c>
      <c r="BV64" s="65">
        <f t="shared" si="85"/>
        <v>0</v>
      </c>
      <c r="BW64" s="65">
        <f t="shared" si="85"/>
        <v>0</v>
      </c>
      <c r="BX64" s="65">
        <f t="shared" si="85"/>
        <v>0</v>
      </c>
      <c r="BY64" s="65">
        <f t="shared" si="85"/>
        <v>0</v>
      </c>
      <c r="BZ64" s="65">
        <f t="shared" si="85"/>
        <v>0</v>
      </c>
      <c r="CA64" s="65">
        <f t="shared" si="85"/>
        <v>0</v>
      </c>
      <c r="CB64" s="65">
        <f t="shared" si="85"/>
        <v>0</v>
      </c>
      <c r="CC64" s="65">
        <f t="shared" si="85"/>
        <v>0</v>
      </c>
      <c r="CD64" s="65">
        <f t="shared" si="85"/>
        <v>0</v>
      </c>
      <c r="CE64" s="65">
        <f t="shared" si="85"/>
        <v>0</v>
      </c>
      <c r="CF64" s="65">
        <f t="shared" si="85"/>
        <v>0</v>
      </c>
      <c r="CG64" s="65">
        <f t="shared" si="85"/>
        <v>0</v>
      </c>
      <c r="CH64" s="65">
        <f t="shared" si="85"/>
        <v>0</v>
      </c>
      <c r="CI64" s="65">
        <f t="shared" si="85"/>
        <v>0</v>
      </c>
      <c r="CJ64" s="65">
        <f t="shared" si="85"/>
        <v>0</v>
      </c>
      <c r="CK64" s="65">
        <f t="shared" si="85"/>
        <v>0</v>
      </c>
      <c r="CL64" s="65">
        <f t="shared" si="85"/>
        <v>0</v>
      </c>
      <c r="CM64" s="65">
        <f t="shared" si="85"/>
        <v>0</v>
      </c>
      <c r="CN64" s="65">
        <f t="shared" si="85"/>
        <v>0</v>
      </c>
      <c r="CO64" s="65">
        <f t="shared" si="85"/>
        <v>0</v>
      </c>
      <c r="CP64" s="65">
        <f t="shared" si="85"/>
        <v>0</v>
      </c>
      <c r="CQ64" s="65">
        <f t="shared" si="85"/>
        <v>0</v>
      </c>
      <c r="CR64" s="65">
        <f t="shared" si="85"/>
        <v>0</v>
      </c>
      <c r="CS64" s="65">
        <f t="shared" si="85"/>
        <v>0</v>
      </c>
      <c r="CT64" s="65">
        <f t="shared" si="85"/>
        <v>0</v>
      </c>
      <c r="CU64" s="65">
        <f t="shared" si="85"/>
        <v>0</v>
      </c>
      <c r="CV64" s="65">
        <f t="shared" si="85"/>
        <v>0</v>
      </c>
      <c r="CW64" s="65">
        <f t="shared" ref="CW64:DP64" si="86">CW$49*CW21</f>
        <v>0</v>
      </c>
      <c r="CX64" s="65">
        <f t="shared" si="86"/>
        <v>0</v>
      </c>
      <c r="CY64" s="65">
        <f t="shared" si="86"/>
        <v>0</v>
      </c>
      <c r="CZ64" s="65">
        <f t="shared" si="86"/>
        <v>0</v>
      </c>
      <c r="DA64" s="65">
        <f t="shared" si="86"/>
        <v>0</v>
      </c>
      <c r="DB64" s="65">
        <f t="shared" si="86"/>
        <v>0</v>
      </c>
      <c r="DC64" s="65">
        <f t="shared" si="86"/>
        <v>0</v>
      </c>
      <c r="DD64" s="65">
        <f t="shared" si="86"/>
        <v>0</v>
      </c>
      <c r="DE64" s="65">
        <f t="shared" si="86"/>
        <v>0</v>
      </c>
      <c r="DF64" s="65">
        <f t="shared" si="86"/>
        <v>0</v>
      </c>
      <c r="DG64" s="65">
        <f t="shared" si="86"/>
        <v>0</v>
      </c>
      <c r="DH64" s="65">
        <f t="shared" si="86"/>
        <v>0</v>
      </c>
      <c r="DI64" s="65">
        <f t="shared" si="86"/>
        <v>0</v>
      </c>
      <c r="DJ64" s="65">
        <f t="shared" si="86"/>
        <v>0</v>
      </c>
      <c r="DK64" s="65">
        <f t="shared" si="86"/>
        <v>0</v>
      </c>
      <c r="DL64" s="65">
        <f t="shared" si="86"/>
        <v>0</v>
      </c>
      <c r="DM64" s="65">
        <f t="shared" si="86"/>
        <v>0</v>
      </c>
      <c r="DN64" s="65">
        <f t="shared" si="86"/>
        <v>0</v>
      </c>
      <c r="DO64" s="65">
        <f t="shared" si="86"/>
        <v>0</v>
      </c>
      <c r="DP64" s="65">
        <f t="shared" si="86"/>
        <v>0</v>
      </c>
    </row>
    <row r="65" spans="1:120" x14ac:dyDescent="0.25">
      <c r="A65" s="65" t="str">
        <f t="shared" si="69"/>
        <v>02_BD</v>
      </c>
      <c r="B65" s="65" t="str">
        <f t="shared" si="69"/>
        <v>7_2_aviation_gasoline</v>
      </c>
      <c r="C65" s="65" t="str">
        <f t="shared" si="69"/>
        <v>7_2_avi_gasoline</v>
      </c>
      <c r="D65" s="66" t="s">
        <v>171</v>
      </c>
      <c r="E65" s="66">
        <f t="shared" si="70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1"/>
        <v>02_BD</v>
      </c>
      <c r="BL65" s="65" t="str">
        <f t="shared" si="72"/>
        <v>d_ind_cem_7_2_avi_gasoline</v>
      </c>
      <c r="BM65" s="65"/>
      <c r="BN65" s="65"/>
      <c r="BO65" s="65">
        <f t="shared" ref="BO65:CV65" si="87">BO$49*BO22</f>
        <v>0</v>
      </c>
      <c r="BP65" s="65">
        <f t="shared" si="87"/>
        <v>0</v>
      </c>
      <c r="BQ65" s="65">
        <f t="shared" si="87"/>
        <v>0</v>
      </c>
      <c r="BR65" s="65">
        <f t="shared" si="87"/>
        <v>0</v>
      </c>
      <c r="BS65" s="65">
        <f t="shared" si="87"/>
        <v>0</v>
      </c>
      <c r="BT65" s="65">
        <f t="shared" si="87"/>
        <v>0</v>
      </c>
      <c r="BU65" s="65">
        <f t="shared" si="87"/>
        <v>0</v>
      </c>
      <c r="BV65" s="65">
        <f t="shared" si="87"/>
        <v>0</v>
      </c>
      <c r="BW65" s="65">
        <f t="shared" si="87"/>
        <v>0</v>
      </c>
      <c r="BX65" s="65">
        <f t="shared" si="87"/>
        <v>0</v>
      </c>
      <c r="BY65" s="65">
        <f t="shared" si="87"/>
        <v>0</v>
      </c>
      <c r="BZ65" s="65">
        <f t="shared" si="87"/>
        <v>0</v>
      </c>
      <c r="CA65" s="65">
        <f t="shared" si="87"/>
        <v>0</v>
      </c>
      <c r="CB65" s="65">
        <f t="shared" si="87"/>
        <v>0</v>
      </c>
      <c r="CC65" s="65">
        <f t="shared" si="87"/>
        <v>0</v>
      </c>
      <c r="CD65" s="65">
        <f t="shared" si="87"/>
        <v>0</v>
      </c>
      <c r="CE65" s="65">
        <f t="shared" si="87"/>
        <v>0</v>
      </c>
      <c r="CF65" s="65">
        <f t="shared" si="87"/>
        <v>0</v>
      </c>
      <c r="CG65" s="65">
        <f t="shared" si="87"/>
        <v>0</v>
      </c>
      <c r="CH65" s="65">
        <f t="shared" si="87"/>
        <v>0</v>
      </c>
      <c r="CI65" s="65">
        <f t="shared" si="87"/>
        <v>0</v>
      </c>
      <c r="CJ65" s="65">
        <f t="shared" si="87"/>
        <v>0</v>
      </c>
      <c r="CK65" s="65">
        <f t="shared" si="87"/>
        <v>0</v>
      </c>
      <c r="CL65" s="65">
        <f t="shared" si="87"/>
        <v>0</v>
      </c>
      <c r="CM65" s="65">
        <f t="shared" si="87"/>
        <v>0</v>
      </c>
      <c r="CN65" s="65">
        <f t="shared" si="87"/>
        <v>0</v>
      </c>
      <c r="CO65" s="65">
        <f t="shared" si="87"/>
        <v>0</v>
      </c>
      <c r="CP65" s="65">
        <f t="shared" si="87"/>
        <v>0</v>
      </c>
      <c r="CQ65" s="65">
        <f t="shared" si="87"/>
        <v>0</v>
      </c>
      <c r="CR65" s="65">
        <f t="shared" si="87"/>
        <v>0</v>
      </c>
      <c r="CS65" s="65">
        <f t="shared" si="87"/>
        <v>0</v>
      </c>
      <c r="CT65" s="65">
        <f t="shared" si="87"/>
        <v>0</v>
      </c>
      <c r="CU65" s="65">
        <f t="shared" si="87"/>
        <v>0</v>
      </c>
      <c r="CV65" s="65">
        <f t="shared" si="87"/>
        <v>0</v>
      </c>
      <c r="CW65" s="65">
        <f t="shared" ref="CW65:DP65" si="88">CW$49*CW22</f>
        <v>0</v>
      </c>
      <c r="CX65" s="65">
        <f t="shared" si="88"/>
        <v>0</v>
      </c>
      <c r="CY65" s="65">
        <f t="shared" si="88"/>
        <v>0</v>
      </c>
      <c r="CZ65" s="65">
        <f t="shared" si="88"/>
        <v>0</v>
      </c>
      <c r="DA65" s="65">
        <f t="shared" si="88"/>
        <v>0</v>
      </c>
      <c r="DB65" s="65">
        <f t="shared" si="88"/>
        <v>0</v>
      </c>
      <c r="DC65" s="65">
        <f t="shared" si="88"/>
        <v>0</v>
      </c>
      <c r="DD65" s="65">
        <f t="shared" si="88"/>
        <v>0</v>
      </c>
      <c r="DE65" s="65">
        <f t="shared" si="88"/>
        <v>0</v>
      </c>
      <c r="DF65" s="65">
        <f t="shared" si="88"/>
        <v>0</v>
      </c>
      <c r="DG65" s="65">
        <f t="shared" si="88"/>
        <v>0</v>
      </c>
      <c r="DH65" s="65">
        <f t="shared" si="88"/>
        <v>0</v>
      </c>
      <c r="DI65" s="65">
        <f t="shared" si="88"/>
        <v>0</v>
      </c>
      <c r="DJ65" s="65">
        <f t="shared" si="88"/>
        <v>0</v>
      </c>
      <c r="DK65" s="65">
        <f t="shared" si="88"/>
        <v>0</v>
      </c>
      <c r="DL65" s="65">
        <f t="shared" si="88"/>
        <v>0</v>
      </c>
      <c r="DM65" s="65">
        <f t="shared" si="88"/>
        <v>0</v>
      </c>
      <c r="DN65" s="65">
        <f t="shared" si="88"/>
        <v>0</v>
      </c>
      <c r="DO65" s="65">
        <f t="shared" si="88"/>
        <v>0</v>
      </c>
      <c r="DP65" s="65">
        <f t="shared" si="88"/>
        <v>0</v>
      </c>
    </row>
    <row r="66" spans="1:120" x14ac:dyDescent="0.25">
      <c r="A66" s="65" t="str">
        <f t="shared" si="69"/>
        <v>02_BD</v>
      </c>
      <c r="B66" s="65" t="str">
        <f t="shared" si="69"/>
        <v>7_3_naphtha</v>
      </c>
      <c r="C66" s="65" t="str">
        <f t="shared" si="69"/>
        <v>7_3_naphtha</v>
      </c>
      <c r="D66" s="66" t="s">
        <v>171</v>
      </c>
      <c r="E66" s="66">
        <f t="shared" si="70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1"/>
        <v>02_BD</v>
      </c>
      <c r="BL66" s="65" t="str">
        <f t="shared" si="72"/>
        <v>d_ind_cem_7_3_naphtha</v>
      </c>
      <c r="BM66" s="65"/>
      <c r="BN66" s="65"/>
      <c r="BO66" s="65">
        <f t="shared" ref="BO66:CV66" si="89">BO$49*BO23</f>
        <v>0</v>
      </c>
      <c r="BP66" s="65">
        <f t="shared" si="89"/>
        <v>0</v>
      </c>
      <c r="BQ66" s="65">
        <f t="shared" si="89"/>
        <v>0</v>
      </c>
      <c r="BR66" s="65">
        <f t="shared" si="89"/>
        <v>0</v>
      </c>
      <c r="BS66" s="65">
        <f t="shared" si="89"/>
        <v>0</v>
      </c>
      <c r="BT66" s="65">
        <f t="shared" si="89"/>
        <v>0</v>
      </c>
      <c r="BU66" s="65">
        <f t="shared" si="89"/>
        <v>0</v>
      </c>
      <c r="BV66" s="65">
        <f t="shared" si="89"/>
        <v>0</v>
      </c>
      <c r="BW66" s="65">
        <f t="shared" si="89"/>
        <v>0</v>
      </c>
      <c r="BX66" s="65">
        <f t="shared" si="89"/>
        <v>0</v>
      </c>
      <c r="BY66" s="65">
        <f t="shared" si="89"/>
        <v>0</v>
      </c>
      <c r="BZ66" s="65">
        <f t="shared" si="89"/>
        <v>0</v>
      </c>
      <c r="CA66" s="65">
        <f t="shared" si="89"/>
        <v>0</v>
      </c>
      <c r="CB66" s="65">
        <f t="shared" si="89"/>
        <v>0</v>
      </c>
      <c r="CC66" s="65">
        <f t="shared" si="89"/>
        <v>0</v>
      </c>
      <c r="CD66" s="65">
        <f t="shared" si="89"/>
        <v>0</v>
      </c>
      <c r="CE66" s="65">
        <f t="shared" si="89"/>
        <v>0</v>
      </c>
      <c r="CF66" s="65">
        <f t="shared" si="89"/>
        <v>0</v>
      </c>
      <c r="CG66" s="65">
        <f t="shared" si="89"/>
        <v>0</v>
      </c>
      <c r="CH66" s="65">
        <f t="shared" si="89"/>
        <v>0</v>
      </c>
      <c r="CI66" s="65">
        <f t="shared" si="89"/>
        <v>0</v>
      </c>
      <c r="CJ66" s="65">
        <f t="shared" si="89"/>
        <v>0</v>
      </c>
      <c r="CK66" s="65">
        <f t="shared" si="89"/>
        <v>0</v>
      </c>
      <c r="CL66" s="65">
        <f t="shared" si="89"/>
        <v>0</v>
      </c>
      <c r="CM66" s="65">
        <f t="shared" si="89"/>
        <v>0</v>
      </c>
      <c r="CN66" s="65">
        <f t="shared" si="89"/>
        <v>0</v>
      </c>
      <c r="CO66" s="65">
        <f t="shared" si="89"/>
        <v>0</v>
      </c>
      <c r="CP66" s="65">
        <f t="shared" si="89"/>
        <v>0</v>
      </c>
      <c r="CQ66" s="65">
        <f t="shared" si="89"/>
        <v>0</v>
      </c>
      <c r="CR66" s="65">
        <f t="shared" si="89"/>
        <v>0</v>
      </c>
      <c r="CS66" s="65">
        <f t="shared" si="89"/>
        <v>0</v>
      </c>
      <c r="CT66" s="65">
        <f t="shared" si="89"/>
        <v>0</v>
      </c>
      <c r="CU66" s="65">
        <f t="shared" si="89"/>
        <v>0</v>
      </c>
      <c r="CV66" s="65">
        <f t="shared" si="89"/>
        <v>0</v>
      </c>
      <c r="CW66" s="65">
        <f t="shared" ref="CW66:DP66" si="90">CW$49*CW23</f>
        <v>0</v>
      </c>
      <c r="CX66" s="65">
        <f t="shared" si="90"/>
        <v>0</v>
      </c>
      <c r="CY66" s="65">
        <f t="shared" si="90"/>
        <v>0</v>
      </c>
      <c r="CZ66" s="65">
        <f t="shared" si="90"/>
        <v>0</v>
      </c>
      <c r="DA66" s="65">
        <f t="shared" si="90"/>
        <v>0</v>
      </c>
      <c r="DB66" s="65">
        <f t="shared" si="90"/>
        <v>0</v>
      </c>
      <c r="DC66" s="65">
        <f t="shared" si="90"/>
        <v>0</v>
      </c>
      <c r="DD66" s="65">
        <f t="shared" si="90"/>
        <v>0</v>
      </c>
      <c r="DE66" s="65">
        <f t="shared" si="90"/>
        <v>0</v>
      </c>
      <c r="DF66" s="65">
        <f t="shared" si="90"/>
        <v>0</v>
      </c>
      <c r="DG66" s="65">
        <f t="shared" si="90"/>
        <v>0</v>
      </c>
      <c r="DH66" s="65">
        <f t="shared" si="90"/>
        <v>0</v>
      </c>
      <c r="DI66" s="65">
        <f t="shared" si="90"/>
        <v>0</v>
      </c>
      <c r="DJ66" s="65">
        <f t="shared" si="90"/>
        <v>0</v>
      </c>
      <c r="DK66" s="65">
        <f t="shared" si="90"/>
        <v>0</v>
      </c>
      <c r="DL66" s="65">
        <f t="shared" si="90"/>
        <v>0</v>
      </c>
      <c r="DM66" s="65">
        <f t="shared" si="90"/>
        <v>0</v>
      </c>
      <c r="DN66" s="65">
        <f t="shared" si="90"/>
        <v>0</v>
      </c>
      <c r="DO66" s="65">
        <f t="shared" si="90"/>
        <v>0</v>
      </c>
      <c r="DP66" s="65">
        <f t="shared" si="90"/>
        <v>0</v>
      </c>
    </row>
    <row r="67" spans="1:120" x14ac:dyDescent="0.25">
      <c r="A67" s="65" t="str">
        <f t="shared" si="69"/>
        <v>02_BD</v>
      </c>
      <c r="B67" s="65" t="str">
        <f t="shared" si="69"/>
        <v>7_x_jet_fuel</v>
      </c>
      <c r="C67" s="65" t="str">
        <f t="shared" si="69"/>
        <v>7_x_jet_fuel</v>
      </c>
      <c r="D67" s="66" t="s">
        <v>171</v>
      </c>
      <c r="E67" s="66">
        <f t="shared" si="70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1"/>
        <v>02_BD</v>
      </c>
      <c r="BL67" s="65" t="str">
        <f t="shared" si="72"/>
        <v>d_ind_cem_7_x_jet_fuel</v>
      </c>
      <c r="BM67" s="65"/>
      <c r="BN67" s="65"/>
      <c r="BO67" s="65">
        <f t="shared" ref="BO67:CV67" si="91">BO$49*BO24</f>
        <v>0</v>
      </c>
      <c r="BP67" s="65">
        <f t="shared" si="91"/>
        <v>0</v>
      </c>
      <c r="BQ67" s="65">
        <f t="shared" si="91"/>
        <v>0</v>
      </c>
      <c r="BR67" s="65">
        <f t="shared" si="91"/>
        <v>0</v>
      </c>
      <c r="BS67" s="65">
        <f t="shared" si="91"/>
        <v>0</v>
      </c>
      <c r="BT67" s="65">
        <f t="shared" si="91"/>
        <v>0</v>
      </c>
      <c r="BU67" s="65">
        <f t="shared" si="91"/>
        <v>0</v>
      </c>
      <c r="BV67" s="65">
        <f t="shared" si="91"/>
        <v>0</v>
      </c>
      <c r="BW67" s="65">
        <f t="shared" si="91"/>
        <v>0</v>
      </c>
      <c r="BX67" s="65">
        <f t="shared" si="91"/>
        <v>0</v>
      </c>
      <c r="BY67" s="65">
        <f t="shared" si="91"/>
        <v>0</v>
      </c>
      <c r="BZ67" s="65">
        <f t="shared" si="91"/>
        <v>0</v>
      </c>
      <c r="CA67" s="65">
        <f t="shared" si="91"/>
        <v>0</v>
      </c>
      <c r="CB67" s="65">
        <f t="shared" si="91"/>
        <v>0</v>
      </c>
      <c r="CC67" s="65">
        <f t="shared" si="91"/>
        <v>0</v>
      </c>
      <c r="CD67" s="65">
        <f t="shared" si="91"/>
        <v>0</v>
      </c>
      <c r="CE67" s="65">
        <f t="shared" si="91"/>
        <v>0</v>
      </c>
      <c r="CF67" s="65">
        <f t="shared" si="91"/>
        <v>0</v>
      </c>
      <c r="CG67" s="65">
        <f t="shared" si="91"/>
        <v>0</v>
      </c>
      <c r="CH67" s="65">
        <f t="shared" si="91"/>
        <v>0</v>
      </c>
      <c r="CI67" s="65">
        <f t="shared" si="91"/>
        <v>0</v>
      </c>
      <c r="CJ67" s="65">
        <f t="shared" si="91"/>
        <v>0</v>
      </c>
      <c r="CK67" s="65">
        <f t="shared" si="91"/>
        <v>0</v>
      </c>
      <c r="CL67" s="65">
        <f t="shared" si="91"/>
        <v>0</v>
      </c>
      <c r="CM67" s="65">
        <f t="shared" si="91"/>
        <v>0</v>
      </c>
      <c r="CN67" s="65">
        <f t="shared" si="91"/>
        <v>0</v>
      </c>
      <c r="CO67" s="65">
        <f t="shared" si="91"/>
        <v>0</v>
      </c>
      <c r="CP67" s="65">
        <f t="shared" si="91"/>
        <v>0</v>
      </c>
      <c r="CQ67" s="65">
        <f t="shared" si="91"/>
        <v>0</v>
      </c>
      <c r="CR67" s="65">
        <f t="shared" si="91"/>
        <v>0</v>
      </c>
      <c r="CS67" s="65">
        <f t="shared" si="91"/>
        <v>0</v>
      </c>
      <c r="CT67" s="65">
        <f t="shared" si="91"/>
        <v>0</v>
      </c>
      <c r="CU67" s="65">
        <f t="shared" si="91"/>
        <v>0</v>
      </c>
      <c r="CV67" s="65">
        <f t="shared" si="91"/>
        <v>0</v>
      </c>
      <c r="CW67" s="65">
        <f t="shared" ref="CW67:DP67" si="92">CW$49*CW24</f>
        <v>0</v>
      </c>
      <c r="CX67" s="65">
        <f t="shared" si="92"/>
        <v>0</v>
      </c>
      <c r="CY67" s="65">
        <f t="shared" si="92"/>
        <v>0</v>
      </c>
      <c r="CZ67" s="65">
        <f t="shared" si="92"/>
        <v>0</v>
      </c>
      <c r="DA67" s="65">
        <f t="shared" si="92"/>
        <v>0</v>
      </c>
      <c r="DB67" s="65">
        <f t="shared" si="92"/>
        <v>0</v>
      </c>
      <c r="DC67" s="65">
        <f t="shared" si="92"/>
        <v>0</v>
      </c>
      <c r="DD67" s="65">
        <f t="shared" si="92"/>
        <v>0</v>
      </c>
      <c r="DE67" s="65">
        <f t="shared" si="92"/>
        <v>0</v>
      </c>
      <c r="DF67" s="65">
        <f t="shared" si="92"/>
        <v>0</v>
      </c>
      <c r="DG67" s="65">
        <f t="shared" si="92"/>
        <v>0</v>
      </c>
      <c r="DH67" s="65">
        <f t="shared" si="92"/>
        <v>0</v>
      </c>
      <c r="DI67" s="65">
        <f t="shared" si="92"/>
        <v>0</v>
      </c>
      <c r="DJ67" s="65">
        <f t="shared" si="92"/>
        <v>0</v>
      </c>
      <c r="DK67" s="65">
        <f t="shared" si="92"/>
        <v>0</v>
      </c>
      <c r="DL67" s="65">
        <f t="shared" si="92"/>
        <v>0</v>
      </c>
      <c r="DM67" s="65">
        <f t="shared" si="92"/>
        <v>0</v>
      </c>
      <c r="DN67" s="65">
        <f t="shared" si="92"/>
        <v>0</v>
      </c>
      <c r="DO67" s="65">
        <f t="shared" si="92"/>
        <v>0</v>
      </c>
      <c r="DP67" s="65">
        <f t="shared" si="92"/>
        <v>0</v>
      </c>
    </row>
    <row r="68" spans="1:120" x14ac:dyDescent="0.25">
      <c r="A68" s="65" t="str">
        <f t="shared" si="69"/>
        <v>02_BD</v>
      </c>
      <c r="B68" s="65" t="str">
        <f t="shared" si="69"/>
        <v>7_6_kerosene</v>
      </c>
      <c r="C68" s="65" t="str">
        <f t="shared" si="69"/>
        <v>7_6_kerosene</v>
      </c>
      <c r="D68" s="66" t="s">
        <v>171</v>
      </c>
      <c r="E68" s="66">
        <f t="shared" si="70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1"/>
        <v>02_BD</v>
      </c>
      <c r="BL68" s="65" t="str">
        <f t="shared" si="72"/>
        <v>d_ind_cem_7_6_kerosene</v>
      </c>
      <c r="BM68" s="65"/>
      <c r="BN68" s="65"/>
      <c r="BO68" s="65">
        <f t="shared" ref="BO68:CV68" si="93">BO$49*BO25</f>
        <v>0</v>
      </c>
      <c r="BP68" s="65">
        <f t="shared" si="93"/>
        <v>0</v>
      </c>
      <c r="BQ68" s="65">
        <f t="shared" si="93"/>
        <v>0</v>
      </c>
      <c r="BR68" s="65">
        <f t="shared" si="93"/>
        <v>0</v>
      </c>
      <c r="BS68" s="65">
        <f t="shared" si="93"/>
        <v>0</v>
      </c>
      <c r="BT68" s="65">
        <f t="shared" si="93"/>
        <v>0</v>
      </c>
      <c r="BU68" s="65">
        <f t="shared" si="93"/>
        <v>0</v>
      </c>
      <c r="BV68" s="65">
        <f t="shared" si="93"/>
        <v>0</v>
      </c>
      <c r="BW68" s="65">
        <f t="shared" si="93"/>
        <v>0</v>
      </c>
      <c r="BX68" s="65">
        <f t="shared" si="93"/>
        <v>0</v>
      </c>
      <c r="BY68" s="65">
        <f t="shared" si="93"/>
        <v>0</v>
      </c>
      <c r="BZ68" s="65">
        <f t="shared" si="93"/>
        <v>0</v>
      </c>
      <c r="CA68" s="65">
        <f t="shared" si="93"/>
        <v>0</v>
      </c>
      <c r="CB68" s="65">
        <f t="shared" si="93"/>
        <v>0</v>
      </c>
      <c r="CC68" s="65">
        <f t="shared" si="93"/>
        <v>0</v>
      </c>
      <c r="CD68" s="65">
        <f t="shared" si="93"/>
        <v>0</v>
      </c>
      <c r="CE68" s="65">
        <f t="shared" si="93"/>
        <v>0</v>
      </c>
      <c r="CF68" s="65">
        <f t="shared" si="93"/>
        <v>0</v>
      </c>
      <c r="CG68" s="65">
        <f t="shared" si="93"/>
        <v>0</v>
      </c>
      <c r="CH68" s="65">
        <f t="shared" si="93"/>
        <v>0</v>
      </c>
      <c r="CI68" s="65">
        <f t="shared" si="93"/>
        <v>0</v>
      </c>
      <c r="CJ68" s="65">
        <f t="shared" si="93"/>
        <v>0</v>
      </c>
      <c r="CK68" s="65">
        <f t="shared" si="93"/>
        <v>0</v>
      </c>
      <c r="CL68" s="65">
        <f t="shared" si="93"/>
        <v>0</v>
      </c>
      <c r="CM68" s="65">
        <f t="shared" si="93"/>
        <v>0</v>
      </c>
      <c r="CN68" s="65">
        <f t="shared" si="93"/>
        <v>0</v>
      </c>
      <c r="CO68" s="65">
        <f t="shared" si="93"/>
        <v>0</v>
      </c>
      <c r="CP68" s="65">
        <f t="shared" si="93"/>
        <v>0</v>
      </c>
      <c r="CQ68" s="65">
        <f t="shared" si="93"/>
        <v>0</v>
      </c>
      <c r="CR68" s="65">
        <f t="shared" si="93"/>
        <v>0</v>
      </c>
      <c r="CS68" s="65">
        <f t="shared" si="93"/>
        <v>0</v>
      </c>
      <c r="CT68" s="65">
        <f t="shared" si="93"/>
        <v>0</v>
      </c>
      <c r="CU68" s="65">
        <f t="shared" si="93"/>
        <v>0</v>
      </c>
      <c r="CV68" s="65">
        <f t="shared" si="93"/>
        <v>0</v>
      </c>
      <c r="CW68" s="65">
        <f t="shared" ref="CW68:DP68" si="94">CW$49*CW25</f>
        <v>0</v>
      </c>
      <c r="CX68" s="65">
        <f t="shared" si="94"/>
        <v>0</v>
      </c>
      <c r="CY68" s="65">
        <f t="shared" si="94"/>
        <v>0</v>
      </c>
      <c r="CZ68" s="65">
        <f t="shared" si="94"/>
        <v>0</v>
      </c>
      <c r="DA68" s="65">
        <f t="shared" si="94"/>
        <v>0</v>
      </c>
      <c r="DB68" s="65">
        <f t="shared" si="94"/>
        <v>0</v>
      </c>
      <c r="DC68" s="65">
        <f t="shared" si="94"/>
        <v>0</v>
      </c>
      <c r="DD68" s="65">
        <f t="shared" si="94"/>
        <v>0</v>
      </c>
      <c r="DE68" s="65">
        <f t="shared" si="94"/>
        <v>0</v>
      </c>
      <c r="DF68" s="65">
        <f t="shared" si="94"/>
        <v>0</v>
      </c>
      <c r="DG68" s="65">
        <f t="shared" si="94"/>
        <v>0</v>
      </c>
      <c r="DH68" s="65">
        <f t="shared" si="94"/>
        <v>0</v>
      </c>
      <c r="DI68" s="65">
        <f t="shared" si="94"/>
        <v>0</v>
      </c>
      <c r="DJ68" s="65">
        <f t="shared" si="94"/>
        <v>0</v>
      </c>
      <c r="DK68" s="65">
        <f t="shared" si="94"/>
        <v>0</v>
      </c>
      <c r="DL68" s="65">
        <f t="shared" si="94"/>
        <v>0</v>
      </c>
      <c r="DM68" s="65">
        <f t="shared" si="94"/>
        <v>0</v>
      </c>
      <c r="DN68" s="65">
        <f t="shared" si="94"/>
        <v>0</v>
      </c>
      <c r="DO68" s="65">
        <f t="shared" si="94"/>
        <v>0</v>
      </c>
      <c r="DP68" s="65">
        <f t="shared" si="94"/>
        <v>0</v>
      </c>
    </row>
    <row r="69" spans="1:120" x14ac:dyDescent="0.25">
      <c r="A69" s="65" t="str">
        <f t="shared" si="69"/>
        <v>02_BD</v>
      </c>
      <c r="B69" s="65" t="str">
        <f t="shared" si="69"/>
        <v>7_7_gas_diesel_oil</v>
      </c>
      <c r="C69" s="65" t="str">
        <f t="shared" si="69"/>
        <v>7_7_gas_diesel_oil</v>
      </c>
      <c r="D69" s="66" t="s">
        <v>171</v>
      </c>
      <c r="E69" s="66">
        <f t="shared" si="70"/>
        <v>0</v>
      </c>
      <c r="F69" s="66">
        <v>0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1"/>
        <v>02_BD</v>
      </c>
      <c r="BL69" s="65" t="str">
        <f t="shared" si="72"/>
        <v>d_ind_cem_7_7_gas_diesel_oil</v>
      </c>
      <c r="BM69" s="65"/>
      <c r="BN69" s="65"/>
      <c r="BO69" s="65">
        <f t="shared" ref="BO69:CV69" si="95">BO$49*BO26</f>
        <v>0</v>
      </c>
      <c r="BP69" s="65">
        <f t="shared" si="95"/>
        <v>0</v>
      </c>
      <c r="BQ69" s="65">
        <f t="shared" si="95"/>
        <v>0</v>
      </c>
      <c r="BR69" s="65">
        <f t="shared" si="95"/>
        <v>0</v>
      </c>
      <c r="BS69" s="65">
        <f t="shared" si="95"/>
        <v>0</v>
      </c>
      <c r="BT69" s="65">
        <f t="shared" si="95"/>
        <v>0</v>
      </c>
      <c r="BU69" s="65">
        <f t="shared" si="95"/>
        <v>0</v>
      </c>
      <c r="BV69" s="65">
        <f t="shared" si="95"/>
        <v>0</v>
      </c>
      <c r="BW69" s="65">
        <f t="shared" si="95"/>
        <v>0</v>
      </c>
      <c r="BX69" s="65">
        <f t="shared" si="95"/>
        <v>0</v>
      </c>
      <c r="BY69" s="65">
        <f t="shared" si="95"/>
        <v>0</v>
      </c>
      <c r="BZ69" s="65">
        <f t="shared" si="95"/>
        <v>0</v>
      </c>
      <c r="CA69" s="65">
        <f t="shared" si="95"/>
        <v>0</v>
      </c>
      <c r="CB69" s="65">
        <f t="shared" si="95"/>
        <v>0</v>
      </c>
      <c r="CC69" s="65">
        <f t="shared" si="95"/>
        <v>0</v>
      </c>
      <c r="CD69" s="65">
        <f t="shared" si="95"/>
        <v>0</v>
      </c>
      <c r="CE69" s="65">
        <f t="shared" si="95"/>
        <v>0</v>
      </c>
      <c r="CF69" s="65">
        <f t="shared" si="95"/>
        <v>0</v>
      </c>
      <c r="CG69" s="65">
        <f t="shared" si="95"/>
        <v>0</v>
      </c>
      <c r="CH69" s="65">
        <f t="shared" si="95"/>
        <v>0</v>
      </c>
      <c r="CI69" s="65">
        <f t="shared" si="95"/>
        <v>0</v>
      </c>
      <c r="CJ69" s="65">
        <f t="shared" si="95"/>
        <v>0</v>
      </c>
      <c r="CK69" s="65">
        <f t="shared" si="95"/>
        <v>0</v>
      </c>
      <c r="CL69" s="65">
        <f t="shared" si="95"/>
        <v>0</v>
      </c>
      <c r="CM69" s="65">
        <f t="shared" si="95"/>
        <v>0</v>
      </c>
      <c r="CN69" s="65">
        <f t="shared" si="95"/>
        <v>0</v>
      </c>
      <c r="CO69" s="65">
        <f t="shared" si="95"/>
        <v>0</v>
      </c>
      <c r="CP69" s="65">
        <f t="shared" si="95"/>
        <v>0</v>
      </c>
      <c r="CQ69" s="65">
        <f t="shared" si="95"/>
        <v>0</v>
      </c>
      <c r="CR69" s="65">
        <f t="shared" si="95"/>
        <v>0</v>
      </c>
      <c r="CS69" s="65">
        <f t="shared" si="95"/>
        <v>0</v>
      </c>
      <c r="CT69" s="65">
        <f t="shared" si="95"/>
        <v>0</v>
      </c>
      <c r="CU69" s="65">
        <f t="shared" si="95"/>
        <v>0</v>
      </c>
      <c r="CV69" s="65">
        <f t="shared" si="95"/>
        <v>0</v>
      </c>
      <c r="CW69" s="65">
        <f t="shared" ref="CW69:DP69" si="96">CW$49*CW26</f>
        <v>0</v>
      </c>
      <c r="CX69" s="65">
        <f t="shared" si="96"/>
        <v>0</v>
      </c>
      <c r="CY69" s="65">
        <f t="shared" si="96"/>
        <v>0</v>
      </c>
      <c r="CZ69" s="65">
        <f t="shared" si="96"/>
        <v>0</v>
      </c>
      <c r="DA69" s="65">
        <f t="shared" si="96"/>
        <v>0</v>
      </c>
      <c r="DB69" s="65">
        <f t="shared" si="96"/>
        <v>0</v>
      </c>
      <c r="DC69" s="65">
        <f t="shared" si="96"/>
        <v>0</v>
      </c>
      <c r="DD69" s="65">
        <f t="shared" si="96"/>
        <v>0</v>
      </c>
      <c r="DE69" s="65">
        <f t="shared" si="96"/>
        <v>0</v>
      </c>
      <c r="DF69" s="65">
        <f t="shared" si="96"/>
        <v>0</v>
      </c>
      <c r="DG69" s="65">
        <f t="shared" si="96"/>
        <v>0</v>
      </c>
      <c r="DH69" s="65">
        <f t="shared" si="96"/>
        <v>0</v>
      </c>
      <c r="DI69" s="65">
        <f t="shared" si="96"/>
        <v>0</v>
      </c>
      <c r="DJ69" s="65">
        <f t="shared" si="96"/>
        <v>0</v>
      </c>
      <c r="DK69" s="65">
        <f t="shared" si="96"/>
        <v>0</v>
      </c>
      <c r="DL69" s="65">
        <f t="shared" si="96"/>
        <v>0</v>
      </c>
      <c r="DM69" s="65">
        <f t="shared" si="96"/>
        <v>0</v>
      </c>
      <c r="DN69" s="65">
        <f t="shared" si="96"/>
        <v>0</v>
      </c>
      <c r="DO69" s="65">
        <f t="shared" si="96"/>
        <v>0</v>
      </c>
      <c r="DP69" s="65">
        <f t="shared" si="96"/>
        <v>0</v>
      </c>
    </row>
    <row r="70" spans="1:120" x14ac:dyDescent="0.25">
      <c r="A70" s="65" t="str">
        <f t="shared" si="69"/>
        <v>02_BD</v>
      </c>
      <c r="B70" s="65" t="str">
        <f t="shared" si="69"/>
        <v>7_8_fuel_oil</v>
      </c>
      <c r="C70" s="65" t="str">
        <f t="shared" si="69"/>
        <v>7_8_fuel_oil</v>
      </c>
      <c r="D70" s="66" t="s">
        <v>171</v>
      </c>
      <c r="E70" s="66">
        <f t="shared" si="70"/>
        <v>0</v>
      </c>
      <c r="F70" s="66">
        <v>0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1"/>
        <v>02_BD</v>
      </c>
      <c r="BL70" s="65" t="str">
        <f t="shared" si="72"/>
        <v>d_ind_cem_7_8_fuel_oil</v>
      </c>
      <c r="BM70" s="65"/>
      <c r="BN70" s="65"/>
      <c r="BO70" s="65">
        <f t="shared" ref="BO70:CV70" si="97">BO$49*BO27</f>
        <v>0</v>
      </c>
      <c r="BP70" s="65">
        <f t="shared" si="97"/>
        <v>0</v>
      </c>
      <c r="BQ70" s="65">
        <f t="shared" si="97"/>
        <v>0</v>
      </c>
      <c r="BR70" s="65">
        <f t="shared" si="97"/>
        <v>0</v>
      </c>
      <c r="BS70" s="65">
        <f t="shared" si="97"/>
        <v>0</v>
      </c>
      <c r="BT70" s="65">
        <f t="shared" si="97"/>
        <v>0</v>
      </c>
      <c r="BU70" s="65">
        <f t="shared" si="97"/>
        <v>0</v>
      </c>
      <c r="BV70" s="65">
        <f t="shared" si="97"/>
        <v>0</v>
      </c>
      <c r="BW70" s="65">
        <f t="shared" si="97"/>
        <v>0</v>
      </c>
      <c r="BX70" s="65">
        <f t="shared" si="97"/>
        <v>0</v>
      </c>
      <c r="BY70" s="65">
        <f t="shared" si="97"/>
        <v>0</v>
      </c>
      <c r="BZ70" s="65">
        <f t="shared" si="97"/>
        <v>0</v>
      </c>
      <c r="CA70" s="65">
        <f t="shared" si="97"/>
        <v>0</v>
      </c>
      <c r="CB70" s="65">
        <f t="shared" si="97"/>
        <v>0</v>
      </c>
      <c r="CC70" s="65">
        <f t="shared" si="97"/>
        <v>0</v>
      </c>
      <c r="CD70" s="65">
        <f t="shared" si="97"/>
        <v>0</v>
      </c>
      <c r="CE70" s="65">
        <f t="shared" si="97"/>
        <v>0</v>
      </c>
      <c r="CF70" s="65">
        <f t="shared" si="97"/>
        <v>0</v>
      </c>
      <c r="CG70" s="65">
        <f t="shared" si="97"/>
        <v>0</v>
      </c>
      <c r="CH70" s="65">
        <f t="shared" si="97"/>
        <v>0</v>
      </c>
      <c r="CI70" s="65">
        <f t="shared" si="97"/>
        <v>0</v>
      </c>
      <c r="CJ70" s="65">
        <f t="shared" si="97"/>
        <v>0</v>
      </c>
      <c r="CK70" s="65">
        <f t="shared" si="97"/>
        <v>0</v>
      </c>
      <c r="CL70" s="65">
        <f t="shared" si="97"/>
        <v>0</v>
      </c>
      <c r="CM70" s="65">
        <f t="shared" si="97"/>
        <v>0</v>
      </c>
      <c r="CN70" s="65">
        <f t="shared" si="97"/>
        <v>0</v>
      </c>
      <c r="CO70" s="65">
        <f t="shared" si="97"/>
        <v>0</v>
      </c>
      <c r="CP70" s="65">
        <f t="shared" si="97"/>
        <v>0</v>
      </c>
      <c r="CQ70" s="65">
        <f t="shared" si="97"/>
        <v>0</v>
      </c>
      <c r="CR70" s="65">
        <f t="shared" si="97"/>
        <v>0</v>
      </c>
      <c r="CS70" s="65">
        <f t="shared" si="97"/>
        <v>0</v>
      </c>
      <c r="CT70" s="65">
        <f t="shared" si="97"/>
        <v>0</v>
      </c>
      <c r="CU70" s="65">
        <f t="shared" si="97"/>
        <v>0</v>
      </c>
      <c r="CV70" s="65">
        <f t="shared" si="97"/>
        <v>0</v>
      </c>
      <c r="CW70" s="65">
        <f t="shared" ref="CW70:DP70" si="98">CW$49*CW27</f>
        <v>0</v>
      </c>
      <c r="CX70" s="65">
        <f t="shared" si="98"/>
        <v>0</v>
      </c>
      <c r="CY70" s="65">
        <f t="shared" si="98"/>
        <v>0</v>
      </c>
      <c r="CZ70" s="65">
        <f t="shared" si="98"/>
        <v>0</v>
      </c>
      <c r="DA70" s="65">
        <f t="shared" si="98"/>
        <v>0</v>
      </c>
      <c r="DB70" s="65">
        <f t="shared" si="98"/>
        <v>0</v>
      </c>
      <c r="DC70" s="65">
        <f t="shared" si="98"/>
        <v>0</v>
      </c>
      <c r="DD70" s="65">
        <f t="shared" si="98"/>
        <v>0</v>
      </c>
      <c r="DE70" s="65">
        <f t="shared" si="98"/>
        <v>0</v>
      </c>
      <c r="DF70" s="65">
        <f t="shared" si="98"/>
        <v>0</v>
      </c>
      <c r="DG70" s="65">
        <f t="shared" si="98"/>
        <v>0</v>
      </c>
      <c r="DH70" s="65">
        <f t="shared" si="98"/>
        <v>0</v>
      </c>
      <c r="DI70" s="65">
        <f t="shared" si="98"/>
        <v>0</v>
      </c>
      <c r="DJ70" s="65">
        <f t="shared" si="98"/>
        <v>0</v>
      </c>
      <c r="DK70" s="65">
        <f t="shared" si="98"/>
        <v>0</v>
      </c>
      <c r="DL70" s="65">
        <f t="shared" si="98"/>
        <v>0</v>
      </c>
      <c r="DM70" s="65">
        <f t="shared" si="98"/>
        <v>0</v>
      </c>
      <c r="DN70" s="65">
        <f t="shared" si="98"/>
        <v>0</v>
      </c>
      <c r="DO70" s="65">
        <f t="shared" si="98"/>
        <v>0</v>
      </c>
      <c r="DP70" s="65">
        <f t="shared" si="98"/>
        <v>0</v>
      </c>
    </row>
    <row r="71" spans="1:120" x14ac:dyDescent="0.25">
      <c r="A71" s="65" t="str">
        <f t="shared" si="69"/>
        <v>02_BD</v>
      </c>
      <c r="B71" s="65" t="str">
        <f t="shared" si="69"/>
        <v>7_9_lpg</v>
      </c>
      <c r="C71" s="65" t="str">
        <f t="shared" si="69"/>
        <v>7_9_lpg</v>
      </c>
      <c r="D71" s="66" t="s">
        <v>171</v>
      </c>
      <c r="E71" s="66">
        <f t="shared" si="70"/>
        <v>0</v>
      </c>
      <c r="F71" s="66">
        <v>0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1"/>
        <v>02_BD</v>
      </c>
      <c r="BL71" s="65" t="str">
        <f t="shared" si="72"/>
        <v>d_ind_cem_7_9_lpg</v>
      </c>
      <c r="BM71" s="65"/>
      <c r="BN71" s="65"/>
      <c r="BO71" s="65">
        <f t="shared" ref="BO71:CV71" si="99">BO$49*BO28</f>
        <v>0</v>
      </c>
      <c r="BP71" s="65">
        <f t="shared" si="99"/>
        <v>0</v>
      </c>
      <c r="BQ71" s="65">
        <f t="shared" si="99"/>
        <v>0</v>
      </c>
      <c r="BR71" s="65">
        <f t="shared" si="99"/>
        <v>0</v>
      </c>
      <c r="BS71" s="65">
        <f t="shared" si="99"/>
        <v>0</v>
      </c>
      <c r="BT71" s="65">
        <f t="shared" si="99"/>
        <v>0</v>
      </c>
      <c r="BU71" s="65">
        <f t="shared" si="99"/>
        <v>0</v>
      </c>
      <c r="BV71" s="65">
        <f t="shared" si="99"/>
        <v>0</v>
      </c>
      <c r="BW71" s="65">
        <f t="shared" si="99"/>
        <v>0</v>
      </c>
      <c r="BX71" s="65">
        <f t="shared" si="99"/>
        <v>0</v>
      </c>
      <c r="BY71" s="65">
        <f t="shared" si="99"/>
        <v>0</v>
      </c>
      <c r="BZ71" s="65">
        <f t="shared" si="99"/>
        <v>0</v>
      </c>
      <c r="CA71" s="65">
        <f t="shared" si="99"/>
        <v>0</v>
      </c>
      <c r="CB71" s="65">
        <f t="shared" si="99"/>
        <v>0</v>
      </c>
      <c r="CC71" s="65">
        <f t="shared" si="99"/>
        <v>0</v>
      </c>
      <c r="CD71" s="65">
        <f t="shared" si="99"/>
        <v>0</v>
      </c>
      <c r="CE71" s="65">
        <f t="shared" si="99"/>
        <v>0</v>
      </c>
      <c r="CF71" s="65">
        <f t="shared" si="99"/>
        <v>0</v>
      </c>
      <c r="CG71" s="65">
        <f t="shared" si="99"/>
        <v>0</v>
      </c>
      <c r="CH71" s="65">
        <f t="shared" si="99"/>
        <v>0</v>
      </c>
      <c r="CI71" s="65">
        <f t="shared" si="99"/>
        <v>0</v>
      </c>
      <c r="CJ71" s="65">
        <f t="shared" si="99"/>
        <v>0</v>
      </c>
      <c r="CK71" s="65">
        <f t="shared" si="99"/>
        <v>0</v>
      </c>
      <c r="CL71" s="65">
        <f t="shared" si="99"/>
        <v>0</v>
      </c>
      <c r="CM71" s="65">
        <f t="shared" si="99"/>
        <v>0</v>
      </c>
      <c r="CN71" s="65">
        <f t="shared" si="99"/>
        <v>0</v>
      </c>
      <c r="CO71" s="65">
        <f t="shared" si="99"/>
        <v>0</v>
      </c>
      <c r="CP71" s="65">
        <f t="shared" si="99"/>
        <v>0</v>
      </c>
      <c r="CQ71" s="65">
        <f t="shared" si="99"/>
        <v>0</v>
      </c>
      <c r="CR71" s="65">
        <f t="shared" si="99"/>
        <v>0</v>
      </c>
      <c r="CS71" s="65">
        <f t="shared" si="99"/>
        <v>0</v>
      </c>
      <c r="CT71" s="65">
        <f t="shared" si="99"/>
        <v>0</v>
      </c>
      <c r="CU71" s="65">
        <f t="shared" si="99"/>
        <v>0</v>
      </c>
      <c r="CV71" s="65">
        <f t="shared" si="99"/>
        <v>0</v>
      </c>
      <c r="CW71" s="65">
        <f t="shared" ref="CW71:DP71" si="100">CW$49*CW28</f>
        <v>0</v>
      </c>
      <c r="CX71" s="65">
        <f t="shared" si="100"/>
        <v>0</v>
      </c>
      <c r="CY71" s="65">
        <f t="shared" si="100"/>
        <v>0</v>
      </c>
      <c r="CZ71" s="65">
        <f t="shared" si="100"/>
        <v>0</v>
      </c>
      <c r="DA71" s="65">
        <f t="shared" si="100"/>
        <v>0</v>
      </c>
      <c r="DB71" s="65">
        <f t="shared" si="100"/>
        <v>0</v>
      </c>
      <c r="DC71" s="65">
        <f t="shared" si="100"/>
        <v>0</v>
      </c>
      <c r="DD71" s="65">
        <f t="shared" si="100"/>
        <v>0</v>
      </c>
      <c r="DE71" s="65">
        <f t="shared" si="100"/>
        <v>0</v>
      </c>
      <c r="DF71" s="65">
        <f t="shared" si="100"/>
        <v>0</v>
      </c>
      <c r="DG71" s="65">
        <f t="shared" si="100"/>
        <v>0</v>
      </c>
      <c r="DH71" s="65">
        <f t="shared" si="100"/>
        <v>0</v>
      </c>
      <c r="DI71" s="65">
        <f t="shared" si="100"/>
        <v>0</v>
      </c>
      <c r="DJ71" s="65">
        <f t="shared" si="100"/>
        <v>0</v>
      </c>
      <c r="DK71" s="65">
        <f t="shared" si="100"/>
        <v>0</v>
      </c>
      <c r="DL71" s="65">
        <f t="shared" si="100"/>
        <v>0</v>
      </c>
      <c r="DM71" s="65">
        <f t="shared" si="100"/>
        <v>0</v>
      </c>
      <c r="DN71" s="65">
        <f t="shared" si="100"/>
        <v>0</v>
      </c>
      <c r="DO71" s="65">
        <f t="shared" si="100"/>
        <v>0</v>
      </c>
      <c r="DP71" s="65">
        <f t="shared" si="100"/>
        <v>0</v>
      </c>
    </row>
    <row r="72" spans="1:120" x14ac:dyDescent="0.25">
      <c r="A72" s="65" t="str">
        <f t="shared" si="69"/>
        <v>02_BD</v>
      </c>
      <c r="B72" s="65" t="str">
        <f t="shared" si="69"/>
        <v>7_10_refinery_gas_not_liquefied</v>
      </c>
      <c r="C72" s="65" t="str">
        <f t="shared" si="69"/>
        <v>7_10_refi_gas_notliq</v>
      </c>
      <c r="D72" s="66" t="s">
        <v>171</v>
      </c>
      <c r="E72" s="66">
        <f t="shared" si="70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1"/>
        <v>02_BD</v>
      </c>
      <c r="BL72" s="65" t="str">
        <f t="shared" si="72"/>
        <v>d_ind_cem_7_10_refi_gas_notliq</v>
      </c>
      <c r="BM72" s="65"/>
      <c r="BN72" s="65"/>
      <c r="BO72" s="65">
        <f t="shared" ref="BO72:CV72" si="101">BO$49*BO29</f>
        <v>0</v>
      </c>
      <c r="BP72" s="65">
        <f t="shared" si="101"/>
        <v>0</v>
      </c>
      <c r="BQ72" s="65">
        <f t="shared" si="101"/>
        <v>0</v>
      </c>
      <c r="BR72" s="65">
        <f t="shared" si="101"/>
        <v>0</v>
      </c>
      <c r="BS72" s="65">
        <f t="shared" si="101"/>
        <v>0</v>
      </c>
      <c r="BT72" s="65">
        <f t="shared" si="101"/>
        <v>0</v>
      </c>
      <c r="BU72" s="65">
        <f t="shared" si="101"/>
        <v>0</v>
      </c>
      <c r="BV72" s="65">
        <f t="shared" si="101"/>
        <v>0</v>
      </c>
      <c r="BW72" s="65">
        <f t="shared" si="101"/>
        <v>0</v>
      </c>
      <c r="BX72" s="65">
        <f t="shared" si="101"/>
        <v>0</v>
      </c>
      <c r="BY72" s="65">
        <f t="shared" si="101"/>
        <v>0</v>
      </c>
      <c r="BZ72" s="65">
        <f t="shared" si="101"/>
        <v>0</v>
      </c>
      <c r="CA72" s="65">
        <f t="shared" si="101"/>
        <v>0</v>
      </c>
      <c r="CB72" s="65">
        <f t="shared" si="101"/>
        <v>0</v>
      </c>
      <c r="CC72" s="65">
        <f t="shared" si="101"/>
        <v>0</v>
      </c>
      <c r="CD72" s="65">
        <f t="shared" si="101"/>
        <v>0</v>
      </c>
      <c r="CE72" s="65">
        <f t="shared" si="101"/>
        <v>0</v>
      </c>
      <c r="CF72" s="65">
        <f t="shared" si="101"/>
        <v>0</v>
      </c>
      <c r="CG72" s="65">
        <f t="shared" si="101"/>
        <v>0</v>
      </c>
      <c r="CH72" s="65">
        <f t="shared" si="101"/>
        <v>0</v>
      </c>
      <c r="CI72" s="65">
        <f t="shared" si="101"/>
        <v>0</v>
      </c>
      <c r="CJ72" s="65">
        <f t="shared" si="101"/>
        <v>0</v>
      </c>
      <c r="CK72" s="65">
        <f t="shared" si="101"/>
        <v>0</v>
      </c>
      <c r="CL72" s="65">
        <f t="shared" si="101"/>
        <v>0</v>
      </c>
      <c r="CM72" s="65">
        <f t="shared" si="101"/>
        <v>0</v>
      </c>
      <c r="CN72" s="65">
        <f t="shared" si="101"/>
        <v>0</v>
      </c>
      <c r="CO72" s="65">
        <f t="shared" si="101"/>
        <v>0</v>
      </c>
      <c r="CP72" s="65">
        <f t="shared" si="101"/>
        <v>0</v>
      </c>
      <c r="CQ72" s="65">
        <f t="shared" si="101"/>
        <v>0</v>
      </c>
      <c r="CR72" s="65">
        <f t="shared" si="101"/>
        <v>0</v>
      </c>
      <c r="CS72" s="65">
        <f t="shared" si="101"/>
        <v>0</v>
      </c>
      <c r="CT72" s="65">
        <f t="shared" si="101"/>
        <v>0</v>
      </c>
      <c r="CU72" s="65">
        <f t="shared" si="101"/>
        <v>0</v>
      </c>
      <c r="CV72" s="65">
        <f t="shared" si="101"/>
        <v>0</v>
      </c>
      <c r="CW72" s="65">
        <f t="shared" ref="CW72:DP72" si="102">CW$49*CW29</f>
        <v>0</v>
      </c>
      <c r="CX72" s="65">
        <f t="shared" si="102"/>
        <v>0</v>
      </c>
      <c r="CY72" s="65">
        <f t="shared" si="102"/>
        <v>0</v>
      </c>
      <c r="CZ72" s="65">
        <f t="shared" si="102"/>
        <v>0</v>
      </c>
      <c r="DA72" s="65">
        <f t="shared" si="102"/>
        <v>0</v>
      </c>
      <c r="DB72" s="65">
        <f t="shared" si="102"/>
        <v>0</v>
      </c>
      <c r="DC72" s="65">
        <f t="shared" si="102"/>
        <v>0</v>
      </c>
      <c r="DD72" s="65">
        <f t="shared" si="102"/>
        <v>0</v>
      </c>
      <c r="DE72" s="65">
        <f t="shared" si="102"/>
        <v>0</v>
      </c>
      <c r="DF72" s="65">
        <f t="shared" si="102"/>
        <v>0</v>
      </c>
      <c r="DG72" s="65">
        <f t="shared" si="102"/>
        <v>0</v>
      </c>
      <c r="DH72" s="65">
        <f t="shared" si="102"/>
        <v>0</v>
      </c>
      <c r="DI72" s="65">
        <f t="shared" si="102"/>
        <v>0</v>
      </c>
      <c r="DJ72" s="65">
        <f t="shared" si="102"/>
        <v>0</v>
      </c>
      <c r="DK72" s="65">
        <f t="shared" si="102"/>
        <v>0</v>
      </c>
      <c r="DL72" s="65">
        <f t="shared" si="102"/>
        <v>0</v>
      </c>
      <c r="DM72" s="65">
        <f t="shared" si="102"/>
        <v>0</v>
      </c>
      <c r="DN72" s="65">
        <f t="shared" si="102"/>
        <v>0</v>
      </c>
      <c r="DO72" s="65">
        <f t="shared" si="102"/>
        <v>0</v>
      </c>
      <c r="DP72" s="65">
        <f t="shared" si="102"/>
        <v>0</v>
      </c>
    </row>
    <row r="73" spans="1:120" x14ac:dyDescent="0.25">
      <c r="A73" s="65" t="str">
        <f t="shared" si="69"/>
        <v>02_BD</v>
      </c>
      <c r="B73" s="65" t="str">
        <f t="shared" si="69"/>
        <v>7_11_ethane</v>
      </c>
      <c r="C73" s="65" t="str">
        <f t="shared" si="69"/>
        <v>7_11_ethane</v>
      </c>
      <c r="D73" s="66" t="s">
        <v>171</v>
      </c>
      <c r="E73" s="66">
        <f t="shared" si="70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1"/>
        <v>02_BD</v>
      </c>
      <c r="BL73" s="65" t="str">
        <f t="shared" si="72"/>
        <v>d_ind_cem_7_11_ethane</v>
      </c>
      <c r="BM73" s="65"/>
      <c r="BN73" s="65"/>
      <c r="BO73" s="65">
        <f t="shared" ref="BO73:CV73" si="103">BO$49*BO30</f>
        <v>0</v>
      </c>
      <c r="BP73" s="65">
        <f t="shared" si="103"/>
        <v>0</v>
      </c>
      <c r="BQ73" s="65">
        <f t="shared" si="103"/>
        <v>0</v>
      </c>
      <c r="BR73" s="65">
        <f t="shared" si="103"/>
        <v>0</v>
      </c>
      <c r="BS73" s="65">
        <f t="shared" si="103"/>
        <v>0</v>
      </c>
      <c r="BT73" s="65">
        <f t="shared" si="103"/>
        <v>0</v>
      </c>
      <c r="BU73" s="65">
        <f t="shared" si="103"/>
        <v>0</v>
      </c>
      <c r="BV73" s="65">
        <f t="shared" si="103"/>
        <v>0</v>
      </c>
      <c r="BW73" s="65">
        <f t="shared" si="103"/>
        <v>0</v>
      </c>
      <c r="BX73" s="65">
        <f t="shared" si="103"/>
        <v>0</v>
      </c>
      <c r="BY73" s="65">
        <f t="shared" si="103"/>
        <v>0</v>
      </c>
      <c r="BZ73" s="65">
        <f t="shared" si="103"/>
        <v>0</v>
      </c>
      <c r="CA73" s="65">
        <f t="shared" si="103"/>
        <v>0</v>
      </c>
      <c r="CB73" s="65">
        <f t="shared" si="103"/>
        <v>0</v>
      </c>
      <c r="CC73" s="65">
        <f t="shared" si="103"/>
        <v>0</v>
      </c>
      <c r="CD73" s="65">
        <f t="shared" si="103"/>
        <v>0</v>
      </c>
      <c r="CE73" s="65">
        <f t="shared" si="103"/>
        <v>0</v>
      </c>
      <c r="CF73" s="65">
        <f t="shared" si="103"/>
        <v>0</v>
      </c>
      <c r="CG73" s="65">
        <f t="shared" si="103"/>
        <v>0</v>
      </c>
      <c r="CH73" s="65">
        <f t="shared" si="103"/>
        <v>0</v>
      </c>
      <c r="CI73" s="65">
        <f t="shared" si="103"/>
        <v>0</v>
      </c>
      <c r="CJ73" s="65">
        <f t="shared" si="103"/>
        <v>0</v>
      </c>
      <c r="CK73" s="65">
        <f t="shared" si="103"/>
        <v>0</v>
      </c>
      <c r="CL73" s="65">
        <f t="shared" si="103"/>
        <v>0</v>
      </c>
      <c r="CM73" s="65">
        <f t="shared" si="103"/>
        <v>0</v>
      </c>
      <c r="CN73" s="65">
        <f t="shared" si="103"/>
        <v>0</v>
      </c>
      <c r="CO73" s="65">
        <f t="shared" si="103"/>
        <v>0</v>
      </c>
      <c r="CP73" s="65">
        <f t="shared" si="103"/>
        <v>0</v>
      </c>
      <c r="CQ73" s="65">
        <f t="shared" si="103"/>
        <v>0</v>
      </c>
      <c r="CR73" s="65">
        <f t="shared" si="103"/>
        <v>0</v>
      </c>
      <c r="CS73" s="65">
        <f t="shared" si="103"/>
        <v>0</v>
      </c>
      <c r="CT73" s="65">
        <f t="shared" si="103"/>
        <v>0</v>
      </c>
      <c r="CU73" s="65">
        <f t="shared" si="103"/>
        <v>0</v>
      </c>
      <c r="CV73" s="65">
        <f t="shared" si="103"/>
        <v>0</v>
      </c>
      <c r="CW73" s="65">
        <f t="shared" ref="CW73:DP73" si="104">CW$49*CW30</f>
        <v>0</v>
      </c>
      <c r="CX73" s="65">
        <f t="shared" si="104"/>
        <v>0</v>
      </c>
      <c r="CY73" s="65">
        <f t="shared" si="104"/>
        <v>0</v>
      </c>
      <c r="CZ73" s="65">
        <f t="shared" si="104"/>
        <v>0</v>
      </c>
      <c r="DA73" s="65">
        <f t="shared" si="104"/>
        <v>0</v>
      </c>
      <c r="DB73" s="65">
        <f t="shared" si="104"/>
        <v>0</v>
      </c>
      <c r="DC73" s="65">
        <f t="shared" si="104"/>
        <v>0</v>
      </c>
      <c r="DD73" s="65">
        <f t="shared" si="104"/>
        <v>0</v>
      </c>
      <c r="DE73" s="65">
        <f t="shared" si="104"/>
        <v>0</v>
      </c>
      <c r="DF73" s="65">
        <f t="shared" si="104"/>
        <v>0</v>
      </c>
      <c r="DG73" s="65">
        <f t="shared" si="104"/>
        <v>0</v>
      </c>
      <c r="DH73" s="65">
        <f t="shared" si="104"/>
        <v>0</v>
      </c>
      <c r="DI73" s="65">
        <f t="shared" si="104"/>
        <v>0</v>
      </c>
      <c r="DJ73" s="65">
        <f t="shared" si="104"/>
        <v>0</v>
      </c>
      <c r="DK73" s="65">
        <f t="shared" si="104"/>
        <v>0</v>
      </c>
      <c r="DL73" s="65">
        <f t="shared" si="104"/>
        <v>0</v>
      </c>
      <c r="DM73" s="65">
        <f t="shared" si="104"/>
        <v>0</v>
      </c>
      <c r="DN73" s="65">
        <f t="shared" si="104"/>
        <v>0</v>
      </c>
      <c r="DO73" s="65">
        <f t="shared" si="104"/>
        <v>0</v>
      </c>
      <c r="DP73" s="65">
        <f t="shared" si="104"/>
        <v>0</v>
      </c>
    </row>
    <row r="74" spans="1:120" x14ac:dyDescent="0.25">
      <c r="A74" s="65" t="str">
        <f t="shared" si="69"/>
        <v>02_BD</v>
      </c>
      <c r="B74" s="65" t="str">
        <f t="shared" si="69"/>
        <v>7_x_other_petroleum_products</v>
      </c>
      <c r="C74" s="65" t="str">
        <f t="shared" si="69"/>
        <v>7_x_other_petrol_prod</v>
      </c>
      <c r="D74" s="66" t="s">
        <v>171</v>
      </c>
      <c r="E74" s="66">
        <f t="shared" si="70"/>
        <v>0</v>
      </c>
      <c r="F74" s="66">
        <v>0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1"/>
        <v>02_BD</v>
      </c>
      <c r="BL74" s="65" t="str">
        <f t="shared" si="72"/>
        <v>d_ind_cem_7_x_other_petrol_prod</v>
      </c>
      <c r="BM74" s="65"/>
      <c r="BN74" s="65"/>
      <c r="BO74" s="65">
        <f t="shared" ref="BO74:CV74" si="105">BO$49*BO31</f>
        <v>0</v>
      </c>
      <c r="BP74" s="65">
        <f t="shared" si="105"/>
        <v>0</v>
      </c>
      <c r="BQ74" s="65">
        <f t="shared" si="105"/>
        <v>0</v>
      </c>
      <c r="BR74" s="65">
        <f t="shared" si="105"/>
        <v>0</v>
      </c>
      <c r="BS74" s="65">
        <f t="shared" si="105"/>
        <v>0</v>
      </c>
      <c r="BT74" s="65">
        <f t="shared" si="105"/>
        <v>0</v>
      </c>
      <c r="BU74" s="65">
        <f t="shared" si="105"/>
        <v>0</v>
      </c>
      <c r="BV74" s="65">
        <f t="shared" si="105"/>
        <v>0</v>
      </c>
      <c r="BW74" s="65">
        <f t="shared" si="105"/>
        <v>0</v>
      </c>
      <c r="BX74" s="65">
        <f t="shared" si="105"/>
        <v>0</v>
      </c>
      <c r="BY74" s="65">
        <f t="shared" si="105"/>
        <v>0</v>
      </c>
      <c r="BZ74" s="65">
        <f t="shared" si="105"/>
        <v>0</v>
      </c>
      <c r="CA74" s="65">
        <f t="shared" si="105"/>
        <v>0</v>
      </c>
      <c r="CB74" s="65">
        <f t="shared" si="105"/>
        <v>0</v>
      </c>
      <c r="CC74" s="65">
        <f t="shared" si="105"/>
        <v>0</v>
      </c>
      <c r="CD74" s="65">
        <f t="shared" si="105"/>
        <v>0</v>
      </c>
      <c r="CE74" s="65">
        <f t="shared" si="105"/>
        <v>0</v>
      </c>
      <c r="CF74" s="65">
        <f t="shared" si="105"/>
        <v>0</v>
      </c>
      <c r="CG74" s="65">
        <f t="shared" si="105"/>
        <v>0</v>
      </c>
      <c r="CH74" s="65">
        <f t="shared" si="105"/>
        <v>0</v>
      </c>
      <c r="CI74" s="65">
        <f t="shared" si="105"/>
        <v>0</v>
      </c>
      <c r="CJ74" s="65">
        <f t="shared" si="105"/>
        <v>0</v>
      </c>
      <c r="CK74" s="65">
        <f t="shared" si="105"/>
        <v>0</v>
      </c>
      <c r="CL74" s="65">
        <f t="shared" si="105"/>
        <v>0</v>
      </c>
      <c r="CM74" s="65">
        <f t="shared" si="105"/>
        <v>0</v>
      </c>
      <c r="CN74" s="65">
        <f t="shared" si="105"/>
        <v>0</v>
      </c>
      <c r="CO74" s="65">
        <f t="shared" si="105"/>
        <v>0</v>
      </c>
      <c r="CP74" s="65">
        <f t="shared" si="105"/>
        <v>0</v>
      </c>
      <c r="CQ74" s="65">
        <f t="shared" si="105"/>
        <v>0</v>
      </c>
      <c r="CR74" s="65">
        <f t="shared" si="105"/>
        <v>0</v>
      </c>
      <c r="CS74" s="65">
        <f t="shared" si="105"/>
        <v>0</v>
      </c>
      <c r="CT74" s="65">
        <f t="shared" si="105"/>
        <v>0</v>
      </c>
      <c r="CU74" s="65">
        <f t="shared" si="105"/>
        <v>0</v>
      </c>
      <c r="CV74" s="65">
        <f t="shared" si="105"/>
        <v>0</v>
      </c>
      <c r="CW74" s="65">
        <f t="shared" ref="CW74:DP74" si="106">CW$49*CW31</f>
        <v>0</v>
      </c>
      <c r="CX74" s="65">
        <f t="shared" si="106"/>
        <v>0</v>
      </c>
      <c r="CY74" s="65">
        <f t="shared" si="106"/>
        <v>0</v>
      </c>
      <c r="CZ74" s="65">
        <f t="shared" si="106"/>
        <v>0</v>
      </c>
      <c r="DA74" s="65">
        <f t="shared" si="106"/>
        <v>0</v>
      </c>
      <c r="DB74" s="65">
        <f t="shared" si="106"/>
        <v>0</v>
      </c>
      <c r="DC74" s="65">
        <f t="shared" si="106"/>
        <v>0</v>
      </c>
      <c r="DD74" s="65">
        <f t="shared" si="106"/>
        <v>0</v>
      </c>
      <c r="DE74" s="65">
        <f t="shared" si="106"/>
        <v>0</v>
      </c>
      <c r="DF74" s="65">
        <f t="shared" si="106"/>
        <v>0</v>
      </c>
      <c r="DG74" s="65">
        <f t="shared" si="106"/>
        <v>0</v>
      </c>
      <c r="DH74" s="65">
        <f t="shared" si="106"/>
        <v>0</v>
      </c>
      <c r="DI74" s="65">
        <f t="shared" si="106"/>
        <v>0</v>
      </c>
      <c r="DJ74" s="65">
        <f t="shared" si="106"/>
        <v>0</v>
      </c>
      <c r="DK74" s="65">
        <f t="shared" si="106"/>
        <v>0</v>
      </c>
      <c r="DL74" s="65">
        <f t="shared" si="106"/>
        <v>0</v>
      </c>
      <c r="DM74" s="65">
        <f t="shared" si="106"/>
        <v>0</v>
      </c>
      <c r="DN74" s="65">
        <f t="shared" si="106"/>
        <v>0</v>
      </c>
      <c r="DO74" s="65">
        <f t="shared" si="106"/>
        <v>0</v>
      </c>
      <c r="DP74" s="65">
        <f t="shared" si="106"/>
        <v>0</v>
      </c>
    </row>
    <row r="75" spans="1:120" x14ac:dyDescent="0.25">
      <c r="A75" s="65" t="str">
        <f t="shared" si="69"/>
        <v>02_BD</v>
      </c>
      <c r="B75" s="65" t="str">
        <f t="shared" si="69"/>
        <v>8_1_natural_gas</v>
      </c>
      <c r="C75" s="65" t="str">
        <f t="shared" si="69"/>
        <v>8_1_natural_gas</v>
      </c>
      <c r="D75" s="66" t="s">
        <v>171</v>
      </c>
      <c r="E75" s="66">
        <f t="shared" si="70"/>
        <v>0</v>
      </c>
      <c r="F75" s="66">
        <v>0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1"/>
        <v>02_BD</v>
      </c>
      <c r="BL75" s="65" t="str">
        <f t="shared" si="72"/>
        <v>d_ind_cem_8_1_natural_gas</v>
      </c>
      <c r="BM75" s="65"/>
      <c r="BN75" s="65"/>
      <c r="BO75" s="65">
        <f t="shared" ref="BO75:CV75" si="107">BO$49*BO32</f>
        <v>0</v>
      </c>
      <c r="BP75" s="65">
        <f t="shared" si="107"/>
        <v>0</v>
      </c>
      <c r="BQ75" s="65">
        <f t="shared" si="107"/>
        <v>0</v>
      </c>
      <c r="BR75" s="65">
        <f t="shared" si="107"/>
        <v>0</v>
      </c>
      <c r="BS75" s="65">
        <f t="shared" si="107"/>
        <v>0</v>
      </c>
      <c r="BT75" s="65">
        <f t="shared" si="107"/>
        <v>0</v>
      </c>
      <c r="BU75" s="65">
        <f t="shared" si="107"/>
        <v>0</v>
      </c>
      <c r="BV75" s="65">
        <f t="shared" si="107"/>
        <v>0</v>
      </c>
      <c r="BW75" s="65">
        <f t="shared" si="107"/>
        <v>0</v>
      </c>
      <c r="BX75" s="65">
        <f t="shared" si="107"/>
        <v>0</v>
      </c>
      <c r="BY75" s="65">
        <f t="shared" si="107"/>
        <v>0</v>
      </c>
      <c r="BZ75" s="65">
        <f t="shared" si="107"/>
        <v>0</v>
      </c>
      <c r="CA75" s="65">
        <f t="shared" si="107"/>
        <v>0</v>
      </c>
      <c r="CB75" s="65">
        <f t="shared" si="107"/>
        <v>0</v>
      </c>
      <c r="CC75" s="65">
        <f t="shared" si="107"/>
        <v>0</v>
      </c>
      <c r="CD75" s="65">
        <f t="shared" si="107"/>
        <v>0</v>
      </c>
      <c r="CE75" s="65">
        <f t="shared" si="107"/>
        <v>0</v>
      </c>
      <c r="CF75" s="65">
        <f t="shared" si="107"/>
        <v>0</v>
      </c>
      <c r="CG75" s="65">
        <f t="shared" si="107"/>
        <v>0</v>
      </c>
      <c r="CH75" s="65">
        <f t="shared" si="107"/>
        <v>0</v>
      </c>
      <c r="CI75" s="65">
        <f t="shared" si="107"/>
        <v>0</v>
      </c>
      <c r="CJ75" s="65">
        <f t="shared" si="107"/>
        <v>0</v>
      </c>
      <c r="CK75" s="65">
        <f t="shared" si="107"/>
        <v>0</v>
      </c>
      <c r="CL75" s="65">
        <f t="shared" si="107"/>
        <v>0</v>
      </c>
      <c r="CM75" s="65">
        <f t="shared" si="107"/>
        <v>0</v>
      </c>
      <c r="CN75" s="65">
        <f t="shared" si="107"/>
        <v>0</v>
      </c>
      <c r="CO75" s="65">
        <f t="shared" si="107"/>
        <v>0</v>
      </c>
      <c r="CP75" s="65">
        <f t="shared" si="107"/>
        <v>0</v>
      </c>
      <c r="CQ75" s="65">
        <f t="shared" si="107"/>
        <v>0</v>
      </c>
      <c r="CR75" s="65">
        <f t="shared" si="107"/>
        <v>0</v>
      </c>
      <c r="CS75" s="65">
        <f t="shared" si="107"/>
        <v>0</v>
      </c>
      <c r="CT75" s="65">
        <f t="shared" si="107"/>
        <v>0</v>
      </c>
      <c r="CU75" s="65">
        <f t="shared" si="107"/>
        <v>0</v>
      </c>
      <c r="CV75" s="65">
        <f t="shared" si="107"/>
        <v>0</v>
      </c>
      <c r="CW75" s="65">
        <f t="shared" ref="CW75:DP75" si="108">CW$49*CW32</f>
        <v>0</v>
      </c>
      <c r="CX75" s="65">
        <f t="shared" si="108"/>
        <v>0</v>
      </c>
      <c r="CY75" s="65">
        <f t="shared" si="108"/>
        <v>0</v>
      </c>
      <c r="CZ75" s="65">
        <f t="shared" si="108"/>
        <v>0</v>
      </c>
      <c r="DA75" s="65">
        <f t="shared" si="108"/>
        <v>0</v>
      </c>
      <c r="DB75" s="65">
        <f t="shared" si="108"/>
        <v>0</v>
      </c>
      <c r="DC75" s="65">
        <f t="shared" si="108"/>
        <v>0</v>
      </c>
      <c r="DD75" s="65">
        <f t="shared" si="108"/>
        <v>0</v>
      </c>
      <c r="DE75" s="65">
        <f t="shared" si="108"/>
        <v>0</v>
      </c>
      <c r="DF75" s="65">
        <f t="shared" si="108"/>
        <v>0</v>
      </c>
      <c r="DG75" s="65">
        <f t="shared" si="108"/>
        <v>0</v>
      </c>
      <c r="DH75" s="65">
        <f t="shared" si="108"/>
        <v>0</v>
      </c>
      <c r="DI75" s="65">
        <f t="shared" si="108"/>
        <v>0</v>
      </c>
      <c r="DJ75" s="65">
        <f t="shared" si="108"/>
        <v>0</v>
      </c>
      <c r="DK75" s="65">
        <f t="shared" si="108"/>
        <v>0</v>
      </c>
      <c r="DL75" s="65">
        <f t="shared" si="108"/>
        <v>0</v>
      </c>
      <c r="DM75" s="65">
        <f t="shared" si="108"/>
        <v>0</v>
      </c>
      <c r="DN75" s="65">
        <f t="shared" si="108"/>
        <v>0</v>
      </c>
      <c r="DO75" s="65">
        <f t="shared" si="108"/>
        <v>0</v>
      </c>
      <c r="DP75" s="65">
        <f t="shared" si="108"/>
        <v>0</v>
      </c>
    </row>
    <row r="76" spans="1:120" x14ac:dyDescent="0.25">
      <c r="A76" s="65" t="str">
        <f t="shared" si="69"/>
        <v>02_BD</v>
      </c>
      <c r="B76" s="65" t="str">
        <f t="shared" si="69"/>
        <v>15_1_fuelwood_and_woodwaste</v>
      </c>
      <c r="C76" s="65" t="str">
        <f t="shared" si="69"/>
        <v>15_1_fwood_wwaste</v>
      </c>
      <c r="D76" s="66" t="s">
        <v>171</v>
      </c>
      <c r="E76" s="66">
        <f t="shared" si="70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1"/>
        <v>02_BD</v>
      </c>
      <c r="BL76" s="65" t="str">
        <f t="shared" si="72"/>
        <v>d_ind_cem_15_1_fwood_wwaste</v>
      </c>
      <c r="BM76" s="65"/>
      <c r="BN76" s="65"/>
      <c r="BO76" s="65">
        <f t="shared" ref="BO76:CV76" si="109">BO$49*BO33</f>
        <v>0</v>
      </c>
      <c r="BP76" s="65">
        <f t="shared" si="109"/>
        <v>0</v>
      </c>
      <c r="BQ76" s="65">
        <f t="shared" si="109"/>
        <v>0</v>
      </c>
      <c r="BR76" s="65">
        <f t="shared" si="109"/>
        <v>0</v>
      </c>
      <c r="BS76" s="65">
        <f t="shared" si="109"/>
        <v>0</v>
      </c>
      <c r="BT76" s="65">
        <f t="shared" si="109"/>
        <v>0</v>
      </c>
      <c r="BU76" s="65">
        <f t="shared" si="109"/>
        <v>0</v>
      </c>
      <c r="BV76" s="65">
        <f t="shared" si="109"/>
        <v>0</v>
      </c>
      <c r="BW76" s="65">
        <f t="shared" si="109"/>
        <v>0</v>
      </c>
      <c r="BX76" s="65">
        <f t="shared" si="109"/>
        <v>0</v>
      </c>
      <c r="BY76" s="65">
        <f t="shared" si="109"/>
        <v>0</v>
      </c>
      <c r="BZ76" s="65">
        <f t="shared" si="109"/>
        <v>0</v>
      </c>
      <c r="CA76" s="65">
        <f t="shared" si="109"/>
        <v>0</v>
      </c>
      <c r="CB76" s="65">
        <f t="shared" si="109"/>
        <v>0</v>
      </c>
      <c r="CC76" s="65">
        <f t="shared" si="109"/>
        <v>0</v>
      </c>
      <c r="CD76" s="65">
        <f t="shared" si="109"/>
        <v>0</v>
      </c>
      <c r="CE76" s="65">
        <f t="shared" si="109"/>
        <v>0</v>
      </c>
      <c r="CF76" s="65">
        <f t="shared" si="109"/>
        <v>0</v>
      </c>
      <c r="CG76" s="65">
        <f t="shared" si="109"/>
        <v>0</v>
      </c>
      <c r="CH76" s="65">
        <f t="shared" si="109"/>
        <v>0</v>
      </c>
      <c r="CI76" s="65">
        <f t="shared" si="109"/>
        <v>0</v>
      </c>
      <c r="CJ76" s="65">
        <f t="shared" si="109"/>
        <v>0</v>
      </c>
      <c r="CK76" s="65">
        <f t="shared" si="109"/>
        <v>0</v>
      </c>
      <c r="CL76" s="65">
        <f t="shared" si="109"/>
        <v>0</v>
      </c>
      <c r="CM76" s="65">
        <f t="shared" si="109"/>
        <v>0</v>
      </c>
      <c r="CN76" s="65">
        <f t="shared" si="109"/>
        <v>0</v>
      </c>
      <c r="CO76" s="65">
        <f t="shared" si="109"/>
        <v>0</v>
      </c>
      <c r="CP76" s="65">
        <f t="shared" si="109"/>
        <v>0</v>
      </c>
      <c r="CQ76" s="65">
        <f t="shared" si="109"/>
        <v>0</v>
      </c>
      <c r="CR76" s="65">
        <f t="shared" si="109"/>
        <v>0</v>
      </c>
      <c r="CS76" s="65">
        <f t="shared" si="109"/>
        <v>0</v>
      </c>
      <c r="CT76" s="65">
        <f t="shared" si="109"/>
        <v>0</v>
      </c>
      <c r="CU76" s="65">
        <f t="shared" si="109"/>
        <v>0</v>
      </c>
      <c r="CV76" s="65">
        <f t="shared" si="109"/>
        <v>0</v>
      </c>
      <c r="CW76" s="65">
        <f t="shared" ref="CW76:DP76" si="110">CW$49*CW33</f>
        <v>0</v>
      </c>
      <c r="CX76" s="65">
        <f t="shared" si="110"/>
        <v>0</v>
      </c>
      <c r="CY76" s="65">
        <f t="shared" si="110"/>
        <v>0</v>
      </c>
      <c r="CZ76" s="65">
        <f t="shared" si="110"/>
        <v>0</v>
      </c>
      <c r="DA76" s="65">
        <f t="shared" si="110"/>
        <v>0</v>
      </c>
      <c r="DB76" s="65">
        <f t="shared" si="110"/>
        <v>0</v>
      </c>
      <c r="DC76" s="65">
        <f t="shared" si="110"/>
        <v>0</v>
      </c>
      <c r="DD76" s="65">
        <f t="shared" si="110"/>
        <v>0</v>
      </c>
      <c r="DE76" s="65">
        <f t="shared" si="110"/>
        <v>0</v>
      </c>
      <c r="DF76" s="65">
        <f t="shared" si="110"/>
        <v>0</v>
      </c>
      <c r="DG76" s="65">
        <f t="shared" si="110"/>
        <v>0</v>
      </c>
      <c r="DH76" s="65">
        <f t="shared" si="110"/>
        <v>0</v>
      </c>
      <c r="DI76" s="65">
        <f t="shared" si="110"/>
        <v>0</v>
      </c>
      <c r="DJ76" s="65">
        <f t="shared" si="110"/>
        <v>0</v>
      </c>
      <c r="DK76" s="65">
        <f t="shared" si="110"/>
        <v>0</v>
      </c>
      <c r="DL76" s="65">
        <f t="shared" si="110"/>
        <v>0</v>
      </c>
      <c r="DM76" s="65">
        <f t="shared" si="110"/>
        <v>0</v>
      </c>
      <c r="DN76" s="65">
        <f t="shared" si="110"/>
        <v>0</v>
      </c>
      <c r="DO76" s="65">
        <f t="shared" si="110"/>
        <v>0</v>
      </c>
      <c r="DP76" s="65">
        <f t="shared" si="110"/>
        <v>0</v>
      </c>
    </row>
    <row r="77" spans="1:120" x14ac:dyDescent="0.25">
      <c r="A77" s="65" t="str">
        <f t="shared" si="69"/>
        <v>02_BD</v>
      </c>
      <c r="B77" s="65" t="str">
        <f t="shared" si="69"/>
        <v>15_2_bagasse</v>
      </c>
      <c r="C77" s="65" t="str">
        <f t="shared" si="69"/>
        <v>15_2_bagasse</v>
      </c>
      <c r="D77" s="66" t="s">
        <v>171</v>
      </c>
      <c r="E77" s="66">
        <f t="shared" si="70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1"/>
        <v>02_BD</v>
      </c>
      <c r="BL77" s="65" t="str">
        <f t="shared" si="72"/>
        <v>d_ind_cem_15_2_bagasse</v>
      </c>
      <c r="BM77" s="65"/>
      <c r="BN77" s="65"/>
      <c r="BO77" s="65">
        <f t="shared" ref="BO77:CV77" si="111">BO$49*BO34</f>
        <v>0</v>
      </c>
      <c r="BP77" s="65">
        <f t="shared" si="111"/>
        <v>0</v>
      </c>
      <c r="BQ77" s="65">
        <f t="shared" si="111"/>
        <v>0</v>
      </c>
      <c r="BR77" s="65">
        <f t="shared" si="111"/>
        <v>0</v>
      </c>
      <c r="BS77" s="65">
        <f t="shared" si="111"/>
        <v>0</v>
      </c>
      <c r="BT77" s="65">
        <f t="shared" si="111"/>
        <v>0</v>
      </c>
      <c r="BU77" s="65">
        <f t="shared" si="111"/>
        <v>0</v>
      </c>
      <c r="BV77" s="65">
        <f t="shared" si="111"/>
        <v>0</v>
      </c>
      <c r="BW77" s="65">
        <f t="shared" si="111"/>
        <v>0</v>
      </c>
      <c r="BX77" s="65">
        <f t="shared" si="111"/>
        <v>0</v>
      </c>
      <c r="BY77" s="65">
        <f t="shared" si="111"/>
        <v>0</v>
      </c>
      <c r="BZ77" s="65">
        <f t="shared" si="111"/>
        <v>0</v>
      </c>
      <c r="CA77" s="65">
        <f t="shared" si="111"/>
        <v>0</v>
      </c>
      <c r="CB77" s="65">
        <f t="shared" si="111"/>
        <v>0</v>
      </c>
      <c r="CC77" s="65">
        <f t="shared" si="111"/>
        <v>0</v>
      </c>
      <c r="CD77" s="65">
        <f t="shared" si="111"/>
        <v>0</v>
      </c>
      <c r="CE77" s="65">
        <f t="shared" si="111"/>
        <v>0</v>
      </c>
      <c r="CF77" s="65">
        <f t="shared" si="111"/>
        <v>0</v>
      </c>
      <c r="CG77" s="65">
        <f t="shared" si="111"/>
        <v>0</v>
      </c>
      <c r="CH77" s="65">
        <f t="shared" si="111"/>
        <v>0</v>
      </c>
      <c r="CI77" s="65">
        <f t="shared" si="111"/>
        <v>0</v>
      </c>
      <c r="CJ77" s="65">
        <f t="shared" si="111"/>
        <v>0</v>
      </c>
      <c r="CK77" s="65">
        <f t="shared" si="111"/>
        <v>0</v>
      </c>
      <c r="CL77" s="65">
        <f t="shared" si="111"/>
        <v>0</v>
      </c>
      <c r="CM77" s="65">
        <f t="shared" si="111"/>
        <v>0</v>
      </c>
      <c r="CN77" s="65">
        <f t="shared" si="111"/>
        <v>0</v>
      </c>
      <c r="CO77" s="65">
        <f t="shared" si="111"/>
        <v>0</v>
      </c>
      <c r="CP77" s="65">
        <f t="shared" si="111"/>
        <v>0</v>
      </c>
      <c r="CQ77" s="65">
        <f t="shared" si="111"/>
        <v>0</v>
      </c>
      <c r="CR77" s="65">
        <f t="shared" si="111"/>
        <v>0</v>
      </c>
      <c r="CS77" s="65">
        <f t="shared" si="111"/>
        <v>0</v>
      </c>
      <c r="CT77" s="65">
        <f t="shared" si="111"/>
        <v>0</v>
      </c>
      <c r="CU77" s="65">
        <f t="shared" si="111"/>
        <v>0</v>
      </c>
      <c r="CV77" s="65">
        <f t="shared" si="111"/>
        <v>0</v>
      </c>
      <c r="CW77" s="65">
        <f t="shared" ref="CW77:DP77" si="112">CW$49*CW34</f>
        <v>0</v>
      </c>
      <c r="CX77" s="65">
        <f t="shared" si="112"/>
        <v>0</v>
      </c>
      <c r="CY77" s="65">
        <f t="shared" si="112"/>
        <v>0</v>
      </c>
      <c r="CZ77" s="65">
        <f t="shared" si="112"/>
        <v>0</v>
      </c>
      <c r="DA77" s="65">
        <f t="shared" si="112"/>
        <v>0</v>
      </c>
      <c r="DB77" s="65">
        <f t="shared" si="112"/>
        <v>0</v>
      </c>
      <c r="DC77" s="65">
        <f t="shared" si="112"/>
        <v>0</v>
      </c>
      <c r="DD77" s="65">
        <f t="shared" si="112"/>
        <v>0</v>
      </c>
      <c r="DE77" s="65">
        <f t="shared" si="112"/>
        <v>0</v>
      </c>
      <c r="DF77" s="65">
        <f t="shared" si="112"/>
        <v>0</v>
      </c>
      <c r="DG77" s="65">
        <f t="shared" si="112"/>
        <v>0</v>
      </c>
      <c r="DH77" s="65">
        <f t="shared" si="112"/>
        <v>0</v>
      </c>
      <c r="DI77" s="65">
        <f t="shared" si="112"/>
        <v>0</v>
      </c>
      <c r="DJ77" s="65">
        <f t="shared" si="112"/>
        <v>0</v>
      </c>
      <c r="DK77" s="65">
        <f t="shared" si="112"/>
        <v>0</v>
      </c>
      <c r="DL77" s="65">
        <f t="shared" si="112"/>
        <v>0</v>
      </c>
      <c r="DM77" s="65">
        <f t="shared" si="112"/>
        <v>0</v>
      </c>
      <c r="DN77" s="65">
        <f t="shared" si="112"/>
        <v>0</v>
      </c>
      <c r="DO77" s="65">
        <f t="shared" si="112"/>
        <v>0</v>
      </c>
      <c r="DP77" s="65">
        <f t="shared" si="112"/>
        <v>0</v>
      </c>
    </row>
    <row r="78" spans="1:120" x14ac:dyDescent="0.25">
      <c r="A78" s="65" t="str">
        <f t="shared" si="69"/>
        <v>02_BD</v>
      </c>
      <c r="B78" s="65" t="str">
        <f t="shared" si="69"/>
        <v>15_3_charcoal</v>
      </c>
      <c r="C78" s="65" t="str">
        <f t="shared" si="69"/>
        <v>15_3_charcoal</v>
      </c>
      <c r="D78" s="66" t="s">
        <v>171</v>
      </c>
      <c r="E78" s="66">
        <f t="shared" si="70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1"/>
        <v>02_BD</v>
      </c>
      <c r="BL78" s="65" t="str">
        <f t="shared" si="72"/>
        <v>d_ind_cem_15_3_charcoal</v>
      </c>
      <c r="BM78" s="65"/>
      <c r="BN78" s="65"/>
      <c r="BO78" s="65">
        <f t="shared" ref="BO78:CV78" si="113">BO$49*BO35</f>
        <v>0</v>
      </c>
      <c r="BP78" s="65">
        <f t="shared" si="113"/>
        <v>0</v>
      </c>
      <c r="BQ78" s="65">
        <f t="shared" si="113"/>
        <v>0</v>
      </c>
      <c r="BR78" s="65">
        <f t="shared" si="113"/>
        <v>0</v>
      </c>
      <c r="BS78" s="65">
        <f t="shared" si="113"/>
        <v>0</v>
      </c>
      <c r="BT78" s="65">
        <f t="shared" si="113"/>
        <v>0</v>
      </c>
      <c r="BU78" s="65">
        <f t="shared" si="113"/>
        <v>0</v>
      </c>
      <c r="BV78" s="65">
        <f t="shared" si="113"/>
        <v>0</v>
      </c>
      <c r="BW78" s="65">
        <f t="shared" si="113"/>
        <v>0</v>
      </c>
      <c r="BX78" s="65">
        <f t="shared" si="113"/>
        <v>0</v>
      </c>
      <c r="BY78" s="65">
        <f t="shared" si="113"/>
        <v>0</v>
      </c>
      <c r="BZ78" s="65">
        <f t="shared" si="113"/>
        <v>0</v>
      </c>
      <c r="CA78" s="65">
        <f t="shared" si="113"/>
        <v>0</v>
      </c>
      <c r="CB78" s="65">
        <f t="shared" si="113"/>
        <v>0</v>
      </c>
      <c r="CC78" s="65">
        <f t="shared" si="113"/>
        <v>0</v>
      </c>
      <c r="CD78" s="65">
        <f t="shared" si="113"/>
        <v>0</v>
      </c>
      <c r="CE78" s="65">
        <f t="shared" si="113"/>
        <v>0</v>
      </c>
      <c r="CF78" s="65">
        <f t="shared" si="113"/>
        <v>0</v>
      </c>
      <c r="CG78" s="65">
        <f t="shared" si="113"/>
        <v>0</v>
      </c>
      <c r="CH78" s="65">
        <f t="shared" si="113"/>
        <v>0</v>
      </c>
      <c r="CI78" s="65">
        <f t="shared" si="113"/>
        <v>0</v>
      </c>
      <c r="CJ78" s="65">
        <f t="shared" si="113"/>
        <v>0</v>
      </c>
      <c r="CK78" s="65">
        <f t="shared" si="113"/>
        <v>0</v>
      </c>
      <c r="CL78" s="65">
        <f t="shared" si="113"/>
        <v>0</v>
      </c>
      <c r="CM78" s="65">
        <f t="shared" si="113"/>
        <v>0</v>
      </c>
      <c r="CN78" s="65">
        <f t="shared" si="113"/>
        <v>0</v>
      </c>
      <c r="CO78" s="65">
        <f t="shared" si="113"/>
        <v>0</v>
      </c>
      <c r="CP78" s="65">
        <f t="shared" si="113"/>
        <v>0</v>
      </c>
      <c r="CQ78" s="65">
        <f t="shared" si="113"/>
        <v>0</v>
      </c>
      <c r="CR78" s="65">
        <f t="shared" si="113"/>
        <v>0</v>
      </c>
      <c r="CS78" s="65">
        <f t="shared" si="113"/>
        <v>0</v>
      </c>
      <c r="CT78" s="65">
        <f t="shared" si="113"/>
        <v>0</v>
      </c>
      <c r="CU78" s="65">
        <f t="shared" si="113"/>
        <v>0</v>
      </c>
      <c r="CV78" s="65">
        <f t="shared" si="113"/>
        <v>0</v>
      </c>
      <c r="CW78" s="65">
        <f t="shared" ref="CW78:DP78" si="114">CW$49*CW35</f>
        <v>0</v>
      </c>
      <c r="CX78" s="65">
        <f t="shared" si="114"/>
        <v>0</v>
      </c>
      <c r="CY78" s="65">
        <f t="shared" si="114"/>
        <v>0</v>
      </c>
      <c r="CZ78" s="65">
        <f t="shared" si="114"/>
        <v>0</v>
      </c>
      <c r="DA78" s="65">
        <f t="shared" si="114"/>
        <v>0</v>
      </c>
      <c r="DB78" s="65">
        <f t="shared" si="114"/>
        <v>0</v>
      </c>
      <c r="DC78" s="65">
        <f t="shared" si="114"/>
        <v>0</v>
      </c>
      <c r="DD78" s="65">
        <f t="shared" si="114"/>
        <v>0</v>
      </c>
      <c r="DE78" s="65">
        <f t="shared" si="114"/>
        <v>0</v>
      </c>
      <c r="DF78" s="65">
        <f t="shared" si="114"/>
        <v>0</v>
      </c>
      <c r="DG78" s="65">
        <f t="shared" si="114"/>
        <v>0</v>
      </c>
      <c r="DH78" s="65">
        <f t="shared" si="114"/>
        <v>0</v>
      </c>
      <c r="DI78" s="65">
        <f t="shared" si="114"/>
        <v>0</v>
      </c>
      <c r="DJ78" s="65">
        <f t="shared" si="114"/>
        <v>0</v>
      </c>
      <c r="DK78" s="65">
        <f t="shared" si="114"/>
        <v>0</v>
      </c>
      <c r="DL78" s="65">
        <f t="shared" si="114"/>
        <v>0</v>
      </c>
      <c r="DM78" s="65">
        <f t="shared" si="114"/>
        <v>0</v>
      </c>
      <c r="DN78" s="65">
        <f t="shared" si="114"/>
        <v>0</v>
      </c>
      <c r="DO78" s="65">
        <f t="shared" si="114"/>
        <v>0</v>
      </c>
      <c r="DP78" s="65">
        <f t="shared" si="114"/>
        <v>0</v>
      </c>
    </row>
    <row r="79" spans="1:120" x14ac:dyDescent="0.25">
      <c r="A79" s="65" t="str">
        <f t="shared" si="69"/>
        <v>02_BD</v>
      </c>
      <c r="B79" s="65" t="str">
        <f t="shared" si="69"/>
        <v>15_4_black_liquor</v>
      </c>
      <c r="C79" s="65" t="str">
        <f t="shared" si="69"/>
        <v>15_4_black_liquor</v>
      </c>
      <c r="D79" s="66" t="s">
        <v>171</v>
      </c>
      <c r="E79" s="66">
        <f t="shared" si="70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1"/>
        <v>02_BD</v>
      </c>
      <c r="BL79" s="65" t="str">
        <f t="shared" si="72"/>
        <v>d_ind_cem_15_4_black_liquor</v>
      </c>
      <c r="BM79" s="65"/>
      <c r="BN79" s="65"/>
      <c r="BO79" s="65">
        <f t="shared" ref="BO79:CV79" si="115">BO$49*BO36</f>
        <v>0</v>
      </c>
      <c r="BP79" s="65">
        <f t="shared" si="115"/>
        <v>0</v>
      </c>
      <c r="BQ79" s="65">
        <f t="shared" si="115"/>
        <v>0</v>
      </c>
      <c r="BR79" s="65">
        <f t="shared" si="115"/>
        <v>0</v>
      </c>
      <c r="BS79" s="65">
        <f t="shared" si="115"/>
        <v>0</v>
      </c>
      <c r="BT79" s="65">
        <f t="shared" si="115"/>
        <v>0</v>
      </c>
      <c r="BU79" s="65">
        <f t="shared" si="115"/>
        <v>0</v>
      </c>
      <c r="BV79" s="65">
        <f t="shared" si="115"/>
        <v>0</v>
      </c>
      <c r="BW79" s="65">
        <f t="shared" si="115"/>
        <v>0</v>
      </c>
      <c r="BX79" s="65">
        <f t="shared" si="115"/>
        <v>0</v>
      </c>
      <c r="BY79" s="65">
        <f t="shared" si="115"/>
        <v>0</v>
      </c>
      <c r="BZ79" s="65">
        <f t="shared" si="115"/>
        <v>0</v>
      </c>
      <c r="CA79" s="65">
        <f t="shared" si="115"/>
        <v>0</v>
      </c>
      <c r="CB79" s="65">
        <f t="shared" si="115"/>
        <v>0</v>
      </c>
      <c r="CC79" s="65">
        <f t="shared" si="115"/>
        <v>0</v>
      </c>
      <c r="CD79" s="65">
        <f t="shared" si="115"/>
        <v>0</v>
      </c>
      <c r="CE79" s="65">
        <f t="shared" si="115"/>
        <v>0</v>
      </c>
      <c r="CF79" s="65">
        <f t="shared" si="115"/>
        <v>0</v>
      </c>
      <c r="CG79" s="65">
        <f t="shared" si="115"/>
        <v>0</v>
      </c>
      <c r="CH79" s="65">
        <f t="shared" si="115"/>
        <v>0</v>
      </c>
      <c r="CI79" s="65">
        <f t="shared" si="115"/>
        <v>0</v>
      </c>
      <c r="CJ79" s="65">
        <f t="shared" si="115"/>
        <v>0</v>
      </c>
      <c r="CK79" s="65">
        <f t="shared" si="115"/>
        <v>0</v>
      </c>
      <c r="CL79" s="65">
        <f t="shared" si="115"/>
        <v>0</v>
      </c>
      <c r="CM79" s="65">
        <f t="shared" si="115"/>
        <v>0</v>
      </c>
      <c r="CN79" s="65">
        <f t="shared" si="115"/>
        <v>0</v>
      </c>
      <c r="CO79" s="65">
        <f t="shared" si="115"/>
        <v>0</v>
      </c>
      <c r="CP79" s="65">
        <f t="shared" si="115"/>
        <v>0</v>
      </c>
      <c r="CQ79" s="65">
        <f t="shared" si="115"/>
        <v>0</v>
      </c>
      <c r="CR79" s="65">
        <f t="shared" si="115"/>
        <v>0</v>
      </c>
      <c r="CS79" s="65">
        <f t="shared" si="115"/>
        <v>0</v>
      </c>
      <c r="CT79" s="65">
        <f t="shared" si="115"/>
        <v>0</v>
      </c>
      <c r="CU79" s="65">
        <f t="shared" si="115"/>
        <v>0</v>
      </c>
      <c r="CV79" s="65">
        <f t="shared" si="115"/>
        <v>0</v>
      </c>
      <c r="CW79" s="65">
        <f t="shared" ref="CW79:DP79" si="116">CW$49*CW36</f>
        <v>0</v>
      </c>
      <c r="CX79" s="65">
        <f t="shared" si="116"/>
        <v>0</v>
      </c>
      <c r="CY79" s="65">
        <f t="shared" si="116"/>
        <v>0</v>
      </c>
      <c r="CZ79" s="65">
        <f t="shared" si="116"/>
        <v>0</v>
      </c>
      <c r="DA79" s="65">
        <f t="shared" si="116"/>
        <v>0</v>
      </c>
      <c r="DB79" s="65">
        <f t="shared" si="116"/>
        <v>0</v>
      </c>
      <c r="DC79" s="65">
        <f t="shared" si="116"/>
        <v>0</v>
      </c>
      <c r="DD79" s="65">
        <f t="shared" si="116"/>
        <v>0</v>
      </c>
      <c r="DE79" s="65">
        <f t="shared" si="116"/>
        <v>0</v>
      </c>
      <c r="DF79" s="65">
        <f t="shared" si="116"/>
        <v>0</v>
      </c>
      <c r="DG79" s="65">
        <f t="shared" si="116"/>
        <v>0</v>
      </c>
      <c r="DH79" s="65">
        <f t="shared" si="116"/>
        <v>0</v>
      </c>
      <c r="DI79" s="65">
        <f t="shared" si="116"/>
        <v>0</v>
      </c>
      <c r="DJ79" s="65">
        <f t="shared" si="116"/>
        <v>0</v>
      </c>
      <c r="DK79" s="65">
        <f t="shared" si="116"/>
        <v>0</v>
      </c>
      <c r="DL79" s="65">
        <f t="shared" si="116"/>
        <v>0</v>
      </c>
      <c r="DM79" s="65">
        <f t="shared" si="116"/>
        <v>0</v>
      </c>
      <c r="DN79" s="65">
        <f t="shared" si="116"/>
        <v>0</v>
      </c>
      <c r="DO79" s="65">
        <f t="shared" si="116"/>
        <v>0</v>
      </c>
      <c r="DP79" s="65">
        <f t="shared" si="116"/>
        <v>0</v>
      </c>
    </row>
    <row r="80" spans="1:120" x14ac:dyDescent="0.25">
      <c r="A80" s="65" t="str">
        <f t="shared" si="69"/>
        <v>02_BD</v>
      </c>
      <c r="B80" s="65" t="str">
        <f t="shared" si="69"/>
        <v>15_5_other_biomass</v>
      </c>
      <c r="C80" s="65" t="str">
        <f t="shared" si="69"/>
        <v>15_5_other_biomass</v>
      </c>
      <c r="D80" s="66" t="s">
        <v>171</v>
      </c>
      <c r="E80" s="66">
        <f t="shared" si="70"/>
        <v>0</v>
      </c>
      <c r="F80" s="66">
        <v>0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1"/>
        <v>02_BD</v>
      </c>
      <c r="BL80" s="65" t="str">
        <f t="shared" si="72"/>
        <v>d_ind_cem_15_5_other_biomass</v>
      </c>
      <c r="BM80" s="65"/>
      <c r="BN80" s="65"/>
      <c r="BO80" s="65">
        <f t="shared" ref="BO80:CV80" si="117">BO$49*BO37</f>
        <v>0</v>
      </c>
      <c r="BP80" s="65">
        <f t="shared" si="117"/>
        <v>0</v>
      </c>
      <c r="BQ80" s="65">
        <f t="shared" si="117"/>
        <v>0</v>
      </c>
      <c r="BR80" s="65">
        <f t="shared" si="117"/>
        <v>0</v>
      </c>
      <c r="BS80" s="65">
        <f t="shared" si="117"/>
        <v>0</v>
      </c>
      <c r="BT80" s="65">
        <f t="shared" si="117"/>
        <v>0</v>
      </c>
      <c r="BU80" s="65">
        <f t="shared" si="117"/>
        <v>0</v>
      </c>
      <c r="BV80" s="65">
        <f t="shared" si="117"/>
        <v>0</v>
      </c>
      <c r="BW80" s="65">
        <f t="shared" si="117"/>
        <v>0</v>
      </c>
      <c r="BX80" s="65">
        <f t="shared" si="117"/>
        <v>0</v>
      </c>
      <c r="BY80" s="65">
        <f t="shared" si="117"/>
        <v>0</v>
      </c>
      <c r="BZ80" s="65">
        <f t="shared" si="117"/>
        <v>0</v>
      </c>
      <c r="CA80" s="65">
        <f t="shared" si="117"/>
        <v>0</v>
      </c>
      <c r="CB80" s="65">
        <f t="shared" si="117"/>
        <v>0</v>
      </c>
      <c r="CC80" s="65">
        <f t="shared" si="117"/>
        <v>0</v>
      </c>
      <c r="CD80" s="65">
        <f t="shared" si="117"/>
        <v>0</v>
      </c>
      <c r="CE80" s="65">
        <f t="shared" si="117"/>
        <v>0</v>
      </c>
      <c r="CF80" s="65">
        <f t="shared" si="117"/>
        <v>0</v>
      </c>
      <c r="CG80" s="65">
        <f t="shared" si="117"/>
        <v>0</v>
      </c>
      <c r="CH80" s="65">
        <f t="shared" si="117"/>
        <v>0</v>
      </c>
      <c r="CI80" s="65">
        <f t="shared" si="117"/>
        <v>0</v>
      </c>
      <c r="CJ80" s="65">
        <f t="shared" si="117"/>
        <v>0</v>
      </c>
      <c r="CK80" s="65">
        <f t="shared" si="117"/>
        <v>0</v>
      </c>
      <c r="CL80" s="65">
        <f t="shared" si="117"/>
        <v>0</v>
      </c>
      <c r="CM80" s="65">
        <f t="shared" si="117"/>
        <v>0</v>
      </c>
      <c r="CN80" s="65">
        <f t="shared" si="117"/>
        <v>0</v>
      </c>
      <c r="CO80" s="65">
        <f t="shared" si="117"/>
        <v>0</v>
      </c>
      <c r="CP80" s="65">
        <f t="shared" si="117"/>
        <v>0</v>
      </c>
      <c r="CQ80" s="65">
        <f t="shared" si="117"/>
        <v>0</v>
      </c>
      <c r="CR80" s="65">
        <f t="shared" si="117"/>
        <v>0</v>
      </c>
      <c r="CS80" s="65">
        <f t="shared" si="117"/>
        <v>0</v>
      </c>
      <c r="CT80" s="65">
        <f t="shared" si="117"/>
        <v>0</v>
      </c>
      <c r="CU80" s="65">
        <f t="shared" si="117"/>
        <v>0</v>
      </c>
      <c r="CV80" s="65">
        <f t="shared" si="117"/>
        <v>0</v>
      </c>
      <c r="CW80" s="65">
        <f t="shared" ref="CW80:DP80" si="118">CW$49*CW37</f>
        <v>0</v>
      </c>
      <c r="CX80" s="65">
        <f t="shared" si="118"/>
        <v>0</v>
      </c>
      <c r="CY80" s="65">
        <f t="shared" si="118"/>
        <v>0</v>
      </c>
      <c r="CZ80" s="65">
        <f t="shared" si="118"/>
        <v>0</v>
      </c>
      <c r="DA80" s="65">
        <f t="shared" si="118"/>
        <v>0</v>
      </c>
      <c r="DB80" s="65">
        <f t="shared" si="118"/>
        <v>0</v>
      </c>
      <c r="DC80" s="65">
        <f t="shared" si="118"/>
        <v>0</v>
      </c>
      <c r="DD80" s="65">
        <f t="shared" si="118"/>
        <v>0</v>
      </c>
      <c r="DE80" s="65">
        <f t="shared" si="118"/>
        <v>0</v>
      </c>
      <c r="DF80" s="65">
        <f t="shared" si="118"/>
        <v>0</v>
      </c>
      <c r="DG80" s="65">
        <f t="shared" si="118"/>
        <v>0</v>
      </c>
      <c r="DH80" s="65">
        <f t="shared" si="118"/>
        <v>0</v>
      </c>
      <c r="DI80" s="65">
        <f t="shared" si="118"/>
        <v>0</v>
      </c>
      <c r="DJ80" s="65">
        <f t="shared" si="118"/>
        <v>0</v>
      </c>
      <c r="DK80" s="65">
        <f t="shared" si="118"/>
        <v>0</v>
      </c>
      <c r="DL80" s="65">
        <f t="shared" si="118"/>
        <v>0</v>
      </c>
      <c r="DM80" s="65">
        <f t="shared" si="118"/>
        <v>0</v>
      </c>
      <c r="DN80" s="65">
        <f t="shared" si="118"/>
        <v>0</v>
      </c>
      <c r="DO80" s="65">
        <f t="shared" si="118"/>
        <v>0</v>
      </c>
      <c r="DP80" s="65">
        <f t="shared" si="118"/>
        <v>0</v>
      </c>
    </row>
    <row r="81" spans="1:120" x14ac:dyDescent="0.25">
      <c r="A81" s="65" t="str">
        <f t="shared" si="69"/>
        <v>02_BD</v>
      </c>
      <c r="B81" s="65" t="str">
        <f t="shared" si="69"/>
        <v>16_1_biogas</v>
      </c>
      <c r="C81" s="65" t="str">
        <f t="shared" si="69"/>
        <v>16_1_biogas</v>
      </c>
      <c r="D81" s="66" t="s">
        <v>171</v>
      </c>
      <c r="E81" s="66">
        <f t="shared" si="70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1"/>
        <v>02_BD</v>
      </c>
      <c r="BL81" s="65" t="str">
        <f t="shared" si="72"/>
        <v>d_ind_cem_16_1_biogas</v>
      </c>
      <c r="BM81" s="65"/>
      <c r="BN81" s="65"/>
      <c r="BO81" s="65">
        <f t="shared" ref="BO81:CV81" si="119">BO$49*BO38</f>
        <v>0</v>
      </c>
      <c r="BP81" s="65">
        <f t="shared" si="119"/>
        <v>0</v>
      </c>
      <c r="BQ81" s="65">
        <f t="shared" si="119"/>
        <v>0</v>
      </c>
      <c r="BR81" s="65">
        <f t="shared" si="119"/>
        <v>0</v>
      </c>
      <c r="BS81" s="65">
        <f t="shared" si="119"/>
        <v>0</v>
      </c>
      <c r="BT81" s="65">
        <f t="shared" si="119"/>
        <v>0</v>
      </c>
      <c r="BU81" s="65">
        <f t="shared" si="119"/>
        <v>0</v>
      </c>
      <c r="BV81" s="65">
        <f t="shared" si="119"/>
        <v>0</v>
      </c>
      <c r="BW81" s="65">
        <f t="shared" si="119"/>
        <v>0</v>
      </c>
      <c r="BX81" s="65">
        <f t="shared" si="119"/>
        <v>0</v>
      </c>
      <c r="BY81" s="65">
        <f t="shared" si="119"/>
        <v>0</v>
      </c>
      <c r="BZ81" s="65">
        <f t="shared" si="119"/>
        <v>0</v>
      </c>
      <c r="CA81" s="65">
        <f t="shared" si="119"/>
        <v>0</v>
      </c>
      <c r="CB81" s="65">
        <f t="shared" si="119"/>
        <v>0</v>
      </c>
      <c r="CC81" s="65">
        <f t="shared" si="119"/>
        <v>0</v>
      </c>
      <c r="CD81" s="65">
        <f t="shared" si="119"/>
        <v>0</v>
      </c>
      <c r="CE81" s="65">
        <f t="shared" si="119"/>
        <v>0</v>
      </c>
      <c r="CF81" s="65">
        <f t="shared" si="119"/>
        <v>0</v>
      </c>
      <c r="CG81" s="65">
        <f t="shared" si="119"/>
        <v>0</v>
      </c>
      <c r="CH81" s="65">
        <f t="shared" si="119"/>
        <v>0</v>
      </c>
      <c r="CI81" s="65">
        <f t="shared" si="119"/>
        <v>0</v>
      </c>
      <c r="CJ81" s="65">
        <f t="shared" si="119"/>
        <v>0</v>
      </c>
      <c r="CK81" s="65">
        <f t="shared" si="119"/>
        <v>0</v>
      </c>
      <c r="CL81" s="65">
        <f t="shared" si="119"/>
        <v>0</v>
      </c>
      <c r="CM81" s="65">
        <f t="shared" si="119"/>
        <v>0</v>
      </c>
      <c r="CN81" s="65">
        <f t="shared" si="119"/>
        <v>0</v>
      </c>
      <c r="CO81" s="65">
        <f t="shared" si="119"/>
        <v>0</v>
      </c>
      <c r="CP81" s="65">
        <f t="shared" si="119"/>
        <v>0</v>
      </c>
      <c r="CQ81" s="65">
        <f t="shared" si="119"/>
        <v>0</v>
      </c>
      <c r="CR81" s="65">
        <f t="shared" si="119"/>
        <v>0</v>
      </c>
      <c r="CS81" s="65">
        <f t="shared" si="119"/>
        <v>0</v>
      </c>
      <c r="CT81" s="65">
        <f t="shared" si="119"/>
        <v>0</v>
      </c>
      <c r="CU81" s="65">
        <f t="shared" si="119"/>
        <v>0</v>
      </c>
      <c r="CV81" s="65">
        <f t="shared" si="119"/>
        <v>0</v>
      </c>
      <c r="CW81" s="65">
        <f t="shared" ref="CW81:DP81" si="120">CW$49*CW38</f>
        <v>0</v>
      </c>
      <c r="CX81" s="65">
        <f t="shared" si="120"/>
        <v>0</v>
      </c>
      <c r="CY81" s="65">
        <f t="shared" si="120"/>
        <v>0</v>
      </c>
      <c r="CZ81" s="65">
        <f t="shared" si="120"/>
        <v>0</v>
      </c>
      <c r="DA81" s="65">
        <f t="shared" si="120"/>
        <v>0</v>
      </c>
      <c r="DB81" s="65">
        <f t="shared" si="120"/>
        <v>0</v>
      </c>
      <c r="DC81" s="65">
        <f t="shared" si="120"/>
        <v>0</v>
      </c>
      <c r="DD81" s="65">
        <f t="shared" si="120"/>
        <v>0</v>
      </c>
      <c r="DE81" s="65">
        <f t="shared" si="120"/>
        <v>0</v>
      </c>
      <c r="DF81" s="65">
        <f t="shared" si="120"/>
        <v>0</v>
      </c>
      <c r="DG81" s="65">
        <f t="shared" si="120"/>
        <v>0</v>
      </c>
      <c r="DH81" s="65">
        <f t="shared" si="120"/>
        <v>0</v>
      </c>
      <c r="DI81" s="65">
        <f t="shared" si="120"/>
        <v>0</v>
      </c>
      <c r="DJ81" s="65">
        <f t="shared" si="120"/>
        <v>0</v>
      </c>
      <c r="DK81" s="65">
        <f t="shared" si="120"/>
        <v>0</v>
      </c>
      <c r="DL81" s="65">
        <f t="shared" si="120"/>
        <v>0</v>
      </c>
      <c r="DM81" s="65">
        <f t="shared" si="120"/>
        <v>0</v>
      </c>
      <c r="DN81" s="65">
        <f t="shared" si="120"/>
        <v>0</v>
      </c>
      <c r="DO81" s="65">
        <f t="shared" si="120"/>
        <v>0</v>
      </c>
      <c r="DP81" s="65">
        <f t="shared" si="120"/>
        <v>0</v>
      </c>
    </row>
    <row r="82" spans="1:120" x14ac:dyDescent="0.25">
      <c r="A82" s="65" t="str">
        <f t="shared" si="69"/>
        <v>02_BD</v>
      </c>
      <c r="B82" s="65" t="str">
        <f t="shared" si="69"/>
        <v>16_2_industrial_waste</v>
      </c>
      <c r="C82" s="65" t="str">
        <f t="shared" si="69"/>
        <v>16_2_industrial_waste</v>
      </c>
      <c r="D82" s="66" t="s">
        <v>171</v>
      </c>
      <c r="E82" s="66">
        <f t="shared" si="70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1"/>
        <v>02_BD</v>
      </c>
      <c r="BL82" s="65" t="str">
        <f t="shared" si="72"/>
        <v>d_ind_cem_16_2_industrial_waste</v>
      </c>
      <c r="BM82" s="65"/>
      <c r="BN82" s="65"/>
      <c r="BO82" s="65">
        <f t="shared" ref="BO82:CV82" si="121">BO$49*BO39</f>
        <v>0</v>
      </c>
      <c r="BP82" s="65">
        <f t="shared" si="121"/>
        <v>0</v>
      </c>
      <c r="BQ82" s="65">
        <f t="shared" si="121"/>
        <v>0</v>
      </c>
      <c r="BR82" s="65">
        <f t="shared" si="121"/>
        <v>0</v>
      </c>
      <c r="BS82" s="65">
        <f t="shared" si="121"/>
        <v>0</v>
      </c>
      <c r="BT82" s="65">
        <f t="shared" si="121"/>
        <v>0</v>
      </c>
      <c r="BU82" s="65">
        <f t="shared" si="121"/>
        <v>0</v>
      </c>
      <c r="BV82" s="65">
        <f t="shared" si="121"/>
        <v>0</v>
      </c>
      <c r="BW82" s="65">
        <f t="shared" si="121"/>
        <v>0</v>
      </c>
      <c r="BX82" s="65">
        <f t="shared" si="121"/>
        <v>0</v>
      </c>
      <c r="BY82" s="65">
        <f t="shared" si="121"/>
        <v>0</v>
      </c>
      <c r="BZ82" s="65">
        <f t="shared" si="121"/>
        <v>0</v>
      </c>
      <c r="CA82" s="65">
        <f t="shared" si="121"/>
        <v>0</v>
      </c>
      <c r="CB82" s="65">
        <f t="shared" si="121"/>
        <v>0</v>
      </c>
      <c r="CC82" s="65">
        <f t="shared" si="121"/>
        <v>0</v>
      </c>
      <c r="CD82" s="65">
        <f t="shared" si="121"/>
        <v>0</v>
      </c>
      <c r="CE82" s="65">
        <f t="shared" si="121"/>
        <v>0</v>
      </c>
      <c r="CF82" s="65">
        <f t="shared" si="121"/>
        <v>0</v>
      </c>
      <c r="CG82" s="65">
        <f t="shared" si="121"/>
        <v>0</v>
      </c>
      <c r="CH82" s="65">
        <f t="shared" si="121"/>
        <v>0</v>
      </c>
      <c r="CI82" s="65">
        <f t="shared" si="121"/>
        <v>0</v>
      </c>
      <c r="CJ82" s="65">
        <f t="shared" si="121"/>
        <v>0</v>
      </c>
      <c r="CK82" s="65">
        <f t="shared" si="121"/>
        <v>0</v>
      </c>
      <c r="CL82" s="65">
        <f t="shared" si="121"/>
        <v>0</v>
      </c>
      <c r="CM82" s="65">
        <f t="shared" si="121"/>
        <v>0</v>
      </c>
      <c r="CN82" s="65">
        <f t="shared" si="121"/>
        <v>0</v>
      </c>
      <c r="CO82" s="65">
        <f t="shared" si="121"/>
        <v>0</v>
      </c>
      <c r="CP82" s="65">
        <f t="shared" si="121"/>
        <v>0</v>
      </c>
      <c r="CQ82" s="65">
        <f t="shared" si="121"/>
        <v>0</v>
      </c>
      <c r="CR82" s="65">
        <f t="shared" si="121"/>
        <v>0</v>
      </c>
      <c r="CS82" s="65">
        <f t="shared" si="121"/>
        <v>0</v>
      </c>
      <c r="CT82" s="65">
        <f t="shared" si="121"/>
        <v>0</v>
      </c>
      <c r="CU82" s="65">
        <f t="shared" si="121"/>
        <v>0</v>
      </c>
      <c r="CV82" s="65">
        <f t="shared" si="121"/>
        <v>0</v>
      </c>
      <c r="CW82" s="65">
        <f t="shared" ref="CW82:DP82" si="122">CW$49*CW39</f>
        <v>0</v>
      </c>
      <c r="CX82" s="65">
        <f t="shared" si="122"/>
        <v>0</v>
      </c>
      <c r="CY82" s="65">
        <f t="shared" si="122"/>
        <v>0</v>
      </c>
      <c r="CZ82" s="65">
        <f t="shared" si="122"/>
        <v>0</v>
      </c>
      <c r="DA82" s="65">
        <f t="shared" si="122"/>
        <v>0</v>
      </c>
      <c r="DB82" s="65">
        <f t="shared" si="122"/>
        <v>0</v>
      </c>
      <c r="DC82" s="65">
        <f t="shared" si="122"/>
        <v>0</v>
      </c>
      <c r="DD82" s="65">
        <f t="shared" si="122"/>
        <v>0</v>
      </c>
      <c r="DE82" s="65">
        <f t="shared" si="122"/>
        <v>0</v>
      </c>
      <c r="DF82" s="65">
        <f t="shared" si="122"/>
        <v>0</v>
      </c>
      <c r="DG82" s="65">
        <f t="shared" si="122"/>
        <v>0</v>
      </c>
      <c r="DH82" s="65">
        <f t="shared" si="122"/>
        <v>0</v>
      </c>
      <c r="DI82" s="65">
        <f t="shared" si="122"/>
        <v>0</v>
      </c>
      <c r="DJ82" s="65">
        <f t="shared" si="122"/>
        <v>0</v>
      </c>
      <c r="DK82" s="65">
        <f t="shared" si="122"/>
        <v>0</v>
      </c>
      <c r="DL82" s="65">
        <f t="shared" si="122"/>
        <v>0</v>
      </c>
      <c r="DM82" s="65">
        <f t="shared" si="122"/>
        <v>0</v>
      </c>
      <c r="DN82" s="65">
        <f t="shared" si="122"/>
        <v>0</v>
      </c>
      <c r="DO82" s="65">
        <f t="shared" si="122"/>
        <v>0</v>
      </c>
      <c r="DP82" s="65">
        <f t="shared" si="122"/>
        <v>0</v>
      </c>
    </row>
    <row r="83" spans="1:120" x14ac:dyDescent="0.25">
      <c r="A83" s="65" t="str">
        <f t="shared" si="69"/>
        <v>02_BD</v>
      </c>
      <c r="B83" s="65" t="str">
        <f t="shared" si="69"/>
        <v>16_3_municipal_solid_waste_renewable</v>
      </c>
      <c r="C83" s="65" t="str">
        <f t="shared" si="69"/>
        <v>16_3_msw_ren</v>
      </c>
      <c r="D83" s="66" t="s">
        <v>171</v>
      </c>
      <c r="E83" s="66">
        <f t="shared" si="70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1"/>
        <v>02_BD</v>
      </c>
      <c r="BL83" s="65" t="str">
        <f t="shared" si="72"/>
        <v>d_ind_cem_16_3_msw_ren</v>
      </c>
      <c r="BM83" s="65"/>
      <c r="BN83" s="65"/>
      <c r="BO83" s="65">
        <f t="shared" ref="BO83:CV83" si="123">BO$49*BO40</f>
        <v>0</v>
      </c>
      <c r="BP83" s="65">
        <f t="shared" si="123"/>
        <v>0</v>
      </c>
      <c r="BQ83" s="65">
        <f t="shared" si="123"/>
        <v>0</v>
      </c>
      <c r="BR83" s="65">
        <f t="shared" si="123"/>
        <v>0</v>
      </c>
      <c r="BS83" s="65">
        <f t="shared" si="123"/>
        <v>0</v>
      </c>
      <c r="BT83" s="65">
        <f t="shared" si="123"/>
        <v>0</v>
      </c>
      <c r="BU83" s="65">
        <f t="shared" si="123"/>
        <v>0</v>
      </c>
      <c r="BV83" s="65">
        <f t="shared" si="123"/>
        <v>0</v>
      </c>
      <c r="BW83" s="65">
        <f t="shared" si="123"/>
        <v>0</v>
      </c>
      <c r="BX83" s="65">
        <f t="shared" si="123"/>
        <v>0</v>
      </c>
      <c r="BY83" s="65">
        <f t="shared" si="123"/>
        <v>0</v>
      </c>
      <c r="BZ83" s="65">
        <f t="shared" si="123"/>
        <v>0</v>
      </c>
      <c r="CA83" s="65">
        <f t="shared" si="123"/>
        <v>0</v>
      </c>
      <c r="CB83" s="65">
        <f t="shared" si="123"/>
        <v>0</v>
      </c>
      <c r="CC83" s="65">
        <f t="shared" si="123"/>
        <v>0</v>
      </c>
      <c r="CD83" s="65">
        <f t="shared" si="123"/>
        <v>0</v>
      </c>
      <c r="CE83" s="65">
        <f t="shared" si="123"/>
        <v>0</v>
      </c>
      <c r="CF83" s="65">
        <f t="shared" si="123"/>
        <v>0</v>
      </c>
      <c r="CG83" s="65">
        <f t="shared" si="123"/>
        <v>0</v>
      </c>
      <c r="CH83" s="65">
        <f t="shared" si="123"/>
        <v>0</v>
      </c>
      <c r="CI83" s="65">
        <f t="shared" si="123"/>
        <v>0</v>
      </c>
      <c r="CJ83" s="65">
        <f t="shared" si="123"/>
        <v>0</v>
      </c>
      <c r="CK83" s="65">
        <f t="shared" si="123"/>
        <v>0</v>
      </c>
      <c r="CL83" s="65">
        <f t="shared" si="123"/>
        <v>0</v>
      </c>
      <c r="CM83" s="65">
        <f t="shared" si="123"/>
        <v>0</v>
      </c>
      <c r="CN83" s="65">
        <f t="shared" si="123"/>
        <v>0</v>
      </c>
      <c r="CO83" s="65">
        <f t="shared" si="123"/>
        <v>0</v>
      </c>
      <c r="CP83" s="65">
        <f t="shared" si="123"/>
        <v>0</v>
      </c>
      <c r="CQ83" s="65">
        <f t="shared" si="123"/>
        <v>0</v>
      </c>
      <c r="CR83" s="65">
        <f t="shared" si="123"/>
        <v>0</v>
      </c>
      <c r="CS83" s="65">
        <f t="shared" si="123"/>
        <v>0</v>
      </c>
      <c r="CT83" s="65">
        <f t="shared" si="123"/>
        <v>0</v>
      </c>
      <c r="CU83" s="65">
        <f t="shared" si="123"/>
        <v>0</v>
      </c>
      <c r="CV83" s="65">
        <f t="shared" si="123"/>
        <v>0</v>
      </c>
      <c r="CW83" s="65">
        <f t="shared" ref="CW83:DP83" si="124">CW$49*CW40</f>
        <v>0</v>
      </c>
      <c r="CX83" s="65">
        <f t="shared" si="124"/>
        <v>0</v>
      </c>
      <c r="CY83" s="65">
        <f t="shared" si="124"/>
        <v>0</v>
      </c>
      <c r="CZ83" s="65">
        <f t="shared" si="124"/>
        <v>0</v>
      </c>
      <c r="DA83" s="65">
        <f t="shared" si="124"/>
        <v>0</v>
      </c>
      <c r="DB83" s="65">
        <f t="shared" si="124"/>
        <v>0</v>
      </c>
      <c r="DC83" s="65">
        <f t="shared" si="124"/>
        <v>0</v>
      </c>
      <c r="DD83" s="65">
        <f t="shared" si="124"/>
        <v>0</v>
      </c>
      <c r="DE83" s="65">
        <f t="shared" si="124"/>
        <v>0</v>
      </c>
      <c r="DF83" s="65">
        <f t="shared" si="124"/>
        <v>0</v>
      </c>
      <c r="DG83" s="65">
        <f t="shared" si="124"/>
        <v>0</v>
      </c>
      <c r="DH83" s="65">
        <f t="shared" si="124"/>
        <v>0</v>
      </c>
      <c r="DI83" s="65">
        <f t="shared" si="124"/>
        <v>0</v>
      </c>
      <c r="DJ83" s="65">
        <f t="shared" si="124"/>
        <v>0</v>
      </c>
      <c r="DK83" s="65">
        <f t="shared" si="124"/>
        <v>0</v>
      </c>
      <c r="DL83" s="65">
        <f t="shared" si="124"/>
        <v>0</v>
      </c>
      <c r="DM83" s="65">
        <f t="shared" si="124"/>
        <v>0</v>
      </c>
      <c r="DN83" s="65">
        <f t="shared" si="124"/>
        <v>0</v>
      </c>
      <c r="DO83" s="65">
        <f t="shared" si="124"/>
        <v>0</v>
      </c>
      <c r="DP83" s="65">
        <f t="shared" si="124"/>
        <v>0</v>
      </c>
    </row>
    <row r="84" spans="1:120" x14ac:dyDescent="0.25">
      <c r="A84" s="65" t="str">
        <f t="shared" si="69"/>
        <v>02_BD</v>
      </c>
      <c r="B84" s="65" t="str">
        <f t="shared" si="69"/>
        <v>16_4_municipal_solid_waste_nonrenewable</v>
      </c>
      <c r="C84" s="65" t="str">
        <f t="shared" si="69"/>
        <v>16_4_msw_nonr</v>
      </c>
      <c r="D84" s="66" t="s">
        <v>171</v>
      </c>
      <c r="E84" s="66">
        <f t="shared" si="70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1"/>
        <v>02_BD</v>
      </c>
      <c r="BL84" s="65" t="str">
        <f t="shared" si="72"/>
        <v>d_ind_cem_16_4_msw_nonr</v>
      </c>
      <c r="BM84" s="65"/>
      <c r="BN84" s="65"/>
      <c r="BO84" s="65">
        <f t="shared" ref="BO84:CV84" si="125">BO$49*BO41</f>
        <v>0</v>
      </c>
      <c r="BP84" s="65">
        <f t="shared" si="125"/>
        <v>0</v>
      </c>
      <c r="BQ84" s="65">
        <f t="shared" si="125"/>
        <v>0</v>
      </c>
      <c r="BR84" s="65">
        <f t="shared" si="125"/>
        <v>0</v>
      </c>
      <c r="BS84" s="65">
        <f t="shared" si="125"/>
        <v>0</v>
      </c>
      <c r="BT84" s="65">
        <f t="shared" si="125"/>
        <v>0</v>
      </c>
      <c r="BU84" s="65">
        <f t="shared" si="125"/>
        <v>0</v>
      </c>
      <c r="BV84" s="65">
        <f t="shared" si="125"/>
        <v>0</v>
      </c>
      <c r="BW84" s="65">
        <f t="shared" si="125"/>
        <v>0</v>
      </c>
      <c r="BX84" s="65">
        <f t="shared" si="125"/>
        <v>0</v>
      </c>
      <c r="BY84" s="65">
        <f t="shared" si="125"/>
        <v>0</v>
      </c>
      <c r="BZ84" s="65">
        <f t="shared" si="125"/>
        <v>0</v>
      </c>
      <c r="CA84" s="65">
        <f t="shared" si="125"/>
        <v>0</v>
      </c>
      <c r="CB84" s="65">
        <f t="shared" si="125"/>
        <v>0</v>
      </c>
      <c r="CC84" s="65">
        <f t="shared" si="125"/>
        <v>0</v>
      </c>
      <c r="CD84" s="65">
        <f t="shared" si="125"/>
        <v>0</v>
      </c>
      <c r="CE84" s="65">
        <f t="shared" si="125"/>
        <v>0</v>
      </c>
      <c r="CF84" s="65">
        <f t="shared" si="125"/>
        <v>0</v>
      </c>
      <c r="CG84" s="65">
        <f t="shared" si="125"/>
        <v>0</v>
      </c>
      <c r="CH84" s="65">
        <f t="shared" si="125"/>
        <v>0</v>
      </c>
      <c r="CI84" s="65">
        <f t="shared" si="125"/>
        <v>0</v>
      </c>
      <c r="CJ84" s="65">
        <f t="shared" si="125"/>
        <v>0</v>
      </c>
      <c r="CK84" s="65">
        <f t="shared" si="125"/>
        <v>0</v>
      </c>
      <c r="CL84" s="65">
        <f t="shared" si="125"/>
        <v>0</v>
      </c>
      <c r="CM84" s="65">
        <f t="shared" si="125"/>
        <v>0</v>
      </c>
      <c r="CN84" s="65">
        <f t="shared" si="125"/>
        <v>0</v>
      </c>
      <c r="CO84" s="65">
        <f t="shared" si="125"/>
        <v>0</v>
      </c>
      <c r="CP84" s="65">
        <f t="shared" si="125"/>
        <v>0</v>
      </c>
      <c r="CQ84" s="65">
        <f t="shared" si="125"/>
        <v>0</v>
      </c>
      <c r="CR84" s="65">
        <f t="shared" si="125"/>
        <v>0</v>
      </c>
      <c r="CS84" s="65">
        <f t="shared" si="125"/>
        <v>0</v>
      </c>
      <c r="CT84" s="65">
        <f t="shared" si="125"/>
        <v>0</v>
      </c>
      <c r="CU84" s="65">
        <f t="shared" si="125"/>
        <v>0</v>
      </c>
      <c r="CV84" s="65">
        <f t="shared" si="125"/>
        <v>0</v>
      </c>
      <c r="CW84" s="65">
        <f t="shared" ref="CW84:DP84" si="126">CW$49*CW41</f>
        <v>0</v>
      </c>
      <c r="CX84" s="65">
        <f t="shared" si="126"/>
        <v>0</v>
      </c>
      <c r="CY84" s="65">
        <f t="shared" si="126"/>
        <v>0</v>
      </c>
      <c r="CZ84" s="65">
        <f t="shared" si="126"/>
        <v>0</v>
      </c>
      <c r="DA84" s="65">
        <f t="shared" si="126"/>
        <v>0</v>
      </c>
      <c r="DB84" s="65">
        <f t="shared" si="126"/>
        <v>0</v>
      </c>
      <c r="DC84" s="65">
        <f t="shared" si="126"/>
        <v>0</v>
      </c>
      <c r="DD84" s="65">
        <f t="shared" si="126"/>
        <v>0</v>
      </c>
      <c r="DE84" s="65">
        <f t="shared" si="126"/>
        <v>0</v>
      </c>
      <c r="DF84" s="65">
        <f t="shared" si="126"/>
        <v>0</v>
      </c>
      <c r="DG84" s="65">
        <f t="shared" si="126"/>
        <v>0</v>
      </c>
      <c r="DH84" s="65">
        <f t="shared" si="126"/>
        <v>0</v>
      </c>
      <c r="DI84" s="65">
        <f t="shared" si="126"/>
        <v>0</v>
      </c>
      <c r="DJ84" s="65">
        <f t="shared" si="126"/>
        <v>0</v>
      </c>
      <c r="DK84" s="65">
        <f t="shared" si="126"/>
        <v>0</v>
      </c>
      <c r="DL84" s="65">
        <f t="shared" si="126"/>
        <v>0</v>
      </c>
      <c r="DM84" s="65">
        <f t="shared" si="126"/>
        <v>0</v>
      </c>
      <c r="DN84" s="65">
        <f t="shared" si="126"/>
        <v>0</v>
      </c>
      <c r="DO84" s="65">
        <f t="shared" si="126"/>
        <v>0</v>
      </c>
      <c r="DP84" s="65">
        <f t="shared" si="126"/>
        <v>0</v>
      </c>
    </row>
    <row r="85" spans="1:120" x14ac:dyDescent="0.25">
      <c r="A85" s="65" t="str">
        <f t="shared" si="69"/>
        <v>02_BD</v>
      </c>
      <c r="B85" s="65" t="str">
        <f t="shared" si="69"/>
        <v>16_5_biogasoline</v>
      </c>
      <c r="C85" s="65" t="str">
        <f t="shared" si="69"/>
        <v>16_5_biogasoline</v>
      </c>
      <c r="D85" s="66" t="s">
        <v>171</v>
      </c>
      <c r="E85" s="66">
        <f t="shared" si="70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1"/>
        <v>02_BD</v>
      </c>
      <c r="BL85" s="65" t="str">
        <f t="shared" si="72"/>
        <v>d_ind_cem_16_5_biogasoline</v>
      </c>
      <c r="BM85" s="65"/>
      <c r="BN85" s="65"/>
      <c r="BO85" s="65">
        <f t="shared" ref="BO85:CV85" si="127">BO$49*BO42</f>
        <v>0</v>
      </c>
      <c r="BP85" s="65">
        <f t="shared" si="127"/>
        <v>0</v>
      </c>
      <c r="BQ85" s="65">
        <f t="shared" si="127"/>
        <v>0</v>
      </c>
      <c r="BR85" s="65">
        <f t="shared" si="127"/>
        <v>0</v>
      </c>
      <c r="BS85" s="65">
        <f t="shared" si="127"/>
        <v>0</v>
      </c>
      <c r="BT85" s="65">
        <f t="shared" si="127"/>
        <v>0</v>
      </c>
      <c r="BU85" s="65">
        <f t="shared" si="127"/>
        <v>0</v>
      </c>
      <c r="BV85" s="65">
        <f t="shared" si="127"/>
        <v>0</v>
      </c>
      <c r="BW85" s="65">
        <f t="shared" si="127"/>
        <v>0</v>
      </c>
      <c r="BX85" s="65">
        <f t="shared" si="127"/>
        <v>0</v>
      </c>
      <c r="BY85" s="65">
        <f t="shared" si="127"/>
        <v>0</v>
      </c>
      <c r="BZ85" s="65">
        <f t="shared" si="127"/>
        <v>0</v>
      </c>
      <c r="CA85" s="65">
        <f t="shared" si="127"/>
        <v>0</v>
      </c>
      <c r="CB85" s="65">
        <f t="shared" si="127"/>
        <v>0</v>
      </c>
      <c r="CC85" s="65">
        <f t="shared" si="127"/>
        <v>0</v>
      </c>
      <c r="CD85" s="65">
        <f t="shared" si="127"/>
        <v>0</v>
      </c>
      <c r="CE85" s="65">
        <f t="shared" si="127"/>
        <v>0</v>
      </c>
      <c r="CF85" s="65">
        <f t="shared" si="127"/>
        <v>0</v>
      </c>
      <c r="CG85" s="65">
        <f t="shared" si="127"/>
        <v>0</v>
      </c>
      <c r="CH85" s="65">
        <f t="shared" si="127"/>
        <v>0</v>
      </c>
      <c r="CI85" s="65">
        <f t="shared" si="127"/>
        <v>0</v>
      </c>
      <c r="CJ85" s="65">
        <f t="shared" si="127"/>
        <v>0</v>
      </c>
      <c r="CK85" s="65">
        <f t="shared" si="127"/>
        <v>0</v>
      </c>
      <c r="CL85" s="65">
        <f t="shared" si="127"/>
        <v>0</v>
      </c>
      <c r="CM85" s="65">
        <f t="shared" si="127"/>
        <v>0</v>
      </c>
      <c r="CN85" s="65">
        <f t="shared" si="127"/>
        <v>0</v>
      </c>
      <c r="CO85" s="65">
        <f t="shared" si="127"/>
        <v>0</v>
      </c>
      <c r="CP85" s="65">
        <f t="shared" si="127"/>
        <v>0</v>
      </c>
      <c r="CQ85" s="65">
        <f t="shared" si="127"/>
        <v>0</v>
      </c>
      <c r="CR85" s="65">
        <f t="shared" si="127"/>
        <v>0</v>
      </c>
      <c r="CS85" s="65">
        <f t="shared" si="127"/>
        <v>0</v>
      </c>
      <c r="CT85" s="65">
        <f t="shared" si="127"/>
        <v>0</v>
      </c>
      <c r="CU85" s="65">
        <f t="shared" si="127"/>
        <v>0</v>
      </c>
      <c r="CV85" s="65">
        <f t="shared" si="127"/>
        <v>0</v>
      </c>
      <c r="CW85" s="65">
        <f t="shared" ref="CW85:DP85" si="128">CW$49*CW42</f>
        <v>0</v>
      </c>
      <c r="CX85" s="65">
        <f t="shared" si="128"/>
        <v>0</v>
      </c>
      <c r="CY85" s="65">
        <f t="shared" si="128"/>
        <v>0</v>
      </c>
      <c r="CZ85" s="65">
        <f t="shared" si="128"/>
        <v>0</v>
      </c>
      <c r="DA85" s="65">
        <f t="shared" si="128"/>
        <v>0</v>
      </c>
      <c r="DB85" s="65">
        <f t="shared" si="128"/>
        <v>0</v>
      </c>
      <c r="DC85" s="65">
        <f t="shared" si="128"/>
        <v>0</v>
      </c>
      <c r="DD85" s="65">
        <f t="shared" si="128"/>
        <v>0</v>
      </c>
      <c r="DE85" s="65">
        <f t="shared" si="128"/>
        <v>0</v>
      </c>
      <c r="DF85" s="65">
        <f t="shared" si="128"/>
        <v>0</v>
      </c>
      <c r="DG85" s="65">
        <f t="shared" si="128"/>
        <v>0</v>
      </c>
      <c r="DH85" s="65">
        <f t="shared" si="128"/>
        <v>0</v>
      </c>
      <c r="DI85" s="65">
        <f t="shared" si="128"/>
        <v>0</v>
      </c>
      <c r="DJ85" s="65">
        <f t="shared" si="128"/>
        <v>0</v>
      </c>
      <c r="DK85" s="65">
        <f t="shared" si="128"/>
        <v>0</v>
      </c>
      <c r="DL85" s="65">
        <f t="shared" si="128"/>
        <v>0</v>
      </c>
      <c r="DM85" s="65">
        <f t="shared" si="128"/>
        <v>0</v>
      </c>
      <c r="DN85" s="65">
        <f t="shared" si="128"/>
        <v>0</v>
      </c>
      <c r="DO85" s="65">
        <f t="shared" si="128"/>
        <v>0</v>
      </c>
      <c r="DP85" s="65">
        <f t="shared" si="128"/>
        <v>0</v>
      </c>
    </row>
    <row r="86" spans="1:120" x14ac:dyDescent="0.25">
      <c r="A86" s="65" t="str">
        <f t="shared" si="69"/>
        <v>02_BD</v>
      </c>
      <c r="B86" s="65" t="str">
        <f t="shared" si="69"/>
        <v>16_6_biodiesel</v>
      </c>
      <c r="C86" s="65" t="str">
        <f t="shared" si="69"/>
        <v>16_6_biodiesel</v>
      </c>
      <c r="D86" s="66" t="s">
        <v>171</v>
      </c>
      <c r="E86" s="66">
        <f t="shared" si="70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1"/>
        <v>02_BD</v>
      </c>
      <c r="BL86" s="65" t="str">
        <f t="shared" si="72"/>
        <v>d_ind_cem_16_6_biodiesel</v>
      </c>
      <c r="BM86" s="65"/>
      <c r="BN86" s="65"/>
      <c r="BO86" s="65">
        <f t="shared" ref="BO86:CV86" si="129">BO$49*BO43</f>
        <v>0</v>
      </c>
      <c r="BP86" s="65">
        <f t="shared" si="129"/>
        <v>0</v>
      </c>
      <c r="BQ86" s="65">
        <f t="shared" si="129"/>
        <v>0</v>
      </c>
      <c r="BR86" s="65">
        <f t="shared" si="129"/>
        <v>0</v>
      </c>
      <c r="BS86" s="65">
        <f t="shared" si="129"/>
        <v>0</v>
      </c>
      <c r="BT86" s="65">
        <f t="shared" si="129"/>
        <v>0</v>
      </c>
      <c r="BU86" s="65">
        <f t="shared" si="129"/>
        <v>0</v>
      </c>
      <c r="BV86" s="65">
        <f t="shared" si="129"/>
        <v>0</v>
      </c>
      <c r="BW86" s="65">
        <f t="shared" si="129"/>
        <v>0</v>
      </c>
      <c r="BX86" s="65">
        <f t="shared" si="129"/>
        <v>0</v>
      </c>
      <c r="BY86" s="65">
        <f t="shared" si="129"/>
        <v>0</v>
      </c>
      <c r="BZ86" s="65">
        <f t="shared" si="129"/>
        <v>0</v>
      </c>
      <c r="CA86" s="65">
        <f t="shared" si="129"/>
        <v>0</v>
      </c>
      <c r="CB86" s="65">
        <f t="shared" si="129"/>
        <v>0</v>
      </c>
      <c r="CC86" s="65">
        <f t="shared" si="129"/>
        <v>0</v>
      </c>
      <c r="CD86" s="65">
        <f t="shared" si="129"/>
        <v>0</v>
      </c>
      <c r="CE86" s="65">
        <f t="shared" si="129"/>
        <v>0</v>
      </c>
      <c r="CF86" s="65">
        <f t="shared" si="129"/>
        <v>0</v>
      </c>
      <c r="CG86" s="65">
        <f t="shared" si="129"/>
        <v>0</v>
      </c>
      <c r="CH86" s="65">
        <f t="shared" si="129"/>
        <v>0</v>
      </c>
      <c r="CI86" s="65">
        <f t="shared" si="129"/>
        <v>0</v>
      </c>
      <c r="CJ86" s="65">
        <f t="shared" si="129"/>
        <v>0</v>
      </c>
      <c r="CK86" s="65">
        <f t="shared" si="129"/>
        <v>0</v>
      </c>
      <c r="CL86" s="65">
        <f t="shared" si="129"/>
        <v>0</v>
      </c>
      <c r="CM86" s="65">
        <f t="shared" si="129"/>
        <v>0</v>
      </c>
      <c r="CN86" s="65">
        <f t="shared" si="129"/>
        <v>0</v>
      </c>
      <c r="CO86" s="65">
        <f t="shared" si="129"/>
        <v>0</v>
      </c>
      <c r="CP86" s="65">
        <f t="shared" si="129"/>
        <v>0</v>
      </c>
      <c r="CQ86" s="65">
        <f t="shared" si="129"/>
        <v>0</v>
      </c>
      <c r="CR86" s="65">
        <f t="shared" si="129"/>
        <v>0</v>
      </c>
      <c r="CS86" s="65">
        <f t="shared" si="129"/>
        <v>0</v>
      </c>
      <c r="CT86" s="65">
        <f t="shared" si="129"/>
        <v>0</v>
      </c>
      <c r="CU86" s="65">
        <f t="shared" si="129"/>
        <v>0</v>
      </c>
      <c r="CV86" s="65">
        <f t="shared" si="129"/>
        <v>0</v>
      </c>
      <c r="CW86" s="65">
        <f t="shared" ref="CW86:DP86" si="130">CW$49*CW43</f>
        <v>0</v>
      </c>
      <c r="CX86" s="65">
        <f t="shared" si="130"/>
        <v>0</v>
      </c>
      <c r="CY86" s="65">
        <f t="shared" si="130"/>
        <v>0</v>
      </c>
      <c r="CZ86" s="65">
        <f t="shared" si="130"/>
        <v>0</v>
      </c>
      <c r="DA86" s="65">
        <f t="shared" si="130"/>
        <v>0</v>
      </c>
      <c r="DB86" s="65">
        <f t="shared" si="130"/>
        <v>0</v>
      </c>
      <c r="DC86" s="65">
        <f t="shared" si="130"/>
        <v>0</v>
      </c>
      <c r="DD86" s="65">
        <f t="shared" si="130"/>
        <v>0</v>
      </c>
      <c r="DE86" s="65">
        <f t="shared" si="130"/>
        <v>0</v>
      </c>
      <c r="DF86" s="65">
        <f t="shared" si="130"/>
        <v>0</v>
      </c>
      <c r="DG86" s="65">
        <f t="shared" si="130"/>
        <v>0</v>
      </c>
      <c r="DH86" s="65">
        <f t="shared" si="130"/>
        <v>0</v>
      </c>
      <c r="DI86" s="65">
        <f t="shared" si="130"/>
        <v>0</v>
      </c>
      <c r="DJ86" s="65">
        <f t="shared" si="130"/>
        <v>0</v>
      </c>
      <c r="DK86" s="65">
        <f t="shared" si="130"/>
        <v>0</v>
      </c>
      <c r="DL86" s="65">
        <f t="shared" si="130"/>
        <v>0</v>
      </c>
      <c r="DM86" s="65">
        <f t="shared" si="130"/>
        <v>0</v>
      </c>
      <c r="DN86" s="65">
        <f t="shared" si="130"/>
        <v>0</v>
      </c>
      <c r="DO86" s="65">
        <f t="shared" si="130"/>
        <v>0</v>
      </c>
      <c r="DP86" s="65">
        <f t="shared" si="130"/>
        <v>0</v>
      </c>
    </row>
    <row r="87" spans="1:120" x14ac:dyDescent="0.25">
      <c r="A87" s="65" t="str">
        <f t="shared" si="69"/>
        <v>02_BD</v>
      </c>
      <c r="B87" s="65" t="str">
        <f t="shared" si="69"/>
        <v>16_8_other_liquid_biofuels</v>
      </c>
      <c r="C87" s="65" t="str">
        <f t="shared" si="69"/>
        <v>16_8_oth_liquid_biofuel</v>
      </c>
      <c r="D87" s="66" t="s">
        <v>171</v>
      </c>
      <c r="E87" s="66">
        <f t="shared" si="70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1"/>
        <v>02_BD</v>
      </c>
      <c r="BL87" s="65" t="str">
        <f t="shared" si="72"/>
        <v>d_ind_cem_16_8_oth_liquid_biofuel</v>
      </c>
      <c r="BM87" s="65"/>
      <c r="BN87" s="65"/>
      <c r="BO87" s="65">
        <f t="shared" ref="BO87:CV87" si="131">BO$49*BO44</f>
        <v>0</v>
      </c>
      <c r="BP87" s="65">
        <f t="shared" si="131"/>
        <v>0</v>
      </c>
      <c r="BQ87" s="65">
        <f t="shared" si="131"/>
        <v>0</v>
      </c>
      <c r="BR87" s="65">
        <f t="shared" si="131"/>
        <v>0</v>
      </c>
      <c r="BS87" s="65">
        <f t="shared" si="131"/>
        <v>0</v>
      </c>
      <c r="BT87" s="65">
        <f t="shared" si="131"/>
        <v>0</v>
      </c>
      <c r="BU87" s="65">
        <f t="shared" si="131"/>
        <v>0</v>
      </c>
      <c r="BV87" s="65">
        <f t="shared" si="131"/>
        <v>0</v>
      </c>
      <c r="BW87" s="65">
        <f t="shared" si="131"/>
        <v>0</v>
      </c>
      <c r="BX87" s="65">
        <f t="shared" si="131"/>
        <v>0</v>
      </c>
      <c r="BY87" s="65">
        <f t="shared" si="131"/>
        <v>0</v>
      </c>
      <c r="BZ87" s="65">
        <f t="shared" si="131"/>
        <v>0</v>
      </c>
      <c r="CA87" s="65">
        <f t="shared" si="131"/>
        <v>0</v>
      </c>
      <c r="CB87" s="65">
        <f t="shared" si="131"/>
        <v>0</v>
      </c>
      <c r="CC87" s="65">
        <f t="shared" si="131"/>
        <v>0</v>
      </c>
      <c r="CD87" s="65">
        <f t="shared" si="131"/>
        <v>0</v>
      </c>
      <c r="CE87" s="65">
        <f t="shared" si="131"/>
        <v>0</v>
      </c>
      <c r="CF87" s="65">
        <f t="shared" si="131"/>
        <v>0</v>
      </c>
      <c r="CG87" s="65">
        <f t="shared" si="131"/>
        <v>0</v>
      </c>
      <c r="CH87" s="65">
        <f t="shared" si="131"/>
        <v>0</v>
      </c>
      <c r="CI87" s="65">
        <f t="shared" si="131"/>
        <v>0</v>
      </c>
      <c r="CJ87" s="65">
        <f t="shared" si="131"/>
        <v>0</v>
      </c>
      <c r="CK87" s="65">
        <f t="shared" si="131"/>
        <v>0</v>
      </c>
      <c r="CL87" s="65">
        <f t="shared" si="131"/>
        <v>0</v>
      </c>
      <c r="CM87" s="65">
        <f t="shared" si="131"/>
        <v>0</v>
      </c>
      <c r="CN87" s="65">
        <f t="shared" si="131"/>
        <v>0</v>
      </c>
      <c r="CO87" s="65">
        <f t="shared" si="131"/>
        <v>0</v>
      </c>
      <c r="CP87" s="65">
        <f t="shared" si="131"/>
        <v>0</v>
      </c>
      <c r="CQ87" s="65">
        <f t="shared" si="131"/>
        <v>0</v>
      </c>
      <c r="CR87" s="65">
        <f t="shared" si="131"/>
        <v>0</v>
      </c>
      <c r="CS87" s="65">
        <f t="shared" si="131"/>
        <v>0</v>
      </c>
      <c r="CT87" s="65">
        <f t="shared" si="131"/>
        <v>0</v>
      </c>
      <c r="CU87" s="65">
        <f t="shared" si="131"/>
        <v>0</v>
      </c>
      <c r="CV87" s="65">
        <f t="shared" si="131"/>
        <v>0</v>
      </c>
      <c r="CW87" s="65">
        <f t="shared" ref="CW87:DP87" si="132">CW$49*CW44</f>
        <v>0</v>
      </c>
      <c r="CX87" s="65">
        <f t="shared" si="132"/>
        <v>0</v>
      </c>
      <c r="CY87" s="65">
        <f t="shared" si="132"/>
        <v>0</v>
      </c>
      <c r="CZ87" s="65">
        <f t="shared" si="132"/>
        <v>0</v>
      </c>
      <c r="DA87" s="65">
        <f t="shared" si="132"/>
        <v>0</v>
      </c>
      <c r="DB87" s="65">
        <f t="shared" si="132"/>
        <v>0</v>
      </c>
      <c r="DC87" s="65">
        <f t="shared" si="132"/>
        <v>0</v>
      </c>
      <c r="DD87" s="65">
        <f t="shared" si="132"/>
        <v>0</v>
      </c>
      <c r="DE87" s="65">
        <f t="shared" si="132"/>
        <v>0</v>
      </c>
      <c r="DF87" s="65">
        <f t="shared" si="132"/>
        <v>0</v>
      </c>
      <c r="DG87" s="65">
        <f t="shared" si="132"/>
        <v>0</v>
      </c>
      <c r="DH87" s="65">
        <f t="shared" si="132"/>
        <v>0</v>
      </c>
      <c r="DI87" s="65">
        <f t="shared" si="132"/>
        <v>0</v>
      </c>
      <c r="DJ87" s="65">
        <f t="shared" si="132"/>
        <v>0</v>
      </c>
      <c r="DK87" s="65">
        <f t="shared" si="132"/>
        <v>0</v>
      </c>
      <c r="DL87" s="65">
        <f t="shared" si="132"/>
        <v>0</v>
      </c>
      <c r="DM87" s="65">
        <f t="shared" si="132"/>
        <v>0</v>
      </c>
      <c r="DN87" s="65">
        <f t="shared" si="132"/>
        <v>0</v>
      </c>
      <c r="DO87" s="65">
        <f t="shared" si="132"/>
        <v>0</v>
      </c>
      <c r="DP87" s="65">
        <f t="shared" si="132"/>
        <v>0</v>
      </c>
    </row>
    <row r="88" spans="1:120" x14ac:dyDescent="0.25">
      <c r="A88" s="65" t="str">
        <f t="shared" si="69"/>
        <v>02_BD</v>
      </c>
      <c r="B88" s="65" t="str">
        <f t="shared" si="69"/>
        <v>17_electricity</v>
      </c>
      <c r="C88" s="65" t="str">
        <f t="shared" si="69"/>
        <v>17_electricity</v>
      </c>
      <c r="D88" s="66" t="s">
        <v>171</v>
      </c>
      <c r="E88" s="66">
        <f t="shared" si="70"/>
        <v>0</v>
      </c>
      <c r="F88" s="66">
        <v>0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1"/>
        <v>02_BD</v>
      </c>
      <c r="BL88" s="65" t="str">
        <f t="shared" si="72"/>
        <v>d_ind_cem_17_electricity</v>
      </c>
      <c r="BM88" s="65"/>
      <c r="BN88" s="65"/>
      <c r="BO88" s="65">
        <f t="shared" ref="BO88:CV88" si="133">BO$49*BO45</f>
        <v>0</v>
      </c>
      <c r="BP88" s="65">
        <f t="shared" si="133"/>
        <v>0</v>
      </c>
      <c r="BQ88" s="65">
        <f t="shared" si="133"/>
        <v>0</v>
      </c>
      <c r="BR88" s="65">
        <f t="shared" si="133"/>
        <v>0</v>
      </c>
      <c r="BS88" s="65">
        <f t="shared" si="133"/>
        <v>0</v>
      </c>
      <c r="BT88" s="65">
        <f t="shared" si="133"/>
        <v>0</v>
      </c>
      <c r="BU88" s="65">
        <f t="shared" si="133"/>
        <v>0</v>
      </c>
      <c r="BV88" s="65">
        <f t="shared" si="133"/>
        <v>0</v>
      </c>
      <c r="BW88" s="65">
        <f t="shared" si="133"/>
        <v>0</v>
      </c>
      <c r="BX88" s="65">
        <f t="shared" si="133"/>
        <v>0</v>
      </c>
      <c r="BY88" s="65">
        <f t="shared" si="133"/>
        <v>0</v>
      </c>
      <c r="BZ88" s="65">
        <f t="shared" si="133"/>
        <v>0</v>
      </c>
      <c r="CA88" s="65">
        <f t="shared" si="133"/>
        <v>0</v>
      </c>
      <c r="CB88" s="65">
        <f t="shared" si="133"/>
        <v>0</v>
      </c>
      <c r="CC88" s="65">
        <f t="shared" si="133"/>
        <v>0</v>
      </c>
      <c r="CD88" s="65">
        <f t="shared" si="133"/>
        <v>0</v>
      </c>
      <c r="CE88" s="65">
        <f t="shared" si="133"/>
        <v>0</v>
      </c>
      <c r="CF88" s="65">
        <f t="shared" si="133"/>
        <v>0</v>
      </c>
      <c r="CG88" s="65">
        <f t="shared" si="133"/>
        <v>0</v>
      </c>
      <c r="CH88" s="65">
        <f t="shared" si="133"/>
        <v>0</v>
      </c>
      <c r="CI88" s="65">
        <f t="shared" si="133"/>
        <v>0</v>
      </c>
      <c r="CJ88" s="65">
        <f t="shared" si="133"/>
        <v>0</v>
      </c>
      <c r="CK88" s="65">
        <f t="shared" si="133"/>
        <v>0</v>
      </c>
      <c r="CL88" s="65">
        <f t="shared" si="133"/>
        <v>0</v>
      </c>
      <c r="CM88" s="65">
        <f t="shared" si="133"/>
        <v>0</v>
      </c>
      <c r="CN88" s="65">
        <f t="shared" si="133"/>
        <v>0</v>
      </c>
      <c r="CO88" s="65">
        <f t="shared" si="133"/>
        <v>0</v>
      </c>
      <c r="CP88" s="65">
        <f t="shared" si="133"/>
        <v>0</v>
      </c>
      <c r="CQ88" s="65">
        <f t="shared" si="133"/>
        <v>0</v>
      </c>
      <c r="CR88" s="65">
        <f t="shared" si="133"/>
        <v>0</v>
      </c>
      <c r="CS88" s="65">
        <f t="shared" si="133"/>
        <v>0</v>
      </c>
      <c r="CT88" s="65">
        <f t="shared" si="133"/>
        <v>0</v>
      </c>
      <c r="CU88" s="65">
        <f t="shared" si="133"/>
        <v>0</v>
      </c>
      <c r="CV88" s="65">
        <f t="shared" si="133"/>
        <v>0</v>
      </c>
      <c r="CW88" s="65">
        <f t="shared" ref="CW88:DP88" si="134">CW$49*CW45</f>
        <v>0</v>
      </c>
      <c r="CX88" s="65">
        <f t="shared" si="134"/>
        <v>0</v>
      </c>
      <c r="CY88" s="65">
        <f t="shared" si="134"/>
        <v>0</v>
      </c>
      <c r="CZ88" s="65">
        <f t="shared" si="134"/>
        <v>0</v>
      </c>
      <c r="DA88" s="65">
        <f t="shared" si="134"/>
        <v>0</v>
      </c>
      <c r="DB88" s="65">
        <f t="shared" si="134"/>
        <v>0</v>
      </c>
      <c r="DC88" s="65">
        <f t="shared" si="134"/>
        <v>0</v>
      </c>
      <c r="DD88" s="65">
        <f t="shared" si="134"/>
        <v>0</v>
      </c>
      <c r="DE88" s="65">
        <f t="shared" si="134"/>
        <v>0</v>
      </c>
      <c r="DF88" s="65">
        <f t="shared" si="134"/>
        <v>0</v>
      </c>
      <c r="DG88" s="65">
        <f t="shared" si="134"/>
        <v>0</v>
      </c>
      <c r="DH88" s="65">
        <f t="shared" si="134"/>
        <v>0</v>
      </c>
      <c r="DI88" s="65">
        <f t="shared" si="134"/>
        <v>0</v>
      </c>
      <c r="DJ88" s="65">
        <f t="shared" si="134"/>
        <v>0</v>
      </c>
      <c r="DK88" s="65">
        <f t="shared" si="134"/>
        <v>0</v>
      </c>
      <c r="DL88" s="65">
        <f t="shared" si="134"/>
        <v>0</v>
      </c>
      <c r="DM88" s="65">
        <f t="shared" si="134"/>
        <v>0</v>
      </c>
      <c r="DN88" s="65">
        <f t="shared" si="134"/>
        <v>0</v>
      </c>
      <c r="DO88" s="65">
        <f t="shared" si="134"/>
        <v>0</v>
      </c>
      <c r="DP88" s="65">
        <f t="shared" si="134"/>
        <v>0</v>
      </c>
    </row>
    <row r="89" spans="1:120" x14ac:dyDescent="0.25">
      <c r="A89" s="65" t="str">
        <f t="shared" si="69"/>
        <v>02_BD</v>
      </c>
      <c r="B89" s="65" t="str">
        <f t="shared" si="69"/>
        <v>18_heat</v>
      </c>
      <c r="C89" s="65" t="str">
        <f t="shared" si="69"/>
        <v>18_heat</v>
      </c>
      <c r="D89" s="66" t="s">
        <v>171</v>
      </c>
      <c r="E89" s="66">
        <f t="shared" si="70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5">A89</f>
        <v>02_BD</v>
      </c>
      <c r="BL89" s="65" t="str">
        <f t="shared" si="72"/>
        <v>d_ind_cem_18_heat</v>
      </c>
      <c r="BM89" s="65"/>
      <c r="BN89" s="65"/>
      <c r="BO89" s="65">
        <f t="shared" ref="BO89:CV89" si="136">BO$49*BO46</f>
        <v>0</v>
      </c>
      <c r="BP89" s="65">
        <f t="shared" si="136"/>
        <v>0</v>
      </c>
      <c r="BQ89" s="65">
        <f t="shared" si="136"/>
        <v>0</v>
      </c>
      <c r="BR89" s="65">
        <f t="shared" si="136"/>
        <v>0</v>
      </c>
      <c r="BS89" s="65">
        <f t="shared" si="136"/>
        <v>0</v>
      </c>
      <c r="BT89" s="65">
        <f t="shared" si="136"/>
        <v>0</v>
      </c>
      <c r="BU89" s="65">
        <f t="shared" si="136"/>
        <v>0</v>
      </c>
      <c r="BV89" s="65">
        <f t="shared" si="136"/>
        <v>0</v>
      </c>
      <c r="BW89" s="65">
        <f t="shared" si="136"/>
        <v>0</v>
      </c>
      <c r="BX89" s="65">
        <f t="shared" si="136"/>
        <v>0</v>
      </c>
      <c r="BY89" s="65">
        <f t="shared" si="136"/>
        <v>0</v>
      </c>
      <c r="BZ89" s="65">
        <f t="shared" si="136"/>
        <v>0</v>
      </c>
      <c r="CA89" s="65">
        <f t="shared" si="136"/>
        <v>0</v>
      </c>
      <c r="CB89" s="65">
        <f t="shared" si="136"/>
        <v>0</v>
      </c>
      <c r="CC89" s="65">
        <f t="shared" si="136"/>
        <v>0</v>
      </c>
      <c r="CD89" s="65">
        <f t="shared" si="136"/>
        <v>0</v>
      </c>
      <c r="CE89" s="65">
        <f t="shared" si="136"/>
        <v>0</v>
      </c>
      <c r="CF89" s="65">
        <f t="shared" si="136"/>
        <v>0</v>
      </c>
      <c r="CG89" s="65">
        <f t="shared" si="136"/>
        <v>0</v>
      </c>
      <c r="CH89" s="65">
        <f t="shared" si="136"/>
        <v>0</v>
      </c>
      <c r="CI89" s="65">
        <f t="shared" si="136"/>
        <v>0</v>
      </c>
      <c r="CJ89" s="65">
        <f t="shared" si="136"/>
        <v>0</v>
      </c>
      <c r="CK89" s="65">
        <f t="shared" si="136"/>
        <v>0</v>
      </c>
      <c r="CL89" s="65">
        <f t="shared" si="136"/>
        <v>0</v>
      </c>
      <c r="CM89" s="65">
        <f t="shared" si="136"/>
        <v>0</v>
      </c>
      <c r="CN89" s="65">
        <f t="shared" si="136"/>
        <v>0</v>
      </c>
      <c r="CO89" s="65">
        <f t="shared" si="136"/>
        <v>0</v>
      </c>
      <c r="CP89" s="65">
        <f t="shared" si="136"/>
        <v>0</v>
      </c>
      <c r="CQ89" s="65">
        <f t="shared" si="136"/>
        <v>0</v>
      </c>
      <c r="CR89" s="65">
        <f t="shared" si="136"/>
        <v>0</v>
      </c>
      <c r="CS89" s="65">
        <f t="shared" si="136"/>
        <v>0</v>
      </c>
      <c r="CT89" s="65">
        <f t="shared" si="136"/>
        <v>0</v>
      </c>
      <c r="CU89" s="65">
        <f t="shared" si="136"/>
        <v>0</v>
      </c>
      <c r="CV89" s="65">
        <f t="shared" si="136"/>
        <v>0</v>
      </c>
      <c r="CW89" s="65">
        <f t="shared" ref="CW89:DP89" si="137">CW$49*CW46</f>
        <v>0</v>
      </c>
      <c r="CX89" s="65">
        <f t="shared" si="137"/>
        <v>0</v>
      </c>
      <c r="CY89" s="65">
        <f t="shared" si="137"/>
        <v>0</v>
      </c>
      <c r="CZ89" s="65">
        <f t="shared" si="137"/>
        <v>0</v>
      </c>
      <c r="DA89" s="65">
        <f t="shared" si="137"/>
        <v>0</v>
      </c>
      <c r="DB89" s="65">
        <f t="shared" si="137"/>
        <v>0</v>
      </c>
      <c r="DC89" s="65">
        <f t="shared" si="137"/>
        <v>0</v>
      </c>
      <c r="DD89" s="65">
        <f t="shared" si="137"/>
        <v>0</v>
      </c>
      <c r="DE89" s="65">
        <f t="shared" si="137"/>
        <v>0</v>
      </c>
      <c r="DF89" s="65">
        <f t="shared" si="137"/>
        <v>0</v>
      </c>
      <c r="DG89" s="65">
        <f t="shared" si="137"/>
        <v>0</v>
      </c>
      <c r="DH89" s="65">
        <f t="shared" si="137"/>
        <v>0</v>
      </c>
      <c r="DI89" s="65">
        <f t="shared" si="137"/>
        <v>0</v>
      </c>
      <c r="DJ89" s="65">
        <f t="shared" si="137"/>
        <v>0</v>
      </c>
      <c r="DK89" s="65">
        <f t="shared" si="137"/>
        <v>0</v>
      </c>
      <c r="DL89" s="65">
        <f t="shared" si="137"/>
        <v>0</v>
      </c>
      <c r="DM89" s="65">
        <f t="shared" si="137"/>
        <v>0</v>
      </c>
      <c r="DN89" s="65">
        <f t="shared" si="137"/>
        <v>0</v>
      </c>
      <c r="DO89" s="65">
        <f t="shared" si="137"/>
        <v>0</v>
      </c>
      <c r="DP89" s="65">
        <f t="shared" si="137"/>
        <v>0</v>
      </c>
    </row>
    <row r="90" spans="1:120" x14ac:dyDescent="0.25">
      <c r="A90" s="52" t="str">
        <f t="shared" ref="A90:C121" si="138">A58</f>
        <v>02_BD</v>
      </c>
      <c r="B90" s="52" t="str">
        <f t="shared" si="138"/>
        <v>1_x_coal_thermal</v>
      </c>
      <c r="C90" s="52" t="str">
        <f t="shared" si="138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39">A90</f>
        <v>02_BD</v>
      </c>
      <c r="BL90" s="52" t="str">
        <f t="shared" ref="BL90:BL121" si="140">"d_ind_cem_ccs_"&amp;C90</f>
        <v>d_ind_cem_ccs_1_x_coal_thermal</v>
      </c>
      <c r="BM90" s="52"/>
      <c r="BN90" s="52"/>
      <c r="BO90" s="52">
        <f t="shared" ref="BO90:CU90" si="141">BO$50*BO15</f>
        <v>0</v>
      </c>
      <c r="BP90" s="52">
        <f t="shared" si="141"/>
        <v>0</v>
      </c>
      <c r="BQ90" s="52">
        <f t="shared" si="141"/>
        <v>0</v>
      </c>
      <c r="BR90" s="52">
        <f t="shared" si="141"/>
        <v>0</v>
      </c>
      <c r="BS90" s="52">
        <f t="shared" si="141"/>
        <v>0</v>
      </c>
      <c r="BT90" s="52">
        <f t="shared" si="141"/>
        <v>0</v>
      </c>
      <c r="BU90" s="52">
        <f t="shared" si="141"/>
        <v>0</v>
      </c>
      <c r="BV90" s="52">
        <f t="shared" si="141"/>
        <v>0</v>
      </c>
      <c r="BW90" s="52">
        <f t="shared" si="141"/>
        <v>0</v>
      </c>
      <c r="BX90" s="52">
        <f t="shared" si="141"/>
        <v>0</v>
      </c>
      <c r="BY90" s="52">
        <f t="shared" si="141"/>
        <v>0</v>
      </c>
      <c r="BZ90" s="52">
        <f t="shared" si="141"/>
        <v>0</v>
      </c>
      <c r="CA90" s="52">
        <f t="shared" si="141"/>
        <v>0</v>
      </c>
      <c r="CB90" s="52">
        <f t="shared" si="141"/>
        <v>0</v>
      </c>
      <c r="CC90" s="52">
        <f t="shared" si="141"/>
        <v>0</v>
      </c>
      <c r="CD90" s="52">
        <f t="shared" si="141"/>
        <v>0</v>
      </c>
      <c r="CE90" s="52">
        <f t="shared" si="141"/>
        <v>0</v>
      </c>
      <c r="CF90" s="52">
        <f t="shared" si="141"/>
        <v>0</v>
      </c>
      <c r="CG90" s="52">
        <f t="shared" si="141"/>
        <v>0</v>
      </c>
      <c r="CH90" s="52">
        <f t="shared" si="141"/>
        <v>0</v>
      </c>
      <c r="CI90" s="52">
        <f t="shared" si="141"/>
        <v>0</v>
      </c>
      <c r="CJ90" s="52">
        <f t="shared" si="141"/>
        <v>0</v>
      </c>
      <c r="CK90" s="52">
        <f t="shared" si="141"/>
        <v>0</v>
      </c>
      <c r="CL90" s="52">
        <f t="shared" si="141"/>
        <v>0</v>
      </c>
      <c r="CM90" s="52">
        <f t="shared" si="141"/>
        <v>0</v>
      </c>
      <c r="CN90" s="52">
        <f t="shared" si="141"/>
        <v>0</v>
      </c>
      <c r="CO90" s="52">
        <f t="shared" si="141"/>
        <v>0</v>
      </c>
      <c r="CP90" s="52">
        <f t="shared" si="141"/>
        <v>0</v>
      </c>
      <c r="CQ90" s="52">
        <f t="shared" si="141"/>
        <v>0</v>
      </c>
      <c r="CR90" s="52">
        <f t="shared" si="141"/>
        <v>0</v>
      </c>
      <c r="CS90" s="52">
        <f t="shared" si="141"/>
        <v>0</v>
      </c>
      <c r="CT90" s="52">
        <f t="shared" si="141"/>
        <v>0</v>
      </c>
      <c r="CU90" s="52">
        <f t="shared" si="141"/>
        <v>0</v>
      </c>
      <c r="CV90" s="52">
        <f t="shared" ref="CV90:DP90" si="142">CV$50*CV15</f>
        <v>0</v>
      </c>
      <c r="CW90" s="52">
        <f t="shared" si="142"/>
        <v>0</v>
      </c>
      <c r="CX90" s="52">
        <f t="shared" si="142"/>
        <v>0</v>
      </c>
      <c r="CY90" s="52">
        <f t="shared" si="142"/>
        <v>0</v>
      </c>
      <c r="CZ90" s="52">
        <f t="shared" si="142"/>
        <v>0</v>
      </c>
      <c r="DA90" s="52">
        <f t="shared" si="142"/>
        <v>0</v>
      </c>
      <c r="DB90" s="52">
        <f t="shared" si="142"/>
        <v>0</v>
      </c>
      <c r="DC90" s="52">
        <f t="shared" si="142"/>
        <v>0</v>
      </c>
      <c r="DD90" s="52">
        <f t="shared" si="142"/>
        <v>0</v>
      </c>
      <c r="DE90" s="52">
        <f t="shared" si="142"/>
        <v>0</v>
      </c>
      <c r="DF90" s="52">
        <f t="shared" si="142"/>
        <v>0</v>
      </c>
      <c r="DG90" s="52">
        <f t="shared" si="142"/>
        <v>0</v>
      </c>
      <c r="DH90" s="52">
        <f t="shared" si="142"/>
        <v>0</v>
      </c>
      <c r="DI90" s="52">
        <f t="shared" si="142"/>
        <v>0</v>
      </c>
      <c r="DJ90" s="52">
        <f t="shared" si="142"/>
        <v>0</v>
      </c>
      <c r="DK90" s="52">
        <f t="shared" si="142"/>
        <v>0</v>
      </c>
      <c r="DL90" s="52">
        <f t="shared" si="142"/>
        <v>0</v>
      </c>
      <c r="DM90" s="52">
        <f t="shared" si="142"/>
        <v>0</v>
      </c>
      <c r="DN90" s="52">
        <f t="shared" si="142"/>
        <v>0</v>
      </c>
      <c r="DO90" s="52">
        <f t="shared" si="142"/>
        <v>0</v>
      </c>
      <c r="DP90" s="52">
        <f t="shared" si="142"/>
        <v>0</v>
      </c>
    </row>
    <row r="91" spans="1:120" x14ac:dyDescent="0.25">
      <c r="A91" s="52" t="str">
        <f t="shared" si="138"/>
        <v>02_BD</v>
      </c>
      <c r="B91" s="52" t="str">
        <f t="shared" si="138"/>
        <v>1_1_coking_coal</v>
      </c>
      <c r="C91" s="52" t="str">
        <f t="shared" si="138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39"/>
        <v>02_BD</v>
      </c>
      <c r="BL91" s="52" t="str">
        <f t="shared" si="140"/>
        <v>d_ind_cem_ccs_1_1_coking_coal</v>
      </c>
      <c r="BM91" s="52"/>
      <c r="BN91" s="52"/>
      <c r="BO91" s="52">
        <f t="shared" ref="BO91:CV91" si="143">BO$50*BO16</f>
        <v>0</v>
      </c>
      <c r="BP91" s="52">
        <f t="shared" si="143"/>
        <v>0</v>
      </c>
      <c r="BQ91" s="52">
        <f t="shared" si="143"/>
        <v>0</v>
      </c>
      <c r="BR91" s="52">
        <f t="shared" si="143"/>
        <v>0</v>
      </c>
      <c r="BS91" s="52">
        <f t="shared" si="143"/>
        <v>0</v>
      </c>
      <c r="BT91" s="52">
        <f t="shared" si="143"/>
        <v>0</v>
      </c>
      <c r="BU91" s="52">
        <f t="shared" si="143"/>
        <v>0</v>
      </c>
      <c r="BV91" s="52">
        <f t="shared" si="143"/>
        <v>0</v>
      </c>
      <c r="BW91" s="52">
        <f t="shared" si="143"/>
        <v>0</v>
      </c>
      <c r="BX91" s="52">
        <f t="shared" si="143"/>
        <v>0</v>
      </c>
      <c r="BY91" s="52">
        <f t="shared" si="143"/>
        <v>0</v>
      </c>
      <c r="BZ91" s="52">
        <f t="shared" si="143"/>
        <v>0</v>
      </c>
      <c r="CA91" s="52">
        <f t="shared" si="143"/>
        <v>0</v>
      </c>
      <c r="CB91" s="52">
        <f t="shared" si="143"/>
        <v>0</v>
      </c>
      <c r="CC91" s="52">
        <f t="shared" si="143"/>
        <v>0</v>
      </c>
      <c r="CD91" s="52">
        <f t="shared" si="143"/>
        <v>0</v>
      </c>
      <c r="CE91" s="52">
        <f t="shared" si="143"/>
        <v>0</v>
      </c>
      <c r="CF91" s="52">
        <f t="shared" si="143"/>
        <v>0</v>
      </c>
      <c r="CG91" s="52">
        <f t="shared" si="143"/>
        <v>0</v>
      </c>
      <c r="CH91" s="52">
        <f t="shared" si="143"/>
        <v>0</v>
      </c>
      <c r="CI91" s="52">
        <f t="shared" si="143"/>
        <v>0</v>
      </c>
      <c r="CJ91" s="52">
        <f t="shared" si="143"/>
        <v>0</v>
      </c>
      <c r="CK91" s="52">
        <f t="shared" si="143"/>
        <v>0</v>
      </c>
      <c r="CL91" s="52">
        <f t="shared" si="143"/>
        <v>0</v>
      </c>
      <c r="CM91" s="52">
        <f t="shared" si="143"/>
        <v>0</v>
      </c>
      <c r="CN91" s="52">
        <f t="shared" si="143"/>
        <v>0</v>
      </c>
      <c r="CO91" s="52">
        <f t="shared" si="143"/>
        <v>0</v>
      </c>
      <c r="CP91" s="52">
        <f t="shared" si="143"/>
        <v>0</v>
      </c>
      <c r="CQ91" s="52">
        <f t="shared" si="143"/>
        <v>0</v>
      </c>
      <c r="CR91" s="52">
        <f t="shared" si="143"/>
        <v>0</v>
      </c>
      <c r="CS91" s="52">
        <f t="shared" si="143"/>
        <v>0</v>
      </c>
      <c r="CT91" s="52">
        <f t="shared" si="143"/>
        <v>0</v>
      </c>
      <c r="CU91" s="52">
        <f t="shared" si="143"/>
        <v>0</v>
      </c>
      <c r="CV91" s="52">
        <f t="shared" si="143"/>
        <v>0</v>
      </c>
      <c r="CW91" s="52">
        <f t="shared" ref="CW91:DP91" si="144">CW$50*CW16</f>
        <v>0</v>
      </c>
      <c r="CX91" s="52">
        <f t="shared" si="144"/>
        <v>0</v>
      </c>
      <c r="CY91" s="52">
        <f t="shared" si="144"/>
        <v>0</v>
      </c>
      <c r="CZ91" s="52">
        <f t="shared" si="144"/>
        <v>0</v>
      </c>
      <c r="DA91" s="52">
        <f t="shared" si="144"/>
        <v>0</v>
      </c>
      <c r="DB91" s="52">
        <f t="shared" si="144"/>
        <v>0</v>
      </c>
      <c r="DC91" s="52">
        <f t="shared" si="144"/>
        <v>0</v>
      </c>
      <c r="DD91" s="52">
        <f t="shared" si="144"/>
        <v>0</v>
      </c>
      <c r="DE91" s="52">
        <f t="shared" si="144"/>
        <v>0</v>
      </c>
      <c r="DF91" s="52">
        <f t="shared" si="144"/>
        <v>0</v>
      </c>
      <c r="DG91" s="52">
        <f t="shared" si="144"/>
        <v>0</v>
      </c>
      <c r="DH91" s="52">
        <f t="shared" si="144"/>
        <v>0</v>
      </c>
      <c r="DI91" s="52">
        <f t="shared" si="144"/>
        <v>0</v>
      </c>
      <c r="DJ91" s="52">
        <f t="shared" si="144"/>
        <v>0</v>
      </c>
      <c r="DK91" s="52">
        <f t="shared" si="144"/>
        <v>0</v>
      </c>
      <c r="DL91" s="52">
        <f t="shared" si="144"/>
        <v>0</v>
      </c>
      <c r="DM91" s="52">
        <f t="shared" si="144"/>
        <v>0</v>
      </c>
      <c r="DN91" s="52">
        <f t="shared" si="144"/>
        <v>0</v>
      </c>
      <c r="DO91" s="52">
        <f t="shared" si="144"/>
        <v>0</v>
      </c>
      <c r="DP91" s="52">
        <f t="shared" si="144"/>
        <v>0</v>
      </c>
    </row>
    <row r="92" spans="1:120" x14ac:dyDescent="0.25">
      <c r="A92" s="52" t="str">
        <f t="shared" si="138"/>
        <v>02_BD</v>
      </c>
      <c r="B92" s="52" t="str">
        <f t="shared" si="138"/>
        <v>1_5_lignite</v>
      </c>
      <c r="C92" s="52" t="str">
        <f t="shared" si="138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39"/>
        <v>02_BD</v>
      </c>
      <c r="BL92" s="52" t="str">
        <f t="shared" si="140"/>
        <v>d_ind_cem_ccs_1_5_lignite</v>
      </c>
      <c r="BM92" s="52"/>
      <c r="BN92" s="52"/>
      <c r="BO92" s="52">
        <f t="shared" ref="BO92:CV92" si="145">BO$50*BO17</f>
        <v>0</v>
      </c>
      <c r="BP92" s="52">
        <f t="shared" si="145"/>
        <v>0</v>
      </c>
      <c r="BQ92" s="52">
        <f t="shared" si="145"/>
        <v>0</v>
      </c>
      <c r="BR92" s="52">
        <f t="shared" si="145"/>
        <v>0</v>
      </c>
      <c r="BS92" s="52">
        <f t="shared" si="145"/>
        <v>0</v>
      </c>
      <c r="BT92" s="52">
        <f t="shared" si="145"/>
        <v>0</v>
      </c>
      <c r="BU92" s="52">
        <f t="shared" si="145"/>
        <v>0</v>
      </c>
      <c r="BV92" s="52">
        <f t="shared" si="145"/>
        <v>0</v>
      </c>
      <c r="BW92" s="52">
        <f t="shared" si="145"/>
        <v>0</v>
      </c>
      <c r="BX92" s="52">
        <f t="shared" si="145"/>
        <v>0</v>
      </c>
      <c r="BY92" s="52">
        <f t="shared" si="145"/>
        <v>0</v>
      </c>
      <c r="BZ92" s="52">
        <f t="shared" si="145"/>
        <v>0</v>
      </c>
      <c r="CA92" s="52">
        <f t="shared" si="145"/>
        <v>0</v>
      </c>
      <c r="CB92" s="52">
        <f t="shared" si="145"/>
        <v>0</v>
      </c>
      <c r="CC92" s="52">
        <f t="shared" si="145"/>
        <v>0</v>
      </c>
      <c r="CD92" s="52">
        <f t="shared" si="145"/>
        <v>0</v>
      </c>
      <c r="CE92" s="52">
        <f t="shared" si="145"/>
        <v>0</v>
      </c>
      <c r="CF92" s="52">
        <f t="shared" si="145"/>
        <v>0</v>
      </c>
      <c r="CG92" s="52">
        <f t="shared" si="145"/>
        <v>0</v>
      </c>
      <c r="CH92" s="52">
        <f t="shared" si="145"/>
        <v>0</v>
      </c>
      <c r="CI92" s="52">
        <f t="shared" si="145"/>
        <v>0</v>
      </c>
      <c r="CJ92" s="52">
        <f t="shared" si="145"/>
        <v>0</v>
      </c>
      <c r="CK92" s="52">
        <f t="shared" si="145"/>
        <v>0</v>
      </c>
      <c r="CL92" s="52">
        <f t="shared" si="145"/>
        <v>0</v>
      </c>
      <c r="CM92" s="52">
        <f t="shared" si="145"/>
        <v>0</v>
      </c>
      <c r="CN92" s="52">
        <f t="shared" si="145"/>
        <v>0</v>
      </c>
      <c r="CO92" s="52">
        <f t="shared" si="145"/>
        <v>0</v>
      </c>
      <c r="CP92" s="52">
        <f t="shared" si="145"/>
        <v>0</v>
      </c>
      <c r="CQ92" s="52">
        <f t="shared" si="145"/>
        <v>0</v>
      </c>
      <c r="CR92" s="52">
        <f t="shared" si="145"/>
        <v>0</v>
      </c>
      <c r="CS92" s="52">
        <f t="shared" si="145"/>
        <v>0</v>
      </c>
      <c r="CT92" s="52">
        <f t="shared" si="145"/>
        <v>0</v>
      </c>
      <c r="CU92" s="52">
        <f t="shared" si="145"/>
        <v>0</v>
      </c>
      <c r="CV92" s="52">
        <f t="shared" si="145"/>
        <v>0</v>
      </c>
      <c r="CW92" s="52">
        <f t="shared" ref="CW92:DP92" si="146">CW$50*CW17</f>
        <v>0</v>
      </c>
      <c r="CX92" s="52">
        <f t="shared" si="146"/>
        <v>0</v>
      </c>
      <c r="CY92" s="52">
        <f t="shared" si="146"/>
        <v>0</v>
      </c>
      <c r="CZ92" s="52">
        <f t="shared" si="146"/>
        <v>0</v>
      </c>
      <c r="DA92" s="52">
        <f t="shared" si="146"/>
        <v>0</v>
      </c>
      <c r="DB92" s="52">
        <f t="shared" si="146"/>
        <v>0</v>
      </c>
      <c r="DC92" s="52">
        <f t="shared" si="146"/>
        <v>0</v>
      </c>
      <c r="DD92" s="52">
        <f t="shared" si="146"/>
        <v>0</v>
      </c>
      <c r="DE92" s="52">
        <f t="shared" si="146"/>
        <v>0</v>
      </c>
      <c r="DF92" s="52">
        <f t="shared" si="146"/>
        <v>0</v>
      </c>
      <c r="DG92" s="52">
        <f t="shared" si="146"/>
        <v>0</v>
      </c>
      <c r="DH92" s="52">
        <f t="shared" si="146"/>
        <v>0</v>
      </c>
      <c r="DI92" s="52">
        <f t="shared" si="146"/>
        <v>0</v>
      </c>
      <c r="DJ92" s="52">
        <f t="shared" si="146"/>
        <v>0</v>
      </c>
      <c r="DK92" s="52">
        <f t="shared" si="146"/>
        <v>0</v>
      </c>
      <c r="DL92" s="52">
        <f t="shared" si="146"/>
        <v>0</v>
      </c>
      <c r="DM92" s="52">
        <f t="shared" si="146"/>
        <v>0</v>
      </c>
      <c r="DN92" s="52">
        <f t="shared" si="146"/>
        <v>0</v>
      </c>
      <c r="DO92" s="52">
        <f t="shared" si="146"/>
        <v>0</v>
      </c>
      <c r="DP92" s="52">
        <f t="shared" si="146"/>
        <v>0</v>
      </c>
    </row>
    <row r="93" spans="1:120" x14ac:dyDescent="0.25">
      <c r="A93" s="52" t="str">
        <f t="shared" si="138"/>
        <v>02_BD</v>
      </c>
      <c r="B93" s="52" t="str">
        <f t="shared" si="138"/>
        <v>2_coal_products</v>
      </c>
      <c r="C93" s="52" t="str">
        <f t="shared" si="138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39"/>
        <v>02_BD</v>
      </c>
      <c r="BL93" s="52" t="str">
        <f t="shared" si="140"/>
        <v>d_ind_cem_ccs_2_coal_products</v>
      </c>
      <c r="BM93" s="52"/>
      <c r="BN93" s="52"/>
      <c r="BO93" s="52">
        <f t="shared" ref="BO93:CV93" si="147">BO$50*BO18</f>
        <v>0</v>
      </c>
      <c r="BP93" s="52">
        <f t="shared" si="147"/>
        <v>0</v>
      </c>
      <c r="BQ93" s="52">
        <f t="shared" si="147"/>
        <v>0</v>
      </c>
      <c r="BR93" s="52">
        <f t="shared" si="147"/>
        <v>0</v>
      </c>
      <c r="BS93" s="52">
        <f t="shared" si="147"/>
        <v>0</v>
      </c>
      <c r="BT93" s="52">
        <f t="shared" si="147"/>
        <v>0</v>
      </c>
      <c r="BU93" s="52">
        <f t="shared" si="147"/>
        <v>0</v>
      </c>
      <c r="BV93" s="52">
        <f t="shared" si="147"/>
        <v>0</v>
      </c>
      <c r="BW93" s="52">
        <f t="shared" si="147"/>
        <v>0</v>
      </c>
      <c r="BX93" s="52">
        <f t="shared" si="147"/>
        <v>0</v>
      </c>
      <c r="BY93" s="52">
        <f t="shared" si="147"/>
        <v>0</v>
      </c>
      <c r="BZ93" s="52">
        <f t="shared" si="147"/>
        <v>0</v>
      </c>
      <c r="CA93" s="52">
        <f t="shared" si="147"/>
        <v>0</v>
      </c>
      <c r="CB93" s="52">
        <f t="shared" si="147"/>
        <v>0</v>
      </c>
      <c r="CC93" s="52">
        <f t="shared" si="147"/>
        <v>0</v>
      </c>
      <c r="CD93" s="52">
        <f t="shared" si="147"/>
        <v>0</v>
      </c>
      <c r="CE93" s="52">
        <f t="shared" si="147"/>
        <v>0</v>
      </c>
      <c r="CF93" s="52">
        <f t="shared" si="147"/>
        <v>0</v>
      </c>
      <c r="CG93" s="52">
        <f t="shared" si="147"/>
        <v>0</v>
      </c>
      <c r="CH93" s="52">
        <f t="shared" si="147"/>
        <v>0</v>
      </c>
      <c r="CI93" s="52">
        <f t="shared" si="147"/>
        <v>0</v>
      </c>
      <c r="CJ93" s="52">
        <f t="shared" si="147"/>
        <v>0</v>
      </c>
      <c r="CK93" s="52">
        <f t="shared" si="147"/>
        <v>0</v>
      </c>
      <c r="CL93" s="52">
        <f t="shared" si="147"/>
        <v>0</v>
      </c>
      <c r="CM93" s="52">
        <f t="shared" si="147"/>
        <v>0</v>
      </c>
      <c r="CN93" s="52">
        <f t="shared" si="147"/>
        <v>0</v>
      </c>
      <c r="CO93" s="52">
        <f t="shared" si="147"/>
        <v>0</v>
      </c>
      <c r="CP93" s="52">
        <f t="shared" si="147"/>
        <v>0</v>
      </c>
      <c r="CQ93" s="52">
        <f t="shared" si="147"/>
        <v>0</v>
      </c>
      <c r="CR93" s="52">
        <f t="shared" si="147"/>
        <v>0</v>
      </c>
      <c r="CS93" s="52">
        <f t="shared" si="147"/>
        <v>0</v>
      </c>
      <c r="CT93" s="52">
        <f t="shared" si="147"/>
        <v>0</v>
      </c>
      <c r="CU93" s="52">
        <f t="shared" si="147"/>
        <v>0</v>
      </c>
      <c r="CV93" s="52">
        <f t="shared" si="147"/>
        <v>0</v>
      </c>
      <c r="CW93" s="52">
        <f t="shared" ref="CW93:DP93" si="148">CW$50*CW18</f>
        <v>0</v>
      </c>
      <c r="CX93" s="52">
        <f t="shared" si="148"/>
        <v>0</v>
      </c>
      <c r="CY93" s="52">
        <f t="shared" si="148"/>
        <v>0</v>
      </c>
      <c r="CZ93" s="52">
        <f t="shared" si="148"/>
        <v>0</v>
      </c>
      <c r="DA93" s="52">
        <f t="shared" si="148"/>
        <v>0</v>
      </c>
      <c r="DB93" s="52">
        <f t="shared" si="148"/>
        <v>0</v>
      </c>
      <c r="DC93" s="52">
        <f t="shared" si="148"/>
        <v>0</v>
      </c>
      <c r="DD93" s="52">
        <f t="shared" si="148"/>
        <v>0</v>
      </c>
      <c r="DE93" s="52">
        <f t="shared" si="148"/>
        <v>0</v>
      </c>
      <c r="DF93" s="52">
        <f t="shared" si="148"/>
        <v>0</v>
      </c>
      <c r="DG93" s="52">
        <f t="shared" si="148"/>
        <v>0</v>
      </c>
      <c r="DH93" s="52">
        <f t="shared" si="148"/>
        <v>0</v>
      </c>
      <c r="DI93" s="52">
        <f t="shared" si="148"/>
        <v>0</v>
      </c>
      <c r="DJ93" s="52">
        <f t="shared" si="148"/>
        <v>0</v>
      </c>
      <c r="DK93" s="52">
        <f t="shared" si="148"/>
        <v>0</v>
      </c>
      <c r="DL93" s="52">
        <f t="shared" si="148"/>
        <v>0</v>
      </c>
      <c r="DM93" s="52">
        <f t="shared" si="148"/>
        <v>0</v>
      </c>
      <c r="DN93" s="52">
        <f t="shared" si="148"/>
        <v>0</v>
      </c>
      <c r="DO93" s="52">
        <f t="shared" si="148"/>
        <v>0</v>
      </c>
      <c r="DP93" s="52">
        <f t="shared" si="148"/>
        <v>0</v>
      </c>
    </row>
    <row r="94" spans="1:120" x14ac:dyDescent="0.25">
      <c r="A94" s="52" t="str">
        <f t="shared" si="138"/>
        <v>02_BD</v>
      </c>
      <c r="B94" s="52" t="str">
        <f t="shared" si="138"/>
        <v>6_1_crude_oil</v>
      </c>
      <c r="C94" s="52" t="str">
        <f t="shared" si="138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39"/>
        <v>02_BD</v>
      </c>
      <c r="BL94" s="52" t="str">
        <f t="shared" si="140"/>
        <v>d_ind_cem_ccs_6_1_crude_oil</v>
      </c>
      <c r="BM94" s="52"/>
      <c r="BN94" s="52"/>
      <c r="BO94" s="52">
        <f t="shared" ref="BO94:CV94" si="149">BO$50*BO19</f>
        <v>0</v>
      </c>
      <c r="BP94" s="52">
        <f t="shared" si="149"/>
        <v>0</v>
      </c>
      <c r="BQ94" s="52">
        <f t="shared" si="149"/>
        <v>0</v>
      </c>
      <c r="BR94" s="52">
        <f t="shared" si="149"/>
        <v>0</v>
      </c>
      <c r="BS94" s="52">
        <f t="shared" si="149"/>
        <v>0</v>
      </c>
      <c r="BT94" s="52">
        <f t="shared" si="149"/>
        <v>0</v>
      </c>
      <c r="BU94" s="52">
        <f t="shared" si="149"/>
        <v>0</v>
      </c>
      <c r="BV94" s="52">
        <f t="shared" si="149"/>
        <v>0</v>
      </c>
      <c r="BW94" s="52">
        <f t="shared" si="149"/>
        <v>0</v>
      </c>
      <c r="BX94" s="52">
        <f t="shared" si="149"/>
        <v>0</v>
      </c>
      <c r="BY94" s="52">
        <f t="shared" si="149"/>
        <v>0</v>
      </c>
      <c r="BZ94" s="52">
        <f t="shared" si="149"/>
        <v>0</v>
      </c>
      <c r="CA94" s="52">
        <f t="shared" si="149"/>
        <v>0</v>
      </c>
      <c r="CB94" s="52">
        <f t="shared" si="149"/>
        <v>0</v>
      </c>
      <c r="CC94" s="52">
        <f t="shared" si="149"/>
        <v>0</v>
      </c>
      <c r="CD94" s="52">
        <f t="shared" si="149"/>
        <v>0</v>
      </c>
      <c r="CE94" s="52">
        <f t="shared" si="149"/>
        <v>0</v>
      </c>
      <c r="CF94" s="52">
        <f t="shared" si="149"/>
        <v>0</v>
      </c>
      <c r="CG94" s="52">
        <f t="shared" si="149"/>
        <v>0</v>
      </c>
      <c r="CH94" s="52">
        <f t="shared" si="149"/>
        <v>0</v>
      </c>
      <c r="CI94" s="52">
        <f t="shared" si="149"/>
        <v>0</v>
      </c>
      <c r="CJ94" s="52">
        <f t="shared" si="149"/>
        <v>0</v>
      </c>
      <c r="CK94" s="52">
        <f t="shared" si="149"/>
        <v>0</v>
      </c>
      <c r="CL94" s="52">
        <f t="shared" si="149"/>
        <v>0</v>
      </c>
      <c r="CM94" s="52">
        <f t="shared" si="149"/>
        <v>0</v>
      </c>
      <c r="CN94" s="52">
        <f t="shared" si="149"/>
        <v>0</v>
      </c>
      <c r="CO94" s="52">
        <f t="shared" si="149"/>
        <v>0</v>
      </c>
      <c r="CP94" s="52">
        <f t="shared" si="149"/>
        <v>0</v>
      </c>
      <c r="CQ94" s="52">
        <f t="shared" si="149"/>
        <v>0</v>
      </c>
      <c r="CR94" s="52">
        <f t="shared" si="149"/>
        <v>0</v>
      </c>
      <c r="CS94" s="52">
        <f t="shared" si="149"/>
        <v>0</v>
      </c>
      <c r="CT94" s="52">
        <f t="shared" si="149"/>
        <v>0</v>
      </c>
      <c r="CU94" s="52">
        <f t="shared" si="149"/>
        <v>0</v>
      </c>
      <c r="CV94" s="52">
        <f t="shared" si="149"/>
        <v>0</v>
      </c>
      <c r="CW94" s="52">
        <f t="shared" ref="CW94:DP94" si="150">CW$50*CW19</f>
        <v>0</v>
      </c>
      <c r="CX94" s="52">
        <f t="shared" si="150"/>
        <v>0</v>
      </c>
      <c r="CY94" s="52">
        <f t="shared" si="150"/>
        <v>0</v>
      </c>
      <c r="CZ94" s="52">
        <f t="shared" si="150"/>
        <v>0</v>
      </c>
      <c r="DA94" s="52">
        <f t="shared" si="150"/>
        <v>0</v>
      </c>
      <c r="DB94" s="52">
        <f t="shared" si="150"/>
        <v>0</v>
      </c>
      <c r="DC94" s="52">
        <f t="shared" si="150"/>
        <v>0</v>
      </c>
      <c r="DD94" s="52">
        <f t="shared" si="150"/>
        <v>0</v>
      </c>
      <c r="DE94" s="52">
        <f t="shared" si="150"/>
        <v>0</v>
      </c>
      <c r="DF94" s="52">
        <f t="shared" si="150"/>
        <v>0</v>
      </c>
      <c r="DG94" s="52">
        <f t="shared" si="150"/>
        <v>0</v>
      </c>
      <c r="DH94" s="52">
        <f t="shared" si="150"/>
        <v>0</v>
      </c>
      <c r="DI94" s="52">
        <f t="shared" si="150"/>
        <v>0</v>
      </c>
      <c r="DJ94" s="52">
        <f t="shared" si="150"/>
        <v>0</v>
      </c>
      <c r="DK94" s="52">
        <f t="shared" si="150"/>
        <v>0</v>
      </c>
      <c r="DL94" s="52">
        <f t="shared" si="150"/>
        <v>0</v>
      </c>
      <c r="DM94" s="52">
        <f t="shared" si="150"/>
        <v>0</v>
      </c>
      <c r="DN94" s="52">
        <f t="shared" si="150"/>
        <v>0</v>
      </c>
      <c r="DO94" s="52">
        <f t="shared" si="150"/>
        <v>0</v>
      </c>
      <c r="DP94" s="52">
        <f t="shared" si="150"/>
        <v>0</v>
      </c>
    </row>
    <row r="95" spans="1:120" x14ac:dyDescent="0.25">
      <c r="A95" s="52" t="str">
        <f t="shared" si="138"/>
        <v>02_BD</v>
      </c>
      <c r="B95" s="52" t="str">
        <f t="shared" si="138"/>
        <v>6_x_ngls</v>
      </c>
      <c r="C95" s="52" t="str">
        <f t="shared" si="138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39"/>
        <v>02_BD</v>
      </c>
      <c r="BL95" s="52" t="str">
        <f t="shared" si="140"/>
        <v>d_ind_cem_ccs_6_x_ngls</v>
      </c>
      <c r="BM95" s="52"/>
      <c r="BN95" s="52"/>
      <c r="BO95" s="52">
        <f t="shared" ref="BO95:CV95" si="151">BO$50*BO20</f>
        <v>0</v>
      </c>
      <c r="BP95" s="52">
        <f t="shared" si="151"/>
        <v>0</v>
      </c>
      <c r="BQ95" s="52">
        <f t="shared" si="151"/>
        <v>0</v>
      </c>
      <c r="BR95" s="52">
        <f t="shared" si="151"/>
        <v>0</v>
      </c>
      <c r="BS95" s="52">
        <f t="shared" si="151"/>
        <v>0</v>
      </c>
      <c r="BT95" s="52">
        <f t="shared" si="151"/>
        <v>0</v>
      </c>
      <c r="BU95" s="52">
        <f t="shared" si="151"/>
        <v>0</v>
      </c>
      <c r="BV95" s="52">
        <f t="shared" si="151"/>
        <v>0</v>
      </c>
      <c r="BW95" s="52">
        <f t="shared" si="151"/>
        <v>0</v>
      </c>
      <c r="BX95" s="52">
        <f t="shared" si="151"/>
        <v>0</v>
      </c>
      <c r="BY95" s="52">
        <f t="shared" si="151"/>
        <v>0</v>
      </c>
      <c r="BZ95" s="52">
        <f t="shared" si="151"/>
        <v>0</v>
      </c>
      <c r="CA95" s="52">
        <f t="shared" si="151"/>
        <v>0</v>
      </c>
      <c r="CB95" s="52">
        <f t="shared" si="151"/>
        <v>0</v>
      </c>
      <c r="CC95" s="52">
        <f t="shared" si="151"/>
        <v>0</v>
      </c>
      <c r="CD95" s="52">
        <f t="shared" si="151"/>
        <v>0</v>
      </c>
      <c r="CE95" s="52">
        <f t="shared" si="151"/>
        <v>0</v>
      </c>
      <c r="CF95" s="52">
        <f t="shared" si="151"/>
        <v>0</v>
      </c>
      <c r="CG95" s="52">
        <f t="shared" si="151"/>
        <v>0</v>
      </c>
      <c r="CH95" s="52">
        <f t="shared" si="151"/>
        <v>0</v>
      </c>
      <c r="CI95" s="52">
        <f t="shared" si="151"/>
        <v>0</v>
      </c>
      <c r="CJ95" s="52">
        <f t="shared" si="151"/>
        <v>0</v>
      </c>
      <c r="CK95" s="52">
        <f t="shared" si="151"/>
        <v>0</v>
      </c>
      <c r="CL95" s="52">
        <f t="shared" si="151"/>
        <v>0</v>
      </c>
      <c r="CM95" s="52">
        <f t="shared" si="151"/>
        <v>0</v>
      </c>
      <c r="CN95" s="52">
        <f t="shared" si="151"/>
        <v>0</v>
      </c>
      <c r="CO95" s="52">
        <f t="shared" si="151"/>
        <v>0</v>
      </c>
      <c r="CP95" s="52">
        <f t="shared" si="151"/>
        <v>0</v>
      </c>
      <c r="CQ95" s="52">
        <f t="shared" si="151"/>
        <v>0</v>
      </c>
      <c r="CR95" s="52">
        <f t="shared" si="151"/>
        <v>0</v>
      </c>
      <c r="CS95" s="52">
        <f t="shared" si="151"/>
        <v>0</v>
      </c>
      <c r="CT95" s="52">
        <f t="shared" si="151"/>
        <v>0</v>
      </c>
      <c r="CU95" s="52">
        <f t="shared" si="151"/>
        <v>0</v>
      </c>
      <c r="CV95" s="52">
        <f t="shared" si="151"/>
        <v>0</v>
      </c>
      <c r="CW95" s="52">
        <f t="shared" ref="CW95:DP95" si="152">CW$50*CW20</f>
        <v>0</v>
      </c>
      <c r="CX95" s="52">
        <f t="shared" si="152"/>
        <v>0</v>
      </c>
      <c r="CY95" s="52">
        <f t="shared" si="152"/>
        <v>0</v>
      </c>
      <c r="CZ95" s="52">
        <f t="shared" si="152"/>
        <v>0</v>
      </c>
      <c r="DA95" s="52">
        <f t="shared" si="152"/>
        <v>0</v>
      </c>
      <c r="DB95" s="52">
        <f t="shared" si="152"/>
        <v>0</v>
      </c>
      <c r="DC95" s="52">
        <f t="shared" si="152"/>
        <v>0</v>
      </c>
      <c r="DD95" s="52">
        <f t="shared" si="152"/>
        <v>0</v>
      </c>
      <c r="DE95" s="52">
        <f t="shared" si="152"/>
        <v>0</v>
      </c>
      <c r="DF95" s="52">
        <f t="shared" si="152"/>
        <v>0</v>
      </c>
      <c r="DG95" s="52">
        <f t="shared" si="152"/>
        <v>0</v>
      </c>
      <c r="DH95" s="52">
        <f t="shared" si="152"/>
        <v>0</v>
      </c>
      <c r="DI95" s="52">
        <f t="shared" si="152"/>
        <v>0</v>
      </c>
      <c r="DJ95" s="52">
        <f t="shared" si="152"/>
        <v>0</v>
      </c>
      <c r="DK95" s="52">
        <f t="shared" si="152"/>
        <v>0</v>
      </c>
      <c r="DL95" s="52">
        <f t="shared" si="152"/>
        <v>0</v>
      </c>
      <c r="DM95" s="52">
        <f t="shared" si="152"/>
        <v>0</v>
      </c>
      <c r="DN95" s="52">
        <f t="shared" si="152"/>
        <v>0</v>
      </c>
      <c r="DO95" s="52">
        <f t="shared" si="152"/>
        <v>0</v>
      </c>
      <c r="DP95" s="52">
        <f t="shared" si="152"/>
        <v>0</v>
      </c>
    </row>
    <row r="96" spans="1:120" x14ac:dyDescent="0.25">
      <c r="A96" s="52" t="str">
        <f t="shared" si="138"/>
        <v>02_BD</v>
      </c>
      <c r="B96" s="52" t="str">
        <f t="shared" si="138"/>
        <v>7_1_motor_gasoline</v>
      </c>
      <c r="C96" s="52" t="str">
        <f t="shared" si="138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39"/>
        <v>02_BD</v>
      </c>
      <c r="BL96" s="52" t="str">
        <f t="shared" si="140"/>
        <v>d_ind_cem_ccs_7_1_mo_gasoline</v>
      </c>
      <c r="BM96" s="52"/>
      <c r="BN96" s="52"/>
      <c r="BO96" s="52">
        <f t="shared" ref="BO96:CV96" si="153">BO$50*BO21</f>
        <v>0</v>
      </c>
      <c r="BP96" s="52">
        <f t="shared" si="153"/>
        <v>0</v>
      </c>
      <c r="BQ96" s="52">
        <f t="shared" si="153"/>
        <v>0</v>
      </c>
      <c r="BR96" s="52">
        <f t="shared" si="153"/>
        <v>0</v>
      </c>
      <c r="BS96" s="52">
        <f t="shared" si="153"/>
        <v>0</v>
      </c>
      <c r="BT96" s="52">
        <f t="shared" si="153"/>
        <v>0</v>
      </c>
      <c r="BU96" s="52">
        <f t="shared" si="153"/>
        <v>0</v>
      </c>
      <c r="BV96" s="52">
        <f t="shared" si="153"/>
        <v>0</v>
      </c>
      <c r="BW96" s="52">
        <f t="shared" si="153"/>
        <v>0</v>
      </c>
      <c r="BX96" s="52">
        <f t="shared" si="153"/>
        <v>0</v>
      </c>
      <c r="BY96" s="52">
        <f t="shared" si="153"/>
        <v>0</v>
      </c>
      <c r="BZ96" s="52">
        <f t="shared" si="153"/>
        <v>0</v>
      </c>
      <c r="CA96" s="52">
        <f t="shared" si="153"/>
        <v>0</v>
      </c>
      <c r="CB96" s="52">
        <f t="shared" si="153"/>
        <v>0</v>
      </c>
      <c r="CC96" s="52">
        <f t="shared" si="153"/>
        <v>0</v>
      </c>
      <c r="CD96" s="52">
        <f t="shared" si="153"/>
        <v>0</v>
      </c>
      <c r="CE96" s="52">
        <f t="shared" si="153"/>
        <v>0</v>
      </c>
      <c r="CF96" s="52">
        <f t="shared" si="153"/>
        <v>0</v>
      </c>
      <c r="CG96" s="52">
        <f t="shared" si="153"/>
        <v>0</v>
      </c>
      <c r="CH96" s="52">
        <f t="shared" si="153"/>
        <v>0</v>
      </c>
      <c r="CI96" s="52">
        <f t="shared" si="153"/>
        <v>0</v>
      </c>
      <c r="CJ96" s="52">
        <f t="shared" si="153"/>
        <v>0</v>
      </c>
      <c r="CK96" s="52">
        <f t="shared" si="153"/>
        <v>0</v>
      </c>
      <c r="CL96" s="52">
        <f t="shared" si="153"/>
        <v>0</v>
      </c>
      <c r="CM96" s="52">
        <f t="shared" si="153"/>
        <v>0</v>
      </c>
      <c r="CN96" s="52">
        <f t="shared" si="153"/>
        <v>0</v>
      </c>
      <c r="CO96" s="52">
        <f t="shared" si="153"/>
        <v>0</v>
      </c>
      <c r="CP96" s="52">
        <f t="shared" si="153"/>
        <v>0</v>
      </c>
      <c r="CQ96" s="52">
        <f t="shared" si="153"/>
        <v>0</v>
      </c>
      <c r="CR96" s="52">
        <f t="shared" si="153"/>
        <v>0</v>
      </c>
      <c r="CS96" s="52">
        <f t="shared" si="153"/>
        <v>0</v>
      </c>
      <c r="CT96" s="52">
        <f t="shared" si="153"/>
        <v>0</v>
      </c>
      <c r="CU96" s="52">
        <f t="shared" si="153"/>
        <v>0</v>
      </c>
      <c r="CV96" s="52">
        <f t="shared" si="153"/>
        <v>0</v>
      </c>
      <c r="CW96" s="52">
        <f t="shared" ref="CW96:DP96" si="154">CW$50*CW21</f>
        <v>0</v>
      </c>
      <c r="CX96" s="52">
        <f t="shared" si="154"/>
        <v>0</v>
      </c>
      <c r="CY96" s="52">
        <f t="shared" si="154"/>
        <v>0</v>
      </c>
      <c r="CZ96" s="52">
        <f t="shared" si="154"/>
        <v>0</v>
      </c>
      <c r="DA96" s="52">
        <f t="shared" si="154"/>
        <v>0</v>
      </c>
      <c r="DB96" s="52">
        <f t="shared" si="154"/>
        <v>0</v>
      </c>
      <c r="DC96" s="52">
        <f t="shared" si="154"/>
        <v>0</v>
      </c>
      <c r="DD96" s="52">
        <f t="shared" si="154"/>
        <v>0</v>
      </c>
      <c r="DE96" s="52">
        <f t="shared" si="154"/>
        <v>0</v>
      </c>
      <c r="DF96" s="52">
        <f t="shared" si="154"/>
        <v>0</v>
      </c>
      <c r="DG96" s="52">
        <f t="shared" si="154"/>
        <v>0</v>
      </c>
      <c r="DH96" s="52">
        <f t="shared" si="154"/>
        <v>0</v>
      </c>
      <c r="DI96" s="52">
        <f t="shared" si="154"/>
        <v>0</v>
      </c>
      <c r="DJ96" s="52">
        <f t="shared" si="154"/>
        <v>0</v>
      </c>
      <c r="DK96" s="52">
        <f t="shared" si="154"/>
        <v>0</v>
      </c>
      <c r="DL96" s="52">
        <f t="shared" si="154"/>
        <v>0</v>
      </c>
      <c r="DM96" s="52">
        <f t="shared" si="154"/>
        <v>0</v>
      </c>
      <c r="DN96" s="52">
        <f t="shared" si="154"/>
        <v>0</v>
      </c>
      <c r="DO96" s="52">
        <f t="shared" si="154"/>
        <v>0</v>
      </c>
      <c r="DP96" s="52">
        <f t="shared" si="154"/>
        <v>0</v>
      </c>
    </row>
    <row r="97" spans="1:120" x14ac:dyDescent="0.25">
      <c r="A97" s="52" t="str">
        <f t="shared" si="138"/>
        <v>02_BD</v>
      </c>
      <c r="B97" s="52" t="str">
        <f t="shared" si="138"/>
        <v>7_2_aviation_gasoline</v>
      </c>
      <c r="C97" s="52" t="str">
        <f t="shared" si="138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39"/>
        <v>02_BD</v>
      </c>
      <c r="BL97" s="52" t="str">
        <f t="shared" si="140"/>
        <v>d_ind_cem_ccs_7_2_avi_gasoline</v>
      </c>
      <c r="BM97" s="52"/>
      <c r="BN97" s="52"/>
      <c r="BO97" s="52">
        <f t="shared" ref="BO97:CV97" si="155">BO$50*BO22</f>
        <v>0</v>
      </c>
      <c r="BP97" s="52">
        <f t="shared" si="155"/>
        <v>0</v>
      </c>
      <c r="BQ97" s="52">
        <f t="shared" si="155"/>
        <v>0</v>
      </c>
      <c r="BR97" s="52">
        <f t="shared" si="155"/>
        <v>0</v>
      </c>
      <c r="BS97" s="52">
        <f t="shared" si="155"/>
        <v>0</v>
      </c>
      <c r="BT97" s="52">
        <f t="shared" si="155"/>
        <v>0</v>
      </c>
      <c r="BU97" s="52">
        <f t="shared" si="155"/>
        <v>0</v>
      </c>
      <c r="BV97" s="52">
        <f t="shared" si="155"/>
        <v>0</v>
      </c>
      <c r="BW97" s="52">
        <f t="shared" si="155"/>
        <v>0</v>
      </c>
      <c r="BX97" s="52">
        <f t="shared" si="155"/>
        <v>0</v>
      </c>
      <c r="BY97" s="52">
        <f t="shared" si="155"/>
        <v>0</v>
      </c>
      <c r="BZ97" s="52">
        <f t="shared" si="155"/>
        <v>0</v>
      </c>
      <c r="CA97" s="52">
        <f t="shared" si="155"/>
        <v>0</v>
      </c>
      <c r="CB97" s="52">
        <f t="shared" si="155"/>
        <v>0</v>
      </c>
      <c r="CC97" s="52">
        <f t="shared" si="155"/>
        <v>0</v>
      </c>
      <c r="CD97" s="52">
        <f t="shared" si="155"/>
        <v>0</v>
      </c>
      <c r="CE97" s="52">
        <f t="shared" si="155"/>
        <v>0</v>
      </c>
      <c r="CF97" s="52">
        <f t="shared" si="155"/>
        <v>0</v>
      </c>
      <c r="CG97" s="52">
        <f t="shared" si="155"/>
        <v>0</v>
      </c>
      <c r="CH97" s="52">
        <f t="shared" si="155"/>
        <v>0</v>
      </c>
      <c r="CI97" s="52">
        <f t="shared" si="155"/>
        <v>0</v>
      </c>
      <c r="CJ97" s="52">
        <f t="shared" si="155"/>
        <v>0</v>
      </c>
      <c r="CK97" s="52">
        <f t="shared" si="155"/>
        <v>0</v>
      </c>
      <c r="CL97" s="52">
        <f t="shared" si="155"/>
        <v>0</v>
      </c>
      <c r="CM97" s="52">
        <f t="shared" si="155"/>
        <v>0</v>
      </c>
      <c r="CN97" s="52">
        <f t="shared" si="155"/>
        <v>0</v>
      </c>
      <c r="CO97" s="52">
        <f t="shared" si="155"/>
        <v>0</v>
      </c>
      <c r="CP97" s="52">
        <f t="shared" si="155"/>
        <v>0</v>
      </c>
      <c r="CQ97" s="52">
        <f t="shared" si="155"/>
        <v>0</v>
      </c>
      <c r="CR97" s="52">
        <f t="shared" si="155"/>
        <v>0</v>
      </c>
      <c r="CS97" s="52">
        <f t="shared" si="155"/>
        <v>0</v>
      </c>
      <c r="CT97" s="52">
        <f t="shared" si="155"/>
        <v>0</v>
      </c>
      <c r="CU97" s="52">
        <f t="shared" si="155"/>
        <v>0</v>
      </c>
      <c r="CV97" s="52">
        <f t="shared" si="155"/>
        <v>0</v>
      </c>
      <c r="CW97" s="52">
        <f t="shared" ref="CW97:DP97" si="156">CW$50*CW22</f>
        <v>0</v>
      </c>
      <c r="CX97" s="52">
        <f t="shared" si="156"/>
        <v>0</v>
      </c>
      <c r="CY97" s="52">
        <f t="shared" si="156"/>
        <v>0</v>
      </c>
      <c r="CZ97" s="52">
        <f t="shared" si="156"/>
        <v>0</v>
      </c>
      <c r="DA97" s="52">
        <f t="shared" si="156"/>
        <v>0</v>
      </c>
      <c r="DB97" s="52">
        <f t="shared" si="156"/>
        <v>0</v>
      </c>
      <c r="DC97" s="52">
        <f t="shared" si="156"/>
        <v>0</v>
      </c>
      <c r="DD97" s="52">
        <f t="shared" si="156"/>
        <v>0</v>
      </c>
      <c r="DE97" s="52">
        <f t="shared" si="156"/>
        <v>0</v>
      </c>
      <c r="DF97" s="52">
        <f t="shared" si="156"/>
        <v>0</v>
      </c>
      <c r="DG97" s="52">
        <f t="shared" si="156"/>
        <v>0</v>
      </c>
      <c r="DH97" s="52">
        <f t="shared" si="156"/>
        <v>0</v>
      </c>
      <c r="DI97" s="52">
        <f t="shared" si="156"/>
        <v>0</v>
      </c>
      <c r="DJ97" s="52">
        <f t="shared" si="156"/>
        <v>0</v>
      </c>
      <c r="DK97" s="52">
        <f t="shared" si="156"/>
        <v>0</v>
      </c>
      <c r="DL97" s="52">
        <f t="shared" si="156"/>
        <v>0</v>
      </c>
      <c r="DM97" s="52">
        <f t="shared" si="156"/>
        <v>0</v>
      </c>
      <c r="DN97" s="52">
        <f t="shared" si="156"/>
        <v>0</v>
      </c>
      <c r="DO97" s="52">
        <f t="shared" si="156"/>
        <v>0</v>
      </c>
      <c r="DP97" s="52">
        <f t="shared" si="156"/>
        <v>0</v>
      </c>
    </row>
    <row r="98" spans="1:120" x14ac:dyDescent="0.25">
      <c r="A98" s="52" t="str">
        <f t="shared" si="138"/>
        <v>02_BD</v>
      </c>
      <c r="B98" s="52" t="str">
        <f t="shared" si="138"/>
        <v>7_3_naphtha</v>
      </c>
      <c r="C98" s="52" t="str">
        <f t="shared" si="138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39"/>
        <v>02_BD</v>
      </c>
      <c r="BL98" s="52" t="str">
        <f t="shared" si="140"/>
        <v>d_ind_cem_ccs_7_3_naphtha</v>
      </c>
      <c r="BM98" s="52"/>
      <c r="BN98" s="52"/>
      <c r="BO98" s="52">
        <f t="shared" ref="BO98:CV98" si="157">BO$50*BO23</f>
        <v>0</v>
      </c>
      <c r="BP98" s="52">
        <f t="shared" si="157"/>
        <v>0</v>
      </c>
      <c r="BQ98" s="52">
        <f t="shared" si="157"/>
        <v>0</v>
      </c>
      <c r="BR98" s="52">
        <f t="shared" si="157"/>
        <v>0</v>
      </c>
      <c r="BS98" s="52">
        <f t="shared" si="157"/>
        <v>0</v>
      </c>
      <c r="BT98" s="52">
        <f t="shared" si="157"/>
        <v>0</v>
      </c>
      <c r="BU98" s="52">
        <f t="shared" si="157"/>
        <v>0</v>
      </c>
      <c r="BV98" s="52">
        <f t="shared" si="157"/>
        <v>0</v>
      </c>
      <c r="BW98" s="52">
        <f t="shared" si="157"/>
        <v>0</v>
      </c>
      <c r="BX98" s="52">
        <f t="shared" si="157"/>
        <v>0</v>
      </c>
      <c r="BY98" s="52">
        <f t="shared" si="157"/>
        <v>0</v>
      </c>
      <c r="BZ98" s="52">
        <f t="shared" si="157"/>
        <v>0</v>
      </c>
      <c r="CA98" s="52">
        <f t="shared" si="157"/>
        <v>0</v>
      </c>
      <c r="CB98" s="52">
        <f t="shared" si="157"/>
        <v>0</v>
      </c>
      <c r="CC98" s="52">
        <f t="shared" si="157"/>
        <v>0</v>
      </c>
      <c r="CD98" s="52">
        <f t="shared" si="157"/>
        <v>0</v>
      </c>
      <c r="CE98" s="52">
        <f t="shared" si="157"/>
        <v>0</v>
      </c>
      <c r="CF98" s="52">
        <f t="shared" si="157"/>
        <v>0</v>
      </c>
      <c r="CG98" s="52">
        <f t="shared" si="157"/>
        <v>0</v>
      </c>
      <c r="CH98" s="52">
        <f t="shared" si="157"/>
        <v>0</v>
      </c>
      <c r="CI98" s="52">
        <f t="shared" si="157"/>
        <v>0</v>
      </c>
      <c r="CJ98" s="52">
        <f t="shared" si="157"/>
        <v>0</v>
      </c>
      <c r="CK98" s="52">
        <f t="shared" si="157"/>
        <v>0</v>
      </c>
      <c r="CL98" s="52">
        <f t="shared" si="157"/>
        <v>0</v>
      </c>
      <c r="CM98" s="52">
        <f t="shared" si="157"/>
        <v>0</v>
      </c>
      <c r="CN98" s="52">
        <f t="shared" si="157"/>
        <v>0</v>
      </c>
      <c r="CO98" s="52">
        <f t="shared" si="157"/>
        <v>0</v>
      </c>
      <c r="CP98" s="52">
        <f t="shared" si="157"/>
        <v>0</v>
      </c>
      <c r="CQ98" s="52">
        <f t="shared" si="157"/>
        <v>0</v>
      </c>
      <c r="CR98" s="52">
        <f t="shared" si="157"/>
        <v>0</v>
      </c>
      <c r="CS98" s="52">
        <f t="shared" si="157"/>
        <v>0</v>
      </c>
      <c r="CT98" s="52">
        <f t="shared" si="157"/>
        <v>0</v>
      </c>
      <c r="CU98" s="52">
        <f t="shared" si="157"/>
        <v>0</v>
      </c>
      <c r="CV98" s="52">
        <f t="shared" si="157"/>
        <v>0</v>
      </c>
      <c r="CW98" s="52">
        <f t="shared" ref="CW98:DP98" si="158">CW$50*CW23</f>
        <v>0</v>
      </c>
      <c r="CX98" s="52">
        <f t="shared" si="158"/>
        <v>0</v>
      </c>
      <c r="CY98" s="52">
        <f t="shared" si="158"/>
        <v>0</v>
      </c>
      <c r="CZ98" s="52">
        <f t="shared" si="158"/>
        <v>0</v>
      </c>
      <c r="DA98" s="52">
        <f t="shared" si="158"/>
        <v>0</v>
      </c>
      <c r="DB98" s="52">
        <f t="shared" si="158"/>
        <v>0</v>
      </c>
      <c r="DC98" s="52">
        <f t="shared" si="158"/>
        <v>0</v>
      </c>
      <c r="DD98" s="52">
        <f t="shared" si="158"/>
        <v>0</v>
      </c>
      <c r="DE98" s="52">
        <f t="shared" si="158"/>
        <v>0</v>
      </c>
      <c r="DF98" s="52">
        <f t="shared" si="158"/>
        <v>0</v>
      </c>
      <c r="DG98" s="52">
        <f t="shared" si="158"/>
        <v>0</v>
      </c>
      <c r="DH98" s="52">
        <f t="shared" si="158"/>
        <v>0</v>
      </c>
      <c r="DI98" s="52">
        <f t="shared" si="158"/>
        <v>0</v>
      </c>
      <c r="DJ98" s="52">
        <f t="shared" si="158"/>
        <v>0</v>
      </c>
      <c r="DK98" s="52">
        <f t="shared" si="158"/>
        <v>0</v>
      </c>
      <c r="DL98" s="52">
        <f t="shared" si="158"/>
        <v>0</v>
      </c>
      <c r="DM98" s="52">
        <f t="shared" si="158"/>
        <v>0</v>
      </c>
      <c r="DN98" s="52">
        <f t="shared" si="158"/>
        <v>0</v>
      </c>
      <c r="DO98" s="52">
        <f t="shared" si="158"/>
        <v>0</v>
      </c>
      <c r="DP98" s="52">
        <f t="shared" si="158"/>
        <v>0</v>
      </c>
    </row>
    <row r="99" spans="1:120" x14ac:dyDescent="0.25">
      <c r="A99" s="52" t="str">
        <f t="shared" si="138"/>
        <v>02_BD</v>
      </c>
      <c r="B99" s="52" t="str">
        <f t="shared" si="138"/>
        <v>7_x_jet_fuel</v>
      </c>
      <c r="C99" s="52" t="str">
        <f t="shared" si="138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39"/>
        <v>02_BD</v>
      </c>
      <c r="BL99" s="52" t="str">
        <f t="shared" si="140"/>
        <v>d_ind_cem_ccs_7_x_jet_fuel</v>
      </c>
      <c r="BM99" s="52"/>
      <c r="BN99" s="52"/>
      <c r="BO99" s="52">
        <f t="shared" ref="BO99:CV99" si="159">BO$50*BO24</f>
        <v>0</v>
      </c>
      <c r="BP99" s="52">
        <f t="shared" si="159"/>
        <v>0</v>
      </c>
      <c r="BQ99" s="52">
        <f t="shared" si="159"/>
        <v>0</v>
      </c>
      <c r="BR99" s="52">
        <f t="shared" si="159"/>
        <v>0</v>
      </c>
      <c r="BS99" s="52">
        <f t="shared" si="159"/>
        <v>0</v>
      </c>
      <c r="BT99" s="52">
        <f t="shared" si="159"/>
        <v>0</v>
      </c>
      <c r="BU99" s="52">
        <f t="shared" si="159"/>
        <v>0</v>
      </c>
      <c r="BV99" s="52">
        <f t="shared" si="159"/>
        <v>0</v>
      </c>
      <c r="BW99" s="52">
        <f t="shared" si="159"/>
        <v>0</v>
      </c>
      <c r="BX99" s="52">
        <f t="shared" si="159"/>
        <v>0</v>
      </c>
      <c r="BY99" s="52">
        <f t="shared" si="159"/>
        <v>0</v>
      </c>
      <c r="BZ99" s="52">
        <f t="shared" si="159"/>
        <v>0</v>
      </c>
      <c r="CA99" s="52">
        <f t="shared" si="159"/>
        <v>0</v>
      </c>
      <c r="CB99" s="52">
        <f t="shared" si="159"/>
        <v>0</v>
      </c>
      <c r="CC99" s="52">
        <f t="shared" si="159"/>
        <v>0</v>
      </c>
      <c r="CD99" s="52">
        <f t="shared" si="159"/>
        <v>0</v>
      </c>
      <c r="CE99" s="52">
        <f t="shared" si="159"/>
        <v>0</v>
      </c>
      <c r="CF99" s="52">
        <f t="shared" si="159"/>
        <v>0</v>
      </c>
      <c r="CG99" s="52">
        <f t="shared" si="159"/>
        <v>0</v>
      </c>
      <c r="CH99" s="52">
        <f t="shared" si="159"/>
        <v>0</v>
      </c>
      <c r="CI99" s="52">
        <f t="shared" si="159"/>
        <v>0</v>
      </c>
      <c r="CJ99" s="52">
        <f t="shared" si="159"/>
        <v>0</v>
      </c>
      <c r="CK99" s="52">
        <f t="shared" si="159"/>
        <v>0</v>
      </c>
      <c r="CL99" s="52">
        <f t="shared" si="159"/>
        <v>0</v>
      </c>
      <c r="CM99" s="52">
        <f t="shared" si="159"/>
        <v>0</v>
      </c>
      <c r="CN99" s="52">
        <f t="shared" si="159"/>
        <v>0</v>
      </c>
      <c r="CO99" s="52">
        <f t="shared" si="159"/>
        <v>0</v>
      </c>
      <c r="CP99" s="52">
        <f t="shared" si="159"/>
        <v>0</v>
      </c>
      <c r="CQ99" s="52">
        <f t="shared" si="159"/>
        <v>0</v>
      </c>
      <c r="CR99" s="52">
        <f t="shared" si="159"/>
        <v>0</v>
      </c>
      <c r="CS99" s="52">
        <f t="shared" si="159"/>
        <v>0</v>
      </c>
      <c r="CT99" s="52">
        <f t="shared" si="159"/>
        <v>0</v>
      </c>
      <c r="CU99" s="52">
        <f t="shared" si="159"/>
        <v>0</v>
      </c>
      <c r="CV99" s="52">
        <f t="shared" si="159"/>
        <v>0</v>
      </c>
      <c r="CW99" s="52">
        <f t="shared" ref="CW99:DP99" si="160">CW$50*CW24</f>
        <v>0</v>
      </c>
      <c r="CX99" s="52">
        <f t="shared" si="160"/>
        <v>0</v>
      </c>
      <c r="CY99" s="52">
        <f t="shared" si="160"/>
        <v>0</v>
      </c>
      <c r="CZ99" s="52">
        <f t="shared" si="160"/>
        <v>0</v>
      </c>
      <c r="DA99" s="52">
        <f t="shared" si="160"/>
        <v>0</v>
      </c>
      <c r="DB99" s="52">
        <f t="shared" si="160"/>
        <v>0</v>
      </c>
      <c r="DC99" s="52">
        <f t="shared" si="160"/>
        <v>0</v>
      </c>
      <c r="DD99" s="52">
        <f t="shared" si="160"/>
        <v>0</v>
      </c>
      <c r="DE99" s="52">
        <f t="shared" si="160"/>
        <v>0</v>
      </c>
      <c r="DF99" s="52">
        <f t="shared" si="160"/>
        <v>0</v>
      </c>
      <c r="DG99" s="52">
        <f t="shared" si="160"/>
        <v>0</v>
      </c>
      <c r="DH99" s="52">
        <f t="shared" si="160"/>
        <v>0</v>
      </c>
      <c r="DI99" s="52">
        <f t="shared" si="160"/>
        <v>0</v>
      </c>
      <c r="DJ99" s="52">
        <f t="shared" si="160"/>
        <v>0</v>
      </c>
      <c r="DK99" s="52">
        <f t="shared" si="160"/>
        <v>0</v>
      </c>
      <c r="DL99" s="52">
        <f t="shared" si="160"/>
        <v>0</v>
      </c>
      <c r="DM99" s="52">
        <f t="shared" si="160"/>
        <v>0</v>
      </c>
      <c r="DN99" s="52">
        <f t="shared" si="160"/>
        <v>0</v>
      </c>
      <c r="DO99" s="52">
        <f t="shared" si="160"/>
        <v>0</v>
      </c>
      <c r="DP99" s="52">
        <f t="shared" si="160"/>
        <v>0</v>
      </c>
    </row>
    <row r="100" spans="1:120" x14ac:dyDescent="0.25">
      <c r="A100" s="52" t="str">
        <f t="shared" si="138"/>
        <v>02_BD</v>
      </c>
      <c r="B100" s="52" t="str">
        <f t="shared" si="138"/>
        <v>7_6_kerosene</v>
      </c>
      <c r="C100" s="52" t="str">
        <f t="shared" si="138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39"/>
        <v>02_BD</v>
      </c>
      <c r="BL100" s="52" t="str">
        <f t="shared" si="140"/>
        <v>d_ind_cem_ccs_7_6_kerosene</v>
      </c>
      <c r="BM100" s="52"/>
      <c r="BN100" s="52"/>
      <c r="BO100" s="52">
        <f t="shared" ref="BO100:CV100" si="161">BO$50*BO25</f>
        <v>0</v>
      </c>
      <c r="BP100" s="52">
        <f t="shared" si="161"/>
        <v>0</v>
      </c>
      <c r="BQ100" s="52">
        <f t="shared" si="161"/>
        <v>0</v>
      </c>
      <c r="BR100" s="52">
        <f t="shared" si="161"/>
        <v>0</v>
      </c>
      <c r="BS100" s="52">
        <f t="shared" si="161"/>
        <v>0</v>
      </c>
      <c r="BT100" s="52">
        <f t="shared" si="161"/>
        <v>0</v>
      </c>
      <c r="BU100" s="52">
        <f t="shared" si="161"/>
        <v>0</v>
      </c>
      <c r="BV100" s="52">
        <f t="shared" si="161"/>
        <v>0</v>
      </c>
      <c r="BW100" s="52">
        <f t="shared" si="161"/>
        <v>0</v>
      </c>
      <c r="BX100" s="52">
        <f t="shared" si="161"/>
        <v>0</v>
      </c>
      <c r="BY100" s="52">
        <f t="shared" si="161"/>
        <v>0</v>
      </c>
      <c r="BZ100" s="52">
        <f t="shared" si="161"/>
        <v>0</v>
      </c>
      <c r="CA100" s="52">
        <f t="shared" si="161"/>
        <v>0</v>
      </c>
      <c r="CB100" s="52">
        <f t="shared" si="161"/>
        <v>0</v>
      </c>
      <c r="CC100" s="52">
        <f t="shared" si="161"/>
        <v>0</v>
      </c>
      <c r="CD100" s="52">
        <f t="shared" si="161"/>
        <v>0</v>
      </c>
      <c r="CE100" s="52">
        <f t="shared" si="161"/>
        <v>0</v>
      </c>
      <c r="CF100" s="52">
        <f t="shared" si="161"/>
        <v>0</v>
      </c>
      <c r="CG100" s="52">
        <f t="shared" si="161"/>
        <v>0</v>
      </c>
      <c r="CH100" s="52">
        <f t="shared" si="161"/>
        <v>0</v>
      </c>
      <c r="CI100" s="52">
        <f t="shared" si="161"/>
        <v>0</v>
      </c>
      <c r="CJ100" s="52">
        <f t="shared" si="161"/>
        <v>0</v>
      </c>
      <c r="CK100" s="52">
        <f t="shared" si="161"/>
        <v>0</v>
      </c>
      <c r="CL100" s="52">
        <f t="shared" si="161"/>
        <v>0</v>
      </c>
      <c r="CM100" s="52">
        <f t="shared" si="161"/>
        <v>0</v>
      </c>
      <c r="CN100" s="52">
        <f t="shared" si="161"/>
        <v>0</v>
      </c>
      <c r="CO100" s="52">
        <f t="shared" si="161"/>
        <v>0</v>
      </c>
      <c r="CP100" s="52">
        <f t="shared" si="161"/>
        <v>0</v>
      </c>
      <c r="CQ100" s="52">
        <f t="shared" si="161"/>
        <v>0</v>
      </c>
      <c r="CR100" s="52">
        <f t="shared" si="161"/>
        <v>0</v>
      </c>
      <c r="CS100" s="52">
        <f t="shared" si="161"/>
        <v>0</v>
      </c>
      <c r="CT100" s="52">
        <f t="shared" si="161"/>
        <v>0</v>
      </c>
      <c r="CU100" s="52">
        <f t="shared" si="161"/>
        <v>0</v>
      </c>
      <c r="CV100" s="52">
        <f t="shared" si="161"/>
        <v>0</v>
      </c>
      <c r="CW100" s="52">
        <f t="shared" ref="CW100:DP100" si="162">CW$50*CW25</f>
        <v>0</v>
      </c>
      <c r="CX100" s="52">
        <f t="shared" si="162"/>
        <v>0</v>
      </c>
      <c r="CY100" s="52">
        <f t="shared" si="162"/>
        <v>0</v>
      </c>
      <c r="CZ100" s="52">
        <f t="shared" si="162"/>
        <v>0</v>
      </c>
      <c r="DA100" s="52">
        <f t="shared" si="162"/>
        <v>0</v>
      </c>
      <c r="DB100" s="52">
        <f t="shared" si="162"/>
        <v>0</v>
      </c>
      <c r="DC100" s="52">
        <f t="shared" si="162"/>
        <v>0</v>
      </c>
      <c r="DD100" s="52">
        <f t="shared" si="162"/>
        <v>0</v>
      </c>
      <c r="DE100" s="52">
        <f t="shared" si="162"/>
        <v>0</v>
      </c>
      <c r="DF100" s="52">
        <f t="shared" si="162"/>
        <v>0</v>
      </c>
      <c r="DG100" s="52">
        <f t="shared" si="162"/>
        <v>0</v>
      </c>
      <c r="DH100" s="52">
        <f t="shared" si="162"/>
        <v>0</v>
      </c>
      <c r="DI100" s="52">
        <f t="shared" si="162"/>
        <v>0</v>
      </c>
      <c r="DJ100" s="52">
        <f t="shared" si="162"/>
        <v>0</v>
      </c>
      <c r="DK100" s="52">
        <f t="shared" si="162"/>
        <v>0</v>
      </c>
      <c r="DL100" s="52">
        <f t="shared" si="162"/>
        <v>0</v>
      </c>
      <c r="DM100" s="52">
        <f t="shared" si="162"/>
        <v>0</v>
      </c>
      <c r="DN100" s="52">
        <f t="shared" si="162"/>
        <v>0</v>
      </c>
      <c r="DO100" s="52">
        <f t="shared" si="162"/>
        <v>0</v>
      </c>
      <c r="DP100" s="52">
        <f t="shared" si="162"/>
        <v>0</v>
      </c>
    </row>
    <row r="101" spans="1:120" x14ac:dyDescent="0.25">
      <c r="A101" s="52" t="str">
        <f t="shared" si="138"/>
        <v>02_BD</v>
      </c>
      <c r="B101" s="52" t="str">
        <f t="shared" si="138"/>
        <v>7_7_gas_diesel_oil</v>
      </c>
      <c r="C101" s="52" t="str">
        <f t="shared" si="138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39"/>
        <v>02_BD</v>
      </c>
      <c r="BL101" s="52" t="str">
        <f t="shared" si="140"/>
        <v>d_ind_cem_ccs_7_7_gas_diesel_oil</v>
      </c>
      <c r="BM101" s="52"/>
      <c r="BN101" s="52"/>
      <c r="BO101" s="52">
        <f t="shared" ref="BO101:CV101" si="163">BO$50*BO26</f>
        <v>0</v>
      </c>
      <c r="BP101" s="52">
        <f t="shared" si="163"/>
        <v>0</v>
      </c>
      <c r="BQ101" s="52">
        <f t="shared" si="163"/>
        <v>0</v>
      </c>
      <c r="BR101" s="52">
        <f t="shared" si="163"/>
        <v>0</v>
      </c>
      <c r="BS101" s="52">
        <f t="shared" si="163"/>
        <v>0</v>
      </c>
      <c r="BT101" s="52">
        <f t="shared" si="163"/>
        <v>0</v>
      </c>
      <c r="BU101" s="52">
        <f t="shared" si="163"/>
        <v>0</v>
      </c>
      <c r="BV101" s="52">
        <f t="shared" si="163"/>
        <v>0</v>
      </c>
      <c r="BW101" s="52">
        <f t="shared" si="163"/>
        <v>0</v>
      </c>
      <c r="BX101" s="52">
        <f t="shared" si="163"/>
        <v>0</v>
      </c>
      <c r="BY101" s="52">
        <f t="shared" si="163"/>
        <v>0</v>
      </c>
      <c r="BZ101" s="52">
        <f t="shared" si="163"/>
        <v>0</v>
      </c>
      <c r="CA101" s="52">
        <f t="shared" si="163"/>
        <v>0</v>
      </c>
      <c r="CB101" s="52">
        <f t="shared" si="163"/>
        <v>0</v>
      </c>
      <c r="CC101" s="52">
        <f t="shared" si="163"/>
        <v>0</v>
      </c>
      <c r="CD101" s="52">
        <f t="shared" si="163"/>
        <v>0</v>
      </c>
      <c r="CE101" s="52">
        <f t="shared" si="163"/>
        <v>0</v>
      </c>
      <c r="CF101" s="52">
        <f t="shared" si="163"/>
        <v>0</v>
      </c>
      <c r="CG101" s="52">
        <f t="shared" si="163"/>
        <v>0</v>
      </c>
      <c r="CH101" s="52">
        <f t="shared" si="163"/>
        <v>0</v>
      </c>
      <c r="CI101" s="52">
        <f t="shared" si="163"/>
        <v>0</v>
      </c>
      <c r="CJ101" s="52">
        <f t="shared" si="163"/>
        <v>0</v>
      </c>
      <c r="CK101" s="52">
        <f t="shared" si="163"/>
        <v>0</v>
      </c>
      <c r="CL101" s="52">
        <f t="shared" si="163"/>
        <v>0</v>
      </c>
      <c r="CM101" s="52">
        <f t="shared" si="163"/>
        <v>0</v>
      </c>
      <c r="CN101" s="52">
        <f t="shared" si="163"/>
        <v>0</v>
      </c>
      <c r="CO101" s="52">
        <f t="shared" si="163"/>
        <v>0</v>
      </c>
      <c r="CP101" s="52">
        <f t="shared" si="163"/>
        <v>0</v>
      </c>
      <c r="CQ101" s="52">
        <f t="shared" si="163"/>
        <v>0</v>
      </c>
      <c r="CR101" s="52">
        <f t="shared" si="163"/>
        <v>0</v>
      </c>
      <c r="CS101" s="52">
        <f t="shared" si="163"/>
        <v>0</v>
      </c>
      <c r="CT101" s="52">
        <f t="shared" si="163"/>
        <v>0</v>
      </c>
      <c r="CU101" s="52">
        <f t="shared" si="163"/>
        <v>0</v>
      </c>
      <c r="CV101" s="52">
        <f t="shared" si="163"/>
        <v>0</v>
      </c>
      <c r="CW101" s="52">
        <f t="shared" ref="CW101:DP101" si="164">CW$50*CW26</f>
        <v>0</v>
      </c>
      <c r="CX101" s="52">
        <f t="shared" si="164"/>
        <v>0</v>
      </c>
      <c r="CY101" s="52">
        <f t="shared" si="164"/>
        <v>0</v>
      </c>
      <c r="CZ101" s="52">
        <f t="shared" si="164"/>
        <v>0</v>
      </c>
      <c r="DA101" s="52">
        <f t="shared" si="164"/>
        <v>0</v>
      </c>
      <c r="DB101" s="52">
        <f t="shared" si="164"/>
        <v>0</v>
      </c>
      <c r="DC101" s="52">
        <f t="shared" si="164"/>
        <v>0</v>
      </c>
      <c r="DD101" s="52">
        <f t="shared" si="164"/>
        <v>0</v>
      </c>
      <c r="DE101" s="52">
        <f t="shared" si="164"/>
        <v>0</v>
      </c>
      <c r="DF101" s="52">
        <f t="shared" si="164"/>
        <v>0</v>
      </c>
      <c r="DG101" s="52">
        <f t="shared" si="164"/>
        <v>0</v>
      </c>
      <c r="DH101" s="52">
        <f t="shared" si="164"/>
        <v>0</v>
      </c>
      <c r="DI101" s="52">
        <f t="shared" si="164"/>
        <v>0</v>
      </c>
      <c r="DJ101" s="52">
        <f t="shared" si="164"/>
        <v>0</v>
      </c>
      <c r="DK101" s="52">
        <f t="shared" si="164"/>
        <v>0</v>
      </c>
      <c r="DL101" s="52">
        <f t="shared" si="164"/>
        <v>0</v>
      </c>
      <c r="DM101" s="52">
        <f t="shared" si="164"/>
        <v>0</v>
      </c>
      <c r="DN101" s="52">
        <f t="shared" si="164"/>
        <v>0</v>
      </c>
      <c r="DO101" s="52">
        <f t="shared" si="164"/>
        <v>0</v>
      </c>
      <c r="DP101" s="52">
        <f t="shared" si="164"/>
        <v>0</v>
      </c>
    </row>
    <row r="102" spans="1:120" x14ac:dyDescent="0.25">
      <c r="A102" s="52" t="str">
        <f t="shared" si="138"/>
        <v>02_BD</v>
      </c>
      <c r="B102" s="52" t="str">
        <f t="shared" si="138"/>
        <v>7_8_fuel_oil</v>
      </c>
      <c r="C102" s="52" t="str">
        <f t="shared" si="138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39"/>
        <v>02_BD</v>
      </c>
      <c r="BL102" s="52" t="str">
        <f t="shared" si="140"/>
        <v>d_ind_cem_ccs_7_8_fuel_oil</v>
      </c>
      <c r="BM102" s="52"/>
      <c r="BN102" s="52"/>
      <c r="BO102" s="52">
        <f t="shared" ref="BO102:CV102" si="165">BO$50*BO27</f>
        <v>0</v>
      </c>
      <c r="BP102" s="52">
        <f t="shared" si="165"/>
        <v>0</v>
      </c>
      <c r="BQ102" s="52">
        <f t="shared" si="165"/>
        <v>0</v>
      </c>
      <c r="BR102" s="52">
        <f t="shared" si="165"/>
        <v>0</v>
      </c>
      <c r="BS102" s="52">
        <f t="shared" si="165"/>
        <v>0</v>
      </c>
      <c r="BT102" s="52">
        <f t="shared" si="165"/>
        <v>0</v>
      </c>
      <c r="BU102" s="52">
        <f t="shared" si="165"/>
        <v>0</v>
      </c>
      <c r="BV102" s="52">
        <f t="shared" si="165"/>
        <v>0</v>
      </c>
      <c r="BW102" s="52">
        <f t="shared" si="165"/>
        <v>0</v>
      </c>
      <c r="BX102" s="52">
        <f t="shared" si="165"/>
        <v>0</v>
      </c>
      <c r="BY102" s="52">
        <f t="shared" si="165"/>
        <v>0</v>
      </c>
      <c r="BZ102" s="52">
        <f t="shared" si="165"/>
        <v>0</v>
      </c>
      <c r="CA102" s="52">
        <f t="shared" si="165"/>
        <v>0</v>
      </c>
      <c r="CB102" s="52">
        <f t="shared" si="165"/>
        <v>0</v>
      </c>
      <c r="CC102" s="52">
        <f t="shared" si="165"/>
        <v>0</v>
      </c>
      <c r="CD102" s="52">
        <f t="shared" si="165"/>
        <v>0</v>
      </c>
      <c r="CE102" s="52">
        <f t="shared" si="165"/>
        <v>0</v>
      </c>
      <c r="CF102" s="52">
        <f t="shared" si="165"/>
        <v>0</v>
      </c>
      <c r="CG102" s="52">
        <f t="shared" si="165"/>
        <v>0</v>
      </c>
      <c r="CH102" s="52">
        <f t="shared" si="165"/>
        <v>0</v>
      </c>
      <c r="CI102" s="52">
        <f t="shared" si="165"/>
        <v>0</v>
      </c>
      <c r="CJ102" s="52">
        <f t="shared" si="165"/>
        <v>0</v>
      </c>
      <c r="CK102" s="52">
        <f t="shared" si="165"/>
        <v>0</v>
      </c>
      <c r="CL102" s="52">
        <f t="shared" si="165"/>
        <v>0</v>
      </c>
      <c r="CM102" s="52">
        <f t="shared" si="165"/>
        <v>0</v>
      </c>
      <c r="CN102" s="52">
        <f t="shared" si="165"/>
        <v>0</v>
      </c>
      <c r="CO102" s="52">
        <f t="shared" si="165"/>
        <v>0</v>
      </c>
      <c r="CP102" s="52">
        <f t="shared" si="165"/>
        <v>0</v>
      </c>
      <c r="CQ102" s="52">
        <f t="shared" si="165"/>
        <v>0</v>
      </c>
      <c r="CR102" s="52">
        <f t="shared" si="165"/>
        <v>0</v>
      </c>
      <c r="CS102" s="52">
        <f t="shared" si="165"/>
        <v>0</v>
      </c>
      <c r="CT102" s="52">
        <f t="shared" si="165"/>
        <v>0</v>
      </c>
      <c r="CU102" s="52">
        <f t="shared" si="165"/>
        <v>0</v>
      </c>
      <c r="CV102" s="52">
        <f t="shared" si="165"/>
        <v>0</v>
      </c>
      <c r="CW102" s="52">
        <f t="shared" ref="CW102:DP102" si="166">CW$50*CW27</f>
        <v>0</v>
      </c>
      <c r="CX102" s="52">
        <f t="shared" si="166"/>
        <v>0</v>
      </c>
      <c r="CY102" s="52">
        <f t="shared" si="166"/>
        <v>0</v>
      </c>
      <c r="CZ102" s="52">
        <f t="shared" si="166"/>
        <v>0</v>
      </c>
      <c r="DA102" s="52">
        <f t="shared" si="166"/>
        <v>0</v>
      </c>
      <c r="DB102" s="52">
        <f t="shared" si="166"/>
        <v>0</v>
      </c>
      <c r="DC102" s="52">
        <f t="shared" si="166"/>
        <v>0</v>
      </c>
      <c r="DD102" s="52">
        <f t="shared" si="166"/>
        <v>0</v>
      </c>
      <c r="DE102" s="52">
        <f t="shared" si="166"/>
        <v>0</v>
      </c>
      <c r="DF102" s="52">
        <f t="shared" si="166"/>
        <v>0</v>
      </c>
      <c r="DG102" s="52">
        <f t="shared" si="166"/>
        <v>0</v>
      </c>
      <c r="DH102" s="52">
        <f t="shared" si="166"/>
        <v>0</v>
      </c>
      <c r="DI102" s="52">
        <f t="shared" si="166"/>
        <v>0</v>
      </c>
      <c r="DJ102" s="52">
        <f t="shared" si="166"/>
        <v>0</v>
      </c>
      <c r="DK102" s="52">
        <f t="shared" si="166"/>
        <v>0</v>
      </c>
      <c r="DL102" s="52">
        <f t="shared" si="166"/>
        <v>0</v>
      </c>
      <c r="DM102" s="52">
        <f t="shared" si="166"/>
        <v>0</v>
      </c>
      <c r="DN102" s="52">
        <f t="shared" si="166"/>
        <v>0</v>
      </c>
      <c r="DO102" s="52">
        <f t="shared" si="166"/>
        <v>0</v>
      </c>
      <c r="DP102" s="52">
        <f t="shared" si="166"/>
        <v>0</v>
      </c>
    </row>
    <row r="103" spans="1:120" x14ac:dyDescent="0.25">
      <c r="A103" s="52" t="str">
        <f t="shared" si="138"/>
        <v>02_BD</v>
      </c>
      <c r="B103" s="52" t="str">
        <f t="shared" si="138"/>
        <v>7_9_lpg</v>
      </c>
      <c r="C103" s="52" t="str">
        <f t="shared" si="138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39"/>
        <v>02_BD</v>
      </c>
      <c r="BL103" s="52" t="str">
        <f t="shared" si="140"/>
        <v>d_ind_cem_ccs_7_9_lpg</v>
      </c>
      <c r="BM103" s="52"/>
      <c r="BN103" s="52"/>
      <c r="BO103" s="52">
        <f t="shared" ref="BO103:CV103" si="167">BO$50*BO28</f>
        <v>0</v>
      </c>
      <c r="BP103" s="52">
        <f t="shared" si="167"/>
        <v>0</v>
      </c>
      <c r="BQ103" s="52">
        <f t="shared" si="167"/>
        <v>0</v>
      </c>
      <c r="BR103" s="52">
        <f t="shared" si="167"/>
        <v>0</v>
      </c>
      <c r="BS103" s="52">
        <f t="shared" si="167"/>
        <v>0</v>
      </c>
      <c r="BT103" s="52">
        <f t="shared" si="167"/>
        <v>0</v>
      </c>
      <c r="BU103" s="52">
        <f t="shared" si="167"/>
        <v>0</v>
      </c>
      <c r="BV103" s="52">
        <f t="shared" si="167"/>
        <v>0</v>
      </c>
      <c r="BW103" s="52">
        <f t="shared" si="167"/>
        <v>0</v>
      </c>
      <c r="BX103" s="52">
        <f t="shared" si="167"/>
        <v>0</v>
      </c>
      <c r="BY103" s="52">
        <f t="shared" si="167"/>
        <v>0</v>
      </c>
      <c r="BZ103" s="52">
        <f t="shared" si="167"/>
        <v>0</v>
      </c>
      <c r="CA103" s="52">
        <f t="shared" si="167"/>
        <v>0</v>
      </c>
      <c r="CB103" s="52">
        <f t="shared" si="167"/>
        <v>0</v>
      </c>
      <c r="CC103" s="52">
        <f t="shared" si="167"/>
        <v>0</v>
      </c>
      <c r="CD103" s="52">
        <f t="shared" si="167"/>
        <v>0</v>
      </c>
      <c r="CE103" s="52">
        <f t="shared" si="167"/>
        <v>0</v>
      </c>
      <c r="CF103" s="52">
        <f t="shared" si="167"/>
        <v>0</v>
      </c>
      <c r="CG103" s="52">
        <f t="shared" si="167"/>
        <v>0</v>
      </c>
      <c r="CH103" s="52">
        <f t="shared" si="167"/>
        <v>0</v>
      </c>
      <c r="CI103" s="52">
        <f t="shared" si="167"/>
        <v>0</v>
      </c>
      <c r="CJ103" s="52">
        <f t="shared" si="167"/>
        <v>0</v>
      </c>
      <c r="CK103" s="52">
        <f t="shared" si="167"/>
        <v>0</v>
      </c>
      <c r="CL103" s="52">
        <f t="shared" si="167"/>
        <v>0</v>
      </c>
      <c r="CM103" s="52">
        <f t="shared" si="167"/>
        <v>0</v>
      </c>
      <c r="CN103" s="52">
        <f t="shared" si="167"/>
        <v>0</v>
      </c>
      <c r="CO103" s="52">
        <f t="shared" si="167"/>
        <v>0</v>
      </c>
      <c r="CP103" s="52">
        <f t="shared" si="167"/>
        <v>0</v>
      </c>
      <c r="CQ103" s="52">
        <f t="shared" si="167"/>
        <v>0</v>
      </c>
      <c r="CR103" s="52">
        <f t="shared" si="167"/>
        <v>0</v>
      </c>
      <c r="CS103" s="52">
        <f t="shared" si="167"/>
        <v>0</v>
      </c>
      <c r="CT103" s="52">
        <f t="shared" si="167"/>
        <v>0</v>
      </c>
      <c r="CU103" s="52">
        <f t="shared" si="167"/>
        <v>0</v>
      </c>
      <c r="CV103" s="52">
        <f t="shared" si="167"/>
        <v>0</v>
      </c>
      <c r="CW103" s="52">
        <f t="shared" ref="CW103:DP103" si="168">CW$50*CW28</f>
        <v>0</v>
      </c>
      <c r="CX103" s="52">
        <f t="shared" si="168"/>
        <v>0</v>
      </c>
      <c r="CY103" s="52">
        <f t="shared" si="168"/>
        <v>0</v>
      </c>
      <c r="CZ103" s="52">
        <f t="shared" si="168"/>
        <v>0</v>
      </c>
      <c r="DA103" s="52">
        <f t="shared" si="168"/>
        <v>0</v>
      </c>
      <c r="DB103" s="52">
        <f t="shared" si="168"/>
        <v>0</v>
      </c>
      <c r="DC103" s="52">
        <f t="shared" si="168"/>
        <v>0</v>
      </c>
      <c r="DD103" s="52">
        <f t="shared" si="168"/>
        <v>0</v>
      </c>
      <c r="DE103" s="52">
        <f t="shared" si="168"/>
        <v>0</v>
      </c>
      <c r="DF103" s="52">
        <f t="shared" si="168"/>
        <v>0</v>
      </c>
      <c r="DG103" s="52">
        <f t="shared" si="168"/>
        <v>0</v>
      </c>
      <c r="DH103" s="52">
        <f t="shared" si="168"/>
        <v>0</v>
      </c>
      <c r="DI103" s="52">
        <f t="shared" si="168"/>
        <v>0</v>
      </c>
      <c r="DJ103" s="52">
        <f t="shared" si="168"/>
        <v>0</v>
      </c>
      <c r="DK103" s="52">
        <f t="shared" si="168"/>
        <v>0</v>
      </c>
      <c r="DL103" s="52">
        <f t="shared" si="168"/>
        <v>0</v>
      </c>
      <c r="DM103" s="52">
        <f t="shared" si="168"/>
        <v>0</v>
      </c>
      <c r="DN103" s="52">
        <f t="shared" si="168"/>
        <v>0</v>
      </c>
      <c r="DO103" s="52">
        <f t="shared" si="168"/>
        <v>0</v>
      </c>
      <c r="DP103" s="52">
        <f t="shared" si="168"/>
        <v>0</v>
      </c>
    </row>
    <row r="104" spans="1:120" x14ac:dyDescent="0.25">
      <c r="A104" s="52" t="str">
        <f t="shared" si="138"/>
        <v>02_BD</v>
      </c>
      <c r="B104" s="52" t="str">
        <f t="shared" si="138"/>
        <v>7_10_refinery_gas_not_liquefied</v>
      </c>
      <c r="C104" s="52" t="str">
        <f t="shared" si="138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39"/>
        <v>02_BD</v>
      </c>
      <c r="BL104" s="52" t="str">
        <f t="shared" si="140"/>
        <v>d_ind_cem_ccs_7_10_refi_gas_notliq</v>
      </c>
      <c r="BM104" s="52"/>
      <c r="BN104" s="52"/>
      <c r="BO104" s="52">
        <f t="shared" ref="BO104:CV104" si="169">BO$50*BO29</f>
        <v>0</v>
      </c>
      <c r="BP104" s="52">
        <f t="shared" si="169"/>
        <v>0</v>
      </c>
      <c r="BQ104" s="52">
        <f t="shared" si="169"/>
        <v>0</v>
      </c>
      <c r="BR104" s="52">
        <f t="shared" si="169"/>
        <v>0</v>
      </c>
      <c r="BS104" s="52">
        <f t="shared" si="169"/>
        <v>0</v>
      </c>
      <c r="BT104" s="52">
        <f t="shared" si="169"/>
        <v>0</v>
      </c>
      <c r="BU104" s="52">
        <f t="shared" si="169"/>
        <v>0</v>
      </c>
      <c r="BV104" s="52">
        <f t="shared" si="169"/>
        <v>0</v>
      </c>
      <c r="BW104" s="52">
        <f t="shared" si="169"/>
        <v>0</v>
      </c>
      <c r="BX104" s="52">
        <f t="shared" si="169"/>
        <v>0</v>
      </c>
      <c r="BY104" s="52">
        <f t="shared" si="169"/>
        <v>0</v>
      </c>
      <c r="BZ104" s="52">
        <f t="shared" si="169"/>
        <v>0</v>
      </c>
      <c r="CA104" s="52">
        <f t="shared" si="169"/>
        <v>0</v>
      </c>
      <c r="CB104" s="52">
        <f t="shared" si="169"/>
        <v>0</v>
      </c>
      <c r="CC104" s="52">
        <f t="shared" si="169"/>
        <v>0</v>
      </c>
      <c r="CD104" s="52">
        <f t="shared" si="169"/>
        <v>0</v>
      </c>
      <c r="CE104" s="52">
        <f t="shared" si="169"/>
        <v>0</v>
      </c>
      <c r="CF104" s="52">
        <f t="shared" si="169"/>
        <v>0</v>
      </c>
      <c r="CG104" s="52">
        <f t="shared" si="169"/>
        <v>0</v>
      </c>
      <c r="CH104" s="52">
        <f t="shared" si="169"/>
        <v>0</v>
      </c>
      <c r="CI104" s="52">
        <f t="shared" si="169"/>
        <v>0</v>
      </c>
      <c r="CJ104" s="52">
        <f t="shared" si="169"/>
        <v>0</v>
      </c>
      <c r="CK104" s="52">
        <f t="shared" si="169"/>
        <v>0</v>
      </c>
      <c r="CL104" s="52">
        <f t="shared" si="169"/>
        <v>0</v>
      </c>
      <c r="CM104" s="52">
        <f t="shared" si="169"/>
        <v>0</v>
      </c>
      <c r="CN104" s="52">
        <f t="shared" si="169"/>
        <v>0</v>
      </c>
      <c r="CO104" s="52">
        <f t="shared" si="169"/>
        <v>0</v>
      </c>
      <c r="CP104" s="52">
        <f t="shared" si="169"/>
        <v>0</v>
      </c>
      <c r="CQ104" s="52">
        <f t="shared" si="169"/>
        <v>0</v>
      </c>
      <c r="CR104" s="52">
        <f t="shared" si="169"/>
        <v>0</v>
      </c>
      <c r="CS104" s="52">
        <f t="shared" si="169"/>
        <v>0</v>
      </c>
      <c r="CT104" s="52">
        <f t="shared" si="169"/>
        <v>0</v>
      </c>
      <c r="CU104" s="52">
        <f t="shared" si="169"/>
        <v>0</v>
      </c>
      <c r="CV104" s="52">
        <f t="shared" si="169"/>
        <v>0</v>
      </c>
      <c r="CW104" s="52">
        <f t="shared" ref="CW104:DP104" si="170">CW$50*CW29</f>
        <v>0</v>
      </c>
      <c r="CX104" s="52">
        <f t="shared" si="170"/>
        <v>0</v>
      </c>
      <c r="CY104" s="52">
        <f t="shared" si="170"/>
        <v>0</v>
      </c>
      <c r="CZ104" s="52">
        <f t="shared" si="170"/>
        <v>0</v>
      </c>
      <c r="DA104" s="52">
        <f t="shared" si="170"/>
        <v>0</v>
      </c>
      <c r="DB104" s="52">
        <f t="shared" si="170"/>
        <v>0</v>
      </c>
      <c r="DC104" s="52">
        <f t="shared" si="170"/>
        <v>0</v>
      </c>
      <c r="DD104" s="52">
        <f t="shared" si="170"/>
        <v>0</v>
      </c>
      <c r="DE104" s="52">
        <f t="shared" si="170"/>
        <v>0</v>
      </c>
      <c r="DF104" s="52">
        <f t="shared" si="170"/>
        <v>0</v>
      </c>
      <c r="DG104" s="52">
        <f t="shared" si="170"/>
        <v>0</v>
      </c>
      <c r="DH104" s="52">
        <f t="shared" si="170"/>
        <v>0</v>
      </c>
      <c r="DI104" s="52">
        <f t="shared" si="170"/>
        <v>0</v>
      </c>
      <c r="DJ104" s="52">
        <f t="shared" si="170"/>
        <v>0</v>
      </c>
      <c r="DK104" s="52">
        <f t="shared" si="170"/>
        <v>0</v>
      </c>
      <c r="DL104" s="52">
        <f t="shared" si="170"/>
        <v>0</v>
      </c>
      <c r="DM104" s="52">
        <f t="shared" si="170"/>
        <v>0</v>
      </c>
      <c r="DN104" s="52">
        <f t="shared" si="170"/>
        <v>0</v>
      </c>
      <c r="DO104" s="52">
        <f t="shared" si="170"/>
        <v>0</v>
      </c>
      <c r="DP104" s="52">
        <f t="shared" si="170"/>
        <v>0</v>
      </c>
    </row>
    <row r="105" spans="1:120" x14ac:dyDescent="0.25">
      <c r="A105" s="52" t="str">
        <f t="shared" si="138"/>
        <v>02_BD</v>
      </c>
      <c r="B105" s="52" t="str">
        <f t="shared" si="138"/>
        <v>7_11_ethane</v>
      </c>
      <c r="C105" s="52" t="str">
        <f t="shared" si="138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39"/>
        <v>02_BD</v>
      </c>
      <c r="BL105" s="52" t="str">
        <f t="shared" si="140"/>
        <v>d_ind_cem_ccs_7_11_ethane</v>
      </c>
      <c r="BM105" s="52"/>
      <c r="BN105" s="52"/>
      <c r="BO105" s="52">
        <f t="shared" ref="BO105:CV105" si="171">BO$50*BO30</f>
        <v>0</v>
      </c>
      <c r="BP105" s="52">
        <f t="shared" si="171"/>
        <v>0</v>
      </c>
      <c r="BQ105" s="52">
        <f t="shared" si="171"/>
        <v>0</v>
      </c>
      <c r="BR105" s="52">
        <f t="shared" si="171"/>
        <v>0</v>
      </c>
      <c r="BS105" s="52">
        <f t="shared" si="171"/>
        <v>0</v>
      </c>
      <c r="BT105" s="52">
        <f t="shared" si="171"/>
        <v>0</v>
      </c>
      <c r="BU105" s="52">
        <f t="shared" si="171"/>
        <v>0</v>
      </c>
      <c r="BV105" s="52">
        <f t="shared" si="171"/>
        <v>0</v>
      </c>
      <c r="BW105" s="52">
        <f t="shared" si="171"/>
        <v>0</v>
      </c>
      <c r="BX105" s="52">
        <f t="shared" si="171"/>
        <v>0</v>
      </c>
      <c r="BY105" s="52">
        <f t="shared" si="171"/>
        <v>0</v>
      </c>
      <c r="BZ105" s="52">
        <f t="shared" si="171"/>
        <v>0</v>
      </c>
      <c r="CA105" s="52">
        <f t="shared" si="171"/>
        <v>0</v>
      </c>
      <c r="CB105" s="52">
        <f t="shared" si="171"/>
        <v>0</v>
      </c>
      <c r="CC105" s="52">
        <f t="shared" si="171"/>
        <v>0</v>
      </c>
      <c r="CD105" s="52">
        <f t="shared" si="171"/>
        <v>0</v>
      </c>
      <c r="CE105" s="52">
        <f t="shared" si="171"/>
        <v>0</v>
      </c>
      <c r="CF105" s="52">
        <f t="shared" si="171"/>
        <v>0</v>
      </c>
      <c r="CG105" s="52">
        <f t="shared" si="171"/>
        <v>0</v>
      </c>
      <c r="CH105" s="52">
        <f t="shared" si="171"/>
        <v>0</v>
      </c>
      <c r="CI105" s="52">
        <f t="shared" si="171"/>
        <v>0</v>
      </c>
      <c r="CJ105" s="52">
        <f t="shared" si="171"/>
        <v>0</v>
      </c>
      <c r="CK105" s="52">
        <f t="shared" si="171"/>
        <v>0</v>
      </c>
      <c r="CL105" s="52">
        <f t="shared" si="171"/>
        <v>0</v>
      </c>
      <c r="CM105" s="52">
        <f t="shared" si="171"/>
        <v>0</v>
      </c>
      <c r="CN105" s="52">
        <f t="shared" si="171"/>
        <v>0</v>
      </c>
      <c r="CO105" s="52">
        <f t="shared" si="171"/>
        <v>0</v>
      </c>
      <c r="CP105" s="52">
        <f t="shared" si="171"/>
        <v>0</v>
      </c>
      <c r="CQ105" s="52">
        <f t="shared" si="171"/>
        <v>0</v>
      </c>
      <c r="CR105" s="52">
        <f t="shared" si="171"/>
        <v>0</v>
      </c>
      <c r="CS105" s="52">
        <f t="shared" si="171"/>
        <v>0</v>
      </c>
      <c r="CT105" s="52">
        <f t="shared" si="171"/>
        <v>0</v>
      </c>
      <c r="CU105" s="52">
        <f t="shared" si="171"/>
        <v>0</v>
      </c>
      <c r="CV105" s="52">
        <f t="shared" si="171"/>
        <v>0</v>
      </c>
      <c r="CW105" s="52">
        <f t="shared" ref="CW105:DP105" si="172">CW$50*CW30</f>
        <v>0</v>
      </c>
      <c r="CX105" s="52">
        <f t="shared" si="172"/>
        <v>0</v>
      </c>
      <c r="CY105" s="52">
        <f t="shared" si="172"/>
        <v>0</v>
      </c>
      <c r="CZ105" s="52">
        <f t="shared" si="172"/>
        <v>0</v>
      </c>
      <c r="DA105" s="52">
        <f t="shared" si="172"/>
        <v>0</v>
      </c>
      <c r="DB105" s="52">
        <f t="shared" si="172"/>
        <v>0</v>
      </c>
      <c r="DC105" s="52">
        <f t="shared" si="172"/>
        <v>0</v>
      </c>
      <c r="DD105" s="52">
        <f t="shared" si="172"/>
        <v>0</v>
      </c>
      <c r="DE105" s="52">
        <f t="shared" si="172"/>
        <v>0</v>
      </c>
      <c r="DF105" s="52">
        <f t="shared" si="172"/>
        <v>0</v>
      </c>
      <c r="DG105" s="52">
        <f t="shared" si="172"/>
        <v>0</v>
      </c>
      <c r="DH105" s="52">
        <f t="shared" si="172"/>
        <v>0</v>
      </c>
      <c r="DI105" s="52">
        <f t="shared" si="172"/>
        <v>0</v>
      </c>
      <c r="DJ105" s="52">
        <f t="shared" si="172"/>
        <v>0</v>
      </c>
      <c r="DK105" s="52">
        <f t="shared" si="172"/>
        <v>0</v>
      </c>
      <c r="DL105" s="52">
        <f t="shared" si="172"/>
        <v>0</v>
      </c>
      <c r="DM105" s="52">
        <f t="shared" si="172"/>
        <v>0</v>
      </c>
      <c r="DN105" s="52">
        <f t="shared" si="172"/>
        <v>0</v>
      </c>
      <c r="DO105" s="52">
        <f t="shared" si="172"/>
        <v>0</v>
      </c>
      <c r="DP105" s="52">
        <f t="shared" si="172"/>
        <v>0</v>
      </c>
    </row>
    <row r="106" spans="1:120" x14ac:dyDescent="0.25">
      <c r="A106" s="52" t="str">
        <f t="shared" si="138"/>
        <v>02_BD</v>
      </c>
      <c r="B106" s="52" t="str">
        <f t="shared" si="138"/>
        <v>7_x_other_petroleum_products</v>
      </c>
      <c r="C106" s="52" t="str">
        <f t="shared" si="138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39"/>
        <v>02_BD</v>
      </c>
      <c r="BL106" s="52" t="str">
        <f t="shared" si="140"/>
        <v>d_ind_cem_ccs_7_x_other_petrol_prod</v>
      </c>
      <c r="BM106" s="52"/>
      <c r="BN106" s="52"/>
      <c r="BO106" s="52">
        <f t="shared" ref="BO106:CV106" si="173">BO$50*BO31</f>
        <v>0</v>
      </c>
      <c r="BP106" s="52">
        <f t="shared" si="173"/>
        <v>0</v>
      </c>
      <c r="BQ106" s="52">
        <f t="shared" si="173"/>
        <v>0</v>
      </c>
      <c r="BR106" s="52">
        <f t="shared" si="173"/>
        <v>0</v>
      </c>
      <c r="BS106" s="52">
        <f t="shared" si="173"/>
        <v>0</v>
      </c>
      <c r="BT106" s="52">
        <f t="shared" si="173"/>
        <v>0</v>
      </c>
      <c r="BU106" s="52">
        <f t="shared" si="173"/>
        <v>0</v>
      </c>
      <c r="BV106" s="52">
        <f t="shared" si="173"/>
        <v>0</v>
      </c>
      <c r="BW106" s="52">
        <f t="shared" si="173"/>
        <v>0</v>
      </c>
      <c r="BX106" s="52">
        <f t="shared" si="173"/>
        <v>0</v>
      </c>
      <c r="BY106" s="52">
        <f t="shared" si="173"/>
        <v>0</v>
      </c>
      <c r="BZ106" s="52">
        <f t="shared" si="173"/>
        <v>0</v>
      </c>
      <c r="CA106" s="52">
        <f t="shared" si="173"/>
        <v>0</v>
      </c>
      <c r="CB106" s="52">
        <f t="shared" si="173"/>
        <v>0</v>
      </c>
      <c r="CC106" s="52">
        <f t="shared" si="173"/>
        <v>0</v>
      </c>
      <c r="CD106" s="52">
        <f t="shared" si="173"/>
        <v>0</v>
      </c>
      <c r="CE106" s="52">
        <f t="shared" si="173"/>
        <v>0</v>
      </c>
      <c r="CF106" s="52">
        <f t="shared" si="173"/>
        <v>0</v>
      </c>
      <c r="CG106" s="52">
        <f t="shared" si="173"/>
        <v>0</v>
      </c>
      <c r="CH106" s="52">
        <f t="shared" si="173"/>
        <v>0</v>
      </c>
      <c r="CI106" s="52">
        <f t="shared" si="173"/>
        <v>0</v>
      </c>
      <c r="CJ106" s="52">
        <f t="shared" si="173"/>
        <v>0</v>
      </c>
      <c r="CK106" s="52">
        <f t="shared" si="173"/>
        <v>0</v>
      </c>
      <c r="CL106" s="52">
        <f t="shared" si="173"/>
        <v>0</v>
      </c>
      <c r="CM106" s="52">
        <f t="shared" si="173"/>
        <v>0</v>
      </c>
      <c r="CN106" s="52">
        <f t="shared" si="173"/>
        <v>0</v>
      </c>
      <c r="CO106" s="52">
        <f t="shared" si="173"/>
        <v>0</v>
      </c>
      <c r="CP106" s="52">
        <f t="shared" si="173"/>
        <v>0</v>
      </c>
      <c r="CQ106" s="52">
        <f t="shared" si="173"/>
        <v>0</v>
      </c>
      <c r="CR106" s="52">
        <f t="shared" si="173"/>
        <v>0</v>
      </c>
      <c r="CS106" s="52">
        <f t="shared" si="173"/>
        <v>0</v>
      </c>
      <c r="CT106" s="52">
        <f t="shared" si="173"/>
        <v>0</v>
      </c>
      <c r="CU106" s="52">
        <f t="shared" si="173"/>
        <v>0</v>
      </c>
      <c r="CV106" s="52">
        <f t="shared" si="173"/>
        <v>0</v>
      </c>
      <c r="CW106" s="52">
        <f t="shared" ref="CW106:DP106" si="174">CW$50*CW31</f>
        <v>0</v>
      </c>
      <c r="CX106" s="52">
        <f t="shared" si="174"/>
        <v>0</v>
      </c>
      <c r="CY106" s="52">
        <f t="shared" si="174"/>
        <v>0</v>
      </c>
      <c r="CZ106" s="52">
        <f t="shared" si="174"/>
        <v>0</v>
      </c>
      <c r="DA106" s="52">
        <f t="shared" si="174"/>
        <v>0</v>
      </c>
      <c r="DB106" s="52">
        <f t="shared" si="174"/>
        <v>0</v>
      </c>
      <c r="DC106" s="52">
        <f t="shared" si="174"/>
        <v>0</v>
      </c>
      <c r="DD106" s="52">
        <f t="shared" si="174"/>
        <v>0</v>
      </c>
      <c r="DE106" s="52">
        <f t="shared" si="174"/>
        <v>0</v>
      </c>
      <c r="DF106" s="52">
        <f t="shared" si="174"/>
        <v>0</v>
      </c>
      <c r="DG106" s="52">
        <f t="shared" si="174"/>
        <v>0</v>
      </c>
      <c r="DH106" s="52">
        <f t="shared" si="174"/>
        <v>0</v>
      </c>
      <c r="DI106" s="52">
        <f t="shared" si="174"/>
        <v>0</v>
      </c>
      <c r="DJ106" s="52">
        <f t="shared" si="174"/>
        <v>0</v>
      </c>
      <c r="DK106" s="52">
        <f t="shared" si="174"/>
        <v>0</v>
      </c>
      <c r="DL106" s="52">
        <f t="shared" si="174"/>
        <v>0</v>
      </c>
      <c r="DM106" s="52">
        <f t="shared" si="174"/>
        <v>0</v>
      </c>
      <c r="DN106" s="52">
        <f t="shared" si="174"/>
        <v>0</v>
      </c>
      <c r="DO106" s="52">
        <f t="shared" si="174"/>
        <v>0</v>
      </c>
      <c r="DP106" s="52">
        <f t="shared" si="174"/>
        <v>0</v>
      </c>
    </row>
    <row r="107" spans="1:120" x14ac:dyDescent="0.25">
      <c r="A107" s="52" t="str">
        <f t="shared" si="138"/>
        <v>02_BD</v>
      </c>
      <c r="B107" s="52" t="str">
        <f t="shared" si="138"/>
        <v>8_1_natural_gas</v>
      </c>
      <c r="C107" s="52" t="str">
        <f t="shared" si="138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39"/>
        <v>02_BD</v>
      </c>
      <c r="BL107" s="52" t="str">
        <f t="shared" si="140"/>
        <v>d_ind_cem_ccs_8_1_natural_gas</v>
      </c>
      <c r="BM107" s="52"/>
      <c r="BN107" s="52"/>
      <c r="BO107" s="52">
        <f t="shared" ref="BO107:CV107" si="175">BO$50*BO32</f>
        <v>0</v>
      </c>
      <c r="BP107" s="52">
        <f t="shared" si="175"/>
        <v>0</v>
      </c>
      <c r="BQ107" s="52">
        <f t="shared" si="175"/>
        <v>0</v>
      </c>
      <c r="BR107" s="52">
        <f t="shared" si="175"/>
        <v>0</v>
      </c>
      <c r="BS107" s="52">
        <f t="shared" si="175"/>
        <v>0</v>
      </c>
      <c r="BT107" s="52">
        <f t="shared" si="175"/>
        <v>0</v>
      </c>
      <c r="BU107" s="52">
        <f t="shared" si="175"/>
        <v>0</v>
      </c>
      <c r="BV107" s="52">
        <f t="shared" si="175"/>
        <v>0</v>
      </c>
      <c r="BW107" s="52">
        <f t="shared" si="175"/>
        <v>0</v>
      </c>
      <c r="BX107" s="52">
        <f t="shared" si="175"/>
        <v>0</v>
      </c>
      <c r="BY107" s="52">
        <f t="shared" si="175"/>
        <v>0</v>
      </c>
      <c r="BZ107" s="52">
        <f t="shared" si="175"/>
        <v>0</v>
      </c>
      <c r="CA107" s="52">
        <f t="shared" si="175"/>
        <v>0</v>
      </c>
      <c r="CB107" s="52">
        <f t="shared" si="175"/>
        <v>0</v>
      </c>
      <c r="CC107" s="52">
        <f t="shared" si="175"/>
        <v>0</v>
      </c>
      <c r="CD107" s="52">
        <f t="shared" si="175"/>
        <v>0</v>
      </c>
      <c r="CE107" s="52">
        <f t="shared" si="175"/>
        <v>0</v>
      </c>
      <c r="CF107" s="52">
        <f t="shared" si="175"/>
        <v>0</v>
      </c>
      <c r="CG107" s="52">
        <f t="shared" si="175"/>
        <v>0</v>
      </c>
      <c r="CH107" s="52">
        <f t="shared" si="175"/>
        <v>0</v>
      </c>
      <c r="CI107" s="52">
        <f t="shared" si="175"/>
        <v>0</v>
      </c>
      <c r="CJ107" s="52">
        <f t="shared" si="175"/>
        <v>0</v>
      </c>
      <c r="CK107" s="52">
        <f t="shared" si="175"/>
        <v>0</v>
      </c>
      <c r="CL107" s="52">
        <f t="shared" si="175"/>
        <v>0</v>
      </c>
      <c r="CM107" s="52">
        <f t="shared" si="175"/>
        <v>0</v>
      </c>
      <c r="CN107" s="52">
        <f t="shared" si="175"/>
        <v>0</v>
      </c>
      <c r="CO107" s="52">
        <f t="shared" si="175"/>
        <v>0</v>
      </c>
      <c r="CP107" s="52">
        <f t="shared" si="175"/>
        <v>0</v>
      </c>
      <c r="CQ107" s="52">
        <f t="shared" si="175"/>
        <v>0</v>
      </c>
      <c r="CR107" s="52">
        <f t="shared" si="175"/>
        <v>0</v>
      </c>
      <c r="CS107" s="52">
        <f t="shared" si="175"/>
        <v>0</v>
      </c>
      <c r="CT107" s="52">
        <f t="shared" si="175"/>
        <v>0</v>
      </c>
      <c r="CU107" s="52">
        <f t="shared" si="175"/>
        <v>0</v>
      </c>
      <c r="CV107" s="52">
        <f t="shared" si="175"/>
        <v>0</v>
      </c>
      <c r="CW107" s="52">
        <f t="shared" ref="CW107:DP107" si="176">CW$50*CW32</f>
        <v>0</v>
      </c>
      <c r="CX107" s="52">
        <f t="shared" si="176"/>
        <v>0</v>
      </c>
      <c r="CY107" s="52">
        <f t="shared" si="176"/>
        <v>0</v>
      </c>
      <c r="CZ107" s="52">
        <f t="shared" si="176"/>
        <v>0</v>
      </c>
      <c r="DA107" s="52">
        <f t="shared" si="176"/>
        <v>0</v>
      </c>
      <c r="DB107" s="52">
        <f t="shared" si="176"/>
        <v>0</v>
      </c>
      <c r="DC107" s="52">
        <f t="shared" si="176"/>
        <v>0</v>
      </c>
      <c r="DD107" s="52">
        <f t="shared" si="176"/>
        <v>0</v>
      </c>
      <c r="DE107" s="52">
        <f t="shared" si="176"/>
        <v>0</v>
      </c>
      <c r="DF107" s="52">
        <f t="shared" si="176"/>
        <v>0</v>
      </c>
      <c r="DG107" s="52">
        <f t="shared" si="176"/>
        <v>0</v>
      </c>
      <c r="DH107" s="52">
        <f t="shared" si="176"/>
        <v>0</v>
      </c>
      <c r="DI107" s="52">
        <f t="shared" si="176"/>
        <v>0</v>
      </c>
      <c r="DJ107" s="52">
        <f t="shared" si="176"/>
        <v>0</v>
      </c>
      <c r="DK107" s="52">
        <f t="shared" si="176"/>
        <v>0</v>
      </c>
      <c r="DL107" s="52">
        <f t="shared" si="176"/>
        <v>0</v>
      </c>
      <c r="DM107" s="52">
        <f t="shared" si="176"/>
        <v>0</v>
      </c>
      <c r="DN107" s="52">
        <f t="shared" si="176"/>
        <v>0</v>
      </c>
      <c r="DO107" s="52">
        <f t="shared" si="176"/>
        <v>0</v>
      </c>
      <c r="DP107" s="52">
        <f t="shared" si="176"/>
        <v>0</v>
      </c>
    </row>
    <row r="108" spans="1:120" x14ac:dyDescent="0.25">
      <c r="A108" s="52" t="str">
        <f t="shared" si="138"/>
        <v>02_BD</v>
      </c>
      <c r="B108" s="52" t="str">
        <f t="shared" si="138"/>
        <v>15_1_fuelwood_and_woodwaste</v>
      </c>
      <c r="C108" s="52" t="str">
        <f t="shared" si="138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39"/>
        <v>02_BD</v>
      </c>
      <c r="BL108" s="52" t="str">
        <f t="shared" si="140"/>
        <v>d_ind_cem_ccs_15_1_fwood_wwaste</v>
      </c>
      <c r="BM108" s="52"/>
      <c r="BN108" s="52"/>
      <c r="BO108" s="52">
        <f t="shared" ref="BO108:CV108" si="177">BO$50*BO33</f>
        <v>0</v>
      </c>
      <c r="BP108" s="52">
        <f t="shared" si="177"/>
        <v>0</v>
      </c>
      <c r="BQ108" s="52">
        <f t="shared" si="177"/>
        <v>0</v>
      </c>
      <c r="BR108" s="52">
        <f t="shared" si="177"/>
        <v>0</v>
      </c>
      <c r="BS108" s="52">
        <f t="shared" si="177"/>
        <v>0</v>
      </c>
      <c r="BT108" s="52">
        <f t="shared" si="177"/>
        <v>0</v>
      </c>
      <c r="BU108" s="52">
        <f t="shared" si="177"/>
        <v>0</v>
      </c>
      <c r="BV108" s="52">
        <f t="shared" si="177"/>
        <v>0</v>
      </c>
      <c r="BW108" s="52">
        <f t="shared" si="177"/>
        <v>0</v>
      </c>
      <c r="BX108" s="52">
        <f t="shared" si="177"/>
        <v>0</v>
      </c>
      <c r="BY108" s="52">
        <f t="shared" si="177"/>
        <v>0</v>
      </c>
      <c r="BZ108" s="52">
        <f t="shared" si="177"/>
        <v>0</v>
      </c>
      <c r="CA108" s="52">
        <f t="shared" si="177"/>
        <v>0</v>
      </c>
      <c r="CB108" s="52">
        <f t="shared" si="177"/>
        <v>0</v>
      </c>
      <c r="CC108" s="52">
        <f t="shared" si="177"/>
        <v>0</v>
      </c>
      <c r="CD108" s="52">
        <f t="shared" si="177"/>
        <v>0</v>
      </c>
      <c r="CE108" s="52">
        <f t="shared" si="177"/>
        <v>0</v>
      </c>
      <c r="CF108" s="52">
        <f t="shared" si="177"/>
        <v>0</v>
      </c>
      <c r="CG108" s="52">
        <f t="shared" si="177"/>
        <v>0</v>
      </c>
      <c r="CH108" s="52">
        <f t="shared" si="177"/>
        <v>0</v>
      </c>
      <c r="CI108" s="52">
        <f t="shared" si="177"/>
        <v>0</v>
      </c>
      <c r="CJ108" s="52">
        <f t="shared" si="177"/>
        <v>0</v>
      </c>
      <c r="CK108" s="52">
        <f t="shared" si="177"/>
        <v>0</v>
      </c>
      <c r="CL108" s="52">
        <f t="shared" si="177"/>
        <v>0</v>
      </c>
      <c r="CM108" s="52">
        <f t="shared" si="177"/>
        <v>0</v>
      </c>
      <c r="CN108" s="52">
        <f t="shared" si="177"/>
        <v>0</v>
      </c>
      <c r="CO108" s="52">
        <f t="shared" si="177"/>
        <v>0</v>
      </c>
      <c r="CP108" s="52">
        <f t="shared" si="177"/>
        <v>0</v>
      </c>
      <c r="CQ108" s="52">
        <f t="shared" si="177"/>
        <v>0</v>
      </c>
      <c r="CR108" s="52">
        <f t="shared" si="177"/>
        <v>0</v>
      </c>
      <c r="CS108" s="52">
        <f t="shared" si="177"/>
        <v>0</v>
      </c>
      <c r="CT108" s="52">
        <f t="shared" si="177"/>
        <v>0</v>
      </c>
      <c r="CU108" s="52">
        <f t="shared" si="177"/>
        <v>0</v>
      </c>
      <c r="CV108" s="52">
        <f t="shared" si="177"/>
        <v>0</v>
      </c>
      <c r="CW108" s="52">
        <f t="shared" ref="CW108:DP108" si="178">CW$50*CW33</f>
        <v>0</v>
      </c>
      <c r="CX108" s="52">
        <f t="shared" si="178"/>
        <v>0</v>
      </c>
      <c r="CY108" s="52">
        <f t="shared" si="178"/>
        <v>0</v>
      </c>
      <c r="CZ108" s="52">
        <f t="shared" si="178"/>
        <v>0</v>
      </c>
      <c r="DA108" s="52">
        <f t="shared" si="178"/>
        <v>0</v>
      </c>
      <c r="DB108" s="52">
        <f t="shared" si="178"/>
        <v>0</v>
      </c>
      <c r="DC108" s="52">
        <f t="shared" si="178"/>
        <v>0</v>
      </c>
      <c r="DD108" s="52">
        <f t="shared" si="178"/>
        <v>0</v>
      </c>
      <c r="DE108" s="52">
        <f t="shared" si="178"/>
        <v>0</v>
      </c>
      <c r="DF108" s="52">
        <f t="shared" si="178"/>
        <v>0</v>
      </c>
      <c r="DG108" s="52">
        <f t="shared" si="178"/>
        <v>0</v>
      </c>
      <c r="DH108" s="52">
        <f t="shared" si="178"/>
        <v>0</v>
      </c>
      <c r="DI108" s="52">
        <f t="shared" si="178"/>
        <v>0</v>
      </c>
      <c r="DJ108" s="52">
        <f t="shared" si="178"/>
        <v>0</v>
      </c>
      <c r="DK108" s="52">
        <f t="shared" si="178"/>
        <v>0</v>
      </c>
      <c r="DL108" s="52">
        <f t="shared" si="178"/>
        <v>0</v>
      </c>
      <c r="DM108" s="52">
        <f t="shared" si="178"/>
        <v>0</v>
      </c>
      <c r="DN108" s="52">
        <f t="shared" si="178"/>
        <v>0</v>
      </c>
      <c r="DO108" s="52">
        <f t="shared" si="178"/>
        <v>0</v>
      </c>
      <c r="DP108" s="52">
        <f t="shared" si="178"/>
        <v>0</v>
      </c>
    </row>
    <row r="109" spans="1:120" x14ac:dyDescent="0.25">
      <c r="A109" s="52" t="str">
        <f t="shared" si="138"/>
        <v>02_BD</v>
      </c>
      <c r="B109" s="52" t="str">
        <f t="shared" si="138"/>
        <v>15_2_bagasse</v>
      </c>
      <c r="C109" s="52" t="str">
        <f t="shared" si="138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39"/>
        <v>02_BD</v>
      </c>
      <c r="BL109" s="52" t="str">
        <f t="shared" si="140"/>
        <v>d_ind_cem_ccs_15_2_bagasse</v>
      </c>
      <c r="BM109" s="52"/>
      <c r="BN109" s="52"/>
      <c r="BO109" s="52">
        <f t="shared" ref="BO109:CV109" si="179">BO$50*BO34</f>
        <v>0</v>
      </c>
      <c r="BP109" s="52">
        <f t="shared" si="179"/>
        <v>0</v>
      </c>
      <c r="BQ109" s="52">
        <f t="shared" si="179"/>
        <v>0</v>
      </c>
      <c r="BR109" s="52">
        <f t="shared" si="179"/>
        <v>0</v>
      </c>
      <c r="BS109" s="52">
        <f t="shared" si="179"/>
        <v>0</v>
      </c>
      <c r="BT109" s="52">
        <f t="shared" si="179"/>
        <v>0</v>
      </c>
      <c r="BU109" s="52">
        <f t="shared" si="179"/>
        <v>0</v>
      </c>
      <c r="BV109" s="52">
        <f t="shared" si="179"/>
        <v>0</v>
      </c>
      <c r="BW109" s="52">
        <f t="shared" si="179"/>
        <v>0</v>
      </c>
      <c r="BX109" s="52">
        <f t="shared" si="179"/>
        <v>0</v>
      </c>
      <c r="BY109" s="52">
        <f t="shared" si="179"/>
        <v>0</v>
      </c>
      <c r="BZ109" s="52">
        <f t="shared" si="179"/>
        <v>0</v>
      </c>
      <c r="CA109" s="52">
        <f t="shared" si="179"/>
        <v>0</v>
      </c>
      <c r="CB109" s="52">
        <f t="shared" si="179"/>
        <v>0</v>
      </c>
      <c r="CC109" s="52">
        <f t="shared" si="179"/>
        <v>0</v>
      </c>
      <c r="CD109" s="52">
        <f t="shared" si="179"/>
        <v>0</v>
      </c>
      <c r="CE109" s="52">
        <f t="shared" si="179"/>
        <v>0</v>
      </c>
      <c r="CF109" s="52">
        <f t="shared" si="179"/>
        <v>0</v>
      </c>
      <c r="CG109" s="52">
        <f t="shared" si="179"/>
        <v>0</v>
      </c>
      <c r="CH109" s="52">
        <f t="shared" si="179"/>
        <v>0</v>
      </c>
      <c r="CI109" s="52">
        <f t="shared" si="179"/>
        <v>0</v>
      </c>
      <c r="CJ109" s="52">
        <f t="shared" si="179"/>
        <v>0</v>
      </c>
      <c r="CK109" s="52">
        <f t="shared" si="179"/>
        <v>0</v>
      </c>
      <c r="CL109" s="52">
        <f t="shared" si="179"/>
        <v>0</v>
      </c>
      <c r="CM109" s="52">
        <f t="shared" si="179"/>
        <v>0</v>
      </c>
      <c r="CN109" s="52">
        <f t="shared" si="179"/>
        <v>0</v>
      </c>
      <c r="CO109" s="52">
        <f t="shared" si="179"/>
        <v>0</v>
      </c>
      <c r="CP109" s="52">
        <f t="shared" si="179"/>
        <v>0</v>
      </c>
      <c r="CQ109" s="52">
        <f t="shared" si="179"/>
        <v>0</v>
      </c>
      <c r="CR109" s="52">
        <f t="shared" si="179"/>
        <v>0</v>
      </c>
      <c r="CS109" s="52">
        <f t="shared" si="179"/>
        <v>0</v>
      </c>
      <c r="CT109" s="52">
        <f t="shared" si="179"/>
        <v>0</v>
      </c>
      <c r="CU109" s="52">
        <f t="shared" si="179"/>
        <v>0</v>
      </c>
      <c r="CV109" s="52">
        <f t="shared" si="179"/>
        <v>0</v>
      </c>
      <c r="CW109" s="52">
        <f t="shared" ref="CW109:DP109" si="180">CW$50*CW34</f>
        <v>0</v>
      </c>
      <c r="CX109" s="52">
        <f t="shared" si="180"/>
        <v>0</v>
      </c>
      <c r="CY109" s="52">
        <f t="shared" si="180"/>
        <v>0</v>
      </c>
      <c r="CZ109" s="52">
        <f t="shared" si="180"/>
        <v>0</v>
      </c>
      <c r="DA109" s="52">
        <f t="shared" si="180"/>
        <v>0</v>
      </c>
      <c r="DB109" s="52">
        <f t="shared" si="180"/>
        <v>0</v>
      </c>
      <c r="DC109" s="52">
        <f t="shared" si="180"/>
        <v>0</v>
      </c>
      <c r="DD109" s="52">
        <f t="shared" si="180"/>
        <v>0</v>
      </c>
      <c r="DE109" s="52">
        <f t="shared" si="180"/>
        <v>0</v>
      </c>
      <c r="DF109" s="52">
        <f t="shared" si="180"/>
        <v>0</v>
      </c>
      <c r="DG109" s="52">
        <f t="shared" si="180"/>
        <v>0</v>
      </c>
      <c r="DH109" s="52">
        <f t="shared" si="180"/>
        <v>0</v>
      </c>
      <c r="DI109" s="52">
        <f t="shared" si="180"/>
        <v>0</v>
      </c>
      <c r="DJ109" s="52">
        <f t="shared" si="180"/>
        <v>0</v>
      </c>
      <c r="DK109" s="52">
        <f t="shared" si="180"/>
        <v>0</v>
      </c>
      <c r="DL109" s="52">
        <f t="shared" si="180"/>
        <v>0</v>
      </c>
      <c r="DM109" s="52">
        <f t="shared" si="180"/>
        <v>0</v>
      </c>
      <c r="DN109" s="52">
        <f t="shared" si="180"/>
        <v>0</v>
      </c>
      <c r="DO109" s="52">
        <f t="shared" si="180"/>
        <v>0</v>
      </c>
      <c r="DP109" s="52">
        <f t="shared" si="180"/>
        <v>0</v>
      </c>
    </row>
    <row r="110" spans="1:120" x14ac:dyDescent="0.25">
      <c r="A110" s="52" t="str">
        <f t="shared" si="138"/>
        <v>02_BD</v>
      </c>
      <c r="B110" s="52" t="str">
        <f t="shared" si="138"/>
        <v>15_3_charcoal</v>
      </c>
      <c r="C110" s="52" t="str">
        <f t="shared" si="138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39"/>
        <v>02_BD</v>
      </c>
      <c r="BL110" s="52" t="str">
        <f t="shared" si="140"/>
        <v>d_ind_cem_ccs_15_3_charcoal</v>
      </c>
      <c r="BM110" s="52"/>
      <c r="BN110" s="52"/>
      <c r="BO110" s="52">
        <f t="shared" ref="BO110:CV110" si="181">BO$50*BO35</f>
        <v>0</v>
      </c>
      <c r="BP110" s="52">
        <f t="shared" si="181"/>
        <v>0</v>
      </c>
      <c r="BQ110" s="52">
        <f t="shared" si="181"/>
        <v>0</v>
      </c>
      <c r="BR110" s="52">
        <f t="shared" si="181"/>
        <v>0</v>
      </c>
      <c r="BS110" s="52">
        <f t="shared" si="181"/>
        <v>0</v>
      </c>
      <c r="BT110" s="52">
        <f t="shared" si="181"/>
        <v>0</v>
      </c>
      <c r="BU110" s="52">
        <f t="shared" si="181"/>
        <v>0</v>
      </c>
      <c r="BV110" s="52">
        <f t="shared" si="181"/>
        <v>0</v>
      </c>
      <c r="BW110" s="52">
        <f t="shared" si="181"/>
        <v>0</v>
      </c>
      <c r="BX110" s="52">
        <f t="shared" si="181"/>
        <v>0</v>
      </c>
      <c r="BY110" s="52">
        <f t="shared" si="181"/>
        <v>0</v>
      </c>
      <c r="BZ110" s="52">
        <f t="shared" si="181"/>
        <v>0</v>
      </c>
      <c r="CA110" s="52">
        <f t="shared" si="181"/>
        <v>0</v>
      </c>
      <c r="CB110" s="52">
        <f t="shared" si="181"/>
        <v>0</v>
      </c>
      <c r="CC110" s="52">
        <f t="shared" si="181"/>
        <v>0</v>
      </c>
      <c r="CD110" s="52">
        <f t="shared" si="181"/>
        <v>0</v>
      </c>
      <c r="CE110" s="52">
        <f t="shared" si="181"/>
        <v>0</v>
      </c>
      <c r="CF110" s="52">
        <f t="shared" si="181"/>
        <v>0</v>
      </c>
      <c r="CG110" s="52">
        <f t="shared" si="181"/>
        <v>0</v>
      </c>
      <c r="CH110" s="52">
        <f t="shared" si="181"/>
        <v>0</v>
      </c>
      <c r="CI110" s="52">
        <f t="shared" si="181"/>
        <v>0</v>
      </c>
      <c r="CJ110" s="52">
        <f t="shared" si="181"/>
        <v>0</v>
      </c>
      <c r="CK110" s="52">
        <f t="shared" si="181"/>
        <v>0</v>
      </c>
      <c r="CL110" s="52">
        <f t="shared" si="181"/>
        <v>0</v>
      </c>
      <c r="CM110" s="52">
        <f t="shared" si="181"/>
        <v>0</v>
      </c>
      <c r="CN110" s="52">
        <f t="shared" si="181"/>
        <v>0</v>
      </c>
      <c r="CO110" s="52">
        <f t="shared" si="181"/>
        <v>0</v>
      </c>
      <c r="CP110" s="52">
        <f t="shared" si="181"/>
        <v>0</v>
      </c>
      <c r="CQ110" s="52">
        <f t="shared" si="181"/>
        <v>0</v>
      </c>
      <c r="CR110" s="52">
        <f t="shared" si="181"/>
        <v>0</v>
      </c>
      <c r="CS110" s="52">
        <f t="shared" si="181"/>
        <v>0</v>
      </c>
      <c r="CT110" s="52">
        <f t="shared" si="181"/>
        <v>0</v>
      </c>
      <c r="CU110" s="52">
        <f t="shared" si="181"/>
        <v>0</v>
      </c>
      <c r="CV110" s="52">
        <f t="shared" si="181"/>
        <v>0</v>
      </c>
      <c r="CW110" s="52">
        <f t="shared" ref="CW110:DP110" si="182">CW$50*CW35</f>
        <v>0</v>
      </c>
      <c r="CX110" s="52">
        <f t="shared" si="182"/>
        <v>0</v>
      </c>
      <c r="CY110" s="52">
        <f t="shared" si="182"/>
        <v>0</v>
      </c>
      <c r="CZ110" s="52">
        <f t="shared" si="182"/>
        <v>0</v>
      </c>
      <c r="DA110" s="52">
        <f t="shared" si="182"/>
        <v>0</v>
      </c>
      <c r="DB110" s="52">
        <f t="shared" si="182"/>
        <v>0</v>
      </c>
      <c r="DC110" s="52">
        <f t="shared" si="182"/>
        <v>0</v>
      </c>
      <c r="DD110" s="52">
        <f t="shared" si="182"/>
        <v>0</v>
      </c>
      <c r="DE110" s="52">
        <f t="shared" si="182"/>
        <v>0</v>
      </c>
      <c r="DF110" s="52">
        <f t="shared" si="182"/>
        <v>0</v>
      </c>
      <c r="DG110" s="52">
        <f t="shared" si="182"/>
        <v>0</v>
      </c>
      <c r="DH110" s="52">
        <f t="shared" si="182"/>
        <v>0</v>
      </c>
      <c r="DI110" s="52">
        <f t="shared" si="182"/>
        <v>0</v>
      </c>
      <c r="DJ110" s="52">
        <f t="shared" si="182"/>
        <v>0</v>
      </c>
      <c r="DK110" s="52">
        <f t="shared" si="182"/>
        <v>0</v>
      </c>
      <c r="DL110" s="52">
        <f t="shared" si="182"/>
        <v>0</v>
      </c>
      <c r="DM110" s="52">
        <f t="shared" si="182"/>
        <v>0</v>
      </c>
      <c r="DN110" s="52">
        <f t="shared" si="182"/>
        <v>0</v>
      </c>
      <c r="DO110" s="52">
        <f t="shared" si="182"/>
        <v>0</v>
      </c>
      <c r="DP110" s="52">
        <f t="shared" si="182"/>
        <v>0</v>
      </c>
    </row>
    <row r="111" spans="1:120" x14ac:dyDescent="0.25">
      <c r="A111" s="52" t="str">
        <f t="shared" si="138"/>
        <v>02_BD</v>
      </c>
      <c r="B111" s="52" t="str">
        <f t="shared" si="138"/>
        <v>15_4_black_liquor</v>
      </c>
      <c r="C111" s="52" t="str">
        <f t="shared" si="138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39"/>
        <v>02_BD</v>
      </c>
      <c r="BL111" s="52" t="str">
        <f t="shared" si="140"/>
        <v>d_ind_cem_ccs_15_4_black_liquor</v>
      </c>
      <c r="BM111" s="52"/>
      <c r="BN111" s="52"/>
      <c r="BO111" s="52">
        <f t="shared" ref="BO111:CV111" si="183">BO$50*BO36</f>
        <v>0</v>
      </c>
      <c r="BP111" s="52">
        <f t="shared" si="183"/>
        <v>0</v>
      </c>
      <c r="BQ111" s="52">
        <f t="shared" si="183"/>
        <v>0</v>
      </c>
      <c r="BR111" s="52">
        <f t="shared" si="183"/>
        <v>0</v>
      </c>
      <c r="BS111" s="52">
        <f t="shared" si="183"/>
        <v>0</v>
      </c>
      <c r="BT111" s="52">
        <f t="shared" si="183"/>
        <v>0</v>
      </c>
      <c r="BU111" s="52">
        <f t="shared" si="183"/>
        <v>0</v>
      </c>
      <c r="BV111" s="52">
        <f t="shared" si="183"/>
        <v>0</v>
      </c>
      <c r="BW111" s="52">
        <f t="shared" si="183"/>
        <v>0</v>
      </c>
      <c r="BX111" s="52">
        <f t="shared" si="183"/>
        <v>0</v>
      </c>
      <c r="BY111" s="52">
        <f t="shared" si="183"/>
        <v>0</v>
      </c>
      <c r="BZ111" s="52">
        <f t="shared" si="183"/>
        <v>0</v>
      </c>
      <c r="CA111" s="52">
        <f t="shared" si="183"/>
        <v>0</v>
      </c>
      <c r="CB111" s="52">
        <f t="shared" si="183"/>
        <v>0</v>
      </c>
      <c r="CC111" s="52">
        <f t="shared" si="183"/>
        <v>0</v>
      </c>
      <c r="CD111" s="52">
        <f t="shared" si="183"/>
        <v>0</v>
      </c>
      <c r="CE111" s="52">
        <f t="shared" si="183"/>
        <v>0</v>
      </c>
      <c r="CF111" s="52">
        <f t="shared" si="183"/>
        <v>0</v>
      </c>
      <c r="CG111" s="52">
        <f t="shared" si="183"/>
        <v>0</v>
      </c>
      <c r="CH111" s="52">
        <f t="shared" si="183"/>
        <v>0</v>
      </c>
      <c r="CI111" s="52">
        <f t="shared" si="183"/>
        <v>0</v>
      </c>
      <c r="CJ111" s="52">
        <f t="shared" si="183"/>
        <v>0</v>
      </c>
      <c r="CK111" s="52">
        <f t="shared" si="183"/>
        <v>0</v>
      </c>
      <c r="CL111" s="52">
        <f t="shared" si="183"/>
        <v>0</v>
      </c>
      <c r="CM111" s="52">
        <f t="shared" si="183"/>
        <v>0</v>
      </c>
      <c r="CN111" s="52">
        <f t="shared" si="183"/>
        <v>0</v>
      </c>
      <c r="CO111" s="52">
        <f t="shared" si="183"/>
        <v>0</v>
      </c>
      <c r="CP111" s="52">
        <f t="shared" si="183"/>
        <v>0</v>
      </c>
      <c r="CQ111" s="52">
        <f t="shared" si="183"/>
        <v>0</v>
      </c>
      <c r="CR111" s="52">
        <f t="shared" si="183"/>
        <v>0</v>
      </c>
      <c r="CS111" s="52">
        <f t="shared" si="183"/>
        <v>0</v>
      </c>
      <c r="CT111" s="52">
        <f t="shared" si="183"/>
        <v>0</v>
      </c>
      <c r="CU111" s="52">
        <f t="shared" si="183"/>
        <v>0</v>
      </c>
      <c r="CV111" s="52">
        <f t="shared" si="183"/>
        <v>0</v>
      </c>
      <c r="CW111" s="52">
        <f t="shared" ref="CW111:DP111" si="184">CW$50*CW36</f>
        <v>0</v>
      </c>
      <c r="CX111" s="52">
        <f t="shared" si="184"/>
        <v>0</v>
      </c>
      <c r="CY111" s="52">
        <f t="shared" si="184"/>
        <v>0</v>
      </c>
      <c r="CZ111" s="52">
        <f t="shared" si="184"/>
        <v>0</v>
      </c>
      <c r="DA111" s="52">
        <f t="shared" si="184"/>
        <v>0</v>
      </c>
      <c r="DB111" s="52">
        <f t="shared" si="184"/>
        <v>0</v>
      </c>
      <c r="DC111" s="52">
        <f t="shared" si="184"/>
        <v>0</v>
      </c>
      <c r="DD111" s="52">
        <f t="shared" si="184"/>
        <v>0</v>
      </c>
      <c r="DE111" s="52">
        <f t="shared" si="184"/>
        <v>0</v>
      </c>
      <c r="DF111" s="52">
        <f t="shared" si="184"/>
        <v>0</v>
      </c>
      <c r="DG111" s="52">
        <f t="shared" si="184"/>
        <v>0</v>
      </c>
      <c r="DH111" s="52">
        <f t="shared" si="184"/>
        <v>0</v>
      </c>
      <c r="DI111" s="52">
        <f t="shared" si="184"/>
        <v>0</v>
      </c>
      <c r="DJ111" s="52">
        <f t="shared" si="184"/>
        <v>0</v>
      </c>
      <c r="DK111" s="52">
        <f t="shared" si="184"/>
        <v>0</v>
      </c>
      <c r="DL111" s="52">
        <f t="shared" si="184"/>
        <v>0</v>
      </c>
      <c r="DM111" s="52">
        <f t="shared" si="184"/>
        <v>0</v>
      </c>
      <c r="DN111" s="52">
        <f t="shared" si="184"/>
        <v>0</v>
      </c>
      <c r="DO111" s="52">
        <f t="shared" si="184"/>
        <v>0</v>
      </c>
      <c r="DP111" s="52">
        <f t="shared" si="184"/>
        <v>0</v>
      </c>
    </row>
    <row r="112" spans="1:120" x14ac:dyDescent="0.25">
      <c r="A112" s="52" t="str">
        <f t="shared" si="138"/>
        <v>02_BD</v>
      </c>
      <c r="B112" s="52" t="str">
        <f t="shared" si="138"/>
        <v>15_5_other_biomass</v>
      </c>
      <c r="C112" s="52" t="str">
        <f t="shared" si="138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39"/>
        <v>02_BD</v>
      </c>
      <c r="BL112" s="52" t="str">
        <f t="shared" si="140"/>
        <v>d_ind_cem_ccs_15_5_other_biomass</v>
      </c>
      <c r="BM112" s="52"/>
      <c r="BN112" s="52"/>
      <c r="BO112" s="52">
        <f t="shared" ref="BO112:CV112" si="185">BO$50*BO37</f>
        <v>0</v>
      </c>
      <c r="BP112" s="52">
        <f t="shared" si="185"/>
        <v>0</v>
      </c>
      <c r="BQ112" s="52">
        <f t="shared" si="185"/>
        <v>0</v>
      </c>
      <c r="BR112" s="52">
        <f t="shared" si="185"/>
        <v>0</v>
      </c>
      <c r="BS112" s="52">
        <f t="shared" si="185"/>
        <v>0</v>
      </c>
      <c r="BT112" s="52">
        <f t="shared" si="185"/>
        <v>0</v>
      </c>
      <c r="BU112" s="52">
        <f t="shared" si="185"/>
        <v>0</v>
      </c>
      <c r="BV112" s="52">
        <f t="shared" si="185"/>
        <v>0</v>
      </c>
      <c r="BW112" s="52">
        <f t="shared" si="185"/>
        <v>0</v>
      </c>
      <c r="BX112" s="52">
        <f t="shared" si="185"/>
        <v>0</v>
      </c>
      <c r="BY112" s="52">
        <f t="shared" si="185"/>
        <v>0</v>
      </c>
      <c r="BZ112" s="52">
        <f t="shared" si="185"/>
        <v>0</v>
      </c>
      <c r="CA112" s="52">
        <f t="shared" si="185"/>
        <v>0</v>
      </c>
      <c r="CB112" s="52">
        <f t="shared" si="185"/>
        <v>0</v>
      </c>
      <c r="CC112" s="52">
        <f t="shared" si="185"/>
        <v>0</v>
      </c>
      <c r="CD112" s="52">
        <f t="shared" si="185"/>
        <v>0</v>
      </c>
      <c r="CE112" s="52">
        <f t="shared" si="185"/>
        <v>0</v>
      </c>
      <c r="CF112" s="52">
        <f t="shared" si="185"/>
        <v>0</v>
      </c>
      <c r="CG112" s="52">
        <f t="shared" si="185"/>
        <v>0</v>
      </c>
      <c r="CH112" s="52">
        <f t="shared" si="185"/>
        <v>0</v>
      </c>
      <c r="CI112" s="52">
        <f t="shared" si="185"/>
        <v>0</v>
      </c>
      <c r="CJ112" s="52">
        <f t="shared" si="185"/>
        <v>0</v>
      </c>
      <c r="CK112" s="52">
        <f t="shared" si="185"/>
        <v>0</v>
      </c>
      <c r="CL112" s="52">
        <f t="shared" si="185"/>
        <v>0</v>
      </c>
      <c r="CM112" s="52">
        <f t="shared" si="185"/>
        <v>0</v>
      </c>
      <c r="CN112" s="52">
        <f t="shared" si="185"/>
        <v>0</v>
      </c>
      <c r="CO112" s="52">
        <f t="shared" si="185"/>
        <v>0</v>
      </c>
      <c r="CP112" s="52">
        <f t="shared" si="185"/>
        <v>0</v>
      </c>
      <c r="CQ112" s="52">
        <f t="shared" si="185"/>
        <v>0</v>
      </c>
      <c r="CR112" s="52">
        <f t="shared" si="185"/>
        <v>0</v>
      </c>
      <c r="CS112" s="52">
        <f t="shared" si="185"/>
        <v>0</v>
      </c>
      <c r="CT112" s="52">
        <f t="shared" si="185"/>
        <v>0</v>
      </c>
      <c r="CU112" s="52">
        <f t="shared" si="185"/>
        <v>0</v>
      </c>
      <c r="CV112" s="52">
        <f t="shared" si="185"/>
        <v>0</v>
      </c>
      <c r="CW112" s="52">
        <f t="shared" ref="CW112:DP112" si="186">CW$50*CW37</f>
        <v>0</v>
      </c>
      <c r="CX112" s="52">
        <f t="shared" si="186"/>
        <v>0</v>
      </c>
      <c r="CY112" s="52">
        <f t="shared" si="186"/>
        <v>0</v>
      </c>
      <c r="CZ112" s="52">
        <f t="shared" si="186"/>
        <v>0</v>
      </c>
      <c r="DA112" s="52">
        <f t="shared" si="186"/>
        <v>0</v>
      </c>
      <c r="DB112" s="52">
        <f t="shared" si="186"/>
        <v>0</v>
      </c>
      <c r="DC112" s="52">
        <f t="shared" si="186"/>
        <v>0</v>
      </c>
      <c r="DD112" s="52">
        <f t="shared" si="186"/>
        <v>0</v>
      </c>
      <c r="DE112" s="52">
        <f t="shared" si="186"/>
        <v>0</v>
      </c>
      <c r="DF112" s="52">
        <f t="shared" si="186"/>
        <v>0</v>
      </c>
      <c r="DG112" s="52">
        <f t="shared" si="186"/>
        <v>0</v>
      </c>
      <c r="DH112" s="52">
        <f t="shared" si="186"/>
        <v>0</v>
      </c>
      <c r="DI112" s="52">
        <f t="shared" si="186"/>
        <v>0</v>
      </c>
      <c r="DJ112" s="52">
        <f t="shared" si="186"/>
        <v>0</v>
      </c>
      <c r="DK112" s="52">
        <f t="shared" si="186"/>
        <v>0</v>
      </c>
      <c r="DL112" s="52">
        <f t="shared" si="186"/>
        <v>0</v>
      </c>
      <c r="DM112" s="52">
        <f t="shared" si="186"/>
        <v>0</v>
      </c>
      <c r="DN112" s="52">
        <f t="shared" si="186"/>
        <v>0</v>
      </c>
      <c r="DO112" s="52">
        <f t="shared" si="186"/>
        <v>0</v>
      </c>
      <c r="DP112" s="52">
        <f t="shared" si="186"/>
        <v>0</v>
      </c>
    </row>
    <row r="113" spans="1:120" x14ac:dyDescent="0.25">
      <c r="A113" s="52" t="str">
        <f t="shared" si="138"/>
        <v>02_BD</v>
      </c>
      <c r="B113" s="52" t="str">
        <f t="shared" si="138"/>
        <v>16_1_biogas</v>
      </c>
      <c r="C113" s="52" t="str">
        <f t="shared" si="138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39"/>
        <v>02_BD</v>
      </c>
      <c r="BL113" s="52" t="str">
        <f t="shared" si="140"/>
        <v>d_ind_cem_ccs_16_1_biogas</v>
      </c>
      <c r="BM113" s="52"/>
      <c r="BN113" s="52"/>
      <c r="BO113" s="52">
        <f t="shared" ref="BO113:CV113" si="187">BO$50*BO38</f>
        <v>0</v>
      </c>
      <c r="BP113" s="52">
        <f t="shared" si="187"/>
        <v>0</v>
      </c>
      <c r="BQ113" s="52">
        <f t="shared" si="187"/>
        <v>0</v>
      </c>
      <c r="BR113" s="52">
        <f t="shared" si="187"/>
        <v>0</v>
      </c>
      <c r="BS113" s="52">
        <f t="shared" si="187"/>
        <v>0</v>
      </c>
      <c r="BT113" s="52">
        <f t="shared" si="187"/>
        <v>0</v>
      </c>
      <c r="BU113" s="52">
        <f t="shared" si="187"/>
        <v>0</v>
      </c>
      <c r="BV113" s="52">
        <f t="shared" si="187"/>
        <v>0</v>
      </c>
      <c r="BW113" s="52">
        <f t="shared" si="187"/>
        <v>0</v>
      </c>
      <c r="BX113" s="52">
        <f t="shared" si="187"/>
        <v>0</v>
      </c>
      <c r="BY113" s="52">
        <f t="shared" si="187"/>
        <v>0</v>
      </c>
      <c r="BZ113" s="52">
        <f t="shared" si="187"/>
        <v>0</v>
      </c>
      <c r="CA113" s="52">
        <f t="shared" si="187"/>
        <v>0</v>
      </c>
      <c r="CB113" s="52">
        <f t="shared" si="187"/>
        <v>0</v>
      </c>
      <c r="CC113" s="52">
        <f t="shared" si="187"/>
        <v>0</v>
      </c>
      <c r="CD113" s="52">
        <f t="shared" si="187"/>
        <v>0</v>
      </c>
      <c r="CE113" s="52">
        <f t="shared" si="187"/>
        <v>0</v>
      </c>
      <c r="CF113" s="52">
        <f t="shared" si="187"/>
        <v>0</v>
      </c>
      <c r="CG113" s="52">
        <f t="shared" si="187"/>
        <v>0</v>
      </c>
      <c r="CH113" s="52">
        <f t="shared" si="187"/>
        <v>0</v>
      </c>
      <c r="CI113" s="52">
        <f t="shared" si="187"/>
        <v>0</v>
      </c>
      <c r="CJ113" s="52">
        <f t="shared" si="187"/>
        <v>0</v>
      </c>
      <c r="CK113" s="52">
        <f t="shared" si="187"/>
        <v>0</v>
      </c>
      <c r="CL113" s="52">
        <f t="shared" si="187"/>
        <v>0</v>
      </c>
      <c r="CM113" s="52">
        <f t="shared" si="187"/>
        <v>0</v>
      </c>
      <c r="CN113" s="52">
        <f t="shared" si="187"/>
        <v>0</v>
      </c>
      <c r="CO113" s="52">
        <f t="shared" si="187"/>
        <v>0</v>
      </c>
      <c r="CP113" s="52">
        <f t="shared" si="187"/>
        <v>0</v>
      </c>
      <c r="CQ113" s="52">
        <f t="shared" si="187"/>
        <v>0</v>
      </c>
      <c r="CR113" s="52">
        <f t="shared" si="187"/>
        <v>0</v>
      </c>
      <c r="CS113" s="52">
        <f t="shared" si="187"/>
        <v>0</v>
      </c>
      <c r="CT113" s="52">
        <f t="shared" si="187"/>
        <v>0</v>
      </c>
      <c r="CU113" s="52">
        <f t="shared" si="187"/>
        <v>0</v>
      </c>
      <c r="CV113" s="52">
        <f t="shared" si="187"/>
        <v>0</v>
      </c>
      <c r="CW113" s="52">
        <f t="shared" ref="CW113:DP113" si="188">CW$50*CW38</f>
        <v>0</v>
      </c>
      <c r="CX113" s="52">
        <f t="shared" si="188"/>
        <v>0</v>
      </c>
      <c r="CY113" s="52">
        <f t="shared" si="188"/>
        <v>0</v>
      </c>
      <c r="CZ113" s="52">
        <f t="shared" si="188"/>
        <v>0</v>
      </c>
      <c r="DA113" s="52">
        <f t="shared" si="188"/>
        <v>0</v>
      </c>
      <c r="DB113" s="52">
        <f t="shared" si="188"/>
        <v>0</v>
      </c>
      <c r="DC113" s="52">
        <f t="shared" si="188"/>
        <v>0</v>
      </c>
      <c r="DD113" s="52">
        <f t="shared" si="188"/>
        <v>0</v>
      </c>
      <c r="DE113" s="52">
        <f t="shared" si="188"/>
        <v>0</v>
      </c>
      <c r="DF113" s="52">
        <f t="shared" si="188"/>
        <v>0</v>
      </c>
      <c r="DG113" s="52">
        <f t="shared" si="188"/>
        <v>0</v>
      </c>
      <c r="DH113" s="52">
        <f t="shared" si="188"/>
        <v>0</v>
      </c>
      <c r="DI113" s="52">
        <f t="shared" si="188"/>
        <v>0</v>
      </c>
      <c r="DJ113" s="52">
        <f t="shared" si="188"/>
        <v>0</v>
      </c>
      <c r="DK113" s="52">
        <f t="shared" si="188"/>
        <v>0</v>
      </c>
      <c r="DL113" s="52">
        <f t="shared" si="188"/>
        <v>0</v>
      </c>
      <c r="DM113" s="52">
        <f t="shared" si="188"/>
        <v>0</v>
      </c>
      <c r="DN113" s="52">
        <f t="shared" si="188"/>
        <v>0</v>
      </c>
      <c r="DO113" s="52">
        <f t="shared" si="188"/>
        <v>0</v>
      </c>
      <c r="DP113" s="52">
        <f t="shared" si="188"/>
        <v>0</v>
      </c>
    </row>
    <row r="114" spans="1:120" x14ac:dyDescent="0.25">
      <c r="A114" s="52" t="str">
        <f t="shared" si="138"/>
        <v>02_BD</v>
      </c>
      <c r="B114" s="52" t="str">
        <f t="shared" si="138"/>
        <v>16_2_industrial_waste</v>
      </c>
      <c r="C114" s="52" t="str">
        <f t="shared" si="138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39"/>
        <v>02_BD</v>
      </c>
      <c r="BL114" s="52" t="str">
        <f t="shared" si="140"/>
        <v>d_ind_cem_ccs_16_2_industrial_waste</v>
      </c>
      <c r="BM114" s="52"/>
      <c r="BN114" s="52"/>
      <c r="BO114" s="52">
        <f t="shared" ref="BO114:CV114" si="189">BO$50*BO39</f>
        <v>0</v>
      </c>
      <c r="BP114" s="52">
        <f t="shared" si="189"/>
        <v>0</v>
      </c>
      <c r="BQ114" s="52">
        <f t="shared" si="189"/>
        <v>0</v>
      </c>
      <c r="BR114" s="52">
        <f t="shared" si="189"/>
        <v>0</v>
      </c>
      <c r="BS114" s="52">
        <f t="shared" si="189"/>
        <v>0</v>
      </c>
      <c r="BT114" s="52">
        <f t="shared" si="189"/>
        <v>0</v>
      </c>
      <c r="BU114" s="52">
        <f t="shared" si="189"/>
        <v>0</v>
      </c>
      <c r="BV114" s="52">
        <f t="shared" si="189"/>
        <v>0</v>
      </c>
      <c r="BW114" s="52">
        <f t="shared" si="189"/>
        <v>0</v>
      </c>
      <c r="BX114" s="52">
        <f t="shared" si="189"/>
        <v>0</v>
      </c>
      <c r="BY114" s="52">
        <f t="shared" si="189"/>
        <v>0</v>
      </c>
      <c r="BZ114" s="52">
        <f t="shared" si="189"/>
        <v>0</v>
      </c>
      <c r="CA114" s="52">
        <f t="shared" si="189"/>
        <v>0</v>
      </c>
      <c r="CB114" s="52">
        <f t="shared" si="189"/>
        <v>0</v>
      </c>
      <c r="CC114" s="52">
        <f t="shared" si="189"/>
        <v>0</v>
      </c>
      <c r="CD114" s="52">
        <f t="shared" si="189"/>
        <v>0</v>
      </c>
      <c r="CE114" s="52">
        <f t="shared" si="189"/>
        <v>0</v>
      </c>
      <c r="CF114" s="52">
        <f t="shared" si="189"/>
        <v>0</v>
      </c>
      <c r="CG114" s="52">
        <f t="shared" si="189"/>
        <v>0</v>
      </c>
      <c r="CH114" s="52">
        <f t="shared" si="189"/>
        <v>0</v>
      </c>
      <c r="CI114" s="52">
        <f t="shared" si="189"/>
        <v>0</v>
      </c>
      <c r="CJ114" s="52">
        <f t="shared" si="189"/>
        <v>0</v>
      </c>
      <c r="CK114" s="52">
        <f t="shared" si="189"/>
        <v>0</v>
      </c>
      <c r="CL114" s="52">
        <f t="shared" si="189"/>
        <v>0</v>
      </c>
      <c r="CM114" s="52">
        <f t="shared" si="189"/>
        <v>0</v>
      </c>
      <c r="CN114" s="52">
        <f t="shared" si="189"/>
        <v>0</v>
      </c>
      <c r="CO114" s="52">
        <f t="shared" si="189"/>
        <v>0</v>
      </c>
      <c r="CP114" s="52">
        <f t="shared" si="189"/>
        <v>0</v>
      </c>
      <c r="CQ114" s="52">
        <f t="shared" si="189"/>
        <v>0</v>
      </c>
      <c r="CR114" s="52">
        <f t="shared" si="189"/>
        <v>0</v>
      </c>
      <c r="CS114" s="52">
        <f t="shared" si="189"/>
        <v>0</v>
      </c>
      <c r="CT114" s="52">
        <f t="shared" si="189"/>
        <v>0</v>
      </c>
      <c r="CU114" s="52">
        <f t="shared" si="189"/>
        <v>0</v>
      </c>
      <c r="CV114" s="52">
        <f t="shared" si="189"/>
        <v>0</v>
      </c>
      <c r="CW114" s="52">
        <f t="shared" ref="CW114:DP114" si="190">CW$50*CW39</f>
        <v>0</v>
      </c>
      <c r="CX114" s="52">
        <f t="shared" si="190"/>
        <v>0</v>
      </c>
      <c r="CY114" s="52">
        <f t="shared" si="190"/>
        <v>0</v>
      </c>
      <c r="CZ114" s="52">
        <f t="shared" si="190"/>
        <v>0</v>
      </c>
      <c r="DA114" s="52">
        <f t="shared" si="190"/>
        <v>0</v>
      </c>
      <c r="DB114" s="52">
        <f t="shared" si="190"/>
        <v>0</v>
      </c>
      <c r="DC114" s="52">
        <f t="shared" si="190"/>
        <v>0</v>
      </c>
      <c r="DD114" s="52">
        <f t="shared" si="190"/>
        <v>0</v>
      </c>
      <c r="DE114" s="52">
        <f t="shared" si="190"/>
        <v>0</v>
      </c>
      <c r="DF114" s="52">
        <f t="shared" si="190"/>
        <v>0</v>
      </c>
      <c r="DG114" s="52">
        <f t="shared" si="190"/>
        <v>0</v>
      </c>
      <c r="DH114" s="52">
        <f t="shared" si="190"/>
        <v>0</v>
      </c>
      <c r="DI114" s="52">
        <f t="shared" si="190"/>
        <v>0</v>
      </c>
      <c r="DJ114" s="52">
        <f t="shared" si="190"/>
        <v>0</v>
      </c>
      <c r="DK114" s="52">
        <f t="shared" si="190"/>
        <v>0</v>
      </c>
      <c r="DL114" s="52">
        <f t="shared" si="190"/>
        <v>0</v>
      </c>
      <c r="DM114" s="52">
        <f t="shared" si="190"/>
        <v>0</v>
      </c>
      <c r="DN114" s="52">
        <f t="shared" si="190"/>
        <v>0</v>
      </c>
      <c r="DO114" s="52">
        <f t="shared" si="190"/>
        <v>0</v>
      </c>
      <c r="DP114" s="52">
        <f t="shared" si="190"/>
        <v>0</v>
      </c>
    </row>
    <row r="115" spans="1:120" x14ac:dyDescent="0.25">
      <c r="A115" s="52" t="str">
        <f t="shared" si="138"/>
        <v>02_BD</v>
      </c>
      <c r="B115" s="52" t="str">
        <f t="shared" si="138"/>
        <v>16_3_municipal_solid_waste_renewable</v>
      </c>
      <c r="C115" s="52" t="str">
        <f t="shared" si="138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39"/>
        <v>02_BD</v>
      </c>
      <c r="BL115" s="52" t="str">
        <f t="shared" si="140"/>
        <v>d_ind_cem_ccs_16_3_msw_ren</v>
      </c>
      <c r="BM115" s="52"/>
      <c r="BN115" s="52"/>
      <c r="BO115" s="52">
        <f t="shared" ref="BO115:CV115" si="191">BO$50*BO40</f>
        <v>0</v>
      </c>
      <c r="BP115" s="52">
        <f t="shared" si="191"/>
        <v>0</v>
      </c>
      <c r="BQ115" s="52">
        <f t="shared" si="191"/>
        <v>0</v>
      </c>
      <c r="BR115" s="52">
        <f t="shared" si="191"/>
        <v>0</v>
      </c>
      <c r="BS115" s="52">
        <f t="shared" si="191"/>
        <v>0</v>
      </c>
      <c r="BT115" s="52">
        <f t="shared" si="191"/>
        <v>0</v>
      </c>
      <c r="BU115" s="52">
        <f t="shared" si="191"/>
        <v>0</v>
      </c>
      <c r="BV115" s="52">
        <f t="shared" si="191"/>
        <v>0</v>
      </c>
      <c r="BW115" s="52">
        <f t="shared" si="191"/>
        <v>0</v>
      </c>
      <c r="BX115" s="52">
        <f t="shared" si="191"/>
        <v>0</v>
      </c>
      <c r="BY115" s="52">
        <f t="shared" si="191"/>
        <v>0</v>
      </c>
      <c r="BZ115" s="52">
        <f t="shared" si="191"/>
        <v>0</v>
      </c>
      <c r="CA115" s="52">
        <f t="shared" si="191"/>
        <v>0</v>
      </c>
      <c r="CB115" s="52">
        <f t="shared" si="191"/>
        <v>0</v>
      </c>
      <c r="CC115" s="52">
        <f t="shared" si="191"/>
        <v>0</v>
      </c>
      <c r="CD115" s="52">
        <f t="shared" si="191"/>
        <v>0</v>
      </c>
      <c r="CE115" s="52">
        <f t="shared" si="191"/>
        <v>0</v>
      </c>
      <c r="CF115" s="52">
        <f t="shared" si="191"/>
        <v>0</v>
      </c>
      <c r="CG115" s="52">
        <f t="shared" si="191"/>
        <v>0</v>
      </c>
      <c r="CH115" s="52">
        <f t="shared" si="191"/>
        <v>0</v>
      </c>
      <c r="CI115" s="52">
        <f t="shared" si="191"/>
        <v>0</v>
      </c>
      <c r="CJ115" s="52">
        <f t="shared" si="191"/>
        <v>0</v>
      </c>
      <c r="CK115" s="52">
        <f t="shared" si="191"/>
        <v>0</v>
      </c>
      <c r="CL115" s="52">
        <f t="shared" si="191"/>
        <v>0</v>
      </c>
      <c r="CM115" s="52">
        <f t="shared" si="191"/>
        <v>0</v>
      </c>
      <c r="CN115" s="52">
        <f t="shared" si="191"/>
        <v>0</v>
      </c>
      <c r="CO115" s="52">
        <f t="shared" si="191"/>
        <v>0</v>
      </c>
      <c r="CP115" s="52">
        <f t="shared" si="191"/>
        <v>0</v>
      </c>
      <c r="CQ115" s="52">
        <f t="shared" si="191"/>
        <v>0</v>
      </c>
      <c r="CR115" s="52">
        <f t="shared" si="191"/>
        <v>0</v>
      </c>
      <c r="CS115" s="52">
        <f t="shared" si="191"/>
        <v>0</v>
      </c>
      <c r="CT115" s="52">
        <f t="shared" si="191"/>
        <v>0</v>
      </c>
      <c r="CU115" s="52">
        <f t="shared" si="191"/>
        <v>0</v>
      </c>
      <c r="CV115" s="52">
        <f t="shared" si="191"/>
        <v>0</v>
      </c>
      <c r="CW115" s="52">
        <f t="shared" ref="CW115:DP115" si="192">CW$50*CW40</f>
        <v>0</v>
      </c>
      <c r="CX115" s="52">
        <f t="shared" si="192"/>
        <v>0</v>
      </c>
      <c r="CY115" s="52">
        <f t="shared" si="192"/>
        <v>0</v>
      </c>
      <c r="CZ115" s="52">
        <f t="shared" si="192"/>
        <v>0</v>
      </c>
      <c r="DA115" s="52">
        <f t="shared" si="192"/>
        <v>0</v>
      </c>
      <c r="DB115" s="52">
        <f t="shared" si="192"/>
        <v>0</v>
      </c>
      <c r="DC115" s="52">
        <f t="shared" si="192"/>
        <v>0</v>
      </c>
      <c r="DD115" s="52">
        <f t="shared" si="192"/>
        <v>0</v>
      </c>
      <c r="DE115" s="52">
        <f t="shared" si="192"/>
        <v>0</v>
      </c>
      <c r="DF115" s="52">
        <f t="shared" si="192"/>
        <v>0</v>
      </c>
      <c r="DG115" s="52">
        <f t="shared" si="192"/>
        <v>0</v>
      </c>
      <c r="DH115" s="52">
        <f t="shared" si="192"/>
        <v>0</v>
      </c>
      <c r="DI115" s="52">
        <f t="shared" si="192"/>
        <v>0</v>
      </c>
      <c r="DJ115" s="52">
        <f t="shared" si="192"/>
        <v>0</v>
      </c>
      <c r="DK115" s="52">
        <f t="shared" si="192"/>
        <v>0</v>
      </c>
      <c r="DL115" s="52">
        <f t="shared" si="192"/>
        <v>0</v>
      </c>
      <c r="DM115" s="52">
        <f t="shared" si="192"/>
        <v>0</v>
      </c>
      <c r="DN115" s="52">
        <f t="shared" si="192"/>
        <v>0</v>
      </c>
      <c r="DO115" s="52">
        <f t="shared" si="192"/>
        <v>0</v>
      </c>
      <c r="DP115" s="52">
        <f t="shared" si="192"/>
        <v>0</v>
      </c>
    </row>
    <row r="116" spans="1:120" x14ac:dyDescent="0.25">
      <c r="A116" s="52" t="str">
        <f t="shared" si="138"/>
        <v>02_BD</v>
      </c>
      <c r="B116" s="52" t="str">
        <f t="shared" si="138"/>
        <v>16_4_municipal_solid_waste_nonrenewable</v>
      </c>
      <c r="C116" s="52" t="str">
        <f t="shared" si="138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39"/>
        <v>02_BD</v>
      </c>
      <c r="BL116" s="52" t="str">
        <f t="shared" si="140"/>
        <v>d_ind_cem_ccs_16_4_msw_nonr</v>
      </c>
      <c r="BM116" s="52"/>
      <c r="BN116" s="52"/>
      <c r="BO116" s="52">
        <f t="shared" ref="BO116:CV116" si="193">BO$50*BO41</f>
        <v>0</v>
      </c>
      <c r="BP116" s="52">
        <f t="shared" si="193"/>
        <v>0</v>
      </c>
      <c r="BQ116" s="52">
        <f t="shared" si="193"/>
        <v>0</v>
      </c>
      <c r="BR116" s="52">
        <f t="shared" si="193"/>
        <v>0</v>
      </c>
      <c r="BS116" s="52">
        <f t="shared" si="193"/>
        <v>0</v>
      </c>
      <c r="BT116" s="52">
        <f t="shared" si="193"/>
        <v>0</v>
      </c>
      <c r="BU116" s="52">
        <f t="shared" si="193"/>
        <v>0</v>
      </c>
      <c r="BV116" s="52">
        <f t="shared" si="193"/>
        <v>0</v>
      </c>
      <c r="BW116" s="52">
        <f t="shared" si="193"/>
        <v>0</v>
      </c>
      <c r="BX116" s="52">
        <f t="shared" si="193"/>
        <v>0</v>
      </c>
      <c r="BY116" s="52">
        <f t="shared" si="193"/>
        <v>0</v>
      </c>
      <c r="BZ116" s="52">
        <f t="shared" si="193"/>
        <v>0</v>
      </c>
      <c r="CA116" s="52">
        <f t="shared" si="193"/>
        <v>0</v>
      </c>
      <c r="CB116" s="52">
        <f t="shared" si="193"/>
        <v>0</v>
      </c>
      <c r="CC116" s="52">
        <f t="shared" si="193"/>
        <v>0</v>
      </c>
      <c r="CD116" s="52">
        <f t="shared" si="193"/>
        <v>0</v>
      </c>
      <c r="CE116" s="52">
        <f t="shared" si="193"/>
        <v>0</v>
      </c>
      <c r="CF116" s="52">
        <f t="shared" si="193"/>
        <v>0</v>
      </c>
      <c r="CG116" s="52">
        <f t="shared" si="193"/>
        <v>0</v>
      </c>
      <c r="CH116" s="52">
        <f t="shared" si="193"/>
        <v>0</v>
      </c>
      <c r="CI116" s="52">
        <f t="shared" si="193"/>
        <v>0</v>
      </c>
      <c r="CJ116" s="52">
        <f t="shared" si="193"/>
        <v>0</v>
      </c>
      <c r="CK116" s="52">
        <f t="shared" si="193"/>
        <v>0</v>
      </c>
      <c r="CL116" s="52">
        <f t="shared" si="193"/>
        <v>0</v>
      </c>
      <c r="CM116" s="52">
        <f t="shared" si="193"/>
        <v>0</v>
      </c>
      <c r="CN116" s="52">
        <f t="shared" si="193"/>
        <v>0</v>
      </c>
      <c r="CO116" s="52">
        <f t="shared" si="193"/>
        <v>0</v>
      </c>
      <c r="CP116" s="52">
        <f t="shared" si="193"/>
        <v>0</v>
      </c>
      <c r="CQ116" s="52">
        <f t="shared" si="193"/>
        <v>0</v>
      </c>
      <c r="CR116" s="52">
        <f t="shared" si="193"/>
        <v>0</v>
      </c>
      <c r="CS116" s="52">
        <f t="shared" si="193"/>
        <v>0</v>
      </c>
      <c r="CT116" s="52">
        <f t="shared" si="193"/>
        <v>0</v>
      </c>
      <c r="CU116" s="52">
        <f t="shared" si="193"/>
        <v>0</v>
      </c>
      <c r="CV116" s="52">
        <f t="shared" si="193"/>
        <v>0</v>
      </c>
      <c r="CW116" s="52">
        <f t="shared" ref="CW116:DP116" si="194">CW$50*CW41</f>
        <v>0</v>
      </c>
      <c r="CX116" s="52">
        <f t="shared" si="194"/>
        <v>0</v>
      </c>
      <c r="CY116" s="52">
        <f t="shared" si="194"/>
        <v>0</v>
      </c>
      <c r="CZ116" s="52">
        <f t="shared" si="194"/>
        <v>0</v>
      </c>
      <c r="DA116" s="52">
        <f t="shared" si="194"/>
        <v>0</v>
      </c>
      <c r="DB116" s="52">
        <f t="shared" si="194"/>
        <v>0</v>
      </c>
      <c r="DC116" s="52">
        <f t="shared" si="194"/>
        <v>0</v>
      </c>
      <c r="DD116" s="52">
        <f t="shared" si="194"/>
        <v>0</v>
      </c>
      <c r="DE116" s="52">
        <f t="shared" si="194"/>
        <v>0</v>
      </c>
      <c r="DF116" s="52">
        <f t="shared" si="194"/>
        <v>0</v>
      </c>
      <c r="DG116" s="52">
        <f t="shared" si="194"/>
        <v>0</v>
      </c>
      <c r="DH116" s="52">
        <f t="shared" si="194"/>
        <v>0</v>
      </c>
      <c r="DI116" s="52">
        <f t="shared" si="194"/>
        <v>0</v>
      </c>
      <c r="DJ116" s="52">
        <f t="shared" si="194"/>
        <v>0</v>
      </c>
      <c r="DK116" s="52">
        <f t="shared" si="194"/>
        <v>0</v>
      </c>
      <c r="DL116" s="52">
        <f t="shared" si="194"/>
        <v>0</v>
      </c>
      <c r="DM116" s="52">
        <f t="shared" si="194"/>
        <v>0</v>
      </c>
      <c r="DN116" s="52">
        <f t="shared" si="194"/>
        <v>0</v>
      </c>
      <c r="DO116" s="52">
        <f t="shared" si="194"/>
        <v>0</v>
      </c>
      <c r="DP116" s="52">
        <f t="shared" si="194"/>
        <v>0</v>
      </c>
    </row>
    <row r="117" spans="1:120" x14ac:dyDescent="0.25">
      <c r="A117" s="52" t="str">
        <f t="shared" si="138"/>
        <v>02_BD</v>
      </c>
      <c r="B117" s="52" t="str">
        <f t="shared" si="138"/>
        <v>16_5_biogasoline</v>
      </c>
      <c r="C117" s="52" t="str">
        <f t="shared" si="138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39"/>
        <v>02_BD</v>
      </c>
      <c r="BL117" s="52" t="str">
        <f t="shared" si="140"/>
        <v>d_ind_cem_ccs_16_5_biogasoline</v>
      </c>
      <c r="BM117" s="52"/>
      <c r="BN117" s="52"/>
      <c r="BO117" s="52">
        <f t="shared" ref="BO117:CV117" si="195">BO$50*BO42</f>
        <v>0</v>
      </c>
      <c r="BP117" s="52">
        <f t="shared" si="195"/>
        <v>0</v>
      </c>
      <c r="BQ117" s="52">
        <f t="shared" si="195"/>
        <v>0</v>
      </c>
      <c r="BR117" s="52">
        <f t="shared" si="195"/>
        <v>0</v>
      </c>
      <c r="BS117" s="52">
        <f t="shared" si="195"/>
        <v>0</v>
      </c>
      <c r="BT117" s="52">
        <f t="shared" si="195"/>
        <v>0</v>
      </c>
      <c r="BU117" s="52">
        <f t="shared" si="195"/>
        <v>0</v>
      </c>
      <c r="BV117" s="52">
        <f t="shared" si="195"/>
        <v>0</v>
      </c>
      <c r="BW117" s="52">
        <f t="shared" si="195"/>
        <v>0</v>
      </c>
      <c r="BX117" s="52">
        <f t="shared" si="195"/>
        <v>0</v>
      </c>
      <c r="BY117" s="52">
        <f t="shared" si="195"/>
        <v>0</v>
      </c>
      <c r="BZ117" s="52">
        <f t="shared" si="195"/>
        <v>0</v>
      </c>
      <c r="CA117" s="52">
        <f t="shared" si="195"/>
        <v>0</v>
      </c>
      <c r="CB117" s="52">
        <f t="shared" si="195"/>
        <v>0</v>
      </c>
      <c r="CC117" s="52">
        <f t="shared" si="195"/>
        <v>0</v>
      </c>
      <c r="CD117" s="52">
        <f t="shared" si="195"/>
        <v>0</v>
      </c>
      <c r="CE117" s="52">
        <f t="shared" si="195"/>
        <v>0</v>
      </c>
      <c r="CF117" s="52">
        <f t="shared" si="195"/>
        <v>0</v>
      </c>
      <c r="CG117" s="52">
        <f t="shared" si="195"/>
        <v>0</v>
      </c>
      <c r="CH117" s="52">
        <f t="shared" si="195"/>
        <v>0</v>
      </c>
      <c r="CI117" s="52">
        <f t="shared" si="195"/>
        <v>0</v>
      </c>
      <c r="CJ117" s="52">
        <f t="shared" si="195"/>
        <v>0</v>
      </c>
      <c r="CK117" s="52">
        <f t="shared" si="195"/>
        <v>0</v>
      </c>
      <c r="CL117" s="52">
        <f t="shared" si="195"/>
        <v>0</v>
      </c>
      <c r="CM117" s="52">
        <f t="shared" si="195"/>
        <v>0</v>
      </c>
      <c r="CN117" s="52">
        <f t="shared" si="195"/>
        <v>0</v>
      </c>
      <c r="CO117" s="52">
        <f t="shared" si="195"/>
        <v>0</v>
      </c>
      <c r="CP117" s="52">
        <f t="shared" si="195"/>
        <v>0</v>
      </c>
      <c r="CQ117" s="52">
        <f t="shared" si="195"/>
        <v>0</v>
      </c>
      <c r="CR117" s="52">
        <f t="shared" si="195"/>
        <v>0</v>
      </c>
      <c r="CS117" s="52">
        <f t="shared" si="195"/>
        <v>0</v>
      </c>
      <c r="CT117" s="52">
        <f t="shared" si="195"/>
        <v>0</v>
      </c>
      <c r="CU117" s="52">
        <f t="shared" si="195"/>
        <v>0</v>
      </c>
      <c r="CV117" s="52">
        <f t="shared" si="195"/>
        <v>0</v>
      </c>
      <c r="CW117" s="52">
        <f t="shared" ref="CW117:DP117" si="196">CW$50*CW42</f>
        <v>0</v>
      </c>
      <c r="CX117" s="52">
        <f t="shared" si="196"/>
        <v>0</v>
      </c>
      <c r="CY117" s="52">
        <f t="shared" si="196"/>
        <v>0</v>
      </c>
      <c r="CZ117" s="52">
        <f t="shared" si="196"/>
        <v>0</v>
      </c>
      <c r="DA117" s="52">
        <f t="shared" si="196"/>
        <v>0</v>
      </c>
      <c r="DB117" s="52">
        <f t="shared" si="196"/>
        <v>0</v>
      </c>
      <c r="DC117" s="52">
        <f t="shared" si="196"/>
        <v>0</v>
      </c>
      <c r="DD117" s="52">
        <f t="shared" si="196"/>
        <v>0</v>
      </c>
      <c r="DE117" s="52">
        <f t="shared" si="196"/>
        <v>0</v>
      </c>
      <c r="DF117" s="52">
        <f t="shared" si="196"/>
        <v>0</v>
      </c>
      <c r="DG117" s="52">
        <f t="shared" si="196"/>
        <v>0</v>
      </c>
      <c r="DH117" s="52">
        <f t="shared" si="196"/>
        <v>0</v>
      </c>
      <c r="DI117" s="52">
        <f t="shared" si="196"/>
        <v>0</v>
      </c>
      <c r="DJ117" s="52">
        <f t="shared" si="196"/>
        <v>0</v>
      </c>
      <c r="DK117" s="52">
        <f t="shared" si="196"/>
        <v>0</v>
      </c>
      <c r="DL117" s="52">
        <f t="shared" si="196"/>
        <v>0</v>
      </c>
      <c r="DM117" s="52">
        <f t="shared" si="196"/>
        <v>0</v>
      </c>
      <c r="DN117" s="52">
        <f t="shared" si="196"/>
        <v>0</v>
      </c>
      <c r="DO117" s="52">
        <f t="shared" si="196"/>
        <v>0</v>
      </c>
      <c r="DP117" s="52">
        <f t="shared" si="196"/>
        <v>0</v>
      </c>
    </row>
    <row r="118" spans="1:120" x14ac:dyDescent="0.25">
      <c r="A118" s="52" t="str">
        <f t="shared" si="138"/>
        <v>02_BD</v>
      </c>
      <c r="B118" s="52" t="str">
        <f t="shared" si="138"/>
        <v>16_6_biodiesel</v>
      </c>
      <c r="C118" s="52" t="str">
        <f t="shared" si="138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39"/>
        <v>02_BD</v>
      </c>
      <c r="BL118" s="52" t="str">
        <f t="shared" si="140"/>
        <v>d_ind_cem_ccs_16_6_biodiesel</v>
      </c>
      <c r="BM118" s="52"/>
      <c r="BN118" s="52"/>
      <c r="BO118" s="52">
        <f t="shared" ref="BO118:CV118" si="197">BO$50*BO43</f>
        <v>0</v>
      </c>
      <c r="BP118" s="52">
        <f t="shared" si="197"/>
        <v>0</v>
      </c>
      <c r="BQ118" s="52">
        <f t="shared" si="197"/>
        <v>0</v>
      </c>
      <c r="BR118" s="52">
        <f t="shared" si="197"/>
        <v>0</v>
      </c>
      <c r="BS118" s="52">
        <f t="shared" si="197"/>
        <v>0</v>
      </c>
      <c r="BT118" s="52">
        <f t="shared" si="197"/>
        <v>0</v>
      </c>
      <c r="BU118" s="52">
        <f t="shared" si="197"/>
        <v>0</v>
      </c>
      <c r="BV118" s="52">
        <f t="shared" si="197"/>
        <v>0</v>
      </c>
      <c r="BW118" s="52">
        <f t="shared" si="197"/>
        <v>0</v>
      </c>
      <c r="BX118" s="52">
        <f t="shared" si="197"/>
        <v>0</v>
      </c>
      <c r="BY118" s="52">
        <f t="shared" si="197"/>
        <v>0</v>
      </c>
      <c r="BZ118" s="52">
        <f t="shared" si="197"/>
        <v>0</v>
      </c>
      <c r="CA118" s="52">
        <f t="shared" si="197"/>
        <v>0</v>
      </c>
      <c r="CB118" s="52">
        <f t="shared" si="197"/>
        <v>0</v>
      </c>
      <c r="CC118" s="52">
        <f t="shared" si="197"/>
        <v>0</v>
      </c>
      <c r="CD118" s="52">
        <f t="shared" si="197"/>
        <v>0</v>
      </c>
      <c r="CE118" s="52">
        <f t="shared" si="197"/>
        <v>0</v>
      </c>
      <c r="CF118" s="52">
        <f t="shared" si="197"/>
        <v>0</v>
      </c>
      <c r="CG118" s="52">
        <f t="shared" si="197"/>
        <v>0</v>
      </c>
      <c r="CH118" s="52">
        <f t="shared" si="197"/>
        <v>0</v>
      </c>
      <c r="CI118" s="52">
        <f t="shared" si="197"/>
        <v>0</v>
      </c>
      <c r="CJ118" s="52">
        <f t="shared" si="197"/>
        <v>0</v>
      </c>
      <c r="CK118" s="52">
        <f t="shared" si="197"/>
        <v>0</v>
      </c>
      <c r="CL118" s="52">
        <f t="shared" si="197"/>
        <v>0</v>
      </c>
      <c r="CM118" s="52">
        <f t="shared" si="197"/>
        <v>0</v>
      </c>
      <c r="CN118" s="52">
        <f t="shared" si="197"/>
        <v>0</v>
      </c>
      <c r="CO118" s="52">
        <f t="shared" si="197"/>
        <v>0</v>
      </c>
      <c r="CP118" s="52">
        <f t="shared" si="197"/>
        <v>0</v>
      </c>
      <c r="CQ118" s="52">
        <f t="shared" si="197"/>
        <v>0</v>
      </c>
      <c r="CR118" s="52">
        <f t="shared" si="197"/>
        <v>0</v>
      </c>
      <c r="CS118" s="52">
        <f t="shared" si="197"/>
        <v>0</v>
      </c>
      <c r="CT118" s="52">
        <f t="shared" si="197"/>
        <v>0</v>
      </c>
      <c r="CU118" s="52">
        <f t="shared" si="197"/>
        <v>0</v>
      </c>
      <c r="CV118" s="52">
        <f t="shared" si="197"/>
        <v>0</v>
      </c>
      <c r="CW118" s="52">
        <f t="shared" ref="CW118:DP118" si="198">CW$50*CW43</f>
        <v>0</v>
      </c>
      <c r="CX118" s="52">
        <f t="shared" si="198"/>
        <v>0</v>
      </c>
      <c r="CY118" s="52">
        <f t="shared" si="198"/>
        <v>0</v>
      </c>
      <c r="CZ118" s="52">
        <f t="shared" si="198"/>
        <v>0</v>
      </c>
      <c r="DA118" s="52">
        <f t="shared" si="198"/>
        <v>0</v>
      </c>
      <c r="DB118" s="52">
        <f t="shared" si="198"/>
        <v>0</v>
      </c>
      <c r="DC118" s="52">
        <f t="shared" si="198"/>
        <v>0</v>
      </c>
      <c r="DD118" s="52">
        <f t="shared" si="198"/>
        <v>0</v>
      </c>
      <c r="DE118" s="52">
        <f t="shared" si="198"/>
        <v>0</v>
      </c>
      <c r="DF118" s="52">
        <f t="shared" si="198"/>
        <v>0</v>
      </c>
      <c r="DG118" s="52">
        <f t="shared" si="198"/>
        <v>0</v>
      </c>
      <c r="DH118" s="52">
        <f t="shared" si="198"/>
        <v>0</v>
      </c>
      <c r="DI118" s="52">
        <f t="shared" si="198"/>
        <v>0</v>
      </c>
      <c r="DJ118" s="52">
        <f t="shared" si="198"/>
        <v>0</v>
      </c>
      <c r="DK118" s="52">
        <f t="shared" si="198"/>
        <v>0</v>
      </c>
      <c r="DL118" s="52">
        <f t="shared" si="198"/>
        <v>0</v>
      </c>
      <c r="DM118" s="52">
        <f t="shared" si="198"/>
        <v>0</v>
      </c>
      <c r="DN118" s="52">
        <f t="shared" si="198"/>
        <v>0</v>
      </c>
      <c r="DO118" s="52">
        <f t="shared" si="198"/>
        <v>0</v>
      </c>
      <c r="DP118" s="52">
        <f t="shared" si="198"/>
        <v>0</v>
      </c>
    </row>
    <row r="119" spans="1:120" x14ac:dyDescent="0.25">
      <c r="A119" s="52" t="str">
        <f t="shared" si="138"/>
        <v>02_BD</v>
      </c>
      <c r="B119" s="52" t="str">
        <f t="shared" si="138"/>
        <v>16_8_other_liquid_biofuels</v>
      </c>
      <c r="C119" s="52" t="str">
        <f t="shared" si="138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39"/>
        <v>02_BD</v>
      </c>
      <c r="BL119" s="52" t="str">
        <f t="shared" si="140"/>
        <v>d_ind_cem_ccs_16_8_oth_liquid_biofuel</v>
      </c>
      <c r="BM119" s="52"/>
      <c r="BN119" s="52"/>
      <c r="BO119" s="52">
        <f t="shared" ref="BO119:CV119" si="199">BO$50*BO44</f>
        <v>0</v>
      </c>
      <c r="BP119" s="52">
        <f t="shared" si="199"/>
        <v>0</v>
      </c>
      <c r="BQ119" s="52">
        <f t="shared" si="199"/>
        <v>0</v>
      </c>
      <c r="BR119" s="52">
        <f t="shared" si="199"/>
        <v>0</v>
      </c>
      <c r="BS119" s="52">
        <f t="shared" si="199"/>
        <v>0</v>
      </c>
      <c r="BT119" s="52">
        <f t="shared" si="199"/>
        <v>0</v>
      </c>
      <c r="BU119" s="52">
        <f t="shared" si="199"/>
        <v>0</v>
      </c>
      <c r="BV119" s="52">
        <f t="shared" si="199"/>
        <v>0</v>
      </c>
      <c r="BW119" s="52">
        <f t="shared" si="199"/>
        <v>0</v>
      </c>
      <c r="BX119" s="52">
        <f t="shared" si="199"/>
        <v>0</v>
      </c>
      <c r="BY119" s="52">
        <f t="shared" si="199"/>
        <v>0</v>
      </c>
      <c r="BZ119" s="52">
        <f t="shared" si="199"/>
        <v>0</v>
      </c>
      <c r="CA119" s="52">
        <f t="shared" si="199"/>
        <v>0</v>
      </c>
      <c r="CB119" s="52">
        <f t="shared" si="199"/>
        <v>0</v>
      </c>
      <c r="CC119" s="52">
        <f t="shared" si="199"/>
        <v>0</v>
      </c>
      <c r="CD119" s="52">
        <f t="shared" si="199"/>
        <v>0</v>
      </c>
      <c r="CE119" s="52">
        <f t="shared" si="199"/>
        <v>0</v>
      </c>
      <c r="CF119" s="52">
        <f t="shared" si="199"/>
        <v>0</v>
      </c>
      <c r="CG119" s="52">
        <f t="shared" si="199"/>
        <v>0</v>
      </c>
      <c r="CH119" s="52">
        <f t="shared" si="199"/>
        <v>0</v>
      </c>
      <c r="CI119" s="52">
        <f t="shared" si="199"/>
        <v>0</v>
      </c>
      <c r="CJ119" s="52">
        <f t="shared" si="199"/>
        <v>0</v>
      </c>
      <c r="CK119" s="52">
        <f t="shared" si="199"/>
        <v>0</v>
      </c>
      <c r="CL119" s="52">
        <f t="shared" si="199"/>
        <v>0</v>
      </c>
      <c r="CM119" s="52">
        <f t="shared" si="199"/>
        <v>0</v>
      </c>
      <c r="CN119" s="52">
        <f t="shared" si="199"/>
        <v>0</v>
      </c>
      <c r="CO119" s="52">
        <f t="shared" si="199"/>
        <v>0</v>
      </c>
      <c r="CP119" s="52">
        <f t="shared" si="199"/>
        <v>0</v>
      </c>
      <c r="CQ119" s="52">
        <f t="shared" si="199"/>
        <v>0</v>
      </c>
      <c r="CR119" s="52">
        <f t="shared" si="199"/>
        <v>0</v>
      </c>
      <c r="CS119" s="52">
        <f t="shared" si="199"/>
        <v>0</v>
      </c>
      <c r="CT119" s="52">
        <f t="shared" si="199"/>
        <v>0</v>
      </c>
      <c r="CU119" s="52">
        <f t="shared" si="199"/>
        <v>0</v>
      </c>
      <c r="CV119" s="52">
        <f t="shared" si="199"/>
        <v>0</v>
      </c>
      <c r="CW119" s="52">
        <f t="shared" ref="CW119:DP119" si="200">CW$50*CW44</f>
        <v>0</v>
      </c>
      <c r="CX119" s="52">
        <f t="shared" si="200"/>
        <v>0</v>
      </c>
      <c r="CY119" s="52">
        <f t="shared" si="200"/>
        <v>0</v>
      </c>
      <c r="CZ119" s="52">
        <f t="shared" si="200"/>
        <v>0</v>
      </c>
      <c r="DA119" s="52">
        <f t="shared" si="200"/>
        <v>0</v>
      </c>
      <c r="DB119" s="52">
        <f t="shared" si="200"/>
        <v>0</v>
      </c>
      <c r="DC119" s="52">
        <f t="shared" si="200"/>
        <v>0</v>
      </c>
      <c r="DD119" s="52">
        <f t="shared" si="200"/>
        <v>0</v>
      </c>
      <c r="DE119" s="52">
        <f t="shared" si="200"/>
        <v>0</v>
      </c>
      <c r="DF119" s="52">
        <f t="shared" si="200"/>
        <v>0</v>
      </c>
      <c r="DG119" s="52">
        <f t="shared" si="200"/>
        <v>0</v>
      </c>
      <c r="DH119" s="52">
        <f t="shared" si="200"/>
        <v>0</v>
      </c>
      <c r="DI119" s="52">
        <f t="shared" si="200"/>
        <v>0</v>
      </c>
      <c r="DJ119" s="52">
        <f t="shared" si="200"/>
        <v>0</v>
      </c>
      <c r="DK119" s="52">
        <f t="shared" si="200"/>
        <v>0</v>
      </c>
      <c r="DL119" s="52">
        <f t="shared" si="200"/>
        <v>0</v>
      </c>
      <c r="DM119" s="52">
        <f t="shared" si="200"/>
        <v>0</v>
      </c>
      <c r="DN119" s="52">
        <f t="shared" si="200"/>
        <v>0</v>
      </c>
      <c r="DO119" s="52">
        <f t="shared" si="200"/>
        <v>0</v>
      </c>
      <c r="DP119" s="52">
        <f t="shared" si="200"/>
        <v>0</v>
      </c>
    </row>
    <row r="120" spans="1:120" x14ac:dyDescent="0.25">
      <c r="A120" s="54" t="str">
        <f t="shared" si="138"/>
        <v>02_BD</v>
      </c>
      <c r="B120" s="54" t="str">
        <f t="shared" si="138"/>
        <v>17_electricity</v>
      </c>
      <c r="C120" s="54" t="str">
        <f t="shared" si="138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39"/>
        <v>02_BD</v>
      </c>
      <c r="BL120" s="54" t="str">
        <f t="shared" si="140"/>
        <v>d_ind_cem_ccs_17_electricity</v>
      </c>
      <c r="BM120" s="54"/>
      <c r="BN120" s="54"/>
      <c r="BO120" s="58">
        <f t="shared" ref="BO120:BP120" si="201">BO127</f>
        <v>0</v>
      </c>
      <c r="BP120" s="58">
        <f t="shared" si="201"/>
        <v>0</v>
      </c>
      <c r="BQ120" s="54">
        <f t="shared" ref="BQ120:CU120" si="202">BQ127</f>
        <v>0</v>
      </c>
      <c r="BR120" s="54">
        <f t="shared" si="202"/>
        <v>0</v>
      </c>
      <c r="BS120" s="54">
        <f t="shared" si="202"/>
        <v>0</v>
      </c>
      <c r="BT120" s="54">
        <f t="shared" si="202"/>
        <v>0</v>
      </c>
      <c r="BU120" s="54">
        <f t="shared" si="202"/>
        <v>0</v>
      </c>
      <c r="BV120" s="54">
        <f t="shared" si="202"/>
        <v>0</v>
      </c>
      <c r="BW120" s="54">
        <f t="shared" si="202"/>
        <v>0</v>
      </c>
      <c r="BX120" s="54">
        <f t="shared" si="202"/>
        <v>0</v>
      </c>
      <c r="BY120" s="54">
        <f t="shared" si="202"/>
        <v>0</v>
      </c>
      <c r="BZ120" s="54">
        <f t="shared" si="202"/>
        <v>0</v>
      </c>
      <c r="CA120" s="54">
        <f t="shared" si="202"/>
        <v>0</v>
      </c>
      <c r="CB120" s="54">
        <f t="shared" si="202"/>
        <v>0</v>
      </c>
      <c r="CC120" s="54">
        <f t="shared" si="202"/>
        <v>0</v>
      </c>
      <c r="CD120" s="54">
        <f t="shared" si="202"/>
        <v>0</v>
      </c>
      <c r="CE120" s="54">
        <f t="shared" si="202"/>
        <v>0</v>
      </c>
      <c r="CF120" s="54">
        <f t="shared" si="202"/>
        <v>0</v>
      </c>
      <c r="CG120" s="54">
        <f t="shared" si="202"/>
        <v>0</v>
      </c>
      <c r="CH120" s="54">
        <f t="shared" si="202"/>
        <v>0</v>
      </c>
      <c r="CI120" s="54">
        <f t="shared" si="202"/>
        <v>0</v>
      </c>
      <c r="CJ120" s="54">
        <f t="shared" si="202"/>
        <v>0</v>
      </c>
      <c r="CK120" s="54">
        <f t="shared" si="202"/>
        <v>0</v>
      </c>
      <c r="CL120" s="54">
        <f t="shared" si="202"/>
        <v>0</v>
      </c>
      <c r="CM120" s="54">
        <f t="shared" si="202"/>
        <v>0</v>
      </c>
      <c r="CN120" s="54">
        <f t="shared" si="202"/>
        <v>0</v>
      </c>
      <c r="CO120" s="54">
        <f t="shared" si="202"/>
        <v>0</v>
      </c>
      <c r="CP120" s="54">
        <f t="shared" si="202"/>
        <v>0</v>
      </c>
      <c r="CQ120" s="54">
        <f t="shared" si="202"/>
        <v>0</v>
      </c>
      <c r="CR120" s="54">
        <f t="shared" si="202"/>
        <v>0</v>
      </c>
      <c r="CS120" s="54">
        <f t="shared" si="202"/>
        <v>0</v>
      </c>
      <c r="CT120" s="54">
        <f t="shared" si="202"/>
        <v>0</v>
      </c>
      <c r="CU120" s="54">
        <f t="shared" si="202"/>
        <v>0</v>
      </c>
      <c r="CV120" s="58">
        <f t="shared" ref="CV120:DP120" si="203">CV127</f>
        <v>0</v>
      </c>
      <c r="CW120" s="58">
        <f t="shared" si="203"/>
        <v>0</v>
      </c>
      <c r="CX120" s="58">
        <f t="shared" si="203"/>
        <v>0</v>
      </c>
      <c r="CY120" s="58">
        <f t="shared" si="203"/>
        <v>0</v>
      </c>
      <c r="CZ120" s="58">
        <f t="shared" si="203"/>
        <v>0</v>
      </c>
      <c r="DA120" s="58">
        <f t="shared" si="203"/>
        <v>0</v>
      </c>
      <c r="DB120" s="58">
        <f t="shared" si="203"/>
        <v>0</v>
      </c>
      <c r="DC120" s="58">
        <f t="shared" si="203"/>
        <v>0</v>
      </c>
      <c r="DD120" s="58">
        <f t="shared" si="203"/>
        <v>0</v>
      </c>
      <c r="DE120" s="58">
        <f t="shared" si="203"/>
        <v>0</v>
      </c>
      <c r="DF120" s="58">
        <f t="shared" si="203"/>
        <v>0</v>
      </c>
      <c r="DG120" s="58">
        <f t="shared" si="203"/>
        <v>0</v>
      </c>
      <c r="DH120" s="58">
        <f t="shared" si="203"/>
        <v>0</v>
      </c>
      <c r="DI120" s="58">
        <f t="shared" si="203"/>
        <v>0</v>
      </c>
      <c r="DJ120" s="58">
        <f t="shared" si="203"/>
        <v>0</v>
      </c>
      <c r="DK120" s="58">
        <f t="shared" si="203"/>
        <v>0</v>
      </c>
      <c r="DL120" s="58">
        <f t="shared" si="203"/>
        <v>0</v>
      </c>
      <c r="DM120" s="58">
        <f t="shared" si="203"/>
        <v>0</v>
      </c>
      <c r="DN120" s="58">
        <f t="shared" si="203"/>
        <v>0</v>
      </c>
      <c r="DO120" s="58">
        <f t="shared" si="203"/>
        <v>0</v>
      </c>
      <c r="DP120" s="58">
        <f t="shared" si="203"/>
        <v>0</v>
      </c>
    </row>
    <row r="121" spans="1:120" x14ac:dyDescent="0.25">
      <c r="A121" s="52" t="str">
        <f t="shared" si="138"/>
        <v>02_BD</v>
      </c>
      <c r="B121" s="52" t="str">
        <f t="shared" si="138"/>
        <v>18_heat</v>
      </c>
      <c r="C121" s="52" t="str">
        <f t="shared" si="138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39"/>
        <v>02_BD</v>
      </c>
      <c r="BL121" s="52" t="str">
        <f t="shared" si="140"/>
        <v>d_ind_cem_ccs_18_heat</v>
      </c>
      <c r="BM121" s="52"/>
      <c r="BN121" s="52"/>
      <c r="BO121" s="52">
        <f t="shared" ref="BO121:CU121" si="204">BO$50*BO46</f>
        <v>0</v>
      </c>
      <c r="BP121" s="52">
        <f t="shared" si="204"/>
        <v>0</v>
      </c>
      <c r="BQ121" s="52">
        <f t="shared" si="204"/>
        <v>0</v>
      </c>
      <c r="BR121" s="52">
        <f t="shared" si="204"/>
        <v>0</v>
      </c>
      <c r="BS121" s="52">
        <f t="shared" si="204"/>
        <v>0</v>
      </c>
      <c r="BT121" s="52">
        <f t="shared" si="204"/>
        <v>0</v>
      </c>
      <c r="BU121" s="52">
        <f t="shared" si="204"/>
        <v>0</v>
      </c>
      <c r="BV121" s="52">
        <f t="shared" si="204"/>
        <v>0</v>
      </c>
      <c r="BW121" s="52">
        <f t="shared" si="204"/>
        <v>0</v>
      </c>
      <c r="BX121" s="52">
        <f t="shared" si="204"/>
        <v>0</v>
      </c>
      <c r="BY121" s="52">
        <f t="shared" si="204"/>
        <v>0</v>
      </c>
      <c r="BZ121" s="52">
        <f t="shared" si="204"/>
        <v>0</v>
      </c>
      <c r="CA121" s="52">
        <f t="shared" si="204"/>
        <v>0</v>
      </c>
      <c r="CB121" s="52">
        <f t="shared" si="204"/>
        <v>0</v>
      </c>
      <c r="CC121" s="52">
        <f t="shared" si="204"/>
        <v>0</v>
      </c>
      <c r="CD121" s="52">
        <f t="shared" si="204"/>
        <v>0</v>
      </c>
      <c r="CE121" s="52">
        <f t="shared" si="204"/>
        <v>0</v>
      </c>
      <c r="CF121" s="52">
        <f t="shared" si="204"/>
        <v>0</v>
      </c>
      <c r="CG121" s="52">
        <f t="shared" si="204"/>
        <v>0</v>
      </c>
      <c r="CH121" s="52">
        <f t="shared" si="204"/>
        <v>0</v>
      </c>
      <c r="CI121" s="52">
        <f t="shared" si="204"/>
        <v>0</v>
      </c>
      <c r="CJ121" s="52">
        <f t="shared" si="204"/>
        <v>0</v>
      </c>
      <c r="CK121" s="52">
        <f t="shared" si="204"/>
        <v>0</v>
      </c>
      <c r="CL121" s="52">
        <f t="shared" si="204"/>
        <v>0</v>
      </c>
      <c r="CM121" s="52">
        <f t="shared" si="204"/>
        <v>0</v>
      </c>
      <c r="CN121" s="52">
        <f t="shared" si="204"/>
        <v>0</v>
      </c>
      <c r="CO121" s="52">
        <f t="shared" si="204"/>
        <v>0</v>
      </c>
      <c r="CP121" s="52">
        <f t="shared" si="204"/>
        <v>0</v>
      </c>
      <c r="CQ121" s="52">
        <f t="shared" si="204"/>
        <v>0</v>
      </c>
      <c r="CR121" s="52">
        <f t="shared" si="204"/>
        <v>0</v>
      </c>
      <c r="CS121" s="52">
        <f t="shared" si="204"/>
        <v>0</v>
      </c>
      <c r="CT121" s="52">
        <f t="shared" si="204"/>
        <v>0</v>
      </c>
      <c r="CU121" s="52">
        <f t="shared" si="204"/>
        <v>0</v>
      </c>
      <c r="CV121" s="52">
        <f t="shared" ref="CV121:DP121" si="205">CV$50*CV46</f>
        <v>0</v>
      </c>
      <c r="CW121" s="52">
        <f t="shared" si="205"/>
        <v>0</v>
      </c>
      <c r="CX121" s="52">
        <f t="shared" si="205"/>
        <v>0</v>
      </c>
      <c r="CY121" s="52">
        <f t="shared" si="205"/>
        <v>0</v>
      </c>
      <c r="CZ121" s="52">
        <f t="shared" si="205"/>
        <v>0</v>
      </c>
      <c r="DA121" s="52">
        <f t="shared" si="205"/>
        <v>0</v>
      </c>
      <c r="DB121" s="52">
        <f t="shared" si="205"/>
        <v>0</v>
      </c>
      <c r="DC121" s="52">
        <f t="shared" si="205"/>
        <v>0</v>
      </c>
      <c r="DD121" s="52">
        <f t="shared" si="205"/>
        <v>0</v>
      </c>
      <c r="DE121" s="52">
        <f t="shared" si="205"/>
        <v>0</v>
      </c>
      <c r="DF121" s="52">
        <f t="shared" si="205"/>
        <v>0</v>
      </c>
      <c r="DG121" s="52">
        <f t="shared" si="205"/>
        <v>0</v>
      </c>
      <c r="DH121" s="52">
        <f t="shared" si="205"/>
        <v>0</v>
      </c>
      <c r="DI121" s="52">
        <f t="shared" si="205"/>
        <v>0</v>
      </c>
      <c r="DJ121" s="52">
        <f t="shared" si="205"/>
        <v>0</v>
      </c>
      <c r="DK121" s="52">
        <f t="shared" si="205"/>
        <v>0</v>
      </c>
      <c r="DL121" s="52">
        <f t="shared" si="205"/>
        <v>0</v>
      </c>
      <c r="DM121" s="52">
        <f t="shared" si="205"/>
        <v>0</v>
      </c>
      <c r="DN121" s="52">
        <f t="shared" si="205"/>
        <v>0</v>
      </c>
      <c r="DO121" s="52">
        <f t="shared" si="205"/>
        <v>0</v>
      </c>
      <c r="DP121" s="52">
        <f t="shared" si="205"/>
        <v>0</v>
      </c>
    </row>
    <row r="123" spans="1:120" x14ac:dyDescent="0.25">
      <c r="BL123" s="1" t="s">
        <v>173</v>
      </c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6">BP124</f>
        <v>0</v>
      </c>
      <c r="BP124" s="58">
        <f t="shared" ref="BP124:CU124" si="207">BP50*BP45</f>
        <v>0</v>
      </c>
      <c r="BQ124" s="58">
        <f t="shared" si="207"/>
        <v>0</v>
      </c>
      <c r="BR124" s="58">
        <f t="shared" si="207"/>
        <v>0</v>
      </c>
      <c r="BS124" s="58">
        <f t="shared" si="207"/>
        <v>0</v>
      </c>
      <c r="BT124" s="58">
        <f t="shared" si="207"/>
        <v>0</v>
      </c>
      <c r="BU124" s="58">
        <f t="shared" si="207"/>
        <v>0</v>
      </c>
      <c r="BV124" s="58">
        <f t="shared" si="207"/>
        <v>0</v>
      </c>
      <c r="BW124" s="58">
        <f t="shared" si="207"/>
        <v>0</v>
      </c>
      <c r="BX124" s="58">
        <f t="shared" si="207"/>
        <v>0</v>
      </c>
      <c r="BY124" s="58">
        <f t="shared" si="207"/>
        <v>0</v>
      </c>
      <c r="BZ124" s="58">
        <f t="shared" si="207"/>
        <v>0</v>
      </c>
      <c r="CA124" s="58">
        <f t="shared" si="207"/>
        <v>0</v>
      </c>
      <c r="CB124" s="58">
        <f t="shared" si="207"/>
        <v>0</v>
      </c>
      <c r="CC124" s="58">
        <f t="shared" si="207"/>
        <v>0</v>
      </c>
      <c r="CD124" s="58">
        <f t="shared" si="207"/>
        <v>0</v>
      </c>
      <c r="CE124" s="58">
        <f t="shared" si="207"/>
        <v>0</v>
      </c>
      <c r="CF124" s="58">
        <f t="shared" si="207"/>
        <v>0</v>
      </c>
      <c r="CG124" s="58">
        <f t="shared" si="207"/>
        <v>0</v>
      </c>
      <c r="CH124" s="58">
        <f t="shared" si="207"/>
        <v>0</v>
      </c>
      <c r="CI124" s="58">
        <f t="shared" si="207"/>
        <v>0</v>
      </c>
      <c r="CJ124" s="58">
        <f t="shared" si="207"/>
        <v>0</v>
      </c>
      <c r="CK124" s="58">
        <f t="shared" si="207"/>
        <v>0</v>
      </c>
      <c r="CL124" s="58">
        <f t="shared" si="207"/>
        <v>0</v>
      </c>
      <c r="CM124" s="58">
        <f t="shared" si="207"/>
        <v>0</v>
      </c>
      <c r="CN124" s="58">
        <f t="shared" si="207"/>
        <v>0</v>
      </c>
      <c r="CO124" s="58">
        <f t="shared" si="207"/>
        <v>0</v>
      </c>
      <c r="CP124" s="58">
        <f t="shared" si="207"/>
        <v>0</v>
      </c>
      <c r="CQ124" s="58">
        <f t="shared" si="207"/>
        <v>0</v>
      </c>
      <c r="CR124" s="58">
        <f t="shared" si="207"/>
        <v>0</v>
      </c>
      <c r="CS124" s="58">
        <f t="shared" si="207"/>
        <v>0</v>
      </c>
      <c r="CT124" s="58">
        <f t="shared" si="207"/>
        <v>0</v>
      </c>
      <c r="CU124" s="58">
        <f t="shared" si="207"/>
        <v>0</v>
      </c>
      <c r="CV124" s="58">
        <f t="shared" ref="CV124:DP124" si="208">CV50*CV45</f>
        <v>0</v>
      </c>
      <c r="CW124" s="58">
        <f t="shared" si="208"/>
        <v>0</v>
      </c>
      <c r="CX124" s="58">
        <f t="shared" si="208"/>
        <v>0</v>
      </c>
      <c r="CY124" s="58">
        <f t="shared" si="208"/>
        <v>0</v>
      </c>
      <c r="CZ124" s="58">
        <f t="shared" si="208"/>
        <v>0</v>
      </c>
      <c r="DA124" s="58">
        <f t="shared" si="208"/>
        <v>0</v>
      </c>
      <c r="DB124" s="58">
        <f t="shared" si="208"/>
        <v>0</v>
      </c>
      <c r="DC124" s="58">
        <f t="shared" si="208"/>
        <v>0</v>
      </c>
      <c r="DD124" s="58">
        <f t="shared" si="208"/>
        <v>0</v>
      </c>
      <c r="DE124" s="58">
        <f t="shared" si="208"/>
        <v>0</v>
      </c>
      <c r="DF124" s="58">
        <f t="shared" si="208"/>
        <v>0</v>
      </c>
      <c r="DG124" s="58">
        <f t="shared" si="208"/>
        <v>0</v>
      </c>
      <c r="DH124" s="58">
        <f t="shared" si="208"/>
        <v>0</v>
      </c>
      <c r="DI124" s="58">
        <f t="shared" si="208"/>
        <v>0</v>
      </c>
      <c r="DJ124" s="58">
        <f t="shared" si="208"/>
        <v>0</v>
      </c>
      <c r="DK124" s="58">
        <f t="shared" si="208"/>
        <v>0</v>
      </c>
      <c r="DL124" s="58">
        <f t="shared" si="208"/>
        <v>0</v>
      </c>
      <c r="DM124" s="58">
        <f t="shared" si="208"/>
        <v>0</v>
      </c>
      <c r="DN124" s="58">
        <f t="shared" si="208"/>
        <v>0</v>
      </c>
      <c r="DO124" s="58">
        <f t="shared" si="208"/>
        <v>0</v>
      </c>
      <c r="DP124" s="58">
        <f t="shared" si="208"/>
        <v>0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6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0</v>
      </c>
      <c r="CC125" s="58" cm="1">
        <f t="array" ref="CC125">INDEX(prod_est,$G$15+$H$15-1,MATCH(CC57,$BP$57:$CV$57,0))*CC50</f>
        <v>0</v>
      </c>
      <c r="CD125" s="58" cm="1">
        <f t="array" ref="CD125">INDEX(prod_est,$G$15+$H$15-1,MATCH(CD57,$BP$57:$CV$57,0))*CD50</f>
        <v>0</v>
      </c>
      <c r="CE125" s="58" cm="1">
        <f t="array" ref="CE125">INDEX(prod_est,$G$15+$H$15-1,MATCH(CE57,$BP$57:$CV$57,0))*CE50</f>
        <v>0</v>
      </c>
      <c r="CF125" s="58" cm="1">
        <f t="array" ref="CF125">INDEX(prod_est,$G$15+$H$15-1,MATCH(CF57,$BP$57:$CV$57,0))*CF50</f>
        <v>0</v>
      </c>
      <c r="CG125" s="58" cm="1">
        <f t="array" ref="CG125">INDEX(prod_est,$G$15+$H$15-1,MATCH(CG57,$BP$57:$CV$57,0))*CG50</f>
        <v>0</v>
      </c>
      <c r="CH125" s="58" cm="1">
        <f t="array" ref="CH125">INDEX(prod_est,$G$15+$H$15-1,MATCH(CH57,$BP$57:$CV$57,0))*CH50</f>
        <v>0</v>
      </c>
      <c r="CI125" s="58" cm="1">
        <f t="array" ref="CI125">INDEX(prod_est,$G$15+$H$15-1,MATCH(CI57,$BP$57:$CV$57,0))*CI50</f>
        <v>0</v>
      </c>
      <c r="CJ125" s="58" cm="1">
        <f t="array" ref="CJ125">INDEX(prod_est,$G$15+$H$15-1,MATCH(CJ57,$BP$57:$CV$57,0))*CJ50</f>
        <v>0</v>
      </c>
      <c r="CK125" s="58" cm="1">
        <f t="array" ref="CK125">INDEX(prod_est,$G$15+$H$15-1,MATCH(CK57,$BP$57:$CV$57,0))*CK50</f>
        <v>0</v>
      </c>
      <c r="CL125" s="58" cm="1">
        <f t="array" ref="CL125">INDEX(prod_est,$G$15+$H$15-1,MATCH(CL57,$BP$57:$CV$57,0))*CL50</f>
        <v>0</v>
      </c>
      <c r="CM125" s="58" cm="1">
        <f t="array" ref="CM125">INDEX(prod_est,$G$15+$H$15-1,MATCH(CM57,$BP$57:$CV$57,0))*CM50</f>
        <v>0</v>
      </c>
      <c r="CN125" s="58" cm="1">
        <f t="array" ref="CN125">INDEX(prod_est,$G$15+$H$15-1,MATCH(CN57,$BP$57:$CV$57,0))*CN50</f>
        <v>0</v>
      </c>
      <c r="CO125" s="58" cm="1">
        <f t="array" ref="CO125">INDEX(prod_est,$G$15+$H$15-1,MATCH(CO57,$BP$57:$CV$57,0))*CO50</f>
        <v>0</v>
      </c>
      <c r="CP125" s="58" cm="1">
        <f t="array" ref="CP125">INDEX(prod_est,$G$15+$H$15-1,MATCH(CP57,$BP$57:$CV$57,0))*CP50</f>
        <v>0</v>
      </c>
      <c r="CQ125" s="58" cm="1">
        <f t="array" ref="CQ125">INDEX(prod_est,$G$15+$H$15-1,MATCH(CQ57,$BP$57:$CV$57,0))*CQ50</f>
        <v>0</v>
      </c>
      <c r="CR125" s="58" cm="1">
        <f t="array" ref="CR125">INDEX(prod_est,$G$15+$H$15-1,MATCH(CR57,$BP$57:$CV$57,0))*CR50</f>
        <v>0</v>
      </c>
      <c r="CS125" s="58" cm="1">
        <f t="array" ref="CS125">INDEX(prod_est,$G$15+$H$15-1,MATCH(CS57,$BP$57:$CV$57,0))*CS50</f>
        <v>0</v>
      </c>
      <c r="CT125" s="58" cm="1">
        <f t="array" ref="CT125">INDEX(prod_est,$G$15+$H$15-1,MATCH(CT57,$BP$57:$CV$57,0))*CT50</f>
        <v>0</v>
      </c>
      <c r="CU125" s="58" cm="1">
        <f t="array" ref="CU125">INDEX(prod_est,$G$15+$H$15-1,MATCH(CU57,$BP$57:$DP$57,0))*CU50</f>
        <v>0</v>
      </c>
      <c r="CV125" s="58" cm="1">
        <f t="array" ref="CV125">INDEX(prod_est,$G$15+$H$15-1,MATCH(CV57,$BP$57:$DP$57,0))*CV50</f>
        <v>0</v>
      </c>
      <c r="CW125" s="58" cm="1">
        <f t="array" ref="CW125">INDEX(prod_est,$G$15+$H$15-1,MATCH(CW57,$BP$57:$DP$57,0))*CW50</f>
        <v>0</v>
      </c>
      <c r="CX125" s="58" cm="1">
        <f t="array" ref="CX125">INDEX(prod_est,$G$15+$H$15-1,MATCH(CX57,$BP$57:$DP$57,0))*CX50</f>
        <v>0</v>
      </c>
      <c r="CY125" s="58" cm="1">
        <f t="array" ref="CY125">INDEX(prod_est,$G$15+$H$15-1,MATCH(CY57,$BP$57:$DP$57,0))*CY50</f>
        <v>0</v>
      </c>
      <c r="CZ125" s="58" cm="1">
        <f t="array" ref="CZ125">INDEX(prod_est,$G$15+$H$15-1,MATCH(CZ57,$BP$57:$DP$57,0))*CZ50</f>
        <v>0</v>
      </c>
      <c r="DA125" s="58" cm="1">
        <f t="array" ref="DA125">INDEX(prod_est,$G$15+$H$15-1,MATCH(DA57,$BP$57:$DP$57,0))*DA50</f>
        <v>0</v>
      </c>
      <c r="DB125" s="58" cm="1">
        <f t="array" ref="DB125">INDEX(prod_est,$G$15+$H$15-1,MATCH(DB57,$BP$57:$DP$57,0))*DB50</f>
        <v>0</v>
      </c>
      <c r="DC125" s="58" cm="1">
        <f t="array" ref="DC125">INDEX(prod_est,$G$15+$H$15-1,MATCH(DC57,$BP$57:$DP$57,0))*DC50</f>
        <v>0</v>
      </c>
      <c r="DD125" s="58" cm="1">
        <f t="array" ref="DD125">INDEX(prod_est,$G$15+$H$15-1,MATCH(DD57,$BP$57:$DP$57,0))*DD50</f>
        <v>0</v>
      </c>
      <c r="DE125" s="58" cm="1">
        <f t="array" ref="DE125">INDEX(prod_est,$G$15+$H$15-1,MATCH(DE57,$BP$57:$DP$57,0))*DE50</f>
        <v>0</v>
      </c>
      <c r="DF125" s="58" cm="1">
        <f t="array" ref="DF125">INDEX(prod_est,$G$15+$H$15-1,MATCH(DF57,$BP$57:$DP$57,0))*DF50</f>
        <v>0</v>
      </c>
      <c r="DG125" s="58" cm="1">
        <f t="array" ref="DG125">INDEX(prod_est,$G$15+$H$15-1,MATCH(DG57,$BP$57:$DP$57,0))*DG50</f>
        <v>0</v>
      </c>
      <c r="DH125" s="58" cm="1">
        <f t="array" ref="DH125">INDEX(prod_est,$G$15+$H$15-1,MATCH(DH57,$BP$57:$DP$57,0))*DH50</f>
        <v>0</v>
      </c>
      <c r="DI125" s="58" cm="1">
        <f t="array" ref="DI125">INDEX(prod_est,$G$15+$H$15-1,MATCH(DI57,$BP$57:$DP$57,0))*DI50</f>
        <v>0</v>
      </c>
      <c r="DJ125" s="58" cm="1">
        <f t="array" ref="DJ125">INDEX(prod_est,$G$15+$H$15-1,MATCH(DJ57,$BP$57:$DP$57,0))*DJ50</f>
        <v>0</v>
      </c>
      <c r="DK125" s="58" cm="1">
        <f t="array" ref="DK125">INDEX(prod_est,$G$15+$H$15-1,MATCH(DK57,$BP$57:$DP$57,0))*DK50</f>
        <v>0</v>
      </c>
      <c r="DL125" s="58" cm="1">
        <f t="array" ref="DL125">INDEX(prod_est,$G$15+$H$15-1,MATCH(DL57,$BP$57:$DP$57,0))*DL50</f>
        <v>0</v>
      </c>
      <c r="DM125" s="58" cm="1">
        <f t="array" ref="DM125">INDEX(prod_est,$G$15+$H$15-1,MATCH(DM57,$BP$57:$DP$57,0))*DM50</f>
        <v>0</v>
      </c>
      <c r="DN125" s="58" cm="1">
        <f t="array" ref="DN125">INDEX(prod_est,$G$15+$H$15-1,MATCH(DN57,$BP$57:$DP$57,0))*DN50</f>
        <v>0</v>
      </c>
      <c r="DO125" s="58" cm="1">
        <f t="array" ref="DO125">INDEX(prod_est,$G$15+$H$15-1,MATCH(DO57,$BP$57:$DP$57,0))*DO50</f>
        <v>0</v>
      </c>
      <c r="DP125" s="58" cm="1">
        <f t="array" ref="DP125">INDEX(prod_est,$G$15+$H$15-1,MATCH(DP57,$BP$57:$DP$57,0))*DP50</f>
        <v>0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6"/>
        <v>0</v>
      </c>
      <c r="BP126" s="58">
        <f t="shared" ref="BP126:CU126" si="209">BP125*1000*$I$9*$I$10</f>
        <v>0</v>
      </c>
      <c r="BQ126" s="58">
        <f t="shared" si="209"/>
        <v>0</v>
      </c>
      <c r="BR126" s="58">
        <f t="shared" si="209"/>
        <v>0</v>
      </c>
      <c r="BS126" s="58">
        <f t="shared" si="209"/>
        <v>0</v>
      </c>
      <c r="BT126" s="58">
        <f t="shared" si="209"/>
        <v>0</v>
      </c>
      <c r="BU126" s="58">
        <f t="shared" si="209"/>
        <v>0</v>
      </c>
      <c r="BV126" s="58">
        <f t="shared" si="209"/>
        <v>0</v>
      </c>
      <c r="BW126" s="58">
        <f t="shared" si="209"/>
        <v>0</v>
      </c>
      <c r="BX126" s="58">
        <f t="shared" si="209"/>
        <v>0</v>
      </c>
      <c r="BY126" s="58">
        <f t="shared" si="209"/>
        <v>0</v>
      </c>
      <c r="BZ126" s="58">
        <f t="shared" si="209"/>
        <v>0</v>
      </c>
      <c r="CA126" s="58">
        <f t="shared" si="209"/>
        <v>0</v>
      </c>
      <c r="CB126" s="58">
        <f t="shared" si="209"/>
        <v>0</v>
      </c>
      <c r="CC126" s="58">
        <f t="shared" si="209"/>
        <v>0</v>
      </c>
      <c r="CD126" s="58">
        <f t="shared" si="209"/>
        <v>0</v>
      </c>
      <c r="CE126" s="58">
        <f t="shared" si="209"/>
        <v>0</v>
      </c>
      <c r="CF126" s="58">
        <f t="shared" si="209"/>
        <v>0</v>
      </c>
      <c r="CG126" s="58">
        <f t="shared" si="209"/>
        <v>0</v>
      </c>
      <c r="CH126" s="58">
        <f t="shared" si="209"/>
        <v>0</v>
      </c>
      <c r="CI126" s="58">
        <f t="shared" si="209"/>
        <v>0</v>
      </c>
      <c r="CJ126" s="58">
        <f t="shared" si="209"/>
        <v>0</v>
      </c>
      <c r="CK126" s="58">
        <f t="shared" si="209"/>
        <v>0</v>
      </c>
      <c r="CL126" s="58">
        <f t="shared" si="209"/>
        <v>0</v>
      </c>
      <c r="CM126" s="58">
        <f t="shared" si="209"/>
        <v>0</v>
      </c>
      <c r="CN126" s="58">
        <f t="shared" si="209"/>
        <v>0</v>
      </c>
      <c r="CO126" s="58">
        <f t="shared" si="209"/>
        <v>0</v>
      </c>
      <c r="CP126" s="58">
        <f t="shared" si="209"/>
        <v>0</v>
      </c>
      <c r="CQ126" s="58">
        <f t="shared" si="209"/>
        <v>0</v>
      </c>
      <c r="CR126" s="58">
        <f t="shared" si="209"/>
        <v>0</v>
      </c>
      <c r="CS126" s="58">
        <f t="shared" si="209"/>
        <v>0</v>
      </c>
      <c r="CT126" s="58">
        <f t="shared" si="209"/>
        <v>0</v>
      </c>
      <c r="CU126" s="58">
        <f t="shared" si="209"/>
        <v>0</v>
      </c>
      <c r="CV126" s="58">
        <f t="shared" ref="CV126:DP126" si="210">CV125*1000*$I$9*$I$10</f>
        <v>0</v>
      </c>
      <c r="CW126" s="58">
        <f t="shared" si="210"/>
        <v>0</v>
      </c>
      <c r="CX126" s="58">
        <f t="shared" si="210"/>
        <v>0</v>
      </c>
      <c r="CY126" s="58">
        <f t="shared" si="210"/>
        <v>0</v>
      </c>
      <c r="CZ126" s="58">
        <f t="shared" si="210"/>
        <v>0</v>
      </c>
      <c r="DA126" s="58">
        <f t="shared" si="210"/>
        <v>0</v>
      </c>
      <c r="DB126" s="58">
        <f t="shared" si="210"/>
        <v>0</v>
      </c>
      <c r="DC126" s="58">
        <f t="shared" si="210"/>
        <v>0</v>
      </c>
      <c r="DD126" s="58">
        <f t="shared" si="210"/>
        <v>0</v>
      </c>
      <c r="DE126" s="58">
        <f t="shared" si="210"/>
        <v>0</v>
      </c>
      <c r="DF126" s="58">
        <f t="shared" si="210"/>
        <v>0</v>
      </c>
      <c r="DG126" s="58">
        <f t="shared" si="210"/>
        <v>0</v>
      </c>
      <c r="DH126" s="58">
        <f t="shared" si="210"/>
        <v>0</v>
      </c>
      <c r="DI126" s="58">
        <f t="shared" si="210"/>
        <v>0</v>
      </c>
      <c r="DJ126" s="58">
        <f t="shared" si="210"/>
        <v>0</v>
      </c>
      <c r="DK126" s="58">
        <f t="shared" si="210"/>
        <v>0</v>
      </c>
      <c r="DL126" s="58">
        <f t="shared" si="210"/>
        <v>0</v>
      </c>
      <c r="DM126" s="58">
        <f t="shared" si="210"/>
        <v>0</v>
      </c>
      <c r="DN126" s="58">
        <f t="shared" si="210"/>
        <v>0</v>
      </c>
      <c r="DO126" s="58">
        <f t="shared" si="210"/>
        <v>0</v>
      </c>
      <c r="DP126" s="58">
        <f t="shared" si="210"/>
        <v>0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6"/>
        <v>0</v>
      </c>
      <c r="BP127" s="59">
        <f t="shared" ref="BP127:CU127" si="211">BP124+BP126</f>
        <v>0</v>
      </c>
      <c r="BQ127" s="59">
        <f t="shared" si="211"/>
        <v>0</v>
      </c>
      <c r="BR127" s="59">
        <f t="shared" si="211"/>
        <v>0</v>
      </c>
      <c r="BS127" s="59">
        <f t="shared" si="211"/>
        <v>0</v>
      </c>
      <c r="BT127" s="59">
        <f t="shared" si="211"/>
        <v>0</v>
      </c>
      <c r="BU127" s="59">
        <f t="shared" si="211"/>
        <v>0</v>
      </c>
      <c r="BV127" s="59">
        <f t="shared" si="211"/>
        <v>0</v>
      </c>
      <c r="BW127" s="59">
        <f t="shared" si="211"/>
        <v>0</v>
      </c>
      <c r="BX127" s="59">
        <f t="shared" si="211"/>
        <v>0</v>
      </c>
      <c r="BY127" s="59">
        <f t="shared" si="211"/>
        <v>0</v>
      </c>
      <c r="BZ127" s="59">
        <f t="shared" si="211"/>
        <v>0</v>
      </c>
      <c r="CA127" s="59">
        <f t="shared" si="211"/>
        <v>0</v>
      </c>
      <c r="CB127" s="59">
        <f t="shared" si="211"/>
        <v>0</v>
      </c>
      <c r="CC127" s="59">
        <f t="shared" si="211"/>
        <v>0</v>
      </c>
      <c r="CD127" s="59">
        <f t="shared" si="211"/>
        <v>0</v>
      </c>
      <c r="CE127" s="59">
        <f t="shared" si="211"/>
        <v>0</v>
      </c>
      <c r="CF127" s="59">
        <f t="shared" si="211"/>
        <v>0</v>
      </c>
      <c r="CG127" s="59">
        <f t="shared" si="211"/>
        <v>0</v>
      </c>
      <c r="CH127" s="59">
        <f t="shared" si="211"/>
        <v>0</v>
      </c>
      <c r="CI127" s="59">
        <f t="shared" si="211"/>
        <v>0</v>
      </c>
      <c r="CJ127" s="59">
        <f t="shared" si="211"/>
        <v>0</v>
      </c>
      <c r="CK127" s="59">
        <f t="shared" si="211"/>
        <v>0</v>
      </c>
      <c r="CL127" s="59">
        <f t="shared" si="211"/>
        <v>0</v>
      </c>
      <c r="CM127" s="59">
        <f t="shared" si="211"/>
        <v>0</v>
      </c>
      <c r="CN127" s="59">
        <f t="shared" si="211"/>
        <v>0</v>
      </c>
      <c r="CO127" s="59">
        <f t="shared" si="211"/>
        <v>0</v>
      </c>
      <c r="CP127" s="59">
        <f t="shared" si="211"/>
        <v>0</v>
      </c>
      <c r="CQ127" s="59">
        <f t="shared" si="211"/>
        <v>0</v>
      </c>
      <c r="CR127" s="59">
        <f t="shared" si="211"/>
        <v>0</v>
      </c>
      <c r="CS127" s="59">
        <f t="shared" si="211"/>
        <v>0</v>
      </c>
      <c r="CT127" s="59">
        <f t="shared" si="211"/>
        <v>0</v>
      </c>
      <c r="CU127" s="59">
        <f t="shared" si="211"/>
        <v>0</v>
      </c>
      <c r="CV127" s="59">
        <f t="shared" ref="CV127:DP127" si="212">CV124+CV126</f>
        <v>0</v>
      </c>
      <c r="CW127" s="59">
        <f t="shared" si="212"/>
        <v>0</v>
      </c>
      <c r="CX127" s="59">
        <f t="shared" si="212"/>
        <v>0</v>
      </c>
      <c r="CY127" s="59">
        <f t="shared" si="212"/>
        <v>0</v>
      </c>
      <c r="CZ127" s="59">
        <f t="shared" si="212"/>
        <v>0</v>
      </c>
      <c r="DA127" s="59">
        <f t="shared" si="212"/>
        <v>0</v>
      </c>
      <c r="DB127" s="59">
        <f t="shared" si="212"/>
        <v>0</v>
      </c>
      <c r="DC127" s="59">
        <f t="shared" si="212"/>
        <v>0</v>
      </c>
      <c r="DD127" s="59">
        <f t="shared" si="212"/>
        <v>0</v>
      </c>
      <c r="DE127" s="59">
        <f t="shared" si="212"/>
        <v>0</v>
      </c>
      <c r="DF127" s="59">
        <f t="shared" si="212"/>
        <v>0</v>
      </c>
      <c r="DG127" s="59">
        <f t="shared" si="212"/>
        <v>0</v>
      </c>
      <c r="DH127" s="59">
        <f t="shared" si="212"/>
        <v>0</v>
      </c>
      <c r="DI127" s="59">
        <f t="shared" si="212"/>
        <v>0</v>
      </c>
      <c r="DJ127" s="59">
        <f t="shared" si="212"/>
        <v>0</v>
      </c>
      <c r="DK127" s="59">
        <f t="shared" si="212"/>
        <v>0</v>
      </c>
      <c r="DL127" s="59">
        <f t="shared" si="212"/>
        <v>0</v>
      </c>
      <c r="DM127" s="59">
        <f t="shared" si="212"/>
        <v>0</v>
      </c>
      <c r="DN127" s="59">
        <f t="shared" si="212"/>
        <v>0</v>
      </c>
      <c r="DO127" s="59">
        <f t="shared" si="212"/>
        <v>0</v>
      </c>
      <c r="DP127" s="59">
        <f t="shared" si="212"/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P127"/>
  <sheetViews>
    <sheetView showGridLines="0" workbookViewId="0">
      <selection activeCell="K15" sqref="K15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100" width="11" bestFit="1" customWidth="1"/>
  </cols>
  <sheetData>
    <row r="1" spans="1:120" x14ac:dyDescent="0.25">
      <c r="A1" s="10" t="s">
        <v>93</v>
      </c>
    </row>
    <row r="3" spans="1:120" x14ac:dyDescent="0.25">
      <c r="F3" s="14" t="str">
        <f>A15&amp;" 2018"</f>
        <v>03_CDA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IFERROR(F9,0)</f>
        <v>4.346970889063731E-3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2">
        <f>INDEX(thermal_eff,MATCH(A15,Cement_assumptions!$A$110:$A$130,0))</f>
        <v>3.8130000000000002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4.346970889063731E-3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5.986100183582482E-3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>
        <f>IF(F6/J47&lt;=1,F6/J47,1)</f>
        <v>0.59929626983556084</v>
      </c>
      <c r="G11" s="12" t="s">
        <v>186</v>
      </c>
      <c r="I11" s="50">
        <v>0</v>
      </c>
      <c r="J11" s="12" t="s">
        <v>185</v>
      </c>
    </row>
    <row r="12" spans="1:120" x14ac:dyDescent="0.25"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39</v>
      </c>
      <c r="B15" t="s">
        <v>5</v>
      </c>
      <c r="C15" t="s">
        <v>5</v>
      </c>
      <c r="D15" t="s">
        <v>37</v>
      </c>
      <c r="E15" s="8">
        <v>14.123499912</v>
      </c>
      <c r="F15" s="8">
        <v>11.21811192</v>
      </c>
      <c r="G15">
        <f>MATCH(A15,Production_est!$A$4:$A$339,0)</f>
        <v>33</v>
      </c>
      <c r="H15">
        <f>IFERROR(MATCH(D15,Production_est!$D$4:$D$339,0),"-")</f>
        <v>6</v>
      </c>
      <c r="I15" s="8" cm="1">
        <f t="array" ref="I15">IFERROR(INDEX(Production_est!$E$4:$E$339,H15+G15-1),"-")</f>
        <v>12198.265303046701</v>
      </c>
      <c r="J15" s="42">
        <f t="shared" ref="J15:J46" si="0">IFERROR(F15/I15,0)</f>
        <v>9.1964813367340905E-4</v>
      </c>
      <c r="K15" s="42">
        <f t="shared" ref="K15:AO15" si="1">J15*(1-$F$4)</f>
        <v>9.1565045000814897E-4</v>
      </c>
      <c r="L15" s="42">
        <f t="shared" si="1"/>
        <v>9.1167014415740536E-4</v>
      </c>
      <c r="M15" s="42">
        <f t="shared" si="1"/>
        <v>9.0770714058032451E-4</v>
      </c>
      <c r="N15" s="42">
        <f t="shared" si="1"/>
        <v>9.037613640644265E-4</v>
      </c>
      <c r="O15" s="42">
        <f t="shared" si="1"/>
        <v>8.9983273972417789E-4</v>
      </c>
      <c r="P15" s="42">
        <f t="shared" si="1"/>
        <v>8.9592119299957036E-4</v>
      </c>
      <c r="Q15" s="42">
        <f t="shared" si="1"/>
        <v>8.9202664965470598E-4</v>
      </c>
      <c r="R15" s="42">
        <f t="shared" si="1"/>
        <v>8.881490357763879E-4</v>
      </c>
      <c r="S15" s="42">
        <f t="shared" si="1"/>
        <v>8.8428827777271791E-4</v>
      </c>
      <c r="T15" s="42">
        <f t="shared" si="1"/>
        <v>8.8044430237169959E-4</v>
      </c>
      <c r="U15" s="42">
        <f t="shared" si="1"/>
        <v>8.7661703661984778E-4</v>
      </c>
      <c r="V15" s="42">
        <f t="shared" si="1"/>
        <v>8.7280640788080395E-4</v>
      </c>
      <c r="W15" s="42">
        <f t="shared" si="1"/>
        <v>8.6901234383395779E-4</v>
      </c>
      <c r="X15" s="42">
        <f t="shared" si="1"/>
        <v>8.6523477247307454E-4</v>
      </c>
      <c r="Y15" s="42">
        <f t="shared" si="1"/>
        <v>8.6147362210492841E-4</v>
      </c>
      <c r="Z15" s="42">
        <f t="shared" si="1"/>
        <v>8.5772882134794201E-4</v>
      </c>
      <c r="AA15" s="42">
        <f t="shared" si="1"/>
        <v>8.5400029913083148E-4</v>
      </c>
      <c r="AB15" s="42">
        <f t="shared" si="1"/>
        <v>8.5028798469125803E-4</v>
      </c>
      <c r="AC15" s="42">
        <f t="shared" si="1"/>
        <v>8.4659180757448444E-4</v>
      </c>
      <c r="AD15" s="42">
        <f t="shared" si="1"/>
        <v>8.429116976320383E-4</v>
      </c>
      <c r="AE15" s="42">
        <f t="shared" si="1"/>
        <v>8.3924758502038055E-4</v>
      </c>
      <c r="AF15" s="42">
        <f t="shared" si="1"/>
        <v>8.3559940019957988E-4</v>
      </c>
      <c r="AG15" s="42">
        <f t="shared" si="1"/>
        <v>8.319670739319932E-4</v>
      </c>
      <c r="AH15" s="42">
        <f t="shared" si="1"/>
        <v>8.2835053728095122E-4</v>
      </c>
      <c r="AI15" s="42">
        <f t="shared" si="1"/>
        <v>8.2474972160945063E-4</v>
      </c>
      <c r="AJ15" s="42">
        <f t="shared" si="1"/>
        <v>8.2116455857885091E-4</v>
      </c>
      <c r="AK15" s="42">
        <f t="shared" si="1"/>
        <v>8.1759498014757773E-4</v>
      </c>
      <c r="AL15" s="42">
        <f t="shared" si="1"/>
        <v>8.1404091856983156E-4</v>
      </c>
      <c r="AM15" s="42">
        <f t="shared" si="1"/>
        <v>8.105023063943018E-4</v>
      </c>
      <c r="AN15" s="42">
        <f t="shared" si="1"/>
        <v>8.0697907646288668E-4</v>
      </c>
      <c r="AO15" s="42">
        <f t="shared" si="1"/>
        <v>8.0347116190941897E-4</v>
      </c>
      <c r="AP15" s="42">
        <f t="shared" ref="AP15:BJ15" si="2">AO15*(1-$F$4)</f>
        <v>7.999784961583965E-4</v>
      </c>
      <c r="AQ15" s="42">
        <f t="shared" si="2"/>
        <v>7.9650101292371898E-4</v>
      </c>
      <c r="AR15" s="42">
        <f t="shared" si="2"/>
        <v>7.9303864620742972E-4</v>
      </c>
      <c r="AS15" s="42">
        <f t="shared" si="2"/>
        <v>7.8959133029846346E-4</v>
      </c>
      <c r="AT15" s="42">
        <f t="shared" si="2"/>
        <v>7.8615899977139893E-4</v>
      </c>
      <c r="AU15" s="42">
        <f t="shared" si="2"/>
        <v>7.8274158948521714E-4</v>
      </c>
      <c r="AV15" s="42">
        <f t="shared" si="2"/>
        <v>7.7933903458206539E-4</v>
      </c>
      <c r="AW15" s="42">
        <f t="shared" si="2"/>
        <v>7.7595127048602603E-4</v>
      </c>
      <c r="AX15" s="42">
        <f t="shared" si="2"/>
        <v>7.7257823290189124E-4</v>
      </c>
      <c r="AY15" s="42">
        <f t="shared" si="2"/>
        <v>7.6921985781394241E-4</v>
      </c>
      <c r="AZ15" s="42">
        <f t="shared" si="2"/>
        <v>7.6587608148473538E-4</v>
      </c>
      <c r="BA15" s="42">
        <f t="shared" si="2"/>
        <v>7.6254684045389096E-4</v>
      </c>
      <c r="BB15" s="42">
        <f t="shared" si="2"/>
        <v>7.5923207153689033E-4</v>
      </c>
      <c r="BC15" s="42">
        <f t="shared" si="2"/>
        <v>7.5593171182387594E-4</v>
      </c>
      <c r="BD15" s="42">
        <f t="shared" si="2"/>
        <v>7.5264569867845735E-4</v>
      </c>
      <c r="BE15" s="42">
        <f t="shared" si="2"/>
        <v>7.4937396973652308E-4</v>
      </c>
      <c r="BF15" s="42">
        <f t="shared" si="2"/>
        <v>7.4611646290505631E-4</v>
      </c>
      <c r="BG15" s="42">
        <f t="shared" si="2"/>
        <v>7.428731163609568E-4</v>
      </c>
      <c r="BH15" s="42">
        <f t="shared" si="2"/>
        <v>7.3964386854986767E-4</v>
      </c>
      <c r="BI15" s="42">
        <f t="shared" si="2"/>
        <v>7.3642865818500684E-4</v>
      </c>
      <c r="BJ15" s="42">
        <f t="shared" si="2"/>
        <v>7.3322742424600435E-4</v>
      </c>
      <c r="BK15" t="str">
        <f t="shared" ref="BK15:BK46" si="3">A15</f>
        <v>03_CDA</v>
      </c>
      <c r="BL15" t="str">
        <f t="shared" ref="BL15:BL46" si="4">"d_ind_cem_"&amp;C15</f>
        <v>d_ind_cem_1_x_coal_thermal</v>
      </c>
      <c r="BO15" s="8">
        <f t="shared" ref="BO15:BO46" si="5">E15</f>
        <v>14.123499912</v>
      </c>
      <c r="BP15" s="8">
        <f t="shared" ref="BP15:BP46" si="6">F15</f>
        <v>11.21811192</v>
      </c>
      <c r="BQ15" s="8" cm="1">
        <f t="array" ref="BQ15">K15*INDEX(prod_est,$G15+$H15-1,MATCH(BQ$14,$BP$14:$DP$14,0))</f>
        <v>11.261050482077243</v>
      </c>
      <c r="BR15" s="8" cm="1">
        <f t="array" ref="BR15">L15*INDEX(prod_est,$G15+$H15-1,MATCH(BR$14,$BP$14:$DP$14,0))</f>
        <v>10.231721148296984</v>
      </c>
      <c r="BS15" s="8" cm="1">
        <f t="array" ref="BS15">M15*INDEX(prod_est,$G15+$H15-1,MATCH(BS$14,$BP$14:$DP$14,0))</f>
        <v>10.356213031890599</v>
      </c>
      <c r="BT15" s="8" cm="1">
        <f t="array" ref="BT15">N15*INDEX(prod_est,$G15+$H15-1,MATCH(BT$14,$BP$14:$DP$14,0))</f>
        <v>10.488141496405932</v>
      </c>
      <c r="BU15" s="8" cm="1">
        <f t="array" ref="BU15">O15*INDEX(prod_est,$G15+$H15-1,MATCH(BU$14,$BP$14:$DP$14,0))</f>
        <v>10.628188644104828</v>
      </c>
      <c r="BV15" s="8" cm="1">
        <f t="array" ref="BV15">P15*INDEX(prod_est,$G15+$H15-1,MATCH(BV$14,$BP$14:$DP$14,0))</f>
        <v>10.770496377357286</v>
      </c>
      <c r="BW15" s="8" cm="1">
        <f t="array" ref="BW15">Q15*INDEX(prod_est,$G15+$H15-1,MATCH(BW$14,$BP$14:$DP$14,0))</f>
        <v>10.914246014380826</v>
      </c>
      <c r="BX15" s="8" cm="1">
        <f t="array" ref="BX15">R15*INDEX(prod_est,$G15+$H15-1,MATCH(BX$14,$BP$14:$DP$14,0))</f>
        <v>11.058886533415285</v>
      </c>
      <c r="BY15" s="8" cm="1">
        <f t="array" ref="BY15">S15*INDEX(prod_est,$G15+$H15-1,MATCH(BY$14,$BP$14:$DP$14,0))</f>
        <v>11.204569746688129</v>
      </c>
      <c r="BZ15" s="8" cm="1">
        <f t="array" ref="BZ15">T15*INDEX(prod_est,$G15+$H15-1,MATCH(BZ$14,$BP$14:$DP$14,0))</f>
        <v>11.198514203838235</v>
      </c>
      <c r="CA15" s="8" cm="1">
        <f t="array" ref="CA15">U15*INDEX(prod_est,$G15+$H15-1,MATCH(CA$14,$BP$14:$DP$14,0))</f>
        <v>11.194038615662896</v>
      </c>
      <c r="CB15" s="8" cm="1">
        <f t="array" ref="CB15">V15*INDEX(prod_est,$G15+$H15-1,MATCH(CB$14,$BP$14:$DP$14,0))</f>
        <v>11.190332389718822</v>
      </c>
      <c r="CC15" s="8" cm="1">
        <f t="array" ref="CC15">W15*INDEX(prod_est,$G15+$H15-1,MATCH(CC$14,$BP$14:$DP$14,0))</f>
        <v>11.187200088931943</v>
      </c>
      <c r="CD15" s="8" cm="1">
        <f t="array" ref="CD15">X15*INDEX(prod_est,$G15+$H15-1,MATCH(CD$14,$BP$14:$DP$14,0))</f>
        <v>11.184308335269549</v>
      </c>
      <c r="CE15" s="8" cm="1">
        <f t="array" ref="CE15">Y15*INDEX(prod_est,$G15+$H15-1,MATCH(CE$14,$BP$14:$DP$14,0))</f>
        <v>11.181826516467183</v>
      </c>
      <c r="CF15" s="8" cm="1">
        <f t="array" ref="CF15">Z15*INDEX(prod_est,$G15+$H15-1,MATCH(CF$14,$BP$14:$DP$14,0))</f>
        <v>11.180214548793634</v>
      </c>
      <c r="CG15" s="8" cm="1">
        <f t="array" ref="CG15">AA15*INDEX(prod_est,$G15+$H15-1,MATCH(CG$14,$BP$14:$DP$14,0))</f>
        <v>11.178282153527707</v>
      </c>
      <c r="CH15" s="8" cm="1">
        <f t="array" ref="CH15">AB15*INDEX(prod_est,$G15+$H15-1,MATCH(CH$14,$BP$14:$DP$14,0))</f>
        <v>11.176423708068947</v>
      </c>
      <c r="CI15" s="8" cm="1">
        <f t="array" ref="CI15">AC15*INDEX(prod_est,$G15+$H15-1,MATCH(CI$14,$BP$14:$DP$14,0))</f>
        <v>11.175144850775483</v>
      </c>
      <c r="CJ15" s="8" cm="1">
        <f t="array" ref="CJ15">AD15*INDEX(prod_est,$G15+$H15-1,MATCH(CJ$14,$BP$14:$DP$14,0))</f>
        <v>11.173905110904876</v>
      </c>
      <c r="CK15" s="8" cm="1">
        <f t="array" ref="CK15">AE15*INDEX(prod_est,$G15+$H15-1,MATCH(CK$14,$BP$14:$DP$14,0))</f>
        <v>11.172719035200107</v>
      </c>
      <c r="CL15" s="8" cm="1">
        <f t="array" ref="CL15">AF15*INDEX(prod_est,$G15+$H15-1,MATCH(CL$14,$BP$14:$DP$14,0))</f>
        <v>11.171586320549379</v>
      </c>
      <c r="CM15" s="8" cm="1">
        <f t="array" ref="CM15">AG15*INDEX(prod_est,$G15+$H15-1,MATCH(CM$14,$BP$14:$DP$14,0))</f>
        <v>11.134789492473434</v>
      </c>
      <c r="CN15" s="8" cm="1">
        <f t="array" ref="CN15">AH15*INDEX(prod_est,$G15+$H15-1,MATCH(CN$14,$BP$14:$DP$14,0))</f>
        <v>11.09849371908261</v>
      </c>
      <c r="CO15" s="8" cm="1">
        <f t="array" ref="CO15">AI15*INDEX(prod_est,$G15+$H15-1,MATCH(CO$14,$BP$14:$DP$14,0))</f>
        <v>11.062478985601404</v>
      </c>
      <c r="CP15" s="8" cm="1">
        <f t="array" ref="CP15">AJ15*INDEX(prod_est,$G15+$H15-1,MATCH(CP$14,$BP$14:$DP$14,0))</f>
        <v>11.027834923981761</v>
      </c>
      <c r="CQ15" s="8" cm="1">
        <f t="array" ref="CQ15">AK15*INDEX(prod_est,$G15+$H15-1,MATCH(CQ$14,$BP$14:$DP$14,0))</f>
        <v>10.993601137352186</v>
      </c>
      <c r="CR15" s="8" cm="1">
        <f t="array" ref="CR15">AL15*INDEX(prod_est,$G15+$H15-1,MATCH(CR$14,$BP$14:$DP$14,0))</f>
        <v>10.981408824236052</v>
      </c>
      <c r="CS15" s="8" cm="1">
        <f t="array" ref="CS15">AM15*INDEX(prod_est,$G15+$H15-1,MATCH(CS$14,$BP$14:$DP$14,0))</f>
        <v>10.969824945727092</v>
      </c>
      <c r="CT15" s="8" cm="1">
        <f t="array" ref="CT15">AN15*INDEX(prod_est,$G15+$H15-1,MATCH(CT$14,$BP$14:$DP$14,0))</f>
        <v>10.959095591632153</v>
      </c>
      <c r="CU15" s="8" cm="1">
        <f t="array" ref="CU15">AO15*INDEX(prod_est,$G15+$H15-1,MATCH(CU$14,$BP$14:$DP$14,0))</f>
        <v>10.949021268646831</v>
      </c>
      <c r="CV15" s="8" cm="1">
        <f t="array" ref="CV15">AP15*INDEX(prod_est,$G15+$H15-1,MATCH(CV$14,$BP$14:$DP$14,0))</f>
        <v>10.939600544519664</v>
      </c>
      <c r="CW15" cm="1">
        <f t="array" ref="CW15">AQ15*INDEX(prod_est,$G15+$H15-1,MATCH(CW$14,$BP$14:$DP$14,0))</f>
        <v>10.892046419414649</v>
      </c>
      <c r="CX15" cm="1">
        <f t="array" ref="CX15">AR15*INDEX(prod_est,$G15+$H15-1,MATCH(CX$14,$BP$14:$DP$14,0))</f>
        <v>10.844699010707123</v>
      </c>
      <c r="CY15" cm="1">
        <f t="array" ref="CY15">AS15*INDEX(prod_est,$G15+$H15-1,MATCH(CY$14,$BP$14:$DP$14,0))</f>
        <v>10.797557419806919</v>
      </c>
      <c r="CZ15" cm="1">
        <f t="array" ref="CZ15">AT15*INDEX(prod_est,$G15+$H15-1,MATCH(CZ$14,$BP$14:$DP$14,0))</f>
        <v>10.750620752030025</v>
      </c>
      <c r="DA15" cm="1">
        <f t="array" ref="DA15">AU15*INDEX(prod_est,$G15+$H15-1,MATCH(DA$14,$BP$14:$DP$14,0))</f>
        <v>10.703888116581586</v>
      </c>
      <c r="DB15" cm="1">
        <f t="array" ref="DB15">AV15*INDEX(prod_est,$G15+$H15-1,MATCH(DB$14,$BP$14:$DP$14,0))</f>
        <v>10.657358626539009</v>
      </c>
      <c r="DC15" cm="1">
        <f t="array" ref="DC15">AW15*INDEX(prod_est,$G15+$H15-1,MATCH(DC$14,$BP$14:$DP$14,0))</f>
        <v>10.611031398835131</v>
      </c>
      <c r="DD15" cm="1">
        <f t="array" ref="DD15">AX15*INDEX(prod_est,$G15+$H15-1,MATCH(DD$14,$BP$14:$DP$14,0))</f>
        <v>10.564905554241454</v>
      </c>
      <c r="DE15" cm="1">
        <f t="array" ref="DE15">AY15*INDEX(prod_est,$G15+$H15-1,MATCH(DE$14,$BP$14:$DP$14,0))</f>
        <v>10.518980217351459</v>
      </c>
      <c r="DF15" cm="1">
        <f t="array" ref="DF15">AZ15*INDEX(prod_est,$G15+$H15-1,MATCH(DF$14,$BP$14:$DP$14,0))</f>
        <v>10.473254516563992</v>
      </c>
      <c r="DG15" cm="1">
        <f t="array" ref="DG15">BA15*INDEX(prod_est,$G15+$H15-1,MATCH(DG$14,$BP$14:$DP$14,0))</f>
        <v>10.427727584066732</v>
      </c>
      <c r="DH15" cm="1">
        <f t="array" ref="DH15">BB15*INDEX(prod_est,$G15+$H15-1,MATCH(DH$14,$BP$14:$DP$14,0))</f>
        <v>10.382398555819707</v>
      </c>
      <c r="DI15" cm="1">
        <f t="array" ref="DI15">BC15*INDEX(prod_est,$G15+$H15-1,MATCH(DI$14,$BP$14:$DP$14,0))</f>
        <v>10.337266571538901</v>
      </c>
      <c r="DJ15" cm="1">
        <f t="array" ref="DJ15">BD15*INDEX(prod_est,$G15+$H15-1,MATCH(DJ$14,$BP$14:$DP$14,0))</f>
        <v>10.292330774679929</v>
      </c>
      <c r="DK15" cm="1">
        <f t="array" ref="DK15">BE15*INDEX(prod_est,$G15+$H15-1,MATCH(DK$14,$BP$14:$DP$14,0))</f>
        <v>10.247590312421782</v>
      </c>
      <c r="DL15" cm="1">
        <f t="array" ref="DL15">BF15*INDEX(prod_est,$G15+$H15-1,MATCH(DL$14,$BP$14:$DP$14,0))</f>
        <v>10.203044335650633</v>
      </c>
      <c r="DM15" cm="1">
        <f t="array" ref="DM15">BG15*INDEX(prod_est,$G15+$H15-1,MATCH(DM$14,$BP$14:$DP$14,0))</f>
        <v>10.158691998943732</v>
      </c>
      <c r="DN15" cm="1">
        <f t="array" ref="DN15">BH15*INDEX(prod_est,$G15+$H15-1,MATCH(DN$14,$BP$14:$DP$14,0))</f>
        <v>10.11453246055336</v>
      </c>
      <c r="DO15" cm="1">
        <f t="array" ref="DO15">BI15*INDEX(prod_est,$G15+$H15-1,MATCH(DO$14,$BP$14:$DP$14,0))</f>
        <v>10.070564882390842</v>
      </c>
      <c r="DP15" cm="1">
        <f t="array" ref="DP15">BJ15*INDEX(prod_est,$G15+$H15-1,MATCH(DP$14,$BP$14:$DP$14,0))</f>
        <v>10.026788430010662</v>
      </c>
    </row>
    <row r="16" spans="1:120" x14ac:dyDescent="0.25">
      <c r="A16" t="s">
        <v>39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33</v>
      </c>
      <c r="H16">
        <f>IFERROR(MATCH(D16,Production_est!$D$4:$D$339,0),"-")</f>
        <v>6</v>
      </c>
      <c r="I16" s="8" cm="1">
        <f t="array" ref="I16">IFERROR(INDEX(Production_est!$E$4:$E$339,H16+G16-1),"-")</f>
        <v>12198.265303046701</v>
      </c>
      <c r="J16" s="42">
        <f t="shared" si="0"/>
        <v>0</v>
      </c>
      <c r="K16" s="42">
        <f t="shared" ref="K16:AP16" si="7">J16*(1-$F$4)</f>
        <v>0</v>
      </c>
      <c r="L16" s="42">
        <f t="shared" si="7"/>
        <v>0</v>
      </c>
      <c r="M16" s="42">
        <f t="shared" si="7"/>
        <v>0</v>
      </c>
      <c r="N16" s="42">
        <f t="shared" si="7"/>
        <v>0</v>
      </c>
      <c r="O16" s="42">
        <f t="shared" si="7"/>
        <v>0</v>
      </c>
      <c r="P16" s="42">
        <f t="shared" si="7"/>
        <v>0</v>
      </c>
      <c r="Q16" s="42">
        <f t="shared" si="7"/>
        <v>0</v>
      </c>
      <c r="R16" s="42">
        <f t="shared" si="7"/>
        <v>0</v>
      </c>
      <c r="S16" s="42">
        <f t="shared" si="7"/>
        <v>0</v>
      </c>
      <c r="T16" s="42">
        <f t="shared" si="7"/>
        <v>0</v>
      </c>
      <c r="U16" s="42">
        <f t="shared" si="7"/>
        <v>0</v>
      </c>
      <c r="V16" s="42">
        <f t="shared" si="7"/>
        <v>0</v>
      </c>
      <c r="W16" s="42">
        <f t="shared" si="7"/>
        <v>0</v>
      </c>
      <c r="X16" s="42">
        <f t="shared" si="7"/>
        <v>0</v>
      </c>
      <c r="Y16" s="42">
        <f t="shared" si="7"/>
        <v>0</v>
      </c>
      <c r="Z16" s="42">
        <f t="shared" si="7"/>
        <v>0</v>
      </c>
      <c r="AA16" s="42">
        <f t="shared" si="7"/>
        <v>0</v>
      </c>
      <c r="AB16" s="42">
        <f t="shared" si="7"/>
        <v>0</v>
      </c>
      <c r="AC16" s="42">
        <f t="shared" si="7"/>
        <v>0</v>
      </c>
      <c r="AD16" s="42">
        <f t="shared" si="7"/>
        <v>0</v>
      </c>
      <c r="AE16" s="42">
        <f t="shared" si="7"/>
        <v>0</v>
      </c>
      <c r="AF16" s="42">
        <f t="shared" si="7"/>
        <v>0</v>
      </c>
      <c r="AG16" s="42">
        <f t="shared" si="7"/>
        <v>0</v>
      </c>
      <c r="AH16" s="42">
        <f t="shared" si="7"/>
        <v>0</v>
      </c>
      <c r="AI16" s="42">
        <f t="shared" si="7"/>
        <v>0</v>
      </c>
      <c r="AJ16" s="42">
        <f t="shared" si="7"/>
        <v>0</v>
      </c>
      <c r="AK16" s="42">
        <f t="shared" si="7"/>
        <v>0</v>
      </c>
      <c r="AL16" s="42">
        <f t="shared" si="7"/>
        <v>0</v>
      </c>
      <c r="AM16" s="42">
        <f t="shared" si="7"/>
        <v>0</v>
      </c>
      <c r="AN16" s="42">
        <f t="shared" si="7"/>
        <v>0</v>
      </c>
      <c r="AO16" s="42">
        <f t="shared" si="7"/>
        <v>0</v>
      </c>
      <c r="AP16" s="42">
        <f t="shared" si="7"/>
        <v>0</v>
      </c>
      <c r="AQ16" s="42">
        <f t="shared" ref="AQ16:BJ16" si="8">AP16*(1-$F$4)</f>
        <v>0</v>
      </c>
      <c r="AR16" s="42">
        <f t="shared" si="8"/>
        <v>0</v>
      </c>
      <c r="AS16" s="42">
        <f t="shared" si="8"/>
        <v>0</v>
      </c>
      <c r="AT16" s="42">
        <f t="shared" si="8"/>
        <v>0</v>
      </c>
      <c r="AU16" s="42">
        <f t="shared" si="8"/>
        <v>0</v>
      </c>
      <c r="AV16" s="42">
        <f t="shared" si="8"/>
        <v>0</v>
      </c>
      <c r="AW16" s="42">
        <f t="shared" si="8"/>
        <v>0</v>
      </c>
      <c r="AX16" s="42">
        <f t="shared" si="8"/>
        <v>0</v>
      </c>
      <c r="AY16" s="42">
        <f t="shared" si="8"/>
        <v>0</v>
      </c>
      <c r="AZ16" s="42">
        <f t="shared" si="8"/>
        <v>0</v>
      </c>
      <c r="BA16" s="42">
        <f t="shared" si="8"/>
        <v>0</v>
      </c>
      <c r="BB16" s="42">
        <f t="shared" si="8"/>
        <v>0</v>
      </c>
      <c r="BC16" s="42">
        <f t="shared" si="8"/>
        <v>0</v>
      </c>
      <c r="BD16" s="42">
        <f t="shared" si="8"/>
        <v>0</v>
      </c>
      <c r="BE16" s="42">
        <f t="shared" si="8"/>
        <v>0</v>
      </c>
      <c r="BF16" s="42">
        <f t="shared" si="8"/>
        <v>0</v>
      </c>
      <c r="BG16" s="42">
        <f t="shared" si="8"/>
        <v>0</v>
      </c>
      <c r="BH16" s="42">
        <f t="shared" si="8"/>
        <v>0</v>
      </c>
      <c r="BI16" s="42">
        <f t="shared" si="8"/>
        <v>0</v>
      </c>
      <c r="BJ16" s="42">
        <f t="shared" si="8"/>
        <v>0</v>
      </c>
      <c r="BK16" t="str">
        <f t="shared" si="3"/>
        <v>03_CDA</v>
      </c>
      <c r="BL16" t="str">
        <f t="shared" si="4"/>
        <v>d_ind_cem_1_1_coking_coal</v>
      </c>
      <c r="BO16" s="8">
        <f t="shared" si="5"/>
        <v>0</v>
      </c>
      <c r="BP16" s="8">
        <f t="shared" si="6"/>
        <v>0</v>
      </c>
      <c r="BQ16" s="8" cm="1">
        <f t="array" ref="BQ16">K16*INDEX(prod_est,$G16+$H16-1,MATCH(BQ$14,$BP$14:$DP$14,0))</f>
        <v>0</v>
      </c>
      <c r="BR16" s="8" cm="1">
        <f t="array" ref="BR16">L16*INDEX(prod_est,$G16+$H16-1,MATCH(BR$14,$BP$14:$DP$14,0))</f>
        <v>0</v>
      </c>
      <c r="BS16" s="8" cm="1">
        <f t="array" ref="BS16">M16*INDEX(prod_est,$G16+$H16-1,MATCH(BS$14,$BP$14:$DP$14,0))</f>
        <v>0</v>
      </c>
      <c r="BT16" s="8" cm="1">
        <f t="array" ref="BT16">N16*INDEX(prod_est,$G16+$H16-1,MATCH(BT$14,$BP$14:$DP$14,0))</f>
        <v>0</v>
      </c>
      <c r="BU16" s="8" cm="1">
        <f t="array" ref="BU16">O16*INDEX(prod_est,$G16+$H16-1,MATCH(BU$14,$BP$14:$DP$14,0))</f>
        <v>0</v>
      </c>
      <c r="BV16" s="8" cm="1">
        <f t="array" ref="BV16">P16*INDEX(prod_est,$G16+$H16-1,MATCH(BV$14,$BP$14:$DP$14,0))</f>
        <v>0</v>
      </c>
      <c r="BW16" s="8" cm="1">
        <f t="array" ref="BW16">Q16*INDEX(prod_est,$G16+$H16-1,MATCH(BW$14,$BP$14:$DP$14,0))</f>
        <v>0</v>
      </c>
      <c r="BX16" s="8" cm="1">
        <f t="array" ref="BX16">R16*INDEX(prod_est,$G16+$H16-1,MATCH(BX$14,$BP$14:$DP$14,0))</f>
        <v>0</v>
      </c>
      <c r="BY16" s="8" cm="1">
        <f t="array" ref="BY16">S16*INDEX(prod_est,$G16+$H16-1,MATCH(BY$14,$BP$14:$DP$14,0))</f>
        <v>0</v>
      </c>
      <c r="BZ16" s="8" cm="1">
        <f t="array" ref="BZ16">T16*INDEX(prod_est,$G16+$H16-1,MATCH(BZ$14,$BP$14:$DP$14,0))</f>
        <v>0</v>
      </c>
      <c r="CA16" s="8" cm="1">
        <f t="array" ref="CA16">U16*INDEX(prod_est,$G16+$H16-1,MATCH(CA$14,$BP$14:$DP$14,0))</f>
        <v>0</v>
      </c>
      <c r="CB16" s="8" cm="1">
        <f t="array" ref="CB16">V16*INDEX(prod_est,$G16+$H16-1,MATCH(CB$14,$BP$14:$DP$14,0))</f>
        <v>0</v>
      </c>
      <c r="CC16" s="8" cm="1">
        <f t="array" ref="CC16">W16*INDEX(prod_est,$G16+$H16-1,MATCH(CC$14,$BP$14:$DP$14,0))</f>
        <v>0</v>
      </c>
      <c r="CD16" s="8" cm="1">
        <f t="array" ref="CD16">X16*INDEX(prod_est,$G16+$H16-1,MATCH(CD$14,$BP$14:$DP$14,0))</f>
        <v>0</v>
      </c>
      <c r="CE16" s="8" cm="1">
        <f t="array" ref="CE16">Y16*INDEX(prod_est,$G16+$H16-1,MATCH(CE$14,$BP$14:$DP$14,0))</f>
        <v>0</v>
      </c>
      <c r="CF16" s="8" cm="1">
        <f t="array" ref="CF16">Z16*INDEX(prod_est,$G16+$H16-1,MATCH(CF$14,$BP$14:$DP$14,0))</f>
        <v>0</v>
      </c>
      <c r="CG16" s="8" cm="1">
        <f t="array" ref="CG16">AA16*INDEX(prod_est,$G16+$H16-1,MATCH(CG$14,$BP$14:$DP$14,0))</f>
        <v>0</v>
      </c>
      <c r="CH16" s="8" cm="1">
        <f t="array" ref="CH16">AB16*INDEX(prod_est,$G16+$H16-1,MATCH(CH$14,$BP$14:$DP$14,0))</f>
        <v>0</v>
      </c>
      <c r="CI16" s="8" cm="1">
        <f t="array" ref="CI16">AC16*INDEX(prod_est,$G16+$H16-1,MATCH(CI$14,$BP$14:$DP$14,0))</f>
        <v>0</v>
      </c>
      <c r="CJ16" s="8" cm="1">
        <f t="array" ref="CJ16">AD16*INDEX(prod_est,$G16+$H16-1,MATCH(CJ$14,$BP$14:$DP$14,0))</f>
        <v>0</v>
      </c>
      <c r="CK16" s="8" cm="1">
        <f t="array" ref="CK16">AE16*INDEX(prod_est,$G16+$H16-1,MATCH(CK$14,$BP$14:$DP$14,0))</f>
        <v>0</v>
      </c>
      <c r="CL16" s="8" cm="1">
        <f t="array" ref="CL16">AF16*INDEX(prod_est,$G16+$H16-1,MATCH(CL$14,$BP$14:$DP$14,0))</f>
        <v>0</v>
      </c>
      <c r="CM16" s="8" cm="1">
        <f t="array" ref="CM16">AG16*INDEX(prod_est,$G16+$H16-1,MATCH(CM$14,$BP$14:$DP$14,0))</f>
        <v>0</v>
      </c>
      <c r="CN16" s="8" cm="1">
        <f t="array" ref="CN16">AH16*INDEX(prod_est,$G16+$H16-1,MATCH(CN$14,$BP$14:$DP$14,0))</f>
        <v>0</v>
      </c>
      <c r="CO16" s="8" cm="1">
        <f t="array" ref="CO16">AI16*INDEX(prod_est,$G16+$H16-1,MATCH(CO$14,$BP$14:$DP$14,0))</f>
        <v>0</v>
      </c>
      <c r="CP16" s="8" cm="1">
        <f t="array" ref="CP16">AJ16*INDEX(prod_est,$G16+$H16-1,MATCH(CP$14,$BP$14:$DP$14,0))</f>
        <v>0</v>
      </c>
      <c r="CQ16" s="8" cm="1">
        <f t="array" ref="CQ16">AK16*INDEX(prod_est,$G16+$H16-1,MATCH(CQ$14,$BP$14:$DP$14,0))</f>
        <v>0</v>
      </c>
      <c r="CR16" s="8" cm="1">
        <f t="array" ref="CR16">AL16*INDEX(prod_est,$G16+$H16-1,MATCH(CR$14,$BP$14:$DP$14,0))</f>
        <v>0</v>
      </c>
      <c r="CS16" s="8" cm="1">
        <f t="array" ref="CS16">AM16*INDEX(prod_est,$G16+$H16-1,MATCH(CS$14,$BP$14:$DP$14,0))</f>
        <v>0</v>
      </c>
      <c r="CT16" s="8" cm="1">
        <f t="array" ref="CT16">AN16*INDEX(prod_est,$G16+$H16-1,MATCH(CT$14,$BP$14:$DP$14,0))</f>
        <v>0</v>
      </c>
      <c r="CU16" s="8" cm="1">
        <f t="array" ref="CU16">AO16*INDEX(prod_est,$G16+$H16-1,MATCH(CU$14,$BP$14:$DP$14,0))</f>
        <v>0</v>
      </c>
      <c r="CV16" s="8" cm="1">
        <f t="array" ref="CV16">AP16*INDEX(prod_est,$G16+$H16-1,MATCH(CV$14,$BP$14:$DP$14,0))</f>
        <v>0</v>
      </c>
      <c r="CW16" cm="1">
        <f t="array" ref="CW16">AQ16*INDEX(prod_est,$G16+$H16-1,MATCH(CW$14,$BP$14:$DP$14,0))</f>
        <v>0</v>
      </c>
      <c r="CX16" cm="1">
        <f t="array" ref="CX16">AR16*INDEX(prod_est,$G16+$H16-1,MATCH(CX$14,$BP$14:$DP$14,0))</f>
        <v>0</v>
      </c>
      <c r="CY16" cm="1">
        <f t="array" ref="CY16">AS16*INDEX(prod_est,$G16+$H16-1,MATCH(CY$14,$BP$14:$DP$14,0))</f>
        <v>0</v>
      </c>
      <c r="CZ16" cm="1">
        <f t="array" ref="CZ16">AT16*INDEX(prod_est,$G16+$H16-1,MATCH(CZ$14,$BP$14:$DP$14,0))</f>
        <v>0</v>
      </c>
      <c r="DA16" cm="1">
        <f t="array" ref="DA16">AU16*INDEX(prod_est,$G16+$H16-1,MATCH(DA$14,$BP$14:$DP$14,0))</f>
        <v>0</v>
      </c>
      <c r="DB16" cm="1">
        <f t="array" ref="DB16">AV16*INDEX(prod_est,$G16+$H16-1,MATCH(DB$14,$BP$14:$DP$14,0))</f>
        <v>0</v>
      </c>
      <c r="DC16" cm="1">
        <f t="array" ref="DC16">AW16*INDEX(prod_est,$G16+$H16-1,MATCH(DC$14,$BP$14:$DP$14,0))</f>
        <v>0</v>
      </c>
      <c r="DD16" cm="1">
        <f t="array" ref="DD16">AX16*INDEX(prod_est,$G16+$H16-1,MATCH(DD$14,$BP$14:$DP$14,0))</f>
        <v>0</v>
      </c>
      <c r="DE16" cm="1">
        <f t="array" ref="DE16">AY16*INDEX(prod_est,$G16+$H16-1,MATCH(DE$14,$BP$14:$DP$14,0))</f>
        <v>0</v>
      </c>
      <c r="DF16" cm="1">
        <f t="array" ref="DF16">AZ16*INDEX(prod_est,$G16+$H16-1,MATCH(DF$14,$BP$14:$DP$14,0))</f>
        <v>0</v>
      </c>
      <c r="DG16" cm="1">
        <f t="array" ref="DG16">BA16*INDEX(prod_est,$G16+$H16-1,MATCH(DG$14,$BP$14:$DP$14,0))</f>
        <v>0</v>
      </c>
      <c r="DH16" cm="1">
        <f t="array" ref="DH16">BB16*INDEX(prod_est,$G16+$H16-1,MATCH(DH$14,$BP$14:$DP$14,0))</f>
        <v>0</v>
      </c>
      <c r="DI16" cm="1">
        <f t="array" ref="DI16">BC16*INDEX(prod_est,$G16+$H16-1,MATCH(DI$14,$BP$14:$DP$14,0))</f>
        <v>0</v>
      </c>
      <c r="DJ16" cm="1">
        <f t="array" ref="DJ16">BD16*INDEX(prod_est,$G16+$H16-1,MATCH(DJ$14,$BP$14:$DP$14,0))</f>
        <v>0</v>
      </c>
      <c r="DK16" cm="1">
        <f t="array" ref="DK16">BE16*INDEX(prod_est,$G16+$H16-1,MATCH(DK$14,$BP$14:$DP$14,0))</f>
        <v>0</v>
      </c>
      <c r="DL16" cm="1">
        <f t="array" ref="DL16">BF16*INDEX(prod_est,$G16+$H16-1,MATCH(DL$14,$BP$14:$DP$14,0))</f>
        <v>0</v>
      </c>
      <c r="DM16" cm="1">
        <f t="array" ref="DM16">BG16*INDEX(prod_est,$G16+$H16-1,MATCH(DM$14,$BP$14:$DP$14,0))</f>
        <v>0</v>
      </c>
      <c r="DN16" cm="1">
        <f t="array" ref="DN16">BH16*INDEX(prod_est,$G16+$H16-1,MATCH(DN$14,$BP$14:$DP$14,0))</f>
        <v>0</v>
      </c>
      <c r="DO16" cm="1">
        <f t="array" ref="DO16">BI16*INDEX(prod_est,$G16+$H16-1,MATCH(DO$14,$BP$14:$DP$14,0))</f>
        <v>0</v>
      </c>
      <c r="DP16" cm="1">
        <f t="array" ref="DP16">BJ16*INDEX(prod_est,$G16+$H16-1,MATCH(DP$14,$BP$14:$DP$14,0))</f>
        <v>0</v>
      </c>
    </row>
    <row r="17" spans="1:120" x14ac:dyDescent="0.25">
      <c r="A17" t="s">
        <v>39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33</v>
      </c>
      <c r="H17">
        <f>IFERROR(MATCH(D17,Production_est!$D$4:$D$339,0),"-")</f>
        <v>6</v>
      </c>
      <c r="I17" s="8" cm="1">
        <f t="array" ref="I17">IFERROR(INDEX(Production_est!$E$4:$E$339,H17+G17-1),"-")</f>
        <v>12198.265303046701</v>
      </c>
      <c r="J17" s="42">
        <f t="shared" si="0"/>
        <v>0</v>
      </c>
      <c r="K17" s="42">
        <f t="shared" ref="K17:AP17" si="9">J17*(1-$F$4)</f>
        <v>0</v>
      </c>
      <c r="L17" s="42">
        <f t="shared" si="9"/>
        <v>0</v>
      </c>
      <c r="M17" s="42">
        <f t="shared" si="9"/>
        <v>0</v>
      </c>
      <c r="N17" s="42">
        <f t="shared" si="9"/>
        <v>0</v>
      </c>
      <c r="O17" s="42">
        <f t="shared" si="9"/>
        <v>0</v>
      </c>
      <c r="P17" s="42">
        <f t="shared" si="9"/>
        <v>0</v>
      </c>
      <c r="Q17" s="42">
        <f t="shared" si="9"/>
        <v>0</v>
      </c>
      <c r="R17" s="42">
        <f t="shared" si="9"/>
        <v>0</v>
      </c>
      <c r="S17" s="42">
        <f t="shared" si="9"/>
        <v>0</v>
      </c>
      <c r="T17" s="42">
        <f t="shared" si="9"/>
        <v>0</v>
      </c>
      <c r="U17" s="42">
        <f t="shared" si="9"/>
        <v>0</v>
      </c>
      <c r="V17" s="42">
        <f t="shared" si="9"/>
        <v>0</v>
      </c>
      <c r="W17" s="42">
        <f t="shared" si="9"/>
        <v>0</v>
      </c>
      <c r="X17" s="42">
        <f t="shared" si="9"/>
        <v>0</v>
      </c>
      <c r="Y17" s="42">
        <f t="shared" si="9"/>
        <v>0</v>
      </c>
      <c r="Z17" s="42">
        <f t="shared" si="9"/>
        <v>0</v>
      </c>
      <c r="AA17" s="42">
        <f t="shared" si="9"/>
        <v>0</v>
      </c>
      <c r="AB17" s="42">
        <f t="shared" si="9"/>
        <v>0</v>
      </c>
      <c r="AC17" s="42">
        <f t="shared" si="9"/>
        <v>0</v>
      </c>
      <c r="AD17" s="42">
        <f t="shared" si="9"/>
        <v>0</v>
      </c>
      <c r="AE17" s="42">
        <f t="shared" si="9"/>
        <v>0</v>
      </c>
      <c r="AF17" s="42">
        <f t="shared" si="9"/>
        <v>0</v>
      </c>
      <c r="AG17" s="42">
        <f t="shared" si="9"/>
        <v>0</v>
      </c>
      <c r="AH17" s="42">
        <f t="shared" si="9"/>
        <v>0</v>
      </c>
      <c r="AI17" s="42">
        <f t="shared" si="9"/>
        <v>0</v>
      </c>
      <c r="AJ17" s="42">
        <f t="shared" si="9"/>
        <v>0</v>
      </c>
      <c r="AK17" s="42">
        <f t="shared" si="9"/>
        <v>0</v>
      </c>
      <c r="AL17" s="42">
        <f t="shared" si="9"/>
        <v>0</v>
      </c>
      <c r="AM17" s="42">
        <f t="shared" si="9"/>
        <v>0</v>
      </c>
      <c r="AN17" s="42">
        <f t="shared" si="9"/>
        <v>0</v>
      </c>
      <c r="AO17" s="42">
        <f t="shared" si="9"/>
        <v>0</v>
      </c>
      <c r="AP17" s="42">
        <f t="shared" si="9"/>
        <v>0</v>
      </c>
      <c r="AQ17" s="42">
        <f t="shared" ref="AQ17:BJ17" si="10">AP17*(1-$F$4)</f>
        <v>0</v>
      </c>
      <c r="AR17" s="42">
        <f t="shared" si="10"/>
        <v>0</v>
      </c>
      <c r="AS17" s="42">
        <f t="shared" si="10"/>
        <v>0</v>
      </c>
      <c r="AT17" s="42">
        <f t="shared" si="10"/>
        <v>0</v>
      </c>
      <c r="AU17" s="42">
        <f t="shared" si="10"/>
        <v>0</v>
      </c>
      <c r="AV17" s="42">
        <f t="shared" si="10"/>
        <v>0</v>
      </c>
      <c r="AW17" s="42">
        <f t="shared" si="10"/>
        <v>0</v>
      </c>
      <c r="AX17" s="42">
        <f t="shared" si="10"/>
        <v>0</v>
      </c>
      <c r="AY17" s="42">
        <f t="shared" si="10"/>
        <v>0</v>
      </c>
      <c r="AZ17" s="42">
        <f t="shared" si="10"/>
        <v>0</v>
      </c>
      <c r="BA17" s="42">
        <f t="shared" si="10"/>
        <v>0</v>
      </c>
      <c r="BB17" s="42">
        <f t="shared" si="10"/>
        <v>0</v>
      </c>
      <c r="BC17" s="42">
        <f t="shared" si="10"/>
        <v>0</v>
      </c>
      <c r="BD17" s="42">
        <f t="shared" si="10"/>
        <v>0</v>
      </c>
      <c r="BE17" s="42">
        <f t="shared" si="10"/>
        <v>0</v>
      </c>
      <c r="BF17" s="42">
        <f t="shared" si="10"/>
        <v>0</v>
      </c>
      <c r="BG17" s="42">
        <f t="shared" si="10"/>
        <v>0</v>
      </c>
      <c r="BH17" s="42">
        <f t="shared" si="10"/>
        <v>0</v>
      </c>
      <c r="BI17" s="42">
        <f t="shared" si="10"/>
        <v>0</v>
      </c>
      <c r="BJ17" s="42">
        <f t="shared" si="10"/>
        <v>0</v>
      </c>
      <c r="BK17" t="str">
        <f t="shared" si="3"/>
        <v>03_CDA</v>
      </c>
      <c r="BL17" t="str">
        <f t="shared" si="4"/>
        <v>d_ind_cem_1_5_lignite</v>
      </c>
      <c r="BO17" s="8">
        <f t="shared" si="5"/>
        <v>0</v>
      </c>
      <c r="BP17" s="8">
        <f t="shared" si="6"/>
        <v>0</v>
      </c>
      <c r="BQ17" s="8" cm="1">
        <f t="array" ref="BQ17">K17*INDEX(prod_est,$G17+$H17-1,MATCH(BQ$14,$BP$14:$DP$14,0))</f>
        <v>0</v>
      </c>
      <c r="BR17" s="8" cm="1">
        <f t="array" ref="BR17">L17*INDEX(prod_est,$G17+$H17-1,MATCH(BR$14,$BP$14:$DP$14,0))</f>
        <v>0</v>
      </c>
      <c r="BS17" s="8" cm="1">
        <f t="array" ref="BS17">M17*INDEX(prod_est,$G17+$H17-1,MATCH(BS$14,$BP$14:$DP$14,0))</f>
        <v>0</v>
      </c>
      <c r="BT17" s="8" cm="1">
        <f t="array" ref="BT17">N17*INDEX(prod_est,$G17+$H17-1,MATCH(BT$14,$BP$14:$DP$14,0))</f>
        <v>0</v>
      </c>
      <c r="BU17" s="8" cm="1">
        <f t="array" ref="BU17">O17*INDEX(prod_est,$G17+$H17-1,MATCH(BU$14,$BP$14:$DP$14,0))</f>
        <v>0</v>
      </c>
      <c r="BV17" s="8" cm="1">
        <f t="array" ref="BV17">P17*INDEX(prod_est,$G17+$H17-1,MATCH(BV$14,$BP$14:$DP$14,0))</f>
        <v>0</v>
      </c>
      <c r="BW17" s="8" cm="1">
        <f t="array" ref="BW17">Q17*INDEX(prod_est,$G17+$H17-1,MATCH(BW$14,$BP$14:$DP$14,0))</f>
        <v>0</v>
      </c>
      <c r="BX17" s="8" cm="1">
        <f t="array" ref="BX17">R17*INDEX(prod_est,$G17+$H17-1,MATCH(BX$14,$BP$14:$DP$14,0))</f>
        <v>0</v>
      </c>
      <c r="BY17" s="8" cm="1">
        <f t="array" ref="BY17">S17*INDEX(prod_est,$G17+$H17-1,MATCH(BY$14,$BP$14:$DP$14,0))</f>
        <v>0</v>
      </c>
      <c r="BZ17" s="8" cm="1">
        <f t="array" ref="BZ17">T17*INDEX(prod_est,$G17+$H17-1,MATCH(BZ$14,$BP$14:$DP$14,0))</f>
        <v>0</v>
      </c>
      <c r="CA17" s="8" cm="1">
        <f t="array" ref="CA17">U17*INDEX(prod_est,$G17+$H17-1,MATCH(CA$14,$BP$14:$DP$14,0))</f>
        <v>0</v>
      </c>
      <c r="CB17" s="8" cm="1">
        <f t="array" ref="CB17">V17*INDEX(prod_est,$G17+$H17-1,MATCH(CB$14,$BP$14:$DP$14,0))</f>
        <v>0</v>
      </c>
      <c r="CC17" s="8" cm="1">
        <f t="array" ref="CC17">W17*INDEX(prod_est,$G17+$H17-1,MATCH(CC$14,$BP$14:$DP$14,0))</f>
        <v>0</v>
      </c>
      <c r="CD17" s="8" cm="1">
        <f t="array" ref="CD17">X17*INDEX(prod_est,$G17+$H17-1,MATCH(CD$14,$BP$14:$DP$14,0))</f>
        <v>0</v>
      </c>
      <c r="CE17" s="8" cm="1">
        <f t="array" ref="CE17">Y17*INDEX(prod_est,$G17+$H17-1,MATCH(CE$14,$BP$14:$DP$14,0))</f>
        <v>0</v>
      </c>
      <c r="CF17" s="8" cm="1">
        <f t="array" ref="CF17">Z17*INDEX(prod_est,$G17+$H17-1,MATCH(CF$14,$BP$14:$DP$14,0))</f>
        <v>0</v>
      </c>
      <c r="CG17" s="8" cm="1">
        <f t="array" ref="CG17">AA17*INDEX(prod_est,$G17+$H17-1,MATCH(CG$14,$BP$14:$DP$14,0))</f>
        <v>0</v>
      </c>
      <c r="CH17" s="8" cm="1">
        <f t="array" ref="CH17">AB17*INDEX(prod_est,$G17+$H17-1,MATCH(CH$14,$BP$14:$DP$14,0))</f>
        <v>0</v>
      </c>
      <c r="CI17" s="8" cm="1">
        <f t="array" ref="CI17">AC17*INDEX(prod_est,$G17+$H17-1,MATCH(CI$14,$BP$14:$DP$14,0))</f>
        <v>0</v>
      </c>
      <c r="CJ17" s="8" cm="1">
        <f t="array" ref="CJ17">AD17*INDEX(prod_est,$G17+$H17-1,MATCH(CJ$14,$BP$14:$DP$14,0))</f>
        <v>0</v>
      </c>
      <c r="CK17" s="8" cm="1">
        <f t="array" ref="CK17">AE17*INDEX(prod_est,$G17+$H17-1,MATCH(CK$14,$BP$14:$DP$14,0))</f>
        <v>0</v>
      </c>
      <c r="CL17" s="8" cm="1">
        <f t="array" ref="CL17">AF17*INDEX(prod_est,$G17+$H17-1,MATCH(CL$14,$BP$14:$DP$14,0))</f>
        <v>0</v>
      </c>
      <c r="CM17" s="8" cm="1">
        <f t="array" ref="CM17">AG17*INDEX(prod_est,$G17+$H17-1,MATCH(CM$14,$BP$14:$DP$14,0))</f>
        <v>0</v>
      </c>
      <c r="CN17" s="8" cm="1">
        <f t="array" ref="CN17">AH17*INDEX(prod_est,$G17+$H17-1,MATCH(CN$14,$BP$14:$DP$14,0))</f>
        <v>0</v>
      </c>
      <c r="CO17" s="8" cm="1">
        <f t="array" ref="CO17">AI17*INDEX(prod_est,$G17+$H17-1,MATCH(CO$14,$BP$14:$DP$14,0))</f>
        <v>0</v>
      </c>
      <c r="CP17" s="8" cm="1">
        <f t="array" ref="CP17">AJ17*INDEX(prod_est,$G17+$H17-1,MATCH(CP$14,$BP$14:$DP$14,0))</f>
        <v>0</v>
      </c>
      <c r="CQ17" s="8" cm="1">
        <f t="array" ref="CQ17">AK17*INDEX(prod_est,$G17+$H17-1,MATCH(CQ$14,$BP$14:$DP$14,0))</f>
        <v>0</v>
      </c>
      <c r="CR17" s="8" cm="1">
        <f t="array" ref="CR17">AL17*INDEX(prod_est,$G17+$H17-1,MATCH(CR$14,$BP$14:$DP$14,0))</f>
        <v>0</v>
      </c>
      <c r="CS17" s="8" cm="1">
        <f t="array" ref="CS17">AM17*INDEX(prod_est,$G17+$H17-1,MATCH(CS$14,$BP$14:$DP$14,0))</f>
        <v>0</v>
      </c>
      <c r="CT17" s="8" cm="1">
        <f t="array" ref="CT17">AN17*INDEX(prod_est,$G17+$H17-1,MATCH(CT$14,$BP$14:$DP$14,0))</f>
        <v>0</v>
      </c>
      <c r="CU17" s="8" cm="1">
        <f t="array" ref="CU17">AO17*INDEX(prod_est,$G17+$H17-1,MATCH(CU$14,$BP$14:$DP$14,0))</f>
        <v>0</v>
      </c>
      <c r="CV17" s="8" cm="1">
        <f t="array" ref="CV17">AP17*INDEX(prod_est,$G17+$H17-1,MATCH(CV$14,$BP$14:$DP$14,0))</f>
        <v>0</v>
      </c>
      <c r="CW17" cm="1">
        <f t="array" ref="CW17">AQ17*INDEX(prod_est,$G17+$H17-1,MATCH(CW$14,$BP$14:$DP$14,0))</f>
        <v>0</v>
      </c>
      <c r="CX17" cm="1">
        <f t="array" ref="CX17">AR17*INDEX(prod_est,$G17+$H17-1,MATCH(CX$14,$BP$14:$DP$14,0))</f>
        <v>0</v>
      </c>
      <c r="CY17" cm="1">
        <f t="array" ref="CY17">AS17*INDEX(prod_est,$G17+$H17-1,MATCH(CY$14,$BP$14:$DP$14,0))</f>
        <v>0</v>
      </c>
      <c r="CZ17" cm="1">
        <f t="array" ref="CZ17">AT17*INDEX(prod_est,$G17+$H17-1,MATCH(CZ$14,$BP$14:$DP$14,0))</f>
        <v>0</v>
      </c>
      <c r="DA17" cm="1">
        <f t="array" ref="DA17">AU17*INDEX(prod_est,$G17+$H17-1,MATCH(DA$14,$BP$14:$DP$14,0))</f>
        <v>0</v>
      </c>
      <c r="DB17" cm="1">
        <f t="array" ref="DB17">AV17*INDEX(prod_est,$G17+$H17-1,MATCH(DB$14,$BP$14:$DP$14,0))</f>
        <v>0</v>
      </c>
      <c r="DC17" cm="1">
        <f t="array" ref="DC17">AW17*INDEX(prod_est,$G17+$H17-1,MATCH(DC$14,$BP$14:$DP$14,0))</f>
        <v>0</v>
      </c>
      <c r="DD17" cm="1">
        <f t="array" ref="DD17">AX17*INDEX(prod_est,$G17+$H17-1,MATCH(DD$14,$BP$14:$DP$14,0))</f>
        <v>0</v>
      </c>
      <c r="DE17" cm="1">
        <f t="array" ref="DE17">AY17*INDEX(prod_est,$G17+$H17-1,MATCH(DE$14,$BP$14:$DP$14,0))</f>
        <v>0</v>
      </c>
      <c r="DF17" cm="1">
        <f t="array" ref="DF17">AZ17*INDEX(prod_est,$G17+$H17-1,MATCH(DF$14,$BP$14:$DP$14,0))</f>
        <v>0</v>
      </c>
      <c r="DG17" cm="1">
        <f t="array" ref="DG17">BA17*INDEX(prod_est,$G17+$H17-1,MATCH(DG$14,$BP$14:$DP$14,0))</f>
        <v>0</v>
      </c>
      <c r="DH17" cm="1">
        <f t="array" ref="DH17">BB17*INDEX(prod_est,$G17+$H17-1,MATCH(DH$14,$BP$14:$DP$14,0))</f>
        <v>0</v>
      </c>
      <c r="DI17" cm="1">
        <f t="array" ref="DI17">BC17*INDEX(prod_est,$G17+$H17-1,MATCH(DI$14,$BP$14:$DP$14,0))</f>
        <v>0</v>
      </c>
      <c r="DJ17" cm="1">
        <f t="array" ref="DJ17">BD17*INDEX(prod_est,$G17+$H17-1,MATCH(DJ$14,$BP$14:$DP$14,0))</f>
        <v>0</v>
      </c>
      <c r="DK17" cm="1">
        <f t="array" ref="DK17">BE17*INDEX(prod_est,$G17+$H17-1,MATCH(DK$14,$BP$14:$DP$14,0))</f>
        <v>0</v>
      </c>
      <c r="DL17" cm="1">
        <f t="array" ref="DL17">BF17*INDEX(prod_est,$G17+$H17-1,MATCH(DL$14,$BP$14:$DP$14,0))</f>
        <v>0</v>
      </c>
      <c r="DM17" cm="1">
        <f t="array" ref="DM17">BG17*INDEX(prod_est,$G17+$H17-1,MATCH(DM$14,$BP$14:$DP$14,0))</f>
        <v>0</v>
      </c>
      <c r="DN17" cm="1">
        <f t="array" ref="DN17">BH17*INDEX(prod_est,$G17+$H17-1,MATCH(DN$14,$BP$14:$DP$14,0))</f>
        <v>0</v>
      </c>
      <c r="DO17" cm="1">
        <f t="array" ref="DO17">BI17*INDEX(prod_est,$G17+$H17-1,MATCH(DO$14,$BP$14:$DP$14,0))</f>
        <v>0</v>
      </c>
      <c r="DP17" cm="1">
        <f t="array" ref="DP17">BJ17*INDEX(prod_est,$G17+$H17-1,MATCH(DP$14,$BP$14:$DP$14,0))</f>
        <v>0</v>
      </c>
    </row>
    <row r="18" spans="1:120" x14ac:dyDescent="0.25">
      <c r="A18" t="s">
        <v>39</v>
      </c>
      <c r="B18" t="s">
        <v>8</v>
      </c>
      <c r="C18" t="s">
        <v>8</v>
      </c>
      <c r="D18" t="s">
        <v>37</v>
      </c>
      <c r="E18" s="8">
        <v>1.9769232240000001</v>
      </c>
      <c r="F18" s="8">
        <v>1.9769232240000001</v>
      </c>
      <c r="G18">
        <f>MATCH(A18,Production_est!$A$4:$A$339,0)</f>
        <v>33</v>
      </c>
      <c r="H18">
        <f>IFERROR(MATCH(D18,Production_est!$D$4:$D$339,0),"-")</f>
        <v>6</v>
      </c>
      <c r="I18" s="8" cm="1">
        <f t="array" ref="I18">IFERROR(INDEX(Production_est!$E$4:$E$339,H18+G18-1),"-")</f>
        <v>12198.265303046701</v>
      </c>
      <c r="J18" s="42">
        <f t="shared" si="0"/>
        <v>1.6206593108826988E-4</v>
      </c>
      <c r="K18" s="42">
        <f t="shared" ref="K18:AP18" si="11">J18*(1-$F$4)</f>
        <v>1.6136143520372015E-4</v>
      </c>
      <c r="L18" s="42">
        <f t="shared" si="11"/>
        <v>1.6066000174227204E-4</v>
      </c>
      <c r="M18" s="42">
        <f t="shared" si="11"/>
        <v>1.5996161739166144E-4</v>
      </c>
      <c r="N18" s="42">
        <f t="shared" si="11"/>
        <v>1.5926626889749233E-4</v>
      </c>
      <c r="O18" s="42">
        <f t="shared" si="11"/>
        <v>1.5857394306298511E-4</v>
      </c>
      <c r="P18" s="42">
        <f t="shared" si="11"/>
        <v>1.5788462674872625E-4</v>
      </c>
      <c r="Q18" s="42">
        <f t="shared" si="11"/>
        <v>1.5719830687241883E-4</v>
      </c>
      <c r="R18" s="42">
        <f t="shared" si="11"/>
        <v>1.5651497040863432E-4</v>
      </c>
      <c r="S18" s="42">
        <f t="shared" si="11"/>
        <v>1.558346043885653E-4</v>
      </c>
      <c r="T18" s="42">
        <f t="shared" si="11"/>
        <v>1.5515719589977945E-4</v>
      </c>
      <c r="U18" s="42">
        <f t="shared" si="11"/>
        <v>1.5448273208597434E-4</v>
      </c>
      <c r="V18" s="42">
        <f t="shared" si="11"/>
        <v>1.5381120014673356E-4</v>
      </c>
      <c r="W18" s="42">
        <f t="shared" si="11"/>
        <v>1.5314258733728375E-4</v>
      </c>
      <c r="X18" s="42">
        <f t="shared" si="11"/>
        <v>1.5247688096825266E-4</v>
      </c>
      <c r="Y18" s="42">
        <f t="shared" si="11"/>
        <v>1.5181406840542844E-4</v>
      </c>
      <c r="Z18" s="42">
        <f t="shared" si="11"/>
        <v>1.5115413706951971E-4</v>
      </c>
      <c r="AA18" s="42">
        <f t="shared" si="11"/>
        <v>1.5049707443591696E-4</v>
      </c>
      <c r="AB18" s="42">
        <f t="shared" si="11"/>
        <v>1.4984286803445477E-4</v>
      </c>
      <c r="AC18" s="42">
        <f t="shared" si="11"/>
        <v>1.4919150544917518E-4</v>
      </c>
      <c r="AD18" s="42">
        <f t="shared" si="11"/>
        <v>1.4854297431809201E-4</v>
      </c>
      <c r="AE18" s="42">
        <f t="shared" si="11"/>
        <v>1.4789726233295633E-4</v>
      </c>
      <c r="AF18" s="42">
        <f t="shared" si="11"/>
        <v>1.4725435723902274E-4</v>
      </c>
      <c r="AG18" s="42">
        <f t="shared" si="11"/>
        <v>1.4661424683481693E-4</v>
      </c>
      <c r="AH18" s="42">
        <f t="shared" si="11"/>
        <v>1.4597691897190397E-4</v>
      </c>
      <c r="AI18" s="42">
        <f t="shared" si="11"/>
        <v>1.453423615546579E-4</v>
      </c>
      <c r="AJ18" s="42">
        <f t="shared" si="11"/>
        <v>1.4471056254003201E-4</v>
      </c>
      <c r="AK18" s="42">
        <f t="shared" si="11"/>
        <v>1.4408150993733046E-4</v>
      </c>
      <c r="AL18" s="42">
        <f t="shared" si="11"/>
        <v>1.4345519180798054E-4</v>
      </c>
      <c r="AM18" s="42">
        <f t="shared" si="11"/>
        <v>1.4283159626530617E-4</v>
      </c>
      <c r="AN18" s="42">
        <f t="shared" si="11"/>
        <v>1.4221071147430239E-4</v>
      </c>
      <c r="AO18" s="42">
        <f t="shared" si="11"/>
        <v>1.4159252565141054E-4</v>
      </c>
      <c r="AP18" s="42">
        <f t="shared" si="11"/>
        <v>1.4097702706429485E-4</v>
      </c>
      <c r="AQ18" s="42">
        <f t="shared" ref="AQ18:BJ18" si="12">AP18*(1-$F$4)</f>
        <v>1.4036420403161959E-4</v>
      </c>
      <c r="AR18" s="42">
        <f t="shared" si="12"/>
        <v>1.3975404492282752E-4</v>
      </c>
      <c r="AS18" s="42">
        <f t="shared" si="12"/>
        <v>1.3914653815791906E-4</v>
      </c>
      <c r="AT18" s="42">
        <f t="shared" si="12"/>
        <v>1.3854167220723259E-4</v>
      </c>
      <c r="AU18" s="42">
        <f t="shared" si="12"/>
        <v>1.3793943559122553E-4</v>
      </c>
      <c r="AV18" s="42">
        <f t="shared" si="12"/>
        <v>1.373398168802566E-4</v>
      </c>
      <c r="AW18" s="42">
        <f t="shared" si="12"/>
        <v>1.3674280469436878E-4</v>
      </c>
      <c r="AX18" s="42">
        <f t="shared" si="12"/>
        <v>1.3614838770307342E-4</v>
      </c>
      <c r="AY18" s="42">
        <f t="shared" si="12"/>
        <v>1.3555655462513518E-4</v>
      </c>
      <c r="AZ18" s="42">
        <f t="shared" si="12"/>
        <v>1.3496729422835793E-4</v>
      </c>
      <c r="BA18" s="42">
        <f t="shared" si="12"/>
        <v>1.3438059532937155E-4</v>
      </c>
      <c r="BB18" s="42">
        <f t="shared" si="12"/>
        <v>1.3379644679341972E-4</v>
      </c>
      <c r="BC18" s="42">
        <f t="shared" si="12"/>
        <v>1.3321483753414855E-4</v>
      </c>
      <c r="BD18" s="42">
        <f t="shared" si="12"/>
        <v>1.3263575651339626E-4</v>
      </c>
      <c r="BE18" s="42">
        <f t="shared" si="12"/>
        <v>1.3205919274098356E-4</v>
      </c>
      <c r="BF18" s="42">
        <f t="shared" si="12"/>
        <v>1.3148513527450525E-4</v>
      </c>
      <c r="BG18" s="42">
        <f t="shared" si="12"/>
        <v>1.3091357321912237E-4</v>
      </c>
      <c r="BH18" s="42">
        <f t="shared" si="12"/>
        <v>1.3034449572735552E-4</v>
      </c>
      <c r="BI18" s="42">
        <f t="shared" si="12"/>
        <v>1.29777891998879E-4</v>
      </c>
      <c r="BJ18" s="42">
        <f t="shared" si="12"/>
        <v>1.292137512803158E-4</v>
      </c>
      <c r="BK18" t="str">
        <f t="shared" si="3"/>
        <v>03_CDA</v>
      </c>
      <c r="BL18" t="str">
        <f t="shared" si="4"/>
        <v>d_ind_cem_2_coal_products</v>
      </c>
      <c r="BO18" s="8">
        <f t="shared" si="5"/>
        <v>1.9769232240000001</v>
      </c>
      <c r="BP18" s="8">
        <f t="shared" si="6"/>
        <v>1.9769232240000001</v>
      </c>
      <c r="BQ18" s="8" cm="1">
        <f t="array" ref="BQ18">K18*INDEX(prod_est,$G18+$H18-1,MATCH(BQ$14,$BP$14:$DP$14,0))</f>
        <v>1.9844901159316388</v>
      </c>
      <c r="BR18" s="8" cm="1">
        <f t="array" ref="BR18">L18*INDEX(prod_est,$G18+$H18-1,MATCH(BR$14,$BP$14:$DP$14,0))</f>
        <v>1.8030955033973541</v>
      </c>
      <c r="BS18" s="8" cm="1">
        <f t="array" ref="BS18">M18*INDEX(prod_est,$G18+$H18-1,MATCH(BS$14,$BP$14:$DP$14,0))</f>
        <v>1.825034212658843</v>
      </c>
      <c r="BT18" s="8" cm="1">
        <f t="array" ref="BT18">N18*INDEX(prod_est,$G18+$H18-1,MATCH(BT$14,$BP$14:$DP$14,0))</f>
        <v>1.8482834409841582</v>
      </c>
      <c r="BU18" s="8" cm="1">
        <f t="array" ref="BU18">O18*INDEX(prod_est,$G18+$H18-1,MATCH(BU$14,$BP$14:$DP$14,0))</f>
        <v>1.8729633925406499</v>
      </c>
      <c r="BV18" s="8" cm="1">
        <f t="array" ref="BV18">P18*INDEX(prod_est,$G18+$H18-1,MATCH(BV$14,$BP$14:$DP$14,0))</f>
        <v>1.8980417180938134</v>
      </c>
      <c r="BW18" s="8" cm="1">
        <f t="array" ref="BW18">Q18*INDEX(prod_est,$G18+$H18-1,MATCH(BW$14,$BP$14:$DP$14,0))</f>
        <v>1.9233741446108596</v>
      </c>
      <c r="BX18" s="8" cm="1">
        <f t="array" ref="BX18">R18*INDEX(prod_est,$G18+$H18-1,MATCH(BX$14,$BP$14:$DP$14,0))</f>
        <v>1.9488635677196493</v>
      </c>
      <c r="BY18" s="8" cm="1">
        <f t="array" ref="BY18">S18*INDEX(prod_est,$G18+$H18-1,MATCH(BY$14,$BP$14:$DP$14,0))</f>
        <v>1.9745367406849292</v>
      </c>
      <c r="BZ18" s="8" cm="1">
        <f t="array" ref="BZ18">T18*INDEX(prod_est,$G18+$H18-1,MATCH(BZ$14,$BP$14:$DP$14,0))</f>
        <v>1.973469596465006</v>
      </c>
      <c r="CA18" s="8" cm="1">
        <f t="array" ref="CA18">U18*INDEX(prod_est,$G18+$H18-1,MATCH(CA$14,$BP$14:$DP$14,0))</f>
        <v>1.972680881370346</v>
      </c>
      <c r="CB18" s="8" cm="1">
        <f t="array" ref="CB18">V18*INDEX(prod_est,$G18+$H18-1,MATCH(CB$14,$BP$14:$DP$14,0))</f>
        <v>1.9720277479202177</v>
      </c>
      <c r="CC18" s="8" cm="1">
        <f t="array" ref="CC18">W18*INDEX(prod_est,$G18+$H18-1,MATCH(CC$14,$BP$14:$DP$14,0))</f>
        <v>1.9714757550167514</v>
      </c>
      <c r="CD18" s="8" cm="1">
        <f t="array" ref="CD18">X18*INDEX(prod_est,$G18+$H18-1,MATCH(CD$14,$BP$14:$DP$14,0))</f>
        <v>1.9709661527758355</v>
      </c>
      <c r="CE18" s="8" cm="1">
        <f t="array" ref="CE18">Y18*INDEX(prod_est,$G18+$H18-1,MATCH(CE$14,$BP$14:$DP$14,0))</f>
        <v>1.9705287917240697</v>
      </c>
      <c r="CF18" s="8" cm="1">
        <f t="array" ref="CF18">Z18*INDEX(prod_est,$G18+$H18-1,MATCH(CF$14,$BP$14:$DP$14,0))</f>
        <v>1.9702447210753811</v>
      </c>
      <c r="CG18" s="8" cm="1">
        <f t="array" ref="CG18">AA18*INDEX(prod_est,$G18+$H18-1,MATCH(CG$14,$BP$14:$DP$14,0))</f>
        <v>1.9699041827471493</v>
      </c>
      <c r="CH18" s="8" cm="1">
        <f t="array" ref="CH18">AB18*INDEX(prod_est,$G18+$H18-1,MATCH(CH$14,$BP$14:$DP$14,0))</f>
        <v>1.9695766762991695</v>
      </c>
      <c r="CI18" s="8" cm="1">
        <f t="array" ref="CI18">AC18*INDEX(prod_est,$G18+$H18-1,MATCH(CI$14,$BP$14:$DP$14,0))</f>
        <v>1.9693513083672338</v>
      </c>
      <c r="CJ18" s="8" cm="1">
        <f t="array" ref="CJ18">AD18*INDEX(prod_est,$G18+$H18-1,MATCH(CJ$14,$BP$14:$DP$14,0))</f>
        <v>1.9691328339430705</v>
      </c>
      <c r="CK18" s="8" cm="1">
        <f t="array" ref="CK18">AE18*INDEX(prod_est,$G18+$H18-1,MATCH(CK$14,$BP$14:$DP$14,0))</f>
        <v>1.9689238165413094</v>
      </c>
      <c r="CL18" s="8" cm="1">
        <f t="array" ref="CL18">AF18*INDEX(prod_est,$G18+$H18-1,MATCH(CL$14,$BP$14:$DP$14,0))</f>
        <v>1.9687242027457659</v>
      </c>
      <c r="CM18" s="8" cm="1">
        <f t="array" ref="CM18">AG18*INDEX(prod_est,$G18+$H18-1,MATCH(CM$14,$BP$14:$DP$14,0))</f>
        <v>1.9622396441576864</v>
      </c>
      <c r="CN18" s="8" cm="1">
        <f t="array" ref="CN18">AH18*INDEX(prod_est,$G18+$H18-1,MATCH(CN$14,$BP$14:$DP$14,0))</f>
        <v>1.9558433844429446</v>
      </c>
      <c r="CO18" s="8" cm="1">
        <f t="array" ref="CO18">AI18*INDEX(prod_est,$G18+$H18-1,MATCH(CO$14,$BP$14:$DP$14,0))</f>
        <v>1.9494966512731471</v>
      </c>
      <c r="CP18" s="8" cm="1">
        <f t="array" ref="CP18">AJ18*INDEX(prod_est,$G18+$H18-1,MATCH(CP$14,$BP$14:$DP$14,0))</f>
        <v>1.9433914661512679</v>
      </c>
      <c r="CQ18" s="8" cm="1">
        <f t="array" ref="CQ18">AK18*INDEX(prod_est,$G18+$H18-1,MATCH(CQ$14,$BP$14:$DP$14,0))</f>
        <v>1.9373585821583024</v>
      </c>
      <c r="CR18" s="8" cm="1">
        <f t="array" ref="CR18">AL18*INDEX(prod_est,$G18+$H18-1,MATCH(CR$14,$BP$14:$DP$14,0))</f>
        <v>1.9352099793340967</v>
      </c>
      <c r="CS18" s="8" cm="1">
        <f t="array" ref="CS18">AM18*INDEX(prod_est,$G18+$H18-1,MATCH(CS$14,$BP$14:$DP$14,0))</f>
        <v>1.9331685985196005</v>
      </c>
      <c r="CT18" s="8" cm="1">
        <f t="array" ref="CT18">AN18*INDEX(prod_est,$G18+$H18-1,MATCH(CT$14,$BP$14:$DP$14,0))</f>
        <v>1.9312778071422219</v>
      </c>
      <c r="CU18" s="8" cm="1">
        <f t="array" ref="CU18">AO18*INDEX(prod_est,$G18+$H18-1,MATCH(CU$14,$BP$14:$DP$14,0))</f>
        <v>1.9295024492907593</v>
      </c>
      <c r="CV18" s="8" cm="1">
        <f t="array" ref="CV18">AP18*INDEX(prod_est,$G18+$H18-1,MATCH(CV$14,$BP$14:$DP$14,0))</f>
        <v>1.9278422725652362</v>
      </c>
      <c r="CW18" cm="1">
        <f t="array" ref="CW18">AQ18*INDEX(prod_est,$G18+$H18-1,MATCH(CW$14,$BP$14:$DP$14,0))</f>
        <v>1.9194619983276884</v>
      </c>
      <c r="CX18" cm="1">
        <f t="array" ref="CX18">AR18*INDEX(prod_est,$G18+$H18-1,MATCH(CX$14,$BP$14:$DP$14,0))</f>
        <v>1.9111181528982935</v>
      </c>
      <c r="CY18" cm="1">
        <f t="array" ref="CY18">AS18*INDEX(prod_est,$G18+$H18-1,MATCH(CY$14,$BP$14:$DP$14,0))</f>
        <v>1.9028105779220832</v>
      </c>
      <c r="CZ18" cm="1">
        <f t="array" ref="CZ18">AT18*INDEX(prod_est,$G18+$H18-1,MATCH(CZ$14,$BP$14:$DP$14,0))</f>
        <v>1.8945391157324531</v>
      </c>
      <c r="DA18" cm="1">
        <f t="array" ref="DA18">AU18*INDEX(prod_est,$G18+$H18-1,MATCH(DA$14,$BP$14:$DP$14,0))</f>
        <v>1.8863036093481718</v>
      </c>
      <c r="DB18" cm="1">
        <f t="array" ref="DB18">AV18*INDEX(prod_est,$G18+$H18-1,MATCH(DB$14,$BP$14:$DP$14,0))</f>
        <v>1.8781039024703994</v>
      </c>
      <c r="DC18" cm="1">
        <f t="array" ref="DC18">AW18*INDEX(prod_est,$G18+$H18-1,MATCH(DC$14,$BP$14:$DP$14,0))</f>
        <v>1.8699398394797235</v>
      </c>
      <c r="DD18" cm="1">
        <f t="array" ref="DD18">AX18*INDEX(prod_est,$G18+$H18-1,MATCH(DD$14,$BP$14:$DP$14,0))</f>
        <v>1.8618112654332046</v>
      </c>
      <c r="DE18" cm="1">
        <f t="array" ref="DE18">AY18*INDEX(prod_est,$G18+$H18-1,MATCH(DE$14,$BP$14:$DP$14,0))</f>
        <v>1.8537180260614352</v>
      </c>
      <c r="DF18" cm="1">
        <f t="array" ref="DF18">AZ18*INDEX(prod_est,$G18+$H18-1,MATCH(DF$14,$BP$14:$DP$14,0))</f>
        <v>1.8456599677656134</v>
      </c>
      <c r="DG18" cm="1">
        <f t="array" ref="DG18">BA18*INDEX(prod_est,$G18+$H18-1,MATCH(DG$14,$BP$14:$DP$14,0))</f>
        <v>1.8376369376146258</v>
      </c>
      <c r="DH18" cm="1">
        <f t="array" ref="DH18">BB18*INDEX(prod_est,$G18+$H18-1,MATCH(DH$14,$BP$14:$DP$14,0))</f>
        <v>1.8296487833421469</v>
      </c>
      <c r="DI18" cm="1">
        <f t="array" ref="DI18">BC18*INDEX(prod_est,$G18+$H18-1,MATCH(DI$14,$BP$14:$DP$14,0))</f>
        <v>1.8216953533437474</v>
      </c>
      <c r="DJ18" cm="1">
        <f t="array" ref="DJ18">BD18*INDEX(prod_est,$G18+$H18-1,MATCH(DJ$14,$BP$14:$DP$14,0))</f>
        <v>1.8137764966740197</v>
      </c>
      <c r="DK18" cm="1">
        <f t="array" ref="DK18">BE18*INDEX(prod_est,$G18+$H18-1,MATCH(DK$14,$BP$14:$DP$14,0))</f>
        <v>1.8058920630437094</v>
      </c>
      <c r="DL18" cm="1">
        <f t="array" ref="DL18">BF18*INDEX(prod_est,$G18+$H18-1,MATCH(DL$14,$BP$14:$DP$14,0))</f>
        <v>1.7980419028168673</v>
      </c>
      <c r="DM18" cm="1">
        <f t="array" ref="DM18">BG18*INDEX(prod_est,$G18+$H18-1,MATCH(DM$14,$BP$14:$DP$14,0))</f>
        <v>1.7902258670080056</v>
      </c>
      <c r="DN18" cm="1">
        <f t="array" ref="DN18">BH18*INDEX(prod_est,$G18+$H18-1,MATCH(DN$14,$BP$14:$DP$14,0))</f>
        <v>1.7824438072792728</v>
      </c>
      <c r="DO18" cm="1">
        <f t="array" ref="DO18">BI18*INDEX(prod_est,$G18+$H18-1,MATCH(DO$14,$BP$14:$DP$14,0))</f>
        <v>1.7746955759376377</v>
      </c>
      <c r="DP18" cm="1">
        <f t="array" ref="DP18">BJ18*INDEX(prod_est,$G18+$H18-1,MATCH(DP$14,$BP$14:$DP$14,0))</f>
        <v>1.7669810259320864</v>
      </c>
    </row>
    <row r="19" spans="1:120" x14ac:dyDescent="0.25">
      <c r="A19" t="s">
        <v>39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33</v>
      </c>
      <c r="H19">
        <f>IFERROR(MATCH(D19,Production_est!$D$4:$D$339,0),"-")</f>
        <v>6</v>
      </c>
      <c r="I19" s="8" cm="1">
        <f t="array" ref="I19">IFERROR(INDEX(Production_est!$E$4:$E$339,H19+G19-1),"-")</f>
        <v>12198.265303046701</v>
      </c>
      <c r="J19" s="42">
        <f t="shared" si="0"/>
        <v>0</v>
      </c>
      <c r="K19" s="42">
        <f t="shared" ref="K19:AP19" si="13">J19*(1-$F$4)</f>
        <v>0</v>
      </c>
      <c r="L19" s="42">
        <f t="shared" si="13"/>
        <v>0</v>
      </c>
      <c r="M19" s="42">
        <f t="shared" si="13"/>
        <v>0</v>
      </c>
      <c r="N19" s="42">
        <f t="shared" si="13"/>
        <v>0</v>
      </c>
      <c r="O19" s="42">
        <f t="shared" si="13"/>
        <v>0</v>
      </c>
      <c r="P19" s="42">
        <f t="shared" si="13"/>
        <v>0</v>
      </c>
      <c r="Q19" s="42">
        <f t="shared" si="13"/>
        <v>0</v>
      </c>
      <c r="R19" s="42">
        <f t="shared" si="13"/>
        <v>0</v>
      </c>
      <c r="S19" s="42">
        <f t="shared" si="13"/>
        <v>0</v>
      </c>
      <c r="T19" s="42">
        <f t="shared" si="13"/>
        <v>0</v>
      </c>
      <c r="U19" s="42">
        <f t="shared" si="13"/>
        <v>0</v>
      </c>
      <c r="V19" s="42">
        <f t="shared" si="13"/>
        <v>0</v>
      </c>
      <c r="W19" s="42">
        <f t="shared" si="13"/>
        <v>0</v>
      </c>
      <c r="X19" s="42">
        <f t="shared" si="13"/>
        <v>0</v>
      </c>
      <c r="Y19" s="42">
        <f t="shared" si="13"/>
        <v>0</v>
      </c>
      <c r="Z19" s="42">
        <f t="shared" si="13"/>
        <v>0</v>
      </c>
      <c r="AA19" s="42">
        <f t="shared" si="13"/>
        <v>0</v>
      </c>
      <c r="AB19" s="42">
        <f t="shared" si="13"/>
        <v>0</v>
      </c>
      <c r="AC19" s="42">
        <f t="shared" si="13"/>
        <v>0</v>
      </c>
      <c r="AD19" s="42">
        <f t="shared" si="13"/>
        <v>0</v>
      </c>
      <c r="AE19" s="42">
        <f t="shared" si="13"/>
        <v>0</v>
      </c>
      <c r="AF19" s="42">
        <f t="shared" si="13"/>
        <v>0</v>
      </c>
      <c r="AG19" s="42">
        <f t="shared" si="13"/>
        <v>0</v>
      </c>
      <c r="AH19" s="42">
        <f t="shared" si="13"/>
        <v>0</v>
      </c>
      <c r="AI19" s="42">
        <f t="shared" si="13"/>
        <v>0</v>
      </c>
      <c r="AJ19" s="42">
        <f t="shared" si="13"/>
        <v>0</v>
      </c>
      <c r="AK19" s="42">
        <f t="shared" si="13"/>
        <v>0</v>
      </c>
      <c r="AL19" s="42">
        <f t="shared" si="13"/>
        <v>0</v>
      </c>
      <c r="AM19" s="42">
        <f t="shared" si="13"/>
        <v>0</v>
      </c>
      <c r="AN19" s="42">
        <f t="shared" si="13"/>
        <v>0</v>
      </c>
      <c r="AO19" s="42">
        <f t="shared" si="13"/>
        <v>0</v>
      </c>
      <c r="AP19" s="42">
        <f t="shared" si="13"/>
        <v>0</v>
      </c>
      <c r="AQ19" s="42">
        <f t="shared" ref="AQ19:BJ19" si="14">AP19*(1-$F$4)</f>
        <v>0</v>
      </c>
      <c r="AR19" s="42">
        <f t="shared" si="14"/>
        <v>0</v>
      </c>
      <c r="AS19" s="42">
        <f t="shared" si="14"/>
        <v>0</v>
      </c>
      <c r="AT19" s="42">
        <f t="shared" si="14"/>
        <v>0</v>
      </c>
      <c r="AU19" s="42">
        <f t="shared" si="14"/>
        <v>0</v>
      </c>
      <c r="AV19" s="42">
        <f t="shared" si="14"/>
        <v>0</v>
      </c>
      <c r="AW19" s="42">
        <f t="shared" si="14"/>
        <v>0</v>
      </c>
      <c r="AX19" s="42">
        <f t="shared" si="14"/>
        <v>0</v>
      </c>
      <c r="AY19" s="42">
        <f t="shared" si="14"/>
        <v>0</v>
      </c>
      <c r="AZ19" s="42">
        <f t="shared" si="14"/>
        <v>0</v>
      </c>
      <c r="BA19" s="42">
        <f t="shared" si="14"/>
        <v>0</v>
      </c>
      <c r="BB19" s="42">
        <f t="shared" si="14"/>
        <v>0</v>
      </c>
      <c r="BC19" s="42">
        <f t="shared" si="14"/>
        <v>0</v>
      </c>
      <c r="BD19" s="42">
        <f t="shared" si="14"/>
        <v>0</v>
      </c>
      <c r="BE19" s="42">
        <f t="shared" si="14"/>
        <v>0</v>
      </c>
      <c r="BF19" s="42">
        <f t="shared" si="14"/>
        <v>0</v>
      </c>
      <c r="BG19" s="42">
        <f t="shared" si="14"/>
        <v>0</v>
      </c>
      <c r="BH19" s="42">
        <f t="shared" si="14"/>
        <v>0</v>
      </c>
      <c r="BI19" s="42">
        <f t="shared" si="14"/>
        <v>0</v>
      </c>
      <c r="BJ19" s="42">
        <f t="shared" si="14"/>
        <v>0</v>
      </c>
      <c r="BK19" t="str">
        <f t="shared" si="3"/>
        <v>03_CDA</v>
      </c>
      <c r="BL19" t="str">
        <f t="shared" si="4"/>
        <v>d_ind_cem_6_1_crude_oil</v>
      </c>
      <c r="BO19" s="8">
        <f t="shared" si="5"/>
        <v>0</v>
      </c>
      <c r="BP19" s="8">
        <f t="shared" si="6"/>
        <v>0</v>
      </c>
      <c r="BQ19" s="8" cm="1">
        <f t="array" ref="BQ19">K19*INDEX(prod_est,$G19+$H19-1,MATCH(BQ$14,$BP$14:$DP$14,0))</f>
        <v>0</v>
      </c>
      <c r="BR19" s="8" cm="1">
        <f t="array" ref="BR19">L19*INDEX(prod_est,$G19+$H19-1,MATCH(BR$14,$BP$14:$DP$14,0))</f>
        <v>0</v>
      </c>
      <c r="BS19" s="8" cm="1">
        <f t="array" ref="BS19">M19*INDEX(prod_est,$G19+$H19-1,MATCH(BS$14,$BP$14:$DP$14,0))</f>
        <v>0</v>
      </c>
      <c r="BT19" s="8" cm="1">
        <f t="array" ref="BT19">N19*INDEX(prod_est,$G19+$H19-1,MATCH(BT$14,$BP$14:$DP$14,0))</f>
        <v>0</v>
      </c>
      <c r="BU19" s="8" cm="1">
        <f t="array" ref="BU19">O19*INDEX(prod_est,$G19+$H19-1,MATCH(BU$14,$BP$14:$DP$14,0))</f>
        <v>0</v>
      </c>
      <c r="BV19" s="8" cm="1">
        <f t="array" ref="BV19">P19*INDEX(prod_est,$G19+$H19-1,MATCH(BV$14,$BP$14:$DP$14,0))</f>
        <v>0</v>
      </c>
      <c r="BW19" s="8" cm="1">
        <f t="array" ref="BW19">Q19*INDEX(prod_est,$G19+$H19-1,MATCH(BW$14,$BP$14:$DP$14,0))</f>
        <v>0</v>
      </c>
      <c r="BX19" s="8" cm="1">
        <f t="array" ref="BX19">R19*INDEX(prod_est,$G19+$H19-1,MATCH(BX$14,$BP$14:$DP$14,0))</f>
        <v>0</v>
      </c>
      <c r="BY19" s="8" cm="1">
        <f t="array" ref="BY19">S19*INDEX(prod_est,$G19+$H19-1,MATCH(BY$14,$BP$14:$DP$14,0))</f>
        <v>0</v>
      </c>
      <c r="BZ19" s="8" cm="1">
        <f t="array" ref="BZ19">T19*INDEX(prod_est,$G19+$H19-1,MATCH(BZ$14,$BP$14:$DP$14,0))</f>
        <v>0</v>
      </c>
      <c r="CA19" s="8" cm="1">
        <f t="array" ref="CA19">U19*INDEX(prod_est,$G19+$H19-1,MATCH(CA$14,$BP$14:$DP$14,0))</f>
        <v>0</v>
      </c>
      <c r="CB19" s="8" cm="1">
        <f t="array" ref="CB19">V19*INDEX(prod_est,$G19+$H19-1,MATCH(CB$14,$BP$14:$DP$14,0))</f>
        <v>0</v>
      </c>
      <c r="CC19" s="8" cm="1">
        <f t="array" ref="CC19">W19*INDEX(prod_est,$G19+$H19-1,MATCH(CC$14,$BP$14:$DP$14,0))</f>
        <v>0</v>
      </c>
      <c r="CD19" s="8" cm="1">
        <f t="array" ref="CD19">X19*INDEX(prod_est,$G19+$H19-1,MATCH(CD$14,$BP$14:$DP$14,0))</f>
        <v>0</v>
      </c>
      <c r="CE19" s="8" cm="1">
        <f t="array" ref="CE19">Y19*INDEX(prod_est,$G19+$H19-1,MATCH(CE$14,$BP$14:$DP$14,0))</f>
        <v>0</v>
      </c>
      <c r="CF19" s="8" cm="1">
        <f t="array" ref="CF19">Z19*INDEX(prod_est,$G19+$H19-1,MATCH(CF$14,$BP$14:$DP$14,0))</f>
        <v>0</v>
      </c>
      <c r="CG19" s="8" cm="1">
        <f t="array" ref="CG19">AA19*INDEX(prod_est,$G19+$H19-1,MATCH(CG$14,$BP$14:$DP$14,0))</f>
        <v>0</v>
      </c>
      <c r="CH19" s="8" cm="1">
        <f t="array" ref="CH19">AB19*INDEX(prod_est,$G19+$H19-1,MATCH(CH$14,$BP$14:$DP$14,0))</f>
        <v>0</v>
      </c>
      <c r="CI19" s="8" cm="1">
        <f t="array" ref="CI19">AC19*INDEX(prod_est,$G19+$H19-1,MATCH(CI$14,$BP$14:$DP$14,0))</f>
        <v>0</v>
      </c>
      <c r="CJ19" s="8" cm="1">
        <f t="array" ref="CJ19">AD19*INDEX(prod_est,$G19+$H19-1,MATCH(CJ$14,$BP$14:$DP$14,0))</f>
        <v>0</v>
      </c>
      <c r="CK19" s="8" cm="1">
        <f t="array" ref="CK19">AE19*INDEX(prod_est,$G19+$H19-1,MATCH(CK$14,$BP$14:$DP$14,0))</f>
        <v>0</v>
      </c>
      <c r="CL19" s="8" cm="1">
        <f t="array" ref="CL19">AF19*INDEX(prod_est,$G19+$H19-1,MATCH(CL$14,$BP$14:$DP$14,0))</f>
        <v>0</v>
      </c>
      <c r="CM19" s="8" cm="1">
        <f t="array" ref="CM19">AG19*INDEX(prod_est,$G19+$H19-1,MATCH(CM$14,$BP$14:$DP$14,0))</f>
        <v>0</v>
      </c>
      <c r="CN19" s="8" cm="1">
        <f t="array" ref="CN19">AH19*INDEX(prod_est,$G19+$H19-1,MATCH(CN$14,$BP$14:$DP$14,0))</f>
        <v>0</v>
      </c>
      <c r="CO19" s="8" cm="1">
        <f t="array" ref="CO19">AI19*INDEX(prod_est,$G19+$H19-1,MATCH(CO$14,$BP$14:$DP$14,0))</f>
        <v>0</v>
      </c>
      <c r="CP19" s="8" cm="1">
        <f t="array" ref="CP19">AJ19*INDEX(prod_est,$G19+$H19-1,MATCH(CP$14,$BP$14:$DP$14,0))</f>
        <v>0</v>
      </c>
      <c r="CQ19" s="8" cm="1">
        <f t="array" ref="CQ19">AK19*INDEX(prod_est,$G19+$H19-1,MATCH(CQ$14,$BP$14:$DP$14,0))</f>
        <v>0</v>
      </c>
      <c r="CR19" s="8" cm="1">
        <f t="array" ref="CR19">AL19*INDEX(prod_est,$G19+$H19-1,MATCH(CR$14,$BP$14:$DP$14,0))</f>
        <v>0</v>
      </c>
      <c r="CS19" s="8" cm="1">
        <f t="array" ref="CS19">AM19*INDEX(prod_est,$G19+$H19-1,MATCH(CS$14,$BP$14:$DP$14,0))</f>
        <v>0</v>
      </c>
      <c r="CT19" s="8" cm="1">
        <f t="array" ref="CT19">AN19*INDEX(prod_est,$G19+$H19-1,MATCH(CT$14,$BP$14:$DP$14,0))</f>
        <v>0</v>
      </c>
      <c r="CU19" s="8" cm="1">
        <f t="array" ref="CU19">AO19*INDEX(prod_est,$G19+$H19-1,MATCH(CU$14,$BP$14:$DP$14,0))</f>
        <v>0</v>
      </c>
      <c r="CV19" s="8" cm="1">
        <f t="array" ref="CV19">AP19*INDEX(prod_est,$G19+$H19-1,MATCH(CV$14,$BP$14:$DP$14,0))</f>
        <v>0</v>
      </c>
      <c r="CW19" cm="1">
        <f t="array" ref="CW19">AQ19*INDEX(prod_est,$G19+$H19-1,MATCH(CW$14,$BP$14:$DP$14,0))</f>
        <v>0</v>
      </c>
      <c r="CX19" cm="1">
        <f t="array" ref="CX19">AR19*INDEX(prod_est,$G19+$H19-1,MATCH(CX$14,$BP$14:$DP$14,0))</f>
        <v>0</v>
      </c>
      <c r="CY19" cm="1">
        <f t="array" ref="CY19">AS19*INDEX(prod_est,$G19+$H19-1,MATCH(CY$14,$BP$14:$DP$14,0))</f>
        <v>0</v>
      </c>
      <c r="CZ19" cm="1">
        <f t="array" ref="CZ19">AT19*INDEX(prod_est,$G19+$H19-1,MATCH(CZ$14,$BP$14:$DP$14,0))</f>
        <v>0</v>
      </c>
      <c r="DA19" cm="1">
        <f t="array" ref="DA19">AU19*INDEX(prod_est,$G19+$H19-1,MATCH(DA$14,$BP$14:$DP$14,0))</f>
        <v>0</v>
      </c>
      <c r="DB19" cm="1">
        <f t="array" ref="DB19">AV19*INDEX(prod_est,$G19+$H19-1,MATCH(DB$14,$BP$14:$DP$14,0))</f>
        <v>0</v>
      </c>
      <c r="DC19" cm="1">
        <f t="array" ref="DC19">AW19*INDEX(prod_est,$G19+$H19-1,MATCH(DC$14,$BP$14:$DP$14,0))</f>
        <v>0</v>
      </c>
      <c r="DD19" cm="1">
        <f t="array" ref="DD19">AX19*INDEX(prod_est,$G19+$H19-1,MATCH(DD$14,$BP$14:$DP$14,0))</f>
        <v>0</v>
      </c>
      <c r="DE19" cm="1">
        <f t="array" ref="DE19">AY19*INDEX(prod_est,$G19+$H19-1,MATCH(DE$14,$BP$14:$DP$14,0))</f>
        <v>0</v>
      </c>
      <c r="DF19" cm="1">
        <f t="array" ref="DF19">AZ19*INDEX(prod_est,$G19+$H19-1,MATCH(DF$14,$BP$14:$DP$14,0))</f>
        <v>0</v>
      </c>
      <c r="DG19" cm="1">
        <f t="array" ref="DG19">BA19*INDEX(prod_est,$G19+$H19-1,MATCH(DG$14,$BP$14:$DP$14,0))</f>
        <v>0</v>
      </c>
      <c r="DH19" cm="1">
        <f t="array" ref="DH19">BB19*INDEX(prod_est,$G19+$H19-1,MATCH(DH$14,$BP$14:$DP$14,0))</f>
        <v>0</v>
      </c>
      <c r="DI19" cm="1">
        <f t="array" ref="DI19">BC19*INDEX(prod_est,$G19+$H19-1,MATCH(DI$14,$BP$14:$DP$14,0))</f>
        <v>0</v>
      </c>
      <c r="DJ19" cm="1">
        <f t="array" ref="DJ19">BD19*INDEX(prod_est,$G19+$H19-1,MATCH(DJ$14,$BP$14:$DP$14,0))</f>
        <v>0</v>
      </c>
      <c r="DK19" cm="1">
        <f t="array" ref="DK19">BE19*INDEX(prod_est,$G19+$H19-1,MATCH(DK$14,$BP$14:$DP$14,0))</f>
        <v>0</v>
      </c>
      <c r="DL19" cm="1">
        <f t="array" ref="DL19">BF19*INDEX(prod_est,$G19+$H19-1,MATCH(DL$14,$BP$14:$DP$14,0))</f>
        <v>0</v>
      </c>
      <c r="DM19" cm="1">
        <f t="array" ref="DM19">BG19*INDEX(prod_est,$G19+$H19-1,MATCH(DM$14,$BP$14:$DP$14,0))</f>
        <v>0</v>
      </c>
      <c r="DN19" cm="1">
        <f t="array" ref="DN19">BH19*INDEX(prod_est,$G19+$H19-1,MATCH(DN$14,$BP$14:$DP$14,0))</f>
        <v>0</v>
      </c>
      <c r="DO19" cm="1">
        <f t="array" ref="DO19">BI19*INDEX(prod_est,$G19+$H19-1,MATCH(DO$14,$BP$14:$DP$14,0))</f>
        <v>0</v>
      </c>
      <c r="DP19" cm="1">
        <f t="array" ref="DP19">BJ19*INDEX(prod_est,$G19+$H19-1,MATCH(DP$14,$BP$14:$DP$14,0))</f>
        <v>0</v>
      </c>
    </row>
    <row r="20" spans="1:120" x14ac:dyDescent="0.25">
      <c r="A20" t="s">
        <v>39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33</v>
      </c>
      <c r="H20">
        <f>IFERROR(MATCH(D20,Production_est!$D$4:$D$339,0),"-")</f>
        <v>6</v>
      </c>
      <c r="I20" s="8" cm="1">
        <f t="array" ref="I20">IFERROR(INDEX(Production_est!$E$4:$E$339,H20+G20-1),"-")</f>
        <v>12198.265303046701</v>
      </c>
      <c r="J20" s="42">
        <f t="shared" si="0"/>
        <v>0</v>
      </c>
      <c r="K20" s="42">
        <f t="shared" ref="K20:AP20" si="15">J20*(1-$F$4)</f>
        <v>0</v>
      </c>
      <c r="L20" s="42">
        <f t="shared" si="15"/>
        <v>0</v>
      </c>
      <c r="M20" s="42">
        <f t="shared" si="15"/>
        <v>0</v>
      </c>
      <c r="N20" s="42">
        <f t="shared" si="15"/>
        <v>0</v>
      </c>
      <c r="O20" s="42">
        <f t="shared" si="15"/>
        <v>0</v>
      </c>
      <c r="P20" s="42">
        <f t="shared" si="15"/>
        <v>0</v>
      </c>
      <c r="Q20" s="42">
        <f t="shared" si="15"/>
        <v>0</v>
      </c>
      <c r="R20" s="42">
        <f t="shared" si="15"/>
        <v>0</v>
      </c>
      <c r="S20" s="42">
        <f t="shared" si="15"/>
        <v>0</v>
      </c>
      <c r="T20" s="42">
        <f t="shared" si="15"/>
        <v>0</v>
      </c>
      <c r="U20" s="42">
        <f t="shared" si="15"/>
        <v>0</v>
      </c>
      <c r="V20" s="42">
        <f t="shared" si="15"/>
        <v>0</v>
      </c>
      <c r="W20" s="42">
        <f t="shared" si="15"/>
        <v>0</v>
      </c>
      <c r="X20" s="42">
        <f t="shared" si="15"/>
        <v>0</v>
      </c>
      <c r="Y20" s="42">
        <f t="shared" si="15"/>
        <v>0</v>
      </c>
      <c r="Z20" s="42">
        <f t="shared" si="15"/>
        <v>0</v>
      </c>
      <c r="AA20" s="42">
        <f t="shared" si="15"/>
        <v>0</v>
      </c>
      <c r="AB20" s="42">
        <f t="shared" si="15"/>
        <v>0</v>
      </c>
      <c r="AC20" s="42">
        <f t="shared" si="15"/>
        <v>0</v>
      </c>
      <c r="AD20" s="42">
        <f t="shared" si="15"/>
        <v>0</v>
      </c>
      <c r="AE20" s="42">
        <f t="shared" si="15"/>
        <v>0</v>
      </c>
      <c r="AF20" s="42">
        <f t="shared" si="15"/>
        <v>0</v>
      </c>
      <c r="AG20" s="42">
        <f t="shared" si="15"/>
        <v>0</v>
      </c>
      <c r="AH20" s="42">
        <f t="shared" si="15"/>
        <v>0</v>
      </c>
      <c r="AI20" s="42">
        <f t="shared" si="15"/>
        <v>0</v>
      </c>
      <c r="AJ20" s="42">
        <f t="shared" si="15"/>
        <v>0</v>
      </c>
      <c r="AK20" s="42">
        <f t="shared" si="15"/>
        <v>0</v>
      </c>
      <c r="AL20" s="42">
        <f t="shared" si="15"/>
        <v>0</v>
      </c>
      <c r="AM20" s="42">
        <f t="shared" si="15"/>
        <v>0</v>
      </c>
      <c r="AN20" s="42">
        <f t="shared" si="15"/>
        <v>0</v>
      </c>
      <c r="AO20" s="42">
        <f t="shared" si="15"/>
        <v>0</v>
      </c>
      <c r="AP20" s="42">
        <f t="shared" si="15"/>
        <v>0</v>
      </c>
      <c r="AQ20" s="42">
        <f t="shared" ref="AQ20:BJ20" si="16">AP20*(1-$F$4)</f>
        <v>0</v>
      </c>
      <c r="AR20" s="42">
        <f t="shared" si="16"/>
        <v>0</v>
      </c>
      <c r="AS20" s="42">
        <f t="shared" si="16"/>
        <v>0</v>
      </c>
      <c r="AT20" s="42">
        <f t="shared" si="16"/>
        <v>0</v>
      </c>
      <c r="AU20" s="42">
        <f t="shared" si="16"/>
        <v>0</v>
      </c>
      <c r="AV20" s="42">
        <f t="shared" si="16"/>
        <v>0</v>
      </c>
      <c r="AW20" s="42">
        <f t="shared" si="16"/>
        <v>0</v>
      </c>
      <c r="AX20" s="42">
        <f t="shared" si="16"/>
        <v>0</v>
      </c>
      <c r="AY20" s="42">
        <f t="shared" si="16"/>
        <v>0</v>
      </c>
      <c r="AZ20" s="42">
        <f t="shared" si="16"/>
        <v>0</v>
      </c>
      <c r="BA20" s="42">
        <f t="shared" si="16"/>
        <v>0</v>
      </c>
      <c r="BB20" s="42">
        <f t="shared" si="16"/>
        <v>0</v>
      </c>
      <c r="BC20" s="42">
        <f t="shared" si="16"/>
        <v>0</v>
      </c>
      <c r="BD20" s="42">
        <f t="shared" si="16"/>
        <v>0</v>
      </c>
      <c r="BE20" s="42">
        <f t="shared" si="16"/>
        <v>0</v>
      </c>
      <c r="BF20" s="42">
        <f t="shared" si="16"/>
        <v>0</v>
      </c>
      <c r="BG20" s="42">
        <f t="shared" si="16"/>
        <v>0</v>
      </c>
      <c r="BH20" s="42">
        <f t="shared" si="16"/>
        <v>0</v>
      </c>
      <c r="BI20" s="42">
        <f t="shared" si="16"/>
        <v>0</v>
      </c>
      <c r="BJ20" s="42">
        <f t="shared" si="16"/>
        <v>0</v>
      </c>
      <c r="BK20" t="str">
        <f t="shared" si="3"/>
        <v>03_CDA</v>
      </c>
      <c r="BL20" t="str">
        <f t="shared" si="4"/>
        <v>d_ind_cem_6_x_ngls</v>
      </c>
      <c r="BO20" s="8">
        <f t="shared" si="5"/>
        <v>0</v>
      </c>
      <c r="BP20" s="8">
        <f t="shared" si="6"/>
        <v>0</v>
      </c>
      <c r="BQ20" s="8" cm="1">
        <f t="array" ref="BQ20">K20*INDEX(prod_est,$G20+$H20-1,MATCH(BQ$14,$BP$14:$DP$14,0))</f>
        <v>0</v>
      </c>
      <c r="BR20" s="8" cm="1">
        <f t="array" ref="BR20">L20*INDEX(prod_est,$G20+$H20-1,MATCH(BR$14,$BP$14:$DP$14,0))</f>
        <v>0</v>
      </c>
      <c r="BS20" s="8" cm="1">
        <f t="array" ref="BS20">M20*INDEX(prod_est,$G20+$H20-1,MATCH(BS$14,$BP$14:$DP$14,0))</f>
        <v>0</v>
      </c>
      <c r="BT20" s="8" cm="1">
        <f t="array" ref="BT20">N20*INDEX(prod_est,$G20+$H20-1,MATCH(BT$14,$BP$14:$DP$14,0))</f>
        <v>0</v>
      </c>
      <c r="BU20" s="8" cm="1">
        <f t="array" ref="BU20">O20*INDEX(prod_est,$G20+$H20-1,MATCH(BU$14,$BP$14:$DP$14,0))</f>
        <v>0</v>
      </c>
      <c r="BV20" s="8" cm="1">
        <f t="array" ref="BV20">P20*INDEX(prod_est,$G20+$H20-1,MATCH(BV$14,$BP$14:$DP$14,0))</f>
        <v>0</v>
      </c>
      <c r="BW20" s="8" cm="1">
        <f t="array" ref="BW20">Q20*INDEX(prod_est,$G20+$H20-1,MATCH(BW$14,$BP$14:$DP$14,0))</f>
        <v>0</v>
      </c>
      <c r="BX20" s="8" cm="1">
        <f t="array" ref="BX20">R20*INDEX(prod_est,$G20+$H20-1,MATCH(BX$14,$BP$14:$DP$14,0))</f>
        <v>0</v>
      </c>
      <c r="BY20" s="8" cm="1">
        <f t="array" ref="BY20">S20*INDEX(prod_est,$G20+$H20-1,MATCH(BY$14,$BP$14:$DP$14,0))</f>
        <v>0</v>
      </c>
      <c r="BZ20" s="8" cm="1">
        <f t="array" ref="BZ20">T20*INDEX(prod_est,$G20+$H20-1,MATCH(BZ$14,$BP$14:$DP$14,0))</f>
        <v>0</v>
      </c>
      <c r="CA20" s="8" cm="1">
        <f t="array" ref="CA20">U20*INDEX(prod_est,$G20+$H20-1,MATCH(CA$14,$BP$14:$DP$14,0))</f>
        <v>0</v>
      </c>
      <c r="CB20" s="8" cm="1">
        <f t="array" ref="CB20">V20*INDEX(prod_est,$G20+$H20-1,MATCH(CB$14,$BP$14:$DP$14,0))</f>
        <v>0</v>
      </c>
      <c r="CC20" s="8" cm="1">
        <f t="array" ref="CC20">W20*INDEX(prod_est,$G20+$H20-1,MATCH(CC$14,$BP$14:$DP$14,0))</f>
        <v>0</v>
      </c>
      <c r="CD20" s="8" cm="1">
        <f t="array" ref="CD20">X20*INDEX(prod_est,$G20+$H20-1,MATCH(CD$14,$BP$14:$DP$14,0))</f>
        <v>0</v>
      </c>
      <c r="CE20" s="8" cm="1">
        <f t="array" ref="CE20">Y20*INDEX(prod_est,$G20+$H20-1,MATCH(CE$14,$BP$14:$DP$14,0))</f>
        <v>0</v>
      </c>
      <c r="CF20" s="8" cm="1">
        <f t="array" ref="CF20">Z20*INDEX(prod_est,$G20+$H20-1,MATCH(CF$14,$BP$14:$DP$14,0))</f>
        <v>0</v>
      </c>
      <c r="CG20" s="8" cm="1">
        <f t="array" ref="CG20">AA20*INDEX(prod_est,$G20+$H20-1,MATCH(CG$14,$BP$14:$DP$14,0))</f>
        <v>0</v>
      </c>
      <c r="CH20" s="8" cm="1">
        <f t="array" ref="CH20">AB20*INDEX(prod_est,$G20+$H20-1,MATCH(CH$14,$BP$14:$DP$14,0))</f>
        <v>0</v>
      </c>
      <c r="CI20" s="8" cm="1">
        <f t="array" ref="CI20">AC20*INDEX(prod_est,$G20+$H20-1,MATCH(CI$14,$BP$14:$DP$14,0))</f>
        <v>0</v>
      </c>
      <c r="CJ20" s="8" cm="1">
        <f t="array" ref="CJ20">AD20*INDEX(prod_est,$G20+$H20-1,MATCH(CJ$14,$BP$14:$DP$14,0))</f>
        <v>0</v>
      </c>
      <c r="CK20" s="8" cm="1">
        <f t="array" ref="CK20">AE20*INDEX(prod_est,$G20+$H20-1,MATCH(CK$14,$BP$14:$DP$14,0))</f>
        <v>0</v>
      </c>
      <c r="CL20" s="8" cm="1">
        <f t="array" ref="CL20">AF20*INDEX(prod_est,$G20+$H20-1,MATCH(CL$14,$BP$14:$DP$14,0))</f>
        <v>0</v>
      </c>
      <c r="CM20" s="8" cm="1">
        <f t="array" ref="CM20">AG20*INDEX(prod_est,$G20+$H20-1,MATCH(CM$14,$BP$14:$DP$14,0))</f>
        <v>0</v>
      </c>
      <c r="CN20" s="8" cm="1">
        <f t="array" ref="CN20">AH20*INDEX(prod_est,$G20+$H20-1,MATCH(CN$14,$BP$14:$DP$14,0))</f>
        <v>0</v>
      </c>
      <c r="CO20" s="8" cm="1">
        <f t="array" ref="CO20">AI20*INDEX(prod_est,$G20+$H20-1,MATCH(CO$14,$BP$14:$DP$14,0))</f>
        <v>0</v>
      </c>
      <c r="CP20" s="8" cm="1">
        <f t="array" ref="CP20">AJ20*INDEX(prod_est,$G20+$H20-1,MATCH(CP$14,$BP$14:$DP$14,0))</f>
        <v>0</v>
      </c>
      <c r="CQ20" s="8" cm="1">
        <f t="array" ref="CQ20">AK20*INDEX(prod_est,$G20+$H20-1,MATCH(CQ$14,$BP$14:$DP$14,0))</f>
        <v>0</v>
      </c>
      <c r="CR20" s="8" cm="1">
        <f t="array" ref="CR20">AL20*INDEX(prod_est,$G20+$H20-1,MATCH(CR$14,$BP$14:$DP$14,0))</f>
        <v>0</v>
      </c>
      <c r="CS20" s="8" cm="1">
        <f t="array" ref="CS20">AM20*INDEX(prod_est,$G20+$H20-1,MATCH(CS$14,$BP$14:$DP$14,0))</f>
        <v>0</v>
      </c>
      <c r="CT20" s="8" cm="1">
        <f t="array" ref="CT20">AN20*INDEX(prod_est,$G20+$H20-1,MATCH(CT$14,$BP$14:$DP$14,0))</f>
        <v>0</v>
      </c>
      <c r="CU20" s="8" cm="1">
        <f t="array" ref="CU20">AO20*INDEX(prod_est,$G20+$H20-1,MATCH(CU$14,$BP$14:$DP$14,0))</f>
        <v>0</v>
      </c>
      <c r="CV20" s="8" cm="1">
        <f t="array" ref="CV20">AP20*INDEX(prod_est,$G20+$H20-1,MATCH(CV$14,$BP$14:$DP$14,0))</f>
        <v>0</v>
      </c>
      <c r="CW20" cm="1">
        <f t="array" ref="CW20">AQ20*INDEX(prod_est,$G20+$H20-1,MATCH(CW$14,$BP$14:$DP$14,0))</f>
        <v>0</v>
      </c>
      <c r="CX20" cm="1">
        <f t="array" ref="CX20">AR20*INDEX(prod_est,$G20+$H20-1,MATCH(CX$14,$BP$14:$DP$14,0))</f>
        <v>0</v>
      </c>
      <c r="CY20" cm="1">
        <f t="array" ref="CY20">AS20*INDEX(prod_est,$G20+$H20-1,MATCH(CY$14,$BP$14:$DP$14,0))</f>
        <v>0</v>
      </c>
      <c r="CZ20" cm="1">
        <f t="array" ref="CZ20">AT20*INDEX(prod_est,$G20+$H20-1,MATCH(CZ$14,$BP$14:$DP$14,0))</f>
        <v>0</v>
      </c>
      <c r="DA20" cm="1">
        <f t="array" ref="DA20">AU20*INDEX(prod_est,$G20+$H20-1,MATCH(DA$14,$BP$14:$DP$14,0))</f>
        <v>0</v>
      </c>
      <c r="DB20" cm="1">
        <f t="array" ref="DB20">AV20*INDEX(prod_est,$G20+$H20-1,MATCH(DB$14,$BP$14:$DP$14,0))</f>
        <v>0</v>
      </c>
      <c r="DC20" cm="1">
        <f t="array" ref="DC20">AW20*INDEX(prod_est,$G20+$H20-1,MATCH(DC$14,$BP$14:$DP$14,0))</f>
        <v>0</v>
      </c>
      <c r="DD20" cm="1">
        <f t="array" ref="DD20">AX20*INDEX(prod_est,$G20+$H20-1,MATCH(DD$14,$BP$14:$DP$14,0))</f>
        <v>0</v>
      </c>
      <c r="DE20" cm="1">
        <f t="array" ref="DE20">AY20*INDEX(prod_est,$G20+$H20-1,MATCH(DE$14,$BP$14:$DP$14,0))</f>
        <v>0</v>
      </c>
      <c r="DF20" cm="1">
        <f t="array" ref="DF20">AZ20*INDEX(prod_est,$G20+$H20-1,MATCH(DF$14,$BP$14:$DP$14,0))</f>
        <v>0</v>
      </c>
      <c r="DG20" cm="1">
        <f t="array" ref="DG20">BA20*INDEX(prod_est,$G20+$H20-1,MATCH(DG$14,$BP$14:$DP$14,0))</f>
        <v>0</v>
      </c>
      <c r="DH20" cm="1">
        <f t="array" ref="DH20">BB20*INDEX(prod_est,$G20+$H20-1,MATCH(DH$14,$BP$14:$DP$14,0))</f>
        <v>0</v>
      </c>
      <c r="DI20" cm="1">
        <f t="array" ref="DI20">BC20*INDEX(prod_est,$G20+$H20-1,MATCH(DI$14,$BP$14:$DP$14,0))</f>
        <v>0</v>
      </c>
      <c r="DJ20" cm="1">
        <f t="array" ref="DJ20">BD20*INDEX(prod_est,$G20+$H20-1,MATCH(DJ$14,$BP$14:$DP$14,0))</f>
        <v>0</v>
      </c>
      <c r="DK20" cm="1">
        <f t="array" ref="DK20">BE20*INDEX(prod_est,$G20+$H20-1,MATCH(DK$14,$BP$14:$DP$14,0))</f>
        <v>0</v>
      </c>
      <c r="DL20" cm="1">
        <f t="array" ref="DL20">BF20*INDEX(prod_est,$G20+$H20-1,MATCH(DL$14,$BP$14:$DP$14,0))</f>
        <v>0</v>
      </c>
      <c r="DM20" cm="1">
        <f t="array" ref="DM20">BG20*INDEX(prod_est,$G20+$H20-1,MATCH(DM$14,$BP$14:$DP$14,0))</f>
        <v>0</v>
      </c>
      <c r="DN20" cm="1">
        <f t="array" ref="DN20">BH20*INDEX(prod_est,$G20+$H20-1,MATCH(DN$14,$BP$14:$DP$14,0))</f>
        <v>0</v>
      </c>
      <c r="DO20" cm="1">
        <f t="array" ref="DO20">BI20*INDEX(prod_est,$G20+$H20-1,MATCH(DO$14,$BP$14:$DP$14,0))</f>
        <v>0</v>
      </c>
      <c r="DP20" cm="1">
        <f t="array" ref="DP20">BJ20*INDEX(prod_est,$G20+$H20-1,MATCH(DP$14,$BP$14:$DP$14,0))</f>
        <v>0</v>
      </c>
    </row>
    <row r="21" spans="1:120" x14ac:dyDescent="0.25">
      <c r="A21" t="s">
        <v>39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33</v>
      </c>
      <c r="H21">
        <f>IFERROR(MATCH(D21,Production_est!$D$4:$D$339,0),"-")</f>
        <v>6</v>
      </c>
      <c r="I21" s="8" cm="1">
        <f t="array" ref="I21">IFERROR(INDEX(Production_est!$E$4:$E$339,H21+G21-1),"-")</f>
        <v>12198.265303046701</v>
      </c>
      <c r="J21" s="42">
        <f t="shared" si="0"/>
        <v>0</v>
      </c>
      <c r="K21" s="42">
        <f t="shared" ref="K21:AP21" si="17">J21*(1-$F$4)</f>
        <v>0</v>
      </c>
      <c r="L21" s="42">
        <f t="shared" si="17"/>
        <v>0</v>
      </c>
      <c r="M21" s="42">
        <f t="shared" si="17"/>
        <v>0</v>
      </c>
      <c r="N21" s="42">
        <f t="shared" si="17"/>
        <v>0</v>
      </c>
      <c r="O21" s="42">
        <f t="shared" si="17"/>
        <v>0</v>
      </c>
      <c r="P21" s="42">
        <f t="shared" si="17"/>
        <v>0</v>
      </c>
      <c r="Q21" s="42">
        <f t="shared" si="17"/>
        <v>0</v>
      </c>
      <c r="R21" s="42">
        <f t="shared" si="17"/>
        <v>0</v>
      </c>
      <c r="S21" s="42">
        <f t="shared" si="17"/>
        <v>0</v>
      </c>
      <c r="T21" s="42">
        <f t="shared" si="17"/>
        <v>0</v>
      </c>
      <c r="U21" s="42">
        <f t="shared" si="17"/>
        <v>0</v>
      </c>
      <c r="V21" s="42">
        <f t="shared" si="17"/>
        <v>0</v>
      </c>
      <c r="W21" s="42">
        <f t="shared" si="17"/>
        <v>0</v>
      </c>
      <c r="X21" s="42">
        <f t="shared" si="17"/>
        <v>0</v>
      </c>
      <c r="Y21" s="42">
        <f t="shared" si="17"/>
        <v>0</v>
      </c>
      <c r="Z21" s="42">
        <f t="shared" si="17"/>
        <v>0</v>
      </c>
      <c r="AA21" s="42">
        <f t="shared" si="17"/>
        <v>0</v>
      </c>
      <c r="AB21" s="42">
        <f t="shared" si="17"/>
        <v>0</v>
      </c>
      <c r="AC21" s="42">
        <f t="shared" si="17"/>
        <v>0</v>
      </c>
      <c r="AD21" s="42">
        <f t="shared" si="17"/>
        <v>0</v>
      </c>
      <c r="AE21" s="42">
        <f t="shared" si="17"/>
        <v>0</v>
      </c>
      <c r="AF21" s="42">
        <f t="shared" si="17"/>
        <v>0</v>
      </c>
      <c r="AG21" s="42">
        <f t="shared" si="17"/>
        <v>0</v>
      </c>
      <c r="AH21" s="42">
        <f t="shared" si="17"/>
        <v>0</v>
      </c>
      <c r="AI21" s="42">
        <f t="shared" si="17"/>
        <v>0</v>
      </c>
      <c r="AJ21" s="42">
        <f t="shared" si="17"/>
        <v>0</v>
      </c>
      <c r="AK21" s="42">
        <f t="shared" si="17"/>
        <v>0</v>
      </c>
      <c r="AL21" s="42">
        <f t="shared" si="17"/>
        <v>0</v>
      </c>
      <c r="AM21" s="42">
        <f t="shared" si="17"/>
        <v>0</v>
      </c>
      <c r="AN21" s="42">
        <f t="shared" si="17"/>
        <v>0</v>
      </c>
      <c r="AO21" s="42">
        <f t="shared" si="17"/>
        <v>0</v>
      </c>
      <c r="AP21" s="42">
        <f t="shared" si="17"/>
        <v>0</v>
      </c>
      <c r="AQ21" s="42">
        <f t="shared" ref="AQ21:BJ21" si="18">AP21*(1-$F$4)</f>
        <v>0</v>
      </c>
      <c r="AR21" s="42">
        <f t="shared" si="18"/>
        <v>0</v>
      </c>
      <c r="AS21" s="42">
        <f t="shared" si="18"/>
        <v>0</v>
      </c>
      <c r="AT21" s="42">
        <f t="shared" si="18"/>
        <v>0</v>
      </c>
      <c r="AU21" s="42">
        <f t="shared" si="18"/>
        <v>0</v>
      </c>
      <c r="AV21" s="42">
        <f t="shared" si="18"/>
        <v>0</v>
      </c>
      <c r="AW21" s="42">
        <f t="shared" si="18"/>
        <v>0</v>
      </c>
      <c r="AX21" s="42">
        <f t="shared" si="18"/>
        <v>0</v>
      </c>
      <c r="AY21" s="42">
        <f t="shared" si="18"/>
        <v>0</v>
      </c>
      <c r="AZ21" s="42">
        <f t="shared" si="18"/>
        <v>0</v>
      </c>
      <c r="BA21" s="42">
        <f t="shared" si="18"/>
        <v>0</v>
      </c>
      <c r="BB21" s="42">
        <f t="shared" si="18"/>
        <v>0</v>
      </c>
      <c r="BC21" s="42">
        <f t="shared" si="18"/>
        <v>0</v>
      </c>
      <c r="BD21" s="42">
        <f t="shared" si="18"/>
        <v>0</v>
      </c>
      <c r="BE21" s="42">
        <f t="shared" si="18"/>
        <v>0</v>
      </c>
      <c r="BF21" s="42">
        <f t="shared" si="18"/>
        <v>0</v>
      </c>
      <c r="BG21" s="42">
        <f t="shared" si="18"/>
        <v>0</v>
      </c>
      <c r="BH21" s="42">
        <f t="shared" si="18"/>
        <v>0</v>
      </c>
      <c r="BI21" s="42">
        <f t="shared" si="18"/>
        <v>0</v>
      </c>
      <c r="BJ21" s="42">
        <f t="shared" si="18"/>
        <v>0</v>
      </c>
      <c r="BK21" t="str">
        <f t="shared" si="3"/>
        <v>03_CDA</v>
      </c>
      <c r="BL21" t="str">
        <f t="shared" si="4"/>
        <v>d_ind_cem_7_1_mo_gasoline</v>
      </c>
      <c r="BO21" s="8">
        <f t="shared" si="5"/>
        <v>0</v>
      </c>
      <c r="BP21" s="8">
        <f t="shared" si="6"/>
        <v>0</v>
      </c>
      <c r="BQ21" s="8" cm="1">
        <f t="array" ref="BQ21">K21*INDEX(prod_est,$G21+$H21-1,MATCH(BQ$14,$BP$14:$DP$14,0))</f>
        <v>0</v>
      </c>
      <c r="BR21" s="8" cm="1">
        <f t="array" ref="BR21">L21*INDEX(prod_est,$G21+$H21-1,MATCH(BR$14,$BP$14:$DP$14,0))</f>
        <v>0</v>
      </c>
      <c r="BS21" s="8" cm="1">
        <f t="array" ref="BS21">M21*INDEX(prod_est,$G21+$H21-1,MATCH(BS$14,$BP$14:$DP$14,0))</f>
        <v>0</v>
      </c>
      <c r="BT21" s="8" cm="1">
        <f t="array" ref="BT21">N21*INDEX(prod_est,$G21+$H21-1,MATCH(BT$14,$BP$14:$DP$14,0))</f>
        <v>0</v>
      </c>
      <c r="BU21" s="8" cm="1">
        <f t="array" ref="BU21">O21*INDEX(prod_est,$G21+$H21-1,MATCH(BU$14,$BP$14:$DP$14,0))</f>
        <v>0</v>
      </c>
      <c r="BV21" s="8" cm="1">
        <f t="array" ref="BV21">P21*INDEX(prod_est,$G21+$H21-1,MATCH(BV$14,$BP$14:$DP$14,0))</f>
        <v>0</v>
      </c>
      <c r="BW21" s="8" cm="1">
        <f t="array" ref="BW21">Q21*INDEX(prod_est,$G21+$H21-1,MATCH(BW$14,$BP$14:$DP$14,0))</f>
        <v>0</v>
      </c>
      <c r="BX21" s="8" cm="1">
        <f t="array" ref="BX21">R21*INDEX(prod_est,$G21+$H21-1,MATCH(BX$14,$BP$14:$DP$14,0))</f>
        <v>0</v>
      </c>
      <c r="BY21" s="8" cm="1">
        <f t="array" ref="BY21">S21*INDEX(prod_est,$G21+$H21-1,MATCH(BY$14,$BP$14:$DP$14,0))</f>
        <v>0</v>
      </c>
      <c r="BZ21" s="8" cm="1">
        <f t="array" ref="BZ21">T21*INDEX(prod_est,$G21+$H21-1,MATCH(BZ$14,$BP$14:$DP$14,0))</f>
        <v>0</v>
      </c>
      <c r="CA21" s="8" cm="1">
        <f t="array" ref="CA21">U21*INDEX(prod_est,$G21+$H21-1,MATCH(CA$14,$BP$14:$DP$14,0))</f>
        <v>0</v>
      </c>
      <c r="CB21" s="8" cm="1">
        <f t="array" ref="CB21">V21*INDEX(prod_est,$G21+$H21-1,MATCH(CB$14,$BP$14:$DP$14,0))</f>
        <v>0</v>
      </c>
      <c r="CC21" s="8" cm="1">
        <f t="array" ref="CC21">W21*INDEX(prod_est,$G21+$H21-1,MATCH(CC$14,$BP$14:$DP$14,0))</f>
        <v>0</v>
      </c>
      <c r="CD21" s="8" cm="1">
        <f t="array" ref="CD21">X21*INDEX(prod_est,$G21+$H21-1,MATCH(CD$14,$BP$14:$DP$14,0))</f>
        <v>0</v>
      </c>
      <c r="CE21" s="8" cm="1">
        <f t="array" ref="CE21">Y21*INDEX(prod_est,$G21+$H21-1,MATCH(CE$14,$BP$14:$DP$14,0))</f>
        <v>0</v>
      </c>
      <c r="CF21" s="8" cm="1">
        <f t="array" ref="CF21">Z21*INDEX(prod_est,$G21+$H21-1,MATCH(CF$14,$BP$14:$DP$14,0))</f>
        <v>0</v>
      </c>
      <c r="CG21" s="8" cm="1">
        <f t="array" ref="CG21">AA21*INDEX(prod_est,$G21+$H21-1,MATCH(CG$14,$BP$14:$DP$14,0))</f>
        <v>0</v>
      </c>
      <c r="CH21" s="8" cm="1">
        <f t="array" ref="CH21">AB21*INDEX(prod_est,$G21+$H21-1,MATCH(CH$14,$BP$14:$DP$14,0))</f>
        <v>0</v>
      </c>
      <c r="CI21" s="8" cm="1">
        <f t="array" ref="CI21">AC21*INDEX(prod_est,$G21+$H21-1,MATCH(CI$14,$BP$14:$DP$14,0))</f>
        <v>0</v>
      </c>
      <c r="CJ21" s="8" cm="1">
        <f t="array" ref="CJ21">AD21*INDEX(prod_est,$G21+$H21-1,MATCH(CJ$14,$BP$14:$DP$14,0))</f>
        <v>0</v>
      </c>
      <c r="CK21" s="8" cm="1">
        <f t="array" ref="CK21">AE21*INDEX(prod_est,$G21+$H21-1,MATCH(CK$14,$BP$14:$DP$14,0))</f>
        <v>0</v>
      </c>
      <c r="CL21" s="8" cm="1">
        <f t="array" ref="CL21">AF21*INDEX(prod_est,$G21+$H21-1,MATCH(CL$14,$BP$14:$DP$14,0))</f>
        <v>0</v>
      </c>
      <c r="CM21" s="8" cm="1">
        <f t="array" ref="CM21">AG21*INDEX(prod_est,$G21+$H21-1,MATCH(CM$14,$BP$14:$DP$14,0))</f>
        <v>0</v>
      </c>
      <c r="CN21" s="8" cm="1">
        <f t="array" ref="CN21">AH21*INDEX(prod_est,$G21+$H21-1,MATCH(CN$14,$BP$14:$DP$14,0))</f>
        <v>0</v>
      </c>
      <c r="CO21" s="8" cm="1">
        <f t="array" ref="CO21">AI21*INDEX(prod_est,$G21+$H21-1,MATCH(CO$14,$BP$14:$DP$14,0))</f>
        <v>0</v>
      </c>
      <c r="CP21" s="8" cm="1">
        <f t="array" ref="CP21">AJ21*INDEX(prod_est,$G21+$H21-1,MATCH(CP$14,$BP$14:$DP$14,0))</f>
        <v>0</v>
      </c>
      <c r="CQ21" s="8" cm="1">
        <f t="array" ref="CQ21">AK21*INDEX(prod_est,$G21+$H21-1,MATCH(CQ$14,$BP$14:$DP$14,0))</f>
        <v>0</v>
      </c>
      <c r="CR21" s="8" cm="1">
        <f t="array" ref="CR21">AL21*INDEX(prod_est,$G21+$H21-1,MATCH(CR$14,$BP$14:$DP$14,0))</f>
        <v>0</v>
      </c>
      <c r="CS21" s="8" cm="1">
        <f t="array" ref="CS21">AM21*INDEX(prod_est,$G21+$H21-1,MATCH(CS$14,$BP$14:$DP$14,0))</f>
        <v>0</v>
      </c>
      <c r="CT21" s="8" cm="1">
        <f t="array" ref="CT21">AN21*INDEX(prod_est,$G21+$H21-1,MATCH(CT$14,$BP$14:$DP$14,0))</f>
        <v>0</v>
      </c>
      <c r="CU21" s="8" cm="1">
        <f t="array" ref="CU21">AO21*INDEX(prod_est,$G21+$H21-1,MATCH(CU$14,$BP$14:$DP$14,0))</f>
        <v>0</v>
      </c>
      <c r="CV21" s="8" cm="1">
        <f t="array" ref="CV21">AP21*INDEX(prod_est,$G21+$H21-1,MATCH(CV$14,$BP$14:$DP$14,0))</f>
        <v>0</v>
      </c>
      <c r="CW21" cm="1">
        <f t="array" ref="CW21">AQ21*INDEX(prod_est,$G21+$H21-1,MATCH(CW$14,$BP$14:$DP$14,0))</f>
        <v>0</v>
      </c>
      <c r="CX21" cm="1">
        <f t="array" ref="CX21">AR21*INDEX(prod_est,$G21+$H21-1,MATCH(CX$14,$BP$14:$DP$14,0))</f>
        <v>0</v>
      </c>
      <c r="CY21" cm="1">
        <f t="array" ref="CY21">AS21*INDEX(prod_est,$G21+$H21-1,MATCH(CY$14,$BP$14:$DP$14,0))</f>
        <v>0</v>
      </c>
      <c r="CZ21" cm="1">
        <f t="array" ref="CZ21">AT21*INDEX(prod_est,$G21+$H21-1,MATCH(CZ$14,$BP$14:$DP$14,0))</f>
        <v>0</v>
      </c>
      <c r="DA21" cm="1">
        <f t="array" ref="DA21">AU21*INDEX(prod_est,$G21+$H21-1,MATCH(DA$14,$BP$14:$DP$14,0))</f>
        <v>0</v>
      </c>
      <c r="DB21" cm="1">
        <f t="array" ref="DB21">AV21*INDEX(prod_est,$G21+$H21-1,MATCH(DB$14,$BP$14:$DP$14,0))</f>
        <v>0</v>
      </c>
      <c r="DC21" cm="1">
        <f t="array" ref="DC21">AW21*INDEX(prod_est,$G21+$H21-1,MATCH(DC$14,$BP$14:$DP$14,0))</f>
        <v>0</v>
      </c>
      <c r="DD21" cm="1">
        <f t="array" ref="DD21">AX21*INDEX(prod_est,$G21+$H21-1,MATCH(DD$14,$BP$14:$DP$14,0))</f>
        <v>0</v>
      </c>
      <c r="DE21" cm="1">
        <f t="array" ref="DE21">AY21*INDEX(prod_est,$G21+$H21-1,MATCH(DE$14,$BP$14:$DP$14,0))</f>
        <v>0</v>
      </c>
      <c r="DF21" cm="1">
        <f t="array" ref="DF21">AZ21*INDEX(prod_est,$G21+$H21-1,MATCH(DF$14,$BP$14:$DP$14,0))</f>
        <v>0</v>
      </c>
      <c r="DG21" cm="1">
        <f t="array" ref="DG21">BA21*INDEX(prod_est,$G21+$H21-1,MATCH(DG$14,$BP$14:$DP$14,0))</f>
        <v>0</v>
      </c>
      <c r="DH21" cm="1">
        <f t="array" ref="DH21">BB21*INDEX(prod_est,$G21+$H21-1,MATCH(DH$14,$BP$14:$DP$14,0))</f>
        <v>0</v>
      </c>
      <c r="DI21" cm="1">
        <f t="array" ref="DI21">BC21*INDEX(prod_est,$G21+$H21-1,MATCH(DI$14,$BP$14:$DP$14,0))</f>
        <v>0</v>
      </c>
      <c r="DJ21" cm="1">
        <f t="array" ref="DJ21">BD21*INDEX(prod_est,$G21+$H21-1,MATCH(DJ$14,$BP$14:$DP$14,0))</f>
        <v>0</v>
      </c>
      <c r="DK21" cm="1">
        <f t="array" ref="DK21">BE21*INDEX(prod_est,$G21+$H21-1,MATCH(DK$14,$BP$14:$DP$14,0))</f>
        <v>0</v>
      </c>
      <c r="DL21" cm="1">
        <f t="array" ref="DL21">BF21*INDEX(prod_est,$G21+$H21-1,MATCH(DL$14,$BP$14:$DP$14,0))</f>
        <v>0</v>
      </c>
      <c r="DM21" cm="1">
        <f t="array" ref="DM21">BG21*INDEX(prod_est,$G21+$H21-1,MATCH(DM$14,$BP$14:$DP$14,0))</f>
        <v>0</v>
      </c>
      <c r="DN21" cm="1">
        <f t="array" ref="DN21">BH21*INDEX(prod_est,$G21+$H21-1,MATCH(DN$14,$BP$14:$DP$14,0))</f>
        <v>0</v>
      </c>
      <c r="DO21" cm="1">
        <f t="array" ref="DO21">BI21*INDEX(prod_est,$G21+$H21-1,MATCH(DO$14,$BP$14:$DP$14,0))</f>
        <v>0</v>
      </c>
      <c r="DP21" cm="1">
        <f t="array" ref="DP21">BJ21*INDEX(prod_est,$G21+$H21-1,MATCH(DP$14,$BP$14:$DP$14,0))</f>
        <v>0</v>
      </c>
    </row>
    <row r="22" spans="1:120" x14ac:dyDescent="0.25">
      <c r="A22" t="s">
        <v>39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33</v>
      </c>
      <c r="H22">
        <f>IFERROR(MATCH(D22,Production_est!$D$4:$D$339,0),"-")</f>
        <v>6</v>
      </c>
      <c r="I22" s="8" cm="1">
        <f t="array" ref="I22">IFERROR(INDEX(Production_est!$E$4:$E$339,H22+G22-1),"-")</f>
        <v>12198.265303046701</v>
      </c>
      <c r="J22" s="42">
        <f t="shared" si="0"/>
        <v>0</v>
      </c>
      <c r="K22" s="42">
        <f t="shared" ref="K22:AP22" si="19">J22*(1-$F$4)</f>
        <v>0</v>
      </c>
      <c r="L22" s="42">
        <f t="shared" si="19"/>
        <v>0</v>
      </c>
      <c r="M22" s="42">
        <f t="shared" si="19"/>
        <v>0</v>
      </c>
      <c r="N22" s="42">
        <f t="shared" si="19"/>
        <v>0</v>
      </c>
      <c r="O22" s="42">
        <f t="shared" si="19"/>
        <v>0</v>
      </c>
      <c r="P22" s="42">
        <f t="shared" si="19"/>
        <v>0</v>
      </c>
      <c r="Q22" s="42">
        <f t="shared" si="19"/>
        <v>0</v>
      </c>
      <c r="R22" s="42">
        <f t="shared" si="19"/>
        <v>0</v>
      </c>
      <c r="S22" s="42">
        <f t="shared" si="19"/>
        <v>0</v>
      </c>
      <c r="T22" s="42">
        <f t="shared" si="19"/>
        <v>0</v>
      </c>
      <c r="U22" s="42">
        <f t="shared" si="19"/>
        <v>0</v>
      </c>
      <c r="V22" s="42">
        <f t="shared" si="19"/>
        <v>0</v>
      </c>
      <c r="W22" s="42">
        <f t="shared" si="19"/>
        <v>0</v>
      </c>
      <c r="X22" s="42">
        <f t="shared" si="19"/>
        <v>0</v>
      </c>
      <c r="Y22" s="42">
        <f t="shared" si="19"/>
        <v>0</v>
      </c>
      <c r="Z22" s="42">
        <f t="shared" si="19"/>
        <v>0</v>
      </c>
      <c r="AA22" s="42">
        <f t="shared" si="19"/>
        <v>0</v>
      </c>
      <c r="AB22" s="42">
        <f t="shared" si="19"/>
        <v>0</v>
      </c>
      <c r="AC22" s="42">
        <f t="shared" si="19"/>
        <v>0</v>
      </c>
      <c r="AD22" s="42">
        <f t="shared" si="19"/>
        <v>0</v>
      </c>
      <c r="AE22" s="42">
        <f t="shared" si="19"/>
        <v>0</v>
      </c>
      <c r="AF22" s="42">
        <f t="shared" si="19"/>
        <v>0</v>
      </c>
      <c r="AG22" s="42">
        <f t="shared" si="19"/>
        <v>0</v>
      </c>
      <c r="AH22" s="42">
        <f t="shared" si="19"/>
        <v>0</v>
      </c>
      <c r="AI22" s="42">
        <f t="shared" si="19"/>
        <v>0</v>
      </c>
      <c r="AJ22" s="42">
        <f t="shared" si="19"/>
        <v>0</v>
      </c>
      <c r="AK22" s="42">
        <f t="shared" si="19"/>
        <v>0</v>
      </c>
      <c r="AL22" s="42">
        <f t="shared" si="19"/>
        <v>0</v>
      </c>
      <c r="AM22" s="42">
        <f t="shared" si="19"/>
        <v>0</v>
      </c>
      <c r="AN22" s="42">
        <f t="shared" si="19"/>
        <v>0</v>
      </c>
      <c r="AO22" s="42">
        <f t="shared" si="19"/>
        <v>0</v>
      </c>
      <c r="AP22" s="42">
        <f t="shared" si="19"/>
        <v>0</v>
      </c>
      <c r="AQ22" s="42">
        <f t="shared" ref="AQ22:BJ22" si="20">AP22*(1-$F$4)</f>
        <v>0</v>
      </c>
      <c r="AR22" s="42">
        <f t="shared" si="20"/>
        <v>0</v>
      </c>
      <c r="AS22" s="42">
        <f t="shared" si="20"/>
        <v>0</v>
      </c>
      <c r="AT22" s="42">
        <f t="shared" si="20"/>
        <v>0</v>
      </c>
      <c r="AU22" s="42">
        <f t="shared" si="20"/>
        <v>0</v>
      </c>
      <c r="AV22" s="42">
        <f t="shared" si="20"/>
        <v>0</v>
      </c>
      <c r="AW22" s="42">
        <f t="shared" si="20"/>
        <v>0</v>
      </c>
      <c r="AX22" s="42">
        <f t="shared" si="20"/>
        <v>0</v>
      </c>
      <c r="AY22" s="42">
        <f t="shared" si="20"/>
        <v>0</v>
      </c>
      <c r="AZ22" s="42">
        <f t="shared" si="20"/>
        <v>0</v>
      </c>
      <c r="BA22" s="42">
        <f t="shared" si="20"/>
        <v>0</v>
      </c>
      <c r="BB22" s="42">
        <f t="shared" si="20"/>
        <v>0</v>
      </c>
      <c r="BC22" s="42">
        <f t="shared" si="20"/>
        <v>0</v>
      </c>
      <c r="BD22" s="42">
        <f t="shared" si="20"/>
        <v>0</v>
      </c>
      <c r="BE22" s="42">
        <f t="shared" si="20"/>
        <v>0</v>
      </c>
      <c r="BF22" s="42">
        <f t="shared" si="20"/>
        <v>0</v>
      </c>
      <c r="BG22" s="42">
        <f t="shared" si="20"/>
        <v>0</v>
      </c>
      <c r="BH22" s="42">
        <f t="shared" si="20"/>
        <v>0</v>
      </c>
      <c r="BI22" s="42">
        <f t="shared" si="20"/>
        <v>0</v>
      </c>
      <c r="BJ22" s="42">
        <f t="shared" si="20"/>
        <v>0</v>
      </c>
      <c r="BK22" t="str">
        <f t="shared" si="3"/>
        <v>03_CDA</v>
      </c>
      <c r="BL22" t="str">
        <f t="shared" si="4"/>
        <v>d_ind_cem_7_2_avi_gasoline</v>
      </c>
      <c r="BO22" s="8">
        <f t="shared" si="5"/>
        <v>0</v>
      </c>
      <c r="BP22" s="8">
        <f t="shared" si="6"/>
        <v>0</v>
      </c>
      <c r="BQ22" s="8" cm="1">
        <f t="array" ref="BQ22">K22*INDEX(prod_est,$G22+$H22-1,MATCH(BQ$14,$BP$14:$DP$14,0))</f>
        <v>0</v>
      </c>
      <c r="BR22" s="8" cm="1">
        <f t="array" ref="BR22">L22*INDEX(prod_est,$G22+$H22-1,MATCH(BR$14,$BP$14:$DP$14,0))</f>
        <v>0</v>
      </c>
      <c r="BS22" s="8" cm="1">
        <f t="array" ref="BS22">M22*INDEX(prod_est,$G22+$H22-1,MATCH(BS$14,$BP$14:$DP$14,0))</f>
        <v>0</v>
      </c>
      <c r="BT22" s="8" cm="1">
        <f t="array" ref="BT22">N22*INDEX(prod_est,$G22+$H22-1,MATCH(BT$14,$BP$14:$DP$14,0))</f>
        <v>0</v>
      </c>
      <c r="BU22" s="8" cm="1">
        <f t="array" ref="BU22">O22*INDEX(prod_est,$G22+$H22-1,MATCH(BU$14,$BP$14:$DP$14,0))</f>
        <v>0</v>
      </c>
      <c r="BV22" s="8" cm="1">
        <f t="array" ref="BV22">P22*INDEX(prod_est,$G22+$H22-1,MATCH(BV$14,$BP$14:$DP$14,0))</f>
        <v>0</v>
      </c>
      <c r="BW22" s="8" cm="1">
        <f t="array" ref="BW22">Q22*INDEX(prod_est,$G22+$H22-1,MATCH(BW$14,$BP$14:$DP$14,0))</f>
        <v>0</v>
      </c>
      <c r="BX22" s="8" cm="1">
        <f t="array" ref="BX22">R22*INDEX(prod_est,$G22+$H22-1,MATCH(BX$14,$BP$14:$DP$14,0))</f>
        <v>0</v>
      </c>
      <c r="BY22" s="8" cm="1">
        <f t="array" ref="BY22">S22*INDEX(prod_est,$G22+$H22-1,MATCH(BY$14,$BP$14:$DP$14,0))</f>
        <v>0</v>
      </c>
      <c r="BZ22" s="8" cm="1">
        <f t="array" ref="BZ22">T22*INDEX(prod_est,$G22+$H22-1,MATCH(BZ$14,$BP$14:$DP$14,0))</f>
        <v>0</v>
      </c>
      <c r="CA22" s="8" cm="1">
        <f t="array" ref="CA22">U22*INDEX(prod_est,$G22+$H22-1,MATCH(CA$14,$BP$14:$DP$14,0))</f>
        <v>0</v>
      </c>
      <c r="CB22" s="8" cm="1">
        <f t="array" ref="CB22">V22*INDEX(prod_est,$G22+$H22-1,MATCH(CB$14,$BP$14:$DP$14,0))</f>
        <v>0</v>
      </c>
      <c r="CC22" s="8" cm="1">
        <f t="array" ref="CC22">W22*INDEX(prod_est,$G22+$H22-1,MATCH(CC$14,$BP$14:$DP$14,0))</f>
        <v>0</v>
      </c>
      <c r="CD22" s="8" cm="1">
        <f t="array" ref="CD22">X22*INDEX(prod_est,$G22+$H22-1,MATCH(CD$14,$BP$14:$DP$14,0))</f>
        <v>0</v>
      </c>
      <c r="CE22" s="8" cm="1">
        <f t="array" ref="CE22">Y22*INDEX(prod_est,$G22+$H22-1,MATCH(CE$14,$BP$14:$DP$14,0))</f>
        <v>0</v>
      </c>
      <c r="CF22" s="8" cm="1">
        <f t="array" ref="CF22">Z22*INDEX(prod_est,$G22+$H22-1,MATCH(CF$14,$BP$14:$DP$14,0))</f>
        <v>0</v>
      </c>
      <c r="CG22" s="8" cm="1">
        <f t="array" ref="CG22">AA22*INDEX(prod_est,$G22+$H22-1,MATCH(CG$14,$BP$14:$DP$14,0))</f>
        <v>0</v>
      </c>
      <c r="CH22" s="8" cm="1">
        <f t="array" ref="CH22">AB22*INDEX(prod_est,$G22+$H22-1,MATCH(CH$14,$BP$14:$DP$14,0))</f>
        <v>0</v>
      </c>
      <c r="CI22" s="8" cm="1">
        <f t="array" ref="CI22">AC22*INDEX(prod_est,$G22+$H22-1,MATCH(CI$14,$BP$14:$DP$14,0))</f>
        <v>0</v>
      </c>
      <c r="CJ22" s="8" cm="1">
        <f t="array" ref="CJ22">AD22*INDEX(prod_est,$G22+$H22-1,MATCH(CJ$14,$BP$14:$DP$14,0))</f>
        <v>0</v>
      </c>
      <c r="CK22" s="8" cm="1">
        <f t="array" ref="CK22">AE22*INDEX(prod_est,$G22+$H22-1,MATCH(CK$14,$BP$14:$DP$14,0))</f>
        <v>0</v>
      </c>
      <c r="CL22" s="8" cm="1">
        <f t="array" ref="CL22">AF22*INDEX(prod_est,$G22+$H22-1,MATCH(CL$14,$BP$14:$DP$14,0))</f>
        <v>0</v>
      </c>
      <c r="CM22" s="8" cm="1">
        <f t="array" ref="CM22">AG22*INDEX(prod_est,$G22+$H22-1,MATCH(CM$14,$BP$14:$DP$14,0))</f>
        <v>0</v>
      </c>
      <c r="CN22" s="8" cm="1">
        <f t="array" ref="CN22">AH22*INDEX(prod_est,$G22+$H22-1,MATCH(CN$14,$BP$14:$DP$14,0))</f>
        <v>0</v>
      </c>
      <c r="CO22" s="8" cm="1">
        <f t="array" ref="CO22">AI22*INDEX(prod_est,$G22+$H22-1,MATCH(CO$14,$BP$14:$DP$14,0))</f>
        <v>0</v>
      </c>
      <c r="CP22" s="8" cm="1">
        <f t="array" ref="CP22">AJ22*INDEX(prod_est,$G22+$H22-1,MATCH(CP$14,$BP$14:$DP$14,0))</f>
        <v>0</v>
      </c>
      <c r="CQ22" s="8" cm="1">
        <f t="array" ref="CQ22">AK22*INDEX(prod_est,$G22+$H22-1,MATCH(CQ$14,$BP$14:$DP$14,0))</f>
        <v>0</v>
      </c>
      <c r="CR22" s="8" cm="1">
        <f t="array" ref="CR22">AL22*INDEX(prod_est,$G22+$H22-1,MATCH(CR$14,$BP$14:$DP$14,0))</f>
        <v>0</v>
      </c>
      <c r="CS22" s="8" cm="1">
        <f t="array" ref="CS22">AM22*INDEX(prod_est,$G22+$H22-1,MATCH(CS$14,$BP$14:$DP$14,0))</f>
        <v>0</v>
      </c>
      <c r="CT22" s="8" cm="1">
        <f t="array" ref="CT22">AN22*INDEX(prod_est,$G22+$H22-1,MATCH(CT$14,$BP$14:$DP$14,0))</f>
        <v>0</v>
      </c>
      <c r="CU22" s="8" cm="1">
        <f t="array" ref="CU22">AO22*INDEX(prod_est,$G22+$H22-1,MATCH(CU$14,$BP$14:$DP$14,0))</f>
        <v>0</v>
      </c>
      <c r="CV22" s="8" cm="1">
        <f t="array" ref="CV22">AP22*INDEX(prod_est,$G22+$H22-1,MATCH(CV$14,$BP$14:$DP$14,0))</f>
        <v>0</v>
      </c>
      <c r="CW22" cm="1">
        <f t="array" ref="CW22">AQ22*INDEX(prod_est,$G22+$H22-1,MATCH(CW$14,$BP$14:$DP$14,0))</f>
        <v>0</v>
      </c>
      <c r="CX22" cm="1">
        <f t="array" ref="CX22">AR22*INDEX(prod_est,$G22+$H22-1,MATCH(CX$14,$BP$14:$DP$14,0))</f>
        <v>0</v>
      </c>
      <c r="CY22" cm="1">
        <f t="array" ref="CY22">AS22*INDEX(prod_est,$G22+$H22-1,MATCH(CY$14,$BP$14:$DP$14,0))</f>
        <v>0</v>
      </c>
      <c r="CZ22" cm="1">
        <f t="array" ref="CZ22">AT22*INDEX(prod_est,$G22+$H22-1,MATCH(CZ$14,$BP$14:$DP$14,0))</f>
        <v>0</v>
      </c>
      <c r="DA22" cm="1">
        <f t="array" ref="DA22">AU22*INDEX(prod_est,$G22+$H22-1,MATCH(DA$14,$BP$14:$DP$14,0))</f>
        <v>0</v>
      </c>
      <c r="DB22" cm="1">
        <f t="array" ref="DB22">AV22*INDEX(prod_est,$G22+$H22-1,MATCH(DB$14,$BP$14:$DP$14,0))</f>
        <v>0</v>
      </c>
      <c r="DC22" cm="1">
        <f t="array" ref="DC22">AW22*INDEX(prod_est,$G22+$H22-1,MATCH(DC$14,$BP$14:$DP$14,0))</f>
        <v>0</v>
      </c>
      <c r="DD22" cm="1">
        <f t="array" ref="DD22">AX22*INDEX(prod_est,$G22+$H22-1,MATCH(DD$14,$BP$14:$DP$14,0))</f>
        <v>0</v>
      </c>
      <c r="DE22" cm="1">
        <f t="array" ref="DE22">AY22*INDEX(prod_est,$G22+$H22-1,MATCH(DE$14,$BP$14:$DP$14,0))</f>
        <v>0</v>
      </c>
      <c r="DF22" cm="1">
        <f t="array" ref="DF22">AZ22*INDEX(prod_est,$G22+$H22-1,MATCH(DF$14,$BP$14:$DP$14,0))</f>
        <v>0</v>
      </c>
      <c r="DG22" cm="1">
        <f t="array" ref="DG22">BA22*INDEX(prod_est,$G22+$H22-1,MATCH(DG$14,$BP$14:$DP$14,0))</f>
        <v>0</v>
      </c>
      <c r="DH22" cm="1">
        <f t="array" ref="DH22">BB22*INDEX(prod_est,$G22+$H22-1,MATCH(DH$14,$BP$14:$DP$14,0))</f>
        <v>0</v>
      </c>
      <c r="DI22" cm="1">
        <f t="array" ref="DI22">BC22*INDEX(prod_est,$G22+$H22-1,MATCH(DI$14,$BP$14:$DP$14,0))</f>
        <v>0</v>
      </c>
      <c r="DJ22" cm="1">
        <f t="array" ref="DJ22">BD22*INDEX(prod_est,$G22+$H22-1,MATCH(DJ$14,$BP$14:$DP$14,0))</f>
        <v>0</v>
      </c>
      <c r="DK22" cm="1">
        <f t="array" ref="DK22">BE22*INDEX(prod_est,$G22+$H22-1,MATCH(DK$14,$BP$14:$DP$14,0))</f>
        <v>0</v>
      </c>
      <c r="DL22" cm="1">
        <f t="array" ref="DL22">BF22*INDEX(prod_est,$G22+$H22-1,MATCH(DL$14,$BP$14:$DP$14,0))</f>
        <v>0</v>
      </c>
      <c r="DM22" cm="1">
        <f t="array" ref="DM22">BG22*INDEX(prod_est,$G22+$H22-1,MATCH(DM$14,$BP$14:$DP$14,0))</f>
        <v>0</v>
      </c>
      <c r="DN22" cm="1">
        <f t="array" ref="DN22">BH22*INDEX(prod_est,$G22+$H22-1,MATCH(DN$14,$BP$14:$DP$14,0))</f>
        <v>0</v>
      </c>
      <c r="DO22" cm="1">
        <f t="array" ref="DO22">BI22*INDEX(prod_est,$G22+$H22-1,MATCH(DO$14,$BP$14:$DP$14,0))</f>
        <v>0</v>
      </c>
      <c r="DP22" cm="1">
        <f t="array" ref="DP22">BJ22*INDEX(prod_est,$G22+$H22-1,MATCH(DP$14,$BP$14:$DP$14,0))</f>
        <v>0</v>
      </c>
    </row>
    <row r="23" spans="1:120" x14ac:dyDescent="0.25">
      <c r="A23" t="s">
        <v>39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33</v>
      </c>
      <c r="H23">
        <f>IFERROR(MATCH(D23,Production_est!$D$4:$D$339,0),"-")</f>
        <v>6</v>
      </c>
      <c r="I23" s="8" cm="1">
        <f t="array" ref="I23">IFERROR(INDEX(Production_est!$E$4:$E$339,H23+G23-1),"-")</f>
        <v>12198.265303046701</v>
      </c>
      <c r="J23" s="42">
        <f t="shared" si="0"/>
        <v>0</v>
      </c>
      <c r="K23" s="42">
        <f t="shared" ref="K23:AP23" si="21">J23*(1-$F$4)</f>
        <v>0</v>
      </c>
      <c r="L23" s="42">
        <f t="shared" si="21"/>
        <v>0</v>
      </c>
      <c r="M23" s="42">
        <f t="shared" si="21"/>
        <v>0</v>
      </c>
      <c r="N23" s="42">
        <f t="shared" si="21"/>
        <v>0</v>
      </c>
      <c r="O23" s="42">
        <f t="shared" si="21"/>
        <v>0</v>
      </c>
      <c r="P23" s="42">
        <f t="shared" si="21"/>
        <v>0</v>
      </c>
      <c r="Q23" s="42">
        <f t="shared" si="21"/>
        <v>0</v>
      </c>
      <c r="R23" s="42">
        <f t="shared" si="21"/>
        <v>0</v>
      </c>
      <c r="S23" s="42">
        <f t="shared" si="21"/>
        <v>0</v>
      </c>
      <c r="T23" s="42">
        <f t="shared" si="21"/>
        <v>0</v>
      </c>
      <c r="U23" s="42">
        <f t="shared" si="21"/>
        <v>0</v>
      </c>
      <c r="V23" s="42">
        <f t="shared" si="21"/>
        <v>0</v>
      </c>
      <c r="W23" s="42">
        <f t="shared" si="21"/>
        <v>0</v>
      </c>
      <c r="X23" s="42">
        <f t="shared" si="21"/>
        <v>0</v>
      </c>
      <c r="Y23" s="42">
        <f t="shared" si="21"/>
        <v>0</v>
      </c>
      <c r="Z23" s="42">
        <f t="shared" si="21"/>
        <v>0</v>
      </c>
      <c r="AA23" s="42">
        <f t="shared" si="21"/>
        <v>0</v>
      </c>
      <c r="AB23" s="42">
        <f t="shared" si="21"/>
        <v>0</v>
      </c>
      <c r="AC23" s="42">
        <f t="shared" si="21"/>
        <v>0</v>
      </c>
      <c r="AD23" s="42">
        <f t="shared" si="21"/>
        <v>0</v>
      </c>
      <c r="AE23" s="42">
        <f t="shared" si="21"/>
        <v>0</v>
      </c>
      <c r="AF23" s="42">
        <f t="shared" si="21"/>
        <v>0</v>
      </c>
      <c r="AG23" s="42">
        <f t="shared" si="21"/>
        <v>0</v>
      </c>
      <c r="AH23" s="42">
        <f t="shared" si="21"/>
        <v>0</v>
      </c>
      <c r="AI23" s="42">
        <f t="shared" si="21"/>
        <v>0</v>
      </c>
      <c r="AJ23" s="42">
        <f t="shared" si="21"/>
        <v>0</v>
      </c>
      <c r="AK23" s="42">
        <f t="shared" si="21"/>
        <v>0</v>
      </c>
      <c r="AL23" s="42">
        <f t="shared" si="21"/>
        <v>0</v>
      </c>
      <c r="AM23" s="42">
        <f t="shared" si="21"/>
        <v>0</v>
      </c>
      <c r="AN23" s="42">
        <f t="shared" si="21"/>
        <v>0</v>
      </c>
      <c r="AO23" s="42">
        <f t="shared" si="21"/>
        <v>0</v>
      </c>
      <c r="AP23" s="42">
        <f t="shared" si="21"/>
        <v>0</v>
      </c>
      <c r="AQ23" s="42">
        <f t="shared" ref="AQ23:BJ23" si="22">AP23*(1-$F$4)</f>
        <v>0</v>
      </c>
      <c r="AR23" s="42">
        <f t="shared" si="22"/>
        <v>0</v>
      </c>
      <c r="AS23" s="42">
        <f t="shared" si="22"/>
        <v>0</v>
      </c>
      <c r="AT23" s="42">
        <f t="shared" si="22"/>
        <v>0</v>
      </c>
      <c r="AU23" s="42">
        <f t="shared" si="22"/>
        <v>0</v>
      </c>
      <c r="AV23" s="42">
        <f t="shared" si="22"/>
        <v>0</v>
      </c>
      <c r="AW23" s="42">
        <f t="shared" si="22"/>
        <v>0</v>
      </c>
      <c r="AX23" s="42">
        <f t="shared" si="22"/>
        <v>0</v>
      </c>
      <c r="AY23" s="42">
        <f t="shared" si="22"/>
        <v>0</v>
      </c>
      <c r="AZ23" s="42">
        <f t="shared" si="22"/>
        <v>0</v>
      </c>
      <c r="BA23" s="42">
        <f t="shared" si="22"/>
        <v>0</v>
      </c>
      <c r="BB23" s="42">
        <f t="shared" si="22"/>
        <v>0</v>
      </c>
      <c r="BC23" s="42">
        <f t="shared" si="22"/>
        <v>0</v>
      </c>
      <c r="BD23" s="42">
        <f t="shared" si="22"/>
        <v>0</v>
      </c>
      <c r="BE23" s="42">
        <f t="shared" si="22"/>
        <v>0</v>
      </c>
      <c r="BF23" s="42">
        <f t="shared" si="22"/>
        <v>0</v>
      </c>
      <c r="BG23" s="42">
        <f t="shared" si="22"/>
        <v>0</v>
      </c>
      <c r="BH23" s="42">
        <f t="shared" si="22"/>
        <v>0</v>
      </c>
      <c r="BI23" s="42">
        <f t="shared" si="22"/>
        <v>0</v>
      </c>
      <c r="BJ23" s="42">
        <f t="shared" si="22"/>
        <v>0</v>
      </c>
      <c r="BK23" t="str">
        <f t="shared" si="3"/>
        <v>03_CDA</v>
      </c>
      <c r="BL23" t="str">
        <f t="shared" si="4"/>
        <v>d_ind_cem_7_3_naphtha</v>
      </c>
      <c r="BO23" s="8">
        <f t="shared" si="5"/>
        <v>0</v>
      </c>
      <c r="BP23" s="8">
        <f t="shared" si="6"/>
        <v>0</v>
      </c>
      <c r="BQ23" s="8" cm="1">
        <f t="array" ref="BQ23">K23*INDEX(prod_est,$G23+$H23-1,MATCH(BQ$14,$BP$14:$DP$14,0))</f>
        <v>0</v>
      </c>
      <c r="BR23" s="8" cm="1">
        <f t="array" ref="BR23">L23*INDEX(prod_est,$G23+$H23-1,MATCH(BR$14,$BP$14:$DP$14,0))</f>
        <v>0</v>
      </c>
      <c r="BS23" s="8" cm="1">
        <f t="array" ref="BS23">M23*INDEX(prod_est,$G23+$H23-1,MATCH(BS$14,$BP$14:$DP$14,0))</f>
        <v>0</v>
      </c>
      <c r="BT23" s="8" cm="1">
        <f t="array" ref="BT23">N23*INDEX(prod_est,$G23+$H23-1,MATCH(BT$14,$BP$14:$DP$14,0))</f>
        <v>0</v>
      </c>
      <c r="BU23" s="8" cm="1">
        <f t="array" ref="BU23">O23*INDEX(prod_est,$G23+$H23-1,MATCH(BU$14,$BP$14:$DP$14,0))</f>
        <v>0</v>
      </c>
      <c r="BV23" s="8" cm="1">
        <f t="array" ref="BV23">P23*INDEX(prod_est,$G23+$H23-1,MATCH(BV$14,$BP$14:$DP$14,0))</f>
        <v>0</v>
      </c>
      <c r="BW23" s="8" cm="1">
        <f t="array" ref="BW23">Q23*INDEX(prod_est,$G23+$H23-1,MATCH(BW$14,$BP$14:$DP$14,0))</f>
        <v>0</v>
      </c>
      <c r="BX23" s="8" cm="1">
        <f t="array" ref="BX23">R23*INDEX(prod_est,$G23+$H23-1,MATCH(BX$14,$BP$14:$DP$14,0))</f>
        <v>0</v>
      </c>
      <c r="BY23" s="8" cm="1">
        <f t="array" ref="BY23">S23*INDEX(prod_est,$G23+$H23-1,MATCH(BY$14,$BP$14:$DP$14,0))</f>
        <v>0</v>
      </c>
      <c r="BZ23" s="8" cm="1">
        <f t="array" ref="BZ23">T23*INDEX(prod_est,$G23+$H23-1,MATCH(BZ$14,$BP$14:$DP$14,0))</f>
        <v>0</v>
      </c>
      <c r="CA23" s="8" cm="1">
        <f t="array" ref="CA23">U23*INDEX(prod_est,$G23+$H23-1,MATCH(CA$14,$BP$14:$DP$14,0))</f>
        <v>0</v>
      </c>
      <c r="CB23" s="8" cm="1">
        <f t="array" ref="CB23">V23*INDEX(prod_est,$G23+$H23-1,MATCH(CB$14,$BP$14:$DP$14,0))</f>
        <v>0</v>
      </c>
      <c r="CC23" s="8" cm="1">
        <f t="array" ref="CC23">W23*INDEX(prod_est,$G23+$H23-1,MATCH(CC$14,$BP$14:$DP$14,0))</f>
        <v>0</v>
      </c>
      <c r="CD23" s="8" cm="1">
        <f t="array" ref="CD23">X23*INDEX(prod_est,$G23+$H23-1,MATCH(CD$14,$BP$14:$DP$14,0))</f>
        <v>0</v>
      </c>
      <c r="CE23" s="8" cm="1">
        <f t="array" ref="CE23">Y23*INDEX(prod_est,$G23+$H23-1,MATCH(CE$14,$BP$14:$DP$14,0))</f>
        <v>0</v>
      </c>
      <c r="CF23" s="8" cm="1">
        <f t="array" ref="CF23">Z23*INDEX(prod_est,$G23+$H23-1,MATCH(CF$14,$BP$14:$DP$14,0))</f>
        <v>0</v>
      </c>
      <c r="CG23" s="8" cm="1">
        <f t="array" ref="CG23">AA23*INDEX(prod_est,$G23+$H23-1,MATCH(CG$14,$BP$14:$DP$14,0))</f>
        <v>0</v>
      </c>
      <c r="CH23" s="8" cm="1">
        <f t="array" ref="CH23">AB23*INDEX(prod_est,$G23+$H23-1,MATCH(CH$14,$BP$14:$DP$14,0))</f>
        <v>0</v>
      </c>
      <c r="CI23" s="8" cm="1">
        <f t="array" ref="CI23">AC23*INDEX(prod_est,$G23+$H23-1,MATCH(CI$14,$BP$14:$DP$14,0))</f>
        <v>0</v>
      </c>
      <c r="CJ23" s="8" cm="1">
        <f t="array" ref="CJ23">AD23*INDEX(prod_est,$G23+$H23-1,MATCH(CJ$14,$BP$14:$DP$14,0))</f>
        <v>0</v>
      </c>
      <c r="CK23" s="8" cm="1">
        <f t="array" ref="CK23">AE23*INDEX(prod_est,$G23+$H23-1,MATCH(CK$14,$BP$14:$DP$14,0))</f>
        <v>0</v>
      </c>
      <c r="CL23" s="8" cm="1">
        <f t="array" ref="CL23">AF23*INDEX(prod_est,$G23+$H23-1,MATCH(CL$14,$BP$14:$DP$14,0))</f>
        <v>0</v>
      </c>
      <c r="CM23" s="8" cm="1">
        <f t="array" ref="CM23">AG23*INDEX(prod_est,$G23+$H23-1,MATCH(CM$14,$BP$14:$DP$14,0))</f>
        <v>0</v>
      </c>
      <c r="CN23" s="8" cm="1">
        <f t="array" ref="CN23">AH23*INDEX(prod_est,$G23+$H23-1,MATCH(CN$14,$BP$14:$DP$14,0))</f>
        <v>0</v>
      </c>
      <c r="CO23" s="8" cm="1">
        <f t="array" ref="CO23">AI23*INDEX(prod_est,$G23+$H23-1,MATCH(CO$14,$BP$14:$DP$14,0))</f>
        <v>0</v>
      </c>
      <c r="CP23" s="8" cm="1">
        <f t="array" ref="CP23">AJ23*INDEX(prod_est,$G23+$H23-1,MATCH(CP$14,$BP$14:$DP$14,0))</f>
        <v>0</v>
      </c>
      <c r="CQ23" s="8" cm="1">
        <f t="array" ref="CQ23">AK23*INDEX(prod_est,$G23+$H23-1,MATCH(CQ$14,$BP$14:$DP$14,0))</f>
        <v>0</v>
      </c>
      <c r="CR23" s="8" cm="1">
        <f t="array" ref="CR23">AL23*INDEX(prod_est,$G23+$H23-1,MATCH(CR$14,$BP$14:$DP$14,0))</f>
        <v>0</v>
      </c>
      <c r="CS23" s="8" cm="1">
        <f t="array" ref="CS23">AM23*INDEX(prod_est,$G23+$H23-1,MATCH(CS$14,$BP$14:$DP$14,0))</f>
        <v>0</v>
      </c>
      <c r="CT23" s="8" cm="1">
        <f t="array" ref="CT23">AN23*INDEX(prod_est,$G23+$H23-1,MATCH(CT$14,$BP$14:$DP$14,0))</f>
        <v>0</v>
      </c>
      <c r="CU23" s="8" cm="1">
        <f t="array" ref="CU23">AO23*INDEX(prod_est,$G23+$H23-1,MATCH(CU$14,$BP$14:$DP$14,0))</f>
        <v>0</v>
      </c>
      <c r="CV23" s="8" cm="1">
        <f t="array" ref="CV23">AP23*INDEX(prod_est,$G23+$H23-1,MATCH(CV$14,$BP$14:$DP$14,0))</f>
        <v>0</v>
      </c>
      <c r="CW23" cm="1">
        <f t="array" ref="CW23">AQ23*INDEX(prod_est,$G23+$H23-1,MATCH(CW$14,$BP$14:$DP$14,0))</f>
        <v>0</v>
      </c>
      <c r="CX23" cm="1">
        <f t="array" ref="CX23">AR23*INDEX(prod_est,$G23+$H23-1,MATCH(CX$14,$BP$14:$DP$14,0))</f>
        <v>0</v>
      </c>
      <c r="CY23" cm="1">
        <f t="array" ref="CY23">AS23*INDEX(prod_est,$G23+$H23-1,MATCH(CY$14,$BP$14:$DP$14,0))</f>
        <v>0</v>
      </c>
      <c r="CZ23" cm="1">
        <f t="array" ref="CZ23">AT23*INDEX(prod_est,$G23+$H23-1,MATCH(CZ$14,$BP$14:$DP$14,0))</f>
        <v>0</v>
      </c>
      <c r="DA23" cm="1">
        <f t="array" ref="DA23">AU23*INDEX(prod_est,$G23+$H23-1,MATCH(DA$14,$BP$14:$DP$14,0))</f>
        <v>0</v>
      </c>
      <c r="DB23" cm="1">
        <f t="array" ref="DB23">AV23*INDEX(prod_est,$G23+$H23-1,MATCH(DB$14,$BP$14:$DP$14,0))</f>
        <v>0</v>
      </c>
      <c r="DC23" cm="1">
        <f t="array" ref="DC23">AW23*INDEX(prod_est,$G23+$H23-1,MATCH(DC$14,$BP$14:$DP$14,0))</f>
        <v>0</v>
      </c>
      <c r="DD23" cm="1">
        <f t="array" ref="DD23">AX23*INDEX(prod_est,$G23+$H23-1,MATCH(DD$14,$BP$14:$DP$14,0))</f>
        <v>0</v>
      </c>
      <c r="DE23" cm="1">
        <f t="array" ref="DE23">AY23*INDEX(prod_est,$G23+$H23-1,MATCH(DE$14,$BP$14:$DP$14,0))</f>
        <v>0</v>
      </c>
      <c r="DF23" cm="1">
        <f t="array" ref="DF23">AZ23*INDEX(prod_est,$G23+$H23-1,MATCH(DF$14,$BP$14:$DP$14,0))</f>
        <v>0</v>
      </c>
      <c r="DG23" cm="1">
        <f t="array" ref="DG23">BA23*INDEX(prod_est,$G23+$H23-1,MATCH(DG$14,$BP$14:$DP$14,0))</f>
        <v>0</v>
      </c>
      <c r="DH23" cm="1">
        <f t="array" ref="DH23">BB23*INDEX(prod_est,$G23+$H23-1,MATCH(DH$14,$BP$14:$DP$14,0))</f>
        <v>0</v>
      </c>
      <c r="DI23" cm="1">
        <f t="array" ref="DI23">BC23*INDEX(prod_est,$G23+$H23-1,MATCH(DI$14,$BP$14:$DP$14,0))</f>
        <v>0</v>
      </c>
      <c r="DJ23" cm="1">
        <f t="array" ref="DJ23">BD23*INDEX(prod_est,$G23+$H23-1,MATCH(DJ$14,$BP$14:$DP$14,0))</f>
        <v>0</v>
      </c>
      <c r="DK23" cm="1">
        <f t="array" ref="DK23">BE23*INDEX(prod_est,$G23+$H23-1,MATCH(DK$14,$BP$14:$DP$14,0))</f>
        <v>0</v>
      </c>
      <c r="DL23" cm="1">
        <f t="array" ref="DL23">BF23*INDEX(prod_est,$G23+$H23-1,MATCH(DL$14,$BP$14:$DP$14,0))</f>
        <v>0</v>
      </c>
      <c r="DM23" cm="1">
        <f t="array" ref="DM23">BG23*INDEX(prod_est,$G23+$H23-1,MATCH(DM$14,$BP$14:$DP$14,0))</f>
        <v>0</v>
      </c>
      <c r="DN23" cm="1">
        <f t="array" ref="DN23">BH23*INDEX(prod_est,$G23+$H23-1,MATCH(DN$14,$BP$14:$DP$14,0))</f>
        <v>0</v>
      </c>
      <c r="DO23" cm="1">
        <f t="array" ref="DO23">BI23*INDEX(prod_est,$G23+$H23-1,MATCH(DO$14,$BP$14:$DP$14,0))</f>
        <v>0</v>
      </c>
      <c r="DP23" cm="1">
        <f t="array" ref="DP23">BJ23*INDEX(prod_est,$G23+$H23-1,MATCH(DP$14,$BP$14:$DP$14,0))</f>
        <v>0</v>
      </c>
    </row>
    <row r="24" spans="1:120" x14ac:dyDescent="0.25">
      <c r="A24" t="s">
        <v>39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33</v>
      </c>
      <c r="H24">
        <f>IFERROR(MATCH(D24,Production_est!$D$4:$D$339,0),"-")</f>
        <v>6</v>
      </c>
      <c r="I24" s="8" cm="1">
        <f t="array" ref="I24">IFERROR(INDEX(Production_est!$E$4:$E$339,H24+G24-1),"-")</f>
        <v>12198.265303046701</v>
      </c>
      <c r="J24" s="42">
        <f t="shared" si="0"/>
        <v>0</v>
      </c>
      <c r="K24" s="42">
        <f t="shared" ref="K24:AP24" si="23">J24*(1-$F$4)</f>
        <v>0</v>
      </c>
      <c r="L24" s="42">
        <f t="shared" si="23"/>
        <v>0</v>
      </c>
      <c r="M24" s="42">
        <f t="shared" si="23"/>
        <v>0</v>
      </c>
      <c r="N24" s="42">
        <f t="shared" si="23"/>
        <v>0</v>
      </c>
      <c r="O24" s="42">
        <f t="shared" si="23"/>
        <v>0</v>
      </c>
      <c r="P24" s="42">
        <f t="shared" si="23"/>
        <v>0</v>
      </c>
      <c r="Q24" s="42">
        <f t="shared" si="23"/>
        <v>0</v>
      </c>
      <c r="R24" s="42">
        <f t="shared" si="23"/>
        <v>0</v>
      </c>
      <c r="S24" s="42">
        <f t="shared" si="23"/>
        <v>0</v>
      </c>
      <c r="T24" s="42">
        <f t="shared" si="23"/>
        <v>0</v>
      </c>
      <c r="U24" s="42">
        <f t="shared" si="23"/>
        <v>0</v>
      </c>
      <c r="V24" s="42">
        <f t="shared" si="23"/>
        <v>0</v>
      </c>
      <c r="W24" s="42">
        <f t="shared" si="23"/>
        <v>0</v>
      </c>
      <c r="X24" s="42">
        <f t="shared" si="23"/>
        <v>0</v>
      </c>
      <c r="Y24" s="42">
        <f t="shared" si="23"/>
        <v>0</v>
      </c>
      <c r="Z24" s="42">
        <f t="shared" si="23"/>
        <v>0</v>
      </c>
      <c r="AA24" s="42">
        <f t="shared" si="23"/>
        <v>0</v>
      </c>
      <c r="AB24" s="42">
        <f t="shared" si="23"/>
        <v>0</v>
      </c>
      <c r="AC24" s="42">
        <f t="shared" si="23"/>
        <v>0</v>
      </c>
      <c r="AD24" s="42">
        <f t="shared" si="23"/>
        <v>0</v>
      </c>
      <c r="AE24" s="42">
        <f t="shared" si="23"/>
        <v>0</v>
      </c>
      <c r="AF24" s="42">
        <f t="shared" si="23"/>
        <v>0</v>
      </c>
      <c r="AG24" s="42">
        <f t="shared" si="23"/>
        <v>0</v>
      </c>
      <c r="AH24" s="42">
        <f t="shared" si="23"/>
        <v>0</v>
      </c>
      <c r="AI24" s="42">
        <f t="shared" si="23"/>
        <v>0</v>
      </c>
      <c r="AJ24" s="42">
        <f t="shared" si="23"/>
        <v>0</v>
      </c>
      <c r="AK24" s="42">
        <f t="shared" si="23"/>
        <v>0</v>
      </c>
      <c r="AL24" s="42">
        <f t="shared" si="23"/>
        <v>0</v>
      </c>
      <c r="AM24" s="42">
        <f t="shared" si="23"/>
        <v>0</v>
      </c>
      <c r="AN24" s="42">
        <f t="shared" si="23"/>
        <v>0</v>
      </c>
      <c r="AO24" s="42">
        <f t="shared" si="23"/>
        <v>0</v>
      </c>
      <c r="AP24" s="42">
        <f t="shared" si="23"/>
        <v>0</v>
      </c>
      <c r="AQ24" s="42">
        <f t="shared" ref="AQ24:BJ24" si="24">AP24*(1-$F$4)</f>
        <v>0</v>
      </c>
      <c r="AR24" s="42">
        <f t="shared" si="24"/>
        <v>0</v>
      </c>
      <c r="AS24" s="42">
        <f t="shared" si="24"/>
        <v>0</v>
      </c>
      <c r="AT24" s="42">
        <f t="shared" si="24"/>
        <v>0</v>
      </c>
      <c r="AU24" s="42">
        <f t="shared" si="24"/>
        <v>0</v>
      </c>
      <c r="AV24" s="42">
        <f t="shared" si="24"/>
        <v>0</v>
      </c>
      <c r="AW24" s="42">
        <f t="shared" si="24"/>
        <v>0</v>
      </c>
      <c r="AX24" s="42">
        <f t="shared" si="24"/>
        <v>0</v>
      </c>
      <c r="AY24" s="42">
        <f t="shared" si="24"/>
        <v>0</v>
      </c>
      <c r="AZ24" s="42">
        <f t="shared" si="24"/>
        <v>0</v>
      </c>
      <c r="BA24" s="42">
        <f t="shared" si="24"/>
        <v>0</v>
      </c>
      <c r="BB24" s="42">
        <f t="shared" si="24"/>
        <v>0</v>
      </c>
      <c r="BC24" s="42">
        <f t="shared" si="24"/>
        <v>0</v>
      </c>
      <c r="BD24" s="42">
        <f t="shared" si="24"/>
        <v>0</v>
      </c>
      <c r="BE24" s="42">
        <f t="shared" si="24"/>
        <v>0</v>
      </c>
      <c r="BF24" s="42">
        <f t="shared" si="24"/>
        <v>0</v>
      </c>
      <c r="BG24" s="42">
        <f t="shared" si="24"/>
        <v>0</v>
      </c>
      <c r="BH24" s="42">
        <f t="shared" si="24"/>
        <v>0</v>
      </c>
      <c r="BI24" s="42">
        <f t="shared" si="24"/>
        <v>0</v>
      </c>
      <c r="BJ24" s="42">
        <f t="shared" si="24"/>
        <v>0</v>
      </c>
      <c r="BK24" t="str">
        <f t="shared" si="3"/>
        <v>03_CDA</v>
      </c>
      <c r="BL24" t="str">
        <f t="shared" si="4"/>
        <v>d_ind_cem_7_x_jet_fuel</v>
      </c>
      <c r="BO24" s="8">
        <f t="shared" si="5"/>
        <v>0</v>
      </c>
      <c r="BP24" s="8">
        <f t="shared" si="6"/>
        <v>0</v>
      </c>
      <c r="BQ24" s="8" cm="1">
        <f t="array" ref="BQ24">K24*INDEX(prod_est,$G24+$H24-1,MATCH(BQ$14,$BP$14:$DP$14,0))</f>
        <v>0</v>
      </c>
      <c r="BR24" s="8" cm="1">
        <f t="array" ref="BR24">L24*INDEX(prod_est,$G24+$H24-1,MATCH(BR$14,$BP$14:$DP$14,0))</f>
        <v>0</v>
      </c>
      <c r="BS24" s="8" cm="1">
        <f t="array" ref="BS24">M24*INDEX(prod_est,$G24+$H24-1,MATCH(BS$14,$BP$14:$DP$14,0))</f>
        <v>0</v>
      </c>
      <c r="BT24" s="8" cm="1">
        <f t="array" ref="BT24">N24*INDEX(prod_est,$G24+$H24-1,MATCH(BT$14,$BP$14:$DP$14,0))</f>
        <v>0</v>
      </c>
      <c r="BU24" s="8" cm="1">
        <f t="array" ref="BU24">O24*INDEX(prod_est,$G24+$H24-1,MATCH(BU$14,$BP$14:$DP$14,0))</f>
        <v>0</v>
      </c>
      <c r="BV24" s="8" cm="1">
        <f t="array" ref="BV24">P24*INDEX(prod_est,$G24+$H24-1,MATCH(BV$14,$BP$14:$DP$14,0))</f>
        <v>0</v>
      </c>
      <c r="BW24" s="8" cm="1">
        <f t="array" ref="BW24">Q24*INDEX(prod_est,$G24+$H24-1,MATCH(BW$14,$BP$14:$DP$14,0))</f>
        <v>0</v>
      </c>
      <c r="BX24" s="8" cm="1">
        <f t="array" ref="BX24">R24*INDEX(prod_est,$G24+$H24-1,MATCH(BX$14,$BP$14:$DP$14,0))</f>
        <v>0</v>
      </c>
      <c r="BY24" s="8" cm="1">
        <f t="array" ref="BY24">S24*INDEX(prod_est,$G24+$H24-1,MATCH(BY$14,$BP$14:$DP$14,0))</f>
        <v>0</v>
      </c>
      <c r="BZ24" s="8" cm="1">
        <f t="array" ref="BZ24">T24*INDEX(prod_est,$G24+$H24-1,MATCH(BZ$14,$BP$14:$DP$14,0))</f>
        <v>0</v>
      </c>
      <c r="CA24" s="8" cm="1">
        <f t="array" ref="CA24">U24*INDEX(prod_est,$G24+$H24-1,MATCH(CA$14,$BP$14:$DP$14,0))</f>
        <v>0</v>
      </c>
      <c r="CB24" s="8" cm="1">
        <f t="array" ref="CB24">V24*INDEX(prod_est,$G24+$H24-1,MATCH(CB$14,$BP$14:$DP$14,0))</f>
        <v>0</v>
      </c>
      <c r="CC24" s="8" cm="1">
        <f t="array" ref="CC24">W24*INDEX(prod_est,$G24+$H24-1,MATCH(CC$14,$BP$14:$DP$14,0))</f>
        <v>0</v>
      </c>
      <c r="CD24" s="8" cm="1">
        <f t="array" ref="CD24">X24*INDEX(prod_est,$G24+$H24-1,MATCH(CD$14,$BP$14:$DP$14,0))</f>
        <v>0</v>
      </c>
      <c r="CE24" s="8" cm="1">
        <f t="array" ref="CE24">Y24*INDEX(prod_est,$G24+$H24-1,MATCH(CE$14,$BP$14:$DP$14,0))</f>
        <v>0</v>
      </c>
      <c r="CF24" s="8" cm="1">
        <f t="array" ref="CF24">Z24*INDEX(prod_est,$G24+$H24-1,MATCH(CF$14,$BP$14:$DP$14,0))</f>
        <v>0</v>
      </c>
      <c r="CG24" s="8" cm="1">
        <f t="array" ref="CG24">AA24*INDEX(prod_est,$G24+$H24-1,MATCH(CG$14,$BP$14:$DP$14,0))</f>
        <v>0</v>
      </c>
      <c r="CH24" s="8" cm="1">
        <f t="array" ref="CH24">AB24*INDEX(prod_est,$G24+$H24-1,MATCH(CH$14,$BP$14:$DP$14,0))</f>
        <v>0</v>
      </c>
      <c r="CI24" s="8" cm="1">
        <f t="array" ref="CI24">AC24*INDEX(prod_est,$G24+$H24-1,MATCH(CI$14,$BP$14:$DP$14,0))</f>
        <v>0</v>
      </c>
      <c r="CJ24" s="8" cm="1">
        <f t="array" ref="CJ24">AD24*INDEX(prod_est,$G24+$H24-1,MATCH(CJ$14,$BP$14:$DP$14,0))</f>
        <v>0</v>
      </c>
      <c r="CK24" s="8" cm="1">
        <f t="array" ref="CK24">AE24*INDEX(prod_est,$G24+$H24-1,MATCH(CK$14,$BP$14:$DP$14,0))</f>
        <v>0</v>
      </c>
      <c r="CL24" s="8" cm="1">
        <f t="array" ref="CL24">AF24*INDEX(prod_est,$G24+$H24-1,MATCH(CL$14,$BP$14:$DP$14,0))</f>
        <v>0</v>
      </c>
      <c r="CM24" s="8" cm="1">
        <f t="array" ref="CM24">AG24*INDEX(prod_est,$G24+$H24-1,MATCH(CM$14,$BP$14:$DP$14,0))</f>
        <v>0</v>
      </c>
      <c r="CN24" s="8" cm="1">
        <f t="array" ref="CN24">AH24*INDEX(prod_est,$G24+$H24-1,MATCH(CN$14,$BP$14:$DP$14,0))</f>
        <v>0</v>
      </c>
      <c r="CO24" s="8" cm="1">
        <f t="array" ref="CO24">AI24*INDEX(prod_est,$G24+$H24-1,MATCH(CO$14,$BP$14:$DP$14,0))</f>
        <v>0</v>
      </c>
      <c r="CP24" s="8" cm="1">
        <f t="array" ref="CP24">AJ24*INDEX(prod_est,$G24+$H24-1,MATCH(CP$14,$BP$14:$DP$14,0))</f>
        <v>0</v>
      </c>
      <c r="CQ24" s="8" cm="1">
        <f t="array" ref="CQ24">AK24*INDEX(prod_est,$G24+$H24-1,MATCH(CQ$14,$BP$14:$DP$14,0))</f>
        <v>0</v>
      </c>
      <c r="CR24" s="8" cm="1">
        <f t="array" ref="CR24">AL24*INDEX(prod_est,$G24+$H24-1,MATCH(CR$14,$BP$14:$DP$14,0))</f>
        <v>0</v>
      </c>
      <c r="CS24" s="8" cm="1">
        <f t="array" ref="CS24">AM24*INDEX(prod_est,$G24+$H24-1,MATCH(CS$14,$BP$14:$DP$14,0))</f>
        <v>0</v>
      </c>
      <c r="CT24" s="8" cm="1">
        <f t="array" ref="CT24">AN24*INDEX(prod_est,$G24+$H24-1,MATCH(CT$14,$BP$14:$DP$14,0))</f>
        <v>0</v>
      </c>
      <c r="CU24" s="8" cm="1">
        <f t="array" ref="CU24">AO24*INDEX(prod_est,$G24+$H24-1,MATCH(CU$14,$BP$14:$DP$14,0))</f>
        <v>0</v>
      </c>
      <c r="CV24" s="8" cm="1">
        <f t="array" ref="CV24">AP24*INDEX(prod_est,$G24+$H24-1,MATCH(CV$14,$BP$14:$DP$14,0))</f>
        <v>0</v>
      </c>
      <c r="CW24" cm="1">
        <f t="array" ref="CW24">AQ24*INDEX(prod_est,$G24+$H24-1,MATCH(CW$14,$BP$14:$DP$14,0))</f>
        <v>0</v>
      </c>
      <c r="CX24" cm="1">
        <f t="array" ref="CX24">AR24*INDEX(prod_est,$G24+$H24-1,MATCH(CX$14,$BP$14:$DP$14,0))</f>
        <v>0</v>
      </c>
      <c r="CY24" cm="1">
        <f t="array" ref="CY24">AS24*INDEX(prod_est,$G24+$H24-1,MATCH(CY$14,$BP$14:$DP$14,0))</f>
        <v>0</v>
      </c>
      <c r="CZ24" cm="1">
        <f t="array" ref="CZ24">AT24*INDEX(prod_est,$G24+$H24-1,MATCH(CZ$14,$BP$14:$DP$14,0))</f>
        <v>0</v>
      </c>
      <c r="DA24" cm="1">
        <f t="array" ref="DA24">AU24*INDEX(prod_est,$G24+$H24-1,MATCH(DA$14,$BP$14:$DP$14,0))</f>
        <v>0</v>
      </c>
      <c r="DB24" cm="1">
        <f t="array" ref="DB24">AV24*INDEX(prod_est,$G24+$H24-1,MATCH(DB$14,$BP$14:$DP$14,0))</f>
        <v>0</v>
      </c>
      <c r="DC24" cm="1">
        <f t="array" ref="DC24">AW24*INDEX(prod_est,$G24+$H24-1,MATCH(DC$14,$BP$14:$DP$14,0))</f>
        <v>0</v>
      </c>
      <c r="DD24" cm="1">
        <f t="array" ref="DD24">AX24*INDEX(prod_est,$G24+$H24-1,MATCH(DD$14,$BP$14:$DP$14,0))</f>
        <v>0</v>
      </c>
      <c r="DE24" cm="1">
        <f t="array" ref="DE24">AY24*INDEX(prod_est,$G24+$H24-1,MATCH(DE$14,$BP$14:$DP$14,0))</f>
        <v>0</v>
      </c>
      <c r="DF24" cm="1">
        <f t="array" ref="DF24">AZ24*INDEX(prod_est,$G24+$H24-1,MATCH(DF$14,$BP$14:$DP$14,0))</f>
        <v>0</v>
      </c>
      <c r="DG24" cm="1">
        <f t="array" ref="DG24">BA24*INDEX(prod_est,$G24+$H24-1,MATCH(DG$14,$BP$14:$DP$14,0))</f>
        <v>0</v>
      </c>
      <c r="DH24" cm="1">
        <f t="array" ref="DH24">BB24*INDEX(prod_est,$G24+$H24-1,MATCH(DH$14,$BP$14:$DP$14,0))</f>
        <v>0</v>
      </c>
      <c r="DI24" cm="1">
        <f t="array" ref="DI24">BC24*INDEX(prod_est,$G24+$H24-1,MATCH(DI$14,$BP$14:$DP$14,0))</f>
        <v>0</v>
      </c>
      <c r="DJ24" cm="1">
        <f t="array" ref="DJ24">BD24*INDEX(prod_est,$G24+$H24-1,MATCH(DJ$14,$BP$14:$DP$14,0))</f>
        <v>0</v>
      </c>
      <c r="DK24" cm="1">
        <f t="array" ref="DK24">BE24*INDEX(prod_est,$G24+$H24-1,MATCH(DK$14,$BP$14:$DP$14,0))</f>
        <v>0</v>
      </c>
      <c r="DL24" cm="1">
        <f t="array" ref="DL24">BF24*INDEX(prod_est,$G24+$H24-1,MATCH(DL$14,$BP$14:$DP$14,0))</f>
        <v>0</v>
      </c>
      <c r="DM24" cm="1">
        <f t="array" ref="DM24">BG24*INDEX(prod_est,$G24+$H24-1,MATCH(DM$14,$BP$14:$DP$14,0))</f>
        <v>0</v>
      </c>
      <c r="DN24" cm="1">
        <f t="array" ref="DN24">BH24*INDEX(prod_est,$G24+$H24-1,MATCH(DN$14,$BP$14:$DP$14,0))</f>
        <v>0</v>
      </c>
      <c r="DO24" cm="1">
        <f t="array" ref="DO24">BI24*INDEX(prod_est,$G24+$H24-1,MATCH(DO$14,$BP$14:$DP$14,0))</f>
        <v>0</v>
      </c>
      <c r="DP24" cm="1">
        <f t="array" ref="DP24">BJ24*INDEX(prod_est,$G24+$H24-1,MATCH(DP$14,$BP$14:$DP$14,0))</f>
        <v>0</v>
      </c>
    </row>
    <row r="25" spans="1:120" x14ac:dyDescent="0.25">
      <c r="A25" t="s">
        <v>39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33</v>
      </c>
      <c r="H25">
        <f>IFERROR(MATCH(D25,Production_est!$D$4:$D$339,0),"-")</f>
        <v>6</v>
      </c>
      <c r="I25" s="8" cm="1">
        <f t="array" ref="I25">IFERROR(INDEX(Production_est!$E$4:$E$339,H25+G25-1),"-")</f>
        <v>12198.265303046701</v>
      </c>
      <c r="J25" s="42">
        <f t="shared" si="0"/>
        <v>0</v>
      </c>
      <c r="K25" s="42">
        <f t="shared" ref="K25:AP25" si="25">J25*(1-$F$4)</f>
        <v>0</v>
      </c>
      <c r="L25" s="42">
        <f t="shared" si="25"/>
        <v>0</v>
      </c>
      <c r="M25" s="42">
        <f t="shared" si="25"/>
        <v>0</v>
      </c>
      <c r="N25" s="42">
        <f t="shared" si="25"/>
        <v>0</v>
      </c>
      <c r="O25" s="42">
        <f t="shared" si="25"/>
        <v>0</v>
      </c>
      <c r="P25" s="42">
        <f t="shared" si="25"/>
        <v>0</v>
      </c>
      <c r="Q25" s="42">
        <f t="shared" si="25"/>
        <v>0</v>
      </c>
      <c r="R25" s="42">
        <f t="shared" si="25"/>
        <v>0</v>
      </c>
      <c r="S25" s="42">
        <f t="shared" si="25"/>
        <v>0</v>
      </c>
      <c r="T25" s="42">
        <f t="shared" si="25"/>
        <v>0</v>
      </c>
      <c r="U25" s="42">
        <f t="shared" si="25"/>
        <v>0</v>
      </c>
      <c r="V25" s="42">
        <f t="shared" si="25"/>
        <v>0</v>
      </c>
      <c r="W25" s="42">
        <f t="shared" si="25"/>
        <v>0</v>
      </c>
      <c r="X25" s="42">
        <f t="shared" si="25"/>
        <v>0</v>
      </c>
      <c r="Y25" s="42">
        <f t="shared" si="25"/>
        <v>0</v>
      </c>
      <c r="Z25" s="42">
        <f t="shared" si="25"/>
        <v>0</v>
      </c>
      <c r="AA25" s="42">
        <f t="shared" si="25"/>
        <v>0</v>
      </c>
      <c r="AB25" s="42">
        <f t="shared" si="25"/>
        <v>0</v>
      </c>
      <c r="AC25" s="42">
        <f t="shared" si="25"/>
        <v>0</v>
      </c>
      <c r="AD25" s="42">
        <f t="shared" si="25"/>
        <v>0</v>
      </c>
      <c r="AE25" s="42">
        <f t="shared" si="25"/>
        <v>0</v>
      </c>
      <c r="AF25" s="42">
        <f t="shared" si="25"/>
        <v>0</v>
      </c>
      <c r="AG25" s="42">
        <f t="shared" si="25"/>
        <v>0</v>
      </c>
      <c r="AH25" s="42">
        <f t="shared" si="25"/>
        <v>0</v>
      </c>
      <c r="AI25" s="42">
        <f t="shared" si="25"/>
        <v>0</v>
      </c>
      <c r="AJ25" s="42">
        <f t="shared" si="25"/>
        <v>0</v>
      </c>
      <c r="AK25" s="42">
        <f t="shared" si="25"/>
        <v>0</v>
      </c>
      <c r="AL25" s="42">
        <f t="shared" si="25"/>
        <v>0</v>
      </c>
      <c r="AM25" s="42">
        <f t="shared" si="25"/>
        <v>0</v>
      </c>
      <c r="AN25" s="42">
        <f t="shared" si="25"/>
        <v>0</v>
      </c>
      <c r="AO25" s="42">
        <f t="shared" si="25"/>
        <v>0</v>
      </c>
      <c r="AP25" s="42">
        <f t="shared" si="25"/>
        <v>0</v>
      </c>
      <c r="AQ25" s="42">
        <f t="shared" ref="AQ25:BJ25" si="26">AP25*(1-$F$4)</f>
        <v>0</v>
      </c>
      <c r="AR25" s="42">
        <f t="shared" si="26"/>
        <v>0</v>
      </c>
      <c r="AS25" s="42">
        <f t="shared" si="26"/>
        <v>0</v>
      </c>
      <c r="AT25" s="42">
        <f t="shared" si="26"/>
        <v>0</v>
      </c>
      <c r="AU25" s="42">
        <f t="shared" si="26"/>
        <v>0</v>
      </c>
      <c r="AV25" s="42">
        <f t="shared" si="26"/>
        <v>0</v>
      </c>
      <c r="AW25" s="42">
        <f t="shared" si="26"/>
        <v>0</v>
      </c>
      <c r="AX25" s="42">
        <f t="shared" si="26"/>
        <v>0</v>
      </c>
      <c r="AY25" s="42">
        <f t="shared" si="26"/>
        <v>0</v>
      </c>
      <c r="AZ25" s="42">
        <f t="shared" si="26"/>
        <v>0</v>
      </c>
      <c r="BA25" s="42">
        <f t="shared" si="26"/>
        <v>0</v>
      </c>
      <c r="BB25" s="42">
        <f t="shared" si="26"/>
        <v>0</v>
      </c>
      <c r="BC25" s="42">
        <f t="shared" si="26"/>
        <v>0</v>
      </c>
      <c r="BD25" s="42">
        <f t="shared" si="26"/>
        <v>0</v>
      </c>
      <c r="BE25" s="42">
        <f t="shared" si="26"/>
        <v>0</v>
      </c>
      <c r="BF25" s="42">
        <f t="shared" si="26"/>
        <v>0</v>
      </c>
      <c r="BG25" s="42">
        <f t="shared" si="26"/>
        <v>0</v>
      </c>
      <c r="BH25" s="42">
        <f t="shared" si="26"/>
        <v>0</v>
      </c>
      <c r="BI25" s="42">
        <f t="shared" si="26"/>
        <v>0</v>
      </c>
      <c r="BJ25" s="42">
        <f t="shared" si="26"/>
        <v>0</v>
      </c>
      <c r="BK25" t="str">
        <f t="shared" si="3"/>
        <v>03_CDA</v>
      </c>
      <c r="BL25" t="str">
        <f t="shared" si="4"/>
        <v>d_ind_cem_7_6_kerosene</v>
      </c>
      <c r="BO25" s="8">
        <f t="shared" si="5"/>
        <v>0</v>
      </c>
      <c r="BP25" s="8">
        <f t="shared" si="6"/>
        <v>0</v>
      </c>
      <c r="BQ25" s="8" cm="1">
        <f t="array" ref="BQ25">K25*INDEX(prod_est,$G25+$H25-1,MATCH(BQ$14,$BP$14:$DP$14,0))</f>
        <v>0</v>
      </c>
      <c r="BR25" s="8" cm="1">
        <f t="array" ref="BR25">L25*INDEX(prod_est,$G25+$H25-1,MATCH(BR$14,$BP$14:$DP$14,0))</f>
        <v>0</v>
      </c>
      <c r="BS25" s="8" cm="1">
        <f t="array" ref="BS25">M25*INDEX(prod_est,$G25+$H25-1,MATCH(BS$14,$BP$14:$DP$14,0))</f>
        <v>0</v>
      </c>
      <c r="BT25" s="8" cm="1">
        <f t="array" ref="BT25">N25*INDEX(prod_est,$G25+$H25-1,MATCH(BT$14,$BP$14:$DP$14,0))</f>
        <v>0</v>
      </c>
      <c r="BU25" s="8" cm="1">
        <f t="array" ref="BU25">O25*INDEX(prod_est,$G25+$H25-1,MATCH(BU$14,$BP$14:$DP$14,0))</f>
        <v>0</v>
      </c>
      <c r="BV25" s="8" cm="1">
        <f t="array" ref="BV25">P25*INDEX(prod_est,$G25+$H25-1,MATCH(BV$14,$BP$14:$DP$14,0))</f>
        <v>0</v>
      </c>
      <c r="BW25" s="8" cm="1">
        <f t="array" ref="BW25">Q25*INDEX(prod_est,$G25+$H25-1,MATCH(BW$14,$BP$14:$DP$14,0))</f>
        <v>0</v>
      </c>
      <c r="BX25" s="8" cm="1">
        <f t="array" ref="BX25">R25*INDEX(prod_est,$G25+$H25-1,MATCH(BX$14,$BP$14:$DP$14,0))</f>
        <v>0</v>
      </c>
      <c r="BY25" s="8" cm="1">
        <f t="array" ref="BY25">S25*INDEX(prod_est,$G25+$H25-1,MATCH(BY$14,$BP$14:$DP$14,0))</f>
        <v>0</v>
      </c>
      <c r="BZ25" s="8" cm="1">
        <f t="array" ref="BZ25">T25*INDEX(prod_est,$G25+$H25-1,MATCH(BZ$14,$BP$14:$DP$14,0))</f>
        <v>0</v>
      </c>
      <c r="CA25" s="8" cm="1">
        <f t="array" ref="CA25">U25*INDEX(prod_est,$G25+$H25-1,MATCH(CA$14,$BP$14:$DP$14,0))</f>
        <v>0</v>
      </c>
      <c r="CB25" s="8" cm="1">
        <f t="array" ref="CB25">V25*INDEX(prod_est,$G25+$H25-1,MATCH(CB$14,$BP$14:$DP$14,0))</f>
        <v>0</v>
      </c>
      <c r="CC25" s="8" cm="1">
        <f t="array" ref="CC25">W25*INDEX(prod_est,$G25+$H25-1,MATCH(CC$14,$BP$14:$DP$14,0))</f>
        <v>0</v>
      </c>
      <c r="CD25" s="8" cm="1">
        <f t="array" ref="CD25">X25*INDEX(prod_est,$G25+$H25-1,MATCH(CD$14,$BP$14:$DP$14,0))</f>
        <v>0</v>
      </c>
      <c r="CE25" s="8" cm="1">
        <f t="array" ref="CE25">Y25*INDEX(prod_est,$G25+$H25-1,MATCH(CE$14,$BP$14:$DP$14,0))</f>
        <v>0</v>
      </c>
      <c r="CF25" s="8" cm="1">
        <f t="array" ref="CF25">Z25*INDEX(prod_est,$G25+$H25-1,MATCH(CF$14,$BP$14:$DP$14,0))</f>
        <v>0</v>
      </c>
      <c r="CG25" s="8" cm="1">
        <f t="array" ref="CG25">AA25*INDEX(prod_est,$G25+$H25-1,MATCH(CG$14,$BP$14:$DP$14,0))</f>
        <v>0</v>
      </c>
      <c r="CH25" s="8" cm="1">
        <f t="array" ref="CH25">AB25*INDEX(prod_est,$G25+$H25-1,MATCH(CH$14,$BP$14:$DP$14,0))</f>
        <v>0</v>
      </c>
      <c r="CI25" s="8" cm="1">
        <f t="array" ref="CI25">AC25*INDEX(prod_est,$G25+$H25-1,MATCH(CI$14,$BP$14:$DP$14,0))</f>
        <v>0</v>
      </c>
      <c r="CJ25" s="8" cm="1">
        <f t="array" ref="CJ25">AD25*INDEX(prod_est,$G25+$H25-1,MATCH(CJ$14,$BP$14:$DP$14,0))</f>
        <v>0</v>
      </c>
      <c r="CK25" s="8" cm="1">
        <f t="array" ref="CK25">AE25*INDEX(prod_est,$G25+$H25-1,MATCH(CK$14,$BP$14:$DP$14,0))</f>
        <v>0</v>
      </c>
      <c r="CL25" s="8" cm="1">
        <f t="array" ref="CL25">AF25*INDEX(prod_est,$G25+$H25-1,MATCH(CL$14,$BP$14:$DP$14,0))</f>
        <v>0</v>
      </c>
      <c r="CM25" s="8" cm="1">
        <f t="array" ref="CM25">AG25*INDEX(prod_est,$G25+$H25-1,MATCH(CM$14,$BP$14:$DP$14,0))</f>
        <v>0</v>
      </c>
      <c r="CN25" s="8" cm="1">
        <f t="array" ref="CN25">AH25*INDEX(prod_est,$G25+$H25-1,MATCH(CN$14,$BP$14:$DP$14,0))</f>
        <v>0</v>
      </c>
      <c r="CO25" s="8" cm="1">
        <f t="array" ref="CO25">AI25*INDEX(prod_est,$G25+$H25-1,MATCH(CO$14,$BP$14:$DP$14,0))</f>
        <v>0</v>
      </c>
      <c r="CP25" s="8" cm="1">
        <f t="array" ref="CP25">AJ25*INDEX(prod_est,$G25+$H25-1,MATCH(CP$14,$BP$14:$DP$14,0))</f>
        <v>0</v>
      </c>
      <c r="CQ25" s="8" cm="1">
        <f t="array" ref="CQ25">AK25*INDEX(prod_est,$G25+$H25-1,MATCH(CQ$14,$BP$14:$DP$14,0))</f>
        <v>0</v>
      </c>
      <c r="CR25" s="8" cm="1">
        <f t="array" ref="CR25">AL25*INDEX(prod_est,$G25+$H25-1,MATCH(CR$14,$BP$14:$DP$14,0))</f>
        <v>0</v>
      </c>
      <c r="CS25" s="8" cm="1">
        <f t="array" ref="CS25">AM25*INDEX(prod_est,$G25+$H25-1,MATCH(CS$14,$BP$14:$DP$14,0))</f>
        <v>0</v>
      </c>
      <c r="CT25" s="8" cm="1">
        <f t="array" ref="CT25">AN25*INDEX(prod_est,$G25+$H25-1,MATCH(CT$14,$BP$14:$DP$14,0))</f>
        <v>0</v>
      </c>
      <c r="CU25" s="8" cm="1">
        <f t="array" ref="CU25">AO25*INDEX(prod_est,$G25+$H25-1,MATCH(CU$14,$BP$14:$DP$14,0))</f>
        <v>0</v>
      </c>
      <c r="CV25" s="8" cm="1">
        <f t="array" ref="CV25">AP25*INDEX(prod_est,$G25+$H25-1,MATCH(CV$14,$BP$14:$DP$14,0))</f>
        <v>0</v>
      </c>
      <c r="CW25" cm="1">
        <f t="array" ref="CW25">AQ25*INDEX(prod_est,$G25+$H25-1,MATCH(CW$14,$BP$14:$DP$14,0))</f>
        <v>0</v>
      </c>
      <c r="CX25" cm="1">
        <f t="array" ref="CX25">AR25*INDEX(prod_est,$G25+$H25-1,MATCH(CX$14,$BP$14:$DP$14,0))</f>
        <v>0</v>
      </c>
      <c r="CY25" cm="1">
        <f t="array" ref="CY25">AS25*INDEX(prod_est,$G25+$H25-1,MATCH(CY$14,$BP$14:$DP$14,0))</f>
        <v>0</v>
      </c>
      <c r="CZ25" cm="1">
        <f t="array" ref="CZ25">AT25*INDEX(prod_est,$G25+$H25-1,MATCH(CZ$14,$BP$14:$DP$14,0))</f>
        <v>0</v>
      </c>
      <c r="DA25" cm="1">
        <f t="array" ref="DA25">AU25*INDEX(prod_est,$G25+$H25-1,MATCH(DA$14,$BP$14:$DP$14,0))</f>
        <v>0</v>
      </c>
      <c r="DB25" cm="1">
        <f t="array" ref="DB25">AV25*INDEX(prod_est,$G25+$H25-1,MATCH(DB$14,$BP$14:$DP$14,0))</f>
        <v>0</v>
      </c>
      <c r="DC25" cm="1">
        <f t="array" ref="DC25">AW25*INDEX(prod_est,$G25+$H25-1,MATCH(DC$14,$BP$14:$DP$14,0))</f>
        <v>0</v>
      </c>
      <c r="DD25" cm="1">
        <f t="array" ref="DD25">AX25*INDEX(prod_est,$G25+$H25-1,MATCH(DD$14,$BP$14:$DP$14,0))</f>
        <v>0</v>
      </c>
      <c r="DE25" cm="1">
        <f t="array" ref="DE25">AY25*INDEX(prod_est,$G25+$H25-1,MATCH(DE$14,$BP$14:$DP$14,0))</f>
        <v>0</v>
      </c>
      <c r="DF25" cm="1">
        <f t="array" ref="DF25">AZ25*INDEX(prod_est,$G25+$H25-1,MATCH(DF$14,$BP$14:$DP$14,0))</f>
        <v>0</v>
      </c>
      <c r="DG25" cm="1">
        <f t="array" ref="DG25">BA25*INDEX(prod_est,$G25+$H25-1,MATCH(DG$14,$BP$14:$DP$14,0))</f>
        <v>0</v>
      </c>
      <c r="DH25" cm="1">
        <f t="array" ref="DH25">BB25*INDEX(prod_est,$G25+$H25-1,MATCH(DH$14,$BP$14:$DP$14,0))</f>
        <v>0</v>
      </c>
      <c r="DI25" cm="1">
        <f t="array" ref="DI25">BC25*INDEX(prod_est,$G25+$H25-1,MATCH(DI$14,$BP$14:$DP$14,0))</f>
        <v>0</v>
      </c>
      <c r="DJ25" cm="1">
        <f t="array" ref="DJ25">BD25*INDEX(prod_est,$G25+$H25-1,MATCH(DJ$14,$BP$14:$DP$14,0))</f>
        <v>0</v>
      </c>
      <c r="DK25" cm="1">
        <f t="array" ref="DK25">BE25*INDEX(prod_est,$G25+$H25-1,MATCH(DK$14,$BP$14:$DP$14,0))</f>
        <v>0</v>
      </c>
      <c r="DL25" cm="1">
        <f t="array" ref="DL25">BF25*INDEX(prod_est,$G25+$H25-1,MATCH(DL$14,$BP$14:$DP$14,0))</f>
        <v>0</v>
      </c>
      <c r="DM25" cm="1">
        <f t="array" ref="DM25">BG25*INDEX(prod_est,$G25+$H25-1,MATCH(DM$14,$BP$14:$DP$14,0))</f>
        <v>0</v>
      </c>
      <c r="DN25" cm="1">
        <f t="array" ref="DN25">BH25*INDEX(prod_est,$G25+$H25-1,MATCH(DN$14,$BP$14:$DP$14,0))</f>
        <v>0</v>
      </c>
      <c r="DO25" cm="1">
        <f t="array" ref="DO25">BI25*INDEX(prod_est,$G25+$H25-1,MATCH(DO$14,$BP$14:$DP$14,0))</f>
        <v>0</v>
      </c>
      <c r="DP25" cm="1">
        <f t="array" ref="DP25">BJ25*INDEX(prod_est,$G25+$H25-1,MATCH(DP$14,$BP$14:$DP$14,0))</f>
        <v>0</v>
      </c>
    </row>
    <row r="26" spans="1:120" x14ac:dyDescent="0.25">
      <c r="A26" t="s">
        <v>39</v>
      </c>
      <c r="B26" t="s">
        <v>16</v>
      </c>
      <c r="C26" t="s">
        <v>16</v>
      </c>
      <c r="D26" t="s">
        <v>37</v>
      </c>
      <c r="E26" s="8">
        <v>0.25560413999999998</v>
      </c>
      <c r="F26" s="8">
        <v>0</v>
      </c>
      <c r="G26">
        <f>MATCH(A26,Production_est!$A$4:$A$339,0)</f>
        <v>33</v>
      </c>
      <c r="H26">
        <f>IFERROR(MATCH(D26,Production_est!$D$4:$D$339,0),"-")</f>
        <v>6</v>
      </c>
      <c r="I26" s="8" cm="1">
        <f t="array" ref="I26">IFERROR(INDEX(Production_est!$E$4:$E$339,H26+G26-1),"-")</f>
        <v>12198.265303046701</v>
      </c>
      <c r="J26" s="42">
        <f t="shared" si="0"/>
        <v>0</v>
      </c>
      <c r="K26" s="42">
        <f t="shared" ref="K26:AP26" si="27">J26*(1-$F$4)</f>
        <v>0</v>
      </c>
      <c r="L26" s="42">
        <f t="shared" si="27"/>
        <v>0</v>
      </c>
      <c r="M26" s="42">
        <f t="shared" si="27"/>
        <v>0</v>
      </c>
      <c r="N26" s="42">
        <f t="shared" si="27"/>
        <v>0</v>
      </c>
      <c r="O26" s="42">
        <f t="shared" si="27"/>
        <v>0</v>
      </c>
      <c r="P26" s="42">
        <f t="shared" si="27"/>
        <v>0</v>
      </c>
      <c r="Q26" s="42">
        <f t="shared" si="27"/>
        <v>0</v>
      </c>
      <c r="R26" s="42">
        <f t="shared" si="27"/>
        <v>0</v>
      </c>
      <c r="S26" s="42">
        <f t="shared" si="27"/>
        <v>0</v>
      </c>
      <c r="T26" s="42">
        <f t="shared" si="27"/>
        <v>0</v>
      </c>
      <c r="U26" s="42">
        <f t="shared" si="27"/>
        <v>0</v>
      </c>
      <c r="V26" s="42">
        <f t="shared" si="27"/>
        <v>0</v>
      </c>
      <c r="W26" s="42">
        <f t="shared" si="27"/>
        <v>0</v>
      </c>
      <c r="X26" s="42">
        <f t="shared" si="27"/>
        <v>0</v>
      </c>
      <c r="Y26" s="42">
        <f t="shared" si="27"/>
        <v>0</v>
      </c>
      <c r="Z26" s="42">
        <f t="shared" si="27"/>
        <v>0</v>
      </c>
      <c r="AA26" s="42">
        <f t="shared" si="27"/>
        <v>0</v>
      </c>
      <c r="AB26" s="42">
        <f t="shared" si="27"/>
        <v>0</v>
      </c>
      <c r="AC26" s="42">
        <f t="shared" si="27"/>
        <v>0</v>
      </c>
      <c r="AD26" s="42">
        <f t="shared" si="27"/>
        <v>0</v>
      </c>
      <c r="AE26" s="42">
        <f t="shared" si="27"/>
        <v>0</v>
      </c>
      <c r="AF26" s="42">
        <f t="shared" si="27"/>
        <v>0</v>
      </c>
      <c r="AG26" s="42">
        <f t="shared" si="27"/>
        <v>0</v>
      </c>
      <c r="AH26" s="42">
        <f t="shared" si="27"/>
        <v>0</v>
      </c>
      <c r="AI26" s="42">
        <f t="shared" si="27"/>
        <v>0</v>
      </c>
      <c r="AJ26" s="42">
        <f t="shared" si="27"/>
        <v>0</v>
      </c>
      <c r="AK26" s="42">
        <f t="shared" si="27"/>
        <v>0</v>
      </c>
      <c r="AL26" s="42">
        <f t="shared" si="27"/>
        <v>0</v>
      </c>
      <c r="AM26" s="42">
        <f t="shared" si="27"/>
        <v>0</v>
      </c>
      <c r="AN26" s="42">
        <f t="shared" si="27"/>
        <v>0</v>
      </c>
      <c r="AO26" s="42">
        <f t="shared" si="27"/>
        <v>0</v>
      </c>
      <c r="AP26" s="42">
        <f t="shared" si="27"/>
        <v>0</v>
      </c>
      <c r="AQ26" s="42">
        <f t="shared" ref="AQ26:BJ26" si="28">AP26*(1-$F$4)</f>
        <v>0</v>
      </c>
      <c r="AR26" s="42">
        <f t="shared" si="28"/>
        <v>0</v>
      </c>
      <c r="AS26" s="42">
        <f t="shared" si="28"/>
        <v>0</v>
      </c>
      <c r="AT26" s="42">
        <f t="shared" si="28"/>
        <v>0</v>
      </c>
      <c r="AU26" s="42">
        <f t="shared" si="28"/>
        <v>0</v>
      </c>
      <c r="AV26" s="42">
        <f t="shared" si="28"/>
        <v>0</v>
      </c>
      <c r="AW26" s="42">
        <f t="shared" si="28"/>
        <v>0</v>
      </c>
      <c r="AX26" s="42">
        <f t="shared" si="28"/>
        <v>0</v>
      </c>
      <c r="AY26" s="42">
        <f t="shared" si="28"/>
        <v>0</v>
      </c>
      <c r="AZ26" s="42">
        <f t="shared" si="28"/>
        <v>0</v>
      </c>
      <c r="BA26" s="42">
        <f t="shared" si="28"/>
        <v>0</v>
      </c>
      <c r="BB26" s="42">
        <f t="shared" si="28"/>
        <v>0</v>
      </c>
      <c r="BC26" s="42">
        <f t="shared" si="28"/>
        <v>0</v>
      </c>
      <c r="BD26" s="42">
        <f t="shared" si="28"/>
        <v>0</v>
      </c>
      <c r="BE26" s="42">
        <f t="shared" si="28"/>
        <v>0</v>
      </c>
      <c r="BF26" s="42">
        <f t="shared" si="28"/>
        <v>0</v>
      </c>
      <c r="BG26" s="42">
        <f t="shared" si="28"/>
        <v>0</v>
      </c>
      <c r="BH26" s="42">
        <f t="shared" si="28"/>
        <v>0</v>
      </c>
      <c r="BI26" s="42">
        <f t="shared" si="28"/>
        <v>0</v>
      </c>
      <c r="BJ26" s="42">
        <f t="shared" si="28"/>
        <v>0</v>
      </c>
      <c r="BK26" t="str">
        <f t="shared" si="3"/>
        <v>03_CDA</v>
      </c>
      <c r="BL26" t="str">
        <f t="shared" si="4"/>
        <v>d_ind_cem_7_7_gas_diesel_oil</v>
      </c>
      <c r="BO26" s="8">
        <f t="shared" si="5"/>
        <v>0.25560413999999998</v>
      </c>
      <c r="BP26" s="8">
        <f t="shared" si="6"/>
        <v>0</v>
      </c>
      <c r="BQ26" s="8" cm="1">
        <f t="array" ref="BQ26">K26*INDEX(prod_est,$G26+$H26-1,MATCH(BQ$14,$BP$14:$DP$14,0))</f>
        <v>0</v>
      </c>
      <c r="BR26" s="8" cm="1">
        <f t="array" ref="BR26">L26*INDEX(prod_est,$G26+$H26-1,MATCH(BR$14,$BP$14:$DP$14,0))</f>
        <v>0</v>
      </c>
      <c r="BS26" s="8" cm="1">
        <f t="array" ref="BS26">M26*INDEX(prod_est,$G26+$H26-1,MATCH(BS$14,$BP$14:$DP$14,0))</f>
        <v>0</v>
      </c>
      <c r="BT26" s="8" cm="1">
        <f t="array" ref="BT26">N26*INDEX(prod_est,$G26+$H26-1,MATCH(BT$14,$BP$14:$DP$14,0))</f>
        <v>0</v>
      </c>
      <c r="BU26" s="8" cm="1">
        <f t="array" ref="BU26">O26*INDEX(prod_est,$G26+$H26-1,MATCH(BU$14,$BP$14:$DP$14,0))</f>
        <v>0</v>
      </c>
      <c r="BV26" s="8" cm="1">
        <f t="array" ref="BV26">P26*INDEX(prod_est,$G26+$H26-1,MATCH(BV$14,$BP$14:$DP$14,0))</f>
        <v>0</v>
      </c>
      <c r="BW26" s="8" cm="1">
        <f t="array" ref="BW26">Q26*INDEX(prod_est,$G26+$H26-1,MATCH(BW$14,$BP$14:$DP$14,0))</f>
        <v>0</v>
      </c>
      <c r="BX26" s="8" cm="1">
        <f t="array" ref="BX26">R26*INDEX(prod_est,$G26+$H26-1,MATCH(BX$14,$BP$14:$DP$14,0))</f>
        <v>0</v>
      </c>
      <c r="BY26" s="8" cm="1">
        <f t="array" ref="BY26">S26*INDEX(prod_est,$G26+$H26-1,MATCH(BY$14,$BP$14:$DP$14,0))</f>
        <v>0</v>
      </c>
      <c r="BZ26" s="8" cm="1">
        <f t="array" ref="BZ26">T26*INDEX(prod_est,$G26+$H26-1,MATCH(BZ$14,$BP$14:$DP$14,0))</f>
        <v>0</v>
      </c>
      <c r="CA26" s="8" cm="1">
        <f t="array" ref="CA26">U26*INDEX(prod_est,$G26+$H26-1,MATCH(CA$14,$BP$14:$DP$14,0))</f>
        <v>0</v>
      </c>
      <c r="CB26" s="8" cm="1">
        <f t="array" ref="CB26">V26*INDEX(prod_est,$G26+$H26-1,MATCH(CB$14,$BP$14:$DP$14,0))</f>
        <v>0</v>
      </c>
      <c r="CC26" s="8" cm="1">
        <f t="array" ref="CC26">W26*INDEX(prod_est,$G26+$H26-1,MATCH(CC$14,$BP$14:$DP$14,0))</f>
        <v>0</v>
      </c>
      <c r="CD26" s="8" cm="1">
        <f t="array" ref="CD26">X26*INDEX(prod_est,$G26+$H26-1,MATCH(CD$14,$BP$14:$DP$14,0))</f>
        <v>0</v>
      </c>
      <c r="CE26" s="8" cm="1">
        <f t="array" ref="CE26">Y26*INDEX(prod_est,$G26+$H26-1,MATCH(CE$14,$BP$14:$DP$14,0))</f>
        <v>0</v>
      </c>
      <c r="CF26" s="8" cm="1">
        <f t="array" ref="CF26">Z26*INDEX(prod_est,$G26+$H26-1,MATCH(CF$14,$BP$14:$DP$14,0))</f>
        <v>0</v>
      </c>
      <c r="CG26" s="8" cm="1">
        <f t="array" ref="CG26">AA26*INDEX(prod_est,$G26+$H26-1,MATCH(CG$14,$BP$14:$DP$14,0))</f>
        <v>0</v>
      </c>
      <c r="CH26" s="8" cm="1">
        <f t="array" ref="CH26">AB26*INDEX(prod_est,$G26+$H26-1,MATCH(CH$14,$BP$14:$DP$14,0))</f>
        <v>0</v>
      </c>
      <c r="CI26" s="8" cm="1">
        <f t="array" ref="CI26">AC26*INDEX(prod_est,$G26+$H26-1,MATCH(CI$14,$BP$14:$DP$14,0))</f>
        <v>0</v>
      </c>
      <c r="CJ26" s="8" cm="1">
        <f t="array" ref="CJ26">AD26*INDEX(prod_est,$G26+$H26-1,MATCH(CJ$14,$BP$14:$DP$14,0))</f>
        <v>0</v>
      </c>
      <c r="CK26" s="8" cm="1">
        <f t="array" ref="CK26">AE26*INDEX(prod_est,$G26+$H26-1,MATCH(CK$14,$BP$14:$DP$14,0))</f>
        <v>0</v>
      </c>
      <c r="CL26" s="8" cm="1">
        <f t="array" ref="CL26">AF26*INDEX(prod_est,$G26+$H26-1,MATCH(CL$14,$BP$14:$DP$14,0))</f>
        <v>0</v>
      </c>
      <c r="CM26" s="8" cm="1">
        <f t="array" ref="CM26">AG26*INDEX(prod_est,$G26+$H26-1,MATCH(CM$14,$BP$14:$DP$14,0))</f>
        <v>0</v>
      </c>
      <c r="CN26" s="8" cm="1">
        <f t="array" ref="CN26">AH26*INDEX(prod_est,$G26+$H26-1,MATCH(CN$14,$BP$14:$DP$14,0))</f>
        <v>0</v>
      </c>
      <c r="CO26" s="8" cm="1">
        <f t="array" ref="CO26">AI26*INDEX(prod_est,$G26+$H26-1,MATCH(CO$14,$BP$14:$DP$14,0))</f>
        <v>0</v>
      </c>
      <c r="CP26" s="8" cm="1">
        <f t="array" ref="CP26">AJ26*INDEX(prod_est,$G26+$H26-1,MATCH(CP$14,$BP$14:$DP$14,0))</f>
        <v>0</v>
      </c>
      <c r="CQ26" s="8" cm="1">
        <f t="array" ref="CQ26">AK26*INDEX(prod_est,$G26+$H26-1,MATCH(CQ$14,$BP$14:$DP$14,0))</f>
        <v>0</v>
      </c>
      <c r="CR26" s="8" cm="1">
        <f t="array" ref="CR26">AL26*INDEX(prod_est,$G26+$H26-1,MATCH(CR$14,$BP$14:$DP$14,0))</f>
        <v>0</v>
      </c>
      <c r="CS26" s="8" cm="1">
        <f t="array" ref="CS26">AM26*INDEX(prod_est,$G26+$H26-1,MATCH(CS$14,$BP$14:$DP$14,0))</f>
        <v>0</v>
      </c>
      <c r="CT26" s="8" cm="1">
        <f t="array" ref="CT26">AN26*INDEX(prod_est,$G26+$H26-1,MATCH(CT$14,$BP$14:$DP$14,0))</f>
        <v>0</v>
      </c>
      <c r="CU26" s="8" cm="1">
        <f t="array" ref="CU26">AO26*INDEX(prod_est,$G26+$H26-1,MATCH(CU$14,$BP$14:$DP$14,0))</f>
        <v>0</v>
      </c>
      <c r="CV26" s="8" cm="1">
        <f t="array" ref="CV26">AP26*INDEX(prod_est,$G26+$H26-1,MATCH(CV$14,$BP$14:$DP$14,0))</f>
        <v>0</v>
      </c>
      <c r="CW26" cm="1">
        <f t="array" ref="CW26">AQ26*INDEX(prod_est,$G26+$H26-1,MATCH(CW$14,$BP$14:$DP$14,0))</f>
        <v>0</v>
      </c>
      <c r="CX26" cm="1">
        <f t="array" ref="CX26">AR26*INDEX(prod_est,$G26+$H26-1,MATCH(CX$14,$BP$14:$DP$14,0))</f>
        <v>0</v>
      </c>
      <c r="CY26" cm="1">
        <f t="array" ref="CY26">AS26*INDEX(prod_est,$G26+$H26-1,MATCH(CY$14,$BP$14:$DP$14,0))</f>
        <v>0</v>
      </c>
      <c r="CZ26" cm="1">
        <f t="array" ref="CZ26">AT26*INDEX(prod_est,$G26+$H26-1,MATCH(CZ$14,$BP$14:$DP$14,0))</f>
        <v>0</v>
      </c>
      <c r="DA26" cm="1">
        <f t="array" ref="DA26">AU26*INDEX(prod_est,$G26+$H26-1,MATCH(DA$14,$BP$14:$DP$14,0))</f>
        <v>0</v>
      </c>
      <c r="DB26" cm="1">
        <f t="array" ref="DB26">AV26*INDEX(prod_est,$G26+$H26-1,MATCH(DB$14,$BP$14:$DP$14,0))</f>
        <v>0</v>
      </c>
      <c r="DC26" cm="1">
        <f t="array" ref="DC26">AW26*INDEX(prod_est,$G26+$H26-1,MATCH(DC$14,$BP$14:$DP$14,0))</f>
        <v>0</v>
      </c>
      <c r="DD26" cm="1">
        <f t="array" ref="DD26">AX26*INDEX(prod_est,$G26+$H26-1,MATCH(DD$14,$BP$14:$DP$14,0))</f>
        <v>0</v>
      </c>
      <c r="DE26" cm="1">
        <f t="array" ref="DE26">AY26*INDEX(prod_est,$G26+$H26-1,MATCH(DE$14,$BP$14:$DP$14,0))</f>
        <v>0</v>
      </c>
      <c r="DF26" cm="1">
        <f t="array" ref="DF26">AZ26*INDEX(prod_est,$G26+$H26-1,MATCH(DF$14,$BP$14:$DP$14,0))</f>
        <v>0</v>
      </c>
      <c r="DG26" cm="1">
        <f t="array" ref="DG26">BA26*INDEX(prod_est,$G26+$H26-1,MATCH(DG$14,$BP$14:$DP$14,0))</f>
        <v>0</v>
      </c>
      <c r="DH26" cm="1">
        <f t="array" ref="DH26">BB26*INDEX(prod_est,$G26+$H26-1,MATCH(DH$14,$BP$14:$DP$14,0))</f>
        <v>0</v>
      </c>
      <c r="DI26" cm="1">
        <f t="array" ref="DI26">BC26*INDEX(prod_est,$G26+$H26-1,MATCH(DI$14,$BP$14:$DP$14,0))</f>
        <v>0</v>
      </c>
      <c r="DJ26" cm="1">
        <f t="array" ref="DJ26">BD26*INDEX(prod_est,$G26+$H26-1,MATCH(DJ$14,$BP$14:$DP$14,0))</f>
        <v>0</v>
      </c>
      <c r="DK26" cm="1">
        <f t="array" ref="DK26">BE26*INDEX(prod_est,$G26+$H26-1,MATCH(DK$14,$BP$14:$DP$14,0))</f>
        <v>0</v>
      </c>
      <c r="DL26" cm="1">
        <f t="array" ref="DL26">BF26*INDEX(prod_est,$G26+$H26-1,MATCH(DL$14,$BP$14:$DP$14,0))</f>
        <v>0</v>
      </c>
      <c r="DM26" cm="1">
        <f t="array" ref="DM26">BG26*INDEX(prod_est,$G26+$H26-1,MATCH(DM$14,$BP$14:$DP$14,0))</f>
        <v>0</v>
      </c>
      <c r="DN26" cm="1">
        <f t="array" ref="DN26">BH26*INDEX(prod_est,$G26+$H26-1,MATCH(DN$14,$BP$14:$DP$14,0))</f>
        <v>0</v>
      </c>
      <c r="DO26" cm="1">
        <f t="array" ref="DO26">BI26*INDEX(prod_est,$G26+$H26-1,MATCH(DO$14,$BP$14:$DP$14,0))</f>
        <v>0</v>
      </c>
      <c r="DP26" cm="1">
        <f t="array" ref="DP26">BJ26*INDEX(prod_est,$G26+$H26-1,MATCH(DP$14,$BP$14:$DP$14,0))</f>
        <v>0</v>
      </c>
    </row>
    <row r="27" spans="1:120" x14ac:dyDescent="0.25">
      <c r="A27" t="s">
        <v>39</v>
      </c>
      <c r="B27" t="s">
        <v>17</v>
      </c>
      <c r="C27" t="s">
        <v>17</v>
      </c>
      <c r="D27" t="s">
        <v>37</v>
      </c>
      <c r="E27" s="8">
        <v>0.72360464400000013</v>
      </c>
      <c r="F27" s="8">
        <v>0.76379792400000002</v>
      </c>
      <c r="G27">
        <f>MATCH(A27,Production_est!$A$4:$A$339,0)</f>
        <v>33</v>
      </c>
      <c r="H27">
        <f>IFERROR(MATCH(D27,Production_est!$D$4:$D$339,0),"-")</f>
        <v>6</v>
      </c>
      <c r="I27" s="8" cm="1">
        <f t="array" ref="I27">IFERROR(INDEX(Production_est!$E$4:$E$339,H27+G27-1),"-")</f>
        <v>12198.265303046701</v>
      </c>
      <c r="J27" s="42">
        <f t="shared" si="0"/>
        <v>6.2615290373232819E-5</v>
      </c>
      <c r="K27" s="42">
        <f t="shared" ref="K27:AP27" si="29">J27*(1-$F$4)</f>
        <v>6.2343103528770107E-5</v>
      </c>
      <c r="L27" s="42">
        <f t="shared" si="29"/>
        <v>6.2072099872596654E-5</v>
      </c>
      <c r="M27" s="42">
        <f t="shared" si="29"/>
        <v>6.1802274261427414E-5</v>
      </c>
      <c r="N27" s="42">
        <f t="shared" si="29"/>
        <v>6.1533621574335048E-5</v>
      </c>
      <c r="O27" s="42">
        <f t="shared" si="29"/>
        <v>6.1266136712652747E-5</v>
      </c>
      <c r="P27" s="42">
        <f t="shared" si="29"/>
        <v>6.0999814599877444E-5</v>
      </c>
      <c r="Q27" s="42">
        <f t="shared" si="29"/>
        <v>6.0734650181573489E-5</v>
      </c>
      <c r="R27" s="42">
        <f t="shared" si="29"/>
        <v>6.0470638425276717E-5</v>
      </c>
      <c r="S27" s="42">
        <f t="shared" si="29"/>
        <v>6.0207774320398939E-5</v>
      </c>
      <c r="T27" s="42">
        <f t="shared" si="29"/>
        <v>5.994605287813284E-5</v>
      </c>
      <c r="U27" s="42">
        <f t="shared" si="29"/>
        <v>5.9685469131357319E-5</v>
      </c>
      <c r="V27" s="42">
        <f t="shared" si="29"/>
        <v>5.9426018134543194E-5</v>
      </c>
      <c r="W27" s="42">
        <f t="shared" si="29"/>
        <v>5.9167694963659358E-5</v>
      </c>
      <c r="X27" s="42">
        <f t="shared" si="29"/>
        <v>5.8910494716079324E-5</v>
      </c>
      <c r="Y27" s="42">
        <f t="shared" si="29"/>
        <v>5.8654412510488182E-5</v>
      </c>
      <c r="Z27" s="42">
        <f t="shared" si="29"/>
        <v>5.839944348678995E-5</v>
      </c>
      <c r="AA27" s="42">
        <f t="shared" si="29"/>
        <v>5.8145582806015348E-5</v>
      </c>
      <c r="AB27" s="42">
        <f t="shared" si="29"/>
        <v>5.7892825650229955E-5</v>
      </c>
      <c r="AC27" s="42">
        <f t="shared" si="29"/>
        <v>5.7641167222442761E-5</v>
      </c>
      <c r="AD27" s="42">
        <f t="shared" si="29"/>
        <v>5.7390602746515145E-5</v>
      </c>
      <c r="AE27" s="42">
        <f t="shared" si="29"/>
        <v>5.7141127467070218E-5</v>
      </c>
      <c r="AF27" s="42">
        <f t="shared" si="29"/>
        <v>5.689273664940258E-5</v>
      </c>
      <c r="AG27" s="42">
        <f t="shared" si="29"/>
        <v>5.6645425579388452E-5</v>
      </c>
      <c r="AH27" s="42">
        <f t="shared" si="29"/>
        <v>5.6399189563396223E-5</v>
      </c>
      <c r="AI27" s="42">
        <f t="shared" si="29"/>
        <v>5.6154023928197353E-5</v>
      </c>
      <c r="AJ27" s="42">
        <f t="shared" si="29"/>
        <v>5.5909924020877685E-5</v>
      </c>
      <c r="AK27" s="42">
        <f t="shared" si="29"/>
        <v>5.5666885208749162E-5</v>
      </c>
      <c r="AL27" s="42">
        <f t="shared" si="29"/>
        <v>5.5424902879261877E-5</v>
      </c>
      <c r="AM27" s="42">
        <f t="shared" si="29"/>
        <v>5.5183972439916538E-5</v>
      </c>
      <c r="AN27" s="42">
        <f t="shared" si="29"/>
        <v>5.4944089318177326E-5</v>
      </c>
      <c r="AO27" s="42">
        <f t="shared" si="29"/>
        <v>5.4705248961385089E-5</v>
      </c>
      <c r="AP27" s="42">
        <f t="shared" si="29"/>
        <v>5.4467446836670962E-5</v>
      </c>
      <c r="AQ27" s="42">
        <f t="shared" ref="AQ27:BJ27" si="30">AP27*(1-$F$4)</f>
        <v>5.4230678430870321E-5</v>
      </c>
      <c r="AR27" s="42">
        <f t="shared" si="30"/>
        <v>5.399493925043715E-5</v>
      </c>
      <c r="AS27" s="42">
        <f t="shared" si="30"/>
        <v>5.3760224821358735E-5</v>
      </c>
      <c r="AT27" s="42">
        <f t="shared" si="30"/>
        <v>5.3526530689070768E-5</v>
      </c>
      <c r="AU27" s="42">
        <f t="shared" si="30"/>
        <v>5.3293852418372798E-5</v>
      </c>
      <c r="AV27" s="42">
        <f t="shared" si="30"/>
        <v>5.3062185593344073E-5</v>
      </c>
      <c r="AW27" s="42">
        <f t="shared" si="30"/>
        <v>5.2831525817259704E-5</v>
      </c>
      <c r="AX27" s="42">
        <f t="shared" si="30"/>
        <v>5.2601868712507257E-5</v>
      </c>
      <c r="AY27" s="42">
        <f t="shared" si="30"/>
        <v>5.2373209920503636E-5</v>
      </c>
      <c r="AZ27" s="42">
        <f t="shared" si="30"/>
        <v>5.2145545101612384E-5</v>
      </c>
      <c r="BA27" s="42">
        <f t="shared" si="30"/>
        <v>5.1918869935061311E-5</v>
      </c>
      <c r="BB27" s="42">
        <f t="shared" si="30"/>
        <v>5.1693180118860508E-5</v>
      </c>
      <c r="BC27" s="42">
        <f t="shared" si="30"/>
        <v>5.146847136972069E-5</v>
      </c>
      <c r="BD27" s="42">
        <f t="shared" si="30"/>
        <v>5.12447394229719E-5</v>
      </c>
      <c r="BE27" s="42">
        <f t="shared" si="30"/>
        <v>5.1021980032482581E-5</v>
      </c>
      <c r="BF27" s="42">
        <f t="shared" si="30"/>
        <v>5.0800188970578987E-5</v>
      </c>
      <c r="BG27" s="42">
        <f t="shared" si="30"/>
        <v>5.0579362027964944E-5</v>
      </c>
      <c r="BH27" s="42">
        <f t="shared" si="30"/>
        <v>5.0359495013641965E-5</v>
      </c>
      <c r="BI27" s="42">
        <f t="shared" si="30"/>
        <v>5.014058375482971E-5</v>
      </c>
      <c r="BJ27" s="42">
        <f t="shared" si="30"/>
        <v>4.9922624096886801E-5</v>
      </c>
      <c r="BK27" t="str">
        <f t="shared" si="3"/>
        <v>03_CDA</v>
      </c>
      <c r="BL27" t="str">
        <f t="shared" si="4"/>
        <v>d_ind_cem_7_8_fuel_oil</v>
      </c>
      <c r="BO27" s="8">
        <f t="shared" si="5"/>
        <v>0.72360464400000013</v>
      </c>
      <c r="BP27" s="8">
        <f t="shared" si="6"/>
        <v>0.76379792400000002</v>
      </c>
      <c r="BQ27" s="8" cm="1">
        <f t="array" ref="BQ27">K27*INDEX(prod_est,$G27+$H27-1,MATCH(BQ$14,$BP$14:$DP$14,0))</f>
        <v>0.76672144489264449</v>
      </c>
      <c r="BR27" s="8" cm="1">
        <f t="array" ref="BR27">L27*INDEX(prod_est,$G27+$H27-1,MATCH(BR$14,$BP$14:$DP$14,0))</f>
        <v>0.6966383851174961</v>
      </c>
      <c r="BS27" s="8" cm="1">
        <f t="array" ref="BS27">M27*INDEX(prod_est,$G27+$H27-1,MATCH(BS$14,$BP$14:$DP$14,0))</f>
        <v>0.7051145567693522</v>
      </c>
      <c r="BT27" s="8" cm="1">
        <f t="array" ref="BT27">N27*INDEX(prod_est,$G27+$H27-1,MATCH(BT$14,$BP$14:$DP$14,0))</f>
        <v>0.71409705650120703</v>
      </c>
      <c r="BU27" s="8" cm="1">
        <f t="array" ref="BU27">O27*INDEX(prod_est,$G27+$H27-1,MATCH(BU$14,$BP$14:$DP$14,0))</f>
        <v>0.72363232602226013</v>
      </c>
      <c r="BV27" s="8" cm="1">
        <f t="array" ref="BV27">P27*INDEX(prod_est,$G27+$H27-1,MATCH(BV$14,$BP$14:$DP$14,0))</f>
        <v>0.73332151008482871</v>
      </c>
      <c r="BW27" s="8" cm="1">
        <f t="array" ref="BW27">Q27*INDEX(prod_est,$G27+$H27-1,MATCH(BW$14,$BP$14:$DP$14,0))</f>
        <v>0.74310886780752927</v>
      </c>
      <c r="BX27" s="8" cm="1">
        <f t="array" ref="BX27">R27*INDEX(prod_est,$G27+$H27-1,MATCH(BX$14,$BP$14:$DP$14,0))</f>
        <v>0.7529568822463798</v>
      </c>
      <c r="BY27" s="8" cm="1">
        <f t="array" ref="BY27">S27*INDEX(prod_est,$G27+$H27-1,MATCH(BY$14,$BP$14:$DP$14,0))</f>
        <v>0.76287588970975406</v>
      </c>
      <c r="BZ27" s="8" cm="1">
        <f t="array" ref="BZ27">T27*INDEX(prod_est,$G27+$H27-1,MATCH(BZ$14,$BP$14:$DP$14,0))</f>
        <v>0.76246359117944651</v>
      </c>
      <c r="CA27" s="8" cm="1">
        <f t="array" ref="CA27">U27*INDEX(prod_est,$G27+$H27-1,MATCH(CA$14,$BP$14:$DP$14,0))</f>
        <v>0.76215886566223101</v>
      </c>
      <c r="CB27" s="8" cm="1">
        <f t="array" ref="CB27">V27*INDEX(prod_est,$G27+$H27-1,MATCH(CB$14,$BP$14:$DP$14,0))</f>
        <v>0.76190652304859452</v>
      </c>
      <c r="CC27" s="8" cm="1">
        <f t="array" ref="CC27">W27*INDEX(prod_est,$G27+$H27-1,MATCH(CC$14,$BP$14:$DP$14,0))</f>
        <v>0.7616932567828073</v>
      </c>
      <c r="CD27" s="8" cm="1">
        <f t="array" ref="CD27">X27*INDEX(prod_est,$G27+$H27-1,MATCH(CD$14,$BP$14:$DP$14,0))</f>
        <v>0.76149636844189861</v>
      </c>
      <c r="CE27" s="8" cm="1">
        <f t="array" ref="CE27">Y27*INDEX(prod_est,$G27+$H27-1,MATCH(CE$14,$BP$14:$DP$14,0))</f>
        <v>0.76132739098272273</v>
      </c>
      <c r="CF27" s="8" cm="1">
        <f t="array" ref="CF27">Z27*INDEX(prod_est,$G27+$H27-1,MATCH(CF$14,$BP$14:$DP$14,0))</f>
        <v>0.76121763832814127</v>
      </c>
      <c r="CG27" s="8" cm="1">
        <f t="array" ref="CG27">AA27*INDEX(prod_est,$G27+$H27-1,MATCH(CG$14,$BP$14:$DP$14,0))</f>
        <v>0.7610860689960659</v>
      </c>
      <c r="CH27" s="8" cm="1">
        <f t="array" ref="CH27">AB27*INDEX(prod_est,$G27+$H27-1,MATCH(CH$14,$BP$14:$DP$14,0))</f>
        <v>0.76095953462081711</v>
      </c>
      <c r="CI27" s="8" cm="1">
        <f t="array" ref="CI27">AC27*INDEX(prod_est,$G27+$H27-1,MATCH(CI$14,$BP$14:$DP$14,0))</f>
        <v>0.76087246216577242</v>
      </c>
      <c r="CJ27" s="8" cm="1">
        <f t="array" ref="CJ27">AD27*INDEX(prod_est,$G27+$H27-1,MATCH(CJ$14,$BP$14:$DP$14,0))</f>
        <v>0.76078805306500552</v>
      </c>
      <c r="CK27" s="8" cm="1">
        <f t="array" ref="CK27">AE27*INDEX(prod_est,$G27+$H27-1,MATCH(CK$14,$BP$14:$DP$14,0))</f>
        <v>0.76070729775007628</v>
      </c>
      <c r="CL27" s="8" cm="1">
        <f t="array" ref="CL27">AF27*INDEX(prod_est,$G27+$H27-1,MATCH(CL$14,$BP$14:$DP$14,0))</f>
        <v>0.76063017558327317</v>
      </c>
      <c r="CM27" s="8" cm="1">
        <f t="array" ref="CM27">AG27*INDEX(prod_est,$G27+$H27-1,MATCH(CM$14,$BP$14:$DP$14,0))</f>
        <v>0.75812482164362438</v>
      </c>
      <c r="CN27" s="8" cm="1">
        <f t="array" ref="CN27">AH27*INDEX(prod_est,$G27+$H27-1,MATCH(CN$14,$BP$14:$DP$14,0))</f>
        <v>0.75565358258275706</v>
      </c>
      <c r="CO27" s="8" cm="1">
        <f t="array" ref="CO27">AI27*INDEX(prod_est,$G27+$H27-1,MATCH(CO$14,$BP$14:$DP$14,0))</f>
        <v>0.75320147844415275</v>
      </c>
      <c r="CP27" s="8" cm="1">
        <f t="array" ref="CP27">AJ27*INDEX(prod_est,$G27+$H27-1,MATCH(CP$14,$BP$14:$DP$14,0))</f>
        <v>0.75084269806001025</v>
      </c>
      <c r="CQ27" s="8" cm="1">
        <f t="array" ref="CQ27">AK27*INDEX(prod_est,$G27+$H27-1,MATCH(CQ$14,$BP$14:$DP$14,0))</f>
        <v>0.74851185171574164</v>
      </c>
      <c r="CR27" s="8" cm="1">
        <f t="array" ref="CR27">AL27*INDEX(prod_est,$G27+$H27-1,MATCH(CR$14,$BP$14:$DP$14,0))</f>
        <v>0.7476817241939917</v>
      </c>
      <c r="CS27" s="8" cm="1">
        <f t="array" ref="CS27">AM27*INDEX(prod_est,$G27+$H27-1,MATCH(CS$14,$BP$14:$DP$14,0))</f>
        <v>0.74689302263528856</v>
      </c>
      <c r="CT27" s="8" cm="1">
        <f t="array" ref="CT27">AN27*INDEX(prod_est,$G27+$H27-1,MATCH(CT$14,$BP$14:$DP$14,0))</f>
        <v>0.74616250234435033</v>
      </c>
      <c r="CU27" s="8" cm="1">
        <f t="array" ref="CU27">AO27*INDEX(prod_est,$G27+$H27-1,MATCH(CU$14,$BP$14:$DP$14,0))</f>
        <v>0.74547658059238642</v>
      </c>
      <c r="CV27" s="8" cm="1">
        <f t="array" ref="CV27">AP27*INDEX(prod_est,$G27+$H27-1,MATCH(CV$14,$BP$14:$DP$14,0))</f>
        <v>0.74483515986292481</v>
      </c>
      <c r="CW27" cm="1">
        <f t="array" ref="CW27">AQ27*INDEX(prod_est,$G27+$H27-1,MATCH(CW$14,$BP$14:$DP$14,0))</f>
        <v>0.74159738310584944</v>
      </c>
      <c r="CX27" cm="1">
        <f t="array" ref="CX27">AR27*INDEX(prod_est,$G27+$H27-1,MATCH(CX$14,$BP$14:$DP$14,0))</f>
        <v>0.73837368087008248</v>
      </c>
      <c r="CY27" cm="1">
        <f t="array" ref="CY27">AS27*INDEX(prod_est,$G27+$H27-1,MATCH(CY$14,$BP$14:$DP$14,0))</f>
        <v>0.73516399197408944</v>
      </c>
      <c r="CZ27" cm="1">
        <f t="array" ref="CZ27">AT27*INDEX(prod_est,$G27+$H27-1,MATCH(CZ$14,$BP$14:$DP$14,0))</f>
        <v>0.73196825550229017</v>
      </c>
      <c r="DA27" cm="1">
        <f t="array" ref="DA27">AU27*INDEX(prod_est,$G27+$H27-1,MATCH(DA$14,$BP$14:$DP$14,0))</f>
        <v>0.72878641080390294</v>
      </c>
      <c r="DB27" cm="1">
        <f t="array" ref="DB27">AV27*INDEX(prod_est,$G27+$H27-1,MATCH(DB$14,$BP$14:$DP$14,0))</f>
        <v>0.72561839749179313</v>
      </c>
      <c r="DC27" cm="1">
        <f t="array" ref="DC27">AW27*INDEX(prod_est,$G27+$H27-1,MATCH(DC$14,$BP$14:$DP$14,0))</f>
        <v>0.72246415544132714</v>
      </c>
      <c r="DD27" cm="1">
        <f t="array" ref="DD27">AX27*INDEX(prod_est,$G27+$H27-1,MATCH(DD$14,$BP$14:$DP$14,0))</f>
        <v>0.71932362478923162</v>
      </c>
      <c r="DE27" cm="1">
        <f t="array" ref="DE27">AY27*INDEX(prod_est,$G27+$H27-1,MATCH(DE$14,$BP$14:$DP$14,0))</f>
        <v>0.71619674593245708</v>
      </c>
      <c r="DF27" cm="1">
        <f t="array" ref="DF27">AZ27*INDEX(prod_est,$G27+$H27-1,MATCH(DF$14,$BP$14:$DP$14,0))</f>
        <v>0.71308345952704655</v>
      </c>
      <c r="DG27" cm="1">
        <f t="array" ref="DG27">BA27*INDEX(prod_est,$G27+$H27-1,MATCH(DG$14,$BP$14:$DP$14,0))</f>
        <v>0.70998370648700948</v>
      </c>
      <c r="DH27" cm="1">
        <f t="array" ref="DH27">BB27*INDEX(prod_est,$G27+$H27-1,MATCH(DH$14,$BP$14:$DP$14,0))</f>
        <v>0.70689742798320088</v>
      </c>
      <c r="DI27" cm="1">
        <f t="array" ref="DI27">BC27*INDEX(prod_est,$G27+$H27-1,MATCH(DI$14,$BP$14:$DP$14,0))</f>
        <v>0.70382456544220384</v>
      </c>
      <c r="DJ27" cm="1">
        <f t="array" ref="DJ27">BD27*INDEX(prod_est,$G27+$H27-1,MATCH(DJ$14,$BP$14:$DP$14,0))</f>
        <v>0.70076506054521859</v>
      </c>
      <c r="DK27" cm="1">
        <f t="array" ref="DK27">BE27*INDEX(prod_est,$G27+$H27-1,MATCH(DK$14,$BP$14:$DP$14,0))</f>
        <v>0.69771885522695543</v>
      </c>
      <c r="DL27" cm="1">
        <f t="array" ref="DL27">BF27*INDEX(prod_est,$G27+$H27-1,MATCH(DL$14,$BP$14:$DP$14,0))</f>
        <v>0.69468589167453298</v>
      </c>
      <c r="DM27" cm="1">
        <f t="array" ref="DM27">BG27*INDEX(prod_est,$G27+$H27-1,MATCH(DM$14,$BP$14:$DP$14,0))</f>
        <v>0.69166611232638053</v>
      </c>
      <c r="DN27" cm="1">
        <f t="array" ref="DN27">BH27*INDEX(prod_est,$G27+$H27-1,MATCH(DN$14,$BP$14:$DP$14,0))</f>
        <v>0.68865945987114585</v>
      </c>
      <c r="DO27" cm="1">
        <f t="array" ref="DO27">BI27*INDEX(prod_est,$G27+$H27-1,MATCH(DO$14,$BP$14:$DP$14,0))</f>
        <v>0.68566587724660766</v>
      </c>
      <c r="DP27" cm="1">
        <f t="array" ref="DP27">BJ27*INDEX(prod_est,$G27+$H27-1,MATCH(DP$14,$BP$14:$DP$14,0))</f>
        <v>0.68268530763859225</v>
      </c>
    </row>
    <row r="28" spans="1:120" x14ac:dyDescent="0.25">
      <c r="A28" t="s">
        <v>39</v>
      </c>
      <c r="B28" t="s">
        <v>18</v>
      </c>
      <c r="C28" t="s">
        <v>18</v>
      </c>
      <c r="D28" t="s">
        <v>37</v>
      </c>
      <c r="E28" s="8">
        <v>0</v>
      </c>
      <c r="F28" s="8">
        <v>0</v>
      </c>
      <c r="G28">
        <f>MATCH(A28,Production_est!$A$4:$A$339,0)</f>
        <v>33</v>
      </c>
      <c r="H28">
        <f>IFERROR(MATCH(D28,Production_est!$D$4:$D$339,0),"-")</f>
        <v>6</v>
      </c>
      <c r="I28" s="8" cm="1">
        <f t="array" ref="I28">IFERROR(INDEX(Production_est!$E$4:$E$339,H28+G28-1),"-")</f>
        <v>12198.265303046701</v>
      </c>
      <c r="J28" s="42">
        <f t="shared" si="0"/>
        <v>0</v>
      </c>
      <c r="K28" s="42">
        <f t="shared" ref="K28:AP28" si="31">J28*(1-$F$4)</f>
        <v>0</v>
      </c>
      <c r="L28" s="42">
        <f t="shared" si="31"/>
        <v>0</v>
      </c>
      <c r="M28" s="42">
        <f t="shared" si="31"/>
        <v>0</v>
      </c>
      <c r="N28" s="42">
        <f t="shared" si="31"/>
        <v>0</v>
      </c>
      <c r="O28" s="42">
        <f t="shared" si="31"/>
        <v>0</v>
      </c>
      <c r="P28" s="42">
        <f t="shared" si="31"/>
        <v>0</v>
      </c>
      <c r="Q28" s="42">
        <f t="shared" si="31"/>
        <v>0</v>
      </c>
      <c r="R28" s="42">
        <f t="shared" si="31"/>
        <v>0</v>
      </c>
      <c r="S28" s="42">
        <f t="shared" si="31"/>
        <v>0</v>
      </c>
      <c r="T28" s="42">
        <f t="shared" si="31"/>
        <v>0</v>
      </c>
      <c r="U28" s="42">
        <f t="shared" si="31"/>
        <v>0</v>
      </c>
      <c r="V28" s="42">
        <f t="shared" si="31"/>
        <v>0</v>
      </c>
      <c r="W28" s="42">
        <f t="shared" si="31"/>
        <v>0</v>
      </c>
      <c r="X28" s="42">
        <f t="shared" si="31"/>
        <v>0</v>
      </c>
      <c r="Y28" s="42">
        <f t="shared" si="31"/>
        <v>0</v>
      </c>
      <c r="Z28" s="42">
        <f t="shared" si="31"/>
        <v>0</v>
      </c>
      <c r="AA28" s="42">
        <f t="shared" si="31"/>
        <v>0</v>
      </c>
      <c r="AB28" s="42">
        <f t="shared" si="31"/>
        <v>0</v>
      </c>
      <c r="AC28" s="42">
        <f t="shared" si="31"/>
        <v>0</v>
      </c>
      <c r="AD28" s="42">
        <f t="shared" si="31"/>
        <v>0</v>
      </c>
      <c r="AE28" s="42">
        <f t="shared" si="31"/>
        <v>0</v>
      </c>
      <c r="AF28" s="42">
        <f t="shared" si="31"/>
        <v>0</v>
      </c>
      <c r="AG28" s="42">
        <f t="shared" si="31"/>
        <v>0</v>
      </c>
      <c r="AH28" s="42">
        <f t="shared" si="31"/>
        <v>0</v>
      </c>
      <c r="AI28" s="42">
        <f t="shared" si="31"/>
        <v>0</v>
      </c>
      <c r="AJ28" s="42">
        <f t="shared" si="31"/>
        <v>0</v>
      </c>
      <c r="AK28" s="42">
        <f t="shared" si="31"/>
        <v>0</v>
      </c>
      <c r="AL28" s="42">
        <f t="shared" si="31"/>
        <v>0</v>
      </c>
      <c r="AM28" s="42">
        <f t="shared" si="31"/>
        <v>0</v>
      </c>
      <c r="AN28" s="42">
        <f t="shared" si="31"/>
        <v>0</v>
      </c>
      <c r="AO28" s="42">
        <f t="shared" si="31"/>
        <v>0</v>
      </c>
      <c r="AP28" s="42">
        <f t="shared" si="31"/>
        <v>0</v>
      </c>
      <c r="AQ28" s="42">
        <f t="shared" ref="AQ28:BJ28" si="32">AP28*(1-$F$4)</f>
        <v>0</v>
      </c>
      <c r="AR28" s="42">
        <f t="shared" si="32"/>
        <v>0</v>
      </c>
      <c r="AS28" s="42">
        <f t="shared" si="32"/>
        <v>0</v>
      </c>
      <c r="AT28" s="42">
        <f t="shared" si="32"/>
        <v>0</v>
      </c>
      <c r="AU28" s="42">
        <f t="shared" si="32"/>
        <v>0</v>
      </c>
      <c r="AV28" s="42">
        <f t="shared" si="32"/>
        <v>0</v>
      </c>
      <c r="AW28" s="42">
        <f t="shared" si="32"/>
        <v>0</v>
      </c>
      <c r="AX28" s="42">
        <f t="shared" si="32"/>
        <v>0</v>
      </c>
      <c r="AY28" s="42">
        <f t="shared" si="32"/>
        <v>0</v>
      </c>
      <c r="AZ28" s="42">
        <f t="shared" si="32"/>
        <v>0</v>
      </c>
      <c r="BA28" s="42">
        <f t="shared" si="32"/>
        <v>0</v>
      </c>
      <c r="BB28" s="42">
        <f t="shared" si="32"/>
        <v>0</v>
      </c>
      <c r="BC28" s="42">
        <f t="shared" si="32"/>
        <v>0</v>
      </c>
      <c r="BD28" s="42">
        <f t="shared" si="32"/>
        <v>0</v>
      </c>
      <c r="BE28" s="42">
        <f t="shared" si="32"/>
        <v>0</v>
      </c>
      <c r="BF28" s="42">
        <f t="shared" si="32"/>
        <v>0</v>
      </c>
      <c r="BG28" s="42">
        <f t="shared" si="32"/>
        <v>0</v>
      </c>
      <c r="BH28" s="42">
        <f t="shared" si="32"/>
        <v>0</v>
      </c>
      <c r="BI28" s="42">
        <f t="shared" si="32"/>
        <v>0</v>
      </c>
      <c r="BJ28" s="42">
        <f t="shared" si="32"/>
        <v>0</v>
      </c>
      <c r="BK28" t="str">
        <f t="shared" si="3"/>
        <v>03_CDA</v>
      </c>
      <c r="BL28" t="str">
        <f t="shared" si="4"/>
        <v>d_ind_cem_7_9_lpg</v>
      </c>
      <c r="BO28" s="8">
        <f t="shared" si="5"/>
        <v>0</v>
      </c>
      <c r="BP28" s="8">
        <f t="shared" si="6"/>
        <v>0</v>
      </c>
      <c r="BQ28" s="8" cm="1">
        <f t="array" ref="BQ28">K28*INDEX(prod_est,$G28+$H28-1,MATCH(BQ$14,$BP$14:$DP$14,0))</f>
        <v>0</v>
      </c>
      <c r="BR28" s="8" cm="1">
        <f t="array" ref="BR28">L28*INDEX(prod_est,$G28+$H28-1,MATCH(BR$14,$BP$14:$DP$14,0))</f>
        <v>0</v>
      </c>
      <c r="BS28" s="8" cm="1">
        <f t="array" ref="BS28">M28*INDEX(prod_est,$G28+$H28-1,MATCH(BS$14,$BP$14:$DP$14,0))</f>
        <v>0</v>
      </c>
      <c r="BT28" s="8" cm="1">
        <f t="array" ref="BT28">N28*INDEX(prod_est,$G28+$H28-1,MATCH(BT$14,$BP$14:$DP$14,0))</f>
        <v>0</v>
      </c>
      <c r="BU28" s="8" cm="1">
        <f t="array" ref="BU28">O28*INDEX(prod_est,$G28+$H28-1,MATCH(BU$14,$BP$14:$DP$14,0))</f>
        <v>0</v>
      </c>
      <c r="BV28" s="8" cm="1">
        <f t="array" ref="BV28">P28*INDEX(prod_est,$G28+$H28-1,MATCH(BV$14,$BP$14:$DP$14,0))</f>
        <v>0</v>
      </c>
      <c r="BW28" s="8" cm="1">
        <f t="array" ref="BW28">Q28*INDEX(prod_est,$G28+$H28-1,MATCH(BW$14,$BP$14:$DP$14,0))</f>
        <v>0</v>
      </c>
      <c r="BX28" s="8" cm="1">
        <f t="array" ref="BX28">R28*INDEX(prod_est,$G28+$H28-1,MATCH(BX$14,$BP$14:$DP$14,0))</f>
        <v>0</v>
      </c>
      <c r="BY28" s="8" cm="1">
        <f t="array" ref="BY28">S28*INDEX(prod_est,$G28+$H28-1,MATCH(BY$14,$BP$14:$DP$14,0))</f>
        <v>0</v>
      </c>
      <c r="BZ28" s="8" cm="1">
        <f t="array" ref="BZ28">T28*INDEX(prod_est,$G28+$H28-1,MATCH(BZ$14,$BP$14:$DP$14,0))</f>
        <v>0</v>
      </c>
      <c r="CA28" s="8" cm="1">
        <f t="array" ref="CA28">U28*INDEX(prod_est,$G28+$H28-1,MATCH(CA$14,$BP$14:$DP$14,0))</f>
        <v>0</v>
      </c>
      <c r="CB28" s="8" cm="1">
        <f t="array" ref="CB28">V28*INDEX(prod_est,$G28+$H28-1,MATCH(CB$14,$BP$14:$DP$14,0))</f>
        <v>0</v>
      </c>
      <c r="CC28" s="8" cm="1">
        <f t="array" ref="CC28">W28*INDEX(prod_est,$G28+$H28-1,MATCH(CC$14,$BP$14:$DP$14,0))</f>
        <v>0</v>
      </c>
      <c r="CD28" s="8" cm="1">
        <f t="array" ref="CD28">X28*INDEX(prod_est,$G28+$H28-1,MATCH(CD$14,$BP$14:$DP$14,0))</f>
        <v>0</v>
      </c>
      <c r="CE28" s="8" cm="1">
        <f t="array" ref="CE28">Y28*INDEX(prod_est,$G28+$H28-1,MATCH(CE$14,$BP$14:$DP$14,0))</f>
        <v>0</v>
      </c>
      <c r="CF28" s="8" cm="1">
        <f t="array" ref="CF28">Z28*INDEX(prod_est,$G28+$H28-1,MATCH(CF$14,$BP$14:$DP$14,0))</f>
        <v>0</v>
      </c>
      <c r="CG28" s="8" cm="1">
        <f t="array" ref="CG28">AA28*INDEX(prod_est,$G28+$H28-1,MATCH(CG$14,$BP$14:$DP$14,0))</f>
        <v>0</v>
      </c>
      <c r="CH28" s="8" cm="1">
        <f t="array" ref="CH28">AB28*INDEX(prod_est,$G28+$H28-1,MATCH(CH$14,$BP$14:$DP$14,0))</f>
        <v>0</v>
      </c>
      <c r="CI28" s="8" cm="1">
        <f t="array" ref="CI28">AC28*INDEX(prod_est,$G28+$H28-1,MATCH(CI$14,$BP$14:$DP$14,0))</f>
        <v>0</v>
      </c>
      <c r="CJ28" s="8" cm="1">
        <f t="array" ref="CJ28">AD28*INDEX(prod_est,$G28+$H28-1,MATCH(CJ$14,$BP$14:$DP$14,0))</f>
        <v>0</v>
      </c>
      <c r="CK28" s="8" cm="1">
        <f t="array" ref="CK28">AE28*INDEX(prod_est,$G28+$H28-1,MATCH(CK$14,$BP$14:$DP$14,0))</f>
        <v>0</v>
      </c>
      <c r="CL28" s="8" cm="1">
        <f t="array" ref="CL28">AF28*INDEX(prod_est,$G28+$H28-1,MATCH(CL$14,$BP$14:$DP$14,0))</f>
        <v>0</v>
      </c>
      <c r="CM28" s="8" cm="1">
        <f t="array" ref="CM28">AG28*INDEX(prod_est,$G28+$H28-1,MATCH(CM$14,$BP$14:$DP$14,0))</f>
        <v>0</v>
      </c>
      <c r="CN28" s="8" cm="1">
        <f t="array" ref="CN28">AH28*INDEX(prod_est,$G28+$H28-1,MATCH(CN$14,$BP$14:$DP$14,0))</f>
        <v>0</v>
      </c>
      <c r="CO28" s="8" cm="1">
        <f t="array" ref="CO28">AI28*INDEX(prod_est,$G28+$H28-1,MATCH(CO$14,$BP$14:$DP$14,0))</f>
        <v>0</v>
      </c>
      <c r="CP28" s="8" cm="1">
        <f t="array" ref="CP28">AJ28*INDEX(prod_est,$G28+$H28-1,MATCH(CP$14,$BP$14:$DP$14,0))</f>
        <v>0</v>
      </c>
      <c r="CQ28" s="8" cm="1">
        <f t="array" ref="CQ28">AK28*INDEX(prod_est,$G28+$H28-1,MATCH(CQ$14,$BP$14:$DP$14,0))</f>
        <v>0</v>
      </c>
      <c r="CR28" s="8" cm="1">
        <f t="array" ref="CR28">AL28*INDEX(prod_est,$G28+$H28-1,MATCH(CR$14,$BP$14:$DP$14,0))</f>
        <v>0</v>
      </c>
      <c r="CS28" s="8" cm="1">
        <f t="array" ref="CS28">AM28*INDEX(prod_est,$G28+$H28-1,MATCH(CS$14,$BP$14:$DP$14,0))</f>
        <v>0</v>
      </c>
      <c r="CT28" s="8" cm="1">
        <f t="array" ref="CT28">AN28*INDEX(prod_est,$G28+$H28-1,MATCH(CT$14,$BP$14:$DP$14,0))</f>
        <v>0</v>
      </c>
      <c r="CU28" s="8" cm="1">
        <f t="array" ref="CU28">AO28*INDEX(prod_est,$G28+$H28-1,MATCH(CU$14,$BP$14:$DP$14,0))</f>
        <v>0</v>
      </c>
      <c r="CV28" s="8" cm="1">
        <f t="array" ref="CV28">AP28*INDEX(prod_est,$G28+$H28-1,MATCH(CV$14,$BP$14:$DP$14,0))</f>
        <v>0</v>
      </c>
      <c r="CW28" cm="1">
        <f t="array" ref="CW28">AQ28*INDEX(prod_est,$G28+$H28-1,MATCH(CW$14,$BP$14:$DP$14,0))</f>
        <v>0</v>
      </c>
      <c r="CX28" cm="1">
        <f t="array" ref="CX28">AR28*INDEX(prod_est,$G28+$H28-1,MATCH(CX$14,$BP$14:$DP$14,0))</f>
        <v>0</v>
      </c>
      <c r="CY28" cm="1">
        <f t="array" ref="CY28">AS28*INDEX(prod_est,$G28+$H28-1,MATCH(CY$14,$BP$14:$DP$14,0))</f>
        <v>0</v>
      </c>
      <c r="CZ28" cm="1">
        <f t="array" ref="CZ28">AT28*INDEX(prod_est,$G28+$H28-1,MATCH(CZ$14,$BP$14:$DP$14,0))</f>
        <v>0</v>
      </c>
      <c r="DA28" cm="1">
        <f t="array" ref="DA28">AU28*INDEX(prod_est,$G28+$H28-1,MATCH(DA$14,$BP$14:$DP$14,0))</f>
        <v>0</v>
      </c>
      <c r="DB28" cm="1">
        <f t="array" ref="DB28">AV28*INDEX(prod_est,$G28+$H28-1,MATCH(DB$14,$BP$14:$DP$14,0))</f>
        <v>0</v>
      </c>
      <c r="DC28" cm="1">
        <f t="array" ref="DC28">AW28*INDEX(prod_est,$G28+$H28-1,MATCH(DC$14,$BP$14:$DP$14,0))</f>
        <v>0</v>
      </c>
      <c r="DD28" cm="1">
        <f t="array" ref="DD28">AX28*INDEX(prod_est,$G28+$H28-1,MATCH(DD$14,$BP$14:$DP$14,0))</f>
        <v>0</v>
      </c>
      <c r="DE28" cm="1">
        <f t="array" ref="DE28">AY28*INDEX(prod_est,$G28+$H28-1,MATCH(DE$14,$BP$14:$DP$14,0))</f>
        <v>0</v>
      </c>
      <c r="DF28" cm="1">
        <f t="array" ref="DF28">AZ28*INDEX(prod_est,$G28+$H28-1,MATCH(DF$14,$BP$14:$DP$14,0))</f>
        <v>0</v>
      </c>
      <c r="DG28" cm="1">
        <f t="array" ref="DG28">BA28*INDEX(prod_est,$G28+$H28-1,MATCH(DG$14,$BP$14:$DP$14,0))</f>
        <v>0</v>
      </c>
      <c r="DH28" cm="1">
        <f t="array" ref="DH28">BB28*INDEX(prod_est,$G28+$H28-1,MATCH(DH$14,$BP$14:$DP$14,0))</f>
        <v>0</v>
      </c>
      <c r="DI28" cm="1">
        <f t="array" ref="DI28">BC28*INDEX(prod_est,$G28+$H28-1,MATCH(DI$14,$BP$14:$DP$14,0))</f>
        <v>0</v>
      </c>
      <c r="DJ28" cm="1">
        <f t="array" ref="DJ28">BD28*INDEX(prod_est,$G28+$H28-1,MATCH(DJ$14,$BP$14:$DP$14,0))</f>
        <v>0</v>
      </c>
      <c r="DK28" cm="1">
        <f t="array" ref="DK28">BE28*INDEX(prod_est,$G28+$H28-1,MATCH(DK$14,$BP$14:$DP$14,0))</f>
        <v>0</v>
      </c>
      <c r="DL28" cm="1">
        <f t="array" ref="DL28">BF28*INDEX(prod_est,$G28+$H28-1,MATCH(DL$14,$BP$14:$DP$14,0))</f>
        <v>0</v>
      </c>
      <c r="DM28" cm="1">
        <f t="array" ref="DM28">BG28*INDEX(prod_est,$G28+$H28-1,MATCH(DM$14,$BP$14:$DP$14,0))</f>
        <v>0</v>
      </c>
      <c r="DN28" cm="1">
        <f t="array" ref="DN28">BH28*INDEX(prod_est,$G28+$H28-1,MATCH(DN$14,$BP$14:$DP$14,0))</f>
        <v>0</v>
      </c>
      <c r="DO28" cm="1">
        <f t="array" ref="DO28">BI28*INDEX(prod_est,$G28+$H28-1,MATCH(DO$14,$BP$14:$DP$14,0))</f>
        <v>0</v>
      </c>
      <c r="DP28" cm="1">
        <f t="array" ref="DP28">BJ28*INDEX(prod_est,$G28+$H28-1,MATCH(DP$14,$BP$14:$DP$14,0))</f>
        <v>0</v>
      </c>
    </row>
    <row r="29" spans="1:120" x14ac:dyDescent="0.25">
      <c r="A29" t="s">
        <v>39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33</v>
      </c>
      <c r="H29">
        <f>IFERROR(MATCH(D29,Production_est!$D$4:$D$339,0),"-")</f>
        <v>6</v>
      </c>
      <c r="I29" s="8" cm="1">
        <f t="array" ref="I29">IFERROR(INDEX(Production_est!$E$4:$E$339,H29+G29-1),"-")</f>
        <v>12198.265303046701</v>
      </c>
      <c r="J29" s="42">
        <f t="shared" si="0"/>
        <v>0</v>
      </c>
      <c r="K29" s="42">
        <f t="shared" ref="K29:AP29" si="33">J29*(1-$F$4)</f>
        <v>0</v>
      </c>
      <c r="L29" s="42">
        <f t="shared" si="33"/>
        <v>0</v>
      </c>
      <c r="M29" s="42">
        <f t="shared" si="33"/>
        <v>0</v>
      </c>
      <c r="N29" s="42">
        <f t="shared" si="33"/>
        <v>0</v>
      </c>
      <c r="O29" s="42">
        <f t="shared" si="33"/>
        <v>0</v>
      </c>
      <c r="P29" s="42">
        <f t="shared" si="33"/>
        <v>0</v>
      </c>
      <c r="Q29" s="42">
        <f t="shared" si="33"/>
        <v>0</v>
      </c>
      <c r="R29" s="42">
        <f t="shared" si="33"/>
        <v>0</v>
      </c>
      <c r="S29" s="42">
        <f t="shared" si="33"/>
        <v>0</v>
      </c>
      <c r="T29" s="42">
        <f t="shared" si="33"/>
        <v>0</v>
      </c>
      <c r="U29" s="42">
        <f t="shared" si="33"/>
        <v>0</v>
      </c>
      <c r="V29" s="42">
        <f t="shared" si="33"/>
        <v>0</v>
      </c>
      <c r="W29" s="42">
        <f t="shared" si="33"/>
        <v>0</v>
      </c>
      <c r="X29" s="42">
        <f t="shared" si="33"/>
        <v>0</v>
      </c>
      <c r="Y29" s="42">
        <f t="shared" si="33"/>
        <v>0</v>
      </c>
      <c r="Z29" s="42">
        <f t="shared" si="33"/>
        <v>0</v>
      </c>
      <c r="AA29" s="42">
        <f t="shared" si="33"/>
        <v>0</v>
      </c>
      <c r="AB29" s="42">
        <f t="shared" si="33"/>
        <v>0</v>
      </c>
      <c r="AC29" s="42">
        <f t="shared" si="33"/>
        <v>0</v>
      </c>
      <c r="AD29" s="42">
        <f t="shared" si="33"/>
        <v>0</v>
      </c>
      <c r="AE29" s="42">
        <f t="shared" si="33"/>
        <v>0</v>
      </c>
      <c r="AF29" s="42">
        <f t="shared" si="33"/>
        <v>0</v>
      </c>
      <c r="AG29" s="42">
        <f t="shared" si="33"/>
        <v>0</v>
      </c>
      <c r="AH29" s="42">
        <f t="shared" si="33"/>
        <v>0</v>
      </c>
      <c r="AI29" s="42">
        <f t="shared" si="33"/>
        <v>0</v>
      </c>
      <c r="AJ29" s="42">
        <f t="shared" si="33"/>
        <v>0</v>
      </c>
      <c r="AK29" s="42">
        <f t="shared" si="33"/>
        <v>0</v>
      </c>
      <c r="AL29" s="42">
        <f t="shared" si="33"/>
        <v>0</v>
      </c>
      <c r="AM29" s="42">
        <f t="shared" si="33"/>
        <v>0</v>
      </c>
      <c r="AN29" s="42">
        <f t="shared" si="33"/>
        <v>0</v>
      </c>
      <c r="AO29" s="42">
        <f t="shared" si="33"/>
        <v>0</v>
      </c>
      <c r="AP29" s="42">
        <f t="shared" si="33"/>
        <v>0</v>
      </c>
      <c r="AQ29" s="42">
        <f t="shared" ref="AQ29:BJ29" si="34">AP29*(1-$F$4)</f>
        <v>0</v>
      </c>
      <c r="AR29" s="42">
        <f t="shared" si="34"/>
        <v>0</v>
      </c>
      <c r="AS29" s="42">
        <f t="shared" si="34"/>
        <v>0</v>
      </c>
      <c r="AT29" s="42">
        <f t="shared" si="34"/>
        <v>0</v>
      </c>
      <c r="AU29" s="42">
        <f t="shared" si="34"/>
        <v>0</v>
      </c>
      <c r="AV29" s="42">
        <f t="shared" si="34"/>
        <v>0</v>
      </c>
      <c r="AW29" s="42">
        <f t="shared" si="34"/>
        <v>0</v>
      </c>
      <c r="AX29" s="42">
        <f t="shared" si="34"/>
        <v>0</v>
      </c>
      <c r="AY29" s="42">
        <f t="shared" si="34"/>
        <v>0</v>
      </c>
      <c r="AZ29" s="42">
        <f t="shared" si="34"/>
        <v>0</v>
      </c>
      <c r="BA29" s="42">
        <f t="shared" si="34"/>
        <v>0</v>
      </c>
      <c r="BB29" s="42">
        <f t="shared" si="34"/>
        <v>0</v>
      </c>
      <c r="BC29" s="42">
        <f t="shared" si="34"/>
        <v>0</v>
      </c>
      <c r="BD29" s="42">
        <f t="shared" si="34"/>
        <v>0</v>
      </c>
      <c r="BE29" s="42">
        <f t="shared" si="34"/>
        <v>0</v>
      </c>
      <c r="BF29" s="42">
        <f t="shared" si="34"/>
        <v>0</v>
      </c>
      <c r="BG29" s="42">
        <f t="shared" si="34"/>
        <v>0</v>
      </c>
      <c r="BH29" s="42">
        <f t="shared" si="34"/>
        <v>0</v>
      </c>
      <c r="BI29" s="42">
        <f t="shared" si="34"/>
        <v>0</v>
      </c>
      <c r="BJ29" s="42">
        <f t="shared" si="34"/>
        <v>0</v>
      </c>
      <c r="BK29" t="str">
        <f t="shared" si="3"/>
        <v>03_CDA</v>
      </c>
      <c r="BL29" t="str">
        <f t="shared" si="4"/>
        <v>d_ind_cem_7_10_refi_gas_notliq</v>
      </c>
      <c r="BO29" s="8">
        <f t="shared" si="5"/>
        <v>0</v>
      </c>
      <c r="BP29" s="8">
        <f t="shared" si="6"/>
        <v>0</v>
      </c>
      <c r="BQ29" s="8" cm="1">
        <f t="array" ref="BQ29">K29*INDEX(prod_est,$G29+$H29-1,MATCH(BQ$14,$BP$14:$DP$14,0))</f>
        <v>0</v>
      </c>
      <c r="BR29" s="8" cm="1">
        <f t="array" ref="BR29">L29*INDEX(prod_est,$G29+$H29-1,MATCH(BR$14,$BP$14:$DP$14,0))</f>
        <v>0</v>
      </c>
      <c r="BS29" s="8" cm="1">
        <f t="array" ref="BS29">M29*INDEX(prod_est,$G29+$H29-1,MATCH(BS$14,$BP$14:$DP$14,0))</f>
        <v>0</v>
      </c>
      <c r="BT29" s="8" cm="1">
        <f t="array" ref="BT29">N29*INDEX(prod_est,$G29+$H29-1,MATCH(BT$14,$BP$14:$DP$14,0))</f>
        <v>0</v>
      </c>
      <c r="BU29" s="8" cm="1">
        <f t="array" ref="BU29">O29*INDEX(prod_est,$G29+$H29-1,MATCH(BU$14,$BP$14:$DP$14,0))</f>
        <v>0</v>
      </c>
      <c r="BV29" s="8" cm="1">
        <f t="array" ref="BV29">P29*INDEX(prod_est,$G29+$H29-1,MATCH(BV$14,$BP$14:$DP$14,0))</f>
        <v>0</v>
      </c>
      <c r="BW29" s="8" cm="1">
        <f t="array" ref="BW29">Q29*INDEX(prod_est,$G29+$H29-1,MATCH(BW$14,$BP$14:$DP$14,0))</f>
        <v>0</v>
      </c>
      <c r="BX29" s="8" cm="1">
        <f t="array" ref="BX29">R29*INDEX(prod_est,$G29+$H29-1,MATCH(BX$14,$BP$14:$DP$14,0))</f>
        <v>0</v>
      </c>
      <c r="BY29" s="8" cm="1">
        <f t="array" ref="BY29">S29*INDEX(prod_est,$G29+$H29-1,MATCH(BY$14,$BP$14:$DP$14,0))</f>
        <v>0</v>
      </c>
      <c r="BZ29" s="8" cm="1">
        <f t="array" ref="BZ29">T29*INDEX(prod_est,$G29+$H29-1,MATCH(BZ$14,$BP$14:$DP$14,0))</f>
        <v>0</v>
      </c>
      <c r="CA29" s="8" cm="1">
        <f t="array" ref="CA29">U29*INDEX(prod_est,$G29+$H29-1,MATCH(CA$14,$BP$14:$DP$14,0))</f>
        <v>0</v>
      </c>
      <c r="CB29" s="8" cm="1">
        <f t="array" ref="CB29">V29*INDEX(prod_est,$G29+$H29-1,MATCH(CB$14,$BP$14:$DP$14,0))</f>
        <v>0</v>
      </c>
      <c r="CC29" s="8" cm="1">
        <f t="array" ref="CC29">W29*INDEX(prod_est,$G29+$H29-1,MATCH(CC$14,$BP$14:$DP$14,0))</f>
        <v>0</v>
      </c>
      <c r="CD29" s="8" cm="1">
        <f t="array" ref="CD29">X29*INDEX(prod_est,$G29+$H29-1,MATCH(CD$14,$BP$14:$DP$14,0))</f>
        <v>0</v>
      </c>
      <c r="CE29" s="8" cm="1">
        <f t="array" ref="CE29">Y29*INDEX(prod_est,$G29+$H29-1,MATCH(CE$14,$BP$14:$DP$14,0))</f>
        <v>0</v>
      </c>
      <c r="CF29" s="8" cm="1">
        <f t="array" ref="CF29">Z29*INDEX(prod_est,$G29+$H29-1,MATCH(CF$14,$BP$14:$DP$14,0))</f>
        <v>0</v>
      </c>
      <c r="CG29" s="8" cm="1">
        <f t="array" ref="CG29">AA29*INDEX(prod_est,$G29+$H29-1,MATCH(CG$14,$BP$14:$DP$14,0))</f>
        <v>0</v>
      </c>
      <c r="CH29" s="8" cm="1">
        <f t="array" ref="CH29">AB29*INDEX(prod_est,$G29+$H29-1,MATCH(CH$14,$BP$14:$DP$14,0))</f>
        <v>0</v>
      </c>
      <c r="CI29" s="8" cm="1">
        <f t="array" ref="CI29">AC29*INDEX(prod_est,$G29+$H29-1,MATCH(CI$14,$BP$14:$DP$14,0))</f>
        <v>0</v>
      </c>
      <c r="CJ29" s="8" cm="1">
        <f t="array" ref="CJ29">AD29*INDEX(prod_est,$G29+$H29-1,MATCH(CJ$14,$BP$14:$DP$14,0))</f>
        <v>0</v>
      </c>
      <c r="CK29" s="8" cm="1">
        <f t="array" ref="CK29">AE29*INDEX(prod_est,$G29+$H29-1,MATCH(CK$14,$BP$14:$DP$14,0))</f>
        <v>0</v>
      </c>
      <c r="CL29" s="8" cm="1">
        <f t="array" ref="CL29">AF29*INDEX(prod_est,$G29+$H29-1,MATCH(CL$14,$BP$14:$DP$14,0))</f>
        <v>0</v>
      </c>
      <c r="CM29" s="8" cm="1">
        <f t="array" ref="CM29">AG29*INDEX(prod_est,$G29+$H29-1,MATCH(CM$14,$BP$14:$DP$14,0))</f>
        <v>0</v>
      </c>
      <c r="CN29" s="8" cm="1">
        <f t="array" ref="CN29">AH29*INDEX(prod_est,$G29+$H29-1,MATCH(CN$14,$BP$14:$DP$14,0))</f>
        <v>0</v>
      </c>
      <c r="CO29" s="8" cm="1">
        <f t="array" ref="CO29">AI29*INDEX(prod_est,$G29+$H29-1,MATCH(CO$14,$BP$14:$DP$14,0))</f>
        <v>0</v>
      </c>
      <c r="CP29" s="8" cm="1">
        <f t="array" ref="CP29">AJ29*INDEX(prod_est,$G29+$H29-1,MATCH(CP$14,$BP$14:$DP$14,0))</f>
        <v>0</v>
      </c>
      <c r="CQ29" s="8" cm="1">
        <f t="array" ref="CQ29">AK29*INDEX(prod_est,$G29+$H29-1,MATCH(CQ$14,$BP$14:$DP$14,0))</f>
        <v>0</v>
      </c>
      <c r="CR29" s="8" cm="1">
        <f t="array" ref="CR29">AL29*INDEX(prod_est,$G29+$H29-1,MATCH(CR$14,$BP$14:$DP$14,0))</f>
        <v>0</v>
      </c>
      <c r="CS29" s="8" cm="1">
        <f t="array" ref="CS29">AM29*INDEX(prod_est,$G29+$H29-1,MATCH(CS$14,$BP$14:$DP$14,0))</f>
        <v>0</v>
      </c>
      <c r="CT29" s="8" cm="1">
        <f t="array" ref="CT29">AN29*INDEX(prod_est,$G29+$H29-1,MATCH(CT$14,$BP$14:$DP$14,0))</f>
        <v>0</v>
      </c>
      <c r="CU29" s="8" cm="1">
        <f t="array" ref="CU29">AO29*INDEX(prod_est,$G29+$H29-1,MATCH(CU$14,$BP$14:$DP$14,0))</f>
        <v>0</v>
      </c>
      <c r="CV29" s="8" cm="1">
        <f t="array" ref="CV29">AP29*INDEX(prod_est,$G29+$H29-1,MATCH(CV$14,$BP$14:$DP$14,0))</f>
        <v>0</v>
      </c>
      <c r="CW29" cm="1">
        <f t="array" ref="CW29">AQ29*INDEX(prod_est,$G29+$H29-1,MATCH(CW$14,$BP$14:$DP$14,0))</f>
        <v>0</v>
      </c>
      <c r="CX29" cm="1">
        <f t="array" ref="CX29">AR29*INDEX(prod_est,$G29+$H29-1,MATCH(CX$14,$BP$14:$DP$14,0))</f>
        <v>0</v>
      </c>
      <c r="CY29" cm="1">
        <f t="array" ref="CY29">AS29*INDEX(prod_est,$G29+$H29-1,MATCH(CY$14,$BP$14:$DP$14,0))</f>
        <v>0</v>
      </c>
      <c r="CZ29" cm="1">
        <f t="array" ref="CZ29">AT29*INDEX(prod_est,$G29+$H29-1,MATCH(CZ$14,$BP$14:$DP$14,0))</f>
        <v>0</v>
      </c>
      <c r="DA29" cm="1">
        <f t="array" ref="DA29">AU29*INDEX(prod_est,$G29+$H29-1,MATCH(DA$14,$BP$14:$DP$14,0))</f>
        <v>0</v>
      </c>
      <c r="DB29" cm="1">
        <f t="array" ref="DB29">AV29*INDEX(prod_est,$G29+$H29-1,MATCH(DB$14,$BP$14:$DP$14,0))</f>
        <v>0</v>
      </c>
      <c r="DC29" cm="1">
        <f t="array" ref="DC29">AW29*INDEX(prod_est,$G29+$H29-1,MATCH(DC$14,$BP$14:$DP$14,0))</f>
        <v>0</v>
      </c>
      <c r="DD29" cm="1">
        <f t="array" ref="DD29">AX29*INDEX(prod_est,$G29+$H29-1,MATCH(DD$14,$BP$14:$DP$14,0))</f>
        <v>0</v>
      </c>
      <c r="DE29" cm="1">
        <f t="array" ref="DE29">AY29*INDEX(prod_est,$G29+$H29-1,MATCH(DE$14,$BP$14:$DP$14,0))</f>
        <v>0</v>
      </c>
      <c r="DF29" cm="1">
        <f t="array" ref="DF29">AZ29*INDEX(prod_est,$G29+$H29-1,MATCH(DF$14,$BP$14:$DP$14,0))</f>
        <v>0</v>
      </c>
      <c r="DG29" cm="1">
        <f t="array" ref="DG29">BA29*INDEX(prod_est,$G29+$H29-1,MATCH(DG$14,$BP$14:$DP$14,0))</f>
        <v>0</v>
      </c>
      <c r="DH29" cm="1">
        <f t="array" ref="DH29">BB29*INDEX(prod_est,$G29+$H29-1,MATCH(DH$14,$BP$14:$DP$14,0))</f>
        <v>0</v>
      </c>
      <c r="DI29" cm="1">
        <f t="array" ref="DI29">BC29*INDEX(prod_est,$G29+$H29-1,MATCH(DI$14,$BP$14:$DP$14,0))</f>
        <v>0</v>
      </c>
      <c r="DJ29" cm="1">
        <f t="array" ref="DJ29">BD29*INDEX(prod_est,$G29+$H29-1,MATCH(DJ$14,$BP$14:$DP$14,0))</f>
        <v>0</v>
      </c>
      <c r="DK29" cm="1">
        <f t="array" ref="DK29">BE29*INDEX(prod_est,$G29+$H29-1,MATCH(DK$14,$BP$14:$DP$14,0))</f>
        <v>0</v>
      </c>
      <c r="DL29" cm="1">
        <f t="array" ref="DL29">BF29*INDEX(prod_est,$G29+$H29-1,MATCH(DL$14,$BP$14:$DP$14,0))</f>
        <v>0</v>
      </c>
      <c r="DM29" cm="1">
        <f t="array" ref="DM29">BG29*INDEX(prod_est,$G29+$H29-1,MATCH(DM$14,$BP$14:$DP$14,0))</f>
        <v>0</v>
      </c>
      <c r="DN29" cm="1">
        <f t="array" ref="DN29">BH29*INDEX(prod_est,$G29+$H29-1,MATCH(DN$14,$BP$14:$DP$14,0))</f>
        <v>0</v>
      </c>
      <c r="DO29" cm="1">
        <f t="array" ref="DO29">BI29*INDEX(prod_est,$G29+$H29-1,MATCH(DO$14,$BP$14:$DP$14,0))</f>
        <v>0</v>
      </c>
      <c r="DP29" cm="1">
        <f t="array" ref="DP29">BJ29*INDEX(prod_est,$G29+$H29-1,MATCH(DP$14,$BP$14:$DP$14,0))</f>
        <v>0</v>
      </c>
    </row>
    <row r="30" spans="1:120" x14ac:dyDescent="0.25">
      <c r="A30" t="s">
        <v>39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33</v>
      </c>
      <c r="H30">
        <f>IFERROR(MATCH(D30,Production_est!$D$4:$D$339,0),"-")</f>
        <v>6</v>
      </c>
      <c r="I30" s="8" cm="1">
        <f t="array" ref="I30">IFERROR(INDEX(Production_est!$E$4:$E$339,H30+G30-1),"-")</f>
        <v>12198.265303046701</v>
      </c>
      <c r="J30" s="42">
        <f t="shared" si="0"/>
        <v>0</v>
      </c>
      <c r="K30" s="42">
        <f t="shared" ref="K30:AP30" si="35">J30*(1-$F$4)</f>
        <v>0</v>
      </c>
      <c r="L30" s="42">
        <f t="shared" si="35"/>
        <v>0</v>
      </c>
      <c r="M30" s="42">
        <f t="shared" si="35"/>
        <v>0</v>
      </c>
      <c r="N30" s="42">
        <f t="shared" si="35"/>
        <v>0</v>
      </c>
      <c r="O30" s="42">
        <f t="shared" si="35"/>
        <v>0</v>
      </c>
      <c r="P30" s="42">
        <f t="shared" si="35"/>
        <v>0</v>
      </c>
      <c r="Q30" s="42">
        <f t="shared" si="35"/>
        <v>0</v>
      </c>
      <c r="R30" s="42">
        <f t="shared" si="35"/>
        <v>0</v>
      </c>
      <c r="S30" s="42">
        <f t="shared" si="35"/>
        <v>0</v>
      </c>
      <c r="T30" s="42">
        <f t="shared" si="35"/>
        <v>0</v>
      </c>
      <c r="U30" s="42">
        <f t="shared" si="35"/>
        <v>0</v>
      </c>
      <c r="V30" s="42">
        <f t="shared" si="35"/>
        <v>0</v>
      </c>
      <c r="W30" s="42">
        <f t="shared" si="35"/>
        <v>0</v>
      </c>
      <c r="X30" s="42">
        <f t="shared" si="35"/>
        <v>0</v>
      </c>
      <c r="Y30" s="42">
        <f t="shared" si="35"/>
        <v>0</v>
      </c>
      <c r="Z30" s="42">
        <f t="shared" si="35"/>
        <v>0</v>
      </c>
      <c r="AA30" s="42">
        <f t="shared" si="35"/>
        <v>0</v>
      </c>
      <c r="AB30" s="42">
        <f t="shared" si="35"/>
        <v>0</v>
      </c>
      <c r="AC30" s="42">
        <f t="shared" si="35"/>
        <v>0</v>
      </c>
      <c r="AD30" s="42">
        <f t="shared" si="35"/>
        <v>0</v>
      </c>
      <c r="AE30" s="42">
        <f t="shared" si="35"/>
        <v>0</v>
      </c>
      <c r="AF30" s="42">
        <f t="shared" si="35"/>
        <v>0</v>
      </c>
      <c r="AG30" s="42">
        <f t="shared" si="35"/>
        <v>0</v>
      </c>
      <c r="AH30" s="42">
        <f t="shared" si="35"/>
        <v>0</v>
      </c>
      <c r="AI30" s="42">
        <f t="shared" si="35"/>
        <v>0</v>
      </c>
      <c r="AJ30" s="42">
        <f t="shared" si="35"/>
        <v>0</v>
      </c>
      <c r="AK30" s="42">
        <f t="shared" si="35"/>
        <v>0</v>
      </c>
      <c r="AL30" s="42">
        <f t="shared" si="35"/>
        <v>0</v>
      </c>
      <c r="AM30" s="42">
        <f t="shared" si="35"/>
        <v>0</v>
      </c>
      <c r="AN30" s="42">
        <f t="shared" si="35"/>
        <v>0</v>
      </c>
      <c r="AO30" s="42">
        <f t="shared" si="35"/>
        <v>0</v>
      </c>
      <c r="AP30" s="42">
        <f t="shared" si="35"/>
        <v>0</v>
      </c>
      <c r="AQ30" s="42">
        <f t="shared" ref="AQ30:BJ30" si="36">AP30*(1-$F$4)</f>
        <v>0</v>
      </c>
      <c r="AR30" s="42">
        <f t="shared" si="36"/>
        <v>0</v>
      </c>
      <c r="AS30" s="42">
        <f t="shared" si="36"/>
        <v>0</v>
      </c>
      <c r="AT30" s="42">
        <f t="shared" si="36"/>
        <v>0</v>
      </c>
      <c r="AU30" s="42">
        <f t="shared" si="36"/>
        <v>0</v>
      </c>
      <c r="AV30" s="42">
        <f t="shared" si="36"/>
        <v>0</v>
      </c>
      <c r="AW30" s="42">
        <f t="shared" si="36"/>
        <v>0</v>
      </c>
      <c r="AX30" s="42">
        <f t="shared" si="36"/>
        <v>0</v>
      </c>
      <c r="AY30" s="42">
        <f t="shared" si="36"/>
        <v>0</v>
      </c>
      <c r="AZ30" s="42">
        <f t="shared" si="36"/>
        <v>0</v>
      </c>
      <c r="BA30" s="42">
        <f t="shared" si="36"/>
        <v>0</v>
      </c>
      <c r="BB30" s="42">
        <f t="shared" si="36"/>
        <v>0</v>
      </c>
      <c r="BC30" s="42">
        <f t="shared" si="36"/>
        <v>0</v>
      </c>
      <c r="BD30" s="42">
        <f t="shared" si="36"/>
        <v>0</v>
      </c>
      <c r="BE30" s="42">
        <f t="shared" si="36"/>
        <v>0</v>
      </c>
      <c r="BF30" s="42">
        <f t="shared" si="36"/>
        <v>0</v>
      </c>
      <c r="BG30" s="42">
        <f t="shared" si="36"/>
        <v>0</v>
      </c>
      <c r="BH30" s="42">
        <f t="shared" si="36"/>
        <v>0</v>
      </c>
      <c r="BI30" s="42">
        <f t="shared" si="36"/>
        <v>0</v>
      </c>
      <c r="BJ30" s="42">
        <f t="shared" si="36"/>
        <v>0</v>
      </c>
      <c r="BK30" t="str">
        <f t="shared" si="3"/>
        <v>03_CDA</v>
      </c>
      <c r="BL30" t="str">
        <f t="shared" si="4"/>
        <v>d_ind_cem_7_11_ethane</v>
      </c>
      <c r="BO30" s="8">
        <f t="shared" si="5"/>
        <v>0</v>
      </c>
      <c r="BP30" s="8">
        <f t="shared" si="6"/>
        <v>0</v>
      </c>
      <c r="BQ30" s="8" cm="1">
        <f t="array" ref="BQ30">K30*INDEX(prod_est,$G30+$H30-1,MATCH(BQ$14,$BP$14:$DP$14,0))</f>
        <v>0</v>
      </c>
      <c r="BR30" s="8" cm="1">
        <f t="array" ref="BR30">L30*INDEX(prod_est,$G30+$H30-1,MATCH(BR$14,$BP$14:$DP$14,0))</f>
        <v>0</v>
      </c>
      <c r="BS30" s="8" cm="1">
        <f t="array" ref="BS30">M30*INDEX(prod_est,$G30+$H30-1,MATCH(BS$14,$BP$14:$DP$14,0))</f>
        <v>0</v>
      </c>
      <c r="BT30" s="8" cm="1">
        <f t="array" ref="BT30">N30*INDEX(prod_est,$G30+$H30-1,MATCH(BT$14,$BP$14:$DP$14,0))</f>
        <v>0</v>
      </c>
      <c r="BU30" s="8" cm="1">
        <f t="array" ref="BU30">O30*INDEX(prod_est,$G30+$H30-1,MATCH(BU$14,$BP$14:$DP$14,0))</f>
        <v>0</v>
      </c>
      <c r="BV30" s="8" cm="1">
        <f t="array" ref="BV30">P30*INDEX(prod_est,$G30+$H30-1,MATCH(BV$14,$BP$14:$DP$14,0))</f>
        <v>0</v>
      </c>
      <c r="BW30" s="8" cm="1">
        <f t="array" ref="BW30">Q30*INDEX(prod_est,$G30+$H30-1,MATCH(BW$14,$BP$14:$DP$14,0))</f>
        <v>0</v>
      </c>
      <c r="BX30" s="8" cm="1">
        <f t="array" ref="BX30">R30*INDEX(prod_est,$G30+$H30-1,MATCH(BX$14,$BP$14:$DP$14,0))</f>
        <v>0</v>
      </c>
      <c r="BY30" s="8" cm="1">
        <f t="array" ref="BY30">S30*INDEX(prod_est,$G30+$H30-1,MATCH(BY$14,$BP$14:$DP$14,0))</f>
        <v>0</v>
      </c>
      <c r="BZ30" s="8" cm="1">
        <f t="array" ref="BZ30">T30*INDEX(prod_est,$G30+$H30-1,MATCH(BZ$14,$BP$14:$DP$14,0))</f>
        <v>0</v>
      </c>
      <c r="CA30" s="8" cm="1">
        <f t="array" ref="CA30">U30*INDEX(prod_est,$G30+$H30-1,MATCH(CA$14,$BP$14:$DP$14,0))</f>
        <v>0</v>
      </c>
      <c r="CB30" s="8" cm="1">
        <f t="array" ref="CB30">V30*INDEX(prod_est,$G30+$H30-1,MATCH(CB$14,$BP$14:$DP$14,0))</f>
        <v>0</v>
      </c>
      <c r="CC30" s="8" cm="1">
        <f t="array" ref="CC30">W30*INDEX(prod_est,$G30+$H30-1,MATCH(CC$14,$BP$14:$DP$14,0))</f>
        <v>0</v>
      </c>
      <c r="CD30" s="8" cm="1">
        <f t="array" ref="CD30">X30*INDEX(prod_est,$G30+$H30-1,MATCH(CD$14,$BP$14:$DP$14,0))</f>
        <v>0</v>
      </c>
      <c r="CE30" s="8" cm="1">
        <f t="array" ref="CE30">Y30*INDEX(prod_est,$G30+$H30-1,MATCH(CE$14,$BP$14:$DP$14,0))</f>
        <v>0</v>
      </c>
      <c r="CF30" s="8" cm="1">
        <f t="array" ref="CF30">Z30*INDEX(prod_est,$G30+$H30-1,MATCH(CF$14,$BP$14:$DP$14,0))</f>
        <v>0</v>
      </c>
      <c r="CG30" s="8" cm="1">
        <f t="array" ref="CG30">AA30*INDEX(prod_est,$G30+$H30-1,MATCH(CG$14,$BP$14:$DP$14,0))</f>
        <v>0</v>
      </c>
      <c r="CH30" s="8" cm="1">
        <f t="array" ref="CH30">AB30*INDEX(prod_est,$G30+$H30-1,MATCH(CH$14,$BP$14:$DP$14,0))</f>
        <v>0</v>
      </c>
      <c r="CI30" s="8" cm="1">
        <f t="array" ref="CI30">AC30*INDEX(prod_est,$G30+$H30-1,MATCH(CI$14,$BP$14:$DP$14,0))</f>
        <v>0</v>
      </c>
      <c r="CJ30" s="8" cm="1">
        <f t="array" ref="CJ30">AD30*INDEX(prod_est,$G30+$H30-1,MATCH(CJ$14,$BP$14:$DP$14,0))</f>
        <v>0</v>
      </c>
      <c r="CK30" s="8" cm="1">
        <f t="array" ref="CK30">AE30*INDEX(prod_est,$G30+$H30-1,MATCH(CK$14,$BP$14:$DP$14,0))</f>
        <v>0</v>
      </c>
      <c r="CL30" s="8" cm="1">
        <f t="array" ref="CL30">AF30*INDEX(prod_est,$G30+$H30-1,MATCH(CL$14,$BP$14:$DP$14,0))</f>
        <v>0</v>
      </c>
      <c r="CM30" s="8" cm="1">
        <f t="array" ref="CM30">AG30*INDEX(prod_est,$G30+$H30-1,MATCH(CM$14,$BP$14:$DP$14,0))</f>
        <v>0</v>
      </c>
      <c r="CN30" s="8" cm="1">
        <f t="array" ref="CN30">AH30*INDEX(prod_est,$G30+$H30-1,MATCH(CN$14,$BP$14:$DP$14,0))</f>
        <v>0</v>
      </c>
      <c r="CO30" s="8" cm="1">
        <f t="array" ref="CO30">AI30*INDEX(prod_est,$G30+$H30-1,MATCH(CO$14,$BP$14:$DP$14,0))</f>
        <v>0</v>
      </c>
      <c r="CP30" s="8" cm="1">
        <f t="array" ref="CP30">AJ30*INDEX(prod_est,$G30+$H30-1,MATCH(CP$14,$BP$14:$DP$14,0))</f>
        <v>0</v>
      </c>
      <c r="CQ30" s="8" cm="1">
        <f t="array" ref="CQ30">AK30*INDEX(prod_est,$G30+$H30-1,MATCH(CQ$14,$BP$14:$DP$14,0))</f>
        <v>0</v>
      </c>
      <c r="CR30" s="8" cm="1">
        <f t="array" ref="CR30">AL30*INDEX(prod_est,$G30+$H30-1,MATCH(CR$14,$BP$14:$DP$14,0))</f>
        <v>0</v>
      </c>
      <c r="CS30" s="8" cm="1">
        <f t="array" ref="CS30">AM30*INDEX(prod_est,$G30+$H30-1,MATCH(CS$14,$BP$14:$DP$14,0))</f>
        <v>0</v>
      </c>
      <c r="CT30" s="8" cm="1">
        <f t="array" ref="CT30">AN30*INDEX(prod_est,$G30+$H30-1,MATCH(CT$14,$BP$14:$DP$14,0))</f>
        <v>0</v>
      </c>
      <c r="CU30" s="8" cm="1">
        <f t="array" ref="CU30">AO30*INDEX(prod_est,$G30+$H30-1,MATCH(CU$14,$BP$14:$DP$14,0))</f>
        <v>0</v>
      </c>
      <c r="CV30" s="8" cm="1">
        <f t="array" ref="CV30">AP30*INDEX(prod_est,$G30+$H30-1,MATCH(CV$14,$BP$14:$DP$14,0))</f>
        <v>0</v>
      </c>
      <c r="CW30" cm="1">
        <f t="array" ref="CW30">AQ30*INDEX(prod_est,$G30+$H30-1,MATCH(CW$14,$BP$14:$DP$14,0))</f>
        <v>0</v>
      </c>
      <c r="CX30" cm="1">
        <f t="array" ref="CX30">AR30*INDEX(prod_est,$G30+$H30-1,MATCH(CX$14,$BP$14:$DP$14,0))</f>
        <v>0</v>
      </c>
      <c r="CY30" cm="1">
        <f t="array" ref="CY30">AS30*INDEX(prod_est,$G30+$H30-1,MATCH(CY$14,$BP$14:$DP$14,0))</f>
        <v>0</v>
      </c>
      <c r="CZ30" cm="1">
        <f t="array" ref="CZ30">AT30*INDEX(prod_est,$G30+$H30-1,MATCH(CZ$14,$BP$14:$DP$14,0))</f>
        <v>0</v>
      </c>
      <c r="DA30" cm="1">
        <f t="array" ref="DA30">AU30*INDEX(prod_est,$G30+$H30-1,MATCH(DA$14,$BP$14:$DP$14,0))</f>
        <v>0</v>
      </c>
      <c r="DB30" cm="1">
        <f t="array" ref="DB30">AV30*INDEX(prod_est,$G30+$H30-1,MATCH(DB$14,$BP$14:$DP$14,0))</f>
        <v>0</v>
      </c>
      <c r="DC30" cm="1">
        <f t="array" ref="DC30">AW30*INDEX(prod_est,$G30+$H30-1,MATCH(DC$14,$BP$14:$DP$14,0))</f>
        <v>0</v>
      </c>
      <c r="DD30" cm="1">
        <f t="array" ref="DD30">AX30*INDEX(prod_est,$G30+$H30-1,MATCH(DD$14,$BP$14:$DP$14,0))</f>
        <v>0</v>
      </c>
      <c r="DE30" cm="1">
        <f t="array" ref="DE30">AY30*INDEX(prod_est,$G30+$H30-1,MATCH(DE$14,$BP$14:$DP$14,0))</f>
        <v>0</v>
      </c>
      <c r="DF30" cm="1">
        <f t="array" ref="DF30">AZ30*INDEX(prod_est,$G30+$H30-1,MATCH(DF$14,$BP$14:$DP$14,0))</f>
        <v>0</v>
      </c>
      <c r="DG30" cm="1">
        <f t="array" ref="DG30">BA30*INDEX(prod_est,$G30+$H30-1,MATCH(DG$14,$BP$14:$DP$14,0))</f>
        <v>0</v>
      </c>
      <c r="DH30" cm="1">
        <f t="array" ref="DH30">BB30*INDEX(prod_est,$G30+$H30-1,MATCH(DH$14,$BP$14:$DP$14,0))</f>
        <v>0</v>
      </c>
      <c r="DI30" cm="1">
        <f t="array" ref="DI30">BC30*INDEX(prod_est,$G30+$H30-1,MATCH(DI$14,$BP$14:$DP$14,0))</f>
        <v>0</v>
      </c>
      <c r="DJ30" cm="1">
        <f t="array" ref="DJ30">BD30*INDEX(prod_est,$G30+$H30-1,MATCH(DJ$14,$BP$14:$DP$14,0))</f>
        <v>0</v>
      </c>
      <c r="DK30" cm="1">
        <f t="array" ref="DK30">BE30*INDEX(prod_est,$G30+$H30-1,MATCH(DK$14,$BP$14:$DP$14,0))</f>
        <v>0</v>
      </c>
      <c r="DL30" cm="1">
        <f t="array" ref="DL30">BF30*INDEX(prod_est,$G30+$H30-1,MATCH(DL$14,$BP$14:$DP$14,0))</f>
        <v>0</v>
      </c>
      <c r="DM30" cm="1">
        <f t="array" ref="DM30">BG30*INDEX(prod_est,$G30+$H30-1,MATCH(DM$14,$BP$14:$DP$14,0))</f>
        <v>0</v>
      </c>
      <c r="DN30" cm="1">
        <f t="array" ref="DN30">BH30*INDEX(prod_est,$G30+$H30-1,MATCH(DN$14,$BP$14:$DP$14,0))</f>
        <v>0</v>
      </c>
      <c r="DO30" cm="1">
        <f t="array" ref="DO30">BI30*INDEX(prod_est,$G30+$H30-1,MATCH(DO$14,$BP$14:$DP$14,0))</f>
        <v>0</v>
      </c>
      <c r="DP30" cm="1">
        <f t="array" ref="DP30">BJ30*INDEX(prod_est,$G30+$H30-1,MATCH(DP$14,$BP$14:$DP$14,0))</f>
        <v>0</v>
      </c>
    </row>
    <row r="31" spans="1:120" x14ac:dyDescent="0.25">
      <c r="A31" t="s">
        <v>39</v>
      </c>
      <c r="B31" t="s">
        <v>21</v>
      </c>
      <c r="C31" t="s">
        <v>149</v>
      </c>
      <c r="D31" t="s">
        <v>37</v>
      </c>
      <c r="E31" s="8">
        <v>20.320005779999999</v>
      </c>
      <c r="F31" s="8">
        <v>17.343986472000001</v>
      </c>
      <c r="G31">
        <f>MATCH(A31,Production_est!$A$4:$A$339,0)</f>
        <v>33</v>
      </c>
      <c r="H31">
        <f>IFERROR(MATCH(D31,Production_est!$D$4:$D$339,0),"-")</f>
        <v>6</v>
      </c>
      <c r="I31" s="8" cm="1">
        <f t="array" ref="I31">IFERROR(INDEX(Production_est!$E$4:$E$339,H31+G31-1),"-")</f>
        <v>12198.265303046701</v>
      </c>
      <c r="J31" s="42">
        <f t="shared" si="0"/>
        <v>1.4218404044440711E-3</v>
      </c>
      <c r="K31" s="42">
        <f t="shared" ref="K31:AP31" si="37">J31*(1-$F$4)</f>
        <v>1.4156597055970581E-3</v>
      </c>
      <c r="L31" s="42">
        <f t="shared" si="37"/>
        <v>1.4095058740680071E-3</v>
      </c>
      <c r="M31" s="42">
        <f t="shared" si="37"/>
        <v>1.403378793065469E-3</v>
      </c>
      <c r="N31" s="42">
        <f t="shared" si="37"/>
        <v>1.3972783463056841E-3</v>
      </c>
      <c r="O31" s="42">
        <f t="shared" si="37"/>
        <v>1.391204418010374E-3</v>
      </c>
      <c r="P31" s="42">
        <f t="shared" si="37"/>
        <v>1.3851568929045459E-3</v>
      </c>
      <c r="Q31" s="42">
        <f t="shared" si="37"/>
        <v>1.3791356562143039E-3</v>
      </c>
      <c r="R31" s="42">
        <f t="shared" si="37"/>
        <v>1.3731405936646705E-3</v>
      </c>
      <c r="S31" s="42">
        <f t="shared" si="37"/>
        <v>1.3671715914774184E-3</v>
      </c>
      <c r="T31" s="42">
        <f t="shared" si="37"/>
        <v>1.361228536368911E-3</v>
      </c>
      <c r="U31" s="42">
        <f t="shared" si="37"/>
        <v>1.3553113155479525E-3</v>
      </c>
      <c r="V31" s="42">
        <f t="shared" si="37"/>
        <v>1.3494198167136467E-3</v>
      </c>
      <c r="W31" s="42">
        <f t="shared" si="37"/>
        <v>1.3435539280532668E-3</v>
      </c>
      <c r="X31" s="42">
        <f t="shared" si="37"/>
        <v>1.3377135382401319E-3</v>
      </c>
      <c r="Y31" s="42">
        <f t="shared" si="37"/>
        <v>1.3318985364314956E-3</v>
      </c>
      <c r="Z31" s="42">
        <f t="shared" si="37"/>
        <v>1.3261088122664413E-3</v>
      </c>
      <c r="AA31" s="42">
        <f t="shared" si="37"/>
        <v>1.320344255863788E-3</v>
      </c>
      <c r="AB31" s="42">
        <f t="shared" si="37"/>
        <v>1.3146047578200056E-3</v>
      </c>
      <c r="AC31" s="42">
        <f t="shared" si="37"/>
        <v>1.3088902092071373E-3</v>
      </c>
      <c r="AD31" s="42">
        <f t="shared" si="37"/>
        <v>1.3032005015707333E-3</v>
      </c>
      <c r="AE31" s="42">
        <f t="shared" si="37"/>
        <v>1.297535526927792E-3</v>
      </c>
      <c r="AF31" s="42">
        <f t="shared" si="37"/>
        <v>1.2918951777647109E-3</v>
      </c>
      <c r="AG31" s="42">
        <f t="shared" si="37"/>
        <v>1.2862793470352458E-3</v>
      </c>
      <c r="AH31" s="42">
        <f t="shared" si="37"/>
        <v>1.2806879281584795E-3</v>
      </c>
      <c r="AI31" s="42">
        <f t="shared" si="37"/>
        <v>1.2751208150167993E-3</v>
      </c>
      <c r="AJ31" s="42">
        <f t="shared" si="37"/>
        <v>1.2695779019538821E-3</v>
      </c>
      <c r="AK31" s="42">
        <f t="shared" si="37"/>
        <v>1.2640590837726898E-3</v>
      </c>
      <c r="AL31" s="42">
        <f t="shared" si="37"/>
        <v>1.2585642557334732E-3</v>
      </c>
      <c r="AM31" s="42">
        <f t="shared" si="37"/>
        <v>1.2530933135517835E-3</v>
      </c>
      <c r="AN31" s="42">
        <f t="shared" si="37"/>
        <v>1.2476461533964935E-3</v>
      </c>
      <c r="AO31" s="42">
        <f t="shared" si="37"/>
        <v>1.2422226718878265E-3</v>
      </c>
      <c r="AP31" s="42">
        <f t="shared" si="37"/>
        <v>1.2368227660953951E-3</v>
      </c>
      <c r="AQ31" s="42">
        <f t="shared" ref="AQ31:BJ31" si="38">AP31*(1-$F$4)</f>
        <v>1.231446333536247E-3</v>
      </c>
      <c r="AR31" s="42">
        <f t="shared" si="38"/>
        <v>1.2260932721729206E-3</v>
      </c>
      <c r="AS31" s="42">
        <f t="shared" si="38"/>
        <v>1.220763480411508E-3</v>
      </c>
      <c r="AT31" s="42">
        <f t="shared" si="38"/>
        <v>1.2154568570997271E-3</v>
      </c>
      <c r="AU31" s="42">
        <f t="shared" si="38"/>
        <v>1.2101733015250017E-3</v>
      </c>
      <c r="AV31" s="42">
        <f t="shared" si="38"/>
        <v>1.2049127134125504E-3</v>
      </c>
      <c r="AW31" s="42">
        <f t="shared" si="38"/>
        <v>1.1996749929234832E-3</v>
      </c>
      <c r="AX31" s="42">
        <f t="shared" si="38"/>
        <v>1.1944600406529071E-3</v>
      </c>
      <c r="AY31" s="42">
        <f t="shared" si="38"/>
        <v>1.189267757628039E-3</v>
      </c>
      <c r="AZ31" s="42">
        <f t="shared" si="38"/>
        <v>1.1840980453063279E-3</v>
      </c>
      <c r="BA31" s="42">
        <f t="shared" si="38"/>
        <v>1.178950805573584E-3</v>
      </c>
      <c r="BB31" s="42">
        <f t="shared" si="38"/>
        <v>1.1738259407421173E-3</v>
      </c>
      <c r="BC31" s="42">
        <f t="shared" si="38"/>
        <v>1.1687233535488835E-3</v>
      </c>
      <c r="BD31" s="42">
        <f t="shared" si="38"/>
        <v>1.1636429471536375E-3</v>
      </c>
      <c r="BE31" s="42">
        <f t="shared" si="38"/>
        <v>1.1585846251370962E-3</v>
      </c>
      <c r="BF31" s="42">
        <f t="shared" si="38"/>
        <v>1.1535482914991084E-3</v>
      </c>
      <c r="BG31" s="42">
        <f t="shared" si="38"/>
        <v>1.1485338506568325E-3</v>
      </c>
      <c r="BH31" s="42">
        <f t="shared" si="38"/>
        <v>1.143541207442923E-3</v>
      </c>
      <c r="BI31" s="42">
        <f t="shared" si="38"/>
        <v>1.1385702671037237E-3</v>
      </c>
      <c r="BJ31" s="42">
        <f t="shared" si="38"/>
        <v>1.1336209352974702E-3</v>
      </c>
      <c r="BK31" t="str">
        <f t="shared" si="3"/>
        <v>03_CDA</v>
      </c>
      <c r="BL31" t="str">
        <f t="shared" si="4"/>
        <v>d_ind_cem_7_x_other_petrol_prod</v>
      </c>
      <c r="BO31" s="8">
        <f t="shared" si="5"/>
        <v>20.320005779999999</v>
      </c>
      <c r="BP31" s="8">
        <f t="shared" si="6"/>
        <v>17.343986472000001</v>
      </c>
      <c r="BQ31" s="8" cm="1">
        <f t="array" ref="BQ31">K31*INDEX(prod_est,$G31+$H31-1,MATCH(BQ$14,$BP$14:$DP$14,0))</f>
        <v>17.410372495343832</v>
      </c>
      <c r="BR31" s="8" cm="1">
        <f t="array" ref="BR31">L31*INDEX(prod_est,$G31+$H31-1,MATCH(BR$14,$BP$14:$DP$14,0))</f>
        <v>15.818957276131295</v>
      </c>
      <c r="BS31" s="8" cm="1">
        <f t="array" ref="BS31">M31*INDEX(prod_est,$G31+$H31-1,MATCH(BS$14,$BP$14:$DP$14,0))</f>
        <v>16.011430444550307</v>
      </c>
      <c r="BT31" s="8" cm="1">
        <f t="array" ref="BT31">N31*INDEX(prod_est,$G31+$H31-1,MATCH(BT$14,$BP$14:$DP$14,0))</f>
        <v>16.215401087751523</v>
      </c>
      <c r="BU31" s="8" cm="1">
        <f t="array" ref="BU31">O31*INDEX(prod_est,$G31+$H31-1,MATCH(BU$14,$BP$14:$DP$14,0))</f>
        <v>16.431923783589617</v>
      </c>
      <c r="BV31" s="8" cm="1">
        <f t="array" ref="BV31">P31*INDEX(prod_est,$G31+$H31-1,MATCH(BV$14,$BP$14:$DP$14,0))</f>
        <v>16.65194150296994</v>
      </c>
      <c r="BW31" s="8" cm="1">
        <f t="array" ref="BW31">Q31*INDEX(prod_est,$G31+$H31-1,MATCH(BW$14,$BP$14:$DP$14,0))</f>
        <v>16.874188506536218</v>
      </c>
      <c r="BX31" s="8" cm="1">
        <f t="array" ref="BX31">R31*INDEX(prod_est,$G31+$H31-1,MATCH(BX$14,$BP$14:$DP$14,0))</f>
        <v>17.097812876067088</v>
      </c>
      <c r="BY31" s="8" cm="1">
        <f t="array" ref="BY31">S31*INDEX(prod_est,$G31+$H31-1,MATCH(BY$14,$BP$14:$DP$14,0))</f>
        <v>17.323049323895439</v>
      </c>
      <c r="BZ31" s="8" cm="1">
        <f t="array" ref="BZ31">T31*INDEX(prod_est,$G31+$H31-1,MATCH(BZ$14,$BP$14:$DP$14,0))</f>
        <v>17.313687030666582</v>
      </c>
      <c r="CA31" s="8" cm="1">
        <f t="array" ref="CA31">U31*INDEX(prod_est,$G31+$H31-1,MATCH(CA$14,$BP$14:$DP$14,0))</f>
        <v>17.306767457986179</v>
      </c>
      <c r="CB31" s="8" cm="1">
        <f t="array" ref="CB31">V31*INDEX(prod_est,$G31+$H31-1,MATCH(CB$14,$BP$14:$DP$14,0))</f>
        <v>17.301037373182726</v>
      </c>
      <c r="CC31" s="8" cm="1">
        <f t="array" ref="CC31">W31*INDEX(prod_est,$G31+$H31-1,MATCH(CC$14,$BP$14:$DP$14,0))</f>
        <v>17.296194616856059</v>
      </c>
      <c r="CD31" s="8" cm="1">
        <f t="array" ref="CD31">X31*INDEX(prod_est,$G31+$H31-1,MATCH(CD$14,$BP$14:$DP$14,0))</f>
        <v>17.29172376322591</v>
      </c>
      <c r="CE31" s="8" cm="1">
        <f t="array" ref="CE31">Y31*INDEX(prod_est,$G31+$H31-1,MATCH(CE$14,$BP$14:$DP$14,0))</f>
        <v>17.287886697591233</v>
      </c>
      <c r="CF31" s="8" cm="1">
        <f t="array" ref="CF31">Z31*INDEX(prod_est,$G31+$H31-1,MATCH(CF$14,$BP$14:$DP$14,0))</f>
        <v>17.285394482704923</v>
      </c>
      <c r="CG31" s="8" cm="1">
        <f t="array" ref="CG31">AA31*INDEX(prod_est,$G31+$H31-1,MATCH(CG$14,$BP$14:$DP$14,0))</f>
        <v>17.282406864325839</v>
      </c>
      <c r="CH31" s="8" cm="1">
        <f t="array" ref="CH31">AB31*INDEX(prod_est,$G31+$H31-1,MATCH(CH$14,$BP$14:$DP$14,0))</f>
        <v>17.279533577526283</v>
      </c>
      <c r="CI31" s="8" cm="1">
        <f t="array" ref="CI31">AC31*INDEX(prod_est,$G31+$H31-1,MATCH(CI$14,$BP$14:$DP$14,0))</f>
        <v>17.27755637461053</v>
      </c>
      <c r="CJ31" s="8" cm="1">
        <f t="array" ref="CJ31">AD31*INDEX(prod_est,$G31+$H31-1,MATCH(CJ$14,$BP$14:$DP$14,0))</f>
        <v>17.275639649969349</v>
      </c>
      <c r="CK31" s="8" cm="1">
        <f t="array" ref="CK31">AE31*INDEX(prod_est,$G31+$H31-1,MATCH(CK$14,$BP$14:$DP$14,0))</f>
        <v>17.273805893885882</v>
      </c>
      <c r="CL31" s="8" cm="1">
        <f t="array" ref="CL31">AF31*INDEX(prod_est,$G31+$H31-1,MATCH(CL$14,$BP$14:$DP$14,0))</f>
        <v>17.272054637728075</v>
      </c>
      <c r="CM31" s="8" cm="1">
        <f t="array" ref="CM31">AG31*INDEX(prod_est,$G31+$H31-1,MATCH(CM$14,$BP$14:$DP$14,0))</f>
        <v>17.215164165167902</v>
      </c>
      <c r="CN31" s="8" cm="1">
        <f t="array" ref="CN31">AH31*INDEX(prod_est,$G31+$H31-1,MATCH(CN$14,$BP$14:$DP$14,0))</f>
        <v>17.159048358232607</v>
      </c>
      <c r="CO31" s="8" cm="1">
        <f t="array" ref="CO31">AI31*INDEX(prod_est,$G31+$H31-1,MATCH(CO$14,$BP$14:$DP$14,0))</f>
        <v>17.103367058674785</v>
      </c>
      <c r="CP31" s="8" cm="1">
        <f t="array" ref="CP31">AJ31*INDEX(prod_est,$G31+$H31-1,MATCH(CP$14,$BP$14:$DP$14,0))</f>
        <v>17.049804913783454</v>
      </c>
      <c r="CQ31" s="8" cm="1">
        <f t="array" ref="CQ31">AK31*INDEX(prod_est,$G31+$H31-1,MATCH(CQ$14,$BP$14:$DP$14,0))</f>
        <v>16.996877082752448</v>
      </c>
      <c r="CR31" s="8" cm="1">
        <f t="array" ref="CR31">AL31*INDEX(prod_est,$G31+$H31-1,MATCH(CR$14,$BP$14:$DP$14,0))</f>
        <v>16.978026913021864</v>
      </c>
      <c r="CS31" s="8" cm="1">
        <f t="array" ref="CS31">AM31*INDEX(prod_est,$G31+$H31-1,MATCH(CS$14,$BP$14:$DP$14,0))</f>
        <v>16.960117425793939</v>
      </c>
      <c r="CT31" s="8" cm="1">
        <f t="array" ref="CT31">AN31*INDEX(prod_est,$G31+$H31-1,MATCH(CT$14,$BP$14:$DP$14,0))</f>
        <v>16.943529093140192</v>
      </c>
      <c r="CU31" s="8" cm="1">
        <f t="array" ref="CU31">AO31*INDEX(prod_est,$G31+$H31-1,MATCH(CU$14,$BP$14:$DP$14,0))</f>
        <v>16.927953484444359</v>
      </c>
      <c r="CV31" s="8" cm="1">
        <f t="array" ref="CV31">AP31*INDEX(prod_est,$G31+$H31-1,MATCH(CV$14,$BP$14:$DP$14,0))</f>
        <v>16.913388385345396</v>
      </c>
      <c r="CW31" cm="1">
        <f t="array" ref="CW31">AQ31*INDEX(prod_est,$G31+$H31-1,MATCH(CW$14,$BP$14:$DP$14,0))</f>
        <v>16.83986637839887</v>
      </c>
      <c r="CX31" cm="1">
        <f t="array" ref="CX31">AR31*INDEX(prod_est,$G31+$H31-1,MATCH(CX$14,$BP$14:$DP$14,0))</f>
        <v>16.766663969476244</v>
      </c>
      <c r="CY31" cm="1">
        <f t="array" ref="CY31">AS31*INDEX(prod_est,$G31+$H31-1,MATCH(CY$14,$BP$14:$DP$14,0))</f>
        <v>16.693779769294217</v>
      </c>
      <c r="CZ31" cm="1">
        <f t="array" ref="CZ31">AT31*INDEX(prod_est,$G31+$H31-1,MATCH(CZ$14,$BP$14:$DP$14,0))</f>
        <v>16.621212394608655</v>
      </c>
      <c r="DA31" cm="1">
        <f t="array" ref="DA31">AU31*INDEX(prod_est,$G31+$H31-1,MATCH(DA$14,$BP$14:$DP$14,0))</f>
        <v>16.548960468188348</v>
      </c>
      <c r="DB31" cm="1">
        <f t="array" ref="DB31">AV31*INDEX(prod_est,$G31+$H31-1,MATCH(DB$14,$BP$14:$DP$14,0))</f>
        <v>16.477022618788865</v>
      </c>
      <c r="DC31" cm="1">
        <f t="array" ref="DC31">AW31*INDEX(prod_est,$G31+$H31-1,MATCH(DC$14,$BP$14:$DP$14,0))</f>
        <v>16.405397481126546</v>
      </c>
      <c r="DD31" cm="1">
        <f t="array" ref="DD31">AX31*INDEX(prod_est,$G31+$H31-1,MATCH(DD$14,$BP$14:$DP$14,0))</f>
        <v>16.33408369585257</v>
      </c>
      <c r="DE31" cm="1">
        <f t="array" ref="DE31">AY31*INDEX(prod_est,$G31+$H31-1,MATCH(DE$14,$BP$14:$DP$14,0))</f>
        <v>16.263079909527168</v>
      </c>
      <c r="DF31" cm="1">
        <f t="array" ref="DF31">AZ31*INDEX(prod_est,$G31+$H31-1,MATCH(DF$14,$BP$14:$DP$14,0))</f>
        <v>16.192384774593936</v>
      </c>
      <c r="DG31" cm="1">
        <f t="array" ref="DG31">BA31*INDEX(prod_est,$G31+$H31-1,MATCH(DG$14,$BP$14:$DP$14,0))</f>
        <v>16.121996949354255</v>
      </c>
      <c r="DH31" cm="1">
        <f t="array" ref="DH31">BB31*INDEX(prod_est,$G31+$H31-1,MATCH(DH$14,$BP$14:$DP$14,0))</f>
        <v>16.051915097941837</v>
      </c>
      <c r="DI31" cm="1">
        <f t="array" ref="DI31">BC31*INDEX(prod_est,$G31+$H31-1,MATCH(DI$14,$BP$14:$DP$14,0))</f>
        <v>15.982137890297363</v>
      </c>
      <c r="DJ31" cm="1">
        <f t="array" ref="DJ31">BD31*INDEX(prod_est,$G31+$H31-1,MATCH(DJ$14,$BP$14:$DP$14,0))</f>
        <v>15.912664002143238</v>
      </c>
      <c r="DK31" cm="1">
        <f t="array" ref="DK31">BE31*INDEX(prod_est,$G31+$H31-1,MATCH(DK$14,$BP$14:$DP$14,0))</f>
        <v>15.843492114958467</v>
      </c>
      <c r="DL31" cm="1">
        <f t="array" ref="DL31">BF31*INDEX(prod_est,$G31+$H31-1,MATCH(DL$14,$BP$14:$DP$14,0))</f>
        <v>15.774620915953632</v>
      </c>
      <c r="DM31" cm="1">
        <f t="array" ref="DM31">BG31*INDEX(prod_est,$G31+$H31-1,MATCH(DM$14,$BP$14:$DP$14,0))</f>
        <v>15.706049098045964</v>
      </c>
      <c r="DN31" cm="1">
        <f t="array" ref="DN31">BH31*INDEX(prod_est,$G31+$H31-1,MATCH(DN$14,$BP$14:$DP$14,0))</f>
        <v>15.637775359834553</v>
      </c>
      <c r="DO31" cm="1">
        <f t="array" ref="DO31">BI31*INDEX(prod_est,$G31+$H31-1,MATCH(DO$14,$BP$14:$DP$14,0))</f>
        <v>15.569798405575632</v>
      </c>
      <c r="DP31" cm="1">
        <f t="array" ref="DP31">BJ31*INDEX(prod_est,$G31+$H31-1,MATCH(DP$14,$BP$14:$DP$14,0))</f>
        <v>15.502116945158003</v>
      </c>
    </row>
    <row r="32" spans="1:120" x14ac:dyDescent="0.25">
      <c r="A32" t="s">
        <v>39</v>
      </c>
      <c r="B32" t="s">
        <v>22</v>
      </c>
      <c r="C32" t="s">
        <v>22</v>
      </c>
      <c r="D32" t="s">
        <v>37</v>
      </c>
      <c r="E32" s="8">
        <v>31.891483619999999</v>
      </c>
      <c r="F32" s="8">
        <v>32.542196076000003</v>
      </c>
      <c r="G32">
        <f>MATCH(A32,Production_est!$A$4:$A$339,0)</f>
        <v>33</v>
      </c>
      <c r="H32">
        <f>IFERROR(MATCH(D32,Production_est!$D$4:$D$339,0),"-")</f>
        <v>6</v>
      </c>
      <c r="I32" s="8" cm="1">
        <f t="array" ref="I32">IFERROR(INDEX(Production_est!$E$4:$E$339,H32+G32-1),"-")</f>
        <v>12198.265303046701</v>
      </c>
      <c r="J32" s="42">
        <f t="shared" si="0"/>
        <v>2.6677724469455588E-3</v>
      </c>
      <c r="K32" s="42">
        <f t="shared" ref="K32:AP32" si="39">J32*(1-$F$4)</f>
        <v>2.65617571778004E-3</v>
      </c>
      <c r="L32" s="42">
        <f t="shared" si="39"/>
        <v>2.6446293992586122E-3</v>
      </c>
      <c r="M32" s="42">
        <f t="shared" si="39"/>
        <v>2.6331332722476729E-3</v>
      </c>
      <c r="N32" s="42">
        <f t="shared" si="39"/>
        <v>2.621687118566187E-3</v>
      </c>
      <c r="O32" s="42">
        <f t="shared" si="39"/>
        <v>2.6102907209815461E-3</v>
      </c>
      <c r="P32" s="42">
        <f t="shared" si="39"/>
        <v>2.5989438632054462E-3</v>
      </c>
      <c r="Q32" s="42">
        <f t="shared" si="39"/>
        <v>2.5876463298897812E-3</v>
      </c>
      <c r="R32" s="42">
        <f t="shared" si="39"/>
        <v>2.5763979066225576E-3</v>
      </c>
      <c r="S32" s="42">
        <f t="shared" si="39"/>
        <v>2.5651983799238245E-3</v>
      </c>
      <c r="T32" s="42">
        <f t="shared" si="39"/>
        <v>2.5540475372416221E-3</v>
      </c>
      <c r="U32" s="42">
        <f t="shared" si="39"/>
        <v>2.5429451669479477E-3</v>
      </c>
      <c r="V32" s="42">
        <f t="shared" si="39"/>
        <v>2.5318910583347395E-3</v>
      </c>
      <c r="W32" s="42">
        <f t="shared" si="39"/>
        <v>2.5208850016098776E-3</v>
      </c>
      <c r="X32" s="42">
        <f t="shared" si="39"/>
        <v>2.5099267878932021E-3</v>
      </c>
      <c r="Y32" s="42">
        <f t="shared" si="39"/>
        <v>2.4990162092125489E-3</v>
      </c>
      <c r="Z32" s="42">
        <f t="shared" si="39"/>
        <v>2.4881530584998034E-3</v>
      </c>
      <c r="AA32" s="42">
        <f t="shared" si="39"/>
        <v>2.4773371295869697E-3</v>
      </c>
      <c r="AB32" s="42">
        <f t="shared" si="39"/>
        <v>2.4665682172022585E-3</v>
      </c>
      <c r="AC32" s="42">
        <f t="shared" si="39"/>
        <v>2.4558461169661904E-3</v>
      </c>
      <c r="AD32" s="42">
        <f t="shared" si="39"/>
        <v>2.4451706253877182E-3</v>
      </c>
      <c r="AE32" s="42">
        <f t="shared" si="39"/>
        <v>2.434541539860364E-3</v>
      </c>
      <c r="AF32" s="42">
        <f t="shared" si="39"/>
        <v>2.4239586586583747E-3</v>
      </c>
      <c r="AG32" s="42">
        <f t="shared" si="39"/>
        <v>2.4134217809328928E-3</v>
      </c>
      <c r="AH32" s="42">
        <f t="shared" si="39"/>
        <v>2.4029307067081449E-3</v>
      </c>
      <c r="AI32" s="42">
        <f t="shared" si="39"/>
        <v>2.392485236877647E-3</v>
      </c>
      <c r="AJ32" s="42">
        <f t="shared" si="39"/>
        <v>2.3820851732004249E-3</v>
      </c>
      <c r="AK32" s="42">
        <f t="shared" si="39"/>
        <v>2.3717303182972521E-3</v>
      </c>
      <c r="AL32" s="42">
        <f t="shared" si="39"/>
        <v>2.3614204756469042E-3</v>
      </c>
      <c r="AM32" s="42">
        <f t="shared" si="39"/>
        <v>2.3511554495824279E-3</v>
      </c>
      <c r="AN32" s="42">
        <f t="shared" si="39"/>
        <v>2.3409350452874293E-3</v>
      </c>
      <c r="AO32" s="42">
        <f t="shared" si="39"/>
        <v>2.3307590687923758E-3</v>
      </c>
      <c r="AP32" s="42">
        <f t="shared" si="39"/>
        <v>2.3206273269709139E-3</v>
      </c>
      <c r="AQ32" s="42">
        <f t="shared" ref="AQ32:BJ32" si="40">AP32*(1-$F$4)</f>
        <v>2.3105396275362056E-3</v>
      </c>
      <c r="AR32" s="42">
        <f t="shared" si="40"/>
        <v>2.3004957790372775E-3</v>
      </c>
      <c r="AS32" s="42">
        <f t="shared" si="40"/>
        <v>2.2904955908553885E-3</v>
      </c>
      <c r="AT32" s="42">
        <f t="shared" si="40"/>
        <v>2.2805388732004112E-3</v>
      </c>
      <c r="AU32" s="42">
        <f t="shared" si="40"/>
        <v>2.2706254371072307E-3</v>
      </c>
      <c r="AV32" s="42">
        <f t="shared" si="40"/>
        <v>2.260755094432158E-3</v>
      </c>
      <c r="AW32" s="42">
        <f t="shared" si="40"/>
        <v>2.250927657849359E-3</v>
      </c>
      <c r="AX32" s="42">
        <f t="shared" si="40"/>
        <v>2.2411429408472992E-3</v>
      </c>
      <c r="AY32" s="42">
        <f t="shared" si="40"/>
        <v>2.2314007577252052E-3</v>
      </c>
      <c r="AZ32" s="42">
        <f t="shared" si="40"/>
        <v>2.2217009235895387E-3</v>
      </c>
      <c r="BA32" s="42">
        <f t="shared" si="40"/>
        <v>2.2120432543504889E-3</v>
      </c>
      <c r="BB32" s="42">
        <f t="shared" si="40"/>
        <v>2.2024275667184776E-3</v>
      </c>
      <c r="BC32" s="42">
        <f t="shared" si="40"/>
        <v>2.1928536782006808E-3</v>
      </c>
      <c r="BD32" s="42">
        <f t="shared" si="40"/>
        <v>2.1833214070975659E-3</v>
      </c>
      <c r="BE32" s="42">
        <f t="shared" si="40"/>
        <v>2.1738305724994431E-3</v>
      </c>
      <c r="BF32" s="42">
        <f t="shared" si="40"/>
        <v>2.1643809942830314E-3</v>
      </c>
      <c r="BG32" s="42">
        <f t="shared" si="40"/>
        <v>2.1549724931080403E-3</v>
      </c>
      <c r="BH32" s="42">
        <f t="shared" si="40"/>
        <v>2.1456048904137663E-3</v>
      </c>
      <c r="BI32" s="42">
        <f t="shared" si="40"/>
        <v>2.1362780084157049E-3</v>
      </c>
      <c r="BJ32" s="42">
        <f t="shared" si="40"/>
        <v>2.1269916701021747E-3</v>
      </c>
      <c r="BK32" t="str">
        <f t="shared" si="3"/>
        <v>03_CDA</v>
      </c>
      <c r="BL32" t="str">
        <f t="shared" si="4"/>
        <v>d_ind_cem_8_1_natural_gas</v>
      </c>
      <c r="BO32" s="8">
        <f t="shared" si="5"/>
        <v>31.891483619999999</v>
      </c>
      <c r="BP32" s="8">
        <f t="shared" si="6"/>
        <v>32.542196076000003</v>
      </c>
      <c r="BQ32" s="8" cm="1">
        <f t="array" ref="BQ32">K32*INDEX(prod_est,$G32+$H32-1,MATCH(BQ$14,$BP$14:$DP$14,0))</f>
        <v>32.666754924788805</v>
      </c>
      <c r="BR32" s="8" cm="1">
        <f t="array" ref="BR32">L32*INDEX(prod_est,$G32+$H32-1,MATCH(BR$14,$BP$14:$DP$14,0))</f>
        <v>29.680812437716916</v>
      </c>
      <c r="BS32" s="8" cm="1">
        <f t="array" ref="BS32">M32*INDEX(prod_est,$G32+$H32-1,MATCH(BS$14,$BP$14:$DP$14,0))</f>
        <v>30.0419462287385</v>
      </c>
      <c r="BT32" s="8" cm="1">
        <f t="array" ref="BT32">N32*INDEX(prod_est,$G32+$H32-1,MATCH(BT$14,$BP$14:$DP$14,0))</f>
        <v>30.424652515757213</v>
      </c>
      <c r="BU32" s="8" cm="1">
        <f t="array" ref="BU32">O32*INDEX(prod_est,$G32+$H32-1,MATCH(BU$14,$BP$14:$DP$14,0))</f>
        <v>30.83090998339549</v>
      </c>
      <c r="BV32" s="8" cm="1">
        <f t="array" ref="BV32">P32*INDEX(prod_est,$G32+$H32-1,MATCH(BV$14,$BP$14:$DP$14,0))</f>
        <v>31.243725098065219</v>
      </c>
      <c r="BW32" s="8" cm="1">
        <f t="array" ref="BW32">Q32*INDEX(prod_est,$G32+$H32-1,MATCH(BW$14,$BP$14:$DP$14,0))</f>
        <v>31.660722976784353</v>
      </c>
      <c r="BX32" s="8" cm="1">
        <f t="array" ref="BX32">R32*INDEX(prod_est,$G32+$H32-1,MATCH(BX$14,$BP$14:$DP$14,0))</f>
        <v>32.080305181394209</v>
      </c>
      <c r="BY32" s="8" cm="1">
        <f t="array" ref="BY32">S32*INDEX(prod_est,$G32+$H32-1,MATCH(BY$14,$BP$14:$DP$14,0))</f>
        <v>32.502912098236827</v>
      </c>
      <c r="BZ32" s="8" cm="1">
        <f t="array" ref="BZ32">T32*INDEX(prod_est,$G32+$H32-1,MATCH(BZ$14,$BP$14:$DP$14,0))</f>
        <v>32.485345803286918</v>
      </c>
      <c r="CA32" s="8" cm="1">
        <f t="array" ref="CA32">U32*INDEX(prod_est,$G32+$H32-1,MATCH(CA$14,$BP$14:$DP$14,0))</f>
        <v>32.472362739024767</v>
      </c>
      <c r="CB32" s="8" cm="1">
        <f t="array" ref="CB32">V32*INDEX(prod_est,$G32+$H32-1,MATCH(CB$14,$BP$14:$DP$14,0))</f>
        <v>32.461611488526096</v>
      </c>
      <c r="CC32" s="8" cm="1">
        <f t="array" ref="CC32">W32*INDEX(prod_est,$G32+$H32-1,MATCH(CC$14,$BP$14:$DP$14,0))</f>
        <v>32.452525115783295</v>
      </c>
      <c r="CD32" s="8" cm="1">
        <f t="array" ref="CD32">X32*INDEX(prod_est,$G32+$H32-1,MATCH(CD$14,$BP$14:$DP$14,0))</f>
        <v>32.444136537085186</v>
      </c>
      <c r="CE32" s="8" cm="1">
        <f t="array" ref="CE32">Y32*INDEX(prod_est,$G32+$H32-1,MATCH(CE$14,$BP$14:$DP$14,0))</f>
        <v>32.43693712289965</v>
      </c>
      <c r="CF32" s="8" cm="1">
        <f t="array" ref="CF32">Z32*INDEX(prod_est,$G32+$H32-1,MATCH(CF$14,$BP$14:$DP$14,0))</f>
        <v>32.432261026915327</v>
      </c>
      <c r="CG32" s="8" cm="1">
        <f t="array" ref="CG32">AA32*INDEX(prod_est,$G32+$H32-1,MATCH(CG$14,$BP$14:$DP$14,0))</f>
        <v>32.426655414661809</v>
      </c>
      <c r="CH32" s="8" cm="1">
        <f t="array" ref="CH32">AB32*INDEX(prod_est,$G32+$H32-1,MATCH(CH$14,$BP$14:$DP$14,0))</f>
        <v>32.421264320603669</v>
      </c>
      <c r="CI32" s="8" cm="1">
        <f t="array" ref="CI32">AC32*INDEX(prod_est,$G32+$H32-1,MATCH(CI$14,$BP$14:$DP$14,0))</f>
        <v>32.417554531907143</v>
      </c>
      <c r="CJ32" s="8" cm="1">
        <f t="array" ref="CJ32">AD32*INDEX(prod_est,$G32+$H32-1,MATCH(CJ$14,$BP$14:$DP$14,0))</f>
        <v>32.413958217461342</v>
      </c>
      <c r="CK32" s="8" cm="1">
        <f t="array" ref="CK32">AE32*INDEX(prod_est,$G32+$H32-1,MATCH(CK$14,$BP$14:$DP$14,0))</f>
        <v>32.410517575362128</v>
      </c>
      <c r="CL32" s="8" cm="1">
        <f t="array" ref="CL32">AF32*INDEX(prod_est,$G32+$H32-1,MATCH(CL$14,$BP$14:$DP$14,0))</f>
        <v>32.407231726323992</v>
      </c>
      <c r="CM32" s="8" cm="1">
        <f t="array" ref="CM32">AG32*INDEX(prod_est,$G32+$H32-1,MATCH(CM$14,$BP$14:$DP$14,0))</f>
        <v>32.300489201132436</v>
      </c>
      <c r="CN32" s="8" cm="1">
        <f t="array" ref="CN32">AH32*INDEX(prod_est,$G32+$H32-1,MATCH(CN$14,$BP$14:$DP$14,0))</f>
        <v>32.195200166503668</v>
      </c>
      <c r="CO32" s="8" cm="1">
        <f t="array" ref="CO32">AI32*INDEX(prod_est,$G32+$H32-1,MATCH(CO$14,$BP$14:$DP$14,0))</f>
        <v>32.090726389906656</v>
      </c>
      <c r="CP32" s="8" cm="1">
        <f t="array" ref="CP32">AJ32*INDEX(prod_est,$G32+$H32-1,MATCH(CP$14,$BP$14:$DP$14,0))</f>
        <v>31.990228743410057</v>
      </c>
      <c r="CQ32" s="8" cm="1">
        <f t="array" ref="CQ32">AK32*INDEX(prod_est,$G32+$H32-1,MATCH(CQ$14,$BP$14:$DP$14,0))</f>
        <v>31.890921248096394</v>
      </c>
      <c r="CR32" s="8" cm="1">
        <f t="array" ref="CR32">AL32*INDEX(prod_est,$G32+$H32-1,MATCH(CR$14,$BP$14:$DP$14,0))</f>
        <v>31.855553028660296</v>
      </c>
      <c r="CS32" s="8" cm="1">
        <f t="array" ref="CS32">AM32*INDEX(prod_est,$G32+$H32-1,MATCH(CS$14,$BP$14:$DP$14,0))</f>
        <v>31.821949794136753</v>
      </c>
      <c r="CT32" s="8" cm="1">
        <f t="array" ref="CT32">AN32*INDEX(prod_est,$G32+$H32-1,MATCH(CT$14,$BP$14:$DP$14,0))</f>
        <v>31.790825417127827</v>
      </c>
      <c r="CU32" s="8" cm="1">
        <f t="array" ref="CU32">AO32*INDEX(prod_est,$G32+$H32-1,MATCH(CU$14,$BP$14:$DP$14,0))</f>
        <v>31.761601195060944</v>
      </c>
      <c r="CV32" s="8" cm="1">
        <f t="array" ref="CV32">AP32*INDEX(prod_est,$G32+$H32-1,MATCH(CV$14,$BP$14:$DP$14,0))</f>
        <v>31.734272973172047</v>
      </c>
      <c r="CW32" cm="1">
        <f t="array" ref="CW32">AQ32*INDEX(prod_est,$G32+$H32-1,MATCH(CW$14,$BP$14:$DP$14,0))</f>
        <v>31.596325012372066</v>
      </c>
      <c r="CX32" cm="1">
        <f t="array" ref="CX32">AR32*INDEX(prod_est,$G32+$H32-1,MATCH(CX$14,$BP$14:$DP$14,0))</f>
        <v>31.458976707341886</v>
      </c>
      <c r="CY32" cm="1">
        <f t="array" ref="CY32">AS32*INDEX(prod_est,$G32+$H32-1,MATCH(CY$14,$BP$14:$DP$14,0))</f>
        <v>31.32222545139534</v>
      </c>
      <c r="CZ32" cm="1">
        <f t="array" ref="CZ32">AT32*INDEX(prod_est,$G32+$H32-1,MATCH(CZ$14,$BP$14:$DP$14,0))</f>
        <v>31.186068649177429</v>
      </c>
      <c r="DA32" cm="1">
        <f t="array" ref="DA32">AU32*INDEX(prod_est,$G32+$H32-1,MATCH(DA$14,$BP$14:$DP$14,0))</f>
        <v>31.050503716615111</v>
      </c>
      <c r="DB32" cm="1">
        <f t="array" ref="DB32">AV32*INDEX(prod_est,$G32+$H32-1,MATCH(DB$14,$BP$14:$DP$14,0))</f>
        <v>30.915528080868221</v>
      </c>
      <c r="DC32" cm="1">
        <f t="array" ref="DC32">AW32*INDEX(prod_est,$G32+$H32-1,MATCH(DC$14,$BP$14:$DP$14,0))</f>
        <v>30.781139180280658</v>
      </c>
      <c r="DD32" cm="1">
        <f t="array" ref="DD32">AX32*INDEX(prod_est,$G32+$H32-1,MATCH(DD$14,$BP$14:$DP$14,0))</f>
        <v>30.647334464331752</v>
      </c>
      <c r="DE32" cm="1">
        <f t="array" ref="DE32">AY32*INDEX(prod_est,$G32+$H32-1,MATCH(DE$14,$BP$14:$DP$14,0))</f>
        <v>30.514111393587903</v>
      </c>
      <c r="DF32" cm="1">
        <f t="array" ref="DF32">AZ32*INDEX(prod_est,$G32+$H32-1,MATCH(DF$14,$BP$14:$DP$14,0))</f>
        <v>30.381467439654323</v>
      </c>
      <c r="DG32" cm="1">
        <f t="array" ref="DG32">BA32*INDEX(prod_est,$G32+$H32-1,MATCH(DG$14,$BP$14:$DP$14,0))</f>
        <v>30.24940008512711</v>
      </c>
      <c r="DH32" cm="1">
        <f t="array" ref="DH32">BB32*INDEX(prod_est,$G32+$H32-1,MATCH(DH$14,$BP$14:$DP$14,0))</f>
        <v>30.117906823545418</v>
      </c>
      <c r="DI32" cm="1">
        <f t="array" ref="DI32">BC32*INDEX(prod_est,$G32+$H32-1,MATCH(DI$14,$BP$14:$DP$14,0))</f>
        <v>29.986985159343931</v>
      </c>
      <c r="DJ32" cm="1">
        <f t="array" ref="DJ32">BD32*INDEX(prod_est,$G32+$H32-1,MATCH(DJ$14,$BP$14:$DP$14,0))</f>
        <v>29.856632607805476</v>
      </c>
      <c r="DK32" cm="1">
        <f t="array" ref="DK32">BE32*INDEX(prod_est,$G32+$H32-1,MATCH(DK$14,$BP$14:$DP$14,0))</f>
        <v>29.726846695013872</v>
      </c>
      <c r="DL32" cm="1">
        <f t="array" ref="DL32">BF32*INDEX(prod_est,$G32+$H32-1,MATCH(DL$14,$BP$14:$DP$14,0))</f>
        <v>29.597624957806989</v>
      </c>
      <c r="DM32" cm="1">
        <f t="array" ref="DM32">BG32*INDEX(prod_est,$G32+$H32-1,MATCH(DM$14,$BP$14:$DP$14,0))</f>
        <v>29.468964943729979</v>
      </c>
      <c r="DN32" cm="1">
        <f t="array" ref="DN32">BH32*INDEX(prod_est,$G32+$H32-1,MATCH(DN$14,$BP$14:$DP$14,0))</f>
        <v>29.340864210988741</v>
      </c>
      <c r="DO32" cm="1">
        <f t="array" ref="DO32">BI32*INDEX(prod_est,$G32+$H32-1,MATCH(DO$14,$BP$14:$DP$14,0))</f>
        <v>29.213320328403601</v>
      </c>
      <c r="DP32" cm="1">
        <f t="array" ref="DP32">BJ32*INDEX(prod_est,$G32+$H32-1,MATCH(DP$14,$BP$14:$DP$14,0))</f>
        <v>29.086330875363135</v>
      </c>
    </row>
    <row r="33" spans="1:120" x14ac:dyDescent="0.25">
      <c r="A33" t="s">
        <v>39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33</v>
      </c>
      <c r="H33">
        <f>IFERROR(MATCH(D33,Production_est!$D$4:$D$339,0),"-")</f>
        <v>6</v>
      </c>
      <c r="I33" s="8" cm="1">
        <f t="array" ref="I33">IFERROR(INDEX(Production_est!$E$4:$E$339,H33+G33-1),"-")</f>
        <v>12198.265303046701</v>
      </c>
      <c r="J33" s="42">
        <f t="shared" si="0"/>
        <v>0</v>
      </c>
      <c r="K33" s="42">
        <f t="shared" ref="K33:AP33" si="41">J33*(1-$F$4)</f>
        <v>0</v>
      </c>
      <c r="L33" s="42">
        <f t="shared" si="41"/>
        <v>0</v>
      </c>
      <c r="M33" s="42">
        <f t="shared" si="41"/>
        <v>0</v>
      </c>
      <c r="N33" s="42">
        <f t="shared" si="41"/>
        <v>0</v>
      </c>
      <c r="O33" s="42">
        <f t="shared" si="41"/>
        <v>0</v>
      </c>
      <c r="P33" s="42">
        <f t="shared" si="41"/>
        <v>0</v>
      </c>
      <c r="Q33" s="42">
        <f t="shared" si="41"/>
        <v>0</v>
      </c>
      <c r="R33" s="42">
        <f t="shared" si="41"/>
        <v>0</v>
      </c>
      <c r="S33" s="42">
        <f t="shared" si="41"/>
        <v>0</v>
      </c>
      <c r="T33" s="42">
        <f t="shared" si="41"/>
        <v>0</v>
      </c>
      <c r="U33" s="42">
        <f t="shared" si="41"/>
        <v>0</v>
      </c>
      <c r="V33" s="42">
        <f t="shared" si="41"/>
        <v>0</v>
      </c>
      <c r="W33" s="42">
        <f t="shared" si="41"/>
        <v>0</v>
      </c>
      <c r="X33" s="42">
        <f t="shared" si="41"/>
        <v>0</v>
      </c>
      <c r="Y33" s="42">
        <f t="shared" si="41"/>
        <v>0</v>
      </c>
      <c r="Z33" s="42">
        <f t="shared" si="41"/>
        <v>0</v>
      </c>
      <c r="AA33" s="42">
        <f t="shared" si="41"/>
        <v>0</v>
      </c>
      <c r="AB33" s="42">
        <f t="shared" si="41"/>
        <v>0</v>
      </c>
      <c r="AC33" s="42">
        <f t="shared" si="41"/>
        <v>0</v>
      </c>
      <c r="AD33" s="42">
        <f t="shared" si="41"/>
        <v>0</v>
      </c>
      <c r="AE33" s="42">
        <f t="shared" si="41"/>
        <v>0</v>
      </c>
      <c r="AF33" s="42">
        <f t="shared" si="41"/>
        <v>0</v>
      </c>
      <c r="AG33" s="42">
        <f t="shared" si="41"/>
        <v>0</v>
      </c>
      <c r="AH33" s="42">
        <f t="shared" si="41"/>
        <v>0</v>
      </c>
      <c r="AI33" s="42">
        <f t="shared" si="41"/>
        <v>0</v>
      </c>
      <c r="AJ33" s="42">
        <f t="shared" si="41"/>
        <v>0</v>
      </c>
      <c r="AK33" s="42">
        <f t="shared" si="41"/>
        <v>0</v>
      </c>
      <c r="AL33" s="42">
        <f t="shared" si="41"/>
        <v>0</v>
      </c>
      <c r="AM33" s="42">
        <f t="shared" si="41"/>
        <v>0</v>
      </c>
      <c r="AN33" s="42">
        <f t="shared" si="41"/>
        <v>0</v>
      </c>
      <c r="AO33" s="42">
        <f t="shared" si="41"/>
        <v>0</v>
      </c>
      <c r="AP33" s="42">
        <f t="shared" si="41"/>
        <v>0</v>
      </c>
      <c r="AQ33" s="42">
        <f t="shared" ref="AQ33:BJ33" si="42">AP33*(1-$F$4)</f>
        <v>0</v>
      </c>
      <c r="AR33" s="42">
        <f t="shared" si="42"/>
        <v>0</v>
      </c>
      <c r="AS33" s="42">
        <f t="shared" si="42"/>
        <v>0</v>
      </c>
      <c r="AT33" s="42">
        <f t="shared" si="42"/>
        <v>0</v>
      </c>
      <c r="AU33" s="42">
        <f t="shared" si="42"/>
        <v>0</v>
      </c>
      <c r="AV33" s="42">
        <f t="shared" si="42"/>
        <v>0</v>
      </c>
      <c r="AW33" s="42">
        <f t="shared" si="42"/>
        <v>0</v>
      </c>
      <c r="AX33" s="42">
        <f t="shared" si="42"/>
        <v>0</v>
      </c>
      <c r="AY33" s="42">
        <f t="shared" si="42"/>
        <v>0</v>
      </c>
      <c r="AZ33" s="42">
        <f t="shared" si="42"/>
        <v>0</v>
      </c>
      <c r="BA33" s="42">
        <f t="shared" si="42"/>
        <v>0</v>
      </c>
      <c r="BB33" s="42">
        <f t="shared" si="42"/>
        <v>0</v>
      </c>
      <c r="BC33" s="42">
        <f t="shared" si="42"/>
        <v>0</v>
      </c>
      <c r="BD33" s="42">
        <f t="shared" si="42"/>
        <v>0</v>
      </c>
      <c r="BE33" s="42">
        <f t="shared" si="42"/>
        <v>0</v>
      </c>
      <c r="BF33" s="42">
        <f t="shared" si="42"/>
        <v>0</v>
      </c>
      <c r="BG33" s="42">
        <f t="shared" si="42"/>
        <v>0</v>
      </c>
      <c r="BH33" s="42">
        <f t="shared" si="42"/>
        <v>0</v>
      </c>
      <c r="BI33" s="42">
        <f t="shared" si="42"/>
        <v>0</v>
      </c>
      <c r="BJ33" s="42">
        <f t="shared" si="42"/>
        <v>0</v>
      </c>
      <c r="BK33" t="str">
        <f t="shared" si="3"/>
        <v>03_CDA</v>
      </c>
      <c r="BL33" t="str">
        <f t="shared" si="4"/>
        <v>d_ind_cem_15_1_fwood_wwaste</v>
      </c>
      <c r="BO33" s="8">
        <f t="shared" si="5"/>
        <v>0</v>
      </c>
      <c r="BP33" s="8">
        <f t="shared" si="6"/>
        <v>0</v>
      </c>
      <c r="BQ33" s="8" cm="1">
        <f t="array" ref="BQ33">K33*INDEX(prod_est,$G33+$H33-1,MATCH(BQ$14,$BP$14:$DP$14,0))</f>
        <v>0</v>
      </c>
      <c r="BR33" s="8" cm="1">
        <f t="array" ref="BR33">L33*INDEX(prod_est,$G33+$H33-1,MATCH(BR$14,$BP$14:$DP$14,0))</f>
        <v>0</v>
      </c>
      <c r="BS33" s="8" cm="1">
        <f t="array" ref="BS33">M33*INDEX(prod_est,$G33+$H33-1,MATCH(BS$14,$BP$14:$DP$14,0))</f>
        <v>0</v>
      </c>
      <c r="BT33" s="8" cm="1">
        <f t="array" ref="BT33">N33*INDEX(prod_est,$G33+$H33-1,MATCH(BT$14,$BP$14:$DP$14,0))</f>
        <v>0</v>
      </c>
      <c r="BU33" s="8" cm="1">
        <f t="array" ref="BU33">O33*INDEX(prod_est,$G33+$H33-1,MATCH(BU$14,$BP$14:$DP$14,0))</f>
        <v>0</v>
      </c>
      <c r="BV33" s="8" cm="1">
        <f t="array" ref="BV33">P33*INDEX(prod_est,$G33+$H33-1,MATCH(BV$14,$BP$14:$DP$14,0))</f>
        <v>0</v>
      </c>
      <c r="BW33" s="8" cm="1">
        <f t="array" ref="BW33">Q33*INDEX(prod_est,$G33+$H33-1,MATCH(BW$14,$BP$14:$DP$14,0))</f>
        <v>0</v>
      </c>
      <c r="BX33" s="8" cm="1">
        <f t="array" ref="BX33">R33*INDEX(prod_est,$G33+$H33-1,MATCH(BX$14,$BP$14:$DP$14,0))</f>
        <v>0</v>
      </c>
      <c r="BY33" s="8" cm="1">
        <f t="array" ref="BY33">S33*INDEX(prod_est,$G33+$H33-1,MATCH(BY$14,$BP$14:$DP$14,0))</f>
        <v>0</v>
      </c>
      <c r="BZ33" s="8" cm="1">
        <f t="array" ref="BZ33">T33*INDEX(prod_est,$G33+$H33-1,MATCH(BZ$14,$BP$14:$DP$14,0))</f>
        <v>0</v>
      </c>
      <c r="CA33" s="8" cm="1">
        <f t="array" ref="CA33">U33*INDEX(prod_est,$G33+$H33-1,MATCH(CA$14,$BP$14:$DP$14,0))</f>
        <v>0</v>
      </c>
      <c r="CB33" s="8" cm="1">
        <f t="array" ref="CB33">V33*INDEX(prod_est,$G33+$H33-1,MATCH(CB$14,$BP$14:$DP$14,0))</f>
        <v>0</v>
      </c>
      <c r="CC33" s="8" cm="1">
        <f t="array" ref="CC33">W33*INDEX(prod_est,$G33+$H33-1,MATCH(CC$14,$BP$14:$DP$14,0))</f>
        <v>0</v>
      </c>
      <c r="CD33" s="8" cm="1">
        <f t="array" ref="CD33">X33*INDEX(prod_est,$G33+$H33-1,MATCH(CD$14,$BP$14:$DP$14,0))</f>
        <v>0</v>
      </c>
      <c r="CE33" s="8" cm="1">
        <f t="array" ref="CE33">Y33*INDEX(prod_est,$G33+$H33-1,MATCH(CE$14,$BP$14:$DP$14,0))</f>
        <v>0</v>
      </c>
      <c r="CF33" s="8" cm="1">
        <f t="array" ref="CF33">Z33*INDEX(prod_est,$G33+$H33-1,MATCH(CF$14,$BP$14:$DP$14,0))</f>
        <v>0</v>
      </c>
      <c r="CG33" s="8" cm="1">
        <f t="array" ref="CG33">AA33*INDEX(prod_est,$G33+$H33-1,MATCH(CG$14,$BP$14:$DP$14,0))</f>
        <v>0</v>
      </c>
      <c r="CH33" s="8" cm="1">
        <f t="array" ref="CH33">AB33*INDEX(prod_est,$G33+$H33-1,MATCH(CH$14,$BP$14:$DP$14,0))</f>
        <v>0</v>
      </c>
      <c r="CI33" s="8" cm="1">
        <f t="array" ref="CI33">AC33*INDEX(prod_est,$G33+$H33-1,MATCH(CI$14,$BP$14:$DP$14,0))</f>
        <v>0</v>
      </c>
      <c r="CJ33" s="8" cm="1">
        <f t="array" ref="CJ33">AD33*INDEX(prod_est,$G33+$H33-1,MATCH(CJ$14,$BP$14:$DP$14,0))</f>
        <v>0</v>
      </c>
      <c r="CK33" s="8" cm="1">
        <f t="array" ref="CK33">AE33*INDEX(prod_est,$G33+$H33-1,MATCH(CK$14,$BP$14:$DP$14,0))</f>
        <v>0</v>
      </c>
      <c r="CL33" s="8" cm="1">
        <f t="array" ref="CL33">AF33*INDEX(prod_est,$G33+$H33-1,MATCH(CL$14,$BP$14:$DP$14,0))</f>
        <v>0</v>
      </c>
      <c r="CM33" s="8" cm="1">
        <f t="array" ref="CM33">AG33*INDEX(prod_est,$G33+$H33-1,MATCH(CM$14,$BP$14:$DP$14,0))</f>
        <v>0</v>
      </c>
      <c r="CN33" s="8" cm="1">
        <f t="array" ref="CN33">AH33*INDEX(prod_est,$G33+$H33-1,MATCH(CN$14,$BP$14:$DP$14,0))</f>
        <v>0</v>
      </c>
      <c r="CO33" s="8" cm="1">
        <f t="array" ref="CO33">AI33*INDEX(prod_est,$G33+$H33-1,MATCH(CO$14,$BP$14:$DP$14,0))</f>
        <v>0</v>
      </c>
      <c r="CP33" s="8" cm="1">
        <f t="array" ref="CP33">AJ33*INDEX(prod_est,$G33+$H33-1,MATCH(CP$14,$BP$14:$DP$14,0))</f>
        <v>0</v>
      </c>
      <c r="CQ33" s="8" cm="1">
        <f t="array" ref="CQ33">AK33*INDEX(prod_est,$G33+$H33-1,MATCH(CQ$14,$BP$14:$DP$14,0))</f>
        <v>0</v>
      </c>
      <c r="CR33" s="8" cm="1">
        <f t="array" ref="CR33">AL33*INDEX(prod_est,$G33+$H33-1,MATCH(CR$14,$BP$14:$DP$14,0))</f>
        <v>0</v>
      </c>
      <c r="CS33" s="8" cm="1">
        <f t="array" ref="CS33">AM33*INDEX(prod_est,$G33+$H33-1,MATCH(CS$14,$BP$14:$DP$14,0))</f>
        <v>0</v>
      </c>
      <c r="CT33" s="8" cm="1">
        <f t="array" ref="CT33">AN33*INDEX(prod_est,$G33+$H33-1,MATCH(CT$14,$BP$14:$DP$14,0))</f>
        <v>0</v>
      </c>
      <c r="CU33" s="8" cm="1">
        <f t="array" ref="CU33">AO33*INDEX(prod_est,$G33+$H33-1,MATCH(CU$14,$BP$14:$DP$14,0))</f>
        <v>0</v>
      </c>
      <c r="CV33" s="8" cm="1">
        <f t="array" ref="CV33">AP33*INDEX(prod_est,$G33+$H33-1,MATCH(CV$14,$BP$14:$DP$14,0))</f>
        <v>0</v>
      </c>
      <c r="CW33" cm="1">
        <f t="array" ref="CW33">AQ33*INDEX(prod_est,$G33+$H33-1,MATCH(CW$14,$BP$14:$DP$14,0))</f>
        <v>0</v>
      </c>
      <c r="CX33" cm="1">
        <f t="array" ref="CX33">AR33*INDEX(prod_est,$G33+$H33-1,MATCH(CX$14,$BP$14:$DP$14,0))</f>
        <v>0</v>
      </c>
      <c r="CY33" cm="1">
        <f t="array" ref="CY33">AS33*INDEX(prod_est,$G33+$H33-1,MATCH(CY$14,$BP$14:$DP$14,0))</f>
        <v>0</v>
      </c>
      <c r="CZ33" cm="1">
        <f t="array" ref="CZ33">AT33*INDEX(prod_est,$G33+$H33-1,MATCH(CZ$14,$BP$14:$DP$14,0))</f>
        <v>0</v>
      </c>
      <c r="DA33" cm="1">
        <f t="array" ref="DA33">AU33*INDEX(prod_est,$G33+$H33-1,MATCH(DA$14,$BP$14:$DP$14,0))</f>
        <v>0</v>
      </c>
      <c r="DB33" cm="1">
        <f t="array" ref="DB33">AV33*INDEX(prod_est,$G33+$H33-1,MATCH(DB$14,$BP$14:$DP$14,0))</f>
        <v>0</v>
      </c>
      <c r="DC33" cm="1">
        <f t="array" ref="DC33">AW33*INDEX(prod_est,$G33+$H33-1,MATCH(DC$14,$BP$14:$DP$14,0))</f>
        <v>0</v>
      </c>
      <c r="DD33" cm="1">
        <f t="array" ref="DD33">AX33*INDEX(prod_est,$G33+$H33-1,MATCH(DD$14,$BP$14:$DP$14,0))</f>
        <v>0</v>
      </c>
      <c r="DE33" cm="1">
        <f t="array" ref="DE33">AY33*INDEX(prod_est,$G33+$H33-1,MATCH(DE$14,$BP$14:$DP$14,0))</f>
        <v>0</v>
      </c>
      <c r="DF33" cm="1">
        <f t="array" ref="DF33">AZ33*INDEX(prod_est,$G33+$H33-1,MATCH(DF$14,$BP$14:$DP$14,0))</f>
        <v>0</v>
      </c>
      <c r="DG33" cm="1">
        <f t="array" ref="DG33">BA33*INDEX(prod_est,$G33+$H33-1,MATCH(DG$14,$BP$14:$DP$14,0))</f>
        <v>0</v>
      </c>
      <c r="DH33" cm="1">
        <f t="array" ref="DH33">BB33*INDEX(prod_est,$G33+$H33-1,MATCH(DH$14,$BP$14:$DP$14,0))</f>
        <v>0</v>
      </c>
      <c r="DI33" cm="1">
        <f t="array" ref="DI33">BC33*INDEX(prod_est,$G33+$H33-1,MATCH(DI$14,$BP$14:$DP$14,0))</f>
        <v>0</v>
      </c>
      <c r="DJ33" cm="1">
        <f t="array" ref="DJ33">BD33*INDEX(prod_est,$G33+$H33-1,MATCH(DJ$14,$BP$14:$DP$14,0))</f>
        <v>0</v>
      </c>
      <c r="DK33" cm="1">
        <f t="array" ref="DK33">BE33*INDEX(prod_est,$G33+$H33-1,MATCH(DK$14,$BP$14:$DP$14,0))</f>
        <v>0</v>
      </c>
      <c r="DL33" cm="1">
        <f t="array" ref="DL33">BF33*INDEX(prod_est,$G33+$H33-1,MATCH(DL$14,$BP$14:$DP$14,0))</f>
        <v>0</v>
      </c>
      <c r="DM33" cm="1">
        <f t="array" ref="DM33">BG33*INDEX(prod_est,$G33+$H33-1,MATCH(DM$14,$BP$14:$DP$14,0))</f>
        <v>0</v>
      </c>
      <c r="DN33" cm="1">
        <f t="array" ref="DN33">BH33*INDEX(prod_est,$G33+$H33-1,MATCH(DN$14,$BP$14:$DP$14,0))</f>
        <v>0</v>
      </c>
      <c r="DO33" cm="1">
        <f t="array" ref="DO33">BI33*INDEX(prod_est,$G33+$H33-1,MATCH(DO$14,$BP$14:$DP$14,0))</f>
        <v>0</v>
      </c>
      <c r="DP33" cm="1">
        <f t="array" ref="DP33">BJ33*INDEX(prod_est,$G33+$H33-1,MATCH(DP$14,$BP$14:$DP$14,0))</f>
        <v>0</v>
      </c>
    </row>
    <row r="34" spans="1:120" x14ac:dyDescent="0.25">
      <c r="A34" t="s">
        <v>39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33</v>
      </c>
      <c r="H34">
        <f>IFERROR(MATCH(D34,Production_est!$D$4:$D$339,0),"-")</f>
        <v>6</v>
      </c>
      <c r="I34" s="8" cm="1">
        <f t="array" ref="I34">IFERROR(INDEX(Production_est!$E$4:$E$339,H34+G34-1),"-")</f>
        <v>12198.265303046701</v>
      </c>
      <c r="J34" s="42">
        <f t="shared" si="0"/>
        <v>0</v>
      </c>
      <c r="K34" s="42">
        <f t="shared" ref="K34:AP34" si="43">J34*(1-$F$4)</f>
        <v>0</v>
      </c>
      <c r="L34" s="42">
        <f t="shared" si="43"/>
        <v>0</v>
      </c>
      <c r="M34" s="42">
        <f t="shared" si="43"/>
        <v>0</v>
      </c>
      <c r="N34" s="42">
        <f t="shared" si="43"/>
        <v>0</v>
      </c>
      <c r="O34" s="42">
        <f t="shared" si="43"/>
        <v>0</v>
      </c>
      <c r="P34" s="42">
        <f t="shared" si="43"/>
        <v>0</v>
      </c>
      <c r="Q34" s="42">
        <f t="shared" si="43"/>
        <v>0</v>
      </c>
      <c r="R34" s="42">
        <f t="shared" si="43"/>
        <v>0</v>
      </c>
      <c r="S34" s="42">
        <f t="shared" si="43"/>
        <v>0</v>
      </c>
      <c r="T34" s="42">
        <f t="shared" si="43"/>
        <v>0</v>
      </c>
      <c r="U34" s="42">
        <f t="shared" si="43"/>
        <v>0</v>
      </c>
      <c r="V34" s="42">
        <f t="shared" si="43"/>
        <v>0</v>
      </c>
      <c r="W34" s="42">
        <f t="shared" si="43"/>
        <v>0</v>
      </c>
      <c r="X34" s="42">
        <f t="shared" si="43"/>
        <v>0</v>
      </c>
      <c r="Y34" s="42">
        <f t="shared" si="43"/>
        <v>0</v>
      </c>
      <c r="Z34" s="42">
        <f t="shared" si="43"/>
        <v>0</v>
      </c>
      <c r="AA34" s="42">
        <f t="shared" si="43"/>
        <v>0</v>
      </c>
      <c r="AB34" s="42">
        <f t="shared" si="43"/>
        <v>0</v>
      </c>
      <c r="AC34" s="42">
        <f t="shared" si="43"/>
        <v>0</v>
      </c>
      <c r="AD34" s="42">
        <f t="shared" si="43"/>
        <v>0</v>
      </c>
      <c r="AE34" s="42">
        <f t="shared" si="43"/>
        <v>0</v>
      </c>
      <c r="AF34" s="42">
        <f t="shared" si="43"/>
        <v>0</v>
      </c>
      <c r="AG34" s="42">
        <f t="shared" si="43"/>
        <v>0</v>
      </c>
      <c r="AH34" s="42">
        <f t="shared" si="43"/>
        <v>0</v>
      </c>
      <c r="AI34" s="42">
        <f t="shared" si="43"/>
        <v>0</v>
      </c>
      <c r="AJ34" s="42">
        <f t="shared" si="43"/>
        <v>0</v>
      </c>
      <c r="AK34" s="42">
        <f t="shared" si="43"/>
        <v>0</v>
      </c>
      <c r="AL34" s="42">
        <f t="shared" si="43"/>
        <v>0</v>
      </c>
      <c r="AM34" s="42">
        <f t="shared" si="43"/>
        <v>0</v>
      </c>
      <c r="AN34" s="42">
        <f t="shared" si="43"/>
        <v>0</v>
      </c>
      <c r="AO34" s="42">
        <f t="shared" si="43"/>
        <v>0</v>
      </c>
      <c r="AP34" s="42">
        <f t="shared" si="43"/>
        <v>0</v>
      </c>
      <c r="AQ34" s="42">
        <f t="shared" ref="AQ34:BJ34" si="44">AP34*(1-$F$4)</f>
        <v>0</v>
      </c>
      <c r="AR34" s="42">
        <f t="shared" si="44"/>
        <v>0</v>
      </c>
      <c r="AS34" s="42">
        <f t="shared" si="44"/>
        <v>0</v>
      </c>
      <c r="AT34" s="42">
        <f t="shared" si="44"/>
        <v>0</v>
      </c>
      <c r="AU34" s="42">
        <f t="shared" si="44"/>
        <v>0</v>
      </c>
      <c r="AV34" s="42">
        <f t="shared" si="44"/>
        <v>0</v>
      </c>
      <c r="AW34" s="42">
        <f t="shared" si="44"/>
        <v>0</v>
      </c>
      <c r="AX34" s="42">
        <f t="shared" si="44"/>
        <v>0</v>
      </c>
      <c r="AY34" s="42">
        <f t="shared" si="44"/>
        <v>0</v>
      </c>
      <c r="AZ34" s="42">
        <f t="shared" si="44"/>
        <v>0</v>
      </c>
      <c r="BA34" s="42">
        <f t="shared" si="44"/>
        <v>0</v>
      </c>
      <c r="BB34" s="42">
        <f t="shared" si="44"/>
        <v>0</v>
      </c>
      <c r="BC34" s="42">
        <f t="shared" si="44"/>
        <v>0</v>
      </c>
      <c r="BD34" s="42">
        <f t="shared" si="44"/>
        <v>0</v>
      </c>
      <c r="BE34" s="42">
        <f t="shared" si="44"/>
        <v>0</v>
      </c>
      <c r="BF34" s="42">
        <f t="shared" si="44"/>
        <v>0</v>
      </c>
      <c r="BG34" s="42">
        <f t="shared" si="44"/>
        <v>0</v>
      </c>
      <c r="BH34" s="42">
        <f t="shared" si="44"/>
        <v>0</v>
      </c>
      <c r="BI34" s="42">
        <f t="shared" si="44"/>
        <v>0</v>
      </c>
      <c r="BJ34" s="42">
        <f t="shared" si="44"/>
        <v>0</v>
      </c>
      <c r="BK34" t="str">
        <f t="shared" si="3"/>
        <v>03_CDA</v>
      </c>
      <c r="BL34" t="str">
        <f t="shared" si="4"/>
        <v>d_ind_cem_15_2_bagasse</v>
      </c>
      <c r="BO34" s="8">
        <f t="shared" si="5"/>
        <v>0</v>
      </c>
      <c r="BP34" s="8">
        <f t="shared" si="6"/>
        <v>0</v>
      </c>
      <c r="BQ34" s="8" cm="1">
        <f t="array" ref="BQ34">K34*INDEX(prod_est,$G34+$H34-1,MATCH(BQ$14,$BP$14:$DP$14,0))</f>
        <v>0</v>
      </c>
      <c r="BR34" s="8" cm="1">
        <f t="array" ref="BR34">L34*INDEX(prod_est,$G34+$H34-1,MATCH(BR$14,$BP$14:$DP$14,0))</f>
        <v>0</v>
      </c>
      <c r="BS34" s="8" cm="1">
        <f t="array" ref="BS34">M34*INDEX(prod_est,$G34+$H34-1,MATCH(BS$14,$BP$14:$DP$14,0))</f>
        <v>0</v>
      </c>
      <c r="BT34" s="8" cm="1">
        <f t="array" ref="BT34">N34*INDEX(prod_est,$G34+$H34-1,MATCH(BT$14,$BP$14:$DP$14,0))</f>
        <v>0</v>
      </c>
      <c r="BU34" s="8" cm="1">
        <f t="array" ref="BU34">O34*INDEX(prod_est,$G34+$H34-1,MATCH(BU$14,$BP$14:$DP$14,0))</f>
        <v>0</v>
      </c>
      <c r="BV34" s="8" cm="1">
        <f t="array" ref="BV34">P34*INDEX(prod_est,$G34+$H34-1,MATCH(BV$14,$BP$14:$DP$14,0))</f>
        <v>0</v>
      </c>
      <c r="BW34" s="8" cm="1">
        <f t="array" ref="BW34">Q34*INDEX(prod_est,$G34+$H34-1,MATCH(BW$14,$BP$14:$DP$14,0))</f>
        <v>0</v>
      </c>
      <c r="BX34" s="8" cm="1">
        <f t="array" ref="BX34">R34*INDEX(prod_est,$G34+$H34-1,MATCH(BX$14,$BP$14:$DP$14,0))</f>
        <v>0</v>
      </c>
      <c r="BY34" s="8" cm="1">
        <f t="array" ref="BY34">S34*INDEX(prod_est,$G34+$H34-1,MATCH(BY$14,$BP$14:$DP$14,0))</f>
        <v>0</v>
      </c>
      <c r="BZ34" s="8" cm="1">
        <f t="array" ref="BZ34">T34*INDEX(prod_est,$G34+$H34-1,MATCH(BZ$14,$BP$14:$DP$14,0))</f>
        <v>0</v>
      </c>
      <c r="CA34" s="8" cm="1">
        <f t="array" ref="CA34">U34*INDEX(prod_est,$G34+$H34-1,MATCH(CA$14,$BP$14:$DP$14,0))</f>
        <v>0</v>
      </c>
      <c r="CB34" s="8" cm="1">
        <f t="array" ref="CB34">V34*INDEX(prod_est,$G34+$H34-1,MATCH(CB$14,$BP$14:$DP$14,0))</f>
        <v>0</v>
      </c>
      <c r="CC34" s="8" cm="1">
        <f t="array" ref="CC34">W34*INDEX(prod_est,$G34+$H34-1,MATCH(CC$14,$BP$14:$DP$14,0))</f>
        <v>0</v>
      </c>
      <c r="CD34" s="8" cm="1">
        <f t="array" ref="CD34">X34*INDEX(prod_est,$G34+$H34-1,MATCH(CD$14,$BP$14:$DP$14,0))</f>
        <v>0</v>
      </c>
      <c r="CE34" s="8" cm="1">
        <f t="array" ref="CE34">Y34*INDEX(prod_est,$G34+$H34-1,MATCH(CE$14,$BP$14:$DP$14,0))</f>
        <v>0</v>
      </c>
      <c r="CF34" s="8" cm="1">
        <f t="array" ref="CF34">Z34*INDEX(prod_est,$G34+$H34-1,MATCH(CF$14,$BP$14:$DP$14,0))</f>
        <v>0</v>
      </c>
      <c r="CG34" s="8" cm="1">
        <f t="array" ref="CG34">AA34*INDEX(prod_est,$G34+$H34-1,MATCH(CG$14,$BP$14:$DP$14,0))</f>
        <v>0</v>
      </c>
      <c r="CH34" s="8" cm="1">
        <f t="array" ref="CH34">AB34*INDEX(prod_est,$G34+$H34-1,MATCH(CH$14,$BP$14:$DP$14,0))</f>
        <v>0</v>
      </c>
      <c r="CI34" s="8" cm="1">
        <f t="array" ref="CI34">AC34*INDEX(prod_est,$G34+$H34-1,MATCH(CI$14,$BP$14:$DP$14,0))</f>
        <v>0</v>
      </c>
      <c r="CJ34" s="8" cm="1">
        <f t="array" ref="CJ34">AD34*INDEX(prod_est,$G34+$H34-1,MATCH(CJ$14,$BP$14:$DP$14,0))</f>
        <v>0</v>
      </c>
      <c r="CK34" s="8" cm="1">
        <f t="array" ref="CK34">AE34*INDEX(prod_est,$G34+$H34-1,MATCH(CK$14,$BP$14:$DP$14,0))</f>
        <v>0</v>
      </c>
      <c r="CL34" s="8" cm="1">
        <f t="array" ref="CL34">AF34*INDEX(prod_est,$G34+$H34-1,MATCH(CL$14,$BP$14:$DP$14,0))</f>
        <v>0</v>
      </c>
      <c r="CM34" s="8" cm="1">
        <f t="array" ref="CM34">AG34*INDEX(prod_est,$G34+$H34-1,MATCH(CM$14,$BP$14:$DP$14,0))</f>
        <v>0</v>
      </c>
      <c r="CN34" s="8" cm="1">
        <f t="array" ref="CN34">AH34*INDEX(prod_est,$G34+$H34-1,MATCH(CN$14,$BP$14:$DP$14,0))</f>
        <v>0</v>
      </c>
      <c r="CO34" s="8" cm="1">
        <f t="array" ref="CO34">AI34*INDEX(prod_est,$G34+$H34-1,MATCH(CO$14,$BP$14:$DP$14,0))</f>
        <v>0</v>
      </c>
      <c r="CP34" s="8" cm="1">
        <f t="array" ref="CP34">AJ34*INDEX(prod_est,$G34+$H34-1,MATCH(CP$14,$BP$14:$DP$14,0))</f>
        <v>0</v>
      </c>
      <c r="CQ34" s="8" cm="1">
        <f t="array" ref="CQ34">AK34*INDEX(prod_est,$G34+$H34-1,MATCH(CQ$14,$BP$14:$DP$14,0))</f>
        <v>0</v>
      </c>
      <c r="CR34" s="8" cm="1">
        <f t="array" ref="CR34">AL34*INDEX(prod_est,$G34+$H34-1,MATCH(CR$14,$BP$14:$DP$14,0))</f>
        <v>0</v>
      </c>
      <c r="CS34" s="8" cm="1">
        <f t="array" ref="CS34">AM34*INDEX(prod_est,$G34+$H34-1,MATCH(CS$14,$BP$14:$DP$14,0))</f>
        <v>0</v>
      </c>
      <c r="CT34" s="8" cm="1">
        <f t="array" ref="CT34">AN34*INDEX(prod_est,$G34+$H34-1,MATCH(CT$14,$BP$14:$DP$14,0))</f>
        <v>0</v>
      </c>
      <c r="CU34" s="8" cm="1">
        <f t="array" ref="CU34">AO34*INDEX(prod_est,$G34+$H34-1,MATCH(CU$14,$BP$14:$DP$14,0))</f>
        <v>0</v>
      </c>
      <c r="CV34" s="8" cm="1">
        <f t="array" ref="CV34">AP34*INDEX(prod_est,$G34+$H34-1,MATCH(CV$14,$BP$14:$DP$14,0))</f>
        <v>0</v>
      </c>
      <c r="CW34" cm="1">
        <f t="array" ref="CW34">AQ34*INDEX(prod_est,$G34+$H34-1,MATCH(CW$14,$BP$14:$DP$14,0))</f>
        <v>0</v>
      </c>
      <c r="CX34" cm="1">
        <f t="array" ref="CX34">AR34*INDEX(prod_est,$G34+$H34-1,MATCH(CX$14,$BP$14:$DP$14,0))</f>
        <v>0</v>
      </c>
      <c r="CY34" cm="1">
        <f t="array" ref="CY34">AS34*INDEX(prod_est,$G34+$H34-1,MATCH(CY$14,$BP$14:$DP$14,0))</f>
        <v>0</v>
      </c>
      <c r="CZ34" cm="1">
        <f t="array" ref="CZ34">AT34*INDEX(prod_est,$G34+$H34-1,MATCH(CZ$14,$BP$14:$DP$14,0))</f>
        <v>0</v>
      </c>
      <c r="DA34" cm="1">
        <f t="array" ref="DA34">AU34*INDEX(prod_est,$G34+$H34-1,MATCH(DA$14,$BP$14:$DP$14,0))</f>
        <v>0</v>
      </c>
      <c r="DB34" cm="1">
        <f t="array" ref="DB34">AV34*INDEX(prod_est,$G34+$H34-1,MATCH(DB$14,$BP$14:$DP$14,0))</f>
        <v>0</v>
      </c>
      <c r="DC34" cm="1">
        <f t="array" ref="DC34">AW34*INDEX(prod_est,$G34+$H34-1,MATCH(DC$14,$BP$14:$DP$14,0))</f>
        <v>0</v>
      </c>
      <c r="DD34" cm="1">
        <f t="array" ref="DD34">AX34*INDEX(prod_est,$G34+$H34-1,MATCH(DD$14,$BP$14:$DP$14,0))</f>
        <v>0</v>
      </c>
      <c r="DE34" cm="1">
        <f t="array" ref="DE34">AY34*INDEX(prod_est,$G34+$H34-1,MATCH(DE$14,$BP$14:$DP$14,0))</f>
        <v>0</v>
      </c>
      <c r="DF34" cm="1">
        <f t="array" ref="DF34">AZ34*INDEX(prod_est,$G34+$H34-1,MATCH(DF$14,$BP$14:$DP$14,0))</f>
        <v>0</v>
      </c>
      <c r="DG34" cm="1">
        <f t="array" ref="DG34">BA34*INDEX(prod_est,$G34+$H34-1,MATCH(DG$14,$BP$14:$DP$14,0))</f>
        <v>0</v>
      </c>
      <c r="DH34" cm="1">
        <f t="array" ref="DH34">BB34*INDEX(prod_est,$G34+$H34-1,MATCH(DH$14,$BP$14:$DP$14,0))</f>
        <v>0</v>
      </c>
      <c r="DI34" cm="1">
        <f t="array" ref="DI34">BC34*INDEX(prod_est,$G34+$H34-1,MATCH(DI$14,$BP$14:$DP$14,0))</f>
        <v>0</v>
      </c>
      <c r="DJ34" cm="1">
        <f t="array" ref="DJ34">BD34*INDEX(prod_est,$G34+$H34-1,MATCH(DJ$14,$BP$14:$DP$14,0))</f>
        <v>0</v>
      </c>
      <c r="DK34" cm="1">
        <f t="array" ref="DK34">BE34*INDEX(prod_est,$G34+$H34-1,MATCH(DK$14,$BP$14:$DP$14,0))</f>
        <v>0</v>
      </c>
      <c r="DL34" cm="1">
        <f t="array" ref="DL34">BF34*INDEX(prod_est,$G34+$H34-1,MATCH(DL$14,$BP$14:$DP$14,0))</f>
        <v>0</v>
      </c>
      <c r="DM34" cm="1">
        <f t="array" ref="DM34">BG34*INDEX(prod_est,$G34+$H34-1,MATCH(DM$14,$BP$14:$DP$14,0))</f>
        <v>0</v>
      </c>
      <c r="DN34" cm="1">
        <f t="array" ref="DN34">BH34*INDEX(prod_est,$G34+$H34-1,MATCH(DN$14,$BP$14:$DP$14,0))</f>
        <v>0</v>
      </c>
      <c r="DO34" cm="1">
        <f t="array" ref="DO34">BI34*INDEX(prod_est,$G34+$H34-1,MATCH(DO$14,$BP$14:$DP$14,0))</f>
        <v>0</v>
      </c>
      <c r="DP34" cm="1">
        <f t="array" ref="DP34">BJ34*INDEX(prod_est,$G34+$H34-1,MATCH(DP$14,$BP$14:$DP$14,0))</f>
        <v>0</v>
      </c>
    </row>
    <row r="35" spans="1:120" x14ac:dyDescent="0.25">
      <c r="A35" t="s">
        <v>39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33</v>
      </c>
      <c r="H35">
        <f>IFERROR(MATCH(D35,Production_est!$D$4:$D$339,0),"-")</f>
        <v>6</v>
      </c>
      <c r="I35" s="8" cm="1">
        <f t="array" ref="I35">IFERROR(INDEX(Production_est!$E$4:$E$339,H35+G35-1),"-")</f>
        <v>12198.265303046701</v>
      </c>
      <c r="J35" s="42">
        <f t="shared" si="0"/>
        <v>0</v>
      </c>
      <c r="K35" s="42">
        <f t="shared" ref="K35:AP35" si="45">J35*(1-$F$4)</f>
        <v>0</v>
      </c>
      <c r="L35" s="42">
        <f t="shared" si="45"/>
        <v>0</v>
      </c>
      <c r="M35" s="42">
        <f t="shared" si="45"/>
        <v>0</v>
      </c>
      <c r="N35" s="42">
        <f t="shared" si="45"/>
        <v>0</v>
      </c>
      <c r="O35" s="42">
        <f t="shared" si="45"/>
        <v>0</v>
      </c>
      <c r="P35" s="42">
        <f t="shared" si="45"/>
        <v>0</v>
      </c>
      <c r="Q35" s="42">
        <f t="shared" si="45"/>
        <v>0</v>
      </c>
      <c r="R35" s="42">
        <f t="shared" si="45"/>
        <v>0</v>
      </c>
      <c r="S35" s="42">
        <f t="shared" si="45"/>
        <v>0</v>
      </c>
      <c r="T35" s="42">
        <f t="shared" si="45"/>
        <v>0</v>
      </c>
      <c r="U35" s="42">
        <f t="shared" si="45"/>
        <v>0</v>
      </c>
      <c r="V35" s="42">
        <f t="shared" si="45"/>
        <v>0</v>
      </c>
      <c r="W35" s="42">
        <f t="shared" si="45"/>
        <v>0</v>
      </c>
      <c r="X35" s="42">
        <f t="shared" si="45"/>
        <v>0</v>
      </c>
      <c r="Y35" s="42">
        <f t="shared" si="45"/>
        <v>0</v>
      </c>
      <c r="Z35" s="42">
        <f t="shared" si="45"/>
        <v>0</v>
      </c>
      <c r="AA35" s="42">
        <f t="shared" si="45"/>
        <v>0</v>
      </c>
      <c r="AB35" s="42">
        <f t="shared" si="45"/>
        <v>0</v>
      </c>
      <c r="AC35" s="42">
        <f t="shared" si="45"/>
        <v>0</v>
      </c>
      <c r="AD35" s="42">
        <f t="shared" si="45"/>
        <v>0</v>
      </c>
      <c r="AE35" s="42">
        <f t="shared" si="45"/>
        <v>0</v>
      </c>
      <c r="AF35" s="42">
        <f t="shared" si="45"/>
        <v>0</v>
      </c>
      <c r="AG35" s="42">
        <f t="shared" si="45"/>
        <v>0</v>
      </c>
      <c r="AH35" s="42">
        <f t="shared" si="45"/>
        <v>0</v>
      </c>
      <c r="AI35" s="42">
        <f t="shared" si="45"/>
        <v>0</v>
      </c>
      <c r="AJ35" s="42">
        <f t="shared" si="45"/>
        <v>0</v>
      </c>
      <c r="AK35" s="42">
        <f t="shared" si="45"/>
        <v>0</v>
      </c>
      <c r="AL35" s="42">
        <f t="shared" si="45"/>
        <v>0</v>
      </c>
      <c r="AM35" s="42">
        <f t="shared" si="45"/>
        <v>0</v>
      </c>
      <c r="AN35" s="42">
        <f t="shared" si="45"/>
        <v>0</v>
      </c>
      <c r="AO35" s="42">
        <f t="shared" si="45"/>
        <v>0</v>
      </c>
      <c r="AP35" s="42">
        <f t="shared" si="45"/>
        <v>0</v>
      </c>
      <c r="AQ35" s="42">
        <f t="shared" ref="AQ35:BJ35" si="46">AP35*(1-$F$4)</f>
        <v>0</v>
      </c>
      <c r="AR35" s="42">
        <f t="shared" si="46"/>
        <v>0</v>
      </c>
      <c r="AS35" s="42">
        <f t="shared" si="46"/>
        <v>0</v>
      </c>
      <c r="AT35" s="42">
        <f t="shared" si="46"/>
        <v>0</v>
      </c>
      <c r="AU35" s="42">
        <f t="shared" si="46"/>
        <v>0</v>
      </c>
      <c r="AV35" s="42">
        <f t="shared" si="46"/>
        <v>0</v>
      </c>
      <c r="AW35" s="42">
        <f t="shared" si="46"/>
        <v>0</v>
      </c>
      <c r="AX35" s="42">
        <f t="shared" si="46"/>
        <v>0</v>
      </c>
      <c r="AY35" s="42">
        <f t="shared" si="46"/>
        <v>0</v>
      </c>
      <c r="AZ35" s="42">
        <f t="shared" si="46"/>
        <v>0</v>
      </c>
      <c r="BA35" s="42">
        <f t="shared" si="46"/>
        <v>0</v>
      </c>
      <c r="BB35" s="42">
        <f t="shared" si="46"/>
        <v>0</v>
      </c>
      <c r="BC35" s="42">
        <f t="shared" si="46"/>
        <v>0</v>
      </c>
      <c r="BD35" s="42">
        <f t="shared" si="46"/>
        <v>0</v>
      </c>
      <c r="BE35" s="42">
        <f t="shared" si="46"/>
        <v>0</v>
      </c>
      <c r="BF35" s="42">
        <f t="shared" si="46"/>
        <v>0</v>
      </c>
      <c r="BG35" s="42">
        <f t="shared" si="46"/>
        <v>0</v>
      </c>
      <c r="BH35" s="42">
        <f t="shared" si="46"/>
        <v>0</v>
      </c>
      <c r="BI35" s="42">
        <f t="shared" si="46"/>
        <v>0</v>
      </c>
      <c r="BJ35" s="42">
        <f t="shared" si="46"/>
        <v>0</v>
      </c>
      <c r="BK35" t="str">
        <f t="shared" si="3"/>
        <v>03_CDA</v>
      </c>
      <c r="BL35" t="str">
        <f t="shared" si="4"/>
        <v>d_ind_cem_15_3_charcoal</v>
      </c>
      <c r="BO35" s="8">
        <f t="shared" si="5"/>
        <v>0</v>
      </c>
      <c r="BP35" s="8">
        <f t="shared" si="6"/>
        <v>0</v>
      </c>
      <c r="BQ35" s="8" cm="1">
        <f t="array" ref="BQ35">K35*INDEX(prod_est,$G35+$H35-1,MATCH(BQ$14,$BP$14:$DP$14,0))</f>
        <v>0</v>
      </c>
      <c r="BR35" s="8" cm="1">
        <f t="array" ref="BR35">L35*INDEX(prod_est,$G35+$H35-1,MATCH(BR$14,$BP$14:$DP$14,0))</f>
        <v>0</v>
      </c>
      <c r="BS35" s="8" cm="1">
        <f t="array" ref="BS35">M35*INDEX(prod_est,$G35+$H35-1,MATCH(BS$14,$BP$14:$DP$14,0))</f>
        <v>0</v>
      </c>
      <c r="BT35" s="8" cm="1">
        <f t="array" ref="BT35">N35*INDEX(prod_est,$G35+$H35-1,MATCH(BT$14,$BP$14:$DP$14,0))</f>
        <v>0</v>
      </c>
      <c r="BU35" s="8" cm="1">
        <f t="array" ref="BU35">O35*INDEX(prod_est,$G35+$H35-1,MATCH(BU$14,$BP$14:$DP$14,0))</f>
        <v>0</v>
      </c>
      <c r="BV35" s="8" cm="1">
        <f t="array" ref="BV35">P35*INDEX(prod_est,$G35+$H35-1,MATCH(BV$14,$BP$14:$DP$14,0))</f>
        <v>0</v>
      </c>
      <c r="BW35" s="8" cm="1">
        <f t="array" ref="BW35">Q35*INDEX(prod_est,$G35+$H35-1,MATCH(BW$14,$BP$14:$DP$14,0))</f>
        <v>0</v>
      </c>
      <c r="BX35" s="8" cm="1">
        <f t="array" ref="BX35">R35*INDEX(prod_est,$G35+$H35-1,MATCH(BX$14,$BP$14:$DP$14,0))</f>
        <v>0</v>
      </c>
      <c r="BY35" s="8" cm="1">
        <f t="array" ref="BY35">S35*INDEX(prod_est,$G35+$H35-1,MATCH(BY$14,$BP$14:$DP$14,0))</f>
        <v>0</v>
      </c>
      <c r="BZ35" s="8" cm="1">
        <f t="array" ref="BZ35">T35*INDEX(prod_est,$G35+$H35-1,MATCH(BZ$14,$BP$14:$DP$14,0))</f>
        <v>0</v>
      </c>
      <c r="CA35" s="8" cm="1">
        <f t="array" ref="CA35">U35*INDEX(prod_est,$G35+$H35-1,MATCH(CA$14,$BP$14:$DP$14,0))</f>
        <v>0</v>
      </c>
      <c r="CB35" s="8" cm="1">
        <f t="array" ref="CB35">V35*INDEX(prod_est,$G35+$H35-1,MATCH(CB$14,$BP$14:$DP$14,0))</f>
        <v>0</v>
      </c>
      <c r="CC35" s="8" cm="1">
        <f t="array" ref="CC35">W35*INDEX(prod_est,$G35+$H35-1,MATCH(CC$14,$BP$14:$DP$14,0))</f>
        <v>0</v>
      </c>
      <c r="CD35" s="8" cm="1">
        <f t="array" ref="CD35">X35*INDEX(prod_est,$G35+$H35-1,MATCH(CD$14,$BP$14:$DP$14,0))</f>
        <v>0</v>
      </c>
      <c r="CE35" s="8" cm="1">
        <f t="array" ref="CE35">Y35*INDEX(prod_est,$G35+$H35-1,MATCH(CE$14,$BP$14:$DP$14,0))</f>
        <v>0</v>
      </c>
      <c r="CF35" s="8" cm="1">
        <f t="array" ref="CF35">Z35*INDEX(prod_est,$G35+$H35-1,MATCH(CF$14,$BP$14:$DP$14,0))</f>
        <v>0</v>
      </c>
      <c r="CG35" s="8" cm="1">
        <f t="array" ref="CG35">AA35*INDEX(prod_est,$G35+$H35-1,MATCH(CG$14,$BP$14:$DP$14,0))</f>
        <v>0</v>
      </c>
      <c r="CH35" s="8" cm="1">
        <f t="array" ref="CH35">AB35*INDEX(prod_est,$G35+$H35-1,MATCH(CH$14,$BP$14:$DP$14,0))</f>
        <v>0</v>
      </c>
      <c r="CI35" s="8" cm="1">
        <f t="array" ref="CI35">AC35*INDEX(prod_est,$G35+$H35-1,MATCH(CI$14,$BP$14:$DP$14,0))</f>
        <v>0</v>
      </c>
      <c r="CJ35" s="8" cm="1">
        <f t="array" ref="CJ35">AD35*INDEX(prod_est,$G35+$H35-1,MATCH(CJ$14,$BP$14:$DP$14,0))</f>
        <v>0</v>
      </c>
      <c r="CK35" s="8" cm="1">
        <f t="array" ref="CK35">AE35*INDEX(prod_est,$G35+$H35-1,MATCH(CK$14,$BP$14:$DP$14,0))</f>
        <v>0</v>
      </c>
      <c r="CL35" s="8" cm="1">
        <f t="array" ref="CL35">AF35*INDEX(prod_est,$G35+$H35-1,MATCH(CL$14,$BP$14:$DP$14,0))</f>
        <v>0</v>
      </c>
      <c r="CM35" s="8" cm="1">
        <f t="array" ref="CM35">AG35*INDEX(prod_est,$G35+$H35-1,MATCH(CM$14,$BP$14:$DP$14,0))</f>
        <v>0</v>
      </c>
      <c r="CN35" s="8" cm="1">
        <f t="array" ref="CN35">AH35*INDEX(prod_est,$G35+$H35-1,MATCH(CN$14,$BP$14:$DP$14,0))</f>
        <v>0</v>
      </c>
      <c r="CO35" s="8" cm="1">
        <f t="array" ref="CO35">AI35*INDEX(prod_est,$G35+$H35-1,MATCH(CO$14,$BP$14:$DP$14,0))</f>
        <v>0</v>
      </c>
      <c r="CP35" s="8" cm="1">
        <f t="array" ref="CP35">AJ35*INDEX(prod_est,$G35+$H35-1,MATCH(CP$14,$BP$14:$DP$14,0))</f>
        <v>0</v>
      </c>
      <c r="CQ35" s="8" cm="1">
        <f t="array" ref="CQ35">AK35*INDEX(prod_est,$G35+$H35-1,MATCH(CQ$14,$BP$14:$DP$14,0))</f>
        <v>0</v>
      </c>
      <c r="CR35" s="8" cm="1">
        <f t="array" ref="CR35">AL35*INDEX(prod_est,$G35+$H35-1,MATCH(CR$14,$BP$14:$DP$14,0))</f>
        <v>0</v>
      </c>
      <c r="CS35" s="8" cm="1">
        <f t="array" ref="CS35">AM35*INDEX(prod_est,$G35+$H35-1,MATCH(CS$14,$BP$14:$DP$14,0))</f>
        <v>0</v>
      </c>
      <c r="CT35" s="8" cm="1">
        <f t="array" ref="CT35">AN35*INDEX(prod_est,$G35+$H35-1,MATCH(CT$14,$BP$14:$DP$14,0))</f>
        <v>0</v>
      </c>
      <c r="CU35" s="8" cm="1">
        <f t="array" ref="CU35">AO35*INDEX(prod_est,$G35+$H35-1,MATCH(CU$14,$BP$14:$DP$14,0))</f>
        <v>0</v>
      </c>
      <c r="CV35" s="8" cm="1">
        <f t="array" ref="CV35">AP35*INDEX(prod_est,$G35+$H35-1,MATCH(CV$14,$BP$14:$DP$14,0))</f>
        <v>0</v>
      </c>
      <c r="CW35" cm="1">
        <f t="array" ref="CW35">AQ35*INDEX(prod_est,$G35+$H35-1,MATCH(CW$14,$BP$14:$DP$14,0))</f>
        <v>0</v>
      </c>
      <c r="CX35" cm="1">
        <f t="array" ref="CX35">AR35*INDEX(prod_est,$G35+$H35-1,MATCH(CX$14,$BP$14:$DP$14,0))</f>
        <v>0</v>
      </c>
      <c r="CY35" cm="1">
        <f t="array" ref="CY35">AS35*INDEX(prod_est,$G35+$H35-1,MATCH(CY$14,$BP$14:$DP$14,0))</f>
        <v>0</v>
      </c>
      <c r="CZ35" cm="1">
        <f t="array" ref="CZ35">AT35*INDEX(prod_est,$G35+$H35-1,MATCH(CZ$14,$BP$14:$DP$14,0))</f>
        <v>0</v>
      </c>
      <c r="DA35" cm="1">
        <f t="array" ref="DA35">AU35*INDEX(prod_est,$G35+$H35-1,MATCH(DA$14,$BP$14:$DP$14,0))</f>
        <v>0</v>
      </c>
      <c r="DB35" cm="1">
        <f t="array" ref="DB35">AV35*INDEX(prod_est,$G35+$H35-1,MATCH(DB$14,$BP$14:$DP$14,0))</f>
        <v>0</v>
      </c>
      <c r="DC35" cm="1">
        <f t="array" ref="DC35">AW35*INDEX(prod_est,$G35+$H35-1,MATCH(DC$14,$BP$14:$DP$14,0))</f>
        <v>0</v>
      </c>
      <c r="DD35" cm="1">
        <f t="array" ref="DD35">AX35*INDEX(prod_est,$G35+$H35-1,MATCH(DD$14,$BP$14:$DP$14,0))</f>
        <v>0</v>
      </c>
      <c r="DE35" cm="1">
        <f t="array" ref="DE35">AY35*INDEX(prod_est,$G35+$H35-1,MATCH(DE$14,$BP$14:$DP$14,0))</f>
        <v>0</v>
      </c>
      <c r="DF35" cm="1">
        <f t="array" ref="DF35">AZ35*INDEX(prod_est,$G35+$H35-1,MATCH(DF$14,$BP$14:$DP$14,0))</f>
        <v>0</v>
      </c>
      <c r="DG35" cm="1">
        <f t="array" ref="DG35">BA35*INDEX(prod_est,$G35+$H35-1,MATCH(DG$14,$BP$14:$DP$14,0))</f>
        <v>0</v>
      </c>
      <c r="DH35" cm="1">
        <f t="array" ref="DH35">BB35*INDEX(prod_est,$G35+$H35-1,MATCH(DH$14,$BP$14:$DP$14,0))</f>
        <v>0</v>
      </c>
      <c r="DI35" cm="1">
        <f t="array" ref="DI35">BC35*INDEX(prod_est,$G35+$H35-1,MATCH(DI$14,$BP$14:$DP$14,0))</f>
        <v>0</v>
      </c>
      <c r="DJ35" cm="1">
        <f t="array" ref="DJ35">BD35*INDEX(prod_est,$G35+$H35-1,MATCH(DJ$14,$BP$14:$DP$14,0))</f>
        <v>0</v>
      </c>
      <c r="DK35" cm="1">
        <f t="array" ref="DK35">BE35*INDEX(prod_est,$G35+$H35-1,MATCH(DK$14,$BP$14:$DP$14,0))</f>
        <v>0</v>
      </c>
      <c r="DL35" cm="1">
        <f t="array" ref="DL35">BF35*INDEX(prod_est,$G35+$H35-1,MATCH(DL$14,$BP$14:$DP$14,0))</f>
        <v>0</v>
      </c>
      <c r="DM35" cm="1">
        <f t="array" ref="DM35">BG35*INDEX(prod_est,$G35+$H35-1,MATCH(DM$14,$BP$14:$DP$14,0))</f>
        <v>0</v>
      </c>
      <c r="DN35" cm="1">
        <f t="array" ref="DN35">BH35*INDEX(prod_est,$G35+$H35-1,MATCH(DN$14,$BP$14:$DP$14,0))</f>
        <v>0</v>
      </c>
      <c r="DO35" cm="1">
        <f t="array" ref="DO35">BI35*INDEX(prod_est,$G35+$H35-1,MATCH(DO$14,$BP$14:$DP$14,0))</f>
        <v>0</v>
      </c>
      <c r="DP35" cm="1">
        <f t="array" ref="DP35">BJ35*INDEX(prod_est,$G35+$H35-1,MATCH(DP$14,$BP$14:$DP$14,0))</f>
        <v>0</v>
      </c>
    </row>
    <row r="36" spans="1:120" x14ac:dyDescent="0.25">
      <c r="A36" t="s">
        <v>39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33</v>
      </c>
      <c r="H36">
        <f>IFERROR(MATCH(D36,Production_est!$D$4:$D$339,0),"-")</f>
        <v>6</v>
      </c>
      <c r="I36" s="8" cm="1">
        <f t="array" ref="I36">IFERROR(INDEX(Production_est!$E$4:$E$339,H36+G36-1),"-")</f>
        <v>12198.265303046701</v>
      </c>
      <c r="J36" s="42">
        <f t="shared" si="0"/>
        <v>0</v>
      </c>
      <c r="K36" s="42">
        <f t="shared" ref="K36:AP36" si="47">J36*(1-$F$4)</f>
        <v>0</v>
      </c>
      <c r="L36" s="42">
        <f t="shared" si="47"/>
        <v>0</v>
      </c>
      <c r="M36" s="42">
        <f t="shared" si="47"/>
        <v>0</v>
      </c>
      <c r="N36" s="42">
        <f t="shared" si="47"/>
        <v>0</v>
      </c>
      <c r="O36" s="42">
        <f t="shared" si="47"/>
        <v>0</v>
      </c>
      <c r="P36" s="42">
        <f t="shared" si="47"/>
        <v>0</v>
      </c>
      <c r="Q36" s="42">
        <f t="shared" si="47"/>
        <v>0</v>
      </c>
      <c r="R36" s="42">
        <f t="shared" si="47"/>
        <v>0</v>
      </c>
      <c r="S36" s="42">
        <f t="shared" si="47"/>
        <v>0</v>
      </c>
      <c r="T36" s="42">
        <f t="shared" si="47"/>
        <v>0</v>
      </c>
      <c r="U36" s="42">
        <f t="shared" si="47"/>
        <v>0</v>
      </c>
      <c r="V36" s="42">
        <f t="shared" si="47"/>
        <v>0</v>
      </c>
      <c r="W36" s="42">
        <f t="shared" si="47"/>
        <v>0</v>
      </c>
      <c r="X36" s="42">
        <f t="shared" si="47"/>
        <v>0</v>
      </c>
      <c r="Y36" s="42">
        <f t="shared" si="47"/>
        <v>0</v>
      </c>
      <c r="Z36" s="42">
        <f t="shared" si="47"/>
        <v>0</v>
      </c>
      <c r="AA36" s="42">
        <f t="shared" si="47"/>
        <v>0</v>
      </c>
      <c r="AB36" s="42">
        <f t="shared" si="47"/>
        <v>0</v>
      </c>
      <c r="AC36" s="42">
        <f t="shared" si="47"/>
        <v>0</v>
      </c>
      <c r="AD36" s="42">
        <f t="shared" si="47"/>
        <v>0</v>
      </c>
      <c r="AE36" s="42">
        <f t="shared" si="47"/>
        <v>0</v>
      </c>
      <c r="AF36" s="42">
        <f t="shared" si="47"/>
        <v>0</v>
      </c>
      <c r="AG36" s="42">
        <f t="shared" si="47"/>
        <v>0</v>
      </c>
      <c r="AH36" s="42">
        <f t="shared" si="47"/>
        <v>0</v>
      </c>
      <c r="AI36" s="42">
        <f t="shared" si="47"/>
        <v>0</v>
      </c>
      <c r="AJ36" s="42">
        <f t="shared" si="47"/>
        <v>0</v>
      </c>
      <c r="AK36" s="42">
        <f t="shared" si="47"/>
        <v>0</v>
      </c>
      <c r="AL36" s="42">
        <f t="shared" si="47"/>
        <v>0</v>
      </c>
      <c r="AM36" s="42">
        <f t="shared" si="47"/>
        <v>0</v>
      </c>
      <c r="AN36" s="42">
        <f t="shared" si="47"/>
        <v>0</v>
      </c>
      <c r="AO36" s="42">
        <f t="shared" si="47"/>
        <v>0</v>
      </c>
      <c r="AP36" s="42">
        <f t="shared" si="47"/>
        <v>0</v>
      </c>
      <c r="AQ36" s="42">
        <f t="shared" ref="AQ36:BJ36" si="48">AP36*(1-$F$4)</f>
        <v>0</v>
      </c>
      <c r="AR36" s="42">
        <f t="shared" si="48"/>
        <v>0</v>
      </c>
      <c r="AS36" s="42">
        <f t="shared" si="48"/>
        <v>0</v>
      </c>
      <c r="AT36" s="42">
        <f t="shared" si="48"/>
        <v>0</v>
      </c>
      <c r="AU36" s="42">
        <f t="shared" si="48"/>
        <v>0</v>
      </c>
      <c r="AV36" s="42">
        <f t="shared" si="48"/>
        <v>0</v>
      </c>
      <c r="AW36" s="42">
        <f t="shared" si="48"/>
        <v>0</v>
      </c>
      <c r="AX36" s="42">
        <f t="shared" si="48"/>
        <v>0</v>
      </c>
      <c r="AY36" s="42">
        <f t="shared" si="48"/>
        <v>0</v>
      </c>
      <c r="AZ36" s="42">
        <f t="shared" si="48"/>
        <v>0</v>
      </c>
      <c r="BA36" s="42">
        <f t="shared" si="48"/>
        <v>0</v>
      </c>
      <c r="BB36" s="42">
        <f t="shared" si="48"/>
        <v>0</v>
      </c>
      <c r="BC36" s="42">
        <f t="shared" si="48"/>
        <v>0</v>
      </c>
      <c r="BD36" s="42">
        <f t="shared" si="48"/>
        <v>0</v>
      </c>
      <c r="BE36" s="42">
        <f t="shared" si="48"/>
        <v>0</v>
      </c>
      <c r="BF36" s="42">
        <f t="shared" si="48"/>
        <v>0</v>
      </c>
      <c r="BG36" s="42">
        <f t="shared" si="48"/>
        <v>0</v>
      </c>
      <c r="BH36" s="42">
        <f t="shared" si="48"/>
        <v>0</v>
      </c>
      <c r="BI36" s="42">
        <f t="shared" si="48"/>
        <v>0</v>
      </c>
      <c r="BJ36" s="42">
        <f t="shared" si="48"/>
        <v>0</v>
      </c>
      <c r="BK36" t="str">
        <f t="shared" si="3"/>
        <v>03_CDA</v>
      </c>
      <c r="BL36" t="str">
        <f t="shared" si="4"/>
        <v>d_ind_cem_15_4_black_liquor</v>
      </c>
      <c r="BO36" s="8">
        <f t="shared" si="5"/>
        <v>0</v>
      </c>
      <c r="BP36" s="8">
        <f t="shared" si="6"/>
        <v>0</v>
      </c>
      <c r="BQ36" s="8" cm="1">
        <f t="array" ref="BQ36">K36*INDEX(prod_est,$G36+$H36-1,MATCH(BQ$14,$BP$14:$DP$14,0))</f>
        <v>0</v>
      </c>
      <c r="BR36" s="8" cm="1">
        <f t="array" ref="BR36">L36*INDEX(prod_est,$G36+$H36-1,MATCH(BR$14,$BP$14:$DP$14,0))</f>
        <v>0</v>
      </c>
      <c r="BS36" s="8" cm="1">
        <f t="array" ref="BS36">M36*INDEX(prod_est,$G36+$H36-1,MATCH(BS$14,$BP$14:$DP$14,0))</f>
        <v>0</v>
      </c>
      <c r="BT36" s="8" cm="1">
        <f t="array" ref="BT36">N36*INDEX(prod_est,$G36+$H36-1,MATCH(BT$14,$BP$14:$DP$14,0))</f>
        <v>0</v>
      </c>
      <c r="BU36" s="8" cm="1">
        <f t="array" ref="BU36">O36*INDEX(prod_est,$G36+$H36-1,MATCH(BU$14,$BP$14:$DP$14,0))</f>
        <v>0</v>
      </c>
      <c r="BV36" s="8" cm="1">
        <f t="array" ref="BV36">P36*INDEX(prod_est,$G36+$H36-1,MATCH(BV$14,$BP$14:$DP$14,0))</f>
        <v>0</v>
      </c>
      <c r="BW36" s="8" cm="1">
        <f t="array" ref="BW36">Q36*INDEX(prod_est,$G36+$H36-1,MATCH(BW$14,$BP$14:$DP$14,0))</f>
        <v>0</v>
      </c>
      <c r="BX36" s="8" cm="1">
        <f t="array" ref="BX36">R36*INDEX(prod_est,$G36+$H36-1,MATCH(BX$14,$BP$14:$DP$14,0))</f>
        <v>0</v>
      </c>
      <c r="BY36" s="8" cm="1">
        <f t="array" ref="BY36">S36*INDEX(prod_est,$G36+$H36-1,MATCH(BY$14,$BP$14:$DP$14,0))</f>
        <v>0</v>
      </c>
      <c r="BZ36" s="8" cm="1">
        <f t="array" ref="BZ36">T36*INDEX(prod_est,$G36+$H36-1,MATCH(BZ$14,$BP$14:$DP$14,0))</f>
        <v>0</v>
      </c>
      <c r="CA36" s="8" cm="1">
        <f t="array" ref="CA36">U36*INDEX(prod_est,$G36+$H36-1,MATCH(CA$14,$BP$14:$DP$14,0))</f>
        <v>0</v>
      </c>
      <c r="CB36" s="8" cm="1">
        <f t="array" ref="CB36">V36*INDEX(prod_est,$G36+$H36-1,MATCH(CB$14,$BP$14:$DP$14,0))</f>
        <v>0</v>
      </c>
      <c r="CC36" s="8" cm="1">
        <f t="array" ref="CC36">W36*INDEX(prod_est,$G36+$H36-1,MATCH(CC$14,$BP$14:$DP$14,0))</f>
        <v>0</v>
      </c>
      <c r="CD36" s="8" cm="1">
        <f t="array" ref="CD36">X36*INDEX(prod_est,$G36+$H36-1,MATCH(CD$14,$BP$14:$DP$14,0))</f>
        <v>0</v>
      </c>
      <c r="CE36" s="8" cm="1">
        <f t="array" ref="CE36">Y36*INDEX(prod_est,$G36+$H36-1,MATCH(CE$14,$BP$14:$DP$14,0))</f>
        <v>0</v>
      </c>
      <c r="CF36" s="8" cm="1">
        <f t="array" ref="CF36">Z36*INDEX(prod_est,$G36+$H36-1,MATCH(CF$14,$BP$14:$DP$14,0))</f>
        <v>0</v>
      </c>
      <c r="CG36" s="8" cm="1">
        <f t="array" ref="CG36">AA36*INDEX(prod_est,$G36+$H36-1,MATCH(CG$14,$BP$14:$DP$14,0))</f>
        <v>0</v>
      </c>
      <c r="CH36" s="8" cm="1">
        <f t="array" ref="CH36">AB36*INDEX(prod_est,$G36+$H36-1,MATCH(CH$14,$BP$14:$DP$14,0))</f>
        <v>0</v>
      </c>
      <c r="CI36" s="8" cm="1">
        <f t="array" ref="CI36">AC36*INDEX(prod_est,$G36+$H36-1,MATCH(CI$14,$BP$14:$DP$14,0))</f>
        <v>0</v>
      </c>
      <c r="CJ36" s="8" cm="1">
        <f t="array" ref="CJ36">AD36*INDEX(prod_est,$G36+$H36-1,MATCH(CJ$14,$BP$14:$DP$14,0))</f>
        <v>0</v>
      </c>
      <c r="CK36" s="8" cm="1">
        <f t="array" ref="CK36">AE36*INDEX(prod_est,$G36+$H36-1,MATCH(CK$14,$BP$14:$DP$14,0))</f>
        <v>0</v>
      </c>
      <c r="CL36" s="8" cm="1">
        <f t="array" ref="CL36">AF36*INDEX(prod_est,$G36+$H36-1,MATCH(CL$14,$BP$14:$DP$14,0))</f>
        <v>0</v>
      </c>
      <c r="CM36" s="8" cm="1">
        <f t="array" ref="CM36">AG36*INDEX(prod_est,$G36+$H36-1,MATCH(CM$14,$BP$14:$DP$14,0))</f>
        <v>0</v>
      </c>
      <c r="CN36" s="8" cm="1">
        <f t="array" ref="CN36">AH36*INDEX(prod_est,$G36+$H36-1,MATCH(CN$14,$BP$14:$DP$14,0))</f>
        <v>0</v>
      </c>
      <c r="CO36" s="8" cm="1">
        <f t="array" ref="CO36">AI36*INDEX(prod_est,$G36+$H36-1,MATCH(CO$14,$BP$14:$DP$14,0))</f>
        <v>0</v>
      </c>
      <c r="CP36" s="8" cm="1">
        <f t="array" ref="CP36">AJ36*INDEX(prod_est,$G36+$H36-1,MATCH(CP$14,$BP$14:$DP$14,0))</f>
        <v>0</v>
      </c>
      <c r="CQ36" s="8" cm="1">
        <f t="array" ref="CQ36">AK36*INDEX(prod_est,$G36+$H36-1,MATCH(CQ$14,$BP$14:$DP$14,0))</f>
        <v>0</v>
      </c>
      <c r="CR36" s="8" cm="1">
        <f t="array" ref="CR36">AL36*INDEX(prod_est,$G36+$H36-1,MATCH(CR$14,$BP$14:$DP$14,0))</f>
        <v>0</v>
      </c>
      <c r="CS36" s="8" cm="1">
        <f t="array" ref="CS36">AM36*INDEX(prod_est,$G36+$H36-1,MATCH(CS$14,$BP$14:$DP$14,0))</f>
        <v>0</v>
      </c>
      <c r="CT36" s="8" cm="1">
        <f t="array" ref="CT36">AN36*INDEX(prod_est,$G36+$H36-1,MATCH(CT$14,$BP$14:$DP$14,0))</f>
        <v>0</v>
      </c>
      <c r="CU36" s="8" cm="1">
        <f t="array" ref="CU36">AO36*INDEX(prod_est,$G36+$H36-1,MATCH(CU$14,$BP$14:$DP$14,0))</f>
        <v>0</v>
      </c>
      <c r="CV36" s="8" cm="1">
        <f t="array" ref="CV36">AP36*INDEX(prod_est,$G36+$H36-1,MATCH(CV$14,$BP$14:$DP$14,0))</f>
        <v>0</v>
      </c>
      <c r="CW36" cm="1">
        <f t="array" ref="CW36">AQ36*INDEX(prod_est,$G36+$H36-1,MATCH(CW$14,$BP$14:$DP$14,0))</f>
        <v>0</v>
      </c>
      <c r="CX36" cm="1">
        <f t="array" ref="CX36">AR36*INDEX(prod_est,$G36+$H36-1,MATCH(CX$14,$BP$14:$DP$14,0))</f>
        <v>0</v>
      </c>
      <c r="CY36" cm="1">
        <f t="array" ref="CY36">AS36*INDEX(prod_est,$G36+$H36-1,MATCH(CY$14,$BP$14:$DP$14,0))</f>
        <v>0</v>
      </c>
      <c r="CZ36" cm="1">
        <f t="array" ref="CZ36">AT36*INDEX(prod_est,$G36+$H36-1,MATCH(CZ$14,$BP$14:$DP$14,0))</f>
        <v>0</v>
      </c>
      <c r="DA36" cm="1">
        <f t="array" ref="DA36">AU36*INDEX(prod_est,$G36+$H36-1,MATCH(DA$14,$BP$14:$DP$14,0))</f>
        <v>0</v>
      </c>
      <c r="DB36" cm="1">
        <f t="array" ref="DB36">AV36*INDEX(prod_est,$G36+$H36-1,MATCH(DB$14,$BP$14:$DP$14,0))</f>
        <v>0</v>
      </c>
      <c r="DC36" cm="1">
        <f t="array" ref="DC36">AW36*INDEX(prod_est,$G36+$H36-1,MATCH(DC$14,$BP$14:$DP$14,0))</f>
        <v>0</v>
      </c>
      <c r="DD36" cm="1">
        <f t="array" ref="DD36">AX36*INDEX(prod_est,$G36+$H36-1,MATCH(DD$14,$BP$14:$DP$14,0))</f>
        <v>0</v>
      </c>
      <c r="DE36" cm="1">
        <f t="array" ref="DE36">AY36*INDEX(prod_est,$G36+$H36-1,MATCH(DE$14,$BP$14:$DP$14,0))</f>
        <v>0</v>
      </c>
      <c r="DF36" cm="1">
        <f t="array" ref="DF36">AZ36*INDEX(prod_est,$G36+$H36-1,MATCH(DF$14,$BP$14:$DP$14,0))</f>
        <v>0</v>
      </c>
      <c r="DG36" cm="1">
        <f t="array" ref="DG36">BA36*INDEX(prod_est,$G36+$H36-1,MATCH(DG$14,$BP$14:$DP$14,0))</f>
        <v>0</v>
      </c>
      <c r="DH36" cm="1">
        <f t="array" ref="DH36">BB36*INDEX(prod_est,$G36+$H36-1,MATCH(DH$14,$BP$14:$DP$14,0))</f>
        <v>0</v>
      </c>
      <c r="DI36" cm="1">
        <f t="array" ref="DI36">BC36*INDEX(prod_est,$G36+$H36-1,MATCH(DI$14,$BP$14:$DP$14,0))</f>
        <v>0</v>
      </c>
      <c r="DJ36" cm="1">
        <f t="array" ref="DJ36">BD36*INDEX(prod_est,$G36+$H36-1,MATCH(DJ$14,$BP$14:$DP$14,0))</f>
        <v>0</v>
      </c>
      <c r="DK36" cm="1">
        <f t="array" ref="DK36">BE36*INDEX(prod_est,$G36+$H36-1,MATCH(DK$14,$BP$14:$DP$14,0))</f>
        <v>0</v>
      </c>
      <c r="DL36" cm="1">
        <f t="array" ref="DL36">BF36*INDEX(prod_est,$G36+$H36-1,MATCH(DL$14,$BP$14:$DP$14,0))</f>
        <v>0</v>
      </c>
      <c r="DM36" cm="1">
        <f t="array" ref="DM36">BG36*INDEX(prod_est,$G36+$H36-1,MATCH(DM$14,$BP$14:$DP$14,0))</f>
        <v>0</v>
      </c>
      <c r="DN36" cm="1">
        <f t="array" ref="DN36">BH36*INDEX(prod_est,$G36+$H36-1,MATCH(DN$14,$BP$14:$DP$14,0))</f>
        <v>0</v>
      </c>
      <c r="DO36" cm="1">
        <f t="array" ref="DO36">BI36*INDEX(prod_est,$G36+$H36-1,MATCH(DO$14,$BP$14:$DP$14,0))</f>
        <v>0</v>
      </c>
      <c r="DP36" cm="1">
        <f t="array" ref="DP36">BJ36*INDEX(prod_est,$G36+$H36-1,MATCH(DP$14,$BP$14:$DP$14,0))</f>
        <v>0</v>
      </c>
    </row>
    <row r="37" spans="1:120" x14ac:dyDescent="0.25">
      <c r="A37" t="s">
        <v>39</v>
      </c>
      <c r="B37" t="s">
        <v>27</v>
      </c>
      <c r="C37" t="s">
        <v>27</v>
      </c>
      <c r="D37" t="s">
        <v>37</v>
      </c>
      <c r="E37" s="8">
        <v>0</v>
      </c>
      <c r="F37" s="8">
        <v>0</v>
      </c>
      <c r="G37">
        <f>MATCH(A37,Production_est!$A$4:$A$339,0)</f>
        <v>33</v>
      </c>
      <c r="H37">
        <f>IFERROR(MATCH(D37,Production_est!$D$4:$D$339,0),"-")</f>
        <v>6</v>
      </c>
      <c r="I37" s="8" cm="1">
        <f t="array" ref="I37">IFERROR(INDEX(Production_est!$E$4:$E$339,H37+G37-1),"-")</f>
        <v>12198.265303046701</v>
      </c>
      <c r="J37" s="42">
        <f t="shared" si="0"/>
        <v>0</v>
      </c>
      <c r="K37" s="42">
        <f t="shared" ref="K37:AP37" si="49">J37*(1-$F$4)</f>
        <v>0</v>
      </c>
      <c r="L37" s="42">
        <f t="shared" si="49"/>
        <v>0</v>
      </c>
      <c r="M37" s="42">
        <f t="shared" si="49"/>
        <v>0</v>
      </c>
      <c r="N37" s="42">
        <f t="shared" si="49"/>
        <v>0</v>
      </c>
      <c r="O37" s="42">
        <f t="shared" si="49"/>
        <v>0</v>
      </c>
      <c r="P37" s="42">
        <f t="shared" si="49"/>
        <v>0</v>
      </c>
      <c r="Q37" s="42">
        <f t="shared" si="49"/>
        <v>0</v>
      </c>
      <c r="R37" s="42">
        <f t="shared" si="49"/>
        <v>0</v>
      </c>
      <c r="S37" s="42">
        <f t="shared" si="49"/>
        <v>0</v>
      </c>
      <c r="T37" s="42">
        <f t="shared" si="49"/>
        <v>0</v>
      </c>
      <c r="U37" s="42">
        <f t="shared" si="49"/>
        <v>0</v>
      </c>
      <c r="V37" s="42">
        <f t="shared" si="49"/>
        <v>0</v>
      </c>
      <c r="W37" s="42">
        <f t="shared" si="49"/>
        <v>0</v>
      </c>
      <c r="X37" s="42">
        <f t="shared" si="49"/>
        <v>0</v>
      </c>
      <c r="Y37" s="42">
        <f t="shared" si="49"/>
        <v>0</v>
      </c>
      <c r="Z37" s="42">
        <f t="shared" si="49"/>
        <v>0</v>
      </c>
      <c r="AA37" s="42">
        <f t="shared" si="49"/>
        <v>0</v>
      </c>
      <c r="AB37" s="42">
        <f t="shared" si="49"/>
        <v>0</v>
      </c>
      <c r="AC37" s="42">
        <f t="shared" si="49"/>
        <v>0</v>
      </c>
      <c r="AD37" s="42">
        <f t="shared" si="49"/>
        <v>0</v>
      </c>
      <c r="AE37" s="42">
        <f t="shared" si="49"/>
        <v>0</v>
      </c>
      <c r="AF37" s="42">
        <f t="shared" si="49"/>
        <v>0</v>
      </c>
      <c r="AG37" s="42">
        <f t="shared" si="49"/>
        <v>0</v>
      </c>
      <c r="AH37" s="42">
        <f t="shared" si="49"/>
        <v>0</v>
      </c>
      <c r="AI37" s="42">
        <f t="shared" si="49"/>
        <v>0</v>
      </c>
      <c r="AJ37" s="42">
        <f t="shared" si="49"/>
        <v>0</v>
      </c>
      <c r="AK37" s="42">
        <f t="shared" si="49"/>
        <v>0</v>
      </c>
      <c r="AL37" s="42">
        <f t="shared" si="49"/>
        <v>0</v>
      </c>
      <c r="AM37" s="42">
        <f t="shared" si="49"/>
        <v>0</v>
      </c>
      <c r="AN37" s="42">
        <f t="shared" si="49"/>
        <v>0</v>
      </c>
      <c r="AO37" s="42">
        <f t="shared" si="49"/>
        <v>0</v>
      </c>
      <c r="AP37" s="42">
        <f t="shared" si="49"/>
        <v>0</v>
      </c>
      <c r="AQ37" s="42">
        <f t="shared" ref="AQ37:BJ37" si="50">AP37*(1-$F$4)</f>
        <v>0</v>
      </c>
      <c r="AR37" s="42">
        <f t="shared" si="50"/>
        <v>0</v>
      </c>
      <c r="AS37" s="42">
        <f t="shared" si="50"/>
        <v>0</v>
      </c>
      <c r="AT37" s="42">
        <f t="shared" si="50"/>
        <v>0</v>
      </c>
      <c r="AU37" s="42">
        <f t="shared" si="50"/>
        <v>0</v>
      </c>
      <c r="AV37" s="42">
        <f t="shared" si="50"/>
        <v>0</v>
      </c>
      <c r="AW37" s="42">
        <f t="shared" si="50"/>
        <v>0</v>
      </c>
      <c r="AX37" s="42">
        <f t="shared" si="50"/>
        <v>0</v>
      </c>
      <c r="AY37" s="42">
        <f t="shared" si="50"/>
        <v>0</v>
      </c>
      <c r="AZ37" s="42">
        <f t="shared" si="50"/>
        <v>0</v>
      </c>
      <c r="BA37" s="42">
        <f t="shared" si="50"/>
        <v>0</v>
      </c>
      <c r="BB37" s="42">
        <f t="shared" si="50"/>
        <v>0</v>
      </c>
      <c r="BC37" s="42">
        <f t="shared" si="50"/>
        <v>0</v>
      </c>
      <c r="BD37" s="42">
        <f t="shared" si="50"/>
        <v>0</v>
      </c>
      <c r="BE37" s="42">
        <f t="shared" si="50"/>
        <v>0</v>
      </c>
      <c r="BF37" s="42">
        <f t="shared" si="50"/>
        <v>0</v>
      </c>
      <c r="BG37" s="42">
        <f t="shared" si="50"/>
        <v>0</v>
      </c>
      <c r="BH37" s="42">
        <f t="shared" si="50"/>
        <v>0</v>
      </c>
      <c r="BI37" s="42">
        <f t="shared" si="50"/>
        <v>0</v>
      </c>
      <c r="BJ37" s="42">
        <f t="shared" si="50"/>
        <v>0</v>
      </c>
      <c r="BK37" t="str">
        <f t="shared" si="3"/>
        <v>03_CDA</v>
      </c>
      <c r="BL37" t="str">
        <f t="shared" si="4"/>
        <v>d_ind_cem_15_5_other_biomass</v>
      </c>
      <c r="BO37" s="8">
        <f t="shared" si="5"/>
        <v>0</v>
      </c>
      <c r="BP37" s="8">
        <f t="shared" si="6"/>
        <v>0</v>
      </c>
      <c r="BQ37" s="8" cm="1">
        <f t="array" ref="BQ37">K37*INDEX(prod_est,$G37+$H37-1,MATCH(BQ$14,$BP$14:$DP$14,0))</f>
        <v>0</v>
      </c>
      <c r="BR37" s="8" cm="1">
        <f t="array" ref="BR37">L37*INDEX(prod_est,$G37+$H37-1,MATCH(BR$14,$BP$14:$DP$14,0))</f>
        <v>0</v>
      </c>
      <c r="BS37" s="8" cm="1">
        <f t="array" ref="BS37">M37*INDEX(prod_est,$G37+$H37-1,MATCH(BS$14,$BP$14:$DP$14,0))</f>
        <v>0</v>
      </c>
      <c r="BT37" s="8" cm="1">
        <f t="array" ref="BT37">N37*INDEX(prod_est,$G37+$H37-1,MATCH(BT$14,$BP$14:$DP$14,0))</f>
        <v>0</v>
      </c>
      <c r="BU37" s="8" cm="1">
        <f t="array" ref="BU37">O37*INDEX(prod_est,$G37+$H37-1,MATCH(BU$14,$BP$14:$DP$14,0))</f>
        <v>0</v>
      </c>
      <c r="BV37" s="8" cm="1">
        <f t="array" ref="BV37">P37*INDEX(prod_est,$G37+$H37-1,MATCH(BV$14,$BP$14:$DP$14,0))</f>
        <v>0</v>
      </c>
      <c r="BW37" s="8" cm="1">
        <f t="array" ref="BW37">Q37*INDEX(prod_est,$G37+$H37-1,MATCH(BW$14,$BP$14:$DP$14,0))</f>
        <v>0</v>
      </c>
      <c r="BX37" s="8" cm="1">
        <f t="array" ref="BX37">R37*INDEX(prod_est,$G37+$H37-1,MATCH(BX$14,$BP$14:$DP$14,0))</f>
        <v>0</v>
      </c>
      <c r="BY37" s="8" cm="1">
        <f t="array" ref="BY37">S37*INDEX(prod_est,$G37+$H37-1,MATCH(BY$14,$BP$14:$DP$14,0))</f>
        <v>0</v>
      </c>
      <c r="BZ37" s="8" cm="1">
        <f t="array" ref="BZ37">T37*INDEX(prod_est,$G37+$H37-1,MATCH(BZ$14,$BP$14:$DP$14,0))</f>
        <v>0</v>
      </c>
      <c r="CA37" s="8" cm="1">
        <f t="array" ref="CA37">U37*INDEX(prod_est,$G37+$H37-1,MATCH(CA$14,$BP$14:$DP$14,0))</f>
        <v>0</v>
      </c>
      <c r="CB37" s="8" cm="1">
        <f t="array" ref="CB37">V37*INDEX(prod_est,$G37+$H37-1,MATCH(CB$14,$BP$14:$DP$14,0))</f>
        <v>0</v>
      </c>
      <c r="CC37" s="8" cm="1">
        <f t="array" ref="CC37">W37*INDEX(prod_est,$G37+$H37-1,MATCH(CC$14,$BP$14:$DP$14,0))</f>
        <v>0</v>
      </c>
      <c r="CD37" s="8" cm="1">
        <f t="array" ref="CD37">X37*INDEX(prod_est,$G37+$H37-1,MATCH(CD$14,$BP$14:$DP$14,0))</f>
        <v>0</v>
      </c>
      <c r="CE37" s="8" cm="1">
        <f t="array" ref="CE37">Y37*INDEX(prod_est,$G37+$H37-1,MATCH(CE$14,$BP$14:$DP$14,0))</f>
        <v>0</v>
      </c>
      <c r="CF37" s="8" cm="1">
        <f t="array" ref="CF37">Z37*INDEX(prod_est,$G37+$H37-1,MATCH(CF$14,$BP$14:$DP$14,0))</f>
        <v>0</v>
      </c>
      <c r="CG37" s="8" cm="1">
        <f t="array" ref="CG37">AA37*INDEX(prod_est,$G37+$H37-1,MATCH(CG$14,$BP$14:$DP$14,0))</f>
        <v>0</v>
      </c>
      <c r="CH37" s="8" cm="1">
        <f t="array" ref="CH37">AB37*INDEX(prod_est,$G37+$H37-1,MATCH(CH$14,$BP$14:$DP$14,0))</f>
        <v>0</v>
      </c>
      <c r="CI37" s="8" cm="1">
        <f t="array" ref="CI37">AC37*INDEX(prod_est,$G37+$H37-1,MATCH(CI$14,$BP$14:$DP$14,0))</f>
        <v>0</v>
      </c>
      <c r="CJ37" s="8" cm="1">
        <f t="array" ref="CJ37">AD37*INDEX(prod_est,$G37+$H37-1,MATCH(CJ$14,$BP$14:$DP$14,0))</f>
        <v>0</v>
      </c>
      <c r="CK37" s="8" cm="1">
        <f t="array" ref="CK37">AE37*INDEX(prod_est,$G37+$H37-1,MATCH(CK$14,$BP$14:$DP$14,0))</f>
        <v>0</v>
      </c>
      <c r="CL37" s="8" cm="1">
        <f t="array" ref="CL37">AF37*INDEX(prod_est,$G37+$H37-1,MATCH(CL$14,$BP$14:$DP$14,0))</f>
        <v>0</v>
      </c>
      <c r="CM37" s="8" cm="1">
        <f t="array" ref="CM37">AG37*INDEX(prod_est,$G37+$H37-1,MATCH(CM$14,$BP$14:$DP$14,0))</f>
        <v>0</v>
      </c>
      <c r="CN37" s="8" cm="1">
        <f t="array" ref="CN37">AH37*INDEX(prod_est,$G37+$H37-1,MATCH(CN$14,$BP$14:$DP$14,0))</f>
        <v>0</v>
      </c>
      <c r="CO37" s="8" cm="1">
        <f t="array" ref="CO37">AI37*INDEX(prod_est,$G37+$H37-1,MATCH(CO$14,$BP$14:$DP$14,0))</f>
        <v>0</v>
      </c>
      <c r="CP37" s="8" cm="1">
        <f t="array" ref="CP37">AJ37*INDEX(prod_est,$G37+$H37-1,MATCH(CP$14,$BP$14:$DP$14,0))</f>
        <v>0</v>
      </c>
      <c r="CQ37" s="8" cm="1">
        <f t="array" ref="CQ37">AK37*INDEX(prod_est,$G37+$H37-1,MATCH(CQ$14,$BP$14:$DP$14,0))</f>
        <v>0</v>
      </c>
      <c r="CR37" s="8" cm="1">
        <f t="array" ref="CR37">AL37*INDEX(prod_est,$G37+$H37-1,MATCH(CR$14,$BP$14:$DP$14,0))</f>
        <v>0</v>
      </c>
      <c r="CS37" s="8" cm="1">
        <f t="array" ref="CS37">AM37*INDEX(prod_est,$G37+$H37-1,MATCH(CS$14,$BP$14:$DP$14,0))</f>
        <v>0</v>
      </c>
      <c r="CT37" s="8" cm="1">
        <f t="array" ref="CT37">AN37*INDEX(prod_est,$G37+$H37-1,MATCH(CT$14,$BP$14:$DP$14,0))</f>
        <v>0</v>
      </c>
      <c r="CU37" s="8" cm="1">
        <f t="array" ref="CU37">AO37*INDEX(prod_est,$G37+$H37-1,MATCH(CU$14,$BP$14:$DP$14,0))</f>
        <v>0</v>
      </c>
      <c r="CV37" s="8" cm="1">
        <f t="array" ref="CV37">AP37*INDEX(prod_est,$G37+$H37-1,MATCH(CV$14,$BP$14:$DP$14,0))</f>
        <v>0</v>
      </c>
      <c r="CW37" cm="1">
        <f t="array" ref="CW37">AQ37*INDEX(prod_est,$G37+$H37-1,MATCH(CW$14,$BP$14:$DP$14,0))</f>
        <v>0</v>
      </c>
      <c r="CX37" cm="1">
        <f t="array" ref="CX37">AR37*INDEX(prod_est,$G37+$H37-1,MATCH(CX$14,$BP$14:$DP$14,0))</f>
        <v>0</v>
      </c>
      <c r="CY37" cm="1">
        <f t="array" ref="CY37">AS37*INDEX(prod_est,$G37+$H37-1,MATCH(CY$14,$BP$14:$DP$14,0))</f>
        <v>0</v>
      </c>
      <c r="CZ37" cm="1">
        <f t="array" ref="CZ37">AT37*INDEX(prod_est,$G37+$H37-1,MATCH(CZ$14,$BP$14:$DP$14,0))</f>
        <v>0</v>
      </c>
      <c r="DA37" cm="1">
        <f t="array" ref="DA37">AU37*INDEX(prod_est,$G37+$H37-1,MATCH(DA$14,$BP$14:$DP$14,0))</f>
        <v>0</v>
      </c>
      <c r="DB37" cm="1">
        <f t="array" ref="DB37">AV37*INDEX(prod_est,$G37+$H37-1,MATCH(DB$14,$BP$14:$DP$14,0))</f>
        <v>0</v>
      </c>
      <c r="DC37" cm="1">
        <f t="array" ref="DC37">AW37*INDEX(prod_est,$G37+$H37-1,MATCH(DC$14,$BP$14:$DP$14,0))</f>
        <v>0</v>
      </c>
      <c r="DD37" cm="1">
        <f t="array" ref="DD37">AX37*INDEX(prod_est,$G37+$H37-1,MATCH(DD$14,$BP$14:$DP$14,0))</f>
        <v>0</v>
      </c>
      <c r="DE37" cm="1">
        <f t="array" ref="DE37">AY37*INDEX(prod_est,$G37+$H37-1,MATCH(DE$14,$BP$14:$DP$14,0))</f>
        <v>0</v>
      </c>
      <c r="DF37" cm="1">
        <f t="array" ref="DF37">AZ37*INDEX(prod_est,$G37+$H37-1,MATCH(DF$14,$BP$14:$DP$14,0))</f>
        <v>0</v>
      </c>
      <c r="DG37" cm="1">
        <f t="array" ref="DG37">BA37*INDEX(prod_est,$G37+$H37-1,MATCH(DG$14,$BP$14:$DP$14,0))</f>
        <v>0</v>
      </c>
      <c r="DH37" cm="1">
        <f t="array" ref="DH37">BB37*INDEX(prod_est,$G37+$H37-1,MATCH(DH$14,$BP$14:$DP$14,0))</f>
        <v>0</v>
      </c>
      <c r="DI37" cm="1">
        <f t="array" ref="DI37">BC37*INDEX(prod_est,$G37+$H37-1,MATCH(DI$14,$BP$14:$DP$14,0))</f>
        <v>0</v>
      </c>
      <c r="DJ37" cm="1">
        <f t="array" ref="DJ37">BD37*INDEX(prod_est,$G37+$H37-1,MATCH(DJ$14,$BP$14:$DP$14,0))</f>
        <v>0</v>
      </c>
      <c r="DK37" cm="1">
        <f t="array" ref="DK37">BE37*INDEX(prod_est,$G37+$H37-1,MATCH(DK$14,$BP$14:$DP$14,0))</f>
        <v>0</v>
      </c>
      <c r="DL37" cm="1">
        <f t="array" ref="DL37">BF37*INDEX(prod_est,$G37+$H37-1,MATCH(DL$14,$BP$14:$DP$14,0))</f>
        <v>0</v>
      </c>
      <c r="DM37" cm="1">
        <f t="array" ref="DM37">BG37*INDEX(prod_est,$G37+$H37-1,MATCH(DM$14,$BP$14:$DP$14,0))</f>
        <v>0</v>
      </c>
      <c r="DN37" cm="1">
        <f t="array" ref="DN37">BH37*INDEX(prod_est,$G37+$H37-1,MATCH(DN$14,$BP$14:$DP$14,0))</f>
        <v>0</v>
      </c>
      <c r="DO37" cm="1">
        <f t="array" ref="DO37">BI37*INDEX(prod_est,$G37+$H37-1,MATCH(DO$14,$BP$14:$DP$14,0))</f>
        <v>0</v>
      </c>
      <c r="DP37" cm="1">
        <f t="array" ref="DP37">BJ37*INDEX(prod_est,$G37+$H37-1,MATCH(DP$14,$BP$14:$DP$14,0))</f>
        <v>0</v>
      </c>
    </row>
    <row r="38" spans="1:120" x14ac:dyDescent="0.25">
      <c r="A38" t="s">
        <v>39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33</v>
      </c>
      <c r="H38">
        <f>IFERROR(MATCH(D38,Production_est!$D$4:$D$339,0),"-")</f>
        <v>6</v>
      </c>
      <c r="I38" s="8" cm="1">
        <f t="array" ref="I38">IFERROR(INDEX(Production_est!$E$4:$E$339,H38+G38-1),"-")</f>
        <v>12198.265303046701</v>
      </c>
      <c r="J38" s="42">
        <f t="shared" si="0"/>
        <v>0</v>
      </c>
      <c r="K38" s="42">
        <f t="shared" ref="K38:AP38" si="51">J38*(1-$F$4)</f>
        <v>0</v>
      </c>
      <c r="L38" s="42">
        <f t="shared" si="51"/>
        <v>0</v>
      </c>
      <c r="M38" s="42">
        <f t="shared" si="51"/>
        <v>0</v>
      </c>
      <c r="N38" s="42">
        <f t="shared" si="51"/>
        <v>0</v>
      </c>
      <c r="O38" s="42">
        <f t="shared" si="51"/>
        <v>0</v>
      </c>
      <c r="P38" s="42">
        <f t="shared" si="51"/>
        <v>0</v>
      </c>
      <c r="Q38" s="42">
        <f t="shared" si="51"/>
        <v>0</v>
      </c>
      <c r="R38" s="42">
        <f t="shared" si="51"/>
        <v>0</v>
      </c>
      <c r="S38" s="42">
        <f t="shared" si="51"/>
        <v>0</v>
      </c>
      <c r="T38" s="42">
        <f t="shared" si="51"/>
        <v>0</v>
      </c>
      <c r="U38" s="42">
        <f t="shared" si="51"/>
        <v>0</v>
      </c>
      <c r="V38" s="42">
        <f t="shared" si="51"/>
        <v>0</v>
      </c>
      <c r="W38" s="42">
        <f t="shared" si="51"/>
        <v>0</v>
      </c>
      <c r="X38" s="42">
        <f t="shared" si="51"/>
        <v>0</v>
      </c>
      <c r="Y38" s="42">
        <f t="shared" si="51"/>
        <v>0</v>
      </c>
      <c r="Z38" s="42">
        <f t="shared" si="51"/>
        <v>0</v>
      </c>
      <c r="AA38" s="42">
        <f t="shared" si="51"/>
        <v>0</v>
      </c>
      <c r="AB38" s="42">
        <f t="shared" si="51"/>
        <v>0</v>
      </c>
      <c r="AC38" s="42">
        <f t="shared" si="51"/>
        <v>0</v>
      </c>
      <c r="AD38" s="42">
        <f t="shared" si="51"/>
        <v>0</v>
      </c>
      <c r="AE38" s="42">
        <f t="shared" si="51"/>
        <v>0</v>
      </c>
      <c r="AF38" s="42">
        <f t="shared" si="51"/>
        <v>0</v>
      </c>
      <c r="AG38" s="42">
        <f t="shared" si="51"/>
        <v>0</v>
      </c>
      <c r="AH38" s="42">
        <f t="shared" si="51"/>
        <v>0</v>
      </c>
      <c r="AI38" s="42">
        <f t="shared" si="51"/>
        <v>0</v>
      </c>
      <c r="AJ38" s="42">
        <f t="shared" si="51"/>
        <v>0</v>
      </c>
      <c r="AK38" s="42">
        <f t="shared" si="51"/>
        <v>0</v>
      </c>
      <c r="AL38" s="42">
        <f t="shared" si="51"/>
        <v>0</v>
      </c>
      <c r="AM38" s="42">
        <f t="shared" si="51"/>
        <v>0</v>
      </c>
      <c r="AN38" s="42">
        <f t="shared" si="51"/>
        <v>0</v>
      </c>
      <c r="AO38" s="42">
        <f t="shared" si="51"/>
        <v>0</v>
      </c>
      <c r="AP38" s="42">
        <f t="shared" si="51"/>
        <v>0</v>
      </c>
      <c r="AQ38" s="42">
        <f t="shared" ref="AQ38:BJ38" si="52">AP38*(1-$F$4)</f>
        <v>0</v>
      </c>
      <c r="AR38" s="42">
        <f t="shared" si="52"/>
        <v>0</v>
      </c>
      <c r="AS38" s="42">
        <f t="shared" si="52"/>
        <v>0</v>
      </c>
      <c r="AT38" s="42">
        <f t="shared" si="52"/>
        <v>0</v>
      </c>
      <c r="AU38" s="42">
        <f t="shared" si="52"/>
        <v>0</v>
      </c>
      <c r="AV38" s="42">
        <f t="shared" si="52"/>
        <v>0</v>
      </c>
      <c r="AW38" s="42">
        <f t="shared" si="52"/>
        <v>0</v>
      </c>
      <c r="AX38" s="42">
        <f t="shared" si="52"/>
        <v>0</v>
      </c>
      <c r="AY38" s="42">
        <f t="shared" si="52"/>
        <v>0</v>
      </c>
      <c r="AZ38" s="42">
        <f t="shared" si="52"/>
        <v>0</v>
      </c>
      <c r="BA38" s="42">
        <f t="shared" si="52"/>
        <v>0</v>
      </c>
      <c r="BB38" s="42">
        <f t="shared" si="52"/>
        <v>0</v>
      </c>
      <c r="BC38" s="42">
        <f t="shared" si="52"/>
        <v>0</v>
      </c>
      <c r="BD38" s="42">
        <f t="shared" si="52"/>
        <v>0</v>
      </c>
      <c r="BE38" s="42">
        <f t="shared" si="52"/>
        <v>0</v>
      </c>
      <c r="BF38" s="42">
        <f t="shared" si="52"/>
        <v>0</v>
      </c>
      <c r="BG38" s="42">
        <f t="shared" si="52"/>
        <v>0</v>
      </c>
      <c r="BH38" s="42">
        <f t="shared" si="52"/>
        <v>0</v>
      </c>
      <c r="BI38" s="42">
        <f t="shared" si="52"/>
        <v>0</v>
      </c>
      <c r="BJ38" s="42">
        <f t="shared" si="52"/>
        <v>0</v>
      </c>
      <c r="BK38" t="str">
        <f t="shared" si="3"/>
        <v>03_CDA</v>
      </c>
      <c r="BL38" t="str">
        <f t="shared" si="4"/>
        <v>d_ind_cem_16_1_biogas</v>
      </c>
      <c r="BO38" s="8">
        <f t="shared" si="5"/>
        <v>0</v>
      </c>
      <c r="BP38" s="8">
        <f t="shared" si="6"/>
        <v>0</v>
      </c>
      <c r="BQ38" s="8" cm="1">
        <f t="array" ref="BQ38">K38*INDEX(prod_est,$G38+$H38-1,MATCH(BQ$14,$BP$14:$DP$14,0))</f>
        <v>0</v>
      </c>
      <c r="BR38" s="8" cm="1">
        <f t="array" ref="BR38">L38*INDEX(prod_est,$G38+$H38-1,MATCH(BR$14,$BP$14:$DP$14,0))</f>
        <v>0</v>
      </c>
      <c r="BS38" s="8" cm="1">
        <f t="array" ref="BS38">M38*INDEX(prod_est,$G38+$H38-1,MATCH(BS$14,$BP$14:$DP$14,0))</f>
        <v>0</v>
      </c>
      <c r="BT38" s="8" cm="1">
        <f t="array" ref="BT38">N38*INDEX(prod_est,$G38+$H38-1,MATCH(BT$14,$BP$14:$DP$14,0))</f>
        <v>0</v>
      </c>
      <c r="BU38" s="8" cm="1">
        <f t="array" ref="BU38">O38*INDEX(prod_est,$G38+$H38-1,MATCH(BU$14,$BP$14:$DP$14,0))</f>
        <v>0</v>
      </c>
      <c r="BV38" s="8" cm="1">
        <f t="array" ref="BV38">P38*INDEX(prod_est,$G38+$H38-1,MATCH(BV$14,$BP$14:$DP$14,0))</f>
        <v>0</v>
      </c>
      <c r="BW38" s="8" cm="1">
        <f t="array" ref="BW38">Q38*INDEX(prod_est,$G38+$H38-1,MATCH(BW$14,$BP$14:$DP$14,0))</f>
        <v>0</v>
      </c>
      <c r="BX38" s="8" cm="1">
        <f t="array" ref="BX38">R38*INDEX(prod_est,$G38+$H38-1,MATCH(BX$14,$BP$14:$DP$14,0))</f>
        <v>0</v>
      </c>
      <c r="BY38" s="8" cm="1">
        <f t="array" ref="BY38">S38*INDEX(prod_est,$G38+$H38-1,MATCH(BY$14,$BP$14:$DP$14,0))</f>
        <v>0</v>
      </c>
      <c r="BZ38" s="8" cm="1">
        <f t="array" ref="BZ38">T38*INDEX(prod_est,$G38+$H38-1,MATCH(BZ$14,$BP$14:$DP$14,0))</f>
        <v>0</v>
      </c>
      <c r="CA38" s="8" cm="1">
        <f t="array" ref="CA38">U38*INDEX(prod_est,$G38+$H38-1,MATCH(CA$14,$BP$14:$DP$14,0))</f>
        <v>0</v>
      </c>
      <c r="CB38" s="8" cm="1">
        <f t="array" ref="CB38">V38*INDEX(prod_est,$G38+$H38-1,MATCH(CB$14,$BP$14:$DP$14,0))</f>
        <v>0</v>
      </c>
      <c r="CC38" s="8" cm="1">
        <f t="array" ref="CC38">W38*INDEX(prod_est,$G38+$H38-1,MATCH(CC$14,$BP$14:$DP$14,0))</f>
        <v>0</v>
      </c>
      <c r="CD38" s="8" cm="1">
        <f t="array" ref="CD38">X38*INDEX(prod_est,$G38+$H38-1,MATCH(CD$14,$BP$14:$DP$14,0))</f>
        <v>0</v>
      </c>
      <c r="CE38" s="8" cm="1">
        <f t="array" ref="CE38">Y38*INDEX(prod_est,$G38+$H38-1,MATCH(CE$14,$BP$14:$DP$14,0))</f>
        <v>0</v>
      </c>
      <c r="CF38" s="8" cm="1">
        <f t="array" ref="CF38">Z38*INDEX(prod_est,$G38+$H38-1,MATCH(CF$14,$BP$14:$DP$14,0))</f>
        <v>0</v>
      </c>
      <c r="CG38" s="8" cm="1">
        <f t="array" ref="CG38">AA38*INDEX(prod_est,$G38+$H38-1,MATCH(CG$14,$BP$14:$DP$14,0))</f>
        <v>0</v>
      </c>
      <c r="CH38" s="8" cm="1">
        <f t="array" ref="CH38">AB38*INDEX(prod_est,$G38+$H38-1,MATCH(CH$14,$BP$14:$DP$14,0))</f>
        <v>0</v>
      </c>
      <c r="CI38" s="8" cm="1">
        <f t="array" ref="CI38">AC38*INDEX(prod_est,$G38+$H38-1,MATCH(CI$14,$BP$14:$DP$14,0))</f>
        <v>0</v>
      </c>
      <c r="CJ38" s="8" cm="1">
        <f t="array" ref="CJ38">AD38*INDEX(prod_est,$G38+$H38-1,MATCH(CJ$14,$BP$14:$DP$14,0))</f>
        <v>0</v>
      </c>
      <c r="CK38" s="8" cm="1">
        <f t="array" ref="CK38">AE38*INDEX(prod_est,$G38+$H38-1,MATCH(CK$14,$BP$14:$DP$14,0))</f>
        <v>0</v>
      </c>
      <c r="CL38" s="8" cm="1">
        <f t="array" ref="CL38">AF38*INDEX(prod_est,$G38+$H38-1,MATCH(CL$14,$BP$14:$DP$14,0))</f>
        <v>0</v>
      </c>
      <c r="CM38" s="8" cm="1">
        <f t="array" ref="CM38">AG38*INDEX(prod_est,$G38+$H38-1,MATCH(CM$14,$BP$14:$DP$14,0))</f>
        <v>0</v>
      </c>
      <c r="CN38" s="8" cm="1">
        <f t="array" ref="CN38">AH38*INDEX(prod_est,$G38+$H38-1,MATCH(CN$14,$BP$14:$DP$14,0))</f>
        <v>0</v>
      </c>
      <c r="CO38" s="8" cm="1">
        <f t="array" ref="CO38">AI38*INDEX(prod_est,$G38+$H38-1,MATCH(CO$14,$BP$14:$DP$14,0))</f>
        <v>0</v>
      </c>
      <c r="CP38" s="8" cm="1">
        <f t="array" ref="CP38">AJ38*INDEX(prod_est,$G38+$H38-1,MATCH(CP$14,$BP$14:$DP$14,0))</f>
        <v>0</v>
      </c>
      <c r="CQ38" s="8" cm="1">
        <f t="array" ref="CQ38">AK38*INDEX(prod_est,$G38+$H38-1,MATCH(CQ$14,$BP$14:$DP$14,0))</f>
        <v>0</v>
      </c>
      <c r="CR38" s="8" cm="1">
        <f t="array" ref="CR38">AL38*INDEX(prod_est,$G38+$H38-1,MATCH(CR$14,$BP$14:$DP$14,0))</f>
        <v>0</v>
      </c>
      <c r="CS38" s="8" cm="1">
        <f t="array" ref="CS38">AM38*INDEX(prod_est,$G38+$H38-1,MATCH(CS$14,$BP$14:$DP$14,0))</f>
        <v>0</v>
      </c>
      <c r="CT38" s="8" cm="1">
        <f t="array" ref="CT38">AN38*INDEX(prod_est,$G38+$H38-1,MATCH(CT$14,$BP$14:$DP$14,0))</f>
        <v>0</v>
      </c>
      <c r="CU38" s="8" cm="1">
        <f t="array" ref="CU38">AO38*INDEX(prod_est,$G38+$H38-1,MATCH(CU$14,$BP$14:$DP$14,0))</f>
        <v>0</v>
      </c>
      <c r="CV38" s="8" cm="1">
        <f t="array" ref="CV38">AP38*INDEX(prod_est,$G38+$H38-1,MATCH(CV$14,$BP$14:$DP$14,0))</f>
        <v>0</v>
      </c>
      <c r="CW38" cm="1">
        <f t="array" ref="CW38">AQ38*INDEX(prod_est,$G38+$H38-1,MATCH(CW$14,$BP$14:$DP$14,0))</f>
        <v>0</v>
      </c>
      <c r="CX38" cm="1">
        <f t="array" ref="CX38">AR38*INDEX(prod_est,$G38+$H38-1,MATCH(CX$14,$BP$14:$DP$14,0))</f>
        <v>0</v>
      </c>
      <c r="CY38" cm="1">
        <f t="array" ref="CY38">AS38*INDEX(prod_est,$G38+$H38-1,MATCH(CY$14,$BP$14:$DP$14,0))</f>
        <v>0</v>
      </c>
      <c r="CZ38" cm="1">
        <f t="array" ref="CZ38">AT38*INDEX(prod_est,$G38+$H38-1,MATCH(CZ$14,$BP$14:$DP$14,0))</f>
        <v>0</v>
      </c>
      <c r="DA38" cm="1">
        <f t="array" ref="DA38">AU38*INDEX(prod_est,$G38+$H38-1,MATCH(DA$14,$BP$14:$DP$14,0))</f>
        <v>0</v>
      </c>
      <c r="DB38" cm="1">
        <f t="array" ref="DB38">AV38*INDEX(prod_est,$G38+$H38-1,MATCH(DB$14,$BP$14:$DP$14,0))</f>
        <v>0</v>
      </c>
      <c r="DC38" cm="1">
        <f t="array" ref="DC38">AW38*INDEX(prod_est,$G38+$H38-1,MATCH(DC$14,$BP$14:$DP$14,0))</f>
        <v>0</v>
      </c>
      <c r="DD38" cm="1">
        <f t="array" ref="DD38">AX38*INDEX(prod_est,$G38+$H38-1,MATCH(DD$14,$BP$14:$DP$14,0))</f>
        <v>0</v>
      </c>
      <c r="DE38" cm="1">
        <f t="array" ref="DE38">AY38*INDEX(prod_est,$G38+$H38-1,MATCH(DE$14,$BP$14:$DP$14,0))</f>
        <v>0</v>
      </c>
      <c r="DF38" cm="1">
        <f t="array" ref="DF38">AZ38*INDEX(prod_est,$G38+$H38-1,MATCH(DF$14,$BP$14:$DP$14,0))</f>
        <v>0</v>
      </c>
      <c r="DG38" cm="1">
        <f t="array" ref="DG38">BA38*INDEX(prod_est,$G38+$H38-1,MATCH(DG$14,$BP$14:$DP$14,0))</f>
        <v>0</v>
      </c>
      <c r="DH38" cm="1">
        <f t="array" ref="DH38">BB38*INDEX(prod_est,$G38+$H38-1,MATCH(DH$14,$BP$14:$DP$14,0))</f>
        <v>0</v>
      </c>
      <c r="DI38" cm="1">
        <f t="array" ref="DI38">BC38*INDEX(prod_est,$G38+$H38-1,MATCH(DI$14,$BP$14:$DP$14,0))</f>
        <v>0</v>
      </c>
      <c r="DJ38" cm="1">
        <f t="array" ref="DJ38">BD38*INDEX(prod_est,$G38+$H38-1,MATCH(DJ$14,$BP$14:$DP$14,0))</f>
        <v>0</v>
      </c>
      <c r="DK38" cm="1">
        <f t="array" ref="DK38">BE38*INDEX(prod_est,$G38+$H38-1,MATCH(DK$14,$BP$14:$DP$14,0))</f>
        <v>0</v>
      </c>
      <c r="DL38" cm="1">
        <f t="array" ref="DL38">BF38*INDEX(prod_est,$G38+$H38-1,MATCH(DL$14,$BP$14:$DP$14,0))</f>
        <v>0</v>
      </c>
      <c r="DM38" cm="1">
        <f t="array" ref="DM38">BG38*INDEX(prod_est,$G38+$H38-1,MATCH(DM$14,$BP$14:$DP$14,0))</f>
        <v>0</v>
      </c>
      <c r="DN38" cm="1">
        <f t="array" ref="DN38">BH38*INDEX(prod_est,$G38+$H38-1,MATCH(DN$14,$BP$14:$DP$14,0))</f>
        <v>0</v>
      </c>
      <c r="DO38" cm="1">
        <f t="array" ref="DO38">BI38*INDEX(prod_est,$G38+$H38-1,MATCH(DO$14,$BP$14:$DP$14,0))</f>
        <v>0</v>
      </c>
      <c r="DP38" cm="1">
        <f t="array" ref="DP38">BJ38*INDEX(prod_est,$G38+$H38-1,MATCH(DP$14,$BP$14:$DP$14,0))</f>
        <v>0</v>
      </c>
    </row>
    <row r="39" spans="1:120" x14ac:dyDescent="0.25">
      <c r="A39" t="s">
        <v>39</v>
      </c>
      <c r="B39" t="s">
        <v>29</v>
      </c>
      <c r="C39" t="s">
        <v>29</v>
      </c>
      <c r="D39" t="s">
        <v>37</v>
      </c>
      <c r="E39" s="8">
        <v>6.1370114400000011</v>
      </c>
      <c r="F39" s="8">
        <v>6.3139874759999994</v>
      </c>
      <c r="G39">
        <f>MATCH(A39,Production_est!$A$4:$A$339,0)</f>
        <v>33</v>
      </c>
      <c r="H39">
        <f>IFERROR(MATCH(D39,Production_est!$D$4:$D$339,0),"-")</f>
        <v>6</v>
      </c>
      <c r="I39" s="8" cm="1">
        <f t="array" ref="I39">IFERROR(INDEX(Production_est!$E$4:$E$339,H39+G39-1),"-")</f>
        <v>12198.265303046701</v>
      </c>
      <c r="J39" s="42">
        <f t="shared" si="0"/>
        <v>5.1761355562769944E-4</v>
      </c>
      <c r="K39" s="42">
        <f t="shared" ref="K39:AP39" si="53">J39*(1-$F$4)</f>
        <v>5.1536350456960107E-4</v>
      </c>
      <c r="L39" s="42">
        <f t="shared" si="53"/>
        <v>5.1312323441795118E-4</v>
      </c>
      <c r="M39" s="42">
        <f t="shared" si="53"/>
        <v>5.1089270265543415E-4</v>
      </c>
      <c r="N39" s="42">
        <f t="shared" si="53"/>
        <v>5.0867186694955591E-4</v>
      </c>
      <c r="O39" s="42">
        <f t="shared" si="53"/>
        <v>5.0646068515184045E-4</v>
      </c>
      <c r="P39" s="42">
        <f t="shared" si="53"/>
        <v>5.0425911529703013E-4</v>
      </c>
      <c r="Q39" s="42">
        <f t="shared" si="53"/>
        <v>5.0206711560228884E-4</v>
      </c>
      <c r="R39" s="42">
        <f t="shared" si="53"/>
        <v>4.9988464446640952E-4</v>
      </c>
      <c r="S39" s="42">
        <f t="shared" si="53"/>
        <v>4.9771166046902406E-4</v>
      </c>
      <c r="T39" s="42">
        <f t="shared" si="53"/>
        <v>4.9554812236981757E-4</v>
      </c>
      <c r="U39" s="42">
        <f t="shared" si="53"/>
        <v>4.9339398910774575E-4</v>
      </c>
      <c r="V39" s="42">
        <f t="shared" si="53"/>
        <v>4.9124921980025528E-4</v>
      </c>
      <c r="W39" s="42">
        <f t="shared" si="53"/>
        <v>4.8911377374250833E-4</v>
      </c>
      <c r="X39" s="42">
        <f t="shared" si="53"/>
        <v>4.8698761040660951E-4</v>
      </c>
      <c r="Y39" s="42">
        <f t="shared" si="53"/>
        <v>4.8487068944083725E-4</v>
      </c>
      <c r="Z39" s="42">
        <f t="shared" si="53"/>
        <v>4.8276297066887766E-4</v>
      </c>
      <c r="AA39" s="42">
        <f t="shared" si="53"/>
        <v>4.8066441408906209E-4</v>
      </c>
      <c r="AB39" s="42">
        <f t="shared" si="53"/>
        <v>4.7857497987360804E-4</v>
      </c>
      <c r="AC39" s="42">
        <f t="shared" si="53"/>
        <v>4.7649462836786316E-4</v>
      </c>
      <c r="AD39" s="42">
        <f t="shared" si="53"/>
        <v>4.7442332008955281E-4</v>
      </c>
      <c r="AE39" s="42">
        <f t="shared" si="53"/>
        <v>4.7236101572803056E-4</v>
      </c>
      <c r="AF39" s="42">
        <f t="shared" si="53"/>
        <v>4.7030767614353222E-4</v>
      </c>
      <c r="AG39" s="42">
        <f t="shared" si="53"/>
        <v>4.6826326236643306E-4</v>
      </c>
      <c r="AH39" s="42">
        <f t="shared" si="53"/>
        <v>4.6622773559650812E-4</v>
      </c>
      <c r="AI39" s="42">
        <f t="shared" si="53"/>
        <v>4.6420105720219597E-4</v>
      </c>
      <c r="AJ39" s="42">
        <f t="shared" si="53"/>
        <v>4.6218318871986538E-4</v>
      </c>
      <c r="AK39" s="42">
        <f t="shared" si="53"/>
        <v>4.6017409185308546E-4</v>
      </c>
      <c r="AL39" s="42">
        <f t="shared" si="53"/>
        <v>4.5817372847189872E-4</v>
      </c>
      <c r="AM39" s="42">
        <f t="shared" si="53"/>
        <v>4.5618206061209755E-4</v>
      </c>
      <c r="AN39" s="42">
        <f t="shared" si="53"/>
        <v>4.5419905047450367E-4</v>
      </c>
      <c r="AO39" s="42">
        <f t="shared" si="53"/>
        <v>4.5222466042425059E-4</v>
      </c>
      <c r="AP39" s="42">
        <f t="shared" si="53"/>
        <v>4.5025885299006962E-4</v>
      </c>
      <c r="AQ39" s="42">
        <f t="shared" ref="AQ39:BJ39" si="54">AP39*(1-$F$4)</f>
        <v>4.4830159086357857E-4</v>
      </c>
      <c r="AR39" s="42">
        <f t="shared" si="54"/>
        <v>4.4635283689857362E-4</v>
      </c>
      <c r="AS39" s="42">
        <f t="shared" si="54"/>
        <v>4.4441255411032451E-4</v>
      </c>
      <c r="AT39" s="42">
        <f t="shared" si="54"/>
        <v>4.4248070567487246E-4</v>
      </c>
      <c r="AU39" s="42">
        <f t="shared" si="54"/>
        <v>4.4055725492833138E-4</v>
      </c>
      <c r="AV39" s="42">
        <f t="shared" si="54"/>
        <v>4.3864216536619209E-4</v>
      </c>
      <c r="AW39" s="42">
        <f t="shared" si="54"/>
        <v>4.3673540064262937E-4</v>
      </c>
      <c r="AX39" s="42">
        <f t="shared" si="54"/>
        <v>4.3483692456981228E-4</v>
      </c>
      <c r="AY39" s="42">
        <f t="shared" si="54"/>
        <v>4.3294670111721726E-4</v>
      </c>
      <c r="AZ39" s="42">
        <f t="shared" si="54"/>
        <v>4.3106469441094454E-4</v>
      </c>
      <c r="BA39" s="42">
        <f t="shared" si="54"/>
        <v>4.2919086873303698E-4</v>
      </c>
      <c r="BB39" s="42">
        <f t="shared" si="54"/>
        <v>4.2732518852080248E-4</v>
      </c>
      <c r="BC39" s="42">
        <f t="shared" si="54"/>
        <v>4.2546761836613885E-4</v>
      </c>
      <c r="BD39" s="42">
        <f t="shared" si="54"/>
        <v>4.2361812301486192E-4</v>
      </c>
      <c r="BE39" s="42">
        <f t="shared" si="54"/>
        <v>4.2177666736603647E-4</v>
      </c>
      <c r="BF39" s="42">
        <f t="shared" si="54"/>
        <v>4.1994321647130999E-4</v>
      </c>
      <c r="BG39" s="42">
        <f t="shared" si="54"/>
        <v>4.1811773553424942E-4</v>
      </c>
      <c r="BH39" s="42">
        <f t="shared" si="54"/>
        <v>4.1630018990968079E-4</v>
      </c>
      <c r="BI39" s="42">
        <f t="shared" si="54"/>
        <v>4.1449054510303167E-4</v>
      </c>
      <c r="BJ39" s="42">
        <f t="shared" si="54"/>
        <v>4.1268876676967659E-4</v>
      </c>
      <c r="BK39" t="str">
        <f t="shared" si="3"/>
        <v>03_CDA</v>
      </c>
      <c r="BL39" t="str">
        <f t="shared" si="4"/>
        <v>d_ind_cem_16_2_industrial_waste</v>
      </c>
      <c r="BO39" s="8">
        <f t="shared" si="5"/>
        <v>6.1370114400000011</v>
      </c>
      <c r="BP39" s="8">
        <f t="shared" si="6"/>
        <v>6.3139874759999994</v>
      </c>
      <c r="BQ39" s="8" cm="1">
        <f t="array" ref="BQ39">K39*INDEX(prod_est,$G39+$H39-1,MATCH(BQ$14,$BP$14:$DP$14,0))</f>
        <v>6.3381549602546192</v>
      </c>
      <c r="BR39" s="8" cm="1">
        <f t="array" ref="BR39">L39*INDEX(prod_est,$G39+$H39-1,MATCH(BR$14,$BP$14:$DP$14,0))</f>
        <v>5.7588085810674903</v>
      </c>
      <c r="BS39" s="8" cm="1">
        <f t="array" ref="BS39">M39*INDEX(prod_est,$G39+$H39-1,MATCH(BS$14,$BP$14:$DP$14,0))</f>
        <v>5.8288774303960809</v>
      </c>
      <c r="BT39" s="8" cm="1">
        <f t="array" ref="BT39">N39*INDEX(prod_est,$G39+$H39-1,MATCH(BT$14,$BP$14:$DP$14,0))</f>
        <v>5.9031318752276256</v>
      </c>
      <c r="BU39" s="8" cm="1">
        <f t="array" ref="BU39">O39*INDEX(prod_est,$G39+$H39-1,MATCH(BU$14,$BP$14:$DP$14,0))</f>
        <v>5.981955829109193</v>
      </c>
      <c r="BV39" s="8" cm="1">
        <f t="array" ref="BV39">P39*INDEX(prod_est,$G39+$H39-1,MATCH(BV$14,$BP$14:$DP$14,0))</f>
        <v>6.0620521280141855</v>
      </c>
      <c r="BW39" s="8" cm="1">
        <f t="array" ref="BW39">Q39*INDEX(prod_est,$G39+$H39-1,MATCH(BW$14,$BP$14:$DP$14,0))</f>
        <v>6.1429599861563391</v>
      </c>
      <c r="BX39" s="8" cm="1">
        <f t="array" ref="BX39">R39*INDEX(prod_est,$G39+$H39-1,MATCH(BX$14,$BP$14:$DP$14,0))</f>
        <v>6.2243692671671242</v>
      </c>
      <c r="BY39" s="8" cm="1">
        <f t="array" ref="BY39">S39*INDEX(prod_est,$G39+$H39-1,MATCH(BY$14,$BP$14:$DP$14,0))</f>
        <v>6.3063654168425654</v>
      </c>
      <c r="BZ39" s="8" cm="1">
        <f t="array" ref="BZ39">T39*INDEX(prod_est,$G39+$H39-1,MATCH(BZ$14,$BP$14:$DP$14,0))</f>
        <v>6.3029571230060197</v>
      </c>
      <c r="CA39" s="8" cm="1">
        <f t="array" ref="CA39">U39*INDEX(prod_est,$G39+$H39-1,MATCH(CA$14,$BP$14:$DP$14,0))</f>
        <v>6.3004380887970237</v>
      </c>
      <c r="CB39" s="8" cm="1">
        <f t="array" ref="CB39">V39*INDEX(prod_est,$G39+$H39-1,MATCH(CB$14,$BP$14:$DP$14,0))</f>
        <v>6.2983520814224319</v>
      </c>
      <c r="CC39" s="8" cm="1">
        <f t="array" ref="CC39">W39*INDEX(prod_est,$G39+$H39-1,MATCH(CC$14,$BP$14:$DP$14,0))</f>
        <v>6.2965891013344768</v>
      </c>
      <c r="CD39" s="8" cm="1">
        <f t="array" ref="CD39">X39*INDEX(prod_est,$G39+$H39-1,MATCH(CD$14,$BP$14:$DP$14,0))</f>
        <v>6.2949615104762069</v>
      </c>
      <c r="CE39" s="8" cm="1">
        <f t="array" ref="CE39">Y39*INDEX(prod_est,$G39+$H39-1,MATCH(CE$14,$BP$14:$DP$14,0))</f>
        <v>6.2935646468196849</v>
      </c>
      <c r="CF39" s="8" cm="1">
        <f t="array" ref="CF39">Z39*INDEX(prod_est,$G39+$H39-1,MATCH(CF$14,$BP$14:$DP$14,0))</f>
        <v>6.2926573690375509</v>
      </c>
      <c r="CG39" s="8" cm="1">
        <f t="array" ref="CG39">AA39*INDEX(prod_est,$G39+$H39-1,MATCH(CG$14,$BP$14:$DP$14,0))</f>
        <v>6.2915697422074084</v>
      </c>
      <c r="CH39" s="8" cm="1">
        <f t="array" ref="CH39">AB39*INDEX(prod_est,$G39+$H39-1,MATCH(CH$14,$BP$14:$DP$14,0))</f>
        <v>6.2905237371902434</v>
      </c>
      <c r="CI39" s="8" cm="1">
        <f t="array" ref="CI39">AC39*INDEX(prod_est,$G39+$H39-1,MATCH(CI$14,$BP$14:$DP$14,0))</f>
        <v>6.289803946819803</v>
      </c>
      <c r="CJ39" s="8" cm="1">
        <f t="array" ref="CJ39">AD39*INDEX(prod_est,$G39+$H39-1,MATCH(CJ$14,$BP$14:$DP$14,0))</f>
        <v>6.289106173248606</v>
      </c>
      <c r="CK39" s="8" cm="1">
        <f t="array" ref="CK39">AE39*INDEX(prod_est,$G39+$H39-1,MATCH(CK$14,$BP$14:$DP$14,0))</f>
        <v>6.2884386039464886</v>
      </c>
      <c r="CL39" s="8" cm="1">
        <f t="array" ref="CL39">AF39*INDEX(prod_est,$G39+$H39-1,MATCH(CL$14,$BP$14:$DP$14,0))</f>
        <v>6.2878010683104053</v>
      </c>
      <c r="CM39" s="8" cm="1">
        <f t="array" ref="CM39">AG39*INDEX(prod_est,$G39+$H39-1,MATCH(CM$14,$BP$14:$DP$14,0))</f>
        <v>6.2670903896075272</v>
      </c>
      <c r="CN39" s="8" cm="1">
        <f t="array" ref="CN39">AH39*INDEX(prod_est,$G39+$H39-1,MATCH(CN$14,$BP$14:$DP$14,0))</f>
        <v>6.2466617238698614</v>
      </c>
      <c r="CO39" s="8" cm="1">
        <f t="array" ref="CO39">AI39*INDEX(prod_est,$G39+$H39-1,MATCH(CO$14,$BP$14:$DP$14,0))</f>
        <v>6.2263912382682332</v>
      </c>
      <c r="CP39" s="8" cm="1">
        <f t="array" ref="CP39">AJ39*INDEX(prod_est,$G39+$H39-1,MATCH(CP$14,$BP$14:$DP$14,0))</f>
        <v>6.2068922198287559</v>
      </c>
      <c r="CQ39" s="8" cm="1">
        <f t="array" ref="CQ39">AK39*INDEX(prod_est,$G39+$H39-1,MATCH(CQ$14,$BP$14:$DP$14,0))</f>
        <v>6.1876241200293753</v>
      </c>
      <c r="CR39" s="8" cm="1">
        <f t="array" ref="CR39">AL39*INDEX(prod_est,$G39+$H39-1,MATCH(CR$14,$BP$14:$DP$14,0))</f>
        <v>6.1807618144232501</v>
      </c>
      <c r="CS39" s="8" cm="1">
        <f t="array" ref="CS39">AM39*INDEX(prod_est,$G39+$H39-1,MATCH(CS$14,$BP$14:$DP$14,0))</f>
        <v>6.1742419593575617</v>
      </c>
      <c r="CT39" s="8" cm="1">
        <f t="array" ref="CT39">AN39*INDEX(prod_est,$G39+$H39-1,MATCH(CT$14,$BP$14:$DP$14,0))</f>
        <v>6.168203063698102</v>
      </c>
      <c r="CU39" s="8" cm="1">
        <f t="array" ref="CU39">AO39*INDEX(prod_est,$G39+$H39-1,MATCH(CU$14,$BP$14:$DP$14,0))</f>
        <v>6.1625328448937156</v>
      </c>
      <c r="CV39" s="8" cm="1">
        <f t="array" ref="CV39">AP39*INDEX(prod_est,$G39+$H39-1,MATCH(CV$14,$BP$14:$DP$14,0))</f>
        <v>6.1572304968178555</v>
      </c>
      <c r="CW39" cm="1">
        <f t="array" ref="CW39">AQ39*INDEX(prod_est,$G39+$H39-1,MATCH(CW$14,$BP$14:$DP$14,0))</f>
        <v>6.1304651950909328</v>
      </c>
      <c r="CX39" cm="1">
        <f t="array" ref="CX39">AR39*INDEX(prod_est,$G39+$H39-1,MATCH(CX$14,$BP$14:$DP$14,0))</f>
        <v>6.1038162413514536</v>
      </c>
      <c r="CY39" cm="1">
        <f t="array" ref="CY39">AS39*INDEX(prod_est,$G39+$H39-1,MATCH(CY$14,$BP$14:$DP$14,0))</f>
        <v>6.0772831298381043</v>
      </c>
      <c r="CZ39" cm="1">
        <f t="array" ref="CZ39">AT39*INDEX(prod_est,$G39+$H39-1,MATCH(CZ$14,$BP$14:$DP$14,0))</f>
        <v>6.0508653569881004</v>
      </c>
      <c r="DA39" cm="1">
        <f t="array" ref="DA39">AU39*INDEX(prod_est,$G39+$H39-1,MATCH(DA$14,$BP$14:$DP$14,0))</f>
        <v>6.0245624214276283</v>
      </c>
      <c r="DB39" cm="1">
        <f t="array" ref="DB39">AV39*INDEX(prod_est,$G39+$H39-1,MATCH(DB$14,$BP$14:$DP$14,0))</f>
        <v>5.9983738239623348</v>
      </c>
      <c r="DC39" cm="1">
        <f t="array" ref="DC39">AW39*INDEX(prod_est,$G39+$H39-1,MATCH(DC$14,$BP$14:$DP$14,0))</f>
        <v>5.9722990675678487</v>
      </c>
      <c r="DD39" cm="1">
        <f t="array" ref="DD39">AX39*INDEX(prod_est,$G39+$H39-1,MATCH(DD$14,$BP$14:$DP$14,0))</f>
        <v>5.946337657380349</v>
      </c>
      <c r="DE39" cm="1">
        <f t="array" ref="DE39">AY39*INDEX(prod_est,$G39+$H39-1,MATCH(DE$14,$BP$14:$DP$14,0))</f>
        <v>5.9204891006871723</v>
      </c>
      <c r="DF39" cm="1">
        <f t="array" ref="DF39">AZ39*INDEX(prod_est,$G39+$H39-1,MATCH(DF$14,$BP$14:$DP$14,0))</f>
        <v>5.894752906917466</v>
      </c>
      <c r="DG39" cm="1">
        <f t="array" ref="DG39">BA39*INDEX(prod_est,$G39+$H39-1,MATCH(DG$14,$BP$14:$DP$14,0))</f>
        <v>5.869128587632872</v>
      </c>
      <c r="DH39" cm="1">
        <f t="array" ref="DH39">BB39*INDEX(prod_est,$G39+$H39-1,MATCH(DH$14,$BP$14:$DP$14,0))</f>
        <v>5.84361565651826</v>
      </c>
      <c r="DI39" cm="1">
        <f t="array" ref="DI39">BC39*INDEX(prod_est,$G39+$H39-1,MATCH(DI$14,$BP$14:$DP$14,0))</f>
        <v>5.8182136293724973</v>
      </c>
      <c r="DJ39" cm="1">
        <f t="array" ref="DJ39">BD39*INDEX(prod_est,$G39+$H39-1,MATCH(DJ$14,$BP$14:$DP$14,0))</f>
        <v>5.7929220240992612</v>
      </c>
      <c r="DK39" cm="1">
        <f t="array" ref="DK39">BE39*INDEX(prod_est,$G39+$H39-1,MATCH(DK$14,$BP$14:$DP$14,0))</f>
        <v>5.7677403606978848</v>
      </c>
      <c r="DL39" cm="1">
        <f t="array" ref="DL39">BF39*INDEX(prod_est,$G39+$H39-1,MATCH(DL$14,$BP$14:$DP$14,0))</f>
        <v>5.7426681612542527</v>
      </c>
      <c r="DM39" cm="1">
        <f t="array" ref="DM39">BG39*INDEX(prod_est,$G39+$H39-1,MATCH(DM$14,$BP$14:$DP$14,0))</f>
        <v>5.7177049499317274</v>
      </c>
      <c r="DN39" cm="1">
        <f t="array" ref="DN39">BH39*INDEX(prod_est,$G39+$H39-1,MATCH(DN$14,$BP$14:$DP$14,0))</f>
        <v>5.6928502529621188</v>
      </c>
      <c r="DO39" cm="1">
        <f t="array" ref="DO39">BI39*INDEX(prod_est,$G39+$H39-1,MATCH(DO$14,$BP$14:$DP$14,0))</f>
        <v>5.6681035986366926</v>
      </c>
      <c r="DP39" cm="1">
        <f t="array" ref="DP39">BJ39*INDEX(prod_est,$G39+$H39-1,MATCH(DP$14,$BP$14:$DP$14,0))</f>
        <v>5.6434645172972218</v>
      </c>
    </row>
    <row r="40" spans="1:120" x14ac:dyDescent="0.25">
      <c r="A40" t="s">
        <v>39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33</v>
      </c>
      <c r="H40">
        <f>IFERROR(MATCH(D40,Production_est!$D$4:$D$339,0),"-")</f>
        <v>6</v>
      </c>
      <c r="I40" s="8" cm="1">
        <f t="array" ref="I40">IFERROR(INDEX(Production_est!$E$4:$E$339,H40+G40-1),"-")</f>
        <v>12198.265303046701</v>
      </c>
      <c r="J40" s="42">
        <f t="shared" si="0"/>
        <v>0</v>
      </c>
      <c r="K40" s="42">
        <f t="shared" ref="K40:AP40" si="55">J40*(1-$F$4)</f>
        <v>0</v>
      </c>
      <c r="L40" s="42">
        <f t="shared" si="55"/>
        <v>0</v>
      </c>
      <c r="M40" s="42">
        <f t="shared" si="55"/>
        <v>0</v>
      </c>
      <c r="N40" s="42">
        <f t="shared" si="55"/>
        <v>0</v>
      </c>
      <c r="O40" s="42">
        <f t="shared" si="55"/>
        <v>0</v>
      </c>
      <c r="P40" s="42">
        <f t="shared" si="55"/>
        <v>0</v>
      </c>
      <c r="Q40" s="42">
        <f t="shared" si="55"/>
        <v>0</v>
      </c>
      <c r="R40" s="42">
        <f t="shared" si="55"/>
        <v>0</v>
      </c>
      <c r="S40" s="42">
        <f t="shared" si="55"/>
        <v>0</v>
      </c>
      <c r="T40" s="42">
        <f t="shared" si="55"/>
        <v>0</v>
      </c>
      <c r="U40" s="42">
        <f t="shared" si="55"/>
        <v>0</v>
      </c>
      <c r="V40" s="42">
        <f t="shared" si="55"/>
        <v>0</v>
      </c>
      <c r="W40" s="42">
        <f t="shared" si="55"/>
        <v>0</v>
      </c>
      <c r="X40" s="42">
        <f t="shared" si="55"/>
        <v>0</v>
      </c>
      <c r="Y40" s="42">
        <f t="shared" si="55"/>
        <v>0</v>
      </c>
      <c r="Z40" s="42">
        <f t="shared" si="55"/>
        <v>0</v>
      </c>
      <c r="AA40" s="42">
        <f t="shared" si="55"/>
        <v>0</v>
      </c>
      <c r="AB40" s="42">
        <f t="shared" si="55"/>
        <v>0</v>
      </c>
      <c r="AC40" s="42">
        <f t="shared" si="55"/>
        <v>0</v>
      </c>
      <c r="AD40" s="42">
        <f t="shared" si="55"/>
        <v>0</v>
      </c>
      <c r="AE40" s="42">
        <f t="shared" si="55"/>
        <v>0</v>
      </c>
      <c r="AF40" s="42">
        <f t="shared" si="55"/>
        <v>0</v>
      </c>
      <c r="AG40" s="42">
        <f t="shared" si="55"/>
        <v>0</v>
      </c>
      <c r="AH40" s="42">
        <f t="shared" si="55"/>
        <v>0</v>
      </c>
      <c r="AI40" s="42">
        <f t="shared" si="55"/>
        <v>0</v>
      </c>
      <c r="AJ40" s="42">
        <f t="shared" si="55"/>
        <v>0</v>
      </c>
      <c r="AK40" s="42">
        <f t="shared" si="55"/>
        <v>0</v>
      </c>
      <c r="AL40" s="42">
        <f t="shared" si="55"/>
        <v>0</v>
      </c>
      <c r="AM40" s="42">
        <f t="shared" si="55"/>
        <v>0</v>
      </c>
      <c r="AN40" s="42">
        <f t="shared" si="55"/>
        <v>0</v>
      </c>
      <c r="AO40" s="42">
        <f t="shared" si="55"/>
        <v>0</v>
      </c>
      <c r="AP40" s="42">
        <f t="shared" si="55"/>
        <v>0</v>
      </c>
      <c r="AQ40" s="42">
        <f t="shared" ref="AQ40:BJ40" si="56">AP40*(1-$F$4)</f>
        <v>0</v>
      </c>
      <c r="AR40" s="42">
        <f t="shared" si="56"/>
        <v>0</v>
      </c>
      <c r="AS40" s="42">
        <f t="shared" si="56"/>
        <v>0</v>
      </c>
      <c r="AT40" s="42">
        <f t="shared" si="56"/>
        <v>0</v>
      </c>
      <c r="AU40" s="42">
        <f t="shared" si="56"/>
        <v>0</v>
      </c>
      <c r="AV40" s="42">
        <f t="shared" si="56"/>
        <v>0</v>
      </c>
      <c r="AW40" s="42">
        <f t="shared" si="56"/>
        <v>0</v>
      </c>
      <c r="AX40" s="42">
        <f t="shared" si="56"/>
        <v>0</v>
      </c>
      <c r="AY40" s="42">
        <f t="shared" si="56"/>
        <v>0</v>
      </c>
      <c r="AZ40" s="42">
        <f t="shared" si="56"/>
        <v>0</v>
      </c>
      <c r="BA40" s="42">
        <f t="shared" si="56"/>
        <v>0</v>
      </c>
      <c r="BB40" s="42">
        <f t="shared" si="56"/>
        <v>0</v>
      </c>
      <c r="BC40" s="42">
        <f t="shared" si="56"/>
        <v>0</v>
      </c>
      <c r="BD40" s="42">
        <f t="shared" si="56"/>
        <v>0</v>
      </c>
      <c r="BE40" s="42">
        <f t="shared" si="56"/>
        <v>0</v>
      </c>
      <c r="BF40" s="42">
        <f t="shared" si="56"/>
        <v>0</v>
      </c>
      <c r="BG40" s="42">
        <f t="shared" si="56"/>
        <v>0</v>
      </c>
      <c r="BH40" s="42">
        <f t="shared" si="56"/>
        <v>0</v>
      </c>
      <c r="BI40" s="42">
        <f t="shared" si="56"/>
        <v>0</v>
      </c>
      <c r="BJ40" s="42">
        <f t="shared" si="56"/>
        <v>0</v>
      </c>
      <c r="BK40" t="str">
        <f t="shared" si="3"/>
        <v>03_CDA</v>
      </c>
      <c r="BL40" t="str">
        <f t="shared" si="4"/>
        <v>d_ind_cem_16_3_msw_ren</v>
      </c>
      <c r="BO40" s="8">
        <f t="shared" si="5"/>
        <v>0</v>
      </c>
      <c r="BP40" s="8">
        <f t="shared" si="6"/>
        <v>0</v>
      </c>
      <c r="BQ40" s="8" cm="1">
        <f t="array" ref="BQ40">K40*INDEX(prod_est,$G40+$H40-1,MATCH(BQ$14,$BP$14:$DP$14,0))</f>
        <v>0</v>
      </c>
      <c r="BR40" s="8" cm="1">
        <f t="array" ref="BR40">L40*INDEX(prod_est,$G40+$H40-1,MATCH(BR$14,$BP$14:$DP$14,0))</f>
        <v>0</v>
      </c>
      <c r="BS40" s="8" cm="1">
        <f t="array" ref="BS40">M40*INDEX(prod_est,$G40+$H40-1,MATCH(BS$14,$BP$14:$DP$14,0))</f>
        <v>0</v>
      </c>
      <c r="BT40" s="8" cm="1">
        <f t="array" ref="BT40">N40*INDEX(prod_est,$G40+$H40-1,MATCH(BT$14,$BP$14:$DP$14,0))</f>
        <v>0</v>
      </c>
      <c r="BU40" s="8" cm="1">
        <f t="array" ref="BU40">O40*INDEX(prod_est,$G40+$H40-1,MATCH(BU$14,$BP$14:$DP$14,0))</f>
        <v>0</v>
      </c>
      <c r="BV40" s="8" cm="1">
        <f t="array" ref="BV40">P40*INDEX(prod_est,$G40+$H40-1,MATCH(BV$14,$BP$14:$DP$14,0))</f>
        <v>0</v>
      </c>
      <c r="BW40" s="8" cm="1">
        <f t="array" ref="BW40">Q40*INDEX(prod_est,$G40+$H40-1,MATCH(BW$14,$BP$14:$DP$14,0))</f>
        <v>0</v>
      </c>
      <c r="BX40" s="8" cm="1">
        <f t="array" ref="BX40">R40*INDEX(prod_est,$G40+$H40-1,MATCH(BX$14,$BP$14:$DP$14,0))</f>
        <v>0</v>
      </c>
      <c r="BY40" s="8" cm="1">
        <f t="array" ref="BY40">S40*INDEX(prod_est,$G40+$H40-1,MATCH(BY$14,$BP$14:$DP$14,0))</f>
        <v>0</v>
      </c>
      <c r="BZ40" s="8" cm="1">
        <f t="array" ref="BZ40">T40*INDEX(prod_est,$G40+$H40-1,MATCH(BZ$14,$BP$14:$DP$14,0))</f>
        <v>0</v>
      </c>
      <c r="CA40" s="8" cm="1">
        <f t="array" ref="CA40">U40*INDEX(prod_est,$G40+$H40-1,MATCH(CA$14,$BP$14:$DP$14,0))</f>
        <v>0</v>
      </c>
      <c r="CB40" s="8" cm="1">
        <f t="array" ref="CB40">V40*INDEX(prod_est,$G40+$H40-1,MATCH(CB$14,$BP$14:$DP$14,0))</f>
        <v>0</v>
      </c>
      <c r="CC40" s="8" cm="1">
        <f t="array" ref="CC40">W40*INDEX(prod_est,$G40+$H40-1,MATCH(CC$14,$BP$14:$DP$14,0))</f>
        <v>0</v>
      </c>
      <c r="CD40" s="8" cm="1">
        <f t="array" ref="CD40">X40*INDEX(prod_est,$G40+$H40-1,MATCH(CD$14,$BP$14:$DP$14,0))</f>
        <v>0</v>
      </c>
      <c r="CE40" s="8" cm="1">
        <f t="array" ref="CE40">Y40*INDEX(prod_est,$G40+$H40-1,MATCH(CE$14,$BP$14:$DP$14,0))</f>
        <v>0</v>
      </c>
      <c r="CF40" s="8" cm="1">
        <f t="array" ref="CF40">Z40*INDEX(prod_est,$G40+$H40-1,MATCH(CF$14,$BP$14:$DP$14,0))</f>
        <v>0</v>
      </c>
      <c r="CG40" s="8" cm="1">
        <f t="array" ref="CG40">AA40*INDEX(prod_est,$G40+$H40-1,MATCH(CG$14,$BP$14:$DP$14,0))</f>
        <v>0</v>
      </c>
      <c r="CH40" s="8" cm="1">
        <f t="array" ref="CH40">AB40*INDEX(prod_est,$G40+$H40-1,MATCH(CH$14,$BP$14:$DP$14,0))</f>
        <v>0</v>
      </c>
      <c r="CI40" s="8" cm="1">
        <f t="array" ref="CI40">AC40*INDEX(prod_est,$G40+$H40-1,MATCH(CI$14,$BP$14:$DP$14,0))</f>
        <v>0</v>
      </c>
      <c r="CJ40" s="8" cm="1">
        <f t="array" ref="CJ40">AD40*INDEX(prod_est,$G40+$H40-1,MATCH(CJ$14,$BP$14:$DP$14,0))</f>
        <v>0</v>
      </c>
      <c r="CK40" s="8" cm="1">
        <f t="array" ref="CK40">AE40*INDEX(prod_est,$G40+$H40-1,MATCH(CK$14,$BP$14:$DP$14,0))</f>
        <v>0</v>
      </c>
      <c r="CL40" s="8" cm="1">
        <f t="array" ref="CL40">AF40*INDEX(prod_est,$G40+$H40-1,MATCH(CL$14,$BP$14:$DP$14,0))</f>
        <v>0</v>
      </c>
      <c r="CM40" s="8" cm="1">
        <f t="array" ref="CM40">AG40*INDEX(prod_est,$G40+$H40-1,MATCH(CM$14,$BP$14:$DP$14,0))</f>
        <v>0</v>
      </c>
      <c r="CN40" s="8" cm="1">
        <f t="array" ref="CN40">AH40*INDEX(prod_est,$G40+$H40-1,MATCH(CN$14,$BP$14:$DP$14,0))</f>
        <v>0</v>
      </c>
      <c r="CO40" s="8" cm="1">
        <f t="array" ref="CO40">AI40*INDEX(prod_est,$G40+$H40-1,MATCH(CO$14,$BP$14:$DP$14,0))</f>
        <v>0</v>
      </c>
      <c r="CP40" s="8" cm="1">
        <f t="array" ref="CP40">AJ40*INDEX(prod_est,$G40+$H40-1,MATCH(CP$14,$BP$14:$DP$14,0))</f>
        <v>0</v>
      </c>
      <c r="CQ40" s="8" cm="1">
        <f t="array" ref="CQ40">AK40*INDEX(prod_est,$G40+$H40-1,MATCH(CQ$14,$BP$14:$DP$14,0))</f>
        <v>0</v>
      </c>
      <c r="CR40" s="8" cm="1">
        <f t="array" ref="CR40">AL40*INDEX(prod_est,$G40+$H40-1,MATCH(CR$14,$BP$14:$DP$14,0))</f>
        <v>0</v>
      </c>
      <c r="CS40" s="8" cm="1">
        <f t="array" ref="CS40">AM40*INDEX(prod_est,$G40+$H40-1,MATCH(CS$14,$BP$14:$DP$14,0))</f>
        <v>0</v>
      </c>
      <c r="CT40" s="8" cm="1">
        <f t="array" ref="CT40">AN40*INDEX(prod_est,$G40+$H40-1,MATCH(CT$14,$BP$14:$DP$14,0))</f>
        <v>0</v>
      </c>
      <c r="CU40" s="8" cm="1">
        <f t="array" ref="CU40">AO40*INDEX(prod_est,$G40+$H40-1,MATCH(CU$14,$BP$14:$DP$14,0))</f>
        <v>0</v>
      </c>
      <c r="CV40" s="8" cm="1">
        <f t="array" ref="CV40">AP40*INDEX(prod_est,$G40+$H40-1,MATCH(CV$14,$BP$14:$DP$14,0))</f>
        <v>0</v>
      </c>
      <c r="CW40" cm="1">
        <f t="array" ref="CW40">AQ40*INDEX(prod_est,$G40+$H40-1,MATCH(CW$14,$BP$14:$DP$14,0))</f>
        <v>0</v>
      </c>
      <c r="CX40" cm="1">
        <f t="array" ref="CX40">AR40*INDEX(prod_est,$G40+$H40-1,MATCH(CX$14,$BP$14:$DP$14,0))</f>
        <v>0</v>
      </c>
      <c r="CY40" cm="1">
        <f t="array" ref="CY40">AS40*INDEX(prod_est,$G40+$H40-1,MATCH(CY$14,$BP$14:$DP$14,0))</f>
        <v>0</v>
      </c>
      <c r="CZ40" cm="1">
        <f t="array" ref="CZ40">AT40*INDEX(prod_est,$G40+$H40-1,MATCH(CZ$14,$BP$14:$DP$14,0))</f>
        <v>0</v>
      </c>
      <c r="DA40" cm="1">
        <f t="array" ref="DA40">AU40*INDEX(prod_est,$G40+$H40-1,MATCH(DA$14,$BP$14:$DP$14,0))</f>
        <v>0</v>
      </c>
      <c r="DB40" cm="1">
        <f t="array" ref="DB40">AV40*INDEX(prod_est,$G40+$H40-1,MATCH(DB$14,$BP$14:$DP$14,0))</f>
        <v>0</v>
      </c>
      <c r="DC40" cm="1">
        <f t="array" ref="DC40">AW40*INDEX(prod_est,$G40+$H40-1,MATCH(DC$14,$BP$14:$DP$14,0))</f>
        <v>0</v>
      </c>
      <c r="DD40" cm="1">
        <f t="array" ref="DD40">AX40*INDEX(prod_est,$G40+$H40-1,MATCH(DD$14,$BP$14:$DP$14,0))</f>
        <v>0</v>
      </c>
      <c r="DE40" cm="1">
        <f t="array" ref="DE40">AY40*INDEX(prod_est,$G40+$H40-1,MATCH(DE$14,$BP$14:$DP$14,0))</f>
        <v>0</v>
      </c>
      <c r="DF40" cm="1">
        <f t="array" ref="DF40">AZ40*INDEX(prod_est,$G40+$H40-1,MATCH(DF$14,$BP$14:$DP$14,0))</f>
        <v>0</v>
      </c>
      <c r="DG40" cm="1">
        <f t="array" ref="DG40">BA40*INDEX(prod_est,$G40+$H40-1,MATCH(DG$14,$BP$14:$DP$14,0))</f>
        <v>0</v>
      </c>
      <c r="DH40" cm="1">
        <f t="array" ref="DH40">BB40*INDEX(prod_est,$G40+$H40-1,MATCH(DH$14,$BP$14:$DP$14,0))</f>
        <v>0</v>
      </c>
      <c r="DI40" cm="1">
        <f t="array" ref="DI40">BC40*INDEX(prod_est,$G40+$H40-1,MATCH(DI$14,$BP$14:$DP$14,0))</f>
        <v>0</v>
      </c>
      <c r="DJ40" cm="1">
        <f t="array" ref="DJ40">BD40*INDEX(prod_est,$G40+$H40-1,MATCH(DJ$14,$BP$14:$DP$14,0))</f>
        <v>0</v>
      </c>
      <c r="DK40" cm="1">
        <f t="array" ref="DK40">BE40*INDEX(prod_est,$G40+$H40-1,MATCH(DK$14,$BP$14:$DP$14,0))</f>
        <v>0</v>
      </c>
      <c r="DL40" cm="1">
        <f t="array" ref="DL40">BF40*INDEX(prod_est,$G40+$H40-1,MATCH(DL$14,$BP$14:$DP$14,0))</f>
        <v>0</v>
      </c>
      <c r="DM40" cm="1">
        <f t="array" ref="DM40">BG40*INDEX(prod_est,$G40+$H40-1,MATCH(DM$14,$BP$14:$DP$14,0))</f>
        <v>0</v>
      </c>
      <c r="DN40" cm="1">
        <f t="array" ref="DN40">BH40*INDEX(prod_est,$G40+$H40-1,MATCH(DN$14,$BP$14:$DP$14,0))</f>
        <v>0</v>
      </c>
      <c r="DO40" cm="1">
        <f t="array" ref="DO40">BI40*INDEX(prod_est,$G40+$H40-1,MATCH(DO$14,$BP$14:$DP$14,0))</f>
        <v>0</v>
      </c>
      <c r="DP40" cm="1">
        <f t="array" ref="DP40">BJ40*INDEX(prod_est,$G40+$H40-1,MATCH(DP$14,$BP$14:$DP$14,0))</f>
        <v>0</v>
      </c>
    </row>
    <row r="41" spans="1:120" x14ac:dyDescent="0.25">
      <c r="A41" t="s">
        <v>39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33</v>
      </c>
      <c r="H41">
        <f>IFERROR(MATCH(D41,Production_est!$D$4:$D$339,0),"-")</f>
        <v>6</v>
      </c>
      <c r="I41" s="8" cm="1">
        <f t="array" ref="I41">IFERROR(INDEX(Production_est!$E$4:$E$339,H41+G41-1),"-")</f>
        <v>12198.265303046701</v>
      </c>
      <c r="J41" s="42">
        <f t="shared" si="0"/>
        <v>0</v>
      </c>
      <c r="K41" s="42">
        <f t="shared" ref="K41:AP41" si="57">J41*(1-$F$4)</f>
        <v>0</v>
      </c>
      <c r="L41" s="42">
        <f t="shared" si="57"/>
        <v>0</v>
      </c>
      <c r="M41" s="42">
        <f t="shared" si="57"/>
        <v>0</v>
      </c>
      <c r="N41" s="42">
        <f t="shared" si="57"/>
        <v>0</v>
      </c>
      <c r="O41" s="42">
        <f t="shared" si="57"/>
        <v>0</v>
      </c>
      <c r="P41" s="42">
        <f t="shared" si="57"/>
        <v>0</v>
      </c>
      <c r="Q41" s="42">
        <f t="shared" si="57"/>
        <v>0</v>
      </c>
      <c r="R41" s="42">
        <f t="shared" si="57"/>
        <v>0</v>
      </c>
      <c r="S41" s="42">
        <f t="shared" si="57"/>
        <v>0</v>
      </c>
      <c r="T41" s="42">
        <f t="shared" si="57"/>
        <v>0</v>
      </c>
      <c r="U41" s="42">
        <f t="shared" si="57"/>
        <v>0</v>
      </c>
      <c r="V41" s="42">
        <f t="shared" si="57"/>
        <v>0</v>
      </c>
      <c r="W41" s="42">
        <f t="shared" si="57"/>
        <v>0</v>
      </c>
      <c r="X41" s="42">
        <f t="shared" si="57"/>
        <v>0</v>
      </c>
      <c r="Y41" s="42">
        <f t="shared" si="57"/>
        <v>0</v>
      </c>
      <c r="Z41" s="42">
        <f t="shared" si="57"/>
        <v>0</v>
      </c>
      <c r="AA41" s="42">
        <f t="shared" si="57"/>
        <v>0</v>
      </c>
      <c r="AB41" s="42">
        <f t="shared" si="57"/>
        <v>0</v>
      </c>
      <c r="AC41" s="42">
        <f t="shared" si="57"/>
        <v>0</v>
      </c>
      <c r="AD41" s="42">
        <f t="shared" si="57"/>
        <v>0</v>
      </c>
      <c r="AE41" s="42">
        <f t="shared" si="57"/>
        <v>0</v>
      </c>
      <c r="AF41" s="42">
        <f t="shared" si="57"/>
        <v>0</v>
      </c>
      <c r="AG41" s="42">
        <f t="shared" si="57"/>
        <v>0</v>
      </c>
      <c r="AH41" s="42">
        <f t="shared" si="57"/>
        <v>0</v>
      </c>
      <c r="AI41" s="42">
        <f t="shared" si="57"/>
        <v>0</v>
      </c>
      <c r="AJ41" s="42">
        <f t="shared" si="57"/>
        <v>0</v>
      </c>
      <c r="AK41" s="42">
        <f t="shared" si="57"/>
        <v>0</v>
      </c>
      <c r="AL41" s="42">
        <f t="shared" si="57"/>
        <v>0</v>
      </c>
      <c r="AM41" s="42">
        <f t="shared" si="57"/>
        <v>0</v>
      </c>
      <c r="AN41" s="42">
        <f t="shared" si="57"/>
        <v>0</v>
      </c>
      <c r="AO41" s="42">
        <f t="shared" si="57"/>
        <v>0</v>
      </c>
      <c r="AP41" s="42">
        <f t="shared" si="57"/>
        <v>0</v>
      </c>
      <c r="AQ41" s="42">
        <f t="shared" ref="AQ41:BJ46" si="58">AP41*(1-$F$4)</f>
        <v>0</v>
      </c>
      <c r="AR41" s="42">
        <f t="shared" si="58"/>
        <v>0</v>
      </c>
      <c r="AS41" s="42">
        <f t="shared" si="58"/>
        <v>0</v>
      </c>
      <c r="AT41" s="42">
        <f t="shared" si="58"/>
        <v>0</v>
      </c>
      <c r="AU41" s="42">
        <f t="shared" si="58"/>
        <v>0</v>
      </c>
      <c r="AV41" s="42">
        <f t="shared" si="58"/>
        <v>0</v>
      </c>
      <c r="AW41" s="42">
        <f t="shared" si="58"/>
        <v>0</v>
      </c>
      <c r="AX41" s="42">
        <f t="shared" si="58"/>
        <v>0</v>
      </c>
      <c r="AY41" s="42">
        <f t="shared" si="58"/>
        <v>0</v>
      </c>
      <c r="AZ41" s="42">
        <f t="shared" si="58"/>
        <v>0</v>
      </c>
      <c r="BA41" s="42">
        <f t="shared" si="58"/>
        <v>0</v>
      </c>
      <c r="BB41" s="42">
        <f t="shared" si="58"/>
        <v>0</v>
      </c>
      <c r="BC41" s="42">
        <f t="shared" si="58"/>
        <v>0</v>
      </c>
      <c r="BD41" s="42">
        <f t="shared" si="58"/>
        <v>0</v>
      </c>
      <c r="BE41" s="42">
        <f t="shared" si="58"/>
        <v>0</v>
      </c>
      <c r="BF41" s="42">
        <f t="shared" si="58"/>
        <v>0</v>
      </c>
      <c r="BG41" s="42">
        <f t="shared" si="58"/>
        <v>0</v>
      </c>
      <c r="BH41" s="42">
        <f t="shared" si="58"/>
        <v>0</v>
      </c>
      <c r="BI41" s="42">
        <f t="shared" si="58"/>
        <v>0</v>
      </c>
      <c r="BJ41" s="42">
        <f t="shared" si="58"/>
        <v>0</v>
      </c>
      <c r="BK41" t="str">
        <f t="shared" si="3"/>
        <v>03_CDA</v>
      </c>
      <c r="BL41" t="str">
        <f t="shared" si="4"/>
        <v>d_ind_cem_16_4_msw_nonr</v>
      </c>
      <c r="BO41" s="8">
        <f t="shared" si="5"/>
        <v>0</v>
      </c>
      <c r="BP41" s="8">
        <f t="shared" si="6"/>
        <v>0</v>
      </c>
      <c r="BQ41" s="8" cm="1">
        <f t="array" ref="BQ41">K41*INDEX(prod_est,$G41+$H41-1,MATCH(BQ$14,$BP$14:$DP$14,0))</f>
        <v>0</v>
      </c>
      <c r="BR41" s="8" cm="1">
        <f t="array" ref="BR41">L41*INDEX(prod_est,$G41+$H41-1,MATCH(BR$14,$BP$14:$DP$14,0))</f>
        <v>0</v>
      </c>
      <c r="BS41" s="8" cm="1">
        <f t="array" ref="BS41">M41*INDEX(prod_est,$G41+$H41-1,MATCH(BS$14,$BP$14:$DP$14,0))</f>
        <v>0</v>
      </c>
      <c r="BT41" s="8" cm="1">
        <f t="array" ref="BT41">N41*INDEX(prod_est,$G41+$H41-1,MATCH(BT$14,$BP$14:$DP$14,0))</f>
        <v>0</v>
      </c>
      <c r="BU41" s="8" cm="1">
        <f t="array" ref="BU41">O41*INDEX(prod_est,$G41+$H41-1,MATCH(BU$14,$BP$14:$DP$14,0))</f>
        <v>0</v>
      </c>
      <c r="BV41" s="8" cm="1">
        <f t="array" ref="BV41">P41*INDEX(prod_est,$G41+$H41-1,MATCH(BV$14,$BP$14:$DP$14,0))</f>
        <v>0</v>
      </c>
      <c r="BW41" s="8" cm="1">
        <f t="array" ref="BW41">Q41*INDEX(prod_est,$G41+$H41-1,MATCH(BW$14,$BP$14:$DP$14,0))</f>
        <v>0</v>
      </c>
      <c r="BX41" s="8" cm="1">
        <f t="array" ref="BX41">R41*INDEX(prod_est,$G41+$H41-1,MATCH(BX$14,$BP$14:$DP$14,0))</f>
        <v>0</v>
      </c>
      <c r="BY41" s="8" cm="1">
        <f t="array" ref="BY41">S41*INDEX(prod_est,$G41+$H41-1,MATCH(BY$14,$BP$14:$DP$14,0))</f>
        <v>0</v>
      </c>
      <c r="BZ41" s="8" cm="1">
        <f t="array" ref="BZ41">T41*INDEX(prod_est,$G41+$H41-1,MATCH(BZ$14,$BP$14:$DP$14,0))</f>
        <v>0</v>
      </c>
      <c r="CA41" s="8" cm="1">
        <f t="array" ref="CA41">U41*INDEX(prod_est,$G41+$H41-1,MATCH(CA$14,$BP$14:$DP$14,0))</f>
        <v>0</v>
      </c>
      <c r="CB41" s="8" cm="1">
        <f t="array" ref="CB41">V41*INDEX(prod_est,$G41+$H41-1,MATCH(CB$14,$BP$14:$DP$14,0))</f>
        <v>0</v>
      </c>
      <c r="CC41" s="8" cm="1">
        <f t="array" ref="CC41">W41*INDEX(prod_est,$G41+$H41-1,MATCH(CC$14,$BP$14:$DP$14,0))</f>
        <v>0</v>
      </c>
      <c r="CD41" s="8" cm="1">
        <f t="array" ref="CD41">X41*INDEX(prod_est,$G41+$H41-1,MATCH(CD$14,$BP$14:$DP$14,0))</f>
        <v>0</v>
      </c>
      <c r="CE41" s="8" cm="1">
        <f t="array" ref="CE41">Y41*INDEX(prod_est,$G41+$H41-1,MATCH(CE$14,$BP$14:$DP$14,0))</f>
        <v>0</v>
      </c>
      <c r="CF41" s="8" cm="1">
        <f t="array" ref="CF41">Z41*INDEX(prod_est,$G41+$H41-1,MATCH(CF$14,$BP$14:$DP$14,0))</f>
        <v>0</v>
      </c>
      <c r="CG41" s="8" cm="1">
        <f t="array" ref="CG41">AA41*INDEX(prod_est,$G41+$H41-1,MATCH(CG$14,$BP$14:$DP$14,0))</f>
        <v>0</v>
      </c>
      <c r="CH41" s="8" cm="1">
        <f t="array" ref="CH41">AB41*INDEX(prod_est,$G41+$H41-1,MATCH(CH$14,$BP$14:$DP$14,0))</f>
        <v>0</v>
      </c>
      <c r="CI41" s="8" cm="1">
        <f t="array" ref="CI41">AC41*INDEX(prod_est,$G41+$H41-1,MATCH(CI$14,$BP$14:$DP$14,0))</f>
        <v>0</v>
      </c>
      <c r="CJ41" s="8" cm="1">
        <f t="array" ref="CJ41">AD41*INDEX(prod_est,$G41+$H41-1,MATCH(CJ$14,$BP$14:$DP$14,0))</f>
        <v>0</v>
      </c>
      <c r="CK41" s="8" cm="1">
        <f t="array" ref="CK41">AE41*INDEX(prod_est,$G41+$H41-1,MATCH(CK$14,$BP$14:$DP$14,0))</f>
        <v>0</v>
      </c>
      <c r="CL41" s="8" cm="1">
        <f t="array" ref="CL41">AF41*INDEX(prod_est,$G41+$H41-1,MATCH(CL$14,$BP$14:$DP$14,0))</f>
        <v>0</v>
      </c>
      <c r="CM41" s="8" cm="1">
        <f t="array" ref="CM41">AG41*INDEX(prod_est,$G41+$H41-1,MATCH(CM$14,$BP$14:$DP$14,0))</f>
        <v>0</v>
      </c>
      <c r="CN41" s="8" cm="1">
        <f t="array" ref="CN41">AH41*INDEX(prod_est,$G41+$H41-1,MATCH(CN$14,$BP$14:$DP$14,0))</f>
        <v>0</v>
      </c>
      <c r="CO41" s="8" cm="1">
        <f t="array" ref="CO41">AI41*INDEX(prod_est,$G41+$H41-1,MATCH(CO$14,$BP$14:$DP$14,0))</f>
        <v>0</v>
      </c>
      <c r="CP41" s="8" cm="1">
        <f t="array" ref="CP41">AJ41*INDEX(prod_est,$G41+$H41-1,MATCH(CP$14,$BP$14:$DP$14,0))</f>
        <v>0</v>
      </c>
      <c r="CQ41" s="8" cm="1">
        <f t="array" ref="CQ41">AK41*INDEX(prod_est,$G41+$H41-1,MATCH(CQ$14,$BP$14:$DP$14,0))</f>
        <v>0</v>
      </c>
      <c r="CR41" s="8" cm="1">
        <f t="array" ref="CR41">AL41*INDEX(prod_est,$G41+$H41-1,MATCH(CR$14,$BP$14:$DP$14,0))</f>
        <v>0</v>
      </c>
      <c r="CS41" s="8" cm="1">
        <f t="array" ref="CS41">AM41*INDEX(prod_est,$G41+$H41-1,MATCH(CS$14,$BP$14:$DP$14,0))</f>
        <v>0</v>
      </c>
      <c r="CT41" s="8" cm="1">
        <f t="array" ref="CT41">AN41*INDEX(prod_est,$G41+$H41-1,MATCH(CT$14,$BP$14:$DP$14,0))</f>
        <v>0</v>
      </c>
      <c r="CU41" s="8" cm="1">
        <f t="array" ref="CU41">AO41*INDEX(prod_est,$G41+$H41-1,MATCH(CU$14,$BP$14:$DP$14,0))</f>
        <v>0</v>
      </c>
      <c r="CV41" s="8" cm="1">
        <f t="array" ref="CV41">AP41*INDEX(prod_est,$G41+$H41-1,MATCH(CV$14,$BP$14:$DP$14,0))</f>
        <v>0</v>
      </c>
      <c r="CW41" cm="1">
        <f t="array" ref="CW41">AQ41*INDEX(prod_est,$G41+$H41-1,MATCH(CW$14,$BP$14:$DP$14,0))</f>
        <v>0</v>
      </c>
      <c r="CX41" cm="1">
        <f t="array" ref="CX41">AR41*INDEX(prod_est,$G41+$H41-1,MATCH(CX$14,$BP$14:$DP$14,0))</f>
        <v>0</v>
      </c>
      <c r="CY41" cm="1">
        <f t="array" ref="CY41">AS41*INDEX(prod_est,$G41+$H41-1,MATCH(CY$14,$BP$14:$DP$14,0))</f>
        <v>0</v>
      </c>
      <c r="CZ41" cm="1">
        <f t="array" ref="CZ41">AT41*INDEX(prod_est,$G41+$H41-1,MATCH(CZ$14,$BP$14:$DP$14,0))</f>
        <v>0</v>
      </c>
      <c r="DA41" cm="1">
        <f t="array" ref="DA41">AU41*INDEX(prod_est,$G41+$H41-1,MATCH(DA$14,$BP$14:$DP$14,0))</f>
        <v>0</v>
      </c>
      <c r="DB41" cm="1">
        <f t="array" ref="DB41">AV41*INDEX(prod_est,$G41+$H41-1,MATCH(DB$14,$BP$14:$DP$14,0))</f>
        <v>0</v>
      </c>
      <c r="DC41" cm="1">
        <f t="array" ref="DC41">AW41*INDEX(prod_est,$G41+$H41-1,MATCH(DC$14,$BP$14:$DP$14,0))</f>
        <v>0</v>
      </c>
      <c r="DD41" cm="1">
        <f t="array" ref="DD41">AX41*INDEX(prod_est,$G41+$H41-1,MATCH(DD$14,$BP$14:$DP$14,0))</f>
        <v>0</v>
      </c>
      <c r="DE41" cm="1">
        <f t="array" ref="DE41">AY41*INDEX(prod_est,$G41+$H41-1,MATCH(DE$14,$BP$14:$DP$14,0))</f>
        <v>0</v>
      </c>
      <c r="DF41" cm="1">
        <f t="array" ref="DF41">AZ41*INDEX(prod_est,$G41+$H41-1,MATCH(DF$14,$BP$14:$DP$14,0))</f>
        <v>0</v>
      </c>
      <c r="DG41" cm="1">
        <f t="array" ref="DG41">BA41*INDEX(prod_est,$G41+$H41-1,MATCH(DG$14,$BP$14:$DP$14,0))</f>
        <v>0</v>
      </c>
      <c r="DH41" cm="1">
        <f t="array" ref="DH41">BB41*INDEX(prod_est,$G41+$H41-1,MATCH(DH$14,$BP$14:$DP$14,0))</f>
        <v>0</v>
      </c>
      <c r="DI41" cm="1">
        <f t="array" ref="DI41">BC41*INDEX(prod_est,$G41+$H41-1,MATCH(DI$14,$BP$14:$DP$14,0))</f>
        <v>0</v>
      </c>
      <c r="DJ41" cm="1">
        <f t="array" ref="DJ41">BD41*INDEX(prod_est,$G41+$H41-1,MATCH(DJ$14,$BP$14:$DP$14,0))</f>
        <v>0</v>
      </c>
      <c r="DK41" cm="1">
        <f t="array" ref="DK41">BE41*INDEX(prod_est,$G41+$H41-1,MATCH(DK$14,$BP$14:$DP$14,0))</f>
        <v>0</v>
      </c>
      <c r="DL41" cm="1">
        <f t="array" ref="DL41">BF41*INDEX(prod_est,$G41+$H41-1,MATCH(DL$14,$BP$14:$DP$14,0))</f>
        <v>0</v>
      </c>
      <c r="DM41" cm="1">
        <f t="array" ref="DM41">BG41*INDEX(prod_est,$G41+$H41-1,MATCH(DM$14,$BP$14:$DP$14,0))</f>
        <v>0</v>
      </c>
      <c r="DN41" cm="1">
        <f t="array" ref="DN41">BH41*INDEX(prod_est,$G41+$H41-1,MATCH(DN$14,$BP$14:$DP$14,0))</f>
        <v>0</v>
      </c>
      <c r="DO41" cm="1">
        <f t="array" ref="DO41">BI41*INDEX(prod_est,$G41+$H41-1,MATCH(DO$14,$BP$14:$DP$14,0))</f>
        <v>0</v>
      </c>
      <c r="DP41" cm="1">
        <f t="array" ref="DP41">BJ41*INDEX(prod_est,$G41+$H41-1,MATCH(DP$14,$BP$14:$DP$14,0))</f>
        <v>0</v>
      </c>
    </row>
    <row r="42" spans="1:120" x14ac:dyDescent="0.25">
      <c r="A42" t="s">
        <v>39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33</v>
      </c>
      <c r="H42">
        <f>IFERROR(MATCH(D42,Production_est!$D$4:$D$339,0),"-")</f>
        <v>6</v>
      </c>
      <c r="I42" s="8" cm="1">
        <f t="array" ref="I42">IFERROR(INDEX(Production_est!$E$4:$E$339,H42+G42-1),"-")</f>
        <v>12198.265303046701</v>
      </c>
      <c r="J42" s="42">
        <f t="shared" si="0"/>
        <v>0</v>
      </c>
      <c r="K42" s="42">
        <f t="shared" ref="K42:AP42" si="59">J42*(1-$F$4)</f>
        <v>0</v>
      </c>
      <c r="L42" s="42">
        <f t="shared" si="59"/>
        <v>0</v>
      </c>
      <c r="M42" s="42">
        <f t="shared" si="59"/>
        <v>0</v>
      </c>
      <c r="N42" s="42">
        <f t="shared" si="59"/>
        <v>0</v>
      </c>
      <c r="O42" s="42">
        <f t="shared" si="59"/>
        <v>0</v>
      </c>
      <c r="P42" s="42">
        <f t="shared" si="59"/>
        <v>0</v>
      </c>
      <c r="Q42" s="42">
        <f t="shared" si="59"/>
        <v>0</v>
      </c>
      <c r="R42" s="42">
        <f t="shared" si="59"/>
        <v>0</v>
      </c>
      <c r="S42" s="42">
        <f t="shared" si="59"/>
        <v>0</v>
      </c>
      <c r="T42" s="42">
        <f t="shared" si="59"/>
        <v>0</v>
      </c>
      <c r="U42" s="42">
        <f t="shared" si="59"/>
        <v>0</v>
      </c>
      <c r="V42" s="42">
        <f t="shared" si="59"/>
        <v>0</v>
      </c>
      <c r="W42" s="42">
        <f t="shared" si="59"/>
        <v>0</v>
      </c>
      <c r="X42" s="42">
        <f t="shared" si="59"/>
        <v>0</v>
      </c>
      <c r="Y42" s="42">
        <f t="shared" si="59"/>
        <v>0</v>
      </c>
      <c r="Z42" s="42">
        <f t="shared" si="59"/>
        <v>0</v>
      </c>
      <c r="AA42" s="42">
        <f t="shared" si="59"/>
        <v>0</v>
      </c>
      <c r="AB42" s="42">
        <f t="shared" si="59"/>
        <v>0</v>
      </c>
      <c r="AC42" s="42">
        <f t="shared" si="59"/>
        <v>0</v>
      </c>
      <c r="AD42" s="42">
        <f t="shared" si="59"/>
        <v>0</v>
      </c>
      <c r="AE42" s="42">
        <f t="shared" si="59"/>
        <v>0</v>
      </c>
      <c r="AF42" s="42">
        <f t="shared" si="59"/>
        <v>0</v>
      </c>
      <c r="AG42" s="42">
        <f t="shared" si="59"/>
        <v>0</v>
      </c>
      <c r="AH42" s="42">
        <f t="shared" si="59"/>
        <v>0</v>
      </c>
      <c r="AI42" s="42">
        <f t="shared" si="59"/>
        <v>0</v>
      </c>
      <c r="AJ42" s="42">
        <f t="shared" si="59"/>
        <v>0</v>
      </c>
      <c r="AK42" s="42">
        <f t="shared" si="59"/>
        <v>0</v>
      </c>
      <c r="AL42" s="42">
        <f t="shared" si="59"/>
        <v>0</v>
      </c>
      <c r="AM42" s="42">
        <f t="shared" si="59"/>
        <v>0</v>
      </c>
      <c r="AN42" s="42">
        <f t="shared" si="59"/>
        <v>0</v>
      </c>
      <c r="AO42" s="42">
        <f t="shared" si="59"/>
        <v>0</v>
      </c>
      <c r="AP42" s="42">
        <f t="shared" si="59"/>
        <v>0</v>
      </c>
      <c r="AQ42" s="42">
        <f t="shared" si="58"/>
        <v>0</v>
      </c>
      <c r="AR42" s="42">
        <f t="shared" si="58"/>
        <v>0</v>
      </c>
      <c r="AS42" s="42">
        <f t="shared" si="58"/>
        <v>0</v>
      </c>
      <c r="AT42" s="42">
        <f t="shared" si="58"/>
        <v>0</v>
      </c>
      <c r="AU42" s="42">
        <f t="shared" si="58"/>
        <v>0</v>
      </c>
      <c r="AV42" s="42">
        <f t="shared" si="58"/>
        <v>0</v>
      </c>
      <c r="AW42" s="42">
        <f t="shared" si="58"/>
        <v>0</v>
      </c>
      <c r="AX42" s="42">
        <f t="shared" si="58"/>
        <v>0</v>
      </c>
      <c r="AY42" s="42">
        <f t="shared" si="58"/>
        <v>0</v>
      </c>
      <c r="AZ42" s="42">
        <f t="shared" si="58"/>
        <v>0</v>
      </c>
      <c r="BA42" s="42">
        <f t="shared" si="58"/>
        <v>0</v>
      </c>
      <c r="BB42" s="42">
        <f t="shared" si="58"/>
        <v>0</v>
      </c>
      <c r="BC42" s="42">
        <f t="shared" si="58"/>
        <v>0</v>
      </c>
      <c r="BD42" s="42">
        <f t="shared" si="58"/>
        <v>0</v>
      </c>
      <c r="BE42" s="42">
        <f t="shared" si="58"/>
        <v>0</v>
      </c>
      <c r="BF42" s="42">
        <f t="shared" si="58"/>
        <v>0</v>
      </c>
      <c r="BG42" s="42">
        <f t="shared" si="58"/>
        <v>0</v>
      </c>
      <c r="BH42" s="42">
        <f t="shared" si="58"/>
        <v>0</v>
      </c>
      <c r="BI42" s="42">
        <f t="shared" si="58"/>
        <v>0</v>
      </c>
      <c r="BJ42" s="42">
        <f t="shared" si="58"/>
        <v>0</v>
      </c>
      <c r="BK42" t="str">
        <f t="shared" si="3"/>
        <v>03_CDA</v>
      </c>
      <c r="BL42" t="str">
        <f t="shared" si="4"/>
        <v>d_ind_cem_16_5_biogasoline</v>
      </c>
      <c r="BO42" s="8">
        <f t="shared" si="5"/>
        <v>0</v>
      </c>
      <c r="BP42" s="8">
        <f t="shared" si="6"/>
        <v>0</v>
      </c>
      <c r="BQ42" s="8" cm="1">
        <f t="array" ref="BQ42">K42*INDEX(prod_est,$G42+$H42-1,MATCH(BQ$14,$BP$14:$DP$14,0))</f>
        <v>0</v>
      </c>
      <c r="BR42" s="8" cm="1">
        <f t="array" ref="BR42">L42*INDEX(prod_est,$G42+$H42-1,MATCH(BR$14,$BP$14:$DP$14,0))</f>
        <v>0</v>
      </c>
      <c r="BS42" s="8" cm="1">
        <f t="array" ref="BS42">M42*INDEX(prod_est,$G42+$H42-1,MATCH(BS$14,$BP$14:$DP$14,0))</f>
        <v>0</v>
      </c>
      <c r="BT42" s="8" cm="1">
        <f t="array" ref="BT42">N42*INDEX(prod_est,$G42+$H42-1,MATCH(BT$14,$BP$14:$DP$14,0))</f>
        <v>0</v>
      </c>
      <c r="BU42" s="8" cm="1">
        <f t="array" ref="BU42">O42*INDEX(prod_est,$G42+$H42-1,MATCH(BU$14,$BP$14:$DP$14,0))</f>
        <v>0</v>
      </c>
      <c r="BV42" s="8" cm="1">
        <f t="array" ref="BV42">P42*INDEX(prod_est,$G42+$H42-1,MATCH(BV$14,$BP$14:$DP$14,0))</f>
        <v>0</v>
      </c>
      <c r="BW42" s="8" cm="1">
        <f t="array" ref="BW42">Q42*INDEX(prod_est,$G42+$H42-1,MATCH(BW$14,$BP$14:$DP$14,0))</f>
        <v>0</v>
      </c>
      <c r="BX42" s="8" cm="1">
        <f t="array" ref="BX42">R42*INDEX(prod_est,$G42+$H42-1,MATCH(BX$14,$BP$14:$DP$14,0))</f>
        <v>0</v>
      </c>
      <c r="BY42" s="8" cm="1">
        <f t="array" ref="BY42">S42*INDEX(prod_est,$G42+$H42-1,MATCH(BY$14,$BP$14:$DP$14,0))</f>
        <v>0</v>
      </c>
      <c r="BZ42" s="8" cm="1">
        <f t="array" ref="BZ42">T42*INDEX(prod_est,$G42+$H42-1,MATCH(BZ$14,$BP$14:$DP$14,0))</f>
        <v>0</v>
      </c>
      <c r="CA42" s="8" cm="1">
        <f t="array" ref="CA42">U42*INDEX(prod_est,$G42+$H42-1,MATCH(CA$14,$BP$14:$DP$14,0))</f>
        <v>0</v>
      </c>
      <c r="CB42" s="8" cm="1">
        <f t="array" ref="CB42">V42*INDEX(prod_est,$G42+$H42-1,MATCH(CB$14,$BP$14:$DP$14,0))</f>
        <v>0</v>
      </c>
      <c r="CC42" s="8" cm="1">
        <f t="array" ref="CC42">W42*INDEX(prod_est,$G42+$H42-1,MATCH(CC$14,$BP$14:$DP$14,0))</f>
        <v>0</v>
      </c>
      <c r="CD42" s="8" cm="1">
        <f t="array" ref="CD42">X42*INDEX(prod_est,$G42+$H42-1,MATCH(CD$14,$BP$14:$DP$14,0))</f>
        <v>0</v>
      </c>
      <c r="CE42" s="8" cm="1">
        <f t="array" ref="CE42">Y42*INDEX(prod_est,$G42+$H42-1,MATCH(CE$14,$BP$14:$DP$14,0))</f>
        <v>0</v>
      </c>
      <c r="CF42" s="8" cm="1">
        <f t="array" ref="CF42">Z42*INDEX(prod_est,$G42+$H42-1,MATCH(CF$14,$BP$14:$DP$14,0))</f>
        <v>0</v>
      </c>
      <c r="CG42" s="8" cm="1">
        <f t="array" ref="CG42">AA42*INDEX(prod_est,$G42+$H42-1,MATCH(CG$14,$BP$14:$DP$14,0))</f>
        <v>0</v>
      </c>
      <c r="CH42" s="8" cm="1">
        <f t="array" ref="CH42">AB42*INDEX(prod_est,$G42+$H42-1,MATCH(CH$14,$BP$14:$DP$14,0))</f>
        <v>0</v>
      </c>
      <c r="CI42" s="8" cm="1">
        <f t="array" ref="CI42">AC42*INDEX(prod_est,$G42+$H42-1,MATCH(CI$14,$BP$14:$DP$14,0))</f>
        <v>0</v>
      </c>
      <c r="CJ42" s="8" cm="1">
        <f t="array" ref="CJ42">AD42*INDEX(prod_est,$G42+$H42-1,MATCH(CJ$14,$BP$14:$DP$14,0))</f>
        <v>0</v>
      </c>
      <c r="CK42" s="8" cm="1">
        <f t="array" ref="CK42">AE42*INDEX(prod_est,$G42+$H42-1,MATCH(CK$14,$BP$14:$DP$14,0))</f>
        <v>0</v>
      </c>
      <c r="CL42" s="8" cm="1">
        <f t="array" ref="CL42">AF42*INDEX(prod_est,$G42+$H42-1,MATCH(CL$14,$BP$14:$DP$14,0))</f>
        <v>0</v>
      </c>
      <c r="CM42" s="8" cm="1">
        <f t="array" ref="CM42">AG42*INDEX(prod_est,$G42+$H42-1,MATCH(CM$14,$BP$14:$DP$14,0))</f>
        <v>0</v>
      </c>
      <c r="CN42" s="8" cm="1">
        <f t="array" ref="CN42">AH42*INDEX(prod_est,$G42+$H42-1,MATCH(CN$14,$BP$14:$DP$14,0))</f>
        <v>0</v>
      </c>
      <c r="CO42" s="8" cm="1">
        <f t="array" ref="CO42">AI42*INDEX(prod_est,$G42+$H42-1,MATCH(CO$14,$BP$14:$DP$14,0))</f>
        <v>0</v>
      </c>
      <c r="CP42" s="8" cm="1">
        <f t="array" ref="CP42">AJ42*INDEX(prod_est,$G42+$H42-1,MATCH(CP$14,$BP$14:$DP$14,0))</f>
        <v>0</v>
      </c>
      <c r="CQ42" s="8" cm="1">
        <f t="array" ref="CQ42">AK42*INDEX(prod_est,$G42+$H42-1,MATCH(CQ$14,$BP$14:$DP$14,0))</f>
        <v>0</v>
      </c>
      <c r="CR42" s="8" cm="1">
        <f t="array" ref="CR42">AL42*INDEX(prod_est,$G42+$H42-1,MATCH(CR$14,$BP$14:$DP$14,0))</f>
        <v>0</v>
      </c>
      <c r="CS42" s="8" cm="1">
        <f t="array" ref="CS42">AM42*INDEX(prod_est,$G42+$H42-1,MATCH(CS$14,$BP$14:$DP$14,0))</f>
        <v>0</v>
      </c>
      <c r="CT42" s="8" cm="1">
        <f t="array" ref="CT42">AN42*INDEX(prod_est,$G42+$H42-1,MATCH(CT$14,$BP$14:$DP$14,0))</f>
        <v>0</v>
      </c>
      <c r="CU42" s="8" cm="1">
        <f t="array" ref="CU42">AO42*INDEX(prod_est,$G42+$H42-1,MATCH(CU$14,$BP$14:$DP$14,0))</f>
        <v>0</v>
      </c>
      <c r="CV42" s="8" cm="1">
        <f t="array" ref="CV42">AP42*INDEX(prod_est,$G42+$H42-1,MATCH(CV$14,$BP$14:$DP$14,0))</f>
        <v>0</v>
      </c>
      <c r="CW42" cm="1">
        <f t="array" ref="CW42">AQ42*INDEX(prod_est,$G42+$H42-1,MATCH(CW$14,$BP$14:$DP$14,0))</f>
        <v>0</v>
      </c>
      <c r="CX42" cm="1">
        <f t="array" ref="CX42">AR42*INDEX(prod_est,$G42+$H42-1,MATCH(CX$14,$BP$14:$DP$14,0))</f>
        <v>0</v>
      </c>
      <c r="CY42" cm="1">
        <f t="array" ref="CY42">AS42*INDEX(prod_est,$G42+$H42-1,MATCH(CY$14,$BP$14:$DP$14,0))</f>
        <v>0</v>
      </c>
      <c r="CZ42" cm="1">
        <f t="array" ref="CZ42">AT42*INDEX(prod_est,$G42+$H42-1,MATCH(CZ$14,$BP$14:$DP$14,0))</f>
        <v>0</v>
      </c>
      <c r="DA42" cm="1">
        <f t="array" ref="DA42">AU42*INDEX(prod_est,$G42+$H42-1,MATCH(DA$14,$BP$14:$DP$14,0))</f>
        <v>0</v>
      </c>
      <c r="DB42" cm="1">
        <f t="array" ref="DB42">AV42*INDEX(prod_est,$G42+$H42-1,MATCH(DB$14,$BP$14:$DP$14,0))</f>
        <v>0</v>
      </c>
      <c r="DC42" cm="1">
        <f t="array" ref="DC42">AW42*INDEX(prod_est,$G42+$H42-1,MATCH(DC$14,$BP$14:$DP$14,0))</f>
        <v>0</v>
      </c>
      <c r="DD42" cm="1">
        <f t="array" ref="DD42">AX42*INDEX(prod_est,$G42+$H42-1,MATCH(DD$14,$BP$14:$DP$14,0))</f>
        <v>0</v>
      </c>
      <c r="DE42" cm="1">
        <f t="array" ref="DE42">AY42*INDEX(prod_est,$G42+$H42-1,MATCH(DE$14,$BP$14:$DP$14,0))</f>
        <v>0</v>
      </c>
      <c r="DF42" cm="1">
        <f t="array" ref="DF42">AZ42*INDEX(prod_est,$G42+$H42-1,MATCH(DF$14,$BP$14:$DP$14,0))</f>
        <v>0</v>
      </c>
      <c r="DG42" cm="1">
        <f t="array" ref="DG42">BA42*INDEX(prod_est,$G42+$H42-1,MATCH(DG$14,$BP$14:$DP$14,0))</f>
        <v>0</v>
      </c>
      <c r="DH42" cm="1">
        <f t="array" ref="DH42">BB42*INDEX(prod_est,$G42+$H42-1,MATCH(DH$14,$BP$14:$DP$14,0))</f>
        <v>0</v>
      </c>
      <c r="DI42" cm="1">
        <f t="array" ref="DI42">BC42*INDEX(prod_est,$G42+$H42-1,MATCH(DI$14,$BP$14:$DP$14,0))</f>
        <v>0</v>
      </c>
      <c r="DJ42" cm="1">
        <f t="array" ref="DJ42">BD42*INDEX(prod_est,$G42+$H42-1,MATCH(DJ$14,$BP$14:$DP$14,0))</f>
        <v>0</v>
      </c>
      <c r="DK42" cm="1">
        <f t="array" ref="DK42">BE42*INDEX(prod_est,$G42+$H42-1,MATCH(DK$14,$BP$14:$DP$14,0))</f>
        <v>0</v>
      </c>
      <c r="DL42" cm="1">
        <f t="array" ref="DL42">BF42*INDEX(prod_est,$G42+$H42-1,MATCH(DL$14,$BP$14:$DP$14,0))</f>
        <v>0</v>
      </c>
      <c r="DM42" cm="1">
        <f t="array" ref="DM42">BG42*INDEX(prod_est,$G42+$H42-1,MATCH(DM$14,$BP$14:$DP$14,0))</f>
        <v>0</v>
      </c>
      <c r="DN42" cm="1">
        <f t="array" ref="DN42">BH42*INDEX(prod_est,$G42+$H42-1,MATCH(DN$14,$BP$14:$DP$14,0))</f>
        <v>0</v>
      </c>
      <c r="DO42" cm="1">
        <f t="array" ref="DO42">BI42*INDEX(prod_est,$G42+$H42-1,MATCH(DO$14,$BP$14:$DP$14,0))</f>
        <v>0</v>
      </c>
      <c r="DP42" cm="1">
        <f t="array" ref="DP42">BJ42*INDEX(prod_est,$G42+$H42-1,MATCH(DP$14,$BP$14:$DP$14,0))</f>
        <v>0</v>
      </c>
    </row>
    <row r="43" spans="1:120" x14ac:dyDescent="0.25">
      <c r="A43" t="s">
        <v>39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33</v>
      </c>
      <c r="H43">
        <f>IFERROR(MATCH(D43,Production_est!$D$4:$D$339,0),"-")</f>
        <v>6</v>
      </c>
      <c r="I43" s="8" cm="1">
        <f t="array" ref="I43">IFERROR(INDEX(Production_est!$E$4:$E$339,H43+G43-1),"-")</f>
        <v>12198.265303046701</v>
      </c>
      <c r="J43" s="42">
        <f t="shared" si="0"/>
        <v>0</v>
      </c>
      <c r="K43" s="42">
        <f t="shared" ref="K43:AP43" si="60">J43*(1-$F$4)</f>
        <v>0</v>
      </c>
      <c r="L43" s="42">
        <f t="shared" si="60"/>
        <v>0</v>
      </c>
      <c r="M43" s="42">
        <f t="shared" si="60"/>
        <v>0</v>
      </c>
      <c r="N43" s="42">
        <f t="shared" si="60"/>
        <v>0</v>
      </c>
      <c r="O43" s="42">
        <f t="shared" si="60"/>
        <v>0</v>
      </c>
      <c r="P43" s="42">
        <f t="shared" si="60"/>
        <v>0</v>
      </c>
      <c r="Q43" s="42">
        <f t="shared" si="60"/>
        <v>0</v>
      </c>
      <c r="R43" s="42">
        <f t="shared" si="60"/>
        <v>0</v>
      </c>
      <c r="S43" s="42">
        <f t="shared" si="60"/>
        <v>0</v>
      </c>
      <c r="T43" s="42">
        <f t="shared" si="60"/>
        <v>0</v>
      </c>
      <c r="U43" s="42">
        <f t="shared" si="60"/>
        <v>0</v>
      </c>
      <c r="V43" s="42">
        <f t="shared" si="60"/>
        <v>0</v>
      </c>
      <c r="W43" s="42">
        <f t="shared" si="60"/>
        <v>0</v>
      </c>
      <c r="X43" s="42">
        <f t="shared" si="60"/>
        <v>0</v>
      </c>
      <c r="Y43" s="42">
        <f t="shared" si="60"/>
        <v>0</v>
      </c>
      <c r="Z43" s="42">
        <f t="shared" si="60"/>
        <v>0</v>
      </c>
      <c r="AA43" s="42">
        <f t="shared" si="60"/>
        <v>0</v>
      </c>
      <c r="AB43" s="42">
        <f t="shared" si="60"/>
        <v>0</v>
      </c>
      <c r="AC43" s="42">
        <f t="shared" si="60"/>
        <v>0</v>
      </c>
      <c r="AD43" s="42">
        <f t="shared" si="60"/>
        <v>0</v>
      </c>
      <c r="AE43" s="42">
        <f t="shared" si="60"/>
        <v>0</v>
      </c>
      <c r="AF43" s="42">
        <f t="shared" si="60"/>
        <v>0</v>
      </c>
      <c r="AG43" s="42">
        <f t="shared" si="60"/>
        <v>0</v>
      </c>
      <c r="AH43" s="42">
        <f t="shared" si="60"/>
        <v>0</v>
      </c>
      <c r="AI43" s="42">
        <f t="shared" si="60"/>
        <v>0</v>
      </c>
      <c r="AJ43" s="42">
        <f t="shared" si="60"/>
        <v>0</v>
      </c>
      <c r="AK43" s="42">
        <f t="shared" si="60"/>
        <v>0</v>
      </c>
      <c r="AL43" s="42">
        <f t="shared" si="60"/>
        <v>0</v>
      </c>
      <c r="AM43" s="42">
        <f t="shared" si="60"/>
        <v>0</v>
      </c>
      <c r="AN43" s="42">
        <f t="shared" si="60"/>
        <v>0</v>
      </c>
      <c r="AO43" s="42">
        <f t="shared" si="60"/>
        <v>0</v>
      </c>
      <c r="AP43" s="42">
        <f t="shared" si="60"/>
        <v>0</v>
      </c>
      <c r="AQ43" s="42">
        <f t="shared" si="58"/>
        <v>0</v>
      </c>
      <c r="AR43" s="42">
        <f t="shared" si="58"/>
        <v>0</v>
      </c>
      <c r="AS43" s="42">
        <f t="shared" si="58"/>
        <v>0</v>
      </c>
      <c r="AT43" s="42">
        <f t="shared" si="58"/>
        <v>0</v>
      </c>
      <c r="AU43" s="42">
        <f t="shared" si="58"/>
        <v>0</v>
      </c>
      <c r="AV43" s="42">
        <f t="shared" si="58"/>
        <v>0</v>
      </c>
      <c r="AW43" s="42">
        <f t="shared" si="58"/>
        <v>0</v>
      </c>
      <c r="AX43" s="42">
        <f t="shared" si="58"/>
        <v>0</v>
      </c>
      <c r="AY43" s="42">
        <f t="shared" si="58"/>
        <v>0</v>
      </c>
      <c r="AZ43" s="42">
        <f t="shared" si="58"/>
        <v>0</v>
      </c>
      <c r="BA43" s="42">
        <f t="shared" si="58"/>
        <v>0</v>
      </c>
      <c r="BB43" s="42">
        <f t="shared" si="58"/>
        <v>0</v>
      </c>
      <c r="BC43" s="42">
        <f t="shared" si="58"/>
        <v>0</v>
      </c>
      <c r="BD43" s="42">
        <f t="shared" si="58"/>
        <v>0</v>
      </c>
      <c r="BE43" s="42">
        <f t="shared" si="58"/>
        <v>0</v>
      </c>
      <c r="BF43" s="42">
        <f t="shared" si="58"/>
        <v>0</v>
      </c>
      <c r="BG43" s="42">
        <f t="shared" si="58"/>
        <v>0</v>
      </c>
      <c r="BH43" s="42">
        <f t="shared" si="58"/>
        <v>0</v>
      </c>
      <c r="BI43" s="42">
        <f t="shared" si="58"/>
        <v>0</v>
      </c>
      <c r="BJ43" s="42">
        <f t="shared" si="58"/>
        <v>0</v>
      </c>
      <c r="BK43" t="str">
        <f t="shared" si="3"/>
        <v>03_CDA</v>
      </c>
      <c r="BL43" t="str">
        <f t="shared" si="4"/>
        <v>d_ind_cem_16_6_biodiesel</v>
      </c>
      <c r="BO43" s="8">
        <f t="shared" si="5"/>
        <v>0</v>
      </c>
      <c r="BP43" s="8">
        <f t="shared" si="6"/>
        <v>0</v>
      </c>
      <c r="BQ43" s="8" cm="1">
        <f t="array" ref="BQ43">K43*INDEX(prod_est,$G43+$H43-1,MATCH(BQ$14,$BP$14:$DP$14,0))</f>
        <v>0</v>
      </c>
      <c r="BR43" s="8" cm="1">
        <f t="array" ref="BR43">L43*INDEX(prod_est,$G43+$H43-1,MATCH(BR$14,$BP$14:$DP$14,0))</f>
        <v>0</v>
      </c>
      <c r="BS43" s="8" cm="1">
        <f t="array" ref="BS43">M43*INDEX(prod_est,$G43+$H43-1,MATCH(BS$14,$BP$14:$DP$14,0))</f>
        <v>0</v>
      </c>
      <c r="BT43" s="8" cm="1">
        <f t="array" ref="BT43">N43*INDEX(prod_est,$G43+$H43-1,MATCH(BT$14,$BP$14:$DP$14,0))</f>
        <v>0</v>
      </c>
      <c r="BU43" s="8" cm="1">
        <f t="array" ref="BU43">O43*INDEX(prod_est,$G43+$H43-1,MATCH(BU$14,$BP$14:$DP$14,0))</f>
        <v>0</v>
      </c>
      <c r="BV43" s="8" cm="1">
        <f t="array" ref="BV43">P43*INDEX(prod_est,$G43+$H43-1,MATCH(BV$14,$BP$14:$DP$14,0))</f>
        <v>0</v>
      </c>
      <c r="BW43" s="8" cm="1">
        <f t="array" ref="BW43">Q43*INDEX(prod_est,$G43+$H43-1,MATCH(BW$14,$BP$14:$DP$14,0))</f>
        <v>0</v>
      </c>
      <c r="BX43" s="8" cm="1">
        <f t="array" ref="BX43">R43*INDEX(prod_est,$G43+$H43-1,MATCH(BX$14,$BP$14:$DP$14,0))</f>
        <v>0</v>
      </c>
      <c r="BY43" s="8" cm="1">
        <f t="array" ref="BY43">S43*INDEX(prod_est,$G43+$H43-1,MATCH(BY$14,$BP$14:$DP$14,0))</f>
        <v>0</v>
      </c>
      <c r="BZ43" s="8" cm="1">
        <f t="array" ref="BZ43">T43*INDEX(prod_est,$G43+$H43-1,MATCH(BZ$14,$BP$14:$DP$14,0))</f>
        <v>0</v>
      </c>
      <c r="CA43" s="8" cm="1">
        <f t="array" ref="CA43">U43*INDEX(prod_est,$G43+$H43-1,MATCH(CA$14,$BP$14:$DP$14,0))</f>
        <v>0</v>
      </c>
      <c r="CB43" s="8" cm="1">
        <f t="array" ref="CB43">V43*INDEX(prod_est,$G43+$H43-1,MATCH(CB$14,$BP$14:$DP$14,0))</f>
        <v>0</v>
      </c>
      <c r="CC43" s="8" cm="1">
        <f t="array" ref="CC43">W43*INDEX(prod_est,$G43+$H43-1,MATCH(CC$14,$BP$14:$DP$14,0))</f>
        <v>0</v>
      </c>
      <c r="CD43" s="8" cm="1">
        <f t="array" ref="CD43">X43*INDEX(prod_est,$G43+$H43-1,MATCH(CD$14,$BP$14:$DP$14,0))</f>
        <v>0</v>
      </c>
      <c r="CE43" s="8" cm="1">
        <f t="array" ref="CE43">Y43*INDEX(prod_est,$G43+$H43-1,MATCH(CE$14,$BP$14:$DP$14,0))</f>
        <v>0</v>
      </c>
      <c r="CF43" s="8" cm="1">
        <f t="array" ref="CF43">Z43*INDEX(prod_est,$G43+$H43-1,MATCH(CF$14,$BP$14:$DP$14,0))</f>
        <v>0</v>
      </c>
      <c r="CG43" s="8" cm="1">
        <f t="array" ref="CG43">AA43*INDEX(prod_est,$G43+$H43-1,MATCH(CG$14,$BP$14:$DP$14,0))</f>
        <v>0</v>
      </c>
      <c r="CH43" s="8" cm="1">
        <f t="array" ref="CH43">AB43*INDEX(prod_est,$G43+$H43-1,MATCH(CH$14,$BP$14:$DP$14,0))</f>
        <v>0</v>
      </c>
      <c r="CI43" s="8" cm="1">
        <f t="array" ref="CI43">AC43*INDEX(prod_est,$G43+$H43-1,MATCH(CI$14,$BP$14:$DP$14,0))</f>
        <v>0</v>
      </c>
      <c r="CJ43" s="8" cm="1">
        <f t="array" ref="CJ43">AD43*INDEX(prod_est,$G43+$H43-1,MATCH(CJ$14,$BP$14:$DP$14,0))</f>
        <v>0</v>
      </c>
      <c r="CK43" s="8" cm="1">
        <f t="array" ref="CK43">AE43*INDEX(prod_est,$G43+$H43-1,MATCH(CK$14,$BP$14:$DP$14,0))</f>
        <v>0</v>
      </c>
      <c r="CL43" s="8" cm="1">
        <f t="array" ref="CL43">AF43*INDEX(prod_est,$G43+$H43-1,MATCH(CL$14,$BP$14:$DP$14,0))</f>
        <v>0</v>
      </c>
      <c r="CM43" s="8" cm="1">
        <f t="array" ref="CM43">AG43*INDEX(prod_est,$G43+$H43-1,MATCH(CM$14,$BP$14:$DP$14,0))</f>
        <v>0</v>
      </c>
      <c r="CN43" s="8" cm="1">
        <f t="array" ref="CN43">AH43*INDEX(prod_est,$G43+$H43-1,MATCH(CN$14,$BP$14:$DP$14,0))</f>
        <v>0</v>
      </c>
      <c r="CO43" s="8" cm="1">
        <f t="array" ref="CO43">AI43*INDEX(prod_est,$G43+$H43-1,MATCH(CO$14,$BP$14:$DP$14,0))</f>
        <v>0</v>
      </c>
      <c r="CP43" s="8" cm="1">
        <f t="array" ref="CP43">AJ43*INDEX(prod_est,$G43+$H43-1,MATCH(CP$14,$BP$14:$DP$14,0))</f>
        <v>0</v>
      </c>
      <c r="CQ43" s="8" cm="1">
        <f t="array" ref="CQ43">AK43*INDEX(prod_est,$G43+$H43-1,MATCH(CQ$14,$BP$14:$DP$14,0))</f>
        <v>0</v>
      </c>
      <c r="CR43" s="8" cm="1">
        <f t="array" ref="CR43">AL43*INDEX(prod_est,$G43+$H43-1,MATCH(CR$14,$BP$14:$DP$14,0))</f>
        <v>0</v>
      </c>
      <c r="CS43" s="8" cm="1">
        <f t="array" ref="CS43">AM43*INDEX(prod_est,$G43+$H43-1,MATCH(CS$14,$BP$14:$DP$14,0))</f>
        <v>0</v>
      </c>
      <c r="CT43" s="8" cm="1">
        <f t="array" ref="CT43">AN43*INDEX(prod_est,$G43+$H43-1,MATCH(CT$14,$BP$14:$DP$14,0))</f>
        <v>0</v>
      </c>
      <c r="CU43" s="8" cm="1">
        <f t="array" ref="CU43">AO43*INDEX(prod_est,$G43+$H43-1,MATCH(CU$14,$BP$14:$DP$14,0))</f>
        <v>0</v>
      </c>
      <c r="CV43" s="8" cm="1">
        <f t="array" ref="CV43">AP43*INDEX(prod_est,$G43+$H43-1,MATCH(CV$14,$BP$14:$DP$14,0))</f>
        <v>0</v>
      </c>
      <c r="CW43" cm="1">
        <f t="array" ref="CW43">AQ43*INDEX(prod_est,$G43+$H43-1,MATCH(CW$14,$BP$14:$DP$14,0))</f>
        <v>0</v>
      </c>
      <c r="CX43" cm="1">
        <f t="array" ref="CX43">AR43*INDEX(prod_est,$G43+$H43-1,MATCH(CX$14,$BP$14:$DP$14,0))</f>
        <v>0</v>
      </c>
      <c r="CY43" cm="1">
        <f t="array" ref="CY43">AS43*INDEX(prod_est,$G43+$H43-1,MATCH(CY$14,$BP$14:$DP$14,0))</f>
        <v>0</v>
      </c>
      <c r="CZ43" cm="1">
        <f t="array" ref="CZ43">AT43*INDEX(prod_est,$G43+$H43-1,MATCH(CZ$14,$BP$14:$DP$14,0))</f>
        <v>0</v>
      </c>
      <c r="DA43" cm="1">
        <f t="array" ref="DA43">AU43*INDEX(prod_est,$G43+$H43-1,MATCH(DA$14,$BP$14:$DP$14,0))</f>
        <v>0</v>
      </c>
      <c r="DB43" cm="1">
        <f t="array" ref="DB43">AV43*INDEX(prod_est,$G43+$H43-1,MATCH(DB$14,$BP$14:$DP$14,0))</f>
        <v>0</v>
      </c>
      <c r="DC43" cm="1">
        <f t="array" ref="DC43">AW43*INDEX(prod_est,$G43+$H43-1,MATCH(DC$14,$BP$14:$DP$14,0))</f>
        <v>0</v>
      </c>
      <c r="DD43" cm="1">
        <f t="array" ref="DD43">AX43*INDEX(prod_est,$G43+$H43-1,MATCH(DD$14,$BP$14:$DP$14,0))</f>
        <v>0</v>
      </c>
      <c r="DE43" cm="1">
        <f t="array" ref="DE43">AY43*INDEX(prod_est,$G43+$H43-1,MATCH(DE$14,$BP$14:$DP$14,0))</f>
        <v>0</v>
      </c>
      <c r="DF43" cm="1">
        <f t="array" ref="DF43">AZ43*INDEX(prod_est,$G43+$H43-1,MATCH(DF$14,$BP$14:$DP$14,0))</f>
        <v>0</v>
      </c>
      <c r="DG43" cm="1">
        <f t="array" ref="DG43">BA43*INDEX(prod_est,$G43+$H43-1,MATCH(DG$14,$BP$14:$DP$14,0))</f>
        <v>0</v>
      </c>
      <c r="DH43" cm="1">
        <f t="array" ref="DH43">BB43*INDEX(prod_est,$G43+$H43-1,MATCH(DH$14,$BP$14:$DP$14,0))</f>
        <v>0</v>
      </c>
      <c r="DI43" cm="1">
        <f t="array" ref="DI43">BC43*INDEX(prod_est,$G43+$H43-1,MATCH(DI$14,$BP$14:$DP$14,0))</f>
        <v>0</v>
      </c>
      <c r="DJ43" cm="1">
        <f t="array" ref="DJ43">BD43*INDEX(prod_est,$G43+$H43-1,MATCH(DJ$14,$BP$14:$DP$14,0))</f>
        <v>0</v>
      </c>
      <c r="DK43" cm="1">
        <f t="array" ref="DK43">BE43*INDEX(prod_est,$G43+$H43-1,MATCH(DK$14,$BP$14:$DP$14,0))</f>
        <v>0</v>
      </c>
      <c r="DL43" cm="1">
        <f t="array" ref="DL43">BF43*INDEX(prod_est,$G43+$H43-1,MATCH(DL$14,$BP$14:$DP$14,0))</f>
        <v>0</v>
      </c>
      <c r="DM43" cm="1">
        <f t="array" ref="DM43">BG43*INDEX(prod_est,$G43+$H43-1,MATCH(DM$14,$BP$14:$DP$14,0))</f>
        <v>0</v>
      </c>
      <c r="DN43" cm="1">
        <f t="array" ref="DN43">BH43*INDEX(prod_est,$G43+$H43-1,MATCH(DN$14,$BP$14:$DP$14,0))</f>
        <v>0</v>
      </c>
      <c r="DO43" cm="1">
        <f t="array" ref="DO43">BI43*INDEX(prod_est,$G43+$H43-1,MATCH(DO$14,$BP$14:$DP$14,0))</f>
        <v>0</v>
      </c>
      <c r="DP43" cm="1">
        <f t="array" ref="DP43">BJ43*INDEX(prod_est,$G43+$H43-1,MATCH(DP$14,$BP$14:$DP$14,0))</f>
        <v>0</v>
      </c>
    </row>
    <row r="44" spans="1:120" x14ac:dyDescent="0.25">
      <c r="A44" t="s">
        <v>39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33</v>
      </c>
      <c r="H44">
        <f>IFERROR(MATCH(D44,Production_est!$D$4:$D$339,0),"-")</f>
        <v>6</v>
      </c>
      <c r="I44" s="8" cm="1">
        <f t="array" ref="I44">IFERROR(INDEX(Production_est!$E$4:$E$339,H44+G44-1),"-")</f>
        <v>12198.265303046701</v>
      </c>
      <c r="J44" s="42">
        <f t="shared" si="0"/>
        <v>0</v>
      </c>
      <c r="K44" s="42">
        <f t="shared" ref="K44:AP44" si="61">J44*(1-$F$4)</f>
        <v>0</v>
      </c>
      <c r="L44" s="42">
        <f t="shared" si="61"/>
        <v>0</v>
      </c>
      <c r="M44" s="42">
        <f t="shared" si="61"/>
        <v>0</v>
      </c>
      <c r="N44" s="42">
        <f t="shared" si="61"/>
        <v>0</v>
      </c>
      <c r="O44" s="42">
        <f t="shared" si="61"/>
        <v>0</v>
      </c>
      <c r="P44" s="42">
        <f t="shared" si="61"/>
        <v>0</v>
      </c>
      <c r="Q44" s="42">
        <f t="shared" si="61"/>
        <v>0</v>
      </c>
      <c r="R44" s="42">
        <f t="shared" si="61"/>
        <v>0</v>
      </c>
      <c r="S44" s="42">
        <f t="shared" si="61"/>
        <v>0</v>
      </c>
      <c r="T44" s="42">
        <f t="shared" si="61"/>
        <v>0</v>
      </c>
      <c r="U44" s="42">
        <f t="shared" si="61"/>
        <v>0</v>
      </c>
      <c r="V44" s="42">
        <f t="shared" si="61"/>
        <v>0</v>
      </c>
      <c r="W44" s="42">
        <f t="shared" si="61"/>
        <v>0</v>
      </c>
      <c r="X44" s="42">
        <f t="shared" si="61"/>
        <v>0</v>
      </c>
      <c r="Y44" s="42">
        <f t="shared" si="61"/>
        <v>0</v>
      </c>
      <c r="Z44" s="42">
        <f t="shared" si="61"/>
        <v>0</v>
      </c>
      <c r="AA44" s="42">
        <f t="shared" si="61"/>
        <v>0</v>
      </c>
      <c r="AB44" s="42">
        <f t="shared" si="61"/>
        <v>0</v>
      </c>
      <c r="AC44" s="42">
        <f t="shared" si="61"/>
        <v>0</v>
      </c>
      <c r="AD44" s="42">
        <f t="shared" si="61"/>
        <v>0</v>
      </c>
      <c r="AE44" s="42">
        <f t="shared" si="61"/>
        <v>0</v>
      </c>
      <c r="AF44" s="42">
        <f t="shared" si="61"/>
        <v>0</v>
      </c>
      <c r="AG44" s="42">
        <f t="shared" si="61"/>
        <v>0</v>
      </c>
      <c r="AH44" s="42">
        <f t="shared" si="61"/>
        <v>0</v>
      </c>
      <c r="AI44" s="42">
        <f t="shared" si="61"/>
        <v>0</v>
      </c>
      <c r="AJ44" s="42">
        <f t="shared" si="61"/>
        <v>0</v>
      </c>
      <c r="AK44" s="42">
        <f t="shared" si="61"/>
        <v>0</v>
      </c>
      <c r="AL44" s="42">
        <f t="shared" si="61"/>
        <v>0</v>
      </c>
      <c r="AM44" s="42">
        <f t="shared" si="61"/>
        <v>0</v>
      </c>
      <c r="AN44" s="42">
        <f t="shared" si="61"/>
        <v>0</v>
      </c>
      <c r="AO44" s="42">
        <f t="shared" si="61"/>
        <v>0</v>
      </c>
      <c r="AP44" s="42">
        <f t="shared" si="61"/>
        <v>0</v>
      </c>
      <c r="AQ44" s="42">
        <f t="shared" si="58"/>
        <v>0</v>
      </c>
      <c r="AR44" s="42">
        <f t="shared" si="58"/>
        <v>0</v>
      </c>
      <c r="AS44" s="42">
        <f t="shared" si="58"/>
        <v>0</v>
      </c>
      <c r="AT44" s="42">
        <f t="shared" si="58"/>
        <v>0</v>
      </c>
      <c r="AU44" s="42">
        <f t="shared" si="58"/>
        <v>0</v>
      </c>
      <c r="AV44" s="42">
        <f t="shared" si="58"/>
        <v>0</v>
      </c>
      <c r="AW44" s="42">
        <f t="shared" si="58"/>
        <v>0</v>
      </c>
      <c r="AX44" s="42">
        <f t="shared" si="58"/>
        <v>0</v>
      </c>
      <c r="AY44" s="42">
        <f t="shared" si="58"/>
        <v>0</v>
      </c>
      <c r="AZ44" s="42">
        <f t="shared" si="58"/>
        <v>0</v>
      </c>
      <c r="BA44" s="42">
        <f t="shared" si="58"/>
        <v>0</v>
      </c>
      <c r="BB44" s="42">
        <f t="shared" si="58"/>
        <v>0</v>
      </c>
      <c r="BC44" s="42">
        <f t="shared" si="58"/>
        <v>0</v>
      </c>
      <c r="BD44" s="42">
        <f t="shared" si="58"/>
        <v>0</v>
      </c>
      <c r="BE44" s="42">
        <f t="shared" si="58"/>
        <v>0</v>
      </c>
      <c r="BF44" s="42">
        <f t="shared" si="58"/>
        <v>0</v>
      </c>
      <c r="BG44" s="42">
        <f t="shared" si="58"/>
        <v>0</v>
      </c>
      <c r="BH44" s="42">
        <f t="shared" si="58"/>
        <v>0</v>
      </c>
      <c r="BI44" s="42">
        <f t="shared" si="58"/>
        <v>0</v>
      </c>
      <c r="BJ44" s="42">
        <f t="shared" si="58"/>
        <v>0</v>
      </c>
      <c r="BK44" t="str">
        <f t="shared" si="3"/>
        <v>03_CDA</v>
      </c>
      <c r="BL44" t="str">
        <f t="shared" si="4"/>
        <v>d_ind_cem_16_8_oth_liquid_biofuel</v>
      </c>
      <c r="BO44" s="8">
        <f t="shared" si="5"/>
        <v>0</v>
      </c>
      <c r="BP44" s="8">
        <f t="shared" si="6"/>
        <v>0</v>
      </c>
      <c r="BQ44" s="8" cm="1">
        <f t="array" ref="BQ44">K44*INDEX(prod_est,$G44+$H44-1,MATCH(BQ$14,$BP$14:$DP$14,0))</f>
        <v>0</v>
      </c>
      <c r="BR44" s="8" cm="1">
        <f t="array" ref="BR44">L44*INDEX(prod_est,$G44+$H44-1,MATCH(BR$14,$BP$14:$DP$14,0))</f>
        <v>0</v>
      </c>
      <c r="BS44" s="8" cm="1">
        <f t="array" ref="BS44">M44*INDEX(prod_est,$G44+$H44-1,MATCH(BS$14,$BP$14:$DP$14,0))</f>
        <v>0</v>
      </c>
      <c r="BT44" s="8" cm="1">
        <f t="array" ref="BT44">N44*INDEX(prod_est,$G44+$H44-1,MATCH(BT$14,$BP$14:$DP$14,0))</f>
        <v>0</v>
      </c>
      <c r="BU44" s="8" cm="1">
        <f t="array" ref="BU44">O44*INDEX(prod_est,$G44+$H44-1,MATCH(BU$14,$BP$14:$DP$14,0))</f>
        <v>0</v>
      </c>
      <c r="BV44" s="8" cm="1">
        <f t="array" ref="BV44">P44*INDEX(prod_est,$G44+$H44-1,MATCH(BV$14,$BP$14:$DP$14,0))</f>
        <v>0</v>
      </c>
      <c r="BW44" s="8" cm="1">
        <f t="array" ref="BW44">Q44*INDEX(prod_est,$G44+$H44-1,MATCH(BW$14,$BP$14:$DP$14,0))</f>
        <v>0</v>
      </c>
      <c r="BX44" s="8" cm="1">
        <f t="array" ref="BX44">R44*INDEX(prod_est,$G44+$H44-1,MATCH(BX$14,$BP$14:$DP$14,0))</f>
        <v>0</v>
      </c>
      <c r="BY44" s="8" cm="1">
        <f t="array" ref="BY44">S44*INDEX(prod_est,$G44+$H44-1,MATCH(BY$14,$BP$14:$DP$14,0))</f>
        <v>0</v>
      </c>
      <c r="BZ44" s="8" cm="1">
        <f t="array" ref="BZ44">T44*INDEX(prod_est,$G44+$H44-1,MATCH(BZ$14,$BP$14:$DP$14,0))</f>
        <v>0</v>
      </c>
      <c r="CA44" s="8" cm="1">
        <f t="array" ref="CA44">U44*INDEX(prod_est,$G44+$H44-1,MATCH(CA$14,$BP$14:$DP$14,0))</f>
        <v>0</v>
      </c>
      <c r="CB44" s="8" cm="1">
        <f t="array" ref="CB44">V44*INDEX(prod_est,$G44+$H44-1,MATCH(CB$14,$BP$14:$DP$14,0))</f>
        <v>0</v>
      </c>
      <c r="CC44" s="8" cm="1">
        <f t="array" ref="CC44">W44*INDEX(prod_est,$G44+$H44-1,MATCH(CC$14,$BP$14:$DP$14,0))</f>
        <v>0</v>
      </c>
      <c r="CD44" s="8" cm="1">
        <f t="array" ref="CD44">X44*INDEX(prod_est,$G44+$H44-1,MATCH(CD$14,$BP$14:$DP$14,0))</f>
        <v>0</v>
      </c>
      <c r="CE44" s="8" cm="1">
        <f t="array" ref="CE44">Y44*INDEX(prod_est,$G44+$H44-1,MATCH(CE$14,$BP$14:$DP$14,0))</f>
        <v>0</v>
      </c>
      <c r="CF44" s="8" cm="1">
        <f t="array" ref="CF44">Z44*INDEX(prod_est,$G44+$H44-1,MATCH(CF$14,$BP$14:$DP$14,0))</f>
        <v>0</v>
      </c>
      <c r="CG44" s="8" cm="1">
        <f t="array" ref="CG44">AA44*INDEX(prod_est,$G44+$H44-1,MATCH(CG$14,$BP$14:$DP$14,0))</f>
        <v>0</v>
      </c>
      <c r="CH44" s="8" cm="1">
        <f t="array" ref="CH44">AB44*INDEX(prod_est,$G44+$H44-1,MATCH(CH$14,$BP$14:$DP$14,0))</f>
        <v>0</v>
      </c>
      <c r="CI44" s="8" cm="1">
        <f t="array" ref="CI44">AC44*INDEX(prod_est,$G44+$H44-1,MATCH(CI$14,$BP$14:$DP$14,0))</f>
        <v>0</v>
      </c>
      <c r="CJ44" s="8" cm="1">
        <f t="array" ref="CJ44">AD44*INDEX(prod_est,$G44+$H44-1,MATCH(CJ$14,$BP$14:$DP$14,0))</f>
        <v>0</v>
      </c>
      <c r="CK44" s="8" cm="1">
        <f t="array" ref="CK44">AE44*INDEX(prod_est,$G44+$H44-1,MATCH(CK$14,$BP$14:$DP$14,0))</f>
        <v>0</v>
      </c>
      <c r="CL44" s="8" cm="1">
        <f t="array" ref="CL44">AF44*INDEX(prod_est,$G44+$H44-1,MATCH(CL$14,$BP$14:$DP$14,0))</f>
        <v>0</v>
      </c>
      <c r="CM44" s="8" cm="1">
        <f t="array" ref="CM44">AG44*INDEX(prod_est,$G44+$H44-1,MATCH(CM$14,$BP$14:$DP$14,0))</f>
        <v>0</v>
      </c>
      <c r="CN44" s="8" cm="1">
        <f t="array" ref="CN44">AH44*INDEX(prod_est,$G44+$H44-1,MATCH(CN$14,$BP$14:$DP$14,0))</f>
        <v>0</v>
      </c>
      <c r="CO44" s="8" cm="1">
        <f t="array" ref="CO44">AI44*INDEX(prod_est,$G44+$H44-1,MATCH(CO$14,$BP$14:$DP$14,0))</f>
        <v>0</v>
      </c>
      <c r="CP44" s="8" cm="1">
        <f t="array" ref="CP44">AJ44*INDEX(prod_est,$G44+$H44-1,MATCH(CP$14,$BP$14:$DP$14,0))</f>
        <v>0</v>
      </c>
      <c r="CQ44" s="8" cm="1">
        <f t="array" ref="CQ44">AK44*INDEX(prod_est,$G44+$H44-1,MATCH(CQ$14,$BP$14:$DP$14,0))</f>
        <v>0</v>
      </c>
      <c r="CR44" s="8" cm="1">
        <f t="array" ref="CR44">AL44*INDEX(prod_est,$G44+$H44-1,MATCH(CR$14,$BP$14:$DP$14,0))</f>
        <v>0</v>
      </c>
      <c r="CS44" s="8" cm="1">
        <f t="array" ref="CS44">AM44*INDEX(prod_est,$G44+$H44-1,MATCH(CS$14,$BP$14:$DP$14,0))</f>
        <v>0</v>
      </c>
      <c r="CT44" s="8" cm="1">
        <f t="array" ref="CT44">AN44*INDEX(prod_est,$G44+$H44-1,MATCH(CT$14,$BP$14:$DP$14,0))</f>
        <v>0</v>
      </c>
      <c r="CU44" s="8" cm="1">
        <f t="array" ref="CU44">AO44*INDEX(prod_est,$G44+$H44-1,MATCH(CU$14,$BP$14:$DP$14,0))</f>
        <v>0</v>
      </c>
      <c r="CV44" s="8" cm="1">
        <f t="array" ref="CV44">AP44*INDEX(prod_est,$G44+$H44-1,MATCH(CV$14,$BP$14:$DP$14,0))</f>
        <v>0</v>
      </c>
      <c r="CW44" cm="1">
        <f t="array" ref="CW44">AQ44*INDEX(prod_est,$G44+$H44-1,MATCH(CW$14,$BP$14:$DP$14,0))</f>
        <v>0</v>
      </c>
      <c r="CX44" cm="1">
        <f t="array" ref="CX44">AR44*INDEX(prod_est,$G44+$H44-1,MATCH(CX$14,$BP$14:$DP$14,0))</f>
        <v>0</v>
      </c>
      <c r="CY44" cm="1">
        <f t="array" ref="CY44">AS44*INDEX(prod_est,$G44+$H44-1,MATCH(CY$14,$BP$14:$DP$14,0))</f>
        <v>0</v>
      </c>
      <c r="CZ44" cm="1">
        <f t="array" ref="CZ44">AT44*INDEX(prod_est,$G44+$H44-1,MATCH(CZ$14,$BP$14:$DP$14,0))</f>
        <v>0</v>
      </c>
      <c r="DA44" cm="1">
        <f t="array" ref="DA44">AU44*INDEX(prod_est,$G44+$H44-1,MATCH(DA$14,$BP$14:$DP$14,0))</f>
        <v>0</v>
      </c>
      <c r="DB44" cm="1">
        <f t="array" ref="DB44">AV44*INDEX(prod_est,$G44+$H44-1,MATCH(DB$14,$BP$14:$DP$14,0))</f>
        <v>0</v>
      </c>
      <c r="DC44" cm="1">
        <f t="array" ref="DC44">AW44*INDEX(prod_est,$G44+$H44-1,MATCH(DC$14,$BP$14:$DP$14,0))</f>
        <v>0</v>
      </c>
      <c r="DD44" cm="1">
        <f t="array" ref="DD44">AX44*INDEX(prod_est,$G44+$H44-1,MATCH(DD$14,$BP$14:$DP$14,0))</f>
        <v>0</v>
      </c>
      <c r="DE44" cm="1">
        <f t="array" ref="DE44">AY44*INDEX(prod_est,$G44+$H44-1,MATCH(DE$14,$BP$14:$DP$14,0))</f>
        <v>0</v>
      </c>
      <c r="DF44" cm="1">
        <f t="array" ref="DF44">AZ44*INDEX(prod_est,$G44+$H44-1,MATCH(DF$14,$BP$14:$DP$14,0))</f>
        <v>0</v>
      </c>
      <c r="DG44" cm="1">
        <f t="array" ref="DG44">BA44*INDEX(prod_est,$G44+$H44-1,MATCH(DG$14,$BP$14:$DP$14,0))</f>
        <v>0</v>
      </c>
      <c r="DH44" cm="1">
        <f t="array" ref="DH44">BB44*INDEX(prod_est,$G44+$H44-1,MATCH(DH$14,$BP$14:$DP$14,0))</f>
        <v>0</v>
      </c>
      <c r="DI44" cm="1">
        <f t="array" ref="DI44">BC44*INDEX(prod_est,$G44+$H44-1,MATCH(DI$14,$BP$14:$DP$14,0))</f>
        <v>0</v>
      </c>
      <c r="DJ44" cm="1">
        <f t="array" ref="DJ44">BD44*INDEX(prod_est,$G44+$H44-1,MATCH(DJ$14,$BP$14:$DP$14,0))</f>
        <v>0</v>
      </c>
      <c r="DK44" cm="1">
        <f t="array" ref="DK44">BE44*INDEX(prod_est,$G44+$H44-1,MATCH(DK$14,$BP$14:$DP$14,0))</f>
        <v>0</v>
      </c>
      <c r="DL44" cm="1">
        <f t="array" ref="DL44">BF44*INDEX(prod_est,$G44+$H44-1,MATCH(DL$14,$BP$14:$DP$14,0))</f>
        <v>0</v>
      </c>
      <c r="DM44" cm="1">
        <f t="array" ref="DM44">BG44*INDEX(prod_est,$G44+$H44-1,MATCH(DM$14,$BP$14:$DP$14,0))</f>
        <v>0</v>
      </c>
      <c r="DN44" cm="1">
        <f t="array" ref="DN44">BH44*INDEX(prod_est,$G44+$H44-1,MATCH(DN$14,$BP$14:$DP$14,0))</f>
        <v>0</v>
      </c>
      <c r="DO44" cm="1">
        <f t="array" ref="DO44">BI44*INDEX(prod_est,$G44+$H44-1,MATCH(DO$14,$BP$14:$DP$14,0))</f>
        <v>0</v>
      </c>
      <c r="DP44" cm="1">
        <f t="array" ref="DP44">BJ44*INDEX(prod_est,$G44+$H44-1,MATCH(DP$14,$BP$14:$DP$14,0))</f>
        <v>0</v>
      </c>
    </row>
    <row r="45" spans="1:120" x14ac:dyDescent="0.25">
      <c r="A45" t="s">
        <v>39</v>
      </c>
      <c r="B45" t="s">
        <v>35</v>
      </c>
      <c r="C45" t="s">
        <v>35</v>
      </c>
      <c r="D45" t="s">
        <v>37</v>
      </c>
      <c r="E45" s="8">
        <v>7.4339983439999999</v>
      </c>
      <c r="F45" s="8">
        <v>7.4520015839999996</v>
      </c>
      <c r="G45">
        <f>MATCH(A45,Production_est!$A$4:$A$339,0)</f>
        <v>33</v>
      </c>
      <c r="H45">
        <f>IFERROR(MATCH(D45,Production_est!$D$4:$D$339,0),"-")</f>
        <v>6</v>
      </c>
      <c r="I45" s="8" cm="1">
        <f t="array" ref="I45">IFERROR(INDEX(Production_est!$E$4:$E$339,H45+G45-1),"-")</f>
        <v>12198.265303046701</v>
      </c>
      <c r="J45" s="42">
        <f t="shared" si="0"/>
        <v>6.1090666573211433E-4</v>
      </c>
      <c r="K45" s="42">
        <f t="shared" ref="K45:AP45" si="62">J45*(1-$F$4)</f>
        <v>6.0825107224024187E-4</v>
      </c>
      <c r="L45" s="42">
        <f t="shared" si="62"/>
        <v>6.0560702253597166E-4</v>
      </c>
      <c r="M45" s="42">
        <f t="shared" si="62"/>
        <v>6.0297446643879518E-4</v>
      </c>
      <c r="N45" s="42">
        <f t="shared" si="62"/>
        <v>6.0035335398633696E-4</v>
      </c>
      <c r="O45" s="42">
        <f t="shared" si="62"/>
        <v>5.977436354334066E-4</v>
      </c>
      <c r="P45" s="42">
        <f t="shared" si="62"/>
        <v>5.9514526125105448E-4</v>
      </c>
      <c r="Q45" s="42">
        <f t="shared" si="62"/>
        <v>5.9255818212563193E-4</v>
      </c>
      <c r="R45" s="42">
        <f t="shared" si="62"/>
        <v>5.899823489578553E-4</v>
      </c>
      <c r="S45" s="42">
        <f t="shared" si="62"/>
        <v>5.8741771286187404E-4</v>
      </c>
      <c r="T45" s="42">
        <f t="shared" si="62"/>
        <v>5.8486422516434305E-4</v>
      </c>
      <c r="U45" s="42">
        <f t="shared" si="62"/>
        <v>5.8232183740349877E-4</v>
      </c>
      <c r="V45" s="42">
        <f t="shared" si="62"/>
        <v>5.7979050132823961E-4</v>
      </c>
      <c r="W45" s="42">
        <f t="shared" si="62"/>
        <v>5.7727016889721008E-4</v>
      </c>
      <c r="X45" s="42">
        <f t="shared" si="62"/>
        <v>5.7476079227788903E-4</v>
      </c>
      <c r="Y45" s="42">
        <f t="shared" si="62"/>
        <v>5.7226232384568186E-4</v>
      </c>
      <c r="Z45" s="42">
        <f t="shared" si="62"/>
        <v>5.6977471618301664E-4</v>
      </c>
      <c r="AA45" s="42">
        <f t="shared" si="62"/>
        <v>5.6729792207844444E-4</v>
      </c>
      <c r="AB45" s="42">
        <f t="shared" si="62"/>
        <v>5.648318945257431E-4</v>
      </c>
      <c r="AC45" s="42">
        <f t="shared" si="62"/>
        <v>5.6237658672302494E-4</v>
      </c>
      <c r="AD45" s="42">
        <f t="shared" si="62"/>
        <v>5.5993195207184893E-4</v>
      </c>
      <c r="AE45" s="42">
        <f t="shared" si="62"/>
        <v>5.5749794417633597E-4</v>
      </c>
      <c r="AF45" s="42">
        <f t="shared" si="62"/>
        <v>5.550745168422885E-4</v>
      </c>
      <c r="AG45" s="42">
        <f t="shared" si="62"/>
        <v>5.5266162407631393E-4</v>
      </c>
      <c r="AH45" s="42">
        <f t="shared" si="62"/>
        <v>5.5025922008495145E-4</v>
      </c>
      <c r="AI45" s="42">
        <f t="shared" si="62"/>
        <v>5.4786725927380322E-4</v>
      </c>
      <c r="AJ45" s="42">
        <f t="shared" si="62"/>
        <v>5.4548569624666889E-4</v>
      </c>
      <c r="AK45" s="42">
        <f t="shared" si="62"/>
        <v>5.4311448580468395E-4</v>
      </c>
      <c r="AL45" s="42">
        <f t="shared" si="62"/>
        <v>5.4075358294546213E-4</v>
      </c>
      <c r="AM45" s="42">
        <f t="shared" si="62"/>
        <v>5.384029428622413E-4</v>
      </c>
      <c r="AN45" s="42">
        <f t="shared" si="62"/>
        <v>5.3606252094303287E-4</v>
      </c>
      <c r="AO45" s="42">
        <f t="shared" si="62"/>
        <v>5.3373227276977539E-4</v>
      </c>
      <c r="AP45" s="42">
        <f t="shared" si="62"/>
        <v>5.3141215411749133E-4</v>
      </c>
      <c r="AQ45" s="42">
        <f t="shared" si="58"/>
        <v>5.2910212095344793E-4</v>
      </c>
      <c r="AR45" s="42">
        <f t="shared" si="58"/>
        <v>5.268021294363214E-4</v>
      </c>
      <c r="AS45" s="42">
        <f t="shared" si="58"/>
        <v>5.2451213591536488E-4</v>
      </c>
      <c r="AT45" s="42">
        <f t="shared" si="58"/>
        <v>5.2223209692958011E-4</v>
      </c>
      <c r="AU45" s="42">
        <f t="shared" si="58"/>
        <v>5.1996196920689247E-4</v>
      </c>
      <c r="AV45" s="42">
        <f t="shared" si="58"/>
        <v>5.1770170966332981E-4</v>
      </c>
      <c r="AW45" s="42">
        <f t="shared" si="58"/>
        <v>5.1545127540220473E-4</v>
      </c>
      <c r="AX45" s="42">
        <f t="shared" si="58"/>
        <v>5.1321062371330057E-4</v>
      </c>
      <c r="AY45" s="42">
        <f t="shared" si="58"/>
        <v>5.1097971207206055E-4</v>
      </c>
      <c r="AZ45" s="42">
        <f t="shared" si="58"/>
        <v>5.0875849813878109E-4</v>
      </c>
      <c r="BA45" s="42">
        <f t="shared" si="58"/>
        <v>5.06546939757808E-4</v>
      </c>
      <c r="BB45" s="42">
        <f t="shared" si="58"/>
        <v>5.0434499495673646E-4</v>
      </c>
      <c r="BC45" s="42">
        <f t="shared" si="58"/>
        <v>5.0215262194561454E-4</v>
      </c>
      <c r="BD45" s="42">
        <f t="shared" si="58"/>
        <v>4.9996977911614992E-4</v>
      </c>
      <c r="BE45" s="42">
        <f t="shared" si="58"/>
        <v>4.9779642504092032E-4</v>
      </c>
      <c r="BF45" s="42">
        <f t="shared" si="58"/>
        <v>4.9563251847258743E-4</v>
      </c>
      <c r="BG45" s="42">
        <f t="shared" si="58"/>
        <v>4.934780183431137E-4</v>
      </c>
      <c r="BH45" s="42">
        <f t="shared" si="58"/>
        <v>4.9133288376298329E-4</v>
      </c>
      <c r="BI45" s="42">
        <f t="shared" si="58"/>
        <v>4.8919707402042588E-4</v>
      </c>
      <c r="BJ45" s="42">
        <f t="shared" si="58"/>
        <v>4.8707054858064389E-4</v>
      </c>
      <c r="BK45" t="str">
        <f t="shared" si="3"/>
        <v>03_CDA</v>
      </c>
      <c r="BL45" t="str">
        <f t="shared" si="4"/>
        <v>d_ind_cem_17_electricity</v>
      </c>
      <c r="BO45" s="8">
        <f t="shared" si="5"/>
        <v>7.4339983439999999</v>
      </c>
      <c r="BP45" s="8">
        <f t="shared" si="6"/>
        <v>7.4520015839999996</v>
      </c>
      <c r="BQ45" s="8" cm="1">
        <f t="array" ref="BQ45">K45*INDEX(prod_est,$G45+$H45-1,MATCH(BQ$14,$BP$14:$DP$14,0))</f>
        <v>7.4805249429124592</v>
      </c>
      <c r="BR45" s="8" cm="1">
        <f t="array" ref="BR45">L45*INDEX(prod_est,$G45+$H45-1,MATCH(BR$14,$BP$14:$DP$14,0))</f>
        <v>6.7967589152164045</v>
      </c>
      <c r="BS45" s="8" cm="1">
        <f t="array" ref="BS45">M45*INDEX(prod_est,$G45+$H45-1,MATCH(BS$14,$BP$14:$DP$14,0))</f>
        <v>6.8794567631564671</v>
      </c>
      <c r="BT45" s="8" cm="1">
        <f t="array" ref="BT45">N45*INDEX(prod_est,$G45+$H45-1,MATCH(BT$14,$BP$14:$DP$14,0))</f>
        <v>6.9670946057412069</v>
      </c>
      <c r="BU45" s="8" cm="1">
        <f t="array" ref="BU45">O45*INDEX(prod_est,$G45+$H45-1,MATCH(BU$14,$BP$14:$DP$14,0))</f>
        <v>7.0601255519404722</v>
      </c>
      <c r="BV45" s="8" cm="1">
        <f t="array" ref="BV45">P45*INDEX(prod_est,$G45+$H45-1,MATCH(BV$14,$BP$14:$DP$14,0))</f>
        <v>7.154658166802526</v>
      </c>
      <c r="BW45" s="8" cm="1">
        <f t="array" ref="BW45">Q45*INDEX(prod_est,$G45+$H45-1,MATCH(BW$14,$BP$14:$DP$14,0))</f>
        <v>7.2501486138971956</v>
      </c>
      <c r="BX45" s="8" cm="1">
        <f t="array" ref="BX45">R45*INDEX(prod_est,$G45+$H45-1,MATCH(BX$14,$BP$14:$DP$14,0))</f>
        <v>7.3462308588098821</v>
      </c>
      <c r="BY45" s="8" cm="1">
        <f t="array" ref="BY45">S45*INDEX(prod_est,$G45+$H45-1,MATCH(BY$14,$BP$14:$DP$14,0))</f>
        <v>7.4430057478298384</v>
      </c>
      <c r="BZ45" s="8" cm="1">
        <f t="array" ref="BZ45">T45*INDEX(prod_est,$G45+$H45-1,MATCH(BZ$14,$BP$14:$DP$14,0))</f>
        <v>7.4389831533655295</v>
      </c>
      <c r="CA45" s="8" cm="1">
        <f t="array" ref="CA45">U45*INDEX(prod_est,$G45+$H45-1,MATCH(CA$14,$BP$14:$DP$14,0))</f>
        <v>7.436010096008836</v>
      </c>
      <c r="CB45" s="8" cm="1">
        <f t="array" ref="CB45">V45*INDEX(prod_est,$G45+$H45-1,MATCH(CB$14,$BP$14:$DP$14,0))</f>
        <v>7.4335481129404846</v>
      </c>
      <c r="CC45" s="8" cm="1">
        <f t="array" ref="CC45">W45*INDEX(prod_est,$G45+$H45-1,MATCH(CC$14,$BP$14:$DP$14,0))</f>
        <v>7.4314673786251344</v>
      </c>
      <c r="CD45" s="8" cm="1">
        <f t="array" ref="CD45">X45*INDEX(prod_est,$G45+$H45-1,MATCH(CD$14,$BP$14:$DP$14,0))</f>
        <v>7.4295464356869312</v>
      </c>
      <c r="CE45" s="8" cm="1">
        <f t="array" ref="CE45">Y45*INDEX(prod_est,$G45+$H45-1,MATCH(CE$14,$BP$14:$DP$14,0))</f>
        <v>7.4278978055272109</v>
      </c>
      <c r="CF45" s="8" cm="1">
        <f t="array" ref="CF45">Z45*INDEX(prod_est,$G45+$H45-1,MATCH(CF$14,$BP$14:$DP$14,0))</f>
        <v>7.4268270027270322</v>
      </c>
      <c r="CG45" s="8" cm="1">
        <f t="array" ref="CG45">AA45*INDEX(prod_est,$G45+$H45-1,MATCH(CG$14,$BP$14:$DP$14,0))</f>
        <v>7.4255433453089843</v>
      </c>
      <c r="CH45" s="8" cm="1">
        <f t="array" ref="CH45">AB45*INDEX(prod_est,$G45+$H45-1,MATCH(CH$14,$BP$14:$DP$14,0))</f>
        <v>7.4243088114942735</v>
      </c>
      <c r="CI45" s="8" cm="1">
        <f t="array" ref="CI45">AC45*INDEX(prod_est,$G45+$H45-1,MATCH(CI$14,$BP$14:$DP$14,0))</f>
        <v>7.4234592882728458</v>
      </c>
      <c r="CJ45" s="8" cm="1">
        <f t="array" ref="CJ45">AD45*INDEX(prod_est,$G45+$H45-1,MATCH(CJ$14,$BP$14:$DP$14,0))</f>
        <v>7.4226357500923221</v>
      </c>
      <c r="CK45" s="8" cm="1">
        <f t="array" ref="CK45">AE45*INDEX(prod_est,$G45+$H45-1,MATCH(CK$14,$BP$14:$DP$14,0))</f>
        <v>7.421847860107472</v>
      </c>
      <c r="CL45" s="8" cm="1">
        <f t="array" ref="CL45">AF45*INDEX(prod_est,$G45+$H45-1,MATCH(CL$14,$BP$14:$DP$14,0))</f>
        <v>7.4210954169662697</v>
      </c>
      <c r="CM45" s="8" cm="1">
        <f t="array" ref="CM45">AG45*INDEX(prod_est,$G45+$H45-1,MATCH(CM$14,$BP$14:$DP$14,0))</f>
        <v>7.3966519078389226</v>
      </c>
      <c r="CN45" s="8" cm="1">
        <f t="array" ref="CN45">AH45*INDEX(prod_est,$G45+$H45-1,MATCH(CN$14,$BP$14:$DP$14,0))</f>
        <v>7.3725412408452442</v>
      </c>
      <c r="CO45" s="8" cm="1">
        <f t="array" ref="CO45">AI45*INDEX(prod_est,$G45+$H45-1,MATCH(CO$14,$BP$14:$DP$14,0))</f>
        <v>7.3486172638994613</v>
      </c>
      <c r="CP45" s="8" cm="1">
        <f t="array" ref="CP45">AJ45*INDEX(prod_est,$G45+$H45-1,MATCH(CP$14,$BP$14:$DP$14,0))</f>
        <v>7.3256038010362952</v>
      </c>
      <c r="CQ45" s="8" cm="1">
        <f t="array" ref="CQ45">AK45*INDEX(prod_est,$G45+$H45-1,MATCH(CQ$14,$BP$14:$DP$14,0))</f>
        <v>7.3028628768942312</v>
      </c>
      <c r="CR45" s="8" cm="1">
        <f t="array" ref="CR45">AL45*INDEX(prod_est,$G45+$H45-1,MATCH(CR$14,$BP$14:$DP$14,0))</f>
        <v>7.2947637299698647</v>
      </c>
      <c r="CS45" s="8" cm="1">
        <f t="array" ref="CS45">AM45*INDEX(prod_est,$G45+$H45-1,MATCH(CS$14,$BP$14:$DP$14,0))</f>
        <v>7.2870687558411325</v>
      </c>
      <c r="CT45" s="8" cm="1">
        <f t="array" ref="CT45">AN45*INDEX(prod_est,$G45+$H45-1,MATCH(CT$14,$BP$14:$DP$14,0))</f>
        <v>7.279941427795114</v>
      </c>
      <c r="CU45" s="8" cm="1">
        <f t="array" ref="CU45">AO45*INDEX(prod_est,$G45+$H45-1,MATCH(CU$14,$BP$14:$DP$14,0))</f>
        <v>7.2732492258114192</v>
      </c>
      <c r="CV45" s="8" cm="1">
        <f t="array" ref="CV45">AP45*INDEX(prod_est,$G45+$H45-1,MATCH(CV$14,$BP$14:$DP$14,0))</f>
        <v>7.2669911984696762</v>
      </c>
      <c r="CW45" cm="1">
        <f t="array" ref="CW45">AQ45*INDEX(prod_est,$G45+$H45-1,MATCH(CW$14,$BP$14:$DP$14,0))</f>
        <v>7.2354017992788462</v>
      </c>
      <c r="CX45" cm="1">
        <f t="array" ref="CX45">AR45*INDEX(prod_est,$G45+$H45-1,MATCH(CX$14,$BP$14:$DP$14,0))</f>
        <v>7.2039497182867018</v>
      </c>
      <c r="CY45" cm="1">
        <f t="array" ref="CY45">AS45*INDEX(prod_est,$G45+$H45-1,MATCH(CY$14,$BP$14:$DP$14,0))</f>
        <v>7.1726343585750296</v>
      </c>
      <c r="CZ45" cm="1">
        <f t="array" ref="CZ45">AT45*INDEX(prod_est,$G45+$H45-1,MATCH(CZ$14,$BP$14:$DP$14,0))</f>
        <v>7.1414551258204053</v>
      </c>
      <c r="DA45" cm="1">
        <f t="array" ref="DA45">AU45*INDEX(prod_est,$G45+$H45-1,MATCH(DA$14,$BP$14:$DP$14,0))</f>
        <v>7.1104114282829078</v>
      </c>
      <c r="DB45" cm="1">
        <f t="array" ref="DB45">AV45*INDEX(prod_est,$G45+$H45-1,MATCH(DB$14,$BP$14:$DP$14,0))</f>
        <v>7.0795026767948954</v>
      </c>
      <c r="DC45" cm="1">
        <f t="array" ref="DC45">AW45*INDEX(prod_est,$G45+$H45-1,MATCH(DC$14,$BP$14:$DP$14,0))</f>
        <v>7.0487282847498189</v>
      </c>
      <c r="DD45" cm="1">
        <f t="array" ref="DD45">AX45*INDEX(prod_est,$G45+$H45-1,MATCH(DD$14,$BP$14:$DP$14,0))</f>
        <v>7.0180876680910913</v>
      </c>
      <c r="DE45" cm="1">
        <f t="array" ref="DE45">AY45*INDEX(prod_est,$G45+$H45-1,MATCH(DE$14,$BP$14:$DP$14,0))</f>
        <v>6.9875802453010012</v>
      </c>
      <c r="DF45" cm="1">
        <f t="array" ref="DF45">AZ45*INDEX(prod_est,$G45+$H45-1,MATCH(DF$14,$BP$14:$DP$14,0))</f>
        <v>6.9572054373896801</v>
      </c>
      <c r="DG45" cm="1">
        <f t="array" ref="DG45">BA45*INDEX(prod_est,$G45+$H45-1,MATCH(DG$14,$BP$14:$DP$14,0))</f>
        <v>6.9269626678841112</v>
      </c>
      <c r="DH45" cm="1">
        <f t="array" ref="DH45">BB45*INDEX(prod_est,$G45+$H45-1,MATCH(DH$14,$BP$14:$DP$14,0))</f>
        <v>6.8968513628171868</v>
      </c>
      <c r="DI45" cm="1">
        <f t="array" ref="DI45">BC45*INDEX(prod_est,$G45+$H45-1,MATCH(DI$14,$BP$14:$DP$14,0))</f>
        <v>6.8668709507168213</v>
      </c>
      <c r="DJ45" cm="1">
        <f t="array" ref="DJ45">BD45*INDEX(prod_est,$G45+$H45-1,MATCH(DJ$14,$BP$14:$DP$14,0))</f>
        <v>6.8370208625950974</v>
      </c>
      <c r="DK45" cm="1">
        <f t="array" ref="DK45">BE45*INDEX(prod_est,$G45+$H45-1,MATCH(DK$14,$BP$14:$DP$14,0))</f>
        <v>6.8073005319374742</v>
      </c>
      <c r="DL45" cm="1">
        <f t="array" ref="DL45">BF45*INDEX(prod_est,$G45+$H45-1,MATCH(DL$14,$BP$14:$DP$14,0))</f>
        <v>6.7777093946920344</v>
      </c>
      <c r="DM45" cm="1">
        <f t="array" ref="DM45">BG45*INDEX(prod_est,$G45+$H45-1,MATCH(DM$14,$BP$14:$DP$14,0))</f>
        <v>6.7482468892587733</v>
      </c>
      <c r="DN45" cm="1">
        <f t="array" ref="DN45">BH45*INDEX(prod_est,$G45+$H45-1,MATCH(DN$14,$BP$14:$DP$14,0))</f>
        <v>6.7189124564789502</v>
      </c>
      <c r="DO45" cm="1">
        <f t="array" ref="DO45">BI45*INDEX(prod_est,$G45+$H45-1,MATCH(DO$14,$BP$14:$DP$14,0))</f>
        <v>6.6897055396244687</v>
      </c>
      <c r="DP45" cm="1">
        <f t="array" ref="DP45">BJ45*INDEX(prod_est,$G45+$H45-1,MATCH(DP$14,$BP$14:$DP$14,0))</f>
        <v>6.6606255843873123</v>
      </c>
    </row>
    <row r="46" spans="1:120" x14ac:dyDescent="0.25">
      <c r="A46" t="s">
        <v>39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33</v>
      </c>
      <c r="H46">
        <f>IFERROR(MATCH(D46,Production_est!$D$4:$D$339,0),"-")</f>
        <v>6</v>
      </c>
      <c r="I46" s="8" cm="1">
        <f t="array" ref="I46">IFERROR(INDEX(Production_est!$E$4:$E$339,H46+G46-1),"-")</f>
        <v>12198.265303046701</v>
      </c>
      <c r="J46" s="42">
        <f t="shared" si="0"/>
        <v>0</v>
      </c>
      <c r="K46" s="42">
        <f t="shared" ref="K46:AP46" si="63">J46*(1-$F$4)</f>
        <v>0</v>
      </c>
      <c r="L46" s="42">
        <f t="shared" si="63"/>
        <v>0</v>
      </c>
      <c r="M46" s="42">
        <f t="shared" si="63"/>
        <v>0</v>
      </c>
      <c r="N46" s="42">
        <f t="shared" si="63"/>
        <v>0</v>
      </c>
      <c r="O46" s="42">
        <f t="shared" si="63"/>
        <v>0</v>
      </c>
      <c r="P46" s="42">
        <f t="shared" si="63"/>
        <v>0</v>
      </c>
      <c r="Q46" s="42">
        <f t="shared" si="63"/>
        <v>0</v>
      </c>
      <c r="R46" s="42">
        <f t="shared" si="63"/>
        <v>0</v>
      </c>
      <c r="S46" s="42">
        <f t="shared" si="63"/>
        <v>0</v>
      </c>
      <c r="T46" s="42">
        <f t="shared" si="63"/>
        <v>0</v>
      </c>
      <c r="U46" s="42">
        <f t="shared" si="63"/>
        <v>0</v>
      </c>
      <c r="V46" s="42">
        <f t="shared" si="63"/>
        <v>0</v>
      </c>
      <c r="W46" s="42">
        <f t="shared" si="63"/>
        <v>0</v>
      </c>
      <c r="X46" s="42">
        <f t="shared" si="63"/>
        <v>0</v>
      </c>
      <c r="Y46" s="42">
        <f t="shared" si="63"/>
        <v>0</v>
      </c>
      <c r="Z46" s="42">
        <f t="shared" si="63"/>
        <v>0</v>
      </c>
      <c r="AA46" s="42">
        <f t="shared" si="63"/>
        <v>0</v>
      </c>
      <c r="AB46" s="42">
        <f t="shared" si="63"/>
        <v>0</v>
      </c>
      <c r="AC46" s="42">
        <f t="shared" si="63"/>
        <v>0</v>
      </c>
      <c r="AD46" s="42">
        <f t="shared" si="63"/>
        <v>0</v>
      </c>
      <c r="AE46" s="42">
        <f t="shared" si="63"/>
        <v>0</v>
      </c>
      <c r="AF46" s="42">
        <f t="shared" si="63"/>
        <v>0</v>
      </c>
      <c r="AG46" s="42">
        <f t="shared" si="63"/>
        <v>0</v>
      </c>
      <c r="AH46" s="42">
        <f t="shared" si="63"/>
        <v>0</v>
      </c>
      <c r="AI46" s="42">
        <f t="shared" si="63"/>
        <v>0</v>
      </c>
      <c r="AJ46" s="42">
        <f t="shared" si="63"/>
        <v>0</v>
      </c>
      <c r="AK46" s="42">
        <f t="shared" si="63"/>
        <v>0</v>
      </c>
      <c r="AL46" s="42">
        <f t="shared" si="63"/>
        <v>0</v>
      </c>
      <c r="AM46" s="42">
        <f t="shared" si="63"/>
        <v>0</v>
      </c>
      <c r="AN46" s="42">
        <f t="shared" si="63"/>
        <v>0</v>
      </c>
      <c r="AO46" s="42">
        <f t="shared" si="63"/>
        <v>0</v>
      </c>
      <c r="AP46" s="42">
        <f t="shared" si="63"/>
        <v>0</v>
      </c>
      <c r="AQ46" s="42">
        <f t="shared" si="58"/>
        <v>0</v>
      </c>
      <c r="AR46" s="42">
        <f t="shared" si="58"/>
        <v>0</v>
      </c>
      <c r="AS46" s="42">
        <f t="shared" si="58"/>
        <v>0</v>
      </c>
      <c r="AT46" s="42">
        <f t="shared" si="58"/>
        <v>0</v>
      </c>
      <c r="AU46" s="42">
        <f t="shared" si="58"/>
        <v>0</v>
      </c>
      <c r="AV46" s="42">
        <f t="shared" si="58"/>
        <v>0</v>
      </c>
      <c r="AW46" s="42">
        <f t="shared" si="58"/>
        <v>0</v>
      </c>
      <c r="AX46" s="42">
        <f t="shared" si="58"/>
        <v>0</v>
      </c>
      <c r="AY46" s="42">
        <f t="shared" si="58"/>
        <v>0</v>
      </c>
      <c r="AZ46" s="42">
        <f t="shared" si="58"/>
        <v>0</v>
      </c>
      <c r="BA46" s="42">
        <f t="shared" si="58"/>
        <v>0</v>
      </c>
      <c r="BB46" s="42">
        <f t="shared" si="58"/>
        <v>0</v>
      </c>
      <c r="BC46" s="42">
        <f t="shared" si="58"/>
        <v>0</v>
      </c>
      <c r="BD46" s="42">
        <f t="shared" si="58"/>
        <v>0</v>
      </c>
      <c r="BE46" s="42">
        <f t="shared" si="58"/>
        <v>0</v>
      </c>
      <c r="BF46" s="42">
        <f t="shared" si="58"/>
        <v>0</v>
      </c>
      <c r="BG46" s="42">
        <f t="shared" si="58"/>
        <v>0</v>
      </c>
      <c r="BH46" s="42">
        <f t="shared" si="58"/>
        <v>0</v>
      </c>
      <c r="BI46" s="42">
        <f t="shared" si="58"/>
        <v>0</v>
      </c>
      <c r="BJ46" s="42">
        <f t="shared" si="58"/>
        <v>0</v>
      </c>
      <c r="BK46" t="str">
        <f t="shared" si="3"/>
        <v>03_CDA</v>
      </c>
      <c r="BL46" t="str">
        <f t="shared" si="4"/>
        <v>d_ind_cem_18_heat</v>
      </c>
      <c r="BO46" s="8">
        <f t="shared" si="5"/>
        <v>0</v>
      </c>
      <c r="BP46" s="8">
        <f t="shared" si="6"/>
        <v>0</v>
      </c>
      <c r="BQ46" s="8" cm="1">
        <f t="array" ref="BQ46">K46*INDEX(prod_est,$G46+$H46-1,MATCH(BQ$14,$BP$14:$DP$14,0))</f>
        <v>0</v>
      </c>
      <c r="BR46" s="8" cm="1">
        <f t="array" ref="BR46">L46*INDEX(prod_est,$G46+$H46-1,MATCH(BR$14,$BP$14:$DP$14,0))</f>
        <v>0</v>
      </c>
      <c r="BS46" s="8" cm="1">
        <f t="array" ref="BS46">M46*INDEX(prod_est,$G46+$H46-1,MATCH(BS$14,$BP$14:$DP$14,0))</f>
        <v>0</v>
      </c>
      <c r="BT46" s="8" cm="1">
        <f t="array" ref="BT46">N46*INDEX(prod_est,$G46+$H46-1,MATCH(BT$14,$BP$14:$DP$14,0))</f>
        <v>0</v>
      </c>
      <c r="BU46" s="8" cm="1">
        <f t="array" ref="BU46">O46*INDEX(prod_est,$G46+$H46-1,MATCH(BU$14,$BP$14:$DP$14,0))</f>
        <v>0</v>
      </c>
      <c r="BV46" s="8" cm="1">
        <f t="array" ref="BV46">P46*INDEX(prod_est,$G46+$H46-1,MATCH(BV$14,$BP$14:$DP$14,0))</f>
        <v>0</v>
      </c>
      <c r="BW46" s="8" cm="1">
        <f t="array" ref="BW46">Q46*INDEX(prod_est,$G46+$H46-1,MATCH(BW$14,$BP$14:$DP$14,0))</f>
        <v>0</v>
      </c>
      <c r="BX46" s="8" cm="1">
        <f t="array" ref="BX46">R46*INDEX(prod_est,$G46+$H46-1,MATCH(BX$14,$BP$14:$DP$14,0))</f>
        <v>0</v>
      </c>
      <c r="BY46" s="8" cm="1">
        <f t="array" ref="BY46">S46*INDEX(prod_est,$G46+$H46-1,MATCH(BY$14,$BP$14:$DP$14,0))</f>
        <v>0</v>
      </c>
      <c r="BZ46" s="8" cm="1">
        <f t="array" ref="BZ46">T46*INDEX(prod_est,$G46+$H46-1,MATCH(BZ$14,$BP$14:$DP$14,0))</f>
        <v>0</v>
      </c>
      <c r="CA46" s="8" cm="1">
        <f t="array" ref="CA46">U46*INDEX(prod_est,$G46+$H46-1,MATCH(CA$14,$BP$14:$DP$14,0))</f>
        <v>0</v>
      </c>
      <c r="CB46" s="8" cm="1">
        <f t="array" ref="CB46">V46*INDEX(prod_est,$G46+$H46-1,MATCH(CB$14,$BP$14:$DP$14,0))</f>
        <v>0</v>
      </c>
      <c r="CC46" s="8" cm="1">
        <f t="array" ref="CC46">W46*INDEX(prod_est,$G46+$H46-1,MATCH(CC$14,$BP$14:$DP$14,0))</f>
        <v>0</v>
      </c>
      <c r="CD46" s="8" cm="1">
        <f t="array" ref="CD46">X46*INDEX(prod_est,$G46+$H46-1,MATCH(CD$14,$BP$14:$DP$14,0))</f>
        <v>0</v>
      </c>
      <c r="CE46" s="8" cm="1">
        <f t="array" ref="CE46">Y46*INDEX(prod_est,$G46+$H46-1,MATCH(CE$14,$BP$14:$DP$14,0))</f>
        <v>0</v>
      </c>
      <c r="CF46" s="8" cm="1">
        <f t="array" ref="CF46">Z46*INDEX(prod_est,$G46+$H46-1,MATCH(CF$14,$BP$14:$DP$14,0))</f>
        <v>0</v>
      </c>
      <c r="CG46" s="8" cm="1">
        <f t="array" ref="CG46">AA46*INDEX(prod_est,$G46+$H46-1,MATCH(CG$14,$BP$14:$DP$14,0))</f>
        <v>0</v>
      </c>
      <c r="CH46" s="8" cm="1">
        <f t="array" ref="CH46">AB46*INDEX(prod_est,$G46+$H46-1,MATCH(CH$14,$BP$14:$DP$14,0))</f>
        <v>0</v>
      </c>
      <c r="CI46" s="8" cm="1">
        <f t="array" ref="CI46">AC46*INDEX(prod_est,$G46+$H46-1,MATCH(CI$14,$BP$14:$DP$14,0))</f>
        <v>0</v>
      </c>
      <c r="CJ46" s="8" cm="1">
        <f t="array" ref="CJ46">AD46*INDEX(prod_est,$G46+$H46-1,MATCH(CJ$14,$BP$14:$DP$14,0))</f>
        <v>0</v>
      </c>
      <c r="CK46" s="8" cm="1">
        <f t="array" ref="CK46">AE46*INDEX(prod_est,$G46+$H46-1,MATCH(CK$14,$BP$14:$DP$14,0))</f>
        <v>0</v>
      </c>
      <c r="CL46" s="8" cm="1">
        <f t="array" ref="CL46">AF46*INDEX(prod_est,$G46+$H46-1,MATCH(CL$14,$BP$14:$DP$14,0))</f>
        <v>0</v>
      </c>
      <c r="CM46" s="8" cm="1">
        <f t="array" ref="CM46">AG46*INDEX(prod_est,$G46+$H46-1,MATCH(CM$14,$BP$14:$DP$14,0))</f>
        <v>0</v>
      </c>
      <c r="CN46" s="8" cm="1">
        <f t="array" ref="CN46">AH46*INDEX(prod_est,$G46+$H46-1,MATCH(CN$14,$BP$14:$DP$14,0))</f>
        <v>0</v>
      </c>
      <c r="CO46" s="8" cm="1">
        <f t="array" ref="CO46">AI46*INDEX(prod_est,$G46+$H46-1,MATCH(CO$14,$BP$14:$DP$14,0))</f>
        <v>0</v>
      </c>
      <c r="CP46" s="8" cm="1">
        <f t="array" ref="CP46">AJ46*INDEX(prod_est,$G46+$H46-1,MATCH(CP$14,$BP$14:$DP$14,0))</f>
        <v>0</v>
      </c>
      <c r="CQ46" s="8" cm="1">
        <f t="array" ref="CQ46">AK46*INDEX(prod_est,$G46+$H46-1,MATCH(CQ$14,$BP$14:$DP$14,0))</f>
        <v>0</v>
      </c>
      <c r="CR46" s="8" cm="1">
        <f t="array" ref="CR46">AL46*INDEX(prod_est,$G46+$H46-1,MATCH(CR$14,$BP$14:$DP$14,0))</f>
        <v>0</v>
      </c>
      <c r="CS46" s="8" cm="1">
        <f t="array" ref="CS46">AM46*INDEX(prod_est,$G46+$H46-1,MATCH(CS$14,$BP$14:$DP$14,0))</f>
        <v>0</v>
      </c>
      <c r="CT46" s="8" cm="1">
        <f t="array" ref="CT46">AN46*INDEX(prod_est,$G46+$H46-1,MATCH(CT$14,$BP$14:$DP$14,0))</f>
        <v>0</v>
      </c>
      <c r="CU46" s="8" cm="1">
        <f t="array" ref="CU46">AO46*INDEX(prod_est,$G46+$H46-1,MATCH(CU$14,$BP$14:$DP$14,0))</f>
        <v>0</v>
      </c>
      <c r="CV46" s="8" cm="1">
        <f t="array" ref="CV46">AP46*INDEX(prod_est,$G46+$H46-1,MATCH(CV$14,$BP$14:$DP$14,0))</f>
        <v>0</v>
      </c>
      <c r="CW46" cm="1">
        <f t="array" ref="CW46">AQ46*INDEX(prod_est,$G46+$H46-1,MATCH(CW$14,$BP$14:$DP$14,0))</f>
        <v>0</v>
      </c>
      <c r="CX46" cm="1">
        <f t="array" ref="CX46">AR46*INDEX(prod_est,$G46+$H46-1,MATCH(CX$14,$BP$14:$DP$14,0))</f>
        <v>0</v>
      </c>
      <c r="CY46" cm="1">
        <f t="array" ref="CY46">AS46*INDEX(prod_est,$G46+$H46-1,MATCH(CY$14,$BP$14:$DP$14,0))</f>
        <v>0</v>
      </c>
      <c r="CZ46" cm="1">
        <f t="array" ref="CZ46">AT46*INDEX(prod_est,$G46+$H46-1,MATCH(CZ$14,$BP$14:$DP$14,0))</f>
        <v>0</v>
      </c>
      <c r="DA46" cm="1">
        <f t="array" ref="DA46">AU46*INDEX(prod_est,$G46+$H46-1,MATCH(DA$14,$BP$14:$DP$14,0))</f>
        <v>0</v>
      </c>
      <c r="DB46" cm="1">
        <f t="array" ref="DB46">AV46*INDEX(prod_est,$G46+$H46-1,MATCH(DB$14,$BP$14:$DP$14,0))</f>
        <v>0</v>
      </c>
      <c r="DC46" cm="1">
        <f t="array" ref="DC46">AW46*INDEX(prod_est,$G46+$H46-1,MATCH(DC$14,$BP$14:$DP$14,0))</f>
        <v>0</v>
      </c>
      <c r="DD46" cm="1">
        <f t="array" ref="DD46">AX46*INDEX(prod_est,$G46+$H46-1,MATCH(DD$14,$BP$14:$DP$14,0))</f>
        <v>0</v>
      </c>
      <c r="DE46" cm="1">
        <f t="array" ref="DE46">AY46*INDEX(prod_est,$G46+$H46-1,MATCH(DE$14,$BP$14:$DP$14,0))</f>
        <v>0</v>
      </c>
      <c r="DF46" cm="1">
        <f t="array" ref="DF46">AZ46*INDEX(prod_est,$G46+$H46-1,MATCH(DF$14,$BP$14:$DP$14,0))</f>
        <v>0</v>
      </c>
      <c r="DG46" cm="1">
        <f t="array" ref="DG46">BA46*INDEX(prod_est,$G46+$H46-1,MATCH(DG$14,$BP$14:$DP$14,0))</f>
        <v>0</v>
      </c>
      <c r="DH46" cm="1">
        <f t="array" ref="DH46">BB46*INDEX(prod_est,$G46+$H46-1,MATCH(DH$14,$BP$14:$DP$14,0))</f>
        <v>0</v>
      </c>
      <c r="DI46" cm="1">
        <f t="array" ref="DI46">BC46*INDEX(prod_est,$G46+$H46-1,MATCH(DI$14,$BP$14:$DP$14,0))</f>
        <v>0</v>
      </c>
      <c r="DJ46" cm="1">
        <f t="array" ref="DJ46">BD46*INDEX(prod_est,$G46+$H46-1,MATCH(DJ$14,$BP$14:$DP$14,0))</f>
        <v>0</v>
      </c>
      <c r="DK46" cm="1">
        <f t="array" ref="DK46">BE46*INDEX(prod_est,$G46+$H46-1,MATCH(DK$14,$BP$14:$DP$14,0))</f>
        <v>0</v>
      </c>
      <c r="DL46" cm="1">
        <f t="array" ref="DL46">BF46*INDEX(prod_est,$G46+$H46-1,MATCH(DL$14,$BP$14:$DP$14,0))</f>
        <v>0</v>
      </c>
      <c r="DM46" cm="1">
        <f t="array" ref="DM46">BG46*INDEX(prod_est,$G46+$H46-1,MATCH(DM$14,$BP$14:$DP$14,0))</f>
        <v>0</v>
      </c>
      <c r="DN46" cm="1">
        <f t="array" ref="DN46">BH46*INDEX(prod_est,$G46+$H46-1,MATCH(DN$14,$BP$14:$DP$14,0))</f>
        <v>0</v>
      </c>
      <c r="DO46" cm="1">
        <f t="array" ref="DO46">BI46*INDEX(prod_est,$G46+$H46-1,MATCH(DO$14,$BP$14:$DP$14,0))</f>
        <v>0</v>
      </c>
      <c r="DP46" cm="1">
        <f t="array" ref="DP46">BJ46*INDEX(prod_est,$G46+$H46-1,MATCH(DP$14,$BP$14:$DP$14,0))</f>
        <v>0</v>
      </c>
    </row>
    <row r="47" spans="1:120" x14ac:dyDescent="0.25">
      <c r="A47" s="10" t="s">
        <v>39</v>
      </c>
      <c r="B47" s="10" t="s">
        <v>91</v>
      </c>
      <c r="C47" s="10" t="s">
        <v>177</v>
      </c>
      <c r="D47" s="10" t="s">
        <v>37</v>
      </c>
      <c r="E47" s="61">
        <f>SUM(E15:E46)</f>
        <v>82.862131103999999</v>
      </c>
      <c r="F47" s="61">
        <f>SUM(F15:F46)</f>
        <v>77.611004676000007</v>
      </c>
      <c r="J47" s="42">
        <f t="shared" ref="J47:AN47" si="64">SUM(J15:J46)*1000</f>
        <v>6.3624624278843553</v>
      </c>
      <c r="K47" s="42">
        <f t="shared" si="64"/>
        <v>6.3348049889275799</v>
      </c>
      <c r="L47" s="42">
        <f t="shared" si="64"/>
        <v>6.3072677760528162</v>
      </c>
      <c r="M47" s="42">
        <f t="shared" si="64"/>
        <v>6.2798502666407838</v>
      </c>
      <c r="N47" s="42">
        <f t="shared" si="64"/>
        <v>6.2525519403440182</v>
      </c>
      <c r="O47" s="42">
        <f t="shared" si="64"/>
        <v>6.2253722790769839</v>
      </c>
      <c r="P47" s="42">
        <f t="shared" si="64"/>
        <v>6.1983107670062516</v>
      </c>
      <c r="Q47" s="42">
        <f t="shared" si="64"/>
        <v>6.1713668905407051</v>
      </c>
      <c r="R47" s="42">
        <f t="shared" si="64"/>
        <v>6.1445401383217924</v>
      </c>
      <c r="S47" s="42">
        <f t="shared" si="64"/>
        <v>6.1178300012138225</v>
      </c>
      <c r="T47" s="42">
        <f t="shared" si="64"/>
        <v>6.0912359722943057</v>
      </c>
      <c r="U47" s="42">
        <f t="shared" si="64"/>
        <v>6.0647575468443238</v>
      </c>
      <c r="V47" s="42">
        <f t="shared" si="64"/>
        <v>6.0383942223389617</v>
      </c>
      <c r="W47" s="42">
        <f t="shared" si="64"/>
        <v>6.0121454984377642</v>
      </c>
      <c r="X47" s="42">
        <f t="shared" si="64"/>
        <v>5.9860108769752385</v>
      </c>
      <c r="Y47" s="42">
        <f t="shared" si="64"/>
        <v>5.9599898619514082</v>
      </c>
      <c r="Z47" s="42">
        <f t="shared" si="64"/>
        <v>5.9340819595223921</v>
      </c>
      <c r="AA47" s="42">
        <f t="shared" si="64"/>
        <v>5.9082866779910281</v>
      </c>
      <c r="AB47" s="42">
        <f t="shared" si="64"/>
        <v>5.8826035277975581</v>
      </c>
      <c r="AC47" s="42">
        <f t="shared" si="64"/>
        <v>5.8570320215103173</v>
      </c>
      <c r="AD47" s="42">
        <f t="shared" si="64"/>
        <v>5.831571673816498</v>
      </c>
      <c r="AE47" s="42">
        <f t="shared" si="64"/>
        <v>5.8062220015129293</v>
      </c>
      <c r="AF47" s="42">
        <f t="shared" si="64"/>
        <v>5.7809825234969123</v>
      </c>
      <c r="AG47" s="42">
        <f t="shared" si="64"/>
        <v>5.7558527607570849</v>
      </c>
      <c r="AH47" s="42">
        <f t="shared" si="64"/>
        <v>5.7308322363643356</v>
      </c>
      <c r="AI47" s="42">
        <f t="shared" si="64"/>
        <v>5.7059204754627526</v>
      </c>
      <c r="AJ47" s="42">
        <f t="shared" si="64"/>
        <v>5.6811170052606013</v>
      </c>
      <c r="AK47" s="42">
        <f t="shared" si="64"/>
        <v>5.6564213550213687</v>
      </c>
      <c r="AL47" s="42">
        <f t="shared" si="64"/>
        <v>5.6318330560548118</v>
      </c>
      <c r="AM47" s="42">
        <f t="shared" si="64"/>
        <v>5.6073516417080738</v>
      </c>
      <c r="AN47" s="42">
        <f t="shared" si="64"/>
        <v>5.5829766473568254</v>
      </c>
      <c r="AO47" s="42">
        <f t="shared" ref="AO47:BJ47" si="65">SUM(AO15:AO46)*1000</f>
        <v>5.5587076103964428</v>
      </c>
      <c r="AP47">
        <f t="shared" si="65"/>
        <v>5.5345440702332329</v>
      </c>
      <c r="AQ47">
        <f t="shared" si="65"/>
        <v>5.5104855682756879</v>
      </c>
      <c r="AR47">
        <f t="shared" si="65"/>
        <v>5.486531647925788</v>
      </c>
      <c r="AS47">
        <f t="shared" si="65"/>
        <v>5.4626818545703264</v>
      </c>
      <c r="AT47">
        <f t="shared" si="65"/>
        <v>5.4389357355722918</v>
      </c>
      <c r="AU47">
        <f t="shared" si="65"/>
        <v>5.4152928402622713</v>
      </c>
      <c r="AV47">
        <f t="shared" si="65"/>
        <v>5.3917527199298965</v>
      </c>
      <c r="AW47">
        <f t="shared" si="65"/>
        <v>5.3683149278153302</v>
      </c>
      <c r="AX47">
        <f t="shared" si="65"/>
        <v>5.3449790191007907</v>
      </c>
      <c r="AY47">
        <f t="shared" si="65"/>
        <v>5.3217445509021033</v>
      </c>
      <c r="AZ47">
        <f t="shared" si="65"/>
        <v>5.2986110822602974</v>
      </c>
      <c r="BA47">
        <f t="shared" si="65"/>
        <v>5.2755781741332424</v>
      </c>
      <c r="BB47">
        <f t="shared" si="65"/>
        <v>5.252645389387304</v>
      </c>
      <c r="BC47">
        <f t="shared" si="65"/>
        <v>5.2298122927890622</v>
      </c>
      <c r="BD47">
        <f t="shared" si="65"/>
        <v>5.2070784509970407</v>
      </c>
      <c r="BE47">
        <f t="shared" si="65"/>
        <v>5.1844434325534845</v>
      </c>
      <c r="BF47">
        <f t="shared" si="65"/>
        <v>5.1619068078761785</v>
      </c>
      <c r="BG47">
        <f t="shared" si="65"/>
        <v>5.1394681492502805</v>
      </c>
      <c r="BH47">
        <f t="shared" si="65"/>
        <v>5.1171270308202175</v>
      </c>
      <c r="BI47">
        <f t="shared" si="65"/>
        <v>5.0948830285816022</v>
      </c>
      <c r="BJ47">
        <f t="shared" si="65"/>
        <v>5.0727357203731724</v>
      </c>
    </row>
    <row r="49" spans="1:120" x14ac:dyDescent="0.25">
      <c r="BN49" s="56" t="s">
        <v>165</v>
      </c>
      <c r="BO49">
        <f t="shared" ref="BO49:BO50" si="66">BP49</f>
        <v>1</v>
      </c>
      <c r="BP49">
        <f t="shared" ref="BP49:CU49" si="67">1-BP50</f>
        <v>1</v>
      </c>
      <c r="BQ49">
        <f t="shared" si="67"/>
        <v>1</v>
      </c>
      <c r="BR49">
        <f t="shared" si="67"/>
        <v>1</v>
      </c>
      <c r="BS49">
        <f t="shared" si="67"/>
        <v>1</v>
      </c>
      <c r="BT49">
        <f t="shared" si="67"/>
        <v>1</v>
      </c>
      <c r="BU49">
        <f t="shared" si="67"/>
        <v>1</v>
      </c>
      <c r="BV49">
        <f t="shared" si="67"/>
        <v>1</v>
      </c>
      <c r="BW49">
        <f t="shared" si="67"/>
        <v>1</v>
      </c>
      <c r="BX49">
        <f t="shared" si="67"/>
        <v>1</v>
      </c>
      <c r="BY49">
        <f t="shared" si="67"/>
        <v>1</v>
      </c>
      <c r="BZ49">
        <f t="shared" si="67"/>
        <v>1</v>
      </c>
      <c r="CA49">
        <f t="shared" si="67"/>
        <v>1</v>
      </c>
      <c r="CB49">
        <f t="shared" si="67"/>
        <v>1</v>
      </c>
      <c r="CC49">
        <f t="shared" si="67"/>
        <v>1</v>
      </c>
      <c r="CD49">
        <f t="shared" si="67"/>
        <v>1</v>
      </c>
      <c r="CE49">
        <f t="shared" si="67"/>
        <v>1</v>
      </c>
      <c r="CF49">
        <f t="shared" si="67"/>
        <v>1</v>
      </c>
      <c r="CG49">
        <f t="shared" si="67"/>
        <v>1</v>
      </c>
      <c r="CH49">
        <f t="shared" si="67"/>
        <v>1</v>
      </c>
      <c r="CI49">
        <f t="shared" si="67"/>
        <v>1</v>
      </c>
      <c r="CJ49">
        <f t="shared" si="67"/>
        <v>1</v>
      </c>
      <c r="CK49">
        <f t="shared" si="67"/>
        <v>1</v>
      </c>
      <c r="CL49">
        <f t="shared" si="67"/>
        <v>0.99875000000000003</v>
      </c>
      <c r="CM49">
        <f t="shared" si="67"/>
        <v>0.99624999999999997</v>
      </c>
      <c r="CN49">
        <f t="shared" si="67"/>
        <v>0.99250000000000005</v>
      </c>
      <c r="CO49">
        <f t="shared" si="67"/>
        <v>0.98750000000000004</v>
      </c>
      <c r="CP49">
        <f t="shared" si="67"/>
        <v>0.98124999999999996</v>
      </c>
      <c r="CQ49">
        <f t="shared" si="67"/>
        <v>0.97375</v>
      </c>
      <c r="CR49">
        <f t="shared" si="67"/>
        <v>0.96499999999999997</v>
      </c>
      <c r="CS49">
        <f t="shared" si="67"/>
        <v>0.95499999999999996</v>
      </c>
      <c r="CT49">
        <f t="shared" si="67"/>
        <v>0.94374999999999998</v>
      </c>
      <c r="CU49">
        <f t="shared" si="67"/>
        <v>0.93125000000000002</v>
      </c>
      <c r="CV49">
        <f t="shared" ref="CV49:DP49" si="68">1-CV50</f>
        <v>0.91874999999999996</v>
      </c>
      <c r="CW49">
        <f t="shared" si="68"/>
        <v>0.90625</v>
      </c>
      <c r="CX49">
        <f t="shared" si="68"/>
        <v>0.89375000000000004</v>
      </c>
      <c r="CY49">
        <f t="shared" si="68"/>
        <v>0.88124999999999998</v>
      </c>
      <c r="CZ49">
        <f t="shared" si="68"/>
        <v>0.86875000000000002</v>
      </c>
      <c r="DA49">
        <f t="shared" si="68"/>
        <v>0.85624999999999996</v>
      </c>
      <c r="DB49">
        <f t="shared" si="68"/>
        <v>0.84375</v>
      </c>
      <c r="DC49">
        <f t="shared" si="68"/>
        <v>0.83124999999999993</v>
      </c>
      <c r="DD49">
        <f t="shared" si="68"/>
        <v>0.81874999999999998</v>
      </c>
      <c r="DE49">
        <f t="shared" si="68"/>
        <v>0.80624999999999991</v>
      </c>
      <c r="DF49">
        <f t="shared" si="68"/>
        <v>0.79374999999999996</v>
      </c>
      <c r="DG49">
        <f t="shared" si="68"/>
        <v>0.78124999999999989</v>
      </c>
      <c r="DH49">
        <f t="shared" si="68"/>
        <v>0.76874999999999993</v>
      </c>
      <c r="DI49">
        <f t="shared" si="68"/>
        <v>0.75624999999999987</v>
      </c>
      <c r="DJ49">
        <f t="shared" si="68"/>
        <v>0.74374999999999991</v>
      </c>
      <c r="DK49">
        <f t="shared" si="68"/>
        <v>0.73124999999999996</v>
      </c>
      <c r="DL49">
        <f t="shared" si="68"/>
        <v>0.71874999999999989</v>
      </c>
      <c r="DM49">
        <f t="shared" si="68"/>
        <v>0.70624999999999982</v>
      </c>
      <c r="DN49">
        <f t="shared" si="68"/>
        <v>0.69374999999999987</v>
      </c>
      <c r="DO49">
        <f t="shared" si="68"/>
        <v>0.68124999999999991</v>
      </c>
      <c r="DP49">
        <f t="shared" si="68"/>
        <v>0.66874999999999984</v>
      </c>
    </row>
    <row r="50" spans="1:120" x14ac:dyDescent="0.25">
      <c r="BN50" s="56" t="s">
        <v>166</v>
      </c>
      <c r="BO50">
        <f t="shared" si="66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0</v>
      </c>
      <c r="CC50">
        <f>INDEX(Cement_assumptions!$C$85:$BC$105,MATCH($BK$58,Cement_assumptions!$A$85:$A$105,0),MATCH(CC57,$BP$57:$DP$57,0))</f>
        <v>0</v>
      </c>
      <c r="CD50">
        <f>INDEX(Cement_assumptions!$C$85:$BC$105,MATCH($BK$58,Cement_assumptions!$A$85:$A$105,0),MATCH(CD57,$BP$57:$DP$57,0))</f>
        <v>0</v>
      </c>
      <c r="CE50">
        <f>INDEX(Cement_assumptions!$C$85:$BC$105,MATCH($BK$58,Cement_assumptions!$A$85:$A$105,0),MATCH(CE57,$BP$57:$DP$57,0))</f>
        <v>0</v>
      </c>
      <c r="CF50">
        <f>INDEX(Cement_assumptions!$C$85:$BC$105,MATCH($BK$58,Cement_assumptions!$A$85:$A$105,0),MATCH(CF57,$BP$57:$DP$57,0))</f>
        <v>0</v>
      </c>
      <c r="CG50">
        <f>INDEX(Cement_assumptions!$C$85:$BC$105,MATCH($BK$58,Cement_assumptions!$A$85:$A$105,0),MATCH(CG57,$BP$57:$DP$57,0))</f>
        <v>0</v>
      </c>
      <c r="CH50">
        <f>INDEX(Cement_assumptions!$C$85:$BC$105,MATCH($BK$58,Cement_assumptions!$A$85:$A$105,0),MATCH(CH57,$BP$57:$DP$57,0))</f>
        <v>0</v>
      </c>
      <c r="CI50">
        <f>INDEX(Cement_assumptions!$C$85:$BC$105,MATCH($BK$58,Cement_assumptions!$A$85:$A$105,0),MATCH(CI57,$BP$57:$DP$57,0))</f>
        <v>0</v>
      </c>
      <c r="CJ50">
        <f>INDEX(Cement_assumptions!$C$85:$BC$105,MATCH($BK$58,Cement_assumptions!$A$85:$A$105,0),MATCH(CJ57,$BP$57:$DP$57,0))</f>
        <v>0</v>
      </c>
      <c r="CK50">
        <f>INDEX(Cement_assumptions!$C$85:$BC$105,MATCH($BK$58,Cement_assumptions!$A$85:$A$105,0),MATCH(CK57,$BP$57:$DP$57,0))</f>
        <v>0</v>
      </c>
      <c r="CL50">
        <f>INDEX(Cement_assumptions!$C$85:$BC$105,MATCH($BK$58,Cement_assumptions!$A$85:$A$105,0),MATCH(CL57,$BP$57:$DP$57,0))</f>
        <v>1.2500000000000002E-3</v>
      </c>
      <c r="CM50">
        <f>INDEX(Cement_assumptions!$C$85:$BC$105,MATCH($BK$58,Cement_assumptions!$A$85:$A$105,0),MATCH(CM57,$BP$57:$DP$57,0))</f>
        <v>3.7500000000000007E-3</v>
      </c>
      <c r="CN50">
        <f>INDEX(Cement_assumptions!$C$85:$BC$105,MATCH($BK$58,Cement_assumptions!$A$85:$A$105,0),MATCH(CN57,$BP$57:$DP$57,0))</f>
        <v>7.5000000000000015E-3</v>
      </c>
      <c r="CO50">
        <f>INDEX(Cement_assumptions!$C$85:$BC$105,MATCH($BK$58,Cement_assumptions!$A$85:$A$105,0),MATCH(CO57,$BP$57:$DP$57,0))</f>
        <v>1.2500000000000002E-2</v>
      </c>
      <c r="CP50">
        <f>INDEX(Cement_assumptions!$C$85:$BC$105,MATCH($BK$58,Cement_assumptions!$A$85:$A$105,0),MATCH(CP57,$BP$57:$DP$57,0))</f>
        <v>1.8750000000000003E-2</v>
      </c>
      <c r="CQ50">
        <f>INDEX(Cement_assumptions!$C$85:$BC$105,MATCH($BK$58,Cement_assumptions!$A$85:$A$105,0),MATCH(CQ57,$BP$57:$DP$57,0))</f>
        <v>2.6250000000000002E-2</v>
      </c>
      <c r="CR50">
        <f>INDEX(Cement_assumptions!$C$85:$BC$105,MATCH($BK$58,Cement_assumptions!$A$85:$A$105,0),MATCH(CR57,$BP$57:$DP$57,0))</f>
        <v>3.5000000000000003E-2</v>
      </c>
      <c r="CS50">
        <f>INDEX(Cement_assumptions!$C$85:$BC$105,MATCH($BK$58,Cement_assumptions!$A$85:$A$105,0),MATCH(CS57,$BP$57:$DP$57,0))</f>
        <v>4.5000000000000005E-2</v>
      </c>
      <c r="CT50">
        <f>INDEX(Cement_assumptions!$C$85:$BC$105,MATCH($BK$58,Cement_assumptions!$A$85:$A$105,0),MATCH(CT57,$BP$57:$DP$57,0))</f>
        <v>5.6250000000000008E-2</v>
      </c>
      <c r="CU50">
        <f>INDEX(Cement_assumptions!$C$85:$BC$105,MATCH($BK$58,Cement_assumptions!$A$85:$A$105,0),MATCH(CU57,$BP$57:$DP$57,0))</f>
        <v>6.8750000000000006E-2</v>
      </c>
      <c r="CV50">
        <f>INDEX(Cement_assumptions!$C$85:$BC$105,MATCH($BK$58,Cement_assumptions!$A$85:$A$105,0),MATCH(CV57,$BP$57:$DP$57,0))</f>
        <v>8.1250000000000003E-2</v>
      </c>
      <c r="CW50">
        <f>INDEX(Cement_assumptions!$C$85:$BC$105,MATCH($BK$58,Cement_assumptions!$A$85:$A$105,0),MATCH(CW57,$BP$57:$DP$57,0))</f>
        <v>9.375E-2</v>
      </c>
      <c r="CX50">
        <f>INDEX(Cement_assumptions!$C$85:$BC$105,MATCH($BK$58,Cement_assumptions!$A$85:$A$105,0),MATCH(CX57,$BP$57:$DP$57,0))</f>
        <v>0.10625</v>
      </c>
      <c r="CY50">
        <f>INDEX(Cement_assumptions!$C$85:$BC$105,MATCH($BK$58,Cement_assumptions!$A$85:$A$105,0),MATCH(CY57,$BP$57:$DP$57,0))</f>
        <v>0.11874999999999999</v>
      </c>
      <c r="CZ50">
        <f>INDEX(Cement_assumptions!$C$85:$BC$105,MATCH($BK$58,Cement_assumptions!$A$85:$A$105,0),MATCH(CZ57,$BP$57:$DP$57,0))</f>
        <v>0.13125000000000001</v>
      </c>
      <c r="DA50">
        <f>INDEX(Cement_assumptions!$C$85:$BC$105,MATCH($BK$58,Cement_assumptions!$A$85:$A$105,0),MATCH(DA57,$BP$57:$DP$57,0))</f>
        <v>0.14375000000000002</v>
      </c>
      <c r="DB50">
        <f>INDEX(Cement_assumptions!$C$85:$BC$105,MATCH($BK$58,Cement_assumptions!$A$85:$A$105,0),MATCH(DB57,$BP$57:$DP$57,0))</f>
        <v>0.15625000000000003</v>
      </c>
      <c r="DC50">
        <f>INDEX(Cement_assumptions!$C$85:$BC$105,MATCH($BK$58,Cement_assumptions!$A$85:$A$105,0),MATCH(DC57,$BP$57:$DP$57,0))</f>
        <v>0.16875000000000004</v>
      </c>
      <c r="DD50">
        <f>INDEX(Cement_assumptions!$C$85:$BC$105,MATCH($BK$58,Cement_assumptions!$A$85:$A$105,0),MATCH(DD57,$BP$57:$DP$57,0))</f>
        <v>0.18125000000000005</v>
      </c>
      <c r="DE50">
        <f>INDEX(Cement_assumptions!$C$85:$BC$105,MATCH($BK$58,Cement_assumptions!$A$85:$A$105,0),MATCH(DE57,$BP$57:$DP$57,0))</f>
        <v>0.19375000000000006</v>
      </c>
      <c r="DF50">
        <f>INDEX(Cement_assumptions!$C$85:$BC$105,MATCH($BK$58,Cement_assumptions!$A$85:$A$105,0),MATCH(DF57,$BP$57:$DP$57,0))</f>
        <v>0.20625000000000007</v>
      </c>
      <c r="DG50">
        <f>INDEX(Cement_assumptions!$C$85:$BC$105,MATCH($BK$58,Cement_assumptions!$A$85:$A$105,0),MATCH(DG57,$BP$57:$DP$57,0))</f>
        <v>0.21875000000000008</v>
      </c>
      <c r="DH50">
        <f>INDEX(Cement_assumptions!$C$85:$BC$105,MATCH($BK$58,Cement_assumptions!$A$85:$A$105,0),MATCH(DH57,$BP$57:$DP$57,0))</f>
        <v>0.23125000000000009</v>
      </c>
      <c r="DI50">
        <f>INDEX(Cement_assumptions!$C$85:$BC$105,MATCH($BK$58,Cement_assumptions!$A$85:$A$105,0),MATCH(DI57,$BP$57:$DP$57,0))</f>
        <v>0.24375000000000011</v>
      </c>
      <c r="DJ50">
        <f>INDEX(Cement_assumptions!$C$85:$BC$105,MATCH($BK$58,Cement_assumptions!$A$85:$A$105,0),MATCH(DJ57,$BP$57:$DP$57,0))</f>
        <v>0.25625000000000009</v>
      </c>
      <c r="DK50">
        <f>INDEX(Cement_assumptions!$C$85:$BC$105,MATCH($BK$58,Cement_assumptions!$A$85:$A$105,0),MATCH(DK57,$BP$57:$DP$57,0))</f>
        <v>0.2687500000000001</v>
      </c>
      <c r="DL50">
        <f>INDEX(Cement_assumptions!$C$85:$BC$105,MATCH($BK$58,Cement_assumptions!$A$85:$A$105,0),MATCH(DL57,$BP$57:$DP$57,0))</f>
        <v>0.28125000000000011</v>
      </c>
      <c r="DM50">
        <f>INDEX(Cement_assumptions!$C$85:$BC$105,MATCH($BK$58,Cement_assumptions!$A$85:$A$105,0),MATCH(DM57,$BP$57:$DP$57,0))</f>
        <v>0.29375000000000012</v>
      </c>
      <c r="DN50">
        <f>INDEX(Cement_assumptions!$C$85:$BC$105,MATCH($BK$58,Cement_assumptions!$A$85:$A$105,0),MATCH(DN57,$BP$57:$DP$57,0))</f>
        <v>0.30625000000000013</v>
      </c>
      <c r="DO50">
        <f>INDEX(Cement_assumptions!$C$85:$BC$105,MATCH($BK$58,Cement_assumptions!$A$85:$A$105,0),MATCH(DO57,$BP$57:$DP$57,0))</f>
        <v>0.31875000000000014</v>
      </c>
      <c r="DP50">
        <f>INDEX(Cement_assumptions!$C$85:$BC$105,MATCH($BK$58,Cement_assumptions!$A$85:$A$105,0),MATCH(DP57,$BP$57:$DP$57,0))</f>
        <v>0.33125000000000016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69">A15</f>
        <v>03_CDA</v>
      </c>
      <c r="B58" s="65" t="str">
        <f t="shared" si="69"/>
        <v>1_x_coal_thermal</v>
      </c>
      <c r="C58" s="65" t="str">
        <f t="shared" si="69"/>
        <v>1_x_coal_thermal</v>
      </c>
      <c r="D58" s="66" t="s">
        <v>171</v>
      </c>
      <c r="E58" s="66">
        <f t="shared" ref="E58:E89" si="70">E15</f>
        <v>14.123499912</v>
      </c>
      <c r="F58" s="66">
        <v>11.21811192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1">A58</f>
        <v>03_CDA</v>
      </c>
      <c r="BL58" s="65" t="str">
        <f t="shared" ref="BL58:BL89" si="72">"d_ind_cem_"&amp;C58</f>
        <v>d_ind_cem_1_x_coal_thermal</v>
      </c>
      <c r="BM58" s="65"/>
      <c r="BN58" s="65"/>
      <c r="BO58" s="65">
        <f t="shared" ref="BO58:CU58" si="73">BO$49*BO15</f>
        <v>14.123499912</v>
      </c>
      <c r="BP58" s="65">
        <f t="shared" si="73"/>
        <v>11.21811192</v>
      </c>
      <c r="BQ58" s="65">
        <f t="shared" si="73"/>
        <v>11.261050482077243</v>
      </c>
      <c r="BR58" s="65">
        <f t="shared" si="73"/>
        <v>10.231721148296984</v>
      </c>
      <c r="BS58" s="65">
        <f t="shared" si="73"/>
        <v>10.356213031890599</v>
      </c>
      <c r="BT58" s="65">
        <f t="shared" si="73"/>
        <v>10.488141496405932</v>
      </c>
      <c r="BU58" s="65">
        <f t="shared" si="73"/>
        <v>10.628188644104828</v>
      </c>
      <c r="BV58" s="65">
        <f t="shared" si="73"/>
        <v>10.770496377357286</v>
      </c>
      <c r="BW58" s="65">
        <f t="shared" si="73"/>
        <v>10.914246014380826</v>
      </c>
      <c r="BX58" s="65">
        <f t="shared" si="73"/>
        <v>11.058886533415285</v>
      </c>
      <c r="BY58" s="65">
        <f t="shared" si="73"/>
        <v>11.204569746688129</v>
      </c>
      <c r="BZ58" s="65">
        <f t="shared" si="73"/>
        <v>11.198514203838235</v>
      </c>
      <c r="CA58" s="65">
        <f t="shared" si="73"/>
        <v>11.194038615662896</v>
      </c>
      <c r="CB58" s="65">
        <f t="shared" si="73"/>
        <v>11.190332389718822</v>
      </c>
      <c r="CC58" s="65">
        <f t="shared" si="73"/>
        <v>11.187200088931943</v>
      </c>
      <c r="CD58" s="65">
        <f t="shared" si="73"/>
        <v>11.184308335269549</v>
      </c>
      <c r="CE58" s="65">
        <f t="shared" si="73"/>
        <v>11.181826516467183</v>
      </c>
      <c r="CF58" s="65">
        <f t="shared" si="73"/>
        <v>11.180214548793634</v>
      </c>
      <c r="CG58" s="65">
        <f t="shared" si="73"/>
        <v>11.178282153527707</v>
      </c>
      <c r="CH58" s="65">
        <f t="shared" si="73"/>
        <v>11.176423708068947</v>
      </c>
      <c r="CI58" s="65">
        <f t="shared" si="73"/>
        <v>11.175144850775483</v>
      </c>
      <c r="CJ58" s="65">
        <f t="shared" si="73"/>
        <v>11.173905110904876</v>
      </c>
      <c r="CK58" s="65">
        <f t="shared" si="73"/>
        <v>11.172719035200107</v>
      </c>
      <c r="CL58" s="65">
        <f t="shared" si="73"/>
        <v>11.157621837648692</v>
      </c>
      <c r="CM58" s="65">
        <f t="shared" si="73"/>
        <v>11.093034031876659</v>
      </c>
      <c r="CN58" s="65">
        <f t="shared" si="73"/>
        <v>11.01525501618949</v>
      </c>
      <c r="CO58" s="65">
        <f t="shared" si="73"/>
        <v>10.924197998281386</v>
      </c>
      <c r="CP58" s="65">
        <f t="shared" si="73"/>
        <v>10.821063019157103</v>
      </c>
      <c r="CQ58" s="65">
        <f t="shared" si="73"/>
        <v>10.705019107496692</v>
      </c>
      <c r="CR58" s="65">
        <f t="shared" si="73"/>
        <v>10.597059515387789</v>
      </c>
      <c r="CS58" s="65">
        <f t="shared" si="73"/>
        <v>10.476182823169372</v>
      </c>
      <c r="CT58" s="65">
        <f t="shared" si="73"/>
        <v>10.342646464602844</v>
      </c>
      <c r="CU58" s="65">
        <f t="shared" si="73"/>
        <v>10.196276056427362</v>
      </c>
      <c r="CV58" s="65">
        <f t="shared" ref="CV58:DP58" si="74">CV$49*CV15</f>
        <v>10.05075800027744</v>
      </c>
      <c r="CW58" s="65">
        <f t="shared" si="74"/>
        <v>9.8709170675945259</v>
      </c>
      <c r="CX58" s="65">
        <f t="shared" si="74"/>
        <v>9.692449740819491</v>
      </c>
      <c r="CY58" s="65">
        <f t="shared" si="74"/>
        <v>9.5153474762048482</v>
      </c>
      <c r="CZ58" s="65">
        <f t="shared" si="74"/>
        <v>9.3396017783260845</v>
      </c>
      <c r="DA58" s="65">
        <f t="shared" si="74"/>
        <v>9.1652041998229823</v>
      </c>
      <c r="DB58" s="65">
        <f t="shared" si="74"/>
        <v>8.9921463411422895</v>
      </c>
      <c r="DC58" s="65">
        <f t="shared" si="74"/>
        <v>8.8204198502817022</v>
      </c>
      <c r="DD58" s="65">
        <f t="shared" si="74"/>
        <v>8.6500164225351899</v>
      </c>
      <c r="DE58" s="65">
        <f t="shared" si="74"/>
        <v>8.4809278002396127</v>
      </c>
      <c r="DF58" s="65">
        <f t="shared" si="74"/>
        <v>8.3131457725226685</v>
      </c>
      <c r="DG58" s="65">
        <f t="shared" si="74"/>
        <v>8.1466621750521337</v>
      </c>
      <c r="DH58" s="65">
        <f t="shared" si="74"/>
        <v>7.9814688897863988</v>
      </c>
      <c r="DI58" s="65">
        <f t="shared" si="74"/>
        <v>7.8175578447262923</v>
      </c>
      <c r="DJ58" s="65">
        <f t="shared" si="74"/>
        <v>7.6549210136681962</v>
      </c>
      <c r="DK58" s="65">
        <f t="shared" si="74"/>
        <v>7.4935504159584276</v>
      </c>
      <c r="DL58" s="65">
        <f t="shared" si="74"/>
        <v>7.3334381162488915</v>
      </c>
      <c r="DM58" s="65">
        <f t="shared" si="74"/>
        <v>7.1745762242540092</v>
      </c>
      <c r="DN58" s="65">
        <f t="shared" si="74"/>
        <v>7.0169568945088923</v>
      </c>
      <c r="DO58" s="65">
        <f t="shared" si="74"/>
        <v>6.8605723261287608</v>
      </c>
      <c r="DP58" s="65">
        <f t="shared" si="74"/>
        <v>6.7054147625696281</v>
      </c>
    </row>
    <row r="59" spans="1:120" x14ac:dyDescent="0.25">
      <c r="A59" s="65" t="str">
        <f t="shared" si="69"/>
        <v>03_CDA</v>
      </c>
      <c r="B59" s="65" t="str">
        <f t="shared" si="69"/>
        <v>1_1_coking_coal</v>
      </c>
      <c r="C59" s="65" t="str">
        <f t="shared" si="69"/>
        <v>1_1_coking_coal</v>
      </c>
      <c r="D59" s="66" t="s">
        <v>171</v>
      </c>
      <c r="E59" s="66">
        <f t="shared" si="70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1"/>
        <v>03_CDA</v>
      </c>
      <c r="BL59" s="65" t="str">
        <f t="shared" si="72"/>
        <v>d_ind_cem_1_1_coking_coal</v>
      </c>
      <c r="BM59" s="65"/>
      <c r="BN59" s="65"/>
      <c r="BO59" s="65">
        <f t="shared" ref="BO59:CV59" si="75">BO$49*BO16</f>
        <v>0</v>
      </c>
      <c r="BP59" s="65">
        <f t="shared" si="75"/>
        <v>0</v>
      </c>
      <c r="BQ59" s="65">
        <f t="shared" si="75"/>
        <v>0</v>
      </c>
      <c r="BR59" s="65">
        <f t="shared" si="75"/>
        <v>0</v>
      </c>
      <c r="BS59" s="65">
        <f t="shared" si="75"/>
        <v>0</v>
      </c>
      <c r="BT59" s="65">
        <f t="shared" si="75"/>
        <v>0</v>
      </c>
      <c r="BU59" s="65">
        <f t="shared" si="75"/>
        <v>0</v>
      </c>
      <c r="BV59" s="65">
        <f t="shared" si="75"/>
        <v>0</v>
      </c>
      <c r="BW59" s="65">
        <f t="shared" si="75"/>
        <v>0</v>
      </c>
      <c r="BX59" s="65">
        <f t="shared" si="75"/>
        <v>0</v>
      </c>
      <c r="BY59" s="65">
        <f t="shared" si="75"/>
        <v>0</v>
      </c>
      <c r="BZ59" s="65">
        <f t="shared" si="75"/>
        <v>0</v>
      </c>
      <c r="CA59" s="65">
        <f t="shared" si="75"/>
        <v>0</v>
      </c>
      <c r="CB59" s="65">
        <f t="shared" si="75"/>
        <v>0</v>
      </c>
      <c r="CC59" s="65">
        <f t="shared" si="75"/>
        <v>0</v>
      </c>
      <c r="CD59" s="65">
        <f t="shared" si="75"/>
        <v>0</v>
      </c>
      <c r="CE59" s="65">
        <f t="shared" si="75"/>
        <v>0</v>
      </c>
      <c r="CF59" s="65">
        <f t="shared" si="75"/>
        <v>0</v>
      </c>
      <c r="CG59" s="65">
        <f t="shared" si="75"/>
        <v>0</v>
      </c>
      <c r="CH59" s="65">
        <f t="shared" si="75"/>
        <v>0</v>
      </c>
      <c r="CI59" s="65">
        <f t="shared" si="75"/>
        <v>0</v>
      </c>
      <c r="CJ59" s="65">
        <f t="shared" si="75"/>
        <v>0</v>
      </c>
      <c r="CK59" s="65">
        <f t="shared" si="75"/>
        <v>0</v>
      </c>
      <c r="CL59" s="65">
        <f t="shared" si="75"/>
        <v>0</v>
      </c>
      <c r="CM59" s="65">
        <f t="shared" si="75"/>
        <v>0</v>
      </c>
      <c r="CN59" s="65">
        <f t="shared" si="75"/>
        <v>0</v>
      </c>
      <c r="CO59" s="65">
        <f t="shared" si="75"/>
        <v>0</v>
      </c>
      <c r="CP59" s="65">
        <f t="shared" si="75"/>
        <v>0</v>
      </c>
      <c r="CQ59" s="65">
        <f t="shared" si="75"/>
        <v>0</v>
      </c>
      <c r="CR59" s="65">
        <f t="shared" si="75"/>
        <v>0</v>
      </c>
      <c r="CS59" s="65">
        <f t="shared" si="75"/>
        <v>0</v>
      </c>
      <c r="CT59" s="65">
        <f t="shared" si="75"/>
        <v>0</v>
      </c>
      <c r="CU59" s="65">
        <f t="shared" si="75"/>
        <v>0</v>
      </c>
      <c r="CV59" s="65">
        <f t="shared" si="75"/>
        <v>0</v>
      </c>
      <c r="CW59" s="65">
        <f t="shared" ref="CW59:DP59" si="76">CW$49*CW16</f>
        <v>0</v>
      </c>
      <c r="CX59" s="65">
        <f t="shared" si="76"/>
        <v>0</v>
      </c>
      <c r="CY59" s="65">
        <f t="shared" si="76"/>
        <v>0</v>
      </c>
      <c r="CZ59" s="65">
        <f t="shared" si="76"/>
        <v>0</v>
      </c>
      <c r="DA59" s="65">
        <f t="shared" si="76"/>
        <v>0</v>
      </c>
      <c r="DB59" s="65">
        <f t="shared" si="76"/>
        <v>0</v>
      </c>
      <c r="DC59" s="65">
        <f t="shared" si="76"/>
        <v>0</v>
      </c>
      <c r="DD59" s="65">
        <f t="shared" si="76"/>
        <v>0</v>
      </c>
      <c r="DE59" s="65">
        <f t="shared" si="76"/>
        <v>0</v>
      </c>
      <c r="DF59" s="65">
        <f t="shared" si="76"/>
        <v>0</v>
      </c>
      <c r="DG59" s="65">
        <f t="shared" si="76"/>
        <v>0</v>
      </c>
      <c r="DH59" s="65">
        <f t="shared" si="76"/>
        <v>0</v>
      </c>
      <c r="DI59" s="65">
        <f t="shared" si="76"/>
        <v>0</v>
      </c>
      <c r="DJ59" s="65">
        <f t="shared" si="76"/>
        <v>0</v>
      </c>
      <c r="DK59" s="65">
        <f t="shared" si="76"/>
        <v>0</v>
      </c>
      <c r="DL59" s="65">
        <f t="shared" si="76"/>
        <v>0</v>
      </c>
      <c r="DM59" s="65">
        <f t="shared" si="76"/>
        <v>0</v>
      </c>
      <c r="DN59" s="65">
        <f t="shared" si="76"/>
        <v>0</v>
      </c>
      <c r="DO59" s="65">
        <f t="shared" si="76"/>
        <v>0</v>
      </c>
      <c r="DP59" s="65">
        <f t="shared" si="76"/>
        <v>0</v>
      </c>
    </row>
    <row r="60" spans="1:120" x14ac:dyDescent="0.25">
      <c r="A60" s="65" t="str">
        <f t="shared" si="69"/>
        <v>03_CDA</v>
      </c>
      <c r="B60" s="65" t="str">
        <f t="shared" si="69"/>
        <v>1_5_lignite</v>
      </c>
      <c r="C60" s="65" t="str">
        <f t="shared" si="69"/>
        <v>1_5_lignite</v>
      </c>
      <c r="D60" s="66" t="s">
        <v>171</v>
      </c>
      <c r="E60" s="66">
        <f t="shared" si="70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1"/>
        <v>03_CDA</v>
      </c>
      <c r="BL60" s="65" t="str">
        <f t="shared" si="72"/>
        <v>d_ind_cem_1_5_lignite</v>
      </c>
      <c r="BM60" s="65"/>
      <c r="BN60" s="65"/>
      <c r="BO60" s="65">
        <f t="shared" ref="BO60:CV60" si="77">BO$49*BO17</f>
        <v>0</v>
      </c>
      <c r="BP60" s="65">
        <f t="shared" si="77"/>
        <v>0</v>
      </c>
      <c r="BQ60" s="65">
        <f t="shared" si="77"/>
        <v>0</v>
      </c>
      <c r="BR60" s="65">
        <f t="shared" si="77"/>
        <v>0</v>
      </c>
      <c r="BS60" s="65">
        <f t="shared" si="77"/>
        <v>0</v>
      </c>
      <c r="BT60" s="65">
        <f t="shared" si="77"/>
        <v>0</v>
      </c>
      <c r="BU60" s="65">
        <f t="shared" si="77"/>
        <v>0</v>
      </c>
      <c r="BV60" s="65">
        <f t="shared" si="77"/>
        <v>0</v>
      </c>
      <c r="BW60" s="65">
        <f t="shared" si="77"/>
        <v>0</v>
      </c>
      <c r="BX60" s="65">
        <f t="shared" si="77"/>
        <v>0</v>
      </c>
      <c r="BY60" s="65">
        <f t="shared" si="77"/>
        <v>0</v>
      </c>
      <c r="BZ60" s="65">
        <f t="shared" si="77"/>
        <v>0</v>
      </c>
      <c r="CA60" s="65">
        <f t="shared" si="77"/>
        <v>0</v>
      </c>
      <c r="CB60" s="65">
        <f t="shared" si="77"/>
        <v>0</v>
      </c>
      <c r="CC60" s="65">
        <f t="shared" si="77"/>
        <v>0</v>
      </c>
      <c r="CD60" s="65">
        <f t="shared" si="77"/>
        <v>0</v>
      </c>
      <c r="CE60" s="65">
        <f t="shared" si="77"/>
        <v>0</v>
      </c>
      <c r="CF60" s="65">
        <f t="shared" si="77"/>
        <v>0</v>
      </c>
      <c r="CG60" s="65">
        <f t="shared" si="77"/>
        <v>0</v>
      </c>
      <c r="CH60" s="65">
        <f t="shared" si="77"/>
        <v>0</v>
      </c>
      <c r="CI60" s="65">
        <f t="shared" si="77"/>
        <v>0</v>
      </c>
      <c r="CJ60" s="65">
        <f t="shared" si="77"/>
        <v>0</v>
      </c>
      <c r="CK60" s="65">
        <f t="shared" si="77"/>
        <v>0</v>
      </c>
      <c r="CL60" s="65">
        <f t="shared" si="77"/>
        <v>0</v>
      </c>
      <c r="CM60" s="65">
        <f t="shared" si="77"/>
        <v>0</v>
      </c>
      <c r="CN60" s="65">
        <f t="shared" si="77"/>
        <v>0</v>
      </c>
      <c r="CO60" s="65">
        <f t="shared" si="77"/>
        <v>0</v>
      </c>
      <c r="CP60" s="65">
        <f t="shared" si="77"/>
        <v>0</v>
      </c>
      <c r="CQ60" s="65">
        <f t="shared" si="77"/>
        <v>0</v>
      </c>
      <c r="CR60" s="65">
        <f t="shared" si="77"/>
        <v>0</v>
      </c>
      <c r="CS60" s="65">
        <f t="shared" si="77"/>
        <v>0</v>
      </c>
      <c r="CT60" s="65">
        <f t="shared" si="77"/>
        <v>0</v>
      </c>
      <c r="CU60" s="65">
        <f t="shared" si="77"/>
        <v>0</v>
      </c>
      <c r="CV60" s="65">
        <f t="shared" si="77"/>
        <v>0</v>
      </c>
      <c r="CW60" s="65">
        <f t="shared" ref="CW60:DP60" si="78">CW$49*CW17</f>
        <v>0</v>
      </c>
      <c r="CX60" s="65">
        <f t="shared" si="78"/>
        <v>0</v>
      </c>
      <c r="CY60" s="65">
        <f t="shared" si="78"/>
        <v>0</v>
      </c>
      <c r="CZ60" s="65">
        <f t="shared" si="78"/>
        <v>0</v>
      </c>
      <c r="DA60" s="65">
        <f t="shared" si="78"/>
        <v>0</v>
      </c>
      <c r="DB60" s="65">
        <f t="shared" si="78"/>
        <v>0</v>
      </c>
      <c r="DC60" s="65">
        <f t="shared" si="78"/>
        <v>0</v>
      </c>
      <c r="DD60" s="65">
        <f t="shared" si="78"/>
        <v>0</v>
      </c>
      <c r="DE60" s="65">
        <f t="shared" si="78"/>
        <v>0</v>
      </c>
      <c r="DF60" s="65">
        <f t="shared" si="78"/>
        <v>0</v>
      </c>
      <c r="DG60" s="65">
        <f t="shared" si="78"/>
        <v>0</v>
      </c>
      <c r="DH60" s="65">
        <f t="shared" si="78"/>
        <v>0</v>
      </c>
      <c r="DI60" s="65">
        <f t="shared" si="78"/>
        <v>0</v>
      </c>
      <c r="DJ60" s="65">
        <f t="shared" si="78"/>
        <v>0</v>
      </c>
      <c r="DK60" s="65">
        <f t="shared" si="78"/>
        <v>0</v>
      </c>
      <c r="DL60" s="65">
        <f t="shared" si="78"/>
        <v>0</v>
      </c>
      <c r="DM60" s="65">
        <f t="shared" si="78"/>
        <v>0</v>
      </c>
      <c r="DN60" s="65">
        <f t="shared" si="78"/>
        <v>0</v>
      </c>
      <c r="DO60" s="65">
        <f t="shared" si="78"/>
        <v>0</v>
      </c>
      <c r="DP60" s="65">
        <f t="shared" si="78"/>
        <v>0</v>
      </c>
    </row>
    <row r="61" spans="1:120" x14ac:dyDescent="0.25">
      <c r="A61" s="65" t="str">
        <f t="shared" si="69"/>
        <v>03_CDA</v>
      </c>
      <c r="B61" s="65" t="str">
        <f t="shared" si="69"/>
        <v>2_coal_products</v>
      </c>
      <c r="C61" s="65" t="str">
        <f t="shared" si="69"/>
        <v>2_coal_products</v>
      </c>
      <c r="D61" s="66" t="s">
        <v>171</v>
      </c>
      <c r="E61" s="66">
        <f t="shared" si="70"/>
        <v>1.9769232240000001</v>
      </c>
      <c r="F61" s="66">
        <v>1.9769232240000001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1"/>
        <v>03_CDA</v>
      </c>
      <c r="BL61" s="65" t="str">
        <f t="shared" si="72"/>
        <v>d_ind_cem_2_coal_products</v>
      </c>
      <c r="BM61" s="65"/>
      <c r="BN61" s="65"/>
      <c r="BO61" s="65">
        <f t="shared" ref="BO61:CV61" si="79">BO$49*BO18</f>
        <v>1.9769232240000001</v>
      </c>
      <c r="BP61" s="65">
        <f t="shared" si="79"/>
        <v>1.9769232240000001</v>
      </c>
      <c r="BQ61" s="65">
        <f t="shared" si="79"/>
        <v>1.9844901159316388</v>
      </c>
      <c r="BR61" s="65">
        <f t="shared" si="79"/>
        <v>1.8030955033973541</v>
      </c>
      <c r="BS61" s="65">
        <f t="shared" si="79"/>
        <v>1.825034212658843</v>
      </c>
      <c r="BT61" s="65">
        <f t="shared" si="79"/>
        <v>1.8482834409841582</v>
      </c>
      <c r="BU61" s="65">
        <f t="shared" si="79"/>
        <v>1.8729633925406499</v>
      </c>
      <c r="BV61" s="65">
        <f t="shared" si="79"/>
        <v>1.8980417180938134</v>
      </c>
      <c r="BW61" s="65">
        <f t="shared" si="79"/>
        <v>1.9233741446108596</v>
      </c>
      <c r="BX61" s="65">
        <f t="shared" si="79"/>
        <v>1.9488635677196493</v>
      </c>
      <c r="BY61" s="65">
        <f t="shared" si="79"/>
        <v>1.9745367406849292</v>
      </c>
      <c r="BZ61" s="65">
        <f t="shared" si="79"/>
        <v>1.973469596465006</v>
      </c>
      <c r="CA61" s="65">
        <f t="shared" si="79"/>
        <v>1.972680881370346</v>
      </c>
      <c r="CB61" s="65">
        <f t="shared" si="79"/>
        <v>1.9720277479202177</v>
      </c>
      <c r="CC61" s="65">
        <f t="shared" si="79"/>
        <v>1.9714757550167514</v>
      </c>
      <c r="CD61" s="65">
        <f t="shared" si="79"/>
        <v>1.9709661527758355</v>
      </c>
      <c r="CE61" s="65">
        <f t="shared" si="79"/>
        <v>1.9705287917240697</v>
      </c>
      <c r="CF61" s="65">
        <f t="shared" si="79"/>
        <v>1.9702447210753811</v>
      </c>
      <c r="CG61" s="65">
        <f t="shared" si="79"/>
        <v>1.9699041827471493</v>
      </c>
      <c r="CH61" s="65">
        <f t="shared" si="79"/>
        <v>1.9695766762991695</v>
      </c>
      <c r="CI61" s="65">
        <f t="shared" si="79"/>
        <v>1.9693513083672338</v>
      </c>
      <c r="CJ61" s="65">
        <f t="shared" si="79"/>
        <v>1.9691328339430705</v>
      </c>
      <c r="CK61" s="65">
        <f t="shared" si="79"/>
        <v>1.9689238165413094</v>
      </c>
      <c r="CL61" s="65">
        <f t="shared" si="79"/>
        <v>1.9662632974923338</v>
      </c>
      <c r="CM61" s="65">
        <f t="shared" si="79"/>
        <v>1.954881245492095</v>
      </c>
      <c r="CN61" s="65">
        <f t="shared" si="79"/>
        <v>1.9411745590596226</v>
      </c>
      <c r="CO61" s="65">
        <f t="shared" si="79"/>
        <v>1.9251279431322328</v>
      </c>
      <c r="CP61" s="65">
        <f t="shared" si="79"/>
        <v>1.9069528761609316</v>
      </c>
      <c r="CQ61" s="65">
        <f t="shared" si="79"/>
        <v>1.8865029193766469</v>
      </c>
      <c r="CR61" s="65">
        <f t="shared" si="79"/>
        <v>1.8674776300574032</v>
      </c>
      <c r="CS61" s="65">
        <f t="shared" si="79"/>
        <v>1.8461760115862185</v>
      </c>
      <c r="CT61" s="65">
        <f t="shared" si="79"/>
        <v>1.8226434304904717</v>
      </c>
      <c r="CU61" s="65">
        <f t="shared" si="79"/>
        <v>1.7968491559020197</v>
      </c>
      <c r="CV61" s="65">
        <f t="shared" si="79"/>
        <v>1.7712050879193106</v>
      </c>
      <c r="CW61" s="65">
        <f t="shared" ref="CW61:DP61" si="80">CW$49*CW18</f>
        <v>1.7395124359844676</v>
      </c>
      <c r="CX61" s="65">
        <f t="shared" si="80"/>
        <v>1.7080618491528499</v>
      </c>
      <c r="CY61" s="65">
        <f t="shared" si="80"/>
        <v>1.6768518217938357</v>
      </c>
      <c r="CZ61" s="65">
        <f t="shared" si="80"/>
        <v>1.6458808567925687</v>
      </c>
      <c r="DA61" s="65">
        <f t="shared" si="80"/>
        <v>1.615147465504372</v>
      </c>
      <c r="DB61" s="65">
        <f t="shared" si="80"/>
        <v>1.5846501677093994</v>
      </c>
      <c r="DC61" s="65">
        <f t="shared" si="80"/>
        <v>1.55438749156752</v>
      </c>
      <c r="DD61" s="65">
        <f t="shared" si="80"/>
        <v>1.5243579735734363</v>
      </c>
      <c r="DE61" s="65">
        <f t="shared" si="80"/>
        <v>1.4945601585120321</v>
      </c>
      <c r="DF61" s="65">
        <f t="shared" si="80"/>
        <v>1.4649925994139554</v>
      </c>
      <c r="DG61" s="65">
        <f t="shared" si="80"/>
        <v>1.4356538575114262</v>
      </c>
      <c r="DH61" s="65">
        <f t="shared" si="80"/>
        <v>1.4065425021942752</v>
      </c>
      <c r="DI61" s="65">
        <f t="shared" si="80"/>
        <v>1.3776571109662088</v>
      </c>
      <c r="DJ61" s="65">
        <f t="shared" si="80"/>
        <v>1.348996269401302</v>
      </c>
      <c r="DK61" s="65">
        <f t="shared" si="80"/>
        <v>1.3205585711007124</v>
      </c>
      <c r="DL61" s="65">
        <f t="shared" si="80"/>
        <v>1.2923426176496231</v>
      </c>
      <c r="DM61" s="65">
        <f t="shared" si="80"/>
        <v>1.2643470185744037</v>
      </c>
      <c r="DN61" s="65">
        <f t="shared" si="80"/>
        <v>1.2365703912999952</v>
      </c>
      <c r="DO61" s="65">
        <f t="shared" si="80"/>
        <v>1.2090113611075155</v>
      </c>
      <c r="DP61" s="65">
        <f t="shared" si="80"/>
        <v>1.1816685610920825</v>
      </c>
    </row>
    <row r="62" spans="1:120" x14ac:dyDescent="0.25">
      <c r="A62" s="65" t="str">
        <f t="shared" si="69"/>
        <v>03_CDA</v>
      </c>
      <c r="B62" s="65" t="str">
        <f t="shared" si="69"/>
        <v>6_1_crude_oil</v>
      </c>
      <c r="C62" s="65" t="str">
        <f t="shared" si="69"/>
        <v>6_1_crude_oil</v>
      </c>
      <c r="D62" s="66" t="s">
        <v>171</v>
      </c>
      <c r="E62" s="66">
        <f t="shared" si="70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1"/>
        <v>03_CDA</v>
      </c>
      <c r="BL62" s="65" t="str">
        <f t="shared" si="72"/>
        <v>d_ind_cem_6_1_crude_oil</v>
      </c>
      <c r="BM62" s="65"/>
      <c r="BN62" s="65"/>
      <c r="BO62" s="65">
        <f t="shared" ref="BO62:CV62" si="81">BO$49*BO19</f>
        <v>0</v>
      </c>
      <c r="BP62" s="65">
        <f t="shared" si="81"/>
        <v>0</v>
      </c>
      <c r="BQ62" s="65">
        <f t="shared" si="81"/>
        <v>0</v>
      </c>
      <c r="BR62" s="65">
        <f t="shared" si="81"/>
        <v>0</v>
      </c>
      <c r="BS62" s="65">
        <f t="shared" si="81"/>
        <v>0</v>
      </c>
      <c r="BT62" s="65">
        <f t="shared" si="81"/>
        <v>0</v>
      </c>
      <c r="BU62" s="65">
        <f t="shared" si="81"/>
        <v>0</v>
      </c>
      <c r="BV62" s="65">
        <f t="shared" si="81"/>
        <v>0</v>
      </c>
      <c r="BW62" s="65">
        <f t="shared" si="81"/>
        <v>0</v>
      </c>
      <c r="BX62" s="65">
        <f t="shared" si="81"/>
        <v>0</v>
      </c>
      <c r="BY62" s="65">
        <f t="shared" si="81"/>
        <v>0</v>
      </c>
      <c r="BZ62" s="65">
        <f t="shared" si="81"/>
        <v>0</v>
      </c>
      <c r="CA62" s="65">
        <f t="shared" si="81"/>
        <v>0</v>
      </c>
      <c r="CB62" s="65">
        <f t="shared" si="81"/>
        <v>0</v>
      </c>
      <c r="CC62" s="65">
        <f t="shared" si="81"/>
        <v>0</v>
      </c>
      <c r="CD62" s="65">
        <f t="shared" si="81"/>
        <v>0</v>
      </c>
      <c r="CE62" s="65">
        <f t="shared" si="81"/>
        <v>0</v>
      </c>
      <c r="CF62" s="65">
        <f t="shared" si="81"/>
        <v>0</v>
      </c>
      <c r="CG62" s="65">
        <f t="shared" si="81"/>
        <v>0</v>
      </c>
      <c r="CH62" s="65">
        <f t="shared" si="81"/>
        <v>0</v>
      </c>
      <c r="CI62" s="65">
        <f t="shared" si="81"/>
        <v>0</v>
      </c>
      <c r="CJ62" s="65">
        <f t="shared" si="81"/>
        <v>0</v>
      </c>
      <c r="CK62" s="65">
        <f t="shared" si="81"/>
        <v>0</v>
      </c>
      <c r="CL62" s="65">
        <f t="shared" si="81"/>
        <v>0</v>
      </c>
      <c r="CM62" s="65">
        <f t="shared" si="81"/>
        <v>0</v>
      </c>
      <c r="CN62" s="65">
        <f t="shared" si="81"/>
        <v>0</v>
      </c>
      <c r="CO62" s="65">
        <f t="shared" si="81"/>
        <v>0</v>
      </c>
      <c r="CP62" s="65">
        <f t="shared" si="81"/>
        <v>0</v>
      </c>
      <c r="CQ62" s="65">
        <f t="shared" si="81"/>
        <v>0</v>
      </c>
      <c r="CR62" s="65">
        <f t="shared" si="81"/>
        <v>0</v>
      </c>
      <c r="CS62" s="65">
        <f t="shared" si="81"/>
        <v>0</v>
      </c>
      <c r="CT62" s="65">
        <f t="shared" si="81"/>
        <v>0</v>
      </c>
      <c r="CU62" s="65">
        <f t="shared" si="81"/>
        <v>0</v>
      </c>
      <c r="CV62" s="65">
        <f t="shared" si="81"/>
        <v>0</v>
      </c>
      <c r="CW62" s="65">
        <f t="shared" ref="CW62:DP62" si="82">CW$49*CW19</f>
        <v>0</v>
      </c>
      <c r="CX62" s="65">
        <f t="shared" si="82"/>
        <v>0</v>
      </c>
      <c r="CY62" s="65">
        <f t="shared" si="82"/>
        <v>0</v>
      </c>
      <c r="CZ62" s="65">
        <f t="shared" si="82"/>
        <v>0</v>
      </c>
      <c r="DA62" s="65">
        <f t="shared" si="82"/>
        <v>0</v>
      </c>
      <c r="DB62" s="65">
        <f t="shared" si="82"/>
        <v>0</v>
      </c>
      <c r="DC62" s="65">
        <f t="shared" si="82"/>
        <v>0</v>
      </c>
      <c r="DD62" s="65">
        <f t="shared" si="82"/>
        <v>0</v>
      </c>
      <c r="DE62" s="65">
        <f t="shared" si="82"/>
        <v>0</v>
      </c>
      <c r="DF62" s="65">
        <f t="shared" si="82"/>
        <v>0</v>
      </c>
      <c r="DG62" s="65">
        <f t="shared" si="82"/>
        <v>0</v>
      </c>
      <c r="DH62" s="65">
        <f t="shared" si="82"/>
        <v>0</v>
      </c>
      <c r="DI62" s="65">
        <f t="shared" si="82"/>
        <v>0</v>
      </c>
      <c r="DJ62" s="65">
        <f t="shared" si="82"/>
        <v>0</v>
      </c>
      <c r="DK62" s="65">
        <f t="shared" si="82"/>
        <v>0</v>
      </c>
      <c r="DL62" s="65">
        <f t="shared" si="82"/>
        <v>0</v>
      </c>
      <c r="DM62" s="65">
        <f t="shared" si="82"/>
        <v>0</v>
      </c>
      <c r="DN62" s="65">
        <f t="shared" si="82"/>
        <v>0</v>
      </c>
      <c r="DO62" s="65">
        <f t="shared" si="82"/>
        <v>0</v>
      </c>
      <c r="DP62" s="65">
        <f t="shared" si="82"/>
        <v>0</v>
      </c>
    </row>
    <row r="63" spans="1:120" x14ac:dyDescent="0.25">
      <c r="A63" s="65" t="str">
        <f t="shared" si="69"/>
        <v>03_CDA</v>
      </c>
      <c r="B63" s="65" t="str">
        <f t="shared" si="69"/>
        <v>6_x_ngls</v>
      </c>
      <c r="C63" s="65" t="str">
        <f t="shared" si="69"/>
        <v>6_x_ngls</v>
      </c>
      <c r="D63" s="66" t="s">
        <v>171</v>
      </c>
      <c r="E63" s="66">
        <f t="shared" si="70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1"/>
        <v>03_CDA</v>
      </c>
      <c r="BL63" s="65" t="str">
        <f t="shared" si="72"/>
        <v>d_ind_cem_6_x_ngls</v>
      </c>
      <c r="BM63" s="65"/>
      <c r="BN63" s="65"/>
      <c r="BO63" s="65">
        <f t="shared" ref="BO63:CV63" si="83">BO$49*BO20</f>
        <v>0</v>
      </c>
      <c r="BP63" s="65">
        <f t="shared" si="83"/>
        <v>0</v>
      </c>
      <c r="BQ63" s="65">
        <f t="shared" si="83"/>
        <v>0</v>
      </c>
      <c r="BR63" s="65">
        <f t="shared" si="83"/>
        <v>0</v>
      </c>
      <c r="BS63" s="65">
        <f t="shared" si="83"/>
        <v>0</v>
      </c>
      <c r="BT63" s="65">
        <f t="shared" si="83"/>
        <v>0</v>
      </c>
      <c r="BU63" s="65">
        <f t="shared" si="83"/>
        <v>0</v>
      </c>
      <c r="BV63" s="65">
        <f t="shared" si="83"/>
        <v>0</v>
      </c>
      <c r="BW63" s="65">
        <f t="shared" si="83"/>
        <v>0</v>
      </c>
      <c r="BX63" s="65">
        <f t="shared" si="83"/>
        <v>0</v>
      </c>
      <c r="BY63" s="65">
        <f t="shared" si="83"/>
        <v>0</v>
      </c>
      <c r="BZ63" s="65">
        <f t="shared" si="83"/>
        <v>0</v>
      </c>
      <c r="CA63" s="65">
        <f t="shared" si="83"/>
        <v>0</v>
      </c>
      <c r="CB63" s="65">
        <f t="shared" si="83"/>
        <v>0</v>
      </c>
      <c r="CC63" s="65">
        <f t="shared" si="83"/>
        <v>0</v>
      </c>
      <c r="CD63" s="65">
        <f t="shared" si="83"/>
        <v>0</v>
      </c>
      <c r="CE63" s="65">
        <f t="shared" si="83"/>
        <v>0</v>
      </c>
      <c r="CF63" s="65">
        <f t="shared" si="83"/>
        <v>0</v>
      </c>
      <c r="CG63" s="65">
        <f t="shared" si="83"/>
        <v>0</v>
      </c>
      <c r="CH63" s="65">
        <f t="shared" si="83"/>
        <v>0</v>
      </c>
      <c r="CI63" s="65">
        <f t="shared" si="83"/>
        <v>0</v>
      </c>
      <c r="CJ63" s="65">
        <f t="shared" si="83"/>
        <v>0</v>
      </c>
      <c r="CK63" s="65">
        <f t="shared" si="83"/>
        <v>0</v>
      </c>
      <c r="CL63" s="65">
        <f t="shared" si="83"/>
        <v>0</v>
      </c>
      <c r="CM63" s="65">
        <f t="shared" si="83"/>
        <v>0</v>
      </c>
      <c r="CN63" s="65">
        <f t="shared" si="83"/>
        <v>0</v>
      </c>
      <c r="CO63" s="65">
        <f t="shared" si="83"/>
        <v>0</v>
      </c>
      <c r="CP63" s="65">
        <f t="shared" si="83"/>
        <v>0</v>
      </c>
      <c r="CQ63" s="65">
        <f t="shared" si="83"/>
        <v>0</v>
      </c>
      <c r="CR63" s="65">
        <f t="shared" si="83"/>
        <v>0</v>
      </c>
      <c r="CS63" s="65">
        <f t="shared" si="83"/>
        <v>0</v>
      </c>
      <c r="CT63" s="65">
        <f t="shared" si="83"/>
        <v>0</v>
      </c>
      <c r="CU63" s="65">
        <f t="shared" si="83"/>
        <v>0</v>
      </c>
      <c r="CV63" s="65">
        <f t="shared" si="83"/>
        <v>0</v>
      </c>
      <c r="CW63" s="65">
        <f t="shared" ref="CW63:DP63" si="84">CW$49*CW20</f>
        <v>0</v>
      </c>
      <c r="CX63" s="65">
        <f t="shared" si="84"/>
        <v>0</v>
      </c>
      <c r="CY63" s="65">
        <f t="shared" si="84"/>
        <v>0</v>
      </c>
      <c r="CZ63" s="65">
        <f t="shared" si="84"/>
        <v>0</v>
      </c>
      <c r="DA63" s="65">
        <f t="shared" si="84"/>
        <v>0</v>
      </c>
      <c r="DB63" s="65">
        <f t="shared" si="84"/>
        <v>0</v>
      </c>
      <c r="DC63" s="65">
        <f t="shared" si="84"/>
        <v>0</v>
      </c>
      <c r="DD63" s="65">
        <f t="shared" si="84"/>
        <v>0</v>
      </c>
      <c r="DE63" s="65">
        <f t="shared" si="84"/>
        <v>0</v>
      </c>
      <c r="DF63" s="65">
        <f t="shared" si="84"/>
        <v>0</v>
      </c>
      <c r="DG63" s="65">
        <f t="shared" si="84"/>
        <v>0</v>
      </c>
      <c r="DH63" s="65">
        <f t="shared" si="84"/>
        <v>0</v>
      </c>
      <c r="DI63" s="65">
        <f t="shared" si="84"/>
        <v>0</v>
      </c>
      <c r="DJ63" s="65">
        <f t="shared" si="84"/>
        <v>0</v>
      </c>
      <c r="DK63" s="65">
        <f t="shared" si="84"/>
        <v>0</v>
      </c>
      <c r="DL63" s="65">
        <f t="shared" si="84"/>
        <v>0</v>
      </c>
      <c r="DM63" s="65">
        <f t="shared" si="84"/>
        <v>0</v>
      </c>
      <c r="DN63" s="65">
        <f t="shared" si="84"/>
        <v>0</v>
      </c>
      <c r="DO63" s="65">
        <f t="shared" si="84"/>
        <v>0</v>
      </c>
      <c r="DP63" s="65">
        <f t="shared" si="84"/>
        <v>0</v>
      </c>
    </row>
    <row r="64" spans="1:120" x14ac:dyDescent="0.25">
      <c r="A64" s="65" t="str">
        <f t="shared" si="69"/>
        <v>03_CDA</v>
      </c>
      <c r="B64" s="65" t="str">
        <f t="shared" si="69"/>
        <v>7_1_motor_gasoline</v>
      </c>
      <c r="C64" s="65" t="str">
        <f t="shared" si="69"/>
        <v>7_1_mo_gasoline</v>
      </c>
      <c r="D64" s="66" t="s">
        <v>171</v>
      </c>
      <c r="E64" s="66">
        <f t="shared" si="70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1"/>
        <v>03_CDA</v>
      </c>
      <c r="BL64" s="65" t="str">
        <f t="shared" si="72"/>
        <v>d_ind_cem_7_1_mo_gasoline</v>
      </c>
      <c r="BM64" s="65"/>
      <c r="BN64" s="65"/>
      <c r="BO64" s="65">
        <f t="shared" ref="BO64:CV64" si="85">BO$49*BO21</f>
        <v>0</v>
      </c>
      <c r="BP64" s="65">
        <f t="shared" si="85"/>
        <v>0</v>
      </c>
      <c r="BQ64" s="65">
        <f t="shared" si="85"/>
        <v>0</v>
      </c>
      <c r="BR64" s="65">
        <f t="shared" si="85"/>
        <v>0</v>
      </c>
      <c r="BS64" s="65">
        <f t="shared" si="85"/>
        <v>0</v>
      </c>
      <c r="BT64" s="65">
        <f t="shared" si="85"/>
        <v>0</v>
      </c>
      <c r="BU64" s="65">
        <f t="shared" si="85"/>
        <v>0</v>
      </c>
      <c r="BV64" s="65">
        <f t="shared" si="85"/>
        <v>0</v>
      </c>
      <c r="BW64" s="65">
        <f t="shared" si="85"/>
        <v>0</v>
      </c>
      <c r="BX64" s="65">
        <f t="shared" si="85"/>
        <v>0</v>
      </c>
      <c r="BY64" s="65">
        <f t="shared" si="85"/>
        <v>0</v>
      </c>
      <c r="BZ64" s="65">
        <f t="shared" si="85"/>
        <v>0</v>
      </c>
      <c r="CA64" s="65">
        <f t="shared" si="85"/>
        <v>0</v>
      </c>
      <c r="CB64" s="65">
        <f t="shared" si="85"/>
        <v>0</v>
      </c>
      <c r="CC64" s="65">
        <f t="shared" si="85"/>
        <v>0</v>
      </c>
      <c r="CD64" s="65">
        <f t="shared" si="85"/>
        <v>0</v>
      </c>
      <c r="CE64" s="65">
        <f t="shared" si="85"/>
        <v>0</v>
      </c>
      <c r="CF64" s="65">
        <f t="shared" si="85"/>
        <v>0</v>
      </c>
      <c r="CG64" s="65">
        <f t="shared" si="85"/>
        <v>0</v>
      </c>
      <c r="CH64" s="65">
        <f t="shared" si="85"/>
        <v>0</v>
      </c>
      <c r="CI64" s="65">
        <f t="shared" si="85"/>
        <v>0</v>
      </c>
      <c r="CJ64" s="65">
        <f t="shared" si="85"/>
        <v>0</v>
      </c>
      <c r="CK64" s="65">
        <f t="shared" si="85"/>
        <v>0</v>
      </c>
      <c r="CL64" s="65">
        <f t="shared" si="85"/>
        <v>0</v>
      </c>
      <c r="CM64" s="65">
        <f t="shared" si="85"/>
        <v>0</v>
      </c>
      <c r="CN64" s="65">
        <f t="shared" si="85"/>
        <v>0</v>
      </c>
      <c r="CO64" s="65">
        <f t="shared" si="85"/>
        <v>0</v>
      </c>
      <c r="CP64" s="65">
        <f t="shared" si="85"/>
        <v>0</v>
      </c>
      <c r="CQ64" s="65">
        <f t="shared" si="85"/>
        <v>0</v>
      </c>
      <c r="CR64" s="65">
        <f t="shared" si="85"/>
        <v>0</v>
      </c>
      <c r="CS64" s="65">
        <f t="shared" si="85"/>
        <v>0</v>
      </c>
      <c r="CT64" s="65">
        <f t="shared" si="85"/>
        <v>0</v>
      </c>
      <c r="CU64" s="65">
        <f t="shared" si="85"/>
        <v>0</v>
      </c>
      <c r="CV64" s="65">
        <f t="shared" si="85"/>
        <v>0</v>
      </c>
      <c r="CW64" s="65">
        <f t="shared" ref="CW64:DP64" si="86">CW$49*CW21</f>
        <v>0</v>
      </c>
      <c r="CX64" s="65">
        <f t="shared" si="86"/>
        <v>0</v>
      </c>
      <c r="CY64" s="65">
        <f t="shared" si="86"/>
        <v>0</v>
      </c>
      <c r="CZ64" s="65">
        <f t="shared" si="86"/>
        <v>0</v>
      </c>
      <c r="DA64" s="65">
        <f t="shared" si="86"/>
        <v>0</v>
      </c>
      <c r="DB64" s="65">
        <f t="shared" si="86"/>
        <v>0</v>
      </c>
      <c r="DC64" s="65">
        <f t="shared" si="86"/>
        <v>0</v>
      </c>
      <c r="DD64" s="65">
        <f t="shared" si="86"/>
        <v>0</v>
      </c>
      <c r="DE64" s="65">
        <f t="shared" si="86"/>
        <v>0</v>
      </c>
      <c r="DF64" s="65">
        <f t="shared" si="86"/>
        <v>0</v>
      </c>
      <c r="DG64" s="65">
        <f t="shared" si="86"/>
        <v>0</v>
      </c>
      <c r="DH64" s="65">
        <f t="shared" si="86"/>
        <v>0</v>
      </c>
      <c r="DI64" s="65">
        <f t="shared" si="86"/>
        <v>0</v>
      </c>
      <c r="DJ64" s="65">
        <f t="shared" si="86"/>
        <v>0</v>
      </c>
      <c r="DK64" s="65">
        <f t="shared" si="86"/>
        <v>0</v>
      </c>
      <c r="DL64" s="65">
        <f t="shared" si="86"/>
        <v>0</v>
      </c>
      <c r="DM64" s="65">
        <f t="shared" si="86"/>
        <v>0</v>
      </c>
      <c r="DN64" s="65">
        <f t="shared" si="86"/>
        <v>0</v>
      </c>
      <c r="DO64" s="65">
        <f t="shared" si="86"/>
        <v>0</v>
      </c>
      <c r="DP64" s="65">
        <f t="shared" si="86"/>
        <v>0</v>
      </c>
    </row>
    <row r="65" spans="1:120" x14ac:dyDescent="0.25">
      <c r="A65" s="65" t="str">
        <f t="shared" si="69"/>
        <v>03_CDA</v>
      </c>
      <c r="B65" s="65" t="str">
        <f t="shared" si="69"/>
        <v>7_2_aviation_gasoline</v>
      </c>
      <c r="C65" s="65" t="str">
        <f t="shared" si="69"/>
        <v>7_2_avi_gasoline</v>
      </c>
      <c r="D65" s="66" t="s">
        <v>171</v>
      </c>
      <c r="E65" s="66">
        <f t="shared" si="70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1"/>
        <v>03_CDA</v>
      </c>
      <c r="BL65" s="65" t="str">
        <f t="shared" si="72"/>
        <v>d_ind_cem_7_2_avi_gasoline</v>
      </c>
      <c r="BM65" s="65"/>
      <c r="BN65" s="65"/>
      <c r="BO65" s="65">
        <f t="shared" ref="BO65:CV65" si="87">BO$49*BO22</f>
        <v>0</v>
      </c>
      <c r="BP65" s="65">
        <f t="shared" si="87"/>
        <v>0</v>
      </c>
      <c r="BQ65" s="65">
        <f t="shared" si="87"/>
        <v>0</v>
      </c>
      <c r="BR65" s="65">
        <f t="shared" si="87"/>
        <v>0</v>
      </c>
      <c r="BS65" s="65">
        <f t="shared" si="87"/>
        <v>0</v>
      </c>
      <c r="BT65" s="65">
        <f t="shared" si="87"/>
        <v>0</v>
      </c>
      <c r="BU65" s="65">
        <f t="shared" si="87"/>
        <v>0</v>
      </c>
      <c r="BV65" s="65">
        <f t="shared" si="87"/>
        <v>0</v>
      </c>
      <c r="BW65" s="65">
        <f t="shared" si="87"/>
        <v>0</v>
      </c>
      <c r="BX65" s="65">
        <f t="shared" si="87"/>
        <v>0</v>
      </c>
      <c r="BY65" s="65">
        <f t="shared" si="87"/>
        <v>0</v>
      </c>
      <c r="BZ65" s="65">
        <f t="shared" si="87"/>
        <v>0</v>
      </c>
      <c r="CA65" s="65">
        <f t="shared" si="87"/>
        <v>0</v>
      </c>
      <c r="CB65" s="65">
        <f t="shared" si="87"/>
        <v>0</v>
      </c>
      <c r="CC65" s="65">
        <f t="shared" si="87"/>
        <v>0</v>
      </c>
      <c r="CD65" s="65">
        <f t="shared" si="87"/>
        <v>0</v>
      </c>
      <c r="CE65" s="65">
        <f t="shared" si="87"/>
        <v>0</v>
      </c>
      <c r="CF65" s="65">
        <f t="shared" si="87"/>
        <v>0</v>
      </c>
      <c r="CG65" s="65">
        <f t="shared" si="87"/>
        <v>0</v>
      </c>
      <c r="CH65" s="65">
        <f t="shared" si="87"/>
        <v>0</v>
      </c>
      <c r="CI65" s="65">
        <f t="shared" si="87"/>
        <v>0</v>
      </c>
      <c r="CJ65" s="65">
        <f t="shared" si="87"/>
        <v>0</v>
      </c>
      <c r="CK65" s="65">
        <f t="shared" si="87"/>
        <v>0</v>
      </c>
      <c r="CL65" s="65">
        <f t="shared" si="87"/>
        <v>0</v>
      </c>
      <c r="CM65" s="65">
        <f t="shared" si="87"/>
        <v>0</v>
      </c>
      <c r="CN65" s="65">
        <f t="shared" si="87"/>
        <v>0</v>
      </c>
      <c r="CO65" s="65">
        <f t="shared" si="87"/>
        <v>0</v>
      </c>
      <c r="CP65" s="65">
        <f t="shared" si="87"/>
        <v>0</v>
      </c>
      <c r="CQ65" s="65">
        <f t="shared" si="87"/>
        <v>0</v>
      </c>
      <c r="CR65" s="65">
        <f t="shared" si="87"/>
        <v>0</v>
      </c>
      <c r="CS65" s="65">
        <f t="shared" si="87"/>
        <v>0</v>
      </c>
      <c r="CT65" s="65">
        <f t="shared" si="87"/>
        <v>0</v>
      </c>
      <c r="CU65" s="65">
        <f t="shared" si="87"/>
        <v>0</v>
      </c>
      <c r="CV65" s="65">
        <f t="shared" si="87"/>
        <v>0</v>
      </c>
      <c r="CW65" s="65">
        <f t="shared" ref="CW65:DP65" si="88">CW$49*CW22</f>
        <v>0</v>
      </c>
      <c r="CX65" s="65">
        <f t="shared" si="88"/>
        <v>0</v>
      </c>
      <c r="CY65" s="65">
        <f t="shared" si="88"/>
        <v>0</v>
      </c>
      <c r="CZ65" s="65">
        <f t="shared" si="88"/>
        <v>0</v>
      </c>
      <c r="DA65" s="65">
        <f t="shared" si="88"/>
        <v>0</v>
      </c>
      <c r="DB65" s="65">
        <f t="shared" si="88"/>
        <v>0</v>
      </c>
      <c r="DC65" s="65">
        <f t="shared" si="88"/>
        <v>0</v>
      </c>
      <c r="DD65" s="65">
        <f t="shared" si="88"/>
        <v>0</v>
      </c>
      <c r="DE65" s="65">
        <f t="shared" si="88"/>
        <v>0</v>
      </c>
      <c r="DF65" s="65">
        <f t="shared" si="88"/>
        <v>0</v>
      </c>
      <c r="DG65" s="65">
        <f t="shared" si="88"/>
        <v>0</v>
      </c>
      <c r="DH65" s="65">
        <f t="shared" si="88"/>
        <v>0</v>
      </c>
      <c r="DI65" s="65">
        <f t="shared" si="88"/>
        <v>0</v>
      </c>
      <c r="DJ65" s="65">
        <f t="shared" si="88"/>
        <v>0</v>
      </c>
      <c r="DK65" s="65">
        <f t="shared" si="88"/>
        <v>0</v>
      </c>
      <c r="DL65" s="65">
        <f t="shared" si="88"/>
        <v>0</v>
      </c>
      <c r="DM65" s="65">
        <f t="shared" si="88"/>
        <v>0</v>
      </c>
      <c r="DN65" s="65">
        <f t="shared" si="88"/>
        <v>0</v>
      </c>
      <c r="DO65" s="65">
        <f t="shared" si="88"/>
        <v>0</v>
      </c>
      <c r="DP65" s="65">
        <f t="shared" si="88"/>
        <v>0</v>
      </c>
    </row>
    <row r="66" spans="1:120" x14ac:dyDescent="0.25">
      <c r="A66" s="65" t="str">
        <f t="shared" si="69"/>
        <v>03_CDA</v>
      </c>
      <c r="B66" s="65" t="str">
        <f t="shared" si="69"/>
        <v>7_3_naphtha</v>
      </c>
      <c r="C66" s="65" t="str">
        <f t="shared" si="69"/>
        <v>7_3_naphtha</v>
      </c>
      <c r="D66" s="66" t="s">
        <v>171</v>
      </c>
      <c r="E66" s="66">
        <f t="shared" si="70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1"/>
        <v>03_CDA</v>
      </c>
      <c r="BL66" s="65" t="str">
        <f t="shared" si="72"/>
        <v>d_ind_cem_7_3_naphtha</v>
      </c>
      <c r="BM66" s="65"/>
      <c r="BN66" s="65"/>
      <c r="BO66" s="65">
        <f t="shared" ref="BO66:CV66" si="89">BO$49*BO23</f>
        <v>0</v>
      </c>
      <c r="BP66" s="65">
        <f t="shared" si="89"/>
        <v>0</v>
      </c>
      <c r="BQ66" s="65">
        <f t="shared" si="89"/>
        <v>0</v>
      </c>
      <c r="BR66" s="65">
        <f t="shared" si="89"/>
        <v>0</v>
      </c>
      <c r="BS66" s="65">
        <f t="shared" si="89"/>
        <v>0</v>
      </c>
      <c r="BT66" s="65">
        <f t="shared" si="89"/>
        <v>0</v>
      </c>
      <c r="BU66" s="65">
        <f t="shared" si="89"/>
        <v>0</v>
      </c>
      <c r="BV66" s="65">
        <f t="shared" si="89"/>
        <v>0</v>
      </c>
      <c r="BW66" s="65">
        <f t="shared" si="89"/>
        <v>0</v>
      </c>
      <c r="BX66" s="65">
        <f t="shared" si="89"/>
        <v>0</v>
      </c>
      <c r="BY66" s="65">
        <f t="shared" si="89"/>
        <v>0</v>
      </c>
      <c r="BZ66" s="65">
        <f t="shared" si="89"/>
        <v>0</v>
      </c>
      <c r="CA66" s="65">
        <f t="shared" si="89"/>
        <v>0</v>
      </c>
      <c r="CB66" s="65">
        <f t="shared" si="89"/>
        <v>0</v>
      </c>
      <c r="CC66" s="65">
        <f t="shared" si="89"/>
        <v>0</v>
      </c>
      <c r="CD66" s="65">
        <f t="shared" si="89"/>
        <v>0</v>
      </c>
      <c r="CE66" s="65">
        <f t="shared" si="89"/>
        <v>0</v>
      </c>
      <c r="CF66" s="65">
        <f t="shared" si="89"/>
        <v>0</v>
      </c>
      <c r="CG66" s="65">
        <f t="shared" si="89"/>
        <v>0</v>
      </c>
      <c r="CH66" s="65">
        <f t="shared" si="89"/>
        <v>0</v>
      </c>
      <c r="CI66" s="65">
        <f t="shared" si="89"/>
        <v>0</v>
      </c>
      <c r="CJ66" s="65">
        <f t="shared" si="89"/>
        <v>0</v>
      </c>
      <c r="CK66" s="65">
        <f t="shared" si="89"/>
        <v>0</v>
      </c>
      <c r="CL66" s="65">
        <f t="shared" si="89"/>
        <v>0</v>
      </c>
      <c r="CM66" s="65">
        <f t="shared" si="89"/>
        <v>0</v>
      </c>
      <c r="CN66" s="65">
        <f t="shared" si="89"/>
        <v>0</v>
      </c>
      <c r="CO66" s="65">
        <f t="shared" si="89"/>
        <v>0</v>
      </c>
      <c r="CP66" s="65">
        <f t="shared" si="89"/>
        <v>0</v>
      </c>
      <c r="CQ66" s="65">
        <f t="shared" si="89"/>
        <v>0</v>
      </c>
      <c r="CR66" s="65">
        <f t="shared" si="89"/>
        <v>0</v>
      </c>
      <c r="CS66" s="65">
        <f t="shared" si="89"/>
        <v>0</v>
      </c>
      <c r="CT66" s="65">
        <f t="shared" si="89"/>
        <v>0</v>
      </c>
      <c r="CU66" s="65">
        <f t="shared" si="89"/>
        <v>0</v>
      </c>
      <c r="CV66" s="65">
        <f t="shared" si="89"/>
        <v>0</v>
      </c>
      <c r="CW66" s="65">
        <f t="shared" ref="CW66:DP66" si="90">CW$49*CW23</f>
        <v>0</v>
      </c>
      <c r="CX66" s="65">
        <f t="shared" si="90"/>
        <v>0</v>
      </c>
      <c r="CY66" s="65">
        <f t="shared" si="90"/>
        <v>0</v>
      </c>
      <c r="CZ66" s="65">
        <f t="shared" si="90"/>
        <v>0</v>
      </c>
      <c r="DA66" s="65">
        <f t="shared" si="90"/>
        <v>0</v>
      </c>
      <c r="DB66" s="65">
        <f t="shared" si="90"/>
        <v>0</v>
      </c>
      <c r="DC66" s="65">
        <f t="shared" si="90"/>
        <v>0</v>
      </c>
      <c r="DD66" s="65">
        <f t="shared" si="90"/>
        <v>0</v>
      </c>
      <c r="DE66" s="65">
        <f t="shared" si="90"/>
        <v>0</v>
      </c>
      <c r="DF66" s="65">
        <f t="shared" si="90"/>
        <v>0</v>
      </c>
      <c r="DG66" s="65">
        <f t="shared" si="90"/>
        <v>0</v>
      </c>
      <c r="DH66" s="65">
        <f t="shared" si="90"/>
        <v>0</v>
      </c>
      <c r="DI66" s="65">
        <f t="shared" si="90"/>
        <v>0</v>
      </c>
      <c r="DJ66" s="65">
        <f t="shared" si="90"/>
        <v>0</v>
      </c>
      <c r="DK66" s="65">
        <f t="shared" si="90"/>
        <v>0</v>
      </c>
      <c r="DL66" s="65">
        <f t="shared" si="90"/>
        <v>0</v>
      </c>
      <c r="DM66" s="65">
        <f t="shared" si="90"/>
        <v>0</v>
      </c>
      <c r="DN66" s="65">
        <f t="shared" si="90"/>
        <v>0</v>
      </c>
      <c r="DO66" s="65">
        <f t="shared" si="90"/>
        <v>0</v>
      </c>
      <c r="DP66" s="65">
        <f t="shared" si="90"/>
        <v>0</v>
      </c>
    </row>
    <row r="67" spans="1:120" x14ac:dyDescent="0.25">
      <c r="A67" s="65" t="str">
        <f t="shared" si="69"/>
        <v>03_CDA</v>
      </c>
      <c r="B67" s="65" t="str">
        <f t="shared" si="69"/>
        <v>7_x_jet_fuel</v>
      </c>
      <c r="C67" s="65" t="str">
        <f t="shared" si="69"/>
        <v>7_x_jet_fuel</v>
      </c>
      <c r="D67" s="66" t="s">
        <v>171</v>
      </c>
      <c r="E67" s="66">
        <f t="shared" si="70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1"/>
        <v>03_CDA</v>
      </c>
      <c r="BL67" s="65" t="str">
        <f t="shared" si="72"/>
        <v>d_ind_cem_7_x_jet_fuel</v>
      </c>
      <c r="BM67" s="65"/>
      <c r="BN67" s="65"/>
      <c r="BO67" s="65">
        <f t="shared" ref="BO67:CV67" si="91">BO$49*BO24</f>
        <v>0</v>
      </c>
      <c r="BP67" s="65">
        <f t="shared" si="91"/>
        <v>0</v>
      </c>
      <c r="BQ67" s="65">
        <f t="shared" si="91"/>
        <v>0</v>
      </c>
      <c r="BR67" s="65">
        <f t="shared" si="91"/>
        <v>0</v>
      </c>
      <c r="BS67" s="65">
        <f t="shared" si="91"/>
        <v>0</v>
      </c>
      <c r="BT67" s="65">
        <f t="shared" si="91"/>
        <v>0</v>
      </c>
      <c r="BU67" s="65">
        <f t="shared" si="91"/>
        <v>0</v>
      </c>
      <c r="BV67" s="65">
        <f t="shared" si="91"/>
        <v>0</v>
      </c>
      <c r="BW67" s="65">
        <f t="shared" si="91"/>
        <v>0</v>
      </c>
      <c r="BX67" s="65">
        <f t="shared" si="91"/>
        <v>0</v>
      </c>
      <c r="BY67" s="65">
        <f t="shared" si="91"/>
        <v>0</v>
      </c>
      <c r="BZ67" s="65">
        <f t="shared" si="91"/>
        <v>0</v>
      </c>
      <c r="CA67" s="65">
        <f t="shared" si="91"/>
        <v>0</v>
      </c>
      <c r="CB67" s="65">
        <f t="shared" si="91"/>
        <v>0</v>
      </c>
      <c r="CC67" s="65">
        <f t="shared" si="91"/>
        <v>0</v>
      </c>
      <c r="CD67" s="65">
        <f t="shared" si="91"/>
        <v>0</v>
      </c>
      <c r="CE67" s="65">
        <f t="shared" si="91"/>
        <v>0</v>
      </c>
      <c r="CF67" s="65">
        <f t="shared" si="91"/>
        <v>0</v>
      </c>
      <c r="CG67" s="65">
        <f t="shared" si="91"/>
        <v>0</v>
      </c>
      <c r="CH67" s="65">
        <f t="shared" si="91"/>
        <v>0</v>
      </c>
      <c r="CI67" s="65">
        <f t="shared" si="91"/>
        <v>0</v>
      </c>
      <c r="CJ67" s="65">
        <f t="shared" si="91"/>
        <v>0</v>
      </c>
      <c r="CK67" s="65">
        <f t="shared" si="91"/>
        <v>0</v>
      </c>
      <c r="CL67" s="65">
        <f t="shared" si="91"/>
        <v>0</v>
      </c>
      <c r="CM67" s="65">
        <f t="shared" si="91"/>
        <v>0</v>
      </c>
      <c r="CN67" s="65">
        <f t="shared" si="91"/>
        <v>0</v>
      </c>
      <c r="CO67" s="65">
        <f t="shared" si="91"/>
        <v>0</v>
      </c>
      <c r="CP67" s="65">
        <f t="shared" si="91"/>
        <v>0</v>
      </c>
      <c r="CQ67" s="65">
        <f t="shared" si="91"/>
        <v>0</v>
      </c>
      <c r="CR67" s="65">
        <f t="shared" si="91"/>
        <v>0</v>
      </c>
      <c r="CS67" s="65">
        <f t="shared" si="91"/>
        <v>0</v>
      </c>
      <c r="CT67" s="65">
        <f t="shared" si="91"/>
        <v>0</v>
      </c>
      <c r="CU67" s="65">
        <f t="shared" si="91"/>
        <v>0</v>
      </c>
      <c r="CV67" s="65">
        <f t="shared" si="91"/>
        <v>0</v>
      </c>
      <c r="CW67" s="65">
        <f t="shared" ref="CW67:DP67" si="92">CW$49*CW24</f>
        <v>0</v>
      </c>
      <c r="CX67" s="65">
        <f t="shared" si="92"/>
        <v>0</v>
      </c>
      <c r="CY67" s="65">
        <f t="shared" si="92"/>
        <v>0</v>
      </c>
      <c r="CZ67" s="65">
        <f t="shared" si="92"/>
        <v>0</v>
      </c>
      <c r="DA67" s="65">
        <f t="shared" si="92"/>
        <v>0</v>
      </c>
      <c r="DB67" s="65">
        <f t="shared" si="92"/>
        <v>0</v>
      </c>
      <c r="DC67" s="65">
        <f t="shared" si="92"/>
        <v>0</v>
      </c>
      <c r="DD67" s="65">
        <f t="shared" si="92"/>
        <v>0</v>
      </c>
      <c r="DE67" s="65">
        <f t="shared" si="92"/>
        <v>0</v>
      </c>
      <c r="DF67" s="65">
        <f t="shared" si="92"/>
        <v>0</v>
      </c>
      <c r="DG67" s="65">
        <f t="shared" si="92"/>
        <v>0</v>
      </c>
      <c r="DH67" s="65">
        <f t="shared" si="92"/>
        <v>0</v>
      </c>
      <c r="DI67" s="65">
        <f t="shared" si="92"/>
        <v>0</v>
      </c>
      <c r="DJ67" s="65">
        <f t="shared" si="92"/>
        <v>0</v>
      </c>
      <c r="DK67" s="65">
        <f t="shared" si="92"/>
        <v>0</v>
      </c>
      <c r="DL67" s="65">
        <f t="shared" si="92"/>
        <v>0</v>
      </c>
      <c r="DM67" s="65">
        <f t="shared" si="92"/>
        <v>0</v>
      </c>
      <c r="DN67" s="65">
        <f t="shared" si="92"/>
        <v>0</v>
      </c>
      <c r="DO67" s="65">
        <f t="shared" si="92"/>
        <v>0</v>
      </c>
      <c r="DP67" s="65">
        <f t="shared" si="92"/>
        <v>0</v>
      </c>
    </row>
    <row r="68" spans="1:120" x14ac:dyDescent="0.25">
      <c r="A68" s="65" t="str">
        <f t="shared" si="69"/>
        <v>03_CDA</v>
      </c>
      <c r="B68" s="65" t="str">
        <f t="shared" si="69"/>
        <v>7_6_kerosene</v>
      </c>
      <c r="C68" s="65" t="str">
        <f t="shared" si="69"/>
        <v>7_6_kerosene</v>
      </c>
      <c r="D68" s="66" t="s">
        <v>171</v>
      </c>
      <c r="E68" s="66">
        <f t="shared" si="70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1"/>
        <v>03_CDA</v>
      </c>
      <c r="BL68" s="65" t="str">
        <f t="shared" si="72"/>
        <v>d_ind_cem_7_6_kerosene</v>
      </c>
      <c r="BM68" s="65"/>
      <c r="BN68" s="65"/>
      <c r="BO68" s="65">
        <f t="shared" ref="BO68:CV68" si="93">BO$49*BO25</f>
        <v>0</v>
      </c>
      <c r="BP68" s="65">
        <f t="shared" si="93"/>
        <v>0</v>
      </c>
      <c r="BQ68" s="65">
        <f t="shared" si="93"/>
        <v>0</v>
      </c>
      <c r="BR68" s="65">
        <f t="shared" si="93"/>
        <v>0</v>
      </c>
      <c r="BS68" s="65">
        <f t="shared" si="93"/>
        <v>0</v>
      </c>
      <c r="BT68" s="65">
        <f t="shared" si="93"/>
        <v>0</v>
      </c>
      <c r="BU68" s="65">
        <f t="shared" si="93"/>
        <v>0</v>
      </c>
      <c r="BV68" s="65">
        <f t="shared" si="93"/>
        <v>0</v>
      </c>
      <c r="BW68" s="65">
        <f t="shared" si="93"/>
        <v>0</v>
      </c>
      <c r="BX68" s="65">
        <f t="shared" si="93"/>
        <v>0</v>
      </c>
      <c r="BY68" s="65">
        <f t="shared" si="93"/>
        <v>0</v>
      </c>
      <c r="BZ68" s="65">
        <f t="shared" si="93"/>
        <v>0</v>
      </c>
      <c r="CA68" s="65">
        <f t="shared" si="93"/>
        <v>0</v>
      </c>
      <c r="CB68" s="65">
        <f t="shared" si="93"/>
        <v>0</v>
      </c>
      <c r="CC68" s="65">
        <f t="shared" si="93"/>
        <v>0</v>
      </c>
      <c r="CD68" s="65">
        <f t="shared" si="93"/>
        <v>0</v>
      </c>
      <c r="CE68" s="65">
        <f t="shared" si="93"/>
        <v>0</v>
      </c>
      <c r="CF68" s="65">
        <f t="shared" si="93"/>
        <v>0</v>
      </c>
      <c r="CG68" s="65">
        <f t="shared" si="93"/>
        <v>0</v>
      </c>
      <c r="CH68" s="65">
        <f t="shared" si="93"/>
        <v>0</v>
      </c>
      <c r="CI68" s="65">
        <f t="shared" si="93"/>
        <v>0</v>
      </c>
      <c r="CJ68" s="65">
        <f t="shared" si="93"/>
        <v>0</v>
      </c>
      <c r="CK68" s="65">
        <f t="shared" si="93"/>
        <v>0</v>
      </c>
      <c r="CL68" s="65">
        <f t="shared" si="93"/>
        <v>0</v>
      </c>
      <c r="CM68" s="65">
        <f t="shared" si="93"/>
        <v>0</v>
      </c>
      <c r="CN68" s="65">
        <f t="shared" si="93"/>
        <v>0</v>
      </c>
      <c r="CO68" s="65">
        <f t="shared" si="93"/>
        <v>0</v>
      </c>
      <c r="CP68" s="65">
        <f t="shared" si="93"/>
        <v>0</v>
      </c>
      <c r="CQ68" s="65">
        <f t="shared" si="93"/>
        <v>0</v>
      </c>
      <c r="CR68" s="65">
        <f t="shared" si="93"/>
        <v>0</v>
      </c>
      <c r="CS68" s="65">
        <f t="shared" si="93"/>
        <v>0</v>
      </c>
      <c r="CT68" s="65">
        <f t="shared" si="93"/>
        <v>0</v>
      </c>
      <c r="CU68" s="65">
        <f t="shared" si="93"/>
        <v>0</v>
      </c>
      <c r="CV68" s="65">
        <f t="shared" si="93"/>
        <v>0</v>
      </c>
      <c r="CW68" s="65">
        <f t="shared" ref="CW68:DP68" si="94">CW$49*CW25</f>
        <v>0</v>
      </c>
      <c r="CX68" s="65">
        <f t="shared" si="94"/>
        <v>0</v>
      </c>
      <c r="CY68" s="65">
        <f t="shared" si="94"/>
        <v>0</v>
      </c>
      <c r="CZ68" s="65">
        <f t="shared" si="94"/>
        <v>0</v>
      </c>
      <c r="DA68" s="65">
        <f t="shared" si="94"/>
        <v>0</v>
      </c>
      <c r="DB68" s="65">
        <f t="shared" si="94"/>
        <v>0</v>
      </c>
      <c r="DC68" s="65">
        <f t="shared" si="94"/>
        <v>0</v>
      </c>
      <c r="DD68" s="65">
        <f t="shared" si="94"/>
        <v>0</v>
      </c>
      <c r="DE68" s="65">
        <f t="shared" si="94"/>
        <v>0</v>
      </c>
      <c r="DF68" s="65">
        <f t="shared" si="94"/>
        <v>0</v>
      </c>
      <c r="DG68" s="65">
        <f t="shared" si="94"/>
        <v>0</v>
      </c>
      <c r="DH68" s="65">
        <f t="shared" si="94"/>
        <v>0</v>
      </c>
      <c r="DI68" s="65">
        <f t="shared" si="94"/>
        <v>0</v>
      </c>
      <c r="DJ68" s="65">
        <f t="shared" si="94"/>
        <v>0</v>
      </c>
      <c r="DK68" s="65">
        <f t="shared" si="94"/>
        <v>0</v>
      </c>
      <c r="DL68" s="65">
        <f t="shared" si="94"/>
        <v>0</v>
      </c>
      <c r="DM68" s="65">
        <f t="shared" si="94"/>
        <v>0</v>
      </c>
      <c r="DN68" s="65">
        <f t="shared" si="94"/>
        <v>0</v>
      </c>
      <c r="DO68" s="65">
        <f t="shared" si="94"/>
        <v>0</v>
      </c>
      <c r="DP68" s="65">
        <f t="shared" si="94"/>
        <v>0</v>
      </c>
    </row>
    <row r="69" spans="1:120" x14ac:dyDescent="0.25">
      <c r="A69" s="65" t="str">
        <f t="shared" si="69"/>
        <v>03_CDA</v>
      </c>
      <c r="B69" s="65" t="str">
        <f t="shared" si="69"/>
        <v>7_7_gas_diesel_oil</v>
      </c>
      <c r="C69" s="65" t="str">
        <f t="shared" si="69"/>
        <v>7_7_gas_diesel_oil</v>
      </c>
      <c r="D69" s="66" t="s">
        <v>171</v>
      </c>
      <c r="E69" s="66">
        <f t="shared" si="70"/>
        <v>0.25560413999999998</v>
      </c>
      <c r="F69" s="66">
        <v>0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1"/>
        <v>03_CDA</v>
      </c>
      <c r="BL69" s="65" t="str">
        <f t="shared" si="72"/>
        <v>d_ind_cem_7_7_gas_diesel_oil</v>
      </c>
      <c r="BM69" s="65"/>
      <c r="BN69" s="65"/>
      <c r="BO69" s="65">
        <f t="shared" ref="BO69:CV69" si="95">BO$49*BO26</f>
        <v>0.25560413999999998</v>
      </c>
      <c r="BP69" s="65">
        <f t="shared" si="95"/>
        <v>0</v>
      </c>
      <c r="BQ69" s="65">
        <f t="shared" si="95"/>
        <v>0</v>
      </c>
      <c r="BR69" s="65">
        <f t="shared" si="95"/>
        <v>0</v>
      </c>
      <c r="BS69" s="65">
        <f t="shared" si="95"/>
        <v>0</v>
      </c>
      <c r="BT69" s="65">
        <f t="shared" si="95"/>
        <v>0</v>
      </c>
      <c r="BU69" s="65">
        <f t="shared" si="95"/>
        <v>0</v>
      </c>
      <c r="BV69" s="65">
        <f t="shared" si="95"/>
        <v>0</v>
      </c>
      <c r="BW69" s="65">
        <f t="shared" si="95"/>
        <v>0</v>
      </c>
      <c r="BX69" s="65">
        <f t="shared" si="95"/>
        <v>0</v>
      </c>
      <c r="BY69" s="65">
        <f t="shared" si="95"/>
        <v>0</v>
      </c>
      <c r="BZ69" s="65">
        <f t="shared" si="95"/>
        <v>0</v>
      </c>
      <c r="CA69" s="65">
        <f t="shared" si="95"/>
        <v>0</v>
      </c>
      <c r="CB69" s="65">
        <f t="shared" si="95"/>
        <v>0</v>
      </c>
      <c r="CC69" s="65">
        <f t="shared" si="95"/>
        <v>0</v>
      </c>
      <c r="CD69" s="65">
        <f t="shared" si="95"/>
        <v>0</v>
      </c>
      <c r="CE69" s="65">
        <f t="shared" si="95"/>
        <v>0</v>
      </c>
      <c r="CF69" s="65">
        <f t="shared" si="95"/>
        <v>0</v>
      </c>
      <c r="CG69" s="65">
        <f t="shared" si="95"/>
        <v>0</v>
      </c>
      <c r="CH69" s="65">
        <f t="shared" si="95"/>
        <v>0</v>
      </c>
      <c r="CI69" s="65">
        <f t="shared" si="95"/>
        <v>0</v>
      </c>
      <c r="CJ69" s="65">
        <f t="shared" si="95"/>
        <v>0</v>
      </c>
      <c r="CK69" s="65">
        <f t="shared" si="95"/>
        <v>0</v>
      </c>
      <c r="CL69" s="65">
        <f t="shared" si="95"/>
        <v>0</v>
      </c>
      <c r="CM69" s="65">
        <f t="shared" si="95"/>
        <v>0</v>
      </c>
      <c r="CN69" s="65">
        <f t="shared" si="95"/>
        <v>0</v>
      </c>
      <c r="CO69" s="65">
        <f t="shared" si="95"/>
        <v>0</v>
      </c>
      <c r="CP69" s="65">
        <f t="shared" si="95"/>
        <v>0</v>
      </c>
      <c r="CQ69" s="65">
        <f t="shared" si="95"/>
        <v>0</v>
      </c>
      <c r="CR69" s="65">
        <f t="shared" si="95"/>
        <v>0</v>
      </c>
      <c r="CS69" s="65">
        <f t="shared" si="95"/>
        <v>0</v>
      </c>
      <c r="CT69" s="65">
        <f t="shared" si="95"/>
        <v>0</v>
      </c>
      <c r="CU69" s="65">
        <f t="shared" si="95"/>
        <v>0</v>
      </c>
      <c r="CV69" s="65">
        <f t="shared" si="95"/>
        <v>0</v>
      </c>
      <c r="CW69" s="65">
        <f t="shared" ref="CW69:DP69" si="96">CW$49*CW26</f>
        <v>0</v>
      </c>
      <c r="CX69" s="65">
        <f t="shared" si="96"/>
        <v>0</v>
      </c>
      <c r="CY69" s="65">
        <f t="shared" si="96"/>
        <v>0</v>
      </c>
      <c r="CZ69" s="65">
        <f t="shared" si="96"/>
        <v>0</v>
      </c>
      <c r="DA69" s="65">
        <f t="shared" si="96"/>
        <v>0</v>
      </c>
      <c r="DB69" s="65">
        <f t="shared" si="96"/>
        <v>0</v>
      </c>
      <c r="DC69" s="65">
        <f t="shared" si="96"/>
        <v>0</v>
      </c>
      <c r="DD69" s="65">
        <f t="shared" si="96"/>
        <v>0</v>
      </c>
      <c r="DE69" s="65">
        <f t="shared" si="96"/>
        <v>0</v>
      </c>
      <c r="DF69" s="65">
        <f t="shared" si="96"/>
        <v>0</v>
      </c>
      <c r="DG69" s="65">
        <f t="shared" si="96"/>
        <v>0</v>
      </c>
      <c r="DH69" s="65">
        <f t="shared" si="96"/>
        <v>0</v>
      </c>
      <c r="DI69" s="65">
        <f t="shared" si="96"/>
        <v>0</v>
      </c>
      <c r="DJ69" s="65">
        <f t="shared" si="96"/>
        <v>0</v>
      </c>
      <c r="DK69" s="65">
        <f t="shared" si="96"/>
        <v>0</v>
      </c>
      <c r="DL69" s="65">
        <f t="shared" si="96"/>
        <v>0</v>
      </c>
      <c r="DM69" s="65">
        <f t="shared" si="96"/>
        <v>0</v>
      </c>
      <c r="DN69" s="65">
        <f t="shared" si="96"/>
        <v>0</v>
      </c>
      <c r="DO69" s="65">
        <f t="shared" si="96"/>
        <v>0</v>
      </c>
      <c r="DP69" s="65">
        <f t="shared" si="96"/>
        <v>0</v>
      </c>
    </row>
    <row r="70" spans="1:120" x14ac:dyDescent="0.25">
      <c r="A70" s="65" t="str">
        <f t="shared" si="69"/>
        <v>03_CDA</v>
      </c>
      <c r="B70" s="65" t="str">
        <f t="shared" si="69"/>
        <v>7_8_fuel_oil</v>
      </c>
      <c r="C70" s="65" t="str">
        <f t="shared" si="69"/>
        <v>7_8_fuel_oil</v>
      </c>
      <c r="D70" s="66" t="s">
        <v>171</v>
      </c>
      <c r="E70" s="66">
        <f t="shared" si="70"/>
        <v>0.72360464400000013</v>
      </c>
      <c r="F70" s="66">
        <v>0.76379792400000002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1"/>
        <v>03_CDA</v>
      </c>
      <c r="BL70" s="65" t="str">
        <f t="shared" si="72"/>
        <v>d_ind_cem_7_8_fuel_oil</v>
      </c>
      <c r="BM70" s="65"/>
      <c r="BN70" s="65"/>
      <c r="BO70" s="65">
        <f t="shared" ref="BO70:CV70" si="97">BO$49*BO27</f>
        <v>0.72360464400000013</v>
      </c>
      <c r="BP70" s="65">
        <f t="shared" si="97"/>
        <v>0.76379792400000002</v>
      </c>
      <c r="BQ70" s="65">
        <f t="shared" si="97"/>
        <v>0.76672144489264449</v>
      </c>
      <c r="BR70" s="65">
        <f t="shared" si="97"/>
        <v>0.6966383851174961</v>
      </c>
      <c r="BS70" s="65">
        <f t="shared" si="97"/>
        <v>0.7051145567693522</v>
      </c>
      <c r="BT70" s="65">
        <f t="shared" si="97"/>
        <v>0.71409705650120703</v>
      </c>
      <c r="BU70" s="65">
        <f t="shared" si="97"/>
        <v>0.72363232602226013</v>
      </c>
      <c r="BV70" s="65">
        <f t="shared" si="97"/>
        <v>0.73332151008482871</v>
      </c>
      <c r="BW70" s="65">
        <f t="shared" si="97"/>
        <v>0.74310886780752927</v>
      </c>
      <c r="BX70" s="65">
        <f t="shared" si="97"/>
        <v>0.7529568822463798</v>
      </c>
      <c r="BY70" s="65">
        <f t="shared" si="97"/>
        <v>0.76287588970975406</v>
      </c>
      <c r="BZ70" s="65">
        <f t="shared" si="97"/>
        <v>0.76246359117944651</v>
      </c>
      <c r="CA70" s="65">
        <f t="shared" si="97"/>
        <v>0.76215886566223101</v>
      </c>
      <c r="CB70" s="65">
        <f t="shared" si="97"/>
        <v>0.76190652304859452</v>
      </c>
      <c r="CC70" s="65">
        <f t="shared" si="97"/>
        <v>0.7616932567828073</v>
      </c>
      <c r="CD70" s="65">
        <f t="shared" si="97"/>
        <v>0.76149636844189861</v>
      </c>
      <c r="CE70" s="65">
        <f t="shared" si="97"/>
        <v>0.76132739098272273</v>
      </c>
      <c r="CF70" s="65">
        <f t="shared" si="97"/>
        <v>0.76121763832814127</v>
      </c>
      <c r="CG70" s="65">
        <f t="shared" si="97"/>
        <v>0.7610860689960659</v>
      </c>
      <c r="CH70" s="65">
        <f t="shared" si="97"/>
        <v>0.76095953462081711</v>
      </c>
      <c r="CI70" s="65">
        <f t="shared" si="97"/>
        <v>0.76087246216577242</v>
      </c>
      <c r="CJ70" s="65">
        <f t="shared" si="97"/>
        <v>0.76078805306500552</v>
      </c>
      <c r="CK70" s="65">
        <f t="shared" si="97"/>
        <v>0.76070729775007628</v>
      </c>
      <c r="CL70" s="65">
        <f t="shared" si="97"/>
        <v>0.75967938786379408</v>
      </c>
      <c r="CM70" s="65">
        <f t="shared" si="97"/>
        <v>0.7552818535624608</v>
      </c>
      <c r="CN70" s="65">
        <f t="shared" si="97"/>
        <v>0.74998618071338641</v>
      </c>
      <c r="CO70" s="65">
        <f t="shared" si="97"/>
        <v>0.74378645996360082</v>
      </c>
      <c r="CP70" s="65">
        <f t="shared" si="97"/>
        <v>0.736764397471385</v>
      </c>
      <c r="CQ70" s="65">
        <f t="shared" si="97"/>
        <v>0.72886341560820345</v>
      </c>
      <c r="CR70" s="65">
        <f t="shared" si="97"/>
        <v>0.72151286384720192</v>
      </c>
      <c r="CS70" s="65">
        <f t="shared" si="97"/>
        <v>0.71328283661670056</v>
      </c>
      <c r="CT70" s="65">
        <f t="shared" si="97"/>
        <v>0.70419086158748057</v>
      </c>
      <c r="CU70" s="65">
        <f t="shared" si="97"/>
        <v>0.69422506567665987</v>
      </c>
      <c r="CV70" s="65">
        <f t="shared" si="97"/>
        <v>0.68431730312406214</v>
      </c>
      <c r="CW70" s="65">
        <f t="shared" ref="CW70:DP70" si="98">CW$49*CW27</f>
        <v>0.67207262843967608</v>
      </c>
      <c r="CX70" s="65">
        <f t="shared" si="98"/>
        <v>0.65992147727763628</v>
      </c>
      <c r="CY70" s="65">
        <f t="shared" si="98"/>
        <v>0.64786326792716631</v>
      </c>
      <c r="CZ70" s="65">
        <f t="shared" si="98"/>
        <v>0.63589742196761456</v>
      </c>
      <c r="DA70" s="65">
        <f t="shared" si="98"/>
        <v>0.62402336425084182</v>
      </c>
      <c r="DB70" s="65">
        <f t="shared" si="98"/>
        <v>0.61224052288370046</v>
      </c>
      <c r="DC70" s="65">
        <f t="shared" si="98"/>
        <v>0.60054832921060308</v>
      </c>
      <c r="DD70" s="65">
        <f t="shared" si="98"/>
        <v>0.58894621779618339</v>
      </c>
      <c r="DE70" s="65">
        <f t="shared" si="98"/>
        <v>0.57743362640804341</v>
      </c>
      <c r="DF70" s="65">
        <f t="shared" si="98"/>
        <v>0.56600999599959312</v>
      </c>
      <c r="DG70" s="65">
        <f t="shared" si="98"/>
        <v>0.5546747706929761</v>
      </c>
      <c r="DH70" s="65">
        <f t="shared" si="98"/>
        <v>0.5434273977620856</v>
      </c>
      <c r="DI70" s="65">
        <f t="shared" si="98"/>
        <v>0.53226732761566653</v>
      </c>
      <c r="DJ70" s="65">
        <f t="shared" si="98"/>
        <v>0.52119401378050623</v>
      </c>
      <c r="DK70" s="65">
        <f t="shared" si="98"/>
        <v>0.51020691288471109</v>
      </c>
      <c r="DL70" s="65">
        <f t="shared" si="98"/>
        <v>0.4993054846410705</v>
      </c>
      <c r="DM70" s="65">
        <f t="shared" si="98"/>
        <v>0.48848919183050615</v>
      </c>
      <c r="DN70" s="65">
        <f t="shared" si="98"/>
        <v>0.47775750028560732</v>
      </c>
      <c r="DO70" s="65">
        <f t="shared" si="98"/>
        <v>0.46710987887425143</v>
      </c>
      <c r="DP70" s="65">
        <f t="shared" si="98"/>
        <v>0.45654579948330848</v>
      </c>
    </row>
    <row r="71" spans="1:120" x14ac:dyDescent="0.25">
      <c r="A71" s="65" t="str">
        <f t="shared" si="69"/>
        <v>03_CDA</v>
      </c>
      <c r="B71" s="65" t="str">
        <f t="shared" si="69"/>
        <v>7_9_lpg</v>
      </c>
      <c r="C71" s="65" t="str">
        <f t="shared" si="69"/>
        <v>7_9_lpg</v>
      </c>
      <c r="D71" s="66" t="s">
        <v>171</v>
      </c>
      <c r="E71" s="66">
        <f t="shared" si="70"/>
        <v>0</v>
      </c>
      <c r="F71" s="66">
        <v>0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1"/>
        <v>03_CDA</v>
      </c>
      <c r="BL71" s="65" t="str">
        <f t="shared" si="72"/>
        <v>d_ind_cem_7_9_lpg</v>
      </c>
      <c r="BM71" s="65"/>
      <c r="BN71" s="65"/>
      <c r="BO71" s="65">
        <f t="shared" ref="BO71:CV71" si="99">BO$49*BO28</f>
        <v>0</v>
      </c>
      <c r="BP71" s="65">
        <f t="shared" si="99"/>
        <v>0</v>
      </c>
      <c r="BQ71" s="65">
        <f t="shared" si="99"/>
        <v>0</v>
      </c>
      <c r="BR71" s="65">
        <f t="shared" si="99"/>
        <v>0</v>
      </c>
      <c r="BS71" s="65">
        <f t="shared" si="99"/>
        <v>0</v>
      </c>
      <c r="BT71" s="65">
        <f t="shared" si="99"/>
        <v>0</v>
      </c>
      <c r="BU71" s="65">
        <f t="shared" si="99"/>
        <v>0</v>
      </c>
      <c r="BV71" s="65">
        <f t="shared" si="99"/>
        <v>0</v>
      </c>
      <c r="BW71" s="65">
        <f t="shared" si="99"/>
        <v>0</v>
      </c>
      <c r="BX71" s="65">
        <f t="shared" si="99"/>
        <v>0</v>
      </c>
      <c r="BY71" s="65">
        <f t="shared" si="99"/>
        <v>0</v>
      </c>
      <c r="BZ71" s="65">
        <f t="shared" si="99"/>
        <v>0</v>
      </c>
      <c r="CA71" s="65">
        <f t="shared" si="99"/>
        <v>0</v>
      </c>
      <c r="CB71" s="65">
        <f t="shared" si="99"/>
        <v>0</v>
      </c>
      <c r="CC71" s="65">
        <f t="shared" si="99"/>
        <v>0</v>
      </c>
      <c r="CD71" s="65">
        <f t="shared" si="99"/>
        <v>0</v>
      </c>
      <c r="CE71" s="65">
        <f t="shared" si="99"/>
        <v>0</v>
      </c>
      <c r="CF71" s="65">
        <f t="shared" si="99"/>
        <v>0</v>
      </c>
      <c r="CG71" s="65">
        <f t="shared" si="99"/>
        <v>0</v>
      </c>
      <c r="CH71" s="65">
        <f t="shared" si="99"/>
        <v>0</v>
      </c>
      <c r="CI71" s="65">
        <f t="shared" si="99"/>
        <v>0</v>
      </c>
      <c r="CJ71" s="65">
        <f t="shared" si="99"/>
        <v>0</v>
      </c>
      <c r="CK71" s="65">
        <f t="shared" si="99"/>
        <v>0</v>
      </c>
      <c r="CL71" s="65">
        <f t="shared" si="99"/>
        <v>0</v>
      </c>
      <c r="CM71" s="65">
        <f t="shared" si="99"/>
        <v>0</v>
      </c>
      <c r="CN71" s="65">
        <f t="shared" si="99"/>
        <v>0</v>
      </c>
      <c r="CO71" s="65">
        <f t="shared" si="99"/>
        <v>0</v>
      </c>
      <c r="CP71" s="65">
        <f t="shared" si="99"/>
        <v>0</v>
      </c>
      <c r="CQ71" s="65">
        <f t="shared" si="99"/>
        <v>0</v>
      </c>
      <c r="CR71" s="65">
        <f t="shared" si="99"/>
        <v>0</v>
      </c>
      <c r="CS71" s="65">
        <f t="shared" si="99"/>
        <v>0</v>
      </c>
      <c r="CT71" s="65">
        <f t="shared" si="99"/>
        <v>0</v>
      </c>
      <c r="CU71" s="65">
        <f t="shared" si="99"/>
        <v>0</v>
      </c>
      <c r="CV71" s="65">
        <f t="shared" si="99"/>
        <v>0</v>
      </c>
      <c r="CW71" s="65">
        <f t="shared" ref="CW71:DP71" si="100">CW$49*CW28</f>
        <v>0</v>
      </c>
      <c r="CX71" s="65">
        <f t="shared" si="100"/>
        <v>0</v>
      </c>
      <c r="CY71" s="65">
        <f t="shared" si="100"/>
        <v>0</v>
      </c>
      <c r="CZ71" s="65">
        <f t="shared" si="100"/>
        <v>0</v>
      </c>
      <c r="DA71" s="65">
        <f t="shared" si="100"/>
        <v>0</v>
      </c>
      <c r="DB71" s="65">
        <f t="shared" si="100"/>
        <v>0</v>
      </c>
      <c r="DC71" s="65">
        <f t="shared" si="100"/>
        <v>0</v>
      </c>
      <c r="DD71" s="65">
        <f t="shared" si="100"/>
        <v>0</v>
      </c>
      <c r="DE71" s="65">
        <f t="shared" si="100"/>
        <v>0</v>
      </c>
      <c r="DF71" s="65">
        <f t="shared" si="100"/>
        <v>0</v>
      </c>
      <c r="DG71" s="65">
        <f t="shared" si="100"/>
        <v>0</v>
      </c>
      <c r="DH71" s="65">
        <f t="shared" si="100"/>
        <v>0</v>
      </c>
      <c r="DI71" s="65">
        <f t="shared" si="100"/>
        <v>0</v>
      </c>
      <c r="DJ71" s="65">
        <f t="shared" si="100"/>
        <v>0</v>
      </c>
      <c r="DK71" s="65">
        <f t="shared" si="100"/>
        <v>0</v>
      </c>
      <c r="DL71" s="65">
        <f t="shared" si="100"/>
        <v>0</v>
      </c>
      <c r="DM71" s="65">
        <f t="shared" si="100"/>
        <v>0</v>
      </c>
      <c r="DN71" s="65">
        <f t="shared" si="100"/>
        <v>0</v>
      </c>
      <c r="DO71" s="65">
        <f t="shared" si="100"/>
        <v>0</v>
      </c>
      <c r="DP71" s="65">
        <f t="shared" si="100"/>
        <v>0</v>
      </c>
    </row>
    <row r="72" spans="1:120" x14ac:dyDescent="0.25">
      <c r="A72" s="65" t="str">
        <f t="shared" si="69"/>
        <v>03_CDA</v>
      </c>
      <c r="B72" s="65" t="str">
        <f t="shared" si="69"/>
        <v>7_10_refinery_gas_not_liquefied</v>
      </c>
      <c r="C72" s="65" t="str">
        <f t="shared" si="69"/>
        <v>7_10_refi_gas_notliq</v>
      </c>
      <c r="D72" s="66" t="s">
        <v>171</v>
      </c>
      <c r="E72" s="66">
        <f t="shared" si="70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1"/>
        <v>03_CDA</v>
      </c>
      <c r="BL72" s="65" t="str">
        <f t="shared" si="72"/>
        <v>d_ind_cem_7_10_refi_gas_notliq</v>
      </c>
      <c r="BM72" s="65"/>
      <c r="BN72" s="65"/>
      <c r="BO72" s="65">
        <f t="shared" ref="BO72:CV72" si="101">BO$49*BO29</f>
        <v>0</v>
      </c>
      <c r="BP72" s="65">
        <f t="shared" si="101"/>
        <v>0</v>
      </c>
      <c r="BQ72" s="65">
        <f t="shared" si="101"/>
        <v>0</v>
      </c>
      <c r="BR72" s="65">
        <f t="shared" si="101"/>
        <v>0</v>
      </c>
      <c r="BS72" s="65">
        <f t="shared" si="101"/>
        <v>0</v>
      </c>
      <c r="BT72" s="65">
        <f t="shared" si="101"/>
        <v>0</v>
      </c>
      <c r="BU72" s="65">
        <f t="shared" si="101"/>
        <v>0</v>
      </c>
      <c r="BV72" s="65">
        <f t="shared" si="101"/>
        <v>0</v>
      </c>
      <c r="BW72" s="65">
        <f t="shared" si="101"/>
        <v>0</v>
      </c>
      <c r="BX72" s="65">
        <f t="shared" si="101"/>
        <v>0</v>
      </c>
      <c r="BY72" s="65">
        <f t="shared" si="101"/>
        <v>0</v>
      </c>
      <c r="BZ72" s="65">
        <f t="shared" si="101"/>
        <v>0</v>
      </c>
      <c r="CA72" s="65">
        <f t="shared" si="101"/>
        <v>0</v>
      </c>
      <c r="CB72" s="65">
        <f t="shared" si="101"/>
        <v>0</v>
      </c>
      <c r="CC72" s="65">
        <f t="shared" si="101"/>
        <v>0</v>
      </c>
      <c r="CD72" s="65">
        <f t="shared" si="101"/>
        <v>0</v>
      </c>
      <c r="CE72" s="65">
        <f t="shared" si="101"/>
        <v>0</v>
      </c>
      <c r="CF72" s="65">
        <f t="shared" si="101"/>
        <v>0</v>
      </c>
      <c r="CG72" s="65">
        <f t="shared" si="101"/>
        <v>0</v>
      </c>
      <c r="CH72" s="65">
        <f t="shared" si="101"/>
        <v>0</v>
      </c>
      <c r="CI72" s="65">
        <f t="shared" si="101"/>
        <v>0</v>
      </c>
      <c r="CJ72" s="65">
        <f t="shared" si="101"/>
        <v>0</v>
      </c>
      <c r="CK72" s="65">
        <f t="shared" si="101"/>
        <v>0</v>
      </c>
      <c r="CL72" s="65">
        <f t="shared" si="101"/>
        <v>0</v>
      </c>
      <c r="CM72" s="65">
        <f t="shared" si="101"/>
        <v>0</v>
      </c>
      <c r="CN72" s="65">
        <f t="shared" si="101"/>
        <v>0</v>
      </c>
      <c r="CO72" s="65">
        <f t="shared" si="101"/>
        <v>0</v>
      </c>
      <c r="CP72" s="65">
        <f t="shared" si="101"/>
        <v>0</v>
      </c>
      <c r="CQ72" s="65">
        <f t="shared" si="101"/>
        <v>0</v>
      </c>
      <c r="CR72" s="65">
        <f t="shared" si="101"/>
        <v>0</v>
      </c>
      <c r="CS72" s="65">
        <f t="shared" si="101"/>
        <v>0</v>
      </c>
      <c r="CT72" s="65">
        <f t="shared" si="101"/>
        <v>0</v>
      </c>
      <c r="CU72" s="65">
        <f t="shared" si="101"/>
        <v>0</v>
      </c>
      <c r="CV72" s="65">
        <f t="shared" si="101"/>
        <v>0</v>
      </c>
      <c r="CW72" s="65">
        <f t="shared" ref="CW72:DP72" si="102">CW$49*CW29</f>
        <v>0</v>
      </c>
      <c r="CX72" s="65">
        <f t="shared" si="102"/>
        <v>0</v>
      </c>
      <c r="CY72" s="65">
        <f t="shared" si="102"/>
        <v>0</v>
      </c>
      <c r="CZ72" s="65">
        <f t="shared" si="102"/>
        <v>0</v>
      </c>
      <c r="DA72" s="65">
        <f t="shared" si="102"/>
        <v>0</v>
      </c>
      <c r="DB72" s="65">
        <f t="shared" si="102"/>
        <v>0</v>
      </c>
      <c r="DC72" s="65">
        <f t="shared" si="102"/>
        <v>0</v>
      </c>
      <c r="DD72" s="65">
        <f t="shared" si="102"/>
        <v>0</v>
      </c>
      <c r="DE72" s="65">
        <f t="shared" si="102"/>
        <v>0</v>
      </c>
      <c r="DF72" s="65">
        <f t="shared" si="102"/>
        <v>0</v>
      </c>
      <c r="DG72" s="65">
        <f t="shared" si="102"/>
        <v>0</v>
      </c>
      <c r="DH72" s="65">
        <f t="shared" si="102"/>
        <v>0</v>
      </c>
      <c r="DI72" s="65">
        <f t="shared" si="102"/>
        <v>0</v>
      </c>
      <c r="DJ72" s="65">
        <f t="shared" si="102"/>
        <v>0</v>
      </c>
      <c r="DK72" s="65">
        <f t="shared" si="102"/>
        <v>0</v>
      </c>
      <c r="DL72" s="65">
        <f t="shared" si="102"/>
        <v>0</v>
      </c>
      <c r="DM72" s="65">
        <f t="shared" si="102"/>
        <v>0</v>
      </c>
      <c r="DN72" s="65">
        <f t="shared" si="102"/>
        <v>0</v>
      </c>
      <c r="DO72" s="65">
        <f t="shared" si="102"/>
        <v>0</v>
      </c>
      <c r="DP72" s="65">
        <f t="shared" si="102"/>
        <v>0</v>
      </c>
    </row>
    <row r="73" spans="1:120" x14ac:dyDescent="0.25">
      <c r="A73" s="65" t="str">
        <f t="shared" si="69"/>
        <v>03_CDA</v>
      </c>
      <c r="B73" s="65" t="str">
        <f t="shared" si="69"/>
        <v>7_11_ethane</v>
      </c>
      <c r="C73" s="65" t="str">
        <f t="shared" si="69"/>
        <v>7_11_ethane</v>
      </c>
      <c r="D73" s="66" t="s">
        <v>171</v>
      </c>
      <c r="E73" s="66">
        <f t="shared" si="70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1"/>
        <v>03_CDA</v>
      </c>
      <c r="BL73" s="65" t="str">
        <f t="shared" si="72"/>
        <v>d_ind_cem_7_11_ethane</v>
      </c>
      <c r="BM73" s="65"/>
      <c r="BN73" s="65"/>
      <c r="BO73" s="65">
        <f t="shared" ref="BO73:CV73" si="103">BO$49*BO30</f>
        <v>0</v>
      </c>
      <c r="BP73" s="65">
        <f t="shared" si="103"/>
        <v>0</v>
      </c>
      <c r="BQ73" s="65">
        <f t="shared" si="103"/>
        <v>0</v>
      </c>
      <c r="BR73" s="65">
        <f t="shared" si="103"/>
        <v>0</v>
      </c>
      <c r="BS73" s="65">
        <f t="shared" si="103"/>
        <v>0</v>
      </c>
      <c r="BT73" s="65">
        <f t="shared" si="103"/>
        <v>0</v>
      </c>
      <c r="BU73" s="65">
        <f t="shared" si="103"/>
        <v>0</v>
      </c>
      <c r="BV73" s="65">
        <f t="shared" si="103"/>
        <v>0</v>
      </c>
      <c r="BW73" s="65">
        <f t="shared" si="103"/>
        <v>0</v>
      </c>
      <c r="BX73" s="65">
        <f t="shared" si="103"/>
        <v>0</v>
      </c>
      <c r="BY73" s="65">
        <f t="shared" si="103"/>
        <v>0</v>
      </c>
      <c r="BZ73" s="65">
        <f t="shared" si="103"/>
        <v>0</v>
      </c>
      <c r="CA73" s="65">
        <f t="shared" si="103"/>
        <v>0</v>
      </c>
      <c r="CB73" s="65">
        <f t="shared" si="103"/>
        <v>0</v>
      </c>
      <c r="CC73" s="65">
        <f t="shared" si="103"/>
        <v>0</v>
      </c>
      <c r="CD73" s="65">
        <f t="shared" si="103"/>
        <v>0</v>
      </c>
      <c r="CE73" s="65">
        <f t="shared" si="103"/>
        <v>0</v>
      </c>
      <c r="CF73" s="65">
        <f t="shared" si="103"/>
        <v>0</v>
      </c>
      <c r="CG73" s="65">
        <f t="shared" si="103"/>
        <v>0</v>
      </c>
      <c r="CH73" s="65">
        <f t="shared" si="103"/>
        <v>0</v>
      </c>
      <c r="CI73" s="65">
        <f t="shared" si="103"/>
        <v>0</v>
      </c>
      <c r="CJ73" s="65">
        <f t="shared" si="103"/>
        <v>0</v>
      </c>
      <c r="CK73" s="65">
        <f t="shared" si="103"/>
        <v>0</v>
      </c>
      <c r="CL73" s="65">
        <f t="shared" si="103"/>
        <v>0</v>
      </c>
      <c r="CM73" s="65">
        <f t="shared" si="103"/>
        <v>0</v>
      </c>
      <c r="CN73" s="65">
        <f t="shared" si="103"/>
        <v>0</v>
      </c>
      <c r="CO73" s="65">
        <f t="shared" si="103"/>
        <v>0</v>
      </c>
      <c r="CP73" s="65">
        <f t="shared" si="103"/>
        <v>0</v>
      </c>
      <c r="CQ73" s="65">
        <f t="shared" si="103"/>
        <v>0</v>
      </c>
      <c r="CR73" s="65">
        <f t="shared" si="103"/>
        <v>0</v>
      </c>
      <c r="CS73" s="65">
        <f t="shared" si="103"/>
        <v>0</v>
      </c>
      <c r="CT73" s="65">
        <f t="shared" si="103"/>
        <v>0</v>
      </c>
      <c r="CU73" s="65">
        <f t="shared" si="103"/>
        <v>0</v>
      </c>
      <c r="CV73" s="65">
        <f t="shared" si="103"/>
        <v>0</v>
      </c>
      <c r="CW73" s="65">
        <f t="shared" ref="CW73:DP73" si="104">CW$49*CW30</f>
        <v>0</v>
      </c>
      <c r="CX73" s="65">
        <f t="shared" si="104"/>
        <v>0</v>
      </c>
      <c r="CY73" s="65">
        <f t="shared" si="104"/>
        <v>0</v>
      </c>
      <c r="CZ73" s="65">
        <f t="shared" si="104"/>
        <v>0</v>
      </c>
      <c r="DA73" s="65">
        <f t="shared" si="104"/>
        <v>0</v>
      </c>
      <c r="DB73" s="65">
        <f t="shared" si="104"/>
        <v>0</v>
      </c>
      <c r="DC73" s="65">
        <f t="shared" si="104"/>
        <v>0</v>
      </c>
      <c r="DD73" s="65">
        <f t="shared" si="104"/>
        <v>0</v>
      </c>
      <c r="DE73" s="65">
        <f t="shared" si="104"/>
        <v>0</v>
      </c>
      <c r="DF73" s="65">
        <f t="shared" si="104"/>
        <v>0</v>
      </c>
      <c r="DG73" s="65">
        <f t="shared" si="104"/>
        <v>0</v>
      </c>
      <c r="DH73" s="65">
        <f t="shared" si="104"/>
        <v>0</v>
      </c>
      <c r="DI73" s="65">
        <f t="shared" si="104"/>
        <v>0</v>
      </c>
      <c r="DJ73" s="65">
        <f t="shared" si="104"/>
        <v>0</v>
      </c>
      <c r="DK73" s="65">
        <f t="shared" si="104"/>
        <v>0</v>
      </c>
      <c r="DL73" s="65">
        <f t="shared" si="104"/>
        <v>0</v>
      </c>
      <c r="DM73" s="65">
        <f t="shared" si="104"/>
        <v>0</v>
      </c>
      <c r="DN73" s="65">
        <f t="shared" si="104"/>
        <v>0</v>
      </c>
      <c r="DO73" s="65">
        <f t="shared" si="104"/>
        <v>0</v>
      </c>
      <c r="DP73" s="65">
        <f t="shared" si="104"/>
        <v>0</v>
      </c>
    </row>
    <row r="74" spans="1:120" x14ac:dyDescent="0.25">
      <c r="A74" s="65" t="str">
        <f t="shared" si="69"/>
        <v>03_CDA</v>
      </c>
      <c r="B74" s="65" t="str">
        <f t="shared" si="69"/>
        <v>7_x_other_petroleum_products</v>
      </c>
      <c r="C74" s="65" t="str">
        <f t="shared" si="69"/>
        <v>7_x_other_petrol_prod</v>
      </c>
      <c r="D74" s="66" t="s">
        <v>171</v>
      </c>
      <c r="E74" s="66">
        <f t="shared" si="70"/>
        <v>20.320005779999999</v>
      </c>
      <c r="F74" s="66">
        <v>17.343986472000001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1"/>
        <v>03_CDA</v>
      </c>
      <c r="BL74" s="65" t="str">
        <f t="shared" si="72"/>
        <v>d_ind_cem_7_x_other_petrol_prod</v>
      </c>
      <c r="BM74" s="65"/>
      <c r="BN74" s="65"/>
      <c r="BO74" s="65">
        <f t="shared" ref="BO74:CV74" si="105">BO$49*BO31</f>
        <v>20.320005779999999</v>
      </c>
      <c r="BP74" s="65">
        <f t="shared" si="105"/>
        <v>17.343986472000001</v>
      </c>
      <c r="BQ74" s="65">
        <f t="shared" si="105"/>
        <v>17.410372495343832</v>
      </c>
      <c r="BR74" s="65">
        <f t="shared" si="105"/>
        <v>15.818957276131295</v>
      </c>
      <c r="BS74" s="65">
        <f t="shared" si="105"/>
        <v>16.011430444550307</v>
      </c>
      <c r="BT74" s="65">
        <f t="shared" si="105"/>
        <v>16.215401087751523</v>
      </c>
      <c r="BU74" s="65">
        <f t="shared" si="105"/>
        <v>16.431923783589617</v>
      </c>
      <c r="BV74" s="65">
        <f t="shared" si="105"/>
        <v>16.65194150296994</v>
      </c>
      <c r="BW74" s="65">
        <f t="shared" si="105"/>
        <v>16.874188506536218</v>
      </c>
      <c r="BX74" s="65">
        <f t="shared" si="105"/>
        <v>17.097812876067088</v>
      </c>
      <c r="BY74" s="65">
        <f t="shared" si="105"/>
        <v>17.323049323895439</v>
      </c>
      <c r="BZ74" s="65">
        <f t="shared" si="105"/>
        <v>17.313687030666582</v>
      </c>
      <c r="CA74" s="65">
        <f t="shared" si="105"/>
        <v>17.306767457986179</v>
      </c>
      <c r="CB74" s="65">
        <f t="shared" si="105"/>
        <v>17.301037373182726</v>
      </c>
      <c r="CC74" s="65">
        <f t="shared" si="105"/>
        <v>17.296194616856059</v>
      </c>
      <c r="CD74" s="65">
        <f t="shared" si="105"/>
        <v>17.29172376322591</v>
      </c>
      <c r="CE74" s="65">
        <f t="shared" si="105"/>
        <v>17.287886697591233</v>
      </c>
      <c r="CF74" s="65">
        <f t="shared" si="105"/>
        <v>17.285394482704923</v>
      </c>
      <c r="CG74" s="65">
        <f t="shared" si="105"/>
        <v>17.282406864325839</v>
      </c>
      <c r="CH74" s="65">
        <f t="shared" si="105"/>
        <v>17.279533577526283</v>
      </c>
      <c r="CI74" s="65">
        <f t="shared" si="105"/>
        <v>17.27755637461053</v>
      </c>
      <c r="CJ74" s="65">
        <f t="shared" si="105"/>
        <v>17.275639649969349</v>
      </c>
      <c r="CK74" s="65">
        <f t="shared" si="105"/>
        <v>17.273805893885882</v>
      </c>
      <c r="CL74" s="65">
        <f t="shared" si="105"/>
        <v>17.250464569430918</v>
      </c>
      <c r="CM74" s="65">
        <f t="shared" si="105"/>
        <v>17.150607299548522</v>
      </c>
      <c r="CN74" s="65">
        <f t="shared" si="105"/>
        <v>17.030355495545862</v>
      </c>
      <c r="CO74" s="65">
        <f t="shared" si="105"/>
        <v>16.889574970441352</v>
      </c>
      <c r="CP74" s="65">
        <f t="shared" si="105"/>
        <v>16.730121071650014</v>
      </c>
      <c r="CQ74" s="65">
        <f t="shared" si="105"/>
        <v>16.550709059330195</v>
      </c>
      <c r="CR74" s="65">
        <f t="shared" si="105"/>
        <v>16.3837959710661</v>
      </c>
      <c r="CS74" s="65">
        <f t="shared" si="105"/>
        <v>16.196912141633213</v>
      </c>
      <c r="CT74" s="65">
        <f t="shared" si="105"/>
        <v>15.990455581651057</v>
      </c>
      <c r="CU74" s="65">
        <f t="shared" si="105"/>
        <v>15.76415668238881</v>
      </c>
      <c r="CV74" s="65">
        <f t="shared" si="105"/>
        <v>15.539175579036081</v>
      </c>
      <c r="CW74" s="65">
        <f t="shared" ref="CW74:DP74" si="106">CW$49*CW31</f>
        <v>15.261128905423977</v>
      </c>
      <c r="CX74" s="65">
        <f t="shared" si="106"/>
        <v>14.985205922719395</v>
      </c>
      <c r="CY74" s="65">
        <f t="shared" si="106"/>
        <v>14.711393421690529</v>
      </c>
      <c r="CZ74" s="65">
        <f t="shared" si="106"/>
        <v>14.439678267816269</v>
      </c>
      <c r="DA74" s="65">
        <f t="shared" si="106"/>
        <v>14.170047400886272</v>
      </c>
      <c r="DB74" s="65">
        <f t="shared" si="106"/>
        <v>13.902487834603106</v>
      </c>
      <c r="DC74" s="65">
        <f t="shared" si="106"/>
        <v>13.636986656186441</v>
      </c>
      <c r="DD74" s="65">
        <f t="shared" si="106"/>
        <v>13.373531025979291</v>
      </c>
      <c r="DE74" s="65">
        <f t="shared" si="106"/>
        <v>13.112108177056278</v>
      </c>
      <c r="DF74" s="65">
        <f t="shared" si="106"/>
        <v>12.852705414833936</v>
      </c>
      <c r="DG74" s="65">
        <f t="shared" si="106"/>
        <v>12.595310116683009</v>
      </c>
      <c r="DH74" s="65">
        <f t="shared" si="106"/>
        <v>12.339909731542786</v>
      </c>
      <c r="DI74" s="65">
        <f t="shared" si="106"/>
        <v>12.086491779537379</v>
      </c>
      <c r="DJ74" s="65">
        <f t="shared" si="106"/>
        <v>11.835043851594031</v>
      </c>
      <c r="DK74" s="65">
        <f t="shared" si="106"/>
        <v>11.585553609063378</v>
      </c>
      <c r="DL74" s="65">
        <f t="shared" si="106"/>
        <v>11.338008783341671</v>
      </c>
      <c r="DM74" s="65">
        <f t="shared" si="106"/>
        <v>11.092397175494959</v>
      </c>
      <c r="DN74" s="65">
        <f t="shared" si="106"/>
        <v>10.848706655885218</v>
      </c>
      <c r="DO74" s="65">
        <f t="shared" si="106"/>
        <v>10.606925163798397</v>
      </c>
      <c r="DP74" s="65">
        <f t="shared" si="106"/>
        <v>10.367040707074413</v>
      </c>
    </row>
    <row r="75" spans="1:120" x14ac:dyDescent="0.25">
      <c r="A75" s="65" t="str">
        <f t="shared" si="69"/>
        <v>03_CDA</v>
      </c>
      <c r="B75" s="65" t="str">
        <f t="shared" si="69"/>
        <v>8_1_natural_gas</v>
      </c>
      <c r="C75" s="65" t="str">
        <f t="shared" si="69"/>
        <v>8_1_natural_gas</v>
      </c>
      <c r="D75" s="66" t="s">
        <v>171</v>
      </c>
      <c r="E75" s="66">
        <f t="shared" si="70"/>
        <v>31.891483619999999</v>
      </c>
      <c r="F75" s="66">
        <v>32.542196076000003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1"/>
        <v>03_CDA</v>
      </c>
      <c r="BL75" s="65" t="str">
        <f t="shared" si="72"/>
        <v>d_ind_cem_8_1_natural_gas</v>
      </c>
      <c r="BM75" s="65"/>
      <c r="BN75" s="65"/>
      <c r="BO75" s="65">
        <f t="shared" ref="BO75:CV75" si="107">BO$49*BO32</f>
        <v>31.891483619999999</v>
      </c>
      <c r="BP75" s="65">
        <f t="shared" si="107"/>
        <v>32.542196076000003</v>
      </c>
      <c r="BQ75" s="65">
        <f t="shared" si="107"/>
        <v>32.666754924788805</v>
      </c>
      <c r="BR75" s="65">
        <f t="shared" si="107"/>
        <v>29.680812437716916</v>
      </c>
      <c r="BS75" s="65">
        <f t="shared" si="107"/>
        <v>30.0419462287385</v>
      </c>
      <c r="BT75" s="65">
        <f t="shared" si="107"/>
        <v>30.424652515757213</v>
      </c>
      <c r="BU75" s="65">
        <f t="shared" si="107"/>
        <v>30.83090998339549</v>
      </c>
      <c r="BV75" s="65">
        <f t="shared" si="107"/>
        <v>31.243725098065219</v>
      </c>
      <c r="BW75" s="65">
        <f t="shared" si="107"/>
        <v>31.660722976784353</v>
      </c>
      <c r="BX75" s="65">
        <f t="shared" si="107"/>
        <v>32.080305181394209</v>
      </c>
      <c r="BY75" s="65">
        <f t="shared" si="107"/>
        <v>32.502912098236827</v>
      </c>
      <c r="BZ75" s="65">
        <f t="shared" si="107"/>
        <v>32.485345803286918</v>
      </c>
      <c r="CA75" s="65">
        <f t="shared" si="107"/>
        <v>32.472362739024767</v>
      </c>
      <c r="CB75" s="65">
        <f t="shared" si="107"/>
        <v>32.461611488526096</v>
      </c>
      <c r="CC75" s="65">
        <f t="shared" si="107"/>
        <v>32.452525115783295</v>
      </c>
      <c r="CD75" s="65">
        <f t="shared" si="107"/>
        <v>32.444136537085186</v>
      </c>
      <c r="CE75" s="65">
        <f t="shared" si="107"/>
        <v>32.43693712289965</v>
      </c>
      <c r="CF75" s="65">
        <f t="shared" si="107"/>
        <v>32.432261026915327</v>
      </c>
      <c r="CG75" s="65">
        <f t="shared" si="107"/>
        <v>32.426655414661809</v>
      </c>
      <c r="CH75" s="65">
        <f t="shared" si="107"/>
        <v>32.421264320603669</v>
      </c>
      <c r="CI75" s="65">
        <f t="shared" si="107"/>
        <v>32.417554531907143</v>
      </c>
      <c r="CJ75" s="65">
        <f t="shared" si="107"/>
        <v>32.413958217461342</v>
      </c>
      <c r="CK75" s="65">
        <f t="shared" si="107"/>
        <v>32.410517575362128</v>
      </c>
      <c r="CL75" s="65">
        <f t="shared" si="107"/>
        <v>32.366722686666087</v>
      </c>
      <c r="CM75" s="65">
        <f t="shared" si="107"/>
        <v>32.17936236662819</v>
      </c>
      <c r="CN75" s="65">
        <f t="shared" si="107"/>
        <v>31.953736165254892</v>
      </c>
      <c r="CO75" s="65">
        <f t="shared" si="107"/>
        <v>31.689592310032825</v>
      </c>
      <c r="CP75" s="65">
        <f t="shared" si="107"/>
        <v>31.390411954471116</v>
      </c>
      <c r="CQ75" s="65">
        <f t="shared" si="107"/>
        <v>31.053784565333864</v>
      </c>
      <c r="CR75" s="65">
        <f t="shared" si="107"/>
        <v>30.740608672657185</v>
      </c>
      <c r="CS75" s="65">
        <f t="shared" si="107"/>
        <v>30.389962053400598</v>
      </c>
      <c r="CT75" s="65">
        <f t="shared" si="107"/>
        <v>30.002591487414385</v>
      </c>
      <c r="CU75" s="65">
        <f t="shared" si="107"/>
        <v>29.577991112900506</v>
      </c>
      <c r="CV75" s="65">
        <f t="shared" si="107"/>
        <v>29.155863294101817</v>
      </c>
      <c r="CW75" s="65">
        <f t="shared" ref="CW75:DP75" si="108">CW$49*CW32</f>
        <v>28.634169542462185</v>
      </c>
      <c r="CX75" s="65">
        <f t="shared" si="108"/>
        <v>28.116460432186813</v>
      </c>
      <c r="CY75" s="65">
        <f t="shared" si="108"/>
        <v>27.602711179042142</v>
      </c>
      <c r="CZ75" s="65">
        <f t="shared" si="108"/>
        <v>27.092897138972891</v>
      </c>
      <c r="DA75" s="65">
        <f t="shared" si="108"/>
        <v>26.586993807351689</v>
      </c>
      <c r="DB75" s="65">
        <f t="shared" si="108"/>
        <v>26.084976818232562</v>
      </c>
      <c r="DC75" s="65">
        <f t="shared" si="108"/>
        <v>25.586821943608296</v>
      </c>
      <c r="DD75" s="65">
        <f t="shared" si="108"/>
        <v>25.092505092671622</v>
      </c>
      <c r="DE75" s="65">
        <f t="shared" si="108"/>
        <v>24.602002311080245</v>
      </c>
      <c r="DF75" s="65">
        <f t="shared" si="108"/>
        <v>24.115289780225616</v>
      </c>
      <c r="DG75" s="65">
        <f t="shared" si="108"/>
        <v>23.63234381650555</v>
      </c>
      <c r="DH75" s="65">
        <f t="shared" si="108"/>
        <v>23.153140870600538</v>
      </c>
      <c r="DI75" s="65">
        <f t="shared" si="108"/>
        <v>22.677657526753844</v>
      </c>
      <c r="DJ75" s="65">
        <f t="shared" si="108"/>
        <v>22.205870502055319</v>
      </c>
      <c r="DK75" s="65">
        <f t="shared" si="108"/>
        <v>21.737756645728894</v>
      </c>
      <c r="DL75" s="65">
        <f t="shared" si="108"/>
        <v>21.273292938423769</v>
      </c>
      <c r="DM75" s="65">
        <f t="shared" si="108"/>
        <v>20.812456491509291</v>
      </c>
      <c r="DN75" s="65">
        <f t="shared" si="108"/>
        <v>20.355224546373435</v>
      </c>
      <c r="DO75" s="65">
        <f t="shared" si="108"/>
        <v>19.901574473724949</v>
      </c>
      <c r="DP75" s="65">
        <f t="shared" si="108"/>
        <v>19.451483772899092</v>
      </c>
    </row>
    <row r="76" spans="1:120" x14ac:dyDescent="0.25">
      <c r="A76" s="65" t="str">
        <f t="shared" si="69"/>
        <v>03_CDA</v>
      </c>
      <c r="B76" s="65" t="str">
        <f t="shared" si="69"/>
        <v>15_1_fuelwood_and_woodwaste</v>
      </c>
      <c r="C76" s="65" t="str">
        <f t="shared" si="69"/>
        <v>15_1_fwood_wwaste</v>
      </c>
      <c r="D76" s="66" t="s">
        <v>171</v>
      </c>
      <c r="E76" s="66">
        <f t="shared" si="70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1"/>
        <v>03_CDA</v>
      </c>
      <c r="BL76" s="65" t="str">
        <f t="shared" si="72"/>
        <v>d_ind_cem_15_1_fwood_wwaste</v>
      </c>
      <c r="BM76" s="65"/>
      <c r="BN76" s="65"/>
      <c r="BO76" s="65">
        <f t="shared" ref="BO76:CV76" si="109">BO$49*BO33</f>
        <v>0</v>
      </c>
      <c r="BP76" s="65">
        <f t="shared" si="109"/>
        <v>0</v>
      </c>
      <c r="BQ76" s="65">
        <f t="shared" si="109"/>
        <v>0</v>
      </c>
      <c r="BR76" s="65">
        <f t="shared" si="109"/>
        <v>0</v>
      </c>
      <c r="BS76" s="65">
        <f t="shared" si="109"/>
        <v>0</v>
      </c>
      <c r="BT76" s="65">
        <f t="shared" si="109"/>
        <v>0</v>
      </c>
      <c r="BU76" s="65">
        <f t="shared" si="109"/>
        <v>0</v>
      </c>
      <c r="BV76" s="65">
        <f t="shared" si="109"/>
        <v>0</v>
      </c>
      <c r="BW76" s="65">
        <f t="shared" si="109"/>
        <v>0</v>
      </c>
      <c r="BX76" s="65">
        <f t="shared" si="109"/>
        <v>0</v>
      </c>
      <c r="BY76" s="65">
        <f t="shared" si="109"/>
        <v>0</v>
      </c>
      <c r="BZ76" s="65">
        <f t="shared" si="109"/>
        <v>0</v>
      </c>
      <c r="CA76" s="65">
        <f t="shared" si="109"/>
        <v>0</v>
      </c>
      <c r="CB76" s="65">
        <f t="shared" si="109"/>
        <v>0</v>
      </c>
      <c r="CC76" s="65">
        <f t="shared" si="109"/>
        <v>0</v>
      </c>
      <c r="CD76" s="65">
        <f t="shared" si="109"/>
        <v>0</v>
      </c>
      <c r="CE76" s="65">
        <f t="shared" si="109"/>
        <v>0</v>
      </c>
      <c r="CF76" s="65">
        <f t="shared" si="109"/>
        <v>0</v>
      </c>
      <c r="CG76" s="65">
        <f t="shared" si="109"/>
        <v>0</v>
      </c>
      <c r="CH76" s="65">
        <f t="shared" si="109"/>
        <v>0</v>
      </c>
      <c r="CI76" s="65">
        <f t="shared" si="109"/>
        <v>0</v>
      </c>
      <c r="CJ76" s="65">
        <f t="shared" si="109"/>
        <v>0</v>
      </c>
      <c r="CK76" s="65">
        <f t="shared" si="109"/>
        <v>0</v>
      </c>
      <c r="CL76" s="65">
        <f t="shared" si="109"/>
        <v>0</v>
      </c>
      <c r="CM76" s="65">
        <f t="shared" si="109"/>
        <v>0</v>
      </c>
      <c r="CN76" s="65">
        <f t="shared" si="109"/>
        <v>0</v>
      </c>
      <c r="CO76" s="65">
        <f t="shared" si="109"/>
        <v>0</v>
      </c>
      <c r="CP76" s="65">
        <f t="shared" si="109"/>
        <v>0</v>
      </c>
      <c r="CQ76" s="65">
        <f t="shared" si="109"/>
        <v>0</v>
      </c>
      <c r="CR76" s="65">
        <f t="shared" si="109"/>
        <v>0</v>
      </c>
      <c r="CS76" s="65">
        <f t="shared" si="109"/>
        <v>0</v>
      </c>
      <c r="CT76" s="65">
        <f t="shared" si="109"/>
        <v>0</v>
      </c>
      <c r="CU76" s="65">
        <f t="shared" si="109"/>
        <v>0</v>
      </c>
      <c r="CV76" s="65">
        <f t="shared" si="109"/>
        <v>0</v>
      </c>
      <c r="CW76" s="65">
        <f t="shared" ref="CW76:DP76" si="110">CW$49*CW33</f>
        <v>0</v>
      </c>
      <c r="CX76" s="65">
        <f t="shared" si="110"/>
        <v>0</v>
      </c>
      <c r="CY76" s="65">
        <f t="shared" si="110"/>
        <v>0</v>
      </c>
      <c r="CZ76" s="65">
        <f t="shared" si="110"/>
        <v>0</v>
      </c>
      <c r="DA76" s="65">
        <f t="shared" si="110"/>
        <v>0</v>
      </c>
      <c r="DB76" s="65">
        <f t="shared" si="110"/>
        <v>0</v>
      </c>
      <c r="DC76" s="65">
        <f t="shared" si="110"/>
        <v>0</v>
      </c>
      <c r="DD76" s="65">
        <f t="shared" si="110"/>
        <v>0</v>
      </c>
      <c r="DE76" s="65">
        <f t="shared" si="110"/>
        <v>0</v>
      </c>
      <c r="DF76" s="65">
        <f t="shared" si="110"/>
        <v>0</v>
      </c>
      <c r="DG76" s="65">
        <f t="shared" si="110"/>
        <v>0</v>
      </c>
      <c r="DH76" s="65">
        <f t="shared" si="110"/>
        <v>0</v>
      </c>
      <c r="DI76" s="65">
        <f t="shared" si="110"/>
        <v>0</v>
      </c>
      <c r="DJ76" s="65">
        <f t="shared" si="110"/>
        <v>0</v>
      </c>
      <c r="DK76" s="65">
        <f t="shared" si="110"/>
        <v>0</v>
      </c>
      <c r="DL76" s="65">
        <f t="shared" si="110"/>
        <v>0</v>
      </c>
      <c r="DM76" s="65">
        <f t="shared" si="110"/>
        <v>0</v>
      </c>
      <c r="DN76" s="65">
        <f t="shared" si="110"/>
        <v>0</v>
      </c>
      <c r="DO76" s="65">
        <f t="shared" si="110"/>
        <v>0</v>
      </c>
      <c r="DP76" s="65">
        <f t="shared" si="110"/>
        <v>0</v>
      </c>
    </row>
    <row r="77" spans="1:120" x14ac:dyDescent="0.25">
      <c r="A77" s="65" t="str">
        <f t="shared" si="69"/>
        <v>03_CDA</v>
      </c>
      <c r="B77" s="65" t="str">
        <f t="shared" si="69"/>
        <v>15_2_bagasse</v>
      </c>
      <c r="C77" s="65" t="str">
        <f t="shared" si="69"/>
        <v>15_2_bagasse</v>
      </c>
      <c r="D77" s="66" t="s">
        <v>171</v>
      </c>
      <c r="E77" s="66">
        <f t="shared" si="70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1"/>
        <v>03_CDA</v>
      </c>
      <c r="BL77" s="65" t="str">
        <f t="shared" si="72"/>
        <v>d_ind_cem_15_2_bagasse</v>
      </c>
      <c r="BM77" s="65"/>
      <c r="BN77" s="65"/>
      <c r="BO77" s="65">
        <f t="shared" ref="BO77:CV77" si="111">BO$49*BO34</f>
        <v>0</v>
      </c>
      <c r="BP77" s="65">
        <f t="shared" si="111"/>
        <v>0</v>
      </c>
      <c r="BQ77" s="65">
        <f t="shared" si="111"/>
        <v>0</v>
      </c>
      <c r="BR77" s="65">
        <f t="shared" si="111"/>
        <v>0</v>
      </c>
      <c r="BS77" s="65">
        <f t="shared" si="111"/>
        <v>0</v>
      </c>
      <c r="BT77" s="65">
        <f t="shared" si="111"/>
        <v>0</v>
      </c>
      <c r="BU77" s="65">
        <f t="shared" si="111"/>
        <v>0</v>
      </c>
      <c r="BV77" s="65">
        <f t="shared" si="111"/>
        <v>0</v>
      </c>
      <c r="BW77" s="65">
        <f t="shared" si="111"/>
        <v>0</v>
      </c>
      <c r="BX77" s="65">
        <f t="shared" si="111"/>
        <v>0</v>
      </c>
      <c r="BY77" s="65">
        <f t="shared" si="111"/>
        <v>0</v>
      </c>
      <c r="BZ77" s="65">
        <f t="shared" si="111"/>
        <v>0</v>
      </c>
      <c r="CA77" s="65">
        <f t="shared" si="111"/>
        <v>0</v>
      </c>
      <c r="CB77" s="65">
        <f t="shared" si="111"/>
        <v>0</v>
      </c>
      <c r="CC77" s="65">
        <f t="shared" si="111"/>
        <v>0</v>
      </c>
      <c r="CD77" s="65">
        <f t="shared" si="111"/>
        <v>0</v>
      </c>
      <c r="CE77" s="65">
        <f t="shared" si="111"/>
        <v>0</v>
      </c>
      <c r="CF77" s="65">
        <f t="shared" si="111"/>
        <v>0</v>
      </c>
      <c r="CG77" s="65">
        <f t="shared" si="111"/>
        <v>0</v>
      </c>
      <c r="CH77" s="65">
        <f t="shared" si="111"/>
        <v>0</v>
      </c>
      <c r="CI77" s="65">
        <f t="shared" si="111"/>
        <v>0</v>
      </c>
      <c r="CJ77" s="65">
        <f t="shared" si="111"/>
        <v>0</v>
      </c>
      <c r="CK77" s="65">
        <f t="shared" si="111"/>
        <v>0</v>
      </c>
      <c r="CL77" s="65">
        <f t="shared" si="111"/>
        <v>0</v>
      </c>
      <c r="CM77" s="65">
        <f t="shared" si="111"/>
        <v>0</v>
      </c>
      <c r="CN77" s="65">
        <f t="shared" si="111"/>
        <v>0</v>
      </c>
      <c r="CO77" s="65">
        <f t="shared" si="111"/>
        <v>0</v>
      </c>
      <c r="CP77" s="65">
        <f t="shared" si="111"/>
        <v>0</v>
      </c>
      <c r="CQ77" s="65">
        <f t="shared" si="111"/>
        <v>0</v>
      </c>
      <c r="CR77" s="65">
        <f t="shared" si="111"/>
        <v>0</v>
      </c>
      <c r="CS77" s="65">
        <f t="shared" si="111"/>
        <v>0</v>
      </c>
      <c r="CT77" s="65">
        <f t="shared" si="111"/>
        <v>0</v>
      </c>
      <c r="CU77" s="65">
        <f t="shared" si="111"/>
        <v>0</v>
      </c>
      <c r="CV77" s="65">
        <f t="shared" si="111"/>
        <v>0</v>
      </c>
      <c r="CW77" s="65">
        <f t="shared" ref="CW77:DP77" si="112">CW$49*CW34</f>
        <v>0</v>
      </c>
      <c r="CX77" s="65">
        <f t="shared" si="112"/>
        <v>0</v>
      </c>
      <c r="CY77" s="65">
        <f t="shared" si="112"/>
        <v>0</v>
      </c>
      <c r="CZ77" s="65">
        <f t="shared" si="112"/>
        <v>0</v>
      </c>
      <c r="DA77" s="65">
        <f t="shared" si="112"/>
        <v>0</v>
      </c>
      <c r="DB77" s="65">
        <f t="shared" si="112"/>
        <v>0</v>
      </c>
      <c r="DC77" s="65">
        <f t="shared" si="112"/>
        <v>0</v>
      </c>
      <c r="DD77" s="65">
        <f t="shared" si="112"/>
        <v>0</v>
      </c>
      <c r="DE77" s="65">
        <f t="shared" si="112"/>
        <v>0</v>
      </c>
      <c r="DF77" s="65">
        <f t="shared" si="112"/>
        <v>0</v>
      </c>
      <c r="DG77" s="65">
        <f t="shared" si="112"/>
        <v>0</v>
      </c>
      <c r="DH77" s="65">
        <f t="shared" si="112"/>
        <v>0</v>
      </c>
      <c r="DI77" s="65">
        <f t="shared" si="112"/>
        <v>0</v>
      </c>
      <c r="DJ77" s="65">
        <f t="shared" si="112"/>
        <v>0</v>
      </c>
      <c r="DK77" s="65">
        <f t="shared" si="112"/>
        <v>0</v>
      </c>
      <c r="DL77" s="65">
        <f t="shared" si="112"/>
        <v>0</v>
      </c>
      <c r="DM77" s="65">
        <f t="shared" si="112"/>
        <v>0</v>
      </c>
      <c r="DN77" s="65">
        <f t="shared" si="112"/>
        <v>0</v>
      </c>
      <c r="DO77" s="65">
        <f t="shared" si="112"/>
        <v>0</v>
      </c>
      <c r="DP77" s="65">
        <f t="shared" si="112"/>
        <v>0</v>
      </c>
    </row>
    <row r="78" spans="1:120" x14ac:dyDescent="0.25">
      <c r="A78" s="65" t="str">
        <f t="shared" si="69"/>
        <v>03_CDA</v>
      </c>
      <c r="B78" s="65" t="str">
        <f t="shared" si="69"/>
        <v>15_3_charcoal</v>
      </c>
      <c r="C78" s="65" t="str">
        <f t="shared" si="69"/>
        <v>15_3_charcoal</v>
      </c>
      <c r="D78" s="66" t="s">
        <v>171</v>
      </c>
      <c r="E78" s="66">
        <f t="shared" si="70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1"/>
        <v>03_CDA</v>
      </c>
      <c r="BL78" s="65" t="str">
        <f t="shared" si="72"/>
        <v>d_ind_cem_15_3_charcoal</v>
      </c>
      <c r="BM78" s="65"/>
      <c r="BN78" s="65"/>
      <c r="BO78" s="65">
        <f t="shared" ref="BO78:CV78" si="113">BO$49*BO35</f>
        <v>0</v>
      </c>
      <c r="BP78" s="65">
        <f t="shared" si="113"/>
        <v>0</v>
      </c>
      <c r="BQ78" s="65">
        <f t="shared" si="113"/>
        <v>0</v>
      </c>
      <c r="BR78" s="65">
        <f t="shared" si="113"/>
        <v>0</v>
      </c>
      <c r="BS78" s="65">
        <f t="shared" si="113"/>
        <v>0</v>
      </c>
      <c r="BT78" s="65">
        <f t="shared" si="113"/>
        <v>0</v>
      </c>
      <c r="BU78" s="65">
        <f t="shared" si="113"/>
        <v>0</v>
      </c>
      <c r="BV78" s="65">
        <f t="shared" si="113"/>
        <v>0</v>
      </c>
      <c r="BW78" s="65">
        <f t="shared" si="113"/>
        <v>0</v>
      </c>
      <c r="BX78" s="65">
        <f t="shared" si="113"/>
        <v>0</v>
      </c>
      <c r="BY78" s="65">
        <f t="shared" si="113"/>
        <v>0</v>
      </c>
      <c r="BZ78" s="65">
        <f t="shared" si="113"/>
        <v>0</v>
      </c>
      <c r="CA78" s="65">
        <f t="shared" si="113"/>
        <v>0</v>
      </c>
      <c r="CB78" s="65">
        <f t="shared" si="113"/>
        <v>0</v>
      </c>
      <c r="CC78" s="65">
        <f t="shared" si="113"/>
        <v>0</v>
      </c>
      <c r="CD78" s="65">
        <f t="shared" si="113"/>
        <v>0</v>
      </c>
      <c r="CE78" s="65">
        <f t="shared" si="113"/>
        <v>0</v>
      </c>
      <c r="CF78" s="65">
        <f t="shared" si="113"/>
        <v>0</v>
      </c>
      <c r="CG78" s="65">
        <f t="shared" si="113"/>
        <v>0</v>
      </c>
      <c r="CH78" s="65">
        <f t="shared" si="113"/>
        <v>0</v>
      </c>
      <c r="CI78" s="65">
        <f t="shared" si="113"/>
        <v>0</v>
      </c>
      <c r="CJ78" s="65">
        <f t="shared" si="113"/>
        <v>0</v>
      </c>
      <c r="CK78" s="65">
        <f t="shared" si="113"/>
        <v>0</v>
      </c>
      <c r="CL78" s="65">
        <f t="shared" si="113"/>
        <v>0</v>
      </c>
      <c r="CM78" s="65">
        <f t="shared" si="113"/>
        <v>0</v>
      </c>
      <c r="CN78" s="65">
        <f t="shared" si="113"/>
        <v>0</v>
      </c>
      <c r="CO78" s="65">
        <f t="shared" si="113"/>
        <v>0</v>
      </c>
      <c r="CP78" s="65">
        <f t="shared" si="113"/>
        <v>0</v>
      </c>
      <c r="CQ78" s="65">
        <f t="shared" si="113"/>
        <v>0</v>
      </c>
      <c r="CR78" s="65">
        <f t="shared" si="113"/>
        <v>0</v>
      </c>
      <c r="CS78" s="65">
        <f t="shared" si="113"/>
        <v>0</v>
      </c>
      <c r="CT78" s="65">
        <f t="shared" si="113"/>
        <v>0</v>
      </c>
      <c r="CU78" s="65">
        <f t="shared" si="113"/>
        <v>0</v>
      </c>
      <c r="CV78" s="65">
        <f t="shared" si="113"/>
        <v>0</v>
      </c>
      <c r="CW78" s="65">
        <f t="shared" ref="CW78:DP78" si="114">CW$49*CW35</f>
        <v>0</v>
      </c>
      <c r="CX78" s="65">
        <f t="shared" si="114"/>
        <v>0</v>
      </c>
      <c r="CY78" s="65">
        <f t="shared" si="114"/>
        <v>0</v>
      </c>
      <c r="CZ78" s="65">
        <f t="shared" si="114"/>
        <v>0</v>
      </c>
      <c r="DA78" s="65">
        <f t="shared" si="114"/>
        <v>0</v>
      </c>
      <c r="DB78" s="65">
        <f t="shared" si="114"/>
        <v>0</v>
      </c>
      <c r="DC78" s="65">
        <f t="shared" si="114"/>
        <v>0</v>
      </c>
      <c r="DD78" s="65">
        <f t="shared" si="114"/>
        <v>0</v>
      </c>
      <c r="DE78" s="65">
        <f t="shared" si="114"/>
        <v>0</v>
      </c>
      <c r="DF78" s="65">
        <f t="shared" si="114"/>
        <v>0</v>
      </c>
      <c r="DG78" s="65">
        <f t="shared" si="114"/>
        <v>0</v>
      </c>
      <c r="DH78" s="65">
        <f t="shared" si="114"/>
        <v>0</v>
      </c>
      <c r="DI78" s="65">
        <f t="shared" si="114"/>
        <v>0</v>
      </c>
      <c r="DJ78" s="65">
        <f t="shared" si="114"/>
        <v>0</v>
      </c>
      <c r="DK78" s="65">
        <f t="shared" si="114"/>
        <v>0</v>
      </c>
      <c r="DL78" s="65">
        <f t="shared" si="114"/>
        <v>0</v>
      </c>
      <c r="DM78" s="65">
        <f t="shared" si="114"/>
        <v>0</v>
      </c>
      <c r="DN78" s="65">
        <f t="shared" si="114"/>
        <v>0</v>
      </c>
      <c r="DO78" s="65">
        <f t="shared" si="114"/>
        <v>0</v>
      </c>
      <c r="DP78" s="65">
        <f t="shared" si="114"/>
        <v>0</v>
      </c>
    </row>
    <row r="79" spans="1:120" x14ac:dyDescent="0.25">
      <c r="A79" s="65" t="str">
        <f t="shared" si="69"/>
        <v>03_CDA</v>
      </c>
      <c r="B79" s="65" t="str">
        <f t="shared" si="69"/>
        <v>15_4_black_liquor</v>
      </c>
      <c r="C79" s="65" t="str">
        <f t="shared" si="69"/>
        <v>15_4_black_liquor</v>
      </c>
      <c r="D79" s="66" t="s">
        <v>171</v>
      </c>
      <c r="E79" s="66">
        <f t="shared" si="70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1"/>
        <v>03_CDA</v>
      </c>
      <c r="BL79" s="65" t="str">
        <f t="shared" si="72"/>
        <v>d_ind_cem_15_4_black_liquor</v>
      </c>
      <c r="BM79" s="65"/>
      <c r="BN79" s="65"/>
      <c r="BO79" s="65">
        <f t="shared" ref="BO79:CV79" si="115">BO$49*BO36</f>
        <v>0</v>
      </c>
      <c r="BP79" s="65">
        <f t="shared" si="115"/>
        <v>0</v>
      </c>
      <c r="BQ79" s="65">
        <f t="shared" si="115"/>
        <v>0</v>
      </c>
      <c r="BR79" s="65">
        <f t="shared" si="115"/>
        <v>0</v>
      </c>
      <c r="BS79" s="65">
        <f t="shared" si="115"/>
        <v>0</v>
      </c>
      <c r="BT79" s="65">
        <f t="shared" si="115"/>
        <v>0</v>
      </c>
      <c r="BU79" s="65">
        <f t="shared" si="115"/>
        <v>0</v>
      </c>
      <c r="BV79" s="65">
        <f t="shared" si="115"/>
        <v>0</v>
      </c>
      <c r="BW79" s="65">
        <f t="shared" si="115"/>
        <v>0</v>
      </c>
      <c r="BX79" s="65">
        <f t="shared" si="115"/>
        <v>0</v>
      </c>
      <c r="BY79" s="65">
        <f t="shared" si="115"/>
        <v>0</v>
      </c>
      <c r="BZ79" s="65">
        <f t="shared" si="115"/>
        <v>0</v>
      </c>
      <c r="CA79" s="65">
        <f t="shared" si="115"/>
        <v>0</v>
      </c>
      <c r="CB79" s="65">
        <f t="shared" si="115"/>
        <v>0</v>
      </c>
      <c r="CC79" s="65">
        <f t="shared" si="115"/>
        <v>0</v>
      </c>
      <c r="CD79" s="65">
        <f t="shared" si="115"/>
        <v>0</v>
      </c>
      <c r="CE79" s="65">
        <f t="shared" si="115"/>
        <v>0</v>
      </c>
      <c r="CF79" s="65">
        <f t="shared" si="115"/>
        <v>0</v>
      </c>
      <c r="CG79" s="65">
        <f t="shared" si="115"/>
        <v>0</v>
      </c>
      <c r="CH79" s="65">
        <f t="shared" si="115"/>
        <v>0</v>
      </c>
      <c r="CI79" s="65">
        <f t="shared" si="115"/>
        <v>0</v>
      </c>
      <c r="CJ79" s="65">
        <f t="shared" si="115"/>
        <v>0</v>
      </c>
      <c r="CK79" s="65">
        <f t="shared" si="115"/>
        <v>0</v>
      </c>
      <c r="CL79" s="65">
        <f t="shared" si="115"/>
        <v>0</v>
      </c>
      <c r="CM79" s="65">
        <f t="shared" si="115"/>
        <v>0</v>
      </c>
      <c r="CN79" s="65">
        <f t="shared" si="115"/>
        <v>0</v>
      </c>
      <c r="CO79" s="65">
        <f t="shared" si="115"/>
        <v>0</v>
      </c>
      <c r="CP79" s="65">
        <f t="shared" si="115"/>
        <v>0</v>
      </c>
      <c r="CQ79" s="65">
        <f t="shared" si="115"/>
        <v>0</v>
      </c>
      <c r="CR79" s="65">
        <f t="shared" si="115"/>
        <v>0</v>
      </c>
      <c r="CS79" s="65">
        <f t="shared" si="115"/>
        <v>0</v>
      </c>
      <c r="CT79" s="65">
        <f t="shared" si="115"/>
        <v>0</v>
      </c>
      <c r="CU79" s="65">
        <f t="shared" si="115"/>
        <v>0</v>
      </c>
      <c r="CV79" s="65">
        <f t="shared" si="115"/>
        <v>0</v>
      </c>
      <c r="CW79" s="65">
        <f t="shared" ref="CW79:DP79" si="116">CW$49*CW36</f>
        <v>0</v>
      </c>
      <c r="CX79" s="65">
        <f t="shared" si="116"/>
        <v>0</v>
      </c>
      <c r="CY79" s="65">
        <f t="shared" si="116"/>
        <v>0</v>
      </c>
      <c r="CZ79" s="65">
        <f t="shared" si="116"/>
        <v>0</v>
      </c>
      <c r="DA79" s="65">
        <f t="shared" si="116"/>
        <v>0</v>
      </c>
      <c r="DB79" s="65">
        <f t="shared" si="116"/>
        <v>0</v>
      </c>
      <c r="DC79" s="65">
        <f t="shared" si="116"/>
        <v>0</v>
      </c>
      <c r="DD79" s="65">
        <f t="shared" si="116"/>
        <v>0</v>
      </c>
      <c r="DE79" s="65">
        <f t="shared" si="116"/>
        <v>0</v>
      </c>
      <c r="DF79" s="65">
        <f t="shared" si="116"/>
        <v>0</v>
      </c>
      <c r="DG79" s="65">
        <f t="shared" si="116"/>
        <v>0</v>
      </c>
      <c r="DH79" s="65">
        <f t="shared" si="116"/>
        <v>0</v>
      </c>
      <c r="DI79" s="65">
        <f t="shared" si="116"/>
        <v>0</v>
      </c>
      <c r="DJ79" s="65">
        <f t="shared" si="116"/>
        <v>0</v>
      </c>
      <c r="DK79" s="65">
        <f t="shared" si="116"/>
        <v>0</v>
      </c>
      <c r="DL79" s="65">
        <f t="shared" si="116"/>
        <v>0</v>
      </c>
      <c r="DM79" s="65">
        <f t="shared" si="116"/>
        <v>0</v>
      </c>
      <c r="DN79" s="65">
        <f t="shared" si="116"/>
        <v>0</v>
      </c>
      <c r="DO79" s="65">
        <f t="shared" si="116"/>
        <v>0</v>
      </c>
      <c r="DP79" s="65">
        <f t="shared" si="116"/>
        <v>0</v>
      </c>
    </row>
    <row r="80" spans="1:120" x14ac:dyDescent="0.25">
      <c r="A80" s="65" t="str">
        <f t="shared" si="69"/>
        <v>03_CDA</v>
      </c>
      <c r="B80" s="65" t="str">
        <f t="shared" si="69"/>
        <v>15_5_other_biomass</v>
      </c>
      <c r="C80" s="65" t="str">
        <f t="shared" si="69"/>
        <v>15_5_other_biomass</v>
      </c>
      <c r="D80" s="66" t="s">
        <v>171</v>
      </c>
      <c r="E80" s="66">
        <f t="shared" si="70"/>
        <v>0</v>
      </c>
      <c r="F80" s="66">
        <v>0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1"/>
        <v>03_CDA</v>
      </c>
      <c r="BL80" s="65" t="str">
        <f t="shared" si="72"/>
        <v>d_ind_cem_15_5_other_biomass</v>
      </c>
      <c r="BM80" s="65"/>
      <c r="BN80" s="65"/>
      <c r="BO80" s="65">
        <f t="shared" ref="BO80:CV80" si="117">BO$49*BO37</f>
        <v>0</v>
      </c>
      <c r="BP80" s="65">
        <f t="shared" si="117"/>
        <v>0</v>
      </c>
      <c r="BQ80" s="65">
        <f t="shared" si="117"/>
        <v>0</v>
      </c>
      <c r="BR80" s="65">
        <f t="shared" si="117"/>
        <v>0</v>
      </c>
      <c r="BS80" s="65">
        <f t="shared" si="117"/>
        <v>0</v>
      </c>
      <c r="BT80" s="65">
        <f t="shared" si="117"/>
        <v>0</v>
      </c>
      <c r="BU80" s="65">
        <f t="shared" si="117"/>
        <v>0</v>
      </c>
      <c r="BV80" s="65">
        <f t="shared" si="117"/>
        <v>0</v>
      </c>
      <c r="BW80" s="65">
        <f t="shared" si="117"/>
        <v>0</v>
      </c>
      <c r="BX80" s="65">
        <f t="shared" si="117"/>
        <v>0</v>
      </c>
      <c r="BY80" s="65">
        <f t="shared" si="117"/>
        <v>0</v>
      </c>
      <c r="BZ80" s="65">
        <f t="shared" si="117"/>
        <v>0</v>
      </c>
      <c r="CA80" s="65">
        <f t="shared" si="117"/>
        <v>0</v>
      </c>
      <c r="CB80" s="65">
        <f t="shared" si="117"/>
        <v>0</v>
      </c>
      <c r="CC80" s="65">
        <f t="shared" si="117"/>
        <v>0</v>
      </c>
      <c r="CD80" s="65">
        <f t="shared" si="117"/>
        <v>0</v>
      </c>
      <c r="CE80" s="65">
        <f t="shared" si="117"/>
        <v>0</v>
      </c>
      <c r="CF80" s="65">
        <f t="shared" si="117"/>
        <v>0</v>
      </c>
      <c r="CG80" s="65">
        <f t="shared" si="117"/>
        <v>0</v>
      </c>
      <c r="CH80" s="65">
        <f t="shared" si="117"/>
        <v>0</v>
      </c>
      <c r="CI80" s="65">
        <f t="shared" si="117"/>
        <v>0</v>
      </c>
      <c r="CJ80" s="65">
        <f t="shared" si="117"/>
        <v>0</v>
      </c>
      <c r="CK80" s="65">
        <f t="shared" si="117"/>
        <v>0</v>
      </c>
      <c r="CL80" s="65">
        <f t="shared" si="117"/>
        <v>0</v>
      </c>
      <c r="CM80" s="65">
        <f t="shared" si="117"/>
        <v>0</v>
      </c>
      <c r="CN80" s="65">
        <f t="shared" si="117"/>
        <v>0</v>
      </c>
      <c r="CO80" s="65">
        <f t="shared" si="117"/>
        <v>0</v>
      </c>
      <c r="CP80" s="65">
        <f t="shared" si="117"/>
        <v>0</v>
      </c>
      <c r="CQ80" s="65">
        <f t="shared" si="117"/>
        <v>0</v>
      </c>
      <c r="CR80" s="65">
        <f t="shared" si="117"/>
        <v>0</v>
      </c>
      <c r="CS80" s="65">
        <f t="shared" si="117"/>
        <v>0</v>
      </c>
      <c r="CT80" s="65">
        <f t="shared" si="117"/>
        <v>0</v>
      </c>
      <c r="CU80" s="65">
        <f t="shared" si="117"/>
        <v>0</v>
      </c>
      <c r="CV80" s="65">
        <f t="shared" si="117"/>
        <v>0</v>
      </c>
      <c r="CW80" s="65">
        <f t="shared" ref="CW80:DP80" si="118">CW$49*CW37</f>
        <v>0</v>
      </c>
      <c r="CX80" s="65">
        <f t="shared" si="118"/>
        <v>0</v>
      </c>
      <c r="CY80" s="65">
        <f t="shared" si="118"/>
        <v>0</v>
      </c>
      <c r="CZ80" s="65">
        <f t="shared" si="118"/>
        <v>0</v>
      </c>
      <c r="DA80" s="65">
        <f t="shared" si="118"/>
        <v>0</v>
      </c>
      <c r="DB80" s="65">
        <f t="shared" si="118"/>
        <v>0</v>
      </c>
      <c r="DC80" s="65">
        <f t="shared" si="118"/>
        <v>0</v>
      </c>
      <c r="DD80" s="65">
        <f t="shared" si="118"/>
        <v>0</v>
      </c>
      <c r="DE80" s="65">
        <f t="shared" si="118"/>
        <v>0</v>
      </c>
      <c r="DF80" s="65">
        <f t="shared" si="118"/>
        <v>0</v>
      </c>
      <c r="DG80" s="65">
        <f t="shared" si="118"/>
        <v>0</v>
      </c>
      <c r="DH80" s="65">
        <f t="shared" si="118"/>
        <v>0</v>
      </c>
      <c r="DI80" s="65">
        <f t="shared" si="118"/>
        <v>0</v>
      </c>
      <c r="DJ80" s="65">
        <f t="shared" si="118"/>
        <v>0</v>
      </c>
      <c r="DK80" s="65">
        <f t="shared" si="118"/>
        <v>0</v>
      </c>
      <c r="DL80" s="65">
        <f t="shared" si="118"/>
        <v>0</v>
      </c>
      <c r="DM80" s="65">
        <f t="shared" si="118"/>
        <v>0</v>
      </c>
      <c r="DN80" s="65">
        <f t="shared" si="118"/>
        <v>0</v>
      </c>
      <c r="DO80" s="65">
        <f t="shared" si="118"/>
        <v>0</v>
      </c>
      <c r="DP80" s="65">
        <f t="shared" si="118"/>
        <v>0</v>
      </c>
    </row>
    <row r="81" spans="1:120" x14ac:dyDescent="0.25">
      <c r="A81" s="65" t="str">
        <f t="shared" si="69"/>
        <v>03_CDA</v>
      </c>
      <c r="B81" s="65" t="str">
        <f t="shared" si="69"/>
        <v>16_1_biogas</v>
      </c>
      <c r="C81" s="65" t="str">
        <f t="shared" si="69"/>
        <v>16_1_biogas</v>
      </c>
      <c r="D81" s="66" t="s">
        <v>171</v>
      </c>
      <c r="E81" s="66">
        <f t="shared" si="70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1"/>
        <v>03_CDA</v>
      </c>
      <c r="BL81" s="65" t="str">
        <f t="shared" si="72"/>
        <v>d_ind_cem_16_1_biogas</v>
      </c>
      <c r="BM81" s="65"/>
      <c r="BN81" s="65"/>
      <c r="BO81" s="65">
        <f t="shared" ref="BO81:CV81" si="119">BO$49*BO38</f>
        <v>0</v>
      </c>
      <c r="BP81" s="65">
        <f t="shared" si="119"/>
        <v>0</v>
      </c>
      <c r="BQ81" s="65">
        <f t="shared" si="119"/>
        <v>0</v>
      </c>
      <c r="BR81" s="65">
        <f t="shared" si="119"/>
        <v>0</v>
      </c>
      <c r="BS81" s="65">
        <f t="shared" si="119"/>
        <v>0</v>
      </c>
      <c r="BT81" s="65">
        <f t="shared" si="119"/>
        <v>0</v>
      </c>
      <c r="BU81" s="65">
        <f t="shared" si="119"/>
        <v>0</v>
      </c>
      <c r="BV81" s="65">
        <f t="shared" si="119"/>
        <v>0</v>
      </c>
      <c r="BW81" s="65">
        <f t="shared" si="119"/>
        <v>0</v>
      </c>
      <c r="BX81" s="65">
        <f t="shared" si="119"/>
        <v>0</v>
      </c>
      <c r="BY81" s="65">
        <f t="shared" si="119"/>
        <v>0</v>
      </c>
      <c r="BZ81" s="65">
        <f t="shared" si="119"/>
        <v>0</v>
      </c>
      <c r="CA81" s="65">
        <f t="shared" si="119"/>
        <v>0</v>
      </c>
      <c r="CB81" s="65">
        <f t="shared" si="119"/>
        <v>0</v>
      </c>
      <c r="CC81" s="65">
        <f t="shared" si="119"/>
        <v>0</v>
      </c>
      <c r="CD81" s="65">
        <f t="shared" si="119"/>
        <v>0</v>
      </c>
      <c r="CE81" s="65">
        <f t="shared" si="119"/>
        <v>0</v>
      </c>
      <c r="CF81" s="65">
        <f t="shared" si="119"/>
        <v>0</v>
      </c>
      <c r="CG81" s="65">
        <f t="shared" si="119"/>
        <v>0</v>
      </c>
      <c r="CH81" s="65">
        <f t="shared" si="119"/>
        <v>0</v>
      </c>
      <c r="CI81" s="65">
        <f t="shared" si="119"/>
        <v>0</v>
      </c>
      <c r="CJ81" s="65">
        <f t="shared" si="119"/>
        <v>0</v>
      </c>
      <c r="CK81" s="65">
        <f t="shared" si="119"/>
        <v>0</v>
      </c>
      <c r="CL81" s="65">
        <f t="shared" si="119"/>
        <v>0</v>
      </c>
      <c r="CM81" s="65">
        <f t="shared" si="119"/>
        <v>0</v>
      </c>
      <c r="CN81" s="65">
        <f t="shared" si="119"/>
        <v>0</v>
      </c>
      <c r="CO81" s="65">
        <f t="shared" si="119"/>
        <v>0</v>
      </c>
      <c r="CP81" s="65">
        <f t="shared" si="119"/>
        <v>0</v>
      </c>
      <c r="CQ81" s="65">
        <f t="shared" si="119"/>
        <v>0</v>
      </c>
      <c r="CR81" s="65">
        <f t="shared" si="119"/>
        <v>0</v>
      </c>
      <c r="CS81" s="65">
        <f t="shared" si="119"/>
        <v>0</v>
      </c>
      <c r="CT81" s="65">
        <f t="shared" si="119"/>
        <v>0</v>
      </c>
      <c r="CU81" s="65">
        <f t="shared" si="119"/>
        <v>0</v>
      </c>
      <c r="CV81" s="65">
        <f t="shared" si="119"/>
        <v>0</v>
      </c>
      <c r="CW81" s="65">
        <f t="shared" ref="CW81:DP81" si="120">CW$49*CW38</f>
        <v>0</v>
      </c>
      <c r="CX81" s="65">
        <f t="shared" si="120"/>
        <v>0</v>
      </c>
      <c r="CY81" s="65">
        <f t="shared" si="120"/>
        <v>0</v>
      </c>
      <c r="CZ81" s="65">
        <f t="shared" si="120"/>
        <v>0</v>
      </c>
      <c r="DA81" s="65">
        <f t="shared" si="120"/>
        <v>0</v>
      </c>
      <c r="DB81" s="65">
        <f t="shared" si="120"/>
        <v>0</v>
      </c>
      <c r="DC81" s="65">
        <f t="shared" si="120"/>
        <v>0</v>
      </c>
      <c r="DD81" s="65">
        <f t="shared" si="120"/>
        <v>0</v>
      </c>
      <c r="DE81" s="65">
        <f t="shared" si="120"/>
        <v>0</v>
      </c>
      <c r="DF81" s="65">
        <f t="shared" si="120"/>
        <v>0</v>
      </c>
      <c r="DG81" s="65">
        <f t="shared" si="120"/>
        <v>0</v>
      </c>
      <c r="DH81" s="65">
        <f t="shared" si="120"/>
        <v>0</v>
      </c>
      <c r="DI81" s="65">
        <f t="shared" si="120"/>
        <v>0</v>
      </c>
      <c r="DJ81" s="65">
        <f t="shared" si="120"/>
        <v>0</v>
      </c>
      <c r="DK81" s="65">
        <f t="shared" si="120"/>
        <v>0</v>
      </c>
      <c r="DL81" s="65">
        <f t="shared" si="120"/>
        <v>0</v>
      </c>
      <c r="DM81" s="65">
        <f t="shared" si="120"/>
        <v>0</v>
      </c>
      <c r="DN81" s="65">
        <f t="shared" si="120"/>
        <v>0</v>
      </c>
      <c r="DO81" s="65">
        <f t="shared" si="120"/>
        <v>0</v>
      </c>
      <c r="DP81" s="65">
        <f t="shared" si="120"/>
        <v>0</v>
      </c>
    </row>
    <row r="82" spans="1:120" x14ac:dyDescent="0.25">
      <c r="A82" s="65" t="str">
        <f t="shared" si="69"/>
        <v>03_CDA</v>
      </c>
      <c r="B82" s="65" t="str">
        <f t="shared" si="69"/>
        <v>16_2_industrial_waste</v>
      </c>
      <c r="C82" s="65" t="str">
        <f t="shared" si="69"/>
        <v>16_2_industrial_waste</v>
      </c>
      <c r="D82" s="66" t="s">
        <v>171</v>
      </c>
      <c r="E82" s="66">
        <f t="shared" si="70"/>
        <v>6.1370114400000011</v>
      </c>
      <c r="F82" s="66">
        <v>6.3139874759999994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1"/>
        <v>03_CDA</v>
      </c>
      <c r="BL82" s="65" t="str">
        <f t="shared" si="72"/>
        <v>d_ind_cem_16_2_industrial_waste</v>
      </c>
      <c r="BM82" s="65"/>
      <c r="BN82" s="65"/>
      <c r="BO82" s="65">
        <f t="shared" ref="BO82:CV82" si="121">BO$49*BO39</f>
        <v>6.1370114400000011</v>
      </c>
      <c r="BP82" s="65">
        <f t="shared" si="121"/>
        <v>6.3139874759999994</v>
      </c>
      <c r="BQ82" s="65">
        <f t="shared" si="121"/>
        <v>6.3381549602546192</v>
      </c>
      <c r="BR82" s="65">
        <f t="shared" si="121"/>
        <v>5.7588085810674903</v>
      </c>
      <c r="BS82" s="65">
        <f t="shared" si="121"/>
        <v>5.8288774303960809</v>
      </c>
      <c r="BT82" s="65">
        <f t="shared" si="121"/>
        <v>5.9031318752276256</v>
      </c>
      <c r="BU82" s="65">
        <f t="shared" si="121"/>
        <v>5.981955829109193</v>
      </c>
      <c r="BV82" s="65">
        <f t="shared" si="121"/>
        <v>6.0620521280141855</v>
      </c>
      <c r="BW82" s="65">
        <f t="shared" si="121"/>
        <v>6.1429599861563391</v>
      </c>
      <c r="BX82" s="65">
        <f t="shared" si="121"/>
        <v>6.2243692671671242</v>
      </c>
      <c r="BY82" s="65">
        <f t="shared" si="121"/>
        <v>6.3063654168425654</v>
      </c>
      <c r="BZ82" s="65">
        <f t="shared" si="121"/>
        <v>6.3029571230060197</v>
      </c>
      <c r="CA82" s="65">
        <f t="shared" si="121"/>
        <v>6.3004380887970237</v>
      </c>
      <c r="CB82" s="65">
        <f t="shared" si="121"/>
        <v>6.2983520814224319</v>
      </c>
      <c r="CC82" s="65">
        <f t="shared" si="121"/>
        <v>6.2965891013344768</v>
      </c>
      <c r="CD82" s="65">
        <f t="shared" si="121"/>
        <v>6.2949615104762069</v>
      </c>
      <c r="CE82" s="65">
        <f t="shared" si="121"/>
        <v>6.2935646468196849</v>
      </c>
      <c r="CF82" s="65">
        <f t="shared" si="121"/>
        <v>6.2926573690375509</v>
      </c>
      <c r="CG82" s="65">
        <f t="shared" si="121"/>
        <v>6.2915697422074084</v>
      </c>
      <c r="CH82" s="65">
        <f t="shared" si="121"/>
        <v>6.2905237371902434</v>
      </c>
      <c r="CI82" s="65">
        <f t="shared" si="121"/>
        <v>6.289803946819803</v>
      </c>
      <c r="CJ82" s="65">
        <f t="shared" si="121"/>
        <v>6.289106173248606</v>
      </c>
      <c r="CK82" s="65">
        <f t="shared" si="121"/>
        <v>6.2884386039464886</v>
      </c>
      <c r="CL82" s="65">
        <f t="shared" si="121"/>
        <v>6.2799413169750178</v>
      </c>
      <c r="CM82" s="65">
        <f t="shared" si="121"/>
        <v>6.2435888006464983</v>
      </c>
      <c r="CN82" s="65">
        <f t="shared" si="121"/>
        <v>6.1998117609408379</v>
      </c>
      <c r="CO82" s="65">
        <f t="shared" si="121"/>
        <v>6.1485613477898804</v>
      </c>
      <c r="CP82" s="65">
        <f t="shared" si="121"/>
        <v>6.0905129907069666</v>
      </c>
      <c r="CQ82" s="65">
        <f t="shared" si="121"/>
        <v>6.0251989868786042</v>
      </c>
      <c r="CR82" s="65">
        <f t="shared" si="121"/>
        <v>5.9644351509184359</v>
      </c>
      <c r="CS82" s="65">
        <f t="shared" si="121"/>
        <v>5.8964010711864709</v>
      </c>
      <c r="CT82" s="65">
        <f t="shared" si="121"/>
        <v>5.8212416413650834</v>
      </c>
      <c r="CU82" s="65">
        <f t="shared" si="121"/>
        <v>5.7388587118072731</v>
      </c>
      <c r="CV82" s="65">
        <f t="shared" si="121"/>
        <v>5.6569555189514045</v>
      </c>
      <c r="CW82" s="65">
        <f t="shared" ref="CW82:DP82" si="122">CW$49*CW39</f>
        <v>5.5557340830511581</v>
      </c>
      <c r="CX82" s="65">
        <f t="shared" si="122"/>
        <v>5.4552857657078615</v>
      </c>
      <c r="CY82" s="65">
        <f t="shared" si="122"/>
        <v>5.3556057581698289</v>
      </c>
      <c r="CZ82" s="65">
        <f t="shared" si="122"/>
        <v>5.2566892788834121</v>
      </c>
      <c r="DA82" s="65">
        <f t="shared" si="122"/>
        <v>5.1585315733474069</v>
      </c>
      <c r="DB82" s="65">
        <f t="shared" si="122"/>
        <v>5.0611279139682201</v>
      </c>
      <c r="DC82" s="65">
        <f t="shared" si="122"/>
        <v>4.9644735999157739</v>
      </c>
      <c r="DD82" s="65">
        <f t="shared" si="122"/>
        <v>4.8685639569801609</v>
      </c>
      <c r="DE82" s="65">
        <f t="shared" si="122"/>
        <v>4.773394337429032</v>
      </c>
      <c r="DF82" s="65">
        <f t="shared" si="122"/>
        <v>4.6789601198657387</v>
      </c>
      <c r="DG82" s="65">
        <f t="shared" si="122"/>
        <v>4.5852567090881804</v>
      </c>
      <c r="DH82" s="65">
        <f t="shared" si="122"/>
        <v>4.4922795359484118</v>
      </c>
      <c r="DI82" s="65">
        <f t="shared" si="122"/>
        <v>4.4000240572129501</v>
      </c>
      <c r="DJ82" s="65">
        <f t="shared" si="122"/>
        <v>4.3084857554238249</v>
      </c>
      <c r="DK82" s="65">
        <f t="shared" si="122"/>
        <v>4.2176601387603281</v>
      </c>
      <c r="DL82" s="65">
        <f t="shared" si="122"/>
        <v>4.1275427409014931</v>
      </c>
      <c r="DM82" s="65">
        <f t="shared" si="122"/>
        <v>4.0381291208892813</v>
      </c>
      <c r="DN82" s="65">
        <f t="shared" si="122"/>
        <v>3.949414862992469</v>
      </c>
      <c r="DO82" s="65">
        <f t="shared" si="122"/>
        <v>3.8613955765712462</v>
      </c>
      <c r="DP82" s="65">
        <f t="shared" si="122"/>
        <v>3.7740668959425161</v>
      </c>
    </row>
    <row r="83" spans="1:120" x14ac:dyDescent="0.25">
      <c r="A83" s="65" t="str">
        <f t="shared" si="69"/>
        <v>03_CDA</v>
      </c>
      <c r="B83" s="65" t="str">
        <f t="shared" si="69"/>
        <v>16_3_municipal_solid_waste_renewable</v>
      </c>
      <c r="C83" s="65" t="str">
        <f t="shared" si="69"/>
        <v>16_3_msw_ren</v>
      </c>
      <c r="D83" s="66" t="s">
        <v>171</v>
      </c>
      <c r="E83" s="66">
        <f t="shared" si="70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1"/>
        <v>03_CDA</v>
      </c>
      <c r="BL83" s="65" t="str">
        <f t="shared" si="72"/>
        <v>d_ind_cem_16_3_msw_ren</v>
      </c>
      <c r="BM83" s="65"/>
      <c r="BN83" s="65"/>
      <c r="BO83" s="65">
        <f t="shared" ref="BO83:CV83" si="123">BO$49*BO40</f>
        <v>0</v>
      </c>
      <c r="BP83" s="65">
        <f t="shared" si="123"/>
        <v>0</v>
      </c>
      <c r="BQ83" s="65">
        <f t="shared" si="123"/>
        <v>0</v>
      </c>
      <c r="BR83" s="65">
        <f t="shared" si="123"/>
        <v>0</v>
      </c>
      <c r="BS83" s="65">
        <f t="shared" si="123"/>
        <v>0</v>
      </c>
      <c r="BT83" s="65">
        <f t="shared" si="123"/>
        <v>0</v>
      </c>
      <c r="BU83" s="65">
        <f t="shared" si="123"/>
        <v>0</v>
      </c>
      <c r="BV83" s="65">
        <f t="shared" si="123"/>
        <v>0</v>
      </c>
      <c r="BW83" s="65">
        <f t="shared" si="123"/>
        <v>0</v>
      </c>
      <c r="BX83" s="65">
        <f t="shared" si="123"/>
        <v>0</v>
      </c>
      <c r="BY83" s="65">
        <f t="shared" si="123"/>
        <v>0</v>
      </c>
      <c r="BZ83" s="65">
        <f t="shared" si="123"/>
        <v>0</v>
      </c>
      <c r="CA83" s="65">
        <f t="shared" si="123"/>
        <v>0</v>
      </c>
      <c r="CB83" s="65">
        <f t="shared" si="123"/>
        <v>0</v>
      </c>
      <c r="CC83" s="65">
        <f t="shared" si="123"/>
        <v>0</v>
      </c>
      <c r="CD83" s="65">
        <f t="shared" si="123"/>
        <v>0</v>
      </c>
      <c r="CE83" s="65">
        <f t="shared" si="123"/>
        <v>0</v>
      </c>
      <c r="CF83" s="65">
        <f t="shared" si="123"/>
        <v>0</v>
      </c>
      <c r="CG83" s="65">
        <f t="shared" si="123"/>
        <v>0</v>
      </c>
      <c r="CH83" s="65">
        <f t="shared" si="123"/>
        <v>0</v>
      </c>
      <c r="CI83" s="65">
        <f t="shared" si="123"/>
        <v>0</v>
      </c>
      <c r="CJ83" s="65">
        <f t="shared" si="123"/>
        <v>0</v>
      </c>
      <c r="CK83" s="65">
        <f t="shared" si="123"/>
        <v>0</v>
      </c>
      <c r="CL83" s="65">
        <f t="shared" si="123"/>
        <v>0</v>
      </c>
      <c r="CM83" s="65">
        <f t="shared" si="123"/>
        <v>0</v>
      </c>
      <c r="CN83" s="65">
        <f t="shared" si="123"/>
        <v>0</v>
      </c>
      <c r="CO83" s="65">
        <f t="shared" si="123"/>
        <v>0</v>
      </c>
      <c r="CP83" s="65">
        <f t="shared" si="123"/>
        <v>0</v>
      </c>
      <c r="CQ83" s="65">
        <f t="shared" si="123"/>
        <v>0</v>
      </c>
      <c r="CR83" s="65">
        <f t="shared" si="123"/>
        <v>0</v>
      </c>
      <c r="CS83" s="65">
        <f t="shared" si="123"/>
        <v>0</v>
      </c>
      <c r="CT83" s="65">
        <f t="shared" si="123"/>
        <v>0</v>
      </c>
      <c r="CU83" s="65">
        <f t="shared" si="123"/>
        <v>0</v>
      </c>
      <c r="CV83" s="65">
        <f t="shared" si="123"/>
        <v>0</v>
      </c>
      <c r="CW83" s="65">
        <f t="shared" ref="CW83:DP83" si="124">CW$49*CW40</f>
        <v>0</v>
      </c>
      <c r="CX83" s="65">
        <f t="shared" si="124"/>
        <v>0</v>
      </c>
      <c r="CY83" s="65">
        <f t="shared" si="124"/>
        <v>0</v>
      </c>
      <c r="CZ83" s="65">
        <f t="shared" si="124"/>
        <v>0</v>
      </c>
      <c r="DA83" s="65">
        <f t="shared" si="124"/>
        <v>0</v>
      </c>
      <c r="DB83" s="65">
        <f t="shared" si="124"/>
        <v>0</v>
      </c>
      <c r="DC83" s="65">
        <f t="shared" si="124"/>
        <v>0</v>
      </c>
      <c r="DD83" s="65">
        <f t="shared" si="124"/>
        <v>0</v>
      </c>
      <c r="DE83" s="65">
        <f t="shared" si="124"/>
        <v>0</v>
      </c>
      <c r="DF83" s="65">
        <f t="shared" si="124"/>
        <v>0</v>
      </c>
      <c r="DG83" s="65">
        <f t="shared" si="124"/>
        <v>0</v>
      </c>
      <c r="DH83" s="65">
        <f t="shared" si="124"/>
        <v>0</v>
      </c>
      <c r="DI83" s="65">
        <f t="shared" si="124"/>
        <v>0</v>
      </c>
      <c r="DJ83" s="65">
        <f t="shared" si="124"/>
        <v>0</v>
      </c>
      <c r="DK83" s="65">
        <f t="shared" si="124"/>
        <v>0</v>
      </c>
      <c r="DL83" s="65">
        <f t="shared" si="124"/>
        <v>0</v>
      </c>
      <c r="DM83" s="65">
        <f t="shared" si="124"/>
        <v>0</v>
      </c>
      <c r="DN83" s="65">
        <f t="shared" si="124"/>
        <v>0</v>
      </c>
      <c r="DO83" s="65">
        <f t="shared" si="124"/>
        <v>0</v>
      </c>
      <c r="DP83" s="65">
        <f t="shared" si="124"/>
        <v>0</v>
      </c>
    </row>
    <row r="84" spans="1:120" x14ac:dyDescent="0.25">
      <c r="A84" s="65" t="str">
        <f t="shared" si="69"/>
        <v>03_CDA</v>
      </c>
      <c r="B84" s="65" t="str">
        <f t="shared" si="69"/>
        <v>16_4_municipal_solid_waste_nonrenewable</v>
      </c>
      <c r="C84" s="65" t="str">
        <f t="shared" si="69"/>
        <v>16_4_msw_nonr</v>
      </c>
      <c r="D84" s="66" t="s">
        <v>171</v>
      </c>
      <c r="E84" s="66">
        <f t="shared" si="70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1"/>
        <v>03_CDA</v>
      </c>
      <c r="BL84" s="65" t="str">
        <f t="shared" si="72"/>
        <v>d_ind_cem_16_4_msw_nonr</v>
      </c>
      <c r="BM84" s="65"/>
      <c r="BN84" s="65"/>
      <c r="BO84" s="65">
        <f t="shared" ref="BO84:CV84" si="125">BO$49*BO41</f>
        <v>0</v>
      </c>
      <c r="BP84" s="65">
        <f t="shared" si="125"/>
        <v>0</v>
      </c>
      <c r="BQ84" s="65">
        <f t="shared" si="125"/>
        <v>0</v>
      </c>
      <c r="BR84" s="65">
        <f t="shared" si="125"/>
        <v>0</v>
      </c>
      <c r="BS84" s="65">
        <f t="shared" si="125"/>
        <v>0</v>
      </c>
      <c r="BT84" s="65">
        <f t="shared" si="125"/>
        <v>0</v>
      </c>
      <c r="BU84" s="65">
        <f t="shared" si="125"/>
        <v>0</v>
      </c>
      <c r="BV84" s="65">
        <f t="shared" si="125"/>
        <v>0</v>
      </c>
      <c r="BW84" s="65">
        <f t="shared" si="125"/>
        <v>0</v>
      </c>
      <c r="BX84" s="65">
        <f t="shared" si="125"/>
        <v>0</v>
      </c>
      <c r="BY84" s="65">
        <f t="shared" si="125"/>
        <v>0</v>
      </c>
      <c r="BZ84" s="65">
        <f t="shared" si="125"/>
        <v>0</v>
      </c>
      <c r="CA84" s="65">
        <f t="shared" si="125"/>
        <v>0</v>
      </c>
      <c r="CB84" s="65">
        <f t="shared" si="125"/>
        <v>0</v>
      </c>
      <c r="CC84" s="65">
        <f t="shared" si="125"/>
        <v>0</v>
      </c>
      <c r="CD84" s="65">
        <f t="shared" si="125"/>
        <v>0</v>
      </c>
      <c r="CE84" s="65">
        <f t="shared" si="125"/>
        <v>0</v>
      </c>
      <c r="CF84" s="65">
        <f t="shared" si="125"/>
        <v>0</v>
      </c>
      <c r="CG84" s="65">
        <f t="shared" si="125"/>
        <v>0</v>
      </c>
      <c r="CH84" s="65">
        <f t="shared" si="125"/>
        <v>0</v>
      </c>
      <c r="CI84" s="65">
        <f t="shared" si="125"/>
        <v>0</v>
      </c>
      <c r="CJ84" s="65">
        <f t="shared" si="125"/>
        <v>0</v>
      </c>
      <c r="CK84" s="65">
        <f t="shared" si="125"/>
        <v>0</v>
      </c>
      <c r="CL84" s="65">
        <f t="shared" si="125"/>
        <v>0</v>
      </c>
      <c r="CM84" s="65">
        <f t="shared" si="125"/>
        <v>0</v>
      </c>
      <c r="CN84" s="65">
        <f t="shared" si="125"/>
        <v>0</v>
      </c>
      <c r="CO84" s="65">
        <f t="shared" si="125"/>
        <v>0</v>
      </c>
      <c r="CP84" s="65">
        <f t="shared" si="125"/>
        <v>0</v>
      </c>
      <c r="CQ84" s="65">
        <f t="shared" si="125"/>
        <v>0</v>
      </c>
      <c r="CR84" s="65">
        <f t="shared" si="125"/>
        <v>0</v>
      </c>
      <c r="CS84" s="65">
        <f t="shared" si="125"/>
        <v>0</v>
      </c>
      <c r="CT84" s="65">
        <f t="shared" si="125"/>
        <v>0</v>
      </c>
      <c r="CU84" s="65">
        <f t="shared" si="125"/>
        <v>0</v>
      </c>
      <c r="CV84" s="65">
        <f t="shared" si="125"/>
        <v>0</v>
      </c>
      <c r="CW84" s="65">
        <f t="shared" ref="CW84:DP84" si="126">CW$49*CW41</f>
        <v>0</v>
      </c>
      <c r="CX84" s="65">
        <f t="shared" si="126"/>
        <v>0</v>
      </c>
      <c r="CY84" s="65">
        <f t="shared" si="126"/>
        <v>0</v>
      </c>
      <c r="CZ84" s="65">
        <f t="shared" si="126"/>
        <v>0</v>
      </c>
      <c r="DA84" s="65">
        <f t="shared" si="126"/>
        <v>0</v>
      </c>
      <c r="DB84" s="65">
        <f t="shared" si="126"/>
        <v>0</v>
      </c>
      <c r="DC84" s="65">
        <f t="shared" si="126"/>
        <v>0</v>
      </c>
      <c r="DD84" s="65">
        <f t="shared" si="126"/>
        <v>0</v>
      </c>
      <c r="DE84" s="65">
        <f t="shared" si="126"/>
        <v>0</v>
      </c>
      <c r="DF84" s="65">
        <f t="shared" si="126"/>
        <v>0</v>
      </c>
      <c r="DG84" s="65">
        <f t="shared" si="126"/>
        <v>0</v>
      </c>
      <c r="DH84" s="65">
        <f t="shared" si="126"/>
        <v>0</v>
      </c>
      <c r="DI84" s="65">
        <f t="shared" si="126"/>
        <v>0</v>
      </c>
      <c r="DJ84" s="65">
        <f t="shared" si="126"/>
        <v>0</v>
      </c>
      <c r="DK84" s="65">
        <f t="shared" si="126"/>
        <v>0</v>
      </c>
      <c r="DL84" s="65">
        <f t="shared" si="126"/>
        <v>0</v>
      </c>
      <c r="DM84" s="65">
        <f t="shared" si="126"/>
        <v>0</v>
      </c>
      <c r="DN84" s="65">
        <f t="shared" si="126"/>
        <v>0</v>
      </c>
      <c r="DO84" s="65">
        <f t="shared" si="126"/>
        <v>0</v>
      </c>
      <c r="DP84" s="65">
        <f t="shared" si="126"/>
        <v>0</v>
      </c>
    </row>
    <row r="85" spans="1:120" x14ac:dyDescent="0.25">
      <c r="A85" s="65" t="str">
        <f t="shared" si="69"/>
        <v>03_CDA</v>
      </c>
      <c r="B85" s="65" t="str">
        <f t="shared" si="69"/>
        <v>16_5_biogasoline</v>
      </c>
      <c r="C85" s="65" t="str">
        <f t="shared" si="69"/>
        <v>16_5_biogasoline</v>
      </c>
      <c r="D85" s="66" t="s">
        <v>171</v>
      </c>
      <c r="E85" s="66">
        <f t="shared" si="70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1"/>
        <v>03_CDA</v>
      </c>
      <c r="BL85" s="65" t="str">
        <f t="shared" si="72"/>
        <v>d_ind_cem_16_5_biogasoline</v>
      </c>
      <c r="BM85" s="65"/>
      <c r="BN85" s="65"/>
      <c r="BO85" s="65">
        <f t="shared" ref="BO85:CV85" si="127">BO$49*BO42</f>
        <v>0</v>
      </c>
      <c r="BP85" s="65">
        <f t="shared" si="127"/>
        <v>0</v>
      </c>
      <c r="BQ85" s="65">
        <f t="shared" si="127"/>
        <v>0</v>
      </c>
      <c r="BR85" s="65">
        <f t="shared" si="127"/>
        <v>0</v>
      </c>
      <c r="BS85" s="65">
        <f t="shared" si="127"/>
        <v>0</v>
      </c>
      <c r="BT85" s="65">
        <f t="shared" si="127"/>
        <v>0</v>
      </c>
      <c r="BU85" s="65">
        <f t="shared" si="127"/>
        <v>0</v>
      </c>
      <c r="BV85" s="65">
        <f t="shared" si="127"/>
        <v>0</v>
      </c>
      <c r="BW85" s="65">
        <f t="shared" si="127"/>
        <v>0</v>
      </c>
      <c r="BX85" s="65">
        <f t="shared" si="127"/>
        <v>0</v>
      </c>
      <c r="BY85" s="65">
        <f t="shared" si="127"/>
        <v>0</v>
      </c>
      <c r="BZ85" s="65">
        <f t="shared" si="127"/>
        <v>0</v>
      </c>
      <c r="CA85" s="65">
        <f t="shared" si="127"/>
        <v>0</v>
      </c>
      <c r="CB85" s="65">
        <f t="shared" si="127"/>
        <v>0</v>
      </c>
      <c r="CC85" s="65">
        <f t="shared" si="127"/>
        <v>0</v>
      </c>
      <c r="CD85" s="65">
        <f t="shared" si="127"/>
        <v>0</v>
      </c>
      <c r="CE85" s="65">
        <f t="shared" si="127"/>
        <v>0</v>
      </c>
      <c r="CF85" s="65">
        <f t="shared" si="127"/>
        <v>0</v>
      </c>
      <c r="CG85" s="65">
        <f t="shared" si="127"/>
        <v>0</v>
      </c>
      <c r="CH85" s="65">
        <f t="shared" si="127"/>
        <v>0</v>
      </c>
      <c r="CI85" s="65">
        <f t="shared" si="127"/>
        <v>0</v>
      </c>
      <c r="CJ85" s="65">
        <f t="shared" si="127"/>
        <v>0</v>
      </c>
      <c r="CK85" s="65">
        <f t="shared" si="127"/>
        <v>0</v>
      </c>
      <c r="CL85" s="65">
        <f t="shared" si="127"/>
        <v>0</v>
      </c>
      <c r="CM85" s="65">
        <f t="shared" si="127"/>
        <v>0</v>
      </c>
      <c r="CN85" s="65">
        <f t="shared" si="127"/>
        <v>0</v>
      </c>
      <c r="CO85" s="65">
        <f t="shared" si="127"/>
        <v>0</v>
      </c>
      <c r="CP85" s="65">
        <f t="shared" si="127"/>
        <v>0</v>
      </c>
      <c r="CQ85" s="65">
        <f t="shared" si="127"/>
        <v>0</v>
      </c>
      <c r="CR85" s="65">
        <f t="shared" si="127"/>
        <v>0</v>
      </c>
      <c r="CS85" s="65">
        <f t="shared" si="127"/>
        <v>0</v>
      </c>
      <c r="CT85" s="65">
        <f t="shared" si="127"/>
        <v>0</v>
      </c>
      <c r="CU85" s="65">
        <f t="shared" si="127"/>
        <v>0</v>
      </c>
      <c r="CV85" s="65">
        <f t="shared" si="127"/>
        <v>0</v>
      </c>
      <c r="CW85" s="65">
        <f t="shared" ref="CW85:DP85" si="128">CW$49*CW42</f>
        <v>0</v>
      </c>
      <c r="CX85" s="65">
        <f t="shared" si="128"/>
        <v>0</v>
      </c>
      <c r="CY85" s="65">
        <f t="shared" si="128"/>
        <v>0</v>
      </c>
      <c r="CZ85" s="65">
        <f t="shared" si="128"/>
        <v>0</v>
      </c>
      <c r="DA85" s="65">
        <f t="shared" si="128"/>
        <v>0</v>
      </c>
      <c r="DB85" s="65">
        <f t="shared" si="128"/>
        <v>0</v>
      </c>
      <c r="DC85" s="65">
        <f t="shared" si="128"/>
        <v>0</v>
      </c>
      <c r="DD85" s="65">
        <f t="shared" si="128"/>
        <v>0</v>
      </c>
      <c r="DE85" s="65">
        <f t="shared" si="128"/>
        <v>0</v>
      </c>
      <c r="DF85" s="65">
        <f t="shared" si="128"/>
        <v>0</v>
      </c>
      <c r="DG85" s="65">
        <f t="shared" si="128"/>
        <v>0</v>
      </c>
      <c r="DH85" s="65">
        <f t="shared" si="128"/>
        <v>0</v>
      </c>
      <c r="DI85" s="65">
        <f t="shared" si="128"/>
        <v>0</v>
      </c>
      <c r="DJ85" s="65">
        <f t="shared" si="128"/>
        <v>0</v>
      </c>
      <c r="DK85" s="65">
        <f t="shared" si="128"/>
        <v>0</v>
      </c>
      <c r="DL85" s="65">
        <f t="shared" si="128"/>
        <v>0</v>
      </c>
      <c r="DM85" s="65">
        <f t="shared" si="128"/>
        <v>0</v>
      </c>
      <c r="DN85" s="65">
        <f t="shared" si="128"/>
        <v>0</v>
      </c>
      <c r="DO85" s="65">
        <f t="shared" si="128"/>
        <v>0</v>
      </c>
      <c r="DP85" s="65">
        <f t="shared" si="128"/>
        <v>0</v>
      </c>
    </row>
    <row r="86" spans="1:120" x14ac:dyDescent="0.25">
      <c r="A86" s="65" t="str">
        <f t="shared" si="69"/>
        <v>03_CDA</v>
      </c>
      <c r="B86" s="65" t="str">
        <f t="shared" si="69"/>
        <v>16_6_biodiesel</v>
      </c>
      <c r="C86" s="65" t="str">
        <f t="shared" si="69"/>
        <v>16_6_biodiesel</v>
      </c>
      <c r="D86" s="66" t="s">
        <v>171</v>
      </c>
      <c r="E86" s="66">
        <f t="shared" si="70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1"/>
        <v>03_CDA</v>
      </c>
      <c r="BL86" s="65" t="str">
        <f t="shared" si="72"/>
        <v>d_ind_cem_16_6_biodiesel</v>
      </c>
      <c r="BM86" s="65"/>
      <c r="BN86" s="65"/>
      <c r="BO86" s="65">
        <f t="shared" ref="BO86:CV86" si="129">BO$49*BO43</f>
        <v>0</v>
      </c>
      <c r="BP86" s="65">
        <f t="shared" si="129"/>
        <v>0</v>
      </c>
      <c r="BQ86" s="65">
        <f t="shared" si="129"/>
        <v>0</v>
      </c>
      <c r="BR86" s="65">
        <f t="shared" si="129"/>
        <v>0</v>
      </c>
      <c r="BS86" s="65">
        <f t="shared" si="129"/>
        <v>0</v>
      </c>
      <c r="BT86" s="65">
        <f t="shared" si="129"/>
        <v>0</v>
      </c>
      <c r="BU86" s="65">
        <f t="shared" si="129"/>
        <v>0</v>
      </c>
      <c r="BV86" s="65">
        <f t="shared" si="129"/>
        <v>0</v>
      </c>
      <c r="BW86" s="65">
        <f t="shared" si="129"/>
        <v>0</v>
      </c>
      <c r="BX86" s="65">
        <f t="shared" si="129"/>
        <v>0</v>
      </c>
      <c r="BY86" s="65">
        <f t="shared" si="129"/>
        <v>0</v>
      </c>
      <c r="BZ86" s="65">
        <f t="shared" si="129"/>
        <v>0</v>
      </c>
      <c r="CA86" s="65">
        <f t="shared" si="129"/>
        <v>0</v>
      </c>
      <c r="CB86" s="65">
        <f t="shared" si="129"/>
        <v>0</v>
      </c>
      <c r="CC86" s="65">
        <f t="shared" si="129"/>
        <v>0</v>
      </c>
      <c r="CD86" s="65">
        <f t="shared" si="129"/>
        <v>0</v>
      </c>
      <c r="CE86" s="65">
        <f t="shared" si="129"/>
        <v>0</v>
      </c>
      <c r="CF86" s="65">
        <f t="shared" si="129"/>
        <v>0</v>
      </c>
      <c r="CG86" s="65">
        <f t="shared" si="129"/>
        <v>0</v>
      </c>
      <c r="CH86" s="65">
        <f t="shared" si="129"/>
        <v>0</v>
      </c>
      <c r="CI86" s="65">
        <f t="shared" si="129"/>
        <v>0</v>
      </c>
      <c r="CJ86" s="65">
        <f t="shared" si="129"/>
        <v>0</v>
      </c>
      <c r="CK86" s="65">
        <f t="shared" si="129"/>
        <v>0</v>
      </c>
      <c r="CL86" s="65">
        <f t="shared" si="129"/>
        <v>0</v>
      </c>
      <c r="CM86" s="65">
        <f t="shared" si="129"/>
        <v>0</v>
      </c>
      <c r="CN86" s="65">
        <f t="shared" si="129"/>
        <v>0</v>
      </c>
      <c r="CO86" s="65">
        <f t="shared" si="129"/>
        <v>0</v>
      </c>
      <c r="CP86" s="65">
        <f t="shared" si="129"/>
        <v>0</v>
      </c>
      <c r="CQ86" s="65">
        <f t="shared" si="129"/>
        <v>0</v>
      </c>
      <c r="CR86" s="65">
        <f t="shared" si="129"/>
        <v>0</v>
      </c>
      <c r="CS86" s="65">
        <f t="shared" si="129"/>
        <v>0</v>
      </c>
      <c r="CT86" s="65">
        <f t="shared" si="129"/>
        <v>0</v>
      </c>
      <c r="CU86" s="65">
        <f t="shared" si="129"/>
        <v>0</v>
      </c>
      <c r="CV86" s="65">
        <f t="shared" si="129"/>
        <v>0</v>
      </c>
      <c r="CW86" s="65">
        <f t="shared" ref="CW86:DP86" si="130">CW$49*CW43</f>
        <v>0</v>
      </c>
      <c r="CX86" s="65">
        <f t="shared" si="130"/>
        <v>0</v>
      </c>
      <c r="CY86" s="65">
        <f t="shared" si="130"/>
        <v>0</v>
      </c>
      <c r="CZ86" s="65">
        <f t="shared" si="130"/>
        <v>0</v>
      </c>
      <c r="DA86" s="65">
        <f t="shared" si="130"/>
        <v>0</v>
      </c>
      <c r="DB86" s="65">
        <f t="shared" si="130"/>
        <v>0</v>
      </c>
      <c r="DC86" s="65">
        <f t="shared" si="130"/>
        <v>0</v>
      </c>
      <c r="DD86" s="65">
        <f t="shared" si="130"/>
        <v>0</v>
      </c>
      <c r="DE86" s="65">
        <f t="shared" si="130"/>
        <v>0</v>
      </c>
      <c r="DF86" s="65">
        <f t="shared" si="130"/>
        <v>0</v>
      </c>
      <c r="DG86" s="65">
        <f t="shared" si="130"/>
        <v>0</v>
      </c>
      <c r="DH86" s="65">
        <f t="shared" si="130"/>
        <v>0</v>
      </c>
      <c r="DI86" s="65">
        <f t="shared" si="130"/>
        <v>0</v>
      </c>
      <c r="DJ86" s="65">
        <f t="shared" si="130"/>
        <v>0</v>
      </c>
      <c r="DK86" s="65">
        <f t="shared" si="130"/>
        <v>0</v>
      </c>
      <c r="DL86" s="65">
        <f t="shared" si="130"/>
        <v>0</v>
      </c>
      <c r="DM86" s="65">
        <f t="shared" si="130"/>
        <v>0</v>
      </c>
      <c r="DN86" s="65">
        <f t="shared" si="130"/>
        <v>0</v>
      </c>
      <c r="DO86" s="65">
        <f t="shared" si="130"/>
        <v>0</v>
      </c>
      <c r="DP86" s="65">
        <f t="shared" si="130"/>
        <v>0</v>
      </c>
    </row>
    <row r="87" spans="1:120" x14ac:dyDescent="0.25">
      <c r="A87" s="65" t="str">
        <f t="shared" si="69"/>
        <v>03_CDA</v>
      </c>
      <c r="B87" s="65" t="str">
        <f t="shared" si="69"/>
        <v>16_8_other_liquid_biofuels</v>
      </c>
      <c r="C87" s="65" t="str">
        <f t="shared" si="69"/>
        <v>16_8_oth_liquid_biofuel</v>
      </c>
      <c r="D87" s="66" t="s">
        <v>171</v>
      </c>
      <c r="E87" s="66">
        <f t="shared" si="70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1"/>
        <v>03_CDA</v>
      </c>
      <c r="BL87" s="65" t="str">
        <f t="shared" si="72"/>
        <v>d_ind_cem_16_8_oth_liquid_biofuel</v>
      </c>
      <c r="BM87" s="65"/>
      <c r="BN87" s="65"/>
      <c r="BO87" s="65">
        <f t="shared" ref="BO87:CV87" si="131">BO$49*BO44</f>
        <v>0</v>
      </c>
      <c r="BP87" s="65">
        <f t="shared" si="131"/>
        <v>0</v>
      </c>
      <c r="BQ87" s="65">
        <f t="shared" si="131"/>
        <v>0</v>
      </c>
      <c r="BR87" s="65">
        <f t="shared" si="131"/>
        <v>0</v>
      </c>
      <c r="BS87" s="65">
        <f t="shared" si="131"/>
        <v>0</v>
      </c>
      <c r="BT87" s="65">
        <f t="shared" si="131"/>
        <v>0</v>
      </c>
      <c r="BU87" s="65">
        <f t="shared" si="131"/>
        <v>0</v>
      </c>
      <c r="BV87" s="65">
        <f t="shared" si="131"/>
        <v>0</v>
      </c>
      <c r="BW87" s="65">
        <f t="shared" si="131"/>
        <v>0</v>
      </c>
      <c r="BX87" s="65">
        <f t="shared" si="131"/>
        <v>0</v>
      </c>
      <c r="BY87" s="65">
        <f t="shared" si="131"/>
        <v>0</v>
      </c>
      <c r="BZ87" s="65">
        <f t="shared" si="131"/>
        <v>0</v>
      </c>
      <c r="CA87" s="65">
        <f t="shared" si="131"/>
        <v>0</v>
      </c>
      <c r="CB87" s="65">
        <f t="shared" si="131"/>
        <v>0</v>
      </c>
      <c r="CC87" s="65">
        <f t="shared" si="131"/>
        <v>0</v>
      </c>
      <c r="CD87" s="65">
        <f t="shared" si="131"/>
        <v>0</v>
      </c>
      <c r="CE87" s="65">
        <f t="shared" si="131"/>
        <v>0</v>
      </c>
      <c r="CF87" s="65">
        <f t="shared" si="131"/>
        <v>0</v>
      </c>
      <c r="CG87" s="65">
        <f t="shared" si="131"/>
        <v>0</v>
      </c>
      <c r="CH87" s="65">
        <f t="shared" si="131"/>
        <v>0</v>
      </c>
      <c r="CI87" s="65">
        <f t="shared" si="131"/>
        <v>0</v>
      </c>
      <c r="CJ87" s="65">
        <f t="shared" si="131"/>
        <v>0</v>
      </c>
      <c r="CK87" s="65">
        <f t="shared" si="131"/>
        <v>0</v>
      </c>
      <c r="CL87" s="65">
        <f t="shared" si="131"/>
        <v>0</v>
      </c>
      <c r="CM87" s="65">
        <f t="shared" si="131"/>
        <v>0</v>
      </c>
      <c r="CN87" s="65">
        <f t="shared" si="131"/>
        <v>0</v>
      </c>
      <c r="CO87" s="65">
        <f t="shared" si="131"/>
        <v>0</v>
      </c>
      <c r="CP87" s="65">
        <f t="shared" si="131"/>
        <v>0</v>
      </c>
      <c r="CQ87" s="65">
        <f t="shared" si="131"/>
        <v>0</v>
      </c>
      <c r="CR87" s="65">
        <f t="shared" si="131"/>
        <v>0</v>
      </c>
      <c r="CS87" s="65">
        <f t="shared" si="131"/>
        <v>0</v>
      </c>
      <c r="CT87" s="65">
        <f t="shared" si="131"/>
        <v>0</v>
      </c>
      <c r="CU87" s="65">
        <f t="shared" si="131"/>
        <v>0</v>
      </c>
      <c r="CV87" s="65">
        <f t="shared" si="131"/>
        <v>0</v>
      </c>
      <c r="CW87" s="65">
        <f t="shared" ref="CW87:DP87" si="132">CW$49*CW44</f>
        <v>0</v>
      </c>
      <c r="CX87" s="65">
        <f t="shared" si="132"/>
        <v>0</v>
      </c>
      <c r="CY87" s="65">
        <f t="shared" si="132"/>
        <v>0</v>
      </c>
      <c r="CZ87" s="65">
        <f t="shared" si="132"/>
        <v>0</v>
      </c>
      <c r="DA87" s="65">
        <f t="shared" si="132"/>
        <v>0</v>
      </c>
      <c r="DB87" s="65">
        <f t="shared" si="132"/>
        <v>0</v>
      </c>
      <c r="DC87" s="65">
        <f t="shared" si="132"/>
        <v>0</v>
      </c>
      <c r="DD87" s="65">
        <f t="shared" si="132"/>
        <v>0</v>
      </c>
      <c r="DE87" s="65">
        <f t="shared" si="132"/>
        <v>0</v>
      </c>
      <c r="DF87" s="65">
        <f t="shared" si="132"/>
        <v>0</v>
      </c>
      <c r="DG87" s="65">
        <f t="shared" si="132"/>
        <v>0</v>
      </c>
      <c r="DH87" s="65">
        <f t="shared" si="132"/>
        <v>0</v>
      </c>
      <c r="DI87" s="65">
        <f t="shared" si="132"/>
        <v>0</v>
      </c>
      <c r="DJ87" s="65">
        <f t="shared" si="132"/>
        <v>0</v>
      </c>
      <c r="DK87" s="65">
        <f t="shared" si="132"/>
        <v>0</v>
      </c>
      <c r="DL87" s="65">
        <f t="shared" si="132"/>
        <v>0</v>
      </c>
      <c r="DM87" s="65">
        <f t="shared" si="132"/>
        <v>0</v>
      </c>
      <c r="DN87" s="65">
        <f t="shared" si="132"/>
        <v>0</v>
      </c>
      <c r="DO87" s="65">
        <f t="shared" si="132"/>
        <v>0</v>
      </c>
      <c r="DP87" s="65">
        <f t="shared" si="132"/>
        <v>0</v>
      </c>
    </row>
    <row r="88" spans="1:120" x14ac:dyDescent="0.25">
      <c r="A88" s="65" t="str">
        <f t="shared" si="69"/>
        <v>03_CDA</v>
      </c>
      <c r="B88" s="65" t="str">
        <f t="shared" si="69"/>
        <v>17_electricity</v>
      </c>
      <c r="C88" s="65" t="str">
        <f t="shared" si="69"/>
        <v>17_electricity</v>
      </c>
      <c r="D88" s="66" t="s">
        <v>171</v>
      </c>
      <c r="E88" s="66">
        <f t="shared" si="70"/>
        <v>7.4339983439999999</v>
      </c>
      <c r="F88" s="66">
        <v>7.4520015839999996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1"/>
        <v>03_CDA</v>
      </c>
      <c r="BL88" s="65" t="str">
        <f t="shared" si="72"/>
        <v>d_ind_cem_17_electricity</v>
      </c>
      <c r="BM88" s="65"/>
      <c r="BN88" s="65"/>
      <c r="BO88" s="65">
        <f t="shared" ref="BO88:CV88" si="133">BO$49*BO45</f>
        <v>7.4339983439999999</v>
      </c>
      <c r="BP88" s="65">
        <f t="shared" si="133"/>
        <v>7.4520015839999996</v>
      </c>
      <c r="BQ88" s="65">
        <f t="shared" si="133"/>
        <v>7.4805249429124592</v>
      </c>
      <c r="BR88" s="65">
        <f t="shared" si="133"/>
        <v>6.7967589152164045</v>
      </c>
      <c r="BS88" s="65">
        <f t="shared" si="133"/>
        <v>6.8794567631564671</v>
      </c>
      <c r="BT88" s="65">
        <f t="shared" si="133"/>
        <v>6.9670946057412069</v>
      </c>
      <c r="BU88" s="65">
        <f t="shared" si="133"/>
        <v>7.0601255519404722</v>
      </c>
      <c r="BV88" s="65">
        <f t="shared" si="133"/>
        <v>7.154658166802526</v>
      </c>
      <c r="BW88" s="65">
        <f t="shared" si="133"/>
        <v>7.2501486138971956</v>
      </c>
      <c r="BX88" s="65">
        <f t="shared" si="133"/>
        <v>7.3462308588098821</v>
      </c>
      <c r="BY88" s="65">
        <f t="shared" si="133"/>
        <v>7.4430057478298384</v>
      </c>
      <c r="BZ88" s="65">
        <f t="shared" si="133"/>
        <v>7.4389831533655295</v>
      </c>
      <c r="CA88" s="65">
        <f t="shared" si="133"/>
        <v>7.436010096008836</v>
      </c>
      <c r="CB88" s="65">
        <f t="shared" si="133"/>
        <v>7.4335481129404846</v>
      </c>
      <c r="CC88" s="65">
        <f t="shared" si="133"/>
        <v>7.4314673786251344</v>
      </c>
      <c r="CD88" s="65">
        <f t="shared" si="133"/>
        <v>7.4295464356869312</v>
      </c>
      <c r="CE88" s="65">
        <f t="shared" si="133"/>
        <v>7.4278978055272109</v>
      </c>
      <c r="CF88" s="65">
        <f t="shared" si="133"/>
        <v>7.4268270027270322</v>
      </c>
      <c r="CG88" s="65">
        <f t="shared" si="133"/>
        <v>7.4255433453089843</v>
      </c>
      <c r="CH88" s="65">
        <f t="shared" si="133"/>
        <v>7.4243088114942735</v>
      </c>
      <c r="CI88" s="65">
        <f t="shared" si="133"/>
        <v>7.4234592882728458</v>
      </c>
      <c r="CJ88" s="65">
        <f t="shared" si="133"/>
        <v>7.4226357500923221</v>
      </c>
      <c r="CK88" s="65">
        <f t="shared" si="133"/>
        <v>7.421847860107472</v>
      </c>
      <c r="CL88" s="65">
        <f t="shared" si="133"/>
        <v>7.4118190476950625</v>
      </c>
      <c r="CM88" s="65">
        <f t="shared" si="133"/>
        <v>7.3689144631845265</v>
      </c>
      <c r="CN88" s="65">
        <f t="shared" si="133"/>
        <v>7.3172471815389049</v>
      </c>
      <c r="CO88" s="65">
        <f t="shared" si="133"/>
        <v>7.2567595481007183</v>
      </c>
      <c r="CP88" s="65">
        <f t="shared" si="133"/>
        <v>7.1882487297668645</v>
      </c>
      <c r="CQ88" s="65">
        <f t="shared" si="133"/>
        <v>7.111162726375758</v>
      </c>
      <c r="CR88" s="65">
        <f t="shared" si="133"/>
        <v>7.0394469994209192</v>
      </c>
      <c r="CS88" s="65">
        <f t="shared" si="133"/>
        <v>6.9591506618282812</v>
      </c>
      <c r="CT88" s="65">
        <f t="shared" si="133"/>
        <v>6.870444722481639</v>
      </c>
      <c r="CU88" s="65">
        <f t="shared" si="133"/>
        <v>6.7732133415368843</v>
      </c>
      <c r="CV88" s="65">
        <f t="shared" si="133"/>
        <v>6.6765481635940152</v>
      </c>
      <c r="CW88" s="65">
        <f t="shared" ref="CW88:DP88" si="134">CW$49*CW45</f>
        <v>6.5570828805964547</v>
      </c>
      <c r="CX88" s="65">
        <f t="shared" si="134"/>
        <v>6.4385300607187403</v>
      </c>
      <c r="CY88" s="65">
        <f t="shared" si="134"/>
        <v>6.3208840284942447</v>
      </c>
      <c r="CZ88" s="65">
        <f t="shared" si="134"/>
        <v>6.2041391405564772</v>
      </c>
      <c r="DA88" s="65">
        <f t="shared" si="134"/>
        <v>6.0882897854672393</v>
      </c>
      <c r="DB88" s="65">
        <f t="shared" si="134"/>
        <v>5.9733303835456928</v>
      </c>
      <c r="DC88" s="65">
        <f t="shared" si="134"/>
        <v>5.8592553866982868</v>
      </c>
      <c r="DD88" s="65">
        <f t="shared" si="134"/>
        <v>5.7460592782495805</v>
      </c>
      <c r="DE88" s="65">
        <f t="shared" si="134"/>
        <v>5.6337365727739313</v>
      </c>
      <c r="DF88" s="65">
        <f t="shared" si="134"/>
        <v>5.522281815928058</v>
      </c>
      <c r="DG88" s="65">
        <f t="shared" si="134"/>
        <v>5.4116895842844608</v>
      </c>
      <c r="DH88" s="65">
        <f t="shared" si="134"/>
        <v>5.3019544851657123</v>
      </c>
      <c r="DI88" s="65">
        <f t="shared" si="134"/>
        <v>5.1930711564795953</v>
      </c>
      <c r="DJ88" s="65">
        <f t="shared" si="134"/>
        <v>5.0850342665551027</v>
      </c>
      <c r="DK88" s="65">
        <f t="shared" si="134"/>
        <v>4.977838513979278</v>
      </c>
      <c r="DL88" s="65">
        <f t="shared" si="134"/>
        <v>4.8714786274348993</v>
      </c>
      <c r="DM88" s="65">
        <f t="shared" si="134"/>
        <v>4.7659493655390071</v>
      </c>
      <c r="DN88" s="65">
        <f t="shared" si="134"/>
        <v>4.6612455166822704</v>
      </c>
      <c r="DO88" s="65">
        <f t="shared" si="134"/>
        <v>4.5573618988691686</v>
      </c>
      <c r="DP88" s="65">
        <f t="shared" si="134"/>
        <v>4.4542933595590144</v>
      </c>
    </row>
    <row r="89" spans="1:120" x14ac:dyDescent="0.25">
      <c r="A89" s="65" t="str">
        <f t="shared" si="69"/>
        <v>03_CDA</v>
      </c>
      <c r="B89" s="65" t="str">
        <f t="shared" si="69"/>
        <v>18_heat</v>
      </c>
      <c r="C89" s="65" t="str">
        <f t="shared" si="69"/>
        <v>18_heat</v>
      </c>
      <c r="D89" s="66" t="s">
        <v>171</v>
      </c>
      <c r="E89" s="66">
        <f t="shared" si="70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5">A89</f>
        <v>03_CDA</v>
      </c>
      <c r="BL89" s="65" t="str">
        <f t="shared" si="72"/>
        <v>d_ind_cem_18_heat</v>
      </c>
      <c r="BM89" s="65"/>
      <c r="BN89" s="65"/>
      <c r="BO89" s="65">
        <f t="shared" ref="BO89:CV89" si="136">BO$49*BO46</f>
        <v>0</v>
      </c>
      <c r="BP89" s="65">
        <f t="shared" si="136"/>
        <v>0</v>
      </c>
      <c r="BQ89" s="65">
        <f t="shared" si="136"/>
        <v>0</v>
      </c>
      <c r="BR89" s="65">
        <f t="shared" si="136"/>
        <v>0</v>
      </c>
      <c r="BS89" s="65">
        <f t="shared" si="136"/>
        <v>0</v>
      </c>
      <c r="BT89" s="65">
        <f t="shared" si="136"/>
        <v>0</v>
      </c>
      <c r="BU89" s="65">
        <f t="shared" si="136"/>
        <v>0</v>
      </c>
      <c r="BV89" s="65">
        <f t="shared" si="136"/>
        <v>0</v>
      </c>
      <c r="BW89" s="65">
        <f t="shared" si="136"/>
        <v>0</v>
      </c>
      <c r="BX89" s="65">
        <f t="shared" si="136"/>
        <v>0</v>
      </c>
      <c r="BY89" s="65">
        <f t="shared" si="136"/>
        <v>0</v>
      </c>
      <c r="BZ89" s="65">
        <f t="shared" si="136"/>
        <v>0</v>
      </c>
      <c r="CA89" s="65">
        <f t="shared" si="136"/>
        <v>0</v>
      </c>
      <c r="CB89" s="65">
        <f t="shared" si="136"/>
        <v>0</v>
      </c>
      <c r="CC89" s="65">
        <f t="shared" si="136"/>
        <v>0</v>
      </c>
      <c r="CD89" s="65">
        <f t="shared" si="136"/>
        <v>0</v>
      </c>
      <c r="CE89" s="65">
        <f t="shared" si="136"/>
        <v>0</v>
      </c>
      <c r="CF89" s="65">
        <f t="shared" si="136"/>
        <v>0</v>
      </c>
      <c r="CG89" s="65">
        <f t="shared" si="136"/>
        <v>0</v>
      </c>
      <c r="CH89" s="65">
        <f t="shared" si="136"/>
        <v>0</v>
      </c>
      <c r="CI89" s="65">
        <f t="shared" si="136"/>
        <v>0</v>
      </c>
      <c r="CJ89" s="65">
        <f t="shared" si="136"/>
        <v>0</v>
      </c>
      <c r="CK89" s="65">
        <f t="shared" si="136"/>
        <v>0</v>
      </c>
      <c r="CL89" s="65">
        <f t="shared" si="136"/>
        <v>0</v>
      </c>
      <c r="CM89" s="65">
        <f t="shared" si="136"/>
        <v>0</v>
      </c>
      <c r="CN89" s="65">
        <f t="shared" si="136"/>
        <v>0</v>
      </c>
      <c r="CO89" s="65">
        <f t="shared" si="136"/>
        <v>0</v>
      </c>
      <c r="CP89" s="65">
        <f t="shared" si="136"/>
        <v>0</v>
      </c>
      <c r="CQ89" s="65">
        <f t="shared" si="136"/>
        <v>0</v>
      </c>
      <c r="CR89" s="65">
        <f t="shared" si="136"/>
        <v>0</v>
      </c>
      <c r="CS89" s="65">
        <f t="shared" si="136"/>
        <v>0</v>
      </c>
      <c r="CT89" s="65">
        <f t="shared" si="136"/>
        <v>0</v>
      </c>
      <c r="CU89" s="65">
        <f t="shared" si="136"/>
        <v>0</v>
      </c>
      <c r="CV89" s="65">
        <f t="shared" si="136"/>
        <v>0</v>
      </c>
      <c r="CW89" s="65">
        <f t="shared" ref="CW89:DP89" si="137">CW$49*CW46</f>
        <v>0</v>
      </c>
      <c r="CX89" s="65">
        <f t="shared" si="137"/>
        <v>0</v>
      </c>
      <c r="CY89" s="65">
        <f t="shared" si="137"/>
        <v>0</v>
      </c>
      <c r="CZ89" s="65">
        <f t="shared" si="137"/>
        <v>0</v>
      </c>
      <c r="DA89" s="65">
        <f t="shared" si="137"/>
        <v>0</v>
      </c>
      <c r="DB89" s="65">
        <f t="shared" si="137"/>
        <v>0</v>
      </c>
      <c r="DC89" s="65">
        <f t="shared" si="137"/>
        <v>0</v>
      </c>
      <c r="DD89" s="65">
        <f t="shared" si="137"/>
        <v>0</v>
      </c>
      <c r="DE89" s="65">
        <f t="shared" si="137"/>
        <v>0</v>
      </c>
      <c r="DF89" s="65">
        <f t="shared" si="137"/>
        <v>0</v>
      </c>
      <c r="DG89" s="65">
        <f t="shared" si="137"/>
        <v>0</v>
      </c>
      <c r="DH89" s="65">
        <f t="shared" si="137"/>
        <v>0</v>
      </c>
      <c r="DI89" s="65">
        <f t="shared" si="137"/>
        <v>0</v>
      </c>
      <c r="DJ89" s="65">
        <f t="shared" si="137"/>
        <v>0</v>
      </c>
      <c r="DK89" s="65">
        <f t="shared" si="137"/>
        <v>0</v>
      </c>
      <c r="DL89" s="65">
        <f t="shared" si="137"/>
        <v>0</v>
      </c>
      <c r="DM89" s="65">
        <f t="shared" si="137"/>
        <v>0</v>
      </c>
      <c r="DN89" s="65">
        <f t="shared" si="137"/>
        <v>0</v>
      </c>
      <c r="DO89" s="65">
        <f t="shared" si="137"/>
        <v>0</v>
      </c>
      <c r="DP89" s="65">
        <f t="shared" si="137"/>
        <v>0</v>
      </c>
    </row>
    <row r="90" spans="1:120" x14ac:dyDescent="0.25">
      <c r="A90" s="52" t="str">
        <f t="shared" ref="A90:C121" si="138">A58</f>
        <v>03_CDA</v>
      </c>
      <c r="B90" s="52" t="str">
        <f t="shared" si="138"/>
        <v>1_x_coal_thermal</v>
      </c>
      <c r="C90" s="52" t="str">
        <f t="shared" si="138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39">A90</f>
        <v>03_CDA</v>
      </c>
      <c r="BL90" s="52" t="str">
        <f t="shared" ref="BL90:BL121" si="140">"d_ind_cem_ccs_"&amp;C90</f>
        <v>d_ind_cem_ccs_1_x_coal_thermal</v>
      </c>
      <c r="BM90" s="52"/>
      <c r="BN90" s="52"/>
      <c r="BO90" s="52">
        <f t="shared" ref="BO90:CU90" si="141">BO$50*BO15</f>
        <v>0</v>
      </c>
      <c r="BP90" s="52">
        <f t="shared" si="141"/>
        <v>0</v>
      </c>
      <c r="BQ90" s="52">
        <f t="shared" si="141"/>
        <v>0</v>
      </c>
      <c r="BR90" s="52">
        <f t="shared" si="141"/>
        <v>0</v>
      </c>
      <c r="BS90" s="52">
        <f t="shared" si="141"/>
        <v>0</v>
      </c>
      <c r="BT90" s="52">
        <f t="shared" si="141"/>
        <v>0</v>
      </c>
      <c r="BU90" s="52">
        <f t="shared" si="141"/>
        <v>0</v>
      </c>
      <c r="BV90" s="52">
        <f t="shared" si="141"/>
        <v>0</v>
      </c>
      <c r="BW90" s="52">
        <f t="shared" si="141"/>
        <v>0</v>
      </c>
      <c r="BX90" s="52">
        <f t="shared" si="141"/>
        <v>0</v>
      </c>
      <c r="BY90" s="52">
        <f t="shared" si="141"/>
        <v>0</v>
      </c>
      <c r="BZ90" s="52">
        <f t="shared" si="141"/>
        <v>0</v>
      </c>
      <c r="CA90" s="52">
        <f t="shared" si="141"/>
        <v>0</v>
      </c>
      <c r="CB90" s="52">
        <f t="shared" si="141"/>
        <v>0</v>
      </c>
      <c r="CC90" s="52">
        <f t="shared" si="141"/>
        <v>0</v>
      </c>
      <c r="CD90" s="52">
        <f t="shared" si="141"/>
        <v>0</v>
      </c>
      <c r="CE90" s="52">
        <f t="shared" si="141"/>
        <v>0</v>
      </c>
      <c r="CF90" s="52">
        <f t="shared" si="141"/>
        <v>0</v>
      </c>
      <c r="CG90" s="52">
        <f t="shared" si="141"/>
        <v>0</v>
      </c>
      <c r="CH90" s="52">
        <f t="shared" si="141"/>
        <v>0</v>
      </c>
      <c r="CI90" s="52">
        <f t="shared" si="141"/>
        <v>0</v>
      </c>
      <c r="CJ90" s="52">
        <f t="shared" si="141"/>
        <v>0</v>
      </c>
      <c r="CK90" s="52">
        <f t="shared" si="141"/>
        <v>0</v>
      </c>
      <c r="CL90" s="52">
        <f t="shared" si="141"/>
        <v>1.3964482900686725E-2</v>
      </c>
      <c r="CM90" s="52">
        <f t="shared" si="141"/>
        <v>4.1755460596775387E-2</v>
      </c>
      <c r="CN90" s="52">
        <f t="shared" si="141"/>
        <v>8.323870289311959E-2</v>
      </c>
      <c r="CO90" s="52">
        <f t="shared" si="141"/>
        <v>0.13828098732001756</v>
      </c>
      <c r="CP90" s="52">
        <f t="shared" si="141"/>
        <v>0.20677190482465804</v>
      </c>
      <c r="CQ90" s="52">
        <f t="shared" si="141"/>
        <v>0.28858202985549491</v>
      </c>
      <c r="CR90" s="52">
        <f t="shared" si="141"/>
        <v>0.38434930884826185</v>
      </c>
      <c r="CS90" s="52">
        <f t="shared" si="141"/>
        <v>0.49364212255771922</v>
      </c>
      <c r="CT90" s="52">
        <f t="shared" si="141"/>
        <v>0.61644912702930865</v>
      </c>
      <c r="CU90" s="52">
        <f t="shared" si="141"/>
        <v>0.75274521221946966</v>
      </c>
      <c r="CV90" s="52">
        <f t="shared" ref="CV90:DP90" si="142">CV$50*CV15</f>
        <v>0.88884254424222264</v>
      </c>
      <c r="CW90" s="52">
        <f t="shared" si="142"/>
        <v>1.0211293518201234</v>
      </c>
      <c r="CX90" s="52">
        <f t="shared" si="142"/>
        <v>1.1522492698876317</v>
      </c>
      <c r="CY90" s="52">
        <f t="shared" si="142"/>
        <v>1.2822099436020715</v>
      </c>
      <c r="CZ90" s="52">
        <f t="shared" si="142"/>
        <v>1.4110189737039409</v>
      </c>
      <c r="DA90" s="52">
        <f t="shared" si="142"/>
        <v>1.5386839167586033</v>
      </c>
      <c r="DB90" s="52">
        <f t="shared" si="142"/>
        <v>1.6652122853967206</v>
      </c>
      <c r="DC90" s="52">
        <f t="shared" si="142"/>
        <v>1.7906115485534286</v>
      </c>
      <c r="DD90" s="52">
        <f t="shared" si="142"/>
        <v>1.9148891317062642</v>
      </c>
      <c r="DE90" s="52">
        <f t="shared" si="142"/>
        <v>2.0380524171118459</v>
      </c>
      <c r="DF90" s="52">
        <f t="shared" si="142"/>
        <v>2.1601087440413242</v>
      </c>
      <c r="DG90" s="52">
        <f t="shared" si="142"/>
        <v>2.2810654090145985</v>
      </c>
      <c r="DH90" s="52">
        <f t="shared" si="142"/>
        <v>2.4009296660333082</v>
      </c>
      <c r="DI90" s="52">
        <f t="shared" si="142"/>
        <v>2.5197087268126084</v>
      </c>
      <c r="DJ90" s="52">
        <f t="shared" si="142"/>
        <v>2.6374097610117326</v>
      </c>
      <c r="DK90" s="52">
        <f t="shared" si="142"/>
        <v>2.7540398964633548</v>
      </c>
      <c r="DL90" s="52">
        <f t="shared" si="142"/>
        <v>2.8696062194017418</v>
      </c>
      <c r="DM90" s="52">
        <f t="shared" si="142"/>
        <v>2.9841157746897227</v>
      </c>
      <c r="DN90" s="52">
        <f t="shared" si="142"/>
        <v>3.0975755660444677</v>
      </c>
      <c r="DO90" s="52">
        <f t="shared" si="142"/>
        <v>3.2099925562620824</v>
      </c>
      <c r="DP90" s="52">
        <f t="shared" si="142"/>
        <v>3.321373667441033</v>
      </c>
    </row>
    <row r="91" spans="1:120" x14ac:dyDescent="0.25">
      <c r="A91" s="52" t="str">
        <f t="shared" si="138"/>
        <v>03_CDA</v>
      </c>
      <c r="B91" s="52" t="str">
        <f t="shared" si="138"/>
        <v>1_1_coking_coal</v>
      </c>
      <c r="C91" s="52" t="str">
        <f t="shared" si="138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39"/>
        <v>03_CDA</v>
      </c>
      <c r="BL91" s="52" t="str">
        <f t="shared" si="140"/>
        <v>d_ind_cem_ccs_1_1_coking_coal</v>
      </c>
      <c r="BM91" s="52"/>
      <c r="BN91" s="52"/>
      <c r="BO91" s="52">
        <f t="shared" ref="BO91:CV91" si="143">BO$50*BO16</f>
        <v>0</v>
      </c>
      <c r="BP91" s="52">
        <f t="shared" si="143"/>
        <v>0</v>
      </c>
      <c r="BQ91" s="52">
        <f t="shared" si="143"/>
        <v>0</v>
      </c>
      <c r="BR91" s="52">
        <f t="shared" si="143"/>
        <v>0</v>
      </c>
      <c r="BS91" s="52">
        <f t="shared" si="143"/>
        <v>0</v>
      </c>
      <c r="BT91" s="52">
        <f t="shared" si="143"/>
        <v>0</v>
      </c>
      <c r="BU91" s="52">
        <f t="shared" si="143"/>
        <v>0</v>
      </c>
      <c r="BV91" s="52">
        <f t="shared" si="143"/>
        <v>0</v>
      </c>
      <c r="BW91" s="52">
        <f t="shared" si="143"/>
        <v>0</v>
      </c>
      <c r="BX91" s="52">
        <f t="shared" si="143"/>
        <v>0</v>
      </c>
      <c r="BY91" s="52">
        <f t="shared" si="143"/>
        <v>0</v>
      </c>
      <c r="BZ91" s="52">
        <f t="shared" si="143"/>
        <v>0</v>
      </c>
      <c r="CA91" s="52">
        <f t="shared" si="143"/>
        <v>0</v>
      </c>
      <c r="CB91" s="52">
        <f t="shared" si="143"/>
        <v>0</v>
      </c>
      <c r="CC91" s="52">
        <f t="shared" si="143"/>
        <v>0</v>
      </c>
      <c r="CD91" s="52">
        <f t="shared" si="143"/>
        <v>0</v>
      </c>
      <c r="CE91" s="52">
        <f t="shared" si="143"/>
        <v>0</v>
      </c>
      <c r="CF91" s="52">
        <f t="shared" si="143"/>
        <v>0</v>
      </c>
      <c r="CG91" s="52">
        <f t="shared" si="143"/>
        <v>0</v>
      </c>
      <c r="CH91" s="52">
        <f t="shared" si="143"/>
        <v>0</v>
      </c>
      <c r="CI91" s="52">
        <f t="shared" si="143"/>
        <v>0</v>
      </c>
      <c r="CJ91" s="52">
        <f t="shared" si="143"/>
        <v>0</v>
      </c>
      <c r="CK91" s="52">
        <f t="shared" si="143"/>
        <v>0</v>
      </c>
      <c r="CL91" s="52">
        <f t="shared" si="143"/>
        <v>0</v>
      </c>
      <c r="CM91" s="52">
        <f t="shared" si="143"/>
        <v>0</v>
      </c>
      <c r="CN91" s="52">
        <f t="shared" si="143"/>
        <v>0</v>
      </c>
      <c r="CO91" s="52">
        <f t="shared" si="143"/>
        <v>0</v>
      </c>
      <c r="CP91" s="52">
        <f t="shared" si="143"/>
        <v>0</v>
      </c>
      <c r="CQ91" s="52">
        <f t="shared" si="143"/>
        <v>0</v>
      </c>
      <c r="CR91" s="52">
        <f t="shared" si="143"/>
        <v>0</v>
      </c>
      <c r="CS91" s="52">
        <f t="shared" si="143"/>
        <v>0</v>
      </c>
      <c r="CT91" s="52">
        <f t="shared" si="143"/>
        <v>0</v>
      </c>
      <c r="CU91" s="52">
        <f t="shared" si="143"/>
        <v>0</v>
      </c>
      <c r="CV91" s="52">
        <f t="shared" si="143"/>
        <v>0</v>
      </c>
      <c r="CW91" s="52">
        <f t="shared" ref="CW91:DP91" si="144">CW$50*CW16</f>
        <v>0</v>
      </c>
      <c r="CX91" s="52">
        <f t="shared" si="144"/>
        <v>0</v>
      </c>
      <c r="CY91" s="52">
        <f t="shared" si="144"/>
        <v>0</v>
      </c>
      <c r="CZ91" s="52">
        <f t="shared" si="144"/>
        <v>0</v>
      </c>
      <c r="DA91" s="52">
        <f t="shared" si="144"/>
        <v>0</v>
      </c>
      <c r="DB91" s="52">
        <f t="shared" si="144"/>
        <v>0</v>
      </c>
      <c r="DC91" s="52">
        <f t="shared" si="144"/>
        <v>0</v>
      </c>
      <c r="DD91" s="52">
        <f t="shared" si="144"/>
        <v>0</v>
      </c>
      <c r="DE91" s="52">
        <f t="shared" si="144"/>
        <v>0</v>
      </c>
      <c r="DF91" s="52">
        <f t="shared" si="144"/>
        <v>0</v>
      </c>
      <c r="DG91" s="52">
        <f t="shared" si="144"/>
        <v>0</v>
      </c>
      <c r="DH91" s="52">
        <f t="shared" si="144"/>
        <v>0</v>
      </c>
      <c r="DI91" s="52">
        <f t="shared" si="144"/>
        <v>0</v>
      </c>
      <c r="DJ91" s="52">
        <f t="shared" si="144"/>
        <v>0</v>
      </c>
      <c r="DK91" s="52">
        <f t="shared" si="144"/>
        <v>0</v>
      </c>
      <c r="DL91" s="52">
        <f t="shared" si="144"/>
        <v>0</v>
      </c>
      <c r="DM91" s="52">
        <f t="shared" si="144"/>
        <v>0</v>
      </c>
      <c r="DN91" s="52">
        <f t="shared" si="144"/>
        <v>0</v>
      </c>
      <c r="DO91" s="52">
        <f t="shared" si="144"/>
        <v>0</v>
      </c>
      <c r="DP91" s="52">
        <f t="shared" si="144"/>
        <v>0</v>
      </c>
    </row>
    <row r="92" spans="1:120" x14ac:dyDescent="0.25">
      <c r="A92" s="52" t="str">
        <f t="shared" si="138"/>
        <v>03_CDA</v>
      </c>
      <c r="B92" s="52" t="str">
        <f t="shared" si="138"/>
        <v>1_5_lignite</v>
      </c>
      <c r="C92" s="52" t="str">
        <f t="shared" si="138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39"/>
        <v>03_CDA</v>
      </c>
      <c r="BL92" s="52" t="str">
        <f t="shared" si="140"/>
        <v>d_ind_cem_ccs_1_5_lignite</v>
      </c>
      <c r="BM92" s="52"/>
      <c r="BN92" s="52"/>
      <c r="BO92" s="52">
        <f t="shared" ref="BO92:CV92" si="145">BO$50*BO17</f>
        <v>0</v>
      </c>
      <c r="BP92" s="52">
        <f t="shared" si="145"/>
        <v>0</v>
      </c>
      <c r="BQ92" s="52">
        <f t="shared" si="145"/>
        <v>0</v>
      </c>
      <c r="BR92" s="52">
        <f t="shared" si="145"/>
        <v>0</v>
      </c>
      <c r="BS92" s="52">
        <f t="shared" si="145"/>
        <v>0</v>
      </c>
      <c r="BT92" s="52">
        <f t="shared" si="145"/>
        <v>0</v>
      </c>
      <c r="BU92" s="52">
        <f t="shared" si="145"/>
        <v>0</v>
      </c>
      <c r="BV92" s="52">
        <f t="shared" si="145"/>
        <v>0</v>
      </c>
      <c r="BW92" s="52">
        <f t="shared" si="145"/>
        <v>0</v>
      </c>
      <c r="BX92" s="52">
        <f t="shared" si="145"/>
        <v>0</v>
      </c>
      <c r="BY92" s="52">
        <f t="shared" si="145"/>
        <v>0</v>
      </c>
      <c r="BZ92" s="52">
        <f t="shared" si="145"/>
        <v>0</v>
      </c>
      <c r="CA92" s="52">
        <f t="shared" si="145"/>
        <v>0</v>
      </c>
      <c r="CB92" s="52">
        <f t="shared" si="145"/>
        <v>0</v>
      </c>
      <c r="CC92" s="52">
        <f t="shared" si="145"/>
        <v>0</v>
      </c>
      <c r="CD92" s="52">
        <f t="shared" si="145"/>
        <v>0</v>
      </c>
      <c r="CE92" s="52">
        <f t="shared" si="145"/>
        <v>0</v>
      </c>
      <c r="CF92" s="52">
        <f t="shared" si="145"/>
        <v>0</v>
      </c>
      <c r="CG92" s="52">
        <f t="shared" si="145"/>
        <v>0</v>
      </c>
      <c r="CH92" s="52">
        <f t="shared" si="145"/>
        <v>0</v>
      </c>
      <c r="CI92" s="52">
        <f t="shared" si="145"/>
        <v>0</v>
      </c>
      <c r="CJ92" s="52">
        <f t="shared" si="145"/>
        <v>0</v>
      </c>
      <c r="CK92" s="52">
        <f t="shared" si="145"/>
        <v>0</v>
      </c>
      <c r="CL92" s="52">
        <f t="shared" si="145"/>
        <v>0</v>
      </c>
      <c r="CM92" s="52">
        <f t="shared" si="145"/>
        <v>0</v>
      </c>
      <c r="CN92" s="52">
        <f t="shared" si="145"/>
        <v>0</v>
      </c>
      <c r="CO92" s="52">
        <f t="shared" si="145"/>
        <v>0</v>
      </c>
      <c r="CP92" s="52">
        <f t="shared" si="145"/>
        <v>0</v>
      </c>
      <c r="CQ92" s="52">
        <f t="shared" si="145"/>
        <v>0</v>
      </c>
      <c r="CR92" s="52">
        <f t="shared" si="145"/>
        <v>0</v>
      </c>
      <c r="CS92" s="52">
        <f t="shared" si="145"/>
        <v>0</v>
      </c>
      <c r="CT92" s="52">
        <f t="shared" si="145"/>
        <v>0</v>
      </c>
      <c r="CU92" s="52">
        <f t="shared" si="145"/>
        <v>0</v>
      </c>
      <c r="CV92" s="52">
        <f t="shared" si="145"/>
        <v>0</v>
      </c>
      <c r="CW92" s="52">
        <f t="shared" ref="CW92:DP92" si="146">CW$50*CW17</f>
        <v>0</v>
      </c>
      <c r="CX92" s="52">
        <f t="shared" si="146"/>
        <v>0</v>
      </c>
      <c r="CY92" s="52">
        <f t="shared" si="146"/>
        <v>0</v>
      </c>
      <c r="CZ92" s="52">
        <f t="shared" si="146"/>
        <v>0</v>
      </c>
      <c r="DA92" s="52">
        <f t="shared" si="146"/>
        <v>0</v>
      </c>
      <c r="DB92" s="52">
        <f t="shared" si="146"/>
        <v>0</v>
      </c>
      <c r="DC92" s="52">
        <f t="shared" si="146"/>
        <v>0</v>
      </c>
      <c r="DD92" s="52">
        <f t="shared" si="146"/>
        <v>0</v>
      </c>
      <c r="DE92" s="52">
        <f t="shared" si="146"/>
        <v>0</v>
      </c>
      <c r="DF92" s="52">
        <f t="shared" si="146"/>
        <v>0</v>
      </c>
      <c r="DG92" s="52">
        <f t="shared" si="146"/>
        <v>0</v>
      </c>
      <c r="DH92" s="52">
        <f t="shared" si="146"/>
        <v>0</v>
      </c>
      <c r="DI92" s="52">
        <f t="shared" si="146"/>
        <v>0</v>
      </c>
      <c r="DJ92" s="52">
        <f t="shared" si="146"/>
        <v>0</v>
      </c>
      <c r="DK92" s="52">
        <f t="shared" si="146"/>
        <v>0</v>
      </c>
      <c r="DL92" s="52">
        <f t="shared" si="146"/>
        <v>0</v>
      </c>
      <c r="DM92" s="52">
        <f t="shared" si="146"/>
        <v>0</v>
      </c>
      <c r="DN92" s="52">
        <f t="shared" si="146"/>
        <v>0</v>
      </c>
      <c r="DO92" s="52">
        <f t="shared" si="146"/>
        <v>0</v>
      </c>
      <c r="DP92" s="52">
        <f t="shared" si="146"/>
        <v>0</v>
      </c>
    </row>
    <row r="93" spans="1:120" x14ac:dyDescent="0.25">
      <c r="A93" s="52" t="str">
        <f t="shared" si="138"/>
        <v>03_CDA</v>
      </c>
      <c r="B93" s="52" t="str">
        <f t="shared" si="138"/>
        <v>2_coal_products</v>
      </c>
      <c r="C93" s="52" t="str">
        <f t="shared" si="138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39"/>
        <v>03_CDA</v>
      </c>
      <c r="BL93" s="52" t="str">
        <f t="shared" si="140"/>
        <v>d_ind_cem_ccs_2_coal_products</v>
      </c>
      <c r="BM93" s="52"/>
      <c r="BN93" s="52"/>
      <c r="BO93" s="52">
        <f t="shared" ref="BO93:CV93" si="147">BO$50*BO18</f>
        <v>0</v>
      </c>
      <c r="BP93" s="52">
        <f t="shared" si="147"/>
        <v>0</v>
      </c>
      <c r="BQ93" s="52">
        <f t="shared" si="147"/>
        <v>0</v>
      </c>
      <c r="BR93" s="52">
        <f t="shared" si="147"/>
        <v>0</v>
      </c>
      <c r="BS93" s="52">
        <f t="shared" si="147"/>
        <v>0</v>
      </c>
      <c r="BT93" s="52">
        <f t="shared" si="147"/>
        <v>0</v>
      </c>
      <c r="BU93" s="52">
        <f t="shared" si="147"/>
        <v>0</v>
      </c>
      <c r="BV93" s="52">
        <f t="shared" si="147"/>
        <v>0</v>
      </c>
      <c r="BW93" s="52">
        <f t="shared" si="147"/>
        <v>0</v>
      </c>
      <c r="BX93" s="52">
        <f t="shared" si="147"/>
        <v>0</v>
      </c>
      <c r="BY93" s="52">
        <f t="shared" si="147"/>
        <v>0</v>
      </c>
      <c r="BZ93" s="52">
        <f t="shared" si="147"/>
        <v>0</v>
      </c>
      <c r="CA93" s="52">
        <f t="shared" si="147"/>
        <v>0</v>
      </c>
      <c r="CB93" s="52">
        <f t="shared" si="147"/>
        <v>0</v>
      </c>
      <c r="CC93" s="52">
        <f t="shared" si="147"/>
        <v>0</v>
      </c>
      <c r="CD93" s="52">
        <f t="shared" si="147"/>
        <v>0</v>
      </c>
      <c r="CE93" s="52">
        <f t="shared" si="147"/>
        <v>0</v>
      </c>
      <c r="CF93" s="52">
        <f t="shared" si="147"/>
        <v>0</v>
      </c>
      <c r="CG93" s="52">
        <f t="shared" si="147"/>
        <v>0</v>
      </c>
      <c r="CH93" s="52">
        <f t="shared" si="147"/>
        <v>0</v>
      </c>
      <c r="CI93" s="52">
        <f t="shared" si="147"/>
        <v>0</v>
      </c>
      <c r="CJ93" s="52">
        <f t="shared" si="147"/>
        <v>0</v>
      </c>
      <c r="CK93" s="52">
        <f t="shared" si="147"/>
        <v>0</v>
      </c>
      <c r="CL93" s="52">
        <f t="shared" si="147"/>
        <v>2.4609052534322077E-3</v>
      </c>
      <c r="CM93" s="52">
        <f t="shared" si="147"/>
        <v>7.3583986655913255E-3</v>
      </c>
      <c r="CN93" s="52">
        <f t="shared" si="147"/>
        <v>1.4668825383322088E-2</v>
      </c>
      <c r="CO93" s="52">
        <f t="shared" si="147"/>
        <v>2.4368708140914342E-2</v>
      </c>
      <c r="CP93" s="52">
        <f t="shared" si="147"/>
        <v>3.6438589990336279E-2</v>
      </c>
      <c r="CQ93" s="52">
        <f t="shared" si="147"/>
        <v>5.0855662781655445E-2</v>
      </c>
      <c r="CR93" s="52">
        <f t="shared" si="147"/>
        <v>6.7732349276693388E-2</v>
      </c>
      <c r="CS93" s="52">
        <f t="shared" si="147"/>
        <v>8.6992586933382035E-2</v>
      </c>
      <c r="CT93" s="52">
        <f t="shared" si="147"/>
        <v>0.10863437665174999</v>
      </c>
      <c r="CU93" s="52">
        <f t="shared" si="147"/>
        <v>0.13265329338873971</v>
      </c>
      <c r="CV93" s="52">
        <f t="shared" si="147"/>
        <v>0.15663718464592544</v>
      </c>
      <c r="CW93" s="52">
        <f t="shared" ref="CW93:DP93" si="148">CW$50*CW18</f>
        <v>0.17994956234322079</v>
      </c>
      <c r="CX93" s="52">
        <f t="shared" si="148"/>
        <v>0.20305630374544367</v>
      </c>
      <c r="CY93" s="52">
        <f t="shared" si="148"/>
        <v>0.22595875612824737</v>
      </c>
      <c r="CZ93" s="52">
        <f t="shared" si="148"/>
        <v>0.2486582589398845</v>
      </c>
      <c r="DA93" s="52">
        <f t="shared" si="148"/>
        <v>0.27115614384379971</v>
      </c>
      <c r="DB93" s="52">
        <f t="shared" si="148"/>
        <v>0.29345373476099995</v>
      </c>
      <c r="DC93" s="52">
        <f t="shared" si="148"/>
        <v>0.31555234791220343</v>
      </c>
      <c r="DD93" s="52">
        <f t="shared" si="148"/>
        <v>0.33745329185976841</v>
      </c>
      <c r="DE93" s="52">
        <f t="shared" si="148"/>
        <v>0.35915786754940321</v>
      </c>
      <c r="DF93" s="52">
        <f t="shared" si="148"/>
        <v>0.38066736835165788</v>
      </c>
      <c r="DG93" s="52">
        <f t="shared" si="148"/>
        <v>0.40198308010319955</v>
      </c>
      <c r="DH93" s="52">
        <f t="shared" si="148"/>
        <v>0.42310628114787163</v>
      </c>
      <c r="DI93" s="52">
        <f t="shared" si="148"/>
        <v>0.44403824237753864</v>
      </c>
      <c r="DJ93" s="52">
        <f t="shared" si="148"/>
        <v>0.46478022727271773</v>
      </c>
      <c r="DK93" s="52">
        <f t="shared" si="148"/>
        <v>0.48533349194299708</v>
      </c>
      <c r="DL93" s="52">
        <f t="shared" si="148"/>
        <v>0.50569928516724416</v>
      </c>
      <c r="DM93" s="52">
        <f t="shared" si="148"/>
        <v>0.52587884843360189</v>
      </c>
      <c r="DN93" s="52">
        <f t="shared" si="148"/>
        <v>0.54587341597927752</v>
      </c>
      <c r="DO93" s="52">
        <f t="shared" si="148"/>
        <v>0.56568421483012232</v>
      </c>
      <c r="DP93" s="52">
        <f t="shared" si="148"/>
        <v>0.58531246484000388</v>
      </c>
    </row>
    <row r="94" spans="1:120" x14ac:dyDescent="0.25">
      <c r="A94" s="52" t="str">
        <f t="shared" si="138"/>
        <v>03_CDA</v>
      </c>
      <c r="B94" s="52" t="str">
        <f t="shared" si="138"/>
        <v>6_1_crude_oil</v>
      </c>
      <c r="C94" s="52" t="str">
        <f t="shared" si="138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39"/>
        <v>03_CDA</v>
      </c>
      <c r="BL94" s="52" t="str">
        <f t="shared" si="140"/>
        <v>d_ind_cem_ccs_6_1_crude_oil</v>
      </c>
      <c r="BM94" s="52"/>
      <c r="BN94" s="52"/>
      <c r="BO94" s="52">
        <f t="shared" ref="BO94:CV94" si="149">BO$50*BO19</f>
        <v>0</v>
      </c>
      <c r="BP94" s="52">
        <f t="shared" si="149"/>
        <v>0</v>
      </c>
      <c r="BQ94" s="52">
        <f t="shared" si="149"/>
        <v>0</v>
      </c>
      <c r="BR94" s="52">
        <f t="shared" si="149"/>
        <v>0</v>
      </c>
      <c r="BS94" s="52">
        <f t="shared" si="149"/>
        <v>0</v>
      </c>
      <c r="BT94" s="52">
        <f t="shared" si="149"/>
        <v>0</v>
      </c>
      <c r="BU94" s="52">
        <f t="shared" si="149"/>
        <v>0</v>
      </c>
      <c r="BV94" s="52">
        <f t="shared" si="149"/>
        <v>0</v>
      </c>
      <c r="BW94" s="52">
        <f t="shared" si="149"/>
        <v>0</v>
      </c>
      <c r="BX94" s="52">
        <f t="shared" si="149"/>
        <v>0</v>
      </c>
      <c r="BY94" s="52">
        <f t="shared" si="149"/>
        <v>0</v>
      </c>
      <c r="BZ94" s="52">
        <f t="shared" si="149"/>
        <v>0</v>
      </c>
      <c r="CA94" s="52">
        <f t="shared" si="149"/>
        <v>0</v>
      </c>
      <c r="CB94" s="52">
        <f t="shared" si="149"/>
        <v>0</v>
      </c>
      <c r="CC94" s="52">
        <f t="shared" si="149"/>
        <v>0</v>
      </c>
      <c r="CD94" s="52">
        <f t="shared" si="149"/>
        <v>0</v>
      </c>
      <c r="CE94" s="52">
        <f t="shared" si="149"/>
        <v>0</v>
      </c>
      <c r="CF94" s="52">
        <f t="shared" si="149"/>
        <v>0</v>
      </c>
      <c r="CG94" s="52">
        <f t="shared" si="149"/>
        <v>0</v>
      </c>
      <c r="CH94" s="52">
        <f t="shared" si="149"/>
        <v>0</v>
      </c>
      <c r="CI94" s="52">
        <f t="shared" si="149"/>
        <v>0</v>
      </c>
      <c r="CJ94" s="52">
        <f t="shared" si="149"/>
        <v>0</v>
      </c>
      <c r="CK94" s="52">
        <f t="shared" si="149"/>
        <v>0</v>
      </c>
      <c r="CL94" s="52">
        <f t="shared" si="149"/>
        <v>0</v>
      </c>
      <c r="CM94" s="52">
        <f t="shared" si="149"/>
        <v>0</v>
      </c>
      <c r="CN94" s="52">
        <f t="shared" si="149"/>
        <v>0</v>
      </c>
      <c r="CO94" s="52">
        <f t="shared" si="149"/>
        <v>0</v>
      </c>
      <c r="CP94" s="52">
        <f t="shared" si="149"/>
        <v>0</v>
      </c>
      <c r="CQ94" s="52">
        <f t="shared" si="149"/>
        <v>0</v>
      </c>
      <c r="CR94" s="52">
        <f t="shared" si="149"/>
        <v>0</v>
      </c>
      <c r="CS94" s="52">
        <f t="shared" si="149"/>
        <v>0</v>
      </c>
      <c r="CT94" s="52">
        <f t="shared" si="149"/>
        <v>0</v>
      </c>
      <c r="CU94" s="52">
        <f t="shared" si="149"/>
        <v>0</v>
      </c>
      <c r="CV94" s="52">
        <f t="shared" si="149"/>
        <v>0</v>
      </c>
      <c r="CW94" s="52">
        <f t="shared" ref="CW94:DP94" si="150">CW$50*CW19</f>
        <v>0</v>
      </c>
      <c r="CX94" s="52">
        <f t="shared" si="150"/>
        <v>0</v>
      </c>
      <c r="CY94" s="52">
        <f t="shared" si="150"/>
        <v>0</v>
      </c>
      <c r="CZ94" s="52">
        <f t="shared" si="150"/>
        <v>0</v>
      </c>
      <c r="DA94" s="52">
        <f t="shared" si="150"/>
        <v>0</v>
      </c>
      <c r="DB94" s="52">
        <f t="shared" si="150"/>
        <v>0</v>
      </c>
      <c r="DC94" s="52">
        <f t="shared" si="150"/>
        <v>0</v>
      </c>
      <c r="DD94" s="52">
        <f t="shared" si="150"/>
        <v>0</v>
      </c>
      <c r="DE94" s="52">
        <f t="shared" si="150"/>
        <v>0</v>
      </c>
      <c r="DF94" s="52">
        <f t="shared" si="150"/>
        <v>0</v>
      </c>
      <c r="DG94" s="52">
        <f t="shared" si="150"/>
        <v>0</v>
      </c>
      <c r="DH94" s="52">
        <f t="shared" si="150"/>
        <v>0</v>
      </c>
      <c r="DI94" s="52">
        <f t="shared" si="150"/>
        <v>0</v>
      </c>
      <c r="DJ94" s="52">
        <f t="shared" si="150"/>
        <v>0</v>
      </c>
      <c r="DK94" s="52">
        <f t="shared" si="150"/>
        <v>0</v>
      </c>
      <c r="DL94" s="52">
        <f t="shared" si="150"/>
        <v>0</v>
      </c>
      <c r="DM94" s="52">
        <f t="shared" si="150"/>
        <v>0</v>
      </c>
      <c r="DN94" s="52">
        <f t="shared" si="150"/>
        <v>0</v>
      </c>
      <c r="DO94" s="52">
        <f t="shared" si="150"/>
        <v>0</v>
      </c>
      <c r="DP94" s="52">
        <f t="shared" si="150"/>
        <v>0</v>
      </c>
    </row>
    <row r="95" spans="1:120" x14ac:dyDescent="0.25">
      <c r="A95" s="52" t="str">
        <f t="shared" si="138"/>
        <v>03_CDA</v>
      </c>
      <c r="B95" s="52" t="str">
        <f t="shared" si="138"/>
        <v>6_x_ngls</v>
      </c>
      <c r="C95" s="52" t="str">
        <f t="shared" si="138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39"/>
        <v>03_CDA</v>
      </c>
      <c r="BL95" s="52" t="str">
        <f t="shared" si="140"/>
        <v>d_ind_cem_ccs_6_x_ngls</v>
      </c>
      <c r="BM95" s="52"/>
      <c r="BN95" s="52"/>
      <c r="BO95" s="52">
        <f t="shared" ref="BO95:CV95" si="151">BO$50*BO20</f>
        <v>0</v>
      </c>
      <c r="BP95" s="52">
        <f t="shared" si="151"/>
        <v>0</v>
      </c>
      <c r="BQ95" s="52">
        <f t="shared" si="151"/>
        <v>0</v>
      </c>
      <c r="BR95" s="52">
        <f t="shared" si="151"/>
        <v>0</v>
      </c>
      <c r="BS95" s="52">
        <f t="shared" si="151"/>
        <v>0</v>
      </c>
      <c r="BT95" s="52">
        <f t="shared" si="151"/>
        <v>0</v>
      </c>
      <c r="BU95" s="52">
        <f t="shared" si="151"/>
        <v>0</v>
      </c>
      <c r="BV95" s="52">
        <f t="shared" si="151"/>
        <v>0</v>
      </c>
      <c r="BW95" s="52">
        <f t="shared" si="151"/>
        <v>0</v>
      </c>
      <c r="BX95" s="52">
        <f t="shared" si="151"/>
        <v>0</v>
      </c>
      <c r="BY95" s="52">
        <f t="shared" si="151"/>
        <v>0</v>
      </c>
      <c r="BZ95" s="52">
        <f t="shared" si="151"/>
        <v>0</v>
      </c>
      <c r="CA95" s="52">
        <f t="shared" si="151"/>
        <v>0</v>
      </c>
      <c r="CB95" s="52">
        <f t="shared" si="151"/>
        <v>0</v>
      </c>
      <c r="CC95" s="52">
        <f t="shared" si="151"/>
        <v>0</v>
      </c>
      <c r="CD95" s="52">
        <f t="shared" si="151"/>
        <v>0</v>
      </c>
      <c r="CE95" s="52">
        <f t="shared" si="151"/>
        <v>0</v>
      </c>
      <c r="CF95" s="52">
        <f t="shared" si="151"/>
        <v>0</v>
      </c>
      <c r="CG95" s="52">
        <f t="shared" si="151"/>
        <v>0</v>
      </c>
      <c r="CH95" s="52">
        <f t="shared" si="151"/>
        <v>0</v>
      </c>
      <c r="CI95" s="52">
        <f t="shared" si="151"/>
        <v>0</v>
      </c>
      <c r="CJ95" s="52">
        <f t="shared" si="151"/>
        <v>0</v>
      </c>
      <c r="CK95" s="52">
        <f t="shared" si="151"/>
        <v>0</v>
      </c>
      <c r="CL95" s="52">
        <f t="shared" si="151"/>
        <v>0</v>
      </c>
      <c r="CM95" s="52">
        <f t="shared" si="151"/>
        <v>0</v>
      </c>
      <c r="CN95" s="52">
        <f t="shared" si="151"/>
        <v>0</v>
      </c>
      <c r="CO95" s="52">
        <f t="shared" si="151"/>
        <v>0</v>
      </c>
      <c r="CP95" s="52">
        <f t="shared" si="151"/>
        <v>0</v>
      </c>
      <c r="CQ95" s="52">
        <f t="shared" si="151"/>
        <v>0</v>
      </c>
      <c r="CR95" s="52">
        <f t="shared" si="151"/>
        <v>0</v>
      </c>
      <c r="CS95" s="52">
        <f t="shared" si="151"/>
        <v>0</v>
      </c>
      <c r="CT95" s="52">
        <f t="shared" si="151"/>
        <v>0</v>
      </c>
      <c r="CU95" s="52">
        <f t="shared" si="151"/>
        <v>0</v>
      </c>
      <c r="CV95" s="52">
        <f t="shared" si="151"/>
        <v>0</v>
      </c>
      <c r="CW95" s="52">
        <f t="shared" ref="CW95:DP95" si="152">CW$50*CW20</f>
        <v>0</v>
      </c>
      <c r="CX95" s="52">
        <f t="shared" si="152"/>
        <v>0</v>
      </c>
      <c r="CY95" s="52">
        <f t="shared" si="152"/>
        <v>0</v>
      </c>
      <c r="CZ95" s="52">
        <f t="shared" si="152"/>
        <v>0</v>
      </c>
      <c r="DA95" s="52">
        <f t="shared" si="152"/>
        <v>0</v>
      </c>
      <c r="DB95" s="52">
        <f t="shared" si="152"/>
        <v>0</v>
      </c>
      <c r="DC95" s="52">
        <f t="shared" si="152"/>
        <v>0</v>
      </c>
      <c r="DD95" s="52">
        <f t="shared" si="152"/>
        <v>0</v>
      </c>
      <c r="DE95" s="52">
        <f t="shared" si="152"/>
        <v>0</v>
      </c>
      <c r="DF95" s="52">
        <f t="shared" si="152"/>
        <v>0</v>
      </c>
      <c r="DG95" s="52">
        <f t="shared" si="152"/>
        <v>0</v>
      </c>
      <c r="DH95" s="52">
        <f t="shared" si="152"/>
        <v>0</v>
      </c>
      <c r="DI95" s="52">
        <f t="shared" si="152"/>
        <v>0</v>
      </c>
      <c r="DJ95" s="52">
        <f t="shared" si="152"/>
        <v>0</v>
      </c>
      <c r="DK95" s="52">
        <f t="shared" si="152"/>
        <v>0</v>
      </c>
      <c r="DL95" s="52">
        <f t="shared" si="152"/>
        <v>0</v>
      </c>
      <c r="DM95" s="52">
        <f t="shared" si="152"/>
        <v>0</v>
      </c>
      <c r="DN95" s="52">
        <f t="shared" si="152"/>
        <v>0</v>
      </c>
      <c r="DO95" s="52">
        <f t="shared" si="152"/>
        <v>0</v>
      </c>
      <c r="DP95" s="52">
        <f t="shared" si="152"/>
        <v>0</v>
      </c>
    </row>
    <row r="96" spans="1:120" x14ac:dyDescent="0.25">
      <c r="A96" s="52" t="str">
        <f t="shared" si="138"/>
        <v>03_CDA</v>
      </c>
      <c r="B96" s="52" t="str">
        <f t="shared" si="138"/>
        <v>7_1_motor_gasoline</v>
      </c>
      <c r="C96" s="52" t="str">
        <f t="shared" si="138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39"/>
        <v>03_CDA</v>
      </c>
      <c r="BL96" s="52" t="str">
        <f t="shared" si="140"/>
        <v>d_ind_cem_ccs_7_1_mo_gasoline</v>
      </c>
      <c r="BM96" s="52"/>
      <c r="BN96" s="52"/>
      <c r="BO96" s="52">
        <f t="shared" ref="BO96:CV96" si="153">BO$50*BO21</f>
        <v>0</v>
      </c>
      <c r="BP96" s="52">
        <f t="shared" si="153"/>
        <v>0</v>
      </c>
      <c r="BQ96" s="52">
        <f t="shared" si="153"/>
        <v>0</v>
      </c>
      <c r="BR96" s="52">
        <f t="shared" si="153"/>
        <v>0</v>
      </c>
      <c r="BS96" s="52">
        <f t="shared" si="153"/>
        <v>0</v>
      </c>
      <c r="BT96" s="52">
        <f t="shared" si="153"/>
        <v>0</v>
      </c>
      <c r="BU96" s="52">
        <f t="shared" si="153"/>
        <v>0</v>
      </c>
      <c r="BV96" s="52">
        <f t="shared" si="153"/>
        <v>0</v>
      </c>
      <c r="BW96" s="52">
        <f t="shared" si="153"/>
        <v>0</v>
      </c>
      <c r="BX96" s="52">
        <f t="shared" si="153"/>
        <v>0</v>
      </c>
      <c r="BY96" s="52">
        <f t="shared" si="153"/>
        <v>0</v>
      </c>
      <c r="BZ96" s="52">
        <f t="shared" si="153"/>
        <v>0</v>
      </c>
      <c r="CA96" s="52">
        <f t="shared" si="153"/>
        <v>0</v>
      </c>
      <c r="CB96" s="52">
        <f t="shared" si="153"/>
        <v>0</v>
      </c>
      <c r="CC96" s="52">
        <f t="shared" si="153"/>
        <v>0</v>
      </c>
      <c r="CD96" s="52">
        <f t="shared" si="153"/>
        <v>0</v>
      </c>
      <c r="CE96" s="52">
        <f t="shared" si="153"/>
        <v>0</v>
      </c>
      <c r="CF96" s="52">
        <f t="shared" si="153"/>
        <v>0</v>
      </c>
      <c r="CG96" s="52">
        <f t="shared" si="153"/>
        <v>0</v>
      </c>
      <c r="CH96" s="52">
        <f t="shared" si="153"/>
        <v>0</v>
      </c>
      <c r="CI96" s="52">
        <f t="shared" si="153"/>
        <v>0</v>
      </c>
      <c r="CJ96" s="52">
        <f t="shared" si="153"/>
        <v>0</v>
      </c>
      <c r="CK96" s="52">
        <f t="shared" si="153"/>
        <v>0</v>
      </c>
      <c r="CL96" s="52">
        <f t="shared" si="153"/>
        <v>0</v>
      </c>
      <c r="CM96" s="52">
        <f t="shared" si="153"/>
        <v>0</v>
      </c>
      <c r="CN96" s="52">
        <f t="shared" si="153"/>
        <v>0</v>
      </c>
      <c r="CO96" s="52">
        <f t="shared" si="153"/>
        <v>0</v>
      </c>
      <c r="CP96" s="52">
        <f t="shared" si="153"/>
        <v>0</v>
      </c>
      <c r="CQ96" s="52">
        <f t="shared" si="153"/>
        <v>0</v>
      </c>
      <c r="CR96" s="52">
        <f t="shared" si="153"/>
        <v>0</v>
      </c>
      <c r="CS96" s="52">
        <f t="shared" si="153"/>
        <v>0</v>
      </c>
      <c r="CT96" s="52">
        <f t="shared" si="153"/>
        <v>0</v>
      </c>
      <c r="CU96" s="52">
        <f t="shared" si="153"/>
        <v>0</v>
      </c>
      <c r="CV96" s="52">
        <f t="shared" si="153"/>
        <v>0</v>
      </c>
      <c r="CW96" s="52">
        <f t="shared" ref="CW96:DP96" si="154">CW$50*CW21</f>
        <v>0</v>
      </c>
      <c r="CX96" s="52">
        <f t="shared" si="154"/>
        <v>0</v>
      </c>
      <c r="CY96" s="52">
        <f t="shared" si="154"/>
        <v>0</v>
      </c>
      <c r="CZ96" s="52">
        <f t="shared" si="154"/>
        <v>0</v>
      </c>
      <c r="DA96" s="52">
        <f t="shared" si="154"/>
        <v>0</v>
      </c>
      <c r="DB96" s="52">
        <f t="shared" si="154"/>
        <v>0</v>
      </c>
      <c r="DC96" s="52">
        <f t="shared" si="154"/>
        <v>0</v>
      </c>
      <c r="DD96" s="52">
        <f t="shared" si="154"/>
        <v>0</v>
      </c>
      <c r="DE96" s="52">
        <f t="shared" si="154"/>
        <v>0</v>
      </c>
      <c r="DF96" s="52">
        <f t="shared" si="154"/>
        <v>0</v>
      </c>
      <c r="DG96" s="52">
        <f t="shared" si="154"/>
        <v>0</v>
      </c>
      <c r="DH96" s="52">
        <f t="shared" si="154"/>
        <v>0</v>
      </c>
      <c r="DI96" s="52">
        <f t="shared" si="154"/>
        <v>0</v>
      </c>
      <c r="DJ96" s="52">
        <f t="shared" si="154"/>
        <v>0</v>
      </c>
      <c r="DK96" s="52">
        <f t="shared" si="154"/>
        <v>0</v>
      </c>
      <c r="DL96" s="52">
        <f t="shared" si="154"/>
        <v>0</v>
      </c>
      <c r="DM96" s="52">
        <f t="shared" si="154"/>
        <v>0</v>
      </c>
      <c r="DN96" s="52">
        <f t="shared" si="154"/>
        <v>0</v>
      </c>
      <c r="DO96" s="52">
        <f t="shared" si="154"/>
        <v>0</v>
      </c>
      <c r="DP96" s="52">
        <f t="shared" si="154"/>
        <v>0</v>
      </c>
    </row>
    <row r="97" spans="1:120" x14ac:dyDescent="0.25">
      <c r="A97" s="52" t="str">
        <f t="shared" si="138"/>
        <v>03_CDA</v>
      </c>
      <c r="B97" s="52" t="str">
        <f t="shared" si="138"/>
        <v>7_2_aviation_gasoline</v>
      </c>
      <c r="C97" s="52" t="str">
        <f t="shared" si="138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39"/>
        <v>03_CDA</v>
      </c>
      <c r="BL97" s="52" t="str">
        <f t="shared" si="140"/>
        <v>d_ind_cem_ccs_7_2_avi_gasoline</v>
      </c>
      <c r="BM97" s="52"/>
      <c r="BN97" s="52"/>
      <c r="BO97" s="52">
        <f t="shared" ref="BO97:CV97" si="155">BO$50*BO22</f>
        <v>0</v>
      </c>
      <c r="BP97" s="52">
        <f t="shared" si="155"/>
        <v>0</v>
      </c>
      <c r="BQ97" s="52">
        <f t="shared" si="155"/>
        <v>0</v>
      </c>
      <c r="BR97" s="52">
        <f t="shared" si="155"/>
        <v>0</v>
      </c>
      <c r="BS97" s="52">
        <f t="shared" si="155"/>
        <v>0</v>
      </c>
      <c r="BT97" s="52">
        <f t="shared" si="155"/>
        <v>0</v>
      </c>
      <c r="BU97" s="52">
        <f t="shared" si="155"/>
        <v>0</v>
      </c>
      <c r="BV97" s="52">
        <f t="shared" si="155"/>
        <v>0</v>
      </c>
      <c r="BW97" s="52">
        <f t="shared" si="155"/>
        <v>0</v>
      </c>
      <c r="BX97" s="52">
        <f t="shared" si="155"/>
        <v>0</v>
      </c>
      <c r="BY97" s="52">
        <f t="shared" si="155"/>
        <v>0</v>
      </c>
      <c r="BZ97" s="52">
        <f t="shared" si="155"/>
        <v>0</v>
      </c>
      <c r="CA97" s="52">
        <f t="shared" si="155"/>
        <v>0</v>
      </c>
      <c r="CB97" s="52">
        <f t="shared" si="155"/>
        <v>0</v>
      </c>
      <c r="CC97" s="52">
        <f t="shared" si="155"/>
        <v>0</v>
      </c>
      <c r="CD97" s="52">
        <f t="shared" si="155"/>
        <v>0</v>
      </c>
      <c r="CE97" s="52">
        <f t="shared" si="155"/>
        <v>0</v>
      </c>
      <c r="CF97" s="52">
        <f t="shared" si="155"/>
        <v>0</v>
      </c>
      <c r="CG97" s="52">
        <f t="shared" si="155"/>
        <v>0</v>
      </c>
      <c r="CH97" s="52">
        <f t="shared" si="155"/>
        <v>0</v>
      </c>
      <c r="CI97" s="52">
        <f t="shared" si="155"/>
        <v>0</v>
      </c>
      <c r="CJ97" s="52">
        <f t="shared" si="155"/>
        <v>0</v>
      </c>
      <c r="CK97" s="52">
        <f t="shared" si="155"/>
        <v>0</v>
      </c>
      <c r="CL97" s="52">
        <f t="shared" si="155"/>
        <v>0</v>
      </c>
      <c r="CM97" s="52">
        <f t="shared" si="155"/>
        <v>0</v>
      </c>
      <c r="CN97" s="52">
        <f t="shared" si="155"/>
        <v>0</v>
      </c>
      <c r="CO97" s="52">
        <f t="shared" si="155"/>
        <v>0</v>
      </c>
      <c r="CP97" s="52">
        <f t="shared" si="155"/>
        <v>0</v>
      </c>
      <c r="CQ97" s="52">
        <f t="shared" si="155"/>
        <v>0</v>
      </c>
      <c r="CR97" s="52">
        <f t="shared" si="155"/>
        <v>0</v>
      </c>
      <c r="CS97" s="52">
        <f t="shared" si="155"/>
        <v>0</v>
      </c>
      <c r="CT97" s="52">
        <f t="shared" si="155"/>
        <v>0</v>
      </c>
      <c r="CU97" s="52">
        <f t="shared" si="155"/>
        <v>0</v>
      </c>
      <c r="CV97" s="52">
        <f t="shared" si="155"/>
        <v>0</v>
      </c>
      <c r="CW97" s="52">
        <f t="shared" ref="CW97:DP97" si="156">CW$50*CW22</f>
        <v>0</v>
      </c>
      <c r="CX97" s="52">
        <f t="shared" si="156"/>
        <v>0</v>
      </c>
      <c r="CY97" s="52">
        <f t="shared" si="156"/>
        <v>0</v>
      </c>
      <c r="CZ97" s="52">
        <f t="shared" si="156"/>
        <v>0</v>
      </c>
      <c r="DA97" s="52">
        <f t="shared" si="156"/>
        <v>0</v>
      </c>
      <c r="DB97" s="52">
        <f t="shared" si="156"/>
        <v>0</v>
      </c>
      <c r="DC97" s="52">
        <f t="shared" si="156"/>
        <v>0</v>
      </c>
      <c r="DD97" s="52">
        <f t="shared" si="156"/>
        <v>0</v>
      </c>
      <c r="DE97" s="52">
        <f t="shared" si="156"/>
        <v>0</v>
      </c>
      <c r="DF97" s="52">
        <f t="shared" si="156"/>
        <v>0</v>
      </c>
      <c r="DG97" s="52">
        <f t="shared" si="156"/>
        <v>0</v>
      </c>
      <c r="DH97" s="52">
        <f t="shared" si="156"/>
        <v>0</v>
      </c>
      <c r="DI97" s="52">
        <f t="shared" si="156"/>
        <v>0</v>
      </c>
      <c r="DJ97" s="52">
        <f t="shared" si="156"/>
        <v>0</v>
      </c>
      <c r="DK97" s="52">
        <f t="shared" si="156"/>
        <v>0</v>
      </c>
      <c r="DL97" s="52">
        <f t="shared" si="156"/>
        <v>0</v>
      </c>
      <c r="DM97" s="52">
        <f t="shared" si="156"/>
        <v>0</v>
      </c>
      <c r="DN97" s="52">
        <f t="shared" si="156"/>
        <v>0</v>
      </c>
      <c r="DO97" s="52">
        <f t="shared" si="156"/>
        <v>0</v>
      </c>
      <c r="DP97" s="52">
        <f t="shared" si="156"/>
        <v>0</v>
      </c>
    </row>
    <row r="98" spans="1:120" x14ac:dyDescent="0.25">
      <c r="A98" s="52" t="str">
        <f t="shared" si="138"/>
        <v>03_CDA</v>
      </c>
      <c r="B98" s="52" t="str">
        <f t="shared" si="138"/>
        <v>7_3_naphtha</v>
      </c>
      <c r="C98" s="52" t="str">
        <f t="shared" si="138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39"/>
        <v>03_CDA</v>
      </c>
      <c r="BL98" s="52" t="str">
        <f t="shared" si="140"/>
        <v>d_ind_cem_ccs_7_3_naphtha</v>
      </c>
      <c r="BM98" s="52"/>
      <c r="BN98" s="52"/>
      <c r="BO98" s="52">
        <f t="shared" ref="BO98:CV98" si="157">BO$50*BO23</f>
        <v>0</v>
      </c>
      <c r="BP98" s="52">
        <f t="shared" si="157"/>
        <v>0</v>
      </c>
      <c r="BQ98" s="52">
        <f t="shared" si="157"/>
        <v>0</v>
      </c>
      <c r="BR98" s="52">
        <f t="shared" si="157"/>
        <v>0</v>
      </c>
      <c r="BS98" s="52">
        <f t="shared" si="157"/>
        <v>0</v>
      </c>
      <c r="BT98" s="52">
        <f t="shared" si="157"/>
        <v>0</v>
      </c>
      <c r="BU98" s="52">
        <f t="shared" si="157"/>
        <v>0</v>
      </c>
      <c r="BV98" s="52">
        <f t="shared" si="157"/>
        <v>0</v>
      </c>
      <c r="BW98" s="52">
        <f t="shared" si="157"/>
        <v>0</v>
      </c>
      <c r="BX98" s="52">
        <f t="shared" si="157"/>
        <v>0</v>
      </c>
      <c r="BY98" s="52">
        <f t="shared" si="157"/>
        <v>0</v>
      </c>
      <c r="BZ98" s="52">
        <f t="shared" si="157"/>
        <v>0</v>
      </c>
      <c r="CA98" s="52">
        <f t="shared" si="157"/>
        <v>0</v>
      </c>
      <c r="CB98" s="52">
        <f t="shared" si="157"/>
        <v>0</v>
      </c>
      <c r="CC98" s="52">
        <f t="shared" si="157"/>
        <v>0</v>
      </c>
      <c r="CD98" s="52">
        <f t="shared" si="157"/>
        <v>0</v>
      </c>
      <c r="CE98" s="52">
        <f t="shared" si="157"/>
        <v>0</v>
      </c>
      <c r="CF98" s="52">
        <f t="shared" si="157"/>
        <v>0</v>
      </c>
      <c r="CG98" s="52">
        <f t="shared" si="157"/>
        <v>0</v>
      </c>
      <c r="CH98" s="52">
        <f t="shared" si="157"/>
        <v>0</v>
      </c>
      <c r="CI98" s="52">
        <f t="shared" si="157"/>
        <v>0</v>
      </c>
      <c r="CJ98" s="52">
        <f t="shared" si="157"/>
        <v>0</v>
      </c>
      <c r="CK98" s="52">
        <f t="shared" si="157"/>
        <v>0</v>
      </c>
      <c r="CL98" s="52">
        <f t="shared" si="157"/>
        <v>0</v>
      </c>
      <c r="CM98" s="52">
        <f t="shared" si="157"/>
        <v>0</v>
      </c>
      <c r="CN98" s="52">
        <f t="shared" si="157"/>
        <v>0</v>
      </c>
      <c r="CO98" s="52">
        <f t="shared" si="157"/>
        <v>0</v>
      </c>
      <c r="CP98" s="52">
        <f t="shared" si="157"/>
        <v>0</v>
      </c>
      <c r="CQ98" s="52">
        <f t="shared" si="157"/>
        <v>0</v>
      </c>
      <c r="CR98" s="52">
        <f t="shared" si="157"/>
        <v>0</v>
      </c>
      <c r="CS98" s="52">
        <f t="shared" si="157"/>
        <v>0</v>
      </c>
      <c r="CT98" s="52">
        <f t="shared" si="157"/>
        <v>0</v>
      </c>
      <c r="CU98" s="52">
        <f t="shared" si="157"/>
        <v>0</v>
      </c>
      <c r="CV98" s="52">
        <f t="shared" si="157"/>
        <v>0</v>
      </c>
      <c r="CW98" s="52">
        <f t="shared" ref="CW98:DP98" si="158">CW$50*CW23</f>
        <v>0</v>
      </c>
      <c r="CX98" s="52">
        <f t="shared" si="158"/>
        <v>0</v>
      </c>
      <c r="CY98" s="52">
        <f t="shared" si="158"/>
        <v>0</v>
      </c>
      <c r="CZ98" s="52">
        <f t="shared" si="158"/>
        <v>0</v>
      </c>
      <c r="DA98" s="52">
        <f t="shared" si="158"/>
        <v>0</v>
      </c>
      <c r="DB98" s="52">
        <f t="shared" si="158"/>
        <v>0</v>
      </c>
      <c r="DC98" s="52">
        <f t="shared" si="158"/>
        <v>0</v>
      </c>
      <c r="DD98" s="52">
        <f t="shared" si="158"/>
        <v>0</v>
      </c>
      <c r="DE98" s="52">
        <f t="shared" si="158"/>
        <v>0</v>
      </c>
      <c r="DF98" s="52">
        <f t="shared" si="158"/>
        <v>0</v>
      </c>
      <c r="DG98" s="52">
        <f t="shared" si="158"/>
        <v>0</v>
      </c>
      <c r="DH98" s="52">
        <f t="shared" si="158"/>
        <v>0</v>
      </c>
      <c r="DI98" s="52">
        <f t="shared" si="158"/>
        <v>0</v>
      </c>
      <c r="DJ98" s="52">
        <f t="shared" si="158"/>
        <v>0</v>
      </c>
      <c r="DK98" s="52">
        <f t="shared" si="158"/>
        <v>0</v>
      </c>
      <c r="DL98" s="52">
        <f t="shared" si="158"/>
        <v>0</v>
      </c>
      <c r="DM98" s="52">
        <f t="shared" si="158"/>
        <v>0</v>
      </c>
      <c r="DN98" s="52">
        <f t="shared" si="158"/>
        <v>0</v>
      </c>
      <c r="DO98" s="52">
        <f t="shared" si="158"/>
        <v>0</v>
      </c>
      <c r="DP98" s="52">
        <f t="shared" si="158"/>
        <v>0</v>
      </c>
    </row>
    <row r="99" spans="1:120" x14ac:dyDescent="0.25">
      <c r="A99" s="52" t="str">
        <f t="shared" si="138"/>
        <v>03_CDA</v>
      </c>
      <c r="B99" s="52" t="str">
        <f t="shared" si="138"/>
        <v>7_x_jet_fuel</v>
      </c>
      <c r="C99" s="52" t="str">
        <f t="shared" si="138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39"/>
        <v>03_CDA</v>
      </c>
      <c r="BL99" s="52" t="str">
        <f t="shared" si="140"/>
        <v>d_ind_cem_ccs_7_x_jet_fuel</v>
      </c>
      <c r="BM99" s="52"/>
      <c r="BN99" s="52"/>
      <c r="BO99" s="52">
        <f t="shared" ref="BO99:CV99" si="159">BO$50*BO24</f>
        <v>0</v>
      </c>
      <c r="BP99" s="52">
        <f t="shared" si="159"/>
        <v>0</v>
      </c>
      <c r="BQ99" s="52">
        <f t="shared" si="159"/>
        <v>0</v>
      </c>
      <c r="BR99" s="52">
        <f t="shared" si="159"/>
        <v>0</v>
      </c>
      <c r="BS99" s="52">
        <f t="shared" si="159"/>
        <v>0</v>
      </c>
      <c r="BT99" s="52">
        <f t="shared" si="159"/>
        <v>0</v>
      </c>
      <c r="BU99" s="52">
        <f t="shared" si="159"/>
        <v>0</v>
      </c>
      <c r="BV99" s="52">
        <f t="shared" si="159"/>
        <v>0</v>
      </c>
      <c r="BW99" s="52">
        <f t="shared" si="159"/>
        <v>0</v>
      </c>
      <c r="BX99" s="52">
        <f t="shared" si="159"/>
        <v>0</v>
      </c>
      <c r="BY99" s="52">
        <f t="shared" si="159"/>
        <v>0</v>
      </c>
      <c r="BZ99" s="52">
        <f t="shared" si="159"/>
        <v>0</v>
      </c>
      <c r="CA99" s="52">
        <f t="shared" si="159"/>
        <v>0</v>
      </c>
      <c r="CB99" s="52">
        <f t="shared" si="159"/>
        <v>0</v>
      </c>
      <c r="CC99" s="52">
        <f t="shared" si="159"/>
        <v>0</v>
      </c>
      <c r="CD99" s="52">
        <f t="shared" si="159"/>
        <v>0</v>
      </c>
      <c r="CE99" s="52">
        <f t="shared" si="159"/>
        <v>0</v>
      </c>
      <c r="CF99" s="52">
        <f t="shared" si="159"/>
        <v>0</v>
      </c>
      <c r="CG99" s="52">
        <f t="shared" si="159"/>
        <v>0</v>
      </c>
      <c r="CH99" s="52">
        <f t="shared" si="159"/>
        <v>0</v>
      </c>
      <c r="CI99" s="52">
        <f t="shared" si="159"/>
        <v>0</v>
      </c>
      <c r="CJ99" s="52">
        <f t="shared" si="159"/>
        <v>0</v>
      </c>
      <c r="CK99" s="52">
        <f t="shared" si="159"/>
        <v>0</v>
      </c>
      <c r="CL99" s="52">
        <f t="shared" si="159"/>
        <v>0</v>
      </c>
      <c r="CM99" s="52">
        <f t="shared" si="159"/>
        <v>0</v>
      </c>
      <c r="CN99" s="52">
        <f t="shared" si="159"/>
        <v>0</v>
      </c>
      <c r="CO99" s="52">
        <f t="shared" si="159"/>
        <v>0</v>
      </c>
      <c r="CP99" s="52">
        <f t="shared" si="159"/>
        <v>0</v>
      </c>
      <c r="CQ99" s="52">
        <f t="shared" si="159"/>
        <v>0</v>
      </c>
      <c r="CR99" s="52">
        <f t="shared" si="159"/>
        <v>0</v>
      </c>
      <c r="CS99" s="52">
        <f t="shared" si="159"/>
        <v>0</v>
      </c>
      <c r="CT99" s="52">
        <f t="shared" si="159"/>
        <v>0</v>
      </c>
      <c r="CU99" s="52">
        <f t="shared" si="159"/>
        <v>0</v>
      </c>
      <c r="CV99" s="52">
        <f t="shared" si="159"/>
        <v>0</v>
      </c>
      <c r="CW99" s="52">
        <f t="shared" ref="CW99:DP99" si="160">CW$50*CW24</f>
        <v>0</v>
      </c>
      <c r="CX99" s="52">
        <f t="shared" si="160"/>
        <v>0</v>
      </c>
      <c r="CY99" s="52">
        <f t="shared" si="160"/>
        <v>0</v>
      </c>
      <c r="CZ99" s="52">
        <f t="shared" si="160"/>
        <v>0</v>
      </c>
      <c r="DA99" s="52">
        <f t="shared" si="160"/>
        <v>0</v>
      </c>
      <c r="DB99" s="52">
        <f t="shared" si="160"/>
        <v>0</v>
      </c>
      <c r="DC99" s="52">
        <f t="shared" si="160"/>
        <v>0</v>
      </c>
      <c r="DD99" s="52">
        <f t="shared" si="160"/>
        <v>0</v>
      </c>
      <c r="DE99" s="52">
        <f t="shared" si="160"/>
        <v>0</v>
      </c>
      <c r="DF99" s="52">
        <f t="shared" si="160"/>
        <v>0</v>
      </c>
      <c r="DG99" s="52">
        <f t="shared" si="160"/>
        <v>0</v>
      </c>
      <c r="DH99" s="52">
        <f t="shared" si="160"/>
        <v>0</v>
      </c>
      <c r="DI99" s="52">
        <f t="shared" si="160"/>
        <v>0</v>
      </c>
      <c r="DJ99" s="52">
        <f t="shared" si="160"/>
        <v>0</v>
      </c>
      <c r="DK99" s="52">
        <f t="shared" si="160"/>
        <v>0</v>
      </c>
      <c r="DL99" s="52">
        <f t="shared" si="160"/>
        <v>0</v>
      </c>
      <c r="DM99" s="52">
        <f t="shared" si="160"/>
        <v>0</v>
      </c>
      <c r="DN99" s="52">
        <f t="shared" si="160"/>
        <v>0</v>
      </c>
      <c r="DO99" s="52">
        <f t="shared" si="160"/>
        <v>0</v>
      </c>
      <c r="DP99" s="52">
        <f t="shared" si="160"/>
        <v>0</v>
      </c>
    </row>
    <row r="100" spans="1:120" x14ac:dyDescent="0.25">
      <c r="A100" s="52" t="str">
        <f t="shared" si="138"/>
        <v>03_CDA</v>
      </c>
      <c r="B100" s="52" t="str">
        <f t="shared" si="138"/>
        <v>7_6_kerosene</v>
      </c>
      <c r="C100" s="52" t="str">
        <f t="shared" si="138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39"/>
        <v>03_CDA</v>
      </c>
      <c r="BL100" s="52" t="str">
        <f t="shared" si="140"/>
        <v>d_ind_cem_ccs_7_6_kerosene</v>
      </c>
      <c r="BM100" s="52"/>
      <c r="BN100" s="52"/>
      <c r="BO100" s="52">
        <f t="shared" ref="BO100:CV100" si="161">BO$50*BO25</f>
        <v>0</v>
      </c>
      <c r="BP100" s="52">
        <f t="shared" si="161"/>
        <v>0</v>
      </c>
      <c r="BQ100" s="52">
        <f t="shared" si="161"/>
        <v>0</v>
      </c>
      <c r="BR100" s="52">
        <f t="shared" si="161"/>
        <v>0</v>
      </c>
      <c r="BS100" s="52">
        <f t="shared" si="161"/>
        <v>0</v>
      </c>
      <c r="BT100" s="52">
        <f t="shared" si="161"/>
        <v>0</v>
      </c>
      <c r="BU100" s="52">
        <f t="shared" si="161"/>
        <v>0</v>
      </c>
      <c r="BV100" s="52">
        <f t="shared" si="161"/>
        <v>0</v>
      </c>
      <c r="BW100" s="52">
        <f t="shared" si="161"/>
        <v>0</v>
      </c>
      <c r="BX100" s="52">
        <f t="shared" si="161"/>
        <v>0</v>
      </c>
      <c r="BY100" s="52">
        <f t="shared" si="161"/>
        <v>0</v>
      </c>
      <c r="BZ100" s="52">
        <f t="shared" si="161"/>
        <v>0</v>
      </c>
      <c r="CA100" s="52">
        <f t="shared" si="161"/>
        <v>0</v>
      </c>
      <c r="CB100" s="52">
        <f t="shared" si="161"/>
        <v>0</v>
      </c>
      <c r="CC100" s="52">
        <f t="shared" si="161"/>
        <v>0</v>
      </c>
      <c r="CD100" s="52">
        <f t="shared" si="161"/>
        <v>0</v>
      </c>
      <c r="CE100" s="52">
        <f t="shared" si="161"/>
        <v>0</v>
      </c>
      <c r="CF100" s="52">
        <f t="shared" si="161"/>
        <v>0</v>
      </c>
      <c r="CG100" s="52">
        <f t="shared" si="161"/>
        <v>0</v>
      </c>
      <c r="CH100" s="52">
        <f t="shared" si="161"/>
        <v>0</v>
      </c>
      <c r="CI100" s="52">
        <f t="shared" si="161"/>
        <v>0</v>
      </c>
      <c r="CJ100" s="52">
        <f t="shared" si="161"/>
        <v>0</v>
      </c>
      <c r="CK100" s="52">
        <f t="shared" si="161"/>
        <v>0</v>
      </c>
      <c r="CL100" s="52">
        <f t="shared" si="161"/>
        <v>0</v>
      </c>
      <c r="CM100" s="52">
        <f t="shared" si="161"/>
        <v>0</v>
      </c>
      <c r="CN100" s="52">
        <f t="shared" si="161"/>
        <v>0</v>
      </c>
      <c r="CO100" s="52">
        <f t="shared" si="161"/>
        <v>0</v>
      </c>
      <c r="CP100" s="52">
        <f t="shared" si="161"/>
        <v>0</v>
      </c>
      <c r="CQ100" s="52">
        <f t="shared" si="161"/>
        <v>0</v>
      </c>
      <c r="CR100" s="52">
        <f t="shared" si="161"/>
        <v>0</v>
      </c>
      <c r="CS100" s="52">
        <f t="shared" si="161"/>
        <v>0</v>
      </c>
      <c r="CT100" s="52">
        <f t="shared" si="161"/>
        <v>0</v>
      </c>
      <c r="CU100" s="52">
        <f t="shared" si="161"/>
        <v>0</v>
      </c>
      <c r="CV100" s="52">
        <f t="shared" si="161"/>
        <v>0</v>
      </c>
      <c r="CW100" s="52">
        <f t="shared" ref="CW100:DP100" si="162">CW$50*CW25</f>
        <v>0</v>
      </c>
      <c r="CX100" s="52">
        <f t="shared" si="162"/>
        <v>0</v>
      </c>
      <c r="CY100" s="52">
        <f t="shared" si="162"/>
        <v>0</v>
      </c>
      <c r="CZ100" s="52">
        <f t="shared" si="162"/>
        <v>0</v>
      </c>
      <c r="DA100" s="52">
        <f t="shared" si="162"/>
        <v>0</v>
      </c>
      <c r="DB100" s="52">
        <f t="shared" si="162"/>
        <v>0</v>
      </c>
      <c r="DC100" s="52">
        <f t="shared" si="162"/>
        <v>0</v>
      </c>
      <c r="DD100" s="52">
        <f t="shared" si="162"/>
        <v>0</v>
      </c>
      <c r="DE100" s="52">
        <f t="shared" si="162"/>
        <v>0</v>
      </c>
      <c r="DF100" s="52">
        <f t="shared" si="162"/>
        <v>0</v>
      </c>
      <c r="DG100" s="52">
        <f t="shared" si="162"/>
        <v>0</v>
      </c>
      <c r="DH100" s="52">
        <f t="shared" si="162"/>
        <v>0</v>
      </c>
      <c r="DI100" s="52">
        <f t="shared" si="162"/>
        <v>0</v>
      </c>
      <c r="DJ100" s="52">
        <f t="shared" si="162"/>
        <v>0</v>
      </c>
      <c r="DK100" s="52">
        <f t="shared" si="162"/>
        <v>0</v>
      </c>
      <c r="DL100" s="52">
        <f t="shared" si="162"/>
        <v>0</v>
      </c>
      <c r="DM100" s="52">
        <f t="shared" si="162"/>
        <v>0</v>
      </c>
      <c r="DN100" s="52">
        <f t="shared" si="162"/>
        <v>0</v>
      </c>
      <c r="DO100" s="52">
        <f t="shared" si="162"/>
        <v>0</v>
      </c>
      <c r="DP100" s="52">
        <f t="shared" si="162"/>
        <v>0</v>
      </c>
    </row>
    <row r="101" spans="1:120" x14ac:dyDescent="0.25">
      <c r="A101" s="52" t="str">
        <f t="shared" si="138"/>
        <v>03_CDA</v>
      </c>
      <c r="B101" s="52" t="str">
        <f t="shared" si="138"/>
        <v>7_7_gas_diesel_oil</v>
      </c>
      <c r="C101" s="52" t="str">
        <f t="shared" si="138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39"/>
        <v>03_CDA</v>
      </c>
      <c r="BL101" s="52" t="str">
        <f t="shared" si="140"/>
        <v>d_ind_cem_ccs_7_7_gas_diesel_oil</v>
      </c>
      <c r="BM101" s="52"/>
      <c r="BN101" s="52"/>
      <c r="BO101" s="52">
        <f t="shared" ref="BO101:CV101" si="163">BO$50*BO26</f>
        <v>0</v>
      </c>
      <c r="BP101" s="52">
        <f t="shared" si="163"/>
        <v>0</v>
      </c>
      <c r="BQ101" s="52">
        <f t="shared" si="163"/>
        <v>0</v>
      </c>
      <c r="BR101" s="52">
        <f t="shared" si="163"/>
        <v>0</v>
      </c>
      <c r="BS101" s="52">
        <f t="shared" si="163"/>
        <v>0</v>
      </c>
      <c r="BT101" s="52">
        <f t="shared" si="163"/>
        <v>0</v>
      </c>
      <c r="BU101" s="52">
        <f t="shared" si="163"/>
        <v>0</v>
      </c>
      <c r="BV101" s="52">
        <f t="shared" si="163"/>
        <v>0</v>
      </c>
      <c r="BW101" s="52">
        <f t="shared" si="163"/>
        <v>0</v>
      </c>
      <c r="BX101" s="52">
        <f t="shared" si="163"/>
        <v>0</v>
      </c>
      <c r="BY101" s="52">
        <f t="shared" si="163"/>
        <v>0</v>
      </c>
      <c r="BZ101" s="52">
        <f t="shared" si="163"/>
        <v>0</v>
      </c>
      <c r="CA101" s="52">
        <f t="shared" si="163"/>
        <v>0</v>
      </c>
      <c r="CB101" s="52">
        <f t="shared" si="163"/>
        <v>0</v>
      </c>
      <c r="CC101" s="52">
        <f t="shared" si="163"/>
        <v>0</v>
      </c>
      <c r="CD101" s="52">
        <f t="shared" si="163"/>
        <v>0</v>
      </c>
      <c r="CE101" s="52">
        <f t="shared" si="163"/>
        <v>0</v>
      </c>
      <c r="CF101" s="52">
        <f t="shared" si="163"/>
        <v>0</v>
      </c>
      <c r="CG101" s="52">
        <f t="shared" si="163"/>
        <v>0</v>
      </c>
      <c r="CH101" s="52">
        <f t="shared" si="163"/>
        <v>0</v>
      </c>
      <c r="CI101" s="52">
        <f t="shared" si="163"/>
        <v>0</v>
      </c>
      <c r="CJ101" s="52">
        <f t="shared" si="163"/>
        <v>0</v>
      </c>
      <c r="CK101" s="52">
        <f t="shared" si="163"/>
        <v>0</v>
      </c>
      <c r="CL101" s="52">
        <f t="shared" si="163"/>
        <v>0</v>
      </c>
      <c r="CM101" s="52">
        <f t="shared" si="163"/>
        <v>0</v>
      </c>
      <c r="CN101" s="52">
        <f t="shared" si="163"/>
        <v>0</v>
      </c>
      <c r="CO101" s="52">
        <f t="shared" si="163"/>
        <v>0</v>
      </c>
      <c r="CP101" s="52">
        <f t="shared" si="163"/>
        <v>0</v>
      </c>
      <c r="CQ101" s="52">
        <f t="shared" si="163"/>
        <v>0</v>
      </c>
      <c r="CR101" s="52">
        <f t="shared" si="163"/>
        <v>0</v>
      </c>
      <c r="CS101" s="52">
        <f t="shared" si="163"/>
        <v>0</v>
      </c>
      <c r="CT101" s="52">
        <f t="shared" si="163"/>
        <v>0</v>
      </c>
      <c r="CU101" s="52">
        <f t="shared" si="163"/>
        <v>0</v>
      </c>
      <c r="CV101" s="52">
        <f t="shared" si="163"/>
        <v>0</v>
      </c>
      <c r="CW101" s="52">
        <f t="shared" ref="CW101:DP101" si="164">CW$50*CW26</f>
        <v>0</v>
      </c>
      <c r="CX101" s="52">
        <f t="shared" si="164"/>
        <v>0</v>
      </c>
      <c r="CY101" s="52">
        <f t="shared" si="164"/>
        <v>0</v>
      </c>
      <c r="CZ101" s="52">
        <f t="shared" si="164"/>
        <v>0</v>
      </c>
      <c r="DA101" s="52">
        <f t="shared" si="164"/>
        <v>0</v>
      </c>
      <c r="DB101" s="52">
        <f t="shared" si="164"/>
        <v>0</v>
      </c>
      <c r="DC101" s="52">
        <f t="shared" si="164"/>
        <v>0</v>
      </c>
      <c r="DD101" s="52">
        <f t="shared" si="164"/>
        <v>0</v>
      </c>
      <c r="DE101" s="52">
        <f t="shared" si="164"/>
        <v>0</v>
      </c>
      <c r="DF101" s="52">
        <f t="shared" si="164"/>
        <v>0</v>
      </c>
      <c r="DG101" s="52">
        <f t="shared" si="164"/>
        <v>0</v>
      </c>
      <c r="DH101" s="52">
        <f t="shared" si="164"/>
        <v>0</v>
      </c>
      <c r="DI101" s="52">
        <f t="shared" si="164"/>
        <v>0</v>
      </c>
      <c r="DJ101" s="52">
        <f t="shared" si="164"/>
        <v>0</v>
      </c>
      <c r="DK101" s="52">
        <f t="shared" si="164"/>
        <v>0</v>
      </c>
      <c r="DL101" s="52">
        <f t="shared" si="164"/>
        <v>0</v>
      </c>
      <c r="DM101" s="52">
        <f t="shared" si="164"/>
        <v>0</v>
      </c>
      <c r="DN101" s="52">
        <f t="shared" si="164"/>
        <v>0</v>
      </c>
      <c r="DO101" s="52">
        <f t="shared" si="164"/>
        <v>0</v>
      </c>
      <c r="DP101" s="52">
        <f t="shared" si="164"/>
        <v>0</v>
      </c>
    </row>
    <row r="102" spans="1:120" x14ac:dyDescent="0.25">
      <c r="A102" s="52" t="str">
        <f t="shared" si="138"/>
        <v>03_CDA</v>
      </c>
      <c r="B102" s="52" t="str">
        <f t="shared" si="138"/>
        <v>7_8_fuel_oil</v>
      </c>
      <c r="C102" s="52" t="str">
        <f t="shared" si="138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39"/>
        <v>03_CDA</v>
      </c>
      <c r="BL102" s="52" t="str">
        <f t="shared" si="140"/>
        <v>d_ind_cem_ccs_7_8_fuel_oil</v>
      </c>
      <c r="BM102" s="52"/>
      <c r="BN102" s="52"/>
      <c r="BO102" s="52">
        <f t="shared" ref="BO102:CV102" si="165">BO$50*BO27</f>
        <v>0</v>
      </c>
      <c r="BP102" s="52">
        <f t="shared" si="165"/>
        <v>0</v>
      </c>
      <c r="BQ102" s="52">
        <f t="shared" si="165"/>
        <v>0</v>
      </c>
      <c r="BR102" s="52">
        <f t="shared" si="165"/>
        <v>0</v>
      </c>
      <c r="BS102" s="52">
        <f t="shared" si="165"/>
        <v>0</v>
      </c>
      <c r="BT102" s="52">
        <f t="shared" si="165"/>
        <v>0</v>
      </c>
      <c r="BU102" s="52">
        <f t="shared" si="165"/>
        <v>0</v>
      </c>
      <c r="BV102" s="52">
        <f t="shared" si="165"/>
        <v>0</v>
      </c>
      <c r="BW102" s="52">
        <f t="shared" si="165"/>
        <v>0</v>
      </c>
      <c r="BX102" s="52">
        <f t="shared" si="165"/>
        <v>0</v>
      </c>
      <c r="BY102" s="52">
        <f t="shared" si="165"/>
        <v>0</v>
      </c>
      <c r="BZ102" s="52">
        <f t="shared" si="165"/>
        <v>0</v>
      </c>
      <c r="CA102" s="52">
        <f t="shared" si="165"/>
        <v>0</v>
      </c>
      <c r="CB102" s="52">
        <f t="shared" si="165"/>
        <v>0</v>
      </c>
      <c r="CC102" s="52">
        <f t="shared" si="165"/>
        <v>0</v>
      </c>
      <c r="CD102" s="52">
        <f t="shared" si="165"/>
        <v>0</v>
      </c>
      <c r="CE102" s="52">
        <f t="shared" si="165"/>
        <v>0</v>
      </c>
      <c r="CF102" s="52">
        <f t="shared" si="165"/>
        <v>0</v>
      </c>
      <c r="CG102" s="52">
        <f t="shared" si="165"/>
        <v>0</v>
      </c>
      <c r="CH102" s="52">
        <f t="shared" si="165"/>
        <v>0</v>
      </c>
      <c r="CI102" s="52">
        <f t="shared" si="165"/>
        <v>0</v>
      </c>
      <c r="CJ102" s="52">
        <f t="shared" si="165"/>
        <v>0</v>
      </c>
      <c r="CK102" s="52">
        <f t="shared" si="165"/>
        <v>0</v>
      </c>
      <c r="CL102" s="52">
        <f t="shared" si="165"/>
        <v>9.5078771947909168E-4</v>
      </c>
      <c r="CM102" s="52">
        <f t="shared" si="165"/>
        <v>2.8429680811635919E-3</v>
      </c>
      <c r="CN102" s="52">
        <f t="shared" si="165"/>
        <v>5.6674018693706786E-3</v>
      </c>
      <c r="CO102" s="52">
        <f t="shared" si="165"/>
        <v>9.4150184805519115E-3</v>
      </c>
      <c r="CP102" s="52">
        <f t="shared" si="165"/>
        <v>1.4078300588625194E-2</v>
      </c>
      <c r="CQ102" s="52">
        <f t="shared" si="165"/>
        <v>1.964843610753822E-2</v>
      </c>
      <c r="CR102" s="52">
        <f t="shared" si="165"/>
        <v>2.6168860346789714E-2</v>
      </c>
      <c r="CS102" s="52">
        <f t="shared" si="165"/>
        <v>3.3610186018587992E-2</v>
      </c>
      <c r="CT102" s="52">
        <f t="shared" si="165"/>
        <v>4.197164075686971E-2</v>
      </c>
      <c r="CU102" s="52">
        <f t="shared" si="165"/>
        <v>5.1251514915726569E-2</v>
      </c>
      <c r="CV102" s="52">
        <f t="shared" si="165"/>
        <v>6.051785673886264E-2</v>
      </c>
      <c r="CW102" s="52">
        <f t="shared" ref="CW102:DP102" si="166">CW$50*CW27</f>
        <v>6.9524754666173388E-2</v>
      </c>
      <c r="CX102" s="52">
        <f t="shared" si="166"/>
        <v>7.8452203592446257E-2</v>
      </c>
      <c r="CY102" s="52">
        <f t="shared" si="166"/>
        <v>8.7300724046923114E-2</v>
      </c>
      <c r="CZ102" s="52">
        <f t="shared" si="166"/>
        <v>9.607083353467559E-2</v>
      </c>
      <c r="DA102" s="52">
        <f t="shared" si="166"/>
        <v>0.10476304655306105</v>
      </c>
      <c r="DB102" s="52">
        <f t="shared" si="166"/>
        <v>0.11337787460809269</v>
      </c>
      <c r="DC102" s="52">
        <f t="shared" si="166"/>
        <v>0.12191582623072399</v>
      </c>
      <c r="DD102" s="52">
        <f t="shared" si="166"/>
        <v>0.13037740699304826</v>
      </c>
      <c r="DE102" s="52">
        <f t="shared" si="166"/>
        <v>0.13876311952441361</v>
      </c>
      <c r="DF102" s="52">
        <f t="shared" si="166"/>
        <v>0.1470734635274534</v>
      </c>
      <c r="DG102" s="52">
        <f t="shared" si="166"/>
        <v>0.15530893579403338</v>
      </c>
      <c r="DH102" s="52">
        <f t="shared" si="166"/>
        <v>0.16347003022111528</v>
      </c>
      <c r="DI102" s="52">
        <f t="shared" si="166"/>
        <v>0.17155723782653726</v>
      </c>
      <c r="DJ102" s="52">
        <f t="shared" si="166"/>
        <v>0.17957104676471233</v>
      </c>
      <c r="DK102" s="52">
        <f t="shared" si="166"/>
        <v>0.18751194234224433</v>
      </c>
      <c r="DL102" s="52">
        <f t="shared" si="166"/>
        <v>0.19538040703346249</v>
      </c>
      <c r="DM102" s="52">
        <f t="shared" si="166"/>
        <v>0.20317692049587435</v>
      </c>
      <c r="DN102" s="52">
        <f t="shared" si="166"/>
        <v>0.21090195958553851</v>
      </c>
      <c r="DO102" s="52">
        <f t="shared" si="166"/>
        <v>0.21855599837235629</v>
      </c>
      <c r="DP102" s="52">
        <f t="shared" si="166"/>
        <v>0.2261395081552838</v>
      </c>
    </row>
    <row r="103" spans="1:120" x14ac:dyDescent="0.25">
      <c r="A103" s="52" t="str">
        <f t="shared" si="138"/>
        <v>03_CDA</v>
      </c>
      <c r="B103" s="52" t="str">
        <f t="shared" si="138"/>
        <v>7_9_lpg</v>
      </c>
      <c r="C103" s="52" t="str">
        <f t="shared" si="138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39"/>
        <v>03_CDA</v>
      </c>
      <c r="BL103" s="52" t="str">
        <f t="shared" si="140"/>
        <v>d_ind_cem_ccs_7_9_lpg</v>
      </c>
      <c r="BM103" s="52"/>
      <c r="BN103" s="52"/>
      <c r="BO103" s="52">
        <f t="shared" ref="BO103:CV103" si="167">BO$50*BO28</f>
        <v>0</v>
      </c>
      <c r="BP103" s="52">
        <f t="shared" si="167"/>
        <v>0</v>
      </c>
      <c r="BQ103" s="52">
        <f t="shared" si="167"/>
        <v>0</v>
      </c>
      <c r="BR103" s="52">
        <f t="shared" si="167"/>
        <v>0</v>
      </c>
      <c r="BS103" s="52">
        <f t="shared" si="167"/>
        <v>0</v>
      </c>
      <c r="BT103" s="52">
        <f t="shared" si="167"/>
        <v>0</v>
      </c>
      <c r="BU103" s="52">
        <f t="shared" si="167"/>
        <v>0</v>
      </c>
      <c r="BV103" s="52">
        <f t="shared" si="167"/>
        <v>0</v>
      </c>
      <c r="BW103" s="52">
        <f t="shared" si="167"/>
        <v>0</v>
      </c>
      <c r="BX103" s="52">
        <f t="shared" si="167"/>
        <v>0</v>
      </c>
      <c r="BY103" s="52">
        <f t="shared" si="167"/>
        <v>0</v>
      </c>
      <c r="BZ103" s="52">
        <f t="shared" si="167"/>
        <v>0</v>
      </c>
      <c r="CA103" s="52">
        <f t="shared" si="167"/>
        <v>0</v>
      </c>
      <c r="CB103" s="52">
        <f t="shared" si="167"/>
        <v>0</v>
      </c>
      <c r="CC103" s="52">
        <f t="shared" si="167"/>
        <v>0</v>
      </c>
      <c r="CD103" s="52">
        <f t="shared" si="167"/>
        <v>0</v>
      </c>
      <c r="CE103" s="52">
        <f t="shared" si="167"/>
        <v>0</v>
      </c>
      <c r="CF103" s="52">
        <f t="shared" si="167"/>
        <v>0</v>
      </c>
      <c r="CG103" s="52">
        <f t="shared" si="167"/>
        <v>0</v>
      </c>
      <c r="CH103" s="52">
        <f t="shared" si="167"/>
        <v>0</v>
      </c>
      <c r="CI103" s="52">
        <f t="shared" si="167"/>
        <v>0</v>
      </c>
      <c r="CJ103" s="52">
        <f t="shared" si="167"/>
        <v>0</v>
      </c>
      <c r="CK103" s="52">
        <f t="shared" si="167"/>
        <v>0</v>
      </c>
      <c r="CL103" s="52">
        <f t="shared" si="167"/>
        <v>0</v>
      </c>
      <c r="CM103" s="52">
        <f t="shared" si="167"/>
        <v>0</v>
      </c>
      <c r="CN103" s="52">
        <f t="shared" si="167"/>
        <v>0</v>
      </c>
      <c r="CO103" s="52">
        <f t="shared" si="167"/>
        <v>0</v>
      </c>
      <c r="CP103" s="52">
        <f t="shared" si="167"/>
        <v>0</v>
      </c>
      <c r="CQ103" s="52">
        <f t="shared" si="167"/>
        <v>0</v>
      </c>
      <c r="CR103" s="52">
        <f t="shared" si="167"/>
        <v>0</v>
      </c>
      <c r="CS103" s="52">
        <f t="shared" si="167"/>
        <v>0</v>
      </c>
      <c r="CT103" s="52">
        <f t="shared" si="167"/>
        <v>0</v>
      </c>
      <c r="CU103" s="52">
        <f t="shared" si="167"/>
        <v>0</v>
      </c>
      <c r="CV103" s="52">
        <f t="shared" si="167"/>
        <v>0</v>
      </c>
      <c r="CW103" s="52">
        <f t="shared" ref="CW103:DP103" si="168">CW$50*CW28</f>
        <v>0</v>
      </c>
      <c r="CX103" s="52">
        <f t="shared" si="168"/>
        <v>0</v>
      </c>
      <c r="CY103" s="52">
        <f t="shared" si="168"/>
        <v>0</v>
      </c>
      <c r="CZ103" s="52">
        <f t="shared" si="168"/>
        <v>0</v>
      </c>
      <c r="DA103" s="52">
        <f t="shared" si="168"/>
        <v>0</v>
      </c>
      <c r="DB103" s="52">
        <f t="shared" si="168"/>
        <v>0</v>
      </c>
      <c r="DC103" s="52">
        <f t="shared" si="168"/>
        <v>0</v>
      </c>
      <c r="DD103" s="52">
        <f t="shared" si="168"/>
        <v>0</v>
      </c>
      <c r="DE103" s="52">
        <f t="shared" si="168"/>
        <v>0</v>
      </c>
      <c r="DF103" s="52">
        <f t="shared" si="168"/>
        <v>0</v>
      </c>
      <c r="DG103" s="52">
        <f t="shared" si="168"/>
        <v>0</v>
      </c>
      <c r="DH103" s="52">
        <f t="shared" si="168"/>
        <v>0</v>
      </c>
      <c r="DI103" s="52">
        <f t="shared" si="168"/>
        <v>0</v>
      </c>
      <c r="DJ103" s="52">
        <f t="shared" si="168"/>
        <v>0</v>
      </c>
      <c r="DK103" s="52">
        <f t="shared" si="168"/>
        <v>0</v>
      </c>
      <c r="DL103" s="52">
        <f t="shared" si="168"/>
        <v>0</v>
      </c>
      <c r="DM103" s="52">
        <f t="shared" si="168"/>
        <v>0</v>
      </c>
      <c r="DN103" s="52">
        <f t="shared" si="168"/>
        <v>0</v>
      </c>
      <c r="DO103" s="52">
        <f t="shared" si="168"/>
        <v>0</v>
      </c>
      <c r="DP103" s="52">
        <f t="shared" si="168"/>
        <v>0</v>
      </c>
    </row>
    <row r="104" spans="1:120" x14ac:dyDescent="0.25">
      <c r="A104" s="52" t="str">
        <f t="shared" si="138"/>
        <v>03_CDA</v>
      </c>
      <c r="B104" s="52" t="str">
        <f t="shared" si="138"/>
        <v>7_10_refinery_gas_not_liquefied</v>
      </c>
      <c r="C104" s="52" t="str">
        <f t="shared" si="138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39"/>
        <v>03_CDA</v>
      </c>
      <c r="BL104" s="52" t="str">
        <f t="shared" si="140"/>
        <v>d_ind_cem_ccs_7_10_refi_gas_notliq</v>
      </c>
      <c r="BM104" s="52"/>
      <c r="BN104" s="52"/>
      <c r="BO104" s="52">
        <f t="shared" ref="BO104:CV104" si="169">BO$50*BO29</f>
        <v>0</v>
      </c>
      <c r="BP104" s="52">
        <f t="shared" si="169"/>
        <v>0</v>
      </c>
      <c r="BQ104" s="52">
        <f t="shared" si="169"/>
        <v>0</v>
      </c>
      <c r="BR104" s="52">
        <f t="shared" si="169"/>
        <v>0</v>
      </c>
      <c r="BS104" s="52">
        <f t="shared" si="169"/>
        <v>0</v>
      </c>
      <c r="BT104" s="52">
        <f t="shared" si="169"/>
        <v>0</v>
      </c>
      <c r="BU104" s="52">
        <f t="shared" si="169"/>
        <v>0</v>
      </c>
      <c r="BV104" s="52">
        <f t="shared" si="169"/>
        <v>0</v>
      </c>
      <c r="BW104" s="52">
        <f t="shared" si="169"/>
        <v>0</v>
      </c>
      <c r="BX104" s="52">
        <f t="shared" si="169"/>
        <v>0</v>
      </c>
      <c r="BY104" s="52">
        <f t="shared" si="169"/>
        <v>0</v>
      </c>
      <c r="BZ104" s="52">
        <f t="shared" si="169"/>
        <v>0</v>
      </c>
      <c r="CA104" s="52">
        <f t="shared" si="169"/>
        <v>0</v>
      </c>
      <c r="CB104" s="52">
        <f t="shared" si="169"/>
        <v>0</v>
      </c>
      <c r="CC104" s="52">
        <f t="shared" si="169"/>
        <v>0</v>
      </c>
      <c r="CD104" s="52">
        <f t="shared" si="169"/>
        <v>0</v>
      </c>
      <c r="CE104" s="52">
        <f t="shared" si="169"/>
        <v>0</v>
      </c>
      <c r="CF104" s="52">
        <f t="shared" si="169"/>
        <v>0</v>
      </c>
      <c r="CG104" s="52">
        <f t="shared" si="169"/>
        <v>0</v>
      </c>
      <c r="CH104" s="52">
        <f t="shared" si="169"/>
        <v>0</v>
      </c>
      <c r="CI104" s="52">
        <f t="shared" si="169"/>
        <v>0</v>
      </c>
      <c r="CJ104" s="52">
        <f t="shared" si="169"/>
        <v>0</v>
      </c>
      <c r="CK104" s="52">
        <f t="shared" si="169"/>
        <v>0</v>
      </c>
      <c r="CL104" s="52">
        <f t="shared" si="169"/>
        <v>0</v>
      </c>
      <c r="CM104" s="52">
        <f t="shared" si="169"/>
        <v>0</v>
      </c>
      <c r="CN104" s="52">
        <f t="shared" si="169"/>
        <v>0</v>
      </c>
      <c r="CO104" s="52">
        <f t="shared" si="169"/>
        <v>0</v>
      </c>
      <c r="CP104" s="52">
        <f t="shared" si="169"/>
        <v>0</v>
      </c>
      <c r="CQ104" s="52">
        <f t="shared" si="169"/>
        <v>0</v>
      </c>
      <c r="CR104" s="52">
        <f t="shared" si="169"/>
        <v>0</v>
      </c>
      <c r="CS104" s="52">
        <f t="shared" si="169"/>
        <v>0</v>
      </c>
      <c r="CT104" s="52">
        <f t="shared" si="169"/>
        <v>0</v>
      </c>
      <c r="CU104" s="52">
        <f t="shared" si="169"/>
        <v>0</v>
      </c>
      <c r="CV104" s="52">
        <f t="shared" si="169"/>
        <v>0</v>
      </c>
      <c r="CW104" s="52">
        <f t="shared" ref="CW104:DP104" si="170">CW$50*CW29</f>
        <v>0</v>
      </c>
      <c r="CX104" s="52">
        <f t="shared" si="170"/>
        <v>0</v>
      </c>
      <c r="CY104" s="52">
        <f t="shared" si="170"/>
        <v>0</v>
      </c>
      <c r="CZ104" s="52">
        <f t="shared" si="170"/>
        <v>0</v>
      </c>
      <c r="DA104" s="52">
        <f t="shared" si="170"/>
        <v>0</v>
      </c>
      <c r="DB104" s="52">
        <f t="shared" si="170"/>
        <v>0</v>
      </c>
      <c r="DC104" s="52">
        <f t="shared" si="170"/>
        <v>0</v>
      </c>
      <c r="DD104" s="52">
        <f t="shared" si="170"/>
        <v>0</v>
      </c>
      <c r="DE104" s="52">
        <f t="shared" si="170"/>
        <v>0</v>
      </c>
      <c r="DF104" s="52">
        <f t="shared" si="170"/>
        <v>0</v>
      </c>
      <c r="DG104" s="52">
        <f t="shared" si="170"/>
        <v>0</v>
      </c>
      <c r="DH104" s="52">
        <f t="shared" si="170"/>
        <v>0</v>
      </c>
      <c r="DI104" s="52">
        <f t="shared" si="170"/>
        <v>0</v>
      </c>
      <c r="DJ104" s="52">
        <f t="shared" si="170"/>
        <v>0</v>
      </c>
      <c r="DK104" s="52">
        <f t="shared" si="170"/>
        <v>0</v>
      </c>
      <c r="DL104" s="52">
        <f t="shared" si="170"/>
        <v>0</v>
      </c>
      <c r="DM104" s="52">
        <f t="shared" si="170"/>
        <v>0</v>
      </c>
      <c r="DN104" s="52">
        <f t="shared" si="170"/>
        <v>0</v>
      </c>
      <c r="DO104" s="52">
        <f t="shared" si="170"/>
        <v>0</v>
      </c>
      <c r="DP104" s="52">
        <f t="shared" si="170"/>
        <v>0</v>
      </c>
    </row>
    <row r="105" spans="1:120" x14ac:dyDescent="0.25">
      <c r="A105" s="52" t="str">
        <f t="shared" si="138"/>
        <v>03_CDA</v>
      </c>
      <c r="B105" s="52" t="str">
        <f t="shared" si="138"/>
        <v>7_11_ethane</v>
      </c>
      <c r="C105" s="52" t="str">
        <f t="shared" si="138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39"/>
        <v>03_CDA</v>
      </c>
      <c r="BL105" s="52" t="str">
        <f t="shared" si="140"/>
        <v>d_ind_cem_ccs_7_11_ethane</v>
      </c>
      <c r="BM105" s="52"/>
      <c r="BN105" s="52"/>
      <c r="BO105" s="52">
        <f t="shared" ref="BO105:CV105" si="171">BO$50*BO30</f>
        <v>0</v>
      </c>
      <c r="BP105" s="52">
        <f t="shared" si="171"/>
        <v>0</v>
      </c>
      <c r="BQ105" s="52">
        <f t="shared" si="171"/>
        <v>0</v>
      </c>
      <c r="BR105" s="52">
        <f t="shared" si="171"/>
        <v>0</v>
      </c>
      <c r="BS105" s="52">
        <f t="shared" si="171"/>
        <v>0</v>
      </c>
      <c r="BT105" s="52">
        <f t="shared" si="171"/>
        <v>0</v>
      </c>
      <c r="BU105" s="52">
        <f t="shared" si="171"/>
        <v>0</v>
      </c>
      <c r="BV105" s="52">
        <f t="shared" si="171"/>
        <v>0</v>
      </c>
      <c r="BW105" s="52">
        <f t="shared" si="171"/>
        <v>0</v>
      </c>
      <c r="BX105" s="52">
        <f t="shared" si="171"/>
        <v>0</v>
      </c>
      <c r="BY105" s="52">
        <f t="shared" si="171"/>
        <v>0</v>
      </c>
      <c r="BZ105" s="52">
        <f t="shared" si="171"/>
        <v>0</v>
      </c>
      <c r="CA105" s="52">
        <f t="shared" si="171"/>
        <v>0</v>
      </c>
      <c r="CB105" s="52">
        <f t="shared" si="171"/>
        <v>0</v>
      </c>
      <c r="CC105" s="52">
        <f t="shared" si="171"/>
        <v>0</v>
      </c>
      <c r="CD105" s="52">
        <f t="shared" si="171"/>
        <v>0</v>
      </c>
      <c r="CE105" s="52">
        <f t="shared" si="171"/>
        <v>0</v>
      </c>
      <c r="CF105" s="52">
        <f t="shared" si="171"/>
        <v>0</v>
      </c>
      <c r="CG105" s="52">
        <f t="shared" si="171"/>
        <v>0</v>
      </c>
      <c r="CH105" s="52">
        <f t="shared" si="171"/>
        <v>0</v>
      </c>
      <c r="CI105" s="52">
        <f t="shared" si="171"/>
        <v>0</v>
      </c>
      <c r="CJ105" s="52">
        <f t="shared" si="171"/>
        <v>0</v>
      </c>
      <c r="CK105" s="52">
        <f t="shared" si="171"/>
        <v>0</v>
      </c>
      <c r="CL105" s="52">
        <f t="shared" si="171"/>
        <v>0</v>
      </c>
      <c r="CM105" s="52">
        <f t="shared" si="171"/>
        <v>0</v>
      </c>
      <c r="CN105" s="52">
        <f t="shared" si="171"/>
        <v>0</v>
      </c>
      <c r="CO105" s="52">
        <f t="shared" si="171"/>
        <v>0</v>
      </c>
      <c r="CP105" s="52">
        <f t="shared" si="171"/>
        <v>0</v>
      </c>
      <c r="CQ105" s="52">
        <f t="shared" si="171"/>
        <v>0</v>
      </c>
      <c r="CR105" s="52">
        <f t="shared" si="171"/>
        <v>0</v>
      </c>
      <c r="CS105" s="52">
        <f t="shared" si="171"/>
        <v>0</v>
      </c>
      <c r="CT105" s="52">
        <f t="shared" si="171"/>
        <v>0</v>
      </c>
      <c r="CU105" s="52">
        <f t="shared" si="171"/>
        <v>0</v>
      </c>
      <c r="CV105" s="52">
        <f t="shared" si="171"/>
        <v>0</v>
      </c>
      <c r="CW105" s="52">
        <f t="shared" ref="CW105:DP105" si="172">CW$50*CW30</f>
        <v>0</v>
      </c>
      <c r="CX105" s="52">
        <f t="shared" si="172"/>
        <v>0</v>
      </c>
      <c r="CY105" s="52">
        <f t="shared" si="172"/>
        <v>0</v>
      </c>
      <c r="CZ105" s="52">
        <f t="shared" si="172"/>
        <v>0</v>
      </c>
      <c r="DA105" s="52">
        <f t="shared" si="172"/>
        <v>0</v>
      </c>
      <c r="DB105" s="52">
        <f t="shared" si="172"/>
        <v>0</v>
      </c>
      <c r="DC105" s="52">
        <f t="shared" si="172"/>
        <v>0</v>
      </c>
      <c r="DD105" s="52">
        <f t="shared" si="172"/>
        <v>0</v>
      </c>
      <c r="DE105" s="52">
        <f t="shared" si="172"/>
        <v>0</v>
      </c>
      <c r="DF105" s="52">
        <f t="shared" si="172"/>
        <v>0</v>
      </c>
      <c r="DG105" s="52">
        <f t="shared" si="172"/>
        <v>0</v>
      </c>
      <c r="DH105" s="52">
        <f t="shared" si="172"/>
        <v>0</v>
      </c>
      <c r="DI105" s="52">
        <f t="shared" si="172"/>
        <v>0</v>
      </c>
      <c r="DJ105" s="52">
        <f t="shared" si="172"/>
        <v>0</v>
      </c>
      <c r="DK105" s="52">
        <f t="shared" si="172"/>
        <v>0</v>
      </c>
      <c r="DL105" s="52">
        <f t="shared" si="172"/>
        <v>0</v>
      </c>
      <c r="DM105" s="52">
        <f t="shared" si="172"/>
        <v>0</v>
      </c>
      <c r="DN105" s="52">
        <f t="shared" si="172"/>
        <v>0</v>
      </c>
      <c r="DO105" s="52">
        <f t="shared" si="172"/>
        <v>0</v>
      </c>
      <c r="DP105" s="52">
        <f t="shared" si="172"/>
        <v>0</v>
      </c>
    </row>
    <row r="106" spans="1:120" x14ac:dyDescent="0.25">
      <c r="A106" s="52" t="str">
        <f t="shared" si="138"/>
        <v>03_CDA</v>
      </c>
      <c r="B106" s="52" t="str">
        <f t="shared" si="138"/>
        <v>7_x_other_petroleum_products</v>
      </c>
      <c r="C106" s="52" t="str">
        <f t="shared" si="138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39"/>
        <v>03_CDA</v>
      </c>
      <c r="BL106" s="52" t="str">
        <f t="shared" si="140"/>
        <v>d_ind_cem_ccs_7_x_other_petrol_prod</v>
      </c>
      <c r="BM106" s="52"/>
      <c r="BN106" s="52"/>
      <c r="BO106" s="52">
        <f t="shared" ref="BO106:CV106" si="173">BO$50*BO31</f>
        <v>0</v>
      </c>
      <c r="BP106" s="52">
        <f t="shared" si="173"/>
        <v>0</v>
      </c>
      <c r="BQ106" s="52">
        <f t="shared" si="173"/>
        <v>0</v>
      </c>
      <c r="BR106" s="52">
        <f t="shared" si="173"/>
        <v>0</v>
      </c>
      <c r="BS106" s="52">
        <f t="shared" si="173"/>
        <v>0</v>
      </c>
      <c r="BT106" s="52">
        <f t="shared" si="173"/>
        <v>0</v>
      </c>
      <c r="BU106" s="52">
        <f t="shared" si="173"/>
        <v>0</v>
      </c>
      <c r="BV106" s="52">
        <f t="shared" si="173"/>
        <v>0</v>
      </c>
      <c r="BW106" s="52">
        <f t="shared" si="173"/>
        <v>0</v>
      </c>
      <c r="BX106" s="52">
        <f t="shared" si="173"/>
        <v>0</v>
      </c>
      <c r="BY106" s="52">
        <f t="shared" si="173"/>
        <v>0</v>
      </c>
      <c r="BZ106" s="52">
        <f t="shared" si="173"/>
        <v>0</v>
      </c>
      <c r="CA106" s="52">
        <f t="shared" si="173"/>
        <v>0</v>
      </c>
      <c r="CB106" s="52">
        <f t="shared" si="173"/>
        <v>0</v>
      </c>
      <c r="CC106" s="52">
        <f t="shared" si="173"/>
        <v>0</v>
      </c>
      <c r="CD106" s="52">
        <f t="shared" si="173"/>
        <v>0</v>
      </c>
      <c r="CE106" s="52">
        <f t="shared" si="173"/>
        <v>0</v>
      </c>
      <c r="CF106" s="52">
        <f t="shared" si="173"/>
        <v>0</v>
      </c>
      <c r="CG106" s="52">
        <f t="shared" si="173"/>
        <v>0</v>
      </c>
      <c r="CH106" s="52">
        <f t="shared" si="173"/>
        <v>0</v>
      </c>
      <c r="CI106" s="52">
        <f t="shared" si="173"/>
        <v>0</v>
      </c>
      <c r="CJ106" s="52">
        <f t="shared" si="173"/>
        <v>0</v>
      </c>
      <c r="CK106" s="52">
        <f t="shared" si="173"/>
        <v>0</v>
      </c>
      <c r="CL106" s="52">
        <f t="shared" si="173"/>
        <v>2.1590068297160099E-2</v>
      </c>
      <c r="CM106" s="52">
        <f t="shared" si="173"/>
        <v>6.455686561937965E-2</v>
      </c>
      <c r="CN106" s="52">
        <f t="shared" si="173"/>
        <v>0.12869286268674457</v>
      </c>
      <c r="CO106" s="52">
        <f t="shared" si="173"/>
        <v>0.21379208823343485</v>
      </c>
      <c r="CP106" s="52">
        <f t="shared" si="173"/>
        <v>0.31968384213343981</v>
      </c>
      <c r="CQ106" s="52">
        <f t="shared" si="173"/>
        <v>0.44616802342225181</v>
      </c>
      <c r="CR106" s="52">
        <f t="shared" si="173"/>
        <v>0.59423094195576531</v>
      </c>
      <c r="CS106" s="52">
        <f t="shared" si="173"/>
        <v>0.7632052841607273</v>
      </c>
      <c r="CT106" s="52">
        <f t="shared" si="173"/>
        <v>0.95307351148913599</v>
      </c>
      <c r="CU106" s="52">
        <f t="shared" si="173"/>
        <v>1.1637968020555498</v>
      </c>
      <c r="CV106" s="52">
        <f t="shared" si="173"/>
        <v>1.3742128063093135</v>
      </c>
      <c r="CW106" s="52">
        <f t="shared" ref="CW106:DP106" si="174">CW$50*CW31</f>
        <v>1.5787374729748942</v>
      </c>
      <c r="CX106" s="52">
        <f t="shared" si="174"/>
        <v>1.7814580467568508</v>
      </c>
      <c r="CY106" s="52">
        <f t="shared" si="174"/>
        <v>1.9823863476036883</v>
      </c>
      <c r="CZ106" s="52">
        <f t="shared" si="174"/>
        <v>2.181534126792386</v>
      </c>
      <c r="DA106" s="52">
        <f t="shared" si="174"/>
        <v>2.3789130673020753</v>
      </c>
      <c r="DB106" s="52">
        <f t="shared" si="174"/>
        <v>2.5745347841857606</v>
      </c>
      <c r="DC106" s="52">
        <f t="shared" si="174"/>
        <v>2.7684108249401054</v>
      </c>
      <c r="DD106" s="52">
        <f t="shared" si="174"/>
        <v>2.9605526698732789</v>
      </c>
      <c r="DE106" s="52">
        <f t="shared" si="174"/>
        <v>3.1509717324708899</v>
      </c>
      <c r="DF106" s="52">
        <f t="shared" si="174"/>
        <v>3.3396793597600003</v>
      </c>
      <c r="DG106" s="52">
        <f t="shared" si="174"/>
        <v>3.5266868326712446</v>
      </c>
      <c r="DH106" s="52">
        <f t="shared" si="174"/>
        <v>3.7120053663990515</v>
      </c>
      <c r="DI106" s="52">
        <f t="shared" si="174"/>
        <v>3.895646110759984</v>
      </c>
      <c r="DJ106" s="52">
        <f t="shared" si="174"/>
        <v>4.0776201505492065</v>
      </c>
      <c r="DK106" s="52">
        <f t="shared" si="174"/>
        <v>4.2579385058950896</v>
      </c>
      <c r="DL106" s="52">
        <f t="shared" si="174"/>
        <v>4.4366121326119607</v>
      </c>
      <c r="DM106" s="52">
        <f t="shared" si="174"/>
        <v>4.6136519225510035</v>
      </c>
      <c r="DN106" s="52">
        <f t="shared" si="174"/>
        <v>4.7890687039493338</v>
      </c>
      <c r="DO106" s="52">
        <f t="shared" si="174"/>
        <v>4.9628732417772348</v>
      </c>
      <c r="DP106" s="52">
        <f t="shared" si="174"/>
        <v>5.1350762380835908</v>
      </c>
    </row>
    <row r="107" spans="1:120" x14ac:dyDescent="0.25">
      <c r="A107" s="52" t="str">
        <f t="shared" si="138"/>
        <v>03_CDA</v>
      </c>
      <c r="B107" s="52" t="str">
        <f t="shared" si="138"/>
        <v>8_1_natural_gas</v>
      </c>
      <c r="C107" s="52" t="str">
        <f t="shared" si="138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39"/>
        <v>03_CDA</v>
      </c>
      <c r="BL107" s="52" t="str">
        <f t="shared" si="140"/>
        <v>d_ind_cem_ccs_8_1_natural_gas</v>
      </c>
      <c r="BM107" s="52"/>
      <c r="BN107" s="52"/>
      <c r="BO107" s="52">
        <f t="shared" ref="BO107:CV107" si="175">BO$50*BO32</f>
        <v>0</v>
      </c>
      <c r="BP107" s="52">
        <f t="shared" si="175"/>
        <v>0</v>
      </c>
      <c r="BQ107" s="52">
        <f t="shared" si="175"/>
        <v>0</v>
      </c>
      <c r="BR107" s="52">
        <f t="shared" si="175"/>
        <v>0</v>
      </c>
      <c r="BS107" s="52">
        <f t="shared" si="175"/>
        <v>0</v>
      </c>
      <c r="BT107" s="52">
        <f t="shared" si="175"/>
        <v>0</v>
      </c>
      <c r="BU107" s="52">
        <f t="shared" si="175"/>
        <v>0</v>
      </c>
      <c r="BV107" s="52">
        <f t="shared" si="175"/>
        <v>0</v>
      </c>
      <c r="BW107" s="52">
        <f t="shared" si="175"/>
        <v>0</v>
      </c>
      <c r="BX107" s="52">
        <f t="shared" si="175"/>
        <v>0</v>
      </c>
      <c r="BY107" s="52">
        <f t="shared" si="175"/>
        <v>0</v>
      </c>
      <c r="BZ107" s="52">
        <f t="shared" si="175"/>
        <v>0</v>
      </c>
      <c r="CA107" s="52">
        <f t="shared" si="175"/>
        <v>0</v>
      </c>
      <c r="CB107" s="52">
        <f t="shared" si="175"/>
        <v>0</v>
      </c>
      <c r="CC107" s="52">
        <f t="shared" si="175"/>
        <v>0</v>
      </c>
      <c r="CD107" s="52">
        <f t="shared" si="175"/>
        <v>0</v>
      </c>
      <c r="CE107" s="52">
        <f t="shared" si="175"/>
        <v>0</v>
      </c>
      <c r="CF107" s="52">
        <f t="shared" si="175"/>
        <v>0</v>
      </c>
      <c r="CG107" s="52">
        <f t="shared" si="175"/>
        <v>0</v>
      </c>
      <c r="CH107" s="52">
        <f t="shared" si="175"/>
        <v>0</v>
      </c>
      <c r="CI107" s="52">
        <f t="shared" si="175"/>
        <v>0</v>
      </c>
      <c r="CJ107" s="52">
        <f t="shared" si="175"/>
        <v>0</v>
      </c>
      <c r="CK107" s="52">
        <f t="shared" si="175"/>
        <v>0</v>
      </c>
      <c r="CL107" s="52">
        <f t="shared" si="175"/>
        <v>4.0509039657904998E-2</v>
      </c>
      <c r="CM107" s="52">
        <f t="shared" si="175"/>
        <v>0.12112683450424666</v>
      </c>
      <c r="CN107" s="52">
        <f t="shared" si="175"/>
        <v>0.24146400124877757</v>
      </c>
      <c r="CO107" s="52">
        <f t="shared" si="175"/>
        <v>0.40113407987383326</v>
      </c>
      <c r="CP107" s="52">
        <f t="shared" si="175"/>
        <v>0.59981678893893864</v>
      </c>
      <c r="CQ107" s="52">
        <f t="shared" si="175"/>
        <v>0.83713668276253039</v>
      </c>
      <c r="CR107" s="52">
        <f t="shared" si="175"/>
        <v>1.1149443560031105</v>
      </c>
      <c r="CS107" s="52">
        <f t="shared" si="175"/>
        <v>1.4319877407361541</v>
      </c>
      <c r="CT107" s="52">
        <f t="shared" si="175"/>
        <v>1.7882339297134406</v>
      </c>
      <c r="CU107" s="52">
        <f t="shared" si="175"/>
        <v>2.1836100821604401</v>
      </c>
      <c r="CV107" s="52">
        <f t="shared" si="175"/>
        <v>2.5784096790702287</v>
      </c>
      <c r="CW107" s="52">
        <f t="shared" ref="CW107:DP107" si="176">CW$50*CW32</f>
        <v>2.9621554699098813</v>
      </c>
      <c r="CX107" s="52">
        <f t="shared" si="176"/>
        <v>3.3425162751550754</v>
      </c>
      <c r="CY107" s="52">
        <f t="shared" si="176"/>
        <v>3.7195142723531966</v>
      </c>
      <c r="CZ107" s="52">
        <f t="shared" si="176"/>
        <v>4.0931715102045381</v>
      </c>
      <c r="DA107" s="52">
        <f t="shared" si="176"/>
        <v>4.4635099092634229</v>
      </c>
      <c r="DB107" s="52">
        <f t="shared" si="176"/>
        <v>4.8305512626356606</v>
      </c>
      <c r="DC107" s="52">
        <f t="shared" si="176"/>
        <v>5.1943172366723624</v>
      </c>
      <c r="DD107" s="52">
        <f t="shared" si="176"/>
        <v>5.5548293716601318</v>
      </c>
      <c r="DE107" s="52">
        <f t="shared" si="176"/>
        <v>5.9121090825076585</v>
      </c>
      <c r="DF107" s="52">
        <f t="shared" si="176"/>
        <v>6.2661776594287062</v>
      </c>
      <c r="DG107" s="52">
        <f t="shared" si="176"/>
        <v>6.6170562686215577</v>
      </c>
      <c r="DH107" s="52">
        <f t="shared" si="176"/>
        <v>6.9647659529448811</v>
      </c>
      <c r="DI107" s="52">
        <f t="shared" si="176"/>
        <v>7.3093276325900867</v>
      </c>
      <c r="DJ107" s="52">
        <f t="shared" si="176"/>
        <v>7.6507621057501556</v>
      </c>
      <c r="DK107" s="52">
        <f t="shared" si="176"/>
        <v>7.9890900492849815</v>
      </c>
      <c r="DL107" s="52">
        <f t="shared" si="176"/>
        <v>8.3243320193832187</v>
      </c>
      <c r="DM107" s="52">
        <f t="shared" si="176"/>
        <v>8.6565084522206845</v>
      </c>
      <c r="DN107" s="52">
        <f t="shared" si="176"/>
        <v>8.9856396646153058</v>
      </c>
      <c r="DO107" s="52">
        <f t="shared" si="176"/>
        <v>9.3117458546786516</v>
      </c>
      <c r="DP107" s="52">
        <f t="shared" si="176"/>
        <v>9.6348471024640432</v>
      </c>
    </row>
    <row r="108" spans="1:120" x14ac:dyDescent="0.25">
      <c r="A108" s="52" t="str">
        <f t="shared" si="138"/>
        <v>03_CDA</v>
      </c>
      <c r="B108" s="52" t="str">
        <f t="shared" si="138"/>
        <v>15_1_fuelwood_and_woodwaste</v>
      </c>
      <c r="C108" s="52" t="str">
        <f t="shared" si="138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39"/>
        <v>03_CDA</v>
      </c>
      <c r="BL108" s="52" t="str">
        <f t="shared" si="140"/>
        <v>d_ind_cem_ccs_15_1_fwood_wwaste</v>
      </c>
      <c r="BM108" s="52"/>
      <c r="BN108" s="52"/>
      <c r="BO108" s="52">
        <f t="shared" ref="BO108:CV108" si="177">BO$50*BO33</f>
        <v>0</v>
      </c>
      <c r="BP108" s="52">
        <f t="shared" si="177"/>
        <v>0</v>
      </c>
      <c r="BQ108" s="52">
        <f t="shared" si="177"/>
        <v>0</v>
      </c>
      <c r="BR108" s="52">
        <f t="shared" si="177"/>
        <v>0</v>
      </c>
      <c r="BS108" s="52">
        <f t="shared" si="177"/>
        <v>0</v>
      </c>
      <c r="BT108" s="52">
        <f t="shared" si="177"/>
        <v>0</v>
      </c>
      <c r="BU108" s="52">
        <f t="shared" si="177"/>
        <v>0</v>
      </c>
      <c r="BV108" s="52">
        <f t="shared" si="177"/>
        <v>0</v>
      </c>
      <c r="BW108" s="52">
        <f t="shared" si="177"/>
        <v>0</v>
      </c>
      <c r="BX108" s="52">
        <f t="shared" si="177"/>
        <v>0</v>
      </c>
      <c r="BY108" s="52">
        <f t="shared" si="177"/>
        <v>0</v>
      </c>
      <c r="BZ108" s="52">
        <f t="shared" si="177"/>
        <v>0</v>
      </c>
      <c r="CA108" s="52">
        <f t="shared" si="177"/>
        <v>0</v>
      </c>
      <c r="CB108" s="52">
        <f t="shared" si="177"/>
        <v>0</v>
      </c>
      <c r="CC108" s="52">
        <f t="shared" si="177"/>
        <v>0</v>
      </c>
      <c r="CD108" s="52">
        <f t="shared" si="177"/>
        <v>0</v>
      </c>
      <c r="CE108" s="52">
        <f t="shared" si="177"/>
        <v>0</v>
      </c>
      <c r="CF108" s="52">
        <f t="shared" si="177"/>
        <v>0</v>
      </c>
      <c r="CG108" s="52">
        <f t="shared" si="177"/>
        <v>0</v>
      </c>
      <c r="CH108" s="52">
        <f t="shared" si="177"/>
        <v>0</v>
      </c>
      <c r="CI108" s="52">
        <f t="shared" si="177"/>
        <v>0</v>
      </c>
      <c r="CJ108" s="52">
        <f t="shared" si="177"/>
        <v>0</v>
      </c>
      <c r="CK108" s="52">
        <f t="shared" si="177"/>
        <v>0</v>
      </c>
      <c r="CL108" s="52">
        <f t="shared" si="177"/>
        <v>0</v>
      </c>
      <c r="CM108" s="52">
        <f t="shared" si="177"/>
        <v>0</v>
      </c>
      <c r="CN108" s="52">
        <f t="shared" si="177"/>
        <v>0</v>
      </c>
      <c r="CO108" s="52">
        <f t="shared" si="177"/>
        <v>0</v>
      </c>
      <c r="CP108" s="52">
        <f t="shared" si="177"/>
        <v>0</v>
      </c>
      <c r="CQ108" s="52">
        <f t="shared" si="177"/>
        <v>0</v>
      </c>
      <c r="CR108" s="52">
        <f t="shared" si="177"/>
        <v>0</v>
      </c>
      <c r="CS108" s="52">
        <f t="shared" si="177"/>
        <v>0</v>
      </c>
      <c r="CT108" s="52">
        <f t="shared" si="177"/>
        <v>0</v>
      </c>
      <c r="CU108" s="52">
        <f t="shared" si="177"/>
        <v>0</v>
      </c>
      <c r="CV108" s="52">
        <f t="shared" si="177"/>
        <v>0</v>
      </c>
      <c r="CW108" s="52">
        <f t="shared" ref="CW108:DP108" si="178">CW$50*CW33</f>
        <v>0</v>
      </c>
      <c r="CX108" s="52">
        <f t="shared" si="178"/>
        <v>0</v>
      </c>
      <c r="CY108" s="52">
        <f t="shared" si="178"/>
        <v>0</v>
      </c>
      <c r="CZ108" s="52">
        <f t="shared" si="178"/>
        <v>0</v>
      </c>
      <c r="DA108" s="52">
        <f t="shared" si="178"/>
        <v>0</v>
      </c>
      <c r="DB108" s="52">
        <f t="shared" si="178"/>
        <v>0</v>
      </c>
      <c r="DC108" s="52">
        <f t="shared" si="178"/>
        <v>0</v>
      </c>
      <c r="DD108" s="52">
        <f t="shared" si="178"/>
        <v>0</v>
      </c>
      <c r="DE108" s="52">
        <f t="shared" si="178"/>
        <v>0</v>
      </c>
      <c r="DF108" s="52">
        <f t="shared" si="178"/>
        <v>0</v>
      </c>
      <c r="DG108" s="52">
        <f t="shared" si="178"/>
        <v>0</v>
      </c>
      <c r="DH108" s="52">
        <f t="shared" si="178"/>
        <v>0</v>
      </c>
      <c r="DI108" s="52">
        <f t="shared" si="178"/>
        <v>0</v>
      </c>
      <c r="DJ108" s="52">
        <f t="shared" si="178"/>
        <v>0</v>
      </c>
      <c r="DK108" s="52">
        <f t="shared" si="178"/>
        <v>0</v>
      </c>
      <c r="DL108" s="52">
        <f t="shared" si="178"/>
        <v>0</v>
      </c>
      <c r="DM108" s="52">
        <f t="shared" si="178"/>
        <v>0</v>
      </c>
      <c r="DN108" s="52">
        <f t="shared" si="178"/>
        <v>0</v>
      </c>
      <c r="DO108" s="52">
        <f t="shared" si="178"/>
        <v>0</v>
      </c>
      <c r="DP108" s="52">
        <f t="shared" si="178"/>
        <v>0</v>
      </c>
    </row>
    <row r="109" spans="1:120" x14ac:dyDescent="0.25">
      <c r="A109" s="52" t="str">
        <f t="shared" si="138"/>
        <v>03_CDA</v>
      </c>
      <c r="B109" s="52" t="str">
        <f t="shared" si="138"/>
        <v>15_2_bagasse</v>
      </c>
      <c r="C109" s="52" t="str">
        <f t="shared" si="138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39"/>
        <v>03_CDA</v>
      </c>
      <c r="BL109" s="52" t="str">
        <f t="shared" si="140"/>
        <v>d_ind_cem_ccs_15_2_bagasse</v>
      </c>
      <c r="BM109" s="52"/>
      <c r="BN109" s="52"/>
      <c r="BO109" s="52">
        <f t="shared" ref="BO109:CV109" si="179">BO$50*BO34</f>
        <v>0</v>
      </c>
      <c r="BP109" s="52">
        <f t="shared" si="179"/>
        <v>0</v>
      </c>
      <c r="BQ109" s="52">
        <f t="shared" si="179"/>
        <v>0</v>
      </c>
      <c r="BR109" s="52">
        <f t="shared" si="179"/>
        <v>0</v>
      </c>
      <c r="BS109" s="52">
        <f t="shared" si="179"/>
        <v>0</v>
      </c>
      <c r="BT109" s="52">
        <f t="shared" si="179"/>
        <v>0</v>
      </c>
      <c r="BU109" s="52">
        <f t="shared" si="179"/>
        <v>0</v>
      </c>
      <c r="BV109" s="52">
        <f t="shared" si="179"/>
        <v>0</v>
      </c>
      <c r="BW109" s="52">
        <f t="shared" si="179"/>
        <v>0</v>
      </c>
      <c r="BX109" s="52">
        <f t="shared" si="179"/>
        <v>0</v>
      </c>
      <c r="BY109" s="52">
        <f t="shared" si="179"/>
        <v>0</v>
      </c>
      <c r="BZ109" s="52">
        <f t="shared" si="179"/>
        <v>0</v>
      </c>
      <c r="CA109" s="52">
        <f t="shared" si="179"/>
        <v>0</v>
      </c>
      <c r="CB109" s="52">
        <f t="shared" si="179"/>
        <v>0</v>
      </c>
      <c r="CC109" s="52">
        <f t="shared" si="179"/>
        <v>0</v>
      </c>
      <c r="CD109" s="52">
        <f t="shared" si="179"/>
        <v>0</v>
      </c>
      <c r="CE109" s="52">
        <f t="shared" si="179"/>
        <v>0</v>
      </c>
      <c r="CF109" s="52">
        <f t="shared" si="179"/>
        <v>0</v>
      </c>
      <c r="CG109" s="52">
        <f t="shared" si="179"/>
        <v>0</v>
      </c>
      <c r="CH109" s="52">
        <f t="shared" si="179"/>
        <v>0</v>
      </c>
      <c r="CI109" s="52">
        <f t="shared" si="179"/>
        <v>0</v>
      </c>
      <c r="CJ109" s="52">
        <f t="shared" si="179"/>
        <v>0</v>
      </c>
      <c r="CK109" s="52">
        <f t="shared" si="179"/>
        <v>0</v>
      </c>
      <c r="CL109" s="52">
        <f t="shared" si="179"/>
        <v>0</v>
      </c>
      <c r="CM109" s="52">
        <f t="shared" si="179"/>
        <v>0</v>
      </c>
      <c r="CN109" s="52">
        <f t="shared" si="179"/>
        <v>0</v>
      </c>
      <c r="CO109" s="52">
        <f t="shared" si="179"/>
        <v>0</v>
      </c>
      <c r="CP109" s="52">
        <f t="shared" si="179"/>
        <v>0</v>
      </c>
      <c r="CQ109" s="52">
        <f t="shared" si="179"/>
        <v>0</v>
      </c>
      <c r="CR109" s="52">
        <f t="shared" si="179"/>
        <v>0</v>
      </c>
      <c r="CS109" s="52">
        <f t="shared" si="179"/>
        <v>0</v>
      </c>
      <c r="CT109" s="52">
        <f t="shared" si="179"/>
        <v>0</v>
      </c>
      <c r="CU109" s="52">
        <f t="shared" si="179"/>
        <v>0</v>
      </c>
      <c r="CV109" s="52">
        <f t="shared" si="179"/>
        <v>0</v>
      </c>
      <c r="CW109" s="52">
        <f t="shared" ref="CW109:DP109" si="180">CW$50*CW34</f>
        <v>0</v>
      </c>
      <c r="CX109" s="52">
        <f t="shared" si="180"/>
        <v>0</v>
      </c>
      <c r="CY109" s="52">
        <f t="shared" si="180"/>
        <v>0</v>
      </c>
      <c r="CZ109" s="52">
        <f t="shared" si="180"/>
        <v>0</v>
      </c>
      <c r="DA109" s="52">
        <f t="shared" si="180"/>
        <v>0</v>
      </c>
      <c r="DB109" s="52">
        <f t="shared" si="180"/>
        <v>0</v>
      </c>
      <c r="DC109" s="52">
        <f t="shared" si="180"/>
        <v>0</v>
      </c>
      <c r="DD109" s="52">
        <f t="shared" si="180"/>
        <v>0</v>
      </c>
      <c r="DE109" s="52">
        <f t="shared" si="180"/>
        <v>0</v>
      </c>
      <c r="DF109" s="52">
        <f t="shared" si="180"/>
        <v>0</v>
      </c>
      <c r="DG109" s="52">
        <f t="shared" si="180"/>
        <v>0</v>
      </c>
      <c r="DH109" s="52">
        <f t="shared" si="180"/>
        <v>0</v>
      </c>
      <c r="DI109" s="52">
        <f t="shared" si="180"/>
        <v>0</v>
      </c>
      <c r="DJ109" s="52">
        <f t="shared" si="180"/>
        <v>0</v>
      </c>
      <c r="DK109" s="52">
        <f t="shared" si="180"/>
        <v>0</v>
      </c>
      <c r="DL109" s="52">
        <f t="shared" si="180"/>
        <v>0</v>
      </c>
      <c r="DM109" s="52">
        <f t="shared" si="180"/>
        <v>0</v>
      </c>
      <c r="DN109" s="52">
        <f t="shared" si="180"/>
        <v>0</v>
      </c>
      <c r="DO109" s="52">
        <f t="shared" si="180"/>
        <v>0</v>
      </c>
      <c r="DP109" s="52">
        <f t="shared" si="180"/>
        <v>0</v>
      </c>
    </row>
    <row r="110" spans="1:120" x14ac:dyDescent="0.25">
      <c r="A110" s="52" t="str">
        <f t="shared" si="138"/>
        <v>03_CDA</v>
      </c>
      <c r="B110" s="52" t="str">
        <f t="shared" si="138"/>
        <v>15_3_charcoal</v>
      </c>
      <c r="C110" s="52" t="str">
        <f t="shared" si="138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39"/>
        <v>03_CDA</v>
      </c>
      <c r="BL110" s="52" t="str">
        <f t="shared" si="140"/>
        <v>d_ind_cem_ccs_15_3_charcoal</v>
      </c>
      <c r="BM110" s="52"/>
      <c r="BN110" s="52"/>
      <c r="BO110" s="52">
        <f t="shared" ref="BO110:CV110" si="181">BO$50*BO35</f>
        <v>0</v>
      </c>
      <c r="BP110" s="52">
        <f t="shared" si="181"/>
        <v>0</v>
      </c>
      <c r="BQ110" s="52">
        <f t="shared" si="181"/>
        <v>0</v>
      </c>
      <c r="BR110" s="52">
        <f t="shared" si="181"/>
        <v>0</v>
      </c>
      <c r="BS110" s="52">
        <f t="shared" si="181"/>
        <v>0</v>
      </c>
      <c r="BT110" s="52">
        <f t="shared" si="181"/>
        <v>0</v>
      </c>
      <c r="BU110" s="52">
        <f t="shared" si="181"/>
        <v>0</v>
      </c>
      <c r="BV110" s="52">
        <f t="shared" si="181"/>
        <v>0</v>
      </c>
      <c r="BW110" s="52">
        <f t="shared" si="181"/>
        <v>0</v>
      </c>
      <c r="BX110" s="52">
        <f t="shared" si="181"/>
        <v>0</v>
      </c>
      <c r="BY110" s="52">
        <f t="shared" si="181"/>
        <v>0</v>
      </c>
      <c r="BZ110" s="52">
        <f t="shared" si="181"/>
        <v>0</v>
      </c>
      <c r="CA110" s="52">
        <f t="shared" si="181"/>
        <v>0</v>
      </c>
      <c r="CB110" s="52">
        <f t="shared" si="181"/>
        <v>0</v>
      </c>
      <c r="CC110" s="52">
        <f t="shared" si="181"/>
        <v>0</v>
      </c>
      <c r="CD110" s="52">
        <f t="shared" si="181"/>
        <v>0</v>
      </c>
      <c r="CE110" s="52">
        <f t="shared" si="181"/>
        <v>0</v>
      </c>
      <c r="CF110" s="52">
        <f t="shared" si="181"/>
        <v>0</v>
      </c>
      <c r="CG110" s="52">
        <f t="shared" si="181"/>
        <v>0</v>
      </c>
      <c r="CH110" s="52">
        <f t="shared" si="181"/>
        <v>0</v>
      </c>
      <c r="CI110" s="52">
        <f t="shared" si="181"/>
        <v>0</v>
      </c>
      <c r="CJ110" s="52">
        <f t="shared" si="181"/>
        <v>0</v>
      </c>
      <c r="CK110" s="52">
        <f t="shared" si="181"/>
        <v>0</v>
      </c>
      <c r="CL110" s="52">
        <f t="shared" si="181"/>
        <v>0</v>
      </c>
      <c r="CM110" s="52">
        <f t="shared" si="181"/>
        <v>0</v>
      </c>
      <c r="CN110" s="52">
        <f t="shared" si="181"/>
        <v>0</v>
      </c>
      <c r="CO110" s="52">
        <f t="shared" si="181"/>
        <v>0</v>
      </c>
      <c r="CP110" s="52">
        <f t="shared" si="181"/>
        <v>0</v>
      </c>
      <c r="CQ110" s="52">
        <f t="shared" si="181"/>
        <v>0</v>
      </c>
      <c r="CR110" s="52">
        <f t="shared" si="181"/>
        <v>0</v>
      </c>
      <c r="CS110" s="52">
        <f t="shared" si="181"/>
        <v>0</v>
      </c>
      <c r="CT110" s="52">
        <f t="shared" si="181"/>
        <v>0</v>
      </c>
      <c r="CU110" s="52">
        <f t="shared" si="181"/>
        <v>0</v>
      </c>
      <c r="CV110" s="52">
        <f t="shared" si="181"/>
        <v>0</v>
      </c>
      <c r="CW110" s="52">
        <f t="shared" ref="CW110:DP110" si="182">CW$50*CW35</f>
        <v>0</v>
      </c>
      <c r="CX110" s="52">
        <f t="shared" si="182"/>
        <v>0</v>
      </c>
      <c r="CY110" s="52">
        <f t="shared" si="182"/>
        <v>0</v>
      </c>
      <c r="CZ110" s="52">
        <f t="shared" si="182"/>
        <v>0</v>
      </c>
      <c r="DA110" s="52">
        <f t="shared" si="182"/>
        <v>0</v>
      </c>
      <c r="DB110" s="52">
        <f t="shared" si="182"/>
        <v>0</v>
      </c>
      <c r="DC110" s="52">
        <f t="shared" si="182"/>
        <v>0</v>
      </c>
      <c r="DD110" s="52">
        <f t="shared" si="182"/>
        <v>0</v>
      </c>
      <c r="DE110" s="52">
        <f t="shared" si="182"/>
        <v>0</v>
      </c>
      <c r="DF110" s="52">
        <f t="shared" si="182"/>
        <v>0</v>
      </c>
      <c r="DG110" s="52">
        <f t="shared" si="182"/>
        <v>0</v>
      </c>
      <c r="DH110" s="52">
        <f t="shared" si="182"/>
        <v>0</v>
      </c>
      <c r="DI110" s="52">
        <f t="shared" si="182"/>
        <v>0</v>
      </c>
      <c r="DJ110" s="52">
        <f t="shared" si="182"/>
        <v>0</v>
      </c>
      <c r="DK110" s="52">
        <f t="shared" si="182"/>
        <v>0</v>
      </c>
      <c r="DL110" s="52">
        <f t="shared" si="182"/>
        <v>0</v>
      </c>
      <c r="DM110" s="52">
        <f t="shared" si="182"/>
        <v>0</v>
      </c>
      <c r="DN110" s="52">
        <f t="shared" si="182"/>
        <v>0</v>
      </c>
      <c r="DO110" s="52">
        <f t="shared" si="182"/>
        <v>0</v>
      </c>
      <c r="DP110" s="52">
        <f t="shared" si="182"/>
        <v>0</v>
      </c>
    </row>
    <row r="111" spans="1:120" x14ac:dyDescent="0.25">
      <c r="A111" s="52" t="str">
        <f t="shared" si="138"/>
        <v>03_CDA</v>
      </c>
      <c r="B111" s="52" t="str">
        <f t="shared" si="138"/>
        <v>15_4_black_liquor</v>
      </c>
      <c r="C111" s="52" t="str">
        <f t="shared" si="138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39"/>
        <v>03_CDA</v>
      </c>
      <c r="BL111" s="52" t="str">
        <f t="shared" si="140"/>
        <v>d_ind_cem_ccs_15_4_black_liquor</v>
      </c>
      <c r="BM111" s="52"/>
      <c r="BN111" s="52"/>
      <c r="BO111" s="52">
        <f t="shared" ref="BO111:CV111" si="183">BO$50*BO36</f>
        <v>0</v>
      </c>
      <c r="BP111" s="52">
        <f t="shared" si="183"/>
        <v>0</v>
      </c>
      <c r="BQ111" s="52">
        <f t="shared" si="183"/>
        <v>0</v>
      </c>
      <c r="BR111" s="52">
        <f t="shared" si="183"/>
        <v>0</v>
      </c>
      <c r="BS111" s="52">
        <f t="shared" si="183"/>
        <v>0</v>
      </c>
      <c r="BT111" s="52">
        <f t="shared" si="183"/>
        <v>0</v>
      </c>
      <c r="BU111" s="52">
        <f t="shared" si="183"/>
        <v>0</v>
      </c>
      <c r="BV111" s="52">
        <f t="shared" si="183"/>
        <v>0</v>
      </c>
      <c r="BW111" s="52">
        <f t="shared" si="183"/>
        <v>0</v>
      </c>
      <c r="BX111" s="52">
        <f t="shared" si="183"/>
        <v>0</v>
      </c>
      <c r="BY111" s="52">
        <f t="shared" si="183"/>
        <v>0</v>
      </c>
      <c r="BZ111" s="52">
        <f t="shared" si="183"/>
        <v>0</v>
      </c>
      <c r="CA111" s="52">
        <f t="shared" si="183"/>
        <v>0</v>
      </c>
      <c r="CB111" s="52">
        <f t="shared" si="183"/>
        <v>0</v>
      </c>
      <c r="CC111" s="52">
        <f t="shared" si="183"/>
        <v>0</v>
      </c>
      <c r="CD111" s="52">
        <f t="shared" si="183"/>
        <v>0</v>
      </c>
      <c r="CE111" s="52">
        <f t="shared" si="183"/>
        <v>0</v>
      </c>
      <c r="CF111" s="52">
        <f t="shared" si="183"/>
        <v>0</v>
      </c>
      <c r="CG111" s="52">
        <f t="shared" si="183"/>
        <v>0</v>
      </c>
      <c r="CH111" s="52">
        <f t="shared" si="183"/>
        <v>0</v>
      </c>
      <c r="CI111" s="52">
        <f t="shared" si="183"/>
        <v>0</v>
      </c>
      <c r="CJ111" s="52">
        <f t="shared" si="183"/>
        <v>0</v>
      </c>
      <c r="CK111" s="52">
        <f t="shared" si="183"/>
        <v>0</v>
      </c>
      <c r="CL111" s="52">
        <f t="shared" si="183"/>
        <v>0</v>
      </c>
      <c r="CM111" s="52">
        <f t="shared" si="183"/>
        <v>0</v>
      </c>
      <c r="CN111" s="52">
        <f t="shared" si="183"/>
        <v>0</v>
      </c>
      <c r="CO111" s="52">
        <f t="shared" si="183"/>
        <v>0</v>
      </c>
      <c r="CP111" s="52">
        <f t="shared" si="183"/>
        <v>0</v>
      </c>
      <c r="CQ111" s="52">
        <f t="shared" si="183"/>
        <v>0</v>
      </c>
      <c r="CR111" s="52">
        <f t="shared" si="183"/>
        <v>0</v>
      </c>
      <c r="CS111" s="52">
        <f t="shared" si="183"/>
        <v>0</v>
      </c>
      <c r="CT111" s="52">
        <f t="shared" si="183"/>
        <v>0</v>
      </c>
      <c r="CU111" s="52">
        <f t="shared" si="183"/>
        <v>0</v>
      </c>
      <c r="CV111" s="52">
        <f t="shared" si="183"/>
        <v>0</v>
      </c>
      <c r="CW111" s="52">
        <f t="shared" ref="CW111:DP111" si="184">CW$50*CW36</f>
        <v>0</v>
      </c>
      <c r="CX111" s="52">
        <f t="shared" si="184"/>
        <v>0</v>
      </c>
      <c r="CY111" s="52">
        <f t="shared" si="184"/>
        <v>0</v>
      </c>
      <c r="CZ111" s="52">
        <f t="shared" si="184"/>
        <v>0</v>
      </c>
      <c r="DA111" s="52">
        <f t="shared" si="184"/>
        <v>0</v>
      </c>
      <c r="DB111" s="52">
        <f t="shared" si="184"/>
        <v>0</v>
      </c>
      <c r="DC111" s="52">
        <f t="shared" si="184"/>
        <v>0</v>
      </c>
      <c r="DD111" s="52">
        <f t="shared" si="184"/>
        <v>0</v>
      </c>
      <c r="DE111" s="52">
        <f t="shared" si="184"/>
        <v>0</v>
      </c>
      <c r="DF111" s="52">
        <f t="shared" si="184"/>
        <v>0</v>
      </c>
      <c r="DG111" s="52">
        <f t="shared" si="184"/>
        <v>0</v>
      </c>
      <c r="DH111" s="52">
        <f t="shared" si="184"/>
        <v>0</v>
      </c>
      <c r="DI111" s="52">
        <f t="shared" si="184"/>
        <v>0</v>
      </c>
      <c r="DJ111" s="52">
        <f t="shared" si="184"/>
        <v>0</v>
      </c>
      <c r="DK111" s="52">
        <f t="shared" si="184"/>
        <v>0</v>
      </c>
      <c r="DL111" s="52">
        <f t="shared" si="184"/>
        <v>0</v>
      </c>
      <c r="DM111" s="52">
        <f t="shared" si="184"/>
        <v>0</v>
      </c>
      <c r="DN111" s="52">
        <f t="shared" si="184"/>
        <v>0</v>
      </c>
      <c r="DO111" s="52">
        <f t="shared" si="184"/>
        <v>0</v>
      </c>
      <c r="DP111" s="52">
        <f t="shared" si="184"/>
        <v>0</v>
      </c>
    </row>
    <row r="112" spans="1:120" x14ac:dyDescent="0.25">
      <c r="A112" s="52" t="str">
        <f t="shared" si="138"/>
        <v>03_CDA</v>
      </c>
      <c r="B112" s="52" t="str">
        <f t="shared" si="138"/>
        <v>15_5_other_biomass</v>
      </c>
      <c r="C112" s="52" t="str">
        <f t="shared" si="138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39"/>
        <v>03_CDA</v>
      </c>
      <c r="BL112" s="52" t="str">
        <f t="shared" si="140"/>
        <v>d_ind_cem_ccs_15_5_other_biomass</v>
      </c>
      <c r="BM112" s="52"/>
      <c r="BN112" s="52"/>
      <c r="BO112" s="52">
        <f t="shared" ref="BO112:CV112" si="185">BO$50*BO37</f>
        <v>0</v>
      </c>
      <c r="BP112" s="52">
        <f t="shared" si="185"/>
        <v>0</v>
      </c>
      <c r="BQ112" s="52">
        <f t="shared" si="185"/>
        <v>0</v>
      </c>
      <c r="BR112" s="52">
        <f t="shared" si="185"/>
        <v>0</v>
      </c>
      <c r="BS112" s="52">
        <f t="shared" si="185"/>
        <v>0</v>
      </c>
      <c r="BT112" s="52">
        <f t="shared" si="185"/>
        <v>0</v>
      </c>
      <c r="BU112" s="52">
        <f t="shared" si="185"/>
        <v>0</v>
      </c>
      <c r="BV112" s="52">
        <f t="shared" si="185"/>
        <v>0</v>
      </c>
      <c r="BW112" s="52">
        <f t="shared" si="185"/>
        <v>0</v>
      </c>
      <c r="BX112" s="52">
        <f t="shared" si="185"/>
        <v>0</v>
      </c>
      <c r="BY112" s="52">
        <f t="shared" si="185"/>
        <v>0</v>
      </c>
      <c r="BZ112" s="52">
        <f t="shared" si="185"/>
        <v>0</v>
      </c>
      <c r="CA112" s="52">
        <f t="shared" si="185"/>
        <v>0</v>
      </c>
      <c r="CB112" s="52">
        <f t="shared" si="185"/>
        <v>0</v>
      </c>
      <c r="CC112" s="52">
        <f t="shared" si="185"/>
        <v>0</v>
      </c>
      <c r="CD112" s="52">
        <f t="shared" si="185"/>
        <v>0</v>
      </c>
      <c r="CE112" s="52">
        <f t="shared" si="185"/>
        <v>0</v>
      </c>
      <c r="CF112" s="52">
        <f t="shared" si="185"/>
        <v>0</v>
      </c>
      <c r="CG112" s="52">
        <f t="shared" si="185"/>
        <v>0</v>
      </c>
      <c r="CH112" s="52">
        <f t="shared" si="185"/>
        <v>0</v>
      </c>
      <c r="CI112" s="52">
        <f t="shared" si="185"/>
        <v>0</v>
      </c>
      <c r="CJ112" s="52">
        <f t="shared" si="185"/>
        <v>0</v>
      </c>
      <c r="CK112" s="52">
        <f t="shared" si="185"/>
        <v>0</v>
      </c>
      <c r="CL112" s="52">
        <f t="shared" si="185"/>
        <v>0</v>
      </c>
      <c r="CM112" s="52">
        <f t="shared" si="185"/>
        <v>0</v>
      </c>
      <c r="CN112" s="52">
        <f t="shared" si="185"/>
        <v>0</v>
      </c>
      <c r="CO112" s="52">
        <f t="shared" si="185"/>
        <v>0</v>
      </c>
      <c r="CP112" s="52">
        <f t="shared" si="185"/>
        <v>0</v>
      </c>
      <c r="CQ112" s="52">
        <f t="shared" si="185"/>
        <v>0</v>
      </c>
      <c r="CR112" s="52">
        <f t="shared" si="185"/>
        <v>0</v>
      </c>
      <c r="CS112" s="52">
        <f t="shared" si="185"/>
        <v>0</v>
      </c>
      <c r="CT112" s="52">
        <f t="shared" si="185"/>
        <v>0</v>
      </c>
      <c r="CU112" s="52">
        <f t="shared" si="185"/>
        <v>0</v>
      </c>
      <c r="CV112" s="52">
        <f t="shared" si="185"/>
        <v>0</v>
      </c>
      <c r="CW112" s="52">
        <f t="shared" ref="CW112:DP112" si="186">CW$50*CW37</f>
        <v>0</v>
      </c>
      <c r="CX112" s="52">
        <f t="shared" si="186"/>
        <v>0</v>
      </c>
      <c r="CY112" s="52">
        <f t="shared" si="186"/>
        <v>0</v>
      </c>
      <c r="CZ112" s="52">
        <f t="shared" si="186"/>
        <v>0</v>
      </c>
      <c r="DA112" s="52">
        <f t="shared" si="186"/>
        <v>0</v>
      </c>
      <c r="DB112" s="52">
        <f t="shared" si="186"/>
        <v>0</v>
      </c>
      <c r="DC112" s="52">
        <f t="shared" si="186"/>
        <v>0</v>
      </c>
      <c r="DD112" s="52">
        <f t="shared" si="186"/>
        <v>0</v>
      </c>
      <c r="DE112" s="52">
        <f t="shared" si="186"/>
        <v>0</v>
      </c>
      <c r="DF112" s="52">
        <f t="shared" si="186"/>
        <v>0</v>
      </c>
      <c r="DG112" s="52">
        <f t="shared" si="186"/>
        <v>0</v>
      </c>
      <c r="DH112" s="52">
        <f t="shared" si="186"/>
        <v>0</v>
      </c>
      <c r="DI112" s="52">
        <f t="shared" si="186"/>
        <v>0</v>
      </c>
      <c r="DJ112" s="52">
        <f t="shared" si="186"/>
        <v>0</v>
      </c>
      <c r="DK112" s="52">
        <f t="shared" si="186"/>
        <v>0</v>
      </c>
      <c r="DL112" s="52">
        <f t="shared" si="186"/>
        <v>0</v>
      </c>
      <c r="DM112" s="52">
        <f t="shared" si="186"/>
        <v>0</v>
      </c>
      <c r="DN112" s="52">
        <f t="shared" si="186"/>
        <v>0</v>
      </c>
      <c r="DO112" s="52">
        <f t="shared" si="186"/>
        <v>0</v>
      </c>
      <c r="DP112" s="52">
        <f t="shared" si="186"/>
        <v>0</v>
      </c>
    </row>
    <row r="113" spans="1:120" x14ac:dyDescent="0.25">
      <c r="A113" s="52" t="str">
        <f t="shared" si="138"/>
        <v>03_CDA</v>
      </c>
      <c r="B113" s="52" t="str">
        <f t="shared" si="138"/>
        <v>16_1_biogas</v>
      </c>
      <c r="C113" s="52" t="str">
        <f t="shared" si="138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39"/>
        <v>03_CDA</v>
      </c>
      <c r="BL113" s="52" t="str">
        <f t="shared" si="140"/>
        <v>d_ind_cem_ccs_16_1_biogas</v>
      </c>
      <c r="BM113" s="52"/>
      <c r="BN113" s="52"/>
      <c r="BO113" s="52">
        <f t="shared" ref="BO113:CV113" si="187">BO$50*BO38</f>
        <v>0</v>
      </c>
      <c r="BP113" s="52">
        <f t="shared" si="187"/>
        <v>0</v>
      </c>
      <c r="BQ113" s="52">
        <f t="shared" si="187"/>
        <v>0</v>
      </c>
      <c r="BR113" s="52">
        <f t="shared" si="187"/>
        <v>0</v>
      </c>
      <c r="BS113" s="52">
        <f t="shared" si="187"/>
        <v>0</v>
      </c>
      <c r="BT113" s="52">
        <f t="shared" si="187"/>
        <v>0</v>
      </c>
      <c r="BU113" s="52">
        <f t="shared" si="187"/>
        <v>0</v>
      </c>
      <c r="BV113" s="52">
        <f t="shared" si="187"/>
        <v>0</v>
      </c>
      <c r="BW113" s="52">
        <f t="shared" si="187"/>
        <v>0</v>
      </c>
      <c r="BX113" s="52">
        <f t="shared" si="187"/>
        <v>0</v>
      </c>
      <c r="BY113" s="52">
        <f t="shared" si="187"/>
        <v>0</v>
      </c>
      <c r="BZ113" s="52">
        <f t="shared" si="187"/>
        <v>0</v>
      </c>
      <c r="CA113" s="52">
        <f t="shared" si="187"/>
        <v>0</v>
      </c>
      <c r="CB113" s="52">
        <f t="shared" si="187"/>
        <v>0</v>
      </c>
      <c r="CC113" s="52">
        <f t="shared" si="187"/>
        <v>0</v>
      </c>
      <c r="CD113" s="52">
        <f t="shared" si="187"/>
        <v>0</v>
      </c>
      <c r="CE113" s="52">
        <f t="shared" si="187"/>
        <v>0</v>
      </c>
      <c r="CF113" s="52">
        <f t="shared" si="187"/>
        <v>0</v>
      </c>
      <c r="CG113" s="52">
        <f t="shared" si="187"/>
        <v>0</v>
      </c>
      <c r="CH113" s="52">
        <f t="shared" si="187"/>
        <v>0</v>
      </c>
      <c r="CI113" s="52">
        <f t="shared" si="187"/>
        <v>0</v>
      </c>
      <c r="CJ113" s="52">
        <f t="shared" si="187"/>
        <v>0</v>
      </c>
      <c r="CK113" s="52">
        <f t="shared" si="187"/>
        <v>0</v>
      </c>
      <c r="CL113" s="52">
        <f t="shared" si="187"/>
        <v>0</v>
      </c>
      <c r="CM113" s="52">
        <f t="shared" si="187"/>
        <v>0</v>
      </c>
      <c r="CN113" s="52">
        <f t="shared" si="187"/>
        <v>0</v>
      </c>
      <c r="CO113" s="52">
        <f t="shared" si="187"/>
        <v>0</v>
      </c>
      <c r="CP113" s="52">
        <f t="shared" si="187"/>
        <v>0</v>
      </c>
      <c r="CQ113" s="52">
        <f t="shared" si="187"/>
        <v>0</v>
      </c>
      <c r="CR113" s="52">
        <f t="shared" si="187"/>
        <v>0</v>
      </c>
      <c r="CS113" s="52">
        <f t="shared" si="187"/>
        <v>0</v>
      </c>
      <c r="CT113" s="52">
        <f t="shared" si="187"/>
        <v>0</v>
      </c>
      <c r="CU113" s="52">
        <f t="shared" si="187"/>
        <v>0</v>
      </c>
      <c r="CV113" s="52">
        <f t="shared" si="187"/>
        <v>0</v>
      </c>
      <c r="CW113" s="52">
        <f t="shared" ref="CW113:DP113" si="188">CW$50*CW38</f>
        <v>0</v>
      </c>
      <c r="CX113" s="52">
        <f t="shared" si="188"/>
        <v>0</v>
      </c>
      <c r="CY113" s="52">
        <f t="shared" si="188"/>
        <v>0</v>
      </c>
      <c r="CZ113" s="52">
        <f t="shared" si="188"/>
        <v>0</v>
      </c>
      <c r="DA113" s="52">
        <f t="shared" si="188"/>
        <v>0</v>
      </c>
      <c r="DB113" s="52">
        <f t="shared" si="188"/>
        <v>0</v>
      </c>
      <c r="DC113" s="52">
        <f t="shared" si="188"/>
        <v>0</v>
      </c>
      <c r="DD113" s="52">
        <f t="shared" si="188"/>
        <v>0</v>
      </c>
      <c r="DE113" s="52">
        <f t="shared" si="188"/>
        <v>0</v>
      </c>
      <c r="DF113" s="52">
        <f t="shared" si="188"/>
        <v>0</v>
      </c>
      <c r="DG113" s="52">
        <f t="shared" si="188"/>
        <v>0</v>
      </c>
      <c r="DH113" s="52">
        <f t="shared" si="188"/>
        <v>0</v>
      </c>
      <c r="DI113" s="52">
        <f t="shared" si="188"/>
        <v>0</v>
      </c>
      <c r="DJ113" s="52">
        <f t="shared" si="188"/>
        <v>0</v>
      </c>
      <c r="DK113" s="52">
        <f t="shared" si="188"/>
        <v>0</v>
      </c>
      <c r="DL113" s="52">
        <f t="shared" si="188"/>
        <v>0</v>
      </c>
      <c r="DM113" s="52">
        <f t="shared" si="188"/>
        <v>0</v>
      </c>
      <c r="DN113" s="52">
        <f t="shared" si="188"/>
        <v>0</v>
      </c>
      <c r="DO113" s="52">
        <f t="shared" si="188"/>
        <v>0</v>
      </c>
      <c r="DP113" s="52">
        <f t="shared" si="188"/>
        <v>0</v>
      </c>
    </row>
    <row r="114" spans="1:120" x14ac:dyDescent="0.25">
      <c r="A114" s="52" t="str">
        <f t="shared" si="138"/>
        <v>03_CDA</v>
      </c>
      <c r="B114" s="52" t="str">
        <f t="shared" si="138"/>
        <v>16_2_industrial_waste</v>
      </c>
      <c r="C114" s="52" t="str">
        <f t="shared" si="138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39"/>
        <v>03_CDA</v>
      </c>
      <c r="BL114" s="52" t="str">
        <f t="shared" si="140"/>
        <v>d_ind_cem_ccs_16_2_industrial_waste</v>
      </c>
      <c r="BM114" s="52"/>
      <c r="BN114" s="52"/>
      <c r="BO114" s="52">
        <f t="shared" ref="BO114:CV114" si="189">BO$50*BO39</f>
        <v>0</v>
      </c>
      <c r="BP114" s="52">
        <f t="shared" si="189"/>
        <v>0</v>
      </c>
      <c r="BQ114" s="52">
        <f t="shared" si="189"/>
        <v>0</v>
      </c>
      <c r="BR114" s="52">
        <f t="shared" si="189"/>
        <v>0</v>
      </c>
      <c r="BS114" s="52">
        <f t="shared" si="189"/>
        <v>0</v>
      </c>
      <c r="BT114" s="52">
        <f t="shared" si="189"/>
        <v>0</v>
      </c>
      <c r="BU114" s="52">
        <f t="shared" si="189"/>
        <v>0</v>
      </c>
      <c r="BV114" s="52">
        <f t="shared" si="189"/>
        <v>0</v>
      </c>
      <c r="BW114" s="52">
        <f t="shared" si="189"/>
        <v>0</v>
      </c>
      <c r="BX114" s="52">
        <f t="shared" si="189"/>
        <v>0</v>
      </c>
      <c r="BY114" s="52">
        <f t="shared" si="189"/>
        <v>0</v>
      </c>
      <c r="BZ114" s="52">
        <f t="shared" si="189"/>
        <v>0</v>
      </c>
      <c r="CA114" s="52">
        <f t="shared" si="189"/>
        <v>0</v>
      </c>
      <c r="CB114" s="52">
        <f t="shared" si="189"/>
        <v>0</v>
      </c>
      <c r="CC114" s="52">
        <f t="shared" si="189"/>
        <v>0</v>
      </c>
      <c r="CD114" s="52">
        <f t="shared" si="189"/>
        <v>0</v>
      </c>
      <c r="CE114" s="52">
        <f t="shared" si="189"/>
        <v>0</v>
      </c>
      <c r="CF114" s="52">
        <f t="shared" si="189"/>
        <v>0</v>
      </c>
      <c r="CG114" s="52">
        <f t="shared" si="189"/>
        <v>0</v>
      </c>
      <c r="CH114" s="52">
        <f t="shared" si="189"/>
        <v>0</v>
      </c>
      <c r="CI114" s="52">
        <f t="shared" si="189"/>
        <v>0</v>
      </c>
      <c r="CJ114" s="52">
        <f t="shared" si="189"/>
        <v>0</v>
      </c>
      <c r="CK114" s="52">
        <f t="shared" si="189"/>
        <v>0</v>
      </c>
      <c r="CL114" s="52">
        <f t="shared" si="189"/>
        <v>7.8597513353880089E-3</v>
      </c>
      <c r="CM114" s="52">
        <f t="shared" si="189"/>
        <v>2.3501588961028233E-2</v>
      </c>
      <c r="CN114" s="52">
        <f t="shared" si="189"/>
        <v>4.6849962929023971E-2</v>
      </c>
      <c r="CO114" s="52">
        <f t="shared" si="189"/>
        <v>7.7829890478352926E-2</v>
      </c>
      <c r="CP114" s="52">
        <f t="shared" si="189"/>
        <v>0.11637922912178919</v>
      </c>
      <c r="CQ114" s="52">
        <f t="shared" si="189"/>
        <v>0.16242513315077112</v>
      </c>
      <c r="CR114" s="52">
        <f t="shared" si="189"/>
        <v>0.21632666350481378</v>
      </c>
      <c r="CS114" s="52">
        <f t="shared" si="189"/>
        <v>0.27784088817109032</v>
      </c>
      <c r="CT114" s="52">
        <f t="shared" si="189"/>
        <v>0.3469614223330183</v>
      </c>
      <c r="CU114" s="52">
        <f t="shared" si="189"/>
        <v>0.42367413308644297</v>
      </c>
      <c r="CV114" s="52">
        <f t="shared" si="189"/>
        <v>0.50027497786645081</v>
      </c>
      <c r="CW114" s="52">
        <f t="shared" ref="CW114:DP114" si="190">CW$50*CW39</f>
        <v>0.57473111203977489</v>
      </c>
      <c r="CX114" s="52">
        <f t="shared" si="190"/>
        <v>0.6485304756435919</v>
      </c>
      <c r="CY114" s="52">
        <f t="shared" si="190"/>
        <v>0.72167737166827484</v>
      </c>
      <c r="CZ114" s="52">
        <f t="shared" si="190"/>
        <v>0.79417607810468815</v>
      </c>
      <c r="DA114" s="52">
        <f t="shared" si="190"/>
        <v>0.86603084808022168</v>
      </c>
      <c r="DB114" s="52">
        <f t="shared" si="190"/>
        <v>0.93724590999411495</v>
      </c>
      <c r="DC114" s="52">
        <f t="shared" si="190"/>
        <v>1.0078254676520746</v>
      </c>
      <c r="DD114" s="52">
        <f t="shared" si="190"/>
        <v>1.0777737004001886</v>
      </c>
      <c r="DE114" s="52">
        <f t="shared" si="190"/>
        <v>1.1470947632581401</v>
      </c>
      <c r="DF114" s="52">
        <f t="shared" si="190"/>
        <v>1.2157927870517278</v>
      </c>
      <c r="DG114" s="52">
        <f t="shared" si="190"/>
        <v>1.2838718785446912</v>
      </c>
      <c r="DH114" s="52">
        <f t="shared" si="190"/>
        <v>1.3513361205698482</v>
      </c>
      <c r="DI114" s="52">
        <f t="shared" si="190"/>
        <v>1.4181895721595468</v>
      </c>
      <c r="DJ114" s="52">
        <f t="shared" si="190"/>
        <v>1.4844362686754362</v>
      </c>
      <c r="DK114" s="52">
        <f t="shared" si="190"/>
        <v>1.5500802219375571</v>
      </c>
      <c r="DL114" s="52">
        <f t="shared" si="190"/>
        <v>1.6151254203527592</v>
      </c>
      <c r="DM114" s="52">
        <f t="shared" si="190"/>
        <v>1.6795758290424456</v>
      </c>
      <c r="DN114" s="52">
        <f t="shared" si="190"/>
        <v>1.7434353899696495</v>
      </c>
      <c r="DO114" s="52">
        <f t="shared" si="190"/>
        <v>1.8067080220654466</v>
      </c>
      <c r="DP114" s="52">
        <f t="shared" si="190"/>
        <v>1.8693976213547057</v>
      </c>
    </row>
    <row r="115" spans="1:120" x14ac:dyDescent="0.25">
      <c r="A115" s="52" t="str">
        <f t="shared" si="138"/>
        <v>03_CDA</v>
      </c>
      <c r="B115" s="52" t="str">
        <f t="shared" si="138"/>
        <v>16_3_municipal_solid_waste_renewable</v>
      </c>
      <c r="C115" s="52" t="str">
        <f t="shared" si="138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39"/>
        <v>03_CDA</v>
      </c>
      <c r="BL115" s="52" t="str">
        <f t="shared" si="140"/>
        <v>d_ind_cem_ccs_16_3_msw_ren</v>
      </c>
      <c r="BM115" s="52"/>
      <c r="BN115" s="52"/>
      <c r="BO115" s="52">
        <f t="shared" ref="BO115:CV115" si="191">BO$50*BO40</f>
        <v>0</v>
      </c>
      <c r="BP115" s="52">
        <f t="shared" si="191"/>
        <v>0</v>
      </c>
      <c r="BQ115" s="52">
        <f t="shared" si="191"/>
        <v>0</v>
      </c>
      <c r="BR115" s="52">
        <f t="shared" si="191"/>
        <v>0</v>
      </c>
      <c r="BS115" s="52">
        <f t="shared" si="191"/>
        <v>0</v>
      </c>
      <c r="BT115" s="52">
        <f t="shared" si="191"/>
        <v>0</v>
      </c>
      <c r="BU115" s="52">
        <f t="shared" si="191"/>
        <v>0</v>
      </c>
      <c r="BV115" s="52">
        <f t="shared" si="191"/>
        <v>0</v>
      </c>
      <c r="BW115" s="52">
        <f t="shared" si="191"/>
        <v>0</v>
      </c>
      <c r="BX115" s="52">
        <f t="shared" si="191"/>
        <v>0</v>
      </c>
      <c r="BY115" s="52">
        <f t="shared" si="191"/>
        <v>0</v>
      </c>
      <c r="BZ115" s="52">
        <f t="shared" si="191"/>
        <v>0</v>
      </c>
      <c r="CA115" s="52">
        <f t="shared" si="191"/>
        <v>0</v>
      </c>
      <c r="CB115" s="52">
        <f t="shared" si="191"/>
        <v>0</v>
      </c>
      <c r="CC115" s="52">
        <f t="shared" si="191"/>
        <v>0</v>
      </c>
      <c r="CD115" s="52">
        <f t="shared" si="191"/>
        <v>0</v>
      </c>
      <c r="CE115" s="52">
        <f t="shared" si="191"/>
        <v>0</v>
      </c>
      <c r="CF115" s="52">
        <f t="shared" si="191"/>
        <v>0</v>
      </c>
      <c r="CG115" s="52">
        <f t="shared" si="191"/>
        <v>0</v>
      </c>
      <c r="CH115" s="52">
        <f t="shared" si="191"/>
        <v>0</v>
      </c>
      <c r="CI115" s="52">
        <f t="shared" si="191"/>
        <v>0</v>
      </c>
      <c r="CJ115" s="52">
        <f t="shared" si="191"/>
        <v>0</v>
      </c>
      <c r="CK115" s="52">
        <f t="shared" si="191"/>
        <v>0</v>
      </c>
      <c r="CL115" s="52">
        <f t="shared" si="191"/>
        <v>0</v>
      </c>
      <c r="CM115" s="52">
        <f t="shared" si="191"/>
        <v>0</v>
      </c>
      <c r="CN115" s="52">
        <f t="shared" si="191"/>
        <v>0</v>
      </c>
      <c r="CO115" s="52">
        <f t="shared" si="191"/>
        <v>0</v>
      </c>
      <c r="CP115" s="52">
        <f t="shared" si="191"/>
        <v>0</v>
      </c>
      <c r="CQ115" s="52">
        <f t="shared" si="191"/>
        <v>0</v>
      </c>
      <c r="CR115" s="52">
        <f t="shared" si="191"/>
        <v>0</v>
      </c>
      <c r="CS115" s="52">
        <f t="shared" si="191"/>
        <v>0</v>
      </c>
      <c r="CT115" s="52">
        <f t="shared" si="191"/>
        <v>0</v>
      </c>
      <c r="CU115" s="52">
        <f t="shared" si="191"/>
        <v>0</v>
      </c>
      <c r="CV115" s="52">
        <f t="shared" si="191"/>
        <v>0</v>
      </c>
      <c r="CW115" s="52">
        <f t="shared" ref="CW115:DP115" si="192">CW$50*CW40</f>
        <v>0</v>
      </c>
      <c r="CX115" s="52">
        <f t="shared" si="192"/>
        <v>0</v>
      </c>
      <c r="CY115" s="52">
        <f t="shared" si="192"/>
        <v>0</v>
      </c>
      <c r="CZ115" s="52">
        <f t="shared" si="192"/>
        <v>0</v>
      </c>
      <c r="DA115" s="52">
        <f t="shared" si="192"/>
        <v>0</v>
      </c>
      <c r="DB115" s="52">
        <f t="shared" si="192"/>
        <v>0</v>
      </c>
      <c r="DC115" s="52">
        <f t="shared" si="192"/>
        <v>0</v>
      </c>
      <c r="DD115" s="52">
        <f t="shared" si="192"/>
        <v>0</v>
      </c>
      <c r="DE115" s="52">
        <f t="shared" si="192"/>
        <v>0</v>
      </c>
      <c r="DF115" s="52">
        <f t="shared" si="192"/>
        <v>0</v>
      </c>
      <c r="DG115" s="52">
        <f t="shared" si="192"/>
        <v>0</v>
      </c>
      <c r="DH115" s="52">
        <f t="shared" si="192"/>
        <v>0</v>
      </c>
      <c r="DI115" s="52">
        <f t="shared" si="192"/>
        <v>0</v>
      </c>
      <c r="DJ115" s="52">
        <f t="shared" si="192"/>
        <v>0</v>
      </c>
      <c r="DK115" s="52">
        <f t="shared" si="192"/>
        <v>0</v>
      </c>
      <c r="DL115" s="52">
        <f t="shared" si="192"/>
        <v>0</v>
      </c>
      <c r="DM115" s="52">
        <f t="shared" si="192"/>
        <v>0</v>
      </c>
      <c r="DN115" s="52">
        <f t="shared" si="192"/>
        <v>0</v>
      </c>
      <c r="DO115" s="52">
        <f t="shared" si="192"/>
        <v>0</v>
      </c>
      <c r="DP115" s="52">
        <f t="shared" si="192"/>
        <v>0</v>
      </c>
    </row>
    <row r="116" spans="1:120" x14ac:dyDescent="0.25">
      <c r="A116" s="52" t="str">
        <f t="shared" si="138"/>
        <v>03_CDA</v>
      </c>
      <c r="B116" s="52" t="str">
        <f t="shared" si="138"/>
        <v>16_4_municipal_solid_waste_nonrenewable</v>
      </c>
      <c r="C116" s="52" t="str">
        <f t="shared" si="138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39"/>
        <v>03_CDA</v>
      </c>
      <c r="BL116" s="52" t="str">
        <f t="shared" si="140"/>
        <v>d_ind_cem_ccs_16_4_msw_nonr</v>
      </c>
      <c r="BM116" s="52"/>
      <c r="BN116" s="52"/>
      <c r="BO116" s="52">
        <f t="shared" ref="BO116:CV116" si="193">BO$50*BO41</f>
        <v>0</v>
      </c>
      <c r="BP116" s="52">
        <f t="shared" si="193"/>
        <v>0</v>
      </c>
      <c r="BQ116" s="52">
        <f t="shared" si="193"/>
        <v>0</v>
      </c>
      <c r="BR116" s="52">
        <f t="shared" si="193"/>
        <v>0</v>
      </c>
      <c r="BS116" s="52">
        <f t="shared" si="193"/>
        <v>0</v>
      </c>
      <c r="BT116" s="52">
        <f t="shared" si="193"/>
        <v>0</v>
      </c>
      <c r="BU116" s="52">
        <f t="shared" si="193"/>
        <v>0</v>
      </c>
      <c r="BV116" s="52">
        <f t="shared" si="193"/>
        <v>0</v>
      </c>
      <c r="BW116" s="52">
        <f t="shared" si="193"/>
        <v>0</v>
      </c>
      <c r="BX116" s="52">
        <f t="shared" si="193"/>
        <v>0</v>
      </c>
      <c r="BY116" s="52">
        <f t="shared" si="193"/>
        <v>0</v>
      </c>
      <c r="BZ116" s="52">
        <f t="shared" si="193"/>
        <v>0</v>
      </c>
      <c r="CA116" s="52">
        <f t="shared" si="193"/>
        <v>0</v>
      </c>
      <c r="CB116" s="52">
        <f t="shared" si="193"/>
        <v>0</v>
      </c>
      <c r="CC116" s="52">
        <f t="shared" si="193"/>
        <v>0</v>
      </c>
      <c r="CD116" s="52">
        <f t="shared" si="193"/>
        <v>0</v>
      </c>
      <c r="CE116" s="52">
        <f t="shared" si="193"/>
        <v>0</v>
      </c>
      <c r="CF116" s="52">
        <f t="shared" si="193"/>
        <v>0</v>
      </c>
      <c r="CG116" s="52">
        <f t="shared" si="193"/>
        <v>0</v>
      </c>
      <c r="CH116" s="52">
        <f t="shared" si="193"/>
        <v>0</v>
      </c>
      <c r="CI116" s="52">
        <f t="shared" si="193"/>
        <v>0</v>
      </c>
      <c r="CJ116" s="52">
        <f t="shared" si="193"/>
        <v>0</v>
      </c>
      <c r="CK116" s="52">
        <f t="shared" si="193"/>
        <v>0</v>
      </c>
      <c r="CL116" s="52">
        <f t="shared" si="193"/>
        <v>0</v>
      </c>
      <c r="CM116" s="52">
        <f t="shared" si="193"/>
        <v>0</v>
      </c>
      <c r="CN116" s="52">
        <f t="shared" si="193"/>
        <v>0</v>
      </c>
      <c r="CO116" s="52">
        <f t="shared" si="193"/>
        <v>0</v>
      </c>
      <c r="CP116" s="52">
        <f t="shared" si="193"/>
        <v>0</v>
      </c>
      <c r="CQ116" s="52">
        <f t="shared" si="193"/>
        <v>0</v>
      </c>
      <c r="CR116" s="52">
        <f t="shared" si="193"/>
        <v>0</v>
      </c>
      <c r="CS116" s="52">
        <f t="shared" si="193"/>
        <v>0</v>
      </c>
      <c r="CT116" s="52">
        <f t="shared" si="193"/>
        <v>0</v>
      </c>
      <c r="CU116" s="52">
        <f t="shared" si="193"/>
        <v>0</v>
      </c>
      <c r="CV116" s="52">
        <f t="shared" si="193"/>
        <v>0</v>
      </c>
      <c r="CW116" s="52">
        <f t="shared" ref="CW116:DP116" si="194">CW$50*CW41</f>
        <v>0</v>
      </c>
      <c r="CX116" s="52">
        <f t="shared" si="194"/>
        <v>0</v>
      </c>
      <c r="CY116" s="52">
        <f t="shared" si="194"/>
        <v>0</v>
      </c>
      <c r="CZ116" s="52">
        <f t="shared" si="194"/>
        <v>0</v>
      </c>
      <c r="DA116" s="52">
        <f t="shared" si="194"/>
        <v>0</v>
      </c>
      <c r="DB116" s="52">
        <f t="shared" si="194"/>
        <v>0</v>
      </c>
      <c r="DC116" s="52">
        <f t="shared" si="194"/>
        <v>0</v>
      </c>
      <c r="DD116" s="52">
        <f t="shared" si="194"/>
        <v>0</v>
      </c>
      <c r="DE116" s="52">
        <f t="shared" si="194"/>
        <v>0</v>
      </c>
      <c r="DF116" s="52">
        <f t="shared" si="194"/>
        <v>0</v>
      </c>
      <c r="DG116" s="52">
        <f t="shared" si="194"/>
        <v>0</v>
      </c>
      <c r="DH116" s="52">
        <f t="shared" si="194"/>
        <v>0</v>
      </c>
      <c r="DI116" s="52">
        <f t="shared" si="194"/>
        <v>0</v>
      </c>
      <c r="DJ116" s="52">
        <f t="shared" si="194"/>
        <v>0</v>
      </c>
      <c r="DK116" s="52">
        <f t="shared" si="194"/>
        <v>0</v>
      </c>
      <c r="DL116" s="52">
        <f t="shared" si="194"/>
        <v>0</v>
      </c>
      <c r="DM116" s="52">
        <f t="shared" si="194"/>
        <v>0</v>
      </c>
      <c r="DN116" s="52">
        <f t="shared" si="194"/>
        <v>0</v>
      </c>
      <c r="DO116" s="52">
        <f t="shared" si="194"/>
        <v>0</v>
      </c>
      <c r="DP116" s="52">
        <f t="shared" si="194"/>
        <v>0</v>
      </c>
    </row>
    <row r="117" spans="1:120" x14ac:dyDescent="0.25">
      <c r="A117" s="52" t="str">
        <f t="shared" si="138"/>
        <v>03_CDA</v>
      </c>
      <c r="B117" s="52" t="str">
        <f t="shared" si="138"/>
        <v>16_5_biogasoline</v>
      </c>
      <c r="C117" s="52" t="str">
        <f t="shared" si="138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39"/>
        <v>03_CDA</v>
      </c>
      <c r="BL117" s="52" t="str">
        <f t="shared" si="140"/>
        <v>d_ind_cem_ccs_16_5_biogasoline</v>
      </c>
      <c r="BM117" s="52"/>
      <c r="BN117" s="52"/>
      <c r="BO117" s="52">
        <f t="shared" ref="BO117:CV117" si="195">BO$50*BO42</f>
        <v>0</v>
      </c>
      <c r="BP117" s="52">
        <f t="shared" si="195"/>
        <v>0</v>
      </c>
      <c r="BQ117" s="52">
        <f t="shared" si="195"/>
        <v>0</v>
      </c>
      <c r="BR117" s="52">
        <f t="shared" si="195"/>
        <v>0</v>
      </c>
      <c r="BS117" s="52">
        <f t="shared" si="195"/>
        <v>0</v>
      </c>
      <c r="BT117" s="52">
        <f t="shared" si="195"/>
        <v>0</v>
      </c>
      <c r="BU117" s="52">
        <f t="shared" si="195"/>
        <v>0</v>
      </c>
      <c r="BV117" s="52">
        <f t="shared" si="195"/>
        <v>0</v>
      </c>
      <c r="BW117" s="52">
        <f t="shared" si="195"/>
        <v>0</v>
      </c>
      <c r="BX117" s="52">
        <f t="shared" si="195"/>
        <v>0</v>
      </c>
      <c r="BY117" s="52">
        <f t="shared" si="195"/>
        <v>0</v>
      </c>
      <c r="BZ117" s="52">
        <f t="shared" si="195"/>
        <v>0</v>
      </c>
      <c r="CA117" s="52">
        <f t="shared" si="195"/>
        <v>0</v>
      </c>
      <c r="CB117" s="52">
        <f t="shared" si="195"/>
        <v>0</v>
      </c>
      <c r="CC117" s="52">
        <f t="shared" si="195"/>
        <v>0</v>
      </c>
      <c r="CD117" s="52">
        <f t="shared" si="195"/>
        <v>0</v>
      </c>
      <c r="CE117" s="52">
        <f t="shared" si="195"/>
        <v>0</v>
      </c>
      <c r="CF117" s="52">
        <f t="shared" si="195"/>
        <v>0</v>
      </c>
      <c r="CG117" s="52">
        <f t="shared" si="195"/>
        <v>0</v>
      </c>
      <c r="CH117" s="52">
        <f t="shared" si="195"/>
        <v>0</v>
      </c>
      <c r="CI117" s="52">
        <f t="shared" si="195"/>
        <v>0</v>
      </c>
      <c r="CJ117" s="52">
        <f t="shared" si="195"/>
        <v>0</v>
      </c>
      <c r="CK117" s="52">
        <f t="shared" si="195"/>
        <v>0</v>
      </c>
      <c r="CL117" s="52">
        <f t="shared" si="195"/>
        <v>0</v>
      </c>
      <c r="CM117" s="52">
        <f t="shared" si="195"/>
        <v>0</v>
      </c>
      <c r="CN117" s="52">
        <f t="shared" si="195"/>
        <v>0</v>
      </c>
      <c r="CO117" s="52">
        <f t="shared" si="195"/>
        <v>0</v>
      </c>
      <c r="CP117" s="52">
        <f t="shared" si="195"/>
        <v>0</v>
      </c>
      <c r="CQ117" s="52">
        <f t="shared" si="195"/>
        <v>0</v>
      </c>
      <c r="CR117" s="52">
        <f t="shared" si="195"/>
        <v>0</v>
      </c>
      <c r="CS117" s="52">
        <f t="shared" si="195"/>
        <v>0</v>
      </c>
      <c r="CT117" s="52">
        <f t="shared" si="195"/>
        <v>0</v>
      </c>
      <c r="CU117" s="52">
        <f t="shared" si="195"/>
        <v>0</v>
      </c>
      <c r="CV117" s="52">
        <f t="shared" si="195"/>
        <v>0</v>
      </c>
      <c r="CW117" s="52">
        <f t="shared" ref="CW117:DP117" si="196">CW$50*CW42</f>
        <v>0</v>
      </c>
      <c r="CX117" s="52">
        <f t="shared" si="196"/>
        <v>0</v>
      </c>
      <c r="CY117" s="52">
        <f t="shared" si="196"/>
        <v>0</v>
      </c>
      <c r="CZ117" s="52">
        <f t="shared" si="196"/>
        <v>0</v>
      </c>
      <c r="DA117" s="52">
        <f t="shared" si="196"/>
        <v>0</v>
      </c>
      <c r="DB117" s="52">
        <f t="shared" si="196"/>
        <v>0</v>
      </c>
      <c r="DC117" s="52">
        <f t="shared" si="196"/>
        <v>0</v>
      </c>
      <c r="DD117" s="52">
        <f t="shared" si="196"/>
        <v>0</v>
      </c>
      <c r="DE117" s="52">
        <f t="shared" si="196"/>
        <v>0</v>
      </c>
      <c r="DF117" s="52">
        <f t="shared" si="196"/>
        <v>0</v>
      </c>
      <c r="DG117" s="52">
        <f t="shared" si="196"/>
        <v>0</v>
      </c>
      <c r="DH117" s="52">
        <f t="shared" si="196"/>
        <v>0</v>
      </c>
      <c r="DI117" s="52">
        <f t="shared" si="196"/>
        <v>0</v>
      </c>
      <c r="DJ117" s="52">
        <f t="shared" si="196"/>
        <v>0</v>
      </c>
      <c r="DK117" s="52">
        <f t="shared" si="196"/>
        <v>0</v>
      </c>
      <c r="DL117" s="52">
        <f t="shared" si="196"/>
        <v>0</v>
      </c>
      <c r="DM117" s="52">
        <f t="shared" si="196"/>
        <v>0</v>
      </c>
      <c r="DN117" s="52">
        <f t="shared" si="196"/>
        <v>0</v>
      </c>
      <c r="DO117" s="52">
        <f t="shared" si="196"/>
        <v>0</v>
      </c>
      <c r="DP117" s="52">
        <f t="shared" si="196"/>
        <v>0</v>
      </c>
    </row>
    <row r="118" spans="1:120" x14ac:dyDescent="0.25">
      <c r="A118" s="52" t="str">
        <f t="shared" si="138"/>
        <v>03_CDA</v>
      </c>
      <c r="B118" s="52" t="str">
        <f t="shared" si="138"/>
        <v>16_6_biodiesel</v>
      </c>
      <c r="C118" s="52" t="str">
        <f t="shared" si="138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39"/>
        <v>03_CDA</v>
      </c>
      <c r="BL118" s="52" t="str">
        <f t="shared" si="140"/>
        <v>d_ind_cem_ccs_16_6_biodiesel</v>
      </c>
      <c r="BM118" s="52"/>
      <c r="BN118" s="52"/>
      <c r="BO118" s="52">
        <f t="shared" ref="BO118:CV118" si="197">BO$50*BO43</f>
        <v>0</v>
      </c>
      <c r="BP118" s="52">
        <f t="shared" si="197"/>
        <v>0</v>
      </c>
      <c r="BQ118" s="52">
        <f t="shared" si="197"/>
        <v>0</v>
      </c>
      <c r="BR118" s="52">
        <f t="shared" si="197"/>
        <v>0</v>
      </c>
      <c r="BS118" s="52">
        <f t="shared" si="197"/>
        <v>0</v>
      </c>
      <c r="BT118" s="52">
        <f t="shared" si="197"/>
        <v>0</v>
      </c>
      <c r="BU118" s="52">
        <f t="shared" si="197"/>
        <v>0</v>
      </c>
      <c r="BV118" s="52">
        <f t="shared" si="197"/>
        <v>0</v>
      </c>
      <c r="BW118" s="52">
        <f t="shared" si="197"/>
        <v>0</v>
      </c>
      <c r="BX118" s="52">
        <f t="shared" si="197"/>
        <v>0</v>
      </c>
      <c r="BY118" s="52">
        <f t="shared" si="197"/>
        <v>0</v>
      </c>
      <c r="BZ118" s="52">
        <f t="shared" si="197"/>
        <v>0</v>
      </c>
      <c r="CA118" s="52">
        <f t="shared" si="197"/>
        <v>0</v>
      </c>
      <c r="CB118" s="52">
        <f t="shared" si="197"/>
        <v>0</v>
      </c>
      <c r="CC118" s="52">
        <f t="shared" si="197"/>
        <v>0</v>
      </c>
      <c r="CD118" s="52">
        <f t="shared" si="197"/>
        <v>0</v>
      </c>
      <c r="CE118" s="52">
        <f t="shared" si="197"/>
        <v>0</v>
      </c>
      <c r="CF118" s="52">
        <f t="shared" si="197"/>
        <v>0</v>
      </c>
      <c r="CG118" s="52">
        <f t="shared" si="197"/>
        <v>0</v>
      </c>
      <c r="CH118" s="52">
        <f t="shared" si="197"/>
        <v>0</v>
      </c>
      <c r="CI118" s="52">
        <f t="shared" si="197"/>
        <v>0</v>
      </c>
      <c r="CJ118" s="52">
        <f t="shared" si="197"/>
        <v>0</v>
      </c>
      <c r="CK118" s="52">
        <f t="shared" si="197"/>
        <v>0</v>
      </c>
      <c r="CL118" s="52">
        <f t="shared" si="197"/>
        <v>0</v>
      </c>
      <c r="CM118" s="52">
        <f t="shared" si="197"/>
        <v>0</v>
      </c>
      <c r="CN118" s="52">
        <f t="shared" si="197"/>
        <v>0</v>
      </c>
      <c r="CO118" s="52">
        <f t="shared" si="197"/>
        <v>0</v>
      </c>
      <c r="CP118" s="52">
        <f t="shared" si="197"/>
        <v>0</v>
      </c>
      <c r="CQ118" s="52">
        <f t="shared" si="197"/>
        <v>0</v>
      </c>
      <c r="CR118" s="52">
        <f t="shared" si="197"/>
        <v>0</v>
      </c>
      <c r="CS118" s="52">
        <f t="shared" si="197"/>
        <v>0</v>
      </c>
      <c r="CT118" s="52">
        <f t="shared" si="197"/>
        <v>0</v>
      </c>
      <c r="CU118" s="52">
        <f t="shared" si="197"/>
        <v>0</v>
      </c>
      <c r="CV118" s="52">
        <f t="shared" si="197"/>
        <v>0</v>
      </c>
      <c r="CW118" s="52">
        <f t="shared" ref="CW118:DP118" si="198">CW$50*CW43</f>
        <v>0</v>
      </c>
      <c r="CX118" s="52">
        <f t="shared" si="198"/>
        <v>0</v>
      </c>
      <c r="CY118" s="52">
        <f t="shared" si="198"/>
        <v>0</v>
      </c>
      <c r="CZ118" s="52">
        <f t="shared" si="198"/>
        <v>0</v>
      </c>
      <c r="DA118" s="52">
        <f t="shared" si="198"/>
        <v>0</v>
      </c>
      <c r="DB118" s="52">
        <f t="shared" si="198"/>
        <v>0</v>
      </c>
      <c r="DC118" s="52">
        <f t="shared" si="198"/>
        <v>0</v>
      </c>
      <c r="DD118" s="52">
        <f t="shared" si="198"/>
        <v>0</v>
      </c>
      <c r="DE118" s="52">
        <f t="shared" si="198"/>
        <v>0</v>
      </c>
      <c r="DF118" s="52">
        <f t="shared" si="198"/>
        <v>0</v>
      </c>
      <c r="DG118" s="52">
        <f t="shared" si="198"/>
        <v>0</v>
      </c>
      <c r="DH118" s="52">
        <f t="shared" si="198"/>
        <v>0</v>
      </c>
      <c r="DI118" s="52">
        <f t="shared" si="198"/>
        <v>0</v>
      </c>
      <c r="DJ118" s="52">
        <f t="shared" si="198"/>
        <v>0</v>
      </c>
      <c r="DK118" s="52">
        <f t="shared" si="198"/>
        <v>0</v>
      </c>
      <c r="DL118" s="52">
        <f t="shared" si="198"/>
        <v>0</v>
      </c>
      <c r="DM118" s="52">
        <f t="shared" si="198"/>
        <v>0</v>
      </c>
      <c r="DN118" s="52">
        <f t="shared" si="198"/>
        <v>0</v>
      </c>
      <c r="DO118" s="52">
        <f t="shared" si="198"/>
        <v>0</v>
      </c>
      <c r="DP118" s="52">
        <f t="shared" si="198"/>
        <v>0</v>
      </c>
    </row>
    <row r="119" spans="1:120" x14ac:dyDescent="0.25">
      <c r="A119" s="52" t="str">
        <f t="shared" si="138"/>
        <v>03_CDA</v>
      </c>
      <c r="B119" s="52" t="str">
        <f t="shared" si="138"/>
        <v>16_8_other_liquid_biofuels</v>
      </c>
      <c r="C119" s="52" t="str">
        <f t="shared" si="138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39"/>
        <v>03_CDA</v>
      </c>
      <c r="BL119" s="52" t="str">
        <f t="shared" si="140"/>
        <v>d_ind_cem_ccs_16_8_oth_liquid_biofuel</v>
      </c>
      <c r="BM119" s="52"/>
      <c r="BN119" s="52"/>
      <c r="BO119" s="52">
        <f t="shared" ref="BO119:CV119" si="199">BO$50*BO44</f>
        <v>0</v>
      </c>
      <c r="BP119" s="52">
        <f t="shared" si="199"/>
        <v>0</v>
      </c>
      <c r="BQ119" s="52">
        <f t="shared" si="199"/>
        <v>0</v>
      </c>
      <c r="BR119" s="52">
        <f t="shared" si="199"/>
        <v>0</v>
      </c>
      <c r="BS119" s="52">
        <f t="shared" si="199"/>
        <v>0</v>
      </c>
      <c r="BT119" s="52">
        <f t="shared" si="199"/>
        <v>0</v>
      </c>
      <c r="BU119" s="52">
        <f t="shared" si="199"/>
        <v>0</v>
      </c>
      <c r="BV119" s="52">
        <f t="shared" si="199"/>
        <v>0</v>
      </c>
      <c r="BW119" s="52">
        <f t="shared" si="199"/>
        <v>0</v>
      </c>
      <c r="BX119" s="52">
        <f t="shared" si="199"/>
        <v>0</v>
      </c>
      <c r="BY119" s="52">
        <f t="shared" si="199"/>
        <v>0</v>
      </c>
      <c r="BZ119" s="52">
        <f t="shared" si="199"/>
        <v>0</v>
      </c>
      <c r="CA119" s="52">
        <f t="shared" si="199"/>
        <v>0</v>
      </c>
      <c r="CB119" s="52">
        <f t="shared" si="199"/>
        <v>0</v>
      </c>
      <c r="CC119" s="52">
        <f t="shared" si="199"/>
        <v>0</v>
      </c>
      <c r="CD119" s="52">
        <f t="shared" si="199"/>
        <v>0</v>
      </c>
      <c r="CE119" s="52">
        <f t="shared" si="199"/>
        <v>0</v>
      </c>
      <c r="CF119" s="52">
        <f t="shared" si="199"/>
        <v>0</v>
      </c>
      <c r="CG119" s="52">
        <f t="shared" si="199"/>
        <v>0</v>
      </c>
      <c r="CH119" s="52">
        <f t="shared" si="199"/>
        <v>0</v>
      </c>
      <c r="CI119" s="52">
        <f t="shared" si="199"/>
        <v>0</v>
      </c>
      <c r="CJ119" s="52">
        <f t="shared" si="199"/>
        <v>0</v>
      </c>
      <c r="CK119" s="52">
        <f t="shared" si="199"/>
        <v>0</v>
      </c>
      <c r="CL119" s="52">
        <f t="shared" si="199"/>
        <v>0</v>
      </c>
      <c r="CM119" s="52">
        <f t="shared" si="199"/>
        <v>0</v>
      </c>
      <c r="CN119" s="52">
        <f t="shared" si="199"/>
        <v>0</v>
      </c>
      <c r="CO119" s="52">
        <f t="shared" si="199"/>
        <v>0</v>
      </c>
      <c r="CP119" s="52">
        <f t="shared" si="199"/>
        <v>0</v>
      </c>
      <c r="CQ119" s="52">
        <f t="shared" si="199"/>
        <v>0</v>
      </c>
      <c r="CR119" s="52">
        <f t="shared" si="199"/>
        <v>0</v>
      </c>
      <c r="CS119" s="52">
        <f t="shared" si="199"/>
        <v>0</v>
      </c>
      <c r="CT119" s="52">
        <f t="shared" si="199"/>
        <v>0</v>
      </c>
      <c r="CU119" s="52">
        <f t="shared" si="199"/>
        <v>0</v>
      </c>
      <c r="CV119" s="52">
        <f t="shared" si="199"/>
        <v>0</v>
      </c>
      <c r="CW119" s="52">
        <f t="shared" ref="CW119:DP119" si="200">CW$50*CW44</f>
        <v>0</v>
      </c>
      <c r="CX119" s="52">
        <f t="shared" si="200"/>
        <v>0</v>
      </c>
      <c r="CY119" s="52">
        <f t="shared" si="200"/>
        <v>0</v>
      </c>
      <c r="CZ119" s="52">
        <f t="shared" si="200"/>
        <v>0</v>
      </c>
      <c r="DA119" s="52">
        <f t="shared" si="200"/>
        <v>0</v>
      </c>
      <c r="DB119" s="52">
        <f t="shared" si="200"/>
        <v>0</v>
      </c>
      <c r="DC119" s="52">
        <f t="shared" si="200"/>
        <v>0</v>
      </c>
      <c r="DD119" s="52">
        <f t="shared" si="200"/>
        <v>0</v>
      </c>
      <c r="DE119" s="52">
        <f t="shared" si="200"/>
        <v>0</v>
      </c>
      <c r="DF119" s="52">
        <f t="shared" si="200"/>
        <v>0</v>
      </c>
      <c r="DG119" s="52">
        <f t="shared" si="200"/>
        <v>0</v>
      </c>
      <c r="DH119" s="52">
        <f t="shared" si="200"/>
        <v>0</v>
      </c>
      <c r="DI119" s="52">
        <f t="shared" si="200"/>
        <v>0</v>
      </c>
      <c r="DJ119" s="52">
        <f t="shared" si="200"/>
        <v>0</v>
      </c>
      <c r="DK119" s="52">
        <f t="shared" si="200"/>
        <v>0</v>
      </c>
      <c r="DL119" s="52">
        <f t="shared" si="200"/>
        <v>0</v>
      </c>
      <c r="DM119" s="52">
        <f t="shared" si="200"/>
        <v>0</v>
      </c>
      <c r="DN119" s="52">
        <f t="shared" si="200"/>
        <v>0</v>
      </c>
      <c r="DO119" s="52">
        <f t="shared" si="200"/>
        <v>0</v>
      </c>
      <c r="DP119" s="52">
        <f t="shared" si="200"/>
        <v>0</v>
      </c>
    </row>
    <row r="120" spans="1:120" x14ac:dyDescent="0.25">
      <c r="A120" s="54" t="str">
        <f t="shared" si="138"/>
        <v>03_CDA</v>
      </c>
      <c r="B120" s="54" t="str">
        <f t="shared" si="138"/>
        <v>17_electricity</v>
      </c>
      <c r="C120" s="54" t="str">
        <f t="shared" si="138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39"/>
        <v>03_CDA</v>
      </c>
      <c r="BL120" s="54" t="str">
        <f t="shared" si="140"/>
        <v>d_ind_cem_ccs_17_electricity</v>
      </c>
      <c r="BM120" s="54"/>
      <c r="BN120" s="54"/>
      <c r="BO120" s="58">
        <f t="shared" ref="BO120:BP120" si="201">BO127</f>
        <v>0</v>
      </c>
      <c r="BP120" s="58">
        <f t="shared" si="201"/>
        <v>0</v>
      </c>
      <c r="BQ120" s="54">
        <f t="shared" ref="BQ120:CU120" si="202">BQ127</f>
        <v>0</v>
      </c>
      <c r="BR120" s="54">
        <f t="shared" si="202"/>
        <v>0</v>
      </c>
      <c r="BS120" s="54">
        <f t="shared" si="202"/>
        <v>0</v>
      </c>
      <c r="BT120" s="54">
        <f t="shared" si="202"/>
        <v>0</v>
      </c>
      <c r="BU120" s="54">
        <f t="shared" si="202"/>
        <v>0</v>
      </c>
      <c r="BV120" s="54">
        <f t="shared" si="202"/>
        <v>0</v>
      </c>
      <c r="BW120" s="54">
        <f t="shared" si="202"/>
        <v>0</v>
      </c>
      <c r="BX120" s="54">
        <f t="shared" si="202"/>
        <v>0</v>
      </c>
      <c r="BY120" s="54">
        <f t="shared" si="202"/>
        <v>0</v>
      </c>
      <c r="BZ120" s="54">
        <f t="shared" si="202"/>
        <v>0</v>
      </c>
      <c r="CA120" s="54">
        <f t="shared" si="202"/>
        <v>0</v>
      </c>
      <c r="CB120" s="54">
        <f t="shared" si="202"/>
        <v>0</v>
      </c>
      <c r="CC120" s="54">
        <f t="shared" si="202"/>
        <v>0</v>
      </c>
      <c r="CD120" s="54">
        <f t="shared" si="202"/>
        <v>0</v>
      </c>
      <c r="CE120" s="54">
        <f t="shared" si="202"/>
        <v>0</v>
      </c>
      <c r="CF120" s="54">
        <f t="shared" si="202"/>
        <v>0</v>
      </c>
      <c r="CG120" s="54">
        <f t="shared" si="202"/>
        <v>0</v>
      </c>
      <c r="CH120" s="54">
        <f t="shared" si="202"/>
        <v>0</v>
      </c>
      <c r="CI120" s="54">
        <f t="shared" si="202"/>
        <v>0</v>
      </c>
      <c r="CJ120" s="54">
        <f t="shared" si="202"/>
        <v>0</v>
      </c>
      <c r="CK120" s="54">
        <f t="shared" si="202"/>
        <v>0</v>
      </c>
      <c r="CL120" s="54">
        <f t="shared" si="202"/>
        <v>2.4317110812688392E-2</v>
      </c>
      <c r="CM120" s="54">
        <f t="shared" si="202"/>
        <v>7.2907398748239968E-2</v>
      </c>
      <c r="CN120" s="54">
        <f t="shared" si="202"/>
        <v>0.14573262273108761</v>
      </c>
      <c r="CO120" s="54">
        <f t="shared" si="202"/>
        <v>0.24275547948049792</v>
      </c>
      <c r="CP120" s="54">
        <f t="shared" si="202"/>
        <v>0.36397799647732942</v>
      </c>
      <c r="CQ120" s="54">
        <f t="shared" si="202"/>
        <v>0.50936822967309936</v>
      </c>
      <c r="CR120" s="54">
        <f t="shared" si="202"/>
        <v>0.68025160798872319</v>
      </c>
      <c r="CS120" s="54">
        <f t="shared" si="202"/>
        <v>0.87606941547967765</v>
      </c>
      <c r="CT120" s="54">
        <f t="shared" si="202"/>
        <v>1.0970042634501371</v>
      </c>
      <c r="CU120" s="54">
        <f t="shared" si="202"/>
        <v>1.3432157308138175</v>
      </c>
      <c r="CV120" s="58">
        <f t="shared" ref="CV120:DP120" si="203">CV127</f>
        <v>1.5904177762712197</v>
      </c>
      <c r="CW120" s="58">
        <f t="shared" si="203"/>
        <v>1.8321359279849592</v>
      </c>
      <c r="CX120" s="58">
        <f t="shared" si="203"/>
        <v>2.0730789347775382</v>
      </c>
      <c r="CY120" s="58">
        <f t="shared" si="203"/>
        <v>2.3132518751973699</v>
      </c>
      <c r="CZ120" s="58">
        <f t="shared" si="203"/>
        <v>2.552659798287523</v>
      </c>
      <c r="DA120" s="58">
        <f t="shared" si="203"/>
        <v>2.7913077237462716</v>
      </c>
      <c r="DB120" s="58">
        <f t="shared" si="203"/>
        <v>3.0292006420868156</v>
      </c>
      <c r="DC120" s="58">
        <f t="shared" si="203"/>
        <v>3.2663435147961546</v>
      </c>
      <c r="DD120" s="58">
        <f t="shared" si="203"/>
        <v>3.5027412744931423</v>
      </c>
      <c r="DE120" s="58">
        <f t="shared" si="203"/>
        <v>3.7383988250857101</v>
      </c>
      <c r="DF120" s="58">
        <f t="shared" si="203"/>
        <v>3.9733210419272713</v>
      </c>
      <c r="DG120" s="58">
        <f t="shared" si="203"/>
        <v>4.2075127719723087</v>
      </c>
      <c r="DH120" s="58">
        <f t="shared" si="203"/>
        <v>4.4409788339311431</v>
      </c>
      <c r="DI120" s="58">
        <f t="shared" si="203"/>
        <v>4.6737240184239024</v>
      </c>
      <c r="DJ120" s="58">
        <f t="shared" si="203"/>
        <v>4.9057530881336797</v>
      </c>
      <c r="DK120" s="58">
        <f t="shared" si="203"/>
        <v>5.1370707779588916</v>
      </c>
      <c r="DL120" s="58">
        <f t="shared" si="203"/>
        <v>5.3676817951648399</v>
      </c>
      <c r="DM120" s="58">
        <f t="shared" si="203"/>
        <v>5.5975908195344788</v>
      </c>
      <c r="DN120" s="58">
        <f t="shared" si="203"/>
        <v>5.826802503518401</v>
      </c>
      <c r="DO120" s="58">
        <f t="shared" si="203"/>
        <v>6.0553214723840316</v>
      </c>
      <c r="DP120" s="58">
        <f t="shared" si="203"/>
        <v>6.283152324364039</v>
      </c>
    </row>
    <row r="121" spans="1:120" x14ac:dyDescent="0.25">
      <c r="A121" s="52" t="str">
        <f t="shared" si="138"/>
        <v>03_CDA</v>
      </c>
      <c r="B121" s="52" t="str">
        <f t="shared" si="138"/>
        <v>18_heat</v>
      </c>
      <c r="C121" s="52" t="str">
        <f t="shared" si="138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39"/>
        <v>03_CDA</v>
      </c>
      <c r="BL121" s="52" t="str">
        <f t="shared" si="140"/>
        <v>d_ind_cem_ccs_18_heat</v>
      </c>
      <c r="BM121" s="52"/>
      <c r="BN121" s="52"/>
      <c r="BO121" s="52">
        <f t="shared" ref="BO121:CU121" si="204">BO$50*BO46</f>
        <v>0</v>
      </c>
      <c r="BP121" s="52">
        <f t="shared" si="204"/>
        <v>0</v>
      </c>
      <c r="BQ121" s="52">
        <f t="shared" si="204"/>
        <v>0</v>
      </c>
      <c r="BR121" s="52">
        <f t="shared" si="204"/>
        <v>0</v>
      </c>
      <c r="BS121" s="52">
        <f t="shared" si="204"/>
        <v>0</v>
      </c>
      <c r="BT121" s="52">
        <f t="shared" si="204"/>
        <v>0</v>
      </c>
      <c r="BU121" s="52">
        <f t="shared" si="204"/>
        <v>0</v>
      </c>
      <c r="BV121" s="52">
        <f t="shared" si="204"/>
        <v>0</v>
      </c>
      <c r="BW121" s="52">
        <f t="shared" si="204"/>
        <v>0</v>
      </c>
      <c r="BX121" s="52">
        <f t="shared" si="204"/>
        <v>0</v>
      </c>
      <c r="BY121" s="52">
        <f t="shared" si="204"/>
        <v>0</v>
      </c>
      <c r="BZ121" s="52">
        <f t="shared" si="204"/>
        <v>0</v>
      </c>
      <c r="CA121" s="52">
        <f t="shared" si="204"/>
        <v>0</v>
      </c>
      <c r="CB121" s="52">
        <f t="shared" si="204"/>
        <v>0</v>
      </c>
      <c r="CC121" s="52">
        <f t="shared" si="204"/>
        <v>0</v>
      </c>
      <c r="CD121" s="52">
        <f t="shared" si="204"/>
        <v>0</v>
      </c>
      <c r="CE121" s="52">
        <f t="shared" si="204"/>
        <v>0</v>
      </c>
      <c r="CF121" s="52">
        <f t="shared" si="204"/>
        <v>0</v>
      </c>
      <c r="CG121" s="52">
        <f t="shared" si="204"/>
        <v>0</v>
      </c>
      <c r="CH121" s="52">
        <f t="shared" si="204"/>
        <v>0</v>
      </c>
      <c r="CI121" s="52">
        <f t="shared" si="204"/>
        <v>0</v>
      </c>
      <c r="CJ121" s="52">
        <f t="shared" si="204"/>
        <v>0</v>
      </c>
      <c r="CK121" s="52">
        <f t="shared" si="204"/>
        <v>0</v>
      </c>
      <c r="CL121" s="52">
        <f t="shared" si="204"/>
        <v>0</v>
      </c>
      <c r="CM121" s="52">
        <f t="shared" si="204"/>
        <v>0</v>
      </c>
      <c r="CN121" s="52">
        <f t="shared" si="204"/>
        <v>0</v>
      </c>
      <c r="CO121" s="52">
        <f t="shared" si="204"/>
        <v>0</v>
      </c>
      <c r="CP121" s="52">
        <f t="shared" si="204"/>
        <v>0</v>
      </c>
      <c r="CQ121" s="52">
        <f t="shared" si="204"/>
        <v>0</v>
      </c>
      <c r="CR121" s="52">
        <f t="shared" si="204"/>
        <v>0</v>
      </c>
      <c r="CS121" s="52">
        <f t="shared" si="204"/>
        <v>0</v>
      </c>
      <c r="CT121" s="52">
        <f t="shared" si="204"/>
        <v>0</v>
      </c>
      <c r="CU121" s="52">
        <f t="shared" si="204"/>
        <v>0</v>
      </c>
      <c r="CV121" s="52">
        <f t="shared" ref="CV121:DP121" si="205">CV$50*CV46</f>
        <v>0</v>
      </c>
      <c r="CW121" s="52">
        <f t="shared" si="205"/>
        <v>0</v>
      </c>
      <c r="CX121" s="52">
        <f t="shared" si="205"/>
        <v>0</v>
      </c>
      <c r="CY121" s="52">
        <f t="shared" si="205"/>
        <v>0</v>
      </c>
      <c r="CZ121" s="52">
        <f t="shared" si="205"/>
        <v>0</v>
      </c>
      <c r="DA121" s="52">
        <f t="shared" si="205"/>
        <v>0</v>
      </c>
      <c r="DB121" s="52">
        <f t="shared" si="205"/>
        <v>0</v>
      </c>
      <c r="DC121" s="52">
        <f t="shared" si="205"/>
        <v>0</v>
      </c>
      <c r="DD121" s="52">
        <f t="shared" si="205"/>
        <v>0</v>
      </c>
      <c r="DE121" s="52">
        <f t="shared" si="205"/>
        <v>0</v>
      </c>
      <c r="DF121" s="52">
        <f t="shared" si="205"/>
        <v>0</v>
      </c>
      <c r="DG121" s="52">
        <f t="shared" si="205"/>
        <v>0</v>
      </c>
      <c r="DH121" s="52">
        <f t="shared" si="205"/>
        <v>0</v>
      </c>
      <c r="DI121" s="52">
        <f t="shared" si="205"/>
        <v>0</v>
      </c>
      <c r="DJ121" s="52">
        <f t="shared" si="205"/>
        <v>0</v>
      </c>
      <c r="DK121" s="52">
        <f t="shared" si="205"/>
        <v>0</v>
      </c>
      <c r="DL121" s="52">
        <f t="shared" si="205"/>
        <v>0</v>
      </c>
      <c r="DM121" s="52">
        <f t="shared" si="205"/>
        <v>0</v>
      </c>
      <c r="DN121" s="52">
        <f t="shared" si="205"/>
        <v>0</v>
      </c>
      <c r="DO121" s="52">
        <f t="shared" si="205"/>
        <v>0</v>
      </c>
      <c r="DP121" s="52">
        <f t="shared" si="205"/>
        <v>0</v>
      </c>
    </row>
    <row r="123" spans="1:120" x14ac:dyDescent="0.25">
      <c r="BL123" s="1" t="s">
        <v>173</v>
      </c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6">BP124</f>
        <v>0</v>
      </c>
      <c r="BP124" s="58">
        <f t="shared" ref="BP124:CU124" si="207">BP50*BP45</f>
        <v>0</v>
      </c>
      <c r="BQ124" s="58">
        <f t="shared" si="207"/>
        <v>0</v>
      </c>
      <c r="BR124" s="58">
        <f t="shared" si="207"/>
        <v>0</v>
      </c>
      <c r="BS124" s="58">
        <f t="shared" si="207"/>
        <v>0</v>
      </c>
      <c r="BT124" s="58">
        <f t="shared" si="207"/>
        <v>0</v>
      </c>
      <c r="BU124" s="58">
        <f t="shared" si="207"/>
        <v>0</v>
      </c>
      <c r="BV124" s="58">
        <f t="shared" si="207"/>
        <v>0</v>
      </c>
      <c r="BW124" s="58">
        <f t="shared" si="207"/>
        <v>0</v>
      </c>
      <c r="BX124" s="58">
        <f t="shared" si="207"/>
        <v>0</v>
      </c>
      <c r="BY124" s="58">
        <f t="shared" si="207"/>
        <v>0</v>
      </c>
      <c r="BZ124" s="58">
        <f t="shared" si="207"/>
        <v>0</v>
      </c>
      <c r="CA124" s="58">
        <f t="shared" si="207"/>
        <v>0</v>
      </c>
      <c r="CB124" s="58">
        <f t="shared" si="207"/>
        <v>0</v>
      </c>
      <c r="CC124" s="58">
        <f t="shared" si="207"/>
        <v>0</v>
      </c>
      <c r="CD124" s="58">
        <f t="shared" si="207"/>
        <v>0</v>
      </c>
      <c r="CE124" s="58">
        <f t="shared" si="207"/>
        <v>0</v>
      </c>
      <c r="CF124" s="58">
        <f t="shared" si="207"/>
        <v>0</v>
      </c>
      <c r="CG124" s="58">
        <f t="shared" si="207"/>
        <v>0</v>
      </c>
      <c r="CH124" s="58">
        <f t="shared" si="207"/>
        <v>0</v>
      </c>
      <c r="CI124" s="58">
        <f t="shared" si="207"/>
        <v>0</v>
      </c>
      <c r="CJ124" s="58">
        <f t="shared" si="207"/>
        <v>0</v>
      </c>
      <c r="CK124" s="58">
        <f t="shared" si="207"/>
        <v>0</v>
      </c>
      <c r="CL124" s="58">
        <f t="shared" si="207"/>
        <v>9.2763692712078388E-3</v>
      </c>
      <c r="CM124" s="58">
        <f t="shared" si="207"/>
        <v>2.7737444654395964E-2</v>
      </c>
      <c r="CN124" s="58">
        <f t="shared" si="207"/>
        <v>5.5294059306339342E-2</v>
      </c>
      <c r="CO124" s="58">
        <f t="shared" si="207"/>
        <v>9.1857715798743286E-2</v>
      </c>
      <c r="CP124" s="58">
        <f t="shared" si="207"/>
        <v>0.13735507126943056</v>
      </c>
      <c r="CQ124" s="58">
        <f t="shared" si="207"/>
        <v>0.19170015051847358</v>
      </c>
      <c r="CR124" s="58">
        <f t="shared" si="207"/>
        <v>0.25531673054894527</v>
      </c>
      <c r="CS124" s="58">
        <f t="shared" si="207"/>
        <v>0.32791809401285099</v>
      </c>
      <c r="CT124" s="58">
        <f t="shared" si="207"/>
        <v>0.40949670531347521</v>
      </c>
      <c r="CU124" s="58">
        <f t="shared" si="207"/>
        <v>0.50003588427453516</v>
      </c>
      <c r="CV124" s="58">
        <f t="shared" ref="CV124:DP124" si="208">CV50*CV45</f>
        <v>0.59044303487566119</v>
      </c>
      <c r="CW124" s="58">
        <f t="shared" si="208"/>
        <v>0.6783189186823918</v>
      </c>
      <c r="CX124" s="58">
        <f t="shared" si="208"/>
        <v>0.76541965756796204</v>
      </c>
      <c r="CY124" s="58">
        <f t="shared" si="208"/>
        <v>0.85175033008078471</v>
      </c>
      <c r="CZ124" s="58">
        <f t="shared" si="208"/>
        <v>0.93731598526392823</v>
      </c>
      <c r="DA124" s="58">
        <f t="shared" si="208"/>
        <v>1.0221216428156681</v>
      </c>
      <c r="DB124" s="58">
        <f t="shared" si="208"/>
        <v>1.1061722932492026</v>
      </c>
      <c r="DC124" s="58">
        <f t="shared" si="208"/>
        <v>1.1894728980515321</v>
      </c>
      <c r="DD124" s="58">
        <f t="shared" si="208"/>
        <v>1.2720283898415106</v>
      </c>
      <c r="DE124" s="58">
        <f t="shared" si="208"/>
        <v>1.3538436725270695</v>
      </c>
      <c r="DF124" s="58">
        <f t="shared" si="208"/>
        <v>1.4349236214616221</v>
      </c>
      <c r="DG124" s="58">
        <f t="shared" si="208"/>
        <v>1.51527308359965</v>
      </c>
      <c r="DH124" s="58">
        <f t="shared" si="208"/>
        <v>1.5948968776514751</v>
      </c>
      <c r="DI124" s="58">
        <f t="shared" si="208"/>
        <v>1.673799794237226</v>
      </c>
      <c r="DJ124" s="58">
        <f t="shared" si="208"/>
        <v>1.7519865960399943</v>
      </c>
      <c r="DK124" s="58">
        <f t="shared" si="208"/>
        <v>1.8294620179581969</v>
      </c>
      <c r="DL124" s="58">
        <f t="shared" si="208"/>
        <v>1.9062307672571355</v>
      </c>
      <c r="DM124" s="58">
        <f t="shared" si="208"/>
        <v>1.9822975237197655</v>
      </c>
      <c r="DN124" s="58">
        <f t="shared" si="208"/>
        <v>2.0576669397966794</v>
      </c>
      <c r="DO124" s="58">
        <f t="shared" si="208"/>
        <v>2.1323436407553005</v>
      </c>
      <c r="DP124" s="58">
        <f t="shared" si="208"/>
        <v>2.2063322248282984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6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0</v>
      </c>
      <c r="CC125" s="58" cm="1">
        <f t="array" ref="CC125">INDEX(prod_est,$G$15+$H$15-1,MATCH(CC57,$BP$57:$CV$57,0))*CC50</f>
        <v>0</v>
      </c>
      <c r="CD125" s="58" cm="1">
        <f t="array" ref="CD125">INDEX(prod_est,$G$15+$H$15-1,MATCH(CD57,$BP$57:$CV$57,0))*CD50</f>
        <v>0</v>
      </c>
      <c r="CE125" s="58" cm="1">
        <f t="array" ref="CE125">INDEX(prod_est,$G$15+$H$15-1,MATCH(CE57,$BP$57:$CV$57,0))*CE50</f>
        <v>0</v>
      </c>
      <c r="CF125" s="58" cm="1">
        <f t="array" ref="CF125">INDEX(prod_est,$G$15+$H$15-1,MATCH(CF57,$BP$57:$CV$57,0))*CF50</f>
        <v>0</v>
      </c>
      <c r="CG125" s="58" cm="1">
        <f t="array" ref="CG125">INDEX(prod_est,$G$15+$H$15-1,MATCH(CG57,$BP$57:$CV$57,0))*CG50</f>
        <v>0</v>
      </c>
      <c r="CH125" s="58" cm="1">
        <f t="array" ref="CH125">INDEX(prod_est,$G$15+$H$15-1,MATCH(CH57,$BP$57:$CV$57,0))*CH50</f>
        <v>0</v>
      </c>
      <c r="CI125" s="58" cm="1">
        <f t="array" ref="CI125">INDEX(prod_est,$G$15+$H$15-1,MATCH(CI57,$BP$57:$CV$57,0))*CI50</f>
        <v>0</v>
      </c>
      <c r="CJ125" s="58" cm="1">
        <f t="array" ref="CJ125">INDEX(prod_est,$G$15+$H$15-1,MATCH(CJ57,$BP$57:$CV$57,0))*CJ50</f>
        <v>0</v>
      </c>
      <c r="CK125" s="58" cm="1">
        <f t="array" ref="CK125">INDEX(prod_est,$G$15+$H$15-1,MATCH(CK57,$BP$57:$CV$57,0))*CK50</f>
        <v>0</v>
      </c>
      <c r="CL125" s="58" cm="1">
        <f t="array" ref="CL125">INDEX(prod_est,$G$15+$H$15-1,MATCH(CL57,$BP$57:$CV$57,0))*CL50</f>
        <v>16.711935046089504</v>
      </c>
      <c r="CM125" s="58" cm="1">
        <f t="array" ref="CM125">INDEX(prod_est,$G$15+$H$15-1,MATCH(CM57,$BP$57:$CV$57,0))*CM50</f>
        <v>50.188837882048887</v>
      </c>
      <c r="CN125" s="58" cm="1">
        <f t="array" ref="CN125">INDEX(prod_est,$G$15+$H$15-1,MATCH(CN57,$BP$57:$CV$57,0))*CN50</f>
        <v>100.48729269416476</v>
      </c>
      <c r="CO125" s="58" cm="1">
        <f t="array" ref="CO125">INDEX(prod_est,$G$15+$H$15-1,MATCH(CO57,$BP$57:$CV$57,0))*CO50</f>
        <v>167.66418186861628</v>
      </c>
      <c r="CP125" s="58" cm="1">
        <f t="array" ref="CP125">INDEX(prod_est,$G$15+$H$15-1,MATCH(CP57,$BP$57:$CV$57,0))*CP50</f>
        <v>251.80325023099877</v>
      </c>
      <c r="CQ125" s="58" cm="1">
        <f t="array" ref="CQ125">INDEX(prod_est,$G$15+$H$15-1,MATCH(CQ57,$BP$57:$CV$57,0))*CQ50</f>
        <v>352.96453239402865</v>
      </c>
      <c r="CR125" s="58" cm="1">
        <f t="array" ref="CR125">INDEX(prod_est,$G$15+$H$15-1,MATCH(CR57,$BP$57:$CV$57,0))*CR50</f>
        <v>472.14986382197549</v>
      </c>
      <c r="CS125" s="58" cm="1">
        <f t="array" ref="CS125">INDEX(prod_est,$G$15+$H$15-1,MATCH(CS57,$BP$57:$CV$57,0))*CS50</f>
        <v>609.0570238520296</v>
      </c>
      <c r="CT125" s="58" cm="1">
        <f t="array" ref="CT125">INDEX(prod_est,$G$15+$H$15-1,MATCH(CT57,$BP$57:$CV$57,0))*CT50</f>
        <v>763.89728681851318</v>
      </c>
      <c r="CU125" s="58" cm="1">
        <f t="array" ref="CU125">INDEX(prod_est,$G$15+$H$15-1,MATCH(CU57,$BP$57:$DP$57,0))*CU50</f>
        <v>936.86649615475824</v>
      </c>
      <c r="CV125" s="58" cm="1">
        <f t="array" ref="CV125">INDEX(prod_est,$G$15+$H$15-1,MATCH(CV57,$BP$57:$DP$57,0))*CV50</f>
        <v>1111.083045995065</v>
      </c>
      <c r="CW125" s="58" cm="1">
        <f t="array" ref="CW125">INDEX(prod_est,$G$15+$H$15-1,MATCH(CW57,$BP$57:$DP$57,0))*CW50</f>
        <v>1282.0188992250751</v>
      </c>
      <c r="CX125" s="58" cm="1">
        <f t="array" ref="CX125">INDEX(prod_est,$G$15+$H$15-1,MATCH(CX57,$BP$57:$DP$57,0))*CX50</f>
        <v>1452.9547524550849</v>
      </c>
      <c r="CY125" s="58" cm="1">
        <f t="array" ref="CY125">INDEX(prod_est,$G$15+$H$15-1,MATCH(CY57,$BP$57:$DP$57,0))*CY50</f>
        <v>1623.8906056850949</v>
      </c>
      <c r="CZ125" s="58" cm="1">
        <f t="array" ref="CZ125">INDEX(prod_est,$G$15+$H$15-1,MATCH(CZ57,$BP$57:$DP$57,0))*CZ50</f>
        <v>1794.8264589151051</v>
      </c>
      <c r="DA125" s="58" cm="1">
        <f t="array" ref="DA125">INDEX(prod_est,$G$15+$H$15-1,MATCH(DA57,$BP$57:$DP$57,0))*DA50</f>
        <v>1965.7623121451152</v>
      </c>
      <c r="DB125" s="58" cm="1">
        <f t="array" ref="DB125">INDEX(prod_est,$G$15+$H$15-1,MATCH(DB57,$BP$57:$DP$57,0))*DB50</f>
        <v>2136.6981653751254</v>
      </c>
      <c r="DC125" s="58" cm="1">
        <f t="array" ref="DC125">INDEX(prod_est,$G$15+$H$15-1,MATCH(DC57,$BP$57:$DP$57,0))*DC50</f>
        <v>2307.6340186051357</v>
      </c>
      <c r="DD125" s="58" cm="1">
        <f t="array" ref="DD125">INDEX(prod_est,$G$15+$H$15-1,MATCH(DD57,$BP$57:$DP$57,0))*DD50</f>
        <v>2478.5698718351459</v>
      </c>
      <c r="DE125" s="58" cm="1">
        <f t="array" ref="DE125">INDEX(prod_est,$G$15+$H$15-1,MATCH(DE57,$BP$57:$DP$57,0))*DE50</f>
        <v>2649.5057250651557</v>
      </c>
      <c r="DF125" s="58" cm="1">
        <f t="array" ref="DF125">INDEX(prod_est,$G$15+$H$15-1,MATCH(DF57,$BP$57:$DP$57,0))*DF50</f>
        <v>2820.441578295166</v>
      </c>
      <c r="DG125" s="58" cm="1">
        <f t="array" ref="DG125">INDEX(prod_est,$G$15+$H$15-1,MATCH(DG57,$BP$57:$DP$57,0))*DG50</f>
        <v>2991.3774315251762</v>
      </c>
      <c r="DH125" s="58" cm="1">
        <f t="array" ref="DH125">INDEX(prod_est,$G$15+$H$15-1,MATCH(DH57,$BP$57:$DP$57,0))*DH50</f>
        <v>3162.3132847551865</v>
      </c>
      <c r="DI125" s="58" cm="1">
        <f t="array" ref="DI125">INDEX(prod_est,$G$15+$H$15-1,MATCH(DI57,$BP$57:$DP$57,0))*DI50</f>
        <v>3333.2491379851963</v>
      </c>
      <c r="DJ125" s="58" cm="1">
        <f t="array" ref="DJ125">INDEX(prod_est,$G$15+$H$15-1,MATCH(DJ57,$BP$57:$DP$57,0))*DJ50</f>
        <v>3504.1849912152061</v>
      </c>
      <c r="DK125" s="58" cm="1">
        <f t="array" ref="DK125">INDEX(prod_est,$G$15+$H$15-1,MATCH(DK57,$BP$57:$DP$57,0))*DK50</f>
        <v>3675.1208444452163</v>
      </c>
      <c r="DL125" s="58" cm="1">
        <f t="array" ref="DL125">INDEX(prod_est,$G$15+$H$15-1,MATCH(DL57,$BP$57:$DP$57,0))*DL50</f>
        <v>3846.0566976752266</v>
      </c>
      <c r="DM125" s="58" cm="1">
        <f t="array" ref="DM125">INDEX(prod_est,$G$15+$H$15-1,MATCH(DM57,$BP$57:$DP$57,0))*DM50</f>
        <v>4016.9925509052368</v>
      </c>
      <c r="DN125" s="58" cm="1">
        <f t="array" ref="DN125">INDEX(prod_est,$G$15+$H$15-1,MATCH(DN57,$BP$57:$DP$57,0))*DN50</f>
        <v>4187.9284041352466</v>
      </c>
      <c r="DO125" s="58" cm="1">
        <f t="array" ref="DO125">INDEX(prod_est,$G$15+$H$15-1,MATCH(DO57,$BP$57:$DP$57,0))*DO50</f>
        <v>4358.8642573652569</v>
      </c>
      <c r="DP125" s="58" cm="1">
        <f t="array" ref="DP125">INDEX(prod_est,$G$15+$H$15-1,MATCH(DP57,$BP$57:$DP$57,0))*DP50</f>
        <v>4529.8001105952671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6"/>
        <v>0</v>
      </c>
      <c r="BP126" s="58">
        <f t="shared" ref="BP126:CU126" si="209">BP125*1000*$I$9*$I$10</f>
        <v>0</v>
      </c>
      <c r="BQ126" s="58">
        <f t="shared" si="209"/>
        <v>0</v>
      </c>
      <c r="BR126" s="58">
        <f t="shared" si="209"/>
        <v>0</v>
      </c>
      <c r="BS126" s="58">
        <f t="shared" si="209"/>
        <v>0</v>
      </c>
      <c r="BT126" s="58">
        <f t="shared" si="209"/>
        <v>0</v>
      </c>
      <c r="BU126" s="58">
        <f t="shared" si="209"/>
        <v>0</v>
      </c>
      <c r="BV126" s="58">
        <f t="shared" si="209"/>
        <v>0</v>
      </c>
      <c r="BW126" s="58">
        <f t="shared" si="209"/>
        <v>0</v>
      </c>
      <c r="BX126" s="58">
        <f t="shared" si="209"/>
        <v>0</v>
      </c>
      <c r="BY126" s="58">
        <f t="shared" si="209"/>
        <v>0</v>
      </c>
      <c r="BZ126" s="58">
        <f t="shared" si="209"/>
        <v>0</v>
      </c>
      <c r="CA126" s="58">
        <f t="shared" si="209"/>
        <v>0</v>
      </c>
      <c r="CB126" s="58">
        <f t="shared" si="209"/>
        <v>0</v>
      </c>
      <c r="CC126" s="58">
        <f t="shared" si="209"/>
        <v>0</v>
      </c>
      <c r="CD126" s="58">
        <f t="shared" si="209"/>
        <v>0</v>
      </c>
      <c r="CE126" s="58">
        <f t="shared" si="209"/>
        <v>0</v>
      </c>
      <c r="CF126" s="58">
        <f t="shared" si="209"/>
        <v>0</v>
      </c>
      <c r="CG126" s="58">
        <f t="shared" si="209"/>
        <v>0</v>
      </c>
      <c r="CH126" s="58">
        <f t="shared" si="209"/>
        <v>0</v>
      </c>
      <c r="CI126" s="58">
        <f t="shared" si="209"/>
        <v>0</v>
      </c>
      <c r="CJ126" s="58">
        <f t="shared" si="209"/>
        <v>0</v>
      </c>
      <c r="CK126" s="58">
        <f t="shared" si="209"/>
        <v>0</v>
      </c>
      <c r="CL126" s="58">
        <f t="shared" si="209"/>
        <v>1.5040741541480553E-2</v>
      </c>
      <c r="CM126" s="58">
        <f t="shared" si="209"/>
        <v>4.5169954093844E-2</v>
      </c>
      <c r="CN126" s="58">
        <f t="shared" si="209"/>
        <v>9.0438563424748278E-2</v>
      </c>
      <c r="CO126" s="58">
        <f t="shared" si="209"/>
        <v>0.15089776368175464</v>
      </c>
      <c r="CP126" s="58">
        <f t="shared" si="209"/>
        <v>0.22662292520789887</v>
      </c>
      <c r="CQ126" s="58">
        <f t="shared" si="209"/>
        <v>0.3176680791546258</v>
      </c>
      <c r="CR126" s="58">
        <f t="shared" si="209"/>
        <v>0.42493487743977792</v>
      </c>
      <c r="CS126" s="58">
        <f t="shared" si="209"/>
        <v>0.54815132146682666</v>
      </c>
      <c r="CT126" s="58">
        <f t="shared" si="209"/>
        <v>0.68750755813666187</v>
      </c>
      <c r="CU126" s="58">
        <f t="shared" si="209"/>
        <v>0.84317984653928235</v>
      </c>
      <c r="CV126" s="58">
        <f t="shared" ref="CV126:DP126" si="210">CV125*1000*$I$9*$I$10</f>
        <v>0.99997474139555842</v>
      </c>
      <c r="CW126" s="58">
        <f t="shared" si="210"/>
        <v>1.1538170093025675</v>
      </c>
      <c r="CX126" s="58">
        <f t="shared" si="210"/>
        <v>1.3076592772095763</v>
      </c>
      <c r="CY126" s="58">
        <f t="shared" si="210"/>
        <v>1.4615015451165854</v>
      </c>
      <c r="CZ126" s="58">
        <f t="shared" si="210"/>
        <v>1.6153438130235946</v>
      </c>
      <c r="DA126" s="58">
        <f t="shared" si="210"/>
        <v>1.7691860809306037</v>
      </c>
      <c r="DB126" s="58">
        <f t="shared" si="210"/>
        <v>1.923028348837613</v>
      </c>
      <c r="DC126" s="58">
        <f t="shared" si="210"/>
        <v>2.0768706167446225</v>
      </c>
      <c r="DD126" s="58">
        <f t="shared" si="210"/>
        <v>2.2307128846516315</v>
      </c>
      <c r="DE126" s="58">
        <f t="shared" si="210"/>
        <v>2.3845551525586406</v>
      </c>
      <c r="DF126" s="58">
        <f t="shared" si="210"/>
        <v>2.5383974204656492</v>
      </c>
      <c r="DG126" s="58">
        <f t="shared" si="210"/>
        <v>2.6922396883726587</v>
      </c>
      <c r="DH126" s="58">
        <f t="shared" si="210"/>
        <v>2.8460819562796678</v>
      </c>
      <c r="DI126" s="58">
        <f t="shared" si="210"/>
        <v>2.9999242241866768</v>
      </c>
      <c r="DJ126" s="58">
        <f t="shared" si="210"/>
        <v>3.1537664920936854</v>
      </c>
      <c r="DK126" s="58">
        <f t="shared" si="210"/>
        <v>3.3076087600006949</v>
      </c>
      <c r="DL126" s="58">
        <f t="shared" si="210"/>
        <v>3.461451027907704</v>
      </c>
      <c r="DM126" s="58">
        <f t="shared" si="210"/>
        <v>3.6152932958147135</v>
      </c>
      <c r="DN126" s="58">
        <f t="shared" si="210"/>
        <v>3.7691355637217221</v>
      </c>
      <c r="DO126" s="58">
        <f t="shared" si="210"/>
        <v>3.9229778316287307</v>
      </c>
      <c r="DP126" s="58">
        <f t="shared" si="210"/>
        <v>4.0768200995357402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6"/>
        <v>0</v>
      </c>
      <c r="BP127" s="59">
        <f t="shared" ref="BP127:CU127" si="211">BP124+BP126</f>
        <v>0</v>
      </c>
      <c r="BQ127" s="59">
        <f t="shared" si="211"/>
        <v>0</v>
      </c>
      <c r="BR127" s="59">
        <f t="shared" si="211"/>
        <v>0</v>
      </c>
      <c r="BS127" s="59">
        <f t="shared" si="211"/>
        <v>0</v>
      </c>
      <c r="BT127" s="59">
        <f t="shared" si="211"/>
        <v>0</v>
      </c>
      <c r="BU127" s="59">
        <f t="shared" si="211"/>
        <v>0</v>
      </c>
      <c r="BV127" s="59">
        <f t="shared" si="211"/>
        <v>0</v>
      </c>
      <c r="BW127" s="59">
        <f t="shared" si="211"/>
        <v>0</v>
      </c>
      <c r="BX127" s="59">
        <f t="shared" si="211"/>
        <v>0</v>
      </c>
      <c r="BY127" s="59">
        <f t="shared" si="211"/>
        <v>0</v>
      </c>
      <c r="BZ127" s="59">
        <f t="shared" si="211"/>
        <v>0</v>
      </c>
      <c r="CA127" s="59">
        <f t="shared" si="211"/>
        <v>0</v>
      </c>
      <c r="CB127" s="59">
        <f t="shared" si="211"/>
        <v>0</v>
      </c>
      <c r="CC127" s="59">
        <f t="shared" si="211"/>
        <v>0</v>
      </c>
      <c r="CD127" s="59">
        <f t="shared" si="211"/>
        <v>0</v>
      </c>
      <c r="CE127" s="59">
        <f t="shared" si="211"/>
        <v>0</v>
      </c>
      <c r="CF127" s="59">
        <f t="shared" si="211"/>
        <v>0</v>
      </c>
      <c r="CG127" s="59">
        <f t="shared" si="211"/>
        <v>0</v>
      </c>
      <c r="CH127" s="59">
        <f t="shared" si="211"/>
        <v>0</v>
      </c>
      <c r="CI127" s="59">
        <f t="shared" si="211"/>
        <v>0</v>
      </c>
      <c r="CJ127" s="59">
        <f t="shared" si="211"/>
        <v>0</v>
      </c>
      <c r="CK127" s="59">
        <f t="shared" si="211"/>
        <v>0</v>
      </c>
      <c r="CL127" s="59">
        <f t="shared" si="211"/>
        <v>2.4317110812688392E-2</v>
      </c>
      <c r="CM127" s="59">
        <f t="shared" si="211"/>
        <v>7.2907398748239968E-2</v>
      </c>
      <c r="CN127" s="59">
        <f t="shared" si="211"/>
        <v>0.14573262273108761</v>
      </c>
      <c r="CO127" s="59">
        <f t="shared" si="211"/>
        <v>0.24275547948049792</v>
      </c>
      <c r="CP127" s="59">
        <f t="shared" si="211"/>
        <v>0.36397799647732942</v>
      </c>
      <c r="CQ127" s="59">
        <f t="shared" si="211"/>
        <v>0.50936822967309936</v>
      </c>
      <c r="CR127" s="59">
        <f t="shared" si="211"/>
        <v>0.68025160798872319</v>
      </c>
      <c r="CS127" s="59">
        <f t="shared" si="211"/>
        <v>0.87606941547967765</v>
      </c>
      <c r="CT127" s="59">
        <f t="shared" si="211"/>
        <v>1.0970042634501371</v>
      </c>
      <c r="CU127" s="59">
        <f t="shared" si="211"/>
        <v>1.3432157308138175</v>
      </c>
      <c r="CV127" s="59">
        <f t="shared" ref="CV127:DP127" si="212">CV124+CV126</f>
        <v>1.5904177762712197</v>
      </c>
      <c r="CW127" s="59">
        <f t="shared" si="212"/>
        <v>1.8321359279849592</v>
      </c>
      <c r="CX127" s="59">
        <f t="shared" si="212"/>
        <v>2.0730789347775382</v>
      </c>
      <c r="CY127" s="59">
        <f t="shared" si="212"/>
        <v>2.3132518751973699</v>
      </c>
      <c r="CZ127" s="59">
        <f t="shared" si="212"/>
        <v>2.552659798287523</v>
      </c>
      <c r="DA127" s="59">
        <f t="shared" si="212"/>
        <v>2.7913077237462716</v>
      </c>
      <c r="DB127" s="59">
        <f t="shared" si="212"/>
        <v>3.0292006420868156</v>
      </c>
      <c r="DC127" s="59">
        <f t="shared" si="212"/>
        <v>3.2663435147961546</v>
      </c>
      <c r="DD127" s="59">
        <f t="shared" si="212"/>
        <v>3.5027412744931423</v>
      </c>
      <c r="DE127" s="59">
        <f t="shared" si="212"/>
        <v>3.7383988250857101</v>
      </c>
      <c r="DF127" s="59">
        <f t="shared" si="212"/>
        <v>3.9733210419272713</v>
      </c>
      <c r="DG127" s="59">
        <f t="shared" si="212"/>
        <v>4.2075127719723087</v>
      </c>
      <c r="DH127" s="59">
        <f t="shared" si="212"/>
        <v>4.4409788339311431</v>
      </c>
      <c r="DI127" s="59">
        <f t="shared" si="212"/>
        <v>4.6737240184239024</v>
      </c>
      <c r="DJ127" s="59">
        <f t="shared" si="212"/>
        <v>4.9057530881336797</v>
      </c>
      <c r="DK127" s="59">
        <f t="shared" si="212"/>
        <v>5.1370707779588916</v>
      </c>
      <c r="DL127" s="59">
        <f t="shared" si="212"/>
        <v>5.3676817951648399</v>
      </c>
      <c r="DM127" s="59">
        <f t="shared" si="212"/>
        <v>5.5975908195344788</v>
      </c>
      <c r="DN127" s="59">
        <f t="shared" si="212"/>
        <v>5.826802503518401</v>
      </c>
      <c r="DO127" s="59">
        <f t="shared" si="212"/>
        <v>6.0553214723840316</v>
      </c>
      <c r="DP127" s="59">
        <f t="shared" si="212"/>
        <v>6.283152324364039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P127"/>
  <sheetViews>
    <sheetView showGridLines="0" workbookViewId="0">
      <selection activeCell="A45" sqref="A45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100" width="11" bestFit="1" customWidth="1"/>
  </cols>
  <sheetData>
    <row r="1" spans="1:120" x14ac:dyDescent="0.25">
      <c r="A1" s="10" t="s">
        <v>93</v>
      </c>
    </row>
    <row r="3" spans="1:120" x14ac:dyDescent="0.25">
      <c r="F3" s="14" t="str">
        <f>A15&amp;" 2018"</f>
        <v>04_CHL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IFERROR(F9,0)</f>
        <v>3.3950617283950621E-3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2">
        <f>INDEX(thermal_eff,MATCH(A15,Cement_assumptions!$A$110:$A$130,0))</f>
        <v>3.645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3.3950617283950621E-3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5.1097393689986288E-3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>
        <f>IF(F6/J47&lt;=1,F6/J47,1)</f>
        <v>1</v>
      </c>
      <c r="G11" s="12" t="s">
        <v>186</v>
      </c>
      <c r="I11" s="50">
        <v>0</v>
      </c>
      <c r="J11" s="12" t="s">
        <v>185</v>
      </c>
    </row>
    <row r="12" spans="1:120" x14ac:dyDescent="0.25"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40</v>
      </c>
      <c r="B15" t="s">
        <v>5</v>
      </c>
      <c r="C15" t="s">
        <v>5</v>
      </c>
      <c r="D15" t="s">
        <v>37</v>
      </c>
      <c r="E15" s="8">
        <v>0.191504232</v>
      </c>
      <c r="F15" s="8">
        <v>0.23106949199999999</v>
      </c>
      <c r="G15">
        <f>MATCH(A15,Production_est!$A$4:$A$339,0)</f>
        <v>49</v>
      </c>
      <c r="H15">
        <f>IFERROR(MATCH(D15,Production_est!$D$4:$D$339,0),"-")</f>
        <v>6</v>
      </c>
      <c r="I15" s="8" cm="1">
        <f t="array" ref="I15">IFERROR(INDEX(Production_est!$E$4:$E$339,H15+G15-1),"-")</f>
        <v>5316.5381090072697</v>
      </c>
      <c r="J15" s="42">
        <f t="shared" ref="J15:J46" si="0">IFERROR(F15/I15,0)</f>
        <v>4.3462397383839395E-5</v>
      </c>
      <c r="K15" s="42">
        <f t="shared" ref="K15:AO15" si="1">J15*(1-$F$4)</f>
        <v>4.3314839861857224E-5</v>
      </c>
      <c r="L15" s="42">
        <f t="shared" si="1"/>
        <v>4.3167783306770672E-5</v>
      </c>
      <c r="M15" s="42">
        <f t="shared" si="1"/>
        <v>4.3021226017766203E-5</v>
      </c>
      <c r="N15" s="42">
        <f t="shared" si="1"/>
        <v>4.2875166299804648E-5</v>
      </c>
      <c r="O15" s="42">
        <f t="shared" si="1"/>
        <v>4.2729602463601607E-5</v>
      </c>
      <c r="P15" s="42">
        <f t="shared" si="1"/>
        <v>4.2584532825607899E-5</v>
      </c>
      <c r="Q15" s="42">
        <f t="shared" si="1"/>
        <v>4.2439955707990094E-5</v>
      </c>
      <c r="R15" s="42">
        <f t="shared" si="1"/>
        <v>4.2295869438611114E-5</v>
      </c>
      <c r="S15" s="42">
        <f t="shared" si="1"/>
        <v>4.215227235101089E-5</v>
      </c>
      <c r="T15" s="42">
        <f t="shared" si="1"/>
        <v>4.2009162784387089E-5</v>
      </c>
      <c r="U15" s="42">
        <f t="shared" si="1"/>
        <v>4.1866539083575897E-5</v>
      </c>
      <c r="V15" s="42">
        <f t="shared" si="1"/>
        <v>4.1724399599032888E-5</v>
      </c>
      <c r="W15" s="42">
        <f t="shared" si="1"/>
        <v>4.1582742686813947E-5</v>
      </c>
      <c r="X15" s="42">
        <f t="shared" si="1"/>
        <v>4.1441566708556247E-5</v>
      </c>
      <c r="Y15" s="42">
        <f t="shared" si="1"/>
        <v>4.1300870031459292E-5</v>
      </c>
      <c r="Z15" s="42">
        <f t="shared" si="1"/>
        <v>4.1160651028266065E-5</v>
      </c>
      <c r="AA15" s="42">
        <f t="shared" si="1"/>
        <v>4.1020908077244174E-5</v>
      </c>
      <c r="AB15" s="42">
        <f t="shared" si="1"/>
        <v>4.0881639562167112E-5</v>
      </c>
      <c r="AC15" s="42">
        <f t="shared" si="1"/>
        <v>4.0742843872295552E-5</v>
      </c>
      <c r="AD15" s="42">
        <f t="shared" si="1"/>
        <v>4.0604519402358742E-5</v>
      </c>
      <c r="AE15" s="42">
        <f t="shared" si="1"/>
        <v>4.046666455253592E-5</v>
      </c>
      <c r="AF15" s="42">
        <f t="shared" si="1"/>
        <v>4.0329277728437802E-5</v>
      </c>
      <c r="AG15" s="42">
        <f t="shared" si="1"/>
        <v>4.0192357341088168E-5</v>
      </c>
      <c r="AH15" s="42">
        <f t="shared" si="1"/>
        <v>4.0055901806905459E-5</v>
      </c>
      <c r="AI15" s="42">
        <f t="shared" si="1"/>
        <v>3.9919909547684485E-5</v>
      </c>
      <c r="AJ15" s="42">
        <f t="shared" si="1"/>
        <v>3.9784378990578148E-5</v>
      </c>
      <c r="AK15" s="42">
        <f t="shared" si="1"/>
        <v>3.964930856807927E-5</v>
      </c>
      <c r="AL15" s="42">
        <f t="shared" si="1"/>
        <v>3.9514696718002459E-5</v>
      </c>
      <c r="AM15" s="42">
        <f t="shared" si="1"/>
        <v>3.9380541883466029E-5</v>
      </c>
      <c r="AN15" s="42">
        <f t="shared" si="1"/>
        <v>3.9246842512874011E-5</v>
      </c>
      <c r="AO15" s="42">
        <f t="shared" si="1"/>
        <v>3.9113597059898202E-5</v>
      </c>
      <c r="AP15" s="42">
        <f t="shared" ref="AP15:BJ15" si="2">AO15*(1-$F$4)</f>
        <v>3.8980803983460274E-5</v>
      </c>
      <c r="AQ15" s="42">
        <f t="shared" si="2"/>
        <v>3.8848461747713956E-5</v>
      </c>
      <c r="AR15" s="42">
        <f t="shared" si="2"/>
        <v>3.8716568822027268E-5</v>
      </c>
      <c r="AS15" s="42">
        <f t="shared" si="2"/>
        <v>3.8585123680964827E-5</v>
      </c>
      <c r="AT15" s="42">
        <f t="shared" si="2"/>
        <v>3.8454124804270191E-5</v>
      </c>
      <c r="AU15" s="42">
        <f t="shared" si="2"/>
        <v>3.8323570676848285E-5</v>
      </c>
      <c r="AV15" s="42">
        <f t="shared" si="2"/>
        <v>3.8193459788747872E-5</v>
      </c>
      <c r="AW15" s="42">
        <f t="shared" si="2"/>
        <v>3.8063790635144097E-5</v>
      </c>
      <c r="AX15" s="42">
        <f t="shared" si="2"/>
        <v>3.7934561716321074E-5</v>
      </c>
      <c r="AY15" s="42">
        <f t="shared" si="2"/>
        <v>3.7805771537654547E-5</v>
      </c>
      <c r="AZ15" s="42">
        <f t="shared" si="2"/>
        <v>3.7677418609594605E-5</v>
      </c>
      <c r="BA15" s="42">
        <f t="shared" si="2"/>
        <v>3.7549501447648449E-5</v>
      </c>
      <c r="BB15" s="42">
        <f t="shared" si="2"/>
        <v>3.742201857236322E-5</v>
      </c>
      <c r="BC15" s="42">
        <f t="shared" si="2"/>
        <v>3.7294968509308897E-5</v>
      </c>
      <c r="BD15" s="42">
        <f t="shared" si="2"/>
        <v>3.7168349789061242E-5</v>
      </c>
      <c r="BE15" s="42">
        <f t="shared" si="2"/>
        <v>3.7042160947184795E-5</v>
      </c>
      <c r="BF15" s="42">
        <f t="shared" si="2"/>
        <v>3.6916400524215956E-5</v>
      </c>
      <c r="BG15" s="42">
        <f t="shared" si="2"/>
        <v>3.6791067065646087E-5</v>
      </c>
      <c r="BH15" s="42">
        <f t="shared" si="2"/>
        <v>3.6666159121904696E-5</v>
      </c>
      <c r="BI15" s="42">
        <f t="shared" si="2"/>
        <v>3.6541675248342675E-5</v>
      </c>
      <c r="BJ15" s="42">
        <f t="shared" si="2"/>
        <v>3.6417614005215582E-5</v>
      </c>
      <c r="BK15" t="str">
        <f t="shared" ref="BK15:BK46" si="3">A15</f>
        <v>04_CHL</v>
      </c>
      <c r="BL15" t="str">
        <f t="shared" ref="BL15:BL46" si="4">"d_ind_cem_"&amp;C15</f>
        <v>d_ind_cem_1_x_coal_thermal</v>
      </c>
      <c r="BO15" s="8">
        <f t="shared" ref="BO15:BO46" si="5">E15</f>
        <v>0.191504232</v>
      </c>
      <c r="BP15" s="8">
        <f t="shared" ref="BP15:BP46" si="6">F15</f>
        <v>0.23106949199999999</v>
      </c>
      <c r="BQ15" s="8" cm="1">
        <f t="array" ref="BQ15">K15*INDEX(prod_est,$G15+$H15-1,MATCH(BQ$14,$BP$14:$DP$14,0))</f>
        <v>0.23381663180278289</v>
      </c>
      <c r="BR15" s="8" cm="1">
        <f t="array" ref="BR15">L15*INDEX(prod_est,$G15+$H15-1,MATCH(BR$14,$BP$14:$DP$14,0))</f>
        <v>0.21441616490248427</v>
      </c>
      <c r="BS15" s="8" cm="1">
        <f t="array" ref="BS15">M15*INDEX(prod_est,$G15+$H15-1,MATCH(BS$14,$BP$14:$DP$14,0))</f>
        <v>0.22113230371368112</v>
      </c>
      <c r="BT15" s="8" cm="1">
        <f t="array" ref="BT15">N15*INDEX(prod_est,$G15+$H15-1,MATCH(BT$14,$BP$14:$DP$14,0))</f>
        <v>0.22831486591025635</v>
      </c>
      <c r="BU15" s="8" cm="1">
        <f t="array" ref="BU15">O15*INDEX(prod_est,$G15+$H15-1,MATCH(BU$14,$BP$14:$DP$14,0))</f>
        <v>0.23569198493304935</v>
      </c>
      <c r="BV15" s="8" cm="1">
        <f t="array" ref="BV15">P15*INDEX(prod_est,$G15+$H15-1,MATCH(BV$14,$BP$14:$DP$14,0))</f>
        <v>0.24287754412324797</v>
      </c>
      <c r="BW15" s="8" cm="1">
        <f t="array" ref="BW15">Q15*INDEX(prod_est,$G15+$H15-1,MATCH(BW$14,$BP$14:$DP$14,0))</f>
        <v>0.24956357998492679</v>
      </c>
      <c r="BX15" s="8" cm="1">
        <f t="array" ref="BX15">R15*INDEX(prod_est,$G15+$H15-1,MATCH(BX$14,$BP$14:$DP$14,0))</f>
        <v>0.25567583862253207</v>
      </c>
      <c r="BY15" s="8" cm="1">
        <f t="array" ref="BY15">S15*INDEX(prod_est,$G15+$H15-1,MATCH(BY$14,$BP$14:$DP$14,0))</f>
        <v>0.26128971505950171</v>
      </c>
      <c r="BZ15" s="8" cm="1">
        <f t="array" ref="BZ15">T15*INDEX(prod_est,$G15+$H15-1,MATCH(BZ$14,$BP$14:$DP$14,0))</f>
        <v>0.2629990445272265</v>
      </c>
      <c r="CA15" s="8" cm="1">
        <f t="array" ref="CA15">U15*INDEX(prod_est,$G15+$H15-1,MATCH(CA$14,$BP$14:$DP$14,0))</f>
        <v>0.2643204596353152</v>
      </c>
      <c r="CB15" s="8" cm="1">
        <f t="array" ref="CB15">V15*INDEX(prod_est,$G15+$H15-1,MATCH(CB$14,$BP$14:$DP$14,0))</f>
        <v>0.26535201500886418</v>
      </c>
      <c r="CC15" s="8" cm="1">
        <f t="array" ref="CC15">W15*INDEX(prod_est,$G15+$H15-1,MATCH(CC$14,$BP$14:$DP$14,0))</f>
        <v>0.26738595707485308</v>
      </c>
      <c r="CD15" s="8" cm="1">
        <f t="array" ref="CD15">X15*INDEX(prod_est,$G15+$H15-1,MATCH(CD$14,$BP$14:$DP$14,0))</f>
        <v>0.26915287033162272</v>
      </c>
      <c r="CE15" s="8" cm="1">
        <f t="array" ref="CE15">Y15*INDEX(prod_est,$G15+$H15-1,MATCH(CE$14,$BP$14:$DP$14,0))</f>
        <v>0.27068033626448007</v>
      </c>
      <c r="CF15" s="8" cm="1">
        <f t="array" ref="CF15">Z15*INDEX(prod_est,$G15+$H15-1,MATCH(CF$14,$BP$14:$DP$14,0))</f>
        <v>0.27197764601380042</v>
      </c>
      <c r="CG15" s="8" cm="1">
        <f t="array" ref="CG15">AA15*INDEX(prod_est,$G15+$H15-1,MATCH(CG$14,$BP$14:$DP$14,0))</f>
        <v>0.27306726619784205</v>
      </c>
      <c r="CH15" s="8" cm="1">
        <f t="array" ref="CH15">AB15*INDEX(prod_est,$G15+$H15-1,MATCH(CH$14,$BP$14:$DP$14,0))</f>
        <v>0.27396717667368548</v>
      </c>
      <c r="CI15" s="8" cm="1">
        <f t="array" ref="CI15">AC15*INDEX(prod_est,$G15+$H15-1,MATCH(CI$14,$BP$14:$DP$14,0))</f>
        <v>0.27469730358468647</v>
      </c>
      <c r="CJ15" s="8" cm="1">
        <f t="array" ref="CJ15">AD15*INDEX(prod_est,$G15+$H15-1,MATCH(CJ$14,$BP$14:$DP$14,0))</f>
        <v>0.27527598314125074</v>
      </c>
      <c r="CK15" s="8" cm="1">
        <f t="array" ref="CK15">AE15*INDEX(prod_est,$G15+$H15-1,MATCH(CK$14,$BP$14:$DP$14,0))</f>
        <v>0.2757192694348195</v>
      </c>
      <c r="CL15" s="8" cm="1">
        <f t="array" ref="CL15">AF15*INDEX(prod_est,$G15+$H15-1,MATCH(CL$14,$BP$14:$DP$14,0))</f>
        <v>0.27603017753097775</v>
      </c>
      <c r="CM15" s="8" cm="1">
        <f t="array" ref="CM15">AG15*INDEX(prod_est,$G15+$H15-1,MATCH(CM$14,$BP$14:$DP$14,0))</f>
        <v>0.27707917820627642</v>
      </c>
      <c r="CN15" s="8" cm="1">
        <f t="array" ref="CN15">AH15*INDEX(prod_est,$G15+$H15-1,MATCH(CN$14,$BP$14:$DP$14,0))</f>
        <v>0.27801002921714552</v>
      </c>
      <c r="CO15" s="8" cm="1">
        <f t="array" ref="CO15">AI15*INDEX(prod_est,$G15+$H15-1,MATCH(CO$14,$BP$14:$DP$14,0))</f>
        <v>0.27882124355833843</v>
      </c>
      <c r="CP15" s="8" cm="1">
        <f t="array" ref="CP15">AJ15*INDEX(prod_est,$G15+$H15-1,MATCH(CP$14,$BP$14:$DP$14,0))</f>
        <v>0.27951496023342237</v>
      </c>
      <c r="CQ15" s="8" cm="1">
        <f t="array" ref="CQ15">AK15*INDEX(prod_est,$G15+$H15-1,MATCH(CQ$14,$BP$14:$DP$14,0))</f>
        <v>0.28008186978009608</v>
      </c>
      <c r="CR15" s="8" cm="1">
        <f t="array" ref="CR15">AL15*INDEX(prod_est,$G15+$H15-1,MATCH(CR$14,$BP$14:$DP$14,0))</f>
        <v>0.28069639780414701</v>
      </c>
      <c r="CS15" s="8" cm="1">
        <f t="array" ref="CS15">AM15*INDEX(prod_est,$G15+$H15-1,MATCH(CS$14,$BP$14:$DP$14,0))</f>
        <v>0.28118517686332889</v>
      </c>
      <c r="CT15" s="8" cm="1">
        <f t="array" ref="CT15">AN15*INDEX(prod_est,$G15+$H15-1,MATCH(CT$14,$BP$14:$DP$14,0))</f>
        <v>0.28153930027717866</v>
      </c>
      <c r="CU15" s="8" cm="1">
        <f t="array" ref="CU15">AO15*INDEX(prod_est,$G15+$H15-1,MATCH(CU$14,$BP$14:$DP$14,0))</f>
        <v>0.28176533328514441</v>
      </c>
      <c r="CV15" s="8" cm="1">
        <f t="array" ref="CV15">AP15*INDEX(prod_est,$G15+$H15-1,MATCH(CV$14,$BP$14:$DP$14,0))</f>
        <v>0.28185961371371743</v>
      </c>
      <c r="CW15" cm="1">
        <f t="array" ref="CW15">AQ15*INDEX(prod_est,$G15+$H15-1,MATCH(CW$14,$BP$14:$DP$14,0))</f>
        <v>0.28090268292641773</v>
      </c>
      <c r="CX15" cm="1">
        <f t="array" ref="CX15">AR15*INDEX(prod_est,$G15+$H15-1,MATCH(CX$14,$BP$14:$DP$14,0))</f>
        <v>0.27994900097821074</v>
      </c>
      <c r="CY15" cm="1">
        <f t="array" ref="CY15">AS15*INDEX(prod_est,$G15+$H15-1,MATCH(CY$14,$BP$14:$DP$14,0))</f>
        <v>0.27899855683908714</v>
      </c>
      <c r="CZ15" cm="1">
        <f t="array" ref="CZ15">AT15*INDEX(prod_est,$G15+$H15-1,MATCH(CZ$14,$BP$14:$DP$14,0))</f>
        <v>0.27805133951648531</v>
      </c>
      <c r="DA15" cm="1">
        <f t="array" ref="DA15">AU15*INDEX(prod_est,$G15+$H15-1,MATCH(DA$14,$BP$14:$DP$14,0))</f>
        <v>0.27710733805516391</v>
      </c>
      <c r="DB15" cm="1">
        <f t="array" ref="DB15">AV15*INDEX(prod_est,$G15+$H15-1,MATCH(DB$14,$BP$14:$DP$14,0))</f>
        <v>0.27616654153707537</v>
      </c>
      <c r="DC15" cm="1">
        <f t="array" ref="DC15">AW15*INDEX(prod_est,$G15+$H15-1,MATCH(DC$14,$BP$14:$DP$14,0))</f>
        <v>0.27522893908123958</v>
      </c>
      <c r="DD15" cm="1">
        <f t="array" ref="DD15">AX15*INDEX(prod_est,$G15+$H15-1,MATCH(DD$14,$BP$14:$DP$14,0))</f>
        <v>0.27429451984361808</v>
      </c>
      <c r="DE15" cm="1">
        <f t="array" ref="DE15">AY15*INDEX(prod_est,$G15+$H15-1,MATCH(DE$14,$BP$14:$DP$14,0))</f>
        <v>0.27336327301698848</v>
      </c>
      <c r="DF15" cm="1">
        <f t="array" ref="DF15">AZ15*INDEX(prod_est,$G15+$H15-1,MATCH(DF$14,$BP$14:$DP$14,0))</f>
        <v>0.27243518783081966</v>
      </c>
      <c r="DG15" cm="1">
        <f t="array" ref="DG15">BA15*INDEX(prod_est,$G15+$H15-1,MATCH(DG$14,$BP$14:$DP$14,0))</f>
        <v>0.27151025355114711</v>
      </c>
      <c r="DH15" cm="1">
        <f t="array" ref="DH15">BB15*INDEX(prod_est,$G15+$H15-1,MATCH(DH$14,$BP$14:$DP$14,0))</f>
        <v>0.27058845948044874</v>
      </c>
      <c r="DI15" cm="1">
        <f t="array" ref="DI15">BC15*INDEX(prod_est,$G15+$H15-1,MATCH(DI$14,$BP$14:$DP$14,0))</f>
        <v>0.2696697949575213</v>
      </c>
      <c r="DJ15" cm="1">
        <f t="array" ref="DJ15">BD15*INDEX(prod_est,$G15+$H15-1,MATCH(DJ$14,$BP$14:$DP$14,0))</f>
        <v>0.26875424935735687</v>
      </c>
      <c r="DK15" cm="1">
        <f t="array" ref="DK15">BE15*INDEX(prod_est,$G15+$H15-1,MATCH(DK$14,$BP$14:$DP$14,0))</f>
        <v>0.26784181209102009</v>
      </c>
      <c r="DL15" cm="1">
        <f t="array" ref="DL15">BF15*INDEX(prod_est,$G15+$H15-1,MATCH(DL$14,$BP$14:$DP$14,0))</f>
        <v>0.26693247260552588</v>
      </c>
      <c r="DM15" cm="1">
        <f t="array" ref="DM15">BG15*INDEX(prod_est,$G15+$H15-1,MATCH(DM$14,$BP$14:$DP$14,0))</f>
        <v>0.26602622038371698</v>
      </c>
      <c r="DN15" cm="1">
        <f t="array" ref="DN15">BH15*INDEX(prod_est,$G15+$H15-1,MATCH(DN$14,$BP$14:$DP$14,0))</f>
        <v>0.26512304494414268</v>
      </c>
      <c r="DO15" cm="1">
        <f t="array" ref="DO15">BI15*INDEX(prod_est,$G15+$H15-1,MATCH(DO$14,$BP$14:$DP$14,0))</f>
        <v>0.26422293584093726</v>
      </c>
      <c r="DP15" cm="1">
        <f t="array" ref="DP15">BJ15*INDEX(prod_est,$G15+$H15-1,MATCH(DP$14,$BP$14:$DP$14,0))</f>
        <v>0.26332588266369944</v>
      </c>
    </row>
    <row r="16" spans="1:120" x14ac:dyDescent="0.25">
      <c r="A16" t="s">
        <v>40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49</v>
      </c>
      <c r="H16">
        <f>IFERROR(MATCH(D16,Production_est!$D$4:$D$339,0),"-")</f>
        <v>6</v>
      </c>
      <c r="I16" s="8" cm="1">
        <f t="array" ref="I16">IFERROR(INDEX(Production_est!$E$4:$E$339,H16+G16-1),"-")</f>
        <v>5316.5381090072697</v>
      </c>
      <c r="J16" s="42">
        <f t="shared" si="0"/>
        <v>0</v>
      </c>
      <c r="K16" s="42">
        <f t="shared" ref="K16:AP16" si="7">J16*(1-$F$4)</f>
        <v>0</v>
      </c>
      <c r="L16" s="42">
        <f t="shared" si="7"/>
        <v>0</v>
      </c>
      <c r="M16" s="42">
        <f t="shared" si="7"/>
        <v>0</v>
      </c>
      <c r="N16" s="42">
        <f t="shared" si="7"/>
        <v>0</v>
      </c>
      <c r="O16" s="42">
        <f t="shared" si="7"/>
        <v>0</v>
      </c>
      <c r="P16" s="42">
        <f t="shared" si="7"/>
        <v>0</v>
      </c>
      <c r="Q16" s="42">
        <f t="shared" si="7"/>
        <v>0</v>
      </c>
      <c r="R16" s="42">
        <f t="shared" si="7"/>
        <v>0</v>
      </c>
      <c r="S16" s="42">
        <f t="shared" si="7"/>
        <v>0</v>
      </c>
      <c r="T16" s="42">
        <f t="shared" si="7"/>
        <v>0</v>
      </c>
      <c r="U16" s="42">
        <f t="shared" si="7"/>
        <v>0</v>
      </c>
      <c r="V16" s="42">
        <f t="shared" si="7"/>
        <v>0</v>
      </c>
      <c r="W16" s="42">
        <f t="shared" si="7"/>
        <v>0</v>
      </c>
      <c r="X16" s="42">
        <f t="shared" si="7"/>
        <v>0</v>
      </c>
      <c r="Y16" s="42">
        <f t="shared" si="7"/>
        <v>0</v>
      </c>
      <c r="Z16" s="42">
        <f t="shared" si="7"/>
        <v>0</v>
      </c>
      <c r="AA16" s="42">
        <f t="shared" si="7"/>
        <v>0</v>
      </c>
      <c r="AB16" s="42">
        <f t="shared" si="7"/>
        <v>0</v>
      </c>
      <c r="AC16" s="42">
        <f t="shared" si="7"/>
        <v>0</v>
      </c>
      <c r="AD16" s="42">
        <f t="shared" si="7"/>
        <v>0</v>
      </c>
      <c r="AE16" s="42">
        <f t="shared" si="7"/>
        <v>0</v>
      </c>
      <c r="AF16" s="42">
        <f t="shared" si="7"/>
        <v>0</v>
      </c>
      <c r="AG16" s="42">
        <f t="shared" si="7"/>
        <v>0</v>
      </c>
      <c r="AH16" s="42">
        <f t="shared" si="7"/>
        <v>0</v>
      </c>
      <c r="AI16" s="42">
        <f t="shared" si="7"/>
        <v>0</v>
      </c>
      <c r="AJ16" s="42">
        <f t="shared" si="7"/>
        <v>0</v>
      </c>
      <c r="AK16" s="42">
        <f t="shared" si="7"/>
        <v>0</v>
      </c>
      <c r="AL16" s="42">
        <f t="shared" si="7"/>
        <v>0</v>
      </c>
      <c r="AM16" s="42">
        <f t="shared" si="7"/>
        <v>0</v>
      </c>
      <c r="AN16" s="42">
        <f t="shared" si="7"/>
        <v>0</v>
      </c>
      <c r="AO16" s="42">
        <f t="shared" si="7"/>
        <v>0</v>
      </c>
      <c r="AP16" s="42">
        <f t="shared" si="7"/>
        <v>0</v>
      </c>
      <c r="AQ16" s="42">
        <f t="shared" ref="AQ16:BJ16" si="8">AP16*(1-$F$4)</f>
        <v>0</v>
      </c>
      <c r="AR16" s="42">
        <f t="shared" si="8"/>
        <v>0</v>
      </c>
      <c r="AS16" s="42">
        <f t="shared" si="8"/>
        <v>0</v>
      </c>
      <c r="AT16" s="42">
        <f t="shared" si="8"/>
        <v>0</v>
      </c>
      <c r="AU16" s="42">
        <f t="shared" si="8"/>
        <v>0</v>
      </c>
      <c r="AV16" s="42">
        <f t="shared" si="8"/>
        <v>0</v>
      </c>
      <c r="AW16" s="42">
        <f t="shared" si="8"/>
        <v>0</v>
      </c>
      <c r="AX16" s="42">
        <f t="shared" si="8"/>
        <v>0</v>
      </c>
      <c r="AY16" s="42">
        <f t="shared" si="8"/>
        <v>0</v>
      </c>
      <c r="AZ16" s="42">
        <f t="shared" si="8"/>
        <v>0</v>
      </c>
      <c r="BA16" s="42">
        <f t="shared" si="8"/>
        <v>0</v>
      </c>
      <c r="BB16" s="42">
        <f t="shared" si="8"/>
        <v>0</v>
      </c>
      <c r="BC16" s="42">
        <f t="shared" si="8"/>
        <v>0</v>
      </c>
      <c r="BD16" s="42">
        <f t="shared" si="8"/>
        <v>0</v>
      </c>
      <c r="BE16" s="42">
        <f t="shared" si="8"/>
        <v>0</v>
      </c>
      <c r="BF16" s="42">
        <f t="shared" si="8"/>
        <v>0</v>
      </c>
      <c r="BG16" s="42">
        <f t="shared" si="8"/>
        <v>0</v>
      </c>
      <c r="BH16" s="42">
        <f t="shared" si="8"/>
        <v>0</v>
      </c>
      <c r="BI16" s="42">
        <f t="shared" si="8"/>
        <v>0</v>
      </c>
      <c r="BJ16" s="42">
        <f t="shared" si="8"/>
        <v>0</v>
      </c>
      <c r="BK16" t="str">
        <f t="shared" si="3"/>
        <v>04_CHL</v>
      </c>
      <c r="BL16" t="str">
        <f t="shared" si="4"/>
        <v>d_ind_cem_1_1_coking_coal</v>
      </c>
      <c r="BO16" s="8">
        <f t="shared" si="5"/>
        <v>0</v>
      </c>
      <c r="BP16" s="8">
        <f t="shared" si="6"/>
        <v>0</v>
      </c>
      <c r="BQ16" s="8" cm="1">
        <f t="array" ref="BQ16">K16*INDEX(prod_est,$G16+$H16-1,MATCH(BQ$14,$BP$14:$DP$14,0))</f>
        <v>0</v>
      </c>
      <c r="BR16" s="8" cm="1">
        <f t="array" ref="BR16">L16*INDEX(prod_est,$G16+$H16-1,MATCH(BR$14,$BP$14:$DP$14,0))</f>
        <v>0</v>
      </c>
      <c r="BS16" s="8" cm="1">
        <f t="array" ref="BS16">M16*INDEX(prod_est,$G16+$H16-1,MATCH(BS$14,$BP$14:$DP$14,0))</f>
        <v>0</v>
      </c>
      <c r="BT16" s="8" cm="1">
        <f t="array" ref="BT16">N16*INDEX(prod_est,$G16+$H16-1,MATCH(BT$14,$BP$14:$DP$14,0))</f>
        <v>0</v>
      </c>
      <c r="BU16" s="8" cm="1">
        <f t="array" ref="BU16">O16*INDEX(prod_est,$G16+$H16-1,MATCH(BU$14,$BP$14:$DP$14,0))</f>
        <v>0</v>
      </c>
      <c r="BV16" s="8" cm="1">
        <f t="array" ref="BV16">P16*INDEX(prod_est,$G16+$H16-1,MATCH(BV$14,$BP$14:$DP$14,0))</f>
        <v>0</v>
      </c>
      <c r="BW16" s="8" cm="1">
        <f t="array" ref="BW16">Q16*INDEX(prod_est,$G16+$H16-1,MATCH(BW$14,$BP$14:$DP$14,0))</f>
        <v>0</v>
      </c>
      <c r="BX16" s="8" cm="1">
        <f t="array" ref="BX16">R16*INDEX(prod_est,$G16+$H16-1,MATCH(BX$14,$BP$14:$DP$14,0))</f>
        <v>0</v>
      </c>
      <c r="BY16" s="8" cm="1">
        <f t="array" ref="BY16">S16*INDEX(prod_est,$G16+$H16-1,MATCH(BY$14,$BP$14:$DP$14,0))</f>
        <v>0</v>
      </c>
      <c r="BZ16" s="8" cm="1">
        <f t="array" ref="BZ16">T16*INDEX(prod_est,$G16+$H16-1,MATCH(BZ$14,$BP$14:$DP$14,0))</f>
        <v>0</v>
      </c>
      <c r="CA16" s="8" cm="1">
        <f t="array" ref="CA16">U16*INDEX(prod_est,$G16+$H16-1,MATCH(CA$14,$BP$14:$DP$14,0))</f>
        <v>0</v>
      </c>
      <c r="CB16" s="8" cm="1">
        <f t="array" ref="CB16">V16*INDEX(prod_est,$G16+$H16-1,MATCH(CB$14,$BP$14:$DP$14,0))</f>
        <v>0</v>
      </c>
      <c r="CC16" s="8" cm="1">
        <f t="array" ref="CC16">W16*INDEX(prod_est,$G16+$H16-1,MATCH(CC$14,$BP$14:$DP$14,0))</f>
        <v>0</v>
      </c>
      <c r="CD16" s="8" cm="1">
        <f t="array" ref="CD16">X16*INDEX(prod_est,$G16+$H16-1,MATCH(CD$14,$BP$14:$DP$14,0))</f>
        <v>0</v>
      </c>
      <c r="CE16" s="8" cm="1">
        <f t="array" ref="CE16">Y16*INDEX(prod_est,$G16+$H16-1,MATCH(CE$14,$BP$14:$DP$14,0))</f>
        <v>0</v>
      </c>
      <c r="CF16" s="8" cm="1">
        <f t="array" ref="CF16">Z16*INDEX(prod_est,$G16+$H16-1,MATCH(CF$14,$BP$14:$DP$14,0))</f>
        <v>0</v>
      </c>
      <c r="CG16" s="8" cm="1">
        <f t="array" ref="CG16">AA16*INDEX(prod_est,$G16+$H16-1,MATCH(CG$14,$BP$14:$DP$14,0))</f>
        <v>0</v>
      </c>
      <c r="CH16" s="8" cm="1">
        <f t="array" ref="CH16">AB16*INDEX(prod_est,$G16+$H16-1,MATCH(CH$14,$BP$14:$DP$14,0))</f>
        <v>0</v>
      </c>
      <c r="CI16" s="8" cm="1">
        <f t="array" ref="CI16">AC16*INDEX(prod_est,$G16+$H16-1,MATCH(CI$14,$BP$14:$DP$14,0))</f>
        <v>0</v>
      </c>
      <c r="CJ16" s="8" cm="1">
        <f t="array" ref="CJ16">AD16*INDEX(prod_est,$G16+$H16-1,MATCH(CJ$14,$BP$14:$DP$14,0))</f>
        <v>0</v>
      </c>
      <c r="CK16" s="8" cm="1">
        <f t="array" ref="CK16">AE16*INDEX(prod_est,$G16+$H16-1,MATCH(CK$14,$BP$14:$DP$14,0))</f>
        <v>0</v>
      </c>
      <c r="CL16" s="8" cm="1">
        <f t="array" ref="CL16">AF16*INDEX(prod_est,$G16+$H16-1,MATCH(CL$14,$BP$14:$DP$14,0))</f>
        <v>0</v>
      </c>
      <c r="CM16" s="8" cm="1">
        <f t="array" ref="CM16">AG16*INDEX(prod_est,$G16+$H16-1,MATCH(CM$14,$BP$14:$DP$14,0))</f>
        <v>0</v>
      </c>
      <c r="CN16" s="8" cm="1">
        <f t="array" ref="CN16">AH16*INDEX(prod_est,$G16+$H16-1,MATCH(CN$14,$BP$14:$DP$14,0))</f>
        <v>0</v>
      </c>
      <c r="CO16" s="8" cm="1">
        <f t="array" ref="CO16">AI16*INDEX(prod_est,$G16+$H16-1,MATCH(CO$14,$BP$14:$DP$14,0))</f>
        <v>0</v>
      </c>
      <c r="CP16" s="8" cm="1">
        <f t="array" ref="CP16">AJ16*INDEX(prod_est,$G16+$H16-1,MATCH(CP$14,$BP$14:$DP$14,0))</f>
        <v>0</v>
      </c>
      <c r="CQ16" s="8" cm="1">
        <f t="array" ref="CQ16">AK16*INDEX(prod_est,$G16+$H16-1,MATCH(CQ$14,$BP$14:$DP$14,0))</f>
        <v>0</v>
      </c>
      <c r="CR16" s="8" cm="1">
        <f t="array" ref="CR16">AL16*INDEX(prod_est,$G16+$H16-1,MATCH(CR$14,$BP$14:$DP$14,0))</f>
        <v>0</v>
      </c>
      <c r="CS16" s="8" cm="1">
        <f t="array" ref="CS16">AM16*INDEX(prod_est,$G16+$H16-1,MATCH(CS$14,$BP$14:$DP$14,0))</f>
        <v>0</v>
      </c>
      <c r="CT16" s="8" cm="1">
        <f t="array" ref="CT16">AN16*INDEX(prod_est,$G16+$H16-1,MATCH(CT$14,$BP$14:$DP$14,0))</f>
        <v>0</v>
      </c>
      <c r="CU16" s="8" cm="1">
        <f t="array" ref="CU16">AO16*INDEX(prod_est,$G16+$H16-1,MATCH(CU$14,$BP$14:$DP$14,0))</f>
        <v>0</v>
      </c>
      <c r="CV16" s="8" cm="1">
        <f t="array" ref="CV16">AP16*INDEX(prod_est,$G16+$H16-1,MATCH(CV$14,$BP$14:$DP$14,0))</f>
        <v>0</v>
      </c>
      <c r="CW16" cm="1">
        <f t="array" ref="CW16">AQ16*INDEX(prod_est,$G16+$H16-1,MATCH(CW$14,$BP$14:$DP$14,0))</f>
        <v>0</v>
      </c>
      <c r="CX16" cm="1">
        <f t="array" ref="CX16">AR16*INDEX(prod_est,$G16+$H16-1,MATCH(CX$14,$BP$14:$DP$14,0))</f>
        <v>0</v>
      </c>
      <c r="CY16" cm="1">
        <f t="array" ref="CY16">AS16*INDEX(prod_est,$G16+$H16-1,MATCH(CY$14,$BP$14:$DP$14,0))</f>
        <v>0</v>
      </c>
      <c r="CZ16" cm="1">
        <f t="array" ref="CZ16">AT16*INDEX(prod_est,$G16+$H16-1,MATCH(CZ$14,$BP$14:$DP$14,0))</f>
        <v>0</v>
      </c>
      <c r="DA16" cm="1">
        <f t="array" ref="DA16">AU16*INDEX(prod_est,$G16+$H16-1,MATCH(DA$14,$BP$14:$DP$14,0))</f>
        <v>0</v>
      </c>
      <c r="DB16" cm="1">
        <f t="array" ref="DB16">AV16*INDEX(prod_est,$G16+$H16-1,MATCH(DB$14,$BP$14:$DP$14,0))</f>
        <v>0</v>
      </c>
      <c r="DC16" cm="1">
        <f t="array" ref="DC16">AW16*INDEX(prod_est,$G16+$H16-1,MATCH(DC$14,$BP$14:$DP$14,0))</f>
        <v>0</v>
      </c>
      <c r="DD16" cm="1">
        <f t="array" ref="DD16">AX16*INDEX(prod_est,$G16+$H16-1,MATCH(DD$14,$BP$14:$DP$14,0))</f>
        <v>0</v>
      </c>
      <c r="DE16" cm="1">
        <f t="array" ref="DE16">AY16*INDEX(prod_est,$G16+$H16-1,MATCH(DE$14,$BP$14:$DP$14,0))</f>
        <v>0</v>
      </c>
      <c r="DF16" cm="1">
        <f t="array" ref="DF16">AZ16*INDEX(prod_est,$G16+$H16-1,MATCH(DF$14,$BP$14:$DP$14,0))</f>
        <v>0</v>
      </c>
      <c r="DG16" cm="1">
        <f t="array" ref="DG16">BA16*INDEX(prod_est,$G16+$H16-1,MATCH(DG$14,$BP$14:$DP$14,0))</f>
        <v>0</v>
      </c>
      <c r="DH16" cm="1">
        <f t="array" ref="DH16">BB16*INDEX(prod_est,$G16+$H16-1,MATCH(DH$14,$BP$14:$DP$14,0))</f>
        <v>0</v>
      </c>
      <c r="DI16" cm="1">
        <f t="array" ref="DI16">BC16*INDEX(prod_est,$G16+$H16-1,MATCH(DI$14,$BP$14:$DP$14,0))</f>
        <v>0</v>
      </c>
      <c r="DJ16" cm="1">
        <f t="array" ref="DJ16">BD16*INDEX(prod_est,$G16+$H16-1,MATCH(DJ$14,$BP$14:$DP$14,0))</f>
        <v>0</v>
      </c>
      <c r="DK16" cm="1">
        <f t="array" ref="DK16">BE16*INDEX(prod_est,$G16+$H16-1,MATCH(DK$14,$BP$14:$DP$14,0))</f>
        <v>0</v>
      </c>
      <c r="DL16" cm="1">
        <f t="array" ref="DL16">BF16*INDEX(prod_est,$G16+$H16-1,MATCH(DL$14,$BP$14:$DP$14,0))</f>
        <v>0</v>
      </c>
      <c r="DM16" cm="1">
        <f t="array" ref="DM16">BG16*INDEX(prod_est,$G16+$H16-1,MATCH(DM$14,$BP$14:$DP$14,0))</f>
        <v>0</v>
      </c>
      <c r="DN16" cm="1">
        <f t="array" ref="DN16">BH16*INDEX(prod_est,$G16+$H16-1,MATCH(DN$14,$BP$14:$DP$14,0))</f>
        <v>0</v>
      </c>
      <c r="DO16" cm="1">
        <f t="array" ref="DO16">BI16*INDEX(prod_est,$G16+$H16-1,MATCH(DO$14,$BP$14:$DP$14,0))</f>
        <v>0</v>
      </c>
      <c r="DP16" cm="1">
        <f t="array" ref="DP16">BJ16*INDEX(prod_est,$G16+$H16-1,MATCH(DP$14,$BP$14:$DP$14,0))</f>
        <v>0</v>
      </c>
    </row>
    <row r="17" spans="1:120" x14ac:dyDescent="0.25">
      <c r="A17" t="s">
        <v>40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49</v>
      </c>
      <c r="H17">
        <f>IFERROR(MATCH(D17,Production_est!$D$4:$D$339,0),"-")</f>
        <v>6</v>
      </c>
      <c r="I17" s="8" cm="1">
        <f t="array" ref="I17">IFERROR(INDEX(Production_est!$E$4:$E$339,H17+G17-1),"-")</f>
        <v>5316.5381090072697</v>
      </c>
      <c r="J17" s="42">
        <f t="shared" si="0"/>
        <v>0</v>
      </c>
      <c r="K17" s="42">
        <f t="shared" ref="K17:AP17" si="9">J17*(1-$F$4)</f>
        <v>0</v>
      </c>
      <c r="L17" s="42">
        <f t="shared" si="9"/>
        <v>0</v>
      </c>
      <c r="M17" s="42">
        <f t="shared" si="9"/>
        <v>0</v>
      </c>
      <c r="N17" s="42">
        <f t="shared" si="9"/>
        <v>0</v>
      </c>
      <c r="O17" s="42">
        <f t="shared" si="9"/>
        <v>0</v>
      </c>
      <c r="P17" s="42">
        <f t="shared" si="9"/>
        <v>0</v>
      </c>
      <c r="Q17" s="42">
        <f t="shared" si="9"/>
        <v>0</v>
      </c>
      <c r="R17" s="42">
        <f t="shared" si="9"/>
        <v>0</v>
      </c>
      <c r="S17" s="42">
        <f t="shared" si="9"/>
        <v>0</v>
      </c>
      <c r="T17" s="42">
        <f t="shared" si="9"/>
        <v>0</v>
      </c>
      <c r="U17" s="42">
        <f t="shared" si="9"/>
        <v>0</v>
      </c>
      <c r="V17" s="42">
        <f t="shared" si="9"/>
        <v>0</v>
      </c>
      <c r="W17" s="42">
        <f t="shared" si="9"/>
        <v>0</v>
      </c>
      <c r="X17" s="42">
        <f t="shared" si="9"/>
        <v>0</v>
      </c>
      <c r="Y17" s="42">
        <f t="shared" si="9"/>
        <v>0</v>
      </c>
      <c r="Z17" s="42">
        <f t="shared" si="9"/>
        <v>0</v>
      </c>
      <c r="AA17" s="42">
        <f t="shared" si="9"/>
        <v>0</v>
      </c>
      <c r="AB17" s="42">
        <f t="shared" si="9"/>
        <v>0</v>
      </c>
      <c r="AC17" s="42">
        <f t="shared" si="9"/>
        <v>0</v>
      </c>
      <c r="AD17" s="42">
        <f t="shared" si="9"/>
        <v>0</v>
      </c>
      <c r="AE17" s="42">
        <f t="shared" si="9"/>
        <v>0</v>
      </c>
      <c r="AF17" s="42">
        <f t="shared" si="9"/>
        <v>0</v>
      </c>
      <c r="AG17" s="42">
        <f t="shared" si="9"/>
        <v>0</v>
      </c>
      <c r="AH17" s="42">
        <f t="shared" si="9"/>
        <v>0</v>
      </c>
      <c r="AI17" s="42">
        <f t="shared" si="9"/>
        <v>0</v>
      </c>
      <c r="AJ17" s="42">
        <f t="shared" si="9"/>
        <v>0</v>
      </c>
      <c r="AK17" s="42">
        <f t="shared" si="9"/>
        <v>0</v>
      </c>
      <c r="AL17" s="42">
        <f t="shared" si="9"/>
        <v>0</v>
      </c>
      <c r="AM17" s="42">
        <f t="shared" si="9"/>
        <v>0</v>
      </c>
      <c r="AN17" s="42">
        <f t="shared" si="9"/>
        <v>0</v>
      </c>
      <c r="AO17" s="42">
        <f t="shared" si="9"/>
        <v>0</v>
      </c>
      <c r="AP17" s="42">
        <f t="shared" si="9"/>
        <v>0</v>
      </c>
      <c r="AQ17" s="42">
        <f t="shared" ref="AQ17:BJ17" si="10">AP17*(1-$F$4)</f>
        <v>0</v>
      </c>
      <c r="AR17" s="42">
        <f t="shared" si="10"/>
        <v>0</v>
      </c>
      <c r="AS17" s="42">
        <f t="shared" si="10"/>
        <v>0</v>
      </c>
      <c r="AT17" s="42">
        <f t="shared" si="10"/>
        <v>0</v>
      </c>
      <c r="AU17" s="42">
        <f t="shared" si="10"/>
        <v>0</v>
      </c>
      <c r="AV17" s="42">
        <f t="shared" si="10"/>
        <v>0</v>
      </c>
      <c r="AW17" s="42">
        <f t="shared" si="10"/>
        <v>0</v>
      </c>
      <c r="AX17" s="42">
        <f t="shared" si="10"/>
        <v>0</v>
      </c>
      <c r="AY17" s="42">
        <f t="shared" si="10"/>
        <v>0</v>
      </c>
      <c r="AZ17" s="42">
        <f t="shared" si="10"/>
        <v>0</v>
      </c>
      <c r="BA17" s="42">
        <f t="shared" si="10"/>
        <v>0</v>
      </c>
      <c r="BB17" s="42">
        <f t="shared" si="10"/>
        <v>0</v>
      </c>
      <c r="BC17" s="42">
        <f t="shared" si="10"/>
        <v>0</v>
      </c>
      <c r="BD17" s="42">
        <f t="shared" si="10"/>
        <v>0</v>
      </c>
      <c r="BE17" s="42">
        <f t="shared" si="10"/>
        <v>0</v>
      </c>
      <c r="BF17" s="42">
        <f t="shared" si="10"/>
        <v>0</v>
      </c>
      <c r="BG17" s="42">
        <f t="shared" si="10"/>
        <v>0</v>
      </c>
      <c r="BH17" s="42">
        <f t="shared" si="10"/>
        <v>0</v>
      </c>
      <c r="BI17" s="42">
        <f t="shared" si="10"/>
        <v>0</v>
      </c>
      <c r="BJ17" s="42">
        <f t="shared" si="10"/>
        <v>0</v>
      </c>
      <c r="BK17" t="str">
        <f t="shared" si="3"/>
        <v>04_CHL</v>
      </c>
      <c r="BL17" t="str">
        <f t="shared" si="4"/>
        <v>d_ind_cem_1_5_lignite</v>
      </c>
      <c r="BO17" s="8">
        <f t="shared" si="5"/>
        <v>0</v>
      </c>
      <c r="BP17" s="8">
        <f t="shared" si="6"/>
        <v>0</v>
      </c>
      <c r="BQ17" s="8" cm="1">
        <f t="array" ref="BQ17">K17*INDEX(prod_est,$G17+$H17-1,MATCH(BQ$14,$BP$14:$DP$14,0))</f>
        <v>0</v>
      </c>
      <c r="BR17" s="8" cm="1">
        <f t="array" ref="BR17">L17*INDEX(prod_est,$G17+$H17-1,MATCH(BR$14,$BP$14:$DP$14,0))</f>
        <v>0</v>
      </c>
      <c r="BS17" s="8" cm="1">
        <f t="array" ref="BS17">M17*INDEX(prod_est,$G17+$H17-1,MATCH(BS$14,$BP$14:$DP$14,0))</f>
        <v>0</v>
      </c>
      <c r="BT17" s="8" cm="1">
        <f t="array" ref="BT17">N17*INDEX(prod_est,$G17+$H17-1,MATCH(BT$14,$BP$14:$DP$14,0))</f>
        <v>0</v>
      </c>
      <c r="BU17" s="8" cm="1">
        <f t="array" ref="BU17">O17*INDEX(prod_est,$G17+$H17-1,MATCH(BU$14,$BP$14:$DP$14,0))</f>
        <v>0</v>
      </c>
      <c r="BV17" s="8" cm="1">
        <f t="array" ref="BV17">P17*INDEX(prod_est,$G17+$H17-1,MATCH(BV$14,$BP$14:$DP$14,0))</f>
        <v>0</v>
      </c>
      <c r="BW17" s="8" cm="1">
        <f t="array" ref="BW17">Q17*INDEX(prod_est,$G17+$H17-1,MATCH(BW$14,$BP$14:$DP$14,0))</f>
        <v>0</v>
      </c>
      <c r="BX17" s="8" cm="1">
        <f t="array" ref="BX17">R17*INDEX(prod_est,$G17+$H17-1,MATCH(BX$14,$BP$14:$DP$14,0))</f>
        <v>0</v>
      </c>
      <c r="BY17" s="8" cm="1">
        <f t="array" ref="BY17">S17*INDEX(prod_est,$G17+$H17-1,MATCH(BY$14,$BP$14:$DP$14,0))</f>
        <v>0</v>
      </c>
      <c r="BZ17" s="8" cm="1">
        <f t="array" ref="BZ17">T17*INDEX(prod_est,$G17+$H17-1,MATCH(BZ$14,$BP$14:$DP$14,0))</f>
        <v>0</v>
      </c>
      <c r="CA17" s="8" cm="1">
        <f t="array" ref="CA17">U17*INDEX(prod_est,$G17+$H17-1,MATCH(CA$14,$BP$14:$DP$14,0))</f>
        <v>0</v>
      </c>
      <c r="CB17" s="8" cm="1">
        <f t="array" ref="CB17">V17*INDEX(prod_est,$G17+$H17-1,MATCH(CB$14,$BP$14:$DP$14,0))</f>
        <v>0</v>
      </c>
      <c r="CC17" s="8" cm="1">
        <f t="array" ref="CC17">W17*INDEX(prod_est,$G17+$H17-1,MATCH(CC$14,$BP$14:$DP$14,0))</f>
        <v>0</v>
      </c>
      <c r="CD17" s="8" cm="1">
        <f t="array" ref="CD17">X17*INDEX(prod_est,$G17+$H17-1,MATCH(CD$14,$BP$14:$DP$14,0))</f>
        <v>0</v>
      </c>
      <c r="CE17" s="8" cm="1">
        <f t="array" ref="CE17">Y17*INDEX(prod_est,$G17+$H17-1,MATCH(CE$14,$BP$14:$DP$14,0))</f>
        <v>0</v>
      </c>
      <c r="CF17" s="8" cm="1">
        <f t="array" ref="CF17">Z17*INDEX(prod_est,$G17+$H17-1,MATCH(CF$14,$BP$14:$DP$14,0))</f>
        <v>0</v>
      </c>
      <c r="CG17" s="8" cm="1">
        <f t="array" ref="CG17">AA17*INDEX(prod_est,$G17+$H17-1,MATCH(CG$14,$BP$14:$DP$14,0))</f>
        <v>0</v>
      </c>
      <c r="CH17" s="8" cm="1">
        <f t="array" ref="CH17">AB17*INDEX(prod_est,$G17+$H17-1,MATCH(CH$14,$BP$14:$DP$14,0))</f>
        <v>0</v>
      </c>
      <c r="CI17" s="8" cm="1">
        <f t="array" ref="CI17">AC17*INDEX(prod_est,$G17+$H17-1,MATCH(CI$14,$BP$14:$DP$14,0))</f>
        <v>0</v>
      </c>
      <c r="CJ17" s="8" cm="1">
        <f t="array" ref="CJ17">AD17*INDEX(prod_est,$G17+$H17-1,MATCH(CJ$14,$BP$14:$DP$14,0))</f>
        <v>0</v>
      </c>
      <c r="CK17" s="8" cm="1">
        <f t="array" ref="CK17">AE17*INDEX(prod_est,$G17+$H17-1,MATCH(CK$14,$BP$14:$DP$14,0))</f>
        <v>0</v>
      </c>
      <c r="CL17" s="8" cm="1">
        <f t="array" ref="CL17">AF17*INDEX(prod_est,$G17+$H17-1,MATCH(CL$14,$BP$14:$DP$14,0))</f>
        <v>0</v>
      </c>
      <c r="CM17" s="8" cm="1">
        <f t="array" ref="CM17">AG17*INDEX(prod_est,$G17+$H17-1,MATCH(CM$14,$BP$14:$DP$14,0))</f>
        <v>0</v>
      </c>
      <c r="CN17" s="8" cm="1">
        <f t="array" ref="CN17">AH17*INDEX(prod_est,$G17+$H17-1,MATCH(CN$14,$BP$14:$DP$14,0))</f>
        <v>0</v>
      </c>
      <c r="CO17" s="8" cm="1">
        <f t="array" ref="CO17">AI17*INDEX(prod_est,$G17+$H17-1,MATCH(CO$14,$BP$14:$DP$14,0))</f>
        <v>0</v>
      </c>
      <c r="CP17" s="8" cm="1">
        <f t="array" ref="CP17">AJ17*INDEX(prod_est,$G17+$H17-1,MATCH(CP$14,$BP$14:$DP$14,0))</f>
        <v>0</v>
      </c>
      <c r="CQ17" s="8" cm="1">
        <f t="array" ref="CQ17">AK17*INDEX(prod_est,$G17+$H17-1,MATCH(CQ$14,$BP$14:$DP$14,0))</f>
        <v>0</v>
      </c>
      <c r="CR17" s="8" cm="1">
        <f t="array" ref="CR17">AL17*INDEX(prod_est,$G17+$H17-1,MATCH(CR$14,$BP$14:$DP$14,0))</f>
        <v>0</v>
      </c>
      <c r="CS17" s="8" cm="1">
        <f t="array" ref="CS17">AM17*INDEX(prod_est,$G17+$H17-1,MATCH(CS$14,$BP$14:$DP$14,0))</f>
        <v>0</v>
      </c>
      <c r="CT17" s="8" cm="1">
        <f t="array" ref="CT17">AN17*INDEX(prod_est,$G17+$H17-1,MATCH(CT$14,$BP$14:$DP$14,0))</f>
        <v>0</v>
      </c>
      <c r="CU17" s="8" cm="1">
        <f t="array" ref="CU17">AO17*INDEX(prod_est,$G17+$H17-1,MATCH(CU$14,$BP$14:$DP$14,0))</f>
        <v>0</v>
      </c>
      <c r="CV17" s="8" cm="1">
        <f t="array" ref="CV17">AP17*INDEX(prod_est,$G17+$H17-1,MATCH(CV$14,$BP$14:$DP$14,0))</f>
        <v>0</v>
      </c>
      <c r="CW17" cm="1">
        <f t="array" ref="CW17">AQ17*INDEX(prod_est,$G17+$H17-1,MATCH(CW$14,$BP$14:$DP$14,0))</f>
        <v>0</v>
      </c>
      <c r="CX17" cm="1">
        <f t="array" ref="CX17">AR17*INDEX(prod_est,$G17+$H17-1,MATCH(CX$14,$BP$14:$DP$14,0))</f>
        <v>0</v>
      </c>
      <c r="CY17" cm="1">
        <f t="array" ref="CY17">AS17*INDEX(prod_est,$G17+$H17-1,MATCH(CY$14,$BP$14:$DP$14,0))</f>
        <v>0</v>
      </c>
      <c r="CZ17" cm="1">
        <f t="array" ref="CZ17">AT17*INDEX(prod_est,$G17+$H17-1,MATCH(CZ$14,$BP$14:$DP$14,0))</f>
        <v>0</v>
      </c>
      <c r="DA17" cm="1">
        <f t="array" ref="DA17">AU17*INDEX(prod_est,$G17+$H17-1,MATCH(DA$14,$BP$14:$DP$14,0))</f>
        <v>0</v>
      </c>
      <c r="DB17" cm="1">
        <f t="array" ref="DB17">AV17*INDEX(prod_est,$G17+$H17-1,MATCH(DB$14,$BP$14:$DP$14,0))</f>
        <v>0</v>
      </c>
      <c r="DC17" cm="1">
        <f t="array" ref="DC17">AW17*INDEX(prod_est,$G17+$H17-1,MATCH(DC$14,$BP$14:$DP$14,0))</f>
        <v>0</v>
      </c>
      <c r="DD17" cm="1">
        <f t="array" ref="DD17">AX17*INDEX(prod_est,$G17+$H17-1,MATCH(DD$14,$BP$14:$DP$14,0))</f>
        <v>0</v>
      </c>
      <c r="DE17" cm="1">
        <f t="array" ref="DE17">AY17*INDEX(prod_est,$G17+$H17-1,MATCH(DE$14,$BP$14:$DP$14,0))</f>
        <v>0</v>
      </c>
      <c r="DF17" cm="1">
        <f t="array" ref="DF17">AZ17*INDEX(prod_est,$G17+$H17-1,MATCH(DF$14,$BP$14:$DP$14,0))</f>
        <v>0</v>
      </c>
      <c r="DG17" cm="1">
        <f t="array" ref="DG17">BA17*INDEX(prod_est,$G17+$H17-1,MATCH(DG$14,$BP$14:$DP$14,0))</f>
        <v>0</v>
      </c>
      <c r="DH17" cm="1">
        <f t="array" ref="DH17">BB17*INDEX(prod_est,$G17+$H17-1,MATCH(DH$14,$BP$14:$DP$14,0))</f>
        <v>0</v>
      </c>
      <c r="DI17" cm="1">
        <f t="array" ref="DI17">BC17*INDEX(prod_est,$G17+$H17-1,MATCH(DI$14,$BP$14:$DP$14,0))</f>
        <v>0</v>
      </c>
      <c r="DJ17" cm="1">
        <f t="array" ref="DJ17">BD17*INDEX(prod_est,$G17+$H17-1,MATCH(DJ$14,$BP$14:$DP$14,0))</f>
        <v>0</v>
      </c>
      <c r="DK17" cm="1">
        <f t="array" ref="DK17">BE17*INDEX(prod_est,$G17+$H17-1,MATCH(DK$14,$BP$14:$DP$14,0))</f>
        <v>0</v>
      </c>
      <c r="DL17" cm="1">
        <f t="array" ref="DL17">BF17*INDEX(prod_est,$G17+$H17-1,MATCH(DL$14,$BP$14:$DP$14,0))</f>
        <v>0</v>
      </c>
      <c r="DM17" cm="1">
        <f t="array" ref="DM17">BG17*INDEX(prod_est,$G17+$H17-1,MATCH(DM$14,$BP$14:$DP$14,0))</f>
        <v>0</v>
      </c>
      <c r="DN17" cm="1">
        <f t="array" ref="DN17">BH17*INDEX(prod_est,$G17+$H17-1,MATCH(DN$14,$BP$14:$DP$14,0))</f>
        <v>0</v>
      </c>
      <c r="DO17" cm="1">
        <f t="array" ref="DO17">BI17*INDEX(prod_est,$G17+$H17-1,MATCH(DO$14,$BP$14:$DP$14,0))</f>
        <v>0</v>
      </c>
      <c r="DP17" cm="1">
        <f t="array" ref="DP17">BJ17*INDEX(prod_est,$G17+$H17-1,MATCH(DP$14,$BP$14:$DP$14,0))</f>
        <v>0</v>
      </c>
    </row>
    <row r="18" spans="1:120" x14ac:dyDescent="0.25">
      <c r="A18" t="s">
        <v>40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49</v>
      </c>
      <c r="H18">
        <f>IFERROR(MATCH(D18,Production_est!$D$4:$D$339,0),"-")</f>
        <v>6</v>
      </c>
      <c r="I18" s="8" cm="1">
        <f t="array" ref="I18">IFERROR(INDEX(Production_est!$E$4:$E$339,H18+G18-1),"-")</f>
        <v>5316.5381090072697</v>
      </c>
      <c r="J18" s="42">
        <f t="shared" si="0"/>
        <v>0</v>
      </c>
      <c r="K18" s="42">
        <f t="shared" ref="K18:AP18" si="11">J18*(1-$F$4)</f>
        <v>0</v>
      </c>
      <c r="L18" s="42">
        <f t="shared" si="11"/>
        <v>0</v>
      </c>
      <c r="M18" s="42">
        <f t="shared" si="11"/>
        <v>0</v>
      </c>
      <c r="N18" s="42">
        <f t="shared" si="11"/>
        <v>0</v>
      </c>
      <c r="O18" s="42">
        <f t="shared" si="11"/>
        <v>0</v>
      </c>
      <c r="P18" s="42">
        <f t="shared" si="11"/>
        <v>0</v>
      </c>
      <c r="Q18" s="42">
        <f t="shared" si="11"/>
        <v>0</v>
      </c>
      <c r="R18" s="42">
        <f t="shared" si="11"/>
        <v>0</v>
      </c>
      <c r="S18" s="42">
        <f t="shared" si="11"/>
        <v>0</v>
      </c>
      <c r="T18" s="42">
        <f t="shared" si="11"/>
        <v>0</v>
      </c>
      <c r="U18" s="42">
        <f t="shared" si="11"/>
        <v>0</v>
      </c>
      <c r="V18" s="42">
        <f t="shared" si="11"/>
        <v>0</v>
      </c>
      <c r="W18" s="42">
        <f t="shared" si="11"/>
        <v>0</v>
      </c>
      <c r="X18" s="42">
        <f t="shared" si="11"/>
        <v>0</v>
      </c>
      <c r="Y18" s="42">
        <f t="shared" si="11"/>
        <v>0</v>
      </c>
      <c r="Z18" s="42">
        <f t="shared" si="11"/>
        <v>0</v>
      </c>
      <c r="AA18" s="42">
        <f t="shared" si="11"/>
        <v>0</v>
      </c>
      <c r="AB18" s="42">
        <f t="shared" si="11"/>
        <v>0</v>
      </c>
      <c r="AC18" s="42">
        <f t="shared" si="11"/>
        <v>0</v>
      </c>
      <c r="AD18" s="42">
        <f t="shared" si="11"/>
        <v>0</v>
      </c>
      <c r="AE18" s="42">
        <f t="shared" si="11"/>
        <v>0</v>
      </c>
      <c r="AF18" s="42">
        <f t="shared" si="11"/>
        <v>0</v>
      </c>
      <c r="AG18" s="42">
        <f t="shared" si="11"/>
        <v>0</v>
      </c>
      <c r="AH18" s="42">
        <f t="shared" si="11"/>
        <v>0</v>
      </c>
      <c r="AI18" s="42">
        <f t="shared" si="11"/>
        <v>0</v>
      </c>
      <c r="AJ18" s="42">
        <f t="shared" si="11"/>
        <v>0</v>
      </c>
      <c r="AK18" s="42">
        <f t="shared" si="11"/>
        <v>0</v>
      </c>
      <c r="AL18" s="42">
        <f t="shared" si="11"/>
        <v>0</v>
      </c>
      <c r="AM18" s="42">
        <f t="shared" si="11"/>
        <v>0</v>
      </c>
      <c r="AN18" s="42">
        <f t="shared" si="11"/>
        <v>0</v>
      </c>
      <c r="AO18" s="42">
        <f t="shared" si="11"/>
        <v>0</v>
      </c>
      <c r="AP18" s="42">
        <f t="shared" si="11"/>
        <v>0</v>
      </c>
      <c r="AQ18" s="42">
        <f t="shared" ref="AQ18:BJ18" si="12">AP18*(1-$F$4)</f>
        <v>0</v>
      </c>
      <c r="AR18" s="42">
        <f t="shared" si="12"/>
        <v>0</v>
      </c>
      <c r="AS18" s="42">
        <f t="shared" si="12"/>
        <v>0</v>
      </c>
      <c r="AT18" s="42">
        <f t="shared" si="12"/>
        <v>0</v>
      </c>
      <c r="AU18" s="42">
        <f t="shared" si="12"/>
        <v>0</v>
      </c>
      <c r="AV18" s="42">
        <f t="shared" si="12"/>
        <v>0</v>
      </c>
      <c r="AW18" s="42">
        <f t="shared" si="12"/>
        <v>0</v>
      </c>
      <c r="AX18" s="42">
        <f t="shared" si="12"/>
        <v>0</v>
      </c>
      <c r="AY18" s="42">
        <f t="shared" si="12"/>
        <v>0</v>
      </c>
      <c r="AZ18" s="42">
        <f t="shared" si="12"/>
        <v>0</v>
      </c>
      <c r="BA18" s="42">
        <f t="shared" si="12"/>
        <v>0</v>
      </c>
      <c r="BB18" s="42">
        <f t="shared" si="12"/>
        <v>0</v>
      </c>
      <c r="BC18" s="42">
        <f t="shared" si="12"/>
        <v>0</v>
      </c>
      <c r="BD18" s="42">
        <f t="shared" si="12"/>
        <v>0</v>
      </c>
      <c r="BE18" s="42">
        <f t="shared" si="12"/>
        <v>0</v>
      </c>
      <c r="BF18" s="42">
        <f t="shared" si="12"/>
        <v>0</v>
      </c>
      <c r="BG18" s="42">
        <f t="shared" si="12"/>
        <v>0</v>
      </c>
      <c r="BH18" s="42">
        <f t="shared" si="12"/>
        <v>0</v>
      </c>
      <c r="BI18" s="42">
        <f t="shared" si="12"/>
        <v>0</v>
      </c>
      <c r="BJ18" s="42">
        <f t="shared" si="12"/>
        <v>0</v>
      </c>
      <c r="BK18" t="str">
        <f t="shared" si="3"/>
        <v>04_CHL</v>
      </c>
      <c r="BL18" t="str">
        <f t="shared" si="4"/>
        <v>d_ind_cem_2_coal_products</v>
      </c>
      <c r="BO18" s="8">
        <f t="shared" si="5"/>
        <v>0</v>
      </c>
      <c r="BP18" s="8">
        <f t="shared" si="6"/>
        <v>0</v>
      </c>
      <c r="BQ18" s="8" cm="1">
        <f t="array" ref="BQ18">K18*INDEX(prod_est,$G18+$H18-1,MATCH(BQ$14,$BP$14:$DP$14,0))</f>
        <v>0</v>
      </c>
      <c r="BR18" s="8" cm="1">
        <f t="array" ref="BR18">L18*INDEX(prod_est,$G18+$H18-1,MATCH(BR$14,$BP$14:$DP$14,0))</f>
        <v>0</v>
      </c>
      <c r="BS18" s="8" cm="1">
        <f t="array" ref="BS18">M18*INDEX(prod_est,$G18+$H18-1,MATCH(BS$14,$BP$14:$DP$14,0))</f>
        <v>0</v>
      </c>
      <c r="BT18" s="8" cm="1">
        <f t="array" ref="BT18">N18*INDEX(prod_est,$G18+$H18-1,MATCH(BT$14,$BP$14:$DP$14,0))</f>
        <v>0</v>
      </c>
      <c r="BU18" s="8" cm="1">
        <f t="array" ref="BU18">O18*INDEX(prod_est,$G18+$H18-1,MATCH(BU$14,$BP$14:$DP$14,0))</f>
        <v>0</v>
      </c>
      <c r="BV18" s="8" cm="1">
        <f t="array" ref="BV18">P18*INDEX(prod_est,$G18+$H18-1,MATCH(BV$14,$BP$14:$DP$14,0))</f>
        <v>0</v>
      </c>
      <c r="BW18" s="8" cm="1">
        <f t="array" ref="BW18">Q18*INDEX(prod_est,$G18+$H18-1,MATCH(BW$14,$BP$14:$DP$14,0))</f>
        <v>0</v>
      </c>
      <c r="BX18" s="8" cm="1">
        <f t="array" ref="BX18">R18*INDEX(prod_est,$G18+$H18-1,MATCH(BX$14,$BP$14:$DP$14,0))</f>
        <v>0</v>
      </c>
      <c r="BY18" s="8" cm="1">
        <f t="array" ref="BY18">S18*INDEX(prod_est,$G18+$H18-1,MATCH(BY$14,$BP$14:$DP$14,0))</f>
        <v>0</v>
      </c>
      <c r="BZ18" s="8" cm="1">
        <f t="array" ref="BZ18">T18*INDEX(prod_est,$G18+$H18-1,MATCH(BZ$14,$BP$14:$DP$14,0))</f>
        <v>0</v>
      </c>
      <c r="CA18" s="8" cm="1">
        <f t="array" ref="CA18">U18*INDEX(prod_est,$G18+$H18-1,MATCH(CA$14,$BP$14:$DP$14,0))</f>
        <v>0</v>
      </c>
      <c r="CB18" s="8" cm="1">
        <f t="array" ref="CB18">V18*INDEX(prod_est,$G18+$H18-1,MATCH(CB$14,$BP$14:$DP$14,0))</f>
        <v>0</v>
      </c>
      <c r="CC18" s="8" cm="1">
        <f t="array" ref="CC18">W18*INDEX(prod_est,$G18+$H18-1,MATCH(CC$14,$BP$14:$DP$14,0))</f>
        <v>0</v>
      </c>
      <c r="CD18" s="8" cm="1">
        <f t="array" ref="CD18">X18*INDEX(prod_est,$G18+$H18-1,MATCH(CD$14,$BP$14:$DP$14,0))</f>
        <v>0</v>
      </c>
      <c r="CE18" s="8" cm="1">
        <f t="array" ref="CE18">Y18*INDEX(prod_est,$G18+$H18-1,MATCH(CE$14,$BP$14:$DP$14,0))</f>
        <v>0</v>
      </c>
      <c r="CF18" s="8" cm="1">
        <f t="array" ref="CF18">Z18*INDEX(prod_est,$G18+$H18-1,MATCH(CF$14,$BP$14:$DP$14,0))</f>
        <v>0</v>
      </c>
      <c r="CG18" s="8" cm="1">
        <f t="array" ref="CG18">AA18*INDEX(prod_est,$G18+$H18-1,MATCH(CG$14,$BP$14:$DP$14,0))</f>
        <v>0</v>
      </c>
      <c r="CH18" s="8" cm="1">
        <f t="array" ref="CH18">AB18*INDEX(prod_est,$G18+$H18-1,MATCH(CH$14,$BP$14:$DP$14,0))</f>
        <v>0</v>
      </c>
      <c r="CI18" s="8" cm="1">
        <f t="array" ref="CI18">AC18*INDEX(prod_est,$G18+$H18-1,MATCH(CI$14,$BP$14:$DP$14,0))</f>
        <v>0</v>
      </c>
      <c r="CJ18" s="8" cm="1">
        <f t="array" ref="CJ18">AD18*INDEX(prod_est,$G18+$H18-1,MATCH(CJ$14,$BP$14:$DP$14,0))</f>
        <v>0</v>
      </c>
      <c r="CK18" s="8" cm="1">
        <f t="array" ref="CK18">AE18*INDEX(prod_est,$G18+$H18-1,MATCH(CK$14,$BP$14:$DP$14,0))</f>
        <v>0</v>
      </c>
      <c r="CL18" s="8" cm="1">
        <f t="array" ref="CL18">AF18*INDEX(prod_est,$G18+$H18-1,MATCH(CL$14,$BP$14:$DP$14,0))</f>
        <v>0</v>
      </c>
      <c r="CM18" s="8" cm="1">
        <f t="array" ref="CM18">AG18*INDEX(prod_est,$G18+$H18-1,MATCH(CM$14,$BP$14:$DP$14,0))</f>
        <v>0</v>
      </c>
      <c r="CN18" s="8" cm="1">
        <f t="array" ref="CN18">AH18*INDEX(prod_est,$G18+$H18-1,MATCH(CN$14,$BP$14:$DP$14,0))</f>
        <v>0</v>
      </c>
      <c r="CO18" s="8" cm="1">
        <f t="array" ref="CO18">AI18*INDEX(prod_est,$G18+$H18-1,MATCH(CO$14,$BP$14:$DP$14,0))</f>
        <v>0</v>
      </c>
      <c r="CP18" s="8" cm="1">
        <f t="array" ref="CP18">AJ18*INDEX(prod_est,$G18+$H18-1,MATCH(CP$14,$BP$14:$DP$14,0))</f>
        <v>0</v>
      </c>
      <c r="CQ18" s="8" cm="1">
        <f t="array" ref="CQ18">AK18*INDEX(prod_est,$G18+$H18-1,MATCH(CQ$14,$BP$14:$DP$14,0))</f>
        <v>0</v>
      </c>
      <c r="CR18" s="8" cm="1">
        <f t="array" ref="CR18">AL18*INDEX(prod_est,$G18+$H18-1,MATCH(CR$14,$BP$14:$DP$14,0))</f>
        <v>0</v>
      </c>
      <c r="CS18" s="8" cm="1">
        <f t="array" ref="CS18">AM18*INDEX(prod_est,$G18+$H18-1,MATCH(CS$14,$BP$14:$DP$14,0))</f>
        <v>0</v>
      </c>
      <c r="CT18" s="8" cm="1">
        <f t="array" ref="CT18">AN18*INDEX(prod_est,$G18+$H18-1,MATCH(CT$14,$BP$14:$DP$14,0))</f>
        <v>0</v>
      </c>
      <c r="CU18" s="8" cm="1">
        <f t="array" ref="CU18">AO18*INDEX(prod_est,$G18+$H18-1,MATCH(CU$14,$BP$14:$DP$14,0))</f>
        <v>0</v>
      </c>
      <c r="CV18" s="8" cm="1">
        <f t="array" ref="CV18">AP18*INDEX(prod_est,$G18+$H18-1,MATCH(CV$14,$BP$14:$DP$14,0))</f>
        <v>0</v>
      </c>
      <c r="CW18" cm="1">
        <f t="array" ref="CW18">AQ18*INDEX(prod_est,$G18+$H18-1,MATCH(CW$14,$BP$14:$DP$14,0))</f>
        <v>0</v>
      </c>
      <c r="CX18" cm="1">
        <f t="array" ref="CX18">AR18*INDEX(prod_est,$G18+$H18-1,MATCH(CX$14,$BP$14:$DP$14,0))</f>
        <v>0</v>
      </c>
      <c r="CY18" cm="1">
        <f t="array" ref="CY18">AS18*INDEX(prod_est,$G18+$H18-1,MATCH(CY$14,$BP$14:$DP$14,0))</f>
        <v>0</v>
      </c>
      <c r="CZ18" cm="1">
        <f t="array" ref="CZ18">AT18*INDEX(prod_est,$G18+$H18-1,MATCH(CZ$14,$BP$14:$DP$14,0))</f>
        <v>0</v>
      </c>
      <c r="DA18" cm="1">
        <f t="array" ref="DA18">AU18*INDEX(prod_est,$G18+$H18-1,MATCH(DA$14,$BP$14:$DP$14,0))</f>
        <v>0</v>
      </c>
      <c r="DB18" cm="1">
        <f t="array" ref="DB18">AV18*INDEX(prod_est,$G18+$H18-1,MATCH(DB$14,$BP$14:$DP$14,0))</f>
        <v>0</v>
      </c>
      <c r="DC18" cm="1">
        <f t="array" ref="DC18">AW18*INDEX(prod_est,$G18+$H18-1,MATCH(DC$14,$BP$14:$DP$14,0))</f>
        <v>0</v>
      </c>
      <c r="DD18" cm="1">
        <f t="array" ref="DD18">AX18*INDEX(prod_est,$G18+$H18-1,MATCH(DD$14,$BP$14:$DP$14,0))</f>
        <v>0</v>
      </c>
      <c r="DE18" cm="1">
        <f t="array" ref="DE18">AY18*INDEX(prod_est,$G18+$H18-1,MATCH(DE$14,$BP$14:$DP$14,0))</f>
        <v>0</v>
      </c>
      <c r="DF18" cm="1">
        <f t="array" ref="DF18">AZ18*INDEX(prod_est,$G18+$H18-1,MATCH(DF$14,$BP$14:$DP$14,0))</f>
        <v>0</v>
      </c>
      <c r="DG18" cm="1">
        <f t="array" ref="DG18">BA18*INDEX(prod_est,$G18+$H18-1,MATCH(DG$14,$BP$14:$DP$14,0))</f>
        <v>0</v>
      </c>
      <c r="DH18" cm="1">
        <f t="array" ref="DH18">BB18*INDEX(prod_est,$G18+$H18-1,MATCH(DH$14,$BP$14:$DP$14,0))</f>
        <v>0</v>
      </c>
      <c r="DI18" cm="1">
        <f t="array" ref="DI18">BC18*INDEX(prod_est,$G18+$H18-1,MATCH(DI$14,$BP$14:$DP$14,0))</f>
        <v>0</v>
      </c>
      <c r="DJ18" cm="1">
        <f t="array" ref="DJ18">BD18*INDEX(prod_est,$G18+$H18-1,MATCH(DJ$14,$BP$14:$DP$14,0))</f>
        <v>0</v>
      </c>
      <c r="DK18" cm="1">
        <f t="array" ref="DK18">BE18*INDEX(prod_est,$G18+$H18-1,MATCH(DK$14,$BP$14:$DP$14,0))</f>
        <v>0</v>
      </c>
      <c r="DL18" cm="1">
        <f t="array" ref="DL18">BF18*INDEX(prod_est,$G18+$H18-1,MATCH(DL$14,$BP$14:$DP$14,0))</f>
        <v>0</v>
      </c>
      <c r="DM18" cm="1">
        <f t="array" ref="DM18">BG18*INDEX(prod_est,$G18+$H18-1,MATCH(DM$14,$BP$14:$DP$14,0))</f>
        <v>0</v>
      </c>
      <c r="DN18" cm="1">
        <f t="array" ref="DN18">BH18*INDEX(prod_est,$G18+$H18-1,MATCH(DN$14,$BP$14:$DP$14,0))</f>
        <v>0</v>
      </c>
      <c r="DO18" cm="1">
        <f t="array" ref="DO18">BI18*INDEX(prod_est,$G18+$H18-1,MATCH(DO$14,$BP$14:$DP$14,0))</f>
        <v>0</v>
      </c>
      <c r="DP18" cm="1">
        <f t="array" ref="DP18">BJ18*INDEX(prod_est,$G18+$H18-1,MATCH(DP$14,$BP$14:$DP$14,0))</f>
        <v>0</v>
      </c>
    </row>
    <row r="19" spans="1:120" x14ac:dyDescent="0.25">
      <c r="A19" t="s">
        <v>40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49</v>
      </c>
      <c r="H19">
        <f>IFERROR(MATCH(D19,Production_est!$D$4:$D$339,0),"-")</f>
        <v>6</v>
      </c>
      <c r="I19" s="8" cm="1">
        <f t="array" ref="I19">IFERROR(INDEX(Production_est!$E$4:$E$339,H19+G19-1),"-")</f>
        <v>5316.5381090072697</v>
      </c>
      <c r="J19" s="42">
        <f t="shared" si="0"/>
        <v>0</v>
      </c>
      <c r="K19" s="42">
        <f t="shared" ref="K19:AP19" si="13">J19*(1-$F$4)</f>
        <v>0</v>
      </c>
      <c r="L19" s="42">
        <f t="shared" si="13"/>
        <v>0</v>
      </c>
      <c r="M19" s="42">
        <f t="shared" si="13"/>
        <v>0</v>
      </c>
      <c r="N19" s="42">
        <f t="shared" si="13"/>
        <v>0</v>
      </c>
      <c r="O19" s="42">
        <f t="shared" si="13"/>
        <v>0</v>
      </c>
      <c r="P19" s="42">
        <f t="shared" si="13"/>
        <v>0</v>
      </c>
      <c r="Q19" s="42">
        <f t="shared" si="13"/>
        <v>0</v>
      </c>
      <c r="R19" s="42">
        <f t="shared" si="13"/>
        <v>0</v>
      </c>
      <c r="S19" s="42">
        <f t="shared" si="13"/>
        <v>0</v>
      </c>
      <c r="T19" s="42">
        <f t="shared" si="13"/>
        <v>0</v>
      </c>
      <c r="U19" s="42">
        <f t="shared" si="13"/>
        <v>0</v>
      </c>
      <c r="V19" s="42">
        <f t="shared" si="13"/>
        <v>0</v>
      </c>
      <c r="W19" s="42">
        <f t="shared" si="13"/>
        <v>0</v>
      </c>
      <c r="X19" s="42">
        <f t="shared" si="13"/>
        <v>0</v>
      </c>
      <c r="Y19" s="42">
        <f t="shared" si="13"/>
        <v>0</v>
      </c>
      <c r="Z19" s="42">
        <f t="shared" si="13"/>
        <v>0</v>
      </c>
      <c r="AA19" s="42">
        <f t="shared" si="13"/>
        <v>0</v>
      </c>
      <c r="AB19" s="42">
        <f t="shared" si="13"/>
        <v>0</v>
      </c>
      <c r="AC19" s="42">
        <f t="shared" si="13"/>
        <v>0</v>
      </c>
      <c r="AD19" s="42">
        <f t="shared" si="13"/>
        <v>0</v>
      </c>
      <c r="AE19" s="42">
        <f t="shared" si="13"/>
        <v>0</v>
      </c>
      <c r="AF19" s="42">
        <f t="shared" si="13"/>
        <v>0</v>
      </c>
      <c r="AG19" s="42">
        <f t="shared" si="13"/>
        <v>0</v>
      </c>
      <c r="AH19" s="42">
        <f t="shared" si="13"/>
        <v>0</v>
      </c>
      <c r="AI19" s="42">
        <f t="shared" si="13"/>
        <v>0</v>
      </c>
      <c r="AJ19" s="42">
        <f t="shared" si="13"/>
        <v>0</v>
      </c>
      <c r="AK19" s="42">
        <f t="shared" si="13"/>
        <v>0</v>
      </c>
      <c r="AL19" s="42">
        <f t="shared" si="13"/>
        <v>0</v>
      </c>
      <c r="AM19" s="42">
        <f t="shared" si="13"/>
        <v>0</v>
      </c>
      <c r="AN19" s="42">
        <f t="shared" si="13"/>
        <v>0</v>
      </c>
      <c r="AO19" s="42">
        <f t="shared" si="13"/>
        <v>0</v>
      </c>
      <c r="AP19" s="42">
        <f t="shared" si="13"/>
        <v>0</v>
      </c>
      <c r="AQ19" s="42">
        <f t="shared" ref="AQ19:BJ19" si="14">AP19*(1-$F$4)</f>
        <v>0</v>
      </c>
      <c r="AR19" s="42">
        <f t="shared" si="14"/>
        <v>0</v>
      </c>
      <c r="AS19" s="42">
        <f t="shared" si="14"/>
        <v>0</v>
      </c>
      <c r="AT19" s="42">
        <f t="shared" si="14"/>
        <v>0</v>
      </c>
      <c r="AU19" s="42">
        <f t="shared" si="14"/>
        <v>0</v>
      </c>
      <c r="AV19" s="42">
        <f t="shared" si="14"/>
        <v>0</v>
      </c>
      <c r="AW19" s="42">
        <f t="shared" si="14"/>
        <v>0</v>
      </c>
      <c r="AX19" s="42">
        <f t="shared" si="14"/>
        <v>0</v>
      </c>
      <c r="AY19" s="42">
        <f t="shared" si="14"/>
        <v>0</v>
      </c>
      <c r="AZ19" s="42">
        <f t="shared" si="14"/>
        <v>0</v>
      </c>
      <c r="BA19" s="42">
        <f t="shared" si="14"/>
        <v>0</v>
      </c>
      <c r="BB19" s="42">
        <f t="shared" si="14"/>
        <v>0</v>
      </c>
      <c r="BC19" s="42">
        <f t="shared" si="14"/>
        <v>0</v>
      </c>
      <c r="BD19" s="42">
        <f t="shared" si="14"/>
        <v>0</v>
      </c>
      <c r="BE19" s="42">
        <f t="shared" si="14"/>
        <v>0</v>
      </c>
      <c r="BF19" s="42">
        <f t="shared" si="14"/>
        <v>0</v>
      </c>
      <c r="BG19" s="42">
        <f t="shared" si="14"/>
        <v>0</v>
      </c>
      <c r="BH19" s="42">
        <f t="shared" si="14"/>
        <v>0</v>
      </c>
      <c r="BI19" s="42">
        <f t="shared" si="14"/>
        <v>0</v>
      </c>
      <c r="BJ19" s="42">
        <f t="shared" si="14"/>
        <v>0</v>
      </c>
      <c r="BK19" t="str">
        <f t="shared" si="3"/>
        <v>04_CHL</v>
      </c>
      <c r="BL19" t="str">
        <f t="shared" si="4"/>
        <v>d_ind_cem_6_1_crude_oil</v>
      </c>
      <c r="BO19" s="8">
        <f t="shared" si="5"/>
        <v>0</v>
      </c>
      <c r="BP19" s="8">
        <f t="shared" si="6"/>
        <v>0</v>
      </c>
      <c r="BQ19" s="8" cm="1">
        <f t="array" ref="BQ19">K19*INDEX(prod_est,$G19+$H19-1,MATCH(BQ$14,$BP$14:$DP$14,0))</f>
        <v>0</v>
      </c>
      <c r="BR19" s="8" cm="1">
        <f t="array" ref="BR19">L19*INDEX(prod_est,$G19+$H19-1,MATCH(BR$14,$BP$14:$DP$14,0))</f>
        <v>0</v>
      </c>
      <c r="BS19" s="8" cm="1">
        <f t="array" ref="BS19">M19*INDEX(prod_est,$G19+$H19-1,MATCH(BS$14,$BP$14:$DP$14,0))</f>
        <v>0</v>
      </c>
      <c r="BT19" s="8" cm="1">
        <f t="array" ref="BT19">N19*INDEX(prod_est,$G19+$H19-1,MATCH(BT$14,$BP$14:$DP$14,0))</f>
        <v>0</v>
      </c>
      <c r="BU19" s="8" cm="1">
        <f t="array" ref="BU19">O19*INDEX(prod_est,$G19+$H19-1,MATCH(BU$14,$BP$14:$DP$14,0))</f>
        <v>0</v>
      </c>
      <c r="BV19" s="8" cm="1">
        <f t="array" ref="BV19">P19*INDEX(prod_est,$G19+$H19-1,MATCH(BV$14,$BP$14:$DP$14,0))</f>
        <v>0</v>
      </c>
      <c r="BW19" s="8" cm="1">
        <f t="array" ref="BW19">Q19*INDEX(prod_est,$G19+$H19-1,MATCH(BW$14,$BP$14:$DP$14,0))</f>
        <v>0</v>
      </c>
      <c r="BX19" s="8" cm="1">
        <f t="array" ref="BX19">R19*INDEX(prod_est,$G19+$H19-1,MATCH(BX$14,$BP$14:$DP$14,0))</f>
        <v>0</v>
      </c>
      <c r="BY19" s="8" cm="1">
        <f t="array" ref="BY19">S19*INDEX(prod_est,$G19+$H19-1,MATCH(BY$14,$BP$14:$DP$14,0))</f>
        <v>0</v>
      </c>
      <c r="BZ19" s="8" cm="1">
        <f t="array" ref="BZ19">T19*INDEX(prod_est,$G19+$H19-1,MATCH(BZ$14,$BP$14:$DP$14,0))</f>
        <v>0</v>
      </c>
      <c r="CA19" s="8" cm="1">
        <f t="array" ref="CA19">U19*INDEX(prod_est,$G19+$H19-1,MATCH(CA$14,$BP$14:$DP$14,0))</f>
        <v>0</v>
      </c>
      <c r="CB19" s="8" cm="1">
        <f t="array" ref="CB19">V19*INDEX(prod_est,$G19+$H19-1,MATCH(CB$14,$BP$14:$DP$14,0))</f>
        <v>0</v>
      </c>
      <c r="CC19" s="8" cm="1">
        <f t="array" ref="CC19">W19*INDEX(prod_est,$G19+$H19-1,MATCH(CC$14,$BP$14:$DP$14,0))</f>
        <v>0</v>
      </c>
      <c r="CD19" s="8" cm="1">
        <f t="array" ref="CD19">X19*INDEX(prod_est,$G19+$H19-1,MATCH(CD$14,$BP$14:$DP$14,0))</f>
        <v>0</v>
      </c>
      <c r="CE19" s="8" cm="1">
        <f t="array" ref="CE19">Y19*INDEX(prod_est,$G19+$H19-1,MATCH(CE$14,$BP$14:$DP$14,0))</f>
        <v>0</v>
      </c>
      <c r="CF19" s="8" cm="1">
        <f t="array" ref="CF19">Z19*INDEX(prod_est,$G19+$H19-1,MATCH(CF$14,$BP$14:$DP$14,0))</f>
        <v>0</v>
      </c>
      <c r="CG19" s="8" cm="1">
        <f t="array" ref="CG19">AA19*INDEX(prod_est,$G19+$H19-1,MATCH(CG$14,$BP$14:$DP$14,0))</f>
        <v>0</v>
      </c>
      <c r="CH19" s="8" cm="1">
        <f t="array" ref="CH19">AB19*INDEX(prod_est,$G19+$H19-1,MATCH(CH$14,$BP$14:$DP$14,0))</f>
        <v>0</v>
      </c>
      <c r="CI19" s="8" cm="1">
        <f t="array" ref="CI19">AC19*INDEX(prod_est,$G19+$H19-1,MATCH(CI$14,$BP$14:$DP$14,0))</f>
        <v>0</v>
      </c>
      <c r="CJ19" s="8" cm="1">
        <f t="array" ref="CJ19">AD19*INDEX(prod_est,$G19+$H19-1,MATCH(CJ$14,$BP$14:$DP$14,0))</f>
        <v>0</v>
      </c>
      <c r="CK19" s="8" cm="1">
        <f t="array" ref="CK19">AE19*INDEX(prod_est,$G19+$H19-1,MATCH(CK$14,$BP$14:$DP$14,0))</f>
        <v>0</v>
      </c>
      <c r="CL19" s="8" cm="1">
        <f t="array" ref="CL19">AF19*INDEX(prod_est,$G19+$H19-1,MATCH(CL$14,$BP$14:$DP$14,0))</f>
        <v>0</v>
      </c>
      <c r="CM19" s="8" cm="1">
        <f t="array" ref="CM19">AG19*INDEX(prod_est,$G19+$H19-1,MATCH(CM$14,$BP$14:$DP$14,0))</f>
        <v>0</v>
      </c>
      <c r="CN19" s="8" cm="1">
        <f t="array" ref="CN19">AH19*INDEX(prod_est,$G19+$H19-1,MATCH(CN$14,$BP$14:$DP$14,0))</f>
        <v>0</v>
      </c>
      <c r="CO19" s="8" cm="1">
        <f t="array" ref="CO19">AI19*INDEX(prod_est,$G19+$H19-1,MATCH(CO$14,$BP$14:$DP$14,0))</f>
        <v>0</v>
      </c>
      <c r="CP19" s="8" cm="1">
        <f t="array" ref="CP19">AJ19*INDEX(prod_est,$G19+$H19-1,MATCH(CP$14,$BP$14:$DP$14,0))</f>
        <v>0</v>
      </c>
      <c r="CQ19" s="8" cm="1">
        <f t="array" ref="CQ19">AK19*INDEX(prod_est,$G19+$H19-1,MATCH(CQ$14,$BP$14:$DP$14,0))</f>
        <v>0</v>
      </c>
      <c r="CR19" s="8" cm="1">
        <f t="array" ref="CR19">AL19*INDEX(prod_est,$G19+$H19-1,MATCH(CR$14,$BP$14:$DP$14,0))</f>
        <v>0</v>
      </c>
      <c r="CS19" s="8" cm="1">
        <f t="array" ref="CS19">AM19*INDEX(prod_est,$G19+$H19-1,MATCH(CS$14,$BP$14:$DP$14,0))</f>
        <v>0</v>
      </c>
      <c r="CT19" s="8" cm="1">
        <f t="array" ref="CT19">AN19*INDEX(prod_est,$G19+$H19-1,MATCH(CT$14,$BP$14:$DP$14,0))</f>
        <v>0</v>
      </c>
      <c r="CU19" s="8" cm="1">
        <f t="array" ref="CU19">AO19*INDEX(prod_est,$G19+$H19-1,MATCH(CU$14,$BP$14:$DP$14,0))</f>
        <v>0</v>
      </c>
      <c r="CV19" s="8" cm="1">
        <f t="array" ref="CV19">AP19*INDEX(prod_est,$G19+$H19-1,MATCH(CV$14,$BP$14:$DP$14,0))</f>
        <v>0</v>
      </c>
      <c r="CW19" cm="1">
        <f t="array" ref="CW19">AQ19*INDEX(prod_est,$G19+$H19-1,MATCH(CW$14,$BP$14:$DP$14,0))</f>
        <v>0</v>
      </c>
      <c r="CX19" cm="1">
        <f t="array" ref="CX19">AR19*INDEX(prod_est,$G19+$H19-1,MATCH(CX$14,$BP$14:$DP$14,0))</f>
        <v>0</v>
      </c>
      <c r="CY19" cm="1">
        <f t="array" ref="CY19">AS19*INDEX(prod_est,$G19+$H19-1,MATCH(CY$14,$BP$14:$DP$14,0))</f>
        <v>0</v>
      </c>
      <c r="CZ19" cm="1">
        <f t="array" ref="CZ19">AT19*INDEX(prod_est,$G19+$H19-1,MATCH(CZ$14,$BP$14:$DP$14,0))</f>
        <v>0</v>
      </c>
      <c r="DA19" cm="1">
        <f t="array" ref="DA19">AU19*INDEX(prod_est,$G19+$H19-1,MATCH(DA$14,$BP$14:$DP$14,0))</f>
        <v>0</v>
      </c>
      <c r="DB19" cm="1">
        <f t="array" ref="DB19">AV19*INDEX(prod_est,$G19+$H19-1,MATCH(DB$14,$BP$14:$DP$14,0))</f>
        <v>0</v>
      </c>
      <c r="DC19" cm="1">
        <f t="array" ref="DC19">AW19*INDEX(prod_est,$G19+$H19-1,MATCH(DC$14,$BP$14:$DP$14,0))</f>
        <v>0</v>
      </c>
      <c r="DD19" cm="1">
        <f t="array" ref="DD19">AX19*INDEX(prod_est,$G19+$H19-1,MATCH(DD$14,$BP$14:$DP$14,0))</f>
        <v>0</v>
      </c>
      <c r="DE19" cm="1">
        <f t="array" ref="DE19">AY19*INDEX(prod_est,$G19+$H19-1,MATCH(DE$14,$BP$14:$DP$14,0))</f>
        <v>0</v>
      </c>
      <c r="DF19" cm="1">
        <f t="array" ref="DF19">AZ19*INDEX(prod_est,$G19+$H19-1,MATCH(DF$14,$BP$14:$DP$14,0))</f>
        <v>0</v>
      </c>
      <c r="DG19" cm="1">
        <f t="array" ref="DG19">BA19*INDEX(prod_est,$G19+$H19-1,MATCH(DG$14,$BP$14:$DP$14,0))</f>
        <v>0</v>
      </c>
      <c r="DH19" cm="1">
        <f t="array" ref="DH19">BB19*INDEX(prod_est,$G19+$H19-1,MATCH(DH$14,$BP$14:$DP$14,0))</f>
        <v>0</v>
      </c>
      <c r="DI19" cm="1">
        <f t="array" ref="DI19">BC19*INDEX(prod_est,$G19+$H19-1,MATCH(DI$14,$BP$14:$DP$14,0))</f>
        <v>0</v>
      </c>
      <c r="DJ19" cm="1">
        <f t="array" ref="DJ19">BD19*INDEX(prod_est,$G19+$H19-1,MATCH(DJ$14,$BP$14:$DP$14,0))</f>
        <v>0</v>
      </c>
      <c r="DK19" cm="1">
        <f t="array" ref="DK19">BE19*INDEX(prod_est,$G19+$H19-1,MATCH(DK$14,$BP$14:$DP$14,0))</f>
        <v>0</v>
      </c>
      <c r="DL19" cm="1">
        <f t="array" ref="DL19">BF19*INDEX(prod_est,$G19+$H19-1,MATCH(DL$14,$BP$14:$DP$14,0))</f>
        <v>0</v>
      </c>
      <c r="DM19" cm="1">
        <f t="array" ref="DM19">BG19*INDEX(prod_est,$G19+$H19-1,MATCH(DM$14,$BP$14:$DP$14,0))</f>
        <v>0</v>
      </c>
      <c r="DN19" cm="1">
        <f t="array" ref="DN19">BH19*INDEX(prod_est,$G19+$H19-1,MATCH(DN$14,$BP$14:$DP$14,0))</f>
        <v>0</v>
      </c>
      <c r="DO19" cm="1">
        <f t="array" ref="DO19">BI19*INDEX(prod_est,$G19+$H19-1,MATCH(DO$14,$BP$14:$DP$14,0))</f>
        <v>0</v>
      </c>
      <c r="DP19" cm="1">
        <f t="array" ref="DP19">BJ19*INDEX(prod_est,$G19+$H19-1,MATCH(DP$14,$BP$14:$DP$14,0))</f>
        <v>0</v>
      </c>
    </row>
    <row r="20" spans="1:120" x14ac:dyDescent="0.25">
      <c r="A20" t="s">
        <v>40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49</v>
      </c>
      <c r="H20">
        <f>IFERROR(MATCH(D20,Production_est!$D$4:$D$339,0),"-")</f>
        <v>6</v>
      </c>
      <c r="I20" s="8" cm="1">
        <f t="array" ref="I20">IFERROR(INDEX(Production_est!$E$4:$E$339,H20+G20-1),"-")</f>
        <v>5316.5381090072697</v>
      </c>
      <c r="J20" s="42">
        <f t="shared" si="0"/>
        <v>0</v>
      </c>
      <c r="K20" s="42">
        <f t="shared" ref="K20:AP20" si="15">J20*(1-$F$4)</f>
        <v>0</v>
      </c>
      <c r="L20" s="42">
        <f t="shared" si="15"/>
        <v>0</v>
      </c>
      <c r="M20" s="42">
        <f t="shared" si="15"/>
        <v>0</v>
      </c>
      <c r="N20" s="42">
        <f t="shared" si="15"/>
        <v>0</v>
      </c>
      <c r="O20" s="42">
        <f t="shared" si="15"/>
        <v>0</v>
      </c>
      <c r="P20" s="42">
        <f t="shared" si="15"/>
        <v>0</v>
      </c>
      <c r="Q20" s="42">
        <f t="shared" si="15"/>
        <v>0</v>
      </c>
      <c r="R20" s="42">
        <f t="shared" si="15"/>
        <v>0</v>
      </c>
      <c r="S20" s="42">
        <f t="shared" si="15"/>
        <v>0</v>
      </c>
      <c r="T20" s="42">
        <f t="shared" si="15"/>
        <v>0</v>
      </c>
      <c r="U20" s="42">
        <f t="shared" si="15"/>
        <v>0</v>
      </c>
      <c r="V20" s="42">
        <f t="shared" si="15"/>
        <v>0</v>
      </c>
      <c r="W20" s="42">
        <f t="shared" si="15"/>
        <v>0</v>
      </c>
      <c r="X20" s="42">
        <f t="shared" si="15"/>
        <v>0</v>
      </c>
      <c r="Y20" s="42">
        <f t="shared" si="15"/>
        <v>0</v>
      </c>
      <c r="Z20" s="42">
        <f t="shared" si="15"/>
        <v>0</v>
      </c>
      <c r="AA20" s="42">
        <f t="shared" si="15"/>
        <v>0</v>
      </c>
      <c r="AB20" s="42">
        <f t="shared" si="15"/>
        <v>0</v>
      </c>
      <c r="AC20" s="42">
        <f t="shared" si="15"/>
        <v>0</v>
      </c>
      <c r="AD20" s="42">
        <f t="shared" si="15"/>
        <v>0</v>
      </c>
      <c r="AE20" s="42">
        <f t="shared" si="15"/>
        <v>0</v>
      </c>
      <c r="AF20" s="42">
        <f t="shared" si="15"/>
        <v>0</v>
      </c>
      <c r="AG20" s="42">
        <f t="shared" si="15"/>
        <v>0</v>
      </c>
      <c r="AH20" s="42">
        <f t="shared" si="15"/>
        <v>0</v>
      </c>
      <c r="AI20" s="42">
        <f t="shared" si="15"/>
        <v>0</v>
      </c>
      <c r="AJ20" s="42">
        <f t="shared" si="15"/>
        <v>0</v>
      </c>
      <c r="AK20" s="42">
        <f t="shared" si="15"/>
        <v>0</v>
      </c>
      <c r="AL20" s="42">
        <f t="shared" si="15"/>
        <v>0</v>
      </c>
      <c r="AM20" s="42">
        <f t="shared" si="15"/>
        <v>0</v>
      </c>
      <c r="AN20" s="42">
        <f t="shared" si="15"/>
        <v>0</v>
      </c>
      <c r="AO20" s="42">
        <f t="shared" si="15"/>
        <v>0</v>
      </c>
      <c r="AP20" s="42">
        <f t="shared" si="15"/>
        <v>0</v>
      </c>
      <c r="AQ20" s="42">
        <f t="shared" ref="AQ20:BJ20" si="16">AP20*(1-$F$4)</f>
        <v>0</v>
      </c>
      <c r="AR20" s="42">
        <f t="shared" si="16"/>
        <v>0</v>
      </c>
      <c r="AS20" s="42">
        <f t="shared" si="16"/>
        <v>0</v>
      </c>
      <c r="AT20" s="42">
        <f t="shared" si="16"/>
        <v>0</v>
      </c>
      <c r="AU20" s="42">
        <f t="shared" si="16"/>
        <v>0</v>
      </c>
      <c r="AV20" s="42">
        <f t="shared" si="16"/>
        <v>0</v>
      </c>
      <c r="AW20" s="42">
        <f t="shared" si="16"/>
        <v>0</v>
      </c>
      <c r="AX20" s="42">
        <f t="shared" si="16"/>
        <v>0</v>
      </c>
      <c r="AY20" s="42">
        <f t="shared" si="16"/>
        <v>0</v>
      </c>
      <c r="AZ20" s="42">
        <f t="shared" si="16"/>
        <v>0</v>
      </c>
      <c r="BA20" s="42">
        <f t="shared" si="16"/>
        <v>0</v>
      </c>
      <c r="BB20" s="42">
        <f t="shared" si="16"/>
        <v>0</v>
      </c>
      <c r="BC20" s="42">
        <f t="shared" si="16"/>
        <v>0</v>
      </c>
      <c r="BD20" s="42">
        <f t="shared" si="16"/>
        <v>0</v>
      </c>
      <c r="BE20" s="42">
        <f t="shared" si="16"/>
        <v>0</v>
      </c>
      <c r="BF20" s="42">
        <f t="shared" si="16"/>
        <v>0</v>
      </c>
      <c r="BG20" s="42">
        <f t="shared" si="16"/>
        <v>0</v>
      </c>
      <c r="BH20" s="42">
        <f t="shared" si="16"/>
        <v>0</v>
      </c>
      <c r="BI20" s="42">
        <f t="shared" si="16"/>
        <v>0</v>
      </c>
      <c r="BJ20" s="42">
        <f t="shared" si="16"/>
        <v>0</v>
      </c>
      <c r="BK20" t="str">
        <f t="shared" si="3"/>
        <v>04_CHL</v>
      </c>
      <c r="BL20" t="str">
        <f t="shared" si="4"/>
        <v>d_ind_cem_6_x_ngls</v>
      </c>
      <c r="BO20" s="8">
        <f t="shared" si="5"/>
        <v>0</v>
      </c>
      <c r="BP20" s="8">
        <f t="shared" si="6"/>
        <v>0</v>
      </c>
      <c r="BQ20" s="8" cm="1">
        <f t="array" ref="BQ20">K20*INDEX(prod_est,$G20+$H20-1,MATCH(BQ$14,$BP$14:$DP$14,0))</f>
        <v>0</v>
      </c>
      <c r="BR20" s="8" cm="1">
        <f t="array" ref="BR20">L20*INDEX(prod_est,$G20+$H20-1,MATCH(BR$14,$BP$14:$DP$14,0))</f>
        <v>0</v>
      </c>
      <c r="BS20" s="8" cm="1">
        <f t="array" ref="BS20">M20*INDEX(prod_est,$G20+$H20-1,MATCH(BS$14,$BP$14:$DP$14,0))</f>
        <v>0</v>
      </c>
      <c r="BT20" s="8" cm="1">
        <f t="array" ref="BT20">N20*INDEX(prod_est,$G20+$H20-1,MATCH(BT$14,$BP$14:$DP$14,0))</f>
        <v>0</v>
      </c>
      <c r="BU20" s="8" cm="1">
        <f t="array" ref="BU20">O20*INDEX(prod_est,$G20+$H20-1,MATCH(BU$14,$BP$14:$DP$14,0))</f>
        <v>0</v>
      </c>
      <c r="BV20" s="8" cm="1">
        <f t="array" ref="BV20">P20*INDEX(prod_est,$G20+$H20-1,MATCH(BV$14,$BP$14:$DP$14,0))</f>
        <v>0</v>
      </c>
      <c r="BW20" s="8" cm="1">
        <f t="array" ref="BW20">Q20*INDEX(prod_est,$G20+$H20-1,MATCH(BW$14,$BP$14:$DP$14,0))</f>
        <v>0</v>
      </c>
      <c r="BX20" s="8" cm="1">
        <f t="array" ref="BX20">R20*INDEX(prod_est,$G20+$H20-1,MATCH(BX$14,$BP$14:$DP$14,0))</f>
        <v>0</v>
      </c>
      <c r="BY20" s="8" cm="1">
        <f t="array" ref="BY20">S20*INDEX(prod_est,$G20+$H20-1,MATCH(BY$14,$BP$14:$DP$14,0))</f>
        <v>0</v>
      </c>
      <c r="BZ20" s="8" cm="1">
        <f t="array" ref="BZ20">T20*INDEX(prod_est,$G20+$H20-1,MATCH(BZ$14,$BP$14:$DP$14,0))</f>
        <v>0</v>
      </c>
      <c r="CA20" s="8" cm="1">
        <f t="array" ref="CA20">U20*INDEX(prod_est,$G20+$H20-1,MATCH(CA$14,$BP$14:$DP$14,0))</f>
        <v>0</v>
      </c>
      <c r="CB20" s="8" cm="1">
        <f t="array" ref="CB20">V20*INDEX(prod_est,$G20+$H20-1,MATCH(CB$14,$BP$14:$DP$14,0))</f>
        <v>0</v>
      </c>
      <c r="CC20" s="8" cm="1">
        <f t="array" ref="CC20">W20*INDEX(prod_est,$G20+$H20-1,MATCH(CC$14,$BP$14:$DP$14,0))</f>
        <v>0</v>
      </c>
      <c r="CD20" s="8" cm="1">
        <f t="array" ref="CD20">X20*INDEX(prod_est,$G20+$H20-1,MATCH(CD$14,$BP$14:$DP$14,0))</f>
        <v>0</v>
      </c>
      <c r="CE20" s="8" cm="1">
        <f t="array" ref="CE20">Y20*INDEX(prod_est,$G20+$H20-1,MATCH(CE$14,$BP$14:$DP$14,0))</f>
        <v>0</v>
      </c>
      <c r="CF20" s="8" cm="1">
        <f t="array" ref="CF20">Z20*INDEX(prod_est,$G20+$H20-1,MATCH(CF$14,$BP$14:$DP$14,0))</f>
        <v>0</v>
      </c>
      <c r="CG20" s="8" cm="1">
        <f t="array" ref="CG20">AA20*INDEX(prod_est,$G20+$H20-1,MATCH(CG$14,$BP$14:$DP$14,0))</f>
        <v>0</v>
      </c>
      <c r="CH20" s="8" cm="1">
        <f t="array" ref="CH20">AB20*INDEX(prod_est,$G20+$H20-1,MATCH(CH$14,$BP$14:$DP$14,0))</f>
        <v>0</v>
      </c>
      <c r="CI20" s="8" cm="1">
        <f t="array" ref="CI20">AC20*INDEX(prod_est,$G20+$H20-1,MATCH(CI$14,$BP$14:$DP$14,0))</f>
        <v>0</v>
      </c>
      <c r="CJ20" s="8" cm="1">
        <f t="array" ref="CJ20">AD20*INDEX(prod_est,$G20+$H20-1,MATCH(CJ$14,$BP$14:$DP$14,0))</f>
        <v>0</v>
      </c>
      <c r="CK20" s="8" cm="1">
        <f t="array" ref="CK20">AE20*INDEX(prod_est,$G20+$H20-1,MATCH(CK$14,$BP$14:$DP$14,0))</f>
        <v>0</v>
      </c>
      <c r="CL20" s="8" cm="1">
        <f t="array" ref="CL20">AF20*INDEX(prod_est,$G20+$H20-1,MATCH(CL$14,$BP$14:$DP$14,0))</f>
        <v>0</v>
      </c>
      <c r="CM20" s="8" cm="1">
        <f t="array" ref="CM20">AG20*INDEX(prod_est,$G20+$H20-1,MATCH(CM$14,$BP$14:$DP$14,0))</f>
        <v>0</v>
      </c>
      <c r="CN20" s="8" cm="1">
        <f t="array" ref="CN20">AH20*INDEX(prod_est,$G20+$H20-1,MATCH(CN$14,$BP$14:$DP$14,0))</f>
        <v>0</v>
      </c>
      <c r="CO20" s="8" cm="1">
        <f t="array" ref="CO20">AI20*INDEX(prod_est,$G20+$H20-1,MATCH(CO$14,$BP$14:$DP$14,0))</f>
        <v>0</v>
      </c>
      <c r="CP20" s="8" cm="1">
        <f t="array" ref="CP20">AJ20*INDEX(prod_est,$G20+$H20-1,MATCH(CP$14,$BP$14:$DP$14,0))</f>
        <v>0</v>
      </c>
      <c r="CQ20" s="8" cm="1">
        <f t="array" ref="CQ20">AK20*INDEX(prod_est,$G20+$H20-1,MATCH(CQ$14,$BP$14:$DP$14,0))</f>
        <v>0</v>
      </c>
      <c r="CR20" s="8" cm="1">
        <f t="array" ref="CR20">AL20*INDEX(prod_est,$G20+$H20-1,MATCH(CR$14,$BP$14:$DP$14,0))</f>
        <v>0</v>
      </c>
      <c r="CS20" s="8" cm="1">
        <f t="array" ref="CS20">AM20*INDEX(prod_est,$G20+$H20-1,MATCH(CS$14,$BP$14:$DP$14,0))</f>
        <v>0</v>
      </c>
      <c r="CT20" s="8" cm="1">
        <f t="array" ref="CT20">AN20*INDEX(prod_est,$G20+$H20-1,MATCH(CT$14,$BP$14:$DP$14,0))</f>
        <v>0</v>
      </c>
      <c r="CU20" s="8" cm="1">
        <f t="array" ref="CU20">AO20*INDEX(prod_est,$G20+$H20-1,MATCH(CU$14,$BP$14:$DP$14,0))</f>
        <v>0</v>
      </c>
      <c r="CV20" s="8" cm="1">
        <f t="array" ref="CV20">AP20*INDEX(prod_est,$G20+$H20-1,MATCH(CV$14,$BP$14:$DP$14,0))</f>
        <v>0</v>
      </c>
      <c r="CW20" cm="1">
        <f t="array" ref="CW20">AQ20*INDEX(prod_est,$G20+$H20-1,MATCH(CW$14,$BP$14:$DP$14,0))</f>
        <v>0</v>
      </c>
      <c r="CX20" cm="1">
        <f t="array" ref="CX20">AR20*INDEX(prod_est,$G20+$H20-1,MATCH(CX$14,$BP$14:$DP$14,0))</f>
        <v>0</v>
      </c>
      <c r="CY20" cm="1">
        <f t="array" ref="CY20">AS20*INDEX(prod_est,$G20+$H20-1,MATCH(CY$14,$BP$14:$DP$14,0))</f>
        <v>0</v>
      </c>
      <c r="CZ20" cm="1">
        <f t="array" ref="CZ20">AT20*INDEX(prod_est,$G20+$H20-1,MATCH(CZ$14,$BP$14:$DP$14,0))</f>
        <v>0</v>
      </c>
      <c r="DA20" cm="1">
        <f t="array" ref="DA20">AU20*INDEX(prod_est,$G20+$H20-1,MATCH(DA$14,$BP$14:$DP$14,0))</f>
        <v>0</v>
      </c>
      <c r="DB20" cm="1">
        <f t="array" ref="DB20">AV20*INDEX(prod_est,$G20+$H20-1,MATCH(DB$14,$BP$14:$DP$14,0))</f>
        <v>0</v>
      </c>
      <c r="DC20" cm="1">
        <f t="array" ref="DC20">AW20*INDEX(prod_est,$G20+$H20-1,MATCH(DC$14,$BP$14:$DP$14,0))</f>
        <v>0</v>
      </c>
      <c r="DD20" cm="1">
        <f t="array" ref="DD20">AX20*INDEX(prod_est,$G20+$H20-1,MATCH(DD$14,$BP$14:$DP$14,0))</f>
        <v>0</v>
      </c>
      <c r="DE20" cm="1">
        <f t="array" ref="DE20">AY20*INDEX(prod_est,$G20+$H20-1,MATCH(DE$14,$BP$14:$DP$14,0))</f>
        <v>0</v>
      </c>
      <c r="DF20" cm="1">
        <f t="array" ref="DF20">AZ20*INDEX(prod_est,$G20+$H20-1,MATCH(DF$14,$BP$14:$DP$14,0))</f>
        <v>0</v>
      </c>
      <c r="DG20" cm="1">
        <f t="array" ref="DG20">BA20*INDEX(prod_est,$G20+$H20-1,MATCH(DG$14,$BP$14:$DP$14,0))</f>
        <v>0</v>
      </c>
      <c r="DH20" cm="1">
        <f t="array" ref="DH20">BB20*INDEX(prod_est,$G20+$H20-1,MATCH(DH$14,$BP$14:$DP$14,0))</f>
        <v>0</v>
      </c>
      <c r="DI20" cm="1">
        <f t="array" ref="DI20">BC20*INDEX(prod_est,$G20+$H20-1,MATCH(DI$14,$BP$14:$DP$14,0))</f>
        <v>0</v>
      </c>
      <c r="DJ20" cm="1">
        <f t="array" ref="DJ20">BD20*INDEX(prod_est,$G20+$H20-1,MATCH(DJ$14,$BP$14:$DP$14,0))</f>
        <v>0</v>
      </c>
      <c r="DK20" cm="1">
        <f t="array" ref="DK20">BE20*INDEX(prod_est,$G20+$H20-1,MATCH(DK$14,$BP$14:$DP$14,0))</f>
        <v>0</v>
      </c>
      <c r="DL20" cm="1">
        <f t="array" ref="DL20">BF20*INDEX(prod_est,$G20+$H20-1,MATCH(DL$14,$BP$14:$DP$14,0))</f>
        <v>0</v>
      </c>
      <c r="DM20" cm="1">
        <f t="array" ref="DM20">BG20*INDEX(prod_est,$G20+$H20-1,MATCH(DM$14,$BP$14:$DP$14,0))</f>
        <v>0</v>
      </c>
      <c r="DN20" cm="1">
        <f t="array" ref="DN20">BH20*INDEX(prod_est,$G20+$H20-1,MATCH(DN$14,$BP$14:$DP$14,0))</f>
        <v>0</v>
      </c>
      <c r="DO20" cm="1">
        <f t="array" ref="DO20">BI20*INDEX(prod_est,$G20+$H20-1,MATCH(DO$14,$BP$14:$DP$14,0))</f>
        <v>0</v>
      </c>
      <c r="DP20" cm="1">
        <f t="array" ref="DP20">BJ20*INDEX(prod_est,$G20+$H20-1,MATCH(DP$14,$BP$14:$DP$14,0))</f>
        <v>0</v>
      </c>
    </row>
    <row r="21" spans="1:120" x14ac:dyDescent="0.25">
      <c r="A21" t="s">
        <v>40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49</v>
      </c>
      <c r="H21">
        <f>IFERROR(MATCH(D21,Production_est!$D$4:$D$339,0),"-")</f>
        <v>6</v>
      </c>
      <c r="I21" s="8" cm="1">
        <f t="array" ref="I21">IFERROR(INDEX(Production_est!$E$4:$E$339,H21+G21-1),"-")</f>
        <v>5316.5381090072697</v>
      </c>
      <c r="J21" s="42">
        <f t="shared" si="0"/>
        <v>0</v>
      </c>
      <c r="K21" s="42">
        <f t="shared" ref="K21:AP21" si="17">J21*(1-$F$4)</f>
        <v>0</v>
      </c>
      <c r="L21" s="42">
        <f t="shared" si="17"/>
        <v>0</v>
      </c>
      <c r="M21" s="42">
        <f t="shared" si="17"/>
        <v>0</v>
      </c>
      <c r="N21" s="42">
        <f t="shared" si="17"/>
        <v>0</v>
      </c>
      <c r="O21" s="42">
        <f t="shared" si="17"/>
        <v>0</v>
      </c>
      <c r="P21" s="42">
        <f t="shared" si="17"/>
        <v>0</v>
      </c>
      <c r="Q21" s="42">
        <f t="shared" si="17"/>
        <v>0</v>
      </c>
      <c r="R21" s="42">
        <f t="shared" si="17"/>
        <v>0</v>
      </c>
      <c r="S21" s="42">
        <f t="shared" si="17"/>
        <v>0</v>
      </c>
      <c r="T21" s="42">
        <f t="shared" si="17"/>
        <v>0</v>
      </c>
      <c r="U21" s="42">
        <f t="shared" si="17"/>
        <v>0</v>
      </c>
      <c r="V21" s="42">
        <f t="shared" si="17"/>
        <v>0</v>
      </c>
      <c r="W21" s="42">
        <f t="shared" si="17"/>
        <v>0</v>
      </c>
      <c r="X21" s="42">
        <f t="shared" si="17"/>
        <v>0</v>
      </c>
      <c r="Y21" s="42">
        <f t="shared" si="17"/>
        <v>0</v>
      </c>
      <c r="Z21" s="42">
        <f t="shared" si="17"/>
        <v>0</v>
      </c>
      <c r="AA21" s="42">
        <f t="shared" si="17"/>
        <v>0</v>
      </c>
      <c r="AB21" s="42">
        <f t="shared" si="17"/>
        <v>0</v>
      </c>
      <c r="AC21" s="42">
        <f t="shared" si="17"/>
        <v>0</v>
      </c>
      <c r="AD21" s="42">
        <f t="shared" si="17"/>
        <v>0</v>
      </c>
      <c r="AE21" s="42">
        <f t="shared" si="17"/>
        <v>0</v>
      </c>
      <c r="AF21" s="42">
        <f t="shared" si="17"/>
        <v>0</v>
      </c>
      <c r="AG21" s="42">
        <f t="shared" si="17"/>
        <v>0</v>
      </c>
      <c r="AH21" s="42">
        <f t="shared" si="17"/>
        <v>0</v>
      </c>
      <c r="AI21" s="42">
        <f t="shared" si="17"/>
        <v>0</v>
      </c>
      <c r="AJ21" s="42">
        <f t="shared" si="17"/>
        <v>0</v>
      </c>
      <c r="AK21" s="42">
        <f t="shared" si="17"/>
        <v>0</v>
      </c>
      <c r="AL21" s="42">
        <f t="shared" si="17"/>
        <v>0</v>
      </c>
      <c r="AM21" s="42">
        <f t="shared" si="17"/>
        <v>0</v>
      </c>
      <c r="AN21" s="42">
        <f t="shared" si="17"/>
        <v>0</v>
      </c>
      <c r="AO21" s="42">
        <f t="shared" si="17"/>
        <v>0</v>
      </c>
      <c r="AP21" s="42">
        <f t="shared" si="17"/>
        <v>0</v>
      </c>
      <c r="AQ21" s="42">
        <f t="shared" ref="AQ21:BJ21" si="18">AP21*(1-$F$4)</f>
        <v>0</v>
      </c>
      <c r="AR21" s="42">
        <f t="shared" si="18"/>
        <v>0</v>
      </c>
      <c r="AS21" s="42">
        <f t="shared" si="18"/>
        <v>0</v>
      </c>
      <c r="AT21" s="42">
        <f t="shared" si="18"/>
        <v>0</v>
      </c>
      <c r="AU21" s="42">
        <f t="shared" si="18"/>
        <v>0</v>
      </c>
      <c r="AV21" s="42">
        <f t="shared" si="18"/>
        <v>0</v>
      </c>
      <c r="AW21" s="42">
        <f t="shared" si="18"/>
        <v>0</v>
      </c>
      <c r="AX21" s="42">
        <f t="shared" si="18"/>
        <v>0</v>
      </c>
      <c r="AY21" s="42">
        <f t="shared" si="18"/>
        <v>0</v>
      </c>
      <c r="AZ21" s="42">
        <f t="shared" si="18"/>
        <v>0</v>
      </c>
      <c r="BA21" s="42">
        <f t="shared" si="18"/>
        <v>0</v>
      </c>
      <c r="BB21" s="42">
        <f t="shared" si="18"/>
        <v>0</v>
      </c>
      <c r="BC21" s="42">
        <f t="shared" si="18"/>
        <v>0</v>
      </c>
      <c r="BD21" s="42">
        <f t="shared" si="18"/>
        <v>0</v>
      </c>
      <c r="BE21" s="42">
        <f t="shared" si="18"/>
        <v>0</v>
      </c>
      <c r="BF21" s="42">
        <f t="shared" si="18"/>
        <v>0</v>
      </c>
      <c r="BG21" s="42">
        <f t="shared" si="18"/>
        <v>0</v>
      </c>
      <c r="BH21" s="42">
        <f t="shared" si="18"/>
        <v>0</v>
      </c>
      <c r="BI21" s="42">
        <f t="shared" si="18"/>
        <v>0</v>
      </c>
      <c r="BJ21" s="42">
        <f t="shared" si="18"/>
        <v>0</v>
      </c>
      <c r="BK21" t="str">
        <f t="shared" si="3"/>
        <v>04_CHL</v>
      </c>
      <c r="BL21" t="str">
        <f t="shared" si="4"/>
        <v>d_ind_cem_7_1_mo_gasoline</v>
      </c>
      <c r="BO21" s="8">
        <f t="shared" si="5"/>
        <v>0</v>
      </c>
      <c r="BP21" s="8">
        <f t="shared" si="6"/>
        <v>0</v>
      </c>
      <c r="BQ21" s="8" cm="1">
        <f t="array" ref="BQ21">K21*INDEX(prod_est,$G21+$H21-1,MATCH(BQ$14,$BP$14:$DP$14,0))</f>
        <v>0</v>
      </c>
      <c r="BR21" s="8" cm="1">
        <f t="array" ref="BR21">L21*INDEX(prod_est,$G21+$H21-1,MATCH(BR$14,$BP$14:$DP$14,0))</f>
        <v>0</v>
      </c>
      <c r="BS21" s="8" cm="1">
        <f t="array" ref="BS21">M21*INDEX(prod_est,$G21+$H21-1,MATCH(BS$14,$BP$14:$DP$14,0))</f>
        <v>0</v>
      </c>
      <c r="BT21" s="8" cm="1">
        <f t="array" ref="BT21">N21*INDEX(prod_est,$G21+$H21-1,MATCH(BT$14,$BP$14:$DP$14,0))</f>
        <v>0</v>
      </c>
      <c r="BU21" s="8" cm="1">
        <f t="array" ref="BU21">O21*INDEX(prod_est,$G21+$H21-1,MATCH(BU$14,$BP$14:$DP$14,0))</f>
        <v>0</v>
      </c>
      <c r="BV21" s="8" cm="1">
        <f t="array" ref="BV21">P21*INDEX(prod_est,$G21+$H21-1,MATCH(BV$14,$BP$14:$DP$14,0))</f>
        <v>0</v>
      </c>
      <c r="BW21" s="8" cm="1">
        <f t="array" ref="BW21">Q21*INDEX(prod_est,$G21+$H21-1,MATCH(BW$14,$BP$14:$DP$14,0))</f>
        <v>0</v>
      </c>
      <c r="BX21" s="8" cm="1">
        <f t="array" ref="BX21">R21*INDEX(prod_est,$G21+$H21-1,MATCH(BX$14,$BP$14:$DP$14,0))</f>
        <v>0</v>
      </c>
      <c r="BY21" s="8" cm="1">
        <f t="array" ref="BY21">S21*INDEX(prod_est,$G21+$H21-1,MATCH(BY$14,$BP$14:$DP$14,0))</f>
        <v>0</v>
      </c>
      <c r="BZ21" s="8" cm="1">
        <f t="array" ref="BZ21">T21*INDEX(prod_est,$G21+$H21-1,MATCH(BZ$14,$BP$14:$DP$14,0))</f>
        <v>0</v>
      </c>
      <c r="CA21" s="8" cm="1">
        <f t="array" ref="CA21">U21*INDEX(prod_est,$G21+$H21-1,MATCH(CA$14,$BP$14:$DP$14,0))</f>
        <v>0</v>
      </c>
      <c r="CB21" s="8" cm="1">
        <f t="array" ref="CB21">V21*INDEX(prod_est,$G21+$H21-1,MATCH(CB$14,$BP$14:$DP$14,0))</f>
        <v>0</v>
      </c>
      <c r="CC21" s="8" cm="1">
        <f t="array" ref="CC21">W21*INDEX(prod_est,$G21+$H21-1,MATCH(CC$14,$BP$14:$DP$14,0))</f>
        <v>0</v>
      </c>
      <c r="CD21" s="8" cm="1">
        <f t="array" ref="CD21">X21*INDEX(prod_est,$G21+$H21-1,MATCH(CD$14,$BP$14:$DP$14,0))</f>
        <v>0</v>
      </c>
      <c r="CE21" s="8" cm="1">
        <f t="array" ref="CE21">Y21*INDEX(prod_est,$G21+$H21-1,MATCH(CE$14,$BP$14:$DP$14,0))</f>
        <v>0</v>
      </c>
      <c r="CF21" s="8" cm="1">
        <f t="array" ref="CF21">Z21*INDEX(prod_est,$G21+$H21-1,MATCH(CF$14,$BP$14:$DP$14,0))</f>
        <v>0</v>
      </c>
      <c r="CG21" s="8" cm="1">
        <f t="array" ref="CG21">AA21*INDEX(prod_est,$G21+$H21-1,MATCH(CG$14,$BP$14:$DP$14,0))</f>
        <v>0</v>
      </c>
      <c r="CH21" s="8" cm="1">
        <f t="array" ref="CH21">AB21*INDEX(prod_est,$G21+$H21-1,MATCH(CH$14,$BP$14:$DP$14,0))</f>
        <v>0</v>
      </c>
      <c r="CI21" s="8" cm="1">
        <f t="array" ref="CI21">AC21*INDEX(prod_est,$G21+$H21-1,MATCH(CI$14,$BP$14:$DP$14,0))</f>
        <v>0</v>
      </c>
      <c r="CJ21" s="8" cm="1">
        <f t="array" ref="CJ21">AD21*INDEX(prod_est,$G21+$H21-1,MATCH(CJ$14,$BP$14:$DP$14,0))</f>
        <v>0</v>
      </c>
      <c r="CK21" s="8" cm="1">
        <f t="array" ref="CK21">AE21*INDEX(prod_est,$G21+$H21-1,MATCH(CK$14,$BP$14:$DP$14,0))</f>
        <v>0</v>
      </c>
      <c r="CL21" s="8" cm="1">
        <f t="array" ref="CL21">AF21*INDEX(prod_est,$G21+$H21-1,MATCH(CL$14,$BP$14:$DP$14,0))</f>
        <v>0</v>
      </c>
      <c r="CM21" s="8" cm="1">
        <f t="array" ref="CM21">AG21*INDEX(prod_est,$G21+$H21-1,MATCH(CM$14,$BP$14:$DP$14,0))</f>
        <v>0</v>
      </c>
      <c r="CN21" s="8" cm="1">
        <f t="array" ref="CN21">AH21*INDEX(prod_est,$G21+$H21-1,MATCH(CN$14,$BP$14:$DP$14,0))</f>
        <v>0</v>
      </c>
      <c r="CO21" s="8" cm="1">
        <f t="array" ref="CO21">AI21*INDEX(prod_est,$G21+$H21-1,MATCH(CO$14,$BP$14:$DP$14,0))</f>
        <v>0</v>
      </c>
      <c r="CP21" s="8" cm="1">
        <f t="array" ref="CP21">AJ21*INDEX(prod_est,$G21+$H21-1,MATCH(CP$14,$BP$14:$DP$14,0))</f>
        <v>0</v>
      </c>
      <c r="CQ21" s="8" cm="1">
        <f t="array" ref="CQ21">AK21*INDEX(prod_est,$G21+$H21-1,MATCH(CQ$14,$BP$14:$DP$14,0))</f>
        <v>0</v>
      </c>
      <c r="CR21" s="8" cm="1">
        <f t="array" ref="CR21">AL21*INDEX(prod_est,$G21+$H21-1,MATCH(CR$14,$BP$14:$DP$14,0))</f>
        <v>0</v>
      </c>
      <c r="CS21" s="8" cm="1">
        <f t="array" ref="CS21">AM21*INDEX(prod_est,$G21+$H21-1,MATCH(CS$14,$BP$14:$DP$14,0))</f>
        <v>0</v>
      </c>
      <c r="CT21" s="8" cm="1">
        <f t="array" ref="CT21">AN21*INDEX(prod_est,$G21+$H21-1,MATCH(CT$14,$BP$14:$DP$14,0))</f>
        <v>0</v>
      </c>
      <c r="CU21" s="8" cm="1">
        <f t="array" ref="CU21">AO21*INDEX(prod_est,$G21+$H21-1,MATCH(CU$14,$BP$14:$DP$14,0))</f>
        <v>0</v>
      </c>
      <c r="CV21" s="8" cm="1">
        <f t="array" ref="CV21">AP21*INDEX(prod_est,$G21+$H21-1,MATCH(CV$14,$BP$14:$DP$14,0))</f>
        <v>0</v>
      </c>
      <c r="CW21" cm="1">
        <f t="array" ref="CW21">AQ21*INDEX(prod_est,$G21+$H21-1,MATCH(CW$14,$BP$14:$DP$14,0))</f>
        <v>0</v>
      </c>
      <c r="CX21" cm="1">
        <f t="array" ref="CX21">AR21*INDEX(prod_est,$G21+$H21-1,MATCH(CX$14,$BP$14:$DP$14,0))</f>
        <v>0</v>
      </c>
      <c r="CY21" cm="1">
        <f t="array" ref="CY21">AS21*INDEX(prod_est,$G21+$H21-1,MATCH(CY$14,$BP$14:$DP$14,0))</f>
        <v>0</v>
      </c>
      <c r="CZ21" cm="1">
        <f t="array" ref="CZ21">AT21*INDEX(prod_est,$G21+$H21-1,MATCH(CZ$14,$BP$14:$DP$14,0))</f>
        <v>0</v>
      </c>
      <c r="DA21" cm="1">
        <f t="array" ref="DA21">AU21*INDEX(prod_est,$G21+$H21-1,MATCH(DA$14,$BP$14:$DP$14,0))</f>
        <v>0</v>
      </c>
      <c r="DB21" cm="1">
        <f t="array" ref="DB21">AV21*INDEX(prod_est,$G21+$H21-1,MATCH(DB$14,$BP$14:$DP$14,0))</f>
        <v>0</v>
      </c>
      <c r="DC21" cm="1">
        <f t="array" ref="DC21">AW21*INDEX(prod_est,$G21+$H21-1,MATCH(DC$14,$BP$14:$DP$14,0))</f>
        <v>0</v>
      </c>
      <c r="DD21" cm="1">
        <f t="array" ref="DD21">AX21*INDEX(prod_est,$G21+$H21-1,MATCH(DD$14,$BP$14:$DP$14,0))</f>
        <v>0</v>
      </c>
      <c r="DE21" cm="1">
        <f t="array" ref="DE21">AY21*INDEX(prod_est,$G21+$H21-1,MATCH(DE$14,$BP$14:$DP$14,0))</f>
        <v>0</v>
      </c>
      <c r="DF21" cm="1">
        <f t="array" ref="DF21">AZ21*INDEX(prod_est,$G21+$H21-1,MATCH(DF$14,$BP$14:$DP$14,0))</f>
        <v>0</v>
      </c>
      <c r="DG21" cm="1">
        <f t="array" ref="DG21">BA21*INDEX(prod_est,$G21+$H21-1,MATCH(DG$14,$BP$14:$DP$14,0))</f>
        <v>0</v>
      </c>
      <c r="DH21" cm="1">
        <f t="array" ref="DH21">BB21*INDEX(prod_est,$G21+$H21-1,MATCH(DH$14,$BP$14:$DP$14,0))</f>
        <v>0</v>
      </c>
      <c r="DI21" cm="1">
        <f t="array" ref="DI21">BC21*INDEX(prod_est,$G21+$H21-1,MATCH(DI$14,$BP$14:$DP$14,0))</f>
        <v>0</v>
      </c>
      <c r="DJ21" cm="1">
        <f t="array" ref="DJ21">BD21*INDEX(prod_est,$G21+$H21-1,MATCH(DJ$14,$BP$14:$DP$14,0))</f>
        <v>0</v>
      </c>
      <c r="DK21" cm="1">
        <f t="array" ref="DK21">BE21*INDEX(prod_est,$G21+$H21-1,MATCH(DK$14,$BP$14:$DP$14,0))</f>
        <v>0</v>
      </c>
      <c r="DL21" cm="1">
        <f t="array" ref="DL21">BF21*INDEX(prod_est,$G21+$H21-1,MATCH(DL$14,$BP$14:$DP$14,0))</f>
        <v>0</v>
      </c>
      <c r="DM21" cm="1">
        <f t="array" ref="DM21">BG21*INDEX(prod_est,$G21+$H21-1,MATCH(DM$14,$BP$14:$DP$14,0))</f>
        <v>0</v>
      </c>
      <c r="DN21" cm="1">
        <f t="array" ref="DN21">BH21*INDEX(prod_est,$G21+$H21-1,MATCH(DN$14,$BP$14:$DP$14,0))</f>
        <v>0</v>
      </c>
      <c r="DO21" cm="1">
        <f t="array" ref="DO21">BI21*INDEX(prod_est,$G21+$H21-1,MATCH(DO$14,$BP$14:$DP$14,0))</f>
        <v>0</v>
      </c>
      <c r="DP21" cm="1">
        <f t="array" ref="DP21">BJ21*INDEX(prod_est,$G21+$H21-1,MATCH(DP$14,$BP$14:$DP$14,0))</f>
        <v>0</v>
      </c>
    </row>
    <row r="22" spans="1:120" x14ac:dyDescent="0.25">
      <c r="A22" t="s">
        <v>40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49</v>
      </c>
      <c r="H22">
        <f>IFERROR(MATCH(D22,Production_est!$D$4:$D$339,0),"-")</f>
        <v>6</v>
      </c>
      <c r="I22" s="8" cm="1">
        <f t="array" ref="I22">IFERROR(INDEX(Production_est!$E$4:$E$339,H22+G22-1),"-")</f>
        <v>5316.5381090072697</v>
      </c>
      <c r="J22" s="42">
        <f t="shared" si="0"/>
        <v>0</v>
      </c>
      <c r="K22" s="42">
        <f t="shared" ref="K22:AP22" si="19">J22*(1-$F$4)</f>
        <v>0</v>
      </c>
      <c r="L22" s="42">
        <f t="shared" si="19"/>
        <v>0</v>
      </c>
      <c r="M22" s="42">
        <f t="shared" si="19"/>
        <v>0</v>
      </c>
      <c r="N22" s="42">
        <f t="shared" si="19"/>
        <v>0</v>
      </c>
      <c r="O22" s="42">
        <f t="shared" si="19"/>
        <v>0</v>
      </c>
      <c r="P22" s="42">
        <f t="shared" si="19"/>
        <v>0</v>
      </c>
      <c r="Q22" s="42">
        <f t="shared" si="19"/>
        <v>0</v>
      </c>
      <c r="R22" s="42">
        <f t="shared" si="19"/>
        <v>0</v>
      </c>
      <c r="S22" s="42">
        <f t="shared" si="19"/>
        <v>0</v>
      </c>
      <c r="T22" s="42">
        <f t="shared" si="19"/>
        <v>0</v>
      </c>
      <c r="U22" s="42">
        <f t="shared" si="19"/>
        <v>0</v>
      </c>
      <c r="V22" s="42">
        <f t="shared" si="19"/>
        <v>0</v>
      </c>
      <c r="W22" s="42">
        <f t="shared" si="19"/>
        <v>0</v>
      </c>
      <c r="X22" s="42">
        <f t="shared" si="19"/>
        <v>0</v>
      </c>
      <c r="Y22" s="42">
        <f t="shared" si="19"/>
        <v>0</v>
      </c>
      <c r="Z22" s="42">
        <f t="shared" si="19"/>
        <v>0</v>
      </c>
      <c r="AA22" s="42">
        <f t="shared" si="19"/>
        <v>0</v>
      </c>
      <c r="AB22" s="42">
        <f t="shared" si="19"/>
        <v>0</v>
      </c>
      <c r="AC22" s="42">
        <f t="shared" si="19"/>
        <v>0</v>
      </c>
      <c r="AD22" s="42">
        <f t="shared" si="19"/>
        <v>0</v>
      </c>
      <c r="AE22" s="42">
        <f t="shared" si="19"/>
        <v>0</v>
      </c>
      <c r="AF22" s="42">
        <f t="shared" si="19"/>
        <v>0</v>
      </c>
      <c r="AG22" s="42">
        <f t="shared" si="19"/>
        <v>0</v>
      </c>
      <c r="AH22" s="42">
        <f t="shared" si="19"/>
        <v>0</v>
      </c>
      <c r="AI22" s="42">
        <f t="shared" si="19"/>
        <v>0</v>
      </c>
      <c r="AJ22" s="42">
        <f t="shared" si="19"/>
        <v>0</v>
      </c>
      <c r="AK22" s="42">
        <f t="shared" si="19"/>
        <v>0</v>
      </c>
      <c r="AL22" s="42">
        <f t="shared" si="19"/>
        <v>0</v>
      </c>
      <c r="AM22" s="42">
        <f t="shared" si="19"/>
        <v>0</v>
      </c>
      <c r="AN22" s="42">
        <f t="shared" si="19"/>
        <v>0</v>
      </c>
      <c r="AO22" s="42">
        <f t="shared" si="19"/>
        <v>0</v>
      </c>
      <c r="AP22" s="42">
        <f t="shared" si="19"/>
        <v>0</v>
      </c>
      <c r="AQ22" s="42">
        <f t="shared" ref="AQ22:BJ22" si="20">AP22*(1-$F$4)</f>
        <v>0</v>
      </c>
      <c r="AR22" s="42">
        <f t="shared" si="20"/>
        <v>0</v>
      </c>
      <c r="AS22" s="42">
        <f t="shared" si="20"/>
        <v>0</v>
      </c>
      <c r="AT22" s="42">
        <f t="shared" si="20"/>
        <v>0</v>
      </c>
      <c r="AU22" s="42">
        <f t="shared" si="20"/>
        <v>0</v>
      </c>
      <c r="AV22" s="42">
        <f t="shared" si="20"/>
        <v>0</v>
      </c>
      <c r="AW22" s="42">
        <f t="shared" si="20"/>
        <v>0</v>
      </c>
      <c r="AX22" s="42">
        <f t="shared" si="20"/>
        <v>0</v>
      </c>
      <c r="AY22" s="42">
        <f t="shared" si="20"/>
        <v>0</v>
      </c>
      <c r="AZ22" s="42">
        <f t="shared" si="20"/>
        <v>0</v>
      </c>
      <c r="BA22" s="42">
        <f t="shared" si="20"/>
        <v>0</v>
      </c>
      <c r="BB22" s="42">
        <f t="shared" si="20"/>
        <v>0</v>
      </c>
      <c r="BC22" s="42">
        <f t="shared" si="20"/>
        <v>0</v>
      </c>
      <c r="BD22" s="42">
        <f t="shared" si="20"/>
        <v>0</v>
      </c>
      <c r="BE22" s="42">
        <f t="shared" si="20"/>
        <v>0</v>
      </c>
      <c r="BF22" s="42">
        <f t="shared" si="20"/>
        <v>0</v>
      </c>
      <c r="BG22" s="42">
        <f t="shared" si="20"/>
        <v>0</v>
      </c>
      <c r="BH22" s="42">
        <f t="shared" si="20"/>
        <v>0</v>
      </c>
      <c r="BI22" s="42">
        <f t="shared" si="20"/>
        <v>0</v>
      </c>
      <c r="BJ22" s="42">
        <f t="shared" si="20"/>
        <v>0</v>
      </c>
      <c r="BK22" t="str">
        <f t="shared" si="3"/>
        <v>04_CHL</v>
      </c>
      <c r="BL22" t="str">
        <f t="shared" si="4"/>
        <v>d_ind_cem_7_2_avi_gasoline</v>
      </c>
      <c r="BO22" s="8">
        <f t="shared" si="5"/>
        <v>0</v>
      </c>
      <c r="BP22" s="8">
        <f t="shared" si="6"/>
        <v>0</v>
      </c>
      <c r="BQ22" s="8" cm="1">
        <f t="array" ref="BQ22">K22*INDEX(prod_est,$G22+$H22-1,MATCH(BQ$14,$BP$14:$DP$14,0))</f>
        <v>0</v>
      </c>
      <c r="BR22" s="8" cm="1">
        <f t="array" ref="BR22">L22*INDEX(prod_est,$G22+$H22-1,MATCH(BR$14,$BP$14:$DP$14,0))</f>
        <v>0</v>
      </c>
      <c r="BS22" s="8" cm="1">
        <f t="array" ref="BS22">M22*INDEX(prod_est,$G22+$H22-1,MATCH(BS$14,$BP$14:$DP$14,0))</f>
        <v>0</v>
      </c>
      <c r="BT22" s="8" cm="1">
        <f t="array" ref="BT22">N22*INDEX(prod_est,$G22+$H22-1,MATCH(BT$14,$BP$14:$DP$14,0))</f>
        <v>0</v>
      </c>
      <c r="BU22" s="8" cm="1">
        <f t="array" ref="BU22">O22*INDEX(prod_est,$G22+$H22-1,MATCH(BU$14,$BP$14:$DP$14,0))</f>
        <v>0</v>
      </c>
      <c r="BV22" s="8" cm="1">
        <f t="array" ref="BV22">P22*INDEX(prod_est,$G22+$H22-1,MATCH(BV$14,$BP$14:$DP$14,0))</f>
        <v>0</v>
      </c>
      <c r="BW22" s="8" cm="1">
        <f t="array" ref="BW22">Q22*INDEX(prod_est,$G22+$H22-1,MATCH(BW$14,$BP$14:$DP$14,0))</f>
        <v>0</v>
      </c>
      <c r="BX22" s="8" cm="1">
        <f t="array" ref="BX22">R22*INDEX(prod_est,$G22+$H22-1,MATCH(BX$14,$BP$14:$DP$14,0))</f>
        <v>0</v>
      </c>
      <c r="BY22" s="8" cm="1">
        <f t="array" ref="BY22">S22*INDEX(prod_est,$G22+$H22-1,MATCH(BY$14,$BP$14:$DP$14,0))</f>
        <v>0</v>
      </c>
      <c r="BZ22" s="8" cm="1">
        <f t="array" ref="BZ22">T22*INDEX(prod_est,$G22+$H22-1,MATCH(BZ$14,$BP$14:$DP$14,0))</f>
        <v>0</v>
      </c>
      <c r="CA22" s="8" cm="1">
        <f t="array" ref="CA22">U22*INDEX(prod_est,$G22+$H22-1,MATCH(CA$14,$BP$14:$DP$14,0))</f>
        <v>0</v>
      </c>
      <c r="CB22" s="8" cm="1">
        <f t="array" ref="CB22">V22*INDEX(prod_est,$G22+$H22-1,MATCH(CB$14,$BP$14:$DP$14,0))</f>
        <v>0</v>
      </c>
      <c r="CC22" s="8" cm="1">
        <f t="array" ref="CC22">W22*INDEX(prod_est,$G22+$H22-1,MATCH(CC$14,$BP$14:$DP$14,0))</f>
        <v>0</v>
      </c>
      <c r="CD22" s="8" cm="1">
        <f t="array" ref="CD22">X22*INDEX(prod_est,$G22+$H22-1,MATCH(CD$14,$BP$14:$DP$14,0))</f>
        <v>0</v>
      </c>
      <c r="CE22" s="8" cm="1">
        <f t="array" ref="CE22">Y22*INDEX(prod_est,$G22+$H22-1,MATCH(CE$14,$BP$14:$DP$14,0))</f>
        <v>0</v>
      </c>
      <c r="CF22" s="8" cm="1">
        <f t="array" ref="CF22">Z22*INDEX(prod_est,$G22+$H22-1,MATCH(CF$14,$BP$14:$DP$14,0))</f>
        <v>0</v>
      </c>
      <c r="CG22" s="8" cm="1">
        <f t="array" ref="CG22">AA22*INDEX(prod_est,$G22+$H22-1,MATCH(CG$14,$BP$14:$DP$14,0))</f>
        <v>0</v>
      </c>
      <c r="CH22" s="8" cm="1">
        <f t="array" ref="CH22">AB22*INDEX(prod_est,$G22+$H22-1,MATCH(CH$14,$BP$14:$DP$14,0))</f>
        <v>0</v>
      </c>
      <c r="CI22" s="8" cm="1">
        <f t="array" ref="CI22">AC22*INDEX(prod_est,$G22+$H22-1,MATCH(CI$14,$BP$14:$DP$14,0))</f>
        <v>0</v>
      </c>
      <c r="CJ22" s="8" cm="1">
        <f t="array" ref="CJ22">AD22*INDEX(prod_est,$G22+$H22-1,MATCH(CJ$14,$BP$14:$DP$14,0))</f>
        <v>0</v>
      </c>
      <c r="CK22" s="8" cm="1">
        <f t="array" ref="CK22">AE22*INDEX(prod_est,$G22+$H22-1,MATCH(CK$14,$BP$14:$DP$14,0))</f>
        <v>0</v>
      </c>
      <c r="CL22" s="8" cm="1">
        <f t="array" ref="CL22">AF22*INDEX(prod_est,$G22+$H22-1,MATCH(CL$14,$BP$14:$DP$14,0))</f>
        <v>0</v>
      </c>
      <c r="CM22" s="8" cm="1">
        <f t="array" ref="CM22">AG22*INDEX(prod_est,$G22+$H22-1,MATCH(CM$14,$BP$14:$DP$14,0))</f>
        <v>0</v>
      </c>
      <c r="CN22" s="8" cm="1">
        <f t="array" ref="CN22">AH22*INDEX(prod_est,$G22+$H22-1,MATCH(CN$14,$BP$14:$DP$14,0))</f>
        <v>0</v>
      </c>
      <c r="CO22" s="8" cm="1">
        <f t="array" ref="CO22">AI22*INDEX(prod_est,$G22+$H22-1,MATCH(CO$14,$BP$14:$DP$14,0))</f>
        <v>0</v>
      </c>
      <c r="CP22" s="8" cm="1">
        <f t="array" ref="CP22">AJ22*INDEX(prod_est,$G22+$H22-1,MATCH(CP$14,$BP$14:$DP$14,0))</f>
        <v>0</v>
      </c>
      <c r="CQ22" s="8" cm="1">
        <f t="array" ref="CQ22">AK22*INDEX(prod_est,$G22+$H22-1,MATCH(CQ$14,$BP$14:$DP$14,0))</f>
        <v>0</v>
      </c>
      <c r="CR22" s="8" cm="1">
        <f t="array" ref="CR22">AL22*INDEX(prod_est,$G22+$H22-1,MATCH(CR$14,$BP$14:$DP$14,0))</f>
        <v>0</v>
      </c>
      <c r="CS22" s="8" cm="1">
        <f t="array" ref="CS22">AM22*INDEX(prod_est,$G22+$H22-1,MATCH(CS$14,$BP$14:$DP$14,0))</f>
        <v>0</v>
      </c>
      <c r="CT22" s="8" cm="1">
        <f t="array" ref="CT22">AN22*INDEX(prod_est,$G22+$H22-1,MATCH(CT$14,$BP$14:$DP$14,0))</f>
        <v>0</v>
      </c>
      <c r="CU22" s="8" cm="1">
        <f t="array" ref="CU22">AO22*INDEX(prod_est,$G22+$H22-1,MATCH(CU$14,$BP$14:$DP$14,0))</f>
        <v>0</v>
      </c>
      <c r="CV22" s="8" cm="1">
        <f t="array" ref="CV22">AP22*INDEX(prod_est,$G22+$H22-1,MATCH(CV$14,$BP$14:$DP$14,0))</f>
        <v>0</v>
      </c>
      <c r="CW22" cm="1">
        <f t="array" ref="CW22">AQ22*INDEX(prod_est,$G22+$H22-1,MATCH(CW$14,$BP$14:$DP$14,0))</f>
        <v>0</v>
      </c>
      <c r="CX22" cm="1">
        <f t="array" ref="CX22">AR22*INDEX(prod_est,$G22+$H22-1,MATCH(CX$14,$BP$14:$DP$14,0))</f>
        <v>0</v>
      </c>
      <c r="CY22" cm="1">
        <f t="array" ref="CY22">AS22*INDEX(prod_est,$G22+$H22-1,MATCH(CY$14,$BP$14:$DP$14,0))</f>
        <v>0</v>
      </c>
      <c r="CZ22" cm="1">
        <f t="array" ref="CZ22">AT22*INDEX(prod_est,$G22+$H22-1,MATCH(CZ$14,$BP$14:$DP$14,0))</f>
        <v>0</v>
      </c>
      <c r="DA22" cm="1">
        <f t="array" ref="DA22">AU22*INDEX(prod_est,$G22+$H22-1,MATCH(DA$14,$BP$14:$DP$14,0))</f>
        <v>0</v>
      </c>
      <c r="DB22" cm="1">
        <f t="array" ref="DB22">AV22*INDEX(prod_est,$G22+$H22-1,MATCH(DB$14,$BP$14:$DP$14,0))</f>
        <v>0</v>
      </c>
      <c r="DC22" cm="1">
        <f t="array" ref="DC22">AW22*INDEX(prod_est,$G22+$H22-1,MATCH(DC$14,$BP$14:$DP$14,0))</f>
        <v>0</v>
      </c>
      <c r="DD22" cm="1">
        <f t="array" ref="DD22">AX22*INDEX(prod_est,$G22+$H22-1,MATCH(DD$14,$BP$14:$DP$14,0))</f>
        <v>0</v>
      </c>
      <c r="DE22" cm="1">
        <f t="array" ref="DE22">AY22*INDEX(prod_est,$G22+$H22-1,MATCH(DE$14,$BP$14:$DP$14,0))</f>
        <v>0</v>
      </c>
      <c r="DF22" cm="1">
        <f t="array" ref="DF22">AZ22*INDEX(prod_est,$G22+$H22-1,MATCH(DF$14,$BP$14:$DP$14,0))</f>
        <v>0</v>
      </c>
      <c r="DG22" cm="1">
        <f t="array" ref="DG22">BA22*INDEX(prod_est,$G22+$H22-1,MATCH(DG$14,$BP$14:$DP$14,0))</f>
        <v>0</v>
      </c>
      <c r="DH22" cm="1">
        <f t="array" ref="DH22">BB22*INDEX(prod_est,$G22+$H22-1,MATCH(DH$14,$BP$14:$DP$14,0))</f>
        <v>0</v>
      </c>
      <c r="DI22" cm="1">
        <f t="array" ref="DI22">BC22*INDEX(prod_est,$G22+$H22-1,MATCH(DI$14,$BP$14:$DP$14,0))</f>
        <v>0</v>
      </c>
      <c r="DJ22" cm="1">
        <f t="array" ref="DJ22">BD22*INDEX(prod_est,$G22+$H22-1,MATCH(DJ$14,$BP$14:$DP$14,0))</f>
        <v>0</v>
      </c>
      <c r="DK22" cm="1">
        <f t="array" ref="DK22">BE22*INDEX(prod_est,$G22+$H22-1,MATCH(DK$14,$BP$14:$DP$14,0))</f>
        <v>0</v>
      </c>
      <c r="DL22" cm="1">
        <f t="array" ref="DL22">BF22*INDEX(prod_est,$G22+$H22-1,MATCH(DL$14,$BP$14:$DP$14,0))</f>
        <v>0</v>
      </c>
      <c r="DM22" cm="1">
        <f t="array" ref="DM22">BG22*INDEX(prod_est,$G22+$H22-1,MATCH(DM$14,$BP$14:$DP$14,0))</f>
        <v>0</v>
      </c>
      <c r="DN22" cm="1">
        <f t="array" ref="DN22">BH22*INDEX(prod_est,$G22+$H22-1,MATCH(DN$14,$BP$14:$DP$14,0))</f>
        <v>0</v>
      </c>
      <c r="DO22" cm="1">
        <f t="array" ref="DO22">BI22*INDEX(prod_est,$G22+$H22-1,MATCH(DO$14,$BP$14:$DP$14,0))</f>
        <v>0</v>
      </c>
      <c r="DP22" cm="1">
        <f t="array" ref="DP22">BJ22*INDEX(prod_est,$G22+$H22-1,MATCH(DP$14,$BP$14:$DP$14,0))</f>
        <v>0</v>
      </c>
    </row>
    <row r="23" spans="1:120" x14ac:dyDescent="0.25">
      <c r="A23" t="s">
        <v>40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49</v>
      </c>
      <c r="H23">
        <f>IFERROR(MATCH(D23,Production_est!$D$4:$D$339,0),"-")</f>
        <v>6</v>
      </c>
      <c r="I23" s="8" cm="1">
        <f t="array" ref="I23">IFERROR(INDEX(Production_est!$E$4:$E$339,H23+G23-1),"-")</f>
        <v>5316.5381090072697</v>
      </c>
      <c r="J23" s="42">
        <f t="shared" si="0"/>
        <v>0</v>
      </c>
      <c r="K23" s="42">
        <f t="shared" ref="K23:AP23" si="21">J23*(1-$F$4)</f>
        <v>0</v>
      </c>
      <c r="L23" s="42">
        <f t="shared" si="21"/>
        <v>0</v>
      </c>
      <c r="M23" s="42">
        <f t="shared" si="21"/>
        <v>0</v>
      </c>
      <c r="N23" s="42">
        <f t="shared" si="21"/>
        <v>0</v>
      </c>
      <c r="O23" s="42">
        <f t="shared" si="21"/>
        <v>0</v>
      </c>
      <c r="P23" s="42">
        <f t="shared" si="21"/>
        <v>0</v>
      </c>
      <c r="Q23" s="42">
        <f t="shared" si="21"/>
        <v>0</v>
      </c>
      <c r="R23" s="42">
        <f t="shared" si="21"/>
        <v>0</v>
      </c>
      <c r="S23" s="42">
        <f t="shared" si="21"/>
        <v>0</v>
      </c>
      <c r="T23" s="42">
        <f t="shared" si="21"/>
        <v>0</v>
      </c>
      <c r="U23" s="42">
        <f t="shared" si="21"/>
        <v>0</v>
      </c>
      <c r="V23" s="42">
        <f t="shared" si="21"/>
        <v>0</v>
      </c>
      <c r="W23" s="42">
        <f t="shared" si="21"/>
        <v>0</v>
      </c>
      <c r="X23" s="42">
        <f t="shared" si="21"/>
        <v>0</v>
      </c>
      <c r="Y23" s="42">
        <f t="shared" si="21"/>
        <v>0</v>
      </c>
      <c r="Z23" s="42">
        <f t="shared" si="21"/>
        <v>0</v>
      </c>
      <c r="AA23" s="42">
        <f t="shared" si="21"/>
        <v>0</v>
      </c>
      <c r="AB23" s="42">
        <f t="shared" si="21"/>
        <v>0</v>
      </c>
      <c r="AC23" s="42">
        <f t="shared" si="21"/>
        <v>0</v>
      </c>
      <c r="AD23" s="42">
        <f t="shared" si="21"/>
        <v>0</v>
      </c>
      <c r="AE23" s="42">
        <f t="shared" si="21"/>
        <v>0</v>
      </c>
      <c r="AF23" s="42">
        <f t="shared" si="21"/>
        <v>0</v>
      </c>
      <c r="AG23" s="42">
        <f t="shared" si="21"/>
        <v>0</v>
      </c>
      <c r="AH23" s="42">
        <f t="shared" si="21"/>
        <v>0</v>
      </c>
      <c r="AI23" s="42">
        <f t="shared" si="21"/>
        <v>0</v>
      </c>
      <c r="AJ23" s="42">
        <f t="shared" si="21"/>
        <v>0</v>
      </c>
      <c r="AK23" s="42">
        <f t="shared" si="21"/>
        <v>0</v>
      </c>
      <c r="AL23" s="42">
        <f t="shared" si="21"/>
        <v>0</v>
      </c>
      <c r="AM23" s="42">
        <f t="shared" si="21"/>
        <v>0</v>
      </c>
      <c r="AN23" s="42">
        <f t="shared" si="21"/>
        <v>0</v>
      </c>
      <c r="AO23" s="42">
        <f t="shared" si="21"/>
        <v>0</v>
      </c>
      <c r="AP23" s="42">
        <f t="shared" si="21"/>
        <v>0</v>
      </c>
      <c r="AQ23" s="42">
        <f t="shared" ref="AQ23:BJ23" si="22">AP23*(1-$F$4)</f>
        <v>0</v>
      </c>
      <c r="AR23" s="42">
        <f t="shared" si="22"/>
        <v>0</v>
      </c>
      <c r="AS23" s="42">
        <f t="shared" si="22"/>
        <v>0</v>
      </c>
      <c r="AT23" s="42">
        <f t="shared" si="22"/>
        <v>0</v>
      </c>
      <c r="AU23" s="42">
        <f t="shared" si="22"/>
        <v>0</v>
      </c>
      <c r="AV23" s="42">
        <f t="shared" si="22"/>
        <v>0</v>
      </c>
      <c r="AW23" s="42">
        <f t="shared" si="22"/>
        <v>0</v>
      </c>
      <c r="AX23" s="42">
        <f t="shared" si="22"/>
        <v>0</v>
      </c>
      <c r="AY23" s="42">
        <f t="shared" si="22"/>
        <v>0</v>
      </c>
      <c r="AZ23" s="42">
        <f t="shared" si="22"/>
        <v>0</v>
      </c>
      <c r="BA23" s="42">
        <f t="shared" si="22"/>
        <v>0</v>
      </c>
      <c r="BB23" s="42">
        <f t="shared" si="22"/>
        <v>0</v>
      </c>
      <c r="BC23" s="42">
        <f t="shared" si="22"/>
        <v>0</v>
      </c>
      <c r="BD23" s="42">
        <f t="shared" si="22"/>
        <v>0</v>
      </c>
      <c r="BE23" s="42">
        <f t="shared" si="22"/>
        <v>0</v>
      </c>
      <c r="BF23" s="42">
        <f t="shared" si="22"/>
        <v>0</v>
      </c>
      <c r="BG23" s="42">
        <f t="shared" si="22"/>
        <v>0</v>
      </c>
      <c r="BH23" s="42">
        <f t="shared" si="22"/>
        <v>0</v>
      </c>
      <c r="BI23" s="42">
        <f t="shared" si="22"/>
        <v>0</v>
      </c>
      <c r="BJ23" s="42">
        <f t="shared" si="22"/>
        <v>0</v>
      </c>
      <c r="BK23" t="str">
        <f t="shared" si="3"/>
        <v>04_CHL</v>
      </c>
      <c r="BL23" t="str">
        <f t="shared" si="4"/>
        <v>d_ind_cem_7_3_naphtha</v>
      </c>
      <c r="BO23" s="8">
        <f t="shared" si="5"/>
        <v>0</v>
      </c>
      <c r="BP23" s="8">
        <f t="shared" si="6"/>
        <v>0</v>
      </c>
      <c r="BQ23" s="8" cm="1">
        <f t="array" ref="BQ23">K23*INDEX(prod_est,$G23+$H23-1,MATCH(BQ$14,$BP$14:$DP$14,0))</f>
        <v>0</v>
      </c>
      <c r="BR23" s="8" cm="1">
        <f t="array" ref="BR23">L23*INDEX(prod_est,$G23+$H23-1,MATCH(BR$14,$BP$14:$DP$14,0))</f>
        <v>0</v>
      </c>
      <c r="BS23" s="8" cm="1">
        <f t="array" ref="BS23">M23*INDEX(prod_est,$G23+$H23-1,MATCH(BS$14,$BP$14:$DP$14,0))</f>
        <v>0</v>
      </c>
      <c r="BT23" s="8" cm="1">
        <f t="array" ref="BT23">N23*INDEX(prod_est,$G23+$H23-1,MATCH(BT$14,$BP$14:$DP$14,0))</f>
        <v>0</v>
      </c>
      <c r="BU23" s="8" cm="1">
        <f t="array" ref="BU23">O23*INDEX(prod_est,$G23+$H23-1,MATCH(BU$14,$BP$14:$DP$14,0))</f>
        <v>0</v>
      </c>
      <c r="BV23" s="8" cm="1">
        <f t="array" ref="BV23">P23*INDEX(prod_est,$G23+$H23-1,MATCH(BV$14,$BP$14:$DP$14,0))</f>
        <v>0</v>
      </c>
      <c r="BW23" s="8" cm="1">
        <f t="array" ref="BW23">Q23*INDEX(prod_est,$G23+$H23-1,MATCH(BW$14,$BP$14:$DP$14,0))</f>
        <v>0</v>
      </c>
      <c r="BX23" s="8" cm="1">
        <f t="array" ref="BX23">R23*INDEX(prod_est,$G23+$H23-1,MATCH(BX$14,$BP$14:$DP$14,0))</f>
        <v>0</v>
      </c>
      <c r="BY23" s="8" cm="1">
        <f t="array" ref="BY23">S23*INDEX(prod_est,$G23+$H23-1,MATCH(BY$14,$BP$14:$DP$14,0))</f>
        <v>0</v>
      </c>
      <c r="BZ23" s="8" cm="1">
        <f t="array" ref="BZ23">T23*INDEX(prod_est,$G23+$H23-1,MATCH(BZ$14,$BP$14:$DP$14,0))</f>
        <v>0</v>
      </c>
      <c r="CA23" s="8" cm="1">
        <f t="array" ref="CA23">U23*INDEX(prod_est,$G23+$H23-1,MATCH(CA$14,$BP$14:$DP$14,0))</f>
        <v>0</v>
      </c>
      <c r="CB23" s="8" cm="1">
        <f t="array" ref="CB23">V23*INDEX(prod_est,$G23+$H23-1,MATCH(CB$14,$BP$14:$DP$14,0))</f>
        <v>0</v>
      </c>
      <c r="CC23" s="8" cm="1">
        <f t="array" ref="CC23">W23*INDEX(prod_est,$G23+$H23-1,MATCH(CC$14,$BP$14:$DP$14,0))</f>
        <v>0</v>
      </c>
      <c r="CD23" s="8" cm="1">
        <f t="array" ref="CD23">X23*INDEX(prod_est,$G23+$H23-1,MATCH(CD$14,$BP$14:$DP$14,0))</f>
        <v>0</v>
      </c>
      <c r="CE23" s="8" cm="1">
        <f t="array" ref="CE23">Y23*INDEX(prod_est,$G23+$H23-1,MATCH(CE$14,$BP$14:$DP$14,0))</f>
        <v>0</v>
      </c>
      <c r="CF23" s="8" cm="1">
        <f t="array" ref="CF23">Z23*INDEX(prod_est,$G23+$H23-1,MATCH(CF$14,$BP$14:$DP$14,0))</f>
        <v>0</v>
      </c>
      <c r="CG23" s="8" cm="1">
        <f t="array" ref="CG23">AA23*INDEX(prod_est,$G23+$H23-1,MATCH(CG$14,$BP$14:$DP$14,0))</f>
        <v>0</v>
      </c>
      <c r="CH23" s="8" cm="1">
        <f t="array" ref="CH23">AB23*INDEX(prod_est,$G23+$H23-1,MATCH(CH$14,$BP$14:$DP$14,0))</f>
        <v>0</v>
      </c>
      <c r="CI23" s="8" cm="1">
        <f t="array" ref="CI23">AC23*INDEX(prod_est,$G23+$H23-1,MATCH(CI$14,$BP$14:$DP$14,0))</f>
        <v>0</v>
      </c>
      <c r="CJ23" s="8" cm="1">
        <f t="array" ref="CJ23">AD23*INDEX(prod_est,$G23+$H23-1,MATCH(CJ$14,$BP$14:$DP$14,0))</f>
        <v>0</v>
      </c>
      <c r="CK23" s="8" cm="1">
        <f t="array" ref="CK23">AE23*INDEX(prod_est,$G23+$H23-1,MATCH(CK$14,$BP$14:$DP$14,0))</f>
        <v>0</v>
      </c>
      <c r="CL23" s="8" cm="1">
        <f t="array" ref="CL23">AF23*INDEX(prod_est,$G23+$H23-1,MATCH(CL$14,$BP$14:$DP$14,0))</f>
        <v>0</v>
      </c>
      <c r="CM23" s="8" cm="1">
        <f t="array" ref="CM23">AG23*INDEX(prod_est,$G23+$H23-1,MATCH(CM$14,$BP$14:$DP$14,0))</f>
        <v>0</v>
      </c>
      <c r="CN23" s="8" cm="1">
        <f t="array" ref="CN23">AH23*INDEX(prod_est,$G23+$H23-1,MATCH(CN$14,$BP$14:$DP$14,0))</f>
        <v>0</v>
      </c>
      <c r="CO23" s="8" cm="1">
        <f t="array" ref="CO23">AI23*INDEX(prod_est,$G23+$H23-1,MATCH(CO$14,$BP$14:$DP$14,0))</f>
        <v>0</v>
      </c>
      <c r="CP23" s="8" cm="1">
        <f t="array" ref="CP23">AJ23*INDEX(prod_est,$G23+$H23-1,MATCH(CP$14,$BP$14:$DP$14,0))</f>
        <v>0</v>
      </c>
      <c r="CQ23" s="8" cm="1">
        <f t="array" ref="CQ23">AK23*INDEX(prod_est,$G23+$H23-1,MATCH(CQ$14,$BP$14:$DP$14,0))</f>
        <v>0</v>
      </c>
      <c r="CR23" s="8" cm="1">
        <f t="array" ref="CR23">AL23*INDEX(prod_est,$G23+$H23-1,MATCH(CR$14,$BP$14:$DP$14,0))</f>
        <v>0</v>
      </c>
      <c r="CS23" s="8" cm="1">
        <f t="array" ref="CS23">AM23*INDEX(prod_est,$G23+$H23-1,MATCH(CS$14,$BP$14:$DP$14,0))</f>
        <v>0</v>
      </c>
      <c r="CT23" s="8" cm="1">
        <f t="array" ref="CT23">AN23*INDEX(prod_est,$G23+$H23-1,MATCH(CT$14,$BP$14:$DP$14,0))</f>
        <v>0</v>
      </c>
      <c r="CU23" s="8" cm="1">
        <f t="array" ref="CU23">AO23*INDEX(prod_est,$G23+$H23-1,MATCH(CU$14,$BP$14:$DP$14,0))</f>
        <v>0</v>
      </c>
      <c r="CV23" s="8" cm="1">
        <f t="array" ref="CV23">AP23*INDEX(prod_est,$G23+$H23-1,MATCH(CV$14,$BP$14:$DP$14,0))</f>
        <v>0</v>
      </c>
      <c r="CW23" cm="1">
        <f t="array" ref="CW23">AQ23*INDEX(prod_est,$G23+$H23-1,MATCH(CW$14,$BP$14:$DP$14,0))</f>
        <v>0</v>
      </c>
      <c r="CX23" cm="1">
        <f t="array" ref="CX23">AR23*INDEX(prod_est,$G23+$H23-1,MATCH(CX$14,$BP$14:$DP$14,0))</f>
        <v>0</v>
      </c>
      <c r="CY23" cm="1">
        <f t="array" ref="CY23">AS23*INDEX(prod_est,$G23+$H23-1,MATCH(CY$14,$BP$14:$DP$14,0))</f>
        <v>0</v>
      </c>
      <c r="CZ23" cm="1">
        <f t="array" ref="CZ23">AT23*INDEX(prod_est,$G23+$H23-1,MATCH(CZ$14,$BP$14:$DP$14,0))</f>
        <v>0</v>
      </c>
      <c r="DA23" cm="1">
        <f t="array" ref="DA23">AU23*INDEX(prod_est,$G23+$H23-1,MATCH(DA$14,$BP$14:$DP$14,0))</f>
        <v>0</v>
      </c>
      <c r="DB23" cm="1">
        <f t="array" ref="DB23">AV23*INDEX(prod_est,$G23+$H23-1,MATCH(DB$14,$BP$14:$DP$14,0))</f>
        <v>0</v>
      </c>
      <c r="DC23" cm="1">
        <f t="array" ref="DC23">AW23*INDEX(prod_est,$G23+$H23-1,MATCH(DC$14,$BP$14:$DP$14,0))</f>
        <v>0</v>
      </c>
      <c r="DD23" cm="1">
        <f t="array" ref="DD23">AX23*INDEX(prod_est,$G23+$H23-1,MATCH(DD$14,$BP$14:$DP$14,0))</f>
        <v>0</v>
      </c>
      <c r="DE23" cm="1">
        <f t="array" ref="DE23">AY23*INDEX(prod_est,$G23+$H23-1,MATCH(DE$14,$BP$14:$DP$14,0))</f>
        <v>0</v>
      </c>
      <c r="DF23" cm="1">
        <f t="array" ref="DF23">AZ23*INDEX(prod_est,$G23+$H23-1,MATCH(DF$14,$BP$14:$DP$14,0))</f>
        <v>0</v>
      </c>
      <c r="DG23" cm="1">
        <f t="array" ref="DG23">BA23*INDEX(prod_est,$G23+$H23-1,MATCH(DG$14,$BP$14:$DP$14,0))</f>
        <v>0</v>
      </c>
      <c r="DH23" cm="1">
        <f t="array" ref="DH23">BB23*INDEX(prod_est,$G23+$H23-1,MATCH(DH$14,$BP$14:$DP$14,0))</f>
        <v>0</v>
      </c>
      <c r="DI23" cm="1">
        <f t="array" ref="DI23">BC23*INDEX(prod_est,$G23+$H23-1,MATCH(DI$14,$BP$14:$DP$14,0))</f>
        <v>0</v>
      </c>
      <c r="DJ23" cm="1">
        <f t="array" ref="DJ23">BD23*INDEX(prod_est,$G23+$H23-1,MATCH(DJ$14,$BP$14:$DP$14,0))</f>
        <v>0</v>
      </c>
      <c r="DK23" cm="1">
        <f t="array" ref="DK23">BE23*INDEX(prod_est,$G23+$H23-1,MATCH(DK$14,$BP$14:$DP$14,0))</f>
        <v>0</v>
      </c>
      <c r="DL23" cm="1">
        <f t="array" ref="DL23">BF23*INDEX(prod_est,$G23+$H23-1,MATCH(DL$14,$BP$14:$DP$14,0))</f>
        <v>0</v>
      </c>
      <c r="DM23" cm="1">
        <f t="array" ref="DM23">BG23*INDEX(prod_est,$G23+$H23-1,MATCH(DM$14,$BP$14:$DP$14,0))</f>
        <v>0</v>
      </c>
      <c r="DN23" cm="1">
        <f t="array" ref="DN23">BH23*INDEX(prod_est,$G23+$H23-1,MATCH(DN$14,$BP$14:$DP$14,0))</f>
        <v>0</v>
      </c>
      <c r="DO23" cm="1">
        <f t="array" ref="DO23">BI23*INDEX(prod_est,$G23+$H23-1,MATCH(DO$14,$BP$14:$DP$14,0))</f>
        <v>0</v>
      </c>
      <c r="DP23" cm="1">
        <f t="array" ref="DP23">BJ23*INDEX(prod_est,$G23+$H23-1,MATCH(DP$14,$BP$14:$DP$14,0))</f>
        <v>0</v>
      </c>
    </row>
    <row r="24" spans="1:120" x14ac:dyDescent="0.25">
      <c r="A24" t="s">
        <v>40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49</v>
      </c>
      <c r="H24">
        <f>IFERROR(MATCH(D24,Production_est!$D$4:$D$339,0),"-")</f>
        <v>6</v>
      </c>
      <c r="I24" s="8" cm="1">
        <f t="array" ref="I24">IFERROR(INDEX(Production_est!$E$4:$E$339,H24+G24-1),"-")</f>
        <v>5316.5381090072697</v>
      </c>
      <c r="J24" s="42">
        <f t="shared" si="0"/>
        <v>0</v>
      </c>
      <c r="K24" s="42">
        <f t="shared" ref="K24:AP24" si="23">J24*(1-$F$4)</f>
        <v>0</v>
      </c>
      <c r="L24" s="42">
        <f t="shared" si="23"/>
        <v>0</v>
      </c>
      <c r="M24" s="42">
        <f t="shared" si="23"/>
        <v>0</v>
      </c>
      <c r="N24" s="42">
        <f t="shared" si="23"/>
        <v>0</v>
      </c>
      <c r="O24" s="42">
        <f t="shared" si="23"/>
        <v>0</v>
      </c>
      <c r="P24" s="42">
        <f t="shared" si="23"/>
        <v>0</v>
      </c>
      <c r="Q24" s="42">
        <f t="shared" si="23"/>
        <v>0</v>
      </c>
      <c r="R24" s="42">
        <f t="shared" si="23"/>
        <v>0</v>
      </c>
      <c r="S24" s="42">
        <f t="shared" si="23"/>
        <v>0</v>
      </c>
      <c r="T24" s="42">
        <f t="shared" si="23"/>
        <v>0</v>
      </c>
      <c r="U24" s="42">
        <f t="shared" si="23"/>
        <v>0</v>
      </c>
      <c r="V24" s="42">
        <f t="shared" si="23"/>
        <v>0</v>
      </c>
      <c r="W24" s="42">
        <f t="shared" si="23"/>
        <v>0</v>
      </c>
      <c r="X24" s="42">
        <f t="shared" si="23"/>
        <v>0</v>
      </c>
      <c r="Y24" s="42">
        <f t="shared" si="23"/>
        <v>0</v>
      </c>
      <c r="Z24" s="42">
        <f t="shared" si="23"/>
        <v>0</v>
      </c>
      <c r="AA24" s="42">
        <f t="shared" si="23"/>
        <v>0</v>
      </c>
      <c r="AB24" s="42">
        <f t="shared" si="23"/>
        <v>0</v>
      </c>
      <c r="AC24" s="42">
        <f t="shared" si="23"/>
        <v>0</v>
      </c>
      <c r="AD24" s="42">
        <f t="shared" si="23"/>
        <v>0</v>
      </c>
      <c r="AE24" s="42">
        <f t="shared" si="23"/>
        <v>0</v>
      </c>
      <c r="AF24" s="42">
        <f t="shared" si="23"/>
        <v>0</v>
      </c>
      <c r="AG24" s="42">
        <f t="shared" si="23"/>
        <v>0</v>
      </c>
      <c r="AH24" s="42">
        <f t="shared" si="23"/>
        <v>0</v>
      </c>
      <c r="AI24" s="42">
        <f t="shared" si="23"/>
        <v>0</v>
      </c>
      <c r="AJ24" s="42">
        <f t="shared" si="23"/>
        <v>0</v>
      </c>
      <c r="AK24" s="42">
        <f t="shared" si="23"/>
        <v>0</v>
      </c>
      <c r="AL24" s="42">
        <f t="shared" si="23"/>
        <v>0</v>
      </c>
      <c r="AM24" s="42">
        <f t="shared" si="23"/>
        <v>0</v>
      </c>
      <c r="AN24" s="42">
        <f t="shared" si="23"/>
        <v>0</v>
      </c>
      <c r="AO24" s="42">
        <f t="shared" si="23"/>
        <v>0</v>
      </c>
      <c r="AP24" s="42">
        <f t="shared" si="23"/>
        <v>0</v>
      </c>
      <c r="AQ24" s="42">
        <f t="shared" ref="AQ24:BJ24" si="24">AP24*(1-$F$4)</f>
        <v>0</v>
      </c>
      <c r="AR24" s="42">
        <f t="shared" si="24"/>
        <v>0</v>
      </c>
      <c r="AS24" s="42">
        <f t="shared" si="24"/>
        <v>0</v>
      </c>
      <c r="AT24" s="42">
        <f t="shared" si="24"/>
        <v>0</v>
      </c>
      <c r="AU24" s="42">
        <f t="shared" si="24"/>
        <v>0</v>
      </c>
      <c r="AV24" s="42">
        <f t="shared" si="24"/>
        <v>0</v>
      </c>
      <c r="AW24" s="42">
        <f t="shared" si="24"/>
        <v>0</v>
      </c>
      <c r="AX24" s="42">
        <f t="shared" si="24"/>
        <v>0</v>
      </c>
      <c r="AY24" s="42">
        <f t="shared" si="24"/>
        <v>0</v>
      </c>
      <c r="AZ24" s="42">
        <f t="shared" si="24"/>
        <v>0</v>
      </c>
      <c r="BA24" s="42">
        <f t="shared" si="24"/>
        <v>0</v>
      </c>
      <c r="BB24" s="42">
        <f t="shared" si="24"/>
        <v>0</v>
      </c>
      <c r="BC24" s="42">
        <f t="shared" si="24"/>
        <v>0</v>
      </c>
      <c r="BD24" s="42">
        <f t="shared" si="24"/>
        <v>0</v>
      </c>
      <c r="BE24" s="42">
        <f t="shared" si="24"/>
        <v>0</v>
      </c>
      <c r="BF24" s="42">
        <f t="shared" si="24"/>
        <v>0</v>
      </c>
      <c r="BG24" s="42">
        <f t="shared" si="24"/>
        <v>0</v>
      </c>
      <c r="BH24" s="42">
        <f t="shared" si="24"/>
        <v>0</v>
      </c>
      <c r="BI24" s="42">
        <f t="shared" si="24"/>
        <v>0</v>
      </c>
      <c r="BJ24" s="42">
        <f t="shared" si="24"/>
        <v>0</v>
      </c>
      <c r="BK24" t="str">
        <f t="shared" si="3"/>
        <v>04_CHL</v>
      </c>
      <c r="BL24" t="str">
        <f t="shared" si="4"/>
        <v>d_ind_cem_7_x_jet_fuel</v>
      </c>
      <c r="BO24" s="8">
        <f t="shared" si="5"/>
        <v>0</v>
      </c>
      <c r="BP24" s="8">
        <f t="shared" si="6"/>
        <v>0</v>
      </c>
      <c r="BQ24" s="8" cm="1">
        <f t="array" ref="BQ24">K24*INDEX(prod_est,$G24+$H24-1,MATCH(BQ$14,$BP$14:$DP$14,0))</f>
        <v>0</v>
      </c>
      <c r="BR24" s="8" cm="1">
        <f t="array" ref="BR24">L24*INDEX(prod_est,$G24+$H24-1,MATCH(BR$14,$BP$14:$DP$14,0))</f>
        <v>0</v>
      </c>
      <c r="BS24" s="8" cm="1">
        <f t="array" ref="BS24">M24*INDEX(prod_est,$G24+$H24-1,MATCH(BS$14,$BP$14:$DP$14,0))</f>
        <v>0</v>
      </c>
      <c r="BT24" s="8" cm="1">
        <f t="array" ref="BT24">N24*INDEX(prod_est,$G24+$H24-1,MATCH(BT$14,$BP$14:$DP$14,0))</f>
        <v>0</v>
      </c>
      <c r="BU24" s="8" cm="1">
        <f t="array" ref="BU24">O24*INDEX(prod_est,$G24+$H24-1,MATCH(BU$14,$BP$14:$DP$14,0))</f>
        <v>0</v>
      </c>
      <c r="BV24" s="8" cm="1">
        <f t="array" ref="BV24">P24*INDEX(prod_est,$G24+$H24-1,MATCH(BV$14,$BP$14:$DP$14,0))</f>
        <v>0</v>
      </c>
      <c r="BW24" s="8" cm="1">
        <f t="array" ref="BW24">Q24*INDEX(prod_est,$G24+$H24-1,MATCH(BW$14,$BP$14:$DP$14,0))</f>
        <v>0</v>
      </c>
      <c r="BX24" s="8" cm="1">
        <f t="array" ref="BX24">R24*INDEX(prod_est,$G24+$H24-1,MATCH(BX$14,$BP$14:$DP$14,0))</f>
        <v>0</v>
      </c>
      <c r="BY24" s="8" cm="1">
        <f t="array" ref="BY24">S24*INDEX(prod_est,$G24+$H24-1,MATCH(BY$14,$BP$14:$DP$14,0))</f>
        <v>0</v>
      </c>
      <c r="BZ24" s="8" cm="1">
        <f t="array" ref="BZ24">T24*INDEX(prod_est,$G24+$H24-1,MATCH(BZ$14,$BP$14:$DP$14,0))</f>
        <v>0</v>
      </c>
      <c r="CA24" s="8" cm="1">
        <f t="array" ref="CA24">U24*INDEX(prod_est,$G24+$H24-1,MATCH(CA$14,$BP$14:$DP$14,0))</f>
        <v>0</v>
      </c>
      <c r="CB24" s="8" cm="1">
        <f t="array" ref="CB24">V24*INDEX(prod_est,$G24+$H24-1,MATCH(CB$14,$BP$14:$DP$14,0))</f>
        <v>0</v>
      </c>
      <c r="CC24" s="8" cm="1">
        <f t="array" ref="CC24">W24*INDEX(prod_est,$G24+$H24-1,MATCH(CC$14,$BP$14:$DP$14,0))</f>
        <v>0</v>
      </c>
      <c r="CD24" s="8" cm="1">
        <f t="array" ref="CD24">X24*INDEX(prod_est,$G24+$H24-1,MATCH(CD$14,$BP$14:$DP$14,0))</f>
        <v>0</v>
      </c>
      <c r="CE24" s="8" cm="1">
        <f t="array" ref="CE24">Y24*INDEX(prod_est,$G24+$H24-1,MATCH(CE$14,$BP$14:$DP$14,0))</f>
        <v>0</v>
      </c>
      <c r="CF24" s="8" cm="1">
        <f t="array" ref="CF24">Z24*INDEX(prod_est,$G24+$H24-1,MATCH(CF$14,$BP$14:$DP$14,0))</f>
        <v>0</v>
      </c>
      <c r="CG24" s="8" cm="1">
        <f t="array" ref="CG24">AA24*INDEX(prod_est,$G24+$H24-1,MATCH(CG$14,$BP$14:$DP$14,0))</f>
        <v>0</v>
      </c>
      <c r="CH24" s="8" cm="1">
        <f t="array" ref="CH24">AB24*INDEX(prod_est,$G24+$H24-1,MATCH(CH$14,$BP$14:$DP$14,0))</f>
        <v>0</v>
      </c>
      <c r="CI24" s="8" cm="1">
        <f t="array" ref="CI24">AC24*INDEX(prod_est,$G24+$H24-1,MATCH(CI$14,$BP$14:$DP$14,0))</f>
        <v>0</v>
      </c>
      <c r="CJ24" s="8" cm="1">
        <f t="array" ref="CJ24">AD24*INDEX(prod_est,$G24+$H24-1,MATCH(CJ$14,$BP$14:$DP$14,0))</f>
        <v>0</v>
      </c>
      <c r="CK24" s="8" cm="1">
        <f t="array" ref="CK24">AE24*INDEX(prod_est,$G24+$H24-1,MATCH(CK$14,$BP$14:$DP$14,0))</f>
        <v>0</v>
      </c>
      <c r="CL24" s="8" cm="1">
        <f t="array" ref="CL24">AF24*INDEX(prod_est,$G24+$H24-1,MATCH(CL$14,$BP$14:$DP$14,0))</f>
        <v>0</v>
      </c>
      <c r="CM24" s="8" cm="1">
        <f t="array" ref="CM24">AG24*INDEX(prod_est,$G24+$H24-1,MATCH(CM$14,$BP$14:$DP$14,0))</f>
        <v>0</v>
      </c>
      <c r="CN24" s="8" cm="1">
        <f t="array" ref="CN24">AH24*INDEX(prod_est,$G24+$H24-1,MATCH(CN$14,$BP$14:$DP$14,0))</f>
        <v>0</v>
      </c>
      <c r="CO24" s="8" cm="1">
        <f t="array" ref="CO24">AI24*INDEX(prod_est,$G24+$H24-1,MATCH(CO$14,$BP$14:$DP$14,0))</f>
        <v>0</v>
      </c>
      <c r="CP24" s="8" cm="1">
        <f t="array" ref="CP24">AJ24*INDEX(prod_est,$G24+$H24-1,MATCH(CP$14,$BP$14:$DP$14,0))</f>
        <v>0</v>
      </c>
      <c r="CQ24" s="8" cm="1">
        <f t="array" ref="CQ24">AK24*INDEX(prod_est,$G24+$H24-1,MATCH(CQ$14,$BP$14:$DP$14,0))</f>
        <v>0</v>
      </c>
      <c r="CR24" s="8" cm="1">
        <f t="array" ref="CR24">AL24*INDEX(prod_est,$G24+$H24-1,MATCH(CR$14,$BP$14:$DP$14,0))</f>
        <v>0</v>
      </c>
      <c r="CS24" s="8" cm="1">
        <f t="array" ref="CS24">AM24*INDEX(prod_est,$G24+$H24-1,MATCH(CS$14,$BP$14:$DP$14,0))</f>
        <v>0</v>
      </c>
      <c r="CT24" s="8" cm="1">
        <f t="array" ref="CT24">AN24*INDEX(prod_est,$G24+$H24-1,MATCH(CT$14,$BP$14:$DP$14,0))</f>
        <v>0</v>
      </c>
      <c r="CU24" s="8" cm="1">
        <f t="array" ref="CU24">AO24*INDEX(prod_est,$G24+$H24-1,MATCH(CU$14,$BP$14:$DP$14,0))</f>
        <v>0</v>
      </c>
      <c r="CV24" s="8" cm="1">
        <f t="array" ref="CV24">AP24*INDEX(prod_est,$G24+$H24-1,MATCH(CV$14,$BP$14:$DP$14,0))</f>
        <v>0</v>
      </c>
      <c r="CW24" cm="1">
        <f t="array" ref="CW24">AQ24*INDEX(prod_est,$G24+$H24-1,MATCH(CW$14,$BP$14:$DP$14,0))</f>
        <v>0</v>
      </c>
      <c r="CX24" cm="1">
        <f t="array" ref="CX24">AR24*INDEX(prod_est,$G24+$H24-1,MATCH(CX$14,$BP$14:$DP$14,0))</f>
        <v>0</v>
      </c>
      <c r="CY24" cm="1">
        <f t="array" ref="CY24">AS24*INDEX(prod_est,$G24+$H24-1,MATCH(CY$14,$BP$14:$DP$14,0))</f>
        <v>0</v>
      </c>
      <c r="CZ24" cm="1">
        <f t="array" ref="CZ24">AT24*INDEX(prod_est,$G24+$H24-1,MATCH(CZ$14,$BP$14:$DP$14,0))</f>
        <v>0</v>
      </c>
      <c r="DA24" cm="1">
        <f t="array" ref="DA24">AU24*INDEX(prod_est,$G24+$H24-1,MATCH(DA$14,$BP$14:$DP$14,0))</f>
        <v>0</v>
      </c>
      <c r="DB24" cm="1">
        <f t="array" ref="DB24">AV24*INDEX(prod_est,$G24+$H24-1,MATCH(DB$14,$BP$14:$DP$14,0))</f>
        <v>0</v>
      </c>
      <c r="DC24" cm="1">
        <f t="array" ref="DC24">AW24*INDEX(prod_est,$G24+$H24-1,MATCH(DC$14,$BP$14:$DP$14,0))</f>
        <v>0</v>
      </c>
      <c r="DD24" cm="1">
        <f t="array" ref="DD24">AX24*INDEX(prod_est,$G24+$H24-1,MATCH(DD$14,$BP$14:$DP$14,0))</f>
        <v>0</v>
      </c>
      <c r="DE24" cm="1">
        <f t="array" ref="DE24">AY24*INDEX(prod_est,$G24+$H24-1,MATCH(DE$14,$BP$14:$DP$14,0))</f>
        <v>0</v>
      </c>
      <c r="DF24" cm="1">
        <f t="array" ref="DF24">AZ24*INDEX(prod_est,$G24+$H24-1,MATCH(DF$14,$BP$14:$DP$14,0))</f>
        <v>0</v>
      </c>
      <c r="DG24" cm="1">
        <f t="array" ref="DG24">BA24*INDEX(prod_est,$G24+$H24-1,MATCH(DG$14,$BP$14:$DP$14,0))</f>
        <v>0</v>
      </c>
      <c r="DH24" cm="1">
        <f t="array" ref="DH24">BB24*INDEX(prod_est,$G24+$H24-1,MATCH(DH$14,$BP$14:$DP$14,0))</f>
        <v>0</v>
      </c>
      <c r="DI24" cm="1">
        <f t="array" ref="DI24">BC24*INDEX(prod_est,$G24+$H24-1,MATCH(DI$14,$BP$14:$DP$14,0))</f>
        <v>0</v>
      </c>
      <c r="DJ24" cm="1">
        <f t="array" ref="DJ24">BD24*INDEX(prod_est,$G24+$H24-1,MATCH(DJ$14,$BP$14:$DP$14,0))</f>
        <v>0</v>
      </c>
      <c r="DK24" cm="1">
        <f t="array" ref="DK24">BE24*INDEX(prod_est,$G24+$H24-1,MATCH(DK$14,$BP$14:$DP$14,0))</f>
        <v>0</v>
      </c>
      <c r="DL24" cm="1">
        <f t="array" ref="DL24">BF24*INDEX(prod_est,$G24+$H24-1,MATCH(DL$14,$BP$14:$DP$14,0))</f>
        <v>0</v>
      </c>
      <c r="DM24" cm="1">
        <f t="array" ref="DM24">BG24*INDEX(prod_est,$G24+$H24-1,MATCH(DM$14,$BP$14:$DP$14,0))</f>
        <v>0</v>
      </c>
      <c r="DN24" cm="1">
        <f t="array" ref="DN24">BH24*INDEX(prod_est,$G24+$H24-1,MATCH(DN$14,$BP$14:$DP$14,0))</f>
        <v>0</v>
      </c>
      <c r="DO24" cm="1">
        <f t="array" ref="DO24">BI24*INDEX(prod_est,$G24+$H24-1,MATCH(DO$14,$BP$14:$DP$14,0))</f>
        <v>0</v>
      </c>
      <c r="DP24" cm="1">
        <f t="array" ref="DP24">BJ24*INDEX(prod_est,$G24+$H24-1,MATCH(DP$14,$BP$14:$DP$14,0))</f>
        <v>0</v>
      </c>
    </row>
    <row r="25" spans="1:120" x14ac:dyDescent="0.25">
      <c r="A25" t="s">
        <v>40</v>
      </c>
      <c r="B25" t="s">
        <v>15</v>
      </c>
      <c r="C25" t="s">
        <v>15</v>
      </c>
      <c r="D25" t="s">
        <v>37</v>
      </c>
      <c r="E25" s="8">
        <v>3.2238359999999999E-3</v>
      </c>
      <c r="F25" s="8">
        <v>0</v>
      </c>
      <c r="G25">
        <f>MATCH(A25,Production_est!$A$4:$A$339,0)</f>
        <v>49</v>
      </c>
      <c r="H25">
        <f>IFERROR(MATCH(D25,Production_est!$D$4:$D$339,0),"-")</f>
        <v>6</v>
      </c>
      <c r="I25" s="8" cm="1">
        <f t="array" ref="I25">IFERROR(INDEX(Production_est!$E$4:$E$339,H25+G25-1),"-")</f>
        <v>5316.5381090072697</v>
      </c>
      <c r="J25" s="42">
        <f t="shared" si="0"/>
        <v>0</v>
      </c>
      <c r="K25" s="42">
        <f t="shared" ref="K25:AP25" si="25">J25*(1-$F$4)</f>
        <v>0</v>
      </c>
      <c r="L25" s="42">
        <f t="shared" si="25"/>
        <v>0</v>
      </c>
      <c r="M25" s="42">
        <f t="shared" si="25"/>
        <v>0</v>
      </c>
      <c r="N25" s="42">
        <f t="shared" si="25"/>
        <v>0</v>
      </c>
      <c r="O25" s="42">
        <f t="shared" si="25"/>
        <v>0</v>
      </c>
      <c r="P25" s="42">
        <f t="shared" si="25"/>
        <v>0</v>
      </c>
      <c r="Q25" s="42">
        <f t="shared" si="25"/>
        <v>0</v>
      </c>
      <c r="R25" s="42">
        <f t="shared" si="25"/>
        <v>0</v>
      </c>
      <c r="S25" s="42">
        <f t="shared" si="25"/>
        <v>0</v>
      </c>
      <c r="T25" s="42">
        <f t="shared" si="25"/>
        <v>0</v>
      </c>
      <c r="U25" s="42">
        <f t="shared" si="25"/>
        <v>0</v>
      </c>
      <c r="V25" s="42">
        <f t="shared" si="25"/>
        <v>0</v>
      </c>
      <c r="W25" s="42">
        <f t="shared" si="25"/>
        <v>0</v>
      </c>
      <c r="X25" s="42">
        <f t="shared" si="25"/>
        <v>0</v>
      </c>
      <c r="Y25" s="42">
        <f t="shared" si="25"/>
        <v>0</v>
      </c>
      <c r="Z25" s="42">
        <f t="shared" si="25"/>
        <v>0</v>
      </c>
      <c r="AA25" s="42">
        <f t="shared" si="25"/>
        <v>0</v>
      </c>
      <c r="AB25" s="42">
        <f t="shared" si="25"/>
        <v>0</v>
      </c>
      <c r="AC25" s="42">
        <f t="shared" si="25"/>
        <v>0</v>
      </c>
      <c r="AD25" s="42">
        <f t="shared" si="25"/>
        <v>0</v>
      </c>
      <c r="AE25" s="42">
        <f t="shared" si="25"/>
        <v>0</v>
      </c>
      <c r="AF25" s="42">
        <f t="shared" si="25"/>
        <v>0</v>
      </c>
      <c r="AG25" s="42">
        <f t="shared" si="25"/>
        <v>0</v>
      </c>
      <c r="AH25" s="42">
        <f t="shared" si="25"/>
        <v>0</v>
      </c>
      <c r="AI25" s="42">
        <f t="shared" si="25"/>
        <v>0</v>
      </c>
      <c r="AJ25" s="42">
        <f t="shared" si="25"/>
        <v>0</v>
      </c>
      <c r="AK25" s="42">
        <f t="shared" si="25"/>
        <v>0</v>
      </c>
      <c r="AL25" s="42">
        <f t="shared" si="25"/>
        <v>0</v>
      </c>
      <c r="AM25" s="42">
        <f t="shared" si="25"/>
        <v>0</v>
      </c>
      <c r="AN25" s="42">
        <f t="shared" si="25"/>
        <v>0</v>
      </c>
      <c r="AO25" s="42">
        <f t="shared" si="25"/>
        <v>0</v>
      </c>
      <c r="AP25" s="42">
        <f t="shared" si="25"/>
        <v>0</v>
      </c>
      <c r="AQ25" s="42">
        <f t="shared" ref="AQ25:BJ25" si="26">AP25*(1-$F$4)</f>
        <v>0</v>
      </c>
      <c r="AR25" s="42">
        <f t="shared" si="26"/>
        <v>0</v>
      </c>
      <c r="AS25" s="42">
        <f t="shared" si="26"/>
        <v>0</v>
      </c>
      <c r="AT25" s="42">
        <f t="shared" si="26"/>
        <v>0</v>
      </c>
      <c r="AU25" s="42">
        <f t="shared" si="26"/>
        <v>0</v>
      </c>
      <c r="AV25" s="42">
        <f t="shared" si="26"/>
        <v>0</v>
      </c>
      <c r="AW25" s="42">
        <f t="shared" si="26"/>
        <v>0</v>
      </c>
      <c r="AX25" s="42">
        <f t="shared" si="26"/>
        <v>0</v>
      </c>
      <c r="AY25" s="42">
        <f t="shared" si="26"/>
        <v>0</v>
      </c>
      <c r="AZ25" s="42">
        <f t="shared" si="26"/>
        <v>0</v>
      </c>
      <c r="BA25" s="42">
        <f t="shared" si="26"/>
        <v>0</v>
      </c>
      <c r="BB25" s="42">
        <f t="shared" si="26"/>
        <v>0</v>
      </c>
      <c r="BC25" s="42">
        <f t="shared" si="26"/>
        <v>0</v>
      </c>
      <c r="BD25" s="42">
        <f t="shared" si="26"/>
        <v>0</v>
      </c>
      <c r="BE25" s="42">
        <f t="shared" si="26"/>
        <v>0</v>
      </c>
      <c r="BF25" s="42">
        <f t="shared" si="26"/>
        <v>0</v>
      </c>
      <c r="BG25" s="42">
        <f t="shared" si="26"/>
        <v>0</v>
      </c>
      <c r="BH25" s="42">
        <f t="shared" si="26"/>
        <v>0</v>
      </c>
      <c r="BI25" s="42">
        <f t="shared" si="26"/>
        <v>0</v>
      </c>
      <c r="BJ25" s="42">
        <f t="shared" si="26"/>
        <v>0</v>
      </c>
      <c r="BK25" t="str">
        <f t="shared" si="3"/>
        <v>04_CHL</v>
      </c>
      <c r="BL25" t="str">
        <f t="shared" si="4"/>
        <v>d_ind_cem_7_6_kerosene</v>
      </c>
      <c r="BO25" s="8">
        <f t="shared" si="5"/>
        <v>3.2238359999999999E-3</v>
      </c>
      <c r="BP25" s="8">
        <f t="shared" si="6"/>
        <v>0</v>
      </c>
      <c r="BQ25" s="8" cm="1">
        <f t="array" ref="BQ25">K25*INDEX(prod_est,$G25+$H25-1,MATCH(BQ$14,$BP$14:$DP$14,0))</f>
        <v>0</v>
      </c>
      <c r="BR25" s="8" cm="1">
        <f t="array" ref="BR25">L25*INDEX(prod_est,$G25+$H25-1,MATCH(BR$14,$BP$14:$DP$14,0))</f>
        <v>0</v>
      </c>
      <c r="BS25" s="8" cm="1">
        <f t="array" ref="BS25">M25*INDEX(prod_est,$G25+$H25-1,MATCH(BS$14,$BP$14:$DP$14,0))</f>
        <v>0</v>
      </c>
      <c r="BT25" s="8" cm="1">
        <f t="array" ref="BT25">N25*INDEX(prod_est,$G25+$H25-1,MATCH(BT$14,$BP$14:$DP$14,0))</f>
        <v>0</v>
      </c>
      <c r="BU25" s="8" cm="1">
        <f t="array" ref="BU25">O25*INDEX(prod_est,$G25+$H25-1,MATCH(BU$14,$BP$14:$DP$14,0))</f>
        <v>0</v>
      </c>
      <c r="BV25" s="8" cm="1">
        <f t="array" ref="BV25">P25*INDEX(prod_est,$G25+$H25-1,MATCH(BV$14,$BP$14:$DP$14,0))</f>
        <v>0</v>
      </c>
      <c r="BW25" s="8" cm="1">
        <f t="array" ref="BW25">Q25*INDEX(prod_est,$G25+$H25-1,MATCH(BW$14,$BP$14:$DP$14,0))</f>
        <v>0</v>
      </c>
      <c r="BX25" s="8" cm="1">
        <f t="array" ref="BX25">R25*INDEX(prod_est,$G25+$H25-1,MATCH(BX$14,$BP$14:$DP$14,0))</f>
        <v>0</v>
      </c>
      <c r="BY25" s="8" cm="1">
        <f t="array" ref="BY25">S25*INDEX(prod_est,$G25+$H25-1,MATCH(BY$14,$BP$14:$DP$14,0))</f>
        <v>0</v>
      </c>
      <c r="BZ25" s="8" cm="1">
        <f t="array" ref="BZ25">T25*INDEX(prod_est,$G25+$H25-1,MATCH(BZ$14,$BP$14:$DP$14,0))</f>
        <v>0</v>
      </c>
      <c r="CA25" s="8" cm="1">
        <f t="array" ref="CA25">U25*INDEX(prod_est,$G25+$H25-1,MATCH(CA$14,$BP$14:$DP$14,0))</f>
        <v>0</v>
      </c>
      <c r="CB25" s="8" cm="1">
        <f t="array" ref="CB25">V25*INDEX(prod_est,$G25+$H25-1,MATCH(CB$14,$BP$14:$DP$14,0))</f>
        <v>0</v>
      </c>
      <c r="CC25" s="8" cm="1">
        <f t="array" ref="CC25">W25*INDEX(prod_est,$G25+$H25-1,MATCH(CC$14,$BP$14:$DP$14,0))</f>
        <v>0</v>
      </c>
      <c r="CD25" s="8" cm="1">
        <f t="array" ref="CD25">X25*INDEX(prod_est,$G25+$H25-1,MATCH(CD$14,$BP$14:$DP$14,0))</f>
        <v>0</v>
      </c>
      <c r="CE25" s="8" cm="1">
        <f t="array" ref="CE25">Y25*INDEX(prod_est,$G25+$H25-1,MATCH(CE$14,$BP$14:$DP$14,0))</f>
        <v>0</v>
      </c>
      <c r="CF25" s="8" cm="1">
        <f t="array" ref="CF25">Z25*INDEX(prod_est,$G25+$H25-1,MATCH(CF$14,$BP$14:$DP$14,0))</f>
        <v>0</v>
      </c>
      <c r="CG25" s="8" cm="1">
        <f t="array" ref="CG25">AA25*INDEX(prod_est,$G25+$H25-1,MATCH(CG$14,$BP$14:$DP$14,0))</f>
        <v>0</v>
      </c>
      <c r="CH25" s="8" cm="1">
        <f t="array" ref="CH25">AB25*INDEX(prod_est,$G25+$H25-1,MATCH(CH$14,$BP$14:$DP$14,0))</f>
        <v>0</v>
      </c>
      <c r="CI25" s="8" cm="1">
        <f t="array" ref="CI25">AC25*INDEX(prod_est,$G25+$H25-1,MATCH(CI$14,$BP$14:$DP$14,0))</f>
        <v>0</v>
      </c>
      <c r="CJ25" s="8" cm="1">
        <f t="array" ref="CJ25">AD25*INDEX(prod_est,$G25+$H25-1,MATCH(CJ$14,$BP$14:$DP$14,0))</f>
        <v>0</v>
      </c>
      <c r="CK25" s="8" cm="1">
        <f t="array" ref="CK25">AE25*INDEX(prod_est,$G25+$H25-1,MATCH(CK$14,$BP$14:$DP$14,0))</f>
        <v>0</v>
      </c>
      <c r="CL25" s="8" cm="1">
        <f t="array" ref="CL25">AF25*INDEX(prod_est,$G25+$H25-1,MATCH(CL$14,$BP$14:$DP$14,0))</f>
        <v>0</v>
      </c>
      <c r="CM25" s="8" cm="1">
        <f t="array" ref="CM25">AG25*INDEX(prod_est,$G25+$H25-1,MATCH(CM$14,$BP$14:$DP$14,0))</f>
        <v>0</v>
      </c>
      <c r="CN25" s="8" cm="1">
        <f t="array" ref="CN25">AH25*INDEX(prod_est,$G25+$H25-1,MATCH(CN$14,$BP$14:$DP$14,0))</f>
        <v>0</v>
      </c>
      <c r="CO25" s="8" cm="1">
        <f t="array" ref="CO25">AI25*INDEX(prod_est,$G25+$H25-1,MATCH(CO$14,$BP$14:$DP$14,0))</f>
        <v>0</v>
      </c>
      <c r="CP25" s="8" cm="1">
        <f t="array" ref="CP25">AJ25*INDEX(prod_est,$G25+$H25-1,MATCH(CP$14,$BP$14:$DP$14,0))</f>
        <v>0</v>
      </c>
      <c r="CQ25" s="8" cm="1">
        <f t="array" ref="CQ25">AK25*INDEX(prod_est,$G25+$H25-1,MATCH(CQ$14,$BP$14:$DP$14,0))</f>
        <v>0</v>
      </c>
      <c r="CR25" s="8" cm="1">
        <f t="array" ref="CR25">AL25*INDEX(prod_est,$G25+$H25-1,MATCH(CR$14,$BP$14:$DP$14,0))</f>
        <v>0</v>
      </c>
      <c r="CS25" s="8" cm="1">
        <f t="array" ref="CS25">AM25*INDEX(prod_est,$G25+$H25-1,MATCH(CS$14,$BP$14:$DP$14,0))</f>
        <v>0</v>
      </c>
      <c r="CT25" s="8" cm="1">
        <f t="array" ref="CT25">AN25*INDEX(prod_est,$G25+$H25-1,MATCH(CT$14,$BP$14:$DP$14,0))</f>
        <v>0</v>
      </c>
      <c r="CU25" s="8" cm="1">
        <f t="array" ref="CU25">AO25*INDEX(prod_est,$G25+$H25-1,MATCH(CU$14,$BP$14:$DP$14,0))</f>
        <v>0</v>
      </c>
      <c r="CV25" s="8" cm="1">
        <f t="array" ref="CV25">AP25*INDEX(prod_est,$G25+$H25-1,MATCH(CV$14,$BP$14:$DP$14,0))</f>
        <v>0</v>
      </c>
      <c r="CW25" cm="1">
        <f t="array" ref="CW25">AQ25*INDEX(prod_est,$G25+$H25-1,MATCH(CW$14,$BP$14:$DP$14,0))</f>
        <v>0</v>
      </c>
      <c r="CX25" cm="1">
        <f t="array" ref="CX25">AR25*INDEX(prod_est,$G25+$H25-1,MATCH(CX$14,$BP$14:$DP$14,0))</f>
        <v>0</v>
      </c>
      <c r="CY25" cm="1">
        <f t="array" ref="CY25">AS25*INDEX(prod_est,$G25+$H25-1,MATCH(CY$14,$BP$14:$DP$14,0))</f>
        <v>0</v>
      </c>
      <c r="CZ25" cm="1">
        <f t="array" ref="CZ25">AT25*INDEX(prod_est,$G25+$H25-1,MATCH(CZ$14,$BP$14:$DP$14,0))</f>
        <v>0</v>
      </c>
      <c r="DA25" cm="1">
        <f t="array" ref="DA25">AU25*INDEX(prod_est,$G25+$H25-1,MATCH(DA$14,$BP$14:$DP$14,0))</f>
        <v>0</v>
      </c>
      <c r="DB25" cm="1">
        <f t="array" ref="DB25">AV25*INDEX(prod_est,$G25+$H25-1,MATCH(DB$14,$BP$14:$DP$14,0))</f>
        <v>0</v>
      </c>
      <c r="DC25" cm="1">
        <f t="array" ref="DC25">AW25*INDEX(prod_est,$G25+$H25-1,MATCH(DC$14,$BP$14:$DP$14,0))</f>
        <v>0</v>
      </c>
      <c r="DD25" cm="1">
        <f t="array" ref="DD25">AX25*INDEX(prod_est,$G25+$H25-1,MATCH(DD$14,$BP$14:$DP$14,0))</f>
        <v>0</v>
      </c>
      <c r="DE25" cm="1">
        <f t="array" ref="DE25">AY25*INDEX(prod_est,$G25+$H25-1,MATCH(DE$14,$BP$14:$DP$14,0))</f>
        <v>0</v>
      </c>
      <c r="DF25" cm="1">
        <f t="array" ref="DF25">AZ25*INDEX(prod_est,$G25+$H25-1,MATCH(DF$14,$BP$14:$DP$14,0))</f>
        <v>0</v>
      </c>
      <c r="DG25" cm="1">
        <f t="array" ref="DG25">BA25*INDEX(prod_est,$G25+$H25-1,MATCH(DG$14,$BP$14:$DP$14,0))</f>
        <v>0</v>
      </c>
      <c r="DH25" cm="1">
        <f t="array" ref="DH25">BB25*INDEX(prod_est,$G25+$H25-1,MATCH(DH$14,$BP$14:$DP$14,0))</f>
        <v>0</v>
      </c>
      <c r="DI25" cm="1">
        <f t="array" ref="DI25">BC25*INDEX(prod_est,$G25+$H25-1,MATCH(DI$14,$BP$14:$DP$14,0))</f>
        <v>0</v>
      </c>
      <c r="DJ25" cm="1">
        <f t="array" ref="DJ25">BD25*INDEX(prod_est,$G25+$H25-1,MATCH(DJ$14,$BP$14:$DP$14,0))</f>
        <v>0</v>
      </c>
      <c r="DK25" cm="1">
        <f t="array" ref="DK25">BE25*INDEX(prod_est,$G25+$H25-1,MATCH(DK$14,$BP$14:$DP$14,0))</f>
        <v>0</v>
      </c>
      <c r="DL25" cm="1">
        <f t="array" ref="DL25">BF25*INDEX(prod_est,$G25+$H25-1,MATCH(DL$14,$BP$14:$DP$14,0))</f>
        <v>0</v>
      </c>
      <c r="DM25" cm="1">
        <f t="array" ref="DM25">BG25*INDEX(prod_est,$G25+$H25-1,MATCH(DM$14,$BP$14:$DP$14,0))</f>
        <v>0</v>
      </c>
      <c r="DN25" cm="1">
        <f t="array" ref="DN25">BH25*INDEX(prod_est,$G25+$H25-1,MATCH(DN$14,$BP$14:$DP$14,0))</f>
        <v>0</v>
      </c>
      <c r="DO25" cm="1">
        <f t="array" ref="DO25">BI25*INDEX(prod_est,$G25+$H25-1,MATCH(DO$14,$BP$14:$DP$14,0))</f>
        <v>0</v>
      </c>
      <c r="DP25" cm="1">
        <f t="array" ref="DP25">BJ25*INDEX(prod_est,$G25+$H25-1,MATCH(DP$14,$BP$14:$DP$14,0))</f>
        <v>0</v>
      </c>
    </row>
    <row r="26" spans="1:120" x14ac:dyDescent="0.25">
      <c r="A26" t="s">
        <v>40</v>
      </c>
      <c r="B26" t="s">
        <v>16</v>
      </c>
      <c r="C26" t="s">
        <v>16</v>
      </c>
      <c r="D26" t="s">
        <v>37</v>
      </c>
      <c r="E26" s="8">
        <v>0.13829000399999999</v>
      </c>
      <c r="F26" s="8">
        <v>1.0215792E-2</v>
      </c>
      <c r="G26">
        <f>MATCH(A26,Production_est!$A$4:$A$339,0)</f>
        <v>49</v>
      </c>
      <c r="H26">
        <f>IFERROR(MATCH(D26,Production_est!$D$4:$D$339,0),"-")</f>
        <v>6</v>
      </c>
      <c r="I26" s="8" cm="1">
        <f t="array" ref="I26">IFERROR(INDEX(Production_est!$E$4:$E$339,H26+G26-1),"-")</f>
        <v>5316.5381090072697</v>
      </c>
      <c r="J26" s="42">
        <f t="shared" si="0"/>
        <v>1.9215120423368023E-6</v>
      </c>
      <c r="K26" s="42">
        <f t="shared" ref="K26:AP26" si="27">J26*(1-$F$4)</f>
        <v>1.9149883903412144E-6</v>
      </c>
      <c r="L26" s="42">
        <f t="shared" si="27"/>
        <v>1.9084868865468458E-6</v>
      </c>
      <c r="M26" s="42">
        <f t="shared" si="27"/>
        <v>1.9020074557591867E-6</v>
      </c>
      <c r="N26" s="42">
        <f t="shared" si="27"/>
        <v>1.8955500230390166E-6</v>
      </c>
      <c r="O26" s="42">
        <f t="shared" si="27"/>
        <v>1.8891145137015384E-6</v>
      </c>
      <c r="P26" s="42">
        <f t="shared" si="27"/>
        <v>1.8827008533155145E-6</v>
      </c>
      <c r="Q26" s="42">
        <f t="shared" si="27"/>
        <v>1.8763089677024063E-6</v>
      </c>
      <c r="R26" s="42">
        <f t="shared" si="27"/>
        <v>1.8699387829355152E-6</v>
      </c>
      <c r="S26" s="42">
        <f t="shared" si="27"/>
        <v>1.8635902253391292E-6</v>
      </c>
      <c r="T26" s="42">
        <f t="shared" si="27"/>
        <v>1.8572632214876691E-6</v>
      </c>
      <c r="U26" s="42">
        <f t="shared" si="27"/>
        <v>1.8509576982048405E-6</v>
      </c>
      <c r="V26" s="42">
        <f t="shared" si="27"/>
        <v>1.8446735825627871E-6</v>
      </c>
      <c r="W26" s="42">
        <f t="shared" si="27"/>
        <v>1.8384108018812467E-6</v>
      </c>
      <c r="X26" s="42">
        <f t="shared" si="27"/>
        <v>1.8321692837267116E-6</v>
      </c>
      <c r="Y26" s="42">
        <f t="shared" si="27"/>
        <v>1.82594895591159E-6</v>
      </c>
      <c r="Z26" s="42">
        <f t="shared" si="27"/>
        <v>1.8197497464933714E-6</v>
      </c>
      <c r="AA26" s="42">
        <f t="shared" si="27"/>
        <v>1.8135715837737951E-6</v>
      </c>
      <c r="AB26" s="42">
        <f t="shared" si="27"/>
        <v>1.8074143962980198E-6</v>
      </c>
      <c r="AC26" s="42">
        <f t="shared" si="27"/>
        <v>1.801278112853798E-6</v>
      </c>
      <c r="AD26" s="42">
        <f t="shared" si="27"/>
        <v>1.7951626624706524E-6</v>
      </c>
      <c r="AE26" s="42">
        <f t="shared" si="27"/>
        <v>1.7890679744190545E-6</v>
      </c>
      <c r="AF26" s="42">
        <f t="shared" si="27"/>
        <v>1.7829939782096071E-6</v>
      </c>
      <c r="AG26" s="42">
        <f t="shared" si="27"/>
        <v>1.7769406035922288E-6</v>
      </c>
      <c r="AH26" s="42">
        <f t="shared" si="27"/>
        <v>1.7709077805553416E-6</v>
      </c>
      <c r="AI26" s="42">
        <f t="shared" si="27"/>
        <v>1.7648954393250611E-6</v>
      </c>
      <c r="AJ26" s="42">
        <f t="shared" si="27"/>
        <v>1.7589035103643896E-6</v>
      </c>
      <c r="AK26" s="42">
        <f t="shared" si="27"/>
        <v>1.7529319243724118E-6</v>
      </c>
      <c r="AL26" s="42">
        <f t="shared" si="27"/>
        <v>1.746980612283493E-6</v>
      </c>
      <c r="AM26" s="42">
        <f t="shared" si="27"/>
        <v>1.7410495052664811E-6</v>
      </c>
      <c r="AN26" s="42">
        <f t="shared" si="27"/>
        <v>1.7351385347239097E-6</v>
      </c>
      <c r="AO26" s="42">
        <f t="shared" si="27"/>
        <v>1.7292476322912049E-6</v>
      </c>
      <c r="AP26" s="42">
        <f t="shared" si="27"/>
        <v>1.7233767298358952E-6</v>
      </c>
      <c r="AQ26" s="42">
        <f t="shared" ref="AQ26:BJ26" si="28">AP26*(1-$F$4)</f>
        <v>1.7175257594568227E-6</v>
      </c>
      <c r="AR26" s="42">
        <f t="shared" si="28"/>
        <v>1.7116946534833581E-6</v>
      </c>
      <c r="AS26" s="42">
        <f t="shared" si="28"/>
        <v>1.7058833444746182E-6</v>
      </c>
      <c r="AT26" s="42">
        <f t="shared" si="28"/>
        <v>1.7000917652186858E-6</v>
      </c>
      <c r="AU26" s="42">
        <f t="shared" si="28"/>
        <v>1.6943198487318323E-6</v>
      </c>
      <c r="AV26" s="42">
        <f t="shared" si="28"/>
        <v>1.6885675282577426E-6</v>
      </c>
      <c r="AW26" s="42">
        <f t="shared" si="28"/>
        <v>1.6828347372667439E-6</v>
      </c>
      <c r="AX26" s="42">
        <f t="shared" si="28"/>
        <v>1.6771214094550357E-6</v>
      </c>
      <c r="AY26" s="42">
        <f t="shared" si="28"/>
        <v>1.6714274787439229E-6</v>
      </c>
      <c r="AZ26" s="42">
        <f t="shared" si="28"/>
        <v>1.6657528792790515E-6</v>
      </c>
      <c r="BA26" s="42">
        <f t="shared" si="28"/>
        <v>1.6600975454296472E-6</v>
      </c>
      <c r="BB26" s="42">
        <f t="shared" si="28"/>
        <v>1.6544614117877564E-6</v>
      </c>
      <c r="BC26" s="42">
        <f t="shared" si="28"/>
        <v>1.6488444131674892E-6</v>
      </c>
      <c r="BD26" s="42">
        <f t="shared" si="28"/>
        <v>1.6432464846042662E-6</v>
      </c>
      <c r="BE26" s="42">
        <f t="shared" si="28"/>
        <v>1.6376675613540665E-6</v>
      </c>
      <c r="BF26" s="42">
        <f t="shared" si="28"/>
        <v>1.6321075788926791E-6</v>
      </c>
      <c r="BG26" s="42">
        <f t="shared" si="28"/>
        <v>1.6265664729149569E-6</v>
      </c>
      <c r="BH26" s="42">
        <f t="shared" si="28"/>
        <v>1.6210441793340726E-6</v>
      </c>
      <c r="BI26" s="42">
        <f t="shared" si="28"/>
        <v>1.6155406342807779E-6</v>
      </c>
      <c r="BJ26" s="42">
        <f t="shared" si="28"/>
        <v>1.6100557741026641E-6</v>
      </c>
      <c r="BK26" t="str">
        <f t="shared" si="3"/>
        <v>04_CHL</v>
      </c>
      <c r="BL26" t="str">
        <f t="shared" si="4"/>
        <v>d_ind_cem_7_7_gas_diesel_oil</v>
      </c>
      <c r="BO26" s="8">
        <f t="shared" si="5"/>
        <v>0.13829000399999999</v>
      </c>
      <c r="BP26" s="8">
        <f t="shared" si="6"/>
        <v>1.0215792E-2</v>
      </c>
      <c r="BQ26" s="8" cm="1">
        <f t="array" ref="BQ26">K26*INDEX(prod_est,$G26+$H26-1,MATCH(BQ$14,$BP$14:$DP$14,0))</f>
        <v>1.0337245544460777E-2</v>
      </c>
      <c r="BR26" s="8" cm="1">
        <f t="array" ref="BR26">L26*INDEX(prod_est,$G26+$H26-1,MATCH(BR$14,$BP$14:$DP$14,0))</f>
        <v>9.4795332915756769E-3</v>
      </c>
      <c r="BS26" s="8" cm="1">
        <f t="array" ref="BS26">M26*INDEX(prod_est,$G26+$H26-1,MATCH(BS$14,$BP$14:$DP$14,0))</f>
        <v>9.7764598851491549E-3</v>
      </c>
      <c r="BT26" s="8" cm="1">
        <f t="array" ref="BT26">N26*INDEX(prod_est,$G26+$H26-1,MATCH(BT$14,$BP$14:$DP$14,0))</f>
        <v>1.0094007479996838E-2</v>
      </c>
      <c r="BU26" s="8" cm="1">
        <f t="array" ref="BU26">O26*INDEX(prod_est,$G26+$H26-1,MATCH(BU$14,$BP$14:$DP$14,0))</f>
        <v>1.0420156608745068E-2</v>
      </c>
      <c r="BV26" s="8" cm="1">
        <f t="array" ref="BV26">P26*INDEX(prod_est,$G26+$H26-1,MATCH(BV$14,$BP$14:$DP$14,0))</f>
        <v>1.073783670340143E-2</v>
      </c>
      <c r="BW26" s="8" cm="1">
        <f t="array" ref="BW26">Q26*INDEX(prod_est,$G26+$H26-1,MATCH(BW$14,$BP$14:$DP$14,0))</f>
        <v>1.1033432418250068E-2</v>
      </c>
      <c r="BX26" s="8" cm="1">
        <f t="array" ref="BX26">R26*INDEX(prod_est,$G26+$H26-1,MATCH(BX$14,$BP$14:$DP$14,0))</f>
        <v>1.1303660921162858E-2</v>
      </c>
      <c r="BY26" s="8" cm="1">
        <f t="array" ref="BY26">S26*INDEX(prod_est,$G26+$H26-1,MATCH(BY$14,$BP$14:$DP$14,0))</f>
        <v>1.1551855494567567E-2</v>
      </c>
      <c r="BZ26" s="8" cm="1">
        <f t="array" ref="BZ26">T26*INDEX(prod_est,$G26+$H26-1,MATCH(BZ$14,$BP$14:$DP$14,0))</f>
        <v>1.162742650201907E-2</v>
      </c>
      <c r="CA26" s="8" cm="1">
        <f t="array" ref="CA26">U26*INDEX(prod_est,$G26+$H26-1,MATCH(CA$14,$BP$14:$DP$14,0))</f>
        <v>1.1685847463492821E-2</v>
      </c>
      <c r="CB26" s="8" cm="1">
        <f t="array" ref="CB26">V26*INDEX(prod_est,$G26+$H26-1,MATCH(CB$14,$BP$14:$DP$14,0))</f>
        <v>1.173145346297569E-2</v>
      </c>
      <c r="CC26" s="8" cm="1">
        <f t="array" ref="CC26">W26*INDEX(prod_est,$G26+$H26-1,MATCH(CC$14,$BP$14:$DP$14,0))</f>
        <v>1.1821375888071053E-2</v>
      </c>
      <c r="CD26" s="8" cm="1">
        <f t="array" ref="CD26">X26*INDEX(prod_est,$G26+$H26-1,MATCH(CD$14,$BP$14:$DP$14,0))</f>
        <v>1.1899492727109244E-2</v>
      </c>
      <c r="CE26" s="8" cm="1">
        <f t="array" ref="CE26">Y26*INDEX(prod_est,$G26+$H26-1,MATCH(CE$14,$BP$14:$DP$14,0))</f>
        <v>1.1967023382593426E-2</v>
      </c>
      <c r="CF26" s="8" cm="1">
        <f t="array" ref="CF26">Z26*INDEX(prod_est,$G26+$H26-1,MATCH(CF$14,$BP$14:$DP$14,0))</f>
        <v>1.2024378624273833E-2</v>
      </c>
      <c r="CG26" s="8" cm="1">
        <f t="array" ref="CG26">AA26*INDEX(prod_est,$G26+$H26-1,MATCH(CG$14,$BP$14:$DP$14,0))</f>
        <v>1.2072551721738255E-2</v>
      </c>
      <c r="CH26" s="8" cm="1">
        <f t="array" ref="CH26">AB26*INDEX(prod_est,$G26+$H26-1,MATCH(CH$14,$BP$14:$DP$14,0))</f>
        <v>1.2112337580789858E-2</v>
      </c>
      <c r="CI26" s="8" cm="1">
        <f t="array" ref="CI26">AC26*INDEX(prod_est,$G26+$H26-1,MATCH(CI$14,$BP$14:$DP$14,0))</f>
        <v>1.2144617154314818E-2</v>
      </c>
      <c r="CJ26" s="8" cm="1">
        <f t="array" ref="CJ26">AD26*INDEX(prod_est,$G26+$H26-1,MATCH(CJ$14,$BP$14:$DP$14,0))</f>
        <v>1.2170201102820289E-2</v>
      </c>
      <c r="CK26" s="8" cm="1">
        <f t="array" ref="CK26">AE26*INDEX(prod_est,$G26+$H26-1,MATCH(CK$14,$BP$14:$DP$14,0))</f>
        <v>1.2189799192262355E-2</v>
      </c>
      <c r="CL26" s="8" cm="1">
        <f t="array" ref="CL26">AF26*INDEX(prod_est,$G26+$H26-1,MATCH(CL$14,$BP$14:$DP$14,0))</f>
        <v>1.2203544721427532E-2</v>
      </c>
      <c r="CM26" s="8" cm="1">
        <f t="array" ref="CM26">AG26*INDEX(prod_est,$G26+$H26-1,MATCH(CM$14,$BP$14:$DP$14,0))</f>
        <v>1.2249921993537131E-2</v>
      </c>
      <c r="CN26" s="8" cm="1">
        <f t="array" ref="CN26">AH26*INDEX(prod_est,$G26+$H26-1,MATCH(CN$14,$BP$14:$DP$14,0))</f>
        <v>1.2291075761729206E-2</v>
      </c>
      <c r="CO26" s="8" cm="1">
        <f t="array" ref="CO26">AI26*INDEX(prod_est,$G26+$H26-1,MATCH(CO$14,$BP$14:$DP$14,0))</f>
        <v>1.232694028415194E-2</v>
      </c>
      <c r="CP26" s="8" cm="1">
        <f t="array" ref="CP26">AJ26*INDEX(prod_est,$G26+$H26-1,MATCH(CP$14,$BP$14:$DP$14,0))</f>
        <v>1.2357610128094772E-2</v>
      </c>
      <c r="CQ26" s="8" cm="1">
        <f t="array" ref="CQ26">AK26*INDEX(prod_est,$G26+$H26-1,MATCH(CQ$14,$BP$14:$DP$14,0))</f>
        <v>1.2382673713778479E-2</v>
      </c>
      <c r="CR26" s="8" cm="1">
        <f t="array" ref="CR26">AL26*INDEX(prod_est,$G26+$H26-1,MATCH(CR$14,$BP$14:$DP$14,0))</f>
        <v>1.2409842555573808E-2</v>
      </c>
      <c r="CS26" s="8" cm="1">
        <f t="array" ref="CS26">AM26*INDEX(prod_est,$G26+$H26-1,MATCH(CS$14,$BP$14:$DP$14,0))</f>
        <v>1.2431451921480745E-2</v>
      </c>
      <c r="CT26" s="8" cm="1">
        <f t="array" ref="CT26">AN26*INDEX(prod_est,$G26+$H26-1,MATCH(CT$14,$BP$14:$DP$14,0))</f>
        <v>1.2447108039070771E-2</v>
      </c>
      <c r="CU26" s="8" cm="1">
        <f t="array" ref="CU26">AO26*INDEX(prod_est,$G26+$H26-1,MATCH(CU$14,$BP$14:$DP$14,0))</f>
        <v>1.2457101163539633E-2</v>
      </c>
      <c r="CV26" s="8" cm="1">
        <f t="array" ref="CV26">AP26*INDEX(prod_est,$G26+$H26-1,MATCH(CV$14,$BP$14:$DP$14,0))</f>
        <v>1.2461269386872085E-2</v>
      </c>
      <c r="CW26" cm="1">
        <f t="array" ref="CW26">AQ26*INDEX(prod_est,$G26+$H26-1,MATCH(CW$14,$BP$14:$DP$14,0))</f>
        <v>1.2418962608089494E-2</v>
      </c>
      <c r="CX26" cm="1">
        <f t="array" ref="CX26">AR26*INDEX(prod_est,$G26+$H26-1,MATCH(CX$14,$BP$14:$DP$14,0))</f>
        <v>1.2376799463432401E-2</v>
      </c>
      <c r="CY26" cm="1">
        <f t="array" ref="CY26">AS26*INDEX(prod_est,$G26+$H26-1,MATCH(CY$14,$BP$14:$DP$14,0))</f>
        <v>1.2334779465254079E-2</v>
      </c>
      <c r="CZ26" cm="1">
        <f t="array" ref="CZ26">AT26*INDEX(prod_est,$G26+$H26-1,MATCH(CZ$14,$BP$14:$DP$14,0))</f>
        <v>1.2292902127563402E-2</v>
      </c>
      <c r="DA26" cm="1">
        <f t="array" ref="DA26">AU26*INDEX(prod_est,$G26+$H26-1,MATCH(DA$14,$BP$14:$DP$14,0))</f>
        <v>1.2251166966019205E-2</v>
      </c>
      <c r="DB26" cm="1">
        <f t="array" ref="DB26">AV26*INDEX(prod_est,$G26+$H26-1,MATCH(DB$14,$BP$14:$DP$14,0))</f>
        <v>1.2209573497924694E-2</v>
      </c>
      <c r="DC26" cm="1">
        <f t="array" ref="DC26">AW26*INDEX(prod_est,$G26+$H26-1,MATCH(DC$14,$BP$14:$DP$14,0))</f>
        <v>1.2168121242221863E-2</v>
      </c>
      <c r="DD26" cm="1">
        <f t="array" ref="DD26">AX26*INDEX(prod_est,$G26+$H26-1,MATCH(DD$14,$BP$14:$DP$14,0))</f>
        <v>1.2126809719485923E-2</v>
      </c>
      <c r="DE26" cm="1">
        <f t="array" ref="DE26">AY26*INDEX(prod_est,$G26+$H26-1,MATCH(DE$14,$BP$14:$DP$14,0))</f>
        <v>1.2085638451919766E-2</v>
      </c>
      <c r="DF26" cm="1">
        <f t="array" ref="DF26">AZ26*INDEX(prod_est,$G26+$H26-1,MATCH(DF$14,$BP$14:$DP$14,0))</f>
        <v>1.2044606963348433E-2</v>
      </c>
      <c r="DG26" cm="1">
        <f t="array" ref="DG26">BA26*INDEX(prod_est,$G26+$H26-1,MATCH(DG$14,$BP$14:$DP$14,0))</f>
        <v>1.2003714779213609E-2</v>
      </c>
      <c r="DH26" cm="1">
        <f t="array" ref="DH26">BB26*INDEX(prod_est,$G26+$H26-1,MATCH(DH$14,$BP$14:$DP$14,0))</f>
        <v>1.1962961426568129E-2</v>
      </c>
      <c r="DI26" cm="1">
        <f t="array" ref="DI26">BC26*INDEX(prod_est,$G26+$H26-1,MATCH(DI$14,$BP$14:$DP$14,0))</f>
        <v>1.1922346434070521E-2</v>
      </c>
      <c r="DJ26" cm="1">
        <f t="array" ref="DJ26">BD26*INDEX(prod_est,$G26+$H26-1,MATCH(DJ$14,$BP$14:$DP$14,0))</f>
        <v>1.1881869331979541E-2</v>
      </c>
      <c r="DK26" cm="1">
        <f t="array" ref="DK26">BE26*INDEX(prod_est,$G26+$H26-1,MATCH(DK$14,$BP$14:$DP$14,0))</f>
        <v>1.1841529652148746E-2</v>
      </c>
      <c r="DL26" cm="1">
        <f t="array" ref="DL26">BF26*INDEX(prod_est,$G26+$H26-1,MATCH(DL$14,$BP$14:$DP$14,0))</f>
        <v>1.1801326928021079E-2</v>
      </c>
      <c r="DM26" cm="1">
        <f t="array" ref="DM26">BG26*INDEX(prod_est,$G26+$H26-1,MATCH(DM$14,$BP$14:$DP$14,0))</f>
        <v>1.1761260694623476E-2</v>
      </c>
      <c r="DN26" cm="1">
        <f t="array" ref="DN26">BH26*INDEX(prod_est,$G26+$H26-1,MATCH(DN$14,$BP$14:$DP$14,0))</f>
        <v>1.1721330488561481E-2</v>
      </c>
      <c r="DO26" cm="1">
        <f t="array" ref="DO26">BI26*INDEX(prod_est,$G26+$H26-1,MATCH(DO$14,$BP$14:$DP$14,0))</f>
        <v>1.1681535848013897E-2</v>
      </c>
      <c r="DP26" cm="1">
        <f t="array" ref="DP26">BJ26*INDEX(prod_est,$G26+$H26-1,MATCH(DP$14,$BP$14:$DP$14,0))</f>
        <v>1.1641876312727428E-2</v>
      </c>
    </row>
    <row r="27" spans="1:120" x14ac:dyDescent="0.25">
      <c r="A27" t="s">
        <v>40</v>
      </c>
      <c r="B27" t="s">
        <v>17</v>
      </c>
      <c r="C27" t="s">
        <v>17</v>
      </c>
      <c r="D27" t="s">
        <v>37</v>
      </c>
      <c r="E27" s="8">
        <v>5.5182024000000003E-2</v>
      </c>
      <c r="F27" s="8">
        <v>5.4930816000000007E-2</v>
      </c>
      <c r="G27">
        <f>MATCH(A27,Production_est!$A$4:$A$339,0)</f>
        <v>49</v>
      </c>
      <c r="H27">
        <f>IFERROR(MATCH(D27,Production_est!$D$4:$D$339,0),"-")</f>
        <v>6</v>
      </c>
      <c r="I27" s="8" cm="1">
        <f t="array" ref="I27">IFERROR(INDEX(Production_est!$E$4:$E$339,H27+G27-1),"-")</f>
        <v>5316.5381090072697</v>
      </c>
      <c r="J27" s="42">
        <f t="shared" si="0"/>
        <v>1.0332064752237233E-5</v>
      </c>
      <c r="K27" s="42">
        <f t="shared" ref="K27:AP27" si="29">J27*(1-$F$4)</f>
        <v>1.0296986754621612E-5</v>
      </c>
      <c r="L27" s="42">
        <f t="shared" si="29"/>
        <v>1.0262027848973205E-5</v>
      </c>
      <c r="M27" s="42">
        <f t="shared" si="29"/>
        <v>1.0227187630967431E-5</v>
      </c>
      <c r="N27" s="42">
        <f t="shared" si="29"/>
        <v>1.0192465697652418E-5</v>
      </c>
      <c r="O27" s="42">
        <f t="shared" si="29"/>
        <v>1.0157861647444337E-5</v>
      </c>
      <c r="P27" s="42">
        <f t="shared" si="29"/>
        <v>1.0123375080122766E-5</v>
      </c>
      <c r="Q27" s="42">
        <f t="shared" si="29"/>
        <v>1.0089005596826053E-5</v>
      </c>
      <c r="R27" s="42">
        <f t="shared" si="29"/>
        <v>1.0054752800046706E-5</v>
      </c>
      <c r="S27" s="42">
        <f t="shared" si="29"/>
        <v>1.0020616293626794E-5</v>
      </c>
      <c r="T27" s="42">
        <f t="shared" si="29"/>
        <v>9.9865956827533702E-6</v>
      </c>
      <c r="U27" s="42">
        <f t="shared" si="29"/>
        <v>9.9526905739538989E-6</v>
      </c>
      <c r="V27" s="42">
        <f t="shared" si="29"/>
        <v>9.9189005750917092E-6</v>
      </c>
      <c r="W27" s="42">
        <f t="shared" si="29"/>
        <v>9.8852252953614592E-6</v>
      </c>
      <c r="X27" s="42">
        <f t="shared" si="29"/>
        <v>9.8516643452846147E-6</v>
      </c>
      <c r="Y27" s="42">
        <f t="shared" si="29"/>
        <v>9.8182173367049445E-6</v>
      </c>
      <c r="Z27" s="42">
        <f t="shared" si="29"/>
        <v>9.7848838827840331E-6</v>
      </c>
      <c r="AA27" s="42">
        <f t="shared" si="29"/>
        <v>9.7516635979968029E-6</v>
      </c>
      <c r="AB27" s="42">
        <f t="shared" si="29"/>
        <v>9.7185560981270611E-6</v>
      </c>
      <c r="AC27" s="42">
        <f t="shared" si="29"/>
        <v>9.6855610002630487E-6</v>
      </c>
      <c r="AD27" s="42">
        <f t="shared" si="29"/>
        <v>9.6526779227930194E-6</v>
      </c>
      <c r="AE27" s="42">
        <f t="shared" si="29"/>
        <v>9.6199064854008199E-6</v>
      </c>
      <c r="AF27" s="42">
        <f t="shared" si="29"/>
        <v>9.5872463090614951E-6</v>
      </c>
      <c r="AG27" s="42">
        <f t="shared" si="29"/>
        <v>9.5546970160369039E-6</v>
      </c>
      <c r="AH27" s="42">
        <f t="shared" si="29"/>
        <v>9.5222582298713456E-6</v>
      </c>
      <c r="AI27" s="42">
        <f t="shared" si="29"/>
        <v>9.4899295753872141E-6</v>
      </c>
      <c r="AJ27" s="42">
        <f t="shared" si="29"/>
        <v>9.4577106786806529E-6</v>
      </c>
      <c r="AK27" s="42">
        <f t="shared" si="29"/>
        <v>9.4256011671172299E-6</v>
      </c>
      <c r="AL27" s="42">
        <f t="shared" si="29"/>
        <v>9.3936006693276348E-6</v>
      </c>
      <c r="AM27" s="42">
        <f t="shared" si="29"/>
        <v>9.3617088152033743E-6</v>
      </c>
      <c r="AN27" s="42">
        <f t="shared" si="29"/>
        <v>9.3299252358924978E-6</v>
      </c>
      <c r="AO27" s="42">
        <f t="shared" si="29"/>
        <v>9.2982495637953323E-6</v>
      </c>
      <c r="AP27" s="42">
        <f t="shared" si="29"/>
        <v>9.2666814325602243E-6</v>
      </c>
      <c r="AQ27" s="42">
        <f t="shared" ref="AQ27:BJ27" si="30">AP27*(1-$F$4)</f>
        <v>9.2352204770793091E-6</v>
      </c>
      <c r="AR27" s="42">
        <f t="shared" si="30"/>
        <v>9.2038663334842867E-6</v>
      </c>
      <c r="AS27" s="42">
        <f t="shared" si="30"/>
        <v>9.1726186391422105E-6</v>
      </c>
      <c r="AT27" s="42">
        <f t="shared" si="30"/>
        <v>9.1414770326512948E-6</v>
      </c>
      <c r="AU27" s="42">
        <f t="shared" si="30"/>
        <v>9.110441153836737E-6</v>
      </c>
      <c r="AV27" s="42">
        <f t="shared" si="30"/>
        <v>9.0795106437465501E-6</v>
      </c>
      <c r="AW27" s="42">
        <f t="shared" si="30"/>
        <v>9.0486851446474108E-6</v>
      </c>
      <c r="AX27" s="42">
        <f t="shared" si="30"/>
        <v>9.0179643000205206E-6</v>
      </c>
      <c r="AY27" s="42">
        <f t="shared" si="30"/>
        <v>8.987347754557488E-6</v>
      </c>
      <c r="AZ27" s="42">
        <f t="shared" si="30"/>
        <v>8.956835154156213E-6</v>
      </c>
      <c r="BA27" s="42">
        <f t="shared" si="30"/>
        <v>8.926426145916793E-6</v>
      </c>
      <c r="BB27" s="42">
        <f t="shared" si="30"/>
        <v>8.8961203781374449E-6</v>
      </c>
      <c r="BC27" s="42">
        <f t="shared" si="30"/>
        <v>8.8659175003104347E-6</v>
      </c>
      <c r="BD27" s="42">
        <f t="shared" si="30"/>
        <v>8.8358171631180229E-6</v>
      </c>
      <c r="BE27" s="42">
        <f t="shared" si="30"/>
        <v>8.8058190184284248E-6</v>
      </c>
      <c r="BF27" s="42">
        <f t="shared" si="30"/>
        <v>8.7759227192917851E-6</v>
      </c>
      <c r="BG27" s="42">
        <f t="shared" si="30"/>
        <v>8.7461279199361647E-6</v>
      </c>
      <c r="BH27" s="42">
        <f t="shared" si="30"/>
        <v>8.7164342757635409E-6</v>
      </c>
      <c r="BI27" s="42">
        <f t="shared" si="30"/>
        <v>8.686841443345825E-6</v>
      </c>
      <c r="BJ27" s="42">
        <f t="shared" si="30"/>
        <v>8.6573490804208859E-6</v>
      </c>
      <c r="BK27" t="str">
        <f t="shared" si="3"/>
        <v>04_CHL</v>
      </c>
      <c r="BL27" t="str">
        <f t="shared" si="4"/>
        <v>d_ind_cem_7_8_fuel_oil</v>
      </c>
      <c r="BO27" s="8">
        <f t="shared" si="5"/>
        <v>5.5182024000000003E-2</v>
      </c>
      <c r="BP27" s="8">
        <f t="shared" si="6"/>
        <v>5.4930816000000007E-2</v>
      </c>
      <c r="BQ27" s="8" cm="1">
        <f t="array" ref="BQ27">K27*INDEX(prod_est,$G27+$H27-1,MATCH(BQ$14,$BP$14:$DP$14,0))</f>
        <v>5.5583877681690728E-2</v>
      </c>
      <c r="BR27" s="8" cm="1">
        <f t="array" ref="BR27">L27*INDEX(prod_est,$G27+$H27-1,MATCH(BR$14,$BP$14:$DP$14,0))</f>
        <v>5.0971916715357737E-2</v>
      </c>
      <c r="BS27" s="8" cm="1">
        <f t="array" ref="BS27">M27*INDEX(prod_est,$G27+$H27-1,MATCH(BS$14,$BP$14:$DP$14,0))</f>
        <v>5.2568505611949555E-2</v>
      </c>
      <c r="BT27" s="8" cm="1">
        <f t="array" ref="BT27">N27*INDEX(prod_est,$G27+$H27-1,MATCH(BT$14,$BP$14:$DP$14,0))</f>
        <v>5.4275974646540374E-2</v>
      </c>
      <c r="BU27" s="8" cm="1">
        <f t="array" ref="BU27">O27*INDEX(prod_est,$G27+$H27-1,MATCH(BU$14,$BP$14:$DP$14,0))</f>
        <v>5.6029694551940699E-2</v>
      </c>
      <c r="BV27" s="8" cm="1">
        <f t="array" ref="BV27">P27*INDEX(prod_est,$G27+$H27-1,MATCH(BV$14,$BP$14:$DP$14,0))</f>
        <v>5.773787604451916E-2</v>
      </c>
      <c r="BW27" s="8" cm="1">
        <f t="array" ref="BW27">Q27*INDEX(prod_est,$G27+$H27-1,MATCH(BW$14,$BP$14:$DP$14,0))</f>
        <v>5.932730874075446E-2</v>
      </c>
      <c r="BX27" s="8" cm="1">
        <f t="array" ref="BX27">R27*INDEX(prod_est,$G27+$H27-1,MATCH(BX$14,$BP$14:$DP$14,0))</f>
        <v>6.0780340690842913E-2</v>
      </c>
      <c r="BY27" s="8" cm="1">
        <f t="array" ref="BY27">S27*INDEX(prod_est,$G27+$H27-1,MATCH(BY$14,$BP$14:$DP$14,0))</f>
        <v>6.2114895118330536E-2</v>
      </c>
      <c r="BZ27" s="8" cm="1">
        <f t="array" ref="BZ27">T27*INDEX(prod_est,$G27+$H27-1,MATCH(BZ$14,$BP$14:$DP$14,0))</f>
        <v>6.252124414200419E-2</v>
      </c>
      <c r="CA27" s="8" cm="1">
        <f t="array" ref="CA27">U27*INDEX(prod_est,$G27+$H27-1,MATCH(CA$14,$BP$14:$DP$14,0))</f>
        <v>6.2835376525010589E-2</v>
      </c>
      <c r="CB27" s="8" cm="1">
        <f t="array" ref="CB27">V27*INDEX(prod_est,$G27+$H27-1,MATCH(CB$14,$BP$14:$DP$14,0))</f>
        <v>6.308060222714798E-2</v>
      </c>
      <c r="CC27" s="8" cm="1">
        <f t="array" ref="CC27">W27*INDEX(prod_est,$G27+$H27-1,MATCH(CC$14,$BP$14:$DP$14,0))</f>
        <v>6.3564119529300092E-2</v>
      </c>
      <c r="CD27" s="8" cm="1">
        <f t="array" ref="CD27">X27*INDEX(prod_est,$G27+$H27-1,MATCH(CD$14,$BP$14:$DP$14,0))</f>
        <v>6.3984157614620202E-2</v>
      </c>
      <c r="CE27" s="8" cm="1">
        <f t="array" ref="CE27">Y27*INDEX(prod_est,$G27+$H27-1,MATCH(CE$14,$BP$14:$DP$14,0))</f>
        <v>6.4347273270338429E-2</v>
      </c>
      <c r="CF27" s="8" cm="1">
        <f t="array" ref="CF27">Z27*INDEX(prod_est,$G27+$H27-1,MATCH(CF$14,$BP$14:$DP$14,0))</f>
        <v>6.4655675225603573E-2</v>
      </c>
      <c r="CG27" s="8" cm="1">
        <f t="array" ref="CG27">AA27*INDEX(prod_est,$G27+$H27-1,MATCH(CG$14,$BP$14:$DP$14,0))</f>
        <v>6.4914704339838508E-2</v>
      </c>
      <c r="CH27" s="8" cm="1">
        <f t="array" ref="CH27">AB27*INDEX(prod_est,$G27+$H27-1,MATCH(CH$14,$BP$14:$DP$14,0))</f>
        <v>6.5128634860640577E-2</v>
      </c>
      <c r="CI27" s="8" cm="1">
        <f t="array" ref="CI27">AC27*INDEX(prod_est,$G27+$H27-1,MATCH(CI$14,$BP$14:$DP$14,0))</f>
        <v>6.5302203715004295E-2</v>
      </c>
      <c r="CJ27" s="8" cm="1">
        <f t="array" ref="CJ27">AD27*INDEX(prod_est,$G27+$H27-1,MATCH(CJ$14,$BP$14:$DP$14,0))</f>
        <v>6.5439769864345174E-2</v>
      </c>
      <c r="CK27" s="8" cm="1">
        <f t="array" ref="CK27">AE27*INDEX(prod_est,$G27+$H27-1,MATCH(CK$14,$BP$14:$DP$14,0))</f>
        <v>6.5545149755115634E-2</v>
      </c>
      <c r="CL27" s="8" cm="1">
        <f t="array" ref="CL27">AF27*INDEX(prod_est,$G27+$H27-1,MATCH(CL$14,$BP$14:$DP$14,0))</f>
        <v>6.5619060141446417E-2</v>
      </c>
      <c r="CM27" s="8" cm="1">
        <f t="array" ref="CM27">AG27*INDEX(prod_est,$G27+$H27-1,MATCH(CM$14,$BP$14:$DP$14,0))</f>
        <v>6.586843301442917E-2</v>
      </c>
      <c r="CN27" s="8" cm="1">
        <f t="array" ref="CN27">AH27*INDEX(prod_est,$G27+$H27-1,MATCH(CN$14,$BP$14:$DP$14,0))</f>
        <v>6.6089718849953766E-2</v>
      </c>
      <c r="CO27" s="8" cm="1">
        <f t="array" ref="CO27">AI27*INDEX(prod_est,$G27+$H27-1,MATCH(CO$14,$BP$14:$DP$14,0))</f>
        <v>6.6282564150849779E-2</v>
      </c>
      <c r="CP27" s="8" cm="1">
        <f t="array" ref="CP27">AJ27*INDEX(prod_est,$G27+$H27-1,MATCH(CP$14,$BP$14:$DP$14,0))</f>
        <v>6.6447477410083375E-2</v>
      </c>
      <c r="CQ27" s="8" cm="1">
        <f t="array" ref="CQ27">AK27*INDEX(prod_est,$G27+$H27-1,MATCH(CQ$14,$BP$14:$DP$14,0))</f>
        <v>6.6582245542940025E-2</v>
      </c>
      <c r="CR27" s="8" cm="1">
        <f t="array" ref="CR27">AL27*INDEX(prod_est,$G27+$H27-1,MATCH(CR$14,$BP$14:$DP$14,0))</f>
        <v>6.6728333741446058E-2</v>
      </c>
      <c r="CS27" s="8" cm="1">
        <f t="array" ref="CS27">AM27*INDEX(prod_est,$G27+$H27-1,MATCH(CS$14,$BP$14:$DP$14,0))</f>
        <v>6.6844528364683353E-2</v>
      </c>
      <c r="CT27" s="8" cm="1">
        <f t="array" ref="CT27">AN27*INDEX(prod_est,$G27+$H27-1,MATCH(CT$14,$BP$14:$DP$14,0))</f>
        <v>6.6928712078937913E-2</v>
      </c>
      <c r="CU27" s="8" cm="1">
        <f t="array" ref="CU27">AO27*INDEX(prod_est,$G27+$H27-1,MATCH(CU$14,$BP$14:$DP$14,0))</f>
        <v>6.6982445600672125E-2</v>
      </c>
      <c r="CV27" s="8" cm="1">
        <f t="array" ref="CV27">AP27*INDEX(prod_est,$G27+$H27-1,MATCH(CV$14,$BP$14:$DP$14,0))</f>
        <v>6.7004858342525314E-2</v>
      </c>
      <c r="CW27" cm="1">
        <f t="array" ref="CW27">AQ27*INDEX(prod_est,$G27+$H27-1,MATCH(CW$14,$BP$14:$DP$14,0))</f>
        <v>6.6777372712350069E-2</v>
      </c>
      <c r="CX27" cm="1">
        <f t="array" ref="CX27">AR27*INDEX(prod_est,$G27+$H27-1,MATCH(CX$14,$BP$14:$DP$14,0))</f>
        <v>6.6550659409931601E-2</v>
      </c>
      <c r="CY27" cm="1">
        <f t="array" ref="CY27">AS27*INDEX(prod_est,$G27+$H27-1,MATCH(CY$14,$BP$14:$DP$14,0))</f>
        <v>6.6324715813169483E-2</v>
      </c>
      <c r="CZ27" cm="1">
        <f t="array" ref="CZ27">AT27*INDEX(prod_est,$G27+$H27-1,MATCH(CZ$14,$BP$14:$DP$14,0))</f>
        <v>6.6099539308865515E-2</v>
      </c>
      <c r="DA27" cm="1">
        <f t="array" ref="DA27">AU27*INDEX(prod_est,$G27+$H27-1,MATCH(DA$14,$BP$14:$DP$14,0))</f>
        <v>6.5875127292693431E-2</v>
      </c>
      <c r="DB27" cm="1">
        <f t="array" ref="DB27">AV27*INDEX(prod_est,$G27+$H27-1,MATCH(DB$14,$BP$14:$DP$14,0))</f>
        <v>6.5651477169168845E-2</v>
      </c>
      <c r="DC27" cm="1">
        <f t="array" ref="DC27">AW27*INDEX(prod_est,$G27+$H27-1,MATCH(DC$14,$BP$14:$DP$14,0))</f>
        <v>6.5428586351619203E-2</v>
      </c>
      <c r="DD27" cm="1">
        <f t="array" ref="DD27">AX27*INDEX(prod_est,$G27+$H27-1,MATCH(DD$14,$BP$14:$DP$14,0))</f>
        <v>6.5206452262153825E-2</v>
      </c>
      <c r="DE27" cm="1">
        <f t="array" ref="DE27">AY27*INDEX(prod_est,$G27+$H27-1,MATCH(DE$14,$BP$14:$DP$14,0))</f>
        <v>6.4985072331634169E-2</v>
      </c>
      <c r="DF27" cm="1">
        <f t="array" ref="DF27">AZ27*INDEX(prod_est,$G27+$H27-1,MATCH(DF$14,$BP$14:$DP$14,0))</f>
        <v>6.4764443999644053E-2</v>
      </c>
      <c r="DG27" cm="1">
        <f t="array" ref="DG27">BA27*INDEX(prod_est,$G27+$H27-1,MATCH(DG$14,$BP$14:$DP$14,0))</f>
        <v>6.4544564714460073E-2</v>
      </c>
      <c r="DH27" cm="1">
        <f t="array" ref="DH27">BB27*INDEX(prod_est,$G27+$H27-1,MATCH(DH$14,$BP$14:$DP$14,0))</f>
        <v>6.4325431933022079E-2</v>
      </c>
      <c r="DI27" cm="1">
        <f t="array" ref="DI27">BC27*INDEX(prod_est,$G27+$H27-1,MATCH(DI$14,$BP$14:$DP$14,0))</f>
        <v>6.4107043120903789E-2</v>
      </c>
      <c r="DJ27" cm="1">
        <f t="array" ref="DJ27">BD27*INDEX(prod_est,$G27+$H27-1,MATCH(DJ$14,$BP$14:$DP$14,0))</f>
        <v>6.3889395752283445E-2</v>
      </c>
      <c r="DK27" cm="1">
        <f t="array" ref="DK27">BE27*INDEX(prod_est,$G27+$H27-1,MATCH(DK$14,$BP$14:$DP$14,0))</f>
        <v>6.367248730991458E-2</v>
      </c>
      <c r="DL27" cm="1">
        <f t="array" ref="DL27">BF27*INDEX(prod_est,$G27+$H27-1,MATCH(DL$14,$BP$14:$DP$14,0))</f>
        <v>6.3456315285096973E-2</v>
      </c>
      <c r="DM27" cm="1">
        <f t="array" ref="DM27">BG27*INDEX(prod_est,$G27+$H27-1,MATCH(DM$14,$BP$14:$DP$14,0))</f>
        <v>6.3240877177647564E-2</v>
      </c>
      <c r="DN27" cm="1">
        <f t="array" ref="DN27">BH27*INDEX(prod_est,$G27+$H27-1,MATCH(DN$14,$BP$14:$DP$14,0))</f>
        <v>6.3026170495871586E-2</v>
      </c>
      <c r="DO27" cm="1">
        <f t="array" ref="DO27">BI27*INDEX(prod_est,$G27+$H27-1,MATCH(DO$14,$BP$14:$DP$14,0))</f>
        <v>6.2812192756533755E-2</v>
      </c>
      <c r="DP27" cm="1">
        <f t="array" ref="DP27">BJ27*INDEX(prod_est,$G27+$H27-1,MATCH(DP$14,$BP$14:$DP$14,0))</f>
        <v>6.2598941484829473E-2</v>
      </c>
    </row>
    <row r="28" spans="1:120" x14ac:dyDescent="0.25">
      <c r="A28" t="s">
        <v>40</v>
      </c>
      <c r="B28" t="s">
        <v>18</v>
      </c>
      <c r="C28" t="s">
        <v>18</v>
      </c>
      <c r="D28" t="s">
        <v>37</v>
      </c>
      <c r="E28" s="8">
        <v>6.6486384000000009E-2</v>
      </c>
      <c r="F28" s="8">
        <v>5.3088624000000001E-2</v>
      </c>
      <c r="G28">
        <f>MATCH(A28,Production_est!$A$4:$A$339,0)</f>
        <v>49</v>
      </c>
      <c r="H28">
        <f>IFERROR(MATCH(D28,Production_est!$D$4:$D$339,0),"-")</f>
        <v>6</v>
      </c>
      <c r="I28" s="8" cm="1">
        <f t="array" ref="I28">IFERROR(INDEX(Production_est!$E$4:$E$339,H28+G28-1),"-")</f>
        <v>5316.5381090072697</v>
      </c>
      <c r="J28" s="42">
        <f t="shared" si="0"/>
        <v>9.9855625806683013E-6</v>
      </c>
      <c r="K28" s="42">
        <f t="shared" ref="K28:AP28" si="31">J28*(1-$F$4)</f>
        <v>9.9516609793141797E-6</v>
      </c>
      <c r="L28" s="42">
        <f t="shared" si="31"/>
        <v>9.9178744759893474E-6</v>
      </c>
      <c r="M28" s="42">
        <f t="shared" si="31"/>
        <v>9.8842026799288896E-6</v>
      </c>
      <c r="N28" s="42">
        <f t="shared" si="31"/>
        <v>9.8506452016945621E-6</v>
      </c>
      <c r="O28" s="42">
        <f t="shared" si="31"/>
        <v>9.8172016531702898E-6</v>
      </c>
      <c r="P28" s="42">
        <f t="shared" si="31"/>
        <v>9.7838716475576744E-6</v>
      </c>
      <c r="Q28" s="42">
        <f t="shared" si="31"/>
        <v>9.7506547993715219E-6</v>
      </c>
      <c r="R28" s="42">
        <f t="shared" si="31"/>
        <v>9.7175507244353837E-6</v>
      </c>
      <c r="S28" s="42">
        <f t="shared" si="31"/>
        <v>9.6845590398771151E-6</v>
      </c>
      <c r="T28" s="42">
        <f t="shared" si="31"/>
        <v>9.6516793641244448E-6</v>
      </c>
      <c r="U28" s="42">
        <f t="shared" si="31"/>
        <v>9.6189113169005657E-6</v>
      </c>
      <c r="V28" s="42">
        <f t="shared" si="31"/>
        <v>9.5862545192197304E-6</v>
      </c>
      <c r="W28" s="42">
        <f t="shared" si="31"/>
        <v>9.5537085933828731E-6</v>
      </c>
      <c r="X28" s="42">
        <f t="shared" si="31"/>
        <v>9.5212731629732396E-6</v>
      </c>
      <c r="Y28" s="42">
        <f t="shared" si="31"/>
        <v>9.4889478528520332E-6</v>
      </c>
      <c r="Z28" s="42">
        <f t="shared" si="31"/>
        <v>9.456732289154078E-6</v>
      </c>
      <c r="AA28" s="42">
        <f t="shared" si="31"/>
        <v>9.424626099283492E-6</v>
      </c>
      <c r="AB28" s="42">
        <f t="shared" si="31"/>
        <v>9.3926289119093814E-6</v>
      </c>
      <c r="AC28" s="42">
        <f t="shared" si="31"/>
        <v>9.3607403569615402E-6</v>
      </c>
      <c r="AD28" s="42">
        <f t="shared" si="31"/>
        <v>9.328960065626177E-6</v>
      </c>
      <c r="AE28" s="42">
        <f t="shared" si="31"/>
        <v>9.2972876703416434E-6</v>
      </c>
      <c r="AF28" s="42">
        <f t="shared" si="31"/>
        <v>9.2657228047941876E-6</v>
      </c>
      <c r="AG28" s="42">
        <f t="shared" si="31"/>
        <v>9.2342651039137139E-6</v>
      </c>
      <c r="AH28" s="42">
        <f t="shared" si="31"/>
        <v>9.2029142038695627E-6</v>
      </c>
      <c r="AI28" s="42">
        <f t="shared" si="31"/>
        <v>9.171669742066301E-6</v>
      </c>
      <c r="AJ28" s="42">
        <f t="shared" si="31"/>
        <v>9.1405313571395327E-6</v>
      </c>
      <c r="AK28" s="42">
        <f t="shared" si="31"/>
        <v>9.1094986889517128E-6</v>
      </c>
      <c r="AL28" s="42">
        <f t="shared" si="31"/>
        <v>9.0785713785879882E-6</v>
      </c>
      <c r="AM28" s="42">
        <f t="shared" si="31"/>
        <v>9.0477490683520408E-6</v>
      </c>
      <c r="AN28" s="42">
        <f t="shared" si="31"/>
        <v>9.0170314017619571E-6</v>
      </c>
      <c r="AO28" s="42">
        <f t="shared" si="31"/>
        <v>8.9864180235460981E-6</v>
      </c>
      <c r="AP28" s="42">
        <f t="shared" si="31"/>
        <v>8.9559085796389966E-6</v>
      </c>
      <c r="AQ28" s="42">
        <f t="shared" ref="AQ28:BJ28" si="32">AP28*(1-$F$4)</f>
        <v>8.9255027171772585E-6</v>
      </c>
      <c r="AR28" s="42">
        <f t="shared" si="32"/>
        <v>8.8952000844954828E-6</v>
      </c>
      <c r="AS28" s="42">
        <f t="shared" si="32"/>
        <v>8.865000331122195E-6</v>
      </c>
      <c r="AT28" s="42">
        <f t="shared" si="32"/>
        <v>8.8349031077757918E-6</v>
      </c>
      <c r="AU28" s="42">
        <f t="shared" si="32"/>
        <v>8.8049080663605027E-6</v>
      </c>
      <c r="AV28" s="42">
        <f t="shared" si="32"/>
        <v>8.7750148599623646E-6</v>
      </c>
      <c r="AW28" s="42">
        <f t="shared" si="32"/>
        <v>8.7452231428452085E-6</v>
      </c>
      <c r="AX28" s="42">
        <f t="shared" si="32"/>
        <v>8.71553257044666E-6</v>
      </c>
      <c r="AY28" s="42">
        <f t="shared" si="32"/>
        <v>8.6859427993741548E-6</v>
      </c>
      <c r="AZ28" s="42">
        <f t="shared" si="32"/>
        <v>8.6564534874009714E-6</v>
      </c>
      <c r="BA28" s="42">
        <f t="shared" si="32"/>
        <v>8.6270642934622648E-6</v>
      </c>
      <c r="BB28" s="42">
        <f t="shared" si="32"/>
        <v>8.5977748776511264E-6</v>
      </c>
      <c r="BC28" s="42">
        <f t="shared" si="32"/>
        <v>8.5685849012146557E-6</v>
      </c>
      <c r="BD28" s="42">
        <f t="shared" si="32"/>
        <v>8.5394940265500381E-6</v>
      </c>
      <c r="BE28" s="42">
        <f t="shared" si="32"/>
        <v>8.5105019172006402E-6</v>
      </c>
      <c r="BF28" s="42">
        <f t="shared" si="32"/>
        <v>8.4816082378521189E-6</v>
      </c>
      <c r="BG28" s="42">
        <f t="shared" si="32"/>
        <v>8.4528126543285464E-6</v>
      </c>
      <c r="BH28" s="42">
        <f t="shared" si="32"/>
        <v>8.4241148335885416E-6</v>
      </c>
      <c r="BI28" s="42">
        <f t="shared" si="32"/>
        <v>8.3955144437214191E-6</v>
      </c>
      <c r="BJ28" s="42">
        <f t="shared" si="32"/>
        <v>8.3670111539433523E-6</v>
      </c>
      <c r="BK28" t="str">
        <f t="shared" si="3"/>
        <v>04_CHL</v>
      </c>
      <c r="BL28" t="str">
        <f t="shared" si="4"/>
        <v>d_ind_cem_7_9_lpg</v>
      </c>
      <c r="BO28" s="8">
        <f t="shared" si="5"/>
        <v>6.6486384000000009E-2</v>
      </c>
      <c r="BP28" s="8">
        <f t="shared" si="6"/>
        <v>5.3088624000000001E-2</v>
      </c>
      <c r="BQ28" s="8" cm="1">
        <f t="array" ref="BQ28">K28*INDEX(prod_est,$G28+$H28-1,MATCH(BQ$14,$BP$14:$DP$14,0))</f>
        <v>5.3719784222853541E-2</v>
      </c>
      <c r="BR28" s="8" cm="1">
        <f t="array" ref="BR28">L28*INDEX(prod_est,$G28+$H28-1,MATCH(BR$14,$BP$14:$DP$14,0))</f>
        <v>4.926249267917196E-2</v>
      </c>
      <c r="BS28" s="8" cm="1">
        <f t="array" ref="BS28">M28*INDEX(prod_est,$G28+$H28-1,MATCH(BS$14,$BP$14:$DP$14,0))</f>
        <v>5.0805537435939054E-2</v>
      </c>
      <c r="BT28" s="8" cm="1">
        <f t="array" ref="BT28">N28*INDEX(prod_est,$G28+$H28-1,MATCH(BT$14,$BP$14:$DP$14,0))</f>
        <v>5.2455743789491763E-2</v>
      </c>
      <c r="BU28" s="8" cm="1">
        <f t="array" ref="BU28">O28*INDEX(prod_est,$G28+$H28-1,MATCH(BU$14,$BP$14:$DP$14,0))</f>
        <v>5.4150649917576836E-2</v>
      </c>
      <c r="BV28" s="8" cm="1">
        <f t="array" ref="BV28">P28*INDEX(prod_est,$G28+$H28-1,MATCH(BV$14,$BP$14:$DP$14,0))</f>
        <v>5.5801544835709073E-2</v>
      </c>
      <c r="BW28" s="8" cm="1">
        <f t="array" ref="BW28">Q28*INDEX(prod_est,$G28+$H28-1,MATCH(BW$14,$BP$14:$DP$14,0))</f>
        <v>5.7337673386643792E-2</v>
      </c>
      <c r="BX28" s="8" cm="1">
        <f t="array" ref="BX28">R28*INDEX(prod_est,$G28+$H28-1,MATCH(BX$14,$BP$14:$DP$14,0))</f>
        <v>5.874197560669879E-2</v>
      </c>
      <c r="BY28" s="8" cm="1">
        <f t="array" ref="BY28">S28*INDEX(prod_est,$G28+$H28-1,MATCH(BY$14,$BP$14:$DP$14,0))</f>
        <v>6.0031773635703597E-2</v>
      </c>
      <c r="BZ28" s="8" cm="1">
        <f t="array" ref="BZ28">T28*INDEX(prod_est,$G28+$H28-1,MATCH(BZ$14,$BP$14:$DP$14,0))</f>
        <v>6.0424495100656478E-2</v>
      </c>
      <c r="CA28" s="8" cm="1">
        <f t="array" ref="CA28">U28*INDEX(prod_est,$G28+$H28-1,MATCH(CA$14,$BP$14:$DP$14,0))</f>
        <v>6.0728092556184013E-2</v>
      </c>
      <c r="CB28" s="8" cm="1">
        <f t="array" ref="CB28">V28*INDEX(prod_est,$G28+$H28-1,MATCH(CB$14,$BP$14:$DP$14,0))</f>
        <v>6.0965094225627778E-2</v>
      </c>
      <c r="CC28" s="8" cm="1">
        <f t="array" ref="CC28">W28*INDEX(prod_est,$G28+$H28-1,MATCH(CC$14,$BP$14:$DP$14,0))</f>
        <v>6.1432396008500395E-2</v>
      </c>
      <c r="CD28" s="8" cm="1">
        <f t="array" ref="CD28">X28*INDEX(prod_est,$G28+$H28-1,MATCH(CD$14,$BP$14:$DP$14,0))</f>
        <v>6.1838347450715259E-2</v>
      </c>
      <c r="CE28" s="8" cm="1">
        <f t="array" ref="CE28">Y28*INDEX(prod_est,$G28+$H28-1,MATCH(CE$14,$BP$14:$DP$14,0))</f>
        <v>6.2189285447247805E-2</v>
      </c>
      <c r="CF28" s="8" cm="1">
        <f t="array" ref="CF28">Z28*INDEX(prod_est,$G28+$H28-1,MATCH(CF$14,$BP$14:$DP$14,0))</f>
        <v>6.2487344654013198E-2</v>
      </c>
      <c r="CG28" s="8" cm="1">
        <f t="array" ref="CG28">AA28*INDEX(prod_est,$G28+$H28-1,MATCH(CG$14,$BP$14:$DP$14,0))</f>
        <v>6.2737686816246335E-2</v>
      </c>
      <c r="CH28" s="8" cm="1">
        <f t="array" ref="CH28">AB28*INDEX(prod_est,$G28+$H28-1,MATCH(CH$14,$BP$14:$DP$14,0))</f>
        <v>6.2944442837875161E-2</v>
      </c>
      <c r="CI28" s="8" cm="1">
        <f t="array" ref="CI28">AC28*INDEX(prod_est,$G28+$H28-1,MATCH(CI$14,$BP$14:$DP$14,0))</f>
        <v>6.3112190785537661E-2</v>
      </c>
      <c r="CJ28" s="8" cm="1">
        <f t="array" ref="CJ28">AD28*INDEX(prod_est,$G28+$H28-1,MATCH(CJ$14,$BP$14:$DP$14,0))</f>
        <v>6.3245143435967724E-2</v>
      </c>
      <c r="CK28" s="8" cm="1">
        <f t="array" ref="CK28">AE28*INDEX(prod_est,$G28+$H28-1,MATCH(CK$14,$BP$14:$DP$14,0))</f>
        <v>6.3346989245035512E-2</v>
      </c>
      <c r="CL28" s="8" cm="1">
        <f t="array" ref="CL28">AF28*INDEX(prod_est,$G28+$H28-1,MATCH(CL$14,$BP$14:$DP$14,0))</f>
        <v>6.3418420929385697E-2</v>
      </c>
      <c r="CM28" s="8" cm="1">
        <f t="array" ref="CM28">AG28*INDEX(prod_est,$G28+$H28-1,MATCH(CM$14,$BP$14:$DP$14,0))</f>
        <v>6.3659430687725754E-2</v>
      </c>
      <c r="CN28" s="8" cm="1">
        <f t="array" ref="CN28">AH28*INDEX(prod_est,$G28+$H28-1,MATCH(CN$14,$BP$14:$DP$14,0))</f>
        <v>6.3873295351937032E-2</v>
      </c>
      <c r="CO28" s="8" cm="1">
        <f t="array" ref="CO28">AI28*INDEX(prod_est,$G28+$H28-1,MATCH(CO$14,$BP$14:$DP$14,0))</f>
        <v>6.4059673279937127E-2</v>
      </c>
      <c r="CP28" s="8" cm="1">
        <f t="array" ref="CP28">AJ28*INDEX(prod_est,$G28+$H28-1,MATCH(CP$14,$BP$14:$DP$14,0))</f>
        <v>6.4219055911574466E-2</v>
      </c>
      <c r="CQ28" s="8" cm="1">
        <f t="array" ref="CQ28">AK28*INDEX(prod_est,$G28+$H28-1,MATCH(CQ$14,$BP$14:$DP$14,0))</f>
        <v>6.4349304381438988E-2</v>
      </c>
      <c r="CR28" s="8" cm="1">
        <f t="array" ref="CR28">AL28*INDEX(prod_est,$G28+$H28-1,MATCH(CR$14,$BP$14:$DP$14,0))</f>
        <v>6.4490493280604869E-2</v>
      </c>
      <c r="CS28" s="8" cm="1">
        <f t="array" ref="CS28">AM28*INDEX(prod_est,$G28+$H28-1,MATCH(CS$14,$BP$14:$DP$14,0))</f>
        <v>6.4602791132940915E-2</v>
      </c>
      <c r="CT28" s="8" cm="1">
        <f t="array" ref="CT28">AN28*INDEX(prod_est,$G28+$H28-1,MATCH(CT$14,$BP$14:$DP$14,0))</f>
        <v>6.4684151612875981E-2</v>
      </c>
      <c r="CU28" s="8" cm="1">
        <f t="array" ref="CU28">AO28*INDEX(prod_est,$G28+$H28-1,MATCH(CU$14,$BP$14:$DP$14,0))</f>
        <v>6.4736083095771529E-2</v>
      </c>
      <c r="CV28" s="8" cm="1">
        <f t="array" ref="CV28">AP28*INDEX(prod_est,$G28+$H28-1,MATCH(CV$14,$BP$14:$DP$14,0))</f>
        <v>6.4757744190794275E-2</v>
      </c>
      <c r="CW28" cm="1">
        <f t="array" ref="CW28">AQ28*INDEX(prod_est,$G28+$H28-1,MATCH(CW$14,$BP$14:$DP$14,0))</f>
        <v>6.4537887651874917E-2</v>
      </c>
      <c r="CX28" cm="1">
        <f t="array" ref="CX28">AR28*INDEX(prod_est,$G28+$H28-1,MATCH(CX$14,$BP$14:$DP$14,0))</f>
        <v>6.4318777539476568E-2</v>
      </c>
      <c r="CY28" cm="1">
        <f t="array" ref="CY28">AS28*INDEX(prod_est,$G28+$H28-1,MATCH(CY$14,$BP$14:$DP$14,0))</f>
        <v>6.4100411319435127E-2</v>
      </c>
      <c r="CZ28" cm="1">
        <f t="array" ref="CZ28">AT28*INDEX(prod_est,$G28+$H28-1,MATCH(CZ$14,$BP$14:$DP$14,0))</f>
        <v>6.3882786466190125E-2</v>
      </c>
      <c r="DA28" cm="1">
        <f t="array" ref="DA28">AU28*INDEX(prod_est,$G28+$H28-1,MATCH(DA$14,$BP$14:$DP$14,0))</f>
        <v>6.3665900462755526E-2</v>
      </c>
      <c r="DB28" cm="1">
        <f t="array" ref="DB28">AV28*INDEX(prod_est,$G28+$H28-1,MATCH(DB$14,$BP$14:$DP$14,0))</f>
        <v>6.344975080069061E-2</v>
      </c>
      <c r="DC28" cm="1">
        <f t="array" ref="DC28">AW28*INDEX(prod_est,$G28+$H28-1,MATCH(DC$14,$BP$14:$DP$14,0))</f>
        <v>6.3234334980070972E-2</v>
      </c>
      <c r="DD28" cm="1">
        <f t="array" ref="DD28">AX28*INDEX(prod_est,$G28+$H28-1,MATCH(DD$14,$BP$14:$DP$14,0))</f>
        <v>6.3019650509459624E-2</v>
      </c>
      <c r="DE28" cm="1">
        <f t="array" ref="DE28">AY28*INDEX(prod_est,$G28+$H28-1,MATCH(DE$14,$BP$14:$DP$14,0))</f>
        <v>6.2805694905878118E-2</v>
      </c>
      <c r="DF28" cm="1">
        <f t="array" ref="DF28">AZ28*INDEX(prod_est,$G28+$H28-1,MATCH(DF$14,$BP$14:$DP$14,0))</f>
        <v>6.2592465694777916E-2</v>
      </c>
      <c r="DG28" cm="1">
        <f t="array" ref="DG28">BA28*INDEX(prod_est,$G28+$H28-1,MATCH(DG$14,$BP$14:$DP$14,0))</f>
        <v>6.2379960410011703E-2</v>
      </c>
      <c r="DH28" cm="1">
        <f t="array" ref="DH28">BB28*INDEX(prod_est,$G28+$H28-1,MATCH(DH$14,$BP$14:$DP$14,0))</f>
        <v>6.2168176593804865E-2</v>
      </c>
      <c r="DI28" cm="1">
        <f t="array" ref="DI28">BC28*INDEX(prod_est,$G28+$H28-1,MATCH(DI$14,$BP$14:$DP$14,0))</f>
        <v>6.1957111796727124E-2</v>
      </c>
      <c r="DJ28" cm="1">
        <f t="array" ref="DJ28">BD28*INDEX(prod_est,$G28+$H28-1,MATCH(DJ$14,$BP$14:$DP$14,0))</f>
        <v>6.1746763577664163E-2</v>
      </c>
      <c r="DK28" cm="1">
        <f t="array" ref="DK28">BE28*INDEX(prod_est,$G28+$H28-1,MATCH(DK$14,$BP$14:$DP$14,0))</f>
        <v>6.1537129503789381E-2</v>
      </c>
      <c r="DL28" cm="1">
        <f t="array" ref="DL28">BF28*INDEX(prod_est,$G28+$H28-1,MATCH(DL$14,$BP$14:$DP$14,0))</f>
        <v>6.1328207150535767E-2</v>
      </c>
      <c r="DM28" cm="1">
        <f t="array" ref="DM28">BG28*INDEX(prod_est,$G28+$H28-1,MATCH(DM$14,$BP$14:$DP$14,0))</f>
        <v>6.1119994101567897E-2</v>
      </c>
      <c r="DN28" cm="1">
        <f t="array" ref="DN28">BH28*INDEX(prod_est,$G28+$H28-1,MATCH(DN$14,$BP$14:$DP$14,0))</f>
        <v>6.0912487948753931E-2</v>
      </c>
      <c r="DO28" cm="1">
        <f t="array" ref="DO28">BI28*INDEX(prod_est,$G28+$H28-1,MATCH(DO$14,$BP$14:$DP$14,0))</f>
        <v>6.0705686292137781E-2</v>
      </c>
      <c r="DP28" cm="1">
        <f t="array" ref="DP28">BJ28*INDEX(prod_est,$G28+$H28-1,MATCH(DP$14,$BP$14:$DP$14,0))</f>
        <v>6.049958673991139E-2</v>
      </c>
    </row>
    <row r="29" spans="1:120" x14ac:dyDescent="0.25">
      <c r="A29" t="s">
        <v>40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49</v>
      </c>
      <c r="H29">
        <f>IFERROR(MATCH(D29,Production_est!$D$4:$D$339,0),"-")</f>
        <v>6</v>
      </c>
      <c r="I29" s="8" cm="1">
        <f t="array" ref="I29">IFERROR(INDEX(Production_est!$E$4:$E$339,H29+G29-1),"-")</f>
        <v>5316.5381090072697</v>
      </c>
      <c r="J29" s="42">
        <f t="shared" si="0"/>
        <v>0</v>
      </c>
      <c r="K29" s="42">
        <f t="shared" ref="K29:AP29" si="33">J29*(1-$F$4)</f>
        <v>0</v>
      </c>
      <c r="L29" s="42">
        <f t="shared" si="33"/>
        <v>0</v>
      </c>
      <c r="M29" s="42">
        <f t="shared" si="33"/>
        <v>0</v>
      </c>
      <c r="N29" s="42">
        <f t="shared" si="33"/>
        <v>0</v>
      </c>
      <c r="O29" s="42">
        <f t="shared" si="33"/>
        <v>0</v>
      </c>
      <c r="P29" s="42">
        <f t="shared" si="33"/>
        <v>0</v>
      </c>
      <c r="Q29" s="42">
        <f t="shared" si="33"/>
        <v>0</v>
      </c>
      <c r="R29" s="42">
        <f t="shared" si="33"/>
        <v>0</v>
      </c>
      <c r="S29" s="42">
        <f t="shared" si="33"/>
        <v>0</v>
      </c>
      <c r="T29" s="42">
        <f t="shared" si="33"/>
        <v>0</v>
      </c>
      <c r="U29" s="42">
        <f t="shared" si="33"/>
        <v>0</v>
      </c>
      <c r="V29" s="42">
        <f t="shared" si="33"/>
        <v>0</v>
      </c>
      <c r="W29" s="42">
        <f t="shared" si="33"/>
        <v>0</v>
      </c>
      <c r="X29" s="42">
        <f t="shared" si="33"/>
        <v>0</v>
      </c>
      <c r="Y29" s="42">
        <f t="shared" si="33"/>
        <v>0</v>
      </c>
      <c r="Z29" s="42">
        <f t="shared" si="33"/>
        <v>0</v>
      </c>
      <c r="AA29" s="42">
        <f t="shared" si="33"/>
        <v>0</v>
      </c>
      <c r="AB29" s="42">
        <f t="shared" si="33"/>
        <v>0</v>
      </c>
      <c r="AC29" s="42">
        <f t="shared" si="33"/>
        <v>0</v>
      </c>
      <c r="AD29" s="42">
        <f t="shared" si="33"/>
        <v>0</v>
      </c>
      <c r="AE29" s="42">
        <f t="shared" si="33"/>
        <v>0</v>
      </c>
      <c r="AF29" s="42">
        <f t="shared" si="33"/>
        <v>0</v>
      </c>
      <c r="AG29" s="42">
        <f t="shared" si="33"/>
        <v>0</v>
      </c>
      <c r="AH29" s="42">
        <f t="shared" si="33"/>
        <v>0</v>
      </c>
      <c r="AI29" s="42">
        <f t="shared" si="33"/>
        <v>0</v>
      </c>
      <c r="AJ29" s="42">
        <f t="shared" si="33"/>
        <v>0</v>
      </c>
      <c r="AK29" s="42">
        <f t="shared" si="33"/>
        <v>0</v>
      </c>
      <c r="AL29" s="42">
        <f t="shared" si="33"/>
        <v>0</v>
      </c>
      <c r="AM29" s="42">
        <f t="shared" si="33"/>
        <v>0</v>
      </c>
      <c r="AN29" s="42">
        <f t="shared" si="33"/>
        <v>0</v>
      </c>
      <c r="AO29" s="42">
        <f t="shared" si="33"/>
        <v>0</v>
      </c>
      <c r="AP29" s="42">
        <f t="shared" si="33"/>
        <v>0</v>
      </c>
      <c r="AQ29" s="42">
        <f t="shared" ref="AQ29:BJ29" si="34">AP29*(1-$F$4)</f>
        <v>0</v>
      </c>
      <c r="AR29" s="42">
        <f t="shared" si="34"/>
        <v>0</v>
      </c>
      <c r="AS29" s="42">
        <f t="shared" si="34"/>
        <v>0</v>
      </c>
      <c r="AT29" s="42">
        <f t="shared" si="34"/>
        <v>0</v>
      </c>
      <c r="AU29" s="42">
        <f t="shared" si="34"/>
        <v>0</v>
      </c>
      <c r="AV29" s="42">
        <f t="shared" si="34"/>
        <v>0</v>
      </c>
      <c r="AW29" s="42">
        <f t="shared" si="34"/>
        <v>0</v>
      </c>
      <c r="AX29" s="42">
        <f t="shared" si="34"/>
        <v>0</v>
      </c>
      <c r="AY29" s="42">
        <f t="shared" si="34"/>
        <v>0</v>
      </c>
      <c r="AZ29" s="42">
        <f t="shared" si="34"/>
        <v>0</v>
      </c>
      <c r="BA29" s="42">
        <f t="shared" si="34"/>
        <v>0</v>
      </c>
      <c r="BB29" s="42">
        <f t="shared" si="34"/>
        <v>0</v>
      </c>
      <c r="BC29" s="42">
        <f t="shared" si="34"/>
        <v>0</v>
      </c>
      <c r="BD29" s="42">
        <f t="shared" si="34"/>
        <v>0</v>
      </c>
      <c r="BE29" s="42">
        <f t="shared" si="34"/>
        <v>0</v>
      </c>
      <c r="BF29" s="42">
        <f t="shared" si="34"/>
        <v>0</v>
      </c>
      <c r="BG29" s="42">
        <f t="shared" si="34"/>
        <v>0</v>
      </c>
      <c r="BH29" s="42">
        <f t="shared" si="34"/>
        <v>0</v>
      </c>
      <c r="BI29" s="42">
        <f t="shared" si="34"/>
        <v>0</v>
      </c>
      <c r="BJ29" s="42">
        <f t="shared" si="34"/>
        <v>0</v>
      </c>
      <c r="BK29" t="str">
        <f t="shared" si="3"/>
        <v>04_CHL</v>
      </c>
      <c r="BL29" t="str">
        <f t="shared" si="4"/>
        <v>d_ind_cem_7_10_refi_gas_notliq</v>
      </c>
      <c r="BO29" s="8">
        <f t="shared" si="5"/>
        <v>0</v>
      </c>
      <c r="BP29" s="8">
        <f t="shared" si="6"/>
        <v>0</v>
      </c>
      <c r="BQ29" s="8" cm="1">
        <f t="array" ref="BQ29">K29*INDEX(prod_est,$G29+$H29-1,MATCH(BQ$14,$BP$14:$DP$14,0))</f>
        <v>0</v>
      </c>
      <c r="BR29" s="8" cm="1">
        <f t="array" ref="BR29">L29*INDEX(prod_est,$G29+$H29-1,MATCH(BR$14,$BP$14:$DP$14,0))</f>
        <v>0</v>
      </c>
      <c r="BS29" s="8" cm="1">
        <f t="array" ref="BS29">M29*INDEX(prod_est,$G29+$H29-1,MATCH(BS$14,$BP$14:$DP$14,0))</f>
        <v>0</v>
      </c>
      <c r="BT29" s="8" cm="1">
        <f t="array" ref="BT29">N29*INDEX(prod_est,$G29+$H29-1,MATCH(BT$14,$BP$14:$DP$14,0))</f>
        <v>0</v>
      </c>
      <c r="BU29" s="8" cm="1">
        <f t="array" ref="BU29">O29*INDEX(prod_est,$G29+$H29-1,MATCH(BU$14,$BP$14:$DP$14,0))</f>
        <v>0</v>
      </c>
      <c r="BV29" s="8" cm="1">
        <f t="array" ref="BV29">P29*INDEX(prod_est,$G29+$H29-1,MATCH(BV$14,$BP$14:$DP$14,0))</f>
        <v>0</v>
      </c>
      <c r="BW29" s="8" cm="1">
        <f t="array" ref="BW29">Q29*INDEX(prod_est,$G29+$H29-1,MATCH(BW$14,$BP$14:$DP$14,0))</f>
        <v>0</v>
      </c>
      <c r="BX29" s="8" cm="1">
        <f t="array" ref="BX29">R29*INDEX(prod_est,$G29+$H29-1,MATCH(BX$14,$BP$14:$DP$14,0))</f>
        <v>0</v>
      </c>
      <c r="BY29" s="8" cm="1">
        <f t="array" ref="BY29">S29*INDEX(prod_est,$G29+$H29-1,MATCH(BY$14,$BP$14:$DP$14,0))</f>
        <v>0</v>
      </c>
      <c r="BZ29" s="8" cm="1">
        <f t="array" ref="BZ29">T29*INDEX(prod_est,$G29+$H29-1,MATCH(BZ$14,$BP$14:$DP$14,0))</f>
        <v>0</v>
      </c>
      <c r="CA29" s="8" cm="1">
        <f t="array" ref="CA29">U29*INDEX(prod_est,$G29+$H29-1,MATCH(CA$14,$BP$14:$DP$14,0))</f>
        <v>0</v>
      </c>
      <c r="CB29" s="8" cm="1">
        <f t="array" ref="CB29">V29*INDEX(prod_est,$G29+$H29-1,MATCH(CB$14,$BP$14:$DP$14,0))</f>
        <v>0</v>
      </c>
      <c r="CC29" s="8" cm="1">
        <f t="array" ref="CC29">W29*INDEX(prod_est,$G29+$H29-1,MATCH(CC$14,$BP$14:$DP$14,0))</f>
        <v>0</v>
      </c>
      <c r="CD29" s="8" cm="1">
        <f t="array" ref="CD29">X29*INDEX(prod_est,$G29+$H29-1,MATCH(CD$14,$BP$14:$DP$14,0))</f>
        <v>0</v>
      </c>
      <c r="CE29" s="8" cm="1">
        <f t="array" ref="CE29">Y29*INDEX(prod_est,$G29+$H29-1,MATCH(CE$14,$BP$14:$DP$14,0))</f>
        <v>0</v>
      </c>
      <c r="CF29" s="8" cm="1">
        <f t="array" ref="CF29">Z29*INDEX(prod_est,$G29+$H29-1,MATCH(CF$14,$BP$14:$DP$14,0))</f>
        <v>0</v>
      </c>
      <c r="CG29" s="8" cm="1">
        <f t="array" ref="CG29">AA29*INDEX(prod_est,$G29+$H29-1,MATCH(CG$14,$BP$14:$DP$14,0))</f>
        <v>0</v>
      </c>
      <c r="CH29" s="8" cm="1">
        <f t="array" ref="CH29">AB29*INDEX(prod_est,$G29+$H29-1,MATCH(CH$14,$BP$14:$DP$14,0))</f>
        <v>0</v>
      </c>
      <c r="CI29" s="8" cm="1">
        <f t="array" ref="CI29">AC29*INDEX(prod_est,$G29+$H29-1,MATCH(CI$14,$BP$14:$DP$14,0))</f>
        <v>0</v>
      </c>
      <c r="CJ29" s="8" cm="1">
        <f t="array" ref="CJ29">AD29*INDEX(prod_est,$G29+$H29-1,MATCH(CJ$14,$BP$14:$DP$14,0))</f>
        <v>0</v>
      </c>
      <c r="CK29" s="8" cm="1">
        <f t="array" ref="CK29">AE29*INDEX(prod_est,$G29+$H29-1,MATCH(CK$14,$BP$14:$DP$14,0))</f>
        <v>0</v>
      </c>
      <c r="CL29" s="8" cm="1">
        <f t="array" ref="CL29">AF29*INDEX(prod_est,$G29+$H29-1,MATCH(CL$14,$BP$14:$DP$14,0))</f>
        <v>0</v>
      </c>
      <c r="CM29" s="8" cm="1">
        <f t="array" ref="CM29">AG29*INDEX(prod_est,$G29+$H29-1,MATCH(CM$14,$BP$14:$DP$14,0))</f>
        <v>0</v>
      </c>
      <c r="CN29" s="8" cm="1">
        <f t="array" ref="CN29">AH29*INDEX(prod_est,$G29+$H29-1,MATCH(CN$14,$BP$14:$DP$14,0))</f>
        <v>0</v>
      </c>
      <c r="CO29" s="8" cm="1">
        <f t="array" ref="CO29">AI29*INDEX(prod_est,$G29+$H29-1,MATCH(CO$14,$BP$14:$DP$14,0))</f>
        <v>0</v>
      </c>
      <c r="CP29" s="8" cm="1">
        <f t="array" ref="CP29">AJ29*INDEX(prod_est,$G29+$H29-1,MATCH(CP$14,$BP$14:$DP$14,0))</f>
        <v>0</v>
      </c>
      <c r="CQ29" s="8" cm="1">
        <f t="array" ref="CQ29">AK29*INDEX(prod_est,$G29+$H29-1,MATCH(CQ$14,$BP$14:$DP$14,0))</f>
        <v>0</v>
      </c>
      <c r="CR29" s="8" cm="1">
        <f t="array" ref="CR29">AL29*INDEX(prod_est,$G29+$H29-1,MATCH(CR$14,$BP$14:$DP$14,0))</f>
        <v>0</v>
      </c>
      <c r="CS29" s="8" cm="1">
        <f t="array" ref="CS29">AM29*INDEX(prod_est,$G29+$H29-1,MATCH(CS$14,$BP$14:$DP$14,0))</f>
        <v>0</v>
      </c>
      <c r="CT29" s="8" cm="1">
        <f t="array" ref="CT29">AN29*INDEX(prod_est,$G29+$H29-1,MATCH(CT$14,$BP$14:$DP$14,0))</f>
        <v>0</v>
      </c>
      <c r="CU29" s="8" cm="1">
        <f t="array" ref="CU29">AO29*INDEX(prod_est,$G29+$H29-1,MATCH(CU$14,$BP$14:$DP$14,0))</f>
        <v>0</v>
      </c>
      <c r="CV29" s="8" cm="1">
        <f t="array" ref="CV29">AP29*INDEX(prod_est,$G29+$H29-1,MATCH(CV$14,$BP$14:$DP$14,0))</f>
        <v>0</v>
      </c>
      <c r="CW29" cm="1">
        <f t="array" ref="CW29">AQ29*INDEX(prod_est,$G29+$H29-1,MATCH(CW$14,$BP$14:$DP$14,0))</f>
        <v>0</v>
      </c>
      <c r="CX29" cm="1">
        <f t="array" ref="CX29">AR29*INDEX(prod_est,$G29+$H29-1,MATCH(CX$14,$BP$14:$DP$14,0))</f>
        <v>0</v>
      </c>
      <c r="CY29" cm="1">
        <f t="array" ref="CY29">AS29*INDEX(prod_est,$G29+$H29-1,MATCH(CY$14,$BP$14:$DP$14,0))</f>
        <v>0</v>
      </c>
      <c r="CZ29" cm="1">
        <f t="array" ref="CZ29">AT29*INDEX(prod_est,$G29+$H29-1,MATCH(CZ$14,$BP$14:$DP$14,0))</f>
        <v>0</v>
      </c>
      <c r="DA29" cm="1">
        <f t="array" ref="DA29">AU29*INDEX(prod_est,$G29+$H29-1,MATCH(DA$14,$BP$14:$DP$14,0))</f>
        <v>0</v>
      </c>
      <c r="DB29" cm="1">
        <f t="array" ref="DB29">AV29*INDEX(prod_est,$G29+$H29-1,MATCH(DB$14,$BP$14:$DP$14,0))</f>
        <v>0</v>
      </c>
      <c r="DC29" cm="1">
        <f t="array" ref="DC29">AW29*INDEX(prod_est,$G29+$H29-1,MATCH(DC$14,$BP$14:$DP$14,0))</f>
        <v>0</v>
      </c>
      <c r="DD29" cm="1">
        <f t="array" ref="DD29">AX29*INDEX(prod_est,$G29+$H29-1,MATCH(DD$14,$BP$14:$DP$14,0))</f>
        <v>0</v>
      </c>
      <c r="DE29" cm="1">
        <f t="array" ref="DE29">AY29*INDEX(prod_est,$G29+$H29-1,MATCH(DE$14,$BP$14:$DP$14,0))</f>
        <v>0</v>
      </c>
      <c r="DF29" cm="1">
        <f t="array" ref="DF29">AZ29*INDEX(prod_est,$G29+$H29-1,MATCH(DF$14,$BP$14:$DP$14,0))</f>
        <v>0</v>
      </c>
      <c r="DG29" cm="1">
        <f t="array" ref="DG29">BA29*INDEX(prod_est,$G29+$H29-1,MATCH(DG$14,$BP$14:$DP$14,0))</f>
        <v>0</v>
      </c>
      <c r="DH29" cm="1">
        <f t="array" ref="DH29">BB29*INDEX(prod_est,$G29+$H29-1,MATCH(DH$14,$BP$14:$DP$14,0))</f>
        <v>0</v>
      </c>
      <c r="DI29" cm="1">
        <f t="array" ref="DI29">BC29*INDEX(prod_est,$G29+$H29-1,MATCH(DI$14,$BP$14:$DP$14,0))</f>
        <v>0</v>
      </c>
      <c r="DJ29" cm="1">
        <f t="array" ref="DJ29">BD29*INDEX(prod_est,$G29+$H29-1,MATCH(DJ$14,$BP$14:$DP$14,0))</f>
        <v>0</v>
      </c>
      <c r="DK29" cm="1">
        <f t="array" ref="DK29">BE29*INDEX(prod_est,$G29+$H29-1,MATCH(DK$14,$BP$14:$DP$14,0))</f>
        <v>0</v>
      </c>
      <c r="DL29" cm="1">
        <f t="array" ref="DL29">BF29*INDEX(prod_est,$G29+$H29-1,MATCH(DL$14,$BP$14:$DP$14,0))</f>
        <v>0</v>
      </c>
      <c r="DM29" cm="1">
        <f t="array" ref="DM29">BG29*INDEX(prod_est,$G29+$H29-1,MATCH(DM$14,$BP$14:$DP$14,0))</f>
        <v>0</v>
      </c>
      <c r="DN29" cm="1">
        <f t="array" ref="DN29">BH29*INDEX(prod_est,$G29+$H29-1,MATCH(DN$14,$BP$14:$DP$14,0))</f>
        <v>0</v>
      </c>
      <c r="DO29" cm="1">
        <f t="array" ref="DO29">BI29*INDEX(prod_est,$G29+$H29-1,MATCH(DO$14,$BP$14:$DP$14,0))</f>
        <v>0</v>
      </c>
      <c r="DP29" cm="1">
        <f t="array" ref="DP29">BJ29*INDEX(prod_est,$G29+$H29-1,MATCH(DP$14,$BP$14:$DP$14,0))</f>
        <v>0</v>
      </c>
    </row>
    <row r="30" spans="1:120" x14ac:dyDescent="0.25">
      <c r="A30" t="s">
        <v>40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49</v>
      </c>
      <c r="H30">
        <f>IFERROR(MATCH(D30,Production_est!$D$4:$D$339,0),"-")</f>
        <v>6</v>
      </c>
      <c r="I30" s="8" cm="1">
        <f t="array" ref="I30">IFERROR(INDEX(Production_est!$E$4:$E$339,H30+G30-1),"-")</f>
        <v>5316.5381090072697</v>
      </c>
      <c r="J30" s="42">
        <f t="shared" si="0"/>
        <v>0</v>
      </c>
      <c r="K30" s="42">
        <f t="shared" ref="K30:AP30" si="35">J30*(1-$F$4)</f>
        <v>0</v>
      </c>
      <c r="L30" s="42">
        <f t="shared" si="35"/>
        <v>0</v>
      </c>
      <c r="M30" s="42">
        <f t="shared" si="35"/>
        <v>0</v>
      </c>
      <c r="N30" s="42">
        <f t="shared" si="35"/>
        <v>0</v>
      </c>
      <c r="O30" s="42">
        <f t="shared" si="35"/>
        <v>0</v>
      </c>
      <c r="P30" s="42">
        <f t="shared" si="35"/>
        <v>0</v>
      </c>
      <c r="Q30" s="42">
        <f t="shared" si="35"/>
        <v>0</v>
      </c>
      <c r="R30" s="42">
        <f t="shared" si="35"/>
        <v>0</v>
      </c>
      <c r="S30" s="42">
        <f t="shared" si="35"/>
        <v>0</v>
      </c>
      <c r="T30" s="42">
        <f t="shared" si="35"/>
        <v>0</v>
      </c>
      <c r="U30" s="42">
        <f t="shared" si="35"/>
        <v>0</v>
      </c>
      <c r="V30" s="42">
        <f t="shared" si="35"/>
        <v>0</v>
      </c>
      <c r="W30" s="42">
        <f t="shared" si="35"/>
        <v>0</v>
      </c>
      <c r="X30" s="42">
        <f t="shared" si="35"/>
        <v>0</v>
      </c>
      <c r="Y30" s="42">
        <f t="shared" si="35"/>
        <v>0</v>
      </c>
      <c r="Z30" s="42">
        <f t="shared" si="35"/>
        <v>0</v>
      </c>
      <c r="AA30" s="42">
        <f t="shared" si="35"/>
        <v>0</v>
      </c>
      <c r="AB30" s="42">
        <f t="shared" si="35"/>
        <v>0</v>
      </c>
      <c r="AC30" s="42">
        <f t="shared" si="35"/>
        <v>0</v>
      </c>
      <c r="AD30" s="42">
        <f t="shared" si="35"/>
        <v>0</v>
      </c>
      <c r="AE30" s="42">
        <f t="shared" si="35"/>
        <v>0</v>
      </c>
      <c r="AF30" s="42">
        <f t="shared" si="35"/>
        <v>0</v>
      </c>
      <c r="AG30" s="42">
        <f t="shared" si="35"/>
        <v>0</v>
      </c>
      <c r="AH30" s="42">
        <f t="shared" si="35"/>
        <v>0</v>
      </c>
      <c r="AI30" s="42">
        <f t="shared" si="35"/>
        <v>0</v>
      </c>
      <c r="AJ30" s="42">
        <f t="shared" si="35"/>
        <v>0</v>
      </c>
      <c r="AK30" s="42">
        <f t="shared" si="35"/>
        <v>0</v>
      </c>
      <c r="AL30" s="42">
        <f t="shared" si="35"/>
        <v>0</v>
      </c>
      <c r="AM30" s="42">
        <f t="shared" si="35"/>
        <v>0</v>
      </c>
      <c r="AN30" s="42">
        <f t="shared" si="35"/>
        <v>0</v>
      </c>
      <c r="AO30" s="42">
        <f t="shared" si="35"/>
        <v>0</v>
      </c>
      <c r="AP30" s="42">
        <f t="shared" si="35"/>
        <v>0</v>
      </c>
      <c r="AQ30" s="42">
        <f t="shared" ref="AQ30:BJ30" si="36">AP30*(1-$F$4)</f>
        <v>0</v>
      </c>
      <c r="AR30" s="42">
        <f t="shared" si="36"/>
        <v>0</v>
      </c>
      <c r="AS30" s="42">
        <f t="shared" si="36"/>
        <v>0</v>
      </c>
      <c r="AT30" s="42">
        <f t="shared" si="36"/>
        <v>0</v>
      </c>
      <c r="AU30" s="42">
        <f t="shared" si="36"/>
        <v>0</v>
      </c>
      <c r="AV30" s="42">
        <f t="shared" si="36"/>
        <v>0</v>
      </c>
      <c r="AW30" s="42">
        <f t="shared" si="36"/>
        <v>0</v>
      </c>
      <c r="AX30" s="42">
        <f t="shared" si="36"/>
        <v>0</v>
      </c>
      <c r="AY30" s="42">
        <f t="shared" si="36"/>
        <v>0</v>
      </c>
      <c r="AZ30" s="42">
        <f t="shared" si="36"/>
        <v>0</v>
      </c>
      <c r="BA30" s="42">
        <f t="shared" si="36"/>
        <v>0</v>
      </c>
      <c r="BB30" s="42">
        <f t="shared" si="36"/>
        <v>0</v>
      </c>
      <c r="BC30" s="42">
        <f t="shared" si="36"/>
        <v>0</v>
      </c>
      <c r="BD30" s="42">
        <f t="shared" si="36"/>
        <v>0</v>
      </c>
      <c r="BE30" s="42">
        <f t="shared" si="36"/>
        <v>0</v>
      </c>
      <c r="BF30" s="42">
        <f t="shared" si="36"/>
        <v>0</v>
      </c>
      <c r="BG30" s="42">
        <f t="shared" si="36"/>
        <v>0</v>
      </c>
      <c r="BH30" s="42">
        <f t="shared" si="36"/>
        <v>0</v>
      </c>
      <c r="BI30" s="42">
        <f t="shared" si="36"/>
        <v>0</v>
      </c>
      <c r="BJ30" s="42">
        <f t="shared" si="36"/>
        <v>0</v>
      </c>
      <c r="BK30" t="str">
        <f t="shared" si="3"/>
        <v>04_CHL</v>
      </c>
      <c r="BL30" t="str">
        <f t="shared" si="4"/>
        <v>d_ind_cem_7_11_ethane</v>
      </c>
      <c r="BO30" s="8">
        <f t="shared" si="5"/>
        <v>0</v>
      </c>
      <c r="BP30" s="8">
        <f t="shared" si="6"/>
        <v>0</v>
      </c>
      <c r="BQ30" s="8" cm="1">
        <f t="array" ref="BQ30">K30*INDEX(prod_est,$G30+$H30-1,MATCH(BQ$14,$BP$14:$DP$14,0))</f>
        <v>0</v>
      </c>
      <c r="BR30" s="8" cm="1">
        <f t="array" ref="BR30">L30*INDEX(prod_est,$G30+$H30-1,MATCH(BR$14,$BP$14:$DP$14,0))</f>
        <v>0</v>
      </c>
      <c r="BS30" s="8" cm="1">
        <f t="array" ref="BS30">M30*INDEX(prod_est,$G30+$H30-1,MATCH(BS$14,$BP$14:$DP$14,0))</f>
        <v>0</v>
      </c>
      <c r="BT30" s="8" cm="1">
        <f t="array" ref="BT30">N30*INDEX(prod_est,$G30+$H30-1,MATCH(BT$14,$BP$14:$DP$14,0))</f>
        <v>0</v>
      </c>
      <c r="BU30" s="8" cm="1">
        <f t="array" ref="BU30">O30*INDEX(prod_est,$G30+$H30-1,MATCH(BU$14,$BP$14:$DP$14,0))</f>
        <v>0</v>
      </c>
      <c r="BV30" s="8" cm="1">
        <f t="array" ref="BV30">P30*INDEX(prod_est,$G30+$H30-1,MATCH(BV$14,$BP$14:$DP$14,0))</f>
        <v>0</v>
      </c>
      <c r="BW30" s="8" cm="1">
        <f t="array" ref="BW30">Q30*INDEX(prod_est,$G30+$H30-1,MATCH(BW$14,$BP$14:$DP$14,0))</f>
        <v>0</v>
      </c>
      <c r="BX30" s="8" cm="1">
        <f t="array" ref="BX30">R30*INDEX(prod_est,$G30+$H30-1,MATCH(BX$14,$BP$14:$DP$14,0))</f>
        <v>0</v>
      </c>
      <c r="BY30" s="8" cm="1">
        <f t="array" ref="BY30">S30*INDEX(prod_est,$G30+$H30-1,MATCH(BY$14,$BP$14:$DP$14,0))</f>
        <v>0</v>
      </c>
      <c r="BZ30" s="8" cm="1">
        <f t="array" ref="BZ30">T30*INDEX(prod_est,$G30+$H30-1,MATCH(BZ$14,$BP$14:$DP$14,0))</f>
        <v>0</v>
      </c>
      <c r="CA30" s="8" cm="1">
        <f t="array" ref="CA30">U30*INDEX(prod_est,$G30+$H30-1,MATCH(CA$14,$BP$14:$DP$14,0))</f>
        <v>0</v>
      </c>
      <c r="CB30" s="8" cm="1">
        <f t="array" ref="CB30">V30*INDEX(prod_est,$G30+$H30-1,MATCH(CB$14,$BP$14:$DP$14,0))</f>
        <v>0</v>
      </c>
      <c r="CC30" s="8" cm="1">
        <f t="array" ref="CC30">W30*INDEX(prod_est,$G30+$H30-1,MATCH(CC$14,$BP$14:$DP$14,0))</f>
        <v>0</v>
      </c>
      <c r="CD30" s="8" cm="1">
        <f t="array" ref="CD30">X30*INDEX(prod_est,$G30+$H30-1,MATCH(CD$14,$BP$14:$DP$14,0))</f>
        <v>0</v>
      </c>
      <c r="CE30" s="8" cm="1">
        <f t="array" ref="CE30">Y30*INDEX(prod_est,$G30+$H30-1,MATCH(CE$14,$BP$14:$DP$14,0))</f>
        <v>0</v>
      </c>
      <c r="CF30" s="8" cm="1">
        <f t="array" ref="CF30">Z30*INDEX(prod_est,$G30+$H30-1,MATCH(CF$14,$BP$14:$DP$14,0))</f>
        <v>0</v>
      </c>
      <c r="CG30" s="8" cm="1">
        <f t="array" ref="CG30">AA30*INDEX(prod_est,$G30+$H30-1,MATCH(CG$14,$BP$14:$DP$14,0))</f>
        <v>0</v>
      </c>
      <c r="CH30" s="8" cm="1">
        <f t="array" ref="CH30">AB30*INDEX(prod_est,$G30+$H30-1,MATCH(CH$14,$BP$14:$DP$14,0))</f>
        <v>0</v>
      </c>
      <c r="CI30" s="8" cm="1">
        <f t="array" ref="CI30">AC30*INDEX(prod_est,$G30+$H30-1,MATCH(CI$14,$BP$14:$DP$14,0))</f>
        <v>0</v>
      </c>
      <c r="CJ30" s="8" cm="1">
        <f t="array" ref="CJ30">AD30*INDEX(prod_est,$G30+$H30-1,MATCH(CJ$14,$BP$14:$DP$14,0))</f>
        <v>0</v>
      </c>
      <c r="CK30" s="8" cm="1">
        <f t="array" ref="CK30">AE30*INDEX(prod_est,$G30+$H30-1,MATCH(CK$14,$BP$14:$DP$14,0))</f>
        <v>0</v>
      </c>
      <c r="CL30" s="8" cm="1">
        <f t="array" ref="CL30">AF30*INDEX(prod_est,$G30+$H30-1,MATCH(CL$14,$BP$14:$DP$14,0))</f>
        <v>0</v>
      </c>
      <c r="CM30" s="8" cm="1">
        <f t="array" ref="CM30">AG30*INDEX(prod_est,$G30+$H30-1,MATCH(CM$14,$BP$14:$DP$14,0))</f>
        <v>0</v>
      </c>
      <c r="CN30" s="8" cm="1">
        <f t="array" ref="CN30">AH30*INDEX(prod_est,$G30+$H30-1,MATCH(CN$14,$BP$14:$DP$14,0))</f>
        <v>0</v>
      </c>
      <c r="CO30" s="8" cm="1">
        <f t="array" ref="CO30">AI30*INDEX(prod_est,$G30+$H30-1,MATCH(CO$14,$BP$14:$DP$14,0))</f>
        <v>0</v>
      </c>
      <c r="CP30" s="8" cm="1">
        <f t="array" ref="CP30">AJ30*INDEX(prod_est,$G30+$H30-1,MATCH(CP$14,$BP$14:$DP$14,0))</f>
        <v>0</v>
      </c>
      <c r="CQ30" s="8" cm="1">
        <f t="array" ref="CQ30">AK30*INDEX(prod_est,$G30+$H30-1,MATCH(CQ$14,$BP$14:$DP$14,0))</f>
        <v>0</v>
      </c>
      <c r="CR30" s="8" cm="1">
        <f t="array" ref="CR30">AL30*INDEX(prod_est,$G30+$H30-1,MATCH(CR$14,$BP$14:$DP$14,0))</f>
        <v>0</v>
      </c>
      <c r="CS30" s="8" cm="1">
        <f t="array" ref="CS30">AM30*INDEX(prod_est,$G30+$H30-1,MATCH(CS$14,$BP$14:$DP$14,0))</f>
        <v>0</v>
      </c>
      <c r="CT30" s="8" cm="1">
        <f t="array" ref="CT30">AN30*INDEX(prod_est,$G30+$H30-1,MATCH(CT$14,$BP$14:$DP$14,0))</f>
        <v>0</v>
      </c>
      <c r="CU30" s="8" cm="1">
        <f t="array" ref="CU30">AO30*INDEX(prod_est,$G30+$H30-1,MATCH(CU$14,$BP$14:$DP$14,0))</f>
        <v>0</v>
      </c>
      <c r="CV30" s="8" cm="1">
        <f t="array" ref="CV30">AP30*INDEX(prod_est,$G30+$H30-1,MATCH(CV$14,$BP$14:$DP$14,0))</f>
        <v>0</v>
      </c>
      <c r="CW30" cm="1">
        <f t="array" ref="CW30">AQ30*INDEX(prod_est,$G30+$H30-1,MATCH(CW$14,$BP$14:$DP$14,0))</f>
        <v>0</v>
      </c>
      <c r="CX30" cm="1">
        <f t="array" ref="CX30">AR30*INDEX(prod_est,$G30+$H30-1,MATCH(CX$14,$BP$14:$DP$14,0))</f>
        <v>0</v>
      </c>
      <c r="CY30" cm="1">
        <f t="array" ref="CY30">AS30*INDEX(prod_est,$G30+$H30-1,MATCH(CY$14,$BP$14:$DP$14,0))</f>
        <v>0</v>
      </c>
      <c r="CZ30" cm="1">
        <f t="array" ref="CZ30">AT30*INDEX(prod_est,$G30+$H30-1,MATCH(CZ$14,$BP$14:$DP$14,0))</f>
        <v>0</v>
      </c>
      <c r="DA30" cm="1">
        <f t="array" ref="DA30">AU30*INDEX(prod_est,$G30+$H30-1,MATCH(DA$14,$BP$14:$DP$14,0))</f>
        <v>0</v>
      </c>
      <c r="DB30" cm="1">
        <f t="array" ref="DB30">AV30*INDEX(prod_est,$G30+$H30-1,MATCH(DB$14,$BP$14:$DP$14,0))</f>
        <v>0</v>
      </c>
      <c r="DC30" cm="1">
        <f t="array" ref="DC30">AW30*INDEX(prod_est,$G30+$H30-1,MATCH(DC$14,$BP$14:$DP$14,0))</f>
        <v>0</v>
      </c>
      <c r="DD30" cm="1">
        <f t="array" ref="DD30">AX30*INDEX(prod_est,$G30+$H30-1,MATCH(DD$14,$BP$14:$DP$14,0))</f>
        <v>0</v>
      </c>
      <c r="DE30" cm="1">
        <f t="array" ref="DE30">AY30*INDEX(prod_est,$G30+$H30-1,MATCH(DE$14,$BP$14:$DP$14,0))</f>
        <v>0</v>
      </c>
      <c r="DF30" cm="1">
        <f t="array" ref="DF30">AZ30*INDEX(prod_est,$G30+$H30-1,MATCH(DF$14,$BP$14:$DP$14,0))</f>
        <v>0</v>
      </c>
      <c r="DG30" cm="1">
        <f t="array" ref="DG30">BA30*INDEX(prod_est,$G30+$H30-1,MATCH(DG$14,$BP$14:$DP$14,0))</f>
        <v>0</v>
      </c>
      <c r="DH30" cm="1">
        <f t="array" ref="DH30">BB30*INDEX(prod_est,$G30+$H30-1,MATCH(DH$14,$BP$14:$DP$14,0))</f>
        <v>0</v>
      </c>
      <c r="DI30" cm="1">
        <f t="array" ref="DI30">BC30*INDEX(prod_est,$G30+$H30-1,MATCH(DI$14,$BP$14:$DP$14,0))</f>
        <v>0</v>
      </c>
      <c r="DJ30" cm="1">
        <f t="array" ref="DJ30">BD30*INDEX(prod_est,$G30+$H30-1,MATCH(DJ$14,$BP$14:$DP$14,0))</f>
        <v>0</v>
      </c>
      <c r="DK30" cm="1">
        <f t="array" ref="DK30">BE30*INDEX(prod_est,$G30+$H30-1,MATCH(DK$14,$BP$14:$DP$14,0))</f>
        <v>0</v>
      </c>
      <c r="DL30" cm="1">
        <f t="array" ref="DL30">BF30*INDEX(prod_est,$G30+$H30-1,MATCH(DL$14,$BP$14:$DP$14,0))</f>
        <v>0</v>
      </c>
      <c r="DM30" cm="1">
        <f t="array" ref="DM30">BG30*INDEX(prod_est,$G30+$H30-1,MATCH(DM$14,$BP$14:$DP$14,0))</f>
        <v>0</v>
      </c>
      <c r="DN30" cm="1">
        <f t="array" ref="DN30">BH30*INDEX(prod_est,$G30+$H30-1,MATCH(DN$14,$BP$14:$DP$14,0))</f>
        <v>0</v>
      </c>
      <c r="DO30" cm="1">
        <f t="array" ref="DO30">BI30*INDEX(prod_est,$G30+$H30-1,MATCH(DO$14,$BP$14:$DP$14,0))</f>
        <v>0</v>
      </c>
      <c r="DP30" cm="1">
        <f t="array" ref="DP30">BJ30*INDEX(prod_est,$G30+$H30-1,MATCH(DP$14,$BP$14:$DP$14,0))</f>
        <v>0</v>
      </c>
    </row>
    <row r="31" spans="1:120" x14ac:dyDescent="0.25">
      <c r="A31" t="s">
        <v>40</v>
      </c>
      <c r="B31" t="s">
        <v>21</v>
      </c>
      <c r="C31" t="s">
        <v>149</v>
      </c>
      <c r="D31" t="s">
        <v>37</v>
      </c>
      <c r="E31" s="8">
        <v>8.7981415199999997</v>
      </c>
      <c r="F31" s="8">
        <v>8.6815391399999999</v>
      </c>
      <c r="G31">
        <f>MATCH(A31,Production_est!$A$4:$A$339,0)</f>
        <v>49</v>
      </c>
      <c r="H31">
        <f>IFERROR(MATCH(D31,Production_est!$D$4:$D$339,0),"-")</f>
        <v>6</v>
      </c>
      <c r="I31" s="8" cm="1">
        <f t="array" ref="I31">IFERROR(INDEX(Production_est!$E$4:$E$339,H31+G31-1),"-")</f>
        <v>5316.5381090072697</v>
      </c>
      <c r="J31" s="42">
        <f t="shared" si="0"/>
        <v>1.6329308587653593E-3</v>
      </c>
      <c r="K31" s="42">
        <f t="shared" ref="K31:AP31" si="37">J31*(1-$F$4)</f>
        <v>1.6273869577016497E-3</v>
      </c>
      <c r="L31" s="42">
        <f t="shared" si="37"/>
        <v>1.6218618785242675E-3</v>
      </c>
      <c r="M31" s="42">
        <f t="shared" si="37"/>
        <v>1.6163555573317468E-3</v>
      </c>
      <c r="N31" s="42">
        <f t="shared" si="37"/>
        <v>1.6108679304395711E-3</v>
      </c>
      <c r="O31" s="42">
        <f t="shared" si="37"/>
        <v>1.6053989343794367E-3</v>
      </c>
      <c r="P31" s="42">
        <f t="shared" si="37"/>
        <v>1.5999485058985187E-3</v>
      </c>
      <c r="Q31" s="42">
        <f t="shared" si="37"/>
        <v>1.5945165819587397E-3</v>
      </c>
      <c r="R31" s="42">
        <f t="shared" si="37"/>
        <v>1.5891030997360403E-3</v>
      </c>
      <c r="S31" s="42">
        <f t="shared" si="37"/>
        <v>1.5837079966196524E-3</v>
      </c>
      <c r="T31" s="42">
        <f t="shared" si="37"/>
        <v>1.5783312102113757E-3</v>
      </c>
      <c r="U31" s="42">
        <f t="shared" si="37"/>
        <v>1.5729726783248557E-3</v>
      </c>
      <c r="V31" s="42">
        <f t="shared" si="37"/>
        <v>1.5676323389848638E-3</v>
      </c>
      <c r="W31" s="42">
        <f t="shared" si="37"/>
        <v>1.5623101304265818E-3</v>
      </c>
      <c r="X31" s="42">
        <f t="shared" si="37"/>
        <v>1.5570059910948865E-3</v>
      </c>
      <c r="Y31" s="42">
        <f t="shared" si="37"/>
        <v>1.5517198596436384E-3</v>
      </c>
      <c r="Z31" s="42">
        <f t="shared" si="37"/>
        <v>1.5464516749349717E-3</v>
      </c>
      <c r="AA31" s="42">
        <f t="shared" si="37"/>
        <v>1.5412013760385875E-3</v>
      </c>
      <c r="AB31" s="42">
        <f t="shared" si="37"/>
        <v>1.535968902231049E-3</v>
      </c>
      <c r="AC31" s="42">
        <f t="shared" si="37"/>
        <v>1.5307541929950794E-3</v>
      </c>
      <c r="AD31" s="42">
        <f t="shared" si="37"/>
        <v>1.5255571880188614E-3</v>
      </c>
      <c r="AE31" s="42">
        <f t="shared" si="37"/>
        <v>1.5203778271953405E-3</v>
      </c>
      <c r="AF31" s="42">
        <f t="shared" si="37"/>
        <v>1.5152160506215291E-3</v>
      </c>
      <c r="AG31" s="42">
        <f t="shared" si="37"/>
        <v>1.5100717985978139E-3</v>
      </c>
      <c r="AH31" s="42">
        <f t="shared" si="37"/>
        <v>1.5049450116272657E-3</v>
      </c>
      <c r="AI31" s="42">
        <f t="shared" si="37"/>
        <v>1.4998356304149509E-3</v>
      </c>
      <c r="AJ31" s="42">
        <f t="shared" si="37"/>
        <v>1.4947435958672457E-3</v>
      </c>
      <c r="AK31" s="42">
        <f t="shared" si="37"/>
        <v>1.4896688490911531E-3</v>
      </c>
      <c r="AL31" s="42">
        <f t="shared" si="37"/>
        <v>1.4846113313936214E-3</v>
      </c>
      <c r="AM31" s="42">
        <f t="shared" si="37"/>
        <v>1.4795709842808651E-3</v>
      </c>
      <c r="AN31" s="42">
        <f t="shared" si="37"/>
        <v>1.4745477494576891E-3</v>
      </c>
      <c r="AO31" s="42">
        <f t="shared" si="37"/>
        <v>1.4695415688268142E-3</v>
      </c>
      <c r="AP31" s="42">
        <f t="shared" si="37"/>
        <v>1.4645523844882046E-3</v>
      </c>
      <c r="AQ31" s="42">
        <f t="shared" ref="AQ31:BJ31" si="38">AP31*(1-$F$4)</f>
        <v>1.4595801387383988E-3</v>
      </c>
      <c r="AR31" s="42">
        <f t="shared" si="38"/>
        <v>1.4546247740698426E-3</v>
      </c>
      <c r="AS31" s="42">
        <f t="shared" si="38"/>
        <v>1.4496862331702227E-3</v>
      </c>
      <c r="AT31" s="42">
        <f t="shared" si="38"/>
        <v>1.4447644589218051E-3</v>
      </c>
      <c r="AU31" s="42">
        <f t="shared" si="38"/>
        <v>1.4398593944007743E-3</v>
      </c>
      <c r="AV31" s="42">
        <f t="shared" si="38"/>
        <v>1.4349709828765742E-3</v>
      </c>
      <c r="AW31" s="42">
        <f t="shared" si="38"/>
        <v>1.4300991678112525E-3</v>
      </c>
      <c r="AX31" s="42">
        <f t="shared" si="38"/>
        <v>1.4252438928588069E-3</v>
      </c>
      <c r="AY31" s="42">
        <f t="shared" si="38"/>
        <v>1.4204051018645331E-3</v>
      </c>
      <c r="AZ31" s="42">
        <f t="shared" si="38"/>
        <v>1.4155827388643756E-3</v>
      </c>
      <c r="BA31" s="42">
        <f t="shared" si="38"/>
        <v>1.4107767480842804E-3</v>
      </c>
      <c r="BB31" s="42">
        <f t="shared" si="38"/>
        <v>1.4059870739395498E-3</v>
      </c>
      <c r="BC31" s="42">
        <f t="shared" si="38"/>
        <v>1.4012136610341995E-3</v>
      </c>
      <c r="BD31" s="42">
        <f t="shared" si="38"/>
        <v>1.396456454160318E-3</v>
      </c>
      <c r="BE31" s="42">
        <f t="shared" si="38"/>
        <v>1.391715398297428E-3</v>
      </c>
      <c r="BF31" s="42">
        <f t="shared" si="38"/>
        <v>1.3869904386118502E-3</v>
      </c>
      <c r="BG31" s="42">
        <f t="shared" si="38"/>
        <v>1.3822815204560693E-3</v>
      </c>
      <c r="BH31" s="42">
        <f t="shared" si="38"/>
        <v>1.3775885893681011E-3</v>
      </c>
      <c r="BI31" s="42">
        <f t="shared" si="38"/>
        <v>1.3729115910708636E-3</v>
      </c>
      <c r="BJ31" s="42">
        <f t="shared" si="38"/>
        <v>1.3682504714715488E-3</v>
      </c>
      <c r="BK31" t="str">
        <f t="shared" si="3"/>
        <v>04_CHL</v>
      </c>
      <c r="BL31" t="str">
        <f t="shared" si="4"/>
        <v>d_ind_cem_7_x_other_petrol_prod</v>
      </c>
      <c r="BO31" s="8">
        <f t="shared" si="5"/>
        <v>8.7981415199999997</v>
      </c>
      <c r="BP31" s="8">
        <f t="shared" si="6"/>
        <v>8.6815391399999999</v>
      </c>
      <c r="BQ31" s="8" cm="1">
        <f t="array" ref="BQ31">K31*INDEX(prod_est,$G31+$H31-1,MATCH(BQ$14,$BP$14:$DP$14,0))</f>
        <v>8.7847522535723943</v>
      </c>
      <c r="BR31" s="8" cm="1">
        <f t="array" ref="BR31">L31*INDEX(prod_est,$G31+$H31-1,MATCH(BR$14,$BP$14:$DP$14,0))</f>
        <v>8.0558550232568624</v>
      </c>
      <c r="BS31" s="8" cm="1">
        <f t="array" ref="BS31">M31*INDEX(prod_est,$G31+$H31-1,MATCH(BS$14,$BP$14:$DP$14,0))</f>
        <v>8.3081878667422266</v>
      </c>
      <c r="BT31" s="8" cm="1">
        <f t="array" ref="BT31">N31*INDEX(prod_est,$G31+$H31-1,MATCH(BT$14,$BP$14:$DP$14,0))</f>
        <v>8.5780447582571497</v>
      </c>
      <c r="BU31" s="8" cm="1">
        <f t="array" ref="BU31">O31*INDEX(prod_est,$G31+$H31-1,MATCH(BU$14,$BP$14:$DP$14,0))</f>
        <v>8.8552113672390735</v>
      </c>
      <c r="BV31" s="8" cm="1">
        <f t="array" ref="BV31">P31*INDEX(prod_est,$G31+$H31-1,MATCH(BV$14,$BP$14:$DP$14,0))</f>
        <v>9.1251808591549342</v>
      </c>
      <c r="BW31" s="8" cm="1">
        <f t="array" ref="BW31">Q31*INDEX(prod_est,$G31+$H31-1,MATCH(BW$14,$BP$14:$DP$14,0))</f>
        <v>9.3763827011731262</v>
      </c>
      <c r="BX31" s="8" cm="1">
        <f t="array" ref="BX31">R31*INDEX(prod_est,$G31+$H31-1,MATCH(BX$14,$BP$14:$DP$14,0))</f>
        <v>9.6060270914251014</v>
      </c>
      <c r="BY31" s="8" cm="1">
        <f t="array" ref="BY31">S31*INDEX(prod_est,$G31+$H31-1,MATCH(BY$14,$BP$14:$DP$14,0))</f>
        <v>9.8169467052297463</v>
      </c>
      <c r="BZ31" s="8" cm="1">
        <f t="array" ref="BZ31">T31*INDEX(prod_est,$G31+$H31-1,MATCH(BZ$14,$BP$14:$DP$14,0))</f>
        <v>9.8811681242875604</v>
      </c>
      <c r="CA31" s="8" cm="1">
        <f t="array" ref="CA31">U31*INDEX(prod_est,$G31+$H31-1,MATCH(CA$14,$BP$14:$DP$14,0))</f>
        <v>9.9308151671825993</v>
      </c>
      <c r="CB31" s="8" cm="1">
        <f t="array" ref="CB31">V31*INDEX(prod_est,$G31+$H31-1,MATCH(CB$14,$BP$14:$DP$14,0))</f>
        <v>9.9695718558005115</v>
      </c>
      <c r="CC31" s="8" cm="1">
        <f t="array" ref="CC31">W31*INDEX(prod_est,$G31+$H31-1,MATCH(CC$14,$BP$14:$DP$14,0))</f>
        <v>10.04598933307776</v>
      </c>
      <c r="CD31" s="8" cm="1">
        <f t="array" ref="CD31">X31*INDEX(prod_est,$G31+$H31-1,MATCH(CD$14,$BP$14:$DP$14,0))</f>
        <v>10.112374239466137</v>
      </c>
      <c r="CE31" s="8" cm="1">
        <f t="array" ref="CE31">Y31*INDEX(prod_est,$G31+$H31-1,MATCH(CE$14,$BP$14:$DP$14,0))</f>
        <v>10.169762842203525</v>
      </c>
      <c r="CF31" s="8" cm="1">
        <f t="array" ref="CF31">Z31*INDEX(prod_est,$G31+$H31-1,MATCH(CF$14,$BP$14:$DP$14,0))</f>
        <v>10.218504219820906</v>
      </c>
      <c r="CG31" s="8" cm="1">
        <f t="array" ref="CG31">AA31*INDEX(prod_est,$G31+$H31-1,MATCH(CG$14,$BP$14:$DP$14,0))</f>
        <v>10.259442468282936</v>
      </c>
      <c r="CH31" s="8" cm="1">
        <f t="array" ref="CH31">AB31*INDEX(prod_est,$G31+$H31-1,MATCH(CH$14,$BP$14:$DP$14,0))</f>
        <v>10.293253110920826</v>
      </c>
      <c r="CI31" s="8" cm="1">
        <f t="array" ref="CI31">AC31*INDEX(prod_est,$G31+$H31-1,MATCH(CI$14,$BP$14:$DP$14,0))</f>
        <v>10.320684795217007</v>
      </c>
      <c r="CJ31" s="8" cm="1">
        <f t="array" ref="CJ31">AD31*INDEX(prod_est,$G31+$H31-1,MATCH(CJ$14,$BP$14:$DP$14,0))</f>
        <v>10.342426433095497</v>
      </c>
      <c r="CK31" s="8" cm="1">
        <f t="array" ref="CK31">AE31*INDEX(prod_est,$G31+$H31-1,MATCH(CK$14,$BP$14:$DP$14,0))</f>
        <v>10.359081194719511</v>
      </c>
      <c r="CL31" s="8" cm="1">
        <f t="array" ref="CL31">AF31*INDEX(prod_est,$G31+$H31-1,MATCH(CL$14,$BP$14:$DP$14,0))</f>
        <v>10.370762359473796</v>
      </c>
      <c r="CM31" s="8" cm="1">
        <f t="array" ref="CM31">AG31*INDEX(prod_est,$G31+$H31-1,MATCH(CM$14,$BP$14:$DP$14,0))</f>
        <v>10.410174487581525</v>
      </c>
      <c r="CN31" s="8" cm="1">
        <f t="array" ref="CN31">AH31*INDEX(prod_est,$G31+$H31-1,MATCH(CN$14,$BP$14:$DP$14,0))</f>
        <v>10.44514760071049</v>
      </c>
      <c r="CO31" s="8" cm="1">
        <f t="array" ref="CO31">AI31*INDEX(prod_est,$G31+$H31-1,MATCH(CO$14,$BP$14:$DP$14,0))</f>
        <v>10.47562583041117</v>
      </c>
      <c r="CP31" s="8" cm="1">
        <f t="array" ref="CP31">AJ31*INDEX(prod_est,$G31+$H31-1,MATCH(CP$14,$BP$14:$DP$14,0))</f>
        <v>10.501689541438898</v>
      </c>
      <c r="CQ31" s="8" cm="1">
        <f t="array" ref="CQ31">AK31*INDEX(prod_est,$G31+$H31-1,MATCH(CQ$14,$BP$14:$DP$14,0))</f>
        <v>10.522988966887443</v>
      </c>
      <c r="CR31" s="8" cm="1">
        <f t="array" ref="CR31">AL31*INDEX(prod_est,$G31+$H31-1,MATCH(CR$14,$BP$14:$DP$14,0))</f>
        <v>10.54607747176642</v>
      </c>
      <c r="CS31" s="8" cm="1">
        <f t="array" ref="CS31">AM31*INDEX(prod_est,$G31+$H31-1,MATCH(CS$14,$BP$14:$DP$14,0))</f>
        <v>10.564441447453438</v>
      </c>
      <c r="CT31" s="8" cm="1">
        <f t="array" ref="CT31">AN31*INDEX(prod_est,$G31+$H31-1,MATCH(CT$14,$BP$14:$DP$14,0))</f>
        <v>10.577746260006226</v>
      </c>
      <c r="CU31" s="8" cm="1">
        <f t="array" ref="CU31">AO31*INDEX(prod_est,$G31+$H31-1,MATCH(CU$14,$BP$14:$DP$14,0))</f>
        <v>10.58623857281049</v>
      </c>
      <c r="CV31" s="8" cm="1">
        <f t="array" ref="CV31">AP31*INDEX(prod_est,$G31+$H31-1,MATCH(CV$14,$BP$14:$DP$14,0))</f>
        <v>10.589780793913361</v>
      </c>
      <c r="CW31" cm="1">
        <f t="array" ref="CW31">AQ31*INDEX(prod_est,$G31+$H31-1,MATCH(CW$14,$BP$14:$DP$14,0))</f>
        <v>10.553827834427853</v>
      </c>
      <c r="CX31" cm="1">
        <f t="array" ref="CX31">AR31*INDEX(prod_est,$G31+$H31-1,MATCH(CX$14,$BP$14:$DP$14,0))</f>
        <v>10.517996937459117</v>
      </c>
      <c r="CY31" cm="1">
        <f t="array" ref="CY31">AS31*INDEX(prod_est,$G31+$H31-1,MATCH(CY$14,$BP$14:$DP$14,0))</f>
        <v>10.482287688597372</v>
      </c>
      <c r="CZ31" cm="1">
        <f t="array" ref="CZ31">AT31*INDEX(prod_est,$G31+$H31-1,MATCH(CZ$14,$BP$14:$DP$14,0))</f>
        <v>10.446699674839788</v>
      </c>
      <c r="DA31" cm="1">
        <f t="array" ref="DA31">AU31*INDEX(prod_est,$G31+$H31-1,MATCH(DA$14,$BP$14:$DP$14,0))</f>
        <v>10.411232484585701</v>
      </c>
      <c r="DB31" cm="1">
        <f t="array" ref="DB31">AV31*INDEX(prod_est,$G31+$H31-1,MATCH(DB$14,$BP$14:$DP$14,0))</f>
        <v>10.375885707631863</v>
      </c>
      <c r="DC31" cm="1">
        <f t="array" ref="DC31">AW31*INDEX(prod_est,$G31+$H31-1,MATCH(DC$14,$BP$14:$DP$14,0))</f>
        <v>10.34065893516768</v>
      </c>
      <c r="DD31" cm="1">
        <f t="array" ref="DD31">AX31*INDEX(prod_est,$G31+$H31-1,MATCH(DD$14,$BP$14:$DP$14,0))</f>
        <v>10.305551759770506</v>
      </c>
      <c r="DE31" cm="1">
        <f t="array" ref="DE31">AY31*INDEX(prod_est,$G31+$H31-1,MATCH(DE$14,$BP$14:$DP$14,0))</f>
        <v>10.270563775400914</v>
      </c>
      <c r="DF31" cm="1">
        <f t="array" ref="DF31">AZ31*INDEX(prod_est,$G31+$H31-1,MATCH(DF$14,$BP$14:$DP$14,0))</f>
        <v>10.235694577398007</v>
      </c>
      <c r="DG31" cm="1">
        <f t="array" ref="DG31">BA31*INDEX(prod_est,$G31+$H31-1,MATCH(DG$14,$BP$14:$DP$14,0))</f>
        <v>10.200943762474742</v>
      </c>
      <c r="DH31" cm="1">
        <f t="array" ref="DH31">BB31*INDEX(prod_est,$G31+$H31-1,MATCH(DH$14,$BP$14:$DP$14,0))</f>
        <v>10.166310928713255</v>
      </c>
      <c r="DI31" cm="1">
        <f t="array" ref="DI31">BC31*INDEX(prod_est,$G31+$H31-1,MATCH(DI$14,$BP$14:$DP$14,0))</f>
        <v>10.131795675560216</v>
      </c>
      <c r="DJ31" cm="1">
        <f t="array" ref="DJ31">BD31*INDEX(prod_est,$G31+$H31-1,MATCH(DJ$14,$BP$14:$DP$14,0))</f>
        <v>10.097397603822202</v>
      </c>
      <c r="DK31" cm="1">
        <f t="array" ref="DK31">BE31*INDEX(prod_est,$G31+$H31-1,MATCH(DK$14,$BP$14:$DP$14,0))</f>
        <v>10.063116315661079</v>
      </c>
      <c r="DL31" cm="1">
        <f t="array" ref="DL31">BF31*INDEX(prod_est,$G31+$H31-1,MATCH(DL$14,$BP$14:$DP$14,0))</f>
        <v>10.028951414589388</v>
      </c>
      <c r="DM31" cm="1">
        <f t="array" ref="DM31">BG31*INDEX(prod_est,$G31+$H31-1,MATCH(DM$14,$BP$14:$DP$14,0))</f>
        <v>9.9949025054657827</v>
      </c>
      <c r="DN31" cm="1">
        <f t="array" ref="DN31">BH31*INDEX(prod_est,$G31+$H31-1,MATCH(DN$14,$BP$14:$DP$14,0))</f>
        <v>9.9609691944904348</v>
      </c>
      <c r="DO31" cm="1">
        <f t="array" ref="DO31">BI31*INDEX(prod_est,$G31+$H31-1,MATCH(DO$14,$BP$14:$DP$14,0))</f>
        <v>9.9271510892004979</v>
      </c>
      <c r="DP31" cm="1">
        <f t="array" ref="DP31">BJ31*INDEX(prod_est,$G31+$H31-1,MATCH(DP$14,$BP$14:$DP$14,0))</f>
        <v>9.8934477984655569</v>
      </c>
    </row>
    <row r="32" spans="1:120" x14ac:dyDescent="0.25">
      <c r="A32" t="s">
        <v>40</v>
      </c>
      <c r="B32" t="s">
        <v>22</v>
      </c>
      <c r="C32" t="s">
        <v>22</v>
      </c>
      <c r="D32" t="s">
        <v>37</v>
      </c>
      <c r="E32" s="8">
        <v>0.41683780799999998</v>
      </c>
      <c r="F32" s="8">
        <v>0.39230315999999998</v>
      </c>
      <c r="G32">
        <f>MATCH(A32,Production_est!$A$4:$A$339,0)</f>
        <v>49</v>
      </c>
      <c r="H32">
        <f>IFERROR(MATCH(D32,Production_est!$D$4:$D$339,0),"-")</f>
        <v>6</v>
      </c>
      <c r="I32" s="8" cm="1">
        <f t="array" ref="I32">IFERROR(INDEX(Production_est!$E$4:$E$339,H32+G32-1),"-")</f>
        <v>5316.5381090072697</v>
      </c>
      <c r="J32" s="42">
        <f t="shared" si="0"/>
        <v>7.378921244547474E-5</v>
      </c>
      <c r="K32" s="42">
        <f t="shared" ref="K32:AP32" si="39">J32*(1-$F$4)</f>
        <v>7.3538693514332699E-5</v>
      </c>
      <c r="L32" s="42">
        <f t="shared" si="39"/>
        <v>7.3289025110426009E-5</v>
      </c>
      <c r="M32" s="42">
        <f t="shared" si="39"/>
        <v>7.3040204346162216E-5</v>
      </c>
      <c r="N32" s="42">
        <f t="shared" si="39"/>
        <v>7.2792228343752398E-5</v>
      </c>
      <c r="O32" s="42">
        <f t="shared" si="39"/>
        <v>7.2545094235177933E-5</v>
      </c>
      <c r="P32" s="42">
        <f t="shared" si="39"/>
        <v>7.2298799162157258E-5</v>
      </c>
      <c r="Q32" s="42">
        <f t="shared" si="39"/>
        <v>7.2053340276112893E-5</v>
      </c>
      <c r="R32" s="42">
        <f t="shared" si="39"/>
        <v>7.1808714738138426E-5</v>
      </c>
      <c r="S32" s="42">
        <f t="shared" si="39"/>
        <v>7.1564919718965735E-5</v>
      </c>
      <c r="T32" s="42">
        <f t="shared" si="39"/>
        <v>7.1321952398932211E-5</v>
      </c>
      <c r="U32" s="42">
        <f t="shared" si="39"/>
        <v>7.1079809967948183E-5</v>
      </c>
      <c r="V32" s="42">
        <f t="shared" si="39"/>
        <v>7.0838489625464401E-5</v>
      </c>
      <c r="W32" s="42">
        <f t="shared" si="39"/>
        <v>7.0597988580439679E-5</v>
      </c>
      <c r="X32" s="42">
        <f t="shared" si="39"/>
        <v>7.0358304051308551E-5</v>
      </c>
      <c r="Y32" s="42">
        <f t="shared" si="39"/>
        <v>7.011943326594917E-5</v>
      </c>
      <c r="Z32" s="42">
        <f t="shared" si="39"/>
        <v>6.9881373461651189E-5</v>
      </c>
      <c r="AA32" s="42">
        <f t="shared" si="39"/>
        <v>6.9644121885083853E-5</v>
      </c>
      <c r="AB32" s="42">
        <f t="shared" si="39"/>
        <v>6.9407675792264117E-5</v>
      </c>
      <c r="AC32" s="42">
        <f t="shared" si="39"/>
        <v>6.917203244852494E-5</v>
      </c>
      <c r="AD32" s="42">
        <f t="shared" si="39"/>
        <v>6.8937189128483647E-5</v>
      </c>
      <c r="AE32" s="42">
        <f t="shared" si="39"/>
        <v>6.8703143116010399E-5</v>
      </c>
      <c r="AF32" s="42">
        <f t="shared" si="39"/>
        <v>6.846989170419678E-5</v>
      </c>
      <c r="AG32" s="42">
        <f t="shared" si="39"/>
        <v>6.8237432195324509E-5</v>
      </c>
      <c r="AH32" s="42">
        <f t="shared" si="39"/>
        <v>6.8005761900834209E-5</v>
      </c>
      <c r="AI32" s="42">
        <f t="shared" si="39"/>
        <v>6.7774878141294332E-5</v>
      </c>
      <c r="AJ32" s="42">
        <f t="shared" si="39"/>
        <v>6.7544778246370182E-5</v>
      </c>
      <c r="AK32" s="42">
        <f t="shared" si="39"/>
        <v>6.7315459554792998E-5</v>
      </c>
      <c r="AL32" s="42">
        <f t="shared" si="39"/>
        <v>6.708691941432919E-5</v>
      </c>
      <c r="AM32" s="42">
        <f t="shared" si="39"/>
        <v>6.6859155181749671E-5</v>
      </c>
      <c r="AN32" s="42">
        <f t="shared" si="39"/>
        <v>6.6632164222799281E-5</v>
      </c>
      <c r="AO32" s="42">
        <f t="shared" si="39"/>
        <v>6.6405943912166323E-5</v>
      </c>
      <c r="AP32" s="42">
        <f t="shared" si="39"/>
        <v>6.6180491633452176E-5</v>
      </c>
      <c r="AQ32" s="42">
        <f t="shared" ref="AQ32:BJ32" si="40">AP32*(1-$F$4)</f>
        <v>6.5955804779141075E-5</v>
      </c>
      <c r="AR32" s="42">
        <f t="shared" si="40"/>
        <v>6.5731880750569913E-5</v>
      </c>
      <c r="AS32" s="42">
        <f t="shared" si="40"/>
        <v>6.5508716957898226E-5</v>
      </c>
      <c r="AT32" s="42">
        <f t="shared" si="40"/>
        <v>6.5286310820078197E-5</v>
      </c>
      <c r="AU32" s="42">
        <f t="shared" si="40"/>
        <v>6.5064659764824844E-5</v>
      </c>
      <c r="AV32" s="42">
        <f t="shared" si="40"/>
        <v>6.4843761228586245E-5</v>
      </c>
      <c r="AW32" s="42">
        <f t="shared" si="40"/>
        <v>6.4623612656513881E-5</v>
      </c>
      <c r="AX32" s="42">
        <f t="shared" si="40"/>
        <v>6.4404211502433123E-5</v>
      </c>
      <c r="AY32" s="42">
        <f t="shared" si="40"/>
        <v>6.4185555228813755E-5</v>
      </c>
      <c r="AZ32" s="42">
        <f t="shared" si="40"/>
        <v>6.3967641306740615E-5</v>
      </c>
      <c r="BA32" s="42">
        <f t="shared" si="40"/>
        <v>6.3750467215884394E-5</v>
      </c>
      <c r="BB32" s="42">
        <f t="shared" si="40"/>
        <v>6.3534030444472442E-5</v>
      </c>
      <c r="BC32" s="42">
        <f t="shared" si="40"/>
        <v>6.3318328489259725E-5</v>
      </c>
      <c r="BD32" s="42">
        <f t="shared" si="40"/>
        <v>6.310335885549989E-5</v>
      </c>
      <c r="BE32" s="42">
        <f t="shared" si="40"/>
        <v>6.2889119056916399E-5</v>
      </c>
      <c r="BF32" s="42">
        <f t="shared" si="40"/>
        <v>6.2675606615673782E-5</v>
      </c>
      <c r="BG32" s="42">
        <f t="shared" si="40"/>
        <v>6.2462819062348963E-5</v>
      </c>
      <c r="BH32" s="42">
        <f t="shared" si="40"/>
        <v>6.2250753935902718E-5</v>
      </c>
      <c r="BI32" s="42">
        <f t="shared" si="40"/>
        <v>6.2039408783651196E-5</v>
      </c>
      <c r="BJ32" s="42">
        <f t="shared" si="40"/>
        <v>6.1828781161237561E-5</v>
      </c>
      <c r="BK32" t="str">
        <f t="shared" si="3"/>
        <v>04_CHL</v>
      </c>
      <c r="BL32" t="str">
        <f t="shared" si="4"/>
        <v>d_ind_cem_8_1_natural_gas</v>
      </c>
      <c r="BO32" s="8">
        <f t="shared" si="5"/>
        <v>0.41683780799999998</v>
      </c>
      <c r="BP32" s="8">
        <f t="shared" si="6"/>
        <v>0.39230315999999998</v>
      </c>
      <c r="BQ32" s="8" cm="1">
        <f t="array" ref="BQ32">K32*INDEX(prod_est,$G32+$H32-1,MATCH(BQ$14,$BP$14:$DP$14,0))</f>
        <v>0.39696717521146502</v>
      </c>
      <c r="BR32" s="8" cm="1">
        <f t="array" ref="BR32">L32*INDEX(prod_est,$G32+$H32-1,MATCH(BR$14,$BP$14:$DP$14,0))</f>
        <v>0.36402961861501676</v>
      </c>
      <c r="BS32" s="8" cm="1">
        <f t="array" ref="BS32">M32*INDEX(prod_est,$G32+$H32-1,MATCH(BS$14,$BP$14:$DP$14,0))</f>
        <v>0.37543208657314581</v>
      </c>
      <c r="BT32" s="8" cm="1">
        <f t="array" ref="BT32">N32*INDEX(prod_est,$G32+$H32-1,MATCH(BT$14,$BP$14:$DP$14,0))</f>
        <v>0.38762643478512443</v>
      </c>
      <c r="BU32" s="8" cm="1">
        <f t="array" ref="BU32">O32*INDEX(prod_est,$G32+$H32-1,MATCH(BU$14,$BP$14:$DP$14,0))</f>
        <v>0.40015109599975945</v>
      </c>
      <c r="BV32" s="8" cm="1">
        <f t="array" ref="BV32">P32*INDEX(prod_est,$G32+$H32-1,MATCH(BV$14,$BP$14:$DP$14,0))</f>
        <v>0.41235053242160408</v>
      </c>
      <c r="BW32" s="8" cm="1">
        <f t="array" ref="BW32">Q32*INDEX(prod_est,$G32+$H32-1,MATCH(BW$14,$BP$14:$DP$14,0))</f>
        <v>0.42370189245493084</v>
      </c>
      <c r="BX32" s="8" cm="1">
        <f t="array" ref="BX32">R32*INDEX(prod_est,$G32+$H32-1,MATCH(BX$14,$BP$14:$DP$14,0))</f>
        <v>0.43407910996432769</v>
      </c>
      <c r="BY32" s="8" cm="1">
        <f t="array" ref="BY32">S32*INDEX(prod_est,$G32+$H32-1,MATCH(BY$14,$BP$14:$DP$14,0))</f>
        <v>0.44361018845941841</v>
      </c>
      <c r="BZ32" s="8" cm="1">
        <f t="array" ref="BZ32">T32*INDEX(prod_est,$G32+$H32-1,MATCH(BZ$14,$BP$14:$DP$14,0))</f>
        <v>0.44651223903245363</v>
      </c>
      <c r="CA32" s="8" cm="1">
        <f t="array" ref="CA32">U32*INDEX(prod_est,$G32+$H32-1,MATCH(CA$14,$BP$14:$DP$14,0))</f>
        <v>0.4487556997251137</v>
      </c>
      <c r="CB32" s="8" cm="1">
        <f t="array" ref="CB32">V32*INDEX(prod_est,$G32+$H32-1,MATCH(CB$14,$BP$14:$DP$14,0))</f>
        <v>0.45050704486918941</v>
      </c>
      <c r="CC32" s="8" cm="1">
        <f t="array" ref="CC32">W32*INDEX(prod_est,$G32+$H32-1,MATCH(CC$14,$BP$14:$DP$14,0))</f>
        <v>0.45396021340666298</v>
      </c>
      <c r="CD32" s="8" cm="1">
        <f t="array" ref="CD32">X32*INDEX(prod_est,$G32+$H32-1,MATCH(CD$14,$BP$14:$DP$14,0))</f>
        <v>0.45696002808612135</v>
      </c>
      <c r="CE32" s="8" cm="1">
        <f t="array" ref="CE32">Y32*INDEX(prod_est,$G32+$H32-1,MATCH(CE$14,$BP$14:$DP$14,0))</f>
        <v>0.45955331596270654</v>
      </c>
      <c r="CF32" s="8" cm="1">
        <f t="array" ref="CF32">Z32*INDEX(prod_est,$G32+$H32-1,MATCH(CF$14,$BP$14:$DP$14,0))</f>
        <v>0.4617558512682205</v>
      </c>
      <c r="CG32" s="8" cm="1">
        <f t="array" ref="CG32">AA32*INDEX(prod_est,$G32+$H32-1,MATCH(CG$14,$BP$14:$DP$14,0))</f>
        <v>0.46360577718314533</v>
      </c>
      <c r="CH32" s="8" cm="1">
        <f t="array" ref="CH32">AB32*INDEX(prod_est,$G32+$H32-1,MATCH(CH$14,$BP$14:$DP$14,0))</f>
        <v>0.46513361939344661</v>
      </c>
      <c r="CI32" s="8" cm="1">
        <f t="array" ref="CI32">AC32*INDEX(prod_est,$G32+$H32-1,MATCH(CI$14,$BP$14:$DP$14,0))</f>
        <v>0.46637320793413867</v>
      </c>
      <c r="CJ32" s="8" cm="1">
        <f t="array" ref="CJ32">AD32*INDEX(prod_est,$G32+$H32-1,MATCH(CJ$14,$BP$14:$DP$14,0))</f>
        <v>0.46735567349764784</v>
      </c>
      <c r="CK32" s="8" cm="1">
        <f t="array" ref="CK32">AE32*INDEX(prod_est,$G32+$H32-1,MATCH(CK$14,$BP$14:$DP$14,0))</f>
        <v>0.46810827226023871</v>
      </c>
      <c r="CL32" s="8" cm="1">
        <f t="array" ref="CL32">AF32*INDEX(prod_est,$G32+$H32-1,MATCH(CL$14,$BP$14:$DP$14,0))</f>
        <v>0.46863612311383585</v>
      </c>
      <c r="CM32" s="8" cm="1">
        <f t="array" ref="CM32">AG32*INDEX(prod_est,$G32+$H32-1,MATCH(CM$14,$BP$14:$DP$14,0))</f>
        <v>0.47041708639115942</v>
      </c>
      <c r="CN32" s="8" cm="1">
        <f t="array" ref="CN32">AH32*INDEX(prod_est,$G32+$H32-1,MATCH(CN$14,$BP$14:$DP$14,0))</f>
        <v>0.47199745855492886</v>
      </c>
      <c r="CO32" s="8" cm="1">
        <f t="array" ref="CO32">AI32*INDEX(prod_est,$G32+$H32-1,MATCH(CO$14,$BP$14:$DP$14,0))</f>
        <v>0.47337471501026085</v>
      </c>
      <c r="CP32" s="8" cm="1">
        <f t="array" ref="CP32">AJ32*INDEX(prod_est,$G32+$H32-1,MATCH(CP$14,$BP$14:$DP$14,0))</f>
        <v>0.47455248729609822</v>
      </c>
      <c r="CQ32" s="8" cm="1">
        <f t="array" ref="CQ32">AK32*INDEX(prod_est,$G32+$H32-1,MATCH(CQ$14,$BP$14:$DP$14,0))</f>
        <v>0.47551497007419802</v>
      </c>
      <c r="CR32" s="8" cm="1">
        <f t="array" ref="CR32">AL32*INDEX(prod_est,$G32+$H32-1,MATCH(CR$14,$BP$14:$DP$14,0))</f>
        <v>0.47655829813822354</v>
      </c>
      <c r="CS32" s="8" cm="1">
        <f t="array" ref="CS32">AM32*INDEX(prod_est,$G32+$H32-1,MATCH(CS$14,$BP$14:$DP$14,0))</f>
        <v>0.47738813321423984</v>
      </c>
      <c r="CT32" s="8" cm="1">
        <f t="array" ref="CT32">AN32*INDEX(prod_est,$G32+$H32-1,MATCH(CT$14,$BP$14:$DP$14,0))</f>
        <v>0.47798935379546337</v>
      </c>
      <c r="CU32" s="8" cm="1">
        <f t="array" ref="CU32">AO32*INDEX(prod_est,$G32+$H32-1,MATCH(CU$14,$BP$14:$DP$14,0))</f>
        <v>0.47837310615723894</v>
      </c>
      <c r="CV32" s="8" cm="1">
        <f t="array" ref="CV32">AP32*INDEX(prod_est,$G32+$H32-1,MATCH(CV$14,$BP$14:$DP$14,0))</f>
        <v>0.47853317276635815</v>
      </c>
      <c r="CW32" cm="1">
        <f t="array" ref="CW32">AQ32*INDEX(prod_est,$G32+$H32-1,MATCH(CW$14,$BP$14:$DP$14,0))</f>
        <v>0.47690852310573162</v>
      </c>
      <c r="CX32" cm="1">
        <f t="array" ref="CX32">AR32*INDEX(prod_est,$G32+$H32-1,MATCH(CX$14,$BP$14:$DP$14,0))</f>
        <v>0.4752893892309899</v>
      </c>
      <c r="CY32" cm="1">
        <f t="array" ref="CY32">AS32*INDEX(prod_est,$G32+$H32-1,MATCH(CY$14,$BP$14:$DP$14,0))</f>
        <v>0.47367575241569954</v>
      </c>
      <c r="CZ32" cm="1">
        <f t="array" ref="CZ32">AT32*INDEX(prod_est,$G32+$H32-1,MATCH(CZ$14,$BP$14:$DP$14,0))</f>
        <v>0.47206759399700421</v>
      </c>
      <c r="DA32" cm="1">
        <f t="array" ref="DA32">AU32*INDEX(prod_est,$G32+$H32-1,MATCH(DA$14,$BP$14:$DP$14,0))</f>
        <v>0.47046489537540948</v>
      </c>
      <c r="DB32" cm="1">
        <f t="array" ref="DB32">AV32*INDEX(prod_est,$G32+$H32-1,MATCH(DB$14,$BP$14:$DP$14,0))</f>
        <v>0.46886763801456705</v>
      </c>
      <c r="DC32" cm="1">
        <f t="array" ref="DC32">AW32*INDEX(prod_est,$G32+$H32-1,MATCH(DC$14,$BP$14:$DP$14,0))</f>
        <v>0.46727580344106079</v>
      </c>
      <c r="DD32" cm="1">
        <f t="array" ref="DD32">AX32*INDEX(prod_est,$G32+$H32-1,MATCH(DD$14,$BP$14:$DP$14,0))</f>
        <v>0.46568937324419296</v>
      </c>
      <c r="DE32" cm="1">
        <f t="array" ref="DE32">AY32*INDEX(prod_est,$G32+$H32-1,MATCH(DE$14,$BP$14:$DP$14,0))</f>
        <v>0.46410832907577132</v>
      </c>
      <c r="DF32" cm="1">
        <f t="array" ref="DF32">AZ32*INDEX(prod_est,$G32+$H32-1,MATCH(DF$14,$BP$14:$DP$14,0))</f>
        <v>0.46253265264989674</v>
      </c>
      <c r="DG32" cm="1">
        <f t="array" ref="DG32">BA32*INDEX(prod_est,$G32+$H32-1,MATCH(DG$14,$BP$14:$DP$14,0))</f>
        <v>0.46096232574275203</v>
      </c>
      <c r="DH32" cm="1">
        <f t="array" ref="DH32">BB32*INDEX(prod_est,$G32+$H32-1,MATCH(DH$14,$BP$14:$DP$14,0))</f>
        <v>0.45939733019239082</v>
      </c>
      <c r="DI32" cm="1">
        <f t="array" ref="DI32">BC32*INDEX(prod_est,$G32+$H32-1,MATCH(DI$14,$BP$14:$DP$14,0))</f>
        <v>0.45783764789852777</v>
      </c>
      <c r="DJ32" cm="1">
        <f t="array" ref="DJ32">BD32*INDEX(prod_est,$G32+$H32-1,MATCH(DJ$14,$BP$14:$DP$14,0))</f>
        <v>0.45628326082232906</v>
      </c>
      <c r="DK32" cm="1">
        <f t="array" ref="DK32">BE32*INDEX(prod_est,$G32+$H32-1,MATCH(DK$14,$BP$14:$DP$14,0))</f>
        <v>0.45473415098620384</v>
      </c>
      <c r="DL32" cm="1">
        <f t="array" ref="DL32">BF32*INDEX(prod_est,$G32+$H32-1,MATCH(DL$14,$BP$14:$DP$14,0))</f>
        <v>0.45319030047359637</v>
      </c>
      <c r="DM32" cm="1">
        <f t="array" ref="DM32">BG32*INDEX(prod_est,$G32+$H32-1,MATCH(DM$14,$BP$14:$DP$14,0))</f>
        <v>0.45165169142877859</v>
      </c>
      <c r="DN32" cm="1">
        <f t="array" ref="DN32">BH32*INDEX(prod_est,$G32+$H32-1,MATCH(DN$14,$BP$14:$DP$14,0))</f>
        <v>0.45011830605664382</v>
      </c>
      <c r="DO32" cm="1">
        <f t="array" ref="DO32">BI32*INDEX(prod_est,$G32+$H32-1,MATCH(DO$14,$BP$14:$DP$14,0))</f>
        <v>0.44859012662250092</v>
      </c>
      <c r="DP32" cm="1">
        <f t="array" ref="DP32">BJ32*INDEX(prod_est,$G32+$H32-1,MATCH(DP$14,$BP$14:$DP$14,0))</f>
        <v>0.44706713545186894</v>
      </c>
    </row>
    <row r="33" spans="1:120" x14ac:dyDescent="0.25">
      <c r="A33" t="s">
        <v>40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49</v>
      </c>
      <c r="H33">
        <f>IFERROR(MATCH(D33,Production_est!$D$4:$D$339,0),"-")</f>
        <v>6</v>
      </c>
      <c r="I33" s="8" cm="1">
        <f t="array" ref="I33">IFERROR(INDEX(Production_est!$E$4:$E$339,H33+G33-1),"-")</f>
        <v>5316.5381090072697</v>
      </c>
      <c r="J33" s="42">
        <f t="shared" si="0"/>
        <v>0</v>
      </c>
      <c r="K33" s="42">
        <f t="shared" ref="K33:AP33" si="41">J33*(1-$F$4)</f>
        <v>0</v>
      </c>
      <c r="L33" s="42">
        <f t="shared" si="41"/>
        <v>0</v>
      </c>
      <c r="M33" s="42">
        <f t="shared" si="41"/>
        <v>0</v>
      </c>
      <c r="N33" s="42">
        <f t="shared" si="41"/>
        <v>0</v>
      </c>
      <c r="O33" s="42">
        <f t="shared" si="41"/>
        <v>0</v>
      </c>
      <c r="P33" s="42">
        <f t="shared" si="41"/>
        <v>0</v>
      </c>
      <c r="Q33" s="42">
        <f t="shared" si="41"/>
        <v>0</v>
      </c>
      <c r="R33" s="42">
        <f t="shared" si="41"/>
        <v>0</v>
      </c>
      <c r="S33" s="42">
        <f t="shared" si="41"/>
        <v>0</v>
      </c>
      <c r="T33" s="42">
        <f t="shared" si="41"/>
        <v>0</v>
      </c>
      <c r="U33" s="42">
        <f t="shared" si="41"/>
        <v>0</v>
      </c>
      <c r="V33" s="42">
        <f t="shared" si="41"/>
        <v>0</v>
      </c>
      <c r="W33" s="42">
        <f t="shared" si="41"/>
        <v>0</v>
      </c>
      <c r="X33" s="42">
        <f t="shared" si="41"/>
        <v>0</v>
      </c>
      <c r="Y33" s="42">
        <f t="shared" si="41"/>
        <v>0</v>
      </c>
      <c r="Z33" s="42">
        <f t="shared" si="41"/>
        <v>0</v>
      </c>
      <c r="AA33" s="42">
        <f t="shared" si="41"/>
        <v>0</v>
      </c>
      <c r="AB33" s="42">
        <f t="shared" si="41"/>
        <v>0</v>
      </c>
      <c r="AC33" s="42">
        <f t="shared" si="41"/>
        <v>0</v>
      </c>
      <c r="AD33" s="42">
        <f t="shared" si="41"/>
        <v>0</v>
      </c>
      <c r="AE33" s="42">
        <f t="shared" si="41"/>
        <v>0</v>
      </c>
      <c r="AF33" s="42">
        <f t="shared" si="41"/>
        <v>0</v>
      </c>
      <c r="AG33" s="42">
        <f t="shared" si="41"/>
        <v>0</v>
      </c>
      <c r="AH33" s="42">
        <f t="shared" si="41"/>
        <v>0</v>
      </c>
      <c r="AI33" s="42">
        <f t="shared" si="41"/>
        <v>0</v>
      </c>
      <c r="AJ33" s="42">
        <f t="shared" si="41"/>
        <v>0</v>
      </c>
      <c r="AK33" s="42">
        <f t="shared" si="41"/>
        <v>0</v>
      </c>
      <c r="AL33" s="42">
        <f t="shared" si="41"/>
        <v>0</v>
      </c>
      <c r="AM33" s="42">
        <f t="shared" si="41"/>
        <v>0</v>
      </c>
      <c r="AN33" s="42">
        <f t="shared" si="41"/>
        <v>0</v>
      </c>
      <c r="AO33" s="42">
        <f t="shared" si="41"/>
        <v>0</v>
      </c>
      <c r="AP33" s="42">
        <f t="shared" si="41"/>
        <v>0</v>
      </c>
      <c r="AQ33" s="42">
        <f t="shared" ref="AQ33:BJ33" si="42">AP33*(1-$F$4)</f>
        <v>0</v>
      </c>
      <c r="AR33" s="42">
        <f t="shared" si="42"/>
        <v>0</v>
      </c>
      <c r="AS33" s="42">
        <f t="shared" si="42"/>
        <v>0</v>
      </c>
      <c r="AT33" s="42">
        <f t="shared" si="42"/>
        <v>0</v>
      </c>
      <c r="AU33" s="42">
        <f t="shared" si="42"/>
        <v>0</v>
      </c>
      <c r="AV33" s="42">
        <f t="shared" si="42"/>
        <v>0</v>
      </c>
      <c r="AW33" s="42">
        <f t="shared" si="42"/>
        <v>0</v>
      </c>
      <c r="AX33" s="42">
        <f t="shared" si="42"/>
        <v>0</v>
      </c>
      <c r="AY33" s="42">
        <f t="shared" si="42"/>
        <v>0</v>
      </c>
      <c r="AZ33" s="42">
        <f t="shared" si="42"/>
        <v>0</v>
      </c>
      <c r="BA33" s="42">
        <f t="shared" si="42"/>
        <v>0</v>
      </c>
      <c r="BB33" s="42">
        <f t="shared" si="42"/>
        <v>0</v>
      </c>
      <c r="BC33" s="42">
        <f t="shared" si="42"/>
        <v>0</v>
      </c>
      <c r="BD33" s="42">
        <f t="shared" si="42"/>
        <v>0</v>
      </c>
      <c r="BE33" s="42">
        <f t="shared" si="42"/>
        <v>0</v>
      </c>
      <c r="BF33" s="42">
        <f t="shared" si="42"/>
        <v>0</v>
      </c>
      <c r="BG33" s="42">
        <f t="shared" si="42"/>
        <v>0</v>
      </c>
      <c r="BH33" s="42">
        <f t="shared" si="42"/>
        <v>0</v>
      </c>
      <c r="BI33" s="42">
        <f t="shared" si="42"/>
        <v>0</v>
      </c>
      <c r="BJ33" s="42">
        <f t="shared" si="42"/>
        <v>0</v>
      </c>
      <c r="BK33" t="str">
        <f t="shared" si="3"/>
        <v>04_CHL</v>
      </c>
      <c r="BL33" t="str">
        <f t="shared" si="4"/>
        <v>d_ind_cem_15_1_fwood_wwaste</v>
      </c>
      <c r="BO33" s="8">
        <f t="shared" si="5"/>
        <v>0</v>
      </c>
      <c r="BP33" s="8">
        <f t="shared" si="6"/>
        <v>0</v>
      </c>
      <c r="BQ33" s="8" cm="1">
        <f t="array" ref="BQ33">K33*INDEX(prod_est,$G33+$H33-1,MATCH(BQ$14,$BP$14:$DP$14,0))</f>
        <v>0</v>
      </c>
      <c r="BR33" s="8" cm="1">
        <f t="array" ref="BR33">L33*INDEX(prod_est,$G33+$H33-1,MATCH(BR$14,$BP$14:$DP$14,0))</f>
        <v>0</v>
      </c>
      <c r="BS33" s="8" cm="1">
        <f t="array" ref="BS33">M33*INDEX(prod_est,$G33+$H33-1,MATCH(BS$14,$BP$14:$DP$14,0))</f>
        <v>0</v>
      </c>
      <c r="BT33" s="8" cm="1">
        <f t="array" ref="BT33">N33*INDEX(prod_est,$G33+$H33-1,MATCH(BT$14,$BP$14:$DP$14,0))</f>
        <v>0</v>
      </c>
      <c r="BU33" s="8" cm="1">
        <f t="array" ref="BU33">O33*INDEX(prod_est,$G33+$H33-1,MATCH(BU$14,$BP$14:$DP$14,0))</f>
        <v>0</v>
      </c>
      <c r="BV33" s="8" cm="1">
        <f t="array" ref="BV33">P33*INDEX(prod_est,$G33+$H33-1,MATCH(BV$14,$BP$14:$DP$14,0))</f>
        <v>0</v>
      </c>
      <c r="BW33" s="8" cm="1">
        <f t="array" ref="BW33">Q33*INDEX(prod_est,$G33+$H33-1,MATCH(BW$14,$BP$14:$DP$14,0))</f>
        <v>0</v>
      </c>
      <c r="BX33" s="8" cm="1">
        <f t="array" ref="BX33">R33*INDEX(prod_est,$G33+$H33-1,MATCH(BX$14,$BP$14:$DP$14,0))</f>
        <v>0</v>
      </c>
      <c r="BY33" s="8" cm="1">
        <f t="array" ref="BY33">S33*INDEX(prod_est,$G33+$H33-1,MATCH(BY$14,$BP$14:$DP$14,0))</f>
        <v>0</v>
      </c>
      <c r="BZ33" s="8" cm="1">
        <f t="array" ref="BZ33">T33*INDEX(prod_est,$G33+$H33-1,MATCH(BZ$14,$BP$14:$DP$14,0))</f>
        <v>0</v>
      </c>
      <c r="CA33" s="8" cm="1">
        <f t="array" ref="CA33">U33*INDEX(prod_est,$G33+$H33-1,MATCH(CA$14,$BP$14:$DP$14,0))</f>
        <v>0</v>
      </c>
      <c r="CB33" s="8" cm="1">
        <f t="array" ref="CB33">V33*INDEX(prod_est,$G33+$H33-1,MATCH(CB$14,$BP$14:$DP$14,0))</f>
        <v>0</v>
      </c>
      <c r="CC33" s="8" cm="1">
        <f t="array" ref="CC33">W33*INDEX(prod_est,$G33+$H33-1,MATCH(CC$14,$BP$14:$DP$14,0))</f>
        <v>0</v>
      </c>
      <c r="CD33" s="8" cm="1">
        <f t="array" ref="CD33">X33*INDEX(prod_est,$G33+$H33-1,MATCH(CD$14,$BP$14:$DP$14,0))</f>
        <v>0</v>
      </c>
      <c r="CE33" s="8" cm="1">
        <f t="array" ref="CE33">Y33*INDEX(prod_est,$G33+$H33-1,MATCH(CE$14,$BP$14:$DP$14,0))</f>
        <v>0</v>
      </c>
      <c r="CF33" s="8" cm="1">
        <f t="array" ref="CF33">Z33*INDEX(prod_est,$G33+$H33-1,MATCH(CF$14,$BP$14:$DP$14,0))</f>
        <v>0</v>
      </c>
      <c r="CG33" s="8" cm="1">
        <f t="array" ref="CG33">AA33*INDEX(prod_est,$G33+$H33-1,MATCH(CG$14,$BP$14:$DP$14,0))</f>
        <v>0</v>
      </c>
      <c r="CH33" s="8" cm="1">
        <f t="array" ref="CH33">AB33*INDEX(prod_est,$G33+$H33-1,MATCH(CH$14,$BP$14:$DP$14,0))</f>
        <v>0</v>
      </c>
      <c r="CI33" s="8" cm="1">
        <f t="array" ref="CI33">AC33*INDEX(prod_est,$G33+$H33-1,MATCH(CI$14,$BP$14:$DP$14,0))</f>
        <v>0</v>
      </c>
      <c r="CJ33" s="8" cm="1">
        <f t="array" ref="CJ33">AD33*INDEX(prod_est,$G33+$H33-1,MATCH(CJ$14,$BP$14:$DP$14,0))</f>
        <v>0</v>
      </c>
      <c r="CK33" s="8" cm="1">
        <f t="array" ref="CK33">AE33*INDEX(prod_est,$G33+$H33-1,MATCH(CK$14,$BP$14:$DP$14,0))</f>
        <v>0</v>
      </c>
      <c r="CL33" s="8" cm="1">
        <f t="array" ref="CL33">AF33*INDEX(prod_est,$G33+$H33-1,MATCH(CL$14,$BP$14:$DP$14,0))</f>
        <v>0</v>
      </c>
      <c r="CM33" s="8" cm="1">
        <f t="array" ref="CM33">AG33*INDEX(prod_est,$G33+$H33-1,MATCH(CM$14,$BP$14:$DP$14,0))</f>
        <v>0</v>
      </c>
      <c r="CN33" s="8" cm="1">
        <f t="array" ref="CN33">AH33*INDEX(prod_est,$G33+$H33-1,MATCH(CN$14,$BP$14:$DP$14,0))</f>
        <v>0</v>
      </c>
      <c r="CO33" s="8" cm="1">
        <f t="array" ref="CO33">AI33*INDEX(prod_est,$G33+$H33-1,MATCH(CO$14,$BP$14:$DP$14,0))</f>
        <v>0</v>
      </c>
      <c r="CP33" s="8" cm="1">
        <f t="array" ref="CP33">AJ33*INDEX(prod_est,$G33+$H33-1,MATCH(CP$14,$BP$14:$DP$14,0))</f>
        <v>0</v>
      </c>
      <c r="CQ33" s="8" cm="1">
        <f t="array" ref="CQ33">AK33*INDEX(prod_est,$G33+$H33-1,MATCH(CQ$14,$BP$14:$DP$14,0))</f>
        <v>0</v>
      </c>
      <c r="CR33" s="8" cm="1">
        <f t="array" ref="CR33">AL33*INDEX(prod_est,$G33+$H33-1,MATCH(CR$14,$BP$14:$DP$14,0))</f>
        <v>0</v>
      </c>
      <c r="CS33" s="8" cm="1">
        <f t="array" ref="CS33">AM33*INDEX(prod_est,$G33+$H33-1,MATCH(CS$14,$BP$14:$DP$14,0))</f>
        <v>0</v>
      </c>
      <c r="CT33" s="8" cm="1">
        <f t="array" ref="CT33">AN33*INDEX(prod_est,$G33+$H33-1,MATCH(CT$14,$BP$14:$DP$14,0))</f>
        <v>0</v>
      </c>
      <c r="CU33" s="8" cm="1">
        <f t="array" ref="CU33">AO33*INDEX(prod_est,$G33+$H33-1,MATCH(CU$14,$BP$14:$DP$14,0))</f>
        <v>0</v>
      </c>
      <c r="CV33" s="8" cm="1">
        <f t="array" ref="CV33">AP33*INDEX(prod_est,$G33+$H33-1,MATCH(CV$14,$BP$14:$DP$14,0))</f>
        <v>0</v>
      </c>
      <c r="CW33" cm="1">
        <f t="array" ref="CW33">AQ33*INDEX(prod_est,$G33+$H33-1,MATCH(CW$14,$BP$14:$DP$14,0))</f>
        <v>0</v>
      </c>
      <c r="CX33" cm="1">
        <f t="array" ref="CX33">AR33*INDEX(prod_est,$G33+$H33-1,MATCH(CX$14,$BP$14:$DP$14,0))</f>
        <v>0</v>
      </c>
      <c r="CY33" cm="1">
        <f t="array" ref="CY33">AS33*INDEX(prod_est,$G33+$H33-1,MATCH(CY$14,$BP$14:$DP$14,0))</f>
        <v>0</v>
      </c>
      <c r="CZ33" cm="1">
        <f t="array" ref="CZ33">AT33*INDEX(prod_est,$G33+$H33-1,MATCH(CZ$14,$BP$14:$DP$14,0))</f>
        <v>0</v>
      </c>
      <c r="DA33" cm="1">
        <f t="array" ref="DA33">AU33*INDEX(prod_est,$G33+$H33-1,MATCH(DA$14,$BP$14:$DP$14,0))</f>
        <v>0</v>
      </c>
      <c r="DB33" cm="1">
        <f t="array" ref="DB33">AV33*INDEX(prod_est,$G33+$H33-1,MATCH(DB$14,$BP$14:$DP$14,0))</f>
        <v>0</v>
      </c>
      <c r="DC33" cm="1">
        <f t="array" ref="DC33">AW33*INDEX(prod_est,$G33+$H33-1,MATCH(DC$14,$BP$14:$DP$14,0))</f>
        <v>0</v>
      </c>
      <c r="DD33" cm="1">
        <f t="array" ref="DD33">AX33*INDEX(prod_est,$G33+$H33-1,MATCH(DD$14,$BP$14:$DP$14,0))</f>
        <v>0</v>
      </c>
      <c r="DE33" cm="1">
        <f t="array" ref="DE33">AY33*INDEX(prod_est,$G33+$H33-1,MATCH(DE$14,$BP$14:$DP$14,0))</f>
        <v>0</v>
      </c>
      <c r="DF33" cm="1">
        <f t="array" ref="DF33">AZ33*INDEX(prod_est,$G33+$H33-1,MATCH(DF$14,$BP$14:$DP$14,0))</f>
        <v>0</v>
      </c>
      <c r="DG33" cm="1">
        <f t="array" ref="DG33">BA33*INDEX(prod_est,$G33+$H33-1,MATCH(DG$14,$BP$14:$DP$14,0))</f>
        <v>0</v>
      </c>
      <c r="DH33" cm="1">
        <f t="array" ref="DH33">BB33*INDEX(prod_est,$G33+$H33-1,MATCH(DH$14,$BP$14:$DP$14,0))</f>
        <v>0</v>
      </c>
      <c r="DI33" cm="1">
        <f t="array" ref="DI33">BC33*INDEX(prod_est,$G33+$H33-1,MATCH(DI$14,$BP$14:$DP$14,0))</f>
        <v>0</v>
      </c>
      <c r="DJ33" cm="1">
        <f t="array" ref="DJ33">BD33*INDEX(prod_est,$G33+$H33-1,MATCH(DJ$14,$BP$14:$DP$14,0))</f>
        <v>0</v>
      </c>
      <c r="DK33" cm="1">
        <f t="array" ref="DK33">BE33*INDEX(prod_est,$G33+$H33-1,MATCH(DK$14,$BP$14:$DP$14,0))</f>
        <v>0</v>
      </c>
      <c r="DL33" cm="1">
        <f t="array" ref="DL33">BF33*INDEX(prod_est,$G33+$H33-1,MATCH(DL$14,$BP$14:$DP$14,0))</f>
        <v>0</v>
      </c>
      <c r="DM33" cm="1">
        <f t="array" ref="DM33">BG33*INDEX(prod_est,$G33+$H33-1,MATCH(DM$14,$BP$14:$DP$14,0))</f>
        <v>0</v>
      </c>
      <c r="DN33" cm="1">
        <f t="array" ref="DN33">BH33*INDEX(prod_est,$G33+$H33-1,MATCH(DN$14,$BP$14:$DP$14,0))</f>
        <v>0</v>
      </c>
      <c r="DO33" cm="1">
        <f t="array" ref="DO33">BI33*INDEX(prod_est,$G33+$H33-1,MATCH(DO$14,$BP$14:$DP$14,0))</f>
        <v>0</v>
      </c>
      <c r="DP33" cm="1">
        <f t="array" ref="DP33">BJ33*INDEX(prod_est,$G33+$H33-1,MATCH(DP$14,$BP$14:$DP$14,0))</f>
        <v>0</v>
      </c>
    </row>
    <row r="34" spans="1:120" x14ac:dyDescent="0.25">
      <c r="A34" t="s">
        <v>40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49</v>
      </c>
      <c r="H34">
        <f>IFERROR(MATCH(D34,Production_est!$D$4:$D$339,0),"-")</f>
        <v>6</v>
      </c>
      <c r="I34" s="8" cm="1">
        <f t="array" ref="I34">IFERROR(INDEX(Production_est!$E$4:$E$339,H34+G34-1),"-")</f>
        <v>5316.5381090072697</v>
      </c>
      <c r="J34" s="42">
        <f t="shared" si="0"/>
        <v>0</v>
      </c>
      <c r="K34" s="42">
        <f t="shared" ref="K34:AP34" si="43">J34*(1-$F$4)</f>
        <v>0</v>
      </c>
      <c r="L34" s="42">
        <f t="shared" si="43"/>
        <v>0</v>
      </c>
      <c r="M34" s="42">
        <f t="shared" si="43"/>
        <v>0</v>
      </c>
      <c r="N34" s="42">
        <f t="shared" si="43"/>
        <v>0</v>
      </c>
      <c r="O34" s="42">
        <f t="shared" si="43"/>
        <v>0</v>
      </c>
      <c r="P34" s="42">
        <f t="shared" si="43"/>
        <v>0</v>
      </c>
      <c r="Q34" s="42">
        <f t="shared" si="43"/>
        <v>0</v>
      </c>
      <c r="R34" s="42">
        <f t="shared" si="43"/>
        <v>0</v>
      </c>
      <c r="S34" s="42">
        <f t="shared" si="43"/>
        <v>0</v>
      </c>
      <c r="T34" s="42">
        <f t="shared" si="43"/>
        <v>0</v>
      </c>
      <c r="U34" s="42">
        <f t="shared" si="43"/>
        <v>0</v>
      </c>
      <c r="V34" s="42">
        <f t="shared" si="43"/>
        <v>0</v>
      </c>
      <c r="W34" s="42">
        <f t="shared" si="43"/>
        <v>0</v>
      </c>
      <c r="X34" s="42">
        <f t="shared" si="43"/>
        <v>0</v>
      </c>
      <c r="Y34" s="42">
        <f t="shared" si="43"/>
        <v>0</v>
      </c>
      <c r="Z34" s="42">
        <f t="shared" si="43"/>
        <v>0</v>
      </c>
      <c r="AA34" s="42">
        <f t="shared" si="43"/>
        <v>0</v>
      </c>
      <c r="AB34" s="42">
        <f t="shared" si="43"/>
        <v>0</v>
      </c>
      <c r="AC34" s="42">
        <f t="shared" si="43"/>
        <v>0</v>
      </c>
      <c r="AD34" s="42">
        <f t="shared" si="43"/>
        <v>0</v>
      </c>
      <c r="AE34" s="42">
        <f t="shared" si="43"/>
        <v>0</v>
      </c>
      <c r="AF34" s="42">
        <f t="shared" si="43"/>
        <v>0</v>
      </c>
      <c r="AG34" s="42">
        <f t="shared" si="43"/>
        <v>0</v>
      </c>
      <c r="AH34" s="42">
        <f t="shared" si="43"/>
        <v>0</v>
      </c>
      <c r="AI34" s="42">
        <f t="shared" si="43"/>
        <v>0</v>
      </c>
      <c r="AJ34" s="42">
        <f t="shared" si="43"/>
        <v>0</v>
      </c>
      <c r="AK34" s="42">
        <f t="shared" si="43"/>
        <v>0</v>
      </c>
      <c r="AL34" s="42">
        <f t="shared" si="43"/>
        <v>0</v>
      </c>
      <c r="AM34" s="42">
        <f t="shared" si="43"/>
        <v>0</v>
      </c>
      <c r="AN34" s="42">
        <f t="shared" si="43"/>
        <v>0</v>
      </c>
      <c r="AO34" s="42">
        <f t="shared" si="43"/>
        <v>0</v>
      </c>
      <c r="AP34" s="42">
        <f t="shared" si="43"/>
        <v>0</v>
      </c>
      <c r="AQ34" s="42">
        <f t="shared" ref="AQ34:BJ34" si="44">AP34*(1-$F$4)</f>
        <v>0</v>
      </c>
      <c r="AR34" s="42">
        <f t="shared" si="44"/>
        <v>0</v>
      </c>
      <c r="AS34" s="42">
        <f t="shared" si="44"/>
        <v>0</v>
      </c>
      <c r="AT34" s="42">
        <f t="shared" si="44"/>
        <v>0</v>
      </c>
      <c r="AU34" s="42">
        <f t="shared" si="44"/>
        <v>0</v>
      </c>
      <c r="AV34" s="42">
        <f t="shared" si="44"/>
        <v>0</v>
      </c>
      <c r="AW34" s="42">
        <f t="shared" si="44"/>
        <v>0</v>
      </c>
      <c r="AX34" s="42">
        <f t="shared" si="44"/>
        <v>0</v>
      </c>
      <c r="AY34" s="42">
        <f t="shared" si="44"/>
        <v>0</v>
      </c>
      <c r="AZ34" s="42">
        <f t="shared" si="44"/>
        <v>0</v>
      </c>
      <c r="BA34" s="42">
        <f t="shared" si="44"/>
        <v>0</v>
      </c>
      <c r="BB34" s="42">
        <f t="shared" si="44"/>
        <v>0</v>
      </c>
      <c r="BC34" s="42">
        <f t="shared" si="44"/>
        <v>0</v>
      </c>
      <c r="BD34" s="42">
        <f t="shared" si="44"/>
        <v>0</v>
      </c>
      <c r="BE34" s="42">
        <f t="shared" si="44"/>
        <v>0</v>
      </c>
      <c r="BF34" s="42">
        <f t="shared" si="44"/>
        <v>0</v>
      </c>
      <c r="BG34" s="42">
        <f t="shared" si="44"/>
        <v>0</v>
      </c>
      <c r="BH34" s="42">
        <f t="shared" si="44"/>
        <v>0</v>
      </c>
      <c r="BI34" s="42">
        <f t="shared" si="44"/>
        <v>0</v>
      </c>
      <c r="BJ34" s="42">
        <f t="shared" si="44"/>
        <v>0</v>
      </c>
      <c r="BK34" t="str">
        <f t="shared" si="3"/>
        <v>04_CHL</v>
      </c>
      <c r="BL34" t="str">
        <f t="shared" si="4"/>
        <v>d_ind_cem_15_2_bagasse</v>
      </c>
      <c r="BO34" s="8">
        <f t="shared" si="5"/>
        <v>0</v>
      </c>
      <c r="BP34" s="8">
        <f t="shared" si="6"/>
        <v>0</v>
      </c>
      <c r="BQ34" s="8" cm="1">
        <f t="array" ref="BQ34">K34*INDEX(prod_est,$G34+$H34-1,MATCH(BQ$14,$BP$14:$DP$14,0))</f>
        <v>0</v>
      </c>
      <c r="BR34" s="8" cm="1">
        <f t="array" ref="BR34">L34*INDEX(prod_est,$G34+$H34-1,MATCH(BR$14,$BP$14:$DP$14,0))</f>
        <v>0</v>
      </c>
      <c r="BS34" s="8" cm="1">
        <f t="array" ref="BS34">M34*INDEX(prod_est,$G34+$H34-1,MATCH(BS$14,$BP$14:$DP$14,0))</f>
        <v>0</v>
      </c>
      <c r="BT34" s="8" cm="1">
        <f t="array" ref="BT34">N34*INDEX(prod_est,$G34+$H34-1,MATCH(BT$14,$BP$14:$DP$14,0))</f>
        <v>0</v>
      </c>
      <c r="BU34" s="8" cm="1">
        <f t="array" ref="BU34">O34*INDEX(prod_est,$G34+$H34-1,MATCH(BU$14,$BP$14:$DP$14,0))</f>
        <v>0</v>
      </c>
      <c r="BV34" s="8" cm="1">
        <f t="array" ref="BV34">P34*INDEX(prod_est,$G34+$H34-1,MATCH(BV$14,$BP$14:$DP$14,0))</f>
        <v>0</v>
      </c>
      <c r="BW34" s="8" cm="1">
        <f t="array" ref="BW34">Q34*INDEX(prod_est,$G34+$H34-1,MATCH(BW$14,$BP$14:$DP$14,0))</f>
        <v>0</v>
      </c>
      <c r="BX34" s="8" cm="1">
        <f t="array" ref="BX34">R34*INDEX(prod_est,$G34+$H34-1,MATCH(BX$14,$BP$14:$DP$14,0))</f>
        <v>0</v>
      </c>
      <c r="BY34" s="8" cm="1">
        <f t="array" ref="BY34">S34*INDEX(prod_est,$G34+$H34-1,MATCH(BY$14,$BP$14:$DP$14,0))</f>
        <v>0</v>
      </c>
      <c r="BZ34" s="8" cm="1">
        <f t="array" ref="BZ34">T34*INDEX(prod_est,$G34+$H34-1,MATCH(BZ$14,$BP$14:$DP$14,0))</f>
        <v>0</v>
      </c>
      <c r="CA34" s="8" cm="1">
        <f t="array" ref="CA34">U34*INDEX(prod_est,$G34+$H34-1,MATCH(CA$14,$BP$14:$DP$14,0))</f>
        <v>0</v>
      </c>
      <c r="CB34" s="8" cm="1">
        <f t="array" ref="CB34">V34*INDEX(prod_est,$G34+$H34-1,MATCH(CB$14,$BP$14:$DP$14,0))</f>
        <v>0</v>
      </c>
      <c r="CC34" s="8" cm="1">
        <f t="array" ref="CC34">W34*INDEX(prod_est,$G34+$H34-1,MATCH(CC$14,$BP$14:$DP$14,0))</f>
        <v>0</v>
      </c>
      <c r="CD34" s="8" cm="1">
        <f t="array" ref="CD34">X34*INDEX(prod_est,$G34+$H34-1,MATCH(CD$14,$BP$14:$DP$14,0))</f>
        <v>0</v>
      </c>
      <c r="CE34" s="8" cm="1">
        <f t="array" ref="CE34">Y34*INDEX(prod_est,$G34+$H34-1,MATCH(CE$14,$BP$14:$DP$14,0))</f>
        <v>0</v>
      </c>
      <c r="CF34" s="8" cm="1">
        <f t="array" ref="CF34">Z34*INDEX(prod_est,$G34+$H34-1,MATCH(CF$14,$BP$14:$DP$14,0))</f>
        <v>0</v>
      </c>
      <c r="CG34" s="8" cm="1">
        <f t="array" ref="CG34">AA34*INDEX(prod_est,$G34+$H34-1,MATCH(CG$14,$BP$14:$DP$14,0))</f>
        <v>0</v>
      </c>
      <c r="CH34" s="8" cm="1">
        <f t="array" ref="CH34">AB34*INDEX(prod_est,$G34+$H34-1,MATCH(CH$14,$BP$14:$DP$14,0))</f>
        <v>0</v>
      </c>
      <c r="CI34" s="8" cm="1">
        <f t="array" ref="CI34">AC34*INDEX(prod_est,$G34+$H34-1,MATCH(CI$14,$BP$14:$DP$14,0))</f>
        <v>0</v>
      </c>
      <c r="CJ34" s="8" cm="1">
        <f t="array" ref="CJ34">AD34*INDEX(prod_est,$G34+$H34-1,MATCH(CJ$14,$BP$14:$DP$14,0))</f>
        <v>0</v>
      </c>
      <c r="CK34" s="8" cm="1">
        <f t="array" ref="CK34">AE34*INDEX(prod_est,$G34+$H34-1,MATCH(CK$14,$BP$14:$DP$14,0))</f>
        <v>0</v>
      </c>
      <c r="CL34" s="8" cm="1">
        <f t="array" ref="CL34">AF34*INDEX(prod_est,$G34+$H34-1,MATCH(CL$14,$BP$14:$DP$14,0))</f>
        <v>0</v>
      </c>
      <c r="CM34" s="8" cm="1">
        <f t="array" ref="CM34">AG34*INDEX(prod_est,$G34+$H34-1,MATCH(CM$14,$BP$14:$DP$14,0))</f>
        <v>0</v>
      </c>
      <c r="CN34" s="8" cm="1">
        <f t="array" ref="CN34">AH34*INDEX(prod_est,$G34+$H34-1,MATCH(CN$14,$BP$14:$DP$14,0))</f>
        <v>0</v>
      </c>
      <c r="CO34" s="8" cm="1">
        <f t="array" ref="CO34">AI34*INDEX(prod_est,$G34+$H34-1,MATCH(CO$14,$BP$14:$DP$14,0))</f>
        <v>0</v>
      </c>
      <c r="CP34" s="8" cm="1">
        <f t="array" ref="CP34">AJ34*INDEX(prod_est,$G34+$H34-1,MATCH(CP$14,$BP$14:$DP$14,0))</f>
        <v>0</v>
      </c>
      <c r="CQ34" s="8" cm="1">
        <f t="array" ref="CQ34">AK34*INDEX(prod_est,$G34+$H34-1,MATCH(CQ$14,$BP$14:$DP$14,0))</f>
        <v>0</v>
      </c>
      <c r="CR34" s="8" cm="1">
        <f t="array" ref="CR34">AL34*INDEX(prod_est,$G34+$H34-1,MATCH(CR$14,$BP$14:$DP$14,0))</f>
        <v>0</v>
      </c>
      <c r="CS34" s="8" cm="1">
        <f t="array" ref="CS34">AM34*INDEX(prod_est,$G34+$H34-1,MATCH(CS$14,$BP$14:$DP$14,0))</f>
        <v>0</v>
      </c>
      <c r="CT34" s="8" cm="1">
        <f t="array" ref="CT34">AN34*INDEX(prod_est,$G34+$H34-1,MATCH(CT$14,$BP$14:$DP$14,0))</f>
        <v>0</v>
      </c>
      <c r="CU34" s="8" cm="1">
        <f t="array" ref="CU34">AO34*INDEX(prod_est,$G34+$H34-1,MATCH(CU$14,$BP$14:$DP$14,0))</f>
        <v>0</v>
      </c>
      <c r="CV34" s="8" cm="1">
        <f t="array" ref="CV34">AP34*INDEX(prod_est,$G34+$H34-1,MATCH(CV$14,$BP$14:$DP$14,0))</f>
        <v>0</v>
      </c>
      <c r="CW34" cm="1">
        <f t="array" ref="CW34">AQ34*INDEX(prod_est,$G34+$H34-1,MATCH(CW$14,$BP$14:$DP$14,0))</f>
        <v>0</v>
      </c>
      <c r="CX34" cm="1">
        <f t="array" ref="CX34">AR34*INDEX(prod_est,$G34+$H34-1,MATCH(CX$14,$BP$14:$DP$14,0))</f>
        <v>0</v>
      </c>
      <c r="CY34" cm="1">
        <f t="array" ref="CY34">AS34*INDEX(prod_est,$G34+$H34-1,MATCH(CY$14,$BP$14:$DP$14,0))</f>
        <v>0</v>
      </c>
      <c r="CZ34" cm="1">
        <f t="array" ref="CZ34">AT34*INDEX(prod_est,$G34+$H34-1,MATCH(CZ$14,$BP$14:$DP$14,0))</f>
        <v>0</v>
      </c>
      <c r="DA34" cm="1">
        <f t="array" ref="DA34">AU34*INDEX(prod_est,$G34+$H34-1,MATCH(DA$14,$BP$14:$DP$14,0))</f>
        <v>0</v>
      </c>
      <c r="DB34" cm="1">
        <f t="array" ref="DB34">AV34*INDEX(prod_est,$G34+$H34-1,MATCH(DB$14,$BP$14:$DP$14,0))</f>
        <v>0</v>
      </c>
      <c r="DC34" cm="1">
        <f t="array" ref="DC34">AW34*INDEX(prod_est,$G34+$H34-1,MATCH(DC$14,$BP$14:$DP$14,0))</f>
        <v>0</v>
      </c>
      <c r="DD34" cm="1">
        <f t="array" ref="DD34">AX34*INDEX(prod_est,$G34+$H34-1,MATCH(DD$14,$BP$14:$DP$14,0))</f>
        <v>0</v>
      </c>
      <c r="DE34" cm="1">
        <f t="array" ref="DE34">AY34*INDEX(prod_est,$G34+$H34-1,MATCH(DE$14,$BP$14:$DP$14,0))</f>
        <v>0</v>
      </c>
      <c r="DF34" cm="1">
        <f t="array" ref="DF34">AZ34*INDEX(prod_est,$G34+$H34-1,MATCH(DF$14,$BP$14:$DP$14,0))</f>
        <v>0</v>
      </c>
      <c r="DG34" cm="1">
        <f t="array" ref="DG34">BA34*INDEX(prod_est,$G34+$H34-1,MATCH(DG$14,$BP$14:$DP$14,0))</f>
        <v>0</v>
      </c>
      <c r="DH34" cm="1">
        <f t="array" ref="DH34">BB34*INDEX(prod_est,$G34+$H34-1,MATCH(DH$14,$BP$14:$DP$14,0))</f>
        <v>0</v>
      </c>
      <c r="DI34" cm="1">
        <f t="array" ref="DI34">BC34*INDEX(prod_est,$G34+$H34-1,MATCH(DI$14,$BP$14:$DP$14,0))</f>
        <v>0</v>
      </c>
      <c r="DJ34" cm="1">
        <f t="array" ref="DJ34">BD34*INDEX(prod_est,$G34+$H34-1,MATCH(DJ$14,$BP$14:$DP$14,0))</f>
        <v>0</v>
      </c>
      <c r="DK34" cm="1">
        <f t="array" ref="DK34">BE34*INDEX(prod_est,$G34+$H34-1,MATCH(DK$14,$BP$14:$DP$14,0))</f>
        <v>0</v>
      </c>
      <c r="DL34" cm="1">
        <f t="array" ref="DL34">BF34*INDEX(prod_est,$G34+$H34-1,MATCH(DL$14,$BP$14:$DP$14,0))</f>
        <v>0</v>
      </c>
      <c r="DM34" cm="1">
        <f t="array" ref="DM34">BG34*INDEX(prod_est,$G34+$H34-1,MATCH(DM$14,$BP$14:$DP$14,0))</f>
        <v>0</v>
      </c>
      <c r="DN34" cm="1">
        <f t="array" ref="DN34">BH34*INDEX(prod_est,$G34+$H34-1,MATCH(DN$14,$BP$14:$DP$14,0))</f>
        <v>0</v>
      </c>
      <c r="DO34" cm="1">
        <f t="array" ref="DO34">BI34*INDEX(prod_est,$G34+$H34-1,MATCH(DO$14,$BP$14:$DP$14,0))</f>
        <v>0</v>
      </c>
      <c r="DP34" cm="1">
        <f t="array" ref="DP34">BJ34*INDEX(prod_est,$G34+$H34-1,MATCH(DP$14,$BP$14:$DP$14,0))</f>
        <v>0</v>
      </c>
    </row>
    <row r="35" spans="1:120" x14ac:dyDescent="0.25">
      <c r="A35" t="s">
        <v>40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49</v>
      </c>
      <c r="H35">
        <f>IFERROR(MATCH(D35,Production_est!$D$4:$D$339,0),"-")</f>
        <v>6</v>
      </c>
      <c r="I35" s="8" cm="1">
        <f t="array" ref="I35">IFERROR(INDEX(Production_est!$E$4:$E$339,H35+G35-1),"-")</f>
        <v>5316.5381090072697</v>
      </c>
      <c r="J35" s="42">
        <f t="shared" si="0"/>
        <v>0</v>
      </c>
      <c r="K35" s="42">
        <f t="shared" ref="K35:AP35" si="45">J35*(1-$F$4)</f>
        <v>0</v>
      </c>
      <c r="L35" s="42">
        <f t="shared" si="45"/>
        <v>0</v>
      </c>
      <c r="M35" s="42">
        <f t="shared" si="45"/>
        <v>0</v>
      </c>
      <c r="N35" s="42">
        <f t="shared" si="45"/>
        <v>0</v>
      </c>
      <c r="O35" s="42">
        <f t="shared" si="45"/>
        <v>0</v>
      </c>
      <c r="P35" s="42">
        <f t="shared" si="45"/>
        <v>0</v>
      </c>
      <c r="Q35" s="42">
        <f t="shared" si="45"/>
        <v>0</v>
      </c>
      <c r="R35" s="42">
        <f t="shared" si="45"/>
        <v>0</v>
      </c>
      <c r="S35" s="42">
        <f t="shared" si="45"/>
        <v>0</v>
      </c>
      <c r="T35" s="42">
        <f t="shared" si="45"/>
        <v>0</v>
      </c>
      <c r="U35" s="42">
        <f t="shared" si="45"/>
        <v>0</v>
      </c>
      <c r="V35" s="42">
        <f t="shared" si="45"/>
        <v>0</v>
      </c>
      <c r="W35" s="42">
        <f t="shared" si="45"/>
        <v>0</v>
      </c>
      <c r="X35" s="42">
        <f t="shared" si="45"/>
        <v>0</v>
      </c>
      <c r="Y35" s="42">
        <f t="shared" si="45"/>
        <v>0</v>
      </c>
      <c r="Z35" s="42">
        <f t="shared" si="45"/>
        <v>0</v>
      </c>
      <c r="AA35" s="42">
        <f t="shared" si="45"/>
        <v>0</v>
      </c>
      <c r="AB35" s="42">
        <f t="shared" si="45"/>
        <v>0</v>
      </c>
      <c r="AC35" s="42">
        <f t="shared" si="45"/>
        <v>0</v>
      </c>
      <c r="AD35" s="42">
        <f t="shared" si="45"/>
        <v>0</v>
      </c>
      <c r="AE35" s="42">
        <f t="shared" si="45"/>
        <v>0</v>
      </c>
      <c r="AF35" s="42">
        <f t="shared" si="45"/>
        <v>0</v>
      </c>
      <c r="AG35" s="42">
        <f t="shared" si="45"/>
        <v>0</v>
      </c>
      <c r="AH35" s="42">
        <f t="shared" si="45"/>
        <v>0</v>
      </c>
      <c r="AI35" s="42">
        <f t="shared" si="45"/>
        <v>0</v>
      </c>
      <c r="AJ35" s="42">
        <f t="shared" si="45"/>
        <v>0</v>
      </c>
      <c r="AK35" s="42">
        <f t="shared" si="45"/>
        <v>0</v>
      </c>
      <c r="AL35" s="42">
        <f t="shared" si="45"/>
        <v>0</v>
      </c>
      <c r="AM35" s="42">
        <f t="shared" si="45"/>
        <v>0</v>
      </c>
      <c r="AN35" s="42">
        <f t="shared" si="45"/>
        <v>0</v>
      </c>
      <c r="AO35" s="42">
        <f t="shared" si="45"/>
        <v>0</v>
      </c>
      <c r="AP35" s="42">
        <f t="shared" si="45"/>
        <v>0</v>
      </c>
      <c r="AQ35" s="42">
        <f t="shared" ref="AQ35:BJ35" si="46">AP35*(1-$F$4)</f>
        <v>0</v>
      </c>
      <c r="AR35" s="42">
        <f t="shared" si="46"/>
        <v>0</v>
      </c>
      <c r="AS35" s="42">
        <f t="shared" si="46"/>
        <v>0</v>
      </c>
      <c r="AT35" s="42">
        <f t="shared" si="46"/>
        <v>0</v>
      </c>
      <c r="AU35" s="42">
        <f t="shared" si="46"/>
        <v>0</v>
      </c>
      <c r="AV35" s="42">
        <f t="shared" si="46"/>
        <v>0</v>
      </c>
      <c r="AW35" s="42">
        <f t="shared" si="46"/>
        <v>0</v>
      </c>
      <c r="AX35" s="42">
        <f t="shared" si="46"/>
        <v>0</v>
      </c>
      <c r="AY35" s="42">
        <f t="shared" si="46"/>
        <v>0</v>
      </c>
      <c r="AZ35" s="42">
        <f t="shared" si="46"/>
        <v>0</v>
      </c>
      <c r="BA35" s="42">
        <f t="shared" si="46"/>
        <v>0</v>
      </c>
      <c r="BB35" s="42">
        <f t="shared" si="46"/>
        <v>0</v>
      </c>
      <c r="BC35" s="42">
        <f t="shared" si="46"/>
        <v>0</v>
      </c>
      <c r="BD35" s="42">
        <f t="shared" si="46"/>
        <v>0</v>
      </c>
      <c r="BE35" s="42">
        <f t="shared" si="46"/>
        <v>0</v>
      </c>
      <c r="BF35" s="42">
        <f t="shared" si="46"/>
        <v>0</v>
      </c>
      <c r="BG35" s="42">
        <f t="shared" si="46"/>
        <v>0</v>
      </c>
      <c r="BH35" s="42">
        <f t="shared" si="46"/>
        <v>0</v>
      </c>
      <c r="BI35" s="42">
        <f t="shared" si="46"/>
        <v>0</v>
      </c>
      <c r="BJ35" s="42">
        <f t="shared" si="46"/>
        <v>0</v>
      </c>
      <c r="BK35" t="str">
        <f t="shared" si="3"/>
        <v>04_CHL</v>
      </c>
      <c r="BL35" t="str">
        <f t="shared" si="4"/>
        <v>d_ind_cem_15_3_charcoal</v>
      </c>
      <c r="BO35" s="8">
        <f t="shared" si="5"/>
        <v>0</v>
      </c>
      <c r="BP35" s="8">
        <f t="shared" si="6"/>
        <v>0</v>
      </c>
      <c r="BQ35" s="8" cm="1">
        <f t="array" ref="BQ35">K35*INDEX(prod_est,$G35+$H35-1,MATCH(BQ$14,$BP$14:$DP$14,0))</f>
        <v>0</v>
      </c>
      <c r="BR35" s="8" cm="1">
        <f t="array" ref="BR35">L35*INDEX(prod_est,$G35+$H35-1,MATCH(BR$14,$BP$14:$DP$14,0))</f>
        <v>0</v>
      </c>
      <c r="BS35" s="8" cm="1">
        <f t="array" ref="BS35">M35*INDEX(prod_est,$G35+$H35-1,MATCH(BS$14,$BP$14:$DP$14,0))</f>
        <v>0</v>
      </c>
      <c r="BT35" s="8" cm="1">
        <f t="array" ref="BT35">N35*INDEX(prod_est,$G35+$H35-1,MATCH(BT$14,$BP$14:$DP$14,0))</f>
        <v>0</v>
      </c>
      <c r="BU35" s="8" cm="1">
        <f t="array" ref="BU35">O35*INDEX(prod_est,$G35+$H35-1,MATCH(BU$14,$BP$14:$DP$14,0))</f>
        <v>0</v>
      </c>
      <c r="BV35" s="8" cm="1">
        <f t="array" ref="BV35">P35*INDEX(prod_est,$G35+$H35-1,MATCH(BV$14,$BP$14:$DP$14,0))</f>
        <v>0</v>
      </c>
      <c r="BW35" s="8" cm="1">
        <f t="array" ref="BW35">Q35*INDEX(prod_est,$G35+$H35-1,MATCH(BW$14,$BP$14:$DP$14,0))</f>
        <v>0</v>
      </c>
      <c r="BX35" s="8" cm="1">
        <f t="array" ref="BX35">R35*INDEX(prod_est,$G35+$H35-1,MATCH(BX$14,$BP$14:$DP$14,0))</f>
        <v>0</v>
      </c>
      <c r="BY35" s="8" cm="1">
        <f t="array" ref="BY35">S35*INDEX(prod_est,$G35+$H35-1,MATCH(BY$14,$BP$14:$DP$14,0))</f>
        <v>0</v>
      </c>
      <c r="BZ35" s="8" cm="1">
        <f t="array" ref="BZ35">T35*INDEX(prod_est,$G35+$H35-1,MATCH(BZ$14,$BP$14:$DP$14,0))</f>
        <v>0</v>
      </c>
      <c r="CA35" s="8" cm="1">
        <f t="array" ref="CA35">U35*INDEX(prod_est,$G35+$H35-1,MATCH(CA$14,$BP$14:$DP$14,0))</f>
        <v>0</v>
      </c>
      <c r="CB35" s="8" cm="1">
        <f t="array" ref="CB35">V35*INDEX(prod_est,$G35+$H35-1,MATCH(CB$14,$BP$14:$DP$14,0))</f>
        <v>0</v>
      </c>
      <c r="CC35" s="8" cm="1">
        <f t="array" ref="CC35">W35*INDEX(prod_est,$G35+$H35-1,MATCH(CC$14,$BP$14:$DP$14,0))</f>
        <v>0</v>
      </c>
      <c r="CD35" s="8" cm="1">
        <f t="array" ref="CD35">X35*INDEX(prod_est,$G35+$H35-1,MATCH(CD$14,$BP$14:$DP$14,0))</f>
        <v>0</v>
      </c>
      <c r="CE35" s="8" cm="1">
        <f t="array" ref="CE35">Y35*INDEX(prod_est,$G35+$H35-1,MATCH(CE$14,$BP$14:$DP$14,0))</f>
        <v>0</v>
      </c>
      <c r="CF35" s="8" cm="1">
        <f t="array" ref="CF35">Z35*INDEX(prod_est,$G35+$H35-1,MATCH(CF$14,$BP$14:$DP$14,0))</f>
        <v>0</v>
      </c>
      <c r="CG35" s="8" cm="1">
        <f t="array" ref="CG35">AA35*INDEX(prod_est,$G35+$H35-1,MATCH(CG$14,$BP$14:$DP$14,0))</f>
        <v>0</v>
      </c>
      <c r="CH35" s="8" cm="1">
        <f t="array" ref="CH35">AB35*INDEX(prod_est,$G35+$H35-1,MATCH(CH$14,$BP$14:$DP$14,0))</f>
        <v>0</v>
      </c>
      <c r="CI35" s="8" cm="1">
        <f t="array" ref="CI35">AC35*INDEX(prod_est,$G35+$H35-1,MATCH(CI$14,$BP$14:$DP$14,0))</f>
        <v>0</v>
      </c>
      <c r="CJ35" s="8" cm="1">
        <f t="array" ref="CJ35">AD35*INDEX(prod_est,$G35+$H35-1,MATCH(CJ$14,$BP$14:$DP$14,0))</f>
        <v>0</v>
      </c>
      <c r="CK35" s="8" cm="1">
        <f t="array" ref="CK35">AE35*INDEX(prod_est,$G35+$H35-1,MATCH(CK$14,$BP$14:$DP$14,0))</f>
        <v>0</v>
      </c>
      <c r="CL35" s="8" cm="1">
        <f t="array" ref="CL35">AF35*INDEX(prod_est,$G35+$H35-1,MATCH(CL$14,$BP$14:$DP$14,0))</f>
        <v>0</v>
      </c>
      <c r="CM35" s="8" cm="1">
        <f t="array" ref="CM35">AG35*INDEX(prod_est,$G35+$H35-1,MATCH(CM$14,$BP$14:$DP$14,0))</f>
        <v>0</v>
      </c>
      <c r="CN35" s="8" cm="1">
        <f t="array" ref="CN35">AH35*INDEX(prod_est,$G35+$H35-1,MATCH(CN$14,$BP$14:$DP$14,0))</f>
        <v>0</v>
      </c>
      <c r="CO35" s="8" cm="1">
        <f t="array" ref="CO35">AI35*INDEX(prod_est,$G35+$H35-1,MATCH(CO$14,$BP$14:$DP$14,0))</f>
        <v>0</v>
      </c>
      <c r="CP35" s="8" cm="1">
        <f t="array" ref="CP35">AJ35*INDEX(prod_est,$G35+$H35-1,MATCH(CP$14,$BP$14:$DP$14,0))</f>
        <v>0</v>
      </c>
      <c r="CQ35" s="8" cm="1">
        <f t="array" ref="CQ35">AK35*INDEX(prod_est,$G35+$H35-1,MATCH(CQ$14,$BP$14:$DP$14,0))</f>
        <v>0</v>
      </c>
      <c r="CR35" s="8" cm="1">
        <f t="array" ref="CR35">AL35*INDEX(prod_est,$G35+$H35-1,MATCH(CR$14,$BP$14:$DP$14,0))</f>
        <v>0</v>
      </c>
      <c r="CS35" s="8" cm="1">
        <f t="array" ref="CS35">AM35*INDEX(prod_est,$G35+$H35-1,MATCH(CS$14,$BP$14:$DP$14,0))</f>
        <v>0</v>
      </c>
      <c r="CT35" s="8" cm="1">
        <f t="array" ref="CT35">AN35*INDEX(prod_est,$G35+$H35-1,MATCH(CT$14,$BP$14:$DP$14,0))</f>
        <v>0</v>
      </c>
      <c r="CU35" s="8" cm="1">
        <f t="array" ref="CU35">AO35*INDEX(prod_est,$G35+$H35-1,MATCH(CU$14,$BP$14:$DP$14,0))</f>
        <v>0</v>
      </c>
      <c r="CV35" s="8" cm="1">
        <f t="array" ref="CV35">AP35*INDEX(prod_est,$G35+$H35-1,MATCH(CV$14,$BP$14:$DP$14,0))</f>
        <v>0</v>
      </c>
      <c r="CW35" cm="1">
        <f t="array" ref="CW35">AQ35*INDEX(prod_est,$G35+$H35-1,MATCH(CW$14,$BP$14:$DP$14,0))</f>
        <v>0</v>
      </c>
      <c r="CX35" cm="1">
        <f t="array" ref="CX35">AR35*INDEX(prod_est,$G35+$H35-1,MATCH(CX$14,$BP$14:$DP$14,0))</f>
        <v>0</v>
      </c>
      <c r="CY35" cm="1">
        <f t="array" ref="CY35">AS35*INDEX(prod_est,$G35+$H35-1,MATCH(CY$14,$BP$14:$DP$14,0))</f>
        <v>0</v>
      </c>
      <c r="CZ35" cm="1">
        <f t="array" ref="CZ35">AT35*INDEX(prod_est,$G35+$H35-1,MATCH(CZ$14,$BP$14:$DP$14,0))</f>
        <v>0</v>
      </c>
      <c r="DA35" cm="1">
        <f t="array" ref="DA35">AU35*INDEX(prod_est,$G35+$H35-1,MATCH(DA$14,$BP$14:$DP$14,0))</f>
        <v>0</v>
      </c>
      <c r="DB35" cm="1">
        <f t="array" ref="DB35">AV35*INDEX(prod_est,$G35+$H35-1,MATCH(DB$14,$BP$14:$DP$14,0))</f>
        <v>0</v>
      </c>
      <c r="DC35" cm="1">
        <f t="array" ref="DC35">AW35*INDEX(prod_est,$G35+$H35-1,MATCH(DC$14,$BP$14:$DP$14,0))</f>
        <v>0</v>
      </c>
      <c r="DD35" cm="1">
        <f t="array" ref="DD35">AX35*INDEX(prod_est,$G35+$H35-1,MATCH(DD$14,$BP$14:$DP$14,0))</f>
        <v>0</v>
      </c>
      <c r="DE35" cm="1">
        <f t="array" ref="DE35">AY35*INDEX(prod_est,$G35+$H35-1,MATCH(DE$14,$BP$14:$DP$14,0))</f>
        <v>0</v>
      </c>
      <c r="DF35" cm="1">
        <f t="array" ref="DF35">AZ35*INDEX(prod_est,$G35+$H35-1,MATCH(DF$14,$BP$14:$DP$14,0))</f>
        <v>0</v>
      </c>
      <c r="DG35" cm="1">
        <f t="array" ref="DG35">BA35*INDEX(prod_est,$G35+$H35-1,MATCH(DG$14,$BP$14:$DP$14,0))</f>
        <v>0</v>
      </c>
      <c r="DH35" cm="1">
        <f t="array" ref="DH35">BB35*INDEX(prod_est,$G35+$H35-1,MATCH(DH$14,$BP$14:$DP$14,0))</f>
        <v>0</v>
      </c>
      <c r="DI35" cm="1">
        <f t="array" ref="DI35">BC35*INDEX(prod_est,$G35+$H35-1,MATCH(DI$14,$BP$14:$DP$14,0))</f>
        <v>0</v>
      </c>
      <c r="DJ35" cm="1">
        <f t="array" ref="DJ35">BD35*INDEX(prod_est,$G35+$H35-1,MATCH(DJ$14,$BP$14:$DP$14,0))</f>
        <v>0</v>
      </c>
      <c r="DK35" cm="1">
        <f t="array" ref="DK35">BE35*INDEX(prod_est,$G35+$H35-1,MATCH(DK$14,$BP$14:$DP$14,0))</f>
        <v>0</v>
      </c>
      <c r="DL35" cm="1">
        <f t="array" ref="DL35">BF35*INDEX(prod_est,$G35+$H35-1,MATCH(DL$14,$BP$14:$DP$14,0))</f>
        <v>0</v>
      </c>
      <c r="DM35" cm="1">
        <f t="array" ref="DM35">BG35*INDEX(prod_est,$G35+$H35-1,MATCH(DM$14,$BP$14:$DP$14,0))</f>
        <v>0</v>
      </c>
      <c r="DN35" cm="1">
        <f t="array" ref="DN35">BH35*INDEX(prod_est,$G35+$H35-1,MATCH(DN$14,$BP$14:$DP$14,0))</f>
        <v>0</v>
      </c>
      <c r="DO35" cm="1">
        <f t="array" ref="DO35">BI35*INDEX(prod_est,$G35+$H35-1,MATCH(DO$14,$BP$14:$DP$14,0))</f>
        <v>0</v>
      </c>
      <c r="DP35" cm="1">
        <f t="array" ref="DP35">BJ35*INDEX(prod_est,$G35+$H35-1,MATCH(DP$14,$BP$14:$DP$14,0))</f>
        <v>0</v>
      </c>
    </row>
    <row r="36" spans="1:120" x14ac:dyDescent="0.25">
      <c r="A36" t="s">
        <v>40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49</v>
      </c>
      <c r="H36">
        <f>IFERROR(MATCH(D36,Production_est!$D$4:$D$339,0),"-")</f>
        <v>6</v>
      </c>
      <c r="I36" s="8" cm="1">
        <f t="array" ref="I36">IFERROR(INDEX(Production_est!$E$4:$E$339,H36+G36-1),"-")</f>
        <v>5316.5381090072697</v>
      </c>
      <c r="J36" s="42">
        <f t="shared" si="0"/>
        <v>0</v>
      </c>
      <c r="K36" s="42">
        <f t="shared" ref="K36:AP36" si="47">J36*(1-$F$4)</f>
        <v>0</v>
      </c>
      <c r="L36" s="42">
        <f t="shared" si="47"/>
        <v>0</v>
      </c>
      <c r="M36" s="42">
        <f t="shared" si="47"/>
        <v>0</v>
      </c>
      <c r="N36" s="42">
        <f t="shared" si="47"/>
        <v>0</v>
      </c>
      <c r="O36" s="42">
        <f t="shared" si="47"/>
        <v>0</v>
      </c>
      <c r="P36" s="42">
        <f t="shared" si="47"/>
        <v>0</v>
      </c>
      <c r="Q36" s="42">
        <f t="shared" si="47"/>
        <v>0</v>
      </c>
      <c r="R36" s="42">
        <f t="shared" si="47"/>
        <v>0</v>
      </c>
      <c r="S36" s="42">
        <f t="shared" si="47"/>
        <v>0</v>
      </c>
      <c r="T36" s="42">
        <f t="shared" si="47"/>
        <v>0</v>
      </c>
      <c r="U36" s="42">
        <f t="shared" si="47"/>
        <v>0</v>
      </c>
      <c r="V36" s="42">
        <f t="shared" si="47"/>
        <v>0</v>
      </c>
      <c r="W36" s="42">
        <f t="shared" si="47"/>
        <v>0</v>
      </c>
      <c r="X36" s="42">
        <f t="shared" si="47"/>
        <v>0</v>
      </c>
      <c r="Y36" s="42">
        <f t="shared" si="47"/>
        <v>0</v>
      </c>
      <c r="Z36" s="42">
        <f t="shared" si="47"/>
        <v>0</v>
      </c>
      <c r="AA36" s="42">
        <f t="shared" si="47"/>
        <v>0</v>
      </c>
      <c r="AB36" s="42">
        <f t="shared" si="47"/>
        <v>0</v>
      </c>
      <c r="AC36" s="42">
        <f t="shared" si="47"/>
        <v>0</v>
      </c>
      <c r="AD36" s="42">
        <f t="shared" si="47"/>
        <v>0</v>
      </c>
      <c r="AE36" s="42">
        <f t="shared" si="47"/>
        <v>0</v>
      </c>
      <c r="AF36" s="42">
        <f t="shared" si="47"/>
        <v>0</v>
      </c>
      <c r="AG36" s="42">
        <f t="shared" si="47"/>
        <v>0</v>
      </c>
      <c r="AH36" s="42">
        <f t="shared" si="47"/>
        <v>0</v>
      </c>
      <c r="AI36" s="42">
        <f t="shared" si="47"/>
        <v>0</v>
      </c>
      <c r="AJ36" s="42">
        <f t="shared" si="47"/>
        <v>0</v>
      </c>
      <c r="AK36" s="42">
        <f t="shared" si="47"/>
        <v>0</v>
      </c>
      <c r="AL36" s="42">
        <f t="shared" si="47"/>
        <v>0</v>
      </c>
      <c r="AM36" s="42">
        <f t="shared" si="47"/>
        <v>0</v>
      </c>
      <c r="AN36" s="42">
        <f t="shared" si="47"/>
        <v>0</v>
      </c>
      <c r="AO36" s="42">
        <f t="shared" si="47"/>
        <v>0</v>
      </c>
      <c r="AP36" s="42">
        <f t="shared" si="47"/>
        <v>0</v>
      </c>
      <c r="AQ36" s="42">
        <f t="shared" ref="AQ36:BJ36" si="48">AP36*(1-$F$4)</f>
        <v>0</v>
      </c>
      <c r="AR36" s="42">
        <f t="shared" si="48"/>
        <v>0</v>
      </c>
      <c r="AS36" s="42">
        <f t="shared" si="48"/>
        <v>0</v>
      </c>
      <c r="AT36" s="42">
        <f t="shared" si="48"/>
        <v>0</v>
      </c>
      <c r="AU36" s="42">
        <f t="shared" si="48"/>
        <v>0</v>
      </c>
      <c r="AV36" s="42">
        <f t="shared" si="48"/>
        <v>0</v>
      </c>
      <c r="AW36" s="42">
        <f t="shared" si="48"/>
        <v>0</v>
      </c>
      <c r="AX36" s="42">
        <f t="shared" si="48"/>
        <v>0</v>
      </c>
      <c r="AY36" s="42">
        <f t="shared" si="48"/>
        <v>0</v>
      </c>
      <c r="AZ36" s="42">
        <f t="shared" si="48"/>
        <v>0</v>
      </c>
      <c r="BA36" s="42">
        <f t="shared" si="48"/>
        <v>0</v>
      </c>
      <c r="BB36" s="42">
        <f t="shared" si="48"/>
        <v>0</v>
      </c>
      <c r="BC36" s="42">
        <f t="shared" si="48"/>
        <v>0</v>
      </c>
      <c r="BD36" s="42">
        <f t="shared" si="48"/>
        <v>0</v>
      </c>
      <c r="BE36" s="42">
        <f t="shared" si="48"/>
        <v>0</v>
      </c>
      <c r="BF36" s="42">
        <f t="shared" si="48"/>
        <v>0</v>
      </c>
      <c r="BG36" s="42">
        <f t="shared" si="48"/>
        <v>0</v>
      </c>
      <c r="BH36" s="42">
        <f t="shared" si="48"/>
        <v>0</v>
      </c>
      <c r="BI36" s="42">
        <f t="shared" si="48"/>
        <v>0</v>
      </c>
      <c r="BJ36" s="42">
        <f t="shared" si="48"/>
        <v>0</v>
      </c>
      <c r="BK36" t="str">
        <f t="shared" si="3"/>
        <v>04_CHL</v>
      </c>
      <c r="BL36" t="str">
        <f t="shared" si="4"/>
        <v>d_ind_cem_15_4_black_liquor</v>
      </c>
      <c r="BO36" s="8">
        <f t="shared" si="5"/>
        <v>0</v>
      </c>
      <c r="BP36" s="8">
        <f t="shared" si="6"/>
        <v>0</v>
      </c>
      <c r="BQ36" s="8" cm="1">
        <f t="array" ref="BQ36">K36*INDEX(prod_est,$G36+$H36-1,MATCH(BQ$14,$BP$14:$DP$14,0))</f>
        <v>0</v>
      </c>
      <c r="BR36" s="8" cm="1">
        <f t="array" ref="BR36">L36*INDEX(prod_est,$G36+$H36-1,MATCH(BR$14,$BP$14:$DP$14,0))</f>
        <v>0</v>
      </c>
      <c r="BS36" s="8" cm="1">
        <f t="array" ref="BS36">M36*INDEX(prod_est,$G36+$H36-1,MATCH(BS$14,$BP$14:$DP$14,0))</f>
        <v>0</v>
      </c>
      <c r="BT36" s="8" cm="1">
        <f t="array" ref="BT36">N36*INDEX(prod_est,$G36+$H36-1,MATCH(BT$14,$BP$14:$DP$14,0))</f>
        <v>0</v>
      </c>
      <c r="BU36" s="8" cm="1">
        <f t="array" ref="BU36">O36*INDEX(prod_est,$G36+$H36-1,MATCH(BU$14,$BP$14:$DP$14,0))</f>
        <v>0</v>
      </c>
      <c r="BV36" s="8" cm="1">
        <f t="array" ref="BV36">P36*INDEX(prod_est,$G36+$H36-1,MATCH(BV$14,$BP$14:$DP$14,0))</f>
        <v>0</v>
      </c>
      <c r="BW36" s="8" cm="1">
        <f t="array" ref="BW36">Q36*INDEX(prod_est,$G36+$H36-1,MATCH(BW$14,$BP$14:$DP$14,0))</f>
        <v>0</v>
      </c>
      <c r="BX36" s="8" cm="1">
        <f t="array" ref="BX36">R36*INDEX(prod_est,$G36+$H36-1,MATCH(BX$14,$BP$14:$DP$14,0))</f>
        <v>0</v>
      </c>
      <c r="BY36" s="8" cm="1">
        <f t="array" ref="BY36">S36*INDEX(prod_est,$G36+$H36-1,MATCH(BY$14,$BP$14:$DP$14,0))</f>
        <v>0</v>
      </c>
      <c r="BZ36" s="8" cm="1">
        <f t="array" ref="BZ36">T36*INDEX(prod_est,$G36+$H36-1,MATCH(BZ$14,$BP$14:$DP$14,0))</f>
        <v>0</v>
      </c>
      <c r="CA36" s="8" cm="1">
        <f t="array" ref="CA36">U36*INDEX(prod_est,$G36+$H36-1,MATCH(CA$14,$BP$14:$DP$14,0))</f>
        <v>0</v>
      </c>
      <c r="CB36" s="8" cm="1">
        <f t="array" ref="CB36">V36*INDEX(prod_est,$G36+$H36-1,MATCH(CB$14,$BP$14:$DP$14,0))</f>
        <v>0</v>
      </c>
      <c r="CC36" s="8" cm="1">
        <f t="array" ref="CC36">W36*INDEX(prod_est,$G36+$H36-1,MATCH(CC$14,$BP$14:$DP$14,0))</f>
        <v>0</v>
      </c>
      <c r="CD36" s="8" cm="1">
        <f t="array" ref="CD36">X36*INDEX(prod_est,$G36+$H36-1,MATCH(CD$14,$BP$14:$DP$14,0))</f>
        <v>0</v>
      </c>
      <c r="CE36" s="8" cm="1">
        <f t="array" ref="CE36">Y36*INDEX(prod_est,$G36+$H36-1,MATCH(CE$14,$BP$14:$DP$14,0))</f>
        <v>0</v>
      </c>
      <c r="CF36" s="8" cm="1">
        <f t="array" ref="CF36">Z36*INDEX(prod_est,$G36+$H36-1,MATCH(CF$14,$BP$14:$DP$14,0))</f>
        <v>0</v>
      </c>
      <c r="CG36" s="8" cm="1">
        <f t="array" ref="CG36">AA36*INDEX(prod_est,$G36+$H36-1,MATCH(CG$14,$BP$14:$DP$14,0))</f>
        <v>0</v>
      </c>
      <c r="CH36" s="8" cm="1">
        <f t="array" ref="CH36">AB36*INDEX(prod_est,$G36+$H36-1,MATCH(CH$14,$BP$14:$DP$14,0))</f>
        <v>0</v>
      </c>
      <c r="CI36" s="8" cm="1">
        <f t="array" ref="CI36">AC36*INDEX(prod_est,$G36+$H36-1,MATCH(CI$14,$BP$14:$DP$14,0))</f>
        <v>0</v>
      </c>
      <c r="CJ36" s="8" cm="1">
        <f t="array" ref="CJ36">AD36*INDEX(prod_est,$G36+$H36-1,MATCH(CJ$14,$BP$14:$DP$14,0))</f>
        <v>0</v>
      </c>
      <c r="CK36" s="8" cm="1">
        <f t="array" ref="CK36">AE36*INDEX(prod_est,$G36+$H36-1,MATCH(CK$14,$BP$14:$DP$14,0))</f>
        <v>0</v>
      </c>
      <c r="CL36" s="8" cm="1">
        <f t="array" ref="CL36">AF36*INDEX(prod_est,$G36+$H36-1,MATCH(CL$14,$BP$14:$DP$14,0))</f>
        <v>0</v>
      </c>
      <c r="CM36" s="8" cm="1">
        <f t="array" ref="CM36">AG36*INDEX(prod_est,$G36+$H36-1,MATCH(CM$14,$BP$14:$DP$14,0))</f>
        <v>0</v>
      </c>
      <c r="CN36" s="8" cm="1">
        <f t="array" ref="CN36">AH36*INDEX(prod_est,$G36+$H36-1,MATCH(CN$14,$BP$14:$DP$14,0))</f>
        <v>0</v>
      </c>
      <c r="CO36" s="8" cm="1">
        <f t="array" ref="CO36">AI36*INDEX(prod_est,$G36+$H36-1,MATCH(CO$14,$BP$14:$DP$14,0))</f>
        <v>0</v>
      </c>
      <c r="CP36" s="8" cm="1">
        <f t="array" ref="CP36">AJ36*INDEX(prod_est,$G36+$H36-1,MATCH(CP$14,$BP$14:$DP$14,0))</f>
        <v>0</v>
      </c>
      <c r="CQ36" s="8" cm="1">
        <f t="array" ref="CQ36">AK36*INDEX(prod_est,$G36+$H36-1,MATCH(CQ$14,$BP$14:$DP$14,0))</f>
        <v>0</v>
      </c>
      <c r="CR36" s="8" cm="1">
        <f t="array" ref="CR36">AL36*INDEX(prod_est,$G36+$H36-1,MATCH(CR$14,$BP$14:$DP$14,0))</f>
        <v>0</v>
      </c>
      <c r="CS36" s="8" cm="1">
        <f t="array" ref="CS36">AM36*INDEX(prod_est,$G36+$H36-1,MATCH(CS$14,$BP$14:$DP$14,0))</f>
        <v>0</v>
      </c>
      <c r="CT36" s="8" cm="1">
        <f t="array" ref="CT36">AN36*INDEX(prod_est,$G36+$H36-1,MATCH(CT$14,$BP$14:$DP$14,0))</f>
        <v>0</v>
      </c>
      <c r="CU36" s="8" cm="1">
        <f t="array" ref="CU36">AO36*INDEX(prod_est,$G36+$H36-1,MATCH(CU$14,$BP$14:$DP$14,0))</f>
        <v>0</v>
      </c>
      <c r="CV36" s="8" cm="1">
        <f t="array" ref="CV36">AP36*INDEX(prod_est,$G36+$H36-1,MATCH(CV$14,$BP$14:$DP$14,0))</f>
        <v>0</v>
      </c>
      <c r="CW36" cm="1">
        <f t="array" ref="CW36">AQ36*INDEX(prod_est,$G36+$H36-1,MATCH(CW$14,$BP$14:$DP$14,0))</f>
        <v>0</v>
      </c>
      <c r="CX36" cm="1">
        <f t="array" ref="CX36">AR36*INDEX(prod_est,$G36+$H36-1,MATCH(CX$14,$BP$14:$DP$14,0))</f>
        <v>0</v>
      </c>
      <c r="CY36" cm="1">
        <f t="array" ref="CY36">AS36*INDEX(prod_est,$G36+$H36-1,MATCH(CY$14,$BP$14:$DP$14,0))</f>
        <v>0</v>
      </c>
      <c r="CZ36" cm="1">
        <f t="array" ref="CZ36">AT36*INDEX(prod_est,$G36+$H36-1,MATCH(CZ$14,$BP$14:$DP$14,0))</f>
        <v>0</v>
      </c>
      <c r="DA36" cm="1">
        <f t="array" ref="DA36">AU36*INDEX(prod_est,$G36+$H36-1,MATCH(DA$14,$BP$14:$DP$14,0))</f>
        <v>0</v>
      </c>
      <c r="DB36" cm="1">
        <f t="array" ref="DB36">AV36*INDEX(prod_est,$G36+$H36-1,MATCH(DB$14,$BP$14:$DP$14,0))</f>
        <v>0</v>
      </c>
      <c r="DC36" cm="1">
        <f t="array" ref="DC36">AW36*INDEX(prod_est,$G36+$H36-1,MATCH(DC$14,$BP$14:$DP$14,0))</f>
        <v>0</v>
      </c>
      <c r="DD36" cm="1">
        <f t="array" ref="DD36">AX36*INDEX(prod_est,$G36+$H36-1,MATCH(DD$14,$BP$14:$DP$14,0))</f>
        <v>0</v>
      </c>
      <c r="DE36" cm="1">
        <f t="array" ref="DE36">AY36*INDEX(prod_est,$G36+$H36-1,MATCH(DE$14,$BP$14:$DP$14,0))</f>
        <v>0</v>
      </c>
      <c r="DF36" cm="1">
        <f t="array" ref="DF36">AZ36*INDEX(prod_est,$G36+$H36-1,MATCH(DF$14,$BP$14:$DP$14,0))</f>
        <v>0</v>
      </c>
      <c r="DG36" cm="1">
        <f t="array" ref="DG36">BA36*INDEX(prod_est,$G36+$H36-1,MATCH(DG$14,$BP$14:$DP$14,0))</f>
        <v>0</v>
      </c>
      <c r="DH36" cm="1">
        <f t="array" ref="DH36">BB36*INDEX(prod_est,$G36+$H36-1,MATCH(DH$14,$BP$14:$DP$14,0))</f>
        <v>0</v>
      </c>
      <c r="DI36" cm="1">
        <f t="array" ref="DI36">BC36*INDEX(prod_est,$G36+$H36-1,MATCH(DI$14,$BP$14:$DP$14,0))</f>
        <v>0</v>
      </c>
      <c r="DJ36" cm="1">
        <f t="array" ref="DJ36">BD36*INDEX(prod_est,$G36+$H36-1,MATCH(DJ$14,$BP$14:$DP$14,0))</f>
        <v>0</v>
      </c>
      <c r="DK36" cm="1">
        <f t="array" ref="DK36">BE36*INDEX(prod_est,$G36+$H36-1,MATCH(DK$14,$BP$14:$DP$14,0))</f>
        <v>0</v>
      </c>
      <c r="DL36" cm="1">
        <f t="array" ref="DL36">BF36*INDEX(prod_est,$G36+$H36-1,MATCH(DL$14,$BP$14:$DP$14,0))</f>
        <v>0</v>
      </c>
      <c r="DM36" cm="1">
        <f t="array" ref="DM36">BG36*INDEX(prod_est,$G36+$H36-1,MATCH(DM$14,$BP$14:$DP$14,0))</f>
        <v>0</v>
      </c>
      <c r="DN36" cm="1">
        <f t="array" ref="DN36">BH36*INDEX(prod_est,$G36+$H36-1,MATCH(DN$14,$BP$14:$DP$14,0))</f>
        <v>0</v>
      </c>
      <c r="DO36" cm="1">
        <f t="array" ref="DO36">BI36*INDEX(prod_est,$G36+$H36-1,MATCH(DO$14,$BP$14:$DP$14,0))</f>
        <v>0</v>
      </c>
      <c r="DP36" cm="1">
        <f t="array" ref="DP36">BJ36*INDEX(prod_est,$G36+$H36-1,MATCH(DP$14,$BP$14:$DP$14,0))</f>
        <v>0</v>
      </c>
    </row>
    <row r="37" spans="1:120" x14ac:dyDescent="0.25">
      <c r="A37" t="s">
        <v>40</v>
      </c>
      <c r="B37" t="s">
        <v>27</v>
      </c>
      <c r="C37" t="s">
        <v>27</v>
      </c>
      <c r="D37" t="s">
        <v>37</v>
      </c>
      <c r="E37" s="8">
        <v>1.6747200000000011E-4</v>
      </c>
      <c r="F37" s="8">
        <v>1.4235120000000009E-3</v>
      </c>
      <c r="G37">
        <f>MATCH(A37,Production_est!$A$4:$A$339,0)</f>
        <v>49</v>
      </c>
      <c r="H37">
        <f>IFERROR(MATCH(D37,Production_est!$D$4:$D$339,0),"-")</f>
        <v>6</v>
      </c>
      <c r="I37" s="8" cm="1">
        <f t="array" ref="I37">IFERROR(INDEX(Production_est!$E$4:$E$339,H37+G37-1),"-")</f>
        <v>5316.5381090072697</v>
      </c>
      <c r="J37" s="42">
        <f t="shared" si="0"/>
        <v>2.6775167803053818E-7</v>
      </c>
      <c r="K37" s="42">
        <f t="shared" ref="K37:AP37" si="49">J37*(1-$F$4)</f>
        <v>2.6684264455574312E-7</v>
      </c>
      <c r="L37" s="42">
        <f t="shared" si="49"/>
        <v>2.6593669730570816E-7</v>
      </c>
      <c r="M37" s="42">
        <f t="shared" si="49"/>
        <v>2.6503382580250976E-7</v>
      </c>
      <c r="N37" s="42">
        <f t="shared" si="49"/>
        <v>2.6413401960379753E-7</v>
      </c>
      <c r="O37" s="42">
        <f t="shared" si="49"/>
        <v>2.6323726830267352E-7</v>
      </c>
      <c r="P37" s="42">
        <f t="shared" si="49"/>
        <v>2.6234356152757183E-7</v>
      </c>
      <c r="Q37" s="42">
        <f t="shared" si="49"/>
        <v>2.614528889421387E-7</v>
      </c>
      <c r="R37" s="42">
        <f t="shared" si="49"/>
        <v>2.6056524024511291E-7</v>
      </c>
      <c r="S37" s="42">
        <f t="shared" si="49"/>
        <v>2.5968060517020664E-7</v>
      </c>
      <c r="T37" s="42">
        <f t="shared" si="49"/>
        <v>2.5879897348598679E-7</v>
      </c>
      <c r="U37" s="42">
        <f t="shared" si="49"/>
        <v>2.579203349957566E-7</v>
      </c>
      <c r="V37" s="42">
        <f t="shared" si="49"/>
        <v>2.5704467953743765E-7</v>
      </c>
      <c r="W37" s="42">
        <f t="shared" si="49"/>
        <v>2.5617199698345251E-7</v>
      </c>
      <c r="X37" s="42">
        <f t="shared" si="49"/>
        <v>2.5530227724060746E-7</v>
      </c>
      <c r="Y37" s="42">
        <f t="shared" si="49"/>
        <v>2.5443551024997574E-7</v>
      </c>
      <c r="Z37" s="42">
        <f t="shared" si="49"/>
        <v>2.5357168598678135E-7</v>
      </c>
      <c r="AA37" s="42">
        <f t="shared" si="49"/>
        <v>2.5271079446028301E-7</v>
      </c>
      <c r="AB37" s="42">
        <f t="shared" si="49"/>
        <v>2.5185282571365861E-7</v>
      </c>
      <c r="AC37" s="42">
        <f t="shared" si="49"/>
        <v>2.5099776982389001E-7</v>
      </c>
      <c r="AD37" s="42">
        <f t="shared" si="49"/>
        <v>2.5014561690164839E-7</v>
      </c>
      <c r="AE37" s="42">
        <f t="shared" si="49"/>
        <v>2.4929635709117982E-7</v>
      </c>
      <c r="AF37" s="42">
        <f t="shared" si="49"/>
        <v>2.4844998057019125E-7</v>
      </c>
      <c r="AG37" s="42">
        <f t="shared" si="49"/>
        <v>2.4760647754973689E-7</v>
      </c>
      <c r="AH37" s="42">
        <f t="shared" si="49"/>
        <v>2.4676583827410507E-7</v>
      </c>
      <c r="AI37" s="42">
        <f t="shared" si="49"/>
        <v>2.4592805302070531E-7</v>
      </c>
      <c r="AJ37" s="42">
        <f t="shared" si="49"/>
        <v>2.4509311209995597E-7</v>
      </c>
      <c r="AK37" s="42">
        <f t="shared" si="49"/>
        <v>2.4426100585517218E-7</v>
      </c>
      <c r="AL37" s="42">
        <f t="shared" si="49"/>
        <v>2.43431724662454E-7</v>
      </c>
      <c r="AM37" s="42">
        <f t="shared" si="49"/>
        <v>2.4260525893057531E-7</v>
      </c>
      <c r="AN37" s="42">
        <f t="shared" si="49"/>
        <v>2.4178159910087275E-7</v>
      </c>
      <c r="AO37" s="42">
        <f t="shared" si="49"/>
        <v>2.4096073564713521E-7</v>
      </c>
      <c r="AP37" s="42">
        <f t="shared" si="49"/>
        <v>2.4014265907549371E-7</v>
      </c>
      <c r="AQ37" s="42">
        <f t="shared" ref="AQ37:BJ37" si="50">AP37*(1-$F$4)</f>
        <v>2.3932735992431148E-7</v>
      </c>
      <c r="AR37" s="42">
        <f t="shared" si="50"/>
        <v>2.3851482876407462E-7</v>
      </c>
      <c r="AS37" s="42">
        <f t="shared" si="50"/>
        <v>2.3770505619728299E-7</v>
      </c>
      <c r="AT37" s="42">
        <f t="shared" si="50"/>
        <v>2.368980328583416E-7</v>
      </c>
      <c r="AU37" s="42">
        <f t="shared" si="50"/>
        <v>2.3609374941345215E-7</v>
      </c>
      <c r="AV37" s="42">
        <f t="shared" si="50"/>
        <v>2.3529219656050524E-7</v>
      </c>
      <c r="AW37" s="42">
        <f t="shared" si="50"/>
        <v>2.3449336502897266E-7</v>
      </c>
      <c r="AX37" s="42">
        <f t="shared" si="50"/>
        <v>2.3369724557980021E-7</v>
      </c>
      <c r="AY37" s="42">
        <f t="shared" si="50"/>
        <v>2.3290382900530089E-7</v>
      </c>
      <c r="AZ37" s="42">
        <f t="shared" si="50"/>
        <v>2.3211310612904832E-7</v>
      </c>
      <c r="BA37" s="42">
        <f t="shared" si="50"/>
        <v>2.3132506780577068E-7</v>
      </c>
      <c r="BB37" s="42">
        <f t="shared" si="50"/>
        <v>2.305397049212449E-7</v>
      </c>
      <c r="BC37" s="42">
        <f t="shared" si="50"/>
        <v>2.2975700839219128E-7</v>
      </c>
      <c r="BD37" s="42">
        <f t="shared" si="50"/>
        <v>2.289769691661684E-7</v>
      </c>
      <c r="BE37" s="42">
        <f t="shared" si="50"/>
        <v>2.2819957822146843E-7</v>
      </c>
      <c r="BF37" s="42">
        <f t="shared" si="50"/>
        <v>2.2742482656701282E-7</v>
      </c>
      <c r="BG37" s="42">
        <f t="shared" si="50"/>
        <v>2.2665270524224827E-7</v>
      </c>
      <c r="BH37" s="42">
        <f t="shared" si="50"/>
        <v>2.258832053170431E-7</v>
      </c>
      <c r="BI37" s="42">
        <f t="shared" si="50"/>
        <v>2.25116317891584E-7</v>
      </c>
      <c r="BJ37" s="42">
        <f t="shared" si="50"/>
        <v>2.2435203409627306E-7</v>
      </c>
      <c r="BK37" t="str">
        <f t="shared" si="3"/>
        <v>04_CHL</v>
      </c>
      <c r="BL37" t="str">
        <f t="shared" si="4"/>
        <v>d_ind_cem_15_5_other_biomass</v>
      </c>
      <c r="BO37" s="8">
        <f t="shared" si="5"/>
        <v>1.6747200000000011E-4</v>
      </c>
      <c r="BP37" s="8">
        <f t="shared" si="6"/>
        <v>1.4235120000000009E-3</v>
      </c>
      <c r="BQ37" s="8" cm="1">
        <f t="array" ref="BQ37">K37*INDEX(prod_est,$G37+$H37-1,MATCH(BQ$14,$BP$14:$DP$14,0))</f>
        <v>1.4404358545560105E-3</v>
      </c>
      <c r="BR37" s="8" cm="1">
        <f t="array" ref="BR37">L37*INDEX(prod_est,$G37+$H37-1,MATCH(BR$14,$BP$14:$DP$14,0))</f>
        <v>1.3209185734162833E-3</v>
      </c>
      <c r="BS37" s="8" cm="1">
        <f t="array" ref="BS37">M37*INDEX(prod_est,$G37+$H37-1,MATCH(BS$14,$BP$14:$DP$14,0))</f>
        <v>1.3622935905535714E-3</v>
      </c>
      <c r="BT37" s="8" cm="1">
        <f t="array" ref="BT37">N37*INDEX(prod_est,$G37+$H37-1,MATCH(BT$14,$BP$14:$DP$14,0))</f>
        <v>1.4065420259011994E-3</v>
      </c>
      <c r="BU37" s="8" cm="1">
        <f t="array" ref="BU37">O37*INDEX(prod_est,$G37+$H37-1,MATCH(BU$14,$BP$14:$DP$14,0))</f>
        <v>1.4519890356448054E-3</v>
      </c>
      <c r="BV37" s="8" cm="1">
        <f t="array" ref="BV37">P37*INDEX(prod_est,$G37+$H37-1,MATCH(BV$14,$BP$14:$DP$14,0))</f>
        <v>1.4962559340805279E-3</v>
      </c>
      <c r="BW37" s="8" cm="1">
        <f t="array" ref="BW37">Q37*INDEX(prod_est,$G37+$H37-1,MATCH(BW$14,$BP$14:$DP$14,0))</f>
        <v>1.5374455009036986E-3</v>
      </c>
      <c r="BX37" s="8" cm="1">
        <f t="array" ref="BX37">R37*INDEX(prod_est,$G37+$H37-1,MATCH(BX$14,$BP$14:$DP$14,0))</f>
        <v>1.5751002922931858E-3</v>
      </c>
      <c r="BY37" s="8" cm="1">
        <f t="array" ref="BY37">S37*INDEX(prod_est,$G37+$H37-1,MATCH(BY$14,$BP$14:$DP$14,0))</f>
        <v>1.6096847820299077E-3</v>
      </c>
      <c r="BZ37" s="8" cm="1">
        <f t="array" ref="BZ37">T37*INDEX(prod_est,$G37+$H37-1,MATCH(BZ$14,$BP$14:$DP$14,0))</f>
        <v>1.6202151683141334E-3</v>
      </c>
      <c r="CA37" s="8" cm="1">
        <f t="array" ref="CA37">U37*INDEX(prod_est,$G37+$H37-1,MATCH(CA$14,$BP$14:$DP$14,0))</f>
        <v>1.6283557940932627E-3</v>
      </c>
      <c r="CB37" s="8" cm="1">
        <f t="array" ref="CB37">V37*INDEX(prod_est,$G37+$H37-1,MATCH(CB$14,$BP$14:$DP$14,0))</f>
        <v>1.634710728447433E-3</v>
      </c>
      <c r="CC37" s="8" cm="1">
        <f t="array" ref="CC37">W37*INDEX(prod_est,$G37+$H37-1,MATCH(CC$14,$BP$14:$DP$14,0))</f>
        <v>1.6472409024361309E-3</v>
      </c>
      <c r="CD37" s="8" cm="1">
        <f t="array" ref="CD37">X37*INDEX(prod_est,$G37+$H37-1,MATCH(CD$14,$BP$14:$DP$14,0))</f>
        <v>1.6581260357447314E-3</v>
      </c>
      <c r="CE37" s="8" cm="1">
        <f t="array" ref="CE37">Y37*INDEX(prod_est,$G37+$H37-1,MATCH(CE$14,$BP$14:$DP$14,0))</f>
        <v>1.667536045115478E-3</v>
      </c>
      <c r="CF37" s="8" cm="1">
        <f t="array" ref="CF37">Z37*INDEX(prod_est,$G37+$H37-1,MATCH(CF$14,$BP$14:$DP$14,0))</f>
        <v>1.6755281689561903E-3</v>
      </c>
      <c r="CG37" s="8" cm="1">
        <f t="array" ref="CG37">AA37*INDEX(prod_est,$G37+$H37-1,MATCH(CG$14,$BP$14:$DP$14,0))</f>
        <v>1.6822408136848396E-3</v>
      </c>
      <c r="CH37" s="8" cm="1">
        <f t="array" ref="CH37">AB37*INDEX(prod_est,$G37+$H37-1,MATCH(CH$14,$BP$14:$DP$14,0))</f>
        <v>1.6877847448641614E-3</v>
      </c>
      <c r="CI37" s="8" cm="1">
        <f t="array" ref="CI37">AC37*INDEX(prod_est,$G37+$H37-1,MATCH(CI$14,$BP$14:$DP$14,0))</f>
        <v>1.6922827182241967E-3</v>
      </c>
      <c r="CJ37" s="8" cm="1">
        <f t="array" ref="CJ37">AD37*INDEX(prod_est,$G37+$H37-1,MATCH(CJ$14,$BP$14:$DP$14,0))</f>
        <v>1.6958476946552867E-3</v>
      </c>
      <c r="CK37" s="8" cm="1">
        <f t="array" ref="CK37">AE37*INDEX(prod_est,$G37+$H37-1,MATCH(CK$14,$BP$14:$DP$14,0))</f>
        <v>1.6985785759709845E-3</v>
      </c>
      <c r="CL37" s="8" cm="1">
        <f t="array" ref="CL37">AF37*INDEX(prod_est,$G37+$H37-1,MATCH(CL$14,$BP$14:$DP$14,0))</f>
        <v>1.7004939365923618E-3</v>
      </c>
      <c r="CM37" s="8" cm="1">
        <f t="array" ref="CM37">AG37*INDEX(prod_est,$G37+$H37-1,MATCH(CM$14,$BP$14:$DP$14,0))</f>
        <v>1.706956343361732E-3</v>
      </c>
      <c r="CN37" s="8" cm="1">
        <f t="array" ref="CN37">AH37*INDEX(prod_est,$G37+$H37-1,MATCH(CN$14,$BP$14:$DP$14,0))</f>
        <v>1.7126908848311196E-3</v>
      </c>
      <c r="CO37" s="8" cm="1">
        <f t="array" ref="CO37">AI37*INDEX(prod_est,$G37+$H37-1,MATCH(CO$14,$BP$14:$DP$14,0))</f>
        <v>1.7176884002506807E-3</v>
      </c>
      <c r="CP37" s="8" cm="1">
        <f t="array" ref="CP37">AJ37*INDEX(prod_est,$G37+$H37-1,MATCH(CP$14,$BP$14:$DP$14,0))</f>
        <v>1.7219620670295996E-3</v>
      </c>
      <c r="CQ37" s="8" cm="1">
        <f t="array" ref="CQ37">AK37*INDEX(prod_est,$G37+$H37-1,MATCH(CQ$14,$BP$14:$DP$14,0))</f>
        <v>1.7254545338871656E-3</v>
      </c>
      <c r="CR37" s="8" cm="1">
        <f t="array" ref="CR37">AL37*INDEX(prod_est,$G37+$H37-1,MATCH(CR$14,$BP$14:$DP$14,0))</f>
        <v>1.7292403561045475E-3</v>
      </c>
      <c r="CS37" s="8" cm="1">
        <f t="array" ref="CS37">AM37*INDEX(prod_est,$G37+$H37-1,MATCH(CS$14,$BP$14:$DP$14,0))</f>
        <v>1.7322514972555141E-3</v>
      </c>
      <c r="CT37" s="8" cm="1">
        <f t="array" ref="CT37">AN37*INDEX(prod_est,$G37+$H37-1,MATCH(CT$14,$BP$14:$DP$14,0))</f>
        <v>1.7344330874115015E-3</v>
      </c>
      <c r="CU37" s="8" cm="1">
        <f t="array" ref="CU37">AO37*INDEX(prod_est,$G37+$H37-1,MATCH(CU$14,$BP$14:$DP$14,0))</f>
        <v>1.7358255719686379E-3</v>
      </c>
      <c r="CV37" s="8" cm="1">
        <f t="array" ref="CV37">AP37*INDEX(prod_est,$G37+$H37-1,MATCH(CV$14,$BP$14:$DP$14,0))</f>
        <v>1.73640638997398E-3</v>
      </c>
      <c r="CW37" cm="1">
        <f t="array" ref="CW37">AQ37*INDEX(prod_est,$G37+$H37-1,MATCH(CW$14,$BP$14:$DP$14,0))</f>
        <v>1.7305111830944386E-3</v>
      </c>
      <c r="CX37" cm="1">
        <f t="array" ref="CX37">AR37*INDEX(prod_est,$G37+$H37-1,MATCH(CX$14,$BP$14:$DP$14,0))</f>
        <v>1.724635990806155E-3</v>
      </c>
      <c r="CY37" cm="1">
        <f t="array" ref="CY37">AS37*INDEX(prod_est,$G37+$H37-1,MATCH(CY$14,$BP$14:$DP$14,0))</f>
        <v>1.7187807451583563E-3</v>
      </c>
      <c r="CZ37" cm="1">
        <f t="array" ref="CZ37">AT37*INDEX(prod_est,$G37+$H37-1,MATCH(CZ$14,$BP$14:$DP$14,0))</f>
        <v>1.7129453784309667E-3</v>
      </c>
      <c r="DA37" cm="1">
        <f t="array" ref="DA37">AU37*INDEX(prod_est,$G37+$H37-1,MATCH(DA$14,$BP$14:$DP$14,0))</f>
        <v>1.7071298231338245E-3</v>
      </c>
      <c r="DB37" cm="1">
        <f t="array" ref="DB37">AV37*INDEX(prod_est,$G37+$H37-1,MATCH(DB$14,$BP$14:$DP$14,0))</f>
        <v>1.7013340120059009E-3</v>
      </c>
      <c r="DC37" cm="1">
        <f t="array" ref="DC37">AW37*INDEX(prod_est,$G37+$H37-1,MATCH(DC$14,$BP$14:$DP$14,0))</f>
        <v>1.6955578780145229E-3</v>
      </c>
      <c r="DD37" cm="1">
        <f t="array" ref="DD37">AX37*INDEX(prod_est,$G37+$H37-1,MATCH(DD$14,$BP$14:$DP$14,0))</f>
        <v>1.689801354354597E-3</v>
      </c>
      <c r="DE37" cm="1">
        <f t="array" ref="DE37">AY37*INDEX(prod_est,$G37+$H37-1,MATCH(DE$14,$BP$14:$DP$14,0))</f>
        <v>1.6840643744478374E-3</v>
      </c>
      <c r="DF37" cm="1">
        <f t="array" ref="DF37">AZ37*INDEX(prod_est,$G37+$H37-1,MATCH(DF$14,$BP$14:$DP$14,0))</f>
        <v>1.6783468719419961E-3</v>
      </c>
      <c r="DG37" cm="1">
        <f t="array" ref="DG37">BA37*INDEX(prod_est,$G37+$H37-1,MATCH(DG$14,$BP$14:$DP$14,0))</f>
        <v>1.6726487807100941E-3</v>
      </c>
      <c r="DH37" cm="1">
        <f t="array" ref="DH37">BB37*INDEX(prod_est,$G37+$H37-1,MATCH(DH$14,$BP$14:$DP$14,0))</f>
        <v>1.6669700348496586E-3</v>
      </c>
      <c r="DI37" cm="1">
        <f t="array" ref="DI37">BC37*INDEX(prod_est,$G37+$H37-1,MATCH(DI$14,$BP$14:$DP$14,0))</f>
        <v>1.661310568681959E-3</v>
      </c>
      <c r="DJ37" cm="1">
        <f t="array" ref="DJ37">BD37*INDEX(prod_est,$G37+$H37-1,MATCH(DJ$14,$BP$14:$DP$14,0))</f>
        <v>1.6556703167512486E-3</v>
      </c>
      <c r="DK37" cm="1">
        <f t="array" ref="DK37">BE37*INDEX(prod_est,$G37+$H37-1,MATCH(DK$14,$BP$14:$DP$14,0))</f>
        <v>1.6500492138240067E-3</v>
      </c>
      <c r="DL37" cm="1">
        <f t="array" ref="DL37">BF37*INDEX(prod_est,$G37+$H37-1,MATCH(DL$14,$BP$14:$DP$14,0))</f>
        <v>1.6444471948881844E-3</v>
      </c>
      <c r="DM37" cm="1">
        <f t="array" ref="DM37">BG37*INDEX(prod_est,$G37+$H37-1,MATCH(DM$14,$BP$14:$DP$14,0))</f>
        <v>1.6388641951524529E-3</v>
      </c>
      <c r="DN37" cm="1">
        <f t="array" ref="DN37">BH37*INDEX(prod_est,$G37+$H37-1,MATCH(DN$14,$BP$14:$DP$14,0))</f>
        <v>1.6333001500454538E-3</v>
      </c>
      <c r="DO37" cm="1">
        <f t="array" ref="DO37">BI37*INDEX(prod_est,$G37+$H37-1,MATCH(DO$14,$BP$14:$DP$14,0))</f>
        <v>1.6277549952150524E-3</v>
      </c>
      <c r="DP37" cm="1">
        <f t="array" ref="DP37">BJ37*INDEX(prod_est,$G37+$H37-1,MATCH(DP$14,$BP$14:$DP$14,0))</f>
        <v>1.6222286665275938E-3</v>
      </c>
    </row>
    <row r="38" spans="1:120" x14ac:dyDescent="0.25">
      <c r="A38" t="s">
        <v>40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49</v>
      </c>
      <c r="H38">
        <f>IFERROR(MATCH(D38,Production_est!$D$4:$D$339,0),"-")</f>
        <v>6</v>
      </c>
      <c r="I38" s="8" cm="1">
        <f t="array" ref="I38">IFERROR(INDEX(Production_est!$E$4:$E$339,H38+G38-1),"-")</f>
        <v>5316.5381090072697</v>
      </c>
      <c r="J38" s="42">
        <f t="shared" si="0"/>
        <v>0</v>
      </c>
      <c r="K38" s="42">
        <f t="shared" ref="K38:AP38" si="51">J38*(1-$F$4)</f>
        <v>0</v>
      </c>
      <c r="L38" s="42">
        <f t="shared" si="51"/>
        <v>0</v>
      </c>
      <c r="M38" s="42">
        <f t="shared" si="51"/>
        <v>0</v>
      </c>
      <c r="N38" s="42">
        <f t="shared" si="51"/>
        <v>0</v>
      </c>
      <c r="O38" s="42">
        <f t="shared" si="51"/>
        <v>0</v>
      </c>
      <c r="P38" s="42">
        <f t="shared" si="51"/>
        <v>0</v>
      </c>
      <c r="Q38" s="42">
        <f t="shared" si="51"/>
        <v>0</v>
      </c>
      <c r="R38" s="42">
        <f t="shared" si="51"/>
        <v>0</v>
      </c>
      <c r="S38" s="42">
        <f t="shared" si="51"/>
        <v>0</v>
      </c>
      <c r="T38" s="42">
        <f t="shared" si="51"/>
        <v>0</v>
      </c>
      <c r="U38" s="42">
        <f t="shared" si="51"/>
        <v>0</v>
      </c>
      <c r="V38" s="42">
        <f t="shared" si="51"/>
        <v>0</v>
      </c>
      <c r="W38" s="42">
        <f t="shared" si="51"/>
        <v>0</v>
      </c>
      <c r="X38" s="42">
        <f t="shared" si="51"/>
        <v>0</v>
      </c>
      <c r="Y38" s="42">
        <f t="shared" si="51"/>
        <v>0</v>
      </c>
      <c r="Z38" s="42">
        <f t="shared" si="51"/>
        <v>0</v>
      </c>
      <c r="AA38" s="42">
        <f t="shared" si="51"/>
        <v>0</v>
      </c>
      <c r="AB38" s="42">
        <f t="shared" si="51"/>
        <v>0</v>
      </c>
      <c r="AC38" s="42">
        <f t="shared" si="51"/>
        <v>0</v>
      </c>
      <c r="AD38" s="42">
        <f t="shared" si="51"/>
        <v>0</v>
      </c>
      <c r="AE38" s="42">
        <f t="shared" si="51"/>
        <v>0</v>
      </c>
      <c r="AF38" s="42">
        <f t="shared" si="51"/>
        <v>0</v>
      </c>
      <c r="AG38" s="42">
        <f t="shared" si="51"/>
        <v>0</v>
      </c>
      <c r="AH38" s="42">
        <f t="shared" si="51"/>
        <v>0</v>
      </c>
      <c r="AI38" s="42">
        <f t="shared" si="51"/>
        <v>0</v>
      </c>
      <c r="AJ38" s="42">
        <f t="shared" si="51"/>
        <v>0</v>
      </c>
      <c r="AK38" s="42">
        <f t="shared" si="51"/>
        <v>0</v>
      </c>
      <c r="AL38" s="42">
        <f t="shared" si="51"/>
        <v>0</v>
      </c>
      <c r="AM38" s="42">
        <f t="shared" si="51"/>
        <v>0</v>
      </c>
      <c r="AN38" s="42">
        <f t="shared" si="51"/>
        <v>0</v>
      </c>
      <c r="AO38" s="42">
        <f t="shared" si="51"/>
        <v>0</v>
      </c>
      <c r="AP38" s="42">
        <f t="shared" si="51"/>
        <v>0</v>
      </c>
      <c r="AQ38" s="42">
        <f t="shared" ref="AQ38:BJ38" si="52">AP38*(1-$F$4)</f>
        <v>0</v>
      </c>
      <c r="AR38" s="42">
        <f t="shared" si="52"/>
        <v>0</v>
      </c>
      <c r="AS38" s="42">
        <f t="shared" si="52"/>
        <v>0</v>
      </c>
      <c r="AT38" s="42">
        <f t="shared" si="52"/>
        <v>0</v>
      </c>
      <c r="AU38" s="42">
        <f t="shared" si="52"/>
        <v>0</v>
      </c>
      <c r="AV38" s="42">
        <f t="shared" si="52"/>
        <v>0</v>
      </c>
      <c r="AW38" s="42">
        <f t="shared" si="52"/>
        <v>0</v>
      </c>
      <c r="AX38" s="42">
        <f t="shared" si="52"/>
        <v>0</v>
      </c>
      <c r="AY38" s="42">
        <f t="shared" si="52"/>
        <v>0</v>
      </c>
      <c r="AZ38" s="42">
        <f t="shared" si="52"/>
        <v>0</v>
      </c>
      <c r="BA38" s="42">
        <f t="shared" si="52"/>
        <v>0</v>
      </c>
      <c r="BB38" s="42">
        <f t="shared" si="52"/>
        <v>0</v>
      </c>
      <c r="BC38" s="42">
        <f t="shared" si="52"/>
        <v>0</v>
      </c>
      <c r="BD38" s="42">
        <f t="shared" si="52"/>
        <v>0</v>
      </c>
      <c r="BE38" s="42">
        <f t="shared" si="52"/>
        <v>0</v>
      </c>
      <c r="BF38" s="42">
        <f t="shared" si="52"/>
        <v>0</v>
      </c>
      <c r="BG38" s="42">
        <f t="shared" si="52"/>
        <v>0</v>
      </c>
      <c r="BH38" s="42">
        <f t="shared" si="52"/>
        <v>0</v>
      </c>
      <c r="BI38" s="42">
        <f t="shared" si="52"/>
        <v>0</v>
      </c>
      <c r="BJ38" s="42">
        <f t="shared" si="52"/>
        <v>0</v>
      </c>
      <c r="BK38" t="str">
        <f t="shared" si="3"/>
        <v>04_CHL</v>
      </c>
      <c r="BL38" t="str">
        <f t="shared" si="4"/>
        <v>d_ind_cem_16_1_biogas</v>
      </c>
      <c r="BO38" s="8">
        <f t="shared" si="5"/>
        <v>0</v>
      </c>
      <c r="BP38" s="8">
        <f t="shared" si="6"/>
        <v>0</v>
      </c>
      <c r="BQ38" s="8" cm="1">
        <f t="array" ref="BQ38">K38*INDEX(prod_est,$G38+$H38-1,MATCH(BQ$14,$BP$14:$DP$14,0))</f>
        <v>0</v>
      </c>
      <c r="BR38" s="8" cm="1">
        <f t="array" ref="BR38">L38*INDEX(prod_est,$G38+$H38-1,MATCH(BR$14,$BP$14:$DP$14,0))</f>
        <v>0</v>
      </c>
      <c r="BS38" s="8" cm="1">
        <f t="array" ref="BS38">M38*INDEX(prod_est,$G38+$H38-1,MATCH(BS$14,$BP$14:$DP$14,0))</f>
        <v>0</v>
      </c>
      <c r="BT38" s="8" cm="1">
        <f t="array" ref="BT38">N38*INDEX(prod_est,$G38+$H38-1,MATCH(BT$14,$BP$14:$DP$14,0))</f>
        <v>0</v>
      </c>
      <c r="BU38" s="8" cm="1">
        <f t="array" ref="BU38">O38*INDEX(prod_est,$G38+$H38-1,MATCH(BU$14,$BP$14:$DP$14,0))</f>
        <v>0</v>
      </c>
      <c r="BV38" s="8" cm="1">
        <f t="array" ref="BV38">P38*INDEX(prod_est,$G38+$H38-1,MATCH(BV$14,$BP$14:$DP$14,0))</f>
        <v>0</v>
      </c>
      <c r="BW38" s="8" cm="1">
        <f t="array" ref="BW38">Q38*INDEX(prod_est,$G38+$H38-1,MATCH(BW$14,$BP$14:$DP$14,0))</f>
        <v>0</v>
      </c>
      <c r="BX38" s="8" cm="1">
        <f t="array" ref="BX38">R38*INDEX(prod_est,$G38+$H38-1,MATCH(BX$14,$BP$14:$DP$14,0))</f>
        <v>0</v>
      </c>
      <c r="BY38" s="8" cm="1">
        <f t="array" ref="BY38">S38*INDEX(prod_est,$G38+$H38-1,MATCH(BY$14,$BP$14:$DP$14,0))</f>
        <v>0</v>
      </c>
      <c r="BZ38" s="8" cm="1">
        <f t="array" ref="BZ38">T38*INDEX(prod_est,$G38+$H38-1,MATCH(BZ$14,$BP$14:$DP$14,0))</f>
        <v>0</v>
      </c>
      <c r="CA38" s="8" cm="1">
        <f t="array" ref="CA38">U38*INDEX(prod_est,$G38+$H38-1,MATCH(CA$14,$BP$14:$DP$14,0))</f>
        <v>0</v>
      </c>
      <c r="CB38" s="8" cm="1">
        <f t="array" ref="CB38">V38*INDEX(prod_est,$G38+$H38-1,MATCH(CB$14,$BP$14:$DP$14,0))</f>
        <v>0</v>
      </c>
      <c r="CC38" s="8" cm="1">
        <f t="array" ref="CC38">W38*INDEX(prod_est,$G38+$H38-1,MATCH(CC$14,$BP$14:$DP$14,0))</f>
        <v>0</v>
      </c>
      <c r="CD38" s="8" cm="1">
        <f t="array" ref="CD38">X38*INDEX(prod_est,$G38+$H38-1,MATCH(CD$14,$BP$14:$DP$14,0))</f>
        <v>0</v>
      </c>
      <c r="CE38" s="8" cm="1">
        <f t="array" ref="CE38">Y38*INDEX(prod_est,$G38+$H38-1,MATCH(CE$14,$BP$14:$DP$14,0))</f>
        <v>0</v>
      </c>
      <c r="CF38" s="8" cm="1">
        <f t="array" ref="CF38">Z38*INDEX(prod_est,$G38+$H38-1,MATCH(CF$14,$BP$14:$DP$14,0))</f>
        <v>0</v>
      </c>
      <c r="CG38" s="8" cm="1">
        <f t="array" ref="CG38">AA38*INDEX(prod_est,$G38+$H38-1,MATCH(CG$14,$BP$14:$DP$14,0))</f>
        <v>0</v>
      </c>
      <c r="CH38" s="8" cm="1">
        <f t="array" ref="CH38">AB38*INDEX(prod_est,$G38+$H38-1,MATCH(CH$14,$BP$14:$DP$14,0))</f>
        <v>0</v>
      </c>
      <c r="CI38" s="8" cm="1">
        <f t="array" ref="CI38">AC38*INDEX(prod_est,$G38+$H38-1,MATCH(CI$14,$BP$14:$DP$14,0))</f>
        <v>0</v>
      </c>
      <c r="CJ38" s="8" cm="1">
        <f t="array" ref="CJ38">AD38*INDEX(prod_est,$G38+$H38-1,MATCH(CJ$14,$BP$14:$DP$14,0))</f>
        <v>0</v>
      </c>
      <c r="CK38" s="8" cm="1">
        <f t="array" ref="CK38">AE38*INDEX(prod_est,$G38+$H38-1,MATCH(CK$14,$BP$14:$DP$14,0))</f>
        <v>0</v>
      </c>
      <c r="CL38" s="8" cm="1">
        <f t="array" ref="CL38">AF38*INDEX(prod_est,$G38+$H38-1,MATCH(CL$14,$BP$14:$DP$14,0))</f>
        <v>0</v>
      </c>
      <c r="CM38" s="8" cm="1">
        <f t="array" ref="CM38">AG38*INDEX(prod_est,$G38+$H38-1,MATCH(CM$14,$BP$14:$DP$14,0))</f>
        <v>0</v>
      </c>
      <c r="CN38" s="8" cm="1">
        <f t="array" ref="CN38">AH38*INDEX(prod_est,$G38+$H38-1,MATCH(CN$14,$BP$14:$DP$14,0))</f>
        <v>0</v>
      </c>
      <c r="CO38" s="8" cm="1">
        <f t="array" ref="CO38">AI38*INDEX(prod_est,$G38+$H38-1,MATCH(CO$14,$BP$14:$DP$14,0))</f>
        <v>0</v>
      </c>
      <c r="CP38" s="8" cm="1">
        <f t="array" ref="CP38">AJ38*INDEX(prod_est,$G38+$H38-1,MATCH(CP$14,$BP$14:$DP$14,0))</f>
        <v>0</v>
      </c>
      <c r="CQ38" s="8" cm="1">
        <f t="array" ref="CQ38">AK38*INDEX(prod_est,$G38+$H38-1,MATCH(CQ$14,$BP$14:$DP$14,0))</f>
        <v>0</v>
      </c>
      <c r="CR38" s="8" cm="1">
        <f t="array" ref="CR38">AL38*INDEX(prod_est,$G38+$H38-1,MATCH(CR$14,$BP$14:$DP$14,0))</f>
        <v>0</v>
      </c>
      <c r="CS38" s="8" cm="1">
        <f t="array" ref="CS38">AM38*INDEX(prod_est,$G38+$H38-1,MATCH(CS$14,$BP$14:$DP$14,0))</f>
        <v>0</v>
      </c>
      <c r="CT38" s="8" cm="1">
        <f t="array" ref="CT38">AN38*INDEX(prod_est,$G38+$H38-1,MATCH(CT$14,$BP$14:$DP$14,0))</f>
        <v>0</v>
      </c>
      <c r="CU38" s="8" cm="1">
        <f t="array" ref="CU38">AO38*INDEX(prod_est,$G38+$H38-1,MATCH(CU$14,$BP$14:$DP$14,0))</f>
        <v>0</v>
      </c>
      <c r="CV38" s="8" cm="1">
        <f t="array" ref="CV38">AP38*INDEX(prod_est,$G38+$H38-1,MATCH(CV$14,$BP$14:$DP$14,0))</f>
        <v>0</v>
      </c>
      <c r="CW38" cm="1">
        <f t="array" ref="CW38">AQ38*INDEX(prod_est,$G38+$H38-1,MATCH(CW$14,$BP$14:$DP$14,0))</f>
        <v>0</v>
      </c>
      <c r="CX38" cm="1">
        <f t="array" ref="CX38">AR38*INDEX(prod_est,$G38+$H38-1,MATCH(CX$14,$BP$14:$DP$14,0))</f>
        <v>0</v>
      </c>
      <c r="CY38" cm="1">
        <f t="array" ref="CY38">AS38*INDEX(prod_est,$G38+$H38-1,MATCH(CY$14,$BP$14:$DP$14,0))</f>
        <v>0</v>
      </c>
      <c r="CZ38" cm="1">
        <f t="array" ref="CZ38">AT38*INDEX(prod_est,$G38+$H38-1,MATCH(CZ$14,$BP$14:$DP$14,0))</f>
        <v>0</v>
      </c>
      <c r="DA38" cm="1">
        <f t="array" ref="DA38">AU38*INDEX(prod_est,$G38+$H38-1,MATCH(DA$14,$BP$14:$DP$14,0))</f>
        <v>0</v>
      </c>
      <c r="DB38" cm="1">
        <f t="array" ref="DB38">AV38*INDEX(prod_est,$G38+$H38-1,MATCH(DB$14,$BP$14:$DP$14,0))</f>
        <v>0</v>
      </c>
      <c r="DC38" cm="1">
        <f t="array" ref="DC38">AW38*INDEX(prod_est,$G38+$H38-1,MATCH(DC$14,$BP$14:$DP$14,0))</f>
        <v>0</v>
      </c>
      <c r="DD38" cm="1">
        <f t="array" ref="DD38">AX38*INDEX(prod_est,$G38+$H38-1,MATCH(DD$14,$BP$14:$DP$14,0))</f>
        <v>0</v>
      </c>
      <c r="DE38" cm="1">
        <f t="array" ref="DE38">AY38*INDEX(prod_est,$G38+$H38-1,MATCH(DE$14,$BP$14:$DP$14,0))</f>
        <v>0</v>
      </c>
      <c r="DF38" cm="1">
        <f t="array" ref="DF38">AZ38*INDEX(prod_est,$G38+$H38-1,MATCH(DF$14,$BP$14:$DP$14,0))</f>
        <v>0</v>
      </c>
      <c r="DG38" cm="1">
        <f t="array" ref="DG38">BA38*INDEX(prod_est,$G38+$H38-1,MATCH(DG$14,$BP$14:$DP$14,0))</f>
        <v>0</v>
      </c>
      <c r="DH38" cm="1">
        <f t="array" ref="DH38">BB38*INDEX(prod_est,$G38+$H38-1,MATCH(DH$14,$BP$14:$DP$14,0))</f>
        <v>0</v>
      </c>
      <c r="DI38" cm="1">
        <f t="array" ref="DI38">BC38*INDEX(prod_est,$G38+$H38-1,MATCH(DI$14,$BP$14:$DP$14,0))</f>
        <v>0</v>
      </c>
      <c r="DJ38" cm="1">
        <f t="array" ref="DJ38">BD38*INDEX(prod_est,$G38+$H38-1,MATCH(DJ$14,$BP$14:$DP$14,0))</f>
        <v>0</v>
      </c>
      <c r="DK38" cm="1">
        <f t="array" ref="DK38">BE38*INDEX(prod_est,$G38+$H38-1,MATCH(DK$14,$BP$14:$DP$14,0))</f>
        <v>0</v>
      </c>
      <c r="DL38" cm="1">
        <f t="array" ref="DL38">BF38*INDEX(prod_est,$G38+$H38-1,MATCH(DL$14,$BP$14:$DP$14,0))</f>
        <v>0</v>
      </c>
      <c r="DM38" cm="1">
        <f t="array" ref="DM38">BG38*INDEX(prod_est,$G38+$H38-1,MATCH(DM$14,$BP$14:$DP$14,0))</f>
        <v>0</v>
      </c>
      <c r="DN38" cm="1">
        <f t="array" ref="DN38">BH38*INDEX(prod_est,$G38+$H38-1,MATCH(DN$14,$BP$14:$DP$14,0))</f>
        <v>0</v>
      </c>
      <c r="DO38" cm="1">
        <f t="array" ref="DO38">BI38*INDEX(prod_est,$G38+$H38-1,MATCH(DO$14,$BP$14:$DP$14,0))</f>
        <v>0</v>
      </c>
      <c r="DP38" cm="1">
        <f t="array" ref="DP38">BJ38*INDEX(prod_est,$G38+$H38-1,MATCH(DP$14,$BP$14:$DP$14,0))</f>
        <v>0</v>
      </c>
    </row>
    <row r="39" spans="1:120" x14ac:dyDescent="0.25">
      <c r="A39" t="s">
        <v>40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49</v>
      </c>
      <c r="H39">
        <f>IFERROR(MATCH(D39,Production_est!$D$4:$D$339,0),"-")</f>
        <v>6</v>
      </c>
      <c r="I39" s="8" cm="1">
        <f t="array" ref="I39">IFERROR(INDEX(Production_est!$E$4:$E$339,H39+G39-1),"-")</f>
        <v>5316.5381090072697</v>
      </c>
      <c r="J39" s="42">
        <f t="shared" si="0"/>
        <v>0</v>
      </c>
      <c r="K39" s="42">
        <f t="shared" ref="K39:AP39" si="53">J39*(1-$F$4)</f>
        <v>0</v>
      </c>
      <c r="L39" s="42">
        <f t="shared" si="53"/>
        <v>0</v>
      </c>
      <c r="M39" s="42">
        <f t="shared" si="53"/>
        <v>0</v>
      </c>
      <c r="N39" s="42">
        <f t="shared" si="53"/>
        <v>0</v>
      </c>
      <c r="O39" s="42">
        <f t="shared" si="53"/>
        <v>0</v>
      </c>
      <c r="P39" s="42">
        <f t="shared" si="53"/>
        <v>0</v>
      </c>
      <c r="Q39" s="42">
        <f t="shared" si="53"/>
        <v>0</v>
      </c>
      <c r="R39" s="42">
        <f t="shared" si="53"/>
        <v>0</v>
      </c>
      <c r="S39" s="42">
        <f t="shared" si="53"/>
        <v>0</v>
      </c>
      <c r="T39" s="42">
        <f t="shared" si="53"/>
        <v>0</v>
      </c>
      <c r="U39" s="42">
        <f t="shared" si="53"/>
        <v>0</v>
      </c>
      <c r="V39" s="42">
        <f t="shared" si="53"/>
        <v>0</v>
      </c>
      <c r="W39" s="42">
        <f t="shared" si="53"/>
        <v>0</v>
      </c>
      <c r="X39" s="42">
        <f t="shared" si="53"/>
        <v>0</v>
      </c>
      <c r="Y39" s="42">
        <f t="shared" si="53"/>
        <v>0</v>
      </c>
      <c r="Z39" s="42">
        <f t="shared" si="53"/>
        <v>0</v>
      </c>
      <c r="AA39" s="42">
        <f t="shared" si="53"/>
        <v>0</v>
      </c>
      <c r="AB39" s="42">
        <f t="shared" si="53"/>
        <v>0</v>
      </c>
      <c r="AC39" s="42">
        <f t="shared" si="53"/>
        <v>0</v>
      </c>
      <c r="AD39" s="42">
        <f t="shared" si="53"/>
        <v>0</v>
      </c>
      <c r="AE39" s="42">
        <f t="shared" si="53"/>
        <v>0</v>
      </c>
      <c r="AF39" s="42">
        <f t="shared" si="53"/>
        <v>0</v>
      </c>
      <c r="AG39" s="42">
        <f t="shared" si="53"/>
        <v>0</v>
      </c>
      <c r="AH39" s="42">
        <f t="shared" si="53"/>
        <v>0</v>
      </c>
      <c r="AI39" s="42">
        <f t="shared" si="53"/>
        <v>0</v>
      </c>
      <c r="AJ39" s="42">
        <f t="shared" si="53"/>
        <v>0</v>
      </c>
      <c r="AK39" s="42">
        <f t="shared" si="53"/>
        <v>0</v>
      </c>
      <c r="AL39" s="42">
        <f t="shared" si="53"/>
        <v>0</v>
      </c>
      <c r="AM39" s="42">
        <f t="shared" si="53"/>
        <v>0</v>
      </c>
      <c r="AN39" s="42">
        <f t="shared" si="53"/>
        <v>0</v>
      </c>
      <c r="AO39" s="42">
        <f t="shared" si="53"/>
        <v>0</v>
      </c>
      <c r="AP39" s="42">
        <f t="shared" si="53"/>
        <v>0</v>
      </c>
      <c r="AQ39" s="42">
        <f t="shared" ref="AQ39:BJ39" si="54">AP39*(1-$F$4)</f>
        <v>0</v>
      </c>
      <c r="AR39" s="42">
        <f t="shared" si="54"/>
        <v>0</v>
      </c>
      <c r="AS39" s="42">
        <f t="shared" si="54"/>
        <v>0</v>
      </c>
      <c r="AT39" s="42">
        <f t="shared" si="54"/>
        <v>0</v>
      </c>
      <c r="AU39" s="42">
        <f t="shared" si="54"/>
        <v>0</v>
      </c>
      <c r="AV39" s="42">
        <f t="shared" si="54"/>
        <v>0</v>
      </c>
      <c r="AW39" s="42">
        <f t="shared" si="54"/>
        <v>0</v>
      </c>
      <c r="AX39" s="42">
        <f t="shared" si="54"/>
        <v>0</v>
      </c>
      <c r="AY39" s="42">
        <f t="shared" si="54"/>
        <v>0</v>
      </c>
      <c r="AZ39" s="42">
        <f t="shared" si="54"/>
        <v>0</v>
      </c>
      <c r="BA39" s="42">
        <f t="shared" si="54"/>
        <v>0</v>
      </c>
      <c r="BB39" s="42">
        <f t="shared" si="54"/>
        <v>0</v>
      </c>
      <c r="BC39" s="42">
        <f t="shared" si="54"/>
        <v>0</v>
      </c>
      <c r="BD39" s="42">
        <f t="shared" si="54"/>
        <v>0</v>
      </c>
      <c r="BE39" s="42">
        <f t="shared" si="54"/>
        <v>0</v>
      </c>
      <c r="BF39" s="42">
        <f t="shared" si="54"/>
        <v>0</v>
      </c>
      <c r="BG39" s="42">
        <f t="shared" si="54"/>
        <v>0</v>
      </c>
      <c r="BH39" s="42">
        <f t="shared" si="54"/>
        <v>0</v>
      </c>
      <c r="BI39" s="42">
        <f t="shared" si="54"/>
        <v>0</v>
      </c>
      <c r="BJ39" s="42">
        <f t="shared" si="54"/>
        <v>0</v>
      </c>
      <c r="BK39" t="str">
        <f t="shared" si="3"/>
        <v>04_CHL</v>
      </c>
      <c r="BL39" t="str">
        <f t="shared" si="4"/>
        <v>d_ind_cem_16_2_industrial_waste</v>
      </c>
      <c r="BO39" s="8">
        <f t="shared" si="5"/>
        <v>0</v>
      </c>
      <c r="BP39" s="8">
        <f t="shared" si="6"/>
        <v>0</v>
      </c>
      <c r="BQ39" s="8" cm="1">
        <f t="array" ref="BQ39">K39*INDEX(prod_est,$G39+$H39-1,MATCH(BQ$14,$BP$14:$DP$14,0))</f>
        <v>0</v>
      </c>
      <c r="BR39" s="8" cm="1">
        <f t="array" ref="BR39">L39*INDEX(prod_est,$G39+$H39-1,MATCH(BR$14,$BP$14:$DP$14,0))</f>
        <v>0</v>
      </c>
      <c r="BS39" s="8" cm="1">
        <f t="array" ref="BS39">M39*INDEX(prod_est,$G39+$H39-1,MATCH(BS$14,$BP$14:$DP$14,0))</f>
        <v>0</v>
      </c>
      <c r="BT39" s="8" cm="1">
        <f t="array" ref="BT39">N39*INDEX(prod_est,$G39+$H39-1,MATCH(BT$14,$BP$14:$DP$14,0))</f>
        <v>0</v>
      </c>
      <c r="BU39" s="8" cm="1">
        <f t="array" ref="BU39">O39*INDEX(prod_est,$G39+$H39-1,MATCH(BU$14,$BP$14:$DP$14,0))</f>
        <v>0</v>
      </c>
      <c r="BV39" s="8" cm="1">
        <f t="array" ref="BV39">P39*INDEX(prod_est,$G39+$H39-1,MATCH(BV$14,$BP$14:$DP$14,0))</f>
        <v>0</v>
      </c>
      <c r="BW39" s="8" cm="1">
        <f t="array" ref="BW39">Q39*INDEX(prod_est,$G39+$H39-1,MATCH(BW$14,$BP$14:$DP$14,0))</f>
        <v>0</v>
      </c>
      <c r="BX39" s="8" cm="1">
        <f t="array" ref="BX39">R39*INDEX(prod_est,$G39+$H39-1,MATCH(BX$14,$BP$14:$DP$14,0))</f>
        <v>0</v>
      </c>
      <c r="BY39" s="8" cm="1">
        <f t="array" ref="BY39">S39*INDEX(prod_est,$G39+$H39-1,MATCH(BY$14,$BP$14:$DP$14,0))</f>
        <v>0</v>
      </c>
      <c r="BZ39" s="8" cm="1">
        <f t="array" ref="BZ39">T39*INDEX(prod_est,$G39+$H39-1,MATCH(BZ$14,$BP$14:$DP$14,0))</f>
        <v>0</v>
      </c>
      <c r="CA39" s="8" cm="1">
        <f t="array" ref="CA39">U39*INDEX(prod_est,$G39+$H39-1,MATCH(CA$14,$BP$14:$DP$14,0))</f>
        <v>0</v>
      </c>
      <c r="CB39" s="8" cm="1">
        <f t="array" ref="CB39">V39*INDEX(prod_est,$G39+$H39-1,MATCH(CB$14,$BP$14:$DP$14,0))</f>
        <v>0</v>
      </c>
      <c r="CC39" s="8" cm="1">
        <f t="array" ref="CC39">W39*INDEX(prod_est,$G39+$H39-1,MATCH(CC$14,$BP$14:$DP$14,0))</f>
        <v>0</v>
      </c>
      <c r="CD39" s="8" cm="1">
        <f t="array" ref="CD39">X39*INDEX(prod_est,$G39+$H39-1,MATCH(CD$14,$BP$14:$DP$14,0))</f>
        <v>0</v>
      </c>
      <c r="CE39" s="8" cm="1">
        <f t="array" ref="CE39">Y39*INDEX(prod_est,$G39+$H39-1,MATCH(CE$14,$BP$14:$DP$14,0))</f>
        <v>0</v>
      </c>
      <c r="CF39" s="8" cm="1">
        <f t="array" ref="CF39">Z39*INDEX(prod_est,$G39+$H39-1,MATCH(CF$14,$BP$14:$DP$14,0))</f>
        <v>0</v>
      </c>
      <c r="CG39" s="8" cm="1">
        <f t="array" ref="CG39">AA39*INDEX(prod_est,$G39+$H39-1,MATCH(CG$14,$BP$14:$DP$14,0))</f>
        <v>0</v>
      </c>
      <c r="CH39" s="8" cm="1">
        <f t="array" ref="CH39">AB39*INDEX(prod_est,$G39+$H39-1,MATCH(CH$14,$BP$14:$DP$14,0))</f>
        <v>0</v>
      </c>
      <c r="CI39" s="8" cm="1">
        <f t="array" ref="CI39">AC39*INDEX(prod_est,$G39+$H39-1,MATCH(CI$14,$BP$14:$DP$14,0))</f>
        <v>0</v>
      </c>
      <c r="CJ39" s="8" cm="1">
        <f t="array" ref="CJ39">AD39*INDEX(prod_est,$G39+$H39-1,MATCH(CJ$14,$BP$14:$DP$14,0))</f>
        <v>0</v>
      </c>
      <c r="CK39" s="8" cm="1">
        <f t="array" ref="CK39">AE39*INDEX(prod_est,$G39+$H39-1,MATCH(CK$14,$BP$14:$DP$14,0))</f>
        <v>0</v>
      </c>
      <c r="CL39" s="8" cm="1">
        <f t="array" ref="CL39">AF39*INDEX(prod_est,$G39+$H39-1,MATCH(CL$14,$BP$14:$DP$14,0))</f>
        <v>0</v>
      </c>
      <c r="CM39" s="8" cm="1">
        <f t="array" ref="CM39">AG39*INDEX(prod_est,$G39+$H39-1,MATCH(CM$14,$BP$14:$DP$14,0))</f>
        <v>0</v>
      </c>
      <c r="CN39" s="8" cm="1">
        <f t="array" ref="CN39">AH39*INDEX(prod_est,$G39+$H39-1,MATCH(CN$14,$BP$14:$DP$14,0))</f>
        <v>0</v>
      </c>
      <c r="CO39" s="8" cm="1">
        <f t="array" ref="CO39">AI39*INDEX(prod_est,$G39+$H39-1,MATCH(CO$14,$BP$14:$DP$14,0))</f>
        <v>0</v>
      </c>
      <c r="CP39" s="8" cm="1">
        <f t="array" ref="CP39">AJ39*INDEX(prod_est,$G39+$H39-1,MATCH(CP$14,$BP$14:$DP$14,0))</f>
        <v>0</v>
      </c>
      <c r="CQ39" s="8" cm="1">
        <f t="array" ref="CQ39">AK39*INDEX(prod_est,$G39+$H39-1,MATCH(CQ$14,$BP$14:$DP$14,0))</f>
        <v>0</v>
      </c>
      <c r="CR39" s="8" cm="1">
        <f t="array" ref="CR39">AL39*INDEX(prod_est,$G39+$H39-1,MATCH(CR$14,$BP$14:$DP$14,0))</f>
        <v>0</v>
      </c>
      <c r="CS39" s="8" cm="1">
        <f t="array" ref="CS39">AM39*INDEX(prod_est,$G39+$H39-1,MATCH(CS$14,$BP$14:$DP$14,0))</f>
        <v>0</v>
      </c>
      <c r="CT39" s="8" cm="1">
        <f t="array" ref="CT39">AN39*INDEX(prod_est,$G39+$H39-1,MATCH(CT$14,$BP$14:$DP$14,0))</f>
        <v>0</v>
      </c>
      <c r="CU39" s="8" cm="1">
        <f t="array" ref="CU39">AO39*INDEX(prod_est,$G39+$H39-1,MATCH(CU$14,$BP$14:$DP$14,0))</f>
        <v>0</v>
      </c>
      <c r="CV39" s="8" cm="1">
        <f t="array" ref="CV39">AP39*INDEX(prod_est,$G39+$H39-1,MATCH(CV$14,$BP$14:$DP$14,0))</f>
        <v>0</v>
      </c>
      <c r="CW39" cm="1">
        <f t="array" ref="CW39">AQ39*INDEX(prod_est,$G39+$H39-1,MATCH(CW$14,$BP$14:$DP$14,0))</f>
        <v>0</v>
      </c>
      <c r="CX39" cm="1">
        <f t="array" ref="CX39">AR39*INDEX(prod_est,$G39+$H39-1,MATCH(CX$14,$BP$14:$DP$14,0))</f>
        <v>0</v>
      </c>
      <c r="CY39" cm="1">
        <f t="array" ref="CY39">AS39*INDEX(prod_est,$G39+$H39-1,MATCH(CY$14,$BP$14:$DP$14,0))</f>
        <v>0</v>
      </c>
      <c r="CZ39" cm="1">
        <f t="array" ref="CZ39">AT39*INDEX(prod_est,$G39+$H39-1,MATCH(CZ$14,$BP$14:$DP$14,0))</f>
        <v>0</v>
      </c>
      <c r="DA39" cm="1">
        <f t="array" ref="DA39">AU39*INDEX(prod_est,$G39+$H39-1,MATCH(DA$14,$BP$14:$DP$14,0))</f>
        <v>0</v>
      </c>
      <c r="DB39" cm="1">
        <f t="array" ref="DB39">AV39*INDEX(prod_est,$G39+$H39-1,MATCH(DB$14,$BP$14:$DP$14,0))</f>
        <v>0</v>
      </c>
      <c r="DC39" cm="1">
        <f t="array" ref="DC39">AW39*INDEX(prod_est,$G39+$H39-1,MATCH(DC$14,$BP$14:$DP$14,0))</f>
        <v>0</v>
      </c>
      <c r="DD39" cm="1">
        <f t="array" ref="DD39">AX39*INDEX(prod_est,$G39+$H39-1,MATCH(DD$14,$BP$14:$DP$14,0))</f>
        <v>0</v>
      </c>
      <c r="DE39" cm="1">
        <f t="array" ref="DE39">AY39*INDEX(prod_est,$G39+$H39-1,MATCH(DE$14,$BP$14:$DP$14,0))</f>
        <v>0</v>
      </c>
      <c r="DF39" cm="1">
        <f t="array" ref="DF39">AZ39*INDEX(prod_est,$G39+$H39-1,MATCH(DF$14,$BP$14:$DP$14,0))</f>
        <v>0</v>
      </c>
      <c r="DG39" cm="1">
        <f t="array" ref="DG39">BA39*INDEX(prod_est,$G39+$H39-1,MATCH(DG$14,$BP$14:$DP$14,0))</f>
        <v>0</v>
      </c>
      <c r="DH39" cm="1">
        <f t="array" ref="DH39">BB39*INDEX(prod_est,$G39+$H39-1,MATCH(DH$14,$BP$14:$DP$14,0))</f>
        <v>0</v>
      </c>
      <c r="DI39" cm="1">
        <f t="array" ref="DI39">BC39*INDEX(prod_est,$G39+$H39-1,MATCH(DI$14,$BP$14:$DP$14,0))</f>
        <v>0</v>
      </c>
      <c r="DJ39" cm="1">
        <f t="array" ref="DJ39">BD39*INDEX(prod_est,$G39+$H39-1,MATCH(DJ$14,$BP$14:$DP$14,0))</f>
        <v>0</v>
      </c>
      <c r="DK39" cm="1">
        <f t="array" ref="DK39">BE39*INDEX(prod_est,$G39+$H39-1,MATCH(DK$14,$BP$14:$DP$14,0))</f>
        <v>0</v>
      </c>
      <c r="DL39" cm="1">
        <f t="array" ref="DL39">BF39*INDEX(prod_est,$G39+$H39-1,MATCH(DL$14,$BP$14:$DP$14,0))</f>
        <v>0</v>
      </c>
      <c r="DM39" cm="1">
        <f t="array" ref="DM39">BG39*INDEX(prod_est,$G39+$H39-1,MATCH(DM$14,$BP$14:$DP$14,0))</f>
        <v>0</v>
      </c>
      <c r="DN39" cm="1">
        <f t="array" ref="DN39">BH39*INDEX(prod_est,$G39+$H39-1,MATCH(DN$14,$BP$14:$DP$14,0))</f>
        <v>0</v>
      </c>
      <c r="DO39" cm="1">
        <f t="array" ref="DO39">BI39*INDEX(prod_est,$G39+$H39-1,MATCH(DO$14,$BP$14:$DP$14,0))</f>
        <v>0</v>
      </c>
      <c r="DP39" cm="1">
        <f t="array" ref="DP39">BJ39*INDEX(prod_est,$G39+$H39-1,MATCH(DP$14,$BP$14:$DP$14,0))</f>
        <v>0</v>
      </c>
    </row>
    <row r="40" spans="1:120" x14ac:dyDescent="0.25">
      <c r="A40" t="s">
        <v>40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49</v>
      </c>
      <c r="H40">
        <f>IFERROR(MATCH(D40,Production_est!$D$4:$D$339,0),"-")</f>
        <v>6</v>
      </c>
      <c r="I40" s="8" cm="1">
        <f t="array" ref="I40">IFERROR(INDEX(Production_est!$E$4:$E$339,H40+G40-1),"-")</f>
        <v>5316.5381090072697</v>
      </c>
      <c r="J40" s="42">
        <f t="shared" si="0"/>
        <v>0</v>
      </c>
      <c r="K40" s="42">
        <f t="shared" ref="K40:AP40" si="55">J40*(1-$F$4)</f>
        <v>0</v>
      </c>
      <c r="L40" s="42">
        <f t="shared" si="55"/>
        <v>0</v>
      </c>
      <c r="M40" s="42">
        <f t="shared" si="55"/>
        <v>0</v>
      </c>
      <c r="N40" s="42">
        <f t="shared" si="55"/>
        <v>0</v>
      </c>
      <c r="O40" s="42">
        <f t="shared" si="55"/>
        <v>0</v>
      </c>
      <c r="P40" s="42">
        <f t="shared" si="55"/>
        <v>0</v>
      </c>
      <c r="Q40" s="42">
        <f t="shared" si="55"/>
        <v>0</v>
      </c>
      <c r="R40" s="42">
        <f t="shared" si="55"/>
        <v>0</v>
      </c>
      <c r="S40" s="42">
        <f t="shared" si="55"/>
        <v>0</v>
      </c>
      <c r="T40" s="42">
        <f t="shared" si="55"/>
        <v>0</v>
      </c>
      <c r="U40" s="42">
        <f t="shared" si="55"/>
        <v>0</v>
      </c>
      <c r="V40" s="42">
        <f t="shared" si="55"/>
        <v>0</v>
      </c>
      <c r="W40" s="42">
        <f t="shared" si="55"/>
        <v>0</v>
      </c>
      <c r="X40" s="42">
        <f t="shared" si="55"/>
        <v>0</v>
      </c>
      <c r="Y40" s="42">
        <f t="shared" si="55"/>
        <v>0</v>
      </c>
      <c r="Z40" s="42">
        <f t="shared" si="55"/>
        <v>0</v>
      </c>
      <c r="AA40" s="42">
        <f t="shared" si="55"/>
        <v>0</v>
      </c>
      <c r="AB40" s="42">
        <f t="shared" si="55"/>
        <v>0</v>
      </c>
      <c r="AC40" s="42">
        <f t="shared" si="55"/>
        <v>0</v>
      </c>
      <c r="AD40" s="42">
        <f t="shared" si="55"/>
        <v>0</v>
      </c>
      <c r="AE40" s="42">
        <f t="shared" si="55"/>
        <v>0</v>
      </c>
      <c r="AF40" s="42">
        <f t="shared" si="55"/>
        <v>0</v>
      </c>
      <c r="AG40" s="42">
        <f t="shared" si="55"/>
        <v>0</v>
      </c>
      <c r="AH40" s="42">
        <f t="shared" si="55"/>
        <v>0</v>
      </c>
      <c r="AI40" s="42">
        <f t="shared" si="55"/>
        <v>0</v>
      </c>
      <c r="AJ40" s="42">
        <f t="shared" si="55"/>
        <v>0</v>
      </c>
      <c r="AK40" s="42">
        <f t="shared" si="55"/>
        <v>0</v>
      </c>
      <c r="AL40" s="42">
        <f t="shared" si="55"/>
        <v>0</v>
      </c>
      <c r="AM40" s="42">
        <f t="shared" si="55"/>
        <v>0</v>
      </c>
      <c r="AN40" s="42">
        <f t="shared" si="55"/>
        <v>0</v>
      </c>
      <c r="AO40" s="42">
        <f t="shared" si="55"/>
        <v>0</v>
      </c>
      <c r="AP40" s="42">
        <f t="shared" si="55"/>
        <v>0</v>
      </c>
      <c r="AQ40" s="42">
        <f t="shared" ref="AQ40:BJ40" si="56">AP40*(1-$F$4)</f>
        <v>0</v>
      </c>
      <c r="AR40" s="42">
        <f t="shared" si="56"/>
        <v>0</v>
      </c>
      <c r="AS40" s="42">
        <f t="shared" si="56"/>
        <v>0</v>
      </c>
      <c r="AT40" s="42">
        <f t="shared" si="56"/>
        <v>0</v>
      </c>
      <c r="AU40" s="42">
        <f t="shared" si="56"/>
        <v>0</v>
      </c>
      <c r="AV40" s="42">
        <f t="shared" si="56"/>
        <v>0</v>
      </c>
      <c r="AW40" s="42">
        <f t="shared" si="56"/>
        <v>0</v>
      </c>
      <c r="AX40" s="42">
        <f t="shared" si="56"/>
        <v>0</v>
      </c>
      <c r="AY40" s="42">
        <f t="shared" si="56"/>
        <v>0</v>
      </c>
      <c r="AZ40" s="42">
        <f t="shared" si="56"/>
        <v>0</v>
      </c>
      <c r="BA40" s="42">
        <f t="shared" si="56"/>
        <v>0</v>
      </c>
      <c r="BB40" s="42">
        <f t="shared" si="56"/>
        <v>0</v>
      </c>
      <c r="BC40" s="42">
        <f t="shared" si="56"/>
        <v>0</v>
      </c>
      <c r="BD40" s="42">
        <f t="shared" si="56"/>
        <v>0</v>
      </c>
      <c r="BE40" s="42">
        <f t="shared" si="56"/>
        <v>0</v>
      </c>
      <c r="BF40" s="42">
        <f t="shared" si="56"/>
        <v>0</v>
      </c>
      <c r="BG40" s="42">
        <f t="shared" si="56"/>
        <v>0</v>
      </c>
      <c r="BH40" s="42">
        <f t="shared" si="56"/>
        <v>0</v>
      </c>
      <c r="BI40" s="42">
        <f t="shared" si="56"/>
        <v>0</v>
      </c>
      <c r="BJ40" s="42">
        <f t="shared" si="56"/>
        <v>0</v>
      </c>
      <c r="BK40" t="str">
        <f t="shared" si="3"/>
        <v>04_CHL</v>
      </c>
      <c r="BL40" t="str">
        <f t="shared" si="4"/>
        <v>d_ind_cem_16_3_msw_ren</v>
      </c>
      <c r="BO40" s="8">
        <f t="shared" si="5"/>
        <v>0</v>
      </c>
      <c r="BP40" s="8">
        <f t="shared" si="6"/>
        <v>0</v>
      </c>
      <c r="BQ40" s="8" cm="1">
        <f t="array" ref="BQ40">K40*INDEX(prod_est,$G40+$H40-1,MATCH(BQ$14,$BP$14:$DP$14,0))</f>
        <v>0</v>
      </c>
      <c r="BR40" s="8" cm="1">
        <f t="array" ref="BR40">L40*INDEX(prod_est,$G40+$H40-1,MATCH(BR$14,$BP$14:$DP$14,0))</f>
        <v>0</v>
      </c>
      <c r="BS40" s="8" cm="1">
        <f t="array" ref="BS40">M40*INDEX(prod_est,$G40+$H40-1,MATCH(BS$14,$BP$14:$DP$14,0))</f>
        <v>0</v>
      </c>
      <c r="BT40" s="8" cm="1">
        <f t="array" ref="BT40">N40*INDEX(prod_est,$G40+$H40-1,MATCH(BT$14,$BP$14:$DP$14,0))</f>
        <v>0</v>
      </c>
      <c r="BU40" s="8" cm="1">
        <f t="array" ref="BU40">O40*INDEX(prod_est,$G40+$H40-1,MATCH(BU$14,$BP$14:$DP$14,0))</f>
        <v>0</v>
      </c>
      <c r="BV40" s="8" cm="1">
        <f t="array" ref="BV40">P40*INDEX(prod_est,$G40+$H40-1,MATCH(BV$14,$BP$14:$DP$14,0))</f>
        <v>0</v>
      </c>
      <c r="BW40" s="8" cm="1">
        <f t="array" ref="BW40">Q40*INDEX(prod_est,$G40+$H40-1,MATCH(BW$14,$BP$14:$DP$14,0))</f>
        <v>0</v>
      </c>
      <c r="BX40" s="8" cm="1">
        <f t="array" ref="BX40">R40*INDEX(prod_est,$G40+$H40-1,MATCH(BX$14,$BP$14:$DP$14,0))</f>
        <v>0</v>
      </c>
      <c r="BY40" s="8" cm="1">
        <f t="array" ref="BY40">S40*INDEX(prod_est,$G40+$H40-1,MATCH(BY$14,$BP$14:$DP$14,0))</f>
        <v>0</v>
      </c>
      <c r="BZ40" s="8" cm="1">
        <f t="array" ref="BZ40">T40*INDEX(prod_est,$G40+$H40-1,MATCH(BZ$14,$BP$14:$DP$14,0))</f>
        <v>0</v>
      </c>
      <c r="CA40" s="8" cm="1">
        <f t="array" ref="CA40">U40*INDEX(prod_est,$G40+$H40-1,MATCH(CA$14,$BP$14:$DP$14,0))</f>
        <v>0</v>
      </c>
      <c r="CB40" s="8" cm="1">
        <f t="array" ref="CB40">V40*INDEX(prod_est,$G40+$H40-1,MATCH(CB$14,$BP$14:$DP$14,0))</f>
        <v>0</v>
      </c>
      <c r="CC40" s="8" cm="1">
        <f t="array" ref="CC40">W40*INDEX(prod_est,$G40+$H40-1,MATCH(CC$14,$BP$14:$DP$14,0))</f>
        <v>0</v>
      </c>
      <c r="CD40" s="8" cm="1">
        <f t="array" ref="CD40">X40*INDEX(prod_est,$G40+$H40-1,MATCH(CD$14,$BP$14:$DP$14,0))</f>
        <v>0</v>
      </c>
      <c r="CE40" s="8" cm="1">
        <f t="array" ref="CE40">Y40*INDEX(prod_est,$G40+$H40-1,MATCH(CE$14,$BP$14:$DP$14,0))</f>
        <v>0</v>
      </c>
      <c r="CF40" s="8" cm="1">
        <f t="array" ref="CF40">Z40*INDEX(prod_est,$G40+$H40-1,MATCH(CF$14,$BP$14:$DP$14,0))</f>
        <v>0</v>
      </c>
      <c r="CG40" s="8" cm="1">
        <f t="array" ref="CG40">AA40*INDEX(prod_est,$G40+$H40-1,MATCH(CG$14,$BP$14:$DP$14,0))</f>
        <v>0</v>
      </c>
      <c r="CH40" s="8" cm="1">
        <f t="array" ref="CH40">AB40*INDEX(prod_est,$G40+$H40-1,MATCH(CH$14,$BP$14:$DP$14,0))</f>
        <v>0</v>
      </c>
      <c r="CI40" s="8" cm="1">
        <f t="array" ref="CI40">AC40*INDEX(prod_est,$G40+$H40-1,MATCH(CI$14,$BP$14:$DP$14,0))</f>
        <v>0</v>
      </c>
      <c r="CJ40" s="8" cm="1">
        <f t="array" ref="CJ40">AD40*INDEX(prod_est,$G40+$H40-1,MATCH(CJ$14,$BP$14:$DP$14,0))</f>
        <v>0</v>
      </c>
      <c r="CK40" s="8" cm="1">
        <f t="array" ref="CK40">AE40*INDEX(prod_est,$G40+$H40-1,MATCH(CK$14,$BP$14:$DP$14,0))</f>
        <v>0</v>
      </c>
      <c r="CL40" s="8" cm="1">
        <f t="array" ref="CL40">AF40*INDEX(prod_est,$G40+$H40-1,MATCH(CL$14,$BP$14:$DP$14,0))</f>
        <v>0</v>
      </c>
      <c r="CM40" s="8" cm="1">
        <f t="array" ref="CM40">AG40*INDEX(prod_est,$G40+$H40-1,MATCH(CM$14,$BP$14:$DP$14,0))</f>
        <v>0</v>
      </c>
      <c r="CN40" s="8" cm="1">
        <f t="array" ref="CN40">AH40*INDEX(prod_est,$G40+$H40-1,MATCH(CN$14,$BP$14:$DP$14,0))</f>
        <v>0</v>
      </c>
      <c r="CO40" s="8" cm="1">
        <f t="array" ref="CO40">AI40*INDEX(prod_est,$G40+$H40-1,MATCH(CO$14,$BP$14:$DP$14,0))</f>
        <v>0</v>
      </c>
      <c r="CP40" s="8" cm="1">
        <f t="array" ref="CP40">AJ40*INDEX(prod_est,$G40+$H40-1,MATCH(CP$14,$BP$14:$DP$14,0))</f>
        <v>0</v>
      </c>
      <c r="CQ40" s="8" cm="1">
        <f t="array" ref="CQ40">AK40*INDEX(prod_est,$G40+$H40-1,MATCH(CQ$14,$BP$14:$DP$14,0))</f>
        <v>0</v>
      </c>
      <c r="CR40" s="8" cm="1">
        <f t="array" ref="CR40">AL40*INDEX(prod_est,$G40+$H40-1,MATCH(CR$14,$BP$14:$DP$14,0))</f>
        <v>0</v>
      </c>
      <c r="CS40" s="8" cm="1">
        <f t="array" ref="CS40">AM40*INDEX(prod_est,$G40+$H40-1,MATCH(CS$14,$BP$14:$DP$14,0))</f>
        <v>0</v>
      </c>
      <c r="CT40" s="8" cm="1">
        <f t="array" ref="CT40">AN40*INDEX(prod_est,$G40+$H40-1,MATCH(CT$14,$BP$14:$DP$14,0))</f>
        <v>0</v>
      </c>
      <c r="CU40" s="8" cm="1">
        <f t="array" ref="CU40">AO40*INDEX(prod_est,$G40+$H40-1,MATCH(CU$14,$BP$14:$DP$14,0))</f>
        <v>0</v>
      </c>
      <c r="CV40" s="8" cm="1">
        <f t="array" ref="CV40">AP40*INDEX(prod_est,$G40+$H40-1,MATCH(CV$14,$BP$14:$DP$14,0))</f>
        <v>0</v>
      </c>
      <c r="CW40" cm="1">
        <f t="array" ref="CW40">AQ40*INDEX(prod_est,$G40+$H40-1,MATCH(CW$14,$BP$14:$DP$14,0))</f>
        <v>0</v>
      </c>
      <c r="CX40" cm="1">
        <f t="array" ref="CX40">AR40*INDEX(prod_est,$G40+$H40-1,MATCH(CX$14,$BP$14:$DP$14,0))</f>
        <v>0</v>
      </c>
      <c r="CY40" cm="1">
        <f t="array" ref="CY40">AS40*INDEX(prod_est,$G40+$H40-1,MATCH(CY$14,$BP$14:$DP$14,0))</f>
        <v>0</v>
      </c>
      <c r="CZ40" cm="1">
        <f t="array" ref="CZ40">AT40*INDEX(prod_est,$G40+$H40-1,MATCH(CZ$14,$BP$14:$DP$14,0))</f>
        <v>0</v>
      </c>
      <c r="DA40" cm="1">
        <f t="array" ref="DA40">AU40*INDEX(prod_est,$G40+$H40-1,MATCH(DA$14,$BP$14:$DP$14,0))</f>
        <v>0</v>
      </c>
      <c r="DB40" cm="1">
        <f t="array" ref="DB40">AV40*INDEX(prod_est,$G40+$H40-1,MATCH(DB$14,$BP$14:$DP$14,0))</f>
        <v>0</v>
      </c>
      <c r="DC40" cm="1">
        <f t="array" ref="DC40">AW40*INDEX(prod_est,$G40+$H40-1,MATCH(DC$14,$BP$14:$DP$14,0))</f>
        <v>0</v>
      </c>
      <c r="DD40" cm="1">
        <f t="array" ref="DD40">AX40*INDEX(prod_est,$G40+$H40-1,MATCH(DD$14,$BP$14:$DP$14,0))</f>
        <v>0</v>
      </c>
      <c r="DE40" cm="1">
        <f t="array" ref="DE40">AY40*INDEX(prod_est,$G40+$H40-1,MATCH(DE$14,$BP$14:$DP$14,0))</f>
        <v>0</v>
      </c>
      <c r="DF40" cm="1">
        <f t="array" ref="DF40">AZ40*INDEX(prod_est,$G40+$H40-1,MATCH(DF$14,$BP$14:$DP$14,0))</f>
        <v>0</v>
      </c>
      <c r="DG40" cm="1">
        <f t="array" ref="DG40">BA40*INDEX(prod_est,$G40+$H40-1,MATCH(DG$14,$BP$14:$DP$14,0))</f>
        <v>0</v>
      </c>
      <c r="DH40" cm="1">
        <f t="array" ref="DH40">BB40*INDEX(prod_est,$G40+$H40-1,MATCH(DH$14,$BP$14:$DP$14,0))</f>
        <v>0</v>
      </c>
      <c r="DI40" cm="1">
        <f t="array" ref="DI40">BC40*INDEX(prod_est,$G40+$H40-1,MATCH(DI$14,$BP$14:$DP$14,0))</f>
        <v>0</v>
      </c>
      <c r="DJ40" cm="1">
        <f t="array" ref="DJ40">BD40*INDEX(prod_est,$G40+$H40-1,MATCH(DJ$14,$BP$14:$DP$14,0))</f>
        <v>0</v>
      </c>
      <c r="DK40" cm="1">
        <f t="array" ref="DK40">BE40*INDEX(prod_est,$G40+$H40-1,MATCH(DK$14,$BP$14:$DP$14,0))</f>
        <v>0</v>
      </c>
      <c r="DL40" cm="1">
        <f t="array" ref="DL40">BF40*INDEX(prod_est,$G40+$H40-1,MATCH(DL$14,$BP$14:$DP$14,0))</f>
        <v>0</v>
      </c>
      <c r="DM40" cm="1">
        <f t="array" ref="DM40">BG40*INDEX(prod_est,$G40+$H40-1,MATCH(DM$14,$BP$14:$DP$14,0))</f>
        <v>0</v>
      </c>
      <c r="DN40" cm="1">
        <f t="array" ref="DN40">BH40*INDEX(prod_est,$G40+$H40-1,MATCH(DN$14,$BP$14:$DP$14,0))</f>
        <v>0</v>
      </c>
      <c r="DO40" cm="1">
        <f t="array" ref="DO40">BI40*INDEX(prod_est,$G40+$H40-1,MATCH(DO$14,$BP$14:$DP$14,0))</f>
        <v>0</v>
      </c>
      <c r="DP40" cm="1">
        <f t="array" ref="DP40">BJ40*INDEX(prod_est,$G40+$H40-1,MATCH(DP$14,$BP$14:$DP$14,0))</f>
        <v>0</v>
      </c>
    </row>
    <row r="41" spans="1:120" x14ac:dyDescent="0.25">
      <c r="A41" t="s">
        <v>40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49</v>
      </c>
      <c r="H41">
        <f>IFERROR(MATCH(D41,Production_est!$D$4:$D$339,0),"-")</f>
        <v>6</v>
      </c>
      <c r="I41" s="8" cm="1">
        <f t="array" ref="I41">IFERROR(INDEX(Production_est!$E$4:$E$339,H41+G41-1),"-")</f>
        <v>5316.5381090072697</v>
      </c>
      <c r="J41" s="42">
        <f t="shared" si="0"/>
        <v>0</v>
      </c>
      <c r="K41" s="42">
        <f t="shared" ref="K41:AP41" si="57">J41*(1-$F$4)</f>
        <v>0</v>
      </c>
      <c r="L41" s="42">
        <f t="shared" si="57"/>
        <v>0</v>
      </c>
      <c r="M41" s="42">
        <f t="shared" si="57"/>
        <v>0</v>
      </c>
      <c r="N41" s="42">
        <f t="shared" si="57"/>
        <v>0</v>
      </c>
      <c r="O41" s="42">
        <f t="shared" si="57"/>
        <v>0</v>
      </c>
      <c r="P41" s="42">
        <f t="shared" si="57"/>
        <v>0</v>
      </c>
      <c r="Q41" s="42">
        <f t="shared" si="57"/>
        <v>0</v>
      </c>
      <c r="R41" s="42">
        <f t="shared" si="57"/>
        <v>0</v>
      </c>
      <c r="S41" s="42">
        <f t="shared" si="57"/>
        <v>0</v>
      </c>
      <c r="T41" s="42">
        <f t="shared" si="57"/>
        <v>0</v>
      </c>
      <c r="U41" s="42">
        <f t="shared" si="57"/>
        <v>0</v>
      </c>
      <c r="V41" s="42">
        <f t="shared" si="57"/>
        <v>0</v>
      </c>
      <c r="W41" s="42">
        <f t="shared" si="57"/>
        <v>0</v>
      </c>
      <c r="X41" s="42">
        <f t="shared" si="57"/>
        <v>0</v>
      </c>
      <c r="Y41" s="42">
        <f t="shared" si="57"/>
        <v>0</v>
      </c>
      <c r="Z41" s="42">
        <f t="shared" si="57"/>
        <v>0</v>
      </c>
      <c r="AA41" s="42">
        <f t="shared" si="57"/>
        <v>0</v>
      </c>
      <c r="AB41" s="42">
        <f t="shared" si="57"/>
        <v>0</v>
      </c>
      <c r="AC41" s="42">
        <f t="shared" si="57"/>
        <v>0</v>
      </c>
      <c r="AD41" s="42">
        <f t="shared" si="57"/>
        <v>0</v>
      </c>
      <c r="AE41" s="42">
        <f t="shared" si="57"/>
        <v>0</v>
      </c>
      <c r="AF41" s="42">
        <f t="shared" si="57"/>
        <v>0</v>
      </c>
      <c r="AG41" s="42">
        <f t="shared" si="57"/>
        <v>0</v>
      </c>
      <c r="AH41" s="42">
        <f t="shared" si="57"/>
        <v>0</v>
      </c>
      <c r="AI41" s="42">
        <f t="shared" si="57"/>
        <v>0</v>
      </c>
      <c r="AJ41" s="42">
        <f t="shared" si="57"/>
        <v>0</v>
      </c>
      <c r="AK41" s="42">
        <f t="shared" si="57"/>
        <v>0</v>
      </c>
      <c r="AL41" s="42">
        <f t="shared" si="57"/>
        <v>0</v>
      </c>
      <c r="AM41" s="42">
        <f t="shared" si="57"/>
        <v>0</v>
      </c>
      <c r="AN41" s="42">
        <f t="shared" si="57"/>
        <v>0</v>
      </c>
      <c r="AO41" s="42">
        <f t="shared" si="57"/>
        <v>0</v>
      </c>
      <c r="AP41" s="42">
        <f t="shared" si="57"/>
        <v>0</v>
      </c>
      <c r="AQ41" s="42">
        <f t="shared" ref="AQ41:BJ46" si="58">AP41*(1-$F$4)</f>
        <v>0</v>
      </c>
      <c r="AR41" s="42">
        <f t="shared" si="58"/>
        <v>0</v>
      </c>
      <c r="AS41" s="42">
        <f t="shared" si="58"/>
        <v>0</v>
      </c>
      <c r="AT41" s="42">
        <f t="shared" si="58"/>
        <v>0</v>
      </c>
      <c r="AU41" s="42">
        <f t="shared" si="58"/>
        <v>0</v>
      </c>
      <c r="AV41" s="42">
        <f t="shared" si="58"/>
        <v>0</v>
      </c>
      <c r="AW41" s="42">
        <f t="shared" si="58"/>
        <v>0</v>
      </c>
      <c r="AX41" s="42">
        <f t="shared" si="58"/>
        <v>0</v>
      </c>
      <c r="AY41" s="42">
        <f t="shared" si="58"/>
        <v>0</v>
      </c>
      <c r="AZ41" s="42">
        <f t="shared" si="58"/>
        <v>0</v>
      </c>
      <c r="BA41" s="42">
        <f t="shared" si="58"/>
        <v>0</v>
      </c>
      <c r="BB41" s="42">
        <f t="shared" si="58"/>
        <v>0</v>
      </c>
      <c r="BC41" s="42">
        <f t="shared" si="58"/>
        <v>0</v>
      </c>
      <c r="BD41" s="42">
        <f t="shared" si="58"/>
        <v>0</v>
      </c>
      <c r="BE41" s="42">
        <f t="shared" si="58"/>
        <v>0</v>
      </c>
      <c r="BF41" s="42">
        <f t="shared" si="58"/>
        <v>0</v>
      </c>
      <c r="BG41" s="42">
        <f t="shared" si="58"/>
        <v>0</v>
      </c>
      <c r="BH41" s="42">
        <f t="shared" si="58"/>
        <v>0</v>
      </c>
      <c r="BI41" s="42">
        <f t="shared" si="58"/>
        <v>0</v>
      </c>
      <c r="BJ41" s="42">
        <f t="shared" si="58"/>
        <v>0</v>
      </c>
      <c r="BK41" t="str">
        <f t="shared" si="3"/>
        <v>04_CHL</v>
      </c>
      <c r="BL41" t="str">
        <f t="shared" si="4"/>
        <v>d_ind_cem_16_4_msw_nonr</v>
      </c>
      <c r="BO41" s="8">
        <f t="shared" si="5"/>
        <v>0</v>
      </c>
      <c r="BP41" s="8">
        <f t="shared" si="6"/>
        <v>0</v>
      </c>
      <c r="BQ41" s="8" cm="1">
        <f t="array" ref="BQ41">K41*INDEX(prod_est,$G41+$H41-1,MATCH(BQ$14,$BP$14:$DP$14,0))</f>
        <v>0</v>
      </c>
      <c r="BR41" s="8" cm="1">
        <f t="array" ref="BR41">L41*INDEX(prod_est,$G41+$H41-1,MATCH(BR$14,$BP$14:$DP$14,0))</f>
        <v>0</v>
      </c>
      <c r="BS41" s="8" cm="1">
        <f t="array" ref="BS41">M41*INDEX(prod_est,$G41+$H41-1,MATCH(BS$14,$BP$14:$DP$14,0))</f>
        <v>0</v>
      </c>
      <c r="BT41" s="8" cm="1">
        <f t="array" ref="BT41">N41*INDEX(prod_est,$G41+$H41-1,MATCH(BT$14,$BP$14:$DP$14,0))</f>
        <v>0</v>
      </c>
      <c r="BU41" s="8" cm="1">
        <f t="array" ref="BU41">O41*INDEX(prod_est,$G41+$H41-1,MATCH(BU$14,$BP$14:$DP$14,0))</f>
        <v>0</v>
      </c>
      <c r="BV41" s="8" cm="1">
        <f t="array" ref="BV41">P41*INDEX(prod_est,$G41+$H41-1,MATCH(BV$14,$BP$14:$DP$14,0))</f>
        <v>0</v>
      </c>
      <c r="BW41" s="8" cm="1">
        <f t="array" ref="BW41">Q41*INDEX(prod_est,$G41+$H41-1,MATCH(BW$14,$BP$14:$DP$14,0))</f>
        <v>0</v>
      </c>
      <c r="BX41" s="8" cm="1">
        <f t="array" ref="BX41">R41*INDEX(prod_est,$G41+$H41-1,MATCH(BX$14,$BP$14:$DP$14,0))</f>
        <v>0</v>
      </c>
      <c r="BY41" s="8" cm="1">
        <f t="array" ref="BY41">S41*INDEX(prod_est,$G41+$H41-1,MATCH(BY$14,$BP$14:$DP$14,0))</f>
        <v>0</v>
      </c>
      <c r="BZ41" s="8" cm="1">
        <f t="array" ref="BZ41">T41*INDEX(prod_est,$G41+$H41-1,MATCH(BZ$14,$BP$14:$DP$14,0))</f>
        <v>0</v>
      </c>
      <c r="CA41" s="8" cm="1">
        <f t="array" ref="CA41">U41*INDEX(prod_est,$G41+$H41-1,MATCH(CA$14,$BP$14:$DP$14,0))</f>
        <v>0</v>
      </c>
      <c r="CB41" s="8" cm="1">
        <f t="array" ref="CB41">V41*INDEX(prod_est,$G41+$H41-1,MATCH(CB$14,$BP$14:$DP$14,0))</f>
        <v>0</v>
      </c>
      <c r="CC41" s="8" cm="1">
        <f t="array" ref="CC41">W41*INDEX(prod_est,$G41+$H41-1,MATCH(CC$14,$BP$14:$DP$14,0))</f>
        <v>0</v>
      </c>
      <c r="CD41" s="8" cm="1">
        <f t="array" ref="CD41">X41*INDEX(prod_est,$G41+$H41-1,MATCH(CD$14,$BP$14:$DP$14,0))</f>
        <v>0</v>
      </c>
      <c r="CE41" s="8" cm="1">
        <f t="array" ref="CE41">Y41*INDEX(prod_est,$G41+$H41-1,MATCH(CE$14,$BP$14:$DP$14,0))</f>
        <v>0</v>
      </c>
      <c r="CF41" s="8" cm="1">
        <f t="array" ref="CF41">Z41*INDEX(prod_est,$G41+$H41-1,MATCH(CF$14,$BP$14:$DP$14,0))</f>
        <v>0</v>
      </c>
      <c r="CG41" s="8" cm="1">
        <f t="array" ref="CG41">AA41*INDEX(prod_est,$G41+$H41-1,MATCH(CG$14,$BP$14:$DP$14,0))</f>
        <v>0</v>
      </c>
      <c r="CH41" s="8" cm="1">
        <f t="array" ref="CH41">AB41*INDEX(prod_est,$G41+$H41-1,MATCH(CH$14,$BP$14:$DP$14,0))</f>
        <v>0</v>
      </c>
      <c r="CI41" s="8" cm="1">
        <f t="array" ref="CI41">AC41*INDEX(prod_est,$G41+$H41-1,MATCH(CI$14,$BP$14:$DP$14,0))</f>
        <v>0</v>
      </c>
      <c r="CJ41" s="8" cm="1">
        <f t="array" ref="CJ41">AD41*INDEX(prod_est,$G41+$H41-1,MATCH(CJ$14,$BP$14:$DP$14,0))</f>
        <v>0</v>
      </c>
      <c r="CK41" s="8" cm="1">
        <f t="array" ref="CK41">AE41*INDEX(prod_est,$G41+$H41-1,MATCH(CK$14,$BP$14:$DP$14,0))</f>
        <v>0</v>
      </c>
      <c r="CL41" s="8" cm="1">
        <f t="array" ref="CL41">AF41*INDEX(prod_est,$G41+$H41-1,MATCH(CL$14,$BP$14:$DP$14,0))</f>
        <v>0</v>
      </c>
      <c r="CM41" s="8" cm="1">
        <f t="array" ref="CM41">AG41*INDEX(prod_est,$G41+$H41-1,MATCH(CM$14,$BP$14:$DP$14,0))</f>
        <v>0</v>
      </c>
      <c r="CN41" s="8" cm="1">
        <f t="array" ref="CN41">AH41*INDEX(prod_est,$G41+$H41-1,MATCH(CN$14,$BP$14:$DP$14,0))</f>
        <v>0</v>
      </c>
      <c r="CO41" s="8" cm="1">
        <f t="array" ref="CO41">AI41*INDEX(prod_est,$G41+$H41-1,MATCH(CO$14,$BP$14:$DP$14,0))</f>
        <v>0</v>
      </c>
      <c r="CP41" s="8" cm="1">
        <f t="array" ref="CP41">AJ41*INDEX(prod_est,$G41+$H41-1,MATCH(CP$14,$BP$14:$DP$14,0))</f>
        <v>0</v>
      </c>
      <c r="CQ41" s="8" cm="1">
        <f t="array" ref="CQ41">AK41*INDEX(prod_est,$G41+$H41-1,MATCH(CQ$14,$BP$14:$DP$14,0))</f>
        <v>0</v>
      </c>
      <c r="CR41" s="8" cm="1">
        <f t="array" ref="CR41">AL41*INDEX(prod_est,$G41+$H41-1,MATCH(CR$14,$BP$14:$DP$14,0))</f>
        <v>0</v>
      </c>
      <c r="CS41" s="8" cm="1">
        <f t="array" ref="CS41">AM41*INDEX(prod_est,$G41+$H41-1,MATCH(CS$14,$BP$14:$DP$14,0))</f>
        <v>0</v>
      </c>
      <c r="CT41" s="8" cm="1">
        <f t="array" ref="CT41">AN41*INDEX(prod_est,$G41+$H41-1,MATCH(CT$14,$BP$14:$DP$14,0))</f>
        <v>0</v>
      </c>
      <c r="CU41" s="8" cm="1">
        <f t="array" ref="CU41">AO41*INDEX(prod_est,$G41+$H41-1,MATCH(CU$14,$BP$14:$DP$14,0))</f>
        <v>0</v>
      </c>
      <c r="CV41" s="8" cm="1">
        <f t="array" ref="CV41">AP41*INDEX(prod_est,$G41+$H41-1,MATCH(CV$14,$BP$14:$DP$14,0))</f>
        <v>0</v>
      </c>
      <c r="CW41" cm="1">
        <f t="array" ref="CW41">AQ41*INDEX(prod_est,$G41+$H41-1,MATCH(CW$14,$BP$14:$DP$14,0))</f>
        <v>0</v>
      </c>
      <c r="CX41" cm="1">
        <f t="array" ref="CX41">AR41*INDEX(prod_est,$G41+$H41-1,MATCH(CX$14,$BP$14:$DP$14,0))</f>
        <v>0</v>
      </c>
      <c r="CY41" cm="1">
        <f t="array" ref="CY41">AS41*INDEX(prod_est,$G41+$H41-1,MATCH(CY$14,$BP$14:$DP$14,0))</f>
        <v>0</v>
      </c>
      <c r="CZ41" cm="1">
        <f t="array" ref="CZ41">AT41*INDEX(prod_est,$G41+$H41-1,MATCH(CZ$14,$BP$14:$DP$14,0))</f>
        <v>0</v>
      </c>
      <c r="DA41" cm="1">
        <f t="array" ref="DA41">AU41*INDEX(prod_est,$G41+$H41-1,MATCH(DA$14,$BP$14:$DP$14,0))</f>
        <v>0</v>
      </c>
      <c r="DB41" cm="1">
        <f t="array" ref="DB41">AV41*INDEX(prod_est,$G41+$H41-1,MATCH(DB$14,$BP$14:$DP$14,0))</f>
        <v>0</v>
      </c>
      <c r="DC41" cm="1">
        <f t="array" ref="DC41">AW41*INDEX(prod_est,$G41+$H41-1,MATCH(DC$14,$BP$14:$DP$14,0))</f>
        <v>0</v>
      </c>
      <c r="DD41" cm="1">
        <f t="array" ref="DD41">AX41*INDEX(prod_est,$G41+$H41-1,MATCH(DD$14,$BP$14:$DP$14,0))</f>
        <v>0</v>
      </c>
      <c r="DE41" cm="1">
        <f t="array" ref="DE41">AY41*INDEX(prod_est,$G41+$H41-1,MATCH(DE$14,$BP$14:$DP$14,0))</f>
        <v>0</v>
      </c>
      <c r="DF41" cm="1">
        <f t="array" ref="DF41">AZ41*INDEX(prod_est,$G41+$H41-1,MATCH(DF$14,$BP$14:$DP$14,0))</f>
        <v>0</v>
      </c>
      <c r="DG41" cm="1">
        <f t="array" ref="DG41">BA41*INDEX(prod_est,$G41+$H41-1,MATCH(DG$14,$BP$14:$DP$14,0))</f>
        <v>0</v>
      </c>
      <c r="DH41" cm="1">
        <f t="array" ref="DH41">BB41*INDEX(prod_est,$G41+$H41-1,MATCH(DH$14,$BP$14:$DP$14,0))</f>
        <v>0</v>
      </c>
      <c r="DI41" cm="1">
        <f t="array" ref="DI41">BC41*INDEX(prod_est,$G41+$H41-1,MATCH(DI$14,$BP$14:$DP$14,0))</f>
        <v>0</v>
      </c>
      <c r="DJ41" cm="1">
        <f t="array" ref="DJ41">BD41*INDEX(prod_est,$G41+$H41-1,MATCH(DJ$14,$BP$14:$DP$14,0))</f>
        <v>0</v>
      </c>
      <c r="DK41" cm="1">
        <f t="array" ref="DK41">BE41*INDEX(prod_est,$G41+$H41-1,MATCH(DK$14,$BP$14:$DP$14,0))</f>
        <v>0</v>
      </c>
      <c r="DL41" cm="1">
        <f t="array" ref="DL41">BF41*INDEX(prod_est,$G41+$H41-1,MATCH(DL$14,$BP$14:$DP$14,0))</f>
        <v>0</v>
      </c>
      <c r="DM41" cm="1">
        <f t="array" ref="DM41">BG41*INDEX(prod_est,$G41+$H41-1,MATCH(DM$14,$BP$14:$DP$14,0))</f>
        <v>0</v>
      </c>
      <c r="DN41" cm="1">
        <f t="array" ref="DN41">BH41*INDEX(prod_est,$G41+$H41-1,MATCH(DN$14,$BP$14:$DP$14,0))</f>
        <v>0</v>
      </c>
      <c r="DO41" cm="1">
        <f t="array" ref="DO41">BI41*INDEX(prod_est,$G41+$H41-1,MATCH(DO$14,$BP$14:$DP$14,0))</f>
        <v>0</v>
      </c>
      <c r="DP41" cm="1">
        <f t="array" ref="DP41">BJ41*INDEX(prod_est,$G41+$H41-1,MATCH(DP$14,$BP$14:$DP$14,0))</f>
        <v>0</v>
      </c>
    </row>
    <row r="42" spans="1:120" x14ac:dyDescent="0.25">
      <c r="A42" t="s">
        <v>40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49</v>
      </c>
      <c r="H42">
        <f>IFERROR(MATCH(D42,Production_est!$D$4:$D$339,0),"-")</f>
        <v>6</v>
      </c>
      <c r="I42" s="8" cm="1">
        <f t="array" ref="I42">IFERROR(INDEX(Production_est!$E$4:$E$339,H42+G42-1),"-")</f>
        <v>5316.5381090072697</v>
      </c>
      <c r="J42" s="42">
        <f t="shared" si="0"/>
        <v>0</v>
      </c>
      <c r="K42" s="42">
        <f t="shared" ref="K42:AP42" si="59">J42*(1-$F$4)</f>
        <v>0</v>
      </c>
      <c r="L42" s="42">
        <f t="shared" si="59"/>
        <v>0</v>
      </c>
      <c r="M42" s="42">
        <f t="shared" si="59"/>
        <v>0</v>
      </c>
      <c r="N42" s="42">
        <f t="shared" si="59"/>
        <v>0</v>
      </c>
      <c r="O42" s="42">
        <f t="shared" si="59"/>
        <v>0</v>
      </c>
      <c r="P42" s="42">
        <f t="shared" si="59"/>
        <v>0</v>
      </c>
      <c r="Q42" s="42">
        <f t="shared" si="59"/>
        <v>0</v>
      </c>
      <c r="R42" s="42">
        <f t="shared" si="59"/>
        <v>0</v>
      </c>
      <c r="S42" s="42">
        <f t="shared" si="59"/>
        <v>0</v>
      </c>
      <c r="T42" s="42">
        <f t="shared" si="59"/>
        <v>0</v>
      </c>
      <c r="U42" s="42">
        <f t="shared" si="59"/>
        <v>0</v>
      </c>
      <c r="V42" s="42">
        <f t="shared" si="59"/>
        <v>0</v>
      </c>
      <c r="W42" s="42">
        <f t="shared" si="59"/>
        <v>0</v>
      </c>
      <c r="X42" s="42">
        <f t="shared" si="59"/>
        <v>0</v>
      </c>
      <c r="Y42" s="42">
        <f t="shared" si="59"/>
        <v>0</v>
      </c>
      <c r="Z42" s="42">
        <f t="shared" si="59"/>
        <v>0</v>
      </c>
      <c r="AA42" s="42">
        <f t="shared" si="59"/>
        <v>0</v>
      </c>
      <c r="AB42" s="42">
        <f t="shared" si="59"/>
        <v>0</v>
      </c>
      <c r="AC42" s="42">
        <f t="shared" si="59"/>
        <v>0</v>
      </c>
      <c r="AD42" s="42">
        <f t="shared" si="59"/>
        <v>0</v>
      </c>
      <c r="AE42" s="42">
        <f t="shared" si="59"/>
        <v>0</v>
      </c>
      <c r="AF42" s="42">
        <f t="shared" si="59"/>
        <v>0</v>
      </c>
      <c r="AG42" s="42">
        <f t="shared" si="59"/>
        <v>0</v>
      </c>
      <c r="AH42" s="42">
        <f t="shared" si="59"/>
        <v>0</v>
      </c>
      <c r="AI42" s="42">
        <f t="shared" si="59"/>
        <v>0</v>
      </c>
      <c r="AJ42" s="42">
        <f t="shared" si="59"/>
        <v>0</v>
      </c>
      <c r="AK42" s="42">
        <f t="shared" si="59"/>
        <v>0</v>
      </c>
      <c r="AL42" s="42">
        <f t="shared" si="59"/>
        <v>0</v>
      </c>
      <c r="AM42" s="42">
        <f t="shared" si="59"/>
        <v>0</v>
      </c>
      <c r="AN42" s="42">
        <f t="shared" si="59"/>
        <v>0</v>
      </c>
      <c r="AO42" s="42">
        <f t="shared" si="59"/>
        <v>0</v>
      </c>
      <c r="AP42" s="42">
        <f t="shared" si="59"/>
        <v>0</v>
      </c>
      <c r="AQ42" s="42">
        <f t="shared" si="58"/>
        <v>0</v>
      </c>
      <c r="AR42" s="42">
        <f t="shared" si="58"/>
        <v>0</v>
      </c>
      <c r="AS42" s="42">
        <f t="shared" si="58"/>
        <v>0</v>
      </c>
      <c r="AT42" s="42">
        <f t="shared" si="58"/>
        <v>0</v>
      </c>
      <c r="AU42" s="42">
        <f t="shared" si="58"/>
        <v>0</v>
      </c>
      <c r="AV42" s="42">
        <f t="shared" si="58"/>
        <v>0</v>
      </c>
      <c r="AW42" s="42">
        <f t="shared" si="58"/>
        <v>0</v>
      </c>
      <c r="AX42" s="42">
        <f t="shared" si="58"/>
        <v>0</v>
      </c>
      <c r="AY42" s="42">
        <f t="shared" si="58"/>
        <v>0</v>
      </c>
      <c r="AZ42" s="42">
        <f t="shared" si="58"/>
        <v>0</v>
      </c>
      <c r="BA42" s="42">
        <f t="shared" si="58"/>
        <v>0</v>
      </c>
      <c r="BB42" s="42">
        <f t="shared" si="58"/>
        <v>0</v>
      </c>
      <c r="BC42" s="42">
        <f t="shared" si="58"/>
        <v>0</v>
      </c>
      <c r="BD42" s="42">
        <f t="shared" si="58"/>
        <v>0</v>
      </c>
      <c r="BE42" s="42">
        <f t="shared" si="58"/>
        <v>0</v>
      </c>
      <c r="BF42" s="42">
        <f t="shared" si="58"/>
        <v>0</v>
      </c>
      <c r="BG42" s="42">
        <f t="shared" si="58"/>
        <v>0</v>
      </c>
      <c r="BH42" s="42">
        <f t="shared" si="58"/>
        <v>0</v>
      </c>
      <c r="BI42" s="42">
        <f t="shared" si="58"/>
        <v>0</v>
      </c>
      <c r="BJ42" s="42">
        <f t="shared" si="58"/>
        <v>0</v>
      </c>
      <c r="BK42" t="str">
        <f t="shared" si="3"/>
        <v>04_CHL</v>
      </c>
      <c r="BL42" t="str">
        <f t="shared" si="4"/>
        <v>d_ind_cem_16_5_biogasoline</v>
      </c>
      <c r="BO42" s="8">
        <f t="shared" si="5"/>
        <v>0</v>
      </c>
      <c r="BP42" s="8">
        <f t="shared" si="6"/>
        <v>0</v>
      </c>
      <c r="BQ42" s="8" cm="1">
        <f t="array" ref="BQ42">K42*INDEX(prod_est,$G42+$H42-1,MATCH(BQ$14,$BP$14:$DP$14,0))</f>
        <v>0</v>
      </c>
      <c r="BR42" s="8" cm="1">
        <f t="array" ref="BR42">L42*INDEX(prod_est,$G42+$H42-1,MATCH(BR$14,$BP$14:$DP$14,0))</f>
        <v>0</v>
      </c>
      <c r="BS42" s="8" cm="1">
        <f t="array" ref="BS42">M42*INDEX(prod_est,$G42+$H42-1,MATCH(BS$14,$BP$14:$DP$14,0))</f>
        <v>0</v>
      </c>
      <c r="BT42" s="8" cm="1">
        <f t="array" ref="BT42">N42*INDEX(prod_est,$G42+$H42-1,MATCH(BT$14,$BP$14:$DP$14,0))</f>
        <v>0</v>
      </c>
      <c r="BU42" s="8" cm="1">
        <f t="array" ref="BU42">O42*INDEX(prod_est,$G42+$H42-1,MATCH(BU$14,$BP$14:$DP$14,0))</f>
        <v>0</v>
      </c>
      <c r="BV42" s="8" cm="1">
        <f t="array" ref="BV42">P42*INDEX(prod_est,$G42+$H42-1,MATCH(BV$14,$BP$14:$DP$14,0))</f>
        <v>0</v>
      </c>
      <c r="BW42" s="8" cm="1">
        <f t="array" ref="BW42">Q42*INDEX(prod_est,$G42+$H42-1,MATCH(BW$14,$BP$14:$DP$14,0))</f>
        <v>0</v>
      </c>
      <c r="BX42" s="8" cm="1">
        <f t="array" ref="BX42">R42*INDEX(prod_est,$G42+$H42-1,MATCH(BX$14,$BP$14:$DP$14,0))</f>
        <v>0</v>
      </c>
      <c r="BY42" s="8" cm="1">
        <f t="array" ref="BY42">S42*INDEX(prod_est,$G42+$H42-1,MATCH(BY$14,$BP$14:$DP$14,0))</f>
        <v>0</v>
      </c>
      <c r="BZ42" s="8" cm="1">
        <f t="array" ref="BZ42">T42*INDEX(prod_est,$G42+$H42-1,MATCH(BZ$14,$BP$14:$DP$14,0))</f>
        <v>0</v>
      </c>
      <c r="CA42" s="8" cm="1">
        <f t="array" ref="CA42">U42*INDEX(prod_est,$G42+$H42-1,MATCH(CA$14,$BP$14:$DP$14,0))</f>
        <v>0</v>
      </c>
      <c r="CB42" s="8" cm="1">
        <f t="array" ref="CB42">V42*INDEX(prod_est,$G42+$H42-1,MATCH(CB$14,$BP$14:$DP$14,0))</f>
        <v>0</v>
      </c>
      <c r="CC42" s="8" cm="1">
        <f t="array" ref="CC42">W42*INDEX(prod_est,$G42+$H42-1,MATCH(CC$14,$BP$14:$DP$14,0))</f>
        <v>0</v>
      </c>
      <c r="CD42" s="8" cm="1">
        <f t="array" ref="CD42">X42*INDEX(prod_est,$G42+$H42-1,MATCH(CD$14,$BP$14:$DP$14,0))</f>
        <v>0</v>
      </c>
      <c r="CE42" s="8" cm="1">
        <f t="array" ref="CE42">Y42*INDEX(prod_est,$G42+$H42-1,MATCH(CE$14,$BP$14:$DP$14,0))</f>
        <v>0</v>
      </c>
      <c r="CF42" s="8" cm="1">
        <f t="array" ref="CF42">Z42*INDEX(prod_est,$G42+$H42-1,MATCH(CF$14,$BP$14:$DP$14,0))</f>
        <v>0</v>
      </c>
      <c r="CG42" s="8" cm="1">
        <f t="array" ref="CG42">AA42*INDEX(prod_est,$G42+$H42-1,MATCH(CG$14,$BP$14:$DP$14,0))</f>
        <v>0</v>
      </c>
      <c r="CH42" s="8" cm="1">
        <f t="array" ref="CH42">AB42*INDEX(prod_est,$G42+$H42-1,MATCH(CH$14,$BP$14:$DP$14,0))</f>
        <v>0</v>
      </c>
      <c r="CI42" s="8" cm="1">
        <f t="array" ref="CI42">AC42*INDEX(prod_est,$G42+$H42-1,MATCH(CI$14,$BP$14:$DP$14,0))</f>
        <v>0</v>
      </c>
      <c r="CJ42" s="8" cm="1">
        <f t="array" ref="CJ42">AD42*INDEX(prod_est,$G42+$H42-1,MATCH(CJ$14,$BP$14:$DP$14,0))</f>
        <v>0</v>
      </c>
      <c r="CK42" s="8" cm="1">
        <f t="array" ref="CK42">AE42*INDEX(prod_est,$G42+$H42-1,MATCH(CK$14,$BP$14:$DP$14,0))</f>
        <v>0</v>
      </c>
      <c r="CL42" s="8" cm="1">
        <f t="array" ref="CL42">AF42*INDEX(prod_est,$G42+$H42-1,MATCH(CL$14,$BP$14:$DP$14,0))</f>
        <v>0</v>
      </c>
      <c r="CM42" s="8" cm="1">
        <f t="array" ref="CM42">AG42*INDEX(prod_est,$G42+$H42-1,MATCH(CM$14,$BP$14:$DP$14,0))</f>
        <v>0</v>
      </c>
      <c r="CN42" s="8" cm="1">
        <f t="array" ref="CN42">AH42*INDEX(prod_est,$G42+$H42-1,MATCH(CN$14,$BP$14:$DP$14,0))</f>
        <v>0</v>
      </c>
      <c r="CO42" s="8" cm="1">
        <f t="array" ref="CO42">AI42*INDEX(prod_est,$G42+$H42-1,MATCH(CO$14,$BP$14:$DP$14,0))</f>
        <v>0</v>
      </c>
      <c r="CP42" s="8" cm="1">
        <f t="array" ref="CP42">AJ42*INDEX(prod_est,$G42+$H42-1,MATCH(CP$14,$BP$14:$DP$14,0))</f>
        <v>0</v>
      </c>
      <c r="CQ42" s="8" cm="1">
        <f t="array" ref="CQ42">AK42*INDEX(prod_est,$G42+$H42-1,MATCH(CQ$14,$BP$14:$DP$14,0))</f>
        <v>0</v>
      </c>
      <c r="CR42" s="8" cm="1">
        <f t="array" ref="CR42">AL42*INDEX(prod_est,$G42+$H42-1,MATCH(CR$14,$BP$14:$DP$14,0))</f>
        <v>0</v>
      </c>
      <c r="CS42" s="8" cm="1">
        <f t="array" ref="CS42">AM42*INDEX(prod_est,$G42+$H42-1,MATCH(CS$14,$BP$14:$DP$14,0))</f>
        <v>0</v>
      </c>
      <c r="CT42" s="8" cm="1">
        <f t="array" ref="CT42">AN42*INDEX(prod_est,$G42+$H42-1,MATCH(CT$14,$BP$14:$DP$14,0))</f>
        <v>0</v>
      </c>
      <c r="CU42" s="8" cm="1">
        <f t="array" ref="CU42">AO42*INDEX(prod_est,$G42+$H42-1,MATCH(CU$14,$BP$14:$DP$14,0))</f>
        <v>0</v>
      </c>
      <c r="CV42" s="8" cm="1">
        <f t="array" ref="CV42">AP42*INDEX(prod_est,$G42+$H42-1,MATCH(CV$14,$BP$14:$DP$14,0))</f>
        <v>0</v>
      </c>
      <c r="CW42" cm="1">
        <f t="array" ref="CW42">AQ42*INDEX(prod_est,$G42+$H42-1,MATCH(CW$14,$BP$14:$DP$14,0))</f>
        <v>0</v>
      </c>
      <c r="CX42" cm="1">
        <f t="array" ref="CX42">AR42*INDEX(prod_est,$G42+$H42-1,MATCH(CX$14,$BP$14:$DP$14,0))</f>
        <v>0</v>
      </c>
      <c r="CY42" cm="1">
        <f t="array" ref="CY42">AS42*INDEX(prod_est,$G42+$H42-1,MATCH(CY$14,$BP$14:$DP$14,0))</f>
        <v>0</v>
      </c>
      <c r="CZ42" cm="1">
        <f t="array" ref="CZ42">AT42*INDEX(prod_est,$G42+$H42-1,MATCH(CZ$14,$BP$14:$DP$14,0))</f>
        <v>0</v>
      </c>
      <c r="DA42" cm="1">
        <f t="array" ref="DA42">AU42*INDEX(prod_est,$G42+$H42-1,MATCH(DA$14,$BP$14:$DP$14,0))</f>
        <v>0</v>
      </c>
      <c r="DB42" cm="1">
        <f t="array" ref="DB42">AV42*INDEX(prod_est,$G42+$H42-1,MATCH(DB$14,$BP$14:$DP$14,0))</f>
        <v>0</v>
      </c>
      <c r="DC42" cm="1">
        <f t="array" ref="DC42">AW42*INDEX(prod_est,$G42+$H42-1,MATCH(DC$14,$BP$14:$DP$14,0))</f>
        <v>0</v>
      </c>
      <c r="DD42" cm="1">
        <f t="array" ref="DD42">AX42*INDEX(prod_est,$G42+$H42-1,MATCH(DD$14,$BP$14:$DP$14,0))</f>
        <v>0</v>
      </c>
      <c r="DE42" cm="1">
        <f t="array" ref="DE42">AY42*INDEX(prod_est,$G42+$H42-1,MATCH(DE$14,$BP$14:$DP$14,0))</f>
        <v>0</v>
      </c>
      <c r="DF42" cm="1">
        <f t="array" ref="DF42">AZ42*INDEX(prod_est,$G42+$H42-1,MATCH(DF$14,$BP$14:$DP$14,0))</f>
        <v>0</v>
      </c>
      <c r="DG42" cm="1">
        <f t="array" ref="DG42">BA42*INDEX(prod_est,$G42+$H42-1,MATCH(DG$14,$BP$14:$DP$14,0))</f>
        <v>0</v>
      </c>
      <c r="DH42" cm="1">
        <f t="array" ref="DH42">BB42*INDEX(prod_est,$G42+$H42-1,MATCH(DH$14,$BP$14:$DP$14,0))</f>
        <v>0</v>
      </c>
      <c r="DI42" cm="1">
        <f t="array" ref="DI42">BC42*INDEX(prod_est,$G42+$H42-1,MATCH(DI$14,$BP$14:$DP$14,0))</f>
        <v>0</v>
      </c>
      <c r="DJ42" cm="1">
        <f t="array" ref="DJ42">BD42*INDEX(prod_est,$G42+$H42-1,MATCH(DJ$14,$BP$14:$DP$14,0))</f>
        <v>0</v>
      </c>
      <c r="DK42" cm="1">
        <f t="array" ref="DK42">BE42*INDEX(prod_est,$G42+$H42-1,MATCH(DK$14,$BP$14:$DP$14,0))</f>
        <v>0</v>
      </c>
      <c r="DL42" cm="1">
        <f t="array" ref="DL42">BF42*INDEX(prod_est,$G42+$H42-1,MATCH(DL$14,$BP$14:$DP$14,0))</f>
        <v>0</v>
      </c>
      <c r="DM42" cm="1">
        <f t="array" ref="DM42">BG42*INDEX(prod_est,$G42+$H42-1,MATCH(DM$14,$BP$14:$DP$14,0))</f>
        <v>0</v>
      </c>
      <c r="DN42" cm="1">
        <f t="array" ref="DN42">BH42*INDEX(prod_est,$G42+$H42-1,MATCH(DN$14,$BP$14:$DP$14,0))</f>
        <v>0</v>
      </c>
      <c r="DO42" cm="1">
        <f t="array" ref="DO42">BI42*INDEX(prod_est,$G42+$H42-1,MATCH(DO$14,$BP$14:$DP$14,0))</f>
        <v>0</v>
      </c>
      <c r="DP42" cm="1">
        <f t="array" ref="DP42">BJ42*INDEX(prod_est,$G42+$H42-1,MATCH(DP$14,$BP$14:$DP$14,0))</f>
        <v>0</v>
      </c>
    </row>
    <row r="43" spans="1:120" x14ac:dyDescent="0.25">
      <c r="A43" t="s">
        <v>40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49</v>
      </c>
      <c r="H43">
        <f>IFERROR(MATCH(D43,Production_est!$D$4:$D$339,0),"-")</f>
        <v>6</v>
      </c>
      <c r="I43" s="8" cm="1">
        <f t="array" ref="I43">IFERROR(INDEX(Production_est!$E$4:$E$339,H43+G43-1),"-")</f>
        <v>5316.5381090072697</v>
      </c>
      <c r="J43" s="42">
        <f t="shared" si="0"/>
        <v>0</v>
      </c>
      <c r="K43" s="42">
        <f t="shared" ref="K43:AP43" si="60">J43*(1-$F$4)</f>
        <v>0</v>
      </c>
      <c r="L43" s="42">
        <f t="shared" si="60"/>
        <v>0</v>
      </c>
      <c r="M43" s="42">
        <f t="shared" si="60"/>
        <v>0</v>
      </c>
      <c r="N43" s="42">
        <f t="shared" si="60"/>
        <v>0</v>
      </c>
      <c r="O43" s="42">
        <f t="shared" si="60"/>
        <v>0</v>
      </c>
      <c r="P43" s="42">
        <f t="shared" si="60"/>
        <v>0</v>
      </c>
      <c r="Q43" s="42">
        <f t="shared" si="60"/>
        <v>0</v>
      </c>
      <c r="R43" s="42">
        <f t="shared" si="60"/>
        <v>0</v>
      </c>
      <c r="S43" s="42">
        <f t="shared" si="60"/>
        <v>0</v>
      </c>
      <c r="T43" s="42">
        <f t="shared" si="60"/>
        <v>0</v>
      </c>
      <c r="U43" s="42">
        <f t="shared" si="60"/>
        <v>0</v>
      </c>
      <c r="V43" s="42">
        <f t="shared" si="60"/>
        <v>0</v>
      </c>
      <c r="W43" s="42">
        <f t="shared" si="60"/>
        <v>0</v>
      </c>
      <c r="X43" s="42">
        <f t="shared" si="60"/>
        <v>0</v>
      </c>
      <c r="Y43" s="42">
        <f t="shared" si="60"/>
        <v>0</v>
      </c>
      <c r="Z43" s="42">
        <f t="shared" si="60"/>
        <v>0</v>
      </c>
      <c r="AA43" s="42">
        <f t="shared" si="60"/>
        <v>0</v>
      </c>
      <c r="AB43" s="42">
        <f t="shared" si="60"/>
        <v>0</v>
      </c>
      <c r="AC43" s="42">
        <f t="shared" si="60"/>
        <v>0</v>
      </c>
      <c r="AD43" s="42">
        <f t="shared" si="60"/>
        <v>0</v>
      </c>
      <c r="AE43" s="42">
        <f t="shared" si="60"/>
        <v>0</v>
      </c>
      <c r="AF43" s="42">
        <f t="shared" si="60"/>
        <v>0</v>
      </c>
      <c r="AG43" s="42">
        <f t="shared" si="60"/>
        <v>0</v>
      </c>
      <c r="AH43" s="42">
        <f t="shared" si="60"/>
        <v>0</v>
      </c>
      <c r="AI43" s="42">
        <f t="shared" si="60"/>
        <v>0</v>
      </c>
      <c r="AJ43" s="42">
        <f t="shared" si="60"/>
        <v>0</v>
      </c>
      <c r="AK43" s="42">
        <f t="shared" si="60"/>
        <v>0</v>
      </c>
      <c r="AL43" s="42">
        <f t="shared" si="60"/>
        <v>0</v>
      </c>
      <c r="AM43" s="42">
        <f t="shared" si="60"/>
        <v>0</v>
      </c>
      <c r="AN43" s="42">
        <f t="shared" si="60"/>
        <v>0</v>
      </c>
      <c r="AO43" s="42">
        <f t="shared" si="60"/>
        <v>0</v>
      </c>
      <c r="AP43" s="42">
        <f t="shared" si="60"/>
        <v>0</v>
      </c>
      <c r="AQ43" s="42">
        <f t="shared" si="58"/>
        <v>0</v>
      </c>
      <c r="AR43" s="42">
        <f t="shared" si="58"/>
        <v>0</v>
      </c>
      <c r="AS43" s="42">
        <f t="shared" si="58"/>
        <v>0</v>
      </c>
      <c r="AT43" s="42">
        <f t="shared" si="58"/>
        <v>0</v>
      </c>
      <c r="AU43" s="42">
        <f t="shared" si="58"/>
        <v>0</v>
      </c>
      <c r="AV43" s="42">
        <f t="shared" si="58"/>
        <v>0</v>
      </c>
      <c r="AW43" s="42">
        <f t="shared" si="58"/>
        <v>0</v>
      </c>
      <c r="AX43" s="42">
        <f t="shared" si="58"/>
        <v>0</v>
      </c>
      <c r="AY43" s="42">
        <f t="shared" si="58"/>
        <v>0</v>
      </c>
      <c r="AZ43" s="42">
        <f t="shared" si="58"/>
        <v>0</v>
      </c>
      <c r="BA43" s="42">
        <f t="shared" si="58"/>
        <v>0</v>
      </c>
      <c r="BB43" s="42">
        <f t="shared" si="58"/>
        <v>0</v>
      </c>
      <c r="BC43" s="42">
        <f t="shared" si="58"/>
        <v>0</v>
      </c>
      <c r="BD43" s="42">
        <f t="shared" si="58"/>
        <v>0</v>
      </c>
      <c r="BE43" s="42">
        <f t="shared" si="58"/>
        <v>0</v>
      </c>
      <c r="BF43" s="42">
        <f t="shared" si="58"/>
        <v>0</v>
      </c>
      <c r="BG43" s="42">
        <f t="shared" si="58"/>
        <v>0</v>
      </c>
      <c r="BH43" s="42">
        <f t="shared" si="58"/>
        <v>0</v>
      </c>
      <c r="BI43" s="42">
        <f t="shared" si="58"/>
        <v>0</v>
      </c>
      <c r="BJ43" s="42">
        <f t="shared" si="58"/>
        <v>0</v>
      </c>
      <c r="BK43" t="str">
        <f t="shared" si="3"/>
        <v>04_CHL</v>
      </c>
      <c r="BL43" t="str">
        <f t="shared" si="4"/>
        <v>d_ind_cem_16_6_biodiesel</v>
      </c>
      <c r="BO43" s="8">
        <f t="shared" si="5"/>
        <v>0</v>
      </c>
      <c r="BP43" s="8">
        <f t="shared" si="6"/>
        <v>0</v>
      </c>
      <c r="BQ43" s="8" cm="1">
        <f t="array" ref="BQ43">K43*INDEX(prod_est,$G43+$H43-1,MATCH(BQ$14,$BP$14:$DP$14,0))</f>
        <v>0</v>
      </c>
      <c r="BR43" s="8" cm="1">
        <f t="array" ref="BR43">L43*INDEX(prod_est,$G43+$H43-1,MATCH(BR$14,$BP$14:$DP$14,0))</f>
        <v>0</v>
      </c>
      <c r="BS43" s="8" cm="1">
        <f t="array" ref="BS43">M43*INDEX(prod_est,$G43+$H43-1,MATCH(BS$14,$BP$14:$DP$14,0))</f>
        <v>0</v>
      </c>
      <c r="BT43" s="8" cm="1">
        <f t="array" ref="BT43">N43*INDEX(prod_est,$G43+$H43-1,MATCH(BT$14,$BP$14:$DP$14,0))</f>
        <v>0</v>
      </c>
      <c r="BU43" s="8" cm="1">
        <f t="array" ref="BU43">O43*INDEX(prod_est,$G43+$H43-1,MATCH(BU$14,$BP$14:$DP$14,0))</f>
        <v>0</v>
      </c>
      <c r="BV43" s="8" cm="1">
        <f t="array" ref="BV43">P43*INDEX(prod_est,$G43+$H43-1,MATCH(BV$14,$BP$14:$DP$14,0))</f>
        <v>0</v>
      </c>
      <c r="BW43" s="8" cm="1">
        <f t="array" ref="BW43">Q43*INDEX(prod_est,$G43+$H43-1,MATCH(BW$14,$BP$14:$DP$14,0))</f>
        <v>0</v>
      </c>
      <c r="BX43" s="8" cm="1">
        <f t="array" ref="BX43">R43*INDEX(prod_est,$G43+$H43-1,MATCH(BX$14,$BP$14:$DP$14,0))</f>
        <v>0</v>
      </c>
      <c r="BY43" s="8" cm="1">
        <f t="array" ref="BY43">S43*INDEX(prod_est,$G43+$H43-1,MATCH(BY$14,$BP$14:$DP$14,0))</f>
        <v>0</v>
      </c>
      <c r="BZ43" s="8" cm="1">
        <f t="array" ref="BZ43">T43*INDEX(prod_est,$G43+$H43-1,MATCH(BZ$14,$BP$14:$DP$14,0))</f>
        <v>0</v>
      </c>
      <c r="CA43" s="8" cm="1">
        <f t="array" ref="CA43">U43*INDEX(prod_est,$G43+$H43-1,MATCH(CA$14,$BP$14:$DP$14,0))</f>
        <v>0</v>
      </c>
      <c r="CB43" s="8" cm="1">
        <f t="array" ref="CB43">V43*INDEX(prod_est,$G43+$H43-1,MATCH(CB$14,$BP$14:$DP$14,0))</f>
        <v>0</v>
      </c>
      <c r="CC43" s="8" cm="1">
        <f t="array" ref="CC43">W43*INDEX(prod_est,$G43+$H43-1,MATCH(CC$14,$BP$14:$DP$14,0))</f>
        <v>0</v>
      </c>
      <c r="CD43" s="8" cm="1">
        <f t="array" ref="CD43">X43*INDEX(prod_est,$G43+$H43-1,MATCH(CD$14,$BP$14:$DP$14,0))</f>
        <v>0</v>
      </c>
      <c r="CE43" s="8" cm="1">
        <f t="array" ref="CE43">Y43*INDEX(prod_est,$G43+$H43-1,MATCH(CE$14,$BP$14:$DP$14,0))</f>
        <v>0</v>
      </c>
      <c r="CF43" s="8" cm="1">
        <f t="array" ref="CF43">Z43*INDEX(prod_est,$G43+$H43-1,MATCH(CF$14,$BP$14:$DP$14,0))</f>
        <v>0</v>
      </c>
      <c r="CG43" s="8" cm="1">
        <f t="array" ref="CG43">AA43*INDEX(prod_est,$G43+$H43-1,MATCH(CG$14,$BP$14:$DP$14,0))</f>
        <v>0</v>
      </c>
      <c r="CH43" s="8" cm="1">
        <f t="array" ref="CH43">AB43*INDEX(prod_est,$G43+$H43-1,MATCH(CH$14,$BP$14:$DP$14,0))</f>
        <v>0</v>
      </c>
      <c r="CI43" s="8" cm="1">
        <f t="array" ref="CI43">AC43*INDEX(prod_est,$G43+$H43-1,MATCH(CI$14,$BP$14:$DP$14,0))</f>
        <v>0</v>
      </c>
      <c r="CJ43" s="8" cm="1">
        <f t="array" ref="CJ43">AD43*INDEX(prod_est,$G43+$H43-1,MATCH(CJ$14,$BP$14:$DP$14,0))</f>
        <v>0</v>
      </c>
      <c r="CK43" s="8" cm="1">
        <f t="array" ref="CK43">AE43*INDEX(prod_est,$G43+$H43-1,MATCH(CK$14,$BP$14:$DP$14,0))</f>
        <v>0</v>
      </c>
      <c r="CL43" s="8" cm="1">
        <f t="array" ref="CL43">AF43*INDEX(prod_est,$G43+$H43-1,MATCH(CL$14,$BP$14:$DP$14,0))</f>
        <v>0</v>
      </c>
      <c r="CM43" s="8" cm="1">
        <f t="array" ref="CM43">AG43*INDEX(prod_est,$G43+$H43-1,MATCH(CM$14,$BP$14:$DP$14,0))</f>
        <v>0</v>
      </c>
      <c r="CN43" s="8" cm="1">
        <f t="array" ref="CN43">AH43*INDEX(prod_est,$G43+$H43-1,MATCH(CN$14,$BP$14:$DP$14,0))</f>
        <v>0</v>
      </c>
      <c r="CO43" s="8" cm="1">
        <f t="array" ref="CO43">AI43*INDEX(prod_est,$G43+$H43-1,MATCH(CO$14,$BP$14:$DP$14,0))</f>
        <v>0</v>
      </c>
      <c r="CP43" s="8" cm="1">
        <f t="array" ref="CP43">AJ43*INDEX(prod_est,$G43+$H43-1,MATCH(CP$14,$BP$14:$DP$14,0))</f>
        <v>0</v>
      </c>
      <c r="CQ43" s="8" cm="1">
        <f t="array" ref="CQ43">AK43*INDEX(prod_est,$G43+$H43-1,MATCH(CQ$14,$BP$14:$DP$14,0))</f>
        <v>0</v>
      </c>
      <c r="CR43" s="8" cm="1">
        <f t="array" ref="CR43">AL43*INDEX(prod_est,$G43+$H43-1,MATCH(CR$14,$BP$14:$DP$14,0))</f>
        <v>0</v>
      </c>
      <c r="CS43" s="8" cm="1">
        <f t="array" ref="CS43">AM43*INDEX(prod_est,$G43+$H43-1,MATCH(CS$14,$BP$14:$DP$14,0))</f>
        <v>0</v>
      </c>
      <c r="CT43" s="8" cm="1">
        <f t="array" ref="CT43">AN43*INDEX(prod_est,$G43+$H43-1,MATCH(CT$14,$BP$14:$DP$14,0))</f>
        <v>0</v>
      </c>
      <c r="CU43" s="8" cm="1">
        <f t="array" ref="CU43">AO43*INDEX(prod_est,$G43+$H43-1,MATCH(CU$14,$BP$14:$DP$14,0))</f>
        <v>0</v>
      </c>
      <c r="CV43" s="8" cm="1">
        <f t="array" ref="CV43">AP43*INDEX(prod_est,$G43+$H43-1,MATCH(CV$14,$BP$14:$DP$14,0))</f>
        <v>0</v>
      </c>
      <c r="CW43" cm="1">
        <f t="array" ref="CW43">AQ43*INDEX(prod_est,$G43+$H43-1,MATCH(CW$14,$BP$14:$DP$14,0))</f>
        <v>0</v>
      </c>
      <c r="CX43" cm="1">
        <f t="array" ref="CX43">AR43*INDEX(prod_est,$G43+$H43-1,MATCH(CX$14,$BP$14:$DP$14,0))</f>
        <v>0</v>
      </c>
      <c r="CY43" cm="1">
        <f t="array" ref="CY43">AS43*INDEX(prod_est,$G43+$H43-1,MATCH(CY$14,$BP$14:$DP$14,0))</f>
        <v>0</v>
      </c>
      <c r="CZ43" cm="1">
        <f t="array" ref="CZ43">AT43*INDEX(prod_est,$G43+$H43-1,MATCH(CZ$14,$BP$14:$DP$14,0))</f>
        <v>0</v>
      </c>
      <c r="DA43" cm="1">
        <f t="array" ref="DA43">AU43*INDEX(prod_est,$G43+$H43-1,MATCH(DA$14,$BP$14:$DP$14,0))</f>
        <v>0</v>
      </c>
      <c r="DB43" cm="1">
        <f t="array" ref="DB43">AV43*INDEX(prod_est,$G43+$H43-1,MATCH(DB$14,$BP$14:$DP$14,0))</f>
        <v>0</v>
      </c>
      <c r="DC43" cm="1">
        <f t="array" ref="DC43">AW43*INDEX(prod_est,$G43+$H43-1,MATCH(DC$14,$BP$14:$DP$14,0))</f>
        <v>0</v>
      </c>
      <c r="DD43" cm="1">
        <f t="array" ref="DD43">AX43*INDEX(prod_est,$G43+$H43-1,MATCH(DD$14,$BP$14:$DP$14,0))</f>
        <v>0</v>
      </c>
      <c r="DE43" cm="1">
        <f t="array" ref="DE43">AY43*INDEX(prod_est,$G43+$H43-1,MATCH(DE$14,$BP$14:$DP$14,0))</f>
        <v>0</v>
      </c>
      <c r="DF43" cm="1">
        <f t="array" ref="DF43">AZ43*INDEX(prod_est,$G43+$H43-1,MATCH(DF$14,$BP$14:$DP$14,0))</f>
        <v>0</v>
      </c>
      <c r="DG43" cm="1">
        <f t="array" ref="DG43">BA43*INDEX(prod_est,$G43+$H43-1,MATCH(DG$14,$BP$14:$DP$14,0))</f>
        <v>0</v>
      </c>
      <c r="DH43" cm="1">
        <f t="array" ref="DH43">BB43*INDEX(prod_est,$G43+$H43-1,MATCH(DH$14,$BP$14:$DP$14,0))</f>
        <v>0</v>
      </c>
      <c r="DI43" cm="1">
        <f t="array" ref="DI43">BC43*INDEX(prod_est,$G43+$H43-1,MATCH(DI$14,$BP$14:$DP$14,0))</f>
        <v>0</v>
      </c>
      <c r="DJ43" cm="1">
        <f t="array" ref="DJ43">BD43*INDEX(prod_est,$G43+$H43-1,MATCH(DJ$14,$BP$14:$DP$14,0))</f>
        <v>0</v>
      </c>
      <c r="DK43" cm="1">
        <f t="array" ref="DK43">BE43*INDEX(prod_est,$G43+$H43-1,MATCH(DK$14,$BP$14:$DP$14,0))</f>
        <v>0</v>
      </c>
      <c r="DL43" cm="1">
        <f t="array" ref="DL43">BF43*INDEX(prod_est,$G43+$H43-1,MATCH(DL$14,$BP$14:$DP$14,0))</f>
        <v>0</v>
      </c>
      <c r="DM43" cm="1">
        <f t="array" ref="DM43">BG43*INDEX(prod_est,$G43+$H43-1,MATCH(DM$14,$BP$14:$DP$14,0))</f>
        <v>0</v>
      </c>
      <c r="DN43" cm="1">
        <f t="array" ref="DN43">BH43*INDEX(prod_est,$G43+$H43-1,MATCH(DN$14,$BP$14:$DP$14,0))</f>
        <v>0</v>
      </c>
      <c r="DO43" cm="1">
        <f t="array" ref="DO43">BI43*INDEX(prod_est,$G43+$H43-1,MATCH(DO$14,$BP$14:$DP$14,0))</f>
        <v>0</v>
      </c>
      <c r="DP43" cm="1">
        <f t="array" ref="DP43">BJ43*INDEX(prod_est,$G43+$H43-1,MATCH(DP$14,$BP$14:$DP$14,0))</f>
        <v>0</v>
      </c>
    </row>
    <row r="44" spans="1:120" x14ac:dyDescent="0.25">
      <c r="A44" t="s">
        <v>40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49</v>
      </c>
      <c r="H44">
        <f>IFERROR(MATCH(D44,Production_est!$D$4:$D$339,0),"-")</f>
        <v>6</v>
      </c>
      <c r="I44" s="8" cm="1">
        <f t="array" ref="I44">IFERROR(INDEX(Production_est!$E$4:$E$339,H44+G44-1),"-")</f>
        <v>5316.5381090072697</v>
      </c>
      <c r="J44" s="42">
        <f t="shared" si="0"/>
        <v>0</v>
      </c>
      <c r="K44" s="42">
        <f t="shared" ref="K44:AP44" si="61">J44*(1-$F$4)</f>
        <v>0</v>
      </c>
      <c r="L44" s="42">
        <f t="shared" si="61"/>
        <v>0</v>
      </c>
      <c r="M44" s="42">
        <f t="shared" si="61"/>
        <v>0</v>
      </c>
      <c r="N44" s="42">
        <f t="shared" si="61"/>
        <v>0</v>
      </c>
      <c r="O44" s="42">
        <f t="shared" si="61"/>
        <v>0</v>
      </c>
      <c r="P44" s="42">
        <f t="shared" si="61"/>
        <v>0</v>
      </c>
      <c r="Q44" s="42">
        <f t="shared" si="61"/>
        <v>0</v>
      </c>
      <c r="R44" s="42">
        <f t="shared" si="61"/>
        <v>0</v>
      </c>
      <c r="S44" s="42">
        <f t="shared" si="61"/>
        <v>0</v>
      </c>
      <c r="T44" s="42">
        <f t="shared" si="61"/>
        <v>0</v>
      </c>
      <c r="U44" s="42">
        <f t="shared" si="61"/>
        <v>0</v>
      </c>
      <c r="V44" s="42">
        <f t="shared" si="61"/>
        <v>0</v>
      </c>
      <c r="W44" s="42">
        <f t="shared" si="61"/>
        <v>0</v>
      </c>
      <c r="X44" s="42">
        <f t="shared" si="61"/>
        <v>0</v>
      </c>
      <c r="Y44" s="42">
        <f t="shared" si="61"/>
        <v>0</v>
      </c>
      <c r="Z44" s="42">
        <f t="shared" si="61"/>
        <v>0</v>
      </c>
      <c r="AA44" s="42">
        <f t="shared" si="61"/>
        <v>0</v>
      </c>
      <c r="AB44" s="42">
        <f t="shared" si="61"/>
        <v>0</v>
      </c>
      <c r="AC44" s="42">
        <f t="shared" si="61"/>
        <v>0</v>
      </c>
      <c r="AD44" s="42">
        <f t="shared" si="61"/>
        <v>0</v>
      </c>
      <c r="AE44" s="42">
        <f t="shared" si="61"/>
        <v>0</v>
      </c>
      <c r="AF44" s="42">
        <f t="shared" si="61"/>
        <v>0</v>
      </c>
      <c r="AG44" s="42">
        <f t="shared" si="61"/>
        <v>0</v>
      </c>
      <c r="AH44" s="42">
        <f t="shared" si="61"/>
        <v>0</v>
      </c>
      <c r="AI44" s="42">
        <f t="shared" si="61"/>
        <v>0</v>
      </c>
      <c r="AJ44" s="42">
        <f t="shared" si="61"/>
        <v>0</v>
      </c>
      <c r="AK44" s="42">
        <f t="shared" si="61"/>
        <v>0</v>
      </c>
      <c r="AL44" s="42">
        <f t="shared" si="61"/>
        <v>0</v>
      </c>
      <c r="AM44" s="42">
        <f t="shared" si="61"/>
        <v>0</v>
      </c>
      <c r="AN44" s="42">
        <f t="shared" si="61"/>
        <v>0</v>
      </c>
      <c r="AO44" s="42">
        <f t="shared" si="61"/>
        <v>0</v>
      </c>
      <c r="AP44" s="42">
        <f t="shared" si="61"/>
        <v>0</v>
      </c>
      <c r="AQ44" s="42">
        <f t="shared" si="58"/>
        <v>0</v>
      </c>
      <c r="AR44" s="42">
        <f t="shared" si="58"/>
        <v>0</v>
      </c>
      <c r="AS44" s="42">
        <f t="shared" si="58"/>
        <v>0</v>
      </c>
      <c r="AT44" s="42">
        <f t="shared" si="58"/>
        <v>0</v>
      </c>
      <c r="AU44" s="42">
        <f t="shared" si="58"/>
        <v>0</v>
      </c>
      <c r="AV44" s="42">
        <f t="shared" si="58"/>
        <v>0</v>
      </c>
      <c r="AW44" s="42">
        <f t="shared" si="58"/>
        <v>0</v>
      </c>
      <c r="AX44" s="42">
        <f t="shared" si="58"/>
        <v>0</v>
      </c>
      <c r="AY44" s="42">
        <f t="shared" si="58"/>
        <v>0</v>
      </c>
      <c r="AZ44" s="42">
        <f t="shared" si="58"/>
        <v>0</v>
      </c>
      <c r="BA44" s="42">
        <f t="shared" si="58"/>
        <v>0</v>
      </c>
      <c r="BB44" s="42">
        <f t="shared" si="58"/>
        <v>0</v>
      </c>
      <c r="BC44" s="42">
        <f t="shared" si="58"/>
        <v>0</v>
      </c>
      <c r="BD44" s="42">
        <f t="shared" si="58"/>
        <v>0</v>
      </c>
      <c r="BE44" s="42">
        <f t="shared" si="58"/>
        <v>0</v>
      </c>
      <c r="BF44" s="42">
        <f t="shared" si="58"/>
        <v>0</v>
      </c>
      <c r="BG44" s="42">
        <f t="shared" si="58"/>
        <v>0</v>
      </c>
      <c r="BH44" s="42">
        <f t="shared" si="58"/>
        <v>0</v>
      </c>
      <c r="BI44" s="42">
        <f t="shared" si="58"/>
        <v>0</v>
      </c>
      <c r="BJ44" s="42">
        <f t="shared" si="58"/>
        <v>0</v>
      </c>
      <c r="BK44" t="str">
        <f t="shared" si="3"/>
        <v>04_CHL</v>
      </c>
      <c r="BL44" t="str">
        <f t="shared" si="4"/>
        <v>d_ind_cem_16_8_oth_liquid_biofuel</v>
      </c>
      <c r="BO44" s="8">
        <f t="shared" si="5"/>
        <v>0</v>
      </c>
      <c r="BP44" s="8">
        <f t="shared" si="6"/>
        <v>0</v>
      </c>
      <c r="BQ44" s="8" cm="1">
        <f t="array" ref="BQ44">K44*INDEX(prod_est,$G44+$H44-1,MATCH(BQ$14,$BP$14:$DP$14,0))</f>
        <v>0</v>
      </c>
      <c r="BR44" s="8" cm="1">
        <f t="array" ref="BR44">L44*INDEX(prod_est,$G44+$H44-1,MATCH(BR$14,$BP$14:$DP$14,0))</f>
        <v>0</v>
      </c>
      <c r="BS44" s="8" cm="1">
        <f t="array" ref="BS44">M44*INDEX(prod_est,$G44+$H44-1,MATCH(BS$14,$BP$14:$DP$14,0))</f>
        <v>0</v>
      </c>
      <c r="BT44" s="8" cm="1">
        <f t="array" ref="BT44">N44*INDEX(prod_est,$G44+$H44-1,MATCH(BT$14,$BP$14:$DP$14,0))</f>
        <v>0</v>
      </c>
      <c r="BU44" s="8" cm="1">
        <f t="array" ref="BU44">O44*INDEX(prod_est,$G44+$H44-1,MATCH(BU$14,$BP$14:$DP$14,0))</f>
        <v>0</v>
      </c>
      <c r="BV44" s="8" cm="1">
        <f t="array" ref="BV44">P44*INDEX(prod_est,$G44+$H44-1,MATCH(BV$14,$BP$14:$DP$14,0))</f>
        <v>0</v>
      </c>
      <c r="BW44" s="8" cm="1">
        <f t="array" ref="BW44">Q44*INDEX(prod_est,$G44+$H44-1,MATCH(BW$14,$BP$14:$DP$14,0))</f>
        <v>0</v>
      </c>
      <c r="BX44" s="8" cm="1">
        <f t="array" ref="BX44">R44*INDEX(prod_est,$G44+$H44-1,MATCH(BX$14,$BP$14:$DP$14,0))</f>
        <v>0</v>
      </c>
      <c r="BY44" s="8" cm="1">
        <f t="array" ref="BY44">S44*INDEX(prod_est,$G44+$H44-1,MATCH(BY$14,$BP$14:$DP$14,0))</f>
        <v>0</v>
      </c>
      <c r="BZ44" s="8" cm="1">
        <f t="array" ref="BZ44">T44*INDEX(prod_est,$G44+$H44-1,MATCH(BZ$14,$BP$14:$DP$14,0))</f>
        <v>0</v>
      </c>
      <c r="CA44" s="8" cm="1">
        <f t="array" ref="CA44">U44*INDEX(prod_est,$G44+$H44-1,MATCH(CA$14,$BP$14:$DP$14,0))</f>
        <v>0</v>
      </c>
      <c r="CB44" s="8" cm="1">
        <f t="array" ref="CB44">V44*INDEX(prod_est,$G44+$H44-1,MATCH(CB$14,$BP$14:$DP$14,0))</f>
        <v>0</v>
      </c>
      <c r="CC44" s="8" cm="1">
        <f t="array" ref="CC44">W44*INDEX(prod_est,$G44+$H44-1,MATCH(CC$14,$BP$14:$DP$14,0))</f>
        <v>0</v>
      </c>
      <c r="CD44" s="8" cm="1">
        <f t="array" ref="CD44">X44*INDEX(prod_est,$G44+$H44-1,MATCH(CD$14,$BP$14:$DP$14,0))</f>
        <v>0</v>
      </c>
      <c r="CE44" s="8" cm="1">
        <f t="array" ref="CE44">Y44*INDEX(prod_est,$G44+$H44-1,MATCH(CE$14,$BP$14:$DP$14,0))</f>
        <v>0</v>
      </c>
      <c r="CF44" s="8" cm="1">
        <f t="array" ref="CF44">Z44*INDEX(prod_est,$G44+$H44-1,MATCH(CF$14,$BP$14:$DP$14,0))</f>
        <v>0</v>
      </c>
      <c r="CG44" s="8" cm="1">
        <f t="array" ref="CG44">AA44*INDEX(prod_est,$G44+$H44-1,MATCH(CG$14,$BP$14:$DP$14,0))</f>
        <v>0</v>
      </c>
      <c r="CH44" s="8" cm="1">
        <f t="array" ref="CH44">AB44*INDEX(prod_est,$G44+$H44-1,MATCH(CH$14,$BP$14:$DP$14,0))</f>
        <v>0</v>
      </c>
      <c r="CI44" s="8" cm="1">
        <f t="array" ref="CI44">AC44*INDEX(prod_est,$G44+$H44-1,MATCH(CI$14,$BP$14:$DP$14,0))</f>
        <v>0</v>
      </c>
      <c r="CJ44" s="8" cm="1">
        <f t="array" ref="CJ44">AD44*INDEX(prod_est,$G44+$H44-1,MATCH(CJ$14,$BP$14:$DP$14,0))</f>
        <v>0</v>
      </c>
      <c r="CK44" s="8" cm="1">
        <f t="array" ref="CK44">AE44*INDEX(prod_est,$G44+$H44-1,MATCH(CK$14,$BP$14:$DP$14,0))</f>
        <v>0</v>
      </c>
      <c r="CL44" s="8" cm="1">
        <f t="array" ref="CL44">AF44*INDEX(prod_est,$G44+$H44-1,MATCH(CL$14,$BP$14:$DP$14,0))</f>
        <v>0</v>
      </c>
      <c r="CM44" s="8" cm="1">
        <f t="array" ref="CM44">AG44*INDEX(prod_est,$G44+$H44-1,MATCH(CM$14,$BP$14:$DP$14,0))</f>
        <v>0</v>
      </c>
      <c r="CN44" s="8" cm="1">
        <f t="array" ref="CN44">AH44*INDEX(prod_est,$G44+$H44-1,MATCH(CN$14,$BP$14:$DP$14,0))</f>
        <v>0</v>
      </c>
      <c r="CO44" s="8" cm="1">
        <f t="array" ref="CO44">AI44*INDEX(prod_est,$G44+$H44-1,MATCH(CO$14,$BP$14:$DP$14,0))</f>
        <v>0</v>
      </c>
      <c r="CP44" s="8" cm="1">
        <f t="array" ref="CP44">AJ44*INDEX(prod_est,$G44+$H44-1,MATCH(CP$14,$BP$14:$DP$14,0))</f>
        <v>0</v>
      </c>
      <c r="CQ44" s="8" cm="1">
        <f t="array" ref="CQ44">AK44*INDEX(prod_est,$G44+$H44-1,MATCH(CQ$14,$BP$14:$DP$14,0))</f>
        <v>0</v>
      </c>
      <c r="CR44" s="8" cm="1">
        <f t="array" ref="CR44">AL44*INDEX(prod_est,$G44+$H44-1,MATCH(CR$14,$BP$14:$DP$14,0))</f>
        <v>0</v>
      </c>
      <c r="CS44" s="8" cm="1">
        <f t="array" ref="CS44">AM44*INDEX(prod_est,$G44+$H44-1,MATCH(CS$14,$BP$14:$DP$14,0))</f>
        <v>0</v>
      </c>
      <c r="CT44" s="8" cm="1">
        <f t="array" ref="CT44">AN44*INDEX(prod_est,$G44+$H44-1,MATCH(CT$14,$BP$14:$DP$14,0))</f>
        <v>0</v>
      </c>
      <c r="CU44" s="8" cm="1">
        <f t="array" ref="CU44">AO44*INDEX(prod_est,$G44+$H44-1,MATCH(CU$14,$BP$14:$DP$14,0))</f>
        <v>0</v>
      </c>
      <c r="CV44" s="8" cm="1">
        <f t="array" ref="CV44">AP44*INDEX(prod_est,$G44+$H44-1,MATCH(CV$14,$BP$14:$DP$14,0))</f>
        <v>0</v>
      </c>
      <c r="CW44" cm="1">
        <f t="array" ref="CW44">AQ44*INDEX(prod_est,$G44+$H44-1,MATCH(CW$14,$BP$14:$DP$14,0))</f>
        <v>0</v>
      </c>
      <c r="CX44" cm="1">
        <f t="array" ref="CX44">AR44*INDEX(prod_est,$G44+$H44-1,MATCH(CX$14,$BP$14:$DP$14,0))</f>
        <v>0</v>
      </c>
      <c r="CY44" cm="1">
        <f t="array" ref="CY44">AS44*INDEX(prod_est,$G44+$H44-1,MATCH(CY$14,$BP$14:$DP$14,0))</f>
        <v>0</v>
      </c>
      <c r="CZ44" cm="1">
        <f t="array" ref="CZ44">AT44*INDEX(prod_est,$G44+$H44-1,MATCH(CZ$14,$BP$14:$DP$14,0))</f>
        <v>0</v>
      </c>
      <c r="DA44" cm="1">
        <f t="array" ref="DA44">AU44*INDEX(prod_est,$G44+$H44-1,MATCH(DA$14,$BP$14:$DP$14,0))</f>
        <v>0</v>
      </c>
      <c r="DB44" cm="1">
        <f t="array" ref="DB44">AV44*INDEX(prod_est,$G44+$H44-1,MATCH(DB$14,$BP$14:$DP$14,0))</f>
        <v>0</v>
      </c>
      <c r="DC44" cm="1">
        <f t="array" ref="DC44">AW44*INDEX(prod_est,$G44+$H44-1,MATCH(DC$14,$BP$14:$DP$14,0))</f>
        <v>0</v>
      </c>
      <c r="DD44" cm="1">
        <f t="array" ref="DD44">AX44*INDEX(prod_est,$G44+$H44-1,MATCH(DD$14,$BP$14:$DP$14,0))</f>
        <v>0</v>
      </c>
      <c r="DE44" cm="1">
        <f t="array" ref="DE44">AY44*INDEX(prod_est,$G44+$H44-1,MATCH(DE$14,$BP$14:$DP$14,0))</f>
        <v>0</v>
      </c>
      <c r="DF44" cm="1">
        <f t="array" ref="DF44">AZ44*INDEX(prod_est,$G44+$H44-1,MATCH(DF$14,$BP$14:$DP$14,0))</f>
        <v>0</v>
      </c>
      <c r="DG44" cm="1">
        <f t="array" ref="DG44">BA44*INDEX(prod_est,$G44+$H44-1,MATCH(DG$14,$BP$14:$DP$14,0))</f>
        <v>0</v>
      </c>
      <c r="DH44" cm="1">
        <f t="array" ref="DH44">BB44*INDEX(prod_est,$G44+$H44-1,MATCH(DH$14,$BP$14:$DP$14,0))</f>
        <v>0</v>
      </c>
      <c r="DI44" cm="1">
        <f t="array" ref="DI44">BC44*INDEX(prod_est,$G44+$H44-1,MATCH(DI$14,$BP$14:$DP$14,0))</f>
        <v>0</v>
      </c>
      <c r="DJ44" cm="1">
        <f t="array" ref="DJ44">BD44*INDEX(prod_est,$G44+$H44-1,MATCH(DJ$14,$BP$14:$DP$14,0))</f>
        <v>0</v>
      </c>
      <c r="DK44" cm="1">
        <f t="array" ref="DK44">BE44*INDEX(prod_est,$G44+$H44-1,MATCH(DK$14,$BP$14:$DP$14,0))</f>
        <v>0</v>
      </c>
      <c r="DL44" cm="1">
        <f t="array" ref="DL44">BF44*INDEX(prod_est,$G44+$H44-1,MATCH(DL$14,$BP$14:$DP$14,0))</f>
        <v>0</v>
      </c>
      <c r="DM44" cm="1">
        <f t="array" ref="DM44">BG44*INDEX(prod_est,$G44+$H44-1,MATCH(DM$14,$BP$14:$DP$14,0))</f>
        <v>0</v>
      </c>
      <c r="DN44" cm="1">
        <f t="array" ref="DN44">BH44*INDEX(prod_est,$G44+$H44-1,MATCH(DN$14,$BP$14:$DP$14,0))</f>
        <v>0</v>
      </c>
      <c r="DO44" cm="1">
        <f t="array" ref="DO44">BI44*INDEX(prod_est,$G44+$H44-1,MATCH(DO$14,$BP$14:$DP$14,0))</f>
        <v>0</v>
      </c>
      <c r="DP44" cm="1">
        <f t="array" ref="DP44">BJ44*INDEX(prod_est,$G44+$H44-1,MATCH(DP$14,$BP$14:$DP$14,0))</f>
        <v>0</v>
      </c>
    </row>
    <row r="45" spans="1:120" x14ac:dyDescent="0.25">
      <c r="A45" t="s">
        <v>40</v>
      </c>
      <c r="B45" t="s">
        <v>35</v>
      </c>
      <c r="C45" t="s">
        <v>35</v>
      </c>
      <c r="D45" t="s">
        <v>37</v>
      </c>
      <c r="E45" s="8">
        <v>1.743341652</v>
      </c>
      <c r="F45" s="8">
        <v>1.9053708119999999</v>
      </c>
      <c r="G45">
        <f>MATCH(A45,Production_est!$A$4:$A$339,0)</f>
        <v>49</v>
      </c>
      <c r="H45">
        <f>IFERROR(MATCH(D45,Production_est!$D$4:$D$339,0),"-")</f>
        <v>6</v>
      </c>
      <c r="I45" s="8" cm="1">
        <f t="array" ref="I45">IFERROR(INDEX(Production_est!$E$4:$E$339,H45+G45-1),"-")</f>
        <v>5316.5381090072697</v>
      </c>
      <c r="J45" s="42">
        <f t="shared" si="0"/>
        <v>3.5838562104387514E-4</v>
      </c>
      <c r="K45" s="42">
        <f t="shared" ref="K45:AP45" si="62">J45*(1-$F$4)</f>
        <v>3.5716887973786198E-4</v>
      </c>
      <c r="L45" s="42">
        <f t="shared" si="62"/>
        <v>3.5595626934369019E-4</v>
      </c>
      <c r="M45" s="42">
        <f t="shared" si="62"/>
        <v>3.5474777583665911E-4</v>
      </c>
      <c r="N45" s="42">
        <f t="shared" si="62"/>
        <v>3.5354338523968276E-4</v>
      </c>
      <c r="O45" s="42">
        <f t="shared" si="62"/>
        <v>3.5234308362312825E-4</v>
      </c>
      <c r="P45" s="42">
        <f t="shared" si="62"/>
        <v>3.5114685710465465E-4</v>
      </c>
      <c r="Q45" s="42">
        <f t="shared" si="62"/>
        <v>3.4995469184905242E-4</v>
      </c>
      <c r="R45" s="42">
        <f t="shared" si="62"/>
        <v>3.4876657406808341E-4</v>
      </c>
      <c r="S45" s="42">
        <f t="shared" si="62"/>
        <v>3.4758249002032139E-4</v>
      </c>
      <c r="T45" s="42">
        <f t="shared" si="62"/>
        <v>3.4640242601099313E-4</v>
      </c>
      <c r="U45" s="42">
        <f t="shared" si="62"/>
        <v>3.4522636839182E-4</v>
      </c>
      <c r="V45" s="42">
        <f t="shared" si="62"/>
        <v>3.4405430356086009E-4</v>
      </c>
      <c r="W45" s="42">
        <f t="shared" si="62"/>
        <v>3.42886217962351E-4</v>
      </c>
      <c r="X45" s="42">
        <f t="shared" si="62"/>
        <v>3.4172209808655291E-4</v>
      </c>
      <c r="Y45" s="42">
        <f t="shared" si="62"/>
        <v>3.405619304695924E-4</v>
      </c>
      <c r="Z45" s="42">
        <f t="shared" si="62"/>
        <v>3.3940570169330674E-4</v>
      </c>
      <c r="AA45" s="42">
        <f t="shared" si="62"/>
        <v>3.382533983850887E-4</v>
      </c>
      <c r="AB45" s="42">
        <f t="shared" si="62"/>
        <v>3.3710500721773192E-4</v>
      </c>
      <c r="AC45" s="42">
        <f t="shared" si="62"/>
        <v>3.3596051490927662E-4</v>
      </c>
      <c r="AD45" s="42">
        <f t="shared" si="62"/>
        <v>3.3481990822285622E-4</v>
      </c>
      <c r="AE45" s="42">
        <f t="shared" si="62"/>
        <v>3.3368317396654406E-4</v>
      </c>
      <c r="AF45" s="42">
        <f t="shared" si="62"/>
        <v>3.3255029899320084E-4</v>
      </c>
      <c r="AG45" s="42">
        <f t="shared" si="62"/>
        <v>3.3142127020032266E-4</v>
      </c>
      <c r="AH45" s="42">
        <f t="shared" si="62"/>
        <v>3.3029607452988947E-4</v>
      </c>
      <c r="AI45" s="42">
        <f t="shared" si="62"/>
        <v>3.2917469896821393E-4</v>
      </c>
      <c r="AJ45" s="42">
        <f t="shared" si="62"/>
        <v>3.2805713054579095E-4</v>
      </c>
      <c r="AK45" s="42">
        <f t="shared" si="62"/>
        <v>3.2694335633714783E-4</v>
      </c>
      <c r="AL45" s="42">
        <f t="shared" si="62"/>
        <v>3.2583336346069452E-4</v>
      </c>
      <c r="AM45" s="42">
        <f t="shared" si="62"/>
        <v>3.2472713907857485E-4</v>
      </c>
      <c r="AN45" s="42">
        <f t="shared" si="62"/>
        <v>3.2362467039651792E-4</v>
      </c>
      <c r="AO45" s="42">
        <f t="shared" si="62"/>
        <v>3.2252594466369026E-4</v>
      </c>
      <c r="AP45" s="42">
        <f t="shared" si="62"/>
        <v>3.2143094917254806E-4</v>
      </c>
      <c r="AQ45" s="42">
        <f t="shared" si="58"/>
        <v>3.2033967125869061E-4</v>
      </c>
      <c r="AR45" s="42">
        <f t="shared" si="58"/>
        <v>3.1925209830071356E-4</v>
      </c>
      <c r="AS45" s="42">
        <f t="shared" si="58"/>
        <v>3.1816821772006297E-4</v>
      </c>
      <c r="AT45" s="42">
        <f t="shared" si="58"/>
        <v>3.1708801698088993E-4</v>
      </c>
      <c r="AU45" s="42">
        <f t="shared" si="58"/>
        <v>3.1601148358990542E-4</v>
      </c>
      <c r="AV45" s="42">
        <f t="shared" si="58"/>
        <v>3.1493860509623599E-4</v>
      </c>
      <c r="AW45" s="42">
        <f t="shared" si="58"/>
        <v>3.1386936909127961E-4</v>
      </c>
      <c r="AX45" s="42">
        <f t="shared" si="58"/>
        <v>3.1280376320856227E-4</v>
      </c>
      <c r="AY45" s="42">
        <f t="shared" si="58"/>
        <v>3.117417751235949E-4</v>
      </c>
      <c r="AZ45" s="42">
        <f t="shared" si="58"/>
        <v>3.1068339255373086E-4</v>
      </c>
      <c r="BA45" s="42">
        <f t="shared" si="58"/>
        <v>3.0962860325802372E-4</v>
      </c>
      <c r="BB45" s="42">
        <f t="shared" si="58"/>
        <v>3.0857739503708598E-4</v>
      </c>
      <c r="BC45" s="42">
        <f t="shared" si="58"/>
        <v>3.075297557329477E-4</v>
      </c>
      <c r="BD45" s="42">
        <f t="shared" si="58"/>
        <v>3.0648567322891609E-4</v>
      </c>
      <c r="BE45" s="42">
        <f t="shared" si="58"/>
        <v>3.054451354494352E-4</v>
      </c>
      <c r="BF45" s="42">
        <f t="shared" si="58"/>
        <v>3.0440813035994635E-4</v>
      </c>
      <c r="BG45" s="42">
        <f t="shared" si="58"/>
        <v>3.0337464596674898E-4</v>
      </c>
      <c r="BH45" s="42">
        <f t="shared" si="58"/>
        <v>3.0234467031686188E-4</v>
      </c>
      <c r="BI45" s="42">
        <f t="shared" si="58"/>
        <v>3.0131819149788484E-4</v>
      </c>
      <c r="BJ45" s="42">
        <f t="shared" si="58"/>
        <v>3.0029519763786117E-4</v>
      </c>
      <c r="BK45" t="str">
        <f t="shared" si="3"/>
        <v>04_CHL</v>
      </c>
      <c r="BL45" t="str">
        <f t="shared" si="4"/>
        <v>d_ind_cem_17_electricity</v>
      </c>
      <c r="BO45" s="8">
        <f t="shared" si="5"/>
        <v>1.743341652</v>
      </c>
      <c r="BP45" s="8">
        <f t="shared" si="6"/>
        <v>1.9053708119999999</v>
      </c>
      <c r="BQ45" s="8" cm="1">
        <f t="array" ref="BQ45">K45*INDEX(prod_est,$G45+$H45-1,MATCH(BQ$14,$BP$14:$DP$14,0))</f>
        <v>1.928023391323219</v>
      </c>
      <c r="BR45" s="8" cm="1">
        <f t="array" ref="BR45">L45*INDEX(prod_est,$G45+$H45-1,MATCH(BR$14,$BP$14:$DP$14,0))</f>
        <v>1.7680495105176943</v>
      </c>
      <c r="BS45" s="8" cm="1">
        <f t="array" ref="BS45">M45*INDEX(prod_est,$G45+$H45-1,MATCH(BS$14,$BP$14:$DP$14,0))</f>
        <v>1.8234299709559543</v>
      </c>
      <c r="BT45" s="8" cm="1">
        <f t="array" ref="BT45">N45*INDEX(prod_est,$G45+$H45-1,MATCH(BT$14,$BP$14:$DP$14,0))</f>
        <v>1.882656501668754</v>
      </c>
      <c r="BU45" s="8" cm="1">
        <f t="array" ref="BU45">O45*INDEX(prod_est,$G45+$H45-1,MATCH(BU$14,$BP$14:$DP$14,0))</f>
        <v>1.9434873242105706</v>
      </c>
      <c r="BV45" s="8" cm="1">
        <f t="array" ref="BV45">P45*INDEX(prod_est,$G45+$H45-1,MATCH(BV$14,$BP$14:$DP$14,0))</f>
        <v>2.002738567766785</v>
      </c>
      <c r="BW45" s="8" cm="1">
        <f t="array" ref="BW45">Q45*INDEX(prod_est,$G45+$H45-1,MATCH(BW$14,$BP$14:$DP$14,0))</f>
        <v>2.0578708029595991</v>
      </c>
      <c r="BX45" s="8" cm="1">
        <f t="array" ref="BX45">R45*INDEX(prod_est,$G45+$H45-1,MATCH(BX$14,$BP$14:$DP$14,0))</f>
        <v>2.1082717412344278</v>
      </c>
      <c r="BY45" s="8" cm="1">
        <f t="array" ref="BY45">S45*INDEX(prod_est,$G45+$H45-1,MATCH(BY$14,$BP$14:$DP$14,0))</f>
        <v>2.15456308074703</v>
      </c>
      <c r="BZ45" s="8" cm="1">
        <f t="array" ref="BZ45">T45*INDEX(prod_est,$G45+$H45-1,MATCH(BZ$14,$BP$14:$DP$14,0))</f>
        <v>2.1686580027884665</v>
      </c>
      <c r="CA45" s="8" cm="1">
        <f t="array" ref="CA45">U45*INDEX(prod_est,$G45+$H45-1,MATCH(CA$14,$BP$14:$DP$14,0))</f>
        <v>2.1795542303938307</v>
      </c>
      <c r="CB45" s="8" cm="1">
        <f t="array" ref="CB45">V45*INDEX(prod_est,$G45+$H45-1,MATCH(CB$14,$BP$14:$DP$14,0))</f>
        <v>2.1880603100268878</v>
      </c>
      <c r="CC45" s="8" cm="1">
        <f t="array" ref="CC45">W45*INDEX(prod_est,$G45+$H45-1,MATCH(CC$14,$BP$14:$DP$14,0))</f>
        <v>2.2048319479107601</v>
      </c>
      <c r="CD45" s="8" cm="1">
        <f t="array" ref="CD45">X45*INDEX(prod_est,$G45+$H45-1,MATCH(CD$14,$BP$14:$DP$14,0))</f>
        <v>2.2194016988443219</v>
      </c>
      <c r="CE45" s="8" cm="1">
        <f t="array" ref="CE45">Y45*INDEX(prod_est,$G45+$H45-1,MATCH(CE$14,$BP$14:$DP$14,0))</f>
        <v>2.2319969963870663</v>
      </c>
      <c r="CF45" s="8" cm="1">
        <f t="array" ref="CF45">Z45*INDEX(prod_est,$G45+$H45-1,MATCH(CF$14,$BP$14:$DP$14,0))</f>
        <v>2.24269445414786</v>
      </c>
      <c r="CG45" s="8" cm="1">
        <f t="array" ref="CG45">AA45*INDEX(prod_est,$G45+$H45-1,MATCH(CG$14,$BP$14:$DP$14,0))</f>
        <v>2.2516793291171568</v>
      </c>
      <c r="CH45" s="8" cm="1">
        <f t="array" ref="CH45">AB45*INDEX(prod_est,$G45+$H45-1,MATCH(CH$14,$BP$14:$DP$14,0))</f>
        <v>2.259099881000679</v>
      </c>
      <c r="CI45" s="8" cm="1">
        <f t="array" ref="CI45">AC45*INDEX(prod_est,$G45+$H45-1,MATCH(CI$14,$BP$14:$DP$14,0))</f>
        <v>2.2651204183430864</v>
      </c>
      <c r="CJ45" s="8" cm="1">
        <f t="array" ref="CJ45">AD45*INDEX(prod_est,$G45+$H45-1,MATCH(CJ$14,$BP$14:$DP$14,0))</f>
        <v>2.2698921392961005</v>
      </c>
      <c r="CK45" s="8" cm="1">
        <f t="array" ref="CK45">AE45*INDEX(prod_est,$G45+$H45-1,MATCH(CK$14,$BP$14:$DP$14,0))</f>
        <v>2.273547423937162</v>
      </c>
      <c r="CL45" s="8" cm="1">
        <f t="array" ref="CL45">AF45*INDEX(prod_est,$G45+$H45-1,MATCH(CL$14,$BP$14:$DP$14,0))</f>
        <v>2.2761111341288753</v>
      </c>
      <c r="CM45" s="8" cm="1">
        <f t="array" ref="CM45">AG45*INDEX(prod_est,$G45+$H45-1,MATCH(CM$14,$BP$14:$DP$14,0))</f>
        <v>2.2847610655896773</v>
      </c>
      <c r="CN45" s="8" cm="1">
        <f t="array" ref="CN45">AH45*INDEX(prod_est,$G45+$H45-1,MATCH(CN$14,$BP$14:$DP$14,0))</f>
        <v>2.2924367493464524</v>
      </c>
      <c r="CO45" s="8" cm="1">
        <f t="array" ref="CO45">AI45*INDEX(prod_est,$G45+$H45-1,MATCH(CO$14,$BP$14:$DP$14,0))</f>
        <v>2.2991259237355353</v>
      </c>
      <c r="CP45" s="8" cm="1">
        <f t="array" ref="CP45">AJ45*INDEX(prod_est,$G45+$H45-1,MATCH(CP$14,$BP$14:$DP$14,0))</f>
        <v>2.3048462267191185</v>
      </c>
      <c r="CQ45" s="8" cm="1">
        <f t="array" ref="CQ45">AK45*INDEX(prod_est,$G45+$H45-1,MATCH(CQ$14,$BP$14:$DP$14,0))</f>
        <v>2.3095208936079703</v>
      </c>
      <c r="CR45" s="8" cm="1">
        <f t="array" ref="CR45">AL45*INDEX(prod_est,$G45+$H45-1,MATCH(CR$14,$BP$14:$DP$14,0))</f>
        <v>2.3145882166459359</v>
      </c>
      <c r="CS45" s="8" cm="1">
        <f t="array" ref="CS45">AM45*INDEX(prod_est,$G45+$H45-1,MATCH(CS$14,$BP$14:$DP$14,0))</f>
        <v>2.3186186290765041</v>
      </c>
      <c r="CT45" s="8" cm="1">
        <f t="array" ref="CT45">AN45*INDEX(prod_est,$G45+$H45-1,MATCH(CT$14,$BP$14:$DP$14,0))</f>
        <v>2.321538687500293</v>
      </c>
      <c r="CU45" s="8" cm="1">
        <f t="array" ref="CU45">AO45*INDEX(prod_est,$G45+$H45-1,MATCH(CU$14,$BP$14:$DP$14,0))</f>
        <v>2.3234025280800203</v>
      </c>
      <c r="CV45" s="8" cm="1">
        <f t="array" ref="CV45">AP45*INDEX(prod_est,$G45+$H45-1,MATCH(CV$14,$BP$14:$DP$14,0))</f>
        <v>2.3241799529801703</v>
      </c>
      <c r="CW45" cm="1">
        <f t="array" ref="CW45">AQ45*INDEX(prod_est,$G45+$H45-1,MATCH(CW$14,$BP$14:$DP$14,0))</f>
        <v>2.316289218571904</v>
      </c>
      <c r="CX45" cm="1">
        <f t="array" ref="CX45">AR45*INDEX(prod_est,$G45+$H45-1,MATCH(CX$14,$BP$14:$DP$14,0))</f>
        <v>2.3084252736940361</v>
      </c>
      <c r="CY45" cm="1">
        <f t="array" ref="CY45">AS45*INDEX(prod_est,$G45+$H45-1,MATCH(CY$14,$BP$14:$DP$14,0))</f>
        <v>2.3005880273944577</v>
      </c>
      <c r="CZ45" cm="1">
        <f t="array" ref="CZ45">AT45*INDEX(prod_est,$G45+$H45-1,MATCH(CZ$14,$BP$14:$DP$14,0))</f>
        <v>2.2927773890298471</v>
      </c>
      <c r="DA45" cm="1">
        <f t="array" ref="DA45">AU45*INDEX(prod_est,$G45+$H45-1,MATCH(DA$14,$BP$14:$DP$14,0))</f>
        <v>2.2849932682646221</v>
      </c>
      <c r="DB45" cm="1">
        <f t="array" ref="DB45">AV45*INDEX(prod_est,$G45+$H45-1,MATCH(DB$14,$BP$14:$DP$14,0))</f>
        <v>2.2772355750698963</v>
      </c>
      <c r="DC45" cm="1">
        <f t="array" ref="DC45">AW45*INDEX(prod_est,$G45+$H45-1,MATCH(DC$14,$BP$14:$DP$14,0))</f>
        <v>2.2695042197224367</v>
      </c>
      <c r="DD45" cm="1">
        <f t="array" ref="DD45">AX45*INDEX(prod_est,$G45+$H45-1,MATCH(DD$14,$BP$14:$DP$14,0))</f>
        <v>2.2617991128036259</v>
      </c>
      <c r="DE45" cm="1">
        <f t="array" ref="DE45">AY45*INDEX(prod_est,$G45+$H45-1,MATCH(DE$14,$BP$14:$DP$14,0))</f>
        <v>2.2541201651984282</v>
      </c>
      <c r="DF45" cm="1">
        <f t="array" ref="DF45">AZ45*INDEX(prod_est,$G45+$H45-1,MATCH(DF$14,$BP$14:$DP$14,0))</f>
        <v>2.2464672880943595</v>
      </c>
      <c r="DG45" cm="1">
        <f t="array" ref="DG45">BA45*INDEX(prod_est,$G45+$H45-1,MATCH(DG$14,$BP$14:$DP$14,0))</f>
        <v>2.2388403929804586</v>
      </c>
      <c r="DH45" cm="1">
        <f t="array" ref="DH45">BB45*INDEX(prod_est,$G45+$H45-1,MATCH(DH$14,$BP$14:$DP$14,0))</f>
        <v>2.2312393916462656</v>
      </c>
      <c r="DI45" cm="1">
        <f t="array" ref="DI45">BC45*INDEX(prod_est,$G45+$H45-1,MATCH(DI$14,$BP$14:$DP$14,0))</f>
        <v>2.2236641961807999</v>
      </c>
      <c r="DJ45" cm="1">
        <f t="array" ref="DJ45">BD45*INDEX(prod_est,$G45+$H45-1,MATCH(DJ$14,$BP$14:$DP$14,0))</f>
        <v>2.2161147189715442</v>
      </c>
      <c r="DK45" cm="1">
        <f t="array" ref="DK45">BE45*INDEX(prod_est,$G45+$H45-1,MATCH(DK$14,$BP$14:$DP$14,0))</f>
        <v>2.2085908727034309</v>
      </c>
      <c r="DL45" cm="1">
        <f t="array" ref="DL45">BF45*INDEX(prod_est,$G45+$H45-1,MATCH(DL$14,$BP$14:$DP$14,0))</f>
        <v>2.2010925703578326</v>
      </c>
      <c r="DM45" cm="1">
        <f t="array" ref="DM45">BG45*INDEX(prod_est,$G45+$H45-1,MATCH(DM$14,$BP$14:$DP$14,0))</f>
        <v>2.1936197252115557</v>
      </c>
      <c r="DN45" cm="1">
        <f t="array" ref="DN45">BH45*INDEX(prod_est,$G45+$H45-1,MATCH(DN$14,$BP$14:$DP$14,0))</f>
        <v>2.1861722508358374</v>
      </c>
      <c r="DO45" cm="1">
        <f t="array" ref="DO45">BI45*INDEX(prod_est,$G45+$H45-1,MATCH(DO$14,$BP$14:$DP$14,0))</f>
        <v>2.1787500610953452</v>
      </c>
      <c r="DP45" cm="1">
        <f t="array" ref="DP45">BJ45*INDEX(prod_est,$G45+$H45-1,MATCH(DP$14,$BP$14:$DP$14,0))</f>
        <v>2.1713530701471822</v>
      </c>
    </row>
    <row r="46" spans="1:120" x14ac:dyDescent="0.25">
      <c r="A46" t="s">
        <v>40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49</v>
      </c>
      <c r="H46">
        <f>IFERROR(MATCH(D46,Production_est!$D$4:$D$339,0),"-")</f>
        <v>6</v>
      </c>
      <c r="I46" s="8" cm="1">
        <f t="array" ref="I46">IFERROR(INDEX(Production_est!$E$4:$E$339,H46+G46-1),"-")</f>
        <v>5316.5381090072697</v>
      </c>
      <c r="J46" s="42">
        <f t="shared" si="0"/>
        <v>0</v>
      </c>
      <c r="K46" s="42">
        <f t="shared" ref="K46:AP46" si="63">J46*(1-$F$4)</f>
        <v>0</v>
      </c>
      <c r="L46" s="42">
        <f t="shared" si="63"/>
        <v>0</v>
      </c>
      <c r="M46" s="42">
        <f t="shared" si="63"/>
        <v>0</v>
      </c>
      <c r="N46" s="42">
        <f t="shared" si="63"/>
        <v>0</v>
      </c>
      <c r="O46" s="42">
        <f t="shared" si="63"/>
        <v>0</v>
      </c>
      <c r="P46" s="42">
        <f t="shared" si="63"/>
        <v>0</v>
      </c>
      <c r="Q46" s="42">
        <f t="shared" si="63"/>
        <v>0</v>
      </c>
      <c r="R46" s="42">
        <f t="shared" si="63"/>
        <v>0</v>
      </c>
      <c r="S46" s="42">
        <f t="shared" si="63"/>
        <v>0</v>
      </c>
      <c r="T46" s="42">
        <f t="shared" si="63"/>
        <v>0</v>
      </c>
      <c r="U46" s="42">
        <f t="shared" si="63"/>
        <v>0</v>
      </c>
      <c r="V46" s="42">
        <f t="shared" si="63"/>
        <v>0</v>
      </c>
      <c r="W46" s="42">
        <f t="shared" si="63"/>
        <v>0</v>
      </c>
      <c r="X46" s="42">
        <f t="shared" si="63"/>
        <v>0</v>
      </c>
      <c r="Y46" s="42">
        <f t="shared" si="63"/>
        <v>0</v>
      </c>
      <c r="Z46" s="42">
        <f t="shared" si="63"/>
        <v>0</v>
      </c>
      <c r="AA46" s="42">
        <f t="shared" si="63"/>
        <v>0</v>
      </c>
      <c r="AB46" s="42">
        <f t="shared" si="63"/>
        <v>0</v>
      </c>
      <c r="AC46" s="42">
        <f t="shared" si="63"/>
        <v>0</v>
      </c>
      <c r="AD46" s="42">
        <f t="shared" si="63"/>
        <v>0</v>
      </c>
      <c r="AE46" s="42">
        <f t="shared" si="63"/>
        <v>0</v>
      </c>
      <c r="AF46" s="42">
        <f t="shared" si="63"/>
        <v>0</v>
      </c>
      <c r="AG46" s="42">
        <f t="shared" si="63"/>
        <v>0</v>
      </c>
      <c r="AH46" s="42">
        <f t="shared" si="63"/>
        <v>0</v>
      </c>
      <c r="AI46" s="42">
        <f t="shared" si="63"/>
        <v>0</v>
      </c>
      <c r="AJ46" s="42">
        <f t="shared" si="63"/>
        <v>0</v>
      </c>
      <c r="AK46" s="42">
        <f t="shared" si="63"/>
        <v>0</v>
      </c>
      <c r="AL46" s="42">
        <f t="shared" si="63"/>
        <v>0</v>
      </c>
      <c r="AM46" s="42">
        <f t="shared" si="63"/>
        <v>0</v>
      </c>
      <c r="AN46" s="42">
        <f t="shared" si="63"/>
        <v>0</v>
      </c>
      <c r="AO46" s="42">
        <f t="shared" si="63"/>
        <v>0</v>
      </c>
      <c r="AP46" s="42">
        <f t="shared" si="63"/>
        <v>0</v>
      </c>
      <c r="AQ46" s="42">
        <f t="shared" si="58"/>
        <v>0</v>
      </c>
      <c r="AR46" s="42">
        <f t="shared" si="58"/>
        <v>0</v>
      </c>
      <c r="AS46" s="42">
        <f t="shared" si="58"/>
        <v>0</v>
      </c>
      <c r="AT46" s="42">
        <f t="shared" si="58"/>
        <v>0</v>
      </c>
      <c r="AU46" s="42">
        <f t="shared" si="58"/>
        <v>0</v>
      </c>
      <c r="AV46" s="42">
        <f t="shared" si="58"/>
        <v>0</v>
      </c>
      <c r="AW46" s="42">
        <f t="shared" si="58"/>
        <v>0</v>
      </c>
      <c r="AX46" s="42">
        <f t="shared" si="58"/>
        <v>0</v>
      </c>
      <c r="AY46" s="42">
        <f t="shared" si="58"/>
        <v>0</v>
      </c>
      <c r="AZ46" s="42">
        <f t="shared" si="58"/>
        <v>0</v>
      </c>
      <c r="BA46" s="42">
        <f t="shared" si="58"/>
        <v>0</v>
      </c>
      <c r="BB46" s="42">
        <f t="shared" si="58"/>
        <v>0</v>
      </c>
      <c r="BC46" s="42">
        <f t="shared" si="58"/>
        <v>0</v>
      </c>
      <c r="BD46" s="42">
        <f t="shared" si="58"/>
        <v>0</v>
      </c>
      <c r="BE46" s="42">
        <f t="shared" si="58"/>
        <v>0</v>
      </c>
      <c r="BF46" s="42">
        <f t="shared" si="58"/>
        <v>0</v>
      </c>
      <c r="BG46" s="42">
        <f t="shared" si="58"/>
        <v>0</v>
      </c>
      <c r="BH46" s="42">
        <f t="shared" si="58"/>
        <v>0</v>
      </c>
      <c r="BI46" s="42">
        <f t="shared" si="58"/>
        <v>0</v>
      </c>
      <c r="BJ46" s="42">
        <f t="shared" si="58"/>
        <v>0</v>
      </c>
      <c r="BK46" t="str">
        <f t="shared" si="3"/>
        <v>04_CHL</v>
      </c>
      <c r="BL46" t="str">
        <f t="shared" si="4"/>
        <v>d_ind_cem_18_heat</v>
      </c>
      <c r="BO46" s="8">
        <f t="shared" si="5"/>
        <v>0</v>
      </c>
      <c r="BP46" s="8">
        <f t="shared" si="6"/>
        <v>0</v>
      </c>
      <c r="BQ46" s="8" cm="1">
        <f t="array" ref="BQ46">K46*INDEX(prod_est,$G46+$H46-1,MATCH(BQ$14,$BP$14:$DP$14,0))</f>
        <v>0</v>
      </c>
      <c r="BR46" s="8" cm="1">
        <f t="array" ref="BR46">L46*INDEX(prod_est,$G46+$H46-1,MATCH(BR$14,$BP$14:$DP$14,0))</f>
        <v>0</v>
      </c>
      <c r="BS46" s="8" cm="1">
        <f t="array" ref="BS46">M46*INDEX(prod_est,$G46+$H46-1,MATCH(BS$14,$BP$14:$DP$14,0))</f>
        <v>0</v>
      </c>
      <c r="BT46" s="8" cm="1">
        <f t="array" ref="BT46">N46*INDEX(prod_est,$G46+$H46-1,MATCH(BT$14,$BP$14:$DP$14,0))</f>
        <v>0</v>
      </c>
      <c r="BU46" s="8" cm="1">
        <f t="array" ref="BU46">O46*INDEX(prod_est,$G46+$H46-1,MATCH(BU$14,$BP$14:$DP$14,0))</f>
        <v>0</v>
      </c>
      <c r="BV46" s="8" cm="1">
        <f t="array" ref="BV46">P46*INDEX(prod_est,$G46+$H46-1,MATCH(BV$14,$BP$14:$DP$14,0))</f>
        <v>0</v>
      </c>
      <c r="BW46" s="8" cm="1">
        <f t="array" ref="BW46">Q46*INDEX(prod_est,$G46+$H46-1,MATCH(BW$14,$BP$14:$DP$14,0))</f>
        <v>0</v>
      </c>
      <c r="BX46" s="8" cm="1">
        <f t="array" ref="BX46">R46*INDEX(prod_est,$G46+$H46-1,MATCH(BX$14,$BP$14:$DP$14,0))</f>
        <v>0</v>
      </c>
      <c r="BY46" s="8" cm="1">
        <f t="array" ref="BY46">S46*INDEX(prod_est,$G46+$H46-1,MATCH(BY$14,$BP$14:$DP$14,0))</f>
        <v>0</v>
      </c>
      <c r="BZ46" s="8" cm="1">
        <f t="array" ref="BZ46">T46*INDEX(prod_est,$G46+$H46-1,MATCH(BZ$14,$BP$14:$DP$14,0))</f>
        <v>0</v>
      </c>
      <c r="CA46" s="8" cm="1">
        <f t="array" ref="CA46">U46*INDEX(prod_est,$G46+$H46-1,MATCH(CA$14,$BP$14:$DP$14,0))</f>
        <v>0</v>
      </c>
      <c r="CB46" s="8" cm="1">
        <f t="array" ref="CB46">V46*INDEX(prod_est,$G46+$H46-1,MATCH(CB$14,$BP$14:$DP$14,0))</f>
        <v>0</v>
      </c>
      <c r="CC46" s="8" cm="1">
        <f t="array" ref="CC46">W46*INDEX(prod_est,$G46+$H46-1,MATCH(CC$14,$BP$14:$DP$14,0))</f>
        <v>0</v>
      </c>
      <c r="CD46" s="8" cm="1">
        <f t="array" ref="CD46">X46*INDEX(prod_est,$G46+$H46-1,MATCH(CD$14,$BP$14:$DP$14,0))</f>
        <v>0</v>
      </c>
      <c r="CE46" s="8" cm="1">
        <f t="array" ref="CE46">Y46*INDEX(prod_est,$G46+$H46-1,MATCH(CE$14,$BP$14:$DP$14,0))</f>
        <v>0</v>
      </c>
      <c r="CF46" s="8" cm="1">
        <f t="array" ref="CF46">Z46*INDEX(prod_est,$G46+$H46-1,MATCH(CF$14,$BP$14:$DP$14,0))</f>
        <v>0</v>
      </c>
      <c r="CG46" s="8" cm="1">
        <f t="array" ref="CG46">AA46*INDEX(prod_est,$G46+$H46-1,MATCH(CG$14,$BP$14:$DP$14,0))</f>
        <v>0</v>
      </c>
      <c r="CH46" s="8" cm="1">
        <f t="array" ref="CH46">AB46*INDEX(prod_est,$G46+$H46-1,MATCH(CH$14,$BP$14:$DP$14,0))</f>
        <v>0</v>
      </c>
      <c r="CI46" s="8" cm="1">
        <f t="array" ref="CI46">AC46*INDEX(prod_est,$G46+$H46-1,MATCH(CI$14,$BP$14:$DP$14,0))</f>
        <v>0</v>
      </c>
      <c r="CJ46" s="8" cm="1">
        <f t="array" ref="CJ46">AD46*INDEX(prod_est,$G46+$H46-1,MATCH(CJ$14,$BP$14:$DP$14,0))</f>
        <v>0</v>
      </c>
      <c r="CK46" s="8" cm="1">
        <f t="array" ref="CK46">AE46*INDEX(prod_est,$G46+$H46-1,MATCH(CK$14,$BP$14:$DP$14,0))</f>
        <v>0</v>
      </c>
      <c r="CL46" s="8" cm="1">
        <f t="array" ref="CL46">AF46*INDEX(prod_est,$G46+$H46-1,MATCH(CL$14,$BP$14:$DP$14,0))</f>
        <v>0</v>
      </c>
      <c r="CM46" s="8" cm="1">
        <f t="array" ref="CM46">AG46*INDEX(prod_est,$G46+$H46-1,MATCH(CM$14,$BP$14:$DP$14,0))</f>
        <v>0</v>
      </c>
      <c r="CN46" s="8" cm="1">
        <f t="array" ref="CN46">AH46*INDEX(prod_est,$G46+$H46-1,MATCH(CN$14,$BP$14:$DP$14,0))</f>
        <v>0</v>
      </c>
      <c r="CO46" s="8" cm="1">
        <f t="array" ref="CO46">AI46*INDEX(prod_est,$G46+$H46-1,MATCH(CO$14,$BP$14:$DP$14,0))</f>
        <v>0</v>
      </c>
      <c r="CP46" s="8" cm="1">
        <f t="array" ref="CP46">AJ46*INDEX(prod_est,$G46+$H46-1,MATCH(CP$14,$BP$14:$DP$14,0))</f>
        <v>0</v>
      </c>
      <c r="CQ46" s="8" cm="1">
        <f t="array" ref="CQ46">AK46*INDEX(prod_est,$G46+$H46-1,MATCH(CQ$14,$BP$14:$DP$14,0))</f>
        <v>0</v>
      </c>
      <c r="CR46" s="8" cm="1">
        <f t="array" ref="CR46">AL46*INDEX(prod_est,$G46+$H46-1,MATCH(CR$14,$BP$14:$DP$14,0))</f>
        <v>0</v>
      </c>
      <c r="CS46" s="8" cm="1">
        <f t="array" ref="CS46">AM46*INDEX(prod_est,$G46+$H46-1,MATCH(CS$14,$BP$14:$DP$14,0))</f>
        <v>0</v>
      </c>
      <c r="CT46" s="8" cm="1">
        <f t="array" ref="CT46">AN46*INDEX(prod_est,$G46+$H46-1,MATCH(CT$14,$BP$14:$DP$14,0))</f>
        <v>0</v>
      </c>
      <c r="CU46" s="8" cm="1">
        <f t="array" ref="CU46">AO46*INDEX(prod_est,$G46+$H46-1,MATCH(CU$14,$BP$14:$DP$14,0))</f>
        <v>0</v>
      </c>
      <c r="CV46" s="8" cm="1">
        <f t="array" ref="CV46">AP46*INDEX(prod_est,$G46+$H46-1,MATCH(CV$14,$BP$14:$DP$14,0))</f>
        <v>0</v>
      </c>
      <c r="CW46" cm="1">
        <f t="array" ref="CW46">AQ46*INDEX(prod_est,$G46+$H46-1,MATCH(CW$14,$BP$14:$DP$14,0))</f>
        <v>0</v>
      </c>
      <c r="CX46" cm="1">
        <f t="array" ref="CX46">AR46*INDEX(prod_est,$G46+$H46-1,MATCH(CX$14,$BP$14:$DP$14,0))</f>
        <v>0</v>
      </c>
      <c r="CY46" cm="1">
        <f t="array" ref="CY46">AS46*INDEX(prod_est,$G46+$H46-1,MATCH(CY$14,$BP$14:$DP$14,0))</f>
        <v>0</v>
      </c>
      <c r="CZ46" cm="1">
        <f t="array" ref="CZ46">AT46*INDEX(prod_est,$G46+$H46-1,MATCH(CZ$14,$BP$14:$DP$14,0))</f>
        <v>0</v>
      </c>
      <c r="DA46" cm="1">
        <f t="array" ref="DA46">AU46*INDEX(prod_est,$G46+$H46-1,MATCH(DA$14,$BP$14:$DP$14,0))</f>
        <v>0</v>
      </c>
      <c r="DB46" cm="1">
        <f t="array" ref="DB46">AV46*INDEX(prod_est,$G46+$H46-1,MATCH(DB$14,$BP$14:$DP$14,0))</f>
        <v>0</v>
      </c>
      <c r="DC46" cm="1">
        <f t="array" ref="DC46">AW46*INDEX(prod_est,$G46+$H46-1,MATCH(DC$14,$BP$14:$DP$14,0))</f>
        <v>0</v>
      </c>
      <c r="DD46" cm="1">
        <f t="array" ref="DD46">AX46*INDEX(prod_est,$G46+$H46-1,MATCH(DD$14,$BP$14:$DP$14,0))</f>
        <v>0</v>
      </c>
      <c r="DE46" cm="1">
        <f t="array" ref="DE46">AY46*INDEX(prod_est,$G46+$H46-1,MATCH(DE$14,$BP$14:$DP$14,0))</f>
        <v>0</v>
      </c>
      <c r="DF46" cm="1">
        <f t="array" ref="DF46">AZ46*INDEX(prod_est,$G46+$H46-1,MATCH(DF$14,$BP$14:$DP$14,0))</f>
        <v>0</v>
      </c>
      <c r="DG46" cm="1">
        <f t="array" ref="DG46">BA46*INDEX(prod_est,$G46+$H46-1,MATCH(DG$14,$BP$14:$DP$14,0))</f>
        <v>0</v>
      </c>
      <c r="DH46" cm="1">
        <f t="array" ref="DH46">BB46*INDEX(prod_est,$G46+$H46-1,MATCH(DH$14,$BP$14:$DP$14,0))</f>
        <v>0</v>
      </c>
      <c r="DI46" cm="1">
        <f t="array" ref="DI46">BC46*INDEX(prod_est,$G46+$H46-1,MATCH(DI$14,$BP$14:$DP$14,0))</f>
        <v>0</v>
      </c>
      <c r="DJ46" cm="1">
        <f t="array" ref="DJ46">BD46*INDEX(prod_est,$G46+$H46-1,MATCH(DJ$14,$BP$14:$DP$14,0))</f>
        <v>0</v>
      </c>
      <c r="DK46" cm="1">
        <f t="array" ref="DK46">BE46*INDEX(prod_est,$G46+$H46-1,MATCH(DK$14,$BP$14:$DP$14,0))</f>
        <v>0</v>
      </c>
      <c r="DL46" cm="1">
        <f t="array" ref="DL46">BF46*INDEX(prod_est,$G46+$H46-1,MATCH(DL$14,$BP$14:$DP$14,0))</f>
        <v>0</v>
      </c>
      <c r="DM46" cm="1">
        <f t="array" ref="DM46">BG46*INDEX(prod_est,$G46+$H46-1,MATCH(DM$14,$BP$14:$DP$14,0))</f>
        <v>0</v>
      </c>
      <c r="DN46" cm="1">
        <f t="array" ref="DN46">BH46*INDEX(prod_est,$G46+$H46-1,MATCH(DN$14,$BP$14:$DP$14,0))</f>
        <v>0</v>
      </c>
      <c r="DO46" cm="1">
        <f t="array" ref="DO46">BI46*INDEX(prod_est,$G46+$H46-1,MATCH(DO$14,$BP$14:$DP$14,0))</f>
        <v>0</v>
      </c>
      <c r="DP46" cm="1">
        <f t="array" ref="DP46">BJ46*INDEX(prod_est,$G46+$H46-1,MATCH(DP$14,$BP$14:$DP$14,0))</f>
        <v>0</v>
      </c>
    </row>
    <row r="47" spans="1:120" x14ac:dyDescent="0.25">
      <c r="A47" s="10" t="s">
        <v>40</v>
      </c>
      <c r="B47" s="10" t="s">
        <v>91</v>
      </c>
      <c r="C47" s="10" t="s">
        <v>177</v>
      </c>
      <c r="D47" s="10" t="s">
        <v>37</v>
      </c>
      <c r="E47" s="61">
        <f>SUM(E15:E46)</f>
        <v>11.413174931999999</v>
      </c>
      <c r="F47" s="61">
        <f>SUM(F15:F46)</f>
        <v>11.329941347999998</v>
      </c>
      <c r="J47" s="42">
        <f t="shared" ref="J47:AN47" si="64">SUM(J15:J46)*1000</f>
        <v>2.1310749806918214</v>
      </c>
      <c r="K47" s="42">
        <f t="shared" si="64"/>
        <v>2.1238398495845345</v>
      </c>
      <c r="L47" s="42">
        <f t="shared" si="64"/>
        <v>2.1166292821939692</v>
      </c>
      <c r="M47" s="42">
        <f t="shared" si="64"/>
        <v>2.1094431951247925</v>
      </c>
      <c r="N47" s="42">
        <f t="shared" si="64"/>
        <v>2.1022815052648007</v>
      </c>
      <c r="O47" s="42">
        <f t="shared" si="64"/>
        <v>2.0951441297839635</v>
      </c>
      <c r="P47" s="42">
        <f t="shared" si="64"/>
        <v>2.0880309861334618</v>
      </c>
      <c r="Q47" s="42">
        <f t="shared" si="64"/>
        <v>2.0809419920447372</v>
      </c>
      <c r="R47" s="42">
        <f t="shared" si="64"/>
        <v>2.0738770655285363</v>
      </c>
      <c r="S47" s="42">
        <f t="shared" si="64"/>
        <v>2.066836124873964</v>
      </c>
      <c r="T47" s="42">
        <f t="shared" si="64"/>
        <v>2.0598190886475396</v>
      </c>
      <c r="U47" s="42">
        <f t="shared" si="64"/>
        <v>2.0528258756922546</v>
      </c>
      <c r="V47" s="42">
        <f t="shared" si="64"/>
        <v>2.0458564051266328</v>
      </c>
      <c r="W47" s="42">
        <f t="shared" si="64"/>
        <v>2.0389105963437952</v>
      </c>
      <c r="X47" s="42">
        <f t="shared" si="64"/>
        <v>2.0319883690105294</v>
      </c>
      <c r="Y47" s="42">
        <f t="shared" si="64"/>
        <v>2.0250896430663579</v>
      </c>
      <c r="Z47" s="42">
        <f t="shared" si="64"/>
        <v>2.0182143387226144</v>
      </c>
      <c r="AA47" s="42">
        <f t="shared" si="64"/>
        <v>2.0113623764615185</v>
      </c>
      <c r="AB47" s="42">
        <f t="shared" si="64"/>
        <v>2.0045336770352606</v>
      </c>
      <c r="AC47" s="42">
        <f t="shared" si="64"/>
        <v>1.997728161465079</v>
      </c>
      <c r="AD47" s="42">
        <f t="shared" si="64"/>
        <v>1.9909457510403514</v>
      </c>
      <c r="AE47" s="42">
        <f t="shared" si="64"/>
        <v>1.9841863673176834</v>
      </c>
      <c r="AF47" s="42">
        <f t="shared" si="64"/>
        <v>1.9774499321200001</v>
      </c>
      <c r="AG47" s="42">
        <f t="shared" si="64"/>
        <v>1.970736367535642</v>
      </c>
      <c r="AH47" s="42">
        <f t="shared" si="64"/>
        <v>1.964045595917465</v>
      </c>
      <c r="AI47" s="42">
        <f t="shared" si="64"/>
        <v>1.9573775398819431</v>
      </c>
      <c r="AJ47" s="42">
        <f t="shared" si="64"/>
        <v>1.9507321223082696</v>
      </c>
      <c r="AK47" s="42">
        <f t="shared" si="64"/>
        <v>1.9441092663374695</v>
      </c>
      <c r="AL47" s="42">
        <f t="shared" si="64"/>
        <v>1.9375088953715092</v>
      </c>
      <c r="AM47" s="42">
        <f t="shared" si="64"/>
        <v>1.930930933072408</v>
      </c>
      <c r="AN47" s="42">
        <f t="shared" si="64"/>
        <v>1.9243753033613598</v>
      </c>
      <c r="AO47" s="42">
        <f t="shared" ref="AO47:BJ47" si="65">SUM(AO15:AO46)*1000</f>
        <v>1.9178419304178489</v>
      </c>
      <c r="AP47">
        <f t="shared" si="65"/>
        <v>1.9113307386787755</v>
      </c>
      <c r="AQ47">
        <f t="shared" si="65"/>
        <v>1.9048416528375822</v>
      </c>
      <c r="AR47">
        <f t="shared" si="65"/>
        <v>1.8983745978433806</v>
      </c>
      <c r="AS47">
        <f t="shared" si="65"/>
        <v>1.891929498900085</v>
      </c>
      <c r="AT47">
        <f t="shared" si="65"/>
        <v>1.8855062814655477</v>
      </c>
      <c r="AU47">
        <f t="shared" si="65"/>
        <v>1.8791048712506955</v>
      </c>
      <c r="AV47">
        <f t="shared" si="65"/>
        <v>1.8727251942186716</v>
      </c>
      <c r="AW47">
        <f t="shared" si="65"/>
        <v>1.8663671765839782</v>
      </c>
      <c r="AX47">
        <f t="shared" si="65"/>
        <v>1.8600307448116253</v>
      </c>
      <c r="AY47">
        <f t="shared" si="65"/>
        <v>1.8537158256162773</v>
      </c>
      <c r="AZ47">
        <f t="shared" si="65"/>
        <v>1.847422345961407</v>
      </c>
      <c r="BA47">
        <f t="shared" si="65"/>
        <v>1.8411502330584517</v>
      </c>
      <c r="BB47">
        <f t="shared" si="65"/>
        <v>1.8348994143659692</v>
      </c>
      <c r="BC47">
        <f t="shared" si="65"/>
        <v>1.8286698175888008</v>
      </c>
      <c r="BD47">
        <f t="shared" si="65"/>
        <v>1.8224613706772337</v>
      </c>
      <c r="BE47">
        <f t="shared" si="65"/>
        <v>1.8162740018261692</v>
      </c>
      <c r="BF47">
        <f t="shared" si="65"/>
        <v>1.8101076394742897</v>
      </c>
      <c r="BG47">
        <f t="shared" si="65"/>
        <v>1.8039622123032351</v>
      </c>
      <c r="BH47">
        <f t="shared" si="65"/>
        <v>1.7978376492367736</v>
      </c>
      <c r="BI47">
        <f t="shared" si="65"/>
        <v>1.791733879439982</v>
      </c>
      <c r="BJ47">
        <f t="shared" si="65"/>
        <v>1.7856508323184261</v>
      </c>
    </row>
    <row r="49" spans="1:120" x14ac:dyDescent="0.25">
      <c r="BN49" s="56" t="s">
        <v>165</v>
      </c>
      <c r="BO49">
        <f t="shared" ref="BO49:BO50" si="66">BP49</f>
        <v>1</v>
      </c>
      <c r="BP49">
        <f t="shared" ref="BP49:CU49" si="67">1-BP50</f>
        <v>1</v>
      </c>
      <c r="BQ49">
        <f t="shared" si="67"/>
        <v>1</v>
      </c>
      <c r="BR49">
        <f t="shared" si="67"/>
        <v>1</v>
      </c>
      <c r="BS49">
        <f t="shared" si="67"/>
        <v>1</v>
      </c>
      <c r="BT49">
        <f t="shared" si="67"/>
        <v>1</v>
      </c>
      <c r="BU49">
        <f t="shared" si="67"/>
        <v>1</v>
      </c>
      <c r="BV49">
        <f t="shared" si="67"/>
        <v>1</v>
      </c>
      <c r="BW49">
        <f t="shared" si="67"/>
        <v>1</v>
      </c>
      <c r="BX49">
        <f t="shared" si="67"/>
        <v>1</v>
      </c>
      <c r="BY49">
        <f t="shared" si="67"/>
        <v>1</v>
      </c>
      <c r="BZ49">
        <f t="shared" si="67"/>
        <v>1</v>
      </c>
      <c r="CA49">
        <f t="shared" si="67"/>
        <v>1</v>
      </c>
      <c r="CB49">
        <f t="shared" si="67"/>
        <v>1</v>
      </c>
      <c r="CC49">
        <f t="shared" si="67"/>
        <v>1</v>
      </c>
      <c r="CD49">
        <f t="shared" si="67"/>
        <v>1</v>
      </c>
      <c r="CE49">
        <f t="shared" si="67"/>
        <v>1</v>
      </c>
      <c r="CF49">
        <f t="shared" si="67"/>
        <v>1</v>
      </c>
      <c r="CG49">
        <f t="shared" si="67"/>
        <v>1</v>
      </c>
      <c r="CH49">
        <f t="shared" si="67"/>
        <v>1</v>
      </c>
      <c r="CI49">
        <f t="shared" si="67"/>
        <v>1</v>
      </c>
      <c r="CJ49">
        <f t="shared" si="67"/>
        <v>1</v>
      </c>
      <c r="CK49">
        <f t="shared" si="67"/>
        <v>1</v>
      </c>
      <c r="CL49">
        <f t="shared" si="67"/>
        <v>1</v>
      </c>
      <c r="CM49">
        <f t="shared" si="67"/>
        <v>1</v>
      </c>
      <c r="CN49">
        <f t="shared" si="67"/>
        <v>1</v>
      </c>
      <c r="CO49">
        <f t="shared" si="67"/>
        <v>1</v>
      </c>
      <c r="CP49">
        <f t="shared" si="67"/>
        <v>1</v>
      </c>
      <c r="CQ49">
        <f t="shared" si="67"/>
        <v>1</v>
      </c>
      <c r="CR49">
        <f t="shared" si="67"/>
        <v>1</v>
      </c>
      <c r="CS49">
        <f t="shared" si="67"/>
        <v>1</v>
      </c>
      <c r="CT49">
        <f t="shared" si="67"/>
        <v>1</v>
      </c>
      <c r="CU49">
        <f t="shared" si="67"/>
        <v>1</v>
      </c>
      <c r="CV49">
        <f t="shared" ref="CV49:DP49" si="68">1-CV50</f>
        <v>1</v>
      </c>
      <c r="CW49">
        <f t="shared" si="68"/>
        <v>1</v>
      </c>
      <c r="CX49">
        <f t="shared" si="68"/>
        <v>1</v>
      </c>
      <c r="CY49">
        <f t="shared" si="68"/>
        <v>1</v>
      </c>
      <c r="CZ49">
        <f t="shared" si="68"/>
        <v>1</v>
      </c>
      <c r="DA49">
        <f t="shared" si="68"/>
        <v>1</v>
      </c>
      <c r="DB49">
        <f t="shared" si="68"/>
        <v>1</v>
      </c>
      <c r="DC49">
        <f t="shared" si="68"/>
        <v>1</v>
      </c>
      <c r="DD49">
        <f t="shared" si="68"/>
        <v>1</v>
      </c>
      <c r="DE49">
        <f t="shared" si="68"/>
        <v>1</v>
      </c>
      <c r="DF49">
        <f t="shared" si="68"/>
        <v>1</v>
      </c>
      <c r="DG49">
        <f t="shared" si="68"/>
        <v>1</v>
      </c>
      <c r="DH49">
        <f t="shared" si="68"/>
        <v>1</v>
      </c>
      <c r="DI49">
        <f t="shared" si="68"/>
        <v>1</v>
      </c>
      <c r="DJ49">
        <f t="shared" si="68"/>
        <v>1</v>
      </c>
      <c r="DK49">
        <f t="shared" si="68"/>
        <v>1</v>
      </c>
      <c r="DL49">
        <f t="shared" si="68"/>
        <v>1</v>
      </c>
      <c r="DM49">
        <f t="shared" si="68"/>
        <v>1</v>
      </c>
      <c r="DN49">
        <f t="shared" si="68"/>
        <v>1</v>
      </c>
      <c r="DO49">
        <f t="shared" si="68"/>
        <v>1</v>
      </c>
      <c r="DP49">
        <f t="shared" si="68"/>
        <v>1</v>
      </c>
    </row>
    <row r="50" spans="1:120" x14ac:dyDescent="0.25">
      <c r="BN50" s="56" t="s">
        <v>166</v>
      </c>
      <c r="BO50">
        <f t="shared" si="66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0</v>
      </c>
      <c r="CC50">
        <f>INDEX(Cement_assumptions!$C$85:$BC$105,MATCH($BK$58,Cement_assumptions!$A$85:$A$105,0),MATCH(CC57,$BP$57:$DP$57,0))</f>
        <v>0</v>
      </c>
      <c r="CD50">
        <f>INDEX(Cement_assumptions!$C$85:$BC$105,MATCH($BK$58,Cement_assumptions!$A$85:$A$105,0),MATCH(CD57,$BP$57:$DP$57,0))</f>
        <v>0</v>
      </c>
      <c r="CE50">
        <f>INDEX(Cement_assumptions!$C$85:$BC$105,MATCH($BK$58,Cement_assumptions!$A$85:$A$105,0),MATCH(CE57,$BP$57:$DP$57,0))</f>
        <v>0</v>
      </c>
      <c r="CF50">
        <f>INDEX(Cement_assumptions!$C$85:$BC$105,MATCH($BK$58,Cement_assumptions!$A$85:$A$105,0),MATCH(CF57,$BP$57:$DP$57,0))</f>
        <v>0</v>
      </c>
      <c r="CG50">
        <f>INDEX(Cement_assumptions!$C$85:$BC$105,MATCH($BK$58,Cement_assumptions!$A$85:$A$105,0),MATCH(CG57,$BP$57:$DP$57,0))</f>
        <v>0</v>
      </c>
      <c r="CH50">
        <f>INDEX(Cement_assumptions!$C$85:$BC$105,MATCH($BK$58,Cement_assumptions!$A$85:$A$105,0),MATCH(CH57,$BP$57:$DP$57,0))</f>
        <v>0</v>
      </c>
      <c r="CI50">
        <f>INDEX(Cement_assumptions!$C$85:$BC$105,MATCH($BK$58,Cement_assumptions!$A$85:$A$105,0),MATCH(CI57,$BP$57:$DP$57,0))</f>
        <v>0</v>
      </c>
      <c r="CJ50">
        <f>INDEX(Cement_assumptions!$C$85:$BC$105,MATCH($BK$58,Cement_assumptions!$A$85:$A$105,0),MATCH(CJ57,$BP$57:$DP$57,0))</f>
        <v>0</v>
      </c>
      <c r="CK50">
        <f>INDEX(Cement_assumptions!$C$85:$BC$105,MATCH($BK$58,Cement_assumptions!$A$85:$A$105,0),MATCH(CK57,$BP$57:$DP$57,0))</f>
        <v>0</v>
      </c>
      <c r="CL50">
        <f>INDEX(Cement_assumptions!$C$85:$BC$105,MATCH($BK$58,Cement_assumptions!$A$85:$A$105,0),MATCH(CL57,$BP$57:$DP$57,0))</f>
        <v>0</v>
      </c>
      <c r="CM50">
        <f>INDEX(Cement_assumptions!$C$85:$BC$105,MATCH($BK$58,Cement_assumptions!$A$85:$A$105,0),MATCH(CM57,$BP$57:$DP$57,0))</f>
        <v>0</v>
      </c>
      <c r="CN50">
        <f>INDEX(Cement_assumptions!$C$85:$BC$105,MATCH($BK$58,Cement_assumptions!$A$85:$A$105,0),MATCH(CN57,$BP$57:$DP$57,0))</f>
        <v>0</v>
      </c>
      <c r="CO50">
        <f>INDEX(Cement_assumptions!$C$85:$BC$105,MATCH($BK$58,Cement_assumptions!$A$85:$A$105,0),MATCH(CO57,$BP$57:$DP$57,0))</f>
        <v>0</v>
      </c>
      <c r="CP50">
        <f>INDEX(Cement_assumptions!$C$85:$BC$105,MATCH($BK$58,Cement_assumptions!$A$85:$A$105,0),MATCH(CP57,$BP$57:$DP$57,0))</f>
        <v>0</v>
      </c>
      <c r="CQ50">
        <f>INDEX(Cement_assumptions!$C$85:$BC$105,MATCH($BK$58,Cement_assumptions!$A$85:$A$105,0),MATCH(CQ57,$BP$57:$DP$57,0))</f>
        <v>0</v>
      </c>
      <c r="CR50">
        <f>INDEX(Cement_assumptions!$C$85:$BC$105,MATCH($BK$58,Cement_assumptions!$A$85:$A$105,0),MATCH(CR57,$BP$57:$DP$57,0))</f>
        <v>0</v>
      </c>
      <c r="CS50">
        <f>INDEX(Cement_assumptions!$C$85:$BC$105,MATCH($BK$58,Cement_assumptions!$A$85:$A$105,0),MATCH(CS57,$BP$57:$DP$57,0))</f>
        <v>0</v>
      </c>
      <c r="CT50">
        <f>INDEX(Cement_assumptions!$C$85:$BC$105,MATCH($BK$58,Cement_assumptions!$A$85:$A$105,0),MATCH(CT57,$BP$57:$DP$57,0))</f>
        <v>0</v>
      </c>
      <c r="CU50">
        <f>INDEX(Cement_assumptions!$C$85:$BC$105,MATCH($BK$58,Cement_assumptions!$A$85:$A$105,0),MATCH(CU57,$BP$57:$DP$57,0))</f>
        <v>0</v>
      </c>
      <c r="CV50">
        <f>INDEX(Cement_assumptions!$C$85:$BC$105,MATCH($BK$58,Cement_assumptions!$A$85:$A$105,0),MATCH(CV57,$BP$57:$DP$57,0))</f>
        <v>0</v>
      </c>
      <c r="CW50">
        <f>INDEX(Cement_assumptions!$C$85:$BC$105,MATCH($BK$58,Cement_assumptions!$A$85:$A$105,0),MATCH(CW57,$BP$57:$DP$57,0))</f>
        <v>0</v>
      </c>
      <c r="CX50">
        <f>INDEX(Cement_assumptions!$C$85:$BC$105,MATCH($BK$58,Cement_assumptions!$A$85:$A$105,0),MATCH(CX57,$BP$57:$DP$57,0))</f>
        <v>0</v>
      </c>
      <c r="CY50">
        <f>INDEX(Cement_assumptions!$C$85:$BC$105,MATCH($BK$58,Cement_assumptions!$A$85:$A$105,0),MATCH(CY57,$BP$57:$DP$57,0))</f>
        <v>0</v>
      </c>
      <c r="CZ50">
        <f>INDEX(Cement_assumptions!$C$85:$BC$105,MATCH($BK$58,Cement_assumptions!$A$85:$A$105,0),MATCH(CZ57,$BP$57:$DP$57,0))</f>
        <v>0</v>
      </c>
      <c r="DA50">
        <f>INDEX(Cement_assumptions!$C$85:$BC$105,MATCH($BK$58,Cement_assumptions!$A$85:$A$105,0),MATCH(DA57,$BP$57:$DP$57,0))</f>
        <v>0</v>
      </c>
      <c r="DB50">
        <f>INDEX(Cement_assumptions!$C$85:$BC$105,MATCH($BK$58,Cement_assumptions!$A$85:$A$105,0),MATCH(DB57,$BP$57:$DP$57,0))</f>
        <v>0</v>
      </c>
      <c r="DC50">
        <f>INDEX(Cement_assumptions!$C$85:$BC$105,MATCH($BK$58,Cement_assumptions!$A$85:$A$105,0),MATCH(DC57,$BP$57:$DP$57,0))</f>
        <v>0</v>
      </c>
      <c r="DD50">
        <f>INDEX(Cement_assumptions!$C$85:$BC$105,MATCH($BK$58,Cement_assumptions!$A$85:$A$105,0),MATCH(DD57,$BP$57:$DP$57,0))</f>
        <v>0</v>
      </c>
      <c r="DE50">
        <f>INDEX(Cement_assumptions!$C$85:$BC$105,MATCH($BK$58,Cement_assumptions!$A$85:$A$105,0),MATCH(DE57,$BP$57:$DP$57,0))</f>
        <v>0</v>
      </c>
      <c r="DF50">
        <f>INDEX(Cement_assumptions!$C$85:$BC$105,MATCH($BK$58,Cement_assumptions!$A$85:$A$105,0),MATCH(DF57,$BP$57:$DP$57,0))</f>
        <v>0</v>
      </c>
      <c r="DG50">
        <f>INDEX(Cement_assumptions!$C$85:$BC$105,MATCH($BK$58,Cement_assumptions!$A$85:$A$105,0),MATCH(DG57,$BP$57:$DP$57,0))</f>
        <v>0</v>
      </c>
      <c r="DH50">
        <f>INDEX(Cement_assumptions!$C$85:$BC$105,MATCH($BK$58,Cement_assumptions!$A$85:$A$105,0),MATCH(DH57,$BP$57:$DP$57,0))</f>
        <v>0</v>
      </c>
      <c r="DI50">
        <f>INDEX(Cement_assumptions!$C$85:$BC$105,MATCH($BK$58,Cement_assumptions!$A$85:$A$105,0),MATCH(DI57,$BP$57:$DP$57,0))</f>
        <v>0</v>
      </c>
      <c r="DJ50">
        <f>INDEX(Cement_assumptions!$C$85:$BC$105,MATCH($BK$58,Cement_assumptions!$A$85:$A$105,0),MATCH(DJ57,$BP$57:$DP$57,0))</f>
        <v>0</v>
      </c>
      <c r="DK50">
        <f>INDEX(Cement_assumptions!$C$85:$BC$105,MATCH($BK$58,Cement_assumptions!$A$85:$A$105,0),MATCH(DK57,$BP$57:$DP$57,0))</f>
        <v>0</v>
      </c>
      <c r="DL50">
        <f>INDEX(Cement_assumptions!$C$85:$BC$105,MATCH($BK$58,Cement_assumptions!$A$85:$A$105,0),MATCH(DL57,$BP$57:$DP$57,0))</f>
        <v>0</v>
      </c>
      <c r="DM50">
        <f>INDEX(Cement_assumptions!$C$85:$BC$105,MATCH($BK$58,Cement_assumptions!$A$85:$A$105,0),MATCH(DM57,$BP$57:$DP$57,0))</f>
        <v>0</v>
      </c>
      <c r="DN50">
        <f>INDEX(Cement_assumptions!$C$85:$BC$105,MATCH($BK$58,Cement_assumptions!$A$85:$A$105,0),MATCH(DN57,$BP$57:$DP$57,0))</f>
        <v>0</v>
      </c>
      <c r="DO50">
        <f>INDEX(Cement_assumptions!$C$85:$BC$105,MATCH($BK$58,Cement_assumptions!$A$85:$A$105,0),MATCH(DO57,$BP$57:$DP$57,0))</f>
        <v>0</v>
      </c>
      <c r="DP50">
        <f>INDEX(Cement_assumptions!$C$85:$BC$105,MATCH($BK$58,Cement_assumptions!$A$85:$A$105,0),MATCH(DP57,$BP$57:$DP$57,0))</f>
        <v>0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69">A15</f>
        <v>04_CHL</v>
      </c>
      <c r="B58" s="65" t="str">
        <f t="shared" si="69"/>
        <v>1_x_coal_thermal</v>
      </c>
      <c r="C58" s="65" t="str">
        <f t="shared" si="69"/>
        <v>1_x_coal_thermal</v>
      </c>
      <c r="D58" s="66" t="s">
        <v>171</v>
      </c>
      <c r="E58" s="66">
        <f t="shared" ref="E58:E89" si="70">E15</f>
        <v>0.191504232</v>
      </c>
      <c r="F58" s="66">
        <v>0.23106949199999999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1">A58</f>
        <v>04_CHL</v>
      </c>
      <c r="BL58" s="65" t="str">
        <f t="shared" ref="BL58:BL89" si="72">"d_ind_cem_"&amp;C58</f>
        <v>d_ind_cem_1_x_coal_thermal</v>
      </c>
      <c r="BM58" s="65"/>
      <c r="BN58" s="65"/>
      <c r="BO58" s="65">
        <f t="shared" ref="BO58:CU58" si="73">BO$49*BO15</f>
        <v>0.191504232</v>
      </c>
      <c r="BP58" s="65">
        <f t="shared" si="73"/>
        <v>0.23106949199999999</v>
      </c>
      <c r="BQ58" s="65">
        <f t="shared" si="73"/>
        <v>0.23381663180278289</v>
      </c>
      <c r="BR58" s="65">
        <f t="shared" si="73"/>
        <v>0.21441616490248427</v>
      </c>
      <c r="BS58" s="65">
        <f t="shared" si="73"/>
        <v>0.22113230371368112</v>
      </c>
      <c r="BT58" s="65">
        <f t="shared" si="73"/>
        <v>0.22831486591025635</v>
      </c>
      <c r="BU58" s="65">
        <f t="shared" si="73"/>
        <v>0.23569198493304935</v>
      </c>
      <c r="BV58" s="65">
        <f t="shared" si="73"/>
        <v>0.24287754412324797</v>
      </c>
      <c r="BW58" s="65">
        <f t="shared" si="73"/>
        <v>0.24956357998492679</v>
      </c>
      <c r="BX58" s="65">
        <f t="shared" si="73"/>
        <v>0.25567583862253207</v>
      </c>
      <c r="BY58" s="65">
        <f t="shared" si="73"/>
        <v>0.26128971505950171</v>
      </c>
      <c r="BZ58" s="65">
        <f t="shared" si="73"/>
        <v>0.2629990445272265</v>
      </c>
      <c r="CA58" s="65">
        <f t="shared" si="73"/>
        <v>0.2643204596353152</v>
      </c>
      <c r="CB58" s="65">
        <f t="shared" si="73"/>
        <v>0.26535201500886418</v>
      </c>
      <c r="CC58" s="65">
        <f t="shared" si="73"/>
        <v>0.26738595707485308</v>
      </c>
      <c r="CD58" s="65">
        <f t="shared" si="73"/>
        <v>0.26915287033162272</v>
      </c>
      <c r="CE58" s="65">
        <f t="shared" si="73"/>
        <v>0.27068033626448007</v>
      </c>
      <c r="CF58" s="65">
        <f t="shared" si="73"/>
        <v>0.27197764601380042</v>
      </c>
      <c r="CG58" s="65">
        <f t="shared" si="73"/>
        <v>0.27306726619784205</v>
      </c>
      <c r="CH58" s="65">
        <f t="shared" si="73"/>
        <v>0.27396717667368548</v>
      </c>
      <c r="CI58" s="65">
        <f t="shared" si="73"/>
        <v>0.27469730358468647</v>
      </c>
      <c r="CJ58" s="65">
        <f t="shared" si="73"/>
        <v>0.27527598314125074</v>
      </c>
      <c r="CK58" s="65">
        <f t="shared" si="73"/>
        <v>0.2757192694348195</v>
      </c>
      <c r="CL58" s="65">
        <f t="shared" si="73"/>
        <v>0.27603017753097775</v>
      </c>
      <c r="CM58" s="65">
        <f t="shared" si="73"/>
        <v>0.27707917820627642</v>
      </c>
      <c r="CN58" s="65">
        <f t="shared" si="73"/>
        <v>0.27801002921714552</v>
      </c>
      <c r="CO58" s="65">
        <f t="shared" si="73"/>
        <v>0.27882124355833843</v>
      </c>
      <c r="CP58" s="65">
        <f t="shared" si="73"/>
        <v>0.27951496023342237</v>
      </c>
      <c r="CQ58" s="65">
        <f t="shared" si="73"/>
        <v>0.28008186978009608</v>
      </c>
      <c r="CR58" s="65">
        <f t="shared" si="73"/>
        <v>0.28069639780414701</v>
      </c>
      <c r="CS58" s="65">
        <f t="shared" si="73"/>
        <v>0.28118517686332889</v>
      </c>
      <c r="CT58" s="65">
        <f t="shared" si="73"/>
        <v>0.28153930027717866</v>
      </c>
      <c r="CU58" s="65">
        <f t="shared" si="73"/>
        <v>0.28176533328514441</v>
      </c>
      <c r="CV58" s="65">
        <f t="shared" ref="CV58:DP58" si="74">CV$49*CV15</f>
        <v>0.28185961371371743</v>
      </c>
      <c r="CW58" s="65">
        <f t="shared" si="74"/>
        <v>0.28090268292641773</v>
      </c>
      <c r="CX58" s="65">
        <f t="shared" si="74"/>
        <v>0.27994900097821074</v>
      </c>
      <c r="CY58" s="65">
        <f t="shared" si="74"/>
        <v>0.27899855683908714</v>
      </c>
      <c r="CZ58" s="65">
        <f t="shared" si="74"/>
        <v>0.27805133951648531</v>
      </c>
      <c r="DA58" s="65">
        <f t="shared" si="74"/>
        <v>0.27710733805516391</v>
      </c>
      <c r="DB58" s="65">
        <f t="shared" si="74"/>
        <v>0.27616654153707537</v>
      </c>
      <c r="DC58" s="65">
        <f t="shared" si="74"/>
        <v>0.27522893908123958</v>
      </c>
      <c r="DD58" s="65">
        <f t="shared" si="74"/>
        <v>0.27429451984361808</v>
      </c>
      <c r="DE58" s="65">
        <f t="shared" si="74"/>
        <v>0.27336327301698848</v>
      </c>
      <c r="DF58" s="65">
        <f t="shared" si="74"/>
        <v>0.27243518783081966</v>
      </c>
      <c r="DG58" s="65">
        <f t="shared" si="74"/>
        <v>0.27151025355114711</v>
      </c>
      <c r="DH58" s="65">
        <f t="shared" si="74"/>
        <v>0.27058845948044874</v>
      </c>
      <c r="DI58" s="65">
        <f t="shared" si="74"/>
        <v>0.2696697949575213</v>
      </c>
      <c r="DJ58" s="65">
        <f t="shared" si="74"/>
        <v>0.26875424935735687</v>
      </c>
      <c r="DK58" s="65">
        <f t="shared" si="74"/>
        <v>0.26784181209102009</v>
      </c>
      <c r="DL58" s="65">
        <f t="shared" si="74"/>
        <v>0.26693247260552588</v>
      </c>
      <c r="DM58" s="65">
        <f t="shared" si="74"/>
        <v>0.26602622038371698</v>
      </c>
      <c r="DN58" s="65">
        <f t="shared" si="74"/>
        <v>0.26512304494414268</v>
      </c>
      <c r="DO58" s="65">
        <f t="shared" si="74"/>
        <v>0.26422293584093726</v>
      </c>
      <c r="DP58" s="65">
        <f t="shared" si="74"/>
        <v>0.26332588266369944</v>
      </c>
    </row>
    <row r="59" spans="1:120" x14ac:dyDescent="0.25">
      <c r="A59" s="65" t="str">
        <f t="shared" si="69"/>
        <v>04_CHL</v>
      </c>
      <c r="B59" s="65" t="str">
        <f t="shared" si="69"/>
        <v>1_1_coking_coal</v>
      </c>
      <c r="C59" s="65" t="str">
        <f t="shared" si="69"/>
        <v>1_1_coking_coal</v>
      </c>
      <c r="D59" s="66" t="s">
        <v>171</v>
      </c>
      <c r="E59" s="66">
        <f t="shared" si="70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1"/>
        <v>04_CHL</v>
      </c>
      <c r="BL59" s="65" t="str">
        <f t="shared" si="72"/>
        <v>d_ind_cem_1_1_coking_coal</v>
      </c>
      <c r="BM59" s="65"/>
      <c r="BN59" s="65"/>
      <c r="BO59" s="65">
        <f t="shared" ref="BO59:CV59" si="75">BO$49*BO16</f>
        <v>0</v>
      </c>
      <c r="BP59" s="65">
        <f t="shared" si="75"/>
        <v>0</v>
      </c>
      <c r="BQ59" s="65">
        <f t="shared" si="75"/>
        <v>0</v>
      </c>
      <c r="BR59" s="65">
        <f t="shared" si="75"/>
        <v>0</v>
      </c>
      <c r="BS59" s="65">
        <f t="shared" si="75"/>
        <v>0</v>
      </c>
      <c r="BT59" s="65">
        <f t="shared" si="75"/>
        <v>0</v>
      </c>
      <c r="BU59" s="65">
        <f t="shared" si="75"/>
        <v>0</v>
      </c>
      <c r="BV59" s="65">
        <f t="shared" si="75"/>
        <v>0</v>
      </c>
      <c r="BW59" s="65">
        <f t="shared" si="75"/>
        <v>0</v>
      </c>
      <c r="BX59" s="65">
        <f t="shared" si="75"/>
        <v>0</v>
      </c>
      <c r="BY59" s="65">
        <f t="shared" si="75"/>
        <v>0</v>
      </c>
      <c r="BZ59" s="65">
        <f t="shared" si="75"/>
        <v>0</v>
      </c>
      <c r="CA59" s="65">
        <f t="shared" si="75"/>
        <v>0</v>
      </c>
      <c r="CB59" s="65">
        <f t="shared" si="75"/>
        <v>0</v>
      </c>
      <c r="CC59" s="65">
        <f t="shared" si="75"/>
        <v>0</v>
      </c>
      <c r="CD59" s="65">
        <f t="shared" si="75"/>
        <v>0</v>
      </c>
      <c r="CE59" s="65">
        <f t="shared" si="75"/>
        <v>0</v>
      </c>
      <c r="CF59" s="65">
        <f t="shared" si="75"/>
        <v>0</v>
      </c>
      <c r="CG59" s="65">
        <f t="shared" si="75"/>
        <v>0</v>
      </c>
      <c r="CH59" s="65">
        <f t="shared" si="75"/>
        <v>0</v>
      </c>
      <c r="CI59" s="65">
        <f t="shared" si="75"/>
        <v>0</v>
      </c>
      <c r="CJ59" s="65">
        <f t="shared" si="75"/>
        <v>0</v>
      </c>
      <c r="CK59" s="65">
        <f t="shared" si="75"/>
        <v>0</v>
      </c>
      <c r="CL59" s="65">
        <f t="shared" si="75"/>
        <v>0</v>
      </c>
      <c r="CM59" s="65">
        <f t="shared" si="75"/>
        <v>0</v>
      </c>
      <c r="CN59" s="65">
        <f t="shared" si="75"/>
        <v>0</v>
      </c>
      <c r="CO59" s="65">
        <f t="shared" si="75"/>
        <v>0</v>
      </c>
      <c r="CP59" s="65">
        <f t="shared" si="75"/>
        <v>0</v>
      </c>
      <c r="CQ59" s="65">
        <f t="shared" si="75"/>
        <v>0</v>
      </c>
      <c r="CR59" s="65">
        <f t="shared" si="75"/>
        <v>0</v>
      </c>
      <c r="CS59" s="65">
        <f t="shared" si="75"/>
        <v>0</v>
      </c>
      <c r="CT59" s="65">
        <f t="shared" si="75"/>
        <v>0</v>
      </c>
      <c r="CU59" s="65">
        <f t="shared" si="75"/>
        <v>0</v>
      </c>
      <c r="CV59" s="65">
        <f t="shared" si="75"/>
        <v>0</v>
      </c>
      <c r="CW59" s="65">
        <f t="shared" ref="CW59:DP59" si="76">CW$49*CW16</f>
        <v>0</v>
      </c>
      <c r="CX59" s="65">
        <f t="shared" si="76"/>
        <v>0</v>
      </c>
      <c r="CY59" s="65">
        <f t="shared" si="76"/>
        <v>0</v>
      </c>
      <c r="CZ59" s="65">
        <f t="shared" si="76"/>
        <v>0</v>
      </c>
      <c r="DA59" s="65">
        <f t="shared" si="76"/>
        <v>0</v>
      </c>
      <c r="DB59" s="65">
        <f t="shared" si="76"/>
        <v>0</v>
      </c>
      <c r="DC59" s="65">
        <f t="shared" si="76"/>
        <v>0</v>
      </c>
      <c r="DD59" s="65">
        <f t="shared" si="76"/>
        <v>0</v>
      </c>
      <c r="DE59" s="65">
        <f t="shared" si="76"/>
        <v>0</v>
      </c>
      <c r="DF59" s="65">
        <f t="shared" si="76"/>
        <v>0</v>
      </c>
      <c r="DG59" s="65">
        <f t="shared" si="76"/>
        <v>0</v>
      </c>
      <c r="DH59" s="65">
        <f t="shared" si="76"/>
        <v>0</v>
      </c>
      <c r="DI59" s="65">
        <f t="shared" si="76"/>
        <v>0</v>
      </c>
      <c r="DJ59" s="65">
        <f t="shared" si="76"/>
        <v>0</v>
      </c>
      <c r="DK59" s="65">
        <f t="shared" si="76"/>
        <v>0</v>
      </c>
      <c r="DL59" s="65">
        <f t="shared" si="76"/>
        <v>0</v>
      </c>
      <c r="DM59" s="65">
        <f t="shared" si="76"/>
        <v>0</v>
      </c>
      <c r="DN59" s="65">
        <f t="shared" si="76"/>
        <v>0</v>
      </c>
      <c r="DO59" s="65">
        <f t="shared" si="76"/>
        <v>0</v>
      </c>
      <c r="DP59" s="65">
        <f t="shared" si="76"/>
        <v>0</v>
      </c>
    </row>
    <row r="60" spans="1:120" x14ac:dyDescent="0.25">
      <c r="A60" s="65" t="str">
        <f t="shared" si="69"/>
        <v>04_CHL</v>
      </c>
      <c r="B60" s="65" t="str">
        <f t="shared" si="69"/>
        <v>1_5_lignite</v>
      </c>
      <c r="C60" s="65" t="str">
        <f t="shared" si="69"/>
        <v>1_5_lignite</v>
      </c>
      <c r="D60" s="66" t="s">
        <v>171</v>
      </c>
      <c r="E60" s="66">
        <f t="shared" si="70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1"/>
        <v>04_CHL</v>
      </c>
      <c r="BL60" s="65" t="str">
        <f t="shared" si="72"/>
        <v>d_ind_cem_1_5_lignite</v>
      </c>
      <c r="BM60" s="65"/>
      <c r="BN60" s="65"/>
      <c r="BO60" s="65">
        <f t="shared" ref="BO60:CV60" si="77">BO$49*BO17</f>
        <v>0</v>
      </c>
      <c r="BP60" s="65">
        <f t="shared" si="77"/>
        <v>0</v>
      </c>
      <c r="BQ60" s="65">
        <f t="shared" si="77"/>
        <v>0</v>
      </c>
      <c r="BR60" s="65">
        <f t="shared" si="77"/>
        <v>0</v>
      </c>
      <c r="BS60" s="65">
        <f t="shared" si="77"/>
        <v>0</v>
      </c>
      <c r="BT60" s="65">
        <f t="shared" si="77"/>
        <v>0</v>
      </c>
      <c r="BU60" s="65">
        <f t="shared" si="77"/>
        <v>0</v>
      </c>
      <c r="BV60" s="65">
        <f t="shared" si="77"/>
        <v>0</v>
      </c>
      <c r="BW60" s="65">
        <f t="shared" si="77"/>
        <v>0</v>
      </c>
      <c r="BX60" s="65">
        <f t="shared" si="77"/>
        <v>0</v>
      </c>
      <c r="BY60" s="65">
        <f t="shared" si="77"/>
        <v>0</v>
      </c>
      <c r="BZ60" s="65">
        <f t="shared" si="77"/>
        <v>0</v>
      </c>
      <c r="CA60" s="65">
        <f t="shared" si="77"/>
        <v>0</v>
      </c>
      <c r="CB60" s="65">
        <f t="shared" si="77"/>
        <v>0</v>
      </c>
      <c r="CC60" s="65">
        <f t="shared" si="77"/>
        <v>0</v>
      </c>
      <c r="CD60" s="65">
        <f t="shared" si="77"/>
        <v>0</v>
      </c>
      <c r="CE60" s="65">
        <f t="shared" si="77"/>
        <v>0</v>
      </c>
      <c r="CF60" s="65">
        <f t="shared" si="77"/>
        <v>0</v>
      </c>
      <c r="CG60" s="65">
        <f t="shared" si="77"/>
        <v>0</v>
      </c>
      <c r="CH60" s="65">
        <f t="shared" si="77"/>
        <v>0</v>
      </c>
      <c r="CI60" s="65">
        <f t="shared" si="77"/>
        <v>0</v>
      </c>
      <c r="CJ60" s="65">
        <f t="shared" si="77"/>
        <v>0</v>
      </c>
      <c r="CK60" s="65">
        <f t="shared" si="77"/>
        <v>0</v>
      </c>
      <c r="CL60" s="65">
        <f t="shared" si="77"/>
        <v>0</v>
      </c>
      <c r="CM60" s="65">
        <f t="shared" si="77"/>
        <v>0</v>
      </c>
      <c r="CN60" s="65">
        <f t="shared" si="77"/>
        <v>0</v>
      </c>
      <c r="CO60" s="65">
        <f t="shared" si="77"/>
        <v>0</v>
      </c>
      <c r="CP60" s="65">
        <f t="shared" si="77"/>
        <v>0</v>
      </c>
      <c r="CQ60" s="65">
        <f t="shared" si="77"/>
        <v>0</v>
      </c>
      <c r="CR60" s="65">
        <f t="shared" si="77"/>
        <v>0</v>
      </c>
      <c r="CS60" s="65">
        <f t="shared" si="77"/>
        <v>0</v>
      </c>
      <c r="CT60" s="65">
        <f t="shared" si="77"/>
        <v>0</v>
      </c>
      <c r="CU60" s="65">
        <f t="shared" si="77"/>
        <v>0</v>
      </c>
      <c r="CV60" s="65">
        <f t="shared" si="77"/>
        <v>0</v>
      </c>
      <c r="CW60" s="65">
        <f t="shared" ref="CW60:DP60" si="78">CW$49*CW17</f>
        <v>0</v>
      </c>
      <c r="CX60" s="65">
        <f t="shared" si="78"/>
        <v>0</v>
      </c>
      <c r="CY60" s="65">
        <f t="shared" si="78"/>
        <v>0</v>
      </c>
      <c r="CZ60" s="65">
        <f t="shared" si="78"/>
        <v>0</v>
      </c>
      <c r="DA60" s="65">
        <f t="shared" si="78"/>
        <v>0</v>
      </c>
      <c r="DB60" s="65">
        <f t="shared" si="78"/>
        <v>0</v>
      </c>
      <c r="DC60" s="65">
        <f t="shared" si="78"/>
        <v>0</v>
      </c>
      <c r="DD60" s="65">
        <f t="shared" si="78"/>
        <v>0</v>
      </c>
      <c r="DE60" s="65">
        <f t="shared" si="78"/>
        <v>0</v>
      </c>
      <c r="DF60" s="65">
        <f t="shared" si="78"/>
        <v>0</v>
      </c>
      <c r="DG60" s="65">
        <f t="shared" si="78"/>
        <v>0</v>
      </c>
      <c r="DH60" s="65">
        <f t="shared" si="78"/>
        <v>0</v>
      </c>
      <c r="DI60" s="65">
        <f t="shared" si="78"/>
        <v>0</v>
      </c>
      <c r="DJ60" s="65">
        <f t="shared" si="78"/>
        <v>0</v>
      </c>
      <c r="DK60" s="65">
        <f t="shared" si="78"/>
        <v>0</v>
      </c>
      <c r="DL60" s="65">
        <f t="shared" si="78"/>
        <v>0</v>
      </c>
      <c r="DM60" s="65">
        <f t="shared" si="78"/>
        <v>0</v>
      </c>
      <c r="DN60" s="65">
        <f t="shared" si="78"/>
        <v>0</v>
      </c>
      <c r="DO60" s="65">
        <f t="shared" si="78"/>
        <v>0</v>
      </c>
      <c r="DP60" s="65">
        <f t="shared" si="78"/>
        <v>0</v>
      </c>
    </row>
    <row r="61" spans="1:120" x14ac:dyDescent="0.25">
      <c r="A61" s="65" t="str">
        <f t="shared" si="69"/>
        <v>04_CHL</v>
      </c>
      <c r="B61" s="65" t="str">
        <f t="shared" si="69"/>
        <v>2_coal_products</v>
      </c>
      <c r="C61" s="65" t="str">
        <f t="shared" si="69"/>
        <v>2_coal_products</v>
      </c>
      <c r="D61" s="66" t="s">
        <v>171</v>
      </c>
      <c r="E61" s="66">
        <f t="shared" si="70"/>
        <v>0</v>
      </c>
      <c r="F61" s="66">
        <v>0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1"/>
        <v>04_CHL</v>
      </c>
      <c r="BL61" s="65" t="str">
        <f t="shared" si="72"/>
        <v>d_ind_cem_2_coal_products</v>
      </c>
      <c r="BM61" s="65"/>
      <c r="BN61" s="65"/>
      <c r="BO61" s="65">
        <f t="shared" ref="BO61:CV61" si="79">BO$49*BO18</f>
        <v>0</v>
      </c>
      <c r="BP61" s="65">
        <f t="shared" si="79"/>
        <v>0</v>
      </c>
      <c r="BQ61" s="65">
        <f t="shared" si="79"/>
        <v>0</v>
      </c>
      <c r="BR61" s="65">
        <f t="shared" si="79"/>
        <v>0</v>
      </c>
      <c r="BS61" s="65">
        <f t="shared" si="79"/>
        <v>0</v>
      </c>
      <c r="BT61" s="65">
        <f t="shared" si="79"/>
        <v>0</v>
      </c>
      <c r="BU61" s="65">
        <f t="shared" si="79"/>
        <v>0</v>
      </c>
      <c r="BV61" s="65">
        <f t="shared" si="79"/>
        <v>0</v>
      </c>
      <c r="BW61" s="65">
        <f t="shared" si="79"/>
        <v>0</v>
      </c>
      <c r="BX61" s="65">
        <f t="shared" si="79"/>
        <v>0</v>
      </c>
      <c r="BY61" s="65">
        <f t="shared" si="79"/>
        <v>0</v>
      </c>
      <c r="BZ61" s="65">
        <f t="shared" si="79"/>
        <v>0</v>
      </c>
      <c r="CA61" s="65">
        <f t="shared" si="79"/>
        <v>0</v>
      </c>
      <c r="CB61" s="65">
        <f t="shared" si="79"/>
        <v>0</v>
      </c>
      <c r="CC61" s="65">
        <f t="shared" si="79"/>
        <v>0</v>
      </c>
      <c r="CD61" s="65">
        <f t="shared" si="79"/>
        <v>0</v>
      </c>
      <c r="CE61" s="65">
        <f t="shared" si="79"/>
        <v>0</v>
      </c>
      <c r="CF61" s="65">
        <f t="shared" si="79"/>
        <v>0</v>
      </c>
      <c r="CG61" s="65">
        <f t="shared" si="79"/>
        <v>0</v>
      </c>
      <c r="CH61" s="65">
        <f t="shared" si="79"/>
        <v>0</v>
      </c>
      <c r="CI61" s="65">
        <f t="shared" si="79"/>
        <v>0</v>
      </c>
      <c r="CJ61" s="65">
        <f t="shared" si="79"/>
        <v>0</v>
      </c>
      <c r="CK61" s="65">
        <f t="shared" si="79"/>
        <v>0</v>
      </c>
      <c r="CL61" s="65">
        <f t="shared" si="79"/>
        <v>0</v>
      </c>
      <c r="CM61" s="65">
        <f t="shared" si="79"/>
        <v>0</v>
      </c>
      <c r="CN61" s="65">
        <f t="shared" si="79"/>
        <v>0</v>
      </c>
      <c r="CO61" s="65">
        <f t="shared" si="79"/>
        <v>0</v>
      </c>
      <c r="CP61" s="65">
        <f t="shared" si="79"/>
        <v>0</v>
      </c>
      <c r="CQ61" s="65">
        <f t="shared" si="79"/>
        <v>0</v>
      </c>
      <c r="CR61" s="65">
        <f t="shared" si="79"/>
        <v>0</v>
      </c>
      <c r="CS61" s="65">
        <f t="shared" si="79"/>
        <v>0</v>
      </c>
      <c r="CT61" s="65">
        <f t="shared" si="79"/>
        <v>0</v>
      </c>
      <c r="CU61" s="65">
        <f t="shared" si="79"/>
        <v>0</v>
      </c>
      <c r="CV61" s="65">
        <f t="shared" si="79"/>
        <v>0</v>
      </c>
      <c r="CW61" s="65">
        <f t="shared" ref="CW61:DP61" si="80">CW$49*CW18</f>
        <v>0</v>
      </c>
      <c r="CX61" s="65">
        <f t="shared" si="80"/>
        <v>0</v>
      </c>
      <c r="CY61" s="65">
        <f t="shared" si="80"/>
        <v>0</v>
      </c>
      <c r="CZ61" s="65">
        <f t="shared" si="80"/>
        <v>0</v>
      </c>
      <c r="DA61" s="65">
        <f t="shared" si="80"/>
        <v>0</v>
      </c>
      <c r="DB61" s="65">
        <f t="shared" si="80"/>
        <v>0</v>
      </c>
      <c r="DC61" s="65">
        <f t="shared" si="80"/>
        <v>0</v>
      </c>
      <c r="DD61" s="65">
        <f t="shared" si="80"/>
        <v>0</v>
      </c>
      <c r="DE61" s="65">
        <f t="shared" si="80"/>
        <v>0</v>
      </c>
      <c r="DF61" s="65">
        <f t="shared" si="80"/>
        <v>0</v>
      </c>
      <c r="DG61" s="65">
        <f t="shared" si="80"/>
        <v>0</v>
      </c>
      <c r="DH61" s="65">
        <f t="shared" si="80"/>
        <v>0</v>
      </c>
      <c r="DI61" s="65">
        <f t="shared" si="80"/>
        <v>0</v>
      </c>
      <c r="DJ61" s="65">
        <f t="shared" si="80"/>
        <v>0</v>
      </c>
      <c r="DK61" s="65">
        <f t="shared" si="80"/>
        <v>0</v>
      </c>
      <c r="DL61" s="65">
        <f t="shared" si="80"/>
        <v>0</v>
      </c>
      <c r="DM61" s="65">
        <f t="shared" si="80"/>
        <v>0</v>
      </c>
      <c r="DN61" s="65">
        <f t="shared" si="80"/>
        <v>0</v>
      </c>
      <c r="DO61" s="65">
        <f t="shared" si="80"/>
        <v>0</v>
      </c>
      <c r="DP61" s="65">
        <f t="shared" si="80"/>
        <v>0</v>
      </c>
    </row>
    <row r="62" spans="1:120" x14ac:dyDescent="0.25">
      <c r="A62" s="65" t="str">
        <f t="shared" si="69"/>
        <v>04_CHL</v>
      </c>
      <c r="B62" s="65" t="str">
        <f t="shared" si="69"/>
        <v>6_1_crude_oil</v>
      </c>
      <c r="C62" s="65" t="str">
        <f t="shared" si="69"/>
        <v>6_1_crude_oil</v>
      </c>
      <c r="D62" s="66" t="s">
        <v>171</v>
      </c>
      <c r="E62" s="66">
        <f t="shared" si="70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1"/>
        <v>04_CHL</v>
      </c>
      <c r="BL62" s="65" t="str">
        <f t="shared" si="72"/>
        <v>d_ind_cem_6_1_crude_oil</v>
      </c>
      <c r="BM62" s="65"/>
      <c r="BN62" s="65"/>
      <c r="BO62" s="65">
        <f t="shared" ref="BO62:CV62" si="81">BO$49*BO19</f>
        <v>0</v>
      </c>
      <c r="BP62" s="65">
        <f t="shared" si="81"/>
        <v>0</v>
      </c>
      <c r="BQ62" s="65">
        <f t="shared" si="81"/>
        <v>0</v>
      </c>
      <c r="BR62" s="65">
        <f t="shared" si="81"/>
        <v>0</v>
      </c>
      <c r="BS62" s="65">
        <f t="shared" si="81"/>
        <v>0</v>
      </c>
      <c r="BT62" s="65">
        <f t="shared" si="81"/>
        <v>0</v>
      </c>
      <c r="BU62" s="65">
        <f t="shared" si="81"/>
        <v>0</v>
      </c>
      <c r="BV62" s="65">
        <f t="shared" si="81"/>
        <v>0</v>
      </c>
      <c r="BW62" s="65">
        <f t="shared" si="81"/>
        <v>0</v>
      </c>
      <c r="BX62" s="65">
        <f t="shared" si="81"/>
        <v>0</v>
      </c>
      <c r="BY62" s="65">
        <f t="shared" si="81"/>
        <v>0</v>
      </c>
      <c r="BZ62" s="65">
        <f t="shared" si="81"/>
        <v>0</v>
      </c>
      <c r="CA62" s="65">
        <f t="shared" si="81"/>
        <v>0</v>
      </c>
      <c r="CB62" s="65">
        <f t="shared" si="81"/>
        <v>0</v>
      </c>
      <c r="CC62" s="65">
        <f t="shared" si="81"/>
        <v>0</v>
      </c>
      <c r="CD62" s="65">
        <f t="shared" si="81"/>
        <v>0</v>
      </c>
      <c r="CE62" s="65">
        <f t="shared" si="81"/>
        <v>0</v>
      </c>
      <c r="CF62" s="65">
        <f t="shared" si="81"/>
        <v>0</v>
      </c>
      <c r="CG62" s="65">
        <f t="shared" si="81"/>
        <v>0</v>
      </c>
      <c r="CH62" s="65">
        <f t="shared" si="81"/>
        <v>0</v>
      </c>
      <c r="CI62" s="65">
        <f t="shared" si="81"/>
        <v>0</v>
      </c>
      <c r="CJ62" s="65">
        <f t="shared" si="81"/>
        <v>0</v>
      </c>
      <c r="CK62" s="65">
        <f t="shared" si="81"/>
        <v>0</v>
      </c>
      <c r="CL62" s="65">
        <f t="shared" si="81"/>
        <v>0</v>
      </c>
      <c r="CM62" s="65">
        <f t="shared" si="81"/>
        <v>0</v>
      </c>
      <c r="CN62" s="65">
        <f t="shared" si="81"/>
        <v>0</v>
      </c>
      <c r="CO62" s="65">
        <f t="shared" si="81"/>
        <v>0</v>
      </c>
      <c r="CP62" s="65">
        <f t="shared" si="81"/>
        <v>0</v>
      </c>
      <c r="CQ62" s="65">
        <f t="shared" si="81"/>
        <v>0</v>
      </c>
      <c r="CR62" s="65">
        <f t="shared" si="81"/>
        <v>0</v>
      </c>
      <c r="CS62" s="65">
        <f t="shared" si="81"/>
        <v>0</v>
      </c>
      <c r="CT62" s="65">
        <f t="shared" si="81"/>
        <v>0</v>
      </c>
      <c r="CU62" s="65">
        <f t="shared" si="81"/>
        <v>0</v>
      </c>
      <c r="CV62" s="65">
        <f t="shared" si="81"/>
        <v>0</v>
      </c>
      <c r="CW62" s="65">
        <f t="shared" ref="CW62:DP62" si="82">CW$49*CW19</f>
        <v>0</v>
      </c>
      <c r="CX62" s="65">
        <f t="shared" si="82"/>
        <v>0</v>
      </c>
      <c r="CY62" s="65">
        <f t="shared" si="82"/>
        <v>0</v>
      </c>
      <c r="CZ62" s="65">
        <f t="shared" si="82"/>
        <v>0</v>
      </c>
      <c r="DA62" s="65">
        <f t="shared" si="82"/>
        <v>0</v>
      </c>
      <c r="DB62" s="65">
        <f t="shared" si="82"/>
        <v>0</v>
      </c>
      <c r="DC62" s="65">
        <f t="shared" si="82"/>
        <v>0</v>
      </c>
      <c r="DD62" s="65">
        <f t="shared" si="82"/>
        <v>0</v>
      </c>
      <c r="DE62" s="65">
        <f t="shared" si="82"/>
        <v>0</v>
      </c>
      <c r="DF62" s="65">
        <f t="shared" si="82"/>
        <v>0</v>
      </c>
      <c r="DG62" s="65">
        <f t="shared" si="82"/>
        <v>0</v>
      </c>
      <c r="DH62" s="65">
        <f t="shared" si="82"/>
        <v>0</v>
      </c>
      <c r="DI62" s="65">
        <f t="shared" si="82"/>
        <v>0</v>
      </c>
      <c r="DJ62" s="65">
        <f t="shared" si="82"/>
        <v>0</v>
      </c>
      <c r="DK62" s="65">
        <f t="shared" si="82"/>
        <v>0</v>
      </c>
      <c r="DL62" s="65">
        <f t="shared" si="82"/>
        <v>0</v>
      </c>
      <c r="DM62" s="65">
        <f t="shared" si="82"/>
        <v>0</v>
      </c>
      <c r="DN62" s="65">
        <f t="shared" si="82"/>
        <v>0</v>
      </c>
      <c r="DO62" s="65">
        <f t="shared" si="82"/>
        <v>0</v>
      </c>
      <c r="DP62" s="65">
        <f t="shared" si="82"/>
        <v>0</v>
      </c>
    </row>
    <row r="63" spans="1:120" x14ac:dyDescent="0.25">
      <c r="A63" s="65" t="str">
        <f t="shared" si="69"/>
        <v>04_CHL</v>
      </c>
      <c r="B63" s="65" t="str">
        <f t="shared" si="69"/>
        <v>6_x_ngls</v>
      </c>
      <c r="C63" s="65" t="str">
        <f t="shared" si="69"/>
        <v>6_x_ngls</v>
      </c>
      <c r="D63" s="66" t="s">
        <v>171</v>
      </c>
      <c r="E63" s="66">
        <f t="shared" si="70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1"/>
        <v>04_CHL</v>
      </c>
      <c r="BL63" s="65" t="str">
        <f t="shared" si="72"/>
        <v>d_ind_cem_6_x_ngls</v>
      </c>
      <c r="BM63" s="65"/>
      <c r="BN63" s="65"/>
      <c r="BO63" s="65">
        <f t="shared" ref="BO63:CV63" si="83">BO$49*BO20</f>
        <v>0</v>
      </c>
      <c r="BP63" s="65">
        <f t="shared" si="83"/>
        <v>0</v>
      </c>
      <c r="BQ63" s="65">
        <f t="shared" si="83"/>
        <v>0</v>
      </c>
      <c r="BR63" s="65">
        <f t="shared" si="83"/>
        <v>0</v>
      </c>
      <c r="BS63" s="65">
        <f t="shared" si="83"/>
        <v>0</v>
      </c>
      <c r="BT63" s="65">
        <f t="shared" si="83"/>
        <v>0</v>
      </c>
      <c r="BU63" s="65">
        <f t="shared" si="83"/>
        <v>0</v>
      </c>
      <c r="BV63" s="65">
        <f t="shared" si="83"/>
        <v>0</v>
      </c>
      <c r="BW63" s="65">
        <f t="shared" si="83"/>
        <v>0</v>
      </c>
      <c r="BX63" s="65">
        <f t="shared" si="83"/>
        <v>0</v>
      </c>
      <c r="BY63" s="65">
        <f t="shared" si="83"/>
        <v>0</v>
      </c>
      <c r="BZ63" s="65">
        <f t="shared" si="83"/>
        <v>0</v>
      </c>
      <c r="CA63" s="65">
        <f t="shared" si="83"/>
        <v>0</v>
      </c>
      <c r="CB63" s="65">
        <f t="shared" si="83"/>
        <v>0</v>
      </c>
      <c r="CC63" s="65">
        <f t="shared" si="83"/>
        <v>0</v>
      </c>
      <c r="CD63" s="65">
        <f t="shared" si="83"/>
        <v>0</v>
      </c>
      <c r="CE63" s="65">
        <f t="shared" si="83"/>
        <v>0</v>
      </c>
      <c r="CF63" s="65">
        <f t="shared" si="83"/>
        <v>0</v>
      </c>
      <c r="CG63" s="65">
        <f t="shared" si="83"/>
        <v>0</v>
      </c>
      <c r="CH63" s="65">
        <f t="shared" si="83"/>
        <v>0</v>
      </c>
      <c r="CI63" s="65">
        <f t="shared" si="83"/>
        <v>0</v>
      </c>
      <c r="CJ63" s="65">
        <f t="shared" si="83"/>
        <v>0</v>
      </c>
      <c r="CK63" s="65">
        <f t="shared" si="83"/>
        <v>0</v>
      </c>
      <c r="CL63" s="65">
        <f t="shared" si="83"/>
        <v>0</v>
      </c>
      <c r="CM63" s="65">
        <f t="shared" si="83"/>
        <v>0</v>
      </c>
      <c r="CN63" s="65">
        <f t="shared" si="83"/>
        <v>0</v>
      </c>
      <c r="CO63" s="65">
        <f t="shared" si="83"/>
        <v>0</v>
      </c>
      <c r="CP63" s="65">
        <f t="shared" si="83"/>
        <v>0</v>
      </c>
      <c r="CQ63" s="65">
        <f t="shared" si="83"/>
        <v>0</v>
      </c>
      <c r="CR63" s="65">
        <f t="shared" si="83"/>
        <v>0</v>
      </c>
      <c r="CS63" s="65">
        <f t="shared" si="83"/>
        <v>0</v>
      </c>
      <c r="CT63" s="65">
        <f t="shared" si="83"/>
        <v>0</v>
      </c>
      <c r="CU63" s="65">
        <f t="shared" si="83"/>
        <v>0</v>
      </c>
      <c r="CV63" s="65">
        <f t="shared" si="83"/>
        <v>0</v>
      </c>
      <c r="CW63" s="65">
        <f t="shared" ref="CW63:DP63" si="84">CW$49*CW20</f>
        <v>0</v>
      </c>
      <c r="CX63" s="65">
        <f t="shared" si="84"/>
        <v>0</v>
      </c>
      <c r="CY63" s="65">
        <f t="shared" si="84"/>
        <v>0</v>
      </c>
      <c r="CZ63" s="65">
        <f t="shared" si="84"/>
        <v>0</v>
      </c>
      <c r="DA63" s="65">
        <f t="shared" si="84"/>
        <v>0</v>
      </c>
      <c r="DB63" s="65">
        <f t="shared" si="84"/>
        <v>0</v>
      </c>
      <c r="DC63" s="65">
        <f t="shared" si="84"/>
        <v>0</v>
      </c>
      <c r="DD63" s="65">
        <f t="shared" si="84"/>
        <v>0</v>
      </c>
      <c r="DE63" s="65">
        <f t="shared" si="84"/>
        <v>0</v>
      </c>
      <c r="DF63" s="65">
        <f t="shared" si="84"/>
        <v>0</v>
      </c>
      <c r="DG63" s="65">
        <f t="shared" si="84"/>
        <v>0</v>
      </c>
      <c r="DH63" s="65">
        <f t="shared" si="84"/>
        <v>0</v>
      </c>
      <c r="DI63" s="65">
        <f t="shared" si="84"/>
        <v>0</v>
      </c>
      <c r="DJ63" s="65">
        <f t="shared" si="84"/>
        <v>0</v>
      </c>
      <c r="DK63" s="65">
        <f t="shared" si="84"/>
        <v>0</v>
      </c>
      <c r="DL63" s="65">
        <f t="shared" si="84"/>
        <v>0</v>
      </c>
      <c r="DM63" s="65">
        <f t="shared" si="84"/>
        <v>0</v>
      </c>
      <c r="DN63" s="65">
        <f t="shared" si="84"/>
        <v>0</v>
      </c>
      <c r="DO63" s="65">
        <f t="shared" si="84"/>
        <v>0</v>
      </c>
      <c r="DP63" s="65">
        <f t="shared" si="84"/>
        <v>0</v>
      </c>
    </row>
    <row r="64" spans="1:120" x14ac:dyDescent="0.25">
      <c r="A64" s="65" t="str">
        <f t="shared" si="69"/>
        <v>04_CHL</v>
      </c>
      <c r="B64" s="65" t="str">
        <f t="shared" si="69"/>
        <v>7_1_motor_gasoline</v>
      </c>
      <c r="C64" s="65" t="str">
        <f t="shared" si="69"/>
        <v>7_1_mo_gasoline</v>
      </c>
      <c r="D64" s="66" t="s">
        <v>171</v>
      </c>
      <c r="E64" s="66">
        <f t="shared" si="70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1"/>
        <v>04_CHL</v>
      </c>
      <c r="BL64" s="65" t="str">
        <f t="shared" si="72"/>
        <v>d_ind_cem_7_1_mo_gasoline</v>
      </c>
      <c r="BM64" s="65"/>
      <c r="BN64" s="65"/>
      <c r="BO64" s="65">
        <f t="shared" ref="BO64:CV64" si="85">BO$49*BO21</f>
        <v>0</v>
      </c>
      <c r="BP64" s="65">
        <f t="shared" si="85"/>
        <v>0</v>
      </c>
      <c r="BQ64" s="65">
        <f t="shared" si="85"/>
        <v>0</v>
      </c>
      <c r="BR64" s="65">
        <f t="shared" si="85"/>
        <v>0</v>
      </c>
      <c r="BS64" s="65">
        <f t="shared" si="85"/>
        <v>0</v>
      </c>
      <c r="BT64" s="65">
        <f t="shared" si="85"/>
        <v>0</v>
      </c>
      <c r="BU64" s="65">
        <f t="shared" si="85"/>
        <v>0</v>
      </c>
      <c r="BV64" s="65">
        <f t="shared" si="85"/>
        <v>0</v>
      </c>
      <c r="BW64" s="65">
        <f t="shared" si="85"/>
        <v>0</v>
      </c>
      <c r="BX64" s="65">
        <f t="shared" si="85"/>
        <v>0</v>
      </c>
      <c r="BY64" s="65">
        <f t="shared" si="85"/>
        <v>0</v>
      </c>
      <c r="BZ64" s="65">
        <f t="shared" si="85"/>
        <v>0</v>
      </c>
      <c r="CA64" s="65">
        <f t="shared" si="85"/>
        <v>0</v>
      </c>
      <c r="CB64" s="65">
        <f t="shared" si="85"/>
        <v>0</v>
      </c>
      <c r="CC64" s="65">
        <f t="shared" si="85"/>
        <v>0</v>
      </c>
      <c r="CD64" s="65">
        <f t="shared" si="85"/>
        <v>0</v>
      </c>
      <c r="CE64" s="65">
        <f t="shared" si="85"/>
        <v>0</v>
      </c>
      <c r="CF64" s="65">
        <f t="shared" si="85"/>
        <v>0</v>
      </c>
      <c r="CG64" s="65">
        <f t="shared" si="85"/>
        <v>0</v>
      </c>
      <c r="CH64" s="65">
        <f t="shared" si="85"/>
        <v>0</v>
      </c>
      <c r="CI64" s="65">
        <f t="shared" si="85"/>
        <v>0</v>
      </c>
      <c r="CJ64" s="65">
        <f t="shared" si="85"/>
        <v>0</v>
      </c>
      <c r="CK64" s="65">
        <f t="shared" si="85"/>
        <v>0</v>
      </c>
      <c r="CL64" s="65">
        <f t="shared" si="85"/>
        <v>0</v>
      </c>
      <c r="CM64" s="65">
        <f t="shared" si="85"/>
        <v>0</v>
      </c>
      <c r="CN64" s="65">
        <f t="shared" si="85"/>
        <v>0</v>
      </c>
      <c r="CO64" s="65">
        <f t="shared" si="85"/>
        <v>0</v>
      </c>
      <c r="CP64" s="65">
        <f t="shared" si="85"/>
        <v>0</v>
      </c>
      <c r="CQ64" s="65">
        <f t="shared" si="85"/>
        <v>0</v>
      </c>
      <c r="CR64" s="65">
        <f t="shared" si="85"/>
        <v>0</v>
      </c>
      <c r="CS64" s="65">
        <f t="shared" si="85"/>
        <v>0</v>
      </c>
      <c r="CT64" s="65">
        <f t="shared" si="85"/>
        <v>0</v>
      </c>
      <c r="CU64" s="65">
        <f t="shared" si="85"/>
        <v>0</v>
      </c>
      <c r="CV64" s="65">
        <f t="shared" si="85"/>
        <v>0</v>
      </c>
      <c r="CW64" s="65">
        <f t="shared" ref="CW64:DP64" si="86">CW$49*CW21</f>
        <v>0</v>
      </c>
      <c r="CX64" s="65">
        <f t="shared" si="86"/>
        <v>0</v>
      </c>
      <c r="CY64" s="65">
        <f t="shared" si="86"/>
        <v>0</v>
      </c>
      <c r="CZ64" s="65">
        <f t="shared" si="86"/>
        <v>0</v>
      </c>
      <c r="DA64" s="65">
        <f t="shared" si="86"/>
        <v>0</v>
      </c>
      <c r="DB64" s="65">
        <f t="shared" si="86"/>
        <v>0</v>
      </c>
      <c r="DC64" s="65">
        <f t="shared" si="86"/>
        <v>0</v>
      </c>
      <c r="DD64" s="65">
        <f t="shared" si="86"/>
        <v>0</v>
      </c>
      <c r="DE64" s="65">
        <f t="shared" si="86"/>
        <v>0</v>
      </c>
      <c r="DF64" s="65">
        <f t="shared" si="86"/>
        <v>0</v>
      </c>
      <c r="DG64" s="65">
        <f t="shared" si="86"/>
        <v>0</v>
      </c>
      <c r="DH64" s="65">
        <f t="shared" si="86"/>
        <v>0</v>
      </c>
      <c r="DI64" s="65">
        <f t="shared" si="86"/>
        <v>0</v>
      </c>
      <c r="DJ64" s="65">
        <f t="shared" si="86"/>
        <v>0</v>
      </c>
      <c r="DK64" s="65">
        <f t="shared" si="86"/>
        <v>0</v>
      </c>
      <c r="DL64" s="65">
        <f t="shared" si="86"/>
        <v>0</v>
      </c>
      <c r="DM64" s="65">
        <f t="shared" si="86"/>
        <v>0</v>
      </c>
      <c r="DN64" s="65">
        <f t="shared" si="86"/>
        <v>0</v>
      </c>
      <c r="DO64" s="65">
        <f t="shared" si="86"/>
        <v>0</v>
      </c>
      <c r="DP64" s="65">
        <f t="shared" si="86"/>
        <v>0</v>
      </c>
    </row>
    <row r="65" spans="1:120" x14ac:dyDescent="0.25">
      <c r="A65" s="65" t="str">
        <f t="shared" si="69"/>
        <v>04_CHL</v>
      </c>
      <c r="B65" s="65" t="str">
        <f t="shared" si="69"/>
        <v>7_2_aviation_gasoline</v>
      </c>
      <c r="C65" s="65" t="str">
        <f t="shared" si="69"/>
        <v>7_2_avi_gasoline</v>
      </c>
      <c r="D65" s="66" t="s">
        <v>171</v>
      </c>
      <c r="E65" s="66">
        <f t="shared" si="70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1"/>
        <v>04_CHL</v>
      </c>
      <c r="BL65" s="65" t="str">
        <f t="shared" si="72"/>
        <v>d_ind_cem_7_2_avi_gasoline</v>
      </c>
      <c r="BM65" s="65"/>
      <c r="BN65" s="65"/>
      <c r="BO65" s="65">
        <f t="shared" ref="BO65:CV65" si="87">BO$49*BO22</f>
        <v>0</v>
      </c>
      <c r="BP65" s="65">
        <f t="shared" si="87"/>
        <v>0</v>
      </c>
      <c r="BQ65" s="65">
        <f t="shared" si="87"/>
        <v>0</v>
      </c>
      <c r="BR65" s="65">
        <f t="shared" si="87"/>
        <v>0</v>
      </c>
      <c r="BS65" s="65">
        <f t="shared" si="87"/>
        <v>0</v>
      </c>
      <c r="BT65" s="65">
        <f t="shared" si="87"/>
        <v>0</v>
      </c>
      <c r="BU65" s="65">
        <f t="shared" si="87"/>
        <v>0</v>
      </c>
      <c r="BV65" s="65">
        <f t="shared" si="87"/>
        <v>0</v>
      </c>
      <c r="BW65" s="65">
        <f t="shared" si="87"/>
        <v>0</v>
      </c>
      <c r="BX65" s="65">
        <f t="shared" si="87"/>
        <v>0</v>
      </c>
      <c r="BY65" s="65">
        <f t="shared" si="87"/>
        <v>0</v>
      </c>
      <c r="BZ65" s="65">
        <f t="shared" si="87"/>
        <v>0</v>
      </c>
      <c r="CA65" s="65">
        <f t="shared" si="87"/>
        <v>0</v>
      </c>
      <c r="CB65" s="65">
        <f t="shared" si="87"/>
        <v>0</v>
      </c>
      <c r="CC65" s="65">
        <f t="shared" si="87"/>
        <v>0</v>
      </c>
      <c r="CD65" s="65">
        <f t="shared" si="87"/>
        <v>0</v>
      </c>
      <c r="CE65" s="65">
        <f t="shared" si="87"/>
        <v>0</v>
      </c>
      <c r="CF65" s="65">
        <f t="shared" si="87"/>
        <v>0</v>
      </c>
      <c r="CG65" s="65">
        <f t="shared" si="87"/>
        <v>0</v>
      </c>
      <c r="CH65" s="65">
        <f t="shared" si="87"/>
        <v>0</v>
      </c>
      <c r="CI65" s="65">
        <f t="shared" si="87"/>
        <v>0</v>
      </c>
      <c r="CJ65" s="65">
        <f t="shared" si="87"/>
        <v>0</v>
      </c>
      <c r="CK65" s="65">
        <f t="shared" si="87"/>
        <v>0</v>
      </c>
      <c r="CL65" s="65">
        <f t="shared" si="87"/>
        <v>0</v>
      </c>
      <c r="CM65" s="65">
        <f t="shared" si="87"/>
        <v>0</v>
      </c>
      <c r="CN65" s="65">
        <f t="shared" si="87"/>
        <v>0</v>
      </c>
      <c r="CO65" s="65">
        <f t="shared" si="87"/>
        <v>0</v>
      </c>
      <c r="CP65" s="65">
        <f t="shared" si="87"/>
        <v>0</v>
      </c>
      <c r="CQ65" s="65">
        <f t="shared" si="87"/>
        <v>0</v>
      </c>
      <c r="CR65" s="65">
        <f t="shared" si="87"/>
        <v>0</v>
      </c>
      <c r="CS65" s="65">
        <f t="shared" si="87"/>
        <v>0</v>
      </c>
      <c r="CT65" s="65">
        <f t="shared" si="87"/>
        <v>0</v>
      </c>
      <c r="CU65" s="65">
        <f t="shared" si="87"/>
        <v>0</v>
      </c>
      <c r="CV65" s="65">
        <f t="shared" si="87"/>
        <v>0</v>
      </c>
      <c r="CW65" s="65">
        <f t="shared" ref="CW65:DP65" si="88">CW$49*CW22</f>
        <v>0</v>
      </c>
      <c r="CX65" s="65">
        <f t="shared" si="88"/>
        <v>0</v>
      </c>
      <c r="CY65" s="65">
        <f t="shared" si="88"/>
        <v>0</v>
      </c>
      <c r="CZ65" s="65">
        <f t="shared" si="88"/>
        <v>0</v>
      </c>
      <c r="DA65" s="65">
        <f t="shared" si="88"/>
        <v>0</v>
      </c>
      <c r="DB65" s="65">
        <f t="shared" si="88"/>
        <v>0</v>
      </c>
      <c r="DC65" s="65">
        <f t="shared" si="88"/>
        <v>0</v>
      </c>
      <c r="DD65" s="65">
        <f t="shared" si="88"/>
        <v>0</v>
      </c>
      <c r="DE65" s="65">
        <f t="shared" si="88"/>
        <v>0</v>
      </c>
      <c r="DF65" s="65">
        <f t="shared" si="88"/>
        <v>0</v>
      </c>
      <c r="DG65" s="65">
        <f t="shared" si="88"/>
        <v>0</v>
      </c>
      <c r="DH65" s="65">
        <f t="shared" si="88"/>
        <v>0</v>
      </c>
      <c r="DI65" s="65">
        <f t="shared" si="88"/>
        <v>0</v>
      </c>
      <c r="DJ65" s="65">
        <f t="shared" si="88"/>
        <v>0</v>
      </c>
      <c r="DK65" s="65">
        <f t="shared" si="88"/>
        <v>0</v>
      </c>
      <c r="DL65" s="65">
        <f t="shared" si="88"/>
        <v>0</v>
      </c>
      <c r="DM65" s="65">
        <f t="shared" si="88"/>
        <v>0</v>
      </c>
      <c r="DN65" s="65">
        <f t="shared" si="88"/>
        <v>0</v>
      </c>
      <c r="DO65" s="65">
        <f t="shared" si="88"/>
        <v>0</v>
      </c>
      <c r="DP65" s="65">
        <f t="shared" si="88"/>
        <v>0</v>
      </c>
    </row>
    <row r="66" spans="1:120" x14ac:dyDescent="0.25">
      <c r="A66" s="65" t="str">
        <f t="shared" si="69"/>
        <v>04_CHL</v>
      </c>
      <c r="B66" s="65" t="str">
        <f t="shared" si="69"/>
        <v>7_3_naphtha</v>
      </c>
      <c r="C66" s="65" t="str">
        <f t="shared" si="69"/>
        <v>7_3_naphtha</v>
      </c>
      <c r="D66" s="66" t="s">
        <v>171</v>
      </c>
      <c r="E66" s="66">
        <f t="shared" si="70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1"/>
        <v>04_CHL</v>
      </c>
      <c r="BL66" s="65" t="str">
        <f t="shared" si="72"/>
        <v>d_ind_cem_7_3_naphtha</v>
      </c>
      <c r="BM66" s="65"/>
      <c r="BN66" s="65"/>
      <c r="BO66" s="65">
        <f t="shared" ref="BO66:CV66" si="89">BO$49*BO23</f>
        <v>0</v>
      </c>
      <c r="BP66" s="65">
        <f t="shared" si="89"/>
        <v>0</v>
      </c>
      <c r="BQ66" s="65">
        <f t="shared" si="89"/>
        <v>0</v>
      </c>
      <c r="BR66" s="65">
        <f t="shared" si="89"/>
        <v>0</v>
      </c>
      <c r="BS66" s="65">
        <f t="shared" si="89"/>
        <v>0</v>
      </c>
      <c r="BT66" s="65">
        <f t="shared" si="89"/>
        <v>0</v>
      </c>
      <c r="BU66" s="65">
        <f t="shared" si="89"/>
        <v>0</v>
      </c>
      <c r="BV66" s="65">
        <f t="shared" si="89"/>
        <v>0</v>
      </c>
      <c r="BW66" s="65">
        <f t="shared" si="89"/>
        <v>0</v>
      </c>
      <c r="BX66" s="65">
        <f t="shared" si="89"/>
        <v>0</v>
      </c>
      <c r="BY66" s="65">
        <f t="shared" si="89"/>
        <v>0</v>
      </c>
      <c r="BZ66" s="65">
        <f t="shared" si="89"/>
        <v>0</v>
      </c>
      <c r="CA66" s="65">
        <f t="shared" si="89"/>
        <v>0</v>
      </c>
      <c r="CB66" s="65">
        <f t="shared" si="89"/>
        <v>0</v>
      </c>
      <c r="CC66" s="65">
        <f t="shared" si="89"/>
        <v>0</v>
      </c>
      <c r="CD66" s="65">
        <f t="shared" si="89"/>
        <v>0</v>
      </c>
      <c r="CE66" s="65">
        <f t="shared" si="89"/>
        <v>0</v>
      </c>
      <c r="CF66" s="65">
        <f t="shared" si="89"/>
        <v>0</v>
      </c>
      <c r="CG66" s="65">
        <f t="shared" si="89"/>
        <v>0</v>
      </c>
      <c r="CH66" s="65">
        <f t="shared" si="89"/>
        <v>0</v>
      </c>
      <c r="CI66" s="65">
        <f t="shared" si="89"/>
        <v>0</v>
      </c>
      <c r="CJ66" s="65">
        <f t="shared" si="89"/>
        <v>0</v>
      </c>
      <c r="CK66" s="65">
        <f t="shared" si="89"/>
        <v>0</v>
      </c>
      <c r="CL66" s="65">
        <f t="shared" si="89"/>
        <v>0</v>
      </c>
      <c r="CM66" s="65">
        <f t="shared" si="89"/>
        <v>0</v>
      </c>
      <c r="CN66" s="65">
        <f t="shared" si="89"/>
        <v>0</v>
      </c>
      <c r="CO66" s="65">
        <f t="shared" si="89"/>
        <v>0</v>
      </c>
      <c r="CP66" s="65">
        <f t="shared" si="89"/>
        <v>0</v>
      </c>
      <c r="CQ66" s="65">
        <f t="shared" si="89"/>
        <v>0</v>
      </c>
      <c r="CR66" s="65">
        <f t="shared" si="89"/>
        <v>0</v>
      </c>
      <c r="CS66" s="65">
        <f t="shared" si="89"/>
        <v>0</v>
      </c>
      <c r="CT66" s="65">
        <f t="shared" si="89"/>
        <v>0</v>
      </c>
      <c r="CU66" s="65">
        <f t="shared" si="89"/>
        <v>0</v>
      </c>
      <c r="CV66" s="65">
        <f t="shared" si="89"/>
        <v>0</v>
      </c>
      <c r="CW66" s="65">
        <f t="shared" ref="CW66:DP66" si="90">CW$49*CW23</f>
        <v>0</v>
      </c>
      <c r="CX66" s="65">
        <f t="shared" si="90"/>
        <v>0</v>
      </c>
      <c r="CY66" s="65">
        <f t="shared" si="90"/>
        <v>0</v>
      </c>
      <c r="CZ66" s="65">
        <f t="shared" si="90"/>
        <v>0</v>
      </c>
      <c r="DA66" s="65">
        <f t="shared" si="90"/>
        <v>0</v>
      </c>
      <c r="DB66" s="65">
        <f t="shared" si="90"/>
        <v>0</v>
      </c>
      <c r="DC66" s="65">
        <f t="shared" si="90"/>
        <v>0</v>
      </c>
      <c r="DD66" s="65">
        <f t="shared" si="90"/>
        <v>0</v>
      </c>
      <c r="DE66" s="65">
        <f t="shared" si="90"/>
        <v>0</v>
      </c>
      <c r="DF66" s="65">
        <f t="shared" si="90"/>
        <v>0</v>
      </c>
      <c r="DG66" s="65">
        <f t="shared" si="90"/>
        <v>0</v>
      </c>
      <c r="DH66" s="65">
        <f t="shared" si="90"/>
        <v>0</v>
      </c>
      <c r="DI66" s="65">
        <f t="shared" si="90"/>
        <v>0</v>
      </c>
      <c r="DJ66" s="65">
        <f t="shared" si="90"/>
        <v>0</v>
      </c>
      <c r="DK66" s="65">
        <f t="shared" si="90"/>
        <v>0</v>
      </c>
      <c r="DL66" s="65">
        <f t="shared" si="90"/>
        <v>0</v>
      </c>
      <c r="DM66" s="65">
        <f t="shared" si="90"/>
        <v>0</v>
      </c>
      <c r="DN66" s="65">
        <f t="shared" si="90"/>
        <v>0</v>
      </c>
      <c r="DO66" s="65">
        <f t="shared" si="90"/>
        <v>0</v>
      </c>
      <c r="DP66" s="65">
        <f t="shared" si="90"/>
        <v>0</v>
      </c>
    </row>
    <row r="67" spans="1:120" x14ac:dyDescent="0.25">
      <c r="A67" s="65" t="str">
        <f t="shared" si="69"/>
        <v>04_CHL</v>
      </c>
      <c r="B67" s="65" t="str">
        <f t="shared" si="69"/>
        <v>7_x_jet_fuel</v>
      </c>
      <c r="C67" s="65" t="str">
        <f t="shared" si="69"/>
        <v>7_x_jet_fuel</v>
      </c>
      <c r="D67" s="66" t="s">
        <v>171</v>
      </c>
      <c r="E67" s="66">
        <f t="shared" si="70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1"/>
        <v>04_CHL</v>
      </c>
      <c r="BL67" s="65" t="str">
        <f t="shared" si="72"/>
        <v>d_ind_cem_7_x_jet_fuel</v>
      </c>
      <c r="BM67" s="65"/>
      <c r="BN67" s="65"/>
      <c r="BO67" s="65">
        <f t="shared" ref="BO67:CV67" si="91">BO$49*BO24</f>
        <v>0</v>
      </c>
      <c r="BP67" s="65">
        <f t="shared" si="91"/>
        <v>0</v>
      </c>
      <c r="BQ67" s="65">
        <f t="shared" si="91"/>
        <v>0</v>
      </c>
      <c r="BR67" s="65">
        <f t="shared" si="91"/>
        <v>0</v>
      </c>
      <c r="BS67" s="65">
        <f t="shared" si="91"/>
        <v>0</v>
      </c>
      <c r="BT67" s="65">
        <f t="shared" si="91"/>
        <v>0</v>
      </c>
      <c r="BU67" s="65">
        <f t="shared" si="91"/>
        <v>0</v>
      </c>
      <c r="BV67" s="65">
        <f t="shared" si="91"/>
        <v>0</v>
      </c>
      <c r="BW67" s="65">
        <f t="shared" si="91"/>
        <v>0</v>
      </c>
      <c r="BX67" s="65">
        <f t="shared" si="91"/>
        <v>0</v>
      </c>
      <c r="BY67" s="65">
        <f t="shared" si="91"/>
        <v>0</v>
      </c>
      <c r="BZ67" s="65">
        <f t="shared" si="91"/>
        <v>0</v>
      </c>
      <c r="CA67" s="65">
        <f t="shared" si="91"/>
        <v>0</v>
      </c>
      <c r="CB67" s="65">
        <f t="shared" si="91"/>
        <v>0</v>
      </c>
      <c r="CC67" s="65">
        <f t="shared" si="91"/>
        <v>0</v>
      </c>
      <c r="CD67" s="65">
        <f t="shared" si="91"/>
        <v>0</v>
      </c>
      <c r="CE67" s="65">
        <f t="shared" si="91"/>
        <v>0</v>
      </c>
      <c r="CF67" s="65">
        <f t="shared" si="91"/>
        <v>0</v>
      </c>
      <c r="CG67" s="65">
        <f t="shared" si="91"/>
        <v>0</v>
      </c>
      <c r="CH67" s="65">
        <f t="shared" si="91"/>
        <v>0</v>
      </c>
      <c r="CI67" s="65">
        <f t="shared" si="91"/>
        <v>0</v>
      </c>
      <c r="CJ67" s="65">
        <f t="shared" si="91"/>
        <v>0</v>
      </c>
      <c r="CK67" s="65">
        <f t="shared" si="91"/>
        <v>0</v>
      </c>
      <c r="CL67" s="65">
        <f t="shared" si="91"/>
        <v>0</v>
      </c>
      <c r="CM67" s="65">
        <f t="shared" si="91"/>
        <v>0</v>
      </c>
      <c r="CN67" s="65">
        <f t="shared" si="91"/>
        <v>0</v>
      </c>
      <c r="CO67" s="65">
        <f t="shared" si="91"/>
        <v>0</v>
      </c>
      <c r="CP67" s="65">
        <f t="shared" si="91"/>
        <v>0</v>
      </c>
      <c r="CQ67" s="65">
        <f t="shared" si="91"/>
        <v>0</v>
      </c>
      <c r="CR67" s="65">
        <f t="shared" si="91"/>
        <v>0</v>
      </c>
      <c r="CS67" s="65">
        <f t="shared" si="91"/>
        <v>0</v>
      </c>
      <c r="CT67" s="65">
        <f t="shared" si="91"/>
        <v>0</v>
      </c>
      <c r="CU67" s="65">
        <f t="shared" si="91"/>
        <v>0</v>
      </c>
      <c r="CV67" s="65">
        <f t="shared" si="91"/>
        <v>0</v>
      </c>
      <c r="CW67" s="65">
        <f t="shared" ref="CW67:DP67" si="92">CW$49*CW24</f>
        <v>0</v>
      </c>
      <c r="CX67" s="65">
        <f t="shared" si="92"/>
        <v>0</v>
      </c>
      <c r="CY67" s="65">
        <f t="shared" si="92"/>
        <v>0</v>
      </c>
      <c r="CZ67" s="65">
        <f t="shared" si="92"/>
        <v>0</v>
      </c>
      <c r="DA67" s="65">
        <f t="shared" si="92"/>
        <v>0</v>
      </c>
      <c r="DB67" s="65">
        <f t="shared" si="92"/>
        <v>0</v>
      </c>
      <c r="DC67" s="65">
        <f t="shared" si="92"/>
        <v>0</v>
      </c>
      <c r="DD67" s="65">
        <f t="shared" si="92"/>
        <v>0</v>
      </c>
      <c r="DE67" s="65">
        <f t="shared" si="92"/>
        <v>0</v>
      </c>
      <c r="DF67" s="65">
        <f t="shared" si="92"/>
        <v>0</v>
      </c>
      <c r="DG67" s="65">
        <f t="shared" si="92"/>
        <v>0</v>
      </c>
      <c r="DH67" s="65">
        <f t="shared" si="92"/>
        <v>0</v>
      </c>
      <c r="DI67" s="65">
        <f t="shared" si="92"/>
        <v>0</v>
      </c>
      <c r="DJ67" s="65">
        <f t="shared" si="92"/>
        <v>0</v>
      </c>
      <c r="DK67" s="65">
        <f t="shared" si="92"/>
        <v>0</v>
      </c>
      <c r="DL67" s="65">
        <f t="shared" si="92"/>
        <v>0</v>
      </c>
      <c r="DM67" s="65">
        <f t="shared" si="92"/>
        <v>0</v>
      </c>
      <c r="DN67" s="65">
        <f t="shared" si="92"/>
        <v>0</v>
      </c>
      <c r="DO67" s="65">
        <f t="shared" si="92"/>
        <v>0</v>
      </c>
      <c r="DP67" s="65">
        <f t="shared" si="92"/>
        <v>0</v>
      </c>
    </row>
    <row r="68" spans="1:120" x14ac:dyDescent="0.25">
      <c r="A68" s="65" t="str">
        <f t="shared" si="69"/>
        <v>04_CHL</v>
      </c>
      <c r="B68" s="65" t="str">
        <f t="shared" si="69"/>
        <v>7_6_kerosene</v>
      </c>
      <c r="C68" s="65" t="str">
        <f t="shared" si="69"/>
        <v>7_6_kerosene</v>
      </c>
      <c r="D68" s="66" t="s">
        <v>171</v>
      </c>
      <c r="E68" s="66">
        <f t="shared" si="70"/>
        <v>3.2238359999999999E-3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1"/>
        <v>04_CHL</v>
      </c>
      <c r="BL68" s="65" t="str">
        <f t="shared" si="72"/>
        <v>d_ind_cem_7_6_kerosene</v>
      </c>
      <c r="BM68" s="65"/>
      <c r="BN68" s="65"/>
      <c r="BO68" s="65">
        <f t="shared" ref="BO68:CV68" si="93">BO$49*BO25</f>
        <v>3.2238359999999999E-3</v>
      </c>
      <c r="BP68" s="65">
        <f t="shared" si="93"/>
        <v>0</v>
      </c>
      <c r="BQ68" s="65">
        <f t="shared" si="93"/>
        <v>0</v>
      </c>
      <c r="BR68" s="65">
        <f t="shared" si="93"/>
        <v>0</v>
      </c>
      <c r="BS68" s="65">
        <f t="shared" si="93"/>
        <v>0</v>
      </c>
      <c r="BT68" s="65">
        <f t="shared" si="93"/>
        <v>0</v>
      </c>
      <c r="BU68" s="65">
        <f t="shared" si="93"/>
        <v>0</v>
      </c>
      <c r="BV68" s="65">
        <f t="shared" si="93"/>
        <v>0</v>
      </c>
      <c r="BW68" s="65">
        <f t="shared" si="93"/>
        <v>0</v>
      </c>
      <c r="BX68" s="65">
        <f t="shared" si="93"/>
        <v>0</v>
      </c>
      <c r="BY68" s="65">
        <f t="shared" si="93"/>
        <v>0</v>
      </c>
      <c r="BZ68" s="65">
        <f t="shared" si="93"/>
        <v>0</v>
      </c>
      <c r="CA68" s="65">
        <f t="shared" si="93"/>
        <v>0</v>
      </c>
      <c r="CB68" s="65">
        <f t="shared" si="93"/>
        <v>0</v>
      </c>
      <c r="CC68" s="65">
        <f t="shared" si="93"/>
        <v>0</v>
      </c>
      <c r="CD68" s="65">
        <f t="shared" si="93"/>
        <v>0</v>
      </c>
      <c r="CE68" s="65">
        <f t="shared" si="93"/>
        <v>0</v>
      </c>
      <c r="CF68" s="65">
        <f t="shared" si="93"/>
        <v>0</v>
      </c>
      <c r="CG68" s="65">
        <f t="shared" si="93"/>
        <v>0</v>
      </c>
      <c r="CH68" s="65">
        <f t="shared" si="93"/>
        <v>0</v>
      </c>
      <c r="CI68" s="65">
        <f t="shared" si="93"/>
        <v>0</v>
      </c>
      <c r="CJ68" s="65">
        <f t="shared" si="93"/>
        <v>0</v>
      </c>
      <c r="CK68" s="65">
        <f t="shared" si="93"/>
        <v>0</v>
      </c>
      <c r="CL68" s="65">
        <f t="shared" si="93"/>
        <v>0</v>
      </c>
      <c r="CM68" s="65">
        <f t="shared" si="93"/>
        <v>0</v>
      </c>
      <c r="CN68" s="65">
        <f t="shared" si="93"/>
        <v>0</v>
      </c>
      <c r="CO68" s="65">
        <f t="shared" si="93"/>
        <v>0</v>
      </c>
      <c r="CP68" s="65">
        <f t="shared" si="93"/>
        <v>0</v>
      </c>
      <c r="CQ68" s="65">
        <f t="shared" si="93"/>
        <v>0</v>
      </c>
      <c r="CR68" s="65">
        <f t="shared" si="93"/>
        <v>0</v>
      </c>
      <c r="CS68" s="65">
        <f t="shared" si="93"/>
        <v>0</v>
      </c>
      <c r="CT68" s="65">
        <f t="shared" si="93"/>
        <v>0</v>
      </c>
      <c r="CU68" s="65">
        <f t="shared" si="93"/>
        <v>0</v>
      </c>
      <c r="CV68" s="65">
        <f t="shared" si="93"/>
        <v>0</v>
      </c>
      <c r="CW68" s="65">
        <f t="shared" ref="CW68:DP68" si="94">CW$49*CW25</f>
        <v>0</v>
      </c>
      <c r="CX68" s="65">
        <f t="shared" si="94"/>
        <v>0</v>
      </c>
      <c r="CY68" s="65">
        <f t="shared" si="94"/>
        <v>0</v>
      </c>
      <c r="CZ68" s="65">
        <f t="shared" si="94"/>
        <v>0</v>
      </c>
      <c r="DA68" s="65">
        <f t="shared" si="94"/>
        <v>0</v>
      </c>
      <c r="DB68" s="65">
        <f t="shared" si="94"/>
        <v>0</v>
      </c>
      <c r="DC68" s="65">
        <f t="shared" si="94"/>
        <v>0</v>
      </c>
      <c r="DD68" s="65">
        <f t="shared" si="94"/>
        <v>0</v>
      </c>
      <c r="DE68" s="65">
        <f t="shared" si="94"/>
        <v>0</v>
      </c>
      <c r="DF68" s="65">
        <f t="shared" si="94"/>
        <v>0</v>
      </c>
      <c r="DG68" s="65">
        <f t="shared" si="94"/>
        <v>0</v>
      </c>
      <c r="DH68" s="65">
        <f t="shared" si="94"/>
        <v>0</v>
      </c>
      <c r="DI68" s="65">
        <f t="shared" si="94"/>
        <v>0</v>
      </c>
      <c r="DJ68" s="65">
        <f t="shared" si="94"/>
        <v>0</v>
      </c>
      <c r="DK68" s="65">
        <f t="shared" si="94"/>
        <v>0</v>
      </c>
      <c r="DL68" s="65">
        <f t="shared" si="94"/>
        <v>0</v>
      </c>
      <c r="DM68" s="65">
        <f t="shared" si="94"/>
        <v>0</v>
      </c>
      <c r="DN68" s="65">
        <f t="shared" si="94"/>
        <v>0</v>
      </c>
      <c r="DO68" s="65">
        <f t="shared" si="94"/>
        <v>0</v>
      </c>
      <c r="DP68" s="65">
        <f t="shared" si="94"/>
        <v>0</v>
      </c>
    </row>
    <row r="69" spans="1:120" x14ac:dyDescent="0.25">
      <c r="A69" s="65" t="str">
        <f t="shared" si="69"/>
        <v>04_CHL</v>
      </c>
      <c r="B69" s="65" t="str">
        <f t="shared" si="69"/>
        <v>7_7_gas_diesel_oil</v>
      </c>
      <c r="C69" s="65" t="str">
        <f t="shared" si="69"/>
        <v>7_7_gas_diesel_oil</v>
      </c>
      <c r="D69" s="66" t="s">
        <v>171</v>
      </c>
      <c r="E69" s="66">
        <f t="shared" si="70"/>
        <v>0.13829000399999999</v>
      </c>
      <c r="F69" s="66">
        <v>1.0215792E-2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1"/>
        <v>04_CHL</v>
      </c>
      <c r="BL69" s="65" t="str">
        <f t="shared" si="72"/>
        <v>d_ind_cem_7_7_gas_diesel_oil</v>
      </c>
      <c r="BM69" s="65"/>
      <c r="BN69" s="65"/>
      <c r="BO69" s="65">
        <f t="shared" ref="BO69:CV69" si="95">BO$49*BO26</f>
        <v>0.13829000399999999</v>
      </c>
      <c r="BP69" s="65">
        <f t="shared" si="95"/>
        <v>1.0215792E-2</v>
      </c>
      <c r="BQ69" s="65">
        <f t="shared" si="95"/>
        <v>1.0337245544460777E-2</v>
      </c>
      <c r="BR69" s="65">
        <f t="shared" si="95"/>
        <v>9.4795332915756769E-3</v>
      </c>
      <c r="BS69" s="65">
        <f t="shared" si="95"/>
        <v>9.7764598851491549E-3</v>
      </c>
      <c r="BT69" s="65">
        <f t="shared" si="95"/>
        <v>1.0094007479996838E-2</v>
      </c>
      <c r="BU69" s="65">
        <f t="shared" si="95"/>
        <v>1.0420156608745068E-2</v>
      </c>
      <c r="BV69" s="65">
        <f t="shared" si="95"/>
        <v>1.073783670340143E-2</v>
      </c>
      <c r="BW69" s="65">
        <f t="shared" si="95"/>
        <v>1.1033432418250068E-2</v>
      </c>
      <c r="BX69" s="65">
        <f t="shared" si="95"/>
        <v>1.1303660921162858E-2</v>
      </c>
      <c r="BY69" s="65">
        <f t="shared" si="95"/>
        <v>1.1551855494567567E-2</v>
      </c>
      <c r="BZ69" s="65">
        <f t="shared" si="95"/>
        <v>1.162742650201907E-2</v>
      </c>
      <c r="CA69" s="65">
        <f t="shared" si="95"/>
        <v>1.1685847463492821E-2</v>
      </c>
      <c r="CB69" s="65">
        <f t="shared" si="95"/>
        <v>1.173145346297569E-2</v>
      </c>
      <c r="CC69" s="65">
        <f t="shared" si="95"/>
        <v>1.1821375888071053E-2</v>
      </c>
      <c r="CD69" s="65">
        <f t="shared" si="95"/>
        <v>1.1899492727109244E-2</v>
      </c>
      <c r="CE69" s="65">
        <f t="shared" si="95"/>
        <v>1.1967023382593426E-2</v>
      </c>
      <c r="CF69" s="65">
        <f t="shared" si="95"/>
        <v>1.2024378624273833E-2</v>
      </c>
      <c r="CG69" s="65">
        <f t="shared" si="95"/>
        <v>1.2072551721738255E-2</v>
      </c>
      <c r="CH69" s="65">
        <f t="shared" si="95"/>
        <v>1.2112337580789858E-2</v>
      </c>
      <c r="CI69" s="65">
        <f t="shared" si="95"/>
        <v>1.2144617154314818E-2</v>
      </c>
      <c r="CJ69" s="65">
        <f t="shared" si="95"/>
        <v>1.2170201102820289E-2</v>
      </c>
      <c r="CK69" s="65">
        <f t="shared" si="95"/>
        <v>1.2189799192262355E-2</v>
      </c>
      <c r="CL69" s="65">
        <f t="shared" si="95"/>
        <v>1.2203544721427532E-2</v>
      </c>
      <c r="CM69" s="65">
        <f t="shared" si="95"/>
        <v>1.2249921993537131E-2</v>
      </c>
      <c r="CN69" s="65">
        <f t="shared" si="95"/>
        <v>1.2291075761729206E-2</v>
      </c>
      <c r="CO69" s="65">
        <f t="shared" si="95"/>
        <v>1.232694028415194E-2</v>
      </c>
      <c r="CP69" s="65">
        <f t="shared" si="95"/>
        <v>1.2357610128094772E-2</v>
      </c>
      <c r="CQ69" s="65">
        <f t="shared" si="95"/>
        <v>1.2382673713778479E-2</v>
      </c>
      <c r="CR69" s="65">
        <f t="shared" si="95"/>
        <v>1.2409842555573808E-2</v>
      </c>
      <c r="CS69" s="65">
        <f t="shared" si="95"/>
        <v>1.2431451921480745E-2</v>
      </c>
      <c r="CT69" s="65">
        <f t="shared" si="95"/>
        <v>1.2447108039070771E-2</v>
      </c>
      <c r="CU69" s="65">
        <f t="shared" si="95"/>
        <v>1.2457101163539633E-2</v>
      </c>
      <c r="CV69" s="65">
        <f t="shared" si="95"/>
        <v>1.2461269386872085E-2</v>
      </c>
      <c r="CW69" s="65">
        <f t="shared" ref="CW69:DP69" si="96">CW$49*CW26</f>
        <v>1.2418962608089494E-2</v>
      </c>
      <c r="CX69" s="65">
        <f t="shared" si="96"/>
        <v>1.2376799463432401E-2</v>
      </c>
      <c r="CY69" s="65">
        <f t="shared" si="96"/>
        <v>1.2334779465254079E-2</v>
      </c>
      <c r="CZ69" s="65">
        <f t="shared" si="96"/>
        <v>1.2292902127563402E-2</v>
      </c>
      <c r="DA69" s="65">
        <f t="shared" si="96"/>
        <v>1.2251166966019205E-2</v>
      </c>
      <c r="DB69" s="65">
        <f t="shared" si="96"/>
        <v>1.2209573497924694E-2</v>
      </c>
      <c r="DC69" s="65">
        <f t="shared" si="96"/>
        <v>1.2168121242221863E-2</v>
      </c>
      <c r="DD69" s="65">
        <f t="shared" si="96"/>
        <v>1.2126809719485923E-2</v>
      </c>
      <c r="DE69" s="65">
        <f t="shared" si="96"/>
        <v>1.2085638451919766E-2</v>
      </c>
      <c r="DF69" s="65">
        <f t="shared" si="96"/>
        <v>1.2044606963348433E-2</v>
      </c>
      <c r="DG69" s="65">
        <f t="shared" si="96"/>
        <v>1.2003714779213609E-2</v>
      </c>
      <c r="DH69" s="65">
        <f t="shared" si="96"/>
        <v>1.1962961426568129E-2</v>
      </c>
      <c r="DI69" s="65">
        <f t="shared" si="96"/>
        <v>1.1922346434070521E-2</v>
      </c>
      <c r="DJ69" s="65">
        <f t="shared" si="96"/>
        <v>1.1881869331979541E-2</v>
      </c>
      <c r="DK69" s="65">
        <f t="shared" si="96"/>
        <v>1.1841529652148746E-2</v>
      </c>
      <c r="DL69" s="65">
        <f t="shared" si="96"/>
        <v>1.1801326928021079E-2</v>
      </c>
      <c r="DM69" s="65">
        <f t="shared" si="96"/>
        <v>1.1761260694623476E-2</v>
      </c>
      <c r="DN69" s="65">
        <f t="shared" si="96"/>
        <v>1.1721330488561481E-2</v>
      </c>
      <c r="DO69" s="65">
        <f t="shared" si="96"/>
        <v>1.1681535848013897E-2</v>
      </c>
      <c r="DP69" s="65">
        <f t="shared" si="96"/>
        <v>1.1641876312727428E-2</v>
      </c>
    </row>
    <row r="70" spans="1:120" x14ac:dyDescent="0.25">
      <c r="A70" s="65" t="str">
        <f t="shared" si="69"/>
        <v>04_CHL</v>
      </c>
      <c r="B70" s="65" t="str">
        <f t="shared" si="69"/>
        <v>7_8_fuel_oil</v>
      </c>
      <c r="C70" s="65" t="str">
        <f t="shared" si="69"/>
        <v>7_8_fuel_oil</v>
      </c>
      <c r="D70" s="66" t="s">
        <v>171</v>
      </c>
      <c r="E70" s="66">
        <f t="shared" si="70"/>
        <v>5.5182024000000003E-2</v>
      </c>
      <c r="F70" s="66">
        <v>5.4930816000000007E-2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1"/>
        <v>04_CHL</v>
      </c>
      <c r="BL70" s="65" t="str">
        <f t="shared" si="72"/>
        <v>d_ind_cem_7_8_fuel_oil</v>
      </c>
      <c r="BM70" s="65"/>
      <c r="BN70" s="65"/>
      <c r="BO70" s="65">
        <f t="shared" ref="BO70:CV70" si="97">BO$49*BO27</f>
        <v>5.5182024000000003E-2</v>
      </c>
      <c r="BP70" s="65">
        <f t="shared" si="97"/>
        <v>5.4930816000000007E-2</v>
      </c>
      <c r="BQ70" s="65">
        <f t="shared" si="97"/>
        <v>5.5583877681690728E-2</v>
      </c>
      <c r="BR70" s="65">
        <f t="shared" si="97"/>
        <v>5.0971916715357737E-2</v>
      </c>
      <c r="BS70" s="65">
        <f t="shared" si="97"/>
        <v>5.2568505611949555E-2</v>
      </c>
      <c r="BT70" s="65">
        <f t="shared" si="97"/>
        <v>5.4275974646540374E-2</v>
      </c>
      <c r="BU70" s="65">
        <f t="shared" si="97"/>
        <v>5.6029694551940699E-2</v>
      </c>
      <c r="BV70" s="65">
        <f t="shared" si="97"/>
        <v>5.773787604451916E-2</v>
      </c>
      <c r="BW70" s="65">
        <f t="shared" si="97"/>
        <v>5.932730874075446E-2</v>
      </c>
      <c r="BX70" s="65">
        <f t="shared" si="97"/>
        <v>6.0780340690842913E-2</v>
      </c>
      <c r="BY70" s="65">
        <f t="shared" si="97"/>
        <v>6.2114895118330536E-2</v>
      </c>
      <c r="BZ70" s="65">
        <f t="shared" si="97"/>
        <v>6.252124414200419E-2</v>
      </c>
      <c r="CA70" s="65">
        <f t="shared" si="97"/>
        <v>6.2835376525010589E-2</v>
      </c>
      <c r="CB70" s="65">
        <f t="shared" si="97"/>
        <v>6.308060222714798E-2</v>
      </c>
      <c r="CC70" s="65">
        <f t="shared" si="97"/>
        <v>6.3564119529300092E-2</v>
      </c>
      <c r="CD70" s="65">
        <f t="shared" si="97"/>
        <v>6.3984157614620202E-2</v>
      </c>
      <c r="CE70" s="65">
        <f t="shared" si="97"/>
        <v>6.4347273270338429E-2</v>
      </c>
      <c r="CF70" s="65">
        <f t="shared" si="97"/>
        <v>6.4655675225603573E-2</v>
      </c>
      <c r="CG70" s="65">
        <f t="shared" si="97"/>
        <v>6.4914704339838508E-2</v>
      </c>
      <c r="CH70" s="65">
        <f t="shared" si="97"/>
        <v>6.5128634860640577E-2</v>
      </c>
      <c r="CI70" s="65">
        <f t="shared" si="97"/>
        <v>6.5302203715004295E-2</v>
      </c>
      <c r="CJ70" s="65">
        <f t="shared" si="97"/>
        <v>6.5439769864345174E-2</v>
      </c>
      <c r="CK70" s="65">
        <f t="shared" si="97"/>
        <v>6.5545149755115634E-2</v>
      </c>
      <c r="CL70" s="65">
        <f t="shared" si="97"/>
        <v>6.5619060141446417E-2</v>
      </c>
      <c r="CM70" s="65">
        <f t="shared" si="97"/>
        <v>6.586843301442917E-2</v>
      </c>
      <c r="CN70" s="65">
        <f t="shared" si="97"/>
        <v>6.6089718849953766E-2</v>
      </c>
      <c r="CO70" s="65">
        <f t="shared" si="97"/>
        <v>6.6282564150849779E-2</v>
      </c>
      <c r="CP70" s="65">
        <f t="shared" si="97"/>
        <v>6.6447477410083375E-2</v>
      </c>
      <c r="CQ70" s="65">
        <f t="shared" si="97"/>
        <v>6.6582245542940025E-2</v>
      </c>
      <c r="CR70" s="65">
        <f t="shared" si="97"/>
        <v>6.6728333741446058E-2</v>
      </c>
      <c r="CS70" s="65">
        <f t="shared" si="97"/>
        <v>6.6844528364683353E-2</v>
      </c>
      <c r="CT70" s="65">
        <f t="shared" si="97"/>
        <v>6.6928712078937913E-2</v>
      </c>
      <c r="CU70" s="65">
        <f t="shared" si="97"/>
        <v>6.6982445600672125E-2</v>
      </c>
      <c r="CV70" s="65">
        <f t="shared" si="97"/>
        <v>6.7004858342525314E-2</v>
      </c>
      <c r="CW70" s="65">
        <f t="shared" ref="CW70:DP70" si="98">CW$49*CW27</f>
        <v>6.6777372712350069E-2</v>
      </c>
      <c r="CX70" s="65">
        <f t="shared" si="98"/>
        <v>6.6550659409931601E-2</v>
      </c>
      <c r="CY70" s="65">
        <f t="shared" si="98"/>
        <v>6.6324715813169483E-2</v>
      </c>
      <c r="CZ70" s="65">
        <f t="shared" si="98"/>
        <v>6.6099539308865515E-2</v>
      </c>
      <c r="DA70" s="65">
        <f t="shared" si="98"/>
        <v>6.5875127292693431E-2</v>
      </c>
      <c r="DB70" s="65">
        <f t="shared" si="98"/>
        <v>6.5651477169168845E-2</v>
      </c>
      <c r="DC70" s="65">
        <f t="shared" si="98"/>
        <v>6.5428586351619203E-2</v>
      </c>
      <c r="DD70" s="65">
        <f t="shared" si="98"/>
        <v>6.5206452262153825E-2</v>
      </c>
      <c r="DE70" s="65">
        <f t="shared" si="98"/>
        <v>6.4985072331634169E-2</v>
      </c>
      <c r="DF70" s="65">
        <f t="shared" si="98"/>
        <v>6.4764443999644053E-2</v>
      </c>
      <c r="DG70" s="65">
        <f t="shared" si="98"/>
        <v>6.4544564714460073E-2</v>
      </c>
      <c r="DH70" s="65">
        <f t="shared" si="98"/>
        <v>6.4325431933022079E-2</v>
      </c>
      <c r="DI70" s="65">
        <f t="shared" si="98"/>
        <v>6.4107043120903789E-2</v>
      </c>
      <c r="DJ70" s="65">
        <f t="shared" si="98"/>
        <v>6.3889395752283445E-2</v>
      </c>
      <c r="DK70" s="65">
        <f t="shared" si="98"/>
        <v>6.367248730991458E-2</v>
      </c>
      <c r="DL70" s="65">
        <f t="shared" si="98"/>
        <v>6.3456315285096973E-2</v>
      </c>
      <c r="DM70" s="65">
        <f t="shared" si="98"/>
        <v>6.3240877177647564E-2</v>
      </c>
      <c r="DN70" s="65">
        <f t="shared" si="98"/>
        <v>6.3026170495871586E-2</v>
      </c>
      <c r="DO70" s="65">
        <f t="shared" si="98"/>
        <v>6.2812192756533755E-2</v>
      </c>
      <c r="DP70" s="65">
        <f t="shared" si="98"/>
        <v>6.2598941484829473E-2</v>
      </c>
    </row>
    <row r="71" spans="1:120" x14ac:dyDescent="0.25">
      <c r="A71" s="65" t="str">
        <f t="shared" si="69"/>
        <v>04_CHL</v>
      </c>
      <c r="B71" s="65" t="str">
        <f t="shared" si="69"/>
        <v>7_9_lpg</v>
      </c>
      <c r="C71" s="65" t="str">
        <f t="shared" si="69"/>
        <v>7_9_lpg</v>
      </c>
      <c r="D71" s="66" t="s">
        <v>171</v>
      </c>
      <c r="E71" s="66">
        <f t="shared" si="70"/>
        <v>6.6486384000000009E-2</v>
      </c>
      <c r="F71" s="66">
        <v>5.3088624000000001E-2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1"/>
        <v>04_CHL</v>
      </c>
      <c r="BL71" s="65" t="str">
        <f t="shared" si="72"/>
        <v>d_ind_cem_7_9_lpg</v>
      </c>
      <c r="BM71" s="65"/>
      <c r="BN71" s="65"/>
      <c r="BO71" s="65">
        <f t="shared" ref="BO71:CV71" si="99">BO$49*BO28</f>
        <v>6.6486384000000009E-2</v>
      </c>
      <c r="BP71" s="65">
        <f t="shared" si="99"/>
        <v>5.3088624000000001E-2</v>
      </c>
      <c r="BQ71" s="65">
        <f t="shared" si="99"/>
        <v>5.3719784222853541E-2</v>
      </c>
      <c r="BR71" s="65">
        <f t="shared" si="99"/>
        <v>4.926249267917196E-2</v>
      </c>
      <c r="BS71" s="65">
        <f t="shared" si="99"/>
        <v>5.0805537435939054E-2</v>
      </c>
      <c r="BT71" s="65">
        <f t="shared" si="99"/>
        <v>5.2455743789491763E-2</v>
      </c>
      <c r="BU71" s="65">
        <f t="shared" si="99"/>
        <v>5.4150649917576836E-2</v>
      </c>
      <c r="BV71" s="65">
        <f t="shared" si="99"/>
        <v>5.5801544835709073E-2</v>
      </c>
      <c r="BW71" s="65">
        <f t="shared" si="99"/>
        <v>5.7337673386643792E-2</v>
      </c>
      <c r="BX71" s="65">
        <f t="shared" si="99"/>
        <v>5.874197560669879E-2</v>
      </c>
      <c r="BY71" s="65">
        <f t="shared" si="99"/>
        <v>6.0031773635703597E-2</v>
      </c>
      <c r="BZ71" s="65">
        <f t="shared" si="99"/>
        <v>6.0424495100656478E-2</v>
      </c>
      <c r="CA71" s="65">
        <f t="shared" si="99"/>
        <v>6.0728092556184013E-2</v>
      </c>
      <c r="CB71" s="65">
        <f t="shared" si="99"/>
        <v>6.0965094225627778E-2</v>
      </c>
      <c r="CC71" s="65">
        <f t="shared" si="99"/>
        <v>6.1432396008500395E-2</v>
      </c>
      <c r="CD71" s="65">
        <f t="shared" si="99"/>
        <v>6.1838347450715259E-2</v>
      </c>
      <c r="CE71" s="65">
        <f t="shared" si="99"/>
        <v>6.2189285447247805E-2</v>
      </c>
      <c r="CF71" s="65">
        <f t="shared" si="99"/>
        <v>6.2487344654013198E-2</v>
      </c>
      <c r="CG71" s="65">
        <f t="shared" si="99"/>
        <v>6.2737686816246335E-2</v>
      </c>
      <c r="CH71" s="65">
        <f t="shared" si="99"/>
        <v>6.2944442837875161E-2</v>
      </c>
      <c r="CI71" s="65">
        <f t="shared" si="99"/>
        <v>6.3112190785537661E-2</v>
      </c>
      <c r="CJ71" s="65">
        <f t="shared" si="99"/>
        <v>6.3245143435967724E-2</v>
      </c>
      <c r="CK71" s="65">
        <f t="shared" si="99"/>
        <v>6.3346989245035512E-2</v>
      </c>
      <c r="CL71" s="65">
        <f t="shared" si="99"/>
        <v>6.3418420929385697E-2</v>
      </c>
      <c r="CM71" s="65">
        <f t="shared" si="99"/>
        <v>6.3659430687725754E-2</v>
      </c>
      <c r="CN71" s="65">
        <f t="shared" si="99"/>
        <v>6.3873295351937032E-2</v>
      </c>
      <c r="CO71" s="65">
        <f t="shared" si="99"/>
        <v>6.4059673279937127E-2</v>
      </c>
      <c r="CP71" s="65">
        <f t="shared" si="99"/>
        <v>6.4219055911574466E-2</v>
      </c>
      <c r="CQ71" s="65">
        <f t="shared" si="99"/>
        <v>6.4349304381438988E-2</v>
      </c>
      <c r="CR71" s="65">
        <f t="shared" si="99"/>
        <v>6.4490493280604869E-2</v>
      </c>
      <c r="CS71" s="65">
        <f t="shared" si="99"/>
        <v>6.4602791132940915E-2</v>
      </c>
      <c r="CT71" s="65">
        <f t="shared" si="99"/>
        <v>6.4684151612875981E-2</v>
      </c>
      <c r="CU71" s="65">
        <f t="shared" si="99"/>
        <v>6.4736083095771529E-2</v>
      </c>
      <c r="CV71" s="65">
        <f t="shared" si="99"/>
        <v>6.4757744190794275E-2</v>
      </c>
      <c r="CW71" s="65">
        <f t="shared" ref="CW71:DP71" si="100">CW$49*CW28</f>
        <v>6.4537887651874917E-2</v>
      </c>
      <c r="CX71" s="65">
        <f t="shared" si="100"/>
        <v>6.4318777539476568E-2</v>
      </c>
      <c r="CY71" s="65">
        <f t="shared" si="100"/>
        <v>6.4100411319435127E-2</v>
      </c>
      <c r="CZ71" s="65">
        <f t="shared" si="100"/>
        <v>6.3882786466190125E-2</v>
      </c>
      <c r="DA71" s="65">
        <f t="shared" si="100"/>
        <v>6.3665900462755526E-2</v>
      </c>
      <c r="DB71" s="65">
        <f t="shared" si="100"/>
        <v>6.344975080069061E-2</v>
      </c>
      <c r="DC71" s="65">
        <f t="shared" si="100"/>
        <v>6.3234334980070972E-2</v>
      </c>
      <c r="DD71" s="65">
        <f t="shared" si="100"/>
        <v>6.3019650509459624E-2</v>
      </c>
      <c r="DE71" s="65">
        <f t="shared" si="100"/>
        <v>6.2805694905878118E-2</v>
      </c>
      <c r="DF71" s="65">
        <f t="shared" si="100"/>
        <v>6.2592465694777916E-2</v>
      </c>
      <c r="DG71" s="65">
        <f t="shared" si="100"/>
        <v>6.2379960410011703E-2</v>
      </c>
      <c r="DH71" s="65">
        <f t="shared" si="100"/>
        <v>6.2168176593804865E-2</v>
      </c>
      <c r="DI71" s="65">
        <f t="shared" si="100"/>
        <v>6.1957111796727124E-2</v>
      </c>
      <c r="DJ71" s="65">
        <f t="shared" si="100"/>
        <v>6.1746763577664163E-2</v>
      </c>
      <c r="DK71" s="65">
        <f t="shared" si="100"/>
        <v>6.1537129503789381E-2</v>
      </c>
      <c r="DL71" s="65">
        <f t="shared" si="100"/>
        <v>6.1328207150535767E-2</v>
      </c>
      <c r="DM71" s="65">
        <f t="shared" si="100"/>
        <v>6.1119994101567897E-2</v>
      </c>
      <c r="DN71" s="65">
        <f t="shared" si="100"/>
        <v>6.0912487948753931E-2</v>
      </c>
      <c r="DO71" s="65">
        <f t="shared" si="100"/>
        <v>6.0705686292137781E-2</v>
      </c>
      <c r="DP71" s="65">
        <f t="shared" si="100"/>
        <v>6.049958673991139E-2</v>
      </c>
    </row>
    <row r="72" spans="1:120" x14ac:dyDescent="0.25">
      <c r="A72" s="65" t="str">
        <f t="shared" si="69"/>
        <v>04_CHL</v>
      </c>
      <c r="B72" s="65" t="str">
        <f t="shared" si="69"/>
        <v>7_10_refinery_gas_not_liquefied</v>
      </c>
      <c r="C72" s="65" t="str">
        <f t="shared" si="69"/>
        <v>7_10_refi_gas_notliq</v>
      </c>
      <c r="D72" s="66" t="s">
        <v>171</v>
      </c>
      <c r="E72" s="66">
        <f t="shared" si="70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1"/>
        <v>04_CHL</v>
      </c>
      <c r="BL72" s="65" t="str">
        <f t="shared" si="72"/>
        <v>d_ind_cem_7_10_refi_gas_notliq</v>
      </c>
      <c r="BM72" s="65"/>
      <c r="BN72" s="65"/>
      <c r="BO72" s="65">
        <f t="shared" ref="BO72:CV72" si="101">BO$49*BO29</f>
        <v>0</v>
      </c>
      <c r="BP72" s="65">
        <f t="shared" si="101"/>
        <v>0</v>
      </c>
      <c r="BQ72" s="65">
        <f t="shared" si="101"/>
        <v>0</v>
      </c>
      <c r="BR72" s="65">
        <f t="shared" si="101"/>
        <v>0</v>
      </c>
      <c r="BS72" s="65">
        <f t="shared" si="101"/>
        <v>0</v>
      </c>
      <c r="BT72" s="65">
        <f t="shared" si="101"/>
        <v>0</v>
      </c>
      <c r="BU72" s="65">
        <f t="shared" si="101"/>
        <v>0</v>
      </c>
      <c r="BV72" s="65">
        <f t="shared" si="101"/>
        <v>0</v>
      </c>
      <c r="BW72" s="65">
        <f t="shared" si="101"/>
        <v>0</v>
      </c>
      <c r="BX72" s="65">
        <f t="shared" si="101"/>
        <v>0</v>
      </c>
      <c r="BY72" s="65">
        <f t="shared" si="101"/>
        <v>0</v>
      </c>
      <c r="BZ72" s="65">
        <f t="shared" si="101"/>
        <v>0</v>
      </c>
      <c r="CA72" s="65">
        <f t="shared" si="101"/>
        <v>0</v>
      </c>
      <c r="CB72" s="65">
        <f t="shared" si="101"/>
        <v>0</v>
      </c>
      <c r="CC72" s="65">
        <f t="shared" si="101"/>
        <v>0</v>
      </c>
      <c r="CD72" s="65">
        <f t="shared" si="101"/>
        <v>0</v>
      </c>
      <c r="CE72" s="65">
        <f t="shared" si="101"/>
        <v>0</v>
      </c>
      <c r="CF72" s="65">
        <f t="shared" si="101"/>
        <v>0</v>
      </c>
      <c r="CG72" s="65">
        <f t="shared" si="101"/>
        <v>0</v>
      </c>
      <c r="CH72" s="65">
        <f t="shared" si="101"/>
        <v>0</v>
      </c>
      <c r="CI72" s="65">
        <f t="shared" si="101"/>
        <v>0</v>
      </c>
      <c r="CJ72" s="65">
        <f t="shared" si="101"/>
        <v>0</v>
      </c>
      <c r="CK72" s="65">
        <f t="shared" si="101"/>
        <v>0</v>
      </c>
      <c r="CL72" s="65">
        <f t="shared" si="101"/>
        <v>0</v>
      </c>
      <c r="CM72" s="65">
        <f t="shared" si="101"/>
        <v>0</v>
      </c>
      <c r="CN72" s="65">
        <f t="shared" si="101"/>
        <v>0</v>
      </c>
      <c r="CO72" s="65">
        <f t="shared" si="101"/>
        <v>0</v>
      </c>
      <c r="CP72" s="65">
        <f t="shared" si="101"/>
        <v>0</v>
      </c>
      <c r="CQ72" s="65">
        <f t="shared" si="101"/>
        <v>0</v>
      </c>
      <c r="CR72" s="65">
        <f t="shared" si="101"/>
        <v>0</v>
      </c>
      <c r="CS72" s="65">
        <f t="shared" si="101"/>
        <v>0</v>
      </c>
      <c r="CT72" s="65">
        <f t="shared" si="101"/>
        <v>0</v>
      </c>
      <c r="CU72" s="65">
        <f t="shared" si="101"/>
        <v>0</v>
      </c>
      <c r="CV72" s="65">
        <f t="shared" si="101"/>
        <v>0</v>
      </c>
      <c r="CW72" s="65">
        <f t="shared" ref="CW72:DP72" si="102">CW$49*CW29</f>
        <v>0</v>
      </c>
      <c r="CX72" s="65">
        <f t="shared" si="102"/>
        <v>0</v>
      </c>
      <c r="CY72" s="65">
        <f t="shared" si="102"/>
        <v>0</v>
      </c>
      <c r="CZ72" s="65">
        <f t="shared" si="102"/>
        <v>0</v>
      </c>
      <c r="DA72" s="65">
        <f t="shared" si="102"/>
        <v>0</v>
      </c>
      <c r="DB72" s="65">
        <f t="shared" si="102"/>
        <v>0</v>
      </c>
      <c r="DC72" s="65">
        <f t="shared" si="102"/>
        <v>0</v>
      </c>
      <c r="DD72" s="65">
        <f t="shared" si="102"/>
        <v>0</v>
      </c>
      <c r="DE72" s="65">
        <f t="shared" si="102"/>
        <v>0</v>
      </c>
      <c r="DF72" s="65">
        <f t="shared" si="102"/>
        <v>0</v>
      </c>
      <c r="DG72" s="65">
        <f t="shared" si="102"/>
        <v>0</v>
      </c>
      <c r="DH72" s="65">
        <f t="shared" si="102"/>
        <v>0</v>
      </c>
      <c r="DI72" s="65">
        <f t="shared" si="102"/>
        <v>0</v>
      </c>
      <c r="DJ72" s="65">
        <f t="shared" si="102"/>
        <v>0</v>
      </c>
      <c r="DK72" s="65">
        <f t="shared" si="102"/>
        <v>0</v>
      </c>
      <c r="DL72" s="65">
        <f t="shared" si="102"/>
        <v>0</v>
      </c>
      <c r="DM72" s="65">
        <f t="shared" si="102"/>
        <v>0</v>
      </c>
      <c r="DN72" s="65">
        <f t="shared" si="102"/>
        <v>0</v>
      </c>
      <c r="DO72" s="65">
        <f t="shared" si="102"/>
        <v>0</v>
      </c>
      <c r="DP72" s="65">
        <f t="shared" si="102"/>
        <v>0</v>
      </c>
    </row>
    <row r="73" spans="1:120" x14ac:dyDescent="0.25">
      <c r="A73" s="65" t="str">
        <f t="shared" si="69"/>
        <v>04_CHL</v>
      </c>
      <c r="B73" s="65" t="str">
        <f t="shared" si="69"/>
        <v>7_11_ethane</v>
      </c>
      <c r="C73" s="65" t="str">
        <f t="shared" si="69"/>
        <v>7_11_ethane</v>
      </c>
      <c r="D73" s="66" t="s">
        <v>171</v>
      </c>
      <c r="E73" s="66">
        <f t="shared" si="70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1"/>
        <v>04_CHL</v>
      </c>
      <c r="BL73" s="65" t="str">
        <f t="shared" si="72"/>
        <v>d_ind_cem_7_11_ethane</v>
      </c>
      <c r="BM73" s="65"/>
      <c r="BN73" s="65"/>
      <c r="BO73" s="65">
        <f t="shared" ref="BO73:CV73" si="103">BO$49*BO30</f>
        <v>0</v>
      </c>
      <c r="BP73" s="65">
        <f t="shared" si="103"/>
        <v>0</v>
      </c>
      <c r="BQ73" s="65">
        <f t="shared" si="103"/>
        <v>0</v>
      </c>
      <c r="BR73" s="65">
        <f t="shared" si="103"/>
        <v>0</v>
      </c>
      <c r="BS73" s="65">
        <f t="shared" si="103"/>
        <v>0</v>
      </c>
      <c r="BT73" s="65">
        <f t="shared" si="103"/>
        <v>0</v>
      </c>
      <c r="BU73" s="65">
        <f t="shared" si="103"/>
        <v>0</v>
      </c>
      <c r="BV73" s="65">
        <f t="shared" si="103"/>
        <v>0</v>
      </c>
      <c r="BW73" s="65">
        <f t="shared" si="103"/>
        <v>0</v>
      </c>
      <c r="BX73" s="65">
        <f t="shared" si="103"/>
        <v>0</v>
      </c>
      <c r="BY73" s="65">
        <f t="shared" si="103"/>
        <v>0</v>
      </c>
      <c r="BZ73" s="65">
        <f t="shared" si="103"/>
        <v>0</v>
      </c>
      <c r="CA73" s="65">
        <f t="shared" si="103"/>
        <v>0</v>
      </c>
      <c r="CB73" s="65">
        <f t="shared" si="103"/>
        <v>0</v>
      </c>
      <c r="CC73" s="65">
        <f t="shared" si="103"/>
        <v>0</v>
      </c>
      <c r="CD73" s="65">
        <f t="shared" si="103"/>
        <v>0</v>
      </c>
      <c r="CE73" s="65">
        <f t="shared" si="103"/>
        <v>0</v>
      </c>
      <c r="CF73" s="65">
        <f t="shared" si="103"/>
        <v>0</v>
      </c>
      <c r="CG73" s="65">
        <f t="shared" si="103"/>
        <v>0</v>
      </c>
      <c r="CH73" s="65">
        <f t="shared" si="103"/>
        <v>0</v>
      </c>
      <c r="CI73" s="65">
        <f t="shared" si="103"/>
        <v>0</v>
      </c>
      <c r="CJ73" s="65">
        <f t="shared" si="103"/>
        <v>0</v>
      </c>
      <c r="CK73" s="65">
        <f t="shared" si="103"/>
        <v>0</v>
      </c>
      <c r="CL73" s="65">
        <f t="shared" si="103"/>
        <v>0</v>
      </c>
      <c r="CM73" s="65">
        <f t="shared" si="103"/>
        <v>0</v>
      </c>
      <c r="CN73" s="65">
        <f t="shared" si="103"/>
        <v>0</v>
      </c>
      <c r="CO73" s="65">
        <f t="shared" si="103"/>
        <v>0</v>
      </c>
      <c r="CP73" s="65">
        <f t="shared" si="103"/>
        <v>0</v>
      </c>
      <c r="CQ73" s="65">
        <f t="shared" si="103"/>
        <v>0</v>
      </c>
      <c r="CR73" s="65">
        <f t="shared" si="103"/>
        <v>0</v>
      </c>
      <c r="CS73" s="65">
        <f t="shared" si="103"/>
        <v>0</v>
      </c>
      <c r="CT73" s="65">
        <f t="shared" si="103"/>
        <v>0</v>
      </c>
      <c r="CU73" s="65">
        <f t="shared" si="103"/>
        <v>0</v>
      </c>
      <c r="CV73" s="65">
        <f t="shared" si="103"/>
        <v>0</v>
      </c>
      <c r="CW73" s="65">
        <f t="shared" ref="CW73:DP73" si="104">CW$49*CW30</f>
        <v>0</v>
      </c>
      <c r="CX73" s="65">
        <f t="shared" si="104"/>
        <v>0</v>
      </c>
      <c r="CY73" s="65">
        <f t="shared" si="104"/>
        <v>0</v>
      </c>
      <c r="CZ73" s="65">
        <f t="shared" si="104"/>
        <v>0</v>
      </c>
      <c r="DA73" s="65">
        <f t="shared" si="104"/>
        <v>0</v>
      </c>
      <c r="DB73" s="65">
        <f t="shared" si="104"/>
        <v>0</v>
      </c>
      <c r="DC73" s="65">
        <f t="shared" si="104"/>
        <v>0</v>
      </c>
      <c r="DD73" s="65">
        <f t="shared" si="104"/>
        <v>0</v>
      </c>
      <c r="DE73" s="65">
        <f t="shared" si="104"/>
        <v>0</v>
      </c>
      <c r="DF73" s="65">
        <f t="shared" si="104"/>
        <v>0</v>
      </c>
      <c r="DG73" s="65">
        <f t="shared" si="104"/>
        <v>0</v>
      </c>
      <c r="DH73" s="65">
        <f t="shared" si="104"/>
        <v>0</v>
      </c>
      <c r="DI73" s="65">
        <f t="shared" si="104"/>
        <v>0</v>
      </c>
      <c r="DJ73" s="65">
        <f t="shared" si="104"/>
        <v>0</v>
      </c>
      <c r="DK73" s="65">
        <f t="shared" si="104"/>
        <v>0</v>
      </c>
      <c r="DL73" s="65">
        <f t="shared" si="104"/>
        <v>0</v>
      </c>
      <c r="DM73" s="65">
        <f t="shared" si="104"/>
        <v>0</v>
      </c>
      <c r="DN73" s="65">
        <f t="shared" si="104"/>
        <v>0</v>
      </c>
      <c r="DO73" s="65">
        <f t="shared" si="104"/>
        <v>0</v>
      </c>
      <c r="DP73" s="65">
        <f t="shared" si="104"/>
        <v>0</v>
      </c>
    </row>
    <row r="74" spans="1:120" x14ac:dyDescent="0.25">
      <c r="A74" s="65" t="str">
        <f t="shared" si="69"/>
        <v>04_CHL</v>
      </c>
      <c r="B74" s="65" t="str">
        <f t="shared" si="69"/>
        <v>7_x_other_petroleum_products</v>
      </c>
      <c r="C74" s="65" t="str">
        <f t="shared" si="69"/>
        <v>7_x_other_petrol_prod</v>
      </c>
      <c r="D74" s="66" t="s">
        <v>171</v>
      </c>
      <c r="E74" s="66">
        <f t="shared" si="70"/>
        <v>8.7981415199999997</v>
      </c>
      <c r="F74" s="66">
        <v>8.6815391399999999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1"/>
        <v>04_CHL</v>
      </c>
      <c r="BL74" s="65" t="str">
        <f t="shared" si="72"/>
        <v>d_ind_cem_7_x_other_petrol_prod</v>
      </c>
      <c r="BM74" s="65"/>
      <c r="BN74" s="65"/>
      <c r="BO74" s="65">
        <f t="shared" ref="BO74:CV74" si="105">BO$49*BO31</f>
        <v>8.7981415199999997</v>
      </c>
      <c r="BP74" s="65">
        <f t="shared" si="105"/>
        <v>8.6815391399999999</v>
      </c>
      <c r="BQ74" s="65">
        <f t="shared" si="105"/>
        <v>8.7847522535723943</v>
      </c>
      <c r="BR74" s="65">
        <f t="shared" si="105"/>
        <v>8.0558550232568624</v>
      </c>
      <c r="BS74" s="65">
        <f t="shared" si="105"/>
        <v>8.3081878667422266</v>
      </c>
      <c r="BT74" s="65">
        <f t="shared" si="105"/>
        <v>8.5780447582571497</v>
      </c>
      <c r="BU74" s="65">
        <f t="shared" si="105"/>
        <v>8.8552113672390735</v>
      </c>
      <c r="BV74" s="65">
        <f t="shared" si="105"/>
        <v>9.1251808591549342</v>
      </c>
      <c r="BW74" s="65">
        <f t="shared" si="105"/>
        <v>9.3763827011731262</v>
      </c>
      <c r="BX74" s="65">
        <f t="shared" si="105"/>
        <v>9.6060270914251014</v>
      </c>
      <c r="BY74" s="65">
        <f t="shared" si="105"/>
        <v>9.8169467052297463</v>
      </c>
      <c r="BZ74" s="65">
        <f t="shared" si="105"/>
        <v>9.8811681242875604</v>
      </c>
      <c r="CA74" s="65">
        <f t="shared" si="105"/>
        <v>9.9308151671825993</v>
      </c>
      <c r="CB74" s="65">
        <f t="shared" si="105"/>
        <v>9.9695718558005115</v>
      </c>
      <c r="CC74" s="65">
        <f t="shared" si="105"/>
        <v>10.04598933307776</v>
      </c>
      <c r="CD74" s="65">
        <f t="shared" si="105"/>
        <v>10.112374239466137</v>
      </c>
      <c r="CE74" s="65">
        <f t="shared" si="105"/>
        <v>10.169762842203525</v>
      </c>
      <c r="CF74" s="65">
        <f t="shared" si="105"/>
        <v>10.218504219820906</v>
      </c>
      <c r="CG74" s="65">
        <f t="shared" si="105"/>
        <v>10.259442468282936</v>
      </c>
      <c r="CH74" s="65">
        <f t="shared" si="105"/>
        <v>10.293253110920826</v>
      </c>
      <c r="CI74" s="65">
        <f t="shared" si="105"/>
        <v>10.320684795217007</v>
      </c>
      <c r="CJ74" s="65">
        <f t="shared" si="105"/>
        <v>10.342426433095497</v>
      </c>
      <c r="CK74" s="65">
        <f t="shared" si="105"/>
        <v>10.359081194719511</v>
      </c>
      <c r="CL74" s="65">
        <f t="shared" si="105"/>
        <v>10.370762359473796</v>
      </c>
      <c r="CM74" s="65">
        <f t="shared" si="105"/>
        <v>10.410174487581525</v>
      </c>
      <c r="CN74" s="65">
        <f t="shared" si="105"/>
        <v>10.44514760071049</v>
      </c>
      <c r="CO74" s="65">
        <f t="shared" si="105"/>
        <v>10.47562583041117</v>
      </c>
      <c r="CP74" s="65">
        <f t="shared" si="105"/>
        <v>10.501689541438898</v>
      </c>
      <c r="CQ74" s="65">
        <f t="shared" si="105"/>
        <v>10.522988966887443</v>
      </c>
      <c r="CR74" s="65">
        <f t="shared" si="105"/>
        <v>10.54607747176642</v>
      </c>
      <c r="CS74" s="65">
        <f t="shared" si="105"/>
        <v>10.564441447453438</v>
      </c>
      <c r="CT74" s="65">
        <f t="shared" si="105"/>
        <v>10.577746260006226</v>
      </c>
      <c r="CU74" s="65">
        <f t="shared" si="105"/>
        <v>10.58623857281049</v>
      </c>
      <c r="CV74" s="65">
        <f t="shared" si="105"/>
        <v>10.589780793913361</v>
      </c>
      <c r="CW74" s="65">
        <f t="shared" ref="CW74:DP74" si="106">CW$49*CW31</f>
        <v>10.553827834427853</v>
      </c>
      <c r="CX74" s="65">
        <f t="shared" si="106"/>
        <v>10.517996937459117</v>
      </c>
      <c r="CY74" s="65">
        <f t="shared" si="106"/>
        <v>10.482287688597372</v>
      </c>
      <c r="CZ74" s="65">
        <f t="shared" si="106"/>
        <v>10.446699674839788</v>
      </c>
      <c r="DA74" s="65">
        <f t="shared" si="106"/>
        <v>10.411232484585701</v>
      </c>
      <c r="DB74" s="65">
        <f t="shared" si="106"/>
        <v>10.375885707631863</v>
      </c>
      <c r="DC74" s="65">
        <f t="shared" si="106"/>
        <v>10.34065893516768</v>
      </c>
      <c r="DD74" s="65">
        <f t="shared" si="106"/>
        <v>10.305551759770506</v>
      </c>
      <c r="DE74" s="65">
        <f t="shared" si="106"/>
        <v>10.270563775400914</v>
      </c>
      <c r="DF74" s="65">
        <f t="shared" si="106"/>
        <v>10.235694577398007</v>
      </c>
      <c r="DG74" s="65">
        <f t="shared" si="106"/>
        <v>10.200943762474742</v>
      </c>
      <c r="DH74" s="65">
        <f t="shared" si="106"/>
        <v>10.166310928713255</v>
      </c>
      <c r="DI74" s="65">
        <f t="shared" si="106"/>
        <v>10.131795675560216</v>
      </c>
      <c r="DJ74" s="65">
        <f t="shared" si="106"/>
        <v>10.097397603822202</v>
      </c>
      <c r="DK74" s="65">
        <f t="shared" si="106"/>
        <v>10.063116315661079</v>
      </c>
      <c r="DL74" s="65">
        <f t="shared" si="106"/>
        <v>10.028951414589388</v>
      </c>
      <c r="DM74" s="65">
        <f t="shared" si="106"/>
        <v>9.9949025054657827</v>
      </c>
      <c r="DN74" s="65">
        <f t="shared" si="106"/>
        <v>9.9609691944904348</v>
      </c>
      <c r="DO74" s="65">
        <f t="shared" si="106"/>
        <v>9.9271510892004979</v>
      </c>
      <c r="DP74" s="65">
        <f t="shared" si="106"/>
        <v>9.8934477984655569</v>
      </c>
    </row>
    <row r="75" spans="1:120" x14ac:dyDescent="0.25">
      <c r="A75" s="65" t="str">
        <f t="shared" si="69"/>
        <v>04_CHL</v>
      </c>
      <c r="B75" s="65" t="str">
        <f t="shared" si="69"/>
        <v>8_1_natural_gas</v>
      </c>
      <c r="C75" s="65" t="str">
        <f t="shared" si="69"/>
        <v>8_1_natural_gas</v>
      </c>
      <c r="D75" s="66" t="s">
        <v>171</v>
      </c>
      <c r="E75" s="66">
        <f t="shared" si="70"/>
        <v>0.41683780799999998</v>
      </c>
      <c r="F75" s="66">
        <v>0.39230315999999998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1"/>
        <v>04_CHL</v>
      </c>
      <c r="BL75" s="65" t="str">
        <f t="shared" si="72"/>
        <v>d_ind_cem_8_1_natural_gas</v>
      </c>
      <c r="BM75" s="65"/>
      <c r="BN75" s="65"/>
      <c r="BO75" s="65">
        <f t="shared" ref="BO75:CV75" si="107">BO$49*BO32</f>
        <v>0.41683780799999998</v>
      </c>
      <c r="BP75" s="65">
        <f t="shared" si="107"/>
        <v>0.39230315999999998</v>
      </c>
      <c r="BQ75" s="65">
        <f t="shared" si="107"/>
        <v>0.39696717521146502</v>
      </c>
      <c r="BR75" s="65">
        <f t="shared" si="107"/>
        <v>0.36402961861501676</v>
      </c>
      <c r="BS75" s="65">
        <f t="shared" si="107"/>
        <v>0.37543208657314581</v>
      </c>
      <c r="BT75" s="65">
        <f t="shared" si="107"/>
        <v>0.38762643478512443</v>
      </c>
      <c r="BU75" s="65">
        <f t="shared" si="107"/>
        <v>0.40015109599975945</v>
      </c>
      <c r="BV75" s="65">
        <f t="shared" si="107"/>
        <v>0.41235053242160408</v>
      </c>
      <c r="BW75" s="65">
        <f t="shared" si="107"/>
        <v>0.42370189245493084</v>
      </c>
      <c r="BX75" s="65">
        <f t="shared" si="107"/>
        <v>0.43407910996432769</v>
      </c>
      <c r="BY75" s="65">
        <f t="shared" si="107"/>
        <v>0.44361018845941841</v>
      </c>
      <c r="BZ75" s="65">
        <f t="shared" si="107"/>
        <v>0.44651223903245363</v>
      </c>
      <c r="CA75" s="65">
        <f t="shared" si="107"/>
        <v>0.4487556997251137</v>
      </c>
      <c r="CB75" s="65">
        <f t="shared" si="107"/>
        <v>0.45050704486918941</v>
      </c>
      <c r="CC75" s="65">
        <f t="shared" si="107"/>
        <v>0.45396021340666298</v>
      </c>
      <c r="CD75" s="65">
        <f t="shared" si="107"/>
        <v>0.45696002808612135</v>
      </c>
      <c r="CE75" s="65">
        <f t="shared" si="107"/>
        <v>0.45955331596270654</v>
      </c>
      <c r="CF75" s="65">
        <f t="shared" si="107"/>
        <v>0.4617558512682205</v>
      </c>
      <c r="CG75" s="65">
        <f t="shared" si="107"/>
        <v>0.46360577718314533</v>
      </c>
      <c r="CH75" s="65">
        <f t="shared" si="107"/>
        <v>0.46513361939344661</v>
      </c>
      <c r="CI75" s="65">
        <f t="shared" si="107"/>
        <v>0.46637320793413867</v>
      </c>
      <c r="CJ75" s="65">
        <f t="shared" si="107"/>
        <v>0.46735567349764784</v>
      </c>
      <c r="CK75" s="65">
        <f t="shared" si="107"/>
        <v>0.46810827226023871</v>
      </c>
      <c r="CL75" s="65">
        <f t="shared" si="107"/>
        <v>0.46863612311383585</v>
      </c>
      <c r="CM75" s="65">
        <f t="shared" si="107"/>
        <v>0.47041708639115942</v>
      </c>
      <c r="CN75" s="65">
        <f t="shared" si="107"/>
        <v>0.47199745855492886</v>
      </c>
      <c r="CO75" s="65">
        <f t="shared" si="107"/>
        <v>0.47337471501026085</v>
      </c>
      <c r="CP75" s="65">
        <f t="shared" si="107"/>
        <v>0.47455248729609822</v>
      </c>
      <c r="CQ75" s="65">
        <f t="shared" si="107"/>
        <v>0.47551497007419802</v>
      </c>
      <c r="CR75" s="65">
        <f t="shared" si="107"/>
        <v>0.47655829813822354</v>
      </c>
      <c r="CS75" s="65">
        <f t="shared" si="107"/>
        <v>0.47738813321423984</v>
      </c>
      <c r="CT75" s="65">
        <f t="shared" si="107"/>
        <v>0.47798935379546337</v>
      </c>
      <c r="CU75" s="65">
        <f t="shared" si="107"/>
        <v>0.47837310615723894</v>
      </c>
      <c r="CV75" s="65">
        <f t="shared" si="107"/>
        <v>0.47853317276635815</v>
      </c>
      <c r="CW75" s="65">
        <f t="shared" ref="CW75:DP75" si="108">CW$49*CW32</f>
        <v>0.47690852310573162</v>
      </c>
      <c r="CX75" s="65">
        <f t="shared" si="108"/>
        <v>0.4752893892309899</v>
      </c>
      <c r="CY75" s="65">
        <f t="shared" si="108"/>
        <v>0.47367575241569954</v>
      </c>
      <c r="CZ75" s="65">
        <f t="shared" si="108"/>
        <v>0.47206759399700421</v>
      </c>
      <c r="DA75" s="65">
        <f t="shared" si="108"/>
        <v>0.47046489537540948</v>
      </c>
      <c r="DB75" s="65">
        <f t="shared" si="108"/>
        <v>0.46886763801456705</v>
      </c>
      <c r="DC75" s="65">
        <f t="shared" si="108"/>
        <v>0.46727580344106079</v>
      </c>
      <c r="DD75" s="65">
        <f t="shared" si="108"/>
        <v>0.46568937324419296</v>
      </c>
      <c r="DE75" s="65">
        <f t="shared" si="108"/>
        <v>0.46410832907577132</v>
      </c>
      <c r="DF75" s="65">
        <f t="shared" si="108"/>
        <v>0.46253265264989674</v>
      </c>
      <c r="DG75" s="65">
        <f t="shared" si="108"/>
        <v>0.46096232574275203</v>
      </c>
      <c r="DH75" s="65">
        <f t="shared" si="108"/>
        <v>0.45939733019239082</v>
      </c>
      <c r="DI75" s="65">
        <f t="shared" si="108"/>
        <v>0.45783764789852777</v>
      </c>
      <c r="DJ75" s="65">
        <f t="shared" si="108"/>
        <v>0.45628326082232906</v>
      </c>
      <c r="DK75" s="65">
        <f t="shared" si="108"/>
        <v>0.45473415098620384</v>
      </c>
      <c r="DL75" s="65">
        <f t="shared" si="108"/>
        <v>0.45319030047359637</v>
      </c>
      <c r="DM75" s="65">
        <f t="shared" si="108"/>
        <v>0.45165169142877859</v>
      </c>
      <c r="DN75" s="65">
        <f t="shared" si="108"/>
        <v>0.45011830605664382</v>
      </c>
      <c r="DO75" s="65">
        <f t="shared" si="108"/>
        <v>0.44859012662250092</v>
      </c>
      <c r="DP75" s="65">
        <f t="shared" si="108"/>
        <v>0.44706713545186894</v>
      </c>
    </row>
    <row r="76" spans="1:120" x14ac:dyDescent="0.25">
      <c r="A76" s="65" t="str">
        <f t="shared" si="69"/>
        <v>04_CHL</v>
      </c>
      <c r="B76" s="65" t="str">
        <f t="shared" si="69"/>
        <v>15_1_fuelwood_and_woodwaste</v>
      </c>
      <c r="C76" s="65" t="str">
        <f t="shared" si="69"/>
        <v>15_1_fwood_wwaste</v>
      </c>
      <c r="D76" s="66" t="s">
        <v>171</v>
      </c>
      <c r="E76" s="66">
        <f t="shared" si="70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1"/>
        <v>04_CHL</v>
      </c>
      <c r="BL76" s="65" t="str">
        <f t="shared" si="72"/>
        <v>d_ind_cem_15_1_fwood_wwaste</v>
      </c>
      <c r="BM76" s="65"/>
      <c r="BN76" s="65"/>
      <c r="BO76" s="65">
        <f t="shared" ref="BO76:CV76" si="109">BO$49*BO33</f>
        <v>0</v>
      </c>
      <c r="BP76" s="65">
        <f t="shared" si="109"/>
        <v>0</v>
      </c>
      <c r="BQ76" s="65">
        <f t="shared" si="109"/>
        <v>0</v>
      </c>
      <c r="BR76" s="65">
        <f t="shared" si="109"/>
        <v>0</v>
      </c>
      <c r="BS76" s="65">
        <f t="shared" si="109"/>
        <v>0</v>
      </c>
      <c r="BT76" s="65">
        <f t="shared" si="109"/>
        <v>0</v>
      </c>
      <c r="BU76" s="65">
        <f t="shared" si="109"/>
        <v>0</v>
      </c>
      <c r="BV76" s="65">
        <f t="shared" si="109"/>
        <v>0</v>
      </c>
      <c r="BW76" s="65">
        <f t="shared" si="109"/>
        <v>0</v>
      </c>
      <c r="BX76" s="65">
        <f t="shared" si="109"/>
        <v>0</v>
      </c>
      <c r="BY76" s="65">
        <f t="shared" si="109"/>
        <v>0</v>
      </c>
      <c r="BZ76" s="65">
        <f t="shared" si="109"/>
        <v>0</v>
      </c>
      <c r="CA76" s="65">
        <f t="shared" si="109"/>
        <v>0</v>
      </c>
      <c r="CB76" s="65">
        <f t="shared" si="109"/>
        <v>0</v>
      </c>
      <c r="CC76" s="65">
        <f t="shared" si="109"/>
        <v>0</v>
      </c>
      <c r="CD76" s="65">
        <f t="shared" si="109"/>
        <v>0</v>
      </c>
      <c r="CE76" s="65">
        <f t="shared" si="109"/>
        <v>0</v>
      </c>
      <c r="CF76" s="65">
        <f t="shared" si="109"/>
        <v>0</v>
      </c>
      <c r="CG76" s="65">
        <f t="shared" si="109"/>
        <v>0</v>
      </c>
      <c r="CH76" s="65">
        <f t="shared" si="109"/>
        <v>0</v>
      </c>
      <c r="CI76" s="65">
        <f t="shared" si="109"/>
        <v>0</v>
      </c>
      <c r="CJ76" s="65">
        <f t="shared" si="109"/>
        <v>0</v>
      </c>
      <c r="CK76" s="65">
        <f t="shared" si="109"/>
        <v>0</v>
      </c>
      <c r="CL76" s="65">
        <f t="shared" si="109"/>
        <v>0</v>
      </c>
      <c r="CM76" s="65">
        <f t="shared" si="109"/>
        <v>0</v>
      </c>
      <c r="CN76" s="65">
        <f t="shared" si="109"/>
        <v>0</v>
      </c>
      <c r="CO76" s="65">
        <f t="shared" si="109"/>
        <v>0</v>
      </c>
      <c r="CP76" s="65">
        <f t="shared" si="109"/>
        <v>0</v>
      </c>
      <c r="CQ76" s="65">
        <f t="shared" si="109"/>
        <v>0</v>
      </c>
      <c r="CR76" s="65">
        <f t="shared" si="109"/>
        <v>0</v>
      </c>
      <c r="CS76" s="65">
        <f t="shared" si="109"/>
        <v>0</v>
      </c>
      <c r="CT76" s="65">
        <f t="shared" si="109"/>
        <v>0</v>
      </c>
      <c r="CU76" s="65">
        <f t="shared" si="109"/>
        <v>0</v>
      </c>
      <c r="CV76" s="65">
        <f t="shared" si="109"/>
        <v>0</v>
      </c>
      <c r="CW76" s="65">
        <f t="shared" ref="CW76:DP76" si="110">CW$49*CW33</f>
        <v>0</v>
      </c>
      <c r="CX76" s="65">
        <f t="shared" si="110"/>
        <v>0</v>
      </c>
      <c r="CY76" s="65">
        <f t="shared" si="110"/>
        <v>0</v>
      </c>
      <c r="CZ76" s="65">
        <f t="shared" si="110"/>
        <v>0</v>
      </c>
      <c r="DA76" s="65">
        <f t="shared" si="110"/>
        <v>0</v>
      </c>
      <c r="DB76" s="65">
        <f t="shared" si="110"/>
        <v>0</v>
      </c>
      <c r="DC76" s="65">
        <f t="shared" si="110"/>
        <v>0</v>
      </c>
      <c r="DD76" s="65">
        <f t="shared" si="110"/>
        <v>0</v>
      </c>
      <c r="DE76" s="65">
        <f t="shared" si="110"/>
        <v>0</v>
      </c>
      <c r="DF76" s="65">
        <f t="shared" si="110"/>
        <v>0</v>
      </c>
      <c r="DG76" s="65">
        <f t="shared" si="110"/>
        <v>0</v>
      </c>
      <c r="DH76" s="65">
        <f t="shared" si="110"/>
        <v>0</v>
      </c>
      <c r="DI76" s="65">
        <f t="shared" si="110"/>
        <v>0</v>
      </c>
      <c r="DJ76" s="65">
        <f t="shared" si="110"/>
        <v>0</v>
      </c>
      <c r="DK76" s="65">
        <f t="shared" si="110"/>
        <v>0</v>
      </c>
      <c r="DL76" s="65">
        <f t="shared" si="110"/>
        <v>0</v>
      </c>
      <c r="DM76" s="65">
        <f t="shared" si="110"/>
        <v>0</v>
      </c>
      <c r="DN76" s="65">
        <f t="shared" si="110"/>
        <v>0</v>
      </c>
      <c r="DO76" s="65">
        <f t="shared" si="110"/>
        <v>0</v>
      </c>
      <c r="DP76" s="65">
        <f t="shared" si="110"/>
        <v>0</v>
      </c>
    </row>
    <row r="77" spans="1:120" x14ac:dyDescent="0.25">
      <c r="A77" s="65" t="str">
        <f t="shared" si="69"/>
        <v>04_CHL</v>
      </c>
      <c r="B77" s="65" t="str">
        <f t="shared" si="69"/>
        <v>15_2_bagasse</v>
      </c>
      <c r="C77" s="65" t="str">
        <f t="shared" si="69"/>
        <v>15_2_bagasse</v>
      </c>
      <c r="D77" s="66" t="s">
        <v>171</v>
      </c>
      <c r="E77" s="66">
        <f t="shared" si="70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1"/>
        <v>04_CHL</v>
      </c>
      <c r="BL77" s="65" t="str">
        <f t="shared" si="72"/>
        <v>d_ind_cem_15_2_bagasse</v>
      </c>
      <c r="BM77" s="65"/>
      <c r="BN77" s="65"/>
      <c r="BO77" s="65">
        <f t="shared" ref="BO77:CV77" si="111">BO$49*BO34</f>
        <v>0</v>
      </c>
      <c r="BP77" s="65">
        <f t="shared" si="111"/>
        <v>0</v>
      </c>
      <c r="BQ77" s="65">
        <f t="shared" si="111"/>
        <v>0</v>
      </c>
      <c r="BR77" s="65">
        <f t="shared" si="111"/>
        <v>0</v>
      </c>
      <c r="BS77" s="65">
        <f t="shared" si="111"/>
        <v>0</v>
      </c>
      <c r="BT77" s="65">
        <f t="shared" si="111"/>
        <v>0</v>
      </c>
      <c r="BU77" s="65">
        <f t="shared" si="111"/>
        <v>0</v>
      </c>
      <c r="BV77" s="65">
        <f t="shared" si="111"/>
        <v>0</v>
      </c>
      <c r="BW77" s="65">
        <f t="shared" si="111"/>
        <v>0</v>
      </c>
      <c r="BX77" s="65">
        <f t="shared" si="111"/>
        <v>0</v>
      </c>
      <c r="BY77" s="65">
        <f t="shared" si="111"/>
        <v>0</v>
      </c>
      <c r="BZ77" s="65">
        <f t="shared" si="111"/>
        <v>0</v>
      </c>
      <c r="CA77" s="65">
        <f t="shared" si="111"/>
        <v>0</v>
      </c>
      <c r="CB77" s="65">
        <f t="shared" si="111"/>
        <v>0</v>
      </c>
      <c r="CC77" s="65">
        <f t="shared" si="111"/>
        <v>0</v>
      </c>
      <c r="CD77" s="65">
        <f t="shared" si="111"/>
        <v>0</v>
      </c>
      <c r="CE77" s="65">
        <f t="shared" si="111"/>
        <v>0</v>
      </c>
      <c r="CF77" s="65">
        <f t="shared" si="111"/>
        <v>0</v>
      </c>
      <c r="CG77" s="65">
        <f t="shared" si="111"/>
        <v>0</v>
      </c>
      <c r="CH77" s="65">
        <f t="shared" si="111"/>
        <v>0</v>
      </c>
      <c r="CI77" s="65">
        <f t="shared" si="111"/>
        <v>0</v>
      </c>
      <c r="CJ77" s="65">
        <f t="shared" si="111"/>
        <v>0</v>
      </c>
      <c r="CK77" s="65">
        <f t="shared" si="111"/>
        <v>0</v>
      </c>
      <c r="CL77" s="65">
        <f t="shared" si="111"/>
        <v>0</v>
      </c>
      <c r="CM77" s="65">
        <f t="shared" si="111"/>
        <v>0</v>
      </c>
      <c r="CN77" s="65">
        <f t="shared" si="111"/>
        <v>0</v>
      </c>
      <c r="CO77" s="65">
        <f t="shared" si="111"/>
        <v>0</v>
      </c>
      <c r="CP77" s="65">
        <f t="shared" si="111"/>
        <v>0</v>
      </c>
      <c r="CQ77" s="65">
        <f t="shared" si="111"/>
        <v>0</v>
      </c>
      <c r="CR77" s="65">
        <f t="shared" si="111"/>
        <v>0</v>
      </c>
      <c r="CS77" s="65">
        <f t="shared" si="111"/>
        <v>0</v>
      </c>
      <c r="CT77" s="65">
        <f t="shared" si="111"/>
        <v>0</v>
      </c>
      <c r="CU77" s="65">
        <f t="shared" si="111"/>
        <v>0</v>
      </c>
      <c r="CV77" s="65">
        <f t="shared" si="111"/>
        <v>0</v>
      </c>
      <c r="CW77" s="65">
        <f t="shared" ref="CW77:DP77" si="112">CW$49*CW34</f>
        <v>0</v>
      </c>
      <c r="CX77" s="65">
        <f t="shared" si="112"/>
        <v>0</v>
      </c>
      <c r="CY77" s="65">
        <f t="shared" si="112"/>
        <v>0</v>
      </c>
      <c r="CZ77" s="65">
        <f t="shared" si="112"/>
        <v>0</v>
      </c>
      <c r="DA77" s="65">
        <f t="shared" si="112"/>
        <v>0</v>
      </c>
      <c r="DB77" s="65">
        <f t="shared" si="112"/>
        <v>0</v>
      </c>
      <c r="DC77" s="65">
        <f t="shared" si="112"/>
        <v>0</v>
      </c>
      <c r="DD77" s="65">
        <f t="shared" si="112"/>
        <v>0</v>
      </c>
      <c r="DE77" s="65">
        <f t="shared" si="112"/>
        <v>0</v>
      </c>
      <c r="DF77" s="65">
        <f t="shared" si="112"/>
        <v>0</v>
      </c>
      <c r="DG77" s="65">
        <f t="shared" si="112"/>
        <v>0</v>
      </c>
      <c r="DH77" s="65">
        <f t="shared" si="112"/>
        <v>0</v>
      </c>
      <c r="DI77" s="65">
        <f t="shared" si="112"/>
        <v>0</v>
      </c>
      <c r="DJ77" s="65">
        <f t="shared" si="112"/>
        <v>0</v>
      </c>
      <c r="DK77" s="65">
        <f t="shared" si="112"/>
        <v>0</v>
      </c>
      <c r="DL77" s="65">
        <f t="shared" si="112"/>
        <v>0</v>
      </c>
      <c r="DM77" s="65">
        <f t="shared" si="112"/>
        <v>0</v>
      </c>
      <c r="DN77" s="65">
        <f t="shared" si="112"/>
        <v>0</v>
      </c>
      <c r="DO77" s="65">
        <f t="shared" si="112"/>
        <v>0</v>
      </c>
      <c r="DP77" s="65">
        <f t="shared" si="112"/>
        <v>0</v>
      </c>
    </row>
    <row r="78" spans="1:120" x14ac:dyDescent="0.25">
      <c r="A78" s="65" t="str">
        <f t="shared" si="69"/>
        <v>04_CHL</v>
      </c>
      <c r="B78" s="65" t="str">
        <f t="shared" si="69"/>
        <v>15_3_charcoal</v>
      </c>
      <c r="C78" s="65" t="str">
        <f t="shared" si="69"/>
        <v>15_3_charcoal</v>
      </c>
      <c r="D78" s="66" t="s">
        <v>171</v>
      </c>
      <c r="E78" s="66">
        <f t="shared" si="70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1"/>
        <v>04_CHL</v>
      </c>
      <c r="BL78" s="65" t="str">
        <f t="shared" si="72"/>
        <v>d_ind_cem_15_3_charcoal</v>
      </c>
      <c r="BM78" s="65"/>
      <c r="BN78" s="65"/>
      <c r="BO78" s="65">
        <f t="shared" ref="BO78:CV78" si="113">BO$49*BO35</f>
        <v>0</v>
      </c>
      <c r="BP78" s="65">
        <f t="shared" si="113"/>
        <v>0</v>
      </c>
      <c r="BQ78" s="65">
        <f t="shared" si="113"/>
        <v>0</v>
      </c>
      <c r="BR78" s="65">
        <f t="shared" si="113"/>
        <v>0</v>
      </c>
      <c r="BS78" s="65">
        <f t="shared" si="113"/>
        <v>0</v>
      </c>
      <c r="BT78" s="65">
        <f t="shared" si="113"/>
        <v>0</v>
      </c>
      <c r="BU78" s="65">
        <f t="shared" si="113"/>
        <v>0</v>
      </c>
      <c r="BV78" s="65">
        <f t="shared" si="113"/>
        <v>0</v>
      </c>
      <c r="BW78" s="65">
        <f t="shared" si="113"/>
        <v>0</v>
      </c>
      <c r="BX78" s="65">
        <f t="shared" si="113"/>
        <v>0</v>
      </c>
      <c r="BY78" s="65">
        <f t="shared" si="113"/>
        <v>0</v>
      </c>
      <c r="BZ78" s="65">
        <f t="shared" si="113"/>
        <v>0</v>
      </c>
      <c r="CA78" s="65">
        <f t="shared" si="113"/>
        <v>0</v>
      </c>
      <c r="CB78" s="65">
        <f t="shared" si="113"/>
        <v>0</v>
      </c>
      <c r="CC78" s="65">
        <f t="shared" si="113"/>
        <v>0</v>
      </c>
      <c r="CD78" s="65">
        <f t="shared" si="113"/>
        <v>0</v>
      </c>
      <c r="CE78" s="65">
        <f t="shared" si="113"/>
        <v>0</v>
      </c>
      <c r="CF78" s="65">
        <f t="shared" si="113"/>
        <v>0</v>
      </c>
      <c r="CG78" s="65">
        <f t="shared" si="113"/>
        <v>0</v>
      </c>
      <c r="CH78" s="65">
        <f t="shared" si="113"/>
        <v>0</v>
      </c>
      <c r="CI78" s="65">
        <f t="shared" si="113"/>
        <v>0</v>
      </c>
      <c r="CJ78" s="65">
        <f t="shared" si="113"/>
        <v>0</v>
      </c>
      <c r="CK78" s="65">
        <f t="shared" si="113"/>
        <v>0</v>
      </c>
      <c r="CL78" s="65">
        <f t="shared" si="113"/>
        <v>0</v>
      </c>
      <c r="CM78" s="65">
        <f t="shared" si="113"/>
        <v>0</v>
      </c>
      <c r="CN78" s="65">
        <f t="shared" si="113"/>
        <v>0</v>
      </c>
      <c r="CO78" s="65">
        <f t="shared" si="113"/>
        <v>0</v>
      </c>
      <c r="CP78" s="65">
        <f t="shared" si="113"/>
        <v>0</v>
      </c>
      <c r="CQ78" s="65">
        <f t="shared" si="113"/>
        <v>0</v>
      </c>
      <c r="CR78" s="65">
        <f t="shared" si="113"/>
        <v>0</v>
      </c>
      <c r="CS78" s="65">
        <f t="shared" si="113"/>
        <v>0</v>
      </c>
      <c r="CT78" s="65">
        <f t="shared" si="113"/>
        <v>0</v>
      </c>
      <c r="CU78" s="65">
        <f t="shared" si="113"/>
        <v>0</v>
      </c>
      <c r="CV78" s="65">
        <f t="shared" si="113"/>
        <v>0</v>
      </c>
      <c r="CW78" s="65">
        <f t="shared" ref="CW78:DP78" si="114">CW$49*CW35</f>
        <v>0</v>
      </c>
      <c r="CX78" s="65">
        <f t="shared" si="114"/>
        <v>0</v>
      </c>
      <c r="CY78" s="65">
        <f t="shared" si="114"/>
        <v>0</v>
      </c>
      <c r="CZ78" s="65">
        <f t="shared" si="114"/>
        <v>0</v>
      </c>
      <c r="DA78" s="65">
        <f t="shared" si="114"/>
        <v>0</v>
      </c>
      <c r="DB78" s="65">
        <f t="shared" si="114"/>
        <v>0</v>
      </c>
      <c r="DC78" s="65">
        <f t="shared" si="114"/>
        <v>0</v>
      </c>
      <c r="DD78" s="65">
        <f t="shared" si="114"/>
        <v>0</v>
      </c>
      <c r="DE78" s="65">
        <f t="shared" si="114"/>
        <v>0</v>
      </c>
      <c r="DF78" s="65">
        <f t="shared" si="114"/>
        <v>0</v>
      </c>
      <c r="DG78" s="65">
        <f t="shared" si="114"/>
        <v>0</v>
      </c>
      <c r="DH78" s="65">
        <f t="shared" si="114"/>
        <v>0</v>
      </c>
      <c r="DI78" s="65">
        <f t="shared" si="114"/>
        <v>0</v>
      </c>
      <c r="DJ78" s="65">
        <f t="shared" si="114"/>
        <v>0</v>
      </c>
      <c r="DK78" s="65">
        <f t="shared" si="114"/>
        <v>0</v>
      </c>
      <c r="DL78" s="65">
        <f t="shared" si="114"/>
        <v>0</v>
      </c>
      <c r="DM78" s="65">
        <f t="shared" si="114"/>
        <v>0</v>
      </c>
      <c r="DN78" s="65">
        <f t="shared" si="114"/>
        <v>0</v>
      </c>
      <c r="DO78" s="65">
        <f t="shared" si="114"/>
        <v>0</v>
      </c>
      <c r="DP78" s="65">
        <f t="shared" si="114"/>
        <v>0</v>
      </c>
    </row>
    <row r="79" spans="1:120" x14ac:dyDescent="0.25">
      <c r="A79" s="65" t="str">
        <f t="shared" si="69"/>
        <v>04_CHL</v>
      </c>
      <c r="B79" s="65" t="str">
        <f t="shared" si="69"/>
        <v>15_4_black_liquor</v>
      </c>
      <c r="C79" s="65" t="str">
        <f t="shared" si="69"/>
        <v>15_4_black_liquor</v>
      </c>
      <c r="D79" s="66" t="s">
        <v>171</v>
      </c>
      <c r="E79" s="66">
        <f t="shared" si="70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1"/>
        <v>04_CHL</v>
      </c>
      <c r="BL79" s="65" t="str">
        <f t="shared" si="72"/>
        <v>d_ind_cem_15_4_black_liquor</v>
      </c>
      <c r="BM79" s="65"/>
      <c r="BN79" s="65"/>
      <c r="BO79" s="65">
        <f t="shared" ref="BO79:CV79" si="115">BO$49*BO36</f>
        <v>0</v>
      </c>
      <c r="BP79" s="65">
        <f t="shared" si="115"/>
        <v>0</v>
      </c>
      <c r="BQ79" s="65">
        <f t="shared" si="115"/>
        <v>0</v>
      </c>
      <c r="BR79" s="65">
        <f t="shared" si="115"/>
        <v>0</v>
      </c>
      <c r="BS79" s="65">
        <f t="shared" si="115"/>
        <v>0</v>
      </c>
      <c r="BT79" s="65">
        <f t="shared" si="115"/>
        <v>0</v>
      </c>
      <c r="BU79" s="65">
        <f t="shared" si="115"/>
        <v>0</v>
      </c>
      <c r="BV79" s="65">
        <f t="shared" si="115"/>
        <v>0</v>
      </c>
      <c r="BW79" s="65">
        <f t="shared" si="115"/>
        <v>0</v>
      </c>
      <c r="BX79" s="65">
        <f t="shared" si="115"/>
        <v>0</v>
      </c>
      <c r="BY79" s="65">
        <f t="shared" si="115"/>
        <v>0</v>
      </c>
      <c r="BZ79" s="65">
        <f t="shared" si="115"/>
        <v>0</v>
      </c>
      <c r="CA79" s="65">
        <f t="shared" si="115"/>
        <v>0</v>
      </c>
      <c r="CB79" s="65">
        <f t="shared" si="115"/>
        <v>0</v>
      </c>
      <c r="CC79" s="65">
        <f t="shared" si="115"/>
        <v>0</v>
      </c>
      <c r="CD79" s="65">
        <f t="shared" si="115"/>
        <v>0</v>
      </c>
      <c r="CE79" s="65">
        <f t="shared" si="115"/>
        <v>0</v>
      </c>
      <c r="CF79" s="65">
        <f t="shared" si="115"/>
        <v>0</v>
      </c>
      <c r="CG79" s="65">
        <f t="shared" si="115"/>
        <v>0</v>
      </c>
      <c r="CH79" s="65">
        <f t="shared" si="115"/>
        <v>0</v>
      </c>
      <c r="CI79" s="65">
        <f t="shared" si="115"/>
        <v>0</v>
      </c>
      <c r="CJ79" s="65">
        <f t="shared" si="115"/>
        <v>0</v>
      </c>
      <c r="CK79" s="65">
        <f t="shared" si="115"/>
        <v>0</v>
      </c>
      <c r="CL79" s="65">
        <f t="shared" si="115"/>
        <v>0</v>
      </c>
      <c r="CM79" s="65">
        <f t="shared" si="115"/>
        <v>0</v>
      </c>
      <c r="CN79" s="65">
        <f t="shared" si="115"/>
        <v>0</v>
      </c>
      <c r="CO79" s="65">
        <f t="shared" si="115"/>
        <v>0</v>
      </c>
      <c r="CP79" s="65">
        <f t="shared" si="115"/>
        <v>0</v>
      </c>
      <c r="CQ79" s="65">
        <f t="shared" si="115"/>
        <v>0</v>
      </c>
      <c r="CR79" s="65">
        <f t="shared" si="115"/>
        <v>0</v>
      </c>
      <c r="CS79" s="65">
        <f t="shared" si="115"/>
        <v>0</v>
      </c>
      <c r="CT79" s="65">
        <f t="shared" si="115"/>
        <v>0</v>
      </c>
      <c r="CU79" s="65">
        <f t="shared" si="115"/>
        <v>0</v>
      </c>
      <c r="CV79" s="65">
        <f t="shared" si="115"/>
        <v>0</v>
      </c>
      <c r="CW79" s="65">
        <f t="shared" ref="CW79:DP79" si="116">CW$49*CW36</f>
        <v>0</v>
      </c>
      <c r="CX79" s="65">
        <f t="shared" si="116"/>
        <v>0</v>
      </c>
      <c r="CY79" s="65">
        <f t="shared" si="116"/>
        <v>0</v>
      </c>
      <c r="CZ79" s="65">
        <f t="shared" si="116"/>
        <v>0</v>
      </c>
      <c r="DA79" s="65">
        <f t="shared" si="116"/>
        <v>0</v>
      </c>
      <c r="DB79" s="65">
        <f t="shared" si="116"/>
        <v>0</v>
      </c>
      <c r="DC79" s="65">
        <f t="shared" si="116"/>
        <v>0</v>
      </c>
      <c r="DD79" s="65">
        <f t="shared" si="116"/>
        <v>0</v>
      </c>
      <c r="DE79" s="65">
        <f t="shared" si="116"/>
        <v>0</v>
      </c>
      <c r="DF79" s="65">
        <f t="shared" si="116"/>
        <v>0</v>
      </c>
      <c r="DG79" s="65">
        <f t="shared" si="116"/>
        <v>0</v>
      </c>
      <c r="DH79" s="65">
        <f t="shared" si="116"/>
        <v>0</v>
      </c>
      <c r="DI79" s="65">
        <f t="shared" si="116"/>
        <v>0</v>
      </c>
      <c r="DJ79" s="65">
        <f t="shared" si="116"/>
        <v>0</v>
      </c>
      <c r="DK79" s="65">
        <f t="shared" si="116"/>
        <v>0</v>
      </c>
      <c r="DL79" s="65">
        <f t="shared" si="116"/>
        <v>0</v>
      </c>
      <c r="DM79" s="65">
        <f t="shared" si="116"/>
        <v>0</v>
      </c>
      <c r="DN79" s="65">
        <f t="shared" si="116"/>
        <v>0</v>
      </c>
      <c r="DO79" s="65">
        <f t="shared" si="116"/>
        <v>0</v>
      </c>
      <c r="DP79" s="65">
        <f t="shared" si="116"/>
        <v>0</v>
      </c>
    </row>
    <row r="80" spans="1:120" x14ac:dyDescent="0.25">
      <c r="A80" s="65" t="str">
        <f t="shared" si="69"/>
        <v>04_CHL</v>
      </c>
      <c r="B80" s="65" t="str">
        <f t="shared" si="69"/>
        <v>15_5_other_biomass</v>
      </c>
      <c r="C80" s="65" t="str">
        <f t="shared" si="69"/>
        <v>15_5_other_biomass</v>
      </c>
      <c r="D80" s="66" t="s">
        <v>171</v>
      </c>
      <c r="E80" s="66">
        <f t="shared" si="70"/>
        <v>1.6747200000000011E-4</v>
      </c>
      <c r="F80" s="66">
        <v>1.4235120000000009E-3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1"/>
        <v>04_CHL</v>
      </c>
      <c r="BL80" s="65" t="str">
        <f t="shared" si="72"/>
        <v>d_ind_cem_15_5_other_biomass</v>
      </c>
      <c r="BM80" s="65"/>
      <c r="BN80" s="65"/>
      <c r="BO80" s="65">
        <f t="shared" ref="BO80:CV80" si="117">BO$49*BO37</f>
        <v>1.6747200000000011E-4</v>
      </c>
      <c r="BP80" s="65">
        <f t="shared" si="117"/>
        <v>1.4235120000000009E-3</v>
      </c>
      <c r="BQ80" s="65">
        <f t="shared" si="117"/>
        <v>1.4404358545560105E-3</v>
      </c>
      <c r="BR80" s="65">
        <f t="shared" si="117"/>
        <v>1.3209185734162833E-3</v>
      </c>
      <c r="BS80" s="65">
        <f t="shared" si="117"/>
        <v>1.3622935905535714E-3</v>
      </c>
      <c r="BT80" s="65">
        <f t="shared" si="117"/>
        <v>1.4065420259011994E-3</v>
      </c>
      <c r="BU80" s="65">
        <f t="shared" si="117"/>
        <v>1.4519890356448054E-3</v>
      </c>
      <c r="BV80" s="65">
        <f t="shared" si="117"/>
        <v>1.4962559340805279E-3</v>
      </c>
      <c r="BW80" s="65">
        <f t="shared" si="117"/>
        <v>1.5374455009036986E-3</v>
      </c>
      <c r="BX80" s="65">
        <f t="shared" si="117"/>
        <v>1.5751002922931858E-3</v>
      </c>
      <c r="BY80" s="65">
        <f t="shared" si="117"/>
        <v>1.6096847820299077E-3</v>
      </c>
      <c r="BZ80" s="65">
        <f t="shared" si="117"/>
        <v>1.6202151683141334E-3</v>
      </c>
      <c r="CA80" s="65">
        <f t="shared" si="117"/>
        <v>1.6283557940932627E-3</v>
      </c>
      <c r="CB80" s="65">
        <f t="shared" si="117"/>
        <v>1.634710728447433E-3</v>
      </c>
      <c r="CC80" s="65">
        <f t="shared" si="117"/>
        <v>1.6472409024361309E-3</v>
      </c>
      <c r="CD80" s="65">
        <f t="shared" si="117"/>
        <v>1.6581260357447314E-3</v>
      </c>
      <c r="CE80" s="65">
        <f t="shared" si="117"/>
        <v>1.667536045115478E-3</v>
      </c>
      <c r="CF80" s="65">
        <f t="shared" si="117"/>
        <v>1.6755281689561903E-3</v>
      </c>
      <c r="CG80" s="65">
        <f t="shared" si="117"/>
        <v>1.6822408136848396E-3</v>
      </c>
      <c r="CH80" s="65">
        <f t="shared" si="117"/>
        <v>1.6877847448641614E-3</v>
      </c>
      <c r="CI80" s="65">
        <f t="shared" si="117"/>
        <v>1.6922827182241967E-3</v>
      </c>
      <c r="CJ80" s="65">
        <f t="shared" si="117"/>
        <v>1.6958476946552867E-3</v>
      </c>
      <c r="CK80" s="65">
        <f t="shared" si="117"/>
        <v>1.6985785759709845E-3</v>
      </c>
      <c r="CL80" s="65">
        <f t="shared" si="117"/>
        <v>1.7004939365923618E-3</v>
      </c>
      <c r="CM80" s="65">
        <f t="shared" si="117"/>
        <v>1.706956343361732E-3</v>
      </c>
      <c r="CN80" s="65">
        <f t="shared" si="117"/>
        <v>1.7126908848311196E-3</v>
      </c>
      <c r="CO80" s="65">
        <f t="shared" si="117"/>
        <v>1.7176884002506807E-3</v>
      </c>
      <c r="CP80" s="65">
        <f t="shared" si="117"/>
        <v>1.7219620670295996E-3</v>
      </c>
      <c r="CQ80" s="65">
        <f t="shared" si="117"/>
        <v>1.7254545338871656E-3</v>
      </c>
      <c r="CR80" s="65">
        <f t="shared" si="117"/>
        <v>1.7292403561045475E-3</v>
      </c>
      <c r="CS80" s="65">
        <f t="shared" si="117"/>
        <v>1.7322514972555141E-3</v>
      </c>
      <c r="CT80" s="65">
        <f t="shared" si="117"/>
        <v>1.7344330874115015E-3</v>
      </c>
      <c r="CU80" s="65">
        <f t="shared" si="117"/>
        <v>1.7358255719686379E-3</v>
      </c>
      <c r="CV80" s="65">
        <f t="shared" si="117"/>
        <v>1.73640638997398E-3</v>
      </c>
      <c r="CW80" s="65">
        <f t="shared" ref="CW80:DP80" si="118">CW$49*CW37</f>
        <v>1.7305111830944386E-3</v>
      </c>
      <c r="CX80" s="65">
        <f t="shared" si="118"/>
        <v>1.724635990806155E-3</v>
      </c>
      <c r="CY80" s="65">
        <f t="shared" si="118"/>
        <v>1.7187807451583563E-3</v>
      </c>
      <c r="CZ80" s="65">
        <f t="shared" si="118"/>
        <v>1.7129453784309667E-3</v>
      </c>
      <c r="DA80" s="65">
        <f t="shared" si="118"/>
        <v>1.7071298231338245E-3</v>
      </c>
      <c r="DB80" s="65">
        <f t="shared" si="118"/>
        <v>1.7013340120059009E-3</v>
      </c>
      <c r="DC80" s="65">
        <f t="shared" si="118"/>
        <v>1.6955578780145229E-3</v>
      </c>
      <c r="DD80" s="65">
        <f t="shared" si="118"/>
        <v>1.689801354354597E-3</v>
      </c>
      <c r="DE80" s="65">
        <f t="shared" si="118"/>
        <v>1.6840643744478374E-3</v>
      </c>
      <c r="DF80" s="65">
        <f t="shared" si="118"/>
        <v>1.6783468719419961E-3</v>
      </c>
      <c r="DG80" s="65">
        <f t="shared" si="118"/>
        <v>1.6726487807100941E-3</v>
      </c>
      <c r="DH80" s="65">
        <f t="shared" si="118"/>
        <v>1.6669700348496586E-3</v>
      </c>
      <c r="DI80" s="65">
        <f t="shared" si="118"/>
        <v>1.661310568681959E-3</v>
      </c>
      <c r="DJ80" s="65">
        <f t="shared" si="118"/>
        <v>1.6556703167512486E-3</v>
      </c>
      <c r="DK80" s="65">
        <f t="shared" si="118"/>
        <v>1.6500492138240067E-3</v>
      </c>
      <c r="DL80" s="65">
        <f t="shared" si="118"/>
        <v>1.6444471948881844E-3</v>
      </c>
      <c r="DM80" s="65">
        <f t="shared" si="118"/>
        <v>1.6388641951524529E-3</v>
      </c>
      <c r="DN80" s="65">
        <f t="shared" si="118"/>
        <v>1.6333001500454538E-3</v>
      </c>
      <c r="DO80" s="65">
        <f t="shared" si="118"/>
        <v>1.6277549952150524E-3</v>
      </c>
      <c r="DP80" s="65">
        <f t="shared" si="118"/>
        <v>1.6222286665275938E-3</v>
      </c>
    </row>
    <row r="81" spans="1:120" x14ac:dyDescent="0.25">
      <c r="A81" s="65" t="str">
        <f t="shared" si="69"/>
        <v>04_CHL</v>
      </c>
      <c r="B81" s="65" t="str">
        <f t="shared" si="69"/>
        <v>16_1_biogas</v>
      </c>
      <c r="C81" s="65" t="str">
        <f t="shared" si="69"/>
        <v>16_1_biogas</v>
      </c>
      <c r="D81" s="66" t="s">
        <v>171</v>
      </c>
      <c r="E81" s="66">
        <f t="shared" si="70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1"/>
        <v>04_CHL</v>
      </c>
      <c r="BL81" s="65" t="str">
        <f t="shared" si="72"/>
        <v>d_ind_cem_16_1_biogas</v>
      </c>
      <c r="BM81" s="65"/>
      <c r="BN81" s="65"/>
      <c r="BO81" s="65">
        <f t="shared" ref="BO81:CV81" si="119">BO$49*BO38</f>
        <v>0</v>
      </c>
      <c r="BP81" s="65">
        <f t="shared" si="119"/>
        <v>0</v>
      </c>
      <c r="BQ81" s="65">
        <f t="shared" si="119"/>
        <v>0</v>
      </c>
      <c r="BR81" s="65">
        <f t="shared" si="119"/>
        <v>0</v>
      </c>
      <c r="BS81" s="65">
        <f t="shared" si="119"/>
        <v>0</v>
      </c>
      <c r="BT81" s="65">
        <f t="shared" si="119"/>
        <v>0</v>
      </c>
      <c r="BU81" s="65">
        <f t="shared" si="119"/>
        <v>0</v>
      </c>
      <c r="BV81" s="65">
        <f t="shared" si="119"/>
        <v>0</v>
      </c>
      <c r="BW81" s="65">
        <f t="shared" si="119"/>
        <v>0</v>
      </c>
      <c r="BX81" s="65">
        <f t="shared" si="119"/>
        <v>0</v>
      </c>
      <c r="BY81" s="65">
        <f t="shared" si="119"/>
        <v>0</v>
      </c>
      <c r="BZ81" s="65">
        <f t="shared" si="119"/>
        <v>0</v>
      </c>
      <c r="CA81" s="65">
        <f t="shared" si="119"/>
        <v>0</v>
      </c>
      <c r="CB81" s="65">
        <f t="shared" si="119"/>
        <v>0</v>
      </c>
      <c r="CC81" s="65">
        <f t="shared" si="119"/>
        <v>0</v>
      </c>
      <c r="CD81" s="65">
        <f t="shared" si="119"/>
        <v>0</v>
      </c>
      <c r="CE81" s="65">
        <f t="shared" si="119"/>
        <v>0</v>
      </c>
      <c r="CF81" s="65">
        <f t="shared" si="119"/>
        <v>0</v>
      </c>
      <c r="CG81" s="65">
        <f t="shared" si="119"/>
        <v>0</v>
      </c>
      <c r="CH81" s="65">
        <f t="shared" si="119"/>
        <v>0</v>
      </c>
      <c r="CI81" s="65">
        <f t="shared" si="119"/>
        <v>0</v>
      </c>
      <c r="CJ81" s="65">
        <f t="shared" si="119"/>
        <v>0</v>
      </c>
      <c r="CK81" s="65">
        <f t="shared" si="119"/>
        <v>0</v>
      </c>
      <c r="CL81" s="65">
        <f t="shared" si="119"/>
        <v>0</v>
      </c>
      <c r="CM81" s="65">
        <f t="shared" si="119"/>
        <v>0</v>
      </c>
      <c r="CN81" s="65">
        <f t="shared" si="119"/>
        <v>0</v>
      </c>
      <c r="CO81" s="65">
        <f t="shared" si="119"/>
        <v>0</v>
      </c>
      <c r="CP81" s="65">
        <f t="shared" si="119"/>
        <v>0</v>
      </c>
      <c r="CQ81" s="65">
        <f t="shared" si="119"/>
        <v>0</v>
      </c>
      <c r="CR81" s="65">
        <f t="shared" si="119"/>
        <v>0</v>
      </c>
      <c r="CS81" s="65">
        <f t="shared" si="119"/>
        <v>0</v>
      </c>
      <c r="CT81" s="65">
        <f t="shared" si="119"/>
        <v>0</v>
      </c>
      <c r="CU81" s="65">
        <f t="shared" si="119"/>
        <v>0</v>
      </c>
      <c r="CV81" s="65">
        <f t="shared" si="119"/>
        <v>0</v>
      </c>
      <c r="CW81" s="65">
        <f t="shared" ref="CW81:DP81" si="120">CW$49*CW38</f>
        <v>0</v>
      </c>
      <c r="CX81" s="65">
        <f t="shared" si="120"/>
        <v>0</v>
      </c>
      <c r="CY81" s="65">
        <f t="shared" si="120"/>
        <v>0</v>
      </c>
      <c r="CZ81" s="65">
        <f t="shared" si="120"/>
        <v>0</v>
      </c>
      <c r="DA81" s="65">
        <f t="shared" si="120"/>
        <v>0</v>
      </c>
      <c r="DB81" s="65">
        <f t="shared" si="120"/>
        <v>0</v>
      </c>
      <c r="DC81" s="65">
        <f t="shared" si="120"/>
        <v>0</v>
      </c>
      <c r="DD81" s="65">
        <f t="shared" si="120"/>
        <v>0</v>
      </c>
      <c r="DE81" s="65">
        <f t="shared" si="120"/>
        <v>0</v>
      </c>
      <c r="DF81" s="65">
        <f t="shared" si="120"/>
        <v>0</v>
      </c>
      <c r="DG81" s="65">
        <f t="shared" si="120"/>
        <v>0</v>
      </c>
      <c r="DH81" s="65">
        <f t="shared" si="120"/>
        <v>0</v>
      </c>
      <c r="DI81" s="65">
        <f t="shared" si="120"/>
        <v>0</v>
      </c>
      <c r="DJ81" s="65">
        <f t="shared" si="120"/>
        <v>0</v>
      </c>
      <c r="DK81" s="65">
        <f t="shared" si="120"/>
        <v>0</v>
      </c>
      <c r="DL81" s="65">
        <f t="shared" si="120"/>
        <v>0</v>
      </c>
      <c r="DM81" s="65">
        <f t="shared" si="120"/>
        <v>0</v>
      </c>
      <c r="DN81" s="65">
        <f t="shared" si="120"/>
        <v>0</v>
      </c>
      <c r="DO81" s="65">
        <f t="shared" si="120"/>
        <v>0</v>
      </c>
      <c r="DP81" s="65">
        <f t="shared" si="120"/>
        <v>0</v>
      </c>
    </row>
    <row r="82" spans="1:120" x14ac:dyDescent="0.25">
      <c r="A82" s="65" t="str">
        <f t="shared" si="69"/>
        <v>04_CHL</v>
      </c>
      <c r="B82" s="65" t="str">
        <f t="shared" si="69"/>
        <v>16_2_industrial_waste</v>
      </c>
      <c r="C82" s="65" t="str">
        <f t="shared" si="69"/>
        <v>16_2_industrial_waste</v>
      </c>
      <c r="D82" s="66" t="s">
        <v>171</v>
      </c>
      <c r="E82" s="66">
        <f t="shared" si="70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1"/>
        <v>04_CHL</v>
      </c>
      <c r="BL82" s="65" t="str">
        <f t="shared" si="72"/>
        <v>d_ind_cem_16_2_industrial_waste</v>
      </c>
      <c r="BM82" s="65"/>
      <c r="BN82" s="65"/>
      <c r="BO82" s="65">
        <f t="shared" ref="BO82:CV82" si="121">BO$49*BO39</f>
        <v>0</v>
      </c>
      <c r="BP82" s="65">
        <f t="shared" si="121"/>
        <v>0</v>
      </c>
      <c r="BQ82" s="65">
        <f t="shared" si="121"/>
        <v>0</v>
      </c>
      <c r="BR82" s="65">
        <f t="shared" si="121"/>
        <v>0</v>
      </c>
      <c r="BS82" s="65">
        <f t="shared" si="121"/>
        <v>0</v>
      </c>
      <c r="BT82" s="65">
        <f t="shared" si="121"/>
        <v>0</v>
      </c>
      <c r="BU82" s="65">
        <f t="shared" si="121"/>
        <v>0</v>
      </c>
      <c r="BV82" s="65">
        <f t="shared" si="121"/>
        <v>0</v>
      </c>
      <c r="BW82" s="65">
        <f t="shared" si="121"/>
        <v>0</v>
      </c>
      <c r="BX82" s="65">
        <f t="shared" si="121"/>
        <v>0</v>
      </c>
      <c r="BY82" s="65">
        <f t="shared" si="121"/>
        <v>0</v>
      </c>
      <c r="BZ82" s="65">
        <f t="shared" si="121"/>
        <v>0</v>
      </c>
      <c r="CA82" s="65">
        <f t="shared" si="121"/>
        <v>0</v>
      </c>
      <c r="CB82" s="65">
        <f t="shared" si="121"/>
        <v>0</v>
      </c>
      <c r="CC82" s="65">
        <f t="shared" si="121"/>
        <v>0</v>
      </c>
      <c r="CD82" s="65">
        <f t="shared" si="121"/>
        <v>0</v>
      </c>
      <c r="CE82" s="65">
        <f t="shared" si="121"/>
        <v>0</v>
      </c>
      <c r="CF82" s="65">
        <f t="shared" si="121"/>
        <v>0</v>
      </c>
      <c r="CG82" s="65">
        <f t="shared" si="121"/>
        <v>0</v>
      </c>
      <c r="CH82" s="65">
        <f t="shared" si="121"/>
        <v>0</v>
      </c>
      <c r="CI82" s="65">
        <f t="shared" si="121"/>
        <v>0</v>
      </c>
      <c r="CJ82" s="65">
        <f t="shared" si="121"/>
        <v>0</v>
      </c>
      <c r="CK82" s="65">
        <f t="shared" si="121"/>
        <v>0</v>
      </c>
      <c r="CL82" s="65">
        <f t="shared" si="121"/>
        <v>0</v>
      </c>
      <c r="CM82" s="65">
        <f t="shared" si="121"/>
        <v>0</v>
      </c>
      <c r="CN82" s="65">
        <f t="shared" si="121"/>
        <v>0</v>
      </c>
      <c r="CO82" s="65">
        <f t="shared" si="121"/>
        <v>0</v>
      </c>
      <c r="CP82" s="65">
        <f t="shared" si="121"/>
        <v>0</v>
      </c>
      <c r="CQ82" s="65">
        <f t="shared" si="121"/>
        <v>0</v>
      </c>
      <c r="CR82" s="65">
        <f t="shared" si="121"/>
        <v>0</v>
      </c>
      <c r="CS82" s="65">
        <f t="shared" si="121"/>
        <v>0</v>
      </c>
      <c r="CT82" s="65">
        <f t="shared" si="121"/>
        <v>0</v>
      </c>
      <c r="CU82" s="65">
        <f t="shared" si="121"/>
        <v>0</v>
      </c>
      <c r="CV82" s="65">
        <f t="shared" si="121"/>
        <v>0</v>
      </c>
      <c r="CW82" s="65">
        <f t="shared" ref="CW82:DP82" si="122">CW$49*CW39</f>
        <v>0</v>
      </c>
      <c r="CX82" s="65">
        <f t="shared" si="122"/>
        <v>0</v>
      </c>
      <c r="CY82" s="65">
        <f t="shared" si="122"/>
        <v>0</v>
      </c>
      <c r="CZ82" s="65">
        <f t="shared" si="122"/>
        <v>0</v>
      </c>
      <c r="DA82" s="65">
        <f t="shared" si="122"/>
        <v>0</v>
      </c>
      <c r="DB82" s="65">
        <f t="shared" si="122"/>
        <v>0</v>
      </c>
      <c r="DC82" s="65">
        <f t="shared" si="122"/>
        <v>0</v>
      </c>
      <c r="DD82" s="65">
        <f t="shared" si="122"/>
        <v>0</v>
      </c>
      <c r="DE82" s="65">
        <f t="shared" si="122"/>
        <v>0</v>
      </c>
      <c r="DF82" s="65">
        <f t="shared" si="122"/>
        <v>0</v>
      </c>
      <c r="DG82" s="65">
        <f t="shared" si="122"/>
        <v>0</v>
      </c>
      <c r="DH82" s="65">
        <f t="shared" si="122"/>
        <v>0</v>
      </c>
      <c r="DI82" s="65">
        <f t="shared" si="122"/>
        <v>0</v>
      </c>
      <c r="DJ82" s="65">
        <f t="shared" si="122"/>
        <v>0</v>
      </c>
      <c r="DK82" s="65">
        <f t="shared" si="122"/>
        <v>0</v>
      </c>
      <c r="DL82" s="65">
        <f t="shared" si="122"/>
        <v>0</v>
      </c>
      <c r="DM82" s="65">
        <f t="shared" si="122"/>
        <v>0</v>
      </c>
      <c r="DN82" s="65">
        <f t="shared" si="122"/>
        <v>0</v>
      </c>
      <c r="DO82" s="65">
        <f t="shared" si="122"/>
        <v>0</v>
      </c>
      <c r="DP82" s="65">
        <f t="shared" si="122"/>
        <v>0</v>
      </c>
    </row>
    <row r="83" spans="1:120" x14ac:dyDescent="0.25">
      <c r="A83" s="65" t="str">
        <f t="shared" si="69"/>
        <v>04_CHL</v>
      </c>
      <c r="B83" s="65" t="str">
        <f t="shared" si="69"/>
        <v>16_3_municipal_solid_waste_renewable</v>
      </c>
      <c r="C83" s="65" t="str">
        <f t="shared" si="69"/>
        <v>16_3_msw_ren</v>
      </c>
      <c r="D83" s="66" t="s">
        <v>171</v>
      </c>
      <c r="E83" s="66">
        <f t="shared" si="70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1"/>
        <v>04_CHL</v>
      </c>
      <c r="BL83" s="65" t="str">
        <f t="shared" si="72"/>
        <v>d_ind_cem_16_3_msw_ren</v>
      </c>
      <c r="BM83" s="65"/>
      <c r="BN83" s="65"/>
      <c r="BO83" s="65">
        <f t="shared" ref="BO83:CV83" si="123">BO$49*BO40</f>
        <v>0</v>
      </c>
      <c r="BP83" s="65">
        <f t="shared" si="123"/>
        <v>0</v>
      </c>
      <c r="BQ83" s="65">
        <f t="shared" si="123"/>
        <v>0</v>
      </c>
      <c r="BR83" s="65">
        <f t="shared" si="123"/>
        <v>0</v>
      </c>
      <c r="BS83" s="65">
        <f t="shared" si="123"/>
        <v>0</v>
      </c>
      <c r="BT83" s="65">
        <f t="shared" si="123"/>
        <v>0</v>
      </c>
      <c r="BU83" s="65">
        <f t="shared" si="123"/>
        <v>0</v>
      </c>
      <c r="BV83" s="65">
        <f t="shared" si="123"/>
        <v>0</v>
      </c>
      <c r="BW83" s="65">
        <f t="shared" si="123"/>
        <v>0</v>
      </c>
      <c r="BX83" s="65">
        <f t="shared" si="123"/>
        <v>0</v>
      </c>
      <c r="BY83" s="65">
        <f t="shared" si="123"/>
        <v>0</v>
      </c>
      <c r="BZ83" s="65">
        <f t="shared" si="123"/>
        <v>0</v>
      </c>
      <c r="CA83" s="65">
        <f t="shared" si="123"/>
        <v>0</v>
      </c>
      <c r="CB83" s="65">
        <f t="shared" si="123"/>
        <v>0</v>
      </c>
      <c r="CC83" s="65">
        <f t="shared" si="123"/>
        <v>0</v>
      </c>
      <c r="CD83" s="65">
        <f t="shared" si="123"/>
        <v>0</v>
      </c>
      <c r="CE83" s="65">
        <f t="shared" si="123"/>
        <v>0</v>
      </c>
      <c r="CF83" s="65">
        <f t="shared" si="123"/>
        <v>0</v>
      </c>
      <c r="CG83" s="65">
        <f t="shared" si="123"/>
        <v>0</v>
      </c>
      <c r="CH83" s="65">
        <f t="shared" si="123"/>
        <v>0</v>
      </c>
      <c r="CI83" s="65">
        <f t="shared" si="123"/>
        <v>0</v>
      </c>
      <c r="CJ83" s="65">
        <f t="shared" si="123"/>
        <v>0</v>
      </c>
      <c r="CK83" s="65">
        <f t="shared" si="123"/>
        <v>0</v>
      </c>
      <c r="CL83" s="65">
        <f t="shared" si="123"/>
        <v>0</v>
      </c>
      <c r="CM83" s="65">
        <f t="shared" si="123"/>
        <v>0</v>
      </c>
      <c r="CN83" s="65">
        <f t="shared" si="123"/>
        <v>0</v>
      </c>
      <c r="CO83" s="65">
        <f t="shared" si="123"/>
        <v>0</v>
      </c>
      <c r="CP83" s="65">
        <f t="shared" si="123"/>
        <v>0</v>
      </c>
      <c r="CQ83" s="65">
        <f t="shared" si="123"/>
        <v>0</v>
      </c>
      <c r="CR83" s="65">
        <f t="shared" si="123"/>
        <v>0</v>
      </c>
      <c r="CS83" s="65">
        <f t="shared" si="123"/>
        <v>0</v>
      </c>
      <c r="CT83" s="65">
        <f t="shared" si="123"/>
        <v>0</v>
      </c>
      <c r="CU83" s="65">
        <f t="shared" si="123"/>
        <v>0</v>
      </c>
      <c r="CV83" s="65">
        <f t="shared" si="123"/>
        <v>0</v>
      </c>
      <c r="CW83" s="65">
        <f t="shared" ref="CW83:DP83" si="124">CW$49*CW40</f>
        <v>0</v>
      </c>
      <c r="CX83" s="65">
        <f t="shared" si="124"/>
        <v>0</v>
      </c>
      <c r="CY83" s="65">
        <f t="shared" si="124"/>
        <v>0</v>
      </c>
      <c r="CZ83" s="65">
        <f t="shared" si="124"/>
        <v>0</v>
      </c>
      <c r="DA83" s="65">
        <f t="shared" si="124"/>
        <v>0</v>
      </c>
      <c r="DB83" s="65">
        <f t="shared" si="124"/>
        <v>0</v>
      </c>
      <c r="DC83" s="65">
        <f t="shared" si="124"/>
        <v>0</v>
      </c>
      <c r="DD83" s="65">
        <f t="shared" si="124"/>
        <v>0</v>
      </c>
      <c r="DE83" s="65">
        <f t="shared" si="124"/>
        <v>0</v>
      </c>
      <c r="DF83" s="65">
        <f t="shared" si="124"/>
        <v>0</v>
      </c>
      <c r="DG83" s="65">
        <f t="shared" si="124"/>
        <v>0</v>
      </c>
      <c r="DH83" s="65">
        <f t="shared" si="124"/>
        <v>0</v>
      </c>
      <c r="DI83" s="65">
        <f t="shared" si="124"/>
        <v>0</v>
      </c>
      <c r="DJ83" s="65">
        <f t="shared" si="124"/>
        <v>0</v>
      </c>
      <c r="DK83" s="65">
        <f t="shared" si="124"/>
        <v>0</v>
      </c>
      <c r="DL83" s="65">
        <f t="shared" si="124"/>
        <v>0</v>
      </c>
      <c r="DM83" s="65">
        <f t="shared" si="124"/>
        <v>0</v>
      </c>
      <c r="DN83" s="65">
        <f t="shared" si="124"/>
        <v>0</v>
      </c>
      <c r="DO83" s="65">
        <f t="shared" si="124"/>
        <v>0</v>
      </c>
      <c r="DP83" s="65">
        <f t="shared" si="124"/>
        <v>0</v>
      </c>
    </row>
    <row r="84" spans="1:120" x14ac:dyDescent="0.25">
      <c r="A84" s="65" t="str">
        <f t="shared" si="69"/>
        <v>04_CHL</v>
      </c>
      <c r="B84" s="65" t="str">
        <f t="shared" si="69"/>
        <v>16_4_municipal_solid_waste_nonrenewable</v>
      </c>
      <c r="C84" s="65" t="str">
        <f t="shared" si="69"/>
        <v>16_4_msw_nonr</v>
      </c>
      <c r="D84" s="66" t="s">
        <v>171</v>
      </c>
      <c r="E84" s="66">
        <f t="shared" si="70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1"/>
        <v>04_CHL</v>
      </c>
      <c r="BL84" s="65" t="str">
        <f t="shared" si="72"/>
        <v>d_ind_cem_16_4_msw_nonr</v>
      </c>
      <c r="BM84" s="65"/>
      <c r="BN84" s="65"/>
      <c r="BO84" s="65">
        <f t="shared" ref="BO84:CV84" si="125">BO$49*BO41</f>
        <v>0</v>
      </c>
      <c r="BP84" s="65">
        <f t="shared" si="125"/>
        <v>0</v>
      </c>
      <c r="BQ84" s="65">
        <f t="shared" si="125"/>
        <v>0</v>
      </c>
      <c r="BR84" s="65">
        <f t="shared" si="125"/>
        <v>0</v>
      </c>
      <c r="BS84" s="65">
        <f t="shared" si="125"/>
        <v>0</v>
      </c>
      <c r="BT84" s="65">
        <f t="shared" si="125"/>
        <v>0</v>
      </c>
      <c r="BU84" s="65">
        <f t="shared" si="125"/>
        <v>0</v>
      </c>
      <c r="BV84" s="65">
        <f t="shared" si="125"/>
        <v>0</v>
      </c>
      <c r="BW84" s="65">
        <f t="shared" si="125"/>
        <v>0</v>
      </c>
      <c r="BX84" s="65">
        <f t="shared" si="125"/>
        <v>0</v>
      </c>
      <c r="BY84" s="65">
        <f t="shared" si="125"/>
        <v>0</v>
      </c>
      <c r="BZ84" s="65">
        <f t="shared" si="125"/>
        <v>0</v>
      </c>
      <c r="CA84" s="65">
        <f t="shared" si="125"/>
        <v>0</v>
      </c>
      <c r="CB84" s="65">
        <f t="shared" si="125"/>
        <v>0</v>
      </c>
      <c r="CC84" s="65">
        <f t="shared" si="125"/>
        <v>0</v>
      </c>
      <c r="CD84" s="65">
        <f t="shared" si="125"/>
        <v>0</v>
      </c>
      <c r="CE84" s="65">
        <f t="shared" si="125"/>
        <v>0</v>
      </c>
      <c r="CF84" s="65">
        <f t="shared" si="125"/>
        <v>0</v>
      </c>
      <c r="CG84" s="65">
        <f t="shared" si="125"/>
        <v>0</v>
      </c>
      <c r="CH84" s="65">
        <f t="shared" si="125"/>
        <v>0</v>
      </c>
      <c r="CI84" s="65">
        <f t="shared" si="125"/>
        <v>0</v>
      </c>
      <c r="CJ84" s="65">
        <f t="shared" si="125"/>
        <v>0</v>
      </c>
      <c r="CK84" s="65">
        <f t="shared" si="125"/>
        <v>0</v>
      </c>
      <c r="CL84" s="65">
        <f t="shared" si="125"/>
        <v>0</v>
      </c>
      <c r="CM84" s="65">
        <f t="shared" si="125"/>
        <v>0</v>
      </c>
      <c r="CN84" s="65">
        <f t="shared" si="125"/>
        <v>0</v>
      </c>
      <c r="CO84" s="65">
        <f t="shared" si="125"/>
        <v>0</v>
      </c>
      <c r="CP84" s="65">
        <f t="shared" si="125"/>
        <v>0</v>
      </c>
      <c r="CQ84" s="65">
        <f t="shared" si="125"/>
        <v>0</v>
      </c>
      <c r="CR84" s="65">
        <f t="shared" si="125"/>
        <v>0</v>
      </c>
      <c r="CS84" s="65">
        <f t="shared" si="125"/>
        <v>0</v>
      </c>
      <c r="CT84" s="65">
        <f t="shared" si="125"/>
        <v>0</v>
      </c>
      <c r="CU84" s="65">
        <f t="shared" si="125"/>
        <v>0</v>
      </c>
      <c r="CV84" s="65">
        <f t="shared" si="125"/>
        <v>0</v>
      </c>
      <c r="CW84" s="65">
        <f t="shared" ref="CW84:DP84" si="126">CW$49*CW41</f>
        <v>0</v>
      </c>
      <c r="CX84" s="65">
        <f t="shared" si="126"/>
        <v>0</v>
      </c>
      <c r="CY84" s="65">
        <f t="shared" si="126"/>
        <v>0</v>
      </c>
      <c r="CZ84" s="65">
        <f t="shared" si="126"/>
        <v>0</v>
      </c>
      <c r="DA84" s="65">
        <f t="shared" si="126"/>
        <v>0</v>
      </c>
      <c r="DB84" s="65">
        <f t="shared" si="126"/>
        <v>0</v>
      </c>
      <c r="DC84" s="65">
        <f t="shared" si="126"/>
        <v>0</v>
      </c>
      <c r="DD84" s="65">
        <f t="shared" si="126"/>
        <v>0</v>
      </c>
      <c r="DE84" s="65">
        <f t="shared" si="126"/>
        <v>0</v>
      </c>
      <c r="DF84" s="65">
        <f t="shared" si="126"/>
        <v>0</v>
      </c>
      <c r="DG84" s="65">
        <f t="shared" si="126"/>
        <v>0</v>
      </c>
      <c r="DH84" s="65">
        <f t="shared" si="126"/>
        <v>0</v>
      </c>
      <c r="DI84" s="65">
        <f t="shared" si="126"/>
        <v>0</v>
      </c>
      <c r="DJ84" s="65">
        <f t="shared" si="126"/>
        <v>0</v>
      </c>
      <c r="DK84" s="65">
        <f t="shared" si="126"/>
        <v>0</v>
      </c>
      <c r="DL84" s="65">
        <f t="shared" si="126"/>
        <v>0</v>
      </c>
      <c r="DM84" s="65">
        <f t="shared" si="126"/>
        <v>0</v>
      </c>
      <c r="DN84" s="65">
        <f t="shared" si="126"/>
        <v>0</v>
      </c>
      <c r="DO84" s="65">
        <f t="shared" si="126"/>
        <v>0</v>
      </c>
      <c r="DP84" s="65">
        <f t="shared" si="126"/>
        <v>0</v>
      </c>
    </row>
    <row r="85" spans="1:120" x14ac:dyDescent="0.25">
      <c r="A85" s="65" t="str">
        <f t="shared" si="69"/>
        <v>04_CHL</v>
      </c>
      <c r="B85" s="65" t="str">
        <f t="shared" si="69"/>
        <v>16_5_biogasoline</v>
      </c>
      <c r="C85" s="65" t="str">
        <f t="shared" si="69"/>
        <v>16_5_biogasoline</v>
      </c>
      <c r="D85" s="66" t="s">
        <v>171</v>
      </c>
      <c r="E85" s="66">
        <f t="shared" si="70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1"/>
        <v>04_CHL</v>
      </c>
      <c r="BL85" s="65" t="str">
        <f t="shared" si="72"/>
        <v>d_ind_cem_16_5_biogasoline</v>
      </c>
      <c r="BM85" s="65"/>
      <c r="BN85" s="65"/>
      <c r="BO85" s="65">
        <f t="shared" ref="BO85:CV85" si="127">BO$49*BO42</f>
        <v>0</v>
      </c>
      <c r="BP85" s="65">
        <f t="shared" si="127"/>
        <v>0</v>
      </c>
      <c r="BQ85" s="65">
        <f t="shared" si="127"/>
        <v>0</v>
      </c>
      <c r="BR85" s="65">
        <f t="shared" si="127"/>
        <v>0</v>
      </c>
      <c r="BS85" s="65">
        <f t="shared" si="127"/>
        <v>0</v>
      </c>
      <c r="BT85" s="65">
        <f t="shared" si="127"/>
        <v>0</v>
      </c>
      <c r="BU85" s="65">
        <f t="shared" si="127"/>
        <v>0</v>
      </c>
      <c r="BV85" s="65">
        <f t="shared" si="127"/>
        <v>0</v>
      </c>
      <c r="BW85" s="65">
        <f t="shared" si="127"/>
        <v>0</v>
      </c>
      <c r="BX85" s="65">
        <f t="shared" si="127"/>
        <v>0</v>
      </c>
      <c r="BY85" s="65">
        <f t="shared" si="127"/>
        <v>0</v>
      </c>
      <c r="BZ85" s="65">
        <f t="shared" si="127"/>
        <v>0</v>
      </c>
      <c r="CA85" s="65">
        <f t="shared" si="127"/>
        <v>0</v>
      </c>
      <c r="CB85" s="65">
        <f t="shared" si="127"/>
        <v>0</v>
      </c>
      <c r="CC85" s="65">
        <f t="shared" si="127"/>
        <v>0</v>
      </c>
      <c r="CD85" s="65">
        <f t="shared" si="127"/>
        <v>0</v>
      </c>
      <c r="CE85" s="65">
        <f t="shared" si="127"/>
        <v>0</v>
      </c>
      <c r="CF85" s="65">
        <f t="shared" si="127"/>
        <v>0</v>
      </c>
      <c r="CG85" s="65">
        <f t="shared" si="127"/>
        <v>0</v>
      </c>
      <c r="CH85" s="65">
        <f t="shared" si="127"/>
        <v>0</v>
      </c>
      <c r="CI85" s="65">
        <f t="shared" si="127"/>
        <v>0</v>
      </c>
      <c r="CJ85" s="65">
        <f t="shared" si="127"/>
        <v>0</v>
      </c>
      <c r="CK85" s="65">
        <f t="shared" si="127"/>
        <v>0</v>
      </c>
      <c r="CL85" s="65">
        <f t="shared" si="127"/>
        <v>0</v>
      </c>
      <c r="CM85" s="65">
        <f t="shared" si="127"/>
        <v>0</v>
      </c>
      <c r="CN85" s="65">
        <f t="shared" si="127"/>
        <v>0</v>
      </c>
      <c r="CO85" s="65">
        <f t="shared" si="127"/>
        <v>0</v>
      </c>
      <c r="CP85" s="65">
        <f t="shared" si="127"/>
        <v>0</v>
      </c>
      <c r="CQ85" s="65">
        <f t="shared" si="127"/>
        <v>0</v>
      </c>
      <c r="CR85" s="65">
        <f t="shared" si="127"/>
        <v>0</v>
      </c>
      <c r="CS85" s="65">
        <f t="shared" si="127"/>
        <v>0</v>
      </c>
      <c r="CT85" s="65">
        <f t="shared" si="127"/>
        <v>0</v>
      </c>
      <c r="CU85" s="65">
        <f t="shared" si="127"/>
        <v>0</v>
      </c>
      <c r="CV85" s="65">
        <f t="shared" si="127"/>
        <v>0</v>
      </c>
      <c r="CW85" s="65">
        <f t="shared" ref="CW85:DP85" si="128">CW$49*CW42</f>
        <v>0</v>
      </c>
      <c r="CX85" s="65">
        <f t="shared" si="128"/>
        <v>0</v>
      </c>
      <c r="CY85" s="65">
        <f t="shared" si="128"/>
        <v>0</v>
      </c>
      <c r="CZ85" s="65">
        <f t="shared" si="128"/>
        <v>0</v>
      </c>
      <c r="DA85" s="65">
        <f t="shared" si="128"/>
        <v>0</v>
      </c>
      <c r="DB85" s="65">
        <f t="shared" si="128"/>
        <v>0</v>
      </c>
      <c r="DC85" s="65">
        <f t="shared" si="128"/>
        <v>0</v>
      </c>
      <c r="DD85" s="65">
        <f t="shared" si="128"/>
        <v>0</v>
      </c>
      <c r="DE85" s="65">
        <f t="shared" si="128"/>
        <v>0</v>
      </c>
      <c r="DF85" s="65">
        <f t="shared" si="128"/>
        <v>0</v>
      </c>
      <c r="DG85" s="65">
        <f t="shared" si="128"/>
        <v>0</v>
      </c>
      <c r="DH85" s="65">
        <f t="shared" si="128"/>
        <v>0</v>
      </c>
      <c r="DI85" s="65">
        <f t="shared" si="128"/>
        <v>0</v>
      </c>
      <c r="DJ85" s="65">
        <f t="shared" si="128"/>
        <v>0</v>
      </c>
      <c r="DK85" s="65">
        <f t="shared" si="128"/>
        <v>0</v>
      </c>
      <c r="DL85" s="65">
        <f t="shared" si="128"/>
        <v>0</v>
      </c>
      <c r="DM85" s="65">
        <f t="shared" si="128"/>
        <v>0</v>
      </c>
      <c r="DN85" s="65">
        <f t="shared" si="128"/>
        <v>0</v>
      </c>
      <c r="DO85" s="65">
        <f t="shared" si="128"/>
        <v>0</v>
      </c>
      <c r="DP85" s="65">
        <f t="shared" si="128"/>
        <v>0</v>
      </c>
    </row>
    <row r="86" spans="1:120" x14ac:dyDescent="0.25">
      <c r="A86" s="65" t="str">
        <f t="shared" si="69"/>
        <v>04_CHL</v>
      </c>
      <c r="B86" s="65" t="str">
        <f t="shared" si="69"/>
        <v>16_6_biodiesel</v>
      </c>
      <c r="C86" s="65" t="str">
        <f t="shared" si="69"/>
        <v>16_6_biodiesel</v>
      </c>
      <c r="D86" s="66" t="s">
        <v>171</v>
      </c>
      <c r="E86" s="66">
        <f t="shared" si="70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1"/>
        <v>04_CHL</v>
      </c>
      <c r="BL86" s="65" t="str">
        <f t="shared" si="72"/>
        <v>d_ind_cem_16_6_biodiesel</v>
      </c>
      <c r="BM86" s="65"/>
      <c r="BN86" s="65"/>
      <c r="BO86" s="65">
        <f t="shared" ref="BO86:CV86" si="129">BO$49*BO43</f>
        <v>0</v>
      </c>
      <c r="BP86" s="65">
        <f t="shared" si="129"/>
        <v>0</v>
      </c>
      <c r="BQ86" s="65">
        <f t="shared" si="129"/>
        <v>0</v>
      </c>
      <c r="BR86" s="65">
        <f t="shared" si="129"/>
        <v>0</v>
      </c>
      <c r="BS86" s="65">
        <f t="shared" si="129"/>
        <v>0</v>
      </c>
      <c r="BT86" s="65">
        <f t="shared" si="129"/>
        <v>0</v>
      </c>
      <c r="BU86" s="65">
        <f t="shared" si="129"/>
        <v>0</v>
      </c>
      <c r="BV86" s="65">
        <f t="shared" si="129"/>
        <v>0</v>
      </c>
      <c r="BW86" s="65">
        <f t="shared" si="129"/>
        <v>0</v>
      </c>
      <c r="BX86" s="65">
        <f t="shared" si="129"/>
        <v>0</v>
      </c>
      <c r="BY86" s="65">
        <f t="shared" si="129"/>
        <v>0</v>
      </c>
      <c r="BZ86" s="65">
        <f t="shared" si="129"/>
        <v>0</v>
      </c>
      <c r="CA86" s="65">
        <f t="shared" si="129"/>
        <v>0</v>
      </c>
      <c r="CB86" s="65">
        <f t="shared" si="129"/>
        <v>0</v>
      </c>
      <c r="CC86" s="65">
        <f t="shared" si="129"/>
        <v>0</v>
      </c>
      <c r="CD86" s="65">
        <f t="shared" si="129"/>
        <v>0</v>
      </c>
      <c r="CE86" s="65">
        <f t="shared" si="129"/>
        <v>0</v>
      </c>
      <c r="CF86" s="65">
        <f t="shared" si="129"/>
        <v>0</v>
      </c>
      <c r="CG86" s="65">
        <f t="shared" si="129"/>
        <v>0</v>
      </c>
      <c r="CH86" s="65">
        <f t="shared" si="129"/>
        <v>0</v>
      </c>
      <c r="CI86" s="65">
        <f t="shared" si="129"/>
        <v>0</v>
      </c>
      <c r="CJ86" s="65">
        <f t="shared" si="129"/>
        <v>0</v>
      </c>
      <c r="CK86" s="65">
        <f t="shared" si="129"/>
        <v>0</v>
      </c>
      <c r="CL86" s="65">
        <f t="shared" si="129"/>
        <v>0</v>
      </c>
      <c r="CM86" s="65">
        <f t="shared" si="129"/>
        <v>0</v>
      </c>
      <c r="CN86" s="65">
        <f t="shared" si="129"/>
        <v>0</v>
      </c>
      <c r="CO86" s="65">
        <f t="shared" si="129"/>
        <v>0</v>
      </c>
      <c r="CP86" s="65">
        <f t="shared" si="129"/>
        <v>0</v>
      </c>
      <c r="CQ86" s="65">
        <f t="shared" si="129"/>
        <v>0</v>
      </c>
      <c r="CR86" s="65">
        <f t="shared" si="129"/>
        <v>0</v>
      </c>
      <c r="CS86" s="65">
        <f t="shared" si="129"/>
        <v>0</v>
      </c>
      <c r="CT86" s="65">
        <f t="shared" si="129"/>
        <v>0</v>
      </c>
      <c r="CU86" s="65">
        <f t="shared" si="129"/>
        <v>0</v>
      </c>
      <c r="CV86" s="65">
        <f t="shared" si="129"/>
        <v>0</v>
      </c>
      <c r="CW86" s="65">
        <f t="shared" ref="CW86:DP86" si="130">CW$49*CW43</f>
        <v>0</v>
      </c>
      <c r="CX86" s="65">
        <f t="shared" si="130"/>
        <v>0</v>
      </c>
      <c r="CY86" s="65">
        <f t="shared" si="130"/>
        <v>0</v>
      </c>
      <c r="CZ86" s="65">
        <f t="shared" si="130"/>
        <v>0</v>
      </c>
      <c r="DA86" s="65">
        <f t="shared" si="130"/>
        <v>0</v>
      </c>
      <c r="DB86" s="65">
        <f t="shared" si="130"/>
        <v>0</v>
      </c>
      <c r="DC86" s="65">
        <f t="shared" si="130"/>
        <v>0</v>
      </c>
      <c r="DD86" s="65">
        <f t="shared" si="130"/>
        <v>0</v>
      </c>
      <c r="DE86" s="65">
        <f t="shared" si="130"/>
        <v>0</v>
      </c>
      <c r="DF86" s="65">
        <f t="shared" si="130"/>
        <v>0</v>
      </c>
      <c r="DG86" s="65">
        <f t="shared" si="130"/>
        <v>0</v>
      </c>
      <c r="DH86" s="65">
        <f t="shared" si="130"/>
        <v>0</v>
      </c>
      <c r="DI86" s="65">
        <f t="shared" si="130"/>
        <v>0</v>
      </c>
      <c r="DJ86" s="65">
        <f t="shared" si="130"/>
        <v>0</v>
      </c>
      <c r="DK86" s="65">
        <f t="shared" si="130"/>
        <v>0</v>
      </c>
      <c r="DL86" s="65">
        <f t="shared" si="130"/>
        <v>0</v>
      </c>
      <c r="DM86" s="65">
        <f t="shared" si="130"/>
        <v>0</v>
      </c>
      <c r="DN86" s="65">
        <f t="shared" si="130"/>
        <v>0</v>
      </c>
      <c r="DO86" s="65">
        <f t="shared" si="130"/>
        <v>0</v>
      </c>
      <c r="DP86" s="65">
        <f t="shared" si="130"/>
        <v>0</v>
      </c>
    </row>
    <row r="87" spans="1:120" x14ac:dyDescent="0.25">
      <c r="A87" s="65" t="str">
        <f t="shared" si="69"/>
        <v>04_CHL</v>
      </c>
      <c r="B87" s="65" t="str">
        <f t="shared" si="69"/>
        <v>16_8_other_liquid_biofuels</v>
      </c>
      <c r="C87" s="65" t="str">
        <f t="shared" si="69"/>
        <v>16_8_oth_liquid_biofuel</v>
      </c>
      <c r="D87" s="66" t="s">
        <v>171</v>
      </c>
      <c r="E87" s="66">
        <f t="shared" si="70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1"/>
        <v>04_CHL</v>
      </c>
      <c r="BL87" s="65" t="str">
        <f t="shared" si="72"/>
        <v>d_ind_cem_16_8_oth_liquid_biofuel</v>
      </c>
      <c r="BM87" s="65"/>
      <c r="BN87" s="65"/>
      <c r="BO87" s="65">
        <f t="shared" ref="BO87:CV87" si="131">BO$49*BO44</f>
        <v>0</v>
      </c>
      <c r="BP87" s="65">
        <f t="shared" si="131"/>
        <v>0</v>
      </c>
      <c r="BQ87" s="65">
        <f t="shared" si="131"/>
        <v>0</v>
      </c>
      <c r="BR87" s="65">
        <f t="shared" si="131"/>
        <v>0</v>
      </c>
      <c r="BS87" s="65">
        <f t="shared" si="131"/>
        <v>0</v>
      </c>
      <c r="BT87" s="65">
        <f t="shared" si="131"/>
        <v>0</v>
      </c>
      <c r="BU87" s="65">
        <f t="shared" si="131"/>
        <v>0</v>
      </c>
      <c r="BV87" s="65">
        <f t="shared" si="131"/>
        <v>0</v>
      </c>
      <c r="BW87" s="65">
        <f t="shared" si="131"/>
        <v>0</v>
      </c>
      <c r="BX87" s="65">
        <f t="shared" si="131"/>
        <v>0</v>
      </c>
      <c r="BY87" s="65">
        <f t="shared" si="131"/>
        <v>0</v>
      </c>
      <c r="BZ87" s="65">
        <f t="shared" si="131"/>
        <v>0</v>
      </c>
      <c r="CA87" s="65">
        <f t="shared" si="131"/>
        <v>0</v>
      </c>
      <c r="CB87" s="65">
        <f t="shared" si="131"/>
        <v>0</v>
      </c>
      <c r="CC87" s="65">
        <f t="shared" si="131"/>
        <v>0</v>
      </c>
      <c r="CD87" s="65">
        <f t="shared" si="131"/>
        <v>0</v>
      </c>
      <c r="CE87" s="65">
        <f t="shared" si="131"/>
        <v>0</v>
      </c>
      <c r="CF87" s="65">
        <f t="shared" si="131"/>
        <v>0</v>
      </c>
      <c r="CG87" s="65">
        <f t="shared" si="131"/>
        <v>0</v>
      </c>
      <c r="CH87" s="65">
        <f t="shared" si="131"/>
        <v>0</v>
      </c>
      <c r="CI87" s="65">
        <f t="shared" si="131"/>
        <v>0</v>
      </c>
      <c r="CJ87" s="65">
        <f t="shared" si="131"/>
        <v>0</v>
      </c>
      <c r="CK87" s="65">
        <f t="shared" si="131"/>
        <v>0</v>
      </c>
      <c r="CL87" s="65">
        <f t="shared" si="131"/>
        <v>0</v>
      </c>
      <c r="CM87" s="65">
        <f t="shared" si="131"/>
        <v>0</v>
      </c>
      <c r="CN87" s="65">
        <f t="shared" si="131"/>
        <v>0</v>
      </c>
      <c r="CO87" s="65">
        <f t="shared" si="131"/>
        <v>0</v>
      </c>
      <c r="CP87" s="65">
        <f t="shared" si="131"/>
        <v>0</v>
      </c>
      <c r="CQ87" s="65">
        <f t="shared" si="131"/>
        <v>0</v>
      </c>
      <c r="CR87" s="65">
        <f t="shared" si="131"/>
        <v>0</v>
      </c>
      <c r="CS87" s="65">
        <f t="shared" si="131"/>
        <v>0</v>
      </c>
      <c r="CT87" s="65">
        <f t="shared" si="131"/>
        <v>0</v>
      </c>
      <c r="CU87" s="65">
        <f t="shared" si="131"/>
        <v>0</v>
      </c>
      <c r="CV87" s="65">
        <f t="shared" si="131"/>
        <v>0</v>
      </c>
      <c r="CW87" s="65">
        <f t="shared" ref="CW87:DP87" si="132">CW$49*CW44</f>
        <v>0</v>
      </c>
      <c r="CX87" s="65">
        <f t="shared" si="132"/>
        <v>0</v>
      </c>
      <c r="CY87" s="65">
        <f t="shared" si="132"/>
        <v>0</v>
      </c>
      <c r="CZ87" s="65">
        <f t="shared" si="132"/>
        <v>0</v>
      </c>
      <c r="DA87" s="65">
        <f t="shared" si="132"/>
        <v>0</v>
      </c>
      <c r="DB87" s="65">
        <f t="shared" si="132"/>
        <v>0</v>
      </c>
      <c r="DC87" s="65">
        <f t="shared" si="132"/>
        <v>0</v>
      </c>
      <c r="DD87" s="65">
        <f t="shared" si="132"/>
        <v>0</v>
      </c>
      <c r="DE87" s="65">
        <f t="shared" si="132"/>
        <v>0</v>
      </c>
      <c r="DF87" s="65">
        <f t="shared" si="132"/>
        <v>0</v>
      </c>
      <c r="DG87" s="65">
        <f t="shared" si="132"/>
        <v>0</v>
      </c>
      <c r="DH87" s="65">
        <f t="shared" si="132"/>
        <v>0</v>
      </c>
      <c r="DI87" s="65">
        <f t="shared" si="132"/>
        <v>0</v>
      </c>
      <c r="DJ87" s="65">
        <f t="shared" si="132"/>
        <v>0</v>
      </c>
      <c r="DK87" s="65">
        <f t="shared" si="132"/>
        <v>0</v>
      </c>
      <c r="DL87" s="65">
        <f t="shared" si="132"/>
        <v>0</v>
      </c>
      <c r="DM87" s="65">
        <f t="shared" si="132"/>
        <v>0</v>
      </c>
      <c r="DN87" s="65">
        <f t="shared" si="132"/>
        <v>0</v>
      </c>
      <c r="DO87" s="65">
        <f t="shared" si="132"/>
        <v>0</v>
      </c>
      <c r="DP87" s="65">
        <f t="shared" si="132"/>
        <v>0</v>
      </c>
    </row>
    <row r="88" spans="1:120" x14ac:dyDescent="0.25">
      <c r="A88" s="65" t="str">
        <f t="shared" si="69"/>
        <v>04_CHL</v>
      </c>
      <c r="B88" s="65" t="str">
        <f t="shared" si="69"/>
        <v>17_electricity</v>
      </c>
      <c r="C88" s="65" t="str">
        <f t="shared" si="69"/>
        <v>17_electricity</v>
      </c>
      <c r="D88" s="66" t="s">
        <v>171</v>
      </c>
      <c r="E88" s="66">
        <f t="shared" si="70"/>
        <v>1.743341652</v>
      </c>
      <c r="F88" s="66">
        <v>1.9053708119999999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1"/>
        <v>04_CHL</v>
      </c>
      <c r="BL88" s="65" t="str">
        <f t="shared" si="72"/>
        <v>d_ind_cem_17_electricity</v>
      </c>
      <c r="BM88" s="65"/>
      <c r="BN88" s="65"/>
      <c r="BO88" s="65">
        <f t="shared" ref="BO88:CV88" si="133">BO$49*BO45</f>
        <v>1.743341652</v>
      </c>
      <c r="BP88" s="65">
        <f t="shared" si="133"/>
        <v>1.9053708119999999</v>
      </c>
      <c r="BQ88" s="65">
        <f t="shared" si="133"/>
        <v>1.928023391323219</v>
      </c>
      <c r="BR88" s="65">
        <f t="shared" si="133"/>
        <v>1.7680495105176943</v>
      </c>
      <c r="BS88" s="65">
        <f t="shared" si="133"/>
        <v>1.8234299709559543</v>
      </c>
      <c r="BT88" s="65">
        <f t="shared" si="133"/>
        <v>1.882656501668754</v>
      </c>
      <c r="BU88" s="65">
        <f t="shared" si="133"/>
        <v>1.9434873242105706</v>
      </c>
      <c r="BV88" s="65">
        <f t="shared" si="133"/>
        <v>2.002738567766785</v>
      </c>
      <c r="BW88" s="65">
        <f t="shared" si="133"/>
        <v>2.0578708029595991</v>
      </c>
      <c r="BX88" s="65">
        <f t="shared" si="133"/>
        <v>2.1082717412344278</v>
      </c>
      <c r="BY88" s="65">
        <f t="shared" si="133"/>
        <v>2.15456308074703</v>
      </c>
      <c r="BZ88" s="65">
        <f t="shared" si="133"/>
        <v>2.1686580027884665</v>
      </c>
      <c r="CA88" s="65">
        <f t="shared" si="133"/>
        <v>2.1795542303938307</v>
      </c>
      <c r="CB88" s="65">
        <f t="shared" si="133"/>
        <v>2.1880603100268878</v>
      </c>
      <c r="CC88" s="65">
        <f t="shared" si="133"/>
        <v>2.2048319479107601</v>
      </c>
      <c r="CD88" s="65">
        <f t="shared" si="133"/>
        <v>2.2194016988443219</v>
      </c>
      <c r="CE88" s="65">
        <f t="shared" si="133"/>
        <v>2.2319969963870663</v>
      </c>
      <c r="CF88" s="65">
        <f t="shared" si="133"/>
        <v>2.24269445414786</v>
      </c>
      <c r="CG88" s="65">
        <f t="shared" si="133"/>
        <v>2.2516793291171568</v>
      </c>
      <c r="CH88" s="65">
        <f t="shared" si="133"/>
        <v>2.259099881000679</v>
      </c>
      <c r="CI88" s="65">
        <f t="shared" si="133"/>
        <v>2.2651204183430864</v>
      </c>
      <c r="CJ88" s="65">
        <f t="shared" si="133"/>
        <v>2.2698921392961005</v>
      </c>
      <c r="CK88" s="65">
        <f t="shared" si="133"/>
        <v>2.273547423937162</v>
      </c>
      <c r="CL88" s="65">
        <f t="shared" si="133"/>
        <v>2.2761111341288753</v>
      </c>
      <c r="CM88" s="65">
        <f t="shared" si="133"/>
        <v>2.2847610655896773</v>
      </c>
      <c r="CN88" s="65">
        <f t="shared" si="133"/>
        <v>2.2924367493464524</v>
      </c>
      <c r="CO88" s="65">
        <f t="shared" si="133"/>
        <v>2.2991259237355353</v>
      </c>
      <c r="CP88" s="65">
        <f t="shared" si="133"/>
        <v>2.3048462267191185</v>
      </c>
      <c r="CQ88" s="65">
        <f t="shared" si="133"/>
        <v>2.3095208936079703</v>
      </c>
      <c r="CR88" s="65">
        <f t="shared" si="133"/>
        <v>2.3145882166459359</v>
      </c>
      <c r="CS88" s="65">
        <f t="shared" si="133"/>
        <v>2.3186186290765041</v>
      </c>
      <c r="CT88" s="65">
        <f t="shared" si="133"/>
        <v>2.321538687500293</v>
      </c>
      <c r="CU88" s="65">
        <f t="shared" si="133"/>
        <v>2.3234025280800203</v>
      </c>
      <c r="CV88" s="65">
        <f t="shared" si="133"/>
        <v>2.3241799529801703</v>
      </c>
      <c r="CW88" s="65">
        <f t="shared" ref="CW88:DP88" si="134">CW$49*CW45</f>
        <v>2.316289218571904</v>
      </c>
      <c r="CX88" s="65">
        <f t="shared" si="134"/>
        <v>2.3084252736940361</v>
      </c>
      <c r="CY88" s="65">
        <f t="shared" si="134"/>
        <v>2.3005880273944577</v>
      </c>
      <c r="CZ88" s="65">
        <f t="shared" si="134"/>
        <v>2.2927773890298471</v>
      </c>
      <c r="DA88" s="65">
        <f t="shared" si="134"/>
        <v>2.2849932682646221</v>
      </c>
      <c r="DB88" s="65">
        <f t="shared" si="134"/>
        <v>2.2772355750698963</v>
      </c>
      <c r="DC88" s="65">
        <f t="shared" si="134"/>
        <v>2.2695042197224367</v>
      </c>
      <c r="DD88" s="65">
        <f t="shared" si="134"/>
        <v>2.2617991128036259</v>
      </c>
      <c r="DE88" s="65">
        <f t="shared" si="134"/>
        <v>2.2541201651984282</v>
      </c>
      <c r="DF88" s="65">
        <f t="shared" si="134"/>
        <v>2.2464672880943595</v>
      </c>
      <c r="DG88" s="65">
        <f t="shared" si="134"/>
        <v>2.2388403929804586</v>
      </c>
      <c r="DH88" s="65">
        <f t="shared" si="134"/>
        <v>2.2312393916462656</v>
      </c>
      <c r="DI88" s="65">
        <f t="shared" si="134"/>
        <v>2.2236641961807999</v>
      </c>
      <c r="DJ88" s="65">
        <f t="shared" si="134"/>
        <v>2.2161147189715442</v>
      </c>
      <c r="DK88" s="65">
        <f t="shared" si="134"/>
        <v>2.2085908727034309</v>
      </c>
      <c r="DL88" s="65">
        <f t="shared" si="134"/>
        <v>2.2010925703578326</v>
      </c>
      <c r="DM88" s="65">
        <f t="shared" si="134"/>
        <v>2.1936197252115557</v>
      </c>
      <c r="DN88" s="65">
        <f t="shared" si="134"/>
        <v>2.1861722508358374</v>
      </c>
      <c r="DO88" s="65">
        <f t="shared" si="134"/>
        <v>2.1787500610953452</v>
      </c>
      <c r="DP88" s="65">
        <f t="shared" si="134"/>
        <v>2.1713530701471822</v>
      </c>
    </row>
    <row r="89" spans="1:120" x14ac:dyDescent="0.25">
      <c r="A89" s="65" t="str">
        <f t="shared" si="69"/>
        <v>04_CHL</v>
      </c>
      <c r="B89" s="65" t="str">
        <f t="shared" si="69"/>
        <v>18_heat</v>
      </c>
      <c r="C89" s="65" t="str">
        <f t="shared" si="69"/>
        <v>18_heat</v>
      </c>
      <c r="D89" s="66" t="s">
        <v>171</v>
      </c>
      <c r="E89" s="66">
        <f t="shared" si="70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5">A89</f>
        <v>04_CHL</v>
      </c>
      <c r="BL89" s="65" t="str">
        <f t="shared" si="72"/>
        <v>d_ind_cem_18_heat</v>
      </c>
      <c r="BM89" s="65"/>
      <c r="BN89" s="65"/>
      <c r="BO89" s="65">
        <f t="shared" ref="BO89:CV89" si="136">BO$49*BO46</f>
        <v>0</v>
      </c>
      <c r="BP89" s="65">
        <f t="shared" si="136"/>
        <v>0</v>
      </c>
      <c r="BQ89" s="65">
        <f t="shared" si="136"/>
        <v>0</v>
      </c>
      <c r="BR89" s="65">
        <f t="shared" si="136"/>
        <v>0</v>
      </c>
      <c r="BS89" s="65">
        <f t="shared" si="136"/>
        <v>0</v>
      </c>
      <c r="BT89" s="65">
        <f t="shared" si="136"/>
        <v>0</v>
      </c>
      <c r="BU89" s="65">
        <f t="shared" si="136"/>
        <v>0</v>
      </c>
      <c r="BV89" s="65">
        <f t="shared" si="136"/>
        <v>0</v>
      </c>
      <c r="BW89" s="65">
        <f t="shared" si="136"/>
        <v>0</v>
      </c>
      <c r="BX89" s="65">
        <f t="shared" si="136"/>
        <v>0</v>
      </c>
      <c r="BY89" s="65">
        <f t="shared" si="136"/>
        <v>0</v>
      </c>
      <c r="BZ89" s="65">
        <f t="shared" si="136"/>
        <v>0</v>
      </c>
      <c r="CA89" s="65">
        <f t="shared" si="136"/>
        <v>0</v>
      </c>
      <c r="CB89" s="65">
        <f t="shared" si="136"/>
        <v>0</v>
      </c>
      <c r="CC89" s="65">
        <f t="shared" si="136"/>
        <v>0</v>
      </c>
      <c r="CD89" s="65">
        <f t="shared" si="136"/>
        <v>0</v>
      </c>
      <c r="CE89" s="65">
        <f t="shared" si="136"/>
        <v>0</v>
      </c>
      <c r="CF89" s="65">
        <f t="shared" si="136"/>
        <v>0</v>
      </c>
      <c r="CG89" s="65">
        <f t="shared" si="136"/>
        <v>0</v>
      </c>
      <c r="CH89" s="65">
        <f t="shared" si="136"/>
        <v>0</v>
      </c>
      <c r="CI89" s="65">
        <f t="shared" si="136"/>
        <v>0</v>
      </c>
      <c r="CJ89" s="65">
        <f t="shared" si="136"/>
        <v>0</v>
      </c>
      <c r="CK89" s="65">
        <f t="shared" si="136"/>
        <v>0</v>
      </c>
      <c r="CL89" s="65">
        <f t="shared" si="136"/>
        <v>0</v>
      </c>
      <c r="CM89" s="65">
        <f t="shared" si="136"/>
        <v>0</v>
      </c>
      <c r="CN89" s="65">
        <f t="shared" si="136"/>
        <v>0</v>
      </c>
      <c r="CO89" s="65">
        <f t="shared" si="136"/>
        <v>0</v>
      </c>
      <c r="CP89" s="65">
        <f t="shared" si="136"/>
        <v>0</v>
      </c>
      <c r="CQ89" s="65">
        <f t="shared" si="136"/>
        <v>0</v>
      </c>
      <c r="CR89" s="65">
        <f t="shared" si="136"/>
        <v>0</v>
      </c>
      <c r="CS89" s="65">
        <f t="shared" si="136"/>
        <v>0</v>
      </c>
      <c r="CT89" s="65">
        <f t="shared" si="136"/>
        <v>0</v>
      </c>
      <c r="CU89" s="65">
        <f t="shared" si="136"/>
        <v>0</v>
      </c>
      <c r="CV89" s="65">
        <f t="shared" si="136"/>
        <v>0</v>
      </c>
      <c r="CW89" s="65">
        <f t="shared" ref="CW89:DP89" si="137">CW$49*CW46</f>
        <v>0</v>
      </c>
      <c r="CX89" s="65">
        <f t="shared" si="137"/>
        <v>0</v>
      </c>
      <c r="CY89" s="65">
        <f t="shared" si="137"/>
        <v>0</v>
      </c>
      <c r="CZ89" s="65">
        <f t="shared" si="137"/>
        <v>0</v>
      </c>
      <c r="DA89" s="65">
        <f t="shared" si="137"/>
        <v>0</v>
      </c>
      <c r="DB89" s="65">
        <f t="shared" si="137"/>
        <v>0</v>
      </c>
      <c r="DC89" s="65">
        <f t="shared" si="137"/>
        <v>0</v>
      </c>
      <c r="DD89" s="65">
        <f t="shared" si="137"/>
        <v>0</v>
      </c>
      <c r="DE89" s="65">
        <f t="shared" si="137"/>
        <v>0</v>
      </c>
      <c r="DF89" s="65">
        <f t="shared" si="137"/>
        <v>0</v>
      </c>
      <c r="DG89" s="65">
        <f t="shared" si="137"/>
        <v>0</v>
      </c>
      <c r="DH89" s="65">
        <f t="shared" si="137"/>
        <v>0</v>
      </c>
      <c r="DI89" s="65">
        <f t="shared" si="137"/>
        <v>0</v>
      </c>
      <c r="DJ89" s="65">
        <f t="shared" si="137"/>
        <v>0</v>
      </c>
      <c r="DK89" s="65">
        <f t="shared" si="137"/>
        <v>0</v>
      </c>
      <c r="DL89" s="65">
        <f t="shared" si="137"/>
        <v>0</v>
      </c>
      <c r="DM89" s="65">
        <f t="shared" si="137"/>
        <v>0</v>
      </c>
      <c r="DN89" s="65">
        <f t="shared" si="137"/>
        <v>0</v>
      </c>
      <c r="DO89" s="65">
        <f t="shared" si="137"/>
        <v>0</v>
      </c>
      <c r="DP89" s="65">
        <f t="shared" si="137"/>
        <v>0</v>
      </c>
    </row>
    <row r="90" spans="1:120" x14ac:dyDescent="0.25">
      <c r="A90" s="52" t="str">
        <f t="shared" ref="A90:C121" si="138">A58</f>
        <v>04_CHL</v>
      </c>
      <c r="B90" s="52" t="str">
        <f t="shared" si="138"/>
        <v>1_x_coal_thermal</v>
      </c>
      <c r="C90" s="52" t="str">
        <f t="shared" si="138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39">A90</f>
        <v>04_CHL</v>
      </c>
      <c r="BL90" s="52" t="str">
        <f t="shared" ref="BL90:BL121" si="140">"d_ind_cem_ccs_"&amp;C90</f>
        <v>d_ind_cem_ccs_1_x_coal_thermal</v>
      </c>
      <c r="BM90" s="52"/>
      <c r="BN90" s="52"/>
      <c r="BO90" s="52">
        <f t="shared" ref="BO90:CU90" si="141">BO$50*BO15</f>
        <v>0</v>
      </c>
      <c r="BP90" s="52">
        <f t="shared" si="141"/>
        <v>0</v>
      </c>
      <c r="BQ90" s="52">
        <f t="shared" si="141"/>
        <v>0</v>
      </c>
      <c r="BR90" s="52">
        <f t="shared" si="141"/>
        <v>0</v>
      </c>
      <c r="BS90" s="52">
        <f t="shared" si="141"/>
        <v>0</v>
      </c>
      <c r="BT90" s="52">
        <f t="shared" si="141"/>
        <v>0</v>
      </c>
      <c r="BU90" s="52">
        <f t="shared" si="141"/>
        <v>0</v>
      </c>
      <c r="BV90" s="52">
        <f t="shared" si="141"/>
        <v>0</v>
      </c>
      <c r="BW90" s="52">
        <f t="shared" si="141"/>
        <v>0</v>
      </c>
      <c r="BX90" s="52">
        <f t="shared" si="141"/>
        <v>0</v>
      </c>
      <c r="BY90" s="52">
        <f t="shared" si="141"/>
        <v>0</v>
      </c>
      <c r="BZ90" s="52">
        <f t="shared" si="141"/>
        <v>0</v>
      </c>
      <c r="CA90" s="52">
        <f t="shared" si="141"/>
        <v>0</v>
      </c>
      <c r="CB90" s="52">
        <f t="shared" si="141"/>
        <v>0</v>
      </c>
      <c r="CC90" s="52">
        <f t="shared" si="141"/>
        <v>0</v>
      </c>
      <c r="CD90" s="52">
        <f t="shared" si="141"/>
        <v>0</v>
      </c>
      <c r="CE90" s="52">
        <f t="shared" si="141"/>
        <v>0</v>
      </c>
      <c r="CF90" s="52">
        <f t="shared" si="141"/>
        <v>0</v>
      </c>
      <c r="CG90" s="52">
        <f t="shared" si="141"/>
        <v>0</v>
      </c>
      <c r="CH90" s="52">
        <f t="shared" si="141"/>
        <v>0</v>
      </c>
      <c r="CI90" s="52">
        <f t="shared" si="141"/>
        <v>0</v>
      </c>
      <c r="CJ90" s="52">
        <f t="shared" si="141"/>
        <v>0</v>
      </c>
      <c r="CK90" s="52">
        <f t="shared" si="141"/>
        <v>0</v>
      </c>
      <c r="CL90" s="52">
        <f t="shared" si="141"/>
        <v>0</v>
      </c>
      <c r="CM90" s="52">
        <f t="shared" si="141"/>
        <v>0</v>
      </c>
      <c r="CN90" s="52">
        <f t="shared" si="141"/>
        <v>0</v>
      </c>
      <c r="CO90" s="52">
        <f t="shared" si="141"/>
        <v>0</v>
      </c>
      <c r="CP90" s="52">
        <f t="shared" si="141"/>
        <v>0</v>
      </c>
      <c r="CQ90" s="52">
        <f t="shared" si="141"/>
        <v>0</v>
      </c>
      <c r="CR90" s="52">
        <f t="shared" si="141"/>
        <v>0</v>
      </c>
      <c r="CS90" s="52">
        <f t="shared" si="141"/>
        <v>0</v>
      </c>
      <c r="CT90" s="52">
        <f t="shared" si="141"/>
        <v>0</v>
      </c>
      <c r="CU90" s="52">
        <f t="shared" si="141"/>
        <v>0</v>
      </c>
      <c r="CV90" s="52">
        <f t="shared" ref="CV90:DP90" si="142">CV$50*CV15</f>
        <v>0</v>
      </c>
      <c r="CW90" s="52">
        <f t="shared" si="142"/>
        <v>0</v>
      </c>
      <c r="CX90" s="52">
        <f t="shared" si="142"/>
        <v>0</v>
      </c>
      <c r="CY90" s="52">
        <f t="shared" si="142"/>
        <v>0</v>
      </c>
      <c r="CZ90" s="52">
        <f t="shared" si="142"/>
        <v>0</v>
      </c>
      <c r="DA90" s="52">
        <f t="shared" si="142"/>
        <v>0</v>
      </c>
      <c r="DB90" s="52">
        <f t="shared" si="142"/>
        <v>0</v>
      </c>
      <c r="DC90" s="52">
        <f t="shared" si="142"/>
        <v>0</v>
      </c>
      <c r="DD90" s="52">
        <f t="shared" si="142"/>
        <v>0</v>
      </c>
      <c r="DE90" s="52">
        <f t="shared" si="142"/>
        <v>0</v>
      </c>
      <c r="DF90" s="52">
        <f t="shared" si="142"/>
        <v>0</v>
      </c>
      <c r="DG90" s="52">
        <f t="shared" si="142"/>
        <v>0</v>
      </c>
      <c r="DH90" s="52">
        <f t="shared" si="142"/>
        <v>0</v>
      </c>
      <c r="DI90" s="52">
        <f t="shared" si="142"/>
        <v>0</v>
      </c>
      <c r="DJ90" s="52">
        <f t="shared" si="142"/>
        <v>0</v>
      </c>
      <c r="DK90" s="52">
        <f t="shared" si="142"/>
        <v>0</v>
      </c>
      <c r="DL90" s="52">
        <f t="shared" si="142"/>
        <v>0</v>
      </c>
      <c r="DM90" s="52">
        <f t="shared" si="142"/>
        <v>0</v>
      </c>
      <c r="DN90" s="52">
        <f t="shared" si="142"/>
        <v>0</v>
      </c>
      <c r="DO90" s="52">
        <f t="shared" si="142"/>
        <v>0</v>
      </c>
      <c r="DP90" s="52">
        <f t="shared" si="142"/>
        <v>0</v>
      </c>
    </row>
    <row r="91" spans="1:120" x14ac:dyDescent="0.25">
      <c r="A91" s="52" t="str">
        <f t="shared" si="138"/>
        <v>04_CHL</v>
      </c>
      <c r="B91" s="52" t="str">
        <f t="shared" si="138"/>
        <v>1_1_coking_coal</v>
      </c>
      <c r="C91" s="52" t="str">
        <f t="shared" si="138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39"/>
        <v>04_CHL</v>
      </c>
      <c r="BL91" s="52" t="str">
        <f t="shared" si="140"/>
        <v>d_ind_cem_ccs_1_1_coking_coal</v>
      </c>
      <c r="BM91" s="52"/>
      <c r="BN91" s="52"/>
      <c r="BO91" s="52">
        <f t="shared" ref="BO91:CV91" si="143">BO$50*BO16</f>
        <v>0</v>
      </c>
      <c r="BP91" s="52">
        <f t="shared" si="143"/>
        <v>0</v>
      </c>
      <c r="BQ91" s="52">
        <f t="shared" si="143"/>
        <v>0</v>
      </c>
      <c r="BR91" s="52">
        <f t="shared" si="143"/>
        <v>0</v>
      </c>
      <c r="BS91" s="52">
        <f t="shared" si="143"/>
        <v>0</v>
      </c>
      <c r="BT91" s="52">
        <f t="shared" si="143"/>
        <v>0</v>
      </c>
      <c r="BU91" s="52">
        <f t="shared" si="143"/>
        <v>0</v>
      </c>
      <c r="BV91" s="52">
        <f t="shared" si="143"/>
        <v>0</v>
      </c>
      <c r="BW91" s="52">
        <f t="shared" si="143"/>
        <v>0</v>
      </c>
      <c r="BX91" s="52">
        <f t="shared" si="143"/>
        <v>0</v>
      </c>
      <c r="BY91" s="52">
        <f t="shared" si="143"/>
        <v>0</v>
      </c>
      <c r="BZ91" s="52">
        <f t="shared" si="143"/>
        <v>0</v>
      </c>
      <c r="CA91" s="52">
        <f t="shared" si="143"/>
        <v>0</v>
      </c>
      <c r="CB91" s="52">
        <f t="shared" si="143"/>
        <v>0</v>
      </c>
      <c r="CC91" s="52">
        <f t="shared" si="143"/>
        <v>0</v>
      </c>
      <c r="CD91" s="52">
        <f t="shared" si="143"/>
        <v>0</v>
      </c>
      <c r="CE91" s="52">
        <f t="shared" si="143"/>
        <v>0</v>
      </c>
      <c r="CF91" s="52">
        <f t="shared" si="143"/>
        <v>0</v>
      </c>
      <c r="CG91" s="52">
        <f t="shared" si="143"/>
        <v>0</v>
      </c>
      <c r="CH91" s="52">
        <f t="shared" si="143"/>
        <v>0</v>
      </c>
      <c r="CI91" s="52">
        <f t="shared" si="143"/>
        <v>0</v>
      </c>
      <c r="CJ91" s="52">
        <f t="shared" si="143"/>
        <v>0</v>
      </c>
      <c r="CK91" s="52">
        <f t="shared" si="143"/>
        <v>0</v>
      </c>
      <c r="CL91" s="52">
        <f t="shared" si="143"/>
        <v>0</v>
      </c>
      <c r="CM91" s="52">
        <f t="shared" si="143"/>
        <v>0</v>
      </c>
      <c r="CN91" s="52">
        <f t="shared" si="143"/>
        <v>0</v>
      </c>
      <c r="CO91" s="52">
        <f t="shared" si="143"/>
        <v>0</v>
      </c>
      <c r="CP91" s="52">
        <f t="shared" si="143"/>
        <v>0</v>
      </c>
      <c r="CQ91" s="52">
        <f t="shared" si="143"/>
        <v>0</v>
      </c>
      <c r="CR91" s="52">
        <f t="shared" si="143"/>
        <v>0</v>
      </c>
      <c r="CS91" s="52">
        <f t="shared" si="143"/>
        <v>0</v>
      </c>
      <c r="CT91" s="52">
        <f t="shared" si="143"/>
        <v>0</v>
      </c>
      <c r="CU91" s="52">
        <f t="shared" si="143"/>
        <v>0</v>
      </c>
      <c r="CV91" s="52">
        <f t="shared" si="143"/>
        <v>0</v>
      </c>
      <c r="CW91" s="52">
        <f t="shared" ref="CW91:DP91" si="144">CW$50*CW16</f>
        <v>0</v>
      </c>
      <c r="CX91" s="52">
        <f t="shared" si="144"/>
        <v>0</v>
      </c>
      <c r="CY91" s="52">
        <f t="shared" si="144"/>
        <v>0</v>
      </c>
      <c r="CZ91" s="52">
        <f t="shared" si="144"/>
        <v>0</v>
      </c>
      <c r="DA91" s="52">
        <f t="shared" si="144"/>
        <v>0</v>
      </c>
      <c r="DB91" s="52">
        <f t="shared" si="144"/>
        <v>0</v>
      </c>
      <c r="DC91" s="52">
        <f t="shared" si="144"/>
        <v>0</v>
      </c>
      <c r="DD91" s="52">
        <f t="shared" si="144"/>
        <v>0</v>
      </c>
      <c r="DE91" s="52">
        <f t="shared" si="144"/>
        <v>0</v>
      </c>
      <c r="DF91" s="52">
        <f t="shared" si="144"/>
        <v>0</v>
      </c>
      <c r="DG91" s="52">
        <f t="shared" si="144"/>
        <v>0</v>
      </c>
      <c r="DH91" s="52">
        <f t="shared" si="144"/>
        <v>0</v>
      </c>
      <c r="DI91" s="52">
        <f t="shared" si="144"/>
        <v>0</v>
      </c>
      <c r="DJ91" s="52">
        <f t="shared" si="144"/>
        <v>0</v>
      </c>
      <c r="DK91" s="52">
        <f t="shared" si="144"/>
        <v>0</v>
      </c>
      <c r="DL91" s="52">
        <f t="shared" si="144"/>
        <v>0</v>
      </c>
      <c r="DM91" s="52">
        <f t="shared" si="144"/>
        <v>0</v>
      </c>
      <c r="DN91" s="52">
        <f t="shared" si="144"/>
        <v>0</v>
      </c>
      <c r="DO91" s="52">
        <f t="shared" si="144"/>
        <v>0</v>
      </c>
      <c r="DP91" s="52">
        <f t="shared" si="144"/>
        <v>0</v>
      </c>
    </row>
    <row r="92" spans="1:120" x14ac:dyDescent="0.25">
      <c r="A92" s="52" t="str">
        <f t="shared" si="138"/>
        <v>04_CHL</v>
      </c>
      <c r="B92" s="52" t="str">
        <f t="shared" si="138"/>
        <v>1_5_lignite</v>
      </c>
      <c r="C92" s="52" t="str">
        <f t="shared" si="138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39"/>
        <v>04_CHL</v>
      </c>
      <c r="BL92" s="52" t="str">
        <f t="shared" si="140"/>
        <v>d_ind_cem_ccs_1_5_lignite</v>
      </c>
      <c r="BM92" s="52"/>
      <c r="BN92" s="52"/>
      <c r="BO92" s="52">
        <f t="shared" ref="BO92:CV92" si="145">BO$50*BO17</f>
        <v>0</v>
      </c>
      <c r="BP92" s="52">
        <f t="shared" si="145"/>
        <v>0</v>
      </c>
      <c r="BQ92" s="52">
        <f t="shared" si="145"/>
        <v>0</v>
      </c>
      <c r="BR92" s="52">
        <f t="shared" si="145"/>
        <v>0</v>
      </c>
      <c r="BS92" s="52">
        <f t="shared" si="145"/>
        <v>0</v>
      </c>
      <c r="BT92" s="52">
        <f t="shared" si="145"/>
        <v>0</v>
      </c>
      <c r="BU92" s="52">
        <f t="shared" si="145"/>
        <v>0</v>
      </c>
      <c r="BV92" s="52">
        <f t="shared" si="145"/>
        <v>0</v>
      </c>
      <c r="BW92" s="52">
        <f t="shared" si="145"/>
        <v>0</v>
      </c>
      <c r="BX92" s="52">
        <f t="shared" si="145"/>
        <v>0</v>
      </c>
      <c r="BY92" s="52">
        <f t="shared" si="145"/>
        <v>0</v>
      </c>
      <c r="BZ92" s="52">
        <f t="shared" si="145"/>
        <v>0</v>
      </c>
      <c r="CA92" s="52">
        <f t="shared" si="145"/>
        <v>0</v>
      </c>
      <c r="CB92" s="52">
        <f t="shared" si="145"/>
        <v>0</v>
      </c>
      <c r="CC92" s="52">
        <f t="shared" si="145"/>
        <v>0</v>
      </c>
      <c r="CD92" s="52">
        <f t="shared" si="145"/>
        <v>0</v>
      </c>
      <c r="CE92" s="52">
        <f t="shared" si="145"/>
        <v>0</v>
      </c>
      <c r="CF92" s="52">
        <f t="shared" si="145"/>
        <v>0</v>
      </c>
      <c r="CG92" s="52">
        <f t="shared" si="145"/>
        <v>0</v>
      </c>
      <c r="CH92" s="52">
        <f t="shared" si="145"/>
        <v>0</v>
      </c>
      <c r="CI92" s="52">
        <f t="shared" si="145"/>
        <v>0</v>
      </c>
      <c r="CJ92" s="52">
        <f t="shared" si="145"/>
        <v>0</v>
      </c>
      <c r="CK92" s="52">
        <f t="shared" si="145"/>
        <v>0</v>
      </c>
      <c r="CL92" s="52">
        <f t="shared" si="145"/>
        <v>0</v>
      </c>
      <c r="CM92" s="52">
        <f t="shared" si="145"/>
        <v>0</v>
      </c>
      <c r="CN92" s="52">
        <f t="shared" si="145"/>
        <v>0</v>
      </c>
      <c r="CO92" s="52">
        <f t="shared" si="145"/>
        <v>0</v>
      </c>
      <c r="CP92" s="52">
        <f t="shared" si="145"/>
        <v>0</v>
      </c>
      <c r="CQ92" s="52">
        <f t="shared" si="145"/>
        <v>0</v>
      </c>
      <c r="CR92" s="52">
        <f t="shared" si="145"/>
        <v>0</v>
      </c>
      <c r="CS92" s="52">
        <f t="shared" si="145"/>
        <v>0</v>
      </c>
      <c r="CT92" s="52">
        <f t="shared" si="145"/>
        <v>0</v>
      </c>
      <c r="CU92" s="52">
        <f t="shared" si="145"/>
        <v>0</v>
      </c>
      <c r="CV92" s="52">
        <f t="shared" si="145"/>
        <v>0</v>
      </c>
      <c r="CW92" s="52">
        <f t="shared" ref="CW92:DP92" si="146">CW$50*CW17</f>
        <v>0</v>
      </c>
      <c r="CX92" s="52">
        <f t="shared" si="146"/>
        <v>0</v>
      </c>
      <c r="CY92" s="52">
        <f t="shared" si="146"/>
        <v>0</v>
      </c>
      <c r="CZ92" s="52">
        <f t="shared" si="146"/>
        <v>0</v>
      </c>
      <c r="DA92" s="52">
        <f t="shared" si="146"/>
        <v>0</v>
      </c>
      <c r="DB92" s="52">
        <f t="shared" si="146"/>
        <v>0</v>
      </c>
      <c r="DC92" s="52">
        <f t="shared" si="146"/>
        <v>0</v>
      </c>
      <c r="DD92" s="52">
        <f t="shared" si="146"/>
        <v>0</v>
      </c>
      <c r="DE92" s="52">
        <f t="shared" si="146"/>
        <v>0</v>
      </c>
      <c r="DF92" s="52">
        <f t="shared" si="146"/>
        <v>0</v>
      </c>
      <c r="DG92" s="52">
        <f t="shared" si="146"/>
        <v>0</v>
      </c>
      <c r="DH92" s="52">
        <f t="shared" si="146"/>
        <v>0</v>
      </c>
      <c r="DI92" s="52">
        <f t="shared" si="146"/>
        <v>0</v>
      </c>
      <c r="DJ92" s="52">
        <f t="shared" si="146"/>
        <v>0</v>
      </c>
      <c r="DK92" s="52">
        <f t="shared" si="146"/>
        <v>0</v>
      </c>
      <c r="DL92" s="52">
        <f t="shared" si="146"/>
        <v>0</v>
      </c>
      <c r="DM92" s="52">
        <f t="shared" si="146"/>
        <v>0</v>
      </c>
      <c r="DN92" s="52">
        <f t="shared" si="146"/>
        <v>0</v>
      </c>
      <c r="DO92" s="52">
        <f t="shared" si="146"/>
        <v>0</v>
      </c>
      <c r="DP92" s="52">
        <f t="shared" si="146"/>
        <v>0</v>
      </c>
    </row>
    <row r="93" spans="1:120" x14ac:dyDescent="0.25">
      <c r="A93" s="52" t="str">
        <f t="shared" si="138"/>
        <v>04_CHL</v>
      </c>
      <c r="B93" s="52" t="str">
        <f t="shared" si="138"/>
        <v>2_coal_products</v>
      </c>
      <c r="C93" s="52" t="str">
        <f t="shared" si="138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39"/>
        <v>04_CHL</v>
      </c>
      <c r="BL93" s="52" t="str">
        <f t="shared" si="140"/>
        <v>d_ind_cem_ccs_2_coal_products</v>
      </c>
      <c r="BM93" s="52"/>
      <c r="BN93" s="52"/>
      <c r="BO93" s="52">
        <f t="shared" ref="BO93:CV93" si="147">BO$50*BO18</f>
        <v>0</v>
      </c>
      <c r="BP93" s="52">
        <f t="shared" si="147"/>
        <v>0</v>
      </c>
      <c r="BQ93" s="52">
        <f t="shared" si="147"/>
        <v>0</v>
      </c>
      <c r="BR93" s="52">
        <f t="shared" si="147"/>
        <v>0</v>
      </c>
      <c r="BS93" s="52">
        <f t="shared" si="147"/>
        <v>0</v>
      </c>
      <c r="BT93" s="52">
        <f t="shared" si="147"/>
        <v>0</v>
      </c>
      <c r="BU93" s="52">
        <f t="shared" si="147"/>
        <v>0</v>
      </c>
      <c r="BV93" s="52">
        <f t="shared" si="147"/>
        <v>0</v>
      </c>
      <c r="BW93" s="52">
        <f t="shared" si="147"/>
        <v>0</v>
      </c>
      <c r="BX93" s="52">
        <f t="shared" si="147"/>
        <v>0</v>
      </c>
      <c r="BY93" s="52">
        <f t="shared" si="147"/>
        <v>0</v>
      </c>
      <c r="BZ93" s="52">
        <f t="shared" si="147"/>
        <v>0</v>
      </c>
      <c r="CA93" s="52">
        <f t="shared" si="147"/>
        <v>0</v>
      </c>
      <c r="CB93" s="52">
        <f t="shared" si="147"/>
        <v>0</v>
      </c>
      <c r="CC93" s="52">
        <f t="shared" si="147"/>
        <v>0</v>
      </c>
      <c r="CD93" s="52">
        <f t="shared" si="147"/>
        <v>0</v>
      </c>
      <c r="CE93" s="52">
        <f t="shared" si="147"/>
        <v>0</v>
      </c>
      <c r="CF93" s="52">
        <f t="shared" si="147"/>
        <v>0</v>
      </c>
      <c r="CG93" s="52">
        <f t="shared" si="147"/>
        <v>0</v>
      </c>
      <c r="CH93" s="52">
        <f t="shared" si="147"/>
        <v>0</v>
      </c>
      <c r="CI93" s="52">
        <f t="shared" si="147"/>
        <v>0</v>
      </c>
      <c r="CJ93" s="52">
        <f t="shared" si="147"/>
        <v>0</v>
      </c>
      <c r="CK93" s="52">
        <f t="shared" si="147"/>
        <v>0</v>
      </c>
      <c r="CL93" s="52">
        <f t="shared" si="147"/>
        <v>0</v>
      </c>
      <c r="CM93" s="52">
        <f t="shared" si="147"/>
        <v>0</v>
      </c>
      <c r="CN93" s="52">
        <f t="shared" si="147"/>
        <v>0</v>
      </c>
      <c r="CO93" s="52">
        <f t="shared" si="147"/>
        <v>0</v>
      </c>
      <c r="CP93" s="52">
        <f t="shared" si="147"/>
        <v>0</v>
      </c>
      <c r="CQ93" s="52">
        <f t="shared" si="147"/>
        <v>0</v>
      </c>
      <c r="CR93" s="52">
        <f t="shared" si="147"/>
        <v>0</v>
      </c>
      <c r="CS93" s="52">
        <f t="shared" si="147"/>
        <v>0</v>
      </c>
      <c r="CT93" s="52">
        <f t="shared" si="147"/>
        <v>0</v>
      </c>
      <c r="CU93" s="52">
        <f t="shared" si="147"/>
        <v>0</v>
      </c>
      <c r="CV93" s="52">
        <f t="shared" si="147"/>
        <v>0</v>
      </c>
      <c r="CW93" s="52">
        <f t="shared" ref="CW93:DP93" si="148">CW$50*CW18</f>
        <v>0</v>
      </c>
      <c r="CX93" s="52">
        <f t="shared" si="148"/>
        <v>0</v>
      </c>
      <c r="CY93" s="52">
        <f t="shared" si="148"/>
        <v>0</v>
      </c>
      <c r="CZ93" s="52">
        <f t="shared" si="148"/>
        <v>0</v>
      </c>
      <c r="DA93" s="52">
        <f t="shared" si="148"/>
        <v>0</v>
      </c>
      <c r="DB93" s="52">
        <f t="shared" si="148"/>
        <v>0</v>
      </c>
      <c r="DC93" s="52">
        <f t="shared" si="148"/>
        <v>0</v>
      </c>
      <c r="DD93" s="52">
        <f t="shared" si="148"/>
        <v>0</v>
      </c>
      <c r="DE93" s="52">
        <f t="shared" si="148"/>
        <v>0</v>
      </c>
      <c r="DF93" s="52">
        <f t="shared" si="148"/>
        <v>0</v>
      </c>
      <c r="DG93" s="52">
        <f t="shared" si="148"/>
        <v>0</v>
      </c>
      <c r="DH93" s="52">
        <f t="shared" si="148"/>
        <v>0</v>
      </c>
      <c r="DI93" s="52">
        <f t="shared" si="148"/>
        <v>0</v>
      </c>
      <c r="DJ93" s="52">
        <f t="shared" si="148"/>
        <v>0</v>
      </c>
      <c r="DK93" s="52">
        <f t="shared" si="148"/>
        <v>0</v>
      </c>
      <c r="DL93" s="52">
        <f t="shared" si="148"/>
        <v>0</v>
      </c>
      <c r="DM93" s="52">
        <f t="shared" si="148"/>
        <v>0</v>
      </c>
      <c r="DN93" s="52">
        <f t="shared" si="148"/>
        <v>0</v>
      </c>
      <c r="DO93" s="52">
        <f t="shared" si="148"/>
        <v>0</v>
      </c>
      <c r="DP93" s="52">
        <f t="shared" si="148"/>
        <v>0</v>
      </c>
    </row>
    <row r="94" spans="1:120" x14ac:dyDescent="0.25">
      <c r="A94" s="52" t="str">
        <f t="shared" si="138"/>
        <v>04_CHL</v>
      </c>
      <c r="B94" s="52" t="str">
        <f t="shared" si="138"/>
        <v>6_1_crude_oil</v>
      </c>
      <c r="C94" s="52" t="str">
        <f t="shared" si="138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39"/>
        <v>04_CHL</v>
      </c>
      <c r="BL94" s="52" t="str">
        <f t="shared" si="140"/>
        <v>d_ind_cem_ccs_6_1_crude_oil</v>
      </c>
      <c r="BM94" s="52"/>
      <c r="BN94" s="52"/>
      <c r="BO94" s="52">
        <f t="shared" ref="BO94:CV94" si="149">BO$50*BO19</f>
        <v>0</v>
      </c>
      <c r="BP94" s="52">
        <f t="shared" si="149"/>
        <v>0</v>
      </c>
      <c r="BQ94" s="52">
        <f t="shared" si="149"/>
        <v>0</v>
      </c>
      <c r="BR94" s="52">
        <f t="shared" si="149"/>
        <v>0</v>
      </c>
      <c r="BS94" s="52">
        <f t="shared" si="149"/>
        <v>0</v>
      </c>
      <c r="BT94" s="52">
        <f t="shared" si="149"/>
        <v>0</v>
      </c>
      <c r="BU94" s="52">
        <f t="shared" si="149"/>
        <v>0</v>
      </c>
      <c r="BV94" s="52">
        <f t="shared" si="149"/>
        <v>0</v>
      </c>
      <c r="BW94" s="52">
        <f t="shared" si="149"/>
        <v>0</v>
      </c>
      <c r="BX94" s="52">
        <f t="shared" si="149"/>
        <v>0</v>
      </c>
      <c r="BY94" s="52">
        <f t="shared" si="149"/>
        <v>0</v>
      </c>
      <c r="BZ94" s="52">
        <f t="shared" si="149"/>
        <v>0</v>
      </c>
      <c r="CA94" s="52">
        <f t="shared" si="149"/>
        <v>0</v>
      </c>
      <c r="CB94" s="52">
        <f t="shared" si="149"/>
        <v>0</v>
      </c>
      <c r="CC94" s="52">
        <f t="shared" si="149"/>
        <v>0</v>
      </c>
      <c r="CD94" s="52">
        <f t="shared" si="149"/>
        <v>0</v>
      </c>
      <c r="CE94" s="52">
        <f t="shared" si="149"/>
        <v>0</v>
      </c>
      <c r="CF94" s="52">
        <f t="shared" si="149"/>
        <v>0</v>
      </c>
      <c r="CG94" s="52">
        <f t="shared" si="149"/>
        <v>0</v>
      </c>
      <c r="CH94" s="52">
        <f t="shared" si="149"/>
        <v>0</v>
      </c>
      <c r="CI94" s="52">
        <f t="shared" si="149"/>
        <v>0</v>
      </c>
      <c r="CJ94" s="52">
        <f t="shared" si="149"/>
        <v>0</v>
      </c>
      <c r="CK94" s="52">
        <f t="shared" si="149"/>
        <v>0</v>
      </c>
      <c r="CL94" s="52">
        <f t="shared" si="149"/>
        <v>0</v>
      </c>
      <c r="CM94" s="52">
        <f t="shared" si="149"/>
        <v>0</v>
      </c>
      <c r="CN94" s="52">
        <f t="shared" si="149"/>
        <v>0</v>
      </c>
      <c r="CO94" s="52">
        <f t="shared" si="149"/>
        <v>0</v>
      </c>
      <c r="CP94" s="52">
        <f t="shared" si="149"/>
        <v>0</v>
      </c>
      <c r="CQ94" s="52">
        <f t="shared" si="149"/>
        <v>0</v>
      </c>
      <c r="CR94" s="52">
        <f t="shared" si="149"/>
        <v>0</v>
      </c>
      <c r="CS94" s="52">
        <f t="shared" si="149"/>
        <v>0</v>
      </c>
      <c r="CT94" s="52">
        <f t="shared" si="149"/>
        <v>0</v>
      </c>
      <c r="CU94" s="52">
        <f t="shared" si="149"/>
        <v>0</v>
      </c>
      <c r="CV94" s="52">
        <f t="shared" si="149"/>
        <v>0</v>
      </c>
      <c r="CW94" s="52">
        <f t="shared" ref="CW94:DP94" si="150">CW$50*CW19</f>
        <v>0</v>
      </c>
      <c r="CX94" s="52">
        <f t="shared" si="150"/>
        <v>0</v>
      </c>
      <c r="CY94" s="52">
        <f t="shared" si="150"/>
        <v>0</v>
      </c>
      <c r="CZ94" s="52">
        <f t="shared" si="150"/>
        <v>0</v>
      </c>
      <c r="DA94" s="52">
        <f t="shared" si="150"/>
        <v>0</v>
      </c>
      <c r="DB94" s="52">
        <f t="shared" si="150"/>
        <v>0</v>
      </c>
      <c r="DC94" s="52">
        <f t="shared" si="150"/>
        <v>0</v>
      </c>
      <c r="DD94" s="52">
        <f t="shared" si="150"/>
        <v>0</v>
      </c>
      <c r="DE94" s="52">
        <f t="shared" si="150"/>
        <v>0</v>
      </c>
      <c r="DF94" s="52">
        <f t="shared" si="150"/>
        <v>0</v>
      </c>
      <c r="DG94" s="52">
        <f t="shared" si="150"/>
        <v>0</v>
      </c>
      <c r="DH94" s="52">
        <f t="shared" si="150"/>
        <v>0</v>
      </c>
      <c r="DI94" s="52">
        <f t="shared" si="150"/>
        <v>0</v>
      </c>
      <c r="DJ94" s="52">
        <f t="shared" si="150"/>
        <v>0</v>
      </c>
      <c r="DK94" s="52">
        <f t="shared" si="150"/>
        <v>0</v>
      </c>
      <c r="DL94" s="52">
        <f t="shared" si="150"/>
        <v>0</v>
      </c>
      <c r="DM94" s="52">
        <f t="shared" si="150"/>
        <v>0</v>
      </c>
      <c r="DN94" s="52">
        <f t="shared" si="150"/>
        <v>0</v>
      </c>
      <c r="DO94" s="52">
        <f t="shared" si="150"/>
        <v>0</v>
      </c>
      <c r="DP94" s="52">
        <f t="shared" si="150"/>
        <v>0</v>
      </c>
    </row>
    <row r="95" spans="1:120" x14ac:dyDescent="0.25">
      <c r="A95" s="52" t="str">
        <f t="shared" si="138"/>
        <v>04_CHL</v>
      </c>
      <c r="B95" s="52" t="str">
        <f t="shared" si="138"/>
        <v>6_x_ngls</v>
      </c>
      <c r="C95" s="52" t="str">
        <f t="shared" si="138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39"/>
        <v>04_CHL</v>
      </c>
      <c r="BL95" s="52" t="str">
        <f t="shared" si="140"/>
        <v>d_ind_cem_ccs_6_x_ngls</v>
      </c>
      <c r="BM95" s="52"/>
      <c r="BN95" s="52"/>
      <c r="BO95" s="52">
        <f t="shared" ref="BO95:CV95" si="151">BO$50*BO20</f>
        <v>0</v>
      </c>
      <c r="BP95" s="52">
        <f t="shared" si="151"/>
        <v>0</v>
      </c>
      <c r="BQ95" s="52">
        <f t="shared" si="151"/>
        <v>0</v>
      </c>
      <c r="BR95" s="52">
        <f t="shared" si="151"/>
        <v>0</v>
      </c>
      <c r="BS95" s="52">
        <f t="shared" si="151"/>
        <v>0</v>
      </c>
      <c r="BT95" s="52">
        <f t="shared" si="151"/>
        <v>0</v>
      </c>
      <c r="BU95" s="52">
        <f t="shared" si="151"/>
        <v>0</v>
      </c>
      <c r="BV95" s="52">
        <f t="shared" si="151"/>
        <v>0</v>
      </c>
      <c r="BW95" s="52">
        <f t="shared" si="151"/>
        <v>0</v>
      </c>
      <c r="BX95" s="52">
        <f t="shared" si="151"/>
        <v>0</v>
      </c>
      <c r="BY95" s="52">
        <f t="shared" si="151"/>
        <v>0</v>
      </c>
      <c r="BZ95" s="52">
        <f t="shared" si="151"/>
        <v>0</v>
      </c>
      <c r="CA95" s="52">
        <f t="shared" si="151"/>
        <v>0</v>
      </c>
      <c r="CB95" s="52">
        <f t="shared" si="151"/>
        <v>0</v>
      </c>
      <c r="CC95" s="52">
        <f t="shared" si="151"/>
        <v>0</v>
      </c>
      <c r="CD95" s="52">
        <f t="shared" si="151"/>
        <v>0</v>
      </c>
      <c r="CE95" s="52">
        <f t="shared" si="151"/>
        <v>0</v>
      </c>
      <c r="CF95" s="52">
        <f t="shared" si="151"/>
        <v>0</v>
      </c>
      <c r="CG95" s="52">
        <f t="shared" si="151"/>
        <v>0</v>
      </c>
      <c r="CH95" s="52">
        <f t="shared" si="151"/>
        <v>0</v>
      </c>
      <c r="CI95" s="52">
        <f t="shared" si="151"/>
        <v>0</v>
      </c>
      <c r="CJ95" s="52">
        <f t="shared" si="151"/>
        <v>0</v>
      </c>
      <c r="CK95" s="52">
        <f t="shared" si="151"/>
        <v>0</v>
      </c>
      <c r="CL95" s="52">
        <f t="shared" si="151"/>
        <v>0</v>
      </c>
      <c r="CM95" s="52">
        <f t="shared" si="151"/>
        <v>0</v>
      </c>
      <c r="CN95" s="52">
        <f t="shared" si="151"/>
        <v>0</v>
      </c>
      <c r="CO95" s="52">
        <f t="shared" si="151"/>
        <v>0</v>
      </c>
      <c r="CP95" s="52">
        <f t="shared" si="151"/>
        <v>0</v>
      </c>
      <c r="CQ95" s="52">
        <f t="shared" si="151"/>
        <v>0</v>
      </c>
      <c r="CR95" s="52">
        <f t="shared" si="151"/>
        <v>0</v>
      </c>
      <c r="CS95" s="52">
        <f t="shared" si="151"/>
        <v>0</v>
      </c>
      <c r="CT95" s="52">
        <f t="shared" si="151"/>
        <v>0</v>
      </c>
      <c r="CU95" s="52">
        <f t="shared" si="151"/>
        <v>0</v>
      </c>
      <c r="CV95" s="52">
        <f t="shared" si="151"/>
        <v>0</v>
      </c>
      <c r="CW95" s="52">
        <f t="shared" ref="CW95:DP95" si="152">CW$50*CW20</f>
        <v>0</v>
      </c>
      <c r="CX95" s="52">
        <f t="shared" si="152"/>
        <v>0</v>
      </c>
      <c r="CY95" s="52">
        <f t="shared" si="152"/>
        <v>0</v>
      </c>
      <c r="CZ95" s="52">
        <f t="shared" si="152"/>
        <v>0</v>
      </c>
      <c r="DA95" s="52">
        <f t="shared" si="152"/>
        <v>0</v>
      </c>
      <c r="DB95" s="52">
        <f t="shared" si="152"/>
        <v>0</v>
      </c>
      <c r="DC95" s="52">
        <f t="shared" si="152"/>
        <v>0</v>
      </c>
      <c r="DD95" s="52">
        <f t="shared" si="152"/>
        <v>0</v>
      </c>
      <c r="DE95" s="52">
        <f t="shared" si="152"/>
        <v>0</v>
      </c>
      <c r="DF95" s="52">
        <f t="shared" si="152"/>
        <v>0</v>
      </c>
      <c r="DG95" s="52">
        <f t="shared" si="152"/>
        <v>0</v>
      </c>
      <c r="DH95" s="52">
        <f t="shared" si="152"/>
        <v>0</v>
      </c>
      <c r="DI95" s="52">
        <f t="shared" si="152"/>
        <v>0</v>
      </c>
      <c r="DJ95" s="52">
        <f t="shared" si="152"/>
        <v>0</v>
      </c>
      <c r="DK95" s="52">
        <f t="shared" si="152"/>
        <v>0</v>
      </c>
      <c r="DL95" s="52">
        <f t="shared" si="152"/>
        <v>0</v>
      </c>
      <c r="DM95" s="52">
        <f t="shared" si="152"/>
        <v>0</v>
      </c>
      <c r="DN95" s="52">
        <f t="shared" si="152"/>
        <v>0</v>
      </c>
      <c r="DO95" s="52">
        <f t="shared" si="152"/>
        <v>0</v>
      </c>
      <c r="DP95" s="52">
        <f t="shared" si="152"/>
        <v>0</v>
      </c>
    </row>
    <row r="96" spans="1:120" x14ac:dyDescent="0.25">
      <c r="A96" s="52" t="str">
        <f t="shared" si="138"/>
        <v>04_CHL</v>
      </c>
      <c r="B96" s="52" t="str">
        <f t="shared" si="138"/>
        <v>7_1_motor_gasoline</v>
      </c>
      <c r="C96" s="52" t="str">
        <f t="shared" si="138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39"/>
        <v>04_CHL</v>
      </c>
      <c r="BL96" s="52" t="str">
        <f t="shared" si="140"/>
        <v>d_ind_cem_ccs_7_1_mo_gasoline</v>
      </c>
      <c r="BM96" s="52"/>
      <c r="BN96" s="52"/>
      <c r="BO96" s="52">
        <f t="shared" ref="BO96:CV96" si="153">BO$50*BO21</f>
        <v>0</v>
      </c>
      <c r="BP96" s="52">
        <f t="shared" si="153"/>
        <v>0</v>
      </c>
      <c r="BQ96" s="52">
        <f t="shared" si="153"/>
        <v>0</v>
      </c>
      <c r="BR96" s="52">
        <f t="shared" si="153"/>
        <v>0</v>
      </c>
      <c r="BS96" s="52">
        <f t="shared" si="153"/>
        <v>0</v>
      </c>
      <c r="BT96" s="52">
        <f t="shared" si="153"/>
        <v>0</v>
      </c>
      <c r="BU96" s="52">
        <f t="shared" si="153"/>
        <v>0</v>
      </c>
      <c r="BV96" s="52">
        <f t="shared" si="153"/>
        <v>0</v>
      </c>
      <c r="BW96" s="52">
        <f t="shared" si="153"/>
        <v>0</v>
      </c>
      <c r="BX96" s="52">
        <f t="shared" si="153"/>
        <v>0</v>
      </c>
      <c r="BY96" s="52">
        <f t="shared" si="153"/>
        <v>0</v>
      </c>
      <c r="BZ96" s="52">
        <f t="shared" si="153"/>
        <v>0</v>
      </c>
      <c r="CA96" s="52">
        <f t="shared" si="153"/>
        <v>0</v>
      </c>
      <c r="CB96" s="52">
        <f t="shared" si="153"/>
        <v>0</v>
      </c>
      <c r="CC96" s="52">
        <f t="shared" si="153"/>
        <v>0</v>
      </c>
      <c r="CD96" s="52">
        <f t="shared" si="153"/>
        <v>0</v>
      </c>
      <c r="CE96" s="52">
        <f t="shared" si="153"/>
        <v>0</v>
      </c>
      <c r="CF96" s="52">
        <f t="shared" si="153"/>
        <v>0</v>
      </c>
      <c r="CG96" s="52">
        <f t="shared" si="153"/>
        <v>0</v>
      </c>
      <c r="CH96" s="52">
        <f t="shared" si="153"/>
        <v>0</v>
      </c>
      <c r="CI96" s="52">
        <f t="shared" si="153"/>
        <v>0</v>
      </c>
      <c r="CJ96" s="52">
        <f t="shared" si="153"/>
        <v>0</v>
      </c>
      <c r="CK96" s="52">
        <f t="shared" si="153"/>
        <v>0</v>
      </c>
      <c r="CL96" s="52">
        <f t="shared" si="153"/>
        <v>0</v>
      </c>
      <c r="CM96" s="52">
        <f t="shared" si="153"/>
        <v>0</v>
      </c>
      <c r="CN96" s="52">
        <f t="shared" si="153"/>
        <v>0</v>
      </c>
      <c r="CO96" s="52">
        <f t="shared" si="153"/>
        <v>0</v>
      </c>
      <c r="CP96" s="52">
        <f t="shared" si="153"/>
        <v>0</v>
      </c>
      <c r="CQ96" s="52">
        <f t="shared" si="153"/>
        <v>0</v>
      </c>
      <c r="CR96" s="52">
        <f t="shared" si="153"/>
        <v>0</v>
      </c>
      <c r="CS96" s="52">
        <f t="shared" si="153"/>
        <v>0</v>
      </c>
      <c r="CT96" s="52">
        <f t="shared" si="153"/>
        <v>0</v>
      </c>
      <c r="CU96" s="52">
        <f t="shared" si="153"/>
        <v>0</v>
      </c>
      <c r="CV96" s="52">
        <f t="shared" si="153"/>
        <v>0</v>
      </c>
      <c r="CW96" s="52">
        <f t="shared" ref="CW96:DP96" si="154">CW$50*CW21</f>
        <v>0</v>
      </c>
      <c r="CX96" s="52">
        <f t="shared" si="154"/>
        <v>0</v>
      </c>
      <c r="CY96" s="52">
        <f t="shared" si="154"/>
        <v>0</v>
      </c>
      <c r="CZ96" s="52">
        <f t="shared" si="154"/>
        <v>0</v>
      </c>
      <c r="DA96" s="52">
        <f t="shared" si="154"/>
        <v>0</v>
      </c>
      <c r="DB96" s="52">
        <f t="shared" si="154"/>
        <v>0</v>
      </c>
      <c r="DC96" s="52">
        <f t="shared" si="154"/>
        <v>0</v>
      </c>
      <c r="DD96" s="52">
        <f t="shared" si="154"/>
        <v>0</v>
      </c>
      <c r="DE96" s="52">
        <f t="shared" si="154"/>
        <v>0</v>
      </c>
      <c r="DF96" s="52">
        <f t="shared" si="154"/>
        <v>0</v>
      </c>
      <c r="DG96" s="52">
        <f t="shared" si="154"/>
        <v>0</v>
      </c>
      <c r="DH96" s="52">
        <f t="shared" si="154"/>
        <v>0</v>
      </c>
      <c r="DI96" s="52">
        <f t="shared" si="154"/>
        <v>0</v>
      </c>
      <c r="DJ96" s="52">
        <f t="shared" si="154"/>
        <v>0</v>
      </c>
      <c r="DK96" s="52">
        <f t="shared" si="154"/>
        <v>0</v>
      </c>
      <c r="DL96" s="52">
        <f t="shared" si="154"/>
        <v>0</v>
      </c>
      <c r="DM96" s="52">
        <f t="shared" si="154"/>
        <v>0</v>
      </c>
      <c r="DN96" s="52">
        <f t="shared" si="154"/>
        <v>0</v>
      </c>
      <c r="DO96" s="52">
        <f t="shared" si="154"/>
        <v>0</v>
      </c>
      <c r="DP96" s="52">
        <f t="shared" si="154"/>
        <v>0</v>
      </c>
    </row>
    <row r="97" spans="1:120" x14ac:dyDescent="0.25">
      <c r="A97" s="52" t="str">
        <f t="shared" si="138"/>
        <v>04_CHL</v>
      </c>
      <c r="B97" s="52" t="str">
        <f t="shared" si="138"/>
        <v>7_2_aviation_gasoline</v>
      </c>
      <c r="C97" s="52" t="str">
        <f t="shared" si="138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39"/>
        <v>04_CHL</v>
      </c>
      <c r="BL97" s="52" t="str">
        <f t="shared" si="140"/>
        <v>d_ind_cem_ccs_7_2_avi_gasoline</v>
      </c>
      <c r="BM97" s="52"/>
      <c r="BN97" s="52"/>
      <c r="BO97" s="52">
        <f t="shared" ref="BO97:CV97" si="155">BO$50*BO22</f>
        <v>0</v>
      </c>
      <c r="BP97" s="52">
        <f t="shared" si="155"/>
        <v>0</v>
      </c>
      <c r="BQ97" s="52">
        <f t="shared" si="155"/>
        <v>0</v>
      </c>
      <c r="BR97" s="52">
        <f t="shared" si="155"/>
        <v>0</v>
      </c>
      <c r="BS97" s="52">
        <f t="shared" si="155"/>
        <v>0</v>
      </c>
      <c r="BT97" s="52">
        <f t="shared" si="155"/>
        <v>0</v>
      </c>
      <c r="BU97" s="52">
        <f t="shared" si="155"/>
        <v>0</v>
      </c>
      <c r="BV97" s="52">
        <f t="shared" si="155"/>
        <v>0</v>
      </c>
      <c r="BW97" s="52">
        <f t="shared" si="155"/>
        <v>0</v>
      </c>
      <c r="BX97" s="52">
        <f t="shared" si="155"/>
        <v>0</v>
      </c>
      <c r="BY97" s="52">
        <f t="shared" si="155"/>
        <v>0</v>
      </c>
      <c r="BZ97" s="52">
        <f t="shared" si="155"/>
        <v>0</v>
      </c>
      <c r="CA97" s="52">
        <f t="shared" si="155"/>
        <v>0</v>
      </c>
      <c r="CB97" s="52">
        <f t="shared" si="155"/>
        <v>0</v>
      </c>
      <c r="CC97" s="52">
        <f t="shared" si="155"/>
        <v>0</v>
      </c>
      <c r="CD97" s="52">
        <f t="shared" si="155"/>
        <v>0</v>
      </c>
      <c r="CE97" s="52">
        <f t="shared" si="155"/>
        <v>0</v>
      </c>
      <c r="CF97" s="52">
        <f t="shared" si="155"/>
        <v>0</v>
      </c>
      <c r="CG97" s="52">
        <f t="shared" si="155"/>
        <v>0</v>
      </c>
      <c r="CH97" s="52">
        <f t="shared" si="155"/>
        <v>0</v>
      </c>
      <c r="CI97" s="52">
        <f t="shared" si="155"/>
        <v>0</v>
      </c>
      <c r="CJ97" s="52">
        <f t="shared" si="155"/>
        <v>0</v>
      </c>
      <c r="CK97" s="52">
        <f t="shared" si="155"/>
        <v>0</v>
      </c>
      <c r="CL97" s="52">
        <f t="shared" si="155"/>
        <v>0</v>
      </c>
      <c r="CM97" s="52">
        <f t="shared" si="155"/>
        <v>0</v>
      </c>
      <c r="CN97" s="52">
        <f t="shared" si="155"/>
        <v>0</v>
      </c>
      <c r="CO97" s="52">
        <f t="shared" si="155"/>
        <v>0</v>
      </c>
      <c r="CP97" s="52">
        <f t="shared" si="155"/>
        <v>0</v>
      </c>
      <c r="CQ97" s="52">
        <f t="shared" si="155"/>
        <v>0</v>
      </c>
      <c r="CR97" s="52">
        <f t="shared" si="155"/>
        <v>0</v>
      </c>
      <c r="CS97" s="52">
        <f t="shared" si="155"/>
        <v>0</v>
      </c>
      <c r="CT97" s="52">
        <f t="shared" si="155"/>
        <v>0</v>
      </c>
      <c r="CU97" s="52">
        <f t="shared" si="155"/>
        <v>0</v>
      </c>
      <c r="CV97" s="52">
        <f t="shared" si="155"/>
        <v>0</v>
      </c>
      <c r="CW97" s="52">
        <f t="shared" ref="CW97:DP97" si="156">CW$50*CW22</f>
        <v>0</v>
      </c>
      <c r="CX97" s="52">
        <f t="shared" si="156"/>
        <v>0</v>
      </c>
      <c r="CY97" s="52">
        <f t="shared" si="156"/>
        <v>0</v>
      </c>
      <c r="CZ97" s="52">
        <f t="shared" si="156"/>
        <v>0</v>
      </c>
      <c r="DA97" s="52">
        <f t="shared" si="156"/>
        <v>0</v>
      </c>
      <c r="DB97" s="52">
        <f t="shared" si="156"/>
        <v>0</v>
      </c>
      <c r="DC97" s="52">
        <f t="shared" si="156"/>
        <v>0</v>
      </c>
      <c r="DD97" s="52">
        <f t="shared" si="156"/>
        <v>0</v>
      </c>
      <c r="DE97" s="52">
        <f t="shared" si="156"/>
        <v>0</v>
      </c>
      <c r="DF97" s="52">
        <f t="shared" si="156"/>
        <v>0</v>
      </c>
      <c r="DG97" s="52">
        <f t="shared" si="156"/>
        <v>0</v>
      </c>
      <c r="DH97" s="52">
        <f t="shared" si="156"/>
        <v>0</v>
      </c>
      <c r="DI97" s="52">
        <f t="shared" si="156"/>
        <v>0</v>
      </c>
      <c r="DJ97" s="52">
        <f t="shared" si="156"/>
        <v>0</v>
      </c>
      <c r="DK97" s="52">
        <f t="shared" si="156"/>
        <v>0</v>
      </c>
      <c r="DL97" s="52">
        <f t="shared" si="156"/>
        <v>0</v>
      </c>
      <c r="DM97" s="52">
        <f t="shared" si="156"/>
        <v>0</v>
      </c>
      <c r="DN97" s="52">
        <f t="shared" si="156"/>
        <v>0</v>
      </c>
      <c r="DO97" s="52">
        <f t="shared" si="156"/>
        <v>0</v>
      </c>
      <c r="DP97" s="52">
        <f t="shared" si="156"/>
        <v>0</v>
      </c>
    </row>
    <row r="98" spans="1:120" x14ac:dyDescent="0.25">
      <c r="A98" s="52" t="str">
        <f t="shared" si="138"/>
        <v>04_CHL</v>
      </c>
      <c r="B98" s="52" t="str">
        <f t="shared" si="138"/>
        <v>7_3_naphtha</v>
      </c>
      <c r="C98" s="52" t="str">
        <f t="shared" si="138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39"/>
        <v>04_CHL</v>
      </c>
      <c r="BL98" s="52" t="str">
        <f t="shared" si="140"/>
        <v>d_ind_cem_ccs_7_3_naphtha</v>
      </c>
      <c r="BM98" s="52"/>
      <c r="BN98" s="52"/>
      <c r="BO98" s="52">
        <f t="shared" ref="BO98:CV98" si="157">BO$50*BO23</f>
        <v>0</v>
      </c>
      <c r="BP98" s="52">
        <f t="shared" si="157"/>
        <v>0</v>
      </c>
      <c r="BQ98" s="52">
        <f t="shared" si="157"/>
        <v>0</v>
      </c>
      <c r="BR98" s="52">
        <f t="shared" si="157"/>
        <v>0</v>
      </c>
      <c r="BS98" s="52">
        <f t="shared" si="157"/>
        <v>0</v>
      </c>
      <c r="BT98" s="52">
        <f t="shared" si="157"/>
        <v>0</v>
      </c>
      <c r="BU98" s="52">
        <f t="shared" si="157"/>
        <v>0</v>
      </c>
      <c r="BV98" s="52">
        <f t="shared" si="157"/>
        <v>0</v>
      </c>
      <c r="BW98" s="52">
        <f t="shared" si="157"/>
        <v>0</v>
      </c>
      <c r="BX98" s="52">
        <f t="shared" si="157"/>
        <v>0</v>
      </c>
      <c r="BY98" s="52">
        <f t="shared" si="157"/>
        <v>0</v>
      </c>
      <c r="BZ98" s="52">
        <f t="shared" si="157"/>
        <v>0</v>
      </c>
      <c r="CA98" s="52">
        <f t="shared" si="157"/>
        <v>0</v>
      </c>
      <c r="CB98" s="52">
        <f t="shared" si="157"/>
        <v>0</v>
      </c>
      <c r="CC98" s="52">
        <f t="shared" si="157"/>
        <v>0</v>
      </c>
      <c r="CD98" s="52">
        <f t="shared" si="157"/>
        <v>0</v>
      </c>
      <c r="CE98" s="52">
        <f t="shared" si="157"/>
        <v>0</v>
      </c>
      <c r="CF98" s="52">
        <f t="shared" si="157"/>
        <v>0</v>
      </c>
      <c r="CG98" s="52">
        <f t="shared" si="157"/>
        <v>0</v>
      </c>
      <c r="CH98" s="52">
        <f t="shared" si="157"/>
        <v>0</v>
      </c>
      <c r="CI98" s="52">
        <f t="shared" si="157"/>
        <v>0</v>
      </c>
      <c r="CJ98" s="52">
        <f t="shared" si="157"/>
        <v>0</v>
      </c>
      <c r="CK98" s="52">
        <f t="shared" si="157"/>
        <v>0</v>
      </c>
      <c r="CL98" s="52">
        <f t="shared" si="157"/>
        <v>0</v>
      </c>
      <c r="CM98" s="52">
        <f t="shared" si="157"/>
        <v>0</v>
      </c>
      <c r="CN98" s="52">
        <f t="shared" si="157"/>
        <v>0</v>
      </c>
      <c r="CO98" s="52">
        <f t="shared" si="157"/>
        <v>0</v>
      </c>
      <c r="CP98" s="52">
        <f t="shared" si="157"/>
        <v>0</v>
      </c>
      <c r="CQ98" s="52">
        <f t="shared" si="157"/>
        <v>0</v>
      </c>
      <c r="CR98" s="52">
        <f t="shared" si="157"/>
        <v>0</v>
      </c>
      <c r="CS98" s="52">
        <f t="shared" si="157"/>
        <v>0</v>
      </c>
      <c r="CT98" s="52">
        <f t="shared" si="157"/>
        <v>0</v>
      </c>
      <c r="CU98" s="52">
        <f t="shared" si="157"/>
        <v>0</v>
      </c>
      <c r="CV98" s="52">
        <f t="shared" si="157"/>
        <v>0</v>
      </c>
      <c r="CW98" s="52">
        <f t="shared" ref="CW98:DP98" si="158">CW$50*CW23</f>
        <v>0</v>
      </c>
      <c r="CX98" s="52">
        <f t="shared" si="158"/>
        <v>0</v>
      </c>
      <c r="CY98" s="52">
        <f t="shared" si="158"/>
        <v>0</v>
      </c>
      <c r="CZ98" s="52">
        <f t="shared" si="158"/>
        <v>0</v>
      </c>
      <c r="DA98" s="52">
        <f t="shared" si="158"/>
        <v>0</v>
      </c>
      <c r="DB98" s="52">
        <f t="shared" si="158"/>
        <v>0</v>
      </c>
      <c r="DC98" s="52">
        <f t="shared" si="158"/>
        <v>0</v>
      </c>
      <c r="DD98" s="52">
        <f t="shared" si="158"/>
        <v>0</v>
      </c>
      <c r="DE98" s="52">
        <f t="shared" si="158"/>
        <v>0</v>
      </c>
      <c r="DF98" s="52">
        <f t="shared" si="158"/>
        <v>0</v>
      </c>
      <c r="DG98" s="52">
        <f t="shared" si="158"/>
        <v>0</v>
      </c>
      <c r="DH98" s="52">
        <f t="shared" si="158"/>
        <v>0</v>
      </c>
      <c r="DI98" s="52">
        <f t="shared" si="158"/>
        <v>0</v>
      </c>
      <c r="DJ98" s="52">
        <f t="shared" si="158"/>
        <v>0</v>
      </c>
      <c r="DK98" s="52">
        <f t="shared" si="158"/>
        <v>0</v>
      </c>
      <c r="DL98" s="52">
        <f t="shared" si="158"/>
        <v>0</v>
      </c>
      <c r="DM98" s="52">
        <f t="shared" si="158"/>
        <v>0</v>
      </c>
      <c r="DN98" s="52">
        <f t="shared" si="158"/>
        <v>0</v>
      </c>
      <c r="DO98" s="52">
        <f t="shared" si="158"/>
        <v>0</v>
      </c>
      <c r="DP98" s="52">
        <f t="shared" si="158"/>
        <v>0</v>
      </c>
    </row>
    <row r="99" spans="1:120" x14ac:dyDescent="0.25">
      <c r="A99" s="52" t="str">
        <f t="shared" si="138"/>
        <v>04_CHL</v>
      </c>
      <c r="B99" s="52" t="str">
        <f t="shared" si="138"/>
        <v>7_x_jet_fuel</v>
      </c>
      <c r="C99" s="52" t="str">
        <f t="shared" si="138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39"/>
        <v>04_CHL</v>
      </c>
      <c r="BL99" s="52" t="str">
        <f t="shared" si="140"/>
        <v>d_ind_cem_ccs_7_x_jet_fuel</v>
      </c>
      <c r="BM99" s="52"/>
      <c r="BN99" s="52"/>
      <c r="BO99" s="52">
        <f t="shared" ref="BO99:CV99" si="159">BO$50*BO24</f>
        <v>0</v>
      </c>
      <c r="BP99" s="52">
        <f t="shared" si="159"/>
        <v>0</v>
      </c>
      <c r="BQ99" s="52">
        <f t="shared" si="159"/>
        <v>0</v>
      </c>
      <c r="BR99" s="52">
        <f t="shared" si="159"/>
        <v>0</v>
      </c>
      <c r="BS99" s="52">
        <f t="shared" si="159"/>
        <v>0</v>
      </c>
      <c r="BT99" s="52">
        <f t="shared" si="159"/>
        <v>0</v>
      </c>
      <c r="BU99" s="52">
        <f t="shared" si="159"/>
        <v>0</v>
      </c>
      <c r="BV99" s="52">
        <f t="shared" si="159"/>
        <v>0</v>
      </c>
      <c r="BW99" s="52">
        <f t="shared" si="159"/>
        <v>0</v>
      </c>
      <c r="BX99" s="52">
        <f t="shared" si="159"/>
        <v>0</v>
      </c>
      <c r="BY99" s="52">
        <f t="shared" si="159"/>
        <v>0</v>
      </c>
      <c r="BZ99" s="52">
        <f t="shared" si="159"/>
        <v>0</v>
      </c>
      <c r="CA99" s="52">
        <f t="shared" si="159"/>
        <v>0</v>
      </c>
      <c r="CB99" s="52">
        <f t="shared" si="159"/>
        <v>0</v>
      </c>
      <c r="CC99" s="52">
        <f t="shared" si="159"/>
        <v>0</v>
      </c>
      <c r="CD99" s="52">
        <f t="shared" si="159"/>
        <v>0</v>
      </c>
      <c r="CE99" s="52">
        <f t="shared" si="159"/>
        <v>0</v>
      </c>
      <c r="CF99" s="52">
        <f t="shared" si="159"/>
        <v>0</v>
      </c>
      <c r="CG99" s="52">
        <f t="shared" si="159"/>
        <v>0</v>
      </c>
      <c r="CH99" s="52">
        <f t="shared" si="159"/>
        <v>0</v>
      </c>
      <c r="CI99" s="52">
        <f t="shared" si="159"/>
        <v>0</v>
      </c>
      <c r="CJ99" s="52">
        <f t="shared" si="159"/>
        <v>0</v>
      </c>
      <c r="CK99" s="52">
        <f t="shared" si="159"/>
        <v>0</v>
      </c>
      <c r="CL99" s="52">
        <f t="shared" si="159"/>
        <v>0</v>
      </c>
      <c r="CM99" s="52">
        <f t="shared" si="159"/>
        <v>0</v>
      </c>
      <c r="CN99" s="52">
        <f t="shared" si="159"/>
        <v>0</v>
      </c>
      <c r="CO99" s="52">
        <f t="shared" si="159"/>
        <v>0</v>
      </c>
      <c r="CP99" s="52">
        <f t="shared" si="159"/>
        <v>0</v>
      </c>
      <c r="CQ99" s="52">
        <f t="shared" si="159"/>
        <v>0</v>
      </c>
      <c r="CR99" s="52">
        <f t="shared" si="159"/>
        <v>0</v>
      </c>
      <c r="CS99" s="52">
        <f t="shared" si="159"/>
        <v>0</v>
      </c>
      <c r="CT99" s="52">
        <f t="shared" si="159"/>
        <v>0</v>
      </c>
      <c r="CU99" s="52">
        <f t="shared" si="159"/>
        <v>0</v>
      </c>
      <c r="CV99" s="52">
        <f t="shared" si="159"/>
        <v>0</v>
      </c>
      <c r="CW99" s="52">
        <f t="shared" ref="CW99:DP99" si="160">CW$50*CW24</f>
        <v>0</v>
      </c>
      <c r="CX99" s="52">
        <f t="shared" si="160"/>
        <v>0</v>
      </c>
      <c r="CY99" s="52">
        <f t="shared" si="160"/>
        <v>0</v>
      </c>
      <c r="CZ99" s="52">
        <f t="shared" si="160"/>
        <v>0</v>
      </c>
      <c r="DA99" s="52">
        <f t="shared" si="160"/>
        <v>0</v>
      </c>
      <c r="DB99" s="52">
        <f t="shared" si="160"/>
        <v>0</v>
      </c>
      <c r="DC99" s="52">
        <f t="shared" si="160"/>
        <v>0</v>
      </c>
      <c r="DD99" s="52">
        <f t="shared" si="160"/>
        <v>0</v>
      </c>
      <c r="DE99" s="52">
        <f t="shared" si="160"/>
        <v>0</v>
      </c>
      <c r="DF99" s="52">
        <f t="shared" si="160"/>
        <v>0</v>
      </c>
      <c r="DG99" s="52">
        <f t="shared" si="160"/>
        <v>0</v>
      </c>
      <c r="DH99" s="52">
        <f t="shared" si="160"/>
        <v>0</v>
      </c>
      <c r="DI99" s="52">
        <f t="shared" si="160"/>
        <v>0</v>
      </c>
      <c r="DJ99" s="52">
        <f t="shared" si="160"/>
        <v>0</v>
      </c>
      <c r="DK99" s="52">
        <f t="shared" si="160"/>
        <v>0</v>
      </c>
      <c r="DL99" s="52">
        <f t="shared" si="160"/>
        <v>0</v>
      </c>
      <c r="DM99" s="52">
        <f t="shared" si="160"/>
        <v>0</v>
      </c>
      <c r="DN99" s="52">
        <f t="shared" si="160"/>
        <v>0</v>
      </c>
      <c r="DO99" s="52">
        <f t="shared" si="160"/>
        <v>0</v>
      </c>
      <c r="DP99" s="52">
        <f t="shared" si="160"/>
        <v>0</v>
      </c>
    </row>
    <row r="100" spans="1:120" x14ac:dyDescent="0.25">
      <c r="A100" s="52" t="str">
        <f t="shared" si="138"/>
        <v>04_CHL</v>
      </c>
      <c r="B100" s="52" t="str">
        <f t="shared" si="138"/>
        <v>7_6_kerosene</v>
      </c>
      <c r="C100" s="52" t="str">
        <f t="shared" si="138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39"/>
        <v>04_CHL</v>
      </c>
      <c r="BL100" s="52" t="str">
        <f t="shared" si="140"/>
        <v>d_ind_cem_ccs_7_6_kerosene</v>
      </c>
      <c r="BM100" s="52"/>
      <c r="BN100" s="52"/>
      <c r="BO100" s="52">
        <f t="shared" ref="BO100:CV100" si="161">BO$50*BO25</f>
        <v>0</v>
      </c>
      <c r="BP100" s="52">
        <f t="shared" si="161"/>
        <v>0</v>
      </c>
      <c r="BQ100" s="52">
        <f t="shared" si="161"/>
        <v>0</v>
      </c>
      <c r="BR100" s="52">
        <f t="shared" si="161"/>
        <v>0</v>
      </c>
      <c r="BS100" s="52">
        <f t="shared" si="161"/>
        <v>0</v>
      </c>
      <c r="BT100" s="52">
        <f t="shared" si="161"/>
        <v>0</v>
      </c>
      <c r="BU100" s="52">
        <f t="shared" si="161"/>
        <v>0</v>
      </c>
      <c r="BV100" s="52">
        <f t="shared" si="161"/>
        <v>0</v>
      </c>
      <c r="BW100" s="52">
        <f t="shared" si="161"/>
        <v>0</v>
      </c>
      <c r="BX100" s="52">
        <f t="shared" si="161"/>
        <v>0</v>
      </c>
      <c r="BY100" s="52">
        <f t="shared" si="161"/>
        <v>0</v>
      </c>
      <c r="BZ100" s="52">
        <f t="shared" si="161"/>
        <v>0</v>
      </c>
      <c r="CA100" s="52">
        <f t="shared" si="161"/>
        <v>0</v>
      </c>
      <c r="CB100" s="52">
        <f t="shared" si="161"/>
        <v>0</v>
      </c>
      <c r="CC100" s="52">
        <f t="shared" si="161"/>
        <v>0</v>
      </c>
      <c r="CD100" s="52">
        <f t="shared" si="161"/>
        <v>0</v>
      </c>
      <c r="CE100" s="52">
        <f t="shared" si="161"/>
        <v>0</v>
      </c>
      <c r="CF100" s="52">
        <f t="shared" si="161"/>
        <v>0</v>
      </c>
      <c r="CG100" s="52">
        <f t="shared" si="161"/>
        <v>0</v>
      </c>
      <c r="CH100" s="52">
        <f t="shared" si="161"/>
        <v>0</v>
      </c>
      <c r="CI100" s="52">
        <f t="shared" si="161"/>
        <v>0</v>
      </c>
      <c r="CJ100" s="52">
        <f t="shared" si="161"/>
        <v>0</v>
      </c>
      <c r="CK100" s="52">
        <f t="shared" si="161"/>
        <v>0</v>
      </c>
      <c r="CL100" s="52">
        <f t="shared" si="161"/>
        <v>0</v>
      </c>
      <c r="CM100" s="52">
        <f t="shared" si="161"/>
        <v>0</v>
      </c>
      <c r="CN100" s="52">
        <f t="shared" si="161"/>
        <v>0</v>
      </c>
      <c r="CO100" s="52">
        <f t="shared" si="161"/>
        <v>0</v>
      </c>
      <c r="CP100" s="52">
        <f t="shared" si="161"/>
        <v>0</v>
      </c>
      <c r="CQ100" s="52">
        <f t="shared" si="161"/>
        <v>0</v>
      </c>
      <c r="CR100" s="52">
        <f t="shared" si="161"/>
        <v>0</v>
      </c>
      <c r="CS100" s="52">
        <f t="shared" si="161"/>
        <v>0</v>
      </c>
      <c r="CT100" s="52">
        <f t="shared" si="161"/>
        <v>0</v>
      </c>
      <c r="CU100" s="52">
        <f t="shared" si="161"/>
        <v>0</v>
      </c>
      <c r="CV100" s="52">
        <f t="shared" si="161"/>
        <v>0</v>
      </c>
      <c r="CW100" s="52">
        <f t="shared" ref="CW100:DP100" si="162">CW$50*CW25</f>
        <v>0</v>
      </c>
      <c r="CX100" s="52">
        <f t="shared" si="162"/>
        <v>0</v>
      </c>
      <c r="CY100" s="52">
        <f t="shared" si="162"/>
        <v>0</v>
      </c>
      <c r="CZ100" s="52">
        <f t="shared" si="162"/>
        <v>0</v>
      </c>
      <c r="DA100" s="52">
        <f t="shared" si="162"/>
        <v>0</v>
      </c>
      <c r="DB100" s="52">
        <f t="shared" si="162"/>
        <v>0</v>
      </c>
      <c r="DC100" s="52">
        <f t="shared" si="162"/>
        <v>0</v>
      </c>
      <c r="DD100" s="52">
        <f t="shared" si="162"/>
        <v>0</v>
      </c>
      <c r="DE100" s="52">
        <f t="shared" si="162"/>
        <v>0</v>
      </c>
      <c r="DF100" s="52">
        <f t="shared" si="162"/>
        <v>0</v>
      </c>
      <c r="DG100" s="52">
        <f t="shared" si="162"/>
        <v>0</v>
      </c>
      <c r="DH100" s="52">
        <f t="shared" si="162"/>
        <v>0</v>
      </c>
      <c r="DI100" s="52">
        <f t="shared" si="162"/>
        <v>0</v>
      </c>
      <c r="DJ100" s="52">
        <f t="shared" si="162"/>
        <v>0</v>
      </c>
      <c r="DK100" s="52">
        <f t="shared" si="162"/>
        <v>0</v>
      </c>
      <c r="DL100" s="52">
        <f t="shared" si="162"/>
        <v>0</v>
      </c>
      <c r="DM100" s="52">
        <f t="shared" si="162"/>
        <v>0</v>
      </c>
      <c r="DN100" s="52">
        <f t="shared" si="162"/>
        <v>0</v>
      </c>
      <c r="DO100" s="52">
        <f t="shared" si="162"/>
        <v>0</v>
      </c>
      <c r="DP100" s="52">
        <f t="shared" si="162"/>
        <v>0</v>
      </c>
    </row>
    <row r="101" spans="1:120" x14ac:dyDescent="0.25">
      <c r="A101" s="52" t="str">
        <f t="shared" si="138"/>
        <v>04_CHL</v>
      </c>
      <c r="B101" s="52" t="str">
        <f t="shared" si="138"/>
        <v>7_7_gas_diesel_oil</v>
      </c>
      <c r="C101" s="52" t="str">
        <f t="shared" si="138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39"/>
        <v>04_CHL</v>
      </c>
      <c r="BL101" s="52" t="str">
        <f t="shared" si="140"/>
        <v>d_ind_cem_ccs_7_7_gas_diesel_oil</v>
      </c>
      <c r="BM101" s="52"/>
      <c r="BN101" s="52"/>
      <c r="BO101" s="52">
        <f t="shared" ref="BO101:CV101" si="163">BO$50*BO26</f>
        <v>0</v>
      </c>
      <c r="BP101" s="52">
        <f t="shared" si="163"/>
        <v>0</v>
      </c>
      <c r="BQ101" s="52">
        <f t="shared" si="163"/>
        <v>0</v>
      </c>
      <c r="BR101" s="52">
        <f t="shared" si="163"/>
        <v>0</v>
      </c>
      <c r="BS101" s="52">
        <f t="shared" si="163"/>
        <v>0</v>
      </c>
      <c r="BT101" s="52">
        <f t="shared" si="163"/>
        <v>0</v>
      </c>
      <c r="BU101" s="52">
        <f t="shared" si="163"/>
        <v>0</v>
      </c>
      <c r="BV101" s="52">
        <f t="shared" si="163"/>
        <v>0</v>
      </c>
      <c r="BW101" s="52">
        <f t="shared" si="163"/>
        <v>0</v>
      </c>
      <c r="BX101" s="52">
        <f t="shared" si="163"/>
        <v>0</v>
      </c>
      <c r="BY101" s="52">
        <f t="shared" si="163"/>
        <v>0</v>
      </c>
      <c r="BZ101" s="52">
        <f t="shared" si="163"/>
        <v>0</v>
      </c>
      <c r="CA101" s="52">
        <f t="shared" si="163"/>
        <v>0</v>
      </c>
      <c r="CB101" s="52">
        <f t="shared" si="163"/>
        <v>0</v>
      </c>
      <c r="CC101" s="52">
        <f t="shared" si="163"/>
        <v>0</v>
      </c>
      <c r="CD101" s="52">
        <f t="shared" si="163"/>
        <v>0</v>
      </c>
      <c r="CE101" s="52">
        <f t="shared" si="163"/>
        <v>0</v>
      </c>
      <c r="CF101" s="52">
        <f t="shared" si="163"/>
        <v>0</v>
      </c>
      <c r="CG101" s="52">
        <f t="shared" si="163"/>
        <v>0</v>
      </c>
      <c r="CH101" s="52">
        <f t="shared" si="163"/>
        <v>0</v>
      </c>
      <c r="CI101" s="52">
        <f t="shared" si="163"/>
        <v>0</v>
      </c>
      <c r="CJ101" s="52">
        <f t="shared" si="163"/>
        <v>0</v>
      </c>
      <c r="CK101" s="52">
        <f t="shared" si="163"/>
        <v>0</v>
      </c>
      <c r="CL101" s="52">
        <f t="shared" si="163"/>
        <v>0</v>
      </c>
      <c r="CM101" s="52">
        <f t="shared" si="163"/>
        <v>0</v>
      </c>
      <c r="CN101" s="52">
        <f t="shared" si="163"/>
        <v>0</v>
      </c>
      <c r="CO101" s="52">
        <f t="shared" si="163"/>
        <v>0</v>
      </c>
      <c r="CP101" s="52">
        <f t="shared" si="163"/>
        <v>0</v>
      </c>
      <c r="CQ101" s="52">
        <f t="shared" si="163"/>
        <v>0</v>
      </c>
      <c r="CR101" s="52">
        <f t="shared" si="163"/>
        <v>0</v>
      </c>
      <c r="CS101" s="52">
        <f t="shared" si="163"/>
        <v>0</v>
      </c>
      <c r="CT101" s="52">
        <f t="shared" si="163"/>
        <v>0</v>
      </c>
      <c r="CU101" s="52">
        <f t="shared" si="163"/>
        <v>0</v>
      </c>
      <c r="CV101" s="52">
        <f t="shared" si="163"/>
        <v>0</v>
      </c>
      <c r="CW101" s="52">
        <f t="shared" ref="CW101:DP101" si="164">CW$50*CW26</f>
        <v>0</v>
      </c>
      <c r="CX101" s="52">
        <f t="shared" si="164"/>
        <v>0</v>
      </c>
      <c r="CY101" s="52">
        <f t="shared" si="164"/>
        <v>0</v>
      </c>
      <c r="CZ101" s="52">
        <f t="shared" si="164"/>
        <v>0</v>
      </c>
      <c r="DA101" s="52">
        <f t="shared" si="164"/>
        <v>0</v>
      </c>
      <c r="DB101" s="52">
        <f t="shared" si="164"/>
        <v>0</v>
      </c>
      <c r="DC101" s="52">
        <f t="shared" si="164"/>
        <v>0</v>
      </c>
      <c r="DD101" s="52">
        <f t="shared" si="164"/>
        <v>0</v>
      </c>
      <c r="DE101" s="52">
        <f t="shared" si="164"/>
        <v>0</v>
      </c>
      <c r="DF101" s="52">
        <f t="shared" si="164"/>
        <v>0</v>
      </c>
      <c r="DG101" s="52">
        <f t="shared" si="164"/>
        <v>0</v>
      </c>
      <c r="DH101" s="52">
        <f t="shared" si="164"/>
        <v>0</v>
      </c>
      <c r="DI101" s="52">
        <f t="shared" si="164"/>
        <v>0</v>
      </c>
      <c r="DJ101" s="52">
        <f t="shared" si="164"/>
        <v>0</v>
      </c>
      <c r="DK101" s="52">
        <f t="shared" si="164"/>
        <v>0</v>
      </c>
      <c r="DL101" s="52">
        <f t="shared" si="164"/>
        <v>0</v>
      </c>
      <c r="DM101" s="52">
        <f t="shared" si="164"/>
        <v>0</v>
      </c>
      <c r="DN101" s="52">
        <f t="shared" si="164"/>
        <v>0</v>
      </c>
      <c r="DO101" s="52">
        <f t="shared" si="164"/>
        <v>0</v>
      </c>
      <c r="DP101" s="52">
        <f t="shared" si="164"/>
        <v>0</v>
      </c>
    </row>
    <row r="102" spans="1:120" x14ac:dyDescent="0.25">
      <c r="A102" s="52" t="str">
        <f t="shared" si="138"/>
        <v>04_CHL</v>
      </c>
      <c r="B102" s="52" t="str">
        <f t="shared" si="138"/>
        <v>7_8_fuel_oil</v>
      </c>
      <c r="C102" s="52" t="str">
        <f t="shared" si="138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39"/>
        <v>04_CHL</v>
      </c>
      <c r="BL102" s="52" t="str">
        <f t="shared" si="140"/>
        <v>d_ind_cem_ccs_7_8_fuel_oil</v>
      </c>
      <c r="BM102" s="52"/>
      <c r="BN102" s="52"/>
      <c r="BO102" s="52">
        <f t="shared" ref="BO102:CV102" si="165">BO$50*BO27</f>
        <v>0</v>
      </c>
      <c r="BP102" s="52">
        <f t="shared" si="165"/>
        <v>0</v>
      </c>
      <c r="BQ102" s="52">
        <f t="shared" si="165"/>
        <v>0</v>
      </c>
      <c r="BR102" s="52">
        <f t="shared" si="165"/>
        <v>0</v>
      </c>
      <c r="BS102" s="52">
        <f t="shared" si="165"/>
        <v>0</v>
      </c>
      <c r="BT102" s="52">
        <f t="shared" si="165"/>
        <v>0</v>
      </c>
      <c r="BU102" s="52">
        <f t="shared" si="165"/>
        <v>0</v>
      </c>
      <c r="BV102" s="52">
        <f t="shared" si="165"/>
        <v>0</v>
      </c>
      <c r="BW102" s="52">
        <f t="shared" si="165"/>
        <v>0</v>
      </c>
      <c r="BX102" s="52">
        <f t="shared" si="165"/>
        <v>0</v>
      </c>
      <c r="BY102" s="52">
        <f t="shared" si="165"/>
        <v>0</v>
      </c>
      <c r="BZ102" s="52">
        <f t="shared" si="165"/>
        <v>0</v>
      </c>
      <c r="CA102" s="52">
        <f t="shared" si="165"/>
        <v>0</v>
      </c>
      <c r="CB102" s="52">
        <f t="shared" si="165"/>
        <v>0</v>
      </c>
      <c r="CC102" s="52">
        <f t="shared" si="165"/>
        <v>0</v>
      </c>
      <c r="CD102" s="52">
        <f t="shared" si="165"/>
        <v>0</v>
      </c>
      <c r="CE102" s="52">
        <f t="shared" si="165"/>
        <v>0</v>
      </c>
      <c r="CF102" s="52">
        <f t="shared" si="165"/>
        <v>0</v>
      </c>
      <c r="CG102" s="52">
        <f t="shared" si="165"/>
        <v>0</v>
      </c>
      <c r="CH102" s="52">
        <f t="shared" si="165"/>
        <v>0</v>
      </c>
      <c r="CI102" s="52">
        <f t="shared" si="165"/>
        <v>0</v>
      </c>
      <c r="CJ102" s="52">
        <f t="shared" si="165"/>
        <v>0</v>
      </c>
      <c r="CK102" s="52">
        <f t="shared" si="165"/>
        <v>0</v>
      </c>
      <c r="CL102" s="52">
        <f t="shared" si="165"/>
        <v>0</v>
      </c>
      <c r="CM102" s="52">
        <f t="shared" si="165"/>
        <v>0</v>
      </c>
      <c r="CN102" s="52">
        <f t="shared" si="165"/>
        <v>0</v>
      </c>
      <c r="CO102" s="52">
        <f t="shared" si="165"/>
        <v>0</v>
      </c>
      <c r="CP102" s="52">
        <f t="shared" si="165"/>
        <v>0</v>
      </c>
      <c r="CQ102" s="52">
        <f t="shared" si="165"/>
        <v>0</v>
      </c>
      <c r="CR102" s="52">
        <f t="shared" si="165"/>
        <v>0</v>
      </c>
      <c r="CS102" s="52">
        <f t="shared" si="165"/>
        <v>0</v>
      </c>
      <c r="CT102" s="52">
        <f t="shared" si="165"/>
        <v>0</v>
      </c>
      <c r="CU102" s="52">
        <f t="shared" si="165"/>
        <v>0</v>
      </c>
      <c r="CV102" s="52">
        <f t="shared" si="165"/>
        <v>0</v>
      </c>
      <c r="CW102" s="52">
        <f t="shared" ref="CW102:DP102" si="166">CW$50*CW27</f>
        <v>0</v>
      </c>
      <c r="CX102" s="52">
        <f t="shared" si="166"/>
        <v>0</v>
      </c>
      <c r="CY102" s="52">
        <f t="shared" si="166"/>
        <v>0</v>
      </c>
      <c r="CZ102" s="52">
        <f t="shared" si="166"/>
        <v>0</v>
      </c>
      <c r="DA102" s="52">
        <f t="shared" si="166"/>
        <v>0</v>
      </c>
      <c r="DB102" s="52">
        <f t="shared" si="166"/>
        <v>0</v>
      </c>
      <c r="DC102" s="52">
        <f t="shared" si="166"/>
        <v>0</v>
      </c>
      <c r="DD102" s="52">
        <f t="shared" si="166"/>
        <v>0</v>
      </c>
      <c r="DE102" s="52">
        <f t="shared" si="166"/>
        <v>0</v>
      </c>
      <c r="DF102" s="52">
        <f t="shared" si="166"/>
        <v>0</v>
      </c>
      <c r="DG102" s="52">
        <f t="shared" si="166"/>
        <v>0</v>
      </c>
      <c r="DH102" s="52">
        <f t="shared" si="166"/>
        <v>0</v>
      </c>
      <c r="DI102" s="52">
        <f t="shared" si="166"/>
        <v>0</v>
      </c>
      <c r="DJ102" s="52">
        <f t="shared" si="166"/>
        <v>0</v>
      </c>
      <c r="DK102" s="52">
        <f t="shared" si="166"/>
        <v>0</v>
      </c>
      <c r="DL102" s="52">
        <f t="shared" si="166"/>
        <v>0</v>
      </c>
      <c r="DM102" s="52">
        <f t="shared" si="166"/>
        <v>0</v>
      </c>
      <c r="DN102" s="52">
        <f t="shared" si="166"/>
        <v>0</v>
      </c>
      <c r="DO102" s="52">
        <f t="shared" si="166"/>
        <v>0</v>
      </c>
      <c r="DP102" s="52">
        <f t="shared" si="166"/>
        <v>0</v>
      </c>
    </row>
    <row r="103" spans="1:120" x14ac:dyDescent="0.25">
      <c r="A103" s="52" t="str">
        <f t="shared" si="138"/>
        <v>04_CHL</v>
      </c>
      <c r="B103" s="52" t="str">
        <f t="shared" si="138"/>
        <v>7_9_lpg</v>
      </c>
      <c r="C103" s="52" t="str">
        <f t="shared" si="138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39"/>
        <v>04_CHL</v>
      </c>
      <c r="BL103" s="52" t="str">
        <f t="shared" si="140"/>
        <v>d_ind_cem_ccs_7_9_lpg</v>
      </c>
      <c r="BM103" s="52"/>
      <c r="BN103" s="52"/>
      <c r="BO103" s="52">
        <f t="shared" ref="BO103:CV103" si="167">BO$50*BO28</f>
        <v>0</v>
      </c>
      <c r="BP103" s="52">
        <f t="shared" si="167"/>
        <v>0</v>
      </c>
      <c r="BQ103" s="52">
        <f t="shared" si="167"/>
        <v>0</v>
      </c>
      <c r="BR103" s="52">
        <f t="shared" si="167"/>
        <v>0</v>
      </c>
      <c r="BS103" s="52">
        <f t="shared" si="167"/>
        <v>0</v>
      </c>
      <c r="BT103" s="52">
        <f t="shared" si="167"/>
        <v>0</v>
      </c>
      <c r="BU103" s="52">
        <f t="shared" si="167"/>
        <v>0</v>
      </c>
      <c r="BV103" s="52">
        <f t="shared" si="167"/>
        <v>0</v>
      </c>
      <c r="BW103" s="52">
        <f t="shared" si="167"/>
        <v>0</v>
      </c>
      <c r="BX103" s="52">
        <f t="shared" si="167"/>
        <v>0</v>
      </c>
      <c r="BY103" s="52">
        <f t="shared" si="167"/>
        <v>0</v>
      </c>
      <c r="BZ103" s="52">
        <f t="shared" si="167"/>
        <v>0</v>
      </c>
      <c r="CA103" s="52">
        <f t="shared" si="167"/>
        <v>0</v>
      </c>
      <c r="CB103" s="52">
        <f t="shared" si="167"/>
        <v>0</v>
      </c>
      <c r="CC103" s="52">
        <f t="shared" si="167"/>
        <v>0</v>
      </c>
      <c r="CD103" s="52">
        <f t="shared" si="167"/>
        <v>0</v>
      </c>
      <c r="CE103" s="52">
        <f t="shared" si="167"/>
        <v>0</v>
      </c>
      <c r="CF103" s="52">
        <f t="shared" si="167"/>
        <v>0</v>
      </c>
      <c r="CG103" s="52">
        <f t="shared" si="167"/>
        <v>0</v>
      </c>
      <c r="CH103" s="52">
        <f t="shared" si="167"/>
        <v>0</v>
      </c>
      <c r="CI103" s="52">
        <f t="shared" si="167"/>
        <v>0</v>
      </c>
      <c r="CJ103" s="52">
        <f t="shared" si="167"/>
        <v>0</v>
      </c>
      <c r="CK103" s="52">
        <f t="shared" si="167"/>
        <v>0</v>
      </c>
      <c r="CL103" s="52">
        <f t="shared" si="167"/>
        <v>0</v>
      </c>
      <c r="CM103" s="52">
        <f t="shared" si="167"/>
        <v>0</v>
      </c>
      <c r="CN103" s="52">
        <f t="shared" si="167"/>
        <v>0</v>
      </c>
      <c r="CO103" s="52">
        <f t="shared" si="167"/>
        <v>0</v>
      </c>
      <c r="CP103" s="52">
        <f t="shared" si="167"/>
        <v>0</v>
      </c>
      <c r="CQ103" s="52">
        <f t="shared" si="167"/>
        <v>0</v>
      </c>
      <c r="CR103" s="52">
        <f t="shared" si="167"/>
        <v>0</v>
      </c>
      <c r="CS103" s="52">
        <f t="shared" si="167"/>
        <v>0</v>
      </c>
      <c r="CT103" s="52">
        <f t="shared" si="167"/>
        <v>0</v>
      </c>
      <c r="CU103" s="52">
        <f t="shared" si="167"/>
        <v>0</v>
      </c>
      <c r="CV103" s="52">
        <f t="shared" si="167"/>
        <v>0</v>
      </c>
      <c r="CW103" s="52">
        <f t="shared" ref="CW103:DP103" si="168">CW$50*CW28</f>
        <v>0</v>
      </c>
      <c r="CX103" s="52">
        <f t="shared" si="168"/>
        <v>0</v>
      </c>
      <c r="CY103" s="52">
        <f t="shared" si="168"/>
        <v>0</v>
      </c>
      <c r="CZ103" s="52">
        <f t="shared" si="168"/>
        <v>0</v>
      </c>
      <c r="DA103" s="52">
        <f t="shared" si="168"/>
        <v>0</v>
      </c>
      <c r="DB103" s="52">
        <f t="shared" si="168"/>
        <v>0</v>
      </c>
      <c r="DC103" s="52">
        <f t="shared" si="168"/>
        <v>0</v>
      </c>
      <c r="DD103" s="52">
        <f t="shared" si="168"/>
        <v>0</v>
      </c>
      <c r="DE103" s="52">
        <f t="shared" si="168"/>
        <v>0</v>
      </c>
      <c r="DF103" s="52">
        <f t="shared" si="168"/>
        <v>0</v>
      </c>
      <c r="DG103" s="52">
        <f t="shared" si="168"/>
        <v>0</v>
      </c>
      <c r="DH103" s="52">
        <f t="shared" si="168"/>
        <v>0</v>
      </c>
      <c r="DI103" s="52">
        <f t="shared" si="168"/>
        <v>0</v>
      </c>
      <c r="DJ103" s="52">
        <f t="shared" si="168"/>
        <v>0</v>
      </c>
      <c r="DK103" s="52">
        <f t="shared" si="168"/>
        <v>0</v>
      </c>
      <c r="DL103" s="52">
        <f t="shared" si="168"/>
        <v>0</v>
      </c>
      <c r="DM103" s="52">
        <f t="shared" si="168"/>
        <v>0</v>
      </c>
      <c r="DN103" s="52">
        <f t="shared" si="168"/>
        <v>0</v>
      </c>
      <c r="DO103" s="52">
        <f t="shared" si="168"/>
        <v>0</v>
      </c>
      <c r="DP103" s="52">
        <f t="shared" si="168"/>
        <v>0</v>
      </c>
    </row>
    <row r="104" spans="1:120" x14ac:dyDescent="0.25">
      <c r="A104" s="52" t="str">
        <f t="shared" si="138"/>
        <v>04_CHL</v>
      </c>
      <c r="B104" s="52" t="str">
        <f t="shared" si="138"/>
        <v>7_10_refinery_gas_not_liquefied</v>
      </c>
      <c r="C104" s="52" t="str">
        <f t="shared" si="138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39"/>
        <v>04_CHL</v>
      </c>
      <c r="BL104" s="52" t="str">
        <f t="shared" si="140"/>
        <v>d_ind_cem_ccs_7_10_refi_gas_notliq</v>
      </c>
      <c r="BM104" s="52"/>
      <c r="BN104" s="52"/>
      <c r="BO104" s="52">
        <f t="shared" ref="BO104:CV104" si="169">BO$50*BO29</f>
        <v>0</v>
      </c>
      <c r="BP104" s="52">
        <f t="shared" si="169"/>
        <v>0</v>
      </c>
      <c r="BQ104" s="52">
        <f t="shared" si="169"/>
        <v>0</v>
      </c>
      <c r="BR104" s="52">
        <f t="shared" si="169"/>
        <v>0</v>
      </c>
      <c r="BS104" s="52">
        <f t="shared" si="169"/>
        <v>0</v>
      </c>
      <c r="BT104" s="52">
        <f t="shared" si="169"/>
        <v>0</v>
      </c>
      <c r="BU104" s="52">
        <f t="shared" si="169"/>
        <v>0</v>
      </c>
      <c r="BV104" s="52">
        <f t="shared" si="169"/>
        <v>0</v>
      </c>
      <c r="BW104" s="52">
        <f t="shared" si="169"/>
        <v>0</v>
      </c>
      <c r="BX104" s="52">
        <f t="shared" si="169"/>
        <v>0</v>
      </c>
      <c r="BY104" s="52">
        <f t="shared" si="169"/>
        <v>0</v>
      </c>
      <c r="BZ104" s="52">
        <f t="shared" si="169"/>
        <v>0</v>
      </c>
      <c r="CA104" s="52">
        <f t="shared" si="169"/>
        <v>0</v>
      </c>
      <c r="CB104" s="52">
        <f t="shared" si="169"/>
        <v>0</v>
      </c>
      <c r="CC104" s="52">
        <f t="shared" si="169"/>
        <v>0</v>
      </c>
      <c r="CD104" s="52">
        <f t="shared" si="169"/>
        <v>0</v>
      </c>
      <c r="CE104" s="52">
        <f t="shared" si="169"/>
        <v>0</v>
      </c>
      <c r="CF104" s="52">
        <f t="shared" si="169"/>
        <v>0</v>
      </c>
      <c r="CG104" s="52">
        <f t="shared" si="169"/>
        <v>0</v>
      </c>
      <c r="CH104" s="52">
        <f t="shared" si="169"/>
        <v>0</v>
      </c>
      <c r="CI104" s="52">
        <f t="shared" si="169"/>
        <v>0</v>
      </c>
      <c r="CJ104" s="52">
        <f t="shared" si="169"/>
        <v>0</v>
      </c>
      <c r="CK104" s="52">
        <f t="shared" si="169"/>
        <v>0</v>
      </c>
      <c r="CL104" s="52">
        <f t="shared" si="169"/>
        <v>0</v>
      </c>
      <c r="CM104" s="52">
        <f t="shared" si="169"/>
        <v>0</v>
      </c>
      <c r="CN104" s="52">
        <f t="shared" si="169"/>
        <v>0</v>
      </c>
      <c r="CO104" s="52">
        <f t="shared" si="169"/>
        <v>0</v>
      </c>
      <c r="CP104" s="52">
        <f t="shared" si="169"/>
        <v>0</v>
      </c>
      <c r="CQ104" s="52">
        <f t="shared" si="169"/>
        <v>0</v>
      </c>
      <c r="CR104" s="52">
        <f t="shared" si="169"/>
        <v>0</v>
      </c>
      <c r="CS104" s="52">
        <f t="shared" si="169"/>
        <v>0</v>
      </c>
      <c r="CT104" s="52">
        <f t="shared" si="169"/>
        <v>0</v>
      </c>
      <c r="CU104" s="52">
        <f t="shared" si="169"/>
        <v>0</v>
      </c>
      <c r="CV104" s="52">
        <f t="shared" si="169"/>
        <v>0</v>
      </c>
      <c r="CW104" s="52">
        <f t="shared" ref="CW104:DP104" si="170">CW$50*CW29</f>
        <v>0</v>
      </c>
      <c r="CX104" s="52">
        <f t="shared" si="170"/>
        <v>0</v>
      </c>
      <c r="CY104" s="52">
        <f t="shared" si="170"/>
        <v>0</v>
      </c>
      <c r="CZ104" s="52">
        <f t="shared" si="170"/>
        <v>0</v>
      </c>
      <c r="DA104" s="52">
        <f t="shared" si="170"/>
        <v>0</v>
      </c>
      <c r="DB104" s="52">
        <f t="shared" si="170"/>
        <v>0</v>
      </c>
      <c r="DC104" s="52">
        <f t="shared" si="170"/>
        <v>0</v>
      </c>
      <c r="DD104" s="52">
        <f t="shared" si="170"/>
        <v>0</v>
      </c>
      <c r="DE104" s="52">
        <f t="shared" si="170"/>
        <v>0</v>
      </c>
      <c r="DF104" s="52">
        <f t="shared" si="170"/>
        <v>0</v>
      </c>
      <c r="DG104" s="52">
        <f t="shared" si="170"/>
        <v>0</v>
      </c>
      <c r="DH104" s="52">
        <f t="shared" si="170"/>
        <v>0</v>
      </c>
      <c r="DI104" s="52">
        <f t="shared" si="170"/>
        <v>0</v>
      </c>
      <c r="DJ104" s="52">
        <f t="shared" si="170"/>
        <v>0</v>
      </c>
      <c r="DK104" s="52">
        <f t="shared" si="170"/>
        <v>0</v>
      </c>
      <c r="DL104" s="52">
        <f t="shared" si="170"/>
        <v>0</v>
      </c>
      <c r="DM104" s="52">
        <f t="shared" si="170"/>
        <v>0</v>
      </c>
      <c r="DN104" s="52">
        <f t="shared" si="170"/>
        <v>0</v>
      </c>
      <c r="DO104" s="52">
        <f t="shared" si="170"/>
        <v>0</v>
      </c>
      <c r="DP104" s="52">
        <f t="shared" si="170"/>
        <v>0</v>
      </c>
    </row>
    <row r="105" spans="1:120" x14ac:dyDescent="0.25">
      <c r="A105" s="52" t="str">
        <f t="shared" si="138"/>
        <v>04_CHL</v>
      </c>
      <c r="B105" s="52" t="str">
        <f t="shared" si="138"/>
        <v>7_11_ethane</v>
      </c>
      <c r="C105" s="52" t="str">
        <f t="shared" si="138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39"/>
        <v>04_CHL</v>
      </c>
      <c r="BL105" s="52" t="str">
        <f t="shared" si="140"/>
        <v>d_ind_cem_ccs_7_11_ethane</v>
      </c>
      <c r="BM105" s="52"/>
      <c r="BN105" s="52"/>
      <c r="BO105" s="52">
        <f t="shared" ref="BO105:CV105" si="171">BO$50*BO30</f>
        <v>0</v>
      </c>
      <c r="BP105" s="52">
        <f t="shared" si="171"/>
        <v>0</v>
      </c>
      <c r="BQ105" s="52">
        <f t="shared" si="171"/>
        <v>0</v>
      </c>
      <c r="BR105" s="52">
        <f t="shared" si="171"/>
        <v>0</v>
      </c>
      <c r="BS105" s="52">
        <f t="shared" si="171"/>
        <v>0</v>
      </c>
      <c r="BT105" s="52">
        <f t="shared" si="171"/>
        <v>0</v>
      </c>
      <c r="BU105" s="52">
        <f t="shared" si="171"/>
        <v>0</v>
      </c>
      <c r="BV105" s="52">
        <f t="shared" si="171"/>
        <v>0</v>
      </c>
      <c r="BW105" s="52">
        <f t="shared" si="171"/>
        <v>0</v>
      </c>
      <c r="BX105" s="52">
        <f t="shared" si="171"/>
        <v>0</v>
      </c>
      <c r="BY105" s="52">
        <f t="shared" si="171"/>
        <v>0</v>
      </c>
      <c r="BZ105" s="52">
        <f t="shared" si="171"/>
        <v>0</v>
      </c>
      <c r="CA105" s="52">
        <f t="shared" si="171"/>
        <v>0</v>
      </c>
      <c r="CB105" s="52">
        <f t="shared" si="171"/>
        <v>0</v>
      </c>
      <c r="CC105" s="52">
        <f t="shared" si="171"/>
        <v>0</v>
      </c>
      <c r="CD105" s="52">
        <f t="shared" si="171"/>
        <v>0</v>
      </c>
      <c r="CE105" s="52">
        <f t="shared" si="171"/>
        <v>0</v>
      </c>
      <c r="CF105" s="52">
        <f t="shared" si="171"/>
        <v>0</v>
      </c>
      <c r="CG105" s="52">
        <f t="shared" si="171"/>
        <v>0</v>
      </c>
      <c r="CH105" s="52">
        <f t="shared" si="171"/>
        <v>0</v>
      </c>
      <c r="CI105" s="52">
        <f t="shared" si="171"/>
        <v>0</v>
      </c>
      <c r="CJ105" s="52">
        <f t="shared" si="171"/>
        <v>0</v>
      </c>
      <c r="CK105" s="52">
        <f t="shared" si="171"/>
        <v>0</v>
      </c>
      <c r="CL105" s="52">
        <f t="shared" si="171"/>
        <v>0</v>
      </c>
      <c r="CM105" s="52">
        <f t="shared" si="171"/>
        <v>0</v>
      </c>
      <c r="CN105" s="52">
        <f t="shared" si="171"/>
        <v>0</v>
      </c>
      <c r="CO105" s="52">
        <f t="shared" si="171"/>
        <v>0</v>
      </c>
      <c r="CP105" s="52">
        <f t="shared" si="171"/>
        <v>0</v>
      </c>
      <c r="CQ105" s="52">
        <f t="shared" si="171"/>
        <v>0</v>
      </c>
      <c r="CR105" s="52">
        <f t="shared" si="171"/>
        <v>0</v>
      </c>
      <c r="CS105" s="52">
        <f t="shared" si="171"/>
        <v>0</v>
      </c>
      <c r="CT105" s="52">
        <f t="shared" si="171"/>
        <v>0</v>
      </c>
      <c r="CU105" s="52">
        <f t="shared" si="171"/>
        <v>0</v>
      </c>
      <c r="CV105" s="52">
        <f t="shared" si="171"/>
        <v>0</v>
      </c>
      <c r="CW105" s="52">
        <f t="shared" ref="CW105:DP105" si="172">CW$50*CW30</f>
        <v>0</v>
      </c>
      <c r="CX105" s="52">
        <f t="shared" si="172"/>
        <v>0</v>
      </c>
      <c r="CY105" s="52">
        <f t="shared" si="172"/>
        <v>0</v>
      </c>
      <c r="CZ105" s="52">
        <f t="shared" si="172"/>
        <v>0</v>
      </c>
      <c r="DA105" s="52">
        <f t="shared" si="172"/>
        <v>0</v>
      </c>
      <c r="DB105" s="52">
        <f t="shared" si="172"/>
        <v>0</v>
      </c>
      <c r="DC105" s="52">
        <f t="shared" si="172"/>
        <v>0</v>
      </c>
      <c r="DD105" s="52">
        <f t="shared" si="172"/>
        <v>0</v>
      </c>
      <c r="DE105" s="52">
        <f t="shared" si="172"/>
        <v>0</v>
      </c>
      <c r="DF105" s="52">
        <f t="shared" si="172"/>
        <v>0</v>
      </c>
      <c r="DG105" s="52">
        <f t="shared" si="172"/>
        <v>0</v>
      </c>
      <c r="DH105" s="52">
        <f t="shared" si="172"/>
        <v>0</v>
      </c>
      <c r="DI105" s="52">
        <f t="shared" si="172"/>
        <v>0</v>
      </c>
      <c r="DJ105" s="52">
        <f t="shared" si="172"/>
        <v>0</v>
      </c>
      <c r="DK105" s="52">
        <f t="shared" si="172"/>
        <v>0</v>
      </c>
      <c r="DL105" s="52">
        <f t="shared" si="172"/>
        <v>0</v>
      </c>
      <c r="DM105" s="52">
        <f t="shared" si="172"/>
        <v>0</v>
      </c>
      <c r="DN105" s="52">
        <f t="shared" si="172"/>
        <v>0</v>
      </c>
      <c r="DO105" s="52">
        <f t="shared" si="172"/>
        <v>0</v>
      </c>
      <c r="DP105" s="52">
        <f t="shared" si="172"/>
        <v>0</v>
      </c>
    </row>
    <row r="106" spans="1:120" x14ac:dyDescent="0.25">
      <c r="A106" s="52" t="str">
        <f t="shared" si="138"/>
        <v>04_CHL</v>
      </c>
      <c r="B106" s="52" t="str">
        <f t="shared" si="138"/>
        <v>7_x_other_petroleum_products</v>
      </c>
      <c r="C106" s="52" t="str">
        <f t="shared" si="138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39"/>
        <v>04_CHL</v>
      </c>
      <c r="BL106" s="52" t="str">
        <f t="shared" si="140"/>
        <v>d_ind_cem_ccs_7_x_other_petrol_prod</v>
      </c>
      <c r="BM106" s="52"/>
      <c r="BN106" s="52"/>
      <c r="BO106" s="52">
        <f t="shared" ref="BO106:CV106" si="173">BO$50*BO31</f>
        <v>0</v>
      </c>
      <c r="BP106" s="52">
        <f t="shared" si="173"/>
        <v>0</v>
      </c>
      <c r="BQ106" s="52">
        <f t="shared" si="173"/>
        <v>0</v>
      </c>
      <c r="BR106" s="52">
        <f t="shared" si="173"/>
        <v>0</v>
      </c>
      <c r="BS106" s="52">
        <f t="shared" si="173"/>
        <v>0</v>
      </c>
      <c r="BT106" s="52">
        <f t="shared" si="173"/>
        <v>0</v>
      </c>
      <c r="BU106" s="52">
        <f t="shared" si="173"/>
        <v>0</v>
      </c>
      <c r="BV106" s="52">
        <f t="shared" si="173"/>
        <v>0</v>
      </c>
      <c r="BW106" s="52">
        <f t="shared" si="173"/>
        <v>0</v>
      </c>
      <c r="BX106" s="52">
        <f t="shared" si="173"/>
        <v>0</v>
      </c>
      <c r="BY106" s="52">
        <f t="shared" si="173"/>
        <v>0</v>
      </c>
      <c r="BZ106" s="52">
        <f t="shared" si="173"/>
        <v>0</v>
      </c>
      <c r="CA106" s="52">
        <f t="shared" si="173"/>
        <v>0</v>
      </c>
      <c r="CB106" s="52">
        <f t="shared" si="173"/>
        <v>0</v>
      </c>
      <c r="CC106" s="52">
        <f t="shared" si="173"/>
        <v>0</v>
      </c>
      <c r="CD106" s="52">
        <f t="shared" si="173"/>
        <v>0</v>
      </c>
      <c r="CE106" s="52">
        <f t="shared" si="173"/>
        <v>0</v>
      </c>
      <c r="CF106" s="52">
        <f t="shared" si="173"/>
        <v>0</v>
      </c>
      <c r="CG106" s="52">
        <f t="shared" si="173"/>
        <v>0</v>
      </c>
      <c r="CH106" s="52">
        <f t="shared" si="173"/>
        <v>0</v>
      </c>
      <c r="CI106" s="52">
        <f t="shared" si="173"/>
        <v>0</v>
      </c>
      <c r="CJ106" s="52">
        <f t="shared" si="173"/>
        <v>0</v>
      </c>
      <c r="CK106" s="52">
        <f t="shared" si="173"/>
        <v>0</v>
      </c>
      <c r="CL106" s="52">
        <f t="shared" si="173"/>
        <v>0</v>
      </c>
      <c r="CM106" s="52">
        <f t="shared" si="173"/>
        <v>0</v>
      </c>
      <c r="CN106" s="52">
        <f t="shared" si="173"/>
        <v>0</v>
      </c>
      <c r="CO106" s="52">
        <f t="shared" si="173"/>
        <v>0</v>
      </c>
      <c r="CP106" s="52">
        <f t="shared" si="173"/>
        <v>0</v>
      </c>
      <c r="CQ106" s="52">
        <f t="shared" si="173"/>
        <v>0</v>
      </c>
      <c r="CR106" s="52">
        <f t="shared" si="173"/>
        <v>0</v>
      </c>
      <c r="CS106" s="52">
        <f t="shared" si="173"/>
        <v>0</v>
      </c>
      <c r="CT106" s="52">
        <f t="shared" si="173"/>
        <v>0</v>
      </c>
      <c r="CU106" s="52">
        <f t="shared" si="173"/>
        <v>0</v>
      </c>
      <c r="CV106" s="52">
        <f t="shared" si="173"/>
        <v>0</v>
      </c>
      <c r="CW106" s="52">
        <f t="shared" ref="CW106:DP106" si="174">CW$50*CW31</f>
        <v>0</v>
      </c>
      <c r="CX106" s="52">
        <f t="shared" si="174"/>
        <v>0</v>
      </c>
      <c r="CY106" s="52">
        <f t="shared" si="174"/>
        <v>0</v>
      </c>
      <c r="CZ106" s="52">
        <f t="shared" si="174"/>
        <v>0</v>
      </c>
      <c r="DA106" s="52">
        <f t="shared" si="174"/>
        <v>0</v>
      </c>
      <c r="DB106" s="52">
        <f t="shared" si="174"/>
        <v>0</v>
      </c>
      <c r="DC106" s="52">
        <f t="shared" si="174"/>
        <v>0</v>
      </c>
      <c r="DD106" s="52">
        <f t="shared" si="174"/>
        <v>0</v>
      </c>
      <c r="DE106" s="52">
        <f t="shared" si="174"/>
        <v>0</v>
      </c>
      <c r="DF106" s="52">
        <f t="shared" si="174"/>
        <v>0</v>
      </c>
      <c r="DG106" s="52">
        <f t="shared" si="174"/>
        <v>0</v>
      </c>
      <c r="DH106" s="52">
        <f t="shared" si="174"/>
        <v>0</v>
      </c>
      <c r="DI106" s="52">
        <f t="shared" si="174"/>
        <v>0</v>
      </c>
      <c r="DJ106" s="52">
        <f t="shared" si="174"/>
        <v>0</v>
      </c>
      <c r="DK106" s="52">
        <f t="shared" si="174"/>
        <v>0</v>
      </c>
      <c r="DL106" s="52">
        <f t="shared" si="174"/>
        <v>0</v>
      </c>
      <c r="DM106" s="52">
        <f t="shared" si="174"/>
        <v>0</v>
      </c>
      <c r="DN106" s="52">
        <f t="shared" si="174"/>
        <v>0</v>
      </c>
      <c r="DO106" s="52">
        <f t="shared" si="174"/>
        <v>0</v>
      </c>
      <c r="DP106" s="52">
        <f t="shared" si="174"/>
        <v>0</v>
      </c>
    </row>
    <row r="107" spans="1:120" x14ac:dyDescent="0.25">
      <c r="A107" s="52" t="str">
        <f t="shared" si="138"/>
        <v>04_CHL</v>
      </c>
      <c r="B107" s="52" t="str">
        <f t="shared" si="138"/>
        <v>8_1_natural_gas</v>
      </c>
      <c r="C107" s="52" t="str">
        <f t="shared" si="138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39"/>
        <v>04_CHL</v>
      </c>
      <c r="BL107" s="52" t="str">
        <f t="shared" si="140"/>
        <v>d_ind_cem_ccs_8_1_natural_gas</v>
      </c>
      <c r="BM107" s="52"/>
      <c r="BN107" s="52"/>
      <c r="BO107" s="52">
        <f t="shared" ref="BO107:CV107" si="175">BO$50*BO32</f>
        <v>0</v>
      </c>
      <c r="BP107" s="52">
        <f t="shared" si="175"/>
        <v>0</v>
      </c>
      <c r="BQ107" s="52">
        <f t="shared" si="175"/>
        <v>0</v>
      </c>
      <c r="BR107" s="52">
        <f t="shared" si="175"/>
        <v>0</v>
      </c>
      <c r="BS107" s="52">
        <f t="shared" si="175"/>
        <v>0</v>
      </c>
      <c r="BT107" s="52">
        <f t="shared" si="175"/>
        <v>0</v>
      </c>
      <c r="BU107" s="52">
        <f t="shared" si="175"/>
        <v>0</v>
      </c>
      <c r="BV107" s="52">
        <f t="shared" si="175"/>
        <v>0</v>
      </c>
      <c r="BW107" s="52">
        <f t="shared" si="175"/>
        <v>0</v>
      </c>
      <c r="BX107" s="52">
        <f t="shared" si="175"/>
        <v>0</v>
      </c>
      <c r="BY107" s="52">
        <f t="shared" si="175"/>
        <v>0</v>
      </c>
      <c r="BZ107" s="52">
        <f t="shared" si="175"/>
        <v>0</v>
      </c>
      <c r="CA107" s="52">
        <f t="shared" si="175"/>
        <v>0</v>
      </c>
      <c r="CB107" s="52">
        <f t="shared" si="175"/>
        <v>0</v>
      </c>
      <c r="CC107" s="52">
        <f t="shared" si="175"/>
        <v>0</v>
      </c>
      <c r="CD107" s="52">
        <f t="shared" si="175"/>
        <v>0</v>
      </c>
      <c r="CE107" s="52">
        <f t="shared" si="175"/>
        <v>0</v>
      </c>
      <c r="CF107" s="52">
        <f t="shared" si="175"/>
        <v>0</v>
      </c>
      <c r="CG107" s="52">
        <f t="shared" si="175"/>
        <v>0</v>
      </c>
      <c r="CH107" s="52">
        <f t="shared" si="175"/>
        <v>0</v>
      </c>
      <c r="CI107" s="52">
        <f t="shared" si="175"/>
        <v>0</v>
      </c>
      <c r="CJ107" s="52">
        <f t="shared" si="175"/>
        <v>0</v>
      </c>
      <c r="CK107" s="52">
        <f t="shared" si="175"/>
        <v>0</v>
      </c>
      <c r="CL107" s="52">
        <f t="shared" si="175"/>
        <v>0</v>
      </c>
      <c r="CM107" s="52">
        <f t="shared" si="175"/>
        <v>0</v>
      </c>
      <c r="CN107" s="52">
        <f t="shared" si="175"/>
        <v>0</v>
      </c>
      <c r="CO107" s="52">
        <f t="shared" si="175"/>
        <v>0</v>
      </c>
      <c r="CP107" s="52">
        <f t="shared" si="175"/>
        <v>0</v>
      </c>
      <c r="CQ107" s="52">
        <f t="shared" si="175"/>
        <v>0</v>
      </c>
      <c r="CR107" s="52">
        <f t="shared" si="175"/>
        <v>0</v>
      </c>
      <c r="CS107" s="52">
        <f t="shared" si="175"/>
        <v>0</v>
      </c>
      <c r="CT107" s="52">
        <f t="shared" si="175"/>
        <v>0</v>
      </c>
      <c r="CU107" s="52">
        <f t="shared" si="175"/>
        <v>0</v>
      </c>
      <c r="CV107" s="52">
        <f t="shared" si="175"/>
        <v>0</v>
      </c>
      <c r="CW107" s="52">
        <f t="shared" ref="CW107:DP107" si="176">CW$50*CW32</f>
        <v>0</v>
      </c>
      <c r="CX107" s="52">
        <f t="shared" si="176"/>
        <v>0</v>
      </c>
      <c r="CY107" s="52">
        <f t="shared" si="176"/>
        <v>0</v>
      </c>
      <c r="CZ107" s="52">
        <f t="shared" si="176"/>
        <v>0</v>
      </c>
      <c r="DA107" s="52">
        <f t="shared" si="176"/>
        <v>0</v>
      </c>
      <c r="DB107" s="52">
        <f t="shared" si="176"/>
        <v>0</v>
      </c>
      <c r="DC107" s="52">
        <f t="shared" si="176"/>
        <v>0</v>
      </c>
      <c r="DD107" s="52">
        <f t="shared" si="176"/>
        <v>0</v>
      </c>
      <c r="DE107" s="52">
        <f t="shared" si="176"/>
        <v>0</v>
      </c>
      <c r="DF107" s="52">
        <f t="shared" si="176"/>
        <v>0</v>
      </c>
      <c r="DG107" s="52">
        <f t="shared" si="176"/>
        <v>0</v>
      </c>
      <c r="DH107" s="52">
        <f t="shared" si="176"/>
        <v>0</v>
      </c>
      <c r="DI107" s="52">
        <f t="shared" si="176"/>
        <v>0</v>
      </c>
      <c r="DJ107" s="52">
        <f t="shared" si="176"/>
        <v>0</v>
      </c>
      <c r="DK107" s="52">
        <f t="shared" si="176"/>
        <v>0</v>
      </c>
      <c r="DL107" s="52">
        <f t="shared" si="176"/>
        <v>0</v>
      </c>
      <c r="DM107" s="52">
        <f t="shared" si="176"/>
        <v>0</v>
      </c>
      <c r="DN107" s="52">
        <f t="shared" si="176"/>
        <v>0</v>
      </c>
      <c r="DO107" s="52">
        <f t="shared" si="176"/>
        <v>0</v>
      </c>
      <c r="DP107" s="52">
        <f t="shared" si="176"/>
        <v>0</v>
      </c>
    </row>
    <row r="108" spans="1:120" x14ac:dyDescent="0.25">
      <c r="A108" s="52" t="str">
        <f t="shared" si="138"/>
        <v>04_CHL</v>
      </c>
      <c r="B108" s="52" t="str">
        <f t="shared" si="138"/>
        <v>15_1_fuelwood_and_woodwaste</v>
      </c>
      <c r="C108" s="52" t="str">
        <f t="shared" si="138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39"/>
        <v>04_CHL</v>
      </c>
      <c r="BL108" s="52" t="str">
        <f t="shared" si="140"/>
        <v>d_ind_cem_ccs_15_1_fwood_wwaste</v>
      </c>
      <c r="BM108" s="52"/>
      <c r="BN108" s="52"/>
      <c r="BO108" s="52">
        <f t="shared" ref="BO108:CV108" si="177">BO$50*BO33</f>
        <v>0</v>
      </c>
      <c r="BP108" s="52">
        <f t="shared" si="177"/>
        <v>0</v>
      </c>
      <c r="BQ108" s="52">
        <f t="shared" si="177"/>
        <v>0</v>
      </c>
      <c r="BR108" s="52">
        <f t="shared" si="177"/>
        <v>0</v>
      </c>
      <c r="BS108" s="52">
        <f t="shared" si="177"/>
        <v>0</v>
      </c>
      <c r="BT108" s="52">
        <f t="shared" si="177"/>
        <v>0</v>
      </c>
      <c r="BU108" s="52">
        <f t="shared" si="177"/>
        <v>0</v>
      </c>
      <c r="BV108" s="52">
        <f t="shared" si="177"/>
        <v>0</v>
      </c>
      <c r="BW108" s="52">
        <f t="shared" si="177"/>
        <v>0</v>
      </c>
      <c r="BX108" s="52">
        <f t="shared" si="177"/>
        <v>0</v>
      </c>
      <c r="BY108" s="52">
        <f t="shared" si="177"/>
        <v>0</v>
      </c>
      <c r="BZ108" s="52">
        <f t="shared" si="177"/>
        <v>0</v>
      </c>
      <c r="CA108" s="52">
        <f t="shared" si="177"/>
        <v>0</v>
      </c>
      <c r="CB108" s="52">
        <f t="shared" si="177"/>
        <v>0</v>
      </c>
      <c r="CC108" s="52">
        <f t="shared" si="177"/>
        <v>0</v>
      </c>
      <c r="CD108" s="52">
        <f t="shared" si="177"/>
        <v>0</v>
      </c>
      <c r="CE108" s="52">
        <f t="shared" si="177"/>
        <v>0</v>
      </c>
      <c r="CF108" s="52">
        <f t="shared" si="177"/>
        <v>0</v>
      </c>
      <c r="CG108" s="52">
        <f t="shared" si="177"/>
        <v>0</v>
      </c>
      <c r="CH108" s="52">
        <f t="shared" si="177"/>
        <v>0</v>
      </c>
      <c r="CI108" s="52">
        <f t="shared" si="177"/>
        <v>0</v>
      </c>
      <c r="CJ108" s="52">
        <f t="shared" si="177"/>
        <v>0</v>
      </c>
      <c r="CK108" s="52">
        <f t="shared" si="177"/>
        <v>0</v>
      </c>
      <c r="CL108" s="52">
        <f t="shared" si="177"/>
        <v>0</v>
      </c>
      <c r="CM108" s="52">
        <f t="shared" si="177"/>
        <v>0</v>
      </c>
      <c r="CN108" s="52">
        <f t="shared" si="177"/>
        <v>0</v>
      </c>
      <c r="CO108" s="52">
        <f t="shared" si="177"/>
        <v>0</v>
      </c>
      <c r="CP108" s="52">
        <f t="shared" si="177"/>
        <v>0</v>
      </c>
      <c r="CQ108" s="52">
        <f t="shared" si="177"/>
        <v>0</v>
      </c>
      <c r="CR108" s="52">
        <f t="shared" si="177"/>
        <v>0</v>
      </c>
      <c r="CS108" s="52">
        <f t="shared" si="177"/>
        <v>0</v>
      </c>
      <c r="CT108" s="52">
        <f t="shared" si="177"/>
        <v>0</v>
      </c>
      <c r="CU108" s="52">
        <f t="shared" si="177"/>
        <v>0</v>
      </c>
      <c r="CV108" s="52">
        <f t="shared" si="177"/>
        <v>0</v>
      </c>
      <c r="CW108" s="52">
        <f t="shared" ref="CW108:DP108" si="178">CW$50*CW33</f>
        <v>0</v>
      </c>
      <c r="CX108" s="52">
        <f t="shared" si="178"/>
        <v>0</v>
      </c>
      <c r="CY108" s="52">
        <f t="shared" si="178"/>
        <v>0</v>
      </c>
      <c r="CZ108" s="52">
        <f t="shared" si="178"/>
        <v>0</v>
      </c>
      <c r="DA108" s="52">
        <f t="shared" si="178"/>
        <v>0</v>
      </c>
      <c r="DB108" s="52">
        <f t="shared" si="178"/>
        <v>0</v>
      </c>
      <c r="DC108" s="52">
        <f t="shared" si="178"/>
        <v>0</v>
      </c>
      <c r="DD108" s="52">
        <f t="shared" si="178"/>
        <v>0</v>
      </c>
      <c r="DE108" s="52">
        <f t="shared" si="178"/>
        <v>0</v>
      </c>
      <c r="DF108" s="52">
        <f t="shared" si="178"/>
        <v>0</v>
      </c>
      <c r="DG108" s="52">
        <f t="shared" si="178"/>
        <v>0</v>
      </c>
      <c r="DH108" s="52">
        <f t="shared" si="178"/>
        <v>0</v>
      </c>
      <c r="DI108" s="52">
        <f t="shared" si="178"/>
        <v>0</v>
      </c>
      <c r="DJ108" s="52">
        <f t="shared" si="178"/>
        <v>0</v>
      </c>
      <c r="DK108" s="52">
        <f t="shared" si="178"/>
        <v>0</v>
      </c>
      <c r="DL108" s="52">
        <f t="shared" si="178"/>
        <v>0</v>
      </c>
      <c r="DM108" s="52">
        <f t="shared" si="178"/>
        <v>0</v>
      </c>
      <c r="DN108" s="52">
        <f t="shared" si="178"/>
        <v>0</v>
      </c>
      <c r="DO108" s="52">
        <f t="shared" si="178"/>
        <v>0</v>
      </c>
      <c r="DP108" s="52">
        <f t="shared" si="178"/>
        <v>0</v>
      </c>
    </row>
    <row r="109" spans="1:120" x14ac:dyDescent="0.25">
      <c r="A109" s="52" t="str">
        <f t="shared" si="138"/>
        <v>04_CHL</v>
      </c>
      <c r="B109" s="52" t="str">
        <f t="shared" si="138"/>
        <v>15_2_bagasse</v>
      </c>
      <c r="C109" s="52" t="str">
        <f t="shared" si="138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39"/>
        <v>04_CHL</v>
      </c>
      <c r="BL109" s="52" t="str">
        <f t="shared" si="140"/>
        <v>d_ind_cem_ccs_15_2_bagasse</v>
      </c>
      <c r="BM109" s="52"/>
      <c r="BN109" s="52"/>
      <c r="BO109" s="52">
        <f t="shared" ref="BO109:CV109" si="179">BO$50*BO34</f>
        <v>0</v>
      </c>
      <c r="BP109" s="52">
        <f t="shared" si="179"/>
        <v>0</v>
      </c>
      <c r="BQ109" s="52">
        <f t="shared" si="179"/>
        <v>0</v>
      </c>
      <c r="BR109" s="52">
        <f t="shared" si="179"/>
        <v>0</v>
      </c>
      <c r="BS109" s="52">
        <f t="shared" si="179"/>
        <v>0</v>
      </c>
      <c r="BT109" s="52">
        <f t="shared" si="179"/>
        <v>0</v>
      </c>
      <c r="BU109" s="52">
        <f t="shared" si="179"/>
        <v>0</v>
      </c>
      <c r="BV109" s="52">
        <f t="shared" si="179"/>
        <v>0</v>
      </c>
      <c r="BW109" s="52">
        <f t="shared" si="179"/>
        <v>0</v>
      </c>
      <c r="BX109" s="52">
        <f t="shared" si="179"/>
        <v>0</v>
      </c>
      <c r="BY109" s="52">
        <f t="shared" si="179"/>
        <v>0</v>
      </c>
      <c r="BZ109" s="52">
        <f t="shared" si="179"/>
        <v>0</v>
      </c>
      <c r="CA109" s="52">
        <f t="shared" si="179"/>
        <v>0</v>
      </c>
      <c r="CB109" s="52">
        <f t="shared" si="179"/>
        <v>0</v>
      </c>
      <c r="CC109" s="52">
        <f t="shared" si="179"/>
        <v>0</v>
      </c>
      <c r="CD109" s="52">
        <f t="shared" si="179"/>
        <v>0</v>
      </c>
      <c r="CE109" s="52">
        <f t="shared" si="179"/>
        <v>0</v>
      </c>
      <c r="CF109" s="52">
        <f t="shared" si="179"/>
        <v>0</v>
      </c>
      <c r="CG109" s="52">
        <f t="shared" si="179"/>
        <v>0</v>
      </c>
      <c r="CH109" s="52">
        <f t="shared" si="179"/>
        <v>0</v>
      </c>
      <c r="CI109" s="52">
        <f t="shared" si="179"/>
        <v>0</v>
      </c>
      <c r="CJ109" s="52">
        <f t="shared" si="179"/>
        <v>0</v>
      </c>
      <c r="CK109" s="52">
        <f t="shared" si="179"/>
        <v>0</v>
      </c>
      <c r="CL109" s="52">
        <f t="shared" si="179"/>
        <v>0</v>
      </c>
      <c r="CM109" s="52">
        <f t="shared" si="179"/>
        <v>0</v>
      </c>
      <c r="CN109" s="52">
        <f t="shared" si="179"/>
        <v>0</v>
      </c>
      <c r="CO109" s="52">
        <f t="shared" si="179"/>
        <v>0</v>
      </c>
      <c r="CP109" s="52">
        <f t="shared" si="179"/>
        <v>0</v>
      </c>
      <c r="CQ109" s="52">
        <f t="shared" si="179"/>
        <v>0</v>
      </c>
      <c r="CR109" s="52">
        <f t="shared" si="179"/>
        <v>0</v>
      </c>
      <c r="CS109" s="52">
        <f t="shared" si="179"/>
        <v>0</v>
      </c>
      <c r="CT109" s="52">
        <f t="shared" si="179"/>
        <v>0</v>
      </c>
      <c r="CU109" s="52">
        <f t="shared" si="179"/>
        <v>0</v>
      </c>
      <c r="CV109" s="52">
        <f t="shared" si="179"/>
        <v>0</v>
      </c>
      <c r="CW109" s="52">
        <f t="shared" ref="CW109:DP109" si="180">CW$50*CW34</f>
        <v>0</v>
      </c>
      <c r="CX109" s="52">
        <f t="shared" si="180"/>
        <v>0</v>
      </c>
      <c r="CY109" s="52">
        <f t="shared" si="180"/>
        <v>0</v>
      </c>
      <c r="CZ109" s="52">
        <f t="shared" si="180"/>
        <v>0</v>
      </c>
      <c r="DA109" s="52">
        <f t="shared" si="180"/>
        <v>0</v>
      </c>
      <c r="DB109" s="52">
        <f t="shared" si="180"/>
        <v>0</v>
      </c>
      <c r="DC109" s="52">
        <f t="shared" si="180"/>
        <v>0</v>
      </c>
      <c r="DD109" s="52">
        <f t="shared" si="180"/>
        <v>0</v>
      </c>
      <c r="DE109" s="52">
        <f t="shared" si="180"/>
        <v>0</v>
      </c>
      <c r="DF109" s="52">
        <f t="shared" si="180"/>
        <v>0</v>
      </c>
      <c r="DG109" s="52">
        <f t="shared" si="180"/>
        <v>0</v>
      </c>
      <c r="DH109" s="52">
        <f t="shared" si="180"/>
        <v>0</v>
      </c>
      <c r="DI109" s="52">
        <f t="shared" si="180"/>
        <v>0</v>
      </c>
      <c r="DJ109" s="52">
        <f t="shared" si="180"/>
        <v>0</v>
      </c>
      <c r="DK109" s="52">
        <f t="shared" si="180"/>
        <v>0</v>
      </c>
      <c r="DL109" s="52">
        <f t="shared" si="180"/>
        <v>0</v>
      </c>
      <c r="DM109" s="52">
        <f t="shared" si="180"/>
        <v>0</v>
      </c>
      <c r="DN109" s="52">
        <f t="shared" si="180"/>
        <v>0</v>
      </c>
      <c r="DO109" s="52">
        <f t="shared" si="180"/>
        <v>0</v>
      </c>
      <c r="DP109" s="52">
        <f t="shared" si="180"/>
        <v>0</v>
      </c>
    </row>
    <row r="110" spans="1:120" x14ac:dyDescent="0.25">
      <c r="A110" s="52" t="str">
        <f t="shared" si="138"/>
        <v>04_CHL</v>
      </c>
      <c r="B110" s="52" t="str">
        <f t="shared" si="138"/>
        <v>15_3_charcoal</v>
      </c>
      <c r="C110" s="52" t="str">
        <f t="shared" si="138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39"/>
        <v>04_CHL</v>
      </c>
      <c r="BL110" s="52" t="str">
        <f t="shared" si="140"/>
        <v>d_ind_cem_ccs_15_3_charcoal</v>
      </c>
      <c r="BM110" s="52"/>
      <c r="BN110" s="52"/>
      <c r="BO110" s="52">
        <f t="shared" ref="BO110:CV110" si="181">BO$50*BO35</f>
        <v>0</v>
      </c>
      <c r="BP110" s="52">
        <f t="shared" si="181"/>
        <v>0</v>
      </c>
      <c r="BQ110" s="52">
        <f t="shared" si="181"/>
        <v>0</v>
      </c>
      <c r="BR110" s="52">
        <f t="shared" si="181"/>
        <v>0</v>
      </c>
      <c r="BS110" s="52">
        <f t="shared" si="181"/>
        <v>0</v>
      </c>
      <c r="BT110" s="52">
        <f t="shared" si="181"/>
        <v>0</v>
      </c>
      <c r="BU110" s="52">
        <f t="shared" si="181"/>
        <v>0</v>
      </c>
      <c r="BV110" s="52">
        <f t="shared" si="181"/>
        <v>0</v>
      </c>
      <c r="BW110" s="52">
        <f t="shared" si="181"/>
        <v>0</v>
      </c>
      <c r="BX110" s="52">
        <f t="shared" si="181"/>
        <v>0</v>
      </c>
      <c r="BY110" s="52">
        <f t="shared" si="181"/>
        <v>0</v>
      </c>
      <c r="BZ110" s="52">
        <f t="shared" si="181"/>
        <v>0</v>
      </c>
      <c r="CA110" s="52">
        <f t="shared" si="181"/>
        <v>0</v>
      </c>
      <c r="CB110" s="52">
        <f t="shared" si="181"/>
        <v>0</v>
      </c>
      <c r="CC110" s="52">
        <f t="shared" si="181"/>
        <v>0</v>
      </c>
      <c r="CD110" s="52">
        <f t="shared" si="181"/>
        <v>0</v>
      </c>
      <c r="CE110" s="52">
        <f t="shared" si="181"/>
        <v>0</v>
      </c>
      <c r="CF110" s="52">
        <f t="shared" si="181"/>
        <v>0</v>
      </c>
      <c r="CG110" s="52">
        <f t="shared" si="181"/>
        <v>0</v>
      </c>
      <c r="CH110" s="52">
        <f t="shared" si="181"/>
        <v>0</v>
      </c>
      <c r="CI110" s="52">
        <f t="shared" si="181"/>
        <v>0</v>
      </c>
      <c r="CJ110" s="52">
        <f t="shared" si="181"/>
        <v>0</v>
      </c>
      <c r="CK110" s="52">
        <f t="shared" si="181"/>
        <v>0</v>
      </c>
      <c r="CL110" s="52">
        <f t="shared" si="181"/>
        <v>0</v>
      </c>
      <c r="CM110" s="52">
        <f t="shared" si="181"/>
        <v>0</v>
      </c>
      <c r="CN110" s="52">
        <f t="shared" si="181"/>
        <v>0</v>
      </c>
      <c r="CO110" s="52">
        <f t="shared" si="181"/>
        <v>0</v>
      </c>
      <c r="CP110" s="52">
        <f t="shared" si="181"/>
        <v>0</v>
      </c>
      <c r="CQ110" s="52">
        <f t="shared" si="181"/>
        <v>0</v>
      </c>
      <c r="CR110" s="52">
        <f t="shared" si="181"/>
        <v>0</v>
      </c>
      <c r="CS110" s="52">
        <f t="shared" si="181"/>
        <v>0</v>
      </c>
      <c r="CT110" s="52">
        <f t="shared" si="181"/>
        <v>0</v>
      </c>
      <c r="CU110" s="52">
        <f t="shared" si="181"/>
        <v>0</v>
      </c>
      <c r="CV110" s="52">
        <f t="shared" si="181"/>
        <v>0</v>
      </c>
      <c r="CW110" s="52">
        <f t="shared" ref="CW110:DP110" si="182">CW$50*CW35</f>
        <v>0</v>
      </c>
      <c r="CX110" s="52">
        <f t="shared" si="182"/>
        <v>0</v>
      </c>
      <c r="CY110" s="52">
        <f t="shared" si="182"/>
        <v>0</v>
      </c>
      <c r="CZ110" s="52">
        <f t="shared" si="182"/>
        <v>0</v>
      </c>
      <c r="DA110" s="52">
        <f t="shared" si="182"/>
        <v>0</v>
      </c>
      <c r="DB110" s="52">
        <f t="shared" si="182"/>
        <v>0</v>
      </c>
      <c r="DC110" s="52">
        <f t="shared" si="182"/>
        <v>0</v>
      </c>
      <c r="DD110" s="52">
        <f t="shared" si="182"/>
        <v>0</v>
      </c>
      <c r="DE110" s="52">
        <f t="shared" si="182"/>
        <v>0</v>
      </c>
      <c r="DF110" s="52">
        <f t="shared" si="182"/>
        <v>0</v>
      </c>
      <c r="DG110" s="52">
        <f t="shared" si="182"/>
        <v>0</v>
      </c>
      <c r="DH110" s="52">
        <f t="shared" si="182"/>
        <v>0</v>
      </c>
      <c r="DI110" s="52">
        <f t="shared" si="182"/>
        <v>0</v>
      </c>
      <c r="DJ110" s="52">
        <f t="shared" si="182"/>
        <v>0</v>
      </c>
      <c r="DK110" s="52">
        <f t="shared" si="182"/>
        <v>0</v>
      </c>
      <c r="DL110" s="52">
        <f t="shared" si="182"/>
        <v>0</v>
      </c>
      <c r="DM110" s="52">
        <f t="shared" si="182"/>
        <v>0</v>
      </c>
      <c r="DN110" s="52">
        <f t="shared" si="182"/>
        <v>0</v>
      </c>
      <c r="DO110" s="52">
        <f t="shared" si="182"/>
        <v>0</v>
      </c>
      <c r="DP110" s="52">
        <f t="shared" si="182"/>
        <v>0</v>
      </c>
    </row>
    <row r="111" spans="1:120" x14ac:dyDescent="0.25">
      <c r="A111" s="52" t="str">
        <f t="shared" si="138"/>
        <v>04_CHL</v>
      </c>
      <c r="B111" s="52" t="str">
        <f t="shared" si="138"/>
        <v>15_4_black_liquor</v>
      </c>
      <c r="C111" s="52" t="str">
        <f t="shared" si="138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39"/>
        <v>04_CHL</v>
      </c>
      <c r="BL111" s="52" t="str">
        <f t="shared" si="140"/>
        <v>d_ind_cem_ccs_15_4_black_liquor</v>
      </c>
      <c r="BM111" s="52"/>
      <c r="BN111" s="52"/>
      <c r="BO111" s="52">
        <f t="shared" ref="BO111:CV111" si="183">BO$50*BO36</f>
        <v>0</v>
      </c>
      <c r="BP111" s="52">
        <f t="shared" si="183"/>
        <v>0</v>
      </c>
      <c r="BQ111" s="52">
        <f t="shared" si="183"/>
        <v>0</v>
      </c>
      <c r="BR111" s="52">
        <f t="shared" si="183"/>
        <v>0</v>
      </c>
      <c r="BS111" s="52">
        <f t="shared" si="183"/>
        <v>0</v>
      </c>
      <c r="BT111" s="52">
        <f t="shared" si="183"/>
        <v>0</v>
      </c>
      <c r="BU111" s="52">
        <f t="shared" si="183"/>
        <v>0</v>
      </c>
      <c r="BV111" s="52">
        <f t="shared" si="183"/>
        <v>0</v>
      </c>
      <c r="BW111" s="52">
        <f t="shared" si="183"/>
        <v>0</v>
      </c>
      <c r="BX111" s="52">
        <f t="shared" si="183"/>
        <v>0</v>
      </c>
      <c r="BY111" s="52">
        <f t="shared" si="183"/>
        <v>0</v>
      </c>
      <c r="BZ111" s="52">
        <f t="shared" si="183"/>
        <v>0</v>
      </c>
      <c r="CA111" s="52">
        <f t="shared" si="183"/>
        <v>0</v>
      </c>
      <c r="CB111" s="52">
        <f t="shared" si="183"/>
        <v>0</v>
      </c>
      <c r="CC111" s="52">
        <f t="shared" si="183"/>
        <v>0</v>
      </c>
      <c r="CD111" s="52">
        <f t="shared" si="183"/>
        <v>0</v>
      </c>
      <c r="CE111" s="52">
        <f t="shared" si="183"/>
        <v>0</v>
      </c>
      <c r="CF111" s="52">
        <f t="shared" si="183"/>
        <v>0</v>
      </c>
      <c r="CG111" s="52">
        <f t="shared" si="183"/>
        <v>0</v>
      </c>
      <c r="CH111" s="52">
        <f t="shared" si="183"/>
        <v>0</v>
      </c>
      <c r="CI111" s="52">
        <f t="shared" si="183"/>
        <v>0</v>
      </c>
      <c r="CJ111" s="52">
        <f t="shared" si="183"/>
        <v>0</v>
      </c>
      <c r="CK111" s="52">
        <f t="shared" si="183"/>
        <v>0</v>
      </c>
      <c r="CL111" s="52">
        <f t="shared" si="183"/>
        <v>0</v>
      </c>
      <c r="CM111" s="52">
        <f t="shared" si="183"/>
        <v>0</v>
      </c>
      <c r="CN111" s="52">
        <f t="shared" si="183"/>
        <v>0</v>
      </c>
      <c r="CO111" s="52">
        <f t="shared" si="183"/>
        <v>0</v>
      </c>
      <c r="CP111" s="52">
        <f t="shared" si="183"/>
        <v>0</v>
      </c>
      <c r="CQ111" s="52">
        <f t="shared" si="183"/>
        <v>0</v>
      </c>
      <c r="CR111" s="52">
        <f t="shared" si="183"/>
        <v>0</v>
      </c>
      <c r="CS111" s="52">
        <f t="shared" si="183"/>
        <v>0</v>
      </c>
      <c r="CT111" s="52">
        <f t="shared" si="183"/>
        <v>0</v>
      </c>
      <c r="CU111" s="52">
        <f t="shared" si="183"/>
        <v>0</v>
      </c>
      <c r="CV111" s="52">
        <f t="shared" si="183"/>
        <v>0</v>
      </c>
      <c r="CW111" s="52">
        <f t="shared" ref="CW111:DP111" si="184">CW$50*CW36</f>
        <v>0</v>
      </c>
      <c r="CX111" s="52">
        <f t="shared" si="184"/>
        <v>0</v>
      </c>
      <c r="CY111" s="52">
        <f t="shared" si="184"/>
        <v>0</v>
      </c>
      <c r="CZ111" s="52">
        <f t="shared" si="184"/>
        <v>0</v>
      </c>
      <c r="DA111" s="52">
        <f t="shared" si="184"/>
        <v>0</v>
      </c>
      <c r="DB111" s="52">
        <f t="shared" si="184"/>
        <v>0</v>
      </c>
      <c r="DC111" s="52">
        <f t="shared" si="184"/>
        <v>0</v>
      </c>
      <c r="DD111" s="52">
        <f t="shared" si="184"/>
        <v>0</v>
      </c>
      <c r="DE111" s="52">
        <f t="shared" si="184"/>
        <v>0</v>
      </c>
      <c r="DF111" s="52">
        <f t="shared" si="184"/>
        <v>0</v>
      </c>
      <c r="DG111" s="52">
        <f t="shared" si="184"/>
        <v>0</v>
      </c>
      <c r="DH111" s="52">
        <f t="shared" si="184"/>
        <v>0</v>
      </c>
      <c r="DI111" s="52">
        <f t="shared" si="184"/>
        <v>0</v>
      </c>
      <c r="DJ111" s="52">
        <f t="shared" si="184"/>
        <v>0</v>
      </c>
      <c r="DK111" s="52">
        <f t="shared" si="184"/>
        <v>0</v>
      </c>
      <c r="DL111" s="52">
        <f t="shared" si="184"/>
        <v>0</v>
      </c>
      <c r="DM111" s="52">
        <f t="shared" si="184"/>
        <v>0</v>
      </c>
      <c r="DN111" s="52">
        <f t="shared" si="184"/>
        <v>0</v>
      </c>
      <c r="DO111" s="52">
        <f t="shared" si="184"/>
        <v>0</v>
      </c>
      <c r="DP111" s="52">
        <f t="shared" si="184"/>
        <v>0</v>
      </c>
    </row>
    <row r="112" spans="1:120" x14ac:dyDescent="0.25">
      <c r="A112" s="52" t="str">
        <f t="shared" si="138"/>
        <v>04_CHL</v>
      </c>
      <c r="B112" s="52" t="str">
        <f t="shared" si="138"/>
        <v>15_5_other_biomass</v>
      </c>
      <c r="C112" s="52" t="str">
        <f t="shared" si="138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39"/>
        <v>04_CHL</v>
      </c>
      <c r="BL112" s="52" t="str">
        <f t="shared" si="140"/>
        <v>d_ind_cem_ccs_15_5_other_biomass</v>
      </c>
      <c r="BM112" s="52"/>
      <c r="BN112" s="52"/>
      <c r="BO112" s="52">
        <f t="shared" ref="BO112:CV112" si="185">BO$50*BO37</f>
        <v>0</v>
      </c>
      <c r="BP112" s="52">
        <f t="shared" si="185"/>
        <v>0</v>
      </c>
      <c r="BQ112" s="52">
        <f t="shared" si="185"/>
        <v>0</v>
      </c>
      <c r="BR112" s="52">
        <f t="shared" si="185"/>
        <v>0</v>
      </c>
      <c r="BS112" s="52">
        <f t="shared" si="185"/>
        <v>0</v>
      </c>
      <c r="BT112" s="52">
        <f t="shared" si="185"/>
        <v>0</v>
      </c>
      <c r="BU112" s="52">
        <f t="shared" si="185"/>
        <v>0</v>
      </c>
      <c r="BV112" s="52">
        <f t="shared" si="185"/>
        <v>0</v>
      </c>
      <c r="BW112" s="52">
        <f t="shared" si="185"/>
        <v>0</v>
      </c>
      <c r="BX112" s="52">
        <f t="shared" si="185"/>
        <v>0</v>
      </c>
      <c r="BY112" s="52">
        <f t="shared" si="185"/>
        <v>0</v>
      </c>
      <c r="BZ112" s="52">
        <f t="shared" si="185"/>
        <v>0</v>
      </c>
      <c r="CA112" s="52">
        <f t="shared" si="185"/>
        <v>0</v>
      </c>
      <c r="CB112" s="52">
        <f t="shared" si="185"/>
        <v>0</v>
      </c>
      <c r="CC112" s="52">
        <f t="shared" si="185"/>
        <v>0</v>
      </c>
      <c r="CD112" s="52">
        <f t="shared" si="185"/>
        <v>0</v>
      </c>
      <c r="CE112" s="52">
        <f t="shared" si="185"/>
        <v>0</v>
      </c>
      <c r="CF112" s="52">
        <f t="shared" si="185"/>
        <v>0</v>
      </c>
      <c r="CG112" s="52">
        <f t="shared" si="185"/>
        <v>0</v>
      </c>
      <c r="CH112" s="52">
        <f t="shared" si="185"/>
        <v>0</v>
      </c>
      <c r="CI112" s="52">
        <f t="shared" si="185"/>
        <v>0</v>
      </c>
      <c r="CJ112" s="52">
        <f t="shared" si="185"/>
        <v>0</v>
      </c>
      <c r="CK112" s="52">
        <f t="shared" si="185"/>
        <v>0</v>
      </c>
      <c r="CL112" s="52">
        <f t="shared" si="185"/>
        <v>0</v>
      </c>
      <c r="CM112" s="52">
        <f t="shared" si="185"/>
        <v>0</v>
      </c>
      <c r="CN112" s="52">
        <f t="shared" si="185"/>
        <v>0</v>
      </c>
      <c r="CO112" s="52">
        <f t="shared" si="185"/>
        <v>0</v>
      </c>
      <c r="CP112" s="52">
        <f t="shared" si="185"/>
        <v>0</v>
      </c>
      <c r="CQ112" s="52">
        <f t="shared" si="185"/>
        <v>0</v>
      </c>
      <c r="CR112" s="52">
        <f t="shared" si="185"/>
        <v>0</v>
      </c>
      <c r="CS112" s="52">
        <f t="shared" si="185"/>
        <v>0</v>
      </c>
      <c r="CT112" s="52">
        <f t="shared" si="185"/>
        <v>0</v>
      </c>
      <c r="CU112" s="52">
        <f t="shared" si="185"/>
        <v>0</v>
      </c>
      <c r="CV112" s="52">
        <f t="shared" si="185"/>
        <v>0</v>
      </c>
      <c r="CW112" s="52">
        <f t="shared" ref="CW112:DP112" si="186">CW$50*CW37</f>
        <v>0</v>
      </c>
      <c r="CX112" s="52">
        <f t="shared" si="186"/>
        <v>0</v>
      </c>
      <c r="CY112" s="52">
        <f t="shared" si="186"/>
        <v>0</v>
      </c>
      <c r="CZ112" s="52">
        <f t="shared" si="186"/>
        <v>0</v>
      </c>
      <c r="DA112" s="52">
        <f t="shared" si="186"/>
        <v>0</v>
      </c>
      <c r="DB112" s="52">
        <f t="shared" si="186"/>
        <v>0</v>
      </c>
      <c r="DC112" s="52">
        <f t="shared" si="186"/>
        <v>0</v>
      </c>
      <c r="DD112" s="52">
        <f t="shared" si="186"/>
        <v>0</v>
      </c>
      <c r="DE112" s="52">
        <f t="shared" si="186"/>
        <v>0</v>
      </c>
      <c r="DF112" s="52">
        <f t="shared" si="186"/>
        <v>0</v>
      </c>
      <c r="DG112" s="52">
        <f t="shared" si="186"/>
        <v>0</v>
      </c>
      <c r="DH112" s="52">
        <f t="shared" si="186"/>
        <v>0</v>
      </c>
      <c r="DI112" s="52">
        <f t="shared" si="186"/>
        <v>0</v>
      </c>
      <c r="DJ112" s="52">
        <f t="shared" si="186"/>
        <v>0</v>
      </c>
      <c r="DK112" s="52">
        <f t="shared" si="186"/>
        <v>0</v>
      </c>
      <c r="DL112" s="52">
        <f t="shared" si="186"/>
        <v>0</v>
      </c>
      <c r="DM112" s="52">
        <f t="shared" si="186"/>
        <v>0</v>
      </c>
      <c r="DN112" s="52">
        <f t="shared" si="186"/>
        <v>0</v>
      </c>
      <c r="DO112" s="52">
        <f t="shared" si="186"/>
        <v>0</v>
      </c>
      <c r="DP112" s="52">
        <f t="shared" si="186"/>
        <v>0</v>
      </c>
    </row>
    <row r="113" spans="1:120" x14ac:dyDescent="0.25">
      <c r="A113" s="52" t="str">
        <f t="shared" si="138"/>
        <v>04_CHL</v>
      </c>
      <c r="B113" s="52" t="str">
        <f t="shared" si="138"/>
        <v>16_1_biogas</v>
      </c>
      <c r="C113" s="52" t="str">
        <f t="shared" si="138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39"/>
        <v>04_CHL</v>
      </c>
      <c r="BL113" s="52" t="str">
        <f t="shared" si="140"/>
        <v>d_ind_cem_ccs_16_1_biogas</v>
      </c>
      <c r="BM113" s="52"/>
      <c r="BN113" s="52"/>
      <c r="BO113" s="52">
        <f t="shared" ref="BO113:CV113" si="187">BO$50*BO38</f>
        <v>0</v>
      </c>
      <c r="BP113" s="52">
        <f t="shared" si="187"/>
        <v>0</v>
      </c>
      <c r="BQ113" s="52">
        <f t="shared" si="187"/>
        <v>0</v>
      </c>
      <c r="BR113" s="52">
        <f t="shared" si="187"/>
        <v>0</v>
      </c>
      <c r="BS113" s="52">
        <f t="shared" si="187"/>
        <v>0</v>
      </c>
      <c r="BT113" s="52">
        <f t="shared" si="187"/>
        <v>0</v>
      </c>
      <c r="BU113" s="52">
        <f t="shared" si="187"/>
        <v>0</v>
      </c>
      <c r="BV113" s="52">
        <f t="shared" si="187"/>
        <v>0</v>
      </c>
      <c r="BW113" s="52">
        <f t="shared" si="187"/>
        <v>0</v>
      </c>
      <c r="BX113" s="52">
        <f t="shared" si="187"/>
        <v>0</v>
      </c>
      <c r="BY113" s="52">
        <f t="shared" si="187"/>
        <v>0</v>
      </c>
      <c r="BZ113" s="52">
        <f t="shared" si="187"/>
        <v>0</v>
      </c>
      <c r="CA113" s="52">
        <f t="shared" si="187"/>
        <v>0</v>
      </c>
      <c r="CB113" s="52">
        <f t="shared" si="187"/>
        <v>0</v>
      </c>
      <c r="CC113" s="52">
        <f t="shared" si="187"/>
        <v>0</v>
      </c>
      <c r="CD113" s="52">
        <f t="shared" si="187"/>
        <v>0</v>
      </c>
      <c r="CE113" s="52">
        <f t="shared" si="187"/>
        <v>0</v>
      </c>
      <c r="CF113" s="52">
        <f t="shared" si="187"/>
        <v>0</v>
      </c>
      <c r="CG113" s="52">
        <f t="shared" si="187"/>
        <v>0</v>
      </c>
      <c r="CH113" s="52">
        <f t="shared" si="187"/>
        <v>0</v>
      </c>
      <c r="CI113" s="52">
        <f t="shared" si="187"/>
        <v>0</v>
      </c>
      <c r="CJ113" s="52">
        <f t="shared" si="187"/>
        <v>0</v>
      </c>
      <c r="CK113" s="52">
        <f t="shared" si="187"/>
        <v>0</v>
      </c>
      <c r="CL113" s="52">
        <f t="shared" si="187"/>
        <v>0</v>
      </c>
      <c r="CM113" s="52">
        <f t="shared" si="187"/>
        <v>0</v>
      </c>
      <c r="CN113" s="52">
        <f t="shared" si="187"/>
        <v>0</v>
      </c>
      <c r="CO113" s="52">
        <f t="shared" si="187"/>
        <v>0</v>
      </c>
      <c r="CP113" s="52">
        <f t="shared" si="187"/>
        <v>0</v>
      </c>
      <c r="CQ113" s="52">
        <f t="shared" si="187"/>
        <v>0</v>
      </c>
      <c r="CR113" s="52">
        <f t="shared" si="187"/>
        <v>0</v>
      </c>
      <c r="CS113" s="52">
        <f t="shared" si="187"/>
        <v>0</v>
      </c>
      <c r="CT113" s="52">
        <f t="shared" si="187"/>
        <v>0</v>
      </c>
      <c r="CU113" s="52">
        <f t="shared" si="187"/>
        <v>0</v>
      </c>
      <c r="CV113" s="52">
        <f t="shared" si="187"/>
        <v>0</v>
      </c>
      <c r="CW113" s="52">
        <f t="shared" ref="CW113:DP113" si="188">CW$50*CW38</f>
        <v>0</v>
      </c>
      <c r="CX113" s="52">
        <f t="shared" si="188"/>
        <v>0</v>
      </c>
      <c r="CY113" s="52">
        <f t="shared" si="188"/>
        <v>0</v>
      </c>
      <c r="CZ113" s="52">
        <f t="shared" si="188"/>
        <v>0</v>
      </c>
      <c r="DA113" s="52">
        <f t="shared" si="188"/>
        <v>0</v>
      </c>
      <c r="DB113" s="52">
        <f t="shared" si="188"/>
        <v>0</v>
      </c>
      <c r="DC113" s="52">
        <f t="shared" si="188"/>
        <v>0</v>
      </c>
      <c r="DD113" s="52">
        <f t="shared" si="188"/>
        <v>0</v>
      </c>
      <c r="DE113" s="52">
        <f t="shared" si="188"/>
        <v>0</v>
      </c>
      <c r="DF113" s="52">
        <f t="shared" si="188"/>
        <v>0</v>
      </c>
      <c r="DG113" s="52">
        <f t="shared" si="188"/>
        <v>0</v>
      </c>
      <c r="DH113" s="52">
        <f t="shared" si="188"/>
        <v>0</v>
      </c>
      <c r="DI113" s="52">
        <f t="shared" si="188"/>
        <v>0</v>
      </c>
      <c r="DJ113" s="52">
        <f t="shared" si="188"/>
        <v>0</v>
      </c>
      <c r="DK113" s="52">
        <f t="shared" si="188"/>
        <v>0</v>
      </c>
      <c r="DL113" s="52">
        <f t="shared" si="188"/>
        <v>0</v>
      </c>
      <c r="DM113" s="52">
        <f t="shared" si="188"/>
        <v>0</v>
      </c>
      <c r="DN113" s="52">
        <f t="shared" si="188"/>
        <v>0</v>
      </c>
      <c r="DO113" s="52">
        <f t="shared" si="188"/>
        <v>0</v>
      </c>
      <c r="DP113" s="52">
        <f t="shared" si="188"/>
        <v>0</v>
      </c>
    </row>
    <row r="114" spans="1:120" x14ac:dyDescent="0.25">
      <c r="A114" s="52" t="str">
        <f t="shared" si="138"/>
        <v>04_CHL</v>
      </c>
      <c r="B114" s="52" t="str">
        <f t="shared" si="138"/>
        <v>16_2_industrial_waste</v>
      </c>
      <c r="C114" s="52" t="str">
        <f t="shared" si="138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39"/>
        <v>04_CHL</v>
      </c>
      <c r="BL114" s="52" t="str">
        <f t="shared" si="140"/>
        <v>d_ind_cem_ccs_16_2_industrial_waste</v>
      </c>
      <c r="BM114" s="52"/>
      <c r="BN114" s="52"/>
      <c r="BO114" s="52">
        <f t="shared" ref="BO114:CV114" si="189">BO$50*BO39</f>
        <v>0</v>
      </c>
      <c r="BP114" s="52">
        <f t="shared" si="189"/>
        <v>0</v>
      </c>
      <c r="BQ114" s="52">
        <f t="shared" si="189"/>
        <v>0</v>
      </c>
      <c r="BR114" s="52">
        <f t="shared" si="189"/>
        <v>0</v>
      </c>
      <c r="BS114" s="52">
        <f t="shared" si="189"/>
        <v>0</v>
      </c>
      <c r="BT114" s="52">
        <f t="shared" si="189"/>
        <v>0</v>
      </c>
      <c r="BU114" s="52">
        <f t="shared" si="189"/>
        <v>0</v>
      </c>
      <c r="BV114" s="52">
        <f t="shared" si="189"/>
        <v>0</v>
      </c>
      <c r="BW114" s="52">
        <f t="shared" si="189"/>
        <v>0</v>
      </c>
      <c r="BX114" s="52">
        <f t="shared" si="189"/>
        <v>0</v>
      </c>
      <c r="BY114" s="52">
        <f t="shared" si="189"/>
        <v>0</v>
      </c>
      <c r="BZ114" s="52">
        <f t="shared" si="189"/>
        <v>0</v>
      </c>
      <c r="CA114" s="52">
        <f t="shared" si="189"/>
        <v>0</v>
      </c>
      <c r="CB114" s="52">
        <f t="shared" si="189"/>
        <v>0</v>
      </c>
      <c r="CC114" s="52">
        <f t="shared" si="189"/>
        <v>0</v>
      </c>
      <c r="CD114" s="52">
        <f t="shared" si="189"/>
        <v>0</v>
      </c>
      <c r="CE114" s="52">
        <f t="shared" si="189"/>
        <v>0</v>
      </c>
      <c r="CF114" s="52">
        <f t="shared" si="189"/>
        <v>0</v>
      </c>
      <c r="CG114" s="52">
        <f t="shared" si="189"/>
        <v>0</v>
      </c>
      <c r="CH114" s="52">
        <f t="shared" si="189"/>
        <v>0</v>
      </c>
      <c r="CI114" s="52">
        <f t="shared" si="189"/>
        <v>0</v>
      </c>
      <c r="CJ114" s="52">
        <f t="shared" si="189"/>
        <v>0</v>
      </c>
      <c r="CK114" s="52">
        <f t="shared" si="189"/>
        <v>0</v>
      </c>
      <c r="CL114" s="52">
        <f t="shared" si="189"/>
        <v>0</v>
      </c>
      <c r="CM114" s="52">
        <f t="shared" si="189"/>
        <v>0</v>
      </c>
      <c r="CN114" s="52">
        <f t="shared" si="189"/>
        <v>0</v>
      </c>
      <c r="CO114" s="52">
        <f t="shared" si="189"/>
        <v>0</v>
      </c>
      <c r="CP114" s="52">
        <f t="shared" si="189"/>
        <v>0</v>
      </c>
      <c r="CQ114" s="52">
        <f t="shared" si="189"/>
        <v>0</v>
      </c>
      <c r="CR114" s="52">
        <f t="shared" si="189"/>
        <v>0</v>
      </c>
      <c r="CS114" s="52">
        <f t="shared" si="189"/>
        <v>0</v>
      </c>
      <c r="CT114" s="52">
        <f t="shared" si="189"/>
        <v>0</v>
      </c>
      <c r="CU114" s="52">
        <f t="shared" si="189"/>
        <v>0</v>
      </c>
      <c r="CV114" s="52">
        <f t="shared" si="189"/>
        <v>0</v>
      </c>
      <c r="CW114" s="52">
        <f t="shared" ref="CW114:DP114" si="190">CW$50*CW39</f>
        <v>0</v>
      </c>
      <c r="CX114" s="52">
        <f t="shared" si="190"/>
        <v>0</v>
      </c>
      <c r="CY114" s="52">
        <f t="shared" si="190"/>
        <v>0</v>
      </c>
      <c r="CZ114" s="52">
        <f t="shared" si="190"/>
        <v>0</v>
      </c>
      <c r="DA114" s="52">
        <f t="shared" si="190"/>
        <v>0</v>
      </c>
      <c r="DB114" s="52">
        <f t="shared" si="190"/>
        <v>0</v>
      </c>
      <c r="DC114" s="52">
        <f t="shared" si="190"/>
        <v>0</v>
      </c>
      <c r="DD114" s="52">
        <f t="shared" si="190"/>
        <v>0</v>
      </c>
      <c r="DE114" s="52">
        <f t="shared" si="190"/>
        <v>0</v>
      </c>
      <c r="DF114" s="52">
        <f t="shared" si="190"/>
        <v>0</v>
      </c>
      <c r="DG114" s="52">
        <f t="shared" si="190"/>
        <v>0</v>
      </c>
      <c r="DH114" s="52">
        <f t="shared" si="190"/>
        <v>0</v>
      </c>
      <c r="DI114" s="52">
        <f t="shared" si="190"/>
        <v>0</v>
      </c>
      <c r="DJ114" s="52">
        <f t="shared" si="190"/>
        <v>0</v>
      </c>
      <c r="DK114" s="52">
        <f t="shared" si="190"/>
        <v>0</v>
      </c>
      <c r="DL114" s="52">
        <f t="shared" si="190"/>
        <v>0</v>
      </c>
      <c r="DM114" s="52">
        <f t="shared" si="190"/>
        <v>0</v>
      </c>
      <c r="DN114" s="52">
        <f t="shared" si="190"/>
        <v>0</v>
      </c>
      <c r="DO114" s="52">
        <f t="shared" si="190"/>
        <v>0</v>
      </c>
      <c r="DP114" s="52">
        <f t="shared" si="190"/>
        <v>0</v>
      </c>
    </row>
    <row r="115" spans="1:120" x14ac:dyDescent="0.25">
      <c r="A115" s="52" t="str">
        <f t="shared" si="138"/>
        <v>04_CHL</v>
      </c>
      <c r="B115" s="52" t="str">
        <f t="shared" si="138"/>
        <v>16_3_municipal_solid_waste_renewable</v>
      </c>
      <c r="C115" s="52" t="str">
        <f t="shared" si="138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39"/>
        <v>04_CHL</v>
      </c>
      <c r="BL115" s="52" t="str">
        <f t="shared" si="140"/>
        <v>d_ind_cem_ccs_16_3_msw_ren</v>
      </c>
      <c r="BM115" s="52"/>
      <c r="BN115" s="52"/>
      <c r="BO115" s="52">
        <f t="shared" ref="BO115:CV115" si="191">BO$50*BO40</f>
        <v>0</v>
      </c>
      <c r="BP115" s="52">
        <f t="shared" si="191"/>
        <v>0</v>
      </c>
      <c r="BQ115" s="52">
        <f t="shared" si="191"/>
        <v>0</v>
      </c>
      <c r="BR115" s="52">
        <f t="shared" si="191"/>
        <v>0</v>
      </c>
      <c r="BS115" s="52">
        <f t="shared" si="191"/>
        <v>0</v>
      </c>
      <c r="BT115" s="52">
        <f t="shared" si="191"/>
        <v>0</v>
      </c>
      <c r="BU115" s="52">
        <f t="shared" si="191"/>
        <v>0</v>
      </c>
      <c r="BV115" s="52">
        <f t="shared" si="191"/>
        <v>0</v>
      </c>
      <c r="BW115" s="52">
        <f t="shared" si="191"/>
        <v>0</v>
      </c>
      <c r="BX115" s="52">
        <f t="shared" si="191"/>
        <v>0</v>
      </c>
      <c r="BY115" s="52">
        <f t="shared" si="191"/>
        <v>0</v>
      </c>
      <c r="BZ115" s="52">
        <f t="shared" si="191"/>
        <v>0</v>
      </c>
      <c r="CA115" s="52">
        <f t="shared" si="191"/>
        <v>0</v>
      </c>
      <c r="CB115" s="52">
        <f t="shared" si="191"/>
        <v>0</v>
      </c>
      <c r="CC115" s="52">
        <f t="shared" si="191"/>
        <v>0</v>
      </c>
      <c r="CD115" s="52">
        <f t="shared" si="191"/>
        <v>0</v>
      </c>
      <c r="CE115" s="52">
        <f t="shared" si="191"/>
        <v>0</v>
      </c>
      <c r="CF115" s="52">
        <f t="shared" si="191"/>
        <v>0</v>
      </c>
      <c r="CG115" s="52">
        <f t="shared" si="191"/>
        <v>0</v>
      </c>
      <c r="CH115" s="52">
        <f t="shared" si="191"/>
        <v>0</v>
      </c>
      <c r="CI115" s="52">
        <f t="shared" si="191"/>
        <v>0</v>
      </c>
      <c r="CJ115" s="52">
        <f t="shared" si="191"/>
        <v>0</v>
      </c>
      <c r="CK115" s="52">
        <f t="shared" si="191"/>
        <v>0</v>
      </c>
      <c r="CL115" s="52">
        <f t="shared" si="191"/>
        <v>0</v>
      </c>
      <c r="CM115" s="52">
        <f t="shared" si="191"/>
        <v>0</v>
      </c>
      <c r="CN115" s="52">
        <f t="shared" si="191"/>
        <v>0</v>
      </c>
      <c r="CO115" s="52">
        <f t="shared" si="191"/>
        <v>0</v>
      </c>
      <c r="CP115" s="52">
        <f t="shared" si="191"/>
        <v>0</v>
      </c>
      <c r="CQ115" s="52">
        <f t="shared" si="191"/>
        <v>0</v>
      </c>
      <c r="CR115" s="52">
        <f t="shared" si="191"/>
        <v>0</v>
      </c>
      <c r="CS115" s="52">
        <f t="shared" si="191"/>
        <v>0</v>
      </c>
      <c r="CT115" s="52">
        <f t="shared" si="191"/>
        <v>0</v>
      </c>
      <c r="CU115" s="52">
        <f t="shared" si="191"/>
        <v>0</v>
      </c>
      <c r="CV115" s="52">
        <f t="shared" si="191"/>
        <v>0</v>
      </c>
      <c r="CW115" s="52">
        <f t="shared" ref="CW115:DP115" si="192">CW$50*CW40</f>
        <v>0</v>
      </c>
      <c r="CX115" s="52">
        <f t="shared" si="192"/>
        <v>0</v>
      </c>
      <c r="CY115" s="52">
        <f t="shared" si="192"/>
        <v>0</v>
      </c>
      <c r="CZ115" s="52">
        <f t="shared" si="192"/>
        <v>0</v>
      </c>
      <c r="DA115" s="52">
        <f t="shared" si="192"/>
        <v>0</v>
      </c>
      <c r="DB115" s="52">
        <f t="shared" si="192"/>
        <v>0</v>
      </c>
      <c r="DC115" s="52">
        <f t="shared" si="192"/>
        <v>0</v>
      </c>
      <c r="DD115" s="52">
        <f t="shared" si="192"/>
        <v>0</v>
      </c>
      <c r="DE115" s="52">
        <f t="shared" si="192"/>
        <v>0</v>
      </c>
      <c r="DF115" s="52">
        <f t="shared" si="192"/>
        <v>0</v>
      </c>
      <c r="DG115" s="52">
        <f t="shared" si="192"/>
        <v>0</v>
      </c>
      <c r="DH115" s="52">
        <f t="shared" si="192"/>
        <v>0</v>
      </c>
      <c r="DI115" s="52">
        <f t="shared" si="192"/>
        <v>0</v>
      </c>
      <c r="DJ115" s="52">
        <f t="shared" si="192"/>
        <v>0</v>
      </c>
      <c r="DK115" s="52">
        <f t="shared" si="192"/>
        <v>0</v>
      </c>
      <c r="DL115" s="52">
        <f t="shared" si="192"/>
        <v>0</v>
      </c>
      <c r="DM115" s="52">
        <f t="shared" si="192"/>
        <v>0</v>
      </c>
      <c r="DN115" s="52">
        <f t="shared" si="192"/>
        <v>0</v>
      </c>
      <c r="DO115" s="52">
        <f t="shared" si="192"/>
        <v>0</v>
      </c>
      <c r="DP115" s="52">
        <f t="shared" si="192"/>
        <v>0</v>
      </c>
    </row>
    <row r="116" spans="1:120" x14ac:dyDescent="0.25">
      <c r="A116" s="52" t="str">
        <f t="shared" si="138"/>
        <v>04_CHL</v>
      </c>
      <c r="B116" s="52" t="str">
        <f t="shared" si="138"/>
        <v>16_4_municipal_solid_waste_nonrenewable</v>
      </c>
      <c r="C116" s="52" t="str">
        <f t="shared" si="138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39"/>
        <v>04_CHL</v>
      </c>
      <c r="BL116" s="52" t="str">
        <f t="shared" si="140"/>
        <v>d_ind_cem_ccs_16_4_msw_nonr</v>
      </c>
      <c r="BM116" s="52"/>
      <c r="BN116" s="52"/>
      <c r="BO116" s="52">
        <f t="shared" ref="BO116:CV116" si="193">BO$50*BO41</f>
        <v>0</v>
      </c>
      <c r="BP116" s="52">
        <f t="shared" si="193"/>
        <v>0</v>
      </c>
      <c r="BQ116" s="52">
        <f t="shared" si="193"/>
        <v>0</v>
      </c>
      <c r="BR116" s="52">
        <f t="shared" si="193"/>
        <v>0</v>
      </c>
      <c r="BS116" s="52">
        <f t="shared" si="193"/>
        <v>0</v>
      </c>
      <c r="BT116" s="52">
        <f t="shared" si="193"/>
        <v>0</v>
      </c>
      <c r="BU116" s="52">
        <f t="shared" si="193"/>
        <v>0</v>
      </c>
      <c r="BV116" s="52">
        <f t="shared" si="193"/>
        <v>0</v>
      </c>
      <c r="BW116" s="52">
        <f t="shared" si="193"/>
        <v>0</v>
      </c>
      <c r="BX116" s="52">
        <f t="shared" si="193"/>
        <v>0</v>
      </c>
      <c r="BY116" s="52">
        <f t="shared" si="193"/>
        <v>0</v>
      </c>
      <c r="BZ116" s="52">
        <f t="shared" si="193"/>
        <v>0</v>
      </c>
      <c r="CA116" s="52">
        <f t="shared" si="193"/>
        <v>0</v>
      </c>
      <c r="CB116" s="52">
        <f t="shared" si="193"/>
        <v>0</v>
      </c>
      <c r="CC116" s="52">
        <f t="shared" si="193"/>
        <v>0</v>
      </c>
      <c r="CD116" s="52">
        <f t="shared" si="193"/>
        <v>0</v>
      </c>
      <c r="CE116" s="52">
        <f t="shared" si="193"/>
        <v>0</v>
      </c>
      <c r="CF116" s="52">
        <f t="shared" si="193"/>
        <v>0</v>
      </c>
      <c r="CG116" s="52">
        <f t="shared" si="193"/>
        <v>0</v>
      </c>
      <c r="CH116" s="52">
        <f t="shared" si="193"/>
        <v>0</v>
      </c>
      <c r="CI116" s="52">
        <f t="shared" si="193"/>
        <v>0</v>
      </c>
      <c r="CJ116" s="52">
        <f t="shared" si="193"/>
        <v>0</v>
      </c>
      <c r="CK116" s="52">
        <f t="shared" si="193"/>
        <v>0</v>
      </c>
      <c r="CL116" s="52">
        <f t="shared" si="193"/>
        <v>0</v>
      </c>
      <c r="CM116" s="52">
        <f t="shared" si="193"/>
        <v>0</v>
      </c>
      <c r="CN116" s="52">
        <f t="shared" si="193"/>
        <v>0</v>
      </c>
      <c r="CO116" s="52">
        <f t="shared" si="193"/>
        <v>0</v>
      </c>
      <c r="CP116" s="52">
        <f t="shared" si="193"/>
        <v>0</v>
      </c>
      <c r="CQ116" s="52">
        <f t="shared" si="193"/>
        <v>0</v>
      </c>
      <c r="CR116" s="52">
        <f t="shared" si="193"/>
        <v>0</v>
      </c>
      <c r="CS116" s="52">
        <f t="shared" si="193"/>
        <v>0</v>
      </c>
      <c r="CT116" s="52">
        <f t="shared" si="193"/>
        <v>0</v>
      </c>
      <c r="CU116" s="52">
        <f t="shared" si="193"/>
        <v>0</v>
      </c>
      <c r="CV116" s="52">
        <f t="shared" si="193"/>
        <v>0</v>
      </c>
      <c r="CW116" s="52">
        <f t="shared" ref="CW116:DP116" si="194">CW$50*CW41</f>
        <v>0</v>
      </c>
      <c r="CX116" s="52">
        <f t="shared" si="194"/>
        <v>0</v>
      </c>
      <c r="CY116" s="52">
        <f t="shared" si="194"/>
        <v>0</v>
      </c>
      <c r="CZ116" s="52">
        <f t="shared" si="194"/>
        <v>0</v>
      </c>
      <c r="DA116" s="52">
        <f t="shared" si="194"/>
        <v>0</v>
      </c>
      <c r="DB116" s="52">
        <f t="shared" si="194"/>
        <v>0</v>
      </c>
      <c r="DC116" s="52">
        <f t="shared" si="194"/>
        <v>0</v>
      </c>
      <c r="DD116" s="52">
        <f t="shared" si="194"/>
        <v>0</v>
      </c>
      <c r="DE116" s="52">
        <f t="shared" si="194"/>
        <v>0</v>
      </c>
      <c r="DF116" s="52">
        <f t="shared" si="194"/>
        <v>0</v>
      </c>
      <c r="DG116" s="52">
        <f t="shared" si="194"/>
        <v>0</v>
      </c>
      <c r="DH116" s="52">
        <f t="shared" si="194"/>
        <v>0</v>
      </c>
      <c r="DI116" s="52">
        <f t="shared" si="194"/>
        <v>0</v>
      </c>
      <c r="DJ116" s="52">
        <f t="shared" si="194"/>
        <v>0</v>
      </c>
      <c r="DK116" s="52">
        <f t="shared" si="194"/>
        <v>0</v>
      </c>
      <c r="DL116" s="52">
        <f t="shared" si="194"/>
        <v>0</v>
      </c>
      <c r="DM116" s="52">
        <f t="shared" si="194"/>
        <v>0</v>
      </c>
      <c r="DN116" s="52">
        <f t="shared" si="194"/>
        <v>0</v>
      </c>
      <c r="DO116" s="52">
        <f t="shared" si="194"/>
        <v>0</v>
      </c>
      <c r="DP116" s="52">
        <f t="shared" si="194"/>
        <v>0</v>
      </c>
    </row>
    <row r="117" spans="1:120" x14ac:dyDescent="0.25">
      <c r="A117" s="52" t="str">
        <f t="shared" si="138"/>
        <v>04_CHL</v>
      </c>
      <c r="B117" s="52" t="str">
        <f t="shared" si="138"/>
        <v>16_5_biogasoline</v>
      </c>
      <c r="C117" s="52" t="str">
        <f t="shared" si="138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39"/>
        <v>04_CHL</v>
      </c>
      <c r="BL117" s="52" t="str">
        <f t="shared" si="140"/>
        <v>d_ind_cem_ccs_16_5_biogasoline</v>
      </c>
      <c r="BM117" s="52"/>
      <c r="BN117" s="52"/>
      <c r="BO117" s="52">
        <f t="shared" ref="BO117:CV117" si="195">BO$50*BO42</f>
        <v>0</v>
      </c>
      <c r="BP117" s="52">
        <f t="shared" si="195"/>
        <v>0</v>
      </c>
      <c r="BQ117" s="52">
        <f t="shared" si="195"/>
        <v>0</v>
      </c>
      <c r="BR117" s="52">
        <f t="shared" si="195"/>
        <v>0</v>
      </c>
      <c r="BS117" s="52">
        <f t="shared" si="195"/>
        <v>0</v>
      </c>
      <c r="BT117" s="52">
        <f t="shared" si="195"/>
        <v>0</v>
      </c>
      <c r="BU117" s="52">
        <f t="shared" si="195"/>
        <v>0</v>
      </c>
      <c r="BV117" s="52">
        <f t="shared" si="195"/>
        <v>0</v>
      </c>
      <c r="BW117" s="52">
        <f t="shared" si="195"/>
        <v>0</v>
      </c>
      <c r="BX117" s="52">
        <f t="shared" si="195"/>
        <v>0</v>
      </c>
      <c r="BY117" s="52">
        <f t="shared" si="195"/>
        <v>0</v>
      </c>
      <c r="BZ117" s="52">
        <f t="shared" si="195"/>
        <v>0</v>
      </c>
      <c r="CA117" s="52">
        <f t="shared" si="195"/>
        <v>0</v>
      </c>
      <c r="CB117" s="52">
        <f t="shared" si="195"/>
        <v>0</v>
      </c>
      <c r="CC117" s="52">
        <f t="shared" si="195"/>
        <v>0</v>
      </c>
      <c r="CD117" s="52">
        <f t="shared" si="195"/>
        <v>0</v>
      </c>
      <c r="CE117" s="52">
        <f t="shared" si="195"/>
        <v>0</v>
      </c>
      <c r="CF117" s="52">
        <f t="shared" si="195"/>
        <v>0</v>
      </c>
      <c r="CG117" s="52">
        <f t="shared" si="195"/>
        <v>0</v>
      </c>
      <c r="CH117" s="52">
        <f t="shared" si="195"/>
        <v>0</v>
      </c>
      <c r="CI117" s="52">
        <f t="shared" si="195"/>
        <v>0</v>
      </c>
      <c r="CJ117" s="52">
        <f t="shared" si="195"/>
        <v>0</v>
      </c>
      <c r="CK117" s="52">
        <f t="shared" si="195"/>
        <v>0</v>
      </c>
      <c r="CL117" s="52">
        <f t="shared" si="195"/>
        <v>0</v>
      </c>
      <c r="CM117" s="52">
        <f t="shared" si="195"/>
        <v>0</v>
      </c>
      <c r="CN117" s="52">
        <f t="shared" si="195"/>
        <v>0</v>
      </c>
      <c r="CO117" s="52">
        <f t="shared" si="195"/>
        <v>0</v>
      </c>
      <c r="CP117" s="52">
        <f t="shared" si="195"/>
        <v>0</v>
      </c>
      <c r="CQ117" s="52">
        <f t="shared" si="195"/>
        <v>0</v>
      </c>
      <c r="CR117" s="52">
        <f t="shared" si="195"/>
        <v>0</v>
      </c>
      <c r="CS117" s="52">
        <f t="shared" si="195"/>
        <v>0</v>
      </c>
      <c r="CT117" s="52">
        <f t="shared" si="195"/>
        <v>0</v>
      </c>
      <c r="CU117" s="52">
        <f t="shared" si="195"/>
        <v>0</v>
      </c>
      <c r="CV117" s="52">
        <f t="shared" si="195"/>
        <v>0</v>
      </c>
      <c r="CW117" s="52">
        <f t="shared" ref="CW117:DP117" si="196">CW$50*CW42</f>
        <v>0</v>
      </c>
      <c r="CX117" s="52">
        <f t="shared" si="196"/>
        <v>0</v>
      </c>
      <c r="CY117" s="52">
        <f t="shared" si="196"/>
        <v>0</v>
      </c>
      <c r="CZ117" s="52">
        <f t="shared" si="196"/>
        <v>0</v>
      </c>
      <c r="DA117" s="52">
        <f t="shared" si="196"/>
        <v>0</v>
      </c>
      <c r="DB117" s="52">
        <f t="shared" si="196"/>
        <v>0</v>
      </c>
      <c r="DC117" s="52">
        <f t="shared" si="196"/>
        <v>0</v>
      </c>
      <c r="DD117" s="52">
        <f t="shared" si="196"/>
        <v>0</v>
      </c>
      <c r="DE117" s="52">
        <f t="shared" si="196"/>
        <v>0</v>
      </c>
      <c r="DF117" s="52">
        <f t="shared" si="196"/>
        <v>0</v>
      </c>
      <c r="DG117" s="52">
        <f t="shared" si="196"/>
        <v>0</v>
      </c>
      <c r="DH117" s="52">
        <f t="shared" si="196"/>
        <v>0</v>
      </c>
      <c r="DI117" s="52">
        <f t="shared" si="196"/>
        <v>0</v>
      </c>
      <c r="DJ117" s="52">
        <f t="shared" si="196"/>
        <v>0</v>
      </c>
      <c r="DK117" s="52">
        <f t="shared" si="196"/>
        <v>0</v>
      </c>
      <c r="DL117" s="52">
        <f t="shared" si="196"/>
        <v>0</v>
      </c>
      <c r="DM117" s="52">
        <f t="shared" si="196"/>
        <v>0</v>
      </c>
      <c r="DN117" s="52">
        <f t="shared" si="196"/>
        <v>0</v>
      </c>
      <c r="DO117" s="52">
        <f t="shared" si="196"/>
        <v>0</v>
      </c>
      <c r="DP117" s="52">
        <f t="shared" si="196"/>
        <v>0</v>
      </c>
    </row>
    <row r="118" spans="1:120" x14ac:dyDescent="0.25">
      <c r="A118" s="52" t="str">
        <f t="shared" si="138"/>
        <v>04_CHL</v>
      </c>
      <c r="B118" s="52" t="str">
        <f t="shared" si="138"/>
        <v>16_6_biodiesel</v>
      </c>
      <c r="C118" s="52" t="str">
        <f t="shared" si="138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39"/>
        <v>04_CHL</v>
      </c>
      <c r="BL118" s="52" t="str">
        <f t="shared" si="140"/>
        <v>d_ind_cem_ccs_16_6_biodiesel</v>
      </c>
      <c r="BM118" s="52"/>
      <c r="BN118" s="52"/>
      <c r="BO118" s="52">
        <f t="shared" ref="BO118:CV118" si="197">BO$50*BO43</f>
        <v>0</v>
      </c>
      <c r="BP118" s="52">
        <f t="shared" si="197"/>
        <v>0</v>
      </c>
      <c r="BQ118" s="52">
        <f t="shared" si="197"/>
        <v>0</v>
      </c>
      <c r="BR118" s="52">
        <f t="shared" si="197"/>
        <v>0</v>
      </c>
      <c r="BS118" s="52">
        <f t="shared" si="197"/>
        <v>0</v>
      </c>
      <c r="BT118" s="52">
        <f t="shared" si="197"/>
        <v>0</v>
      </c>
      <c r="BU118" s="52">
        <f t="shared" si="197"/>
        <v>0</v>
      </c>
      <c r="BV118" s="52">
        <f t="shared" si="197"/>
        <v>0</v>
      </c>
      <c r="BW118" s="52">
        <f t="shared" si="197"/>
        <v>0</v>
      </c>
      <c r="BX118" s="52">
        <f t="shared" si="197"/>
        <v>0</v>
      </c>
      <c r="BY118" s="52">
        <f t="shared" si="197"/>
        <v>0</v>
      </c>
      <c r="BZ118" s="52">
        <f t="shared" si="197"/>
        <v>0</v>
      </c>
      <c r="CA118" s="52">
        <f t="shared" si="197"/>
        <v>0</v>
      </c>
      <c r="CB118" s="52">
        <f t="shared" si="197"/>
        <v>0</v>
      </c>
      <c r="CC118" s="52">
        <f t="shared" si="197"/>
        <v>0</v>
      </c>
      <c r="CD118" s="52">
        <f t="shared" si="197"/>
        <v>0</v>
      </c>
      <c r="CE118" s="52">
        <f t="shared" si="197"/>
        <v>0</v>
      </c>
      <c r="CF118" s="52">
        <f t="shared" si="197"/>
        <v>0</v>
      </c>
      <c r="CG118" s="52">
        <f t="shared" si="197"/>
        <v>0</v>
      </c>
      <c r="CH118" s="52">
        <f t="shared" si="197"/>
        <v>0</v>
      </c>
      <c r="CI118" s="52">
        <f t="shared" si="197"/>
        <v>0</v>
      </c>
      <c r="CJ118" s="52">
        <f t="shared" si="197"/>
        <v>0</v>
      </c>
      <c r="CK118" s="52">
        <f t="shared" si="197"/>
        <v>0</v>
      </c>
      <c r="CL118" s="52">
        <f t="shared" si="197"/>
        <v>0</v>
      </c>
      <c r="CM118" s="52">
        <f t="shared" si="197"/>
        <v>0</v>
      </c>
      <c r="CN118" s="52">
        <f t="shared" si="197"/>
        <v>0</v>
      </c>
      <c r="CO118" s="52">
        <f t="shared" si="197"/>
        <v>0</v>
      </c>
      <c r="CP118" s="52">
        <f t="shared" si="197"/>
        <v>0</v>
      </c>
      <c r="CQ118" s="52">
        <f t="shared" si="197"/>
        <v>0</v>
      </c>
      <c r="CR118" s="52">
        <f t="shared" si="197"/>
        <v>0</v>
      </c>
      <c r="CS118" s="52">
        <f t="shared" si="197"/>
        <v>0</v>
      </c>
      <c r="CT118" s="52">
        <f t="shared" si="197"/>
        <v>0</v>
      </c>
      <c r="CU118" s="52">
        <f t="shared" si="197"/>
        <v>0</v>
      </c>
      <c r="CV118" s="52">
        <f t="shared" si="197"/>
        <v>0</v>
      </c>
      <c r="CW118" s="52">
        <f t="shared" ref="CW118:DP118" si="198">CW$50*CW43</f>
        <v>0</v>
      </c>
      <c r="CX118" s="52">
        <f t="shared" si="198"/>
        <v>0</v>
      </c>
      <c r="CY118" s="52">
        <f t="shared" si="198"/>
        <v>0</v>
      </c>
      <c r="CZ118" s="52">
        <f t="shared" si="198"/>
        <v>0</v>
      </c>
      <c r="DA118" s="52">
        <f t="shared" si="198"/>
        <v>0</v>
      </c>
      <c r="DB118" s="52">
        <f t="shared" si="198"/>
        <v>0</v>
      </c>
      <c r="DC118" s="52">
        <f t="shared" si="198"/>
        <v>0</v>
      </c>
      <c r="DD118" s="52">
        <f t="shared" si="198"/>
        <v>0</v>
      </c>
      <c r="DE118" s="52">
        <f t="shared" si="198"/>
        <v>0</v>
      </c>
      <c r="DF118" s="52">
        <f t="shared" si="198"/>
        <v>0</v>
      </c>
      <c r="DG118" s="52">
        <f t="shared" si="198"/>
        <v>0</v>
      </c>
      <c r="DH118" s="52">
        <f t="shared" si="198"/>
        <v>0</v>
      </c>
      <c r="DI118" s="52">
        <f t="shared" si="198"/>
        <v>0</v>
      </c>
      <c r="DJ118" s="52">
        <f t="shared" si="198"/>
        <v>0</v>
      </c>
      <c r="DK118" s="52">
        <f t="shared" si="198"/>
        <v>0</v>
      </c>
      <c r="DL118" s="52">
        <f t="shared" si="198"/>
        <v>0</v>
      </c>
      <c r="DM118" s="52">
        <f t="shared" si="198"/>
        <v>0</v>
      </c>
      <c r="DN118" s="52">
        <f t="shared" si="198"/>
        <v>0</v>
      </c>
      <c r="DO118" s="52">
        <f t="shared" si="198"/>
        <v>0</v>
      </c>
      <c r="DP118" s="52">
        <f t="shared" si="198"/>
        <v>0</v>
      </c>
    </row>
    <row r="119" spans="1:120" x14ac:dyDescent="0.25">
      <c r="A119" s="52" t="str">
        <f t="shared" si="138"/>
        <v>04_CHL</v>
      </c>
      <c r="B119" s="52" t="str">
        <f t="shared" si="138"/>
        <v>16_8_other_liquid_biofuels</v>
      </c>
      <c r="C119" s="52" t="str">
        <f t="shared" si="138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39"/>
        <v>04_CHL</v>
      </c>
      <c r="BL119" s="52" t="str">
        <f t="shared" si="140"/>
        <v>d_ind_cem_ccs_16_8_oth_liquid_biofuel</v>
      </c>
      <c r="BM119" s="52"/>
      <c r="BN119" s="52"/>
      <c r="BO119" s="52">
        <f t="shared" ref="BO119:CV119" si="199">BO$50*BO44</f>
        <v>0</v>
      </c>
      <c r="BP119" s="52">
        <f t="shared" si="199"/>
        <v>0</v>
      </c>
      <c r="BQ119" s="52">
        <f t="shared" si="199"/>
        <v>0</v>
      </c>
      <c r="BR119" s="52">
        <f t="shared" si="199"/>
        <v>0</v>
      </c>
      <c r="BS119" s="52">
        <f t="shared" si="199"/>
        <v>0</v>
      </c>
      <c r="BT119" s="52">
        <f t="shared" si="199"/>
        <v>0</v>
      </c>
      <c r="BU119" s="52">
        <f t="shared" si="199"/>
        <v>0</v>
      </c>
      <c r="BV119" s="52">
        <f t="shared" si="199"/>
        <v>0</v>
      </c>
      <c r="BW119" s="52">
        <f t="shared" si="199"/>
        <v>0</v>
      </c>
      <c r="BX119" s="52">
        <f t="shared" si="199"/>
        <v>0</v>
      </c>
      <c r="BY119" s="52">
        <f t="shared" si="199"/>
        <v>0</v>
      </c>
      <c r="BZ119" s="52">
        <f t="shared" si="199"/>
        <v>0</v>
      </c>
      <c r="CA119" s="52">
        <f t="shared" si="199"/>
        <v>0</v>
      </c>
      <c r="CB119" s="52">
        <f t="shared" si="199"/>
        <v>0</v>
      </c>
      <c r="CC119" s="52">
        <f t="shared" si="199"/>
        <v>0</v>
      </c>
      <c r="CD119" s="52">
        <f t="shared" si="199"/>
        <v>0</v>
      </c>
      <c r="CE119" s="52">
        <f t="shared" si="199"/>
        <v>0</v>
      </c>
      <c r="CF119" s="52">
        <f t="shared" si="199"/>
        <v>0</v>
      </c>
      <c r="CG119" s="52">
        <f t="shared" si="199"/>
        <v>0</v>
      </c>
      <c r="CH119" s="52">
        <f t="shared" si="199"/>
        <v>0</v>
      </c>
      <c r="CI119" s="52">
        <f t="shared" si="199"/>
        <v>0</v>
      </c>
      <c r="CJ119" s="52">
        <f t="shared" si="199"/>
        <v>0</v>
      </c>
      <c r="CK119" s="52">
        <f t="shared" si="199"/>
        <v>0</v>
      </c>
      <c r="CL119" s="52">
        <f t="shared" si="199"/>
        <v>0</v>
      </c>
      <c r="CM119" s="52">
        <f t="shared" si="199"/>
        <v>0</v>
      </c>
      <c r="CN119" s="52">
        <f t="shared" si="199"/>
        <v>0</v>
      </c>
      <c r="CO119" s="52">
        <f t="shared" si="199"/>
        <v>0</v>
      </c>
      <c r="CP119" s="52">
        <f t="shared" si="199"/>
        <v>0</v>
      </c>
      <c r="CQ119" s="52">
        <f t="shared" si="199"/>
        <v>0</v>
      </c>
      <c r="CR119" s="52">
        <f t="shared" si="199"/>
        <v>0</v>
      </c>
      <c r="CS119" s="52">
        <f t="shared" si="199"/>
        <v>0</v>
      </c>
      <c r="CT119" s="52">
        <f t="shared" si="199"/>
        <v>0</v>
      </c>
      <c r="CU119" s="52">
        <f t="shared" si="199"/>
        <v>0</v>
      </c>
      <c r="CV119" s="52">
        <f t="shared" si="199"/>
        <v>0</v>
      </c>
      <c r="CW119" s="52">
        <f t="shared" ref="CW119:DP119" si="200">CW$50*CW44</f>
        <v>0</v>
      </c>
      <c r="CX119" s="52">
        <f t="shared" si="200"/>
        <v>0</v>
      </c>
      <c r="CY119" s="52">
        <f t="shared" si="200"/>
        <v>0</v>
      </c>
      <c r="CZ119" s="52">
        <f t="shared" si="200"/>
        <v>0</v>
      </c>
      <c r="DA119" s="52">
        <f t="shared" si="200"/>
        <v>0</v>
      </c>
      <c r="DB119" s="52">
        <f t="shared" si="200"/>
        <v>0</v>
      </c>
      <c r="DC119" s="52">
        <f t="shared" si="200"/>
        <v>0</v>
      </c>
      <c r="DD119" s="52">
        <f t="shared" si="200"/>
        <v>0</v>
      </c>
      <c r="DE119" s="52">
        <f t="shared" si="200"/>
        <v>0</v>
      </c>
      <c r="DF119" s="52">
        <f t="shared" si="200"/>
        <v>0</v>
      </c>
      <c r="DG119" s="52">
        <f t="shared" si="200"/>
        <v>0</v>
      </c>
      <c r="DH119" s="52">
        <f t="shared" si="200"/>
        <v>0</v>
      </c>
      <c r="DI119" s="52">
        <f t="shared" si="200"/>
        <v>0</v>
      </c>
      <c r="DJ119" s="52">
        <f t="shared" si="200"/>
        <v>0</v>
      </c>
      <c r="DK119" s="52">
        <f t="shared" si="200"/>
        <v>0</v>
      </c>
      <c r="DL119" s="52">
        <f t="shared" si="200"/>
        <v>0</v>
      </c>
      <c r="DM119" s="52">
        <f t="shared" si="200"/>
        <v>0</v>
      </c>
      <c r="DN119" s="52">
        <f t="shared" si="200"/>
        <v>0</v>
      </c>
      <c r="DO119" s="52">
        <f t="shared" si="200"/>
        <v>0</v>
      </c>
      <c r="DP119" s="52">
        <f t="shared" si="200"/>
        <v>0</v>
      </c>
    </row>
    <row r="120" spans="1:120" x14ac:dyDescent="0.25">
      <c r="A120" s="54" t="str">
        <f t="shared" si="138"/>
        <v>04_CHL</v>
      </c>
      <c r="B120" s="54" t="str">
        <f t="shared" si="138"/>
        <v>17_electricity</v>
      </c>
      <c r="C120" s="54" t="str">
        <f t="shared" si="138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39"/>
        <v>04_CHL</v>
      </c>
      <c r="BL120" s="54" t="str">
        <f t="shared" si="140"/>
        <v>d_ind_cem_ccs_17_electricity</v>
      </c>
      <c r="BM120" s="54"/>
      <c r="BN120" s="54"/>
      <c r="BO120" s="58">
        <f t="shared" ref="BO120:BP120" si="201">BO127</f>
        <v>0</v>
      </c>
      <c r="BP120" s="58">
        <f t="shared" si="201"/>
        <v>0</v>
      </c>
      <c r="BQ120" s="54">
        <f t="shared" ref="BQ120:CU120" si="202">BQ127</f>
        <v>0</v>
      </c>
      <c r="BR120" s="54">
        <f t="shared" si="202"/>
        <v>0</v>
      </c>
      <c r="BS120" s="54">
        <f t="shared" si="202"/>
        <v>0</v>
      </c>
      <c r="BT120" s="54">
        <f t="shared" si="202"/>
        <v>0</v>
      </c>
      <c r="BU120" s="54">
        <f t="shared" si="202"/>
        <v>0</v>
      </c>
      <c r="BV120" s="54">
        <f t="shared" si="202"/>
        <v>0</v>
      </c>
      <c r="BW120" s="54">
        <f t="shared" si="202"/>
        <v>0</v>
      </c>
      <c r="BX120" s="54">
        <f t="shared" si="202"/>
        <v>0</v>
      </c>
      <c r="BY120" s="54">
        <f t="shared" si="202"/>
        <v>0</v>
      </c>
      <c r="BZ120" s="54">
        <f t="shared" si="202"/>
        <v>0</v>
      </c>
      <c r="CA120" s="54">
        <f t="shared" si="202"/>
        <v>0</v>
      </c>
      <c r="CB120" s="54">
        <f t="shared" si="202"/>
        <v>0</v>
      </c>
      <c r="CC120" s="54">
        <f t="shared" si="202"/>
        <v>0</v>
      </c>
      <c r="CD120" s="54">
        <f t="shared" si="202"/>
        <v>0</v>
      </c>
      <c r="CE120" s="54">
        <f t="shared" si="202"/>
        <v>0</v>
      </c>
      <c r="CF120" s="54">
        <f t="shared" si="202"/>
        <v>0</v>
      </c>
      <c r="CG120" s="54">
        <f t="shared" si="202"/>
        <v>0</v>
      </c>
      <c r="CH120" s="54">
        <f t="shared" si="202"/>
        <v>0</v>
      </c>
      <c r="CI120" s="54">
        <f t="shared" si="202"/>
        <v>0</v>
      </c>
      <c r="CJ120" s="54">
        <f t="shared" si="202"/>
        <v>0</v>
      </c>
      <c r="CK120" s="54">
        <f t="shared" si="202"/>
        <v>0</v>
      </c>
      <c r="CL120" s="54">
        <f t="shared" si="202"/>
        <v>0</v>
      </c>
      <c r="CM120" s="54">
        <f t="shared" si="202"/>
        <v>0</v>
      </c>
      <c r="CN120" s="54">
        <f t="shared" si="202"/>
        <v>0</v>
      </c>
      <c r="CO120" s="54">
        <f t="shared" si="202"/>
        <v>0</v>
      </c>
      <c r="CP120" s="54">
        <f t="shared" si="202"/>
        <v>0</v>
      </c>
      <c r="CQ120" s="54">
        <f t="shared" si="202"/>
        <v>0</v>
      </c>
      <c r="CR120" s="54">
        <f t="shared" si="202"/>
        <v>0</v>
      </c>
      <c r="CS120" s="54">
        <f t="shared" si="202"/>
        <v>0</v>
      </c>
      <c r="CT120" s="54">
        <f t="shared" si="202"/>
        <v>0</v>
      </c>
      <c r="CU120" s="54">
        <f t="shared" si="202"/>
        <v>0</v>
      </c>
      <c r="CV120" s="58">
        <f t="shared" ref="CV120:DP120" si="203">CV127</f>
        <v>0</v>
      </c>
      <c r="CW120" s="58">
        <f t="shared" si="203"/>
        <v>0</v>
      </c>
      <c r="CX120" s="58">
        <f t="shared" si="203"/>
        <v>0</v>
      </c>
      <c r="CY120" s="58">
        <f t="shared" si="203"/>
        <v>0</v>
      </c>
      <c r="CZ120" s="58">
        <f t="shared" si="203"/>
        <v>0</v>
      </c>
      <c r="DA120" s="58">
        <f t="shared" si="203"/>
        <v>0</v>
      </c>
      <c r="DB120" s="58">
        <f t="shared" si="203"/>
        <v>0</v>
      </c>
      <c r="DC120" s="58">
        <f t="shared" si="203"/>
        <v>0</v>
      </c>
      <c r="DD120" s="58">
        <f t="shared" si="203"/>
        <v>0</v>
      </c>
      <c r="DE120" s="58">
        <f t="shared" si="203"/>
        <v>0</v>
      </c>
      <c r="DF120" s="58">
        <f t="shared" si="203"/>
        <v>0</v>
      </c>
      <c r="DG120" s="58">
        <f t="shared" si="203"/>
        <v>0</v>
      </c>
      <c r="DH120" s="58">
        <f t="shared" si="203"/>
        <v>0</v>
      </c>
      <c r="DI120" s="58">
        <f t="shared" si="203"/>
        <v>0</v>
      </c>
      <c r="DJ120" s="58">
        <f t="shared" si="203"/>
        <v>0</v>
      </c>
      <c r="DK120" s="58">
        <f t="shared" si="203"/>
        <v>0</v>
      </c>
      <c r="DL120" s="58">
        <f t="shared" si="203"/>
        <v>0</v>
      </c>
      <c r="DM120" s="58">
        <f t="shared" si="203"/>
        <v>0</v>
      </c>
      <c r="DN120" s="58">
        <f t="shared" si="203"/>
        <v>0</v>
      </c>
      <c r="DO120" s="58">
        <f t="shared" si="203"/>
        <v>0</v>
      </c>
      <c r="DP120" s="58">
        <f t="shared" si="203"/>
        <v>0</v>
      </c>
    </row>
    <row r="121" spans="1:120" x14ac:dyDescent="0.25">
      <c r="A121" s="52" t="str">
        <f t="shared" si="138"/>
        <v>04_CHL</v>
      </c>
      <c r="B121" s="52" t="str">
        <f t="shared" si="138"/>
        <v>18_heat</v>
      </c>
      <c r="C121" s="52" t="str">
        <f t="shared" si="138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39"/>
        <v>04_CHL</v>
      </c>
      <c r="BL121" s="52" t="str">
        <f t="shared" si="140"/>
        <v>d_ind_cem_ccs_18_heat</v>
      </c>
      <c r="BM121" s="52"/>
      <c r="BN121" s="52"/>
      <c r="BO121" s="52">
        <f t="shared" ref="BO121:CU121" si="204">BO$50*BO46</f>
        <v>0</v>
      </c>
      <c r="BP121" s="52">
        <f t="shared" si="204"/>
        <v>0</v>
      </c>
      <c r="BQ121" s="52">
        <f t="shared" si="204"/>
        <v>0</v>
      </c>
      <c r="BR121" s="52">
        <f t="shared" si="204"/>
        <v>0</v>
      </c>
      <c r="BS121" s="52">
        <f t="shared" si="204"/>
        <v>0</v>
      </c>
      <c r="BT121" s="52">
        <f t="shared" si="204"/>
        <v>0</v>
      </c>
      <c r="BU121" s="52">
        <f t="shared" si="204"/>
        <v>0</v>
      </c>
      <c r="BV121" s="52">
        <f t="shared" si="204"/>
        <v>0</v>
      </c>
      <c r="BW121" s="52">
        <f t="shared" si="204"/>
        <v>0</v>
      </c>
      <c r="BX121" s="52">
        <f t="shared" si="204"/>
        <v>0</v>
      </c>
      <c r="BY121" s="52">
        <f t="shared" si="204"/>
        <v>0</v>
      </c>
      <c r="BZ121" s="52">
        <f t="shared" si="204"/>
        <v>0</v>
      </c>
      <c r="CA121" s="52">
        <f t="shared" si="204"/>
        <v>0</v>
      </c>
      <c r="CB121" s="52">
        <f t="shared" si="204"/>
        <v>0</v>
      </c>
      <c r="CC121" s="52">
        <f t="shared" si="204"/>
        <v>0</v>
      </c>
      <c r="CD121" s="52">
        <f t="shared" si="204"/>
        <v>0</v>
      </c>
      <c r="CE121" s="52">
        <f t="shared" si="204"/>
        <v>0</v>
      </c>
      <c r="CF121" s="52">
        <f t="shared" si="204"/>
        <v>0</v>
      </c>
      <c r="CG121" s="52">
        <f t="shared" si="204"/>
        <v>0</v>
      </c>
      <c r="CH121" s="52">
        <f t="shared" si="204"/>
        <v>0</v>
      </c>
      <c r="CI121" s="52">
        <f t="shared" si="204"/>
        <v>0</v>
      </c>
      <c r="CJ121" s="52">
        <f t="shared" si="204"/>
        <v>0</v>
      </c>
      <c r="CK121" s="52">
        <f t="shared" si="204"/>
        <v>0</v>
      </c>
      <c r="CL121" s="52">
        <f t="shared" si="204"/>
        <v>0</v>
      </c>
      <c r="CM121" s="52">
        <f t="shared" si="204"/>
        <v>0</v>
      </c>
      <c r="CN121" s="52">
        <f t="shared" si="204"/>
        <v>0</v>
      </c>
      <c r="CO121" s="52">
        <f t="shared" si="204"/>
        <v>0</v>
      </c>
      <c r="CP121" s="52">
        <f t="shared" si="204"/>
        <v>0</v>
      </c>
      <c r="CQ121" s="52">
        <f t="shared" si="204"/>
        <v>0</v>
      </c>
      <c r="CR121" s="52">
        <f t="shared" si="204"/>
        <v>0</v>
      </c>
      <c r="CS121" s="52">
        <f t="shared" si="204"/>
        <v>0</v>
      </c>
      <c r="CT121" s="52">
        <f t="shared" si="204"/>
        <v>0</v>
      </c>
      <c r="CU121" s="52">
        <f t="shared" si="204"/>
        <v>0</v>
      </c>
      <c r="CV121" s="52">
        <f t="shared" ref="CV121:DP121" si="205">CV$50*CV46</f>
        <v>0</v>
      </c>
      <c r="CW121" s="52">
        <f t="shared" si="205"/>
        <v>0</v>
      </c>
      <c r="CX121" s="52">
        <f t="shared" si="205"/>
        <v>0</v>
      </c>
      <c r="CY121" s="52">
        <f t="shared" si="205"/>
        <v>0</v>
      </c>
      <c r="CZ121" s="52">
        <f t="shared" si="205"/>
        <v>0</v>
      </c>
      <c r="DA121" s="52">
        <f t="shared" si="205"/>
        <v>0</v>
      </c>
      <c r="DB121" s="52">
        <f t="shared" si="205"/>
        <v>0</v>
      </c>
      <c r="DC121" s="52">
        <f t="shared" si="205"/>
        <v>0</v>
      </c>
      <c r="DD121" s="52">
        <f t="shared" si="205"/>
        <v>0</v>
      </c>
      <c r="DE121" s="52">
        <f t="shared" si="205"/>
        <v>0</v>
      </c>
      <c r="DF121" s="52">
        <f t="shared" si="205"/>
        <v>0</v>
      </c>
      <c r="DG121" s="52">
        <f t="shared" si="205"/>
        <v>0</v>
      </c>
      <c r="DH121" s="52">
        <f t="shared" si="205"/>
        <v>0</v>
      </c>
      <c r="DI121" s="52">
        <f t="shared" si="205"/>
        <v>0</v>
      </c>
      <c r="DJ121" s="52">
        <f t="shared" si="205"/>
        <v>0</v>
      </c>
      <c r="DK121" s="52">
        <f t="shared" si="205"/>
        <v>0</v>
      </c>
      <c r="DL121" s="52">
        <f t="shared" si="205"/>
        <v>0</v>
      </c>
      <c r="DM121" s="52">
        <f t="shared" si="205"/>
        <v>0</v>
      </c>
      <c r="DN121" s="52">
        <f t="shared" si="205"/>
        <v>0</v>
      </c>
      <c r="DO121" s="52">
        <f t="shared" si="205"/>
        <v>0</v>
      </c>
      <c r="DP121" s="52">
        <f t="shared" si="205"/>
        <v>0</v>
      </c>
    </row>
    <row r="123" spans="1:120" x14ac:dyDescent="0.25">
      <c r="BL123" s="1" t="s">
        <v>173</v>
      </c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6">BP124</f>
        <v>0</v>
      </c>
      <c r="BP124" s="58">
        <f t="shared" ref="BP124:CU124" si="207">BP50*BP45</f>
        <v>0</v>
      </c>
      <c r="BQ124" s="58">
        <f t="shared" si="207"/>
        <v>0</v>
      </c>
      <c r="BR124" s="58">
        <f t="shared" si="207"/>
        <v>0</v>
      </c>
      <c r="BS124" s="58">
        <f t="shared" si="207"/>
        <v>0</v>
      </c>
      <c r="BT124" s="58">
        <f t="shared" si="207"/>
        <v>0</v>
      </c>
      <c r="BU124" s="58">
        <f t="shared" si="207"/>
        <v>0</v>
      </c>
      <c r="BV124" s="58">
        <f t="shared" si="207"/>
        <v>0</v>
      </c>
      <c r="BW124" s="58">
        <f t="shared" si="207"/>
        <v>0</v>
      </c>
      <c r="BX124" s="58">
        <f t="shared" si="207"/>
        <v>0</v>
      </c>
      <c r="BY124" s="58">
        <f t="shared" si="207"/>
        <v>0</v>
      </c>
      <c r="BZ124" s="58">
        <f t="shared" si="207"/>
        <v>0</v>
      </c>
      <c r="CA124" s="58">
        <f t="shared" si="207"/>
        <v>0</v>
      </c>
      <c r="CB124" s="58">
        <f t="shared" si="207"/>
        <v>0</v>
      </c>
      <c r="CC124" s="58">
        <f t="shared" si="207"/>
        <v>0</v>
      </c>
      <c r="CD124" s="58">
        <f t="shared" si="207"/>
        <v>0</v>
      </c>
      <c r="CE124" s="58">
        <f t="shared" si="207"/>
        <v>0</v>
      </c>
      <c r="CF124" s="58">
        <f t="shared" si="207"/>
        <v>0</v>
      </c>
      <c r="CG124" s="58">
        <f t="shared" si="207"/>
        <v>0</v>
      </c>
      <c r="CH124" s="58">
        <f t="shared" si="207"/>
        <v>0</v>
      </c>
      <c r="CI124" s="58">
        <f t="shared" si="207"/>
        <v>0</v>
      </c>
      <c r="CJ124" s="58">
        <f t="shared" si="207"/>
        <v>0</v>
      </c>
      <c r="CK124" s="58">
        <f t="shared" si="207"/>
        <v>0</v>
      </c>
      <c r="CL124" s="58">
        <f t="shared" si="207"/>
        <v>0</v>
      </c>
      <c r="CM124" s="58">
        <f t="shared" si="207"/>
        <v>0</v>
      </c>
      <c r="CN124" s="58">
        <f t="shared" si="207"/>
        <v>0</v>
      </c>
      <c r="CO124" s="58">
        <f t="shared" si="207"/>
        <v>0</v>
      </c>
      <c r="CP124" s="58">
        <f t="shared" si="207"/>
        <v>0</v>
      </c>
      <c r="CQ124" s="58">
        <f t="shared" si="207"/>
        <v>0</v>
      </c>
      <c r="CR124" s="58">
        <f t="shared" si="207"/>
        <v>0</v>
      </c>
      <c r="CS124" s="58">
        <f t="shared" si="207"/>
        <v>0</v>
      </c>
      <c r="CT124" s="58">
        <f t="shared" si="207"/>
        <v>0</v>
      </c>
      <c r="CU124" s="58">
        <f t="shared" si="207"/>
        <v>0</v>
      </c>
      <c r="CV124" s="58">
        <f t="shared" ref="CV124:DP124" si="208">CV50*CV45</f>
        <v>0</v>
      </c>
      <c r="CW124" s="58">
        <f t="shared" si="208"/>
        <v>0</v>
      </c>
      <c r="CX124" s="58">
        <f t="shared" si="208"/>
        <v>0</v>
      </c>
      <c r="CY124" s="58">
        <f t="shared" si="208"/>
        <v>0</v>
      </c>
      <c r="CZ124" s="58">
        <f t="shared" si="208"/>
        <v>0</v>
      </c>
      <c r="DA124" s="58">
        <f t="shared" si="208"/>
        <v>0</v>
      </c>
      <c r="DB124" s="58">
        <f t="shared" si="208"/>
        <v>0</v>
      </c>
      <c r="DC124" s="58">
        <f t="shared" si="208"/>
        <v>0</v>
      </c>
      <c r="DD124" s="58">
        <f t="shared" si="208"/>
        <v>0</v>
      </c>
      <c r="DE124" s="58">
        <f t="shared" si="208"/>
        <v>0</v>
      </c>
      <c r="DF124" s="58">
        <f t="shared" si="208"/>
        <v>0</v>
      </c>
      <c r="DG124" s="58">
        <f t="shared" si="208"/>
        <v>0</v>
      </c>
      <c r="DH124" s="58">
        <f t="shared" si="208"/>
        <v>0</v>
      </c>
      <c r="DI124" s="58">
        <f t="shared" si="208"/>
        <v>0</v>
      </c>
      <c r="DJ124" s="58">
        <f t="shared" si="208"/>
        <v>0</v>
      </c>
      <c r="DK124" s="58">
        <f t="shared" si="208"/>
        <v>0</v>
      </c>
      <c r="DL124" s="58">
        <f t="shared" si="208"/>
        <v>0</v>
      </c>
      <c r="DM124" s="58">
        <f t="shared" si="208"/>
        <v>0</v>
      </c>
      <c r="DN124" s="58">
        <f t="shared" si="208"/>
        <v>0</v>
      </c>
      <c r="DO124" s="58">
        <f t="shared" si="208"/>
        <v>0</v>
      </c>
      <c r="DP124" s="58">
        <f t="shared" si="208"/>
        <v>0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6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0</v>
      </c>
      <c r="CC125" s="58" cm="1">
        <f t="array" ref="CC125">INDEX(prod_est,$G$15+$H$15-1,MATCH(CC57,$BP$57:$CV$57,0))*CC50</f>
        <v>0</v>
      </c>
      <c r="CD125" s="58" cm="1">
        <f t="array" ref="CD125">INDEX(prod_est,$G$15+$H$15-1,MATCH(CD57,$BP$57:$CV$57,0))*CD50</f>
        <v>0</v>
      </c>
      <c r="CE125" s="58" cm="1">
        <f t="array" ref="CE125">INDEX(prod_est,$G$15+$H$15-1,MATCH(CE57,$BP$57:$CV$57,0))*CE50</f>
        <v>0</v>
      </c>
      <c r="CF125" s="58" cm="1">
        <f t="array" ref="CF125">INDEX(prod_est,$G$15+$H$15-1,MATCH(CF57,$BP$57:$CV$57,0))*CF50</f>
        <v>0</v>
      </c>
      <c r="CG125" s="58" cm="1">
        <f t="array" ref="CG125">INDEX(prod_est,$G$15+$H$15-1,MATCH(CG57,$BP$57:$CV$57,0))*CG50</f>
        <v>0</v>
      </c>
      <c r="CH125" s="58" cm="1">
        <f t="array" ref="CH125">INDEX(prod_est,$G$15+$H$15-1,MATCH(CH57,$BP$57:$CV$57,0))*CH50</f>
        <v>0</v>
      </c>
      <c r="CI125" s="58" cm="1">
        <f t="array" ref="CI125">INDEX(prod_est,$G$15+$H$15-1,MATCH(CI57,$BP$57:$CV$57,0))*CI50</f>
        <v>0</v>
      </c>
      <c r="CJ125" s="58" cm="1">
        <f t="array" ref="CJ125">INDEX(prod_est,$G$15+$H$15-1,MATCH(CJ57,$BP$57:$CV$57,0))*CJ50</f>
        <v>0</v>
      </c>
      <c r="CK125" s="58" cm="1">
        <f t="array" ref="CK125">INDEX(prod_est,$G$15+$H$15-1,MATCH(CK57,$BP$57:$CV$57,0))*CK50</f>
        <v>0</v>
      </c>
      <c r="CL125" s="58" cm="1">
        <f t="array" ref="CL125">INDEX(prod_est,$G$15+$H$15-1,MATCH(CL57,$BP$57:$CV$57,0))*CL50</f>
        <v>0</v>
      </c>
      <c r="CM125" s="58" cm="1">
        <f t="array" ref="CM125">INDEX(prod_est,$G$15+$H$15-1,MATCH(CM57,$BP$57:$CV$57,0))*CM50</f>
        <v>0</v>
      </c>
      <c r="CN125" s="58" cm="1">
        <f t="array" ref="CN125">INDEX(prod_est,$G$15+$H$15-1,MATCH(CN57,$BP$57:$CV$57,0))*CN50</f>
        <v>0</v>
      </c>
      <c r="CO125" s="58" cm="1">
        <f t="array" ref="CO125">INDEX(prod_est,$G$15+$H$15-1,MATCH(CO57,$BP$57:$CV$57,0))*CO50</f>
        <v>0</v>
      </c>
      <c r="CP125" s="58" cm="1">
        <f t="array" ref="CP125">INDEX(prod_est,$G$15+$H$15-1,MATCH(CP57,$BP$57:$CV$57,0))*CP50</f>
        <v>0</v>
      </c>
      <c r="CQ125" s="58" cm="1">
        <f t="array" ref="CQ125">INDEX(prod_est,$G$15+$H$15-1,MATCH(CQ57,$BP$57:$CV$57,0))*CQ50</f>
        <v>0</v>
      </c>
      <c r="CR125" s="58" cm="1">
        <f t="array" ref="CR125">INDEX(prod_est,$G$15+$H$15-1,MATCH(CR57,$BP$57:$CV$57,0))*CR50</f>
        <v>0</v>
      </c>
      <c r="CS125" s="58" cm="1">
        <f t="array" ref="CS125">INDEX(prod_est,$G$15+$H$15-1,MATCH(CS57,$BP$57:$CV$57,0))*CS50</f>
        <v>0</v>
      </c>
      <c r="CT125" s="58" cm="1">
        <f t="array" ref="CT125">INDEX(prod_est,$G$15+$H$15-1,MATCH(CT57,$BP$57:$CV$57,0))*CT50</f>
        <v>0</v>
      </c>
      <c r="CU125" s="58" cm="1">
        <f t="array" ref="CU125">INDEX(prod_est,$G$15+$H$15-1,MATCH(CU57,$BP$57:$DP$57,0))*CU50</f>
        <v>0</v>
      </c>
      <c r="CV125" s="58" cm="1">
        <f t="array" ref="CV125">INDEX(prod_est,$G$15+$H$15-1,MATCH(CV57,$BP$57:$DP$57,0))*CV50</f>
        <v>0</v>
      </c>
      <c r="CW125" s="58" cm="1">
        <f t="array" ref="CW125">INDEX(prod_est,$G$15+$H$15-1,MATCH(CW57,$BP$57:$DP$57,0))*CW50</f>
        <v>0</v>
      </c>
      <c r="CX125" s="58" cm="1">
        <f t="array" ref="CX125">INDEX(prod_est,$G$15+$H$15-1,MATCH(CX57,$BP$57:$DP$57,0))*CX50</f>
        <v>0</v>
      </c>
      <c r="CY125" s="58" cm="1">
        <f t="array" ref="CY125">INDEX(prod_est,$G$15+$H$15-1,MATCH(CY57,$BP$57:$DP$57,0))*CY50</f>
        <v>0</v>
      </c>
      <c r="CZ125" s="58" cm="1">
        <f t="array" ref="CZ125">INDEX(prod_est,$G$15+$H$15-1,MATCH(CZ57,$BP$57:$DP$57,0))*CZ50</f>
        <v>0</v>
      </c>
      <c r="DA125" s="58" cm="1">
        <f t="array" ref="DA125">INDEX(prod_est,$G$15+$H$15-1,MATCH(DA57,$BP$57:$DP$57,0))*DA50</f>
        <v>0</v>
      </c>
      <c r="DB125" s="58" cm="1">
        <f t="array" ref="DB125">INDEX(prod_est,$G$15+$H$15-1,MATCH(DB57,$BP$57:$DP$57,0))*DB50</f>
        <v>0</v>
      </c>
      <c r="DC125" s="58" cm="1">
        <f t="array" ref="DC125">INDEX(prod_est,$G$15+$H$15-1,MATCH(DC57,$BP$57:$DP$57,0))*DC50</f>
        <v>0</v>
      </c>
      <c r="DD125" s="58" cm="1">
        <f t="array" ref="DD125">INDEX(prod_est,$G$15+$H$15-1,MATCH(DD57,$BP$57:$DP$57,0))*DD50</f>
        <v>0</v>
      </c>
      <c r="DE125" s="58" cm="1">
        <f t="array" ref="DE125">INDEX(prod_est,$G$15+$H$15-1,MATCH(DE57,$BP$57:$DP$57,0))*DE50</f>
        <v>0</v>
      </c>
      <c r="DF125" s="58" cm="1">
        <f t="array" ref="DF125">INDEX(prod_est,$G$15+$H$15-1,MATCH(DF57,$BP$57:$DP$57,0))*DF50</f>
        <v>0</v>
      </c>
      <c r="DG125" s="58" cm="1">
        <f t="array" ref="DG125">INDEX(prod_est,$G$15+$H$15-1,MATCH(DG57,$BP$57:$DP$57,0))*DG50</f>
        <v>0</v>
      </c>
      <c r="DH125" s="58" cm="1">
        <f t="array" ref="DH125">INDEX(prod_est,$G$15+$H$15-1,MATCH(DH57,$BP$57:$DP$57,0))*DH50</f>
        <v>0</v>
      </c>
      <c r="DI125" s="58" cm="1">
        <f t="array" ref="DI125">INDEX(prod_est,$G$15+$H$15-1,MATCH(DI57,$BP$57:$DP$57,0))*DI50</f>
        <v>0</v>
      </c>
      <c r="DJ125" s="58" cm="1">
        <f t="array" ref="DJ125">INDEX(prod_est,$G$15+$H$15-1,MATCH(DJ57,$BP$57:$DP$57,0))*DJ50</f>
        <v>0</v>
      </c>
      <c r="DK125" s="58" cm="1">
        <f t="array" ref="DK125">INDEX(prod_est,$G$15+$H$15-1,MATCH(DK57,$BP$57:$DP$57,0))*DK50</f>
        <v>0</v>
      </c>
      <c r="DL125" s="58" cm="1">
        <f t="array" ref="DL125">INDEX(prod_est,$G$15+$H$15-1,MATCH(DL57,$BP$57:$DP$57,0))*DL50</f>
        <v>0</v>
      </c>
      <c r="DM125" s="58" cm="1">
        <f t="array" ref="DM125">INDEX(prod_est,$G$15+$H$15-1,MATCH(DM57,$BP$57:$DP$57,0))*DM50</f>
        <v>0</v>
      </c>
      <c r="DN125" s="58" cm="1">
        <f t="array" ref="DN125">INDEX(prod_est,$G$15+$H$15-1,MATCH(DN57,$BP$57:$DP$57,0))*DN50</f>
        <v>0</v>
      </c>
      <c r="DO125" s="58" cm="1">
        <f t="array" ref="DO125">INDEX(prod_est,$G$15+$H$15-1,MATCH(DO57,$BP$57:$DP$57,0))*DO50</f>
        <v>0</v>
      </c>
      <c r="DP125" s="58" cm="1">
        <f t="array" ref="DP125">INDEX(prod_est,$G$15+$H$15-1,MATCH(DP57,$BP$57:$DP$57,0))*DP50</f>
        <v>0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6"/>
        <v>0</v>
      </c>
      <c r="BP126" s="58">
        <f t="shared" ref="BP126:CU126" si="209">BP125*1000*$I$9*$I$10</f>
        <v>0</v>
      </c>
      <c r="BQ126" s="58">
        <f t="shared" si="209"/>
        <v>0</v>
      </c>
      <c r="BR126" s="58">
        <f t="shared" si="209"/>
        <v>0</v>
      </c>
      <c r="BS126" s="58">
        <f t="shared" si="209"/>
        <v>0</v>
      </c>
      <c r="BT126" s="58">
        <f t="shared" si="209"/>
        <v>0</v>
      </c>
      <c r="BU126" s="58">
        <f t="shared" si="209"/>
        <v>0</v>
      </c>
      <c r="BV126" s="58">
        <f t="shared" si="209"/>
        <v>0</v>
      </c>
      <c r="BW126" s="58">
        <f t="shared" si="209"/>
        <v>0</v>
      </c>
      <c r="BX126" s="58">
        <f t="shared" si="209"/>
        <v>0</v>
      </c>
      <c r="BY126" s="58">
        <f t="shared" si="209"/>
        <v>0</v>
      </c>
      <c r="BZ126" s="58">
        <f t="shared" si="209"/>
        <v>0</v>
      </c>
      <c r="CA126" s="58">
        <f t="shared" si="209"/>
        <v>0</v>
      </c>
      <c r="CB126" s="58">
        <f t="shared" si="209"/>
        <v>0</v>
      </c>
      <c r="CC126" s="58">
        <f t="shared" si="209"/>
        <v>0</v>
      </c>
      <c r="CD126" s="58">
        <f t="shared" si="209"/>
        <v>0</v>
      </c>
      <c r="CE126" s="58">
        <f t="shared" si="209"/>
        <v>0</v>
      </c>
      <c r="CF126" s="58">
        <f t="shared" si="209"/>
        <v>0</v>
      </c>
      <c r="CG126" s="58">
        <f t="shared" si="209"/>
        <v>0</v>
      </c>
      <c r="CH126" s="58">
        <f t="shared" si="209"/>
        <v>0</v>
      </c>
      <c r="CI126" s="58">
        <f t="shared" si="209"/>
        <v>0</v>
      </c>
      <c r="CJ126" s="58">
        <f t="shared" si="209"/>
        <v>0</v>
      </c>
      <c r="CK126" s="58">
        <f t="shared" si="209"/>
        <v>0</v>
      </c>
      <c r="CL126" s="58">
        <f t="shared" si="209"/>
        <v>0</v>
      </c>
      <c r="CM126" s="58">
        <f t="shared" si="209"/>
        <v>0</v>
      </c>
      <c r="CN126" s="58">
        <f t="shared" si="209"/>
        <v>0</v>
      </c>
      <c r="CO126" s="58">
        <f t="shared" si="209"/>
        <v>0</v>
      </c>
      <c r="CP126" s="58">
        <f t="shared" si="209"/>
        <v>0</v>
      </c>
      <c r="CQ126" s="58">
        <f t="shared" si="209"/>
        <v>0</v>
      </c>
      <c r="CR126" s="58">
        <f t="shared" si="209"/>
        <v>0</v>
      </c>
      <c r="CS126" s="58">
        <f t="shared" si="209"/>
        <v>0</v>
      </c>
      <c r="CT126" s="58">
        <f t="shared" si="209"/>
        <v>0</v>
      </c>
      <c r="CU126" s="58">
        <f t="shared" si="209"/>
        <v>0</v>
      </c>
      <c r="CV126" s="58">
        <f t="shared" ref="CV126:DP126" si="210">CV125*1000*$I$9*$I$10</f>
        <v>0</v>
      </c>
      <c r="CW126" s="58">
        <f t="shared" si="210"/>
        <v>0</v>
      </c>
      <c r="CX126" s="58">
        <f t="shared" si="210"/>
        <v>0</v>
      </c>
      <c r="CY126" s="58">
        <f t="shared" si="210"/>
        <v>0</v>
      </c>
      <c r="CZ126" s="58">
        <f t="shared" si="210"/>
        <v>0</v>
      </c>
      <c r="DA126" s="58">
        <f t="shared" si="210"/>
        <v>0</v>
      </c>
      <c r="DB126" s="58">
        <f t="shared" si="210"/>
        <v>0</v>
      </c>
      <c r="DC126" s="58">
        <f t="shared" si="210"/>
        <v>0</v>
      </c>
      <c r="DD126" s="58">
        <f t="shared" si="210"/>
        <v>0</v>
      </c>
      <c r="DE126" s="58">
        <f t="shared" si="210"/>
        <v>0</v>
      </c>
      <c r="DF126" s="58">
        <f t="shared" si="210"/>
        <v>0</v>
      </c>
      <c r="DG126" s="58">
        <f t="shared" si="210"/>
        <v>0</v>
      </c>
      <c r="DH126" s="58">
        <f t="shared" si="210"/>
        <v>0</v>
      </c>
      <c r="DI126" s="58">
        <f t="shared" si="210"/>
        <v>0</v>
      </c>
      <c r="DJ126" s="58">
        <f t="shared" si="210"/>
        <v>0</v>
      </c>
      <c r="DK126" s="58">
        <f t="shared" si="210"/>
        <v>0</v>
      </c>
      <c r="DL126" s="58">
        <f t="shared" si="210"/>
        <v>0</v>
      </c>
      <c r="DM126" s="58">
        <f t="shared" si="210"/>
        <v>0</v>
      </c>
      <c r="DN126" s="58">
        <f t="shared" si="210"/>
        <v>0</v>
      </c>
      <c r="DO126" s="58">
        <f t="shared" si="210"/>
        <v>0</v>
      </c>
      <c r="DP126" s="58">
        <f t="shared" si="210"/>
        <v>0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6"/>
        <v>0</v>
      </c>
      <c r="BP127" s="59">
        <f t="shared" ref="BP127:CU127" si="211">BP124+BP126</f>
        <v>0</v>
      </c>
      <c r="BQ127" s="59">
        <f t="shared" si="211"/>
        <v>0</v>
      </c>
      <c r="BR127" s="59">
        <f t="shared" si="211"/>
        <v>0</v>
      </c>
      <c r="BS127" s="59">
        <f t="shared" si="211"/>
        <v>0</v>
      </c>
      <c r="BT127" s="59">
        <f t="shared" si="211"/>
        <v>0</v>
      </c>
      <c r="BU127" s="59">
        <f t="shared" si="211"/>
        <v>0</v>
      </c>
      <c r="BV127" s="59">
        <f t="shared" si="211"/>
        <v>0</v>
      </c>
      <c r="BW127" s="59">
        <f t="shared" si="211"/>
        <v>0</v>
      </c>
      <c r="BX127" s="59">
        <f t="shared" si="211"/>
        <v>0</v>
      </c>
      <c r="BY127" s="59">
        <f t="shared" si="211"/>
        <v>0</v>
      </c>
      <c r="BZ127" s="59">
        <f t="shared" si="211"/>
        <v>0</v>
      </c>
      <c r="CA127" s="59">
        <f t="shared" si="211"/>
        <v>0</v>
      </c>
      <c r="CB127" s="59">
        <f t="shared" si="211"/>
        <v>0</v>
      </c>
      <c r="CC127" s="59">
        <f t="shared" si="211"/>
        <v>0</v>
      </c>
      <c r="CD127" s="59">
        <f t="shared" si="211"/>
        <v>0</v>
      </c>
      <c r="CE127" s="59">
        <f t="shared" si="211"/>
        <v>0</v>
      </c>
      <c r="CF127" s="59">
        <f t="shared" si="211"/>
        <v>0</v>
      </c>
      <c r="CG127" s="59">
        <f t="shared" si="211"/>
        <v>0</v>
      </c>
      <c r="CH127" s="59">
        <f t="shared" si="211"/>
        <v>0</v>
      </c>
      <c r="CI127" s="59">
        <f t="shared" si="211"/>
        <v>0</v>
      </c>
      <c r="CJ127" s="59">
        <f t="shared" si="211"/>
        <v>0</v>
      </c>
      <c r="CK127" s="59">
        <f t="shared" si="211"/>
        <v>0</v>
      </c>
      <c r="CL127" s="59">
        <f t="shared" si="211"/>
        <v>0</v>
      </c>
      <c r="CM127" s="59">
        <f t="shared" si="211"/>
        <v>0</v>
      </c>
      <c r="CN127" s="59">
        <f t="shared" si="211"/>
        <v>0</v>
      </c>
      <c r="CO127" s="59">
        <f t="shared" si="211"/>
        <v>0</v>
      </c>
      <c r="CP127" s="59">
        <f t="shared" si="211"/>
        <v>0</v>
      </c>
      <c r="CQ127" s="59">
        <f t="shared" si="211"/>
        <v>0</v>
      </c>
      <c r="CR127" s="59">
        <f t="shared" si="211"/>
        <v>0</v>
      </c>
      <c r="CS127" s="59">
        <f t="shared" si="211"/>
        <v>0</v>
      </c>
      <c r="CT127" s="59">
        <f t="shared" si="211"/>
        <v>0</v>
      </c>
      <c r="CU127" s="59">
        <f t="shared" si="211"/>
        <v>0</v>
      </c>
      <c r="CV127" s="59">
        <f t="shared" ref="CV127:DP127" si="212">CV124+CV126</f>
        <v>0</v>
      </c>
      <c r="CW127" s="59">
        <f t="shared" si="212"/>
        <v>0</v>
      </c>
      <c r="CX127" s="59">
        <f t="shared" si="212"/>
        <v>0</v>
      </c>
      <c r="CY127" s="59">
        <f t="shared" si="212"/>
        <v>0</v>
      </c>
      <c r="CZ127" s="59">
        <f t="shared" si="212"/>
        <v>0</v>
      </c>
      <c r="DA127" s="59">
        <f t="shared" si="212"/>
        <v>0</v>
      </c>
      <c r="DB127" s="59">
        <f t="shared" si="212"/>
        <v>0</v>
      </c>
      <c r="DC127" s="59">
        <f t="shared" si="212"/>
        <v>0</v>
      </c>
      <c r="DD127" s="59">
        <f t="shared" si="212"/>
        <v>0</v>
      </c>
      <c r="DE127" s="59">
        <f t="shared" si="212"/>
        <v>0</v>
      </c>
      <c r="DF127" s="59">
        <f t="shared" si="212"/>
        <v>0</v>
      </c>
      <c r="DG127" s="59">
        <f t="shared" si="212"/>
        <v>0</v>
      </c>
      <c r="DH127" s="59">
        <f t="shared" si="212"/>
        <v>0</v>
      </c>
      <c r="DI127" s="59">
        <f t="shared" si="212"/>
        <v>0</v>
      </c>
      <c r="DJ127" s="59">
        <f t="shared" si="212"/>
        <v>0</v>
      </c>
      <c r="DK127" s="59">
        <f t="shared" si="212"/>
        <v>0</v>
      </c>
      <c r="DL127" s="59">
        <f t="shared" si="212"/>
        <v>0</v>
      </c>
      <c r="DM127" s="59">
        <f t="shared" si="212"/>
        <v>0</v>
      </c>
      <c r="DN127" s="59">
        <f t="shared" si="212"/>
        <v>0</v>
      </c>
      <c r="DO127" s="59">
        <f t="shared" si="212"/>
        <v>0</v>
      </c>
      <c r="DP127" s="59">
        <f t="shared" si="212"/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P127"/>
  <sheetViews>
    <sheetView showGridLines="0" workbookViewId="0">
      <selection activeCell="A45" sqref="A45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100" width="11" bestFit="1" customWidth="1"/>
  </cols>
  <sheetData>
    <row r="1" spans="1:120" x14ac:dyDescent="0.25">
      <c r="A1" s="10" t="s">
        <v>93</v>
      </c>
    </row>
    <row r="3" spans="1:120" x14ac:dyDescent="0.25">
      <c r="F3" s="14" t="str">
        <f>A15&amp;" 2018"</f>
        <v>05_PRC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IFERROR(F9,0)</f>
        <v>1.2801204819277105E-3</v>
      </c>
      <c r="G4" s="12" t="s">
        <v>139</v>
      </c>
      <c r="I4" s="48">
        <f>Cement_assumptions!B17/'21_VN'!$I$7</f>
        <v>91239.132511703443</v>
      </c>
      <c r="J4" s="15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5" t="s">
        <v>158</v>
      </c>
    </row>
    <row r="6" spans="1:120" x14ac:dyDescent="0.25">
      <c r="F6" s="62">
        <f>INDEX(thermal_eff,MATCH(A15,Cement_assumptions!$A$110:$A$130,0))</f>
        <v>3.32</v>
      </c>
      <c r="G6" s="12" t="s">
        <v>179</v>
      </c>
      <c r="I6" s="48">
        <f>Cement_assumptions!B19/'21_VN'!$I$7</f>
        <v>60189.165950128976</v>
      </c>
      <c r="J6" s="15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5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5" t="s">
        <v>161</v>
      </c>
    </row>
    <row r="9" spans="1:120" x14ac:dyDescent="0.25">
      <c r="F9" s="63">
        <f>(F6-F7)/F6/F5</f>
        <v>1.2801204819277105E-3</v>
      </c>
      <c r="G9" s="12" t="s">
        <v>183</v>
      </c>
      <c r="I9" s="50">
        <v>250</v>
      </c>
      <c r="J9" s="15" t="s">
        <v>163</v>
      </c>
    </row>
    <row r="10" spans="1:120" x14ac:dyDescent="0.25">
      <c r="F10" s="63">
        <f>(F6-F8)/F6/F5</f>
        <v>3.1626506024096382E-3</v>
      </c>
      <c r="G10" s="12" t="s">
        <v>184</v>
      </c>
      <c r="I10" s="51">
        <v>3.6E-9</v>
      </c>
      <c r="J10" s="15" t="s">
        <v>162</v>
      </c>
    </row>
    <row r="11" spans="1:120" x14ac:dyDescent="0.25">
      <c r="F11" s="63">
        <f>IF(F6/J47&lt;=1,F6/J47,1)</f>
        <v>1</v>
      </c>
      <c r="G11" s="12" t="s">
        <v>186</v>
      </c>
      <c r="I11" s="50">
        <v>0</v>
      </c>
      <c r="J11" s="15" t="s">
        <v>185</v>
      </c>
    </row>
    <row r="12" spans="1:120" x14ac:dyDescent="0.25"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41</v>
      </c>
      <c r="B15" t="s">
        <v>5</v>
      </c>
      <c r="C15" t="s">
        <v>5</v>
      </c>
      <c r="D15" t="s">
        <v>37</v>
      </c>
      <c r="E15" s="8">
        <v>5650.4110075326134</v>
      </c>
      <c r="F15" s="8">
        <v>5128.9349005754502</v>
      </c>
      <c r="G15">
        <f>MATCH(A15,Production_est!$A$4:$A$339,0)</f>
        <v>65</v>
      </c>
      <c r="H15">
        <f>IFERROR(MATCH(D15,Production_est!$D$4:$D$339,0),"-")</f>
        <v>6</v>
      </c>
      <c r="I15" s="8" cm="1">
        <f t="array" ref="I15">IFERROR(INDEX(Production_est!$E$4:$E$339,H15+G15-1),"-")</f>
        <v>2370000</v>
      </c>
      <c r="J15" s="42">
        <f t="shared" ref="J15:J46" si="0">IFERROR(F15/I15,0)</f>
        <v>2.164107552985422E-3</v>
      </c>
      <c r="K15" s="42">
        <f t="shared" ref="K15:AO15" si="1">J15*(1-$F$4)</f>
        <v>2.1613372345817509E-3</v>
      </c>
      <c r="L15" s="42">
        <f t="shared" si="1"/>
        <v>2.1585704625194098E-3</v>
      </c>
      <c r="M15" s="42">
        <f t="shared" si="1"/>
        <v>2.1558072322586546E-3</v>
      </c>
      <c r="N15" s="42">
        <f t="shared" si="1"/>
        <v>2.1530475392655523E-3</v>
      </c>
      <c r="O15" s="42">
        <f t="shared" si="1"/>
        <v>2.1502913790119745E-3</v>
      </c>
      <c r="P15" s="42">
        <f t="shared" si="1"/>
        <v>2.1475387469755886E-3</v>
      </c>
      <c r="Q15" s="42">
        <f t="shared" si="1"/>
        <v>2.1447896386398517E-3</v>
      </c>
      <c r="R15" s="42">
        <f t="shared" si="1"/>
        <v>2.1420440494940027E-3</v>
      </c>
      <c r="S15" s="42">
        <f t="shared" si="1"/>
        <v>2.139301975033054E-3</v>
      </c>
      <c r="T15" s="42">
        <f t="shared" si="1"/>
        <v>2.1365634107577856E-3</v>
      </c>
      <c r="U15" s="42">
        <f t="shared" si="1"/>
        <v>2.1338283521747372E-3</v>
      </c>
      <c r="V15" s="42">
        <f t="shared" si="1"/>
        <v>2.1310967947962001E-3</v>
      </c>
      <c r="W15" s="42">
        <f t="shared" si="1"/>
        <v>2.1283687341402111E-3</v>
      </c>
      <c r="X15" s="42">
        <f t="shared" si="1"/>
        <v>2.1256441657305438E-3</v>
      </c>
      <c r="Y15" s="42">
        <f t="shared" si="1"/>
        <v>2.1229230850967019E-3</v>
      </c>
      <c r="Z15" s="42">
        <f t="shared" si="1"/>
        <v>2.1202054877739124E-3</v>
      </c>
      <c r="AA15" s="42">
        <f t="shared" si="1"/>
        <v>2.1174913693031176E-3</v>
      </c>
      <c r="AB15" s="42">
        <f t="shared" si="1"/>
        <v>2.1147807252309674E-3</v>
      </c>
      <c r="AC15" s="42">
        <f t="shared" si="1"/>
        <v>2.1120735511098135E-3</v>
      </c>
      <c r="AD15" s="42">
        <f t="shared" si="1"/>
        <v>2.1093698424976999E-3</v>
      </c>
      <c r="AE15" s="42">
        <f t="shared" si="1"/>
        <v>2.106669594958358E-3</v>
      </c>
      <c r="AF15" s="42">
        <f t="shared" si="1"/>
        <v>2.1039728040611974E-3</v>
      </c>
      <c r="AG15" s="42">
        <f t="shared" si="1"/>
        <v>2.1012794653812996E-3</v>
      </c>
      <c r="AH15" s="42">
        <f t="shared" si="1"/>
        <v>2.0985895744994108E-3</v>
      </c>
      <c r="AI15" s="42">
        <f t="shared" si="1"/>
        <v>2.0959031270019342E-3</v>
      </c>
      <c r="AJ15" s="42">
        <f t="shared" si="1"/>
        <v>2.0932201184809228E-3</v>
      </c>
      <c r="AK15" s="42">
        <f t="shared" si="1"/>
        <v>2.090540544534072E-3</v>
      </c>
      <c r="AL15" s="42">
        <f t="shared" si="1"/>
        <v>2.0878644007647136E-3</v>
      </c>
      <c r="AM15" s="42">
        <f t="shared" si="1"/>
        <v>2.0851916827818069E-3</v>
      </c>
      <c r="AN15" s="42">
        <f t="shared" si="1"/>
        <v>2.0825223861999326E-3</v>
      </c>
      <c r="AO15" s="42">
        <f t="shared" si="1"/>
        <v>2.0798565066392849E-3</v>
      </c>
      <c r="AP15" s="42">
        <f t="shared" ref="AP15:BJ15" si="2">AO15*(1-$F$4)</f>
        <v>2.0771940397256656E-3</v>
      </c>
      <c r="AQ15" s="42">
        <f t="shared" si="2"/>
        <v>2.0745349810904748E-3</v>
      </c>
      <c r="AR15" s="42">
        <f t="shared" si="2"/>
        <v>2.0718793263707052E-3</v>
      </c>
      <c r="AS15" s="42">
        <f t="shared" si="2"/>
        <v>2.0692270712089353E-3</v>
      </c>
      <c r="AT15" s="42">
        <f t="shared" si="2"/>
        <v>2.0665782112533216E-3</v>
      </c>
      <c r="AU15" s="42">
        <f t="shared" si="2"/>
        <v>2.0639327421575907E-3</v>
      </c>
      <c r="AV15" s="42">
        <f t="shared" si="2"/>
        <v>2.0612906595810334E-3</v>
      </c>
      <c r="AW15" s="42">
        <f t="shared" si="2"/>
        <v>2.0586519591884976E-3</v>
      </c>
      <c r="AX15" s="42">
        <f t="shared" si="2"/>
        <v>2.0560166366503799E-3</v>
      </c>
      <c r="AY15" s="42">
        <f t="shared" si="2"/>
        <v>2.0533846876426196E-3</v>
      </c>
      <c r="AZ15" s="42">
        <f t="shared" si="2"/>
        <v>2.0507561078466916E-3</v>
      </c>
      <c r="BA15" s="42">
        <f t="shared" si="2"/>
        <v>2.0481308929495988E-3</v>
      </c>
      <c r="BB15" s="42">
        <f t="shared" si="2"/>
        <v>2.0455090386438651E-3</v>
      </c>
      <c r="BC15" s="42">
        <f t="shared" si="2"/>
        <v>2.0428905406275288E-3</v>
      </c>
      <c r="BD15" s="42">
        <f t="shared" si="2"/>
        <v>2.0402753946041352E-3</v>
      </c>
      <c r="BE15" s="42">
        <f t="shared" si="2"/>
        <v>2.0376635962827292E-3</v>
      </c>
      <c r="BF15" s="42">
        <f t="shared" si="2"/>
        <v>2.0350551413778491E-3</v>
      </c>
      <c r="BG15" s="42">
        <f t="shared" si="2"/>
        <v>2.0324500256095192E-3</v>
      </c>
      <c r="BH15" s="42">
        <f t="shared" si="2"/>
        <v>2.0298482447032419E-3</v>
      </c>
      <c r="BI15" s="42">
        <f t="shared" si="2"/>
        <v>2.0272497943899922E-3</v>
      </c>
      <c r="BJ15" s="42">
        <f t="shared" si="2"/>
        <v>2.02465467040621E-3</v>
      </c>
      <c r="BK15" t="str">
        <f t="shared" ref="BK15:BK46" si="3">A15</f>
        <v>05_PRC</v>
      </c>
      <c r="BL15" t="str">
        <f t="shared" ref="BL15:BL46" si="4">"d_ind_cem_"&amp;C15</f>
        <v>d_ind_cem_1_x_coal_thermal</v>
      </c>
      <c r="BO15" s="8">
        <f t="shared" ref="BO15:BO46" si="5">E15</f>
        <v>5650.4110075326134</v>
      </c>
      <c r="BP15" s="8">
        <f t="shared" ref="BP15:BP46" si="6">F15</f>
        <v>5128.9349005754502</v>
      </c>
      <c r="BQ15" s="8" cm="1">
        <f t="array" ref="BQ15">K15*INDEX(prod_est,$G15+$H15-1,MATCH(BQ$14,$BP$14:$DP$14,0))</f>
        <v>4994.310014809781</v>
      </c>
      <c r="BR15" s="8" cm="1">
        <f t="array" ref="BR15">L15*INDEX(prod_est,$G15+$H15-1,MATCH(BR$14,$BP$14:$DP$14,0))</f>
        <v>4702.7325591576755</v>
      </c>
      <c r="BS15" s="8" cm="1">
        <f t="array" ref="BS15">M15*INDEX(prod_est,$G15+$H15-1,MATCH(BS$14,$BP$14:$DP$14,0))</f>
        <v>4596.2707126423566</v>
      </c>
      <c r="BT15" s="8" cm="1">
        <f t="array" ref="BT15">N15*INDEX(prod_est,$G15+$H15-1,MATCH(BT$14,$BP$14:$DP$14,0))</f>
        <v>4491.1755718178892</v>
      </c>
      <c r="BU15" s="8" cm="1">
        <f t="array" ref="BU15">O15*INDEX(prod_est,$G15+$H15-1,MATCH(BU$14,$BP$14:$DP$14,0))</f>
        <v>4387.5989745052593</v>
      </c>
      <c r="BV15" s="8" cm="1">
        <f t="array" ref="BV15">P15*INDEX(prod_est,$G15+$H15-1,MATCH(BV$14,$BP$14:$DP$14,0))</f>
        <v>4285.5503018861318</v>
      </c>
      <c r="BW15" s="8" cm="1">
        <f t="array" ref="BW15">Q15*INDEX(prod_est,$G15+$H15-1,MATCH(BW$14,$BP$14:$DP$14,0))</f>
        <v>4185.0474729365105</v>
      </c>
      <c r="BX15" s="8" cm="1">
        <f t="array" ref="BX15">R15*INDEX(prod_est,$G15+$H15-1,MATCH(BX$14,$BP$14:$DP$14,0))</f>
        <v>4086.2161159204275</v>
      </c>
      <c r="BY15" s="8" cm="1">
        <f t="array" ref="BY15">S15*INDEX(prod_est,$G15+$H15-1,MATCH(BY$14,$BP$14:$DP$14,0))</f>
        <v>3989.1752784704258</v>
      </c>
      <c r="BZ15" s="8" cm="1">
        <f t="array" ref="BZ15">T15*INDEX(prod_est,$G15+$H15-1,MATCH(BZ$14,$BP$14:$DP$14,0))</f>
        <v>3875.6336767151979</v>
      </c>
      <c r="CA15" s="8" cm="1">
        <f t="array" ref="CA15">U15*INDEX(prod_est,$G15+$H15-1,MATCH(CA$14,$BP$14:$DP$14,0))</f>
        <v>3764.8535056581081</v>
      </c>
      <c r="CB15" s="8" cm="1">
        <f t="array" ref="CB15">V15*INDEX(prod_est,$G15+$H15-1,MATCH(CB$14,$BP$14:$DP$14,0))</f>
        <v>3656.7606843313933</v>
      </c>
      <c r="CC15" s="8" cm="1">
        <f t="array" ref="CC15">W15*INDEX(prod_est,$G15+$H15-1,MATCH(CC$14,$BP$14:$DP$14,0))</f>
        <v>3551.3206379663102</v>
      </c>
      <c r="CD15" s="8" cm="1">
        <f t="array" ref="CD15">X15*INDEX(prod_est,$G15+$H15-1,MATCH(CD$14,$BP$14:$DP$14,0))</f>
        <v>3448.553214217332</v>
      </c>
      <c r="CE15" s="8" cm="1">
        <f t="array" ref="CE15">Y15*INDEX(prod_est,$G15+$H15-1,MATCH(CE$14,$BP$14:$DP$14,0))</f>
        <v>3348.5178774883698</v>
      </c>
      <c r="CF15" s="8" cm="1">
        <f t="array" ref="CF15">Z15*INDEX(prod_est,$G15+$H15-1,MATCH(CF$14,$BP$14:$DP$14,0))</f>
        <v>3251.2922182425982</v>
      </c>
      <c r="CG15" s="8" cm="1">
        <f t="array" ref="CG15">AA15*INDEX(prod_est,$G15+$H15-1,MATCH(CG$14,$BP$14:$DP$14,0))</f>
        <v>3156.9007699835338</v>
      </c>
      <c r="CH15" s="8" cm="1">
        <f t="array" ref="CH15">AB15*INDEX(prod_est,$G15+$H15-1,MATCH(CH$14,$BP$14:$DP$14,0))</f>
        <v>3065.3046520712023</v>
      </c>
      <c r="CI15" s="8" cm="1">
        <f t="array" ref="CI15">AC15*INDEX(prod_est,$G15+$H15-1,MATCH(CI$14,$BP$14:$DP$14,0))</f>
        <v>2976.4009873397204</v>
      </c>
      <c r="CJ15" s="8" cm="1">
        <f t="array" ref="CJ15">AD15*INDEX(prod_est,$G15+$H15-1,MATCH(CJ$14,$BP$14:$DP$14,0))</f>
        <v>2890.0663106765019</v>
      </c>
      <c r="CK15" s="8" cm="1">
        <f t="array" ref="CK15">AE15*INDEX(prod_est,$G15+$H15-1,MATCH(CK$14,$BP$14:$DP$14,0))</f>
        <v>2806.1544556572267</v>
      </c>
      <c r="CL15" s="8" cm="1">
        <f t="array" ref="CL15">AF15*INDEX(prod_est,$G15+$H15-1,MATCH(CL$14,$BP$14:$DP$14,0))</f>
        <v>2724.5427166409918</v>
      </c>
      <c r="CM15" s="8" cm="1">
        <f t="array" ref="CM15">AG15*INDEX(prod_est,$G15+$H15-1,MATCH(CM$14,$BP$14:$DP$14,0))</f>
        <v>2658.7255066431912</v>
      </c>
      <c r="CN15" s="8" cm="1">
        <f t="array" ref="CN15">AH15*INDEX(prod_est,$G15+$H15-1,MATCH(CN$14,$BP$14:$DP$14,0))</f>
        <v>2594.3594330557544</v>
      </c>
      <c r="CO15" s="8" cm="1">
        <f t="array" ref="CO15">AI15*INDEX(prod_est,$G15+$H15-1,MATCH(CO$14,$BP$14:$DP$14,0))</f>
        <v>2531.3887839375357</v>
      </c>
      <c r="CP15" s="8" cm="1">
        <f t="array" ref="CP15">AJ15*INDEX(prod_est,$G15+$H15-1,MATCH(CP$14,$BP$14:$DP$14,0))</f>
        <v>2469.7572876662098</v>
      </c>
      <c r="CQ15" s="8" cm="1">
        <f t="array" ref="CQ15">AK15*INDEX(prod_est,$G15+$H15-1,MATCH(CQ$14,$BP$14:$DP$14,0))</f>
        <v>2409.415084258369</v>
      </c>
      <c r="CR15" s="8" cm="1">
        <f t="array" ref="CR15">AL15*INDEX(prod_est,$G15+$H15-1,MATCH(CR$14,$BP$14:$DP$14,0))</f>
        <v>2350.323717393238</v>
      </c>
      <c r="CS15" s="8" cm="1">
        <f t="array" ref="CS15">AM15*INDEX(prod_est,$G15+$H15-1,MATCH(CS$14,$BP$14:$DP$14,0))</f>
        <v>2292.4499686399363</v>
      </c>
      <c r="CT15" s="8" cm="1">
        <f t="array" ref="CT15">AN15*INDEX(prod_est,$G15+$H15-1,MATCH(CT$14,$BP$14:$DP$14,0))</f>
        <v>2235.7581777621745</v>
      </c>
      <c r="CU15" s="8" cm="1">
        <f t="array" ref="CU15">AO15*INDEX(prod_est,$G15+$H15-1,MATCH(CU$14,$BP$14:$DP$14,0))</f>
        <v>2180.2151290563647</v>
      </c>
      <c r="CV15" s="8" cm="1">
        <f t="array" ref="CV15">AP15*INDEX(prod_est,$G15+$H15-1,MATCH(CV$14,$BP$14:$DP$14,0))</f>
        <v>2125.7912820982829</v>
      </c>
      <c r="CW15" cm="1">
        <f t="array" ref="CW15">AQ15*INDEX(prod_est,$G15+$H15-1,MATCH(CW$14,$BP$14:$DP$14,0))</f>
        <v>2123.0700131377657</v>
      </c>
      <c r="CX15" cm="1">
        <f t="array" ref="CX15">AR15*INDEX(prod_est,$G15+$H15-1,MATCH(CX$14,$BP$14:$DP$14,0))</f>
        <v>2120.3522277293814</v>
      </c>
      <c r="CY15" cm="1">
        <f t="array" ref="CY15">AS15*INDEX(prod_est,$G15+$H15-1,MATCH(CY$14,$BP$14:$DP$14,0))</f>
        <v>2117.6379214137637</v>
      </c>
      <c r="CZ15" cm="1">
        <f t="array" ref="CZ15">AT15*INDEX(prod_est,$G15+$H15-1,MATCH(CZ$14,$BP$14:$DP$14,0))</f>
        <v>2114.9270897372553</v>
      </c>
      <c r="DA15" cm="1">
        <f t="array" ref="DA15">AU15*INDEX(prod_est,$G15+$H15-1,MATCH(DA$14,$BP$14:$DP$14,0))</f>
        <v>2112.2197282518987</v>
      </c>
      <c r="DB15" cm="1">
        <f t="array" ref="DB15">AV15*INDEX(prod_est,$G15+$H15-1,MATCH(DB$14,$BP$14:$DP$14,0))</f>
        <v>2109.5158325154316</v>
      </c>
      <c r="DC15" cm="1">
        <f t="array" ref="DC15">AW15*INDEX(prod_est,$G15+$H15-1,MATCH(DC$14,$BP$14:$DP$14,0))</f>
        <v>2106.815398091278</v>
      </c>
      <c r="DD15" cm="1">
        <f t="array" ref="DD15">AX15*INDEX(prod_est,$G15+$H15-1,MATCH(DD$14,$BP$14:$DP$14,0))</f>
        <v>2104.1184205485411</v>
      </c>
      <c r="DE15" cm="1">
        <f t="array" ref="DE15">AY15*INDEX(prod_est,$G15+$H15-1,MATCH(DE$14,$BP$14:$DP$14,0))</f>
        <v>2101.4248954619952</v>
      </c>
      <c r="DF15" cm="1">
        <f t="array" ref="DF15">AZ15*INDEX(prod_est,$G15+$H15-1,MATCH(DF$14,$BP$14:$DP$14,0))</f>
        <v>2098.7348184120815</v>
      </c>
      <c r="DG15" cm="1">
        <f t="array" ref="DG15">BA15*INDEX(prod_est,$G15+$H15-1,MATCH(DG$14,$BP$14:$DP$14,0))</f>
        <v>2096.0481849848975</v>
      </c>
      <c r="DH15" cm="1">
        <f t="array" ref="DH15">BB15*INDEX(prod_est,$G15+$H15-1,MATCH(DH$14,$BP$14:$DP$14,0))</f>
        <v>2093.364990772191</v>
      </c>
      <c r="DI15" cm="1">
        <f t="array" ref="DI15">BC15*INDEX(prod_est,$G15+$H15-1,MATCH(DI$14,$BP$14:$DP$14,0))</f>
        <v>2090.685231371353</v>
      </c>
      <c r="DJ15" cm="1">
        <f t="array" ref="DJ15">BD15*INDEX(prod_est,$G15+$H15-1,MATCH(DJ$14,$BP$14:$DP$14,0))</f>
        <v>2088.0089023854111</v>
      </c>
      <c r="DK15" cm="1">
        <f t="array" ref="DK15">BE15*INDEX(prod_est,$G15+$H15-1,MATCH(DK$14,$BP$14:$DP$14,0))</f>
        <v>2085.33599942302</v>
      </c>
      <c r="DL15" cm="1">
        <f t="array" ref="DL15">BF15*INDEX(prod_est,$G15+$H15-1,MATCH(DL$14,$BP$14:$DP$14,0))</f>
        <v>2082.6665180984573</v>
      </c>
      <c r="DM15" cm="1">
        <f t="array" ref="DM15">BG15*INDEX(prod_est,$G15+$H15-1,MATCH(DM$14,$BP$14:$DP$14,0))</f>
        <v>2080.0004540316145</v>
      </c>
      <c r="DN15" cm="1">
        <f t="array" ref="DN15">BH15*INDEX(prod_est,$G15+$H15-1,MATCH(DN$14,$BP$14:$DP$14,0))</f>
        <v>2077.3378028479897</v>
      </c>
      <c r="DO15" cm="1">
        <f t="array" ref="DO15">BI15*INDEX(prod_est,$G15+$H15-1,MATCH(DO$14,$BP$14:$DP$14,0))</f>
        <v>2074.678560178681</v>
      </c>
      <c r="DP15" cm="1">
        <f t="array" ref="DP15">BJ15*INDEX(prod_est,$G15+$H15-1,MATCH(DP$14,$BP$14:$DP$14,0))</f>
        <v>2072.0227216603803</v>
      </c>
    </row>
    <row r="16" spans="1:120" x14ac:dyDescent="0.25">
      <c r="A16" t="s">
        <v>41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65</v>
      </c>
      <c r="H16">
        <f>IFERROR(MATCH(D16,Production_est!$D$4:$D$339,0),"-")</f>
        <v>6</v>
      </c>
      <c r="I16" s="8" cm="1">
        <f t="array" ref="I16">IFERROR(INDEX(Production_est!$E$4:$E$339,H16+G16-1),"-")</f>
        <v>2370000</v>
      </c>
      <c r="J16" s="42">
        <f t="shared" si="0"/>
        <v>0</v>
      </c>
      <c r="K16" s="42">
        <f t="shared" ref="K16:AP16" si="7">J16*(1-$F$4)</f>
        <v>0</v>
      </c>
      <c r="L16" s="42">
        <f t="shared" si="7"/>
        <v>0</v>
      </c>
      <c r="M16" s="42">
        <f t="shared" si="7"/>
        <v>0</v>
      </c>
      <c r="N16" s="42">
        <f t="shared" si="7"/>
        <v>0</v>
      </c>
      <c r="O16" s="42">
        <f t="shared" si="7"/>
        <v>0</v>
      </c>
      <c r="P16" s="42">
        <f t="shared" si="7"/>
        <v>0</v>
      </c>
      <c r="Q16" s="42">
        <f t="shared" si="7"/>
        <v>0</v>
      </c>
      <c r="R16" s="42">
        <f t="shared" si="7"/>
        <v>0</v>
      </c>
      <c r="S16" s="42">
        <f t="shared" si="7"/>
        <v>0</v>
      </c>
      <c r="T16" s="42">
        <f t="shared" si="7"/>
        <v>0</v>
      </c>
      <c r="U16" s="42">
        <f t="shared" si="7"/>
        <v>0</v>
      </c>
      <c r="V16" s="42">
        <f t="shared" si="7"/>
        <v>0</v>
      </c>
      <c r="W16" s="42">
        <f t="shared" si="7"/>
        <v>0</v>
      </c>
      <c r="X16" s="42">
        <f t="shared" si="7"/>
        <v>0</v>
      </c>
      <c r="Y16" s="42">
        <f t="shared" si="7"/>
        <v>0</v>
      </c>
      <c r="Z16" s="42">
        <f t="shared" si="7"/>
        <v>0</v>
      </c>
      <c r="AA16" s="42">
        <f t="shared" si="7"/>
        <v>0</v>
      </c>
      <c r="AB16" s="42">
        <f t="shared" si="7"/>
        <v>0</v>
      </c>
      <c r="AC16" s="42">
        <f t="shared" si="7"/>
        <v>0</v>
      </c>
      <c r="AD16" s="42">
        <f t="shared" si="7"/>
        <v>0</v>
      </c>
      <c r="AE16" s="42">
        <f t="shared" si="7"/>
        <v>0</v>
      </c>
      <c r="AF16" s="42">
        <f t="shared" si="7"/>
        <v>0</v>
      </c>
      <c r="AG16" s="42">
        <f t="shared" si="7"/>
        <v>0</v>
      </c>
      <c r="AH16" s="42">
        <f t="shared" si="7"/>
        <v>0</v>
      </c>
      <c r="AI16" s="42">
        <f t="shared" si="7"/>
        <v>0</v>
      </c>
      <c r="AJ16" s="42">
        <f t="shared" si="7"/>
        <v>0</v>
      </c>
      <c r="AK16" s="42">
        <f t="shared" si="7"/>
        <v>0</v>
      </c>
      <c r="AL16" s="42">
        <f t="shared" si="7"/>
        <v>0</v>
      </c>
      <c r="AM16" s="42">
        <f t="shared" si="7"/>
        <v>0</v>
      </c>
      <c r="AN16" s="42">
        <f t="shared" si="7"/>
        <v>0</v>
      </c>
      <c r="AO16" s="42">
        <f t="shared" si="7"/>
        <v>0</v>
      </c>
      <c r="AP16" s="42">
        <f t="shared" si="7"/>
        <v>0</v>
      </c>
      <c r="AQ16" s="42">
        <f t="shared" ref="AQ16:BJ16" si="8">AP16*(1-$F$4)</f>
        <v>0</v>
      </c>
      <c r="AR16" s="42">
        <f t="shared" si="8"/>
        <v>0</v>
      </c>
      <c r="AS16" s="42">
        <f t="shared" si="8"/>
        <v>0</v>
      </c>
      <c r="AT16" s="42">
        <f t="shared" si="8"/>
        <v>0</v>
      </c>
      <c r="AU16" s="42">
        <f t="shared" si="8"/>
        <v>0</v>
      </c>
      <c r="AV16" s="42">
        <f t="shared" si="8"/>
        <v>0</v>
      </c>
      <c r="AW16" s="42">
        <f t="shared" si="8"/>
        <v>0</v>
      </c>
      <c r="AX16" s="42">
        <f t="shared" si="8"/>
        <v>0</v>
      </c>
      <c r="AY16" s="42">
        <f t="shared" si="8"/>
        <v>0</v>
      </c>
      <c r="AZ16" s="42">
        <f t="shared" si="8"/>
        <v>0</v>
      </c>
      <c r="BA16" s="42">
        <f t="shared" si="8"/>
        <v>0</v>
      </c>
      <c r="BB16" s="42">
        <f t="shared" si="8"/>
        <v>0</v>
      </c>
      <c r="BC16" s="42">
        <f t="shared" si="8"/>
        <v>0</v>
      </c>
      <c r="BD16" s="42">
        <f t="shared" si="8"/>
        <v>0</v>
      </c>
      <c r="BE16" s="42">
        <f t="shared" si="8"/>
        <v>0</v>
      </c>
      <c r="BF16" s="42">
        <f t="shared" si="8"/>
        <v>0</v>
      </c>
      <c r="BG16" s="42">
        <f t="shared" si="8"/>
        <v>0</v>
      </c>
      <c r="BH16" s="42">
        <f t="shared" si="8"/>
        <v>0</v>
      </c>
      <c r="BI16" s="42">
        <f t="shared" si="8"/>
        <v>0</v>
      </c>
      <c r="BJ16" s="42">
        <f t="shared" si="8"/>
        <v>0</v>
      </c>
      <c r="BK16" t="str">
        <f t="shared" si="3"/>
        <v>05_PRC</v>
      </c>
      <c r="BL16" t="str">
        <f t="shared" si="4"/>
        <v>d_ind_cem_1_1_coking_coal</v>
      </c>
      <c r="BO16" s="8">
        <f t="shared" si="5"/>
        <v>0</v>
      </c>
      <c r="BP16" s="8">
        <f t="shared" si="6"/>
        <v>0</v>
      </c>
      <c r="BQ16" s="8" cm="1">
        <f t="array" ref="BQ16">K16*INDEX(prod_est,$G16+$H16-1,MATCH(BQ$14,$BP$14:$DP$14,0))</f>
        <v>0</v>
      </c>
      <c r="BR16" s="8" cm="1">
        <f t="array" ref="BR16">L16*INDEX(prod_est,$G16+$H16-1,MATCH(BR$14,$BP$14:$DP$14,0))</f>
        <v>0</v>
      </c>
      <c r="BS16" s="8" cm="1">
        <f t="array" ref="BS16">M16*INDEX(prod_est,$G16+$H16-1,MATCH(BS$14,$BP$14:$DP$14,0))</f>
        <v>0</v>
      </c>
      <c r="BT16" s="8" cm="1">
        <f t="array" ref="BT16">N16*INDEX(prod_est,$G16+$H16-1,MATCH(BT$14,$BP$14:$DP$14,0))</f>
        <v>0</v>
      </c>
      <c r="BU16" s="8" cm="1">
        <f t="array" ref="BU16">O16*INDEX(prod_est,$G16+$H16-1,MATCH(BU$14,$BP$14:$DP$14,0))</f>
        <v>0</v>
      </c>
      <c r="BV16" s="8" cm="1">
        <f t="array" ref="BV16">P16*INDEX(prod_est,$G16+$H16-1,MATCH(BV$14,$BP$14:$DP$14,0))</f>
        <v>0</v>
      </c>
      <c r="BW16" s="8" cm="1">
        <f t="array" ref="BW16">Q16*INDEX(prod_est,$G16+$H16-1,MATCH(BW$14,$BP$14:$DP$14,0))</f>
        <v>0</v>
      </c>
      <c r="BX16" s="8" cm="1">
        <f t="array" ref="BX16">R16*INDEX(prod_est,$G16+$H16-1,MATCH(BX$14,$BP$14:$DP$14,0))</f>
        <v>0</v>
      </c>
      <c r="BY16" s="8" cm="1">
        <f t="array" ref="BY16">S16*INDEX(prod_est,$G16+$H16-1,MATCH(BY$14,$BP$14:$DP$14,0))</f>
        <v>0</v>
      </c>
      <c r="BZ16" s="8" cm="1">
        <f t="array" ref="BZ16">T16*INDEX(prod_est,$G16+$H16-1,MATCH(BZ$14,$BP$14:$DP$14,0))</f>
        <v>0</v>
      </c>
      <c r="CA16" s="8" cm="1">
        <f t="array" ref="CA16">U16*INDEX(prod_est,$G16+$H16-1,MATCH(CA$14,$BP$14:$DP$14,0))</f>
        <v>0</v>
      </c>
      <c r="CB16" s="8" cm="1">
        <f t="array" ref="CB16">V16*INDEX(prod_est,$G16+$H16-1,MATCH(CB$14,$BP$14:$DP$14,0))</f>
        <v>0</v>
      </c>
      <c r="CC16" s="8" cm="1">
        <f t="array" ref="CC16">W16*INDEX(prod_est,$G16+$H16-1,MATCH(CC$14,$BP$14:$DP$14,0))</f>
        <v>0</v>
      </c>
      <c r="CD16" s="8" cm="1">
        <f t="array" ref="CD16">X16*INDEX(prod_est,$G16+$H16-1,MATCH(CD$14,$BP$14:$DP$14,0))</f>
        <v>0</v>
      </c>
      <c r="CE16" s="8" cm="1">
        <f t="array" ref="CE16">Y16*INDEX(prod_est,$G16+$H16-1,MATCH(CE$14,$BP$14:$DP$14,0))</f>
        <v>0</v>
      </c>
      <c r="CF16" s="8" cm="1">
        <f t="array" ref="CF16">Z16*INDEX(prod_est,$G16+$H16-1,MATCH(CF$14,$BP$14:$DP$14,0))</f>
        <v>0</v>
      </c>
      <c r="CG16" s="8" cm="1">
        <f t="array" ref="CG16">AA16*INDEX(prod_est,$G16+$H16-1,MATCH(CG$14,$BP$14:$DP$14,0))</f>
        <v>0</v>
      </c>
      <c r="CH16" s="8" cm="1">
        <f t="array" ref="CH16">AB16*INDEX(prod_est,$G16+$H16-1,MATCH(CH$14,$BP$14:$DP$14,0))</f>
        <v>0</v>
      </c>
      <c r="CI16" s="8" cm="1">
        <f t="array" ref="CI16">AC16*INDEX(prod_est,$G16+$H16-1,MATCH(CI$14,$BP$14:$DP$14,0))</f>
        <v>0</v>
      </c>
      <c r="CJ16" s="8" cm="1">
        <f t="array" ref="CJ16">AD16*INDEX(prod_est,$G16+$H16-1,MATCH(CJ$14,$BP$14:$DP$14,0))</f>
        <v>0</v>
      </c>
      <c r="CK16" s="8" cm="1">
        <f t="array" ref="CK16">AE16*INDEX(prod_est,$G16+$H16-1,MATCH(CK$14,$BP$14:$DP$14,0))</f>
        <v>0</v>
      </c>
      <c r="CL16" s="8" cm="1">
        <f t="array" ref="CL16">AF16*INDEX(prod_est,$G16+$H16-1,MATCH(CL$14,$BP$14:$DP$14,0))</f>
        <v>0</v>
      </c>
      <c r="CM16" s="8" cm="1">
        <f t="array" ref="CM16">AG16*INDEX(prod_est,$G16+$H16-1,MATCH(CM$14,$BP$14:$DP$14,0))</f>
        <v>0</v>
      </c>
      <c r="CN16" s="8" cm="1">
        <f t="array" ref="CN16">AH16*INDEX(prod_est,$G16+$H16-1,MATCH(CN$14,$BP$14:$DP$14,0))</f>
        <v>0</v>
      </c>
      <c r="CO16" s="8" cm="1">
        <f t="array" ref="CO16">AI16*INDEX(prod_est,$G16+$H16-1,MATCH(CO$14,$BP$14:$DP$14,0))</f>
        <v>0</v>
      </c>
      <c r="CP16" s="8" cm="1">
        <f t="array" ref="CP16">AJ16*INDEX(prod_est,$G16+$H16-1,MATCH(CP$14,$BP$14:$DP$14,0))</f>
        <v>0</v>
      </c>
      <c r="CQ16" s="8" cm="1">
        <f t="array" ref="CQ16">AK16*INDEX(prod_est,$G16+$H16-1,MATCH(CQ$14,$BP$14:$DP$14,0))</f>
        <v>0</v>
      </c>
      <c r="CR16" s="8" cm="1">
        <f t="array" ref="CR16">AL16*INDEX(prod_est,$G16+$H16-1,MATCH(CR$14,$BP$14:$DP$14,0))</f>
        <v>0</v>
      </c>
      <c r="CS16" s="8" cm="1">
        <f t="array" ref="CS16">AM16*INDEX(prod_est,$G16+$H16-1,MATCH(CS$14,$BP$14:$DP$14,0))</f>
        <v>0</v>
      </c>
      <c r="CT16" s="8" cm="1">
        <f t="array" ref="CT16">AN16*INDEX(prod_est,$G16+$H16-1,MATCH(CT$14,$BP$14:$DP$14,0))</f>
        <v>0</v>
      </c>
      <c r="CU16" s="8" cm="1">
        <f t="array" ref="CU16">AO16*INDEX(prod_est,$G16+$H16-1,MATCH(CU$14,$BP$14:$DP$14,0))</f>
        <v>0</v>
      </c>
      <c r="CV16" s="8" cm="1">
        <f t="array" ref="CV16">AP16*INDEX(prod_est,$G16+$H16-1,MATCH(CV$14,$BP$14:$DP$14,0))</f>
        <v>0</v>
      </c>
      <c r="CW16" cm="1">
        <f t="array" ref="CW16">AQ16*INDEX(prod_est,$G16+$H16-1,MATCH(CW$14,$BP$14:$DP$14,0))</f>
        <v>0</v>
      </c>
      <c r="CX16" cm="1">
        <f t="array" ref="CX16">AR16*INDEX(prod_est,$G16+$H16-1,MATCH(CX$14,$BP$14:$DP$14,0))</f>
        <v>0</v>
      </c>
      <c r="CY16" cm="1">
        <f t="array" ref="CY16">AS16*INDEX(prod_est,$G16+$H16-1,MATCH(CY$14,$BP$14:$DP$14,0))</f>
        <v>0</v>
      </c>
      <c r="CZ16" cm="1">
        <f t="array" ref="CZ16">AT16*INDEX(prod_est,$G16+$H16-1,MATCH(CZ$14,$BP$14:$DP$14,0))</f>
        <v>0</v>
      </c>
      <c r="DA16" cm="1">
        <f t="array" ref="DA16">AU16*INDEX(prod_est,$G16+$H16-1,MATCH(DA$14,$BP$14:$DP$14,0))</f>
        <v>0</v>
      </c>
      <c r="DB16" cm="1">
        <f t="array" ref="DB16">AV16*INDEX(prod_est,$G16+$H16-1,MATCH(DB$14,$BP$14:$DP$14,0))</f>
        <v>0</v>
      </c>
      <c r="DC16" cm="1">
        <f t="array" ref="DC16">AW16*INDEX(prod_est,$G16+$H16-1,MATCH(DC$14,$BP$14:$DP$14,0))</f>
        <v>0</v>
      </c>
      <c r="DD16" cm="1">
        <f t="array" ref="DD16">AX16*INDEX(prod_est,$G16+$H16-1,MATCH(DD$14,$BP$14:$DP$14,0))</f>
        <v>0</v>
      </c>
      <c r="DE16" cm="1">
        <f t="array" ref="DE16">AY16*INDEX(prod_est,$G16+$H16-1,MATCH(DE$14,$BP$14:$DP$14,0))</f>
        <v>0</v>
      </c>
      <c r="DF16" cm="1">
        <f t="array" ref="DF16">AZ16*INDEX(prod_est,$G16+$H16-1,MATCH(DF$14,$BP$14:$DP$14,0))</f>
        <v>0</v>
      </c>
      <c r="DG16" cm="1">
        <f t="array" ref="DG16">BA16*INDEX(prod_est,$G16+$H16-1,MATCH(DG$14,$BP$14:$DP$14,0))</f>
        <v>0</v>
      </c>
      <c r="DH16" cm="1">
        <f t="array" ref="DH16">BB16*INDEX(prod_est,$G16+$H16-1,MATCH(DH$14,$BP$14:$DP$14,0))</f>
        <v>0</v>
      </c>
      <c r="DI16" cm="1">
        <f t="array" ref="DI16">BC16*INDEX(prod_est,$G16+$H16-1,MATCH(DI$14,$BP$14:$DP$14,0))</f>
        <v>0</v>
      </c>
      <c r="DJ16" cm="1">
        <f t="array" ref="DJ16">BD16*INDEX(prod_est,$G16+$H16-1,MATCH(DJ$14,$BP$14:$DP$14,0))</f>
        <v>0</v>
      </c>
      <c r="DK16" cm="1">
        <f t="array" ref="DK16">BE16*INDEX(prod_est,$G16+$H16-1,MATCH(DK$14,$BP$14:$DP$14,0))</f>
        <v>0</v>
      </c>
      <c r="DL16" cm="1">
        <f t="array" ref="DL16">BF16*INDEX(prod_est,$G16+$H16-1,MATCH(DL$14,$BP$14:$DP$14,0))</f>
        <v>0</v>
      </c>
      <c r="DM16" cm="1">
        <f t="array" ref="DM16">BG16*INDEX(prod_est,$G16+$H16-1,MATCH(DM$14,$BP$14:$DP$14,0))</f>
        <v>0</v>
      </c>
      <c r="DN16" cm="1">
        <f t="array" ref="DN16">BH16*INDEX(prod_est,$G16+$H16-1,MATCH(DN$14,$BP$14:$DP$14,0))</f>
        <v>0</v>
      </c>
      <c r="DO16" cm="1">
        <f t="array" ref="DO16">BI16*INDEX(prod_est,$G16+$H16-1,MATCH(DO$14,$BP$14:$DP$14,0))</f>
        <v>0</v>
      </c>
      <c r="DP16" cm="1">
        <f t="array" ref="DP16">BJ16*INDEX(prod_est,$G16+$H16-1,MATCH(DP$14,$BP$14:$DP$14,0))</f>
        <v>0</v>
      </c>
    </row>
    <row r="17" spans="1:120" x14ac:dyDescent="0.25">
      <c r="A17" t="s">
        <v>41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65</v>
      </c>
      <c r="H17">
        <f>IFERROR(MATCH(D17,Production_est!$D$4:$D$339,0),"-")</f>
        <v>6</v>
      </c>
      <c r="I17" s="8" cm="1">
        <f t="array" ref="I17">IFERROR(INDEX(Production_est!$E$4:$E$339,H17+G17-1),"-")</f>
        <v>2370000</v>
      </c>
      <c r="J17" s="42">
        <f t="shared" si="0"/>
        <v>0</v>
      </c>
      <c r="K17" s="42">
        <f t="shared" ref="K17:AP17" si="9">J17*(1-$F$4)</f>
        <v>0</v>
      </c>
      <c r="L17" s="42">
        <f t="shared" si="9"/>
        <v>0</v>
      </c>
      <c r="M17" s="42">
        <f t="shared" si="9"/>
        <v>0</v>
      </c>
      <c r="N17" s="42">
        <f t="shared" si="9"/>
        <v>0</v>
      </c>
      <c r="O17" s="42">
        <f t="shared" si="9"/>
        <v>0</v>
      </c>
      <c r="P17" s="42">
        <f t="shared" si="9"/>
        <v>0</v>
      </c>
      <c r="Q17" s="42">
        <f t="shared" si="9"/>
        <v>0</v>
      </c>
      <c r="R17" s="42">
        <f t="shared" si="9"/>
        <v>0</v>
      </c>
      <c r="S17" s="42">
        <f t="shared" si="9"/>
        <v>0</v>
      </c>
      <c r="T17" s="42">
        <f t="shared" si="9"/>
        <v>0</v>
      </c>
      <c r="U17" s="42">
        <f t="shared" si="9"/>
        <v>0</v>
      </c>
      <c r="V17" s="42">
        <f t="shared" si="9"/>
        <v>0</v>
      </c>
      <c r="W17" s="42">
        <f t="shared" si="9"/>
        <v>0</v>
      </c>
      <c r="X17" s="42">
        <f t="shared" si="9"/>
        <v>0</v>
      </c>
      <c r="Y17" s="42">
        <f t="shared" si="9"/>
        <v>0</v>
      </c>
      <c r="Z17" s="42">
        <f t="shared" si="9"/>
        <v>0</v>
      </c>
      <c r="AA17" s="42">
        <f t="shared" si="9"/>
        <v>0</v>
      </c>
      <c r="AB17" s="42">
        <f t="shared" si="9"/>
        <v>0</v>
      </c>
      <c r="AC17" s="42">
        <f t="shared" si="9"/>
        <v>0</v>
      </c>
      <c r="AD17" s="42">
        <f t="shared" si="9"/>
        <v>0</v>
      </c>
      <c r="AE17" s="42">
        <f t="shared" si="9"/>
        <v>0</v>
      </c>
      <c r="AF17" s="42">
        <f t="shared" si="9"/>
        <v>0</v>
      </c>
      <c r="AG17" s="42">
        <f t="shared" si="9"/>
        <v>0</v>
      </c>
      <c r="AH17" s="42">
        <f t="shared" si="9"/>
        <v>0</v>
      </c>
      <c r="AI17" s="42">
        <f t="shared" si="9"/>
        <v>0</v>
      </c>
      <c r="AJ17" s="42">
        <f t="shared" si="9"/>
        <v>0</v>
      </c>
      <c r="AK17" s="42">
        <f t="shared" si="9"/>
        <v>0</v>
      </c>
      <c r="AL17" s="42">
        <f t="shared" si="9"/>
        <v>0</v>
      </c>
      <c r="AM17" s="42">
        <f t="shared" si="9"/>
        <v>0</v>
      </c>
      <c r="AN17" s="42">
        <f t="shared" si="9"/>
        <v>0</v>
      </c>
      <c r="AO17" s="42">
        <f t="shared" si="9"/>
        <v>0</v>
      </c>
      <c r="AP17" s="42">
        <f t="shared" si="9"/>
        <v>0</v>
      </c>
      <c r="AQ17" s="42">
        <f t="shared" ref="AQ17:BJ17" si="10">AP17*(1-$F$4)</f>
        <v>0</v>
      </c>
      <c r="AR17" s="42">
        <f t="shared" si="10"/>
        <v>0</v>
      </c>
      <c r="AS17" s="42">
        <f t="shared" si="10"/>
        <v>0</v>
      </c>
      <c r="AT17" s="42">
        <f t="shared" si="10"/>
        <v>0</v>
      </c>
      <c r="AU17" s="42">
        <f t="shared" si="10"/>
        <v>0</v>
      </c>
      <c r="AV17" s="42">
        <f t="shared" si="10"/>
        <v>0</v>
      </c>
      <c r="AW17" s="42">
        <f t="shared" si="10"/>
        <v>0</v>
      </c>
      <c r="AX17" s="42">
        <f t="shared" si="10"/>
        <v>0</v>
      </c>
      <c r="AY17" s="42">
        <f t="shared" si="10"/>
        <v>0</v>
      </c>
      <c r="AZ17" s="42">
        <f t="shared" si="10"/>
        <v>0</v>
      </c>
      <c r="BA17" s="42">
        <f t="shared" si="10"/>
        <v>0</v>
      </c>
      <c r="BB17" s="42">
        <f t="shared" si="10"/>
        <v>0</v>
      </c>
      <c r="BC17" s="42">
        <f t="shared" si="10"/>
        <v>0</v>
      </c>
      <c r="BD17" s="42">
        <f t="shared" si="10"/>
        <v>0</v>
      </c>
      <c r="BE17" s="42">
        <f t="shared" si="10"/>
        <v>0</v>
      </c>
      <c r="BF17" s="42">
        <f t="shared" si="10"/>
        <v>0</v>
      </c>
      <c r="BG17" s="42">
        <f t="shared" si="10"/>
        <v>0</v>
      </c>
      <c r="BH17" s="42">
        <f t="shared" si="10"/>
        <v>0</v>
      </c>
      <c r="BI17" s="42">
        <f t="shared" si="10"/>
        <v>0</v>
      </c>
      <c r="BJ17" s="42">
        <f t="shared" si="10"/>
        <v>0</v>
      </c>
      <c r="BK17" t="str">
        <f t="shared" si="3"/>
        <v>05_PRC</v>
      </c>
      <c r="BL17" t="str">
        <f t="shared" si="4"/>
        <v>d_ind_cem_1_5_lignite</v>
      </c>
      <c r="BO17" s="8">
        <f t="shared" si="5"/>
        <v>0</v>
      </c>
      <c r="BP17" s="8">
        <f t="shared" si="6"/>
        <v>0</v>
      </c>
      <c r="BQ17" s="8" cm="1">
        <f t="array" ref="BQ17">K17*INDEX(prod_est,$G17+$H17-1,MATCH(BQ$14,$BP$14:$DP$14,0))</f>
        <v>0</v>
      </c>
      <c r="BR17" s="8" cm="1">
        <f t="array" ref="BR17">L17*INDEX(prod_est,$G17+$H17-1,MATCH(BR$14,$BP$14:$DP$14,0))</f>
        <v>0</v>
      </c>
      <c r="BS17" s="8" cm="1">
        <f t="array" ref="BS17">M17*INDEX(prod_est,$G17+$H17-1,MATCH(BS$14,$BP$14:$DP$14,0))</f>
        <v>0</v>
      </c>
      <c r="BT17" s="8" cm="1">
        <f t="array" ref="BT17">N17*INDEX(prod_est,$G17+$H17-1,MATCH(BT$14,$BP$14:$DP$14,0))</f>
        <v>0</v>
      </c>
      <c r="BU17" s="8" cm="1">
        <f t="array" ref="BU17">O17*INDEX(prod_est,$G17+$H17-1,MATCH(BU$14,$BP$14:$DP$14,0))</f>
        <v>0</v>
      </c>
      <c r="BV17" s="8" cm="1">
        <f t="array" ref="BV17">P17*INDEX(prod_est,$G17+$H17-1,MATCH(BV$14,$BP$14:$DP$14,0))</f>
        <v>0</v>
      </c>
      <c r="BW17" s="8" cm="1">
        <f t="array" ref="BW17">Q17*INDEX(prod_est,$G17+$H17-1,MATCH(BW$14,$BP$14:$DP$14,0))</f>
        <v>0</v>
      </c>
      <c r="BX17" s="8" cm="1">
        <f t="array" ref="BX17">R17*INDEX(prod_est,$G17+$H17-1,MATCH(BX$14,$BP$14:$DP$14,0))</f>
        <v>0</v>
      </c>
      <c r="BY17" s="8" cm="1">
        <f t="array" ref="BY17">S17*INDEX(prod_est,$G17+$H17-1,MATCH(BY$14,$BP$14:$DP$14,0))</f>
        <v>0</v>
      </c>
      <c r="BZ17" s="8" cm="1">
        <f t="array" ref="BZ17">T17*INDEX(prod_est,$G17+$H17-1,MATCH(BZ$14,$BP$14:$DP$14,0))</f>
        <v>0</v>
      </c>
      <c r="CA17" s="8" cm="1">
        <f t="array" ref="CA17">U17*INDEX(prod_est,$G17+$H17-1,MATCH(CA$14,$BP$14:$DP$14,0))</f>
        <v>0</v>
      </c>
      <c r="CB17" s="8" cm="1">
        <f t="array" ref="CB17">V17*INDEX(prod_est,$G17+$H17-1,MATCH(CB$14,$BP$14:$DP$14,0))</f>
        <v>0</v>
      </c>
      <c r="CC17" s="8" cm="1">
        <f t="array" ref="CC17">W17*INDEX(prod_est,$G17+$H17-1,MATCH(CC$14,$BP$14:$DP$14,0))</f>
        <v>0</v>
      </c>
      <c r="CD17" s="8" cm="1">
        <f t="array" ref="CD17">X17*INDEX(prod_est,$G17+$H17-1,MATCH(CD$14,$BP$14:$DP$14,0))</f>
        <v>0</v>
      </c>
      <c r="CE17" s="8" cm="1">
        <f t="array" ref="CE17">Y17*INDEX(prod_est,$G17+$H17-1,MATCH(CE$14,$BP$14:$DP$14,0))</f>
        <v>0</v>
      </c>
      <c r="CF17" s="8" cm="1">
        <f t="array" ref="CF17">Z17*INDEX(prod_est,$G17+$H17-1,MATCH(CF$14,$BP$14:$DP$14,0))</f>
        <v>0</v>
      </c>
      <c r="CG17" s="8" cm="1">
        <f t="array" ref="CG17">AA17*INDEX(prod_est,$G17+$H17-1,MATCH(CG$14,$BP$14:$DP$14,0))</f>
        <v>0</v>
      </c>
      <c r="CH17" s="8" cm="1">
        <f t="array" ref="CH17">AB17*INDEX(prod_est,$G17+$H17-1,MATCH(CH$14,$BP$14:$DP$14,0))</f>
        <v>0</v>
      </c>
      <c r="CI17" s="8" cm="1">
        <f t="array" ref="CI17">AC17*INDEX(prod_est,$G17+$H17-1,MATCH(CI$14,$BP$14:$DP$14,0))</f>
        <v>0</v>
      </c>
      <c r="CJ17" s="8" cm="1">
        <f t="array" ref="CJ17">AD17*INDEX(prod_est,$G17+$H17-1,MATCH(CJ$14,$BP$14:$DP$14,0))</f>
        <v>0</v>
      </c>
      <c r="CK17" s="8" cm="1">
        <f t="array" ref="CK17">AE17*INDEX(prod_est,$G17+$H17-1,MATCH(CK$14,$BP$14:$DP$14,0))</f>
        <v>0</v>
      </c>
      <c r="CL17" s="8" cm="1">
        <f t="array" ref="CL17">AF17*INDEX(prod_est,$G17+$H17-1,MATCH(CL$14,$BP$14:$DP$14,0))</f>
        <v>0</v>
      </c>
      <c r="CM17" s="8" cm="1">
        <f t="array" ref="CM17">AG17*INDEX(prod_est,$G17+$H17-1,MATCH(CM$14,$BP$14:$DP$14,0))</f>
        <v>0</v>
      </c>
      <c r="CN17" s="8" cm="1">
        <f t="array" ref="CN17">AH17*INDEX(prod_est,$G17+$H17-1,MATCH(CN$14,$BP$14:$DP$14,0))</f>
        <v>0</v>
      </c>
      <c r="CO17" s="8" cm="1">
        <f t="array" ref="CO17">AI17*INDEX(prod_est,$G17+$H17-1,MATCH(CO$14,$BP$14:$DP$14,0))</f>
        <v>0</v>
      </c>
      <c r="CP17" s="8" cm="1">
        <f t="array" ref="CP17">AJ17*INDEX(prod_est,$G17+$H17-1,MATCH(CP$14,$BP$14:$DP$14,0))</f>
        <v>0</v>
      </c>
      <c r="CQ17" s="8" cm="1">
        <f t="array" ref="CQ17">AK17*INDEX(prod_est,$G17+$H17-1,MATCH(CQ$14,$BP$14:$DP$14,0))</f>
        <v>0</v>
      </c>
      <c r="CR17" s="8" cm="1">
        <f t="array" ref="CR17">AL17*INDEX(prod_est,$G17+$H17-1,MATCH(CR$14,$BP$14:$DP$14,0))</f>
        <v>0</v>
      </c>
      <c r="CS17" s="8" cm="1">
        <f t="array" ref="CS17">AM17*INDEX(prod_est,$G17+$H17-1,MATCH(CS$14,$BP$14:$DP$14,0))</f>
        <v>0</v>
      </c>
      <c r="CT17" s="8" cm="1">
        <f t="array" ref="CT17">AN17*INDEX(prod_est,$G17+$H17-1,MATCH(CT$14,$BP$14:$DP$14,0))</f>
        <v>0</v>
      </c>
      <c r="CU17" s="8" cm="1">
        <f t="array" ref="CU17">AO17*INDEX(prod_est,$G17+$H17-1,MATCH(CU$14,$BP$14:$DP$14,0))</f>
        <v>0</v>
      </c>
      <c r="CV17" s="8" cm="1">
        <f t="array" ref="CV17">AP17*INDEX(prod_est,$G17+$H17-1,MATCH(CV$14,$BP$14:$DP$14,0))</f>
        <v>0</v>
      </c>
      <c r="CW17" cm="1">
        <f t="array" ref="CW17">AQ17*INDEX(prod_est,$G17+$H17-1,MATCH(CW$14,$BP$14:$DP$14,0))</f>
        <v>0</v>
      </c>
      <c r="CX17" cm="1">
        <f t="array" ref="CX17">AR17*INDEX(prod_est,$G17+$H17-1,MATCH(CX$14,$BP$14:$DP$14,0))</f>
        <v>0</v>
      </c>
      <c r="CY17" cm="1">
        <f t="array" ref="CY17">AS17*INDEX(prod_est,$G17+$H17-1,MATCH(CY$14,$BP$14:$DP$14,0))</f>
        <v>0</v>
      </c>
      <c r="CZ17" cm="1">
        <f t="array" ref="CZ17">AT17*INDEX(prod_est,$G17+$H17-1,MATCH(CZ$14,$BP$14:$DP$14,0))</f>
        <v>0</v>
      </c>
      <c r="DA17" cm="1">
        <f t="array" ref="DA17">AU17*INDEX(prod_est,$G17+$H17-1,MATCH(DA$14,$BP$14:$DP$14,0))</f>
        <v>0</v>
      </c>
      <c r="DB17" cm="1">
        <f t="array" ref="DB17">AV17*INDEX(prod_est,$G17+$H17-1,MATCH(DB$14,$BP$14:$DP$14,0))</f>
        <v>0</v>
      </c>
      <c r="DC17" cm="1">
        <f t="array" ref="DC17">AW17*INDEX(prod_est,$G17+$H17-1,MATCH(DC$14,$BP$14:$DP$14,0))</f>
        <v>0</v>
      </c>
      <c r="DD17" cm="1">
        <f t="array" ref="DD17">AX17*INDEX(prod_est,$G17+$H17-1,MATCH(DD$14,$BP$14:$DP$14,0))</f>
        <v>0</v>
      </c>
      <c r="DE17" cm="1">
        <f t="array" ref="DE17">AY17*INDEX(prod_est,$G17+$H17-1,MATCH(DE$14,$BP$14:$DP$14,0))</f>
        <v>0</v>
      </c>
      <c r="DF17" cm="1">
        <f t="array" ref="DF17">AZ17*INDEX(prod_est,$G17+$H17-1,MATCH(DF$14,$BP$14:$DP$14,0))</f>
        <v>0</v>
      </c>
      <c r="DG17" cm="1">
        <f t="array" ref="DG17">BA17*INDEX(prod_est,$G17+$H17-1,MATCH(DG$14,$BP$14:$DP$14,0))</f>
        <v>0</v>
      </c>
      <c r="DH17" cm="1">
        <f t="array" ref="DH17">BB17*INDEX(prod_est,$G17+$H17-1,MATCH(DH$14,$BP$14:$DP$14,0))</f>
        <v>0</v>
      </c>
      <c r="DI17" cm="1">
        <f t="array" ref="DI17">BC17*INDEX(prod_est,$G17+$H17-1,MATCH(DI$14,$BP$14:$DP$14,0))</f>
        <v>0</v>
      </c>
      <c r="DJ17" cm="1">
        <f t="array" ref="DJ17">BD17*INDEX(prod_est,$G17+$H17-1,MATCH(DJ$14,$BP$14:$DP$14,0))</f>
        <v>0</v>
      </c>
      <c r="DK17" cm="1">
        <f t="array" ref="DK17">BE17*INDEX(prod_est,$G17+$H17-1,MATCH(DK$14,$BP$14:$DP$14,0))</f>
        <v>0</v>
      </c>
      <c r="DL17" cm="1">
        <f t="array" ref="DL17">BF17*INDEX(prod_est,$G17+$H17-1,MATCH(DL$14,$BP$14:$DP$14,0))</f>
        <v>0</v>
      </c>
      <c r="DM17" cm="1">
        <f t="array" ref="DM17">BG17*INDEX(prod_est,$G17+$H17-1,MATCH(DM$14,$BP$14:$DP$14,0))</f>
        <v>0</v>
      </c>
      <c r="DN17" cm="1">
        <f t="array" ref="DN17">BH17*INDEX(prod_est,$G17+$H17-1,MATCH(DN$14,$BP$14:$DP$14,0))</f>
        <v>0</v>
      </c>
      <c r="DO17" cm="1">
        <f t="array" ref="DO17">BI17*INDEX(prod_est,$G17+$H17-1,MATCH(DO$14,$BP$14:$DP$14,0))</f>
        <v>0</v>
      </c>
      <c r="DP17" cm="1">
        <f t="array" ref="DP17">BJ17*INDEX(prod_est,$G17+$H17-1,MATCH(DP$14,$BP$14:$DP$14,0))</f>
        <v>0</v>
      </c>
    </row>
    <row r="18" spans="1:120" x14ac:dyDescent="0.25">
      <c r="A18" t="s">
        <v>41</v>
      </c>
      <c r="B18" t="s">
        <v>8</v>
      </c>
      <c r="C18" t="s">
        <v>8</v>
      </c>
      <c r="D18" t="s">
        <v>37</v>
      </c>
      <c r="E18" s="8">
        <v>315.57409628991581</v>
      </c>
      <c r="F18" s="8">
        <v>368.36706494164179</v>
      </c>
      <c r="G18">
        <f>MATCH(A18,Production_est!$A$4:$A$339,0)</f>
        <v>65</v>
      </c>
      <c r="H18">
        <f>IFERROR(MATCH(D18,Production_est!$D$4:$D$339,0),"-")</f>
        <v>6</v>
      </c>
      <c r="I18" s="8" cm="1">
        <f t="array" ref="I18">IFERROR(INDEX(Production_est!$E$4:$E$339,H18+G18-1),"-")</f>
        <v>2370000</v>
      </c>
      <c r="J18" s="42">
        <f t="shared" si="0"/>
        <v>1.5542914132558725E-4</v>
      </c>
      <c r="K18" s="42">
        <f t="shared" ref="K18:AP18" si="11">J18*(1-$F$4)</f>
        <v>1.5523017329828793E-4</v>
      </c>
      <c r="L18" s="42">
        <f t="shared" si="11"/>
        <v>1.5503145997403561E-4</v>
      </c>
      <c r="M18" s="42">
        <f t="shared" si="11"/>
        <v>1.5483300102677968E-4</v>
      </c>
      <c r="N18" s="42">
        <f t="shared" si="11"/>
        <v>1.5463479613088697E-4</v>
      </c>
      <c r="O18" s="42">
        <f t="shared" si="11"/>
        <v>1.544368449611411E-4</v>
      </c>
      <c r="P18" s="42">
        <f t="shared" si="11"/>
        <v>1.5423914719274204E-4</v>
      </c>
      <c r="Q18" s="42">
        <f t="shared" si="11"/>
        <v>1.5404170250130555E-4</v>
      </c>
      <c r="R18" s="42">
        <f t="shared" si="11"/>
        <v>1.5384451056286262E-4</v>
      </c>
      <c r="S18" s="42">
        <f t="shared" si="11"/>
        <v>1.5364757105385896E-4</v>
      </c>
      <c r="T18" s="42">
        <f t="shared" si="11"/>
        <v>1.5345088365115446E-4</v>
      </c>
      <c r="U18" s="42">
        <f t="shared" si="11"/>
        <v>1.5325444803202272E-4</v>
      </c>
      <c r="V18" s="42">
        <f t="shared" si="11"/>
        <v>1.5305826387415039E-4</v>
      </c>
      <c r="W18" s="42">
        <f t="shared" si="11"/>
        <v>1.5286233085563681E-4</v>
      </c>
      <c r="X18" s="42">
        <f t="shared" si="11"/>
        <v>1.526666486549933E-4</v>
      </c>
      <c r="Y18" s="42">
        <f t="shared" si="11"/>
        <v>1.5247121695114279E-4</v>
      </c>
      <c r="Z18" s="42">
        <f t="shared" si="11"/>
        <v>1.5227603542341918E-4</v>
      </c>
      <c r="AA18" s="42">
        <f t="shared" si="11"/>
        <v>1.5208110375156692E-4</v>
      </c>
      <c r="AB18" s="42">
        <f t="shared" si="11"/>
        <v>1.5188642161574037E-4</v>
      </c>
      <c r="AC18" s="42">
        <f t="shared" si="11"/>
        <v>1.5169198869650335E-4</v>
      </c>
      <c r="AD18" s="42">
        <f t="shared" si="11"/>
        <v>1.5149780467482862E-4</v>
      </c>
      <c r="AE18" s="42">
        <f t="shared" si="11"/>
        <v>1.5130386923209728E-4</v>
      </c>
      <c r="AF18" s="42">
        <f t="shared" si="11"/>
        <v>1.5111018205009837E-4</v>
      </c>
      <c r="AG18" s="42">
        <f t="shared" si="11"/>
        <v>1.509167428110282E-4</v>
      </c>
      <c r="AH18" s="42">
        <f t="shared" si="11"/>
        <v>1.5072355119748998E-4</v>
      </c>
      <c r="AI18" s="42">
        <f t="shared" si="11"/>
        <v>1.5053060689249319E-4</v>
      </c>
      <c r="AJ18" s="42">
        <f t="shared" si="11"/>
        <v>1.5033790957945311E-4</v>
      </c>
      <c r="AK18" s="42">
        <f t="shared" si="11"/>
        <v>1.5014545894219026E-4</v>
      </c>
      <c r="AL18" s="42">
        <f t="shared" si="11"/>
        <v>1.4995325466492994E-4</v>
      </c>
      <c r="AM18" s="42">
        <f t="shared" si="11"/>
        <v>1.4976129643230163E-4</v>
      </c>
      <c r="AN18" s="42">
        <f t="shared" si="11"/>
        <v>1.4956958392933859E-4</v>
      </c>
      <c r="AO18" s="42">
        <f t="shared" si="11"/>
        <v>1.4937811684147723E-4</v>
      </c>
      <c r="AP18" s="42">
        <f t="shared" si="11"/>
        <v>1.4918689485455666E-4</v>
      </c>
      <c r="AQ18" s="42">
        <f t="shared" ref="AQ18:BJ18" si="12">AP18*(1-$F$4)</f>
        <v>1.4899591765481815E-4</v>
      </c>
      <c r="AR18" s="42">
        <f t="shared" si="12"/>
        <v>1.4880518492890461E-4</v>
      </c>
      <c r="AS18" s="42">
        <f t="shared" si="12"/>
        <v>1.4861469636386009E-4</v>
      </c>
      <c r="AT18" s="42">
        <f t="shared" si="12"/>
        <v>1.4842445164712923E-4</v>
      </c>
      <c r="AU18" s="42">
        <f t="shared" si="12"/>
        <v>1.4823445046655684E-4</v>
      </c>
      <c r="AV18" s="42">
        <f t="shared" si="12"/>
        <v>1.4804469251038731E-4</v>
      </c>
      <c r="AW18" s="42">
        <f t="shared" si="12"/>
        <v>1.4785517746726407E-4</v>
      </c>
      <c r="AX18" s="42">
        <f t="shared" si="12"/>
        <v>1.4766590502622917E-4</v>
      </c>
      <c r="AY18" s="42">
        <f t="shared" si="12"/>
        <v>1.474768748767227E-4</v>
      </c>
      <c r="AZ18" s="42">
        <f t="shared" si="12"/>
        <v>1.4728808670858232E-4</v>
      </c>
      <c r="BA18" s="42">
        <f t="shared" si="12"/>
        <v>1.4709954021204272E-4</v>
      </c>
      <c r="BB18" s="42">
        <f t="shared" si="12"/>
        <v>1.4691123507773514E-4</v>
      </c>
      <c r="BC18" s="42">
        <f t="shared" si="12"/>
        <v>1.4672317099668683E-4</v>
      </c>
      <c r="BD18" s="42">
        <f t="shared" si="12"/>
        <v>1.4653534766032058E-4</v>
      </c>
      <c r="BE18" s="42">
        <f t="shared" si="12"/>
        <v>1.463477647604542E-4</v>
      </c>
      <c r="BF18" s="42">
        <f t="shared" si="12"/>
        <v>1.461604219893E-4</v>
      </c>
      <c r="BG18" s="42">
        <f t="shared" si="12"/>
        <v>1.4597331903946429E-4</v>
      </c>
      <c r="BH18" s="42">
        <f t="shared" si="12"/>
        <v>1.4578645560394689E-4</v>
      </c>
      <c r="BI18" s="42">
        <f t="shared" si="12"/>
        <v>1.4559983137614065E-4</v>
      </c>
      <c r="BJ18" s="42">
        <f t="shared" si="12"/>
        <v>1.4541344604983083E-4</v>
      </c>
      <c r="BK18" t="str">
        <f t="shared" si="3"/>
        <v>05_PRC</v>
      </c>
      <c r="BL18" t="str">
        <f t="shared" si="4"/>
        <v>d_ind_cem_2_coal_products</v>
      </c>
      <c r="BO18" s="8">
        <f t="shared" si="5"/>
        <v>315.57409628991581</v>
      </c>
      <c r="BP18" s="8">
        <f t="shared" si="6"/>
        <v>368.36706494164179</v>
      </c>
      <c r="BQ18" s="8" cm="1">
        <f t="array" ref="BQ18">K18*INDEX(prod_est,$G18+$H18-1,MATCH(BQ$14,$BP$14:$DP$14,0))</f>
        <v>358.69812294901885</v>
      </c>
      <c r="BR18" s="8" cm="1">
        <f t="array" ref="BR18">L18*INDEX(prod_est,$G18+$H18-1,MATCH(BR$14,$BP$14:$DP$14,0))</f>
        <v>337.75663438973402</v>
      </c>
      <c r="BS18" s="8" cm="1">
        <f t="array" ref="BS18">M18*INDEX(prod_est,$G18+$H18-1,MATCH(BS$14,$BP$14:$DP$14,0))</f>
        <v>330.11040009560872</v>
      </c>
      <c r="BT18" s="8" cm="1">
        <f t="array" ref="BT18">N18*INDEX(prod_est,$G18+$H18-1,MATCH(BT$14,$BP$14:$DP$14,0))</f>
        <v>322.56232445893141</v>
      </c>
      <c r="BU18" s="8" cm="1">
        <f t="array" ref="BU18">O18*INDEX(prod_est,$G18+$H18-1,MATCH(BU$14,$BP$14:$DP$14,0))</f>
        <v>315.12331267806144</v>
      </c>
      <c r="BV18" s="8" cm="1">
        <f t="array" ref="BV18">P18*INDEX(prod_est,$G18+$H18-1,MATCH(BV$14,$BP$14:$DP$14,0))</f>
        <v>307.79403852219707</v>
      </c>
      <c r="BW18" s="8" cm="1">
        <f t="array" ref="BW18">Q18*INDEX(prod_est,$G18+$H18-1,MATCH(BW$14,$BP$14:$DP$14,0))</f>
        <v>300.57578895651238</v>
      </c>
      <c r="BX18" s="8" cm="1">
        <f t="array" ref="BX18">R18*INDEX(prod_est,$G18+$H18-1,MATCH(BX$14,$BP$14:$DP$14,0))</f>
        <v>293.4775867734179</v>
      </c>
      <c r="BY18" s="8" cm="1">
        <f t="array" ref="BY18">S18*INDEX(prod_est,$G18+$H18-1,MATCH(BY$14,$BP$14:$DP$14,0))</f>
        <v>286.50798213544027</v>
      </c>
      <c r="BZ18" s="8" cm="1">
        <f t="array" ref="BZ18">T18*INDEX(prod_est,$G18+$H18-1,MATCH(BZ$14,$BP$14:$DP$14,0))</f>
        <v>278.35327021218046</v>
      </c>
      <c r="CA18" s="8" cm="1">
        <f t="array" ref="CA18">U18*INDEX(prod_est,$G18+$H18-1,MATCH(CA$14,$BP$14:$DP$14,0))</f>
        <v>270.39688798914722</v>
      </c>
      <c r="CB18" s="8" cm="1">
        <f t="array" ref="CB18">V18*INDEX(prod_est,$G18+$H18-1,MATCH(CB$14,$BP$14:$DP$14,0))</f>
        <v>262.63351487070196</v>
      </c>
      <c r="CC18" s="8" cm="1">
        <f t="array" ref="CC18">W18*INDEX(prod_est,$G18+$H18-1,MATCH(CC$14,$BP$14:$DP$14,0))</f>
        <v>255.06066765003274</v>
      </c>
      <c r="CD18" s="8" cm="1">
        <f t="array" ref="CD18">X18*INDEX(prod_est,$G18+$H18-1,MATCH(CD$14,$BP$14:$DP$14,0))</f>
        <v>247.67977181261867</v>
      </c>
      <c r="CE18" s="8" cm="1">
        <f t="array" ref="CE18">Y18*INDEX(prod_est,$G18+$H18-1,MATCH(CE$14,$BP$14:$DP$14,0))</f>
        <v>240.49509817264672</v>
      </c>
      <c r="CF18" s="8" cm="1">
        <f t="array" ref="CF18">Z18*INDEX(prod_est,$G18+$H18-1,MATCH(CF$14,$BP$14:$DP$14,0))</f>
        <v>233.51221938247866</v>
      </c>
      <c r="CG18" s="8" cm="1">
        <f t="array" ref="CG18">AA18*INDEX(prod_est,$G18+$H18-1,MATCH(CG$14,$BP$14:$DP$14,0))</f>
        <v>226.73289747163099</v>
      </c>
      <c r="CH18" s="8" cm="1">
        <f t="array" ref="CH18">AB18*INDEX(prod_est,$G18+$H18-1,MATCH(CH$14,$BP$14:$DP$14,0))</f>
        <v>220.15433997977661</v>
      </c>
      <c r="CI18" s="8" cm="1">
        <f t="array" ref="CI18">AC18*INDEX(prod_est,$G18+$H18-1,MATCH(CI$14,$BP$14:$DP$14,0))</f>
        <v>213.76915812924904</v>
      </c>
      <c r="CJ18" s="8" cm="1">
        <f t="array" ref="CJ18">AD18*INDEX(prod_est,$G18+$H18-1,MATCH(CJ$14,$BP$14:$DP$14,0))</f>
        <v>207.56848448811019</v>
      </c>
      <c r="CK18" s="8" cm="1">
        <f t="array" ref="CK18">AE18*INDEX(prod_est,$G18+$H18-1,MATCH(CK$14,$BP$14:$DP$14,0))</f>
        <v>201.54182118540558</v>
      </c>
      <c r="CL18" s="8" cm="1">
        <f t="array" ref="CL18">AF18*INDEX(prod_est,$G18+$H18-1,MATCH(CL$14,$BP$14:$DP$14,0))</f>
        <v>195.68035533548405</v>
      </c>
      <c r="CM18" s="8" cm="1">
        <f t="array" ref="CM18">AG18*INDEX(prod_est,$G18+$H18-1,MATCH(CM$14,$BP$14:$DP$14,0))</f>
        <v>190.95327399412847</v>
      </c>
      <c r="CN18" s="8" cm="1">
        <f t="array" ref="CN18">AH18*INDEX(prod_est,$G18+$H18-1,MATCH(CN$14,$BP$14:$DP$14,0))</f>
        <v>186.33041523907553</v>
      </c>
      <c r="CO18" s="8" cm="1">
        <f t="array" ref="CO18">AI18*INDEX(prod_est,$G18+$H18-1,MATCH(CO$14,$BP$14:$DP$14,0))</f>
        <v>181.80777776310646</v>
      </c>
      <c r="CP18" s="8" cm="1">
        <f t="array" ref="CP18">AJ18*INDEX(prod_est,$G18+$H18-1,MATCH(CP$14,$BP$14:$DP$14,0))</f>
        <v>177.3813200619407</v>
      </c>
      <c r="CQ18" s="8" cm="1">
        <f t="array" ref="CQ18">AK18*INDEX(prod_est,$G18+$H18-1,MATCH(CQ$14,$BP$14:$DP$14,0))</f>
        <v>173.04746112390589</v>
      </c>
      <c r="CR18" s="8" cm="1">
        <f t="array" ref="CR18">AL18*INDEX(prod_est,$G18+$H18-1,MATCH(CR$14,$BP$14:$DP$14,0))</f>
        <v>168.80343896385548</v>
      </c>
      <c r="CS18" s="8" cm="1">
        <f t="array" ref="CS18">AM18*INDEX(prod_est,$G18+$H18-1,MATCH(CS$14,$BP$14:$DP$14,0))</f>
        <v>164.64686778900358</v>
      </c>
      <c r="CT18" s="8" cm="1">
        <f t="array" ref="CT18">AN18*INDEX(prod_est,$G18+$H18-1,MATCH(CT$14,$BP$14:$DP$14,0))</f>
        <v>160.57518643278607</v>
      </c>
      <c r="CU18" s="8" cm="1">
        <f t="array" ref="CU18">AO18*INDEX(prod_est,$G18+$H18-1,MATCH(CU$14,$BP$14:$DP$14,0))</f>
        <v>156.58600929829478</v>
      </c>
      <c r="CV18" s="8" cm="1">
        <f t="array" ref="CV18">AP18*INDEX(prod_est,$G18+$H18-1,MATCH(CV$14,$BP$14:$DP$14,0))</f>
        <v>152.67721475217323</v>
      </c>
      <c r="CW18" cm="1">
        <f t="array" ref="CW18">AQ18*INDEX(prod_est,$G18+$H18-1,MATCH(CW$14,$BP$14:$DP$14,0))</f>
        <v>152.48176952244532</v>
      </c>
      <c r="CX18" cm="1">
        <f t="array" ref="CX18">AR18*INDEX(prod_est,$G18+$H18-1,MATCH(CX$14,$BP$14:$DP$14,0))</f>
        <v>152.28657448615905</v>
      </c>
      <c r="CY18" cm="1">
        <f t="array" ref="CY18">AS18*INDEX(prod_est,$G18+$H18-1,MATCH(CY$14,$BP$14:$DP$14,0))</f>
        <v>152.09162932303673</v>
      </c>
      <c r="CZ18" cm="1">
        <f t="array" ref="CZ18">AT18*INDEX(prod_est,$G18+$H18-1,MATCH(CZ$14,$BP$14:$DP$14,0))</f>
        <v>151.89693371321053</v>
      </c>
      <c r="DA18" cm="1">
        <f t="array" ref="DA18">AU18*INDEX(prod_est,$G18+$H18-1,MATCH(DA$14,$BP$14:$DP$14,0))</f>
        <v>151.70248733722224</v>
      </c>
      <c r="DB18" cm="1">
        <f t="array" ref="DB18">AV18*INDEX(prod_est,$G18+$H18-1,MATCH(DB$14,$BP$14:$DP$14,0))</f>
        <v>151.50828987602247</v>
      </c>
      <c r="DC18" cm="1">
        <f t="array" ref="DC18">AW18*INDEX(prod_est,$G18+$H18-1,MATCH(DC$14,$BP$14:$DP$14,0))</f>
        <v>151.31434101097034</v>
      </c>
      <c r="DD18" cm="1">
        <f t="array" ref="DD18">AX18*INDEX(prod_est,$G18+$H18-1,MATCH(DD$14,$BP$14:$DP$14,0))</f>
        <v>151.12064042383281</v>
      </c>
      <c r="DE18" cm="1">
        <f t="array" ref="DE18">AY18*INDEX(prod_est,$G18+$H18-1,MATCH(DE$14,$BP$14:$DP$14,0))</f>
        <v>150.92718779678421</v>
      </c>
      <c r="DF18" cm="1">
        <f t="array" ref="DF18">AZ18*INDEX(prod_est,$G18+$H18-1,MATCH(DF$14,$BP$14:$DP$14,0))</f>
        <v>150.73398281240583</v>
      </c>
      <c r="DG18" cm="1">
        <f t="array" ref="DG18">BA18*INDEX(prod_est,$G18+$H18-1,MATCH(DG$14,$BP$14:$DP$14,0))</f>
        <v>150.54102515368513</v>
      </c>
      <c r="DH18" cm="1">
        <f t="array" ref="DH18">BB18*INDEX(prod_est,$G18+$H18-1,MATCH(DH$14,$BP$14:$DP$14,0))</f>
        <v>150.34831450401549</v>
      </c>
      <c r="DI18" cm="1">
        <f t="array" ref="DI18">BC18*INDEX(prod_est,$G18+$H18-1,MATCH(DI$14,$BP$14:$DP$14,0))</f>
        <v>150.1558505471956</v>
      </c>
      <c r="DJ18" cm="1">
        <f t="array" ref="DJ18">BD18*INDEX(prod_est,$G18+$H18-1,MATCH(DJ$14,$BP$14:$DP$14,0))</f>
        <v>149.96363296742885</v>
      </c>
      <c r="DK18" cm="1">
        <f t="array" ref="DK18">BE18*INDEX(prod_est,$G18+$H18-1,MATCH(DK$14,$BP$14:$DP$14,0))</f>
        <v>149.77166144932292</v>
      </c>
      <c r="DL18" cm="1">
        <f t="array" ref="DL18">BF18*INDEX(prod_est,$G18+$H18-1,MATCH(DL$14,$BP$14:$DP$14,0))</f>
        <v>149.5799356778893</v>
      </c>
      <c r="DM18" cm="1">
        <f t="array" ref="DM18">BG18*INDEX(prod_est,$G18+$H18-1,MATCH(DM$14,$BP$14:$DP$14,0))</f>
        <v>149.3884553385426</v>
      </c>
      <c r="DN18" cm="1">
        <f t="array" ref="DN18">BH18*INDEX(prod_est,$G18+$H18-1,MATCH(DN$14,$BP$14:$DP$14,0))</f>
        <v>149.19722011710019</v>
      </c>
      <c r="DO18" cm="1">
        <f t="array" ref="DO18">BI18*INDEX(prod_est,$G18+$H18-1,MATCH(DO$14,$BP$14:$DP$14,0))</f>
        <v>149.00622969978161</v>
      </c>
      <c r="DP18" cm="1">
        <f t="array" ref="DP18">BJ18*INDEX(prod_est,$G18+$H18-1,MATCH(DP$14,$BP$14:$DP$14,0))</f>
        <v>148.81548377320811</v>
      </c>
    </row>
    <row r="19" spans="1:120" x14ac:dyDescent="0.25">
      <c r="A19" t="s">
        <v>41</v>
      </c>
      <c r="B19" t="s">
        <v>9</v>
      </c>
      <c r="C19" t="s">
        <v>9</v>
      </c>
      <c r="D19" t="s">
        <v>37</v>
      </c>
      <c r="E19" s="8">
        <v>0.17584559999999999</v>
      </c>
      <c r="F19" s="8">
        <v>0.19259280000000001</v>
      </c>
      <c r="G19">
        <f>MATCH(A19,Production_est!$A$4:$A$339,0)</f>
        <v>65</v>
      </c>
      <c r="H19">
        <f>IFERROR(MATCH(D19,Production_est!$D$4:$D$339,0),"-")</f>
        <v>6</v>
      </c>
      <c r="I19" s="8" cm="1">
        <f t="array" ref="I19">IFERROR(INDEX(Production_est!$E$4:$E$339,H19+G19-1),"-")</f>
        <v>2370000</v>
      </c>
      <c r="J19" s="42">
        <f t="shared" si="0"/>
        <v>8.1262784810126585E-8</v>
      </c>
      <c r="K19" s="42">
        <f t="shared" ref="K19:AP19" si="13">J19*(1-$F$4)</f>
        <v>8.1158758654872659E-8</v>
      </c>
      <c r="L19" s="42">
        <f t="shared" si="13"/>
        <v>8.1054865665630724E-8</v>
      </c>
      <c r="M19" s="42">
        <f t="shared" si="13"/>
        <v>8.095110567193225E-8</v>
      </c>
      <c r="N19" s="42">
        <f t="shared" si="13"/>
        <v>8.0847478503526911E-8</v>
      </c>
      <c r="O19" s="42">
        <f t="shared" si="13"/>
        <v>8.0743983990382331E-8</v>
      </c>
      <c r="P19" s="42">
        <f t="shared" si="13"/>
        <v>8.0640621962683797E-8</v>
      </c>
      <c r="Q19" s="42">
        <f t="shared" si="13"/>
        <v>8.0537392250833979E-8</v>
      </c>
      <c r="R19" s="42">
        <f t="shared" si="13"/>
        <v>8.0434294685452636E-8</v>
      </c>
      <c r="S19" s="42">
        <f t="shared" si="13"/>
        <v>8.0331329097376385E-8</v>
      </c>
      <c r="T19" s="42">
        <f t="shared" si="13"/>
        <v>8.0228495317658363E-8</v>
      </c>
      <c r="U19" s="42">
        <f t="shared" si="13"/>
        <v>8.0125793177567993E-8</v>
      </c>
      <c r="V19" s="42">
        <f t="shared" si="13"/>
        <v>8.0023222508590689E-8</v>
      </c>
      <c r="W19" s="42">
        <f t="shared" si="13"/>
        <v>7.9920783142427583E-8</v>
      </c>
      <c r="X19" s="42">
        <f t="shared" si="13"/>
        <v>7.9818474910995257E-8</v>
      </c>
      <c r="Y19" s="42">
        <f t="shared" si="13"/>
        <v>7.9716297646425452E-8</v>
      </c>
      <c r="Z19" s="42">
        <f t="shared" si="13"/>
        <v>7.9614251181064818E-8</v>
      </c>
      <c r="AA19" s="42">
        <f t="shared" si="13"/>
        <v>7.9512335347474595E-8</v>
      </c>
      <c r="AB19" s="42">
        <f t="shared" si="13"/>
        <v>7.941054997843039E-8</v>
      </c>
      <c r="AC19" s="42">
        <f t="shared" si="13"/>
        <v>7.9308894906921854E-8</v>
      </c>
      <c r="AD19" s="42">
        <f t="shared" si="13"/>
        <v>7.9207369966152452E-8</v>
      </c>
      <c r="AE19" s="42">
        <f t="shared" si="13"/>
        <v>7.9105974989539152E-8</v>
      </c>
      <c r="AF19" s="42">
        <f t="shared" si="13"/>
        <v>7.9004709810712176E-8</v>
      </c>
      <c r="AG19" s="42">
        <f t="shared" si="13"/>
        <v>7.8903574263514722E-8</v>
      </c>
      <c r="AH19" s="42">
        <f t="shared" si="13"/>
        <v>7.8802568182002686E-8</v>
      </c>
      <c r="AI19" s="42">
        <f t="shared" si="13"/>
        <v>7.8701691400444398E-8</v>
      </c>
      <c r="AJ19" s="42">
        <f t="shared" si="13"/>
        <v>7.8600943753320341E-8</v>
      </c>
      <c r="AK19" s="42">
        <f t="shared" si="13"/>
        <v>7.8500325075322864E-8</v>
      </c>
      <c r="AL19" s="42">
        <f t="shared" si="13"/>
        <v>7.8399835201355955E-8</v>
      </c>
      <c r="AM19" s="42">
        <f t="shared" si="13"/>
        <v>7.8299473966534937E-8</v>
      </c>
      <c r="AN19" s="42">
        <f t="shared" si="13"/>
        <v>7.8199241206186214E-8</v>
      </c>
      <c r="AO19" s="42">
        <f t="shared" si="13"/>
        <v>7.8099136755846972E-8</v>
      </c>
      <c r="AP19" s="42">
        <f t="shared" si="13"/>
        <v>7.7999160451264936E-8</v>
      </c>
      <c r="AQ19" s="42">
        <f t="shared" ref="AQ19:BJ19" si="14">AP19*(1-$F$4)</f>
        <v>7.7899312128398107E-8</v>
      </c>
      <c r="AR19" s="42">
        <f t="shared" si="14"/>
        <v>7.779959162341447E-8</v>
      </c>
      <c r="AS19" s="42">
        <f t="shared" si="14"/>
        <v>7.7699998772691731E-8</v>
      </c>
      <c r="AT19" s="42">
        <f t="shared" si="14"/>
        <v>7.7600533412817052E-8</v>
      </c>
      <c r="AU19" s="42">
        <f t="shared" si="14"/>
        <v>7.7501195380586785E-8</v>
      </c>
      <c r="AV19" s="42">
        <f t="shared" si="14"/>
        <v>7.7401984513006208E-8</v>
      </c>
      <c r="AW19" s="42">
        <f t="shared" si="14"/>
        <v>7.7302900647289259E-8</v>
      </c>
      <c r="AX19" s="42">
        <f t="shared" si="14"/>
        <v>7.7203943620858236E-8</v>
      </c>
      <c r="AY19" s="42">
        <f t="shared" si="14"/>
        <v>7.7105113271343578E-8</v>
      </c>
      <c r="AZ19" s="42">
        <f t="shared" si="14"/>
        <v>7.7006409436583568E-8</v>
      </c>
      <c r="BA19" s="42">
        <f t="shared" si="14"/>
        <v>7.690783195462409E-8</v>
      </c>
      <c r="BB19" s="42">
        <f t="shared" si="14"/>
        <v>7.6809380663718327E-8</v>
      </c>
      <c r="BC19" s="42">
        <f t="shared" si="14"/>
        <v>7.6711055402326521E-8</v>
      </c>
      <c r="BD19" s="42">
        <f t="shared" si="14"/>
        <v>7.6612856009115709E-8</v>
      </c>
      <c r="BE19" s="42">
        <f t="shared" si="14"/>
        <v>7.6514782322959459E-8</v>
      </c>
      <c r="BF19" s="42">
        <f t="shared" si="14"/>
        <v>7.6416834182937592E-8</v>
      </c>
      <c r="BG19" s="42">
        <f t="shared" si="14"/>
        <v>7.6319011428335942E-8</v>
      </c>
      <c r="BH19" s="42">
        <f t="shared" si="14"/>
        <v>7.6221313898646055E-8</v>
      </c>
      <c r="BI19" s="42">
        <f t="shared" si="14"/>
        <v>7.6123741433564959E-8</v>
      </c>
      <c r="BJ19" s="42">
        <f t="shared" si="14"/>
        <v>7.6026293872994877E-8</v>
      </c>
      <c r="BK19" t="str">
        <f t="shared" si="3"/>
        <v>05_PRC</v>
      </c>
      <c r="BL19" t="str">
        <f t="shared" si="4"/>
        <v>d_ind_cem_6_1_crude_oil</v>
      </c>
      <c r="BO19" s="8">
        <f t="shared" si="5"/>
        <v>0.17584559999999999</v>
      </c>
      <c r="BP19" s="8">
        <f t="shared" si="6"/>
        <v>0.19259280000000001</v>
      </c>
      <c r="BQ19" s="8" cm="1">
        <f t="array" ref="BQ19">K19*INDEX(prod_est,$G19+$H19-1,MATCH(BQ$14,$BP$14:$DP$14,0))</f>
        <v>0.18753760156174701</v>
      </c>
      <c r="BR19" s="8" cm="1">
        <f t="array" ref="BR19">L19*INDEX(prod_est,$G19+$H19-1,MATCH(BR$14,$BP$14:$DP$14,0))</f>
        <v>0.17658879451125895</v>
      </c>
      <c r="BS19" s="8" cm="1">
        <f t="array" ref="BS19">M19*INDEX(prod_est,$G19+$H19-1,MATCH(BS$14,$BP$14:$DP$14,0))</f>
        <v>0.17259112530487944</v>
      </c>
      <c r="BT19" s="8" cm="1">
        <f t="array" ref="BT19">N19*INDEX(prod_est,$G19+$H19-1,MATCH(BT$14,$BP$14:$DP$14,0))</f>
        <v>0.16864477624213201</v>
      </c>
      <c r="BU19" s="8" cm="1">
        <f t="array" ref="BU19">O19*INDEX(prod_est,$G19+$H19-1,MATCH(BU$14,$BP$14:$DP$14,0))</f>
        <v>0.16475544887151672</v>
      </c>
      <c r="BV19" s="8" cm="1">
        <f t="array" ref="BV19">P19*INDEX(prod_est,$G19+$H19-1,MATCH(BV$14,$BP$14:$DP$14,0))</f>
        <v>0.16092349545877291</v>
      </c>
      <c r="BW19" s="8" cm="1">
        <f t="array" ref="BW19">Q19*INDEX(prod_est,$G19+$H19-1,MATCH(BW$14,$BP$14:$DP$14,0))</f>
        <v>0.15714958886597197</v>
      </c>
      <c r="BX19" s="8" cm="1">
        <f t="array" ref="BX19">R19*INDEX(prod_est,$G19+$H19-1,MATCH(BX$14,$BP$14:$DP$14,0))</f>
        <v>0.15343844646613536</v>
      </c>
      <c r="BY19" s="8" cm="1">
        <f t="array" ref="BY19">S19*INDEX(prod_est,$G19+$H19-1,MATCH(BY$14,$BP$14:$DP$14,0))</f>
        <v>0.14979453852791144</v>
      </c>
      <c r="BZ19" s="8" cm="1">
        <f t="array" ref="BZ19">T19*INDEX(prod_est,$G19+$H19-1,MATCH(BZ$14,$BP$14:$DP$14,0))</f>
        <v>0.1455310227254257</v>
      </c>
      <c r="CA19" s="8" cm="1">
        <f t="array" ref="CA19">U19*INDEX(prod_est,$G19+$H19-1,MATCH(CA$14,$BP$14:$DP$14,0))</f>
        <v>0.14137119934260792</v>
      </c>
      <c r="CB19" s="8" cm="1">
        <f t="array" ref="CB19">V19*INDEX(prod_est,$G19+$H19-1,MATCH(CB$14,$BP$14:$DP$14,0))</f>
        <v>0.13731228662042153</v>
      </c>
      <c r="CC19" s="8" cm="1">
        <f t="array" ref="CC19">W19*INDEX(prod_est,$G19+$H19-1,MATCH(CC$14,$BP$14:$DP$14,0))</f>
        <v>0.13335298626757383</v>
      </c>
      <c r="CD19" s="8" cm="1">
        <f t="array" ref="CD19">X19*INDEX(prod_est,$G19+$H19-1,MATCH(CD$14,$BP$14:$DP$14,0))</f>
        <v>0.12949404356849967</v>
      </c>
      <c r="CE19" s="8" cm="1">
        <f t="array" ref="CE19">Y19*INDEX(prod_est,$G19+$H19-1,MATCH(CE$14,$BP$14:$DP$14,0))</f>
        <v>0.12573769142657404</v>
      </c>
      <c r="CF19" s="8" cm="1">
        <f t="array" ref="CF19">Z19*INDEX(prod_est,$G19+$H19-1,MATCH(CF$14,$BP$14:$DP$14,0))</f>
        <v>0.12208684338327207</v>
      </c>
      <c r="CG19" s="8" cm="1">
        <f t="array" ref="CG19">AA19*INDEX(prod_est,$G19+$H19-1,MATCH(CG$14,$BP$14:$DP$14,0))</f>
        <v>0.11854242067784278</v>
      </c>
      <c r="CH19" s="8" cm="1">
        <f t="array" ref="CH19">AB19*INDEX(prod_est,$G19+$H19-1,MATCH(CH$14,$BP$14:$DP$14,0))</f>
        <v>0.11510296333244212</v>
      </c>
      <c r="CI19" s="8" cm="1">
        <f t="array" ref="CI19">AC19*INDEX(prod_est,$G19+$H19-1,MATCH(CI$14,$BP$14:$DP$14,0))</f>
        <v>0.11176460828352613</v>
      </c>
      <c r="CJ19" s="8" cm="1">
        <f t="array" ref="CJ19">AD19*INDEX(prod_est,$G19+$H19-1,MATCH(CJ$14,$BP$14:$DP$14,0))</f>
        <v>0.10852271938495613</v>
      </c>
      <c r="CK19" s="8" cm="1">
        <f t="array" ref="CK19">AE19*INDEX(prod_est,$G19+$H19-1,MATCH(CK$14,$BP$14:$DP$14,0))</f>
        <v>0.10537180805060811</v>
      </c>
      <c r="CL19" s="8" cm="1">
        <f t="array" ref="CL19">AF19*INDEX(prod_est,$G19+$H19-1,MATCH(CL$14,$BP$14:$DP$14,0))</f>
        <v>0.10230726665269674</v>
      </c>
      <c r="CM19" s="8" cm="1">
        <f t="array" ref="CM19">AG19*INDEX(prod_est,$G19+$H19-1,MATCH(CM$14,$BP$14:$DP$14,0))</f>
        <v>9.9835813805782603E-2</v>
      </c>
      <c r="CN19" s="8" cm="1">
        <f t="array" ref="CN19">AH19*INDEX(prod_est,$G19+$H19-1,MATCH(CN$14,$BP$14:$DP$14,0))</f>
        <v>9.7418851497327555E-2</v>
      </c>
      <c r="CO19" s="8" cm="1">
        <f t="array" ref="CO19">AI19*INDEX(prod_est,$G19+$H19-1,MATCH(CO$14,$BP$14:$DP$14,0))</f>
        <v>9.5054287729880504E-2</v>
      </c>
      <c r="CP19" s="8" cm="1">
        <f t="array" ref="CP19">AJ19*INDEX(prod_est,$G19+$H19-1,MATCH(CP$14,$BP$14:$DP$14,0))</f>
        <v>9.2740009489820877E-2</v>
      </c>
      <c r="CQ19" s="8" cm="1">
        <f t="array" ref="CQ19">AK19*INDEX(prod_est,$G19+$H19-1,MATCH(CQ$14,$BP$14:$DP$14,0))</f>
        <v>9.0474144522187605E-2</v>
      </c>
      <c r="CR19" s="8" cm="1">
        <f t="array" ref="CR19">AL19*INDEX(prod_est,$G19+$H19-1,MATCH(CR$14,$BP$14:$DP$14,0))</f>
        <v>8.8255248782429629E-2</v>
      </c>
      <c r="CS19" s="8" cm="1">
        <f t="array" ref="CS19">AM19*INDEX(prod_est,$G19+$H19-1,MATCH(CS$14,$BP$14:$DP$14,0))</f>
        <v>8.6082074910083475E-2</v>
      </c>
      <c r="CT19" s="8" cm="1">
        <f t="array" ref="CT19">AN19*INDEX(prod_est,$G19+$H19-1,MATCH(CT$14,$BP$14:$DP$14,0))</f>
        <v>8.3953283854276251E-2</v>
      </c>
      <c r="CU19" s="8" cm="1">
        <f t="array" ref="CU19">AO19*INDEX(prod_est,$G19+$H19-1,MATCH(CU$14,$BP$14:$DP$14,0))</f>
        <v>8.186762835695495E-2</v>
      </c>
      <c r="CV19" s="8" cm="1">
        <f t="array" ref="CV19">AP19*INDEX(prod_est,$G19+$H19-1,MATCH(CV$14,$BP$14:$DP$14,0))</f>
        <v>7.9823999167734291E-2</v>
      </c>
      <c r="CW19" cm="1">
        <f t="array" ref="CW19">AQ19*INDEX(prod_est,$G19+$H19-1,MATCH(CW$14,$BP$14:$DP$14,0))</f>
        <v>7.9721814831450299E-2</v>
      </c>
      <c r="CX19" cm="1">
        <f t="array" ref="CX19">AR19*INDEX(prod_est,$G19+$H19-1,MATCH(CX$14,$BP$14:$DP$14,0))</f>
        <v>7.9619761303428113E-2</v>
      </c>
      <c r="CY19" cm="1">
        <f t="array" ref="CY19">AS19*INDEX(prod_est,$G19+$H19-1,MATCH(CY$14,$BP$14:$DP$14,0))</f>
        <v>7.9517838416217415E-2</v>
      </c>
      <c r="CZ19" cm="1">
        <f t="array" ref="CZ19">AT19*INDEX(prod_est,$G19+$H19-1,MATCH(CZ$14,$BP$14:$DP$14,0))</f>
        <v>7.9416046002582188E-2</v>
      </c>
      <c r="DA19" cm="1">
        <f t="array" ref="DA19">AU19*INDEX(prod_est,$G19+$H19-1,MATCH(DA$14,$BP$14:$DP$14,0))</f>
        <v>7.9314383895500565E-2</v>
      </c>
      <c r="DB19" cm="1">
        <f t="array" ref="DB19">AV19*INDEX(prod_est,$G19+$H19-1,MATCH(DB$14,$BP$14:$DP$14,0))</f>
        <v>7.9212851928164463E-2</v>
      </c>
      <c r="DC19" cm="1">
        <f t="array" ref="DC19">AW19*INDEX(prod_est,$G19+$H19-1,MATCH(DC$14,$BP$14:$DP$14,0))</f>
        <v>7.9111449933979311E-2</v>
      </c>
      <c r="DD19" cm="1">
        <f t="array" ref="DD19">AX19*INDEX(prod_est,$G19+$H19-1,MATCH(DD$14,$BP$14:$DP$14,0))</f>
        <v>7.9010177746563812E-2</v>
      </c>
      <c r="DE19" cm="1">
        <f t="array" ref="DE19">AY19*INDEX(prod_est,$G19+$H19-1,MATCH(DE$14,$BP$14:$DP$14,0))</f>
        <v>7.8909035199749691E-2</v>
      </c>
      <c r="DF19" cm="1">
        <f t="array" ref="DF19">AZ19*INDEX(prod_est,$G19+$H19-1,MATCH(DF$14,$BP$14:$DP$14,0))</f>
        <v>7.8808022127581326E-2</v>
      </c>
      <c r="DG19" cm="1">
        <f t="array" ref="DG19">BA19*INDEX(prod_est,$G19+$H19-1,MATCH(DG$14,$BP$14:$DP$14,0))</f>
        <v>7.8707138364315601E-2</v>
      </c>
      <c r="DH19" cm="1">
        <f t="array" ref="DH19">BB19*INDEX(prod_est,$G19+$H19-1,MATCH(DH$14,$BP$14:$DP$14,0))</f>
        <v>7.8606383744421526E-2</v>
      </c>
      <c r="DI19" cm="1">
        <f t="array" ref="DI19">BC19*INDEX(prod_est,$G19+$H19-1,MATCH(DI$14,$BP$14:$DP$14,0))</f>
        <v>7.8505758102580023E-2</v>
      </c>
      <c r="DJ19" cm="1">
        <f t="array" ref="DJ19">BD19*INDEX(prod_est,$G19+$H19-1,MATCH(DJ$14,$BP$14:$DP$14,0))</f>
        <v>7.8405261273683649E-2</v>
      </c>
      <c r="DK19" cm="1">
        <f t="array" ref="DK19">BE19*INDEX(prod_est,$G19+$H19-1,MATCH(DK$14,$BP$14:$DP$14,0))</f>
        <v>7.8304893092836308E-2</v>
      </c>
      <c r="DL19" cm="1">
        <f t="array" ref="DL19">BF19*INDEX(prod_est,$G19+$H19-1,MATCH(DL$14,$BP$14:$DP$14,0))</f>
        <v>7.8204653395352999E-2</v>
      </c>
      <c r="DM19" cm="1">
        <f t="array" ref="DM19">BG19*INDEX(prod_est,$G19+$H19-1,MATCH(DM$14,$BP$14:$DP$14,0))</f>
        <v>7.8104542016759551E-2</v>
      </c>
      <c r="DN19" cm="1">
        <f t="array" ref="DN19">BH19*INDEX(prod_est,$G19+$H19-1,MATCH(DN$14,$BP$14:$DP$14,0))</f>
        <v>7.800455879279232E-2</v>
      </c>
      <c r="DO19" cm="1">
        <f t="array" ref="DO19">BI19*INDEX(prod_est,$G19+$H19-1,MATCH(DO$14,$BP$14:$DP$14,0))</f>
        <v>7.7904703559397936E-2</v>
      </c>
      <c r="DP19" cm="1">
        <f t="array" ref="DP19">BJ19*INDEX(prod_est,$G19+$H19-1,MATCH(DP$14,$BP$14:$DP$14,0))</f>
        <v>7.7804976152733032E-2</v>
      </c>
    </row>
    <row r="20" spans="1:120" x14ac:dyDescent="0.25">
      <c r="A20" t="s">
        <v>41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65</v>
      </c>
      <c r="H20">
        <f>IFERROR(MATCH(D20,Production_est!$D$4:$D$339,0),"-")</f>
        <v>6</v>
      </c>
      <c r="I20" s="8" cm="1">
        <f t="array" ref="I20">IFERROR(INDEX(Production_est!$E$4:$E$339,H20+G20-1),"-")</f>
        <v>2370000</v>
      </c>
      <c r="J20" s="42">
        <f t="shared" si="0"/>
        <v>0</v>
      </c>
      <c r="K20" s="42">
        <f t="shared" ref="K20:AP20" si="15">J20*(1-$F$4)</f>
        <v>0</v>
      </c>
      <c r="L20" s="42">
        <f t="shared" si="15"/>
        <v>0</v>
      </c>
      <c r="M20" s="42">
        <f t="shared" si="15"/>
        <v>0</v>
      </c>
      <c r="N20" s="42">
        <f t="shared" si="15"/>
        <v>0</v>
      </c>
      <c r="O20" s="42">
        <f t="shared" si="15"/>
        <v>0</v>
      </c>
      <c r="P20" s="42">
        <f t="shared" si="15"/>
        <v>0</v>
      </c>
      <c r="Q20" s="42">
        <f t="shared" si="15"/>
        <v>0</v>
      </c>
      <c r="R20" s="42">
        <f t="shared" si="15"/>
        <v>0</v>
      </c>
      <c r="S20" s="42">
        <f t="shared" si="15"/>
        <v>0</v>
      </c>
      <c r="T20" s="42">
        <f t="shared" si="15"/>
        <v>0</v>
      </c>
      <c r="U20" s="42">
        <f t="shared" si="15"/>
        <v>0</v>
      </c>
      <c r="V20" s="42">
        <f t="shared" si="15"/>
        <v>0</v>
      </c>
      <c r="W20" s="42">
        <f t="shared" si="15"/>
        <v>0</v>
      </c>
      <c r="X20" s="42">
        <f t="shared" si="15"/>
        <v>0</v>
      </c>
      <c r="Y20" s="42">
        <f t="shared" si="15"/>
        <v>0</v>
      </c>
      <c r="Z20" s="42">
        <f t="shared" si="15"/>
        <v>0</v>
      </c>
      <c r="AA20" s="42">
        <f t="shared" si="15"/>
        <v>0</v>
      </c>
      <c r="AB20" s="42">
        <f t="shared" si="15"/>
        <v>0</v>
      </c>
      <c r="AC20" s="42">
        <f t="shared" si="15"/>
        <v>0</v>
      </c>
      <c r="AD20" s="42">
        <f t="shared" si="15"/>
        <v>0</v>
      </c>
      <c r="AE20" s="42">
        <f t="shared" si="15"/>
        <v>0</v>
      </c>
      <c r="AF20" s="42">
        <f t="shared" si="15"/>
        <v>0</v>
      </c>
      <c r="AG20" s="42">
        <f t="shared" si="15"/>
        <v>0</v>
      </c>
      <c r="AH20" s="42">
        <f t="shared" si="15"/>
        <v>0</v>
      </c>
      <c r="AI20" s="42">
        <f t="shared" si="15"/>
        <v>0</v>
      </c>
      <c r="AJ20" s="42">
        <f t="shared" si="15"/>
        <v>0</v>
      </c>
      <c r="AK20" s="42">
        <f t="shared" si="15"/>
        <v>0</v>
      </c>
      <c r="AL20" s="42">
        <f t="shared" si="15"/>
        <v>0</v>
      </c>
      <c r="AM20" s="42">
        <f t="shared" si="15"/>
        <v>0</v>
      </c>
      <c r="AN20" s="42">
        <f t="shared" si="15"/>
        <v>0</v>
      </c>
      <c r="AO20" s="42">
        <f t="shared" si="15"/>
        <v>0</v>
      </c>
      <c r="AP20" s="42">
        <f t="shared" si="15"/>
        <v>0</v>
      </c>
      <c r="AQ20" s="42">
        <f t="shared" ref="AQ20:BJ20" si="16">AP20*(1-$F$4)</f>
        <v>0</v>
      </c>
      <c r="AR20" s="42">
        <f t="shared" si="16"/>
        <v>0</v>
      </c>
      <c r="AS20" s="42">
        <f t="shared" si="16"/>
        <v>0</v>
      </c>
      <c r="AT20" s="42">
        <f t="shared" si="16"/>
        <v>0</v>
      </c>
      <c r="AU20" s="42">
        <f t="shared" si="16"/>
        <v>0</v>
      </c>
      <c r="AV20" s="42">
        <f t="shared" si="16"/>
        <v>0</v>
      </c>
      <c r="AW20" s="42">
        <f t="shared" si="16"/>
        <v>0</v>
      </c>
      <c r="AX20" s="42">
        <f t="shared" si="16"/>
        <v>0</v>
      </c>
      <c r="AY20" s="42">
        <f t="shared" si="16"/>
        <v>0</v>
      </c>
      <c r="AZ20" s="42">
        <f t="shared" si="16"/>
        <v>0</v>
      </c>
      <c r="BA20" s="42">
        <f t="shared" si="16"/>
        <v>0</v>
      </c>
      <c r="BB20" s="42">
        <f t="shared" si="16"/>
        <v>0</v>
      </c>
      <c r="BC20" s="42">
        <f t="shared" si="16"/>
        <v>0</v>
      </c>
      <c r="BD20" s="42">
        <f t="shared" si="16"/>
        <v>0</v>
      </c>
      <c r="BE20" s="42">
        <f t="shared" si="16"/>
        <v>0</v>
      </c>
      <c r="BF20" s="42">
        <f t="shared" si="16"/>
        <v>0</v>
      </c>
      <c r="BG20" s="42">
        <f t="shared" si="16"/>
        <v>0</v>
      </c>
      <c r="BH20" s="42">
        <f t="shared" si="16"/>
        <v>0</v>
      </c>
      <c r="BI20" s="42">
        <f t="shared" si="16"/>
        <v>0</v>
      </c>
      <c r="BJ20" s="42">
        <f t="shared" si="16"/>
        <v>0</v>
      </c>
      <c r="BK20" t="str">
        <f t="shared" si="3"/>
        <v>05_PRC</v>
      </c>
      <c r="BL20" t="str">
        <f t="shared" si="4"/>
        <v>d_ind_cem_6_x_ngls</v>
      </c>
      <c r="BO20" s="8">
        <f t="shared" si="5"/>
        <v>0</v>
      </c>
      <c r="BP20" s="8">
        <f t="shared" si="6"/>
        <v>0</v>
      </c>
      <c r="BQ20" s="8" cm="1">
        <f t="array" ref="BQ20">K20*INDEX(prod_est,$G20+$H20-1,MATCH(BQ$14,$BP$14:$DP$14,0))</f>
        <v>0</v>
      </c>
      <c r="BR20" s="8" cm="1">
        <f t="array" ref="BR20">L20*INDEX(prod_est,$G20+$H20-1,MATCH(BR$14,$BP$14:$DP$14,0))</f>
        <v>0</v>
      </c>
      <c r="BS20" s="8" cm="1">
        <f t="array" ref="BS20">M20*INDEX(prod_est,$G20+$H20-1,MATCH(BS$14,$BP$14:$DP$14,0))</f>
        <v>0</v>
      </c>
      <c r="BT20" s="8" cm="1">
        <f t="array" ref="BT20">N20*INDEX(prod_est,$G20+$H20-1,MATCH(BT$14,$BP$14:$DP$14,0))</f>
        <v>0</v>
      </c>
      <c r="BU20" s="8" cm="1">
        <f t="array" ref="BU20">O20*INDEX(prod_est,$G20+$H20-1,MATCH(BU$14,$BP$14:$DP$14,0))</f>
        <v>0</v>
      </c>
      <c r="BV20" s="8" cm="1">
        <f t="array" ref="BV20">P20*INDEX(prod_est,$G20+$H20-1,MATCH(BV$14,$BP$14:$DP$14,0))</f>
        <v>0</v>
      </c>
      <c r="BW20" s="8" cm="1">
        <f t="array" ref="BW20">Q20*INDEX(prod_est,$G20+$H20-1,MATCH(BW$14,$BP$14:$DP$14,0))</f>
        <v>0</v>
      </c>
      <c r="BX20" s="8" cm="1">
        <f t="array" ref="BX20">R20*INDEX(prod_est,$G20+$H20-1,MATCH(BX$14,$BP$14:$DP$14,0))</f>
        <v>0</v>
      </c>
      <c r="BY20" s="8" cm="1">
        <f t="array" ref="BY20">S20*INDEX(prod_est,$G20+$H20-1,MATCH(BY$14,$BP$14:$DP$14,0))</f>
        <v>0</v>
      </c>
      <c r="BZ20" s="8" cm="1">
        <f t="array" ref="BZ20">T20*INDEX(prod_est,$G20+$H20-1,MATCH(BZ$14,$BP$14:$DP$14,0))</f>
        <v>0</v>
      </c>
      <c r="CA20" s="8" cm="1">
        <f t="array" ref="CA20">U20*INDEX(prod_est,$G20+$H20-1,MATCH(CA$14,$BP$14:$DP$14,0))</f>
        <v>0</v>
      </c>
      <c r="CB20" s="8" cm="1">
        <f t="array" ref="CB20">V20*INDEX(prod_est,$G20+$H20-1,MATCH(CB$14,$BP$14:$DP$14,0))</f>
        <v>0</v>
      </c>
      <c r="CC20" s="8" cm="1">
        <f t="array" ref="CC20">W20*INDEX(prod_est,$G20+$H20-1,MATCH(CC$14,$BP$14:$DP$14,0))</f>
        <v>0</v>
      </c>
      <c r="CD20" s="8" cm="1">
        <f t="array" ref="CD20">X20*INDEX(prod_est,$G20+$H20-1,MATCH(CD$14,$BP$14:$DP$14,0))</f>
        <v>0</v>
      </c>
      <c r="CE20" s="8" cm="1">
        <f t="array" ref="CE20">Y20*INDEX(prod_est,$G20+$H20-1,MATCH(CE$14,$BP$14:$DP$14,0))</f>
        <v>0</v>
      </c>
      <c r="CF20" s="8" cm="1">
        <f t="array" ref="CF20">Z20*INDEX(prod_est,$G20+$H20-1,MATCH(CF$14,$BP$14:$DP$14,0))</f>
        <v>0</v>
      </c>
      <c r="CG20" s="8" cm="1">
        <f t="array" ref="CG20">AA20*INDEX(prod_est,$G20+$H20-1,MATCH(CG$14,$BP$14:$DP$14,0))</f>
        <v>0</v>
      </c>
      <c r="CH20" s="8" cm="1">
        <f t="array" ref="CH20">AB20*INDEX(prod_est,$G20+$H20-1,MATCH(CH$14,$BP$14:$DP$14,0))</f>
        <v>0</v>
      </c>
      <c r="CI20" s="8" cm="1">
        <f t="array" ref="CI20">AC20*INDEX(prod_est,$G20+$H20-1,MATCH(CI$14,$BP$14:$DP$14,0))</f>
        <v>0</v>
      </c>
      <c r="CJ20" s="8" cm="1">
        <f t="array" ref="CJ20">AD20*INDEX(prod_est,$G20+$H20-1,MATCH(CJ$14,$BP$14:$DP$14,0))</f>
        <v>0</v>
      </c>
      <c r="CK20" s="8" cm="1">
        <f t="array" ref="CK20">AE20*INDEX(prod_est,$G20+$H20-1,MATCH(CK$14,$BP$14:$DP$14,0))</f>
        <v>0</v>
      </c>
      <c r="CL20" s="8" cm="1">
        <f t="array" ref="CL20">AF20*INDEX(prod_est,$G20+$H20-1,MATCH(CL$14,$BP$14:$DP$14,0))</f>
        <v>0</v>
      </c>
      <c r="CM20" s="8" cm="1">
        <f t="array" ref="CM20">AG20*INDEX(prod_est,$G20+$H20-1,MATCH(CM$14,$BP$14:$DP$14,0))</f>
        <v>0</v>
      </c>
      <c r="CN20" s="8" cm="1">
        <f t="array" ref="CN20">AH20*INDEX(prod_est,$G20+$H20-1,MATCH(CN$14,$BP$14:$DP$14,0))</f>
        <v>0</v>
      </c>
      <c r="CO20" s="8" cm="1">
        <f t="array" ref="CO20">AI20*INDEX(prod_est,$G20+$H20-1,MATCH(CO$14,$BP$14:$DP$14,0))</f>
        <v>0</v>
      </c>
      <c r="CP20" s="8" cm="1">
        <f t="array" ref="CP20">AJ20*INDEX(prod_est,$G20+$H20-1,MATCH(CP$14,$BP$14:$DP$14,0))</f>
        <v>0</v>
      </c>
      <c r="CQ20" s="8" cm="1">
        <f t="array" ref="CQ20">AK20*INDEX(prod_est,$G20+$H20-1,MATCH(CQ$14,$BP$14:$DP$14,0))</f>
        <v>0</v>
      </c>
      <c r="CR20" s="8" cm="1">
        <f t="array" ref="CR20">AL20*INDEX(prod_est,$G20+$H20-1,MATCH(CR$14,$BP$14:$DP$14,0))</f>
        <v>0</v>
      </c>
      <c r="CS20" s="8" cm="1">
        <f t="array" ref="CS20">AM20*INDEX(prod_est,$G20+$H20-1,MATCH(CS$14,$BP$14:$DP$14,0))</f>
        <v>0</v>
      </c>
      <c r="CT20" s="8" cm="1">
        <f t="array" ref="CT20">AN20*INDEX(prod_est,$G20+$H20-1,MATCH(CT$14,$BP$14:$DP$14,0))</f>
        <v>0</v>
      </c>
      <c r="CU20" s="8" cm="1">
        <f t="array" ref="CU20">AO20*INDEX(prod_est,$G20+$H20-1,MATCH(CU$14,$BP$14:$DP$14,0))</f>
        <v>0</v>
      </c>
      <c r="CV20" s="8" cm="1">
        <f t="array" ref="CV20">AP20*INDEX(prod_est,$G20+$H20-1,MATCH(CV$14,$BP$14:$DP$14,0))</f>
        <v>0</v>
      </c>
      <c r="CW20" cm="1">
        <f t="array" ref="CW20">AQ20*INDEX(prod_est,$G20+$H20-1,MATCH(CW$14,$BP$14:$DP$14,0))</f>
        <v>0</v>
      </c>
      <c r="CX20" cm="1">
        <f t="array" ref="CX20">AR20*INDEX(prod_est,$G20+$H20-1,MATCH(CX$14,$BP$14:$DP$14,0))</f>
        <v>0</v>
      </c>
      <c r="CY20" cm="1">
        <f t="array" ref="CY20">AS20*INDEX(prod_est,$G20+$H20-1,MATCH(CY$14,$BP$14:$DP$14,0))</f>
        <v>0</v>
      </c>
      <c r="CZ20" cm="1">
        <f t="array" ref="CZ20">AT20*INDEX(prod_est,$G20+$H20-1,MATCH(CZ$14,$BP$14:$DP$14,0))</f>
        <v>0</v>
      </c>
      <c r="DA20" cm="1">
        <f t="array" ref="DA20">AU20*INDEX(prod_est,$G20+$H20-1,MATCH(DA$14,$BP$14:$DP$14,0))</f>
        <v>0</v>
      </c>
      <c r="DB20" cm="1">
        <f t="array" ref="DB20">AV20*INDEX(prod_est,$G20+$H20-1,MATCH(DB$14,$BP$14:$DP$14,0))</f>
        <v>0</v>
      </c>
      <c r="DC20" cm="1">
        <f t="array" ref="DC20">AW20*INDEX(prod_est,$G20+$H20-1,MATCH(DC$14,$BP$14:$DP$14,0))</f>
        <v>0</v>
      </c>
      <c r="DD20" cm="1">
        <f t="array" ref="DD20">AX20*INDEX(prod_est,$G20+$H20-1,MATCH(DD$14,$BP$14:$DP$14,0))</f>
        <v>0</v>
      </c>
      <c r="DE20" cm="1">
        <f t="array" ref="DE20">AY20*INDEX(prod_est,$G20+$H20-1,MATCH(DE$14,$BP$14:$DP$14,0))</f>
        <v>0</v>
      </c>
      <c r="DF20" cm="1">
        <f t="array" ref="DF20">AZ20*INDEX(prod_est,$G20+$H20-1,MATCH(DF$14,$BP$14:$DP$14,0))</f>
        <v>0</v>
      </c>
      <c r="DG20" cm="1">
        <f t="array" ref="DG20">BA20*INDEX(prod_est,$G20+$H20-1,MATCH(DG$14,$BP$14:$DP$14,0))</f>
        <v>0</v>
      </c>
      <c r="DH20" cm="1">
        <f t="array" ref="DH20">BB20*INDEX(prod_est,$G20+$H20-1,MATCH(DH$14,$BP$14:$DP$14,0))</f>
        <v>0</v>
      </c>
      <c r="DI20" cm="1">
        <f t="array" ref="DI20">BC20*INDEX(prod_est,$G20+$H20-1,MATCH(DI$14,$BP$14:$DP$14,0))</f>
        <v>0</v>
      </c>
      <c r="DJ20" cm="1">
        <f t="array" ref="DJ20">BD20*INDEX(prod_est,$G20+$H20-1,MATCH(DJ$14,$BP$14:$DP$14,0))</f>
        <v>0</v>
      </c>
      <c r="DK20" cm="1">
        <f t="array" ref="DK20">BE20*INDEX(prod_est,$G20+$H20-1,MATCH(DK$14,$BP$14:$DP$14,0))</f>
        <v>0</v>
      </c>
      <c r="DL20" cm="1">
        <f t="array" ref="DL20">BF20*INDEX(prod_est,$G20+$H20-1,MATCH(DL$14,$BP$14:$DP$14,0))</f>
        <v>0</v>
      </c>
      <c r="DM20" cm="1">
        <f t="array" ref="DM20">BG20*INDEX(prod_est,$G20+$H20-1,MATCH(DM$14,$BP$14:$DP$14,0))</f>
        <v>0</v>
      </c>
      <c r="DN20" cm="1">
        <f t="array" ref="DN20">BH20*INDEX(prod_est,$G20+$H20-1,MATCH(DN$14,$BP$14:$DP$14,0))</f>
        <v>0</v>
      </c>
      <c r="DO20" cm="1">
        <f t="array" ref="DO20">BI20*INDEX(prod_est,$G20+$H20-1,MATCH(DO$14,$BP$14:$DP$14,0))</f>
        <v>0</v>
      </c>
      <c r="DP20" cm="1">
        <f t="array" ref="DP20">BJ20*INDEX(prod_est,$G20+$H20-1,MATCH(DP$14,$BP$14:$DP$14,0))</f>
        <v>0</v>
      </c>
    </row>
    <row r="21" spans="1:120" x14ac:dyDescent="0.25">
      <c r="A21" t="s">
        <v>41</v>
      </c>
      <c r="B21" t="s">
        <v>11</v>
      </c>
      <c r="C21" t="s">
        <v>146</v>
      </c>
      <c r="D21" t="s">
        <v>37</v>
      </c>
      <c r="E21" s="8">
        <v>10.315270368</v>
      </c>
      <c r="F21" s="8">
        <v>7.3655860319999986</v>
      </c>
      <c r="G21">
        <f>MATCH(A21,Production_est!$A$4:$A$339,0)</f>
        <v>65</v>
      </c>
      <c r="H21">
        <f>IFERROR(MATCH(D21,Production_est!$D$4:$D$339,0),"-")</f>
        <v>6</v>
      </c>
      <c r="I21" s="8" cm="1">
        <f t="array" ref="I21">IFERROR(INDEX(Production_est!$E$4:$E$339,H21+G21-1),"-")</f>
        <v>2370000</v>
      </c>
      <c r="J21" s="42">
        <f t="shared" si="0"/>
        <v>3.1078422075949361E-6</v>
      </c>
      <c r="K21" s="42">
        <f t="shared" ref="K21:AP21" si="17">J21*(1-$F$4)</f>
        <v>3.1038637951303945E-6</v>
      </c>
      <c r="L21" s="42">
        <f t="shared" si="17"/>
        <v>3.0998904755131343E-6</v>
      </c>
      <c r="M21" s="42">
        <f t="shared" si="17"/>
        <v>3.0959222422236975E-6</v>
      </c>
      <c r="N21" s="42">
        <f t="shared" si="17"/>
        <v>3.0919590887509714E-6</v>
      </c>
      <c r="O21" s="42">
        <f t="shared" si="17"/>
        <v>3.0880010085921787E-6</v>
      </c>
      <c r="P21" s="42">
        <f t="shared" si="17"/>
        <v>3.0840479952528666E-6</v>
      </c>
      <c r="Q21" s="42">
        <f t="shared" si="17"/>
        <v>3.0801000422468952E-6</v>
      </c>
      <c r="R21" s="42">
        <f t="shared" si="17"/>
        <v>3.0761571430964283E-6</v>
      </c>
      <c r="S21" s="42">
        <f t="shared" si="17"/>
        <v>3.0722192913319223E-6</v>
      </c>
      <c r="T21" s="42">
        <f t="shared" si="17"/>
        <v>3.0682864804921147E-6</v>
      </c>
      <c r="U21" s="42">
        <f t="shared" si="17"/>
        <v>3.0643587041240149E-6</v>
      </c>
      <c r="V21" s="42">
        <f t="shared" si="17"/>
        <v>3.0604359557828923E-6</v>
      </c>
      <c r="W21" s="42">
        <f t="shared" si="17"/>
        <v>3.0565182290322667E-6</v>
      </c>
      <c r="X21" s="42">
        <f t="shared" si="17"/>
        <v>3.0526055174438972E-6</v>
      </c>
      <c r="Y21" s="42">
        <f t="shared" si="17"/>
        <v>3.0486978145977715E-6</v>
      </c>
      <c r="Z21" s="42">
        <f t="shared" si="17"/>
        <v>3.0447951140820965E-6</v>
      </c>
      <c r="AA21" s="42">
        <f t="shared" si="17"/>
        <v>3.0408974094932864E-6</v>
      </c>
      <c r="AB21" s="42">
        <f t="shared" si="17"/>
        <v>3.0370046944359532E-6</v>
      </c>
      <c r="AC21" s="42">
        <f t="shared" si="17"/>
        <v>3.0331169625228952E-6</v>
      </c>
      <c r="AD21" s="42">
        <f t="shared" si="17"/>
        <v>3.0292342073750872E-6</v>
      </c>
      <c r="AE21" s="42">
        <f t="shared" si="17"/>
        <v>3.0253564226216705E-6</v>
      </c>
      <c r="AF21" s="42">
        <f t="shared" si="17"/>
        <v>3.0214836018999411E-6</v>
      </c>
      <c r="AG21" s="42">
        <f t="shared" si="17"/>
        <v>3.0176157388553401E-6</v>
      </c>
      <c r="AH21" s="42">
        <f t="shared" si="17"/>
        <v>3.0137528271414438E-6</v>
      </c>
      <c r="AI21" s="42">
        <f t="shared" si="17"/>
        <v>3.0098948604199523E-6</v>
      </c>
      <c r="AJ21" s="42">
        <f t="shared" si="17"/>
        <v>3.00604183236068E-6</v>
      </c>
      <c r="AK21" s="42">
        <f t="shared" si="17"/>
        <v>3.0021937366415436E-6</v>
      </c>
      <c r="AL21" s="42">
        <f t="shared" si="17"/>
        <v>2.9983505669485537E-6</v>
      </c>
      <c r="AM21" s="42">
        <f t="shared" si="17"/>
        <v>2.9945123169758032E-6</v>
      </c>
      <c r="AN21" s="42">
        <f t="shared" si="17"/>
        <v>2.9906789804254579E-6</v>
      </c>
      <c r="AO21" s="42">
        <f t="shared" si="17"/>
        <v>2.9868505510077445E-6</v>
      </c>
      <c r="AP21" s="42">
        <f t="shared" si="17"/>
        <v>2.9830270224409425E-6</v>
      </c>
      <c r="AQ21" s="42">
        <f t="shared" ref="AQ21:BJ21" si="18">AP21*(1-$F$4)</f>
        <v>2.9792083884513721E-6</v>
      </c>
      <c r="AR21" s="42">
        <f t="shared" si="18"/>
        <v>2.9753946427733849E-6</v>
      </c>
      <c r="AS21" s="42">
        <f t="shared" si="18"/>
        <v>2.9715857791493525E-6</v>
      </c>
      <c r="AT21" s="42">
        <f t="shared" si="18"/>
        <v>2.9677817913296583E-6</v>
      </c>
      <c r="AU21" s="42">
        <f t="shared" si="18"/>
        <v>2.9639826730726852E-6</v>
      </c>
      <c r="AV21" s="42">
        <f t="shared" si="18"/>
        <v>2.960188418144806E-6</v>
      </c>
      <c r="AW21" s="42">
        <f t="shared" si="18"/>
        <v>2.9563990203203737E-6</v>
      </c>
      <c r="AX21" s="42">
        <f t="shared" si="18"/>
        <v>2.9526144733817105E-6</v>
      </c>
      <c r="AY21" s="42">
        <f t="shared" si="18"/>
        <v>2.9488347711190984E-6</v>
      </c>
      <c r="AZ21" s="42">
        <f t="shared" si="18"/>
        <v>2.9450599073307684E-6</v>
      </c>
      <c r="BA21" s="42">
        <f t="shared" si="18"/>
        <v>2.9412898758228903E-6</v>
      </c>
      <c r="BB21" s="42">
        <f t="shared" si="18"/>
        <v>2.9375246704095626E-6</v>
      </c>
      <c r="BC21" s="42">
        <f t="shared" si="18"/>
        <v>2.9337642849128036E-6</v>
      </c>
      <c r="BD21" s="42">
        <f t="shared" si="18"/>
        <v>2.9300087131625385E-6</v>
      </c>
      <c r="BE21" s="42">
        <f t="shared" si="18"/>
        <v>2.9262579489965925E-6</v>
      </c>
      <c r="BF21" s="42">
        <f t="shared" si="18"/>
        <v>2.9225119862606782E-6</v>
      </c>
      <c r="BG21" s="42">
        <f t="shared" si="18"/>
        <v>2.9187708188083868E-6</v>
      </c>
      <c r="BH21" s="42">
        <f t="shared" si="18"/>
        <v>2.9150344405011771E-6</v>
      </c>
      <c r="BI21" s="42">
        <f t="shared" si="18"/>
        <v>2.9113028452083667E-6</v>
      </c>
      <c r="BJ21" s="42">
        <f t="shared" si="18"/>
        <v>2.9075760268071212E-6</v>
      </c>
      <c r="BK21" t="str">
        <f t="shared" si="3"/>
        <v>05_PRC</v>
      </c>
      <c r="BL21" t="str">
        <f t="shared" si="4"/>
        <v>d_ind_cem_7_1_mo_gasoline</v>
      </c>
      <c r="BO21" s="8">
        <f t="shared" si="5"/>
        <v>10.315270368</v>
      </c>
      <c r="BP21" s="8">
        <f t="shared" si="6"/>
        <v>7.3655860319999986</v>
      </c>
      <c r="BQ21" s="8" cm="1">
        <f t="array" ref="BQ21">K21*INDEX(prod_est,$G21+$H21-1,MATCH(BQ$14,$BP$14:$DP$14,0))</f>
        <v>7.1722532645975594</v>
      </c>
      <c r="BR21" s="8" cm="1">
        <f t="array" ref="BR21">L21*INDEX(prod_est,$G21+$H21-1,MATCH(BR$14,$BP$14:$DP$14,0))</f>
        <v>6.7535232794779807</v>
      </c>
      <c r="BS21" s="8" cm="1">
        <f t="array" ref="BS21">M21*INDEX(prod_est,$G21+$H21-1,MATCH(BS$14,$BP$14:$DP$14,0))</f>
        <v>6.6006350278555672</v>
      </c>
      <c r="BT21" s="8" cm="1">
        <f t="array" ref="BT21">N21*INDEX(prod_est,$G21+$H21-1,MATCH(BT$14,$BP$14:$DP$14,0))</f>
        <v>6.4497094816567015</v>
      </c>
      <c r="BU21" s="8" cm="1">
        <f t="array" ref="BU21">O21*INDEX(prod_est,$G21+$H21-1,MATCH(BU$14,$BP$14:$DP$14,0))</f>
        <v>6.3009646928853718</v>
      </c>
      <c r="BV21" s="8" cm="1">
        <f t="array" ref="BV21">P21*INDEX(prod_est,$G21+$H21-1,MATCH(BV$14,$BP$14:$DP$14,0))</f>
        <v>6.1544141337150364</v>
      </c>
      <c r="BW21" s="8" cm="1">
        <f t="array" ref="BW21">Q21*INDEX(prod_est,$G21+$H21-1,MATCH(BW$14,$BP$14:$DP$14,0))</f>
        <v>6.0100835373167936</v>
      </c>
      <c r="BX21" s="8" cm="1">
        <f t="array" ref="BX21">R21*INDEX(prod_est,$G21+$H21-1,MATCH(BX$14,$BP$14:$DP$14,0))</f>
        <v>5.8681533165453041</v>
      </c>
      <c r="BY21" s="8" cm="1">
        <f t="array" ref="BY21">S21*INDEX(prod_est,$G21+$H21-1,MATCH(BY$14,$BP$14:$DP$14,0))</f>
        <v>5.7287944339096288</v>
      </c>
      <c r="BZ21" s="8" cm="1">
        <f t="array" ref="BZ21">T21*INDEX(prod_est,$G21+$H21-1,MATCH(BZ$14,$BP$14:$DP$14,0))</f>
        <v>5.5657390525973449</v>
      </c>
      <c r="CA21" s="8" cm="1">
        <f t="array" ref="CA21">U21*INDEX(prod_est,$G21+$H21-1,MATCH(CA$14,$BP$14:$DP$14,0))</f>
        <v>5.4066493202497723</v>
      </c>
      <c r="CB21" s="8" cm="1">
        <f t="array" ref="CB21">V21*INDEX(prod_est,$G21+$H21-1,MATCH(CB$14,$BP$14:$DP$14,0))</f>
        <v>5.2514188503067452</v>
      </c>
      <c r="CC21" s="8" cm="1">
        <f t="array" ref="CC21">W21*INDEX(prod_est,$G21+$H21-1,MATCH(CC$14,$BP$14:$DP$14,0))</f>
        <v>5.0999979904644892</v>
      </c>
      <c r="CD21" s="8" cm="1">
        <f t="array" ref="CD21">X21*INDEX(prod_est,$G21+$H21-1,MATCH(CD$14,$BP$14:$DP$14,0))</f>
        <v>4.9524152436401589</v>
      </c>
      <c r="CE21" s="8" cm="1">
        <f t="array" ref="CE21">Y21*INDEX(prod_est,$G21+$H21-1,MATCH(CE$14,$BP$14:$DP$14,0))</f>
        <v>4.8087560057670879</v>
      </c>
      <c r="CF21" s="8" cm="1">
        <f t="array" ref="CF21">Z21*INDEX(prod_est,$G21+$H21-1,MATCH(CF$14,$BP$14:$DP$14,0))</f>
        <v>4.6691317033388593</v>
      </c>
      <c r="CG21" s="8" cm="1">
        <f t="array" ref="CG21">AA21*INDEX(prod_est,$G21+$H21-1,MATCH(CG$14,$BP$14:$DP$14,0))</f>
        <v>4.5335775685497408</v>
      </c>
      <c r="CH21" s="8" cm="1">
        <f t="array" ref="CH21">AB21*INDEX(prod_est,$G21+$H21-1,MATCH(CH$14,$BP$14:$DP$14,0))</f>
        <v>4.402037765499248</v>
      </c>
      <c r="CI21" s="8" cm="1">
        <f t="array" ref="CI21">AC21*INDEX(prod_est,$G21+$H21-1,MATCH(CI$14,$BP$14:$DP$14,0))</f>
        <v>4.274364553841532</v>
      </c>
      <c r="CJ21" s="8" cm="1">
        <f t="array" ref="CJ21">AD21*INDEX(prod_est,$G21+$H21-1,MATCH(CJ$14,$BP$14:$DP$14,0))</f>
        <v>4.1503806271910904</v>
      </c>
      <c r="CK21" s="8" cm="1">
        <f t="array" ref="CK21">AE21*INDEX(prod_est,$G21+$H21-1,MATCH(CK$14,$BP$14:$DP$14,0))</f>
        <v>4.0298760781511263</v>
      </c>
      <c r="CL21" s="8" cm="1">
        <f t="array" ref="CL21">AF21*INDEX(prod_est,$G21+$H21-1,MATCH(CL$14,$BP$14:$DP$14,0))</f>
        <v>3.912674691001961</v>
      </c>
      <c r="CM21" s="8" cm="1">
        <f t="array" ref="CM21">AG21*INDEX(prod_est,$G21+$H21-1,MATCH(CM$14,$BP$14:$DP$14,0))</f>
        <v>3.8181555886888039</v>
      </c>
      <c r="CN21" s="8" cm="1">
        <f t="array" ref="CN21">AH21*INDEX(prod_est,$G21+$H21-1,MATCH(CN$14,$BP$14:$DP$14,0))</f>
        <v>3.7257204414817071</v>
      </c>
      <c r="CO21" s="8" cm="1">
        <f t="array" ref="CO21">AI21*INDEX(prod_est,$G21+$H21-1,MATCH(CO$14,$BP$14:$DP$14,0))</f>
        <v>3.6352892423025001</v>
      </c>
      <c r="CP21" s="8" cm="1">
        <f t="array" ref="CP21">AJ21*INDEX(prod_est,$G21+$H21-1,MATCH(CP$14,$BP$14:$DP$14,0))</f>
        <v>3.5467811803233147</v>
      </c>
      <c r="CQ21" s="8" cm="1">
        <f t="array" ref="CQ21">AK21*INDEX(prod_est,$G21+$H21-1,MATCH(CQ$14,$BP$14:$DP$14,0))</f>
        <v>3.4601246523742031</v>
      </c>
      <c r="CR21" s="8" cm="1">
        <f t="array" ref="CR21">AL21*INDEX(prod_est,$G21+$H21-1,MATCH(CR$14,$BP$14:$DP$14,0))</f>
        <v>3.3752644319130765</v>
      </c>
      <c r="CS21" s="8" cm="1">
        <f t="array" ref="CS21">AM21*INDEX(prod_est,$G21+$H21-1,MATCH(CS$14,$BP$14:$DP$14,0))</f>
        <v>3.2921528144525061</v>
      </c>
      <c r="CT21" s="8" cm="1">
        <f t="array" ref="CT21">AN21*INDEX(prod_est,$G21+$H21-1,MATCH(CT$14,$BP$14:$DP$14,0))</f>
        <v>3.2107385888651518</v>
      </c>
      <c r="CU21" s="8" cm="1">
        <f t="array" ref="CU21">AO21*INDEX(prod_est,$G21+$H21-1,MATCH(CU$14,$BP$14:$DP$14,0))</f>
        <v>3.1309740545802049</v>
      </c>
      <c r="CV21" s="8" cm="1">
        <f t="array" ref="CV21">AP21*INDEX(prod_est,$G21+$H21-1,MATCH(CV$14,$BP$14:$DP$14,0))</f>
        <v>3.052816789040107</v>
      </c>
      <c r="CW21" cm="1">
        <f t="array" ref="CW21">AQ21*INDEX(prod_est,$G21+$H21-1,MATCH(CW$14,$BP$14:$DP$14,0))</f>
        <v>3.0489088157408841</v>
      </c>
      <c r="CX21" cm="1">
        <f t="array" ref="CX21">AR21*INDEX(prod_est,$G21+$H21-1,MATCH(CX$14,$BP$14:$DP$14,0))</f>
        <v>3.0450058451183244</v>
      </c>
      <c r="CY21" cm="1">
        <f t="array" ref="CY21">AS21*INDEX(prod_est,$G21+$H21-1,MATCH(CY$14,$BP$14:$DP$14,0))</f>
        <v>3.0411078707683985</v>
      </c>
      <c r="CZ21" cm="1">
        <f t="array" ref="CZ21">AT21*INDEX(prod_est,$G21+$H21-1,MATCH(CZ$14,$BP$14:$DP$14,0))</f>
        <v>3.0372148862952764</v>
      </c>
      <c r="DA21" cm="1">
        <f t="array" ref="DA21">AU21*INDEX(prod_est,$G21+$H21-1,MATCH(DA$14,$BP$14:$DP$14,0))</f>
        <v>3.0333268853113142</v>
      </c>
      <c r="DB21" cm="1">
        <f t="array" ref="DB21">AV21*INDEX(prod_est,$G21+$H21-1,MATCH(DB$14,$BP$14:$DP$14,0))</f>
        <v>3.0294438614370449</v>
      </c>
      <c r="DC21" cm="1">
        <f t="array" ref="DC21">AW21*INDEX(prod_est,$G21+$H21-1,MATCH(DC$14,$BP$14:$DP$14,0))</f>
        <v>3.0255658083011694</v>
      </c>
      <c r="DD21" cm="1">
        <f t="array" ref="DD21">AX21*INDEX(prod_est,$G21+$H21-1,MATCH(DD$14,$BP$14:$DP$14,0))</f>
        <v>3.021692719540543</v>
      </c>
      <c r="DE21" cm="1">
        <f t="array" ref="DE21">AY21*INDEX(prod_est,$G21+$H21-1,MATCH(DE$14,$BP$14:$DP$14,0))</f>
        <v>3.0178245888001674</v>
      </c>
      <c r="DF21" cm="1">
        <f t="array" ref="DF21">AZ21*INDEX(prod_est,$G21+$H21-1,MATCH(DF$14,$BP$14:$DP$14,0))</f>
        <v>3.0139614097331791</v>
      </c>
      <c r="DG21" cm="1">
        <f t="array" ref="DG21">BA21*INDEX(prod_est,$G21+$H21-1,MATCH(DG$14,$BP$14:$DP$14,0))</f>
        <v>3.0101031760008401</v>
      </c>
      <c r="DH21" cm="1">
        <f t="array" ref="DH21">BB21*INDEX(prod_est,$G21+$H21-1,MATCH(DH$14,$BP$14:$DP$14,0))</f>
        <v>3.0062498812725256</v>
      </c>
      <c r="DI21" cm="1">
        <f t="array" ref="DI21">BC21*INDEX(prod_est,$G21+$H21-1,MATCH(DI$14,$BP$14:$DP$14,0))</f>
        <v>3.0024015192257161</v>
      </c>
      <c r="DJ21" cm="1">
        <f t="array" ref="DJ21">BD21*INDEX(prod_est,$G21+$H21-1,MATCH(DJ$14,$BP$14:$DP$14,0))</f>
        <v>2.9985580835459844</v>
      </c>
      <c r="DK21" cm="1">
        <f t="array" ref="DK21">BE21*INDEX(prod_est,$G21+$H21-1,MATCH(DK$14,$BP$14:$DP$14,0))</f>
        <v>2.9947195679269871</v>
      </c>
      <c r="DL21" cm="1">
        <f t="array" ref="DL21">BF21*INDEX(prod_est,$G21+$H21-1,MATCH(DL$14,$BP$14:$DP$14,0))</f>
        <v>2.9908859660704543</v>
      </c>
      <c r="DM21" cm="1">
        <f t="array" ref="DM21">BG21*INDEX(prod_est,$G21+$H21-1,MATCH(DM$14,$BP$14:$DP$14,0))</f>
        <v>2.9870572716861772</v>
      </c>
      <c r="DN21" cm="1">
        <f t="array" ref="DN21">BH21*INDEX(prod_est,$G21+$H21-1,MATCH(DN$14,$BP$14:$DP$14,0))</f>
        <v>2.9832334784920005</v>
      </c>
      <c r="DO21" cm="1">
        <f t="array" ref="DO21">BI21*INDEX(prod_est,$G21+$H21-1,MATCH(DO$14,$BP$14:$DP$14,0))</f>
        <v>2.9794145802138106</v>
      </c>
      <c r="DP21" cm="1">
        <f t="array" ref="DP21">BJ21*INDEX(prod_est,$G21+$H21-1,MATCH(DP$14,$BP$14:$DP$14,0))</f>
        <v>2.9756005705855246</v>
      </c>
    </row>
    <row r="22" spans="1:120" x14ac:dyDescent="0.25">
      <c r="A22" t="s">
        <v>41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65</v>
      </c>
      <c r="H22">
        <f>IFERROR(MATCH(D22,Production_est!$D$4:$D$339,0),"-")</f>
        <v>6</v>
      </c>
      <c r="I22" s="8" cm="1">
        <f t="array" ref="I22">IFERROR(INDEX(Production_est!$E$4:$E$339,H22+G22-1),"-")</f>
        <v>2370000</v>
      </c>
      <c r="J22" s="42">
        <f t="shared" si="0"/>
        <v>0</v>
      </c>
      <c r="K22" s="42">
        <f t="shared" ref="K22:AP22" si="19">J22*(1-$F$4)</f>
        <v>0</v>
      </c>
      <c r="L22" s="42">
        <f t="shared" si="19"/>
        <v>0</v>
      </c>
      <c r="M22" s="42">
        <f t="shared" si="19"/>
        <v>0</v>
      </c>
      <c r="N22" s="42">
        <f t="shared" si="19"/>
        <v>0</v>
      </c>
      <c r="O22" s="42">
        <f t="shared" si="19"/>
        <v>0</v>
      </c>
      <c r="P22" s="42">
        <f t="shared" si="19"/>
        <v>0</v>
      </c>
      <c r="Q22" s="42">
        <f t="shared" si="19"/>
        <v>0</v>
      </c>
      <c r="R22" s="42">
        <f t="shared" si="19"/>
        <v>0</v>
      </c>
      <c r="S22" s="42">
        <f t="shared" si="19"/>
        <v>0</v>
      </c>
      <c r="T22" s="42">
        <f t="shared" si="19"/>
        <v>0</v>
      </c>
      <c r="U22" s="42">
        <f t="shared" si="19"/>
        <v>0</v>
      </c>
      <c r="V22" s="42">
        <f t="shared" si="19"/>
        <v>0</v>
      </c>
      <c r="W22" s="42">
        <f t="shared" si="19"/>
        <v>0</v>
      </c>
      <c r="X22" s="42">
        <f t="shared" si="19"/>
        <v>0</v>
      </c>
      <c r="Y22" s="42">
        <f t="shared" si="19"/>
        <v>0</v>
      </c>
      <c r="Z22" s="42">
        <f t="shared" si="19"/>
        <v>0</v>
      </c>
      <c r="AA22" s="42">
        <f t="shared" si="19"/>
        <v>0</v>
      </c>
      <c r="AB22" s="42">
        <f t="shared" si="19"/>
        <v>0</v>
      </c>
      <c r="AC22" s="42">
        <f t="shared" si="19"/>
        <v>0</v>
      </c>
      <c r="AD22" s="42">
        <f t="shared" si="19"/>
        <v>0</v>
      </c>
      <c r="AE22" s="42">
        <f t="shared" si="19"/>
        <v>0</v>
      </c>
      <c r="AF22" s="42">
        <f t="shared" si="19"/>
        <v>0</v>
      </c>
      <c r="AG22" s="42">
        <f t="shared" si="19"/>
        <v>0</v>
      </c>
      <c r="AH22" s="42">
        <f t="shared" si="19"/>
        <v>0</v>
      </c>
      <c r="AI22" s="42">
        <f t="shared" si="19"/>
        <v>0</v>
      </c>
      <c r="AJ22" s="42">
        <f t="shared" si="19"/>
        <v>0</v>
      </c>
      <c r="AK22" s="42">
        <f t="shared" si="19"/>
        <v>0</v>
      </c>
      <c r="AL22" s="42">
        <f t="shared" si="19"/>
        <v>0</v>
      </c>
      <c r="AM22" s="42">
        <f t="shared" si="19"/>
        <v>0</v>
      </c>
      <c r="AN22" s="42">
        <f t="shared" si="19"/>
        <v>0</v>
      </c>
      <c r="AO22" s="42">
        <f t="shared" si="19"/>
        <v>0</v>
      </c>
      <c r="AP22" s="42">
        <f t="shared" si="19"/>
        <v>0</v>
      </c>
      <c r="AQ22" s="42">
        <f t="shared" ref="AQ22:BJ22" si="20">AP22*(1-$F$4)</f>
        <v>0</v>
      </c>
      <c r="AR22" s="42">
        <f t="shared" si="20"/>
        <v>0</v>
      </c>
      <c r="AS22" s="42">
        <f t="shared" si="20"/>
        <v>0</v>
      </c>
      <c r="AT22" s="42">
        <f t="shared" si="20"/>
        <v>0</v>
      </c>
      <c r="AU22" s="42">
        <f t="shared" si="20"/>
        <v>0</v>
      </c>
      <c r="AV22" s="42">
        <f t="shared" si="20"/>
        <v>0</v>
      </c>
      <c r="AW22" s="42">
        <f t="shared" si="20"/>
        <v>0</v>
      </c>
      <c r="AX22" s="42">
        <f t="shared" si="20"/>
        <v>0</v>
      </c>
      <c r="AY22" s="42">
        <f t="shared" si="20"/>
        <v>0</v>
      </c>
      <c r="AZ22" s="42">
        <f t="shared" si="20"/>
        <v>0</v>
      </c>
      <c r="BA22" s="42">
        <f t="shared" si="20"/>
        <v>0</v>
      </c>
      <c r="BB22" s="42">
        <f t="shared" si="20"/>
        <v>0</v>
      </c>
      <c r="BC22" s="42">
        <f t="shared" si="20"/>
        <v>0</v>
      </c>
      <c r="BD22" s="42">
        <f t="shared" si="20"/>
        <v>0</v>
      </c>
      <c r="BE22" s="42">
        <f t="shared" si="20"/>
        <v>0</v>
      </c>
      <c r="BF22" s="42">
        <f t="shared" si="20"/>
        <v>0</v>
      </c>
      <c r="BG22" s="42">
        <f t="shared" si="20"/>
        <v>0</v>
      </c>
      <c r="BH22" s="42">
        <f t="shared" si="20"/>
        <v>0</v>
      </c>
      <c r="BI22" s="42">
        <f t="shared" si="20"/>
        <v>0</v>
      </c>
      <c r="BJ22" s="42">
        <f t="shared" si="20"/>
        <v>0</v>
      </c>
      <c r="BK22" t="str">
        <f t="shared" si="3"/>
        <v>05_PRC</v>
      </c>
      <c r="BL22" t="str">
        <f t="shared" si="4"/>
        <v>d_ind_cem_7_2_avi_gasoline</v>
      </c>
      <c r="BO22" s="8">
        <f t="shared" si="5"/>
        <v>0</v>
      </c>
      <c r="BP22" s="8">
        <f t="shared" si="6"/>
        <v>0</v>
      </c>
      <c r="BQ22" s="8" cm="1">
        <f t="array" ref="BQ22">K22*INDEX(prod_est,$G22+$H22-1,MATCH(BQ$14,$BP$14:$DP$14,0))</f>
        <v>0</v>
      </c>
      <c r="BR22" s="8" cm="1">
        <f t="array" ref="BR22">L22*INDEX(prod_est,$G22+$H22-1,MATCH(BR$14,$BP$14:$DP$14,0))</f>
        <v>0</v>
      </c>
      <c r="BS22" s="8" cm="1">
        <f t="array" ref="BS22">M22*INDEX(prod_est,$G22+$H22-1,MATCH(BS$14,$BP$14:$DP$14,0))</f>
        <v>0</v>
      </c>
      <c r="BT22" s="8" cm="1">
        <f t="array" ref="BT22">N22*INDEX(prod_est,$G22+$H22-1,MATCH(BT$14,$BP$14:$DP$14,0))</f>
        <v>0</v>
      </c>
      <c r="BU22" s="8" cm="1">
        <f t="array" ref="BU22">O22*INDEX(prod_est,$G22+$H22-1,MATCH(BU$14,$BP$14:$DP$14,0))</f>
        <v>0</v>
      </c>
      <c r="BV22" s="8" cm="1">
        <f t="array" ref="BV22">P22*INDEX(prod_est,$G22+$H22-1,MATCH(BV$14,$BP$14:$DP$14,0))</f>
        <v>0</v>
      </c>
      <c r="BW22" s="8" cm="1">
        <f t="array" ref="BW22">Q22*INDEX(prod_est,$G22+$H22-1,MATCH(BW$14,$BP$14:$DP$14,0))</f>
        <v>0</v>
      </c>
      <c r="BX22" s="8" cm="1">
        <f t="array" ref="BX22">R22*INDEX(prod_est,$G22+$H22-1,MATCH(BX$14,$BP$14:$DP$14,0))</f>
        <v>0</v>
      </c>
      <c r="BY22" s="8" cm="1">
        <f t="array" ref="BY22">S22*INDEX(prod_est,$G22+$H22-1,MATCH(BY$14,$BP$14:$DP$14,0))</f>
        <v>0</v>
      </c>
      <c r="BZ22" s="8" cm="1">
        <f t="array" ref="BZ22">T22*INDEX(prod_est,$G22+$H22-1,MATCH(BZ$14,$BP$14:$DP$14,0))</f>
        <v>0</v>
      </c>
      <c r="CA22" s="8" cm="1">
        <f t="array" ref="CA22">U22*INDEX(prod_est,$G22+$H22-1,MATCH(CA$14,$BP$14:$DP$14,0))</f>
        <v>0</v>
      </c>
      <c r="CB22" s="8" cm="1">
        <f t="array" ref="CB22">V22*INDEX(prod_est,$G22+$H22-1,MATCH(CB$14,$BP$14:$DP$14,0))</f>
        <v>0</v>
      </c>
      <c r="CC22" s="8" cm="1">
        <f t="array" ref="CC22">W22*INDEX(prod_est,$G22+$H22-1,MATCH(CC$14,$BP$14:$DP$14,0))</f>
        <v>0</v>
      </c>
      <c r="CD22" s="8" cm="1">
        <f t="array" ref="CD22">X22*INDEX(prod_est,$G22+$H22-1,MATCH(CD$14,$BP$14:$DP$14,0))</f>
        <v>0</v>
      </c>
      <c r="CE22" s="8" cm="1">
        <f t="array" ref="CE22">Y22*INDEX(prod_est,$G22+$H22-1,MATCH(CE$14,$BP$14:$DP$14,0))</f>
        <v>0</v>
      </c>
      <c r="CF22" s="8" cm="1">
        <f t="array" ref="CF22">Z22*INDEX(prod_est,$G22+$H22-1,MATCH(CF$14,$BP$14:$DP$14,0))</f>
        <v>0</v>
      </c>
      <c r="CG22" s="8" cm="1">
        <f t="array" ref="CG22">AA22*INDEX(prod_est,$G22+$H22-1,MATCH(CG$14,$BP$14:$DP$14,0))</f>
        <v>0</v>
      </c>
      <c r="CH22" s="8" cm="1">
        <f t="array" ref="CH22">AB22*INDEX(prod_est,$G22+$H22-1,MATCH(CH$14,$BP$14:$DP$14,0))</f>
        <v>0</v>
      </c>
      <c r="CI22" s="8" cm="1">
        <f t="array" ref="CI22">AC22*INDEX(prod_est,$G22+$H22-1,MATCH(CI$14,$BP$14:$DP$14,0))</f>
        <v>0</v>
      </c>
      <c r="CJ22" s="8" cm="1">
        <f t="array" ref="CJ22">AD22*INDEX(prod_est,$G22+$H22-1,MATCH(CJ$14,$BP$14:$DP$14,0))</f>
        <v>0</v>
      </c>
      <c r="CK22" s="8" cm="1">
        <f t="array" ref="CK22">AE22*INDEX(prod_est,$G22+$H22-1,MATCH(CK$14,$BP$14:$DP$14,0))</f>
        <v>0</v>
      </c>
      <c r="CL22" s="8" cm="1">
        <f t="array" ref="CL22">AF22*INDEX(prod_est,$G22+$H22-1,MATCH(CL$14,$BP$14:$DP$14,0))</f>
        <v>0</v>
      </c>
      <c r="CM22" s="8" cm="1">
        <f t="array" ref="CM22">AG22*INDEX(prod_est,$G22+$H22-1,MATCH(CM$14,$BP$14:$DP$14,0))</f>
        <v>0</v>
      </c>
      <c r="CN22" s="8" cm="1">
        <f t="array" ref="CN22">AH22*INDEX(prod_est,$G22+$H22-1,MATCH(CN$14,$BP$14:$DP$14,0))</f>
        <v>0</v>
      </c>
      <c r="CO22" s="8" cm="1">
        <f t="array" ref="CO22">AI22*INDEX(prod_est,$G22+$H22-1,MATCH(CO$14,$BP$14:$DP$14,0))</f>
        <v>0</v>
      </c>
      <c r="CP22" s="8" cm="1">
        <f t="array" ref="CP22">AJ22*INDEX(prod_est,$G22+$H22-1,MATCH(CP$14,$BP$14:$DP$14,0))</f>
        <v>0</v>
      </c>
      <c r="CQ22" s="8" cm="1">
        <f t="array" ref="CQ22">AK22*INDEX(prod_est,$G22+$H22-1,MATCH(CQ$14,$BP$14:$DP$14,0))</f>
        <v>0</v>
      </c>
      <c r="CR22" s="8" cm="1">
        <f t="array" ref="CR22">AL22*INDEX(prod_est,$G22+$H22-1,MATCH(CR$14,$BP$14:$DP$14,0))</f>
        <v>0</v>
      </c>
      <c r="CS22" s="8" cm="1">
        <f t="array" ref="CS22">AM22*INDEX(prod_est,$G22+$H22-1,MATCH(CS$14,$BP$14:$DP$14,0))</f>
        <v>0</v>
      </c>
      <c r="CT22" s="8" cm="1">
        <f t="array" ref="CT22">AN22*INDEX(prod_est,$G22+$H22-1,MATCH(CT$14,$BP$14:$DP$14,0))</f>
        <v>0</v>
      </c>
      <c r="CU22" s="8" cm="1">
        <f t="array" ref="CU22">AO22*INDEX(prod_est,$G22+$H22-1,MATCH(CU$14,$BP$14:$DP$14,0))</f>
        <v>0</v>
      </c>
      <c r="CV22" s="8" cm="1">
        <f t="array" ref="CV22">AP22*INDEX(prod_est,$G22+$H22-1,MATCH(CV$14,$BP$14:$DP$14,0))</f>
        <v>0</v>
      </c>
      <c r="CW22" cm="1">
        <f t="array" ref="CW22">AQ22*INDEX(prod_est,$G22+$H22-1,MATCH(CW$14,$BP$14:$DP$14,0))</f>
        <v>0</v>
      </c>
      <c r="CX22" cm="1">
        <f t="array" ref="CX22">AR22*INDEX(prod_est,$G22+$H22-1,MATCH(CX$14,$BP$14:$DP$14,0))</f>
        <v>0</v>
      </c>
      <c r="CY22" cm="1">
        <f t="array" ref="CY22">AS22*INDEX(prod_est,$G22+$H22-1,MATCH(CY$14,$BP$14:$DP$14,0))</f>
        <v>0</v>
      </c>
      <c r="CZ22" cm="1">
        <f t="array" ref="CZ22">AT22*INDEX(prod_est,$G22+$H22-1,MATCH(CZ$14,$BP$14:$DP$14,0))</f>
        <v>0</v>
      </c>
      <c r="DA22" cm="1">
        <f t="array" ref="DA22">AU22*INDEX(prod_est,$G22+$H22-1,MATCH(DA$14,$BP$14:$DP$14,0))</f>
        <v>0</v>
      </c>
      <c r="DB22" cm="1">
        <f t="array" ref="DB22">AV22*INDEX(prod_est,$G22+$H22-1,MATCH(DB$14,$BP$14:$DP$14,0))</f>
        <v>0</v>
      </c>
      <c r="DC22" cm="1">
        <f t="array" ref="DC22">AW22*INDEX(prod_est,$G22+$H22-1,MATCH(DC$14,$BP$14:$DP$14,0))</f>
        <v>0</v>
      </c>
      <c r="DD22" cm="1">
        <f t="array" ref="DD22">AX22*INDEX(prod_est,$G22+$H22-1,MATCH(DD$14,$BP$14:$DP$14,0))</f>
        <v>0</v>
      </c>
      <c r="DE22" cm="1">
        <f t="array" ref="DE22">AY22*INDEX(prod_est,$G22+$H22-1,MATCH(DE$14,$BP$14:$DP$14,0))</f>
        <v>0</v>
      </c>
      <c r="DF22" cm="1">
        <f t="array" ref="DF22">AZ22*INDEX(prod_est,$G22+$H22-1,MATCH(DF$14,$BP$14:$DP$14,0))</f>
        <v>0</v>
      </c>
      <c r="DG22" cm="1">
        <f t="array" ref="DG22">BA22*INDEX(prod_est,$G22+$H22-1,MATCH(DG$14,$BP$14:$DP$14,0))</f>
        <v>0</v>
      </c>
      <c r="DH22" cm="1">
        <f t="array" ref="DH22">BB22*INDEX(prod_est,$G22+$H22-1,MATCH(DH$14,$BP$14:$DP$14,0))</f>
        <v>0</v>
      </c>
      <c r="DI22" cm="1">
        <f t="array" ref="DI22">BC22*INDEX(prod_est,$G22+$H22-1,MATCH(DI$14,$BP$14:$DP$14,0))</f>
        <v>0</v>
      </c>
      <c r="DJ22" cm="1">
        <f t="array" ref="DJ22">BD22*INDEX(prod_est,$G22+$H22-1,MATCH(DJ$14,$BP$14:$DP$14,0))</f>
        <v>0</v>
      </c>
      <c r="DK22" cm="1">
        <f t="array" ref="DK22">BE22*INDEX(prod_est,$G22+$H22-1,MATCH(DK$14,$BP$14:$DP$14,0))</f>
        <v>0</v>
      </c>
      <c r="DL22" cm="1">
        <f t="array" ref="DL22">BF22*INDEX(prod_est,$G22+$H22-1,MATCH(DL$14,$BP$14:$DP$14,0))</f>
        <v>0</v>
      </c>
      <c r="DM22" cm="1">
        <f t="array" ref="DM22">BG22*INDEX(prod_est,$G22+$H22-1,MATCH(DM$14,$BP$14:$DP$14,0))</f>
        <v>0</v>
      </c>
      <c r="DN22" cm="1">
        <f t="array" ref="DN22">BH22*INDEX(prod_est,$G22+$H22-1,MATCH(DN$14,$BP$14:$DP$14,0))</f>
        <v>0</v>
      </c>
      <c r="DO22" cm="1">
        <f t="array" ref="DO22">BI22*INDEX(prod_est,$G22+$H22-1,MATCH(DO$14,$BP$14:$DP$14,0))</f>
        <v>0</v>
      </c>
      <c r="DP22" cm="1">
        <f t="array" ref="DP22">BJ22*INDEX(prod_est,$G22+$H22-1,MATCH(DP$14,$BP$14:$DP$14,0))</f>
        <v>0</v>
      </c>
    </row>
    <row r="23" spans="1:120" x14ac:dyDescent="0.25">
      <c r="A23" t="s">
        <v>41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65</v>
      </c>
      <c r="H23">
        <f>IFERROR(MATCH(D23,Production_est!$D$4:$D$339,0),"-")</f>
        <v>6</v>
      </c>
      <c r="I23" s="8" cm="1">
        <f t="array" ref="I23">IFERROR(INDEX(Production_est!$E$4:$E$339,H23+G23-1),"-")</f>
        <v>2370000</v>
      </c>
      <c r="J23" s="42">
        <f t="shared" si="0"/>
        <v>0</v>
      </c>
      <c r="K23" s="42">
        <f t="shared" ref="K23:AP23" si="21">J23*(1-$F$4)</f>
        <v>0</v>
      </c>
      <c r="L23" s="42">
        <f t="shared" si="21"/>
        <v>0</v>
      </c>
      <c r="M23" s="42">
        <f t="shared" si="21"/>
        <v>0</v>
      </c>
      <c r="N23" s="42">
        <f t="shared" si="21"/>
        <v>0</v>
      </c>
      <c r="O23" s="42">
        <f t="shared" si="21"/>
        <v>0</v>
      </c>
      <c r="P23" s="42">
        <f t="shared" si="21"/>
        <v>0</v>
      </c>
      <c r="Q23" s="42">
        <f t="shared" si="21"/>
        <v>0</v>
      </c>
      <c r="R23" s="42">
        <f t="shared" si="21"/>
        <v>0</v>
      </c>
      <c r="S23" s="42">
        <f t="shared" si="21"/>
        <v>0</v>
      </c>
      <c r="T23" s="42">
        <f t="shared" si="21"/>
        <v>0</v>
      </c>
      <c r="U23" s="42">
        <f t="shared" si="21"/>
        <v>0</v>
      </c>
      <c r="V23" s="42">
        <f t="shared" si="21"/>
        <v>0</v>
      </c>
      <c r="W23" s="42">
        <f t="shared" si="21"/>
        <v>0</v>
      </c>
      <c r="X23" s="42">
        <f t="shared" si="21"/>
        <v>0</v>
      </c>
      <c r="Y23" s="42">
        <f t="shared" si="21"/>
        <v>0</v>
      </c>
      <c r="Z23" s="42">
        <f t="shared" si="21"/>
        <v>0</v>
      </c>
      <c r="AA23" s="42">
        <f t="shared" si="21"/>
        <v>0</v>
      </c>
      <c r="AB23" s="42">
        <f t="shared" si="21"/>
        <v>0</v>
      </c>
      <c r="AC23" s="42">
        <f t="shared" si="21"/>
        <v>0</v>
      </c>
      <c r="AD23" s="42">
        <f t="shared" si="21"/>
        <v>0</v>
      </c>
      <c r="AE23" s="42">
        <f t="shared" si="21"/>
        <v>0</v>
      </c>
      <c r="AF23" s="42">
        <f t="shared" si="21"/>
        <v>0</v>
      </c>
      <c r="AG23" s="42">
        <f t="shared" si="21"/>
        <v>0</v>
      </c>
      <c r="AH23" s="42">
        <f t="shared" si="21"/>
        <v>0</v>
      </c>
      <c r="AI23" s="42">
        <f t="shared" si="21"/>
        <v>0</v>
      </c>
      <c r="AJ23" s="42">
        <f t="shared" si="21"/>
        <v>0</v>
      </c>
      <c r="AK23" s="42">
        <f t="shared" si="21"/>
        <v>0</v>
      </c>
      <c r="AL23" s="42">
        <f t="shared" si="21"/>
        <v>0</v>
      </c>
      <c r="AM23" s="42">
        <f t="shared" si="21"/>
        <v>0</v>
      </c>
      <c r="AN23" s="42">
        <f t="shared" si="21"/>
        <v>0</v>
      </c>
      <c r="AO23" s="42">
        <f t="shared" si="21"/>
        <v>0</v>
      </c>
      <c r="AP23" s="42">
        <f t="shared" si="21"/>
        <v>0</v>
      </c>
      <c r="AQ23" s="42">
        <f t="shared" ref="AQ23:BJ23" si="22">AP23*(1-$F$4)</f>
        <v>0</v>
      </c>
      <c r="AR23" s="42">
        <f t="shared" si="22"/>
        <v>0</v>
      </c>
      <c r="AS23" s="42">
        <f t="shared" si="22"/>
        <v>0</v>
      </c>
      <c r="AT23" s="42">
        <f t="shared" si="22"/>
        <v>0</v>
      </c>
      <c r="AU23" s="42">
        <f t="shared" si="22"/>
        <v>0</v>
      </c>
      <c r="AV23" s="42">
        <f t="shared" si="22"/>
        <v>0</v>
      </c>
      <c r="AW23" s="42">
        <f t="shared" si="22"/>
        <v>0</v>
      </c>
      <c r="AX23" s="42">
        <f t="shared" si="22"/>
        <v>0</v>
      </c>
      <c r="AY23" s="42">
        <f t="shared" si="22"/>
        <v>0</v>
      </c>
      <c r="AZ23" s="42">
        <f t="shared" si="22"/>
        <v>0</v>
      </c>
      <c r="BA23" s="42">
        <f t="shared" si="22"/>
        <v>0</v>
      </c>
      <c r="BB23" s="42">
        <f t="shared" si="22"/>
        <v>0</v>
      </c>
      <c r="BC23" s="42">
        <f t="shared" si="22"/>
        <v>0</v>
      </c>
      <c r="BD23" s="42">
        <f t="shared" si="22"/>
        <v>0</v>
      </c>
      <c r="BE23" s="42">
        <f t="shared" si="22"/>
        <v>0</v>
      </c>
      <c r="BF23" s="42">
        <f t="shared" si="22"/>
        <v>0</v>
      </c>
      <c r="BG23" s="42">
        <f t="shared" si="22"/>
        <v>0</v>
      </c>
      <c r="BH23" s="42">
        <f t="shared" si="22"/>
        <v>0</v>
      </c>
      <c r="BI23" s="42">
        <f t="shared" si="22"/>
        <v>0</v>
      </c>
      <c r="BJ23" s="42">
        <f t="shared" si="22"/>
        <v>0</v>
      </c>
      <c r="BK23" t="str">
        <f t="shared" si="3"/>
        <v>05_PRC</v>
      </c>
      <c r="BL23" t="str">
        <f t="shared" si="4"/>
        <v>d_ind_cem_7_3_naphtha</v>
      </c>
      <c r="BO23" s="8">
        <f t="shared" si="5"/>
        <v>0</v>
      </c>
      <c r="BP23" s="8">
        <f t="shared" si="6"/>
        <v>0</v>
      </c>
      <c r="BQ23" s="8" cm="1">
        <f t="array" ref="BQ23">K23*INDEX(prod_est,$G23+$H23-1,MATCH(BQ$14,$BP$14:$DP$14,0))</f>
        <v>0</v>
      </c>
      <c r="BR23" s="8" cm="1">
        <f t="array" ref="BR23">L23*INDEX(prod_est,$G23+$H23-1,MATCH(BR$14,$BP$14:$DP$14,0))</f>
        <v>0</v>
      </c>
      <c r="BS23" s="8" cm="1">
        <f t="array" ref="BS23">M23*INDEX(prod_est,$G23+$H23-1,MATCH(BS$14,$BP$14:$DP$14,0))</f>
        <v>0</v>
      </c>
      <c r="BT23" s="8" cm="1">
        <f t="array" ref="BT23">N23*INDEX(prod_est,$G23+$H23-1,MATCH(BT$14,$BP$14:$DP$14,0))</f>
        <v>0</v>
      </c>
      <c r="BU23" s="8" cm="1">
        <f t="array" ref="BU23">O23*INDEX(prod_est,$G23+$H23-1,MATCH(BU$14,$BP$14:$DP$14,0))</f>
        <v>0</v>
      </c>
      <c r="BV23" s="8" cm="1">
        <f t="array" ref="BV23">P23*INDEX(prod_est,$G23+$H23-1,MATCH(BV$14,$BP$14:$DP$14,0))</f>
        <v>0</v>
      </c>
      <c r="BW23" s="8" cm="1">
        <f t="array" ref="BW23">Q23*INDEX(prod_est,$G23+$H23-1,MATCH(BW$14,$BP$14:$DP$14,0))</f>
        <v>0</v>
      </c>
      <c r="BX23" s="8" cm="1">
        <f t="array" ref="BX23">R23*INDEX(prod_est,$G23+$H23-1,MATCH(BX$14,$BP$14:$DP$14,0))</f>
        <v>0</v>
      </c>
      <c r="BY23" s="8" cm="1">
        <f t="array" ref="BY23">S23*INDEX(prod_est,$G23+$H23-1,MATCH(BY$14,$BP$14:$DP$14,0))</f>
        <v>0</v>
      </c>
      <c r="BZ23" s="8" cm="1">
        <f t="array" ref="BZ23">T23*INDEX(prod_est,$G23+$H23-1,MATCH(BZ$14,$BP$14:$DP$14,0))</f>
        <v>0</v>
      </c>
      <c r="CA23" s="8" cm="1">
        <f t="array" ref="CA23">U23*INDEX(prod_est,$G23+$H23-1,MATCH(CA$14,$BP$14:$DP$14,0))</f>
        <v>0</v>
      </c>
      <c r="CB23" s="8" cm="1">
        <f t="array" ref="CB23">V23*INDEX(prod_est,$G23+$H23-1,MATCH(CB$14,$BP$14:$DP$14,0))</f>
        <v>0</v>
      </c>
      <c r="CC23" s="8" cm="1">
        <f t="array" ref="CC23">W23*INDEX(prod_est,$G23+$H23-1,MATCH(CC$14,$BP$14:$DP$14,0))</f>
        <v>0</v>
      </c>
      <c r="CD23" s="8" cm="1">
        <f t="array" ref="CD23">X23*INDEX(prod_est,$G23+$H23-1,MATCH(CD$14,$BP$14:$DP$14,0))</f>
        <v>0</v>
      </c>
      <c r="CE23" s="8" cm="1">
        <f t="array" ref="CE23">Y23*INDEX(prod_est,$G23+$H23-1,MATCH(CE$14,$BP$14:$DP$14,0))</f>
        <v>0</v>
      </c>
      <c r="CF23" s="8" cm="1">
        <f t="array" ref="CF23">Z23*INDEX(prod_est,$G23+$H23-1,MATCH(CF$14,$BP$14:$DP$14,0))</f>
        <v>0</v>
      </c>
      <c r="CG23" s="8" cm="1">
        <f t="array" ref="CG23">AA23*INDEX(prod_est,$G23+$H23-1,MATCH(CG$14,$BP$14:$DP$14,0))</f>
        <v>0</v>
      </c>
      <c r="CH23" s="8" cm="1">
        <f t="array" ref="CH23">AB23*INDEX(prod_est,$G23+$H23-1,MATCH(CH$14,$BP$14:$DP$14,0))</f>
        <v>0</v>
      </c>
      <c r="CI23" s="8" cm="1">
        <f t="array" ref="CI23">AC23*INDEX(prod_est,$G23+$H23-1,MATCH(CI$14,$BP$14:$DP$14,0))</f>
        <v>0</v>
      </c>
      <c r="CJ23" s="8" cm="1">
        <f t="array" ref="CJ23">AD23*INDEX(prod_est,$G23+$H23-1,MATCH(CJ$14,$BP$14:$DP$14,0))</f>
        <v>0</v>
      </c>
      <c r="CK23" s="8" cm="1">
        <f t="array" ref="CK23">AE23*INDEX(prod_est,$G23+$H23-1,MATCH(CK$14,$BP$14:$DP$14,0))</f>
        <v>0</v>
      </c>
      <c r="CL23" s="8" cm="1">
        <f t="array" ref="CL23">AF23*INDEX(prod_est,$G23+$H23-1,MATCH(CL$14,$BP$14:$DP$14,0))</f>
        <v>0</v>
      </c>
      <c r="CM23" s="8" cm="1">
        <f t="array" ref="CM23">AG23*INDEX(prod_est,$G23+$H23-1,MATCH(CM$14,$BP$14:$DP$14,0))</f>
        <v>0</v>
      </c>
      <c r="CN23" s="8" cm="1">
        <f t="array" ref="CN23">AH23*INDEX(prod_est,$G23+$H23-1,MATCH(CN$14,$BP$14:$DP$14,0))</f>
        <v>0</v>
      </c>
      <c r="CO23" s="8" cm="1">
        <f t="array" ref="CO23">AI23*INDEX(prod_est,$G23+$H23-1,MATCH(CO$14,$BP$14:$DP$14,0))</f>
        <v>0</v>
      </c>
      <c r="CP23" s="8" cm="1">
        <f t="array" ref="CP23">AJ23*INDEX(prod_est,$G23+$H23-1,MATCH(CP$14,$BP$14:$DP$14,0))</f>
        <v>0</v>
      </c>
      <c r="CQ23" s="8" cm="1">
        <f t="array" ref="CQ23">AK23*INDEX(prod_est,$G23+$H23-1,MATCH(CQ$14,$BP$14:$DP$14,0))</f>
        <v>0</v>
      </c>
      <c r="CR23" s="8" cm="1">
        <f t="array" ref="CR23">AL23*INDEX(prod_est,$G23+$H23-1,MATCH(CR$14,$BP$14:$DP$14,0))</f>
        <v>0</v>
      </c>
      <c r="CS23" s="8" cm="1">
        <f t="array" ref="CS23">AM23*INDEX(prod_est,$G23+$H23-1,MATCH(CS$14,$BP$14:$DP$14,0))</f>
        <v>0</v>
      </c>
      <c r="CT23" s="8" cm="1">
        <f t="array" ref="CT23">AN23*INDEX(prod_est,$G23+$H23-1,MATCH(CT$14,$BP$14:$DP$14,0))</f>
        <v>0</v>
      </c>
      <c r="CU23" s="8" cm="1">
        <f t="array" ref="CU23">AO23*INDEX(prod_est,$G23+$H23-1,MATCH(CU$14,$BP$14:$DP$14,0))</f>
        <v>0</v>
      </c>
      <c r="CV23" s="8" cm="1">
        <f t="array" ref="CV23">AP23*INDEX(prod_est,$G23+$H23-1,MATCH(CV$14,$BP$14:$DP$14,0))</f>
        <v>0</v>
      </c>
      <c r="CW23" cm="1">
        <f t="array" ref="CW23">AQ23*INDEX(prod_est,$G23+$H23-1,MATCH(CW$14,$BP$14:$DP$14,0))</f>
        <v>0</v>
      </c>
      <c r="CX23" cm="1">
        <f t="array" ref="CX23">AR23*INDEX(prod_est,$G23+$H23-1,MATCH(CX$14,$BP$14:$DP$14,0))</f>
        <v>0</v>
      </c>
      <c r="CY23" cm="1">
        <f t="array" ref="CY23">AS23*INDEX(prod_est,$G23+$H23-1,MATCH(CY$14,$BP$14:$DP$14,0))</f>
        <v>0</v>
      </c>
      <c r="CZ23" cm="1">
        <f t="array" ref="CZ23">AT23*INDEX(prod_est,$G23+$H23-1,MATCH(CZ$14,$BP$14:$DP$14,0))</f>
        <v>0</v>
      </c>
      <c r="DA23" cm="1">
        <f t="array" ref="DA23">AU23*INDEX(prod_est,$G23+$H23-1,MATCH(DA$14,$BP$14:$DP$14,0))</f>
        <v>0</v>
      </c>
      <c r="DB23" cm="1">
        <f t="array" ref="DB23">AV23*INDEX(prod_est,$G23+$H23-1,MATCH(DB$14,$BP$14:$DP$14,0))</f>
        <v>0</v>
      </c>
      <c r="DC23" cm="1">
        <f t="array" ref="DC23">AW23*INDEX(prod_est,$G23+$H23-1,MATCH(DC$14,$BP$14:$DP$14,0))</f>
        <v>0</v>
      </c>
      <c r="DD23" cm="1">
        <f t="array" ref="DD23">AX23*INDEX(prod_est,$G23+$H23-1,MATCH(DD$14,$BP$14:$DP$14,0))</f>
        <v>0</v>
      </c>
      <c r="DE23" cm="1">
        <f t="array" ref="DE23">AY23*INDEX(prod_est,$G23+$H23-1,MATCH(DE$14,$BP$14:$DP$14,0))</f>
        <v>0</v>
      </c>
      <c r="DF23" cm="1">
        <f t="array" ref="DF23">AZ23*INDEX(prod_est,$G23+$H23-1,MATCH(DF$14,$BP$14:$DP$14,0))</f>
        <v>0</v>
      </c>
      <c r="DG23" cm="1">
        <f t="array" ref="DG23">BA23*INDEX(prod_est,$G23+$H23-1,MATCH(DG$14,$BP$14:$DP$14,0))</f>
        <v>0</v>
      </c>
      <c r="DH23" cm="1">
        <f t="array" ref="DH23">BB23*INDEX(prod_est,$G23+$H23-1,MATCH(DH$14,$BP$14:$DP$14,0))</f>
        <v>0</v>
      </c>
      <c r="DI23" cm="1">
        <f t="array" ref="DI23">BC23*INDEX(prod_est,$G23+$H23-1,MATCH(DI$14,$BP$14:$DP$14,0))</f>
        <v>0</v>
      </c>
      <c r="DJ23" cm="1">
        <f t="array" ref="DJ23">BD23*INDEX(prod_est,$G23+$H23-1,MATCH(DJ$14,$BP$14:$DP$14,0))</f>
        <v>0</v>
      </c>
      <c r="DK23" cm="1">
        <f t="array" ref="DK23">BE23*INDEX(prod_est,$G23+$H23-1,MATCH(DK$14,$BP$14:$DP$14,0))</f>
        <v>0</v>
      </c>
      <c r="DL23" cm="1">
        <f t="array" ref="DL23">BF23*INDEX(prod_est,$G23+$H23-1,MATCH(DL$14,$BP$14:$DP$14,0))</f>
        <v>0</v>
      </c>
      <c r="DM23" cm="1">
        <f t="array" ref="DM23">BG23*INDEX(prod_est,$G23+$H23-1,MATCH(DM$14,$BP$14:$DP$14,0))</f>
        <v>0</v>
      </c>
      <c r="DN23" cm="1">
        <f t="array" ref="DN23">BH23*INDEX(prod_est,$G23+$H23-1,MATCH(DN$14,$BP$14:$DP$14,0))</f>
        <v>0</v>
      </c>
      <c r="DO23" cm="1">
        <f t="array" ref="DO23">BI23*INDEX(prod_est,$G23+$H23-1,MATCH(DO$14,$BP$14:$DP$14,0))</f>
        <v>0</v>
      </c>
      <c r="DP23" cm="1">
        <f t="array" ref="DP23">BJ23*INDEX(prod_est,$G23+$H23-1,MATCH(DP$14,$BP$14:$DP$14,0))</f>
        <v>0</v>
      </c>
    </row>
    <row r="24" spans="1:120" x14ac:dyDescent="0.25">
      <c r="A24" t="s">
        <v>41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65</v>
      </c>
      <c r="H24">
        <f>IFERROR(MATCH(D24,Production_est!$D$4:$D$339,0),"-")</f>
        <v>6</v>
      </c>
      <c r="I24" s="8" cm="1">
        <f t="array" ref="I24">IFERROR(INDEX(Production_est!$E$4:$E$339,H24+G24-1),"-")</f>
        <v>2370000</v>
      </c>
      <c r="J24" s="42">
        <f t="shared" si="0"/>
        <v>0</v>
      </c>
      <c r="K24" s="42">
        <f t="shared" ref="K24:AP24" si="23">J24*(1-$F$4)</f>
        <v>0</v>
      </c>
      <c r="L24" s="42">
        <f t="shared" si="23"/>
        <v>0</v>
      </c>
      <c r="M24" s="42">
        <f t="shared" si="23"/>
        <v>0</v>
      </c>
      <c r="N24" s="42">
        <f t="shared" si="23"/>
        <v>0</v>
      </c>
      <c r="O24" s="42">
        <f t="shared" si="23"/>
        <v>0</v>
      </c>
      <c r="P24" s="42">
        <f t="shared" si="23"/>
        <v>0</v>
      </c>
      <c r="Q24" s="42">
        <f t="shared" si="23"/>
        <v>0</v>
      </c>
      <c r="R24" s="42">
        <f t="shared" si="23"/>
        <v>0</v>
      </c>
      <c r="S24" s="42">
        <f t="shared" si="23"/>
        <v>0</v>
      </c>
      <c r="T24" s="42">
        <f t="shared" si="23"/>
        <v>0</v>
      </c>
      <c r="U24" s="42">
        <f t="shared" si="23"/>
        <v>0</v>
      </c>
      <c r="V24" s="42">
        <f t="shared" si="23"/>
        <v>0</v>
      </c>
      <c r="W24" s="42">
        <f t="shared" si="23"/>
        <v>0</v>
      </c>
      <c r="X24" s="42">
        <f t="shared" si="23"/>
        <v>0</v>
      </c>
      <c r="Y24" s="42">
        <f t="shared" si="23"/>
        <v>0</v>
      </c>
      <c r="Z24" s="42">
        <f t="shared" si="23"/>
        <v>0</v>
      </c>
      <c r="AA24" s="42">
        <f t="shared" si="23"/>
        <v>0</v>
      </c>
      <c r="AB24" s="42">
        <f t="shared" si="23"/>
        <v>0</v>
      </c>
      <c r="AC24" s="42">
        <f t="shared" si="23"/>
        <v>0</v>
      </c>
      <c r="AD24" s="42">
        <f t="shared" si="23"/>
        <v>0</v>
      </c>
      <c r="AE24" s="42">
        <f t="shared" si="23"/>
        <v>0</v>
      </c>
      <c r="AF24" s="42">
        <f t="shared" si="23"/>
        <v>0</v>
      </c>
      <c r="AG24" s="42">
        <f t="shared" si="23"/>
        <v>0</v>
      </c>
      <c r="AH24" s="42">
        <f t="shared" si="23"/>
        <v>0</v>
      </c>
      <c r="AI24" s="42">
        <f t="shared" si="23"/>
        <v>0</v>
      </c>
      <c r="AJ24" s="42">
        <f t="shared" si="23"/>
        <v>0</v>
      </c>
      <c r="AK24" s="42">
        <f t="shared" si="23"/>
        <v>0</v>
      </c>
      <c r="AL24" s="42">
        <f t="shared" si="23"/>
        <v>0</v>
      </c>
      <c r="AM24" s="42">
        <f t="shared" si="23"/>
        <v>0</v>
      </c>
      <c r="AN24" s="42">
        <f t="shared" si="23"/>
        <v>0</v>
      </c>
      <c r="AO24" s="42">
        <f t="shared" si="23"/>
        <v>0</v>
      </c>
      <c r="AP24" s="42">
        <f t="shared" si="23"/>
        <v>0</v>
      </c>
      <c r="AQ24" s="42">
        <f t="shared" ref="AQ24:BJ24" si="24">AP24*(1-$F$4)</f>
        <v>0</v>
      </c>
      <c r="AR24" s="42">
        <f t="shared" si="24"/>
        <v>0</v>
      </c>
      <c r="AS24" s="42">
        <f t="shared" si="24"/>
        <v>0</v>
      </c>
      <c r="AT24" s="42">
        <f t="shared" si="24"/>
        <v>0</v>
      </c>
      <c r="AU24" s="42">
        <f t="shared" si="24"/>
        <v>0</v>
      </c>
      <c r="AV24" s="42">
        <f t="shared" si="24"/>
        <v>0</v>
      </c>
      <c r="AW24" s="42">
        <f t="shared" si="24"/>
        <v>0</v>
      </c>
      <c r="AX24" s="42">
        <f t="shared" si="24"/>
        <v>0</v>
      </c>
      <c r="AY24" s="42">
        <f t="shared" si="24"/>
        <v>0</v>
      </c>
      <c r="AZ24" s="42">
        <f t="shared" si="24"/>
        <v>0</v>
      </c>
      <c r="BA24" s="42">
        <f t="shared" si="24"/>
        <v>0</v>
      </c>
      <c r="BB24" s="42">
        <f t="shared" si="24"/>
        <v>0</v>
      </c>
      <c r="BC24" s="42">
        <f t="shared" si="24"/>
        <v>0</v>
      </c>
      <c r="BD24" s="42">
        <f t="shared" si="24"/>
        <v>0</v>
      </c>
      <c r="BE24" s="42">
        <f t="shared" si="24"/>
        <v>0</v>
      </c>
      <c r="BF24" s="42">
        <f t="shared" si="24"/>
        <v>0</v>
      </c>
      <c r="BG24" s="42">
        <f t="shared" si="24"/>
        <v>0</v>
      </c>
      <c r="BH24" s="42">
        <f t="shared" si="24"/>
        <v>0</v>
      </c>
      <c r="BI24" s="42">
        <f t="shared" si="24"/>
        <v>0</v>
      </c>
      <c r="BJ24" s="42">
        <f t="shared" si="24"/>
        <v>0</v>
      </c>
      <c r="BK24" t="str">
        <f t="shared" si="3"/>
        <v>05_PRC</v>
      </c>
      <c r="BL24" t="str">
        <f t="shared" si="4"/>
        <v>d_ind_cem_7_x_jet_fuel</v>
      </c>
      <c r="BO24" s="8">
        <f t="shared" si="5"/>
        <v>0</v>
      </c>
      <c r="BP24" s="8">
        <f t="shared" si="6"/>
        <v>0</v>
      </c>
      <c r="BQ24" s="8" cm="1">
        <f t="array" ref="BQ24">K24*INDEX(prod_est,$G24+$H24-1,MATCH(BQ$14,$BP$14:$DP$14,0))</f>
        <v>0</v>
      </c>
      <c r="BR24" s="8" cm="1">
        <f t="array" ref="BR24">L24*INDEX(prod_est,$G24+$H24-1,MATCH(BR$14,$BP$14:$DP$14,0))</f>
        <v>0</v>
      </c>
      <c r="BS24" s="8" cm="1">
        <f t="array" ref="BS24">M24*INDEX(prod_est,$G24+$H24-1,MATCH(BS$14,$BP$14:$DP$14,0))</f>
        <v>0</v>
      </c>
      <c r="BT24" s="8" cm="1">
        <f t="array" ref="BT24">N24*INDEX(prod_est,$G24+$H24-1,MATCH(BT$14,$BP$14:$DP$14,0))</f>
        <v>0</v>
      </c>
      <c r="BU24" s="8" cm="1">
        <f t="array" ref="BU24">O24*INDEX(prod_est,$G24+$H24-1,MATCH(BU$14,$BP$14:$DP$14,0))</f>
        <v>0</v>
      </c>
      <c r="BV24" s="8" cm="1">
        <f t="array" ref="BV24">P24*INDEX(prod_est,$G24+$H24-1,MATCH(BV$14,$BP$14:$DP$14,0))</f>
        <v>0</v>
      </c>
      <c r="BW24" s="8" cm="1">
        <f t="array" ref="BW24">Q24*INDEX(prod_est,$G24+$H24-1,MATCH(BW$14,$BP$14:$DP$14,0))</f>
        <v>0</v>
      </c>
      <c r="BX24" s="8" cm="1">
        <f t="array" ref="BX24">R24*INDEX(prod_est,$G24+$H24-1,MATCH(BX$14,$BP$14:$DP$14,0))</f>
        <v>0</v>
      </c>
      <c r="BY24" s="8" cm="1">
        <f t="array" ref="BY24">S24*INDEX(prod_est,$G24+$H24-1,MATCH(BY$14,$BP$14:$DP$14,0))</f>
        <v>0</v>
      </c>
      <c r="BZ24" s="8" cm="1">
        <f t="array" ref="BZ24">T24*INDEX(prod_est,$G24+$H24-1,MATCH(BZ$14,$BP$14:$DP$14,0))</f>
        <v>0</v>
      </c>
      <c r="CA24" s="8" cm="1">
        <f t="array" ref="CA24">U24*INDEX(prod_est,$G24+$H24-1,MATCH(CA$14,$BP$14:$DP$14,0))</f>
        <v>0</v>
      </c>
      <c r="CB24" s="8" cm="1">
        <f t="array" ref="CB24">V24*INDEX(prod_est,$G24+$H24-1,MATCH(CB$14,$BP$14:$DP$14,0))</f>
        <v>0</v>
      </c>
      <c r="CC24" s="8" cm="1">
        <f t="array" ref="CC24">W24*INDEX(prod_est,$G24+$H24-1,MATCH(CC$14,$BP$14:$DP$14,0))</f>
        <v>0</v>
      </c>
      <c r="CD24" s="8" cm="1">
        <f t="array" ref="CD24">X24*INDEX(prod_est,$G24+$H24-1,MATCH(CD$14,$BP$14:$DP$14,0))</f>
        <v>0</v>
      </c>
      <c r="CE24" s="8" cm="1">
        <f t="array" ref="CE24">Y24*INDEX(prod_est,$G24+$H24-1,MATCH(CE$14,$BP$14:$DP$14,0))</f>
        <v>0</v>
      </c>
      <c r="CF24" s="8" cm="1">
        <f t="array" ref="CF24">Z24*INDEX(prod_est,$G24+$H24-1,MATCH(CF$14,$BP$14:$DP$14,0))</f>
        <v>0</v>
      </c>
      <c r="CG24" s="8" cm="1">
        <f t="array" ref="CG24">AA24*INDEX(prod_est,$G24+$H24-1,MATCH(CG$14,$BP$14:$DP$14,0))</f>
        <v>0</v>
      </c>
      <c r="CH24" s="8" cm="1">
        <f t="array" ref="CH24">AB24*INDEX(prod_est,$G24+$H24-1,MATCH(CH$14,$BP$14:$DP$14,0))</f>
        <v>0</v>
      </c>
      <c r="CI24" s="8" cm="1">
        <f t="array" ref="CI24">AC24*INDEX(prod_est,$G24+$H24-1,MATCH(CI$14,$BP$14:$DP$14,0))</f>
        <v>0</v>
      </c>
      <c r="CJ24" s="8" cm="1">
        <f t="array" ref="CJ24">AD24*INDEX(prod_est,$G24+$H24-1,MATCH(CJ$14,$BP$14:$DP$14,0))</f>
        <v>0</v>
      </c>
      <c r="CK24" s="8" cm="1">
        <f t="array" ref="CK24">AE24*INDEX(prod_est,$G24+$H24-1,MATCH(CK$14,$BP$14:$DP$14,0))</f>
        <v>0</v>
      </c>
      <c r="CL24" s="8" cm="1">
        <f t="array" ref="CL24">AF24*INDEX(prod_est,$G24+$H24-1,MATCH(CL$14,$BP$14:$DP$14,0))</f>
        <v>0</v>
      </c>
      <c r="CM24" s="8" cm="1">
        <f t="array" ref="CM24">AG24*INDEX(prod_est,$G24+$H24-1,MATCH(CM$14,$BP$14:$DP$14,0))</f>
        <v>0</v>
      </c>
      <c r="CN24" s="8" cm="1">
        <f t="array" ref="CN24">AH24*INDEX(prod_est,$G24+$H24-1,MATCH(CN$14,$BP$14:$DP$14,0))</f>
        <v>0</v>
      </c>
      <c r="CO24" s="8" cm="1">
        <f t="array" ref="CO24">AI24*INDEX(prod_est,$G24+$H24-1,MATCH(CO$14,$BP$14:$DP$14,0))</f>
        <v>0</v>
      </c>
      <c r="CP24" s="8" cm="1">
        <f t="array" ref="CP24">AJ24*INDEX(prod_est,$G24+$H24-1,MATCH(CP$14,$BP$14:$DP$14,0))</f>
        <v>0</v>
      </c>
      <c r="CQ24" s="8" cm="1">
        <f t="array" ref="CQ24">AK24*INDEX(prod_est,$G24+$H24-1,MATCH(CQ$14,$BP$14:$DP$14,0))</f>
        <v>0</v>
      </c>
      <c r="CR24" s="8" cm="1">
        <f t="array" ref="CR24">AL24*INDEX(prod_est,$G24+$H24-1,MATCH(CR$14,$BP$14:$DP$14,0))</f>
        <v>0</v>
      </c>
      <c r="CS24" s="8" cm="1">
        <f t="array" ref="CS24">AM24*INDEX(prod_est,$G24+$H24-1,MATCH(CS$14,$BP$14:$DP$14,0))</f>
        <v>0</v>
      </c>
      <c r="CT24" s="8" cm="1">
        <f t="array" ref="CT24">AN24*INDEX(prod_est,$G24+$H24-1,MATCH(CT$14,$BP$14:$DP$14,0))</f>
        <v>0</v>
      </c>
      <c r="CU24" s="8" cm="1">
        <f t="array" ref="CU24">AO24*INDEX(prod_est,$G24+$H24-1,MATCH(CU$14,$BP$14:$DP$14,0))</f>
        <v>0</v>
      </c>
      <c r="CV24" s="8" cm="1">
        <f t="array" ref="CV24">AP24*INDEX(prod_est,$G24+$H24-1,MATCH(CV$14,$BP$14:$DP$14,0))</f>
        <v>0</v>
      </c>
      <c r="CW24" cm="1">
        <f t="array" ref="CW24">AQ24*INDEX(prod_est,$G24+$H24-1,MATCH(CW$14,$BP$14:$DP$14,0))</f>
        <v>0</v>
      </c>
      <c r="CX24" cm="1">
        <f t="array" ref="CX24">AR24*INDEX(prod_est,$G24+$H24-1,MATCH(CX$14,$BP$14:$DP$14,0))</f>
        <v>0</v>
      </c>
      <c r="CY24" cm="1">
        <f t="array" ref="CY24">AS24*INDEX(prod_est,$G24+$H24-1,MATCH(CY$14,$BP$14:$DP$14,0))</f>
        <v>0</v>
      </c>
      <c r="CZ24" cm="1">
        <f t="array" ref="CZ24">AT24*INDEX(prod_est,$G24+$H24-1,MATCH(CZ$14,$BP$14:$DP$14,0))</f>
        <v>0</v>
      </c>
      <c r="DA24" cm="1">
        <f t="array" ref="DA24">AU24*INDEX(prod_est,$G24+$H24-1,MATCH(DA$14,$BP$14:$DP$14,0))</f>
        <v>0</v>
      </c>
      <c r="DB24" cm="1">
        <f t="array" ref="DB24">AV24*INDEX(prod_est,$G24+$H24-1,MATCH(DB$14,$BP$14:$DP$14,0))</f>
        <v>0</v>
      </c>
      <c r="DC24" cm="1">
        <f t="array" ref="DC24">AW24*INDEX(prod_est,$G24+$H24-1,MATCH(DC$14,$BP$14:$DP$14,0))</f>
        <v>0</v>
      </c>
      <c r="DD24" cm="1">
        <f t="array" ref="DD24">AX24*INDEX(prod_est,$G24+$H24-1,MATCH(DD$14,$BP$14:$DP$14,0))</f>
        <v>0</v>
      </c>
      <c r="DE24" cm="1">
        <f t="array" ref="DE24">AY24*INDEX(prod_est,$G24+$H24-1,MATCH(DE$14,$BP$14:$DP$14,0))</f>
        <v>0</v>
      </c>
      <c r="DF24" cm="1">
        <f t="array" ref="DF24">AZ24*INDEX(prod_est,$G24+$H24-1,MATCH(DF$14,$BP$14:$DP$14,0))</f>
        <v>0</v>
      </c>
      <c r="DG24" cm="1">
        <f t="array" ref="DG24">BA24*INDEX(prod_est,$G24+$H24-1,MATCH(DG$14,$BP$14:$DP$14,0))</f>
        <v>0</v>
      </c>
      <c r="DH24" cm="1">
        <f t="array" ref="DH24">BB24*INDEX(prod_est,$G24+$H24-1,MATCH(DH$14,$BP$14:$DP$14,0))</f>
        <v>0</v>
      </c>
      <c r="DI24" cm="1">
        <f t="array" ref="DI24">BC24*INDEX(prod_est,$G24+$H24-1,MATCH(DI$14,$BP$14:$DP$14,0))</f>
        <v>0</v>
      </c>
      <c r="DJ24" cm="1">
        <f t="array" ref="DJ24">BD24*INDEX(prod_est,$G24+$H24-1,MATCH(DJ$14,$BP$14:$DP$14,0))</f>
        <v>0</v>
      </c>
      <c r="DK24" cm="1">
        <f t="array" ref="DK24">BE24*INDEX(prod_est,$G24+$H24-1,MATCH(DK$14,$BP$14:$DP$14,0))</f>
        <v>0</v>
      </c>
      <c r="DL24" cm="1">
        <f t="array" ref="DL24">BF24*INDEX(prod_est,$G24+$H24-1,MATCH(DL$14,$BP$14:$DP$14,0))</f>
        <v>0</v>
      </c>
      <c r="DM24" cm="1">
        <f t="array" ref="DM24">BG24*INDEX(prod_est,$G24+$H24-1,MATCH(DM$14,$BP$14:$DP$14,0))</f>
        <v>0</v>
      </c>
      <c r="DN24" cm="1">
        <f t="array" ref="DN24">BH24*INDEX(prod_est,$G24+$H24-1,MATCH(DN$14,$BP$14:$DP$14,0))</f>
        <v>0</v>
      </c>
      <c r="DO24" cm="1">
        <f t="array" ref="DO24">BI24*INDEX(prod_est,$G24+$H24-1,MATCH(DO$14,$BP$14:$DP$14,0))</f>
        <v>0</v>
      </c>
      <c r="DP24" cm="1">
        <f t="array" ref="DP24">BJ24*INDEX(prod_est,$G24+$H24-1,MATCH(DP$14,$BP$14:$DP$14,0))</f>
        <v>0</v>
      </c>
    </row>
    <row r="25" spans="1:120" x14ac:dyDescent="0.25">
      <c r="A25" t="s">
        <v>41</v>
      </c>
      <c r="B25" t="s">
        <v>15</v>
      </c>
      <c r="C25" t="s">
        <v>15</v>
      </c>
      <c r="D25" t="s">
        <v>37</v>
      </c>
      <c r="E25" s="8">
        <v>0.43124040000000008</v>
      </c>
      <c r="F25" s="8">
        <v>0.35361712799999989</v>
      </c>
      <c r="G25">
        <f>MATCH(A25,Production_est!$A$4:$A$339,0)</f>
        <v>65</v>
      </c>
      <c r="H25">
        <f>IFERROR(MATCH(D25,Production_est!$D$4:$D$339,0),"-")</f>
        <v>6</v>
      </c>
      <c r="I25" s="8" cm="1">
        <f t="array" ref="I25">IFERROR(INDEX(Production_est!$E$4:$E$339,H25+G25-1),"-")</f>
        <v>2370000</v>
      </c>
      <c r="J25" s="42">
        <f t="shared" si="0"/>
        <v>1.4920553924050628E-7</v>
      </c>
      <c r="K25" s="42">
        <f t="shared" ref="K25:AP25" si="25">J25*(1-$F$4)</f>
        <v>1.4901453817370743E-7</v>
      </c>
      <c r="L25" s="42">
        <f t="shared" si="25"/>
        <v>1.4882378161128627E-7</v>
      </c>
      <c r="M25" s="42">
        <f t="shared" si="25"/>
        <v>1.4863326924024771E-7</v>
      </c>
      <c r="N25" s="42">
        <f t="shared" si="25"/>
        <v>1.4844300074799741E-7</v>
      </c>
      <c r="O25" s="42">
        <f t="shared" si="25"/>
        <v>1.4825297582234108E-7</v>
      </c>
      <c r="P25" s="42">
        <f t="shared" si="25"/>
        <v>1.4806319415148418E-7</v>
      </c>
      <c r="Q25" s="42">
        <f t="shared" si="25"/>
        <v>1.4787365542403122E-7</v>
      </c>
      <c r="R25" s="42">
        <f t="shared" si="25"/>
        <v>1.4768435932898539E-7</v>
      </c>
      <c r="S25" s="42">
        <f t="shared" si="25"/>
        <v>1.4749530555574798E-7</v>
      </c>
      <c r="T25" s="42">
        <f t="shared" si="25"/>
        <v>1.473064937941179E-7</v>
      </c>
      <c r="U25" s="42">
        <f t="shared" si="25"/>
        <v>1.4711792373429108E-7</v>
      </c>
      <c r="V25" s="42">
        <f t="shared" si="25"/>
        <v>1.4692959506686014E-7</v>
      </c>
      <c r="W25" s="42">
        <f t="shared" si="25"/>
        <v>1.4674150748281372E-7</v>
      </c>
      <c r="X25" s="42">
        <f t="shared" si="25"/>
        <v>1.4655366067353602E-7</v>
      </c>
      <c r="Y25" s="42">
        <f t="shared" si="25"/>
        <v>1.4636605433080635E-7</v>
      </c>
      <c r="Z25" s="42">
        <f t="shared" si="25"/>
        <v>1.4617868814679855E-7</v>
      </c>
      <c r="AA25" s="42">
        <f t="shared" si="25"/>
        <v>1.459915618140805E-7</v>
      </c>
      <c r="AB25" s="42">
        <f t="shared" si="25"/>
        <v>1.4580467502561368E-7</v>
      </c>
      <c r="AC25" s="42">
        <f t="shared" si="25"/>
        <v>1.4561802747475259E-7</v>
      </c>
      <c r="AD25" s="42">
        <f t="shared" si="25"/>
        <v>1.4543161885524424E-7</v>
      </c>
      <c r="AE25" s="42">
        <f t="shared" si="25"/>
        <v>1.4524544886122772E-7</v>
      </c>
      <c r="AF25" s="42">
        <f t="shared" si="25"/>
        <v>1.4505951718723369E-7</v>
      </c>
      <c r="AG25" s="42">
        <f t="shared" si="25"/>
        <v>1.4487382352818378E-7</v>
      </c>
      <c r="AH25" s="42">
        <f t="shared" si="25"/>
        <v>1.4468836757939016E-7</v>
      </c>
      <c r="AI25" s="42">
        <f t="shared" si="25"/>
        <v>1.445031490365551E-7</v>
      </c>
      <c r="AJ25" s="42">
        <f t="shared" si="25"/>
        <v>1.4431816759577034E-7</v>
      </c>
      <c r="AK25" s="42">
        <f t="shared" si="25"/>
        <v>1.4413342295351672E-7</v>
      </c>
      <c r="AL25" s="42">
        <f t="shared" si="25"/>
        <v>1.4394891480666356E-7</v>
      </c>
      <c r="AM25" s="42">
        <f t="shared" si="25"/>
        <v>1.4376464285246829E-7</v>
      </c>
      <c r="AN25" s="42">
        <f t="shared" si="25"/>
        <v>1.4358060678857584E-7</v>
      </c>
      <c r="AO25" s="42">
        <f t="shared" si="25"/>
        <v>1.4339680631301817E-7</v>
      </c>
      <c r="AP25" s="42">
        <f t="shared" si="25"/>
        <v>1.4321324112421386E-7</v>
      </c>
      <c r="AQ25" s="42">
        <f t="shared" ref="AQ25:BJ25" si="26">AP25*(1-$F$4)</f>
        <v>1.4302991092096751E-7</v>
      </c>
      <c r="AR25" s="42">
        <f t="shared" si="26"/>
        <v>1.4284681540246929E-7</v>
      </c>
      <c r="AS25" s="42">
        <f t="shared" si="26"/>
        <v>1.4266395426829443E-7</v>
      </c>
      <c r="AT25" s="42">
        <f t="shared" si="26"/>
        <v>1.424813272184028E-7</v>
      </c>
      <c r="AU25" s="42">
        <f t="shared" si="26"/>
        <v>1.4229893395313827E-7</v>
      </c>
      <c r="AV25" s="42">
        <f t="shared" si="26"/>
        <v>1.4211677417322838E-7</v>
      </c>
      <c r="AW25" s="42">
        <f t="shared" si="26"/>
        <v>1.4193484757978374E-7</v>
      </c>
      <c r="AX25" s="42">
        <f t="shared" si="26"/>
        <v>1.4175315387429757E-7</v>
      </c>
      <c r="AY25" s="42">
        <f t="shared" si="26"/>
        <v>1.4157169275864523E-7</v>
      </c>
      <c r="AZ25" s="42">
        <f t="shared" si="26"/>
        <v>1.413904639350837E-7</v>
      </c>
      <c r="BA25" s="42">
        <f t="shared" si="26"/>
        <v>1.4120946710625113E-7</v>
      </c>
      <c r="BB25" s="42">
        <f t="shared" si="26"/>
        <v>1.4102870197516631E-7</v>
      </c>
      <c r="BC25" s="42">
        <f t="shared" si="26"/>
        <v>1.4084816824522821E-7</v>
      </c>
      <c r="BD25" s="42">
        <f t="shared" si="26"/>
        <v>1.4066786562021548E-7</v>
      </c>
      <c r="BE25" s="42">
        <f t="shared" si="26"/>
        <v>1.40487793804286E-7</v>
      </c>
      <c r="BF25" s="42">
        <f t="shared" si="26"/>
        <v>1.4030795250197629E-7</v>
      </c>
      <c r="BG25" s="42">
        <f t="shared" si="26"/>
        <v>1.4012834141820117E-7</v>
      </c>
      <c r="BH25" s="42">
        <f t="shared" si="26"/>
        <v>1.3994896025825316E-7</v>
      </c>
      <c r="BI25" s="42">
        <f t="shared" si="26"/>
        <v>1.3976980872780208E-7</v>
      </c>
      <c r="BJ25" s="42">
        <f t="shared" si="26"/>
        <v>1.3959088653289451E-7</v>
      </c>
      <c r="BK25" t="str">
        <f t="shared" si="3"/>
        <v>05_PRC</v>
      </c>
      <c r="BL25" t="str">
        <f t="shared" si="4"/>
        <v>d_ind_cem_7_6_kerosene</v>
      </c>
      <c r="BO25" s="8">
        <f t="shared" si="5"/>
        <v>0.43124040000000008</v>
      </c>
      <c r="BP25" s="8">
        <f t="shared" si="6"/>
        <v>0.35361712799999989</v>
      </c>
      <c r="BQ25" s="8" cm="1">
        <f t="array" ref="BQ25">K25*INDEX(prod_est,$G25+$H25-1,MATCH(BQ$14,$BP$14:$DP$14,0))</f>
        <v>0.34433534408489447</v>
      </c>
      <c r="BR25" s="8" cm="1">
        <f t="array" ref="BR25">L25*INDEX(prod_est,$G25+$H25-1,MATCH(BR$14,$BP$14:$DP$14,0))</f>
        <v>0.3242323822700201</v>
      </c>
      <c r="BS25" s="8" cm="1">
        <f t="array" ref="BS25">M25*INDEX(prod_est,$G25+$H25-1,MATCH(BS$14,$BP$14:$DP$14,0))</f>
        <v>0.31689231398369805</v>
      </c>
      <c r="BT25" s="8" cm="1">
        <f t="array" ref="BT25">N25*INDEX(prod_est,$G25+$H25-1,MATCH(BT$14,$BP$14:$DP$14,0))</f>
        <v>0.3096464739437057</v>
      </c>
      <c r="BU25" s="8" cm="1">
        <f t="array" ref="BU25">O25*INDEX(prod_est,$G25+$H25-1,MATCH(BU$14,$BP$14:$DP$14,0))</f>
        <v>0.30250533068887608</v>
      </c>
      <c r="BV25" s="8" cm="1">
        <f t="array" ref="BV25">P25*INDEX(prod_est,$G25+$H25-1,MATCH(BV$14,$BP$14:$DP$14,0))</f>
        <v>0.29546953100973822</v>
      </c>
      <c r="BW25" s="8" cm="1">
        <f t="array" ref="BW25">Q25*INDEX(prod_est,$G25+$H25-1,MATCH(BW$14,$BP$14:$DP$14,0))</f>
        <v>0.28854031033956495</v>
      </c>
      <c r="BX25" s="8" cm="1">
        <f t="array" ref="BX25">R25*INDEX(prod_est,$G25+$H25-1,MATCH(BX$14,$BP$14:$DP$14,0))</f>
        <v>0.2817263301854302</v>
      </c>
      <c r="BY25" s="8" cm="1">
        <f t="array" ref="BY25">S25*INDEX(prod_est,$G25+$H25-1,MATCH(BY$14,$BP$14:$DP$14,0))</f>
        <v>0.27503579834929126</v>
      </c>
      <c r="BZ25" s="8" cm="1">
        <f t="array" ref="BZ25">T25*INDEX(prod_est,$G25+$H25-1,MATCH(BZ$14,$BP$14:$DP$14,0))</f>
        <v>0.26720761259542286</v>
      </c>
      <c r="CA25" s="8" cm="1">
        <f t="array" ref="CA25">U25*INDEX(prod_est,$G25+$H25-1,MATCH(CA$14,$BP$14:$DP$14,0))</f>
        <v>0.25956981514079697</v>
      </c>
      <c r="CB25" s="8" cm="1">
        <f t="array" ref="CB25">V25*INDEX(prod_est,$G25+$H25-1,MATCH(CB$14,$BP$14:$DP$14,0))</f>
        <v>0.25211729843393033</v>
      </c>
      <c r="CC25" s="8" cm="1">
        <f t="array" ref="CC25">W25*INDEX(prod_est,$G25+$H25-1,MATCH(CC$14,$BP$14:$DP$14,0))</f>
        <v>0.24484767869911481</v>
      </c>
      <c r="CD25" s="8" cm="1">
        <f t="array" ref="CD25">X25*INDEX(prod_est,$G25+$H25-1,MATCH(CD$14,$BP$14:$DP$14,0))</f>
        <v>0.23776232434337996</v>
      </c>
      <c r="CE25" s="8" cm="1">
        <f t="array" ref="CE25">Y25*INDEX(prod_est,$G25+$H25-1,MATCH(CE$14,$BP$14:$DP$14,0))</f>
        <v>0.23086533517148783</v>
      </c>
      <c r="CF25" s="8" cm="1">
        <f t="array" ref="CF25">Z25*INDEX(prod_est,$G25+$H25-1,MATCH(CF$14,$BP$14:$DP$14,0))</f>
        <v>0.22416206069893821</v>
      </c>
      <c r="CG25" s="8" cm="1">
        <f t="array" ref="CG25">AA25*INDEX(prod_est,$G25+$H25-1,MATCH(CG$14,$BP$14:$DP$14,0))</f>
        <v>0.21765419240109998</v>
      </c>
      <c r="CH25" s="8" cm="1">
        <f t="array" ref="CH25">AB25*INDEX(prod_est,$G25+$H25-1,MATCH(CH$14,$BP$14:$DP$14,0))</f>
        <v>0.21133904963169692</v>
      </c>
      <c r="CI25" s="8" cm="1">
        <f t="array" ref="CI25">AC25*INDEX(prod_est,$G25+$H25-1,MATCH(CI$14,$BP$14:$DP$14,0))</f>
        <v>0.20520953947014384</v>
      </c>
      <c r="CJ25" s="8" cm="1">
        <f t="array" ref="CJ25">AD25*INDEX(prod_est,$G25+$H25-1,MATCH(CJ$14,$BP$14:$DP$14,0))</f>
        <v>0.19925714954898679</v>
      </c>
      <c r="CK25" s="8" cm="1">
        <f t="array" ref="CK25">AE25*INDEX(prod_est,$G25+$H25-1,MATCH(CK$14,$BP$14:$DP$14,0))</f>
        <v>0.19347180234683389</v>
      </c>
      <c r="CL25" s="8" cm="1">
        <f t="array" ref="CL25">AF25*INDEX(prod_est,$G25+$H25-1,MATCH(CL$14,$BP$14:$DP$14,0))</f>
        <v>0.18784503785840795</v>
      </c>
      <c r="CM25" s="8" cm="1">
        <f t="array" ref="CM25">AG25*INDEX(prod_est,$G25+$H25-1,MATCH(CM$14,$BP$14:$DP$14,0))</f>
        <v>0.18330723552253042</v>
      </c>
      <c r="CN25" s="8" cm="1">
        <f t="array" ref="CN25">AH25*INDEX(prod_est,$G25+$H25-1,MATCH(CN$14,$BP$14:$DP$14,0))</f>
        <v>0.17886948255357144</v>
      </c>
      <c r="CO25" s="8" cm="1">
        <f t="array" ref="CO25">AI25*INDEX(prod_est,$G25+$H25-1,MATCH(CO$14,$BP$14:$DP$14,0))</f>
        <v>0.17452793786229803</v>
      </c>
      <c r="CP25" s="8" cm="1">
        <f t="array" ref="CP25">AJ25*INDEX(prod_est,$G25+$H25-1,MATCH(CP$14,$BP$14:$DP$14,0))</f>
        <v>0.1702787217719624</v>
      </c>
      <c r="CQ25" s="8" cm="1">
        <f t="array" ref="CQ25">AK25*INDEX(prod_est,$G25+$H25-1,MATCH(CQ$14,$BP$14:$DP$14,0))</f>
        <v>0.16611839665965142</v>
      </c>
      <c r="CR25" s="8" cm="1">
        <f t="array" ref="CR25">AL25*INDEX(prod_est,$G25+$H25-1,MATCH(CR$14,$BP$14:$DP$14,0))</f>
        <v>0.16204431113400014</v>
      </c>
      <c r="CS25" s="8" cm="1">
        <f t="array" ref="CS25">AM25*INDEX(prod_est,$G25+$H25-1,MATCH(CS$14,$BP$14:$DP$14,0))</f>
        <v>0.15805417493273155</v>
      </c>
      <c r="CT25" s="8" cm="1">
        <f t="array" ref="CT25">AN25*INDEX(prod_est,$G25+$H25-1,MATCH(CT$14,$BP$14:$DP$14,0))</f>
        <v>0.15414552944200374</v>
      </c>
      <c r="CU25" s="8" cm="1">
        <f t="array" ref="CU25">AO25*INDEX(prod_est,$G25+$H25-1,MATCH(CU$14,$BP$14:$DP$14,0))</f>
        <v>0.15031608458757426</v>
      </c>
      <c r="CV25" s="8" cm="1">
        <f t="array" ref="CV25">AP25*INDEX(prod_est,$G25+$H25-1,MATCH(CV$14,$BP$14:$DP$14,0))</f>
        <v>0.14656380368927913</v>
      </c>
      <c r="CW25" cm="1">
        <f t="array" ref="CW25">AQ25*INDEX(prod_est,$G25+$H25-1,MATCH(CW$14,$BP$14:$DP$14,0))</f>
        <v>0.14637618436226726</v>
      </c>
      <c r="CX25" cm="1">
        <f t="array" ref="CX25">AR25*INDEX(prod_est,$G25+$H25-1,MATCH(CX$14,$BP$14:$DP$14,0))</f>
        <v>0.14618880521059871</v>
      </c>
      <c r="CY25" cm="1">
        <f t="array" ref="CY25">AS25*INDEX(prod_est,$G25+$H25-1,MATCH(CY$14,$BP$14:$DP$14,0))</f>
        <v>0.14600166592682007</v>
      </c>
      <c r="CZ25" cm="1">
        <f t="array" ref="CZ25">AT25*INDEX(prod_est,$G25+$H25-1,MATCH(CZ$14,$BP$14:$DP$14,0))</f>
        <v>0.14581476620387157</v>
      </c>
      <c r="DA25" cm="1">
        <f t="array" ref="DA25">AU25*INDEX(prod_est,$G25+$H25-1,MATCH(DA$14,$BP$14:$DP$14,0))</f>
        <v>0.1456281057350865</v>
      </c>
      <c r="DB25" cm="1">
        <f t="array" ref="DB25">AV25*INDEX(prod_est,$G25+$H25-1,MATCH(DB$14,$BP$14:$DP$14,0))</f>
        <v>0.14544168421419068</v>
      </c>
      <c r="DC25" cm="1">
        <f t="array" ref="DC25">AW25*INDEX(prod_est,$G25+$H25-1,MATCH(DC$14,$BP$14:$DP$14,0))</f>
        <v>0.14525550133530202</v>
      </c>
      <c r="DD25" cm="1">
        <f t="array" ref="DD25">AX25*INDEX(prod_est,$G25+$H25-1,MATCH(DD$14,$BP$14:$DP$14,0))</f>
        <v>0.14506955679293004</v>
      </c>
      <c r="DE25" cm="1">
        <f t="array" ref="DE25">AY25*INDEX(prod_est,$G25+$H25-1,MATCH(DE$14,$BP$14:$DP$14,0))</f>
        <v>0.14488385028197523</v>
      </c>
      <c r="DF25" cm="1">
        <f t="array" ref="DF25">AZ25*INDEX(prod_est,$G25+$H25-1,MATCH(DF$14,$BP$14:$DP$14,0))</f>
        <v>0.14469838149772871</v>
      </c>
      <c r="DG25" cm="1">
        <f t="array" ref="DG25">BA25*INDEX(prod_est,$G25+$H25-1,MATCH(DG$14,$BP$14:$DP$14,0))</f>
        <v>0.14451315013587168</v>
      </c>
      <c r="DH25" cm="1">
        <f t="array" ref="DH25">BB25*INDEX(prod_est,$G25+$H25-1,MATCH(DH$14,$BP$14:$DP$14,0))</f>
        <v>0.14432815589247483</v>
      </c>
      <c r="DI25" cm="1">
        <f t="array" ref="DI25">BC25*INDEX(prod_est,$G25+$H25-1,MATCH(DI$14,$BP$14:$DP$14,0))</f>
        <v>0.14414339846399801</v>
      </c>
      <c r="DJ25" cm="1">
        <f t="array" ref="DJ25">BD25*INDEX(prod_est,$G25+$H25-1,MATCH(DJ$14,$BP$14:$DP$14,0))</f>
        <v>0.14395887754728956</v>
      </c>
      <c r="DK25" cm="1">
        <f t="array" ref="DK25">BE25*INDEX(prod_est,$G25+$H25-1,MATCH(DK$14,$BP$14:$DP$14,0))</f>
        <v>0.14377459283958596</v>
      </c>
      <c r="DL25" cm="1">
        <f t="array" ref="DL25">BF25*INDEX(prod_est,$G25+$H25-1,MATCH(DL$14,$BP$14:$DP$14,0))</f>
        <v>0.14359054403851118</v>
      </c>
      <c r="DM25" cm="1">
        <f t="array" ref="DM25">BG25*INDEX(prod_est,$G25+$H25-1,MATCH(DM$14,$BP$14:$DP$14,0))</f>
        <v>0.14340673084207636</v>
      </c>
      <c r="DN25" cm="1">
        <f t="array" ref="DN25">BH25*INDEX(prod_est,$G25+$H25-1,MATCH(DN$14,$BP$14:$DP$14,0))</f>
        <v>0.1432231529486791</v>
      </c>
      <c r="DO25" cm="1">
        <f t="array" ref="DO25">BI25*INDEX(prod_est,$G25+$H25-1,MATCH(DO$14,$BP$14:$DP$14,0))</f>
        <v>0.14303981005710323</v>
      </c>
      <c r="DP25" cm="1">
        <f t="array" ref="DP25">BJ25*INDEX(prod_est,$G25+$H25-1,MATCH(DP$14,$BP$14:$DP$14,0))</f>
        <v>0.14285670186651808</v>
      </c>
    </row>
    <row r="26" spans="1:120" x14ac:dyDescent="0.25">
      <c r="A26" t="s">
        <v>41</v>
      </c>
      <c r="B26" t="s">
        <v>16</v>
      </c>
      <c r="C26" t="s">
        <v>16</v>
      </c>
      <c r="D26" t="s">
        <v>37</v>
      </c>
      <c r="E26" s="8">
        <v>119.6817714</v>
      </c>
      <c r="F26" s="8">
        <v>120.91595630400001</v>
      </c>
      <c r="G26">
        <f>MATCH(A26,Production_est!$A$4:$A$339,0)</f>
        <v>65</v>
      </c>
      <c r="H26">
        <f>IFERROR(MATCH(D26,Production_est!$D$4:$D$339,0),"-")</f>
        <v>6</v>
      </c>
      <c r="I26" s="8" cm="1">
        <f t="array" ref="I26">IFERROR(INDEX(Production_est!$E$4:$E$339,H26+G26-1),"-")</f>
        <v>2370000</v>
      </c>
      <c r="J26" s="42">
        <f t="shared" si="0"/>
        <v>5.1019390845569621E-5</v>
      </c>
      <c r="K26" s="42">
        <f t="shared" ref="K26:AP26" si="27">J26*(1-$F$4)</f>
        <v>5.0954079878372729E-5</v>
      </c>
      <c r="L26" s="42">
        <f t="shared" si="27"/>
        <v>5.0888852517082642E-5</v>
      </c>
      <c r="M26" s="42">
        <f t="shared" si="27"/>
        <v>5.0823708654673724E-5</v>
      </c>
      <c r="N26" s="42">
        <f t="shared" si="27"/>
        <v>5.0758648184257351E-5</v>
      </c>
      <c r="O26" s="42">
        <f t="shared" si="27"/>
        <v>5.0693670999081721E-5</v>
      </c>
      <c r="P26" s="42">
        <f t="shared" si="27"/>
        <v>5.0628776992531693E-5</v>
      </c>
      <c r="Q26" s="42">
        <f t="shared" si="27"/>
        <v>5.0563966058128604E-5</v>
      </c>
      <c r="R26" s="42">
        <f t="shared" si="27"/>
        <v>5.0499238089530098E-5</v>
      </c>
      <c r="S26" s="42">
        <f t="shared" si="27"/>
        <v>5.0434592980529946E-5</v>
      </c>
      <c r="T26" s="42">
        <f t="shared" si="27"/>
        <v>5.0370030625057883E-5</v>
      </c>
      <c r="U26" s="42">
        <f t="shared" si="27"/>
        <v>5.0305550917179423E-5</v>
      </c>
      <c r="V26" s="42">
        <f t="shared" si="27"/>
        <v>5.0241153751095686E-5</v>
      </c>
      <c r="W26" s="42">
        <f t="shared" si="27"/>
        <v>5.0176839021143227E-5</v>
      </c>
      <c r="X26" s="42">
        <f t="shared" si="27"/>
        <v>5.0112606621793871E-5</v>
      </c>
      <c r="Y26" s="42">
        <f t="shared" si="27"/>
        <v>5.0048456447654527E-5</v>
      </c>
      <c r="Z26" s="42">
        <f t="shared" si="27"/>
        <v>4.998438839346702E-5</v>
      </c>
      <c r="AA26" s="42">
        <f t="shared" si="27"/>
        <v>4.9920402354107913E-5</v>
      </c>
      <c r="AB26" s="42">
        <f t="shared" si="27"/>
        <v>4.9856498224588347E-5</v>
      </c>
      <c r="AC26" s="42">
        <f t="shared" si="27"/>
        <v>4.9792675900053856E-5</v>
      </c>
      <c r="AD26" s="42">
        <f t="shared" si="27"/>
        <v>4.972893527578421E-5</v>
      </c>
      <c r="AE26" s="42">
        <f t="shared" si="27"/>
        <v>4.9665276247193225E-5</v>
      </c>
      <c r="AF26" s="42">
        <f t="shared" si="27"/>
        <v>4.9601698709828597E-5</v>
      </c>
      <c r="AG26" s="42">
        <f t="shared" si="27"/>
        <v>4.9538202559371741E-5</v>
      </c>
      <c r="AH26" s="42">
        <f t="shared" si="27"/>
        <v>4.9474787691637605E-5</v>
      </c>
      <c r="AI26" s="42">
        <f t="shared" si="27"/>
        <v>4.9411454002574513E-5</v>
      </c>
      <c r="AJ26" s="42">
        <f t="shared" si="27"/>
        <v>4.9348201388263991E-5</v>
      </c>
      <c r="AK26" s="42">
        <f t="shared" si="27"/>
        <v>4.9285029744920584E-5</v>
      </c>
      <c r="AL26" s="42">
        <f t="shared" si="27"/>
        <v>4.9221938968891696E-5</v>
      </c>
      <c r="AM26" s="42">
        <f t="shared" si="27"/>
        <v>4.915892895665742E-5</v>
      </c>
      <c r="AN26" s="42">
        <f t="shared" si="27"/>
        <v>4.909599960483037E-5</v>
      </c>
      <c r="AO26" s="42">
        <f t="shared" si="27"/>
        <v>4.9033150810155511E-5</v>
      </c>
      <c r="AP26" s="42">
        <f t="shared" si="27"/>
        <v>4.8970382469509982E-5</v>
      </c>
      <c r="AQ26" s="42">
        <f t="shared" ref="AQ26:BJ26" si="28">AP26*(1-$F$4)</f>
        <v>4.8907694479902931E-5</v>
      </c>
      <c r="AR26" s="42">
        <f t="shared" si="28"/>
        <v>4.8845086738475347E-5</v>
      </c>
      <c r="AS26" s="42">
        <f t="shared" si="28"/>
        <v>4.8782559142499887E-5</v>
      </c>
      <c r="AT26" s="42">
        <f t="shared" si="28"/>
        <v>4.8720111589380722E-5</v>
      </c>
      <c r="AU26" s="42">
        <f t="shared" si="28"/>
        <v>4.8657743976653353E-5</v>
      </c>
      <c r="AV26" s="42">
        <f t="shared" si="28"/>
        <v>4.8595456201984444E-5</v>
      </c>
      <c r="AW26" s="42">
        <f t="shared" si="28"/>
        <v>4.8533248163171664E-5</v>
      </c>
      <c r="AX26" s="42">
        <f t="shared" si="28"/>
        <v>4.847111975814351E-5</v>
      </c>
      <c r="AY26" s="42">
        <f t="shared" si="28"/>
        <v>4.8409070884959141E-5</v>
      </c>
      <c r="AZ26" s="42">
        <f t="shared" si="28"/>
        <v>4.834710144180821E-5</v>
      </c>
      <c r="BA26" s="42">
        <f t="shared" si="28"/>
        <v>4.8285211327010717E-5</v>
      </c>
      <c r="BB26" s="42">
        <f t="shared" si="28"/>
        <v>4.82234004390168E-5</v>
      </c>
      <c r="BC26" s="42">
        <f t="shared" si="28"/>
        <v>4.8161668676406613E-5</v>
      </c>
      <c r="BD26" s="42">
        <f t="shared" si="28"/>
        <v>4.8100015937890131E-5</v>
      </c>
      <c r="BE26" s="42">
        <f t="shared" si="28"/>
        <v>4.8038442122306989E-5</v>
      </c>
      <c r="BF26" s="42">
        <f t="shared" si="28"/>
        <v>4.7976947128626324E-5</v>
      </c>
      <c r="BG26" s="42">
        <f t="shared" si="28"/>
        <v>4.7915530855946608E-5</v>
      </c>
      <c r="BH26" s="42">
        <f t="shared" si="28"/>
        <v>4.7854193203495472E-5</v>
      </c>
      <c r="BI26" s="42">
        <f t="shared" si="28"/>
        <v>4.7792934070629552E-5</v>
      </c>
      <c r="BJ26" s="42">
        <f t="shared" si="28"/>
        <v>4.7731753356834321E-5</v>
      </c>
      <c r="BK26" t="str">
        <f t="shared" si="3"/>
        <v>05_PRC</v>
      </c>
      <c r="BL26" t="str">
        <f t="shared" si="4"/>
        <v>d_ind_cem_7_7_gas_diesel_oil</v>
      </c>
      <c r="BO26" s="8">
        <f t="shared" si="5"/>
        <v>119.6817714</v>
      </c>
      <c r="BP26" s="8">
        <f t="shared" si="6"/>
        <v>120.91595630400001</v>
      </c>
      <c r="BQ26" s="8" cm="1">
        <f t="array" ref="BQ26">K26*INDEX(prod_est,$G26+$H26-1,MATCH(BQ$14,$BP$14:$DP$14,0))</f>
        <v>117.74214007894979</v>
      </c>
      <c r="BR26" s="8" cm="1">
        <f t="array" ref="BR26">L26*INDEX(prod_est,$G26+$H26-1,MATCH(BR$14,$BP$14:$DP$14,0))</f>
        <v>110.86812674668741</v>
      </c>
      <c r="BS26" s="8" cm="1">
        <f t="array" ref="BS26">M26*INDEX(prod_est,$G26+$H26-1,MATCH(BS$14,$BP$14:$DP$14,0))</f>
        <v>108.35826139826094</v>
      </c>
      <c r="BT26" s="8" cm="1">
        <f t="array" ref="BT26">N26*INDEX(prod_est,$G26+$H26-1,MATCH(BT$14,$BP$14:$DP$14,0))</f>
        <v>105.88061648717651</v>
      </c>
      <c r="BU26" s="8" cm="1">
        <f t="array" ref="BU26">O26*INDEX(prod_est,$G26+$H26-1,MATCH(BU$14,$BP$14:$DP$14,0))</f>
        <v>103.43877162902363</v>
      </c>
      <c r="BV26" s="8" cm="1">
        <f t="array" ref="BV26">P26*INDEX(prod_est,$G26+$H26-1,MATCH(BV$14,$BP$14:$DP$14,0))</f>
        <v>101.03294798756718</v>
      </c>
      <c r="BW26" s="8" cm="1">
        <f t="array" ref="BW26">Q26*INDEX(prod_est,$G26+$H26-1,MATCH(BW$14,$BP$14:$DP$14,0))</f>
        <v>98.663568007264203</v>
      </c>
      <c r="BX26" s="8" cm="1">
        <f t="array" ref="BX26">R26*INDEX(prod_est,$G26+$H26-1,MATCH(BX$14,$BP$14:$DP$14,0))</f>
        <v>96.333593406673927</v>
      </c>
      <c r="BY26" s="8" cm="1">
        <f t="array" ref="BY26">S26*INDEX(prod_est,$G26+$H26-1,MATCH(BY$14,$BP$14:$DP$14,0))</f>
        <v>94.045830764279799</v>
      </c>
      <c r="BZ26" s="8" cm="1">
        <f t="array" ref="BZ26">T26*INDEX(prod_est,$G26+$H26-1,MATCH(BZ$14,$BP$14:$DP$14,0))</f>
        <v>91.369058369492549</v>
      </c>
      <c r="CA26" s="8" cm="1">
        <f t="array" ref="CA26">U26*INDEX(prod_est,$G26+$H26-1,MATCH(CA$14,$BP$14:$DP$14,0))</f>
        <v>88.757387411963762</v>
      </c>
      <c r="CB26" s="8" cm="1">
        <f t="array" ref="CB26">V26*INDEX(prod_est,$G26+$H26-1,MATCH(CB$14,$BP$14:$DP$14,0))</f>
        <v>86.209071413870149</v>
      </c>
      <c r="CC26" s="8" cm="1">
        <f t="array" ref="CC26">W26*INDEX(prod_est,$G26+$H26-1,MATCH(CC$14,$BP$14:$DP$14,0))</f>
        <v>83.723295266167113</v>
      </c>
      <c r="CD26" s="8" cm="1">
        <f t="array" ref="CD26">X26*INDEX(prod_est,$G26+$H26-1,MATCH(CD$14,$BP$14:$DP$14,0))</f>
        <v>81.300526882401513</v>
      </c>
      <c r="CE26" s="8" cm="1">
        <f t="array" ref="CE26">Y26*INDEX(prod_est,$G26+$H26-1,MATCH(CE$14,$BP$14:$DP$14,0))</f>
        <v>78.942168151153425</v>
      </c>
      <c r="CF26" s="8" cm="1">
        <f t="array" ref="CF26">Z26*INDEX(prod_est,$G26+$H26-1,MATCH(CF$14,$BP$14:$DP$14,0))</f>
        <v>76.650048287500979</v>
      </c>
      <c r="CG26" s="8" cm="1">
        <f t="array" ref="CG26">AA26*INDEX(prod_est,$G26+$H26-1,MATCH(CG$14,$BP$14:$DP$14,0))</f>
        <v>74.424745675084552</v>
      </c>
      <c r="CH26" s="8" cm="1">
        <f t="array" ref="CH26">AB26*INDEX(prod_est,$G26+$H26-1,MATCH(CH$14,$BP$14:$DP$14,0))</f>
        <v>72.265343692840474</v>
      </c>
      <c r="CI26" s="8" cm="1">
        <f t="array" ref="CI26">AC26*INDEX(prod_est,$G26+$H26-1,MATCH(CI$14,$BP$14:$DP$14,0))</f>
        <v>70.169416985185961</v>
      </c>
      <c r="CJ26" s="8" cm="1">
        <f t="array" ref="CJ26">AD26*INDEX(prod_est,$G26+$H26-1,MATCH(CJ$14,$BP$14:$DP$14,0))</f>
        <v>68.134054830412197</v>
      </c>
      <c r="CK26" s="8" cm="1">
        <f t="array" ref="CK26">AE26*INDEX(prod_est,$G26+$H26-1,MATCH(CK$14,$BP$14:$DP$14,0))</f>
        <v>66.155811317561245</v>
      </c>
      <c r="CL26" s="8" cm="1">
        <f t="array" ref="CL26">AF26*INDEX(prod_est,$G26+$H26-1,MATCH(CL$14,$BP$14:$DP$14,0))</f>
        <v>64.231793629664026</v>
      </c>
      <c r="CM26" s="8" cm="1">
        <f t="array" ref="CM26">AG26*INDEX(prod_est,$G26+$H26-1,MATCH(CM$14,$BP$14:$DP$14,0))</f>
        <v>62.680136016062356</v>
      </c>
      <c r="CN26" s="8" cm="1">
        <f t="array" ref="CN26">AH26*INDEX(prod_est,$G26+$H26-1,MATCH(CN$14,$BP$14:$DP$14,0))</f>
        <v>61.162689315679138</v>
      </c>
      <c r="CO26" s="8" cm="1">
        <f t="array" ref="CO26">AI26*INDEX(prod_est,$G26+$H26-1,MATCH(CO$14,$BP$14:$DP$14,0))</f>
        <v>59.67814010520685</v>
      </c>
      <c r="CP26" s="8" cm="1">
        <f t="array" ref="CP26">AJ26*INDEX(prod_est,$G26+$H26-1,MATCH(CP$14,$BP$14:$DP$14,0))</f>
        <v>58.225161766710556</v>
      </c>
      <c r="CQ26" s="8" cm="1">
        <f t="array" ref="CQ26">AK26*INDEX(prod_est,$G26+$H26-1,MATCH(CQ$14,$BP$14:$DP$14,0))</f>
        <v>56.802578838287957</v>
      </c>
      <c r="CR26" s="8" cm="1">
        <f t="array" ref="CR26">AL26*INDEX(prod_est,$G26+$H26-1,MATCH(CR$14,$BP$14:$DP$14,0))</f>
        <v>55.409484702309314</v>
      </c>
      <c r="CS26" s="8" cm="1">
        <f t="array" ref="CS26">AM26*INDEX(prod_est,$G26+$H26-1,MATCH(CS$14,$BP$14:$DP$14,0))</f>
        <v>54.045096225743201</v>
      </c>
      <c r="CT26" s="8" cm="1">
        <f t="array" ref="CT26">AN26*INDEX(prod_est,$G26+$H26-1,MATCH(CT$14,$BP$14:$DP$14,0))</f>
        <v>52.708572709369108</v>
      </c>
      <c r="CU26" s="8" cm="1">
        <f t="array" ref="CU26">AO26*INDEX(prod_est,$G26+$H26-1,MATCH(CU$14,$BP$14:$DP$14,0))</f>
        <v>51.399131084452179</v>
      </c>
      <c r="CV26" s="8" cm="1">
        <f t="array" ref="CV26">AP26*INDEX(prod_est,$G26+$H26-1,MATCH(CV$14,$BP$14:$DP$14,0))</f>
        <v>50.116074927911626</v>
      </c>
      <c r="CW26" cm="1">
        <f t="array" ref="CW26">AQ26*INDEX(prod_est,$G26+$H26-1,MATCH(CW$14,$BP$14:$DP$14,0))</f>
        <v>50.051920313922587</v>
      </c>
      <c r="CX26" cm="1">
        <f t="array" ref="CX26">AR26*INDEX(prod_est,$G26+$H26-1,MATCH(CX$14,$BP$14:$DP$14,0))</f>
        <v>49.987847825568927</v>
      </c>
      <c r="CY26" cm="1">
        <f t="array" ref="CY26">AS26*INDEX(prod_est,$G26+$H26-1,MATCH(CY$14,$BP$14:$DP$14,0))</f>
        <v>49.923857357719925</v>
      </c>
      <c r="CZ26" cm="1">
        <f t="array" ref="CZ26">AT26*INDEX(prod_est,$G26+$H26-1,MATCH(CZ$14,$BP$14:$DP$14,0))</f>
        <v>49.859948805379474</v>
      </c>
      <c r="DA26" cm="1">
        <f t="array" ref="DA26">AU26*INDEX(prod_est,$G26+$H26-1,MATCH(DA$14,$BP$14:$DP$14,0))</f>
        <v>49.796122063685836</v>
      </c>
      <c r="DB26" cm="1">
        <f t="array" ref="DB26">AV26*INDEX(prod_est,$G26+$H26-1,MATCH(DB$14,$BP$14:$DP$14,0))</f>
        <v>49.732377027911539</v>
      </c>
      <c r="DC26" cm="1">
        <f t="array" ref="DC26">AW26*INDEX(prod_est,$G26+$H26-1,MATCH(DC$14,$BP$14:$DP$14,0))</f>
        <v>49.66871359346316</v>
      </c>
      <c r="DD26" cm="1">
        <f t="array" ref="DD26">AX26*INDEX(prod_est,$G26+$H26-1,MATCH(DD$14,$BP$14:$DP$14,0))</f>
        <v>49.605131655881173</v>
      </c>
      <c r="DE26" cm="1">
        <f t="array" ref="DE26">AY26*INDEX(prod_est,$G26+$H26-1,MATCH(DE$14,$BP$14:$DP$14,0))</f>
        <v>49.541631110839759</v>
      </c>
      <c r="DF26" cm="1">
        <f t="array" ref="DF26">AZ26*INDEX(prod_est,$G26+$H26-1,MATCH(DF$14,$BP$14:$DP$14,0))</f>
        <v>49.478211854146664</v>
      </c>
      <c r="DG26" cm="1">
        <f t="array" ref="DG26">BA26*INDEX(prod_est,$G26+$H26-1,MATCH(DG$14,$BP$14:$DP$14,0))</f>
        <v>49.414873781743012</v>
      </c>
      <c r="DH26" cm="1">
        <f t="array" ref="DH26">BB26*INDEX(prod_est,$G26+$H26-1,MATCH(DH$14,$BP$14:$DP$14,0))</f>
        <v>49.351616789703129</v>
      </c>
      <c r="DI26" cm="1">
        <f t="array" ref="DI26">BC26*INDEX(prod_est,$G26+$H26-1,MATCH(DI$14,$BP$14:$DP$14,0))</f>
        <v>49.288440774234381</v>
      </c>
      <c r="DJ26" cm="1">
        <f t="array" ref="DJ26">BD26*INDEX(prod_est,$G26+$H26-1,MATCH(DJ$14,$BP$14:$DP$14,0))</f>
        <v>49.225345631677001</v>
      </c>
      <c r="DK26" cm="1">
        <f t="array" ref="DK26">BE26*INDEX(prod_est,$G26+$H26-1,MATCH(DK$14,$BP$14:$DP$14,0))</f>
        <v>49.162331258503926</v>
      </c>
      <c r="DL26" cm="1">
        <f t="array" ref="DL26">BF26*INDEX(prod_est,$G26+$H26-1,MATCH(DL$14,$BP$14:$DP$14,0))</f>
        <v>49.0993975513206</v>
      </c>
      <c r="DM26" cm="1">
        <f t="array" ref="DM26">BG26*INDEX(prod_est,$G26+$H26-1,MATCH(DM$14,$BP$14:$DP$14,0))</f>
        <v>49.036544406864842</v>
      </c>
      <c r="DN26" cm="1">
        <f t="array" ref="DN26">BH26*INDEX(prod_est,$G26+$H26-1,MATCH(DN$14,$BP$14:$DP$14,0))</f>
        <v>48.97377172200666</v>
      </c>
      <c r="DO26" cm="1">
        <f t="array" ref="DO26">BI26*INDEX(prod_est,$G26+$H26-1,MATCH(DO$14,$BP$14:$DP$14,0))</f>
        <v>48.911079393748068</v>
      </c>
      <c r="DP26" cm="1">
        <f t="array" ref="DP26">BJ26*INDEX(prod_est,$G26+$H26-1,MATCH(DP$14,$BP$14:$DP$14,0))</f>
        <v>48.848467319222941</v>
      </c>
    </row>
    <row r="27" spans="1:120" x14ac:dyDescent="0.25">
      <c r="A27" t="s">
        <v>41</v>
      </c>
      <c r="B27" t="s">
        <v>17</v>
      </c>
      <c r="C27" t="s">
        <v>17</v>
      </c>
      <c r="D27" t="s">
        <v>37</v>
      </c>
      <c r="E27" s="8">
        <v>65.238717600000001</v>
      </c>
      <c r="F27" s="8">
        <v>61.663190400000012</v>
      </c>
      <c r="G27">
        <f>MATCH(A27,Production_est!$A$4:$A$339,0)</f>
        <v>65</v>
      </c>
      <c r="H27">
        <f>IFERROR(MATCH(D27,Production_est!$D$4:$D$339,0),"-")</f>
        <v>6</v>
      </c>
      <c r="I27" s="8" cm="1">
        <f t="array" ref="I27">IFERROR(INDEX(Production_est!$E$4:$E$339,H27+G27-1),"-")</f>
        <v>2370000</v>
      </c>
      <c r="J27" s="42">
        <f t="shared" si="0"/>
        <v>2.6018223797468361E-5</v>
      </c>
      <c r="K27" s="42">
        <f t="shared" ref="K27:AP27" si="29">J27*(1-$F$4)</f>
        <v>2.5984917336281844E-5</v>
      </c>
      <c r="L27" s="42">
        <f t="shared" si="29"/>
        <v>2.5951653511378472E-5</v>
      </c>
      <c r="M27" s="42">
        <f t="shared" si="29"/>
        <v>2.5918432268178664E-5</v>
      </c>
      <c r="N27" s="42">
        <f t="shared" si="29"/>
        <v>2.5885253552172714E-5</v>
      </c>
      <c r="O27" s="42">
        <f t="shared" si="29"/>
        <v>2.5852117308920684E-5</v>
      </c>
      <c r="P27" s="42">
        <f t="shared" si="29"/>
        <v>2.5819023484052337E-5</v>
      </c>
      <c r="Q27" s="42">
        <f t="shared" si="29"/>
        <v>2.578597202326703E-5</v>
      </c>
      <c r="R27" s="42">
        <f t="shared" si="29"/>
        <v>2.575296287233363E-5</v>
      </c>
      <c r="S27" s="42">
        <f t="shared" si="29"/>
        <v>2.5719995977090432E-5</v>
      </c>
      <c r="T27" s="42">
        <f t="shared" si="29"/>
        <v>2.5687071283445062E-5</v>
      </c>
      <c r="U27" s="42">
        <f t="shared" si="29"/>
        <v>2.5654188737374388E-5</v>
      </c>
      <c r="V27" s="42">
        <f t="shared" si="29"/>
        <v>2.5621348284924434E-5</v>
      </c>
      <c r="W27" s="42">
        <f t="shared" si="29"/>
        <v>2.5588549872210298E-5</v>
      </c>
      <c r="X27" s="42">
        <f t="shared" si="29"/>
        <v>2.5555793445416054E-5</v>
      </c>
      <c r="Y27" s="42">
        <f t="shared" si="29"/>
        <v>2.5523078950794662E-5</v>
      </c>
      <c r="Z27" s="42">
        <f t="shared" si="29"/>
        <v>2.5490406334667893E-5</v>
      </c>
      <c r="AA27" s="42">
        <f t="shared" si="29"/>
        <v>2.5457775543426226E-5</v>
      </c>
      <c r="AB27" s="42">
        <f t="shared" si="29"/>
        <v>2.5425186523528768E-5</v>
      </c>
      <c r="AC27" s="42">
        <f t="shared" si="29"/>
        <v>2.5392639221503166E-5</v>
      </c>
      <c r="AD27" s="42">
        <f t="shared" si="29"/>
        <v>2.5360133583945518E-5</v>
      </c>
      <c r="AE27" s="42">
        <f t="shared" si="29"/>
        <v>2.5327669557520288E-5</v>
      </c>
      <c r="AF27" s="42">
        <f t="shared" si="29"/>
        <v>2.5295247088960208E-5</v>
      </c>
      <c r="AG27" s="42">
        <f t="shared" si="29"/>
        <v>2.5262866125066209E-5</v>
      </c>
      <c r="AH27" s="42">
        <f t="shared" si="29"/>
        <v>2.5230526612707313E-5</v>
      </c>
      <c r="AI27" s="42">
        <f t="shared" si="29"/>
        <v>2.5198228498820564E-5</v>
      </c>
      <c r="AJ27" s="42">
        <f t="shared" si="29"/>
        <v>2.516597173041093E-5</v>
      </c>
      <c r="AK27" s="42">
        <f t="shared" si="29"/>
        <v>2.5133756254551218E-5</v>
      </c>
      <c r="AL27" s="42">
        <f t="shared" si="29"/>
        <v>2.5101582018381988E-5</v>
      </c>
      <c r="AM27" s="42">
        <f t="shared" si="29"/>
        <v>2.5069448969111468E-5</v>
      </c>
      <c r="AN27" s="42">
        <f t="shared" si="29"/>
        <v>2.5037357054015468E-5</v>
      </c>
      <c r="AO27" s="42">
        <f t="shared" si="29"/>
        <v>2.5005306220437284E-5</v>
      </c>
      <c r="AP27" s="42">
        <f t="shared" si="29"/>
        <v>2.4973296415787629E-5</v>
      </c>
      <c r="AQ27" s="42">
        <f t="shared" ref="AQ27:BJ27" si="30">AP27*(1-$F$4)</f>
        <v>2.4941327587544528E-5</v>
      </c>
      <c r="AR27" s="42">
        <f t="shared" si="30"/>
        <v>2.4909399683253245E-5</v>
      </c>
      <c r="AS27" s="42">
        <f t="shared" si="30"/>
        <v>2.4877512650526189E-5</v>
      </c>
      <c r="AT27" s="42">
        <f t="shared" si="30"/>
        <v>2.4845666437042833E-5</v>
      </c>
      <c r="AU27" s="42">
        <f t="shared" si="30"/>
        <v>2.4813860990549629E-5</v>
      </c>
      <c r="AV27" s="42">
        <f t="shared" si="30"/>
        <v>2.478209625885992E-5</v>
      </c>
      <c r="AW27" s="42">
        <f t="shared" si="30"/>
        <v>2.4750372189853849E-5</v>
      </c>
      <c r="AX27" s="42">
        <f t="shared" si="30"/>
        <v>2.4718688731478281E-5</v>
      </c>
      <c r="AY27" s="42">
        <f t="shared" si="30"/>
        <v>2.4687045831746719E-5</v>
      </c>
      <c r="AZ27" s="42">
        <f t="shared" si="30"/>
        <v>2.4655443438739213E-5</v>
      </c>
      <c r="BA27" s="42">
        <f t="shared" si="30"/>
        <v>2.4623881500602274E-5</v>
      </c>
      <c r="BB27" s="42">
        <f t="shared" si="30"/>
        <v>2.4592359965548791E-5</v>
      </c>
      <c r="BC27" s="42">
        <f t="shared" si="30"/>
        <v>2.4560878781857954E-5</v>
      </c>
      <c r="BD27" s="42">
        <f t="shared" si="30"/>
        <v>2.4529437897875152E-5</v>
      </c>
      <c r="BE27" s="42">
        <f t="shared" si="30"/>
        <v>2.4498037262011908E-5</v>
      </c>
      <c r="BF27" s="42">
        <f t="shared" si="30"/>
        <v>2.4466676822745777E-5</v>
      </c>
      <c r="BG27" s="42">
        <f t="shared" si="30"/>
        <v>2.4435356528620275E-5</v>
      </c>
      <c r="BH27" s="42">
        <f t="shared" si="30"/>
        <v>2.4404076328244783E-5</v>
      </c>
      <c r="BI27" s="42">
        <f t="shared" si="30"/>
        <v>2.437283617029447E-5</v>
      </c>
      <c r="BJ27" s="42">
        <f t="shared" si="30"/>
        <v>2.4341636003510205E-5</v>
      </c>
      <c r="BK27" t="str">
        <f t="shared" si="3"/>
        <v>05_PRC</v>
      </c>
      <c r="BL27" t="str">
        <f t="shared" si="4"/>
        <v>d_ind_cem_7_8_fuel_oil</v>
      </c>
      <c r="BO27" s="8">
        <f t="shared" si="5"/>
        <v>65.238717600000001</v>
      </c>
      <c r="BP27" s="8">
        <f t="shared" si="6"/>
        <v>61.663190400000012</v>
      </c>
      <c r="BQ27" s="8" cm="1">
        <f t="array" ref="BQ27">K27*INDEX(prod_est,$G27+$H27-1,MATCH(BQ$14,$BP$14:$DP$14,0))</f>
        <v>60.044647734813267</v>
      </c>
      <c r="BR27" s="8" cm="1">
        <f t="array" ref="BR27">L27*INDEX(prod_est,$G27+$H27-1,MATCH(BR$14,$BP$14:$DP$14,0))</f>
        <v>56.539125338300487</v>
      </c>
      <c r="BS27" s="8" cm="1">
        <f t="array" ref="BS27">M27*INDEX(prod_est,$G27+$H27-1,MATCH(BS$14,$BP$14:$DP$14,0))</f>
        <v>55.259175945440546</v>
      </c>
      <c r="BT27" s="8" cm="1">
        <f t="array" ref="BT27">N27*INDEX(prod_est,$G27+$H27-1,MATCH(BT$14,$BP$14:$DP$14,0))</f>
        <v>53.995657923785238</v>
      </c>
      <c r="BU27" s="8" cm="1">
        <f t="array" ref="BU27">O27*INDEX(prod_est,$G27+$H27-1,MATCH(BU$14,$BP$14:$DP$14,0))</f>
        <v>52.750396760428245</v>
      </c>
      <c r="BV27" s="8" cm="1">
        <f t="array" ref="BV27">P27*INDEX(prod_est,$G27+$H27-1,MATCH(BV$14,$BP$14:$DP$14,0))</f>
        <v>51.523505241669746</v>
      </c>
      <c r="BW27" s="8" cm="1">
        <f t="array" ref="BW27">Q27*INDEX(prod_est,$G27+$H27-1,MATCH(BW$14,$BP$14:$DP$14,0))</f>
        <v>50.315198800392089</v>
      </c>
      <c r="BX27" s="8" cm="1">
        <f t="array" ref="BX27">R27*INDEX(prod_est,$G27+$H27-1,MATCH(BX$14,$BP$14:$DP$14,0))</f>
        <v>49.126987816374843</v>
      </c>
      <c r="BY27" s="8" cm="1">
        <f t="array" ref="BY27">S27*INDEX(prod_est,$G27+$H27-1,MATCH(BY$14,$BP$14:$DP$14,0))</f>
        <v>47.960303553023493</v>
      </c>
      <c r="BZ27" s="8" cm="1">
        <f t="array" ref="BZ27">T27*INDEX(prod_est,$G27+$H27-1,MATCH(BZ$14,$BP$14:$DP$14,0))</f>
        <v>46.595237015218927</v>
      </c>
      <c r="CA27" s="8" cm="1">
        <f t="array" ref="CA27">U27*INDEX(prod_est,$G27+$H27-1,MATCH(CA$14,$BP$14:$DP$14,0))</f>
        <v>45.263370085172397</v>
      </c>
      <c r="CB27" s="8" cm="1">
        <f t="array" ref="CB27">V27*INDEX(prod_est,$G27+$H27-1,MATCH(CB$14,$BP$14:$DP$14,0))</f>
        <v>43.963812116208011</v>
      </c>
      <c r="CC27" s="8" cm="1">
        <f t="array" ref="CC27">W27*INDEX(prod_est,$G27+$H27-1,MATCH(CC$14,$BP$14:$DP$14,0))</f>
        <v>42.696147429322345</v>
      </c>
      <c r="CD27" s="8" cm="1">
        <f t="array" ref="CD27">X27*INDEX(prod_est,$G27+$H27-1,MATCH(CD$14,$BP$14:$DP$14,0))</f>
        <v>41.460614645149207</v>
      </c>
      <c r="CE27" s="8" cm="1">
        <f t="array" ref="CE27">Y27*INDEX(prod_est,$G27+$H27-1,MATCH(CE$14,$BP$14:$DP$14,0))</f>
        <v>40.257928681099628</v>
      </c>
      <c r="CF27" s="8" cm="1">
        <f t="array" ref="CF27">Z27*INDEX(prod_est,$G27+$H27-1,MATCH(CF$14,$BP$14:$DP$14,0))</f>
        <v>39.089022377148517</v>
      </c>
      <c r="CG27" s="8" cm="1">
        <f t="array" ref="CG27">AA27*INDEX(prod_est,$G27+$H27-1,MATCH(CG$14,$BP$14:$DP$14,0))</f>
        <v>37.954190690071066</v>
      </c>
      <c r="CH27" s="8" cm="1">
        <f t="array" ref="CH27">AB27*INDEX(prod_est,$G27+$H27-1,MATCH(CH$14,$BP$14:$DP$14,0))</f>
        <v>36.852966173048003</v>
      </c>
      <c r="CI27" s="8" cm="1">
        <f t="array" ref="CI27">AC27*INDEX(prod_est,$G27+$H27-1,MATCH(CI$14,$BP$14:$DP$14,0))</f>
        <v>35.784111973908125</v>
      </c>
      <c r="CJ27" s="8" cm="1">
        <f t="array" ref="CJ27">AD27*INDEX(prod_est,$G27+$H27-1,MATCH(CJ$14,$BP$14:$DP$14,0))</f>
        <v>34.746143719600752</v>
      </c>
      <c r="CK27" s="8" cm="1">
        <f t="array" ref="CK27">AE27*INDEX(prod_est,$G27+$H27-1,MATCH(CK$14,$BP$14:$DP$14,0))</f>
        <v>33.737304108029505</v>
      </c>
      <c r="CL27" s="8" cm="1">
        <f t="array" ref="CL27">AF27*INDEX(prod_est,$G27+$H27-1,MATCH(CL$14,$BP$14:$DP$14,0))</f>
        <v>32.756117896976484</v>
      </c>
      <c r="CM27" s="8" cm="1">
        <f t="array" ref="CM27">AG27*INDEX(prod_est,$G27+$H27-1,MATCH(CM$14,$BP$14:$DP$14,0))</f>
        <v>31.964823168077547</v>
      </c>
      <c r="CN27" s="8" cm="1">
        <f t="array" ref="CN27">AH27*INDEX(prod_est,$G27+$H27-1,MATCH(CN$14,$BP$14:$DP$14,0))</f>
        <v>31.190974888100897</v>
      </c>
      <c r="CO27" s="8" cm="1">
        <f t="array" ref="CO27">AI27*INDEX(prod_est,$G27+$H27-1,MATCH(CO$14,$BP$14:$DP$14,0))</f>
        <v>30.433903254036547</v>
      </c>
      <c r="CP27" s="8" cm="1">
        <f t="array" ref="CP27">AJ27*INDEX(prod_est,$G27+$H27-1,MATCH(CP$14,$BP$14:$DP$14,0))</f>
        <v>29.692931734045278</v>
      </c>
      <c r="CQ27" s="8" cm="1">
        <f t="array" ref="CQ27">AK27*INDEX(prod_est,$G27+$H27-1,MATCH(CQ$14,$BP$14:$DP$14,0))</f>
        <v>28.967460880930002</v>
      </c>
      <c r="CR27" s="8" cm="1">
        <f t="array" ref="CR27">AL27*INDEX(prod_est,$G27+$H27-1,MATCH(CR$14,$BP$14:$DP$14,0))</f>
        <v>28.257028349296188</v>
      </c>
      <c r="CS27" s="8" cm="1">
        <f t="array" ref="CS27">AM27*INDEX(prod_est,$G27+$H27-1,MATCH(CS$14,$BP$14:$DP$14,0))</f>
        <v>27.561234766863272</v>
      </c>
      <c r="CT27" s="8" cm="1">
        <f t="array" ref="CT27">AN27*INDEX(prod_est,$G27+$H27-1,MATCH(CT$14,$BP$14:$DP$14,0))</f>
        <v>26.879651404473513</v>
      </c>
      <c r="CU27" s="8" cm="1">
        <f t="array" ref="CU27">AO27*INDEX(prod_est,$G27+$H27-1,MATCH(CU$14,$BP$14:$DP$14,0))</f>
        <v>26.211878922635506</v>
      </c>
      <c r="CV27" s="8" cm="1">
        <f t="array" ref="CV27">AP27*INDEX(prod_est,$G27+$H27-1,MATCH(CV$14,$BP$14:$DP$14,0))</f>
        <v>25.557562168312863</v>
      </c>
      <c r="CW27" cm="1">
        <f t="array" ref="CW27">AQ27*INDEX(prod_est,$G27+$H27-1,MATCH(CW$14,$BP$14:$DP$14,0))</f>
        <v>25.524845409513066</v>
      </c>
      <c r="CX27" cm="1">
        <f t="array" ref="CX27">AR27*INDEX(prod_est,$G27+$H27-1,MATCH(CX$14,$BP$14:$DP$14,0))</f>
        <v>25.492170532106311</v>
      </c>
      <c r="CY27" cm="1">
        <f t="array" ref="CY27">AS27*INDEX(prod_est,$G27+$H27-1,MATCH(CY$14,$BP$14:$DP$14,0))</f>
        <v>25.459537482479366</v>
      </c>
      <c r="CZ27" cm="1">
        <f t="array" ref="CZ27">AT27*INDEX(prod_est,$G27+$H27-1,MATCH(CZ$14,$BP$14:$DP$14,0))</f>
        <v>25.426946207087639</v>
      </c>
      <c r="DA27" cm="1">
        <f t="array" ref="DA27">AU27*INDEX(prod_est,$G27+$H27-1,MATCH(DA$14,$BP$14:$DP$14,0))</f>
        <v>25.394396652455068</v>
      </c>
      <c r="DB27" cm="1">
        <f t="array" ref="DB27">AV27*INDEX(prod_est,$G27+$H27-1,MATCH(DB$14,$BP$14:$DP$14,0))</f>
        <v>25.361888765174065</v>
      </c>
      <c r="DC27" cm="1">
        <f t="array" ref="DC27">AW27*INDEX(prod_est,$G27+$H27-1,MATCH(DC$14,$BP$14:$DP$14,0))</f>
        <v>25.329422491905394</v>
      </c>
      <c r="DD27" cm="1">
        <f t="array" ref="DD27">AX27*INDEX(prod_est,$G27+$H27-1,MATCH(DD$14,$BP$14:$DP$14,0))</f>
        <v>25.296997779378103</v>
      </c>
      <c r="DE27" cm="1">
        <f t="array" ref="DE27">AY27*INDEX(prod_est,$G27+$H27-1,MATCH(DE$14,$BP$14:$DP$14,0))</f>
        <v>25.264614574389441</v>
      </c>
      <c r="DF27" cm="1">
        <f t="array" ref="DF27">AZ27*INDEX(prod_est,$G27+$H27-1,MATCH(DF$14,$BP$14:$DP$14,0))</f>
        <v>25.232272823804756</v>
      </c>
      <c r="DG27" cm="1">
        <f t="array" ref="DG27">BA27*INDEX(prod_est,$G27+$H27-1,MATCH(DG$14,$BP$14:$DP$14,0))</f>
        <v>25.199972474557416</v>
      </c>
      <c r="DH27" cm="1">
        <f t="array" ref="DH27">BB27*INDEX(prod_est,$G27+$H27-1,MATCH(DH$14,$BP$14:$DP$14,0))</f>
        <v>25.167713473648721</v>
      </c>
      <c r="DI27" cm="1">
        <f t="array" ref="DI27">BC27*INDEX(prod_est,$G27+$H27-1,MATCH(DI$14,$BP$14:$DP$14,0))</f>
        <v>25.135495768147816</v>
      </c>
      <c r="DJ27" cm="1">
        <f t="array" ref="DJ27">BD27*INDEX(prod_est,$G27+$H27-1,MATCH(DJ$14,$BP$14:$DP$14,0))</f>
        <v>25.103319305191601</v>
      </c>
      <c r="DK27" cm="1">
        <f t="array" ref="DK27">BE27*INDEX(prod_est,$G27+$H27-1,MATCH(DK$14,$BP$14:$DP$14,0))</f>
        <v>25.071184031984654</v>
      </c>
      <c r="DL27" cm="1">
        <f t="array" ref="DL27">BF27*INDEX(prod_est,$G27+$H27-1,MATCH(DL$14,$BP$14:$DP$14,0))</f>
        <v>25.03908989579913</v>
      </c>
      <c r="DM27" cm="1">
        <f t="array" ref="DM27">BG27*INDEX(prod_est,$G27+$H27-1,MATCH(DM$14,$BP$14:$DP$14,0))</f>
        <v>25.007036843974689</v>
      </c>
      <c r="DN27" cm="1">
        <f t="array" ref="DN27">BH27*INDEX(prod_est,$G27+$H27-1,MATCH(DN$14,$BP$14:$DP$14,0))</f>
        <v>24.975024823918396</v>
      </c>
      <c r="DO27" cm="1">
        <f t="array" ref="DO27">BI27*INDEX(prod_est,$G27+$H27-1,MATCH(DO$14,$BP$14:$DP$14,0))</f>
        <v>24.943053783104645</v>
      </c>
      <c r="DP27" cm="1">
        <f t="array" ref="DP27">BJ27*INDEX(prod_est,$G27+$H27-1,MATCH(DP$14,$BP$14:$DP$14,0))</f>
        <v>24.911123669075067</v>
      </c>
    </row>
    <row r="28" spans="1:120" x14ac:dyDescent="0.25">
      <c r="A28" t="s">
        <v>41</v>
      </c>
      <c r="B28" t="s">
        <v>18</v>
      </c>
      <c r="C28" t="s">
        <v>18</v>
      </c>
      <c r="D28" t="s">
        <v>37</v>
      </c>
      <c r="E28" s="8">
        <v>35.515787040000014</v>
      </c>
      <c r="F28" s="8">
        <v>31.757715359999999</v>
      </c>
      <c r="G28">
        <f>MATCH(A28,Production_est!$A$4:$A$339,0)</f>
        <v>65</v>
      </c>
      <c r="H28">
        <f>IFERROR(MATCH(D28,Production_est!$D$4:$D$339,0),"-")</f>
        <v>6</v>
      </c>
      <c r="I28" s="8" cm="1">
        <f t="array" ref="I28">IFERROR(INDEX(Production_est!$E$4:$E$339,H28+G28-1),"-")</f>
        <v>2370000</v>
      </c>
      <c r="J28" s="42">
        <f t="shared" si="0"/>
        <v>1.3399879898734176E-5</v>
      </c>
      <c r="K28" s="42">
        <f t="shared" ref="K28:AP28" si="31">J28*(1-$F$4)</f>
        <v>1.3382726438020435E-5</v>
      </c>
      <c r="L28" s="42">
        <f t="shared" si="31"/>
        <v>1.3365594935803089E-5</v>
      </c>
      <c r="M28" s="42">
        <f t="shared" si="31"/>
        <v>1.3348485363972619E-5</v>
      </c>
      <c r="N28" s="42">
        <f t="shared" si="31"/>
        <v>1.3331397694455485E-5</v>
      </c>
      <c r="O28" s="42">
        <f t="shared" si="31"/>
        <v>1.3314331899214089E-5</v>
      </c>
      <c r="P28" s="42">
        <f t="shared" si="31"/>
        <v>1.3297287950246721E-5</v>
      </c>
      <c r="Q28" s="42">
        <f t="shared" si="31"/>
        <v>1.3280265819587519E-5</v>
      </c>
      <c r="R28" s="42">
        <f t="shared" si="31"/>
        <v>1.326326547930642E-5</v>
      </c>
      <c r="S28" s="42">
        <f t="shared" si="31"/>
        <v>1.3246286901509116E-5</v>
      </c>
      <c r="T28" s="42">
        <f t="shared" si="31"/>
        <v>1.3229330058337003E-5</v>
      </c>
      <c r="U28" s="42">
        <f t="shared" si="31"/>
        <v>1.3212394921967144E-5</v>
      </c>
      <c r="V28" s="42">
        <f t="shared" si="31"/>
        <v>1.3195481464612216E-5</v>
      </c>
      <c r="W28" s="42">
        <f t="shared" si="31"/>
        <v>1.3178589658520469E-5</v>
      </c>
      <c r="X28" s="42">
        <f t="shared" si="31"/>
        <v>1.3161719475975675E-5</v>
      </c>
      <c r="Y28" s="42">
        <f t="shared" si="31"/>
        <v>1.3144870889297092E-5</v>
      </c>
      <c r="Z28" s="42">
        <f t="shared" si="31"/>
        <v>1.3128043870839408E-5</v>
      </c>
      <c r="AA28" s="42">
        <f t="shared" si="31"/>
        <v>1.3111238392992701E-5</v>
      </c>
      <c r="AB28" s="42">
        <f t="shared" si="31"/>
        <v>1.3094454428182394E-5</v>
      </c>
      <c r="AC28" s="42">
        <f t="shared" si="31"/>
        <v>1.3077691948869208E-5</v>
      </c>
      <c r="AD28" s="42">
        <f t="shared" si="31"/>
        <v>1.306095092754912E-5</v>
      </c>
      <c r="AE28" s="42">
        <f t="shared" si="31"/>
        <v>1.3044231336753311E-5</v>
      </c>
      <c r="AF28" s="42">
        <f t="shared" si="31"/>
        <v>1.3027533149048129E-5</v>
      </c>
      <c r="AG28" s="42">
        <f t="shared" si="31"/>
        <v>1.3010856337035041E-5</v>
      </c>
      <c r="AH28" s="42">
        <f t="shared" si="31"/>
        <v>1.2994200873350583E-5</v>
      </c>
      <c r="AI28" s="42">
        <f t="shared" si="31"/>
        <v>1.2977566730666324E-5</v>
      </c>
      <c r="AJ28" s="42">
        <f t="shared" si="31"/>
        <v>1.2960953881688814E-5</v>
      </c>
      <c r="AK28" s="42">
        <f t="shared" si="31"/>
        <v>1.2944362299159544E-5</v>
      </c>
      <c r="AL28" s="42">
        <f t="shared" si="31"/>
        <v>1.2927791955854896E-5</v>
      </c>
      <c r="AM28" s="42">
        <f t="shared" si="31"/>
        <v>1.2911242824586106E-5</v>
      </c>
      <c r="AN28" s="42">
        <f t="shared" si="31"/>
        <v>1.2894714878199212E-5</v>
      </c>
      <c r="AO28" s="42">
        <f t="shared" si="31"/>
        <v>1.287820808957501E-5</v>
      </c>
      <c r="AP28" s="42">
        <f t="shared" si="31"/>
        <v>1.2861722431629017E-5</v>
      </c>
      <c r="AQ28" s="42">
        <f t="shared" ref="AQ28:BJ28" si="32">AP28*(1-$F$4)</f>
        <v>1.284525787731142E-5</v>
      </c>
      <c r="AR28" s="42">
        <f t="shared" si="32"/>
        <v>1.2828814399607031E-5</v>
      </c>
      <c r="AS28" s="42">
        <f t="shared" si="32"/>
        <v>1.2812391971535244E-5</v>
      </c>
      <c r="AT28" s="42">
        <f t="shared" si="32"/>
        <v>1.2795990566149995E-5</v>
      </c>
      <c r="AU28" s="42">
        <f t="shared" si="32"/>
        <v>1.2779610156539713E-5</v>
      </c>
      <c r="AV28" s="42">
        <f t="shared" si="32"/>
        <v>1.2763250715827275E-5</v>
      </c>
      <c r="AW28" s="42">
        <f t="shared" si="32"/>
        <v>1.2746912217169965E-5</v>
      </c>
      <c r="AX28" s="42">
        <f t="shared" si="32"/>
        <v>1.2730594633759431E-5</v>
      </c>
      <c r="AY28" s="42">
        <f t="shared" si="32"/>
        <v>1.2714297938821637E-5</v>
      </c>
      <c r="AZ28" s="42">
        <f t="shared" si="32"/>
        <v>1.2698022105616819E-5</v>
      </c>
      <c r="BA28" s="42">
        <f t="shared" si="32"/>
        <v>1.2681767107439449E-5</v>
      </c>
      <c r="BB28" s="42">
        <f t="shared" si="32"/>
        <v>1.2665532917618178E-5</v>
      </c>
      <c r="BC28" s="42">
        <f t="shared" si="32"/>
        <v>1.2649319509515805E-5</v>
      </c>
      <c r="BD28" s="42">
        <f t="shared" si="32"/>
        <v>1.2633126856529226E-5</v>
      </c>
      <c r="BE28" s="42">
        <f t="shared" si="32"/>
        <v>1.2616954932089391E-5</v>
      </c>
      <c r="BF28" s="42">
        <f t="shared" si="32"/>
        <v>1.2600803709661264E-5</v>
      </c>
      <c r="BG28" s="42">
        <f t="shared" si="32"/>
        <v>1.2584673162743775E-5</v>
      </c>
      <c r="BH28" s="42">
        <f t="shared" si="32"/>
        <v>1.2568563264869782E-5</v>
      </c>
      <c r="BI28" s="42">
        <f t="shared" si="32"/>
        <v>1.2552473989606017E-5</v>
      </c>
      <c r="BJ28" s="42">
        <f t="shared" si="32"/>
        <v>1.2536405310553057E-5</v>
      </c>
      <c r="BK28" t="str">
        <f t="shared" si="3"/>
        <v>05_PRC</v>
      </c>
      <c r="BL28" t="str">
        <f t="shared" si="4"/>
        <v>d_ind_cem_7_9_lpg</v>
      </c>
      <c r="BO28" s="8">
        <f t="shared" si="5"/>
        <v>35.515787040000014</v>
      </c>
      <c r="BP28" s="8">
        <f t="shared" si="6"/>
        <v>31.757715359999999</v>
      </c>
      <c r="BQ28" s="8" cm="1">
        <f t="array" ref="BQ28">K28*INDEX(prod_est,$G28+$H28-1,MATCH(BQ$14,$BP$14:$DP$14,0))</f>
        <v>30.924135116655719</v>
      </c>
      <c r="BR28" s="8" cm="1">
        <f t="array" ref="BR28">L28*INDEX(prod_est,$G28+$H28-1,MATCH(BR$14,$BP$14:$DP$14,0))</f>
        <v>29.118724437539154</v>
      </c>
      <c r="BS28" s="8" cm="1">
        <f t="array" ref="BS28">M28*INDEX(prod_est,$G28+$H28-1,MATCH(BS$14,$BP$14:$DP$14,0))</f>
        <v>28.459526166577639</v>
      </c>
      <c r="BT28" s="8" cm="1">
        <f t="array" ref="BT28">N28*INDEX(prod_est,$G28+$H28-1,MATCH(BT$14,$BP$14:$DP$14,0))</f>
        <v>27.80879036416999</v>
      </c>
      <c r="BU28" s="8" cm="1">
        <f t="array" ref="BU28">O28*INDEX(prod_est,$G28+$H28-1,MATCH(BU$14,$BP$14:$DP$14,0))</f>
        <v>27.16745719087454</v>
      </c>
      <c r="BV28" s="8" cm="1">
        <f t="array" ref="BV28">P28*INDEX(prod_est,$G28+$H28-1,MATCH(BV$14,$BP$14:$DP$14,0))</f>
        <v>26.535584733780095</v>
      </c>
      <c r="BW28" s="8" cm="1">
        <f t="array" ref="BW28">Q28*INDEX(prod_est,$G28+$H28-1,MATCH(BW$14,$BP$14:$DP$14,0))</f>
        <v>25.913283944916749</v>
      </c>
      <c r="BX28" s="8" cm="1">
        <f t="array" ref="BX28">R28*INDEX(prod_est,$G28+$H28-1,MATCH(BX$14,$BP$14:$DP$14,0))</f>
        <v>25.301332698585433</v>
      </c>
      <c r="BY28" s="8" cm="1">
        <f t="array" ref="BY28">S28*INDEX(prod_est,$G28+$H28-1,MATCH(BY$14,$BP$14:$DP$14,0))</f>
        <v>24.700468122650303</v>
      </c>
      <c r="BZ28" s="8" cm="1">
        <f t="array" ref="BZ28">T28*INDEX(prod_est,$G28+$H28-1,MATCH(BZ$14,$BP$14:$DP$14,0))</f>
        <v>23.997432903845628</v>
      </c>
      <c r="CA28" s="8" cm="1">
        <f t="array" ref="CA28">U28*INDEX(prod_est,$G28+$H28-1,MATCH(CA$14,$BP$14:$DP$14,0))</f>
        <v>23.311496114207596</v>
      </c>
      <c r="CB28" s="8" cm="1">
        <f t="array" ref="CB28">V28*INDEX(prod_est,$G28+$H28-1,MATCH(CB$14,$BP$14:$DP$14,0))</f>
        <v>22.642199053765673</v>
      </c>
      <c r="CC28" s="8" cm="1">
        <f t="array" ref="CC28">W28*INDEX(prod_est,$G28+$H28-1,MATCH(CC$14,$BP$14:$DP$14,0))</f>
        <v>21.989327639930451</v>
      </c>
      <c r="CD28" s="8" cm="1">
        <f t="array" ref="CD28">X28*INDEX(prod_est,$G28+$H28-1,MATCH(CD$14,$BP$14:$DP$14,0))</f>
        <v>21.353004766864856</v>
      </c>
      <c r="CE28" s="8" cm="1">
        <f t="array" ref="CE28">Y28*INDEX(prod_est,$G28+$H28-1,MATCH(CE$14,$BP$14:$DP$14,0))</f>
        <v>20.733598630627156</v>
      </c>
      <c r="CF28" s="8" cm="1">
        <f t="array" ref="CF28">Z28*INDEX(prod_est,$G28+$H28-1,MATCH(CF$14,$BP$14:$DP$14,0))</f>
        <v>20.131589661539024</v>
      </c>
      <c r="CG28" s="8" cm="1">
        <f t="array" ref="CG28">AA28*INDEX(prod_est,$G28+$H28-1,MATCH(CG$14,$BP$14:$DP$14,0))</f>
        <v>19.547129767947236</v>
      </c>
      <c r="CH28" s="8" cm="1">
        <f t="array" ref="CH28">AB28*INDEX(prod_est,$G28+$H28-1,MATCH(CH$14,$BP$14:$DP$14,0))</f>
        <v>18.97997820585304</v>
      </c>
      <c r="CI28" s="8" cm="1">
        <f t="array" ref="CI28">AC28*INDEX(prod_est,$G28+$H28-1,MATCH(CI$14,$BP$14:$DP$14,0))</f>
        <v>18.429497972873964</v>
      </c>
      <c r="CJ28" s="8" cm="1">
        <f t="array" ref="CJ28">AD28*INDEX(prod_est,$G28+$H28-1,MATCH(CJ$14,$BP$14:$DP$14,0))</f>
        <v>17.894924588668893</v>
      </c>
      <c r="CK28" s="8" cm="1">
        <f t="array" ref="CK28">AE28*INDEX(prod_est,$G28+$H28-1,MATCH(CK$14,$BP$14:$DP$14,0))</f>
        <v>17.375353009249405</v>
      </c>
      <c r="CL28" s="8" cm="1">
        <f t="array" ref="CL28">AF28*INDEX(prod_est,$G28+$H28-1,MATCH(CL$14,$BP$14:$DP$14,0))</f>
        <v>16.870023456826853</v>
      </c>
      <c r="CM28" s="8" cm="1">
        <f t="array" ref="CM28">AG28*INDEX(prod_est,$G28+$H28-1,MATCH(CM$14,$BP$14:$DP$14,0))</f>
        <v>16.462491627817872</v>
      </c>
      <c r="CN28" s="8" cm="1">
        <f t="array" ref="CN28">AH28*INDEX(prod_est,$G28+$H28-1,MATCH(CN$14,$BP$14:$DP$14,0))</f>
        <v>16.063945051685412</v>
      </c>
      <c r="CO28" s="8" cm="1">
        <f t="array" ref="CO28">AI28*INDEX(prod_est,$G28+$H28-1,MATCH(CO$14,$BP$14:$DP$14,0))</f>
        <v>15.674038767145429</v>
      </c>
      <c r="CP28" s="8" cm="1">
        <f t="array" ref="CP28">AJ28*INDEX(prod_est,$G28+$H28-1,MATCH(CP$14,$BP$14:$DP$14,0))</f>
        <v>15.292424347438898</v>
      </c>
      <c r="CQ28" s="8" cm="1">
        <f t="array" ref="CQ28">AK28*INDEX(prod_est,$G28+$H28-1,MATCH(CQ$14,$BP$14:$DP$14,0))</f>
        <v>14.918793065862989</v>
      </c>
      <c r="CR28" s="8" cm="1">
        <f t="array" ref="CR28">AL28*INDEX(prod_est,$G28+$H28-1,MATCH(CR$14,$BP$14:$DP$14,0))</f>
        <v>14.552906805749679</v>
      </c>
      <c r="CS28" s="8" cm="1">
        <f t="array" ref="CS28">AM28*INDEX(prod_est,$G28+$H28-1,MATCH(CS$14,$BP$14:$DP$14,0))</f>
        <v>14.194559882781853</v>
      </c>
      <c r="CT28" s="8" cm="1">
        <f t="array" ref="CT28">AN28*INDEX(prod_est,$G28+$H28-1,MATCH(CT$14,$BP$14:$DP$14,0))</f>
        <v>13.843531493292527</v>
      </c>
      <c r="CU28" s="8" cm="1">
        <f t="array" ref="CU28">AO28*INDEX(prod_est,$G28+$H28-1,MATCH(CU$14,$BP$14:$DP$14,0))</f>
        <v>13.499615969851622</v>
      </c>
      <c r="CV28" s="8" cm="1">
        <f t="array" ref="CV28">AP28*INDEX(prod_est,$G28+$H28-1,MATCH(CV$14,$BP$14:$DP$14,0))</f>
        <v>13.162630401893439</v>
      </c>
      <c r="CW28" cm="1">
        <f t="array" ref="CW28">AQ28*INDEX(prod_est,$G28+$H28-1,MATCH(CW$14,$BP$14:$DP$14,0))</f>
        <v>13.145780649119931</v>
      </c>
      <c r="CX28" cm="1">
        <f t="array" ref="CX28">AR28*INDEX(prod_est,$G28+$H28-1,MATCH(CX$14,$BP$14:$DP$14,0))</f>
        <v>13.128952466060063</v>
      </c>
      <c r="CY28" cm="1">
        <f t="array" ref="CY28">AS28*INDEX(prod_est,$G28+$H28-1,MATCH(CY$14,$BP$14:$DP$14,0))</f>
        <v>13.112145825102004</v>
      </c>
      <c r="CZ28" cm="1">
        <f t="array" ref="CZ28">AT28*INDEX(prod_est,$G28+$H28-1,MATCH(CZ$14,$BP$14:$DP$14,0))</f>
        <v>13.095360698669268</v>
      </c>
      <c r="DA28" cm="1">
        <f t="array" ref="DA28">AU28*INDEX(prod_est,$G28+$H28-1,MATCH(DA$14,$BP$14:$DP$14,0))</f>
        <v>13.07859705922067</v>
      </c>
      <c r="DB28" cm="1">
        <f t="array" ref="DB28">AV28*INDEX(prod_est,$G28+$H28-1,MATCH(DB$14,$BP$14:$DP$14,0))</f>
        <v>13.061854879250282</v>
      </c>
      <c r="DC28" cm="1">
        <f t="array" ref="DC28">AW28*INDEX(prod_est,$G28+$H28-1,MATCH(DC$14,$BP$14:$DP$14,0))</f>
        <v>13.045134131287385</v>
      </c>
      <c r="DD28" cm="1">
        <f t="array" ref="DD28">AX28*INDEX(prod_est,$G28+$H28-1,MATCH(DD$14,$BP$14:$DP$14,0))</f>
        <v>13.02843478789643</v>
      </c>
      <c r="DE28" cm="1">
        <f t="array" ref="DE28">AY28*INDEX(prod_est,$G28+$H28-1,MATCH(DE$14,$BP$14:$DP$14,0))</f>
        <v>13.011756821676984</v>
      </c>
      <c r="DF28" cm="1">
        <f t="array" ref="DF28">AZ28*INDEX(prod_est,$G28+$H28-1,MATCH(DF$14,$BP$14:$DP$14,0))</f>
        <v>12.995100205263693</v>
      </c>
      <c r="DG28" cm="1">
        <f t="array" ref="DG28">BA28*INDEX(prod_est,$G28+$H28-1,MATCH(DG$14,$BP$14:$DP$14,0))</f>
        <v>12.978464911326233</v>
      </c>
      <c r="DH28" cm="1">
        <f t="array" ref="DH28">BB28*INDEX(prod_est,$G28+$H28-1,MATCH(DH$14,$BP$14:$DP$14,0))</f>
        <v>12.961850912569263</v>
      </c>
      <c r="DI28" cm="1">
        <f t="array" ref="DI28">BC28*INDEX(prod_est,$G28+$H28-1,MATCH(DI$14,$BP$14:$DP$14,0))</f>
        <v>12.945258181732388</v>
      </c>
      <c r="DJ28" cm="1">
        <f t="array" ref="DJ28">BD28*INDEX(prod_est,$G28+$H28-1,MATCH(DJ$14,$BP$14:$DP$14,0))</f>
        <v>12.92868669159011</v>
      </c>
      <c r="DK28" cm="1">
        <f t="array" ref="DK28">BE28*INDEX(prod_est,$G28+$H28-1,MATCH(DK$14,$BP$14:$DP$14,0))</f>
        <v>12.91213641495178</v>
      </c>
      <c r="DL28" cm="1">
        <f t="array" ref="DL28">BF28*INDEX(prod_est,$G28+$H28-1,MATCH(DL$14,$BP$14:$DP$14,0))</f>
        <v>12.895607324661555</v>
      </c>
      <c r="DM28" cm="1">
        <f t="array" ref="DM28">BG28*INDEX(prod_est,$G28+$H28-1,MATCH(DM$14,$BP$14:$DP$14,0))</f>
        <v>12.879099393598358</v>
      </c>
      <c r="DN28" cm="1">
        <f t="array" ref="DN28">BH28*INDEX(prod_est,$G28+$H28-1,MATCH(DN$14,$BP$14:$DP$14,0))</f>
        <v>12.862612594675831</v>
      </c>
      <c r="DO28" cm="1">
        <f t="array" ref="DO28">BI28*INDEX(prod_est,$G28+$H28-1,MATCH(DO$14,$BP$14:$DP$14,0))</f>
        <v>12.846146900842285</v>
      </c>
      <c r="DP28" cm="1">
        <f t="array" ref="DP28">BJ28*INDEX(prod_est,$G28+$H28-1,MATCH(DP$14,$BP$14:$DP$14,0))</f>
        <v>12.829702285080664</v>
      </c>
    </row>
    <row r="29" spans="1:120" x14ac:dyDescent="0.25">
      <c r="A29" t="s">
        <v>41</v>
      </c>
      <c r="B29" t="s">
        <v>19</v>
      </c>
      <c r="C29" t="s">
        <v>148</v>
      </c>
      <c r="D29" t="s">
        <v>37</v>
      </c>
      <c r="E29" s="8">
        <v>2.30274E-2</v>
      </c>
      <c r="F29" s="8">
        <v>6.4476720000000029E-2</v>
      </c>
      <c r="G29">
        <f>MATCH(A29,Production_est!$A$4:$A$339,0)</f>
        <v>65</v>
      </c>
      <c r="H29">
        <f>IFERROR(MATCH(D29,Production_est!$D$4:$D$339,0),"-")</f>
        <v>6</v>
      </c>
      <c r="I29" s="8" cm="1">
        <f t="array" ref="I29">IFERROR(INDEX(Production_est!$E$4:$E$339,H29+G29-1),"-")</f>
        <v>2370000</v>
      </c>
      <c r="J29" s="42">
        <f t="shared" si="0"/>
        <v>2.7205367088607606E-8</v>
      </c>
      <c r="K29" s="42">
        <f t="shared" ref="K29:AP29" si="33">J29*(1-$F$4)</f>
        <v>2.7170540940979116E-8</v>
      </c>
      <c r="L29" s="42">
        <f t="shared" si="33"/>
        <v>2.7135759375015514E-8</v>
      </c>
      <c r="M29" s="42">
        <f t="shared" si="33"/>
        <v>2.7101022333646896E-8</v>
      </c>
      <c r="N29" s="42">
        <f t="shared" si="33"/>
        <v>2.7066329759876415E-8</v>
      </c>
      <c r="O29" s="42">
        <f t="shared" si="33"/>
        <v>2.7031681596780187E-8</v>
      </c>
      <c r="P29" s="42">
        <f t="shared" si="33"/>
        <v>2.6997077787507202E-8</v>
      </c>
      <c r="Q29" s="42">
        <f t="shared" si="33"/>
        <v>2.6962518275279219E-8</v>
      </c>
      <c r="R29" s="42">
        <f t="shared" si="33"/>
        <v>2.6928003003390685E-8</v>
      </c>
      <c r="S29" s="42">
        <f t="shared" si="33"/>
        <v>2.6893531915208633E-8</v>
      </c>
      <c r="T29" s="42">
        <f t="shared" si="33"/>
        <v>2.6859104954172599E-8</v>
      </c>
      <c r="U29" s="42">
        <f t="shared" si="33"/>
        <v>2.6824722063794516E-8</v>
      </c>
      <c r="V29" s="42">
        <f t="shared" si="33"/>
        <v>2.6790383187658634E-8</v>
      </c>
      <c r="W29" s="42">
        <f t="shared" si="33"/>
        <v>2.6756088269421421E-8</v>
      </c>
      <c r="X29" s="42">
        <f t="shared" si="33"/>
        <v>2.6721837252811469E-8</v>
      </c>
      <c r="Y29" s="42">
        <f t="shared" si="33"/>
        <v>2.6687630081629407E-8</v>
      </c>
      <c r="Z29" s="42">
        <f t="shared" si="33"/>
        <v>2.6653466699747805E-8</v>
      </c>
      <c r="AA29" s="42">
        <f t="shared" si="33"/>
        <v>2.661934705111108E-8</v>
      </c>
      <c r="AB29" s="42">
        <f t="shared" si="33"/>
        <v>2.658527107973541E-8</v>
      </c>
      <c r="AC29" s="42">
        <f t="shared" si="33"/>
        <v>2.6551238729708641E-8</v>
      </c>
      <c r="AD29" s="42">
        <f t="shared" si="33"/>
        <v>2.6517249945190188E-8</v>
      </c>
      <c r="AE29" s="42">
        <f t="shared" si="33"/>
        <v>2.6483304670410955E-8</v>
      </c>
      <c r="AF29" s="42">
        <f t="shared" si="33"/>
        <v>2.6449402849673228E-8</v>
      </c>
      <c r="AG29" s="42">
        <f t="shared" si="33"/>
        <v>2.6415544427350605E-8</v>
      </c>
      <c r="AH29" s="42">
        <f t="shared" si="33"/>
        <v>2.638172934788788E-8</v>
      </c>
      <c r="AI29" s="42">
        <f t="shared" si="33"/>
        <v>2.6347957555800976E-8</v>
      </c>
      <c r="AJ29" s="42">
        <f t="shared" si="33"/>
        <v>2.6314228995676833E-8</v>
      </c>
      <c r="AK29" s="42">
        <f t="shared" si="33"/>
        <v>2.6280543612173332E-8</v>
      </c>
      <c r="AL29" s="42">
        <f t="shared" si="33"/>
        <v>2.6246901350019195E-8</v>
      </c>
      <c r="AM29" s="42">
        <f t="shared" si="33"/>
        <v>2.6213302154013898E-8</v>
      </c>
      <c r="AN29" s="42">
        <f t="shared" si="33"/>
        <v>2.6179745969027584E-8</v>
      </c>
      <c r="AO29" s="42">
        <f t="shared" si="33"/>
        <v>2.6146232740000967E-8</v>
      </c>
      <c r="AP29" s="42">
        <f t="shared" si="33"/>
        <v>2.6112762411945243E-8</v>
      </c>
      <c r="AQ29" s="42">
        <f t="shared" ref="AQ29:BJ29" si="34">AP29*(1-$F$4)</f>
        <v>2.6079334929942E-8</v>
      </c>
      <c r="AR29" s="42">
        <f t="shared" si="34"/>
        <v>2.6045950239143127E-8</v>
      </c>
      <c r="AS29" s="42">
        <f t="shared" si="34"/>
        <v>2.601260828477073E-8</v>
      </c>
      <c r="AT29" s="42">
        <f t="shared" si="34"/>
        <v>2.5979309012117031E-8</v>
      </c>
      <c r="AU29" s="42">
        <f t="shared" si="34"/>
        <v>2.5946052366544289E-8</v>
      </c>
      <c r="AV29" s="42">
        <f t="shared" si="34"/>
        <v>2.5912838293484707E-8</v>
      </c>
      <c r="AW29" s="42">
        <f t="shared" si="34"/>
        <v>2.5879666738440336E-8</v>
      </c>
      <c r="AX29" s="42">
        <f t="shared" si="34"/>
        <v>2.5846537646982996E-8</v>
      </c>
      <c r="AY29" s="42">
        <f t="shared" si="34"/>
        <v>2.5813450964754177E-8</v>
      </c>
      <c r="AZ29" s="42">
        <f t="shared" si="34"/>
        <v>2.5780406637464959E-8</v>
      </c>
      <c r="BA29" s="42">
        <f t="shared" si="34"/>
        <v>2.5747404610895916E-8</v>
      </c>
      <c r="BB29" s="42">
        <f t="shared" si="34"/>
        <v>2.571444483089703E-8</v>
      </c>
      <c r="BC29" s="42">
        <f t="shared" si="34"/>
        <v>2.5681527243387598E-8</v>
      </c>
      <c r="BD29" s="42">
        <f t="shared" si="34"/>
        <v>2.5648651794356152E-8</v>
      </c>
      <c r="BE29" s="42">
        <f t="shared" si="34"/>
        <v>2.5615818429860364E-8</v>
      </c>
      <c r="BF29" s="42">
        <f t="shared" si="34"/>
        <v>2.5583027096026957E-8</v>
      </c>
      <c r="BG29" s="42">
        <f t="shared" si="34"/>
        <v>2.5550277739051622E-8</v>
      </c>
      <c r="BH29" s="42">
        <f t="shared" si="34"/>
        <v>2.551757030519892E-8</v>
      </c>
      <c r="BI29" s="42">
        <f t="shared" si="34"/>
        <v>2.5484904740802206E-8</v>
      </c>
      <c r="BJ29" s="42">
        <f t="shared" si="34"/>
        <v>2.5452280992263527E-8</v>
      </c>
      <c r="BK29" t="str">
        <f t="shared" si="3"/>
        <v>05_PRC</v>
      </c>
      <c r="BL29" t="str">
        <f t="shared" si="4"/>
        <v>d_ind_cem_7_10_refi_gas_notliq</v>
      </c>
      <c r="BO29" s="8">
        <f t="shared" si="5"/>
        <v>2.30274E-2</v>
      </c>
      <c r="BP29" s="8">
        <f t="shared" si="6"/>
        <v>6.4476720000000029E-2</v>
      </c>
      <c r="BQ29" s="8" cm="1">
        <f t="array" ref="BQ29">K29*INDEX(prod_est,$G29+$H29-1,MATCH(BQ$14,$BP$14:$DP$14,0))</f>
        <v>6.2784327479367491E-2</v>
      </c>
      <c r="BR29" s="8" cm="1">
        <f t="array" ref="BR29">L29*INDEX(prod_est,$G29+$H29-1,MATCH(BR$14,$BP$14:$DP$14,0))</f>
        <v>5.9118857292899757E-2</v>
      </c>
      <c r="BS29" s="8" cm="1">
        <f t="array" ref="BS29">M29*INDEX(prod_est,$G29+$H29-1,MATCH(BS$14,$BP$14:$DP$14,0))</f>
        <v>5.778050716728575E-2</v>
      </c>
      <c r="BT29" s="8" cm="1">
        <f t="array" ref="BT29">N29*INDEX(prod_est,$G29+$H29-1,MATCH(BT$14,$BP$14:$DP$14,0))</f>
        <v>5.6459338133235525E-2</v>
      </c>
      <c r="BU29" s="8" cm="1">
        <f t="array" ref="BU29">O29*INDEX(prod_est,$G29+$H29-1,MATCH(BU$14,$BP$14:$DP$14,0))</f>
        <v>5.5157258970029543E-2</v>
      </c>
      <c r="BV29" s="8" cm="1">
        <f t="array" ref="BV29">P29*INDEX(prod_est,$G29+$H29-1,MATCH(BV$14,$BP$14:$DP$14,0))</f>
        <v>5.3874387610110964E-2</v>
      </c>
      <c r="BW29" s="8" cm="1">
        <f t="array" ref="BW29">Q29*INDEX(prod_est,$G29+$H29-1,MATCH(BW$14,$BP$14:$DP$14,0))</f>
        <v>5.2610949315999342E-2</v>
      </c>
      <c r="BX29" s="8" cm="1">
        <f t="array" ref="BX29">R29*INDEX(prod_est,$G29+$H29-1,MATCH(BX$14,$BP$14:$DP$14,0))</f>
        <v>5.1368523382141006E-2</v>
      </c>
      <c r="BY29" s="8" cm="1">
        <f t="array" ref="BY29">S29*INDEX(prod_est,$G29+$H29-1,MATCH(BY$14,$BP$14:$DP$14,0))</f>
        <v>5.0148606376735606E-2</v>
      </c>
      <c r="BZ29" s="8" cm="1">
        <f t="array" ref="BZ29">T29*INDEX(prod_est,$G29+$H29-1,MATCH(BZ$14,$BP$14:$DP$14,0))</f>
        <v>4.8721255434164286E-2</v>
      </c>
      <c r="CA29" s="8" cm="1">
        <f t="array" ref="CA29">U29*INDEX(prod_est,$G29+$H29-1,MATCH(CA$14,$BP$14:$DP$14,0))</f>
        <v>4.7328618910351374E-2</v>
      </c>
      <c r="CB29" s="8" cm="1">
        <f t="array" ref="CB29">V29*INDEX(prod_est,$G29+$H29-1,MATCH(CB$14,$BP$14:$DP$14,0))</f>
        <v>4.5969765520749835E-2</v>
      </c>
      <c r="CC29" s="8" cm="1">
        <f t="array" ref="CC29">W29*INDEX(prod_est,$G29+$H29-1,MATCH(CC$14,$BP$14:$DP$14,0))</f>
        <v>4.4644260620013865E-2</v>
      </c>
      <c r="CD29" s="8" cm="1">
        <f t="array" ref="CD29">X29*INDEX(prod_est,$G29+$H29-1,MATCH(CD$14,$BP$14:$DP$14,0))</f>
        <v>4.3352353716410781E-2</v>
      </c>
      <c r="CE29" s="8" cm="1">
        <f t="array" ref="CE29">Y29*INDEX(prod_est,$G29+$H29-1,MATCH(CE$14,$BP$14:$DP$14,0))</f>
        <v>4.209479234715742E-2</v>
      </c>
      <c r="CF29" s="8" cm="1">
        <f t="array" ref="CF29">Z29*INDEX(prod_est,$G29+$H29-1,MATCH(CF$14,$BP$14:$DP$14,0))</f>
        <v>4.0872551915269374E-2</v>
      </c>
      <c r="CG29" s="8" cm="1">
        <f t="array" ref="CG29">AA29*INDEX(prod_est,$G29+$H29-1,MATCH(CG$14,$BP$14:$DP$14,0))</f>
        <v>3.9685940835625655E-2</v>
      </c>
      <c r="CH29" s="8" cm="1">
        <f t="array" ref="CH29">AB29*INDEX(prod_est,$G29+$H29-1,MATCH(CH$14,$BP$14:$DP$14,0))</f>
        <v>3.8534470333034997E-2</v>
      </c>
      <c r="CI29" s="8" cm="1">
        <f t="array" ref="CI29">AC29*INDEX(prod_est,$G29+$H29-1,MATCH(CI$14,$BP$14:$DP$14,0))</f>
        <v>3.7416847121006604E-2</v>
      </c>
      <c r="CJ29" s="8" cm="1">
        <f t="array" ref="CJ29">AD29*INDEX(prod_est,$G29+$H29-1,MATCH(CJ$14,$BP$14:$DP$14,0))</f>
        <v>3.6331519098441858E-2</v>
      </c>
      <c r="CK29" s="8" cm="1">
        <f t="array" ref="CK29">AE29*INDEX(prod_est,$G29+$H29-1,MATCH(CK$14,$BP$14:$DP$14,0))</f>
        <v>3.5276648782160136E-2</v>
      </c>
      <c r="CL29" s="8" cm="1">
        <f t="array" ref="CL29">AF29*INDEX(prod_est,$G29+$H29-1,MATCH(CL$14,$BP$14:$DP$14,0))</f>
        <v>3.4250693618511539E-2</v>
      </c>
      <c r="CM29" s="8" cm="1">
        <f t="array" ref="CM29">AG29*INDEX(prod_est,$G29+$H29-1,MATCH(CM$14,$BP$14:$DP$14,0))</f>
        <v>3.3423294187153334E-2</v>
      </c>
      <c r="CN29" s="8" cm="1">
        <f t="array" ref="CN29">AH29*INDEX(prod_est,$G29+$H29-1,MATCH(CN$14,$BP$14:$DP$14,0))</f>
        <v>3.2614137240409687E-2</v>
      </c>
      <c r="CO29" s="8" cm="1">
        <f t="array" ref="CO29">AI29*INDEX(prod_est,$G29+$H29-1,MATCH(CO$14,$BP$14:$DP$14,0))</f>
        <v>3.1822522413916546E-2</v>
      </c>
      <c r="CP29" s="8" cm="1">
        <f t="array" ref="CP29">AJ29*INDEX(prod_est,$G29+$H29-1,MATCH(CP$14,$BP$14:$DP$14,0))</f>
        <v>3.1047742307461799E-2</v>
      </c>
      <c r="CQ29" s="8" cm="1">
        <f t="array" ref="CQ29">AK29*INDEX(prod_est,$G29+$H29-1,MATCH(CQ$14,$BP$14:$DP$14,0))</f>
        <v>3.0289170122645447E-2</v>
      </c>
      <c r="CR29" s="8" cm="1">
        <f t="array" ref="CR29">AL29*INDEX(prod_est,$G29+$H29-1,MATCH(CR$14,$BP$14:$DP$14,0))</f>
        <v>2.9546322418465602E-2</v>
      </c>
      <c r="CS29" s="8" cm="1">
        <f t="array" ref="CS29">AM29*INDEX(prod_est,$G29+$H29-1,MATCH(CS$14,$BP$14:$DP$14,0))</f>
        <v>2.8818781600332324E-2</v>
      </c>
      <c r="CT29" s="8" cm="1">
        <f t="array" ref="CT29">AN29*INDEX(prod_est,$G29+$H29-1,MATCH(CT$14,$BP$14:$DP$14,0))</f>
        <v>2.8106099377301207E-2</v>
      </c>
      <c r="CU29" s="8" cm="1">
        <f t="array" ref="CU29">AO29*INDEX(prod_est,$G29+$H29-1,MATCH(CU$14,$BP$14:$DP$14,0))</f>
        <v>2.740785818906755E-2</v>
      </c>
      <c r="CV29" s="8" cm="1">
        <f t="array" ref="CV29">AP29*INDEX(prod_est,$G29+$H29-1,MATCH(CV$14,$BP$14:$DP$14,0))</f>
        <v>2.6723686677893682E-2</v>
      </c>
      <c r="CW29" cm="1">
        <f t="array" ref="CW29">AQ29*INDEX(prod_est,$G29+$H29-1,MATCH(CW$14,$BP$14:$DP$14,0))</f>
        <v>2.668947713922469E-2</v>
      </c>
      <c r="CX29" cm="1">
        <f t="array" ref="CX29">AR29*INDEX(prod_est,$G29+$H29-1,MATCH(CX$14,$BP$14:$DP$14,0))</f>
        <v>2.6655311392886828E-2</v>
      </c>
      <c r="CY29" cm="1">
        <f t="array" ref="CY29">AS29*INDEX(prod_est,$G29+$H29-1,MATCH(CY$14,$BP$14:$DP$14,0))</f>
        <v>2.6621189382820633E-2</v>
      </c>
      <c r="CZ29" cm="1">
        <f t="array" ref="CZ29">AT29*INDEX(prod_est,$G29+$H29-1,MATCH(CZ$14,$BP$14:$DP$14,0))</f>
        <v>2.6587111053038404E-2</v>
      </c>
      <c r="DA29" cm="1">
        <f t="array" ref="DA29">AU29*INDEX(prod_est,$G29+$H29-1,MATCH(DA$14,$BP$14:$DP$14,0))</f>
        <v>2.6553076347624122E-2</v>
      </c>
      <c r="DB29" cm="1">
        <f t="array" ref="DB29">AV29*INDEX(prod_est,$G29+$H29-1,MATCH(DB$14,$BP$14:$DP$14,0))</f>
        <v>2.6519085210733338E-2</v>
      </c>
      <c r="DC29" cm="1">
        <f t="array" ref="DC29">AW29*INDEX(prod_est,$G29+$H29-1,MATCH(DC$14,$BP$14:$DP$14,0))</f>
        <v>2.6485137586593092E-2</v>
      </c>
      <c r="DD29" cm="1">
        <f t="array" ref="DD29">AX29*INDEX(prod_est,$G29+$H29-1,MATCH(DD$14,$BP$14:$DP$14,0))</f>
        <v>2.6451233419501823E-2</v>
      </c>
      <c r="DE29" cm="1">
        <f t="array" ref="DE29">AY29*INDEX(prod_est,$G29+$H29-1,MATCH(DE$14,$BP$14:$DP$14,0))</f>
        <v>2.6417372653829266E-2</v>
      </c>
      <c r="DF29" cm="1">
        <f t="array" ref="DF29">AZ29*INDEX(prod_est,$G29+$H29-1,MATCH(DF$14,$BP$14:$DP$14,0))</f>
        <v>2.6383555234016382E-2</v>
      </c>
      <c r="DG29" cm="1">
        <f t="array" ref="DG29">BA29*INDEX(prod_est,$G29+$H29-1,MATCH(DG$14,$BP$14:$DP$14,0))</f>
        <v>2.6349781104575247E-2</v>
      </c>
      <c r="DH29" cm="1">
        <f t="array" ref="DH29">BB29*INDEX(prod_est,$G29+$H29-1,MATCH(DH$14,$BP$14:$DP$14,0))</f>
        <v>2.6316050210088971E-2</v>
      </c>
      <c r="DI29" cm="1">
        <f t="array" ref="DI29">BC29*INDEX(prod_est,$G29+$H29-1,MATCH(DI$14,$BP$14:$DP$14,0))</f>
        <v>2.6282362495211598E-2</v>
      </c>
      <c r="DJ29" cm="1">
        <f t="array" ref="DJ29">BD29*INDEX(prod_est,$G29+$H29-1,MATCH(DJ$14,$BP$14:$DP$14,0))</f>
        <v>2.6248717904668029E-2</v>
      </c>
      <c r="DK29" cm="1">
        <f t="array" ref="DK29">BE29*INDEX(prod_est,$G29+$H29-1,MATCH(DK$14,$BP$14:$DP$14,0))</f>
        <v>2.6215116383253918E-2</v>
      </c>
      <c r="DL29" cm="1">
        <f t="array" ref="DL29">BF29*INDEX(prod_est,$G29+$H29-1,MATCH(DL$14,$BP$14:$DP$14,0))</f>
        <v>2.6181557875835596E-2</v>
      </c>
      <c r="DM29" cm="1">
        <f t="array" ref="DM29">BG29*INDEX(prod_est,$G29+$H29-1,MATCH(DM$14,$BP$14:$DP$14,0))</f>
        <v>2.6148042327349963E-2</v>
      </c>
      <c r="DN29" cm="1">
        <f t="array" ref="DN29">BH29*INDEX(prod_est,$G29+$H29-1,MATCH(DN$14,$BP$14:$DP$14,0))</f>
        <v>2.6114569682804411E-2</v>
      </c>
      <c r="DO29" cm="1">
        <f t="array" ref="DO29">BI29*INDEX(prod_est,$G29+$H29-1,MATCH(DO$14,$BP$14:$DP$14,0))</f>
        <v>2.6081139887276724E-2</v>
      </c>
      <c r="DP29" cm="1">
        <f t="array" ref="DP29">BJ29*INDEX(prod_est,$G29+$H29-1,MATCH(DP$14,$BP$14:$DP$14,0))</f>
        <v>2.6047752885914998E-2</v>
      </c>
    </row>
    <row r="30" spans="1:120" x14ac:dyDescent="0.25">
      <c r="A30" t="s">
        <v>41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65</v>
      </c>
      <c r="H30">
        <f>IFERROR(MATCH(D30,Production_est!$D$4:$D$339,0),"-")</f>
        <v>6</v>
      </c>
      <c r="I30" s="8" cm="1">
        <f t="array" ref="I30">IFERROR(INDEX(Production_est!$E$4:$E$339,H30+G30-1),"-")</f>
        <v>2370000</v>
      </c>
      <c r="J30" s="42">
        <f t="shared" si="0"/>
        <v>0</v>
      </c>
      <c r="K30" s="42">
        <f t="shared" ref="K30:AP30" si="35">J30*(1-$F$4)</f>
        <v>0</v>
      </c>
      <c r="L30" s="42">
        <f t="shared" si="35"/>
        <v>0</v>
      </c>
      <c r="M30" s="42">
        <f t="shared" si="35"/>
        <v>0</v>
      </c>
      <c r="N30" s="42">
        <f t="shared" si="35"/>
        <v>0</v>
      </c>
      <c r="O30" s="42">
        <f t="shared" si="35"/>
        <v>0</v>
      </c>
      <c r="P30" s="42">
        <f t="shared" si="35"/>
        <v>0</v>
      </c>
      <c r="Q30" s="42">
        <f t="shared" si="35"/>
        <v>0</v>
      </c>
      <c r="R30" s="42">
        <f t="shared" si="35"/>
        <v>0</v>
      </c>
      <c r="S30" s="42">
        <f t="shared" si="35"/>
        <v>0</v>
      </c>
      <c r="T30" s="42">
        <f t="shared" si="35"/>
        <v>0</v>
      </c>
      <c r="U30" s="42">
        <f t="shared" si="35"/>
        <v>0</v>
      </c>
      <c r="V30" s="42">
        <f t="shared" si="35"/>
        <v>0</v>
      </c>
      <c r="W30" s="42">
        <f t="shared" si="35"/>
        <v>0</v>
      </c>
      <c r="X30" s="42">
        <f t="shared" si="35"/>
        <v>0</v>
      </c>
      <c r="Y30" s="42">
        <f t="shared" si="35"/>
        <v>0</v>
      </c>
      <c r="Z30" s="42">
        <f t="shared" si="35"/>
        <v>0</v>
      </c>
      <c r="AA30" s="42">
        <f t="shared" si="35"/>
        <v>0</v>
      </c>
      <c r="AB30" s="42">
        <f t="shared" si="35"/>
        <v>0</v>
      </c>
      <c r="AC30" s="42">
        <f t="shared" si="35"/>
        <v>0</v>
      </c>
      <c r="AD30" s="42">
        <f t="shared" si="35"/>
        <v>0</v>
      </c>
      <c r="AE30" s="42">
        <f t="shared" si="35"/>
        <v>0</v>
      </c>
      <c r="AF30" s="42">
        <f t="shared" si="35"/>
        <v>0</v>
      </c>
      <c r="AG30" s="42">
        <f t="shared" si="35"/>
        <v>0</v>
      </c>
      <c r="AH30" s="42">
        <f t="shared" si="35"/>
        <v>0</v>
      </c>
      <c r="AI30" s="42">
        <f t="shared" si="35"/>
        <v>0</v>
      </c>
      <c r="AJ30" s="42">
        <f t="shared" si="35"/>
        <v>0</v>
      </c>
      <c r="AK30" s="42">
        <f t="shared" si="35"/>
        <v>0</v>
      </c>
      <c r="AL30" s="42">
        <f t="shared" si="35"/>
        <v>0</v>
      </c>
      <c r="AM30" s="42">
        <f t="shared" si="35"/>
        <v>0</v>
      </c>
      <c r="AN30" s="42">
        <f t="shared" si="35"/>
        <v>0</v>
      </c>
      <c r="AO30" s="42">
        <f t="shared" si="35"/>
        <v>0</v>
      </c>
      <c r="AP30" s="42">
        <f t="shared" si="35"/>
        <v>0</v>
      </c>
      <c r="AQ30" s="42">
        <f t="shared" ref="AQ30:BJ30" si="36">AP30*(1-$F$4)</f>
        <v>0</v>
      </c>
      <c r="AR30" s="42">
        <f t="shared" si="36"/>
        <v>0</v>
      </c>
      <c r="AS30" s="42">
        <f t="shared" si="36"/>
        <v>0</v>
      </c>
      <c r="AT30" s="42">
        <f t="shared" si="36"/>
        <v>0</v>
      </c>
      <c r="AU30" s="42">
        <f t="shared" si="36"/>
        <v>0</v>
      </c>
      <c r="AV30" s="42">
        <f t="shared" si="36"/>
        <v>0</v>
      </c>
      <c r="AW30" s="42">
        <f t="shared" si="36"/>
        <v>0</v>
      </c>
      <c r="AX30" s="42">
        <f t="shared" si="36"/>
        <v>0</v>
      </c>
      <c r="AY30" s="42">
        <f t="shared" si="36"/>
        <v>0</v>
      </c>
      <c r="AZ30" s="42">
        <f t="shared" si="36"/>
        <v>0</v>
      </c>
      <c r="BA30" s="42">
        <f t="shared" si="36"/>
        <v>0</v>
      </c>
      <c r="BB30" s="42">
        <f t="shared" si="36"/>
        <v>0</v>
      </c>
      <c r="BC30" s="42">
        <f t="shared" si="36"/>
        <v>0</v>
      </c>
      <c r="BD30" s="42">
        <f t="shared" si="36"/>
        <v>0</v>
      </c>
      <c r="BE30" s="42">
        <f t="shared" si="36"/>
        <v>0</v>
      </c>
      <c r="BF30" s="42">
        <f t="shared" si="36"/>
        <v>0</v>
      </c>
      <c r="BG30" s="42">
        <f t="shared" si="36"/>
        <v>0</v>
      </c>
      <c r="BH30" s="42">
        <f t="shared" si="36"/>
        <v>0</v>
      </c>
      <c r="BI30" s="42">
        <f t="shared" si="36"/>
        <v>0</v>
      </c>
      <c r="BJ30" s="42">
        <f t="shared" si="36"/>
        <v>0</v>
      </c>
      <c r="BK30" t="str">
        <f t="shared" si="3"/>
        <v>05_PRC</v>
      </c>
      <c r="BL30" t="str">
        <f t="shared" si="4"/>
        <v>d_ind_cem_7_11_ethane</v>
      </c>
      <c r="BO30" s="8">
        <f t="shared" si="5"/>
        <v>0</v>
      </c>
      <c r="BP30" s="8">
        <f t="shared" si="6"/>
        <v>0</v>
      </c>
      <c r="BQ30" s="8" cm="1">
        <f t="array" ref="BQ30">K30*INDEX(prod_est,$G30+$H30-1,MATCH(BQ$14,$BP$14:$DP$14,0))</f>
        <v>0</v>
      </c>
      <c r="BR30" s="8" cm="1">
        <f t="array" ref="BR30">L30*INDEX(prod_est,$G30+$H30-1,MATCH(BR$14,$BP$14:$DP$14,0))</f>
        <v>0</v>
      </c>
      <c r="BS30" s="8" cm="1">
        <f t="array" ref="BS30">M30*INDEX(prod_est,$G30+$H30-1,MATCH(BS$14,$BP$14:$DP$14,0))</f>
        <v>0</v>
      </c>
      <c r="BT30" s="8" cm="1">
        <f t="array" ref="BT30">N30*INDEX(prod_est,$G30+$H30-1,MATCH(BT$14,$BP$14:$DP$14,0))</f>
        <v>0</v>
      </c>
      <c r="BU30" s="8" cm="1">
        <f t="array" ref="BU30">O30*INDEX(prod_est,$G30+$H30-1,MATCH(BU$14,$BP$14:$DP$14,0))</f>
        <v>0</v>
      </c>
      <c r="BV30" s="8" cm="1">
        <f t="array" ref="BV30">P30*INDEX(prod_est,$G30+$H30-1,MATCH(BV$14,$BP$14:$DP$14,0))</f>
        <v>0</v>
      </c>
      <c r="BW30" s="8" cm="1">
        <f t="array" ref="BW30">Q30*INDEX(prod_est,$G30+$H30-1,MATCH(BW$14,$BP$14:$DP$14,0))</f>
        <v>0</v>
      </c>
      <c r="BX30" s="8" cm="1">
        <f t="array" ref="BX30">R30*INDEX(prod_est,$G30+$H30-1,MATCH(BX$14,$BP$14:$DP$14,0))</f>
        <v>0</v>
      </c>
      <c r="BY30" s="8" cm="1">
        <f t="array" ref="BY30">S30*INDEX(prod_est,$G30+$H30-1,MATCH(BY$14,$BP$14:$DP$14,0))</f>
        <v>0</v>
      </c>
      <c r="BZ30" s="8" cm="1">
        <f t="array" ref="BZ30">T30*INDEX(prod_est,$G30+$H30-1,MATCH(BZ$14,$BP$14:$DP$14,0))</f>
        <v>0</v>
      </c>
      <c r="CA30" s="8" cm="1">
        <f t="array" ref="CA30">U30*INDEX(prod_est,$G30+$H30-1,MATCH(CA$14,$BP$14:$DP$14,0))</f>
        <v>0</v>
      </c>
      <c r="CB30" s="8" cm="1">
        <f t="array" ref="CB30">V30*INDEX(prod_est,$G30+$H30-1,MATCH(CB$14,$BP$14:$DP$14,0))</f>
        <v>0</v>
      </c>
      <c r="CC30" s="8" cm="1">
        <f t="array" ref="CC30">W30*INDEX(prod_est,$G30+$H30-1,MATCH(CC$14,$BP$14:$DP$14,0))</f>
        <v>0</v>
      </c>
      <c r="CD30" s="8" cm="1">
        <f t="array" ref="CD30">X30*INDEX(prod_est,$G30+$H30-1,MATCH(CD$14,$BP$14:$DP$14,0))</f>
        <v>0</v>
      </c>
      <c r="CE30" s="8" cm="1">
        <f t="array" ref="CE30">Y30*INDEX(prod_est,$G30+$H30-1,MATCH(CE$14,$BP$14:$DP$14,0))</f>
        <v>0</v>
      </c>
      <c r="CF30" s="8" cm="1">
        <f t="array" ref="CF30">Z30*INDEX(prod_est,$G30+$H30-1,MATCH(CF$14,$BP$14:$DP$14,0))</f>
        <v>0</v>
      </c>
      <c r="CG30" s="8" cm="1">
        <f t="array" ref="CG30">AA30*INDEX(prod_est,$G30+$H30-1,MATCH(CG$14,$BP$14:$DP$14,0))</f>
        <v>0</v>
      </c>
      <c r="CH30" s="8" cm="1">
        <f t="array" ref="CH30">AB30*INDEX(prod_est,$G30+$H30-1,MATCH(CH$14,$BP$14:$DP$14,0))</f>
        <v>0</v>
      </c>
      <c r="CI30" s="8" cm="1">
        <f t="array" ref="CI30">AC30*INDEX(prod_est,$G30+$H30-1,MATCH(CI$14,$BP$14:$DP$14,0))</f>
        <v>0</v>
      </c>
      <c r="CJ30" s="8" cm="1">
        <f t="array" ref="CJ30">AD30*INDEX(prod_est,$G30+$H30-1,MATCH(CJ$14,$BP$14:$DP$14,0))</f>
        <v>0</v>
      </c>
      <c r="CK30" s="8" cm="1">
        <f t="array" ref="CK30">AE30*INDEX(prod_est,$G30+$H30-1,MATCH(CK$14,$BP$14:$DP$14,0))</f>
        <v>0</v>
      </c>
      <c r="CL30" s="8" cm="1">
        <f t="array" ref="CL30">AF30*INDEX(prod_est,$G30+$H30-1,MATCH(CL$14,$BP$14:$DP$14,0))</f>
        <v>0</v>
      </c>
      <c r="CM30" s="8" cm="1">
        <f t="array" ref="CM30">AG30*INDEX(prod_est,$G30+$H30-1,MATCH(CM$14,$BP$14:$DP$14,0))</f>
        <v>0</v>
      </c>
      <c r="CN30" s="8" cm="1">
        <f t="array" ref="CN30">AH30*INDEX(prod_est,$G30+$H30-1,MATCH(CN$14,$BP$14:$DP$14,0))</f>
        <v>0</v>
      </c>
      <c r="CO30" s="8" cm="1">
        <f t="array" ref="CO30">AI30*INDEX(prod_est,$G30+$H30-1,MATCH(CO$14,$BP$14:$DP$14,0))</f>
        <v>0</v>
      </c>
      <c r="CP30" s="8" cm="1">
        <f t="array" ref="CP30">AJ30*INDEX(prod_est,$G30+$H30-1,MATCH(CP$14,$BP$14:$DP$14,0))</f>
        <v>0</v>
      </c>
      <c r="CQ30" s="8" cm="1">
        <f t="array" ref="CQ30">AK30*INDEX(prod_est,$G30+$H30-1,MATCH(CQ$14,$BP$14:$DP$14,0))</f>
        <v>0</v>
      </c>
      <c r="CR30" s="8" cm="1">
        <f t="array" ref="CR30">AL30*INDEX(prod_est,$G30+$H30-1,MATCH(CR$14,$BP$14:$DP$14,0))</f>
        <v>0</v>
      </c>
      <c r="CS30" s="8" cm="1">
        <f t="array" ref="CS30">AM30*INDEX(prod_est,$G30+$H30-1,MATCH(CS$14,$BP$14:$DP$14,0))</f>
        <v>0</v>
      </c>
      <c r="CT30" s="8" cm="1">
        <f t="array" ref="CT30">AN30*INDEX(prod_est,$G30+$H30-1,MATCH(CT$14,$BP$14:$DP$14,0))</f>
        <v>0</v>
      </c>
      <c r="CU30" s="8" cm="1">
        <f t="array" ref="CU30">AO30*INDEX(prod_est,$G30+$H30-1,MATCH(CU$14,$BP$14:$DP$14,0))</f>
        <v>0</v>
      </c>
      <c r="CV30" s="8" cm="1">
        <f t="array" ref="CV30">AP30*INDEX(prod_est,$G30+$H30-1,MATCH(CV$14,$BP$14:$DP$14,0))</f>
        <v>0</v>
      </c>
      <c r="CW30" cm="1">
        <f t="array" ref="CW30">AQ30*INDEX(prod_est,$G30+$H30-1,MATCH(CW$14,$BP$14:$DP$14,0))</f>
        <v>0</v>
      </c>
      <c r="CX30" cm="1">
        <f t="array" ref="CX30">AR30*INDEX(prod_est,$G30+$H30-1,MATCH(CX$14,$BP$14:$DP$14,0))</f>
        <v>0</v>
      </c>
      <c r="CY30" cm="1">
        <f t="array" ref="CY30">AS30*INDEX(prod_est,$G30+$H30-1,MATCH(CY$14,$BP$14:$DP$14,0))</f>
        <v>0</v>
      </c>
      <c r="CZ30" cm="1">
        <f t="array" ref="CZ30">AT30*INDEX(prod_est,$G30+$H30-1,MATCH(CZ$14,$BP$14:$DP$14,0))</f>
        <v>0</v>
      </c>
      <c r="DA30" cm="1">
        <f t="array" ref="DA30">AU30*INDEX(prod_est,$G30+$H30-1,MATCH(DA$14,$BP$14:$DP$14,0))</f>
        <v>0</v>
      </c>
      <c r="DB30" cm="1">
        <f t="array" ref="DB30">AV30*INDEX(prod_est,$G30+$H30-1,MATCH(DB$14,$BP$14:$DP$14,0))</f>
        <v>0</v>
      </c>
      <c r="DC30" cm="1">
        <f t="array" ref="DC30">AW30*INDEX(prod_est,$G30+$H30-1,MATCH(DC$14,$BP$14:$DP$14,0))</f>
        <v>0</v>
      </c>
      <c r="DD30" cm="1">
        <f t="array" ref="DD30">AX30*INDEX(prod_est,$G30+$H30-1,MATCH(DD$14,$BP$14:$DP$14,0))</f>
        <v>0</v>
      </c>
      <c r="DE30" cm="1">
        <f t="array" ref="DE30">AY30*INDEX(prod_est,$G30+$H30-1,MATCH(DE$14,$BP$14:$DP$14,0))</f>
        <v>0</v>
      </c>
      <c r="DF30" cm="1">
        <f t="array" ref="DF30">AZ30*INDEX(prod_est,$G30+$H30-1,MATCH(DF$14,$BP$14:$DP$14,0))</f>
        <v>0</v>
      </c>
      <c r="DG30" cm="1">
        <f t="array" ref="DG30">BA30*INDEX(prod_est,$G30+$H30-1,MATCH(DG$14,$BP$14:$DP$14,0))</f>
        <v>0</v>
      </c>
      <c r="DH30" cm="1">
        <f t="array" ref="DH30">BB30*INDEX(prod_est,$G30+$H30-1,MATCH(DH$14,$BP$14:$DP$14,0))</f>
        <v>0</v>
      </c>
      <c r="DI30" cm="1">
        <f t="array" ref="DI30">BC30*INDEX(prod_est,$G30+$H30-1,MATCH(DI$14,$BP$14:$DP$14,0))</f>
        <v>0</v>
      </c>
      <c r="DJ30" cm="1">
        <f t="array" ref="DJ30">BD30*INDEX(prod_est,$G30+$H30-1,MATCH(DJ$14,$BP$14:$DP$14,0))</f>
        <v>0</v>
      </c>
      <c r="DK30" cm="1">
        <f t="array" ref="DK30">BE30*INDEX(prod_est,$G30+$H30-1,MATCH(DK$14,$BP$14:$DP$14,0))</f>
        <v>0</v>
      </c>
      <c r="DL30" cm="1">
        <f t="array" ref="DL30">BF30*INDEX(prod_est,$G30+$H30-1,MATCH(DL$14,$BP$14:$DP$14,0))</f>
        <v>0</v>
      </c>
      <c r="DM30" cm="1">
        <f t="array" ref="DM30">BG30*INDEX(prod_est,$G30+$H30-1,MATCH(DM$14,$BP$14:$DP$14,0))</f>
        <v>0</v>
      </c>
      <c r="DN30" cm="1">
        <f t="array" ref="DN30">BH30*INDEX(prod_est,$G30+$H30-1,MATCH(DN$14,$BP$14:$DP$14,0))</f>
        <v>0</v>
      </c>
      <c r="DO30" cm="1">
        <f t="array" ref="DO30">BI30*INDEX(prod_est,$G30+$H30-1,MATCH(DO$14,$BP$14:$DP$14,0))</f>
        <v>0</v>
      </c>
      <c r="DP30" cm="1">
        <f t="array" ref="DP30">BJ30*INDEX(prod_est,$G30+$H30-1,MATCH(DP$14,$BP$14:$DP$14,0))</f>
        <v>0</v>
      </c>
    </row>
    <row r="31" spans="1:120" x14ac:dyDescent="0.25">
      <c r="A31" t="s">
        <v>41</v>
      </c>
      <c r="B31" t="s">
        <v>21</v>
      </c>
      <c r="C31" t="s">
        <v>149</v>
      </c>
      <c r="D31" t="s">
        <v>37</v>
      </c>
      <c r="E31" s="8">
        <v>193.7661716340001</v>
      </c>
      <c r="F31" s="8">
        <v>226.12252403160011</v>
      </c>
      <c r="G31">
        <f>MATCH(A31,Production_est!$A$4:$A$339,0)</f>
        <v>65</v>
      </c>
      <c r="H31">
        <f>IFERROR(MATCH(D31,Production_est!$D$4:$D$339,0),"-")</f>
        <v>6</v>
      </c>
      <c r="I31" s="8" cm="1">
        <f t="array" ref="I31">IFERROR(INDEX(Production_est!$E$4:$E$339,H31+G31-1),"-")</f>
        <v>2370000</v>
      </c>
      <c r="J31" s="42">
        <f t="shared" si="0"/>
        <v>9.5410347692658271E-5</v>
      </c>
      <c r="K31" s="42">
        <f t="shared" ref="K31:AP31" si="37">J31*(1-$F$4)</f>
        <v>9.5288210952389061E-5</v>
      </c>
      <c r="L31" s="42">
        <f t="shared" si="37"/>
        <v>9.5166230561862655E-5</v>
      </c>
      <c r="M31" s="42">
        <f t="shared" si="37"/>
        <v>9.5044406320932555E-5</v>
      </c>
      <c r="N31" s="42">
        <f t="shared" si="37"/>
        <v>9.492273802970847E-5</v>
      </c>
      <c r="O31" s="42">
        <f t="shared" si="37"/>
        <v>9.4801225488555985E-5</v>
      </c>
      <c r="P31" s="42">
        <f t="shared" si="37"/>
        <v>9.4679868498096241E-5</v>
      </c>
      <c r="Q31" s="42">
        <f t="shared" si="37"/>
        <v>9.4558666859205604E-5</v>
      </c>
      <c r="R31" s="42">
        <f t="shared" si="37"/>
        <v>9.443762037301536E-5</v>
      </c>
      <c r="S31" s="42">
        <f t="shared" si="37"/>
        <v>9.4316728840911353E-5</v>
      </c>
      <c r="T31" s="42">
        <f t="shared" si="37"/>
        <v>9.4195992064533674E-5</v>
      </c>
      <c r="U31" s="42">
        <f t="shared" si="37"/>
        <v>9.4075409845776359E-5</v>
      </c>
      <c r="V31" s="42">
        <f t="shared" si="37"/>
        <v>9.395498198678704E-5</v>
      </c>
      <c r="W31" s="42">
        <f t="shared" si="37"/>
        <v>9.3834708289966605E-5</v>
      </c>
      <c r="X31" s="42">
        <f t="shared" si="37"/>
        <v>9.3714588557968899E-5</v>
      </c>
      <c r="Y31" s="42">
        <f t="shared" si="37"/>
        <v>9.3594622593700416E-5</v>
      </c>
      <c r="Z31" s="42">
        <f t="shared" si="37"/>
        <v>9.3474810200319927E-5</v>
      </c>
      <c r="AA31" s="42">
        <f t="shared" si="37"/>
        <v>9.3355151181238186E-5</v>
      </c>
      <c r="AB31" s="42">
        <f t="shared" si="37"/>
        <v>9.3235645340117618E-5</v>
      </c>
      <c r="AC31" s="42">
        <f t="shared" si="37"/>
        <v>9.3116292480871981E-5</v>
      </c>
      <c r="AD31" s="42">
        <f t="shared" si="37"/>
        <v>9.299709240766605E-5</v>
      </c>
      <c r="AE31" s="42">
        <f t="shared" si="37"/>
        <v>9.287804492491527E-5</v>
      </c>
      <c r="AF31" s="42">
        <f t="shared" si="37"/>
        <v>9.275914983728548E-5</v>
      </c>
      <c r="AG31" s="42">
        <f t="shared" si="37"/>
        <v>9.2640406949692566E-5</v>
      </c>
      <c r="AH31" s="42">
        <f t="shared" si="37"/>
        <v>9.2521816067302144E-5</v>
      </c>
      <c r="AI31" s="42">
        <f t="shared" si="37"/>
        <v>9.2403376995529239E-5</v>
      </c>
      <c r="AJ31" s="42">
        <f t="shared" si="37"/>
        <v>9.228508954003797E-5</v>
      </c>
      <c r="AK31" s="42">
        <f t="shared" si="37"/>
        <v>9.216695350674124E-5</v>
      </c>
      <c r="AL31" s="42">
        <f t="shared" si="37"/>
        <v>9.2048968701800385E-5</v>
      </c>
      <c r="AM31" s="42">
        <f t="shared" si="37"/>
        <v>9.1931134931624885E-5</v>
      </c>
      <c r="AN31" s="42">
        <f t="shared" si="37"/>
        <v>9.1813452002872058E-5</v>
      </c>
      <c r="AO31" s="42">
        <f t="shared" si="37"/>
        <v>9.1695919722446689E-5</v>
      </c>
      <c r="AP31" s="42">
        <f t="shared" si="37"/>
        <v>9.1578537897500788E-5</v>
      </c>
      <c r="AQ31" s="42">
        <f t="shared" ref="AQ31:BJ31" si="38">AP31*(1-$F$4)</f>
        <v>9.14613063354332E-5</v>
      </c>
      <c r="AR31" s="42">
        <f t="shared" si="38"/>
        <v>9.1344224843889341E-5</v>
      </c>
      <c r="AS31" s="42">
        <f t="shared" si="38"/>
        <v>9.1227293230760866E-5</v>
      </c>
      <c r="AT31" s="42">
        <f t="shared" si="38"/>
        <v>9.1110511304185338E-5</v>
      </c>
      <c r="AU31" s="42">
        <f t="shared" si="38"/>
        <v>9.0993878872545948E-5</v>
      </c>
      <c r="AV31" s="42">
        <f t="shared" si="38"/>
        <v>9.0877395744471147E-5</v>
      </c>
      <c r="AW31" s="42">
        <f t="shared" si="38"/>
        <v>9.0761061728834399E-5</v>
      </c>
      <c r="AX31" s="42">
        <f t="shared" si="38"/>
        <v>9.064487663475381E-5</v>
      </c>
      <c r="AY31" s="42">
        <f t="shared" si="38"/>
        <v>9.0528840271591847E-5</v>
      </c>
      <c r="AZ31" s="42">
        <f t="shared" si="38"/>
        <v>9.041295244895502E-5</v>
      </c>
      <c r="BA31" s="42">
        <f t="shared" si="38"/>
        <v>9.0297212976693552E-5</v>
      </c>
      <c r="BB31" s="42">
        <f t="shared" si="38"/>
        <v>9.0181621664901099E-5</v>
      </c>
      <c r="BC31" s="42">
        <f t="shared" si="38"/>
        <v>9.0066178323914406E-5</v>
      </c>
      <c r="BD31" s="42">
        <f t="shared" si="38"/>
        <v>8.9950882764313014E-5</v>
      </c>
      <c r="BE31" s="42">
        <f t="shared" si="38"/>
        <v>8.9835734796918945E-5</v>
      </c>
      <c r="BF31" s="42">
        <f t="shared" si="38"/>
        <v>8.9720734232796376E-5</v>
      </c>
      <c r="BG31" s="42">
        <f t="shared" si="38"/>
        <v>8.9605880883251386E-5</v>
      </c>
      <c r="BH31" s="42">
        <f t="shared" si="38"/>
        <v>8.9491174559831556E-5</v>
      </c>
      <c r="BI31" s="42">
        <f t="shared" si="38"/>
        <v>8.9376615074325747E-5</v>
      </c>
      <c r="BJ31" s="42">
        <f t="shared" si="38"/>
        <v>8.9262202238763727E-5</v>
      </c>
      <c r="BK31" t="str">
        <f t="shared" si="3"/>
        <v>05_PRC</v>
      </c>
      <c r="BL31" t="str">
        <f t="shared" si="4"/>
        <v>d_ind_cem_7_x_other_petrol_prod</v>
      </c>
      <c r="BO31" s="8">
        <f t="shared" si="5"/>
        <v>193.7661716340001</v>
      </c>
      <c r="BP31" s="8">
        <f t="shared" si="6"/>
        <v>226.12252403160011</v>
      </c>
      <c r="BQ31" s="8" cm="1">
        <f t="array" ref="BQ31">K31*INDEX(prod_est,$G31+$H31-1,MATCH(BQ$14,$BP$14:$DP$14,0))</f>
        <v>220.18723345823301</v>
      </c>
      <c r="BR31" s="8" cm="1">
        <f t="array" ref="BR31">L31*INDEX(prod_est,$G31+$H31-1,MATCH(BR$14,$BP$14:$DP$14,0))</f>
        <v>207.33227789711475</v>
      </c>
      <c r="BS31" s="8" cm="1">
        <f t="array" ref="BS31">M31*INDEX(prod_est,$G31+$H31-1,MATCH(BS$14,$BP$14:$DP$14,0))</f>
        <v>202.63862864755851</v>
      </c>
      <c r="BT31" s="8" cm="1">
        <f t="array" ref="BT31">N31*INDEX(prod_est,$G31+$H31-1,MATCH(BT$14,$BP$14:$DP$14,0))</f>
        <v>198.00523419678885</v>
      </c>
      <c r="BU31" s="8" cm="1">
        <f t="array" ref="BU31">O31*INDEX(prod_est,$G31+$H31-1,MATCH(BU$14,$BP$14:$DP$14,0))</f>
        <v>193.43878871269646</v>
      </c>
      <c r="BV31" s="8" cm="1">
        <f t="array" ref="BV31">P31*INDEX(prod_est,$G31+$H31-1,MATCH(BV$14,$BP$14:$DP$14,0))</f>
        <v>188.93970578923756</v>
      </c>
      <c r="BW31" s="8" cm="1">
        <f t="array" ref="BW31">Q31*INDEX(prod_est,$G31+$H31-1,MATCH(BW$14,$BP$14:$DP$14,0))</f>
        <v>184.50877543138594</v>
      </c>
      <c r="BX31" s="8" cm="1">
        <f t="array" ref="BX31">R31*INDEX(prod_est,$G31+$H31-1,MATCH(BX$14,$BP$14:$DP$14,0))</f>
        <v>180.15153629009021</v>
      </c>
      <c r="BY31" s="8" cm="1">
        <f t="array" ref="BY31">S31*INDEX(prod_est,$G31+$H31-1,MATCH(BY$14,$BP$14:$DP$14,0))</f>
        <v>175.87323689193008</v>
      </c>
      <c r="BZ31" s="8" cm="1">
        <f t="array" ref="BZ31">T31*INDEX(prod_est,$G31+$H31-1,MATCH(BZ$14,$BP$14:$DP$14,0))</f>
        <v>170.8674580959071</v>
      </c>
      <c r="CA31" s="8" cm="1">
        <f t="array" ref="CA31">U31*INDEX(prod_est,$G31+$H31-1,MATCH(CA$14,$BP$14:$DP$14,0))</f>
        <v>165.98342420238444</v>
      </c>
      <c r="CB31" s="8" cm="1">
        <f t="array" ref="CB31">V31*INDEX(prod_est,$G31+$H31-1,MATCH(CB$14,$BP$14:$DP$14,0))</f>
        <v>161.21786915793436</v>
      </c>
      <c r="CC31" s="8" cm="1">
        <f t="array" ref="CC31">W31*INDEX(prod_est,$G31+$H31-1,MATCH(CC$14,$BP$14:$DP$14,0))</f>
        <v>156.56926864335063</v>
      </c>
      <c r="CD31" s="8" cm="1">
        <f t="array" ref="CD31">X31*INDEX(prod_est,$G31+$H31-1,MATCH(CD$14,$BP$14:$DP$14,0))</f>
        <v>152.03849769444722</v>
      </c>
      <c r="CE31" s="8" cm="1">
        <f t="array" ref="CE31">Y31*INDEX(prod_est,$G31+$H31-1,MATCH(CE$14,$BP$14:$DP$14,0))</f>
        <v>147.62817795516449</v>
      </c>
      <c r="CF31" s="8" cm="1">
        <f t="array" ref="CF31">Z31*INDEX(prod_est,$G31+$H31-1,MATCH(CF$14,$BP$14:$DP$14,0))</f>
        <v>143.34173020422435</v>
      </c>
      <c r="CG31" s="8" cm="1">
        <f t="array" ref="CG31">AA31*INDEX(prod_est,$G31+$H31-1,MATCH(CG$14,$BP$14:$DP$14,0))</f>
        <v>139.1802360653646</v>
      </c>
      <c r="CH31" s="8" cm="1">
        <f t="array" ref="CH31">AB31*INDEX(prod_est,$G31+$H31-1,MATCH(CH$14,$BP$14:$DP$14,0))</f>
        <v>135.14198138377199</v>
      </c>
      <c r="CI31" s="8" cm="1">
        <f t="array" ref="CI31">AC31*INDEX(prod_est,$G31+$H31-1,MATCH(CI$14,$BP$14:$DP$14,0))</f>
        <v>131.2224305502283</v>
      </c>
      <c r="CJ31" s="8" cm="1">
        <f t="array" ref="CJ31">AD31*INDEX(prod_est,$G31+$H31-1,MATCH(CJ$14,$BP$14:$DP$14,0))</f>
        <v>127.41614028198008</v>
      </c>
      <c r="CK31" s="8" cm="1">
        <f t="array" ref="CK31">AE31*INDEX(prod_est,$G31+$H31-1,MATCH(CK$14,$BP$14:$DP$14,0))</f>
        <v>123.7166664495079</v>
      </c>
      <c r="CL31" s="8" cm="1">
        <f t="array" ref="CL31">AF31*INDEX(prod_est,$G31+$H31-1,MATCH(CL$14,$BP$14:$DP$14,0))</f>
        <v>120.11859925335597</v>
      </c>
      <c r="CM31" s="8" cm="1">
        <f t="array" ref="CM31">AG31*INDEX(prod_est,$G31+$H31-1,MATCH(CM$14,$BP$14:$DP$14,0))</f>
        <v>117.21687522333352</v>
      </c>
      <c r="CN31" s="8" cm="1">
        <f t="array" ref="CN31">AH31*INDEX(prod_est,$G31+$H31-1,MATCH(CN$14,$BP$14:$DP$14,0))</f>
        <v>114.37912834142985</v>
      </c>
      <c r="CO31" s="8" cm="1">
        <f t="array" ref="CO31">AI31*INDEX(prod_est,$G31+$H31-1,MATCH(CO$14,$BP$14:$DP$14,0))</f>
        <v>111.60290240085058</v>
      </c>
      <c r="CP31" s="8" cm="1">
        <f t="array" ref="CP31">AJ31*INDEX(prod_est,$G31+$H31-1,MATCH(CP$14,$BP$14:$DP$14,0))</f>
        <v>108.88571651979119</v>
      </c>
      <c r="CQ31" s="8" cm="1">
        <f t="array" ref="CQ31">AK31*INDEX(prod_est,$G31+$H31-1,MATCH(CQ$14,$BP$14:$DP$14,0))</f>
        <v>106.22537249033623</v>
      </c>
      <c r="CR31" s="8" cm="1">
        <f t="array" ref="CR31">AL31*INDEX(prod_est,$G31+$H31-1,MATCH(CR$14,$BP$14:$DP$14,0))</f>
        <v>103.62017486489522</v>
      </c>
      <c r="CS31" s="8" cm="1">
        <f t="array" ref="CS31">AM31*INDEX(prod_est,$G31+$H31-1,MATCH(CS$14,$BP$14:$DP$14,0))</f>
        <v>101.06865912196797</v>
      </c>
      <c r="CT31" s="8" cm="1">
        <f t="array" ref="CT31">AN31*INDEX(prod_est,$G31+$H31-1,MATCH(CT$14,$BP$14:$DP$14,0))</f>
        <v>98.569253086669534</v>
      </c>
      <c r="CU31" s="8" cm="1">
        <f t="array" ref="CU31">AO31*INDEX(prod_est,$G31+$H31-1,MATCH(CU$14,$BP$14:$DP$14,0))</f>
        <v>96.120492357739494</v>
      </c>
      <c r="CV31" s="8" cm="1">
        <f t="array" ref="CV31">AP31*INDEX(prod_est,$G31+$H31-1,MATCH(CV$14,$BP$14:$DP$14,0))</f>
        <v>93.721074568231145</v>
      </c>
      <c r="CW31" cm="1">
        <f t="array" ref="CW31">AQ31*INDEX(prod_est,$G31+$H31-1,MATCH(CW$14,$BP$14:$DP$14,0))</f>
        <v>93.601100301088067</v>
      </c>
      <c r="CX31" cm="1">
        <f t="array" ref="CX31">AR31*INDEX(prod_est,$G31+$H31-1,MATCH(CX$14,$BP$14:$DP$14,0))</f>
        <v>93.481279615461673</v>
      </c>
      <c r="CY31" cm="1">
        <f t="array" ref="CY31">AS31*INDEX(prod_est,$G31+$H31-1,MATCH(CY$14,$BP$14:$DP$14,0))</f>
        <v>93.361612314749109</v>
      </c>
      <c r="CZ31" cm="1">
        <f t="array" ref="CZ31">AT31*INDEX(prod_est,$G31+$H31-1,MATCH(CZ$14,$BP$14:$DP$14,0))</f>
        <v>93.242098202599195</v>
      </c>
      <c r="DA31" cm="1">
        <f t="array" ref="DA31">AU31*INDEX(prod_est,$G31+$H31-1,MATCH(DA$14,$BP$14:$DP$14,0))</f>
        <v>93.122737082912138</v>
      </c>
      <c r="DB31" cm="1">
        <f t="array" ref="DB31">AV31*INDEX(prod_est,$G31+$H31-1,MATCH(DB$14,$BP$14:$DP$14,0))</f>
        <v>93.003528759839128</v>
      </c>
      <c r="DC31" cm="1">
        <f t="array" ref="DC31">AW31*INDEX(prod_est,$G31+$H31-1,MATCH(DC$14,$BP$14:$DP$14,0))</f>
        <v>92.884473037782101</v>
      </c>
      <c r="DD31" cm="1">
        <f t="array" ref="DD31">AX31*INDEX(prod_est,$G31+$H31-1,MATCH(DD$14,$BP$14:$DP$14,0))</f>
        <v>92.765569721393376</v>
      </c>
      <c r="DE31" cm="1">
        <f t="array" ref="DE31">AY31*INDEX(prod_est,$G31+$H31-1,MATCH(DE$14,$BP$14:$DP$14,0))</f>
        <v>92.646818615575327</v>
      </c>
      <c r="DF31" cm="1">
        <f t="array" ref="DF31">AZ31*INDEX(prod_est,$G31+$H31-1,MATCH(DF$14,$BP$14:$DP$14,0))</f>
        <v>92.528219525480083</v>
      </c>
      <c r="DG31" cm="1">
        <f t="array" ref="DG31">BA31*INDEX(prod_est,$G31+$H31-1,MATCH(DG$14,$BP$14:$DP$14,0))</f>
        <v>92.409772256509214</v>
      </c>
      <c r="DH31" cm="1">
        <f t="array" ref="DH31">BB31*INDEX(prod_est,$G31+$H31-1,MATCH(DH$14,$BP$14:$DP$14,0))</f>
        <v>92.291476614313382</v>
      </c>
      <c r="DI31" cm="1">
        <f t="array" ref="DI31">BC31*INDEX(prod_est,$G31+$H31-1,MATCH(DI$14,$BP$14:$DP$14,0))</f>
        <v>92.173332404792049</v>
      </c>
      <c r="DJ31" cm="1">
        <f t="array" ref="DJ31">BD31*INDEX(prod_est,$G31+$H31-1,MATCH(DJ$14,$BP$14:$DP$14,0))</f>
        <v>92.055339434093142</v>
      </c>
      <c r="DK31" cm="1">
        <f t="array" ref="DK31">BE31*INDEX(prod_est,$G31+$H31-1,MATCH(DK$14,$BP$14:$DP$14,0))</f>
        <v>91.937497508612765</v>
      </c>
      <c r="DL31" cm="1">
        <f t="array" ref="DL31">BF31*INDEX(prod_est,$G31+$H31-1,MATCH(DL$14,$BP$14:$DP$14,0))</f>
        <v>91.819806434994803</v>
      </c>
      <c r="DM31" cm="1">
        <f t="array" ref="DM31">BG31*INDEX(prod_est,$G31+$H31-1,MATCH(DM$14,$BP$14:$DP$14,0))</f>
        <v>91.702266020130722</v>
      </c>
      <c r="DN31" cm="1">
        <f t="array" ref="DN31">BH31*INDEX(prod_est,$G31+$H31-1,MATCH(DN$14,$BP$14:$DP$14,0))</f>
        <v>91.584876071159172</v>
      </c>
      <c r="DO31" cm="1">
        <f t="array" ref="DO31">BI31*INDEX(prod_est,$G31+$H31-1,MATCH(DO$14,$BP$14:$DP$14,0))</f>
        <v>91.467636395465675</v>
      </c>
      <c r="DP31" cm="1">
        <f t="array" ref="DP31">BJ31*INDEX(prod_est,$G31+$H31-1,MATCH(DP$14,$BP$14:$DP$14,0))</f>
        <v>91.350546800682309</v>
      </c>
    </row>
    <row r="32" spans="1:120" x14ac:dyDescent="0.25">
      <c r="A32" t="s">
        <v>41</v>
      </c>
      <c r="B32" t="s">
        <v>22</v>
      </c>
      <c r="C32" t="s">
        <v>22</v>
      </c>
      <c r="D32" t="s">
        <v>37</v>
      </c>
      <c r="E32" s="8">
        <v>387.83226851775942</v>
      </c>
      <c r="F32" s="8">
        <v>506.94595607660551</v>
      </c>
      <c r="G32">
        <f>MATCH(A32,Production_est!$A$4:$A$339,0)</f>
        <v>65</v>
      </c>
      <c r="H32">
        <f>IFERROR(MATCH(D32,Production_est!$D$4:$D$339,0),"-")</f>
        <v>6</v>
      </c>
      <c r="I32" s="8" cm="1">
        <f t="array" ref="I32">IFERROR(INDEX(Production_est!$E$4:$E$339,H32+G32-1),"-")</f>
        <v>2370000</v>
      </c>
      <c r="J32" s="42">
        <f t="shared" si="0"/>
        <v>2.1390124728970698E-4</v>
      </c>
      <c r="K32" s="42">
        <f t="shared" ref="K32:AP32" si="39">J32*(1-$F$4)</f>
        <v>2.1362742792194154E-4</v>
      </c>
      <c r="L32" s="42">
        <f t="shared" si="39"/>
        <v>2.1335395907595714E-4</v>
      </c>
      <c r="M32" s="42">
        <f t="shared" si="39"/>
        <v>2.1308084030304363E-4</v>
      </c>
      <c r="N32" s="42">
        <f t="shared" si="39"/>
        <v>2.1280807115506533E-4</v>
      </c>
      <c r="O32" s="42">
        <f t="shared" si="39"/>
        <v>2.1253565118446019E-4</v>
      </c>
      <c r="P32" s="42">
        <f t="shared" si="39"/>
        <v>2.1226357994423911E-4</v>
      </c>
      <c r="Q32" s="42">
        <f t="shared" si="39"/>
        <v>2.1199185698798518E-4</v>
      </c>
      <c r="R32" s="42">
        <f t="shared" si="39"/>
        <v>2.1172048186985298E-4</v>
      </c>
      <c r="S32" s="42">
        <f t="shared" si="39"/>
        <v>2.1144945414456776E-4</v>
      </c>
      <c r="T32" s="42">
        <f t="shared" si="39"/>
        <v>2.1117877336742486E-4</v>
      </c>
      <c r="U32" s="42">
        <f t="shared" si="39"/>
        <v>2.1090843909428884E-4</v>
      </c>
      <c r="V32" s="42">
        <f t="shared" si="39"/>
        <v>2.1063845088159283E-4</v>
      </c>
      <c r="W32" s="42">
        <f t="shared" si="39"/>
        <v>2.1036880828633777E-4</v>
      </c>
      <c r="X32" s="42">
        <f t="shared" si="39"/>
        <v>2.1009951086609169E-4</v>
      </c>
      <c r="Y32" s="42">
        <f t="shared" si="39"/>
        <v>2.0983055817898902E-4</v>
      </c>
      <c r="Z32" s="42">
        <f t="shared" si="39"/>
        <v>2.0956194978372978E-4</v>
      </c>
      <c r="AA32" s="42">
        <f t="shared" si="39"/>
        <v>2.0929368523957891E-4</v>
      </c>
      <c r="AB32" s="42">
        <f t="shared" si="39"/>
        <v>2.0902576410636558E-4</v>
      </c>
      <c r="AC32" s="42">
        <f t="shared" si="39"/>
        <v>2.0875818594448244E-4</v>
      </c>
      <c r="AD32" s="42">
        <f t="shared" si="39"/>
        <v>2.0849095031488484E-4</v>
      </c>
      <c r="AE32" s="42">
        <f t="shared" si="39"/>
        <v>2.0822405677909018E-4</v>
      </c>
      <c r="AF32" s="42">
        <f t="shared" si="39"/>
        <v>2.079575048991772E-4</v>
      </c>
      <c r="AG32" s="42">
        <f t="shared" si="39"/>
        <v>2.0769129423778518E-4</v>
      </c>
      <c r="AH32" s="42">
        <f t="shared" si="39"/>
        <v>2.0742542435811331E-4</v>
      </c>
      <c r="AI32" s="42">
        <f t="shared" si="39"/>
        <v>2.0715989482391993E-4</v>
      </c>
      <c r="AJ32" s="42">
        <f t="shared" si="39"/>
        <v>2.0689470519952183E-4</v>
      </c>
      <c r="AK32" s="42">
        <f t="shared" si="39"/>
        <v>2.0662985504979353E-4</v>
      </c>
      <c r="AL32" s="42">
        <f t="shared" si="39"/>
        <v>2.0636534394016654E-4</v>
      </c>
      <c r="AM32" s="42">
        <f t="shared" si="39"/>
        <v>2.0610117143662868E-4</v>
      </c>
      <c r="AN32" s="42">
        <f t="shared" si="39"/>
        <v>2.0583733710572336E-4</v>
      </c>
      <c r="AO32" s="42">
        <f t="shared" si="39"/>
        <v>2.0557384051454885E-4</v>
      </c>
      <c r="AP32" s="42">
        <f t="shared" si="39"/>
        <v>2.0531068123075762E-4</v>
      </c>
      <c r="AQ32" s="42">
        <f t="shared" ref="AQ32:BJ32" si="40">AP32*(1-$F$4)</f>
        <v>2.0504785882255558E-4</v>
      </c>
      <c r="AR32" s="42">
        <f t="shared" si="40"/>
        <v>2.047853728587014E-4</v>
      </c>
      <c r="AS32" s="42">
        <f t="shared" si="40"/>
        <v>2.0452322290850577E-4</v>
      </c>
      <c r="AT32" s="42">
        <f t="shared" si="40"/>
        <v>2.0426140854183072E-4</v>
      </c>
      <c r="AU32" s="42">
        <f t="shared" si="40"/>
        <v>2.0399992932908893E-4</v>
      </c>
      <c r="AV32" s="42">
        <f t="shared" si="40"/>
        <v>2.0373878484124296E-4</v>
      </c>
      <c r="AW32" s="42">
        <f t="shared" si="40"/>
        <v>2.0347797464980463E-4</v>
      </c>
      <c r="AX32" s="42">
        <f t="shared" si="40"/>
        <v>2.0321749832683425E-4</v>
      </c>
      <c r="AY32" s="42">
        <f t="shared" si="40"/>
        <v>2.0295735544493995E-4</v>
      </c>
      <c r="AZ32" s="42">
        <f t="shared" si="40"/>
        <v>2.0269754557727699E-4</v>
      </c>
      <c r="BA32" s="42">
        <f t="shared" si="40"/>
        <v>2.0243806829754705E-4</v>
      </c>
      <c r="BB32" s="42">
        <f t="shared" si="40"/>
        <v>2.0217892317999747E-4</v>
      </c>
      <c r="BC32" s="42">
        <f t="shared" si="40"/>
        <v>2.0192010979942066E-4</v>
      </c>
      <c r="BD32" s="42">
        <f t="shared" si="40"/>
        <v>2.0166162773115333E-4</v>
      </c>
      <c r="BE32" s="42">
        <f t="shared" si="40"/>
        <v>2.0140347655107579E-4</v>
      </c>
      <c r="BF32" s="42">
        <f t="shared" si="40"/>
        <v>2.0114565583561131E-4</v>
      </c>
      <c r="BG32" s="42">
        <f t="shared" si="40"/>
        <v>2.0088816516172537E-4</v>
      </c>
      <c r="BH32" s="42">
        <f t="shared" si="40"/>
        <v>2.0063100410692498E-4</v>
      </c>
      <c r="BI32" s="42">
        <f t="shared" si="40"/>
        <v>2.0037417224925798E-4</v>
      </c>
      <c r="BJ32" s="42">
        <f t="shared" si="40"/>
        <v>2.0011766916731239E-4</v>
      </c>
      <c r="BK32" t="str">
        <f t="shared" si="3"/>
        <v>05_PRC</v>
      </c>
      <c r="BL32" t="str">
        <f t="shared" si="4"/>
        <v>d_ind_cem_8_1_natural_gas</v>
      </c>
      <c r="BO32" s="8">
        <f t="shared" si="5"/>
        <v>387.83226851775942</v>
      </c>
      <c r="BP32" s="8">
        <f t="shared" si="6"/>
        <v>506.94595607660551</v>
      </c>
      <c r="BQ32" s="8" cm="1">
        <f t="array" ref="BQ32">K32*INDEX(prod_est,$G32+$H32-1,MATCH(BQ$14,$BP$14:$DP$14,0))</f>
        <v>493.63957907062644</v>
      </c>
      <c r="BR32" s="8" cm="1">
        <f t="array" ref="BR32">L32*INDEX(prod_est,$G32+$H32-1,MATCH(BR$14,$BP$14:$DP$14,0))</f>
        <v>464.81994792082259</v>
      </c>
      <c r="BS32" s="8" cm="1">
        <f t="array" ref="BS32">M32*INDEX(prod_est,$G32+$H32-1,MATCH(BS$14,$BP$14:$DP$14,0))</f>
        <v>454.29721686386688</v>
      </c>
      <c r="BT32" s="8" cm="1">
        <f t="array" ref="BT32">N32*INDEX(prod_est,$G32+$H32-1,MATCH(BT$14,$BP$14:$DP$14,0))</f>
        <v>443.90957153846261</v>
      </c>
      <c r="BU32" s="8" cm="1">
        <f t="array" ref="BU32">O32*INDEX(prod_est,$G32+$H32-1,MATCH(BU$14,$BP$14:$DP$14,0))</f>
        <v>433.67201965494741</v>
      </c>
      <c r="BV32" s="8" cm="1">
        <f t="array" ref="BV32">P32*INDEX(prod_est,$G32+$H32-1,MATCH(BV$14,$BP$14:$DP$14,0))</f>
        <v>423.58548845303108</v>
      </c>
      <c r="BW32" s="8" cm="1">
        <f t="array" ref="BW32">Q32*INDEX(prod_est,$G32+$H32-1,MATCH(BW$14,$BP$14:$DP$14,0))</f>
        <v>413.65174905139565</v>
      </c>
      <c r="BX32" s="8" cm="1">
        <f t="array" ref="BX32">R32*INDEX(prod_est,$G32+$H32-1,MATCH(BX$14,$BP$14:$DP$14,0))</f>
        <v>403.8832185973933</v>
      </c>
      <c r="BY32" s="8" cm="1">
        <f t="array" ref="BY32">S32*INDEX(prod_est,$G32+$H32-1,MATCH(BY$14,$BP$14:$DP$14,0))</f>
        <v>394.2916638061547</v>
      </c>
      <c r="BZ32" s="8" cm="1">
        <f t="array" ref="BZ32">T32*INDEX(prod_est,$G32+$H32-1,MATCH(BZ$14,$BP$14:$DP$14,0))</f>
        <v>383.06916693846875</v>
      </c>
      <c r="CA32" s="8" cm="1">
        <f t="array" ref="CA32">U32*INDEX(prod_est,$G32+$H32-1,MATCH(CA$14,$BP$14:$DP$14,0))</f>
        <v>372.11961097421471</v>
      </c>
      <c r="CB32" s="8" cm="1">
        <f t="array" ref="CB32">V32*INDEX(prod_est,$G32+$H32-1,MATCH(CB$14,$BP$14:$DP$14,0))</f>
        <v>361.435673721211</v>
      </c>
      <c r="CC32" s="8" cm="1">
        <f t="array" ref="CC32">W32*INDEX(prod_est,$G32+$H32-1,MATCH(CC$14,$BP$14:$DP$14,0))</f>
        <v>351.01393779562699</v>
      </c>
      <c r="CD32" s="8" cm="1">
        <f t="array" ref="CD32">X32*INDEX(prod_est,$G32+$H32-1,MATCH(CD$14,$BP$14:$DP$14,0))</f>
        <v>340.85636494748837</v>
      </c>
      <c r="CE32" s="8" cm="1">
        <f t="array" ref="CE32">Y32*INDEX(prod_est,$G32+$H32-1,MATCH(CE$14,$BP$14:$DP$14,0))</f>
        <v>330.96883266201934</v>
      </c>
      <c r="CF32" s="8" cm="1">
        <f t="array" ref="CF32">Z32*INDEX(prod_est,$G32+$H32-1,MATCH(CF$14,$BP$14:$DP$14,0))</f>
        <v>321.35901001131737</v>
      </c>
      <c r="CG32" s="8" cm="1">
        <f t="array" ref="CG32">AA32*INDEX(prod_est,$G32+$H32-1,MATCH(CG$14,$BP$14:$DP$14,0))</f>
        <v>312.02932189658264</v>
      </c>
      <c r="CH32" s="8" cm="1">
        <f t="array" ref="CH32">AB32*INDEX(prod_est,$G32+$H32-1,MATCH(CH$14,$BP$14:$DP$14,0))</f>
        <v>302.9759253399676</v>
      </c>
      <c r="CI32" s="8" cm="1">
        <f t="array" ref="CI32">AC32*INDEX(prod_est,$G32+$H32-1,MATCH(CI$14,$BP$14:$DP$14,0))</f>
        <v>294.18865192166811</v>
      </c>
      <c r="CJ32" s="8" cm="1">
        <f t="array" ref="CJ32">AD32*INDEX(prod_est,$G32+$H32-1,MATCH(CJ$14,$BP$14:$DP$14,0))</f>
        <v>285.65529830107738</v>
      </c>
      <c r="CK32" s="8" cm="1">
        <f t="array" ref="CK32">AE32*INDEX(prod_est,$G32+$H32-1,MATCH(CK$14,$BP$14:$DP$14,0))</f>
        <v>277.36141733094939</v>
      </c>
      <c r="CL32" s="8" cm="1">
        <f t="array" ref="CL32">AF32*INDEX(prod_est,$G32+$H32-1,MATCH(CL$14,$BP$14:$DP$14,0))</f>
        <v>269.29488073715925</v>
      </c>
      <c r="CM32" s="8" cm="1">
        <f t="array" ref="CM32">AG32*INDEX(prod_est,$G32+$H32-1,MATCH(CM$14,$BP$14:$DP$14,0))</f>
        <v>262.78948164447701</v>
      </c>
      <c r="CN32" s="8" cm="1">
        <f t="array" ref="CN32">AH32*INDEX(prod_est,$G32+$H32-1,MATCH(CN$14,$BP$14:$DP$14,0))</f>
        <v>256.42751344908828</v>
      </c>
      <c r="CO32" s="8" cm="1">
        <f t="array" ref="CO32">AI32*INDEX(prod_est,$G32+$H32-1,MATCH(CO$14,$BP$14:$DP$14,0))</f>
        <v>250.20346956067428</v>
      </c>
      <c r="CP32" s="8" cm="1">
        <f t="array" ref="CP32">AJ32*INDEX(prod_est,$G32+$H32-1,MATCH(CP$14,$BP$14:$DP$14,0))</f>
        <v>244.11178806980689</v>
      </c>
      <c r="CQ32" s="8" cm="1">
        <f t="array" ref="CQ32">AK32*INDEX(prod_est,$G32+$H32-1,MATCH(CQ$14,$BP$14:$DP$14,0))</f>
        <v>238.14754079598706</v>
      </c>
      <c r="CR32" s="8" cm="1">
        <f t="array" ref="CR32">AL32*INDEX(prod_est,$G32+$H32-1,MATCH(CR$14,$BP$14:$DP$14,0))</f>
        <v>232.30692670124461</v>
      </c>
      <c r="CS32" s="8" cm="1">
        <f t="array" ref="CS32">AM32*INDEX(prod_est,$G32+$H32-1,MATCH(CS$14,$BP$14:$DP$14,0))</f>
        <v>226.58666246272054</v>
      </c>
      <c r="CT32" s="8" cm="1">
        <f t="array" ref="CT32">AN32*INDEX(prod_est,$G32+$H32-1,MATCH(CT$14,$BP$14:$DP$14,0))</f>
        <v>220.98322340854239</v>
      </c>
      <c r="CU32" s="8" cm="1">
        <f t="array" ref="CU32">AO32*INDEX(prod_est,$G32+$H32-1,MATCH(CU$14,$BP$14:$DP$14,0))</f>
        <v>215.49332648541764</v>
      </c>
      <c r="CV32" s="8" cm="1">
        <f t="array" ref="CV32">AP32*INDEX(prod_est,$G32+$H32-1,MATCH(CV$14,$BP$14:$DP$14,0))</f>
        <v>210.1140519061212</v>
      </c>
      <c r="CW32" cm="1">
        <f t="array" ref="CW32">AQ32*INDEX(prod_est,$G32+$H32-1,MATCH(CW$14,$BP$14:$DP$14,0))</f>
        <v>209.84508060473536</v>
      </c>
      <c r="CX32" cm="1">
        <f t="array" ref="CX32">AR32*INDEX(prod_est,$G32+$H32-1,MATCH(CX$14,$BP$14:$DP$14,0))</f>
        <v>209.57645361902146</v>
      </c>
      <c r="CY32" cm="1">
        <f t="array" ref="CY32">AS32*INDEX(prod_est,$G32+$H32-1,MATCH(CY$14,$BP$14:$DP$14,0))</f>
        <v>209.30817050821398</v>
      </c>
      <c r="CZ32" cm="1">
        <f t="array" ref="CZ32">AT32*INDEX(prod_est,$G32+$H32-1,MATCH(CZ$14,$BP$14:$DP$14,0))</f>
        <v>209.04023083211158</v>
      </c>
      <c r="DA32" cm="1">
        <f t="array" ref="DA32">AU32*INDEX(prod_est,$G32+$H32-1,MATCH(DA$14,$BP$14:$DP$14,0))</f>
        <v>208.77263415107652</v>
      </c>
      <c r="DB32" cm="1">
        <f t="array" ref="DB32">AV32*INDEX(prod_est,$G32+$H32-1,MATCH(DB$14,$BP$14:$DP$14,0))</f>
        <v>208.50538002603372</v>
      </c>
      <c r="DC32" cm="1">
        <f t="array" ref="DC32">AW32*INDEX(prod_est,$G32+$H32-1,MATCH(DC$14,$BP$14:$DP$14,0))</f>
        <v>208.23846801847029</v>
      </c>
      <c r="DD32" cm="1">
        <f t="array" ref="DD32">AX32*INDEX(prod_est,$G32+$H32-1,MATCH(DD$14,$BP$14:$DP$14,0))</f>
        <v>207.97189769043459</v>
      </c>
      <c r="DE32" cm="1">
        <f t="array" ref="DE32">AY32*INDEX(prod_est,$G32+$H32-1,MATCH(DE$14,$BP$14:$DP$14,0))</f>
        <v>207.70566860453567</v>
      </c>
      <c r="DF32" cm="1">
        <f t="array" ref="DF32">AZ32*INDEX(prod_est,$G32+$H32-1,MATCH(DF$14,$BP$14:$DP$14,0))</f>
        <v>207.4397803239425</v>
      </c>
      <c r="DG32" cm="1">
        <f t="array" ref="DG32">BA32*INDEX(prod_est,$G32+$H32-1,MATCH(DG$14,$BP$14:$DP$14,0))</f>
        <v>207.17423241238325</v>
      </c>
      <c r="DH32" cm="1">
        <f t="array" ref="DH32">BB32*INDEX(prod_est,$G32+$H32-1,MATCH(DH$14,$BP$14:$DP$14,0))</f>
        <v>206.9090244341445</v>
      </c>
      <c r="DI32" cm="1">
        <f t="array" ref="DI32">BC32*INDEX(prod_est,$G32+$H32-1,MATCH(DI$14,$BP$14:$DP$14,0))</f>
        <v>206.64415595407067</v>
      </c>
      <c r="DJ32" cm="1">
        <f t="array" ref="DJ32">BD32*INDEX(prod_est,$G32+$H32-1,MATCH(DJ$14,$BP$14:$DP$14,0))</f>
        <v>206.37962653756321</v>
      </c>
      <c r="DK32" cm="1">
        <f t="array" ref="DK32">BE32*INDEX(prod_est,$G32+$H32-1,MATCH(DK$14,$BP$14:$DP$14,0))</f>
        <v>206.11543575057988</v>
      </c>
      <c r="DL32" cm="1">
        <f t="array" ref="DL32">BF32*INDEX(prod_est,$G32+$H32-1,MATCH(DL$14,$BP$14:$DP$14,0))</f>
        <v>205.85158315963409</v>
      </c>
      <c r="DM32" cm="1">
        <f t="array" ref="DM32">BG32*INDEX(prod_est,$G32+$H32-1,MATCH(DM$14,$BP$14:$DP$14,0))</f>
        <v>205.5880683317942</v>
      </c>
      <c r="DN32" cm="1">
        <f t="array" ref="DN32">BH32*INDEX(prod_est,$G32+$H32-1,MATCH(DN$14,$BP$14:$DP$14,0))</f>
        <v>205.32489083468272</v>
      </c>
      <c r="DO32" cm="1">
        <f t="array" ref="DO32">BI32*INDEX(prod_est,$G32+$H32-1,MATCH(DO$14,$BP$14:$DP$14,0))</f>
        <v>205.06205023647567</v>
      </c>
      <c r="DP32" cm="1">
        <f t="array" ref="DP32">BJ32*INDEX(prod_est,$G32+$H32-1,MATCH(DP$14,$BP$14:$DP$14,0))</f>
        <v>204.79954610590187</v>
      </c>
    </row>
    <row r="33" spans="1:120" x14ac:dyDescent="0.25">
      <c r="A33" t="s">
        <v>41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65</v>
      </c>
      <c r="H33">
        <f>IFERROR(MATCH(D33,Production_est!$D$4:$D$339,0),"-")</f>
        <v>6</v>
      </c>
      <c r="I33" s="8" cm="1">
        <f t="array" ref="I33">IFERROR(INDEX(Production_est!$E$4:$E$339,H33+G33-1),"-")</f>
        <v>2370000</v>
      </c>
      <c r="J33" s="42">
        <f t="shared" si="0"/>
        <v>0</v>
      </c>
      <c r="K33" s="42">
        <f t="shared" ref="K33:AP33" si="41">J33*(1-$F$4)</f>
        <v>0</v>
      </c>
      <c r="L33" s="42">
        <f t="shared" si="41"/>
        <v>0</v>
      </c>
      <c r="M33" s="42">
        <f t="shared" si="41"/>
        <v>0</v>
      </c>
      <c r="N33" s="42">
        <f t="shared" si="41"/>
        <v>0</v>
      </c>
      <c r="O33" s="42">
        <f t="shared" si="41"/>
        <v>0</v>
      </c>
      <c r="P33" s="42">
        <f t="shared" si="41"/>
        <v>0</v>
      </c>
      <c r="Q33" s="42">
        <f t="shared" si="41"/>
        <v>0</v>
      </c>
      <c r="R33" s="42">
        <f t="shared" si="41"/>
        <v>0</v>
      </c>
      <c r="S33" s="42">
        <f t="shared" si="41"/>
        <v>0</v>
      </c>
      <c r="T33" s="42">
        <f t="shared" si="41"/>
        <v>0</v>
      </c>
      <c r="U33" s="42">
        <f t="shared" si="41"/>
        <v>0</v>
      </c>
      <c r="V33" s="42">
        <f t="shared" si="41"/>
        <v>0</v>
      </c>
      <c r="W33" s="42">
        <f t="shared" si="41"/>
        <v>0</v>
      </c>
      <c r="X33" s="42">
        <f t="shared" si="41"/>
        <v>0</v>
      </c>
      <c r="Y33" s="42">
        <f t="shared" si="41"/>
        <v>0</v>
      </c>
      <c r="Z33" s="42">
        <f t="shared" si="41"/>
        <v>0</v>
      </c>
      <c r="AA33" s="42">
        <f t="shared" si="41"/>
        <v>0</v>
      </c>
      <c r="AB33" s="42">
        <f t="shared" si="41"/>
        <v>0</v>
      </c>
      <c r="AC33" s="42">
        <f t="shared" si="41"/>
        <v>0</v>
      </c>
      <c r="AD33" s="42">
        <f t="shared" si="41"/>
        <v>0</v>
      </c>
      <c r="AE33" s="42">
        <f t="shared" si="41"/>
        <v>0</v>
      </c>
      <c r="AF33" s="42">
        <f t="shared" si="41"/>
        <v>0</v>
      </c>
      <c r="AG33" s="42">
        <f t="shared" si="41"/>
        <v>0</v>
      </c>
      <c r="AH33" s="42">
        <f t="shared" si="41"/>
        <v>0</v>
      </c>
      <c r="AI33" s="42">
        <f t="shared" si="41"/>
        <v>0</v>
      </c>
      <c r="AJ33" s="42">
        <f t="shared" si="41"/>
        <v>0</v>
      </c>
      <c r="AK33" s="42">
        <f t="shared" si="41"/>
        <v>0</v>
      </c>
      <c r="AL33" s="42">
        <f t="shared" si="41"/>
        <v>0</v>
      </c>
      <c r="AM33" s="42">
        <f t="shared" si="41"/>
        <v>0</v>
      </c>
      <c r="AN33" s="42">
        <f t="shared" si="41"/>
        <v>0</v>
      </c>
      <c r="AO33" s="42">
        <f t="shared" si="41"/>
        <v>0</v>
      </c>
      <c r="AP33" s="42">
        <f t="shared" si="41"/>
        <v>0</v>
      </c>
      <c r="AQ33" s="42">
        <f t="shared" ref="AQ33:BJ33" si="42">AP33*(1-$F$4)</f>
        <v>0</v>
      </c>
      <c r="AR33" s="42">
        <f t="shared" si="42"/>
        <v>0</v>
      </c>
      <c r="AS33" s="42">
        <f t="shared" si="42"/>
        <v>0</v>
      </c>
      <c r="AT33" s="42">
        <f t="shared" si="42"/>
        <v>0</v>
      </c>
      <c r="AU33" s="42">
        <f t="shared" si="42"/>
        <v>0</v>
      </c>
      <c r="AV33" s="42">
        <f t="shared" si="42"/>
        <v>0</v>
      </c>
      <c r="AW33" s="42">
        <f t="shared" si="42"/>
        <v>0</v>
      </c>
      <c r="AX33" s="42">
        <f t="shared" si="42"/>
        <v>0</v>
      </c>
      <c r="AY33" s="42">
        <f t="shared" si="42"/>
        <v>0</v>
      </c>
      <c r="AZ33" s="42">
        <f t="shared" si="42"/>
        <v>0</v>
      </c>
      <c r="BA33" s="42">
        <f t="shared" si="42"/>
        <v>0</v>
      </c>
      <c r="BB33" s="42">
        <f t="shared" si="42"/>
        <v>0</v>
      </c>
      <c r="BC33" s="42">
        <f t="shared" si="42"/>
        <v>0</v>
      </c>
      <c r="BD33" s="42">
        <f t="shared" si="42"/>
        <v>0</v>
      </c>
      <c r="BE33" s="42">
        <f t="shared" si="42"/>
        <v>0</v>
      </c>
      <c r="BF33" s="42">
        <f t="shared" si="42"/>
        <v>0</v>
      </c>
      <c r="BG33" s="42">
        <f t="shared" si="42"/>
        <v>0</v>
      </c>
      <c r="BH33" s="42">
        <f t="shared" si="42"/>
        <v>0</v>
      </c>
      <c r="BI33" s="42">
        <f t="shared" si="42"/>
        <v>0</v>
      </c>
      <c r="BJ33" s="42">
        <f t="shared" si="42"/>
        <v>0</v>
      </c>
      <c r="BK33" t="str">
        <f t="shared" si="3"/>
        <v>05_PRC</v>
      </c>
      <c r="BL33" t="str">
        <f t="shared" si="4"/>
        <v>d_ind_cem_15_1_fwood_wwaste</v>
      </c>
      <c r="BO33" s="8">
        <f t="shared" si="5"/>
        <v>0</v>
      </c>
      <c r="BP33" s="8">
        <f t="shared" si="6"/>
        <v>0</v>
      </c>
      <c r="BQ33" s="8" cm="1">
        <f t="array" ref="BQ33">K33*INDEX(prod_est,$G33+$H33-1,MATCH(BQ$14,$BP$14:$DP$14,0))</f>
        <v>0</v>
      </c>
      <c r="BR33" s="8" cm="1">
        <f t="array" ref="BR33">L33*INDEX(prod_est,$G33+$H33-1,MATCH(BR$14,$BP$14:$DP$14,0))</f>
        <v>0</v>
      </c>
      <c r="BS33" s="8" cm="1">
        <f t="array" ref="BS33">M33*INDEX(prod_est,$G33+$H33-1,MATCH(BS$14,$BP$14:$DP$14,0))</f>
        <v>0</v>
      </c>
      <c r="BT33" s="8" cm="1">
        <f t="array" ref="BT33">N33*INDEX(prod_est,$G33+$H33-1,MATCH(BT$14,$BP$14:$DP$14,0))</f>
        <v>0</v>
      </c>
      <c r="BU33" s="8" cm="1">
        <f t="array" ref="BU33">O33*INDEX(prod_est,$G33+$H33-1,MATCH(BU$14,$BP$14:$DP$14,0))</f>
        <v>0</v>
      </c>
      <c r="BV33" s="8" cm="1">
        <f t="array" ref="BV33">P33*INDEX(prod_est,$G33+$H33-1,MATCH(BV$14,$BP$14:$DP$14,0))</f>
        <v>0</v>
      </c>
      <c r="BW33" s="8" cm="1">
        <f t="array" ref="BW33">Q33*INDEX(prod_est,$G33+$H33-1,MATCH(BW$14,$BP$14:$DP$14,0))</f>
        <v>0</v>
      </c>
      <c r="BX33" s="8" cm="1">
        <f t="array" ref="BX33">R33*INDEX(prod_est,$G33+$H33-1,MATCH(BX$14,$BP$14:$DP$14,0))</f>
        <v>0</v>
      </c>
      <c r="BY33" s="8" cm="1">
        <f t="array" ref="BY33">S33*INDEX(prod_est,$G33+$H33-1,MATCH(BY$14,$BP$14:$DP$14,0))</f>
        <v>0</v>
      </c>
      <c r="BZ33" s="8" cm="1">
        <f t="array" ref="BZ33">T33*INDEX(prod_est,$G33+$H33-1,MATCH(BZ$14,$BP$14:$DP$14,0))</f>
        <v>0</v>
      </c>
      <c r="CA33" s="8" cm="1">
        <f t="array" ref="CA33">U33*INDEX(prod_est,$G33+$H33-1,MATCH(CA$14,$BP$14:$DP$14,0))</f>
        <v>0</v>
      </c>
      <c r="CB33" s="8" cm="1">
        <f t="array" ref="CB33">V33*INDEX(prod_est,$G33+$H33-1,MATCH(CB$14,$BP$14:$DP$14,0))</f>
        <v>0</v>
      </c>
      <c r="CC33" s="8" cm="1">
        <f t="array" ref="CC33">W33*INDEX(prod_est,$G33+$H33-1,MATCH(CC$14,$BP$14:$DP$14,0))</f>
        <v>0</v>
      </c>
      <c r="CD33" s="8" cm="1">
        <f t="array" ref="CD33">X33*INDEX(prod_est,$G33+$H33-1,MATCH(CD$14,$BP$14:$DP$14,0))</f>
        <v>0</v>
      </c>
      <c r="CE33" s="8" cm="1">
        <f t="array" ref="CE33">Y33*INDEX(prod_est,$G33+$H33-1,MATCH(CE$14,$BP$14:$DP$14,0))</f>
        <v>0</v>
      </c>
      <c r="CF33" s="8" cm="1">
        <f t="array" ref="CF33">Z33*INDEX(prod_est,$G33+$H33-1,MATCH(CF$14,$BP$14:$DP$14,0))</f>
        <v>0</v>
      </c>
      <c r="CG33" s="8" cm="1">
        <f t="array" ref="CG33">AA33*INDEX(prod_est,$G33+$H33-1,MATCH(CG$14,$BP$14:$DP$14,0))</f>
        <v>0</v>
      </c>
      <c r="CH33" s="8" cm="1">
        <f t="array" ref="CH33">AB33*INDEX(prod_est,$G33+$H33-1,MATCH(CH$14,$BP$14:$DP$14,0))</f>
        <v>0</v>
      </c>
      <c r="CI33" s="8" cm="1">
        <f t="array" ref="CI33">AC33*INDEX(prod_est,$G33+$H33-1,MATCH(CI$14,$BP$14:$DP$14,0))</f>
        <v>0</v>
      </c>
      <c r="CJ33" s="8" cm="1">
        <f t="array" ref="CJ33">AD33*INDEX(prod_est,$G33+$H33-1,MATCH(CJ$14,$BP$14:$DP$14,0))</f>
        <v>0</v>
      </c>
      <c r="CK33" s="8" cm="1">
        <f t="array" ref="CK33">AE33*INDEX(prod_est,$G33+$H33-1,MATCH(CK$14,$BP$14:$DP$14,0))</f>
        <v>0</v>
      </c>
      <c r="CL33" s="8" cm="1">
        <f t="array" ref="CL33">AF33*INDEX(prod_est,$G33+$H33-1,MATCH(CL$14,$BP$14:$DP$14,0))</f>
        <v>0</v>
      </c>
      <c r="CM33" s="8" cm="1">
        <f t="array" ref="CM33">AG33*INDEX(prod_est,$G33+$H33-1,MATCH(CM$14,$BP$14:$DP$14,0))</f>
        <v>0</v>
      </c>
      <c r="CN33" s="8" cm="1">
        <f t="array" ref="CN33">AH33*INDEX(prod_est,$G33+$H33-1,MATCH(CN$14,$BP$14:$DP$14,0))</f>
        <v>0</v>
      </c>
      <c r="CO33" s="8" cm="1">
        <f t="array" ref="CO33">AI33*INDEX(prod_est,$G33+$H33-1,MATCH(CO$14,$BP$14:$DP$14,0))</f>
        <v>0</v>
      </c>
      <c r="CP33" s="8" cm="1">
        <f t="array" ref="CP33">AJ33*INDEX(prod_est,$G33+$H33-1,MATCH(CP$14,$BP$14:$DP$14,0))</f>
        <v>0</v>
      </c>
      <c r="CQ33" s="8" cm="1">
        <f t="array" ref="CQ33">AK33*INDEX(prod_est,$G33+$H33-1,MATCH(CQ$14,$BP$14:$DP$14,0))</f>
        <v>0</v>
      </c>
      <c r="CR33" s="8" cm="1">
        <f t="array" ref="CR33">AL33*INDEX(prod_est,$G33+$H33-1,MATCH(CR$14,$BP$14:$DP$14,0))</f>
        <v>0</v>
      </c>
      <c r="CS33" s="8" cm="1">
        <f t="array" ref="CS33">AM33*INDEX(prod_est,$G33+$H33-1,MATCH(CS$14,$BP$14:$DP$14,0))</f>
        <v>0</v>
      </c>
      <c r="CT33" s="8" cm="1">
        <f t="array" ref="CT33">AN33*INDEX(prod_est,$G33+$H33-1,MATCH(CT$14,$BP$14:$DP$14,0))</f>
        <v>0</v>
      </c>
      <c r="CU33" s="8" cm="1">
        <f t="array" ref="CU33">AO33*INDEX(prod_est,$G33+$H33-1,MATCH(CU$14,$BP$14:$DP$14,0))</f>
        <v>0</v>
      </c>
      <c r="CV33" s="8" cm="1">
        <f t="array" ref="CV33">AP33*INDEX(prod_est,$G33+$H33-1,MATCH(CV$14,$BP$14:$DP$14,0))</f>
        <v>0</v>
      </c>
      <c r="CW33" cm="1">
        <f t="array" ref="CW33">AQ33*INDEX(prod_est,$G33+$H33-1,MATCH(CW$14,$BP$14:$DP$14,0))</f>
        <v>0</v>
      </c>
      <c r="CX33" cm="1">
        <f t="array" ref="CX33">AR33*INDEX(prod_est,$G33+$H33-1,MATCH(CX$14,$BP$14:$DP$14,0))</f>
        <v>0</v>
      </c>
      <c r="CY33" cm="1">
        <f t="array" ref="CY33">AS33*INDEX(prod_est,$G33+$H33-1,MATCH(CY$14,$BP$14:$DP$14,0))</f>
        <v>0</v>
      </c>
      <c r="CZ33" cm="1">
        <f t="array" ref="CZ33">AT33*INDEX(prod_est,$G33+$H33-1,MATCH(CZ$14,$BP$14:$DP$14,0))</f>
        <v>0</v>
      </c>
      <c r="DA33" cm="1">
        <f t="array" ref="DA33">AU33*INDEX(prod_est,$G33+$H33-1,MATCH(DA$14,$BP$14:$DP$14,0))</f>
        <v>0</v>
      </c>
      <c r="DB33" cm="1">
        <f t="array" ref="DB33">AV33*INDEX(prod_est,$G33+$H33-1,MATCH(DB$14,$BP$14:$DP$14,0))</f>
        <v>0</v>
      </c>
      <c r="DC33" cm="1">
        <f t="array" ref="DC33">AW33*INDEX(prod_est,$G33+$H33-1,MATCH(DC$14,$BP$14:$DP$14,0))</f>
        <v>0</v>
      </c>
      <c r="DD33" cm="1">
        <f t="array" ref="DD33">AX33*INDEX(prod_est,$G33+$H33-1,MATCH(DD$14,$BP$14:$DP$14,0))</f>
        <v>0</v>
      </c>
      <c r="DE33" cm="1">
        <f t="array" ref="DE33">AY33*INDEX(prod_est,$G33+$H33-1,MATCH(DE$14,$BP$14:$DP$14,0))</f>
        <v>0</v>
      </c>
      <c r="DF33" cm="1">
        <f t="array" ref="DF33">AZ33*INDEX(prod_est,$G33+$H33-1,MATCH(DF$14,$BP$14:$DP$14,0))</f>
        <v>0</v>
      </c>
      <c r="DG33" cm="1">
        <f t="array" ref="DG33">BA33*INDEX(prod_est,$G33+$H33-1,MATCH(DG$14,$BP$14:$DP$14,0))</f>
        <v>0</v>
      </c>
      <c r="DH33" cm="1">
        <f t="array" ref="DH33">BB33*INDEX(prod_est,$G33+$H33-1,MATCH(DH$14,$BP$14:$DP$14,0))</f>
        <v>0</v>
      </c>
      <c r="DI33" cm="1">
        <f t="array" ref="DI33">BC33*INDEX(prod_est,$G33+$H33-1,MATCH(DI$14,$BP$14:$DP$14,0))</f>
        <v>0</v>
      </c>
      <c r="DJ33" cm="1">
        <f t="array" ref="DJ33">BD33*INDEX(prod_est,$G33+$H33-1,MATCH(DJ$14,$BP$14:$DP$14,0))</f>
        <v>0</v>
      </c>
      <c r="DK33" cm="1">
        <f t="array" ref="DK33">BE33*INDEX(prod_est,$G33+$H33-1,MATCH(DK$14,$BP$14:$DP$14,0))</f>
        <v>0</v>
      </c>
      <c r="DL33" cm="1">
        <f t="array" ref="DL33">BF33*INDEX(prod_est,$G33+$H33-1,MATCH(DL$14,$BP$14:$DP$14,0))</f>
        <v>0</v>
      </c>
      <c r="DM33" cm="1">
        <f t="array" ref="DM33">BG33*INDEX(prod_est,$G33+$H33-1,MATCH(DM$14,$BP$14:$DP$14,0))</f>
        <v>0</v>
      </c>
      <c r="DN33" cm="1">
        <f t="array" ref="DN33">BH33*INDEX(prod_est,$G33+$H33-1,MATCH(DN$14,$BP$14:$DP$14,0))</f>
        <v>0</v>
      </c>
      <c r="DO33" cm="1">
        <f t="array" ref="DO33">BI33*INDEX(prod_est,$G33+$H33-1,MATCH(DO$14,$BP$14:$DP$14,0))</f>
        <v>0</v>
      </c>
      <c r="DP33" cm="1">
        <f t="array" ref="DP33">BJ33*INDEX(prod_est,$G33+$H33-1,MATCH(DP$14,$BP$14:$DP$14,0))</f>
        <v>0</v>
      </c>
    </row>
    <row r="34" spans="1:120" x14ac:dyDescent="0.25">
      <c r="A34" t="s">
        <v>41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65</v>
      </c>
      <c r="H34">
        <f>IFERROR(MATCH(D34,Production_est!$D$4:$D$339,0),"-")</f>
        <v>6</v>
      </c>
      <c r="I34" s="8" cm="1">
        <f t="array" ref="I34">IFERROR(INDEX(Production_est!$E$4:$E$339,H34+G34-1),"-")</f>
        <v>2370000</v>
      </c>
      <c r="J34" s="42">
        <f t="shared" si="0"/>
        <v>0</v>
      </c>
      <c r="K34" s="42">
        <f t="shared" ref="K34:AP34" si="43">J34*(1-$F$4)</f>
        <v>0</v>
      </c>
      <c r="L34" s="42">
        <f t="shared" si="43"/>
        <v>0</v>
      </c>
      <c r="M34" s="42">
        <f t="shared" si="43"/>
        <v>0</v>
      </c>
      <c r="N34" s="42">
        <f t="shared" si="43"/>
        <v>0</v>
      </c>
      <c r="O34" s="42">
        <f t="shared" si="43"/>
        <v>0</v>
      </c>
      <c r="P34" s="42">
        <f t="shared" si="43"/>
        <v>0</v>
      </c>
      <c r="Q34" s="42">
        <f t="shared" si="43"/>
        <v>0</v>
      </c>
      <c r="R34" s="42">
        <f t="shared" si="43"/>
        <v>0</v>
      </c>
      <c r="S34" s="42">
        <f t="shared" si="43"/>
        <v>0</v>
      </c>
      <c r="T34" s="42">
        <f t="shared" si="43"/>
        <v>0</v>
      </c>
      <c r="U34" s="42">
        <f t="shared" si="43"/>
        <v>0</v>
      </c>
      <c r="V34" s="42">
        <f t="shared" si="43"/>
        <v>0</v>
      </c>
      <c r="W34" s="42">
        <f t="shared" si="43"/>
        <v>0</v>
      </c>
      <c r="X34" s="42">
        <f t="shared" si="43"/>
        <v>0</v>
      </c>
      <c r="Y34" s="42">
        <f t="shared" si="43"/>
        <v>0</v>
      </c>
      <c r="Z34" s="42">
        <f t="shared" si="43"/>
        <v>0</v>
      </c>
      <c r="AA34" s="42">
        <f t="shared" si="43"/>
        <v>0</v>
      </c>
      <c r="AB34" s="42">
        <f t="shared" si="43"/>
        <v>0</v>
      </c>
      <c r="AC34" s="42">
        <f t="shared" si="43"/>
        <v>0</v>
      </c>
      <c r="AD34" s="42">
        <f t="shared" si="43"/>
        <v>0</v>
      </c>
      <c r="AE34" s="42">
        <f t="shared" si="43"/>
        <v>0</v>
      </c>
      <c r="AF34" s="42">
        <f t="shared" si="43"/>
        <v>0</v>
      </c>
      <c r="AG34" s="42">
        <f t="shared" si="43"/>
        <v>0</v>
      </c>
      <c r="AH34" s="42">
        <f t="shared" si="43"/>
        <v>0</v>
      </c>
      <c r="AI34" s="42">
        <f t="shared" si="43"/>
        <v>0</v>
      </c>
      <c r="AJ34" s="42">
        <f t="shared" si="43"/>
        <v>0</v>
      </c>
      <c r="AK34" s="42">
        <f t="shared" si="43"/>
        <v>0</v>
      </c>
      <c r="AL34" s="42">
        <f t="shared" si="43"/>
        <v>0</v>
      </c>
      <c r="AM34" s="42">
        <f t="shared" si="43"/>
        <v>0</v>
      </c>
      <c r="AN34" s="42">
        <f t="shared" si="43"/>
        <v>0</v>
      </c>
      <c r="AO34" s="42">
        <f t="shared" si="43"/>
        <v>0</v>
      </c>
      <c r="AP34" s="42">
        <f t="shared" si="43"/>
        <v>0</v>
      </c>
      <c r="AQ34" s="42">
        <f t="shared" ref="AQ34:BJ34" si="44">AP34*(1-$F$4)</f>
        <v>0</v>
      </c>
      <c r="AR34" s="42">
        <f t="shared" si="44"/>
        <v>0</v>
      </c>
      <c r="AS34" s="42">
        <f t="shared" si="44"/>
        <v>0</v>
      </c>
      <c r="AT34" s="42">
        <f t="shared" si="44"/>
        <v>0</v>
      </c>
      <c r="AU34" s="42">
        <f t="shared" si="44"/>
        <v>0</v>
      </c>
      <c r="AV34" s="42">
        <f t="shared" si="44"/>
        <v>0</v>
      </c>
      <c r="AW34" s="42">
        <f t="shared" si="44"/>
        <v>0</v>
      </c>
      <c r="AX34" s="42">
        <f t="shared" si="44"/>
        <v>0</v>
      </c>
      <c r="AY34" s="42">
        <f t="shared" si="44"/>
        <v>0</v>
      </c>
      <c r="AZ34" s="42">
        <f t="shared" si="44"/>
        <v>0</v>
      </c>
      <c r="BA34" s="42">
        <f t="shared" si="44"/>
        <v>0</v>
      </c>
      <c r="BB34" s="42">
        <f t="shared" si="44"/>
        <v>0</v>
      </c>
      <c r="BC34" s="42">
        <f t="shared" si="44"/>
        <v>0</v>
      </c>
      <c r="BD34" s="42">
        <f t="shared" si="44"/>
        <v>0</v>
      </c>
      <c r="BE34" s="42">
        <f t="shared" si="44"/>
        <v>0</v>
      </c>
      <c r="BF34" s="42">
        <f t="shared" si="44"/>
        <v>0</v>
      </c>
      <c r="BG34" s="42">
        <f t="shared" si="44"/>
        <v>0</v>
      </c>
      <c r="BH34" s="42">
        <f t="shared" si="44"/>
        <v>0</v>
      </c>
      <c r="BI34" s="42">
        <f t="shared" si="44"/>
        <v>0</v>
      </c>
      <c r="BJ34" s="42">
        <f t="shared" si="44"/>
        <v>0</v>
      </c>
      <c r="BK34" t="str">
        <f t="shared" si="3"/>
        <v>05_PRC</v>
      </c>
      <c r="BL34" t="str">
        <f t="shared" si="4"/>
        <v>d_ind_cem_15_2_bagasse</v>
      </c>
      <c r="BO34" s="8">
        <f t="shared" si="5"/>
        <v>0</v>
      </c>
      <c r="BP34" s="8">
        <f t="shared" si="6"/>
        <v>0</v>
      </c>
      <c r="BQ34" s="8" cm="1">
        <f t="array" ref="BQ34">K34*INDEX(prod_est,$G34+$H34-1,MATCH(BQ$14,$BP$14:$DP$14,0))</f>
        <v>0</v>
      </c>
      <c r="BR34" s="8" cm="1">
        <f t="array" ref="BR34">L34*INDEX(prod_est,$G34+$H34-1,MATCH(BR$14,$BP$14:$DP$14,0))</f>
        <v>0</v>
      </c>
      <c r="BS34" s="8" cm="1">
        <f t="array" ref="BS34">M34*INDEX(prod_est,$G34+$H34-1,MATCH(BS$14,$BP$14:$DP$14,0))</f>
        <v>0</v>
      </c>
      <c r="BT34" s="8" cm="1">
        <f t="array" ref="BT34">N34*INDEX(prod_est,$G34+$H34-1,MATCH(BT$14,$BP$14:$DP$14,0))</f>
        <v>0</v>
      </c>
      <c r="BU34" s="8" cm="1">
        <f t="array" ref="BU34">O34*INDEX(prod_est,$G34+$H34-1,MATCH(BU$14,$BP$14:$DP$14,0))</f>
        <v>0</v>
      </c>
      <c r="BV34" s="8" cm="1">
        <f t="array" ref="BV34">P34*INDEX(prod_est,$G34+$H34-1,MATCH(BV$14,$BP$14:$DP$14,0))</f>
        <v>0</v>
      </c>
      <c r="BW34" s="8" cm="1">
        <f t="array" ref="BW34">Q34*INDEX(prod_est,$G34+$H34-1,MATCH(BW$14,$BP$14:$DP$14,0))</f>
        <v>0</v>
      </c>
      <c r="BX34" s="8" cm="1">
        <f t="array" ref="BX34">R34*INDEX(prod_est,$G34+$H34-1,MATCH(BX$14,$BP$14:$DP$14,0))</f>
        <v>0</v>
      </c>
      <c r="BY34" s="8" cm="1">
        <f t="array" ref="BY34">S34*INDEX(prod_est,$G34+$H34-1,MATCH(BY$14,$BP$14:$DP$14,0))</f>
        <v>0</v>
      </c>
      <c r="BZ34" s="8" cm="1">
        <f t="array" ref="BZ34">T34*INDEX(prod_est,$G34+$H34-1,MATCH(BZ$14,$BP$14:$DP$14,0))</f>
        <v>0</v>
      </c>
      <c r="CA34" s="8" cm="1">
        <f t="array" ref="CA34">U34*INDEX(prod_est,$G34+$H34-1,MATCH(CA$14,$BP$14:$DP$14,0))</f>
        <v>0</v>
      </c>
      <c r="CB34" s="8" cm="1">
        <f t="array" ref="CB34">V34*INDEX(prod_est,$G34+$H34-1,MATCH(CB$14,$BP$14:$DP$14,0))</f>
        <v>0</v>
      </c>
      <c r="CC34" s="8" cm="1">
        <f t="array" ref="CC34">W34*INDEX(prod_est,$G34+$H34-1,MATCH(CC$14,$BP$14:$DP$14,0))</f>
        <v>0</v>
      </c>
      <c r="CD34" s="8" cm="1">
        <f t="array" ref="CD34">X34*INDEX(prod_est,$G34+$H34-1,MATCH(CD$14,$BP$14:$DP$14,0))</f>
        <v>0</v>
      </c>
      <c r="CE34" s="8" cm="1">
        <f t="array" ref="CE34">Y34*INDEX(prod_est,$G34+$H34-1,MATCH(CE$14,$BP$14:$DP$14,0))</f>
        <v>0</v>
      </c>
      <c r="CF34" s="8" cm="1">
        <f t="array" ref="CF34">Z34*INDEX(prod_est,$G34+$H34-1,MATCH(CF$14,$BP$14:$DP$14,0))</f>
        <v>0</v>
      </c>
      <c r="CG34" s="8" cm="1">
        <f t="array" ref="CG34">AA34*INDEX(prod_est,$G34+$H34-1,MATCH(CG$14,$BP$14:$DP$14,0))</f>
        <v>0</v>
      </c>
      <c r="CH34" s="8" cm="1">
        <f t="array" ref="CH34">AB34*INDEX(prod_est,$G34+$H34-1,MATCH(CH$14,$BP$14:$DP$14,0))</f>
        <v>0</v>
      </c>
      <c r="CI34" s="8" cm="1">
        <f t="array" ref="CI34">AC34*INDEX(prod_est,$G34+$H34-1,MATCH(CI$14,$BP$14:$DP$14,0))</f>
        <v>0</v>
      </c>
      <c r="CJ34" s="8" cm="1">
        <f t="array" ref="CJ34">AD34*INDEX(prod_est,$G34+$H34-1,MATCH(CJ$14,$BP$14:$DP$14,0))</f>
        <v>0</v>
      </c>
      <c r="CK34" s="8" cm="1">
        <f t="array" ref="CK34">AE34*INDEX(prod_est,$G34+$H34-1,MATCH(CK$14,$BP$14:$DP$14,0))</f>
        <v>0</v>
      </c>
      <c r="CL34" s="8" cm="1">
        <f t="array" ref="CL34">AF34*INDEX(prod_est,$G34+$H34-1,MATCH(CL$14,$BP$14:$DP$14,0))</f>
        <v>0</v>
      </c>
      <c r="CM34" s="8" cm="1">
        <f t="array" ref="CM34">AG34*INDEX(prod_est,$G34+$H34-1,MATCH(CM$14,$BP$14:$DP$14,0))</f>
        <v>0</v>
      </c>
      <c r="CN34" s="8" cm="1">
        <f t="array" ref="CN34">AH34*INDEX(prod_est,$G34+$H34-1,MATCH(CN$14,$BP$14:$DP$14,0))</f>
        <v>0</v>
      </c>
      <c r="CO34" s="8" cm="1">
        <f t="array" ref="CO34">AI34*INDEX(prod_est,$G34+$H34-1,MATCH(CO$14,$BP$14:$DP$14,0))</f>
        <v>0</v>
      </c>
      <c r="CP34" s="8" cm="1">
        <f t="array" ref="CP34">AJ34*INDEX(prod_est,$G34+$H34-1,MATCH(CP$14,$BP$14:$DP$14,0))</f>
        <v>0</v>
      </c>
      <c r="CQ34" s="8" cm="1">
        <f t="array" ref="CQ34">AK34*INDEX(prod_est,$G34+$H34-1,MATCH(CQ$14,$BP$14:$DP$14,0))</f>
        <v>0</v>
      </c>
      <c r="CR34" s="8" cm="1">
        <f t="array" ref="CR34">AL34*INDEX(prod_est,$G34+$H34-1,MATCH(CR$14,$BP$14:$DP$14,0))</f>
        <v>0</v>
      </c>
      <c r="CS34" s="8" cm="1">
        <f t="array" ref="CS34">AM34*INDEX(prod_est,$G34+$H34-1,MATCH(CS$14,$BP$14:$DP$14,0))</f>
        <v>0</v>
      </c>
      <c r="CT34" s="8" cm="1">
        <f t="array" ref="CT34">AN34*INDEX(prod_est,$G34+$H34-1,MATCH(CT$14,$BP$14:$DP$14,0))</f>
        <v>0</v>
      </c>
      <c r="CU34" s="8" cm="1">
        <f t="array" ref="CU34">AO34*INDEX(prod_est,$G34+$H34-1,MATCH(CU$14,$BP$14:$DP$14,0))</f>
        <v>0</v>
      </c>
      <c r="CV34" s="8" cm="1">
        <f t="array" ref="CV34">AP34*INDEX(prod_est,$G34+$H34-1,MATCH(CV$14,$BP$14:$DP$14,0))</f>
        <v>0</v>
      </c>
      <c r="CW34" cm="1">
        <f t="array" ref="CW34">AQ34*INDEX(prod_est,$G34+$H34-1,MATCH(CW$14,$BP$14:$DP$14,0))</f>
        <v>0</v>
      </c>
      <c r="CX34" cm="1">
        <f t="array" ref="CX34">AR34*INDEX(prod_est,$G34+$H34-1,MATCH(CX$14,$BP$14:$DP$14,0))</f>
        <v>0</v>
      </c>
      <c r="CY34" cm="1">
        <f t="array" ref="CY34">AS34*INDEX(prod_est,$G34+$H34-1,MATCH(CY$14,$BP$14:$DP$14,0))</f>
        <v>0</v>
      </c>
      <c r="CZ34" cm="1">
        <f t="array" ref="CZ34">AT34*INDEX(prod_est,$G34+$H34-1,MATCH(CZ$14,$BP$14:$DP$14,0))</f>
        <v>0</v>
      </c>
      <c r="DA34" cm="1">
        <f t="array" ref="DA34">AU34*INDEX(prod_est,$G34+$H34-1,MATCH(DA$14,$BP$14:$DP$14,0))</f>
        <v>0</v>
      </c>
      <c r="DB34" cm="1">
        <f t="array" ref="DB34">AV34*INDEX(prod_est,$G34+$H34-1,MATCH(DB$14,$BP$14:$DP$14,0))</f>
        <v>0</v>
      </c>
      <c r="DC34" cm="1">
        <f t="array" ref="DC34">AW34*INDEX(prod_est,$G34+$H34-1,MATCH(DC$14,$BP$14:$DP$14,0))</f>
        <v>0</v>
      </c>
      <c r="DD34" cm="1">
        <f t="array" ref="DD34">AX34*INDEX(prod_est,$G34+$H34-1,MATCH(DD$14,$BP$14:$DP$14,0))</f>
        <v>0</v>
      </c>
      <c r="DE34" cm="1">
        <f t="array" ref="DE34">AY34*INDEX(prod_est,$G34+$H34-1,MATCH(DE$14,$BP$14:$DP$14,0))</f>
        <v>0</v>
      </c>
      <c r="DF34" cm="1">
        <f t="array" ref="DF34">AZ34*INDEX(prod_est,$G34+$H34-1,MATCH(DF$14,$BP$14:$DP$14,0))</f>
        <v>0</v>
      </c>
      <c r="DG34" cm="1">
        <f t="array" ref="DG34">BA34*INDEX(prod_est,$G34+$H34-1,MATCH(DG$14,$BP$14:$DP$14,0))</f>
        <v>0</v>
      </c>
      <c r="DH34" cm="1">
        <f t="array" ref="DH34">BB34*INDEX(prod_est,$G34+$H34-1,MATCH(DH$14,$BP$14:$DP$14,0))</f>
        <v>0</v>
      </c>
      <c r="DI34" cm="1">
        <f t="array" ref="DI34">BC34*INDEX(prod_est,$G34+$H34-1,MATCH(DI$14,$BP$14:$DP$14,0))</f>
        <v>0</v>
      </c>
      <c r="DJ34" cm="1">
        <f t="array" ref="DJ34">BD34*INDEX(prod_est,$G34+$H34-1,MATCH(DJ$14,$BP$14:$DP$14,0))</f>
        <v>0</v>
      </c>
      <c r="DK34" cm="1">
        <f t="array" ref="DK34">BE34*INDEX(prod_est,$G34+$H34-1,MATCH(DK$14,$BP$14:$DP$14,0))</f>
        <v>0</v>
      </c>
      <c r="DL34" cm="1">
        <f t="array" ref="DL34">BF34*INDEX(prod_est,$G34+$H34-1,MATCH(DL$14,$BP$14:$DP$14,0))</f>
        <v>0</v>
      </c>
      <c r="DM34" cm="1">
        <f t="array" ref="DM34">BG34*INDEX(prod_est,$G34+$H34-1,MATCH(DM$14,$BP$14:$DP$14,0))</f>
        <v>0</v>
      </c>
      <c r="DN34" cm="1">
        <f t="array" ref="DN34">BH34*INDEX(prod_est,$G34+$H34-1,MATCH(DN$14,$BP$14:$DP$14,0))</f>
        <v>0</v>
      </c>
      <c r="DO34" cm="1">
        <f t="array" ref="DO34">BI34*INDEX(prod_est,$G34+$H34-1,MATCH(DO$14,$BP$14:$DP$14,0))</f>
        <v>0</v>
      </c>
      <c r="DP34" cm="1">
        <f t="array" ref="DP34">BJ34*INDEX(prod_est,$G34+$H34-1,MATCH(DP$14,$BP$14:$DP$14,0))</f>
        <v>0</v>
      </c>
    </row>
    <row r="35" spans="1:120" x14ac:dyDescent="0.25">
      <c r="A35" t="s">
        <v>41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65</v>
      </c>
      <c r="H35">
        <f>IFERROR(MATCH(D35,Production_est!$D$4:$D$339,0),"-")</f>
        <v>6</v>
      </c>
      <c r="I35" s="8" cm="1">
        <f t="array" ref="I35">IFERROR(INDEX(Production_est!$E$4:$E$339,H35+G35-1),"-")</f>
        <v>2370000</v>
      </c>
      <c r="J35" s="42">
        <f t="shared" si="0"/>
        <v>0</v>
      </c>
      <c r="K35" s="42">
        <f t="shared" ref="K35:AP35" si="45">J35*(1-$F$4)</f>
        <v>0</v>
      </c>
      <c r="L35" s="42">
        <f t="shared" si="45"/>
        <v>0</v>
      </c>
      <c r="M35" s="42">
        <f t="shared" si="45"/>
        <v>0</v>
      </c>
      <c r="N35" s="42">
        <f t="shared" si="45"/>
        <v>0</v>
      </c>
      <c r="O35" s="42">
        <f t="shared" si="45"/>
        <v>0</v>
      </c>
      <c r="P35" s="42">
        <f t="shared" si="45"/>
        <v>0</v>
      </c>
      <c r="Q35" s="42">
        <f t="shared" si="45"/>
        <v>0</v>
      </c>
      <c r="R35" s="42">
        <f t="shared" si="45"/>
        <v>0</v>
      </c>
      <c r="S35" s="42">
        <f t="shared" si="45"/>
        <v>0</v>
      </c>
      <c r="T35" s="42">
        <f t="shared" si="45"/>
        <v>0</v>
      </c>
      <c r="U35" s="42">
        <f t="shared" si="45"/>
        <v>0</v>
      </c>
      <c r="V35" s="42">
        <f t="shared" si="45"/>
        <v>0</v>
      </c>
      <c r="W35" s="42">
        <f t="shared" si="45"/>
        <v>0</v>
      </c>
      <c r="X35" s="42">
        <f t="shared" si="45"/>
        <v>0</v>
      </c>
      <c r="Y35" s="42">
        <f t="shared" si="45"/>
        <v>0</v>
      </c>
      <c r="Z35" s="42">
        <f t="shared" si="45"/>
        <v>0</v>
      </c>
      <c r="AA35" s="42">
        <f t="shared" si="45"/>
        <v>0</v>
      </c>
      <c r="AB35" s="42">
        <f t="shared" si="45"/>
        <v>0</v>
      </c>
      <c r="AC35" s="42">
        <f t="shared" si="45"/>
        <v>0</v>
      </c>
      <c r="AD35" s="42">
        <f t="shared" si="45"/>
        <v>0</v>
      </c>
      <c r="AE35" s="42">
        <f t="shared" si="45"/>
        <v>0</v>
      </c>
      <c r="AF35" s="42">
        <f t="shared" si="45"/>
        <v>0</v>
      </c>
      <c r="AG35" s="42">
        <f t="shared" si="45"/>
        <v>0</v>
      </c>
      <c r="AH35" s="42">
        <f t="shared" si="45"/>
        <v>0</v>
      </c>
      <c r="AI35" s="42">
        <f t="shared" si="45"/>
        <v>0</v>
      </c>
      <c r="AJ35" s="42">
        <f t="shared" si="45"/>
        <v>0</v>
      </c>
      <c r="AK35" s="42">
        <f t="shared" si="45"/>
        <v>0</v>
      </c>
      <c r="AL35" s="42">
        <f t="shared" si="45"/>
        <v>0</v>
      </c>
      <c r="AM35" s="42">
        <f t="shared" si="45"/>
        <v>0</v>
      </c>
      <c r="AN35" s="42">
        <f t="shared" si="45"/>
        <v>0</v>
      </c>
      <c r="AO35" s="42">
        <f t="shared" si="45"/>
        <v>0</v>
      </c>
      <c r="AP35" s="42">
        <f t="shared" si="45"/>
        <v>0</v>
      </c>
      <c r="AQ35" s="42">
        <f t="shared" ref="AQ35:BJ35" si="46">AP35*(1-$F$4)</f>
        <v>0</v>
      </c>
      <c r="AR35" s="42">
        <f t="shared" si="46"/>
        <v>0</v>
      </c>
      <c r="AS35" s="42">
        <f t="shared" si="46"/>
        <v>0</v>
      </c>
      <c r="AT35" s="42">
        <f t="shared" si="46"/>
        <v>0</v>
      </c>
      <c r="AU35" s="42">
        <f t="shared" si="46"/>
        <v>0</v>
      </c>
      <c r="AV35" s="42">
        <f t="shared" si="46"/>
        <v>0</v>
      </c>
      <c r="AW35" s="42">
        <f t="shared" si="46"/>
        <v>0</v>
      </c>
      <c r="AX35" s="42">
        <f t="shared" si="46"/>
        <v>0</v>
      </c>
      <c r="AY35" s="42">
        <f t="shared" si="46"/>
        <v>0</v>
      </c>
      <c r="AZ35" s="42">
        <f t="shared" si="46"/>
        <v>0</v>
      </c>
      <c r="BA35" s="42">
        <f t="shared" si="46"/>
        <v>0</v>
      </c>
      <c r="BB35" s="42">
        <f t="shared" si="46"/>
        <v>0</v>
      </c>
      <c r="BC35" s="42">
        <f t="shared" si="46"/>
        <v>0</v>
      </c>
      <c r="BD35" s="42">
        <f t="shared" si="46"/>
        <v>0</v>
      </c>
      <c r="BE35" s="42">
        <f t="shared" si="46"/>
        <v>0</v>
      </c>
      <c r="BF35" s="42">
        <f t="shared" si="46"/>
        <v>0</v>
      </c>
      <c r="BG35" s="42">
        <f t="shared" si="46"/>
        <v>0</v>
      </c>
      <c r="BH35" s="42">
        <f t="shared" si="46"/>
        <v>0</v>
      </c>
      <c r="BI35" s="42">
        <f t="shared" si="46"/>
        <v>0</v>
      </c>
      <c r="BJ35" s="42">
        <f t="shared" si="46"/>
        <v>0</v>
      </c>
      <c r="BK35" t="str">
        <f t="shared" si="3"/>
        <v>05_PRC</v>
      </c>
      <c r="BL35" t="str">
        <f t="shared" si="4"/>
        <v>d_ind_cem_15_3_charcoal</v>
      </c>
      <c r="BO35" s="8">
        <f t="shared" si="5"/>
        <v>0</v>
      </c>
      <c r="BP35" s="8">
        <f t="shared" si="6"/>
        <v>0</v>
      </c>
      <c r="BQ35" s="8" cm="1">
        <f t="array" ref="BQ35">K35*INDEX(prod_est,$G35+$H35-1,MATCH(BQ$14,$BP$14:$DP$14,0))</f>
        <v>0</v>
      </c>
      <c r="BR35" s="8" cm="1">
        <f t="array" ref="BR35">L35*INDEX(prod_est,$G35+$H35-1,MATCH(BR$14,$BP$14:$DP$14,0))</f>
        <v>0</v>
      </c>
      <c r="BS35" s="8" cm="1">
        <f t="array" ref="BS35">M35*INDEX(prod_est,$G35+$H35-1,MATCH(BS$14,$BP$14:$DP$14,0))</f>
        <v>0</v>
      </c>
      <c r="BT35" s="8" cm="1">
        <f t="array" ref="BT35">N35*INDEX(prod_est,$G35+$H35-1,MATCH(BT$14,$BP$14:$DP$14,0))</f>
        <v>0</v>
      </c>
      <c r="BU35" s="8" cm="1">
        <f t="array" ref="BU35">O35*INDEX(prod_est,$G35+$H35-1,MATCH(BU$14,$BP$14:$DP$14,0))</f>
        <v>0</v>
      </c>
      <c r="BV35" s="8" cm="1">
        <f t="array" ref="BV35">P35*INDEX(prod_est,$G35+$H35-1,MATCH(BV$14,$BP$14:$DP$14,0))</f>
        <v>0</v>
      </c>
      <c r="BW35" s="8" cm="1">
        <f t="array" ref="BW35">Q35*INDEX(prod_est,$G35+$H35-1,MATCH(BW$14,$BP$14:$DP$14,0))</f>
        <v>0</v>
      </c>
      <c r="BX35" s="8" cm="1">
        <f t="array" ref="BX35">R35*INDEX(prod_est,$G35+$H35-1,MATCH(BX$14,$BP$14:$DP$14,0))</f>
        <v>0</v>
      </c>
      <c r="BY35" s="8" cm="1">
        <f t="array" ref="BY35">S35*INDEX(prod_est,$G35+$H35-1,MATCH(BY$14,$BP$14:$DP$14,0))</f>
        <v>0</v>
      </c>
      <c r="BZ35" s="8" cm="1">
        <f t="array" ref="BZ35">T35*INDEX(prod_est,$G35+$H35-1,MATCH(BZ$14,$BP$14:$DP$14,0))</f>
        <v>0</v>
      </c>
      <c r="CA35" s="8" cm="1">
        <f t="array" ref="CA35">U35*INDEX(prod_est,$G35+$H35-1,MATCH(CA$14,$BP$14:$DP$14,0))</f>
        <v>0</v>
      </c>
      <c r="CB35" s="8" cm="1">
        <f t="array" ref="CB35">V35*INDEX(prod_est,$G35+$H35-1,MATCH(CB$14,$BP$14:$DP$14,0))</f>
        <v>0</v>
      </c>
      <c r="CC35" s="8" cm="1">
        <f t="array" ref="CC35">W35*INDEX(prod_est,$G35+$H35-1,MATCH(CC$14,$BP$14:$DP$14,0))</f>
        <v>0</v>
      </c>
      <c r="CD35" s="8" cm="1">
        <f t="array" ref="CD35">X35*INDEX(prod_est,$G35+$H35-1,MATCH(CD$14,$BP$14:$DP$14,0))</f>
        <v>0</v>
      </c>
      <c r="CE35" s="8" cm="1">
        <f t="array" ref="CE35">Y35*INDEX(prod_est,$G35+$H35-1,MATCH(CE$14,$BP$14:$DP$14,0))</f>
        <v>0</v>
      </c>
      <c r="CF35" s="8" cm="1">
        <f t="array" ref="CF35">Z35*INDEX(prod_est,$G35+$H35-1,MATCH(CF$14,$BP$14:$DP$14,0))</f>
        <v>0</v>
      </c>
      <c r="CG35" s="8" cm="1">
        <f t="array" ref="CG35">AA35*INDEX(prod_est,$G35+$H35-1,MATCH(CG$14,$BP$14:$DP$14,0))</f>
        <v>0</v>
      </c>
      <c r="CH35" s="8" cm="1">
        <f t="array" ref="CH35">AB35*INDEX(prod_est,$G35+$H35-1,MATCH(CH$14,$BP$14:$DP$14,0))</f>
        <v>0</v>
      </c>
      <c r="CI35" s="8" cm="1">
        <f t="array" ref="CI35">AC35*INDEX(prod_est,$G35+$H35-1,MATCH(CI$14,$BP$14:$DP$14,0))</f>
        <v>0</v>
      </c>
      <c r="CJ35" s="8" cm="1">
        <f t="array" ref="CJ35">AD35*INDEX(prod_est,$G35+$H35-1,MATCH(CJ$14,$BP$14:$DP$14,0))</f>
        <v>0</v>
      </c>
      <c r="CK35" s="8" cm="1">
        <f t="array" ref="CK35">AE35*INDEX(prod_est,$G35+$H35-1,MATCH(CK$14,$BP$14:$DP$14,0))</f>
        <v>0</v>
      </c>
      <c r="CL35" s="8" cm="1">
        <f t="array" ref="CL35">AF35*INDEX(prod_est,$G35+$H35-1,MATCH(CL$14,$BP$14:$DP$14,0))</f>
        <v>0</v>
      </c>
      <c r="CM35" s="8" cm="1">
        <f t="array" ref="CM35">AG35*INDEX(prod_est,$G35+$H35-1,MATCH(CM$14,$BP$14:$DP$14,0))</f>
        <v>0</v>
      </c>
      <c r="CN35" s="8" cm="1">
        <f t="array" ref="CN35">AH35*INDEX(prod_est,$G35+$H35-1,MATCH(CN$14,$BP$14:$DP$14,0))</f>
        <v>0</v>
      </c>
      <c r="CO35" s="8" cm="1">
        <f t="array" ref="CO35">AI35*INDEX(prod_est,$G35+$H35-1,MATCH(CO$14,$BP$14:$DP$14,0))</f>
        <v>0</v>
      </c>
      <c r="CP35" s="8" cm="1">
        <f t="array" ref="CP35">AJ35*INDEX(prod_est,$G35+$H35-1,MATCH(CP$14,$BP$14:$DP$14,0))</f>
        <v>0</v>
      </c>
      <c r="CQ35" s="8" cm="1">
        <f t="array" ref="CQ35">AK35*INDEX(prod_est,$G35+$H35-1,MATCH(CQ$14,$BP$14:$DP$14,0))</f>
        <v>0</v>
      </c>
      <c r="CR35" s="8" cm="1">
        <f t="array" ref="CR35">AL35*INDEX(prod_est,$G35+$H35-1,MATCH(CR$14,$BP$14:$DP$14,0))</f>
        <v>0</v>
      </c>
      <c r="CS35" s="8" cm="1">
        <f t="array" ref="CS35">AM35*INDEX(prod_est,$G35+$H35-1,MATCH(CS$14,$BP$14:$DP$14,0))</f>
        <v>0</v>
      </c>
      <c r="CT35" s="8" cm="1">
        <f t="array" ref="CT35">AN35*INDEX(prod_est,$G35+$H35-1,MATCH(CT$14,$BP$14:$DP$14,0))</f>
        <v>0</v>
      </c>
      <c r="CU35" s="8" cm="1">
        <f t="array" ref="CU35">AO35*INDEX(prod_est,$G35+$H35-1,MATCH(CU$14,$BP$14:$DP$14,0))</f>
        <v>0</v>
      </c>
      <c r="CV35" s="8" cm="1">
        <f t="array" ref="CV35">AP35*INDEX(prod_est,$G35+$H35-1,MATCH(CV$14,$BP$14:$DP$14,0))</f>
        <v>0</v>
      </c>
      <c r="CW35" cm="1">
        <f t="array" ref="CW35">AQ35*INDEX(prod_est,$G35+$H35-1,MATCH(CW$14,$BP$14:$DP$14,0))</f>
        <v>0</v>
      </c>
      <c r="CX35" cm="1">
        <f t="array" ref="CX35">AR35*INDEX(prod_est,$G35+$H35-1,MATCH(CX$14,$BP$14:$DP$14,0))</f>
        <v>0</v>
      </c>
      <c r="CY35" cm="1">
        <f t="array" ref="CY35">AS35*INDEX(prod_est,$G35+$H35-1,MATCH(CY$14,$BP$14:$DP$14,0))</f>
        <v>0</v>
      </c>
      <c r="CZ35" cm="1">
        <f t="array" ref="CZ35">AT35*INDEX(prod_est,$G35+$H35-1,MATCH(CZ$14,$BP$14:$DP$14,0))</f>
        <v>0</v>
      </c>
      <c r="DA35" cm="1">
        <f t="array" ref="DA35">AU35*INDEX(prod_est,$G35+$H35-1,MATCH(DA$14,$BP$14:$DP$14,0))</f>
        <v>0</v>
      </c>
      <c r="DB35" cm="1">
        <f t="array" ref="DB35">AV35*INDEX(prod_est,$G35+$H35-1,MATCH(DB$14,$BP$14:$DP$14,0))</f>
        <v>0</v>
      </c>
      <c r="DC35" cm="1">
        <f t="array" ref="DC35">AW35*INDEX(prod_est,$G35+$H35-1,MATCH(DC$14,$BP$14:$DP$14,0))</f>
        <v>0</v>
      </c>
      <c r="DD35" cm="1">
        <f t="array" ref="DD35">AX35*INDEX(prod_est,$G35+$H35-1,MATCH(DD$14,$BP$14:$DP$14,0))</f>
        <v>0</v>
      </c>
      <c r="DE35" cm="1">
        <f t="array" ref="DE35">AY35*INDEX(prod_est,$G35+$H35-1,MATCH(DE$14,$BP$14:$DP$14,0))</f>
        <v>0</v>
      </c>
      <c r="DF35" cm="1">
        <f t="array" ref="DF35">AZ35*INDEX(prod_est,$G35+$H35-1,MATCH(DF$14,$BP$14:$DP$14,0))</f>
        <v>0</v>
      </c>
      <c r="DG35" cm="1">
        <f t="array" ref="DG35">BA35*INDEX(prod_est,$G35+$H35-1,MATCH(DG$14,$BP$14:$DP$14,0))</f>
        <v>0</v>
      </c>
      <c r="DH35" cm="1">
        <f t="array" ref="DH35">BB35*INDEX(prod_est,$G35+$H35-1,MATCH(DH$14,$BP$14:$DP$14,0))</f>
        <v>0</v>
      </c>
      <c r="DI35" cm="1">
        <f t="array" ref="DI35">BC35*INDEX(prod_est,$G35+$H35-1,MATCH(DI$14,$BP$14:$DP$14,0))</f>
        <v>0</v>
      </c>
      <c r="DJ35" cm="1">
        <f t="array" ref="DJ35">BD35*INDEX(prod_est,$G35+$H35-1,MATCH(DJ$14,$BP$14:$DP$14,0))</f>
        <v>0</v>
      </c>
      <c r="DK35" cm="1">
        <f t="array" ref="DK35">BE35*INDEX(prod_est,$G35+$H35-1,MATCH(DK$14,$BP$14:$DP$14,0))</f>
        <v>0</v>
      </c>
      <c r="DL35" cm="1">
        <f t="array" ref="DL35">BF35*INDEX(prod_est,$G35+$H35-1,MATCH(DL$14,$BP$14:$DP$14,0))</f>
        <v>0</v>
      </c>
      <c r="DM35" cm="1">
        <f t="array" ref="DM35">BG35*INDEX(prod_est,$G35+$H35-1,MATCH(DM$14,$BP$14:$DP$14,0))</f>
        <v>0</v>
      </c>
      <c r="DN35" cm="1">
        <f t="array" ref="DN35">BH35*INDEX(prod_est,$G35+$H35-1,MATCH(DN$14,$BP$14:$DP$14,0))</f>
        <v>0</v>
      </c>
      <c r="DO35" cm="1">
        <f t="array" ref="DO35">BI35*INDEX(prod_est,$G35+$H35-1,MATCH(DO$14,$BP$14:$DP$14,0))</f>
        <v>0</v>
      </c>
      <c r="DP35" cm="1">
        <f t="array" ref="DP35">BJ35*INDEX(prod_est,$G35+$H35-1,MATCH(DP$14,$BP$14:$DP$14,0))</f>
        <v>0</v>
      </c>
    </row>
    <row r="36" spans="1:120" x14ac:dyDescent="0.25">
      <c r="A36" t="s">
        <v>41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65</v>
      </c>
      <c r="H36">
        <f>IFERROR(MATCH(D36,Production_est!$D$4:$D$339,0),"-")</f>
        <v>6</v>
      </c>
      <c r="I36" s="8" cm="1">
        <f t="array" ref="I36">IFERROR(INDEX(Production_est!$E$4:$E$339,H36+G36-1),"-")</f>
        <v>2370000</v>
      </c>
      <c r="J36" s="42">
        <f t="shared" si="0"/>
        <v>0</v>
      </c>
      <c r="K36" s="42">
        <f t="shared" ref="K36:AP36" si="47">J36*(1-$F$4)</f>
        <v>0</v>
      </c>
      <c r="L36" s="42">
        <f t="shared" si="47"/>
        <v>0</v>
      </c>
      <c r="M36" s="42">
        <f t="shared" si="47"/>
        <v>0</v>
      </c>
      <c r="N36" s="42">
        <f t="shared" si="47"/>
        <v>0</v>
      </c>
      <c r="O36" s="42">
        <f t="shared" si="47"/>
        <v>0</v>
      </c>
      <c r="P36" s="42">
        <f t="shared" si="47"/>
        <v>0</v>
      </c>
      <c r="Q36" s="42">
        <f t="shared" si="47"/>
        <v>0</v>
      </c>
      <c r="R36" s="42">
        <f t="shared" si="47"/>
        <v>0</v>
      </c>
      <c r="S36" s="42">
        <f t="shared" si="47"/>
        <v>0</v>
      </c>
      <c r="T36" s="42">
        <f t="shared" si="47"/>
        <v>0</v>
      </c>
      <c r="U36" s="42">
        <f t="shared" si="47"/>
        <v>0</v>
      </c>
      <c r="V36" s="42">
        <f t="shared" si="47"/>
        <v>0</v>
      </c>
      <c r="W36" s="42">
        <f t="shared" si="47"/>
        <v>0</v>
      </c>
      <c r="X36" s="42">
        <f t="shared" si="47"/>
        <v>0</v>
      </c>
      <c r="Y36" s="42">
        <f t="shared" si="47"/>
        <v>0</v>
      </c>
      <c r="Z36" s="42">
        <f t="shared" si="47"/>
        <v>0</v>
      </c>
      <c r="AA36" s="42">
        <f t="shared" si="47"/>
        <v>0</v>
      </c>
      <c r="AB36" s="42">
        <f t="shared" si="47"/>
        <v>0</v>
      </c>
      <c r="AC36" s="42">
        <f t="shared" si="47"/>
        <v>0</v>
      </c>
      <c r="AD36" s="42">
        <f t="shared" si="47"/>
        <v>0</v>
      </c>
      <c r="AE36" s="42">
        <f t="shared" si="47"/>
        <v>0</v>
      </c>
      <c r="AF36" s="42">
        <f t="shared" si="47"/>
        <v>0</v>
      </c>
      <c r="AG36" s="42">
        <f t="shared" si="47"/>
        <v>0</v>
      </c>
      <c r="AH36" s="42">
        <f t="shared" si="47"/>
        <v>0</v>
      </c>
      <c r="AI36" s="42">
        <f t="shared" si="47"/>
        <v>0</v>
      </c>
      <c r="AJ36" s="42">
        <f t="shared" si="47"/>
        <v>0</v>
      </c>
      <c r="AK36" s="42">
        <f t="shared" si="47"/>
        <v>0</v>
      </c>
      <c r="AL36" s="42">
        <f t="shared" si="47"/>
        <v>0</v>
      </c>
      <c r="AM36" s="42">
        <f t="shared" si="47"/>
        <v>0</v>
      </c>
      <c r="AN36" s="42">
        <f t="shared" si="47"/>
        <v>0</v>
      </c>
      <c r="AO36" s="42">
        <f t="shared" si="47"/>
        <v>0</v>
      </c>
      <c r="AP36" s="42">
        <f t="shared" si="47"/>
        <v>0</v>
      </c>
      <c r="AQ36" s="42">
        <f t="shared" ref="AQ36:BJ36" si="48">AP36*(1-$F$4)</f>
        <v>0</v>
      </c>
      <c r="AR36" s="42">
        <f t="shared" si="48"/>
        <v>0</v>
      </c>
      <c r="AS36" s="42">
        <f t="shared" si="48"/>
        <v>0</v>
      </c>
      <c r="AT36" s="42">
        <f t="shared" si="48"/>
        <v>0</v>
      </c>
      <c r="AU36" s="42">
        <f t="shared" si="48"/>
        <v>0</v>
      </c>
      <c r="AV36" s="42">
        <f t="shared" si="48"/>
        <v>0</v>
      </c>
      <c r="AW36" s="42">
        <f t="shared" si="48"/>
        <v>0</v>
      </c>
      <c r="AX36" s="42">
        <f t="shared" si="48"/>
        <v>0</v>
      </c>
      <c r="AY36" s="42">
        <f t="shared" si="48"/>
        <v>0</v>
      </c>
      <c r="AZ36" s="42">
        <f t="shared" si="48"/>
        <v>0</v>
      </c>
      <c r="BA36" s="42">
        <f t="shared" si="48"/>
        <v>0</v>
      </c>
      <c r="BB36" s="42">
        <f t="shared" si="48"/>
        <v>0</v>
      </c>
      <c r="BC36" s="42">
        <f t="shared" si="48"/>
        <v>0</v>
      </c>
      <c r="BD36" s="42">
        <f t="shared" si="48"/>
        <v>0</v>
      </c>
      <c r="BE36" s="42">
        <f t="shared" si="48"/>
        <v>0</v>
      </c>
      <c r="BF36" s="42">
        <f t="shared" si="48"/>
        <v>0</v>
      </c>
      <c r="BG36" s="42">
        <f t="shared" si="48"/>
        <v>0</v>
      </c>
      <c r="BH36" s="42">
        <f t="shared" si="48"/>
        <v>0</v>
      </c>
      <c r="BI36" s="42">
        <f t="shared" si="48"/>
        <v>0</v>
      </c>
      <c r="BJ36" s="42">
        <f t="shared" si="48"/>
        <v>0</v>
      </c>
      <c r="BK36" t="str">
        <f t="shared" si="3"/>
        <v>05_PRC</v>
      </c>
      <c r="BL36" t="str">
        <f t="shared" si="4"/>
        <v>d_ind_cem_15_4_black_liquor</v>
      </c>
      <c r="BO36" s="8">
        <f t="shared" si="5"/>
        <v>0</v>
      </c>
      <c r="BP36" s="8">
        <f t="shared" si="6"/>
        <v>0</v>
      </c>
      <c r="BQ36" s="8" cm="1">
        <f t="array" ref="BQ36">K36*INDEX(prod_est,$G36+$H36-1,MATCH(BQ$14,$BP$14:$DP$14,0))</f>
        <v>0</v>
      </c>
      <c r="BR36" s="8" cm="1">
        <f t="array" ref="BR36">L36*INDEX(prod_est,$G36+$H36-1,MATCH(BR$14,$BP$14:$DP$14,0))</f>
        <v>0</v>
      </c>
      <c r="BS36" s="8" cm="1">
        <f t="array" ref="BS36">M36*INDEX(prod_est,$G36+$H36-1,MATCH(BS$14,$BP$14:$DP$14,0))</f>
        <v>0</v>
      </c>
      <c r="BT36" s="8" cm="1">
        <f t="array" ref="BT36">N36*INDEX(prod_est,$G36+$H36-1,MATCH(BT$14,$BP$14:$DP$14,0))</f>
        <v>0</v>
      </c>
      <c r="BU36" s="8" cm="1">
        <f t="array" ref="BU36">O36*INDEX(prod_est,$G36+$H36-1,MATCH(BU$14,$BP$14:$DP$14,0))</f>
        <v>0</v>
      </c>
      <c r="BV36" s="8" cm="1">
        <f t="array" ref="BV36">P36*INDEX(prod_est,$G36+$H36-1,MATCH(BV$14,$BP$14:$DP$14,0))</f>
        <v>0</v>
      </c>
      <c r="BW36" s="8" cm="1">
        <f t="array" ref="BW36">Q36*INDEX(prod_est,$G36+$H36-1,MATCH(BW$14,$BP$14:$DP$14,0))</f>
        <v>0</v>
      </c>
      <c r="BX36" s="8" cm="1">
        <f t="array" ref="BX36">R36*INDEX(prod_est,$G36+$H36-1,MATCH(BX$14,$BP$14:$DP$14,0))</f>
        <v>0</v>
      </c>
      <c r="BY36" s="8" cm="1">
        <f t="array" ref="BY36">S36*INDEX(prod_est,$G36+$H36-1,MATCH(BY$14,$BP$14:$DP$14,0))</f>
        <v>0</v>
      </c>
      <c r="BZ36" s="8" cm="1">
        <f t="array" ref="BZ36">T36*INDEX(prod_est,$G36+$H36-1,MATCH(BZ$14,$BP$14:$DP$14,0))</f>
        <v>0</v>
      </c>
      <c r="CA36" s="8" cm="1">
        <f t="array" ref="CA36">U36*INDEX(prod_est,$G36+$H36-1,MATCH(CA$14,$BP$14:$DP$14,0))</f>
        <v>0</v>
      </c>
      <c r="CB36" s="8" cm="1">
        <f t="array" ref="CB36">V36*INDEX(prod_est,$G36+$H36-1,MATCH(CB$14,$BP$14:$DP$14,0))</f>
        <v>0</v>
      </c>
      <c r="CC36" s="8" cm="1">
        <f t="array" ref="CC36">W36*INDEX(prod_est,$G36+$H36-1,MATCH(CC$14,$BP$14:$DP$14,0))</f>
        <v>0</v>
      </c>
      <c r="CD36" s="8" cm="1">
        <f t="array" ref="CD36">X36*INDEX(prod_est,$G36+$H36-1,MATCH(CD$14,$BP$14:$DP$14,0))</f>
        <v>0</v>
      </c>
      <c r="CE36" s="8" cm="1">
        <f t="array" ref="CE36">Y36*INDEX(prod_est,$G36+$H36-1,MATCH(CE$14,$BP$14:$DP$14,0))</f>
        <v>0</v>
      </c>
      <c r="CF36" s="8" cm="1">
        <f t="array" ref="CF36">Z36*INDEX(prod_est,$G36+$H36-1,MATCH(CF$14,$BP$14:$DP$14,0))</f>
        <v>0</v>
      </c>
      <c r="CG36" s="8" cm="1">
        <f t="array" ref="CG36">AA36*INDEX(prod_est,$G36+$H36-1,MATCH(CG$14,$BP$14:$DP$14,0))</f>
        <v>0</v>
      </c>
      <c r="CH36" s="8" cm="1">
        <f t="array" ref="CH36">AB36*INDEX(prod_est,$G36+$H36-1,MATCH(CH$14,$BP$14:$DP$14,0))</f>
        <v>0</v>
      </c>
      <c r="CI36" s="8" cm="1">
        <f t="array" ref="CI36">AC36*INDEX(prod_est,$G36+$H36-1,MATCH(CI$14,$BP$14:$DP$14,0))</f>
        <v>0</v>
      </c>
      <c r="CJ36" s="8" cm="1">
        <f t="array" ref="CJ36">AD36*INDEX(prod_est,$G36+$H36-1,MATCH(CJ$14,$BP$14:$DP$14,0))</f>
        <v>0</v>
      </c>
      <c r="CK36" s="8" cm="1">
        <f t="array" ref="CK36">AE36*INDEX(prod_est,$G36+$H36-1,MATCH(CK$14,$BP$14:$DP$14,0))</f>
        <v>0</v>
      </c>
      <c r="CL36" s="8" cm="1">
        <f t="array" ref="CL36">AF36*INDEX(prod_est,$G36+$H36-1,MATCH(CL$14,$BP$14:$DP$14,0))</f>
        <v>0</v>
      </c>
      <c r="CM36" s="8" cm="1">
        <f t="array" ref="CM36">AG36*INDEX(prod_est,$G36+$H36-1,MATCH(CM$14,$BP$14:$DP$14,0))</f>
        <v>0</v>
      </c>
      <c r="CN36" s="8" cm="1">
        <f t="array" ref="CN36">AH36*INDEX(prod_est,$G36+$H36-1,MATCH(CN$14,$BP$14:$DP$14,0))</f>
        <v>0</v>
      </c>
      <c r="CO36" s="8" cm="1">
        <f t="array" ref="CO36">AI36*INDEX(prod_est,$G36+$H36-1,MATCH(CO$14,$BP$14:$DP$14,0))</f>
        <v>0</v>
      </c>
      <c r="CP36" s="8" cm="1">
        <f t="array" ref="CP36">AJ36*INDEX(prod_est,$G36+$H36-1,MATCH(CP$14,$BP$14:$DP$14,0))</f>
        <v>0</v>
      </c>
      <c r="CQ36" s="8" cm="1">
        <f t="array" ref="CQ36">AK36*INDEX(prod_est,$G36+$H36-1,MATCH(CQ$14,$BP$14:$DP$14,0))</f>
        <v>0</v>
      </c>
      <c r="CR36" s="8" cm="1">
        <f t="array" ref="CR36">AL36*INDEX(prod_est,$G36+$H36-1,MATCH(CR$14,$BP$14:$DP$14,0))</f>
        <v>0</v>
      </c>
      <c r="CS36" s="8" cm="1">
        <f t="array" ref="CS36">AM36*INDEX(prod_est,$G36+$H36-1,MATCH(CS$14,$BP$14:$DP$14,0))</f>
        <v>0</v>
      </c>
      <c r="CT36" s="8" cm="1">
        <f t="array" ref="CT36">AN36*INDEX(prod_est,$G36+$H36-1,MATCH(CT$14,$BP$14:$DP$14,0))</f>
        <v>0</v>
      </c>
      <c r="CU36" s="8" cm="1">
        <f t="array" ref="CU36">AO36*INDEX(prod_est,$G36+$H36-1,MATCH(CU$14,$BP$14:$DP$14,0))</f>
        <v>0</v>
      </c>
      <c r="CV36" s="8" cm="1">
        <f t="array" ref="CV36">AP36*INDEX(prod_est,$G36+$H36-1,MATCH(CV$14,$BP$14:$DP$14,0))</f>
        <v>0</v>
      </c>
      <c r="CW36" cm="1">
        <f t="array" ref="CW36">AQ36*INDEX(prod_est,$G36+$H36-1,MATCH(CW$14,$BP$14:$DP$14,0))</f>
        <v>0</v>
      </c>
      <c r="CX36" cm="1">
        <f t="array" ref="CX36">AR36*INDEX(prod_est,$G36+$H36-1,MATCH(CX$14,$BP$14:$DP$14,0))</f>
        <v>0</v>
      </c>
      <c r="CY36" cm="1">
        <f t="array" ref="CY36">AS36*INDEX(prod_est,$G36+$H36-1,MATCH(CY$14,$BP$14:$DP$14,0))</f>
        <v>0</v>
      </c>
      <c r="CZ36" cm="1">
        <f t="array" ref="CZ36">AT36*INDEX(prod_est,$G36+$H36-1,MATCH(CZ$14,$BP$14:$DP$14,0))</f>
        <v>0</v>
      </c>
      <c r="DA36" cm="1">
        <f t="array" ref="DA36">AU36*INDEX(prod_est,$G36+$H36-1,MATCH(DA$14,$BP$14:$DP$14,0))</f>
        <v>0</v>
      </c>
      <c r="DB36" cm="1">
        <f t="array" ref="DB36">AV36*INDEX(prod_est,$G36+$H36-1,MATCH(DB$14,$BP$14:$DP$14,0))</f>
        <v>0</v>
      </c>
      <c r="DC36" cm="1">
        <f t="array" ref="DC36">AW36*INDEX(prod_est,$G36+$H36-1,MATCH(DC$14,$BP$14:$DP$14,0))</f>
        <v>0</v>
      </c>
      <c r="DD36" cm="1">
        <f t="array" ref="DD36">AX36*INDEX(prod_est,$G36+$H36-1,MATCH(DD$14,$BP$14:$DP$14,0))</f>
        <v>0</v>
      </c>
      <c r="DE36" cm="1">
        <f t="array" ref="DE36">AY36*INDEX(prod_est,$G36+$H36-1,MATCH(DE$14,$BP$14:$DP$14,0))</f>
        <v>0</v>
      </c>
      <c r="DF36" cm="1">
        <f t="array" ref="DF36">AZ36*INDEX(prod_est,$G36+$H36-1,MATCH(DF$14,$BP$14:$DP$14,0))</f>
        <v>0</v>
      </c>
      <c r="DG36" cm="1">
        <f t="array" ref="DG36">BA36*INDEX(prod_est,$G36+$H36-1,MATCH(DG$14,$BP$14:$DP$14,0))</f>
        <v>0</v>
      </c>
      <c r="DH36" cm="1">
        <f t="array" ref="DH36">BB36*INDEX(prod_est,$G36+$H36-1,MATCH(DH$14,$BP$14:$DP$14,0))</f>
        <v>0</v>
      </c>
      <c r="DI36" cm="1">
        <f t="array" ref="DI36">BC36*INDEX(prod_est,$G36+$H36-1,MATCH(DI$14,$BP$14:$DP$14,0))</f>
        <v>0</v>
      </c>
      <c r="DJ36" cm="1">
        <f t="array" ref="DJ36">BD36*INDEX(prod_est,$G36+$H36-1,MATCH(DJ$14,$BP$14:$DP$14,0))</f>
        <v>0</v>
      </c>
      <c r="DK36" cm="1">
        <f t="array" ref="DK36">BE36*INDEX(prod_est,$G36+$H36-1,MATCH(DK$14,$BP$14:$DP$14,0))</f>
        <v>0</v>
      </c>
      <c r="DL36" cm="1">
        <f t="array" ref="DL36">BF36*INDEX(prod_est,$G36+$H36-1,MATCH(DL$14,$BP$14:$DP$14,0))</f>
        <v>0</v>
      </c>
      <c r="DM36" cm="1">
        <f t="array" ref="DM36">BG36*INDEX(prod_est,$G36+$H36-1,MATCH(DM$14,$BP$14:$DP$14,0))</f>
        <v>0</v>
      </c>
      <c r="DN36" cm="1">
        <f t="array" ref="DN36">BH36*INDEX(prod_est,$G36+$H36-1,MATCH(DN$14,$BP$14:$DP$14,0))</f>
        <v>0</v>
      </c>
      <c r="DO36" cm="1">
        <f t="array" ref="DO36">BI36*INDEX(prod_est,$G36+$H36-1,MATCH(DO$14,$BP$14:$DP$14,0))</f>
        <v>0</v>
      </c>
      <c r="DP36" cm="1">
        <f t="array" ref="DP36">BJ36*INDEX(prod_est,$G36+$H36-1,MATCH(DP$14,$BP$14:$DP$14,0))</f>
        <v>0</v>
      </c>
    </row>
    <row r="37" spans="1:120" x14ac:dyDescent="0.25">
      <c r="A37" t="s">
        <v>41</v>
      </c>
      <c r="B37" t="s">
        <v>27</v>
      </c>
      <c r="C37" t="s">
        <v>27</v>
      </c>
      <c r="D37" t="s">
        <v>37</v>
      </c>
      <c r="E37" s="8">
        <v>11.075342040000001</v>
      </c>
      <c r="F37" s="8">
        <v>15.20185212</v>
      </c>
      <c r="G37">
        <f>MATCH(A37,Production_est!$A$4:$A$339,0)</f>
        <v>65</v>
      </c>
      <c r="H37">
        <f>IFERROR(MATCH(D37,Production_est!$D$4:$D$339,0),"-")</f>
        <v>6</v>
      </c>
      <c r="I37" s="8" cm="1">
        <f t="array" ref="I37">IFERROR(INDEX(Production_est!$E$4:$E$339,H37+G37-1),"-")</f>
        <v>2370000</v>
      </c>
      <c r="J37" s="42">
        <f t="shared" si="0"/>
        <v>6.4142835949367085E-6</v>
      </c>
      <c r="K37" s="42">
        <f t="shared" ref="K37:AP37" si="49">J37*(1-$F$4)</f>
        <v>6.4060725391299374E-6</v>
      </c>
      <c r="L37" s="42">
        <f t="shared" si="49"/>
        <v>6.3978719944638827E-6</v>
      </c>
      <c r="M37" s="42">
        <f t="shared" si="49"/>
        <v>6.3896819474830178E-6</v>
      </c>
      <c r="N37" s="42">
        <f t="shared" si="49"/>
        <v>6.3815023847490414E-6</v>
      </c>
      <c r="O37" s="42">
        <f t="shared" si="49"/>
        <v>6.3733332928408535E-6</v>
      </c>
      <c r="P37" s="42">
        <f t="shared" si="49"/>
        <v>6.3651746583545365E-6</v>
      </c>
      <c r="Q37" s="42">
        <f t="shared" si="49"/>
        <v>6.35702646790333E-6</v>
      </c>
      <c r="R37" s="42">
        <f t="shared" si="49"/>
        <v>6.3488887081176101E-6</v>
      </c>
      <c r="S37" s="42">
        <f t="shared" si="49"/>
        <v>6.3407613656448689E-6</v>
      </c>
      <c r="T37" s="42">
        <f t="shared" si="49"/>
        <v>6.3326444271496907E-6</v>
      </c>
      <c r="U37" s="42">
        <f t="shared" si="49"/>
        <v>6.3245378793137309E-6</v>
      </c>
      <c r="V37" s="42">
        <f t="shared" si="49"/>
        <v>6.316441708835694E-6</v>
      </c>
      <c r="W37" s="42">
        <f t="shared" si="49"/>
        <v>6.3083559024313108E-6</v>
      </c>
      <c r="X37" s="42">
        <f t="shared" si="49"/>
        <v>6.3002804468333187E-6</v>
      </c>
      <c r="Y37" s="42">
        <f t="shared" si="49"/>
        <v>6.292215328791439E-6</v>
      </c>
      <c r="Z37" s="42">
        <f t="shared" si="49"/>
        <v>6.2841605350723531E-6</v>
      </c>
      <c r="AA37" s="42">
        <f t="shared" si="49"/>
        <v>6.2761160524596849E-6</v>
      </c>
      <c r="AB37" s="42">
        <f t="shared" si="49"/>
        <v>6.2680818677539759E-6</v>
      </c>
      <c r="AC37" s="42">
        <f t="shared" si="49"/>
        <v>6.2600579677726644E-6</v>
      </c>
      <c r="AD37" s="42">
        <f t="shared" si="49"/>
        <v>6.2520443393500639E-6</v>
      </c>
      <c r="AE37" s="42">
        <f t="shared" si="49"/>
        <v>6.2440409693373416E-6</v>
      </c>
      <c r="AF37" s="42">
        <f t="shared" si="49"/>
        <v>6.2360478446024967E-6</v>
      </c>
      <c r="AG37" s="42">
        <f t="shared" si="49"/>
        <v>6.2280649520303395E-6</v>
      </c>
      <c r="AH37" s="42">
        <f t="shared" si="49"/>
        <v>6.2200922785224695E-6</v>
      </c>
      <c r="AI37" s="42">
        <f t="shared" si="49"/>
        <v>6.2121298109972523E-6</v>
      </c>
      <c r="AJ37" s="42">
        <f t="shared" si="49"/>
        <v>6.2041775363898008E-6</v>
      </c>
      <c r="AK37" s="42">
        <f t="shared" si="49"/>
        <v>6.1962354416519521E-6</v>
      </c>
      <c r="AL37" s="42">
        <f t="shared" si="49"/>
        <v>6.1883035137522475E-6</v>
      </c>
      <c r="AM37" s="42">
        <f t="shared" si="49"/>
        <v>6.1803817396759078E-6</v>
      </c>
      <c r="AN37" s="42">
        <f t="shared" si="49"/>
        <v>6.1724701064248171E-6</v>
      </c>
      <c r="AO37" s="42">
        <f t="shared" si="49"/>
        <v>6.1645686010174965E-6</v>
      </c>
      <c r="AP37" s="42">
        <f t="shared" si="49"/>
        <v>6.1566772104890853E-6</v>
      </c>
      <c r="AQ37" s="42">
        <f t="shared" ref="AQ37:BJ37" si="50">AP37*(1-$F$4)</f>
        <v>6.1487959218913203E-6</v>
      </c>
      <c r="AR37" s="42">
        <f t="shared" si="50"/>
        <v>6.140924722292514E-6</v>
      </c>
      <c r="AS37" s="42">
        <f t="shared" si="50"/>
        <v>6.1330635987775314E-6</v>
      </c>
      <c r="AT37" s="42">
        <f t="shared" si="50"/>
        <v>6.125212538447771E-6</v>
      </c>
      <c r="AU37" s="42">
        <f t="shared" si="50"/>
        <v>6.1173715284211432E-6</v>
      </c>
      <c r="AV37" s="42">
        <f t="shared" si="50"/>
        <v>6.1095405558320502E-6</v>
      </c>
      <c r="AW37" s="42">
        <f t="shared" si="50"/>
        <v>6.1017196078313612E-6</v>
      </c>
      <c r="AX37" s="42">
        <f t="shared" si="50"/>
        <v>6.0939086715863967E-6</v>
      </c>
      <c r="AY37" s="42">
        <f t="shared" si="50"/>
        <v>6.0861077342809019E-6</v>
      </c>
      <c r="AZ37" s="42">
        <f t="shared" si="50"/>
        <v>6.0783167831150299E-6</v>
      </c>
      <c r="BA37" s="42">
        <f t="shared" si="50"/>
        <v>6.0705358053053197E-6</v>
      </c>
      <c r="BB37" s="42">
        <f t="shared" si="50"/>
        <v>6.0627647880846732E-6</v>
      </c>
      <c r="BC37" s="42">
        <f t="shared" si="50"/>
        <v>6.0550037187023358E-6</v>
      </c>
      <c r="BD37" s="42">
        <f t="shared" si="50"/>
        <v>6.0472525844238761E-6</v>
      </c>
      <c r="BE37" s="42">
        <f t="shared" si="50"/>
        <v>6.0395113725311647E-6</v>
      </c>
      <c r="BF37" s="42">
        <f t="shared" si="50"/>
        <v>6.0317800703223523E-6</v>
      </c>
      <c r="BG37" s="42">
        <f t="shared" si="50"/>
        <v>6.0240586651118489E-6</v>
      </c>
      <c r="BH37" s="42">
        <f t="shared" si="50"/>
        <v>6.0163471442303051E-6</v>
      </c>
      <c r="BI37" s="42">
        <f t="shared" si="50"/>
        <v>6.0086454950245884E-6</v>
      </c>
      <c r="BJ37" s="42">
        <f t="shared" si="50"/>
        <v>6.0009537048577644E-6</v>
      </c>
      <c r="BK37" t="str">
        <f t="shared" si="3"/>
        <v>05_PRC</v>
      </c>
      <c r="BL37" t="str">
        <f t="shared" si="4"/>
        <v>d_ind_cem_15_5_other_biomass</v>
      </c>
      <c r="BO37" s="8">
        <f t="shared" si="5"/>
        <v>11.075342040000001</v>
      </c>
      <c r="BP37" s="8">
        <f t="shared" si="6"/>
        <v>15.20185212</v>
      </c>
      <c r="BQ37" s="8" cm="1">
        <f t="array" ref="BQ37">K37*INDEX(prod_est,$G37+$H37-1,MATCH(BQ$14,$BP$14:$DP$14,0))</f>
        <v>14.802832119794504</v>
      </c>
      <c r="BR37" s="8" cm="1">
        <f t="array" ref="BR37">L37*INDEX(prod_est,$G37+$H37-1,MATCH(BR$14,$BP$14:$DP$14,0))</f>
        <v>13.938614217194132</v>
      </c>
      <c r="BS37" s="8" cm="1">
        <f t="array" ref="BS37">M37*INDEX(prod_est,$G37+$H37-1,MATCH(BS$14,$BP$14:$DP$14,0))</f>
        <v>13.62306775803232</v>
      </c>
      <c r="BT37" s="8" cm="1">
        <f t="array" ref="BT37">N37*INDEX(prod_est,$G37+$H37-1,MATCH(BT$14,$BP$14:$DP$14,0))</f>
        <v>13.311572131686026</v>
      </c>
      <c r="BU37" s="8" cm="1">
        <f t="array" ref="BU37">O37*INDEX(prod_est,$G37+$H37-1,MATCH(BU$14,$BP$14:$DP$14,0))</f>
        <v>13.004577376251961</v>
      </c>
      <c r="BV37" s="8" cm="1">
        <f t="array" ref="BV37">P37*INDEX(prod_est,$G37+$H37-1,MATCH(BV$14,$BP$14:$DP$14,0))</f>
        <v>12.702111296983885</v>
      </c>
      <c r="BW37" s="8" cm="1">
        <f t="array" ref="BW37">Q37*INDEX(prod_est,$G37+$H37-1,MATCH(BW$14,$BP$14:$DP$14,0))</f>
        <v>12.404227004640386</v>
      </c>
      <c r="BX37" s="8" cm="1">
        <f t="array" ref="BX37">R37*INDEX(prod_est,$G37+$H37-1,MATCH(BX$14,$BP$14:$DP$14,0))</f>
        <v>12.111296853780241</v>
      </c>
      <c r="BY37" s="8" cm="1">
        <f t="array" ref="BY37">S37*INDEX(prod_est,$G37+$H37-1,MATCH(BY$14,$BP$14:$DP$14,0))</f>
        <v>11.823673694369431</v>
      </c>
      <c r="BZ37" s="8" cm="1">
        <f t="array" ref="BZ37">T37*INDEX(prod_est,$G37+$H37-1,MATCH(BZ$14,$BP$14:$DP$14,0))</f>
        <v>11.487143269864092</v>
      </c>
      <c r="CA37" s="8" cm="1">
        <f t="array" ref="CA37">U37*INDEX(prod_est,$G37+$H37-1,MATCH(CA$14,$BP$14:$DP$14,0))</f>
        <v>11.15879755854511</v>
      </c>
      <c r="CB37" s="8" cm="1">
        <f t="array" ref="CB37">V37*INDEX(prod_est,$G37+$H37-1,MATCH(CB$14,$BP$14:$DP$14,0))</f>
        <v>10.838416988914966</v>
      </c>
      <c r="CC37" s="8" cm="1">
        <f t="array" ref="CC37">W37*INDEX(prod_est,$G37+$H37-1,MATCH(CC$14,$BP$14:$DP$14,0))</f>
        <v>10.525899083455082</v>
      </c>
      <c r="CD37" s="8" cm="1">
        <f t="array" ref="CD37">X37*INDEX(prod_est,$G37+$H37-1,MATCH(CD$14,$BP$14:$DP$14,0))</f>
        <v>10.221302669410116</v>
      </c>
      <c r="CE37" s="8" cm="1">
        <f t="array" ref="CE37">Y37*INDEX(prod_est,$G37+$H37-1,MATCH(CE$14,$BP$14:$DP$14,0))</f>
        <v>9.9248039956684284</v>
      </c>
      <c r="CF37" s="8" cm="1">
        <f t="array" ref="CF37">Z37*INDEX(prod_est,$G37+$H37-1,MATCH(CF$14,$BP$14:$DP$14,0))</f>
        <v>9.6366330356591856</v>
      </c>
      <c r="CG37" s="8" cm="1">
        <f t="array" ref="CG37">AA37*INDEX(prod_est,$G37+$H37-1,MATCH(CG$14,$BP$14:$DP$14,0))</f>
        <v>9.3568625051995511</v>
      </c>
      <c r="CH37" s="8" cm="1">
        <f t="array" ref="CH37">AB37*INDEX(prod_est,$G37+$H37-1,MATCH(CH$14,$BP$14:$DP$14,0))</f>
        <v>9.0853771644296533</v>
      </c>
      <c r="CI37" s="8" cm="1">
        <f t="array" ref="CI37">AC37*INDEX(prod_est,$G37+$H37-1,MATCH(CI$14,$BP$14:$DP$14,0))</f>
        <v>8.821872091666414</v>
      </c>
      <c r="CJ37" s="8" cm="1">
        <f t="array" ref="CJ37">AD37*INDEX(prod_est,$G37+$H37-1,MATCH(CJ$14,$BP$14:$DP$14,0))</f>
        <v>8.565981343800809</v>
      </c>
      <c r="CK37" s="8" cm="1">
        <f t="array" ref="CK37">AE37*INDEX(prod_est,$G37+$H37-1,MATCH(CK$14,$BP$14:$DP$14,0))</f>
        <v>8.3172716924120227</v>
      </c>
      <c r="CL37" s="8" cm="1">
        <f t="array" ref="CL37">AF37*INDEX(prod_est,$G37+$H37-1,MATCH(CL$14,$BP$14:$DP$14,0))</f>
        <v>8.0753794454190562</v>
      </c>
      <c r="CM37" s="8" cm="1">
        <f t="array" ref="CM37">AG37*INDEX(prod_est,$G37+$H37-1,MATCH(CM$14,$BP$14:$DP$14,0))</f>
        <v>7.8803012249438273</v>
      </c>
      <c r="CN37" s="8" cm="1">
        <f t="array" ref="CN37">AH37*INDEX(prod_est,$G37+$H37-1,MATCH(CN$14,$BP$14:$DP$14,0))</f>
        <v>7.6895240848184061</v>
      </c>
      <c r="CO37" s="8" cm="1">
        <f t="array" ref="CO37">AI37*INDEX(prod_est,$G37+$H37-1,MATCH(CO$14,$BP$14:$DP$14,0))</f>
        <v>7.5028828982265914</v>
      </c>
      <c r="CP37" s="8" cm="1">
        <f t="array" ref="CP37">AJ37*INDEX(prod_est,$G37+$H37-1,MATCH(CP$14,$BP$14:$DP$14,0))</f>
        <v>7.3202108794911007</v>
      </c>
      <c r="CQ37" s="8" cm="1">
        <f t="array" ref="CQ37">AK37*INDEX(prod_est,$G37+$H37-1,MATCH(CQ$14,$BP$14:$DP$14,0))</f>
        <v>7.1413602466437176</v>
      </c>
      <c r="CR37" s="8" cm="1">
        <f t="array" ref="CR37">AL37*INDEX(prod_est,$G37+$H37-1,MATCH(CR$14,$BP$14:$DP$14,0))</f>
        <v>6.9662170174809521</v>
      </c>
      <c r="CS37" s="8" cm="1">
        <f t="array" ref="CS37">AM37*INDEX(prod_est,$G37+$H37-1,MATCH(CS$14,$BP$14:$DP$14,0))</f>
        <v>6.7946827345874379</v>
      </c>
      <c r="CT37" s="8" cm="1">
        <f t="array" ref="CT37">AN37*INDEX(prod_est,$G37+$H37-1,MATCH(CT$14,$BP$14:$DP$14,0))</f>
        <v>6.6266517031846019</v>
      </c>
      <c r="CU37" s="8" cm="1">
        <f t="array" ref="CU37">AO37*INDEX(prod_est,$G37+$H37-1,MATCH(CU$14,$BP$14:$DP$14,0))</f>
        <v>6.4620254739406038</v>
      </c>
      <c r="CV37" s="8" cm="1">
        <f t="array" ref="CV37">AP37*INDEX(prod_est,$G37+$H37-1,MATCH(CV$14,$BP$14:$DP$14,0))</f>
        <v>6.3007164908288376</v>
      </c>
      <c r="CW37" cm="1">
        <f t="array" ref="CW37">AQ37*INDEX(prod_est,$G37+$H37-1,MATCH(CW$14,$BP$14:$DP$14,0))</f>
        <v>6.2926508145981073</v>
      </c>
      <c r="CX37" cm="1">
        <f t="array" ref="CX37">AR37*INDEX(prod_est,$G37+$H37-1,MATCH(CX$14,$BP$14:$DP$14,0))</f>
        <v>6.2845954634047221</v>
      </c>
      <c r="CY37" cm="1">
        <f t="array" ref="CY37">AS37*INDEX(prod_est,$G37+$H37-1,MATCH(CY$14,$BP$14:$DP$14,0))</f>
        <v>6.2765504240313881</v>
      </c>
      <c r="CZ37" cm="1">
        <f t="array" ref="CZ37">AT37*INDEX(prod_est,$G37+$H37-1,MATCH(CZ$14,$BP$14:$DP$14,0))</f>
        <v>6.2685156832777329</v>
      </c>
      <c r="DA37" cm="1">
        <f t="array" ref="DA37">AU37*INDEX(prod_est,$G37+$H37-1,MATCH(DA$14,$BP$14:$DP$14,0))</f>
        <v>6.2604912279602836</v>
      </c>
      <c r="DB37" cm="1">
        <f t="array" ref="DB37">AV37*INDEX(prod_est,$G37+$H37-1,MATCH(DB$14,$BP$14:$DP$14,0))</f>
        <v>6.2524770449124434</v>
      </c>
      <c r="DC37" cm="1">
        <f t="array" ref="DC37">AW37*INDEX(prod_est,$G37+$H37-1,MATCH(DC$14,$BP$14:$DP$14,0))</f>
        <v>6.2444731209844679</v>
      </c>
      <c r="DD37" cm="1">
        <f t="array" ref="DD37">AX37*INDEX(prod_est,$G37+$H37-1,MATCH(DD$14,$BP$14:$DP$14,0))</f>
        <v>6.2364794430434491</v>
      </c>
      <c r="DE37" cm="1">
        <f t="array" ref="DE37">AY37*INDEX(prod_est,$G37+$H37-1,MATCH(DE$14,$BP$14:$DP$14,0))</f>
        <v>6.2284959979732877</v>
      </c>
      <c r="DF37" cm="1">
        <f t="array" ref="DF37">AZ37*INDEX(prod_est,$G37+$H37-1,MATCH(DF$14,$BP$14:$DP$14,0))</f>
        <v>6.220522772674677</v>
      </c>
      <c r="DG37" cm="1">
        <f t="array" ref="DG37">BA37*INDEX(prod_est,$G37+$H37-1,MATCH(DG$14,$BP$14:$DP$14,0))</f>
        <v>6.2125597540650785</v>
      </c>
      <c r="DH37" cm="1">
        <f t="array" ref="DH37">BB37*INDEX(prod_est,$G37+$H37-1,MATCH(DH$14,$BP$14:$DP$14,0))</f>
        <v>6.2046069290787003</v>
      </c>
      <c r="DI37" cm="1">
        <f t="array" ref="DI37">BC37*INDEX(prod_est,$G37+$H37-1,MATCH(DI$14,$BP$14:$DP$14,0))</f>
        <v>6.1966642846664763</v>
      </c>
      <c r="DJ37" cm="1">
        <f t="array" ref="DJ37">BD37*INDEX(prod_est,$G37+$H37-1,MATCH(DJ$14,$BP$14:$DP$14,0))</f>
        <v>6.188731807796044</v>
      </c>
      <c r="DK37" cm="1">
        <f t="array" ref="DK37">BE37*INDEX(prod_est,$G37+$H37-1,MATCH(DK$14,$BP$14:$DP$14,0))</f>
        <v>6.1808094854517268</v>
      </c>
      <c r="DL37" cm="1">
        <f t="array" ref="DL37">BF37*INDEX(prod_est,$G37+$H37-1,MATCH(DL$14,$BP$14:$DP$14,0))</f>
        <v>6.1728973046345068</v>
      </c>
      <c r="DM37" cm="1">
        <f t="array" ref="DM37">BG37*INDEX(prod_est,$G37+$H37-1,MATCH(DM$14,$BP$14:$DP$14,0))</f>
        <v>6.164995252362008</v>
      </c>
      <c r="DN37" cm="1">
        <f t="array" ref="DN37">BH37*INDEX(prod_est,$G37+$H37-1,MATCH(DN$14,$BP$14:$DP$14,0))</f>
        <v>6.157103315668472</v>
      </c>
      <c r="DO37" cm="1">
        <f t="array" ref="DO37">BI37*INDEX(prod_est,$G37+$H37-1,MATCH(DO$14,$BP$14:$DP$14,0))</f>
        <v>6.1492214816047399</v>
      </c>
      <c r="DP37" cm="1">
        <f t="array" ref="DP37">BJ37*INDEX(prod_est,$G37+$H37-1,MATCH(DP$14,$BP$14:$DP$14,0))</f>
        <v>6.1413497372382269</v>
      </c>
    </row>
    <row r="38" spans="1:120" x14ac:dyDescent="0.25">
      <c r="A38" t="s">
        <v>41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65</v>
      </c>
      <c r="H38">
        <f>IFERROR(MATCH(D38,Production_est!$D$4:$D$339,0),"-")</f>
        <v>6</v>
      </c>
      <c r="I38" s="8" cm="1">
        <f t="array" ref="I38">IFERROR(INDEX(Production_est!$E$4:$E$339,H38+G38-1),"-")</f>
        <v>2370000</v>
      </c>
      <c r="J38" s="42">
        <f t="shared" si="0"/>
        <v>0</v>
      </c>
      <c r="K38" s="42">
        <f t="shared" ref="K38:AP38" si="51">J38*(1-$F$4)</f>
        <v>0</v>
      </c>
      <c r="L38" s="42">
        <f t="shared" si="51"/>
        <v>0</v>
      </c>
      <c r="M38" s="42">
        <f t="shared" si="51"/>
        <v>0</v>
      </c>
      <c r="N38" s="42">
        <f t="shared" si="51"/>
        <v>0</v>
      </c>
      <c r="O38" s="42">
        <f t="shared" si="51"/>
        <v>0</v>
      </c>
      <c r="P38" s="42">
        <f t="shared" si="51"/>
        <v>0</v>
      </c>
      <c r="Q38" s="42">
        <f t="shared" si="51"/>
        <v>0</v>
      </c>
      <c r="R38" s="42">
        <f t="shared" si="51"/>
        <v>0</v>
      </c>
      <c r="S38" s="42">
        <f t="shared" si="51"/>
        <v>0</v>
      </c>
      <c r="T38" s="42">
        <f t="shared" si="51"/>
        <v>0</v>
      </c>
      <c r="U38" s="42">
        <f t="shared" si="51"/>
        <v>0</v>
      </c>
      <c r="V38" s="42">
        <f t="shared" si="51"/>
        <v>0</v>
      </c>
      <c r="W38" s="42">
        <f t="shared" si="51"/>
        <v>0</v>
      </c>
      <c r="X38" s="42">
        <f t="shared" si="51"/>
        <v>0</v>
      </c>
      <c r="Y38" s="42">
        <f t="shared" si="51"/>
        <v>0</v>
      </c>
      <c r="Z38" s="42">
        <f t="shared" si="51"/>
        <v>0</v>
      </c>
      <c r="AA38" s="42">
        <f t="shared" si="51"/>
        <v>0</v>
      </c>
      <c r="AB38" s="42">
        <f t="shared" si="51"/>
        <v>0</v>
      </c>
      <c r="AC38" s="42">
        <f t="shared" si="51"/>
        <v>0</v>
      </c>
      <c r="AD38" s="42">
        <f t="shared" si="51"/>
        <v>0</v>
      </c>
      <c r="AE38" s="42">
        <f t="shared" si="51"/>
        <v>0</v>
      </c>
      <c r="AF38" s="42">
        <f t="shared" si="51"/>
        <v>0</v>
      </c>
      <c r="AG38" s="42">
        <f t="shared" si="51"/>
        <v>0</v>
      </c>
      <c r="AH38" s="42">
        <f t="shared" si="51"/>
        <v>0</v>
      </c>
      <c r="AI38" s="42">
        <f t="shared" si="51"/>
        <v>0</v>
      </c>
      <c r="AJ38" s="42">
        <f t="shared" si="51"/>
        <v>0</v>
      </c>
      <c r="AK38" s="42">
        <f t="shared" si="51"/>
        <v>0</v>
      </c>
      <c r="AL38" s="42">
        <f t="shared" si="51"/>
        <v>0</v>
      </c>
      <c r="AM38" s="42">
        <f t="shared" si="51"/>
        <v>0</v>
      </c>
      <c r="AN38" s="42">
        <f t="shared" si="51"/>
        <v>0</v>
      </c>
      <c r="AO38" s="42">
        <f t="shared" si="51"/>
        <v>0</v>
      </c>
      <c r="AP38" s="42">
        <f t="shared" si="51"/>
        <v>0</v>
      </c>
      <c r="AQ38" s="42">
        <f t="shared" ref="AQ38:BJ38" si="52">AP38*(1-$F$4)</f>
        <v>0</v>
      </c>
      <c r="AR38" s="42">
        <f t="shared" si="52"/>
        <v>0</v>
      </c>
      <c r="AS38" s="42">
        <f t="shared" si="52"/>
        <v>0</v>
      </c>
      <c r="AT38" s="42">
        <f t="shared" si="52"/>
        <v>0</v>
      </c>
      <c r="AU38" s="42">
        <f t="shared" si="52"/>
        <v>0</v>
      </c>
      <c r="AV38" s="42">
        <f t="shared" si="52"/>
        <v>0</v>
      </c>
      <c r="AW38" s="42">
        <f t="shared" si="52"/>
        <v>0</v>
      </c>
      <c r="AX38" s="42">
        <f t="shared" si="52"/>
        <v>0</v>
      </c>
      <c r="AY38" s="42">
        <f t="shared" si="52"/>
        <v>0</v>
      </c>
      <c r="AZ38" s="42">
        <f t="shared" si="52"/>
        <v>0</v>
      </c>
      <c r="BA38" s="42">
        <f t="shared" si="52"/>
        <v>0</v>
      </c>
      <c r="BB38" s="42">
        <f t="shared" si="52"/>
        <v>0</v>
      </c>
      <c r="BC38" s="42">
        <f t="shared" si="52"/>
        <v>0</v>
      </c>
      <c r="BD38" s="42">
        <f t="shared" si="52"/>
        <v>0</v>
      </c>
      <c r="BE38" s="42">
        <f t="shared" si="52"/>
        <v>0</v>
      </c>
      <c r="BF38" s="42">
        <f t="shared" si="52"/>
        <v>0</v>
      </c>
      <c r="BG38" s="42">
        <f t="shared" si="52"/>
        <v>0</v>
      </c>
      <c r="BH38" s="42">
        <f t="shared" si="52"/>
        <v>0</v>
      </c>
      <c r="BI38" s="42">
        <f t="shared" si="52"/>
        <v>0</v>
      </c>
      <c r="BJ38" s="42">
        <f t="shared" si="52"/>
        <v>0</v>
      </c>
      <c r="BK38" t="str">
        <f t="shared" si="3"/>
        <v>05_PRC</v>
      </c>
      <c r="BL38" t="str">
        <f t="shared" si="4"/>
        <v>d_ind_cem_16_1_biogas</v>
      </c>
      <c r="BO38" s="8">
        <f t="shared" si="5"/>
        <v>0</v>
      </c>
      <c r="BP38" s="8">
        <f t="shared" si="6"/>
        <v>0</v>
      </c>
      <c r="BQ38" s="8" cm="1">
        <f t="array" ref="BQ38">K38*INDEX(prod_est,$G38+$H38-1,MATCH(BQ$14,$BP$14:$DP$14,0))</f>
        <v>0</v>
      </c>
      <c r="BR38" s="8" cm="1">
        <f t="array" ref="BR38">L38*INDEX(prod_est,$G38+$H38-1,MATCH(BR$14,$BP$14:$DP$14,0))</f>
        <v>0</v>
      </c>
      <c r="BS38" s="8" cm="1">
        <f t="array" ref="BS38">M38*INDEX(prod_est,$G38+$H38-1,MATCH(BS$14,$BP$14:$DP$14,0))</f>
        <v>0</v>
      </c>
      <c r="BT38" s="8" cm="1">
        <f t="array" ref="BT38">N38*INDEX(prod_est,$G38+$H38-1,MATCH(BT$14,$BP$14:$DP$14,0))</f>
        <v>0</v>
      </c>
      <c r="BU38" s="8" cm="1">
        <f t="array" ref="BU38">O38*INDEX(prod_est,$G38+$H38-1,MATCH(BU$14,$BP$14:$DP$14,0))</f>
        <v>0</v>
      </c>
      <c r="BV38" s="8" cm="1">
        <f t="array" ref="BV38">P38*INDEX(prod_est,$G38+$H38-1,MATCH(BV$14,$BP$14:$DP$14,0))</f>
        <v>0</v>
      </c>
      <c r="BW38" s="8" cm="1">
        <f t="array" ref="BW38">Q38*INDEX(prod_est,$G38+$H38-1,MATCH(BW$14,$BP$14:$DP$14,0))</f>
        <v>0</v>
      </c>
      <c r="BX38" s="8" cm="1">
        <f t="array" ref="BX38">R38*INDEX(prod_est,$G38+$H38-1,MATCH(BX$14,$BP$14:$DP$14,0))</f>
        <v>0</v>
      </c>
      <c r="BY38" s="8" cm="1">
        <f t="array" ref="BY38">S38*INDEX(prod_est,$G38+$H38-1,MATCH(BY$14,$BP$14:$DP$14,0))</f>
        <v>0</v>
      </c>
      <c r="BZ38" s="8" cm="1">
        <f t="array" ref="BZ38">T38*INDEX(prod_est,$G38+$H38-1,MATCH(BZ$14,$BP$14:$DP$14,0))</f>
        <v>0</v>
      </c>
      <c r="CA38" s="8" cm="1">
        <f t="array" ref="CA38">U38*INDEX(prod_est,$G38+$H38-1,MATCH(CA$14,$BP$14:$DP$14,0))</f>
        <v>0</v>
      </c>
      <c r="CB38" s="8" cm="1">
        <f t="array" ref="CB38">V38*INDEX(prod_est,$G38+$H38-1,MATCH(CB$14,$BP$14:$DP$14,0))</f>
        <v>0</v>
      </c>
      <c r="CC38" s="8" cm="1">
        <f t="array" ref="CC38">W38*INDEX(prod_est,$G38+$H38-1,MATCH(CC$14,$BP$14:$DP$14,0))</f>
        <v>0</v>
      </c>
      <c r="CD38" s="8" cm="1">
        <f t="array" ref="CD38">X38*INDEX(prod_est,$G38+$H38-1,MATCH(CD$14,$BP$14:$DP$14,0))</f>
        <v>0</v>
      </c>
      <c r="CE38" s="8" cm="1">
        <f t="array" ref="CE38">Y38*INDEX(prod_est,$G38+$H38-1,MATCH(CE$14,$BP$14:$DP$14,0))</f>
        <v>0</v>
      </c>
      <c r="CF38" s="8" cm="1">
        <f t="array" ref="CF38">Z38*INDEX(prod_est,$G38+$H38-1,MATCH(CF$14,$BP$14:$DP$14,0))</f>
        <v>0</v>
      </c>
      <c r="CG38" s="8" cm="1">
        <f t="array" ref="CG38">AA38*INDEX(prod_est,$G38+$H38-1,MATCH(CG$14,$BP$14:$DP$14,0))</f>
        <v>0</v>
      </c>
      <c r="CH38" s="8" cm="1">
        <f t="array" ref="CH38">AB38*INDEX(prod_est,$G38+$H38-1,MATCH(CH$14,$BP$14:$DP$14,0))</f>
        <v>0</v>
      </c>
      <c r="CI38" s="8" cm="1">
        <f t="array" ref="CI38">AC38*INDEX(prod_est,$G38+$H38-1,MATCH(CI$14,$BP$14:$DP$14,0))</f>
        <v>0</v>
      </c>
      <c r="CJ38" s="8" cm="1">
        <f t="array" ref="CJ38">AD38*INDEX(prod_est,$G38+$H38-1,MATCH(CJ$14,$BP$14:$DP$14,0))</f>
        <v>0</v>
      </c>
      <c r="CK38" s="8" cm="1">
        <f t="array" ref="CK38">AE38*INDEX(prod_est,$G38+$H38-1,MATCH(CK$14,$BP$14:$DP$14,0))</f>
        <v>0</v>
      </c>
      <c r="CL38" s="8" cm="1">
        <f t="array" ref="CL38">AF38*INDEX(prod_est,$G38+$H38-1,MATCH(CL$14,$BP$14:$DP$14,0))</f>
        <v>0</v>
      </c>
      <c r="CM38" s="8" cm="1">
        <f t="array" ref="CM38">AG38*INDEX(prod_est,$G38+$H38-1,MATCH(CM$14,$BP$14:$DP$14,0))</f>
        <v>0</v>
      </c>
      <c r="CN38" s="8" cm="1">
        <f t="array" ref="CN38">AH38*INDEX(prod_est,$G38+$H38-1,MATCH(CN$14,$BP$14:$DP$14,0))</f>
        <v>0</v>
      </c>
      <c r="CO38" s="8" cm="1">
        <f t="array" ref="CO38">AI38*INDEX(prod_est,$G38+$H38-1,MATCH(CO$14,$BP$14:$DP$14,0))</f>
        <v>0</v>
      </c>
      <c r="CP38" s="8" cm="1">
        <f t="array" ref="CP38">AJ38*INDEX(prod_est,$G38+$H38-1,MATCH(CP$14,$BP$14:$DP$14,0))</f>
        <v>0</v>
      </c>
      <c r="CQ38" s="8" cm="1">
        <f t="array" ref="CQ38">AK38*INDEX(prod_est,$G38+$H38-1,MATCH(CQ$14,$BP$14:$DP$14,0))</f>
        <v>0</v>
      </c>
      <c r="CR38" s="8" cm="1">
        <f t="array" ref="CR38">AL38*INDEX(prod_est,$G38+$H38-1,MATCH(CR$14,$BP$14:$DP$14,0))</f>
        <v>0</v>
      </c>
      <c r="CS38" s="8" cm="1">
        <f t="array" ref="CS38">AM38*INDEX(prod_est,$G38+$H38-1,MATCH(CS$14,$BP$14:$DP$14,0))</f>
        <v>0</v>
      </c>
      <c r="CT38" s="8" cm="1">
        <f t="array" ref="CT38">AN38*INDEX(prod_est,$G38+$H38-1,MATCH(CT$14,$BP$14:$DP$14,0))</f>
        <v>0</v>
      </c>
      <c r="CU38" s="8" cm="1">
        <f t="array" ref="CU38">AO38*INDEX(prod_est,$G38+$H38-1,MATCH(CU$14,$BP$14:$DP$14,0))</f>
        <v>0</v>
      </c>
      <c r="CV38" s="8" cm="1">
        <f t="array" ref="CV38">AP38*INDEX(prod_est,$G38+$H38-1,MATCH(CV$14,$BP$14:$DP$14,0))</f>
        <v>0</v>
      </c>
      <c r="CW38" cm="1">
        <f t="array" ref="CW38">AQ38*INDEX(prod_est,$G38+$H38-1,MATCH(CW$14,$BP$14:$DP$14,0))</f>
        <v>0</v>
      </c>
      <c r="CX38" cm="1">
        <f t="array" ref="CX38">AR38*INDEX(prod_est,$G38+$H38-1,MATCH(CX$14,$BP$14:$DP$14,0))</f>
        <v>0</v>
      </c>
      <c r="CY38" cm="1">
        <f t="array" ref="CY38">AS38*INDEX(prod_est,$G38+$H38-1,MATCH(CY$14,$BP$14:$DP$14,0))</f>
        <v>0</v>
      </c>
      <c r="CZ38" cm="1">
        <f t="array" ref="CZ38">AT38*INDEX(prod_est,$G38+$H38-1,MATCH(CZ$14,$BP$14:$DP$14,0))</f>
        <v>0</v>
      </c>
      <c r="DA38" cm="1">
        <f t="array" ref="DA38">AU38*INDEX(prod_est,$G38+$H38-1,MATCH(DA$14,$BP$14:$DP$14,0))</f>
        <v>0</v>
      </c>
      <c r="DB38" cm="1">
        <f t="array" ref="DB38">AV38*INDEX(prod_est,$G38+$H38-1,MATCH(DB$14,$BP$14:$DP$14,0))</f>
        <v>0</v>
      </c>
      <c r="DC38" cm="1">
        <f t="array" ref="DC38">AW38*INDEX(prod_est,$G38+$H38-1,MATCH(DC$14,$BP$14:$DP$14,0))</f>
        <v>0</v>
      </c>
      <c r="DD38" cm="1">
        <f t="array" ref="DD38">AX38*INDEX(prod_est,$G38+$H38-1,MATCH(DD$14,$BP$14:$DP$14,0))</f>
        <v>0</v>
      </c>
      <c r="DE38" cm="1">
        <f t="array" ref="DE38">AY38*INDEX(prod_est,$G38+$H38-1,MATCH(DE$14,$BP$14:$DP$14,0))</f>
        <v>0</v>
      </c>
      <c r="DF38" cm="1">
        <f t="array" ref="DF38">AZ38*INDEX(prod_est,$G38+$H38-1,MATCH(DF$14,$BP$14:$DP$14,0))</f>
        <v>0</v>
      </c>
      <c r="DG38" cm="1">
        <f t="array" ref="DG38">BA38*INDEX(prod_est,$G38+$H38-1,MATCH(DG$14,$BP$14:$DP$14,0))</f>
        <v>0</v>
      </c>
      <c r="DH38" cm="1">
        <f t="array" ref="DH38">BB38*INDEX(prod_est,$G38+$H38-1,MATCH(DH$14,$BP$14:$DP$14,0))</f>
        <v>0</v>
      </c>
      <c r="DI38" cm="1">
        <f t="array" ref="DI38">BC38*INDEX(prod_est,$G38+$H38-1,MATCH(DI$14,$BP$14:$DP$14,0))</f>
        <v>0</v>
      </c>
      <c r="DJ38" cm="1">
        <f t="array" ref="DJ38">BD38*INDEX(prod_est,$G38+$H38-1,MATCH(DJ$14,$BP$14:$DP$14,0))</f>
        <v>0</v>
      </c>
      <c r="DK38" cm="1">
        <f t="array" ref="DK38">BE38*INDEX(prod_est,$G38+$H38-1,MATCH(DK$14,$BP$14:$DP$14,0))</f>
        <v>0</v>
      </c>
      <c r="DL38" cm="1">
        <f t="array" ref="DL38">BF38*INDEX(prod_est,$G38+$H38-1,MATCH(DL$14,$BP$14:$DP$14,0))</f>
        <v>0</v>
      </c>
      <c r="DM38" cm="1">
        <f t="array" ref="DM38">BG38*INDEX(prod_est,$G38+$H38-1,MATCH(DM$14,$BP$14:$DP$14,0))</f>
        <v>0</v>
      </c>
      <c r="DN38" cm="1">
        <f t="array" ref="DN38">BH38*INDEX(prod_est,$G38+$H38-1,MATCH(DN$14,$BP$14:$DP$14,0))</f>
        <v>0</v>
      </c>
      <c r="DO38" cm="1">
        <f t="array" ref="DO38">BI38*INDEX(prod_est,$G38+$H38-1,MATCH(DO$14,$BP$14:$DP$14,0))</f>
        <v>0</v>
      </c>
      <c r="DP38" cm="1">
        <f t="array" ref="DP38">BJ38*INDEX(prod_est,$G38+$H38-1,MATCH(DP$14,$BP$14:$DP$14,0))</f>
        <v>0</v>
      </c>
    </row>
    <row r="39" spans="1:120" x14ac:dyDescent="0.25">
      <c r="A39" t="s">
        <v>41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65</v>
      </c>
      <c r="H39">
        <f>IFERROR(MATCH(D39,Production_est!$D$4:$D$339,0),"-")</f>
        <v>6</v>
      </c>
      <c r="I39" s="8" cm="1">
        <f t="array" ref="I39">IFERROR(INDEX(Production_est!$E$4:$E$339,H39+G39-1),"-")</f>
        <v>2370000</v>
      </c>
      <c r="J39" s="42">
        <f t="shared" si="0"/>
        <v>0</v>
      </c>
      <c r="K39" s="42">
        <f t="shared" ref="K39:AP39" si="53">J39*(1-$F$4)</f>
        <v>0</v>
      </c>
      <c r="L39" s="42">
        <f t="shared" si="53"/>
        <v>0</v>
      </c>
      <c r="M39" s="42">
        <f t="shared" si="53"/>
        <v>0</v>
      </c>
      <c r="N39" s="42">
        <f t="shared" si="53"/>
        <v>0</v>
      </c>
      <c r="O39" s="42">
        <f t="shared" si="53"/>
        <v>0</v>
      </c>
      <c r="P39" s="42">
        <f t="shared" si="53"/>
        <v>0</v>
      </c>
      <c r="Q39" s="42">
        <f t="shared" si="53"/>
        <v>0</v>
      </c>
      <c r="R39" s="42">
        <f t="shared" si="53"/>
        <v>0</v>
      </c>
      <c r="S39" s="42">
        <f t="shared" si="53"/>
        <v>0</v>
      </c>
      <c r="T39" s="42">
        <f t="shared" si="53"/>
        <v>0</v>
      </c>
      <c r="U39" s="42">
        <f t="shared" si="53"/>
        <v>0</v>
      </c>
      <c r="V39" s="42">
        <f t="shared" si="53"/>
        <v>0</v>
      </c>
      <c r="W39" s="42">
        <f t="shared" si="53"/>
        <v>0</v>
      </c>
      <c r="X39" s="42">
        <f t="shared" si="53"/>
        <v>0</v>
      </c>
      <c r="Y39" s="42">
        <f t="shared" si="53"/>
        <v>0</v>
      </c>
      <c r="Z39" s="42">
        <f t="shared" si="53"/>
        <v>0</v>
      </c>
      <c r="AA39" s="42">
        <f t="shared" si="53"/>
        <v>0</v>
      </c>
      <c r="AB39" s="42">
        <f t="shared" si="53"/>
        <v>0</v>
      </c>
      <c r="AC39" s="42">
        <f t="shared" si="53"/>
        <v>0</v>
      </c>
      <c r="AD39" s="42">
        <f t="shared" si="53"/>
        <v>0</v>
      </c>
      <c r="AE39" s="42">
        <f t="shared" si="53"/>
        <v>0</v>
      </c>
      <c r="AF39" s="42">
        <f t="shared" si="53"/>
        <v>0</v>
      </c>
      <c r="AG39" s="42">
        <f t="shared" si="53"/>
        <v>0</v>
      </c>
      <c r="AH39" s="42">
        <f t="shared" si="53"/>
        <v>0</v>
      </c>
      <c r="AI39" s="42">
        <f t="shared" si="53"/>
        <v>0</v>
      </c>
      <c r="AJ39" s="42">
        <f t="shared" si="53"/>
        <v>0</v>
      </c>
      <c r="AK39" s="42">
        <f t="shared" si="53"/>
        <v>0</v>
      </c>
      <c r="AL39" s="42">
        <f t="shared" si="53"/>
        <v>0</v>
      </c>
      <c r="AM39" s="42">
        <f t="shared" si="53"/>
        <v>0</v>
      </c>
      <c r="AN39" s="42">
        <f t="shared" si="53"/>
        <v>0</v>
      </c>
      <c r="AO39" s="42">
        <f t="shared" si="53"/>
        <v>0</v>
      </c>
      <c r="AP39" s="42">
        <f t="shared" si="53"/>
        <v>0</v>
      </c>
      <c r="AQ39" s="42">
        <f t="shared" ref="AQ39:BJ39" si="54">AP39*(1-$F$4)</f>
        <v>0</v>
      </c>
      <c r="AR39" s="42">
        <f t="shared" si="54"/>
        <v>0</v>
      </c>
      <c r="AS39" s="42">
        <f t="shared" si="54"/>
        <v>0</v>
      </c>
      <c r="AT39" s="42">
        <f t="shared" si="54"/>
        <v>0</v>
      </c>
      <c r="AU39" s="42">
        <f t="shared" si="54"/>
        <v>0</v>
      </c>
      <c r="AV39" s="42">
        <f t="shared" si="54"/>
        <v>0</v>
      </c>
      <c r="AW39" s="42">
        <f t="shared" si="54"/>
        <v>0</v>
      </c>
      <c r="AX39" s="42">
        <f t="shared" si="54"/>
        <v>0</v>
      </c>
      <c r="AY39" s="42">
        <f t="shared" si="54"/>
        <v>0</v>
      </c>
      <c r="AZ39" s="42">
        <f t="shared" si="54"/>
        <v>0</v>
      </c>
      <c r="BA39" s="42">
        <f t="shared" si="54"/>
        <v>0</v>
      </c>
      <c r="BB39" s="42">
        <f t="shared" si="54"/>
        <v>0</v>
      </c>
      <c r="BC39" s="42">
        <f t="shared" si="54"/>
        <v>0</v>
      </c>
      <c r="BD39" s="42">
        <f t="shared" si="54"/>
        <v>0</v>
      </c>
      <c r="BE39" s="42">
        <f t="shared" si="54"/>
        <v>0</v>
      </c>
      <c r="BF39" s="42">
        <f t="shared" si="54"/>
        <v>0</v>
      </c>
      <c r="BG39" s="42">
        <f t="shared" si="54"/>
        <v>0</v>
      </c>
      <c r="BH39" s="42">
        <f t="shared" si="54"/>
        <v>0</v>
      </c>
      <c r="BI39" s="42">
        <f t="shared" si="54"/>
        <v>0</v>
      </c>
      <c r="BJ39" s="42">
        <f t="shared" si="54"/>
        <v>0</v>
      </c>
      <c r="BK39" t="str">
        <f t="shared" si="3"/>
        <v>05_PRC</v>
      </c>
      <c r="BL39" t="str">
        <f t="shared" si="4"/>
        <v>d_ind_cem_16_2_industrial_waste</v>
      </c>
      <c r="BO39" s="8">
        <f t="shared" si="5"/>
        <v>0</v>
      </c>
      <c r="BP39" s="8">
        <f t="shared" si="6"/>
        <v>0</v>
      </c>
      <c r="BQ39" s="8" cm="1">
        <f t="array" ref="BQ39">K39*INDEX(prod_est,$G39+$H39-1,MATCH(BQ$14,$BP$14:$DP$14,0))</f>
        <v>0</v>
      </c>
      <c r="BR39" s="8" cm="1">
        <f t="array" ref="BR39">L39*INDEX(prod_est,$G39+$H39-1,MATCH(BR$14,$BP$14:$DP$14,0))</f>
        <v>0</v>
      </c>
      <c r="BS39" s="8" cm="1">
        <f t="array" ref="BS39">M39*INDEX(prod_est,$G39+$H39-1,MATCH(BS$14,$BP$14:$DP$14,0))</f>
        <v>0</v>
      </c>
      <c r="BT39" s="8" cm="1">
        <f t="array" ref="BT39">N39*INDEX(prod_est,$G39+$H39-1,MATCH(BT$14,$BP$14:$DP$14,0))</f>
        <v>0</v>
      </c>
      <c r="BU39" s="8" cm="1">
        <f t="array" ref="BU39">O39*INDEX(prod_est,$G39+$H39-1,MATCH(BU$14,$BP$14:$DP$14,0))</f>
        <v>0</v>
      </c>
      <c r="BV39" s="8" cm="1">
        <f t="array" ref="BV39">P39*INDEX(prod_est,$G39+$H39-1,MATCH(BV$14,$BP$14:$DP$14,0))</f>
        <v>0</v>
      </c>
      <c r="BW39" s="8" cm="1">
        <f t="array" ref="BW39">Q39*INDEX(prod_est,$G39+$H39-1,MATCH(BW$14,$BP$14:$DP$14,0))</f>
        <v>0</v>
      </c>
      <c r="BX39" s="8" cm="1">
        <f t="array" ref="BX39">R39*INDEX(prod_est,$G39+$H39-1,MATCH(BX$14,$BP$14:$DP$14,0))</f>
        <v>0</v>
      </c>
      <c r="BY39" s="8" cm="1">
        <f t="array" ref="BY39">S39*INDEX(prod_est,$G39+$H39-1,MATCH(BY$14,$BP$14:$DP$14,0))</f>
        <v>0</v>
      </c>
      <c r="BZ39" s="8" cm="1">
        <f t="array" ref="BZ39">T39*INDEX(prod_est,$G39+$H39-1,MATCH(BZ$14,$BP$14:$DP$14,0))</f>
        <v>0</v>
      </c>
      <c r="CA39" s="8" cm="1">
        <f t="array" ref="CA39">U39*INDEX(prod_est,$G39+$H39-1,MATCH(CA$14,$BP$14:$DP$14,0))</f>
        <v>0</v>
      </c>
      <c r="CB39" s="8" cm="1">
        <f t="array" ref="CB39">V39*INDEX(prod_est,$G39+$H39-1,MATCH(CB$14,$BP$14:$DP$14,0))</f>
        <v>0</v>
      </c>
      <c r="CC39" s="8" cm="1">
        <f t="array" ref="CC39">W39*INDEX(prod_est,$G39+$H39-1,MATCH(CC$14,$BP$14:$DP$14,0))</f>
        <v>0</v>
      </c>
      <c r="CD39" s="8" cm="1">
        <f t="array" ref="CD39">X39*INDEX(prod_est,$G39+$H39-1,MATCH(CD$14,$BP$14:$DP$14,0))</f>
        <v>0</v>
      </c>
      <c r="CE39" s="8" cm="1">
        <f t="array" ref="CE39">Y39*INDEX(prod_est,$G39+$H39-1,MATCH(CE$14,$BP$14:$DP$14,0))</f>
        <v>0</v>
      </c>
      <c r="CF39" s="8" cm="1">
        <f t="array" ref="CF39">Z39*INDEX(prod_est,$G39+$H39-1,MATCH(CF$14,$BP$14:$DP$14,0))</f>
        <v>0</v>
      </c>
      <c r="CG39" s="8" cm="1">
        <f t="array" ref="CG39">AA39*INDEX(prod_est,$G39+$H39-1,MATCH(CG$14,$BP$14:$DP$14,0))</f>
        <v>0</v>
      </c>
      <c r="CH39" s="8" cm="1">
        <f t="array" ref="CH39">AB39*INDEX(prod_est,$G39+$H39-1,MATCH(CH$14,$BP$14:$DP$14,0))</f>
        <v>0</v>
      </c>
      <c r="CI39" s="8" cm="1">
        <f t="array" ref="CI39">AC39*INDEX(prod_est,$G39+$H39-1,MATCH(CI$14,$BP$14:$DP$14,0))</f>
        <v>0</v>
      </c>
      <c r="CJ39" s="8" cm="1">
        <f t="array" ref="CJ39">AD39*INDEX(prod_est,$G39+$H39-1,MATCH(CJ$14,$BP$14:$DP$14,0))</f>
        <v>0</v>
      </c>
      <c r="CK39" s="8" cm="1">
        <f t="array" ref="CK39">AE39*INDEX(prod_est,$G39+$H39-1,MATCH(CK$14,$BP$14:$DP$14,0))</f>
        <v>0</v>
      </c>
      <c r="CL39" s="8" cm="1">
        <f t="array" ref="CL39">AF39*INDEX(prod_est,$G39+$H39-1,MATCH(CL$14,$BP$14:$DP$14,0))</f>
        <v>0</v>
      </c>
      <c r="CM39" s="8" cm="1">
        <f t="array" ref="CM39">AG39*INDEX(prod_est,$G39+$H39-1,MATCH(CM$14,$BP$14:$DP$14,0))</f>
        <v>0</v>
      </c>
      <c r="CN39" s="8" cm="1">
        <f t="array" ref="CN39">AH39*INDEX(prod_est,$G39+$H39-1,MATCH(CN$14,$BP$14:$DP$14,0))</f>
        <v>0</v>
      </c>
      <c r="CO39" s="8" cm="1">
        <f t="array" ref="CO39">AI39*INDEX(prod_est,$G39+$H39-1,MATCH(CO$14,$BP$14:$DP$14,0))</f>
        <v>0</v>
      </c>
      <c r="CP39" s="8" cm="1">
        <f t="array" ref="CP39">AJ39*INDEX(prod_est,$G39+$H39-1,MATCH(CP$14,$BP$14:$DP$14,0))</f>
        <v>0</v>
      </c>
      <c r="CQ39" s="8" cm="1">
        <f t="array" ref="CQ39">AK39*INDEX(prod_est,$G39+$H39-1,MATCH(CQ$14,$BP$14:$DP$14,0))</f>
        <v>0</v>
      </c>
      <c r="CR39" s="8" cm="1">
        <f t="array" ref="CR39">AL39*INDEX(prod_est,$G39+$H39-1,MATCH(CR$14,$BP$14:$DP$14,0))</f>
        <v>0</v>
      </c>
      <c r="CS39" s="8" cm="1">
        <f t="array" ref="CS39">AM39*INDEX(prod_est,$G39+$H39-1,MATCH(CS$14,$BP$14:$DP$14,0))</f>
        <v>0</v>
      </c>
      <c r="CT39" s="8" cm="1">
        <f t="array" ref="CT39">AN39*INDEX(prod_est,$G39+$H39-1,MATCH(CT$14,$BP$14:$DP$14,0))</f>
        <v>0</v>
      </c>
      <c r="CU39" s="8" cm="1">
        <f t="array" ref="CU39">AO39*INDEX(prod_est,$G39+$H39-1,MATCH(CU$14,$BP$14:$DP$14,0))</f>
        <v>0</v>
      </c>
      <c r="CV39" s="8" cm="1">
        <f t="array" ref="CV39">AP39*INDEX(prod_est,$G39+$H39-1,MATCH(CV$14,$BP$14:$DP$14,0))</f>
        <v>0</v>
      </c>
      <c r="CW39" cm="1">
        <f t="array" ref="CW39">AQ39*INDEX(prod_est,$G39+$H39-1,MATCH(CW$14,$BP$14:$DP$14,0))</f>
        <v>0</v>
      </c>
      <c r="CX39" cm="1">
        <f t="array" ref="CX39">AR39*INDEX(prod_est,$G39+$H39-1,MATCH(CX$14,$BP$14:$DP$14,0))</f>
        <v>0</v>
      </c>
      <c r="CY39" cm="1">
        <f t="array" ref="CY39">AS39*INDEX(prod_est,$G39+$H39-1,MATCH(CY$14,$BP$14:$DP$14,0))</f>
        <v>0</v>
      </c>
      <c r="CZ39" cm="1">
        <f t="array" ref="CZ39">AT39*INDEX(prod_est,$G39+$H39-1,MATCH(CZ$14,$BP$14:$DP$14,0))</f>
        <v>0</v>
      </c>
      <c r="DA39" cm="1">
        <f t="array" ref="DA39">AU39*INDEX(prod_est,$G39+$H39-1,MATCH(DA$14,$BP$14:$DP$14,0))</f>
        <v>0</v>
      </c>
      <c r="DB39" cm="1">
        <f t="array" ref="DB39">AV39*INDEX(prod_est,$G39+$H39-1,MATCH(DB$14,$BP$14:$DP$14,0))</f>
        <v>0</v>
      </c>
      <c r="DC39" cm="1">
        <f t="array" ref="DC39">AW39*INDEX(prod_est,$G39+$H39-1,MATCH(DC$14,$BP$14:$DP$14,0))</f>
        <v>0</v>
      </c>
      <c r="DD39" cm="1">
        <f t="array" ref="DD39">AX39*INDEX(prod_est,$G39+$H39-1,MATCH(DD$14,$BP$14:$DP$14,0))</f>
        <v>0</v>
      </c>
      <c r="DE39" cm="1">
        <f t="array" ref="DE39">AY39*INDEX(prod_est,$G39+$H39-1,MATCH(DE$14,$BP$14:$DP$14,0))</f>
        <v>0</v>
      </c>
      <c r="DF39" cm="1">
        <f t="array" ref="DF39">AZ39*INDEX(prod_est,$G39+$H39-1,MATCH(DF$14,$BP$14:$DP$14,0))</f>
        <v>0</v>
      </c>
      <c r="DG39" cm="1">
        <f t="array" ref="DG39">BA39*INDEX(prod_est,$G39+$H39-1,MATCH(DG$14,$BP$14:$DP$14,0))</f>
        <v>0</v>
      </c>
      <c r="DH39" cm="1">
        <f t="array" ref="DH39">BB39*INDEX(prod_est,$G39+$H39-1,MATCH(DH$14,$BP$14:$DP$14,0))</f>
        <v>0</v>
      </c>
      <c r="DI39" cm="1">
        <f t="array" ref="DI39">BC39*INDEX(prod_est,$G39+$H39-1,MATCH(DI$14,$BP$14:$DP$14,0))</f>
        <v>0</v>
      </c>
      <c r="DJ39" cm="1">
        <f t="array" ref="DJ39">BD39*INDEX(prod_est,$G39+$H39-1,MATCH(DJ$14,$BP$14:$DP$14,0))</f>
        <v>0</v>
      </c>
      <c r="DK39" cm="1">
        <f t="array" ref="DK39">BE39*INDEX(prod_est,$G39+$H39-1,MATCH(DK$14,$BP$14:$DP$14,0))</f>
        <v>0</v>
      </c>
      <c r="DL39" cm="1">
        <f t="array" ref="DL39">BF39*INDEX(prod_est,$G39+$H39-1,MATCH(DL$14,$BP$14:$DP$14,0))</f>
        <v>0</v>
      </c>
      <c r="DM39" cm="1">
        <f t="array" ref="DM39">BG39*INDEX(prod_est,$G39+$H39-1,MATCH(DM$14,$BP$14:$DP$14,0))</f>
        <v>0</v>
      </c>
      <c r="DN39" cm="1">
        <f t="array" ref="DN39">BH39*INDEX(prod_est,$G39+$H39-1,MATCH(DN$14,$BP$14:$DP$14,0))</f>
        <v>0</v>
      </c>
      <c r="DO39" cm="1">
        <f t="array" ref="DO39">BI39*INDEX(prod_est,$G39+$H39-1,MATCH(DO$14,$BP$14:$DP$14,0))</f>
        <v>0</v>
      </c>
      <c r="DP39" cm="1">
        <f t="array" ref="DP39">BJ39*INDEX(prod_est,$G39+$H39-1,MATCH(DP$14,$BP$14:$DP$14,0))</f>
        <v>0</v>
      </c>
    </row>
    <row r="40" spans="1:120" x14ac:dyDescent="0.25">
      <c r="A40" t="s">
        <v>41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65</v>
      </c>
      <c r="H40">
        <f>IFERROR(MATCH(D40,Production_est!$D$4:$D$339,0),"-")</f>
        <v>6</v>
      </c>
      <c r="I40" s="8" cm="1">
        <f t="array" ref="I40">IFERROR(INDEX(Production_est!$E$4:$E$339,H40+G40-1),"-")</f>
        <v>2370000</v>
      </c>
      <c r="J40" s="42">
        <f t="shared" si="0"/>
        <v>0</v>
      </c>
      <c r="K40" s="42">
        <f t="shared" ref="K40:AP40" si="55">J40*(1-$F$4)</f>
        <v>0</v>
      </c>
      <c r="L40" s="42">
        <f t="shared" si="55"/>
        <v>0</v>
      </c>
      <c r="M40" s="42">
        <f t="shared" si="55"/>
        <v>0</v>
      </c>
      <c r="N40" s="42">
        <f t="shared" si="55"/>
        <v>0</v>
      </c>
      <c r="O40" s="42">
        <f t="shared" si="55"/>
        <v>0</v>
      </c>
      <c r="P40" s="42">
        <f t="shared" si="55"/>
        <v>0</v>
      </c>
      <c r="Q40" s="42">
        <f t="shared" si="55"/>
        <v>0</v>
      </c>
      <c r="R40" s="42">
        <f t="shared" si="55"/>
        <v>0</v>
      </c>
      <c r="S40" s="42">
        <f t="shared" si="55"/>
        <v>0</v>
      </c>
      <c r="T40" s="42">
        <f t="shared" si="55"/>
        <v>0</v>
      </c>
      <c r="U40" s="42">
        <f t="shared" si="55"/>
        <v>0</v>
      </c>
      <c r="V40" s="42">
        <f t="shared" si="55"/>
        <v>0</v>
      </c>
      <c r="W40" s="42">
        <f t="shared" si="55"/>
        <v>0</v>
      </c>
      <c r="X40" s="42">
        <f t="shared" si="55"/>
        <v>0</v>
      </c>
      <c r="Y40" s="42">
        <f t="shared" si="55"/>
        <v>0</v>
      </c>
      <c r="Z40" s="42">
        <f t="shared" si="55"/>
        <v>0</v>
      </c>
      <c r="AA40" s="42">
        <f t="shared" si="55"/>
        <v>0</v>
      </c>
      <c r="AB40" s="42">
        <f t="shared" si="55"/>
        <v>0</v>
      </c>
      <c r="AC40" s="42">
        <f t="shared" si="55"/>
        <v>0</v>
      </c>
      <c r="AD40" s="42">
        <f t="shared" si="55"/>
        <v>0</v>
      </c>
      <c r="AE40" s="42">
        <f t="shared" si="55"/>
        <v>0</v>
      </c>
      <c r="AF40" s="42">
        <f t="shared" si="55"/>
        <v>0</v>
      </c>
      <c r="AG40" s="42">
        <f t="shared" si="55"/>
        <v>0</v>
      </c>
      <c r="AH40" s="42">
        <f t="shared" si="55"/>
        <v>0</v>
      </c>
      <c r="AI40" s="42">
        <f t="shared" si="55"/>
        <v>0</v>
      </c>
      <c r="AJ40" s="42">
        <f t="shared" si="55"/>
        <v>0</v>
      </c>
      <c r="AK40" s="42">
        <f t="shared" si="55"/>
        <v>0</v>
      </c>
      <c r="AL40" s="42">
        <f t="shared" si="55"/>
        <v>0</v>
      </c>
      <c r="AM40" s="42">
        <f t="shared" si="55"/>
        <v>0</v>
      </c>
      <c r="AN40" s="42">
        <f t="shared" si="55"/>
        <v>0</v>
      </c>
      <c r="AO40" s="42">
        <f t="shared" si="55"/>
        <v>0</v>
      </c>
      <c r="AP40" s="42">
        <f t="shared" si="55"/>
        <v>0</v>
      </c>
      <c r="AQ40" s="42">
        <f t="shared" ref="AQ40:BJ40" si="56">AP40*(1-$F$4)</f>
        <v>0</v>
      </c>
      <c r="AR40" s="42">
        <f t="shared" si="56"/>
        <v>0</v>
      </c>
      <c r="AS40" s="42">
        <f t="shared" si="56"/>
        <v>0</v>
      </c>
      <c r="AT40" s="42">
        <f t="shared" si="56"/>
        <v>0</v>
      </c>
      <c r="AU40" s="42">
        <f t="shared" si="56"/>
        <v>0</v>
      </c>
      <c r="AV40" s="42">
        <f t="shared" si="56"/>
        <v>0</v>
      </c>
      <c r="AW40" s="42">
        <f t="shared" si="56"/>
        <v>0</v>
      </c>
      <c r="AX40" s="42">
        <f t="shared" si="56"/>
        <v>0</v>
      </c>
      <c r="AY40" s="42">
        <f t="shared" si="56"/>
        <v>0</v>
      </c>
      <c r="AZ40" s="42">
        <f t="shared" si="56"/>
        <v>0</v>
      </c>
      <c r="BA40" s="42">
        <f t="shared" si="56"/>
        <v>0</v>
      </c>
      <c r="BB40" s="42">
        <f t="shared" si="56"/>
        <v>0</v>
      </c>
      <c r="BC40" s="42">
        <f t="shared" si="56"/>
        <v>0</v>
      </c>
      <c r="BD40" s="42">
        <f t="shared" si="56"/>
        <v>0</v>
      </c>
      <c r="BE40" s="42">
        <f t="shared" si="56"/>
        <v>0</v>
      </c>
      <c r="BF40" s="42">
        <f t="shared" si="56"/>
        <v>0</v>
      </c>
      <c r="BG40" s="42">
        <f t="shared" si="56"/>
        <v>0</v>
      </c>
      <c r="BH40" s="42">
        <f t="shared" si="56"/>
        <v>0</v>
      </c>
      <c r="BI40" s="42">
        <f t="shared" si="56"/>
        <v>0</v>
      </c>
      <c r="BJ40" s="42">
        <f t="shared" si="56"/>
        <v>0</v>
      </c>
      <c r="BK40" t="str">
        <f t="shared" si="3"/>
        <v>05_PRC</v>
      </c>
      <c r="BL40" t="str">
        <f t="shared" si="4"/>
        <v>d_ind_cem_16_3_msw_ren</v>
      </c>
      <c r="BO40" s="8">
        <f t="shared" si="5"/>
        <v>0</v>
      </c>
      <c r="BP40" s="8">
        <f t="shared" si="6"/>
        <v>0</v>
      </c>
      <c r="BQ40" s="8" cm="1">
        <f t="array" ref="BQ40">K40*INDEX(prod_est,$G40+$H40-1,MATCH(BQ$14,$BP$14:$DP$14,0))</f>
        <v>0</v>
      </c>
      <c r="BR40" s="8" cm="1">
        <f t="array" ref="BR40">L40*INDEX(prod_est,$G40+$H40-1,MATCH(BR$14,$BP$14:$DP$14,0))</f>
        <v>0</v>
      </c>
      <c r="BS40" s="8" cm="1">
        <f t="array" ref="BS40">M40*INDEX(prod_est,$G40+$H40-1,MATCH(BS$14,$BP$14:$DP$14,0))</f>
        <v>0</v>
      </c>
      <c r="BT40" s="8" cm="1">
        <f t="array" ref="BT40">N40*INDEX(prod_est,$G40+$H40-1,MATCH(BT$14,$BP$14:$DP$14,0))</f>
        <v>0</v>
      </c>
      <c r="BU40" s="8" cm="1">
        <f t="array" ref="BU40">O40*INDEX(prod_est,$G40+$H40-1,MATCH(BU$14,$BP$14:$DP$14,0))</f>
        <v>0</v>
      </c>
      <c r="BV40" s="8" cm="1">
        <f t="array" ref="BV40">P40*INDEX(prod_est,$G40+$H40-1,MATCH(BV$14,$BP$14:$DP$14,0))</f>
        <v>0</v>
      </c>
      <c r="BW40" s="8" cm="1">
        <f t="array" ref="BW40">Q40*INDEX(prod_est,$G40+$H40-1,MATCH(BW$14,$BP$14:$DP$14,0))</f>
        <v>0</v>
      </c>
      <c r="BX40" s="8" cm="1">
        <f t="array" ref="BX40">R40*INDEX(prod_est,$G40+$H40-1,MATCH(BX$14,$BP$14:$DP$14,0))</f>
        <v>0</v>
      </c>
      <c r="BY40" s="8" cm="1">
        <f t="array" ref="BY40">S40*INDEX(prod_est,$G40+$H40-1,MATCH(BY$14,$BP$14:$DP$14,0))</f>
        <v>0</v>
      </c>
      <c r="BZ40" s="8" cm="1">
        <f t="array" ref="BZ40">T40*INDEX(prod_est,$G40+$H40-1,MATCH(BZ$14,$BP$14:$DP$14,0))</f>
        <v>0</v>
      </c>
      <c r="CA40" s="8" cm="1">
        <f t="array" ref="CA40">U40*INDEX(prod_est,$G40+$H40-1,MATCH(CA$14,$BP$14:$DP$14,0))</f>
        <v>0</v>
      </c>
      <c r="CB40" s="8" cm="1">
        <f t="array" ref="CB40">V40*INDEX(prod_est,$G40+$H40-1,MATCH(CB$14,$BP$14:$DP$14,0))</f>
        <v>0</v>
      </c>
      <c r="CC40" s="8" cm="1">
        <f t="array" ref="CC40">W40*INDEX(prod_est,$G40+$H40-1,MATCH(CC$14,$BP$14:$DP$14,0))</f>
        <v>0</v>
      </c>
      <c r="CD40" s="8" cm="1">
        <f t="array" ref="CD40">X40*INDEX(prod_est,$G40+$H40-1,MATCH(CD$14,$BP$14:$DP$14,0))</f>
        <v>0</v>
      </c>
      <c r="CE40" s="8" cm="1">
        <f t="array" ref="CE40">Y40*INDEX(prod_est,$G40+$H40-1,MATCH(CE$14,$BP$14:$DP$14,0))</f>
        <v>0</v>
      </c>
      <c r="CF40" s="8" cm="1">
        <f t="array" ref="CF40">Z40*INDEX(prod_est,$G40+$H40-1,MATCH(CF$14,$BP$14:$DP$14,0))</f>
        <v>0</v>
      </c>
      <c r="CG40" s="8" cm="1">
        <f t="array" ref="CG40">AA40*INDEX(prod_est,$G40+$H40-1,MATCH(CG$14,$BP$14:$DP$14,0))</f>
        <v>0</v>
      </c>
      <c r="CH40" s="8" cm="1">
        <f t="array" ref="CH40">AB40*INDEX(prod_est,$G40+$H40-1,MATCH(CH$14,$BP$14:$DP$14,0))</f>
        <v>0</v>
      </c>
      <c r="CI40" s="8" cm="1">
        <f t="array" ref="CI40">AC40*INDEX(prod_est,$G40+$H40-1,MATCH(CI$14,$BP$14:$DP$14,0))</f>
        <v>0</v>
      </c>
      <c r="CJ40" s="8" cm="1">
        <f t="array" ref="CJ40">AD40*INDEX(prod_est,$G40+$H40-1,MATCH(CJ$14,$BP$14:$DP$14,0))</f>
        <v>0</v>
      </c>
      <c r="CK40" s="8" cm="1">
        <f t="array" ref="CK40">AE40*INDEX(prod_est,$G40+$H40-1,MATCH(CK$14,$BP$14:$DP$14,0))</f>
        <v>0</v>
      </c>
      <c r="CL40" s="8" cm="1">
        <f t="array" ref="CL40">AF40*INDEX(prod_est,$G40+$H40-1,MATCH(CL$14,$BP$14:$DP$14,0))</f>
        <v>0</v>
      </c>
      <c r="CM40" s="8" cm="1">
        <f t="array" ref="CM40">AG40*INDEX(prod_est,$G40+$H40-1,MATCH(CM$14,$BP$14:$DP$14,0))</f>
        <v>0</v>
      </c>
      <c r="CN40" s="8" cm="1">
        <f t="array" ref="CN40">AH40*INDEX(prod_est,$G40+$H40-1,MATCH(CN$14,$BP$14:$DP$14,0))</f>
        <v>0</v>
      </c>
      <c r="CO40" s="8" cm="1">
        <f t="array" ref="CO40">AI40*INDEX(prod_est,$G40+$H40-1,MATCH(CO$14,$BP$14:$DP$14,0))</f>
        <v>0</v>
      </c>
      <c r="CP40" s="8" cm="1">
        <f t="array" ref="CP40">AJ40*INDEX(prod_est,$G40+$H40-1,MATCH(CP$14,$BP$14:$DP$14,0))</f>
        <v>0</v>
      </c>
      <c r="CQ40" s="8" cm="1">
        <f t="array" ref="CQ40">AK40*INDEX(prod_est,$G40+$H40-1,MATCH(CQ$14,$BP$14:$DP$14,0))</f>
        <v>0</v>
      </c>
      <c r="CR40" s="8" cm="1">
        <f t="array" ref="CR40">AL40*INDEX(prod_est,$G40+$H40-1,MATCH(CR$14,$BP$14:$DP$14,0))</f>
        <v>0</v>
      </c>
      <c r="CS40" s="8" cm="1">
        <f t="array" ref="CS40">AM40*INDEX(prod_est,$G40+$H40-1,MATCH(CS$14,$BP$14:$DP$14,0))</f>
        <v>0</v>
      </c>
      <c r="CT40" s="8" cm="1">
        <f t="array" ref="CT40">AN40*INDEX(prod_est,$G40+$H40-1,MATCH(CT$14,$BP$14:$DP$14,0))</f>
        <v>0</v>
      </c>
      <c r="CU40" s="8" cm="1">
        <f t="array" ref="CU40">AO40*INDEX(prod_est,$G40+$H40-1,MATCH(CU$14,$BP$14:$DP$14,0))</f>
        <v>0</v>
      </c>
      <c r="CV40" s="8" cm="1">
        <f t="array" ref="CV40">AP40*INDEX(prod_est,$G40+$H40-1,MATCH(CV$14,$BP$14:$DP$14,0))</f>
        <v>0</v>
      </c>
      <c r="CW40" cm="1">
        <f t="array" ref="CW40">AQ40*INDEX(prod_est,$G40+$H40-1,MATCH(CW$14,$BP$14:$DP$14,0))</f>
        <v>0</v>
      </c>
      <c r="CX40" cm="1">
        <f t="array" ref="CX40">AR40*INDEX(prod_est,$G40+$H40-1,MATCH(CX$14,$BP$14:$DP$14,0))</f>
        <v>0</v>
      </c>
      <c r="CY40" cm="1">
        <f t="array" ref="CY40">AS40*INDEX(prod_est,$G40+$H40-1,MATCH(CY$14,$BP$14:$DP$14,0))</f>
        <v>0</v>
      </c>
      <c r="CZ40" cm="1">
        <f t="array" ref="CZ40">AT40*INDEX(prod_est,$G40+$H40-1,MATCH(CZ$14,$BP$14:$DP$14,0))</f>
        <v>0</v>
      </c>
      <c r="DA40" cm="1">
        <f t="array" ref="DA40">AU40*INDEX(prod_est,$G40+$H40-1,MATCH(DA$14,$BP$14:$DP$14,0))</f>
        <v>0</v>
      </c>
      <c r="DB40" cm="1">
        <f t="array" ref="DB40">AV40*INDEX(prod_est,$G40+$H40-1,MATCH(DB$14,$BP$14:$DP$14,0))</f>
        <v>0</v>
      </c>
      <c r="DC40" cm="1">
        <f t="array" ref="DC40">AW40*INDEX(prod_est,$G40+$H40-1,MATCH(DC$14,$BP$14:$DP$14,0))</f>
        <v>0</v>
      </c>
      <c r="DD40" cm="1">
        <f t="array" ref="DD40">AX40*INDEX(prod_est,$G40+$H40-1,MATCH(DD$14,$BP$14:$DP$14,0))</f>
        <v>0</v>
      </c>
      <c r="DE40" cm="1">
        <f t="array" ref="DE40">AY40*INDEX(prod_est,$G40+$H40-1,MATCH(DE$14,$BP$14:$DP$14,0))</f>
        <v>0</v>
      </c>
      <c r="DF40" cm="1">
        <f t="array" ref="DF40">AZ40*INDEX(prod_est,$G40+$H40-1,MATCH(DF$14,$BP$14:$DP$14,0))</f>
        <v>0</v>
      </c>
      <c r="DG40" cm="1">
        <f t="array" ref="DG40">BA40*INDEX(prod_est,$G40+$H40-1,MATCH(DG$14,$BP$14:$DP$14,0))</f>
        <v>0</v>
      </c>
      <c r="DH40" cm="1">
        <f t="array" ref="DH40">BB40*INDEX(prod_est,$G40+$H40-1,MATCH(DH$14,$BP$14:$DP$14,0))</f>
        <v>0</v>
      </c>
      <c r="DI40" cm="1">
        <f t="array" ref="DI40">BC40*INDEX(prod_est,$G40+$H40-1,MATCH(DI$14,$BP$14:$DP$14,0))</f>
        <v>0</v>
      </c>
      <c r="DJ40" cm="1">
        <f t="array" ref="DJ40">BD40*INDEX(prod_est,$G40+$H40-1,MATCH(DJ$14,$BP$14:$DP$14,0))</f>
        <v>0</v>
      </c>
      <c r="DK40" cm="1">
        <f t="array" ref="DK40">BE40*INDEX(prod_est,$G40+$H40-1,MATCH(DK$14,$BP$14:$DP$14,0))</f>
        <v>0</v>
      </c>
      <c r="DL40" cm="1">
        <f t="array" ref="DL40">BF40*INDEX(prod_est,$G40+$H40-1,MATCH(DL$14,$BP$14:$DP$14,0))</f>
        <v>0</v>
      </c>
      <c r="DM40" cm="1">
        <f t="array" ref="DM40">BG40*INDEX(prod_est,$G40+$H40-1,MATCH(DM$14,$BP$14:$DP$14,0))</f>
        <v>0</v>
      </c>
      <c r="DN40" cm="1">
        <f t="array" ref="DN40">BH40*INDEX(prod_est,$G40+$H40-1,MATCH(DN$14,$BP$14:$DP$14,0))</f>
        <v>0</v>
      </c>
      <c r="DO40" cm="1">
        <f t="array" ref="DO40">BI40*INDEX(prod_est,$G40+$H40-1,MATCH(DO$14,$BP$14:$DP$14,0))</f>
        <v>0</v>
      </c>
      <c r="DP40" cm="1">
        <f t="array" ref="DP40">BJ40*INDEX(prod_est,$G40+$H40-1,MATCH(DP$14,$BP$14:$DP$14,0))</f>
        <v>0</v>
      </c>
    </row>
    <row r="41" spans="1:120" x14ac:dyDescent="0.25">
      <c r="A41" t="s">
        <v>41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65</v>
      </c>
      <c r="H41">
        <f>IFERROR(MATCH(D41,Production_est!$D$4:$D$339,0),"-")</f>
        <v>6</v>
      </c>
      <c r="I41" s="8" cm="1">
        <f t="array" ref="I41">IFERROR(INDEX(Production_est!$E$4:$E$339,H41+G41-1),"-")</f>
        <v>2370000</v>
      </c>
      <c r="J41" s="42">
        <f t="shared" si="0"/>
        <v>0</v>
      </c>
      <c r="K41" s="42">
        <f t="shared" ref="K41:AP41" si="57">J41*(1-$F$4)</f>
        <v>0</v>
      </c>
      <c r="L41" s="42">
        <f t="shared" si="57"/>
        <v>0</v>
      </c>
      <c r="M41" s="42">
        <f t="shared" si="57"/>
        <v>0</v>
      </c>
      <c r="N41" s="42">
        <f t="shared" si="57"/>
        <v>0</v>
      </c>
      <c r="O41" s="42">
        <f t="shared" si="57"/>
        <v>0</v>
      </c>
      <c r="P41" s="42">
        <f t="shared" si="57"/>
        <v>0</v>
      </c>
      <c r="Q41" s="42">
        <f t="shared" si="57"/>
        <v>0</v>
      </c>
      <c r="R41" s="42">
        <f t="shared" si="57"/>
        <v>0</v>
      </c>
      <c r="S41" s="42">
        <f t="shared" si="57"/>
        <v>0</v>
      </c>
      <c r="T41" s="42">
        <f t="shared" si="57"/>
        <v>0</v>
      </c>
      <c r="U41" s="42">
        <f t="shared" si="57"/>
        <v>0</v>
      </c>
      <c r="V41" s="42">
        <f t="shared" si="57"/>
        <v>0</v>
      </c>
      <c r="W41" s="42">
        <f t="shared" si="57"/>
        <v>0</v>
      </c>
      <c r="X41" s="42">
        <f t="shared" si="57"/>
        <v>0</v>
      </c>
      <c r="Y41" s="42">
        <f t="shared" si="57"/>
        <v>0</v>
      </c>
      <c r="Z41" s="42">
        <f t="shared" si="57"/>
        <v>0</v>
      </c>
      <c r="AA41" s="42">
        <f t="shared" si="57"/>
        <v>0</v>
      </c>
      <c r="AB41" s="42">
        <f t="shared" si="57"/>
        <v>0</v>
      </c>
      <c r="AC41" s="42">
        <f t="shared" si="57"/>
        <v>0</v>
      </c>
      <c r="AD41" s="42">
        <f t="shared" si="57"/>
        <v>0</v>
      </c>
      <c r="AE41" s="42">
        <f t="shared" si="57"/>
        <v>0</v>
      </c>
      <c r="AF41" s="42">
        <f t="shared" si="57"/>
        <v>0</v>
      </c>
      <c r="AG41" s="42">
        <f t="shared" si="57"/>
        <v>0</v>
      </c>
      <c r="AH41" s="42">
        <f t="shared" si="57"/>
        <v>0</v>
      </c>
      <c r="AI41" s="42">
        <f t="shared" si="57"/>
        <v>0</v>
      </c>
      <c r="AJ41" s="42">
        <f t="shared" si="57"/>
        <v>0</v>
      </c>
      <c r="AK41" s="42">
        <f t="shared" si="57"/>
        <v>0</v>
      </c>
      <c r="AL41" s="42">
        <f t="shared" si="57"/>
        <v>0</v>
      </c>
      <c r="AM41" s="42">
        <f t="shared" si="57"/>
        <v>0</v>
      </c>
      <c r="AN41" s="42">
        <f t="shared" si="57"/>
        <v>0</v>
      </c>
      <c r="AO41" s="42">
        <f t="shared" si="57"/>
        <v>0</v>
      </c>
      <c r="AP41" s="42">
        <f t="shared" si="57"/>
        <v>0</v>
      </c>
      <c r="AQ41" s="42">
        <f t="shared" ref="AQ41:BJ46" si="58">AP41*(1-$F$4)</f>
        <v>0</v>
      </c>
      <c r="AR41" s="42">
        <f t="shared" si="58"/>
        <v>0</v>
      </c>
      <c r="AS41" s="42">
        <f t="shared" si="58"/>
        <v>0</v>
      </c>
      <c r="AT41" s="42">
        <f t="shared" si="58"/>
        <v>0</v>
      </c>
      <c r="AU41" s="42">
        <f t="shared" si="58"/>
        <v>0</v>
      </c>
      <c r="AV41" s="42">
        <f t="shared" si="58"/>
        <v>0</v>
      </c>
      <c r="AW41" s="42">
        <f t="shared" si="58"/>
        <v>0</v>
      </c>
      <c r="AX41" s="42">
        <f t="shared" si="58"/>
        <v>0</v>
      </c>
      <c r="AY41" s="42">
        <f t="shared" si="58"/>
        <v>0</v>
      </c>
      <c r="AZ41" s="42">
        <f t="shared" si="58"/>
        <v>0</v>
      </c>
      <c r="BA41" s="42">
        <f t="shared" si="58"/>
        <v>0</v>
      </c>
      <c r="BB41" s="42">
        <f t="shared" si="58"/>
        <v>0</v>
      </c>
      <c r="BC41" s="42">
        <f t="shared" si="58"/>
        <v>0</v>
      </c>
      <c r="BD41" s="42">
        <f t="shared" si="58"/>
        <v>0</v>
      </c>
      <c r="BE41" s="42">
        <f t="shared" si="58"/>
        <v>0</v>
      </c>
      <c r="BF41" s="42">
        <f t="shared" si="58"/>
        <v>0</v>
      </c>
      <c r="BG41" s="42">
        <f t="shared" si="58"/>
        <v>0</v>
      </c>
      <c r="BH41" s="42">
        <f t="shared" si="58"/>
        <v>0</v>
      </c>
      <c r="BI41" s="42">
        <f t="shared" si="58"/>
        <v>0</v>
      </c>
      <c r="BJ41" s="42">
        <f t="shared" si="58"/>
        <v>0</v>
      </c>
      <c r="BK41" t="str">
        <f t="shared" si="3"/>
        <v>05_PRC</v>
      </c>
      <c r="BL41" t="str">
        <f t="shared" si="4"/>
        <v>d_ind_cem_16_4_msw_nonr</v>
      </c>
      <c r="BO41" s="8">
        <f t="shared" si="5"/>
        <v>0</v>
      </c>
      <c r="BP41" s="8">
        <f t="shared" si="6"/>
        <v>0</v>
      </c>
      <c r="BQ41" s="8" cm="1">
        <f t="array" ref="BQ41">K41*INDEX(prod_est,$G41+$H41-1,MATCH(BQ$14,$BP$14:$DP$14,0))</f>
        <v>0</v>
      </c>
      <c r="BR41" s="8" cm="1">
        <f t="array" ref="BR41">L41*INDEX(prod_est,$G41+$H41-1,MATCH(BR$14,$BP$14:$DP$14,0))</f>
        <v>0</v>
      </c>
      <c r="BS41" s="8" cm="1">
        <f t="array" ref="BS41">M41*INDEX(prod_est,$G41+$H41-1,MATCH(BS$14,$BP$14:$DP$14,0))</f>
        <v>0</v>
      </c>
      <c r="BT41" s="8" cm="1">
        <f t="array" ref="BT41">N41*INDEX(prod_est,$G41+$H41-1,MATCH(BT$14,$BP$14:$DP$14,0))</f>
        <v>0</v>
      </c>
      <c r="BU41" s="8" cm="1">
        <f t="array" ref="BU41">O41*INDEX(prod_est,$G41+$H41-1,MATCH(BU$14,$BP$14:$DP$14,0))</f>
        <v>0</v>
      </c>
      <c r="BV41" s="8" cm="1">
        <f t="array" ref="BV41">P41*INDEX(prod_est,$G41+$H41-1,MATCH(BV$14,$BP$14:$DP$14,0))</f>
        <v>0</v>
      </c>
      <c r="BW41" s="8" cm="1">
        <f t="array" ref="BW41">Q41*INDEX(prod_est,$G41+$H41-1,MATCH(BW$14,$BP$14:$DP$14,0))</f>
        <v>0</v>
      </c>
      <c r="BX41" s="8" cm="1">
        <f t="array" ref="BX41">R41*INDEX(prod_est,$G41+$H41-1,MATCH(BX$14,$BP$14:$DP$14,0))</f>
        <v>0</v>
      </c>
      <c r="BY41" s="8" cm="1">
        <f t="array" ref="BY41">S41*INDEX(prod_est,$G41+$H41-1,MATCH(BY$14,$BP$14:$DP$14,0))</f>
        <v>0</v>
      </c>
      <c r="BZ41" s="8" cm="1">
        <f t="array" ref="BZ41">T41*INDEX(prod_est,$G41+$H41-1,MATCH(BZ$14,$BP$14:$DP$14,0))</f>
        <v>0</v>
      </c>
      <c r="CA41" s="8" cm="1">
        <f t="array" ref="CA41">U41*INDEX(prod_est,$G41+$H41-1,MATCH(CA$14,$BP$14:$DP$14,0))</f>
        <v>0</v>
      </c>
      <c r="CB41" s="8" cm="1">
        <f t="array" ref="CB41">V41*INDEX(prod_est,$G41+$H41-1,MATCH(CB$14,$BP$14:$DP$14,0))</f>
        <v>0</v>
      </c>
      <c r="CC41" s="8" cm="1">
        <f t="array" ref="CC41">W41*INDEX(prod_est,$G41+$H41-1,MATCH(CC$14,$BP$14:$DP$14,0))</f>
        <v>0</v>
      </c>
      <c r="CD41" s="8" cm="1">
        <f t="array" ref="CD41">X41*INDEX(prod_est,$G41+$H41-1,MATCH(CD$14,$BP$14:$DP$14,0))</f>
        <v>0</v>
      </c>
      <c r="CE41" s="8" cm="1">
        <f t="array" ref="CE41">Y41*INDEX(prod_est,$G41+$H41-1,MATCH(CE$14,$BP$14:$DP$14,0))</f>
        <v>0</v>
      </c>
      <c r="CF41" s="8" cm="1">
        <f t="array" ref="CF41">Z41*INDEX(prod_est,$G41+$H41-1,MATCH(CF$14,$BP$14:$DP$14,0))</f>
        <v>0</v>
      </c>
      <c r="CG41" s="8" cm="1">
        <f t="array" ref="CG41">AA41*INDEX(prod_est,$G41+$H41-1,MATCH(CG$14,$BP$14:$DP$14,0))</f>
        <v>0</v>
      </c>
      <c r="CH41" s="8" cm="1">
        <f t="array" ref="CH41">AB41*INDEX(prod_est,$G41+$H41-1,MATCH(CH$14,$BP$14:$DP$14,0))</f>
        <v>0</v>
      </c>
      <c r="CI41" s="8" cm="1">
        <f t="array" ref="CI41">AC41*INDEX(prod_est,$G41+$H41-1,MATCH(CI$14,$BP$14:$DP$14,0))</f>
        <v>0</v>
      </c>
      <c r="CJ41" s="8" cm="1">
        <f t="array" ref="CJ41">AD41*INDEX(prod_est,$G41+$H41-1,MATCH(CJ$14,$BP$14:$DP$14,0))</f>
        <v>0</v>
      </c>
      <c r="CK41" s="8" cm="1">
        <f t="array" ref="CK41">AE41*INDEX(prod_est,$G41+$H41-1,MATCH(CK$14,$BP$14:$DP$14,0))</f>
        <v>0</v>
      </c>
      <c r="CL41" s="8" cm="1">
        <f t="array" ref="CL41">AF41*INDEX(prod_est,$G41+$H41-1,MATCH(CL$14,$BP$14:$DP$14,0))</f>
        <v>0</v>
      </c>
      <c r="CM41" s="8" cm="1">
        <f t="array" ref="CM41">AG41*INDEX(prod_est,$G41+$H41-1,MATCH(CM$14,$BP$14:$DP$14,0))</f>
        <v>0</v>
      </c>
      <c r="CN41" s="8" cm="1">
        <f t="array" ref="CN41">AH41*INDEX(prod_est,$G41+$H41-1,MATCH(CN$14,$BP$14:$DP$14,0))</f>
        <v>0</v>
      </c>
      <c r="CO41" s="8" cm="1">
        <f t="array" ref="CO41">AI41*INDEX(prod_est,$G41+$H41-1,MATCH(CO$14,$BP$14:$DP$14,0))</f>
        <v>0</v>
      </c>
      <c r="CP41" s="8" cm="1">
        <f t="array" ref="CP41">AJ41*INDEX(prod_est,$G41+$H41-1,MATCH(CP$14,$BP$14:$DP$14,0))</f>
        <v>0</v>
      </c>
      <c r="CQ41" s="8" cm="1">
        <f t="array" ref="CQ41">AK41*INDEX(prod_est,$G41+$H41-1,MATCH(CQ$14,$BP$14:$DP$14,0))</f>
        <v>0</v>
      </c>
      <c r="CR41" s="8" cm="1">
        <f t="array" ref="CR41">AL41*INDEX(prod_est,$G41+$H41-1,MATCH(CR$14,$BP$14:$DP$14,0))</f>
        <v>0</v>
      </c>
      <c r="CS41" s="8" cm="1">
        <f t="array" ref="CS41">AM41*INDEX(prod_est,$G41+$H41-1,MATCH(CS$14,$BP$14:$DP$14,0))</f>
        <v>0</v>
      </c>
      <c r="CT41" s="8" cm="1">
        <f t="array" ref="CT41">AN41*INDEX(prod_est,$G41+$H41-1,MATCH(CT$14,$BP$14:$DP$14,0))</f>
        <v>0</v>
      </c>
      <c r="CU41" s="8" cm="1">
        <f t="array" ref="CU41">AO41*INDEX(prod_est,$G41+$H41-1,MATCH(CU$14,$BP$14:$DP$14,0))</f>
        <v>0</v>
      </c>
      <c r="CV41" s="8" cm="1">
        <f t="array" ref="CV41">AP41*INDEX(prod_est,$G41+$H41-1,MATCH(CV$14,$BP$14:$DP$14,0))</f>
        <v>0</v>
      </c>
      <c r="CW41" cm="1">
        <f t="array" ref="CW41">AQ41*INDEX(prod_est,$G41+$H41-1,MATCH(CW$14,$BP$14:$DP$14,0))</f>
        <v>0</v>
      </c>
      <c r="CX41" cm="1">
        <f t="array" ref="CX41">AR41*INDEX(prod_est,$G41+$H41-1,MATCH(CX$14,$BP$14:$DP$14,0))</f>
        <v>0</v>
      </c>
      <c r="CY41" cm="1">
        <f t="array" ref="CY41">AS41*INDEX(prod_est,$G41+$H41-1,MATCH(CY$14,$BP$14:$DP$14,0))</f>
        <v>0</v>
      </c>
      <c r="CZ41" cm="1">
        <f t="array" ref="CZ41">AT41*INDEX(prod_est,$G41+$H41-1,MATCH(CZ$14,$BP$14:$DP$14,0))</f>
        <v>0</v>
      </c>
      <c r="DA41" cm="1">
        <f t="array" ref="DA41">AU41*INDEX(prod_est,$G41+$H41-1,MATCH(DA$14,$BP$14:$DP$14,0))</f>
        <v>0</v>
      </c>
      <c r="DB41" cm="1">
        <f t="array" ref="DB41">AV41*INDEX(prod_est,$G41+$H41-1,MATCH(DB$14,$BP$14:$DP$14,0))</f>
        <v>0</v>
      </c>
      <c r="DC41" cm="1">
        <f t="array" ref="DC41">AW41*INDEX(prod_est,$G41+$H41-1,MATCH(DC$14,$BP$14:$DP$14,0))</f>
        <v>0</v>
      </c>
      <c r="DD41" cm="1">
        <f t="array" ref="DD41">AX41*INDEX(prod_est,$G41+$H41-1,MATCH(DD$14,$BP$14:$DP$14,0))</f>
        <v>0</v>
      </c>
      <c r="DE41" cm="1">
        <f t="array" ref="DE41">AY41*INDEX(prod_est,$G41+$H41-1,MATCH(DE$14,$BP$14:$DP$14,0))</f>
        <v>0</v>
      </c>
      <c r="DF41" cm="1">
        <f t="array" ref="DF41">AZ41*INDEX(prod_est,$G41+$H41-1,MATCH(DF$14,$BP$14:$DP$14,0))</f>
        <v>0</v>
      </c>
      <c r="DG41" cm="1">
        <f t="array" ref="DG41">BA41*INDEX(prod_est,$G41+$H41-1,MATCH(DG$14,$BP$14:$DP$14,0))</f>
        <v>0</v>
      </c>
      <c r="DH41" cm="1">
        <f t="array" ref="DH41">BB41*INDEX(prod_est,$G41+$H41-1,MATCH(DH$14,$BP$14:$DP$14,0))</f>
        <v>0</v>
      </c>
      <c r="DI41" cm="1">
        <f t="array" ref="DI41">BC41*INDEX(prod_est,$G41+$H41-1,MATCH(DI$14,$BP$14:$DP$14,0))</f>
        <v>0</v>
      </c>
      <c r="DJ41" cm="1">
        <f t="array" ref="DJ41">BD41*INDEX(prod_est,$G41+$H41-1,MATCH(DJ$14,$BP$14:$DP$14,0))</f>
        <v>0</v>
      </c>
      <c r="DK41" cm="1">
        <f t="array" ref="DK41">BE41*INDEX(prod_est,$G41+$H41-1,MATCH(DK$14,$BP$14:$DP$14,0))</f>
        <v>0</v>
      </c>
      <c r="DL41" cm="1">
        <f t="array" ref="DL41">BF41*INDEX(prod_est,$G41+$H41-1,MATCH(DL$14,$BP$14:$DP$14,0))</f>
        <v>0</v>
      </c>
      <c r="DM41" cm="1">
        <f t="array" ref="DM41">BG41*INDEX(prod_est,$G41+$H41-1,MATCH(DM$14,$BP$14:$DP$14,0))</f>
        <v>0</v>
      </c>
      <c r="DN41" cm="1">
        <f t="array" ref="DN41">BH41*INDEX(prod_est,$G41+$H41-1,MATCH(DN$14,$BP$14:$DP$14,0))</f>
        <v>0</v>
      </c>
      <c r="DO41" cm="1">
        <f t="array" ref="DO41">BI41*INDEX(prod_est,$G41+$H41-1,MATCH(DO$14,$BP$14:$DP$14,0))</f>
        <v>0</v>
      </c>
      <c r="DP41" cm="1">
        <f t="array" ref="DP41">BJ41*INDEX(prod_est,$G41+$H41-1,MATCH(DP$14,$BP$14:$DP$14,0))</f>
        <v>0</v>
      </c>
    </row>
    <row r="42" spans="1:120" x14ac:dyDescent="0.25">
      <c r="A42" t="s">
        <v>41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65</v>
      </c>
      <c r="H42">
        <f>IFERROR(MATCH(D42,Production_est!$D$4:$D$339,0),"-")</f>
        <v>6</v>
      </c>
      <c r="I42" s="8" cm="1">
        <f t="array" ref="I42">IFERROR(INDEX(Production_est!$E$4:$E$339,H42+G42-1),"-")</f>
        <v>2370000</v>
      </c>
      <c r="J42" s="42">
        <f t="shared" si="0"/>
        <v>0</v>
      </c>
      <c r="K42" s="42">
        <f t="shared" ref="K42:AP42" si="59">J42*(1-$F$4)</f>
        <v>0</v>
      </c>
      <c r="L42" s="42">
        <f t="shared" si="59"/>
        <v>0</v>
      </c>
      <c r="M42" s="42">
        <f t="shared" si="59"/>
        <v>0</v>
      </c>
      <c r="N42" s="42">
        <f t="shared" si="59"/>
        <v>0</v>
      </c>
      <c r="O42" s="42">
        <f t="shared" si="59"/>
        <v>0</v>
      </c>
      <c r="P42" s="42">
        <f t="shared" si="59"/>
        <v>0</v>
      </c>
      <c r="Q42" s="42">
        <f t="shared" si="59"/>
        <v>0</v>
      </c>
      <c r="R42" s="42">
        <f t="shared" si="59"/>
        <v>0</v>
      </c>
      <c r="S42" s="42">
        <f t="shared" si="59"/>
        <v>0</v>
      </c>
      <c r="T42" s="42">
        <f t="shared" si="59"/>
        <v>0</v>
      </c>
      <c r="U42" s="42">
        <f t="shared" si="59"/>
        <v>0</v>
      </c>
      <c r="V42" s="42">
        <f t="shared" si="59"/>
        <v>0</v>
      </c>
      <c r="W42" s="42">
        <f t="shared" si="59"/>
        <v>0</v>
      </c>
      <c r="X42" s="42">
        <f t="shared" si="59"/>
        <v>0</v>
      </c>
      <c r="Y42" s="42">
        <f t="shared" si="59"/>
        <v>0</v>
      </c>
      <c r="Z42" s="42">
        <f t="shared" si="59"/>
        <v>0</v>
      </c>
      <c r="AA42" s="42">
        <f t="shared" si="59"/>
        <v>0</v>
      </c>
      <c r="AB42" s="42">
        <f t="shared" si="59"/>
        <v>0</v>
      </c>
      <c r="AC42" s="42">
        <f t="shared" si="59"/>
        <v>0</v>
      </c>
      <c r="AD42" s="42">
        <f t="shared" si="59"/>
        <v>0</v>
      </c>
      <c r="AE42" s="42">
        <f t="shared" si="59"/>
        <v>0</v>
      </c>
      <c r="AF42" s="42">
        <f t="shared" si="59"/>
        <v>0</v>
      </c>
      <c r="AG42" s="42">
        <f t="shared" si="59"/>
        <v>0</v>
      </c>
      <c r="AH42" s="42">
        <f t="shared" si="59"/>
        <v>0</v>
      </c>
      <c r="AI42" s="42">
        <f t="shared" si="59"/>
        <v>0</v>
      </c>
      <c r="AJ42" s="42">
        <f t="shared" si="59"/>
        <v>0</v>
      </c>
      <c r="AK42" s="42">
        <f t="shared" si="59"/>
        <v>0</v>
      </c>
      <c r="AL42" s="42">
        <f t="shared" si="59"/>
        <v>0</v>
      </c>
      <c r="AM42" s="42">
        <f t="shared" si="59"/>
        <v>0</v>
      </c>
      <c r="AN42" s="42">
        <f t="shared" si="59"/>
        <v>0</v>
      </c>
      <c r="AO42" s="42">
        <f t="shared" si="59"/>
        <v>0</v>
      </c>
      <c r="AP42" s="42">
        <f t="shared" si="59"/>
        <v>0</v>
      </c>
      <c r="AQ42" s="42">
        <f t="shared" si="58"/>
        <v>0</v>
      </c>
      <c r="AR42" s="42">
        <f t="shared" si="58"/>
        <v>0</v>
      </c>
      <c r="AS42" s="42">
        <f t="shared" si="58"/>
        <v>0</v>
      </c>
      <c r="AT42" s="42">
        <f t="shared" si="58"/>
        <v>0</v>
      </c>
      <c r="AU42" s="42">
        <f t="shared" si="58"/>
        <v>0</v>
      </c>
      <c r="AV42" s="42">
        <f t="shared" si="58"/>
        <v>0</v>
      </c>
      <c r="AW42" s="42">
        <f t="shared" si="58"/>
        <v>0</v>
      </c>
      <c r="AX42" s="42">
        <f t="shared" si="58"/>
        <v>0</v>
      </c>
      <c r="AY42" s="42">
        <f t="shared" si="58"/>
        <v>0</v>
      </c>
      <c r="AZ42" s="42">
        <f t="shared" si="58"/>
        <v>0</v>
      </c>
      <c r="BA42" s="42">
        <f t="shared" si="58"/>
        <v>0</v>
      </c>
      <c r="BB42" s="42">
        <f t="shared" si="58"/>
        <v>0</v>
      </c>
      <c r="BC42" s="42">
        <f t="shared" si="58"/>
        <v>0</v>
      </c>
      <c r="BD42" s="42">
        <f t="shared" si="58"/>
        <v>0</v>
      </c>
      <c r="BE42" s="42">
        <f t="shared" si="58"/>
        <v>0</v>
      </c>
      <c r="BF42" s="42">
        <f t="shared" si="58"/>
        <v>0</v>
      </c>
      <c r="BG42" s="42">
        <f t="shared" si="58"/>
        <v>0</v>
      </c>
      <c r="BH42" s="42">
        <f t="shared" si="58"/>
        <v>0</v>
      </c>
      <c r="BI42" s="42">
        <f t="shared" si="58"/>
        <v>0</v>
      </c>
      <c r="BJ42" s="42">
        <f t="shared" si="58"/>
        <v>0</v>
      </c>
      <c r="BK42" t="str">
        <f t="shared" si="3"/>
        <v>05_PRC</v>
      </c>
      <c r="BL42" t="str">
        <f t="shared" si="4"/>
        <v>d_ind_cem_16_5_biogasoline</v>
      </c>
      <c r="BO42" s="8">
        <f t="shared" si="5"/>
        <v>0</v>
      </c>
      <c r="BP42" s="8">
        <f t="shared" si="6"/>
        <v>0</v>
      </c>
      <c r="BQ42" s="8" cm="1">
        <f t="array" ref="BQ42">K42*INDEX(prod_est,$G42+$H42-1,MATCH(BQ$14,$BP$14:$DP$14,0))</f>
        <v>0</v>
      </c>
      <c r="BR42" s="8" cm="1">
        <f t="array" ref="BR42">L42*INDEX(prod_est,$G42+$H42-1,MATCH(BR$14,$BP$14:$DP$14,0))</f>
        <v>0</v>
      </c>
      <c r="BS42" s="8" cm="1">
        <f t="array" ref="BS42">M42*INDEX(prod_est,$G42+$H42-1,MATCH(BS$14,$BP$14:$DP$14,0))</f>
        <v>0</v>
      </c>
      <c r="BT42" s="8" cm="1">
        <f t="array" ref="BT42">N42*INDEX(prod_est,$G42+$H42-1,MATCH(BT$14,$BP$14:$DP$14,0))</f>
        <v>0</v>
      </c>
      <c r="BU42" s="8" cm="1">
        <f t="array" ref="BU42">O42*INDEX(prod_est,$G42+$H42-1,MATCH(BU$14,$BP$14:$DP$14,0))</f>
        <v>0</v>
      </c>
      <c r="BV42" s="8" cm="1">
        <f t="array" ref="BV42">P42*INDEX(prod_est,$G42+$H42-1,MATCH(BV$14,$BP$14:$DP$14,0))</f>
        <v>0</v>
      </c>
      <c r="BW42" s="8" cm="1">
        <f t="array" ref="BW42">Q42*INDEX(prod_est,$G42+$H42-1,MATCH(BW$14,$BP$14:$DP$14,0))</f>
        <v>0</v>
      </c>
      <c r="BX42" s="8" cm="1">
        <f t="array" ref="BX42">R42*INDEX(prod_est,$G42+$H42-1,MATCH(BX$14,$BP$14:$DP$14,0))</f>
        <v>0</v>
      </c>
      <c r="BY42" s="8" cm="1">
        <f t="array" ref="BY42">S42*INDEX(prod_est,$G42+$H42-1,MATCH(BY$14,$BP$14:$DP$14,0))</f>
        <v>0</v>
      </c>
      <c r="BZ42" s="8" cm="1">
        <f t="array" ref="BZ42">T42*INDEX(prod_est,$G42+$H42-1,MATCH(BZ$14,$BP$14:$DP$14,0))</f>
        <v>0</v>
      </c>
      <c r="CA42" s="8" cm="1">
        <f t="array" ref="CA42">U42*INDEX(prod_est,$G42+$H42-1,MATCH(CA$14,$BP$14:$DP$14,0))</f>
        <v>0</v>
      </c>
      <c r="CB42" s="8" cm="1">
        <f t="array" ref="CB42">V42*INDEX(prod_est,$G42+$H42-1,MATCH(CB$14,$BP$14:$DP$14,0))</f>
        <v>0</v>
      </c>
      <c r="CC42" s="8" cm="1">
        <f t="array" ref="CC42">W42*INDEX(prod_est,$G42+$H42-1,MATCH(CC$14,$BP$14:$DP$14,0))</f>
        <v>0</v>
      </c>
      <c r="CD42" s="8" cm="1">
        <f t="array" ref="CD42">X42*INDEX(prod_est,$G42+$H42-1,MATCH(CD$14,$BP$14:$DP$14,0))</f>
        <v>0</v>
      </c>
      <c r="CE42" s="8" cm="1">
        <f t="array" ref="CE42">Y42*INDEX(prod_est,$G42+$H42-1,MATCH(CE$14,$BP$14:$DP$14,0))</f>
        <v>0</v>
      </c>
      <c r="CF42" s="8" cm="1">
        <f t="array" ref="CF42">Z42*INDEX(prod_est,$G42+$H42-1,MATCH(CF$14,$BP$14:$DP$14,0))</f>
        <v>0</v>
      </c>
      <c r="CG42" s="8" cm="1">
        <f t="array" ref="CG42">AA42*INDEX(prod_est,$G42+$H42-1,MATCH(CG$14,$BP$14:$DP$14,0))</f>
        <v>0</v>
      </c>
      <c r="CH42" s="8" cm="1">
        <f t="array" ref="CH42">AB42*INDEX(prod_est,$G42+$H42-1,MATCH(CH$14,$BP$14:$DP$14,0))</f>
        <v>0</v>
      </c>
      <c r="CI42" s="8" cm="1">
        <f t="array" ref="CI42">AC42*INDEX(prod_est,$G42+$H42-1,MATCH(CI$14,$BP$14:$DP$14,0))</f>
        <v>0</v>
      </c>
      <c r="CJ42" s="8" cm="1">
        <f t="array" ref="CJ42">AD42*INDEX(prod_est,$G42+$H42-1,MATCH(CJ$14,$BP$14:$DP$14,0))</f>
        <v>0</v>
      </c>
      <c r="CK42" s="8" cm="1">
        <f t="array" ref="CK42">AE42*INDEX(prod_est,$G42+$H42-1,MATCH(CK$14,$BP$14:$DP$14,0))</f>
        <v>0</v>
      </c>
      <c r="CL42" s="8" cm="1">
        <f t="array" ref="CL42">AF42*INDEX(prod_est,$G42+$H42-1,MATCH(CL$14,$BP$14:$DP$14,0))</f>
        <v>0</v>
      </c>
      <c r="CM42" s="8" cm="1">
        <f t="array" ref="CM42">AG42*INDEX(prod_est,$G42+$H42-1,MATCH(CM$14,$BP$14:$DP$14,0))</f>
        <v>0</v>
      </c>
      <c r="CN42" s="8" cm="1">
        <f t="array" ref="CN42">AH42*INDEX(prod_est,$G42+$H42-1,MATCH(CN$14,$BP$14:$DP$14,0))</f>
        <v>0</v>
      </c>
      <c r="CO42" s="8" cm="1">
        <f t="array" ref="CO42">AI42*INDEX(prod_est,$G42+$H42-1,MATCH(CO$14,$BP$14:$DP$14,0))</f>
        <v>0</v>
      </c>
      <c r="CP42" s="8" cm="1">
        <f t="array" ref="CP42">AJ42*INDEX(prod_est,$G42+$H42-1,MATCH(CP$14,$BP$14:$DP$14,0))</f>
        <v>0</v>
      </c>
      <c r="CQ42" s="8" cm="1">
        <f t="array" ref="CQ42">AK42*INDEX(prod_est,$G42+$H42-1,MATCH(CQ$14,$BP$14:$DP$14,0))</f>
        <v>0</v>
      </c>
      <c r="CR42" s="8" cm="1">
        <f t="array" ref="CR42">AL42*INDEX(prod_est,$G42+$H42-1,MATCH(CR$14,$BP$14:$DP$14,0))</f>
        <v>0</v>
      </c>
      <c r="CS42" s="8" cm="1">
        <f t="array" ref="CS42">AM42*INDEX(prod_est,$G42+$H42-1,MATCH(CS$14,$BP$14:$DP$14,0))</f>
        <v>0</v>
      </c>
      <c r="CT42" s="8" cm="1">
        <f t="array" ref="CT42">AN42*INDEX(prod_est,$G42+$H42-1,MATCH(CT$14,$BP$14:$DP$14,0))</f>
        <v>0</v>
      </c>
      <c r="CU42" s="8" cm="1">
        <f t="array" ref="CU42">AO42*INDEX(prod_est,$G42+$H42-1,MATCH(CU$14,$BP$14:$DP$14,0))</f>
        <v>0</v>
      </c>
      <c r="CV42" s="8" cm="1">
        <f t="array" ref="CV42">AP42*INDEX(prod_est,$G42+$H42-1,MATCH(CV$14,$BP$14:$DP$14,0))</f>
        <v>0</v>
      </c>
      <c r="CW42" cm="1">
        <f t="array" ref="CW42">AQ42*INDEX(prod_est,$G42+$H42-1,MATCH(CW$14,$BP$14:$DP$14,0))</f>
        <v>0</v>
      </c>
      <c r="CX42" cm="1">
        <f t="array" ref="CX42">AR42*INDEX(prod_est,$G42+$H42-1,MATCH(CX$14,$BP$14:$DP$14,0))</f>
        <v>0</v>
      </c>
      <c r="CY42" cm="1">
        <f t="array" ref="CY42">AS42*INDEX(prod_est,$G42+$H42-1,MATCH(CY$14,$BP$14:$DP$14,0))</f>
        <v>0</v>
      </c>
      <c r="CZ42" cm="1">
        <f t="array" ref="CZ42">AT42*INDEX(prod_est,$G42+$H42-1,MATCH(CZ$14,$BP$14:$DP$14,0))</f>
        <v>0</v>
      </c>
      <c r="DA42" cm="1">
        <f t="array" ref="DA42">AU42*INDEX(prod_est,$G42+$H42-1,MATCH(DA$14,$BP$14:$DP$14,0))</f>
        <v>0</v>
      </c>
      <c r="DB42" cm="1">
        <f t="array" ref="DB42">AV42*INDEX(prod_est,$G42+$H42-1,MATCH(DB$14,$BP$14:$DP$14,0))</f>
        <v>0</v>
      </c>
      <c r="DC42" cm="1">
        <f t="array" ref="DC42">AW42*INDEX(prod_est,$G42+$H42-1,MATCH(DC$14,$BP$14:$DP$14,0))</f>
        <v>0</v>
      </c>
      <c r="DD42" cm="1">
        <f t="array" ref="DD42">AX42*INDEX(prod_est,$G42+$H42-1,MATCH(DD$14,$BP$14:$DP$14,0))</f>
        <v>0</v>
      </c>
      <c r="DE42" cm="1">
        <f t="array" ref="DE42">AY42*INDEX(prod_est,$G42+$H42-1,MATCH(DE$14,$BP$14:$DP$14,0))</f>
        <v>0</v>
      </c>
      <c r="DF42" cm="1">
        <f t="array" ref="DF42">AZ42*INDEX(prod_est,$G42+$H42-1,MATCH(DF$14,$BP$14:$DP$14,0))</f>
        <v>0</v>
      </c>
      <c r="DG42" cm="1">
        <f t="array" ref="DG42">BA42*INDEX(prod_est,$G42+$H42-1,MATCH(DG$14,$BP$14:$DP$14,0))</f>
        <v>0</v>
      </c>
      <c r="DH42" cm="1">
        <f t="array" ref="DH42">BB42*INDEX(prod_est,$G42+$H42-1,MATCH(DH$14,$BP$14:$DP$14,0))</f>
        <v>0</v>
      </c>
      <c r="DI42" cm="1">
        <f t="array" ref="DI42">BC42*INDEX(prod_est,$G42+$H42-1,MATCH(DI$14,$BP$14:$DP$14,0))</f>
        <v>0</v>
      </c>
      <c r="DJ42" cm="1">
        <f t="array" ref="DJ42">BD42*INDEX(prod_est,$G42+$H42-1,MATCH(DJ$14,$BP$14:$DP$14,0))</f>
        <v>0</v>
      </c>
      <c r="DK42" cm="1">
        <f t="array" ref="DK42">BE42*INDEX(prod_est,$G42+$H42-1,MATCH(DK$14,$BP$14:$DP$14,0))</f>
        <v>0</v>
      </c>
      <c r="DL42" cm="1">
        <f t="array" ref="DL42">BF42*INDEX(prod_est,$G42+$H42-1,MATCH(DL$14,$BP$14:$DP$14,0))</f>
        <v>0</v>
      </c>
      <c r="DM42" cm="1">
        <f t="array" ref="DM42">BG42*INDEX(prod_est,$G42+$H42-1,MATCH(DM$14,$BP$14:$DP$14,0))</f>
        <v>0</v>
      </c>
      <c r="DN42" cm="1">
        <f t="array" ref="DN42">BH42*INDEX(prod_est,$G42+$H42-1,MATCH(DN$14,$BP$14:$DP$14,0))</f>
        <v>0</v>
      </c>
      <c r="DO42" cm="1">
        <f t="array" ref="DO42">BI42*INDEX(prod_est,$G42+$H42-1,MATCH(DO$14,$BP$14:$DP$14,0))</f>
        <v>0</v>
      </c>
      <c r="DP42" cm="1">
        <f t="array" ref="DP42">BJ42*INDEX(prod_est,$G42+$H42-1,MATCH(DP$14,$BP$14:$DP$14,0))</f>
        <v>0</v>
      </c>
    </row>
    <row r="43" spans="1:120" x14ac:dyDescent="0.25">
      <c r="A43" t="s">
        <v>41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65</v>
      </c>
      <c r="H43">
        <f>IFERROR(MATCH(D43,Production_est!$D$4:$D$339,0),"-")</f>
        <v>6</v>
      </c>
      <c r="I43" s="8" cm="1">
        <f t="array" ref="I43">IFERROR(INDEX(Production_est!$E$4:$E$339,H43+G43-1),"-")</f>
        <v>2370000</v>
      </c>
      <c r="J43" s="42">
        <f t="shared" si="0"/>
        <v>0</v>
      </c>
      <c r="K43" s="42">
        <f t="shared" ref="K43:AP43" si="60">J43*(1-$F$4)</f>
        <v>0</v>
      </c>
      <c r="L43" s="42">
        <f t="shared" si="60"/>
        <v>0</v>
      </c>
      <c r="M43" s="42">
        <f t="shared" si="60"/>
        <v>0</v>
      </c>
      <c r="N43" s="42">
        <f t="shared" si="60"/>
        <v>0</v>
      </c>
      <c r="O43" s="42">
        <f t="shared" si="60"/>
        <v>0</v>
      </c>
      <c r="P43" s="42">
        <f t="shared" si="60"/>
        <v>0</v>
      </c>
      <c r="Q43" s="42">
        <f t="shared" si="60"/>
        <v>0</v>
      </c>
      <c r="R43" s="42">
        <f t="shared" si="60"/>
        <v>0</v>
      </c>
      <c r="S43" s="42">
        <f t="shared" si="60"/>
        <v>0</v>
      </c>
      <c r="T43" s="42">
        <f t="shared" si="60"/>
        <v>0</v>
      </c>
      <c r="U43" s="42">
        <f t="shared" si="60"/>
        <v>0</v>
      </c>
      <c r="V43" s="42">
        <f t="shared" si="60"/>
        <v>0</v>
      </c>
      <c r="W43" s="42">
        <f t="shared" si="60"/>
        <v>0</v>
      </c>
      <c r="X43" s="42">
        <f t="shared" si="60"/>
        <v>0</v>
      </c>
      <c r="Y43" s="42">
        <f t="shared" si="60"/>
        <v>0</v>
      </c>
      <c r="Z43" s="42">
        <f t="shared" si="60"/>
        <v>0</v>
      </c>
      <c r="AA43" s="42">
        <f t="shared" si="60"/>
        <v>0</v>
      </c>
      <c r="AB43" s="42">
        <f t="shared" si="60"/>
        <v>0</v>
      </c>
      <c r="AC43" s="42">
        <f t="shared" si="60"/>
        <v>0</v>
      </c>
      <c r="AD43" s="42">
        <f t="shared" si="60"/>
        <v>0</v>
      </c>
      <c r="AE43" s="42">
        <f t="shared" si="60"/>
        <v>0</v>
      </c>
      <c r="AF43" s="42">
        <f t="shared" si="60"/>
        <v>0</v>
      </c>
      <c r="AG43" s="42">
        <f t="shared" si="60"/>
        <v>0</v>
      </c>
      <c r="AH43" s="42">
        <f t="shared" si="60"/>
        <v>0</v>
      </c>
      <c r="AI43" s="42">
        <f t="shared" si="60"/>
        <v>0</v>
      </c>
      <c r="AJ43" s="42">
        <f t="shared" si="60"/>
        <v>0</v>
      </c>
      <c r="AK43" s="42">
        <f t="shared" si="60"/>
        <v>0</v>
      </c>
      <c r="AL43" s="42">
        <f t="shared" si="60"/>
        <v>0</v>
      </c>
      <c r="AM43" s="42">
        <f t="shared" si="60"/>
        <v>0</v>
      </c>
      <c r="AN43" s="42">
        <f t="shared" si="60"/>
        <v>0</v>
      </c>
      <c r="AO43" s="42">
        <f t="shared" si="60"/>
        <v>0</v>
      </c>
      <c r="AP43" s="42">
        <f t="shared" si="60"/>
        <v>0</v>
      </c>
      <c r="AQ43" s="42">
        <f t="shared" si="58"/>
        <v>0</v>
      </c>
      <c r="AR43" s="42">
        <f t="shared" si="58"/>
        <v>0</v>
      </c>
      <c r="AS43" s="42">
        <f t="shared" si="58"/>
        <v>0</v>
      </c>
      <c r="AT43" s="42">
        <f t="shared" si="58"/>
        <v>0</v>
      </c>
      <c r="AU43" s="42">
        <f t="shared" si="58"/>
        <v>0</v>
      </c>
      <c r="AV43" s="42">
        <f t="shared" si="58"/>
        <v>0</v>
      </c>
      <c r="AW43" s="42">
        <f t="shared" si="58"/>
        <v>0</v>
      </c>
      <c r="AX43" s="42">
        <f t="shared" si="58"/>
        <v>0</v>
      </c>
      <c r="AY43" s="42">
        <f t="shared" si="58"/>
        <v>0</v>
      </c>
      <c r="AZ43" s="42">
        <f t="shared" si="58"/>
        <v>0</v>
      </c>
      <c r="BA43" s="42">
        <f t="shared" si="58"/>
        <v>0</v>
      </c>
      <c r="BB43" s="42">
        <f t="shared" si="58"/>
        <v>0</v>
      </c>
      <c r="BC43" s="42">
        <f t="shared" si="58"/>
        <v>0</v>
      </c>
      <c r="BD43" s="42">
        <f t="shared" si="58"/>
        <v>0</v>
      </c>
      <c r="BE43" s="42">
        <f t="shared" si="58"/>
        <v>0</v>
      </c>
      <c r="BF43" s="42">
        <f t="shared" si="58"/>
        <v>0</v>
      </c>
      <c r="BG43" s="42">
        <f t="shared" si="58"/>
        <v>0</v>
      </c>
      <c r="BH43" s="42">
        <f t="shared" si="58"/>
        <v>0</v>
      </c>
      <c r="BI43" s="42">
        <f t="shared" si="58"/>
        <v>0</v>
      </c>
      <c r="BJ43" s="42">
        <f t="shared" si="58"/>
        <v>0</v>
      </c>
      <c r="BK43" t="str">
        <f t="shared" si="3"/>
        <v>05_PRC</v>
      </c>
      <c r="BL43" t="str">
        <f t="shared" si="4"/>
        <v>d_ind_cem_16_6_biodiesel</v>
      </c>
      <c r="BO43" s="8">
        <f t="shared" si="5"/>
        <v>0</v>
      </c>
      <c r="BP43" s="8">
        <f t="shared" si="6"/>
        <v>0</v>
      </c>
      <c r="BQ43" s="8" cm="1">
        <f t="array" ref="BQ43">K43*INDEX(prod_est,$G43+$H43-1,MATCH(BQ$14,$BP$14:$DP$14,0))</f>
        <v>0</v>
      </c>
      <c r="BR43" s="8" cm="1">
        <f t="array" ref="BR43">L43*INDEX(prod_est,$G43+$H43-1,MATCH(BR$14,$BP$14:$DP$14,0))</f>
        <v>0</v>
      </c>
      <c r="BS43" s="8" cm="1">
        <f t="array" ref="BS43">M43*INDEX(prod_est,$G43+$H43-1,MATCH(BS$14,$BP$14:$DP$14,0))</f>
        <v>0</v>
      </c>
      <c r="BT43" s="8" cm="1">
        <f t="array" ref="BT43">N43*INDEX(prod_est,$G43+$H43-1,MATCH(BT$14,$BP$14:$DP$14,0))</f>
        <v>0</v>
      </c>
      <c r="BU43" s="8" cm="1">
        <f t="array" ref="BU43">O43*INDEX(prod_est,$G43+$H43-1,MATCH(BU$14,$BP$14:$DP$14,0))</f>
        <v>0</v>
      </c>
      <c r="BV43" s="8" cm="1">
        <f t="array" ref="BV43">P43*INDEX(prod_est,$G43+$H43-1,MATCH(BV$14,$BP$14:$DP$14,0))</f>
        <v>0</v>
      </c>
      <c r="BW43" s="8" cm="1">
        <f t="array" ref="BW43">Q43*INDEX(prod_est,$G43+$H43-1,MATCH(BW$14,$BP$14:$DP$14,0))</f>
        <v>0</v>
      </c>
      <c r="BX43" s="8" cm="1">
        <f t="array" ref="BX43">R43*INDEX(prod_est,$G43+$H43-1,MATCH(BX$14,$BP$14:$DP$14,0))</f>
        <v>0</v>
      </c>
      <c r="BY43" s="8" cm="1">
        <f t="array" ref="BY43">S43*INDEX(prod_est,$G43+$H43-1,MATCH(BY$14,$BP$14:$DP$14,0))</f>
        <v>0</v>
      </c>
      <c r="BZ43" s="8" cm="1">
        <f t="array" ref="BZ43">T43*INDEX(prod_est,$G43+$H43-1,MATCH(BZ$14,$BP$14:$DP$14,0))</f>
        <v>0</v>
      </c>
      <c r="CA43" s="8" cm="1">
        <f t="array" ref="CA43">U43*INDEX(prod_est,$G43+$H43-1,MATCH(CA$14,$BP$14:$DP$14,0))</f>
        <v>0</v>
      </c>
      <c r="CB43" s="8" cm="1">
        <f t="array" ref="CB43">V43*INDEX(prod_est,$G43+$H43-1,MATCH(CB$14,$BP$14:$DP$14,0))</f>
        <v>0</v>
      </c>
      <c r="CC43" s="8" cm="1">
        <f t="array" ref="CC43">W43*INDEX(prod_est,$G43+$H43-1,MATCH(CC$14,$BP$14:$DP$14,0))</f>
        <v>0</v>
      </c>
      <c r="CD43" s="8" cm="1">
        <f t="array" ref="CD43">X43*INDEX(prod_est,$G43+$H43-1,MATCH(CD$14,$BP$14:$DP$14,0))</f>
        <v>0</v>
      </c>
      <c r="CE43" s="8" cm="1">
        <f t="array" ref="CE43">Y43*INDEX(prod_est,$G43+$H43-1,MATCH(CE$14,$BP$14:$DP$14,0))</f>
        <v>0</v>
      </c>
      <c r="CF43" s="8" cm="1">
        <f t="array" ref="CF43">Z43*INDEX(prod_est,$G43+$H43-1,MATCH(CF$14,$BP$14:$DP$14,0))</f>
        <v>0</v>
      </c>
      <c r="CG43" s="8" cm="1">
        <f t="array" ref="CG43">AA43*INDEX(prod_est,$G43+$H43-1,MATCH(CG$14,$BP$14:$DP$14,0))</f>
        <v>0</v>
      </c>
      <c r="CH43" s="8" cm="1">
        <f t="array" ref="CH43">AB43*INDEX(prod_est,$G43+$H43-1,MATCH(CH$14,$BP$14:$DP$14,0))</f>
        <v>0</v>
      </c>
      <c r="CI43" s="8" cm="1">
        <f t="array" ref="CI43">AC43*INDEX(prod_est,$G43+$H43-1,MATCH(CI$14,$BP$14:$DP$14,0))</f>
        <v>0</v>
      </c>
      <c r="CJ43" s="8" cm="1">
        <f t="array" ref="CJ43">AD43*INDEX(prod_est,$G43+$H43-1,MATCH(CJ$14,$BP$14:$DP$14,0))</f>
        <v>0</v>
      </c>
      <c r="CK43" s="8" cm="1">
        <f t="array" ref="CK43">AE43*INDEX(prod_est,$G43+$H43-1,MATCH(CK$14,$BP$14:$DP$14,0))</f>
        <v>0</v>
      </c>
      <c r="CL43" s="8" cm="1">
        <f t="array" ref="CL43">AF43*INDEX(prod_est,$G43+$H43-1,MATCH(CL$14,$BP$14:$DP$14,0))</f>
        <v>0</v>
      </c>
      <c r="CM43" s="8" cm="1">
        <f t="array" ref="CM43">AG43*INDEX(prod_est,$G43+$H43-1,MATCH(CM$14,$BP$14:$DP$14,0))</f>
        <v>0</v>
      </c>
      <c r="CN43" s="8" cm="1">
        <f t="array" ref="CN43">AH43*INDEX(prod_est,$G43+$H43-1,MATCH(CN$14,$BP$14:$DP$14,0))</f>
        <v>0</v>
      </c>
      <c r="CO43" s="8" cm="1">
        <f t="array" ref="CO43">AI43*INDEX(prod_est,$G43+$H43-1,MATCH(CO$14,$BP$14:$DP$14,0))</f>
        <v>0</v>
      </c>
      <c r="CP43" s="8" cm="1">
        <f t="array" ref="CP43">AJ43*INDEX(prod_est,$G43+$H43-1,MATCH(CP$14,$BP$14:$DP$14,0))</f>
        <v>0</v>
      </c>
      <c r="CQ43" s="8" cm="1">
        <f t="array" ref="CQ43">AK43*INDEX(prod_est,$G43+$H43-1,MATCH(CQ$14,$BP$14:$DP$14,0))</f>
        <v>0</v>
      </c>
      <c r="CR43" s="8" cm="1">
        <f t="array" ref="CR43">AL43*INDEX(prod_est,$G43+$H43-1,MATCH(CR$14,$BP$14:$DP$14,0))</f>
        <v>0</v>
      </c>
      <c r="CS43" s="8" cm="1">
        <f t="array" ref="CS43">AM43*INDEX(prod_est,$G43+$H43-1,MATCH(CS$14,$BP$14:$DP$14,0))</f>
        <v>0</v>
      </c>
      <c r="CT43" s="8" cm="1">
        <f t="array" ref="CT43">AN43*INDEX(prod_est,$G43+$H43-1,MATCH(CT$14,$BP$14:$DP$14,0))</f>
        <v>0</v>
      </c>
      <c r="CU43" s="8" cm="1">
        <f t="array" ref="CU43">AO43*INDEX(prod_est,$G43+$H43-1,MATCH(CU$14,$BP$14:$DP$14,0))</f>
        <v>0</v>
      </c>
      <c r="CV43" s="8" cm="1">
        <f t="array" ref="CV43">AP43*INDEX(prod_est,$G43+$H43-1,MATCH(CV$14,$BP$14:$DP$14,0))</f>
        <v>0</v>
      </c>
      <c r="CW43" cm="1">
        <f t="array" ref="CW43">AQ43*INDEX(prod_est,$G43+$H43-1,MATCH(CW$14,$BP$14:$DP$14,0))</f>
        <v>0</v>
      </c>
      <c r="CX43" cm="1">
        <f t="array" ref="CX43">AR43*INDEX(prod_est,$G43+$H43-1,MATCH(CX$14,$BP$14:$DP$14,0))</f>
        <v>0</v>
      </c>
      <c r="CY43" cm="1">
        <f t="array" ref="CY43">AS43*INDEX(prod_est,$G43+$H43-1,MATCH(CY$14,$BP$14:$DP$14,0))</f>
        <v>0</v>
      </c>
      <c r="CZ43" cm="1">
        <f t="array" ref="CZ43">AT43*INDEX(prod_est,$G43+$H43-1,MATCH(CZ$14,$BP$14:$DP$14,0))</f>
        <v>0</v>
      </c>
      <c r="DA43" cm="1">
        <f t="array" ref="DA43">AU43*INDEX(prod_est,$G43+$H43-1,MATCH(DA$14,$BP$14:$DP$14,0))</f>
        <v>0</v>
      </c>
      <c r="DB43" cm="1">
        <f t="array" ref="DB43">AV43*INDEX(prod_est,$G43+$H43-1,MATCH(DB$14,$BP$14:$DP$14,0))</f>
        <v>0</v>
      </c>
      <c r="DC43" cm="1">
        <f t="array" ref="DC43">AW43*INDEX(prod_est,$G43+$H43-1,MATCH(DC$14,$BP$14:$DP$14,0))</f>
        <v>0</v>
      </c>
      <c r="DD43" cm="1">
        <f t="array" ref="DD43">AX43*INDEX(prod_est,$G43+$H43-1,MATCH(DD$14,$BP$14:$DP$14,0))</f>
        <v>0</v>
      </c>
      <c r="DE43" cm="1">
        <f t="array" ref="DE43">AY43*INDEX(prod_est,$G43+$H43-1,MATCH(DE$14,$BP$14:$DP$14,0))</f>
        <v>0</v>
      </c>
      <c r="DF43" cm="1">
        <f t="array" ref="DF43">AZ43*INDEX(prod_est,$G43+$H43-1,MATCH(DF$14,$BP$14:$DP$14,0))</f>
        <v>0</v>
      </c>
      <c r="DG43" cm="1">
        <f t="array" ref="DG43">BA43*INDEX(prod_est,$G43+$H43-1,MATCH(DG$14,$BP$14:$DP$14,0))</f>
        <v>0</v>
      </c>
      <c r="DH43" cm="1">
        <f t="array" ref="DH43">BB43*INDEX(prod_est,$G43+$H43-1,MATCH(DH$14,$BP$14:$DP$14,0))</f>
        <v>0</v>
      </c>
      <c r="DI43" cm="1">
        <f t="array" ref="DI43">BC43*INDEX(prod_est,$G43+$H43-1,MATCH(DI$14,$BP$14:$DP$14,0))</f>
        <v>0</v>
      </c>
      <c r="DJ43" cm="1">
        <f t="array" ref="DJ43">BD43*INDEX(prod_est,$G43+$H43-1,MATCH(DJ$14,$BP$14:$DP$14,0))</f>
        <v>0</v>
      </c>
      <c r="DK43" cm="1">
        <f t="array" ref="DK43">BE43*INDEX(prod_est,$G43+$H43-1,MATCH(DK$14,$BP$14:$DP$14,0))</f>
        <v>0</v>
      </c>
      <c r="DL43" cm="1">
        <f t="array" ref="DL43">BF43*INDEX(prod_est,$G43+$H43-1,MATCH(DL$14,$BP$14:$DP$14,0))</f>
        <v>0</v>
      </c>
      <c r="DM43" cm="1">
        <f t="array" ref="DM43">BG43*INDEX(prod_est,$G43+$H43-1,MATCH(DM$14,$BP$14:$DP$14,0))</f>
        <v>0</v>
      </c>
      <c r="DN43" cm="1">
        <f t="array" ref="DN43">BH43*INDEX(prod_est,$G43+$H43-1,MATCH(DN$14,$BP$14:$DP$14,0))</f>
        <v>0</v>
      </c>
      <c r="DO43" cm="1">
        <f t="array" ref="DO43">BI43*INDEX(prod_est,$G43+$H43-1,MATCH(DO$14,$BP$14:$DP$14,0))</f>
        <v>0</v>
      </c>
      <c r="DP43" cm="1">
        <f t="array" ref="DP43">BJ43*INDEX(prod_est,$G43+$H43-1,MATCH(DP$14,$BP$14:$DP$14,0))</f>
        <v>0</v>
      </c>
    </row>
    <row r="44" spans="1:120" x14ac:dyDescent="0.25">
      <c r="A44" t="s">
        <v>41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65</v>
      </c>
      <c r="H44">
        <f>IFERROR(MATCH(D44,Production_est!$D$4:$D$339,0),"-")</f>
        <v>6</v>
      </c>
      <c r="I44" s="8" cm="1">
        <f t="array" ref="I44">IFERROR(INDEX(Production_est!$E$4:$E$339,H44+G44-1),"-")</f>
        <v>2370000</v>
      </c>
      <c r="J44" s="42">
        <f t="shared" si="0"/>
        <v>0</v>
      </c>
      <c r="K44" s="42">
        <f t="shared" ref="K44:AP44" si="61">J44*(1-$F$4)</f>
        <v>0</v>
      </c>
      <c r="L44" s="42">
        <f t="shared" si="61"/>
        <v>0</v>
      </c>
      <c r="M44" s="42">
        <f t="shared" si="61"/>
        <v>0</v>
      </c>
      <c r="N44" s="42">
        <f t="shared" si="61"/>
        <v>0</v>
      </c>
      <c r="O44" s="42">
        <f t="shared" si="61"/>
        <v>0</v>
      </c>
      <c r="P44" s="42">
        <f t="shared" si="61"/>
        <v>0</v>
      </c>
      <c r="Q44" s="42">
        <f t="shared" si="61"/>
        <v>0</v>
      </c>
      <c r="R44" s="42">
        <f t="shared" si="61"/>
        <v>0</v>
      </c>
      <c r="S44" s="42">
        <f t="shared" si="61"/>
        <v>0</v>
      </c>
      <c r="T44" s="42">
        <f t="shared" si="61"/>
        <v>0</v>
      </c>
      <c r="U44" s="42">
        <f t="shared" si="61"/>
        <v>0</v>
      </c>
      <c r="V44" s="42">
        <f t="shared" si="61"/>
        <v>0</v>
      </c>
      <c r="W44" s="42">
        <f t="shared" si="61"/>
        <v>0</v>
      </c>
      <c r="X44" s="42">
        <f t="shared" si="61"/>
        <v>0</v>
      </c>
      <c r="Y44" s="42">
        <f t="shared" si="61"/>
        <v>0</v>
      </c>
      <c r="Z44" s="42">
        <f t="shared" si="61"/>
        <v>0</v>
      </c>
      <c r="AA44" s="42">
        <f t="shared" si="61"/>
        <v>0</v>
      </c>
      <c r="AB44" s="42">
        <f t="shared" si="61"/>
        <v>0</v>
      </c>
      <c r="AC44" s="42">
        <f t="shared" si="61"/>
        <v>0</v>
      </c>
      <c r="AD44" s="42">
        <f t="shared" si="61"/>
        <v>0</v>
      </c>
      <c r="AE44" s="42">
        <f t="shared" si="61"/>
        <v>0</v>
      </c>
      <c r="AF44" s="42">
        <f t="shared" si="61"/>
        <v>0</v>
      </c>
      <c r="AG44" s="42">
        <f t="shared" si="61"/>
        <v>0</v>
      </c>
      <c r="AH44" s="42">
        <f t="shared" si="61"/>
        <v>0</v>
      </c>
      <c r="AI44" s="42">
        <f t="shared" si="61"/>
        <v>0</v>
      </c>
      <c r="AJ44" s="42">
        <f t="shared" si="61"/>
        <v>0</v>
      </c>
      <c r="AK44" s="42">
        <f t="shared" si="61"/>
        <v>0</v>
      </c>
      <c r="AL44" s="42">
        <f t="shared" si="61"/>
        <v>0</v>
      </c>
      <c r="AM44" s="42">
        <f t="shared" si="61"/>
        <v>0</v>
      </c>
      <c r="AN44" s="42">
        <f t="shared" si="61"/>
        <v>0</v>
      </c>
      <c r="AO44" s="42">
        <f t="shared" si="61"/>
        <v>0</v>
      </c>
      <c r="AP44" s="42">
        <f t="shared" si="61"/>
        <v>0</v>
      </c>
      <c r="AQ44" s="42">
        <f t="shared" si="58"/>
        <v>0</v>
      </c>
      <c r="AR44" s="42">
        <f t="shared" si="58"/>
        <v>0</v>
      </c>
      <c r="AS44" s="42">
        <f t="shared" si="58"/>
        <v>0</v>
      </c>
      <c r="AT44" s="42">
        <f t="shared" si="58"/>
        <v>0</v>
      </c>
      <c r="AU44" s="42">
        <f t="shared" si="58"/>
        <v>0</v>
      </c>
      <c r="AV44" s="42">
        <f t="shared" si="58"/>
        <v>0</v>
      </c>
      <c r="AW44" s="42">
        <f t="shared" si="58"/>
        <v>0</v>
      </c>
      <c r="AX44" s="42">
        <f t="shared" si="58"/>
        <v>0</v>
      </c>
      <c r="AY44" s="42">
        <f t="shared" si="58"/>
        <v>0</v>
      </c>
      <c r="AZ44" s="42">
        <f t="shared" si="58"/>
        <v>0</v>
      </c>
      <c r="BA44" s="42">
        <f t="shared" si="58"/>
        <v>0</v>
      </c>
      <c r="BB44" s="42">
        <f t="shared" si="58"/>
        <v>0</v>
      </c>
      <c r="BC44" s="42">
        <f t="shared" si="58"/>
        <v>0</v>
      </c>
      <c r="BD44" s="42">
        <f t="shared" si="58"/>
        <v>0</v>
      </c>
      <c r="BE44" s="42">
        <f t="shared" si="58"/>
        <v>0</v>
      </c>
      <c r="BF44" s="42">
        <f t="shared" si="58"/>
        <v>0</v>
      </c>
      <c r="BG44" s="42">
        <f t="shared" si="58"/>
        <v>0</v>
      </c>
      <c r="BH44" s="42">
        <f t="shared" si="58"/>
        <v>0</v>
      </c>
      <c r="BI44" s="42">
        <f t="shared" si="58"/>
        <v>0</v>
      </c>
      <c r="BJ44" s="42">
        <f t="shared" si="58"/>
        <v>0</v>
      </c>
      <c r="BK44" t="str">
        <f t="shared" si="3"/>
        <v>05_PRC</v>
      </c>
      <c r="BL44" t="str">
        <f t="shared" si="4"/>
        <v>d_ind_cem_16_8_oth_liquid_biofuel</v>
      </c>
      <c r="BO44" s="8">
        <f t="shared" si="5"/>
        <v>0</v>
      </c>
      <c r="BP44" s="8">
        <f t="shared" si="6"/>
        <v>0</v>
      </c>
      <c r="BQ44" s="8" cm="1">
        <f t="array" ref="BQ44">K44*INDEX(prod_est,$G44+$H44-1,MATCH(BQ$14,$BP$14:$DP$14,0))</f>
        <v>0</v>
      </c>
      <c r="BR44" s="8" cm="1">
        <f t="array" ref="BR44">L44*INDEX(prod_est,$G44+$H44-1,MATCH(BR$14,$BP$14:$DP$14,0))</f>
        <v>0</v>
      </c>
      <c r="BS44" s="8" cm="1">
        <f t="array" ref="BS44">M44*INDEX(prod_est,$G44+$H44-1,MATCH(BS$14,$BP$14:$DP$14,0))</f>
        <v>0</v>
      </c>
      <c r="BT44" s="8" cm="1">
        <f t="array" ref="BT44">N44*INDEX(prod_est,$G44+$H44-1,MATCH(BT$14,$BP$14:$DP$14,0))</f>
        <v>0</v>
      </c>
      <c r="BU44" s="8" cm="1">
        <f t="array" ref="BU44">O44*INDEX(prod_est,$G44+$H44-1,MATCH(BU$14,$BP$14:$DP$14,0))</f>
        <v>0</v>
      </c>
      <c r="BV44" s="8" cm="1">
        <f t="array" ref="BV44">P44*INDEX(prod_est,$G44+$H44-1,MATCH(BV$14,$BP$14:$DP$14,0))</f>
        <v>0</v>
      </c>
      <c r="BW44" s="8" cm="1">
        <f t="array" ref="BW44">Q44*INDEX(prod_est,$G44+$H44-1,MATCH(BW$14,$BP$14:$DP$14,0))</f>
        <v>0</v>
      </c>
      <c r="BX44" s="8" cm="1">
        <f t="array" ref="BX44">R44*INDEX(prod_est,$G44+$H44-1,MATCH(BX$14,$BP$14:$DP$14,0))</f>
        <v>0</v>
      </c>
      <c r="BY44" s="8" cm="1">
        <f t="array" ref="BY44">S44*INDEX(prod_est,$G44+$H44-1,MATCH(BY$14,$BP$14:$DP$14,0))</f>
        <v>0</v>
      </c>
      <c r="BZ44" s="8" cm="1">
        <f t="array" ref="BZ44">T44*INDEX(prod_est,$G44+$H44-1,MATCH(BZ$14,$BP$14:$DP$14,0))</f>
        <v>0</v>
      </c>
      <c r="CA44" s="8" cm="1">
        <f t="array" ref="CA44">U44*INDEX(prod_est,$G44+$H44-1,MATCH(CA$14,$BP$14:$DP$14,0))</f>
        <v>0</v>
      </c>
      <c r="CB44" s="8" cm="1">
        <f t="array" ref="CB44">V44*INDEX(prod_est,$G44+$H44-1,MATCH(CB$14,$BP$14:$DP$14,0))</f>
        <v>0</v>
      </c>
      <c r="CC44" s="8" cm="1">
        <f t="array" ref="CC44">W44*INDEX(prod_est,$G44+$H44-1,MATCH(CC$14,$BP$14:$DP$14,0))</f>
        <v>0</v>
      </c>
      <c r="CD44" s="8" cm="1">
        <f t="array" ref="CD44">X44*INDEX(prod_est,$G44+$H44-1,MATCH(CD$14,$BP$14:$DP$14,0))</f>
        <v>0</v>
      </c>
      <c r="CE44" s="8" cm="1">
        <f t="array" ref="CE44">Y44*INDEX(prod_est,$G44+$H44-1,MATCH(CE$14,$BP$14:$DP$14,0))</f>
        <v>0</v>
      </c>
      <c r="CF44" s="8" cm="1">
        <f t="array" ref="CF44">Z44*INDEX(prod_est,$G44+$H44-1,MATCH(CF$14,$BP$14:$DP$14,0))</f>
        <v>0</v>
      </c>
      <c r="CG44" s="8" cm="1">
        <f t="array" ref="CG44">AA44*INDEX(prod_est,$G44+$H44-1,MATCH(CG$14,$BP$14:$DP$14,0))</f>
        <v>0</v>
      </c>
      <c r="CH44" s="8" cm="1">
        <f t="array" ref="CH44">AB44*INDEX(prod_est,$G44+$H44-1,MATCH(CH$14,$BP$14:$DP$14,0))</f>
        <v>0</v>
      </c>
      <c r="CI44" s="8" cm="1">
        <f t="array" ref="CI44">AC44*INDEX(prod_est,$G44+$H44-1,MATCH(CI$14,$BP$14:$DP$14,0))</f>
        <v>0</v>
      </c>
      <c r="CJ44" s="8" cm="1">
        <f t="array" ref="CJ44">AD44*INDEX(prod_est,$G44+$H44-1,MATCH(CJ$14,$BP$14:$DP$14,0))</f>
        <v>0</v>
      </c>
      <c r="CK44" s="8" cm="1">
        <f t="array" ref="CK44">AE44*INDEX(prod_est,$G44+$H44-1,MATCH(CK$14,$BP$14:$DP$14,0))</f>
        <v>0</v>
      </c>
      <c r="CL44" s="8" cm="1">
        <f t="array" ref="CL44">AF44*INDEX(prod_est,$G44+$H44-1,MATCH(CL$14,$BP$14:$DP$14,0))</f>
        <v>0</v>
      </c>
      <c r="CM44" s="8" cm="1">
        <f t="array" ref="CM44">AG44*INDEX(prod_est,$G44+$H44-1,MATCH(CM$14,$BP$14:$DP$14,0))</f>
        <v>0</v>
      </c>
      <c r="CN44" s="8" cm="1">
        <f t="array" ref="CN44">AH44*INDEX(prod_est,$G44+$H44-1,MATCH(CN$14,$BP$14:$DP$14,0))</f>
        <v>0</v>
      </c>
      <c r="CO44" s="8" cm="1">
        <f t="array" ref="CO44">AI44*INDEX(prod_est,$G44+$H44-1,MATCH(CO$14,$BP$14:$DP$14,0))</f>
        <v>0</v>
      </c>
      <c r="CP44" s="8" cm="1">
        <f t="array" ref="CP44">AJ44*INDEX(prod_est,$G44+$H44-1,MATCH(CP$14,$BP$14:$DP$14,0))</f>
        <v>0</v>
      </c>
      <c r="CQ44" s="8" cm="1">
        <f t="array" ref="CQ44">AK44*INDEX(prod_est,$G44+$H44-1,MATCH(CQ$14,$BP$14:$DP$14,0))</f>
        <v>0</v>
      </c>
      <c r="CR44" s="8" cm="1">
        <f t="array" ref="CR44">AL44*INDEX(prod_est,$G44+$H44-1,MATCH(CR$14,$BP$14:$DP$14,0))</f>
        <v>0</v>
      </c>
      <c r="CS44" s="8" cm="1">
        <f t="array" ref="CS44">AM44*INDEX(prod_est,$G44+$H44-1,MATCH(CS$14,$BP$14:$DP$14,0))</f>
        <v>0</v>
      </c>
      <c r="CT44" s="8" cm="1">
        <f t="array" ref="CT44">AN44*INDEX(prod_est,$G44+$H44-1,MATCH(CT$14,$BP$14:$DP$14,0))</f>
        <v>0</v>
      </c>
      <c r="CU44" s="8" cm="1">
        <f t="array" ref="CU44">AO44*INDEX(prod_est,$G44+$H44-1,MATCH(CU$14,$BP$14:$DP$14,0))</f>
        <v>0</v>
      </c>
      <c r="CV44" s="8" cm="1">
        <f t="array" ref="CV44">AP44*INDEX(prod_est,$G44+$H44-1,MATCH(CV$14,$BP$14:$DP$14,0))</f>
        <v>0</v>
      </c>
      <c r="CW44" cm="1">
        <f t="array" ref="CW44">AQ44*INDEX(prod_est,$G44+$H44-1,MATCH(CW$14,$BP$14:$DP$14,0))</f>
        <v>0</v>
      </c>
      <c r="CX44" cm="1">
        <f t="array" ref="CX44">AR44*INDEX(prod_est,$G44+$H44-1,MATCH(CX$14,$BP$14:$DP$14,0))</f>
        <v>0</v>
      </c>
      <c r="CY44" cm="1">
        <f t="array" ref="CY44">AS44*INDEX(prod_est,$G44+$H44-1,MATCH(CY$14,$BP$14:$DP$14,0))</f>
        <v>0</v>
      </c>
      <c r="CZ44" cm="1">
        <f t="array" ref="CZ44">AT44*INDEX(prod_est,$G44+$H44-1,MATCH(CZ$14,$BP$14:$DP$14,0))</f>
        <v>0</v>
      </c>
      <c r="DA44" cm="1">
        <f t="array" ref="DA44">AU44*INDEX(prod_est,$G44+$H44-1,MATCH(DA$14,$BP$14:$DP$14,0))</f>
        <v>0</v>
      </c>
      <c r="DB44" cm="1">
        <f t="array" ref="DB44">AV44*INDEX(prod_est,$G44+$H44-1,MATCH(DB$14,$BP$14:$DP$14,0))</f>
        <v>0</v>
      </c>
      <c r="DC44" cm="1">
        <f t="array" ref="DC44">AW44*INDEX(prod_est,$G44+$H44-1,MATCH(DC$14,$BP$14:$DP$14,0))</f>
        <v>0</v>
      </c>
      <c r="DD44" cm="1">
        <f t="array" ref="DD44">AX44*INDEX(prod_est,$G44+$H44-1,MATCH(DD$14,$BP$14:$DP$14,0))</f>
        <v>0</v>
      </c>
      <c r="DE44" cm="1">
        <f t="array" ref="DE44">AY44*INDEX(prod_est,$G44+$H44-1,MATCH(DE$14,$BP$14:$DP$14,0))</f>
        <v>0</v>
      </c>
      <c r="DF44" cm="1">
        <f t="array" ref="DF44">AZ44*INDEX(prod_est,$G44+$H44-1,MATCH(DF$14,$BP$14:$DP$14,0))</f>
        <v>0</v>
      </c>
      <c r="DG44" cm="1">
        <f t="array" ref="DG44">BA44*INDEX(prod_est,$G44+$H44-1,MATCH(DG$14,$BP$14:$DP$14,0))</f>
        <v>0</v>
      </c>
      <c r="DH44" cm="1">
        <f t="array" ref="DH44">BB44*INDEX(prod_est,$G44+$H44-1,MATCH(DH$14,$BP$14:$DP$14,0))</f>
        <v>0</v>
      </c>
      <c r="DI44" cm="1">
        <f t="array" ref="DI44">BC44*INDEX(prod_est,$G44+$H44-1,MATCH(DI$14,$BP$14:$DP$14,0))</f>
        <v>0</v>
      </c>
      <c r="DJ44" cm="1">
        <f t="array" ref="DJ44">BD44*INDEX(prod_est,$G44+$H44-1,MATCH(DJ$14,$BP$14:$DP$14,0))</f>
        <v>0</v>
      </c>
      <c r="DK44" cm="1">
        <f t="array" ref="DK44">BE44*INDEX(prod_est,$G44+$H44-1,MATCH(DK$14,$BP$14:$DP$14,0))</f>
        <v>0</v>
      </c>
      <c r="DL44" cm="1">
        <f t="array" ref="DL44">BF44*INDEX(prod_est,$G44+$H44-1,MATCH(DL$14,$BP$14:$DP$14,0))</f>
        <v>0</v>
      </c>
      <c r="DM44" cm="1">
        <f t="array" ref="DM44">BG44*INDEX(prod_est,$G44+$H44-1,MATCH(DM$14,$BP$14:$DP$14,0))</f>
        <v>0</v>
      </c>
      <c r="DN44" cm="1">
        <f t="array" ref="DN44">BH44*INDEX(prod_est,$G44+$H44-1,MATCH(DN$14,$BP$14:$DP$14,0))</f>
        <v>0</v>
      </c>
      <c r="DO44" cm="1">
        <f t="array" ref="DO44">BI44*INDEX(prod_est,$G44+$H44-1,MATCH(DO$14,$BP$14:$DP$14,0))</f>
        <v>0</v>
      </c>
      <c r="DP44" cm="1">
        <f t="array" ref="DP44">BJ44*INDEX(prod_est,$G44+$H44-1,MATCH(DP$14,$BP$14:$DP$14,0))</f>
        <v>0</v>
      </c>
    </row>
    <row r="45" spans="1:120" x14ac:dyDescent="0.25">
      <c r="A45" t="s">
        <v>41</v>
      </c>
      <c r="B45" t="s">
        <v>35</v>
      </c>
      <c r="C45" t="s">
        <v>35</v>
      </c>
      <c r="D45" t="s">
        <v>37</v>
      </c>
      <c r="E45" s="8">
        <v>1190.042969184</v>
      </c>
      <c r="F45" s="8">
        <v>1262.53121472</v>
      </c>
      <c r="G45">
        <f>MATCH(A45,Production_est!$A$4:$A$339,0)</f>
        <v>65</v>
      </c>
      <c r="H45">
        <f>IFERROR(MATCH(D45,Production_est!$D$4:$D$339,0),"-")</f>
        <v>6</v>
      </c>
      <c r="I45" s="8" cm="1">
        <f t="array" ref="I45">IFERROR(INDEX(Production_est!$E$4:$E$339,H45+G45-1),"-")</f>
        <v>2370000</v>
      </c>
      <c r="J45" s="42">
        <f t="shared" si="0"/>
        <v>5.327135927088607E-4</v>
      </c>
      <c r="K45" s="42">
        <f t="shared" ref="K45:AP45" si="62">J45*(1-$F$4)</f>
        <v>5.3203165512783282E-4</v>
      </c>
      <c r="L45" s="42">
        <f t="shared" si="62"/>
        <v>5.313505905090698E-4</v>
      </c>
      <c r="M45" s="42">
        <f t="shared" si="62"/>
        <v>5.3067039773507471E-4</v>
      </c>
      <c r="N45" s="42">
        <f t="shared" si="62"/>
        <v>5.2999107568978132E-4</v>
      </c>
      <c r="O45" s="42">
        <f t="shared" si="62"/>
        <v>5.2931262325855196E-4</v>
      </c>
      <c r="P45" s="42">
        <f t="shared" si="62"/>
        <v>5.2863503932817576E-4</v>
      </c>
      <c r="Q45" s="42">
        <f t="shared" si="62"/>
        <v>5.2795832278686714E-4</v>
      </c>
      <c r="R45" s="42">
        <f t="shared" si="62"/>
        <v>5.2728247252426344E-4</v>
      </c>
      <c r="S45" s="42">
        <f t="shared" si="62"/>
        <v>5.2660748743142368E-4</v>
      </c>
      <c r="T45" s="42">
        <f t="shared" si="62"/>
        <v>5.2593336640082626E-4</v>
      </c>
      <c r="U45" s="42">
        <f t="shared" si="62"/>
        <v>5.2526010832636735E-4</v>
      </c>
      <c r="V45" s="42">
        <f t="shared" si="62"/>
        <v>5.2458771210335921E-4</v>
      </c>
      <c r="W45" s="42">
        <f t="shared" si="62"/>
        <v>5.2391617662852813E-4</v>
      </c>
      <c r="X45" s="42">
        <f t="shared" si="62"/>
        <v>5.2324550080001266E-4</v>
      </c>
      <c r="Y45" s="42">
        <f t="shared" si="62"/>
        <v>5.2257568351736202E-4</v>
      </c>
      <c r="Z45" s="42">
        <f t="shared" si="62"/>
        <v>5.2190672368153412E-4</v>
      </c>
      <c r="AA45" s="42">
        <f t="shared" si="62"/>
        <v>5.2123862019489364E-4</v>
      </c>
      <c r="AB45" s="42">
        <f t="shared" si="62"/>
        <v>5.2057137196121037E-4</v>
      </c>
      <c r="AC45" s="42">
        <f t="shared" si="62"/>
        <v>5.1990497788565761E-4</v>
      </c>
      <c r="AD45" s="42">
        <f t="shared" si="62"/>
        <v>5.1923943687480999E-4</v>
      </c>
      <c r="AE45" s="42">
        <f t="shared" si="62"/>
        <v>5.1857474783664195E-4</v>
      </c>
      <c r="AF45" s="42">
        <f t="shared" si="62"/>
        <v>5.1791090968052579E-4</v>
      </c>
      <c r="AG45" s="42">
        <f t="shared" si="62"/>
        <v>5.1724792131722995E-4</v>
      </c>
      <c r="AH45" s="42">
        <f t="shared" si="62"/>
        <v>5.1658578165891724E-4</v>
      </c>
      <c r="AI45" s="42">
        <f t="shared" si="62"/>
        <v>5.1592448961914304E-4</v>
      </c>
      <c r="AJ45" s="42">
        <f t="shared" si="62"/>
        <v>5.1526404411285343E-4</v>
      </c>
      <c r="AK45" s="42">
        <f t="shared" si="62"/>
        <v>5.1460444405638367E-4</v>
      </c>
      <c r="AL45" s="42">
        <f t="shared" si="62"/>
        <v>5.1394568836745605E-4</v>
      </c>
      <c r="AM45" s="42">
        <f t="shared" si="62"/>
        <v>5.1328777596517847E-4</v>
      </c>
      <c r="AN45" s="42">
        <f t="shared" si="62"/>
        <v>5.1263070577004237E-4</v>
      </c>
      <c r="AO45" s="42">
        <f t="shared" si="62"/>
        <v>5.1197447670392113E-4</v>
      </c>
      <c r="AP45" s="42">
        <f t="shared" si="62"/>
        <v>5.1131908769006819E-4</v>
      </c>
      <c r="AQ45" s="42">
        <f t="shared" si="58"/>
        <v>5.1066453765311558E-4</v>
      </c>
      <c r="AR45" s="42">
        <f t="shared" si="58"/>
        <v>5.100108255190717E-4</v>
      </c>
      <c r="AS45" s="42">
        <f t="shared" si="58"/>
        <v>5.0935795021531984E-4</v>
      </c>
      <c r="AT45" s="42">
        <f t="shared" si="58"/>
        <v>5.0870591067061653E-4</v>
      </c>
      <c r="AU45" s="42">
        <f t="shared" si="58"/>
        <v>5.080547058150894E-4</v>
      </c>
      <c r="AV45" s="42">
        <f t="shared" si="58"/>
        <v>5.0740433458023573E-4</v>
      </c>
      <c r="AW45" s="42">
        <f t="shared" si="58"/>
        <v>5.0675479589892066E-4</v>
      </c>
      <c r="AX45" s="42">
        <f t="shared" si="58"/>
        <v>5.0610608870537538E-4</v>
      </c>
      <c r="AY45" s="42">
        <f t="shared" si="58"/>
        <v>5.0545821193519528E-4</v>
      </c>
      <c r="AZ45" s="42">
        <f t="shared" si="58"/>
        <v>5.0481116452533842E-4</v>
      </c>
      <c r="BA45" s="42">
        <f t="shared" si="58"/>
        <v>5.041649454141237E-4</v>
      </c>
      <c r="BB45" s="42">
        <f t="shared" si="58"/>
        <v>5.0351955354122914E-4</v>
      </c>
      <c r="BC45" s="42">
        <f t="shared" si="58"/>
        <v>5.0287498784768988E-4</v>
      </c>
      <c r="BD45" s="42">
        <f t="shared" si="58"/>
        <v>5.0223124727589693E-4</v>
      </c>
      <c r="BE45" s="42">
        <f t="shared" si="58"/>
        <v>5.0158833076959495E-4</v>
      </c>
      <c r="BF45" s="42">
        <f t="shared" si="58"/>
        <v>5.0094623727388083E-4</v>
      </c>
      <c r="BG45" s="42">
        <f t="shared" si="58"/>
        <v>5.003049657352019E-4</v>
      </c>
      <c r="BH45" s="42">
        <f t="shared" si="58"/>
        <v>4.9966451510135418E-4</v>
      </c>
      <c r="BI45" s="42">
        <f t="shared" si="58"/>
        <v>4.9902488432148045E-4</v>
      </c>
      <c r="BJ45" s="42">
        <f t="shared" si="58"/>
        <v>4.9838607234606888E-4</v>
      </c>
      <c r="BK45" t="str">
        <f t="shared" si="3"/>
        <v>05_PRC</v>
      </c>
      <c r="BL45" t="str">
        <f t="shared" si="4"/>
        <v>d_ind_cem_17_electricity</v>
      </c>
      <c r="BO45" s="8">
        <f t="shared" si="5"/>
        <v>1190.042969184</v>
      </c>
      <c r="BP45" s="8">
        <f t="shared" si="6"/>
        <v>1262.53121472</v>
      </c>
      <c r="BQ45" s="8" cm="1">
        <f t="array" ref="BQ45">K45*INDEX(prod_est,$G45+$H45-1,MATCH(BQ$14,$BP$14:$DP$14,0))</f>
        <v>1229.3921470866396</v>
      </c>
      <c r="BR45" s="8" cm="1">
        <f t="array" ref="BR45">L45*INDEX(prod_est,$G45+$H45-1,MATCH(BR$14,$BP$14:$DP$14,0))</f>
        <v>1157.6178613127813</v>
      </c>
      <c r="BS45" s="8" cm="1">
        <f t="array" ref="BS45">M45*INDEX(prod_est,$G45+$H45-1,MATCH(BS$14,$BP$14:$DP$14,0))</f>
        <v>1131.4113667855763</v>
      </c>
      <c r="BT45" s="8" cm="1">
        <f t="array" ref="BT45">N45*INDEX(prod_est,$G45+$H45-1,MATCH(BT$14,$BP$14:$DP$14,0))</f>
        <v>1105.5412985592477</v>
      </c>
      <c r="BU45" s="8" cm="1">
        <f t="array" ref="BU45">O45*INDEX(prod_est,$G45+$H45-1,MATCH(BU$14,$BP$14:$DP$14,0))</f>
        <v>1080.0450328127265</v>
      </c>
      <c r="BV45" s="8" cm="1">
        <f t="array" ref="BV45">P45*INDEX(prod_est,$G45+$H45-1,MATCH(BV$14,$BP$14:$DP$14,0))</f>
        <v>1054.9248788041555</v>
      </c>
      <c r="BW45" s="8" cm="1">
        <f t="array" ref="BW45">Q45*INDEX(prod_est,$G45+$H45-1,MATCH(BW$14,$BP$14:$DP$14,0))</f>
        <v>1030.1852474428129</v>
      </c>
      <c r="BX45" s="8" cm="1">
        <f t="array" ref="BX45">R45*INDEX(prod_est,$G45+$H45-1,MATCH(BX$14,$BP$14:$DP$14,0))</f>
        <v>1005.8570632009066</v>
      </c>
      <c r="BY45" s="8" cm="1">
        <f t="array" ref="BY45">S45*INDEX(prod_est,$G45+$H45-1,MATCH(BY$14,$BP$14:$DP$14,0))</f>
        <v>981.9696306718937</v>
      </c>
      <c r="BZ45" s="8" cm="1">
        <f t="array" ref="BZ45">T45*INDEX(prod_est,$G45+$H45-1,MATCH(BZ$14,$BP$14:$DP$14,0))</f>
        <v>954.02039381002635</v>
      </c>
      <c r="CA45" s="8" cm="1">
        <f t="array" ref="CA45">U45*INDEX(prod_est,$G45+$H45-1,MATCH(CA$14,$BP$14:$DP$14,0))</f>
        <v>926.7509067444164</v>
      </c>
      <c r="CB45" s="8" cm="1">
        <f t="array" ref="CB45">V45*INDEX(prod_est,$G45+$H45-1,MATCH(CB$14,$BP$14:$DP$14,0))</f>
        <v>900.14293381092943</v>
      </c>
      <c r="CC45" s="8" cm="1">
        <f t="array" ref="CC45">W45*INDEX(prod_est,$G45+$H45-1,MATCH(CC$14,$BP$14:$DP$14,0))</f>
        <v>874.18796413437815</v>
      </c>
      <c r="CD45" s="8" cm="1">
        <f t="array" ref="CD45">X45*INDEX(prod_est,$G45+$H45-1,MATCH(CD$14,$BP$14:$DP$14,0))</f>
        <v>848.89088338474994</v>
      </c>
      <c r="CE45" s="8" cm="1">
        <f t="array" ref="CE45">Y45*INDEX(prod_est,$G45+$H45-1,MATCH(CE$14,$BP$14:$DP$14,0))</f>
        <v>824.26632923391242</v>
      </c>
      <c r="CF45" s="8" cm="1">
        <f t="array" ref="CF45">Z45*INDEX(prod_est,$G45+$H45-1,MATCH(CF$14,$BP$14:$DP$14,0))</f>
        <v>800.33340123832716</v>
      </c>
      <c r="CG45" s="8" cm="1">
        <f t="array" ref="CG45">AA45*INDEX(prod_est,$G45+$H45-1,MATCH(CG$14,$BP$14:$DP$14,0))</f>
        <v>777.09813852982097</v>
      </c>
      <c r="CH45" s="8" cm="1">
        <f t="array" ref="CH45">AB45*INDEX(prod_est,$G45+$H45-1,MATCH(CH$14,$BP$14:$DP$14,0))</f>
        <v>754.55097030615775</v>
      </c>
      <c r="CI45" s="8" cm="1">
        <f t="array" ref="CI45">AC45*INDEX(prod_est,$G45+$H45-1,MATCH(CI$14,$BP$14:$DP$14,0))</f>
        <v>732.66657247262219</v>
      </c>
      <c r="CJ45" s="8" cm="1">
        <f t="array" ref="CJ45">AD45*INDEX(prod_est,$G45+$H45-1,MATCH(CJ$14,$BP$14:$DP$14,0))</f>
        <v>711.41455303524504</v>
      </c>
      <c r="CK45" s="8" cm="1">
        <f t="array" ref="CK45">AE45*INDEX(prod_est,$G45+$H45-1,MATCH(CK$14,$BP$14:$DP$14,0))</f>
        <v>690.75893187791519</v>
      </c>
      <c r="CL45" s="8" cm="1">
        <f t="array" ref="CL45">AF45*INDEX(prod_est,$G45+$H45-1,MATCH(CL$14,$BP$14:$DP$14,0))</f>
        <v>670.66950395711672</v>
      </c>
      <c r="CM45" s="8" cm="1">
        <f t="array" ref="CM45">AG45*INDEX(prod_est,$G45+$H45-1,MATCH(CM$14,$BP$14:$DP$14,0))</f>
        <v>654.46803450998425</v>
      </c>
      <c r="CN45" s="8" cm="1">
        <f t="array" ref="CN45">AH45*INDEX(prod_est,$G45+$H45-1,MATCH(CN$14,$BP$14:$DP$14,0))</f>
        <v>638.6237747078203</v>
      </c>
      <c r="CO45" s="8" cm="1">
        <f t="array" ref="CO45">AI45*INDEX(prod_est,$G45+$H45-1,MATCH(CO$14,$BP$14:$DP$14,0))</f>
        <v>623.12301057957768</v>
      </c>
      <c r="CP45" s="8" cm="1">
        <f t="array" ref="CP45">AJ45*INDEX(prod_est,$G45+$H45-1,MATCH(CP$14,$BP$14:$DP$14,0))</f>
        <v>607.95189038389765</v>
      </c>
      <c r="CQ45" s="8" cm="1">
        <f t="array" ref="CQ45">AK45*INDEX(prod_est,$G45+$H45-1,MATCH(CQ$14,$BP$14:$DP$14,0))</f>
        <v>593.09814065920636</v>
      </c>
      <c r="CR45" s="8" cm="1">
        <f t="array" ref="CR45">AL45*INDEX(prod_est,$G45+$H45-1,MATCH(CR$14,$BP$14:$DP$14,0))</f>
        <v>578.55229505306909</v>
      </c>
      <c r="CS45" s="8" cm="1">
        <f t="array" ref="CS45">AM45*INDEX(prod_est,$G45+$H45-1,MATCH(CS$14,$BP$14:$DP$14,0))</f>
        <v>564.30617656447066</v>
      </c>
      <c r="CT45" s="8" cm="1">
        <f t="array" ref="CT45">AN45*INDEX(prod_est,$G45+$H45-1,MATCH(CT$14,$BP$14:$DP$14,0))</f>
        <v>550.35100712109909</v>
      </c>
      <c r="CU45" s="8" cm="1">
        <f t="array" ref="CU45">AO45*INDEX(prod_est,$G45+$H45-1,MATCH(CU$14,$BP$14:$DP$14,0))</f>
        <v>536.67861039328523</v>
      </c>
      <c r="CV45" s="8" cm="1">
        <f t="array" ref="CV45">AP45*INDEX(prod_est,$G45+$H45-1,MATCH(CV$14,$BP$14:$DP$14,0))</f>
        <v>523.28171475282522</v>
      </c>
      <c r="CW45" cm="1">
        <f t="array" ref="CW45">AQ45*INDEX(prod_est,$G45+$H45-1,MATCH(CW$14,$BP$14:$DP$14,0))</f>
        <v>522.61185111195186</v>
      </c>
      <c r="CX45" cm="1">
        <f t="array" ref="CX45">AR45*INDEX(prod_est,$G45+$H45-1,MATCH(CX$14,$BP$14:$DP$14,0))</f>
        <v>521.94284497724539</v>
      </c>
      <c r="CY45" cm="1">
        <f t="array" ref="CY45">AS45*INDEX(prod_est,$G45+$H45-1,MATCH(CY$14,$BP$14:$DP$14,0))</f>
        <v>521.27469525099434</v>
      </c>
      <c r="CZ45" cm="1">
        <f t="array" ref="CZ45">AT45*INDEX(prod_est,$G45+$H45-1,MATCH(CZ$14,$BP$14:$DP$14,0))</f>
        <v>520.60740083689291</v>
      </c>
      <c r="DA45" cm="1">
        <f t="array" ref="DA45">AU45*INDEX(prod_est,$G45+$H45-1,MATCH(DA$14,$BP$14:$DP$14,0))</f>
        <v>519.9409606400385</v>
      </c>
      <c r="DB45" cm="1">
        <f t="array" ref="DB45">AV45*INDEX(prod_est,$G45+$H45-1,MATCH(DB$14,$BP$14:$DP$14,0))</f>
        <v>519.27537356692994</v>
      </c>
      <c r="DC45" cm="1">
        <f t="array" ref="DC45">AW45*INDEX(prod_est,$G45+$H45-1,MATCH(DC$14,$BP$14:$DP$14,0))</f>
        <v>518.61063852546624</v>
      </c>
      <c r="DD45" cm="1">
        <f t="array" ref="DD45">AX45*INDEX(prod_est,$G45+$H45-1,MATCH(DD$14,$BP$14:$DP$14,0))</f>
        <v>517.94675442494429</v>
      </c>
      <c r="DE45" cm="1">
        <f t="array" ref="DE45">AY45*INDEX(prod_est,$G45+$H45-1,MATCH(DE$14,$BP$14:$DP$14,0))</f>
        <v>517.28372017605693</v>
      </c>
      <c r="DF45" cm="1">
        <f t="array" ref="DF45">AZ45*INDEX(prod_est,$G45+$H45-1,MATCH(DF$14,$BP$14:$DP$14,0))</f>
        <v>516.62153469089174</v>
      </c>
      <c r="DG45" cm="1">
        <f t="array" ref="DG45">BA45*INDEX(prod_est,$G45+$H45-1,MATCH(DG$14,$BP$14:$DP$14,0))</f>
        <v>515.96019688292893</v>
      </c>
      <c r="DH45" cm="1">
        <f t="array" ref="DH45">BB45*INDEX(prod_est,$G45+$H45-1,MATCH(DH$14,$BP$14:$DP$14,0))</f>
        <v>515.29970566703969</v>
      </c>
      <c r="DI45" cm="1">
        <f t="array" ref="DI45">BC45*INDEX(prod_est,$G45+$H45-1,MATCH(DI$14,$BP$14:$DP$14,0))</f>
        <v>514.64005995948389</v>
      </c>
      <c r="DJ45" cm="1">
        <f t="array" ref="DJ45">BD45*INDEX(prod_est,$G45+$H45-1,MATCH(DJ$14,$BP$14:$DP$14,0))</f>
        <v>513.9812586779093</v>
      </c>
      <c r="DK45" cm="1">
        <f t="array" ref="DK45">BE45*INDEX(prod_est,$G45+$H45-1,MATCH(DK$14,$BP$14:$DP$14,0))</f>
        <v>513.3233007413487</v>
      </c>
      <c r="DL45" cm="1">
        <f t="array" ref="DL45">BF45*INDEX(prod_est,$G45+$H45-1,MATCH(DL$14,$BP$14:$DP$14,0))</f>
        <v>512.66618507021894</v>
      </c>
      <c r="DM45" cm="1">
        <f t="array" ref="DM45">BG45*INDEX(prod_est,$G45+$H45-1,MATCH(DM$14,$BP$14:$DP$14,0))</f>
        <v>512.00991058631882</v>
      </c>
      <c r="DN45" cm="1">
        <f t="array" ref="DN45">BH45*INDEX(prod_est,$G45+$H45-1,MATCH(DN$14,$BP$14:$DP$14,0))</f>
        <v>511.35447621282731</v>
      </c>
      <c r="DO45" cm="1">
        <f t="array" ref="DO45">BI45*INDEX(prod_est,$G45+$H45-1,MATCH(DO$14,$BP$14:$DP$14,0))</f>
        <v>510.69988087430187</v>
      </c>
      <c r="DP45" cm="1">
        <f t="array" ref="DP45">BJ45*INDEX(prod_est,$G45+$H45-1,MATCH(DP$14,$BP$14:$DP$14,0))</f>
        <v>510.04612349667656</v>
      </c>
    </row>
    <row r="46" spans="1:120" x14ac:dyDescent="0.25">
      <c r="A46" t="s">
        <v>41</v>
      </c>
      <c r="B46" t="s">
        <v>36</v>
      </c>
      <c r="C46" t="s">
        <v>36</v>
      </c>
      <c r="D46" t="s">
        <v>37</v>
      </c>
      <c r="E46" s="8">
        <v>13.9787</v>
      </c>
      <c r="F46" s="8">
        <v>17.820700000000009</v>
      </c>
      <c r="G46">
        <f>MATCH(A46,Production_est!$A$4:$A$339,0)</f>
        <v>65</v>
      </c>
      <c r="H46">
        <f>IFERROR(MATCH(D46,Production_est!$D$4:$D$339,0),"-")</f>
        <v>6</v>
      </c>
      <c r="I46" s="8" cm="1">
        <f t="array" ref="I46">IFERROR(INDEX(Production_est!$E$4:$E$339,H46+G46-1),"-")</f>
        <v>2370000</v>
      </c>
      <c r="J46" s="42">
        <f t="shared" si="0"/>
        <v>7.5192827004219449E-6</v>
      </c>
      <c r="K46" s="42">
        <f t="shared" ref="K46:AP46" si="63">J46*(1-$F$4)</f>
        <v>7.5096571126277299E-6</v>
      </c>
      <c r="L46" s="42">
        <f t="shared" si="63"/>
        <v>7.500043846745601E-6</v>
      </c>
      <c r="M46" s="42">
        <f t="shared" si="63"/>
        <v>7.4904428870020258E-6</v>
      </c>
      <c r="N46" s="42">
        <f t="shared" si="63"/>
        <v>7.4808542176436646E-6</v>
      </c>
      <c r="O46" s="42">
        <f t="shared" si="63"/>
        <v>7.4712778229373438E-6</v>
      </c>
      <c r="P46" s="42">
        <f t="shared" si="63"/>
        <v>7.4617136871700294E-6</v>
      </c>
      <c r="Q46" s="42">
        <f t="shared" si="63"/>
        <v>7.4521617946488023E-6</v>
      </c>
      <c r="R46" s="42">
        <f t="shared" si="63"/>
        <v>7.4426221297008332E-6</v>
      </c>
      <c r="S46" s="42">
        <f t="shared" si="63"/>
        <v>7.4330946766733546E-6</v>
      </c>
      <c r="T46" s="42">
        <f t="shared" si="63"/>
        <v>7.4235794199336374E-6</v>
      </c>
      <c r="U46" s="42">
        <f t="shared" si="63"/>
        <v>7.4140763438689636E-6</v>
      </c>
      <c r="V46" s="42">
        <f t="shared" si="63"/>
        <v>7.4045854328866011E-6</v>
      </c>
      <c r="W46" s="42">
        <f t="shared" si="63"/>
        <v>7.3951066714137797E-6</v>
      </c>
      <c r="X46" s="42">
        <f t="shared" si="63"/>
        <v>7.3856400438976624E-6</v>
      </c>
      <c r="Y46" s="42">
        <f t="shared" si="63"/>
        <v>7.3761855348053234E-6</v>
      </c>
      <c r="Z46" s="42">
        <f t="shared" si="63"/>
        <v>7.3667431286237202E-6</v>
      </c>
      <c r="AA46" s="42">
        <f t="shared" si="63"/>
        <v>7.357312809859669E-6</v>
      </c>
      <c r="AB46" s="42">
        <f t="shared" si="63"/>
        <v>7.3478945630398184E-6</v>
      </c>
      <c r="AC46" s="42">
        <f t="shared" si="63"/>
        <v>7.3384883727106258E-6</v>
      </c>
      <c r="AD46" s="42">
        <f t="shared" si="63"/>
        <v>7.3290942234383308E-6</v>
      </c>
      <c r="AE46" s="42">
        <f t="shared" si="63"/>
        <v>7.3197120998089295E-6</v>
      </c>
      <c r="AF46" s="42">
        <f t="shared" si="63"/>
        <v>7.3103419864281503E-6</v>
      </c>
      <c r="AG46" s="42">
        <f t="shared" si="63"/>
        <v>7.3009838679214279E-6</v>
      </c>
      <c r="AH46" s="42">
        <f t="shared" si="63"/>
        <v>7.2916377289338778E-6</v>
      </c>
      <c r="AI46" s="42">
        <f t="shared" si="63"/>
        <v>7.2823035541302725E-6</v>
      </c>
      <c r="AJ46" s="42">
        <f t="shared" si="63"/>
        <v>7.2729813281950155E-6</v>
      </c>
      <c r="AK46" s="42">
        <f t="shared" si="63"/>
        <v>7.2636710358321155E-6</v>
      </c>
      <c r="AL46" s="42">
        <f t="shared" si="63"/>
        <v>7.2543726617651615E-6</v>
      </c>
      <c r="AM46" s="42">
        <f t="shared" si="63"/>
        <v>7.2450861907372994E-6</v>
      </c>
      <c r="AN46" s="42">
        <f t="shared" si="63"/>
        <v>7.2358116075112052E-6</v>
      </c>
      <c r="AO46" s="42">
        <f t="shared" si="63"/>
        <v>7.2265488968690597E-6</v>
      </c>
      <c r="AP46" s="42">
        <f t="shared" si="63"/>
        <v>7.2172980436125252E-6</v>
      </c>
      <c r="AQ46" s="42">
        <f t="shared" si="58"/>
        <v>7.2080590325627197E-6</v>
      </c>
      <c r="AR46" s="42">
        <f t="shared" si="58"/>
        <v>7.1988318485601919E-6</v>
      </c>
      <c r="AS46" s="42">
        <f t="shared" si="58"/>
        <v>7.1896164764648964E-6</v>
      </c>
      <c r="AT46" s="42">
        <f t="shared" si="58"/>
        <v>7.1804129011561683E-6</v>
      </c>
      <c r="AU46" s="42">
        <f t="shared" si="58"/>
        <v>7.1712211075327004E-6</v>
      </c>
      <c r="AV46" s="42">
        <f t="shared" si="58"/>
        <v>7.1620410805125152E-6</v>
      </c>
      <c r="AW46" s="42">
        <f t="shared" si="58"/>
        <v>7.1528728050329437E-6</v>
      </c>
      <c r="AX46" s="42">
        <f t="shared" si="58"/>
        <v>7.1437162660505969E-6</v>
      </c>
      <c r="AY46" s="42">
        <f t="shared" si="58"/>
        <v>7.1345714485413456E-6</v>
      </c>
      <c r="AZ46" s="42">
        <f t="shared" si="58"/>
        <v>7.1254383375002907E-6</v>
      </c>
      <c r="BA46" s="42">
        <f t="shared" si="58"/>
        <v>7.1163169179417433E-6</v>
      </c>
      <c r="BB46" s="42">
        <f t="shared" si="58"/>
        <v>7.1072071748991978E-6</v>
      </c>
      <c r="BC46" s="42">
        <f t="shared" si="58"/>
        <v>7.098109093425306E-6</v>
      </c>
      <c r="BD46" s="42">
        <f t="shared" si="58"/>
        <v>7.089022658591855E-6</v>
      </c>
      <c r="BE46" s="42">
        <f t="shared" si="58"/>
        <v>7.079947855489742E-6</v>
      </c>
      <c r="BF46" s="42">
        <f t="shared" si="58"/>
        <v>7.0708846692289493E-6</v>
      </c>
      <c r="BG46" s="42">
        <f t="shared" si="58"/>
        <v>7.061833084938521E-6</v>
      </c>
      <c r="BH46" s="42">
        <f t="shared" si="58"/>
        <v>7.0527930877665365E-6</v>
      </c>
      <c r="BI46" s="42">
        <f t="shared" si="58"/>
        <v>7.0437646628800886E-6</v>
      </c>
      <c r="BJ46" s="42">
        <f t="shared" si="58"/>
        <v>7.034747795465257E-6</v>
      </c>
      <c r="BK46" t="str">
        <f t="shared" si="3"/>
        <v>05_PRC</v>
      </c>
      <c r="BL46" t="str">
        <f t="shared" si="4"/>
        <v>d_ind_cem_18_heat</v>
      </c>
      <c r="BO46" s="8">
        <f t="shared" si="5"/>
        <v>13.9787</v>
      </c>
      <c r="BP46" s="8">
        <f t="shared" si="6"/>
        <v>17.820700000000009</v>
      </c>
      <c r="BQ46" s="8" cm="1">
        <f t="array" ref="BQ46">K46*INDEX(prod_est,$G46+$H46-1,MATCH(BQ$14,$BP$14:$DP$14,0))</f>
        <v>17.352940173004527</v>
      </c>
      <c r="BR46" s="8" cm="1">
        <f t="array" ref="BR46">L46*INDEX(prod_est,$G46+$H46-1,MATCH(BR$14,$BP$14:$DP$14,0))</f>
        <v>16.339842041586152</v>
      </c>
      <c r="BS46" s="8" cm="1">
        <f t="array" ref="BS46">M46*INDEX(prod_est,$G46+$H46-1,MATCH(BS$14,$BP$14:$DP$14,0))</f>
        <v>15.969935878810976</v>
      </c>
      <c r="BT46" s="8" cm="1">
        <f t="array" ref="BT46">N46*INDEX(prod_est,$G46+$H46-1,MATCH(BT$14,$BP$14:$DP$14,0))</f>
        <v>15.604778392432962</v>
      </c>
      <c r="BU46" s="8" cm="1">
        <f t="array" ref="BU46">O46*INDEX(prod_est,$G46+$H46-1,MATCH(BU$14,$BP$14:$DP$14,0))</f>
        <v>15.244897149346393</v>
      </c>
      <c r="BV46" s="8" cm="1">
        <f t="array" ref="BV46">P46*INDEX(prod_est,$G46+$H46-1,MATCH(BV$14,$BP$14:$DP$14,0))</f>
        <v>14.89032474486147</v>
      </c>
      <c r="BW46" s="8" cm="1">
        <f t="array" ref="BW46">Q46*INDEX(prod_est,$G46+$H46-1,MATCH(BW$14,$BP$14:$DP$14,0))</f>
        <v>14.541123439213864</v>
      </c>
      <c r="BX46" s="8" cm="1">
        <f t="array" ref="BX46">R46*INDEX(prod_est,$G46+$H46-1,MATCH(BX$14,$BP$14:$DP$14,0))</f>
        <v>14.197729733090021</v>
      </c>
      <c r="BY46" s="8" cm="1">
        <f t="array" ref="BY46">S46*INDEX(prod_est,$G46+$H46-1,MATCH(BY$14,$BP$14:$DP$14,0))</f>
        <v>13.860557262495549</v>
      </c>
      <c r="BZ46" s="8" cm="1">
        <f t="array" ref="BZ46">T46*INDEX(prod_est,$G46+$H46-1,MATCH(BZ$14,$BP$14:$DP$14,0))</f>
        <v>13.466052192413189</v>
      </c>
      <c r="CA46" s="8" cm="1">
        <f t="array" ref="CA46">U46*INDEX(prod_est,$G46+$H46-1,MATCH(CA$14,$BP$14:$DP$14,0))</f>
        <v>13.08114182941841</v>
      </c>
      <c r="CB46" s="8" cm="1">
        <f t="array" ref="CB46">V46*INDEX(prod_est,$G46+$H46-1,MATCH(CB$14,$BP$14:$DP$14,0))</f>
        <v>12.705568776073386</v>
      </c>
      <c r="CC46" s="8" cm="1">
        <f t="array" ref="CC46">W46*INDEX(prod_est,$G46+$H46-1,MATCH(CC$14,$BP$14:$DP$14,0))</f>
        <v>12.339212900890136</v>
      </c>
      <c r="CD46" s="8" cm="1">
        <f t="array" ref="CD46">X46*INDEX(prod_est,$G46+$H46-1,MATCH(CD$14,$BP$14:$DP$14,0))</f>
        <v>11.982143165378783</v>
      </c>
      <c r="CE46" s="8" cm="1">
        <f t="array" ref="CE46">Y46*INDEX(prod_est,$G46+$H46-1,MATCH(CE$14,$BP$14:$DP$14,0))</f>
        <v>11.634566181111385</v>
      </c>
      <c r="CF46" s="8" cm="1">
        <f t="array" ref="CF46">Z46*INDEX(prod_est,$G46+$H46-1,MATCH(CF$14,$BP$14:$DP$14,0))</f>
        <v>11.296751539415169</v>
      </c>
      <c r="CG46" s="8" cm="1">
        <f t="array" ref="CG46">AA46*INDEX(prod_est,$G46+$H46-1,MATCH(CG$14,$BP$14:$DP$14,0))</f>
        <v>10.968784482979808</v>
      </c>
      <c r="CH46" s="8" cm="1">
        <f t="array" ref="CH46">AB46*INDEX(prod_est,$G46+$H46-1,MATCH(CH$14,$BP$14:$DP$14,0))</f>
        <v>10.650529919386665</v>
      </c>
      <c r="CI46" s="8" cm="1">
        <f t="array" ref="CI46">AC46*INDEX(prod_est,$G46+$H46-1,MATCH(CI$14,$BP$14:$DP$14,0))</f>
        <v>10.341630397596562</v>
      </c>
      <c r="CJ46" s="8" cm="1">
        <f t="array" ref="CJ46">AD46*INDEX(prod_est,$G46+$H46-1,MATCH(CJ$14,$BP$14:$DP$14,0))</f>
        <v>10.041656932883724</v>
      </c>
      <c r="CK46" s="8" cm="1">
        <f t="array" ref="CK46">AE46*INDEX(prod_est,$G46+$H46-1,MATCH(CK$14,$BP$14:$DP$14,0))</f>
        <v>9.7501016638600877</v>
      </c>
      <c r="CL46" s="8" cm="1">
        <f t="array" ref="CL46">AF46*INDEX(prod_est,$G46+$H46-1,MATCH(CL$14,$BP$14:$DP$14,0))</f>
        <v>9.4665382446161743</v>
      </c>
      <c r="CM46" s="8" cm="1">
        <f t="array" ref="CM46">AG46*INDEX(prod_est,$G46+$H46-1,MATCH(CM$14,$BP$14:$DP$14,0))</f>
        <v>9.2378535806567612</v>
      </c>
      <c r="CN46" s="8" cm="1">
        <f t="array" ref="CN46">AH46*INDEX(prod_est,$G46+$H46-1,MATCH(CN$14,$BP$14:$DP$14,0))</f>
        <v>9.0142109511800363</v>
      </c>
      <c r="CO46" s="8" cm="1">
        <f t="array" ref="CO46">AI46*INDEX(prod_est,$G46+$H46-1,MATCH(CO$14,$BP$14:$DP$14,0))</f>
        <v>8.7954167827036276</v>
      </c>
      <c r="CP46" s="8" cm="1">
        <f t="array" ref="CP46">AJ46*INDEX(prod_est,$G46+$H46-1,MATCH(CP$14,$BP$14:$DP$14,0))</f>
        <v>8.5812755571093646</v>
      </c>
      <c r="CQ46" s="8" cm="1">
        <f t="array" ref="CQ46">AK46*INDEX(prod_est,$G46+$H46-1,MATCH(CQ$14,$BP$14:$DP$14,0))</f>
        <v>8.3716140337881289</v>
      </c>
      <c r="CR46" s="8" cm="1">
        <f t="array" ref="CR46">AL46*INDEX(prod_est,$G46+$H46-1,MATCH(CR$14,$BP$14:$DP$14,0))</f>
        <v>8.1662985946361708</v>
      </c>
      <c r="CS46" s="8" cm="1">
        <f t="array" ref="CS46">AM46*INDEX(prod_est,$G46+$H46-1,MATCH(CS$14,$BP$14:$DP$14,0))</f>
        <v>7.9652138208184633</v>
      </c>
      <c r="CT46" s="8" cm="1">
        <f t="array" ref="CT46">AN46*INDEX(prod_est,$G46+$H46-1,MATCH(CT$14,$BP$14:$DP$14,0))</f>
        <v>7.7682358093443895</v>
      </c>
      <c r="CU46" s="8" cm="1">
        <f t="array" ref="CU46">AO46*INDEX(prod_est,$G46+$H46-1,MATCH(CU$14,$BP$14:$DP$14,0))</f>
        <v>7.5752491508550079</v>
      </c>
      <c r="CV46" s="8" cm="1">
        <f t="array" ref="CV46">AP46*INDEX(prod_est,$G46+$H46-1,MATCH(CV$14,$BP$14:$DP$14,0))</f>
        <v>7.386151205904083</v>
      </c>
      <c r="CW46" cm="1">
        <f t="array" ref="CW46">AQ46*INDEX(prod_est,$G46+$H46-1,MATCH(CW$14,$BP$14:$DP$14,0))</f>
        <v>7.3766960424627896</v>
      </c>
      <c r="CX46" cm="1">
        <f t="array" ref="CX46">AR46*INDEX(prod_est,$G46+$H46-1,MATCH(CX$14,$BP$14:$DP$14,0))</f>
        <v>7.3672529827698785</v>
      </c>
      <c r="CY46" cm="1">
        <f t="array" ref="CY46">AS46*INDEX(prod_est,$G46+$H46-1,MATCH(CY$14,$BP$14:$DP$14,0))</f>
        <v>7.3578220113310913</v>
      </c>
      <c r="CZ46" cm="1">
        <f t="array" ref="CZ46">AT46*INDEX(prod_est,$G46+$H46-1,MATCH(CZ$14,$BP$14:$DP$14,0))</f>
        <v>7.3484031126720071</v>
      </c>
      <c r="DA46" cm="1">
        <f t="array" ref="DA46">AU46*INDEX(prod_est,$G46+$H46-1,MATCH(DA$14,$BP$14:$DP$14,0))</f>
        <v>7.338996271338015</v>
      </c>
      <c r="DB46" cm="1">
        <f t="array" ref="DB46">AV46*INDEX(prod_est,$G46+$H46-1,MATCH(DB$14,$BP$14:$DP$14,0))</f>
        <v>7.3296014718942839</v>
      </c>
      <c r="DC46" cm="1">
        <f t="array" ref="DC46">AW46*INDEX(prod_est,$G46+$H46-1,MATCH(DC$14,$BP$14:$DP$14,0))</f>
        <v>7.3202186989257445</v>
      </c>
      <c r="DD46" cm="1">
        <f t="array" ref="DD46">AX46*INDEX(prod_est,$G46+$H46-1,MATCH(DD$14,$BP$14:$DP$14,0))</f>
        <v>7.3108479370370585</v>
      </c>
      <c r="DE46" cm="1">
        <f t="array" ref="DE46">AY46*INDEX(prod_est,$G46+$H46-1,MATCH(DE$14,$BP$14:$DP$14,0))</f>
        <v>7.3014891708525989</v>
      </c>
      <c r="DF46" cm="1">
        <f t="array" ref="DF46">AZ46*INDEX(prod_est,$G46+$H46-1,MATCH(DF$14,$BP$14:$DP$14,0))</f>
        <v>7.2921423850164171</v>
      </c>
      <c r="DG46" cm="1">
        <f t="array" ref="DG46">BA46*INDEX(prod_est,$G46+$H46-1,MATCH(DG$14,$BP$14:$DP$14,0))</f>
        <v>7.2828075641922236</v>
      </c>
      <c r="DH46" cm="1">
        <f t="array" ref="DH46">BB46*INDEX(prod_est,$G46+$H46-1,MATCH(DH$14,$BP$14:$DP$14,0))</f>
        <v>7.2734846930633639</v>
      </c>
      <c r="DI46" cm="1">
        <f t="array" ref="DI46">BC46*INDEX(prod_est,$G46+$H46-1,MATCH(DI$14,$BP$14:$DP$14,0))</f>
        <v>7.2641737563327853</v>
      </c>
      <c r="DJ46" cm="1">
        <f t="array" ref="DJ46">BD46*INDEX(prod_est,$G46+$H46-1,MATCH(DJ$14,$BP$14:$DP$14,0))</f>
        <v>7.2548747387230224</v>
      </c>
      <c r="DK46" cm="1">
        <f t="array" ref="DK46">BE46*INDEX(prod_est,$G46+$H46-1,MATCH(DK$14,$BP$14:$DP$14,0))</f>
        <v>7.2455876249761628</v>
      </c>
      <c r="DL46" cm="1">
        <f t="array" ref="DL46">BF46*INDEX(prod_est,$G46+$H46-1,MATCH(DL$14,$BP$14:$DP$14,0))</f>
        <v>7.236312399853829</v>
      </c>
      <c r="DM46" cm="1">
        <f t="array" ref="DM46">BG46*INDEX(prod_est,$G46+$H46-1,MATCH(DM$14,$BP$14:$DP$14,0))</f>
        <v>7.2270490481371494</v>
      </c>
      <c r="DN46" cm="1">
        <f t="array" ref="DN46">BH46*INDEX(prod_est,$G46+$H46-1,MATCH(DN$14,$BP$14:$DP$14,0))</f>
        <v>7.217797554626733</v>
      </c>
      <c r="DO46" cm="1">
        <f t="array" ref="DO46">BI46*INDEX(prod_est,$G46+$H46-1,MATCH(DO$14,$BP$14:$DP$14,0))</f>
        <v>7.2085579041426477</v>
      </c>
      <c r="DP46" cm="1">
        <f t="array" ref="DP46">BJ46*INDEX(prod_est,$G46+$H46-1,MATCH(DP$14,$BP$14:$DP$14,0))</f>
        <v>7.1993300815243924</v>
      </c>
    </row>
    <row r="47" spans="1:120" x14ac:dyDescent="0.25">
      <c r="A47" s="10" t="s">
        <v>41</v>
      </c>
      <c r="B47" s="10" t="s">
        <v>91</v>
      </c>
      <c r="C47" s="10" t="s">
        <v>177</v>
      </c>
      <c r="D47" s="10" t="s">
        <v>37</v>
      </c>
      <c r="E47" s="61">
        <f>SUM(E15:E46)</f>
        <v>7994.0622150062873</v>
      </c>
      <c r="F47" s="61">
        <f>SUM(F15:F46)</f>
        <v>7748.2373472092968</v>
      </c>
      <c r="J47" s="42">
        <f t="shared" ref="J47:AN47" si="64">SUM(J15:J46)*1000</f>
        <v>3.2692984587381004</v>
      </c>
      <c r="K47" s="42">
        <f t="shared" si="64"/>
        <v>3.2651133628195348</v>
      </c>
      <c r="L47" s="42">
        <f t="shared" si="64"/>
        <v>3.2609336243279747</v>
      </c>
      <c r="M47" s="42">
        <f t="shared" si="64"/>
        <v>3.2567592364052658</v>
      </c>
      <c r="N47" s="42">
        <f t="shared" si="64"/>
        <v>3.2525901922020344</v>
      </c>
      <c r="O47" s="42">
        <f t="shared" si="64"/>
        <v>3.24842648487768</v>
      </c>
      <c r="P47" s="42">
        <f t="shared" si="64"/>
        <v>3.2442681076003512</v>
      </c>
      <c r="Q47" s="42">
        <f t="shared" si="64"/>
        <v>3.2401150535469472</v>
      </c>
      <c r="R47" s="42">
        <f t="shared" si="64"/>
        <v>3.2359673159030997</v>
      </c>
      <c r="S47" s="42">
        <f t="shared" si="64"/>
        <v>3.2318248878631639</v>
      </c>
      <c r="T47" s="42">
        <f t="shared" si="64"/>
        <v>3.2276877626302065</v>
      </c>
      <c r="U47" s="42">
        <f t="shared" si="64"/>
        <v>3.2235559334159958</v>
      </c>
      <c r="V47" s="42">
        <f t="shared" si="64"/>
        <v>3.2194293934409899</v>
      </c>
      <c r="W47" s="42">
        <f t="shared" si="64"/>
        <v>3.2153081359343267</v>
      </c>
      <c r="X47" s="42">
        <f t="shared" si="64"/>
        <v>3.211192154133808</v>
      </c>
      <c r="Y47" s="42">
        <f t="shared" si="64"/>
        <v>3.207081441285895</v>
      </c>
      <c r="Z47" s="42">
        <f t="shared" si="64"/>
        <v>3.202975990645696</v>
      </c>
      <c r="AA47" s="42">
        <f t="shared" si="64"/>
        <v>3.1988757954769471</v>
      </c>
      <c r="AB47" s="42">
        <f t="shared" si="64"/>
        <v>3.1947808490520151</v>
      </c>
      <c r="AC47" s="42">
        <f t="shared" si="64"/>
        <v>3.1906911446518729</v>
      </c>
      <c r="AD47" s="42">
        <f t="shared" si="64"/>
        <v>3.1866066755660984</v>
      </c>
      <c r="AE47" s="42">
        <f t="shared" si="64"/>
        <v>3.1825274350928581</v>
      </c>
      <c r="AF47" s="42">
        <f t="shared" si="64"/>
        <v>3.1784534165388991</v>
      </c>
      <c r="AG47" s="42">
        <f t="shared" si="64"/>
        <v>3.1743846132195341</v>
      </c>
      <c r="AH47" s="42">
        <f t="shared" si="64"/>
        <v>3.1703210184586359</v>
      </c>
      <c r="AI47" s="42">
        <f t="shared" si="64"/>
        <v>3.166262625588621</v>
      </c>
      <c r="AJ47" s="42">
        <f t="shared" si="64"/>
        <v>3.1622094279504425</v>
      </c>
      <c r="AK47" s="42">
        <f t="shared" si="64"/>
        <v>3.1581614188935778</v>
      </c>
      <c r="AL47" s="42">
        <f t="shared" si="64"/>
        <v>3.1541185917760188</v>
      </c>
      <c r="AM47" s="42">
        <f t="shared" si="64"/>
        <v>3.1500809399642571</v>
      </c>
      <c r="AN47" s="42">
        <f t="shared" si="64"/>
        <v>3.1460484568332787</v>
      </c>
      <c r="AO47" s="42">
        <f t="shared" ref="AO47:BJ47" si="65">SUM(AO15:AO46)*1000</f>
        <v>3.1420211357665497</v>
      </c>
      <c r="AP47">
        <f t="shared" si="65"/>
        <v>3.1379989701560063</v>
      </c>
      <c r="AQ47">
        <f t="shared" si="65"/>
        <v>3.1339819534020412</v>
      </c>
      <c r="AR47">
        <f t="shared" si="65"/>
        <v>3.1299700789134985</v>
      </c>
      <c r="AS47">
        <f t="shared" si="65"/>
        <v>3.1259633401076607</v>
      </c>
      <c r="AT47">
        <f t="shared" si="65"/>
        <v>3.1219617304102343</v>
      </c>
      <c r="AU47">
        <f t="shared" si="65"/>
        <v>3.1179652432553411</v>
      </c>
      <c r="AV47">
        <f t="shared" si="65"/>
        <v>3.1139738720855119</v>
      </c>
      <c r="AW47">
        <f t="shared" si="65"/>
        <v>3.1099876103516673</v>
      </c>
      <c r="AX47">
        <f t="shared" si="65"/>
        <v>3.1060064515131152</v>
      </c>
      <c r="AY47">
        <f t="shared" si="65"/>
        <v>3.1020303890375329</v>
      </c>
      <c r="AZ47">
        <f t="shared" si="65"/>
        <v>3.0980594164009636</v>
      </c>
      <c r="BA47">
        <f t="shared" si="65"/>
        <v>3.0940935270877996</v>
      </c>
      <c r="BB47">
        <f t="shared" si="65"/>
        <v>3.0901327145907747</v>
      </c>
      <c r="BC47">
        <f t="shared" si="65"/>
        <v>3.0861769724109527</v>
      </c>
      <c r="BD47">
        <f t="shared" si="65"/>
        <v>3.0822262940577159</v>
      </c>
      <c r="BE47">
        <f t="shared" si="65"/>
        <v>3.0782806730487571</v>
      </c>
      <c r="BF47">
        <f t="shared" si="65"/>
        <v>3.0743401029100634</v>
      </c>
      <c r="BG47">
        <f t="shared" si="65"/>
        <v>3.0704045771759167</v>
      </c>
      <c r="BH47">
        <f t="shared" si="65"/>
        <v>3.0664740893888696</v>
      </c>
      <c r="BI47">
        <f t="shared" si="65"/>
        <v>3.0625486330997429</v>
      </c>
      <c r="BJ47">
        <f t="shared" si="65"/>
        <v>3.0586282018676116</v>
      </c>
    </row>
    <row r="49" spans="1:120" x14ac:dyDescent="0.25">
      <c r="BN49" s="56" t="s">
        <v>165</v>
      </c>
      <c r="BO49">
        <f t="shared" ref="BO49:BO50" si="66">BP49</f>
        <v>1</v>
      </c>
      <c r="BP49">
        <f t="shared" ref="BP49:CU49" si="67">1-BP50</f>
        <v>1</v>
      </c>
      <c r="BQ49">
        <f t="shared" si="67"/>
        <v>1</v>
      </c>
      <c r="BR49">
        <f t="shared" si="67"/>
        <v>1</v>
      </c>
      <c r="BS49">
        <f t="shared" si="67"/>
        <v>1</v>
      </c>
      <c r="BT49">
        <f t="shared" si="67"/>
        <v>1</v>
      </c>
      <c r="BU49">
        <f t="shared" si="67"/>
        <v>1</v>
      </c>
      <c r="BV49">
        <f t="shared" si="67"/>
        <v>1</v>
      </c>
      <c r="BW49">
        <f t="shared" si="67"/>
        <v>1</v>
      </c>
      <c r="BX49">
        <f t="shared" si="67"/>
        <v>1</v>
      </c>
      <c r="BY49">
        <f t="shared" si="67"/>
        <v>1</v>
      </c>
      <c r="BZ49">
        <f t="shared" si="67"/>
        <v>1</v>
      </c>
      <c r="CA49">
        <f t="shared" si="67"/>
        <v>1</v>
      </c>
      <c r="CB49">
        <f t="shared" si="67"/>
        <v>1</v>
      </c>
      <c r="CC49">
        <f t="shared" si="67"/>
        <v>1</v>
      </c>
      <c r="CD49">
        <f t="shared" si="67"/>
        <v>1</v>
      </c>
      <c r="CE49">
        <f t="shared" si="67"/>
        <v>1</v>
      </c>
      <c r="CF49">
        <f t="shared" si="67"/>
        <v>1</v>
      </c>
      <c r="CG49">
        <f t="shared" si="67"/>
        <v>1</v>
      </c>
      <c r="CH49">
        <f t="shared" si="67"/>
        <v>1</v>
      </c>
      <c r="CI49">
        <f t="shared" si="67"/>
        <v>1</v>
      </c>
      <c r="CJ49">
        <f t="shared" si="67"/>
        <v>1</v>
      </c>
      <c r="CK49">
        <f t="shared" si="67"/>
        <v>1</v>
      </c>
      <c r="CL49">
        <f t="shared" si="67"/>
        <v>0.99875000000000003</v>
      </c>
      <c r="CM49">
        <f t="shared" si="67"/>
        <v>0.99624999999999997</v>
      </c>
      <c r="CN49">
        <f t="shared" si="67"/>
        <v>0.99250000000000005</v>
      </c>
      <c r="CO49">
        <f t="shared" si="67"/>
        <v>0.98750000000000004</v>
      </c>
      <c r="CP49">
        <f t="shared" si="67"/>
        <v>0.98124999999999996</v>
      </c>
      <c r="CQ49">
        <f t="shared" si="67"/>
        <v>0.97375</v>
      </c>
      <c r="CR49">
        <f t="shared" si="67"/>
        <v>0.96499999999999997</v>
      </c>
      <c r="CS49">
        <f t="shared" si="67"/>
        <v>0.95499999999999996</v>
      </c>
      <c r="CT49">
        <f t="shared" si="67"/>
        <v>0.94374999999999998</v>
      </c>
      <c r="CU49">
        <f t="shared" si="67"/>
        <v>0.93125000000000002</v>
      </c>
      <c r="CV49">
        <f t="shared" ref="CV49:DP49" si="68">1-CV50</f>
        <v>0.91874999999999996</v>
      </c>
      <c r="CW49">
        <f t="shared" si="68"/>
        <v>0.90625</v>
      </c>
      <c r="CX49">
        <f t="shared" si="68"/>
        <v>0.89375000000000004</v>
      </c>
      <c r="CY49">
        <f t="shared" si="68"/>
        <v>0.88124999999999998</v>
      </c>
      <c r="CZ49">
        <f t="shared" si="68"/>
        <v>0.86875000000000002</v>
      </c>
      <c r="DA49">
        <f t="shared" si="68"/>
        <v>0.85624999999999996</v>
      </c>
      <c r="DB49">
        <f t="shared" si="68"/>
        <v>0.84375</v>
      </c>
      <c r="DC49">
        <f t="shared" si="68"/>
        <v>0.83124999999999993</v>
      </c>
      <c r="DD49">
        <f t="shared" si="68"/>
        <v>0.81874999999999998</v>
      </c>
      <c r="DE49">
        <f t="shared" si="68"/>
        <v>0.80624999999999991</v>
      </c>
      <c r="DF49">
        <f t="shared" si="68"/>
        <v>0.79374999999999996</v>
      </c>
      <c r="DG49">
        <f t="shared" si="68"/>
        <v>0.78124999999999989</v>
      </c>
      <c r="DH49">
        <f t="shared" si="68"/>
        <v>0.76874999999999993</v>
      </c>
      <c r="DI49">
        <f t="shared" si="68"/>
        <v>0.75624999999999987</v>
      </c>
      <c r="DJ49">
        <f t="shared" si="68"/>
        <v>0.74374999999999991</v>
      </c>
      <c r="DK49">
        <f t="shared" si="68"/>
        <v>0.73124999999999996</v>
      </c>
      <c r="DL49">
        <f t="shared" si="68"/>
        <v>0.71874999999999989</v>
      </c>
      <c r="DM49">
        <f t="shared" si="68"/>
        <v>0.70624999999999982</v>
      </c>
      <c r="DN49">
        <f t="shared" si="68"/>
        <v>0.69374999999999987</v>
      </c>
      <c r="DO49">
        <f t="shared" si="68"/>
        <v>0.68124999999999991</v>
      </c>
      <c r="DP49">
        <f t="shared" si="68"/>
        <v>0.66874999999999984</v>
      </c>
    </row>
    <row r="50" spans="1:120" x14ac:dyDescent="0.25">
      <c r="BN50" s="56" t="s">
        <v>166</v>
      </c>
      <c r="BO50">
        <f t="shared" si="66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0</v>
      </c>
      <c r="CC50">
        <f>INDEX(Cement_assumptions!$C$85:$BC$105,MATCH($BK$58,Cement_assumptions!$A$85:$A$105,0),MATCH(CC57,$BP$57:$DP$57,0))</f>
        <v>0</v>
      </c>
      <c r="CD50">
        <f>INDEX(Cement_assumptions!$C$85:$BC$105,MATCH($BK$58,Cement_assumptions!$A$85:$A$105,0),MATCH(CD57,$BP$57:$DP$57,0))</f>
        <v>0</v>
      </c>
      <c r="CE50">
        <f>INDEX(Cement_assumptions!$C$85:$BC$105,MATCH($BK$58,Cement_assumptions!$A$85:$A$105,0),MATCH(CE57,$BP$57:$DP$57,0))</f>
        <v>0</v>
      </c>
      <c r="CF50">
        <f>INDEX(Cement_assumptions!$C$85:$BC$105,MATCH($BK$58,Cement_assumptions!$A$85:$A$105,0),MATCH(CF57,$BP$57:$DP$57,0))</f>
        <v>0</v>
      </c>
      <c r="CG50">
        <f>INDEX(Cement_assumptions!$C$85:$BC$105,MATCH($BK$58,Cement_assumptions!$A$85:$A$105,0),MATCH(CG57,$BP$57:$DP$57,0))</f>
        <v>0</v>
      </c>
      <c r="CH50">
        <f>INDEX(Cement_assumptions!$C$85:$BC$105,MATCH($BK$58,Cement_assumptions!$A$85:$A$105,0),MATCH(CH57,$BP$57:$DP$57,0))</f>
        <v>0</v>
      </c>
      <c r="CI50">
        <f>INDEX(Cement_assumptions!$C$85:$BC$105,MATCH($BK$58,Cement_assumptions!$A$85:$A$105,0),MATCH(CI57,$BP$57:$DP$57,0))</f>
        <v>0</v>
      </c>
      <c r="CJ50">
        <f>INDEX(Cement_assumptions!$C$85:$BC$105,MATCH($BK$58,Cement_assumptions!$A$85:$A$105,0),MATCH(CJ57,$BP$57:$DP$57,0))</f>
        <v>0</v>
      </c>
      <c r="CK50">
        <f>INDEX(Cement_assumptions!$C$85:$BC$105,MATCH($BK$58,Cement_assumptions!$A$85:$A$105,0),MATCH(CK57,$BP$57:$DP$57,0))</f>
        <v>0</v>
      </c>
      <c r="CL50">
        <f>INDEX(Cement_assumptions!$C$85:$BC$105,MATCH($BK$58,Cement_assumptions!$A$85:$A$105,0),MATCH(CL57,$BP$57:$DP$57,0))</f>
        <v>1.2500000000000002E-3</v>
      </c>
      <c r="CM50">
        <f>INDEX(Cement_assumptions!$C$85:$BC$105,MATCH($BK$58,Cement_assumptions!$A$85:$A$105,0),MATCH(CM57,$BP$57:$DP$57,0))</f>
        <v>3.7500000000000007E-3</v>
      </c>
      <c r="CN50">
        <f>INDEX(Cement_assumptions!$C$85:$BC$105,MATCH($BK$58,Cement_assumptions!$A$85:$A$105,0),MATCH(CN57,$BP$57:$DP$57,0))</f>
        <v>7.5000000000000015E-3</v>
      </c>
      <c r="CO50">
        <f>INDEX(Cement_assumptions!$C$85:$BC$105,MATCH($BK$58,Cement_assumptions!$A$85:$A$105,0),MATCH(CO57,$BP$57:$DP$57,0))</f>
        <v>1.2500000000000002E-2</v>
      </c>
      <c r="CP50">
        <f>INDEX(Cement_assumptions!$C$85:$BC$105,MATCH($BK$58,Cement_assumptions!$A$85:$A$105,0),MATCH(CP57,$BP$57:$DP$57,0))</f>
        <v>1.8750000000000003E-2</v>
      </c>
      <c r="CQ50">
        <f>INDEX(Cement_assumptions!$C$85:$BC$105,MATCH($BK$58,Cement_assumptions!$A$85:$A$105,0),MATCH(CQ57,$BP$57:$DP$57,0))</f>
        <v>2.6250000000000002E-2</v>
      </c>
      <c r="CR50">
        <f>INDEX(Cement_assumptions!$C$85:$BC$105,MATCH($BK$58,Cement_assumptions!$A$85:$A$105,0),MATCH(CR57,$BP$57:$DP$57,0))</f>
        <v>3.5000000000000003E-2</v>
      </c>
      <c r="CS50">
        <f>INDEX(Cement_assumptions!$C$85:$BC$105,MATCH($BK$58,Cement_assumptions!$A$85:$A$105,0),MATCH(CS57,$BP$57:$DP$57,0))</f>
        <v>4.5000000000000005E-2</v>
      </c>
      <c r="CT50">
        <f>INDEX(Cement_assumptions!$C$85:$BC$105,MATCH($BK$58,Cement_assumptions!$A$85:$A$105,0),MATCH(CT57,$BP$57:$DP$57,0))</f>
        <v>5.6250000000000008E-2</v>
      </c>
      <c r="CU50">
        <f>INDEX(Cement_assumptions!$C$85:$BC$105,MATCH($BK$58,Cement_assumptions!$A$85:$A$105,0),MATCH(CU57,$BP$57:$DP$57,0))</f>
        <v>6.8750000000000006E-2</v>
      </c>
      <c r="CV50">
        <f>INDEX(Cement_assumptions!$C$85:$BC$105,MATCH($BK$58,Cement_assumptions!$A$85:$A$105,0),MATCH(CV57,$BP$57:$DP$57,0))</f>
        <v>8.1250000000000003E-2</v>
      </c>
      <c r="CW50">
        <f>INDEX(Cement_assumptions!$C$85:$BC$105,MATCH($BK$58,Cement_assumptions!$A$85:$A$105,0),MATCH(CW57,$BP$57:$DP$57,0))</f>
        <v>9.375E-2</v>
      </c>
      <c r="CX50">
        <f>INDEX(Cement_assumptions!$C$85:$BC$105,MATCH($BK$58,Cement_assumptions!$A$85:$A$105,0),MATCH(CX57,$BP$57:$DP$57,0))</f>
        <v>0.10625</v>
      </c>
      <c r="CY50">
        <f>INDEX(Cement_assumptions!$C$85:$BC$105,MATCH($BK$58,Cement_assumptions!$A$85:$A$105,0),MATCH(CY57,$BP$57:$DP$57,0))</f>
        <v>0.11874999999999999</v>
      </c>
      <c r="CZ50">
        <f>INDEX(Cement_assumptions!$C$85:$BC$105,MATCH($BK$58,Cement_assumptions!$A$85:$A$105,0),MATCH(CZ57,$BP$57:$DP$57,0))</f>
        <v>0.13125000000000001</v>
      </c>
      <c r="DA50">
        <f>INDEX(Cement_assumptions!$C$85:$BC$105,MATCH($BK$58,Cement_assumptions!$A$85:$A$105,0),MATCH(DA57,$BP$57:$DP$57,0))</f>
        <v>0.14375000000000002</v>
      </c>
      <c r="DB50">
        <f>INDEX(Cement_assumptions!$C$85:$BC$105,MATCH($BK$58,Cement_assumptions!$A$85:$A$105,0),MATCH(DB57,$BP$57:$DP$57,0))</f>
        <v>0.15625000000000003</v>
      </c>
      <c r="DC50">
        <f>INDEX(Cement_assumptions!$C$85:$BC$105,MATCH($BK$58,Cement_assumptions!$A$85:$A$105,0),MATCH(DC57,$BP$57:$DP$57,0))</f>
        <v>0.16875000000000004</v>
      </c>
      <c r="DD50">
        <f>INDEX(Cement_assumptions!$C$85:$BC$105,MATCH($BK$58,Cement_assumptions!$A$85:$A$105,0),MATCH(DD57,$BP$57:$DP$57,0))</f>
        <v>0.18125000000000005</v>
      </c>
      <c r="DE50">
        <f>INDEX(Cement_assumptions!$C$85:$BC$105,MATCH($BK$58,Cement_assumptions!$A$85:$A$105,0),MATCH(DE57,$BP$57:$DP$57,0))</f>
        <v>0.19375000000000006</v>
      </c>
      <c r="DF50">
        <f>INDEX(Cement_assumptions!$C$85:$BC$105,MATCH($BK$58,Cement_assumptions!$A$85:$A$105,0),MATCH(DF57,$BP$57:$DP$57,0))</f>
        <v>0.20625000000000007</v>
      </c>
      <c r="DG50">
        <f>INDEX(Cement_assumptions!$C$85:$BC$105,MATCH($BK$58,Cement_assumptions!$A$85:$A$105,0),MATCH(DG57,$BP$57:$DP$57,0))</f>
        <v>0.21875000000000008</v>
      </c>
      <c r="DH50">
        <f>INDEX(Cement_assumptions!$C$85:$BC$105,MATCH($BK$58,Cement_assumptions!$A$85:$A$105,0),MATCH(DH57,$BP$57:$DP$57,0))</f>
        <v>0.23125000000000009</v>
      </c>
      <c r="DI50">
        <f>INDEX(Cement_assumptions!$C$85:$BC$105,MATCH($BK$58,Cement_assumptions!$A$85:$A$105,0),MATCH(DI57,$BP$57:$DP$57,0))</f>
        <v>0.24375000000000011</v>
      </c>
      <c r="DJ50">
        <f>INDEX(Cement_assumptions!$C$85:$BC$105,MATCH($BK$58,Cement_assumptions!$A$85:$A$105,0),MATCH(DJ57,$BP$57:$DP$57,0))</f>
        <v>0.25625000000000009</v>
      </c>
      <c r="DK50">
        <f>INDEX(Cement_assumptions!$C$85:$BC$105,MATCH($BK$58,Cement_assumptions!$A$85:$A$105,0),MATCH(DK57,$BP$57:$DP$57,0))</f>
        <v>0.2687500000000001</v>
      </c>
      <c r="DL50">
        <f>INDEX(Cement_assumptions!$C$85:$BC$105,MATCH($BK$58,Cement_assumptions!$A$85:$A$105,0),MATCH(DL57,$BP$57:$DP$57,0))</f>
        <v>0.28125000000000011</v>
      </c>
      <c r="DM50">
        <f>INDEX(Cement_assumptions!$C$85:$BC$105,MATCH($BK$58,Cement_assumptions!$A$85:$A$105,0),MATCH(DM57,$BP$57:$DP$57,0))</f>
        <v>0.29375000000000012</v>
      </c>
      <c r="DN50">
        <f>INDEX(Cement_assumptions!$C$85:$BC$105,MATCH($BK$58,Cement_assumptions!$A$85:$A$105,0),MATCH(DN57,$BP$57:$DP$57,0))</f>
        <v>0.30625000000000013</v>
      </c>
      <c r="DO50">
        <f>INDEX(Cement_assumptions!$C$85:$BC$105,MATCH($BK$58,Cement_assumptions!$A$85:$A$105,0),MATCH(DO57,$BP$57:$DP$57,0))</f>
        <v>0.31875000000000014</v>
      </c>
      <c r="DP50">
        <f>INDEX(Cement_assumptions!$C$85:$BC$105,MATCH($BK$58,Cement_assumptions!$A$85:$A$105,0),MATCH(DP57,$BP$57:$DP$57,0))</f>
        <v>0.33125000000000016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69">A15</f>
        <v>05_PRC</v>
      </c>
      <c r="B58" s="65" t="str">
        <f t="shared" si="69"/>
        <v>1_x_coal_thermal</v>
      </c>
      <c r="C58" s="65" t="str">
        <f t="shared" si="69"/>
        <v>1_x_coal_thermal</v>
      </c>
      <c r="D58" s="66" t="s">
        <v>171</v>
      </c>
      <c r="E58" s="66">
        <f t="shared" ref="E58:E89" si="70">E15</f>
        <v>5650.4110075326134</v>
      </c>
      <c r="F58" s="66">
        <v>5047.2947067323212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1">A58</f>
        <v>05_PRC</v>
      </c>
      <c r="BL58" s="65" t="str">
        <f t="shared" ref="BL58:BL89" si="72">"d_ind_cem_"&amp;C58</f>
        <v>d_ind_cem_1_x_coal_thermal</v>
      </c>
      <c r="BM58" s="65"/>
      <c r="BN58" s="65"/>
      <c r="BO58" s="65">
        <f t="shared" ref="BO58:CU58" si="73">BO$49*BO15</f>
        <v>5650.4110075326134</v>
      </c>
      <c r="BP58" s="65">
        <f t="shared" si="73"/>
        <v>5128.9349005754502</v>
      </c>
      <c r="BQ58" s="65">
        <f t="shared" si="73"/>
        <v>4994.310014809781</v>
      </c>
      <c r="BR58" s="65">
        <f t="shared" si="73"/>
        <v>4702.7325591576755</v>
      </c>
      <c r="BS58" s="65">
        <f t="shared" si="73"/>
        <v>4596.2707126423566</v>
      </c>
      <c r="BT58" s="65">
        <f t="shared" si="73"/>
        <v>4491.1755718178892</v>
      </c>
      <c r="BU58" s="65">
        <f t="shared" si="73"/>
        <v>4387.5989745052593</v>
      </c>
      <c r="BV58" s="65">
        <f t="shared" si="73"/>
        <v>4285.5503018861318</v>
      </c>
      <c r="BW58" s="65">
        <f t="shared" si="73"/>
        <v>4185.0474729365105</v>
      </c>
      <c r="BX58" s="65">
        <f t="shared" si="73"/>
        <v>4086.2161159204275</v>
      </c>
      <c r="BY58" s="65">
        <f t="shared" si="73"/>
        <v>3989.1752784704258</v>
      </c>
      <c r="BZ58" s="65">
        <f t="shared" si="73"/>
        <v>3875.6336767151979</v>
      </c>
      <c r="CA58" s="65">
        <f t="shared" si="73"/>
        <v>3764.8535056581081</v>
      </c>
      <c r="CB58" s="65">
        <f t="shared" si="73"/>
        <v>3656.7606843313933</v>
      </c>
      <c r="CC58" s="65">
        <f t="shared" si="73"/>
        <v>3551.3206379663102</v>
      </c>
      <c r="CD58" s="65">
        <f t="shared" si="73"/>
        <v>3448.553214217332</v>
      </c>
      <c r="CE58" s="65">
        <f t="shared" si="73"/>
        <v>3348.5178774883698</v>
      </c>
      <c r="CF58" s="65">
        <f t="shared" si="73"/>
        <v>3251.2922182425982</v>
      </c>
      <c r="CG58" s="65">
        <f t="shared" si="73"/>
        <v>3156.9007699835338</v>
      </c>
      <c r="CH58" s="65">
        <f t="shared" si="73"/>
        <v>3065.3046520712023</v>
      </c>
      <c r="CI58" s="65">
        <f t="shared" si="73"/>
        <v>2976.4009873397204</v>
      </c>
      <c r="CJ58" s="65">
        <f t="shared" si="73"/>
        <v>2890.0663106765019</v>
      </c>
      <c r="CK58" s="65">
        <f t="shared" si="73"/>
        <v>2806.1544556572267</v>
      </c>
      <c r="CL58" s="65">
        <f t="shared" si="73"/>
        <v>2721.1370382451905</v>
      </c>
      <c r="CM58" s="65">
        <f t="shared" si="73"/>
        <v>2648.7552859932794</v>
      </c>
      <c r="CN58" s="65">
        <f t="shared" si="73"/>
        <v>2574.9017373078364</v>
      </c>
      <c r="CO58" s="65">
        <f t="shared" si="73"/>
        <v>2499.7464241383168</v>
      </c>
      <c r="CP58" s="65">
        <f t="shared" si="73"/>
        <v>2423.4493385224682</v>
      </c>
      <c r="CQ58" s="65">
        <f t="shared" si="73"/>
        <v>2346.1679382965867</v>
      </c>
      <c r="CR58" s="65">
        <f t="shared" si="73"/>
        <v>2268.0623872844744</v>
      </c>
      <c r="CS58" s="65">
        <f t="shared" si="73"/>
        <v>2189.2897200511393</v>
      </c>
      <c r="CT58" s="65">
        <f t="shared" si="73"/>
        <v>2109.9967802630522</v>
      </c>
      <c r="CU58" s="65">
        <f t="shared" si="73"/>
        <v>2030.3253389337397</v>
      </c>
      <c r="CV58" s="65">
        <f t="shared" ref="CV58:DP58" si="74">CV$49*CV15</f>
        <v>1953.0707404277973</v>
      </c>
      <c r="CW58" s="65">
        <f t="shared" si="74"/>
        <v>1924.0321994061003</v>
      </c>
      <c r="CX58" s="65">
        <f t="shared" si="74"/>
        <v>1895.0648035331346</v>
      </c>
      <c r="CY58" s="65">
        <f t="shared" si="74"/>
        <v>1866.1684182458791</v>
      </c>
      <c r="CZ58" s="65">
        <f t="shared" si="74"/>
        <v>1837.3429092092406</v>
      </c>
      <c r="DA58" s="65">
        <f t="shared" si="74"/>
        <v>1808.5881423156882</v>
      </c>
      <c r="DB58" s="65">
        <f t="shared" si="74"/>
        <v>1779.9039836848954</v>
      </c>
      <c r="DC58" s="65">
        <f t="shared" si="74"/>
        <v>1751.2902996633748</v>
      </c>
      <c r="DD58" s="65">
        <f t="shared" si="74"/>
        <v>1722.7469568241179</v>
      </c>
      <c r="DE58" s="65">
        <f t="shared" si="74"/>
        <v>1694.2738219662335</v>
      </c>
      <c r="DF58" s="65">
        <f t="shared" si="74"/>
        <v>1665.8707621145895</v>
      </c>
      <c r="DG58" s="65">
        <f t="shared" si="74"/>
        <v>1637.5376445194509</v>
      </c>
      <c r="DH58" s="65">
        <f t="shared" si="74"/>
        <v>1609.2743366561217</v>
      </c>
      <c r="DI58" s="65">
        <f t="shared" si="74"/>
        <v>1581.0807062245854</v>
      </c>
      <c r="DJ58" s="65">
        <f t="shared" si="74"/>
        <v>1552.9566211491494</v>
      </c>
      <c r="DK58" s="65">
        <f t="shared" si="74"/>
        <v>1524.9019495780833</v>
      </c>
      <c r="DL58" s="65">
        <f t="shared" si="74"/>
        <v>1496.916559883266</v>
      </c>
      <c r="DM58" s="65">
        <f t="shared" si="74"/>
        <v>1469.0003206598274</v>
      </c>
      <c r="DN58" s="65">
        <f t="shared" si="74"/>
        <v>1441.1531007257925</v>
      </c>
      <c r="DO58" s="65">
        <f t="shared" si="74"/>
        <v>1413.3747691217263</v>
      </c>
      <c r="DP58" s="65">
        <f t="shared" si="74"/>
        <v>1385.665195110379</v>
      </c>
    </row>
    <row r="59" spans="1:120" x14ac:dyDescent="0.25">
      <c r="A59" s="65" t="str">
        <f t="shared" si="69"/>
        <v>05_PRC</v>
      </c>
      <c r="B59" s="65" t="str">
        <f t="shared" si="69"/>
        <v>1_1_coking_coal</v>
      </c>
      <c r="C59" s="65" t="str">
        <f t="shared" si="69"/>
        <v>1_1_coking_coal</v>
      </c>
      <c r="D59" s="66" t="s">
        <v>171</v>
      </c>
      <c r="E59" s="66">
        <f t="shared" si="70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1"/>
        <v>05_PRC</v>
      </c>
      <c r="BL59" s="65" t="str">
        <f t="shared" si="72"/>
        <v>d_ind_cem_1_1_coking_coal</v>
      </c>
      <c r="BM59" s="65"/>
      <c r="BN59" s="65"/>
      <c r="BO59" s="65">
        <f t="shared" ref="BO59:CV59" si="75">BO$49*BO16</f>
        <v>0</v>
      </c>
      <c r="BP59" s="65">
        <f t="shared" si="75"/>
        <v>0</v>
      </c>
      <c r="BQ59" s="65">
        <f t="shared" si="75"/>
        <v>0</v>
      </c>
      <c r="BR59" s="65">
        <f t="shared" si="75"/>
        <v>0</v>
      </c>
      <c r="BS59" s="65">
        <f t="shared" si="75"/>
        <v>0</v>
      </c>
      <c r="BT59" s="65">
        <f t="shared" si="75"/>
        <v>0</v>
      </c>
      <c r="BU59" s="65">
        <f t="shared" si="75"/>
        <v>0</v>
      </c>
      <c r="BV59" s="65">
        <f t="shared" si="75"/>
        <v>0</v>
      </c>
      <c r="BW59" s="65">
        <f t="shared" si="75"/>
        <v>0</v>
      </c>
      <c r="BX59" s="65">
        <f t="shared" si="75"/>
        <v>0</v>
      </c>
      <c r="BY59" s="65">
        <f t="shared" si="75"/>
        <v>0</v>
      </c>
      <c r="BZ59" s="65">
        <f t="shared" si="75"/>
        <v>0</v>
      </c>
      <c r="CA59" s="65">
        <f t="shared" si="75"/>
        <v>0</v>
      </c>
      <c r="CB59" s="65">
        <f t="shared" si="75"/>
        <v>0</v>
      </c>
      <c r="CC59" s="65">
        <f t="shared" si="75"/>
        <v>0</v>
      </c>
      <c r="CD59" s="65">
        <f t="shared" si="75"/>
        <v>0</v>
      </c>
      <c r="CE59" s="65">
        <f t="shared" si="75"/>
        <v>0</v>
      </c>
      <c r="CF59" s="65">
        <f t="shared" si="75"/>
        <v>0</v>
      </c>
      <c r="CG59" s="65">
        <f t="shared" si="75"/>
        <v>0</v>
      </c>
      <c r="CH59" s="65">
        <f t="shared" si="75"/>
        <v>0</v>
      </c>
      <c r="CI59" s="65">
        <f t="shared" si="75"/>
        <v>0</v>
      </c>
      <c r="CJ59" s="65">
        <f t="shared" si="75"/>
        <v>0</v>
      </c>
      <c r="CK59" s="65">
        <f t="shared" si="75"/>
        <v>0</v>
      </c>
      <c r="CL59" s="65">
        <f t="shared" si="75"/>
        <v>0</v>
      </c>
      <c r="CM59" s="65">
        <f t="shared" si="75"/>
        <v>0</v>
      </c>
      <c r="CN59" s="65">
        <f t="shared" si="75"/>
        <v>0</v>
      </c>
      <c r="CO59" s="65">
        <f t="shared" si="75"/>
        <v>0</v>
      </c>
      <c r="CP59" s="65">
        <f t="shared" si="75"/>
        <v>0</v>
      </c>
      <c r="CQ59" s="65">
        <f t="shared" si="75"/>
        <v>0</v>
      </c>
      <c r="CR59" s="65">
        <f t="shared" si="75"/>
        <v>0</v>
      </c>
      <c r="CS59" s="65">
        <f t="shared" si="75"/>
        <v>0</v>
      </c>
      <c r="CT59" s="65">
        <f t="shared" si="75"/>
        <v>0</v>
      </c>
      <c r="CU59" s="65">
        <f t="shared" si="75"/>
        <v>0</v>
      </c>
      <c r="CV59" s="65">
        <f t="shared" si="75"/>
        <v>0</v>
      </c>
      <c r="CW59" s="65">
        <f t="shared" ref="CW59:DP59" si="76">CW$49*CW16</f>
        <v>0</v>
      </c>
      <c r="CX59" s="65">
        <f t="shared" si="76"/>
        <v>0</v>
      </c>
      <c r="CY59" s="65">
        <f t="shared" si="76"/>
        <v>0</v>
      </c>
      <c r="CZ59" s="65">
        <f t="shared" si="76"/>
        <v>0</v>
      </c>
      <c r="DA59" s="65">
        <f t="shared" si="76"/>
        <v>0</v>
      </c>
      <c r="DB59" s="65">
        <f t="shared" si="76"/>
        <v>0</v>
      </c>
      <c r="DC59" s="65">
        <f t="shared" si="76"/>
        <v>0</v>
      </c>
      <c r="DD59" s="65">
        <f t="shared" si="76"/>
        <v>0</v>
      </c>
      <c r="DE59" s="65">
        <f t="shared" si="76"/>
        <v>0</v>
      </c>
      <c r="DF59" s="65">
        <f t="shared" si="76"/>
        <v>0</v>
      </c>
      <c r="DG59" s="65">
        <f t="shared" si="76"/>
        <v>0</v>
      </c>
      <c r="DH59" s="65">
        <f t="shared" si="76"/>
        <v>0</v>
      </c>
      <c r="DI59" s="65">
        <f t="shared" si="76"/>
        <v>0</v>
      </c>
      <c r="DJ59" s="65">
        <f t="shared" si="76"/>
        <v>0</v>
      </c>
      <c r="DK59" s="65">
        <f t="shared" si="76"/>
        <v>0</v>
      </c>
      <c r="DL59" s="65">
        <f t="shared" si="76"/>
        <v>0</v>
      </c>
      <c r="DM59" s="65">
        <f t="shared" si="76"/>
        <v>0</v>
      </c>
      <c r="DN59" s="65">
        <f t="shared" si="76"/>
        <v>0</v>
      </c>
      <c r="DO59" s="65">
        <f t="shared" si="76"/>
        <v>0</v>
      </c>
      <c r="DP59" s="65">
        <f t="shared" si="76"/>
        <v>0</v>
      </c>
    </row>
    <row r="60" spans="1:120" x14ac:dyDescent="0.25">
      <c r="A60" s="65" t="str">
        <f t="shared" si="69"/>
        <v>05_PRC</v>
      </c>
      <c r="B60" s="65" t="str">
        <f t="shared" si="69"/>
        <v>1_5_lignite</v>
      </c>
      <c r="C60" s="65" t="str">
        <f t="shared" si="69"/>
        <v>1_5_lignite</v>
      </c>
      <c r="D60" s="66" t="s">
        <v>171</v>
      </c>
      <c r="E60" s="66">
        <f t="shared" si="70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1"/>
        <v>05_PRC</v>
      </c>
      <c r="BL60" s="65" t="str">
        <f t="shared" si="72"/>
        <v>d_ind_cem_1_5_lignite</v>
      </c>
      <c r="BM60" s="65"/>
      <c r="BN60" s="65"/>
      <c r="BO60" s="65">
        <f t="shared" ref="BO60:CV60" si="77">BO$49*BO17</f>
        <v>0</v>
      </c>
      <c r="BP60" s="65">
        <f t="shared" si="77"/>
        <v>0</v>
      </c>
      <c r="BQ60" s="65">
        <f t="shared" si="77"/>
        <v>0</v>
      </c>
      <c r="BR60" s="65">
        <f t="shared" si="77"/>
        <v>0</v>
      </c>
      <c r="BS60" s="65">
        <f t="shared" si="77"/>
        <v>0</v>
      </c>
      <c r="BT60" s="65">
        <f t="shared" si="77"/>
        <v>0</v>
      </c>
      <c r="BU60" s="65">
        <f t="shared" si="77"/>
        <v>0</v>
      </c>
      <c r="BV60" s="65">
        <f t="shared" si="77"/>
        <v>0</v>
      </c>
      <c r="BW60" s="65">
        <f t="shared" si="77"/>
        <v>0</v>
      </c>
      <c r="BX60" s="65">
        <f t="shared" si="77"/>
        <v>0</v>
      </c>
      <c r="BY60" s="65">
        <f t="shared" si="77"/>
        <v>0</v>
      </c>
      <c r="BZ60" s="65">
        <f t="shared" si="77"/>
        <v>0</v>
      </c>
      <c r="CA60" s="65">
        <f t="shared" si="77"/>
        <v>0</v>
      </c>
      <c r="CB60" s="65">
        <f t="shared" si="77"/>
        <v>0</v>
      </c>
      <c r="CC60" s="65">
        <f t="shared" si="77"/>
        <v>0</v>
      </c>
      <c r="CD60" s="65">
        <f t="shared" si="77"/>
        <v>0</v>
      </c>
      <c r="CE60" s="65">
        <f t="shared" si="77"/>
        <v>0</v>
      </c>
      <c r="CF60" s="65">
        <f t="shared" si="77"/>
        <v>0</v>
      </c>
      <c r="CG60" s="65">
        <f t="shared" si="77"/>
        <v>0</v>
      </c>
      <c r="CH60" s="65">
        <f t="shared" si="77"/>
        <v>0</v>
      </c>
      <c r="CI60" s="65">
        <f t="shared" si="77"/>
        <v>0</v>
      </c>
      <c r="CJ60" s="65">
        <f t="shared" si="77"/>
        <v>0</v>
      </c>
      <c r="CK60" s="65">
        <f t="shared" si="77"/>
        <v>0</v>
      </c>
      <c r="CL60" s="65">
        <f t="shared" si="77"/>
        <v>0</v>
      </c>
      <c r="CM60" s="65">
        <f t="shared" si="77"/>
        <v>0</v>
      </c>
      <c r="CN60" s="65">
        <f t="shared" si="77"/>
        <v>0</v>
      </c>
      <c r="CO60" s="65">
        <f t="shared" si="77"/>
        <v>0</v>
      </c>
      <c r="CP60" s="65">
        <f t="shared" si="77"/>
        <v>0</v>
      </c>
      <c r="CQ60" s="65">
        <f t="shared" si="77"/>
        <v>0</v>
      </c>
      <c r="CR60" s="65">
        <f t="shared" si="77"/>
        <v>0</v>
      </c>
      <c r="CS60" s="65">
        <f t="shared" si="77"/>
        <v>0</v>
      </c>
      <c r="CT60" s="65">
        <f t="shared" si="77"/>
        <v>0</v>
      </c>
      <c r="CU60" s="65">
        <f t="shared" si="77"/>
        <v>0</v>
      </c>
      <c r="CV60" s="65">
        <f t="shared" si="77"/>
        <v>0</v>
      </c>
      <c r="CW60" s="65">
        <f t="shared" ref="CW60:DP60" si="78">CW$49*CW17</f>
        <v>0</v>
      </c>
      <c r="CX60" s="65">
        <f t="shared" si="78"/>
        <v>0</v>
      </c>
      <c r="CY60" s="65">
        <f t="shared" si="78"/>
        <v>0</v>
      </c>
      <c r="CZ60" s="65">
        <f t="shared" si="78"/>
        <v>0</v>
      </c>
      <c r="DA60" s="65">
        <f t="shared" si="78"/>
        <v>0</v>
      </c>
      <c r="DB60" s="65">
        <f t="shared" si="78"/>
        <v>0</v>
      </c>
      <c r="DC60" s="65">
        <f t="shared" si="78"/>
        <v>0</v>
      </c>
      <c r="DD60" s="65">
        <f t="shared" si="78"/>
        <v>0</v>
      </c>
      <c r="DE60" s="65">
        <f t="shared" si="78"/>
        <v>0</v>
      </c>
      <c r="DF60" s="65">
        <f t="shared" si="78"/>
        <v>0</v>
      </c>
      <c r="DG60" s="65">
        <f t="shared" si="78"/>
        <v>0</v>
      </c>
      <c r="DH60" s="65">
        <f t="shared" si="78"/>
        <v>0</v>
      </c>
      <c r="DI60" s="65">
        <f t="shared" si="78"/>
        <v>0</v>
      </c>
      <c r="DJ60" s="65">
        <f t="shared" si="78"/>
        <v>0</v>
      </c>
      <c r="DK60" s="65">
        <f t="shared" si="78"/>
        <v>0</v>
      </c>
      <c r="DL60" s="65">
        <f t="shared" si="78"/>
        <v>0</v>
      </c>
      <c r="DM60" s="65">
        <f t="shared" si="78"/>
        <v>0</v>
      </c>
      <c r="DN60" s="65">
        <f t="shared" si="78"/>
        <v>0</v>
      </c>
      <c r="DO60" s="65">
        <f t="shared" si="78"/>
        <v>0</v>
      </c>
      <c r="DP60" s="65">
        <f t="shared" si="78"/>
        <v>0</v>
      </c>
    </row>
    <row r="61" spans="1:120" x14ac:dyDescent="0.25">
      <c r="A61" s="65" t="str">
        <f t="shared" si="69"/>
        <v>05_PRC</v>
      </c>
      <c r="B61" s="65" t="str">
        <f t="shared" si="69"/>
        <v>2_coal_products</v>
      </c>
      <c r="C61" s="65" t="str">
        <f t="shared" si="69"/>
        <v>2_coal_products</v>
      </c>
      <c r="D61" s="66" t="s">
        <v>171</v>
      </c>
      <c r="E61" s="66">
        <f t="shared" si="70"/>
        <v>315.57409628991581</v>
      </c>
      <c r="F61" s="66">
        <v>295.06846796582909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1"/>
        <v>05_PRC</v>
      </c>
      <c r="BL61" s="65" t="str">
        <f t="shared" si="72"/>
        <v>d_ind_cem_2_coal_products</v>
      </c>
      <c r="BM61" s="65"/>
      <c r="BN61" s="65"/>
      <c r="BO61" s="65">
        <f t="shared" ref="BO61:CV61" si="79">BO$49*BO18</f>
        <v>315.57409628991581</v>
      </c>
      <c r="BP61" s="65">
        <f t="shared" si="79"/>
        <v>368.36706494164179</v>
      </c>
      <c r="BQ61" s="65">
        <f t="shared" si="79"/>
        <v>358.69812294901885</v>
      </c>
      <c r="BR61" s="65">
        <f t="shared" si="79"/>
        <v>337.75663438973402</v>
      </c>
      <c r="BS61" s="65">
        <f t="shared" si="79"/>
        <v>330.11040009560872</v>
      </c>
      <c r="BT61" s="65">
        <f t="shared" si="79"/>
        <v>322.56232445893141</v>
      </c>
      <c r="BU61" s="65">
        <f t="shared" si="79"/>
        <v>315.12331267806144</v>
      </c>
      <c r="BV61" s="65">
        <f t="shared" si="79"/>
        <v>307.79403852219707</v>
      </c>
      <c r="BW61" s="65">
        <f t="shared" si="79"/>
        <v>300.57578895651238</v>
      </c>
      <c r="BX61" s="65">
        <f t="shared" si="79"/>
        <v>293.4775867734179</v>
      </c>
      <c r="BY61" s="65">
        <f t="shared" si="79"/>
        <v>286.50798213544027</v>
      </c>
      <c r="BZ61" s="65">
        <f t="shared" si="79"/>
        <v>278.35327021218046</v>
      </c>
      <c r="CA61" s="65">
        <f t="shared" si="79"/>
        <v>270.39688798914722</v>
      </c>
      <c r="CB61" s="65">
        <f t="shared" si="79"/>
        <v>262.63351487070196</v>
      </c>
      <c r="CC61" s="65">
        <f t="shared" si="79"/>
        <v>255.06066765003274</v>
      </c>
      <c r="CD61" s="65">
        <f t="shared" si="79"/>
        <v>247.67977181261867</v>
      </c>
      <c r="CE61" s="65">
        <f t="shared" si="79"/>
        <v>240.49509817264672</v>
      </c>
      <c r="CF61" s="65">
        <f t="shared" si="79"/>
        <v>233.51221938247866</v>
      </c>
      <c r="CG61" s="65">
        <f t="shared" si="79"/>
        <v>226.73289747163099</v>
      </c>
      <c r="CH61" s="65">
        <f t="shared" si="79"/>
        <v>220.15433997977661</v>
      </c>
      <c r="CI61" s="65">
        <f t="shared" si="79"/>
        <v>213.76915812924904</v>
      </c>
      <c r="CJ61" s="65">
        <f t="shared" si="79"/>
        <v>207.56848448811019</v>
      </c>
      <c r="CK61" s="65">
        <f t="shared" si="79"/>
        <v>201.54182118540558</v>
      </c>
      <c r="CL61" s="65">
        <f t="shared" si="79"/>
        <v>195.4357548913147</v>
      </c>
      <c r="CM61" s="65">
        <f t="shared" si="79"/>
        <v>190.23719921665048</v>
      </c>
      <c r="CN61" s="65">
        <f t="shared" si="79"/>
        <v>184.93293712478248</v>
      </c>
      <c r="CO61" s="65">
        <f t="shared" si="79"/>
        <v>179.53518054106763</v>
      </c>
      <c r="CP61" s="65">
        <f t="shared" si="79"/>
        <v>174.05542031077931</v>
      </c>
      <c r="CQ61" s="65">
        <f t="shared" si="79"/>
        <v>168.50496526940336</v>
      </c>
      <c r="CR61" s="65">
        <f t="shared" si="79"/>
        <v>162.89531860012053</v>
      </c>
      <c r="CS61" s="65">
        <f t="shared" si="79"/>
        <v>157.2377587384984</v>
      </c>
      <c r="CT61" s="65">
        <f t="shared" si="79"/>
        <v>151.54283219594186</v>
      </c>
      <c r="CU61" s="65">
        <f t="shared" si="79"/>
        <v>145.82072115903702</v>
      </c>
      <c r="CV61" s="65">
        <f t="shared" si="79"/>
        <v>140.27219105355914</v>
      </c>
      <c r="CW61" s="65">
        <f t="shared" ref="CW61:DP61" si="80">CW$49*CW18</f>
        <v>138.18660362971607</v>
      </c>
      <c r="CX61" s="65">
        <f t="shared" si="80"/>
        <v>136.10612594700467</v>
      </c>
      <c r="CY61" s="65">
        <f t="shared" si="80"/>
        <v>134.03074834092612</v>
      </c>
      <c r="CZ61" s="65">
        <f t="shared" si="80"/>
        <v>131.96046116335165</v>
      </c>
      <c r="DA61" s="65">
        <f t="shared" si="80"/>
        <v>129.89525478249652</v>
      </c>
      <c r="DB61" s="65">
        <f t="shared" si="80"/>
        <v>127.83511958289397</v>
      </c>
      <c r="DC61" s="65">
        <f t="shared" si="80"/>
        <v>125.78004596536908</v>
      </c>
      <c r="DD61" s="65">
        <f t="shared" si="80"/>
        <v>123.73002434701311</v>
      </c>
      <c r="DE61" s="65">
        <f t="shared" si="80"/>
        <v>121.68504516115726</v>
      </c>
      <c r="DF61" s="65">
        <f t="shared" si="80"/>
        <v>119.64509885734712</v>
      </c>
      <c r="DG61" s="65">
        <f t="shared" si="80"/>
        <v>117.6101759013165</v>
      </c>
      <c r="DH61" s="65">
        <f t="shared" si="80"/>
        <v>115.5802667749619</v>
      </c>
      <c r="DI61" s="65">
        <f t="shared" si="80"/>
        <v>113.55536197631665</v>
      </c>
      <c r="DJ61" s="65">
        <f t="shared" si="80"/>
        <v>111.5354520195252</v>
      </c>
      <c r="DK61" s="65">
        <f t="shared" si="80"/>
        <v>109.52052743481738</v>
      </c>
      <c r="DL61" s="65">
        <f t="shared" si="80"/>
        <v>107.51057876848292</v>
      </c>
      <c r="DM61" s="65">
        <f t="shared" si="80"/>
        <v>105.50559658284568</v>
      </c>
      <c r="DN61" s="65">
        <f t="shared" si="80"/>
        <v>103.50557145623823</v>
      </c>
      <c r="DO61" s="65">
        <f t="shared" si="80"/>
        <v>101.51049398297621</v>
      </c>
      <c r="DP61" s="65">
        <f t="shared" si="80"/>
        <v>99.520354773332897</v>
      </c>
    </row>
    <row r="62" spans="1:120" x14ac:dyDescent="0.25">
      <c r="A62" s="65" t="str">
        <f t="shared" si="69"/>
        <v>05_PRC</v>
      </c>
      <c r="B62" s="65" t="str">
        <f t="shared" si="69"/>
        <v>6_1_crude_oil</v>
      </c>
      <c r="C62" s="65" t="str">
        <f t="shared" si="69"/>
        <v>6_1_crude_oil</v>
      </c>
      <c r="D62" s="66" t="s">
        <v>171</v>
      </c>
      <c r="E62" s="66">
        <f t="shared" si="70"/>
        <v>0.17584559999999999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1"/>
        <v>05_PRC</v>
      </c>
      <c r="BL62" s="65" t="str">
        <f t="shared" si="72"/>
        <v>d_ind_cem_6_1_crude_oil</v>
      </c>
      <c r="BM62" s="65"/>
      <c r="BN62" s="65"/>
      <c r="BO62" s="65">
        <f t="shared" ref="BO62:CV62" si="81">BO$49*BO19</f>
        <v>0.17584559999999999</v>
      </c>
      <c r="BP62" s="65">
        <f t="shared" si="81"/>
        <v>0.19259280000000001</v>
      </c>
      <c r="BQ62" s="65">
        <f t="shared" si="81"/>
        <v>0.18753760156174701</v>
      </c>
      <c r="BR62" s="65">
        <f t="shared" si="81"/>
        <v>0.17658879451125895</v>
      </c>
      <c r="BS62" s="65">
        <f t="shared" si="81"/>
        <v>0.17259112530487944</v>
      </c>
      <c r="BT62" s="65">
        <f t="shared" si="81"/>
        <v>0.16864477624213201</v>
      </c>
      <c r="BU62" s="65">
        <f t="shared" si="81"/>
        <v>0.16475544887151672</v>
      </c>
      <c r="BV62" s="65">
        <f t="shared" si="81"/>
        <v>0.16092349545877291</v>
      </c>
      <c r="BW62" s="65">
        <f t="shared" si="81"/>
        <v>0.15714958886597197</v>
      </c>
      <c r="BX62" s="65">
        <f t="shared" si="81"/>
        <v>0.15343844646613536</v>
      </c>
      <c r="BY62" s="65">
        <f t="shared" si="81"/>
        <v>0.14979453852791144</v>
      </c>
      <c r="BZ62" s="65">
        <f t="shared" si="81"/>
        <v>0.1455310227254257</v>
      </c>
      <c r="CA62" s="65">
        <f t="shared" si="81"/>
        <v>0.14137119934260792</v>
      </c>
      <c r="CB62" s="65">
        <f t="shared" si="81"/>
        <v>0.13731228662042153</v>
      </c>
      <c r="CC62" s="65">
        <f t="shared" si="81"/>
        <v>0.13335298626757383</v>
      </c>
      <c r="CD62" s="65">
        <f t="shared" si="81"/>
        <v>0.12949404356849967</v>
      </c>
      <c r="CE62" s="65">
        <f t="shared" si="81"/>
        <v>0.12573769142657404</v>
      </c>
      <c r="CF62" s="65">
        <f t="shared" si="81"/>
        <v>0.12208684338327207</v>
      </c>
      <c r="CG62" s="65">
        <f t="shared" si="81"/>
        <v>0.11854242067784278</v>
      </c>
      <c r="CH62" s="65">
        <f t="shared" si="81"/>
        <v>0.11510296333244212</v>
      </c>
      <c r="CI62" s="65">
        <f t="shared" si="81"/>
        <v>0.11176460828352613</v>
      </c>
      <c r="CJ62" s="65">
        <f t="shared" si="81"/>
        <v>0.10852271938495613</v>
      </c>
      <c r="CK62" s="65">
        <f t="shared" si="81"/>
        <v>0.10537180805060811</v>
      </c>
      <c r="CL62" s="65">
        <f t="shared" si="81"/>
        <v>0.10217938256938087</v>
      </c>
      <c r="CM62" s="65">
        <f t="shared" si="81"/>
        <v>9.946142950401092E-2</v>
      </c>
      <c r="CN62" s="65">
        <f t="shared" si="81"/>
        <v>9.66882101110976E-2</v>
      </c>
      <c r="CO62" s="65">
        <f t="shared" si="81"/>
        <v>9.3866109133257006E-2</v>
      </c>
      <c r="CP62" s="65">
        <f t="shared" si="81"/>
        <v>9.1001134311886736E-2</v>
      </c>
      <c r="CQ62" s="65">
        <f t="shared" si="81"/>
        <v>8.8099198228480183E-2</v>
      </c>
      <c r="CR62" s="65">
        <f t="shared" si="81"/>
        <v>8.5166315075044588E-2</v>
      </c>
      <c r="CS62" s="65">
        <f t="shared" si="81"/>
        <v>8.220838153912971E-2</v>
      </c>
      <c r="CT62" s="65">
        <f t="shared" si="81"/>
        <v>7.9230911637473214E-2</v>
      </c>
      <c r="CU62" s="65">
        <f t="shared" si="81"/>
        <v>7.6239228907414303E-2</v>
      </c>
      <c r="CV62" s="65">
        <f t="shared" si="81"/>
        <v>7.3338299235355883E-2</v>
      </c>
      <c r="CW62" s="65">
        <f t="shared" ref="CW62:DP62" si="82">CW$49*CW19</f>
        <v>7.2247894691001832E-2</v>
      </c>
      <c r="CX62" s="65">
        <f t="shared" si="82"/>
        <v>7.1160161664938881E-2</v>
      </c>
      <c r="CY62" s="65">
        <f t="shared" si="82"/>
        <v>7.0075095104291593E-2</v>
      </c>
      <c r="CZ62" s="65">
        <f t="shared" si="82"/>
        <v>6.8992689964743281E-2</v>
      </c>
      <c r="DA62" s="65">
        <f t="shared" si="82"/>
        <v>6.7912941210522354E-2</v>
      </c>
      <c r="DB62" s="65">
        <f t="shared" si="82"/>
        <v>6.6835843814388771E-2</v>
      </c>
      <c r="DC62" s="65">
        <f t="shared" si="82"/>
        <v>6.5761392757620302E-2</v>
      </c>
      <c r="DD62" s="65">
        <f t="shared" si="82"/>
        <v>6.4689583029999123E-2</v>
      </c>
      <c r="DE62" s="65">
        <f t="shared" si="82"/>
        <v>6.3620409629798189E-2</v>
      </c>
      <c r="DF62" s="65">
        <f t="shared" si="82"/>
        <v>6.2553867563767671E-2</v>
      </c>
      <c r="DG62" s="65">
        <f t="shared" si="82"/>
        <v>6.1489951847121554E-2</v>
      </c>
      <c r="DH62" s="65">
        <f t="shared" si="82"/>
        <v>6.0428657503524046E-2</v>
      </c>
      <c r="DI62" s="65">
        <f t="shared" si="82"/>
        <v>5.9369979565076135E-2</v>
      </c>
      <c r="DJ62" s="65">
        <f t="shared" si="82"/>
        <v>5.8313913072302208E-2</v>
      </c>
      <c r="DK62" s="65">
        <f t="shared" si="82"/>
        <v>5.7260453074136547E-2</v>
      </c>
      <c r="DL62" s="65">
        <f t="shared" si="82"/>
        <v>5.6209594627909962E-2</v>
      </c>
      <c r="DM62" s="65">
        <f t="shared" si="82"/>
        <v>5.5161332799336417E-2</v>
      </c>
      <c r="DN62" s="65">
        <f t="shared" si="82"/>
        <v>5.4115662662499661E-2</v>
      </c>
      <c r="DO62" s="65">
        <f t="shared" si="82"/>
        <v>5.3072579299839835E-2</v>
      </c>
      <c r="DP62" s="65">
        <f t="shared" si="82"/>
        <v>5.2032077802140204E-2</v>
      </c>
    </row>
    <row r="63" spans="1:120" x14ac:dyDescent="0.25">
      <c r="A63" s="65" t="str">
        <f t="shared" si="69"/>
        <v>05_PRC</v>
      </c>
      <c r="B63" s="65" t="str">
        <f t="shared" si="69"/>
        <v>6_x_ngls</v>
      </c>
      <c r="C63" s="65" t="str">
        <f t="shared" si="69"/>
        <v>6_x_ngls</v>
      </c>
      <c r="D63" s="66" t="s">
        <v>171</v>
      </c>
      <c r="E63" s="66">
        <f t="shared" si="70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1"/>
        <v>05_PRC</v>
      </c>
      <c r="BL63" s="65" t="str">
        <f t="shared" si="72"/>
        <v>d_ind_cem_6_x_ngls</v>
      </c>
      <c r="BM63" s="65"/>
      <c r="BN63" s="65"/>
      <c r="BO63" s="65">
        <f t="shared" ref="BO63:CV63" si="83">BO$49*BO20</f>
        <v>0</v>
      </c>
      <c r="BP63" s="65">
        <f t="shared" si="83"/>
        <v>0</v>
      </c>
      <c r="BQ63" s="65">
        <f t="shared" si="83"/>
        <v>0</v>
      </c>
      <c r="BR63" s="65">
        <f t="shared" si="83"/>
        <v>0</v>
      </c>
      <c r="BS63" s="65">
        <f t="shared" si="83"/>
        <v>0</v>
      </c>
      <c r="BT63" s="65">
        <f t="shared" si="83"/>
        <v>0</v>
      </c>
      <c r="BU63" s="65">
        <f t="shared" si="83"/>
        <v>0</v>
      </c>
      <c r="BV63" s="65">
        <f t="shared" si="83"/>
        <v>0</v>
      </c>
      <c r="BW63" s="65">
        <f t="shared" si="83"/>
        <v>0</v>
      </c>
      <c r="BX63" s="65">
        <f t="shared" si="83"/>
        <v>0</v>
      </c>
      <c r="BY63" s="65">
        <f t="shared" si="83"/>
        <v>0</v>
      </c>
      <c r="BZ63" s="65">
        <f t="shared" si="83"/>
        <v>0</v>
      </c>
      <c r="CA63" s="65">
        <f t="shared" si="83"/>
        <v>0</v>
      </c>
      <c r="CB63" s="65">
        <f t="shared" si="83"/>
        <v>0</v>
      </c>
      <c r="CC63" s="65">
        <f t="shared" si="83"/>
        <v>0</v>
      </c>
      <c r="CD63" s="65">
        <f t="shared" si="83"/>
        <v>0</v>
      </c>
      <c r="CE63" s="65">
        <f t="shared" si="83"/>
        <v>0</v>
      </c>
      <c r="CF63" s="65">
        <f t="shared" si="83"/>
        <v>0</v>
      </c>
      <c r="CG63" s="65">
        <f t="shared" si="83"/>
        <v>0</v>
      </c>
      <c r="CH63" s="65">
        <f t="shared" si="83"/>
        <v>0</v>
      </c>
      <c r="CI63" s="65">
        <f t="shared" si="83"/>
        <v>0</v>
      </c>
      <c r="CJ63" s="65">
        <f t="shared" si="83"/>
        <v>0</v>
      </c>
      <c r="CK63" s="65">
        <f t="shared" si="83"/>
        <v>0</v>
      </c>
      <c r="CL63" s="65">
        <f t="shared" si="83"/>
        <v>0</v>
      </c>
      <c r="CM63" s="65">
        <f t="shared" si="83"/>
        <v>0</v>
      </c>
      <c r="CN63" s="65">
        <f t="shared" si="83"/>
        <v>0</v>
      </c>
      <c r="CO63" s="65">
        <f t="shared" si="83"/>
        <v>0</v>
      </c>
      <c r="CP63" s="65">
        <f t="shared" si="83"/>
        <v>0</v>
      </c>
      <c r="CQ63" s="65">
        <f t="shared" si="83"/>
        <v>0</v>
      </c>
      <c r="CR63" s="65">
        <f t="shared" si="83"/>
        <v>0</v>
      </c>
      <c r="CS63" s="65">
        <f t="shared" si="83"/>
        <v>0</v>
      </c>
      <c r="CT63" s="65">
        <f t="shared" si="83"/>
        <v>0</v>
      </c>
      <c r="CU63" s="65">
        <f t="shared" si="83"/>
        <v>0</v>
      </c>
      <c r="CV63" s="65">
        <f t="shared" si="83"/>
        <v>0</v>
      </c>
      <c r="CW63" s="65">
        <f t="shared" ref="CW63:DP63" si="84">CW$49*CW20</f>
        <v>0</v>
      </c>
      <c r="CX63" s="65">
        <f t="shared" si="84"/>
        <v>0</v>
      </c>
      <c r="CY63" s="65">
        <f t="shared" si="84"/>
        <v>0</v>
      </c>
      <c r="CZ63" s="65">
        <f t="shared" si="84"/>
        <v>0</v>
      </c>
      <c r="DA63" s="65">
        <f t="shared" si="84"/>
        <v>0</v>
      </c>
      <c r="DB63" s="65">
        <f t="shared" si="84"/>
        <v>0</v>
      </c>
      <c r="DC63" s="65">
        <f t="shared" si="84"/>
        <v>0</v>
      </c>
      <c r="DD63" s="65">
        <f t="shared" si="84"/>
        <v>0</v>
      </c>
      <c r="DE63" s="65">
        <f t="shared" si="84"/>
        <v>0</v>
      </c>
      <c r="DF63" s="65">
        <f t="shared" si="84"/>
        <v>0</v>
      </c>
      <c r="DG63" s="65">
        <f t="shared" si="84"/>
        <v>0</v>
      </c>
      <c r="DH63" s="65">
        <f t="shared" si="84"/>
        <v>0</v>
      </c>
      <c r="DI63" s="65">
        <f t="shared" si="84"/>
        <v>0</v>
      </c>
      <c r="DJ63" s="65">
        <f t="shared" si="84"/>
        <v>0</v>
      </c>
      <c r="DK63" s="65">
        <f t="shared" si="84"/>
        <v>0</v>
      </c>
      <c r="DL63" s="65">
        <f t="shared" si="84"/>
        <v>0</v>
      </c>
      <c r="DM63" s="65">
        <f t="shared" si="84"/>
        <v>0</v>
      </c>
      <c r="DN63" s="65">
        <f t="shared" si="84"/>
        <v>0</v>
      </c>
      <c r="DO63" s="65">
        <f t="shared" si="84"/>
        <v>0</v>
      </c>
      <c r="DP63" s="65">
        <f t="shared" si="84"/>
        <v>0</v>
      </c>
    </row>
    <row r="64" spans="1:120" x14ac:dyDescent="0.25">
      <c r="A64" s="65" t="str">
        <f t="shared" si="69"/>
        <v>05_PRC</v>
      </c>
      <c r="B64" s="65" t="str">
        <f t="shared" si="69"/>
        <v>7_1_motor_gasoline</v>
      </c>
      <c r="C64" s="65" t="str">
        <f t="shared" si="69"/>
        <v>7_1_mo_gasoline</v>
      </c>
      <c r="D64" s="66" t="s">
        <v>171</v>
      </c>
      <c r="E64" s="66">
        <f t="shared" si="70"/>
        <v>10.315270368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1"/>
        <v>05_PRC</v>
      </c>
      <c r="BL64" s="65" t="str">
        <f t="shared" si="72"/>
        <v>d_ind_cem_7_1_mo_gasoline</v>
      </c>
      <c r="BM64" s="65"/>
      <c r="BN64" s="65"/>
      <c r="BO64" s="65">
        <f t="shared" ref="BO64:CV64" si="85">BO$49*BO21</f>
        <v>10.315270368</v>
      </c>
      <c r="BP64" s="65">
        <f t="shared" si="85"/>
        <v>7.3655860319999986</v>
      </c>
      <c r="BQ64" s="65">
        <f t="shared" si="85"/>
        <v>7.1722532645975594</v>
      </c>
      <c r="BR64" s="65">
        <f t="shared" si="85"/>
        <v>6.7535232794779807</v>
      </c>
      <c r="BS64" s="65">
        <f t="shared" si="85"/>
        <v>6.6006350278555672</v>
      </c>
      <c r="BT64" s="65">
        <f t="shared" si="85"/>
        <v>6.4497094816567015</v>
      </c>
      <c r="BU64" s="65">
        <f t="shared" si="85"/>
        <v>6.3009646928853718</v>
      </c>
      <c r="BV64" s="65">
        <f t="shared" si="85"/>
        <v>6.1544141337150364</v>
      </c>
      <c r="BW64" s="65">
        <f t="shared" si="85"/>
        <v>6.0100835373167936</v>
      </c>
      <c r="BX64" s="65">
        <f t="shared" si="85"/>
        <v>5.8681533165453041</v>
      </c>
      <c r="BY64" s="65">
        <f t="shared" si="85"/>
        <v>5.7287944339096288</v>
      </c>
      <c r="BZ64" s="65">
        <f t="shared" si="85"/>
        <v>5.5657390525973449</v>
      </c>
      <c r="CA64" s="65">
        <f t="shared" si="85"/>
        <v>5.4066493202497723</v>
      </c>
      <c r="CB64" s="65">
        <f t="shared" si="85"/>
        <v>5.2514188503067452</v>
      </c>
      <c r="CC64" s="65">
        <f t="shared" si="85"/>
        <v>5.0999979904644892</v>
      </c>
      <c r="CD64" s="65">
        <f t="shared" si="85"/>
        <v>4.9524152436401589</v>
      </c>
      <c r="CE64" s="65">
        <f t="shared" si="85"/>
        <v>4.8087560057670879</v>
      </c>
      <c r="CF64" s="65">
        <f t="shared" si="85"/>
        <v>4.6691317033388593</v>
      </c>
      <c r="CG64" s="65">
        <f t="shared" si="85"/>
        <v>4.5335775685497408</v>
      </c>
      <c r="CH64" s="65">
        <f t="shared" si="85"/>
        <v>4.402037765499248</v>
      </c>
      <c r="CI64" s="65">
        <f t="shared" si="85"/>
        <v>4.274364553841532</v>
      </c>
      <c r="CJ64" s="65">
        <f t="shared" si="85"/>
        <v>4.1503806271910904</v>
      </c>
      <c r="CK64" s="65">
        <f t="shared" si="85"/>
        <v>4.0298760781511263</v>
      </c>
      <c r="CL64" s="65">
        <f t="shared" si="85"/>
        <v>3.9077838476382087</v>
      </c>
      <c r="CM64" s="65">
        <f t="shared" si="85"/>
        <v>3.8038375052312206</v>
      </c>
      <c r="CN64" s="65">
        <f t="shared" si="85"/>
        <v>3.6977775381705946</v>
      </c>
      <c r="CO64" s="65">
        <f t="shared" si="85"/>
        <v>3.589848126773719</v>
      </c>
      <c r="CP64" s="65">
        <f t="shared" si="85"/>
        <v>3.4802790331922524</v>
      </c>
      <c r="CQ64" s="65">
        <f t="shared" si="85"/>
        <v>3.3692963802493803</v>
      </c>
      <c r="CR64" s="65">
        <f t="shared" si="85"/>
        <v>3.2571301767961187</v>
      </c>
      <c r="CS64" s="65">
        <f t="shared" si="85"/>
        <v>3.144005937802143</v>
      </c>
      <c r="CT64" s="65">
        <f t="shared" si="85"/>
        <v>3.0301345432414868</v>
      </c>
      <c r="CU64" s="65">
        <f t="shared" si="85"/>
        <v>2.915719588327816</v>
      </c>
      <c r="CV64" s="65">
        <f t="shared" si="85"/>
        <v>2.8047754249305981</v>
      </c>
      <c r="CW64" s="65">
        <f t="shared" ref="CW64:DP64" si="86">CW$49*CW21</f>
        <v>2.7630736142651764</v>
      </c>
      <c r="CX64" s="65">
        <f t="shared" si="86"/>
        <v>2.7214739740745024</v>
      </c>
      <c r="CY64" s="65">
        <f t="shared" si="86"/>
        <v>2.6799763111146513</v>
      </c>
      <c r="CZ64" s="65">
        <f t="shared" si="86"/>
        <v>2.6385804324690212</v>
      </c>
      <c r="DA64" s="65">
        <f t="shared" si="86"/>
        <v>2.5972861455478125</v>
      </c>
      <c r="DB64" s="65">
        <f t="shared" si="86"/>
        <v>2.5560932580875066</v>
      </c>
      <c r="DC64" s="65">
        <f t="shared" si="86"/>
        <v>2.515001578150347</v>
      </c>
      <c r="DD64" s="65">
        <f t="shared" si="86"/>
        <v>2.4740109141238196</v>
      </c>
      <c r="DE64" s="65">
        <f t="shared" si="86"/>
        <v>2.4331210747201348</v>
      </c>
      <c r="DF64" s="65">
        <f t="shared" si="86"/>
        <v>2.3923318689757109</v>
      </c>
      <c r="DG64" s="65">
        <f t="shared" si="86"/>
        <v>2.351643106250656</v>
      </c>
      <c r="DH64" s="65">
        <f t="shared" si="86"/>
        <v>2.3110545962282538</v>
      </c>
      <c r="DI64" s="65">
        <f t="shared" si="86"/>
        <v>2.2705661489144475</v>
      </c>
      <c r="DJ64" s="65">
        <f t="shared" si="86"/>
        <v>2.2301775746373256</v>
      </c>
      <c r="DK64" s="65">
        <f t="shared" si="86"/>
        <v>2.1898886840466094</v>
      </c>
      <c r="DL64" s="65">
        <f t="shared" si="86"/>
        <v>2.1496992881131387</v>
      </c>
      <c r="DM64" s="65">
        <f t="shared" si="86"/>
        <v>2.109609198128362</v>
      </c>
      <c r="DN64" s="65">
        <f t="shared" si="86"/>
        <v>2.0696182257038251</v>
      </c>
      <c r="DO64" s="65">
        <f t="shared" si="86"/>
        <v>2.0297261827706583</v>
      </c>
      <c r="DP64" s="65">
        <f t="shared" si="86"/>
        <v>1.9899328815790691</v>
      </c>
    </row>
    <row r="65" spans="1:120" x14ac:dyDescent="0.25">
      <c r="A65" s="65" t="str">
        <f t="shared" si="69"/>
        <v>05_PRC</v>
      </c>
      <c r="B65" s="65" t="str">
        <f t="shared" si="69"/>
        <v>7_2_aviation_gasoline</v>
      </c>
      <c r="C65" s="65" t="str">
        <f t="shared" si="69"/>
        <v>7_2_avi_gasoline</v>
      </c>
      <c r="D65" s="66" t="s">
        <v>171</v>
      </c>
      <c r="E65" s="66">
        <f t="shared" si="70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1"/>
        <v>05_PRC</v>
      </c>
      <c r="BL65" s="65" t="str">
        <f t="shared" si="72"/>
        <v>d_ind_cem_7_2_avi_gasoline</v>
      </c>
      <c r="BM65" s="65"/>
      <c r="BN65" s="65"/>
      <c r="BO65" s="65">
        <f t="shared" ref="BO65:CV65" si="87">BO$49*BO22</f>
        <v>0</v>
      </c>
      <c r="BP65" s="65">
        <f t="shared" si="87"/>
        <v>0</v>
      </c>
      <c r="BQ65" s="65">
        <f t="shared" si="87"/>
        <v>0</v>
      </c>
      <c r="BR65" s="65">
        <f t="shared" si="87"/>
        <v>0</v>
      </c>
      <c r="BS65" s="65">
        <f t="shared" si="87"/>
        <v>0</v>
      </c>
      <c r="BT65" s="65">
        <f t="shared" si="87"/>
        <v>0</v>
      </c>
      <c r="BU65" s="65">
        <f t="shared" si="87"/>
        <v>0</v>
      </c>
      <c r="BV65" s="65">
        <f t="shared" si="87"/>
        <v>0</v>
      </c>
      <c r="BW65" s="65">
        <f t="shared" si="87"/>
        <v>0</v>
      </c>
      <c r="BX65" s="65">
        <f t="shared" si="87"/>
        <v>0</v>
      </c>
      <c r="BY65" s="65">
        <f t="shared" si="87"/>
        <v>0</v>
      </c>
      <c r="BZ65" s="65">
        <f t="shared" si="87"/>
        <v>0</v>
      </c>
      <c r="CA65" s="65">
        <f t="shared" si="87"/>
        <v>0</v>
      </c>
      <c r="CB65" s="65">
        <f t="shared" si="87"/>
        <v>0</v>
      </c>
      <c r="CC65" s="65">
        <f t="shared" si="87"/>
        <v>0</v>
      </c>
      <c r="CD65" s="65">
        <f t="shared" si="87"/>
        <v>0</v>
      </c>
      <c r="CE65" s="65">
        <f t="shared" si="87"/>
        <v>0</v>
      </c>
      <c r="CF65" s="65">
        <f t="shared" si="87"/>
        <v>0</v>
      </c>
      <c r="CG65" s="65">
        <f t="shared" si="87"/>
        <v>0</v>
      </c>
      <c r="CH65" s="65">
        <f t="shared" si="87"/>
        <v>0</v>
      </c>
      <c r="CI65" s="65">
        <f t="shared" si="87"/>
        <v>0</v>
      </c>
      <c r="CJ65" s="65">
        <f t="shared" si="87"/>
        <v>0</v>
      </c>
      <c r="CK65" s="65">
        <f t="shared" si="87"/>
        <v>0</v>
      </c>
      <c r="CL65" s="65">
        <f t="shared" si="87"/>
        <v>0</v>
      </c>
      <c r="CM65" s="65">
        <f t="shared" si="87"/>
        <v>0</v>
      </c>
      <c r="CN65" s="65">
        <f t="shared" si="87"/>
        <v>0</v>
      </c>
      <c r="CO65" s="65">
        <f t="shared" si="87"/>
        <v>0</v>
      </c>
      <c r="CP65" s="65">
        <f t="shared" si="87"/>
        <v>0</v>
      </c>
      <c r="CQ65" s="65">
        <f t="shared" si="87"/>
        <v>0</v>
      </c>
      <c r="CR65" s="65">
        <f t="shared" si="87"/>
        <v>0</v>
      </c>
      <c r="CS65" s="65">
        <f t="shared" si="87"/>
        <v>0</v>
      </c>
      <c r="CT65" s="65">
        <f t="shared" si="87"/>
        <v>0</v>
      </c>
      <c r="CU65" s="65">
        <f t="shared" si="87"/>
        <v>0</v>
      </c>
      <c r="CV65" s="65">
        <f t="shared" si="87"/>
        <v>0</v>
      </c>
      <c r="CW65" s="65">
        <f t="shared" ref="CW65:DP65" si="88">CW$49*CW22</f>
        <v>0</v>
      </c>
      <c r="CX65" s="65">
        <f t="shared" si="88"/>
        <v>0</v>
      </c>
      <c r="CY65" s="65">
        <f t="shared" si="88"/>
        <v>0</v>
      </c>
      <c r="CZ65" s="65">
        <f t="shared" si="88"/>
        <v>0</v>
      </c>
      <c r="DA65" s="65">
        <f t="shared" si="88"/>
        <v>0</v>
      </c>
      <c r="DB65" s="65">
        <f t="shared" si="88"/>
        <v>0</v>
      </c>
      <c r="DC65" s="65">
        <f t="shared" si="88"/>
        <v>0</v>
      </c>
      <c r="DD65" s="65">
        <f t="shared" si="88"/>
        <v>0</v>
      </c>
      <c r="DE65" s="65">
        <f t="shared" si="88"/>
        <v>0</v>
      </c>
      <c r="DF65" s="65">
        <f t="shared" si="88"/>
        <v>0</v>
      </c>
      <c r="DG65" s="65">
        <f t="shared" si="88"/>
        <v>0</v>
      </c>
      <c r="DH65" s="65">
        <f t="shared" si="88"/>
        <v>0</v>
      </c>
      <c r="DI65" s="65">
        <f t="shared" si="88"/>
        <v>0</v>
      </c>
      <c r="DJ65" s="65">
        <f t="shared" si="88"/>
        <v>0</v>
      </c>
      <c r="DK65" s="65">
        <f t="shared" si="88"/>
        <v>0</v>
      </c>
      <c r="DL65" s="65">
        <f t="shared" si="88"/>
        <v>0</v>
      </c>
      <c r="DM65" s="65">
        <f t="shared" si="88"/>
        <v>0</v>
      </c>
      <c r="DN65" s="65">
        <f t="shared" si="88"/>
        <v>0</v>
      </c>
      <c r="DO65" s="65">
        <f t="shared" si="88"/>
        <v>0</v>
      </c>
      <c r="DP65" s="65">
        <f t="shared" si="88"/>
        <v>0</v>
      </c>
    </row>
    <row r="66" spans="1:120" x14ac:dyDescent="0.25">
      <c r="A66" s="65" t="str">
        <f t="shared" si="69"/>
        <v>05_PRC</v>
      </c>
      <c r="B66" s="65" t="str">
        <f t="shared" si="69"/>
        <v>7_3_naphtha</v>
      </c>
      <c r="C66" s="65" t="str">
        <f t="shared" si="69"/>
        <v>7_3_naphtha</v>
      </c>
      <c r="D66" s="66" t="s">
        <v>171</v>
      </c>
      <c r="E66" s="66">
        <f t="shared" si="70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1"/>
        <v>05_PRC</v>
      </c>
      <c r="BL66" s="65" t="str">
        <f t="shared" si="72"/>
        <v>d_ind_cem_7_3_naphtha</v>
      </c>
      <c r="BM66" s="65"/>
      <c r="BN66" s="65"/>
      <c r="BO66" s="65">
        <f t="shared" ref="BO66:CV66" si="89">BO$49*BO23</f>
        <v>0</v>
      </c>
      <c r="BP66" s="65">
        <f t="shared" si="89"/>
        <v>0</v>
      </c>
      <c r="BQ66" s="65">
        <f t="shared" si="89"/>
        <v>0</v>
      </c>
      <c r="BR66" s="65">
        <f t="shared" si="89"/>
        <v>0</v>
      </c>
      <c r="BS66" s="65">
        <f t="shared" si="89"/>
        <v>0</v>
      </c>
      <c r="BT66" s="65">
        <f t="shared" si="89"/>
        <v>0</v>
      </c>
      <c r="BU66" s="65">
        <f t="shared" si="89"/>
        <v>0</v>
      </c>
      <c r="BV66" s="65">
        <f t="shared" si="89"/>
        <v>0</v>
      </c>
      <c r="BW66" s="65">
        <f t="shared" si="89"/>
        <v>0</v>
      </c>
      <c r="BX66" s="65">
        <f t="shared" si="89"/>
        <v>0</v>
      </c>
      <c r="BY66" s="65">
        <f t="shared" si="89"/>
        <v>0</v>
      </c>
      <c r="BZ66" s="65">
        <f t="shared" si="89"/>
        <v>0</v>
      </c>
      <c r="CA66" s="65">
        <f t="shared" si="89"/>
        <v>0</v>
      </c>
      <c r="CB66" s="65">
        <f t="shared" si="89"/>
        <v>0</v>
      </c>
      <c r="CC66" s="65">
        <f t="shared" si="89"/>
        <v>0</v>
      </c>
      <c r="CD66" s="65">
        <f t="shared" si="89"/>
        <v>0</v>
      </c>
      <c r="CE66" s="65">
        <f t="shared" si="89"/>
        <v>0</v>
      </c>
      <c r="CF66" s="65">
        <f t="shared" si="89"/>
        <v>0</v>
      </c>
      <c r="CG66" s="65">
        <f t="shared" si="89"/>
        <v>0</v>
      </c>
      <c r="CH66" s="65">
        <f t="shared" si="89"/>
        <v>0</v>
      </c>
      <c r="CI66" s="65">
        <f t="shared" si="89"/>
        <v>0</v>
      </c>
      <c r="CJ66" s="65">
        <f t="shared" si="89"/>
        <v>0</v>
      </c>
      <c r="CK66" s="65">
        <f t="shared" si="89"/>
        <v>0</v>
      </c>
      <c r="CL66" s="65">
        <f t="shared" si="89"/>
        <v>0</v>
      </c>
      <c r="CM66" s="65">
        <f t="shared" si="89"/>
        <v>0</v>
      </c>
      <c r="CN66" s="65">
        <f t="shared" si="89"/>
        <v>0</v>
      </c>
      <c r="CO66" s="65">
        <f t="shared" si="89"/>
        <v>0</v>
      </c>
      <c r="CP66" s="65">
        <f t="shared" si="89"/>
        <v>0</v>
      </c>
      <c r="CQ66" s="65">
        <f t="shared" si="89"/>
        <v>0</v>
      </c>
      <c r="CR66" s="65">
        <f t="shared" si="89"/>
        <v>0</v>
      </c>
      <c r="CS66" s="65">
        <f t="shared" si="89"/>
        <v>0</v>
      </c>
      <c r="CT66" s="65">
        <f t="shared" si="89"/>
        <v>0</v>
      </c>
      <c r="CU66" s="65">
        <f t="shared" si="89"/>
        <v>0</v>
      </c>
      <c r="CV66" s="65">
        <f t="shared" si="89"/>
        <v>0</v>
      </c>
      <c r="CW66" s="65">
        <f t="shared" ref="CW66:DP66" si="90">CW$49*CW23</f>
        <v>0</v>
      </c>
      <c r="CX66" s="65">
        <f t="shared" si="90"/>
        <v>0</v>
      </c>
      <c r="CY66" s="65">
        <f t="shared" si="90"/>
        <v>0</v>
      </c>
      <c r="CZ66" s="65">
        <f t="shared" si="90"/>
        <v>0</v>
      </c>
      <c r="DA66" s="65">
        <f t="shared" si="90"/>
        <v>0</v>
      </c>
      <c r="DB66" s="65">
        <f t="shared" si="90"/>
        <v>0</v>
      </c>
      <c r="DC66" s="65">
        <f t="shared" si="90"/>
        <v>0</v>
      </c>
      <c r="DD66" s="65">
        <f t="shared" si="90"/>
        <v>0</v>
      </c>
      <c r="DE66" s="65">
        <f t="shared" si="90"/>
        <v>0</v>
      </c>
      <c r="DF66" s="65">
        <f t="shared" si="90"/>
        <v>0</v>
      </c>
      <c r="DG66" s="65">
        <f t="shared" si="90"/>
        <v>0</v>
      </c>
      <c r="DH66" s="65">
        <f t="shared" si="90"/>
        <v>0</v>
      </c>
      <c r="DI66" s="65">
        <f t="shared" si="90"/>
        <v>0</v>
      </c>
      <c r="DJ66" s="65">
        <f t="shared" si="90"/>
        <v>0</v>
      </c>
      <c r="DK66" s="65">
        <f t="shared" si="90"/>
        <v>0</v>
      </c>
      <c r="DL66" s="65">
        <f t="shared" si="90"/>
        <v>0</v>
      </c>
      <c r="DM66" s="65">
        <f t="shared" si="90"/>
        <v>0</v>
      </c>
      <c r="DN66" s="65">
        <f t="shared" si="90"/>
        <v>0</v>
      </c>
      <c r="DO66" s="65">
        <f t="shared" si="90"/>
        <v>0</v>
      </c>
      <c r="DP66" s="65">
        <f t="shared" si="90"/>
        <v>0</v>
      </c>
    </row>
    <row r="67" spans="1:120" x14ac:dyDescent="0.25">
      <c r="A67" s="65" t="str">
        <f t="shared" si="69"/>
        <v>05_PRC</v>
      </c>
      <c r="B67" s="65" t="str">
        <f t="shared" si="69"/>
        <v>7_x_jet_fuel</v>
      </c>
      <c r="C67" s="65" t="str">
        <f t="shared" si="69"/>
        <v>7_x_jet_fuel</v>
      </c>
      <c r="D67" s="66" t="s">
        <v>171</v>
      </c>
      <c r="E67" s="66">
        <f t="shared" si="70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1"/>
        <v>05_PRC</v>
      </c>
      <c r="BL67" s="65" t="str">
        <f t="shared" si="72"/>
        <v>d_ind_cem_7_x_jet_fuel</v>
      </c>
      <c r="BM67" s="65"/>
      <c r="BN67" s="65"/>
      <c r="BO67" s="65">
        <f t="shared" ref="BO67:CV67" si="91">BO$49*BO24</f>
        <v>0</v>
      </c>
      <c r="BP67" s="65">
        <f t="shared" si="91"/>
        <v>0</v>
      </c>
      <c r="BQ67" s="65">
        <f t="shared" si="91"/>
        <v>0</v>
      </c>
      <c r="BR67" s="65">
        <f t="shared" si="91"/>
        <v>0</v>
      </c>
      <c r="BS67" s="65">
        <f t="shared" si="91"/>
        <v>0</v>
      </c>
      <c r="BT67" s="65">
        <f t="shared" si="91"/>
        <v>0</v>
      </c>
      <c r="BU67" s="65">
        <f t="shared" si="91"/>
        <v>0</v>
      </c>
      <c r="BV67" s="65">
        <f t="shared" si="91"/>
        <v>0</v>
      </c>
      <c r="BW67" s="65">
        <f t="shared" si="91"/>
        <v>0</v>
      </c>
      <c r="BX67" s="65">
        <f t="shared" si="91"/>
        <v>0</v>
      </c>
      <c r="BY67" s="65">
        <f t="shared" si="91"/>
        <v>0</v>
      </c>
      <c r="BZ67" s="65">
        <f t="shared" si="91"/>
        <v>0</v>
      </c>
      <c r="CA67" s="65">
        <f t="shared" si="91"/>
        <v>0</v>
      </c>
      <c r="CB67" s="65">
        <f t="shared" si="91"/>
        <v>0</v>
      </c>
      <c r="CC67" s="65">
        <f t="shared" si="91"/>
        <v>0</v>
      </c>
      <c r="CD67" s="65">
        <f t="shared" si="91"/>
        <v>0</v>
      </c>
      <c r="CE67" s="65">
        <f t="shared" si="91"/>
        <v>0</v>
      </c>
      <c r="CF67" s="65">
        <f t="shared" si="91"/>
        <v>0</v>
      </c>
      <c r="CG67" s="65">
        <f t="shared" si="91"/>
        <v>0</v>
      </c>
      <c r="CH67" s="65">
        <f t="shared" si="91"/>
        <v>0</v>
      </c>
      <c r="CI67" s="65">
        <f t="shared" si="91"/>
        <v>0</v>
      </c>
      <c r="CJ67" s="65">
        <f t="shared" si="91"/>
        <v>0</v>
      </c>
      <c r="CK67" s="65">
        <f t="shared" si="91"/>
        <v>0</v>
      </c>
      <c r="CL67" s="65">
        <f t="shared" si="91"/>
        <v>0</v>
      </c>
      <c r="CM67" s="65">
        <f t="shared" si="91"/>
        <v>0</v>
      </c>
      <c r="CN67" s="65">
        <f t="shared" si="91"/>
        <v>0</v>
      </c>
      <c r="CO67" s="65">
        <f t="shared" si="91"/>
        <v>0</v>
      </c>
      <c r="CP67" s="65">
        <f t="shared" si="91"/>
        <v>0</v>
      </c>
      <c r="CQ67" s="65">
        <f t="shared" si="91"/>
        <v>0</v>
      </c>
      <c r="CR67" s="65">
        <f t="shared" si="91"/>
        <v>0</v>
      </c>
      <c r="CS67" s="65">
        <f t="shared" si="91"/>
        <v>0</v>
      </c>
      <c r="CT67" s="65">
        <f t="shared" si="91"/>
        <v>0</v>
      </c>
      <c r="CU67" s="65">
        <f t="shared" si="91"/>
        <v>0</v>
      </c>
      <c r="CV67" s="65">
        <f t="shared" si="91"/>
        <v>0</v>
      </c>
      <c r="CW67" s="65">
        <f t="shared" ref="CW67:DP67" si="92">CW$49*CW24</f>
        <v>0</v>
      </c>
      <c r="CX67" s="65">
        <f t="shared" si="92"/>
        <v>0</v>
      </c>
      <c r="CY67" s="65">
        <f t="shared" si="92"/>
        <v>0</v>
      </c>
      <c r="CZ67" s="65">
        <f t="shared" si="92"/>
        <v>0</v>
      </c>
      <c r="DA67" s="65">
        <f t="shared" si="92"/>
        <v>0</v>
      </c>
      <c r="DB67" s="65">
        <f t="shared" si="92"/>
        <v>0</v>
      </c>
      <c r="DC67" s="65">
        <f t="shared" si="92"/>
        <v>0</v>
      </c>
      <c r="DD67" s="65">
        <f t="shared" si="92"/>
        <v>0</v>
      </c>
      <c r="DE67" s="65">
        <f t="shared" si="92"/>
        <v>0</v>
      </c>
      <c r="DF67" s="65">
        <f t="shared" si="92"/>
        <v>0</v>
      </c>
      <c r="DG67" s="65">
        <f t="shared" si="92"/>
        <v>0</v>
      </c>
      <c r="DH67" s="65">
        <f t="shared" si="92"/>
        <v>0</v>
      </c>
      <c r="DI67" s="65">
        <f t="shared" si="92"/>
        <v>0</v>
      </c>
      <c r="DJ67" s="65">
        <f t="shared" si="92"/>
        <v>0</v>
      </c>
      <c r="DK67" s="65">
        <f t="shared" si="92"/>
        <v>0</v>
      </c>
      <c r="DL67" s="65">
        <f t="shared" si="92"/>
        <v>0</v>
      </c>
      <c r="DM67" s="65">
        <f t="shared" si="92"/>
        <v>0</v>
      </c>
      <c r="DN67" s="65">
        <f t="shared" si="92"/>
        <v>0</v>
      </c>
      <c r="DO67" s="65">
        <f t="shared" si="92"/>
        <v>0</v>
      </c>
      <c r="DP67" s="65">
        <f t="shared" si="92"/>
        <v>0</v>
      </c>
    </row>
    <row r="68" spans="1:120" x14ac:dyDescent="0.25">
      <c r="A68" s="65" t="str">
        <f t="shared" si="69"/>
        <v>05_PRC</v>
      </c>
      <c r="B68" s="65" t="str">
        <f t="shared" si="69"/>
        <v>7_6_kerosene</v>
      </c>
      <c r="C68" s="65" t="str">
        <f t="shared" si="69"/>
        <v>7_6_kerosene</v>
      </c>
      <c r="D68" s="66" t="s">
        <v>171</v>
      </c>
      <c r="E68" s="66">
        <f t="shared" si="70"/>
        <v>0.43124040000000008</v>
      </c>
      <c r="F68" s="66">
        <v>0.43124040000000008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1"/>
        <v>05_PRC</v>
      </c>
      <c r="BL68" s="65" t="str">
        <f t="shared" si="72"/>
        <v>d_ind_cem_7_6_kerosene</v>
      </c>
      <c r="BM68" s="65"/>
      <c r="BN68" s="65"/>
      <c r="BO68" s="65">
        <f t="shared" ref="BO68:CV68" si="93">BO$49*BO25</f>
        <v>0.43124040000000008</v>
      </c>
      <c r="BP68" s="65">
        <f t="shared" si="93"/>
        <v>0.35361712799999989</v>
      </c>
      <c r="BQ68" s="65">
        <f t="shared" si="93"/>
        <v>0.34433534408489447</v>
      </c>
      <c r="BR68" s="65">
        <f t="shared" si="93"/>
        <v>0.3242323822700201</v>
      </c>
      <c r="BS68" s="65">
        <f t="shared" si="93"/>
        <v>0.31689231398369805</v>
      </c>
      <c r="BT68" s="65">
        <f t="shared" si="93"/>
        <v>0.3096464739437057</v>
      </c>
      <c r="BU68" s="65">
        <f t="shared" si="93"/>
        <v>0.30250533068887608</v>
      </c>
      <c r="BV68" s="65">
        <f t="shared" si="93"/>
        <v>0.29546953100973822</v>
      </c>
      <c r="BW68" s="65">
        <f t="shared" si="93"/>
        <v>0.28854031033956495</v>
      </c>
      <c r="BX68" s="65">
        <f t="shared" si="93"/>
        <v>0.2817263301854302</v>
      </c>
      <c r="BY68" s="65">
        <f t="shared" si="93"/>
        <v>0.27503579834929126</v>
      </c>
      <c r="BZ68" s="65">
        <f t="shared" si="93"/>
        <v>0.26720761259542286</v>
      </c>
      <c r="CA68" s="65">
        <f t="shared" si="93"/>
        <v>0.25956981514079697</v>
      </c>
      <c r="CB68" s="65">
        <f t="shared" si="93"/>
        <v>0.25211729843393033</v>
      </c>
      <c r="CC68" s="65">
        <f t="shared" si="93"/>
        <v>0.24484767869911481</v>
      </c>
      <c r="CD68" s="65">
        <f t="shared" si="93"/>
        <v>0.23776232434337996</v>
      </c>
      <c r="CE68" s="65">
        <f t="shared" si="93"/>
        <v>0.23086533517148783</v>
      </c>
      <c r="CF68" s="65">
        <f t="shared" si="93"/>
        <v>0.22416206069893821</v>
      </c>
      <c r="CG68" s="65">
        <f t="shared" si="93"/>
        <v>0.21765419240109998</v>
      </c>
      <c r="CH68" s="65">
        <f t="shared" si="93"/>
        <v>0.21133904963169692</v>
      </c>
      <c r="CI68" s="65">
        <f t="shared" si="93"/>
        <v>0.20520953947014384</v>
      </c>
      <c r="CJ68" s="65">
        <f t="shared" si="93"/>
        <v>0.19925714954898679</v>
      </c>
      <c r="CK68" s="65">
        <f t="shared" si="93"/>
        <v>0.19347180234683389</v>
      </c>
      <c r="CL68" s="65">
        <f t="shared" si="93"/>
        <v>0.18761023156108494</v>
      </c>
      <c r="CM68" s="65">
        <f t="shared" si="93"/>
        <v>0.18261983338932092</v>
      </c>
      <c r="CN68" s="65">
        <f t="shared" si="93"/>
        <v>0.17752796143441965</v>
      </c>
      <c r="CO68" s="65">
        <f t="shared" si="93"/>
        <v>0.17234633863901933</v>
      </c>
      <c r="CP68" s="65">
        <f t="shared" si="93"/>
        <v>0.16708599573873811</v>
      </c>
      <c r="CQ68" s="65">
        <f t="shared" si="93"/>
        <v>0.16175778874733557</v>
      </c>
      <c r="CR68" s="65">
        <f t="shared" si="93"/>
        <v>0.15637276024431013</v>
      </c>
      <c r="CS68" s="65">
        <f t="shared" si="93"/>
        <v>0.15094173706075861</v>
      </c>
      <c r="CT68" s="65">
        <f t="shared" si="93"/>
        <v>0.14547484341089104</v>
      </c>
      <c r="CU68" s="65">
        <f t="shared" si="93"/>
        <v>0.13998185377217853</v>
      </c>
      <c r="CV68" s="65">
        <f t="shared" si="93"/>
        <v>0.1346554946395252</v>
      </c>
      <c r="CW68" s="65">
        <f t="shared" ref="CW68:DP68" si="94">CW$49*CW25</f>
        <v>0.13265341707830472</v>
      </c>
      <c r="CX68" s="65">
        <f t="shared" si="94"/>
        <v>0.13065624465697259</v>
      </c>
      <c r="CY68" s="65">
        <f t="shared" si="94"/>
        <v>0.12866396809801017</v>
      </c>
      <c r="CZ68" s="65">
        <f t="shared" si="94"/>
        <v>0.12667657813961344</v>
      </c>
      <c r="DA68" s="65">
        <f t="shared" si="94"/>
        <v>0.12469406553566781</v>
      </c>
      <c r="DB68" s="65">
        <f t="shared" si="94"/>
        <v>0.12271642105572339</v>
      </c>
      <c r="DC68" s="65">
        <f t="shared" si="94"/>
        <v>0.12074363548496979</v>
      </c>
      <c r="DD68" s="65">
        <f t="shared" si="94"/>
        <v>0.11877569962421147</v>
      </c>
      <c r="DE68" s="65">
        <f t="shared" si="94"/>
        <v>0.11681260428984251</v>
      </c>
      <c r="DF68" s="65">
        <f t="shared" si="94"/>
        <v>0.11485434031382215</v>
      </c>
      <c r="DG68" s="65">
        <f t="shared" si="94"/>
        <v>0.11290089854364974</v>
      </c>
      <c r="DH68" s="65">
        <f t="shared" si="94"/>
        <v>0.11095226984234001</v>
      </c>
      <c r="DI68" s="65">
        <f t="shared" si="94"/>
        <v>0.10900844508839848</v>
      </c>
      <c r="DJ68" s="65">
        <f t="shared" si="94"/>
        <v>0.1070694151757966</v>
      </c>
      <c r="DK68" s="65">
        <f t="shared" si="94"/>
        <v>0.10513517101394723</v>
      </c>
      <c r="DL68" s="65">
        <f t="shared" si="94"/>
        <v>0.1032057035276799</v>
      </c>
      <c r="DM68" s="65">
        <f t="shared" si="94"/>
        <v>0.1012810036572164</v>
      </c>
      <c r="DN68" s="65">
        <f t="shared" si="94"/>
        <v>9.936106235814611E-2</v>
      </c>
      <c r="DO68" s="65">
        <f t="shared" si="94"/>
        <v>9.7445870601401557E-2</v>
      </c>
      <c r="DP68" s="65">
        <f t="shared" si="94"/>
        <v>9.553541937323394E-2</v>
      </c>
    </row>
    <row r="69" spans="1:120" x14ac:dyDescent="0.25">
      <c r="A69" s="65" t="str">
        <f t="shared" si="69"/>
        <v>05_PRC</v>
      </c>
      <c r="B69" s="65" t="str">
        <f t="shared" si="69"/>
        <v>7_7_gas_diesel_oil</v>
      </c>
      <c r="C69" s="65" t="str">
        <f t="shared" si="69"/>
        <v>7_7_gas_diesel_oil</v>
      </c>
      <c r="D69" s="66" t="s">
        <v>171</v>
      </c>
      <c r="E69" s="66">
        <f t="shared" si="70"/>
        <v>119.6817714</v>
      </c>
      <c r="F69" s="66">
        <v>123.80283864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1"/>
        <v>05_PRC</v>
      </c>
      <c r="BL69" s="65" t="str">
        <f t="shared" si="72"/>
        <v>d_ind_cem_7_7_gas_diesel_oil</v>
      </c>
      <c r="BM69" s="65"/>
      <c r="BN69" s="65"/>
      <c r="BO69" s="65">
        <f t="shared" ref="BO69:CV69" si="95">BO$49*BO26</f>
        <v>119.6817714</v>
      </c>
      <c r="BP69" s="65">
        <f t="shared" si="95"/>
        <v>120.91595630400001</v>
      </c>
      <c r="BQ69" s="65">
        <f t="shared" si="95"/>
        <v>117.74214007894979</v>
      </c>
      <c r="BR69" s="65">
        <f t="shared" si="95"/>
        <v>110.86812674668741</v>
      </c>
      <c r="BS69" s="65">
        <f t="shared" si="95"/>
        <v>108.35826139826094</v>
      </c>
      <c r="BT69" s="65">
        <f t="shared" si="95"/>
        <v>105.88061648717651</v>
      </c>
      <c r="BU69" s="65">
        <f t="shared" si="95"/>
        <v>103.43877162902363</v>
      </c>
      <c r="BV69" s="65">
        <f t="shared" si="95"/>
        <v>101.03294798756718</v>
      </c>
      <c r="BW69" s="65">
        <f t="shared" si="95"/>
        <v>98.663568007264203</v>
      </c>
      <c r="BX69" s="65">
        <f t="shared" si="95"/>
        <v>96.333593406673927</v>
      </c>
      <c r="BY69" s="65">
        <f t="shared" si="95"/>
        <v>94.045830764279799</v>
      </c>
      <c r="BZ69" s="65">
        <f t="shared" si="95"/>
        <v>91.369058369492549</v>
      </c>
      <c r="CA69" s="65">
        <f t="shared" si="95"/>
        <v>88.757387411963762</v>
      </c>
      <c r="CB69" s="65">
        <f t="shared" si="95"/>
        <v>86.209071413870149</v>
      </c>
      <c r="CC69" s="65">
        <f t="shared" si="95"/>
        <v>83.723295266167113</v>
      </c>
      <c r="CD69" s="65">
        <f t="shared" si="95"/>
        <v>81.300526882401513</v>
      </c>
      <c r="CE69" s="65">
        <f t="shared" si="95"/>
        <v>78.942168151153425</v>
      </c>
      <c r="CF69" s="65">
        <f t="shared" si="95"/>
        <v>76.650048287500979</v>
      </c>
      <c r="CG69" s="65">
        <f t="shared" si="95"/>
        <v>74.424745675084552</v>
      </c>
      <c r="CH69" s="65">
        <f t="shared" si="95"/>
        <v>72.265343692840474</v>
      </c>
      <c r="CI69" s="65">
        <f t="shared" si="95"/>
        <v>70.169416985185961</v>
      </c>
      <c r="CJ69" s="65">
        <f t="shared" si="95"/>
        <v>68.134054830412197</v>
      </c>
      <c r="CK69" s="65">
        <f t="shared" si="95"/>
        <v>66.155811317561245</v>
      </c>
      <c r="CL69" s="65">
        <f t="shared" si="95"/>
        <v>64.151503887626944</v>
      </c>
      <c r="CM69" s="65">
        <f t="shared" si="95"/>
        <v>62.445085506002123</v>
      </c>
      <c r="CN69" s="65">
        <f t="shared" si="95"/>
        <v>60.703969145811548</v>
      </c>
      <c r="CO69" s="65">
        <f t="shared" si="95"/>
        <v>58.932163353891767</v>
      </c>
      <c r="CP69" s="65">
        <f t="shared" si="95"/>
        <v>57.133439983584729</v>
      </c>
      <c r="CQ69" s="65">
        <f t="shared" si="95"/>
        <v>55.311511143782901</v>
      </c>
      <c r="CR69" s="65">
        <f t="shared" si="95"/>
        <v>53.470152737728483</v>
      </c>
      <c r="CS69" s="65">
        <f t="shared" si="95"/>
        <v>51.613066895584758</v>
      </c>
      <c r="CT69" s="65">
        <f t="shared" si="95"/>
        <v>49.743715494467097</v>
      </c>
      <c r="CU69" s="65">
        <f t="shared" si="95"/>
        <v>47.865440822396096</v>
      </c>
      <c r="CV69" s="65">
        <f t="shared" si="95"/>
        <v>46.044143840018805</v>
      </c>
      <c r="CW69" s="65">
        <f t="shared" ref="CW69:DP69" si="96">CW$49*CW26</f>
        <v>45.359552784492344</v>
      </c>
      <c r="CX69" s="65">
        <f t="shared" si="96"/>
        <v>44.676638994102234</v>
      </c>
      <c r="CY69" s="65">
        <f t="shared" si="96"/>
        <v>43.995399296490682</v>
      </c>
      <c r="CZ69" s="65">
        <f t="shared" si="96"/>
        <v>43.315830524673423</v>
      </c>
      <c r="DA69" s="65">
        <f t="shared" si="96"/>
        <v>42.637929517030997</v>
      </c>
      <c r="DB69" s="65">
        <f t="shared" si="96"/>
        <v>41.961693117300364</v>
      </c>
      <c r="DC69" s="65">
        <f t="shared" si="96"/>
        <v>41.287118174566245</v>
      </c>
      <c r="DD69" s="65">
        <f t="shared" si="96"/>
        <v>40.614201543252712</v>
      </c>
      <c r="DE69" s="65">
        <f t="shared" si="96"/>
        <v>39.94294008311455</v>
      </c>
      <c r="DF69" s="65">
        <f t="shared" si="96"/>
        <v>39.273330659228911</v>
      </c>
      <c r="DG69" s="65">
        <f t="shared" si="96"/>
        <v>38.605370141986725</v>
      </c>
      <c r="DH69" s="65">
        <f t="shared" si="96"/>
        <v>37.939055407084275</v>
      </c>
      <c r="DI69" s="65">
        <f t="shared" si="96"/>
        <v>37.274383335514742</v>
      </c>
      <c r="DJ69" s="65">
        <f t="shared" si="96"/>
        <v>36.611350813559767</v>
      </c>
      <c r="DK69" s="65">
        <f t="shared" si="96"/>
        <v>35.949954732780995</v>
      </c>
      <c r="DL69" s="65">
        <f t="shared" si="96"/>
        <v>35.290191990011678</v>
      </c>
      <c r="DM69" s="65">
        <f t="shared" si="96"/>
        <v>34.632059487348286</v>
      </c>
      <c r="DN69" s="65">
        <f t="shared" si="96"/>
        <v>33.975554132142115</v>
      </c>
      <c r="DO69" s="65">
        <f t="shared" si="96"/>
        <v>33.320672836990866</v>
      </c>
      <c r="DP69" s="65">
        <f t="shared" si="96"/>
        <v>32.667412519730334</v>
      </c>
    </row>
    <row r="70" spans="1:120" x14ac:dyDescent="0.25">
      <c r="A70" s="65" t="str">
        <f t="shared" si="69"/>
        <v>05_PRC</v>
      </c>
      <c r="B70" s="65" t="str">
        <f t="shared" si="69"/>
        <v>7_8_fuel_oil</v>
      </c>
      <c r="C70" s="65" t="str">
        <f t="shared" si="69"/>
        <v>7_8_fuel_oil</v>
      </c>
      <c r="D70" s="66" t="s">
        <v>171</v>
      </c>
      <c r="E70" s="66">
        <f t="shared" si="70"/>
        <v>65.238717600000001</v>
      </c>
      <c r="F70" s="66">
        <v>67.491216000000009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1"/>
        <v>05_PRC</v>
      </c>
      <c r="BL70" s="65" t="str">
        <f t="shared" si="72"/>
        <v>d_ind_cem_7_8_fuel_oil</v>
      </c>
      <c r="BM70" s="65"/>
      <c r="BN70" s="65"/>
      <c r="BO70" s="65">
        <f t="shared" ref="BO70:CV70" si="97">BO$49*BO27</f>
        <v>65.238717600000001</v>
      </c>
      <c r="BP70" s="65">
        <f t="shared" si="97"/>
        <v>61.663190400000012</v>
      </c>
      <c r="BQ70" s="65">
        <f t="shared" si="97"/>
        <v>60.044647734813267</v>
      </c>
      <c r="BR70" s="65">
        <f t="shared" si="97"/>
        <v>56.539125338300487</v>
      </c>
      <c r="BS70" s="65">
        <f t="shared" si="97"/>
        <v>55.259175945440546</v>
      </c>
      <c r="BT70" s="65">
        <f t="shared" si="97"/>
        <v>53.995657923785238</v>
      </c>
      <c r="BU70" s="65">
        <f t="shared" si="97"/>
        <v>52.750396760428245</v>
      </c>
      <c r="BV70" s="65">
        <f t="shared" si="97"/>
        <v>51.523505241669746</v>
      </c>
      <c r="BW70" s="65">
        <f t="shared" si="97"/>
        <v>50.315198800392089</v>
      </c>
      <c r="BX70" s="65">
        <f t="shared" si="97"/>
        <v>49.126987816374843</v>
      </c>
      <c r="BY70" s="65">
        <f t="shared" si="97"/>
        <v>47.960303553023493</v>
      </c>
      <c r="BZ70" s="65">
        <f t="shared" si="97"/>
        <v>46.595237015218927</v>
      </c>
      <c r="CA70" s="65">
        <f t="shared" si="97"/>
        <v>45.263370085172397</v>
      </c>
      <c r="CB70" s="65">
        <f t="shared" si="97"/>
        <v>43.963812116208011</v>
      </c>
      <c r="CC70" s="65">
        <f t="shared" si="97"/>
        <v>42.696147429322345</v>
      </c>
      <c r="CD70" s="65">
        <f t="shared" si="97"/>
        <v>41.460614645149207</v>
      </c>
      <c r="CE70" s="65">
        <f t="shared" si="97"/>
        <v>40.257928681099628</v>
      </c>
      <c r="CF70" s="65">
        <f t="shared" si="97"/>
        <v>39.089022377148517</v>
      </c>
      <c r="CG70" s="65">
        <f t="shared" si="97"/>
        <v>37.954190690071066</v>
      </c>
      <c r="CH70" s="65">
        <f t="shared" si="97"/>
        <v>36.852966173048003</v>
      </c>
      <c r="CI70" s="65">
        <f t="shared" si="97"/>
        <v>35.784111973908125</v>
      </c>
      <c r="CJ70" s="65">
        <f t="shared" si="97"/>
        <v>34.746143719600752</v>
      </c>
      <c r="CK70" s="65">
        <f t="shared" si="97"/>
        <v>33.737304108029505</v>
      </c>
      <c r="CL70" s="65">
        <f t="shared" si="97"/>
        <v>32.715172749605266</v>
      </c>
      <c r="CM70" s="65">
        <f t="shared" si="97"/>
        <v>31.844955081197256</v>
      </c>
      <c r="CN70" s="65">
        <f t="shared" si="97"/>
        <v>30.957042576440141</v>
      </c>
      <c r="CO70" s="65">
        <f t="shared" si="97"/>
        <v>30.053479463361093</v>
      </c>
      <c r="CP70" s="65">
        <f t="shared" si="97"/>
        <v>29.136189264031927</v>
      </c>
      <c r="CQ70" s="65">
        <f t="shared" si="97"/>
        <v>28.207065032805588</v>
      </c>
      <c r="CR70" s="65">
        <f t="shared" si="97"/>
        <v>27.268032357070823</v>
      </c>
      <c r="CS70" s="65">
        <f t="shared" si="97"/>
        <v>26.320979202354422</v>
      </c>
      <c r="CT70" s="65">
        <f t="shared" si="97"/>
        <v>25.367671012971879</v>
      </c>
      <c r="CU70" s="65">
        <f t="shared" si="97"/>
        <v>24.409812246704316</v>
      </c>
      <c r="CV70" s="65">
        <f t="shared" si="97"/>
        <v>23.48101024213744</v>
      </c>
      <c r="CW70" s="65">
        <f t="shared" ref="CW70:DP70" si="98">CW$49*CW27</f>
        <v>23.131891152371217</v>
      </c>
      <c r="CX70" s="65">
        <f t="shared" si="98"/>
        <v>22.783627413070015</v>
      </c>
      <c r="CY70" s="65">
        <f t="shared" si="98"/>
        <v>22.436217406434942</v>
      </c>
      <c r="CZ70" s="65">
        <f t="shared" si="98"/>
        <v>22.089659517407387</v>
      </c>
      <c r="DA70" s="65">
        <f t="shared" si="98"/>
        <v>21.743952133664649</v>
      </c>
      <c r="DB70" s="65">
        <f t="shared" si="98"/>
        <v>21.399093645615618</v>
      </c>
      <c r="DC70" s="65">
        <f t="shared" si="98"/>
        <v>21.055082446396359</v>
      </c>
      <c r="DD70" s="65">
        <f t="shared" si="98"/>
        <v>20.711916931865822</v>
      </c>
      <c r="DE70" s="65">
        <f t="shared" si="98"/>
        <v>20.369595500601484</v>
      </c>
      <c r="DF70" s="65">
        <f t="shared" si="98"/>
        <v>20.028116553895025</v>
      </c>
      <c r="DG70" s="65">
        <f t="shared" si="98"/>
        <v>19.687478495747978</v>
      </c>
      <c r="DH70" s="65">
        <f t="shared" si="98"/>
        <v>19.347679732867451</v>
      </c>
      <c r="DI70" s="65">
        <f t="shared" si="98"/>
        <v>19.008718674661782</v>
      </c>
      <c r="DJ70" s="65">
        <f t="shared" si="98"/>
        <v>18.670593733236252</v>
      </c>
      <c r="DK70" s="65">
        <f t="shared" si="98"/>
        <v>18.333303323388776</v>
      </c>
      <c r="DL70" s="65">
        <f t="shared" si="98"/>
        <v>17.996845862605621</v>
      </c>
      <c r="DM70" s="65">
        <f t="shared" si="98"/>
        <v>17.661219771057119</v>
      </c>
      <c r="DN70" s="65">
        <f t="shared" si="98"/>
        <v>17.326423471593383</v>
      </c>
      <c r="DO70" s="65">
        <f t="shared" si="98"/>
        <v>16.992455389740037</v>
      </c>
      <c r="DP70" s="65">
        <f t="shared" si="98"/>
        <v>16.659313953693946</v>
      </c>
    </row>
    <row r="71" spans="1:120" x14ac:dyDescent="0.25">
      <c r="A71" s="65" t="str">
        <f t="shared" si="69"/>
        <v>05_PRC</v>
      </c>
      <c r="B71" s="65" t="str">
        <f t="shared" si="69"/>
        <v>7_9_lpg</v>
      </c>
      <c r="C71" s="65" t="str">
        <f t="shared" si="69"/>
        <v>7_9_lpg</v>
      </c>
      <c r="D71" s="66" t="s">
        <v>171</v>
      </c>
      <c r="E71" s="66">
        <f t="shared" si="70"/>
        <v>35.515787040000014</v>
      </c>
      <c r="F71" s="66">
        <v>36.726609600000003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1"/>
        <v>05_PRC</v>
      </c>
      <c r="BL71" s="65" t="str">
        <f t="shared" si="72"/>
        <v>d_ind_cem_7_9_lpg</v>
      </c>
      <c r="BM71" s="65"/>
      <c r="BN71" s="65"/>
      <c r="BO71" s="65">
        <f t="shared" ref="BO71:CV71" si="99">BO$49*BO28</f>
        <v>35.515787040000014</v>
      </c>
      <c r="BP71" s="65">
        <f t="shared" si="99"/>
        <v>31.757715359999999</v>
      </c>
      <c r="BQ71" s="65">
        <f t="shared" si="99"/>
        <v>30.924135116655719</v>
      </c>
      <c r="BR71" s="65">
        <f t="shared" si="99"/>
        <v>29.118724437539154</v>
      </c>
      <c r="BS71" s="65">
        <f t="shared" si="99"/>
        <v>28.459526166577639</v>
      </c>
      <c r="BT71" s="65">
        <f t="shared" si="99"/>
        <v>27.80879036416999</v>
      </c>
      <c r="BU71" s="65">
        <f t="shared" si="99"/>
        <v>27.16745719087454</v>
      </c>
      <c r="BV71" s="65">
        <f t="shared" si="99"/>
        <v>26.535584733780095</v>
      </c>
      <c r="BW71" s="65">
        <f t="shared" si="99"/>
        <v>25.913283944916749</v>
      </c>
      <c r="BX71" s="65">
        <f t="shared" si="99"/>
        <v>25.301332698585433</v>
      </c>
      <c r="BY71" s="65">
        <f t="shared" si="99"/>
        <v>24.700468122650303</v>
      </c>
      <c r="BZ71" s="65">
        <f t="shared" si="99"/>
        <v>23.997432903845628</v>
      </c>
      <c r="CA71" s="65">
        <f t="shared" si="99"/>
        <v>23.311496114207596</v>
      </c>
      <c r="CB71" s="65">
        <f t="shared" si="99"/>
        <v>22.642199053765673</v>
      </c>
      <c r="CC71" s="65">
        <f t="shared" si="99"/>
        <v>21.989327639930451</v>
      </c>
      <c r="CD71" s="65">
        <f t="shared" si="99"/>
        <v>21.353004766864856</v>
      </c>
      <c r="CE71" s="65">
        <f t="shared" si="99"/>
        <v>20.733598630627156</v>
      </c>
      <c r="CF71" s="65">
        <f t="shared" si="99"/>
        <v>20.131589661539024</v>
      </c>
      <c r="CG71" s="65">
        <f t="shared" si="99"/>
        <v>19.547129767947236</v>
      </c>
      <c r="CH71" s="65">
        <f t="shared" si="99"/>
        <v>18.97997820585304</v>
      </c>
      <c r="CI71" s="65">
        <f t="shared" si="99"/>
        <v>18.429497972873964</v>
      </c>
      <c r="CJ71" s="65">
        <f t="shared" si="99"/>
        <v>17.894924588668893</v>
      </c>
      <c r="CK71" s="65">
        <f t="shared" si="99"/>
        <v>17.375353009249405</v>
      </c>
      <c r="CL71" s="65">
        <f t="shared" si="99"/>
        <v>16.848935927505821</v>
      </c>
      <c r="CM71" s="65">
        <f t="shared" si="99"/>
        <v>16.400757284213554</v>
      </c>
      <c r="CN71" s="65">
        <f t="shared" si="99"/>
        <v>15.943465463797772</v>
      </c>
      <c r="CO71" s="65">
        <f t="shared" si="99"/>
        <v>15.478113282556112</v>
      </c>
      <c r="CP71" s="65">
        <f t="shared" si="99"/>
        <v>15.005691390924417</v>
      </c>
      <c r="CQ71" s="65">
        <f t="shared" si="99"/>
        <v>14.527174747884086</v>
      </c>
      <c r="CR71" s="65">
        <f t="shared" si="99"/>
        <v>14.043555067548439</v>
      </c>
      <c r="CS71" s="65">
        <f t="shared" si="99"/>
        <v>13.55580468805667</v>
      </c>
      <c r="CT71" s="65">
        <f t="shared" si="99"/>
        <v>13.064832846794822</v>
      </c>
      <c r="CU71" s="65">
        <f t="shared" si="99"/>
        <v>12.571517371924323</v>
      </c>
      <c r="CV71" s="65">
        <f t="shared" si="99"/>
        <v>12.093166681739596</v>
      </c>
      <c r="CW71" s="65">
        <f t="shared" ref="CW71:DP71" si="100">CW$49*CW28</f>
        <v>11.913363713264937</v>
      </c>
      <c r="CX71" s="65">
        <f t="shared" si="100"/>
        <v>11.734001266541183</v>
      </c>
      <c r="CY71" s="65">
        <f t="shared" si="100"/>
        <v>11.555078508371141</v>
      </c>
      <c r="CZ71" s="65">
        <f t="shared" si="100"/>
        <v>11.376594606968927</v>
      </c>
      <c r="DA71" s="65">
        <f t="shared" si="100"/>
        <v>11.198548731957697</v>
      </c>
      <c r="DB71" s="65">
        <f t="shared" si="100"/>
        <v>11.020940054367426</v>
      </c>
      <c r="DC71" s="65">
        <f t="shared" si="100"/>
        <v>10.843767746632638</v>
      </c>
      <c r="DD71" s="65">
        <f t="shared" si="100"/>
        <v>10.667030982590202</v>
      </c>
      <c r="DE71" s="65">
        <f t="shared" si="100"/>
        <v>10.490728937477067</v>
      </c>
      <c r="DF71" s="65">
        <f t="shared" si="100"/>
        <v>10.314860787928056</v>
      </c>
      <c r="DG71" s="65">
        <f t="shared" si="100"/>
        <v>10.139425711973619</v>
      </c>
      <c r="DH71" s="65">
        <f t="shared" si="100"/>
        <v>9.9644228890376194</v>
      </c>
      <c r="DI71" s="65">
        <f t="shared" si="100"/>
        <v>9.7898514999351161</v>
      </c>
      <c r="DJ71" s="65">
        <f t="shared" si="100"/>
        <v>9.6157107268701427</v>
      </c>
      <c r="DK71" s="65">
        <f t="shared" si="100"/>
        <v>9.441999753433489</v>
      </c>
      <c r="DL71" s="65">
        <f t="shared" si="100"/>
        <v>9.2687177646004901</v>
      </c>
      <c r="DM71" s="65">
        <f t="shared" si="100"/>
        <v>9.0958639467288371</v>
      </c>
      <c r="DN71" s="65">
        <f t="shared" si="100"/>
        <v>8.923437487556356</v>
      </c>
      <c r="DO71" s="65">
        <f t="shared" si="100"/>
        <v>8.7514375761988052</v>
      </c>
      <c r="DP71" s="65">
        <f t="shared" si="100"/>
        <v>8.5798634031476926</v>
      </c>
    </row>
    <row r="72" spans="1:120" x14ac:dyDescent="0.25">
      <c r="A72" s="65" t="str">
        <f t="shared" si="69"/>
        <v>05_PRC</v>
      </c>
      <c r="B72" s="65" t="str">
        <f t="shared" si="69"/>
        <v>7_10_refinery_gas_not_liquefied</v>
      </c>
      <c r="C72" s="65" t="str">
        <f t="shared" si="69"/>
        <v>7_10_refi_gas_notliq</v>
      </c>
      <c r="D72" s="66" t="s">
        <v>171</v>
      </c>
      <c r="E72" s="66">
        <f t="shared" si="70"/>
        <v>2.30274E-2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1"/>
        <v>05_PRC</v>
      </c>
      <c r="BL72" s="65" t="str">
        <f t="shared" si="72"/>
        <v>d_ind_cem_7_10_refi_gas_notliq</v>
      </c>
      <c r="BM72" s="65"/>
      <c r="BN72" s="65"/>
      <c r="BO72" s="65">
        <f t="shared" ref="BO72:CV72" si="101">BO$49*BO29</f>
        <v>2.30274E-2</v>
      </c>
      <c r="BP72" s="65">
        <f t="shared" si="101"/>
        <v>6.4476720000000029E-2</v>
      </c>
      <c r="BQ72" s="65">
        <f t="shared" si="101"/>
        <v>6.2784327479367491E-2</v>
      </c>
      <c r="BR72" s="65">
        <f t="shared" si="101"/>
        <v>5.9118857292899757E-2</v>
      </c>
      <c r="BS72" s="65">
        <f t="shared" si="101"/>
        <v>5.778050716728575E-2</v>
      </c>
      <c r="BT72" s="65">
        <f t="shared" si="101"/>
        <v>5.6459338133235525E-2</v>
      </c>
      <c r="BU72" s="65">
        <f t="shared" si="101"/>
        <v>5.5157258970029543E-2</v>
      </c>
      <c r="BV72" s="65">
        <f t="shared" si="101"/>
        <v>5.3874387610110964E-2</v>
      </c>
      <c r="BW72" s="65">
        <f t="shared" si="101"/>
        <v>5.2610949315999342E-2</v>
      </c>
      <c r="BX72" s="65">
        <f t="shared" si="101"/>
        <v>5.1368523382141006E-2</v>
      </c>
      <c r="BY72" s="65">
        <f t="shared" si="101"/>
        <v>5.0148606376735606E-2</v>
      </c>
      <c r="BZ72" s="65">
        <f t="shared" si="101"/>
        <v>4.8721255434164286E-2</v>
      </c>
      <c r="CA72" s="65">
        <f t="shared" si="101"/>
        <v>4.7328618910351374E-2</v>
      </c>
      <c r="CB72" s="65">
        <f t="shared" si="101"/>
        <v>4.5969765520749835E-2</v>
      </c>
      <c r="CC72" s="65">
        <f t="shared" si="101"/>
        <v>4.4644260620013865E-2</v>
      </c>
      <c r="CD72" s="65">
        <f t="shared" si="101"/>
        <v>4.3352353716410781E-2</v>
      </c>
      <c r="CE72" s="65">
        <f t="shared" si="101"/>
        <v>4.209479234715742E-2</v>
      </c>
      <c r="CF72" s="65">
        <f t="shared" si="101"/>
        <v>4.0872551915269374E-2</v>
      </c>
      <c r="CG72" s="65">
        <f t="shared" si="101"/>
        <v>3.9685940835625655E-2</v>
      </c>
      <c r="CH72" s="65">
        <f t="shared" si="101"/>
        <v>3.8534470333034997E-2</v>
      </c>
      <c r="CI72" s="65">
        <f t="shared" si="101"/>
        <v>3.7416847121006604E-2</v>
      </c>
      <c r="CJ72" s="65">
        <f t="shared" si="101"/>
        <v>3.6331519098441858E-2</v>
      </c>
      <c r="CK72" s="65">
        <f t="shared" si="101"/>
        <v>3.5276648782160136E-2</v>
      </c>
      <c r="CL72" s="65">
        <f t="shared" si="101"/>
        <v>3.4207880251488403E-2</v>
      </c>
      <c r="CM72" s="65">
        <f t="shared" si="101"/>
        <v>3.3297956833951509E-2</v>
      </c>
      <c r="CN72" s="65">
        <f t="shared" si="101"/>
        <v>3.2369531211106618E-2</v>
      </c>
      <c r="CO72" s="65">
        <f t="shared" si="101"/>
        <v>3.1424740883742593E-2</v>
      </c>
      <c r="CP72" s="65">
        <f t="shared" si="101"/>
        <v>3.0465597139196887E-2</v>
      </c>
      <c r="CQ72" s="65">
        <f t="shared" si="101"/>
        <v>2.9494079406926003E-2</v>
      </c>
      <c r="CR72" s="65">
        <f t="shared" si="101"/>
        <v>2.8512201133819304E-2</v>
      </c>
      <c r="CS72" s="65">
        <f t="shared" si="101"/>
        <v>2.7521936428317368E-2</v>
      </c>
      <c r="CT72" s="65">
        <f t="shared" si="101"/>
        <v>2.6525131287328012E-2</v>
      </c>
      <c r="CU72" s="65">
        <f t="shared" si="101"/>
        <v>2.5523567938569157E-2</v>
      </c>
      <c r="CV72" s="65">
        <f t="shared" si="101"/>
        <v>2.455238713531482E-2</v>
      </c>
      <c r="CW72" s="65">
        <f t="shared" ref="CW72:DP72" si="102">CW$49*CW29</f>
        <v>2.4187338657422376E-2</v>
      </c>
      <c r="CX72" s="65">
        <f t="shared" si="102"/>
        <v>2.3823184557392605E-2</v>
      </c>
      <c r="CY72" s="65">
        <f t="shared" si="102"/>
        <v>2.3459923143610683E-2</v>
      </c>
      <c r="CZ72" s="65">
        <f t="shared" si="102"/>
        <v>2.3097552727327112E-2</v>
      </c>
      <c r="DA72" s="65">
        <f t="shared" si="102"/>
        <v>2.2736071622653155E-2</v>
      </c>
      <c r="DB72" s="65">
        <f t="shared" si="102"/>
        <v>2.2375478146556254E-2</v>
      </c>
      <c r="DC72" s="65">
        <f t="shared" si="102"/>
        <v>2.2015770618855506E-2</v>
      </c>
      <c r="DD72" s="65">
        <f t="shared" si="102"/>
        <v>2.1656947362217117E-2</v>
      </c>
      <c r="DE72" s="65">
        <f t="shared" si="102"/>
        <v>2.1299006702149844E-2</v>
      </c>
      <c r="DF72" s="65">
        <f t="shared" si="102"/>
        <v>2.0941946967000503E-2</v>
      </c>
      <c r="DG72" s="65">
        <f t="shared" si="102"/>
        <v>2.0585766487949408E-2</v>
      </c>
      <c r="DH72" s="65">
        <f t="shared" si="102"/>
        <v>2.0230463599005894E-2</v>
      </c>
      <c r="DI72" s="65">
        <f t="shared" si="102"/>
        <v>1.9876036637003765E-2</v>
      </c>
      <c r="DJ72" s="65">
        <f t="shared" si="102"/>
        <v>1.9522483941596846E-2</v>
      </c>
      <c r="DK72" s="65">
        <f t="shared" si="102"/>
        <v>1.9169803855254425E-2</v>
      </c>
      <c r="DL72" s="65">
        <f t="shared" si="102"/>
        <v>1.8817994723256831E-2</v>
      </c>
      <c r="DM72" s="65">
        <f t="shared" si="102"/>
        <v>1.8467054893690906E-2</v>
      </c>
      <c r="DN72" s="65">
        <f t="shared" si="102"/>
        <v>1.8116982717445558E-2</v>
      </c>
      <c r="DO72" s="65">
        <f t="shared" si="102"/>
        <v>1.7767776548207267E-2</v>
      </c>
      <c r="DP72" s="65">
        <f t="shared" si="102"/>
        <v>1.741943474245565E-2</v>
      </c>
    </row>
    <row r="73" spans="1:120" x14ac:dyDescent="0.25">
      <c r="A73" s="65" t="str">
        <f t="shared" si="69"/>
        <v>05_PRC</v>
      </c>
      <c r="B73" s="65" t="str">
        <f t="shared" si="69"/>
        <v>7_11_ethane</v>
      </c>
      <c r="C73" s="65" t="str">
        <f t="shared" si="69"/>
        <v>7_11_ethane</v>
      </c>
      <c r="D73" s="66" t="s">
        <v>171</v>
      </c>
      <c r="E73" s="66">
        <f t="shared" si="70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1"/>
        <v>05_PRC</v>
      </c>
      <c r="BL73" s="65" t="str">
        <f t="shared" si="72"/>
        <v>d_ind_cem_7_11_ethane</v>
      </c>
      <c r="BM73" s="65"/>
      <c r="BN73" s="65"/>
      <c r="BO73" s="65">
        <f t="shared" ref="BO73:CV73" si="103">BO$49*BO30</f>
        <v>0</v>
      </c>
      <c r="BP73" s="65">
        <f t="shared" si="103"/>
        <v>0</v>
      </c>
      <c r="BQ73" s="65">
        <f t="shared" si="103"/>
        <v>0</v>
      </c>
      <c r="BR73" s="65">
        <f t="shared" si="103"/>
        <v>0</v>
      </c>
      <c r="BS73" s="65">
        <f t="shared" si="103"/>
        <v>0</v>
      </c>
      <c r="BT73" s="65">
        <f t="shared" si="103"/>
        <v>0</v>
      </c>
      <c r="BU73" s="65">
        <f t="shared" si="103"/>
        <v>0</v>
      </c>
      <c r="BV73" s="65">
        <f t="shared" si="103"/>
        <v>0</v>
      </c>
      <c r="BW73" s="65">
        <f t="shared" si="103"/>
        <v>0</v>
      </c>
      <c r="BX73" s="65">
        <f t="shared" si="103"/>
        <v>0</v>
      </c>
      <c r="BY73" s="65">
        <f t="shared" si="103"/>
        <v>0</v>
      </c>
      <c r="BZ73" s="65">
        <f t="shared" si="103"/>
        <v>0</v>
      </c>
      <c r="CA73" s="65">
        <f t="shared" si="103"/>
        <v>0</v>
      </c>
      <c r="CB73" s="65">
        <f t="shared" si="103"/>
        <v>0</v>
      </c>
      <c r="CC73" s="65">
        <f t="shared" si="103"/>
        <v>0</v>
      </c>
      <c r="CD73" s="65">
        <f t="shared" si="103"/>
        <v>0</v>
      </c>
      <c r="CE73" s="65">
        <f t="shared" si="103"/>
        <v>0</v>
      </c>
      <c r="CF73" s="65">
        <f t="shared" si="103"/>
        <v>0</v>
      </c>
      <c r="CG73" s="65">
        <f t="shared" si="103"/>
        <v>0</v>
      </c>
      <c r="CH73" s="65">
        <f t="shared" si="103"/>
        <v>0</v>
      </c>
      <c r="CI73" s="65">
        <f t="shared" si="103"/>
        <v>0</v>
      </c>
      <c r="CJ73" s="65">
        <f t="shared" si="103"/>
        <v>0</v>
      </c>
      <c r="CK73" s="65">
        <f t="shared" si="103"/>
        <v>0</v>
      </c>
      <c r="CL73" s="65">
        <f t="shared" si="103"/>
        <v>0</v>
      </c>
      <c r="CM73" s="65">
        <f t="shared" si="103"/>
        <v>0</v>
      </c>
      <c r="CN73" s="65">
        <f t="shared" si="103"/>
        <v>0</v>
      </c>
      <c r="CO73" s="65">
        <f t="shared" si="103"/>
        <v>0</v>
      </c>
      <c r="CP73" s="65">
        <f t="shared" si="103"/>
        <v>0</v>
      </c>
      <c r="CQ73" s="65">
        <f t="shared" si="103"/>
        <v>0</v>
      </c>
      <c r="CR73" s="65">
        <f t="shared" si="103"/>
        <v>0</v>
      </c>
      <c r="CS73" s="65">
        <f t="shared" si="103"/>
        <v>0</v>
      </c>
      <c r="CT73" s="65">
        <f t="shared" si="103"/>
        <v>0</v>
      </c>
      <c r="CU73" s="65">
        <f t="shared" si="103"/>
        <v>0</v>
      </c>
      <c r="CV73" s="65">
        <f t="shared" si="103"/>
        <v>0</v>
      </c>
      <c r="CW73" s="65">
        <f t="shared" ref="CW73:DP73" si="104">CW$49*CW30</f>
        <v>0</v>
      </c>
      <c r="CX73" s="65">
        <f t="shared" si="104"/>
        <v>0</v>
      </c>
      <c r="CY73" s="65">
        <f t="shared" si="104"/>
        <v>0</v>
      </c>
      <c r="CZ73" s="65">
        <f t="shared" si="104"/>
        <v>0</v>
      </c>
      <c r="DA73" s="65">
        <f t="shared" si="104"/>
        <v>0</v>
      </c>
      <c r="DB73" s="65">
        <f t="shared" si="104"/>
        <v>0</v>
      </c>
      <c r="DC73" s="65">
        <f t="shared" si="104"/>
        <v>0</v>
      </c>
      <c r="DD73" s="65">
        <f t="shared" si="104"/>
        <v>0</v>
      </c>
      <c r="DE73" s="65">
        <f t="shared" si="104"/>
        <v>0</v>
      </c>
      <c r="DF73" s="65">
        <f t="shared" si="104"/>
        <v>0</v>
      </c>
      <c r="DG73" s="65">
        <f t="shared" si="104"/>
        <v>0</v>
      </c>
      <c r="DH73" s="65">
        <f t="shared" si="104"/>
        <v>0</v>
      </c>
      <c r="DI73" s="65">
        <f t="shared" si="104"/>
        <v>0</v>
      </c>
      <c r="DJ73" s="65">
        <f t="shared" si="104"/>
        <v>0</v>
      </c>
      <c r="DK73" s="65">
        <f t="shared" si="104"/>
        <v>0</v>
      </c>
      <c r="DL73" s="65">
        <f t="shared" si="104"/>
        <v>0</v>
      </c>
      <c r="DM73" s="65">
        <f t="shared" si="104"/>
        <v>0</v>
      </c>
      <c r="DN73" s="65">
        <f t="shared" si="104"/>
        <v>0</v>
      </c>
      <c r="DO73" s="65">
        <f t="shared" si="104"/>
        <v>0</v>
      </c>
      <c r="DP73" s="65">
        <f t="shared" si="104"/>
        <v>0</v>
      </c>
    </row>
    <row r="74" spans="1:120" x14ac:dyDescent="0.25">
      <c r="A74" s="65" t="str">
        <f t="shared" si="69"/>
        <v>05_PRC</v>
      </c>
      <c r="B74" s="65" t="str">
        <f t="shared" si="69"/>
        <v>7_x_other_petroleum_products</v>
      </c>
      <c r="C74" s="65" t="str">
        <f t="shared" si="69"/>
        <v>7_x_other_petrol_prod</v>
      </c>
      <c r="D74" s="66" t="s">
        <v>171</v>
      </c>
      <c r="E74" s="66">
        <f t="shared" si="70"/>
        <v>193.7661716340001</v>
      </c>
      <c r="F74" s="66">
        <v>7.1259336000000024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1"/>
        <v>05_PRC</v>
      </c>
      <c r="BL74" s="65" t="str">
        <f t="shared" si="72"/>
        <v>d_ind_cem_7_x_other_petrol_prod</v>
      </c>
      <c r="BM74" s="65"/>
      <c r="BN74" s="65"/>
      <c r="BO74" s="65">
        <f t="shared" ref="BO74:CV74" si="105">BO$49*BO31</f>
        <v>193.7661716340001</v>
      </c>
      <c r="BP74" s="65">
        <f t="shared" si="105"/>
        <v>226.12252403160011</v>
      </c>
      <c r="BQ74" s="65">
        <f t="shared" si="105"/>
        <v>220.18723345823301</v>
      </c>
      <c r="BR74" s="65">
        <f t="shared" si="105"/>
        <v>207.33227789711475</v>
      </c>
      <c r="BS74" s="65">
        <f t="shared" si="105"/>
        <v>202.63862864755851</v>
      </c>
      <c r="BT74" s="65">
        <f t="shared" si="105"/>
        <v>198.00523419678885</v>
      </c>
      <c r="BU74" s="65">
        <f t="shared" si="105"/>
        <v>193.43878871269646</v>
      </c>
      <c r="BV74" s="65">
        <f t="shared" si="105"/>
        <v>188.93970578923756</v>
      </c>
      <c r="BW74" s="65">
        <f t="shared" si="105"/>
        <v>184.50877543138594</v>
      </c>
      <c r="BX74" s="65">
        <f t="shared" si="105"/>
        <v>180.15153629009021</v>
      </c>
      <c r="BY74" s="65">
        <f t="shared" si="105"/>
        <v>175.87323689193008</v>
      </c>
      <c r="BZ74" s="65">
        <f t="shared" si="105"/>
        <v>170.8674580959071</v>
      </c>
      <c r="CA74" s="65">
        <f t="shared" si="105"/>
        <v>165.98342420238444</v>
      </c>
      <c r="CB74" s="65">
        <f t="shared" si="105"/>
        <v>161.21786915793436</v>
      </c>
      <c r="CC74" s="65">
        <f t="shared" si="105"/>
        <v>156.56926864335063</v>
      </c>
      <c r="CD74" s="65">
        <f t="shared" si="105"/>
        <v>152.03849769444722</v>
      </c>
      <c r="CE74" s="65">
        <f t="shared" si="105"/>
        <v>147.62817795516449</v>
      </c>
      <c r="CF74" s="65">
        <f t="shared" si="105"/>
        <v>143.34173020422435</v>
      </c>
      <c r="CG74" s="65">
        <f t="shared" si="105"/>
        <v>139.1802360653646</v>
      </c>
      <c r="CH74" s="65">
        <f t="shared" si="105"/>
        <v>135.14198138377199</v>
      </c>
      <c r="CI74" s="65">
        <f t="shared" si="105"/>
        <v>131.2224305502283</v>
      </c>
      <c r="CJ74" s="65">
        <f t="shared" si="105"/>
        <v>127.41614028198008</v>
      </c>
      <c r="CK74" s="65">
        <f t="shared" si="105"/>
        <v>123.7166664495079</v>
      </c>
      <c r="CL74" s="65">
        <f t="shared" si="105"/>
        <v>119.96845100428928</v>
      </c>
      <c r="CM74" s="65">
        <f t="shared" si="105"/>
        <v>116.77731194124601</v>
      </c>
      <c r="CN74" s="65">
        <f t="shared" si="105"/>
        <v>113.52128487886912</v>
      </c>
      <c r="CO74" s="65">
        <f t="shared" si="105"/>
        <v>110.20786612083995</v>
      </c>
      <c r="CP74" s="65">
        <f t="shared" si="105"/>
        <v>106.8441093350451</v>
      </c>
      <c r="CQ74" s="65">
        <f t="shared" si="105"/>
        <v>103.43695646246491</v>
      </c>
      <c r="CR74" s="65">
        <f t="shared" si="105"/>
        <v>99.993468744623883</v>
      </c>
      <c r="CS74" s="65">
        <f t="shared" si="105"/>
        <v>96.520569461479411</v>
      </c>
      <c r="CT74" s="65">
        <f t="shared" si="105"/>
        <v>93.024732600544368</v>
      </c>
      <c r="CU74" s="65">
        <f t="shared" si="105"/>
        <v>89.512208508144909</v>
      </c>
      <c r="CV74" s="65">
        <f t="shared" si="105"/>
        <v>86.106237259562363</v>
      </c>
      <c r="CW74" s="65">
        <f t="shared" ref="CW74:DP74" si="106">CW$49*CW31</f>
        <v>84.825997147861059</v>
      </c>
      <c r="CX74" s="65">
        <f t="shared" si="106"/>
        <v>83.548893656318882</v>
      </c>
      <c r="CY74" s="65">
        <f t="shared" si="106"/>
        <v>82.274920852372645</v>
      </c>
      <c r="CZ74" s="65">
        <f t="shared" si="106"/>
        <v>81.004072813508046</v>
      </c>
      <c r="DA74" s="65">
        <f t="shared" si="106"/>
        <v>79.736343627243514</v>
      </c>
      <c r="DB74" s="65">
        <f t="shared" si="106"/>
        <v>78.471727391114257</v>
      </c>
      <c r="DC74" s="65">
        <f t="shared" si="106"/>
        <v>77.210218212656372</v>
      </c>
      <c r="DD74" s="65">
        <f t="shared" si="106"/>
        <v>75.951810209390828</v>
      </c>
      <c r="DE74" s="65">
        <f t="shared" si="106"/>
        <v>74.696497508807596</v>
      </c>
      <c r="DF74" s="65">
        <f t="shared" si="106"/>
        <v>73.444274248349814</v>
      </c>
      <c r="DG74" s="65">
        <f t="shared" si="106"/>
        <v>72.195134575397816</v>
      </c>
      <c r="DH74" s="65">
        <f t="shared" si="106"/>
        <v>70.949072647253402</v>
      </c>
      <c r="DI74" s="65">
        <f t="shared" si="106"/>
        <v>69.706082631123977</v>
      </c>
      <c r="DJ74" s="65">
        <f t="shared" si="106"/>
        <v>68.466158704106761</v>
      </c>
      <c r="DK74" s="65">
        <f t="shared" si="106"/>
        <v>67.229295053173075</v>
      </c>
      <c r="DL74" s="65">
        <f t="shared" si="106"/>
        <v>65.995485875152511</v>
      </c>
      <c r="DM74" s="65">
        <f t="shared" si="106"/>
        <v>64.764725376717308</v>
      </c>
      <c r="DN74" s="65">
        <f t="shared" si="106"/>
        <v>63.537007774366664</v>
      </c>
      <c r="DO74" s="65">
        <f t="shared" si="106"/>
        <v>62.312327294410984</v>
      </c>
      <c r="DP74" s="65">
        <f t="shared" si="106"/>
        <v>61.090678172956281</v>
      </c>
    </row>
    <row r="75" spans="1:120" x14ac:dyDescent="0.25">
      <c r="A75" s="65" t="str">
        <f t="shared" si="69"/>
        <v>05_PRC</v>
      </c>
      <c r="B75" s="65" t="str">
        <f t="shared" si="69"/>
        <v>8_1_natural_gas</v>
      </c>
      <c r="C75" s="65" t="str">
        <f t="shared" si="69"/>
        <v>8_1_natural_gas</v>
      </c>
      <c r="D75" s="66" t="s">
        <v>171</v>
      </c>
      <c r="E75" s="66">
        <f t="shared" si="70"/>
        <v>387.83226851775942</v>
      </c>
      <c r="F75" s="66">
        <v>440.17719050860558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1"/>
        <v>05_PRC</v>
      </c>
      <c r="BL75" s="65" t="str">
        <f t="shared" si="72"/>
        <v>d_ind_cem_8_1_natural_gas</v>
      </c>
      <c r="BM75" s="65"/>
      <c r="BN75" s="65"/>
      <c r="BO75" s="65">
        <f t="shared" ref="BO75:CV75" si="107">BO$49*BO32</f>
        <v>387.83226851775942</v>
      </c>
      <c r="BP75" s="65">
        <f t="shared" si="107"/>
        <v>506.94595607660551</v>
      </c>
      <c r="BQ75" s="65">
        <f t="shared" si="107"/>
        <v>493.63957907062644</v>
      </c>
      <c r="BR75" s="65">
        <f t="shared" si="107"/>
        <v>464.81994792082259</v>
      </c>
      <c r="BS75" s="65">
        <f t="shared" si="107"/>
        <v>454.29721686386688</v>
      </c>
      <c r="BT75" s="65">
        <f t="shared" si="107"/>
        <v>443.90957153846261</v>
      </c>
      <c r="BU75" s="65">
        <f t="shared" si="107"/>
        <v>433.67201965494741</v>
      </c>
      <c r="BV75" s="65">
        <f t="shared" si="107"/>
        <v>423.58548845303108</v>
      </c>
      <c r="BW75" s="65">
        <f t="shared" si="107"/>
        <v>413.65174905139565</v>
      </c>
      <c r="BX75" s="65">
        <f t="shared" si="107"/>
        <v>403.8832185973933</v>
      </c>
      <c r="BY75" s="65">
        <f t="shared" si="107"/>
        <v>394.2916638061547</v>
      </c>
      <c r="BZ75" s="65">
        <f t="shared" si="107"/>
        <v>383.06916693846875</v>
      </c>
      <c r="CA75" s="65">
        <f t="shared" si="107"/>
        <v>372.11961097421471</v>
      </c>
      <c r="CB75" s="65">
        <f t="shared" si="107"/>
        <v>361.435673721211</v>
      </c>
      <c r="CC75" s="65">
        <f t="shared" si="107"/>
        <v>351.01393779562699</v>
      </c>
      <c r="CD75" s="65">
        <f t="shared" si="107"/>
        <v>340.85636494748837</v>
      </c>
      <c r="CE75" s="65">
        <f t="shared" si="107"/>
        <v>330.96883266201934</v>
      </c>
      <c r="CF75" s="65">
        <f t="shared" si="107"/>
        <v>321.35901001131737</v>
      </c>
      <c r="CG75" s="65">
        <f t="shared" si="107"/>
        <v>312.02932189658264</v>
      </c>
      <c r="CH75" s="65">
        <f t="shared" si="107"/>
        <v>302.9759253399676</v>
      </c>
      <c r="CI75" s="65">
        <f t="shared" si="107"/>
        <v>294.18865192166811</v>
      </c>
      <c r="CJ75" s="65">
        <f t="shared" si="107"/>
        <v>285.65529830107738</v>
      </c>
      <c r="CK75" s="65">
        <f t="shared" si="107"/>
        <v>277.36141733094939</v>
      </c>
      <c r="CL75" s="65">
        <f t="shared" si="107"/>
        <v>268.95826213623781</v>
      </c>
      <c r="CM75" s="65">
        <f t="shared" si="107"/>
        <v>261.80402108831021</v>
      </c>
      <c r="CN75" s="65">
        <f t="shared" si="107"/>
        <v>254.50430709822012</v>
      </c>
      <c r="CO75" s="65">
        <f t="shared" si="107"/>
        <v>247.07592619116585</v>
      </c>
      <c r="CP75" s="65">
        <f t="shared" si="107"/>
        <v>239.53469204349801</v>
      </c>
      <c r="CQ75" s="65">
        <f t="shared" si="107"/>
        <v>231.89616785009238</v>
      </c>
      <c r="CR75" s="65">
        <f t="shared" si="107"/>
        <v>224.17618426670103</v>
      </c>
      <c r="CS75" s="65">
        <f t="shared" si="107"/>
        <v>216.3902626518981</v>
      </c>
      <c r="CT75" s="65">
        <f t="shared" si="107"/>
        <v>208.55291709181188</v>
      </c>
      <c r="CU75" s="65">
        <f t="shared" si="107"/>
        <v>200.67816028954519</v>
      </c>
      <c r="CV75" s="65">
        <f t="shared" si="107"/>
        <v>193.04228518874885</v>
      </c>
      <c r="CW75" s="65">
        <f t="shared" ref="CW75:DP75" si="108">CW$49*CW32</f>
        <v>190.1721042980414</v>
      </c>
      <c r="CX75" s="65">
        <f t="shared" si="108"/>
        <v>187.30895542200045</v>
      </c>
      <c r="CY75" s="65">
        <f t="shared" si="108"/>
        <v>184.45282526036357</v>
      </c>
      <c r="CZ75" s="65">
        <f t="shared" si="108"/>
        <v>181.60370053539694</v>
      </c>
      <c r="DA75" s="65">
        <f t="shared" si="108"/>
        <v>178.76156799185927</v>
      </c>
      <c r="DB75" s="65">
        <f t="shared" si="108"/>
        <v>175.92641439696595</v>
      </c>
      <c r="DC75" s="65">
        <f t="shared" si="108"/>
        <v>173.09822654035341</v>
      </c>
      <c r="DD75" s="65">
        <f t="shared" si="108"/>
        <v>170.27699123404332</v>
      </c>
      <c r="DE75" s="65">
        <f t="shared" si="108"/>
        <v>167.46269531240688</v>
      </c>
      <c r="DF75" s="65">
        <f t="shared" si="108"/>
        <v>164.65532563212935</v>
      </c>
      <c r="DG75" s="65">
        <f t="shared" si="108"/>
        <v>161.85486907217438</v>
      </c>
      <c r="DH75" s="65">
        <f t="shared" si="108"/>
        <v>159.06131253374858</v>
      </c>
      <c r="DI75" s="65">
        <f t="shared" si="108"/>
        <v>156.27464294026592</v>
      </c>
      <c r="DJ75" s="65">
        <f t="shared" si="108"/>
        <v>153.49484723731263</v>
      </c>
      <c r="DK75" s="65">
        <f t="shared" si="108"/>
        <v>150.72191239261153</v>
      </c>
      <c r="DL75" s="65">
        <f t="shared" si="108"/>
        <v>147.95582539598698</v>
      </c>
      <c r="DM75" s="65">
        <f t="shared" si="108"/>
        <v>145.19657325932963</v>
      </c>
      <c r="DN75" s="65">
        <f t="shared" si="108"/>
        <v>142.4441430165611</v>
      </c>
      <c r="DO75" s="65">
        <f t="shared" si="108"/>
        <v>139.69852172359904</v>
      </c>
      <c r="DP75" s="65">
        <f t="shared" si="108"/>
        <v>136.95969645832184</v>
      </c>
    </row>
    <row r="76" spans="1:120" x14ac:dyDescent="0.25">
      <c r="A76" s="65" t="str">
        <f t="shared" si="69"/>
        <v>05_PRC</v>
      </c>
      <c r="B76" s="65" t="str">
        <f t="shared" si="69"/>
        <v>15_1_fuelwood_and_woodwaste</v>
      </c>
      <c r="C76" s="65" t="str">
        <f t="shared" si="69"/>
        <v>15_1_fwood_wwaste</v>
      </c>
      <c r="D76" s="66" t="s">
        <v>171</v>
      </c>
      <c r="E76" s="66">
        <f t="shared" si="70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1"/>
        <v>05_PRC</v>
      </c>
      <c r="BL76" s="65" t="str">
        <f t="shared" si="72"/>
        <v>d_ind_cem_15_1_fwood_wwaste</v>
      </c>
      <c r="BM76" s="65"/>
      <c r="BN76" s="65"/>
      <c r="BO76" s="65">
        <f t="shared" ref="BO76:CV76" si="109">BO$49*BO33</f>
        <v>0</v>
      </c>
      <c r="BP76" s="65">
        <f t="shared" si="109"/>
        <v>0</v>
      </c>
      <c r="BQ76" s="65">
        <f t="shared" si="109"/>
        <v>0</v>
      </c>
      <c r="BR76" s="65">
        <f t="shared" si="109"/>
        <v>0</v>
      </c>
      <c r="BS76" s="65">
        <f t="shared" si="109"/>
        <v>0</v>
      </c>
      <c r="BT76" s="65">
        <f t="shared" si="109"/>
        <v>0</v>
      </c>
      <c r="BU76" s="65">
        <f t="shared" si="109"/>
        <v>0</v>
      </c>
      <c r="BV76" s="65">
        <f t="shared" si="109"/>
        <v>0</v>
      </c>
      <c r="BW76" s="65">
        <f t="shared" si="109"/>
        <v>0</v>
      </c>
      <c r="BX76" s="65">
        <f t="shared" si="109"/>
        <v>0</v>
      </c>
      <c r="BY76" s="65">
        <f t="shared" si="109"/>
        <v>0</v>
      </c>
      <c r="BZ76" s="65">
        <f t="shared" si="109"/>
        <v>0</v>
      </c>
      <c r="CA76" s="65">
        <f t="shared" si="109"/>
        <v>0</v>
      </c>
      <c r="CB76" s="65">
        <f t="shared" si="109"/>
        <v>0</v>
      </c>
      <c r="CC76" s="65">
        <f t="shared" si="109"/>
        <v>0</v>
      </c>
      <c r="CD76" s="65">
        <f t="shared" si="109"/>
        <v>0</v>
      </c>
      <c r="CE76" s="65">
        <f t="shared" si="109"/>
        <v>0</v>
      </c>
      <c r="CF76" s="65">
        <f t="shared" si="109"/>
        <v>0</v>
      </c>
      <c r="CG76" s="65">
        <f t="shared" si="109"/>
        <v>0</v>
      </c>
      <c r="CH76" s="65">
        <f t="shared" si="109"/>
        <v>0</v>
      </c>
      <c r="CI76" s="65">
        <f t="shared" si="109"/>
        <v>0</v>
      </c>
      <c r="CJ76" s="65">
        <f t="shared" si="109"/>
        <v>0</v>
      </c>
      <c r="CK76" s="65">
        <f t="shared" si="109"/>
        <v>0</v>
      </c>
      <c r="CL76" s="65">
        <f t="shared" si="109"/>
        <v>0</v>
      </c>
      <c r="CM76" s="65">
        <f t="shared" si="109"/>
        <v>0</v>
      </c>
      <c r="CN76" s="65">
        <f t="shared" si="109"/>
        <v>0</v>
      </c>
      <c r="CO76" s="65">
        <f t="shared" si="109"/>
        <v>0</v>
      </c>
      <c r="CP76" s="65">
        <f t="shared" si="109"/>
        <v>0</v>
      </c>
      <c r="CQ76" s="65">
        <f t="shared" si="109"/>
        <v>0</v>
      </c>
      <c r="CR76" s="65">
        <f t="shared" si="109"/>
        <v>0</v>
      </c>
      <c r="CS76" s="65">
        <f t="shared" si="109"/>
        <v>0</v>
      </c>
      <c r="CT76" s="65">
        <f t="shared" si="109"/>
        <v>0</v>
      </c>
      <c r="CU76" s="65">
        <f t="shared" si="109"/>
        <v>0</v>
      </c>
      <c r="CV76" s="65">
        <f t="shared" si="109"/>
        <v>0</v>
      </c>
      <c r="CW76" s="65">
        <f t="shared" ref="CW76:DP76" si="110">CW$49*CW33</f>
        <v>0</v>
      </c>
      <c r="CX76" s="65">
        <f t="shared" si="110"/>
        <v>0</v>
      </c>
      <c r="CY76" s="65">
        <f t="shared" si="110"/>
        <v>0</v>
      </c>
      <c r="CZ76" s="65">
        <f t="shared" si="110"/>
        <v>0</v>
      </c>
      <c r="DA76" s="65">
        <f t="shared" si="110"/>
        <v>0</v>
      </c>
      <c r="DB76" s="65">
        <f t="shared" si="110"/>
        <v>0</v>
      </c>
      <c r="DC76" s="65">
        <f t="shared" si="110"/>
        <v>0</v>
      </c>
      <c r="DD76" s="65">
        <f t="shared" si="110"/>
        <v>0</v>
      </c>
      <c r="DE76" s="65">
        <f t="shared" si="110"/>
        <v>0</v>
      </c>
      <c r="DF76" s="65">
        <f t="shared" si="110"/>
        <v>0</v>
      </c>
      <c r="DG76" s="65">
        <f t="shared" si="110"/>
        <v>0</v>
      </c>
      <c r="DH76" s="65">
        <f t="shared" si="110"/>
        <v>0</v>
      </c>
      <c r="DI76" s="65">
        <f t="shared" si="110"/>
        <v>0</v>
      </c>
      <c r="DJ76" s="65">
        <f t="shared" si="110"/>
        <v>0</v>
      </c>
      <c r="DK76" s="65">
        <f t="shared" si="110"/>
        <v>0</v>
      </c>
      <c r="DL76" s="65">
        <f t="shared" si="110"/>
        <v>0</v>
      </c>
      <c r="DM76" s="65">
        <f t="shared" si="110"/>
        <v>0</v>
      </c>
      <c r="DN76" s="65">
        <f t="shared" si="110"/>
        <v>0</v>
      </c>
      <c r="DO76" s="65">
        <f t="shared" si="110"/>
        <v>0</v>
      </c>
      <c r="DP76" s="65">
        <f t="shared" si="110"/>
        <v>0</v>
      </c>
    </row>
    <row r="77" spans="1:120" x14ac:dyDescent="0.25">
      <c r="A77" s="65" t="str">
        <f t="shared" si="69"/>
        <v>05_PRC</v>
      </c>
      <c r="B77" s="65" t="str">
        <f t="shared" si="69"/>
        <v>15_2_bagasse</v>
      </c>
      <c r="C77" s="65" t="str">
        <f t="shared" si="69"/>
        <v>15_2_bagasse</v>
      </c>
      <c r="D77" s="66" t="s">
        <v>171</v>
      </c>
      <c r="E77" s="66">
        <f t="shared" si="70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1"/>
        <v>05_PRC</v>
      </c>
      <c r="BL77" s="65" t="str">
        <f t="shared" si="72"/>
        <v>d_ind_cem_15_2_bagasse</v>
      </c>
      <c r="BM77" s="65"/>
      <c r="BN77" s="65"/>
      <c r="BO77" s="65">
        <f t="shared" ref="BO77:CV77" si="111">BO$49*BO34</f>
        <v>0</v>
      </c>
      <c r="BP77" s="65">
        <f t="shared" si="111"/>
        <v>0</v>
      </c>
      <c r="BQ77" s="65">
        <f t="shared" si="111"/>
        <v>0</v>
      </c>
      <c r="BR77" s="65">
        <f t="shared" si="111"/>
        <v>0</v>
      </c>
      <c r="BS77" s="65">
        <f t="shared" si="111"/>
        <v>0</v>
      </c>
      <c r="BT77" s="65">
        <f t="shared" si="111"/>
        <v>0</v>
      </c>
      <c r="BU77" s="65">
        <f t="shared" si="111"/>
        <v>0</v>
      </c>
      <c r="BV77" s="65">
        <f t="shared" si="111"/>
        <v>0</v>
      </c>
      <c r="BW77" s="65">
        <f t="shared" si="111"/>
        <v>0</v>
      </c>
      <c r="BX77" s="65">
        <f t="shared" si="111"/>
        <v>0</v>
      </c>
      <c r="BY77" s="65">
        <f t="shared" si="111"/>
        <v>0</v>
      </c>
      <c r="BZ77" s="65">
        <f t="shared" si="111"/>
        <v>0</v>
      </c>
      <c r="CA77" s="65">
        <f t="shared" si="111"/>
        <v>0</v>
      </c>
      <c r="CB77" s="65">
        <f t="shared" si="111"/>
        <v>0</v>
      </c>
      <c r="CC77" s="65">
        <f t="shared" si="111"/>
        <v>0</v>
      </c>
      <c r="CD77" s="65">
        <f t="shared" si="111"/>
        <v>0</v>
      </c>
      <c r="CE77" s="65">
        <f t="shared" si="111"/>
        <v>0</v>
      </c>
      <c r="CF77" s="65">
        <f t="shared" si="111"/>
        <v>0</v>
      </c>
      <c r="CG77" s="65">
        <f t="shared" si="111"/>
        <v>0</v>
      </c>
      <c r="CH77" s="65">
        <f t="shared" si="111"/>
        <v>0</v>
      </c>
      <c r="CI77" s="65">
        <f t="shared" si="111"/>
        <v>0</v>
      </c>
      <c r="CJ77" s="65">
        <f t="shared" si="111"/>
        <v>0</v>
      </c>
      <c r="CK77" s="65">
        <f t="shared" si="111"/>
        <v>0</v>
      </c>
      <c r="CL77" s="65">
        <f t="shared" si="111"/>
        <v>0</v>
      </c>
      <c r="CM77" s="65">
        <f t="shared" si="111"/>
        <v>0</v>
      </c>
      <c r="CN77" s="65">
        <f t="shared" si="111"/>
        <v>0</v>
      </c>
      <c r="CO77" s="65">
        <f t="shared" si="111"/>
        <v>0</v>
      </c>
      <c r="CP77" s="65">
        <f t="shared" si="111"/>
        <v>0</v>
      </c>
      <c r="CQ77" s="65">
        <f t="shared" si="111"/>
        <v>0</v>
      </c>
      <c r="CR77" s="65">
        <f t="shared" si="111"/>
        <v>0</v>
      </c>
      <c r="CS77" s="65">
        <f t="shared" si="111"/>
        <v>0</v>
      </c>
      <c r="CT77" s="65">
        <f t="shared" si="111"/>
        <v>0</v>
      </c>
      <c r="CU77" s="65">
        <f t="shared" si="111"/>
        <v>0</v>
      </c>
      <c r="CV77" s="65">
        <f t="shared" si="111"/>
        <v>0</v>
      </c>
      <c r="CW77" s="65">
        <f t="shared" ref="CW77:DP77" si="112">CW$49*CW34</f>
        <v>0</v>
      </c>
      <c r="CX77" s="65">
        <f t="shared" si="112"/>
        <v>0</v>
      </c>
      <c r="CY77" s="65">
        <f t="shared" si="112"/>
        <v>0</v>
      </c>
      <c r="CZ77" s="65">
        <f t="shared" si="112"/>
        <v>0</v>
      </c>
      <c r="DA77" s="65">
        <f t="shared" si="112"/>
        <v>0</v>
      </c>
      <c r="DB77" s="65">
        <f t="shared" si="112"/>
        <v>0</v>
      </c>
      <c r="DC77" s="65">
        <f t="shared" si="112"/>
        <v>0</v>
      </c>
      <c r="DD77" s="65">
        <f t="shared" si="112"/>
        <v>0</v>
      </c>
      <c r="DE77" s="65">
        <f t="shared" si="112"/>
        <v>0</v>
      </c>
      <c r="DF77" s="65">
        <f t="shared" si="112"/>
        <v>0</v>
      </c>
      <c r="DG77" s="65">
        <f t="shared" si="112"/>
        <v>0</v>
      </c>
      <c r="DH77" s="65">
        <f t="shared" si="112"/>
        <v>0</v>
      </c>
      <c r="DI77" s="65">
        <f t="shared" si="112"/>
        <v>0</v>
      </c>
      <c r="DJ77" s="65">
        <f t="shared" si="112"/>
        <v>0</v>
      </c>
      <c r="DK77" s="65">
        <f t="shared" si="112"/>
        <v>0</v>
      </c>
      <c r="DL77" s="65">
        <f t="shared" si="112"/>
        <v>0</v>
      </c>
      <c r="DM77" s="65">
        <f t="shared" si="112"/>
        <v>0</v>
      </c>
      <c r="DN77" s="65">
        <f t="shared" si="112"/>
        <v>0</v>
      </c>
      <c r="DO77" s="65">
        <f t="shared" si="112"/>
        <v>0</v>
      </c>
      <c r="DP77" s="65">
        <f t="shared" si="112"/>
        <v>0</v>
      </c>
    </row>
    <row r="78" spans="1:120" x14ac:dyDescent="0.25">
      <c r="A78" s="65" t="str">
        <f t="shared" si="69"/>
        <v>05_PRC</v>
      </c>
      <c r="B78" s="65" t="str">
        <f t="shared" si="69"/>
        <v>15_3_charcoal</v>
      </c>
      <c r="C78" s="65" t="str">
        <f t="shared" si="69"/>
        <v>15_3_charcoal</v>
      </c>
      <c r="D78" s="66" t="s">
        <v>171</v>
      </c>
      <c r="E78" s="66">
        <f t="shared" si="70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1"/>
        <v>05_PRC</v>
      </c>
      <c r="BL78" s="65" t="str">
        <f t="shared" si="72"/>
        <v>d_ind_cem_15_3_charcoal</v>
      </c>
      <c r="BM78" s="65"/>
      <c r="BN78" s="65"/>
      <c r="BO78" s="65">
        <f t="shared" ref="BO78:CV78" si="113">BO$49*BO35</f>
        <v>0</v>
      </c>
      <c r="BP78" s="65">
        <f t="shared" si="113"/>
        <v>0</v>
      </c>
      <c r="BQ78" s="65">
        <f t="shared" si="113"/>
        <v>0</v>
      </c>
      <c r="BR78" s="65">
        <f t="shared" si="113"/>
        <v>0</v>
      </c>
      <c r="BS78" s="65">
        <f t="shared" si="113"/>
        <v>0</v>
      </c>
      <c r="BT78" s="65">
        <f t="shared" si="113"/>
        <v>0</v>
      </c>
      <c r="BU78" s="65">
        <f t="shared" si="113"/>
        <v>0</v>
      </c>
      <c r="BV78" s="65">
        <f t="shared" si="113"/>
        <v>0</v>
      </c>
      <c r="BW78" s="65">
        <f t="shared" si="113"/>
        <v>0</v>
      </c>
      <c r="BX78" s="65">
        <f t="shared" si="113"/>
        <v>0</v>
      </c>
      <c r="BY78" s="65">
        <f t="shared" si="113"/>
        <v>0</v>
      </c>
      <c r="BZ78" s="65">
        <f t="shared" si="113"/>
        <v>0</v>
      </c>
      <c r="CA78" s="65">
        <f t="shared" si="113"/>
        <v>0</v>
      </c>
      <c r="CB78" s="65">
        <f t="shared" si="113"/>
        <v>0</v>
      </c>
      <c r="CC78" s="65">
        <f t="shared" si="113"/>
        <v>0</v>
      </c>
      <c r="CD78" s="65">
        <f t="shared" si="113"/>
        <v>0</v>
      </c>
      <c r="CE78" s="65">
        <f t="shared" si="113"/>
        <v>0</v>
      </c>
      <c r="CF78" s="65">
        <f t="shared" si="113"/>
        <v>0</v>
      </c>
      <c r="CG78" s="65">
        <f t="shared" si="113"/>
        <v>0</v>
      </c>
      <c r="CH78" s="65">
        <f t="shared" si="113"/>
        <v>0</v>
      </c>
      <c r="CI78" s="65">
        <f t="shared" si="113"/>
        <v>0</v>
      </c>
      <c r="CJ78" s="65">
        <f t="shared" si="113"/>
        <v>0</v>
      </c>
      <c r="CK78" s="65">
        <f t="shared" si="113"/>
        <v>0</v>
      </c>
      <c r="CL78" s="65">
        <f t="shared" si="113"/>
        <v>0</v>
      </c>
      <c r="CM78" s="65">
        <f t="shared" si="113"/>
        <v>0</v>
      </c>
      <c r="CN78" s="65">
        <f t="shared" si="113"/>
        <v>0</v>
      </c>
      <c r="CO78" s="65">
        <f t="shared" si="113"/>
        <v>0</v>
      </c>
      <c r="CP78" s="65">
        <f t="shared" si="113"/>
        <v>0</v>
      </c>
      <c r="CQ78" s="65">
        <f t="shared" si="113"/>
        <v>0</v>
      </c>
      <c r="CR78" s="65">
        <f t="shared" si="113"/>
        <v>0</v>
      </c>
      <c r="CS78" s="65">
        <f t="shared" si="113"/>
        <v>0</v>
      </c>
      <c r="CT78" s="65">
        <f t="shared" si="113"/>
        <v>0</v>
      </c>
      <c r="CU78" s="65">
        <f t="shared" si="113"/>
        <v>0</v>
      </c>
      <c r="CV78" s="65">
        <f t="shared" si="113"/>
        <v>0</v>
      </c>
      <c r="CW78" s="65">
        <f t="shared" ref="CW78:DP78" si="114">CW$49*CW35</f>
        <v>0</v>
      </c>
      <c r="CX78" s="65">
        <f t="shared" si="114"/>
        <v>0</v>
      </c>
      <c r="CY78" s="65">
        <f t="shared" si="114"/>
        <v>0</v>
      </c>
      <c r="CZ78" s="65">
        <f t="shared" si="114"/>
        <v>0</v>
      </c>
      <c r="DA78" s="65">
        <f t="shared" si="114"/>
        <v>0</v>
      </c>
      <c r="DB78" s="65">
        <f t="shared" si="114"/>
        <v>0</v>
      </c>
      <c r="DC78" s="65">
        <f t="shared" si="114"/>
        <v>0</v>
      </c>
      <c r="DD78" s="65">
        <f t="shared" si="114"/>
        <v>0</v>
      </c>
      <c r="DE78" s="65">
        <f t="shared" si="114"/>
        <v>0</v>
      </c>
      <c r="DF78" s="65">
        <f t="shared" si="114"/>
        <v>0</v>
      </c>
      <c r="DG78" s="65">
        <f t="shared" si="114"/>
        <v>0</v>
      </c>
      <c r="DH78" s="65">
        <f t="shared" si="114"/>
        <v>0</v>
      </c>
      <c r="DI78" s="65">
        <f t="shared" si="114"/>
        <v>0</v>
      </c>
      <c r="DJ78" s="65">
        <f t="shared" si="114"/>
        <v>0</v>
      </c>
      <c r="DK78" s="65">
        <f t="shared" si="114"/>
        <v>0</v>
      </c>
      <c r="DL78" s="65">
        <f t="shared" si="114"/>
        <v>0</v>
      </c>
      <c r="DM78" s="65">
        <f t="shared" si="114"/>
        <v>0</v>
      </c>
      <c r="DN78" s="65">
        <f t="shared" si="114"/>
        <v>0</v>
      </c>
      <c r="DO78" s="65">
        <f t="shared" si="114"/>
        <v>0</v>
      </c>
      <c r="DP78" s="65">
        <f t="shared" si="114"/>
        <v>0</v>
      </c>
    </row>
    <row r="79" spans="1:120" x14ac:dyDescent="0.25">
      <c r="A79" s="65" t="str">
        <f t="shared" si="69"/>
        <v>05_PRC</v>
      </c>
      <c r="B79" s="65" t="str">
        <f t="shared" si="69"/>
        <v>15_4_black_liquor</v>
      </c>
      <c r="C79" s="65" t="str">
        <f t="shared" si="69"/>
        <v>15_4_black_liquor</v>
      </c>
      <c r="D79" s="66" t="s">
        <v>171</v>
      </c>
      <c r="E79" s="66">
        <f t="shared" si="70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1"/>
        <v>05_PRC</v>
      </c>
      <c r="BL79" s="65" t="str">
        <f t="shared" si="72"/>
        <v>d_ind_cem_15_4_black_liquor</v>
      </c>
      <c r="BM79" s="65"/>
      <c r="BN79" s="65"/>
      <c r="BO79" s="65">
        <f t="shared" ref="BO79:CV79" si="115">BO$49*BO36</f>
        <v>0</v>
      </c>
      <c r="BP79" s="65">
        <f t="shared" si="115"/>
        <v>0</v>
      </c>
      <c r="BQ79" s="65">
        <f t="shared" si="115"/>
        <v>0</v>
      </c>
      <c r="BR79" s="65">
        <f t="shared" si="115"/>
        <v>0</v>
      </c>
      <c r="BS79" s="65">
        <f t="shared" si="115"/>
        <v>0</v>
      </c>
      <c r="BT79" s="65">
        <f t="shared" si="115"/>
        <v>0</v>
      </c>
      <c r="BU79" s="65">
        <f t="shared" si="115"/>
        <v>0</v>
      </c>
      <c r="BV79" s="65">
        <f t="shared" si="115"/>
        <v>0</v>
      </c>
      <c r="BW79" s="65">
        <f t="shared" si="115"/>
        <v>0</v>
      </c>
      <c r="BX79" s="65">
        <f t="shared" si="115"/>
        <v>0</v>
      </c>
      <c r="BY79" s="65">
        <f t="shared" si="115"/>
        <v>0</v>
      </c>
      <c r="BZ79" s="65">
        <f t="shared" si="115"/>
        <v>0</v>
      </c>
      <c r="CA79" s="65">
        <f t="shared" si="115"/>
        <v>0</v>
      </c>
      <c r="CB79" s="65">
        <f t="shared" si="115"/>
        <v>0</v>
      </c>
      <c r="CC79" s="65">
        <f t="shared" si="115"/>
        <v>0</v>
      </c>
      <c r="CD79" s="65">
        <f t="shared" si="115"/>
        <v>0</v>
      </c>
      <c r="CE79" s="65">
        <f t="shared" si="115"/>
        <v>0</v>
      </c>
      <c r="CF79" s="65">
        <f t="shared" si="115"/>
        <v>0</v>
      </c>
      <c r="CG79" s="65">
        <f t="shared" si="115"/>
        <v>0</v>
      </c>
      <c r="CH79" s="65">
        <f t="shared" si="115"/>
        <v>0</v>
      </c>
      <c r="CI79" s="65">
        <f t="shared" si="115"/>
        <v>0</v>
      </c>
      <c r="CJ79" s="65">
        <f t="shared" si="115"/>
        <v>0</v>
      </c>
      <c r="CK79" s="65">
        <f t="shared" si="115"/>
        <v>0</v>
      </c>
      <c r="CL79" s="65">
        <f t="shared" si="115"/>
        <v>0</v>
      </c>
      <c r="CM79" s="65">
        <f t="shared" si="115"/>
        <v>0</v>
      </c>
      <c r="CN79" s="65">
        <f t="shared" si="115"/>
        <v>0</v>
      </c>
      <c r="CO79" s="65">
        <f t="shared" si="115"/>
        <v>0</v>
      </c>
      <c r="CP79" s="65">
        <f t="shared" si="115"/>
        <v>0</v>
      </c>
      <c r="CQ79" s="65">
        <f t="shared" si="115"/>
        <v>0</v>
      </c>
      <c r="CR79" s="65">
        <f t="shared" si="115"/>
        <v>0</v>
      </c>
      <c r="CS79" s="65">
        <f t="shared" si="115"/>
        <v>0</v>
      </c>
      <c r="CT79" s="65">
        <f t="shared" si="115"/>
        <v>0</v>
      </c>
      <c r="CU79" s="65">
        <f t="shared" si="115"/>
        <v>0</v>
      </c>
      <c r="CV79" s="65">
        <f t="shared" si="115"/>
        <v>0</v>
      </c>
      <c r="CW79" s="65">
        <f t="shared" ref="CW79:DP79" si="116">CW$49*CW36</f>
        <v>0</v>
      </c>
      <c r="CX79" s="65">
        <f t="shared" si="116"/>
        <v>0</v>
      </c>
      <c r="CY79" s="65">
        <f t="shared" si="116"/>
        <v>0</v>
      </c>
      <c r="CZ79" s="65">
        <f t="shared" si="116"/>
        <v>0</v>
      </c>
      <c r="DA79" s="65">
        <f t="shared" si="116"/>
        <v>0</v>
      </c>
      <c r="DB79" s="65">
        <f t="shared" si="116"/>
        <v>0</v>
      </c>
      <c r="DC79" s="65">
        <f t="shared" si="116"/>
        <v>0</v>
      </c>
      <c r="DD79" s="65">
        <f t="shared" si="116"/>
        <v>0</v>
      </c>
      <c r="DE79" s="65">
        <f t="shared" si="116"/>
        <v>0</v>
      </c>
      <c r="DF79" s="65">
        <f t="shared" si="116"/>
        <v>0</v>
      </c>
      <c r="DG79" s="65">
        <f t="shared" si="116"/>
        <v>0</v>
      </c>
      <c r="DH79" s="65">
        <f t="shared" si="116"/>
        <v>0</v>
      </c>
      <c r="DI79" s="65">
        <f t="shared" si="116"/>
        <v>0</v>
      </c>
      <c r="DJ79" s="65">
        <f t="shared" si="116"/>
        <v>0</v>
      </c>
      <c r="DK79" s="65">
        <f t="shared" si="116"/>
        <v>0</v>
      </c>
      <c r="DL79" s="65">
        <f t="shared" si="116"/>
        <v>0</v>
      </c>
      <c r="DM79" s="65">
        <f t="shared" si="116"/>
        <v>0</v>
      </c>
      <c r="DN79" s="65">
        <f t="shared" si="116"/>
        <v>0</v>
      </c>
      <c r="DO79" s="65">
        <f t="shared" si="116"/>
        <v>0</v>
      </c>
      <c r="DP79" s="65">
        <f t="shared" si="116"/>
        <v>0</v>
      </c>
    </row>
    <row r="80" spans="1:120" x14ac:dyDescent="0.25">
      <c r="A80" s="65" t="str">
        <f t="shared" si="69"/>
        <v>05_PRC</v>
      </c>
      <c r="B80" s="65" t="str">
        <f t="shared" si="69"/>
        <v>15_5_other_biomass</v>
      </c>
      <c r="C80" s="65" t="str">
        <f t="shared" si="69"/>
        <v>15_5_other_biomass</v>
      </c>
      <c r="D80" s="66" t="s">
        <v>171</v>
      </c>
      <c r="E80" s="66">
        <f t="shared" si="70"/>
        <v>11.075342040000001</v>
      </c>
      <c r="F80" s="66">
        <v>11.781359627820139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1"/>
        <v>05_PRC</v>
      </c>
      <c r="BL80" s="65" t="str">
        <f t="shared" si="72"/>
        <v>d_ind_cem_15_5_other_biomass</v>
      </c>
      <c r="BM80" s="65"/>
      <c r="BN80" s="65"/>
      <c r="BO80" s="65">
        <f t="shared" ref="BO80:CV80" si="117">BO$49*BO37</f>
        <v>11.075342040000001</v>
      </c>
      <c r="BP80" s="65">
        <f t="shared" si="117"/>
        <v>15.20185212</v>
      </c>
      <c r="BQ80" s="65">
        <f t="shared" si="117"/>
        <v>14.802832119794504</v>
      </c>
      <c r="BR80" s="65">
        <f t="shared" si="117"/>
        <v>13.938614217194132</v>
      </c>
      <c r="BS80" s="65">
        <f t="shared" si="117"/>
        <v>13.62306775803232</v>
      </c>
      <c r="BT80" s="65">
        <f t="shared" si="117"/>
        <v>13.311572131686026</v>
      </c>
      <c r="BU80" s="65">
        <f t="shared" si="117"/>
        <v>13.004577376251961</v>
      </c>
      <c r="BV80" s="65">
        <f t="shared" si="117"/>
        <v>12.702111296983885</v>
      </c>
      <c r="BW80" s="65">
        <f t="shared" si="117"/>
        <v>12.404227004640386</v>
      </c>
      <c r="BX80" s="65">
        <f t="shared" si="117"/>
        <v>12.111296853780241</v>
      </c>
      <c r="BY80" s="65">
        <f t="shared" si="117"/>
        <v>11.823673694369431</v>
      </c>
      <c r="BZ80" s="65">
        <f t="shared" si="117"/>
        <v>11.487143269864092</v>
      </c>
      <c r="CA80" s="65">
        <f t="shared" si="117"/>
        <v>11.15879755854511</v>
      </c>
      <c r="CB80" s="65">
        <f t="shared" si="117"/>
        <v>10.838416988914966</v>
      </c>
      <c r="CC80" s="65">
        <f t="shared" si="117"/>
        <v>10.525899083455082</v>
      </c>
      <c r="CD80" s="65">
        <f t="shared" si="117"/>
        <v>10.221302669410116</v>
      </c>
      <c r="CE80" s="65">
        <f t="shared" si="117"/>
        <v>9.9248039956684284</v>
      </c>
      <c r="CF80" s="65">
        <f t="shared" si="117"/>
        <v>9.6366330356591856</v>
      </c>
      <c r="CG80" s="65">
        <f t="shared" si="117"/>
        <v>9.3568625051995511</v>
      </c>
      <c r="CH80" s="65">
        <f t="shared" si="117"/>
        <v>9.0853771644296533</v>
      </c>
      <c r="CI80" s="65">
        <f t="shared" si="117"/>
        <v>8.821872091666414</v>
      </c>
      <c r="CJ80" s="65">
        <f t="shared" si="117"/>
        <v>8.565981343800809</v>
      </c>
      <c r="CK80" s="65">
        <f t="shared" si="117"/>
        <v>8.3172716924120227</v>
      </c>
      <c r="CL80" s="65">
        <f t="shared" si="117"/>
        <v>8.0652852211122834</v>
      </c>
      <c r="CM80" s="65">
        <f t="shared" si="117"/>
        <v>7.8507500953502873</v>
      </c>
      <c r="CN80" s="65">
        <f t="shared" si="117"/>
        <v>7.6318526541822687</v>
      </c>
      <c r="CO80" s="65">
        <f t="shared" si="117"/>
        <v>7.4090968619987594</v>
      </c>
      <c r="CP80" s="65">
        <f t="shared" si="117"/>
        <v>7.1829569255006422</v>
      </c>
      <c r="CQ80" s="65">
        <f t="shared" si="117"/>
        <v>6.9538995401693198</v>
      </c>
      <c r="CR80" s="65">
        <f t="shared" si="117"/>
        <v>6.7223994218691185</v>
      </c>
      <c r="CS80" s="65">
        <f t="shared" si="117"/>
        <v>6.4889220115310033</v>
      </c>
      <c r="CT80" s="65">
        <f t="shared" si="117"/>
        <v>6.2539025448804679</v>
      </c>
      <c r="CU80" s="65">
        <f t="shared" si="117"/>
        <v>6.017761222607187</v>
      </c>
      <c r="CV80" s="65">
        <f t="shared" si="117"/>
        <v>5.7887832759489939</v>
      </c>
      <c r="CW80" s="65">
        <f t="shared" ref="CW80:DP80" si="118">CW$49*CW37</f>
        <v>5.7027148007295345</v>
      </c>
      <c r="CX80" s="65">
        <f t="shared" si="118"/>
        <v>5.6168571954179702</v>
      </c>
      <c r="CY80" s="65">
        <f t="shared" si="118"/>
        <v>5.5312100611776609</v>
      </c>
      <c r="CZ80" s="65">
        <f t="shared" si="118"/>
        <v>5.4457729998475308</v>
      </c>
      <c r="DA80" s="65">
        <f t="shared" si="118"/>
        <v>5.3605456139409924</v>
      </c>
      <c r="DB80" s="65">
        <f t="shared" si="118"/>
        <v>5.2755275066448739</v>
      </c>
      <c r="DC80" s="65">
        <f t="shared" si="118"/>
        <v>5.1907182818183388</v>
      </c>
      <c r="DD80" s="65">
        <f t="shared" si="118"/>
        <v>5.1061175439918243</v>
      </c>
      <c r="DE80" s="65">
        <f t="shared" si="118"/>
        <v>5.0217248983659628</v>
      </c>
      <c r="DF80" s="65">
        <f t="shared" si="118"/>
        <v>4.9375399508105247</v>
      </c>
      <c r="DG80" s="65">
        <f t="shared" si="118"/>
        <v>4.8535623078633421</v>
      </c>
      <c r="DH80" s="65">
        <f t="shared" si="118"/>
        <v>4.7697915767292507</v>
      </c>
      <c r="DI80" s="65">
        <f t="shared" si="118"/>
        <v>4.6862273652790218</v>
      </c>
      <c r="DJ80" s="65">
        <f t="shared" si="118"/>
        <v>4.6028692820483075</v>
      </c>
      <c r="DK80" s="65">
        <f t="shared" si="118"/>
        <v>4.5197169362365752</v>
      </c>
      <c r="DL80" s="65">
        <f t="shared" si="118"/>
        <v>4.4367699377060514</v>
      </c>
      <c r="DM80" s="65">
        <f t="shared" si="118"/>
        <v>4.3540278969806669</v>
      </c>
      <c r="DN80" s="65">
        <f t="shared" si="118"/>
        <v>4.2714904252450019</v>
      </c>
      <c r="DO80" s="65">
        <f t="shared" si="118"/>
        <v>4.1891571343432288</v>
      </c>
      <c r="DP80" s="65">
        <f t="shared" si="118"/>
        <v>4.1070276367780636</v>
      </c>
    </row>
    <row r="81" spans="1:120" x14ac:dyDescent="0.25">
      <c r="A81" s="65" t="str">
        <f t="shared" si="69"/>
        <v>05_PRC</v>
      </c>
      <c r="B81" s="65" t="str">
        <f t="shared" si="69"/>
        <v>16_1_biogas</v>
      </c>
      <c r="C81" s="65" t="str">
        <f t="shared" si="69"/>
        <v>16_1_biogas</v>
      </c>
      <c r="D81" s="66" t="s">
        <v>171</v>
      </c>
      <c r="E81" s="66">
        <f t="shared" si="70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1"/>
        <v>05_PRC</v>
      </c>
      <c r="BL81" s="65" t="str">
        <f t="shared" si="72"/>
        <v>d_ind_cem_16_1_biogas</v>
      </c>
      <c r="BM81" s="65"/>
      <c r="BN81" s="65"/>
      <c r="BO81" s="65">
        <f t="shared" ref="BO81:CV81" si="119">BO$49*BO38</f>
        <v>0</v>
      </c>
      <c r="BP81" s="65">
        <f t="shared" si="119"/>
        <v>0</v>
      </c>
      <c r="BQ81" s="65">
        <f t="shared" si="119"/>
        <v>0</v>
      </c>
      <c r="BR81" s="65">
        <f t="shared" si="119"/>
        <v>0</v>
      </c>
      <c r="BS81" s="65">
        <f t="shared" si="119"/>
        <v>0</v>
      </c>
      <c r="BT81" s="65">
        <f t="shared" si="119"/>
        <v>0</v>
      </c>
      <c r="BU81" s="65">
        <f t="shared" si="119"/>
        <v>0</v>
      </c>
      <c r="BV81" s="65">
        <f t="shared" si="119"/>
        <v>0</v>
      </c>
      <c r="BW81" s="65">
        <f t="shared" si="119"/>
        <v>0</v>
      </c>
      <c r="BX81" s="65">
        <f t="shared" si="119"/>
        <v>0</v>
      </c>
      <c r="BY81" s="65">
        <f t="shared" si="119"/>
        <v>0</v>
      </c>
      <c r="BZ81" s="65">
        <f t="shared" si="119"/>
        <v>0</v>
      </c>
      <c r="CA81" s="65">
        <f t="shared" si="119"/>
        <v>0</v>
      </c>
      <c r="CB81" s="65">
        <f t="shared" si="119"/>
        <v>0</v>
      </c>
      <c r="CC81" s="65">
        <f t="shared" si="119"/>
        <v>0</v>
      </c>
      <c r="CD81" s="65">
        <f t="shared" si="119"/>
        <v>0</v>
      </c>
      <c r="CE81" s="65">
        <f t="shared" si="119"/>
        <v>0</v>
      </c>
      <c r="CF81" s="65">
        <f t="shared" si="119"/>
        <v>0</v>
      </c>
      <c r="CG81" s="65">
        <f t="shared" si="119"/>
        <v>0</v>
      </c>
      <c r="CH81" s="65">
        <f t="shared" si="119"/>
        <v>0</v>
      </c>
      <c r="CI81" s="65">
        <f t="shared" si="119"/>
        <v>0</v>
      </c>
      <c r="CJ81" s="65">
        <f t="shared" si="119"/>
        <v>0</v>
      </c>
      <c r="CK81" s="65">
        <f t="shared" si="119"/>
        <v>0</v>
      </c>
      <c r="CL81" s="65">
        <f t="shared" si="119"/>
        <v>0</v>
      </c>
      <c r="CM81" s="65">
        <f t="shared" si="119"/>
        <v>0</v>
      </c>
      <c r="CN81" s="65">
        <f t="shared" si="119"/>
        <v>0</v>
      </c>
      <c r="CO81" s="65">
        <f t="shared" si="119"/>
        <v>0</v>
      </c>
      <c r="CP81" s="65">
        <f t="shared" si="119"/>
        <v>0</v>
      </c>
      <c r="CQ81" s="65">
        <f t="shared" si="119"/>
        <v>0</v>
      </c>
      <c r="CR81" s="65">
        <f t="shared" si="119"/>
        <v>0</v>
      </c>
      <c r="CS81" s="65">
        <f t="shared" si="119"/>
        <v>0</v>
      </c>
      <c r="CT81" s="65">
        <f t="shared" si="119"/>
        <v>0</v>
      </c>
      <c r="CU81" s="65">
        <f t="shared" si="119"/>
        <v>0</v>
      </c>
      <c r="CV81" s="65">
        <f t="shared" si="119"/>
        <v>0</v>
      </c>
      <c r="CW81" s="65">
        <f t="shared" ref="CW81:DP81" si="120">CW$49*CW38</f>
        <v>0</v>
      </c>
      <c r="CX81" s="65">
        <f t="shared" si="120"/>
        <v>0</v>
      </c>
      <c r="CY81" s="65">
        <f t="shared" si="120"/>
        <v>0</v>
      </c>
      <c r="CZ81" s="65">
        <f t="shared" si="120"/>
        <v>0</v>
      </c>
      <c r="DA81" s="65">
        <f t="shared" si="120"/>
        <v>0</v>
      </c>
      <c r="DB81" s="65">
        <f t="shared" si="120"/>
        <v>0</v>
      </c>
      <c r="DC81" s="65">
        <f t="shared" si="120"/>
        <v>0</v>
      </c>
      <c r="DD81" s="65">
        <f t="shared" si="120"/>
        <v>0</v>
      </c>
      <c r="DE81" s="65">
        <f t="shared" si="120"/>
        <v>0</v>
      </c>
      <c r="DF81" s="65">
        <f t="shared" si="120"/>
        <v>0</v>
      </c>
      <c r="DG81" s="65">
        <f t="shared" si="120"/>
        <v>0</v>
      </c>
      <c r="DH81" s="65">
        <f t="shared" si="120"/>
        <v>0</v>
      </c>
      <c r="DI81" s="65">
        <f t="shared" si="120"/>
        <v>0</v>
      </c>
      <c r="DJ81" s="65">
        <f t="shared" si="120"/>
        <v>0</v>
      </c>
      <c r="DK81" s="65">
        <f t="shared" si="120"/>
        <v>0</v>
      </c>
      <c r="DL81" s="65">
        <f t="shared" si="120"/>
        <v>0</v>
      </c>
      <c r="DM81" s="65">
        <f t="shared" si="120"/>
        <v>0</v>
      </c>
      <c r="DN81" s="65">
        <f t="shared" si="120"/>
        <v>0</v>
      </c>
      <c r="DO81" s="65">
        <f t="shared" si="120"/>
        <v>0</v>
      </c>
      <c r="DP81" s="65">
        <f t="shared" si="120"/>
        <v>0</v>
      </c>
    </row>
    <row r="82" spans="1:120" x14ac:dyDescent="0.25">
      <c r="A82" s="65" t="str">
        <f t="shared" si="69"/>
        <v>05_PRC</v>
      </c>
      <c r="B82" s="65" t="str">
        <f t="shared" si="69"/>
        <v>16_2_industrial_waste</v>
      </c>
      <c r="C82" s="65" t="str">
        <f t="shared" si="69"/>
        <v>16_2_industrial_waste</v>
      </c>
      <c r="D82" s="66" t="s">
        <v>171</v>
      </c>
      <c r="E82" s="66">
        <f t="shared" si="70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1"/>
        <v>05_PRC</v>
      </c>
      <c r="BL82" s="65" t="str">
        <f t="shared" si="72"/>
        <v>d_ind_cem_16_2_industrial_waste</v>
      </c>
      <c r="BM82" s="65"/>
      <c r="BN82" s="65"/>
      <c r="BO82" s="65">
        <f t="shared" ref="BO82:CV82" si="121">BO$49*BO39</f>
        <v>0</v>
      </c>
      <c r="BP82" s="65">
        <f t="shared" si="121"/>
        <v>0</v>
      </c>
      <c r="BQ82" s="65">
        <f t="shared" si="121"/>
        <v>0</v>
      </c>
      <c r="BR82" s="65">
        <f t="shared" si="121"/>
        <v>0</v>
      </c>
      <c r="BS82" s="65">
        <f t="shared" si="121"/>
        <v>0</v>
      </c>
      <c r="BT82" s="65">
        <f t="shared" si="121"/>
        <v>0</v>
      </c>
      <c r="BU82" s="65">
        <f t="shared" si="121"/>
        <v>0</v>
      </c>
      <c r="BV82" s="65">
        <f t="shared" si="121"/>
        <v>0</v>
      </c>
      <c r="BW82" s="65">
        <f t="shared" si="121"/>
        <v>0</v>
      </c>
      <c r="BX82" s="65">
        <f t="shared" si="121"/>
        <v>0</v>
      </c>
      <c r="BY82" s="65">
        <f t="shared" si="121"/>
        <v>0</v>
      </c>
      <c r="BZ82" s="65">
        <f t="shared" si="121"/>
        <v>0</v>
      </c>
      <c r="CA82" s="65">
        <f t="shared" si="121"/>
        <v>0</v>
      </c>
      <c r="CB82" s="65">
        <f t="shared" si="121"/>
        <v>0</v>
      </c>
      <c r="CC82" s="65">
        <f t="shared" si="121"/>
        <v>0</v>
      </c>
      <c r="CD82" s="65">
        <f t="shared" si="121"/>
        <v>0</v>
      </c>
      <c r="CE82" s="65">
        <f t="shared" si="121"/>
        <v>0</v>
      </c>
      <c r="CF82" s="65">
        <f t="shared" si="121"/>
        <v>0</v>
      </c>
      <c r="CG82" s="65">
        <f t="shared" si="121"/>
        <v>0</v>
      </c>
      <c r="CH82" s="65">
        <f t="shared" si="121"/>
        <v>0</v>
      </c>
      <c r="CI82" s="65">
        <f t="shared" si="121"/>
        <v>0</v>
      </c>
      <c r="CJ82" s="65">
        <f t="shared" si="121"/>
        <v>0</v>
      </c>
      <c r="CK82" s="65">
        <f t="shared" si="121"/>
        <v>0</v>
      </c>
      <c r="CL82" s="65">
        <f t="shared" si="121"/>
        <v>0</v>
      </c>
      <c r="CM82" s="65">
        <f t="shared" si="121"/>
        <v>0</v>
      </c>
      <c r="CN82" s="65">
        <f t="shared" si="121"/>
        <v>0</v>
      </c>
      <c r="CO82" s="65">
        <f t="shared" si="121"/>
        <v>0</v>
      </c>
      <c r="CP82" s="65">
        <f t="shared" si="121"/>
        <v>0</v>
      </c>
      <c r="CQ82" s="65">
        <f t="shared" si="121"/>
        <v>0</v>
      </c>
      <c r="CR82" s="65">
        <f t="shared" si="121"/>
        <v>0</v>
      </c>
      <c r="CS82" s="65">
        <f t="shared" si="121"/>
        <v>0</v>
      </c>
      <c r="CT82" s="65">
        <f t="shared" si="121"/>
        <v>0</v>
      </c>
      <c r="CU82" s="65">
        <f t="shared" si="121"/>
        <v>0</v>
      </c>
      <c r="CV82" s="65">
        <f t="shared" si="121"/>
        <v>0</v>
      </c>
      <c r="CW82" s="65">
        <f t="shared" ref="CW82:DP82" si="122">CW$49*CW39</f>
        <v>0</v>
      </c>
      <c r="CX82" s="65">
        <f t="shared" si="122"/>
        <v>0</v>
      </c>
      <c r="CY82" s="65">
        <f t="shared" si="122"/>
        <v>0</v>
      </c>
      <c r="CZ82" s="65">
        <f t="shared" si="122"/>
        <v>0</v>
      </c>
      <c r="DA82" s="65">
        <f t="shared" si="122"/>
        <v>0</v>
      </c>
      <c r="DB82" s="65">
        <f t="shared" si="122"/>
        <v>0</v>
      </c>
      <c r="DC82" s="65">
        <f t="shared" si="122"/>
        <v>0</v>
      </c>
      <c r="DD82" s="65">
        <f t="shared" si="122"/>
        <v>0</v>
      </c>
      <c r="DE82" s="65">
        <f t="shared" si="122"/>
        <v>0</v>
      </c>
      <c r="DF82" s="65">
        <f t="shared" si="122"/>
        <v>0</v>
      </c>
      <c r="DG82" s="65">
        <f t="shared" si="122"/>
        <v>0</v>
      </c>
      <c r="DH82" s="65">
        <f t="shared" si="122"/>
        <v>0</v>
      </c>
      <c r="DI82" s="65">
        <f t="shared" si="122"/>
        <v>0</v>
      </c>
      <c r="DJ82" s="65">
        <f t="shared" si="122"/>
        <v>0</v>
      </c>
      <c r="DK82" s="65">
        <f t="shared" si="122"/>
        <v>0</v>
      </c>
      <c r="DL82" s="65">
        <f t="shared" si="122"/>
        <v>0</v>
      </c>
      <c r="DM82" s="65">
        <f t="shared" si="122"/>
        <v>0</v>
      </c>
      <c r="DN82" s="65">
        <f t="shared" si="122"/>
        <v>0</v>
      </c>
      <c r="DO82" s="65">
        <f t="shared" si="122"/>
        <v>0</v>
      </c>
      <c r="DP82" s="65">
        <f t="shared" si="122"/>
        <v>0</v>
      </c>
    </row>
    <row r="83" spans="1:120" x14ac:dyDescent="0.25">
      <c r="A83" s="65" t="str">
        <f t="shared" si="69"/>
        <v>05_PRC</v>
      </c>
      <c r="B83" s="65" t="str">
        <f t="shared" si="69"/>
        <v>16_3_municipal_solid_waste_renewable</v>
      </c>
      <c r="C83" s="65" t="str">
        <f t="shared" si="69"/>
        <v>16_3_msw_ren</v>
      </c>
      <c r="D83" s="66" t="s">
        <v>171</v>
      </c>
      <c r="E83" s="66">
        <f t="shared" si="70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1"/>
        <v>05_PRC</v>
      </c>
      <c r="BL83" s="65" t="str">
        <f t="shared" si="72"/>
        <v>d_ind_cem_16_3_msw_ren</v>
      </c>
      <c r="BM83" s="65"/>
      <c r="BN83" s="65"/>
      <c r="BO83" s="65">
        <f t="shared" ref="BO83:CV83" si="123">BO$49*BO40</f>
        <v>0</v>
      </c>
      <c r="BP83" s="65">
        <f t="shared" si="123"/>
        <v>0</v>
      </c>
      <c r="BQ83" s="65">
        <f t="shared" si="123"/>
        <v>0</v>
      </c>
      <c r="BR83" s="65">
        <f t="shared" si="123"/>
        <v>0</v>
      </c>
      <c r="BS83" s="65">
        <f t="shared" si="123"/>
        <v>0</v>
      </c>
      <c r="BT83" s="65">
        <f t="shared" si="123"/>
        <v>0</v>
      </c>
      <c r="BU83" s="65">
        <f t="shared" si="123"/>
        <v>0</v>
      </c>
      <c r="BV83" s="65">
        <f t="shared" si="123"/>
        <v>0</v>
      </c>
      <c r="BW83" s="65">
        <f t="shared" si="123"/>
        <v>0</v>
      </c>
      <c r="BX83" s="65">
        <f t="shared" si="123"/>
        <v>0</v>
      </c>
      <c r="BY83" s="65">
        <f t="shared" si="123"/>
        <v>0</v>
      </c>
      <c r="BZ83" s="65">
        <f t="shared" si="123"/>
        <v>0</v>
      </c>
      <c r="CA83" s="65">
        <f t="shared" si="123"/>
        <v>0</v>
      </c>
      <c r="CB83" s="65">
        <f t="shared" si="123"/>
        <v>0</v>
      </c>
      <c r="CC83" s="65">
        <f t="shared" si="123"/>
        <v>0</v>
      </c>
      <c r="CD83" s="65">
        <f t="shared" si="123"/>
        <v>0</v>
      </c>
      <c r="CE83" s="65">
        <f t="shared" si="123"/>
        <v>0</v>
      </c>
      <c r="CF83" s="65">
        <f t="shared" si="123"/>
        <v>0</v>
      </c>
      <c r="CG83" s="65">
        <f t="shared" si="123"/>
        <v>0</v>
      </c>
      <c r="CH83" s="65">
        <f t="shared" si="123"/>
        <v>0</v>
      </c>
      <c r="CI83" s="65">
        <f t="shared" si="123"/>
        <v>0</v>
      </c>
      <c r="CJ83" s="65">
        <f t="shared" si="123"/>
        <v>0</v>
      </c>
      <c r="CK83" s="65">
        <f t="shared" si="123"/>
        <v>0</v>
      </c>
      <c r="CL83" s="65">
        <f t="shared" si="123"/>
        <v>0</v>
      </c>
      <c r="CM83" s="65">
        <f t="shared" si="123"/>
        <v>0</v>
      </c>
      <c r="CN83" s="65">
        <f t="shared" si="123"/>
        <v>0</v>
      </c>
      <c r="CO83" s="65">
        <f t="shared" si="123"/>
        <v>0</v>
      </c>
      <c r="CP83" s="65">
        <f t="shared" si="123"/>
        <v>0</v>
      </c>
      <c r="CQ83" s="65">
        <f t="shared" si="123"/>
        <v>0</v>
      </c>
      <c r="CR83" s="65">
        <f t="shared" si="123"/>
        <v>0</v>
      </c>
      <c r="CS83" s="65">
        <f t="shared" si="123"/>
        <v>0</v>
      </c>
      <c r="CT83" s="65">
        <f t="shared" si="123"/>
        <v>0</v>
      </c>
      <c r="CU83" s="65">
        <f t="shared" si="123"/>
        <v>0</v>
      </c>
      <c r="CV83" s="65">
        <f t="shared" si="123"/>
        <v>0</v>
      </c>
      <c r="CW83" s="65">
        <f t="shared" ref="CW83:DP83" si="124">CW$49*CW40</f>
        <v>0</v>
      </c>
      <c r="CX83" s="65">
        <f t="shared" si="124"/>
        <v>0</v>
      </c>
      <c r="CY83" s="65">
        <f t="shared" si="124"/>
        <v>0</v>
      </c>
      <c r="CZ83" s="65">
        <f t="shared" si="124"/>
        <v>0</v>
      </c>
      <c r="DA83" s="65">
        <f t="shared" si="124"/>
        <v>0</v>
      </c>
      <c r="DB83" s="65">
        <f t="shared" si="124"/>
        <v>0</v>
      </c>
      <c r="DC83" s="65">
        <f t="shared" si="124"/>
        <v>0</v>
      </c>
      <c r="DD83" s="65">
        <f t="shared" si="124"/>
        <v>0</v>
      </c>
      <c r="DE83" s="65">
        <f t="shared" si="124"/>
        <v>0</v>
      </c>
      <c r="DF83" s="65">
        <f t="shared" si="124"/>
        <v>0</v>
      </c>
      <c r="DG83" s="65">
        <f t="shared" si="124"/>
        <v>0</v>
      </c>
      <c r="DH83" s="65">
        <f t="shared" si="124"/>
        <v>0</v>
      </c>
      <c r="DI83" s="65">
        <f t="shared" si="124"/>
        <v>0</v>
      </c>
      <c r="DJ83" s="65">
        <f t="shared" si="124"/>
        <v>0</v>
      </c>
      <c r="DK83" s="65">
        <f t="shared" si="124"/>
        <v>0</v>
      </c>
      <c r="DL83" s="65">
        <f t="shared" si="124"/>
        <v>0</v>
      </c>
      <c r="DM83" s="65">
        <f t="shared" si="124"/>
        <v>0</v>
      </c>
      <c r="DN83" s="65">
        <f t="shared" si="124"/>
        <v>0</v>
      </c>
      <c r="DO83" s="65">
        <f t="shared" si="124"/>
        <v>0</v>
      </c>
      <c r="DP83" s="65">
        <f t="shared" si="124"/>
        <v>0</v>
      </c>
    </row>
    <row r="84" spans="1:120" x14ac:dyDescent="0.25">
      <c r="A84" s="65" t="str">
        <f t="shared" si="69"/>
        <v>05_PRC</v>
      </c>
      <c r="B84" s="65" t="str">
        <f t="shared" si="69"/>
        <v>16_4_municipal_solid_waste_nonrenewable</v>
      </c>
      <c r="C84" s="65" t="str">
        <f t="shared" si="69"/>
        <v>16_4_msw_nonr</v>
      </c>
      <c r="D84" s="66" t="s">
        <v>171</v>
      </c>
      <c r="E84" s="66">
        <f t="shared" si="70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1"/>
        <v>05_PRC</v>
      </c>
      <c r="BL84" s="65" t="str">
        <f t="shared" si="72"/>
        <v>d_ind_cem_16_4_msw_nonr</v>
      </c>
      <c r="BM84" s="65"/>
      <c r="BN84" s="65"/>
      <c r="BO84" s="65">
        <f t="shared" ref="BO84:CV84" si="125">BO$49*BO41</f>
        <v>0</v>
      </c>
      <c r="BP84" s="65">
        <f t="shared" si="125"/>
        <v>0</v>
      </c>
      <c r="BQ84" s="65">
        <f t="shared" si="125"/>
        <v>0</v>
      </c>
      <c r="BR84" s="65">
        <f t="shared" si="125"/>
        <v>0</v>
      </c>
      <c r="BS84" s="65">
        <f t="shared" si="125"/>
        <v>0</v>
      </c>
      <c r="BT84" s="65">
        <f t="shared" si="125"/>
        <v>0</v>
      </c>
      <c r="BU84" s="65">
        <f t="shared" si="125"/>
        <v>0</v>
      </c>
      <c r="BV84" s="65">
        <f t="shared" si="125"/>
        <v>0</v>
      </c>
      <c r="BW84" s="65">
        <f t="shared" si="125"/>
        <v>0</v>
      </c>
      <c r="BX84" s="65">
        <f t="shared" si="125"/>
        <v>0</v>
      </c>
      <c r="BY84" s="65">
        <f t="shared" si="125"/>
        <v>0</v>
      </c>
      <c r="BZ84" s="65">
        <f t="shared" si="125"/>
        <v>0</v>
      </c>
      <c r="CA84" s="65">
        <f t="shared" si="125"/>
        <v>0</v>
      </c>
      <c r="CB84" s="65">
        <f t="shared" si="125"/>
        <v>0</v>
      </c>
      <c r="CC84" s="65">
        <f t="shared" si="125"/>
        <v>0</v>
      </c>
      <c r="CD84" s="65">
        <f t="shared" si="125"/>
        <v>0</v>
      </c>
      <c r="CE84" s="65">
        <f t="shared" si="125"/>
        <v>0</v>
      </c>
      <c r="CF84" s="65">
        <f t="shared" si="125"/>
        <v>0</v>
      </c>
      <c r="CG84" s="65">
        <f t="shared" si="125"/>
        <v>0</v>
      </c>
      <c r="CH84" s="65">
        <f t="shared" si="125"/>
        <v>0</v>
      </c>
      <c r="CI84" s="65">
        <f t="shared" si="125"/>
        <v>0</v>
      </c>
      <c r="CJ84" s="65">
        <f t="shared" si="125"/>
        <v>0</v>
      </c>
      <c r="CK84" s="65">
        <f t="shared" si="125"/>
        <v>0</v>
      </c>
      <c r="CL84" s="65">
        <f t="shared" si="125"/>
        <v>0</v>
      </c>
      <c r="CM84" s="65">
        <f t="shared" si="125"/>
        <v>0</v>
      </c>
      <c r="CN84" s="65">
        <f t="shared" si="125"/>
        <v>0</v>
      </c>
      <c r="CO84" s="65">
        <f t="shared" si="125"/>
        <v>0</v>
      </c>
      <c r="CP84" s="65">
        <f t="shared" si="125"/>
        <v>0</v>
      </c>
      <c r="CQ84" s="65">
        <f t="shared" si="125"/>
        <v>0</v>
      </c>
      <c r="CR84" s="65">
        <f t="shared" si="125"/>
        <v>0</v>
      </c>
      <c r="CS84" s="65">
        <f t="shared" si="125"/>
        <v>0</v>
      </c>
      <c r="CT84" s="65">
        <f t="shared" si="125"/>
        <v>0</v>
      </c>
      <c r="CU84" s="65">
        <f t="shared" si="125"/>
        <v>0</v>
      </c>
      <c r="CV84" s="65">
        <f t="shared" si="125"/>
        <v>0</v>
      </c>
      <c r="CW84" s="65">
        <f t="shared" ref="CW84:DP84" si="126">CW$49*CW41</f>
        <v>0</v>
      </c>
      <c r="CX84" s="65">
        <f t="shared" si="126"/>
        <v>0</v>
      </c>
      <c r="CY84" s="65">
        <f t="shared" si="126"/>
        <v>0</v>
      </c>
      <c r="CZ84" s="65">
        <f t="shared" si="126"/>
        <v>0</v>
      </c>
      <c r="DA84" s="65">
        <f t="shared" si="126"/>
        <v>0</v>
      </c>
      <c r="DB84" s="65">
        <f t="shared" si="126"/>
        <v>0</v>
      </c>
      <c r="DC84" s="65">
        <f t="shared" si="126"/>
        <v>0</v>
      </c>
      <c r="DD84" s="65">
        <f t="shared" si="126"/>
        <v>0</v>
      </c>
      <c r="DE84" s="65">
        <f t="shared" si="126"/>
        <v>0</v>
      </c>
      <c r="DF84" s="65">
        <f t="shared" si="126"/>
        <v>0</v>
      </c>
      <c r="DG84" s="65">
        <f t="shared" si="126"/>
        <v>0</v>
      </c>
      <c r="DH84" s="65">
        <f t="shared" si="126"/>
        <v>0</v>
      </c>
      <c r="DI84" s="65">
        <f t="shared" si="126"/>
        <v>0</v>
      </c>
      <c r="DJ84" s="65">
        <f t="shared" si="126"/>
        <v>0</v>
      </c>
      <c r="DK84" s="65">
        <f t="shared" si="126"/>
        <v>0</v>
      </c>
      <c r="DL84" s="65">
        <f t="shared" si="126"/>
        <v>0</v>
      </c>
      <c r="DM84" s="65">
        <f t="shared" si="126"/>
        <v>0</v>
      </c>
      <c r="DN84" s="65">
        <f t="shared" si="126"/>
        <v>0</v>
      </c>
      <c r="DO84" s="65">
        <f t="shared" si="126"/>
        <v>0</v>
      </c>
      <c r="DP84" s="65">
        <f t="shared" si="126"/>
        <v>0</v>
      </c>
    </row>
    <row r="85" spans="1:120" x14ac:dyDescent="0.25">
      <c r="A85" s="65" t="str">
        <f t="shared" si="69"/>
        <v>05_PRC</v>
      </c>
      <c r="B85" s="65" t="str">
        <f t="shared" si="69"/>
        <v>16_5_biogasoline</v>
      </c>
      <c r="C85" s="65" t="str">
        <f t="shared" si="69"/>
        <v>16_5_biogasoline</v>
      </c>
      <c r="D85" s="66" t="s">
        <v>171</v>
      </c>
      <c r="E85" s="66">
        <f t="shared" si="70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1"/>
        <v>05_PRC</v>
      </c>
      <c r="BL85" s="65" t="str">
        <f t="shared" si="72"/>
        <v>d_ind_cem_16_5_biogasoline</v>
      </c>
      <c r="BM85" s="65"/>
      <c r="BN85" s="65"/>
      <c r="BO85" s="65">
        <f t="shared" ref="BO85:CV85" si="127">BO$49*BO42</f>
        <v>0</v>
      </c>
      <c r="BP85" s="65">
        <f t="shared" si="127"/>
        <v>0</v>
      </c>
      <c r="BQ85" s="65">
        <f t="shared" si="127"/>
        <v>0</v>
      </c>
      <c r="BR85" s="65">
        <f t="shared" si="127"/>
        <v>0</v>
      </c>
      <c r="BS85" s="65">
        <f t="shared" si="127"/>
        <v>0</v>
      </c>
      <c r="BT85" s="65">
        <f t="shared" si="127"/>
        <v>0</v>
      </c>
      <c r="BU85" s="65">
        <f t="shared" si="127"/>
        <v>0</v>
      </c>
      <c r="BV85" s="65">
        <f t="shared" si="127"/>
        <v>0</v>
      </c>
      <c r="BW85" s="65">
        <f t="shared" si="127"/>
        <v>0</v>
      </c>
      <c r="BX85" s="65">
        <f t="shared" si="127"/>
        <v>0</v>
      </c>
      <c r="BY85" s="65">
        <f t="shared" si="127"/>
        <v>0</v>
      </c>
      <c r="BZ85" s="65">
        <f t="shared" si="127"/>
        <v>0</v>
      </c>
      <c r="CA85" s="65">
        <f t="shared" si="127"/>
        <v>0</v>
      </c>
      <c r="CB85" s="65">
        <f t="shared" si="127"/>
        <v>0</v>
      </c>
      <c r="CC85" s="65">
        <f t="shared" si="127"/>
        <v>0</v>
      </c>
      <c r="CD85" s="65">
        <f t="shared" si="127"/>
        <v>0</v>
      </c>
      <c r="CE85" s="65">
        <f t="shared" si="127"/>
        <v>0</v>
      </c>
      <c r="CF85" s="65">
        <f t="shared" si="127"/>
        <v>0</v>
      </c>
      <c r="CG85" s="65">
        <f t="shared" si="127"/>
        <v>0</v>
      </c>
      <c r="CH85" s="65">
        <f t="shared" si="127"/>
        <v>0</v>
      </c>
      <c r="CI85" s="65">
        <f t="shared" si="127"/>
        <v>0</v>
      </c>
      <c r="CJ85" s="65">
        <f t="shared" si="127"/>
        <v>0</v>
      </c>
      <c r="CK85" s="65">
        <f t="shared" si="127"/>
        <v>0</v>
      </c>
      <c r="CL85" s="65">
        <f t="shared" si="127"/>
        <v>0</v>
      </c>
      <c r="CM85" s="65">
        <f t="shared" si="127"/>
        <v>0</v>
      </c>
      <c r="CN85" s="65">
        <f t="shared" si="127"/>
        <v>0</v>
      </c>
      <c r="CO85" s="65">
        <f t="shared" si="127"/>
        <v>0</v>
      </c>
      <c r="CP85" s="65">
        <f t="shared" si="127"/>
        <v>0</v>
      </c>
      <c r="CQ85" s="65">
        <f t="shared" si="127"/>
        <v>0</v>
      </c>
      <c r="CR85" s="65">
        <f t="shared" si="127"/>
        <v>0</v>
      </c>
      <c r="CS85" s="65">
        <f t="shared" si="127"/>
        <v>0</v>
      </c>
      <c r="CT85" s="65">
        <f t="shared" si="127"/>
        <v>0</v>
      </c>
      <c r="CU85" s="65">
        <f t="shared" si="127"/>
        <v>0</v>
      </c>
      <c r="CV85" s="65">
        <f t="shared" si="127"/>
        <v>0</v>
      </c>
      <c r="CW85" s="65">
        <f t="shared" ref="CW85:DP85" si="128">CW$49*CW42</f>
        <v>0</v>
      </c>
      <c r="CX85" s="65">
        <f t="shared" si="128"/>
        <v>0</v>
      </c>
      <c r="CY85" s="65">
        <f t="shared" si="128"/>
        <v>0</v>
      </c>
      <c r="CZ85" s="65">
        <f t="shared" si="128"/>
        <v>0</v>
      </c>
      <c r="DA85" s="65">
        <f t="shared" si="128"/>
        <v>0</v>
      </c>
      <c r="DB85" s="65">
        <f t="shared" si="128"/>
        <v>0</v>
      </c>
      <c r="DC85" s="65">
        <f t="shared" si="128"/>
        <v>0</v>
      </c>
      <c r="DD85" s="65">
        <f t="shared" si="128"/>
        <v>0</v>
      </c>
      <c r="DE85" s="65">
        <f t="shared" si="128"/>
        <v>0</v>
      </c>
      <c r="DF85" s="65">
        <f t="shared" si="128"/>
        <v>0</v>
      </c>
      <c r="DG85" s="65">
        <f t="shared" si="128"/>
        <v>0</v>
      </c>
      <c r="DH85" s="65">
        <f t="shared" si="128"/>
        <v>0</v>
      </c>
      <c r="DI85" s="65">
        <f t="shared" si="128"/>
        <v>0</v>
      </c>
      <c r="DJ85" s="65">
        <f t="shared" si="128"/>
        <v>0</v>
      </c>
      <c r="DK85" s="65">
        <f t="shared" si="128"/>
        <v>0</v>
      </c>
      <c r="DL85" s="65">
        <f t="shared" si="128"/>
        <v>0</v>
      </c>
      <c r="DM85" s="65">
        <f t="shared" si="128"/>
        <v>0</v>
      </c>
      <c r="DN85" s="65">
        <f t="shared" si="128"/>
        <v>0</v>
      </c>
      <c r="DO85" s="65">
        <f t="shared" si="128"/>
        <v>0</v>
      </c>
      <c r="DP85" s="65">
        <f t="shared" si="128"/>
        <v>0</v>
      </c>
    </row>
    <row r="86" spans="1:120" x14ac:dyDescent="0.25">
      <c r="A86" s="65" t="str">
        <f t="shared" si="69"/>
        <v>05_PRC</v>
      </c>
      <c r="B86" s="65" t="str">
        <f t="shared" si="69"/>
        <v>16_6_biodiesel</v>
      </c>
      <c r="C86" s="65" t="str">
        <f t="shared" si="69"/>
        <v>16_6_biodiesel</v>
      </c>
      <c r="D86" s="66" t="s">
        <v>171</v>
      </c>
      <c r="E86" s="66">
        <f t="shared" si="70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1"/>
        <v>05_PRC</v>
      </c>
      <c r="BL86" s="65" t="str">
        <f t="shared" si="72"/>
        <v>d_ind_cem_16_6_biodiesel</v>
      </c>
      <c r="BM86" s="65"/>
      <c r="BN86" s="65"/>
      <c r="BO86" s="65">
        <f t="shared" ref="BO86:CV86" si="129">BO$49*BO43</f>
        <v>0</v>
      </c>
      <c r="BP86" s="65">
        <f t="shared" si="129"/>
        <v>0</v>
      </c>
      <c r="BQ86" s="65">
        <f t="shared" si="129"/>
        <v>0</v>
      </c>
      <c r="BR86" s="65">
        <f t="shared" si="129"/>
        <v>0</v>
      </c>
      <c r="BS86" s="65">
        <f t="shared" si="129"/>
        <v>0</v>
      </c>
      <c r="BT86" s="65">
        <f t="shared" si="129"/>
        <v>0</v>
      </c>
      <c r="BU86" s="65">
        <f t="shared" si="129"/>
        <v>0</v>
      </c>
      <c r="BV86" s="65">
        <f t="shared" si="129"/>
        <v>0</v>
      </c>
      <c r="BW86" s="65">
        <f t="shared" si="129"/>
        <v>0</v>
      </c>
      <c r="BX86" s="65">
        <f t="shared" si="129"/>
        <v>0</v>
      </c>
      <c r="BY86" s="65">
        <f t="shared" si="129"/>
        <v>0</v>
      </c>
      <c r="BZ86" s="65">
        <f t="shared" si="129"/>
        <v>0</v>
      </c>
      <c r="CA86" s="65">
        <f t="shared" si="129"/>
        <v>0</v>
      </c>
      <c r="CB86" s="65">
        <f t="shared" si="129"/>
        <v>0</v>
      </c>
      <c r="CC86" s="65">
        <f t="shared" si="129"/>
        <v>0</v>
      </c>
      <c r="CD86" s="65">
        <f t="shared" si="129"/>
        <v>0</v>
      </c>
      <c r="CE86" s="65">
        <f t="shared" si="129"/>
        <v>0</v>
      </c>
      <c r="CF86" s="65">
        <f t="shared" si="129"/>
        <v>0</v>
      </c>
      <c r="CG86" s="65">
        <f t="shared" si="129"/>
        <v>0</v>
      </c>
      <c r="CH86" s="65">
        <f t="shared" si="129"/>
        <v>0</v>
      </c>
      <c r="CI86" s="65">
        <f t="shared" si="129"/>
        <v>0</v>
      </c>
      <c r="CJ86" s="65">
        <f t="shared" si="129"/>
        <v>0</v>
      </c>
      <c r="CK86" s="65">
        <f t="shared" si="129"/>
        <v>0</v>
      </c>
      <c r="CL86" s="65">
        <f t="shared" si="129"/>
        <v>0</v>
      </c>
      <c r="CM86" s="65">
        <f t="shared" si="129"/>
        <v>0</v>
      </c>
      <c r="CN86" s="65">
        <f t="shared" si="129"/>
        <v>0</v>
      </c>
      <c r="CO86" s="65">
        <f t="shared" si="129"/>
        <v>0</v>
      </c>
      <c r="CP86" s="65">
        <f t="shared" si="129"/>
        <v>0</v>
      </c>
      <c r="CQ86" s="65">
        <f t="shared" si="129"/>
        <v>0</v>
      </c>
      <c r="CR86" s="65">
        <f t="shared" si="129"/>
        <v>0</v>
      </c>
      <c r="CS86" s="65">
        <f t="shared" si="129"/>
        <v>0</v>
      </c>
      <c r="CT86" s="65">
        <f t="shared" si="129"/>
        <v>0</v>
      </c>
      <c r="CU86" s="65">
        <f t="shared" si="129"/>
        <v>0</v>
      </c>
      <c r="CV86" s="65">
        <f t="shared" si="129"/>
        <v>0</v>
      </c>
      <c r="CW86" s="65">
        <f t="shared" ref="CW86:DP86" si="130">CW$49*CW43</f>
        <v>0</v>
      </c>
      <c r="CX86" s="65">
        <f t="shared" si="130"/>
        <v>0</v>
      </c>
      <c r="CY86" s="65">
        <f t="shared" si="130"/>
        <v>0</v>
      </c>
      <c r="CZ86" s="65">
        <f t="shared" si="130"/>
        <v>0</v>
      </c>
      <c r="DA86" s="65">
        <f t="shared" si="130"/>
        <v>0</v>
      </c>
      <c r="DB86" s="65">
        <f t="shared" si="130"/>
        <v>0</v>
      </c>
      <c r="DC86" s="65">
        <f t="shared" si="130"/>
        <v>0</v>
      </c>
      <c r="DD86" s="65">
        <f t="shared" si="130"/>
        <v>0</v>
      </c>
      <c r="DE86" s="65">
        <f t="shared" si="130"/>
        <v>0</v>
      </c>
      <c r="DF86" s="65">
        <f t="shared" si="130"/>
        <v>0</v>
      </c>
      <c r="DG86" s="65">
        <f t="shared" si="130"/>
        <v>0</v>
      </c>
      <c r="DH86" s="65">
        <f t="shared" si="130"/>
        <v>0</v>
      </c>
      <c r="DI86" s="65">
        <f t="shared" si="130"/>
        <v>0</v>
      </c>
      <c r="DJ86" s="65">
        <f t="shared" si="130"/>
        <v>0</v>
      </c>
      <c r="DK86" s="65">
        <f t="shared" si="130"/>
        <v>0</v>
      </c>
      <c r="DL86" s="65">
        <f t="shared" si="130"/>
        <v>0</v>
      </c>
      <c r="DM86" s="65">
        <f t="shared" si="130"/>
        <v>0</v>
      </c>
      <c r="DN86" s="65">
        <f t="shared" si="130"/>
        <v>0</v>
      </c>
      <c r="DO86" s="65">
        <f t="shared" si="130"/>
        <v>0</v>
      </c>
      <c r="DP86" s="65">
        <f t="shared" si="130"/>
        <v>0</v>
      </c>
    </row>
    <row r="87" spans="1:120" x14ac:dyDescent="0.25">
      <c r="A87" s="65" t="str">
        <f t="shared" si="69"/>
        <v>05_PRC</v>
      </c>
      <c r="B87" s="65" t="str">
        <f t="shared" si="69"/>
        <v>16_8_other_liquid_biofuels</v>
      </c>
      <c r="C87" s="65" t="str">
        <f t="shared" si="69"/>
        <v>16_8_oth_liquid_biofuel</v>
      </c>
      <c r="D87" s="66" t="s">
        <v>171</v>
      </c>
      <c r="E87" s="66">
        <f t="shared" si="70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1"/>
        <v>05_PRC</v>
      </c>
      <c r="BL87" s="65" t="str">
        <f t="shared" si="72"/>
        <v>d_ind_cem_16_8_oth_liquid_biofuel</v>
      </c>
      <c r="BM87" s="65"/>
      <c r="BN87" s="65"/>
      <c r="BO87" s="65">
        <f t="shared" ref="BO87:CV87" si="131">BO$49*BO44</f>
        <v>0</v>
      </c>
      <c r="BP87" s="65">
        <f t="shared" si="131"/>
        <v>0</v>
      </c>
      <c r="BQ87" s="65">
        <f t="shared" si="131"/>
        <v>0</v>
      </c>
      <c r="BR87" s="65">
        <f t="shared" si="131"/>
        <v>0</v>
      </c>
      <c r="BS87" s="65">
        <f t="shared" si="131"/>
        <v>0</v>
      </c>
      <c r="BT87" s="65">
        <f t="shared" si="131"/>
        <v>0</v>
      </c>
      <c r="BU87" s="65">
        <f t="shared" si="131"/>
        <v>0</v>
      </c>
      <c r="BV87" s="65">
        <f t="shared" si="131"/>
        <v>0</v>
      </c>
      <c r="BW87" s="65">
        <f t="shared" si="131"/>
        <v>0</v>
      </c>
      <c r="BX87" s="65">
        <f t="shared" si="131"/>
        <v>0</v>
      </c>
      <c r="BY87" s="65">
        <f t="shared" si="131"/>
        <v>0</v>
      </c>
      <c r="BZ87" s="65">
        <f t="shared" si="131"/>
        <v>0</v>
      </c>
      <c r="CA87" s="65">
        <f t="shared" si="131"/>
        <v>0</v>
      </c>
      <c r="CB87" s="65">
        <f t="shared" si="131"/>
        <v>0</v>
      </c>
      <c r="CC87" s="65">
        <f t="shared" si="131"/>
        <v>0</v>
      </c>
      <c r="CD87" s="65">
        <f t="shared" si="131"/>
        <v>0</v>
      </c>
      <c r="CE87" s="65">
        <f t="shared" si="131"/>
        <v>0</v>
      </c>
      <c r="CF87" s="65">
        <f t="shared" si="131"/>
        <v>0</v>
      </c>
      <c r="CG87" s="65">
        <f t="shared" si="131"/>
        <v>0</v>
      </c>
      <c r="CH87" s="65">
        <f t="shared" si="131"/>
        <v>0</v>
      </c>
      <c r="CI87" s="65">
        <f t="shared" si="131"/>
        <v>0</v>
      </c>
      <c r="CJ87" s="65">
        <f t="shared" si="131"/>
        <v>0</v>
      </c>
      <c r="CK87" s="65">
        <f t="shared" si="131"/>
        <v>0</v>
      </c>
      <c r="CL87" s="65">
        <f t="shared" si="131"/>
        <v>0</v>
      </c>
      <c r="CM87" s="65">
        <f t="shared" si="131"/>
        <v>0</v>
      </c>
      <c r="CN87" s="65">
        <f t="shared" si="131"/>
        <v>0</v>
      </c>
      <c r="CO87" s="65">
        <f t="shared" si="131"/>
        <v>0</v>
      </c>
      <c r="CP87" s="65">
        <f t="shared" si="131"/>
        <v>0</v>
      </c>
      <c r="CQ87" s="65">
        <f t="shared" si="131"/>
        <v>0</v>
      </c>
      <c r="CR87" s="65">
        <f t="shared" si="131"/>
        <v>0</v>
      </c>
      <c r="CS87" s="65">
        <f t="shared" si="131"/>
        <v>0</v>
      </c>
      <c r="CT87" s="65">
        <f t="shared" si="131"/>
        <v>0</v>
      </c>
      <c r="CU87" s="65">
        <f t="shared" si="131"/>
        <v>0</v>
      </c>
      <c r="CV87" s="65">
        <f t="shared" si="131"/>
        <v>0</v>
      </c>
      <c r="CW87" s="65">
        <f t="shared" ref="CW87:DP87" si="132">CW$49*CW44</f>
        <v>0</v>
      </c>
      <c r="CX87" s="65">
        <f t="shared" si="132"/>
        <v>0</v>
      </c>
      <c r="CY87" s="65">
        <f t="shared" si="132"/>
        <v>0</v>
      </c>
      <c r="CZ87" s="65">
        <f t="shared" si="132"/>
        <v>0</v>
      </c>
      <c r="DA87" s="65">
        <f t="shared" si="132"/>
        <v>0</v>
      </c>
      <c r="DB87" s="65">
        <f t="shared" si="132"/>
        <v>0</v>
      </c>
      <c r="DC87" s="65">
        <f t="shared" si="132"/>
        <v>0</v>
      </c>
      <c r="DD87" s="65">
        <f t="shared" si="132"/>
        <v>0</v>
      </c>
      <c r="DE87" s="65">
        <f t="shared" si="132"/>
        <v>0</v>
      </c>
      <c r="DF87" s="65">
        <f t="shared" si="132"/>
        <v>0</v>
      </c>
      <c r="DG87" s="65">
        <f t="shared" si="132"/>
        <v>0</v>
      </c>
      <c r="DH87" s="65">
        <f t="shared" si="132"/>
        <v>0</v>
      </c>
      <c r="DI87" s="65">
        <f t="shared" si="132"/>
        <v>0</v>
      </c>
      <c r="DJ87" s="65">
        <f t="shared" si="132"/>
        <v>0</v>
      </c>
      <c r="DK87" s="65">
        <f t="shared" si="132"/>
        <v>0</v>
      </c>
      <c r="DL87" s="65">
        <f t="shared" si="132"/>
        <v>0</v>
      </c>
      <c r="DM87" s="65">
        <f t="shared" si="132"/>
        <v>0</v>
      </c>
      <c r="DN87" s="65">
        <f t="shared" si="132"/>
        <v>0</v>
      </c>
      <c r="DO87" s="65">
        <f t="shared" si="132"/>
        <v>0</v>
      </c>
      <c r="DP87" s="65">
        <f t="shared" si="132"/>
        <v>0</v>
      </c>
    </row>
    <row r="88" spans="1:120" x14ac:dyDescent="0.25">
      <c r="A88" s="65" t="str">
        <f t="shared" si="69"/>
        <v>05_PRC</v>
      </c>
      <c r="B88" s="65" t="str">
        <f t="shared" si="69"/>
        <v>17_electricity</v>
      </c>
      <c r="C88" s="65" t="str">
        <f t="shared" si="69"/>
        <v>17_electricity</v>
      </c>
      <c r="D88" s="66" t="s">
        <v>171</v>
      </c>
      <c r="E88" s="66">
        <f t="shared" si="70"/>
        <v>1190.042969184</v>
      </c>
      <c r="F88" s="66">
        <v>1285.388128224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1"/>
        <v>05_PRC</v>
      </c>
      <c r="BL88" s="65" t="str">
        <f t="shared" si="72"/>
        <v>d_ind_cem_17_electricity</v>
      </c>
      <c r="BM88" s="65"/>
      <c r="BN88" s="65"/>
      <c r="BO88" s="65">
        <f t="shared" ref="BO88:CV88" si="133">BO$49*BO45</f>
        <v>1190.042969184</v>
      </c>
      <c r="BP88" s="65">
        <f t="shared" si="133"/>
        <v>1262.53121472</v>
      </c>
      <c r="BQ88" s="65">
        <f t="shared" si="133"/>
        <v>1229.3921470866396</v>
      </c>
      <c r="BR88" s="65">
        <f t="shared" si="133"/>
        <v>1157.6178613127813</v>
      </c>
      <c r="BS88" s="65">
        <f t="shared" si="133"/>
        <v>1131.4113667855763</v>
      </c>
      <c r="BT88" s="65">
        <f t="shared" si="133"/>
        <v>1105.5412985592477</v>
      </c>
      <c r="BU88" s="65">
        <f t="shared" si="133"/>
        <v>1080.0450328127265</v>
      </c>
      <c r="BV88" s="65">
        <f t="shared" si="133"/>
        <v>1054.9248788041555</v>
      </c>
      <c r="BW88" s="65">
        <f t="shared" si="133"/>
        <v>1030.1852474428129</v>
      </c>
      <c r="BX88" s="65">
        <f t="shared" si="133"/>
        <v>1005.8570632009066</v>
      </c>
      <c r="BY88" s="65">
        <f t="shared" si="133"/>
        <v>981.9696306718937</v>
      </c>
      <c r="BZ88" s="65">
        <f t="shared" si="133"/>
        <v>954.02039381002635</v>
      </c>
      <c r="CA88" s="65">
        <f t="shared" si="133"/>
        <v>926.7509067444164</v>
      </c>
      <c r="CB88" s="65">
        <f t="shared" si="133"/>
        <v>900.14293381092943</v>
      </c>
      <c r="CC88" s="65">
        <f t="shared" si="133"/>
        <v>874.18796413437815</v>
      </c>
      <c r="CD88" s="65">
        <f t="shared" si="133"/>
        <v>848.89088338474994</v>
      </c>
      <c r="CE88" s="65">
        <f t="shared" si="133"/>
        <v>824.26632923391242</v>
      </c>
      <c r="CF88" s="65">
        <f t="shared" si="133"/>
        <v>800.33340123832716</v>
      </c>
      <c r="CG88" s="65">
        <f t="shared" si="133"/>
        <v>777.09813852982097</v>
      </c>
      <c r="CH88" s="65">
        <f t="shared" si="133"/>
        <v>754.55097030615775</v>
      </c>
      <c r="CI88" s="65">
        <f t="shared" si="133"/>
        <v>732.66657247262219</v>
      </c>
      <c r="CJ88" s="65">
        <f t="shared" si="133"/>
        <v>711.41455303524504</v>
      </c>
      <c r="CK88" s="65">
        <f t="shared" si="133"/>
        <v>690.75893187791519</v>
      </c>
      <c r="CL88" s="65">
        <f t="shared" si="133"/>
        <v>669.83116707717033</v>
      </c>
      <c r="CM88" s="65">
        <f t="shared" si="133"/>
        <v>652.0137793805718</v>
      </c>
      <c r="CN88" s="65">
        <f t="shared" si="133"/>
        <v>633.83409639751164</v>
      </c>
      <c r="CO88" s="65">
        <f t="shared" si="133"/>
        <v>615.333972947333</v>
      </c>
      <c r="CP88" s="65">
        <f t="shared" si="133"/>
        <v>596.55279243919949</v>
      </c>
      <c r="CQ88" s="65">
        <f t="shared" si="133"/>
        <v>577.52931446690218</v>
      </c>
      <c r="CR88" s="65">
        <f t="shared" si="133"/>
        <v>558.3029647262116</v>
      </c>
      <c r="CS88" s="65">
        <f t="shared" si="133"/>
        <v>538.91239861906945</v>
      </c>
      <c r="CT88" s="65">
        <f t="shared" si="133"/>
        <v>519.3937629705373</v>
      </c>
      <c r="CU88" s="65">
        <f t="shared" si="133"/>
        <v>499.78195592874687</v>
      </c>
      <c r="CV88" s="65">
        <f t="shared" si="133"/>
        <v>480.76507542915817</v>
      </c>
      <c r="CW88" s="65">
        <f t="shared" ref="CW88:DP88" si="134">CW$49*CW45</f>
        <v>473.61699007020638</v>
      </c>
      <c r="CX88" s="65">
        <f t="shared" si="134"/>
        <v>466.48641769841311</v>
      </c>
      <c r="CY88" s="65">
        <f t="shared" si="134"/>
        <v>459.37332518993873</v>
      </c>
      <c r="CZ88" s="65">
        <f t="shared" si="134"/>
        <v>452.2776794770507</v>
      </c>
      <c r="DA88" s="65">
        <f t="shared" si="134"/>
        <v>445.19944754803294</v>
      </c>
      <c r="DB88" s="65">
        <f t="shared" si="134"/>
        <v>438.13859644709714</v>
      </c>
      <c r="DC88" s="65">
        <f t="shared" si="134"/>
        <v>431.09509327429379</v>
      </c>
      <c r="DD88" s="65">
        <f t="shared" si="134"/>
        <v>424.06890518542315</v>
      </c>
      <c r="DE88" s="65">
        <f t="shared" si="134"/>
        <v>417.05999939194584</v>
      </c>
      <c r="DF88" s="65">
        <f t="shared" si="134"/>
        <v>410.06834316089527</v>
      </c>
      <c r="DG88" s="65">
        <f t="shared" si="134"/>
        <v>403.09390381478818</v>
      </c>
      <c r="DH88" s="65">
        <f t="shared" si="134"/>
        <v>396.13664873153675</v>
      </c>
      <c r="DI88" s="65">
        <f t="shared" si="134"/>
        <v>389.19654534435961</v>
      </c>
      <c r="DJ88" s="65">
        <f t="shared" si="134"/>
        <v>382.27356114169498</v>
      </c>
      <c r="DK88" s="65">
        <f t="shared" si="134"/>
        <v>375.36766366711123</v>
      </c>
      <c r="DL88" s="65">
        <f t="shared" si="134"/>
        <v>368.47882051921982</v>
      </c>
      <c r="DM88" s="65">
        <f t="shared" si="134"/>
        <v>361.6069993515876</v>
      </c>
      <c r="DN88" s="65">
        <f t="shared" si="134"/>
        <v>354.7521678726489</v>
      </c>
      <c r="DO88" s="65">
        <f t="shared" si="134"/>
        <v>347.91429384561809</v>
      </c>
      <c r="DP88" s="65">
        <f t="shared" si="134"/>
        <v>341.09334508840237</v>
      </c>
    </row>
    <row r="89" spans="1:120" x14ac:dyDescent="0.25">
      <c r="A89" s="65" t="str">
        <f t="shared" si="69"/>
        <v>05_PRC</v>
      </c>
      <c r="B89" s="65" t="str">
        <f t="shared" si="69"/>
        <v>18_heat</v>
      </c>
      <c r="C89" s="65" t="str">
        <f t="shared" si="69"/>
        <v>18_heat</v>
      </c>
      <c r="D89" s="66" t="s">
        <v>171</v>
      </c>
      <c r="E89" s="66">
        <f t="shared" si="70"/>
        <v>13.9787</v>
      </c>
      <c r="F89" s="66">
        <v>14.45000625396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5">A89</f>
        <v>05_PRC</v>
      </c>
      <c r="BL89" s="65" t="str">
        <f t="shared" si="72"/>
        <v>d_ind_cem_18_heat</v>
      </c>
      <c r="BM89" s="65"/>
      <c r="BN89" s="65"/>
      <c r="BO89" s="65">
        <f t="shared" ref="BO89:CV89" si="136">BO$49*BO46</f>
        <v>13.9787</v>
      </c>
      <c r="BP89" s="65">
        <f t="shared" si="136"/>
        <v>17.820700000000009</v>
      </c>
      <c r="BQ89" s="65">
        <f t="shared" si="136"/>
        <v>17.352940173004527</v>
      </c>
      <c r="BR89" s="65">
        <f t="shared" si="136"/>
        <v>16.339842041586152</v>
      </c>
      <c r="BS89" s="65">
        <f t="shared" si="136"/>
        <v>15.969935878810976</v>
      </c>
      <c r="BT89" s="65">
        <f t="shared" si="136"/>
        <v>15.604778392432962</v>
      </c>
      <c r="BU89" s="65">
        <f t="shared" si="136"/>
        <v>15.244897149346393</v>
      </c>
      <c r="BV89" s="65">
        <f t="shared" si="136"/>
        <v>14.89032474486147</v>
      </c>
      <c r="BW89" s="65">
        <f t="shared" si="136"/>
        <v>14.541123439213864</v>
      </c>
      <c r="BX89" s="65">
        <f t="shared" si="136"/>
        <v>14.197729733090021</v>
      </c>
      <c r="BY89" s="65">
        <f t="shared" si="136"/>
        <v>13.860557262495549</v>
      </c>
      <c r="BZ89" s="65">
        <f t="shared" si="136"/>
        <v>13.466052192413189</v>
      </c>
      <c r="CA89" s="65">
        <f t="shared" si="136"/>
        <v>13.08114182941841</v>
      </c>
      <c r="CB89" s="65">
        <f t="shared" si="136"/>
        <v>12.705568776073386</v>
      </c>
      <c r="CC89" s="65">
        <f t="shared" si="136"/>
        <v>12.339212900890136</v>
      </c>
      <c r="CD89" s="65">
        <f t="shared" si="136"/>
        <v>11.982143165378783</v>
      </c>
      <c r="CE89" s="65">
        <f t="shared" si="136"/>
        <v>11.634566181111385</v>
      </c>
      <c r="CF89" s="65">
        <f t="shared" si="136"/>
        <v>11.296751539415169</v>
      </c>
      <c r="CG89" s="65">
        <f t="shared" si="136"/>
        <v>10.968784482979808</v>
      </c>
      <c r="CH89" s="65">
        <f t="shared" si="136"/>
        <v>10.650529919386665</v>
      </c>
      <c r="CI89" s="65">
        <f t="shared" si="136"/>
        <v>10.341630397596562</v>
      </c>
      <c r="CJ89" s="65">
        <f t="shared" si="136"/>
        <v>10.041656932883724</v>
      </c>
      <c r="CK89" s="65">
        <f t="shared" si="136"/>
        <v>9.7501016638600877</v>
      </c>
      <c r="CL89" s="65">
        <f t="shared" si="136"/>
        <v>9.4547050718104035</v>
      </c>
      <c r="CM89" s="65">
        <f t="shared" si="136"/>
        <v>9.2032116297292976</v>
      </c>
      <c r="CN89" s="65">
        <f t="shared" si="136"/>
        <v>8.9466043690461863</v>
      </c>
      <c r="CO89" s="65">
        <f t="shared" si="136"/>
        <v>8.685474072919833</v>
      </c>
      <c r="CP89" s="65">
        <f t="shared" si="136"/>
        <v>8.4203766404135632</v>
      </c>
      <c r="CQ89" s="65">
        <f t="shared" si="136"/>
        <v>8.1518591654011914</v>
      </c>
      <c r="CR89" s="65">
        <f t="shared" si="136"/>
        <v>7.8804781438239049</v>
      </c>
      <c r="CS89" s="65">
        <f t="shared" si="136"/>
        <v>7.6067791988816325</v>
      </c>
      <c r="CT89" s="65">
        <f t="shared" si="136"/>
        <v>7.3312725450687672</v>
      </c>
      <c r="CU89" s="65">
        <f t="shared" si="136"/>
        <v>7.0544507717337259</v>
      </c>
      <c r="CV89" s="65">
        <f t="shared" si="136"/>
        <v>6.7860264204243759</v>
      </c>
      <c r="CW89" s="65">
        <f t="shared" ref="CW89:DP89" si="137">CW$49*CW46</f>
        <v>6.6851307884819029</v>
      </c>
      <c r="CX89" s="65">
        <f t="shared" si="137"/>
        <v>6.5844823533505794</v>
      </c>
      <c r="CY89" s="65">
        <f t="shared" si="137"/>
        <v>6.4840806474855244</v>
      </c>
      <c r="CZ89" s="65">
        <f t="shared" si="137"/>
        <v>6.3839252041338064</v>
      </c>
      <c r="DA89" s="65">
        <f t="shared" si="137"/>
        <v>6.2840155573331753</v>
      </c>
      <c r="DB89" s="65">
        <f t="shared" si="137"/>
        <v>6.184351241910802</v>
      </c>
      <c r="DC89" s="65">
        <f t="shared" si="137"/>
        <v>6.0849317934820251</v>
      </c>
      <c r="DD89" s="65">
        <f t="shared" si="137"/>
        <v>5.9857567484490914</v>
      </c>
      <c r="DE89" s="65">
        <f t="shared" si="137"/>
        <v>5.8868256439999076</v>
      </c>
      <c r="DF89" s="65">
        <f t="shared" si="137"/>
        <v>5.788138018106781</v>
      </c>
      <c r="DG89" s="65">
        <f t="shared" si="137"/>
        <v>5.6896934095251739</v>
      </c>
      <c r="DH89" s="65">
        <f t="shared" si="137"/>
        <v>5.5914913577924601</v>
      </c>
      <c r="DI89" s="65">
        <f t="shared" si="137"/>
        <v>5.493531403226668</v>
      </c>
      <c r="DJ89" s="65">
        <f t="shared" si="137"/>
        <v>5.395813086925247</v>
      </c>
      <c r="DK89" s="65">
        <f t="shared" si="137"/>
        <v>5.2983359507638186</v>
      </c>
      <c r="DL89" s="65">
        <f t="shared" si="137"/>
        <v>5.2010995373949385</v>
      </c>
      <c r="DM89" s="65">
        <f t="shared" si="137"/>
        <v>5.1041033902468609</v>
      </c>
      <c r="DN89" s="65">
        <f t="shared" si="137"/>
        <v>5.0073470535222953</v>
      </c>
      <c r="DO89" s="65">
        <f t="shared" si="137"/>
        <v>4.9108300721971778</v>
      </c>
      <c r="DP89" s="65">
        <f t="shared" si="137"/>
        <v>4.8145519920194362</v>
      </c>
    </row>
    <row r="90" spans="1:120" x14ac:dyDescent="0.25">
      <c r="A90" s="52" t="str">
        <f t="shared" ref="A90:C121" si="138">A58</f>
        <v>05_PRC</v>
      </c>
      <c r="B90" s="52" t="str">
        <f t="shared" si="138"/>
        <v>1_x_coal_thermal</v>
      </c>
      <c r="C90" s="52" t="str">
        <f t="shared" si="138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39">A90</f>
        <v>05_PRC</v>
      </c>
      <c r="BL90" s="52" t="str">
        <f t="shared" ref="BL90:BL121" si="140">"d_ind_cem_ccs_"&amp;C90</f>
        <v>d_ind_cem_ccs_1_x_coal_thermal</v>
      </c>
      <c r="BM90" s="52"/>
      <c r="BN90" s="52"/>
      <c r="BO90" s="52">
        <f t="shared" ref="BO90:CU90" si="141">BO$50*BO15</f>
        <v>0</v>
      </c>
      <c r="BP90" s="52">
        <f t="shared" si="141"/>
        <v>0</v>
      </c>
      <c r="BQ90" s="52">
        <f t="shared" si="141"/>
        <v>0</v>
      </c>
      <c r="BR90" s="52">
        <f t="shared" si="141"/>
        <v>0</v>
      </c>
      <c r="BS90" s="52">
        <f t="shared" si="141"/>
        <v>0</v>
      </c>
      <c r="BT90" s="52">
        <f t="shared" si="141"/>
        <v>0</v>
      </c>
      <c r="BU90" s="52">
        <f t="shared" si="141"/>
        <v>0</v>
      </c>
      <c r="BV90" s="52">
        <f t="shared" si="141"/>
        <v>0</v>
      </c>
      <c r="BW90" s="52">
        <f t="shared" si="141"/>
        <v>0</v>
      </c>
      <c r="BX90" s="52">
        <f t="shared" si="141"/>
        <v>0</v>
      </c>
      <c r="BY90" s="52">
        <f t="shared" si="141"/>
        <v>0</v>
      </c>
      <c r="BZ90" s="52">
        <f t="shared" si="141"/>
        <v>0</v>
      </c>
      <c r="CA90" s="52">
        <f t="shared" si="141"/>
        <v>0</v>
      </c>
      <c r="CB90" s="52">
        <f t="shared" si="141"/>
        <v>0</v>
      </c>
      <c r="CC90" s="52">
        <f t="shared" si="141"/>
        <v>0</v>
      </c>
      <c r="CD90" s="52">
        <f t="shared" si="141"/>
        <v>0</v>
      </c>
      <c r="CE90" s="52">
        <f t="shared" si="141"/>
        <v>0</v>
      </c>
      <c r="CF90" s="52">
        <f t="shared" si="141"/>
        <v>0</v>
      </c>
      <c r="CG90" s="52">
        <f t="shared" si="141"/>
        <v>0</v>
      </c>
      <c r="CH90" s="52">
        <f t="shared" si="141"/>
        <v>0</v>
      </c>
      <c r="CI90" s="52">
        <f t="shared" si="141"/>
        <v>0</v>
      </c>
      <c r="CJ90" s="52">
        <f t="shared" si="141"/>
        <v>0</v>
      </c>
      <c r="CK90" s="52">
        <f t="shared" si="141"/>
        <v>0</v>
      </c>
      <c r="CL90" s="52">
        <f t="shared" si="141"/>
        <v>3.4056783958012402</v>
      </c>
      <c r="CM90" s="52">
        <f t="shared" si="141"/>
        <v>9.970220649911969</v>
      </c>
      <c r="CN90" s="52">
        <f t="shared" si="141"/>
        <v>19.457695747918162</v>
      </c>
      <c r="CO90" s="52">
        <f t="shared" si="141"/>
        <v>31.642359799219204</v>
      </c>
      <c r="CP90" s="52">
        <f t="shared" si="141"/>
        <v>46.307949143741439</v>
      </c>
      <c r="CQ90" s="52">
        <f t="shared" si="141"/>
        <v>63.247145961782195</v>
      </c>
      <c r="CR90" s="52">
        <f t="shared" si="141"/>
        <v>82.261330108763332</v>
      </c>
      <c r="CS90" s="52">
        <f t="shared" si="141"/>
        <v>103.16024858879715</v>
      </c>
      <c r="CT90" s="52">
        <f t="shared" si="141"/>
        <v>125.76139749912234</v>
      </c>
      <c r="CU90" s="52">
        <f t="shared" si="141"/>
        <v>149.8897901226251</v>
      </c>
      <c r="CV90" s="52">
        <f t="shared" ref="CV90:DP90" si="142">CV$50*CV15</f>
        <v>172.72054167048549</v>
      </c>
      <c r="CW90" s="52">
        <f t="shared" si="142"/>
        <v>199.03781373166555</v>
      </c>
      <c r="CX90" s="52">
        <f t="shared" si="142"/>
        <v>225.28742419624677</v>
      </c>
      <c r="CY90" s="52">
        <f t="shared" si="142"/>
        <v>251.46950316788443</v>
      </c>
      <c r="CZ90" s="52">
        <f t="shared" si="142"/>
        <v>277.58418052801477</v>
      </c>
      <c r="DA90" s="52">
        <f t="shared" si="142"/>
        <v>303.63158593621046</v>
      </c>
      <c r="DB90" s="52">
        <f t="shared" si="142"/>
        <v>329.61184883053625</v>
      </c>
      <c r="DC90" s="52">
        <f t="shared" si="142"/>
        <v>355.52509842790323</v>
      </c>
      <c r="DD90" s="52">
        <f t="shared" si="142"/>
        <v>381.37146372442317</v>
      </c>
      <c r="DE90" s="52">
        <f t="shared" si="142"/>
        <v>407.15107349576169</v>
      </c>
      <c r="DF90" s="52">
        <f t="shared" si="142"/>
        <v>432.86405629749197</v>
      </c>
      <c r="DG90" s="52">
        <f t="shared" si="142"/>
        <v>458.51054046544652</v>
      </c>
      <c r="DH90" s="52">
        <f t="shared" si="142"/>
        <v>484.0906541160694</v>
      </c>
      <c r="DI90" s="52">
        <f t="shared" si="142"/>
        <v>509.60452514676751</v>
      </c>
      <c r="DJ90" s="52">
        <f t="shared" si="142"/>
        <v>535.05228123626182</v>
      </c>
      <c r="DK90" s="52">
        <f t="shared" si="142"/>
        <v>560.43404984493679</v>
      </c>
      <c r="DL90" s="52">
        <f t="shared" si="142"/>
        <v>585.74995821519133</v>
      </c>
      <c r="DM90" s="52">
        <f t="shared" si="142"/>
        <v>611.000133371787</v>
      </c>
      <c r="DN90" s="52">
        <f t="shared" si="142"/>
        <v>636.18470212219711</v>
      </c>
      <c r="DO90" s="52">
        <f t="shared" si="142"/>
        <v>661.30379105695488</v>
      </c>
      <c r="DP90" s="52">
        <f t="shared" si="142"/>
        <v>686.35752655000124</v>
      </c>
    </row>
    <row r="91" spans="1:120" x14ac:dyDescent="0.25">
      <c r="A91" s="52" t="str">
        <f t="shared" si="138"/>
        <v>05_PRC</v>
      </c>
      <c r="B91" s="52" t="str">
        <f t="shared" si="138"/>
        <v>1_1_coking_coal</v>
      </c>
      <c r="C91" s="52" t="str">
        <f t="shared" si="138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39"/>
        <v>05_PRC</v>
      </c>
      <c r="BL91" s="52" t="str">
        <f t="shared" si="140"/>
        <v>d_ind_cem_ccs_1_1_coking_coal</v>
      </c>
      <c r="BM91" s="52"/>
      <c r="BN91" s="52"/>
      <c r="BO91" s="52">
        <f t="shared" ref="BO91:CV91" si="143">BO$50*BO16</f>
        <v>0</v>
      </c>
      <c r="BP91" s="52">
        <f t="shared" si="143"/>
        <v>0</v>
      </c>
      <c r="BQ91" s="52">
        <f t="shared" si="143"/>
        <v>0</v>
      </c>
      <c r="BR91" s="52">
        <f t="shared" si="143"/>
        <v>0</v>
      </c>
      <c r="BS91" s="52">
        <f t="shared" si="143"/>
        <v>0</v>
      </c>
      <c r="BT91" s="52">
        <f t="shared" si="143"/>
        <v>0</v>
      </c>
      <c r="BU91" s="52">
        <f t="shared" si="143"/>
        <v>0</v>
      </c>
      <c r="BV91" s="52">
        <f t="shared" si="143"/>
        <v>0</v>
      </c>
      <c r="BW91" s="52">
        <f t="shared" si="143"/>
        <v>0</v>
      </c>
      <c r="BX91" s="52">
        <f t="shared" si="143"/>
        <v>0</v>
      </c>
      <c r="BY91" s="52">
        <f t="shared" si="143"/>
        <v>0</v>
      </c>
      <c r="BZ91" s="52">
        <f t="shared" si="143"/>
        <v>0</v>
      </c>
      <c r="CA91" s="52">
        <f t="shared" si="143"/>
        <v>0</v>
      </c>
      <c r="CB91" s="52">
        <f t="shared" si="143"/>
        <v>0</v>
      </c>
      <c r="CC91" s="52">
        <f t="shared" si="143"/>
        <v>0</v>
      </c>
      <c r="CD91" s="52">
        <f t="shared" si="143"/>
        <v>0</v>
      </c>
      <c r="CE91" s="52">
        <f t="shared" si="143"/>
        <v>0</v>
      </c>
      <c r="CF91" s="52">
        <f t="shared" si="143"/>
        <v>0</v>
      </c>
      <c r="CG91" s="52">
        <f t="shared" si="143"/>
        <v>0</v>
      </c>
      <c r="CH91" s="52">
        <f t="shared" si="143"/>
        <v>0</v>
      </c>
      <c r="CI91" s="52">
        <f t="shared" si="143"/>
        <v>0</v>
      </c>
      <c r="CJ91" s="52">
        <f t="shared" si="143"/>
        <v>0</v>
      </c>
      <c r="CK91" s="52">
        <f t="shared" si="143"/>
        <v>0</v>
      </c>
      <c r="CL91" s="52">
        <f t="shared" si="143"/>
        <v>0</v>
      </c>
      <c r="CM91" s="52">
        <f t="shared" si="143"/>
        <v>0</v>
      </c>
      <c r="CN91" s="52">
        <f t="shared" si="143"/>
        <v>0</v>
      </c>
      <c r="CO91" s="52">
        <f t="shared" si="143"/>
        <v>0</v>
      </c>
      <c r="CP91" s="52">
        <f t="shared" si="143"/>
        <v>0</v>
      </c>
      <c r="CQ91" s="52">
        <f t="shared" si="143"/>
        <v>0</v>
      </c>
      <c r="CR91" s="52">
        <f t="shared" si="143"/>
        <v>0</v>
      </c>
      <c r="CS91" s="52">
        <f t="shared" si="143"/>
        <v>0</v>
      </c>
      <c r="CT91" s="52">
        <f t="shared" si="143"/>
        <v>0</v>
      </c>
      <c r="CU91" s="52">
        <f t="shared" si="143"/>
        <v>0</v>
      </c>
      <c r="CV91" s="52">
        <f t="shared" si="143"/>
        <v>0</v>
      </c>
      <c r="CW91" s="52">
        <f t="shared" ref="CW91:DP91" si="144">CW$50*CW16</f>
        <v>0</v>
      </c>
      <c r="CX91" s="52">
        <f t="shared" si="144"/>
        <v>0</v>
      </c>
      <c r="CY91" s="52">
        <f t="shared" si="144"/>
        <v>0</v>
      </c>
      <c r="CZ91" s="52">
        <f t="shared" si="144"/>
        <v>0</v>
      </c>
      <c r="DA91" s="52">
        <f t="shared" si="144"/>
        <v>0</v>
      </c>
      <c r="DB91" s="52">
        <f t="shared" si="144"/>
        <v>0</v>
      </c>
      <c r="DC91" s="52">
        <f t="shared" si="144"/>
        <v>0</v>
      </c>
      <c r="DD91" s="52">
        <f t="shared" si="144"/>
        <v>0</v>
      </c>
      <c r="DE91" s="52">
        <f t="shared" si="144"/>
        <v>0</v>
      </c>
      <c r="DF91" s="52">
        <f t="shared" si="144"/>
        <v>0</v>
      </c>
      <c r="DG91" s="52">
        <f t="shared" si="144"/>
        <v>0</v>
      </c>
      <c r="DH91" s="52">
        <f t="shared" si="144"/>
        <v>0</v>
      </c>
      <c r="DI91" s="52">
        <f t="shared" si="144"/>
        <v>0</v>
      </c>
      <c r="DJ91" s="52">
        <f t="shared" si="144"/>
        <v>0</v>
      </c>
      <c r="DK91" s="52">
        <f t="shared" si="144"/>
        <v>0</v>
      </c>
      <c r="DL91" s="52">
        <f t="shared" si="144"/>
        <v>0</v>
      </c>
      <c r="DM91" s="52">
        <f t="shared" si="144"/>
        <v>0</v>
      </c>
      <c r="DN91" s="52">
        <f t="shared" si="144"/>
        <v>0</v>
      </c>
      <c r="DO91" s="52">
        <f t="shared" si="144"/>
        <v>0</v>
      </c>
      <c r="DP91" s="52">
        <f t="shared" si="144"/>
        <v>0</v>
      </c>
    </row>
    <row r="92" spans="1:120" x14ac:dyDescent="0.25">
      <c r="A92" s="52" t="str">
        <f t="shared" si="138"/>
        <v>05_PRC</v>
      </c>
      <c r="B92" s="52" t="str">
        <f t="shared" si="138"/>
        <v>1_5_lignite</v>
      </c>
      <c r="C92" s="52" t="str">
        <f t="shared" si="138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39"/>
        <v>05_PRC</v>
      </c>
      <c r="BL92" s="52" t="str">
        <f t="shared" si="140"/>
        <v>d_ind_cem_ccs_1_5_lignite</v>
      </c>
      <c r="BM92" s="52"/>
      <c r="BN92" s="52"/>
      <c r="BO92" s="52">
        <f t="shared" ref="BO92:CV92" si="145">BO$50*BO17</f>
        <v>0</v>
      </c>
      <c r="BP92" s="52">
        <f t="shared" si="145"/>
        <v>0</v>
      </c>
      <c r="BQ92" s="52">
        <f t="shared" si="145"/>
        <v>0</v>
      </c>
      <c r="BR92" s="52">
        <f t="shared" si="145"/>
        <v>0</v>
      </c>
      <c r="BS92" s="52">
        <f t="shared" si="145"/>
        <v>0</v>
      </c>
      <c r="BT92" s="52">
        <f t="shared" si="145"/>
        <v>0</v>
      </c>
      <c r="BU92" s="52">
        <f t="shared" si="145"/>
        <v>0</v>
      </c>
      <c r="BV92" s="52">
        <f t="shared" si="145"/>
        <v>0</v>
      </c>
      <c r="BW92" s="52">
        <f t="shared" si="145"/>
        <v>0</v>
      </c>
      <c r="BX92" s="52">
        <f t="shared" si="145"/>
        <v>0</v>
      </c>
      <c r="BY92" s="52">
        <f t="shared" si="145"/>
        <v>0</v>
      </c>
      <c r="BZ92" s="52">
        <f t="shared" si="145"/>
        <v>0</v>
      </c>
      <c r="CA92" s="52">
        <f t="shared" si="145"/>
        <v>0</v>
      </c>
      <c r="CB92" s="52">
        <f t="shared" si="145"/>
        <v>0</v>
      </c>
      <c r="CC92" s="52">
        <f t="shared" si="145"/>
        <v>0</v>
      </c>
      <c r="CD92" s="52">
        <f t="shared" si="145"/>
        <v>0</v>
      </c>
      <c r="CE92" s="52">
        <f t="shared" si="145"/>
        <v>0</v>
      </c>
      <c r="CF92" s="52">
        <f t="shared" si="145"/>
        <v>0</v>
      </c>
      <c r="CG92" s="52">
        <f t="shared" si="145"/>
        <v>0</v>
      </c>
      <c r="CH92" s="52">
        <f t="shared" si="145"/>
        <v>0</v>
      </c>
      <c r="CI92" s="52">
        <f t="shared" si="145"/>
        <v>0</v>
      </c>
      <c r="CJ92" s="52">
        <f t="shared" si="145"/>
        <v>0</v>
      </c>
      <c r="CK92" s="52">
        <f t="shared" si="145"/>
        <v>0</v>
      </c>
      <c r="CL92" s="52">
        <f t="shared" si="145"/>
        <v>0</v>
      </c>
      <c r="CM92" s="52">
        <f t="shared" si="145"/>
        <v>0</v>
      </c>
      <c r="CN92" s="52">
        <f t="shared" si="145"/>
        <v>0</v>
      </c>
      <c r="CO92" s="52">
        <f t="shared" si="145"/>
        <v>0</v>
      </c>
      <c r="CP92" s="52">
        <f t="shared" si="145"/>
        <v>0</v>
      </c>
      <c r="CQ92" s="52">
        <f t="shared" si="145"/>
        <v>0</v>
      </c>
      <c r="CR92" s="52">
        <f t="shared" si="145"/>
        <v>0</v>
      </c>
      <c r="CS92" s="52">
        <f t="shared" si="145"/>
        <v>0</v>
      </c>
      <c r="CT92" s="52">
        <f t="shared" si="145"/>
        <v>0</v>
      </c>
      <c r="CU92" s="52">
        <f t="shared" si="145"/>
        <v>0</v>
      </c>
      <c r="CV92" s="52">
        <f t="shared" si="145"/>
        <v>0</v>
      </c>
      <c r="CW92" s="52">
        <f t="shared" ref="CW92:DP92" si="146">CW$50*CW17</f>
        <v>0</v>
      </c>
      <c r="CX92" s="52">
        <f t="shared" si="146"/>
        <v>0</v>
      </c>
      <c r="CY92" s="52">
        <f t="shared" si="146"/>
        <v>0</v>
      </c>
      <c r="CZ92" s="52">
        <f t="shared" si="146"/>
        <v>0</v>
      </c>
      <c r="DA92" s="52">
        <f t="shared" si="146"/>
        <v>0</v>
      </c>
      <c r="DB92" s="52">
        <f t="shared" si="146"/>
        <v>0</v>
      </c>
      <c r="DC92" s="52">
        <f t="shared" si="146"/>
        <v>0</v>
      </c>
      <c r="DD92" s="52">
        <f t="shared" si="146"/>
        <v>0</v>
      </c>
      <c r="DE92" s="52">
        <f t="shared" si="146"/>
        <v>0</v>
      </c>
      <c r="DF92" s="52">
        <f t="shared" si="146"/>
        <v>0</v>
      </c>
      <c r="DG92" s="52">
        <f t="shared" si="146"/>
        <v>0</v>
      </c>
      <c r="DH92" s="52">
        <f t="shared" si="146"/>
        <v>0</v>
      </c>
      <c r="DI92" s="52">
        <f t="shared" si="146"/>
        <v>0</v>
      </c>
      <c r="DJ92" s="52">
        <f t="shared" si="146"/>
        <v>0</v>
      </c>
      <c r="DK92" s="52">
        <f t="shared" si="146"/>
        <v>0</v>
      </c>
      <c r="DL92" s="52">
        <f t="shared" si="146"/>
        <v>0</v>
      </c>
      <c r="DM92" s="52">
        <f t="shared" si="146"/>
        <v>0</v>
      </c>
      <c r="DN92" s="52">
        <f t="shared" si="146"/>
        <v>0</v>
      </c>
      <c r="DO92" s="52">
        <f t="shared" si="146"/>
        <v>0</v>
      </c>
      <c r="DP92" s="52">
        <f t="shared" si="146"/>
        <v>0</v>
      </c>
    </row>
    <row r="93" spans="1:120" x14ac:dyDescent="0.25">
      <c r="A93" s="52" t="str">
        <f t="shared" si="138"/>
        <v>05_PRC</v>
      </c>
      <c r="B93" s="52" t="str">
        <f t="shared" si="138"/>
        <v>2_coal_products</v>
      </c>
      <c r="C93" s="52" t="str">
        <f t="shared" si="138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39"/>
        <v>05_PRC</v>
      </c>
      <c r="BL93" s="52" t="str">
        <f t="shared" si="140"/>
        <v>d_ind_cem_ccs_2_coal_products</v>
      </c>
      <c r="BM93" s="52"/>
      <c r="BN93" s="52"/>
      <c r="BO93" s="52">
        <f t="shared" ref="BO93:CV93" si="147">BO$50*BO18</f>
        <v>0</v>
      </c>
      <c r="BP93" s="52">
        <f t="shared" si="147"/>
        <v>0</v>
      </c>
      <c r="BQ93" s="52">
        <f t="shared" si="147"/>
        <v>0</v>
      </c>
      <c r="BR93" s="52">
        <f t="shared" si="147"/>
        <v>0</v>
      </c>
      <c r="BS93" s="52">
        <f t="shared" si="147"/>
        <v>0</v>
      </c>
      <c r="BT93" s="52">
        <f t="shared" si="147"/>
        <v>0</v>
      </c>
      <c r="BU93" s="52">
        <f t="shared" si="147"/>
        <v>0</v>
      </c>
      <c r="BV93" s="52">
        <f t="shared" si="147"/>
        <v>0</v>
      </c>
      <c r="BW93" s="52">
        <f t="shared" si="147"/>
        <v>0</v>
      </c>
      <c r="BX93" s="52">
        <f t="shared" si="147"/>
        <v>0</v>
      </c>
      <c r="BY93" s="52">
        <f t="shared" si="147"/>
        <v>0</v>
      </c>
      <c r="BZ93" s="52">
        <f t="shared" si="147"/>
        <v>0</v>
      </c>
      <c r="CA93" s="52">
        <f t="shared" si="147"/>
        <v>0</v>
      </c>
      <c r="CB93" s="52">
        <f t="shared" si="147"/>
        <v>0</v>
      </c>
      <c r="CC93" s="52">
        <f t="shared" si="147"/>
        <v>0</v>
      </c>
      <c r="CD93" s="52">
        <f t="shared" si="147"/>
        <v>0</v>
      </c>
      <c r="CE93" s="52">
        <f t="shared" si="147"/>
        <v>0</v>
      </c>
      <c r="CF93" s="52">
        <f t="shared" si="147"/>
        <v>0</v>
      </c>
      <c r="CG93" s="52">
        <f t="shared" si="147"/>
        <v>0</v>
      </c>
      <c r="CH93" s="52">
        <f t="shared" si="147"/>
        <v>0</v>
      </c>
      <c r="CI93" s="52">
        <f t="shared" si="147"/>
        <v>0</v>
      </c>
      <c r="CJ93" s="52">
        <f t="shared" si="147"/>
        <v>0</v>
      </c>
      <c r="CK93" s="52">
        <f t="shared" si="147"/>
        <v>0</v>
      </c>
      <c r="CL93" s="52">
        <f t="shared" si="147"/>
        <v>0.24460044416935511</v>
      </c>
      <c r="CM93" s="52">
        <f t="shared" si="147"/>
        <v>0.71607477747798187</v>
      </c>
      <c r="CN93" s="52">
        <f t="shared" si="147"/>
        <v>1.3974781142930668</v>
      </c>
      <c r="CO93" s="52">
        <f t="shared" si="147"/>
        <v>2.2725972220388311</v>
      </c>
      <c r="CP93" s="52">
        <f t="shared" si="147"/>
        <v>3.3258997511613888</v>
      </c>
      <c r="CQ93" s="52">
        <f t="shared" si="147"/>
        <v>4.5424958545025298</v>
      </c>
      <c r="CR93" s="52">
        <f t="shared" si="147"/>
        <v>5.9081203637349429</v>
      </c>
      <c r="CS93" s="52">
        <f t="shared" si="147"/>
        <v>7.4091090505051618</v>
      </c>
      <c r="CT93" s="52">
        <f t="shared" si="147"/>
        <v>9.0323542368442169</v>
      </c>
      <c r="CU93" s="52">
        <f t="shared" si="147"/>
        <v>10.765288139257768</v>
      </c>
      <c r="CV93" s="52">
        <f t="shared" si="147"/>
        <v>12.405023698614075</v>
      </c>
      <c r="CW93" s="52">
        <f t="shared" ref="CW93:DP93" si="148">CW$50*CW18</f>
        <v>14.295165892729248</v>
      </c>
      <c r="CX93" s="52">
        <f t="shared" si="148"/>
        <v>16.180448539154398</v>
      </c>
      <c r="CY93" s="52">
        <f t="shared" si="148"/>
        <v>18.060880982110611</v>
      </c>
      <c r="CZ93" s="52">
        <f t="shared" si="148"/>
        <v>19.936472549858884</v>
      </c>
      <c r="DA93" s="52">
        <f t="shared" si="148"/>
        <v>21.807232554725701</v>
      </c>
      <c r="DB93" s="52">
        <f t="shared" si="148"/>
        <v>23.673170293128514</v>
      </c>
      <c r="DC93" s="52">
        <f t="shared" si="148"/>
        <v>25.534295045601251</v>
      </c>
      <c r="DD93" s="52">
        <f t="shared" si="148"/>
        <v>27.390616076819704</v>
      </c>
      <c r="DE93" s="52">
        <f t="shared" si="148"/>
        <v>29.242142635626951</v>
      </c>
      <c r="DF93" s="52">
        <f t="shared" si="148"/>
        <v>31.088883955058712</v>
      </c>
      <c r="DG93" s="52">
        <f t="shared" si="148"/>
        <v>32.930849252368631</v>
      </c>
      <c r="DH93" s="52">
        <f t="shared" si="148"/>
        <v>34.768047729053599</v>
      </c>
      <c r="DI93" s="52">
        <f t="shared" si="148"/>
        <v>36.600488570878944</v>
      </c>
      <c r="DJ93" s="52">
        <f t="shared" si="148"/>
        <v>38.428180947903655</v>
      </c>
      <c r="DK93" s="52">
        <f t="shared" si="148"/>
        <v>40.251134014505553</v>
      </c>
      <c r="DL93" s="52">
        <f t="shared" si="148"/>
        <v>42.06935690940638</v>
      </c>
      <c r="DM93" s="52">
        <f t="shared" si="148"/>
        <v>43.882858755696908</v>
      </c>
      <c r="DN93" s="52">
        <f t="shared" si="148"/>
        <v>45.691648660861951</v>
      </c>
      <c r="DO93" s="52">
        <f t="shared" si="148"/>
        <v>47.495735716805413</v>
      </c>
      <c r="DP93" s="52">
        <f t="shared" si="148"/>
        <v>49.29512899987521</v>
      </c>
    </row>
    <row r="94" spans="1:120" x14ac:dyDescent="0.25">
      <c r="A94" s="52" t="str">
        <f t="shared" si="138"/>
        <v>05_PRC</v>
      </c>
      <c r="B94" s="52" t="str">
        <f t="shared" si="138"/>
        <v>6_1_crude_oil</v>
      </c>
      <c r="C94" s="52" t="str">
        <f t="shared" si="138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39"/>
        <v>05_PRC</v>
      </c>
      <c r="BL94" s="52" t="str">
        <f t="shared" si="140"/>
        <v>d_ind_cem_ccs_6_1_crude_oil</v>
      </c>
      <c r="BM94" s="52"/>
      <c r="BN94" s="52"/>
      <c r="BO94" s="52">
        <f t="shared" ref="BO94:CV94" si="149">BO$50*BO19</f>
        <v>0</v>
      </c>
      <c r="BP94" s="52">
        <f t="shared" si="149"/>
        <v>0</v>
      </c>
      <c r="BQ94" s="52">
        <f t="shared" si="149"/>
        <v>0</v>
      </c>
      <c r="BR94" s="52">
        <f t="shared" si="149"/>
        <v>0</v>
      </c>
      <c r="BS94" s="52">
        <f t="shared" si="149"/>
        <v>0</v>
      </c>
      <c r="BT94" s="52">
        <f t="shared" si="149"/>
        <v>0</v>
      </c>
      <c r="BU94" s="52">
        <f t="shared" si="149"/>
        <v>0</v>
      </c>
      <c r="BV94" s="52">
        <f t="shared" si="149"/>
        <v>0</v>
      </c>
      <c r="BW94" s="52">
        <f t="shared" si="149"/>
        <v>0</v>
      </c>
      <c r="BX94" s="52">
        <f t="shared" si="149"/>
        <v>0</v>
      </c>
      <c r="BY94" s="52">
        <f t="shared" si="149"/>
        <v>0</v>
      </c>
      <c r="BZ94" s="52">
        <f t="shared" si="149"/>
        <v>0</v>
      </c>
      <c r="CA94" s="52">
        <f t="shared" si="149"/>
        <v>0</v>
      </c>
      <c r="CB94" s="52">
        <f t="shared" si="149"/>
        <v>0</v>
      </c>
      <c r="CC94" s="52">
        <f t="shared" si="149"/>
        <v>0</v>
      </c>
      <c r="CD94" s="52">
        <f t="shared" si="149"/>
        <v>0</v>
      </c>
      <c r="CE94" s="52">
        <f t="shared" si="149"/>
        <v>0</v>
      </c>
      <c r="CF94" s="52">
        <f t="shared" si="149"/>
        <v>0</v>
      </c>
      <c r="CG94" s="52">
        <f t="shared" si="149"/>
        <v>0</v>
      </c>
      <c r="CH94" s="52">
        <f t="shared" si="149"/>
        <v>0</v>
      </c>
      <c r="CI94" s="52">
        <f t="shared" si="149"/>
        <v>0</v>
      </c>
      <c r="CJ94" s="52">
        <f t="shared" si="149"/>
        <v>0</v>
      </c>
      <c r="CK94" s="52">
        <f t="shared" si="149"/>
        <v>0</v>
      </c>
      <c r="CL94" s="52">
        <f t="shared" si="149"/>
        <v>1.2788408331587095E-4</v>
      </c>
      <c r="CM94" s="52">
        <f t="shared" si="149"/>
        <v>3.7438430177168486E-4</v>
      </c>
      <c r="CN94" s="52">
        <f t="shared" si="149"/>
        <v>7.3064138622995684E-4</v>
      </c>
      <c r="CO94" s="52">
        <f t="shared" si="149"/>
        <v>1.1881785966235065E-3</v>
      </c>
      <c r="CP94" s="52">
        <f t="shared" si="149"/>
        <v>1.7388751779341418E-3</v>
      </c>
      <c r="CQ94" s="52">
        <f t="shared" si="149"/>
        <v>2.3749462937074249E-3</v>
      </c>
      <c r="CR94" s="52">
        <f t="shared" si="149"/>
        <v>3.0889337073850371E-3</v>
      </c>
      <c r="CS94" s="52">
        <f t="shared" si="149"/>
        <v>3.873693370953757E-3</v>
      </c>
      <c r="CT94" s="52">
        <f t="shared" si="149"/>
        <v>4.7223722168030398E-3</v>
      </c>
      <c r="CU94" s="52">
        <f t="shared" si="149"/>
        <v>5.628399449540653E-3</v>
      </c>
      <c r="CV94" s="52">
        <f t="shared" si="149"/>
        <v>6.4856999323784116E-3</v>
      </c>
      <c r="CW94" s="52">
        <f t="shared" ref="CW94:DP94" si="150">CW$50*CW19</f>
        <v>7.4739201404484656E-3</v>
      </c>
      <c r="CX94" s="52">
        <f t="shared" si="150"/>
        <v>8.4595996384892371E-3</v>
      </c>
      <c r="CY94" s="52">
        <f t="shared" si="150"/>
        <v>9.4427433119258167E-3</v>
      </c>
      <c r="CZ94" s="52">
        <f t="shared" si="150"/>
        <v>1.0423356037838912E-2</v>
      </c>
      <c r="DA94" s="52">
        <f t="shared" si="150"/>
        <v>1.1401442684978207E-2</v>
      </c>
      <c r="DB94" s="52">
        <f t="shared" si="150"/>
        <v>1.2377008113775699E-2</v>
      </c>
      <c r="DC94" s="52">
        <f t="shared" si="150"/>
        <v>1.3350057176359011E-2</v>
      </c>
      <c r="DD94" s="52">
        <f t="shared" si="150"/>
        <v>1.4320594716564695E-2</v>
      </c>
      <c r="DE94" s="52">
        <f t="shared" si="150"/>
        <v>1.5288625569951508E-2</v>
      </c>
      <c r="DF94" s="52">
        <f t="shared" si="150"/>
        <v>1.6254154563813655E-2</v>
      </c>
      <c r="DG94" s="52">
        <f t="shared" si="150"/>
        <v>1.7217186517194043E-2</v>
      </c>
      <c r="DH94" s="52">
        <f t="shared" si="150"/>
        <v>1.8177726240897484E-2</v>
      </c>
      <c r="DI94" s="52">
        <f t="shared" si="150"/>
        <v>1.9135778537503888E-2</v>
      </c>
      <c r="DJ94" s="52">
        <f t="shared" si="150"/>
        <v>2.0091348201381441E-2</v>
      </c>
      <c r="DK94" s="52">
        <f t="shared" si="150"/>
        <v>2.1044440018699765E-2</v>
      </c>
      <c r="DL94" s="52">
        <f t="shared" si="150"/>
        <v>2.1995058767443041E-2</v>
      </c>
      <c r="DM94" s="52">
        <f t="shared" si="150"/>
        <v>2.2943209217423127E-2</v>
      </c>
      <c r="DN94" s="52">
        <f t="shared" si="150"/>
        <v>2.3888896130292658E-2</v>
      </c>
      <c r="DO94" s="52">
        <f t="shared" si="150"/>
        <v>2.4832124259558105E-2</v>
      </c>
      <c r="DP94" s="52">
        <f t="shared" si="150"/>
        <v>2.5772898350592828E-2</v>
      </c>
    </row>
    <row r="95" spans="1:120" x14ac:dyDescent="0.25">
      <c r="A95" s="52" t="str">
        <f t="shared" si="138"/>
        <v>05_PRC</v>
      </c>
      <c r="B95" s="52" t="str">
        <f t="shared" si="138"/>
        <v>6_x_ngls</v>
      </c>
      <c r="C95" s="52" t="str">
        <f t="shared" si="138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39"/>
        <v>05_PRC</v>
      </c>
      <c r="BL95" s="52" t="str">
        <f t="shared" si="140"/>
        <v>d_ind_cem_ccs_6_x_ngls</v>
      </c>
      <c r="BM95" s="52"/>
      <c r="BN95" s="52"/>
      <c r="BO95" s="52">
        <f t="shared" ref="BO95:CV95" si="151">BO$50*BO20</f>
        <v>0</v>
      </c>
      <c r="BP95" s="52">
        <f t="shared" si="151"/>
        <v>0</v>
      </c>
      <c r="BQ95" s="52">
        <f t="shared" si="151"/>
        <v>0</v>
      </c>
      <c r="BR95" s="52">
        <f t="shared" si="151"/>
        <v>0</v>
      </c>
      <c r="BS95" s="52">
        <f t="shared" si="151"/>
        <v>0</v>
      </c>
      <c r="BT95" s="52">
        <f t="shared" si="151"/>
        <v>0</v>
      </c>
      <c r="BU95" s="52">
        <f t="shared" si="151"/>
        <v>0</v>
      </c>
      <c r="BV95" s="52">
        <f t="shared" si="151"/>
        <v>0</v>
      </c>
      <c r="BW95" s="52">
        <f t="shared" si="151"/>
        <v>0</v>
      </c>
      <c r="BX95" s="52">
        <f t="shared" si="151"/>
        <v>0</v>
      </c>
      <c r="BY95" s="52">
        <f t="shared" si="151"/>
        <v>0</v>
      </c>
      <c r="BZ95" s="52">
        <f t="shared" si="151"/>
        <v>0</v>
      </c>
      <c r="CA95" s="52">
        <f t="shared" si="151"/>
        <v>0</v>
      </c>
      <c r="CB95" s="52">
        <f t="shared" si="151"/>
        <v>0</v>
      </c>
      <c r="CC95" s="52">
        <f t="shared" si="151"/>
        <v>0</v>
      </c>
      <c r="CD95" s="52">
        <f t="shared" si="151"/>
        <v>0</v>
      </c>
      <c r="CE95" s="52">
        <f t="shared" si="151"/>
        <v>0</v>
      </c>
      <c r="CF95" s="52">
        <f t="shared" si="151"/>
        <v>0</v>
      </c>
      <c r="CG95" s="52">
        <f t="shared" si="151"/>
        <v>0</v>
      </c>
      <c r="CH95" s="52">
        <f t="shared" si="151"/>
        <v>0</v>
      </c>
      <c r="CI95" s="52">
        <f t="shared" si="151"/>
        <v>0</v>
      </c>
      <c r="CJ95" s="52">
        <f t="shared" si="151"/>
        <v>0</v>
      </c>
      <c r="CK95" s="52">
        <f t="shared" si="151"/>
        <v>0</v>
      </c>
      <c r="CL95" s="52">
        <f t="shared" si="151"/>
        <v>0</v>
      </c>
      <c r="CM95" s="52">
        <f t="shared" si="151"/>
        <v>0</v>
      </c>
      <c r="CN95" s="52">
        <f t="shared" si="151"/>
        <v>0</v>
      </c>
      <c r="CO95" s="52">
        <f t="shared" si="151"/>
        <v>0</v>
      </c>
      <c r="CP95" s="52">
        <f t="shared" si="151"/>
        <v>0</v>
      </c>
      <c r="CQ95" s="52">
        <f t="shared" si="151"/>
        <v>0</v>
      </c>
      <c r="CR95" s="52">
        <f t="shared" si="151"/>
        <v>0</v>
      </c>
      <c r="CS95" s="52">
        <f t="shared" si="151"/>
        <v>0</v>
      </c>
      <c r="CT95" s="52">
        <f t="shared" si="151"/>
        <v>0</v>
      </c>
      <c r="CU95" s="52">
        <f t="shared" si="151"/>
        <v>0</v>
      </c>
      <c r="CV95" s="52">
        <f t="shared" si="151"/>
        <v>0</v>
      </c>
      <c r="CW95" s="52">
        <f t="shared" ref="CW95:DP95" si="152">CW$50*CW20</f>
        <v>0</v>
      </c>
      <c r="CX95" s="52">
        <f t="shared" si="152"/>
        <v>0</v>
      </c>
      <c r="CY95" s="52">
        <f t="shared" si="152"/>
        <v>0</v>
      </c>
      <c r="CZ95" s="52">
        <f t="shared" si="152"/>
        <v>0</v>
      </c>
      <c r="DA95" s="52">
        <f t="shared" si="152"/>
        <v>0</v>
      </c>
      <c r="DB95" s="52">
        <f t="shared" si="152"/>
        <v>0</v>
      </c>
      <c r="DC95" s="52">
        <f t="shared" si="152"/>
        <v>0</v>
      </c>
      <c r="DD95" s="52">
        <f t="shared" si="152"/>
        <v>0</v>
      </c>
      <c r="DE95" s="52">
        <f t="shared" si="152"/>
        <v>0</v>
      </c>
      <c r="DF95" s="52">
        <f t="shared" si="152"/>
        <v>0</v>
      </c>
      <c r="DG95" s="52">
        <f t="shared" si="152"/>
        <v>0</v>
      </c>
      <c r="DH95" s="52">
        <f t="shared" si="152"/>
        <v>0</v>
      </c>
      <c r="DI95" s="52">
        <f t="shared" si="152"/>
        <v>0</v>
      </c>
      <c r="DJ95" s="52">
        <f t="shared" si="152"/>
        <v>0</v>
      </c>
      <c r="DK95" s="52">
        <f t="shared" si="152"/>
        <v>0</v>
      </c>
      <c r="DL95" s="52">
        <f t="shared" si="152"/>
        <v>0</v>
      </c>
      <c r="DM95" s="52">
        <f t="shared" si="152"/>
        <v>0</v>
      </c>
      <c r="DN95" s="52">
        <f t="shared" si="152"/>
        <v>0</v>
      </c>
      <c r="DO95" s="52">
        <f t="shared" si="152"/>
        <v>0</v>
      </c>
      <c r="DP95" s="52">
        <f t="shared" si="152"/>
        <v>0</v>
      </c>
    </row>
    <row r="96" spans="1:120" x14ac:dyDescent="0.25">
      <c r="A96" s="52" t="str">
        <f t="shared" si="138"/>
        <v>05_PRC</v>
      </c>
      <c r="B96" s="52" t="str">
        <f t="shared" si="138"/>
        <v>7_1_motor_gasoline</v>
      </c>
      <c r="C96" s="52" t="str">
        <f t="shared" si="138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39"/>
        <v>05_PRC</v>
      </c>
      <c r="BL96" s="52" t="str">
        <f t="shared" si="140"/>
        <v>d_ind_cem_ccs_7_1_mo_gasoline</v>
      </c>
      <c r="BM96" s="52"/>
      <c r="BN96" s="52"/>
      <c r="BO96" s="52">
        <f t="shared" ref="BO96:CV96" si="153">BO$50*BO21</f>
        <v>0</v>
      </c>
      <c r="BP96" s="52">
        <f t="shared" si="153"/>
        <v>0</v>
      </c>
      <c r="BQ96" s="52">
        <f t="shared" si="153"/>
        <v>0</v>
      </c>
      <c r="BR96" s="52">
        <f t="shared" si="153"/>
        <v>0</v>
      </c>
      <c r="BS96" s="52">
        <f t="shared" si="153"/>
        <v>0</v>
      </c>
      <c r="BT96" s="52">
        <f t="shared" si="153"/>
        <v>0</v>
      </c>
      <c r="BU96" s="52">
        <f t="shared" si="153"/>
        <v>0</v>
      </c>
      <c r="BV96" s="52">
        <f t="shared" si="153"/>
        <v>0</v>
      </c>
      <c r="BW96" s="52">
        <f t="shared" si="153"/>
        <v>0</v>
      </c>
      <c r="BX96" s="52">
        <f t="shared" si="153"/>
        <v>0</v>
      </c>
      <c r="BY96" s="52">
        <f t="shared" si="153"/>
        <v>0</v>
      </c>
      <c r="BZ96" s="52">
        <f t="shared" si="153"/>
        <v>0</v>
      </c>
      <c r="CA96" s="52">
        <f t="shared" si="153"/>
        <v>0</v>
      </c>
      <c r="CB96" s="52">
        <f t="shared" si="153"/>
        <v>0</v>
      </c>
      <c r="CC96" s="52">
        <f t="shared" si="153"/>
        <v>0</v>
      </c>
      <c r="CD96" s="52">
        <f t="shared" si="153"/>
        <v>0</v>
      </c>
      <c r="CE96" s="52">
        <f t="shared" si="153"/>
        <v>0</v>
      </c>
      <c r="CF96" s="52">
        <f t="shared" si="153"/>
        <v>0</v>
      </c>
      <c r="CG96" s="52">
        <f t="shared" si="153"/>
        <v>0</v>
      </c>
      <c r="CH96" s="52">
        <f t="shared" si="153"/>
        <v>0</v>
      </c>
      <c r="CI96" s="52">
        <f t="shared" si="153"/>
        <v>0</v>
      </c>
      <c r="CJ96" s="52">
        <f t="shared" si="153"/>
        <v>0</v>
      </c>
      <c r="CK96" s="52">
        <f t="shared" si="153"/>
        <v>0</v>
      </c>
      <c r="CL96" s="52">
        <f t="shared" si="153"/>
        <v>4.8908433637524524E-3</v>
      </c>
      <c r="CM96" s="52">
        <f t="shared" si="153"/>
        <v>1.4318083457583017E-2</v>
      </c>
      <c r="CN96" s="52">
        <f t="shared" si="153"/>
        <v>2.7942903311112807E-2</v>
      </c>
      <c r="CO96" s="52">
        <f t="shared" si="153"/>
        <v>4.5441115528781259E-2</v>
      </c>
      <c r="CP96" s="52">
        <f t="shared" si="153"/>
        <v>6.6502147131062159E-2</v>
      </c>
      <c r="CQ96" s="52">
        <f t="shared" si="153"/>
        <v>9.0828272124822834E-2</v>
      </c>
      <c r="CR96" s="52">
        <f t="shared" si="153"/>
        <v>0.11813425511695769</v>
      </c>
      <c r="CS96" s="52">
        <f t="shared" si="153"/>
        <v>0.1481468766503628</v>
      </c>
      <c r="CT96" s="52">
        <f t="shared" si="153"/>
        <v>0.18060404562366481</v>
      </c>
      <c r="CU96" s="52">
        <f t="shared" si="153"/>
        <v>0.21525446625238912</v>
      </c>
      <c r="CV96" s="52">
        <f t="shared" si="153"/>
        <v>0.24804136410950869</v>
      </c>
      <c r="CW96" s="52">
        <f t="shared" ref="CW96:DP96" si="154">CW$50*CW21</f>
        <v>0.2858352014757079</v>
      </c>
      <c r="CX96" s="52">
        <f t="shared" si="154"/>
        <v>0.32353187104382197</v>
      </c>
      <c r="CY96" s="52">
        <f t="shared" si="154"/>
        <v>0.36113155965374732</v>
      </c>
      <c r="CZ96" s="52">
        <f t="shared" si="154"/>
        <v>0.39863445382625506</v>
      </c>
      <c r="DA96" s="52">
        <f t="shared" si="154"/>
        <v>0.43604073976350149</v>
      </c>
      <c r="DB96" s="52">
        <f t="shared" si="154"/>
        <v>0.47335060334953838</v>
      </c>
      <c r="DC96" s="52">
        <f t="shared" si="154"/>
        <v>0.51056423015082242</v>
      </c>
      <c r="DD96" s="52">
        <f t="shared" si="154"/>
        <v>0.54768180541672351</v>
      </c>
      <c r="DE96" s="52">
        <f t="shared" si="154"/>
        <v>0.58470351408003263</v>
      </c>
      <c r="DF96" s="52">
        <f t="shared" si="154"/>
        <v>0.62162954075746835</v>
      </c>
      <c r="DG96" s="52">
        <f t="shared" si="154"/>
        <v>0.65846006975018401</v>
      </c>
      <c r="DH96" s="52">
        <f t="shared" si="154"/>
        <v>0.69519528504427186</v>
      </c>
      <c r="DI96" s="52">
        <f t="shared" si="154"/>
        <v>0.73183537031126866</v>
      </c>
      <c r="DJ96" s="52">
        <f t="shared" si="154"/>
        <v>0.76838050890865872</v>
      </c>
      <c r="DK96" s="52">
        <f t="shared" si="154"/>
        <v>0.80483088388037805</v>
      </c>
      <c r="DL96" s="52">
        <f t="shared" si="154"/>
        <v>0.84118667795731561</v>
      </c>
      <c r="DM96" s="52">
        <f t="shared" si="154"/>
        <v>0.87744807355781496</v>
      </c>
      <c r="DN96" s="52">
        <f t="shared" si="154"/>
        <v>0.91361525278817557</v>
      </c>
      <c r="DO96" s="52">
        <f t="shared" si="154"/>
        <v>0.94968839744315259</v>
      </c>
      <c r="DP96" s="52">
        <f t="shared" si="154"/>
        <v>0.98566768900645552</v>
      </c>
    </row>
    <row r="97" spans="1:120" x14ac:dyDescent="0.25">
      <c r="A97" s="52" t="str">
        <f t="shared" si="138"/>
        <v>05_PRC</v>
      </c>
      <c r="B97" s="52" t="str">
        <f t="shared" si="138"/>
        <v>7_2_aviation_gasoline</v>
      </c>
      <c r="C97" s="52" t="str">
        <f t="shared" si="138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39"/>
        <v>05_PRC</v>
      </c>
      <c r="BL97" s="52" t="str">
        <f t="shared" si="140"/>
        <v>d_ind_cem_ccs_7_2_avi_gasoline</v>
      </c>
      <c r="BM97" s="52"/>
      <c r="BN97" s="52"/>
      <c r="BO97" s="52">
        <f t="shared" ref="BO97:CV97" si="155">BO$50*BO22</f>
        <v>0</v>
      </c>
      <c r="BP97" s="52">
        <f t="shared" si="155"/>
        <v>0</v>
      </c>
      <c r="BQ97" s="52">
        <f t="shared" si="155"/>
        <v>0</v>
      </c>
      <c r="BR97" s="52">
        <f t="shared" si="155"/>
        <v>0</v>
      </c>
      <c r="BS97" s="52">
        <f t="shared" si="155"/>
        <v>0</v>
      </c>
      <c r="BT97" s="52">
        <f t="shared" si="155"/>
        <v>0</v>
      </c>
      <c r="BU97" s="52">
        <f t="shared" si="155"/>
        <v>0</v>
      </c>
      <c r="BV97" s="52">
        <f t="shared" si="155"/>
        <v>0</v>
      </c>
      <c r="BW97" s="52">
        <f t="shared" si="155"/>
        <v>0</v>
      </c>
      <c r="BX97" s="52">
        <f t="shared" si="155"/>
        <v>0</v>
      </c>
      <c r="BY97" s="52">
        <f t="shared" si="155"/>
        <v>0</v>
      </c>
      <c r="BZ97" s="52">
        <f t="shared" si="155"/>
        <v>0</v>
      </c>
      <c r="CA97" s="52">
        <f t="shared" si="155"/>
        <v>0</v>
      </c>
      <c r="CB97" s="52">
        <f t="shared" si="155"/>
        <v>0</v>
      </c>
      <c r="CC97" s="52">
        <f t="shared" si="155"/>
        <v>0</v>
      </c>
      <c r="CD97" s="52">
        <f t="shared" si="155"/>
        <v>0</v>
      </c>
      <c r="CE97" s="52">
        <f t="shared" si="155"/>
        <v>0</v>
      </c>
      <c r="CF97" s="52">
        <f t="shared" si="155"/>
        <v>0</v>
      </c>
      <c r="CG97" s="52">
        <f t="shared" si="155"/>
        <v>0</v>
      </c>
      <c r="CH97" s="52">
        <f t="shared" si="155"/>
        <v>0</v>
      </c>
      <c r="CI97" s="52">
        <f t="shared" si="155"/>
        <v>0</v>
      </c>
      <c r="CJ97" s="52">
        <f t="shared" si="155"/>
        <v>0</v>
      </c>
      <c r="CK97" s="52">
        <f t="shared" si="155"/>
        <v>0</v>
      </c>
      <c r="CL97" s="52">
        <f t="shared" si="155"/>
        <v>0</v>
      </c>
      <c r="CM97" s="52">
        <f t="shared" si="155"/>
        <v>0</v>
      </c>
      <c r="CN97" s="52">
        <f t="shared" si="155"/>
        <v>0</v>
      </c>
      <c r="CO97" s="52">
        <f t="shared" si="155"/>
        <v>0</v>
      </c>
      <c r="CP97" s="52">
        <f t="shared" si="155"/>
        <v>0</v>
      </c>
      <c r="CQ97" s="52">
        <f t="shared" si="155"/>
        <v>0</v>
      </c>
      <c r="CR97" s="52">
        <f t="shared" si="155"/>
        <v>0</v>
      </c>
      <c r="CS97" s="52">
        <f t="shared" si="155"/>
        <v>0</v>
      </c>
      <c r="CT97" s="52">
        <f t="shared" si="155"/>
        <v>0</v>
      </c>
      <c r="CU97" s="52">
        <f t="shared" si="155"/>
        <v>0</v>
      </c>
      <c r="CV97" s="52">
        <f t="shared" si="155"/>
        <v>0</v>
      </c>
      <c r="CW97" s="52">
        <f t="shared" ref="CW97:DP97" si="156">CW$50*CW22</f>
        <v>0</v>
      </c>
      <c r="CX97" s="52">
        <f t="shared" si="156"/>
        <v>0</v>
      </c>
      <c r="CY97" s="52">
        <f t="shared" si="156"/>
        <v>0</v>
      </c>
      <c r="CZ97" s="52">
        <f t="shared" si="156"/>
        <v>0</v>
      </c>
      <c r="DA97" s="52">
        <f t="shared" si="156"/>
        <v>0</v>
      </c>
      <c r="DB97" s="52">
        <f t="shared" si="156"/>
        <v>0</v>
      </c>
      <c r="DC97" s="52">
        <f t="shared" si="156"/>
        <v>0</v>
      </c>
      <c r="DD97" s="52">
        <f t="shared" si="156"/>
        <v>0</v>
      </c>
      <c r="DE97" s="52">
        <f t="shared" si="156"/>
        <v>0</v>
      </c>
      <c r="DF97" s="52">
        <f t="shared" si="156"/>
        <v>0</v>
      </c>
      <c r="DG97" s="52">
        <f t="shared" si="156"/>
        <v>0</v>
      </c>
      <c r="DH97" s="52">
        <f t="shared" si="156"/>
        <v>0</v>
      </c>
      <c r="DI97" s="52">
        <f t="shared" si="156"/>
        <v>0</v>
      </c>
      <c r="DJ97" s="52">
        <f t="shared" si="156"/>
        <v>0</v>
      </c>
      <c r="DK97" s="52">
        <f t="shared" si="156"/>
        <v>0</v>
      </c>
      <c r="DL97" s="52">
        <f t="shared" si="156"/>
        <v>0</v>
      </c>
      <c r="DM97" s="52">
        <f t="shared" si="156"/>
        <v>0</v>
      </c>
      <c r="DN97" s="52">
        <f t="shared" si="156"/>
        <v>0</v>
      </c>
      <c r="DO97" s="52">
        <f t="shared" si="156"/>
        <v>0</v>
      </c>
      <c r="DP97" s="52">
        <f t="shared" si="156"/>
        <v>0</v>
      </c>
    </row>
    <row r="98" spans="1:120" x14ac:dyDescent="0.25">
      <c r="A98" s="52" t="str">
        <f t="shared" si="138"/>
        <v>05_PRC</v>
      </c>
      <c r="B98" s="52" t="str">
        <f t="shared" si="138"/>
        <v>7_3_naphtha</v>
      </c>
      <c r="C98" s="52" t="str">
        <f t="shared" si="138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39"/>
        <v>05_PRC</v>
      </c>
      <c r="BL98" s="52" t="str">
        <f t="shared" si="140"/>
        <v>d_ind_cem_ccs_7_3_naphtha</v>
      </c>
      <c r="BM98" s="52"/>
      <c r="BN98" s="52"/>
      <c r="BO98" s="52">
        <f t="shared" ref="BO98:CV98" si="157">BO$50*BO23</f>
        <v>0</v>
      </c>
      <c r="BP98" s="52">
        <f t="shared" si="157"/>
        <v>0</v>
      </c>
      <c r="BQ98" s="52">
        <f t="shared" si="157"/>
        <v>0</v>
      </c>
      <c r="BR98" s="52">
        <f t="shared" si="157"/>
        <v>0</v>
      </c>
      <c r="BS98" s="52">
        <f t="shared" si="157"/>
        <v>0</v>
      </c>
      <c r="BT98" s="52">
        <f t="shared" si="157"/>
        <v>0</v>
      </c>
      <c r="BU98" s="52">
        <f t="shared" si="157"/>
        <v>0</v>
      </c>
      <c r="BV98" s="52">
        <f t="shared" si="157"/>
        <v>0</v>
      </c>
      <c r="BW98" s="52">
        <f t="shared" si="157"/>
        <v>0</v>
      </c>
      <c r="BX98" s="52">
        <f t="shared" si="157"/>
        <v>0</v>
      </c>
      <c r="BY98" s="52">
        <f t="shared" si="157"/>
        <v>0</v>
      </c>
      <c r="BZ98" s="52">
        <f t="shared" si="157"/>
        <v>0</v>
      </c>
      <c r="CA98" s="52">
        <f t="shared" si="157"/>
        <v>0</v>
      </c>
      <c r="CB98" s="52">
        <f t="shared" si="157"/>
        <v>0</v>
      </c>
      <c r="CC98" s="52">
        <f t="shared" si="157"/>
        <v>0</v>
      </c>
      <c r="CD98" s="52">
        <f t="shared" si="157"/>
        <v>0</v>
      </c>
      <c r="CE98" s="52">
        <f t="shared" si="157"/>
        <v>0</v>
      </c>
      <c r="CF98" s="52">
        <f t="shared" si="157"/>
        <v>0</v>
      </c>
      <c r="CG98" s="52">
        <f t="shared" si="157"/>
        <v>0</v>
      </c>
      <c r="CH98" s="52">
        <f t="shared" si="157"/>
        <v>0</v>
      </c>
      <c r="CI98" s="52">
        <f t="shared" si="157"/>
        <v>0</v>
      </c>
      <c r="CJ98" s="52">
        <f t="shared" si="157"/>
        <v>0</v>
      </c>
      <c r="CK98" s="52">
        <f t="shared" si="157"/>
        <v>0</v>
      </c>
      <c r="CL98" s="52">
        <f t="shared" si="157"/>
        <v>0</v>
      </c>
      <c r="CM98" s="52">
        <f t="shared" si="157"/>
        <v>0</v>
      </c>
      <c r="CN98" s="52">
        <f t="shared" si="157"/>
        <v>0</v>
      </c>
      <c r="CO98" s="52">
        <f t="shared" si="157"/>
        <v>0</v>
      </c>
      <c r="CP98" s="52">
        <f t="shared" si="157"/>
        <v>0</v>
      </c>
      <c r="CQ98" s="52">
        <f t="shared" si="157"/>
        <v>0</v>
      </c>
      <c r="CR98" s="52">
        <f t="shared" si="157"/>
        <v>0</v>
      </c>
      <c r="CS98" s="52">
        <f t="shared" si="157"/>
        <v>0</v>
      </c>
      <c r="CT98" s="52">
        <f t="shared" si="157"/>
        <v>0</v>
      </c>
      <c r="CU98" s="52">
        <f t="shared" si="157"/>
        <v>0</v>
      </c>
      <c r="CV98" s="52">
        <f t="shared" si="157"/>
        <v>0</v>
      </c>
      <c r="CW98" s="52">
        <f t="shared" ref="CW98:DP98" si="158">CW$50*CW23</f>
        <v>0</v>
      </c>
      <c r="CX98" s="52">
        <f t="shared" si="158"/>
        <v>0</v>
      </c>
      <c r="CY98" s="52">
        <f t="shared" si="158"/>
        <v>0</v>
      </c>
      <c r="CZ98" s="52">
        <f t="shared" si="158"/>
        <v>0</v>
      </c>
      <c r="DA98" s="52">
        <f t="shared" si="158"/>
        <v>0</v>
      </c>
      <c r="DB98" s="52">
        <f t="shared" si="158"/>
        <v>0</v>
      </c>
      <c r="DC98" s="52">
        <f t="shared" si="158"/>
        <v>0</v>
      </c>
      <c r="DD98" s="52">
        <f t="shared" si="158"/>
        <v>0</v>
      </c>
      <c r="DE98" s="52">
        <f t="shared" si="158"/>
        <v>0</v>
      </c>
      <c r="DF98" s="52">
        <f t="shared" si="158"/>
        <v>0</v>
      </c>
      <c r="DG98" s="52">
        <f t="shared" si="158"/>
        <v>0</v>
      </c>
      <c r="DH98" s="52">
        <f t="shared" si="158"/>
        <v>0</v>
      </c>
      <c r="DI98" s="52">
        <f t="shared" si="158"/>
        <v>0</v>
      </c>
      <c r="DJ98" s="52">
        <f t="shared" si="158"/>
        <v>0</v>
      </c>
      <c r="DK98" s="52">
        <f t="shared" si="158"/>
        <v>0</v>
      </c>
      <c r="DL98" s="52">
        <f t="shared" si="158"/>
        <v>0</v>
      </c>
      <c r="DM98" s="52">
        <f t="shared" si="158"/>
        <v>0</v>
      </c>
      <c r="DN98" s="52">
        <f t="shared" si="158"/>
        <v>0</v>
      </c>
      <c r="DO98" s="52">
        <f t="shared" si="158"/>
        <v>0</v>
      </c>
      <c r="DP98" s="52">
        <f t="shared" si="158"/>
        <v>0</v>
      </c>
    </row>
    <row r="99" spans="1:120" x14ac:dyDescent="0.25">
      <c r="A99" s="52" t="str">
        <f t="shared" si="138"/>
        <v>05_PRC</v>
      </c>
      <c r="B99" s="52" t="str">
        <f t="shared" si="138"/>
        <v>7_x_jet_fuel</v>
      </c>
      <c r="C99" s="52" t="str">
        <f t="shared" si="138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39"/>
        <v>05_PRC</v>
      </c>
      <c r="BL99" s="52" t="str">
        <f t="shared" si="140"/>
        <v>d_ind_cem_ccs_7_x_jet_fuel</v>
      </c>
      <c r="BM99" s="52"/>
      <c r="BN99" s="52"/>
      <c r="BO99" s="52">
        <f t="shared" ref="BO99:CV99" si="159">BO$50*BO24</f>
        <v>0</v>
      </c>
      <c r="BP99" s="52">
        <f t="shared" si="159"/>
        <v>0</v>
      </c>
      <c r="BQ99" s="52">
        <f t="shared" si="159"/>
        <v>0</v>
      </c>
      <c r="BR99" s="52">
        <f t="shared" si="159"/>
        <v>0</v>
      </c>
      <c r="BS99" s="52">
        <f t="shared" si="159"/>
        <v>0</v>
      </c>
      <c r="BT99" s="52">
        <f t="shared" si="159"/>
        <v>0</v>
      </c>
      <c r="BU99" s="52">
        <f t="shared" si="159"/>
        <v>0</v>
      </c>
      <c r="BV99" s="52">
        <f t="shared" si="159"/>
        <v>0</v>
      </c>
      <c r="BW99" s="52">
        <f t="shared" si="159"/>
        <v>0</v>
      </c>
      <c r="BX99" s="52">
        <f t="shared" si="159"/>
        <v>0</v>
      </c>
      <c r="BY99" s="52">
        <f t="shared" si="159"/>
        <v>0</v>
      </c>
      <c r="BZ99" s="52">
        <f t="shared" si="159"/>
        <v>0</v>
      </c>
      <c r="CA99" s="52">
        <f t="shared" si="159"/>
        <v>0</v>
      </c>
      <c r="CB99" s="52">
        <f t="shared" si="159"/>
        <v>0</v>
      </c>
      <c r="CC99" s="52">
        <f t="shared" si="159"/>
        <v>0</v>
      </c>
      <c r="CD99" s="52">
        <f t="shared" si="159"/>
        <v>0</v>
      </c>
      <c r="CE99" s="52">
        <f t="shared" si="159"/>
        <v>0</v>
      </c>
      <c r="CF99" s="52">
        <f t="shared" si="159"/>
        <v>0</v>
      </c>
      <c r="CG99" s="52">
        <f t="shared" si="159"/>
        <v>0</v>
      </c>
      <c r="CH99" s="52">
        <f t="shared" si="159"/>
        <v>0</v>
      </c>
      <c r="CI99" s="52">
        <f t="shared" si="159"/>
        <v>0</v>
      </c>
      <c r="CJ99" s="52">
        <f t="shared" si="159"/>
        <v>0</v>
      </c>
      <c r="CK99" s="52">
        <f t="shared" si="159"/>
        <v>0</v>
      </c>
      <c r="CL99" s="52">
        <f t="shared" si="159"/>
        <v>0</v>
      </c>
      <c r="CM99" s="52">
        <f t="shared" si="159"/>
        <v>0</v>
      </c>
      <c r="CN99" s="52">
        <f t="shared" si="159"/>
        <v>0</v>
      </c>
      <c r="CO99" s="52">
        <f t="shared" si="159"/>
        <v>0</v>
      </c>
      <c r="CP99" s="52">
        <f t="shared" si="159"/>
        <v>0</v>
      </c>
      <c r="CQ99" s="52">
        <f t="shared" si="159"/>
        <v>0</v>
      </c>
      <c r="CR99" s="52">
        <f t="shared" si="159"/>
        <v>0</v>
      </c>
      <c r="CS99" s="52">
        <f t="shared" si="159"/>
        <v>0</v>
      </c>
      <c r="CT99" s="52">
        <f t="shared" si="159"/>
        <v>0</v>
      </c>
      <c r="CU99" s="52">
        <f t="shared" si="159"/>
        <v>0</v>
      </c>
      <c r="CV99" s="52">
        <f t="shared" si="159"/>
        <v>0</v>
      </c>
      <c r="CW99" s="52">
        <f t="shared" ref="CW99:DP99" si="160">CW$50*CW24</f>
        <v>0</v>
      </c>
      <c r="CX99" s="52">
        <f t="shared" si="160"/>
        <v>0</v>
      </c>
      <c r="CY99" s="52">
        <f t="shared" si="160"/>
        <v>0</v>
      </c>
      <c r="CZ99" s="52">
        <f t="shared" si="160"/>
        <v>0</v>
      </c>
      <c r="DA99" s="52">
        <f t="shared" si="160"/>
        <v>0</v>
      </c>
      <c r="DB99" s="52">
        <f t="shared" si="160"/>
        <v>0</v>
      </c>
      <c r="DC99" s="52">
        <f t="shared" si="160"/>
        <v>0</v>
      </c>
      <c r="DD99" s="52">
        <f t="shared" si="160"/>
        <v>0</v>
      </c>
      <c r="DE99" s="52">
        <f t="shared" si="160"/>
        <v>0</v>
      </c>
      <c r="DF99" s="52">
        <f t="shared" si="160"/>
        <v>0</v>
      </c>
      <c r="DG99" s="52">
        <f t="shared" si="160"/>
        <v>0</v>
      </c>
      <c r="DH99" s="52">
        <f t="shared" si="160"/>
        <v>0</v>
      </c>
      <c r="DI99" s="52">
        <f t="shared" si="160"/>
        <v>0</v>
      </c>
      <c r="DJ99" s="52">
        <f t="shared" si="160"/>
        <v>0</v>
      </c>
      <c r="DK99" s="52">
        <f t="shared" si="160"/>
        <v>0</v>
      </c>
      <c r="DL99" s="52">
        <f t="shared" si="160"/>
        <v>0</v>
      </c>
      <c r="DM99" s="52">
        <f t="shared" si="160"/>
        <v>0</v>
      </c>
      <c r="DN99" s="52">
        <f t="shared" si="160"/>
        <v>0</v>
      </c>
      <c r="DO99" s="52">
        <f t="shared" si="160"/>
        <v>0</v>
      </c>
      <c r="DP99" s="52">
        <f t="shared" si="160"/>
        <v>0</v>
      </c>
    </row>
    <row r="100" spans="1:120" x14ac:dyDescent="0.25">
      <c r="A100" s="52" t="str">
        <f t="shared" si="138"/>
        <v>05_PRC</v>
      </c>
      <c r="B100" s="52" t="str">
        <f t="shared" si="138"/>
        <v>7_6_kerosene</v>
      </c>
      <c r="C100" s="52" t="str">
        <f t="shared" si="138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39"/>
        <v>05_PRC</v>
      </c>
      <c r="BL100" s="52" t="str">
        <f t="shared" si="140"/>
        <v>d_ind_cem_ccs_7_6_kerosene</v>
      </c>
      <c r="BM100" s="52"/>
      <c r="BN100" s="52"/>
      <c r="BO100" s="52">
        <f t="shared" ref="BO100:CV100" si="161">BO$50*BO25</f>
        <v>0</v>
      </c>
      <c r="BP100" s="52">
        <f t="shared" si="161"/>
        <v>0</v>
      </c>
      <c r="BQ100" s="52">
        <f t="shared" si="161"/>
        <v>0</v>
      </c>
      <c r="BR100" s="52">
        <f t="shared" si="161"/>
        <v>0</v>
      </c>
      <c r="BS100" s="52">
        <f t="shared" si="161"/>
        <v>0</v>
      </c>
      <c r="BT100" s="52">
        <f t="shared" si="161"/>
        <v>0</v>
      </c>
      <c r="BU100" s="52">
        <f t="shared" si="161"/>
        <v>0</v>
      </c>
      <c r="BV100" s="52">
        <f t="shared" si="161"/>
        <v>0</v>
      </c>
      <c r="BW100" s="52">
        <f t="shared" si="161"/>
        <v>0</v>
      </c>
      <c r="BX100" s="52">
        <f t="shared" si="161"/>
        <v>0</v>
      </c>
      <c r="BY100" s="52">
        <f t="shared" si="161"/>
        <v>0</v>
      </c>
      <c r="BZ100" s="52">
        <f t="shared" si="161"/>
        <v>0</v>
      </c>
      <c r="CA100" s="52">
        <f t="shared" si="161"/>
        <v>0</v>
      </c>
      <c r="CB100" s="52">
        <f t="shared" si="161"/>
        <v>0</v>
      </c>
      <c r="CC100" s="52">
        <f t="shared" si="161"/>
        <v>0</v>
      </c>
      <c r="CD100" s="52">
        <f t="shared" si="161"/>
        <v>0</v>
      </c>
      <c r="CE100" s="52">
        <f t="shared" si="161"/>
        <v>0</v>
      </c>
      <c r="CF100" s="52">
        <f t="shared" si="161"/>
        <v>0</v>
      </c>
      <c r="CG100" s="52">
        <f t="shared" si="161"/>
        <v>0</v>
      </c>
      <c r="CH100" s="52">
        <f t="shared" si="161"/>
        <v>0</v>
      </c>
      <c r="CI100" s="52">
        <f t="shared" si="161"/>
        <v>0</v>
      </c>
      <c r="CJ100" s="52">
        <f t="shared" si="161"/>
        <v>0</v>
      </c>
      <c r="CK100" s="52">
        <f t="shared" si="161"/>
        <v>0</v>
      </c>
      <c r="CL100" s="52">
        <f t="shared" si="161"/>
        <v>2.3480629732300999E-4</v>
      </c>
      <c r="CM100" s="52">
        <f t="shared" si="161"/>
        <v>6.8740213320948916E-4</v>
      </c>
      <c r="CN100" s="52">
        <f t="shared" si="161"/>
        <v>1.3415211191517861E-3</v>
      </c>
      <c r="CO100" s="52">
        <f t="shared" si="161"/>
        <v>2.181599223278726E-3</v>
      </c>
      <c r="CP100" s="52">
        <f t="shared" si="161"/>
        <v>3.1927260332242956E-3</v>
      </c>
      <c r="CQ100" s="52">
        <f t="shared" si="161"/>
        <v>4.3606079123158503E-3</v>
      </c>
      <c r="CR100" s="52">
        <f t="shared" si="161"/>
        <v>5.6715508896900057E-3</v>
      </c>
      <c r="CS100" s="52">
        <f t="shared" si="161"/>
        <v>7.1124378719729202E-3</v>
      </c>
      <c r="CT100" s="52">
        <f t="shared" si="161"/>
        <v>8.6706860311127117E-3</v>
      </c>
      <c r="CU100" s="52">
        <f t="shared" si="161"/>
        <v>1.0334230815395732E-2</v>
      </c>
      <c r="CV100" s="52">
        <f t="shared" si="161"/>
        <v>1.1908309049753929E-2</v>
      </c>
      <c r="CW100" s="52">
        <f t="shared" ref="CW100:DP100" si="162">CW$50*CW25</f>
        <v>1.3722767283962555E-2</v>
      </c>
      <c r="CX100" s="52">
        <f t="shared" si="162"/>
        <v>1.5532560553626113E-2</v>
      </c>
      <c r="CY100" s="52">
        <f t="shared" si="162"/>
        <v>1.7337697828809881E-2</v>
      </c>
      <c r="CZ100" s="52">
        <f t="shared" si="162"/>
        <v>1.9138188064258144E-2</v>
      </c>
      <c r="DA100" s="52">
        <f t="shared" si="162"/>
        <v>2.0934040199418687E-2</v>
      </c>
      <c r="DB100" s="52">
        <f t="shared" si="162"/>
        <v>2.2725263158467297E-2</v>
      </c>
      <c r="DC100" s="52">
        <f t="shared" si="162"/>
        <v>2.4511865850332222E-2</v>
      </c>
      <c r="DD100" s="52">
        <f t="shared" si="162"/>
        <v>2.6293857168718578E-2</v>
      </c>
      <c r="DE100" s="52">
        <f t="shared" si="162"/>
        <v>2.8071245992132711E-2</v>
      </c>
      <c r="DF100" s="52">
        <f t="shared" si="162"/>
        <v>2.9844041183906555E-2</v>
      </c>
      <c r="DG100" s="52">
        <f t="shared" si="162"/>
        <v>3.1612251592221939E-2</v>
      </c>
      <c r="DH100" s="52">
        <f t="shared" si="162"/>
        <v>3.337588605013482E-2</v>
      </c>
      <c r="DI100" s="52">
        <f t="shared" si="162"/>
        <v>3.5134953375599534E-2</v>
      </c>
      <c r="DJ100" s="52">
        <f t="shared" si="162"/>
        <v>3.6889462371492959E-2</v>
      </c>
      <c r="DK100" s="52">
        <f t="shared" si="162"/>
        <v>3.8639421825638745E-2</v>
      </c>
      <c r="DL100" s="52">
        <f t="shared" si="162"/>
        <v>4.0384840510831285E-2</v>
      </c>
      <c r="DM100" s="52">
        <f t="shared" si="162"/>
        <v>4.2125727184859948E-2</v>
      </c>
      <c r="DN100" s="52">
        <f t="shared" si="162"/>
        <v>4.386209059053299E-2</v>
      </c>
      <c r="DO100" s="52">
        <f t="shared" si="162"/>
        <v>4.5593939455701678E-2</v>
      </c>
      <c r="DP100" s="52">
        <f t="shared" si="162"/>
        <v>4.7321282493284135E-2</v>
      </c>
    </row>
    <row r="101" spans="1:120" x14ac:dyDescent="0.25">
      <c r="A101" s="52" t="str">
        <f t="shared" si="138"/>
        <v>05_PRC</v>
      </c>
      <c r="B101" s="52" t="str">
        <f t="shared" si="138"/>
        <v>7_7_gas_diesel_oil</v>
      </c>
      <c r="C101" s="52" t="str">
        <f t="shared" si="138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39"/>
        <v>05_PRC</v>
      </c>
      <c r="BL101" s="52" t="str">
        <f t="shared" si="140"/>
        <v>d_ind_cem_ccs_7_7_gas_diesel_oil</v>
      </c>
      <c r="BM101" s="52"/>
      <c r="BN101" s="52"/>
      <c r="BO101" s="52">
        <f t="shared" ref="BO101:CV101" si="163">BO$50*BO26</f>
        <v>0</v>
      </c>
      <c r="BP101" s="52">
        <f t="shared" si="163"/>
        <v>0</v>
      </c>
      <c r="BQ101" s="52">
        <f t="shared" si="163"/>
        <v>0</v>
      </c>
      <c r="BR101" s="52">
        <f t="shared" si="163"/>
        <v>0</v>
      </c>
      <c r="BS101" s="52">
        <f t="shared" si="163"/>
        <v>0</v>
      </c>
      <c r="BT101" s="52">
        <f t="shared" si="163"/>
        <v>0</v>
      </c>
      <c r="BU101" s="52">
        <f t="shared" si="163"/>
        <v>0</v>
      </c>
      <c r="BV101" s="52">
        <f t="shared" si="163"/>
        <v>0</v>
      </c>
      <c r="BW101" s="52">
        <f t="shared" si="163"/>
        <v>0</v>
      </c>
      <c r="BX101" s="52">
        <f t="shared" si="163"/>
        <v>0</v>
      </c>
      <c r="BY101" s="52">
        <f t="shared" si="163"/>
        <v>0</v>
      </c>
      <c r="BZ101" s="52">
        <f t="shared" si="163"/>
        <v>0</v>
      </c>
      <c r="CA101" s="52">
        <f t="shared" si="163"/>
        <v>0</v>
      </c>
      <c r="CB101" s="52">
        <f t="shared" si="163"/>
        <v>0</v>
      </c>
      <c r="CC101" s="52">
        <f t="shared" si="163"/>
        <v>0</v>
      </c>
      <c r="CD101" s="52">
        <f t="shared" si="163"/>
        <v>0</v>
      </c>
      <c r="CE101" s="52">
        <f t="shared" si="163"/>
        <v>0</v>
      </c>
      <c r="CF101" s="52">
        <f t="shared" si="163"/>
        <v>0</v>
      </c>
      <c r="CG101" s="52">
        <f t="shared" si="163"/>
        <v>0</v>
      </c>
      <c r="CH101" s="52">
        <f t="shared" si="163"/>
        <v>0</v>
      </c>
      <c r="CI101" s="52">
        <f t="shared" si="163"/>
        <v>0</v>
      </c>
      <c r="CJ101" s="52">
        <f t="shared" si="163"/>
        <v>0</v>
      </c>
      <c r="CK101" s="52">
        <f t="shared" si="163"/>
        <v>0</v>
      </c>
      <c r="CL101" s="52">
        <f t="shared" si="163"/>
        <v>8.0289742037080045E-2</v>
      </c>
      <c r="CM101" s="52">
        <f t="shared" si="163"/>
        <v>0.23505051006023389</v>
      </c>
      <c r="CN101" s="52">
        <f t="shared" si="163"/>
        <v>0.45872016986759362</v>
      </c>
      <c r="CO101" s="52">
        <f t="shared" si="163"/>
        <v>0.74597675131508578</v>
      </c>
      <c r="CP101" s="52">
        <f t="shared" si="163"/>
        <v>1.091721783125823</v>
      </c>
      <c r="CQ101" s="52">
        <f t="shared" si="163"/>
        <v>1.4910676945050589</v>
      </c>
      <c r="CR101" s="52">
        <f t="shared" si="163"/>
        <v>1.9393319645808262</v>
      </c>
      <c r="CS101" s="52">
        <f t="shared" si="163"/>
        <v>2.4320293301584441</v>
      </c>
      <c r="CT101" s="52">
        <f t="shared" si="163"/>
        <v>2.9648572149020129</v>
      </c>
      <c r="CU101" s="52">
        <f t="shared" si="163"/>
        <v>3.5336902620560875</v>
      </c>
      <c r="CV101" s="52">
        <f t="shared" si="163"/>
        <v>4.0719310878928194</v>
      </c>
      <c r="CW101" s="52">
        <f t="shared" ref="CW101:DP101" si="164">CW$50*CW26</f>
        <v>4.6923675294302427</v>
      </c>
      <c r="CX101" s="52">
        <f t="shared" si="164"/>
        <v>5.3112088314666988</v>
      </c>
      <c r="CY101" s="52">
        <f t="shared" si="164"/>
        <v>5.9284580612292404</v>
      </c>
      <c r="CZ101" s="52">
        <f t="shared" si="164"/>
        <v>6.5441182807060567</v>
      </c>
      <c r="DA101" s="52">
        <f t="shared" si="164"/>
        <v>7.1581925466548393</v>
      </c>
      <c r="DB101" s="52">
        <f t="shared" si="164"/>
        <v>7.7706839106111794</v>
      </c>
      <c r="DC101" s="52">
        <f t="shared" si="164"/>
        <v>8.3815954188969108</v>
      </c>
      <c r="DD101" s="52">
        <f t="shared" si="164"/>
        <v>8.9909301126284653</v>
      </c>
      <c r="DE101" s="52">
        <f t="shared" si="164"/>
        <v>9.5986910277252058</v>
      </c>
      <c r="DF101" s="52">
        <f t="shared" si="164"/>
        <v>10.204881194917753</v>
      </c>
      <c r="DG101" s="52">
        <f t="shared" si="164"/>
        <v>10.809503639756288</v>
      </c>
      <c r="DH101" s="52">
        <f t="shared" si="164"/>
        <v>11.412561382618854</v>
      </c>
      <c r="DI101" s="52">
        <f t="shared" si="164"/>
        <v>12.014057438719636</v>
      </c>
      <c r="DJ101" s="52">
        <f t="shared" si="164"/>
        <v>12.613994818117236</v>
      </c>
      <c r="DK101" s="52">
        <f t="shared" si="164"/>
        <v>13.212376525722934</v>
      </c>
      <c r="DL101" s="52">
        <f t="shared" si="164"/>
        <v>13.809205561308923</v>
      </c>
      <c r="DM101" s="52">
        <f t="shared" si="164"/>
        <v>14.404484919516554</v>
      </c>
      <c r="DN101" s="52">
        <f t="shared" si="164"/>
        <v>14.998217589864547</v>
      </c>
      <c r="DO101" s="52">
        <f t="shared" si="164"/>
        <v>15.590406556757204</v>
      </c>
      <c r="DP101" s="52">
        <f t="shared" si="164"/>
        <v>16.181054799492607</v>
      </c>
    </row>
    <row r="102" spans="1:120" x14ac:dyDescent="0.25">
      <c r="A102" s="52" t="str">
        <f t="shared" si="138"/>
        <v>05_PRC</v>
      </c>
      <c r="B102" s="52" t="str">
        <f t="shared" si="138"/>
        <v>7_8_fuel_oil</v>
      </c>
      <c r="C102" s="52" t="str">
        <f t="shared" si="138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39"/>
        <v>05_PRC</v>
      </c>
      <c r="BL102" s="52" t="str">
        <f t="shared" si="140"/>
        <v>d_ind_cem_ccs_7_8_fuel_oil</v>
      </c>
      <c r="BM102" s="52"/>
      <c r="BN102" s="52"/>
      <c r="BO102" s="52">
        <f t="shared" ref="BO102:CV102" si="165">BO$50*BO27</f>
        <v>0</v>
      </c>
      <c r="BP102" s="52">
        <f t="shared" si="165"/>
        <v>0</v>
      </c>
      <c r="BQ102" s="52">
        <f t="shared" si="165"/>
        <v>0</v>
      </c>
      <c r="BR102" s="52">
        <f t="shared" si="165"/>
        <v>0</v>
      </c>
      <c r="BS102" s="52">
        <f t="shared" si="165"/>
        <v>0</v>
      </c>
      <c r="BT102" s="52">
        <f t="shared" si="165"/>
        <v>0</v>
      </c>
      <c r="BU102" s="52">
        <f t="shared" si="165"/>
        <v>0</v>
      </c>
      <c r="BV102" s="52">
        <f t="shared" si="165"/>
        <v>0</v>
      </c>
      <c r="BW102" s="52">
        <f t="shared" si="165"/>
        <v>0</v>
      </c>
      <c r="BX102" s="52">
        <f t="shared" si="165"/>
        <v>0</v>
      </c>
      <c r="BY102" s="52">
        <f t="shared" si="165"/>
        <v>0</v>
      </c>
      <c r="BZ102" s="52">
        <f t="shared" si="165"/>
        <v>0</v>
      </c>
      <c r="CA102" s="52">
        <f t="shared" si="165"/>
        <v>0</v>
      </c>
      <c r="CB102" s="52">
        <f t="shared" si="165"/>
        <v>0</v>
      </c>
      <c r="CC102" s="52">
        <f t="shared" si="165"/>
        <v>0</v>
      </c>
      <c r="CD102" s="52">
        <f t="shared" si="165"/>
        <v>0</v>
      </c>
      <c r="CE102" s="52">
        <f t="shared" si="165"/>
        <v>0</v>
      </c>
      <c r="CF102" s="52">
        <f t="shared" si="165"/>
        <v>0</v>
      </c>
      <c r="CG102" s="52">
        <f t="shared" si="165"/>
        <v>0</v>
      </c>
      <c r="CH102" s="52">
        <f t="shared" si="165"/>
        <v>0</v>
      </c>
      <c r="CI102" s="52">
        <f t="shared" si="165"/>
        <v>0</v>
      </c>
      <c r="CJ102" s="52">
        <f t="shared" si="165"/>
        <v>0</v>
      </c>
      <c r="CK102" s="52">
        <f t="shared" si="165"/>
        <v>0</v>
      </c>
      <c r="CL102" s="52">
        <f t="shared" si="165"/>
        <v>4.0945147371220611E-2</v>
      </c>
      <c r="CM102" s="52">
        <f t="shared" si="165"/>
        <v>0.11986808688029083</v>
      </c>
      <c r="CN102" s="52">
        <f t="shared" si="165"/>
        <v>0.23393231166075676</v>
      </c>
      <c r="CO102" s="52">
        <f t="shared" si="165"/>
        <v>0.3804237906754569</v>
      </c>
      <c r="CP102" s="52">
        <f t="shared" si="165"/>
        <v>0.55674247001334909</v>
      </c>
      <c r="CQ102" s="52">
        <f t="shared" si="165"/>
        <v>0.76039584812441263</v>
      </c>
      <c r="CR102" s="52">
        <f t="shared" si="165"/>
        <v>0.98899599222536672</v>
      </c>
      <c r="CS102" s="52">
        <f t="shared" si="165"/>
        <v>1.2402555645088473</v>
      </c>
      <c r="CT102" s="52">
        <f t="shared" si="165"/>
        <v>1.5119803915016354</v>
      </c>
      <c r="CU102" s="52">
        <f t="shared" si="165"/>
        <v>1.8020666759311912</v>
      </c>
      <c r="CV102" s="52">
        <f t="shared" si="165"/>
        <v>2.0765519261754202</v>
      </c>
      <c r="CW102" s="52">
        <f t="shared" ref="CW102:DP102" si="166">CW$50*CW27</f>
        <v>2.3929542571418501</v>
      </c>
      <c r="CX102" s="52">
        <f t="shared" si="166"/>
        <v>2.7085431190362956</v>
      </c>
      <c r="CY102" s="52">
        <f t="shared" si="166"/>
        <v>3.0233200760444245</v>
      </c>
      <c r="CZ102" s="52">
        <f t="shared" si="166"/>
        <v>3.3372866896802527</v>
      </c>
      <c r="DA102" s="52">
        <f t="shared" si="166"/>
        <v>3.6504445187904166</v>
      </c>
      <c r="DB102" s="52">
        <f t="shared" si="166"/>
        <v>3.9627951195584483</v>
      </c>
      <c r="DC102" s="52">
        <f t="shared" si="166"/>
        <v>4.2743400455090361</v>
      </c>
      <c r="DD102" s="52">
        <f t="shared" si="166"/>
        <v>4.5850808475122822</v>
      </c>
      <c r="DE102" s="52">
        <f t="shared" si="166"/>
        <v>4.8950190737879558</v>
      </c>
      <c r="DF102" s="52">
        <f t="shared" si="166"/>
        <v>5.204156269909733</v>
      </c>
      <c r="DG102" s="52">
        <f t="shared" si="166"/>
        <v>5.5124939788094371</v>
      </c>
      <c r="DH102" s="52">
        <f t="shared" si="166"/>
        <v>5.8200337407812688</v>
      </c>
      <c r="DI102" s="52">
        <f t="shared" si="166"/>
        <v>6.1267770934860328</v>
      </c>
      <c r="DJ102" s="52">
        <f t="shared" si="166"/>
        <v>6.4327255719553502</v>
      </c>
      <c r="DK102" s="52">
        <f t="shared" si="166"/>
        <v>6.7378807085958785</v>
      </c>
      <c r="DL102" s="52">
        <f t="shared" si="166"/>
        <v>7.0422440331935077</v>
      </c>
      <c r="DM102" s="52">
        <f t="shared" si="166"/>
        <v>7.3458170729175682</v>
      </c>
      <c r="DN102" s="52">
        <f t="shared" si="166"/>
        <v>7.648601352325012</v>
      </c>
      <c r="DO102" s="52">
        <f t="shared" si="166"/>
        <v>7.9505983933646096</v>
      </c>
      <c r="DP102" s="52">
        <f t="shared" si="166"/>
        <v>8.2518097153811194</v>
      </c>
    </row>
    <row r="103" spans="1:120" x14ac:dyDescent="0.25">
      <c r="A103" s="52" t="str">
        <f t="shared" si="138"/>
        <v>05_PRC</v>
      </c>
      <c r="B103" s="52" t="str">
        <f t="shared" si="138"/>
        <v>7_9_lpg</v>
      </c>
      <c r="C103" s="52" t="str">
        <f t="shared" si="138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39"/>
        <v>05_PRC</v>
      </c>
      <c r="BL103" s="52" t="str">
        <f t="shared" si="140"/>
        <v>d_ind_cem_ccs_7_9_lpg</v>
      </c>
      <c r="BM103" s="52"/>
      <c r="BN103" s="52"/>
      <c r="BO103" s="52">
        <f t="shared" ref="BO103:CV103" si="167">BO$50*BO28</f>
        <v>0</v>
      </c>
      <c r="BP103" s="52">
        <f t="shared" si="167"/>
        <v>0</v>
      </c>
      <c r="BQ103" s="52">
        <f t="shared" si="167"/>
        <v>0</v>
      </c>
      <c r="BR103" s="52">
        <f t="shared" si="167"/>
        <v>0</v>
      </c>
      <c r="BS103" s="52">
        <f t="shared" si="167"/>
        <v>0</v>
      </c>
      <c r="BT103" s="52">
        <f t="shared" si="167"/>
        <v>0</v>
      </c>
      <c r="BU103" s="52">
        <f t="shared" si="167"/>
        <v>0</v>
      </c>
      <c r="BV103" s="52">
        <f t="shared" si="167"/>
        <v>0</v>
      </c>
      <c r="BW103" s="52">
        <f t="shared" si="167"/>
        <v>0</v>
      </c>
      <c r="BX103" s="52">
        <f t="shared" si="167"/>
        <v>0</v>
      </c>
      <c r="BY103" s="52">
        <f t="shared" si="167"/>
        <v>0</v>
      </c>
      <c r="BZ103" s="52">
        <f t="shared" si="167"/>
        <v>0</v>
      </c>
      <c r="CA103" s="52">
        <f t="shared" si="167"/>
        <v>0</v>
      </c>
      <c r="CB103" s="52">
        <f t="shared" si="167"/>
        <v>0</v>
      </c>
      <c r="CC103" s="52">
        <f t="shared" si="167"/>
        <v>0</v>
      </c>
      <c r="CD103" s="52">
        <f t="shared" si="167"/>
        <v>0</v>
      </c>
      <c r="CE103" s="52">
        <f t="shared" si="167"/>
        <v>0</v>
      </c>
      <c r="CF103" s="52">
        <f t="shared" si="167"/>
        <v>0</v>
      </c>
      <c r="CG103" s="52">
        <f t="shared" si="167"/>
        <v>0</v>
      </c>
      <c r="CH103" s="52">
        <f t="shared" si="167"/>
        <v>0</v>
      </c>
      <c r="CI103" s="52">
        <f t="shared" si="167"/>
        <v>0</v>
      </c>
      <c r="CJ103" s="52">
        <f t="shared" si="167"/>
        <v>0</v>
      </c>
      <c r="CK103" s="52">
        <f t="shared" si="167"/>
        <v>0</v>
      </c>
      <c r="CL103" s="52">
        <f t="shared" si="167"/>
        <v>2.1087529321033572E-2</v>
      </c>
      <c r="CM103" s="52">
        <f t="shared" si="167"/>
        <v>6.1734343604317031E-2</v>
      </c>
      <c r="CN103" s="52">
        <f t="shared" si="167"/>
        <v>0.12047958788764061</v>
      </c>
      <c r="CO103" s="52">
        <f t="shared" si="167"/>
        <v>0.19592548458931791</v>
      </c>
      <c r="CP103" s="52">
        <f t="shared" si="167"/>
        <v>0.28673295651447939</v>
      </c>
      <c r="CQ103" s="52">
        <f t="shared" si="167"/>
        <v>0.39161831797890351</v>
      </c>
      <c r="CR103" s="52">
        <f t="shared" si="167"/>
        <v>0.5093517382012388</v>
      </c>
      <c r="CS103" s="52">
        <f t="shared" si="167"/>
        <v>0.63875519472518349</v>
      </c>
      <c r="CT103" s="52">
        <f t="shared" si="167"/>
        <v>0.77869864649770482</v>
      </c>
      <c r="CU103" s="52">
        <f t="shared" si="167"/>
        <v>0.9280985979272991</v>
      </c>
      <c r="CV103" s="52">
        <f t="shared" si="167"/>
        <v>1.0694637201538419</v>
      </c>
      <c r="CW103" s="52">
        <f t="shared" ref="CW103:DP103" si="168">CW$50*CW28</f>
        <v>1.2324169358549937</v>
      </c>
      <c r="CX103" s="52">
        <f t="shared" si="168"/>
        <v>1.3949511995188817</v>
      </c>
      <c r="CY103" s="52">
        <f t="shared" si="168"/>
        <v>1.5570673167308628</v>
      </c>
      <c r="CZ103" s="52">
        <f t="shared" si="168"/>
        <v>1.7187660917003416</v>
      </c>
      <c r="DA103" s="52">
        <f t="shared" si="168"/>
        <v>1.8800483272629716</v>
      </c>
      <c r="DB103" s="52">
        <f t="shared" si="168"/>
        <v>2.040914824882857</v>
      </c>
      <c r="DC103" s="52">
        <f t="shared" si="168"/>
        <v>2.2013663846547469</v>
      </c>
      <c r="DD103" s="52">
        <f t="shared" si="168"/>
        <v>2.3614038053062285</v>
      </c>
      <c r="DE103" s="52">
        <f t="shared" si="168"/>
        <v>2.5210278841999165</v>
      </c>
      <c r="DF103" s="52">
        <f t="shared" si="168"/>
        <v>2.6802394173356374</v>
      </c>
      <c r="DG103" s="52">
        <f t="shared" si="168"/>
        <v>2.8390391993526145</v>
      </c>
      <c r="DH103" s="52">
        <f t="shared" si="168"/>
        <v>2.9974280235316431</v>
      </c>
      <c r="DI103" s="52">
        <f t="shared" si="168"/>
        <v>3.1554066817972708</v>
      </c>
      <c r="DJ103" s="52">
        <f t="shared" si="168"/>
        <v>3.3129759647199668</v>
      </c>
      <c r="DK103" s="52">
        <f t="shared" si="168"/>
        <v>3.4701366615182923</v>
      </c>
      <c r="DL103" s="52">
        <f t="shared" si="168"/>
        <v>3.6268895600610636</v>
      </c>
      <c r="DM103" s="52">
        <f t="shared" si="168"/>
        <v>3.7832354468695191</v>
      </c>
      <c r="DN103" s="52">
        <f t="shared" si="168"/>
        <v>3.9391751071194747</v>
      </c>
      <c r="DO103" s="52">
        <f t="shared" si="168"/>
        <v>4.09470932464348</v>
      </c>
      <c r="DP103" s="52">
        <f t="shared" si="168"/>
        <v>4.2498388819329715</v>
      </c>
    </row>
    <row r="104" spans="1:120" x14ac:dyDescent="0.25">
      <c r="A104" s="52" t="str">
        <f t="shared" si="138"/>
        <v>05_PRC</v>
      </c>
      <c r="B104" s="52" t="str">
        <f t="shared" si="138"/>
        <v>7_10_refinery_gas_not_liquefied</v>
      </c>
      <c r="C104" s="52" t="str">
        <f t="shared" si="138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39"/>
        <v>05_PRC</v>
      </c>
      <c r="BL104" s="52" t="str">
        <f t="shared" si="140"/>
        <v>d_ind_cem_ccs_7_10_refi_gas_notliq</v>
      </c>
      <c r="BM104" s="52"/>
      <c r="BN104" s="52"/>
      <c r="BO104" s="52">
        <f t="shared" ref="BO104:CV104" si="169">BO$50*BO29</f>
        <v>0</v>
      </c>
      <c r="BP104" s="52">
        <f t="shared" si="169"/>
        <v>0</v>
      </c>
      <c r="BQ104" s="52">
        <f t="shared" si="169"/>
        <v>0</v>
      </c>
      <c r="BR104" s="52">
        <f t="shared" si="169"/>
        <v>0</v>
      </c>
      <c r="BS104" s="52">
        <f t="shared" si="169"/>
        <v>0</v>
      </c>
      <c r="BT104" s="52">
        <f t="shared" si="169"/>
        <v>0</v>
      </c>
      <c r="BU104" s="52">
        <f t="shared" si="169"/>
        <v>0</v>
      </c>
      <c r="BV104" s="52">
        <f t="shared" si="169"/>
        <v>0</v>
      </c>
      <c r="BW104" s="52">
        <f t="shared" si="169"/>
        <v>0</v>
      </c>
      <c r="BX104" s="52">
        <f t="shared" si="169"/>
        <v>0</v>
      </c>
      <c r="BY104" s="52">
        <f t="shared" si="169"/>
        <v>0</v>
      </c>
      <c r="BZ104" s="52">
        <f t="shared" si="169"/>
        <v>0</v>
      </c>
      <c r="CA104" s="52">
        <f t="shared" si="169"/>
        <v>0</v>
      </c>
      <c r="CB104" s="52">
        <f t="shared" si="169"/>
        <v>0</v>
      </c>
      <c r="CC104" s="52">
        <f t="shared" si="169"/>
        <v>0</v>
      </c>
      <c r="CD104" s="52">
        <f t="shared" si="169"/>
        <v>0</v>
      </c>
      <c r="CE104" s="52">
        <f t="shared" si="169"/>
        <v>0</v>
      </c>
      <c r="CF104" s="52">
        <f t="shared" si="169"/>
        <v>0</v>
      </c>
      <c r="CG104" s="52">
        <f t="shared" si="169"/>
        <v>0</v>
      </c>
      <c r="CH104" s="52">
        <f t="shared" si="169"/>
        <v>0</v>
      </c>
      <c r="CI104" s="52">
        <f t="shared" si="169"/>
        <v>0</v>
      </c>
      <c r="CJ104" s="52">
        <f t="shared" si="169"/>
        <v>0</v>
      </c>
      <c r="CK104" s="52">
        <f t="shared" si="169"/>
        <v>0</v>
      </c>
      <c r="CL104" s="52">
        <f t="shared" si="169"/>
        <v>4.2813367023139431E-5</v>
      </c>
      <c r="CM104" s="52">
        <f t="shared" si="169"/>
        <v>1.2533735320182502E-4</v>
      </c>
      <c r="CN104" s="52">
        <f t="shared" si="169"/>
        <v>2.4460602930307269E-4</v>
      </c>
      <c r="CO104" s="52">
        <f t="shared" si="169"/>
        <v>3.9778153017395692E-4</v>
      </c>
      <c r="CP104" s="52">
        <f t="shared" si="169"/>
        <v>5.8214516826490879E-4</v>
      </c>
      <c r="CQ104" s="52">
        <f t="shared" si="169"/>
        <v>7.9509071571944305E-4</v>
      </c>
      <c r="CR104" s="52">
        <f t="shared" si="169"/>
        <v>1.0341212846462962E-3</v>
      </c>
      <c r="CS104" s="52">
        <f t="shared" si="169"/>
        <v>1.2968451720149548E-3</v>
      </c>
      <c r="CT104" s="52">
        <f t="shared" si="169"/>
        <v>1.580968089973193E-3</v>
      </c>
      <c r="CU104" s="52">
        <f t="shared" si="169"/>
        <v>1.8842902504983942E-3</v>
      </c>
      <c r="CV104" s="52">
        <f t="shared" si="169"/>
        <v>2.1712995425788618E-3</v>
      </c>
      <c r="CW104" s="52">
        <f t="shared" ref="CW104:DP104" si="170">CW$50*CW29</f>
        <v>2.5021384818023147E-3</v>
      </c>
      <c r="CX104" s="52">
        <f t="shared" si="170"/>
        <v>2.8321268354942254E-3</v>
      </c>
      <c r="CY104" s="52">
        <f t="shared" si="170"/>
        <v>3.1612662392099498E-3</v>
      </c>
      <c r="CZ104" s="52">
        <f t="shared" si="170"/>
        <v>3.4895583257112906E-3</v>
      </c>
      <c r="DA104" s="52">
        <f t="shared" si="170"/>
        <v>3.817004724970968E-3</v>
      </c>
      <c r="DB104" s="52">
        <f t="shared" si="170"/>
        <v>4.1436070641770852E-3</v>
      </c>
      <c r="DC104" s="52">
        <f t="shared" si="170"/>
        <v>4.4693669677375852E-3</v>
      </c>
      <c r="DD104" s="52">
        <f t="shared" si="170"/>
        <v>4.7942860572847065E-3</v>
      </c>
      <c r="DE104" s="52">
        <f t="shared" si="170"/>
        <v>5.1183659516794216E-3</v>
      </c>
      <c r="DF104" s="52">
        <f t="shared" si="170"/>
        <v>5.4416082670158804E-3</v>
      </c>
      <c r="DG104" s="52">
        <f t="shared" si="170"/>
        <v>5.7640146166258377E-3</v>
      </c>
      <c r="DH104" s="52">
        <f t="shared" si="170"/>
        <v>6.085586611083077E-3</v>
      </c>
      <c r="DI104" s="52">
        <f t="shared" si="170"/>
        <v>6.4063258582078295E-3</v>
      </c>
      <c r="DJ104" s="52">
        <f t="shared" si="170"/>
        <v>6.7262339630711852E-3</v>
      </c>
      <c r="DK104" s="52">
        <f t="shared" si="170"/>
        <v>7.0453125279994928E-3</v>
      </c>
      <c r="DL104" s="52">
        <f t="shared" si="170"/>
        <v>7.3635631525787639E-3</v>
      </c>
      <c r="DM104" s="52">
        <f t="shared" si="170"/>
        <v>7.6809874336590551E-3</v>
      </c>
      <c r="DN104" s="52">
        <f t="shared" si="170"/>
        <v>7.9975869653588546E-3</v>
      </c>
      <c r="DO104" s="52">
        <f t="shared" si="170"/>
        <v>8.313363339069459E-3</v>
      </c>
      <c r="DP104" s="52">
        <f t="shared" si="170"/>
        <v>8.628318143459348E-3</v>
      </c>
    </row>
    <row r="105" spans="1:120" x14ac:dyDescent="0.25">
      <c r="A105" s="52" t="str">
        <f t="shared" si="138"/>
        <v>05_PRC</v>
      </c>
      <c r="B105" s="52" t="str">
        <f t="shared" si="138"/>
        <v>7_11_ethane</v>
      </c>
      <c r="C105" s="52" t="str">
        <f t="shared" si="138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39"/>
        <v>05_PRC</v>
      </c>
      <c r="BL105" s="52" t="str">
        <f t="shared" si="140"/>
        <v>d_ind_cem_ccs_7_11_ethane</v>
      </c>
      <c r="BM105" s="52"/>
      <c r="BN105" s="52"/>
      <c r="BO105" s="52">
        <f t="shared" ref="BO105:CV105" si="171">BO$50*BO30</f>
        <v>0</v>
      </c>
      <c r="BP105" s="52">
        <f t="shared" si="171"/>
        <v>0</v>
      </c>
      <c r="BQ105" s="52">
        <f t="shared" si="171"/>
        <v>0</v>
      </c>
      <c r="BR105" s="52">
        <f t="shared" si="171"/>
        <v>0</v>
      </c>
      <c r="BS105" s="52">
        <f t="shared" si="171"/>
        <v>0</v>
      </c>
      <c r="BT105" s="52">
        <f t="shared" si="171"/>
        <v>0</v>
      </c>
      <c r="BU105" s="52">
        <f t="shared" si="171"/>
        <v>0</v>
      </c>
      <c r="BV105" s="52">
        <f t="shared" si="171"/>
        <v>0</v>
      </c>
      <c r="BW105" s="52">
        <f t="shared" si="171"/>
        <v>0</v>
      </c>
      <c r="BX105" s="52">
        <f t="shared" si="171"/>
        <v>0</v>
      </c>
      <c r="BY105" s="52">
        <f t="shared" si="171"/>
        <v>0</v>
      </c>
      <c r="BZ105" s="52">
        <f t="shared" si="171"/>
        <v>0</v>
      </c>
      <c r="CA105" s="52">
        <f t="shared" si="171"/>
        <v>0</v>
      </c>
      <c r="CB105" s="52">
        <f t="shared" si="171"/>
        <v>0</v>
      </c>
      <c r="CC105" s="52">
        <f t="shared" si="171"/>
        <v>0</v>
      </c>
      <c r="CD105" s="52">
        <f t="shared" si="171"/>
        <v>0</v>
      </c>
      <c r="CE105" s="52">
        <f t="shared" si="171"/>
        <v>0</v>
      </c>
      <c r="CF105" s="52">
        <f t="shared" si="171"/>
        <v>0</v>
      </c>
      <c r="CG105" s="52">
        <f t="shared" si="171"/>
        <v>0</v>
      </c>
      <c r="CH105" s="52">
        <f t="shared" si="171"/>
        <v>0</v>
      </c>
      <c r="CI105" s="52">
        <f t="shared" si="171"/>
        <v>0</v>
      </c>
      <c r="CJ105" s="52">
        <f t="shared" si="171"/>
        <v>0</v>
      </c>
      <c r="CK105" s="52">
        <f t="shared" si="171"/>
        <v>0</v>
      </c>
      <c r="CL105" s="52">
        <f t="shared" si="171"/>
        <v>0</v>
      </c>
      <c r="CM105" s="52">
        <f t="shared" si="171"/>
        <v>0</v>
      </c>
      <c r="CN105" s="52">
        <f t="shared" si="171"/>
        <v>0</v>
      </c>
      <c r="CO105" s="52">
        <f t="shared" si="171"/>
        <v>0</v>
      </c>
      <c r="CP105" s="52">
        <f t="shared" si="171"/>
        <v>0</v>
      </c>
      <c r="CQ105" s="52">
        <f t="shared" si="171"/>
        <v>0</v>
      </c>
      <c r="CR105" s="52">
        <f t="shared" si="171"/>
        <v>0</v>
      </c>
      <c r="CS105" s="52">
        <f t="shared" si="171"/>
        <v>0</v>
      </c>
      <c r="CT105" s="52">
        <f t="shared" si="171"/>
        <v>0</v>
      </c>
      <c r="CU105" s="52">
        <f t="shared" si="171"/>
        <v>0</v>
      </c>
      <c r="CV105" s="52">
        <f t="shared" si="171"/>
        <v>0</v>
      </c>
      <c r="CW105" s="52">
        <f t="shared" ref="CW105:DP105" si="172">CW$50*CW30</f>
        <v>0</v>
      </c>
      <c r="CX105" s="52">
        <f t="shared" si="172"/>
        <v>0</v>
      </c>
      <c r="CY105" s="52">
        <f t="shared" si="172"/>
        <v>0</v>
      </c>
      <c r="CZ105" s="52">
        <f t="shared" si="172"/>
        <v>0</v>
      </c>
      <c r="DA105" s="52">
        <f t="shared" si="172"/>
        <v>0</v>
      </c>
      <c r="DB105" s="52">
        <f t="shared" si="172"/>
        <v>0</v>
      </c>
      <c r="DC105" s="52">
        <f t="shared" si="172"/>
        <v>0</v>
      </c>
      <c r="DD105" s="52">
        <f t="shared" si="172"/>
        <v>0</v>
      </c>
      <c r="DE105" s="52">
        <f t="shared" si="172"/>
        <v>0</v>
      </c>
      <c r="DF105" s="52">
        <f t="shared" si="172"/>
        <v>0</v>
      </c>
      <c r="DG105" s="52">
        <f t="shared" si="172"/>
        <v>0</v>
      </c>
      <c r="DH105" s="52">
        <f t="shared" si="172"/>
        <v>0</v>
      </c>
      <c r="DI105" s="52">
        <f t="shared" si="172"/>
        <v>0</v>
      </c>
      <c r="DJ105" s="52">
        <f t="shared" si="172"/>
        <v>0</v>
      </c>
      <c r="DK105" s="52">
        <f t="shared" si="172"/>
        <v>0</v>
      </c>
      <c r="DL105" s="52">
        <f t="shared" si="172"/>
        <v>0</v>
      </c>
      <c r="DM105" s="52">
        <f t="shared" si="172"/>
        <v>0</v>
      </c>
      <c r="DN105" s="52">
        <f t="shared" si="172"/>
        <v>0</v>
      </c>
      <c r="DO105" s="52">
        <f t="shared" si="172"/>
        <v>0</v>
      </c>
      <c r="DP105" s="52">
        <f t="shared" si="172"/>
        <v>0</v>
      </c>
    </row>
    <row r="106" spans="1:120" x14ac:dyDescent="0.25">
      <c r="A106" s="52" t="str">
        <f t="shared" si="138"/>
        <v>05_PRC</v>
      </c>
      <c r="B106" s="52" t="str">
        <f t="shared" si="138"/>
        <v>7_x_other_petroleum_products</v>
      </c>
      <c r="C106" s="52" t="str">
        <f t="shared" si="138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39"/>
        <v>05_PRC</v>
      </c>
      <c r="BL106" s="52" t="str">
        <f t="shared" si="140"/>
        <v>d_ind_cem_ccs_7_x_other_petrol_prod</v>
      </c>
      <c r="BM106" s="52"/>
      <c r="BN106" s="52"/>
      <c r="BO106" s="52">
        <f t="shared" ref="BO106:CV106" si="173">BO$50*BO31</f>
        <v>0</v>
      </c>
      <c r="BP106" s="52">
        <f t="shared" si="173"/>
        <v>0</v>
      </c>
      <c r="BQ106" s="52">
        <f t="shared" si="173"/>
        <v>0</v>
      </c>
      <c r="BR106" s="52">
        <f t="shared" si="173"/>
        <v>0</v>
      </c>
      <c r="BS106" s="52">
        <f t="shared" si="173"/>
        <v>0</v>
      </c>
      <c r="BT106" s="52">
        <f t="shared" si="173"/>
        <v>0</v>
      </c>
      <c r="BU106" s="52">
        <f t="shared" si="173"/>
        <v>0</v>
      </c>
      <c r="BV106" s="52">
        <f t="shared" si="173"/>
        <v>0</v>
      </c>
      <c r="BW106" s="52">
        <f t="shared" si="173"/>
        <v>0</v>
      </c>
      <c r="BX106" s="52">
        <f t="shared" si="173"/>
        <v>0</v>
      </c>
      <c r="BY106" s="52">
        <f t="shared" si="173"/>
        <v>0</v>
      </c>
      <c r="BZ106" s="52">
        <f t="shared" si="173"/>
        <v>0</v>
      </c>
      <c r="CA106" s="52">
        <f t="shared" si="173"/>
        <v>0</v>
      </c>
      <c r="CB106" s="52">
        <f t="shared" si="173"/>
        <v>0</v>
      </c>
      <c r="CC106" s="52">
        <f t="shared" si="173"/>
        <v>0</v>
      </c>
      <c r="CD106" s="52">
        <f t="shared" si="173"/>
        <v>0</v>
      </c>
      <c r="CE106" s="52">
        <f t="shared" si="173"/>
        <v>0</v>
      </c>
      <c r="CF106" s="52">
        <f t="shared" si="173"/>
        <v>0</v>
      </c>
      <c r="CG106" s="52">
        <f t="shared" si="173"/>
        <v>0</v>
      </c>
      <c r="CH106" s="52">
        <f t="shared" si="173"/>
        <v>0</v>
      </c>
      <c r="CI106" s="52">
        <f t="shared" si="173"/>
        <v>0</v>
      </c>
      <c r="CJ106" s="52">
        <f t="shared" si="173"/>
        <v>0</v>
      </c>
      <c r="CK106" s="52">
        <f t="shared" si="173"/>
        <v>0</v>
      </c>
      <c r="CL106" s="52">
        <f t="shared" si="173"/>
        <v>0.15014824906669499</v>
      </c>
      <c r="CM106" s="52">
        <f t="shared" si="173"/>
        <v>0.43956328208750078</v>
      </c>
      <c r="CN106" s="52">
        <f t="shared" si="173"/>
        <v>0.85784346256072408</v>
      </c>
      <c r="CO106" s="52">
        <f t="shared" si="173"/>
        <v>1.3950362800106326</v>
      </c>
      <c r="CP106" s="52">
        <f t="shared" si="173"/>
        <v>2.041607184746085</v>
      </c>
      <c r="CQ106" s="52">
        <f t="shared" si="173"/>
        <v>2.7884160278713264</v>
      </c>
      <c r="CR106" s="52">
        <f t="shared" si="173"/>
        <v>3.6267061202713329</v>
      </c>
      <c r="CS106" s="52">
        <f t="shared" si="173"/>
        <v>4.548089660488559</v>
      </c>
      <c r="CT106" s="52">
        <f t="shared" si="173"/>
        <v>5.5445204861251618</v>
      </c>
      <c r="CU106" s="52">
        <f t="shared" si="173"/>
        <v>6.6082838495945904</v>
      </c>
      <c r="CV106" s="52">
        <f t="shared" si="173"/>
        <v>7.6148373086687808</v>
      </c>
      <c r="CW106" s="52">
        <f t="shared" ref="CW106:DP106" si="174">CW$50*CW31</f>
        <v>8.7751031532270058</v>
      </c>
      <c r="CX106" s="52">
        <f t="shared" si="174"/>
        <v>9.9323859591428025</v>
      </c>
      <c r="CY106" s="52">
        <f t="shared" si="174"/>
        <v>11.086691462376455</v>
      </c>
      <c r="CZ106" s="52">
        <f t="shared" si="174"/>
        <v>12.238025389091145</v>
      </c>
      <c r="DA106" s="52">
        <f t="shared" si="174"/>
        <v>13.386393455668621</v>
      </c>
      <c r="DB106" s="52">
        <f t="shared" si="174"/>
        <v>14.531801368724865</v>
      </c>
      <c r="DC106" s="52">
        <f t="shared" si="174"/>
        <v>15.674254825125733</v>
      </c>
      <c r="DD106" s="52">
        <f t="shared" si="174"/>
        <v>16.813759512002555</v>
      </c>
      <c r="DE106" s="52">
        <f t="shared" si="174"/>
        <v>17.950321106767724</v>
      </c>
      <c r="DF106" s="52">
        <f t="shared" si="174"/>
        <v>19.083945277130272</v>
      </c>
      <c r="DG106" s="52">
        <f t="shared" si="174"/>
        <v>20.214637681111398</v>
      </c>
      <c r="DH106" s="52">
        <f t="shared" si="174"/>
        <v>21.34240396705998</v>
      </c>
      <c r="DI106" s="52">
        <f t="shared" si="174"/>
        <v>22.467249773668073</v>
      </c>
      <c r="DJ106" s="52">
        <f t="shared" si="174"/>
        <v>23.589180729986374</v>
      </c>
      <c r="DK106" s="52">
        <f t="shared" si="174"/>
        <v>24.70820245543969</v>
      </c>
      <c r="DL106" s="52">
        <f t="shared" si="174"/>
        <v>25.824320559842299</v>
      </c>
      <c r="DM106" s="52">
        <f t="shared" si="174"/>
        <v>26.93754064341341</v>
      </c>
      <c r="DN106" s="52">
        <f t="shared" si="174"/>
        <v>28.047868296792508</v>
      </c>
      <c r="DO106" s="52">
        <f t="shared" si="174"/>
        <v>29.155309101054698</v>
      </c>
      <c r="DP106" s="52">
        <f t="shared" si="174"/>
        <v>30.259868627726028</v>
      </c>
    </row>
    <row r="107" spans="1:120" x14ac:dyDescent="0.25">
      <c r="A107" s="52" t="str">
        <f t="shared" si="138"/>
        <v>05_PRC</v>
      </c>
      <c r="B107" s="52" t="str">
        <f t="shared" si="138"/>
        <v>8_1_natural_gas</v>
      </c>
      <c r="C107" s="52" t="str">
        <f t="shared" si="138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39"/>
        <v>05_PRC</v>
      </c>
      <c r="BL107" s="52" t="str">
        <f t="shared" si="140"/>
        <v>d_ind_cem_ccs_8_1_natural_gas</v>
      </c>
      <c r="BM107" s="52"/>
      <c r="BN107" s="52"/>
      <c r="BO107" s="52">
        <f t="shared" ref="BO107:CV107" si="175">BO$50*BO32</f>
        <v>0</v>
      </c>
      <c r="BP107" s="52">
        <f t="shared" si="175"/>
        <v>0</v>
      </c>
      <c r="BQ107" s="52">
        <f t="shared" si="175"/>
        <v>0</v>
      </c>
      <c r="BR107" s="52">
        <f t="shared" si="175"/>
        <v>0</v>
      </c>
      <c r="BS107" s="52">
        <f t="shared" si="175"/>
        <v>0</v>
      </c>
      <c r="BT107" s="52">
        <f t="shared" si="175"/>
        <v>0</v>
      </c>
      <c r="BU107" s="52">
        <f t="shared" si="175"/>
        <v>0</v>
      </c>
      <c r="BV107" s="52">
        <f t="shared" si="175"/>
        <v>0</v>
      </c>
      <c r="BW107" s="52">
        <f t="shared" si="175"/>
        <v>0</v>
      </c>
      <c r="BX107" s="52">
        <f t="shared" si="175"/>
        <v>0</v>
      </c>
      <c r="BY107" s="52">
        <f t="shared" si="175"/>
        <v>0</v>
      </c>
      <c r="BZ107" s="52">
        <f t="shared" si="175"/>
        <v>0</v>
      </c>
      <c r="CA107" s="52">
        <f t="shared" si="175"/>
        <v>0</v>
      </c>
      <c r="CB107" s="52">
        <f t="shared" si="175"/>
        <v>0</v>
      </c>
      <c r="CC107" s="52">
        <f t="shared" si="175"/>
        <v>0</v>
      </c>
      <c r="CD107" s="52">
        <f t="shared" si="175"/>
        <v>0</v>
      </c>
      <c r="CE107" s="52">
        <f t="shared" si="175"/>
        <v>0</v>
      </c>
      <c r="CF107" s="52">
        <f t="shared" si="175"/>
        <v>0</v>
      </c>
      <c r="CG107" s="52">
        <f t="shared" si="175"/>
        <v>0</v>
      </c>
      <c r="CH107" s="52">
        <f t="shared" si="175"/>
        <v>0</v>
      </c>
      <c r="CI107" s="52">
        <f t="shared" si="175"/>
        <v>0</v>
      </c>
      <c r="CJ107" s="52">
        <f t="shared" si="175"/>
        <v>0</v>
      </c>
      <c r="CK107" s="52">
        <f t="shared" si="175"/>
        <v>0</v>
      </c>
      <c r="CL107" s="52">
        <f t="shared" si="175"/>
        <v>0.33661860092144913</v>
      </c>
      <c r="CM107" s="52">
        <f t="shared" si="175"/>
        <v>0.98546055616678896</v>
      </c>
      <c r="CN107" s="52">
        <f t="shared" si="175"/>
        <v>1.9232063508681625</v>
      </c>
      <c r="CO107" s="52">
        <f t="shared" si="175"/>
        <v>3.1275433695084289</v>
      </c>
      <c r="CP107" s="52">
        <f t="shared" si="175"/>
        <v>4.5770960263088796</v>
      </c>
      <c r="CQ107" s="52">
        <f t="shared" si="175"/>
        <v>6.2513729458946612</v>
      </c>
      <c r="CR107" s="52">
        <f t="shared" si="175"/>
        <v>8.1307424345435617</v>
      </c>
      <c r="CS107" s="52">
        <f t="shared" si="175"/>
        <v>10.196399810822426</v>
      </c>
      <c r="CT107" s="52">
        <f t="shared" si="175"/>
        <v>12.430306316730512</v>
      </c>
      <c r="CU107" s="52">
        <f t="shared" si="175"/>
        <v>14.815166195872465</v>
      </c>
      <c r="CV107" s="52">
        <f t="shared" si="175"/>
        <v>17.071766717372348</v>
      </c>
      <c r="CW107" s="52">
        <f t="shared" ref="CW107:DP107" si="176">CW$50*CW32</f>
        <v>19.67297630669394</v>
      </c>
      <c r="CX107" s="52">
        <f t="shared" si="176"/>
        <v>22.26749819702103</v>
      </c>
      <c r="CY107" s="52">
        <f t="shared" si="176"/>
        <v>24.855345247850408</v>
      </c>
      <c r="CZ107" s="52">
        <f t="shared" si="176"/>
        <v>27.436530296714647</v>
      </c>
      <c r="DA107" s="52">
        <f t="shared" si="176"/>
        <v>30.011066159217254</v>
      </c>
      <c r="DB107" s="52">
        <f t="shared" si="176"/>
        <v>32.578965629067774</v>
      </c>
      <c r="DC107" s="52">
        <f t="shared" si="176"/>
        <v>35.14024147811687</v>
      </c>
      <c r="DD107" s="52">
        <f t="shared" si="176"/>
        <v>37.69490645639128</v>
      </c>
      <c r="DE107" s="52">
        <f t="shared" si="176"/>
        <v>40.242973292128802</v>
      </c>
      <c r="DF107" s="52">
        <f t="shared" si="176"/>
        <v>42.784454691813153</v>
      </c>
      <c r="DG107" s="52">
        <f t="shared" si="176"/>
        <v>45.319363340208852</v>
      </c>
      <c r="DH107" s="52">
        <f t="shared" si="176"/>
        <v>47.847711900395936</v>
      </c>
      <c r="DI107" s="52">
        <f t="shared" si="176"/>
        <v>50.369513013804749</v>
      </c>
      <c r="DJ107" s="52">
        <f t="shared" si="176"/>
        <v>52.884779300250592</v>
      </c>
      <c r="DK107" s="52">
        <f t="shared" si="176"/>
        <v>55.393523357968363</v>
      </c>
      <c r="DL107" s="52">
        <f t="shared" si="176"/>
        <v>57.895757763647111</v>
      </c>
      <c r="DM107" s="52">
        <f t="shared" si="176"/>
        <v>60.391495072464572</v>
      </c>
      <c r="DN107" s="52">
        <f t="shared" si="176"/>
        <v>62.880747818121613</v>
      </c>
      <c r="DO107" s="52">
        <f t="shared" si="176"/>
        <v>65.363528512876655</v>
      </c>
      <c r="DP107" s="52">
        <f t="shared" si="176"/>
        <v>67.839849647580024</v>
      </c>
    </row>
    <row r="108" spans="1:120" x14ac:dyDescent="0.25">
      <c r="A108" s="52" t="str">
        <f t="shared" si="138"/>
        <v>05_PRC</v>
      </c>
      <c r="B108" s="52" t="str">
        <f t="shared" si="138"/>
        <v>15_1_fuelwood_and_woodwaste</v>
      </c>
      <c r="C108" s="52" t="str">
        <f t="shared" si="138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39"/>
        <v>05_PRC</v>
      </c>
      <c r="BL108" s="52" t="str">
        <f t="shared" si="140"/>
        <v>d_ind_cem_ccs_15_1_fwood_wwaste</v>
      </c>
      <c r="BM108" s="52"/>
      <c r="BN108" s="52"/>
      <c r="BO108" s="52">
        <f t="shared" ref="BO108:CV108" si="177">BO$50*BO33</f>
        <v>0</v>
      </c>
      <c r="BP108" s="52">
        <f t="shared" si="177"/>
        <v>0</v>
      </c>
      <c r="BQ108" s="52">
        <f t="shared" si="177"/>
        <v>0</v>
      </c>
      <c r="BR108" s="52">
        <f t="shared" si="177"/>
        <v>0</v>
      </c>
      <c r="BS108" s="52">
        <f t="shared" si="177"/>
        <v>0</v>
      </c>
      <c r="BT108" s="52">
        <f t="shared" si="177"/>
        <v>0</v>
      </c>
      <c r="BU108" s="52">
        <f t="shared" si="177"/>
        <v>0</v>
      </c>
      <c r="BV108" s="52">
        <f t="shared" si="177"/>
        <v>0</v>
      </c>
      <c r="BW108" s="52">
        <f t="shared" si="177"/>
        <v>0</v>
      </c>
      <c r="BX108" s="52">
        <f t="shared" si="177"/>
        <v>0</v>
      </c>
      <c r="BY108" s="52">
        <f t="shared" si="177"/>
        <v>0</v>
      </c>
      <c r="BZ108" s="52">
        <f t="shared" si="177"/>
        <v>0</v>
      </c>
      <c r="CA108" s="52">
        <f t="shared" si="177"/>
        <v>0</v>
      </c>
      <c r="CB108" s="52">
        <f t="shared" si="177"/>
        <v>0</v>
      </c>
      <c r="CC108" s="52">
        <f t="shared" si="177"/>
        <v>0</v>
      </c>
      <c r="CD108" s="52">
        <f t="shared" si="177"/>
        <v>0</v>
      </c>
      <c r="CE108" s="52">
        <f t="shared" si="177"/>
        <v>0</v>
      </c>
      <c r="CF108" s="52">
        <f t="shared" si="177"/>
        <v>0</v>
      </c>
      <c r="CG108" s="52">
        <f t="shared" si="177"/>
        <v>0</v>
      </c>
      <c r="CH108" s="52">
        <f t="shared" si="177"/>
        <v>0</v>
      </c>
      <c r="CI108" s="52">
        <f t="shared" si="177"/>
        <v>0</v>
      </c>
      <c r="CJ108" s="52">
        <f t="shared" si="177"/>
        <v>0</v>
      </c>
      <c r="CK108" s="52">
        <f t="shared" si="177"/>
        <v>0</v>
      </c>
      <c r="CL108" s="52">
        <f t="shared" si="177"/>
        <v>0</v>
      </c>
      <c r="CM108" s="52">
        <f t="shared" si="177"/>
        <v>0</v>
      </c>
      <c r="CN108" s="52">
        <f t="shared" si="177"/>
        <v>0</v>
      </c>
      <c r="CO108" s="52">
        <f t="shared" si="177"/>
        <v>0</v>
      </c>
      <c r="CP108" s="52">
        <f t="shared" si="177"/>
        <v>0</v>
      </c>
      <c r="CQ108" s="52">
        <f t="shared" si="177"/>
        <v>0</v>
      </c>
      <c r="CR108" s="52">
        <f t="shared" si="177"/>
        <v>0</v>
      </c>
      <c r="CS108" s="52">
        <f t="shared" si="177"/>
        <v>0</v>
      </c>
      <c r="CT108" s="52">
        <f t="shared" si="177"/>
        <v>0</v>
      </c>
      <c r="CU108" s="52">
        <f t="shared" si="177"/>
        <v>0</v>
      </c>
      <c r="CV108" s="52">
        <f t="shared" si="177"/>
        <v>0</v>
      </c>
      <c r="CW108" s="52">
        <f t="shared" ref="CW108:DP108" si="178">CW$50*CW33</f>
        <v>0</v>
      </c>
      <c r="CX108" s="52">
        <f t="shared" si="178"/>
        <v>0</v>
      </c>
      <c r="CY108" s="52">
        <f t="shared" si="178"/>
        <v>0</v>
      </c>
      <c r="CZ108" s="52">
        <f t="shared" si="178"/>
        <v>0</v>
      </c>
      <c r="DA108" s="52">
        <f t="shared" si="178"/>
        <v>0</v>
      </c>
      <c r="DB108" s="52">
        <f t="shared" si="178"/>
        <v>0</v>
      </c>
      <c r="DC108" s="52">
        <f t="shared" si="178"/>
        <v>0</v>
      </c>
      <c r="DD108" s="52">
        <f t="shared" si="178"/>
        <v>0</v>
      </c>
      <c r="DE108" s="52">
        <f t="shared" si="178"/>
        <v>0</v>
      </c>
      <c r="DF108" s="52">
        <f t="shared" si="178"/>
        <v>0</v>
      </c>
      <c r="DG108" s="52">
        <f t="shared" si="178"/>
        <v>0</v>
      </c>
      <c r="DH108" s="52">
        <f t="shared" si="178"/>
        <v>0</v>
      </c>
      <c r="DI108" s="52">
        <f t="shared" si="178"/>
        <v>0</v>
      </c>
      <c r="DJ108" s="52">
        <f t="shared" si="178"/>
        <v>0</v>
      </c>
      <c r="DK108" s="52">
        <f t="shared" si="178"/>
        <v>0</v>
      </c>
      <c r="DL108" s="52">
        <f t="shared" si="178"/>
        <v>0</v>
      </c>
      <c r="DM108" s="52">
        <f t="shared" si="178"/>
        <v>0</v>
      </c>
      <c r="DN108" s="52">
        <f t="shared" si="178"/>
        <v>0</v>
      </c>
      <c r="DO108" s="52">
        <f t="shared" si="178"/>
        <v>0</v>
      </c>
      <c r="DP108" s="52">
        <f t="shared" si="178"/>
        <v>0</v>
      </c>
    </row>
    <row r="109" spans="1:120" x14ac:dyDescent="0.25">
      <c r="A109" s="52" t="str">
        <f t="shared" si="138"/>
        <v>05_PRC</v>
      </c>
      <c r="B109" s="52" t="str">
        <f t="shared" si="138"/>
        <v>15_2_bagasse</v>
      </c>
      <c r="C109" s="52" t="str">
        <f t="shared" si="138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39"/>
        <v>05_PRC</v>
      </c>
      <c r="BL109" s="52" t="str">
        <f t="shared" si="140"/>
        <v>d_ind_cem_ccs_15_2_bagasse</v>
      </c>
      <c r="BM109" s="52"/>
      <c r="BN109" s="52"/>
      <c r="BO109" s="52">
        <f t="shared" ref="BO109:CV109" si="179">BO$50*BO34</f>
        <v>0</v>
      </c>
      <c r="BP109" s="52">
        <f t="shared" si="179"/>
        <v>0</v>
      </c>
      <c r="BQ109" s="52">
        <f t="shared" si="179"/>
        <v>0</v>
      </c>
      <c r="BR109" s="52">
        <f t="shared" si="179"/>
        <v>0</v>
      </c>
      <c r="BS109" s="52">
        <f t="shared" si="179"/>
        <v>0</v>
      </c>
      <c r="BT109" s="52">
        <f t="shared" si="179"/>
        <v>0</v>
      </c>
      <c r="BU109" s="52">
        <f t="shared" si="179"/>
        <v>0</v>
      </c>
      <c r="BV109" s="52">
        <f t="shared" si="179"/>
        <v>0</v>
      </c>
      <c r="BW109" s="52">
        <f t="shared" si="179"/>
        <v>0</v>
      </c>
      <c r="BX109" s="52">
        <f t="shared" si="179"/>
        <v>0</v>
      </c>
      <c r="BY109" s="52">
        <f t="shared" si="179"/>
        <v>0</v>
      </c>
      <c r="BZ109" s="52">
        <f t="shared" si="179"/>
        <v>0</v>
      </c>
      <c r="CA109" s="52">
        <f t="shared" si="179"/>
        <v>0</v>
      </c>
      <c r="CB109" s="52">
        <f t="shared" si="179"/>
        <v>0</v>
      </c>
      <c r="CC109" s="52">
        <f t="shared" si="179"/>
        <v>0</v>
      </c>
      <c r="CD109" s="52">
        <f t="shared" si="179"/>
        <v>0</v>
      </c>
      <c r="CE109" s="52">
        <f t="shared" si="179"/>
        <v>0</v>
      </c>
      <c r="CF109" s="52">
        <f t="shared" si="179"/>
        <v>0</v>
      </c>
      <c r="CG109" s="52">
        <f t="shared" si="179"/>
        <v>0</v>
      </c>
      <c r="CH109" s="52">
        <f t="shared" si="179"/>
        <v>0</v>
      </c>
      <c r="CI109" s="52">
        <f t="shared" si="179"/>
        <v>0</v>
      </c>
      <c r="CJ109" s="52">
        <f t="shared" si="179"/>
        <v>0</v>
      </c>
      <c r="CK109" s="52">
        <f t="shared" si="179"/>
        <v>0</v>
      </c>
      <c r="CL109" s="52">
        <f t="shared" si="179"/>
        <v>0</v>
      </c>
      <c r="CM109" s="52">
        <f t="shared" si="179"/>
        <v>0</v>
      </c>
      <c r="CN109" s="52">
        <f t="shared" si="179"/>
        <v>0</v>
      </c>
      <c r="CO109" s="52">
        <f t="shared" si="179"/>
        <v>0</v>
      </c>
      <c r="CP109" s="52">
        <f t="shared" si="179"/>
        <v>0</v>
      </c>
      <c r="CQ109" s="52">
        <f t="shared" si="179"/>
        <v>0</v>
      </c>
      <c r="CR109" s="52">
        <f t="shared" si="179"/>
        <v>0</v>
      </c>
      <c r="CS109" s="52">
        <f t="shared" si="179"/>
        <v>0</v>
      </c>
      <c r="CT109" s="52">
        <f t="shared" si="179"/>
        <v>0</v>
      </c>
      <c r="CU109" s="52">
        <f t="shared" si="179"/>
        <v>0</v>
      </c>
      <c r="CV109" s="52">
        <f t="shared" si="179"/>
        <v>0</v>
      </c>
      <c r="CW109" s="52">
        <f t="shared" ref="CW109:DP109" si="180">CW$50*CW34</f>
        <v>0</v>
      </c>
      <c r="CX109" s="52">
        <f t="shared" si="180"/>
        <v>0</v>
      </c>
      <c r="CY109" s="52">
        <f t="shared" si="180"/>
        <v>0</v>
      </c>
      <c r="CZ109" s="52">
        <f t="shared" si="180"/>
        <v>0</v>
      </c>
      <c r="DA109" s="52">
        <f t="shared" si="180"/>
        <v>0</v>
      </c>
      <c r="DB109" s="52">
        <f t="shared" si="180"/>
        <v>0</v>
      </c>
      <c r="DC109" s="52">
        <f t="shared" si="180"/>
        <v>0</v>
      </c>
      <c r="DD109" s="52">
        <f t="shared" si="180"/>
        <v>0</v>
      </c>
      <c r="DE109" s="52">
        <f t="shared" si="180"/>
        <v>0</v>
      </c>
      <c r="DF109" s="52">
        <f t="shared" si="180"/>
        <v>0</v>
      </c>
      <c r="DG109" s="52">
        <f t="shared" si="180"/>
        <v>0</v>
      </c>
      <c r="DH109" s="52">
        <f t="shared" si="180"/>
        <v>0</v>
      </c>
      <c r="DI109" s="52">
        <f t="shared" si="180"/>
        <v>0</v>
      </c>
      <c r="DJ109" s="52">
        <f t="shared" si="180"/>
        <v>0</v>
      </c>
      <c r="DK109" s="52">
        <f t="shared" si="180"/>
        <v>0</v>
      </c>
      <c r="DL109" s="52">
        <f t="shared" si="180"/>
        <v>0</v>
      </c>
      <c r="DM109" s="52">
        <f t="shared" si="180"/>
        <v>0</v>
      </c>
      <c r="DN109" s="52">
        <f t="shared" si="180"/>
        <v>0</v>
      </c>
      <c r="DO109" s="52">
        <f t="shared" si="180"/>
        <v>0</v>
      </c>
      <c r="DP109" s="52">
        <f t="shared" si="180"/>
        <v>0</v>
      </c>
    </row>
    <row r="110" spans="1:120" x14ac:dyDescent="0.25">
      <c r="A110" s="52" t="str">
        <f t="shared" si="138"/>
        <v>05_PRC</v>
      </c>
      <c r="B110" s="52" t="str">
        <f t="shared" si="138"/>
        <v>15_3_charcoal</v>
      </c>
      <c r="C110" s="52" t="str">
        <f t="shared" si="138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39"/>
        <v>05_PRC</v>
      </c>
      <c r="BL110" s="52" t="str">
        <f t="shared" si="140"/>
        <v>d_ind_cem_ccs_15_3_charcoal</v>
      </c>
      <c r="BM110" s="52"/>
      <c r="BN110" s="52"/>
      <c r="BO110" s="52">
        <f t="shared" ref="BO110:CV110" si="181">BO$50*BO35</f>
        <v>0</v>
      </c>
      <c r="BP110" s="52">
        <f t="shared" si="181"/>
        <v>0</v>
      </c>
      <c r="BQ110" s="52">
        <f t="shared" si="181"/>
        <v>0</v>
      </c>
      <c r="BR110" s="52">
        <f t="shared" si="181"/>
        <v>0</v>
      </c>
      <c r="BS110" s="52">
        <f t="shared" si="181"/>
        <v>0</v>
      </c>
      <c r="BT110" s="52">
        <f t="shared" si="181"/>
        <v>0</v>
      </c>
      <c r="BU110" s="52">
        <f t="shared" si="181"/>
        <v>0</v>
      </c>
      <c r="BV110" s="52">
        <f t="shared" si="181"/>
        <v>0</v>
      </c>
      <c r="BW110" s="52">
        <f t="shared" si="181"/>
        <v>0</v>
      </c>
      <c r="BX110" s="52">
        <f t="shared" si="181"/>
        <v>0</v>
      </c>
      <c r="BY110" s="52">
        <f t="shared" si="181"/>
        <v>0</v>
      </c>
      <c r="BZ110" s="52">
        <f t="shared" si="181"/>
        <v>0</v>
      </c>
      <c r="CA110" s="52">
        <f t="shared" si="181"/>
        <v>0</v>
      </c>
      <c r="CB110" s="52">
        <f t="shared" si="181"/>
        <v>0</v>
      </c>
      <c r="CC110" s="52">
        <f t="shared" si="181"/>
        <v>0</v>
      </c>
      <c r="CD110" s="52">
        <f t="shared" si="181"/>
        <v>0</v>
      </c>
      <c r="CE110" s="52">
        <f t="shared" si="181"/>
        <v>0</v>
      </c>
      <c r="CF110" s="52">
        <f t="shared" si="181"/>
        <v>0</v>
      </c>
      <c r="CG110" s="52">
        <f t="shared" si="181"/>
        <v>0</v>
      </c>
      <c r="CH110" s="52">
        <f t="shared" si="181"/>
        <v>0</v>
      </c>
      <c r="CI110" s="52">
        <f t="shared" si="181"/>
        <v>0</v>
      </c>
      <c r="CJ110" s="52">
        <f t="shared" si="181"/>
        <v>0</v>
      </c>
      <c r="CK110" s="52">
        <f t="shared" si="181"/>
        <v>0</v>
      </c>
      <c r="CL110" s="52">
        <f t="shared" si="181"/>
        <v>0</v>
      </c>
      <c r="CM110" s="52">
        <f t="shared" si="181"/>
        <v>0</v>
      </c>
      <c r="CN110" s="52">
        <f t="shared" si="181"/>
        <v>0</v>
      </c>
      <c r="CO110" s="52">
        <f t="shared" si="181"/>
        <v>0</v>
      </c>
      <c r="CP110" s="52">
        <f t="shared" si="181"/>
        <v>0</v>
      </c>
      <c r="CQ110" s="52">
        <f t="shared" si="181"/>
        <v>0</v>
      </c>
      <c r="CR110" s="52">
        <f t="shared" si="181"/>
        <v>0</v>
      </c>
      <c r="CS110" s="52">
        <f t="shared" si="181"/>
        <v>0</v>
      </c>
      <c r="CT110" s="52">
        <f t="shared" si="181"/>
        <v>0</v>
      </c>
      <c r="CU110" s="52">
        <f t="shared" si="181"/>
        <v>0</v>
      </c>
      <c r="CV110" s="52">
        <f t="shared" si="181"/>
        <v>0</v>
      </c>
      <c r="CW110" s="52">
        <f t="shared" ref="CW110:DP110" si="182">CW$50*CW35</f>
        <v>0</v>
      </c>
      <c r="CX110" s="52">
        <f t="shared" si="182"/>
        <v>0</v>
      </c>
      <c r="CY110" s="52">
        <f t="shared" si="182"/>
        <v>0</v>
      </c>
      <c r="CZ110" s="52">
        <f t="shared" si="182"/>
        <v>0</v>
      </c>
      <c r="DA110" s="52">
        <f t="shared" si="182"/>
        <v>0</v>
      </c>
      <c r="DB110" s="52">
        <f t="shared" si="182"/>
        <v>0</v>
      </c>
      <c r="DC110" s="52">
        <f t="shared" si="182"/>
        <v>0</v>
      </c>
      <c r="DD110" s="52">
        <f t="shared" si="182"/>
        <v>0</v>
      </c>
      <c r="DE110" s="52">
        <f t="shared" si="182"/>
        <v>0</v>
      </c>
      <c r="DF110" s="52">
        <f t="shared" si="182"/>
        <v>0</v>
      </c>
      <c r="DG110" s="52">
        <f t="shared" si="182"/>
        <v>0</v>
      </c>
      <c r="DH110" s="52">
        <f t="shared" si="182"/>
        <v>0</v>
      </c>
      <c r="DI110" s="52">
        <f t="shared" si="182"/>
        <v>0</v>
      </c>
      <c r="DJ110" s="52">
        <f t="shared" si="182"/>
        <v>0</v>
      </c>
      <c r="DK110" s="52">
        <f t="shared" si="182"/>
        <v>0</v>
      </c>
      <c r="DL110" s="52">
        <f t="shared" si="182"/>
        <v>0</v>
      </c>
      <c r="DM110" s="52">
        <f t="shared" si="182"/>
        <v>0</v>
      </c>
      <c r="DN110" s="52">
        <f t="shared" si="182"/>
        <v>0</v>
      </c>
      <c r="DO110" s="52">
        <f t="shared" si="182"/>
        <v>0</v>
      </c>
      <c r="DP110" s="52">
        <f t="shared" si="182"/>
        <v>0</v>
      </c>
    </row>
    <row r="111" spans="1:120" x14ac:dyDescent="0.25">
      <c r="A111" s="52" t="str">
        <f t="shared" si="138"/>
        <v>05_PRC</v>
      </c>
      <c r="B111" s="52" t="str">
        <f t="shared" si="138"/>
        <v>15_4_black_liquor</v>
      </c>
      <c r="C111" s="52" t="str">
        <f t="shared" si="138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39"/>
        <v>05_PRC</v>
      </c>
      <c r="BL111" s="52" t="str">
        <f t="shared" si="140"/>
        <v>d_ind_cem_ccs_15_4_black_liquor</v>
      </c>
      <c r="BM111" s="52"/>
      <c r="BN111" s="52"/>
      <c r="BO111" s="52">
        <f t="shared" ref="BO111:CV111" si="183">BO$50*BO36</f>
        <v>0</v>
      </c>
      <c r="BP111" s="52">
        <f t="shared" si="183"/>
        <v>0</v>
      </c>
      <c r="BQ111" s="52">
        <f t="shared" si="183"/>
        <v>0</v>
      </c>
      <c r="BR111" s="52">
        <f t="shared" si="183"/>
        <v>0</v>
      </c>
      <c r="BS111" s="52">
        <f t="shared" si="183"/>
        <v>0</v>
      </c>
      <c r="BT111" s="52">
        <f t="shared" si="183"/>
        <v>0</v>
      </c>
      <c r="BU111" s="52">
        <f t="shared" si="183"/>
        <v>0</v>
      </c>
      <c r="BV111" s="52">
        <f t="shared" si="183"/>
        <v>0</v>
      </c>
      <c r="BW111" s="52">
        <f t="shared" si="183"/>
        <v>0</v>
      </c>
      <c r="BX111" s="52">
        <f t="shared" si="183"/>
        <v>0</v>
      </c>
      <c r="BY111" s="52">
        <f t="shared" si="183"/>
        <v>0</v>
      </c>
      <c r="BZ111" s="52">
        <f t="shared" si="183"/>
        <v>0</v>
      </c>
      <c r="CA111" s="52">
        <f t="shared" si="183"/>
        <v>0</v>
      </c>
      <c r="CB111" s="52">
        <f t="shared" si="183"/>
        <v>0</v>
      </c>
      <c r="CC111" s="52">
        <f t="shared" si="183"/>
        <v>0</v>
      </c>
      <c r="CD111" s="52">
        <f t="shared" si="183"/>
        <v>0</v>
      </c>
      <c r="CE111" s="52">
        <f t="shared" si="183"/>
        <v>0</v>
      </c>
      <c r="CF111" s="52">
        <f t="shared" si="183"/>
        <v>0</v>
      </c>
      <c r="CG111" s="52">
        <f t="shared" si="183"/>
        <v>0</v>
      </c>
      <c r="CH111" s="52">
        <f t="shared" si="183"/>
        <v>0</v>
      </c>
      <c r="CI111" s="52">
        <f t="shared" si="183"/>
        <v>0</v>
      </c>
      <c r="CJ111" s="52">
        <f t="shared" si="183"/>
        <v>0</v>
      </c>
      <c r="CK111" s="52">
        <f t="shared" si="183"/>
        <v>0</v>
      </c>
      <c r="CL111" s="52">
        <f t="shared" si="183"/>
        <v>0</v>
      </c>
      <c r="CM111" s="52">
        <f t="shared" si="183"/>
        <v>0</v>
      </c>
      <c r="CN111" s="52">
        <f t="shared" si="183"/>
        <v>0</v>
      </c>
      <c r="CO111" s="52">
        <f t="shared" si="183"/>
        <v>0</v>
      </c>
      <c r="CP111" s="52">
        <f t="shared" si="183"/>
        <v>0</v>
      </c>
      <c r="CQ111" s="52">
        <f t="shared" si="183"/>
        <v>0</v>
      </c>
      <c r="CR111" s="52">
        <f t="shared" si="183"/>
        <v>0</v>
      </c>
      <c r="CS111" s="52">
        <f t="shared" si="183"/>
        <v>0</v>
      </c>
      <c r="CT111" s="52">
        <f t="shared" si="183"/>
        <v>0</v>
      </c>
      <c r="CU111" s="52">
        <f t="shared" si="183"/>
        <v>0</v>
      </c>
      <c r="CV111" s="52">
        <f t="shared" si="183"/>
        <v>0</v>
      </c>
      <c r="CW111" s="52">
        <f t="shared" ref="CW111:DP111" si="184">CW$50*CW36</f>
        <v>0</v>
      </c>
      <c r="CX111" s="52">
        <f t="shared" si="184"/>
        <v>0</v>
      </c>
      <c r="CY111" s="52">
        <f t="shared" si="184"/>
        <v>0</v>
      </c>
      <c r="CZ111" s="52">
        <f t="shared" si="184"/>
        <v>0</v>
      </c>
      <c r="DA111" s="52">
        <f t="shared" si="184"/>
        <v>0</v>
      </c>
      <c r="DB111" s="52">
        <f t="shared" si="184"/>
        <v>0</v>
      </c>
      <c r="DC111" s="52">
        <f t="shared" si="184"/>
        <v>0</v>
      </c>
      <c r="DD111" s="52">
        <f t="shared" si="184"/>
        <v>0</v>
      </c>
      <c r="DE111" s="52">
        <f t="shared" si="184"/>
        <v>0</v>
      </c>
      <c r="DF111" s="52">
        <f t="shared" si="184"/>
        <v>0</v>
      </c>
      <c r="DG111" s="52">
        <f t="shared" si="184"/>
        <v>0</v>
      </c>
      <c r="DH111" s="52">
        <f t="shared" si="184"/>
        <v>0</v>
      </c>
      <c r="DI111" s="52">
        <f t="shared" si="184"/>
        <v>0</v>
      </c>
      <c r="DJ111" s="52">
        <f t="shared" si="184"/>
        <v>0</v>
      </c>
      <c r="DK111" s="52">
        <f t="shared" si="184"/>
        <v>0</v>
      </c>
      <c r="DL111" s="52">
        <f t="shared" si="184"/>
        <v>0</v>
      </c>
      <c r="DM111" s="52">
        <f t="shared" si="184"/>
        <v>0</v>
      </c>
      <c r="DN111" s="52">
        <f t="shared" si="184"/>
        <v>0</v>
      </c>
      <c r="DO111" s="52">
        <f t="shared" si="184"/>
        <v>0</v>
      </c>
      <c r="DP111" s="52">
        <f t="shared" si="184"/>
        <v>0</v>
      </c>
    </row>
    <row r="112" spans="1:120" x14ac:dyDescent="0.25">
      <c r="A112" s="52" t="str">
        <f t="shared" si="138"/>
        <v>05_PRC</v>
      </c>
      <c r="B112" s="52" t="str">
        <f t="shared" si="138"/>
        <v>15_5_other_biomass</v>
      </c>
      <c r="C112" s="52" t="str">
        <f t="shared" si="138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39"/>
        <v>05_PRC</v>
      </c>
      <c r="BL112" s="52" t="str">
        <f t="shared" si="140"/>
        <v>d_ind_cem_ccs_15_5_other_biomass</v>
      </c>
      <c r="BM112" s="52"/>
      <c r="BN112" s="52"/>
      <c r="BO112" s="52">
        <f t="shared" ref="BO112:CV112" si="185">BO$50*BO37</f>
        <v>0</v>
      </c>
      <c r="BP112" s="52">
        <f t="shared" si="185"/>
        <v>0</v>
      </c>
      <c r="BQ112" s="52">
        <f t="shared" si="185"/>
        <v>0</v>
      </c>
      <c r="BR112" s="52">
        <f t="shared" si="185"/>
        <v>0</v>
      </c>
      <c r="BS112" s="52">
        <f t="shared" si="185"/>
        <v>0</v>
      </c>
      <c r="BT112" s="52">
        <f t="shared" si="185"/>
        <v>0</v>
      </c>
      <c r="BU112" s="52">
        <f t="shared" si="185"/>
        <v>0</v>
      </c>
      <c r="BV112" s="52">
        <f t="shared" si="185"/>
        <v>0</v>
      </c>
      <c r="BW112" s="52">
        <f t="shared" si="185"/>
        <v>0</v>
      </c>
      <c r="BX112" s="52">
        <f t="shared" si="185"/>
        <v>0</v>
      </c>
      <c r="BY112" s="52">
        <f t="shared" si="185"/>
        <v>0</v>
      </c>
      <c r="BZ112" s="52">
        <f t="shared" si="185"/>
        <v>0</v>
      </c>
      <c r="CA112" s="52">
        <f t="shared" si="185"/>
        <v>0</v>
      </c>
      <c r="CB112" s="52">
        <f t="shared" si="185"/>
        <v>0</v>
      </c>
      <c r="CC112" s="52">
        <f t="shared" si="185"/>
        <v>0</v>
      </c>
      <c r="CD112" s="52">
        <f t="shared" si="185"/>
        <v>0</v>
      </c>
      <c r="CE112" s="52">
        <f t="shared" si="185"/>
        <v>0</v>
      </c>
      <c r="CF112" s="52">
        <f t="shared" si="185"/>
        <v>0</v>
      </c>
      <c r="CG112" s="52">
        <f t="shared" si="185"/>
        <v>0</v>
      </c>
      <c r="CH112" s="52">
        <f t="shared" si="185"/>
        <v>0</v>
      </c>
      <c r="CI112" s="52">
        <f t="shared" si="185"/>
        <v>0</v>
      </c>
      <c r="CJ112" s="52">
        <f t="shared" si="185"/>
        <v>0</v>
      </c>
      <c r="CK112" s="52">
        <f t="shared" si="185"/>
        <v>0</v>
      </c>
      <c r="CL112" s="52">
        <f t="shared" si="185"/>
        <v>1.0094224306773822E-2</v>
      </c>
      <c r="CM112" s="52">
        <f t="shared" si="185"/>
        <v>2.9551129593539359E-2</v>
      </c>
      <c r="CN112" s="52">
        <f t="shared" si="185"/>
        <v>5.7671430636138055E-2</v>
      </c>
      <c r="CO112" s="52">
        <f t="shared" si="185"/>
        <v>9.3786036227832409E-2</v>
      </c>
      <c r="CP112" s="52">
        <f t="shared" si="185"/>
        <v>0.13725395399045817</v>
      </c>
      <c r="CQ112" s="52">
        <f t="shared" si="185"/>
        <v>0.18746070647439761</v>
      </c>
      <c r="CR112" s="52">
        <f t="shared" si="185"/>
        <v>0.24381759561183336</v>
      </c>
      <c r="CS112" s="52">
        <f t="shared" si="185"/>
        <v>0.30576072305643476</v>
      </c>
      <c r="CT112" s="52">
        <f t="shared" si="185"/>
        <v>0.37274915830413391</v>
      </c>
      <c r="CU112" s="52">
        <f t="shared" si="185"/>
        <v>0.44426425133341657</v>
      </c>
      <c r="CV112" s="52">
        <f t="shared" si="185"/>
        <v>0.51193321487984311</v>
      </c>
      <c r="CW112" s="52">
        <f t="shared" ref="CW112:DP112" si="186">CW$50*CW37</f>
        <v>0.58993601386857253</v>
      </c>
      <c r="CX112" s="52">
        <f t="shared" si="186"/>
        <v>0.66773826798675173</v>
      </c>
      <c r="CY112" s="52">
        <f t="shared" si="186"/>
        <v>0.74534036285372729</v>
      </c>
      <c r="CZ112" s="52">
        <f t="shared" si="186"/>
        <v>0.82274268343020251</v>
      </c>
      <c r="DA112" s="52">
        <f t="shared" si="186"/>
        <v>0.89994561401929085</v>
      </c>
      <c r="DB112" s="52">
        <f t="shared" si="186"/>
        <v>0.97694953826756947</v>
      </c>
      <c r="DC112" s="52">
        <f t="shared" si="186"/>
        <v>1.0537548391661291</v>
      </c>
      <c r="DD112" s="52">
        <f t="shared" si="186"/>
        <v>1.1303618990516255</v>
      </c>
      <c r="DE112" s="52">
        <f t="shared" si="186"/>
        <v>1.2067710996073249</v>
      </c>
      <c r="DF112" s="52">
        <f t="shared" si="186"/>
        <v>1.2829828218641526</v>
      </c>
      <c r="DG112" s="52">
        <f t="shared" si="186"/>
        <v>1.3589974462017365</v>
      </c>
      <c r="DH112" s="52">
        <f t="shared" si="186"/>
        <v>1.43481535234945</v>
      </c>
      <c r="DI112" s="52">
        <f t="shared" si="186"/>
        <v>1.5104369193874543</v>
      </c>
      <c r="DJ112" s="52">
        <f t="shared" si="186"/>
        <v>1.5858625257477368</v>
      </c>
      <c r="DK112" s="52">
        <f t="shared" si="186"/>
        <v>1.6610925492151523</v>
      </c>
      <c r="DL112" s="52">
        <f t="shared" si="186"/>
        <v>1.7361273669284558</v>
      </c>
      <c r="DM112" s="52">
        <f t="shared" si="186"/>
        <v>1.8109673553813406</v>
      </c>
      <c r="DN112" s="52">
        <f t="shared" si="186"/>
        <v>1.8856128904234704</v>
      </c>
      <c r="DO112" s="52">
        <f t="shared" si="186"/>
        <v>1.9600643472615118</v>
      </c>
      <c r="DP112" s="52">
        <f t="shared" si="186"/>
        <v>2.0343221004601637</v>
      </c>
    </row>
    <row r="113" spans="1:120" x14ac:dyDescent="0.25">
      <c r="A113" s="52" t="str">
        <f t="shared" si="138"/>
        <v>05_PRC</v>
      </c>
      <c r="B113" s="52" t="str">
        <f t="shared" si="138"/>
        <v>16_1_biogas</v>
      </c>
      <c r="C113" s="52" t="str">
        <f t="shared" si="138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39"/>
        <v>05_PRC</v>
      </c>
      <c r="BL113" s="52" t="str">
        <f t="shared" si="140"/>
        <v>d_ind_cem_ccs_16_1_biogas</v>
      </c>
      <c r="BM113" s="52"/>
      <c r="BN113" s="52"/>
      <c r="BO113" s="52">
        <f t="shared" ref="BO113:CV113" si="187">BO$50*BO38</f>
        <v>0</v>
      </c>
      <c r="BP113" s="52">
        <f t="shared" si="187"/>
        <v>0</v>
      </c>
      <c r="BQ113" s="52">
        <f t="shared" si="187"/>
        <v>0</v>
      </c>
      <c r="BR113" s="52">
        <f t="shared" si="187"/>
        <v>0</v>
      </c>
      <c r="BS113" s="52">
        <f t="shared" si="187"/>
        <v>0</v>
      </c>
      <c r="BT113" s="52">
        <f t="shared" si="187"/>
        <v>0</v>
      </c>
      <c r="BU113" s="52">
        <f t="shared" si="187"/>
        <v>0</v>
      </c>
      <c r="BV113" s="52">
        <f t="shared" si="187"/>
        <v>0</v>
      </c>
      <c r="BW113" s="52">
        <f t="shared" si="187"/>
        <v>0</v>
      </c>
      <c r="BX113" s="52">
        <f t="shared" si="187"/>
        <v>0</v>
      </c>
      <c r="BY113" s="52">
        <f t="shared" si="187"/>
        <v>0</v>
      </c>
      <c r="BZ113" s="52">
        <f t="shared" si="187"/>
        <v>0</v>
      </c>
      <c r="CA113" s="52">
        <f t="shared" si="187"/>
        <v>0</v>
      </c>
      <c r="CB113" s="52">
        <f t="shared" si="187"/>
        <v>0</v>
      </c>
      <c r="CC113" s="52">
        <f t="shared" si="187"/>
        <v>0</v>
      </c>
      <c r="CD113" s="52">
        <f t="shared" si="187"/>
        <v>0</v>
      </c>
      <c r="CE113" s="52">
        <f t="shared" si="187"/>
        <v>0</v>
      </c>
      <c r="CF113" s="52">
        <f t="shared" si="187"/>
        <v>0</v>
      </c>
      <c r="CG113" s="52">
        <f t="shared" si="187"/>
        <v>0</v>
      </c>
      <c r="CH113" s="52">
        <f t="shared" si="187"/>
        <v>0</v>
      </c>
      <c r="CI113" s="52">
        <f t="shared" si="187"/>
        <v>0</v>
      </c>
      <c r="CJ113" s="52">
        <f t="shared" si="187"/>
        <v>0</v>
      </c>
      <c r="CK113" s="52">
        <f t="shared" si="187"/>
        <v>0</v>
      </c>
      <c r="CL113" s="52">
        <f t="shared" si="187"/>
        <v>0</v>
      </c>
      <c r="CM113" s="52">
        <f t="shared" si="187"/>
        <v>0</v>
      </c>
      <c r="CN113" s="52">
        <f t="shared" si="187"/>
        <v>0</v>
      </c>
      <c r="CO113" s="52">
        <f t="shared" si="187"/>
        <v>0</v>
      </c>
      <c r="CP113" s="52">
        <f t="shared" si="187"/>
        <v>0</v>
      </c>
      <c r="CQ113" s="52">
        <f t="shared" si="187"/>
        <v>0</v>
      </c>
      <c r="CR113" s="52">
        <f t="shared" si="187"/>
        <v>0</v>
      </c>
      <c r="CS113" s="52">
        <f t="shared" si="187"/>
        <v>0</v>
      </c>
      <c r="CT113" s="52">
        <f t="shared" si="187"/>
        <v>0</v>
      </c>
      <c r="CU113" s="52">
        <f t="shared" si="187"/>
        <v>0</v>
      </c>
      <c r="CV113" s="52">
        <f t="shared" si="187"/>
        <v>0</v>
      </c>
      <c r="CW113" s="52">
        <f t="shared" ref="CW113:DP113" si="188">CW$50*CW38</f>
        <v>0</v>
      </c>
      <c r="CX113" s="52">
        <f t="shared" si="188"/>
        <v>0</v>
      </c>
      <c r="CY113" s="52">
        <f t="shared" si="188"/>
        <v>0</v>
      </c>
      <c r="CZ113" s="52">
        <f t="shared" si="188"/>
        <v>0</v>
      </c>
      <c r="DA113" s="52">
        <f t="shared" si="188"/>
        <v>0</v>
      </c>
      <c r="DB113" s="52">
        <f t="shared" si="188"/>
        <v>0</v>
      </c>
      <c r="DC113" s="52">
        <f t="shared" si="188"/>
        <v>0</v>
      </c>
      <c r="DD113" s="52">
        <f t="shared" si="188"/>
        <v>0</v>
      </c>
      <c r="DE113" s="52">
        <f t="shared" si="188"/>
        <v>0</v>
      </c>
      <c r="DF113" s="52">
        <f t="shared" si="188"/>
        <v>0</v>
      </c>
      <c r="DG113" s="52">
        <f t="shared" si="188"/>
        <v>0</v>
      </c>
      <c r="DH113" s="52">
        <f t="shared" si="188"/>
        <v>0</v>
      </c>
      <c r="DI113" s="52">
        <f t="shared" si="188"/>
        <v>0</v>
      </c>
      <c r="DJ113" s="52">
        <f t="shared" si="188"/>
        <v>0</v>
      </c>
      <c r="DK113" s="52">
        <f t="shared" si="188"/>
        <v>0</v>
      </c>
      <c r="DL113" s="52">
        <f t="shared" si="188"/>
        <v>0</v>
      </c>
      <c r="DM113" s="52">
        <f t="shared" si="188"/>
        <v>0</v>
      </c>
      <c r="DN113" s="52">
        <f t="shared" si="188"/>
        <v>0</v>
      </c>
      <c r="DO113" s="52">
        <f t="shared" si="188"/>
        <v>0</v>
      </c>
      <c r="DP113" s="52">
        <f t="shared" si="188"/>
        <v>0</v>
      </c>
    </row>
    <row r="114" spans="1:120" x14ac:dyDescent="0.25">
      <c r="A114" s="52" t="str">
        <f t="shared" si="138"/>
        <v>05_PRC</v>
      </c>
      <c r="B114" s="52" t="str">
        <f t="shared" si="138"/>
        <v>16_2_industrial_waste</v>
      </c>
      <c r="C114" s="52" t="str">
        <f t="shared" si="138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39"/>
        <v>05_PRC</v>
      </c>
      <c r="BL114" s="52" t="str">
        <f t="shared" si="140"/>
        <v>d_ind_cem_ccs_16_2_industrial_waste</v>
      </c>
      <c r="BM114" s="52"/>
      <c r="BN114" s="52"/>
      <c r="BO114" s="52">
        <f t="shared" ref="BO114:CV114" si="189">BO$50*BO39</f>
        <v>0</v>
      </c>
      <c r="BP114" s="52">
        <f t="shared" si="189"/>
        <v>0</v>
      </c>
      <c r="BQ114" s="52">
        <f t="shared" si="189"/>
        <v>0</v>
      </c>
      <c r="BR114" s="52">
        <f t="shared" si="189"/>
        <v>0</v>
      </c>
      <c r="BS114" s="52">
        <f t="shared" si="189"/>
        <v>0</v>
      </c>
      <c r="BT114" s="52">
        <f t="shared" si="189"/>
        <v>0</v>
      </c>
      <c r="BU114" s="52">
        <f t="shared" si="189"/>
        <v>0</v>
      </c>
      <c r="BV114" s="52">
        <f t="shared" si="189"/>
        <v>0</v>
      </c>
      <c r="BW114" s="52">
        <f t="shared" si="189"/>
        <v>0</v>
      </c>
      <c r="BX114" s="52">
        <f t="shared" si="189"/>
        <v>0</v>
      </c>
      <c r="BY114" s="52">
        <f t="shared" si="189"/>
        <v>0</v>
      </c>
      <c r="BZ114" s="52">
        <f t="shared" si="189"/>
        <v>0</v>
      </c>
      <c r="CA114" s="52">
        <f t="shared" si="189"/>
        <v>0</v>
      </c>
      <c r="CB114" s="52">
        <f t="shared" si="189"/>
        <v>0</v>
      </c>
      <c r="CC114" s="52">
        <f t="shared" si="189"/>
        <v>0</v>
      </c>
      <c r="CD114" s="52">
        <f t="shared" si="189"/>
        <v>0</v>
      </c>
      <c r="CE114" s="52">
        <f t="shared" si="189"/>
        <v>0</v>
      </c>
      <c r="CF114" s="52">
        <f t="shared" si="189"/>
        <v>0</v>
      </c>
      <c r="CG114" s="52">
        <f t="shared" si="189"/>
        <v>0</v>
      </c>
      <c r="CH114" s="52">
        <f t="shared" si="189"/>
        <v>0</v>
      </c>
      <c r="CI114" s="52">
        <f t="shared" si="189"/>
        <v>0</v>
      </c>
      <c r="CJ114" s="52">
        <f t="shared" si="189"/>
        <v>0</v>
      </c>
      <c r="CK114" s="52">
        <f t="shared" si="189"/>
        <v>0</v>
      </c>
      <c r="CL114" s="52">
        <f t="shared" si="189"/>
        <v>0</v>
      </c>
      <c r="CM114" s="52">
        <f t="shared" si="189"/>
        <v>0</v>
      </c>
      <c r="CN114" s="52">
        <f t="shared" si="189"/>
        <v>0</v>
      </c>
      <c r="CO114" s="52">
        <f t="shared" si="189"/>
        <v>0</v>
      </c>
      <c r="CP114" s="52">
        <f t="shared" si="189"/>
        <v>0</v>
      </c>
      <c r="CQ114" s="52">
        <f t="shared" si="189"/>
        <v>0</v>
      </c>
      <c r="CR114" s="52">
        <f t="shared" si="189"/>
        <v>0</v>
      </c>
      <c r="CS114" s="52">
        <f t="shared" si="189"/>
        <v>0</v>
      </c>
      <c r="CT114" s="52">
        <f t="shared" si="189"/>
        <v>0</v>
      </c>
      <c r="CU114" s="52">
        <f t="shared" si="189"/>
        <v>0</v>
      </c>
      <c r="CV114" s="52">
        <f t="shared" si="189"/>
        <v>0</v>
      </c>
      <c r="CW114" s="52">
        <f t="shared" ref="CW114:DP114" si="190">CW$50*CW39</f>
        <v>0</v>
      </c>
      <c r="CX114" s="52">
        <f t="shared" si="190"/>
        <v>0</v>
      </c>
      <c r="CY114" s="52">
        <f t="shared" si="190"/>
        <v>0</v>
      </c>
      <c r="CZ114" s="52">
        <f t="shared" si="190"/>
        <v>0</v>
      </c>
      <c r="DA114" s="52">
        <f t="shared" si="190"/>
        <v>0</v>
      </c>
      <c r="DB114" s="52">
        <f t="shared" si="190"/>
        <v>0</v>
      </c>
      <c r="DC114" s="52">
        <f t="shared" si="190"/>
        <v>0</v>
      </c>
      <c r="DD114" s="52">
        <f t="shared" si="190"/>
        <v>0</v>
      </c>
      <c r="DE114" s="52">
        <f t="shared" si="190"/>
        <v>0</v>
      </c>
      <c r="DF114" s="52">
        <f t="shared" si="190"/>
        <v>0</v>
      </c>
      <c r="DG114" s="52">
        <f t="shared" si="190"/>
        <v>0</v>
      </c>
      <c r="DH114" s="52">
        <f t="shared" si="190"/>
        <v>0</v>
      </c>
      <c r="DI114" s="52">
        <f t="shared" si="190"/>
        <v>0</v>
      </c>
      <c r="DJ114" s="52">
        <f t="shared" si="190"/>
        <v>0</v>
      </c>
      <c r="DK114" s="52">
        <f t="shared" si="190"/>
        <v>0</v>
      </c>
      <c r="DL114" s="52">
        <f t="shared" si="190"/>
        <v>0</v>
      </c>
      <c r="DM114" s="52">
        <f t="shared" si="190"/>
        <v>0</v>
      </c>
      <c r="DN114" s="52">
        <f t="shared" si="190"/>
        <v>0</v>
      </c>
      <c r="DO114" s="52">
        <f t="shared" si="190"/>
        <v>0</v>
      </c>
      <c r="DP114" s="52">
        <f t="shared" si="190"/>
        <v>0</v>
      </c>
    </row>
    <row r="115" spans="1:120" x14ac:dyDescent="0.25">
      <c r="A115" s="52" t="str">
        <f t="shared" si="138"/>
        <v>05_PRC</v>
      </c>
      <c r="B115" s="52" t="str">
        <f t="shared" si="138"/>
        <v>16_3_municipal_solid_waste_renewable</v>
      </c>
      <c r="C115" s="52" t="str">
        <f t="shared" si="138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39"/>
        <v>05_PRC</v>
      </c>
      <c r="BL115" s="52" t="str">
        <f t="shared" si="140"/>
        <v>d_ind_cem_ccs_16_3_msw_ren</v>
      </c>
      <c r="BM115" s="52"/>
      <c r="BN115" s="52"/>
      <c r="BO115" s="52">
        <f t="shared" ref="BO115:CV115" si="191">BO$50*BO40</f>
        <v>0</v>
      </c>
      <c r="BP115" s="52">
        <f t="shared" si="191"/>
        <v>0</v>
      </c>
      <c r="BQ115" s="52">
        <f t="shared" si="191"/>
        <v>0</v>
      </c>
      <c r="BR115" s="52">
        <f t="shared" si="191"/>
        <v>0</v>
      </c>
      <c r="BS115" s="52">
        <f t="shared" si="191"/>
        <v>0</v>
      </c>
      <c r="BT115" s="52">
        <f t="shared" si="191"/>
        <v>0</v>
      </c>
      <c r="BU115" s="52">
        <f t="shared" si="191"/>
        <v>0</v>
      </c>
      <c r="BV115" s="52">
        <f t="shared" si="191"/>
        <v>0</v>
      </c>
      <c r="BW115" s="52">
        <f t="shared" si="191"/>
        <v>0</v>
      </c>
      <c r="BX115" s="52">
        <f t="shared" si="191"/>
        <v>0</v>
      </c>
      <c r="BY115" s="52">
        <f t="shared" si="191"/>
        <v>0</v>
      </c>
      <c r="BZ115" s="52">
        <f t="shared" si="191"/>
        <v>0</v>
      </c>
      <c r="CA115" s="52">
        <f t="shared" si="191"/>
        <v>0</v>
      </c>
      <c r="CB115" s="52">
        <f t="shared" si="191"/>
        <v>0</v>
      </c>
      <c r="CC115" s="52">
        <f t="shared" si="191"/>
        <v>0</v>
      </c>
      <c r="CD115" s="52">
        <f t="shared" si="191"/>
        <v>0</v>
      </c>
      <c r="CE115" s="52">
        <f t="shared" si="191"/>
        <v>0</v>
      </c>
      <c r="CF115" s="52">
        <f t="shared" si="191"/>
        <v>0</v>
      </c>
      <c r="CG115" s="52">
        <f t="shared" si="191"/>
        <v>0</v>
      </c>
      <c r="CH115" s="52">
        <f t="shared" si="191"/>
        <v>0</v>
      </c>
      <c r="CI115" s="52">
        <f t="shared" si="191"/>
        <v>0</v>
      </c>
      <c r="CJ115" s="52">
        <f t="shared" si="191"/>
        <v>0</v>
      </c>
      <c r="CK115" s="52">
        <f t="shared" si="191"/>
        <v>0</v>
      </c>
      <c r="CL115" s="52">
        <f t="shared" si="191"/>
        <v>0</v>
      </c>
      <c r="CM115" s="52">
        <f t="shared" si="191"/>
        <v>0</v>
      </c>
      <c r="CN115" s="52">
        <f t="shared" si="191"/>
        <v>0</v>
      </c>
      <c r="CO115" s="52">
        <f t="shared" si="191"/>
        <v>0</v>
      </c>
      <c r="CP115" s="52">
        <f t="shared" si="191"/>
        <v>0</v>
      </c>
      <c r="CQ115" s="52">
        <f t="shared" si="191"/>
        <v>0</v>
      </c>
      <c r="CR115" s="52">
        <f t="shared" si="191"/>
        <v>0</v>
      </c>
      <c r="CS115" s="52">
        <f t="shared" si="191"/>
        <v>0</v>
      </c>
      <c r="CT115" s="52">
        <f t="shared" si="191"/>
        <v>0</v>
      </c>
      <c r="CU115" s="52">
        <f t="shared" si="191"/>
        <v>0</v>
      </c>
      <c r="CV115" s="52">
        <f t="shared" si="191"/>
        <v>0</v>
      </c>
      <c r="CW115" s="52">
        <f t="shared" ref="CW115:DP115" si="192">CW$50*CW40</f>
        <v>0</v>
      </c>
      <c r="CX115" s="52">
        <f t="shared" si="192"/>
        <v>0</v>
      </c>
      <c r="CY115" s="52">
        <f t="shared" si="192"/>
        <v>0</v>
      </c>
      <c r="CZ115" s="52">
        <f t="shared" si="192"/>
        <v>0</v>
      </c>
      <c r="DA115" s="52">
        <f t="shared" si="192"/>
        <v>0</v>
      </c>
      <c r="DB115" s="52">
        <f t="shared" si="192"/>
        <v>0</v>
      </c>
      <c r="DC115" s="52">
        <f t="shared" si="192"/>
        <v>0</v>
      </c>
      <c r="DD115" s="52">
        <f t="shared" si="192"/>
        <v>0</v>
      </c>
      <c r="DE115" s="52">
        <f t="shared" si="192"/>
        <v>0</v>
      </c>
      <c r="DF115" s="52">
        <f t="shared" si="192"/>
        <v>0</v>
      </c>
      <c r="DG115" s="52">
        <f t="shared" si="192"/>
        <v>0</v>
      </c>
      <c r="DH115" s="52">
        <f t="shared" si="192"/>
        <v>0</v>
      </c>
      <c r="DI115" s="52">
        <f t="shared" si="192"/>
        <v>0</v>
      </c>
      <c r="DJ115" s="52">
        <f t="shared" si="192"/>
        <v>0</v>
      </c>
      <c r="DK115" s="52">
        <f t="shared" si="192"/>
        <v>0</v>
      </c>
      <c r="DL115" s="52">
        <f t="shared" si="192"/>
        <v>0</v>
      </c>
      <c r="DM115" s="52">
        <f t="shared" si="192"/>
        <v>0</v>
      </c>
      <c r="DN115" s="52">
        <f t="shared" si="192"/>
        <v>0</v>
      </c>
      <c r="DO115" s="52">
        <f t="shared" si="192"/>
        <v>0</v>
      </c>
      <c r="DP115" s="52">
        <f t="shared" si="192"/>
        <v>0</v>
      </c>
    </row>
    <row r="116" spans="1:120" x14ac:dyDescent="0.25">
      <c r="A116" s="52" t="str">
        <f t="shared" si="138"/>
        <v>05_PRC</v>
      </c>
      <c r="B116" s="52" t="str">
        <f t="shared" si="138"/>
        <v>16_4_municipal_solid_waste_nonrenewable</v>
      </c>
      <c r="C116" s="52" t="str">
        <f t="shared" si="138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39"/>
        <v>05_PRC</v>
      </c>
      <c r="BL116" s="52" t="str">
        <f t="shared" si="140"/>
        <v>d_ind_cem_ccs_16_4_msw_nonr</v>
      </c>
      <c r="BM116" s="52"/>
      <c r="BN116" s="52"/>
      <c r="BO116" s="52">
        <f t="shared" ref="BO116:CV116" si="193">BO$50*BO41</f>
        <v>0</v>
      </c>
      <c r="BP116" s="52">
        <f t="shared" si="193"/>
        <v>0</v>
      </c>
      <c r="BQ116" s="52">
        <f t="shared" si="193"/>
        <v>0</v>
      </c>
      <c r="BR116" s="52">
        <f t="shared" si="193"/>
        <v>0</v>
      </c>
      <c r="BS116" s="52">
        <f t="shared" si="193"/>
        <v>0</v>
      </c>
      <c r="BT116" s="52">
        <f t="shared" si="193"/>
        <v>0</v>
      </c>
      <c r="BU116" s="52">
        <f t="shared" si="193"/>
        <v>0</v>
      </c>
      <c r="BV116" s="52">
        <f t="shared" si="193"/>
        <v>0</v>
      </c>
      <c r="BW116" s="52">
        <f t="shared" si="193"/>
        <v>0</v>
      </c>
      <c r="BX116" s="52">
        <f t="shared" si="193"/>
        <v>0</v>
      </c>
      <c r="BY116" s="52">
        <f t="shared" si="193"/>
        <v>0</v>
      </c>
      <c r="BZ116" s="52">
        <f t="shared" si="193"/>
        <v>0</v>
      </c>
      <c r="CA116" s="52">
        <f t="shared" si="193"/>
        <v>0</v>
      </c>
      <c r="CB116" s="52">
        <f t="shared" si="193"/>
        <v>0</v>
      </c>
      <c r="CC116" s="52">
        <f t="shared" si="193"/>
        <v>0</v>
      </c>
      <c r="CD116" s="52">
        <f t="shared" si="193"/>
        <v>0</v>
      </c>
      <c r="CE116" s="52">
        <f t="shared" si="193"/>
        <v>0</v>
      </c>
      <c r="CF116" s="52">
        <f t="shared" si="193"/>
        <v>0</v>
      </c>
      <c r="CG116" s="52">
        <f t="shared" si="193"/>
        <v>0</v>
      </c>
      <c r="CH116" s="52">
        <f t="shared" si="193"/>
        <v>0</v>
      </c>
      <c r="CI116" s="52">
        <f t="shared" si="193"/>
        <v>0</v>
      </c>
      <c r="CJ116" s="52">
        <f t="shared" si="193"/>
        <v>0</v>
      </c>
      <c r="CK116" s="52">
        <f t="shared" si="193"/>
        <v>0</v>
      </c>
      <c r="CL116" s="52">
        <f t="shared" si="193"/>
        <v>0</v>
      </c>
      <c r="CM116" s="52">
        <f t="shared" si="193"/>
        <v>0</v>
      </c>
      <c r="CN116" s="52">
        <f t="shared" si="193"/>
        <v>0</v>
      </c>
      <c r="CO116" s="52">
        <f t="shared" si="193"/>
        <v>0</v>
      </c>
      <c r="CP116" s="52">
        <f t="shared" si="193"/>
        <v>0</v>
      </c>
      <c r="CQ116" s="52">
        <f t="shared" si="193"/>
        <v>0</v>
      </c>
      <c r="CR116" s="52">
        <f t="shared" si="193"/>
        <v>0</v>
      </c>
      <c r="CS116" s="52">
        <f t="shared" si="193"/>
        <v>0</v>
      </c>
      <c r="CT116" s="52">
        <f t="shared" si="193"/>
        <v>0</v>
      </c>
      <c r="CU116" s="52">
        <f t="shared" si="193"/>
        <v>0</v>
      </c>
      <c r="CV116" s="52">
        <f t="shared" si="193"/>
        <v>0</v>
      </c>
      <c r="CW116" s="52">
        <f t="shared" ref="CW116:DP116" si="194">CW$50*CW41</f>
        <v>0</v>
      </c>
      <c r="CX116" s="52">
        <f t="shared" si="194"/>
        <v>0</v>
      </c>
      <c r="CY116" s="52">
        <f t="shared" si="194"/>
        <v>0</v>
      </c>
      <c r="CZ116" s="52">
        <f t="shared" si="194"/>
        <v>0</v>
      </c>
      <c r="DA116" s="52">
        <f t="shared" si="194"/>
        <v>0</v>
      </c>
      <c r="DB116" s="52">
        <f t="shared" si="194"/>
        <v>0</v>
      </c>
      <c r="DC116" s="52">
        <f t="shared" si="194"/>
        <v>0</v>
      </c>
      <c r="DD116" s="52">
        <f t="shared" si="194"/>
        <v>0</v>
      </c>
      <c r="DE116" s="52">
        <f t="shared" si="194"/>
        <v>0</v>
      </c>
      <c r="DF116" s="52">
        <f t="shared" si="194"/>
        <v>0</v>
      </c>
      <c r="DG116" s="52">
        <f t="shared" si="194"/>
        <v>0</v>
      </c>
      <c r="DH116" s="52">
        <f t="shared" si="194"/>
        <v>0</v>
      </c>
      <c r="DI116" s="52">
        <f t="shared" si="194"/>
        <v>0</v>
      </c>
      <c r="DJ116" s="52">
        <f t="shared" si="194"/>
        <v>0</v>
      </c>
      <c r="DK116" s="52">
        <f t="shared" si="194"/>
        <v>0</v>
      </c>
      <c r="DL116" s="52">
        <f t="shared" si="194"/>
        <v>0</v>
      </c>
      <c r="DM116" s="52">
        <f t="shared" si="194"/>
        <v>0</v>
      </c>
      <c r="DN116" s="52">
        <f t="shared" si="194"/>
        <v>0</v>
      </c>
      <c r="DO116" s="52">
        <f t="shared" si="194"/>
        <v>0</v>
      </c>
      <c r="DP116" s="52">
        <f t="shared" si="194"/>
        <v>0</v>
      </c>
    </row>
    <row r="117" spans="1:120" x14ac:dyDescent="0.25">
      <c r="A117" s="52" t="str">
        <f t="shared" si="138"/>
        <v>05_PRC</v>
      </c>
      <c r="B117" s="52" t="str">
        <f t="shared" si="138"/>
        <v>16_5_biogasoline</v>
      </c>
      <c r="C117" s="52" t="str">
        <f t="shared" si="138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39"/>
        <v>05_PRC</v>
      </c>
      <c r="BL117" s="52" t="str">
        <f t="shared" si="140"/>
        <v>d_ind_cem_ccs_16_5_biogasoline</v>
      </c>
      <c r="BM117" s="52"/>
      <c r="BN117" s="52"/>
      <c r="BO117" s="52">
        <f t="shared" ref="BO117:CV117" si="195">BO$50*BO42</f>
        <v>0</v>
      </c>
      <c r="BP117" s="52">
        <f t="shared" si="195"/>
        <v>0</v>
      </c>
      <c r="BQ117" s="52">
        <f t="shared" si="195"/>
        <v>0</v>
      </c>
      <c r="BR117" s="52">
        <f t="shared" si="195"/>
        <v>0</v>
      </c>
      <c r="BS117" s="52">
        <f t="shared" si="195"/>
        <v>0</v>
      </c>
      <c r="BT117" s="52">
        <f t="shared" si="195"/>
        <v>0</v>
      </c>
      <c r="BU117" s="52">
        <f t="shared" si="195"/>
        <v>0</v>
      </c>
      <c r="BV117" s="52">
        <f t="shared" si="195"/>
        <v>0</v>
      </c>
      <c r="BW117" s="52">
        <f t="shared" si="195"/>
        <v>0</v>
      </c>
      <c r="BX117" s="52">
        <f t="shared" si="195"/>
        <v>0</v>
      </c>
      <c r="BY117" s="52">
        <f t="shared" si="195"/>
        <v>0</v>
      </c>
      <c r="BZ117" s="52">
        <f t="shared" si="195"/>
        <v>0</v>
      </c>
      <c r="CA117" s="52">
        <f t="shared" si="195"/>
        <v>0</v>
      </c>
      <c r="CB117" s="52">
        <f t="shared" si="195"/>
        <v>0</v>
      </c>
      <c r="CC117" s="52">
        <f t="shared" si="195"/>
        <v>0</v>
      </c>
      <c r="CD117" s="52">
        <f t="shared" si="195"/>
        <v>0</v>
      </c>
      <c r="CE117" s="52">
        <f t="shared" si="195"/>
        <v>0</v>
      </c>
      <c r="CF117" s="52">
        <f t="shared" si="195"/>
        <v>0</v>
      </c>
      <c r="CG117" s="52">
        <f t="shared" si="195"/>
        <v>0</v>
      </c>
      <c r="CH117" s="52">
        <f t="shared" si="195"/>
        <v>0</v>
      </c>
      <c r="CI117" s="52">
        <f t="shared" si="195"/>
        <v>0</v>
      </c>
      <c r="CJ117" s="52">
        <f t="shared" si="195"/>
        <v>0</v>
      </c>
      <c r="CK117" s="52">
        <f t="shared" si="195"/>
        <v>0</v>
      </c>
      <c r="CL117" s="52">
        <f t="shared" si="195"/>
        <v>0</v>
      </c>
      <c r="CM117" s="52">
        <f t="shared" si="195"/>
        <v>0</v>
      </c>
      <c r="CN117" s="52">
        <f t="shared" si="195"/>
        <v>0</v>
      </c>
      <c r="CO117" s="52">
        <f t="shared" si="195"/>
        <v>0</v>
      </c>
      <c r="CP117" s="52">
        <f t="shared" si="195"/>
        <v>0</v>
      </c>
      <c r="CQ117" s="52">
        <f t="shared" si="195"/>
        <v>0</v>
      </c>
      <c r="CR117" s="52">
        <f t="shared" si="195"/>
        <v>0</v>
      </c>
      <c r="CS117" s="52">
        <f t="shared" si="195"/>
        <v>0</v>
      </c>
      <c r="CT117" s="52">
        <f t="shared" si="195"/>
        <v>0</v>
      </c>
      <c r="CU117" s="52">
        <f t="shared" si="195"/>
        <v>0</v>
      </c>
      <c r="CV117" s="52">
        <f t="shared" si="195"/>
        <v>0</v>
      </c>
      <c r="CW117" s="52">
        <f t="shared" ref="CW117:DP117" si="196">CW$50*CW42</f>
        <v>0</v>
      </c>
      <c r="CX117" s="52">
        <f t="shared" si="196"/>
        <v>0</v>
      </c>
      <c r="CY117" s="52">
        <f t="shared" si="196"/>
        <v>0</v>
      </c>
      <c r="CZ117" s="52">
        <f t="shared" si="196"/>
        <v>0</v>
      </c>
      <c r="DA117" s="52">
        <f t="shared" si="196"/>
        <v>0</v>
      </c>
      <c r="DB117" s="52">
        <f t="shared" si="196"/>
        <v>0</v>
      </c>
      <c r="DC117" s="52">
        <f t="shared" si="196"/>
        <v>0</v>
      </c>
      <c r="DD117" s="52">
        <f t="shared" si="196"/>
        <v>0</v>
      </c>
      <c r="DE117" s="52">
        <f t="shared" si="196"/>
        <v>0</v>
      </c>
      <c r="DF117" s="52">
        <f t="shared" si="196"/>
        <v>0</v>
      </c>
      <c r="DG117" s="52">
        <f t="shared" si="196"/>
        <v>0</v>
      </c>
      <c r="DH117" s="52">
        <f t="shared" si="196"/>
        <v>0</v>
      </c>
      <c r="DI117" s="52">
        <f t="shared" si="196"/>
        <v>0</v>
      </c>
      <c r="DJ117" s="52">
        <f t="shared" si="196"/>
        <v>0</v>
      </c>
      <c r="DK117" s="52">
        <f t="shared" si="196"/>
        <v>0</v>
      </c>
      <c r="DL117" s="52">
        <f t="shared" si="196"/>
        <v>0</v>
      </c>
      <c r="DM117" s="52">
        <f t="shared" si="196"/>
        <v>0</v>
      </c>
      <c r="DN117" s="52">
        <f t="shared" si="196"/>
        <v>0</v>
      </c>
      <c r="DO117" s="52">
        <f t="shared" si="196"/>
        <v>0</v>
      </c>
      <c r="DP117" s="52">
        <f t="shared" si="196"/>
        <v>0</v>
      </c>
    </row>
    <row r="118" spans="1:120" x14ac:dyDescent="0.25">
      <c r="A118" s="52" t="str">
        <f t="shared" si="138"/>
        <v>05_PRC</v>
      </c>
      <c r="B118" s="52" t="str">
        <f t="shared" si="138"/>
        <v>16_6_biodiesel</v>
      </c>
      <c r="C118" s="52" t="str">
        <f t="shared" si="138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39"/>
        <v>05_PRC</v>
      </c>
      <c r="BL118" s="52" t="str">
        <f t="shared" si="140"/>
        <v>d_ind_cem_ccs_16_6_biodiesel</v>
      </c>
      <c r="BM118" s="52"/>
      <c r="BN118" s="52"/>
      <c r="BO118" s="52">
        <f t="shared" ref="BO118:CV118" si="197">BO$50*BO43</f>
        <v>0</v>
      </c>
      <c r="BP118" s="52">
        <f t="shared" si="197"/>
        <v>0</v>
      </c>
      <c r="BQ118" s="52">
        <f t="shared" si="197"/>
        <v>0</v>
      </c>
      <c r="BR118" s="52">
        <f t="shared" si="197"/>
        <v>0</v>
      </c>
      <c r="BS118" s="52">
        <f t="shared" si="197"/>
        <v>0</v>
      </c>
      <c r="BT118" s="52">
        <f t="shared" si="197"/>
        <v>0</v>
      </c>
      <c r="BU118" s="52">
        <f t="shared" si="197"/>
        <v>0</v>
      </c>
      <c r="BV118" s="52">
        <f t="shared" si="197"/>
        <v>0</v>
      </c>
      <c r="BW118" s="52">
        <f t="shared" si="197"/>
        <v>0</v>
      </c>
      <c r="BX118" s="52">
        <f t="shared" si="197"/>
        <v>0</v>
      </c>
      <c r="BY118" s="52">
        <f t="shared" si="197"/>
        <v>0</v>
      </c>
      <c r="BZ118" s="52">
        <f t="shared" si="197"/>
        <v>0</v>
      </c>
      <c r="CA118" s="52">
        <f t="shared" si="197"/>
        <v>0</v>
      </c>
      <c r="CB118" s="52">
        <f t="shared" si="197"/>
        <v>0</v>
      </c>
      <c r="CC118" s="52">
        <f t="shared" si="197"/>
        <v>0</v>
      </c>
      <c r="CD118" s="52">
        <f t="shared" si="197"/>
        <v>0</v>
      </c>
      <c r="CE118" s="52">
        <f t="shared" si="197"/>
        <v>0</v>
      </c>
      <c r="CF118" s="52">
        <f t="shared" si="197"/>
        <v>0</v>
      </c>
      <c r="CG118" s="52">
        <f t="shared" si="197"/>
        <v>0</v>
      </c>
      <c r="CH118" s="52">
        <f t="shared" si="197"/>
        <v>0</v>
      </c>
      <c r="CI118" s="52">
        <f t="shared" si="197"/>
        <v>0</v>
      </c>
      <c r="CJ118" s="52">
        <f t="shared" si="197"/>
        <v>0</v>
      </c>
      <c r="CK118" s="52">
        <f t="shared" si="197"/>
        <v>0</v>
      </c>
      <c r="CL118" s="52">
        <f t="shared" si="197"/>
        <v>0</v>
      </c>
      <c r="CM118" s="52">
        <f t="shared" si="197"/>
        <v>0</v>
      </c>
      <c r="CN118" s="52">
        <f t="shared" si="197"/>
        <v>0</v>
      </c>
      <c r="CO118" s="52">
        <f t="shared" si="197"/>
        <v>0</v>
      </c>
      <c r="CP118" s="52">
        <f t="shared" si="197"/>
        <v>0</v>
      </c>
      <c r="CQ118" s="52">
        <f t="shared" si="197"/>
        <v>0</v>
      </c>
      <c r="CR118" s="52">
        <f t="shared" si="197"/>
        <v>0</v>
      </c>
      <c r="CS118" s="52">
        <f t="shared" si="197"/>
        <v>0</v>
      </c>
      <c r="CT118" s="52">
        <f t="shared" si="197"/>
        <v>0</v>
      </c>
      <c r="CU118" s="52">
        <f t="shared" si="197"/>
        <v>0</v>
      </c>
      <c r="CV118" s="52">
        <f t="shared" si="197"/>
        <v>0</v>
      </c>
      <c r="CW118" s="52">
        <f t="shared" ref="CW118:DP118" si="198">CW$50*CW43</f>
        <v>0</v>
      </c>
      <c r="CX118" s="52">
        <f t="shared" si="198"/>
        <v>0</v>
      </c>
      <c r="CY118" s="52">
        <f t="shared" si="198"/>
        <v>0</v>
      </c>
      <c r="CZ118" s="52">
        <f t="shared" si="198"/>
        <v>0</v>
      </c>
      <c r="DA118" s="52">
        <f t="shared" si="198"/>
        <v>0</v>
      </c>
      <c r="DB118" s="52">
        <f t="shared" si="198"/>
        <v>0</v>
      </c>
      <c r="DC118" s="52">
        <f t="shared" si="198"/>
        <v>0</v>
      </c>
      <c r="DD118" s="52">
        <f t="shared" si="198"/>
        <v>0</v>
      </c>
      <c r="DE118" s="52">
        <f t="shared" si="198"/>
        <v>0</v>
      </c>
      <c r="DF118" s="52">
        <f t="shared" si="198"/>
        <v>0</v>
      </c>
      <c r="DG118" s="52">
        <f t="shared" si="198"/>
        <v>0</v>
      </c>
      <c r="DH118" s="52">
        <f t="shared" si="198"/>
        <v>0</v>
      </c>
      <c r="DI118" s="52">
        <f t="shared" si="198"/>
        <v>0</v>
      </c>
      <c r="DJ118" s="52">
        <f t="shared" si="198"/>
        <v>0</v>
      </c>
      <c r="DK118" s="52">
        <f t="shared" si="198"/>
        <v>0</v>
      </c>
      <c r="DL118" s="52">
        <f t="shared" si="198"/>
        <v>0</v>
      </c>
      <c r="DM118" s="52">
        <f t="shared" si="198"/>
        <v>0</v>
      </c>
      <c r="DN118" s="52">
        <f t="shared" si="198"/>
        <v>0</v>
      </c>
      <c r="DO118" s="52">
        <f t="shared" si="198"/>
        <v>0</v>
      </c>
      <c r="DP118" s="52">
        <f t="shared" si="198"/>
        <v>0</v>
      </c>
    </row>
    <row r="119" spans="1:120" x14ac:dyDescent="0.25">
      <c r="A119" s="52" t="str">
        <f t="shared" si="138"/>
        <v>05_PRC</v>
      </c>
      <c r="B119" s="52" t="str">
        <f t="shared" si="138"/>
        <v>16_8_other_liquid_biofuels</v>
      </c>
      <c r="C119" s="52" t="str">
        <f t="shared" si="138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39"/>
        <v>05_PRC</v>
      </c>
      <c r="BL119" s="52" t="str">
        <f t="shared" si="140"/>
        <v>d_ind_cem_ccs_16_8_oth_liquid_biofuel</v>
      </c>
      <c r="BM119" s="52"/>
      <c r="BN119" s="52"/>
      <c r="BO119" s="52">
        <f t="shared" ref="BO119:CV119" si="199">BO$50*BO44</f>
        <v>0</v>
      </c>
      <c r="BP119" s="52">
        <f t="shared" si="199"/>
        <v>0</v>
      </c>
      <c r="BQ119" s="52">
        <f t="shared" si="199"/>
        <v>0</v>
      </c>
      <c r="BR119" s="52">
        <f t="shared" si="199"/>
        <v>0</v>
      </c>
      <c r="BS119" s="52">
        <f t="shared" si="199"/>
        <v>0</v>
      </c>
      <c r="BT119" s="52">
        <f t="shared" si="199"/>
        <v>0</v>
      </c>
      <c r="BU119" s="52">
        <f t="shared" si="199"/>
        <v>0</v>
      </c>
      <c r="BV119" s="52">
        <f t="shared" si="199"/>
        <v>0</v>
      </c>
      <c r="BW119" s="52">
        <f t="shared" si="199"/>
        <v>0</v>
      </c>
      <c r="BX119" s="52">
        <f t="shared" si="199"/>
        <v>0</v>
      </c>
      <c r="BY119" s="52">
        <f t="shared" si="199"/>
        <v>0</v>
      </c>
      <c r="BZ119" s="52">
        <f t="shared" si="199"/>
        <v>0</v>
      </c>
      <c r="CA119" s="52">
        <f t="shared" si="199"/>
        <v>0</v>
      </c>
      <c r="CB119" s="52">
        <f t="shared" si="199"/>
        <v>0</v>
      </c>
      <c r="CC119" s="52">
        <f t="shared" si="199"/>
        <v>0</v>
      </c>
      <c r="CD119" s="52">
        <f t="shared" si="199"/>
        <v>0</v>
      </c>
      <c r="CE119" s="52">
        <f t="shared" si="199"/>
        <v>0</v>
      </c>
      <c r="CF119" s="52">
        <f t="shared" si="199"/>
        <v>0</v>
      </c>
      <c r="CG119" s="52">
        <f t="shared" si="199"/>
        <v>0</v>
      </c>
      <c r="CH119" s="52">
        <f t="shared" si="199"/>
        <v>0</v>
      </c>
      <c r="CI119" s="52">
        <f t="shared" si="199"/>
        <v>0</v>
      </c>
      <c r="CJ119" s="52">
        <f t="shared" si="199"/>
        <v>0</v>
      </c>
      <c r="CK119" s="52">
        <f t="shared" si="199"/>
        <v>0</v>
      </c>
      <c r="CL119" s="52">
        <f t="shared" si="199"/>
        <v>0</v>
      </c>
      <c r="CM119" s="52">
        <f t="shared" si="199"/>
        <v>0</v>
      </c>
      <c r="CN119" s="52">
        <f t="shared" si="199"/>
        <v>0</v>
      </c>
      <c r="CO119" s="52">
        <f t="shared" si="199"/>
        <v>0</v>
      </c>
      <c r="CP119" s="52">
        <f t="shared" si="199"/>
        <v>0</v>
      </c>
      <c r="CQ119" s="52">
        <f t="shared" si="199"/>
        <v>0</v>
      </c>
      <c r="CR119" s="52">
        <f t="shared" si="199"/>
        <v>0</v>
      </c>
      <c r="CS119" s="52">
        <f t="shared" si="199"/>
        <v>0</v>
      </c>
      <c r="CT119" s="52">
        <f t="shared" si="199"/>
        <v>0</v>
      </c>
      <c r="CU119" s="52">
        <f t="shared" si="199"/>
        <v>0</v>
      </c>
      <c r="CV119" s="52">
        <f t="shared" si="199"/>
        <v>0</v>
      </c>
      <c r="CW119" s="52">
        <f t="shared" ref="CW119:DP119" si="200">CW$50*CW44</f>
        <v>0</v>
      </c>
      <c r="CX119" s="52">
        <f t="shared" si="200"/>
        <v>0</v>
      </c>
      <c r="CY119" s="52">
        <f t="shared" si="200"/>
        <v>0</v>
      </c>
      <c r="CZ119" s="52">
        <f t="shared" si="200"/>
        <v>0</v>
      </c>
      <c r="DA119" s="52">
        <f t="shared" si="200"/>
        <v>0</v>
      </c>
      <c r="DB119" s="52">
        <f t="shared" si="200"/>
        <v>0</v>
      </c>
      <c r="DC119" s="52">
        <f t="shared" si="200"/>
        <v>0</v>
      </c>
      <c r="DD119" s="52">
        <f t="shared" si="200"/>
        <v>0</v>
      </c>
      <c r="DE119" s="52">
        <f t="shared" si="200"/>
        <v>0</v>
      </c>
      <c r="DF119" s="52">
        <f t="shared" si="200"/>
        <v>0</v>
      </c>
      <c r="DG119" s="52">
        <f t="shared" si="200"/>
        <v>0</v>
      </c>
      <c r="DH119" s="52">
        <f t="shared" si="200"/>
        <v>0</v>
      </c>
      <c r="DI119" s="52">
        <f t="shared" si="200"/>
        <v>0</v>
      </c>
      <c r="DJ119" s="52">
        <f t="shared" si="200"/>
        <v>0</v>
      </c>
      <c r="DK119" s="52">
        <f t="shared" si="200"/>
        <v>0</v>
      </c>
      <c r="DL119" s="52">
        <f t="shared" si="200"/>
        <v>0</v>
      </c>
      <c r="DM119" s="52">
        <f t="shared" si="200"/>
        <v>0</v>
      </c>
      <c r="DN119" s="52">
        <f t="shared" si="200"/>
        <v>0</v>
      </c>
      <c r="DO119" s="52">
        <f t="shared" si="200"/>
        <v>0</v>
      </c>
      <c r="DP119" s="52">
        <f t="shared" si="200"/>
        <v>0</v>
      </c>
    </row>
    <row r="120" spans="1:120" x14ac:dyDescent="0.25">
      <c r="A120" s="54" t="str">
        <f t="shared" si="138"/>
        <v>05_PRC</v>
      </c>
      <c r="B120" s="54" t="str">
        <f t="shared" si="138"/>
        <v>17_electricity</v>
      </c>
      <c r="C120" s="54" t="str">
        <f t="shared" si="138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39"/>
        <v>05_PRC</v>
      </c>
      <c r="BL120" s="54" t="str">
        <f t="shared" si="140"/>
        <v>d_ind_cem_ccs_17_electricity</v>
      </c>
      <c r="BM120" s="54"/>
      <c r="BN120" s="54"/>
      <c r="BO120" s="58">
        <f t="shared" ref="BO120:BP120" si="201">BO127</f>
        <v>0</v>
      </c>
      <c r="BP120" s="58">
        <f t="shared" si="201"/>
        <v>0</v>
      </c>
      <c r="BQ120" s="54">
        <f t="shared" ref="BQ120:CU120" si="202">BQ127</f>
        <v>0</v>
      </c>
      <c r="BR120" s="54">
        <f t="shared" si="202"/>
        <v>0</v>
      </c>
      <c r="BS120" s="54">
        <f t="shared" si="202"/>
        <v>0</v>
      </c>
      <c r="BT120" s="54">
        <f t="shared" si="202"/>
        <v>0</v>
      </c>
      <c r="BU120" s="54">
        <f t="shared" si="202"/>
        <v>0</v>
      </c>
      <c r="BV120" s="54">
        <f t="shared" si="202"/>
        <v>0</v>
      </c>
      <c r="BW120" s="54">
        <f t="shared" si="202"/>
        <v>0</v>
      </c>
      <c r="BX120" s="54">
        <f t="shared" si="202"/>
        <v>0</v>
      </c>
      <c r="BY120" s="54">
        <f t="shared" si="202"/>
        <v>0</v>
      </c>
      <c r="BZ120" s="54">
        <f t="shared" si="202"/>
        <v>0</v>
      </c>
      <c r="CA120" s="54">
        <f t="shared" si="202"/>
        <v>0</v>
      </c>
      <c r="CB120" s="54">
        <f t="shared" si="202"/>
        <v>0</v>
      </c>
      <c r="CC120" s="54">
        <f t="shared" si="202"/>
        <v>0</v>
      </c>
      <c r="CD120" s="54">
        <f t="shared" si="202"/>
        <v>0</v>
      </c>
      <c r="CE120" s="54">
        <f t="shared" si="202"/>
        <v>0</v>
      </c>
      <c r="CF120" s="54">
        <f t="shared" si="202"/>
        <v>0</v>
      </c>
      <c r="CG120" s="54">
        <f t="shared" si="202"/>
        <v>0</v>
      </c>
      <c r="CH120" s="54">
        <f t="shared" si="202"/>
        <v>0</v>
      </c>
      <c r="CI120" s="54">
        <f t="shared" si="202"/>
        <v>0</v>
      </c>
      <c r="CJ120" s="54">
        <f t="shared" si="202"/>
        <v>0</v>
      </c>
      <c r="CK120" s="54">
        <f t="shared" si="202"/>
        <v>0</v>
      </c>
      <c r="CL120" s="54">
        <f t="shared" si="202"/>
        <v>2.2951573057164829</v>
      </c>
      <c r="CM120" s="54">
        <f t="shared" si="202"/>
        <v>6.7246050437169105</v>
      </c>
      <c r="CN120" s="54">
        <f t="shared" si="202"/>
        <v>13.134295278733063</v>
      </c>
      <c r="CO120" s="54">
        <f t="shared" si="202"/>
        <v>21.376556755818701</v>
      </c>
      <c r="CP120" s="54">
        <f t="shared" si="202"/>
        <v>31.309643358150801</v>
      </c>
      <c r="CQ120" s="54">
        <f t="shared" si="202"/>
        <v>42.797397058548967</v>
      </c>
      <c r="CR120" s="54">
        <f t="shared" si="202"/>
        <v>55.709103035645612</v>
      </c>
      <c r="CS120" s="54">
        <f t="shared" si="202"/>
        <v>69.919288236165471</v>
      </c>
      <c r="CT120" s="54">
        <f t="shared" si="202"/>
        <v>85.307323890037793</v>
      </c>
      <c r="CU120" s="54">
        <f t="shared" si="202"/>
        <v>101.75728820524805</v>
      </c>
      <c r="CV120" s="58">
        <f t="shared" ref="CV120:DP120" si="203">CV127</f>
        <v>117.35244403451006</v>
      </c>
      <c r="CW120" s="58">
        <f t="shared" si="203"/>
        <v>135.34386647733353</v>
      </c>
      <c r="CX120" s="58">
        <f t="shared" si="203"/>
        <v>153.31863343916547</v>
      </c>
      <c r="CY120" s="58">
        <f t="shared" si="203"/>
        <v>171.27677694613379</v>
      </c>
      <c r="CZ120" s="58">
        <f t="shared" si="203"/>
        <v>189.21832896966549</v>
      </c>
      <c r="DA120" s="58">
        <f t="shared" si="203"/>
        <v>207.14332142657395</v>
      </c>
      <c r="DB120" s="58">
        <f t="shared" si="203"/>
        <v>225.05178617914623</v>
      </c>
      <c r="DC120" s="58">
        <f t="shared" si="203"/>
        <v>242.94375503523102</v>
      </c>
      <c r="DD120" s="58">
        <f t="shared" si="203"/>
        <v>260.81925974832478</v>
      </c>
      <c r="DE120" s="58">
        <f t="shared" si="203"/>
        <v>278.67833201765978</v>
      </c>
      <c r="DF120" s="58">
        <f t="shared" si="203"/>
        <v>296.52100348829026</v>
      </c>
      <c r="DG120" s="58">
        <f t="shared" si="203"/>
        <v>314.34730575117965</v>
      </c>
      <c r="DH120" s="58">
        <f t="shared" si="203"/>
        <v>332.15727034328694</v>
      </c>
      <c r="DI120" s="58">
        <f t="shared" si="203"/>
        <v>349.95092874765334</v>
      </c>
      <c r="DJ120" s="58">
        <f t="shared" si="203"/>
        <v>367.72831239348841</v>
      </c>
      <c r="DK120" s="58">
        <f t="shared" si="203"/>
        <v>385.48945265625673</v>
      </c>
      <c r="DL120" s="58">
        <f t="shared" si="203"/>
        <v>403.23438085776343</v>
      </c>
      <c r="DM120" s="58">
        <f t="shared" si="203"/>
        <v>420.96312826624057</v>
      </c>
      <c r="DN120" s="58">
        <f t="shared" si="203"/>
        <v>438.67572609643298</v>
      </c>
      <c r="DO120" s="58">
        <f t="shared" si="203"/>
        <v>456.37220550968334</v>
      </c>
      <c r="DP120" s="58">
        <f t="shared" si="203"/>
        <v>474.05259761401879</v>
      </c>
    </row>
    <row r="121" spans="1:120" x14ac:dyDescent="0.25">
      <c r="A121" s="52" t="str">
        <f t="shared" si="138"/>
        <v>05_PRC</v>
      </c>
      <c r="B121" s="52" t="str">
        <f t="shared" si="138"/>
        <v>18_heat</v>
      </c>
      <c r="C121" s="52" t="str">
        <f t="shared" si="138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39"/>
        <v>05_PRC</v>
      </c>
      <c r="BL121" s="52" t="str">
        <f t="shared" si="140"/>
        <v>d_ind_cem_ccs_18_heat</v>
      </c>
      <c r="BM121" s="52"/>
      <c r="BN121" s="52"/>
      <c r="BO121" s="52">
        <f t="shared" ref="BO121:CU121" si="204">BO$50*BO46</f>
        <v>0</v>
      </c>
      <c r="BP121" s="52">
        <f t="shared" si="204"/>
        <v>0</v>
      </c>
      <c r="BQ121" s="52">
        <f t="shared" si="204"/>
        <v>0</v>
      </c>
      <c r="BR121" s="52">
        <f t="shared" si="204"/>
        <v>0</v>
      </c>
      <c r="BS121" s="52">
        <f t="shared" si="204"/>
        <v>0</v>
      </c>
      <c r="BT121" s="52">
        <f t="shared" si="204"/>
        <v>0</v>
      </c>
      <c r="BU121" s="52">
        <f t="shared" si="204"/>
        <v>0</v>
      </c>
      <c r="BV121" s="52">
        <f t="shared" si="204"/>
        <v>0</v>
      </c>
      <c r="BW121" s="52">
        <f t="shared" si="204"/>
        <v>0</v>
      </c>
      <c r="BX121" s="52">
        <f t="shared" si="204"/>
        <v>0</v>
      </c>
      <c r="BY121" s="52">
        <f t="shared" si="204"/>
        <v>0</v>
      </c>
      <c r="BZ121" s="52">
        <f t="shared" si="204"/>
        <v>0</v>
      </c>
      <c r="CA121" s="52">
        <f t="shared" si="204"/>
        <v>0</v>
      </c>
      <c r="CB121" s="52">
        <f t="shared" si="204"/>
        <v>0</v>
      </c>
      <c r="CC121" s="52">
        <f t="shared" si="204"/>
        <v>0</v>
      </c>
      <c r="CD121" s="52">
        <f t="shared" si="204"/>
        <v>0</v>
      </c>
      <c r="CE121" s="52">
        <f t="shared" si="204"/>
        <v>0</v>
      </c>
      <c r="CF121" s="52">
        <f t="shared" si="204"/>
        <v>0</v>
      </c>
      <c r="CG121" s="52">
        <f t="shared" si="204"/>
        <v>0</v>
      </c>
      <c r="CH121" s="52">
        <f t="shared" si="204"/>
        <v>0</v>
      </c>
      <c r="CI121" s="52">
        <f t="shared" si="204"/>
        <v>0</v>
      </c>
      <c r="CJ121" s="52">
        <f t="shared" si="204"/>
        <v>0</v>
      </c>
      <c r="CK121" s="52">
        <f t="shared" si="204"/>
        <v>0</v>
      </c>
      <c r="CL121" s="52">
        <f t="shared" si="204"/>
        <v>1.1833172805770221E-2</v>
      </c>
      <c r="CM121" s="52">
        <f t="shared" si="204"/>
        <v>3.4641950927462861E-2</v>
      </c>
      <c r="CN121" s="52">
        <f t="shared" si="204"/>
        <v>6.760658213385029E-2</v>
      </c>
      <c r="CO121" s="52">
        <f t="shared" si="204"/>
        <v>0.10994270978379536</v>
      </c>
      <c r="CP121" s="52">
        <f t="shared" si="204"/>
        <v>0.16089891669580061</v>
      </c>
      <c r="CQ121" s="52">
        <f t="shared" si="204"/>
        <v>0.21975486838693839</v>
      </c>
      <c r="CR121" s="52">
        <f t="shared" si="204"/>
        <v>0.28582045081226598</v>
      </c>
      <c r="CS121" s="52">
        <f t="shared" si="204"/>
        <v>0.3584346219368309</v>
      </c>
      <c r="CT121" s="52">
        <f t="shared" si="204"/>
        <v>0.43696326427562199</v>
      </c>
      <c r="CU121" s="52">
        <f t="shared" si="204"/>
        <v>0.5207983791212818</v>
      </c>
      <c r="CV121" s="52">
        <f t="shared" ref="CV121:DP121" si="205">CV$50*CV46</f>
        <v>0.60012478547970671</v>
      </c>
      <c r="CW121" s="52">
        <f t="shared" si="205"/>
        <v>0.69156525398088653</v>
      </c>
      <c r="CX121" s="52">
        <f t="shared" si="205"/>
        <v>0.78277062941929954</v>
      </c>
      <c r="CY121" s="52">
        <f t="shared" si="205"/>
        <v>0.873741363845567</v>
      </c>
      <c r="CZ121" s="52">
        <f t="shared" si="205"/>
        <v>0.96447790853820092</v>
      </c>
      <c r="DA121" s="52">
        <f t="shared" si="205"/>
        <v>1.0549807140048397</v>
      </c>
      <c r="DB121" s="52">
        <f t="shared" si="205"/>
        <v>1.1452502299834821</v>
      </c>
      <c r="DC121" s="52">
        <f t="shared" si="205"/>
        <v>1.2352869054437197</v>
      </c>
      <c r="DD121" s="52">
        <f t="shared" si="205"/>
        <v>1.3250911885879673</v>
      </c>
      <c r="DE121" s="52">
        <f t="shared" si="205"/>
        <v>1.4146635268526915</v>
      </c>
      <c r="DF121" s="52">
        <f t="shared" si="205"/>
        <v>1.5040043669096366</v>
      </c>
      <c r="DG121" s="52">
        <f t="shared" si="205"/>
        <v>1.5931141546670495</v>
      </c>
      <c r="DH121" s="52">
        <f t="shared" si="205"/>
        <v>1.6819933352709036</v>
      </c>
      <c r="DI121" s="52">
        <f t="shared" si="205"/>
        <v>1.7706423531061173</v>
      </c>
      <c r="DJ121" s="52">
        <f t="shared" si="205"/>
        <v>1.8590616517977752</v>
      </c>
      <c r="DK121" s="52">
        <f t="shared" si="205"/>
        <v>1.9472516742123445</v>
      </c>
      <c r="DL121" s="52">
        <f t="shared" si="205"/>
        <v>2.0352128624588901</v>
      </c>
      <c r="DM121" s="52">
        <f t="shared" si="205"/>
        <v>2.1229456578902886</v>
      </c>
      <c r="DN121" s="52">
        <f t="shared" si="205"/>
        <v>2.2104505011044377</v>
      </c>
      <c r="DO121" s="52">
        <f t="shared" si="205"/>
        <v>2.2977278319454699</v>
      </c>
      <c r="DP121" s="52">
        <f t="shared" si="205"/>
        <v>2.3847780895049562</v>
      </c>
    </row>
    <row r="123" spans="1:120" x14ac:dyDescent="0.25">
      <c r="BL123" s="1" t="s">
        <v>173</v>
      </c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6">BP124</f>
        <v>0</v>
      </c>
      <c r="BP124" s="58">
        <f t="shared" ref="BP124:CU124" si="207">BP50*BP45</f>
        <v>0</v>
      </c>
      <c r="BQ124" s="58">
        <f t="shared" si="207"/>
        <v>0</v>
      </c>
      <c r="BR124" s="58">
        <f t="shared" si="207"/>
        <v>0</v>
      </c>
      <c r="BS124" s="58">
        <f t="shared" si="207"/>
        <v>0</v>
      </c>
      <c r="BT124" s="58">
        <f t="shared" si="207"/>
        <v>0</v>
      </c>
      <c r="BU124" s="58">
        <f t="shared" si="207"/>
        <v>0</v>
      </c>
      <c r="BV124" s="58">
        <f t="shared" si="207"/>
        <v>0</v>
      </c>
      <c r="BW124" s="58">
        <f t="shared" si="207"/>
        <v>0</v>
      </c>
      <c r="BX124" s="58">
        <f t="shared" si="207"/>
        <v>0</v>
      </c>
      <c r="BY124" s="58">
        <f t="shared" si="207"/>
        <v>0</v>
      </c>
      <c r="BZ124" s="58">
        <f t="shared" si="207"/>
        <v>0</v>
      </c>
      <c r="CA124" s="58">
        <f t="shared" si="207"/>
        <v>0</v>
      </c>
      <c r="CB124" s="58">
        <f t="shared" si="207"/>
        <v>0</v>
      </c>
      <c r="CC124" s="58">
        <f t="shared" si="207"/>
        <v>0</v>
      </c>
      <c r="CD124" s="58">
        <f t="shared" si="207"/>
        <v>0</v>
      </c>
      <c r="CE124" s="58">
        <f t="shared" si="207"/>
        <v>0</v>
      </c>
      <c r="CF124" s="58">
        <f t="shared" si="207"/>
        <v>0</v>
      </c>
      <c r="CG124" s="58">
        <f t="shared" si="207"/>
        <v>0</v>
      </c>
      <c r="CH124" s="58">
        <f t="shared" si="207"/>
        <v>0</v>
      </c>
      <c r="CI124" s="58">
        <f t="shared" si="207"/>
        <v>0</v>
      </c>
      <c r="CJ124" s="58">
        <f t="shared" si="207"/>
        <v>0</v>
      </c>
      <c r="CK124" s="58">
        <f t="shared" si="207"/>
        <v>0</v>
      </c>
      <c r="CL124" s="58">
        <f t="shared" si="207"/>
        <v>0.83833687994639605</v>
      </c>
      <c r="CM124" s="58">
        <f t="shared" si="207"/>
        <v>2.4542551294124415</v>
      </c>
      <c r="CN124" s="58">
        <f t="shared" si="207"/>
        <v>4.7896783103086529</v>
      </c>
      <c r="CO124" s="58">
        <f t="shared" si="207"/>
        <v>7.7890376322447228</v>
      </c>
      <c r="CP124" s="58">
        <f t="shared" si="207"/>
        <v>11.399097944698083</v>
      </c>
      <c r="CQ124" s="58">
        <f t="shared" si="207"/>
        <v>15.568826192304169</v>
      </c>
      <c r="CR124" s="58">
        <f t="shared" si="207"/>
        <v>20.249330326857422</v>
      </c>
      <c r="CS124" s="58">
        <f t="shared" si="207"/>
        <v>25.393777945401183</v>
      </c>
      <c r="CT124" s="58">
        <f t="shared" si="207"/>
        <v>30.957244150561827</v>
      </c>
      <c r="CU124" s="58">
        <f t="shared" si="207"/>
        <v>36.896654464538365</v>
      </c>
      <c r="CV124" s="58">
        <f t="shared" ref="CV124:DP124" si="208">CV50*CV45</f>
        <v>42.51663932366705</v>
      </c>
      <c r="CW124" s="58">
        <f t="shared" si="208"/>
        <v>48.994861041745487</v>
      </c>
      <c r="CX124" s="58">
        <f t="shared" si="208"/>
        <v>55.456427278832322</v>
      </c>
      <c r="CY124" s="58">
        <f t="shared" si="208"/>
        <v>61.901370061055573</v>
      </c>
      <c r="CZ124" s="58">
        <f t="shared" si="208"/>
        <v>68.329721359842196</v>
      </c>
      <c r="DA124" s="58">
        <f t="shared" si="208"/>
        <v>74.741513092005547</v>
      </c>
      <c r="DB124" s="58">
        <f t="shared" si="208"/>
        <v>81.136777119832814</v>
      </c>
      <c r="DC124" s="58">
        <f t="shared" si="208"/>
        <v>87.515545251172455</v>
      </c>
      <c r="DD124" s="58">
        <f t="shared" si="208"/>
        <v>93.877849239521183</v>
      </c>
      <c r="DE124" s="58">
        <f t="shared" si="208"/>
        <v>100.22372078411107</v>
      </c>
      <c r="DF124" s="58">
        <f t="shared" si="208"/>
        <v>106.55319152999645</v>
      </c>
      <c r="DG124" s="58">
        <f t="shared" si="208"/>
        <v>112.86629306814075</v>
      </c>
      <c r="DH124" s="58">
        <f t="shared" si="208"/>
        <v>119.16305693550298</v>
      </c>
      <c r="DI124" s="58">
        <f t="shared" si="208"/>
        <v>125.44351461512426</v>
      </c>
      <c r="DJ124" s="58">
        <f t="shared" si="208"/>
        <v>131.70769753621431</v>
      </c>
      <c r="DK124" s="58">
        <f t="shared" si="208"/>
        <v>137.95563707423753</v>
      </c>
      <c r="DL124" s="58">
        <f t="shared" si="208"/>
        <v>144.18736455099915</v>
      </c>
      <c r="DM124" s="58">
        <f t="shared" si="208"/>
        <v>150.40291123473122</v>
      </c>
      <c r="DN124" s="58">
        <f t="shared" si="208"/>
        <v>156.60230834017844</v>
      </c>
      <c r="DO124" s="58">
        <f t="shared" si="208"/>
        <v>162.78558702868381</v>
      </c>
      <c r="DP124" s="58">
        <f t="shared" si="208"/>
        <v>168.95277840827418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6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0</v>
      </c>
      <c r="CC125" s="58" cm="1">
        <f t="array" ref="CC125">INDEX(prod_est,$G$15+$H$15-1,MATCH(CC57,$BP$57:$CV$57,0))*CC50</f>
        <v>0</v>
      </c>
      <c r="CD125" s="58" cm="1">
        <f t="array" ref="CD125">INDEX(prod_est,$G$15+$H$15-1,MATCH(CD57,$BP$57:$CV$57,0))*CD50</f>
        <v>0</v>
      </c>
      <c r="CE125" s="58" cm="1">
        <f t="array" ref="CE125">INDEX(prod_est,$G$15+$H$15-1,MATCH(CE57,$BP$57:$CV$57,0))*CE50</f>
        <v>0</v>
      </c>
      <c r="CF125" s="58" cm="1">
        <f t="array" ref="CF125">INDEX(prod_est,$G$15+$H$15-1,MATCH(CF57,$BP$57:$CV$57,0))*CF50</f>
        <v>0</v>
      </c>
      <c r="CG125" s="58" cm="1">
        <f t="array" ref="CG125">INDEX(prod_est,$G$15+$H$15-1,MATCH(CG57,$BP$57:$CV$57,0))*CG50</f>
        <v>0</v>
      </c>
      <c r="CH125" s="58" cm="1">
        <f t="array" ref="CH125">INDEX(prod_est,$G$15+$H$15-1,MATCH(CH57,$BP$57:$CV$57,0))*CH50</f>
        <v>0</v>
      </c>
      <c r="CI125" s="58" cm="1">
        <f t="array" ref="CI125">INDEX(prod_est,$G$15+$H$15-1,MATCH(CI57,$BP$57:$CV$57,0))*CI50</f>
        <v>0</v>
      </c>
      <c r="CJ125" s="58" cm="1">
        <f t="array" ref="CJ125">INDEX(prod_est,$G$15+$H$15-1,MATCH(CJ57,$BP$57:$CV$57,0))*CJ50</f>
        <v>0</v>
      </c>
      <c r="CK125" s="58" cm="1">
        <f t="array" ref="CK125">INDEX(prod_est,$G$15+$H$15-1,MATCH(CK57,$BP$57:$CV$57,0))*CK50</f>
        <v>0</v>
      </c>
      <c r="CL125" s="58" cm="1">
        <f t="array" ref="CL125">INDEX(prod_est,$G$15+$H$15-1,MATCH(CL57,$BP$57:$CV$57,0))*CL50</f>
        <v>1618.6893619667628</v>
      </c>
      <c r="CM125" s="58" cm="1">
        <f t="array" ref="CM125">INDEX(prod_est,$G$15+$H$15-1,MATCH(CM57,$BP$57:$CV$57,0))*CM50</f>
        <v>4744.8332381160762</v>
      </c>
      <c r="CN125" s="58" cm="1">
        <f t="array" ref="CN125">INDEX(prod_est,$G$15+$H$15-1,MATCH(CN57,$BP$57:$CV$57,0))*CN50</f>
        <v>9271.7966315826779</v>
      </c>
      <c r="CO125" s="58" cm="1">
        <f t="array" ref="CO125">INDEX(prod_est,$G$15+$H$15-1,MATCH(CO57,$BP$57:$CV$57,0))*CO50</f>
        <v>15097.243470637753</v>
      </c>
      <c r="CP125" s="58" cm="1">
        <f t="array" ref="CP125">INDEX(prod_est,$G$15+$H$15-1,MATCH(CP57,$BP$57:$CV$57,0))*CP50</f>
        <v>22122.828237169688</v>
      </c>
      <c r="CQ125" s="58" cm="1">
        <f t="array" ref="CQ125">INDEX(prod_est,$G$15+$H$15-1,MATCH(CQ57,$BP$57:$CV$57,0))*CQ50</f>
        <v>30253.967629160892</v>
      </c>
      <c r="CR125" s="58" cm="1">
        <f t="array" ref="CR125">INDEX(prod_est,$G$15+$H$15-1,MATCH(CR57,$BP$57:$CV$57,0))*CR50</f>
        <v>39399.7474542091</v>
      </c>
      <c r="CS125" s="58" cm="1">
        <f t="array" ref="CS125">INDEX(prod_est,$G$15+$H$15-1,MATCH(CS57,$BP$57:$CV$57,0))*CS50</f>
        <v>49472.789211960306</v>
      </c>
      <c r="CT125" s="58" cm="1">
        <f t="array" ref="CT125">INDEX(prod_est,$G$15+$H$15-1,MATCH(CT57,$BP$57:$CV$57,0))*CT50</f>
        <v>60388.977488306635</v>
      </c>
      <c r="CU125" s="58" cm="1">
        <f t="array" ref="CU125">INDEX(prod_est,$G$15+$H$15-1,MATCH(CU57,$BP$57:$DP$57,0))*CU50</f>
        <v>72067.370823010759</v>
      </c>
      <c r="CV125" s="58" cm="1">
        <f t="array" ref="CV125">INDEX(prod_est,$G$15+$H$15-1,MATCH(CV57,$BP$57:$DP$57,0))*CV50</f>
        <v>83150.894123158883</v>
      </c>
      <c r="CW125" s="58" cm="1">
        <f t="array" ref="CW125">INDEX(prod_est,$G$15+$H$15-1,MATCH(CW57,$BP$57:$DP$57,0))*CW50</f>
        <v>95943.33937287562</v>
      </c>
      <c r="CX125" s="58" cm="1">
        <f t="array" ref="CX125">INDEX(prod_est,$G$15+$H$15-1,MATCH(CX57,$BP$57:$DP$57,0))*CX50</f>
        <v>108735.78462259237</v>
      </c>
      <c r="CY125" s="58" cm="1">
        <f t="array" ref="CY125">INDEX(prod_est,$G$15+$H$15-1,MATCH(CY57,$BP$57:$DP$57,0))*CY50</f>
        <v>121528.22987230912</v>
      </c>
      <c r="CZ125" s="58" cm="1">
        <f t="array" ref="CZ125">INDEX(prod_est,$G$15+$H$15-1,MATCH(CZ57,$BP$57:$DP$57,0))*CZ50</f>
        <v>134320.67512202589</v>
      </c>
      <c r="DA125" s="58" cm="1">
        <f t="array" ref="DA125">INDEX(prod_est,$G$15+$H$15-1,MATCH(DA57,$BP$57:$DP$57,0))*DA50</f>
        <v>147113.12037174264</v>
      </c>
      <c r="DB125" s="58" cm="1">
        <f t="array" ref="DB125">INDEX(prod_est,$G$15+$H$15-1,MATCH(DB57,$BP$57:$DP$57,0))*DB50</f>
        <v>159905.56562145939</v>
      </c>
      <c r="DC125" s="58" cm="1">
        <f t="array" ref="DC125">INDEX(prod_est,$G$15+$H$15-1,MATCH(DC57,$BP$57:$DP$57,0))*DC50</f>
        <v>172698.01087117617</v>
      </c>
      <c r="DD125" s="58" cm="1">
        <f t="array" ref="DD125">INDEX(prod_est,$G$15+$H$15-1,MATCH(DD57,$BP$57:$DP$57,0))*DD50</f>
        <v>185490.45612089292</v>
      </c>
      <c r="DE125" s="58" cm="1">
        <f t="array" ref="DE125">INDEX(prod_est,$G$15+$H$15-1,MATCH(DE57,$BP$57:$DP$57,0))*DE50</f>
        <v>198282.90137060967</v>
      </c>
      <c r="DF125" s="58" cm="1">
        <f t="array" ref="DF125">INDEX(prod_est,$G$15+$H$15-1,MATCH(DF57,$BP$57:$DP$57,0))*DF50</f>
        <v>211075.34662032645</v>
      </c>
      <c r="DG125" s="58" cm="1">
        <f t="array" ref="DG125">INDEX(prod_est,$G$15+$H$15-1,MATCH(DG57,$BP$57:$DP$57,0))*DG50</f>
        <v>223867.79187004321</v>
      </c>
      <c r="DH125" s="58" cm="1">
        <f t="array" ref="DH125">INDEX(prod_est,$G$15+$H$15-1,MATCH(DH57,$BP$57:$DP$57,0))*DH50</f>
        <v>236660.23711975996</v>
      </c>
      <c r="DI125" s="58" cm="1">
        <f t="array" ref="DI125">INDEX(prod_est,$G$15+$H$15-1,MATCH(DI57,$BP$57:$DP$57,0))*DI50</f>
        <v>249452.68236947674</v>
      </c>
      <c r="DJ125" s="58" cm="1">
        <f t="array" ref="DJ125">INDEX(prod_est,$G$15+$H$15-1,MATCH(DJ57,$BP$57:$DP$57,0))*DJ50</f>
        <v>262245.12761919346</v>
      </c>
      <c r="DK125" s="58" cm="1">
        <f t="array" ref="DK125">INDEX(prod_est,$G$15+$H$15-1,MATCH(DK57,$BP$57:$DP$57,0))*DK50</f>
        <v>275037.57286891021</v>
      </c>
      <c r="DL125" s="58" cm="1">
        <f t="array" ref="DL125">INDEX(prod_est,$G$15+$H$15-1,MATCH(DL57,$BP$57:$DP$57,0))*DL50</f>
        <v>287830.01811862696</v>
      </c>
      <c r="DM125" s="58" cm="1">
        <f t="array" ref="DM125">INDEX(prod_est,$G$15+$H$15-1,MATCH(DM57,$BP$57:$DP$57,0))*DM50</f>
        <v>300622.46336834377</v>
      </c>
      <c r="DN125" s="58" cm="1">
        <f t="array" ref="DN125">INDEX(prod_est,$G$15+$H$15-1,MATCH(DN57,$BP$57:$DP$57,0))*DN50</f>
        <v>313414.90861806052</v>
      </c>
      <c r="DO125" s="58" cm="1">
        <f t="array" ref="DO125">INDEX(prod_est,$G$15+$H$15-1,MATCH(DO57,$BP$57:$DP$57,0))*DO50</f>
        <v>326207.35386777727</v>
      </c>
      <c r="DP125" s="58" cm="1">
        <f t="array" ref="DP125">INDEX(prod_est,$G$15+$H$15-1,MATCH(DP57,$BP$57:$DP$57,0))*DP50</f>
        <v>338999.79911749403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6"/>
        <v>0</v>
      </c>
      <c r="BP126" s="58">
        <f t="shared" ref="BP126:CU126" si="209">BP125*1000*$I$9*$I$10</f>
        <v>0</v>
      </c>
      <c r="BQ126" s="58">
        <f t="shared" si="209"/>
        <v>0</v>
      </c>
      <c r="BR126" s="58">
        <f t="shared" si="209"/>
        <v>0</v>
      </c>
      <c r="BS126" s="58">
        <f t="shared" si="209"/>
        <v>0</v>
      </c>
      <c r="BT126" s="58">
        <f t="shared" si="209"/>
        <v>0</v>
      </c>
      <c r="BU126" s="58">
        <f t="shared" si="209"/>
        <v>0</v>
      </c>
      <c r="BV126" s="58">
        <f t="shared" si="209"/>
        <v>0</v>
      </c>
      <c r="BW126" s="58">
        <f t="shared" si="209"/>
        <v>0</v>
      </c>
      <c r="BX126" s="58">
        <f t="shared" si="209"/>
        <v>0</v>
      </c>
      <c r="BY126" s="58">
        <f t="shared" si="209"/>
        <v>0</v>
      </c>
      <c r="BZ126" s="58">
        <f t="shared" si="209"/>
        <v>0</v>
      </c>
      <c r="CA126" s="58">
        <f t="shared" si="209"/>
        <v>0</v>
      </c>
      <c r="CB126" s="58">
        <f t="shared" si="209"/>
        <v>0</v>
      </c>
      <c r="CC126" s="58">
        <f t="shared" si="209"/>
        <v>0</v>
      </c>
      <c r="CD126" s="58">
        <f t="shared" si="209"/>
        <v>0</v>
      </c>
      <c r="CE126" s="58">
        <f t="shared" si="209"/>
        <v>0</v>
      </c>
      <c r="CF126" s="58">
        <f t="shared" si="209"/>
        <v>0</v>
      </c>
      <c r="CG126" s="58">
        <f t="shared" si="209"/>
        <v>0</v>
      </c>
      <c r="CH126" s="58">
        <f t="shared" si="209"/>
        <v>0</v>
      </c>
      <c r="CI126" s="58">
        <f t="shared" si="209"/>
        <v>0</v>
      </c>
      <c r="CJ126" s="58">
        <f t="shared" si="209"/>
        <v>0</v>
      </c>
      <c r="CK126" s="58">
        <f t="shared" si="209"/>
        <v>0</v>
      </c>
      <c r="CL126" s="58">
        <f t="shared" si="209"/>
        <v>1.4568204257700867</v>
      </c>
      <c r="CM126" s="58">
        <f t="shared" si="209"/>
        <v>4.270349914304469</v>
      </c>
      <c r="CN126" s="58">
        <f t="shared" si="209"/>
        <v>8.3446169684244094</v>
      </c>
      <c r="CO126" s="58">
        <f t="shared" si="209"/>
        <v>13.587519123573978</v>
      </c>
      <c r="CP126" s="58">
        <f t="shared" si="209"/>
        <v>19.910545413452716</v>
      </c>
      <c r="CQ126" s="58">
        <f t="shared" si="209"/>
        <v>27.228570866244802</v>
      </c>
      <c r="CR126" s="58">
        <f t="shared" si="209"/>
        <v>35.459772708788186</v>
      </c>
      <c r="CS126" s="58">
        <f t="shared" si="209"/>
        <v>44.525510290764281</v>
      </c>
      <c r="CT126" s="58">
        <f t="shared" si="209"/>
        <v>54.350079739475966</v>
      </c>
      <c r="CU126" s="58">
        <f t="shared" si="209"/>
        <v>64.860633740709687</v>
      </c>
      <c r="CV126" s="58">
        <f t="shared" ref="CV126:DP126" si="210">CV125*1000*$I$9*$I$10</f>
        <v>74.835804710843007</v>
      </c>
      <c r="CW126" s="58">
        <f t="shared" si="210"/>
        <v>86.349005435588055</v>
      </c>
      <c r="CX126" s="58">
        <f t="shared" si="210"/>
        <v>97.862206160333145</v>
      </c>
      <c r="CY126" s="58">
        <f t="shared" si="210"/>
        <v>109.37540688507821</v>
      </c>
      <c r="CZ126" s="58">
        <f t="shared" si="210"/>
        <v>120.8886076098233</v>
      </c>
      <c r="DA126" s="58">
        <f t="shared" si="210"/>
        <v>132.40180833456839</v>
      </c>
      <c r="DB126" s="58">
        <f t="shared" si="210"/>
        <v>143.91500905931343</v>
      </c>
      <c r="DC126" s="58">
        <f t="shared" si="210"/>
        <v>155.42820978405857</v>
      </c>
      <c r="DD126" s="58">
        <f t="shared" si="210"/>
        <v>166.94141050880361</v>
      </c>
      <c r="DE126" s="58">
        <f t="shared" si="210"/>
        <v>178.45461123354872</v>
      </c>
      <c r="DF126" s="58">
        <f t="shared" si="210"/>
        <v>189.96781195829379</v>
      </c>
      <c r="DG126" s="58">
        <f t="shared" si="210"/>
        <v>201.4810126830389</v>
      </c>
      <c r="DH126" s="58">
        <f t="shared" si="210"/>
        <v>212.99421340778395</v>
      </c>
      <c r="DI126" s="58">
        <f t="shared" si="210"/>
        <v>224.50741413252908</v>
      </c>
      <c r="DJ126" s="58">
        <f t="shared" si="210"/>
        <v>236.0206148572741</v>
      </c>
      <c r="DK126" s="58">
        <f t="shared" si="210"/>
        <v>247.5338155820192</v>
      </c>
      <c r="DL126" s="58">
        <f t="shared" si="210"/>
        <v>259.04701630676425</v>
      </c>
      <c r="DM126" s="58">
        <f t="shared" si="210"/>
        <v>270.56021703150935</v>
      </c>
      <c r="DN126" s="58">
        <f t="shared" si="210"/>
        <v>282.07341775625451</v>
      </c>
      <c r="DO126" s="58">
        <f t="shared" si="210"/>
        <v>293.58661848099956</v>
      </c>
      <c r="DP126" s="58">
        <f t="shared" si="210"/>
        <v>305.09981920574461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6"/>
        <v>0</v>
      </c>
      <c r="BP127" s="59">
        <f t="shared" ref="BP127:CU127" si="211">BP124+BP126</f>
        <v>0</v>
      </c>
      <c r="BQ127" s="59">
        <f t="shared" si="211"/>
        <v>0</v>
      </c>
      <c r="BR127" s="59">
        <f t="shared" si="211"/>
        <v>0</v>
      </c>
      <c r="BS127" s="59">
        <f t="shared" si="211"/>
        <v>0</v>
      </c>
      <c r="BT127" s="59">
        <f t="shared" si="211"/>
        <v>0</v>
      </c>
      <c r="BU127" s="59">
        <f t="shared" si="211"/>
        <v>0</v>
      </c>
      <c r="BV127" s="59">
        <f t="shared" si="211"/>
        <v>0</v>
      </c>
      <c r="BW127" s="59">
        <f t="shared" si="211"/>
        <v>0</v>
      </c>
      <c r="BX127" s="59">
        <f t="shared" si="211"/>
        <v>0</v>
      </c>
      <c r="BY127" s="59">
        <f t="shared" si="211"/>
        <v>0</v>
      </c>
      <c r="BZ127" s="59">
        <f t="shared" si="211"/>
        <v>0</v>
      </c>
      <c r="CA127" s="59">
        <f t="shared" si="211"/>
        <v>0</v>
      </c>
      <c r="CB127" s="59">
        <f t="shared" si="211"/>
        <v>0</v>
      </c>
      <c r="CC127" s="59">
        <f t="shared" si="211"/>
        <v>0</v>
      </c>
      <c r="CD127" s="59">
        <f t="shared" si="211"/>
        <v>0</v>
      </c>
      <c r="CE127" s="59">
        <f t="shared" si="211"/>
        <v>0</v>
      </c>
      <c r="CF127" s="59">
        <f t="shared" si="211"/>
        <v>0</v>
      </c>
      <c r="CG127" s="59">
        <f t="shared" si="211"/>
        <v>0</v>
      </c>
      <c r="CH127" s="59">
        <f t="shared" si="211"/>
        <v>0</v>
      </c>
      <c r="CI127" s="59">
        <f t="shared" si="211"/>
        <v>0</v>
      </c>
      <c r="CJ127" s="59">
        <f t="shared" si="211"/>
        <v>0</v>
      </c>
      <c r="CK127" s="59">
        <f t="shared" si="211"/>
        <v>0</v>
      </c>
      <c r="CL127" s="59">
        <f t="shared" si="211"/>
        <v>2.2951573057164829</v>
      </c>
      <c r="CM127" s="59">
        <f t="shared" si="211"/>
        <v>6.7246050437169105</v>
      </c>
      <c r="CN127" s="59">
        <f t="shared" si="211"/>
        <v>13.134295278733063</v>
      </c>
      <c r="CO127" s="59">
        <f t="shared" si="211"/>
        <v>21.376556755818701</v>
      </c>
      <c r="CP127" s="59">
        <f t="shared" si="211"/>
        <v>31.309643358150801</v>
      </c>
      <c r="CQ127" s="59">
        <f t="shared" si="211"/>
        <v>42.797397058548967</v>
      </c>
      <c r="CR127" s="59">
        <f t="shared" si="211"/>
        <v>55.709103035645612</v>
      </c>
      <c r="CS127" s="59">
        <f t="shared" si="211"/>
        <v>69.919288236165471</v>
      </c>
      <c r="CT127" s="59">
        <f t="shared" si="211"/>
        <v>85.307323890037793</v>
      </c>
      <c r="CU127" s="59">
        <f t="shared" si="211"/>
        <v>101.75728820524805</v>
      </c>
      <c r="CV127" s="59">
        <f t="shared" ref="CV127:DP127" si="212">CV124+CV126</f>
        <v>117.35244403451006</v>
      </c>
      <c r="CW127" s="59">
        <f t="shared" si="212"/>
        <v>135.34386647733353</v>
      </c>
      <c r="CX127" s="59">
        <f t="shared" si="212"/>
        <v>153.31863343916547</v>
      </c>
      <c r="CY127" s="59">
        <f t="shared" si="212"/>
        <v>171.27677694613379</v>
      </c>
      <c r="CZ127" s="59">
        <f t="shared" si="212"/>
        <v>189.21832896966549</v>
      </c>
      <c r="DA127" s="59">
        <f t="shared" si="212"/>
        <v>207.14332142657395</v>
      </c>
      <c r="DB127" s="59">
        <f t="shared" si="212"/>
        <v>225.05178617914623</v>
      </c>
      <c r="DC127" s="59">
        <f t="shared" si="212"/>
        <v>242.94375503523102</v>
      </c>
      <c r="DD127" s="59">
        <f t="shared" si="212"/>
        <v>260.81925974832478</v>
      </c>
      <c r="DE127" s="59">
        <f t="shared" si="212"/>
        <v>278.67833201765978</v>
      </c>
      <c r="DF127" s="59">
        <f t="shared" si="212"/>
        <v>296.52100348829026</v>
      </c>
      <c r="DG127" s="59">
        <f t="shared" si="212"/>
        <v>314.34730575117965</v>
      </c>
      <c r="DH127" s="59">
        <f t="shared" si="212"/>
        <v>332.15727034328694</v>
      </c>
      <c r="DI127" s="59">
        <f t="shared" si="212"/>
        <v>349.95092874765334</v>
      </c>
      <c r="DJ127" s="59">
        <f t="shared" si="212"/>
        <v>367.72831239348841</v>
      </c>
      <c r="DK127" s="59">
        <f t="shared" si="212"/>
        <v>385.48945265625673</v>
      </c>
      <c r="DL127" s="59">
        <f t="shared" si="212"/>
        <v>403.23438085776343</v>
      </c>
      <c r="DM127" s="59">
        <f t="shared" si="212"/>
        <v>420.96312826624057</v>
      </c>
      <c r="DN127" s="59">
        <f t="shared" si="212"/>
        <v>438.67572609643298</v>
      </c>
      <c r="DO127" s="59">
        <f t="shared" si="212"/>
        <v>456.37220550968334</v>
      </c>
      <c r="DP127" s="59">
        <f t="shared" si="212"/>
        <v>474.05259761401879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P127"/>
  <sheetViews>
    <sheetView showGridLines="0" workbookViewId="0">
      <selection activeCell="A45" sqref="A45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100" width="11" bestFit="1" customWidth="1"/>
  </cols>
  <sheetData>
    <row r="1" spans="1:120" x14ac:dyDescent="0.25">
      <c r="A1" s="10" t="s">
        <v>93</v>
      </c>
    </row>
    <row r="3" spans="1:120" x14ac:dyDescent="0.25">
      <c r="F3" s="14" t="str">
        <f>A15&amp;" 2018"</f>
        <v>06_HKC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IFERROR(F9,0)</f>
        <v>0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2">
        <f>INDEX(thermal_eff,MATCH(A15,Cement_assumptions!$A$110:$A$130,0))</f>
        <v>0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 t="e">
        <f>(F6-F7)/F6/F5</f>
        <v>#DIV/0!</v>
      </c>
      <c r="G9" s="12" t="s">
        <v>183</v>
      </c>
      <c r="I9" s="50">
        <v>250</v>
      </c>
      <c r="J9" s="12" t="s">
        <v>163</v>
      </c>
    </row>
    <row r="10" spans="1:120" x14ac:dyDescent="0.25">
      <c r="F10" s="63" t="e">
        <f>(F6-F8)/F6/F5</f>
        <v>#DIV/0!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 t="e">
        <f>IF(F6/J47&lt;=1,F6/J47,1)</f>
        <v>#DIV/0!</v>
      </c>
      <c r="G11" s="12" t="s">
        <v>186</v>
      </c>
      <c r="I11" s="50">
        <v>0</v>
      </c>
      <c r="J11" s="12" t="s">
        <v>185</v>
      </c>
    </row>
    <row r="12" spans="1:120" x14ac:dyDescent="0.25"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42</v>
      </c>
      <c r="B15" t="s">
        <v>5</v>
      </c>
      <c r="C15" t="s">
        <v>5</v>
      </c>
      <c r="D15" t="s">
        <v>37</v>
      </c>
      <c r="E15" s="8">
        <v>0</v>
      </c>
      <c r="F15" s="8">
        <v>0</v>
      </c>
      <c r="G15">
        <f>MATCH(A15,Production_est!$A$4:$A$339,0)</f>
        <v>81</v>
      </c>
      <c r="H15">
        <f>IFERROR(MATCH(D15,Production_est!$D$4:$D$339,0),"-")</f>
        <v>6</v>
      </c>
      <c r="I15" s="8" cm="1">
        <f t="array" ref="I15">IFERROR(INDEX(Production_est!$E$4:$E$339,H15+G15-1),"-")</f>
        <v>0</v>
      </c>
      <c r="J15" s="42">
        <f t="shared" ref="J15:J46" si="0">IFERROR(F15/I15,0)</f>
        <v>0</v>
      </c>
      <c r="K15" s="42">
        <f t="shared" ref="K15:AO15" si="1">J15*(1-$F$4)</f>
        <v>0</v>
      </c>
      <c r="L15" s="42">
        <f t="shared" si="1"/>
        <v>0</v>
      </c>
      <c r="M15" s="42">
        <f t="shared" si="1"/>
        <v>0</v>
      </c>
      <c r="N15" s="42">
        <f t="shared" si="1"/>
        <v>0</v>
      </c>
      <c r="O15" s="42">
        <f t="shared" si="1"/>
        <v>0</v>
      </c>
      <c r="P15" s="42">
        <f t="shared" si="1"/>
        <v>0</v>
      </c>
      <c r="Q15" s="42">
        <f t="shared" si="1"/>
        <v>0</v>
      </c>
      <c r="R15" s="42">
        <f t="shared" si="1"/>
        <v>0</v>
      </c>
      <c r="S15" s="42">
        <f t="shared" si="1"/>
        <v>0</v>
      </c>
      <c r="T15" s="42">
        <f t="shared" si="1"/>
        <v>0</v>
      </c>
      <c r="U15" s="42">
        <f t="shared" si="1"/>
        <v>0</v>
      </c>
      <c r="V15" s="42">
        <f t="shared" si="1"/>
        <v>0</v>
      </c>
      <c r="W15" s="42">
        <f t="shared" si="1"/>
        <v>0</v>
      </c>
      <c r="X15" s="42">
        <f t="shared" si="1"/>
        <v>0</v>
      </c>
      <c r="Y15" s="42">
        <f t="shared" si="1"/>
        <v>0</v>
      </c>
      <c r="Z15" s="42">
        <f t="shared" si="1"/>
        <v>0</v>
      </c>
      <c r="AA15" s="42">
        <f t="shared" si="1"/>
        <v>0</v>
      </c>
      <c r="AB15" s="42">
        <f t="shared" si="1"/>
        <v>0</v>
      </c>
      <c r="AC15" s="42">
        <f t="shared" si="1"/>
        <v>0</v>
      </c>
      <c r="AD15" s="42">
        <f t="shared" si="1"/>
        <v>0</v>
      </c>
      <c r="AE15" s="42">
        <f t="shared" si="1"/>
        <v>0</v>
      </c>
      <c r="AF15" s="42">
        <f t="shared" si="1"/>
        <v>0</v>
      </c>
      <c r="AG15" s="42">
        <f t="shared" si="1"/>
        <v>0</v>
      </c>
      <c r="AH15" s="42">
        <f t="shared" si="1"/>
        <v>0</v>
      </c>
      <c r="AI15" s="42">
        <f t="shared" si="1"/>
        <v>0</v>
      </c>
      <c r="AJ15" s="42">
        <f t="shared" si="1"/>
        <v>0</v>
      </c>
      <c r="AK15" s="42">
        <f t="shared" si="1"/>
        <v>0</v>
      </c>
      <c r="AL15" s="42">
        <f t="shared" si="1"/>
        <v>0</v>
      </c>
      <c r="AM15" s="42">
        <f t="shared" si="1"/>
        <v>0</v>
      </c>
      <c r="AN15" s="42">
        <f t="shared" si="1"/>
        <v>0</v>
      </c>
      <c r="AO15" s="42">
        <f t="shared" si="1"/>
        <v>0</v>
      </c>
      <c r="AP15" s="42">
        <f t="shared" ref="AP15:BJ15" si="2">AO15*(1-$F$4)</f>
        <v>0</v>
      </c>
      <c r="AQ15" s="42">
        <f t="shared" si="2"/>
        <v>0</v>
      </c>
      <c r="AR15" s="42">
        <f t="shared" si="2"/>
        <v>0</v>
      </c>
      <c r="AS15" s="42">
        <f t="shared" si="2"/>
        <v>0</v>
      </c>
      <c r="AT15" s="42">
        <f t="shared" si="2"/>
        <v>0</v>
      </c>
      <c r="AU15" s="42">
        <f t="shared" si="2"/>
        <v>0</v>
      </c>
      <c r="AV15" s="42">
        <f t="shared" si="2"/>
        <v>0</v>
      </c>
      <c r="AW15" s="42">
        <f t="shared" si="2"/>
        <v>0</v>
      </c>
      <c r="AX15" s="42">
        <f t="shared" si="2"/>
        <v>0</v>
      </c>
      <c r="AY15" s="42">
        <f t="shared" si="2"/>
        <v>0</v>
      </c>
      <c r="AZ15" s="42">
        <f t="shared" si="2"/>
        <v>0</v>
      </c>
      <c r="BA15" s="42">
        <f t="shared" si="2"/>
        <v>0</v>
      </c>
      <c r="BB15" s="42">
        <f t="shared" si="2"/>
        <v>0</v>
      </c>
      <c r="BC15" s="42">
        <f t="shared" si="2"/>
        <v>0</v>
      </c>
      <c r="BD15" s="42">
        <f t="shared" si="2"/>
        <v>0</v>
      </c>
      <c r="BE15" s="42">
        <f t="shared" si="2"/>
        <v>0</v>
      </c>
      <c r="BF15" s="42">
        <f t="shared" si="2"/>
        <v>0</v>
      </c>
      <c r="BG15" s="42">
        <f t="shared" si="2"/>
        <v>0</v>
      </c>
      <c r="BH15" s="42">
        <f t="shared" si="2"/>
        <v>0</v>
      </c>
      <c r="BI15" s="42">
        <f t="shared" si="2"/>
        <v>0</v>
      </c>
      <c r="BJ15" s="42">
        <f t="shared" si="2"/>
        <v>0</v>
      </c>
      <c r="BK15" t="str">
        <f t="shared" ref="BK15:BK46" si="3">A15</f>
        <v>06_HKC</v>
      </c>
      <c r="BL15" t="str">
        <f t="shared" ref="BL15:BL46" si="4">"d_ind_cem_"&amp;C15</f>
        <v>d_ind_cem_1_x_coal_thermal</v>
      </c>
      <c r="BO15" s="8">
        <f t="shared" ref="BO15:BO46" si="5">E15</f>
        <v>0</v>
      </c>
      <c r="BP15" s="8">
        <f t="shared" ref="BP15:BP46" si="6">F15</f>
        <v>0</v>
      </c>
      <c r="BQ15" s="8" cm="1">
        <f t="array" ref="BQ15">K15*INDEX(prod_est,$G15+$H15-1,MATCH(BQ$14,$BP$14:$DP$14,0))</f>
        <v>0</v>
      </c>
      <c r="BR15" s="8" cm="1">
        <f t="array" ref="BR15">L15*INDEX(prod_est,$G15+$H15-1,MATCH(BR$14,$BP$14:$DP$14,0))</f>
        <v>0</v>
      </c>
      <c r="BS15" s="8" cm="1">
        <f t="array" ref="BS15">M15*INDEX(prod_est,$G15+$H15-1,MATCH(BS$14,$BP$14:$DP$14,0))</f>
        <v>0</v>
      </c>
      <c r="BT15" s="8" cm="1">
        <f t="array" ref="BT15">N15*INDEX(prod_est,$G15+$H15-1,MATCH(BT$14,$BP$14:$DP$14,0))</f>
        <v>0</v>
      </c>
      <c r="BU15" s="8" cm="1">
        <f t="array" ref="BU15">O15*INDEX(prod_est,$G15+$H15-1,MATCH(BU$14,$BP$14:$DP$14,0))</f>
        <v>0</v>
      </c>
      <c r="BV15" s="8" cm="1">
        <f t="array" ref="BV15">P15*INDEX(prod_est,$G15+$H15-1,MATCH(BV$14,$BP$14:$DP$14,0))</f>
        <v>0</v>
      </c>
      <c r="BW15" s="8" cm="1">
        <f t="array" ref="BW15">Q15*INDEX(prod_est,$G15+$H15-1,MATCH(BW$14,$BP$14:$DP$14,0))</f>
        <v>0</v>
      </c>
      <c r="BX15" s="8" cm="1">
        <f t="array" ref="BX15">R15*INDEX(prod_est,$G15+$H15-1,MATCH(BX$14,$BP$14:$DP$14,0))</f>
        <v>0</v>
      </c>
      <c r="BY15" s="8" cm="1">
        <f t="array" ref="BY15">S15*INDEX(prod_est,$G15+$H15-1,MATCH(BY$14,$BP$14:$DP$14,0))</f>
        <v>0</v>
      </c>
      <c r="BZ15" s="8" cm="1">
        <f t="array" ref="BZ15">T15*INDEX(prod_est,$G15+$H15-1,MATCH(BZ$14,$BP$14:$DP$14,0))</f>
        <v>0</v>
      </c>
      <c r="CA15" s="8" cm="1">
        <f t="array" ref="CA15">U15*INDEX(prod_est,$G15+$H15-1,MATCH(CA$14,$BP$14:$DP$14,0))</f>
        <v>0</v>
      </c>
      <c r="CB15" s="8" cm="1">
        <f t="array" ref="CB15">V15*INDEX(prod_est,$G15+$H15-1,MATCH(CB$14,$BP$14:$DP$14,0))</f>
        <v>0</v>
      </c>
      <c r="CC15" s="8" cm="1">
        <f t="array" ref="CC15">W15*INDEX(prod_est,$G15+$H15-1,MATCH(CC$14,$BP$14:$DP$14,0))</f>
        <v>0</v>
      </c>
      <c r="CD15" s="8" cm="1">
        <f t="array" ref="CD15">X15*INDEX(prod_est,$G15+$H15-1,MATCH(CD$14,$BP$14:$DP$14,0))</f>
        <v>0</v>
      </c>
      <c r="CE15" s="8" cm="1">
        <f t="array" ref="CE15">Y15*INDEX(prod_est,$G15+$H15-1,MATCH(CE$14,$BP$14:$DP$14,0))</f>
        <v>0</v>
      </c>
      <c r="CF15" s="8" cm="1">
        <f t="array" ref="CF15">Z15*INDEX(prod_est,$G15+$H15-1,MATCH(CF$14,$BP$14:$DP$14,0))</f>
        <v>0</v>
      </c>
      <c r="CG15" s="8" cm="1">
        <f t="array" ref="CG15">AA15*INDEX(prod_est,$G15+$H15-1,MATCH(CG$14,$BP$14:$DP$14,0))</f>
        <v>0</v>
      </c>
      <c r="CH15" s="8" cm="1">
        <f t="array" ref="CH15">AB15*INDEX(prod_est,$G15+$H15-1,MATCH(CH$14,$BP$14:$DP$14,0))</f>
        <v>0</v>
      </c>
      <c r="CI15" s="8" cm="1">
        <f t="array" ref="CI15">AC15*INDEX(prod_est,$G15+$H15-1,MATCH(CI$14,$BP$14:$DP$14,0))</f>
        <v>0</v>
      </c>
      <c r="CJ15" s="8" cm="1">
        <f t="array" ref="CJ15">AD15*INDEX(prod_est,$G15+$H15-1,MATCH(CJ$14,$BP$14:$DP$14,0))</f>
        <v>0</v>
      </c>
      <c r="CK15" s="8" cm="1">
        <f t="array" ref="CK15">AE15*INDEX(prod_est,$G15+$H15-1,MATCH(CK$14,$BP$14:$DP$14,0))</f>
        <v>0</v>
      </c>
      <c r="CL15" s="8" cm="1">
        <f t="array" ref="CL15">AF15*INDEX(prod_est,$G15+$H15-1,MATCH(CL$14,$BP$14:$DP$14,0))</f>
        <v>0</v>
      </c>
      <c r="CM15" s="8" cm="1">
        <f t="array" ref="CM15">AG15*INDEX(prod_est,$G15+$H15-1,MATCH(CM$14,$BP$14:$DP$14,0))</f>
        <v>0</v>
      </c>
      <c r="CN15" s="8" cm="1">
        <f t="array" ref="CN15">AH15*INDEX(prod_est,$G15+$H15-1,MATCH(CN$14,$BP$14:$DP$14,0))</f>
        <v>0</v>
      </c>
      <c r="CO15" s="8" cm="1">
        <f t="array" ref="CO15">AI15*INDEX(prod_est,$G15+$H15-1,MATCH(CO$14,$BP$14:$DP$14,0))</f>
        <v>0</v>
      </c>
      <c r="CP15" s="8" cm="1">
        <f t="array" ref="CP15">AJ15*INDEX(prod_est,$G15+$H15-1,MATCH(CP$14,$BP$14:$DP$14,0))</f>
        <v>0</v>
      </c>
      <c r="CQ15" s="8" cm="1">
        <f t="array" ref="CQ15">AK15*INDEX(prod_est,$G15+$H15-1,MATCH(CQ$14,$BP$14:$DP$14,0))</f>
        <v>0</v>
      </c>
      <c r="CR15" s="8" cm="1">
        <f t="array" ref="CR15">AL15*INDEX(prod_est,$G15+$H15-1,MATCH(CR$14,$BP$14:$DP$14,0))</f>
        <v>0</v>
      </c>
      <c r="CS15" s="8" cm="1">
        <f t="array" ref="CS15">AM15*INDEX(prod_est,$G15+$H15-1,MATCH(CS$14,$BP$14:$DP$14,0))</f>
        <v>0</v>
      </c>
      <c r="CT15" s="8" cm="1">
        <f t="array" ref="CT15">AN15*INDEX(prod_est,$G15+$H15-1,MATCH(CT$14,$BP$14:$DP$14,0))</f>
        <v>0</v>
      </c>
      <c r="CU15" s="8" cm="1">
        <f t="array" ref="CU15">AO15*INDEX(prod_est,$G15+$H15-1,MATCH(CU$14,$BP$14:$DP$14,0))</f>
        <v>0</v>
      </c>
      <c r="CV15" s="8" cm="1">
        <f t="array" ref="CV15">AP15*INDEX(prod_est,$G15+$H15-1,MATCH(CV$14,$BP$14:$DP$14,0))</f>
        <v>0</v>
      </c>
      <c r="CW15" cm="1">
        <f t="array" ref="CW15">AQ15*INDEX(prod_est,$G15+$H15-1,MATCH(CW$14,$BP$14:$DP$14,0))</f>
        <v>0</v>
      </c>
      <c r="CX15" cm="1">
        <f t="array" ref="CX15">AR15*INDEX(prod_est,$G15+$H15-1,MATCH(CX$14,$BP$14:$DP$14,0))</f>
        <v>0</v>
      </c>
      <c r="CY15" cm="1">
        <f t="array" ref="CY15">AS15*INDEX(prod_est,$G15+$H15-1,MATCH(CY$14,$BP$14:$DP$14,0))</f>
        <v>0</v>
      </c>
      <c r="CZ15" cm="1">
        <f t="array" ref="CZ15">AT15*INDEX(prod_est,$G15+$H15-1,MATCH(CZ$14,$BP$14:$DP$14,0))</f>
        <v>0</v>
      </c>
      <c r="DA15" cm="1">
        <f t="array" ref="DA15">AU15*INDEX(prod_est,$G15+$H15-1,MATCH(DA$14,$BP$14:$DP$14,0))</f>
        <v>0</v>
      </c>
      <c r="DB15" cm="1">
        <f t="array" ref="DB15">AV15*INDEX(prod_est,$G15+$H15-1,MATCH(DB$14,$BP$14:$DP$14,0))</f>
        <v>0</v>
      </c>
      <c r="DC15" cm="1">
        <f t="array" ref="DC15">AW15*INDEX(prod_est,$G15+$H15-1,MATCH(DC$14,$BP$14:$DP$14,0))</f>
        <v>0</v>
      </c>
      <c r="DD15" cm="1">
        <f t="array" ref="DD15">AX15*INDEX(prod_est,$G15+$H15-1,MATCH(DD$14,$BP$14:$DP$14,0))</f>
        <v>0</v>
      </c>
      <c r="DE15" cm="1">
        <f t="array" ref="DE15">AY15*INDEX(prod_est,$G15+$H15-1,MATCH(DE$14,$BP$14:$DP$14,0))</f>
        <v>0</v>
      </c>
      <c r="DF15" cm="1">
        <f t="array" ref="DF15">AZ15*INDEX(prod_est,$G15+$H15-1,MATCH(DF$14,$BP$14:$DP$14,0))</f>
        <v>0</v>
      </c>
      <c r="DG15" cm="1">
        <f t="array" ref="DG15">BA15*INDEX(prod_est,$G15+$H15-1,MATCH(DG$14,$BP$14:$DP$14,0))</f>
        <v>0</v>
      </c>
      <c r="DH15" cm="1">
        <f t="array" ref="DH15">BB15*INDEX(prod_est,$G15+$H15-1,MATCH(DH$14,$BP$14:$DP$14,0))</f>
        <v>0</v>
      </c>
      <c r="DI15" cm="1">
        <f t="array" ref="DI15">BC15*INDEX(prod_est,$G15+$H15-1,MATCH(DI$14,$BP$14:$DP$14,0))</f>
        <v>0</v>
      </c>
      <c r="DJ15" cm="1">
        <f t="array" ref="DJ15">BD15*INDEX(prod_est,$G15+$H15-1,MATCH(DJ$14,$BP$14:$DP$14,0))</f>
        <v>0</v>
      </c>
      <c r="DK15" cm="1">
        <f t="array" ref="DK15">BE15*INDEX(prod_est,$G15+$H15-1,MATCH(DK$14,$BP$14:$DP$14,0))</f>
        <v>0</v>
      </c>
      <c r="DL15" cm="1">
        <f t="array" ref="DL15">BF15*INDEX(prod_est,$G15+$H15-1,MATCH(DL$14,$BP$14:$DP$14,0))</f>
        <v>0</v>
      </c>
      <c r="DM15" cm="1">
        <f t="array" ref="DM15">BG15*INDEX(prod_est,$G15+$H15-1,MATCH(DM$14,$BP$14:$DP$14,0))</f>
        <v>0</v>
      </c>
      <c r="DN15" cm="1">
        <f t="array" ref="DN15">BH15*INDEX(prod_est,$G15+$H15-1,MATCH(DN$14,$BP$14:$DP$14,0))</f>
        <v>0</v>
      </c>
      <c r="DO15" cm="1">
        <f t="array" ref="DO15">BI15*INDEX(prod_est,$G15+$H15-1,MATCH(DO$14,$BP$14:$DP$14,0))</f>
        <v>0</v>
      </c>
      <c r="DP15" cm="1">
        <f t="array" ref="DP15">BJ15*INDEX(prod_est,$G15+$H15-1,MATCH(DP$14,$BP$14:$DP$14,0))</f>
        <v>0</v>
      </c>
    </row>
    <row r="16" spans="1:120" x14ac:dyDescent="0.25">
      <c r="A16" t="s">
        <v>42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81</v>
      </c>
      <c r="H16">
        <f>IFERROR(MATCH(D16,Production_est!$D$4:$D$339,0),"-")</f>
        <v>6</v>
      </c>
      <c r="I16" s="8" cm="1">
        <f t="array" ref="I16">IFERROR(INDEX(Production_est!$E$4:$E$339,H16+G16-1),"-")</f>
        <v>0</v>
      </c>
      <c r="J16" s="42">
        <f t="shared" si="0"/>
        <v>0</v>
      </c>
      <c r="K16" s="42">
        <f t="shared" ref="K16:AP16" si="7">J16*(1-$F$4)</f>
        <v>0</v>
      </c>
      <c r="L16" s="42">
        <f t="shared" si="7"/>
        <v>0</v>
      </c>
      <c r="M16" s="42">
        <f t="shared" si="7"/>
        <v>0</v>
      </c>
      <c r="N16" s="42">
        <f t="shared" si="7"/>
        <v>0</v>
      </c>
      <c r="O16" s="42">
        <f t="shared" si="7"/>
        <v>0</v>
      </c>
      <c r="P16" s="42">
        <f t="shared" si="7"/>
        <v>0</v>
      </c>
      <c r="Q16" s="42">
        <f t="shared" si="7"/>
        <v>0</v>
      </c>
      <c r="R16" s="42">
        <f t="shared" si="7"/>
        <v>0</v>
      </c>
      <c r="S16" s="42">
        <f t="shared" si="7"/>
        <v>0</v>
      </c>
      <c r="T16" s="42">
        <f t="shared" si="7"/>
        <v>0</v>
      </c>
      <c r="U16" s="42">
        <f t="shared" si="7"/>
        <v>0</v>
      </c>
      <c r="V16" s="42">
        <f t="shared" si="7"/>
        <v>0</v>
      </c>
      <c r="W16" s="42">
        <f t="shared" si="7"/>
        <v>0</v>
      </c>
      <c r="X16" s="42">
        <f t="shared" si="7"/>
        <v>0</v>
      </c>
      <c r="Y16" s="42">
        <f t="shared" si="7"/>
        <v>0</v>
      </c>
      <c r="Z16" s="42">
        <f t="shared" si="7"/>
        <v>0</v>
      </c>
      <c r="AA16" s="42">
        <f t="shared" si="7"/>
        <v>0</v>
      </c>
      <c r="AB16" s="42">
        <f t="shared" si="7"/>
        <v>0</v>
      </c>
      <c r="AC16" s="42">
        <f t="shared" si="7"/>
        <v>0</v>
      </c>
      <c r="AD16" s="42">
        <f t="shared" si="7"/>
        <v>0</v>
      </c>
      <c r="AE16" s="42">
        <f t="shared" si="7"/>
        <v>0</v>
      </c>
      <c r="AF16" s="42">
        <f t="shared" si="7"/>
        <v>0</v>
      </c>
      <c r="AG16" s="42">
        <f t="shared" si="7"/>
        <v>0</v>
      </c>
      <c r="AH16" s="42">
        <f t="shared" si="7"/>
        <v>0</v>
      </c>
      <c r="AI16" s="42">
        <f t="shared" si="7"/>
        <v>0</v>
      </c>
      <c r="AJ16" s="42">
        <f t="shared" si="7"/>
        <v>0</v>
      </c>
      <c r="AK16" s="42">
        <f t="shared" si="7"/>
        <v>0</v>
      </c>
      <c r="AL16" s="42">
        <f t="shared" si="7"/>
        <v>0</v>
      </c>
      <c r="AM16" s="42">
        <f t="shared" si="7"/>
        <v>0</v>
      </c>
      <c r="AN16" s="42">
        <f t="shared" si="7"/>
        <v>0</v>
      </c>
      <c r="AO16" s="42">
        <f t="shared" si="7"/>
        <v>0</v>
      </c>
      <c r="AP16" s="42">
        <f t="shared" si="7"/>
        <v>0</v>
      </c>
      <c r="AQ16" s="42">
        <f t="shared" ref="AQ16:BJ16" si="8">AP16*(1-$F$4)</f>
        <v>0</v>
      </c>
      <c r="AR16" s="42">
        <f t="shared" si="8"/>
        <v>0</v>
      </c>
      <c r="AS16" s="42">
        <f t="shared" si="8"/>
        <v>0</v>
      </c>
      <c r="AT16" s="42">
        <f t="shared" si="8"/>
        <v>0</v>
      </c>
      <c r="AU16" s="42">
        <f t="shared" si="8"/>
        <v>0</v>
      </c>
      <c r="AV16" s="42">
        <f t="shared" si="8"/>
        <v>0</v>
      </c>
      <c r="AW16" s="42">
        <f t="shared" si="8"/>
        <v>0</v>
      </c>
      <c r="AX16" s="42">
        <f t="shared" si="8"/>
        <v>0</v>
      </c>
      <c r="AY16" s="42">
        <f t="shared" si="8"/>
        <v>0</v>
      </c>
      <c r="AZ16" s="42">
        <f t="shared" si="8"/>
        <v>0</v>
      </c>
      <c r="BA16" s="42">
        <f t="shared" si="8"/>
        <v>0</v>
      </c>
      <c r="BB16" s="42">
        <f t="shared" si="8"/>
        <v>0</v>
      </c>
      <c r="BC16" s="42">
        <f t="shared" si="8"/>
        <v>0</v>
      </c>
      <c r="BD16" s="42">
        <f t="shared" si="8"/>
        <v>0</v>
      </c>
      <c r="BE16" s="42">
        <f t="shared" si="8"/>
        <v>0</v>
      </c>
      <c r="BF16" s="42">
        <f t="shared" si="8"/>
        <v>0</v>
      </c>
      <c r="BG16" s="42">
        <f t="shared" si="8"/>
        <v>0</v>
      </c>
      <c r="BH16" s="42">
        <f t="shared" si="8"/>
        <v>0</v>
      </c>
      <c r="BI16" s="42">
        <f t="shared" si="8"/>
        <v>0</v>
      </c>
      <c r="BJ16" s="42">
        <f t="shared" si="8"/>
        <v>0</v>
      </c>
      <c r="BK16" t="str">
        <f t="shared" si="3"/>
        <v>06_HKC</v>
      </c>
      <c r="BL16" t="str">
        <f t="shared" si="4"/>
        <v>d_ind_cem_1_1_coking_coal</v>
      </c>
      <c r="BO16" s="8">
        <f t="shared" si="5"/>
        <v>0</v>
      </c>
      <c r="BP16" s="8">
        <f t="shared" si="6"/>
        <v>0</v>
      </c>
      <c r="BQ16" s="8" cm="1">
        <f t="array" ref="BQ16">K16*INDEX(prod_est,$G16+$H16-1,MATCH(BQ$14,$BP$14:$DP$14,0))</f>
        <v>0</v>
      </c>
      <c r="BR16" s="8" cm="1">
        <f t="array" ref="BR16">L16*INDEX(prod_est,$G16+$H16-1,MATCH(BR$14,$BP$14:$DP$14,0))</f>
        <v>0</v>
      </c>
      <c r="BS16" s="8" cm="1">
        <f t="array" ref="BS16">M16*INDEX(prod_est,$G16+$H16-1,MATCH(BS$14,$BP$14:$DP$14,0))</f>
        <v>0</v>
      </c>
      <c r="BT16" s="8" cm="1">
        <f t="array" ref="BT16">N16*INDEX(prod_est,$G16+$H16-1,MATCH(BT$14,$BP$14:$DP$14,0))</f>
        <v>0</v>
      </c>
      <c r="BU16" s="8" cm="1">
        <f t="array" ref="BU16">O16*INDEX(prod_est,$G16+$H16-1,MATCH(BU$14,$BP$14:$DP$14,0))</f>
        <v>0</v>
      </c>
      <c r="BV16" s="8" cm="1">
        <f t="array" ref="BV16">P16*INDEX(prod_est,$G16+$H16-1,MATCH(BV$14,$BP$14:$DP$14,0))</f>
        <v>0</v>
      </c>
      <c r="BW16" s="8" cm="1">
        <f t="array" ref="BW16">Q16*INDEX(prod_est,$G16+$H16-1,MATCH(BW$14,$BP$14:$DP$14,0))</f>
        <v>0</v>
      </c>
      <c r="BX16" s="8" cm="1">
        <f t="array" ref="BX16">R16*INDEX(prod_est,$G16+$H16-1,MATCH(BX$14,$BP$14:$DP$14,0))</f>
        <v>0</v>
      </c>
      <c r="BY16" s="8" cm="1">
        <f t="array" ref="BY16">S16*INDEX(prod_est,$G16+$H16-1,MATCH(BY$14,$BP$14:$DP$14,0))</f>
        <v>0</v>
      </c>
      <c r="BZ16" s="8" cm="1">
        <f t="array" ref="BZ16">T16*INDEX(prod_est,$G16+$H16-1,MATCH(BZ$14,$BP$14:$DP$14,0))</f>
        <v>0</v>
      </c>
      <c r="CA16" s="8" cm="1">
        <f t="array" ref="CA16">U16*INDEX(prod_est,$G16+$H16-1,MATCH(CA$14,$BP$14:$DP$14,0))</f>
        <v>0</v>
      </c>
      <c r="CB16" s="8" cm="1">
        <f t="array" ref="CB16">V16*INDEX(prod_est,$G16+$H16-1,MATCH(CB$14,$BP$14:$DP$14,0))</f>
        <v>0</v>
      </c>
      <c r="CC16" s="8" cm="1">
        <f t="array" ref="CC16">W16*INDEX(prod_est,$G16+$H16-1,MATCH(CC$14,$BP$14:$DP$14,0))</f>
        <v>0</v>
      </c>
      <c r="CD16" s="8" cm="1">
        <f t="array" ref="CD16">X16*INDEX(prod_est,$G16+$H16-1,MATCH(CD$14,$BP$14:$DP$14,0))</f>
        <v>0</v>
      </c>
      <c r="CE16" s="8" cm="1">
        <f t="array" ref="CE16">Y16*INDEX(prod_est,$G16+$H16-1,MATCH(CE$14,$BP$14:$DP$14,0))</f>
        <v>0</v>
      </c>
      <c r="CF16" s="8" cm="1">
        <f t="array" ref="CF16">Z16*INDEX(prod_est,$G16+$H16-1,MATCH(CF$14,$BP$14:$DP$14,0))</f>
        <v>0</v>
      </c>
      <c r="CG16" s="8" cm="1">
        <f t="array" ref="CG16">AA16*INDEX(prod_est,$G16+$H16-1,MATCH(CG$14,$BP$14:$DP$14,0))</f>
        <v>0</v>
      </c>
      <c r="CH16" s="8" cm="1">
        <f t="array" ref="CH16">AB16*INDEX(prod_est,$G16+$H16-1,MATCH(CH$14,$BP$14:$DP$14,0))</f>
        <v>0</v>
      </c>
      <c r="CI16" s="8" cm="1">
        <f t="array" ref="CI16">AC16*INDEX(prod_est,$G16+$H16-1,MATCH(CI$14,$BP$14:$DP$14,0))</f>
        <v>0</v>
      </c>
      <c r="CJ16" s="8" cm="1">
        <f t="array" ref="CJ16">AD16*INDEX(prod_est,$G16+$H16-1,MATCH(CJ$14,$BP$14:$DP$14,0))</f>
        <v>0</v>
      </c>
      <c r="CK16" s="8" cm="1">
        <f t="array" ref="CK16">AE16*INDEX(prod_est,$G16+$H16-1,MATCH(CK$14,$BP$14:$DP$14,0))</f>
        <v>0</v>
      </c>
      <c r="CL16" s="8" cm="1">
        <f t="array" ref="CL16">AF16*INDEX(prod_est,$G16+$H16-1,MATCH(CL$14,$BP$14:$DP$14,0))</f>
        <v>0</v>
      </c>
      <c r="CM16" s="8" cm="1">
        <f t="array" ref="CM16">AG16*INDEX(prod_est,$G16+$H16-1,MATCH(CM$14,$BP$14:$DP$14,0))</f>
        <v>0</v>
      </c>
      <c r="CN16" s="8" cm="1">
        <f t="array" ref="CN16">AH16*INDEX(prod_est,$G16+$H16-1,MATCH(CN$14,$BP$14:$DP$14,0))</f>
        <v>0</v>
      </c>
      <c r="CO16" s="8" cm="1">
        <f t="array" ref="CO16">AI16*INDEX(prod_est,$G16+$H16-1,MATCH(CO$14,$BP$14:$DP$14,0))</f>
        <v>0</v>
      </c>
      <c r="CP16" s="8" cm="1">
        <f t="array" ref="CP16">AJ16*INDEX(prod_est,$G16+$H16-1,MATCH(CP$14,$BP$14:$DP$14,0))</f>
        <v>0</v>
      </c>
      <c r="CQ16" s="8" cm="1">
        <f t="array" ref="CQ16">AK16*INDEX(prod_est,$G16+$H16-1,MATCH(CQ$14,$BP$14:$DP$14,0))</f>
        <v>0</v>
      </c>
      <c r="CR16" s="8" cm="1">
        <f t="array" ref="CR16">AL16*INDEX(prod_est,$G16+$H16-1,MATCH(CR$14,$BP$14:$DP$14,0))</f>
        <v>0</v>
      </c>
      <c r="CS16" s="8" cm="1">
        <f t="array" ref="CS16">AM16*INDEX(prod_est,$G16+$H16-1,MATCH(CS$14,$BP$14:$DP$14,0))</f>
        <v>0</v>
      </c>
      <c r="CT16" s="8" cm="1">
        <f t="array" ref="CT16">AN16*INDEX(prod_est,$G16+$H16-1,MATCH(CT$14,$BP$14:$DP$14,0))</f>
        <v>0</v>
      </c>
      <c r="CU16" s="8" cm="1">
        <f t="array" ref="CU16">AO16*INDEX(prod_est,$G16+$H16-1,MATCH(CU$14,$BP$14:$DP$14,0))</f>
        <v>0</v>
      </c>
      <c r="CV16" s="8" cm="1">
        <f t="array" ref="CV16">AP16*INDEX(prod_est,$G16+$H16-1,MATCH(CV$14,$BP$14:$DP$14,0))</f>
        <v>0</v>
      </c>
      <c r="CW16" cm="1">
        <f t="array" ref="CW16">AQ16*INDEX(prod_est,$G16+$H16-1,MATCH(CW$14,$BP$14:$DP$14,0))</f>
        <v>0</v>
      </c>
      <c r="CX16" cm="1">
        <f t="array" ref="CX16">AR16*INDEX(prod_est,$G16+$H16-1,MATCH(CX$14,$BP$14:$DP$14,0))</f>
        <v>0</v>
      </c>
      <c r="CY16" cm="1">
        <f t="array" ref="CY16">AS16*INDEX(prod_est,$G16+$H16-1,MATCH(CY$14,$BP$14:$DP$14,0))</f>
        <v>0</v>
      </c>
      <c r="CZ16" cm="1">
        <f t="array" ref="CZ16">AT16*INDEX(prod_est,$G16+$H16-1,MATCH(CZ$14,$BP$14:$DP$14,0))</f>
        <v>0</v>
      </c>
      <c r="DA16" cm="1">
        <f t="array" ref="DA16">AU16*INDEX(prod_est,$G16+$H16-1,MATCH(DA$14,$BP$14:$DP$14,0))</f>
        <v>0</v>
      </c>
      <c r="DB16" cm="1">
        <f t="array" ref="DB16">AV16*INDEX(prod_est,$G16+$H16-1,MATCH(DB$14,$BP$14:$DP$14,0))</f>
        <v>0</v>
      </c>
      <c r="DC16" cm="1">
        <f t="array" ref="DC16">AW16*INDEX(prod_est,$G16+$H16-1,MATCH(DC$14,$BP$14:$DP$14,0))</f>
        <v>0</v>
      </c>
      <c r="DD16" cm="1">
        <f t="array" ref="DD16">AX16*INDEX(prod_est,$G16+$H16-1,MATCH(DD$14,$BP$14:$DP$14,0))</f>
        <v>0</v>
      </c>
      <c r="DE16" cm="1">
        <f t="array" ref="DE16">AY16*INDEX(prod_est,$G16+$H16-1,MATCH(DE$14,$BP$14:$DP$14,0))</f>
        <v>0</v>
      </c>
      <c r="DF16" cm="1">
        <f t="array" ref="DF16">AZ16*INDEX(prod_est,$G16+$H16-1,MATCH(DF$14,$BP$14:$DP$14,0))</f>
        <v>0</v>
      </c>
      <c r="DG16" cm="1">
        <f t="array" ref="DG16">BA16*INDEX(prod_est,$G16+$H16-1,MATCH(DG$14,$BP$14:$DP$14,0))</f>
        <v>0</v>
      </c>
      <c r="DH16" cm="1">
        <f t="array" ref="DH16">BB16*INDEX(prod_est,$G16+$H16-1,MATCH(DH$14,$BP$14:$DP$14,0))</f>
        <v>0</v>
      </c>
      <c r="DI16" cm="1">
        <f t="array" ref="DI16">BC16*INDEX(prod_est,$G16+$H16-1,MATCH(DI$14,$BP$14:$DP$14,0))</f>
        <v>0</v>
      </c>
      <c r="DJ16" cm="1">
        <f t="array" ref="DJ16">BD16*INDEX(prod_est,$G16+$H16-1,MATCH(DJ$14,$BP$14:$DP$14,0))</f>
        <v>0</v>
      </c>
      <c r="DK16" cm="1">
        <f t="array" ref="DK16">BE16*INDEX(prod_est,$G16+$H16-1,MATCH(DK$14,$BP$14:$DP$14,0))</f>
        <v>0</v>
      </c>
      <c r="DL16" cm="1">
        <f t="array" ref="DL16">BF16*INDEX(prod_est,$G16+$H16-1,MATCH(DL$14,$BP$14:$DP$14,0))</f>
        <v>0</v>
      </c>
      <c r="DM16" cm="1">
        <f t="array" ref="DM16">BG16*INDEX(prod_est,$G16+$H16-1,MATCH(DM$14,$BP$14:$DP$14,0))</f>
        <v>0</v>
      </c>
      <c r="DN16" cm="1">
        <f t="array" ref="DN16">BH16*INDEX(prod_est,$G16+$H16-1,MATCH(DN$14,$BP$14:$DP$14,0))</f>
        <v>0</v>
      </c>
      <c r="DO16" cm="1">
        <f t="array" ref="DO16">BI16*INDEX(prod_est,$G16+$H16-1,MATCH(DO$14,$BP$14:$DP$14,0))</f>
        <v>0</v>
      </c>
      <c r="DP16" cm="1">
        <f t="array" ref="DP16">BJ16*INDEX(prod_est,$G16+$H16-1,MATCH(DP$14,$BP$14:$DP$14,0))</f>
        <v>0</v>
      </c>
    </row>
    <row r="17" spans="1:120" x14ac:dyDescent="0.25">
      <c r="A17" t="s">
        <v>42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81</v>
      </c>
      <c r="H17">
        <f>IFERROR(MATCH(D17,Production_est!$D$4:$D$339,0),"-")</f>
        <v>6</v>
      </c>
      <c r="I17" s="8" cm="1">
        <f t="array" ref="I17">IFERROR(INDEX(Production_est!$E$4:$E$339,H17+G17-1),"-")</f>
        <v>0</v>
      </c>
      <c r="J17" s="42">
        <f t="shared" si="0"/>
        <v>0</v>
      </c>
      <c r="K17" s="42">
        <f t="shared" ref="K17:AP17" si="9">J17*(1-$F$4)</f>
        <v>0</v>
      </c>
      <c r="L17" s="42">
        <f t="shared" si="9"/>
        <v>0</v>
      </c>
      <c r="M17" s="42">
        <f t="shared" si="9"/>
        <v>0</v>
      </c>
      <c r="N17" s="42">
        <f t="shared" si="9"/>
        <v>0</v>
      </c>
      <c r="O17" s="42">
        <f t="shared" si="9"/>
        <v>0</v>
      </c>
      <c r="P17" s="42">
        <f t="shared" si="9"/>
        <v>0</v>
      </c>
      <c r="Q17" s="42">
        <f t="shared" si="9"/>
        <v>0</v>
      </c>
      <c r="R17" s="42">
        <f t="shared" si="9"/>
        <v>0</v>
      </c>
      <c r="S17" s="42">
        <f t="shared" si="9"/>
        <v>0</v>
      </c>
      <c r="T17" s="42">
        <f t="shared" si="9"/>
        <v>0</v>
      </c>
      <c r="U17" s="42">
        <f t="shared" si="9"/>
        <v>0</v>
      </c>
      <c r="V17" s="42">
        <f t="shared" si="9"/>
        <v>0</v>
      </c>
      <c r="W17" s="42">
        <f t="shared" si="9"/>
        <v>0</v>
      </c>
      <c r="X17" s="42">
        <f t="shared" si="9"/>
        <v>0</v>
      </c>
      <c r="Y17" s="42">
        <f t="shared" si="9"/>
        <v>0</v>
      </c>
      <c r="Z17" s="42">
        <f t="shared" si="9"/>
        <v>0</v>
      </c>
      <c r="AA17" s="42">
        <f t="shared" si="9"/>
        <v>0</v>
      </c>
      <c r="AB17" s="42">
        <f t="shared" si="9"/>
        <v>0</v>
      </c>
      <c r="AC17" s="42">
        <f t="shared" si="9"/>
        <v>0</v>
      </c>
      <c r="AD17" s="42">
        <f t="shared" si="9"/>
        <v>0</v>
      </c>
      <c r="AE17" s="42">
        <f t="shared" si="9"/>
        <v>0</v>
      </c>
      <c r="AF17" s="42">
        <f t="shared" si="9"/>
        <v>0</v>
      </c>
      <c r="AG17" s="42">
        <f t="shared" si="9"/>
        <v>0</v>
      </c>
      <c r="AH17" s="42">
        <f t="shared" si="9"/>
        <v>0</v>
      </c>
      <c r="AI17" s="42">
        <f t="shared" si="9"/>
        <v>0</v>
      </c>
      <c r="AJ17" s="42">
        <f t="shared" si="9"/>
        <v>0</v>
      </c>
      <c r="AK17" s="42">
        <f t="shared" si="9"/>
        <v>0</v>
      </c>
      <c r="AL17" s="42">
        <f t="shared" si="9"/>
        <v>0</v>
      </c>
      <c r="AM17" s="42">
        <f t="shared" si="9"/>
        <v>0</v>
      </c>
      <c r="AN17" s="42">
        <f t="shared" si="9"/>
        <v>0</v>
      </c>
      <c r="AO17" s="42">
        <f t="shared" si="9"/>
        <v>0</v>
      </c>
      <c r="AP17" s="42">
        <f t="shared" si="9"/>
        <v>0</v>
      </c>
      <c r="AQ17" s="42">
        <f t="shared" ref="AQ17:BJ17" si="10">AP17*(1-$F$4)</f>
        <v>0</v>
      </c>
      <c r="AR17" s="42">
        <f t="shared" si="10"/>
        <v>0</v>
      </c>
      <c r="AS17" s="42">
        <f t="shared" si="10"/>
        <v>0</v>
      </c>
      <c r="AT17" s="42">
        <f t="shared" si="10"/>
        <v>0</v>
      </c>
      <c r="AU17" s="42">
        <f t="shared" si="10"/>
        <v>0</v>
      </c>
      <c r="AV17" s="42">
        <f t="shared" si="10"/>
        <v>0</v>
      </c>
      <c r="AW17" s="42">
        <f t="shared" si="10"/>
        <v>0</v>
      </c>
      <c r="AX17" s="42">
        <f t="shared" si="10"/>
        <v>0</v>
      </c>
      <c r="AY17" s="42">
        <f t="shared" si="10"/>
        <v>0</v>
      </c>
      <c r="AZ17" s="42">
        <f t="shared" si="10"/>
        <v>0</v>
      </c>
      <c r="BA17" s="42">
        <f t="shared" si="10"/>
        <v>0</v>
      </c>
      <c r="BB17" s="42">
        <f t="shared" si="10"/>
        <v>0</v>
      </c>
      <c r="BC17" s="42">
        <f t="shared" si="10"/>
        <v>0</v>
      </c>
      <c r="BD17" s="42">
        <f t="shared" si="10"/>
        <v>0</v>
      </c>
      <c r="BE17" s="42">
        <f t="shared" si="10"/>
        <v>0</v>
      </c>
      <c r="BF17" s="42">
        <f t="shared" si="10"/>
        <v>0</v>
      </c>
      <c r="BG17" s="42">
        <f t="shared" si="10"/>
        <v>0</v>
      </c>
      <c r="BH17" s="42">
        <f t="shared" si="10"/>
        <v>0</v>
      </c>
      <c r="BI17" s="42">
        <f t="shared" si="10"/>
        <v>0</v>
      </c>
      <c r="BJ17" s="42">
        <f t="shared" si="10"/>
        <v>0</v>
      </c>
      <c r="BK17" t="str">
        <f t="shared" si="3"/>
        <v>06_HKC</v>
      </c>
      <c r="BL17" t="str">
        <f t="shared" si="4"/>
        <v>d_ind_cem_1_5_lignite</v>
      </c>
      <c r="BO17" s="8">
        <f t="shared" si="5"/>
        <v>0</v>
      </c>
      <c r="BP17" s="8">
        <f t="shared" si="6"/>
        <v>0</v>
      </c>
      <c r="BQ17" s="8" cm="1">
        <f t="array" ref="BQ17">K17*INDEX(prod_est,$G17+$H17-1,MATCH(BQ$14,$BP$14:$DP$14,0))</f>
        <v>0</v>
      </c>
      <c r="BR17" s="8" cm="1">
        <f t="array" ref="BR17">L17*INDEX(prod_est,$G17+$H17-1,MATCH(BR$14,$BP$14:$DP$14,0))</f>
        <v>0</v>
      </c>
      <c r="BS17" s="8" cm="1">
        <f t="array" ref="BS17">M17*INDEX(prod_est,$G17+$H17-1,MATCH(BS$14,$BP$14:$DP$14,0))</f>
        <v>0</v>
      </c>
      <c r="BT17" s="8" cm="1">
        <f t="array" ref="BT17">N17*INDEX(prod_est,$G17+$H17-1,MATCH(BT$14,$BP$14:$DP$14,0))</f>
        <v>0</v>
      </c>
      <c r="BU17" s="8" cm="1">
        <f t="array" ref="BU17">O17*INDEX(prod_est,$G17+$H17-1,MATCH(BU$14,$BP$14:$DP$14,0))</f>
        <v>0</v>
      </c>
      <c r="BV17" s="8" cm="1">
        <f t="array" ref="BV17">P17*INDEX(prod_est,$G17+$H17-1,MATCH(BV$14,$BP$14:$DP$14,0))</f>
        <v>0</v>
      </c>
      <c r="BW17" s="8" cm="1">
        <f t="array" ref="BW17">Q17*INDEX(prod_est,$G17+$H17-1,MATCH(BW$14,$BP$14:$DP$14,0))</f>
        <v>0</v>
      </c>
      <c r="BX17" s="8" cm="1">
        <f t="array" ref="BX17">R17*INDEX(prod_est,$G17+$H17-1,MATCH(BX$14,$BP$14:$DP$14,0))</f>
        <v>0</v>
      </c>
      <c r="BY17" s="8" cm="1">
        <f t="array" ref="BY17">S17*INDEX(prod_est,$G17+$H17-1,MATCH(BY$14,$BP$14:$DP$14,0))</f>
        <v>0</v>
      </c>
      <c r="BZ17" s="8" cm="1">
        <f t="array" ref="BZ17">T17*INDEX(prod_est,$G17+$H17-1,MATCH(BZ$14,$BP$14:$DP$14,0))</f>
        <v>0</v>
      </c>
      <c r="CA17" s="8" cm="1">
        <f t="array" ref="CA17">U17*INDEX(prod_est,$G17+$H17-1,MATCH(CA$14,$BP$14:$DP$14,0))</f>
        <v>0</v>
      </c>
      <c r="CB17" s="8" cm="1">
        <f t="array" ref="CB17">V17*INDEX(prod_est,$G17+$H17-1,MATCH(CB$14,$BP$14:$DP$14,0))</f>
        <v>0</v>
      </c>
      <c r="CC17" s="8" cm="1">
        <f t="array" ref="CC17">W17*INDEX(prod_est,$G17+$H17-1,MATCH(CC$14,$BP$14:$DP$14,0))</f>
        <v>0</v>
      </c>
      <c r="CD17" s="8" cm="1">
        <f t="array" ref="CD17">X17*INDEX(prod_est,$G17+$H17-1,MATCH(CD$14,$BP$14:$DP$14,0))</f>
        <v>0</v>
      </c>
      <c r="CE17" s="8" cm="1">
        <f t="array" ref="CE17">Y17*INDEX(prod_est,$G17+$H17-1,MATCH(CE$14,$BP$14:$DP$14,0))</f>
        <v>0</v>
      </c>
      <c r="CF17" s="8" cm="1">
        <f t="array" ref="CF17">Z17*INDEX(prod_est,$G17+$H17-1,MATCH(CF$14,$BP$14:$DP$14,0))</f>
        <v>0</v>
      </c>
      <c r="CG17" s="8" cm="1">
        <f t="array" ref="CG17">AA17*INDEX(prod_est,$G17+$H17-1,MATCH(CG$14,$BP$14:$DP$14,0))</f>
        <v>0</v>
      </c>
      <c r="CH17" s="8" cm="1">
        <f t="array" ref="CH17">AB17*INDEX(prod_est,$G17+$H17-1,MATCH(CH$14,$BP$14:$DP$14,0))</f>
        <v>0</v>
      </c>
      <c r="CI17" s="8" cm="1">
        <f t="array" ref="CI17">AC17*INDEX(prod_est,$G17+$H17-1,MATCH(CI$14,$BP$14:$DP$14,0))</f>
        <v>0</v>
      </c>
      <c r="CJ17" s="8" cm="1">
        <f t="array" ref="CJ17">AD17*INDEX(prod_est,$G17+$H17-1,MATCH(CJ$14,$BP$14:$DP$14,0))</f>
        <v>0</v>
      </c>
      <c r="CK17" s="8" cm="1">
        <f t="array" ref="CK17">AE17*INDEX(prod_est,$G17+$H17-1,MATCH(CK$14,$BP$14:$DP$14,0))</f>
        <v>0</v>
      </c>
      <c r="CL17" s="8" cm="1">
        <f t="array" ref="CL17">AF17*INDEX(prod_est,$G17+$H17-1,MATCH(CL$14,$BP$14:$DP$14,0))</f>
        <v>0</v>
      </c>
      <c r="CM17" s="8" cm="1">
        <f t="array" ref="CM17">AG17*INDEX(prod_est,$G17+$H17-1,MATCH(CM$14,$BP$14:$DP$14,0))</f>
        <v>0</v>
      </c>
      <c r="CN17" s="8" cm="1">
        <f t="array" ref="CN17">AH17*INDEX(prod_est,$G17+$H17-1,MATCH(CN$14,$BP$14:$DP$14,0))</f>
        <v>0</v>
      </c>
      <c r="CO17" s="8" cm="1">
        <f t="array" ref="CO17">AI17*INDEX(prod_est,$G17+$H17-1,MATCH(CO$14,$BP$14:$DP$14,0))</f>
        <v>0</v>
      </c>
      <c r="CP17" s="8" cm="1">
        <f t="array" ref="CP17">AJ17*INDEX(prod_est,$G17+$H17-1,MATCH(CP$14,$BP$14:$DP$14,0))</f>
        <v>0</v>
      </c>
      <c r="CQ17" s="8" cm="1">
        <f t="array" ref="CQ17">AK17*INDEX(prod_est,$G17+$H17-1,MATCH(CQ$14,$BP$14:$DP$14,0))</f>
        <v>0</v>
      </c>
      <c r="CR17" s="8" cm="1">
        <f t="array" ref="CR17">AL17*INDEX(prod_est,$G17+$H17-1,MATCH(CR$14,$BP$14:$DP$14,0))</f>
        <v>0</v>
      </c>
      <c r="CS17" s="8" cm="1">
        <f t="array" ref="CS17">AM17*INDEX(prod_est,$G17+$H17-1,MATCH(CS$14,$BP$14:$DP$14,0))</f>
        <v>0</v>
      </c>
      <c r="CT17" s="8" cm="1">
        <f t="array" ref="CT17">AN17*INDEX(prod_est,$G17+$H17-1,MATCH(CT$14,$BP$14:$DP$14,0))</f>
        <v>0</v>
      </c>
      <c r="CU17" s="8" cm="1">
        <f t="array" ref="CU17">AO17*INDEX(prod_est,$G17+$H17-1,MATCH(CU$14,$BP$14:$DP$14,0))</f>
        <v>0</v>
      </c>
      <c r="CV17" s="8" cm="1">
        <f t="array" ref="CV17">AP17*INDEX(prod_est,$G17+$H17-1,MATCH(CV$14,$BP$14:$DP$14,0))</f>
        <v>0</v>
      </c>
      <c r="CW17" cm="1">
        <f t="array" ref="CW17">AQ17*INDEX(prod_est,$G17+$H17-1,MATCH(CW$14,$BP$14:$DP$14,0))</f>
        <v>0</v>
      </c>
      <c r="CX17" cm="1">
        <f t="array" ref="CX17">AR17*INDEX(prod_est,$G17+$H17-1,MATCH(CX$14,$BP$14:$DP$14,0))</f>
        <v>0</v>
      </c>
      <c r="CY17" cm="1">
        <f t="array" ref="CY17">AS17*INDEX(prod_est,$G17+$H17-1,MATCH(CY$14,$BP$14:$DP$14,0))</f>
        <v>0</v>
      </c>
      <c r="CZ17" cm="1">
        <f t="array" ref="CZ17">AT17*INDEX(prod_est,$G17+$H17-1,MATCH(CZ$14,$BP$14:$DP$14,0))</f>
        <v>0</v>
      </c>
      <c r="DA17" cm="1">
        <f t="array" ref="DA17">AU17*INDEX(prod_est,$G17+$H17-1,MATCH(DA$14,$BP$14:$DP$14,0))</f>
        <v>0</v>
      </c>
      <c r="DB17" cm="1">
        <f t="array" ref="DB17">AV17*INDEX(prod_est,$G17+$H17-1,MATCH(DB$14,$BP$14:$DP$14,0))</f>
        <v>0</v>
      </c>
      <c r="DC17" cm="1">
        <f t="array" ref="DC17">AW17*INDEX(prod_est,$G17+$H17-1,MATCH(DC$14,$BP$14:$DP$14,0))</f>
        <v>0</v>
      </c>
      <c r="DD17" cm="1">
        <f t="array" ref="DD17">AX17*INDEX(prod_est,$G17+$H17-1,MATCH(DD$14,$BP$14:$DP$14,0))</f>
        <v>0</v>
      </c>
      <c r="DE17" cm="1">
        <f t="array" ref="DE17">AY17*INDEX(prod_est,$G17+$H17-1,MATCH(DE$14,$BP$14:$DP$14,0))</f>
        <v>0</v>
      </c>
      <c r="DF17" cm="1">
        <f t="array" ref="DF17">AZ17*INDEX(prod_est,$G17+$H17-1,MATCH(DF$14,$BP$14:$DP$14,0))</f>
        <v>0</v>
      </c>
      <c r="DG17" cm="1">
        <f t="array" ref="DG17">BA17*INDEX(prod_est,$G17+$H17-1,MATCH(DG$14,$BP$14:$DP$14,0))</f>
        <v>0</v>
      </c>
      <c r="DH17" cm="1">
        <f t="array" ref="DH17">BB17*INDEX(prod_est,$G17+$H17-1,MATCH(DH$14,$BP$14:$DP$14,0))</f>
        <v>0</v>
      </c>
      <c r="DI17" cm="1">
        <f t="array" ref="DI17">BC17*INDEX(prod_est,$G17+$H17-1,MATCH(DI$14,$BP$14:$DP$14,0))</f>
        <v>0</v>
      </c>
      <c r="DJ17" cm="1">
        <f t="array" ref="DJ17">BD17*INDEX(prod_est,$G17+$H17-1,MATCH(DJ$14,$BP$14:$DP$14,0))</f>
        <v>0</v>
      </c>
      <c r="DK17" cm="1">
        <f t="array" ref="DK17">BE17*INDEX(prod_est,$G17+$H17-1,MATCH(DK$14,$BP$14:$DP$14,0))</f>
        <v>0</v>
      </c>
      <c r="DL17" cm="1">
        <f t="array" ref="DL17">BF17*INDEX(prod_est,$G17+$H17-1,MATCH(DL$14,$BP$14:$DP$14,0))</f>
        <v>0</v>
      </c>
      <c r="DM17" cm="1">
        <f t="array" ref="DM17">BG17*INDEX(prod_est,$G17+$H17-1,MATCH(DM$14,$BP$14:$DP$14,0))</f>
        <v>0</v>
      </c>
      <c r="DN17" cm="1">
        <f t="array" ref="DN17">BH17*INDEX(prod_est,$G17+$H17-1,MATCH(DN$14,$BP$14:$DP$14,0))</f>
        <v>0</v>
      </c>
      <c r="DO17" cm="1">
        <f t="array" ref="DO17">BI17*INDEX(prod_est,$G17+$H17-1,MATCH(DO$14,$BP$14:$DP$14,0))</f>
        <v>0</v>
      </c>
      <c r="DP17" cm="1">
        <f t="array" ref="DP17">BJ17*INDEX(prod_est,$G17+$H17-1,MATCH(DP$14,$BP$14:$DP$14,0))</f>
        <v>0</v>
      </c>
    </row>
    <row r="18" spans="1:120" x14ac:dyDescent="0.25">
      <c r="A18" t="s">
        <v>42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81</v>
      </c>
      <c r="H18">
        <f>IFERROR(MATCH(D18,Production_est!$D$4:$D$339,0),"-")</f>
        <v>6</v>
      </c>
      <c r="I18" s="8" cm="1">
        <f t="array" ref="I18">IFERROR(INDEX(Production_est!$E$4:$E$339,H18+G18-1),"-")</f>
        <v>0</v>
      </c>
      <c r="J18" s="42">
        <f t="shared" si="0"/>
        <v>0</v>
      </c>
      <c r="K18" s="42">
        <f t="shared" ref="K18:AP18" si="11">J18*(1-$F$4)</f>
        <v>0</v>
      </c>
      <c r="L18" s="42">
        <f t="shared" si="11"/>
        <v>0</v>
      </c>
      <c r="M18" s="42">
        <f t="shared" si="11"/>
        <v>0</v>
      </c>
      <c r="N18" s="42">
        <f t="shared" si="11"/>
        <v>0</v>
      </c>
      <c r="O18" s="42">
        <f t="shared" si="11"/>
        <v>0</v>
      </c>
      <c r="P18" s="42">
        <f t="shared" si="11"/>
        <v>0</v>
      </c>
      <c r="Q18" s="42">
        <f t="shared" si="11"/>
        <v>0</v>
      </c>
      <c r="R18" s="42">
        <f t="shared" si="11"/>
        <v>0</v>
      </c>
      <c r="S18" s="42">
        <f t="shared" si="11"/>
        <v>0</v>
      </c>
      <c r="T18" s="42">
        <f t="shared" si="11"/>
        <v>0</v>
      </c>
      <c r="U18" s="42">
        <f t="shared" si="11"/>
        <v>0</v>
      </c>
      <c r="V18" s="42">
        <f t="shared" si="11"/>
        <v>0</v>
      </c>
      <c r="W18" s="42">
        <f t="shared" si="11"/>
        <v>0</v>
      </c>
      <c r="X18" s="42">
        <f t="shared" si="11"/>
        <v>0</v>
      </c>
      <c r="Y18" s="42">
        <f t="shared" si="11"/>
        <v>0</v>
      </c>
      <c r="Z18" s="42">
        <f t="shared" si="11"/>
        <v>0</v>
      </c>
      <c r="AA18" s="42">
        <f t="shared" si="11"/>
        <v>0</v>
      </c>
      <c r="AB18" s="42">
        <f t="shared" si="11"/>
        <v>0</v>
      </c>
      <c r="AC18" s="42">
        <f t="shared" si="11"/>
        <v>0</v>
      </c>
      <c r="AD18" s="42">
        <f t="shared" si="11"/>
        <v>0</v>
      </c>
      <c r="AE18" s="42">
        <f t="shared" si="11"/>
        <v>0</v>
      </c>
      <c r="AF18" s="42">
        <f t="shared" si="11"/>
        <v>0</v>
      </c>
      <c r="AG18" s="42">
        <f t="shared" si="11"/>
        <v>0</v>
      </c>
      <c r="AH18" s="42">
        <f t="shared" si="11"/>
        <v>0</v>
      </c>
      <c r="AI18" s="42">
        <f t="shared" si="11"/>
        <v>0</v>
      </c>
      <c r="AJ18" s="42">
        <f t="shared" si="11"/>
        <v>0</v>
      </c>
      <c r="AK18" s="42">
        <f t="shared" si="11"/>
        <v>0</v>
      </c>
      <c r="AL18" s="42">
        <f t="shared" si="11"/>
        <v>0</v>
      </c>
      <c r="AM18" s="42">
        <f t="shared" si="11"/>
        <v>0</v>
      </c>
      <c r="AN18" s="42">
        <f t="shared" si="11"/>
        <v>0</v>
      </c>
      <c r="AO18" s="42">
        <f t="shared" si="11"/>
        <v>0</v>
      </c>
      <c r="AP18" s="42">
        <f t="shared" si="11"/>
        <v>0</v>
      </c>
      <c r="AQ18" s="42">
        <f t="shared" ref="AQ18:BJ18" si="12">AP18*(1-$F$4)</f>
        <v>0</v>
      </c>
      <c r="AR18" s="42">
        <f t="shared" si="12"/>
        <v>0</v>
      </c>
      <c r="AS18" s="42">
        <f t="shared" si="12"/>
        <v>0</v>
      </c>
      <c r="AT18" s="42">
        <f t="shared" si="12"/>
        <v>0</v>
      </c>
      <c r="AU18" s="42">
        <f t="shared" si="12"/>
        <v>0</v>
      </c>
      <c r="AV18" s="42">
        <f t="shared" si="12"/>
        <v>0</v>
      </c>
      <c r="AW18" s="42">
        <f t="shared" si="12"/>
        <v>0</v>
      </c>
      <c r="AX18" s="42">
        <f t="shared" si="12"/>
        <v>0</v>
      </c>
      <c r="AY18" s="42">
        <f t="shared" si="12"/>
        <v>0</v>
      </c>
      <c r="AZ18" s="42">
        <f t="shared" si="12"/>
        <v>0</v>
      </c>
      <c r="BA18" s="42">
        <f t="shared" si="12"/>
        <v>0</v>
      </c>
      <c r="BB18" s="42">
        <f t="shared" si="12"/>
        <v>0</v>
      </c>
      <c r="BC18" s="42">
        <f t="shared" si="12"/>
        <v>0</v>
      </c>
      <c r="BD18" s="42">
        <f t="shared" si="12"/>
        <v>0</v>
      </c>
      <c r="BE18" s="42">
        <f t="shared" si="12"/>
        <v>0</v>
      </c>
      <c r="BF18" s="42">
        <f t="shared" si="12"/>
        <v>0</v>
      </c>
      <c r="BG18" s="42">
        <f t="shared" si="12"/>
        <v>0</v>
      </c>
      <c r="BH18" s="42">
        <f t="shared" si="12"/>
        <v>0</v>
      </c>
      <c r="BI18" s="42">
        <f t="shared" si="12"/>
        <v>0</v>
      </c>
      <c r="BJ18" s="42">
        <f t="shared" si="12"/>
        <v>0</v>
      </c>
      <c r="BK18" t="str">
        <f t="shared" si="3"/>
        <v>06_HKC</v>
      </c>
      <c r="BL18" t="str">
        <f t="shared" si="4"/>
        <v>d_ind_cem_2_coal_products</v>
      </c>
      <c r="BO18" s="8">
        <f t="shared" si="5"/>
        <v>0</v>
      </c>
      <c r="BP18" s="8">
        <f t="shared" si="6"/>
        <v>0</v>
      </c>
      <c r="BQ18" s="8" cm="1">
        <f t="array" ref="BQ18">K18*INDEX(prod_est,$G18+$H18-1,MATCH(BQ$14,$BP$14:$DP$14,0))</f>
        <v>0</v>
      </c>
      <c r="BR18" s="8" cm="1">
        <f t="array" ref="BR18">L18*INDEX(prod_est,$G18+$H18-1,MATCH(BR$14,$BP$14:$DP$14,0))</f>
        <v>0</v>
      </c>
      <c r="BS18" s="8" cm="1">
        <f t="array" ref="BS18">M18*INDEX(prod_est,$G18+$H18-1,MATCH(BS$14,$BP$14:$DP$14,0))</f>
        <v>0</v>
      </c>
      <c r="BT18" s="8" cm="1">
        <f t="array" ref="BT18">N18*INDEX(prod_est,$G18+$H18-1,MATCH(BT$14,$BP$14:$DP$14,0))</f>
        <v>0</v>
      </c>
      <c r="BU18" s="8" cm="1">
        <f t="array" ref="BU18">O18*INDEX(prod_est,$G18+$H18-1,MATCH(BU$14,$BP$14:$DP$14,0))</f>
        <v>0</v>
      </c>
      <c r="BV18" s="8" cm="1">
        <f t="array" ref="BV18">P18*INDEX(prod_est,$G18+$H18-1,MATCH(BV$14,$BP$14:$DP$14,0))</f>
        <v>0</v>
      </c>
      <c r="BW18" s="8" cm="1">
        <f t="array" ref="BW18">Q18*INDEX(prod_est,$G18+$H18-1,MATCH(BW$14,$BP$14:$DP$14,0))</f>
        <v>0</v>
      </c>
      <c r="BX18" s="8" cm="1">
        <f t="array" ref="BX18">R18*INDEX(prod_est,$G18+$H18-1,MATCH(BX$14,$BP$14:$DP$14,0))</f>
        <v>0</v>
      </c>
      <c r="BY18" s="8" cm="1">
        <f t="array" ref="BY18">S18*INDEX(prod_est,$G18+$H18-1,MATCH(BY$14,$BP$14:$DP$14,0))</f>
        <v>0</v>
      </c>
      <c r="BZ18" s="8" cm="1">
        <f t="array" ref="BZ18">T18*INDEX(prod_est,$G18+$H18-1,MATCH(BZ$14,$BP$14:$DP$14,0))</f>
        <v>0</v>
      </c>
      <c r="CA18" s="8" cm="1">
        <f t="array" ref="CA18">U18*INDEX(prod_est,$G18+$H18-1,MATCH(CA$14,$BP$14:$DP$14,0))</f>
        <v>0</v>
      </c>
      <c r="CB18" s="8" cm="1">
        <f t="array" ref="CB18">V18*INDEX(prod_est,$G18+$H18-1,MATCH(CB$14,$BP$14:$DP$14,0))</f>
        <v>0</v>
      </c>
      <c r="CC18" s="8" cm="1">
        <f t="array" ref="CC18">W18*INDEX(prod_est,$G18+$H18-1,MATCH(CC$14,$BP$14:$DP$14,0))</f>
        <v>0</v>
      </c>
      <c r="CD18" s="8" cm="1">
        <f t="array" ref="CD18">X18*INDEX(prod_est,$G18+$H18-1,MATCH(CD$14,$BP$14:$DP$14,0))</f>
        <v>0</v>
      </c>
      <c r="CE18" s="8" cm="1">
        <f t="array" ref="CE18">Y18*INDEX(prod_est,$G18+$H18-1,MATCH(CE$14,$BP$14:$DP$14,0))</f>
        <v>0</v>
      </c>
      <c r="CF18" s="8" cm="1">
        <f t="array" ref="CF18">Z18*INDEX(prod_est,$G18+$H18-1,MATCH(CF$14,$BP$14:$DP$14,0))</f>
        <v>0</v>
      </c>
      <c r="CG18" s="8" cm="1">
        <f t="array" ref="CG18">AA18*INDEX(prod_est,$G18+$H18-1,MATCH(CG$14,$BP$14:$DP$14,0))</f>
        <v>0</v>
      </c>
      <c r="CH18" s="8" cm="1">
        <f t="array" ref="CH18">AB18*INDEX(prod_est,$G18+$H18-1,MATCH(CH$14,$BP$14:$DP$14,0))</f>
        <v>0</v>
      </c>
      <c r="CI18" s="8" cm="1">
        <f t="array" ref="CI18">AC18*INDEX(prod_est,$G18+$H18-1,MATCH(CI$14,$BP$14:$DP$14,0))</f>
        <v>0</v>
      </c>
      <c r="CJ18" s="8" cm="1">
        <f t="array" ref="CJ18">AD18*INDEX(prod_est,$G18+$H18-1,MATCH(CJ$14,$BP$14:$DP$14,0))</f>
        <v>0</v>
      </c>
      <c r="CK18" s="8" cm="1">
        <f t="array" ref="CK18">AE18*INDEX(prod_est,$G18+$H18-1,MATCH(CK$14,$BP$14:$DP$14,0))</f>
        <v>0</v>
      </c>
      <c r="CL18" s="8" cm="1">
        <f t="array" ref="CL18">AF18*INDEX(prod_est,$G18+$H18-1,MATCH(CL$14,$BP$14:$DP$14,0))</f>
        <v>0</v>
      </c>
      <c r="CM18" s="8" cm="1">
        <f t="array" ref="CM18">AG18*INDEX(prod_est,$G18+$H18-1,MATCH(CM$14,$BP$14:$DP$14,0))</f>
        <v>0</v>
      </c>
      <c r="CN18" s="8" cm="1">
        <f t="array" ref="CN18">AH18*INDEX(prod_est,$G18+$H18-1,MATCH(CN$14,$BP$14:$DP$14,0))</f>
        <v>0</v>
      </c>
      <c r="CO18" s="8" cm="1">
        <f t="array" ref="CO18">AI18*INDEX(prod_est,$G18+$H18-1,MATCH(CO$14,$BP$14:$DP$14,0))</f>
        <v>0</v>
      </c>
      <c r="CP18" s="8" cm="1">
        <f t="array" ref="CP18">AJ18*INDEX(prod_est,$G18+$H18-1,MATCH(CP$14,$BP$14:$DP$14,0))</f>
        <v>0</v>
      </c>
      <c r="CQ18" s="8" cm="1">
        <f t="array" ref="CQ18">AK18*INDEX(prod_est,$G18+$H18-1,MATCH(CQ$14,$BP$14:$DP$14,0))</f>
        <v>0</v>
      </c>
      <c r="CR18" s="8" cm="1">
        <f t="array" ref="CR18">AL18*INDEX(prod_est,$G18+$H18-1,MATCH(CR$14,$BP$14:$DP$14,0))</f>
        <v>0</v>
      </c>
      <c r="CS18" s="8" cm="1">
        <f t="array" ref="CS18">AM18*INDEX(prod_est,$G18+$H18-1,MATCH(CS$14,$BP$14:$DP$14,0))</f>
        <v>0</v>
      </c>
      <c r="CT18" s="8" cm="1">
        <f t="array" ref="CT18">AN18*INDEX(prod_est,$G18+$H18-1,MATCH(CT$14,$BP$14:$DP$14,0))</f>
        <v>0</v>
      </c>
      <c r="CU18" s="8" cm="1">
        <f t="array" ref="CU18">AO18*INDEX(prod_est,$G18+$H18-1,MATCH(CU$14,$BP$14:$DP$14,0))</f>
        <v>0</v>
      </c>
      <c r="CV18" s="8" cm="1">
        <f t="array" ref="CV18">AP18*INDEX(prod_est,$G18+$H18-1,MATCH(CV$14,$BP$14:$DP$14,0))</f>
        <v>0</v>
      </c>
      <c r="CW18" cm="1">
        <f t="array" ref="CW18">AQ18*INDEX(prod_est,$G18+$H18-1,MATCH(CW$14,$BP$14:$DP$14,0))</f>
        <v>0</v>
      </c>
      <c r="CX18" cm="1">
        <f t="array" ref="CX18">AR18*INDEX(prod_est,$G18+$H18-1,MATCH(CX$14,$BP$14:$DP$14,0))</f>
        <v>0</v>
      </c>
      <c r="CY18" cm="1">
        <f t="array" ref="CY18">AS18*INDEX(prod_est,$G18+$H18-1,MATCH(CY$14,$BP$14:$DP$14,0))</f>
        <v>0</v>
      </c>
      <c r="CZ18" cm="1">
        <f t="array" ref="CZ18">AT18*INDEX(prod_est,$G18+$H18-1,MATCH(CZ$14,$BP$14:$DP$14,0))</f>
        <v>0</v>
      </c>
      <c r="DA18" cm="1">
        <f t="array" ref="DA18">AU18*INDEX(prod_est,$G18+$H18-1,MATCH(DA$14,$BP$14:$DP$14,0))</f>
        <v>0</v>
      </c>
      <c r="DB18" cm="1">
        <f t="array" ref="DB18">AV18*INDEX(prod_est,$G18+$H18-1,MATCH(DB$14,$BP$14:$DP$14,0))</f>
        <v>0</v>
      </c>
      <c r="DC18" cm="1">
        <f t="array" ref="DC18">AW18*INDEX(prod_est,$G18+$H18-1,MATCH(DC$14,$BP$14:$DP$14,0))</f>
        <v>0</v>
      </c>
      <c r="DD18" cm="1">
        <f t="array" ref="DD18">AX18*INDEX(prod_est,$G18+$H18-1,MATCH(DD$14,$BP$14:$DP$14,0))</f>
        <v>0</v>
      </c>
      <c r="DE18" cm="1">
        <f t="array" ref="DE18">AY18*INDEX(prod_est,$G18+$H18-1,MATCH(DE$14,$BP$14:$DP$14,0))</f>
        <v>0</v>
      </c>
      <c r="DF18" cm="1">
        <f t="array" ref="DF18">AZ18*INDEX(prod_est,$G18+$H18-1,MATCH(DF$14,$BP$14:$DP$14,0))</f>
        <v>0</v>
      </c>
      <c r="DG18" cm="1">
        <f t="array" ref="DG18">BA18*INDEX(prod_est,$G18+$H18-1,MATCH(DG$14,$BP$14:$DP$14,0))</f>
        <v>0</v>
      </c>
      <c r="DH18" cm="1">
        <f t="array" ref="DH18">BB18*INDEX(prod_est,$G18+$H18-1,MATCH(DH$14,$BP$14:$DP$14,0))</f>
        <v>0</v>
      </c>
      <c r="DI18" cm="1">
        <f t="array" ref="DI18">BC18*INDEX(prod_est,$G18+$H18-1,MATCH(DI$14,$BP$14:$DP$14,0))</f>
        <v>0</v>
      </c>
      <c r="DJ18" cm="1">
        <f t="array" ref="DJ18">BD18*INDEX(prod_est,$G18+$H18-1,MATCH(DJ$14,$BP$14:$DP$14,0))</f>
        <v>0</v>
      </c>
      <c r="DK18" cm="1">
        <f t="array" ref="DK18">BE18*INDEX(prod_est,$G18+$H18-1,MATCH(DK$14,$BP$14:$DP$14,0))</f>
        <v>0</v>
      </c>
      <c r="DL18" cm="1">
        <f t="array" ref="DL18">BF18*INDEX(prod_est,$G18+$H18-1,MATCH(DL$14,$BP$14:$DP$14,0))</f>
        <v>0</v>
      </c>
      <c r="DM18" cm="1">
        <f t="array" ref="DM18">BG18*INDEX(prod_est,$G18+$H18-1,MATCH(DM$14,$BP$14:$DP$14,0))</f>
        <v>0</v>
      </c>
      <c r="DN18" cm="1">
        <f t="array" ref="DN18">BH18*INDEX(prod_est,$G18+$H18-1,MATCH(DN$14,$BP$14:$DP$14,0))</f>
        <v>0</v>
      </c>
      <c r="DO18" cm="1">
        <f t="array" ref="DO18">BI18*INDEX(prod_est,$G18+$H18-1,MATCH(DO$14,$BP$14:$DP$14,0))</f>
        <v>0</v>
      </c>
      <c r="DP18" cm="1">
        <f t="array" ref="DP18">BJ18*INDEX(prod_est,$G18+$H18-1,MATCH(DP$14,$BP$14:$DP$14,0))</f>
        <v>0</v>
      </c>
    </row>
    <row r="19" spans="1:120" x14ac:dyDescent="0.25">
      <c r="A19" t="s">
        <v>42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81</v>
      </c>
      <c r="H19">
        <f>IFERROR(MATCH(D19,Production_est!$D$4:$D$339,0),"-")</f>
        <v>6</v>
      </c>
      <c r="I19" s="8" cm="1">
        <f t="array" ref="I19">IFERROR(INDEX(Production_est!$E$4:$E$339,H19+G19-1),"-")</f>
        <v>0</v>
      </c>
      <c r="J19" s="42">
        <f t="shared" si="0"/>
        <v>0</v>
      </c>
      <c r="K19" s="42">
        <f t="shared" ref="K19:AP19" si="13">J19*(1-$F$4)</f>
        <v>0</v>
      </c>
      <c r="L19" s="42">
        <f t="shared" si="13"/>
        <v>0</v>
      </c>
      <c r="M19" s="42">
        <f t="shared" si="13"/>
        <v>0</v>
      </c>
      <c r="N19" s="42">
        <f t="shared" si="13"/>
        <v>0</v>
      </c>
      <c r="O19" s="42">
        <f t="shared" si="13"/>
        <v>0</v>
      </c>
      <c r="P19" s="42">
        <f t="shared" si="13"/>
        <v>0</v>
      </c>
      <c r="Q19" s="42">
        <f t="shared" si="13"/>
        <v>0</v>
      </c>
      <c r="R19" s="42">
        <f t="shared" si="13"/>
        <v>0</v>
      </c>
      <c r="S19" s="42">
        <f t="shared" si="13"/>
        <v>0</v>
      </c>
      <c r="T19" s="42">
        <f t="shared" si="13"/>
        <v>0</v>
      </c>
      <c r="U19" s="42">
        <f t="shared" si="13"/>
        <v>0</v>
      </c>
      <c r="V19" s="42">
        <f t="shared" si="13"/>
        <v>0</v>
      </c>
      <c r="W19" s="42">
        <f t="shared" si="13"/>
        <v>0</v>
      </c>
      <c r="X19" s="42">
        <f t="shared" si="13"/>
        <v>0</v>
      </c>
      <c r="Y19" s="42">
        <f t="shared" si="13"/>
        <v>0</v>
      </c>
      <c r="Z19" s="42">
        <f t="shared" si="13"/>
        <v>0</v>
      </c>
      <c r="AA19" s="42">
        <f t="shared" si="13"/>
        <v>0</v>
      </c>
      <c r="AB19" s="42">
        <f t="shared" si="13"/>
        <v>0</v>
      </c>
      <c r="AC19" s="42">
        <f t="shared" si="13"/>
        <v>0</v>
      </c>
      <c r="AD19" s="42">
        <f t="shared" si="13"/>
        <v>0</v>
      </c>
      <c r="AE19" s="42">
        <f t="shared" si="13"/>
        <v>0</v>
      </c>
      <c r="AF19" s="42">
        <f t="shared" si="13"/>
        <v>0</v>
      </c>
      <c r="AG19" s="42">
        <f t="shared" si="13"/>
        <v>0</v>
      </c>
      <c r="AH19" s="42">
        <f t="shared" si="13"/>
        <v>0</v>
      </c>
      <c r="AI19" s="42">
        <f t="shared" si="13"/>
        <v>0</v>
      </c>
      <c r="AJ19" s="42">
        <f t="shared" si="13"/>
        <v>0</v>
      </c>
      <c r="AK19" s="42">
        <f t="shared" si="13"/>
        <v>0</v>
      </c>
      <c r="AL19" s="42">
        <f t="shared" si="13"/>
        <v>0</v>
      </c>
      <c r="AM19" s="42">
        <f t="shared" si="13"/>
        <v>0</v>
      </c>
      <c r="AN19" s="42">
        <f t="shared" si="13"/>
        <v>0</v>
      </c>
      <c r="AO19" s="42">
        <f t="shared" si="13"/>
        <v>0</v>
      </c>
      <c r="AP19" s="42">
        <f t="shared" si="13"/>
        <v>0</v>
      </c>
      <c r="AQ19" s="42">
        <f t="shared" ref="AQ19:BJ19" si="14">AP19*(1-$F$4)</f>
        <v>0</v>
      </c>
      <c r="AR19" s="42">
        <f t="shared" si="14"/>
        <v>0</v>
      </c>
      <c r="AS19" s="42">
        <f t="shared" si="14"/>
        <v>0</v>
      </c>
      <c r="AT19" s="42">
        <f t="shared" si="14"/>
        <v>0</v>
      </c>
      <c r="AU19" s="42">
        <f t="shared" si="14"/>
        <v>0</v>
      </c>
      <c r="AV19" s="42">
        <f t="shared" si="14"/>
        <v>0</v>
      </c>
      <c r="AW19" s="42">
        <f t="shared" si="14"/>
        <v>0</v>
      </c>
      <c r="AX19" s="42">
        <f t="shared" si="14"/>
        <v>0</v>
      </c>
      <c r="AY19" s="42">
        <f t="shared" si="14"/>
        <v>0</v>
      </c>
      <c r="AZ19" s="42">
        <f t="shared" si="14"/>
        <v>0</v>
      </c>
      <c r="BA19" s="42">
        <f t="shared" si="14"/>
        <v>0</v>
      </c>
      <c r="BB19" s="42">
        <f t="shared" si="14"/>
        <v>0</v>
      </c>
      <c r="BC19" s="42">
        <f t="shared" si="14"/>
        <v>0</v>
      </c>
      <c r="BD19" s="42">
        <f t="shared" si="14"/>
        <v>0</v>
      </c>
      <c r="BE19" s="42">
        <f t="shared" si="14"/>
        <v>0</v>
      </c>
      <c r="BF19" s="42">
        <f t="shared" si="14"/>
        <v>0</v>
      </c>
      <c r="BG19" s="42">
        <f t="shared" si="14"/>
        <v>0</v>
      </c>
      <c r="BH19" s="42">
        <f t="shared" si="14"/>
        <v>0</v>
      </c>
      <c r="BI19" s="42">
        <f t="shared" si="14"/>
        <v>0</v>
      </c>
      <c r="BJ19" s="42">
        <f t="shared" si="14"/>
        <v>0</v>
      </c>
      <c r="BK19" t="str">
        <f t="shared" si="3"/>
        <v>06_HKC</v>
      </c>
      <c r="BL19" t="str">
        <f t="shared" si="4"/>
        <v>d_ind_cem_6_1_crude_oil</v>
      </c>
      <c r="BO19" s="8">
        <f t="shared" si="5"/>
        <v>0</v>
      </c>
      <c r="BP19" s="8">
        <f t="shared" si="6"/>
        <v>0</v>
      </c>
      <c r="BQ19" s="8" cm="1">
        <f t="array" ref="BQ19">K19*INDEX(prod_est,$G19+$H19-1,MATCH(BQ$14,$BP$14:$DP$14,0))</f>
        <v>0</v>
      </c>
      <c r="BR19" s="8" cm="1">
        <f t="array" ref="BR19">L19*INDEX(prod_est,$G19+$H19-1,MATCH(BR$14,$BP$14:$DP$14,0))</f>
        <v>0</v>
      </c>
      <c r="BS19" s="8" cm="1">
        <f t="array" ref="BS19">M19*INDEX(prod_est,$G19+$H19-1,MATCH(BS$14,$BP$14:$DP$14,0))</f>
        <v>0</v>
      </c>
      <c r="BT19" s="8" cm="1">
        <f t="array" ref="BT19">N19*INDEX(prod_est,$G19+$H19-1,MATCH(BT$14,$BP$14:$DP$14,0))</f>
        <v>0</v>
      </c>
      <c r="BU19" s="8" cm="1">
        <f t="array" ref="BU19">O19*INDEX(prod_est,$G19+$H19-1,MATCH(BU$14,$BP$14:$DP$14,0))</f>
        <v>0</v>
      </c>
      <c r="BV19" s="8" cm="1">
        <f t="array" ref="BV19">P19*INDEX(prod_est,$G19+$H19-1,MATCH(BV$14,$BP$14:$DP$14,0))</f>
        <v>0</v>
      </c>
      <c r="BW19" s="8" cm="1">
        <f t="array" ref="BW19">Q19*INDEX(prod_est,$G19+$H19-1,MATCH(BW$14,$BP$14:$DP$14,0))</f>
        <v>0</v>
      </c>
      <c r="BX19" s="8" cm="1">
        <f t="array" ref="BX19">R19*INDEX(prod_est,$G19+$H19-1,MATCH(BX$14,$BP$14:$DP$14,0))</f>
        <v>0</v>
      </c>
      <c r="BY19" s="8" cm="1">
        <f t="array" ref="BY19">S19*INDEX(prod_est,$G19+$H19-1,MATCH(BY$14,$BP$14:$DP$14,0))</f>
        <v>0</v>
      </c>
      <c r="BZ19" s="8" cm="1">
        <f t="array" ref="BZ19">T19*INDEX(prod_est,$G19+$H19-1,MATCH(BZ$14,$BP$14:$DP$14,0))</f>
        <v>0</v>
      </c>
      <c r="CA19" s="8" cm="1">
        <f t="array" ref="CA19">U19*INDEX(prod_est,$G19+$H19-1,MATCH(CA$14,$BP$14:$DP$14,0))</f>
        <v>0</v>
      </c>
      <c r="CB19" s="8" cm="1">
        <f t="array" ref="CB19">V19*INDEX(prod_est,$G19+$H19-1,MATCH(CB$14,$BP$14:$DP$14,0))</f>
        <v>0</v>
      </c>
      <c r="CC19" s="8" cm="1">
        <f t="array" ref="CC19">W19*INDEX(prod_est,$G19+$H19-1,MATCH(CC$14,$BP$14:$DP$14,0))</f>
        <v>0</v>
      </c>
      <c r="CD19" s="8" cm="1">
        <f t="array" ref="CD19">X19*INDEX(prod_est,$G19+$H19-1,MATCH(CD$14,$BP$14:$DP$14,0))</f>
        <v>0</v>
      </c>
      <c r="CE19" s="8" cm="1">
        <f t="array" ref="CE19">Y19*INDEX(prod_est,$G19+$H19-1,MATCH(CE$14,$BP$14:$DP$14,0))</f>
        <v>0</v>
      </c>
      <c r="CF19" s="8" cm="1">
        <f t="array" ref="CF19">Z19*INDEX(prod_est,$G19+$H19-1,MATCH(CF$14,$BP$14:$DP$14,0))</f>
        <v>0</v>
      </c>
      <c r="CG19" s="8" cm="1">
        <f t="array" ref="CG19">AA19*INDEX(prod_est,$G19+$H19-1,MATCH(CG$14,$BP$14:$DP$14,0))</f>
        <v>0</v>
      </c>
      <c r="CH19" s="8" cm="1">
        <f t="array" ref="CH19">AB19*INDEX(prod_est,$G19+$H19-1,MATCH(CH$14,$BP$14:$DP$14,0))</f>
        <v>0</v>
      </c>
      <c r="CI19" s="8" cm="1">
        <f t="array" ref="CI19">AC19*INDEX(prod_est,$G19+$H19-1,MATCH(CI$14,$BP$14:$DP$14,0))</f>
        <v>0</v>
      </c>
      <c r="CJ19" s="8" cm="1">
        <f t="array" ref="CJ19">AD19*INDEX(prod_est,$G19+$H19-1,MATCH(CJ$14,$BP$14:$DP$14,0))</f>
        <v>0</v>
      </c>
      <c r="CK19" s="8" cm="1">
        <f t="array" ref="CK19">AE19*INDEX(prod_est,$G19+$H19-1,MATCH(CK$14,$BP$14:$DP$14,0))</f>
        <v>0</v>
      </c>
      <c r="CL19" s="8" cm="1">
        <f t="array" ref="CL19">AF19*INDEX(prod_est,$G19+$H19-1,MATCH(CL$14,$BP$14:$DP$14,0))</f>
        <v>0</v>
      </c>
      <c r="CM19" s="8" cm="1">
        <f t="array" ref="CM19">AG19*INDEX(prod_est,$G19+$H19-1,MATCH(CM$14,$BP$14:$DP$14,0))</f>
        <v>0</v>
      </c>
      <c r="CN19" s="8" cm="1">
        <f t="array" ref="CN19">AH19*INDEX(prod_est,$G19+$H19-1,MATCH(CN$14,$BP$14:$DP$14,0))</f>
        <v>0</v>
      </c>
      <c r="CO19" s="8" cm="1">
        <f t="array" ref="CO19">AI19*INDEX(prod_est,$G19+$H19-1,MATCH(CO$14,$BP$14:$DP$14,0))</f>
        <v>0</v>
      </c>
      <c r="CP19" s="8" cm="1">
        <f t="array" ref="CP19">AJ19*INDEX(prod_est,$G19+$H19-1,MATCH(CP$14,$BP$14:$DP$14,0))</f>
        <v>0</v>
      </c>
      <c r="CQ19" s="8" cm="1">
        <f t="array" ref="CQ19">AK19*INDEX(prod_est,$G19+$H19-1,MATCH(CQ$14,$BP$14:$DP$14,0))</f>
        <v>0</v>
      </c>
      <c r="CR19" s="8" cm="1">
        <f t="array" ref="CR19">AL19*INDEX(prod_est,$G19+$H19-1,MATCH(CR$14,$BP$14:$DP$14,0))</f>
        <v>0</v>
      </c>
      <c r="CS19" s="8" cm="1">
        <f t="array" ref="CS19">AM19*INDEX(prod_est,$G19+$H19-1,MATCH(CS$14,$BP$14:$DP$14,0))</f>
        <v>0</v>
      </c>
      <c r="CT19" s="8" cm="1">
        <f t="array" ref="CT19">AN19*INDEX(prod_est,$G19+$H19-1,MATCH(CT$14,$BP$14:$DP$14,0))</f>
        <v>0</v>
      </c>
      <c r="CU19" s="8" cm="1">
        <f t="array" ref="CU19">AO19*INDEX(prod_est,$G19+$H19-1,MATCH(CU$14,$BP$14:$DP$14,0))</f>
        <v>0</v>
      </c>
      <c r="CV19" s="8" cm="1">
        <f t="array" ref="CV19">AP19*INDEX(prod_est,$G19+$H19-1,MATCH(CV$14,$BP$14:$DP$14,0))</f>
        <v>0</v>
      </c>
      <c r="CW19" cm="1">
        <f t="array" ref="CW19">AQ19*INDEX(prod_est,$G19+$H19-1,MATCH(CW$14,$BP$14:$DP$14,0))</f>
        <v>0</v>
      </c>
      <c r="CX19" cm="1">
        <f t="array" ref="CX19">AR19*INDEX(prod_est,$G19+$H19-1,MATCH(CX$14,$BP$14:$DP$14,0))</f>
        <v>0</v>
      </c>
      <c r="CY19" cm="1">
        <f t="array" ref="CY19">AS19*INDEX(prod_est,$G19+$H19-1,MATCH(CY$14,$BP$14:$DP$14,0))</f>
        <v>0</v>
      </c>
      <c r="CZ19" cm="1">
        <f t="array" ref="CZ19">AT19*INDEX(prod_est,$G19+$H19-1,MATCH(CZ$14,$BP$14:$DP$14,0))</f>
        <v>0</v>
      </c>
      <c r="DA19" cm="1">
        <f t="array" ref="DA19">AU19*INDEX(prod_est,$G19+$H19-1,MATCH(DA$14,$BP$14:$DP$14,0))</f>
        <v>0</v>
      </c>
      <c r="DB19" cm="1">
        <f t="array" ref="DB19">AV19*INDEX(prod_est,$G19+$H19-1,MATCH(DB$14,$BP$14:$DP$14,0))</f>
        <v>0</v>
      </c>
      <c r="DC19" cm="1">
        <f t="array" ref="DC19">AW19*INDEX(prod_est,$G19+$H19-1,MATCH(DC$14,$BP$14:$DP$14,0))</f>
        <v>0</v>
      </c>
      <c r="DD19" cm="1">
        <f t="array" ref="DD19">AX19*INDEX(prod_est,$G19+$H19-1,MATCH(DD$14,$BP$14:$DP$14,0))</f>
        <v>0</v>
      </c>
      <c r="DE19" cm="1">
        <f t="array" ref="DE19">AY19*INDEX(prod_est,$G19+$H19-1,MATCH(DE$14,$BP$14:$DP$14,0))</f>
        <v>0</v>
      </c>
      <c r="DF19" cm="1">
        <f t="array" ref="DF19">AZ19*INDEX(prod_est,$G19+$H19-1,MATCH(DF$14,$BP$14:$DP$14,0))</f>
        <v>0</v>
      </c>
      <c r="DG19" cm="1">
        <f t="array" ref="DG19">BA19*INDEX(prod_est,$G19+$H19-1,MATCH(DG$14,$BP$14:$DP$14,0))</f>
        <v>0</v>
      </c>
      <c r="DH19" cm="1">
        <f t="array" ref="DH19">BB19*INDEX(prod_est,$G19+$H19-1,MATCH(DH$14,$BP$14:$DP$14,0))</f>
        <v>0</v>
      </c>
      <c r="DI19" cm="1">
        <f t="array" ref="DI19">BC19*INDEX(prod_est,$G19+$H19-1,MATCH(DI$14,$BP$14:$DP$14,0))</f>
        <v>0</v>
      </c>
      <c r="DJ19" cm="1">
        <f t="array" ref="DJ19">BD19*INDEX(prod_est,$G19+$H19-1,MATCH(DJ$14,$BP$14:$DP$14,0))</f>
        <v>0</v>
      </c>
      <c r="DK19" cm="1">
        <f t="array" ref="DK19">BE19*INDEX(prod_est,$G19+$H19-1,MATCH(DK$14,$BP$14:$DP$14,0))</f>
        <v>0</v>
      </c>
      <c r="DL19" cm="1">
        <f t="array" ref="DL19">BF19*INDEX(prod_est,$G19+$H19-1,MATCH(DL$14,$BP$14:$DP$14,0))</f>
        <v>0</v>
      </c>
      <c r="DM19" cm="1">
        <f t="array" ref="DM19">BG19*INDEX(prod_est,$G19+$H19-1,MATCH(DM$14,$BP$14:$DP$14,0))</f>
        <v>0</v>
      </c>
      <c r="DN19" cm="1">
        <f t="array" ref="DN19">BH19*INDEX(prod_est,$G19+$H19-1,MATCH(DN$14,$BP$14:$DP$14,0))</f>
        <v>0</v>
      </c>
      <c r="DO19" cm="1">
        <f t="array" ref="DO19">BI19*INDEX(prod_est,$G19+$H19-1,MATCH(DO$14,$BP$14:$DP$14,0))</f>
        <v>0</v>
      </c>
      <c r="DP19" cm="1">
        <f t="array" ref="DP19">BJ19*INDEX(prod_est,$G19+$H19-1,MATCH(DP$14,$BP$14:$DP$14,0))</f>
        <v>0</v>
      </c>
    </row>
    <row r="20" spans="1:120" x14ac:dyDescent="0.25">
      <c r="A20" t="s">
        <v>42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81</v>
      </c>
      <c r="H20">
        <f>IFERROR(MATCH(D20,Production_est!$D$4:$D$339,0),"-")</f>
        <v>6</v>
      </c>
      <c r="I20" s="8" cm="1">
        <f t="array" ref="I20">IFERROR(INDEX(Production_est!$E$4:$E$339,H20+G20-1),"-")</f>
        <v>0</v>
      </c>
      <c r="J20" s="42">
        <f t="shared" si="0"/>
        <v>0</v>
      </c>
      <c r="K20" s="42">
        <f t="shared" ref="K20:AP20" si="15">J20*(1-$F$4)</f>
        <v>0</v>
      </c>
      <c r="L20" s="42">
        <f t="shared" si="15"/>
        <v>0</v>
      </c>
      <c r="M20" s="42">
        <f t="shared" si="15"/>
        <v>0</v>
      </c>
      <c r="N20" s="42">
        <f t="shared" si="15"/>
        <v>0</v>
      </c>
      <c r="O20" s="42">
        <f t="shared" si="15"/>
        <v>0</v>
      </c>
      <c r="P20" s="42">
        <f t="shared" si="15"/>
        <v>0</v>
      </c>
      <c r="Q20" s="42">
        <f t="shared" si="15"/>
        <v>0</v>
      </c>
      <c r="R20" s="42">
        <f t="shared" si="15"/>
        <v>0</v>
      </c>
      <c r="S20" s="42">
        <f t="shared" si="15"/>
        <v>0</v>
      </c>
      <c r="T20" s="42">
        <f t="shared" si="15"/>
        <v>0</v>
      </c>
      <c r="U20" s="42">
        <f t="shared" si="15"/>
        <v>0</v>
      </c>
      <c r="V20" s="42">
        <f t="shared" si="15"/>
        <v>0</v>
      </c>
      <c r="W20" s="42">
        <f t="shared" si="15"/>
        <v>0</v>
      </c>
      <c r="X20" s="42">
        <f t="shared" si="15"/>
        <v>0</v>
      </c>
      <c r="Y20" s="42">
        <f t="shared" si="15"/>
        <v>0</v>
      </c>
      <c r="Z20" s="42">
        <f t="shared" si="15"/>
        <v>0</v>
      </c>
      <c r="AA20" s="42">
        <f t="shared" si="15"/>
        <v>0</v>
      </c>
      <c r="AB20" s="42">
        <f t="shared" si="15"/>
        <v>0</v>
      </c>
      <c r="AC20" s="42">
        <f t="shared" si="15"/>
        <v>0</v>
      </c>
      <c r="AD20" s="42">
        <f t="shared" si="15"/>
        <v>0</v>
      </c>
      <c r="AE20" s="42">
        <f t="shared" si="15"/>
        <v>0</v>
      </c>
      <c r="AF20" s="42">
        <f t="shared" si="15"/>
        <v>0</v>
      </c>
      <c r="AG20" s="42">
        <f t="shared" si="15"/>
        <v>0</v>
      </c>
      <c r="AH20" s="42">
        <f t="shared" si="15"/>
        <v>0</v>
      </c>
      <c r="AI20" s="42">
        <f t="shared" si="15"/>
        <v>0</v>
      </c>
      <c r="AJ20" s="42">
        <f t="shared" si="15"/>
        <v>0</v>
      </c>
      <c r="AK20" s="42">
        <f t="shared" si="15"/>
        <v>0</v>
      </c>
      <c r="AL20" s="42">
        <f t="shared" si="15"/>
        <v>0</v>
      </c>
      <c r="AM20" s="42">
        <f t="shared" si="15"/>
        <v>0</v>
      </c>
      <c r="AN20" s="42">
        <f t="shared" si="15"/>
        <v>0</v>
      </c>
      <c r="AO20" s="42">
        <f t="shared" si="15"/>
        <v>0</v>
      </c>
      <c r="AP20" s="42">
        <f t="shared" si="15"/>
        <v>0</v>
      </c>
      <c r="AQ20" s="42">
        <f t="shared" ref="AQ20:BJ20" si="16">AP20*(1-$F$4)</f>
        <v>0</v>
      </c>
      <c r="AR20" s="42">
        <f t="shared" si="16"/>
        <v>0</v>
      </c>
      <c r="AS20" s="42">
        <f t="shared" si="16"/>
        <v>0</v>
      </c>
      <c r="AT20" s="42">
        <f t="shared" si="16"/>
        <v>0</v>
      </c>
      <c r="AU20" s="42">
        <f t="shared" si="16"/>
        <v>0</v>
      </c>
      <c r="AV20" s="42">
        <f t="shared" si="16"/>
        <v>0</v>
      </c>
      <c r="AW20" s="42">
        <f t="shared" si="16"/>
        <v>0</v>
      </c>
      <c r="AX20" s="42">
        <f t="shared" si="16"/>
        <v>0</v>
      </c>
      <c r="AY20" s="42">
        <f t="shared" si="16"/>
        <v>0</v>
      </c>
      <c r="AZ20" s="42">
        <f t="shared" si="16"/>
        <v>0</v>
      </c>
      <c r="BA20" s="42">
        <f t="shared" si="16"/>
        <v>0</v>
      </c>
      <c r="BB20" s="42">
        <f t="shared" si="16"/>
        <v>0</v>
      </c>
      <c r="BC20" s="42">
        <f t="shared" si="16"/>
        <v>0</v>
      </c>
      <c r="BD20" s="42">
        <f t="shared" si="16"/>
        <v>0</v>
      </c>
      <c r="BE20" s="42">
        <f t="shared" si="16"/>
        <v>0</v>
      </c>
      <c r="BF20" s="42">
        <f t="shared" si="16"/>
        <v>0</v>
      </c>
      <c r="BG20" s="42">
        <f t="shared" si="16"/>
        <v>0</v>
      </c>
      <c r="BH20" s="42">
        <f t="shared" si="16"/>
        <v>0</v>
      </c>
      <c r="BI20" s="42">
        <f t="shared" si="16"/>
        <v>0</v>
      </c>
      <c r="BJ20" s="42">
        <f t="shared" si="16"/>
        <v>0</v>
      </c>
      <c r="BK20" t="str">
        <f t="shared" si="3"/>
        <v>06_HKC</v>
      </c>
      <c r="BL20" t="str">
        <f t="shared" si="4"/>
        <v>d_ind_cem_6_x_ngls</v>
      </c>
      <c r="BO20" s="8">
        <f t="shared" si="5"/>
        <v>0</v>
      </c>
      <c r="BP20" s="8">
        <f t="shared" si="6"/>
        <v>0</v>
      </c>
      <c r="BQ20" s="8" cm="1">
        <f t="array" ref="BQ20">K20*INDEX(prod_est,$G20+$H20-1,MATCH(BQ$14,$BP$14:$DP$14,0))</f>
        <v>0</v>
      </c>
      <c r="BR20" s="8" cm="1">
        <f t="array" ref="BR20">L20*INDEX(prod_est,$G20+$H20-1,MATCH(BR$14,$BP$14:$DP$14,0))</f>
        <v>0</v>
      </c>
      <c r="BS20" s="8" cm="1">
        <f t="array" ref="BS20">M20*INDEX(prod_est,$G20+$H20-1,MATCH(BS$14,$BP$14:$DP$14,0))</f>
        <v>0</v>
      </c>
      <c r="BT20" s="8" cm="1">
        <f t="array" ref="BT20">N20*INDEX(prod_est,$G20+$H20-1,MATCH(BT$14,$BP$14:$DP$14,0))</f>
        <v>0</v>
      </c>
      <c r="BU20" s="8" cm="1">
        <f t="array" ref="BU20">O20*INDEX(prod_est,$G20+$H20-1,MATCH(BU$14,$BP$14:$DP$14,0))</f>
        <v>0</v>
      </c>
      <c r="BV20" s="8" cm="1">
        <f t="array" ref="BV20">P20*INDEX(prod_est,$G20+$H20-1,MATCH(BV$14,$BP$14:$DP$14,0))</f>
        <v>0</v>
      </c>
      <c r="BW20" s="8" cm="1">
        <f t="array" ref="BW20">Q20*INDEX(prod_est,$G20+$H20-1,MATCH(BW$14,$BP$14:$DP$14,0))</f>
        <v>0</v>
      </c>
      <c r="BX20" s="8" cm="1">
        <f t="array" ref="BX20">R20*INDEX(prod_est,$G20+$H20-1,MATCH(BX$14,$BP$14:$DP$14,0))</f>
        <v>0</v>
      </c>
      <c r="BY20" s="8" cm="1">
        <f t="array" ref="BY20">S20*INDEX(prod_est,$G20+$H20-1,MATCH(BY$14,$BP$14:$DP$14,0))</f>
        <v>0</v>
      </c>
      <c r="BZ20" s="8" cm="1">
        <f t="array" ref="BZ20">T20*INDEX(prod_est,$G20+$H20-1,MATCH(BZ$14,$BP$14:$DP$14,0))</f>
        <v>0</v>
      </c>
      <c r="CA20" s="8" cm="1">
        <f t="array" ref="CA20">U20*INDEX(prod_est,$G20+$H20-1,MATCH(CA$14,$BP$14:$DP$14,0))</f>
        <v>0</v>
      </c>
      <c r="CB20" s="8" cm="1">
        <f t="array" ref="CB20">V20*INDEX(prod_est,$G20+$H20-1,MATCH(CB$14,$BP$14:$DP$14,0))</f>
        <v>0</v>
      </c>
      <c r="CC20" s="8" cm="1">
        <f t="array" ref="CC20">W20*INDEX(prod_est,$G20+$H20-1,MATCH(CC$14,$BP$14:$DP$14,0))</f>
        <v>0</v>
      </c>
      <c r="CD20" s="8" cm="1">
        <f t="array" ref="CD20">X20*INDEX(prod_est,$G20+$H20-1,MATCH(CD$14,$BP$14:$DP$14,0))</f>
        <v>0</v>
      </c>
      <c r="CE20" s="8" cm="1">
        <f t="array" ref="CE20">Y20*INDEX(prod_est,$G20+$H20-1,MATCH(CE$14,$BP$14:$DP$14,0))</f>
        <v>0</v>
      </c>
      <c r="CF20" s="8" cm="1">
        <f t="array" ref="CF20">Z20*INDEX(prod_est,$G20+$H20-1,MATCH(CF$14,$BP$14:$DP$14,0))</f>
        <v>0</v>
      </c>
      <c r="CG20" s="8" cm="1">
        <f t="array" ref="CG20">AA20*INDEX(prod_est,$G20+$H20-1,MATCH(CG$14,$BP$14:$DP$14,0))</f>
        <v>0</v>
      </c>
      <c r="CH20" s="8" cm="1">
        <f t="array" ref="CH20">AB20*INDEX(prod_est,$G20+$H20-1,MATCH(CH$14,$BP$14:$DP$14,0))</f>
        <v>0</v>
      </c>
      <c r="CI20" s="8" cm="1">
        <f t="array" ref="CI20">AC20*INDEX(prod_est,$G20+$H20-1,MATCH(CI$14,$BP$14:$DP$14,0))</f>
        <v>0</v>
      </c>
      <c r="CJ20" s="8" cm="1">
        <f t="array" ref="CJ20">AD20*INDEX(prod_est,$G20+$H20-1,MATCH(CJ$14,$BP$14:$DP$14,0))</f>
        <v>0</v>
      </c>
      <c r="CK20" s="8" cm="1">
        <f t="array" ref="CK20">AE20*INDEX(prod_est,$G20+$H20-1,MATCH(CK$14,$BP$14:$DP$14,0))</f>
        <v>0</v>
      </c>
      <c r="CL20" s="8" cm="1">
        <f t="array" ref="CL20">AF20*INDEX(prod_est,$G20+$H20-1,MATCH(CL$14,$BP$14:$DP$14,0))</f>
        <v>0</v>
      </c>
      <c r="CM20" s="8" cm="1">
        <f t="array" ref="CM20">AG20*INDEX(prod_est,$G20+$H20-1,MATCH(CM$14,$BP$14:$DP$14,0))</f>
        <v>0</v>
      </c>
      <c r="CN20" s="8" cm="1">
        <f t="array" ref="CN20">AH20*INDEX(prod_est,$G20+$H20-1,MATCH(CN$14,$BP$14:$DP$14,0))</f>
        <v>0</v>
      </c>
      <c r="CO20" s="8" cm="1">
        <f t="array" ref="CO20">AI20*INDEX(prod_est,$G20+$H20-1,MATCH(CO$14,$BP$14:$DP$14,0))</f>
        <v>0</v>
      </c>
      <c r="CP20" s="8" cm="1">
        <f t="array" ref="CP20">AJ20*INDEX(prod_est,$G20+$H20-1,MATCH(CP$14,$BP$14:$DP$14,0))</f>
        <v>0</v>
      </c>
      <c r="CQ20" s="8" cm="1">
        <f t="array" ref="CQ20">AK20*INDEX(prod_est,$G20+$H20-1,MATCH(CQ$14,$BP$14:$DP$14,0))</f>
        <v>0</v>
      </c>
      <c r="CR20" s="8" cm="1">
        <f t="array" ref="CR20">AL20*INDEX(prod_est,$G20+$H20-1,MATCH(CR$14,$BP$14:$DP$14,0))</f>
        <v>0</v>
      </c>
      <c r="CS20" s="8" cm="1">
        <f t="array" ref="CS20">AM20*INDEX(prod_est,$G20+$H20-1,MATCH(CS$14,$BP$14:$DP$14,0))</f>
        <v>0</v>
      </c>
      <c r="CT20" s="8" cm="1">
        <f t="array" ref="CT20">AN20*INDEX(prod_est,$G20+$H20-1,MATCH(CT$14,$BP$14:$DP$14,0))</f>
        <v>0</v>
      </c>
      <c r="CU20" s="8" cm="1">
        <f t="array" ref="CU20">AO20*INDEX(prod_est,$G20+$H20-1,MATCH(CU$14,$BP$14:$DP$14,0))</f>
        <v>0</v>
      </c>
      <c r="CV20" s="8" cm="1">
        <f t="array" ref="CV20">AP20*INDEX(prod_est,$G20+$H20-1,MATCH(CV$14,$BP$14:$DP$14,0))</f>
        <v>0</v>
      </c>
      <c r="CW20" cm="1">
        <f t="array" ref="CW20">AQ20*INDEX(prod_est,$G20+$H20-1,MATCH(CW$14,$BP$14:$DP$14,0))</f>
        <v>0</v>
      </c>
      <c r="CX20" cm="1">
        <f t="array" ref="CX20">AR20*INDEX(prod_est,$G20+$H20-1,MATCH(CX$14,$BP$14:$DP$14,0))</f>
        <v>0</v>
      </c>
      <c r="CY20" cm="1">
        <f t="array" ref="CY20">AS20*INDEX(prod_est,$G20+$H20-1,MATCH(CY$14,$BP$14:$DP$14,0))</f>
        <v>0</v>
      </c>
      <c r="CZ20" cm="1">
        <f t="array" ref="CZ20">AT20*INDEX(prod_est,$G20+$H20-1,MATCH(CZ$14,$BP$14:$DP$14,0))</f>
        <v>0</v>
      </c>
      <c r="DA20" cm="1">
        <f t="array" ref="DA20">AU20*INDEX(prod_est,$G20+$H20-1,MATCH(DA$14,$BP$14:$DP$14,0))</f>
        <v>0</v>
      </c>
      <c r="DB20" cm="1">
        <f t="array" ref="DB20">AV20*INDEX(prod_est,$G20+$H20-1,MATCH(DB$14,$BP$14:$DP$14,0))</f>
        <v>0</v>
      </c>
      <c r="DC20" cm="1">
        <f t="array" ref="DC20">AW20*INDEX(prod_est,$G20+$H20-1,MATCH(DC$14,$BP$14:$DP$14,0))</f>
        <v>0</v>
      </c>
      <c r="DD20" cm="1">
        <f t="array" ref="DD20">AX20*INDEX(prod_est,$G20+$H20-1,MATCH(DD$14,$BP$14:$DP$14,0))</f>
        <v>0</v>
      </c>
      <c r="DE20" cm="1">
        <f t="array" ref="DE20">AY20*INDEX(prod_est,$G20+$H20-1,MATCH(DE$14,$BP$14:$DP$14,0))</f>
        <v>0</v>
      </c>
      <c r="DF20" cm="1">
        <f t="array" ref="DF20">AZ20*INDEX(prod_est,$G20+$H20-1,MATCH(DF$14,$BP$14:$DP$14,0))</f>
        <v>0</v>
      </c>
      <c r="DG20" cm="1">
        <f t="array" ref="DG20">BA20*INDEX(prod_est,$G20+$H20-1,MATCH(DG$14,$BP$14:$DP$14,0))</f>
        <v>0</v>
      </c>
      <c r="DH20" cm="1">
        <f t="array" ref="DH20">BB20*INDEX(prod_est,$G20+$H20-1,MATCH(DH$14,$BP$14:$DP$14,0))</f>
        <v>0</v>
      </c>
      <c r="DI20" cm="1">
        <f t="array" ref="DI20">BC20*INDEX(prod_est,$G20+$H20-1,MATCH(DI$14,$BP$14:$DP$14,0))</f>
        <v>0</v>
      </c>
      <c r="DJ20" cm="1">
        <f t="array" ref="DJ20">BD20*INDEX(prod_est,$G20+$H20-1,MATCH(DJ$14,$BP$14:$DP$14,0))</f>
        <v>0</v>
      </c>
      <c r="DK20" cm="1">
        <f t="array" ref="DK20">BE20*INDEX(prod_est,$G20+$H20-1,MATCH(DK$14,$BP$14:$DP$14,0))</f>
        <v>0</v>
      </c>
      <c r="DL20" cm="1">
        <f t="array" ref="DL20">BF20*INDEX(prod_est,$G20+$H20-1,MATCH(DL$14,$BP$14:$DP$14,0))</f>
        <v>0</v>
      </c>
      <c r="DM20" cm="1">
        <f t="array" ref="DM20">BG20*INDEX(prod_est,$G20+$H20-1,MATCH(DM$14,$BP$14:$DP$14,0))</f>
        <v>0</v>
      </c>
      <c r="DN20" cm="1">
        <f t="array" ref="DN20">BH20*INDEX(prod_est,$G20+$H20-1,MATCH(DN$14,$BP$14:$DP$14,0))</f>
        <v>0</v>
      </c>
      <c r="DO20" cm="1">
        <f t="array" ref="DO20">BI20*INDEX(prod_est,$G20+$H20-1,MATCH(DO$14,$BP$14:$DP$14,0))</f>
        <v>0</v>
      </c>
      <c r="DP20" cm="1">
        <f t="array" ref="DP20">BJ20*INDEX(prod_est,$G20+$H20-1,MATCH(DP$14,$BP$14:$DP$14,0))</f>
        <v>0</v>
      </c>
    </row>
    <row r="21" spans="1:120" x14ac:dyDescent="0.25">
      <c r="A21" t="s">
        <v>42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81</v>
      </c>
      <c r="H21">
        <f>IFERROR(MATCH(D21,Production_est!$D$4:$D$339,0),"-")</f>
        <v>6</v>
      </c>
      <c r="I21" s="8" cm="1">
        <f t="array" ref="I21">IFERROR(INDEX(Production_est!$E$4:$E$339,H21+G21-1),"-")</f>
        <v>0</v>
      </c>
      <c r="J21" s="42">
        <f t="shared" si="0"/>
        <v>0</v>
      </c>
      <c r="K21" s="42">
        <f t="shared" ref="K21:AP21" si="17">J21*(1-$F$4)</f>
        <v>0</v>
      </c>
      <c r="L21" s="42">
        <f t="shared" si="17"/>
        <v>0</v>
      </c>
      <c r="M21" s="42">
        <f t="shared" si="17"/>
        <v>0</v>
      </c>
      <c r="N21" s="42">
        <f t="shared" si="17"/>
        <v>0</v>
      </c>
      <c r="O21" s="42">
        <f t="shared" si="17"/>
        <v>0</v>
      </c>
      <c r="P21" s="42">
        <f t="shared" si="17"/>
        <v>0</v>
      </c>
      <c r="Q21" s="42">
        <f t="shared" si="17"/>
        <v>0</v>
      </c>
      <c r="R21" s="42">
        <f t="shared" si="17"/>
        <v>0</v>
      </c>
      <c r="S21" s="42">
        <f t="shared" si="17"/>
        <v>0</v>
      </c>
      <c r="T21" s="42">
        <f t="shared" si="17"/>
        <v>0</v>
      </c>
      <c r="U21" s="42">
        <f t="shared" si="17"/>
        <v>0</v>
      </c>
      <c r="V21" s="42">
        <f t="shared" si="17"/>
        <v>0</v>
      </c>
      <c r="W21" s="42">
        <f t="shared" si="17"/>
        <v>0</v>
      </c>
      <c r="X21" s="42">
        <f t="shared" si="17"/>
        <v>0</v>
      </c>
      <c r="Y21" s="42">
        <f t="shared" si="17"/>
        <v>0</v>
      </c>
      <c r="Z21" s="42">
        <f t="shared" si="17"/>
        <v>0</v>
      </c>
      <c r="AA21" s="42">
        <f t="shared" si="17"/>
        <v>0</v>
      </c>
      <c r="AB21" s="42">
        <f t="shared" si="17"/>
        <v>0</v>
      </c>
      <c r="AC21" s="42">
        <f t="shared" si="17"/>
        <v>0</v>
      </c>
      <c r="AD21" s="42">
        <f t="shared" si="17"/>
        <v>0</v>
      </c>
      <c r="AE21" s="42">
        <f t="shared" si="17"/>
        <v>0</v>
      </c>
      <c r="AF21" s="42">
        <f t="shared" si="17"/>
        <v>0</v>
      </c>
      <c r="AG21" s="42">
        <f t="shared" si="17"/>
        <v>0</v>
      </c>
      <c r="AH21" s="42">
        <f t="shared" si="17"/>
        <v>0</v>
      </c>
      <c r="AI21" s="42">
        <f t="shared" si="17"/>
        <v>0</v>
      </c>
      <c r="AJ21" s="42">
        <f t="shared" si="17"/>
        <v>0</v>
      </c>
      <c r="AK21" s="42">
        <f t="shared" si="17"/>
        <v>0</v>
      </c>
      <c r="AL21" s="42">
        <f t="shared" si="17"/>
        <v>0</v>
      </c>
      <c r="AM21" s="42">
        <f t="shared" si="17"/>
        <v>0</v>
      </c>
      <c r="AN21" s="42">
        <f t="shared" si="17"/>
        <v>0</v>
      </c>
      <c r="AO21" s="42">
        <f t="shared" si="17"/>
        <v>0</v>
      </c>
      <c r="AP21" s="42">
        <f t="shared" si="17"/>
        <v>0</v>
      </c>
      <c r="AQ21" s="42">
        <f t="shared" ref="AQ21:BJ21" si="18">AP21*(1-$F$4)</f>
        <v>0</v>
      </c>
      <c r="AR21" s="42">
        <f t="shared" si="18"/>
        <v>0</v>
      </c>
      <c r="AS21" s="42">
        <f t="shared" si="18"/>
        <v>0</v>
      </c>
      <c r="AT21" s="42">
        <f t="shared" si="18"/>
        <v>0</v>
      </c>
      <c r="AU21" s="42">
        <f t="shared" si="18"/>
        <v>0</v>
      </c>
      <c r="AV21" s="42">
        <f t="shared" si="18"/>
        <v>0</v>
      </c>
      <c r="AW21" s="42">
        <f t="shared" si="18"/>
        <v>0</v>
      </c>
      <c r="AX21" s="42">
        <f t="shared" si="18"/>
        <v>0</v>
      </c>
      <c r="AY21" s="42">
        <f t="shared" si="18"/>
        <v>0</v>
      </c>
      <c r="AZ21" s="42">
        <f t="shared" si="18"/>
        <v>0</v>
      </c>
      <c r="BA21" s="42">
        <f t="shared" si="18"/>
        <v>0</v>
      </c>
      <c r="BB21" s="42">
        <f t="shared" si="18"/>
        <v>0</v>
      </c>
      <c r="BC21" s="42">
        <f t="shared" si="18"/>
        <v>0</v>
      </c>
      <c r="BD21" s="42">
        <f t="shared" si="18"/>
        <v>0</v>
      </c>
      <c r="BE21" s="42">
        <f t="shared" si="18"/>
        <v>0</v>
      </c>
      <c r="BF21" s="42">
        <f t="shared" si="18"/>
        <v>0</v>
      </c>
      <c r="BG21" s="42">
        <f t="shared" si="18"/>
        <v>0</v>
      </c>
      <c r="BH21" s="42">
        <f t="shared" si="18"/>
        <v>0</v>
      </c>
      <c r="BI21" s="42">
        <f t="shared" si="18"/>
        <v>0</v>
      </c>
      <c r="BJ21" s="42">
        <f t="shared" si="18"/>
        <v>0</v>
      </c>
      <c r="BK21" t="str">
        <f t="shared" si="3"/>
        <v>06_HKC</v>
      </c>
      <c r="BL21" t="str">
        <f t="shared" si="4"/>
        <v>d_ind_cem_7_1_mo_gasoline</v>
      </c>
      <c r="BO21" s="8">
        <f t="shared" si="5"/>
        <v>0</v>
      </c>
      <c r="BP21" s="8">
        <f t="shared" si="6"/>
        <v>0</v>
      </c>
      <c r="BQ21" s="8" cm="1">
        <f t="array" ref="BQ21">K21*INDEX(prod_est,$G21+$H21-1,MATCH(BQ$14,$BP$14:$DP$14,0))</f>
        <v>0</v>
      </c>
      <c r="BR21" s="8" cm="1">
        <f t="array" ref="BR21">L21*INDEX(prod_est,$G21+$H21-1,MATCH(BR$14,$BP$14:$DP$14,0))</f>
        <v>0</v>
      </c>
      <c r="BS21" s="8" cm="1">
        <f t="array" ref="BS21">M21*INDEX(prod_est,$G21+$H21-1,MATCH(BS$14,$BP$14:$DP$14,0))</f>
        <v>0</v>
      </c>
      <c r="BT21" s="8" cm="1">
        <f t="array" ref="BT21">N21*INDEX(prod_est,$G21+$H21-1,MATCH(BT$14,$BP$14:$DP$14,0))</f>
        <v>0</v>
      </c>
      <c r="BU21" s="8" cm="1">
        <f t="array" ref="BU21">O21*INDEX(prod_est,$G21+$H21-1,MATCH(BU$14,$BP$14:$DP$14,0))</f>
        <v>0</v>
      </c>
      <c r="BV21" s="8" cm="1">
        <f t="array" ref="BV21">P21*INDEX(prod_est,$G21+$H21-1,MATCH(BV$14,$BP$14:$DP$14,0))</f>
        <v>0</v>
      </c>
      <c r="BW21" s="8" cm="1">
        <f t="array" ref="BW21">Q21*INDEX(prod_est,$G21+$H21-1,MATCH(BW$14,$BP$14:$DP$14,0))</f>
        <v>0</v>
      </c>
      <c r="BX21" s="8" cm="1">
        <f t="array" ref="BX21">R21*INDEX(prod_est,$G21+$H21-1,MATCH(BX$14,$BP$14:$DP$14,0))</f>
        <v>0</v>
      </c>
      <c r="BY21" s="8" cm="1">
        <f t="array" ref="BY21">S21*INDEX(prod_est,$G21+$H21-1,MATCH(BY$14,$BP$14:$DP$14,0))</f>
        <v>0</v>
      </c>
      <c r="BZ21" s="8" cm="1">
        <f t="array" ref="BZ21">T21*INDEX(prod_est,$G21+$H21-1,MATCH(BZ$14,$BP$14:$DP$14,0))</f>
        <v>0</v>
      </c>
      <c r="CA21" s="8" cm="1">
        <f t="array" ref="CA21">U21*INDEX(prod_est,$G21+$H21-1,MATCH(CA$14,$BP$14:$DP$14,0))</f>
        <v>0</v>
      </c>
      <c r="CB21" s="8" cm="1">
        <f t="array" ref="CB21">V21*INDEX(prod_est,$G21+$H21-1,MATCH(CB$14,$BP$14:$DP$14,0))</f>
        <v>0</v>
      </c>
      <c r="CC21" s="8" cm="1">
        <f t="array" ref="CC21">W21*INDEX(prod_est,$G21+$H21-1,MATCH(CC$14,$BP$14:$DP$14,0))</f>
        <v>0</v>
      </c>
      <c r="CD21" s="8" cm="1">
        <f t="array" ref="CD21">X21*INDEX(prod_est,$G21+$H21-1,MATCH(CD$14,$BP$14:$DP$14,0))</f>
        <v>0</v>
      </c>
      <c r="CE21" s="8" cm="1">
        <f t="array" ref="CE21">Y21*INDEX(prod_est,$G21+$H21-1,MATCH(CE$14,$BP$14:$DP$14,0))</f>
        <v>0</v>
      </c>
      <c r="CF21" s="8" cm="1">
        <f t="array" ref="CF21">Z21*INDEX(prod_est,$G21+$H21-1,MATCH(CF$14,$BP$14:$DP$14,0))</f>
        <v>0</v>
      </c>
      <c r="CG21" s="8" cm="1">
        <f t="array" ref="CG21">AA21*INDEX(prod_est,$G21+$H21-1,MATCH(CG$14,$BP$14:$DP$14,0))</f>
        <v>0</v>
      </c>
      <c r="CH21" s="8" cm="1">
        <f t="array" ref="CH21">AB21*INDEX(prod_est,$G21+$H21-1,MATCH(CH$14,$BP$14:$DP$14,0))</f>
        <v>0</v>
      </c>
      <c r="CI21" s="8" cm="1">
        <f t="array" ref="CI21">AC21*INDEX(prod_est,$G21+$H21-1,MATCH(CI$14,$BP$14:$DP$14,0))</f>
        <v>0</v>
      </c>
      <c r="CJ21" s="8" cm="1">
        <f t="array" ref="CJ21">AD21*INDEX(prod_est,$G21+$H21-1,MATCH(CJ$14,$BP$14:$DP$14,0))</f>
        <v>0</v>
      </c>
      <c r="CK21" s="8" cm="1">
        <f t="array" ref="CK21">AE21*INDEX(prod_est,$G21+$H21-1,MATCH(CK$14,$BP$14:$DP$14,0))</f>
        <v>0</v>
      </c>
      <c r="CL21" s="8" cm="1">
        <f t="array" ref="CL21">AF21*INDEX(prod_est,$G21+$H21-1,MATCH(CL$14,$BP$14:$DP$14,0))</f>
        <v>0</v>
      </c>
      <c r="CM21" s="8" cm="1">
        <f t="array" ref="CM21">AG21*INDEX(prod_est,$G21+$H21-1,MATCH(CM$14,$BP$14:$DP$14,0))</f>
        <v>0</v>
      </c>
      <c r="CN21" s="8" cm="1">
        <f t="array" ref="CN21">AH21*INDEX(prod_est,$G21+$H21-1,MATCH(CN$14,$BP$14:$DP$14,0))</f>
        <v>0</v>
      </c>
      <c r="CO21" s="8" cm="1">
        <f t="array" ref="CO21">AI21*INDEX(prod_est,$G21+$H21-1,MATCH(CO$14,$BP$14:$DP$14,0))</f>
        <v>0</v>
      </c>
      <c r="CP21" s="8" cm="1">
        <f t="array" ref="CP21">AJ21*INDEX(prod_est,$G21+$H21-1,MATCH(CP$14,$BP$14:$DP$14,0))</f>
        <v>0</v>
      </c>
      <c r="CQ21" s="8" cm="1">
        <f t="array" ref="CQ21">AK21*INDEX(prod_est,$G21+$H21-1,MATCH(CQ$14,$BP$14:$DP$14,0))</f>
        <v>0</v>
      </c>
      <c r="CR21" s="8" cm="1">
        <f t="array" ref="CR21">AL21*INDEX(prod_est,$G21+$H21-1,MATCH(CR$14,$BP$14:$DP$14,0))</f>
        <v>0</v>
      </c>
      <c r="CS21" s="8" cm="1">
        <f t="array" ref="CS21">AM21*INDEX(prod_est,$G21+$H21-1,MATCH(CS$14,$BP$14:$DP$14,0))</f>
        <v>0</v>
      </c>
      <c r="CT21" s="8" cm="1">
        <f t="array" ref="CT21">AN21*INDEX(prod_est,$G21+$H21-1,MATCH(CT$14,$BP$14:$DP$14,0))</f>
        <v>0</v>
      </c>
      <c r="CU21" s="8" cm="1">
        <f t="array" ref="CU21">AO21*INDEX(prod_est,$G21+$H21-1,MATCH(CU$14,$BP$14:$DP$14,0))</f>
        <v>0</v>
      </c>
      <c r="CV21" s="8" cm="1">
        <f t="array" ref="CV21">AP21*INDEX(prod_est,$G21+$H21-1,MATCH(CV$14,$BP$14:$DP$14,0))</f>
        <v>0</v>
      </c>
      <c r="CW21" cm="1">
        <f t="array" ref="CW21">AQ21*INDEX(prod_est,$G21+$H21-1,MATCH(CW$14,$BP$14:$DP$14,0))</f>
        <v>0</v>
      </c>
      <c r="CX21" cm="1">
        <f t="array" ref="CX21">AR21*INDEX(prod_est,$G21+$H21-1,MATCH(CX$14,$BP$14:$DP$14,0))</f>
        <v>0</v>
      </c>
      <c r="CY21" cm="1">
        <f t="array" ref="CY21">AS21*INDEX(prod_est,$G21+$H21-1,MATCH(CY$14,$BP$14:$DP$14,0))</f>
        <v>0</v>
      </c>
      <c r="CZ21" cm="1">
        <f t="array" ref="CZ21">AT21*INDEX(prod_est,$G21+$H21-1,MATCH(CZ$14,$BP$14:$DP$14,0))</f>
        <v>0</v>
      </c>
      <c r="DA21" cm="1">
        <f t="array" ref="DA21">AU21*INDEX(prod_est,$G21+$H21-1,MATCH(DA$14,$BP$14:$DP$14,0))</f>
        <v>0</v>
      </c>
      <c r="DB21" cm="1">
        <f t="array" ref="DB21">AV21*INDEX(prod_est,$G21+$H21-1,MATCH(DB$14,$BP$14:$DP$14,0))</f>
        <v>0</v>
      </c>
      <c r="DC21" cm="1">
        <f t="array" ref="DC21">AW21*INDEX(prod_est,$G21+$H21-1,MATCH(DC$14,$BP$14:$DP$14,0))</f>
        <v>0</v>
      </c>
      <c r="DD21" cm="1">
        <f t="array" ref="DD21">AX21*INDEX(prod_est,$G21+$H21-1,MATCH(DD$14,$BP$14:$DP$14,0))</f>
        <v>0</v>
      </c>
      <c r="DE21" cm="1">
        <f t="array" ref="DE21">AY21*INDEX(prod_est,$G21+$H21-1,MATCH(DE$14,$BP$14:$DP$14,0))</f>
        <v>0</v>
      </c>
      <c r="DF21" cm="1">
        <f t="array" ref="DF21">AZ21*INDEX(prod_est,$G21+$H21-1,MATCH(DF$14,$BP$14:$DP$14,0))</f>
        <v>0</v>
      </c>
      <c r="DG21" cm="1">
        <f t="array" ref="DG21">BA21*INDEX(prod_est,$G21+$H21-1,MATCH(DG$14,$BP$14:$DP$14,0))</f>
        <v>0</v>
      </c>
      <c r="DH21" cm="1">
        <f t="array" ref="DH21">BB21*INDEX(prod_est,$G21+$H21-1,MATCH(DH$14,$BP$14:$DP$14,0))</f>
        <v>0</v>
      </c>
      <c r="DI21" cm="1">
        <f t="array" ref="DI21">BC21*INDEX(prod_est,$G21+$H21-1,MATCH(DI$14,$BP$14:$DP$14,0))</f>
        <v>0</v>
      </c>
      <c r="DJ21" cm="1">
        <f t="array" ref="DJ21">BD21*INDEX(prod_est,$G21+$H21-1,MATCH(DJ$14,$BP$14:$DP$14,0))</f>
        <v>0</v>
      </c>
      <c r="DK21" cm="1">
        <f t="array" ref="DK21">BE21*INDEX(prod_est,$G21+$H21-1,MATCH(DK$14,$BP$14:$DP$14,0))</f>
        <v>0</v>
      </c>
      <c r="DL21" cm="1">
        <f t="array" ref="DL21">BF21*INDEX(prod_est,$G21+$H21-1,MATCH(DL$14,$BP$14:$DP$14,0))</f>
        <v>0</v>
      </c>
      <c r="DM21" cm="1">
        <f t="array" ref="DM21">BG21*INDEX(prod_est,$G21+$H21-1,MATCH(DM$14,$BP$14:$DP$14,0))</f>
        <v>0</v>
      </c>
      <c r="DN21" cm="1">
        <f t="array" ref="DN21">BH21*INDEX(prod_est,$G21+$H21-1,MATCH(DN$14,$BP$14:$DP$14,0))</f>
        <v>0</v>
      </c>
      <c r="DO21" cm="1">
        <f t="array" ref="DO21">BI21*INDEX(prod_est,$G21+$H21-1,MATCH(DO$14,$BP$14:$DP$14,0))</f>
        <v>0</v>
      </c>
      <c r="DP21" cm="1">
        <f t="array" ref="DP21">BJ21*INDEX(prod_est,$G21+$H21-1,MATCH(DP$14,$BP$14:$DP$14,0))</f>
        <v>0</v>
      </c>
    </row>
    <row r="22" spans="1:120" x14ac:dyDescent="0.25">
      <c r="A22" t="s">
        <v>42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81</v>
      </c>
      <c r="H22">
        <f>IFERROR(MATCH(D22,Production_est!$D$4:$D$339,0),"-")</f>
        <v>6</v>
      </c>
      <c r="I22" s="8" cm="1">
        <f t="array" ref="I22">IFERROR(INDEX(Production_est!$E$4:$E$339,H22+G22-1),"-")</f>
        <v>0</v>
      </c>
      <c r="J22" s="42">
        <f t="shared" si="0"/>
        <v>0</v>
      </c>
      <c r="K22" s="42">
        <f t="shared" ref="K22:AP22" si="19">J22*(1-$F$4)</f>
        <v>0</v>
      </c>
      <c r="L22" s="42">
        <f t="shared" si="19"/>
        <v>0</v>
      </c>
      <c r="M22" s="42">
        <f t="shared" si="19"/>
        <v>0</v>
      </c>
      <c r="N22" s="42">
        <f t="shared" si="19"/>
        <v>0</v>
      </c>
      <c r="O22" s="42">
        <f t="shared" si="19"/>
        <v>0</v>
      </c>
      <c r="P22" s="42">
        <f t="shared" si="19"/>
        <v>0</v>
      </c>
      <c r="Q22" s="42">
        <f t="shared" si="19"/>
        <v>0</v>
      </c>
      <c r="R22" s="42">
        <f t="shared" si="19"/>
        <v>0</v>
      </c>
      <c r="S22" s="42">
        <f t="shared" si="19"/>
        <v>0</v>
      </c>
      <c r="T22" s="42">
        <f t="shared" si="19"/>
        <v>0</v>
      </c>
      <c r="U22" s="42">
        <f t="shared" si="19"/>
        <v>0</v>
      </c>
      <c r="V22" s="42">
        <f t="shared" si="19"/>
        <v>0</v>
      </c>
      <c r="W22" s="42">
        <f t="shared" si="19"/>
        <v>0</v>
      </c>
      <c r="X22" s="42">
        <f t="shared" si="19"/>
        <v>0</v>
      </c>
      <c r="Y22" s="42">
        <f t="shared" si="19"/>
        <v>0</v>
      </c>
      <c r="Z22" s="42">
        <f t="shared" si="19"/>
        <v>0</v>
      </c>
      <c r="AA22" s="42">
        <f t="shared" si="19"/>
        <v>0</v>
      </c>
      <c r="AB22" s="42">
        <f t="shared" si="19"/>
        <v>0</v>
      </c>
      <c r="AC22" s="42">
        <f t="shared" si="19"/>
        <v>0</v>
      </c>
      <c r="AD22" s="42">
        <f t="shared" si="19"/>
        <v>0</v>
      </c>
      <c r="AE22" s="42">
        <f t="shared" si="19"/>
        <v>0</v>
      </c>
      <c r="AF22" s="42">
        <f t="shared" si="19"/>
        <v>0</v>
      </c>
      <c r="AG22" s="42">
        <f t="shared" si="19"/>
        <v>0</v>
      </c>
      <c r="AH22" s="42">
        <f t="shared" si="19"/>
        <v>0</v>
      </c>
      <c r="AI22" s="42">
        <f t="shared" si="19"/>
        <v>0</v>
      </c>
      <c r="AJ22" s="42">
        <f t="shared" si="19"/>
        <v>0</v>
      </c>
      <c r="AK22" s="42">
        <f t="shared" si="19"/>
        <v>0</v>
      </c>
      <c r="AL22" s="42">
        <f t="shared" si="19"/>
        <v>0</v>
      </c>
      <c r="AM22" s="42">
        <f t="shared" si="19"/>
        <v>0</v>
      </c>
      <c r="AN22" s="42">
        <f t="shared" si="19"/>
        <v>0</v>
      </c>
      <c r="AO22" s="42">
        <f t="shared" si="19"/>
        <v>0</v>
      </c>
      <c r="AP22" s="42">
        <f t="shared" si="19"/>
        <v>0</v>
      </c>
      <c r="AQ22" s="42">
        <f t="shared" ref="AQ22:BJ22" si="20">AP22*(1-$F$4)</f>
        <v>0</v>
      </c>
      <c r="AR22" s="42">
        <f t="shared" si="20"/>
        <v>0</v>
      </c>
      <c r="AS22" s="42">
        <f t="shared" si="20"/>
        <v>0</v>
      </c>
      <c r="AT22" s="42">
        <f t="shared" si="20"/>
        <v>0</v>
      </c>
      <c r="AU22" s="42">
        <f t="shared" si="20"/>
        <v>0</v>
      </c>
      <c r="AV22" s="42">
        <f t="shared" si="20"/>
        <v>0</v>
      </c>
      <c r="AW22" s="42">
        <f t="shared" si="20"/>
        <v>0</v>
      </c>
      <c r="AX22" s="42">
        <f t="shared" si="20"/>
        <v>0</v>
      </c>
      <c r="AY22" s="42">
        <f t="shared" si="20"/>
        <v>0</v>
      </c>
      <c r="AZ22" s="42">
        <f t="shared" si="20"/>
        <v>0</v>
      </c>
      <c r="BA22" s="42">
        <f t="shared" si="20"/>
        <v>0</v>
      </c>
      <c r="BB22" s="42">
        <f t="shared" si="20"/>
        <v>0</v>
      </c>
      <c r="BC22" s="42">
        <f t="shared" si="20"/>
        <v>0</v>
      </c>
      <c r="BD22" s="42">
        <f t="shared" si="20"/>
        <v>0</v>
      </c>
      <c r="BE22" s="42">
        <f t="shared" si="20"/>
        <v>0</v>
      </c>
      <c r="BF22" s="42">
        <f t="shared" si="20"/>
        <v>0</v>
      </c>
      <c r="BG22" s="42">
        <f t="shared" si="20"/>
        <v>0</v>
      </c>
      <c r="BH22" s="42">
        <f t="shared" si="20"/>
        <v>0</v>
      </c>
      <c r="BI22" s="42">
        <f t="shared" si="20"/>
        <v>0</v>
      </c>
      <c r="BJ22" s="42">
        <f t="shared" si="20"/>
        <v>0</v>
      </c>
      <c r="BK22" t="str">
        <f t="shared" si="3"/>
        <v>06_HKC</v>
      </c>
      <c r="BL22" t="str">
        <f t="shared" si="4"/>
        <v>d_ind_cem_7_2_avi_gasoline</v>
      </c>
      <c r="BO22" s="8">
        <f t="shared" si="5"/>
        <v>0</v>
      </c>
      <c r="BP22" s="8">
        <f t="shared" si="6"/>
        <v>0</v>
      </c>
      <c r="BQ22" s="8" cm="1">
        <f t="array" ref="BQ22">K22*INDEX(prod_est,$G22+$H22-1,MATCH(BQ$14,$BP$14:$DP$14,0))</f>
        <v>0</v>
      </c>
      <c r="BR22" s="8" cm="1">
        <f t="array" ref="BR22">L22*INDEX(prod_est,$G22+$H22-1,MATCH(BR$14,$BP$14:$DP$14,0))</f>
        <v>0</v>
      </c>
      <c r="BS22" s="8" cm="1">
        <f t="array" ref="BS22">M22*INDEX(prod_est,$G22+$H22-1,MATCH(BS$14,$BP$14:$DP$14,0))</f>
        <v>0</v>
      </c>
      <c r="BT22" s="8" cm="1">
        <f t="array" ref="BT22">N22*INDEX(prod_est,$G22+$H22-1,MATCH(BT$14,$BP$14:$DP$14,0))</f>
        <v>0</v>
      </c>
      <c r="BU22" s="8" cm="1">
        <f t="array" ref="BU22">O22*INDEX(prod_est,$G22+$H22-1,MATCH(BU$14,$BP$14:$DP$14,0))</f>
        <v>0</v>
      </c>
      <c r="BV22" s="8" cm="1">
        <f t="array" ref="BV22">P22*INDEX(prod_est,$G22+$H22-1,MATCH(BV$14,$BP$14:$DP$14,0))</f>
        <v>0</v>
      </c>
      <c r="BW22" s="8" cm="1">
        <f t="array" ref="BW22">Q22*INDEX(prod_est,$G22+$H22-1,MATCH(BW$14,$BP$14:$DP$14,0))</f>
        <v>0</v>
      </c>
      <c r="BX22" s="8" cm="1">
        <f t="array" ref="BX22">R22*INDEX(prod_est,$G22+$H22-1,MATCH(BX$14,$BP$14:$DP$14,0))</f>
        <v>0</v>
      </c>
      <c r="BY22" s="8" cm="1">
        <f t="array" ref="BY22">S22*INDEX(prod_est,$G22+$H22-1,MATCH(BY$14,$BP$14:$DP$14,0))</f>
        <v>0</v>
      </c>
      <c r="BZ22" s="8" cm="1">
        <f t="array" ref="BZ22">T22*INDEX(prod_est,$G22+$H22-1,MATCH(BZ$14,$BP$14:$DP$14,0))</f>
        <v>0</v>
      </c>
      <c r="CA22" s="8" cm="1">
        <f t="array" ref="CA22">U22*INDEX(prod_est,$G22+$H22-1,MATCH(CA$14,$BP$14:$DP$14,0))</f>
        <v>0</v>
      </c>
      <c r="CB22" s="8" cm="1">
        <f t="array" ref="CB22">V22*INDEX(prod_est,$G22+$H22-1,MATCH(CB$14,$BP$14:$DP$14,0))</f>
        <v>0</v>
      </c>
      <c r="CC22" s="8" cm="1">
        <f t="array" ref="CC22">W22*INDEX(prod_est,$G22+$H22-1,MATCH(CC$14,$BP$14:$DP$14,0))</f>
        <v>0</v>
      </c>
      <c r="CD22" s="8" cm="1">
        <f t="array" ref="CD22">X22*INDEX(prod_est,$G22+$H22-1,MATCH(CD$14,$BP$14:$DP$14,0))</f>
        <v>0</v>
      </c>
      <c r="CE22" s="8" cm="1">
        <f t="array" ref="CE22">Y22*INDEX(prod_est,$G22+$H22-1,MATCH(CE$14,$BP$14:$DP$14,0))</f>
        <v>0</v>
      </c>
      <c r="CF22" s="8" cm="1">
        <f t="array" ref="CF22">Z22*INDEX(prod_est,$G22+$H22-1,MATCH(CF$14,$BP$14:$DP$14,0))</f>
        <v>0</v>
      </c>
      <c r="CG22" s="8" cm="1">
        <f t="array" ref="CG22">AA22*INDEX(prod_est,$G22+$H22-1,MATCH(CG$14,$BP$14:$DP$14,0))</f>
        <v>0</v>
      </c>
      <c r="CH22" s="8" cm="1">
        <f t="array" ref="CH22">AB22*INDEX(prod_est,$G22+$H22-1,MATCH(CH$14,$BP$14:$DP$14,0))</f>
        <v>0</v>
      </c>
      <c r="CI22" s="8" cm="1">
        <f t="array" ref="CI22">AC22*INDEX(prod_est,$G22+$H22-1,MATCH(CI$14,$BP$14:$DP$14,0))</f>
        <v>0</v>
      </c>
      <c r="CJ22" s="8" cm="1">
        <f t="array" ref="CJ22">AD22*INDEX(prod_est,$G22+$H22-1,MATCH(CJ$14,$BP$14:$DP$14,0))</f>
        <v>0</v>
      </c>
      <c r="CK22" s="8" cm="1">
        <f t="array" ref="CK22">AE22*INDEX(prod_est,$G22+$H22-1,MATCH(CK$14,$BP$14:$DP$14,0))</f>
        <v>0</v>
      </c>
      <c r="CL22" s="8" cm="1">
        <f t="array" ref="CL22">AF22*INDEX(prod_est,$G22+$H22-1,MATCH(CL$14,$BP$14:$DP$14,0))</f>
        <v>0</v>
      </c>
      <c r="CM22" s="8" cm="1">
        <f t="array" ref="CM22">AG22*INDEX(prod_est,$G22+$H22-1,MATCH(CM$14,$BP$14:$DP$14,0))</f>
        <v>0</v>
      </c>
      <c r="CN22" s="8" cm="1">
        <f t="array" ref="CN22">AH22*INDEX(prod_est,$G22+$H22-1,MATCH(CN$14,$BP$14:$DP$14,0))</f>
        <v>0</v>
      </c>
      <c r="CO22" s="8" cm="1">
        <f t="array" ref="CO22">AI22*INDEX(prod_est,$G22+$H22-1,MATCH(CO$14,$BP$14:$DP$14,0))</f>
        <v>0</v>
      </c>
      <c r="CP22" s="8" cm="1">
        <f t="array" ref="CP22">AJ22*INDEX(prod_est,$G22+$H22-1,MATCH(CP$14,$BP$14:$DP$14,0))</f>
        <v>0</v>
      </c>
      <c r="CQ22" s="8" cm="1">
        <f t="array" ref="CQ22">AK22*INDEX(prod_est,$G22+$H22-1,MATCH(CQ$14,$BP$14:$DP$14,0))</f>
        <v>0</v>
      </c>
      <c r="CR22" s="8" cm="1">
        <f t="array" ref="CR22">AL22*INDEX(prod_est,$G22+$H22-1,MATCH(CR$14,$BP$14:$DP$14,0))</f>
        <v>0</v>
      </c>
      <c r="CS22" s="8" cm="1">
        <f t="array" ref="CS22">AM22*INDEX(prod_est,$G22+$H22-1,MATCH(CS$14,$BP$14:$DP$14,0))</f>
        <v>0</v>
      </c>
      <c r="CT22" s="8" cm="1">
        <f t="array" ref="CT22">AN22*INDEX(prod_est,$G22+$H22-1,MATCH(CT$14,$BP$14:$DP$14,0))</f>
        <v>0</v>
      </c>
      <c r="CU22" s="8" cm="1">
        <f t="array" ref="CU22">AO22*INDEX(prod_est,$G22+$H22-1,MATCH(CU$14,$BP$14:$DP$14,0))</f>
        <v>0</v>
      </c>
      <c r="CV22" s="8" cm="1">
        <f t="array" ref="CV22">AP22*INDEX(prod_est,$G22+$H22-1,MATCH(CV$14,$BP$14:$DP$14,0))</f>
        <v>0</v>
      </c>
      <c r="CW22" cm="1">
        <f t="array" ref="CW22">AQ22*INDEX(prod_est,$G22+$H22-1,MATCH(CW$14,$BP$14:$DP$14,0))</f>
        <v>0</v>
      </c>
      <c r="CX22" cm="1">
        <f t="array" ref="CX22">AR22*INDEX(prod_est,$G22+$H22-1,MATCH(CX$14,$BP$14:$DP$14,0))</f>
        <v>0</v>
      </c>
      <c r="CY22" cm="1">
        <f t="array" ref="CY22">AS22*INDEX(prod_est,$G22+$H22-1,MATCH(CY$14,$BP$14:$DP$14,0))</f>
        <v>0</v>
      </c>
      <c r="CZ22" cm="1">
        <f t="array" ref="CZ22">AT22*INDEX(prod_est,$G22+$H22-1,MATCH(CZ$14,$BP$14:$DP$14,0))</f>
        <v>0</v>
      </c>
      <c r="DA22" cm="1">
        <f t="array" ref="DA22">AU22*INDEX(prod_est,$G22+$H22-1,MATCH(DA$14,$BP$14:$DP$14,0))</f>
        <v>0</v>
      </c>
      <c r="DB22" cm="1">
        <f t="array" ref="DB22">AV22*INDEX(prod_est,$G22+$H22-1,MATCH(DB$14,$BP$14:$DP$14,0))</f>
        <v>0</v>
      </c>
      <c r="DC22" cm="1">
        <f t="array" ref="DC22">AW22*INDEX(prod_est,$G22+$H22-1,MATCH(DC$14,$BP$14:$DP$14,0))</f>
        <v>0</v>
      </c>
      <c r="DD22" cm="1">
        <f t="array" ref="DD22">AX22*INDEX(prod_est,$G22+$H22-1,MATCH(DD$14,$BP$14:$DP$14,0))</f>
        <v>0</v>
      </c>
      <c r="DE22" cm="1">
        <f t="array" ref="DE22">AY22*INDEX(prod_est,$G22+$H22-1,MATCH(DE$14,$BP$14:$DP$14,0))</f>
        <v>0</v>
      </c>
      <c r="DF22" cm="1">
        <f t="array" ref="DF22">AZ22*INDEX(prod_est,$G22+$H22-1,MATCH(DF$14,$BP$14:$DP$14,0))</f>
        <v>0</v>
      </c>
      <c r="DG22" cm="1">
        <f t="array" ref="DG22">BA22*INDEX(prod_est,$G22+$H22-1,MATCH(DG$14,$BP$14:$DP$14,0))</f>
        <v>0</v>
      </c>
      <c r="DH22" cm="1">
        <f t="array" ref="DH22">BB22*INDEX(prod_est,$G22+$H22-1,MATCH(DH$14,$BP$14:$DP$14,0))</f>
        <v>0</v>
      </c>
      <c r="DI22" cm="1">
        <f t="array" ref="DI22">BC22*INDEX(prod_est,$G22+$H22-1,MATCH(DI$14,$BP$14:$DP$14,0))</f>
        <v>0</v>
      </c>
      <c r="DJ22" cm="1">
        <f t="array" ref="DJ22">BD22*INDEX(prod_est,$G22+$H22-1,MATCH(DJ$14,$BP$14:$DP$14,0))</f>
        <v>0</v>
      </c>
      <c r="DK22" cm="1">
        <f t="array" ref="DK22">BE22*INDEX(prod_est,$G22+$H22-1,MATCH(DK$14,$BP$14:$DP$14,0))</f>
        <v>0</v>
      </c>
      <c r="DL22" cm="1">
        <f t="array" ref="DL22">BF22*INDEX(prod_est,$G22+$H22-1,MATCH(DL$14,$BP$14:$DP$14,0))</f>
        <v>0</v>
      </c>
      <c r="DM22" cm="1">
        <f t="array" ref="DM22">BG22*INDEX(prod_est,$G22+$H22-1,MATCH(DM$14,$BP$14:$DP$14,0))</f>
        <v>0</v>
      </c>
      <c r="DN22" cm="1">
        <f t="array" ref="DN22">BH22*INDEX(prod_est,$G22+$H22-1,MATCH(DN$14,$BP$14:$DP$14,0))</f>
        <v>0</v>
      </c>
      <c r="DO22" cm="1">
        <f t="array" ref="DO22">BI22*INDEX(prod_est,$G22+$H22-1,MATCH(DO$14,$BP$14:$DP$14,0))</f>
        <v>0</v>
      </c>
      <c r="DP22" cm="1">
        <f t="array" ref="DP22">BJ22*INDEX(prod_est,$G22+$H22-1,MATCH(DP$14,$BP$14:$DP$14,0))</f>
        <v>0</v>
      </c>
    </row>
    <row r="23" spans="1:120" x14ac:dyDescent="0.25">
      <c r="A23" t="s">
        <v>42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81</v>
      </c>
      <c r="H23">
        <f>IFERROR(MATCH(D23,Production_est!$D$4:$D$339,0),"-")</f>
        <v>6</v>
      </c>
      <c r="I23" s="8" cm="1">
        <f t="array" ref="I23">IFERROR(INDEX(Production_est!$E$4:$E$339,H23+G23-1),"-")</f>
        <v>0</v>
      </c>
      <c r="J23" s="42">
        <f t="shared" si="0"/>
        <v>0</v>
      </c>
      <c r="K23" s="42">
        <f t="shared" ref="K23:AP23" si="21">J23*(1-$F$4)</f>
        <v>0</v>
      </c>
      <c r="L23" s="42">
        <f t="shared" si="21"/>
        <v>0</v>
      </c>
      <c r="M23" s="42">
        <f t="shared" si="21"/>
        <v>0</v>
      </c>
      <c r="N23" s="42">
        <f t="shared" si="21"/>
        <v>0</v>
      </c>
      <c r="O23" s="42">
        <f t="shared" si="21"/>
        <v>0</v>
      </c>
      <c r="P23" s="42">
        <f t="shared" si="21"/>
        <v>0</v>
      </c>
      <c r="Q23" s="42">
        <f t="shared" si="21"/>
        <v>0</v>
      </c>
      <c r="R23" s="42">
        <f t="shared" si="21"/>
        <v>0</v>
      </c>
      <c r="S23" s="42">
        <f t="shared" si="21"/>
        <v>0</v>
      </c>
      <c r="T23" s="42">
        <f t="shared" si="21"/>
        <v>0</v>
      </c>
      <c r="U23" s="42">
        <f t="shared" si="21"/>
        <v>0</v>
      </c>
      <c r="V23" s="42">
        <f t="shared" si="21"/>
        <v>0</v>
      </c>
      <c r="W23" s="42">
        <f t="shared" si="21"/>
        <v>0</v>
      </c>
      <c r="X23" s="42">
        <f t="shared" si="21"/>
        <v>0</v>
      </c>
      <c r="Y23" s="42">
        <f t="shared" si="21"/>
        <v>0</v>
      </c>
      <c r="Z23" s="42">
        <f t="shared" si="21"/>
        <v>0</v>
      </c>
      <c r="AA23" s="42">
        <f t="shared" si="21"/>
        <v>0</v>
      </c>
      <c r="AB23" s="42">
        <f t="shared" si="21"/>
        <v>0</v>
      </c>
      <c r="AC23" s="42">
        <f t="shared" si="21"/>
        <v>0</v>
      </c>
      <c r="AD23" s="42">
        <f t="shared" si="21"/>
        <v>0</v>
      </c>
      <c r="AE23" s="42">
        <f t="shared" si="21"/>
        <v>0</v>
      </c>
      <c r="AF23" s="42">
        <f t="shared" si="21"/>
        <v>0</v>
      </c>
      <c r="AG23" s="42">
        <f t="shared" si="21"/>
        <v>0</v>
      </c>
      <c r="AH23" s="42">
        <f t="shared" si="21"/>
        <v>0</v>
      </c>
      <c r="AI23" s="42">
        <f t="shared" si="21"/>
        <v>0</v>
      </c>
      <c r="AJ23" s="42">
        <f t="shared" si="21"/>
        <v>0</v>
      </c>
      <c r="AK23" s="42">
        <f t="shared" si="21"/>
        <v>0</v>
      </c>
      <c r="AL23" s="42">
        <f t="shared" si="21"/>
        <v>0</v>
      </c>
      <c r="AM23" s="42">
        <f t="shared" si="21"/>
        <v>0</v>
      </c>
      <c r="AN23" s="42">
        <f t="shared" si="21"/>
        <v>0</v>
      </c>
      <c r="AO23" s="42">
        <f t="shared" si="21"/>
        <v>0</v>
      </c>
      <c r="AP23" s="42">
        <f t="shared" si="21"/>
        <v>0</v>
      </c>
      <c r="AQ23" s="42">
        <f t="shared" ref="AQ23:BJ23" si="22">AP23*(1-$F$4)</f>
        <v>0</v>
      </c>
      <c r="AR23" s="42">
        <f t="shared" si="22"/>
        <v>0</v>
      </c>
      <c r="AS23" s="42">
        <f t="shared" si="22"/>
        <v>0</v>
      </c>
      <c r="AT23" s="42">
        <f t="shared" si="22"/>
        <v>0</v>
      </c>
      <c r="AU23" s="42">
        <f t="shared" si="22"/>
        <v>0</v>
      </c>
      <c r="AV23" s="42">
        <f t="shared" si="22"/>
        <v>0</v>
      </c>
      <c r="AW23" s="42">
        <f t="shared" si="22"/>
        <v>0</v>
      </c>
      <c r="AX23" s="42">
        <f t="shared" si="22"/>
        <v>0</v>
      </c>
      <c r="AY23" s="42">
        <f t="shared" si="22"/>
        <v>0</v>
      </c>
      <c r="AZ23" s="42">
        <f t="shared" si="22"/>
        <v>0</v>
      </c>
      <c r="BA23" s="42">
        <f t="shared" si="22"/>
        <v>0</v>
      </c>
      <c r="BB23" s="42">
        <f t="shared" si="22"/>
        <v>0</v>
      </c>
      <c r="BC23" s="42">
        <f t="shared" si="22"/>
        <v>0</v>
      </c>
      <c r="BD23" s="42">
        <f t="shared" si="22"/>
        <v>0</v>
      </c>
      <c r="BE23" s="42">
        <f t="shared" si="22"/>
        <v>0</v>
      </c>
      <c r="BF23" s="42">
        <f t="shared" si="22"/>
        <v>0</v>
      </c>
      <c r="BG23" s="42">
        <f t="shared" si="22"/>
        <v>0</v>
      </c>
      <c r="BH23" s="42">
        <f t="shared" si="22"/>
        <v>0</v>
      </c>
      <c r="BI23" s="42">
        <f t="shared" si="22"/>
        <v>0</v>
      </c>
      <c r="BJ23" s="42">
        <f t="shared" si="22"/>
        <v>0</v>
      </c>
      <c r="BK23" t="str">
        <f t="shared" si="3"/>
        <v>06_HKC</v>
      </c>
      <c r="BL23" t="str">
        <f t="shared" si="4"/>
        <v>d_ind_cem_7_3_naphtha</v>
      </c>
      <c r="BO23" s="8">
        <f t="shared" si="5"/>
        <v>0</v>
      </c>
      <c r="BP23" s="8">
        <f t="shared" si="6"/>
        <v>0</v>
      </c>
      <c r="BQ23" s="8" cm="1">
        <f t="array" ref="BQ23">K23*INDEX(prod_est,$G23+$H23-1,MATCH(BQ$14,$BP$14:$DP$14,0))</f>
        <v>0</v>
      </c>
      <c r="BR23" s="8" cm="1">
        <f t="array" ref="BR23">L23*INDEX(prod_est,$G23+$H23-1,MATCH(BR$14,$BP$14:$DP$14,0))</f>
        <v>0</v>
      </c>
      <c r="BS23" s="8" cm="1">
        <f t="array" ref="BS23">M23*INDEX(prod_est,$G23+$H23-1,MATCH(BS$14,$BP$14:$DP$14,0))</f>
        <v>0</v>
      </c>
      <c r="BT23" s="8" cm="1">
        <f t="array" ref="BT23">N23*INDEX(prod_est,$G23+$H23-1,MATCH(BT$14,$BP$14:$DP$14,0))</f>
        <v>0</v>
      </c>
      <c r="BU23" s="8" cm="1">
        <f t="array" ref="BU23">O23*INDEX(prod_est,$G23+$H23-1,MATCH(BU$14,$BP$14:$DP$14,0))</f>
        <v>0</v>
      </c>
      <c r="BV23" s="8" cm="1">
        <f t="array" ref="BV23">P23*INDEX(prod_est,$G23+$H23-1,MATCH(BV$14,$BP$14:$DP$14,0))</f>
        <v>0</v>
      </c>
      <c r="BW23" s="8" cm="1">
        <f t="array" ref="BW23">Q23*INDEX(prod_est,$G23+$H23-1,MATCH(BW$14,$BP$14:$DP$14,0))</f>
        <v>0</v>
      </c>
      <c r="BX23" s="8" cm="1">
        <f t="array" ref="BX23">R23*INDEX(prod_est,$G23+$H23-1,MATCH(BX$14,$BP$14:$DP$14,0))</f>
        <v>0</v>
      </c>
      <c r="BY23" s="8" cm="1">
        <f t="array" ref="BY23">S23*INDEX(prod_est,$G23+$H23-1,MATCH(BY$14,$BP$14:$DP$14,0))</f>
        <v>0</v>
      </c>
      <c r="BZ23" s="8" cm="1">
        <f t="array" ref="BZ23">T23*INDEX(prod_est,$G23+$H23-1,MATCH(BZ$14,$BP$14:$DP$14,0))</f>
        <v>0</v>
      </c>
      <c r="CA23" s="8" cm="1">
        <f t="array" ref="CA23">U23*INDEX(prod_est,$G23+$H23-1,MATCH(CA$14,$BP$14:$DP$14,0))</f>
        <v>0</v>
      </c>
      <c r="CB23" s="8" cm="1">
        <f t="array" ref="CB23">V23*INDEX(prod_est,$G23+$H23-1,MATCH(CB$14,$BP$14:$DP$14,0))</f>
        <v>0</v>
      </c>
      <c r="CC23" s="8" cm="1">
        <f t="array" ref="CC23">W23*INDEX(prod_est,$G23+$H23-1,MATCH(CC$14,$BP$14:$DP$14,0))</f>
        <v>0</v>
      </c>
      <c r="CD23" s="8" cm="1">
        <f t="array" ref="CD23">X23*INDEX(prod_est,$G23+$H23-1,MATCH(CD$14,$BP$14:$DP$14,0))</f>
        <v>0</v>
      </c>
      <c r="CE23" s="8" cm="1">
        <f t="array" ref="CE23">Y23*INDEX(prod_est,$G23+$H23-1,MATCH(CE$14,$BP$14:$DP$14,0))</f>
        <v>0</v>
      </c>
      <c r="CF23" s="8" cm="1">
        <f t="array" ref="CF23">Z23*INDEX(prod_est,$G23+$H23-1,MATCH(CF$14,$BP$14:$DP$14,0))</f>
        <v>0</v>
      </c>
      <c r="CG23" s="8" cm="1">
        <f t="array" ref="CG23">AA23*INDEX(prod_est,$G23+$H23-1,MATCH(CG$14,$BP$14:$DP$14,0))</f>
        <v>0</v>
      </c>
      <c r="CH23" s="8" cm="1">
        <f t="array" ref="CH23">AB23*INDEX(prod_est,$G23+$H23-1,MATCH(CH$14,$BP$14:$DP$14,0))</f>
        <v>0</v>
      </c>
      <c r="CI23" s="8" cm="1">
        <f t="array" ref="CI23">AC23*INDEX(prod_est,$G23+$H23-1,MATCH(CI$14,$BP$14:$DP$14,0))</f>
        <v>0</v>
      </c>
      <c r="CJ23" s="8" cm="1">
        <f t="array" ref="CJ23">AD23*INDEX(prod_est,$G23+$H23-1,MATCH(CJ$14,$BP$14:$DP$14,0))</f>
        <v>0</v>
      </c>
      <c r="CK23" s="8" cm="1">
        <f t="array" ref="CK23">AE23*INDEX(prod_est,$G23+$H23-1,MATCH(CK$14,$BP$14:$DP$14,0))</f>
        <v>0</v>
      </c>
      <c r="CL23" s="8" cm="1">
        <f t="array" ref="CL23">AF23*INDEX(prod_est,$G23+$H23-1,MATCH(CL$14,$BP$14:$DP$14,0))</f>
        <v>0</v>
      </c>
      <c r="CM23" s="8" cm="1">
        <f t="array" ref="CM23">AG23*INDEX(prod_est,$G23+$H23-1,MATCH(CM$14,$BP$14:$DP$14,0))</f>
        <v>0</v>
      </c>
      <c r="CN23" s="8" cm="1">
        <f t="array" ref="CN23">AH23*INDEX(prod_est,$G23+$H23-1,MATCH(CN$14,$BP$14:$DP$14,0))</f>
        <v>0</v>
      </c>
      <c r="CO23" s="8" cm="1">
        <f t="array" ref="CO23">AI23*INDEX(prod_est,$G23+$H23-1,MATCH(CO$14,$BP$14:$DP$14,0))</f>
        <v>0</v>
      </c>
      <c r="CP23" s="8" cm="1">
        <f t="array" ref="CP23">AJ23*INDEX(prod_est,$G23+$H23-1,MATCH(CP$14,$BP$14:$DP$14,0))</f>
        <v>0</v>
      </c>
      <c r="CQ23" s="8" cm="1">
        <f t="array" ref="CQ23">AK23*INDEX(prod_est,$G23+$H23-1,MATCH(CQ$14,$BP$14:$DP$14,0))</f>
        <v>0</v>
      </c>
      <c r="CR23" s="8" cm="1">
        <f t="array" ref="CR23">AL23*INDEX(prod_est,$G23+$H23-1,MATCH(CR$14,$BP$14:$DP$14,0))</f>
        <v>0</v>
      </c>
      <c r="CS23" s="8" cm="1">
        <f t="array" ref="CS23">AM23*INDEX(prod_est,$G23+$H23-1,MATCH(CS$14,$BP$14:$DP$14,0))</f>
        <v>0</v>
      </c>
      <c r="CT23" s="8" cm="1">
        <f t="array" ref="CT23">AN23*INDEX(prod_est,$G23+$H23-1,MATCH(CT$14,$BP$14:$DP$14,0))</f>
        <v>0</v>
      </c>
      <c r="CU23" s="8" cm="1">
        <f t="array" ref="CU23">AO23*INDEX(prod_est,$G23+$H23-1,MATCH(CU$14,$BP$14:$DP$14,0))</f>
        <v>0</v>
      </c>
      <c r="CV23" s="8" cm="1">
        <f t="array" ref="CV23">AP23*INDEX(prod_est,$G23+$H23-1,MATCH(CV$14,$BP$14:$DP$14,0))</f>
        <v>0</v>
      </c>
      <c r="CW23" cm="1">
        <f t="array" ref="CW23">AQ23*INDEX(prod_est,$G23+$H23-1,MATCH(CW$14,$BP$14:$DP$14,0))</f>
        <v>0</v>
      </c>
      <c r="CX23" cm="1">
        <f t="array" ref="CX23">AR23*INDEX(prod_est,$G23+$H23-1,MATCH(CX$14,$BP$14:$DP$14,0))</f>
        <v>0</v>
      </c>
      <c r="CY23" cm="1">
        <f t="array" ref="CY23">AS23*INDEX(prod_est,$G23+$H23-1,MATCH(CY$14,$BP$14:$DP$14,0))</f>
        <v>0</v>
      </c>
      <c r="CZ23" cm="1">
        <f t="array" ref="CZ23">AT23*INDEX(prod_est,$G23+$H23-1,MATCH(CZ$14,$BP$14:$DP$14,0))</f>
        <v>0</v>
      </c>
      <c r="DA23" cm="1">
        <f t="array" ref="DA23">AU23*INDEX(prod_est,$G23+$H23-1,MATCH(DA$14,$BP$14:$DP$14,0))</f>
        <v>0</v>
      </c>
      <c r="DB23" cm="1">
        <f t="array" ref="DB23">AV23*INDEX(prod_est,$G23+$H23-1,MATCH(DB$14,$BP$14:$DP$14,0))</f>
        <v>0</v>
      </c>
      <c r="DC23" cm="1">
        <f t="array" ref="DC23">AW23*INDEX(prod_est,$G23+$H23-1,MATCH(DC$14,$BP$14:$DP$14,0))</f>
        <v>0</v>
      </c>
      <c r="DD23" cm="1">
        <f t="array" ref="DD23">AX23*INDEX(prod_est,$G23+$H23-1,MATCH(DD$14,$BP$14:$DP$14,0))</f>
        <v>0</v>
      </c>
      <c r="DE23" cm="1">
        <f t="array" ref="DE23">AY23*INDEX(prod_est,$G23+$H23-1,MATCH(DE$14,$BP$14:$DP$14,0))</f>
        <v>0</v>
      </c>
      <c r="DF23" cm="1">
        <f t="array" ref="DF23">AZ23*INDEX(prod_est,$G23+$H23-1,MATCH(DF$14,$BP$14:$DP$14,0))</f>
        <v>0</v>
      </c>
      <c r="DG23" cm="1">
        <f t="array" ref="DG23">BA23*INDEX(prod_est,$G23+$H23-1,MATCH(DG$14,$BP$14:$DP$14,0))</f>
        <v>0</v>
      </c>
      <c r="DH23" cm="1">
        <f t="array" ref="DH23">BB23*INDEX(prod_est,$G23+$H23-1,MATCH(DH$14,$BP$14:$DP$14,0))</f>
        <v>0</v>
      </c>
      <c r="DI23" cm="1">
        <f t="array" ref="DI23">BC23*INDEX(prod_est,$G23+$H23-1,MATCH(DI$14,$BP$14:$DP$14,0))</f>
        <v>0</v>
      </c>
      <c r="DJ23" cm="1">
        <f t="array" ref="DJ23">BD23*INDEX(prod_est,$G23+$H23-1,MATCH(DJ$14,$BP$14:$DP$14,0))</f>
        <v>0</v>
      </c>
      <c r="DK23" cm="1">
        <f t="array" ref="DK23">BE23*INDEX(prod_est,$G23+$H23-1,MATCH(DK$14,$BP$14:$DP$14,0))</f>
        <v>0</v>
      </c>
      <c r="DL23" cm="1">
        <f t="array" ref="DL23">BF23*INDEX(prod_est,$G23+$H23-1,MATCH(DL$14,$BP$14:$DP$14,0))</f>
        <v>0</v>
      </c>
      <c r="DM23" cm="1">
        <f t="array" ref="DM23">BG23*INDEX(prod_est,$G23+$H23-1,MATCH(DM$14,$BP$14:$DP$14,0))</f>
        <v>0</v>
      </c>
      <c r="DN23" cm="1">
        <f t="array" ref="DN23">BH23*INDEX(prod_est,$G23+$H23-1,MATCH(DN$14,$BP$14:$DP$14,0))</f>
        <v>0</v>
      </c>
      <c r="DO23" cm="1">
        <f t="array" ref="DO23">BI23*INDEX(prod_est,$G23+$H23-1,MATCH(DO$14,$BP$14:$DP$14,0))</f>
        <v>0</v>
      </c>
      <c r="DP23" cm="1">
        <f t="array" ref="DP23">BJ23*INDEX(prod_est,$G23+$H23-1,MATCH(DP$14,$BP$14:$DP$14,0))</f>
        <v>0</v>
      </c>
    </row>
    <row r="24" spans="1:120" x14ac:dyDescent="0.25">
      <c r="A24" t="s">
        <v>42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81</v>
      </c>
      <c r="H24">
        <f>IFERROR(MATCH(D24,Production_est!$D$4:$D$339,0),"-")</f>
        <v>6</v>
      </c>
      <c r="I24" s="8" cm="1">
        <f t="array" ref="I24">IFERROR(INDEX(Production_est!$E$4:$E$339,H24+G24-1),"-")</f>
        <v>0</v>
      </c>
      <c r="J24" s="42">
        <f t="shared" si="0"/>
        <v>0</v>
      </c>
      <c r="K24" s="42">
        <f t="shared" ref="K24:AP24" si="23">J24*(1-$F$4)</f>
        <v>0</v>
      </c>
      <c r="L24" s="42">
        <f t="shared" si="23"/>
        <v>0</v>
      </c>
      <c r="M24" s="42">
        <f t="shared" si="23"/>
        <v>0</v>
      </c>
      <c r="N24" s="42">
        <f t="shared" si="23"/>
        <v>0</v>
      </c>
      <c r="O24" s="42">
        <f t="shared" si="23"/>
        <v>0</v>
      </c>
      <c r="P24" s="42">
        <f t="shared" si="23"/>
        <v>0</v>
      </c>
      <c r="Q24" s="42">
        <f t="shared" si="23"/>
        <v>0</v>
      </c>
      <c r="R24" s="42">
        <f t="shared" si="23"/>
        <v>0</v>
      </c>
      <c r="S24" s="42">
        <f t="shared" si="23"/>
        <v>0</v>
      </c>
      <c r="T24" s="42">
        <f t="shared" si="23"/>
        <v>0</v>
      </c>
      <c r="U24" s="42">
        <f t="shared" si="23"/>
        <v>0</v>
      </c>
      <c r="V24" s="42">
        <f t="shared" si="23"/>
        <v>0</v>
      </c>
      <c r="W24" s="42">
        <f t="shared" si="23"/>
        <v>0</v>
      </c>
      <c r="X24" s="42">
        <f t="shared" si="23"/>
        <v>0</v>
      </c>
      <c r="Y24" s="42">
        <f t="shared" si="23"/>
        <v>0</v>
      </c>
      <c r="Z24" s="42">
        <f t="shared" si="23"/>
        <v>0</v>
      </c>
      <c r="AA24" s="42">
        <f t="shared" si="23"/>
        <v>0</v>
      </c>
      <c r="AB24" s="42">
        <f t="shared" si="23"/>
        <v>0</v>
      </c>
      <c r="AC24" s="42">
        <f t="shared" si="23"/>
        <v>0</v>
      </c>
      <c r="AD24" s="42">
        <f t="shared" si="23"/>
        <v>0</v>
      </c>
      <c r="AE24" s="42">
        <f t="shared" si="23"/>
        <v>0</v>
      </c>
      <c r="AF24" s="42">
        <f t="shared" si="23"/>
        <v>0</v>
      </c>
      <c r="AG24" s="42">
        <f t="shared" si="23"/>
        <v>0</v>
      </c>
      <c r="AH24" s="42">
        <f t="shared" si="23"/>
        <v>0</v>
      </c>
      <c r="AI24" s="42">
        <f t="shared" si="23"/>
        <v>0</v>
      </c>
      <c r="AJ24" s="42">
        <f t="shared" si="23"/>
        <v>0</v>
      </c>
      <c r="AK24" s="42">
        <f t="shared" si="23"/>
        <v>0</v>
      </c>
      <c r="AL24" s="42">
        <f t="shared" si="23"/>
        <v>0</v>
      </c>
      <c r="AM24" s="42">
        <f t="shared" si="23"/>
        <v>0</v>
      </c>
      <c r="AN24" s="42">
        <f t="shared" si="23"/>
        <v>0</v>
      </c>
      <c r="AO24" s="42">
        <f t="shared" si="23"/>
        <v>0</v>
      </c>
      <c r="AP24" s="42">
        <f t="shared" si="23"/>
        <v>0</v>
      </c>
      <c r="AQ24" s="42">
        <f t="shared" ref="AQ24:BJ24" si="24">AP24*(1-$F$4)</f>
        <v>0</v>
      </c>
      <c r="AR24" s="42">
        <f t="shared" si="24"/>
        <v>0</v>
      </c>
      <c r="AS24" s="42">
        <f t="shared" si="24"/>
        <v>0</v>
      </c>
      <c r="AT24" s="42">
        <f t="shared" si="24"/>
        <v>0</v>
      </c>
      <c r="AU24" s="42">
        <f t="shared" si="24"/>
        <v>0</v>
      </c>
      <c r="AV24" s="42">
        <f t="shared" si="24"/>
        <v>0</v>
      </c>
      <c r="AW24" s="42">
        <f t="shared" si="24"/>
        <v>0</v>
      </c>
      <c r="AX24" s="42">
        <f t="shared" si="24"/>
        <v>0</v>
      </c>
      <c r="AY24" s="42">
        <f t="shared" si="24"/>
        <v>0</v>
      </c>
      <c r="AZ24" s="42">
        <f t="shared" si="24"/>
        <v>0</v>
      </c>
      <c r="BA24" s="42">
        <f t="shared" si="24"/>
        <v>0</v>
      </c>
      <c r="BB24" s="42">
        <f t="shared" si="24"/>
        <v>0</v>
      </c>
      <c r="BC24" s="42">
        <f t="shared" si="24"/>
        <v>0</v>
      </c>
      <c r="BD24" s="42">
        <f t="shared" si="24"/>
        <v>0</v>
      </c>
      <c r="BE24" s="42">
        <f t="shared" si="24"/>
        <v>0</v>
      </c>
      <c r="BF24" s="42">
        <f t="shared" si="24"/>
        <v>0</v>
      </c>
      <c r="BG24" s="42">
        <f t="shared" si="24"/>
        <v>0</v>
      </c>
      <c r="BH24" s="42">
        <f t="shared" si="24"/>
        <v>0</v>
      </c>
      <c r="BI24" s="42">
        <f t="shared" si="24"/>
        <v>0</v>
      </c>
      <c r="BJ24" s="42">
        <f t="shared" si="24"/>
        <v>0</v>
      </c>
      <c r="BK24" t="str">
        <f t="shared" si="3"/>
        <v>06_HKC</v>
      </c>
      <c r="BL24" t="str">
        <f t="shared" si="4"/>
        <v>d_ind_cem_7_x_jet_fuel</v>
      </c>
      <c r="BO24" s="8">
        <f t="shared" si="5"/>
        <v>0</v>
      </c>
      <c r="BP24" s="8">
        <f t="shared" si="6"/>
        <v>0</v>
      </c>
      <c r="BQ24" s="8" cm="1">
        <f t="array" ref="BQ24">K24*INDEX(prod_est,$G24+$H24-1,MATCH(BQ$14,$BP$14:$DP$14,0))</f>
        <v>0</v>
      </c>
      <c r="BR24" s="8" cm="1">
        <f t="array" ref="BR24">L24*INDEX(prod_est,$G24+$H24-1,MATCH(BR$14,$BP$14:$DP$14,0))</f>
        <v>0</v>
      </c>
      <c r="BS24" s="8" cm="1">
        <f t="array" ref="BS24">M24*INDEX(prod_est,$G24+$H24-1,MATCH(BS$14,$BP$14:$DP$14,0))</f>
        <v>0</v>
      </c>
      <c r="BT24" s="8" cm="1">
        <f t="array" ref="BT24">N24*INDEX(prod_est,$G24+$H24-1,MATCH(BT$14,$BP$14:$DP$14,0))</f>
        <v>0</v>
      </c>
      <c r="BU24" s="8" cm="1">
        <f t="array" ref="BU24">O24*INDEX(prod_est,$G24+$H24-1,MATCH(BU$14,$BP$14:$DP$14,0))</f>
        <v>0</v>
      </c>
      <c r="BV24" s="8" cm="1">
        <f t="array" ref="BV24">P24*INDEX(prod_est,$G24+$H24-1,MATCH(BV$14,$BP$14:$DP$14,0))</f>
        <v>0</v>
      </c>
      <c r="BW24" s="8" cm="1">
        <f t="array" ref="BW24">Q24*INDEX(prod_est,$G24+$H24-1,MATCH(BW$14,$BP$14:$DP$14,0))</f>
        <v>0</v>
      </c>
      <c r="BX24" s="8" cm="1">
        <f t="array" ref="BX24">R24*INDEX(prod_est,$G24+$H24-1,MATCH(BX$14,$BP$14:$DP$14,0))</f>
        <v>0</v>
      </c>
      <c r="BY24" s="8" cm="1">
        <f t="array" ref="BY24">S24*INDEX(prod_est,$G24+$H24-1,MATCH(BY$14,$BP$14:$DP$14,0))</f>
        <v>0</v>
      </c>
      <c r="BZ24" s="8" cm="1">
        <f t="array" ref="BZ24">T24*INDEX(prod_est,$G24+$H24-1,MATCH(BZ$14,$BP$14:$DP$14,0))</f>
        <v>0</v>
      </c>
      <c r="CA24" s="8" cm="1">
        <f t="array" ref="CA24">U24*INDEX(prod_est,$G24+$H24-1,MATCH(CA$14,$BP$14:$DP$14,0))</f>
        <v>0</v>
      </c>
      <c r="CB24" s="8" cm="1">
        <f t="array" ref="CB24">V24*INDEX(prod_est,$G24+$H24-1,MATCH(CB$14,$BP$14:$DP$14,0))</f>
        <v>0</v>
      </c>
      <c r="CC24" s="8" cm="1">
        <f t="array" ref="CC24">W24*INDEX(prod_est,$G24+$H24-1,MATCH(CC$14,$BP$14:$DP$14,0))</f>
        <v>0</v>
      </c>
      <c r="CD24" s="8" cm="1">
        <f t="array" ref="CD24">X24*INDEX(prod_est,$G24+$H24-1,MATCH(CD$14,$BP$14:$DP$14,0))</f>
        <v>0</v>
      </c>
      <c r="CE24" s="8" cm="1">
        <f t="array" ref="CE24">Y24*INDEX(prod_est,$G24+$H24-1,MATCH(CE$14,$BP$14:$DP$14,0))</f>
        <v>0</v>
      </c>
      <c r="CF24" s="8" cm="1">
        <f t="array" ref="CF24">Z24*INDEX(prod_est,$G24+$H24-1,MATCH(CF$14,$BP$14:$DP$14,0))</f>
        <v>0</v>
      </c>
      <c r="CG24" s="8" cm="1">
        <f t="array" ref="CG24">AA24*INDEX(prod_est,$G24+$H24-1,MATCH(CG$14,$BP$14:$DP$14,0))</f>
        <v>0</v>
      </c>
      <c r="CH24" s="8" cm="1">
        <f t="array" ref="CH24">AB24*INDEX(prod_est,$G24+$H24-1,MATCH(CH$14,$BP$14:$DP$14,0))</f>
        <v>0</v>
      </c>
      <c r="CI24" s="8" cm="1">
        <f t="array" ref="CI24">AC24*INDEX(prod_est,$G24+$H24-1,MATCH(CI$14,$BP$14:$DP$14,0))</f>
        <v>0</v>
      </c>
      <c r="CJ24" s="8" cm="1">
        <f t="array" ref="CJ24">AD24*INDEX(prod_est,$G24+$H24-1,MATCH(CJ$14,$BP$14:$DP$14,0))</f>
        <v>0</v>
      </c>
      <c r="CK24" s="8" cm="1">
        <f t="array" ref="CK24">AE24*INDEX(prod_est,$G24+$H24-1,MATCH(CK$14,$BP$14:$DP$14,0))</f>
        <v>0</v>
      </c>
      <c r="CL24" s="8" cm="1">
        <f t="array" ref="CL24">AF24*INDEX(prod_est,$G24+$H24-1,MATCH(CL$14,$BP$14:$DP$14,0))</f>
        <v>0</v>
      </c>
      <c r="CM24" s="8" cm="1">
        <f t="array" ref="CM24">AG24*INDEX(prod_est,$G24+$H24-1,MATCH(CM$14,$BP$14:$DP$14,0))</f>
        <v>0</v>
      </c>
      <c r="CN24" s="8" cm="1">
        <f t="array" ref="CN24">AH24*INDEX(prod_est,$G24+$H24-1,MATCH(CN$14,$BP$14:$DP$14,0))</f>
        <v>0</v>
      </c>
      <c r="CO24" s="8" cm="1">
        <f t="array" ref="CO24">AI24*INDEX(prod_est,$G24+$H24-1,MATCH(CO$14,$BP$14:$DP$14,0))</f>
        <v>0</v>
      </c>
      <c r="CP24" s="8" cm="1">
        <f t="array" ref="CP24">AJ24*INDEX(prod_est,$G24+$H24-1,MATCH(CP$14,$BP$14:$DP$14,0))</f>
        <v>0</v>
      </c>
      <c r="CQ24" s="8" cm="1">
        <f t="array" ref="CQ24">AK24*INDEX(prod_est,$G24+$H24-1,MATCH(CQ$14,$BP$14:$DP$14,0))</f>
        <v>0</v>
      </c>
      <c r="CR24" s="8" cm="1">
        <f t="array" ref="CR24">AL24*INDEX(prod_est,$G24+$H24-1,MATCH(CR$14,$BP$14:$DP$14,0))</f>
        <v>0</v>
      </c>
      <c r="CS24" s="8" cm="1">
        <f t="array" ref="CS24">AM24*INDEX(prod_est,$G24+$H24-1,MATCH(CS$14,$BP$14:$DP$14,0))</f>
        <v>0</v>
      </c>
      <c r="CT24" s="8" cm="1">
        <f t="array" ref="CT24">AN24*INDEX(prod_est,$G24+$H24-1,MATCH(CT$14,$BP$14:$DP$14,0))</f>
        <v>0</v>
      </c>
      <c r="CU24" s="8" cm="1">
        <f t="array" ref="CU24">AO24*INDEX(prod_est,$G24+$H24-1,MATCH(CU$14,$BP$14:$DP$14,0))</f>
        <v>0</v>
      </c>
      <c r="CV24" s="8" cm="1">
        <f t="array" ref="CV24">AP24*INDEX(prod_est,$G24+$H24-1,MATCH(CV$14,$BP$14:$DP$14,0))</f>
        <v>0</v>
      </c>
      <c r="CW24" cm="1">
        <f t="array" ref="CW24">AQ24*INDEX(prod_est,$G24+$H24-1,MATCH(CW$14,$BP$14:$DP$14,0))</f>
        <v>0</v>
      </c>
      <c r="CX24" cm="1">
        <f t="array" ref="CX24">AR24*INDEX(prod_est,$G24+$H24-1,MATCH(CX$14,$BP$14:$DP$14,0))</f>
        <v>0</v>
      </c>
      <c r="CY24" cm="1">
        <f t="array" ref="CY24">AS24*INDEX(prod_est,$G24+$H24-1,MATCH(CY$14,$BP$14:$DP$14,0))</f>
        <v>0</v>
      </c>
      <c r="CZ24" cm="1">
        <f t="array" ref="CZ24">AT24*INDEX(prod_est,$G24+$H24-1,MATCH(CZ$14,$BP$14:$DP$14,0))</f>
        <v>0</v>
      </c>
      <c r="DA24" cm="1">
        <f t="array" ref="DA24">AU24*INDEX(prod_est,$G24+$H24-1,MATCH(DA$14,$BP$14:$DP$14,0))</f>
        <v>0</v>
      </c>
      <c r="DB24" cm="1">
        <f t="array" ref="DB24">AV24*INDEX(prod_est,$G24+$H24-1,MATCH(DB$14,$BP$14:$DP$14,0))</f>
        <v>0</v>
      </c>
      <c r="DC24" cm="1">
        <f t="array" ref="DC24">AW24*INDEX(prod_est,$G24+$H24-1,MATCH(DC$14,$BP$14:$DP$14,0))</f>
        <v>0</v>
      </c>
      <c r="DD24" cm="1">
        <f t="array" ref="DD24">AX24*INDEX(prod_est,$G24+$H24-1,MATCH(DD$14,$BP$14:$DP$14,0))</f>
        <v>0</v>
      </c>
      <c r="DE24" cm="1">
        <f t="array" ref="DE24">AY24*INDEX(prod_est,$G24+$H24-1,MATCH(DE$14,$BP$14:$DP$14,0))</f>
        <v>0</v>
      </c>
      <c r="DF24" cm="1">
        <f t="array" ref="DF24">AZ24*INDEX(prod_est,$G24+$H24-1,MATCH(DF$14,$BP$14:$DP$14,0))</f>
        <v>0</v>
      </c>
      <c r="DG24" cm="1">
        <f t="array" ref="DG24">BA24*INDEX(prod_est,$G24+$H24-1,MATCH(DG$14,$BP$14:$DP$14,0))</f>
        <v>0</v>
      </c>
      <c r="DH24" cm="1">
        <f t="array" ref="DH24">BB24*INDEX(prod_est,$G24+$H24-1,MATCH(DH$14,$BP$14:$DP$14,0))</f>
        <v>0</v>
      </c>
      <c r="DI24" cm="1">
        <f t="array" ref="DI24">BC24*INDEX(prod_est,$G24+$H24-1,MATCH(DI$14,$BP$14:$DP$14,0))</f>
        <v>0</v>
      </c>
      <c r="DJ24" cm="1">
        <f t="array" ref="DJ24">BD24*INDEX(prod_est,$G24+$H24-1,MATCH(DJ$14,$BP$14:$DP$14,0))</f>
        <v>0</v>
      </c>
      <c r="DK24" cm="1">
        <f t="array" ref="DK24">BE24*INDEX(prod_est,$G24+$H24-1,MATCH(DK$14,$BP$14:$DP$14,0))</f>
        <v>0</v>
      </c>
      <c r="DL24" cm="1">
        <f t="array" ref="DL24">BF24*INDEX(prod_est,$G24+$H24-1,MATCH(DL$14,$BP$14:$DP$14,0))</f>
        <v>0</v>
      </c>
      <c r="DM24" cm="1">
        <f t="array" ref="DM24">BG24*INDEX(prod_est,$G24+$H24-1,MATCH(DM$14,$BP$14:$DP$14,0))</f>
        <v>0</v>
      </c>
      <c r="DN24" cm="1">
        <f t="array" ref="DN24">BH24*INDEX(prod_est,$G24+$H24-1,MATCH(DN$14,$BP$14:$DP$14,0))</f>
        <v>0</v>
      </c>
      <c r="DO24" cm="1">
        <f t="array" ref="DO24">BI24*INDEX(prod_est,$G24+$H24-1,MATCH(DO$14,$BP$14:$DP$14,0))</f>
        <v>0</v>
      </c>
      <c r="DP24" cm="1">
        <f t="array" ref="DP24">BJ24*INDEX(prod_est,$G24+$H24-1,MATCH(DP$14,$BP$14:$DP$14,0))</f>
        <v>0</v>
      </c>
    </row>
    <row r="25" spans="1:120" x14ac:dyDescent="0.25">
      <c r="A25" t="s">
        <v>42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81</v>
      </c>
      <c r="H25">
        <f>IFERROR(MATCH(D25,Production_est!$D$4:$D$339,0),"-")</f>
        <v>6</v>
      </c>
      <c r="I25" s="8" cm="1">
        <f t="array" ref="I25">IFERROR(INDEX(Production_est!$E$4:$E$339,H25+G25-1),"-")</f>
        <v>0</v>
      </c>
      <c r="J25" s="42">
        <f t="shared" si="0"/>
        <v>0</v>
      </c>
      <c r="K25" s="42">
        <f t="shared" ref="K25:AP25" si="25">J25*(1-$F$4)</f>
        <v>0</v>
      </c>
      <c r="L25" s="42">
        <f t="shared" si="25"/>
        <v>0</v>
      </c>
      <c r="M25" s="42">
        <f t="shared" si="25"/>
        <v>0</v>
      </c>
      <c r="N25" s="42">
        <f t="shared" si="25"/>
        <v>0</v>
      </c>
      <c r="O25" s="42">
        <f t="shared" si="25"/>
        <v>0</v>
      </c>
      <c r="P25" s="42">
        <f t="shared" si="25"/>
        <v>0</v>
      </c>
      <c r="Q25" s="42">
        <f t="shared" si="25"/>
        <v>0</v>
      </c>
      <c r="R25" s="42">
        <f t="shared" si="25"/>
        <v>0</v>
      </c>
      <c r="S25" s="42">
        <f t="shared" si="25"/>
        <v>0</v>
      </c>
      <c r="T25" s="42">
        <f t="shared" si="25"/>
        <v>0</v>
      </c>
      <c r="U25" s="42">
        <f t="shared" si="25"/>
        <v>0</v>
      </c>
      <c r="V25" s="42">
        <f t="shared" si="25"/>
        <v>0</v>
      </c>
      <c r="W25" s="42">
        <f t="shared" si="25"/>
        <v>0</v>
      </c>
      <c r="X25" s="42">
        <f t="shared" si="25"/>
        <v>0</v>
      </c>
      <c r="Y25" s="42">
        <f t="shared" si="25"/>
        <v>0</v>
      </c>
      <c r="Z25" s="42">
        <f t="shared" si="25"/>
        <v>0</v>
      </c>
      <c r="AA25" s="42">
        <f t="shared" si="25"/>
        <v>0</v>
      </c>
      <c r="AB25" s="42">
        <f t="shared" si="25"/>
        <v>0</v>
      </c>
      <c r="AC25" s="42">
        <f t="shared" si="25"/>
        <v>0</v>
      </c>
      <c r="AD25" s="42">
        <f t="shared" si="25"/>
        <v>0</v>
      </c>
      <c r="AE25" s="42">
        <f t="shared" si="25"/>
        <v>0</v>
      </c>
      <c r="AF25" s="42">
        <f t="shared" si="25"/>
        <v>0</v>
      </c>
      <c r="AG25" s="42">
        <f t="shared" si="25"/>
        <v>0</v>
      </c>
      <c r="AH25" s="42">
        <f t="shared" si="25"/>
        <v>0</v>
      </c>
      <c r="AI25" s="42">
        <f t="shared" si="25"/>
        <v>0</v>
      </c>
      <c r="AJ25" s="42">
        <f t="shared" si="25"/>
        <v>0</v>
      </c>
      <c r="AK25" s="42">
        <f t="shared" si="25"/>
        <v>0</v>
      </c>
      <c r="AL25" s="42">
        <f t="shared" si="25"/>
        <v>0</v>
      </c>
      <c r="AM25" s="42">
        <f t="shared" si="25"/>
        <v>0</v>
      </c>
      <c r="AN25" s="42">
        <f t="shared" si="25"/>
        <v>0</v>
      </c>
      <c r="AO25" s="42">
        <f t="shared" si="25"/>
        <v>0</v>
      </c>
      <c r="AP25" s="42">
        <f t="shared" si="25"/>
        <v>0</v>
      </c>
      <c r="AQ25" s="42">
        <f t="shared" ref="AQ25:BJ25" si="26">AP25*(1-$F$4)</f>
        <v>0</v>
      </c>
      <c r="AR25" s="42">
        <f t="shared" si="26"/>
        <v>0</v>
      </c>
      <c r="AS25" s="42">
        <f t="shared" si="26"/>
        <v>0</v>
      </c>
      <c r="AT25" s="42">
        <f t="shared" si="26"/>
        <v>0</v>
      </c>
      <c r="AU25" s="42">
        <f t="shared" si="26"/>
        <v>0</v>
      </c>
      <c r="AV25" s="42">
        <f t="shared" si="26"/>
        <v>0</v>
      </c>
      <c r="AW25" s="42">
        <f t="shared" si="26"/>
        <v>0</v>
      </c>
      <c r="AX25" s="42">
        <f t="shared" si="26"/>
        <v>0</v>
      </c>
      <c r="AY25" s="42">
        <f t="shared" si="26"/>
        <v>0</v>
      </c>
      <c r="AZ25" s="42">
        <f t="shared" si="26"/>
        <v>0</v>
      </c>
      <c r="BA25" s="42">
        <f t="shared" si="26"/>
        <v>0</v>
      </c>
      <c r="BB25" s="42">
        <f t="shared" si="26"/>
        <v>0</v>
      </c>
      <c r="BC25" s="42">
        <f t="shared" si="26"/>
        <v>0</v>
      </c>
      <c r="BD25" s="42">
        <f t="shared" si="26"/>
        <v>0</v>
      </c>
      <c r="BE25" s="42">
        <f t="shared" si="26"/>
        <v>0</v>
      </c>
      <c r="BF25" s="42">
        <f t="shared" si="26"/>
        <v>0</v>
      </c>
      <c r="BG25" s="42">
        <f t="shared" si="26"/>
        <v>0</v>
      </c>
      <c r="BH25" s="42">
        <f t="shared" si="26"/>
        <v>0</v>
      </c>
      <c r="BI25" s="42">
        <f t="shared" si="26"/>
        <v>0</v>
      </c>
      <c r="BJ25" s="42">
        <f t="shared" si="26"/>
        <v>0</v>
      </c>
      <c r="BK25" t="str">
        <f t="shared" si="3"/>
        <v>06_HKC</v>
      </c>
      <c r="BL25" t="str">
        <f t="shared" si="4"/>
        <v>d_ind_cem_7_6_kerosene</v>
      </c>
      <c r="BO25" s="8">
        <f t="shared" si="5"/>
        <v>0</v>
      </c>
      <c r="BP25" s="8">
        <f t="shared" si="6"/>
        <v>0</v>
      </c>
      <c r="BQ25" s="8" cm="1">
        <f t="array" ref="BQ25">K25*INDEX(prod_est,$G25+$H25-1,MATCH(BQ$14,$BP$14:$DP$14,0))</f>
        <v>0</v>
      </c>
      <c r="BR25" s="8" cm="1">
        <f t="array" ref="BR25">L25*INDEX(prod_est,$G25+$H25-1,MATCH(BR$14,$BP$14:$DP$14,0))</f>
        <v>0</v>
      </c>
      <c r="BS25" s="8" cm="1">
        <f t="array" ref="BS25">M25*INDEX(prod_est,$G25+$H25-1,MATCH(BS$14,$BP$14:$DP$14,0))</f>
        <v>0</v>
      </c>
      <c r="BT25" s="8" cm="1">
        <f t="array" ref="BT25">N25*INDEX(prod_est,$G25+$H25-1,MATCH(BT$14,$BP$14:$DP$14,0))</f>
        <v>0</v>
      </c>
      <c r="BU25" s="8" cm="1">
        <f t="array" ref="BU25">O25*INDEX(prod_est,$G25+$H25-1,MATCH(BU$14,$BP$14:$DP$14,0))</f>
        <v>0</v>
      </c>
      <c r="BV25" s="8" cm="1">
        <f t="array" ref="BV25">P25*INDEX(prod_est,$G25+$H25-1,MATCH(BV$14,$BP$14:$DP$14,0))</f>
        <v>0</v>
      </c>
      <c r="BW25" s="8" cm="1">
        <f t="array" ref="BW25">Q25*INDEX(prod_est,$G25+$H25-1,MATCH(BW$14,$BP$14:$DP$14,0))</f>
        <v>0</v>
      </c>
      <c r="BX25" s="8" cm="1">
        <f t="array" ref="BX25">R25*INDEX(prod_est,$G25+$H25-1,MATCH(BX$14,$BP$14:$DP$14,0))</f>
        <v>0</v>
      </c>
      <c r="BY25" s="8" cm="1">
        <f t="array" ref="BY25">S25*INDEX(prod_est,$G25+$H25-1,MATCH(BY$14,$BP$14:$DP$14,0))</f>
        <v>0</v>
      </c>
      <c r="BZ25" s="8" cm="1">
        <f t="array" ref="BZ25">T25*INDEX(prod_est,$G25+$H25-1,MATCH(BZ$14,$BP$14:$DP$14,0))</f>
        <v>0</v>
      </c>
      <c r="CA25" s="8" cm="1">
        <f t="array" ref="CA25">U25*INDEX(prod_est,$G25+$H25-1,MATCH(CA$14,$BP$14:$DP$14,0))</f>
        <v>0</v>
      </c>
      <c r="CB25" s="8" cm="1">
        <f t="array" ref="CB25">V25*INDEX(prod_est,$G25+$H25-1,MATCH(CB$14,$BP$14:$DP$14,0))</f>
        <v>0</v>
      </c>
      <c r="CC25" s="8" cm="1">
        <f t="array" ref="CC25">W25*INDEX(prod_est,$G25+$H25-1,MATCH(CC$14,$BP$14:$DP$14,0))</f>
        <v>0</v>
      </c>
      <c r="CD25" s="8" cm="1">
        <f t="array" ref="CD25">X25*INDEX(prod_est,$G25+$H25-1,MATCH(CD$14,$BP$14:$DP$14,0))</f>
        <v>0</v>
      </c>
      <c r="CE25" s="8" cm="1">
        <f t="array" ref="CE25">Y25*INDEX(prod_est,$G25+$H25-1,MATCH(CE$14,$BP$14:$DP$14,0))</f>
        <v>0</v>
      </c>
      <c r="CF25" s="8" cm="1">
        <f t="array" ref="CF25">Z25*INDEX(prod_est,$G25+$H25-1,MATCH(CF$14,$BP$14:$DP$14,0))</f>
        <v>0</v>
      </c>
      <c r="CG25" s="8" cm="1">
        <f t="array" ref="CG25">AA25*INDEX(prod_est,$G25+$H25-1,MATCH(CG$14,$BP$14:$DP$14,0))</f>
        <v>0</v>
      </c>
      <c r="CH25" s="8" cm="1">
        <f t="array" ref="CH25">AB25*INDEX(prod_est,$G25+$H25-1,MATCH(CH$14,$BP$14:$DP$14,0))</f>
        <v>0</v>
      </c>
      <c r="CI25" s="8" cm="1">
        <f t="array" ref="CI25">AC25*INDEX(prod_est,$G25+$H25-1,MATCH(CI$14,$BP$14:$DP$14,0))</f>
        <v>0</v>
      </c>
      <c r="CJ25" s="8" cm="1">
        <f t="array" ref="CJ25">AD25*INDEX(prod_est,$G25+$H25-1,MATCH(CJ$14,$BP$14:$DP$14,0))</f>
        <v>0</v>
      </c>
      <c r="CK25" s="8" cm="1">
        <f t="array" ref="CK25">AE25*INDEX(prod_est,$G25+$H25-1,MATCH(CK$14,$BP$14:$DP$14,0))</f>
        <v>0</v>
      </c>
      <c r="CL25" s="8" cm="1">
        <f t="array" ref="CL25">AF25*INDEX(prod_est,$G25+$H25-1,MATCH(CL$14,$BP$14:$DP$14,0))</f>
        <v>0</v>
      </c>
      <c r="CM25" s="8" cm="1">
        <f t="array" ref="CM25">AG25*INDEX(prod_est,$G25+$H25-1,MATCH(CM$14,$BP$14:$DP$14,0))</f>
        <v>0</v>
      </c>
      <c r="CN25" s="8" cm="1">
        <f t="array" ref="CN25">AH25*INDEX(prod_est,$G25+$H25-1,MATCH(CN$14,$BP$14:$DP$14,0))</f>
        <v>0</v>
      </c>
      <c r="CO25" s="8" cm="1">
        <f t="array" ref="CO25">AI25*INDEX(prod_est,$G25+$H25-1,MATCH(CO$14,$BP$14:$DP$14,0))</f>
        <v>0</v>
      </c>
      <c r="CP25" s="8" cm="1">
        <f t="array" ref="CP25">AJ25*INDEX(prod_est,$G25+$H25-1,MATCH(CP$14,$BP$14:$DP$14,0))</f>
        <v>0</v>
      </c>
      <c r="CQ25" s="8" cm="1">
        <f t="array" ref="CQ25">AK25*INDEX(prod_est,$G25+$H25-1,MATCH(CQ$14,$BP$14:$DP$14,0))</f>
        <v>0</v>
      </c>
      <c r="CR25" s="8" cm="1">
        <f t="array" ref="CR25">AL25*INDEX(prod_est,$G25+$H25-1,MATCH(CR$14,$BP$14:$DP$14,0))</f>
        <v>0</v>
      </c>
      <c r="CS25" s="8" cm="1">
        <f t="array" ref="CS25">AM25*INDEX(prod_est,$G25+$H25-1,MATCH(CS$14,$BP$14:$DP$14,0))</f>
        <v>0</v>
      </c>
      <c r="CT25" s="8" cm="1">
        <f t="array" ref="CT25">AN25*INDEX(prod_est,$G25+$H25-1,MATCH(CT$14,$BP$14:$DP$14,0))</f>
        <v>0</v>
      </c>
      <c r="CU25" s="8" cm="1">
        <f t="array" ref="CU25">AO25*INDEX(prod_est,$G25+$H25-1,MATCH(CU$14,$BP$14:$DP$14,0))</f>
        <v>0</v>
      </c>
      <c r="CV25" s="8" cm="1">
        <f t="array" ref="CV25">AP25*INDEX(prod_est,$G25+$H25-1,MATCH(CV$14,$BP$14:$DP$14,0))</f>
        <v>0</v>
      </c>
      <c r="CW25" cm="1">
        <f t="array" ref="CW25">AQ25*INDEX(prod_est,$G25+$H25-1,MATCH(CW$14,$BP$14:$DP$14,0))</f>
        <v>0</v>
      </c>
      <c r="CX25" cm="1">
        <f t="array" ref="CX25">AR25*INDEX(prod_est,$G25+$H25-1,MATCH(CX$14,$BP$14:$DP$14,0))</f>
        <v>0</v>
      </c>
      <c r="CY25" cm="1">
        <f t="array" ref="CY25">AS25*INDEX(prod_est,$G25+$H25-1,MATCH(CY$14,$BP$14:$DP$14,0))</f>
        <v>0</v>
      </c>
      <c r="CZ25" cm="1">
        <f t="array" ref="CZ25">AT25*INDEX(prod_est,$G25+$H25-1,MATCH(CZ$14,$BP$14:$DP$14,0))</f>
        <v>0</v>
      </c>
      <c r="DA25" cm="1">
        <f t="array" ref="DA25">AU25*INDEX(prod_est,$G25+$H25-1,MATCH(DA$14,$BP$14:$DP$14,0))</f>
        <v>0</v>
      </c>
      <c r="DB25" cm="1">
        <f t="array" ref="DB25">AV25*INDEX(prod_est,$G25+$H25-1,MATCH(DB$14,$BP$14:$DP$14,0))</f>
        <v>0</v>
      </c>
      <c r="DC25" cm="1">
        <f t="array" ref="DC25">AW25*INDEX(prod_est,$G25+$H25-1,MATCH(DC$14,$BP$14:$DP$14,0))</f>
        <v>0</v>
      </c>
      <c r="DD25" cm="1">
        <f t="array" ref="DD25">AX25*INDEX(prod_est,$G25+$H25-1,MATCH(DD$14,$BP$14:$DP$14,0))</f>
        <v>0</v>
      </c>
      <c r="DE25" cm="1">
        <f t="array" ref="DE25">AY25*INDEX(prod_est,$G25+$H25-1,MATCH(DE$14,$BP$14:$DP$14,0))</f>
        <v>0</v>
      </c>
      <c r="DF25" cm="1">
        <f t="array" ref="DF25">AZ25*INDEX(prod_est,$G25+$H25-1,MATCH(DF$14,$BP$14:$DP$14,0))</f>
        <v>0</v>
      </c>
      <c r="DG25" cm="1">
        <f t="array" ref="DG25">BA25*INDEX(prod_est,$G25+$H25-1,MATCH(DG$14,$BP$14:$DP$14,0))</f>
        <v>0</v>
      </c>
      <c r="DH25" cm="1">
        <f t="array" ref="DH25">BB25*INDEX(prod_est,$G25+$H25-1,MATCH(DH$14,$BP$14:$DP$14,0))</f>
        <v>0</v>
      </c>
      <c r="DI25" cm="1">
        <f t="array" ref="DI25">BC25*INDEX(prod_est,$G25+$H25-1,MATCH(DI$14,$BP$14:$DP$14,0))</f>
        <v>0</v>
      </c>
      <c r="DJ25" cm="1">
        <f t="array" ref="DJ25">BD25*INDEX(prod_est,$G25+$H25-1,MATCH(DJ$14,$BP$14:$DP$14,0))</f>
        <v>0</v>
      </c>
      <c r="DK25" cm="1">
        <f t="array" ref="DK25">BE25*INDEX(prod_est,$G25+$H25-1,MATCH(DK$14,$BP$14:$DP$14,0))</f>
        <v>0</v>
      </c>
      <c r="DL25" cm="1">
        <f t="array" ref="DL25">BF25*INDEX(prod_est,$G25+$H25-1,MATCH(DL$14,$BP$14:$DP$14,0))</f>
        <v>0</v>
      </c>
      <c r="DM25" cm="1">
        <f t="array" ref="DM25">BG25*INDEX(prod_est,$G25+$H25-1,MATCH(DM$14,$BP$14:$DP$14,0))</f>
        <v>0</v>
      </c>
      <c r="DN25" cm="1">
        <f t="array" ref="DN25">BH25*INDEX(prod_est,$G25+$H25-1,MATCH(DN$14,$BP$14:$DP$14,0))</f>
        <v>0</v>
      </c>
      <c r="DO25" cm="1">
        <f t="array" ref="DO25">BI25*INDEX(prod_est,$G25+$H25-1,MATCH(DO$14,$BP$14:$DP$14,0))</f>
        <v>0</v>
      </c>
      <c r="DP25" cm="1">
        <f t="array" ref="DP25">BJ25*INDEX(prod_est,$G25+$H25-1,MATCH(DP$14,$BP$14:$DP$14,0))</f>
        <v>0</v>
      </c>
    </row>
    <row r="26" spans="1:120" x14ac:dyDescent="0.25">
      <c r="A26" t="s">
        <v>42</v>
      </c>
      <c r="B26" t="s">
        <v>16</v>
      </c>
      <c r="C26" t="s">
        <v>16</v>
      </c>
      <c r="D26" t="s">
        <v>37</v>
      </c>
      <c r="E26" s="8">
        <v>0</v>
      </c>
      <c r="F26" s="8">
        <v>0</v>
      </c>
      <c r="G26">
        <f>MATCH(A26,Production_est!$A$4:$A$339,0)</f>
        <v>81</v>
      </c>
      <c r="H26">
        <f>IFERROR(MATCH(D26,Production_est!$D$4:$D$339,0),"-")</f>
        <v>6</v>
      </c>
      <c r="I26" s="8" cm="1">
        <f t="array" ref="I26">IFERROR(INDEX(Production_est!$E$4:$E$339,H26+G26-1),"-")</f>
        <v>0</v>
      </c>
      <c r="J26" s="42">
        <f t="shared" si="0"/>
        <v>0</v>
      </c>
      <c r="K26" s="42">
        <f t="shared" ref="K26:AP26" si="27">J26*(1-$F$4)</f>
        <v>0</v>
      </c>
      <c r="L26" s="42">
        <f t="shared" si="27"/>
        <v>0</v>
      </c>
      <c r="M26" s="42">
        <f t="shared" si="27"/>
        <v>0</v>
      </c>
      <c r="N26" s="42">
        <f t="shared" si="27"/>
        <v>0</v>
      </c>
      <c r="O26" s="42">
        <f t="shared" si="27"/>
        <v>0</v>
      </c>
      <c r="P26" s="42">
        <f t="shared" si="27"/>
        <v>0</v>
      </c>
      <c r="Q26" s="42">
        <f t="shared" si="27"/>
        <v>0</v>
      </c>
      <c r="R26" s="42">
        <f t="shared" si="27"/>
        <v>0</v>
      </c>
      <c r="S26" s="42">
        <f t="shared" si="27"/>
        <v>0</v>
      </c>
      <c r="T26" s="42">
        <f t="shared" si="27"/>
        <v>0</v>
      </c>
      <c r="U26" s="42">
        <f t="shared" si="27"/>
        <v>0</v>
      </c>
      <c r="V26" s="42">
        <f t="shared" si="27"/>
        <v>0</v>
      </c>
      <c r="W26" s="42">
        <f t="shared" si="27"/>
        <v>0</v>
      </c>
      <c r="X26" s="42">
        <f t="shared" si="27"/>
        <v>0</v>
      </c>
      <c r="Y26" s="42">
        <f t="shared" si="27"/>
        <v>0</v>
      </c>
      <c r="Z26" s="42">
        <f t="shared" si="27"/>
        <v>0</v>
      </c>
      <c r="AA26" s="42">
        <f t="shared" si="27"/>
        <v>0</v>
      </c>
      <c r="AB26" s="42">
        <f t="shared" si="27"/>
        <v>0</v>
      </c>
      <c r="AC26" s="42">
        <f t="shared" si="27"/>
        <v>0</v>
      </c>
      <c r="AD26" s="42">
        <f t="shared" si="27"/>
        <v>0</v>
      </c>
      <c r="AE26" s="42">
        <f t="shared" si="27"/>
        <v>0</v>
      </c>
      <c r="AF26" s="42">
        <f t="shared" si="27"/>
        <v>0</v>
      </c>
      <c r="AG26" s="42">
        <f t="shared" si="27"/>
        <v>0</v>
      </c>
      <c r="AH26" s="42">
        <f t="shared" si="27"/>
        <v>0</v>
      </c>
      <c r="AI26" s="42">
        <f t="shared" si="27"/>
        <v>0</v>
      </c>
      <c r="AJ26" s="42">
        <f t="shared" si="27"/>
        <v>0</v>
      </c>
      <c r="AK26" s="42">
        <f t="shared" si="27"/>
        <v>0</v>
      </c>
      <c r="AL26" s="42">
        <f t="shared" si="27"/>
        <v>0</v>
      </c>
      <c r="AM26" s="42">
        <f t="shared" si="27"/>
        <v>0</v>
      </c>
      <c r="AN26" s="42">
        <f t="shared" si="27"/>
        <v>0</v>
      </c>
      <c r="AO26" s="42">
        <f t="shared" si="27"/>
        <v>0</v>
      </c>
      <c r="AP26" s="42">
        <f t="shared" si="27"/>
        <v>0</v>
      </c>
      <c r="AQ26" s="42">
        <f t="shared" ref="AQ26:BJ26" si="28">AP26*(1-$F$4)</f>
        <v>0</v>
      </c>
      <c r="AR26" s="42">
        <f t="shared" si="28"/>
        <v>0</v>
      </c>
      <c r="AS26" s="42">
        <f t="shared" si="28"/>
        <v>0</v>
      </c>
      <c r="AT26" s="42">
        <f t="shared" si="28"/>
        <v>0</v>
      </c>
      <c r="AU26" s="42">
        <f t="shared" si="28"/>
        <v>0</v>
      </c>
      <c r="AV26" s="42">
        <f t="shared" si="28"/>
        <v>0</v>
      </c>
      <c r="AW26" s="42">
        <f t="shared" si="28"/>
        <v>0</v>
      </c>
      <c r="AX26" s="42">
        <f t="shared" si="28"/>
        <v>0</v>
      </c>
      <c r="AY26" s="42">
        <f t="shared" si="28"/>
        <v>0</v>
      </c>
      <c r="AZ26" s="42">
        <f t="shared" si="28"/>
        <v>0</v>
      </c>
      <c r="BA26" s="42">
        <f t="shared" si="28"/>
        <v>0</v>
      </c>
      <c r="BB26" s="42">
        <f t="shared" si="28"/>
        <v>0</v>
      </c>
      <c r="BC26" s="42">
        <f t="shared" si="28"/>
        <v>0</v>
      </c>
      <c r="BD26" s="42">
        <f t="shared" si="28"/>
        <v>0</v>
      </c>
      <c r="BE26" s="42">
        <f t="shared" si="28"/>
        <v>0</v>
      </c>
      <c r="BF26" s="42">
        <f t="shared" si="28"/>
        <v>0</v>
      </c>
      <c r="BG26" s="42">
        <f t="shared" si="28"/>
        <v>0</v>
      </c>
      <c r="BH26" s="42">
        <f t="shared" si="28"/>
        <v>0</v>
      </c>
      <c r="BI26" s="42">
        <f t="shared" si="28"/>
        <v>0</v>
      </c>
      <c r="BJ26" s="42">
        <f t="shared" si="28"/>
        <v>0</v>
      </c>
      <c r="BK26" t="str">
        <f t="shared" si="3"/>
        <v>06_HKC</v>
      </c>
      <c r="BL26" t="str">
        <f t="shared" si="4"/>
        <v>d_ind_cem_7_7_gas_diesel_oil</v>
      </c>
      <c r="BO26" s="8">
        <f t="shared" si="5"/>
        <v>0</v>
      </c>
      <c r="BP26" s="8">
        <f t="shared" si="6"/>
        <v>0</v>
      </c>
      <c r="BQ26" s="8" cm="1">
        <f t="array" ref="BQ26">K26*INDEX(prod_est,$G26+$H26-1,MATCH(BQ$14,$BP$14:$DP$14,0))</f>
        <v>0</v>
      </c>
      <c r="BR26" s="8" cm="1">
        <f t="array" ref="BR26">L26*INDEX(prod_est,$G26+$H26-1,MATCH(BR$14,$BP$14:$DP$14,0))</f>
        <v>0</v>
      </c>
      <c r="BS26" s="8" cm="1">
        <f t="array" ref="BS26">M26*INDEX(prod_est,$G26+$H26-1,MATCH(BS$14,$BP$14:$DP$14,0))</f>
        <v>0</v>
      </c>
      <c r="BT26" s="8" cm="1">
        <f t="array" ref="BT26">N26*INDEX(prod_est,$G26+$H26-1,MATCH(BT$14,$BP$14:$DP$14,0))</f>
        <v>0</v>
      </c>
      <c r="BU26" s="8" cm="1">
        <f t="array" ref="BU26">O26*INDEX(prod_est,$G26+$H26-1,MATCH(BU$14,$BP$14:$DP$14,0))</f>
        <v>0</v>
      </c>
      <c r="BV26" s="8" cm="1">
        <f t="array" ref="BV26">P26*INDEX(prod_est,$G26+$H26-1,MATCH(BV$14,$BP$14:$DP$14,0))</f>
        <v>0</v>
      </c>
      <c r="BW26" s="8" cm="1">
        <f t="array" ref="BW26">Q26*INDEX(prod_est,$G26+$H26-1,MATCH(BW$14,$BP$14:$DP$14,0))</f>
        <v>0</v>
      </c>
      <c r="BX26" s="8" cm="1">
        <f t="array" ref="BX26">R26*INDEX(prod_est,$G26+$H26-1,MATCH(BX$14,$BP$14:$DP$14,0))</f>
        <v>0</v>
      </c>
      <c r="BY26" s="8" cm="1">
        <f t="array" ref="BY26">S26*INDEX(prod_est,$G26+$H26-1,MATCH(BY$14,$BP$14:$DP$14,0))</f>
        <v>0</v>
      </c>
      <c r="BZ26" s="8" cm="1">
        <f t="array" ref="BZ26">T26*INDEX(prod_est,$G26+$H26-1,MATCH(BZ$14,$BP$14:$DP$14,0))</f>
        <v>0</v>
      </c>
      <c r="CA26" s="8" cm="1">
        <f t="array" ref="CA26">U26*INDEX(prod_est,$G26+$H26-1,MATCH(CA$14,$BP$14:$DP$14,0))</f>
        <v>0</v>
      </c>
      <c r="CB26" s="8" cm="1">
        <f t="array" ref="CB26">V26*INDEX(prod_est,$G26+$H26-1,MATCH(CB$14,$BP$14:$DP$14,0))</f>
        <v>0</v>
      </c>
      <c r="CC26" s="8" cm="1">
        <f t="array" ref="CC26">W26*INDEX(prod_est,$G26+$H26-1,MATCH(CC$14,$BP$14:$DP$14,0))</f>
        <v>0</v>
      </c>
      <c r="CD26" s="8" cm="1">
        <f t="array" ref="CD26">X26*INDEX(prod_est,$G26+$H26-1,MATCH(CD$14,$BP$14:$DP$14,0))</f>
        <v>0</v>
      </c>
      <c r="CE26" s="8" cm="1">
        <f t="array" ref="CE26">Y26*INDEX(prod_est,$G26+$H26-1,MATCH(CE$14,$BP$14:$DP$14,0))</f>
        <v>0</v>
      </c>
      <c r="CF26" s="8" cm="1">
        <f t="array" ref="CF26">Z26*INDEX(prod_est,$G26+$H26-1,MATCH(CF$14,$BP$14:$DP$14,0))</f>
        <v>0</v>
      </c>
      <c r="CG26" s="8" cm="1">
        <f t="array" ref="CG26">AA26*INDEX(prod_est,$G26+$H26-1,MATCH(CG$14,$BP$14:$DP$14,0))</f>
        <v>0</v>
      </c>
      <c r="CH26" s="8" cm="1">
        <f t="array" ref="CH26">AB26*INDEX(prod_est,$G26+$H26-1,MATCH(CH$14,$BP$14:$DP$14,0))</f>
        <v>0</v>
      </c>
      <c r="CI26" s="8" cm="1">
        <f t="array" ref="CI26">AC26*INDEX(prod_est,$G26+$H26-1,MATCH(CI$14,$BP$14:$DP$14,0))</f>
        <v>0</v>
      </c>
      <c r="CJ26" s="8" cm="1">
        <f t="array" ref="CJ26">AD26*INDEX(prod_est,$G26+$H26-1,MATCH(CJ$14,$BP$14:$DP$14,0))</f>
        <v>0</v>
      </c>
      <c r="CK26" s="8" cm="1">
        <f t="array" ref="CK26">AE26*INDEX(prod_est,$G26+$H26-1,MATCH(CK$14,$BP$14:$DP$14,0))</f>
        <v>0</v>
      </c>
      <c r="CL26" s="8" cm="1">
        <f t="array" ref="CL26">AF26*INDEX(prod_est,$G26+$H26-1,MATCH(CL$14,$BP$14:$DP$14,0))</f>
        <v>0</v>
      </c>
      <c r="CM26" s="8" cm="1">
        <f t="array" ref="CM26">AG26*INDEX(prod_est,$G26+$H26-1,MATCH(CM$14,$BP$14:$DP$14,0))</f>
        <v>0</v>
      </c>
      <c r="CN26" s="8" cm="1">
        <f t="array" ref="CN26">AH26*INDEX(prod_est,$G26+$H26-1,MATCH(CN$14,$BP$14:$DP$14,0))</f>
        <v>0</v>
      </c>
      <c r="CO26" s="8" cm="1">
        <f t="array" ref="CO26">AI26*INDEX(prod_est,$G26+$H26-1,MATCH(CO$14,$BP$14:$DP$14,0))</f>
        <v>0</v>
      </c>
      <c r="CP26" s="8" cm="1">
        <f t="array" ref="CP26">AJ26*INDEX(prod_est,$G26+$H26-1,MATCH(CP$14,$BP$14:$DP$14,0))</f>
        <v>0</v>
      </c>
      <c r="CQ26" s="8" cm="1">
        <f t="array" ref="CQ26">AK26*INDEX(prod_est,$G26+$H26-1,MATCH(CQ$14,$BP$14:$DP$14,0))</f>
        <v>0</v>
      </c>
      <c r="CR26" s="8" cm="1">
        <f t="array" ref="CR26">AL26*INDEX(prod_est,$G26+$H26-1,MATCH(CR$14,$BP$14:$DP$14,0))</f>
        <v>0</v>
      </c>
      <c r="CS26" s="8" cm="1">
        <f t="array" ref="CS26">AM26*INDEX(prod_est,$G26+$H26-1,MATCH(CS$14,$BP$14:$DP$14,0))</f>
        <v>0</v>
      </c>
      <c r="CT26" s="8" cm="1">
        <f t="array" ref="CT26">AN26*INDEX(prod_est,$G26+$H26-1,MATCH(CT$14,$BP$14:$DP$14,0))</f>
        <v>0</v>
      </c>
      <c r="CU26" s="8" cm="1">
        <f t="array" ref="CU26">AO26*INDEX(prod_est,$G26+$H26-1,MATCH(CU$14,$BP$14:$DP$14,0))</f>
        <v>0</v>
      </c>
      <c r="CV26" s="8" cm="1">
        <f t="array" ref="CV26">AP26*INDEX(prod_est,$G26+$H26-1,MATCH(CV$14,$BP$14:$DP$14,0))</f>
        <v>0</v>
      </c>
      <c r="CW26" cm="1">
        <f t="array" ref="CW26">AQ26*INDEX(prod_est,$G26+$H26-1,MATCH(CW$14,$BP$14:$DP$14,0))</f>
        <v>0</v>
      </c>
      <c r="CX26" cm="1">
        <f t="array" ref="CX26">AR26*INDEX(prod_est,$G26+$H26-1,MATCH(CX$14,$BP$14:$DP$14,0))</f>
        <v>0</v>
      </c>
      <c r="CY26" cm="1">
        <f t="array" ref="CY26">AS26*INDEX(prod_est,$G26+$H26-1,MATCH(CY$14,$BP$14:$DP$14,0))</f>
        <v>0</v>
      </c>
      <c r="CZ26" cm="1">
        <f t="array" ref="CZ26">AT26*INDEX(prod_est,$G26+$H26-1,MATCH(CZ$14,$BP$14:$DP$14,0))</f>
        <v>0</v>
      </c>
      <c r="DA26" cm="1">
        <f t="array" ref="DA26">AU26*INDEX(prod_est,$G26+$H26-1,MATCH(DA$14,$BP$14:$DP$14,0))</f>
        <v>0</v>
      </c>
      <c r="DB26" cm="1">
        <f t="array" ref="DB26">AV26*INDEX(prod_est,$G26+$H26-1,MATCH(DB$14,$BP$14:$DP$14,0))</f>
        <v>0</v>
      </c>
      <c r="DC26" cm="1">
        <f t="array" ref="DC26">AW26*INDEX(prod_est,$G26+$H26-1,MATCH(DC$14,$BP$14:$DP$14,0))</f>
        <v>0</v>
      </c>
      <c r="DD26" cm="1">
        <f t="array" ref="DD26">AX26*INDEX(prod_est,$G26+$H26-1,MATCH(DD$14,$BP$14:$DP$14,0))</f>
        <v>0</v>
      </c>
      <c r="DE26" cm="1">
        <f t="array" ref="DE26">AY26*INDEX(prod_est,$G26+$H26-1,MATCH(DE$14,$BP$14:$DP$14,0))</f>
        <v>0</v>
      </c>
      <c r="DF26" cm="1">
        <f t="array" ref="DF26">AZ26*INDEX(prod_est,$G26+$H26-1,MATCH(DF$14,$BP$14:$DP$14,0))</f>
        <v>0</v>
      </c>
      <c r="DG26" cm="1">
        <f t="array" ref="DG26">BA26*INDEX(prod_est,$G26+$H26-1,MATCH(DG$14,$BP$14:$DP$14,0))</f>
        <v>0</v>
      </c>
      <c r="DH26" cm="1">
        <f t="array" ref="DH26">BB26*INDEX(prod_est,$G26+$H26-1,MATCH(DH$14,$BP$14:$DP$14,0))</f>
        <v>0</v>
      </c>
      <c r="DI26" cm="1">
        <f t="array" ref="DI26">BC26*INDEX(prod_est,$G26+$H26-1,MATCH(DI$14,$BP$14:$DP$14,0))</f>
        <v>0</v>
      </c>
      <c r="DJ26" cm="1">
        <f t="array" ref="DJ26">BD26*INDEX(prod_est,$G26+$H26-1,MATCH(DJ$14,$BP$14:$DP$14,0))</f>
        <v>0</v>
      </c>
      <c r="DK26" cm="1">
        <f t="array" ref="DK26">BE26*INDEX(prod_est,$G26+$H26-1,MATCH(DK$14,$BP$14:$DP$14,0))</f>
        <v>0</v>
      </c>
      <c r="DL26" cm="1">
        <f t="array" ref="DL26">BF26*INDEX(prod_est,$G26+$H26-1,MATCH(DL$14,$BP$14:$DP$14,0))</f>
        <v>0</v>
      </c>
      <c r="DM26" cm="1">
        <f t="array" ref="DM26">BG26*INDEX(prod_est,$G26+$H26-1,MATCH(DM$14,$BP$14:$DP$14,0))</f>
        <v>0</v>
      </c>
      <c r="DN26" cm="1">
        <f t="array" ref="DN26">BH26*INDEX(prod_est,$G26+$H26-1,MATCH(DN$14,$BP$14:$DP$14,0))</f>
        <v>0</v>
      </c>
      <c r="DO26" cm="1">
        <f t="array" ref="DO26">BI26*INDEX(prod_est,$G26+$H26-1,MATCH(DO$14,$BP$14:$DP$14,0))</f>
        <v>0</v>
      </c>
      <c r="DP26" cm="1">
        <f t="array" ref="DP26">BJ26*INDEX(prod_est,$G26+$H26-1,MATCH(DP$14,$BP$14:$DP$14,0))</f>
        <v>0</v>
      </c>
    </row>
    <row r="27" spans="1:120" x14ac:dyDescent="0.25">
      <c r="A27" t="s">
        <v>42</v>
      </c>
      <c r="B27" t="s">
        <v>17</v>
      </c>
      <c r="C27" t="s">
        <v>17</v>
      </c>
      <c r="D27" t="s">
        <v>37</v>
      </c>
      <c r="E27" s="8">
        <v>0</v>
      </c>
      <c r="F27" s="8">
        <v>0</v>
      </c>
      <c r="G27">
        <f>MATCH(A27,Production_est!$A$4:$A$339,0)</f>
        <v>81</v>
      </c>
      <c r="H27">
        <f>IFERROR(MATCH(D27,Production_est!$D$4:$D$339,0),"-")</f>
        <v>6</v>
      </c>
      <c r="I27" s="8" cm="1">
        <f t="array" ref="I27">IFERROR(INDEX(Production_est!$E$4:$E$339,H27+G27-1),"-")</f>
        <v>0</v>
      </c>
      <c r="J27" s="42">
        <f t="shared" si="0"/>
        <v>0</v>
      </c>
      <c r="K27" s="42">
        <f t="shared" ref="K27:AP27" si="29">J27*(1-$F$4)</f>
        <v>0</v>
      </c>
      <c r="L27" s="42">
        <f t="shared" si="29"/>
        <v>0</v>
      </c>
      <c r="M27" s="42">
        <f t="shared" si="29"/>
        <v>0</v>
      </c>
      <c r="N27" s="42">
        <f t="shared" si="29"/>
        <v>0</v>
      </c>
      <c r="O27" s="42">
        <f t="shared" si="29"/>
        <v>0</v>
      </c>
      <c r="P27" s="42">
        <f t="shared" si="29"/>
        <v>0</v>
      </c>
      <c r="Q27" s="42">
        <f t="shared" si="29"/>
        <v>0</v>
      </c>
      <c r="R27" s="42">
        <f t="shared" si="29"/>
        <v>0</v>
      </c>
      <c r="S27" s="42">
        <f t="shared" si="29"/>
        <v>0</v>
      </c>
      <c r="T27" s="42">
        <f t="shared" si="29"/>
        <v>0</v>
      </c>
      <c r="U27" s="42">
        <f t="shared" si="29"/>
        <v>0</v>
      </c>
      <c r="V27" s="42">
        <f t="shared" si="29"/>
        <v>0</v>
      </c>
      <c r="W27" s="42">
        <f t="shared" si="29"/>
        <v>0</v>
      </c>
      <c r="X27" s="42">
        <f t="shared" si="29"/>
        <v>0</v>
      </c>
      <c r="Y27" s="42">
        <f t="shared" si="29"/>
        <v>0</v>
      </c>
      <c r="Z27" s="42">
        <f t="shared" si="29"/>
        <v>0</v>
      </c>
      <c r="AA27" s="42">
        <f t="shared" si="29"/>
        <v>0</v>
      </c>
      <c r="AB27" s="42">
        <f t="shared" si="29"/>
        <v>0</v>
      </c>
      <c r="AC27" s="42">
        <f t="shared" si="29"/>
        <v>0</v>
      </c>
      <c r="AD27" s="42">
        <f t="shared" si="29"/>
        <v>0</v>
      </c>
      <c r="AE27" s="42">
        <f t="shared" si="29"/>
        <v>0</v>
      </c>
      <c r="AF27" s="42">
        <f t="shared" si="29"/>
        <v>0</v>
      </c>
      <c r="AG27" s="42">
        <f t="shared" si="29"/>
        <v>0</v>
      </c>
      <c r="AH27" s="42">
        <f t="shared" si="29"/>
        <v>0</v>
      </c>
      <c r="AI27" s="42">
        <f t="shared" si="29"/>
        <v>0</v>
      </c>
      <c r="AJ27" s="42">
        <f t="shared" si="29"/>
        <v>0</v>
      </c>
      <c r="AK27" s="42">
        <f t="shared" si="29"/>
        <v>0</v>
      </c>
      <c r="AL27" s="42">
        <f t="shared" si="29"/>
        <v>0</v>
      </c>
      <c r="AM27" s="42">
        <f t="shared" si="29"/>
        <v>0</v>
      </c>
      <c r="AN27" s="42">
        <f t="shared" si="29"/>
        <v>0</v>
      </c>
      <c r="AO27" s="42">
        <f t="shared" si="29"/>
        <v>0</v>
      </c>
      <c r="AP27" s="42">
        <f t="shared" si="29"/>
        <v>0</v>
      </c>
      <c r="AQ27" s="42">
        <f t="shared" ref="AQ27:BJ27" si="30">AP27*(1-$F$4)</f>
        <v>0</v>
      </c>
      <c r="AR27" s="42">
        <f t="shared" si="30"/>
        <v>0</v>
      </c>
      <c r="AS27" s="42">
        <f t="shared" si="30"/>
        <v>0</v>
      </c>
      <c r="AT27" s="42">
        <f t="shared" si="30"/>
        <v>0</v>
      </c>
      <c r="AU27" s="42">
        <f t="shared" si="30"/>
        <v>0</v>
      </c>
      <c r="AV27" s="42">
        <f t="shared" si="30"/>
        <v>0</v>
      </c>
      <c r="AW27" s="42">
        <f t="shared" si="30"/>
        <v>0</v>
      </c>
      <c r="AX27" s="42">
        <f t="shared" si="30"/>
        <v>0</v>
      </c>
      <c r="AY27" s="42">
        <f t="shared" si="30"/>
        <v>0</v>
      </c>
      <c r="AZ27" s="42">
        <f t="shared" si="30"/>
        <v>0</v>
      </c>
      <c r="BA27" s="42">
        <f t="shared" si="30"/>
        <v>0</v>
      </c>
      <c r="BB27" s="42">
        <f t="shared" si="30"/>
        <v>0</v>
      </c>
      <c r="BC27" s="42">
        <f t="shared" si="30"/>
        <v>0</v>
      </c>
      <c r="BD27" s="42">
        <f t="shared" si="30"/>
        <v>0</v>
      </c>
      <c r="BE27" s="42">
        <f t="shared" si="30"/>
        <v>0</v>
      </c>
      <c r="BF27" s="42">
        <f t="shared" si="30"/>
        <v>0</v>
      </c>
      <c r="BG27" s="42">
        <f t="shared" si="30"/>
        <v>0</v>
      </c>
      <c r="BH27" s="42">
        <f t="shared" si="30"/>
        <v>0</v>
      </c>
      <c r="BI27" s="42">
        <f t="shared" si="30"/>
        <v>0</v>
      </c>
      <c r="BJ27" s="42">
        <f t="shared" si="30"/>
        <v>0</v>
      </c>
      <c r="BK27" t="str">
        <f t="shared" si="3"/>
        <v>06_HKC</v>
      </c>
      <c r="BL27" t="str">
        <f t="shared" si="4"/>
        <v>d_ind_cem_7_8_fuel_oil</v>
      </c>
      <c r="BO27" s="8">
        <f t="shared" si="5"/>
        <v>0</v>
      </c>
      <c r="BP27" s="8">
        <f t="shared" si="6"/>
        <v>0</v>
      </c>
      <c r="BQ27" s="8" cm="1">
        <f t="array" ref="BQ27">K27*INDEX(prod_est,$G27+$H27-1,MATCH(BQ$14,$BP$14:$DP$14,0))</f>
        <v>0</v>
      </c>
      <c r="BR27" s="8" cm="1">
        <f t="array" ref="BR27">L27*INDEX(prod_est,$G27+$H27-1,MATCH(BR$14,$BP$14:$DP$14,0))</f>
        <v>0</v>
      </c>
      <c r="BS27" s="8" cm="1">
        <f t="array" ref="BS27">M27*INDEX(prod_est,$G27+$H27-1,MATCH(BS$14,$BP$14:$DP$14,0))</f>
        <v>0</v>
      </c>
      <c r="BT27" s="8" cm="1">
        <f t="array" ref="BT27">N27*INDEX(prod_est,$G27+$H27-1,MATCH(BT$14,$BP$14:$DP$14,0))</f>
        <v>0</v>
      </c>
      <c r="BU27" s="8" cm="1">
        <f t="array" ref="BU27">O27*INDEX(prod_est,$G27+$H27-1,MATCH(BU$14,$BP$14:$DP$14,0))</f>
        <v>0</v>
      </c>
      <c r="BV27" s="8" cm="1">
        <f t="array" ref="BV27">P27*INDEX(prod_est,$G27+$H27-1,MATCH(BV$14,$BP$14:$DP$14,0))</f>
        <v>0</v>
      </c>
      <c r="BW27" s="8" cm="1">
        <f t="array" ref="BW27">Q27*INDEX(prod_est,$G27+$H27-1,MATCH(BW$14,$BP$14:$DP$14,0))</f>
        <v>0</v>
      </c>
      <c r="BX27" s="8" cm="1">
        <f t="array" ref="BX27">R27*INDEX(prod_est,$G27+$H27-1,MATCH(BX$14,$BP$14:$DP$14,0))</f>
        <v>0</v>
      </c>
      <c r="BY27" s="8" cm="1">
        <f t="array" ref="BY27">S27*INDEX(prod_est,$G27+$H27-1,MATCH(BY$14,$BP$14:$DP$14,0))</f>
        <v>0</v>
      </c>
      <c r="BZ27" s="8" cm="1">
        <f t="array" ref="BZ27">T27*INDEX(prod_est,$G27+$H27-1,MATCH(BZ$14,$BP$14:$DP$14,0))</f>
        <v>0</v>
      </c>
      <c r="CA27" s="8" cm="1">
        <f t="array" ref="CA27">U27*INDEX(prod_est,$G27+$H27-1,MATCH(CA$14,$BP$14:$DP$14,0))</f>
        <v>0</v>
      </c>
      <c r="CB27" s="8" cm="1">
        <f t="array" ref="CB27">V27*INDEX(prod_est,$G27+$H27-1,MATCH(CB$14,$BP$14:$DP$14,0))</f>
        <v>0</v>
      </c>
      <c r="CC27" s="8" cm="1">
        <f t="array" ref="CC27">W27*INDEX(prod_est,$G27+$H27-1,MATCH(CC$14,$BP$14:$DP$14,0))</f>
        <v>0</v>
      </c>
      <c r="CD27" s="8" cm="1">
        <f t="array" ref="CD27">X27*INDEX(prod_est,$G27+$H27-1,MATCH(CD$14,$BP$14:$DP$14,0))</f>
        <v>0</v>
      </c>
      <c r="CE27" s="8" cm="1">
        <f t="array" ref="CE27">Y27*INDEX(prod_est,$G27+$H27-1,MATCH(CE$14,$BP$14:$DP$14,0))</f>
        <v>0</v>
      </c>
      <c r="CF27" s="8" cm="1">
        <f t="array" ref="CF27">Z27*INDEX(prod_est,$G27+$H27-1,MATCH(CF$14,$BP$14:$DP$14,0))</f>
        <v>0</v>
      </c>
      <c r="CG27" s="8" cm="1">
        <f t="array" ref="CG27">AA27*INDEX(prod_est,$G27+$H27-1,MATCH(CG$14,$BP$14:$DP$14,0))</f>
        <v>0</v>
      </c>
      <c r="CH27" s="8" cm="1">
        <f t="array" ref="CH27">AB27*INDEX(prod_est,$G27+$H27-1,MATCH(CH$14,$BP$14:$DP$14,0))</f>
        <v>0</v>
      </c>
      <c r="CI27" s="8" cm="1">
        <f t="array" ref="CI27">AC27*INDEX(prod_est,$G27+$H27-1,MATCH(CI$14,$BP$14:$DP$14,0))</f>
        <v>0</v>
      </c>
      <c r="CJ27" s="8" cm="1">
        <f t="array" ref="CJ27">AD27*INDEX(prod_est,$G27+$H27-1,MATCH(CJ$14,$BP$14:$DP$14,0))</f>
        <v>0</v>
      </c>
      <c r="CK27" s="8" cm="1">
        <f t="array" ref="CK27">AE27*INDEX(prod_est,$G27+$H27-1,MATCH(CK$14,$BP$14:$DP$14,0))</f>
        <v>0</v>
      </c>
      <c r="CL27" s="8" cm="1">
        <f t="array" ref="CL27">AF27*INDEX(prod_est,$G27+$H27-1,MATCH(CL$14,$BP$14:$DP$14,0))</f>
        <v>0</v>
      </c>
      <c r="CM27" s="8" cm="1">
        <f t="array" ref="CM27">AG27*INDEX(prod_est,$G27+$H27-1,MATCH(CM$14,$BP$14:$DP$14,0))</f>
        <v>0</v>
      </c>
      <c r="CN27" s="8" cm="1">
        <f t="array" ref="CN27">AH27*INDEX(prod_est,$G27+$H27-1,MATCH(CN$14,$BP$14:$DP$14,0))</f>
        <v>0</v>
      </c>
      <c r="CO27" s="8" cm="1">
        <f t="array" ref="CO27">AI27*INDEX(prod_est,$G27+$H27-1,MATCH(CO$14,$BP$14:$DP$14,0))</f>
        <v>0</v>
      </c>
      <c r="CP27" s="8" cm="1">
        <f t="array" ref="CP27">AJ27*INDEX(prod_est,$G27+$H27-1,MATCH(CP$14,$BP$14:$DP$14,0))</f>
        <v>0</v>
      </c>
      <c r="CQ27" s="8" cm="1">
        <f t="array" ref="CQ27">AK27*INDEX(prod_est,$G27+$H27-1,MATCH(CQ$14,$BP$14:$DP$14,0))</f>
        <v>0</v>
      </c>
      <c r="CR27" s="8" cm="1">
        <f t="array" ref="CR27">AL27*INDEX(prod_est,$G27+$H27-1,MATCH(CR$14,$BP$14:$DP$14,0))</f>
        <v>0</v>
      </c>
      <c r="CS27" s="8" cm="1">
        <f t="array" ref="CS27">AM27*INDEX(prod_est,$G27+$H27-1,MATCH(CS$14,$BP$14:$DP$14,0))</f>
        <v>0</v>
      </c>
      <c r="CT27" s="8" cm="1">
        <f t="array" ref="CT27">AN27*INDEX(prod_est,$G27+$H27-1,MATCH(CT$14,$BP$14:$DP$14,0))</f>
        <v>0</v>
      </c>
      <c r="CU27" s="8" cm="1">
        <f t="array" ref="CU27">AO27*INDEX(prod_est,$G27+$H27-1,MATCH(CU$14,$BP$14:$DP$14,0))</f>
        <v>0</v>
      </c>
      <c r="CV27" s="8" cm="1">
        <f t="array" ref="CV27">AP27*INDEX(prod_est,$G27+$H27-1,MATCH(CV$14,$BP$14:$DP$14,0))</f>
        <v>0</v>
      </c>
      <c r="CW27" cm="1">
        <f t="array" ref="CW27">AQ27*INDEX(prod_est,$G27+$H27-1,MATCH(CW$14,$BP$14:$DP$14,0))</f>
        <v>0</v>
      </c>
      <c r="CX27" cm="1">
        <f t="array" ref="CX27">AR27*INDEX(prod_est,$G27+$H27-1,MATCH(CX$14,$BP$14:$DP$14,0))</f>
        <v>0</v>
      </c>
      <c r="CY27" cm="1">
        <f t="array" ref="CY27">AS27*INDEX(prod_est,$G27+$H27-1,MATCH(CY$14,$BP$14:$DP$14,0))</f>
        <v>0</v>
      </c>
      <c r="CZ27" cm="1">
        <f t="array" ref="CZ27">AT27*INDEX(prod_est,$G27+$H27-1,MATCH(CZ$14,$BP$14:$DP$14,0))</f>
        <v>0</v>
      </c>
      <c r="DA27" cm="1">
        <f t="array" ref="DA27">AU27*INDEX(prod_est,$G27+$H27-1,MATCH(DA$14,$BP$14:$DP$14,0))</f>
        <v>0</v>
      </c>
      <c r="DB27" cm="1">
        <f t="array" ref="DB27">AV27*INDEX(prod_est,$G27+$H27-1,MATCH(DB$14,$BP$14:$DP$14,0))</f>
        <v>0</v>
      </c>
      <c r="DC27" cm="1">
        <f t="array" ref="DC27">AW27*INDEX(prod_est,$G27+$H27-1,MATCH(DC$14,$BP$14:$DP$14,0))</f>
        <v>0</v>
      </c>
      <c r="DD27" cm="1">
        <f t="array" ref="DD27">AX27*INDEX(prod_est,$G27+$H27-1,MATCH(DD$14,$BP$14:$DP$14,0))</f>
        <v>0</v>
      </c>
      <c r="DE27" cm="1">
        <f t="array" ref="DE27">AY27*INDEX(prod_est,$G27+$H27-1,MATCH(DE$14,$BP$14:$DP$14,0))</f>
        <v>0</v>
      </c>
      <c r="DF27" cm="1">
        <f t="array" ref="DF27">AZ27*INDEX(prod_est,$G27+$H27-1,MATCH(DF$14,$BP$14:$DP$14,0))</f>
        <v>0</v>
      </c>
      <c r="DG27" cm="1">
        <f t="array" ref="DG27">BA27*INDEX(prod_est,$G27+$H27-1,MATCH(DG$14,$BP$14:$DP$14,0))</f>
        <v>0</v>
      </c>
      <c r="DH27" cm="1">
        <f t="array" ref="DH27">BB27*INDEX(prod_est,$G27+$H27-1,MATCH(DH$14,$BP$14:$DP$14,0))</f>
        <v>0</v>
      </c>
      <c r="DI27" cm="1">
        <f t="array" ref="DI27">BC27*INDEX(prod_est,$G27+$H27-1,MATCH(DI$14,$BP$14:$DP$14,0))</f>
        <v>0</v>
      </c>
      <c r="DJ27" cm="1">
        <f t="array" ref="DJ27">BD27*INDEX(prod_est,$G27+$H27-1,MATCH(DJ$14,$BP$14:$DP$14,0))</f>
        <v>0</v>
      </c>
      <c r="DK27" cm="1">
        <f t="array" ref="DK27">BE27*INDEX(prod_est,$G27+$H27-1,MATCH(DK$14,$BP$14:$DP$14,0))</f>
        <v>0</v>
      </c>
      <c r="DL27" cm="1">
        <f t="array" ref="DL27">BF27*INDEX(prod_est,$G27+$H27-1,MATCH(DL$14,$BP$14:$DP$14,0))</f>
        <v>0</v>
      </c>
      <c r="DM27" cm="1">
        <f t="array" ref="DM27">BG27*INDEX(prod_est,$G27+$H27-1,MATCH(DM$14,$BP$14:$DP$14,0))</f>
        <v>0</v>
      </c>
      <c r="DN27" cm="1">
        <f t="array" ref="DN27">BH27*INDEX(prod_est,$G27+$H27-1,MATCH(DN$14,$BP$14:$DP$14,0))</f>
        <v>0</v>
      </c>
      <c r="DO27" cm="1">
        <f t="array" ref="DO27">BI27*INDEX(prod_est,$G27+$H27-1,MATCH(DO$14,$BP$14:$DP$14,0))</f>
        <v>0</v>
      </c>
      <c r="DP27" cm="1">
        <f t="array" ref="DP27">BJ27*INDEX(prod_est,$G27+$H27-1,MATCH(DP$14,$BP$14:$DP$14,0))</f>
        <v>0</v>
      </c>
    </row>
    <row r="28" spans="1:120" x14ac:dyDescent="0.25">
      <c r="A28" t="s">
        <v>42</v>
      </c>
      <c r="B28" t="s">
        <v>18</v>
      </c>
      <c r="C28" t="s">
        <v>18</v>
      </c>
      <c r="D28" t="s">
        <v>37</v>
      </c>
      <c r="E28" s="8">
        <v>0</v>
      </c>
      <c r="F28" s="8">
        <v>0</v>
      </c>
      <c r="G28">
        <f>MATCH(A28,Production_est!$A$4:$A$339,0)</f>
        <v>81</v>
      </c>
      <c r="H28">
        <f>IFERROR(MATCH(D28,Production_est!$D$4:$D$339,0),"-")</f>
        <v>6</v>
      </c>
      <c r="I28" s="8" cm="1">
        <f t="array" ref="I28">IFERROR(INDEX(Production_est!$E$4:$E$339,H28+G28-1),"-")</f>
        <v>0</v>
      </c>
      <c r="J28" s="42">
        <f t="shared" si="0"/>
        <v>0</v>
      </c>
      <c r="K28" s="42">
        <f t="shared" ref="K28:AP28" si="31">J28*(1-$F$4)</f>
        <v>0</v>
      </c>
      <c r="L28" s="42">
        <f t="shared" si="31"/>
        <v>0</v>
      </c>
      <c r="M28" s="42">
        <f t="shared" si="31"/>
        <v>0</v>
      </c>
      <c r="N28" s="42">
        <f t="shared" si="31"/>
        <v>0</v>
      </c>
      <c r="O28" s="42">
        <f t="shared" si="31"/>
        <v>0</v>
      </c>
      <c r="P28" s="42">
        <f t="shared" si="31"/>
        <v>0</v>
      </c>
      <c r="Q28" s="42">
        <f t="shared" si="31"/>
        <v>0</v>
      </c>
      <c r="R28" s="42">
        <f t="shared" si="31"/>
        <v>0</v>
      </c>
      <c r="S28" s="42">
        <f t="shared" si="31"/>
        <v>0</v>
      </c>
      <c r="T28" s="42">
        <f t="shared" si="31"/>
        <v>0</v>
      </c>
      <c r="U28" s="42">
        <f t="shared" si="31"/>
        <v>0</v>
      </c>
      <c r="V28" s="42">
        <f t="shared" si="31"/>
        <v>0</v>
      </c>
      <c r="W28" s="42">
        <f t="shared" si="31"/>
        <v>0</v>
      </c>
      <c r="X28" s="42">
        <f t="shared" si="31"/>
        <v>0</v>
      </c>
      <c r="Y28" s="42">
        <f t="shared" si="31"/>
        <v>0</v>
      </c>
      <c r="Z28" s="42">
        <f t="shared" si="31"/>
        <v>0</v>
      </c>
      <c r="AA28" s="42">
        <f t="shared" si="31"/>
        <v>0</v>
      </c>
      <c r="AB28" s="42">
        <f t="shared" si="31"/>
        <v>0</v>
      </c>
      <c r="AC28" s="42">
        <f t="shared" si="31"/>
        <v>0</v>
      </c>
      <c r="AD28" s="42">
        <f t="shared" si="31"/>
        <v>0</v>
      </c>
      <c r="AE28" s="42">
        <f t="shared" si="31"/>
        <v>0</v>
      </c>
      <c r="AF28" s="42">
        <f t="shared" si="31"/>
        <v>0</v>
      </c>
      <c r="AG28" s="42">
        <f t="shared" si="31"/>
        <v>0</v>
      </c>
      <c r="AH28" s="42">
        <f t="shared" si="31"/>
        <v>0</v>
      </c>
      <c r="AI28" s="42">
        <f t="shared" si="31"/>
        <v>0</v>
      </c>
      <c r="AJ28" s="42">
        <f t="shared" si="31"/>
        <v>0</v>
      </c>
      <c r="AK28" s="42">
        <f t="shared" si="31"/>
        <v>0</v>
      </c>
      <c r="AL28" s="42">
        <f t="shared" si="31"/>
        <v>0</v>
      </c>
      <c r="AM28" s="42">
        <f t="shared" si="31"/>
        <v>0</v>
      </c>
      <c r="AN28" s="42">
        <f t="shared" si="31"/>
        <v>0</v>
      </c>
      <c r="AO28" s="42">
        <f t="shared" si="31"/>
        <v>0</v>
      </c>
      <c r="AP28" s="42">
        <f t="shared" si="31"/>
        <v>0</v>
      </c>
      <c r="AQ28" s="42">
        <f t="shared" ref="AQ28:BJ28" si="32">AP28*(1-$F$4)</f>
        <v>0</v>
      </c>
      <c r="AR28" s="42">
        <f t="shared" si="32"/>
        <v>0</v>
      </c>
      <c r="AS28" s="42">
        <f t="shared" si="32"/>
        <v>0</v>
      </c>
      <c r="AT28" s="42">
        <f t="shared" si="32"/>
        <v>0</v>
      </c>
      <c r="AU28" s="42">
        <f t="shared" si="32"/>
        <v>0</v>
      </c>
      <c r="AV28" s="42">
        <f t="shared" si="32"/>
        <v>0</v>
      </c>
      <c r="AW28" s="42">
        <f t="shared" si="32"/>
        <v>0</v>
      </c>
      <c r="AX28" s="42">
        <f t="shared" si="32"/>
        <v>0</v>
      </c>
      <c r="AY28" s="42">
        <f t="shared" si="32"/>
        <v>0</v>
      </c>
      <c r="AZ28" s="42">
        <f t="shared" si="32"/>
        <v>0</v>
      </c>
      <c r="BA28" s="42">
        <f t="shared" si="32"/>
        <v>0</v>
      </c>
      <c r="BB28" s="42">
        <f t="shared" si="32"/>
        <v>0</v>
      </c>
      <c r="BC28" s="42">
        <f t="shared" si="32"/>
        <v>0</v>
      </c>
      <c r="BD28" s="42">
        <f t="shared" si="32"/>
        <v>0</v>
      </c>
      <c r="BE28" s="42">
        <f t="shared" si="32"/>
        <v>0</v>
      </c>
      <c r="BF28" s="42">
        <f t="shared" si="32"/>
        <v>0</v>
      </c>
      <c r="BG28" s="42">
        <f t="shared" si="32"/>
        <v>0</v>
      </c>
      <c r="BH28" s="42">
        <f t="shared" si="32"/>
        <v>0</v>
      </c>
      <c r="BI28" s="42">
        <f t="shared" si="32"/>
        <v>0</v>
      </c>
      <c r="BJ28" s="42">
        <f t="shared" si="32"/>
        <v>0</v>
      </c>
      <c r="BK28" t="str">
        <f t="shared" si="3"/>
        <v>06_HKC</v>
      </c>
      <c r="BL28" t="str">
        <f t="shared" si="4"/>
        <v>d_ind_cem_7_9_lpg</v>
      </c>
      <c r="BO28" s="8">
        <f t="shared" si="5"/>
        <v>0</v>
      </c>
      <c r="BP28" s="8">
        <f t="shared" si="6"/>
        <v>0</v>
      </c>
      <c r="BQ28" s="8" cm="1">
        <f t="array" ref="BQ28">K28*INDEX(prod_est,$G28+$H28-1,MATCH(BQ$14,$BP$14:$DP$14,0))</f>
        <v>0</v>
      </c>
      <c r="BR28" s="8" cm="1">
        <f t="array" ref="BR28">L28*INDEX(prod_est,$G28+$H28-1,MATCH(BR$14,$BP$14:$DP$14,0))</f>
        <v>0</v>
      </c>
      <c r="BS28" s="8" cm="1">
        <f t="array" ref="BS28">M28*INDEX(prod_est,$G28+$H28-1,MATCH(BS$14,$BP$14:$DP$14,0))</f>
        <v>0</v>
      </c>
      <c r="BT28" s="8" cm="1">
        <f t="array" ref="BT28">N28*INDEX(prod_est,$G28+$H28-1,MATCH(BT$14,$BP$14:$DP$14,0))</f>
        <v>0</v>
      </c>
      <c r="BU28" s="8" cm="1">
        <f t="array" ref="BU28">O28*INDEX(prod_est,$G28+$H28-1,MATCH(BU$14,$BP$14:$DP$14,0))</f>
        <v>0</v>
      </c>
      <c r="BV28" s="8" cm="1">
        <f t="array" ref="BV28">P28*INDEX(prod_est,$G28+$H28-1,MATCH(BV$14,$BP$14:$DP$14,0))</f>
        <v>0</v>
      </c>
      <c r="BW28" s="8" cm="1">
        <f t="array" ref="BW28">Q28*INDEX(prod_est,$G28+$H28-1,MATCH(BW$14,$BP$14:$DP$14,0))</f>
        <v>0</v>
      </c>
      <c r="BX28" s="8" cm="1">
        <f t="array" ref="BX28">R28*INDEX(prod_est,$G28+$H28-1,MATCH(BX$14,$BP$14:$DP$14,0))</f>
        <v>0</v>
      </c>
      <c r="BY28" s="8" cm="1">
        <f t="array" ref="BY28">S28*INDEX(prod_est,$G28+$H28-1,MATCH(BY$14,$BP$14:$DP$14,0))</f>
        <v>0</v>
      </c>
      <c r="BZ28" s="8" cm="1">
        <f t="array" ref="BZ28">T28*INDEX(prod_est,$G28+$H28-1,MATCH(BZ$14,$BP$14:$DP$14,0))</f>
        <v>0</v>
      </c>
      <c r="CA28" s="8" cm="1">
        <f t="array" ref="CA28">U28*INDEX(prod_est,$G28+$H28-1,MATCH(CA$14,$BP$14:$DP$14,0))</f>
        <v>0</v>
      </c>
      <c r="CB28" s="8" cm="1">
        <f t="array" ref="CB28">V28*INDEX(prod_est,$G28+$H28-1,MATCH(CB$14,$BP$14:$DP$14,0))</f>
        <v>0</v>
      </c>
      <c r="CC28" s="8" cm="1">
        <f t="array" ref="CC28">W28*INDEX(prod_est,$G28+$H28-1,MATCH(CC$14,$BP$14:$DP$14,0))</f>
        <v>0</v>
      </c>
      <c r="CD28" s="8" cm="1">
        <f t="array" ref="CD28">X28*INDEX(prod_est,$G28+$H28-1,MATCH(CD$14,$BP$14:$DP$14,0))</f>
        <v>0</v>
      </c>
      <c r="CE28" s="8" cm="1">
        <f t="array" ref="CE28">Y28*INDEX(prod_est,$G28+$H28-1,MATCH(CE$14,$BP$14:$DP$14,0))</f>
        <v>0</v>
      </c>
      <c r="CF28" s="8" cm="1">
        <f t="array" ref="CF28">Z28*INDEX(prod_est,$G28+$H28-1,MATCH(CF$14,$BP$14:$DP$14,0))</f>
        <v>0</v>
      </c>
      <c r="CG28" s="8" cm="1">
        <f t="array" ref="CG28">AA28*INDEX(prod_est,$G28+$H28-1,MATCH(CG$14,$BP$14:$DP$14,0))</f>
        <v>0</v>
      </c>
      <c r="CH28" s="8" cm="1">
        <f t="array" ref="CH28">AB28*INDEX(prod_est,$G28+$H28-1,MATCH(CH$14,$BP$14:$DP$14,0))</f>
        <v>0</v>
      </c>
      <c r="CI28" s="8" cm="1">
        <f t="array" ref="CI28">AC28*INDEX(prod_est,$G28+$H28-1,MATCH(CI$14,$BP$14:$DP$14,0))</f>
        <v>0</v>
      </c>
      <c r="CJ28" s="8" cm="1">
        <f t="array" ref="CJ28">AD28*INDEX(prod_est,$G28+$H28-1,MATCH(CJ$14,$BP$14:$DP$14,0))</f>
        <v>0</v>
      </c>
      <c r="CK28" s="8" cm="1">
        <f t="array" ref="CK28">AE28*INDEX(prod_est,$G28+$H28-1,MATCH(CK$14,$BP$14:$DP$14,0))</f>
        <v>0</v>
      </c>
      <c r="CL28" s="8" cm="1">
        <f t="array" ref="CL28">AF28*INDEX(prod_est,$G28+$H28-1,MATCH(CL$14,$BP$14:$DP$14,0))</f>
        <v>0</v>
      </c>
      <c r="CM28" s="8" cm="1">
        <f t="array" ref="CM28">AG28*INDEX(prod_est,$G28+$H28-1,MATCH(CM$14,$BP$14:$DP$14,0))</f>
        <v>0</v>
      </c>
      <c r="CN28" s="8" cm="1">
        <f t="array" ref="CN28">AH28*INDEX(prod_est,$G28+$H28-1,MATCH(CN$14,$BP$14:$DP$14,0))</f>
        <v>0</v>
      </c>
      <c r="CO28" s="8" cm="1">
        <f t="array" ref="CO28">AI28*INDEX(prod_est,$G28+$H28-1,MATCH(CO$14,$BP$14:$DP$14,0))</f>
        <v>0</v>
      </c>
      <c r="CP28" s="8" cm="1">
        <f t="array" ref="CP28">AJ28*INDEX(prod_est,$G28+$H28-1,MATCH(CP$14,$BP$14:$DP$14,0))</f>
        <v>0</v>
      </c>
      <c r="CQ28" s="8" cm="1">
        <f t="array" ref="CQ28">AK28*INDEX(prod_est,$G28+$H28-1,MATCH(CQ$14,$BP$14:$DP$14,0))</f>
        <v>0</v>
      </c>
      <c r="CR28" s="8" cm="1">
        <f t="array" ref="CR28">AL28*INDEX(prod_est,$G28+$H28-1,MATCH(CR$14,$BP$14:$DP$14,0))</f>
        <v>0</v>
      </c>
      <c r="CS28" s="8" cm="1">
        <f t="array" ref="CS28">AM28*INDEX(prod_est,$G28+$H28-1,MATCH(CS$14,$BP$14:$DP$14,0))</f>
        <v>0</v>
      </c>
      <c r="CT28" s="8" cm="1">
        <f t="array" ref="CT28">AN28*INDEX(prod_est,$G28+$H28-1,MATCH(CT$14,$BP$14:$DP$14,0))</f>
        <v>0</v>
      </c>
      <c r="CU28" s="8" cm="1">
        <f t="array" ref="CU28">AO28*INDEX(prod_est,$G28+$H28-1,MATCH(CU$14,$BP$14:$DP$14,0))</f>
        <v>0</v>
      </c>
      <c r="CV28" s="8" cm="1">
        <f t="array" ref="CV28">AP28*INDEX(prod_est,$G28+$H28-1,MATCH(CV$14,$BP$14:$DP$14,0))</f>
        <v>0</v>
      </c>
      <c r="CW28" cm="1">
        <f t="array" ref="CW28">AQ28*INDEX(prod_est,$G28+$H28-1,MATCH(CW$14,$BP$14:$DP$14,0))</f>
        <v>0</v>
      </c>
      <c r="CX28" cm="1">
        <f t="array" ref="CX28">AR28*INDEX(prod_est,$G28+$H28-1,MATCH(CX$14,$BP$14:$DP$14,0))</f>
        <v>0</v>
      </c>
      <c r="CY28" cm="1">
        <f t="array" ref="CY28">AS28*INDEX(prod_est,$G28+$H28-1,MATCH(CY$14,$BP$14:$DP$14,0))</f>
        <v>0</v>
      </c>
      <c r="CZ28" cm="1">
        <f t="array" ref="CZ28">AT28*INDEX(prod_est,$G28+$H28-1,MATCH(CZ$14,$BP$14:$DP$14,0))</f>
        <v>0</v>
      </c>
      <c r="DA28" cm="1">
        <f t="array" ref="DA28">AU28*INDEX(prod_est,$G28+$H28-1,MATCH(DA$14,$BP$14:$DP$14,0))</f>
        <v>0</v>
      </c>
      <c r="DB28" cm="1">
        <f t="array" ref="DB28">AV28*INDEX(prod_est,$G28+$H28-1,MATCH(DB$14,$BP$14:$DP$14,0))</f>
        <v>0</v>
      </c>
      <c r="DC28" cm="1">
        <f t="array" ref="DC28">AW28*INDEX(prod_est,$G28+$H28-1,MATCH(DC$14,$BP$14:$DP$14,0))</f>
        <v>0</v>
      </c>
      <c r="DD28" cm="1">
        <f t="array" ref="DD28">AX28*INDEX(prod_est,$G28+$H28-1,MATCH(DD$14,$BP$14:$DP$14,0))</f>
        <v>0</v>
      </c>
      <c r="DE28" cm="1">
        <f t="array" ref="DE28">AY28*INDEX(prod_est,$G28+$H28-1,MATCH(DE$14,$BP$14:$DP$14,0))</f>
        <v>0</v>
      </c>
      <c r="DF28" cm="1">
        <f t="array" ref="DF28">AZ28*INDEX(prod_est,$G28+$H28-1,MATCH(DF$14,$BP$14:$DP$14,0))</f>
        <v>0</v>
      </c>
      <c r="DG28" cm="1">
        <f t="array" ref="DG28">BA28*INDEX(prod_est,$G28+$H28-1,MATCH(DG$14,$BP$14:$DP$14,0))</f>
        <v>0</v>
      </c>
      <c r="DH28" cm="1">
        <f t="array" ref="DH28">BB28*INDEX(prod_est,$G28+$H28-1,MATCH(DH$14,$BP$14:$DP$14,0))</f>
        <v>0</v>
      </c>
      <c r="DI28" cm="1">
        <f t="array" ref="DI28">BC28*INDEX(prod_est,$G28+$H28-1,MATCH(DI$14,$BP$14:$DP$14,0))</f>
        <v>0</v>
      </c>
      <c r="DJ28" cm="1">
        <f t="array" ref="DJ28">BD28*INDEX(prod_est,$G28+$H28-1,MATCH(DJ$14,$BP$14:$DP$14,0))</f>
        <v>0</v>
      </c>
      <c r="DK28" cm="1">
        <f t="array" ref="DK28">BE28*INDEX(prod_est,$G28+$H28-1,MATCH(DK$14,$BP$14:$DP$14,0))</f>
        <v>0</v>
      </c>
      <c r="DL28" cm="1">
        <f t="array" ref="DL28">BF28*INDEX(prod_est,$G28+$H28-1,MATCH(DL$14,$BP$14:$DP$14,0))</f>
        <v>0</v>
      </c>
      <c r="DM28" cm="1">
        <f t="array" ref="DM28">BG28*INDEX(prod_est,$G28+$H28-1,MATCH(DM$14,$BP$14:$DP$14,0))</f>
        <v>0</v>
      </c>
      <c r="DN28" cm="1">
        <f t="array" ref="DN28">BH28*INDEX(prod_est,$G28+$H28-1,MATCH(DN$14,$BP$14:$DP$14,0))</f>
        <v>0</v>
      </c>
      <c r="DO28" cm="1">
        <f t="array" ref="DO28">BI28*INDEX(prod_est,$G28+$H28-1,MATCH(DO$14,$BP$14:$DP$14,0))</f>
        <v>0</v>
      </c>
      <c r="DP28" cm="1">
        <f t="array" ref="DP28">BJ28*INDEX(prod_est,$G28+$H28-1,MATCH(DP$14,$BP$14:$DP$14,0))</f>
        <v>0</v>
      </c>
    </row>
    <row r="29" spans="1:120" x14ac:dyDescent="0.25">
      <c r="A29" t="s">
        <v>42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81</v>
      </c>
      <c r="H29">
        <f>IFERROR(MATCH(D29,Production_est!$D$4:$D$339,0),"-")</f>
        <v>6</v>
      </c>
      <c r="I29" s="8" cm="1">
        <f t="array" ref="I29">IFERROR(INDEX(Production_est!$E$4:$E$339,H29+G29-1),"-")</f>
        <v>0</v>
      </c>
      <c r="J29" s="42">
        <f t="shared" si="0"/>
        <v>0</v>
      </c>
      <c r="K29" s="42">
        <f t="shared" ref="K29:AP29" si="33">J29*(1-$F$4)</f>
        <v>0</v>
      </c>
      <c r="L29" s="42">
        <f t="shared" si="33"/>
        <v>0</v>
      </c>
      <c r="M29" s="42">
        <f t="shared" si="33"/>
        <v>0</v>
      </c>
      <c r="N29" s="42">
        <f t="shared" si="33"/>
        <v>0</v>
      </c>
      <c r="O29" s="42">
        <f t="shared" si="33"/>
        <v>0</v>
      </c>
      <c r="P29" s="42">
        <f t="shared" si="33"/>
        <v>0</v>
      </c>
      <c r="Q29" s="42">
        <f t="shared" si="33"/>
        <v>0</v>
      </c>
      <c r="R29" s="42">
        <f t="shared" si="33"/>
        <v>0</v>
      </c>
      <c r="S29" s="42">
        <f t="shared" si="33"/>
        <v>0</v>
      </c>
      <c r="T29" s="42">
        <f t="shared" si="33"/>
        <v>0</v>
      </c>
      <c r="U29" s="42">
        <f t="shared" si="33"/>
        <v>0</v>
      </c>
      <c r="V29" s="42">
        <f t="shared" si="33"/>
        <v>0</v>
      </c>
      <c r="W29" s="42">
        <f t="shared" si="33"/>
        <v>0</v>
      </c>
      <c r="X29" s="42">
        <f t="shared" si="33"/>
        <v>0</v>
      </c>
      <c r="Y29" s="42">
        <f t="shared" si="33"/>
        <v>0</v>
      </c>
      <c r="Z29" s="42">
        <f t="shared" si="33"/>
        <v>0</v>
      </c>
      <c r="AA29" s="42">
        <f t="shared" si="33"/>
        <v>0</v>
      </c>
      <c r="AB29" s="42">
        <f t="shared" si="33"/>
        <v>0</v>
      </c>
      <c r="AC29" s="42">
        <f t="shared" si="33"/>
        <v>0</v>
      </c>
      <c r="AD29" s="42">
        <f t="shared" si="33"/>
        <v>0</v>
      </c>
      <c r="AE29" s="42">
        <f t="shared" si="33"/>
        <v>0</v>
      </c>
      <c r="AF29" s="42">
        <f t="shared" si="33"/>
        <v>0</v>
      </c>
      <c r="AG29" s="42">
        <f t="shared" si="33"/>
        <v>0</v>
      </c>
      <c r="AH29" s="42">
        <f t="shared" si="33"/>
        <v>0</v>
      </c>
      <c r="AI29" s="42">
        <f t="shared" si="33"/>
        <v>0</v>
      </c>
      <c r="AJ29" s="42">
        <f t="shared" si="33"/>
        <v>0</v>
      </c>
      <c r="AK29" s="42">
        <f t="shared" si="33"/>
        <v>0</v>
      </c>
      <c r="AL29" s="42">
        <f t="shared" si="33"/>
        <v>0</v>
      </c>
      <c r="AM29" s="42">
        <f t="shared" si="33"/>
        <v>0</v>
      </c>
      <c r="AN29" s="42">
        <f t="shared" si="33"/>
        <v>0</v>
      </c>
      <c r="AO29" s="42">
        <f t="shared" si="33"/>
        <v>0</v>
      </c>
      <c r="AP29" s="42">
        <f t="shared" si="33"/>
        <v>0</v>
      </c>
      <c r="AQ29" s="42">
        <f t="shared" ref="AQ29:BJ29" si="34">AP29*(1-$F$4)</f>
        <v>0</v>
      </c>
      <c r="AR29" s="42">
        <f t="shared" si="34"/>
        <v>0</v>
      </c>
      <c r="AS29" s="42">
        <f t="shared" si="34"/>
        <v>0</v>
      </c>
      <c r="AT29" s="42">
        <f t="shared" si="34"/>
        <v>0</v>
      </c>
      <c r="AU29" s="42">
        <f t="shared" si="34"/>
        <v>0</v>
      </c>
      <c r="AV29" s="42">
        <f t="shared" si="34"/>
        <v>0</v>
      </c>
      <c r="AW29" s="42">
        <f t="shared" si="34"/>
        <v>0</v>
      </c>
      <c r="AX29" s="42">
        <f t="shared" si="34"/>
        <v>0</v>
      </c>
      <c r="AY29" s="42">
        <f t="shared" si="34"/>
        <v>0</v>
      </c>
      <c r="AZ29" s="42">
        <f t="shared" si="34"/>
        <v>0</v>
      </c>
      <c r="BA29" s="42">
        <f t="shared" si="34"/>
        <v>0</v>
      </c>
      <c r="BB29" s="42">
        <f t="shared" si="34"/>
        <v>0</v>
      </c>
      <c r="BC29" s="42">
        <f t="shared" si="34"/>
        <v>0</v>
      </c>
      <c r="BD29" s="42">
        <f t="shared" si="34"/>
        <v>0</v>
      </c>
      <c r="BE29" s="42">
        <f t="shared" si="34"/>
        <v>0</v>
      </c>
      <c r="BF29" s="42">
        <f t="shared" si="34"/>
        <v>0</v>
      </c>
      <c r="BG29" s="42">
        <f t="shared" si="34"/>
        <v>0</v>
      </c>
      <c r="BH29" s="42">
        <f t="shared" si="34"/>
        <v>0</v>
      </c>
      <c r="BI29" s="42">
        <f t="shared" si="34"/>
        <v>0</v>
      </c>
      <c r="BJ29" s="42">
        <f t="shared" si="34"/>
        <v>0</v>
      </c>
      <c r="BK29" t="str">
        <f t="shared" si="3"/>
        <v>06_HKC</v>
      </c>
      <c r="BL29" t="str">
        <f t="shared" si="4"/>
        <v>d_ind_cem_7_10_refi_gas_notliq</v>
      </c>
      <c r="BO29" s="8">
        <f t="shared" si="5"/>
        <v>0</v>
      </c>
      <c r="BP29" s="8">
        <f t="shared" si="6"/>
        <v>0</v>
      </c>
      <c r="BQ29" s="8" cm="1">
        <f t="array" ref="BQ29">K29*INDEX(prod_est,$G29+$H29-1,MATCH(BQ$14,$BP$14:$DP$14,0))</f>
        <v>0</v>
      </c>
      <c r="BR29" s="8" cm="1">
        <f t="array" ref="BR29">L29*INDEX(prod_est,$G29+$H29-1,MATCH(BR$14,$BP$14:$DP$14,0))</f>
        <v>0</v>
      </c>
      <c r="BS29" s="8" cm="1">
        <f t="array" ref="BS29">M29*INDEX(prod_est,$G29+$H29-1,MATCH(BS$14,$BP$14:$DP$14,0))</f>
        <v>0</v>
      </c>
      <c r="BT29" s="8" cm="1">
        <f t="array" ref="BT29">N29*INDEX(prod_est,$G29+$H29-1,MATCH(BT$14,$BP$14:$DP$14,0))</f>
        <v>0</v>
      </c>
      <c r="BU29" s="8" cm="1">
        <f t="array" ref="BU29">O29*INDEX(prod_est,$G29+$H29-1,MATCH(BU$14,$BP$14:$DP$14,0))</f>
        <v>0</v>
      </c>
      <c r="BV29" s="8" cm="1">
        <f t="array" ref="BV29">P29*INDEX(prod_est,$G29+$H29-1,MATCH(BV$14,$BP$14:$DP$14,0))</f>
        <v>0</v>
      </c>
      <c r="BW29" s="8" cm="1">
        <f t="array" ref="BW29">Q29*INDEX(prod_est,$G29+$H29-1,MATCH(BW$14,$BP$14:$DP$14,0))</f>
        <v>0</v>
      </c>
      <c r="BX29" s="8" cm="1">
        <f t="array" ref="BX29">R29*INDEX(prod_est,$G29+$H29-1,MATCH(BX$14,$BP$14:$DP$14,0))</f>
        <v>0</v>
      </c>
      <c r="BY29" s="8" cm="1">
        <f t="array" ref="BY29">S29*INDEX(prod_est,$G29+$H29-1,MATCH(BY$14,$BP$14:$DP$14,0))</f>
        <v>0</v>
      </c>
      <c r="BZ29" s="8" cm="1">
        <f t="array" ref="BZ29">T29*INDEX(prod_est,$G29+$H29-1,MATCH(BZ$14,$BP$14:$DP$14,0))</f>
        <v>0</v>
      </c>
      <c r="CA29" s="8" cm="1">
        <f t="array" ref="CA29">U29*INDEX(prod_est,$G29+$H29-1,MATCH(CA$14,$BP$14:$DP$14,0))</f>
        <v>0</v>
      </c>
      <c r="CB29" s="8" cm="1">
        <f t="array" ref="CB29">V29*INDEX(prod_est,$G29+$H29-1,MATCH(CB$14,$BP$14:$DP$14,0))</f>
        <v>0</v>
      </c>
      <c r="CC29" s="8" cm="1">
        <f t="array" ref="CC29">W29*INDEX(prod_est,$G29+$H29-1,MATCH(CC$14,$BP$14:$DP$14,0))</f>
        <v>0</v>
      </c>
      <c r="CD29" s="8" cm="1">
        <f t="array" ref="CD29">X29*INDEX(prod_est,$G29+$H29-1,MATCH(CD$14,$BP$14:$DP$14,0))</f>
        <v>0</v>
      </c>
      <c r="CE29" s="8" cm="1">
        <f t="array" ref="CE29">Y29*INDEX(prod_est,$G29+$H29-1,MATCH(CE$14,$BP$14:$DP$14,0))</f>
        <v>0</v>
      </c>
      <c r="CF29" s="8" cm="1">
        <f t="array" ref="CF29">Z29*INDEX(prod_est,$G29+$H29-1,MATCH(CF$14,$BP$14:$DP$14,0))</f>
        <v>0</v>
      </c>
      <c r="CG29" s="8" cm="1">
        <f t="array" ref="CG29">AA29*INDEX(prod_est,$G29+$H29-1,MATCH(CG$14,$BP$14:$DP$14,0))</f>
        <v>0</v>
      </c>
      <c r="CH29" s="8" cm="1">
        <f t="array" ref="CH29">AB29*INDEX(prod_est,$G29+$H29-1,MATCH(CH$14,$BP$14:$DP$14,0))</f>
        <v>0</v>
      </c>
      <c r="CI29" s="8" cm="1">
        <f t="array" ref="CI29">AC29*INDEX(prod_est,$G29+$H29-1,MATCH(CI$14,$BP$14:$DP$14,0))</f>
        <v>0</v>
      </c>
      <c r="CJ29" s="8" cm="1">
        <f t="array" ref="CJ29">AD29*INDEX(prod_est,$G29+$H29-1,MATCH(CJ$14,$BP$14:$DP$14,0))</f>
        <v>0</v>
      </c>
      <c r="CK29" s="8" cm="1">
        <f t="array" ref="CK29">AE29*INDEX(prod_est,$G29+$H29-1,MATCH(CK$14,$BP$14:$DP$14,0))</f>
        <v>0</v>
      </c>
      <c r="CL29" s="8" cm="1">
        <f t="array" ref="CL29">AF29*INDEX(prod_est,$G29+$H29-1,MATCH(CL$14,$BP$14:$DP$14,0))</f>
        <v>0</v>
      </c>
      <c r="CM29" s="8" cm="1">
        <f t="array" ref="CM29">AG29*INDEX(prod_est,$G29+$H29-1,MATCH(CM$14,$BP$14:$DP$14,0))</f>
        <v>0</v>
      </c>
      <c r="CN29" s="8" cm="1">
        <f t="array" ref="CN29">AH29*INDEX(prod_est,$G29+$H29-1,MATCH(CN$14,$BP$14:$DP$14,0))</f>
        <v>0</v>
      </c>
      <c r="CO29" s="8" cm="1">
        <f t="array" ref="CO29">AI29*INDEX(prod_est,$G29+$H29-1,MATCH(CO$14,$BP$14:$DP$14,0))</f>
        <v>0</v>
      </c>
      <c r="CP29" s="8" cm="1">
        <f t="array" ref="CP29">AJ29*INDEX(prod_est,$G29+$H29-1,MATCH(CP$14,$BP$14:$DP$14,0))</f>
        <v>0</v>
      </c>
      <c r="CQ29" s="8" cm="1">
        <f t="array" ref="CQ29">AK29*INDEX(prod_est,$G29+$H29-1,MATCH(CQ$14,$BP$14:$DP$14,0))</f>
        <v>0</v>
      </c>
      <c r="CR29" s="8" cm="1">
        <f t="array" ref="CR29">AL29*INDEX(prod_est,$G29+$H29-1,MATCH(CR$14,$BP$14:$DP$14,0))</f>
        <v>0</v>
      </c>
      <c r="CS29" s="8" cm="1">
        <f t="array" ref="CS29">AM29*INDEX(prod_est,$G29+$H29-1,MATCH(CS$14,$BP$14:$DP$14,0))</f>
        <v>0</v>
      </c>
      <c r="CT29" s="8" cm="1">
        <f t="array" ref="CT29">AN29*INDEX(prod_est,$G29+$H29-1,MATCH(CT$14,$BP$14:$DP$14,0))</f>
        <v>0</v>
      </c>
      <c r="CU29" s="8" cm="1">
        <f t="array" ref="CU29">AO29*INDEX(prod_est,$G29+$H29-1,MATCH(CU$14,$BP$14:$DP$14,0))</f>
        <v>0</v>
      </c>
      <c r="CV29" s="8" cm="1">
        <f t="array" ref="CV29">AP29*INDEX(prod_est,$G29+$H29-1,MATCH(CV$14,$BP$14:$DP$14,0))</f>
        <v>0</v>
      </c>
      <c r="CW29" cm="1">
        <f t="array" ref="CW29">AQ29*INDEX(prod_est,$G29+$H29-1,MATCH(CW$14,$BP$14:$DP$14,0))</f>
        <v>0</v>
      </c>
      <c r="CX29" cm="1">
        <f t="array" ref="CX29">AR29*INDEX(prod_est,$G29+$H29-1,MATCH(CX$14,$BP$14:$DP$14,0))</f>
        <v>0</v>
      </c>
      <c r="CY29" cm="1">
        <f t="array" ref="CY29">AS29*INDEX(prod_est,$G29+$H29-1,MATCH(CY$14,$BP$14:$DP$14,0))</f>
        <v>0</v>
      </c>
      <c r="CZ29" cm="1">
        <f t="array" ref="CZ29">AT29*INDEX(prod_est,$G29+$H29-1,MATCH(CZ$14,$BP$14:$DP$14,0))</f>
        <v>0</v>
      </c>
      <c r="DA29" cm="1">
        <f t="array" ref="DA29">AU29*INDEX(prod_est,$G29+$H29-1,MATCH(DA$14,$BP$14:$DP$14,0))</f>
        <v>0</v>
      </c>
      <c r="DB29" cm="1">
        <f t="array" ref="DB29">AV29*INDEX(prod_est,$G29+$H29-1,MATCH(DB$14,$BP$14:$DP$14,0))</f>
        <v>0</v>
      </c>
      <c r="DC29" cm="1">
        <f t="array" ref="DC29">AW29*INDEX(prod_est,$G29+$H29-1,MATCH(DC$14,$BP$14:$DP$14,0))</f>
        <v>0</v>
      </c>
      <c r="DD29" cm="1">
        <f t="array" ref="DD29">AX29*INDEX(prod_est,$G29+$H29-1,MATCH(DD$14,$BP$14:$DP$14,0))</f>
        <v>0</v>
      </c>
      <c r="DE29" cm="1">
        <f t="array" ref="DE29">AY29*INDEX(prod_est,$G29+$H29-1,MATCH(DE$14,$BP$14:$DP$14,0))</f>
        <v>0</v>
      </c>
      <c r="DF29" cm="1">
        <f t="array" ref="DF29">AZ29*INDEX(prod_est,$G29+$H29-1,MATCH(DF$14,$BP$14:$DP$14,0))</f>
        <v>0</v>
      </c>
      <c r="DG29" cm="1">
        <f t="array" ref="DG29">BA29*INDEX(prod_est,$G29+$H29-1,MATCH(DG$14,$BP$14:$DP$14,0))</f>
        <v>0</v>
      </c>
      <c r="DH29" cm="1">
        <f t="array" ref="DH29">BB29*INDEX(prod_est,$G29+$H29-1,MATCH(DH$14,$BP$14:$DP$14,0))</f>
        <v>0</v>
      </c>
      <c r="DI29" cm="1">
        <f t="array" ref="DI29">BC29*INDEX(prod_est,$G29+$H29-1,MATCH(DI$14,$BP$14:$DP$14,0))</f>
        <v>0</v>
      </c>
      <c r="DJ29" cm="1">
        <f t="array" ref="DJ29">BD29*INDEX(prod_est,$G29+$H29-1,MATCH(DJ$14,$BP$14:$DP$14,0))</f>
        <v>0</v>
      </c>
      <c r="DK29" cm="1">
        <f t="array" ref="DK29">BE29*INDEX(prod_est,$G29+$H29-1,MATCH(DK$14,$BP$14:$DP$14,0))</f>
        <v>0</v>
      </c>
      <c r="DL29" cm="1">
        <f t="array" ref="DL29">BF29*INDEX(prod_est,$G29+$H29-1,MATCH(DL$14,$BP$14:$DP$14,0))</f>
        <v>0</v>
      </c>
      <c r="DM29" cm="1">
        <f t="array" ref="DM29">BG29*INDEX(prod_est,$G29+$H29-1,MATCH(DM$14,$BP$14:$DP$14,0))</f>
        <v>0</v>
      </c>
      <c r="DN29" cm="1">
        <f t="array" ref="DN29">BH29*INDEX(prod_est,$G29+$H29-1,MATCH(DN$14,$BP$14:$DP$14,0))</f>
        <v>0</v>
      </c>
      <c r="DO29" cm="1">
        <f t="array" ref="DO29">BI29*INDEX(prod_est,$G29+$H29-1,MATCH(DO$14,$BP$14:$DP$14,0))</f>
        <v>0</v>
      </c>
      <c r="DP29" cm="1">
        <f t="array" ref="DP29">BJ29*INDEX(prod_est,$G29+$H29-1,MATCH(DP$14,$BP$14:$DP$14,0))</f>
        <v>0</v>
      </c>
    </row>
    <row r="30" spans="1:120" x14ac:dyDescent="0.25">
      <c r="A30" t="s">
        <v>42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81</v>
      </c>
      <c r="H30">
        <f>IFERROR(MATCH(D30,Production_est!$D$4:$D$339,0),"-")</f>
        <v>6</v>
      </c>
      <c r="I30" s="8" cm="1">
        <f t="array" ref="I30">IFERROR(INDEX(Production_est!$E$4:$E$339,H30+G30-1),"-")</f>
        <v>0</v>
      </c>
      <c r="J30" s="42">
        <f t="shared" si="0"/>
        <v>0</v>
      </c>
      <c r="K30" s="42">
        <f t="shared" ref="K30:AP30" si="35">J30*(1-$F$4)</f>
        <v>0</v>
      </c>
      <c r="L30" s="42">
        <f t="shared" si="35"/>
        <v>0</v>
      </c>
      <c r="M30" s="42">
        <f t="shared" si="35"/>
        <v>0</v>
      </c>
      <c r="N30" s="42">
        <f t="shared" si="35"/>
        <v>0</v>
      </c>
      <c r="O30" s="42">
        <f t="shared" si="35"/>
        <v>0</v>
      </c>
      <c r="P30" s="42">
        <f t="shared" si="35"/>
        <v>0</v>
      </c>
      <c r="Q30" s="42">
        <f t="shared" si="35"/>
        <v>0</v>
      </c>
      <c r="R30" s="42">
        <f t="shared" si="35"/>
        <v>0</v>
      </c>
      <c r="S30" s="42">
        <f t="shared" si="35"/>
        <v>0</v>
      </c>
      <c r="T30" s="42">
        <f t="shared" si="35"/>
        <v>0</v>
      </c>
      <c r="U30" s="42">
        <f t="shared" si="35"/>
        <v>0</v>
      </c>
      <c r="V30" s="42">
        <f t="shared" si="35"/>
        <v>0</v>
      </c>
      <c r="W30" s="42">
        <f t="shared" si="35"/>
        <v>0</v>
      </c>
      <c r="X30" s="42">
        <f t="shared" si="35"/>
        <v>0</v>
      </c>
      <c r="Y30" s="42">
        <f t="shared" si="35"/>
        <v>0</v>
      </c>
      <c r="Z30" s="42">
        <f t="shared" si="35"/>
        <v>0</v>
      </c>
      <c r="AA30" s="42">
        <f t="shared" si="35"/>
        <v>0</v>
      </c>
      <c r="AB30" s="42">
        <f t="shared" si="35"/>
        <v>0</v>
      </c>
      <c r="AC30" s="42">
        <f t="shared" si="35"/>
        <v>0</v>
      </c>
      <c r="AD30" s="42">
        <f t="shared" si="35"/>
        <v>0</v>
      </c>
      <c r="AE30" s="42">
        <f t="shared" si="35"/>
        <v>0</v>
      </c>
      <c r="AF30" s="42">
        <f t="shared" si="35"/>
        <v>0</v>
      </c>
      <c r="AG30" s="42">
        <f t="shared" si="35"/>
        <v>0</v>
      </c>
      <c r="AH30" s="42">
        <f t="shared" si="35"/>
        <v>0</v>
      </c>
      <c r="AI30" s="42">
        <f t="shared" si="35"/>
        <v>0</v>
      </c>
      <c r="AJ30" s="42">
        <f t="shared" si="35"/>
        <v>0</v>
      </c>
      <c r="AK30" s="42">
        <f t="shared" si="35"/>
        <v>0</v>
      </c>
      <c r="AL30" s="42">
        <f t="shared" si="35"/>
        <v>0</v>
      </c>
      <c r="AM30" s="42">
        <f t="shared" si="35"/>
        <v>0</v>
      </c>
      <c r="AN30" s="42">
        <f t="shared" si="35"/>
        <v>0</v>
      </c>
      <c r="AO30" s="42">
        <f t="shared" si="35"/>
        <v>0</v>
      </c>
      <c r="AP30" s="42">
        <f t="shared" si="35"/>
        <v>0</v>
      </c>
      <c r="AQ30" s="42">
        <f t="shared" ref="AQ30:BJ30" si="36">AP30*(1-$F$4)</f>
        <v>0</v>
      </c>
      <c r="AR30" s="42">
        <f t="shared" si="36"/>
        <v>0</v>
      </c>
      <c r="AS30" s="42">
        <f t="shared" si="36"/>
        <v>0</v>
      </c>
      <c r="AT30" s="42">
        <f t="shared" si="36"/>
        <v>0</v>
      </c>
      <c r="AU30" s="42">
        <f t="shared" si="36"/>
        <v>0</v>
      </c>
      <c r="AV30" s="42">
        <f t="shared" si="36"/>
        <v>0</v>
      </c>
      <c r="AW30" s="42">
        <f t="shared" si="36"/>
        <v>0</v>
      </c>
      <c r="AX30" s="42">
        <f t="shared" si="36"/>
        <v>0</v>
      </c>
      <c r="AY30" s="42">
        <f t="shared" si="36"/>
        <v>0</v>
      </c>
      <c r="AZ30" s="42">
        <f t="shared" si="36"/>
        <v>0</v>
      </c>
      <c r="BA30" s="42">
        <f t="shared" si="36"/>
        <v>0</v>
      </c>
      <c r="BB30" s="42">
        <f t="shared" si="36"/>
        <v>0</v>
      </c>
      <c r="BC30" s="42">
        <f t="shared" si="36"/>
        <v>0</v>
      </c>
      <c r="BD30" s="42">
        <f t="shared" si="36"/>
        <v>0</v>
      </c>
      <c r="BE30" s="42">
        <f t="shared" si="36"/>
        <v>0</v>
      </c>
      <c r="BF30" s="42">
        <f t="shared" si="36"/>
        <v>0</v>
      </c>
      <c r="BG30" s="42">
        <f t="shared" si="36"/>
        <v>0</v>
      </c>
      <c r="BH30" s="42">
        <f t="shared" si="36"/>
        <v>0</v>
      </c>
      <c r="BI30" s="42">
        <f t="shared" si="36"/>
        <v>0</v>
      </c>
      <c r="BJ30" s="42">
        <f t="shared" si="36"/>
        <v>0</v>
      </c>
      <c r="BK30" t="str">
        <f t="shared" si="3"/>
        <v>06_HKC</v>
      </c>
      <c r="BL30" t="str">
        <f t="shared" si="4"/>
        <v>d_ind_cem_7_11_ethane</v>
      </c>
      <c r="BO30" s="8">
        <f t="shared" si="5"/>
        <v>0</v>
      </c>
      <c r="BP30" s="8">
        <f t="shared" si="6"/>
        <v>0</v>
      </c>
      <c r="BQ30" s="8" cm="1">
        <f t="array" ref="BQ30">K30*INDEX(prod_est,$G30+$H30-1,MATCH(BQ$14,$BP$14:$DP$14,0))</f>
        <v>0</v>
      </c>
      <c r="BR30" s="8" cm="1">
        <f t="array" ref="BR30">L30*INDEX(prod_est,$G30+$H30-1,MATCH(BR$14,$BP$14:$DP$14,0))</f>
        <v>0</v>
      </c>
      <c r="BS30" s="8" cm="1">
        <f t="array" ref="BS30">M30*INDEX(prod_est,$G30+$H30-1,MATCH(BS$14,$BP$14:$DP$14,0))</f>
        <v>0</v>
      </c>
      <c r="BT30" s="8" cm="1">
        <f t="array" ref="BT30">N30*INDEX(prod_est,$G30+$H30-1,MATCH(BT$14,$BP$14:$DP$14,0))</f>
        <v>0</v>
      </c>
      <c r="BU30" s="8" cm="1">
        <f t="array" ref="BU30">O30*INDEX(prod_est,$G30+$H30-1,MATCH(BU$14,$BP$14:$DP$14,0))</f>
        <v>0</v>
      </c>
      <c r="BV30" s="8" cm="1">
        <f t="array" ref="BV30">P30*INDEX(prod_est,$G30+$H30-1,MATCH(BV$14,$BP$14:$DP$14,0))</f>
        <v>0</v>
      </c>
      <c r="BW30" s="8" cm="1">
        <f t="array" ref="BW30">Q30*INDEX(prod_est,$G30+$H30-1,MATCH(BW$14,$BP$14:$DP$14,0))</f>
        <v>0</v>
      </c>
      <c r="BX30" s="8" cm="1">
        <f t="array" ref="BX30">R30*INDEX(prod_est,$G30+$H30-1,MATCH(BX$14,$BP$14:$DP$14,0))</f>
        <v>0</v>
      </c>
      <c r="BY30" s="8" cm="1">
        <f t="array" ref="BY30">S30*INDEX(prod_est,$G30+$H30-1,MATCH(BY$14,$BP$14:$DP$14,0))</f>
        <v>0</v>
      </c>
      <c r="BZ30" s="8" cm="1">
        <f t="array" ref="BZ30">T30*INDEX(prod_est,$G30+$H30-1,MATCH(BZ$14,$BP$14:$DP$14,0))</f>
        <v>0</v>
      </c>
      <c r="CA30" s="8" cm="1">
        <f t="array" ref="CA30">U30*INDEX(prod_est,$G30+$H30-1,MATCH(CA$14,$BP$14:$DP$14,0))</f>
        <v>0</v>
      </c>
      <c r="CB30" s="8" cm="1">
        <f t="array" ref="CB30">V30*INDEX(prod_est,$G30+$H30-1,MATCH(CB$14,$BP$14:$DP$14,0))</f>
        <v>0</v>
      </c>
      <c r="CC30" s="8" cm="1">
        <f t="array" ref="CC30">W30*INDEX(prod_est,$G30+$H30-1,MATCH(CC$14,$BP$14:$DP$14,0))</f>
        <v>0</v>
      </c>
      <c r="CD30" s="8" cm="1">
        <f t="array" ref="CD30">X30*INDEX(prod_est,$G30+$H30-1,MATCH(CD$14,$BP$14:$DP$14,0))</f>
        <v>0</v>
      </c>
      <c r="CE30" s="8" cm="1">
        <f t="array" ref="CE30">Y30*INDEX(prod_est,$G30+$H30-1,MATCH(CE$14,$BP$14:$DP$14,0))</f>
        <v>0</v>
      </c>
      <c r="CF30" s="8" cm="1">
        <f t="array" ref="CF30">Z30*INDEX(prod_est,$G30+$H30-1,MATCH(CF$14,$BP$14:$DP$14,0))</f>
        <v>0</v>
      </c>
      <c r="CG30" s="8" cm="1">
        <f t="array" ref="CG30">AA30*INDEX(prod_est,$G30+$H30-1,MATCH(CG$14,$BP$14:$DP$14,0))</f>
        <v>0</v>
      </c>
      <c r="CH30" s="8" cm="1">
        <f t="array" ref="CH30">AB30*INDEX(prod_est,$G30+$H30-1,MATCH(CH$14,$BP$14:$DP$14,0))</f>
        <v>0</v>
      </c>
      <c r="CI30" s="8" cm="1">
        <f t="array" ref="CI30">AC30*INDEX(prod_est,$G30+$H30-1,MATCH(CI$14,$BP$14:$DP$14,0))</f>
        <v>0</v>
      </c>
      <c r="CJ30" s="8" cm="1">
        <f t="array" ref="CJ30">AD30*INDEX(prod_est,$G30+$H30-1,MATCH(CJ$14,$BP$14:$DP$14,0))</f>
        <v>0</v>
      </c>
      <c r="CK30" s="8" cm="1">
        <f t="array" ref="CK30">AE30*INDEX(prod_est,$G30+$H30-1,MATCH(CK$14,$BP$14:$DP$14,0))</f>
        <v>0</v>
      </c>
      <c r="CL30" s="8" cm="1">
        <f t="array" ref="CL30">AF30*INDEX(prod_est,$G30+$H30-1,MATCH(CL$14,$BP$14:$DP$14,0))</f>
        <v>0</v>
      </c>
      <c r="CM30" s="8" cm="1">
        <f t="array" ref="CM30">AG30*INDEX(prod_est,$G30+$H30-1,MATCH(CM$14,$BP$14:$DP$14,0))</f>
        <v>0</v>
      </c>
      <c r="CN30" s="8" cm="1">
        <f t="array" ref="CN30">AH30*INDEX(prod_est,$G30+$H30-1,MATCH(CN$14,$BP$14:$DP$14,0))</f>
        <v>0</v>
      </c>
      <c r="CO30" s="8" cm="1">
        <f t="array" ref="CO30">AI30*INDEX(prod_est,$G30+$H30-1,MATCH(CO$14,$BP$14:$DP$14,0))</f>
        <v>0</v>
      </c>
      <c r="CP30" s="8" cm="1">
        <f t="array" ref="CP30">AJ30*INDEX(prod_est,$G30+$H30-1,MATCH(CP$14,$BP$14:$DP$14,0))</f>
        <v>0</v>
      </c>
      <c r="CQ30" s="8" cm="1">
        <f t="array" ref="CQ30">AK30*INDEX(prod_est,$G30+$H30-1,MATCH(CQ$14,$BP$14:$DP$14,0))</f>
        <v>0</v>
      </c>
      <c r="CR30" s="8" cm="1">
        <f t="array" ref="CR30">AL30*INDEX(prod_est,$G30+$H30-1,MATCH(CR$14,$BP$14:$DP$14,0))</f>
        <v>0</v>
      </c>
      <c r="CS30" s="8" cm="1">
        <f t="array" ref="CS30">AM30*INDEX(prod_est,$G30+$H30-1,MATCH(CS$14,$BP$14:$DP$14,0))</f>
        <v>0</v>
      </c>
      <c r="CT30" s="8" cm="1">
        <f t="array" ref="CT30">AN30*INDEX(prod_est,$G30+$H30-1,MATCH(CT$14,$BP$14:$DP$14,0))</f>
        <v>0</v>
      </c>
      <c r="CU30" s="8" cm="1">
        <f t="array" ref="CU30">AO30*INDEX(prod_est,$G30+$H30-1,MATCH(CU$14,$BP$14:$DP$14,0))</f>
        <v>0</v>
      </c>
      <c r="CV30" s="8" cm="1">
        <f t="array" ref="CV30">AP30*INDEX(prod_est,$G30+$H30-1,MATCH(CV$14,$BP$14:$DP$14,0))</f>
        <v>0</v>
      </c>
      <c r="CW30" cm="1">
        <f t="array" ref="CW30">AQ30*INDEX(prod_est,$G30+$H30-1,MATCH(CW$14,$BP$14:$DP$14,0))</f>
        <v>0</v>
      </c>
      <c r="CX30" cm="1">
        <f t="array" ref="CX30">AR30*INDEX(prod_est,$G30+$H30-1,MATCH(CX$14,$BP$14:$DP$14,0))</f>
        <v>0</v>
      </c>
      <c r="CY30" cm="1">
        <f t="array" ref="CY30">AS30*INDEX(prod_est,$G30+$H30-1,MATCH(CY$14,$BP$14:$DP$14,0))</f>
        <v>0</v>
      </c>
      <c r="CZ30" cm="1">
        <f t="array" ref="CZ30">AT30*INDEX(prod_est,$G30+$H30-1,MATCH(CZ$14,$BP$14:$DP$14,0))</f>
        <v>0</v>
      </c>
      <c r="DA30" cm="1">
        <f t="array" ref="DA30">AU30*INDEX(prod_est,$G30+$H30-1,MATCH(DA$14,$BP$14:$DP$14,0))</f>
        <v>0</v>
      </c>
      <c r="DB30" cm="1">
        <f t="array" ref="DB30">AV30*INDEX(prod_est,$G30+$H30-1,MATCH(DB$14,$BP$14:$DP$14,0))</f>
        <v>0</v>
      </c>
      <c r="DC30" cm="1">
        <f t="array" ref="DC30">AW30*INDEX(prod_est,$G30+$H30-1,MATCH(DC$14,$BP$14:$DP$14,0))</f>
        <v>0</v>
      </c>
      <c r="DD30" cm="1">
        <f t="array" ref="DD30">AX30*INDEX(prod_est,$G30+$H30-1,MATCH(DD$14,$BP$14:$DP$14,0))</f>
        <v>0</v>
      </c>
      <c r="DE30" cm="1">
        <f t="array" ref="DE30">AY30*INDEX(prod_est,$G30+$H30-1,MATCH(DE$14,$BP$14:$DP$14,0))</f>
        <v>0</v>
      </c>
      <c r="DF30" cm="1">
        <f t="array" ref="DF30">AZ30*INDEX(prod_est,$G30+$H30-1,MATCH(DF$14,$BP$14:$DP$14,0))</f>
        <v>0</v>
      </c>
      <c r="DG30" cm="1">
        <f t="array" ref="DG30">BA30*INDEX(prod_est,$G30+$H30-1,MATCH(DG$14,$BP$14:$DP$14,0))</f>
        <v>0</v>
      </c>
      <c r="DH30" cm="1">
        <f t="array" ref="DH30">BB30*INDEX(prod_est,$G30+$H30-1,MATCH(DH$14,$BP$14:$DP$14,0))</f>
        <v>0</v>
      </c>
      <c r="DI30" cm="1">
        <f t="array" ref="DI30">BC30*INDEX(prod_est,$G30+$H30-1,MATCH(DI$14,$BP$14:$DP$14,0))</f>
        <v>0</v>
      </c>
      <c r="DJ30" cm="1">
        <f t="array" ref="DJ30">BD30*INDEX(prod_est,$G30+$H30-1,MATCH(DJ$14,$BP$14:$DP$14,0))</f>
        <v>0</v>
      </c>
      <c r="DK30" cm="1">
        <f t="array" ref="DK30">BE30*INDEX(prod_est,$G30+$H30-1,MATCH(DK$14,$BP$14:$DP$14,0))</f>
        <v>0</v>
      </c>
      <c r="DL30" cm="1">
        <f t="array" ref="DL30">BF30*INDEX(prod_est,$G30+$H30-1,MATCH(DL$14,$BP$14:$DP$14,0))</f>
        <v>0</v>
      </c>
      <c r="DM30" cm="1">
        <f t="array" ref="DM30">BG30*INDEX(prod_est,$G30+$H30-1,MATCH(DM$14,$BP$14:$DP$14,0))</f>
        <v>0</v>
      </c>
      <c r="DN30" cm="1">
        <f t="array" ref="DN30">BH30*INDEX(prod_est,$G30+$H30-1,MATCH(DN$14,$BP$14:$DP$14,0))</f>
        <v>0</v>
      </c>
      <c r="DO30" cm="1">
        <f t="array" ref="DO30">BI30*INDEX(prod_est,$G30+$H30-1,MATCH(DO$14,$BP$14:$DP$14,0))</f>
        <v>0</v>
      </c>
      <c r="DP30" cm="1">
        <f t="array" ref="DP30">BJ30*INDEX(prod_est,$G30+$H30-1,MATCH(DP$14,$BP$14:$DP$14,0))</f>
        <v>0</v>
      </c>
    </row>
    <row r="31" spans="1:120" x14ac:dyDescent="0.25">
      <c r="A31" t="s">
        <v>42</v>
      </c>
      <c r="B31" t="s">
        <v>21</v>
      </c>
      <c r="C31" t="s">
        <v>149</v>
      </c>
      <c r="D31" t="s">
        <v>37</v>
      </c>
      <c r="E31" s="8">
        <v>0</v>
      </c>
      <c r="F31" s="8">
        <v>0</v>
      </c>
      <c r="G31">
        <f>MATCH(A31,Production_est!$A$4:$A$339,0)</f>
        <v>81</v>
      </c>
      <c r="H31">
        <f>IFERROR(MATCH(D31,Production_est!$D$4:$D$339,0),"-")</f>
        <v>6</v>
      </c>
      <c r="I31" s="8" cm="1">
        <f t="array" ref="I31">IFERROR(INDEX(Production_est!$E$4:$E$339,H31+G31-1),"-")</f>
        <v>0</v>
      </c>
      <c r="J31" s="42">
        <f t="shared" si="0"/>
        <v>0</v>
      </c>
      <c r="K31" s="42">
        <f t="shared" ref="K31:AP31" si="37">J31*(1-$F$4)</f>
        <v>0</v>
      </c>
      <c r="L31" s="42">
        <f t="shared" si="37"/>
        <v>0</v>
      </c>
      <c r="M31" s="42">
        <f t="shared" si="37"/>
        <v>0</v>
      </c>
      <c r="N31" s="42">
        <f t="shared" si="37"/>
        <v>0</v>
      </c>
      <c r="O31" s="42">
        <f t="shared" si="37"/>
        <v>0</v>
      </c>
      <c r="P31" s="42">
        <f t="shared" si="37"/>
        <v>0</v>
      </c>
      <c r="Q31" s="42">
        <f t="shared" si="37"/>
        <v>0</v>
      </c>
      <c r="R31" s="42">
        <f t="shared" si="37"/>
        <v>0</v>
      </c>
      <c r="S31" s="42">
        <f t="shared" si="37"/>
        <v>0</v>
      </c>
      <c r="T31" s="42">
        <f t="shared" si="37"/>
        <v>0</v>
      </c>
      <c r="U31" s="42">
        <f t="shared" si="37"/>
        <v>0</v>
      </c>
      <c r="V31" s="42">
        <f t="shared" si="37"/>
        <v>0</v>
      </c>
      <c r="W31" s="42">
        <f t="shared" si="37"/>
        <v>0</v>
      </c>
      <c r="X31" s="42">
        <f t="shared" si="37"/>
        <v>0</v>
      </c>
      <c r="Y31" s="42">
        <f t="shared" si="37"/>
        <v>0</v>
      </c>
      <c r="Z31" s="42">
        <f t="shared" si="37"/>
        <v>0</v>
      </c>
      <c r="AA31" s="42">
        <f t="shared" si="37"/>
        <v>0</v>
      </c>
      <c r="AB31" s="42">
        <f t="shared" si="37"/>
        <v>0</v>
      </c>
      <c r="AC31" s="42">
        <f t="shared" si="37"/>
        <v>0</v>
      </c>
      <c r="AD31" s="42">
        <f t="shared" si="37"/>
        <v>0</v>
      </c>
      <c r="AE31" s="42">
        <f t="shared" si="37"/>
        <v>0</v>
      </c>
      <c r="AF31" s="42">
        <f t="shared" si="37"/>
        <v>0</v>
      </c>
      <c r="AG31" s="42">
        <f t="shared" si="37"/>
        <v>0</v>
      </c>
      <c r="AH31" s="42">
        <f t="shared" si="37"/>
        <v>0</v>
      </c>
      <c r="AI31" s="42">
        <f t="shared" si="37"/>
        <v>0</v>
      </c>
      <c r="AJ31" s="42">
        <f t="shared" si="37"/>
        <v>0</v>
      </c>
      <c r="AK31" s="42">
        <f t="shared" si="37"/>
        <v>0</v>
      </c>
      <c r="AL31" s="42">
        <f t="shared" si="37"/>
        <v>0</v>
      </c>
      <c r="AM31" s="42">
        <f t="shared" si="37"/>
        <v>0</v>
      </c>
      <c r="AN31" s="42">
        <f t="shared" si="37"/>
        <v>0</v>
      </c>
      <c r="AO31" s="42">
        <f t="shared" si="37"/>
        <v>0</v>
      </c>
      <c r="AP31" s="42">
        <f t="shared" si="37"/>
        <v>0</v>
      </c>
      <c r="AQ31" s="42">
        <f t="shared" ref="AQ31:BJ31" si="38">AP31*(1-$F$4)</f>
        <v>0</v>
      </c>
      <c r="AR31" s="42">
        <f t="shared" si="38"/>
        <v>0</v>
      </c>
      <c r="AS31" s="42">
        <f t="shared" si="38"/>
        <v>0</v>
      </c>
      <c r="AT31" s="42">
        <f t="shared" si="38"/>
        <v>0</v>
      </c>
      <c r="AU31" s="42">
        <f t="shared" si="38"/>
        <v>0</v>
      </c>
      <c r="AV31" s="42">
        <f t="shared" si="38"/>
        <v>0</v>
      </c>
      <c r="AW31" s="42">
        <f t="shared" si="38"/>
        <v>0</v>
      </c>
      <c r="AX31" s="42">
        <f t="shared" si="38"/>
        <v>0</v>
      </c>
      <c r="AY31" s="42">
        <f t="shared" si="38"/>
        <v>0</v>
      </c>
      <c r="AZ31" s="42">
        <f t="shared" si="38"/>
        <v>0</v>
      </c>
      <c r="BA31" s="42">
        <f t="shared" si="38"/>
        <v>0</v>
      </c>
      <c r="BB31" s="42">
        <f t="shared" si="38"/>
        <v>0</v>
      </c>
      <c r="BC31" s="42">
        <f t="shared" si="38"/>
        <v>0</v>
      </c>
      <c r="BD31" s="42">
        <f t="shared" si="38"/>
        <v>0</v>
      </c>
      <c r="BE31" s="42">
        <f t="shared" si="38"/>
        <v>0</v>
      </c>
      <c r="BF31" s="42">
        <f t="shared" si="38"/>
        <v>0</v>
      </c>
      <c r="BG31" s="42">
        <f t="shared" si="38"/>
        <v>0</v>
      </c>
      <c r="BH31" s="42">
        <f t="shared" si="38"/>
        <v>0</v>
      </c>
      <c r="BI31" s="42">
        <f t="shared" si="38"/>
        <v>0</v>
      </c>
      <c r="BJ31" s="42">
        <f t="shared" si="38"/>
        <v>0</v>
      </c>
      <c r="BK31" t="str">
        <f t="shared" si="3"/>
        <v>06_HKC</v>
      </c>
      <c r="BL31" t="str">
        <f t="shared" si="4"/>
        <v>d_ind_cem_7_x_other_petrol_prod</v>
      </c>
      <c r="BO31" s="8">
        <f t="shared" si="5"/>
        <v>0</v>
      </c>
      <c r="BP31" s="8">
        <f t="shared" si="6"/>
        <v>0</v>
      </c>
      <c r="BQ31" s="8" cm="1">
        <f t="array" ref="BQ31">K31*INDEX(prod_est,$G31+$H31-1,MATCH(BQ$14,$BP$14:$DP$14,0))</f>
        <v>0</v>
      </c>
      <c r="BR31" s="8" cm="1">
        <f t="array" ref="BR31">L31*INDEX(prod_est,$G31+$H31-1,MATCH(BR$14,$BP$14:$DP$14,0))</f>
        <v>0</v>
      </c>
      <c r="BS31" s="8" cm="1">
        <f t="array" ref="BS31">M31*INDEX(prod_est,$G31+$H31-1,MATCH(BS$14,$BP$14:$DP$14,0))</f>
        <v>0</v>
      </c>
      <c r="BT31" s="8" cm="1">
        <f t="array" ref="BT31">N31*INDEX(prod_est,$G31+$H31-1,MATCH(BT$14,$BP$14:$DP$14,0))</f>
        <v>0</v>
      </c>
      <c r="BU31" s="8" cm="1">
        <f t="array" ref="BU31">O31*INDEX(prod_est,$G31+$H31-1,MATCH(BU$14,$BP$14:$DP$14,0))</f>
        <v>0</v>
      </c>
      <c r="BV31" s="8" cm="1">
        <f t="array" ref="BV31">P31*INDEX(prod_est,$G31+$H31-1,MATCH(BV$14,$BP$14:$DP$14,0))</f>
        <v>0</v>
      </c>
      <c r="BW31" s="8" cm="1">
        <f t="array" ref="BW31">Q31*INDEX(prod_est,$G31+$H31-1,MATCH(BW$14,$BP$14:$DP$14,0))</f>
        <v>0</v>
      </c>
      <c r="BX31" s="8" cm="1">
        <f t="array" ref="BX31">R31*INDEX(prod_est,$G31+$H31-1,MATCH(BX$14,$BP$14:$DP$14,0))</f>
        <v>0</v>
      </c>
      <c r="BY31" s="8" cm="1">
        <f t="array" ref="BY31">S31*INDEX(prod_est,$G31+$H31-1,MATCH(BY$14,$BP$14:$DP$14,0))</f>
        <v>0</v>
      </c>
      <c r="BZ31" s="8" cm="1">
        <f t="array" ref="BZ31">T31*INDEX(prod_est,$G31+$H31-1,MATCH(BZ$14,$BP$14:$DP$14,0))</f>
        <v>0</v>
      </c>
      <c r="CA31" s="8" cm="1">
        <f t="array" ref="CA31">U31*INDEX(prod_est,$G31+$H31-1,MATCH(CA$14,$BP$14:$DP$14,0))</f>
        <v>0</v>
      </c>
      <c r="CB31" s="8" cm="1">
        <f t="array" ref="CB31">V31*INDEX(prod_est,$G31+$H31-1,MATCH(CB$14,$BP$14:$DP$14,0))</f>
        <v>0</v>
      </c>
      <c r="CC31" s="8" cm="1">
        <f t="array" ref="CC31">W31*INDEX(prod_est,$G31+$H31-1,MATCH(CC$14,$BP$14:$DP$14,0))</f>
        <v>0</v>
      </c>
      <c r="CD31" s="8" cm="1">
        <f t="array" ref="CD31">X31*INDEX(prod_est,$G31+$H31-1,MATCH(CD$14,$BP$14:$DP$14,0))</f>
        <v>0</v>
      </c>
      <c r="CE31" s="8" cm="1">
        <f t="array" ref="CE31">Y31*INDEX(prod_est,$G31+$H31-1,MATCH(CE$14,$BP$14:$DP$14,0))</f>
        <v>0</v>
      </c>
      <c r="CF31" s="8" cm="1">
        <f t="array" ref="CF31">Z31*INDEX(prod_est,$G31+$H31-1,MATCH(CF$14,$BP$14:$DP$14,0))</f>
        <v>0</v>
      </c>
      <c r="CG31" s="8" cm="1">
        <f t="array" ref="CG31">AA31*INDEX(prod_est,$G31+$H31-1,MATCH(CG$14,$BP$14:$DP$14,0))</f>
        <v>0</v>
      </c>
      <c r="CH31" s="8" cm="1">
        <f t="array" ref="CH31">AB31*INDEX(prod_est,$G31+$H31-1,MATCH(CH$14,$BP$14:$DP$14,0))</f>
        <v>0</v>
      </c>
      <c r="CI31" s="8" cm="1">
        <f t="array" ref="CI31">AC31*INDEX(prod_est,$G31+$H31-1,MATCH(CI$14,$BP$14:$DP$14,0))</f>
        <v>0</v>
      </c>
      <c r="CJ31" s="8" cm="1">
        <f t="array" ref="CJ31">AD31*INDEX(prod_est,$G31+$H31-1,MATCH(CJ$14,$BP$14:$DP$14,0))</f>
        <v>0</v>
      </c>
      <c r="CK31" s="8" cm="1">
        <f t="array" ref="CK31">AE31*INDEX(prod_est,$G31+$H31-1,MATCH(CK$14,$BP$14:$DP$14,0))</f>
        <v>0</v>
      </c>
      <c r="CL31" s="8" cm="1">
        <f t="array" ref="CL31">AF31*INDEX(prod_est,$G31+$H31-1,MATCH(CL$14,$BP$14:$DP$14,0))</f>
        <v>0</v>
      </c>
      <c r="CM31" s="8" cm="1">
        <f t="array" ref="CM31">AG31*INDEX(prod_est,$G31+$H31-1,MATCH(CM$14,$BP$14:$DP$14,0))</f>
        <v>0</v>
      </c>
      <c r="CN31" s="8" cm="1">
        <f t="array" ref="CN31">AH31*INDEX(prod_est,$G31+$H31-1,MATCH(CN$14,$BP$14:$DP$14,0))</f>
        <v>0</v>
      </c>
      <c r="CO31" s="8" cm="1">
        <f t="array" ref="CO31">AI31*INDEX(prod_est,$G31+$H31-1,MATCH(CO$14,$BP$14:$DP$14,0))</f>
        <v>0</v>
      </c>
      <c r="CP31" s="8" cm="1">
        <f t="array" ref="CP31">AJ31*INDEX(prod_est,$G31+$H31-1,MATCH(CP$14,$BP$14:$DP$14,0))</f>
        <v>0</v>
      </c>
      <c r="CQ31" s="8" cm="1">
        <f t="array" ref="CQ31">AK31*INDEX(prod_est,$G31+$H31-1,MATCH(CQ$14,$BP$14:$DP$14,0))</f>
        <v>0</v>
      </c>
      <c r="CR31" s="8" cm="1">
        <f t="array" ref="CR31">AL31*INDEX(prod_est,$G31+$H31-1,MATCH(CR$14,$BP$14:$DP$14,0))</f>
        <v>0</v>
      </c>
      <c r="CS31" s="8" cm="1">
        <f t="array" ref="CS31">AM31*INDEX(prod_est,$G31+$H31-1,MATCH(CS$14,$BP$14:$DP$14,0))</f>
        <v>0</v>
      </c>
      <c r="CT31" s="8" cm="1">
        <f t="array" ref="CT31">AN31*INDEX(prod_est,$G31+$H31-1,MATCH(CT$14,$BP$14:$DP$14,0))</f>
        <v>0</v>
      </c>
      <c r="CU31" s="8" cm="1">
        <f t="array" ref="CU31">AO31*INDEX(prod_est,$G31+$H31-1,MATCH(CU$14,$BP$14:$DP$14,0))</f>
        <v>0</v>
      </c>
      <c r="CV31" s="8" cm="1">
        <f t="array" ref="CV31">AP31*INDEX(prod_est,$G31+$H31-1,MATCH(CV$14,$BP$14:$DP$14,0))</f>
        <v>0</v>
      </c>
      <c r="CW31" cm="1">
        <f t="array" ref="CW31">AQ31*INDEX(prod_est,$G31+$H31-1,MATCH(CW$14,$BP$14:$DP$14,0))</f>
        <v>0</v>
      </c>
      <c r="CX31" cm="1">
        <f t="array" ref="CX31">AR31*INDEX(prod_est,$G31+$H31-1,MATCH(CX$14,$BP$14:$DP$14,0))</f>
        <v>0</v>
      </c>
      <c r="CY31" cm="1">
        <f t="array" ref="CY31">AS31*INDEX(prod_est,$G31+$H31-1,MATCH(CY$14,$BP$14:$DP$14,0))</f>
        <v>0</v>
      </c>
      <c r="CZ31" cm="1">
        <f t="array" ref="CZ31">AT31*INDEX(prod_est,$G31+$H31-1,MATCH(CZ$14,$BP$14:$DP$14,0))</f>
        <v>0</v>
      </c>
      <c r="DA31" cm="1">
        <f t="array" ref="DA31">AU31*INDEX(prod_est,$G31+$H31-1,MATCH(DA$14,$BP$14:$DP$14,0))</f>
        <v>0</v>
      </c>
      <c r="DB31" cm="1">
        <f t="array" ref="DB31">AV31*INDEX(prod_est,$G31+$H31-1,MATCH(DB$14,$BP$14:$DP$14,0))</f>
        <v>0</v>
      </c>
      <c r="DC31" cm="1">
        <f t="array" ref="DC31">AW31*INDEX(prod_est,$G31+$H31-1,MATCH(DC$14,$BP$14:$DP$14,0))</f>
        <v>0</v>
      </c>
      <c r="DD31" cm="1">
        <f t="array" ref="DD31">AX31*INDEX(prod_est,$G31+$H31-1,MATCH(DD$14,$BP$14:$DP$14,0))</f>
        <v>0</v>
      </c>
      <c r="DE31" cm="1">
        <f t="array" ref="DE31">AY31*INDEX(prod_est,$G31+$H31-1,MATCH(DE$14,$BP$14:$DP$14,0))</f>
        <v>0</v>
      </c>
      <c r="DF31" cm="1">
        <f t="array" ref="DF31">AZ31*INDEX(prod_est,$G31+$H31-1,MATCH(DF$14,$BP$14:$DP$14,0))</f>
        <v>0</v>
      </c>
      <c r="DG31" cm="1">
        <f t="array" ref="DG31">BA31*INDEX(prod_est,$G31+$H31-1,MATCH(DG$14,$BP$14:$DP$14,0))</f>
        <v>0</v>
      </c>
      <c r="DH31" cm="1">
        <f t="array" ref="DH31">BB31*INDEX(prod_est,$G31+$H31-1,MATCH(DH$14,$BP$14:$DP$14,0))</f>
        <v>0</v>
      </c>
      <c r="DI31" cm="1">
        <f t="array" ref="DI31">BC31*INDEX(prod_est,$G31+$H31-1,MATCH(DI$14,$BP$14:$DP$14,0))</f>
        <v>0</v>
      </c>
      <c r="DJ31" cm="1">
        <f t="array" ref="DJ31">BD31*INDEX(prod_est,$G31+$H31-1,MATCH(DJ$14,$BP$14:$DP$14,0))</f>
        <v>0</v>
      </c>
      <c r="DK31" cm="1">
        <f t="array" ref="DK31">BE31*INDEX(prod_est,$G31+$H31-1,MATCH(DK$14,$BP$14:$DP$14,0))</f>
        <v>0</v>
      </c>
      <c r="DL31" cm="1">
        <f t="array" ref="DL31">BF31*INDEX(prod_est,$G31+$H31-1,MATCH(DL$14,$BP$14:$DP$14,0))</f>
        <v>0</v>
      </c>
      <c r="DM31" cm="1">
        <f t="array" ref="DM31">BG31*INDEX(prod_est,$G31+$H31-1,MATCH(DM$14,$BP$14:$DP$14,0))</f>
        <v>0</v>
      </c>
      <c r="DN31" cm="1">
        <f t="array" ref="DN31">BH31*INDEX(prod_est,$G31+$H31-1,MATCH(DN$14,$BP$14:$DP$14,0))</f>
        <v>0</v>
      </c>
      <c r="DO31" cm="1">
        <f t="array" ref="DO31">BI31*INDEX(prod_est,$G31+$H31-1,MATCH(DO$14,$BP$14:$DP$14,0))</f>
        <v>0</v>
      </c>
      <c r="DP31" cm="1">
        <f t="array" ref="DP31">BJ31*INDEX(prod_est,$G31+$H31-1,MATCH(DP$14,$BP$14:$DP$14,0))</f>
        <v>0</v>
      </c>
    </row>
    <row r="32" spans="1:120" x14ac:dyDescent="0.25">
      <c r="A32" t="s">
        <v>42</v>
      </c>
      <c r="B32" t="s">
        <v>22</v>
      </c>
      <c r="C32" t="s">
        <v>22</v>
      </c>
      <c r="D32" t="s">
        <v>37</v>
      </c>
      <c r="E32" s="8">
        <v>0</v>
      </c>
      <c r="F32" s="8">
        <v>0</v>
      </c>
      <c r="G32">
        <f>MATCH(A32,Production_est!$A$4:$A$339,0)</f>
        <v>81</v>
      </c>
      <c r="H32">
        <f>IFERROR(MATCH(D32,Production_est!$D$4:$D$339,0),"-")</f>
        <v>6</v>
      </c>
      <c r="I32" s="8" cm="1">
        <f t="array" ref="I32">IFERROR(INDEX(Production_est!$E$4:$E$339,H32+G32-1),"-")</f>
        <v>0</v>
      </c>
      <c r="J32" s="42">
        <f t="shared" si="0"/>
        <v>0</v>
      </c>
      <c r="K32" s="42">
        <f t="shared" ref="K32:AP32" si="39">J32*(1-$F$4)</f>
        <v>0</v>
      </c>
      <c r="L32" s="42">
        <f t="shared" si="39"/>
        <v>0</v>
      </c>
      <c r="M32" s="42">
        <f t="shared" si="39"/>
        <v>0</v>
      </c>
      <c r="N32" s="42">
        <f t="shared" si="39"/>
        <v>0</v>
      </c>
      <c r="O32" s="42">
        <f t="shared" si="39"/>
        <v>0</v>
      </c>
      <c r="P32" s="42">
        <f t="shared" si="39"/>
        <v>0</v>
      </c>
      <c r="Q32" s="42">
        <f t="shared" si="39"/>
        <v>0</v>
      </c>
      <c r="R32" s="42">
        <f t="shared" si="39"/>
        <v>0</v>
      </c>
      <c r="S32" s="42">
        <f t="shared" si="39"/>
        <v>0</v>
      </c>
      <c r="T32" s="42">
        <f t="shared" si="39"/>
        <v>0</v>
      </c>
      <c r="U32" s="42">
        <f t="shared" si="39"/>
        <v>0</v>
      </c>
      <c r="V32" s="42">
        <f t="shared" si="39"/>
        <v>0</v>
      </c>
      <c r="W32" s="42">
        <f t="shared" si="39"/>
        <v>0</v>
      </c>
      <c r="X32" s="42">
        <f t="shared" si="39"/>
        <v>0</v>
      </c>
      <c r="Y32" s="42">
        <f t="shared" si="39"/>
        <v>0</v>
      </c>
      <c r="Z32" s="42">
        <f t="shared" si="39"/>
        <v>0</v>
      </c>
      <c r="AA32" s="42">
        <f t="shared" si="39"/>
        <v>0</v>
      </c>
      <c r="AB32" s="42">
        <f t="shared" si="39"/>
        <v>0</v>
      </c>
      <c r="AC32" s="42">
        <f t="shared" si="39"/>
        <v>0</v>
      </c>
      <c r="AD32" s="42">
        <f t="shared" si="39"/>
        <v>0</v>
      </c>
      <c r="AE32" s="42">
        <f t="shared" si="39"/>
        <v>0</v>
      </c>
      <c r="AF32" s="42">
        <f t="shared" si="39"/>
        <v>0</v>
      </c>
      <c r="AG32" s="42">
        <f t="shared" si="39"/>
        <v>0</v>
      </c>
      <c r="AH32" s="42">
        <f t="shared" si="39"/>
        <v>0</v>
      </c>
      <c r="AI32" s="42">
        <f t="shared" si="39"/>
        <v>0</v>
      </c>
      <c r="AJ32" s="42">
        <f t="shared" si="39"/>
        <v>0</v>
      </c>
      <c r="AK32" s="42">
        <f t="shared" si="39"/>
        <v>0</v>
      </c>
      <c r="AL32" s="42">
        <f t="shared" si="39"/>
        <v>0</v>
      </c>
      <c r="AM32" s="42">
        <f t="shared" si="39"/>
        <v>0</v>
      </c>
      <c r="AN32" s="42">
        <f t="shared" si="39"/>
        <v>0</v>
      </c>
      <c r="AO32" s="42">
        <f t="shared" si="39"/>
        <v>0</v>
      </c>
      <c r="AP32" s="42">
        <f t="shared" si="39"/>
        <v>0</v>
      </c>
      <c r="AQ32" s="42">
        <f t="shared" ref="AQ32:BJ32" si="40">AP32*(1-$F$4)</f>
        <v>0</v>
      </c>
      <c r="AR32" s="42">
        <f t="shared" si="40"/>
        <v>0</v>
      </c>
      <c r="AS32" s="42">
        <f t="shared" si="40"/>
        <v>0</v>
      </c>
      <c r="AT32" s="42">
        <f t="shared" si="40"/>
        <v>0</v>
      </c>
      <c r="AU32" s="42">
        <f t="shared" si="40"/>
        <v>0</v>
      </c>
      <c r="AV32" s="42">
        <f t="shared" si="40"/>
        <v>0</v>
      </c>
      <c r="AW32" s="42">
        <f t="shared" si="40"/>
        <v>0</v>
      </c>
      <c r="AX32" s="42">
        <f t="shared" si="40"/>
        <v>0</v>
      </c>
      <c r="AY32" s="42">
        <f t="shared" si="40"/>
        <v>0</v>
      </c>
      <c r="AZ32" s="42">
        <f t="shared" si="40"/>
        <v>0</v>
      </c>
      <c r="BA32" s="42">
        <f t="shared" si="40"/>
        <v>0</v>
      </c>
      <c r="BB32" s="42">
        <f t="shared" si="40"/>
        <v>0</v>
      </c>
      <c r="BC32" s="42">
        <f t="shared" si="40"/>
        <v>0</v>
      </c>
      <c r="BD32" s="42">
        <f t="shared" si="40"/>
        <v>0</v>
      </c>
      <c r="BE32" s="42">
        <f t="shared" si="40"/>
        <v>0</v>
      </c>
      <c r="BF32" s="42">
        <f t="shared" si="40"/>
        <v>0</v>
      </c>
      <c r="BG32" s="42">
        <f t="shared" si="40"/>
        <v>0</v>
      </c>
      <c r="BH32" s="42">
        <f t="shared" si="40"/>
        <v>0</v>
      </c>
      <c r="BI32" s="42">
        <f t="shared" si="40"/>
        <v>0</v>
      </c>
      <c r="BJ32" s="42">
        <f t="shared" si="40"/>
        <v>0</v>
      </c>
      <c r="BK32" t="str">
        <f t="shared" si="3"/>
        <v>06_HKC</v>
      </c>
      <c r="BL32" t="str">
        <f t="shared" si="4"/>
        <v>d_ind_cem_8_1_natural_gas</v>
      </c>
      <c r="BO32" s="8">
        <f t="shared" si="5"/>
        <v>0</v>
      </c>
      <c r="BP32" s="8">
        <f t="shared" si="6"/>
        <v>0</v>
      </c>
      <c r="BQ32" s="8" cm="1">
        <f t="array" ref="BQ32">K32*INDEX(prod_est,$G32+$H32-1,MATCH(BQ$14,$BP$14:$DP$14,0))</f>
        <v>0</v>
      </c>
      <c r="BR32" s="8" cm="1">
        <f t="array" ref="BR32">L32*INDEX(prod_est,$G32+$H32-1,MATCH(BR$14,$BP$14:$DP$14,0))</f>
        <v>0</v>
      </c>
      <c r="BS32" s="8" cm="1">
        <f t="array" ref="BS32">M32*INDEX(prod_est,$G32+$H32-1,MATCH(BS$14,$BP$14:$DP$14,0))</f>
        <v>0</v>
      </c>
      <c r="BT32" s="8" cm="1">
        <f t="array" ref="BT32">N32*INDEX(prod_est,$G32+$H32-1,MATCH(BT$14,$BP$14:$DP$14,0))</f>
        <v>0</v>
      </c>
      <c r="BU32" s="8" cm="1">
        <f t="array" ref="BU32">O32*INDEX(prod_est,$G32+$H32-1,MATCH(BU$14,$BP$14:$DP$14,0))</f>
        <v>0</v>
      </c>
      <c r="BV32" s="8" cm="1">
        <f t="array" ref="BV32">P32*INDEX(prod_est,$G32+$H32-1,MATCH(BV$14,$BP$14:$DP$14,0))</f>
        <v>0</v>
      </c>
      <c r="BW32" s="8" cm="1">
        <f t="array" ref="BW32">Q32*INDEX(prod_est,$G32+$H32-1,MATCH(BW$14,$BP$14:$DP$14,0))</f>
        <v>0</v>
      </c>
      <c r="BX32" s="8" cm="1">
        <f t="array" ref="BX32">R32*INDEX(prod_est,$G32+$H32-1,MATCH(BX$14,$BP$14:$DP$14,0))</f>
        <v>0</v>
      </c>
      <c r="BY32" s="8" cm="1">
        <f t="array" ref="BY32">S32*INDEX(prod_est,$G32+$H32-1,MATCH(BY$14,$BP$14:$DP$14,0))</f>
        <v>0</v>
      </c>
      <c r="BZ32" s="8" cm="1">
        <f t="array" ref="BZ32">T32*INDEX(prod_est,$G32+$H32-1,MATCH(BZ$14,$BP$14:$DP$14,0))</f>
        <v>0</v>
      </c>
      <c r="CA32" s="8" cm="1">
        <f t="array" ref="CA32">U32*INDEX(prod_est,$G32+$H32-1,MATCH(CA$14,$BP$14:$DP$14,0))</f>
        <v>0</v>
      </c>
      <c r="CB32" s="8" cm="1">
        <f t="array" ref="CB32">V32*INDEX(prod_est,$G32+$H32-1,MATCH(CB$14,$BP$14:$DP$14,0))</f>
        <v>0</v>
      </c>
      <c r="CC32" s="8" cm="1">
        <f t="array" ref="CC32">W32*INDEX(prod_est,$G32+$H32-1,MATCH(CC$14,$BP$14:$DP$14,0))</f>
        <v>0</v>
      </c>
      <c r="CD32" s="8" cm="1">
        <f t="array" ref="CD32">X32*INDEX(prod_est,$G32+$H32-1,MATCH(CD$14,$BP$14:$DP$14,0))</f>
        <v>0</v>
      </c>
      <c r="CE32" s="8" cm="1">
        <f t="array" ref="CE32">Y32*INDEX(prod_est,$G32+$H32-1,MATCH(CE$14,$BP$14:$DP$14,0))</f>
        <v>0</v>
      </c>
      <c r="CF32" s="8" cm="1">
        <f t="array" ref="CF32">Z32*INDEX(prod_est,$G32+$H32-1,MATCH(CF$14,$BP$14:$DP$14,0))</f>
        <v>0</v>
      </c>
      <c r="CG32" s="8" cm="1">
        <f t="array" ref="CG32">AA32*INDEX(prod_est,$G32+$H32-1,MATCH(CG$14,$BP$14:$DP$14,0))</f>
        <v>0</v>
      </c>
      <c r="CH32" s="8" cm="1">
        <f t="array" ref="CH32">AB32*INDEX(prod_est,$G32+$H32-1,MATCH(CH$14,$BP$14:$DP$14,0))</f>
        <v>0</v>
      </c>
      <c r="CI32" s="8" cm="1">
        <f t="array" ref="CI32">AC32*INDEX(prod_est,$G32+$H32-1,MATCH(CI$14,$BP$14:$DP$14,0))</f>
        <v>0</v>
      </c>
      <c r="CJ32" s="8" cm="1">
        <f t="array" ref="CJ32">AD32*INDEX(prod_est,$G32+$H32-1,MATCH(CJ$14,$BP$14:$DP$14,0))</f>
        <v>0</v>
      </c>
      <c r="CK32" s="8" cm="1">
        <f t="array" ref="CK32">AE32*INDEX(prod_est,$G32+$H32-1,MATCH(CK$14,$BP$14:$DP$14,0))</f>
        <v>0</v>
      </c>
      <c r="CL32" s="8" cm="1">
        <f t="array" ref="CL32">AF32*INDEX(prod_est,$G32+$H32-1,MATCH(CL$14,$BP$14:$DP$14,0))</f>
        <v>0</v>
      </c>
      <c r="CM32" s="8" cm="1">
        <f t="array" ref="CM32">AG32*INDEX(prod_est,$G32+$H32-1,MATCH(CM$14,$BP$14:$DP$14,0))</f>
        <v>0</v>
      </c>
      <c r="CN32" s="8" cm="1">
        <f t="array" ref="CN32">AH32*INDEX(prod_est,$G32+$H32-1,MATCH(CN$14,$BP$14:$DP$14,0))</f>
        <v>0</v>
      </c>
      <c r="CO32" s="8" cm="1">
        <f t="array" ref="CO32">AI32*INDEX(prod_est,$G32+$H32-1,MATCH(CO$14,$BP$14:$DP$14,0))</f>
        <v>0</v>
      </c>
      <c r="CP32" s="8" cm="1">
        <f t="array" ref="CP32">AJ32*INDEX(prod_est,$G32+$H32-1,MATCH(CP$14,$BP$14:$DP$14,0))</f>
        <v>0</v>
      </c>
      <c r="CQ32" s="8" cm="1">
        <f t="array" ref="CQ32">AK32*INDEX(prod_est,$G32+$H32-1,MATCH(CQ$14,$BP$14:$DP$14,0))</f>
        <v>0</v>
      </c>
      <c r="CR32" s="8" cm="1">
        <f t="array" ref="CR32">AL32*INDEX(prod_est,$G32+$H32-1,MATCH(CR$14,$BP$14:$DP$14,0))</f>
        <v>0</v>
      </c>
      <c r="CS32" s="8" cm="1">
        <f t="array" ref="CS32">AM32*INDEX(prod_est,$G32+$H32-1,MATCH(CS$14,$BP$14:$DP$14,0))</f>
        <v>0</v>
      </c>
      <c r="CT32" s="8" cm="1">
        <f t="array" ref="CT32">AN32*INDEX(prod_est,$G32+$H32-1,MATCH(CT$14,$BP$14:$DP$14,0))</f>
        <v>0</v>
      </c>
      <c r="CU32" s="8" cm="1">
        <f t="array" ref="CU32">AO32*INDEX(prod_est,$G32+$H32-1,MATCH(CU$14,$BP$14:$DP$14,0))</f>
        <v>0</v>
      </c>
      <c r="CV32" s="8" cm="1">
        <f t="array" ref="CV32">AP32*INDEX(prod_est,$G32+$H32-1,MATCH(CV$14,$BP$14:$DP$14,0))</f>
        <v>0</v>
      </c>
      <c r="CW32" cm="1">
        <f t="array" ref="CW32">AQ32*INDEX(prod_est,$G32+$H32-1,MATCH(CW$14,$BP$14:$DP$14,0))</f>
        <v>0</v>
      </c>
      <c r="CX32" cm="1">
        <f t="array" ref="CX32">AR32*INDEX(prod_est,$G32+$H32-1,MATCH(CX$14,$BP$14:$DP$14,0))</f>
        <v>0</v>
      </c>
      <c r="CY32" cm="1">
        <f t="array" ref="CY32">AS32*INDEX(prod_est,$G32+$H32-1,MATCH(CY$14,$BP$14:$DP$14,0))</f>
        <v>0</v>
      </c>
      <c r="CZ32" cm="1">
        <f t="array" ref="CZ32">AT32*INDEX(prod_est,$G32+$H32-1,MATCH(CZ$14,$BP$14:$DP$14,0))</f>
        <v>0</v>
      </c>
      <c r="DA32" cm="1">
        <f t="array" ref="DA32">AU32*INDEX(prod_est,$G32+$H32-1,MATCH(DA$14,$BP$14:$DP$14,0))</f>
        <v>0</v>
      </c>
      <c r="DB32" cm="1">
        <f t="array" ref="DB32">AV32*INDEX(prod_est,$G32+$H32-1,MATCH(DB$14,$BP$14:$DP$14,0))</f>
        <v>0</v>
      </c>
      <c r="DC32" cm="1">
        <f t="array" ref="DC32">AW32*INDEX(prod_est,$G32+$H32-1,MATCH(DC$14,$BP$14:$DP$14,0))</f>
        <v>0</v>
      </c>
      <c r="DD32" cm="1">
        <f t="array" ref="DD32">AX32*INDEX(prod_est,$G32+$H32-1,MATCH(DD$14,$BP$14:$DP$14,0))</f>
        <v>0</v>
      </c>
      <c r="DE32" cm="1">
        <f t="array" ref="DE32">AY32*INDEX(prod_est,$G32+$H32-1,MATCH(DE$14,$BP$14:$DP$14,0))</f>
        <v>0</v>
      </c>
      <c r="DF32" cm="1">
        <f t="array" ref="DF32">AZ32*INDEX(prod_est,$G32+$H32-1,MATCH(DF$14,$BP$14:$DP$14,0))</f>
        <v>0</v>
      </c>
      <c r="DG32" cm="1">
        <f t="array" ref="DG32">BA32*INDEX(prod_est,$G32+$H32-1,MATCH(DG$14,$BP$14:$DP$14,0))</f>
        <v>0</v>
      </c>
      <c r="DH32" cm="1">
        <f t="array" ref="DH32">BB32*INDEX(prod_est,$G32+$H32-1,MATCH(DH$14,$BP$14:$DP$14,0))</f>
        <v>0</v>
      </c>
      <c r="DI32" cm="1">
        <f t="array" ref="DI32">BC32*INDEX(prod_est,$G32+$H32-1,MATCH(DI$14,$BP$14:$DP$14,0))</f>
        <v>0</v>
      </c>
      <c r="DJ32" cm="1">
        <f t="array" ref="DJ32">BD32*INDEX(prod_est,$G32+$H32-1,MATCH(DJ$14,$BP$14:$DP$14,0))</f>
        <v>0</v>
      </c>
      <c r="DK32" cm="1">
        <f t="array" ref="DK32">BE32*INDEX(prod_est,$G32+$H32-1,MATCH(DK$14,$BP$14:$DP$14,0))</f>
        <v>0</v>
      </c>
      <c r="DL32" cm="1">
        <f t="array" ref="DL32">BF32*INDEX(prod_est,$G32+$H32-1,MATCH(DL$14,$BP$14:$DP$14,0))</f>
        <v>0</v>
      </c>
      <c r="DM32" cm="1">
        <f t="array" ref="DM32">BG32*INDEX(prod_est,$G32+$H32-1,MATCH(DM$14,$BP$14:$DP$14,0))</f>
        <v>0</v>
      </c>
      <c r="DN32" cm="1">
        <f t="array" ref="DN32">BH32*INDEX(prod_est,$G32+$H32-1,MATCH(DN$14,$BP$14:$DP$14,0))</f>
        <v>0</v>
      </c>
      <c r="DO32" cm="1">
        <f t="array" ref="DO32">BI32*INDEX(prod_est,$G32+$H32-1,MATCH(DO$14,$BP$14:$DP$14,0))</f>
        <v>0</v>
      </c>
      <c r="DP32" cm="1">
        <f t="array" ref="DP32">BJ32*INDEX(prod_est,$G32+$H32-1,MATCH(DP$14,$BP$14:$DP$14,0))</f>
        <v>0</v>
      </c>
    </row>
    <row r="33" spans="1:120" x14ac:dyDescent="0.25">
      <c r="A33" t="s">
        <v>42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81</v>
      </c>
      <c r="H33">
        <f>IFERROR(MATCH(D33,Production_est!$D$4:$D$339,0),"-")</f>
        <v>6</v>
      </c>
      <c r="I33" s="8" cm="1">
        <f t="array" ref="I33">IFERROR(INDEX(Production_est!$E$4:$E$339,H33+G33-1),"-")</f>
        <v>0</v>
      </c>
      <c r="J33" s="42">
        <f t="shared" si="0"/>
        <v>0</v>
      </c>
      <c r="K33" s="42">
        <f t="shared" ref="K33:AP33" si="41">J33*(1-$F$4)</f>
        <v>0</v>
      </c>
      <c r="L33" s="42">
        <f t="shared" si="41"/>
        <v>0</v>
      </c>
      <c r="M33" s="42">
        <f t="shared" si="41"/>
        <v>0</v>
      </c>
      <c r="N33" s="42">
        <f t="shared" si="41"/>
        <v>0</v>
      </c>
      <c r="O33" s="42">
        <f t="shared" si="41"/>
        <v>0</v>
      </c>
      <c r="P33" s="42">
        <f t="shared" si="41"/>
        <v>0</v>
      </c>
      <c r="Q33" s="42">
        <f t="shared" si="41"/>
        <v>0</v>
      </c>
      <c r="R33" s="42">
        <f t="shared" si="41"/>
        <v>0</v>
      </c>
      <c r="S33" s="42">
        <f t="shared" si="41"/>
        <v>0</v>
      </c>
      <c r="T33" s="42">
        <f t="shared" si="41"/>
        <v>0</v>
      </c>
      <c r="U33" s="42">
        <f t="shared" si="41"/>
        <v>0</v>
      </c>
      <c r="V33" s="42">
        <f t="shared" si="41"/>
        <v>0</v>
      </c>
      <c r="W33" s="42">
        <f t="shared" si="41"/>
        <v>0</v>
      </c>
      <c r="X33" s="42">
        <f t="shared" si="41"/>
        <v>0</v>
      </c>
      <c r="Y33" s="42">
        <f t="shared" si="41"/>
        <v>0</v>
      </c>
      <c r="Z33" s="42">
        <f t="shared" si="41"/>
        <v>0</v>
      </c>
      <c r="AA33" s="42">
        <f t="shared" si="41"/>
        <v>0</v>
      </c>
      <c r="AB33" s="42">
        <f t="shared" si="41"/>
        <v>0</v>
      </c>
      <c r="AC33" s="42">
        <f t="shared" si="41"/>
        <v>0</v>
      </c>
      <c r="AD33" s="42">
        <f t="shared" si="41"/>
        <v>0</v>
      </c>
      <c r="AE33" s="42">
        <f t="shared" si="41"/>
        <v>0</v>
      </c>
      <c r="AF33" s="42">
        <f t="shared" si="41"/>
        <v>0</v>
      </c>
      <c r="AG33" s="42">
        <f t="shared" si="41"/>
        <v>0</v>
      </c>
      <c r="AH33" s="42">
        <f t="shared" si="41"/>
        <v>0</v>
      </c>
      <c r="AI33" s="42">
        <f t="shared" si="41"/>
        <v>0</v>
      </c>
      <c r="AJ33" s="42">
        <f t="shared" si="41"/>
        <v>0</v>
      </c>
      <c r="AK33" s="42">
        <f t="shared" si="41"/>
        <v>0</v>
      </c>
      <c r="AL33" s="42">
        <f t="shared" si="41"/>
        <v>0</v>
      </c>
      <c r="AM33" s="42">
        <f t="shared" si="41"/>
        <v>0</v>
      </c>
      <c r="AN33" s="42">
        <f t="shared" si="41"/>
        <v>0</v>
      </c>
      <c r="AO33" s="42">
        <f t="shared" si="41"/>
        <v>0</v>
      </c>
      <c r="AP33" s="42">
        <f t="shared" si="41"/>
        <v>0</v>
      </c>
      <c r="AQ33" s="42">
        <f t="shared" ref="AQ33:BJ33" si="42">AP33*(1-$F$4)</f>
        <v>0</v>
      </c>
      <c r="AR33" s="42">
        <f t="shared" si="42"/>
        <v>0</v>
      </c>
      <c r="AS33" s="42">
        <f t="shared" si="42"/>
        <v>0</v>
      </c>
      <c r="AT33" s="42">
        <f t="shared" si="42"/>
        <v>0</v>
      </c>
      <c r="AU33" s="42">
        <f t="shared" si="42"/>
        <v>0</v>
      </c>
      <c r="AV33" s="42">
        <f t="shared" si="42"/>
        <v>0</v>
      </c>
      <c r="AW33" s="42">
        <f t="shared" si="42"/>
        <v>0</v>
      </c>
      <c r="AX33" s="42">
        <f t="shared" si="42"/>
        <v>0</v>
      </c>
      <c r="AY33" s="42">
        <f t="shared" si="42"/>
        <v>0</v>
      </c>
      <c r="AZ33" s="42">
        <f t="shared" si="42"/>
        <v>0</v>
      </c>
      <c r="BA33" s="42">
        <f t="shared" si="42"/>
        <v>0</v>
      </c>
      <c r="BB33" s="42">
        <f t="shared" si="42"/>
        <v>0</v>
      </c>
      <c r="BC33" s="42">
        <f t="shared" si="42"/>
        <v>0</v>
      </c>
      <c r="BD33" s="42">
        <f t="shared" si="42"/>
        <v>0</v>
      </c>
      <c r="BE33" s="42">
        <f t="shared" si="42"/>
        <v>0</v>
      </c>
      <c r="BF33" s="42">
        <f t="shared" si="42"/>
        <v>0</v>
      </c>
      <c r="BG33" s="42">
        <f t="shared" si="42"/>
        <v>0</v>
      </c>
      <c r="BH33" s="42">
        <f t="shared" si="42"/>
        <v>0</v>
      </c>
      <c r="BI33" s="42">
        <f t="shared" si="42"/>
        <v>0</v>
      </c>
      <c r="BJ33" s="42">
        <f t="shared" si="42"/>
        <v>0</v>
      </c>
      <c r="BK33" t="str">
        <f t="shared" si="3"/>
        <v>06_HKC</v>
      </c>
      <c r="BL33" t="str">
        <f t="shared" si="4"/>
        <v>d_ind_cem_15_1_fwood_wwaste</v>
      </c>
      <c r="BO33" s="8">
        <f t="shared" si="5"/>
        <v>0</v>
      </c>
      <c r="BP33" s="8">
        <f t="shared" si="6"/>
        <v>0</v>
      </c>
      <c r="BQ33" s="8" cm="1">
        <f t="array" ref="BQ33">K33*INDEX(prod_est,$G33+$H33-1,MATCH(BQ$14,$BP$14:$DP$14,0))</f>
        <v>0</v>
      </c>
      <c r="BR33" s="8" cm="1">
        <f t="array" ref="BR33">L33*INDEX(prod_est,$G33+$H33-1,MATCH(BR$14,$BP$14:$DP$14,0))</f>
        <v>0</v>
      </c>
      <c r="BS33" s="8" cm="1">
        <f t="array" ref="BS33">M33*INDEX(prod_est,$G33+$H33-1,MATCH(BS$14,$BP$14:$DP$14,0))</f>
        <v>0</v>
      </c>
      <c r="BT33" s="8" cm="1">
        <f t="array" ref="BT33">N33*INDEX(prod_est,$G33+$H33-1,MATCH(BT$14,$BP$14:$DP$14,0))</f>
        <v>0</v>
      </c>
      <c r="BU33" s="8" cm="1">
        <f t="array" ref="BU33">O33*INDEX(prod_est,$G33+$H33-1,MATCH(BU$14,$BP$14:$DP$14,0))</f>
        <v>0</v>
      </c>
      <c r="BV33" s="8" cm="1">
        <f t="array" ref="BV33">P33*INDEX(prod_est,$G33+$H33-1,MATCH(BV$14,$BP$14:$DP$14,0))</f>
        <v>0</v>
      </c>
      <c r="BW33" s="8" cm="1">
        <f t="array" ref="BW33">Q33*INDEX(prod_est,$G33+$H33-1,MATCH(BW$14,$BP$14:$DP$14,0))</f>
        <v>0</v>
      </c>
      <c r="BX33" s="8" cm="1">
        <f t="array" ref="BX33">R33*INDEX(prod_est,$G33+$H33-1,MATCH(BX$14,$BP$14:$DP$14,0))</f>
        <v>0</v>
      </c>
      <c r="BY33" s="8" cm="1">
        <f t="array" ref="BY33">S33*INDEX(prod_est,$G33+$H33-1,MATCH(BY$14,$BP$14:$DP$14,0))</f>
        <v>0</v>
      </c>
      <c r="BZ33" s="8" cm="1">
        <f t="array" ref="BZ33">T33*INDEX(prod_est,$G33+$H33-1,MATCH(BZ$14,$BP$14:$DP$14,0))</f>
        <v>0</v>
      </c>
      <c r="CA33" s="8" cm="1">
        <f t="array" ref="CA33">U33*INDEX(prod_est,$G33+$H33-1,MATCH(CA$14,$BP$14:$DP$14,0))</f>
        <v>0</v>
      </c>
      <c r="CB33" s="8" cm="1">
        <f t="array" ref="CB33">V33*INDEX(prod_est,$G33+$H33-1,MATCH(CB$14,$BP$14:$DP$14,0))</f>
        <v>0</v>
      </c>
      <c r="CC33" s="8" cm="1">
        <f t="array" ref="CC33">W33*INDEX(prod_est,$G33+$H33-1,MATCH(CC$14,$BP$14:$DP$14,0))</f>
        <v>0</v>
      </c>
      <c r="CD33" s="8" cm="1">
        <f t="array" ref="CD33">X33*INDEX(prod_est,$G33+$H33-1,MATCH(CD$14,$BP$14:$DP$14,0))</f>
        <v>0</v>
      </c>
      <c r="CE33" s="8" cm="1">
        <f t="array" ref="CE33">Y33*INDEX(prod_est,$G33+$H33-1,MATCH(CE$14,$BP$14:$DP$14,0))</f>
        <v>0</v>
      </c>
      <c r="CF33" s="8" cm="1">
        <f t="array" ref="CF33">Z33*INDEX(prod_est,$G33+$H33-1,MATCH(CF$14,$BP$14:$DP$14,0))</f>
        <v>0</v>
      </c>
      <c r="CG33" s="8" cm="1">
        <f t="array" ref="CG33">AA33*INDEX(prod_est,$G33+$H33-1,MATCH(CG$14,$BP$14:$DP$14,0))</f>
        <v>0</v>
      </c>
      <c r="CH33" s="8" cm="1">
        <f t="array" ref="CH33">AB33*INDEX(prod_est,$G33+$H33-1,MATCH(CH$14,$BP$14:$DP$14,0))</f>
        <v>0</v>
      </c>
      <c r="CI33" s="8" cm="1">
        <f t="array" ref="CI33">AC33*INDEX(prod_est,$G33+$H33-1,MATCH(CI$14,$BP$14:$DP$14,0))</f>
        <v>0</v>
      </c>
      <c r="CJ33" s="8" cm="1">
        <f t="array" ref="CJ33">AD33*INDEX(prod_est,$G33+$H33-1,MATCH(CJ$14,$BP$14:$DP$14,0))</f>
        <v>0</v>
      </c>
      <c r="CK33" s="8" cm="1">
        <f t="array" ref="CK33">AE33*INDEX(prod_est,$G33+$H33-1,MATCH(CK$14,$BP$14:$DP$14,0))</f>
        <v>0</v>
      </c>
      <c r="CL33" s="8" cm="1">
        <f t="array" ref="CL33">AF33*INDEX(prod_est,$G33+$H33-1,MATCH(CL$14,$BP$14:$DP$14,0))</f>
        <v>0</v>
      </c>
      <c r="CM33" s="8" cm="1">
        <f t="array" ref="CM33">AG33*INDEX(prod_est,$G33+$H33-1,MATCH(CM$14,$BP$14:$DP$14,0))</f>
        <v>0</v>
      </c>
      <c r="CN33" s="8" cm="1">
        <f t="array" ref="CN33">AH33*INDEX(prod_est,$G33+$H33-1,MATCH(CN$14,$BP$14:$DP$14,0))</f>
        <v>0</v>
      </c>
      <c r="CO33" s="8" cm="1">
        <f t="array" ref="CO33">AI33*INDEX(prod_est,$G33+$H33-1,MATCH(CO$14,$BP$14:$DP$14,0))</f>
        <v>0</v>
      </c>
      <c r="CP33" s="8" cm="1">
        <f t="array" ref="CP33">AJ33*INDEX(prod_est,$G33+$H33-1,MATCH(CP$14,$BP$14:$DP$14,0))</f>
        <v>0</v>
      </c>
      <c r="CQ33" s="8" cm="1">
        <f t="array" ref="CQ33">AK33*INDEX(prod_est,$G33+$H33-1,MATCH(CQ$14,$BP$14:$DP$14,0))</f>
        <v>0</v>
      </c>
      <c r="CR33" s="8" cm="1">
        <f t="array" ref="CR33">AL33*INDEX(prod_est,$G33+$H33-1,MATCH(CR$14,$BP$14:$DP$14,0))</f>
        <v>0</v>
      </c>
      <c r="CS33" s="8" cm="1">
        <f t="array" ref="CS33">AM33*INDEX(prod_est,$G33+$H33-1,MATCH(CS$14,$BP$14:$DP$14,0))</f>
        <v>0</v>
      </c>
      <c r="CT33" s="8" cm="1">
        <f t="array" ref="CT33">AN33*INDEX(prod_est,$G33+$H33-1,MATCH(CT$14,$BP$14:$DP$14,0))</f>
        <v>0</v>
      </c>
      <c r="CU33" s="8" cm="1">
        <f t="array" ref="CU33">AO33*INDEX(prod_est,$G33+$H33-1,MATCH(CU$14,$BP$14:$DP$14,0))</f>
        <v>0</v>
      </c>
      <c r="CV33" s="8" cm="1">
        <f t="array" ref="CV33">AP33*INDEX(prod_est,$G33+$H33-1,MATCH(CV$14,$BP$14:$DP$14,0))</f>
        <v>0</v>
      </c>
      <c r="CW33" cm="1">
        <f t="array" ref="CW33">AQ33*INDEX(prod_est,$G33+$H33-1,MATCH(CW$14,$BP$14:$DP$14,0))</f>
        <v>0</v>
      </c>
      <c r="CX33" cm="1">
        <f t="array" ref="CX33">AR33*INDEX(prod_est,$G33+$H33-1,MATCH(CX$14,$BP$14:$DP$14,0))</f>
        <v>0</v>
      </c>
      <c r="CY33" cm="1">
        <f t="array" ref="CY33">AS33*INDEX(prod_est,$G33+$H33-1,MATCH(CY$14,$BP$14:$DP$14,0))</f>
        <v>0</v>
      </c>
      <c r="CZ33" cm="1">
        <f t="array" ref="CZ33">AT33*INDEX(prod_est,$G33+$H33-1,MATCH(CZ$14,$BP$14:$DP$14,0))</f>
        <v>0</v>
      </c>
      <c r="DA33" cm="1">
        <f t="array" ref="DA33">AU33*INDEX(prod_est,$G33+$H33-1,MATCH(DA$14,$BP$14:$DP$14,0))</f>
        <v>0</v>
      </c>
      <c r="DB33" cm="1">
        <f t="array" ref="DB33">AV33*INDEX(prod_est,$G33+$H33-1,MATCH(DB$14,$BP$14:$DP$14,0))</f>
        <v>0</v>
      </c>
      <c r="DC33" cm="1">
        <f t="array" ref="DC33">AW33*INDEX(prod_est,$G33+$H33-1,MATCH(DC$14,$BP$14:$DP$14,0))</f>
        <v>0</v>
      </c>
      <c r="DD33" cm="1">
        <f t="array" ref="DD33">AX33*INDEX(prod_est,$G33+$H33-1,MATCH(DD$14,$BP$14:$DP$14,0))</f>
        <v>0</v>
      </c>
      <c r="DE33" cm="1">
        <f t="array" ref="DE33">AY33*INDEX(prod_est,$G33+$H33-1,MATCH(DE$14,$BP$14:$DP$14,0))</f>
        <v>0</v>
      </c>
      <c r="DF33" cm="1">
        <f t="array" ref="DF33">AZ33*INDEX(prod_est,$G33+$H33-1,MATCH(DF$14,$BP$14:$DP$14,0))</f>
        <v>0</v>
      </c>
      <c r="DG33" cm="1">
        <f t="array" ref="DG33">BA33*INDEX(prod_est,$G33+$H33-1,MATCH(DG$14,$BP$14:$DP$14,0))</f>
        <v>0</v>
      </c>
      <c r="DH33" cm="1">
        <f t="array" ref="DH33">BB33*INDEX(prod_est,$G33+$H33-1,MATCH(DH$14,$BP$14:$DP$14,0))</f>
        <v>0</v>
      </c>
      <c r="DI33" cm="1">
        <f t="array" ref="DI33">BC33*INDEX(prod_est,$G33+$H33-1,MATCH(DI$14,$BP$14:$DP$14,0))</f>
        <v>0</v>
      </c>
      <c r="DJ33" cm="1">
        <f t="array" ref="DJ33">BD33*INDEX(prod_est,$G33+$H33-1,MATCH(DJ$14,$BP$14:$DP$14,0))</f>
        <v>0</v>
      </c>
      <c r="DK33" cm="1">
        <f t="array" ref="DK33">BE33*INDEX(prod_est,$G33+$H33-1,MATCH(DK$14,$BP$14:$DP$14,0))</f>
        <v>0</v>
      </c>
      <c r="DL33" cm="1">
        <f t="array" ref="DL33">BF33*INDEX(prod_est,$G33+$H33-1,MATCH(DL$14,$BP$14:$DP$14,0))</f>
        <v>0</v>
      </c>
      <c r="DM33" cm="1">
        <f t="array" ref="DM33">BG33*INDEX(prod_est,$G33+$H33-1,MATCH(DM$14,$BP$14:$DP$14,0))</f>
        <v>0</v>
      </c>
      <c r="DN33" cm="1">
        <f t="array" ref="DN33">BH33*INDEX(prod_est,$G33+$H33-1,MATCH(DN$14,$BP$14:$DP$14,0))</f>
        <v>0</v>
      </c>
      <c r="DO33" cm="1">
        <f t="array" ref="DO33">BI33*INDEX(prod_est,$G33+$H33-1,MATCH(DO$14,$BP$14:$DP$14,0))</f>
        <v>0</v>
      </c>
      <c r="DP33" cm="1">
        <f t="array" ref="DP33">BJ33*INDEX(prod_est,$G33+$H33-1,MATCH(DP$14,$BP$14:$DP$14,0))</f>
        <v>0</v>
      </c>
    </row>
    <row r="34" spans="1:120" x14ac:dyDescent="0.25">
      <c r="A34" t="s">
        <v>42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81</v>
      </c>
      <c r="H34">
        <f>IFERROR(MATCH(D34,Production_est!$D$4:$D$339,0),"-")</f>
        <v>6</v>
      </c>
      <c r="I34" s="8" cm="1">
        <f t="array" ref="I34">IFERROR(INDEX(Production_est!$E$4:$E$339,H34+G34-1),"-")</f>
        <v>0</v>
      </c>
      <c r="J34" s="42">
        <f t="shared" si="0"/>
        <v>0</v>
      </c>
      <c r="K34" s="42">
        <f t="shared" ref="K34:AP34" si="43">J34*(1-$F$4)</f>
        <v>0</v>
      </c>
      <c r="L34" s="42">
        <f t="shared" si="43"/>
        <v>0</v>
      </c>
      <c r="M34" s="42">
        <f t="shared" si="43"/>
        <v>0</v>
      </c>
      <c r="N34" s="42">
        <f t="shared" si="43"/>
        <v>0</v>
      </c>
      <c r="O34" s="42">
        <f t="shared" si="43"/>
        <v>0</v>
      </c>
      <c r="P34" s="42">
        <f t="shared" si="43"/>
        <v>0</v>
      </c>
      <c r="Q34" s="42">
        <f t="shared" si="43"/>
        <v>0</v>
      </c>
      <c r="R34" s="42">
        <f t="shared" si="43"/>
        <v>0</v>
      </c>
      <c r="S34" s="42">
        <f t="shared" si="43"/>
        <v>0</v>
      </c>
      <c r="T34" s="42">
        <f t="shared" si="43"/>
        <v>0</v>
      </c>
      <c r="U34" s="42">
        <f t="shared" si="43"/>
        <v>0</v>
      </c>
      <c r="V34" s="42">
        <f t="shared" si="43"/>
        <v>0</v>
      </c>
      <c r="W34" s="42">
        <f t="shared" si="43"/>
        <v>0</v>
      </c>
      <c r="X34" s="42">
        <f t="shared" si="43"/>
        <v>0</v>
      </c>
      <c r="Y34" s="42">
        <f t="shared" si="43"/>
        <v>0</v>
      </c>
      <c r="Z34" s="42">
        <f t="shared" si="43"/>
        <v>0</v>
      </c>
      <c r="AA34" s="42">
        <f t="shared" si="43"/>
        <v>0</v>
      </c>
      <c r="AB34" s="42">
        <f t="shared" si="43"/>
        <v>0</v>
      </c>
      <c r="AC34" s="42">
        <f t="shared" si="43"/>
        <v>0</v>
      </c>
      <c r="AD34" s="42">
        <f t="shared" si="43"/>
        <v>0</v>
      </c>
      <c r="AE34" s="42">
        <f t="shared" si="43"/>
        <v>0</v>
      </c>
      <c r="AF34" s="42">
        <f t="shared" si="43"/>
        <v>0</v>
      </c>
      <c r="AG34" s="42">
        <f t="shared" si="43"/>
        <v>0</v>
      </c>
      <c r="AH34" s="42">
        <f t="shared" si="43"/>
        <v>0</v>
      </c>
      <c r="AI34" s="42">
        <f t="shared" si="43"/>
        <v>0</v>
      </c>
      <c r="AJ34" s="42">
        <f t="shared" si="43"/>
        <v>0</v>
      </c>
      <c r="AK34" s="42">
        <f t="shared" si="43"/>
        <v>0</v>
      </c>
      <c r="AL34" s="42">
        <f t="shared" si="43"/>
        <v>0</v>
      </c>
      <c r="AM34" s="42">
        <f t="shared" si="43"/>
        <v>0</v>
      </c>
      <c r="AN34" s="42">
        <f t="shared" si="43"/>
        <v>0</v>
      </c>
      <c r="AO34" s="42">
        <f t="shared" si="43"/>
        <v>0</v>
      </c>
      <c r="AP34" s="42">
        <f t="shared" si="43"/>
        <v>0</v>
      </c>
      <c r="AQ34" s="42">
        <f t="shared" ref="AQ34:BJ34" si="44">AP34*(1-$F$4)</f>
        <v>0</v>
      </c>
      <c r="AR34" s="42">
        <f t="shared" si="44"/>
        <v>0</v>
      </c>
      <c r="AS34" s="42">
        <f t="shared" si="44"/>
        <v>0</v>
      </c>
      <c r="AT34" s="42">
        <f t="shared" si="44"/>
        <v>0</v>
      </c>
      <c r="AU34" s="42">
        <f t="shared" si="44"/>
        <v>0</v>
      </c>
      <c r="AV34" s="42">
        <f t="shared" si="44"/>
        <v>0</v>
      </c>
      <c r="AW34" s="42">
        <f t="shared" si="44"/>
        <v>0</v>
      </c>
      <c r="AX34" s="42">
        <f t="shared" si="44"/>
        <v>0</v>
      </c>
      <c r="AY34" s="42">
        <f t="shared" si="44"/>
        <v>0</v>
      </c>
      <c r="AZ34" s="42">
        <f t="shared" si="44"/>
        <v>0</v>
      </c>
      <c r="BA34" s="42">
        <f t="shared" si="44"/>
        <v>0</v>
      </c>
      <c r="BB34" s="42">
        <f t="shared" si="44"/>
        <v>0</v>
      </c>
      <c r="BC34" s="42">
        <f t="shared" si="44"/>
        <v>0</v>
      </c>
      <c r="BD34" s="42">
        <f t="shared" si="44"/>
        <v>0</v>
      </c>
      <c r="BE34" s="42">
        <f t="shared" si="44"/>
        <v>0</v>
      </c>
      <c r="BF34" s="42">
        <f t="shared" si="44"/>
        <v>0</v>
      </c>
      <c r="BG34" s="42">
        <f t="shared" si="44"/>
        <v>0</v>
      </c>
      <c r="BH34" s="42">
        <f t="shared" si="44"/>
        <v>0</v>
      </c>
      <c r="BI34" s="42">
        <f t="shared" si="44"/>
        <v>0</v>
      </c>
      <c r="BJ34" s="42">
        <f t="shared" si="44"/>
        <v>0</v>
      </c>
      <c r="BK34" t="str">
        <f t="shared" si="3"/>
        <v>06_HKC</v>
      </c>
      <c r="BL34" t="str">
        <f t="shared" si="4"/>
        <v>d_ind_cem_15_2_bagasse</v>
      </c>
      <c r="BO34" s="8">
        <f t="shared" si="5"/>
        <v>0</v>
      </c>
      <c r="BP34" s="8">
        <f t="shared" si="6"/>
        <v>0</v>
      </c>
      <c r="BQ34" s="8" cm="1">
        <f t="array" ref="BQ34">K34*INDEX(prod_est,$G34+$H34-1,MATCH(BQ$14,$BP$14:$DP$14,0))</f>
        <v>0</v>
      </c>
      <c r="BR34" s="8" cm="1">
        <f t="array" ref="BR34">L34*INDEX(prod_est,$G34+$H34-1,MATCH(BR$14,$BP$14:$DP$14,0))</f>
        <v>0</v>
      </c>
      <c r="BS34" s="8" cm="1">
        <f t="array" ref="BS34">M34*INDEX(prod_est,$G34+$H34-1,MATCH(BS$14,$BP$14:$DP$14,0))</f>
        <v>0</v>
      </c>
      <c r="BT34" s="8" cm="1">
        <f t="array" ref="BT34">N34*INDEX(prod_est,$G34+$H34-1,MATCH(BT$14,$BP$14:$DP$14,0))</f>
        <v>0</v>
      </c>
      <c r="BU34" s="8" cm="1">
        <f t="array" ref="BU34">O34*INDEX(prod_est,$G34+$H34-1,MATCH(BU$14,$BP$14:$DP$14,0))</f>
        <v>0</v>
      </c>
      <c r="BV34" s="8" cm="1">
        <f t="array" ref="BV34">P34*INDEX(prod_est,$G34+$H34-1,MATCH(BV$14,$BP$14:$DP$14,0))</f>
        <v>0</v>
      </c>
      <c r="BW34" s="8" cm="1">
        <f t="array" ref="BW34">Q34*INDEX(prod_est,$G34+$H34-1,MATCH(BW$14,$BP$14:$DP$14,0))</f>
        <v>0</v>
      </c>
      <c r="BX34" s="8" cm="1">
        <f t="array" ref="BX34">R34*INDEX(prod_est,$G34+$H34-1,MATCH(BX$14,$BP$14:$DP$14,0))</f>
        <v>0</v>
      </c>
      <c r="BY34" s="8" cm="1">
        <f t="array" ref="BY34">S34*INDEX(prod_est,$G34+$H34-1,MATCH(BY$14,$BP$14:$DP$14,0))</f>
        <v>0</v>
      </c>
      <c r="BZ34" s="8" cm="1">
        <f t="array" ref="BZ34">T34*INDEX(prod_est,$G34+$H34-1,MATCH(BZ$14,$BP$14:$DP$14,0))</f>
        <v>0</v>
      </c>
      <c r="CA34" s="8" cm="1">
        <f t="array" ref="CA34">U34*INDEX(prod_est,$G34+$H34-1,MATCH(CA$14,$BP$14:$DP$14,0))</f>
        <v>0</v>
      </c>
      <c r="CB34" s="8" cm="1">
        <f t="array" ref="CB34">V34*INDEX(prod_est,$G34+$H34-1,MATCH(CB$14,$BP$14:$DP$14,0))</f>
        <v>0</v>
      </c>
      <c r="CC34" s="8" cm="1">
        <f t="array" ref="CC34">W34*INDEX(prod_est,$G34+$H34-1,MATCH(CC$14,$BP$14:$DP$14,0))</f>
        <v>0</v>
      </c>
      <c r="CD34" s="8" cm="1">
        <f t="array" ref="CD34">X34*INDEX(prod_est,$G34+$H34-1,MATCH(CD$14,$BP$14:$DP$14,0))</f>
        <v>0</v>
      </c>
      <c r="CE34" s="8" cm="1">
        <f t="array" ref="CE34">Y34*INDEX(prod_est,$G34+$H34-1,MATCH(CE$14,$BP$14:$DP$14,0))</f>
        <v>0</v>
      </c>
      <c r="CF34" s="8" cm="1">
        <f t="array" ref="CF34">Z34*INDEX(prod_est,$G34+$H34-1,MATCH(CF$14,$BP$14:$DP$14,0))</f>
        <v>0</v>
      </c>
      <c r="CG34" s="8" cm="1">
        <f t="array" ref="CG34">AA34*INDEX(prod_est,$G34+$H34-1,MATCH(CG$14,$BP$14:$DP$14,0))</f>
        <v>0</v>
      </c>
      <c r="CH34" s="8" cm="1">
        <f t="array" ref="CH34">AB34*INDEX(prod_est,$G34+$H34-1,MATCH(CH$14,$BP$14:$DP$14,0))</f>
        <v>0</v>
      </c>
      <c r="CI34" s="8" cm="1">
        <f t="array" ref="CI34">AC34*INDEX(prod_est,$G34+$H34-1,MATCH(CI$14,$BP$14:$DP$14,0))</f>
        <v>0</v>
      </c>
      <c r="CJ34" s="8" cm="1">
        <f t="array" ref="CJ34">AD34*INDEX(prod_est,$G34+$H34-1,MATCH(CJ$14,$BP$14:$DP$14,0))</f>
        <v>0</v>
      </c>
      <c r="CK34" s="8" cm="1">
        <f t="array" ref="CK34">AE34*INDEX(prod_est,$G34+$H34-1,MATCH(CK$14,$BP$14:$DP$14,0))</f>
        <v>0</v>
      </c>
      <c r="CL34" s="8" cm="1">
        <f t="array" ref="CL34">AF34*INDEX(prod_est,$G34+$H34-1,MATCH(CL$14,$BP$14:$DP$14,0))</f>
        <v>0</v>
      </c>
      <c r="CM34" s="8" cm="1">
        <f t="array" ref="CM34">AG34*INDEX(prod_est,$G34+$H34-1,MATCH(CM$14,$BP$14:$DP$14,0))</f>
        <v>0</v>
      </c>
      <c r="CN34" s="8" cm="1">
        <f t="array" ref="CN34">AH34*INDEX(prod_est,$G34+$H34-1,MATCH(CN$14,$BP$14:$DP$14,0))</f>
        <v>0</v>
      </c>
      <c r="CO34" s="8" cm="1">
        <f t="array" ref="CO34">AI34*INDEX(prod_est,$G34+$H34-1,MATCH(CO$14,$BP$14:$DP$14,0))</f>
        <v>0</v>
      </c>
      <c r="CP34" s="8" cm="1">
        <f t="array" ref="CP34">AJ34*INDEX(prod_est,$G34+$H34-1,MATCH(CP$14,$BP$14:$DP$14,0))</f>
        <v>0</v>
      </c>
      <c r="CQ34" s="8" cm="1">
        <f t="array" ref="CQ34">AK34*INDEX(prod_est,$G34+$H34-1,MATCH(CQ$14,$BP$14:$DP$14,0))</f>
        <v>0</v>
      </c>
      <c r="CR34" s="8" cm="1">
        <f t="array" ref="CR34">AL34*INDEX(prod_est,$G34+$H34-1,MATCH(CR$14,$BP$14:$DP$14,0))</f>
        <v>0</v>
      </c>
      <c r="CS34" s="8" cm="1">
        <f t="array" ref="CS34">AM34*INDEX(prod_est,$G34+$H34-1,MATCH(CS$14,$BP$14:$DP$14,0))</f>
        <v>0</v>
      </c>
      <c r="CT34" s="8" cm="1">
        <f t="array" ref="CT34">AN34*INDEX(prod_est,$G34+$H34-1,MATCH(CT$14,$BP$14:$DP$14,0))</f>
        <v>0</v>
      </c>
      <c r="CU34" s="8" cm="1">
        <f t="array" ref="CU34">AO34*INDEX(prod_est,$G34+$H34-1,MATCH(CU$14,$BP$14:$DP$14,0))</f>
        <v>0</v>
      </c>
      <c r="CV34" s="8" cm="1">
        <f t="array" ref="CV34">AP34*INDEX(prod_est,$G34+$H34-1,MATCH(CV$14,$BP$14:$DP$14,0))</f>
        <v>0</v>
      </c>
      <c r="CW34" cm="1">
        <f t="array" ref="CW34">AQ34*INDEX(prod_est,$G34+$H34-1,MATCH(CW$14,$BP$14:$DP$14,0))</f>
        <v>0</v>
      </c>
      <c r="CX34" cm="1">
        <f t="array" ref="CX34">AR34*INDEX(prod_est,$G34+$H34-1,MATCH(CX$14,$BP$14:$DP$14,0))</f>
        <v>0</v>
      </c>
      <c r="CY34" cm="1">
        <f t="array" ref="CY34">AS34*INDEX(prod_est,$G34+$H34-1,MATCH(CY$14,$BP$14:$DP$14,0))</f>
        <v>0</v>
      </c>
      <c r="CZ34" cm="1">
        <f t="array" ref="CZ34">AT34*INDEX(prod_est,$G34+$H34-1,MATCH(CZ$14,$BP$14:$DP$14,0))</f>
        <v>0</v>
      </c>
      <c r="DA34" cm="1">
        <f t="array" ref="DA34">AU34*INDEX(prod_est,$G34+$H34-1,MATCH(DA$14,$BP$14:$DP$14,0))</f>
        <v>0</v>
      </c>
      <c r="DB34" cm="1">
        <f t="array" ref="DB34">AV34*INDEX(prod_est,$G34+$H34-1,MATCH(DB$14,$BP$14:$DP$14,0))</f>
        <v>0</v>
      </c>
      <c r="DC34" cm="1">
        <f t="array" ref="DC34">AW34*INDEX(prod_est,$G34+$H34-1,MATCH(DC$14,$BP$14:$DP$14,0))</f>
        <v>0</v>
      </c>
      <c r="DD34" cm="1">
        <f t="array" ref="DD34">AX34*INDEX(prod_est,$G34+$H34-1,MATCH(DD$14,$BP$14:$DP$14,0))</f>
        <v>0</v>
      </c>
      <c r="DE34" cm="1">
        <f t="array" ref="DE34">AY34*INDEX(prod_est,$G34+$H34-1,MATCH(DE$14,$BP$14:$DP$14,0))</f>
        <v>0</v>
      </c>
      <c r="DF34" cm="1">
        <f t="array" ref="DF34">AZ34*INDEX(prod_est,$G34+$H34-1,MATCH(DF$14,$BP$14:$DP$14,0))</f>
        <v>0</v>
      </c>
      <c r="DG34" cm="1">
        <f t="array" ref="DG34">BA34*INDEX(prod_est,$G34+$H34-1,MATCH(DG$14,$BP$14:$DP$14,0))</f>
        <v>0</v>
      </c>
      <c r="DH34" cm="1">
        <f t="array" ref="DH34">BB34*INDEX(prod_est,$G34+$H34-1,MATCH(DH$14,$BP$14:$DP$14,0))</f>
        <v>0</v>
      </c>
      <c r="DI34" cm="1">
        <f t="array" ref="DI34">BC34*INDEX(prod_est,$G34+$H34-1,MATCH(DI$14,$BP$14:$DP$14,0))</f>
        <v>0</v>
      </c>
      <c r="DJ34" cm="1">
        <f t="array" ref="DJ34">BD34*INDEX(prod_est,$G34+$H34-1,MATCH(DJ$14,$BP$14:$DP$14,0))</f>
        <v>0</v>
      </c>
      <c r="DK34" cm="1">
        <f t="array" ref="DK34">BE34*INDEX(prod_est,$G34+$H34-1,MATCH(DK$14,$BP$14:$DP$14,0))</f>
        <v>0</v>
      </c>
      <c r="DL34" cm="1">
        <f t="array" ref="DL34">BF34*INDEX(prod_est,$G34+$H34-1,MATCH(DL$14,$BP$14:$DP$14,0))</f>
        <v>0</v>
      </c>
      <c r="DM34" cm="1">
        <f t="array" ref="DM34">BG34*INDEX(prod_est,$G34+$H34-1,MATCH(DM$14,$BP$14:$DP$14,0))</f>
        <v>0</v>
      </c>
      <c r="DN34" cm="1">
        <f t="array" ref="DN34">BH34*INDEX(prod_est,$G34+$H34-1,MATCH(DN$14,$BP$14:$DP$14,0))</f>
        <v>0</v>
      </c>
      <c r="DO34" cm="1">
        <f t="array" ref="DO34">BI34*INDEX(prod_est,$G34+$H34-1,MATCH(DO$14,$BP$14:$DP$14,0))</f>
        <v>0</v>
      </c>
      <c r="DP34" cm="1">
        <f t="array" ref="DP34">BJ34*INDEX(prod_est,$G34+$H34-1,MATCH(DP$14,$BP$14:$DP$14,0))</f>
        <v>0</v>
      </c>
    </row>
    <row r="35" spans="1:120" x14ac:dyDescent="0.25">
      <c r="A35" t="s">
        <v>42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81</v>
      </c>
      <c r="H35">
        <f>IFERROR(MATCH(D35,Production_est!$D$4:$D$339,0),"-")</f>
        <v>6</v>
      </c>
      <c r="I35" s="8" cm="1">
        <f t="array" ref="I35">IFERROR(INDEX(Production_est!$E$4:$E$339,H35+G35-1),"-")</f>
        <v>0</v>
      </c>
      <c r="J35" s="42">
        <f t="shared" si="0"/>
        <v>0</v>
      </c>
      <c r="K35" s="42">
        <f t="shared" ref="K35:AP35" si="45">J35*(1-$F$4)</f>
        <v>0</v>
      </c>
      <c r="L35" s="42">
        <f t="shared" si="45"/>
        <v>0</v>
      </c>
      <c r="M35" s="42">
        <f t="shared" si="45"/>
        <v>0</v>
      </c>
      <c r="N35" s="42">
        <f t="shared" si="45"/>
        <v>0</v>
      </c>
      <c r="O35" s="42">
        <f t="shared" si="45"/>
        <v>0</v>
      </c>
      <c r="P35" s="42">
        <f t="shared" si="45"/>
        <v>0</v>
      </c>
      <c r="Q35" s="42">
        <f t="shared" si="45"/>
        <v>0</v>
      </c>
      <c r="R35" s="42">
        <f t="shared" si="45"/>
        <v>0</v>
      </c>
      <c r="S35" s="42">
        <f t="shared" si="45"/>
        <v>0</v>
      </c>
      <c r="T35" s="42">
        <f t="shared" si="45"/>
        <v>0</v>
      </c>
      <c r="U35" s="42">
        <f t="shared" si="45"/>
        <v>0</v>
      </c>
      <c r="V35" s="42">
        <f t="shared" si="45"/>
        <v>0</v>
      </c>
      <c r="W35" s="42">
        <f t="shared" si="45"/>
        <v>0</v>
      </c>
      <c r="X35" s="42">
        <f t="shared" si="45"/>
        <v>0</v>
      </c>
      <c r="Y35" s="42">
        <f t="shared" si="45"/>
        <v>0</v>
      </c>
      <c r="Z35" s="42">
        <f t="shared" si="45"/>
        <v>0</v>
      </c>
      <c r="AA35" s="42">
        <f t="shared" si="45"/>
        <v>0</v>
      </c>
      <c r="AB35" s="42">
        <f t="shared" si="45"/>
        <v>0</v>
      </c>
      <c r="AC35" s="42">
        <f t="shared" si="45"/>
        <v>0</v>
      </c>
      <c r="AD35" s="42">
        <f t="shared" si="45"/>
        <v>0</v>
      </c>
      <c r="AE35" s="42">
        <f t="shared" si="45"/>
        <v>0</v>
      </c>
      <c r="AF35" s="42">
        <f t="shared" si="45"/>
        <v>0</v>
      </c>
      <c r="AG35" s="42">
        <f t="shared" si="45"/>
        <v>0</v>
      </c>
      <c r="AH35" s="42">
        <f t="shared" si="45"/>
        <v>0</v>
      </c>
      <c r="AI35" s="42">
        <f t="shared" si="45"/>
        <v>0</v>
      </c>
      <c r="AJ35" s="42">
        <f t="shared" si="45"/>
        <v>0</v>
      </c>
      <c r="AK35" s="42">
        <f t="shared" si="45"/>
        <v>0</v>
      </c>
      <c r="AL35" s="42">
        <f t="shared" si="45"/>
        <v>0</v>
      </c>
      <c r="AM35" s="42">
        <f t="shared" si="45"/>
        <v>0</v>
      </c>
      <c r="AN35" s="42">
        <f t="shared" si="45"/>
        <v>0</v>
      </c>
      <c r="AO35" s="42">
        <f t="shared" si="45"/>
        <v>0</v>
      </c>
      <c r="AP35" s="42">
        <f t="shared" si="45"/>
        <v>0</v>
      </c>
      <c r="AQ35" s="42">
        <f t="shared" ref="AQ35:BJ35" si="46">AP35*(1-$F$4)</f>
        <v>0</v>
      </c>
      <c r="AR35" s="42">
        <f t="shared" si="46"/>
        <v>0</v>
      </c>
      <c r="AS35" s="42">
        <f t="shared" si="46"/>
        <v>0</v>
      </c>
      <c r="AT35" s="42">
        <f t="shared" si="46"/>
        <v>0</v>
      </c>
      <c r="AU35" s="42">
        <f t="shared" si="46"/>
        <v>0</v>
      </c>
      <c r="AV35" s="42">
        <f t="shared" si="46"/>
        <v>0</v>
      </c>
      <c r="AW35" s="42">
        <f t="shared" si="46"/>
        <v>0</v>
      </c>
      <c r="AX35" s="42">
        <f t="shared" si="46"/>
        <v>0</v>
      </c>
      <c r="AY35" s="42">
        <f t="shared" si="46"/>
        <v>0</v>
      </c>
      <c r="AZ35" s="42">
        <f t="shared" si="46"/>
        <v>0</v>
      </c>
      <c r="BA35" s="42">
        <f t="shared" si="46"/>
        <v>0</v>
      </c>
      <c r="BB35" s="42">
        <f t="shared" si="46"/>
        <v>0</v>
      </c>
      <c r="BC35" s="42">
        <f t="shared" si="46"/>
        <v>0</v>
      </c>
      <c r="BD35" s="42">
        <f t="shared" si="46"/>
        <v>0</v>
      </c>
      <c r="BE35" s="42">
        <f t="shared" si="46"/>
        <v>0</v>
      </c>
      <c r="BF35" s="42">
        <f t="shared" si="46"/>
        <v>0</v>
      </c>
      <c r="BG35" s="42">
        <f t="shared" si="46"/>
        <v>0</v>
      </c>
      <c r="BH35" s="42">
        <f t="shared" si="46"/>
        <v>0</v>
      </c>
      <c r="BI35" s="42">
        <f t="shared" si="46"/>
        <v>0</v>
      </c>
      <c r="BJ35" s="42">
        <f t="shared" si="46"/>
        <v>0</v>
      </c>
      <c r="BK35" t="str">
        <f t="shared" si="3"/>
        <v>06_HKC</v>
      </c>
      <c r="BL35" t="str">
        <f t="shared" si="4"/>
        <v>d_ind_cem_15_3_charcoal</v>
      </c>
      <c r="BO35" s="8">
        <f t="shared" si="5"/>
        <v>0</v>
      </c>
      <c r="BP35" s="8">
        <f t="shared" si="6"/>
        <v>0</v>
      </c>
      <c r="BQ35" s="8" cm="1">
        <f t="array" ref="BQ35">K35*INDEX(prod_est,$G35+$H35-1,MATCH(BQ$14,$BP$14:$DP$14,0))</f>
        <v>0</v>
      </c>
      <c r="BR35" s="8" cm="1">
        <f t="array" ref="BR35">L35*INDEX(prod_est,$G35+$H35-1,MATCH(BR$14,$BP$14:$DP$14,0))</f>
        <v>0</v>
      </c>
      <c r="BS35" s="8" cm="1">
        <f t="array" ref="BS35">M35*INDEX(prod_est,$G35+$H35-1,MATCH(BS$14,$BP$14:$DP$14,0))</f>
        <v>0</v>
      </c>
      <c r="BT35" s="8" cm="1">
        <f t="array" ref="BT35">N35*INDEX(prod_est,$G35+$H35-1,MATCH(BT$14,$BP$14:$DP$14,0))</f>
        <v>0</v>
      </c>
      <c r="BU35" s="8" cm="1">
        <f t="array" ref="BU35">O35*INDEX(prod_est,$G35+$H35-1,MATCH(BU$14,$BP$14:$DP$14,0))</f>
        <v>0</v>
      </c>
      <c r="BV35" s="8" cm="1">
        <f t="array" ref="BV35">P35*INDEX(prod_est,$G35+$H35-1,MATCH(BV$14,$BP$14:$DP$14,0))</f>
        <v>0</v>
      </c>
      <c r="BW35" s="8" cm="1">
        <f t="array" ref="BW35">Q35*INDEX(prod_est,$G35+$H35-1,MATCH(BW$14,$BP$14:$DP$14,0))</f>
        <v>0</v>
      </c>
      <c r="BX35" s="8" cm="1">
        <f t="array" ref="BX35">R35*INDEX(prod_est,$G35+$H35-1,MATCH(BX$14,$BP$14:$DP$14,0))</f>
        <v>0</v>
      </c>
      <c r="BY35" s="8" cm="1">
        <f t="array" ref="BY35">S35*INDEX(prod_est,$G35+$H35-1,MATCH(BY$14,$BP$14:$DP$14,0))</f>
        <v>0</v>
      </c>
      <c r="BZ35" s="8" cm="1">
        <f t="array" ref="BZ35">T35*INDEX(prod_est,$G35+$H35-1,MATCH(BZ$14,$BP$14:$DP$14,0))</f>
        <v>0</v>
      </c>
      <c r="CA35" s="8" cm="1">
        <f t="array" ref="CA35">U35*INDEX(prod_est,$G35+$H35-1,MATCH(CA$14,$BP$14:$DP$14,0))</f>
        <v>0</v>
      </c>
      <c r="CB35" s="8" cm="1">
        <f t="array" ref="CB35">V35*INDEX(prod_est,$G35+$H35-1,MATCH(CB$14,$BP$14:$DP$14,0))</f>
        <v>0</v>
      </c>
      <c r="CC35" s="8" cm="1">
        <f t="array" ref="CC35">W35*INDEX(prod_est,$G35+$H35-1,MATCH(CC$14,$BP$14:$DP$14,0))</f>
        <v>0</v>
      </c>
      <c r="CD35" s="8" cm="1">
        <f t="array" ref="CD35">X35*INDEX(prod_est,$G35+$H35-1,MATCH(CD$14,$BP$14:$DP$14,0))</f>
        <v>0</v>
      </c>
      <c r="CE35" s="8" cm="1">
        <f t="array" ref="CE35">Y35*INDEX(prod_est,$G35+$H35-1,MATCH(CE$14,$BP$14:$DP$14,0))</f>
        <v>0</v>
      </c>
      <c r="CF35" s="8" cm="1">
        <f t="array" ref="CF35">Z35*INDEX(prod_est,$G35+$H35-1,MATCH(CF$14,$BP$14:$DP$14,0))</f>
        <v>0</v>
      </c>
      <c r="CG35" s="8" cm="1">
        <f t="array" ref="CG35">AA35*INDEX(prod_est,$G35+$H35-1,MATCH(CG$14,$BP$14:$DP$14,0))</f>
        <v>0</v>
      </c>
      <c r="CH35" s="8" cm="1">
        <f t="array" ref="CH35">AB35*INDEX(prod_est,$G35+$H35-1,MATCH(CH$14,$BP$14:$DP$14,0))</f>
        <v>0</v>
      </c>
      <c r="CI35" s="8" cm="1">
        <f t="array" ref="CI35">AC35*INDEX(prod_est,$G35+$H35-1,MATCH(CI$14,$BP$14:$DP$14,0))</f>
        <v>0</v>
      </c>
      <c r="CJ35" s="8" cm="1">
        <f t="array" ref="CJ35">AD35*INDEX(prod_est,$G35+$H35-1,MATCH(CJ$14,$BP$14:$DP$14,0))</f>
        <v>0</v>
      </c>
      <c r="CK35" s="8" cm="1">
        <f t="array" ref="CK35">AE35*INDEX(prod_est,$G35+$H35-1,MATCH(CK$14,$BP$14:$DP$14,0))</f>
        <v>0</v>
      </c>
      <c r="CL35" s="8" cm="1">
        <f t="array" ref="CL35">AF35*INDEX(prod_est,$G35+$H35-1,MATCH(CL$14,$BP$14:$DP$14,0))</f>
        <v>0</v>
      </c>
      <c r="CM35" s="8" cm="1">
        <f t="array" ref="CM35">AG35*INDEX(prod_est,$G35+$H35-1,MATCH(CM$14,$BP$14:$DP$14,0))</f>
        <v>0</v>
      </c>
      <c r="CN35" s="8" cm="1">
        <f t="array" ref="CN35">AH35*INDEX(prod_est,$G35+$H35-1,MATCH(CN$14,$BP$14:$DP$14,0))</f>
        <v>0</v>
      </c>
      <c r="CO35" s="8" cm="1">
        <f t="array" ref="CO35">AI35*INDEX(prod_est,$G35+$H35-1,MATCH(CO$14,$BP$14:$DP$14,0))</f>
        <v>0</v>
      </c>
      <c r="CP35" s="8" cm="1">
        <f t="array" ref="CP35">AJ35*INDEX(prod_est,$G35+$H35-1,MATCH(CP$14,$BP$14:$DP$14,0))</f>
        <v>0</v>
      </c>
      <c r="CQ35" s="8" cm="1">
        <f t="array" ref="CQ35">AK35*INDEX(prod_est,$G35+$H35-1,MATCH(CQ$14,$BP$14:$DP$14,0))</f>
        <v>0</v>
      </c>
      <c r="CR35" s="8" cm="1">
        <f t="array" ref="CR35">AL35*INDEX(prod_est,$G35+$H35-1,MATCH(CR$14,$BP$14:$DP$14,0))</f>
        <v>0</v>
      </c>
      <c r="CS35" s="8" cm="1">
        <f t="array" ref="CS35">AM35*INDEX(prod_est,$G35+$H35-1,MATCH(CS$14,$BP$14:$DP$14,0))</f>
        <v>0</v>
      </c>
      <c r="CT35" s="8" cm="1">
        <f t="array" ref="CT35">AN35*INDEX(prod_est,$G35+$H35-1,MATCH(CT$14,$BP$14:$DP$14,0))</f>
        <v>0</v>
      </c>
      <c r="CU35" s="8" cm="1">
        <f t="array" ref="CU35">AO35*INDEX(prod_est,$G35+$H35-1,MATCH(CU$14,$BP$14:$DP$14,0))</f>
        <v>0</v>
      </c>
      <c r="CV35" s="8" cm="1">
        <f t="array" ref="CV35">AP35*INDEX(prod_est,$G35+$H35-1,MATCH(CV$14,$BP$14:$DP$14,0))</f>
        <v>0</v>
      </c>
      <c r="CW35" cm="1">
        <f t="array" ref="CW35">AQ35*INDEX(prod_est,$G35+$H35-1,MATCH(CW$14,$BP$14:$DP$14,0))</f>
        <v>0</v>
      </c>
      <c r="CX35" cm="1">
        <f t="array" ref="CX35">AR35*INDEX(prod_est,$G35+$H35-1,MATCH(CX$14,$BP$14:$DP$14,0))</f>
        <v>0</v>
      </c>
      <c r="CY35" cm="1">
        <f t="array" ref="CY35">AS35*INDEX(prod_est,$G35+$H35-1,MATCH(CY$14,$BP$14:$DP$14,0))</f>
        <v>0</v>
      </c>
      <c r="CZ35" cm="1">
        <f t="array" ref="CZ35">AT35*INDEX(prod_est,$G35+$H35-1,MATCH(CZ$14,$BP$14:$DP$14,0))</f>
        <v>0</v>
      </c>
      <c r="DA35" cm="1">
        <f t="array" ref="DA35">AU35*INDEX(prod_est,$G35+$H35-1,MATCH(DA$14,$BP$14:$DP$14,0))</f>
        <v>0</v>
      </c>
      <c r="DB35" cm="1">
        <f t="array" ref="DB35">AV35*INDEX(prod_est,$G35+$H35-1,MATCH(DB$14,$BP$14:$DP$14,0))</f>
        <v>0</v>
      </c>
      <c r="DC35" cm="1">
        <f t="array" ref="DC35">AW35*INDEX(prod_est,$G35+$H35-1,MATCH(DC$14,$BP$14:$DP$14,0))</f>
        <v>0</v>
      </c>
      <c r="DD35" cm="1">
        <f t="array" ref="DD35">AX35*INDEX(prod_est,$G35+$H35-1,MATCH(DD$14,$BP$14:$DP$14,0))</f>
        <v>0</v>
      </c>
      <c r="DE35" cm="1">
        <f t="array" ref="DE35">AY35*INDEX(prod_est,$G35+$H35-1,MATCH(DE$14,$BP$14:$DP$14,0))</f>
        <v>0</v>
      </c>
      <c r="DF35" cm="1">
        <f t="array" ref="DF35">AZ35*INDEX(prod_est,$G35+$H35-1,MATCH(DF$14,$BP$14:$DP$14,0))</f>
        <v>0</v>
      </c>
      <c r="DG35" cm="1">
        <f t="array" ref="DG35">BA35*INDEX(prod_est,$G35+$H35-1,MATCH(DG$14,$BP$14:$DP$14,0))</f>
        <v>0</v>
      </c>
      <c r="DH35" cm="1">
        <f t="array" ref="DH35">BB35*INDEX(prod_est,$G35+$H35-1,MATCH(DH$14,$BP$14:$DP$14,0))</f>
        <v>0</v>
      </c>
      <c r="DI35" cm="1">
        <f t="array" ref="DI35">BC35*INDEX(prod_est,$G35+$H35-1,MATCH(DI$14,$BP$14:$DP$14,0))</f>
        <v>0</v>
      </c>
      <c r="DJ35" cm="1">
        <f t="array" ref="DJ35">BD35*INDEX(prod_est,$G35+$H35-1,MATCH(DJ$14,$BP$14:$DP$14,0))</f>
        <v>0</v>
      </c>
      <c r="DK35" cm="1">
        <f t="array" ref="DK35">BE35*INDEX(prod_est,$G35+$H35-1,MATCH(DK$14,$BP$14:$DP$14,0))</f>
        <v>0</v>
      </c>
      <c r="DL35" cm="1">
        <f t="array" ref="DL35">BF35*INDEX(prod_est,$G35+$H35-1,MATCH(DL$14,$BP$14:$DP$14,0))</f>
        <v>0</v>
      </c>
      <c r="DM35" cm="1">
        <f t="array" ref="DM35">BG35*INDEX(prod_est,$G35+$H35-1,MATCH(DM$14,$BP$14:$DP$14,0))</f>
        <v>0</v>
      </c>
      <c r="DN35" cm="1">
        <f t="array" ref="DN35">BH35*INDEX(prod_est,$G35+$H35-1,MATCH(DN$14,$BP$14:$DP$14,0))</f>
        <v>0</v>
      </c>
      <c r="DO35" cm="1">
        <f t="array" ref="DO35">BI35*INDEX(prod_est,$G35+$H35-1,MATCH(DO$14,$BP$14:$DP$14,0))</f>
        <v>0</v>
      </c>
      <c r="DP35" cm="1">
        <f t="array" ref="DP35">BJ35*INDEX(prod_est,$G35+$H35-1,MATCH(DP$14,$BP$14:$DP$14,0))</f>
        <v>0</v>
      </c>
    </row>
    <row r="36" spans="1:120" x14ac:dyDescent="0.25">
      <c r="A36" t="s">
        <v>42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81</v>
      </c>
      <c r="H36">
        <f>IFERROR(MATCH(D36,Production_est!$D$4:$D$339,0),"-")</f>
        <v>6</v>
      </c>
      <c r="I36" s="8" cm="1">
        <f t="array" ref="I36">IFERROR(INDEX(Production_est!$E$4:$E$339,H36+G36-1),"-")</f>
        <v>0</v>
      </c>
      <c r="J36" s="42">
        <f t="shared" si="0"/>
        <v>0</v>
      </c>
      <c r="K36" s="42">
        <f t="shared" ref="K36:AP36" si="47">J36*(1-$F$4)</f>
        <v>0</v>
      </c>
      <c r="L36" s="42">
        <f t="shared" si="47"/>
        <v>0</v>
      </c>
      <c r="M36" s="42">
        <f t="shared" si="47"/>
        <v>0</v>
      </c>
      <c r="N36" s="42">
        <f t="shared" si="47"/>
        <v>0</v>
      </c>
      <c r="O36" s="42">
        <f t="shared" si="47"/>
        <v>0</v>
      </c>
      <c r="P36" s="42">
        <f t="shared" si="47"/>
        <v>0</v>
      </c>
      <c r="Q36" s="42">
        <f t="shared" si="47"/>
        <v>0</v>
      </c>
      <c r="R36" s="42">
        <f t="shared" si="47"/>
        <v>0</v>
      </c>
      <c r="S36" s="42">
        <f t="shared" si="47"/>
        <v>0</v>
      </c>
      <c r="T36" s="42">
        <f t="shared" si="47"/>
        <v>0</v>
      </c>
      <c r="U36" s="42">
        <f t="shared" si="47"/>
        <v>0</v>
      </c>
      <c r="V36" s="42">
        <f t="shared" si="47"/>
        <v>0</v>
      </c>
      <c r="W36" s="42">
        <f t="shared" si="47"/>
        <v>0</v>
      </c>
      <c r="X36" s="42">
        <f t="shared" si="47"/>
        <v>0</v>
      </c>
      <c r="Y36" s="42">
        <f t="shared" si="47"/>
        <v>0</v>
      </c>
      <c r="Z36" s="42">
        <f t="shared" si="47"/>
        <v>0</v>
      </c>
      <c r="AA36" s="42">
        <f t="shared" si="47"/>
        <v>0</v>
      </c>
      <c r="AB36" s="42">
        <f t="shared" si="47"/>
        <v>0</v>
      </c>
      <c r="AC36" s="42">
        <f t="shared" si="47"/>
        <v>0</v>
      </c>
      <c r="AD36" s="42">
        <f t="shared" si="47"/>
        <v>0</v>
      </c>
      <c r="AE36" s="42">
        <f t="shared" si="47"/>
        <v>0</v>
      </c>
      <c r="AF36" s="42">
        <f t="shared" si="47"/>
        <v>0</v>
      </c>
      <c r="AG36" s="42">
        <f t="shared" si="47"/>
        <v>0</v>
      </c>
      <c r="AH36" s="42">
        <f t="shared" si="47"/>
        <v>0</v>
      </c>
      <c r="AI36" s="42">
        <f t="shared" si="47"/>
        <v>0</v>
      </c>
      <c r="AJ36" s="42">
        <f t="shared" si="47"/>
        <v>0</v>
      </c>
      <c r="AK36" s="42">
        <f t="shared" si="47"/>
        <v>0</v>
      </c>
      <c r="AL36" s="42">
        <f t="shared" si="47"/>
        <v>0</v>
      </c>
      <c r="AM36" s="42">
        <f t="shared" si="47"/>
        <v>0</v>
      </c>
      <c r="AN36" s="42">
        <f t="shared" si="47"/>
        <v>0</v>
      </c>
      <c r="AO36" s="42">
        <f t="shared" si="47"/>
        <v>0</v>
      </c>
      <c r="AP36" s="42">
        <f t="shared" si="47"/>
        <v>0</v>
      </c>
      <c r="AQ36" s="42">
        <f t="shared" ref="AQ36:BJ36" si="48">AP36*(1-$F$4)</f>
        <v>0</v>
      </c>
      <c r="AR36" s="42">
        <f t="shared" si="48"/>
        <v>0</v>
      </c>
      <c r="AS36" s="42">
        <f t="shared" si="48"/>
        <v>0</v>
      </c>
      <c r="AT36" s="42">
        <f t="shared" si="48"/>
        <v>0</v>
      </c>
      <c r="AU36" s="42">
        <f t="shared" si="48"/>
        <v>0</v>
      </c>
      <c r="AV36" s="42">
        <f t="shared" si="48"/>
        <v>0</v>
      </c>
      <c r="AW36" s="42">
        <f t="shared" si="48"/>
        <v>0</v>
      </c>
      <c r="AX36" s="42">
        <f t="shared" si="48"/>
        <v>0</v>
      </c>
      <c r="AY36" s="42">
        <f t="shared" si="48"/>
        <v>0</v>
      </c>
      <c r="AZ36" s="42">
        <f t="shared" si="48"/>
        <v>0</v>
      </c>
      <c r="BA36" s="42">
        <f t="shared" si="48"/>
        <v>0</v>
      </c>
      <c r="BB36" s="42">
        <f t="shared" si="48"/>
        <v>0</v>
      </c>
      <c r="BC36" s="42">
        <f t="shared" si="48"/>
        <v>0</v>
      </c>
      <c r="BD36" s="42">
        <f t="shared" si="48"/>
        <v>0</v>
      </c>
      <c r="BE36" s="42">
        <f t="shared" si="48"/>
        <v>0</v>
      </c>
      <c r="BF36" s="42">
        <f t="shared" si="48"/>
        <v>0</v>
      </c>
      <c r="BG36" s="42">
        <f t="shared" si="48"/>
        <v>0</v>
      </c>
      <c r="BH36" s="42">
        <f t="shared" si="48"/>
        <v>0</v>
      </c>
      <c r="BI36" s="42">
        <f t="shared" si="48"/>
        <v>0</v>
      </c>
      <c r="BJ36" s="42">
        <f t="shared" si="48"/>
        <v>0</v>
      </c>
      <c r="BK36" t="str">
        <f t="shared" si="3"/>
        <v>06_HKC</v>
      </c>
      <c r="BL36" t="str">
        <f t="shared" si="4"/>
        <v>d_ind_cem_15_4_black_liquor</v>
      </c>
      <c r="BO36" s="8">
        <f t="shared" si="5"/>
        <v>0</v>
      </c>
      <c r="BP36" s="8">
        <f t="shared" si="6"/>
        <v>0</v>
      </c>
      <c r="BQ36" s="8" cm="1">
        <f t="array" ref="BQ36">K36*INDEX(prod_est,$G36+$H36-1,MATCH(BQ$14,$BP$14:$DP$14,0))</f>
        <v>0</v>
      </c>
      <c r="BR36" s="8" cm="1">
        <f t="array" ref="BR36">L36*INDEX(prod_est,$G36+$H36-1,MATCH(BR$14,$BP$14:$DP$14,0))</f>
        <v>0</v>
      </c>
      <c r="BS36" s="8" cm="1">
        <f t="array" ref="BS36">M36*INDEX(prod_est,$G36+$H36-1,MATCH(BS$14,$BP$14:$DP$14,0))</f>
        <v>0</v>
      </c>
      <c r="BT36" s="8" cm="1">
        <f t="array" ref="BT36">N36*INDEX(prod_est,$G36+$H36-1,MATCH(BT$14,$BP$14:$DP$14,0))</f>
        <v>0</v>
      </c>
      <c r="BU36" s="8" cm="1">
        <f t="array" ref="BU36">O36*INDEX(prod_est,$G36+$H36-1,MATCH(BU$14,$BP$14:$DP$14,0))</f>
        <v>0</v>
      </c>
      <c r="BV36" s="8" cm="1">
        <f t="array" ref="BV36">P36*INDEX(prod_est,$G36+$H36-1,MATCH(BV$14,$BP$14:$DP$14,0))</f>
        <v>0</v>
      </c>
      <c r="BW36" s="8" cm="1">
        <f t="array" ref="BW36">Q36*INDEX(prod_est,$G36+$H36-1,MATCH(BW$14,$BP$14:$DP$14,0))</f>
        <v>0</v>
      </c>
      <c r="BX36" s="8" cm="1">
        <f t="array" ref="BX36">R36*INDEX(prod_est,$G36+$H36-1,MATCH(BX$14,$BP$14:$DP$14,0))</f>
        <v>0</v>
      </c>
      <c r="BY36" s="8" cm="1">
        <f t="array" ref="BY36">S36*INDEX(prod_est,$G36+$H36-1,MATCH(BY$14,$BP$14:$DP$14,0))</f>
        <v>0</v>
      </c>
      <c r="BZ36" s="8" cm="1">
        <f t="array" ref="BZ36">T36*INDEX(prod_est,$G36+$H36-1,MATCH(BZ$14,$BP$14:$DP$14,0))</f>
        <v>0</v>
      </c>
      <c r="CA36" s="8" cm="1">
        <f t="array" ref="CA36">U36*INDEX(prod_est,$G36+$H36-1,MATCH(CA$14,$BP$14:$DP$14,0))</f>
        <v>0</v>
      </c>
      <c r="CB36" s="8" cm="1">
        <f t="array" ref="CB36">V36*INDEX(prod_est,$G36+$H36-1,MATCH(CB$14,$BP$14:$DP$14,0))</f>
        <v>0</v>
      </c>
      <c r="CC36" s="8" cm="1">
        <f t="array" ref="CC36">W36*INDEX(prod_est,$G36+$H36-1,MATCH(CC$14,$BP$14:$DP$14,0))</f>
        <v>0</v>
      </c>
      <c r="CD36" s="8" cm="1">
        <f t="array" ref="CD36">X36*INDEX(prod_est,$G36+$H36-1,MATCH(CD$14,$BP$14:$DP$14,0))</f>
        <v>0</v>
      </c>
      <c r="CE36" s="8" cm="1">
        <f t="array" ref="CE36">Y36*INDEX(prod_est,$G36+$H36-1,MATCH(CE$14,$BP$14:$DP$14,0))</f>
        <v>0</v>
      </c>
      <c r="CF36" s="8" cm="1">
        <f t="array" ref="CF36">Z36*INDEX(prod_est,$G36+$H36-1,MATCH(CF$14,$BP$14:$DP$14,0))</f>
        <v>0</v>
      </c>
      <c r="CG36" s="8" cm="1">
        <f t="array" ref="CG36">AA36*INDEX(prod_est,$G36+$H36-1,MATCH(CG$14,$BP$14:$DP$14,0))</f>
        <v>0</v>
      </c>
      <c r="CH36" s="8" cm="1">
        <f t="array" ref="CH36">AB36*INDEX(prod_est,$G36+$H36-1,MATCH(CH$14,$BP$14:$DP$14,0))</f>
        <v>0</v>
      </c>
      <c r="CI36" s="8" cm="1">
        <f t="array" ref="CI36">AC36*INDEX(prod_est,$G36+$H36-1,MATCH(CI$14,$BP$14:$DP$14,0))</f>
        <v>0</v>
      </c>
      <c r="CJ36" s="8" cm="1">
        <f t="array" ref="CJ36">AD36*INDEX(prod_est,$G36+$H36-1,MATCH(CJ$14,$BP$14:$DP$14,0))</f>
        <v>0</v>
      </c>
      <c r="CK36" s="8" cm="1">
        <f t="array" ref="CK36">AE36*INDEX(prod_est,$G36+$H36-1,MATCH(CK$14,$BP$14:$DP$14,0))</f>
        <v>0</v>
      </c>
      <c r="CL36" s="8" cm="1">
        <f t="array" ref="CL36">AF36*INDEX(prod_est,$G36+$H36-1,MATCH(CL$14,$BP$14:$DP$14,0))</f>
        <v>0</v>
      </c>
      <c r="CM36" s="8" cm="1">
        <f t="array" ref="CM36">AG36*INDEX(prod_est,$G36+$H36-1,MATCH(CM$14,$BP$14:$DP$14,0))</f>
        <v>0</v>
      </c>
      <c r="CN36" s="8" cm="1">
        <f t="array" ref="CN36">AH36*INDEX(prod_est,$G36+$H36-1,MATCH(CN$14,$BP$14:$DP$14,0))</f>
        <v>0</v>
      </c>
      <c r="CO36" s="8" cm="1">
        <f t="array" ref="CO36">AI36*INDEX(prod_est,$G36+$H36-1,MATCH(CO$14,$BP$14:$DP$14,0))</f>
        <v>0</v>
      </c>
      <c r="CP36" s="8" cm="1">
        <f t="array" ref="CP36">AJ36*INDEX(prod_est,$G36+$H36-1,MATCH(CP$14,$BP$14:$DP$14,0))</f>
        <v>0</v>
      </c>
      <c r="CQ36" s="8" cm="1">
        <f t="array" ref="CQ36">AK36*INDEX(prod_est,$G36+$H36-1,MATCH(CQ$14,$BP$14:$DP$14,0))</f>
        <v>0</v>
      </c>
      <c r="CR36" s="8" cm="1">
        <f t="array" ref="CR36">AL36*INDEX(prod_est,$G36+$H36-1,MATCH(CR$14,$BP$14:$DP$14,0))</f>
        <v>0</v>
      </c>
      <c r="CS36" s="8" cm="1">
        <f t="array" ref="CS36">AM36*INDEX(prod_est,$G36+$H36-1,MATCH(CS$14,$BP$14:$DP$14,0))</f>
        <v>0</v>
      </c>
      <c r="CT36" s="8" cm="1">
        <f t="array" ref="CT36">AN36*INDEX(prod_est,$G36+$H36-1,MATCH(CT$14,$BP$14:$DP$14,0))</f>
        <v>0</v>
      </c>
      <c r="CU36" s="8" cm="1">
        <f t="array" ref="CU36">AO36*INDEX(prod_est,$G36+$H36-1,MATCH(CU$14,$BP$14:$DP$14,0))</f>
        <v>0</v>
      </c>
      <c r="CV36" s="8" cm="1">
        <f t="array" ref="CV36">AP36*INDEX(prod_est,$G36+$H36-1,MATCH(CV$14,$BP$14:$DP$14,0))</f>
        <v>0</v>
      </c>
      <c r="CW36" cm="1">
        <f t="array" ref="CW36">AQ36*INDEX(prod_est,$G36+$H36-1,MATCH(CW$14,$BP$14:$DP$14,0))</f>
        <v>0</v>
      </c>
      <c r="CX36" cm="1">
        <f t="array" ref="CX36">AR36*INDEX(prod_est,$G36+$H36-1,MATCH(CX$14,$BP$14:$DP$14,0))</f>
        <v>0</v>
      </c>
      <c r="CY36" cm="1">
        <f t="array" ref="CY36">AS36*INDEX(prod_est,$G36+$H36-1,MATCH(CY$14,$BP$14:$DP$14,0))</f>
        <v>0</v>
      </c>
      <c r="CZ36" cm="1">
        <f t="array" ref="CZ36">AT36*INDEX(prod_est,$G36+$H36-1,MATCH(CZ$14,$BP$14:$DP$14,0))</f>
        <v>0</v>
      </c>
      <c r="DA36" cm="1">
        <f t="array" ref="DA36">AU36*INDEX(prod_est,$G36+$H36-1,MATCH(DA$14,$BP$14:$DP$14,0))</f>
        <v>0</v>
      </c>
      <c r="DB36" cm="1">
        <f t="array" ref="DB36">AV36*INDEX(prod_est,$G36+$H36-1,MATCH(DB$14,$BP$14:$DP$14,0))</f>
        <v>0</v>
      </c>
      <c r="DC36" cm="1">
        <f t="array" ref="DC36">AW36*INDEX(prod_est,$G36+$H36-1,MATCH(DC$14,$BP$14:$DP$14,0))</f>
        <v>0</v>
      </c>
      <c r="DD36" cm="1">
        <f t="array" ref="DD36">AX36*INDEX(prod_est,$G36+$H36-1,MATCH(DD$14,$BP$14:$DP$14,0))</f>
        <v>0</v>
      </c>
      <c r="DE36" cm="1">
        <f t="array" ref="DE36">AY36*INDEX(prod_est,$G36+$H36-1,MATCH(DE$14,$BP$14:$DP$14,0))</f>
        <v>0</v>
      </c>
      <c r="DF36" cm="1">
        <f t="array" ref="DF36">AZ36*INDEX(prod_est,$G36+$H36-1,MATCH(DF$14,$BP$14:$DP$14,0))</f>
        <v>0</v>
      </c>
      <c r="DG36" cm="1">
        <f t="array" ref="DG36">BA36*INDEX(prod_est,$G36+$H36-1,MATCH(DG$14,$BP$14:$DP$14,0))</f>
        <v>0</v>
      </c>
      <c r="DH36" cm="1">
        <f t="array" ref="DH36">BB36*INDEX(prod_est,$G36+$H36-1,MATCH(DH$14,$BP$14:$DP$14,0))</f>
        <v>0</v>
      </c>
      <c r="DI36" cm="1">
        <f t="array" ref="DI36">BC36*INDEX(prod_est,$G36+$H36-1,MATCH(DI$14,$BP$14:$DP$14,0))</f>
        <v>0</v>
      </c>
      <c r="DJ36" cm="1">
        <f t="array" ref="DJ36">BD36*INDEX(prod_est,$G36+$H36-1,MATCH(DJ$14,$BP$14:$DP$14,0))</f>
        <v>0</v>
      </c>
      <c r="DK36" cm="1">
        <f t="array" ref="DK36">BE36*INDEX(prod_est,$G36+$H36-1,MATCH(DK$14,$BP$14:$DP$14,0))</f>
        <v>0</v>
      </c>
      <c r="DL36" cm="1">
        <f t="array" ref="DL36">BF36*INDEX(prod_est,$G36+$H36-1,MATCH(DL$14,$BP$14:$DP$14,0))</f>
        <v>0</v>
      </c>
      <c r="DM36" cm="1">
        <f t="array" ref="DM36">BG36*INDEX(prod_est,$G36+$H36-1,MATCH(DM$14,$BP$14:$DP$14,0))</f>
        <v>0</v>
      </c>
      <c r="DN36" cm="1">
        <f t="array" ref="DN36">BH36*INDEX(prod_est,$G36+$H36-1,MATCH(DN$14,$BP$14:$DP$14,0))</f>
        <v>0</v>
      </c>
      <c r="DO36" cm="1">
        <f t="array" ref="DO36">BI36*INDEX(prod_est,$G36+$H36-1,MATCH(DO$14,$BP$14:$DP$14,0))</f>
        <v>0</v>
      </c>
      <c r="DP36" cm="1">
        <f t="array" ref="DP36">BJ36*INDEX(prod_est,$G36+$H36-1,MATCH(DP$14,$BP$14:$DP$14,0))</f>
        <v>0</v>
      </c>
    </row>
    <row r="37" spans="1:120" x14ac:dyDescent="0.25">
      <c r="A37" t="s">
        <v>42</v>
      </c>
      <c r="B37" t="s">
        <v>27</v>
      </c>
      <c r="C37" t="s">
        <v>27</v>
      </c>
      <c r="D37" t="s">
        <v>37</v>
      </c>
      <c r="E37" s="8">
        <v>0</v>
      </c>
      <c r="F37" s="8">
        <v>0</v>
      </c>
      <c r="G37">
        <f>MATCH(A37,Production_est!$A$4:$A$339,0)</f>
        <v>81</v>
      </c>
      <c r="H37">
        <f>IFERROR(MATCH(D37,Production_est!$D$4:$D$339,0),"-")</f>
        <v>6</v>
      </c>
      <c r="I37" s="8" cm="1">
        <f t="array" ref="I37">IFERROR(INDEX(Production_est!$E$4:$E$339,H37+G37-1),"-")</f>
        <v>0</v>
      </c>
      <c r="J37" s="42">
        <f t="shared" si="0"/>
        <v>0</v>
      </c>
      <c r="K37" s="42">
        <f t="shared" ref="K37:AP37" si="49">J37*(1-$F$4)</f>
        <v>0</v>
      </c>
      <c r="L37" s="42">
        <f t="shared" si="49"/>
        <v>0</v>
      </c>
      <c r="M37" s="42">
        <f t="shared" si="49"/>
        <v>0</v>
      </c>
      <c r="N37" s="42">
        <f t="shared" si="49"/>
        <v>0</v>
      </c>
      <c r="O37" s="42">
        <f t="shared" si="49"/>
        <v>0</v>
      </c>
      <c r="P37" s="42">
        <f t="shared" si="49"/>
        <v>0</v>
      </c>
      <c r="Q37" s="42">
        <f t="shared" si="49"/>
        <v>0</v>
      </c>
      <c r="R37" s="42">
        <f t="shared" si="49"/>
        <v>0</v>
      </c>
      <c r="S37" s="42">
        <f t="shared" si="49"/>
        <v>0</v>
      </c>
      <c r="T37" s="42">
        <f t="shared" si="49"/>
        <v>0</v>
      </c>
      <c r="U37" s="42">
        <f t="shared" si="49"/>
        <v>0</v>
      </c>
      <c r="V37" s="42">
        <f t="shared" si="49"/>
        <v>0</v>
      </c>
      <c r="W37" s="42">
        <f t="shared" si="49"/>
        <v>0</v>
      </c>
      <c r="X37" s="42">
        <f t="shared" si="49"/>
        <v>0</v>
      </c>
      <c r="Y37" s="42">
        <f t="shared" si="49"/>
        <v>0</v>
      </c>
      <c r="Z37" s="42">
        <f t="shared" si="49"/>
        <v>0</v>
      </c>
      <c r="AA37" s="42">
        <f t="shared" si="49"/>
        <v>0</v>
      </c>
      <c r="AB37" s="42">
        <f t="shared" si="49"/>
        <v>0</v>
      </c>
      <c r="AC37" s="42">
        <f t="shared" si="49"/>
        <v>0</v>
      </c>
      <c r="AD37" s="42">
        <f t="shared" si="49"/>
        <v>0</v>
      </c>
      <c r="AE37" s="42">
        <f t="shared" si="49"/>
        <v>0</v>
      </c>
      <c r="AF37" s="42">
        <f t="shared" si="49"/>
        <v>0</v>
      </c>
      <c r="AG37" s="42">
        <f t="shared" si="49"/>
        <v>0</v>
      </c>
      <c r="AH37" s="42">
        <f t="shared" si="49"/>
        <v>0</v>
      </c>
      <c r="AI37" s="42">
        <f t="shared" si="49"/>
        <v>0</v>
      </c>
      <c r="AJ37" s="42">
        <f t="shared" si="49"/>
        <v>0</v>
      </c>
      <c r="AK37" s="42">
        <f t="shared" si="49"/>
        <v>0</v>
      </c>
      <c r="AL37" s="42">
        <f t="shared" si="49"/>
        <v>0</v>
      </c>
      <c r="AM37" s="42">
        <f t="shared" si="49"/>
        <v>0</v>
      </c>
      <c r="AN37" s="42">
        <f t="shared" si="49"/>
        <v>0</v>
      </c>
      <c r="AO37" s="42">
        <f t="shared" si="49"/>
        <v>0</v>
      </c>
      <c r="AP37" s="42">
        <f t="shared" si="49"/>
        <v>0</v>
      </c>
      <c r="AQ37" s="42">
        <f t="shared" ref="AQ37:BJ37" si="50">AP37*(1-$F$4)</f>
        <v>0</v>
      </c>
      <c r="AR37" s="42">
        <f t="shared" si="50"/>
        <v>0</v>
      </c>
      <c r="AS37" s="42">
        <f t="shared" si="50"/>
        <v>0</v>
      </c>
      <c r="AT37" s="42">
        <f t="shared" si="50"/>
        <v>0</v>
      </c>
      <c r="AU37" s="42">
        <f t="shared" si="50"/>
        <v>0</v>
      </c>
      <c r="AV37" s="42">
        <f t="shared" si="50"/>
        <v>0</v>
      </c>
      <c r="AW37" s="42">
        <f t="shared" si="50"/>
        <v>0</v>
      </c>
      <c r="AX37" s="42">
        <f t="shared" si="50"/>
        <v>0</v>
      </c>
      <c r="AY37" s="42">
        <f t="shared" si="50"/>
        <v>0</v>
      </c>
      <c r="AZ37" s="42">
        <f t="shared" si="50"/>
        <v>0</v>
      </c>
      <c r="BA37" s="42">
        <f t="shared" si="50"/>
        <v>0</v>
      </c>
      <c r="BB37" s="42">
        <f t="shared" si="50"/>
        <v>0</v>
      </c>
      <c r="BC37" s="42">
        <f t="shared" si="50"/>
        <v>0</v>
      </c>
      <c r="BD37" s="42">
        <f t="shared" si="50"/>
        <v>0</v>
      </c>
      <c r="BE37" s="42">
        <f t="shared" si="50"/>
        <v>0</v>
      </c>
      <c r="BF37" s="42">
        <f t="shared" si="50"/>
        <v>0</v>
      </c>
      <c r="BG37" s="42">
        <f t="shared" si="50"/>
        <v>0</v>
      </c>
      <c r="BH37" s="42">
        <f t="shared" si="50"/>
        <v>0</v>
      </c>
      <c r="BI37" s="42">
        <f t="shared" si="50"/>
        <v>0</v>
      </c>
      <c r="BJ37" s="42">
        <f t="shared" si="50"/>
        <v>0</v>
      </c>
      <c r="BK37" t="str">
        <f t="shared" si="3"/>
        <v>06_HKC</v>
      </c>
      <c r="BL37" t="str">
        <f t="shared" si="4"/>
        <v>d_ind_cem_15_5_other_biomass</v>
      </c>
      <c r="BO37" s="8">
        <f t="shared" si="5"/>
        <v>0</v>
      </c>
      <c r="BP37" s="8">
        <f t="shared" si="6"/>
        <v>0</v>
      </c>
      <c r="BQ37" s="8" cm="1">
        <f t="array" ref="BQ37">K37*INDEX(prod_est,$G37+$H37-1,MATCH(BQ$14,$BP$14:$DP$14,0))</f>
        <v>0</v>
      </c>
      <c r="BR37" s="8" cm="1">
        <f t="array" ref="BR37">L37*INDEX(prod_est,$G37+$H37-1,MATCH(BR$14,$BP$14:$DP$14,0))</f>
        <v>0</v>
      </c>
      <c r="BS37" s="8" cm="1">
        <f t="array" ref="BS37">M37*INDEX(prod_est,$G37+$H37-1,MATCH(BS$14,$BP$14:$DP$14,0))</f>
        <v>0</v>
      </c>
      <c r="BT37" s="8" cm="1">
        <f t="array" ref="BT37">N37*INDEX(prod_est,$G37+$H37-1,MATCH(BT$14,$BP$14:$DP$14,0))</f>
        <v>0</v>
      </c>
      <c r="BU37" s="8" cm="1">
        <f t="array" ref="BU37">O37*INDEX(prod_est,$G37+$H37-1,MATCH(BU$14,$BP$14:$DP$14,0))</f>
        <v>0</v>
      </c>
      <c r="BV37" s="8" cm="1">
        <f t="array" ref="BV37">P37*INDEX(prod_est,$G37+$H37-1,MATCH(BV$14,$BP$14:$DP$14,0))</f>
        <v>0</v>
      </c>
      <c r="BW37" s="8" cm="1">
        <f t="array" ref="BW37">Q37*INDEX(prod_est,$G37+$H37-1,MATCH(BW$14,$BP$14:$DP$14,0))</f>
        <v>0</v>
      </c>
      <c r="BX37" s="8" cm="1">
        <f t="array" ref="BX37">R37*INDEX(prod_est,$G37+$H37-1,MATCH(BX$14,$BP$14:$DP$14,0))</f>
        <v>0</v>
      </c>
      <c r="BY37" s="8" cm="1">
        <f t="array" ref="BY37">S37*INDEX(prod_est,$G37+$H37-1,MATCH(BY$14,$BP$14:$DP$14,0))</f>
        <v>0</v>
      </c>
      <c r="BZ37" s="8" cm="1">
        <f t="array" ref="BZ37">T37*INDEX(prod_est,$G37+$H37-1,MATCH(BZ$14,$BP$14:$DP$14,0))</f>
        <v>0</v>
      </c>
      <c r="CA37" s="8" cm="1">
        <f t="array" ref="CA37">U37*INDEX(prod_est,$G37+$H37-1,MATCH(CA$14,$BP$14:$DP$14,0))</f>
        <v>0</v>
      </c>
      <c r="CB37" s="8" cm="1">
        <f t="array" ref="CB37">V37*INDEX(prod_est,$G37+$H37-1,MATCH(CB$14,$BP$14:$DP$14,0))</f>
        <v>0</v>
      </c>
      <c r="CC37" s="8" cm="1">
        <f t="array" ref="CC37">W37*INDEX(prod_est,$G37+$H37-1,MATCH(CC$14,$BP$14:$DP$14,0))</f>
        <v>0</v>
      </c>
      <c r="CD37" s="8" cm="1">
        <f t="array" ref="CD37">X37*INDEX(prod_est,$G37+$H37-1,MATCH(CD$14,$BP$14:$DP$14,0))</f>
        <v>0</v>
      </c>
      <c r="CE37" s="8" cm="1">
        <f t="array" ref="CE37">Y37*INDEX(prod_est,$G37+$H37-1,MATCH(CE$14,$BP$14:$DP$14,0))</f>
        <v>0</v>
      </c>
      <c r="CF37" s="8" cm="1">
        <f t="array" ref="CF37">Z37*INDEX(prod_est,$G37+$H37-1,MATCH(CF$14,$BP$14:$DP$14,0))</f>
        <v>0</v>
      </c>
      <c r="CG37" s="8" cm="1">
        <f t="array" ref="CG37">AA37*INDEX(prod_est,$G37+$H37-1,MATCH(CG$14,$BP$14:$DP$14,0))</f>
        <v>0</v>
      </c>
      <c r="CH37" s="8" cm="1">
        <f t="array" ref="CH37">AB37*INDEX(prod_est,$G37+$H37-1,MATCH(CH$14,$BP$14:$DP$14,0))</f>
        <v>0</v>
      </c>
      <c r="CI37" s="8" cm="1">
        <f t="array" ref="CI37">AC37*INDEX(prod_est,$G37+$H37-1,MATCH(CI$14,$BP$14:$DP$14,0))</f>
        <v>0</v>
      </c>
      <c r="CJ37" s="8" cm="1">
        <f t="array" ref="CJ37">AD37*INDEX(prod_est,$G37+$H37-1,MATCH(CJ$14,$BP$14:$DP$14,0))</f>
        <v>0</v>
      </c>
      <c r="CK37" s="8" cm="1">
        <f t="array" ref="CK37">AE37*INDEX(prod_est,$G37+$H37-1,MATCH(CK$14,$BP$14:$DP$14,0))</f>
        <v>0</v>
      </c>
      <c r="CL37" s="8" cm="1">
        <f t="array" ref="CL37">AF37*INDEX(prod_est,$G37+$H37-1,MATCH(CL$14,$BP$14:$DP$14,0))</f>
        <v>0</v>
      </c>
      <c r="CM37" s="8" cm="1">
        <f t="array" ref="CM37">AG37*INDEX(prod_est,$G37+$H37-1,MATCH(CM$14,$BP$14:$DP$14,0))</f>
        <v>0</v>
      </c>
      <c r="CN37" s="8" cm="1">
        <f t="array" ref="CN37">AH37*INDEX(prod_est,$G37+$H37-1,MATCH(CN$14,$BP$14:$DP$14,0))</f>
        <v>0</v>
      </c>
      <c r="CO37" s="8" cm="1">
        <f t="array" ref="CO37">AI37*INDEX(prod_est,$G37+$H37-1,MATCH(CO$14,$BP$14:$DP$14,0))</f>
        <v>0</v>
      </c>
      <c r="CP37" s="8" cm="1">
        <f t="array" ref="CP37">AJ37*INDEX(prod_est,$G37+$H37-1,MATCH(CP$14,$BP$14:$DP$14,0))</f>
        <v>0</v>
      </c>
      <c r="CQ37" s="8" cm="1">
        <f t="array" ref="CQ37">AK37*INDEX(prod_est,$G37+$H37-1,MATCH(CQ$14,$BP$14:$DP$14,0))</f>
        <v>0</v>
      </c>
      <c r="CR37" s="8" cm="1">
        <f t="array" ref="CR37">AL37*INDEX(prod_est,$G37+$H37-1,MATCH(CR$14,$BP$14:$DP$14,0))</f>
        <v>0</v>
      </c>
      <c r="CS37" s="8" cm="1">
        <f t="array" ref="CS37">AM37*INDEX(prod_est,$G37+$H37-1,MATCH(CS$14,$BP$14:$DP$14,0))</f>
        <v>0</v>
      </c>
      <c r="CT37" s="8" cm="1">
        <f t="array" ref="CT37">AN37*INDEX(prod_est,$G37+$H37-1,MATCH(CT$14,$BP$14:$DP$14,0))</f>
        <v>0</v>
      </c>
      <c r="CU37" s="8" cm="1">
        <f t="array" ref="CU37">AO37*INDEX(prod_est,$G37+$H37-1,MATCH(CU$14,$BP$14:$DP$14,0))</f>
        <v>0</v>
      </c>
      <c r="CV37" s="8" cm="1">
        <f t="array" ref="CV37">AP37*INDEX(prod_est,$G37+$H37-1,MATCH(CV$14,$BP$14:$DP$14,0))</f>
        <v>0</v>
      </c>
      <c r="CW37" cm="1">
        <f t="array" ref="CW37">AQ37*INDEX(prod_est,$G37+$H37-1,MATCH(CW$14,$BP$14:$DP$14,0))</f>
        <v>0</v>
      </c>
      <c r="CX37" cm="1">
        <f t="array" ref="CX37">AR37*INDEX(prod_est,$G37+$H37-1,MATCH(CX$14,$BP$14:$DP$14,0))</f>
        <v>0</v>
      </c>
      <c r="CY37" cm="1">
        <f t="array" ref="CY37">AS37*INDEX(prod_est,$G37+$H37-1,MATCH(CY$14,$BP$14:$DP$14,0))</f>
        <v>0</v>
      </c>
      <c r="CZ37" cm="1">
        <f t="array" ref="CZ37">AT37*INDEX(prod_est,$G37+$H37-1,MATCH(CZ$14,$BP$14:$DP$14,0))</f>
        <v>0</v>
      </c>
      <c r="DA37" cm="1">
        <f t="array" ref="DA37">AU37*INDEX(prod_est,$G37+$H37-1,MATCH(DA$14,$BP$14:$DP$14,0))</f>
        <v>0</v>
      </c>
      <c r="DB37" cm="1">
        <f t="array" ref="DB37">AV37*INDEX(prod_est,$G37+$H37-1,MATCH(DB$14,$BP$14:$DP$14,0))</f>
        <v>0</v>
      </c>
      <c r="DC37" cm="1">
        <f t="array" ref="DC37">AW37*INDEX(prod_est,$G37+$H37-1,MATCH(DC$14,$BP$14:$DP$14,0))</f>
        <v>0</v>
      </c>
      <c r="DD37" cm="1">
        <f t="array" ref="DD37">AX37*INDEX(prod_est,$G37+$H37-1,MATCH(DD$14,$BP$14:$DP$14,0))</f>
        <v>0</v>
      </c>
      <c r="DE37" cm="1">
        <f t="array" ref="DE37">AY37*INDEX(prod_est,$G37+$H37-1,MATCH(DE$14,$BP$14:$DP$14,0))</f>
        <v>0</v>
      </c>
      <c r="DF37" cm="1">
        <f t="array" ref="DF37">AZ37*INDEX(prod_est,$G37+$H37-1,MATCH(DF$14,$BP$14:$DP$14,0))</f>
        <v>0</v>
      </c>
      <c r="DG37" cm="1">
        <f t="array" ref="DG37">BA37*INDEX(prod_est,$G37+$H37-1,MATCH(DG$14,$BP$14:$DP$14,0))</f>
        <v>0</v>
      </c>
      <c r="DH37" cm="1">
        <f t="array" ref="DH37">BB37*INDEX(prod_est,$G37+$H37-1,MATCH(DH$14,$BP$14:$DP$14,0))</f>
        <v>0</v>
      </c>
      <c r="DI37" cm="1">
        <f t="array" ref="DI37">BC37*INDEX(prod_est,$G37+$H37-1,MATCH(DI$14,$BP$14:$DP$14,0))</f>
        <v>0</v>
      </c>
      <c r="DJ37" cm="1">
        <f t="array" ref="DJ37">BD37*INDEX(prod_est,$G37+$H37-1,MATCH(DJ$14,$BP$14:$DP$14,0))</f>
        <v>0</v>
      </c>
      <c r="DK37" cm="1">
        <f t="array" ref="DK37">BE37*INDEX(prod_est,$G37+$H37-1,MATCH(DK$14,$BP$14:$DP$14,0))</f>
        <v>0</v>
      </c>
      <c r="DL37" cm="1">
        <f t="array" ref="DL37">BF37*INDEX(prod_est,$G37+$H37-1,MATCH(DL$14,$BP$14:$DP$14,0))</f>
        <v>0</v>
      </c>
      <c r="DM37" cm="1">
        <f t="array" ref="DM37">BG37*INDEX(prod_est,$G37+$H37-1,MATCH(DM$14,$BP$14:$DP$14,0))</f>
        <v>0</v>
      </c>
      <c r="DN37" cm="1">
        <f t="array" ref="DN37">BH37*INDEX(prod_est,$G37+$H37-1,MATCH(DN$14,$BP$14:$DP$14,0))</f>
        <v>0</v>
      </c>
      <c r="DO37" cm="1">
        <f t="array" ref="DO37">BI37*INDEX(prod_est,$G37+$H37-1,MATCH(DO$14,$BP$14:$DP$14,0))</f>
        <v>0</v>
      </c>
      <c r="DP37" cm="1">
        <f t="array" ref="DP37">BJ37*INDEX(prod_est,$G37+$H37-1,MATCH(DP$14,$BP$14:$DP$14,0))</f>
        <v>0</v>
      </c>
    </row>
    <row r="38" spans="1:120" x14ac:dyDescent="0.25">
      <c r="A38" t="s">
        <v>42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81</v>
      </c>
      <c r="H38">
        <f>IFERROR(MATCH(D38,Production_est!$D$4:$D$339,0),"-")</f>
        <v>6</v>
      </c>
      <c r="I38" s="8" cm="1">
        <f t="array" ref="I38">IFERROR(INDEX(Production_est!$E$4:$E$339,H38+G38-1),"-")</f>
        <v>0</v>
      </c>
      <c r="J38" s="42">
        <f t="shared" si="0"/>
        <v>0</v>
      </c>
      <c r="K38" s="42">
        <f t="shared" ref="K38:AP38" si="51">J38*(1-$F$4)</f>
        <v>0</v>
      </c>
      <c r="L38" s="42">
        <f t="shared" si="51"/>
        <v>0</v>
      </c>
      <c r="M38" s="42">
        <f t="shared" si="51"/>
        <v>0</v>
      </c>
      <c r="N38" s="42">
        <f t="shared" si="51"/>
        <v>0</v>
      </c>
      <c r="O38" s="42">
        <f t="shared" si="51"/>
        <v>0</v>
      </c>
      <c r="P38" s="42">
        <f t="shared" si="51"/>
        <v>0</v>
      </c>
      <c r="Q38" s="42">
        <f t="shared" si="51"/>
        <v>0</v>
      </c>
      <c r="R38" s="42">
        <f t="shared" si="51"/>
        <v>0</v>
      </c>
      <c r="S38" s="42">
        <f t="shared" si="51"/>
        <v>0</v>
      </c>
      <c r="T38" s="42">
        <f t="shared" si="51"/>
        <v>0</v>
      </c>
      <c r="U38" s="42">
        <f t="shared" si="51"/>
        <v>0</v>
      </c>
      <c r="V38" s="42">
        <f t="shared" si="51"/>
        <v>0</v>
      </c>
      <c r="W38" s="42">
        <f t="shared" si="51"/>
        <v>0</v>
      </c>
      <c r="X38" s="42">
        <f t="shared" si="51"/>
        <v>0</v>
      </c>
      <c r="Y38" s="42">
        <f t="shared" si="51"/>
        <v>0</v>
      </c>
      <c r="Z38" s="42">
        <f t="shared" si="51"/>
        <v>0</v>
      </c>
      <c r="AA38" s="42">
        <f t="shared" si="51"/>
        <v>0</v>
      </c>
      <c r="AB38" s="42">
        <f t="shared" si="51"/>
        <v>0</v>
      </c>
      <c r="AC38" s="42">
        <f t="shared" si="51"/>
        <v>0</v>
      </c>
      <c r="AD38" s="42">
        <f t="shared" si="51"/>
        <v>0</v>
      </c>
      <c r="AE38" s="42">
        <f t="shared" si="51"/>
        <v>0</v>
      </c>
      <c r="AF38" s="42">
        <f t="shared" si="51"/>
        <v>0</v>
      </c>
      <c r="AG38" s="42">
        <f t="shared" si="51"/>
        <v>0</v>
      </c>
      <c r="AH38" s="42">
        <f t="shared" si="51"/>
        <v>0</v>
      </c>
      <c r="AI38" s="42">
        <f t="shared" si="51"/>
        <v>0</v>
      </c>
      <c r="AJ38" s="42">
        <f t="shared" si="51"/>
        <v>0</v>
      </c>
      <c r="AK38" s="42">
        <f t="shared" si="51"/>
        <v>0</v>
      </c>
      <c r="AL38" s="42">
        <f t="shared" si="51"/>
        <v>0</v>
      </c>
      <c r="AM38" s="42">
        <f t="shared" si="51"/>
        <v>0</v>
      </c>
      <c r="AN38" s="42">
        <f t="shared" si="51"/>
        <v>0</v>
      </c>
      <c r="AO38" s="42">
        <f t="shared" si="51"/>
        <v>0</v>
      </c>
      <c r="AP38" s="42">
        <f t="shared" si="51"/>
        <v>0</v>
      </c>
      <c r="AQ38" s="42">
        <f t="shared" ref="AQ38:BJ38" si="52">AP38*(1-$F$4)</f>
        <v>0</v>
      </c>
      <c r="AR38" s="42">
        <f t="shared" si="52"/>
        <v>0</v>
      </c>
      <c r="AS38" s="42">
        <f t="shared" si="52"/>
        <v>0</v>
      </c>
      <c r="AT38" s="42">
        <f t="shared" si="52"/>
        <v>0</v>
      </c>
      <c r="AU38" s="42">
        <f t="shared" si="52"/>
        <v>0</v>
      </c>
      <c r="AV38" s="42">
        <f t="shared" si="52"/>
        <v>0</v>
      </c>
      <c r="AW38" s="42">
        <f t="shared" si="52"/>
        <v>0</v>
      </c>
      <c r="AX38" s="42">
        <f t="shared" si="52"/>
        <v>0</v>
      </c>
      <c r="AY38" s="42">
        <f t="shared" si="52"/>
        <v>0</v>
      </c>
      <c r="AZ38" s="42">
        <f t="shared" si="52"/>
        <v>0</v>
      </c>
      <c r="BA38" s="42">
        <f t="shared" si="52"/>
        <v>0</v>
      </c>
      <c r="BB38" s="42">
        <f t="shared" si="52"/>
        <v>0</v>
      </c>
      <c r="BC38" s="42">
        <f t="shared" si="52"/>
        <v>0</v>
      </c>
      <c r="BD38" s="42">
        <f t="shared" si="52"/>
        <v>0</v>
      </c>
      <c r="BE38" s="42">
        <f t="shared" si="52"/>
        <v>0</v>
      </c>
      <c r="BF38" s="42">
        <f t="shared" si="52"/>
        <v>0</v>
      </c>
      <c r="BG38" s="42">
        <f t="shared" si="52"/>
        <v>0</v>
      </c>
      <c r="BH38" s="42">
        <f t="shared" si="52"/>
        <v>0</v>
      </c>
      <c r="BI38" s="42">
        <f t="shared" si="52"/>
        <v>0</v>
      </c>
      <c r="BJ38" s="42">
        <f t="shared" si="52"/>
        <v>0</v>
      </c>
      <c r="BK38" t="str">
        <f t="shared" si="3"/>
        <v>06_HKC</v>
      </c>
      <c r="BL38" t="str">
        <f t="shared" si="4"/>
        <v>d_ind_cem_16_1_biogas</v>
      </c>
      <c r="BO38" s="8">
        <f t="shared" si="5"/>
        <v>0</v>
      </c>
      <c r="BP38" s="8">
        <f t="shared" si="6"/>
        <v>0</v>
      </c>
      <c r="BQ38" s="8" cm="1">
        <f t="array" ref="BQ38">K38*INDEX(prod_est,$G38+$H38-1,MATCH(BQ$14,$BP$14:$DP$14,0))</f>
        <v>0</v>
      </c>
      <c r="BR38" s="8" cm="1">
        <f t="array" ref="BR38">L38*INDEX(prod_est,$G38+$H38-1,MATCH(BR$14,$BP$14:$DP$14,0))</f>
        <v>0</v>
      </c>
      <c r="BS38" s="8" cm="1">
        <f t="array" ref="BS38">M38*INDEX(prod_est,$G38+$H38-1,MATCH(BS$14,$BP$14:$DP$14,0))</f>
        <v>0</v>
      </c>
      <c r="BT38" s="8" cm="1">
        <f t="array" ref="BT38">N38*INDEX(prod_est,$G38+$H38-1,MATCH(BT$14,$BP$14:$DP$14,0))</f>
        <v>0</v>
      </c>
      <c r="BU38" s="8" cm="1">
        <f t="array" ref="BU38">O38*INDEX(prod_est,$G38+$H38-1,MATCH(BU$14,$BP$14:$DP$14,0))</f>
        <v>0</v>
      </c>
      <c r="BV38" s="8" cm="1">
        <f t="array" ref="BV38">P38*INDEX(prod_est,$G38+$H38-1,MATCH(BV$14,$BP$14:$DP$14,0))</f>
        <v>0</v>
      </c>
      <c r="BW38" s="8" cm="1">
        <f t="array" ref="BW38">Q38*INDEX(prod_est,$G38+$H38-1,MATCH(BW$14,$BP$14:$DP$14,0))</f>
        <v>0</v>
      </c>
      <c r="BX38" s="8" cm="1">
        <f t="array" ref="BX38">R38*INDEX(prod_est,$G38+$H38-1,MATCH(BX$14,$BP$14:$DP$14,0))</f>
        <v>0</v>
      </c>
      <c r="BY38" s="8" cm="1">
        <f t="array" ref="BY38">S38*INDEX(prod_est,$G38+$H38-1,MATCH(BY$14,$BP$14:$DP$14,0))</f>
        <v>0</v>
      </c>
      <c r="BZ38" s="8" cm="1">
        <f t="array" ref="BZ38">T38*INDEX(prod_est,$G38+$H38-1,MATCH(BZ$14,$BP$14:$DP$14,0))</f>
        <v>0</v>
      </c>
      <c r="CA38" s="8" cm="1">
        <f t="array" ref="CA38">U38*INDEX(prod_est,$G38+$H38-1,MATCH(CA$14,$BP$14:$DP$14,0))</f>
        <v>0</v>
      </c>
      <c r="CB38" s="8" cm="1">
        <f t="array" ref="CB38">V38*INDEX(prod_est,$G38+$H38-1,MATCH(CB$14,$BP$14:$DP$14,0))</f>
        <v>0</v>
      </c>
      <c r="CC38" s="8" cm="1">
        <f t="array" ref="CC38">W38*INDEX(prod_est,$G38+$H38-1,MATCH(CC$14,$BP$14:$DP$14,0))</f>
        <v>0</v>
      </c>
      <c r="CD38" s="8" cm="1">
        <f t="array" ref="CD38">X38*INDEX(prod_est,$G38+$H38-1,MATCH(CD$14,$BP$14:$DP$14,0))</f>
        <v>0</v>
      </c>
      <c r="CE38" s="8" cm="1">
        <f t="array" ref="CE38">Y38*INDEX(prod_est,$G38+$H38-1,MATCH(CE$14,$BP$14:$DP$14,0))</f>
        <v>0</v>
      </c>
      <c r="CF38" s="8" cm="1">
        <f t="array" ref="CF38">Z38*INDEX(prod_est,$G38+$H38-1,MATCH(CF$14,$BP$14:$DP$14,0))</f>
        <v>0</v>
      </c>
      <c r="CG38" s="8" cm="1">
        <f t="array" ref="CG38">AA38*INDEX(prod_est,$G38+$H38-1,MATCH(CG$14,$BP$14:$DP$14,0))</f>
        <v>0</v>
      </c>
      <c r="CH38" s="8" cm="1">
        <f t="array" ref="CH38">AB38*INDEX(prod_est,$G38+$H38-1,MATCH(CH$14,$BP$14:$DP$14,0))</f>
        <v>0</v>
      </c>
      <c r="CI38" s="8" cm="1">
        <f t="array" ref="CI38">AC38*INDEX(prod_est,$G38+$H38-1,MATCH(CI$14,$BP$14:$DP$14,0))</f>
        <v>0</v>
      </c>
      <c r="CJ38" s="8" cm="1">
        <f t="array" ref="CJ38">AD38*INDEX(prod_est,$G38+$H38-1,MATCH(CJ$14,$BP$14:$DP$14,0))</f>
        <v>0</v>
      </c>
      <c r="CK38" s="8" cm="1">
        <f t="array" ref="CK38">AE38*INDEX(prod_est,$G38+$H38-1,MATCH(CK$14,$BP$14:$DP$14,0))</f>
        <v>0</v>
      </c>
      <c r="CL38" s="8" cm="1">
        <f t="array" ref="CL38">AF38*INDEX(prod_est,$G38+$H38-1,MATCH(CL$14,$BP$14:$DP$14,0))</f>
        <v>0</v>
      </c>
      <c r="CM38" s="8" cm="1">
        <f t="array" ref="CM38">AG38*INDEX(prod_est,$G38+$H38-1,MATCH(CM$14,$BP$14:$DP$14,0))</f>
        <v>0</v>
      </c>
      <c r="CN38" s="8" cm="1">
        <f t="array" ref="CN38">AH38*INDEX(prod_est,$G38+$H38-1,MATCH(CN$14,$BP$14:$DP$14,0))</f>
        <v>0</v>
      </c>
      <c r="CO38" s="8" cm="1">
        <f t="array" ref="CO38">AI38*INDEX(prod_est,$G38+$H38-1,MATCH(CO$14,$BP$14:$DP$14,0))</f>
        <v>0</v>
      </c>
      <c r="CP38" s="8" cm="1">
        <f t="array" ref="CP38">AJ38*INDEX(prod_est,$G38+$H38-1,MATCH(CP$14,$BP$14:$DP$14,0))</f>
        <v>0</v>
      </c>
      <c r="CQ38" s="8" cm="1">
        <f t="array" ref="CQ38">AK38*INDEX(prod_est,$G38+$H38-1,MATCH(CQ$14,$BP$14:$DP$14,0))</f>
        <v>0</v>
      </c>
      <c r="CR38" s="8" cm="1">
        <f t="array" ref="CR38">AL38*INDEX(prod_est,$G38+$H38-1,MATCH(CR$14,$BP$14:$DP$14,0))</f>
        <v>0</v>
      </c>
      <c r="CS38" s="8" cm="1">
        <f t="array" ref="CS38">AM38*INDEX(prod_est,$G38+$H38-1,MATCH(CS$14,$BP$14:$DP$14,0))</f>
        <v>0</v>
      </c>
      <c r="CT38" s="8" cm="1">
        <f t="array" ref="CT38">AN38*INDEX(prod_est,$G38+$H38-1,MATCH(CT$14,$BP$14:$DP$14,0))</f>
        <v>0</v>
      </c>
      <c r="CU38" s="8" cm="1">
        <f t="array" ref="CU38">AO38*INDEX(prod_est,$G38+$H38-1,MATCH(CU$14,$BP$14:$DP$14,0))</f>
        <v>0</v>
      </c>
      <c r="CV38" s="8" cm="1">
        <f t="array" ref="CV38">AP38*INDEX(prod_est,$G38+$H38-1,MATCH(CV$14,$BP$14:$DP$14,0))</f>
        <v>0</v>
      </c>
      <c r="CW38" cm="1">
        <f t="array" ref="CW38">AQ38*INDEX(prod_est,$G38+$H38-1,MATCH(CW$14,$BP$14:$DP$14,0))</f>
        <v>0</v>
      </c>
      <c r="CX38" cm="1">
        <f t="array" ref="CX38">AR38*INDEX(prod_est,$G38+$H38-1,MATCH(CX$14,$BP$14:$DP$14,0))</f>
        <v>0</v>
      </c>
      <c r="CY38" cm="1">
        <f t="array" ref="CY38">AS38*INDEX(prod_est,$G38+$H38-1,MATCH(CY$14,$BP$14:$DP$14,0))</f>
        <v>0</v>
      </c>
      <c r="CZ38" cm="1">
        <f t="array" ref="CZ38">AT38*INDEX(prod_est,$G38+$H38-1,MATCH(CZ$14,$BP$14:$DP$14,0))</f>
        <v>0</v>
      </c>
      <c r="DA38" cm="1">
        <f t="array" ref="DA38">AU38*INDEX(prod_est,$G38+$H38-1,MATCH(DA$14,$BP$14:$DP$14,0))</f>
        <v>0</v>
      </c>
      <c r="DB38" cm="1">
        <f t="array" ref="DB38">AV38*INDEX(prod_est,$G38+$H38-1,MATCH(DB$14,$BP$14:$DP$14,0))</f>
        <v>0</v>
      </c>
      <c r="DC38" cm="1">
        <f t="array" ref="DC38">AW38*INDEX(prod_est,$G38+$H38-1,MATCH(DC$14,$BP$14:$DP$14,0))</f>
        <v>0</v>
      </c>
      <c r="DD38" cm="1">
        <f t="array" ref="DD38">AX38*INDEX(prod_est,$G38+$H38-1,MATCH(DD$14,$BP$14:$DP$14,0))</f>
        <v>0</v>
      </c>
      <c r="DE38" cm="1">
        <f t="array" ref="DE38">AY38*INDEX(prod_est,$G38+$H38-1,MATCH(DE$14,$BP$14:$DP$14,0))</f>
        <v>0</v>
      </c>
      <c r="DF38" cm="1">
        <f t="array" ref="DF38">AZ38*INDEX(prod_est,$G38+$H38-1,MATCH(DF$14,$BP$14:$DP$14,0))</f>
        <v>0</v>
      </c>
      <c r="DG38" cm="1">
        <f t="array" ref="DG38">BA38*INDEX(prod_est,$G38+$H38-1,MATCH(DG$14,$BP$14:$DP$14,0))</f>
        <v>0</v>
      </c>
      <c r="DH38" cm="1">
        <f t="array" ref="DH38">BB38*INDEX(prod_est,$G38+$H38-1,MATCH(DH$14,$BP$14:$DP$14,0))</f>
        <v>0</v>
      </c>
      <c r="DI38" cm="1">
        <f t="array" ref="DI38">BC38*INDEX(prod_est,$G38+$H38-1,MATCH(DI$14,$BP$14:$DP$14,0))</f>
        <v>0</v>
      </c>
      <c r="DJ38" cm="1">
        <f t="array" ref="DJ38">BD38*INDEX(prod_est,$G38+$H38-1,MATCH(DJ$14,$BP$14:$DP$14,0))</f>
        <v>0</v>
      </c>
      <c r="DK38" cm="1">
        <f t="array" ref="DK38">BE38*INDEX(prod_est,$G38+$H38-1,MATCH(DK$14,$BP$14:$DP$14,0))</f>
        <v>0</v>
      </c>
      <c r="DL38" cm="1">
        <f t="array" ref="DL38">BF38*INDEX(prod_est,$G38+$H38-1,MATCH(DL$14,$BP$14:$DP$14,0))</f>
        <v>0</v>
      </c>
      <c r="DM38" cm="1">
        <f t="array" ref="DM38">BG38*INDEX(prod_est,$G38+$H38-1,MATCH(DM$14,$BP$14:$DP$14,0))</f>
        <v>0</v>
      </c>
      <c r="DN38" cm="1">
        <f t="array" ref="DN38">BH38*INDEX(prod_est,$G38+$H38-1,MATCH(DN$14,$BP$14:$DP$14,0))</f>
        <v>0</v>
      </c>
      <c r="DO38" cm="1">
        <f t="array" ref="DO38">BI38*INDEX(prod_est,$G38+$H38-1,MATCH(DO$14,$BP$14:$DP$14,0))</f>
        <v>0</v>
      </c>
      <c r="DP38" cm="1">
        <f t="array" ref="DP38">BJ38*INDEX(prod_est,$G38+$H38-1,MATCH(DP$14,$BP$14:$DP$14,0))</f>
        <v>0</v>
      </c>
    </row>
    <row r="39" spans="1:120" x14ac:dyDescent="0.25">
      <c r="A39" t="s">
        <v>42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81</v>
      </c>
      <c r="H39">
        <f>IFERROR(MATCH(D39,Production_est!$D$4:$D$339,0),"-")</f>
        <v>6</v>
      </c>
      <c r="I39" s="8" cm="1">
        <f t="array" ref="I39">IFERROR(INDEX(Production_est!$E$4:$E$339,H39+G39-1),"-")</f>
        <v>0</v>
      </c>
      <c r="J39" s="42">
        <f t="shared" si="0"/>
        <v>0</v>
      </c>
      <c r="K39" s="42">
        <f t="shared" ref="K39:AP39" si="53">J39*(1-$F$4)</f>
        <v>0</v>
      </c>
      <c r="L39" s="42">
        <f t="shared" si="53"/>
        <v>0</v>
      </c>
      <c r="M39" s="42">
        <f t="shared" si="53"/>
        <v>0</v>
      </c>
      <c r="N39" s="42">
        <f t="shared" si="53"/>
        <v>0</v>
      </c>
      <c r="O39" s="42">
        <f t="shared" si="53"/>
        <v>0</v>
      </c>
      <c r="P39" s="42">
        <f t="shared" si="53"/>
        <v>0</v>
      </c>
      <c r="Q39" s="42">
        <f t="shared" si="53"/>
        <v>0</v>
      </c>
      <c r="R39" s="42">
        <f t="shared" si="53"/>
        <v>0</v>
      </c>
      <c r="S39" s="42">
        <f t="shared" si="53"/>
        <v>0</v>
      </c>
      <c r="T39" s="42">
        <f t="shared" si="53"/>
        <v>0</v>
      </c>
      <c r="U39" s="42">
        <f t="shared" si="53"/>
        <v>0</v>
      </c>
      <c r="V39" s="42">
        <f t="shared" si="53"/>
        <v>0</v>
      </c>
      <c r="W39" s="42">
        <f t="shared" si="53"/>
        <v>0</v>
      </c>
      <c r="X39" s="42">
        <f t="shared" si="53"/>
        <v>0</v>
      </c>
      <c r="Y39" s="42">
        <f t="shared" si="53"/>
        <v>0</v>
      </c>
      <c r="Z39" s="42">
        <f t="shared" si="53"/>
        <v>0</v>
      </c>
      <c r="AA39" s="42">
        <f t="shared" si="53"/>
        <v>0</v>
      </c>
      <c r="AB39" s="42">
        <f t="shared" si="53"/>
        <v>0</v>
      </c>
      <c r="AC39" s="42">
        <f t="shared" si="53"/>
        <v>0</v>
      </c>
      <c r="AD39" s="42">
        <f t="shared" si="53"/>
        <v>0</v>
      </c>
      <c r="AE39" s="42">
        <f t="shared" si="53"/>
        <v>0</v>
      </c>
      <c r="AF39" s="42">
        <f t="shared" si="53"/>
        <v>0</v>
      </c>
      <c r="AG39" s="42">
        <f t="shared" si="53"/>
        <v>0</v>
      </c>
      <c r="AH39" s="42">
        <f t="shared" si="53"/>
        <v>0</v>
      </c>
      <c r="AI39" s="42">
        <f t="shared" si="53"/>
        <v>0</v>
      </c>
      <c r="AJ39" s="42">
        <f t="shared" si="53"/>
        <v>0</v>
      </c>
      <c r="AK39" s="42">
        <f t="shared" si="53"/>
        <v>0</v>
      </c>
      <c r="AL39" s="42">
        <f t="shared" si="53"/>
        <v>0</v>
      </c>
      <c r="AM39" s="42">
        <f t="shared" si="53"/>
        <v>0</v>
      </c>
      <c r="AN39" s="42">
        <f t="shared" si="53"/>
        <v>0</v>
      </c>
      <c r="AO39" s="42">
        <f t="shared" si="53"/>
        <v>0</v>
      </c>
      <c r="AP39" s="42">
        <f t="shared" si="53"/>
        <v>0</v>
      </c>
      <c r="AQ39" s="42">
        <f t="shared" ref="AQ39:BJ39" si="54">AP39*(1-$F$4)</f>
        <v>0</v>
      </c>
      <c r="AR39" s="42">
        <f t="shared" si="54"/>
        <v>0</v>
      </c>
      <c r="AS39" s="42">
        <f t="shared" si="54"/>
        <v>0</v>
      </c>
      <c r="AT39" s="42">
        <f t="shared" si="54"/>
        <v>0</v>
      </c>
      <c r="AU39" s="42">
        <f t="shared" si="54"/>
        <v>0</v>
      </c>
      <c r="AV39" s="42">
        <f t="shared" si="54"/>
        <v>0</v>
      </c>
      <c r="AW39" s="42">
        <f t="shared" si="54"/>
        <v>0</v>
      </c>
      <c r="AX39" s="42">
        <f t="shared" si="54"/>
        <v>0</v>
      </c>
      <c r="AY39" s="42">
        <f t="shared" si="54"/>
        <v>0</v>
      </c>
      <c r="AZ39" s="42">
        <f t="shared" si="54"/>
        <v>0</v>
      </c>
      <c r="BA39" s="42">
        <f t="shared" si="54"/>
        <v>0</v>
      </c>
      <c r="BB39" s="42">
        <f t="shared" si="54"/>
        <v>0</v>
      </c>
      <c r="BC39" s="42">
        <f t="shared" si="54"/>
        <v>0</v>
      </c>
      <c r="BD39" s="42">
        <f t="shared" si="54"/>
        <v>0</v>
      </c>
      <c r="BE39" s="42">
        <f t="shared" si="54"/>
        <v>0</v>
      </c>
      <c r="BF39" s="42">
        <f t="shared" si="54"/>
        <v>0</v>
      </c>
      <c r="BG39" s="42">
        <f t="shared" si="54"/>
        <v>0</v>
      </c>
      <c r="BH39" s="42">
        <f t="shared" si="54"/>
        <v>0</v>
      </c>
      <c r="BI39" s="42">
        <f t="shared" si="54"/>
        <v>0</v>
      </c>
      <c r="BJ39" s="42">
        <f t="shared" si="54"/>
        <v>0</v>
      </c>
      <c r="BK39" t="str">
        <f t="shared" si="3"/>
        <v>06_HKC</v>
      </c>
      <c r="BL39" t="str">
        <f t="shared" si="4"/>
        <v>d_ind_cem_16_2_industrial_waste</v>
      </c>
      <c r="BO39" s="8">
        <f t="shared" si="5"/>
        <v>0</v>
      </c>
      <c r="BP39" s="8">
        <f t="shared" si="6"/>
        <v>0</v>
      </c>
      <c r="BQ39" s="8" cm="1">
        <f t="array" ref="BQ39">K39*INDEX(prod_est,$G39+$H39-1,MATCH(BQ$14,$BP$14:$DP$14,0))</f>
        <v>0</v>
      </c>
      <c r="BR39" s="8" cm="1">
        <f t="array" ref="BR39">L39*INDEX(prod_est,$G39+$H39-1,MATCH(BR$14,$BP$14:$DP$14,0))</f>
        <v>0</v>
      </c>
      <c r="BS39" s="8" cm="1">
        <f t="array" ref="BS39">M39*INDEX(prod_est,$G39+$H39-1,MATCH(BS$14,$BP$14:$DP$14,0))</f>
        <v>0</v>
      </c>
      <c r="BT39" s="8" cm="1">
        <f t="array" ref="BT39">N39*INDEX(prod_est,$G39+$H39-1,MATCH(BT$14,$BP$14:$DP$14,0))</f>
        <v>0</v>
      </c>
      <c r="BU39" s="8" cm="1">
        <f t="array" ref="BU39">O39*INDEX(prod_est,$G39+$H39-1,MATCH(BU$14,$BP$14:$DP$14,0))</f>
        <v>0</v>
      </c>
      <c r="BV39" s="8" cm="1">
        <f t="array" ref="BV39">P39*INDEX(prod_est,$G39+$H39-1,MATCH(BV$14,$BP$14:$DP$14,0))</f>
        <v>0</v>
      </c>
      <c r="BW39" s="8" cm="1">
        <f t="array" ref="BW39">Q39*INDEX(prod_est,$G39+$H39-1,MATCH(BW$14,$BP$14:$DP$14,0))</f>
        <v>0</v>
      </c>
      <c r="BX39" s="8" cm="1">
        <f t="array" ref="BX39">R39*INDEX(prod_est,$G39+$H39-1,MATCH(BX$14,$BP$14:$DP$14,0))</f>
        <v>0</v>
      </c>
      <c r="BY39" s="8" cm="1">
        <f t="array" ref="BY39">S39*INDEX(prod_est,$G39+$H39-1,MATCH(BY$14,$BP$14:$DP$14,0))</f>
        <v>0</v>
      </c>
      <c r="BZ39" s="8" cm="1">
        <f t="array" ref="BZ39">T39*INDEX(prod_est,$G39+$H39-1,MATCH(BZ$14,$BP$14:$DP$14,0))</f>
        <v>0</v>
      </c>
      <c r="CA39" s="8" cm="1">
        <f t="array" ref="CA39">U39*INDEX(prod_est,$G39+$H39-1,MATCH(CA$14,$BP$14:$DP$14,0))</f>
        <v>0</v>
      </c>
      <c r="CB39" s="8" cm="1">
        <f t="array" ref="CB39">V39*INDEX(prod_est,$G39+$H39-1,MATCH(CB$14,$BP$14:$DP$14,0))</f>
        <v>0</v>
      </c>
      <c r="CC39" s="8" cm="1">
        <f t="array" ref="CC39">W39*INDEX(prod_est,$G39+$H39-1,MATCH(CC$14,$BP$14:$DP$14,0))</f>
        <v>0</v>
      </c>
      <c r="CD39" s="8" cm="1">
        <f t="array" ref="CD39">X39*INDEX(prod_est,$G39+$H39-1,MATCH(CD$14,$BP$14:$DP$14,0))</f>
        <v>0</v>
      </c>
      <c r="CE39" s="8" cm="1">
        <f t="array" ref="CE39">Y39*INDEX(prod_est,$G39+$H39-1,MATCH(CE$14,$BP$14:$DP$14,0))</f>
        <v>0</v>
      </c>
      <c r="CF39" s="8" cm="1">
        <f t="array" ref="CF39">Z39*INDEX(prod_est,$G39+$H39-1,MATCH(CF$14,$BP$14:$DP$14,0))</f>
        <v>0</v>
      </c>
      <c r="CG39" s="8" cm="1">
        <f t="array" ref="CG39">AA39*INDEX(prod_est,$G39+$H39-1,MATCH(CG$14,$BP$14:$DP$14,0))</f>
        <v>0</v>
      </c>
      <c r="CH39" s="8" cm="1">
        <f t="array" ref="CH39">AB39*INDEX(prod_est,$G39+$H39-1,MATCH(CH$14,$BP$14:$DP$14,0))</f>
        <v>0</v>
      </c>
      <c r="CI39" s="8" cm="1">
        <f t="array" ref="CI39">AC39*INDEX(prod_est,$G39+$H39-1,MATCH(CI$14,$BP$14:$DP$14,0))</f>
        <v>0</v>
      </c>
      <c r="CJ39" s="8" cm="1">
        <f t="array" ref="CJ39">AD39*INDEX(prod_est,$G39+$H39-1,MATCH(CJ$14,$BP$14:$DP$14,0))</f>
        <v>0</v>
      </c>
      <c r="CK39" s="8" cm="1">
        <f t="array" ref="CK39">AE39*INDEX(prod_est,$G39+$H39-1,MATCH(CK$14,$BP$14:$DP$14,0))</f>
        <v>0</v>
      </c>
      <c r="CL39" s="8" cm="1">
        <f t="array" ref="CL39">AF39*INDEX(prod_est,$G39+$H39-1,MATCH(CL$14,$BP$14:$DP$14,0))</f>
        <v>0</v>
      </c>
      <c r="CM39" s="8" cm="1">
        <f t="array" ref="CM39">AG39*INDEX(prod_est,$G39+$H39-1,MATCH(CM$14,$BP$14:$DP$14,0))</f>
        <v>0</v>
      </c>
      <c r="CN39" s="8" cm="1">
        <f t="array" ref="CN39">AH39*INDEX(prod_est,$G39+$H39-1,MATCH(CN$14,$BP$14:$DP$14,0))</f>
        <v>0</v>
      </c>
      <c r="CO39" s="8" cm="1">
        <f t="array" ref="CO39">AI39*INDEX(prod_est,$G39+$H39-1,MATCH(CO$14,$BP$14:$DP$14,0))</f>
        <v>0</v>
      </c>
      <c r="CP39" s="8" cm="1">
        <f t="array" ref="CP39">AJ39*INDEX(prod_est,$G39+$H39-1,MATCH(CP$14,$BP$14:$DP$14,0))</f>
        <v>0</v>
      </c>
      <c r="CQ39" s="8" cm="1">
        <f t="array" ref="CQ39">AK39*INDEX(prod_est,$G39+$H39-1,MATCH(CQ$14,$BP$14:$DP$14,0))</f>
        <v>0</v>
      </c>
      <c r="CR39" s="8" cm="1">
        <f t="array" ref="CR39">AL39*INDEX(prod_est,$G39+$H39-1,MATCH(CR$14,$BP$14:$DP$14,0))</f>
        <v>0</v>
      </c>
      <c r="CS39" s="8" cm="1">
        <f t="array" ref="CS39">AM39*INDEX(prod_est,$G39+$H39-1,MATCH(CS$14,$BP$14:$DP$14,0))</f>
        <v>0</v>
      </c>
      <c r="CT39" s="8" cm="1">
        <f t="array" ref="CT39">AN39*INDEX(prod_est,$G39+$H39-1,MATCH(CT$14,$BP$14:$DP$14,0))</f>
        <v>0</v>
      </c>
      <c r="CU39" s="8" cm="1">
        <f t="array" ref="CU39">AO39*INDEX(prod_est,$G39+$H39-1,MATCH(CU$14,$BP$14:$DP$14,0))</f>
        <v>0</v>
      </c>
      <c r="CV39" s="8" cm="1">
        <f t="array" ref="CV39">AP39*INDEX(prod_est,$G39+$H39-1,MATCH(CV$14,$BP$14:$DP$14,0))</f>
        <v>0</v>
      </c>
      <c r="CW39" cm="1">
        <f t="array" ref="CW39">AQ39*INDEX(prod_est,$G39+$H39-1,MATCH(CW$14,$BP$14:$DP$14,0))</f>
        <v>0</v>
      </c>
      <c r="CX39" cm="1">
        <f t="array" ref="CX39">AR39*INDEX(prod_est,$G39+$H39-1,MATCH(CX$14,$BP$14:$DP$14,0))</f>
        <v>0</v>
      </c>
      <c r="CY39" cm="1">
        <f t="array" ref="CY39">AS39*INDEX(prod_est,$G39+$H39-1,MATCH(CY$14,$BP$14:$DP$14,0))</f>
        <v>0</v>
      </c>
      <c r="CZ39" cm="1">
        <f t="array" ref="CZ39">AT39*INDEX(prod_est,$G39+$H39-1,MATCH(CZ$14,$BP$14:$DP$14,0))</f>
        <v>0</v>
      </c>
      <c r="DA39" cm="1">
        <f t="array" ref="DA39">AU39*INDEX(prod_est,$G39+$H39-1,MATCH(DA$14,$BP$14:$DP$14,0))</f>
        <v>0</v>
      </c>
      <c r="DB39" cm="1">
        <f t="array" ref="DB39">AV39*INDEX(prod_est,$G39+$H39-1,MATCH(DB$14,$BP$14:$DP$14,0))</f>
        <v>0</v>
      </c>
      <c r="DC39" cm="1">
        <f t="array" ref="DC39">AW39*INDEX(prod_est,$G39+$H39-1,MATCH(DC$14,$BP$14:$DP$14,0))</f>
        <v>0</v>
      </c>
      <c r="DD39" cm="1">
        <f t="array" ref="DD39">AX39*INDEX(prod_est,$G39+$H39-1,MATCH(DD$14,$BP$14:$DP$14,0))</f>
        <v>0</v>
      </c>
      <c r="DE39" cm="1">
        <f t="array" ref="DE39">AY39*INDEX(prod_est,$G39+$H39-1,MATCH(DE$14,$BP$14:$DP$14,0))</f>
        <v>0</v>
      </c>
      <c r="DF39" cm="1">
        <f t="array" ref="DF39">AZ39*INDEX(prod_est,$G39+$H39-1,MATCH(DF$14,$BP$14:$DP$14,0))</f>
        <v>0</v>
      </c>
      <c r="DG39" cm="1">
        <f t="array" ref="DG39">BA39*INDEX(prod_est,$G39+$H39-1,MATCH(DG$14,$BP$14:$DP$14,0))</f>
        <v>0</v>
      </c>
      <c r="DH39" cm="1">
        <f t="array" ref="DH39">BB39*INDEX(prod_est,$G39+$H39-1,MATCH(DH$14,$BP$14:$DP$14,0))</f>
        <v>0</v>
      </c>
      <c r="DI39" cm="1">
        <f t="array" ref="DI39">BC39*INDEX(prod_est,$G39+$H39-1,MATCH(DI$14,$BP$14:$DP$14,0))</f>
        <v>0</v>
      </c>
      <c r="DJ39" cm="1">
        <f t="array" ref="DJ39">BD39*INDEX(prod_est,$G39+$H39-1,MATCH(DJ$14,$BP$14:$DP$14,0))</f>
        <v>0</v>
      </c>
      <c r="DK39" cm="1">
        <f t="array" ref="DK39">BE39*INDEX(prod_est,$G39+$H39-1,MATCH(DK$14,$BP$14:$DP$14,0))</f>
        <v>0</v>
      </c>
      <c r="DL39" cm="1">
        <f t="array" ref="DL39">BF39*INDEX(prod_est,$G39+$H39-1,MATCH(DL$14,$BP$14:$DP$14,0))</f>
        <v>0</v>
      </c>
      <c r="DM39" cm="1">
        <f t="array" ref="DM39">BG39*INDEX(prod_est,$G39+$H39-1,MATCH(DM$14,$BP$14:$DP$14,0))</f>
        <v>0</v>
      </c>
      <c r="DN39" cm="1">
        <f t="array" ref="DN39">BH39*INDEX(prod_est,$G39+$H39-1,MATCH(DN$14,$BP$14:$DP$14,0))</f>
        <v>0</v>
      </c>
      <c r="DO39" cm="1">
        <f t="array" ref="DO39">BI39*INDEX(prod_est,$G39+$H39-1,MATCH(DO$14,$BP$14:$DP$14,0))</f>
        <v>0</v>
      </c>
      <c r="DP39" cm="1">
        <f t="array" ref="DP39">BJ39*INDEX(prod_est,$G39+$H39-1,MATCH(DP$14,$BP$14:$DP$14,0))</f>
        <v>0</v>
      </c>
    </row>
    <row r="40" spans="1:120" x14ac:dyDescent="0.25">
      <c r="A40" t="s">
        <v>42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81</v>
      </c>
      <c r="H40">
        <f>IFERROR(MATCH(D40,Production_est!$D$4:$D$339,0),"-")</f>
        <v>6</v>
      </c>
      <c r="I40" s="8" cm="1">
        <f t="array" ref="I40">IFERROR(INDEX(Production_est!$E$4:$E$339,H40+G40-1),"-")</f>
        <v>0</v>
      </c>
      <c r="J40" s="42">
        <f t="shared" si="0"/>
        <v>0</v>
      </c>
      <c r="K40" s="42">
        <f t="shared" ref="K40:AP40" si="55">J40*(1-$F$4)</f>
        <v>0</v>
      </c>
      <c r="L40" s="42">
        <f t="shared" si="55"/>
        <v>0</v>
      </c>
      <c r="M40" s="42">
        <f t="shared" si="55"/>
        <v>0</v>
      </c>
      <c r="N40" s="42">
        <f t="shared" si="55"/>
        <v>0</v>
      </c>
      <c r="O40" s="42">
        <f t="shared" si="55"/>
        <v>0</v>
      </c>
      <c r="P40" s="42">
        <f t="shared" si="55"/>
        <v>0</v>
      </c>
      <c r="Q40" s="42">
        <f t="shared" si="55"/>
        <v>0</v>
      </c>
      <c r="R40" s="42">
        <f t="shared" si="55"/>
        <v>0</v>
      </c>
      <c r="S40" s="42">
        <f t="shared" si="55"/>
        <v>0</v>
      </c>
      <c r="T40" s="42">
        <f t="shared" si="55"/>
        <v>0</v>
      </c>
      <c r="U40" s="42">
        <f t="shared" si="55"/>
        <v>0</v>
      </c>
      <c r="V40" s="42">
        <f t="shared" si="55"/>
        <v>0</v>
      </c>
      <c r="W40" s="42">
        <f t="shared" si="55"/>
        <v>0</v>
      </c>
      <c r="X40" s="42">
        <f t="shared" si="55"/>
        <v>0</v>
      </c>
      <c r="Y40" s="42">
        <f t="shared" si="55"/>
        <v>0</v>
      </c>
      <c r="Z40" s="42">
        <f t="shared" si="55"/>
        <v>0</v>
      </c>
      <c r="AA40" s="42">
        <f t="shared" si="55"/>
        <v>0</v>
      </c>
      <c r="AB40" s="42">
        <f t="shared" si="55"/>
        <v>0</v>
      </c>
      <c r="AC40" s="42">
        <f t="shared" si="55"/>
        <v>0</v>
      </c>
      <c r="AD40" s="42">
        <f t="shared" si="55"/>
        <v>0</v>
      </c>
      <c r="AE40" s="42">
        <f t="shared" si="55"/>
        <v>0</v>
      </c>
      <c r="AF40" s="42">
        <f t="shared" si="55"/>
        <v>0</v>
      </c>
      <c r="AG40" s="42">
        <f t="shared" si="55"/>
        <v>0</v>
      </c>
      <c r="AH40" s="42">
        <f t="shared" si="55"/>
        <v>0</v>
      </c>
      <c r="AI40" s="42">
        <f t="shared" si="55"/>
        <v>0</v>
      </c>
      <c r="AJ40" s="42">
        <f t="shared" si="55"/>
        <v>0</v>
      </c>
      <c r="AK40" s="42">
        <f t="shared" si="55"/>
        <v>0</v>
      </c>
      <c r="AL40" s="42">
        <f t="shared" si="55"/>
        <v>0</v>
      </c>
      <c r="AM40" s="42">
        <f t="shared" si="55"/>
        <v>0</v>
      </c>
      <c r="AN40" s="42">
        <f t="shared" si="55"/>
        <v>0</v>
      </c>
      <c r="AO40" s="42">
        <f t="shared" si="55"/>
        <v>0</v>
      </c>
      <c r="AP40" s="42">
        <f t="shared" si="55"/>
        <v>0</v>
      </c>
      <c r="AQ40" s="42">
        <f t="shared" ref="AQ40:BJ40" si="56">AP40*(1-$F$4)</f>
        <v>0</v>
      </c>
      <c r="AR40" s="42">
        <f t="shared" si="56"/>
        <v>0</v>
      </c>
      <c r="AS40" s="42">
        <f t="shared" si="56"/>
        <v>0</v>
      </c>
      <c r="AT40" s="42">
        <f t="shared" si="56"/>
        <v>0</v>
      </c>
      <c r="AU40" s="42">
        <f t="shared" si="56"/>
        <v>0</v>
      </c>
      <c r="AV40" s="42">
        <f t="shared" si="56"/>
        <v>0</v>
      </c>
      <c r="AW40" s="42">
        <f t="shared" si="56"/>
        <v>0</v>
      </c>
      <c r="AX40" s="42">
        <f t="shared" si="56"/>
        <v>0</v>
      </c>
      <c r="AY40" s="42">
        <f t="shared" si="56"/>
        <v>0</v>
      </c>
      <c r="AZ40" s="42">
        <f t="shared" si="56"/>
        <v>0</v>
      </c>
      <c r="BA40" s="42">
        <f t="shared" si="56"/>
        <v>0</v>
      </c>
      <c r="BB40" s="42">
        <f t="shared" si="56"/>
        <v>0</v>
      </c>
      <c r="BC40" s="42">
        <f t="shared" si="56"/>
        <v>0</v>
      </c>
      <c r="BD40" s="42">
        <f t="shared" si="56"/>
        <v>0</v>
      </c>
      <c r="BE40" s="42">
        <f t="shared" si="56"/>
        <v>0</v>
      </c>
      <c r="BF40" s="42">
        <f t="shared" si="56"/>
        <v>0</v>
      </c>
      <c r="BG40" s="42">
        <f t="shared" si="56"/>
        <v>0</v>
      </c>
      <c r="BH40" s="42">
        <f t="shared" si="56"/>
        <v>0</v>
      </c>
      <c r="BI40" s="42">
        <f t="shared" si="56"/>
        <v>0</v>
      </c>
      <c r="BJ40" s="42">
        <f t="shared" si="56"/>
        <v>0</v>
      </c>
      <c r="BK40" t="str">
        <f t="shared" si="3"/>
        <v>06_HKC</v>
      </c>
      <c r="BL40" t="str">
        <f t="shared" si="4"/>
        <v>d_ind_cem_16_3_msw_ren</v>
      </c>
      <c r="BO40" s="8">
        <f t="shared" si="5"/>
        <v>0</v>
      </c>
      <c r="BP40" s="8">
        <f t="shared" si="6"/>
        <v>0</v>
      </c>
      <c r="BQ40" s="8" cm="1">
        <f t="array" ref="BQ40">K40*INDEX(prod_est,$G40+$H40-1,MATCH(BQ$14,$BP$14:$DP$14,0))</f>
        <v>0</v>
      </c>
      <c r="BR40" s="8" cm="1">
        <f t="array" ref="BR40">L40*INDEX(prod_est,$G40+$H40-1,MATCH(BR$14,$BP$14:$DP$14,0))</f>
        <v>0</v>
      </c>
      <c r="BS40" s="8" cm="1">
        <f t="array" ref="BS40">M40*INDEX(prod_est,$G40+$H40-1,MATCH(BS$14,$BP$14:$DP$14,0))</f>
        <v>0</v>
      </c>
      <c r="BT40" s="8" cm="1">
        <f t="array" ref="BT40">N40*INDEX(prod_est,$G40+$H40-1,MATCH(BT$14,$BP$14:$DP$14,0))</f>
        <v>0</v>
      </c>
      <c r="BU40" s="8" cm="1">
        <f t="array" ref="BU40">O40*INDEX(prod_est,$G40+$H40-1,MATCH(BU$14,$BP$14:$DP$14,0))</f>
        <v>0</v>
      </c>
      <c r="BV40" s="8" cm="1">
        <f t="array" ref="BV40">P40*INDEX(prod_est,$G40+$H40-1,MATCH(BV$14,$BP$14:$DP$14,0))</f>
        <v>0</v>
      </c>
      <c r="BW40" s="8" cm="1">
        <f t="array" ref="BW40">Q40*INDEX(prod_est,$G40+$H40-1,MATCH(BW$14,$BP$14:$DP$14,0))</f>
        <v>0</v>
      </c>
      <c r="BX40" s="8" cm="1">
        <f t="array" ref="BX40">R40*INDEX(prod_est,$G40+$H40-1,MATCH(BX$14,$BP$14:$DP$14,0))</f>
        <v>0</v>
      </c>
      <c r="BY40" s="8" cm="1">
        <f t="array" ref="BY40">S40*INDEX(prod_est,$G40+$H40-1,MATCH(BY$14,$BP$14:$DP$14,0))</f>
        <v>0</v>
      </c>
      <c r="BZ40" s="8" cm="1">
        <f t="array" ref="BZ40">T40*INDEX(prod_est,$G40+$H40-1,MATCH(BZ$14,$BP$14:$DP$14,0))</f>
        <v>0</v>
      </c>
      <c r="CA40" s="8" cm="1">
        <f t="array" ref="CA40">U40*INDEX(prod_est,$G40+$H40-1,MATCH(CA$14,$BP$14:$DP$14,0))</f>
        <v>0</v>
      </c>
      <c r="CB40" s="8" cm="1">
        <f t="array" ref="CB40">V40*INDEX(prod_est,$G40+$H40-1,MATCH(CB$14,$BP$14:$DP$14,0))</f>
        <v>0</v>
      </c>
      <c r="CC40" s="8" cm="1">
        <f t="array" ref="CC40">W40*INDEX(prod_est,$G40+$H40-1,MATCH(CC$14,$BP$14:$DP$14,0))</f>
        <v>0</v>
      </c>
      <c r="CD40" s="8" cm="1">
        <f t="array" ref="CD40">X40*INDEX(prod_est,$G40+$H40-1,MATCH(CD$14,$BP$14:$DP$14,0))</f>
        <v>0</v>
      </c>
      <c r="CE40" s="8" cm="1">
        <f t="array" ref="CE40">Y40*INDEX(prod_est,$G40+$H40-1,MATCH(CE$14,$BP$14:$DP$14,0))</f>
        <v>0</v>
      </c>
      <c r="CF40" s="8" cm="1">
        <f t="array" ref="CF40">Z40*INDEX(prod_est,$G40+$H40-1,MATCH(CF$14,$BP$14:$DP$14,0))</f>
        <v>0</v>
      </c>
      <c r="CG40" s="8" cm="1">
        <f t="array" ref="CG40">AA40*INDEX(prod_est,$G40+$H40-1,MATCH(CG$14,$BP$14:$DP$14,0))</f>
        <v>0</v>
      </c>
      <c r="CH40" s="8" cm="1">
        <f t="array" ref="CH40">AB40*INDEX(prod_est,$G40+$H40-1,MATCH(CH$14,$BP$14:$DP$14,0))</f>
        <v>0</v>
      </c>
      <c r="CI40" s="8" cm="1">
        <f t="array" ref="CI40">AC40*INDEX(prod_est,$G40+$H40-1,MATCH(CI$14,$BP$14:$DP$14,0))</f>
        <v>0</v>
      </c>
      <c r="CJ40" s="8" cm="1">
        <f t="array" ref="CJ40">AD40*INDEX(prod_est,$G40+$H40-1,MATCH(CJ$14,$BP$14:$DP$14,0))</f>
        <v>0</v>
      </c>
      <c r="CK40" s="8" cm="1">
        <f t="array" ref="CK40">AE40*INDEX(prod_est,$G40+$H40-1,MATCH(CK$14,$BP$14:$DP$14,0))</f>
        <v>0</v>
      </c>
      <c r="CL40" s="8" cm="1">
        <f t="array" ref="CL40">AF40*INDEX(prod_est,$G40+$H40-1,MATCH(CL$14,$BP$14:$DP$14,0))</f>
        <v>0</v>
      </c>
      <c r="CM40" s="8" cm="1">
        <f t="array" ref="CM40">AG40*INDEX(prod_est,$G40+$H40-1,MATCH(CM$14,$BP$14:$DP$14,0))</f>
        <v>0</v>
      </c>
      <c r="CN40" s="8" cm="1">
        <f t="array" ref="CN40">AH40*INDEX(prod_est,$G40+$H40-1,MATCH(CN$14,$BP$14:$DP$14,0))</f>
        <v>0</v>
      </c>
      <c r="CO40" s="8" cm="1">
        <f t="array" ref="CO40">AI40*INDEX(prod_est,$G40+$H40-1,MATCH(CO$14,$BP$14:$DP$14,0))</f>
        <v>0</v>
      </c>
      <c r="CP40" s="8" cm="1">
        <f t="array" ref="CP40">AJ40*INDEX(prod_est,$G40+$H40-1,MATCH(CP$14,$BP$14:$DP$14,0))</f>
        <v>0</v>
      </c>
      <c r="CQ40" s="8" cm="1">
        <f t="array" ref="CQ40">AK40*INDEX(prod_est,$G40+$H40-1,MATCH(CQ$14,$BP$14:$DP$14,0))</f>
        <v>0</v>
      </c>
      <c r="CR40" s="8" cm="1">
        <f t="array" ref="CR40">AL40*INDEX(prod_est,$G40+$H40-1,MATCH(CR$14,$BP$14:$DP$14,0))</f>
        <v>0</v>
      </c>
      <c r="CS40" s="8" cm="1">
        <f t="array" ref="CS40">AM40*INDEX(prod_est,$G40+$H40-1,MATCH(CS$14,$BP$14:$DP$14,0))</f>
        <v>0</v>
      </c>
      <c r="CT40" s="8" cm="1">
        <f t="array" ref="CT40">AN40*INDEX(prod_est,$G40+$H40-1,MATCH(CT$14,$BP$14:$DP$14,0))</f>
        <v>0</v>
      </c>
      <c r="CU40" s="8" cm="1">
        <f t="array" ref="CU40">AO40*INDEX(prod_est,$G40+$H40-1,MATCH(CU$14,$BP$14:$DP$14,0))</f>
        <v>0</v>
      </c>
      <c r="CV40" s="8" cm="1">
        <f t="array" ref="CV40">AP40*INDEX(prod_est,$G40+$H40-1,MATCH(CV$14,$BP$14:$DP$14,0))</f>
        <v>0</v>
      </c>
      <c r="CW40" cm="1">
        <f t="array" ref="CW40">AQ40*INDEX(prod_est,$G40+$H40-1,MATCH(CW$14,$BP$14:$DP$14,0))</f>
        <v>0</v>
      </c>
      <c r="CX40" cm="1">
        <f t="array" ref="CX40">AR40*INDEX(prod_est,$G40+$H40-1,MATCH(CX$14,$BP$14:$DP$14,0))</f>
        <v>0</v>
      </c>
      <c r="CY40" cm="1">
        <f t="array" ref="CY40">AS40*INDEX(prod_est,$G40+$H40-1,MATCH(CY$14,$BP$14:$DP$14,0))</f>
        <v>0</v>
      </c>
      <c r="CZ40" cm="1">
        <f t="array" ref="CZ40">AT40*INDEX(prod_est,$G40+$H40-1,MATCH(CZ$14,$BP$14:$DP$14,0))</f>
        <v>0</v>
      </c>
      <c r="DA40" cm="1">
        <f t="array" ref="DA40">AU40*INDEX(prod_est,$G40+$H40-1,MATCH(DA$14,$BP$14:$DP$14,0))</f>
        <v>0</v>
      </c>
      <c r="DB40" cm="1">
        <f t="array" ref="DB40">AV40*INDEX(prod_est,$G40+$H40-1,MATCH(DB$14,$BP$14:$DP$14,0))</f>
        <v>0</v>
      </c>
      <c r="DC40" cm="1">
        <f t="array" ref="DC40">AW40*INDEX(prod_est,$G40+$H40-1,MATCH(DC$14,$BP$14:$DP$14,0))</f>
        <v>0</v>
      </c>
      <c r="DD40" cm="1">
        <f t="array" ref="DD40">AX40*INDEX(prod_est,$G40+$H40-1,MATCH(DD$14,$BP$14:$DP$14,0))</f>
        <v>0</v>
      </c>
      <c r="DE40" cm="1">
        <f t="array" ref="DE40">AY40*INDEX(prod_est,$G40+$H40-1,MATCH(DE$14,$BP$14:$DP$14,0))</f>
        <v>0</v>
      </c>
      <c r="DF40" cm="1">
        <f t="array" ref="DF40">AZ40*INDEX(prod_est,$G40+$H40-1,MATCH(DF$14,$BP$14:$DP$14,0))</f>
        <v>0</v>
      </c>
      <c r="DG40" cm="1">
        <f t="array" ref="DG40">BA40*INDEX(prod_est,$G40+$H40-1,MATCH(DG$14,$BP$14:$DP$14,0))</f>
        <v>0</v>
      </c>
      <c r="DH40" cm="1">
        <f t="array" ref="DH40">BB40*INDEX(prod_est,$G40+$H40-1,MATCH(DH$14,$BP$14:$DP$14,0))</f>
        <v>0</v>
      </c>
      <c r="DI40" cm="1">
        <f t="array" ref="DI40">BC40*INDEX(prod_est,$G40+$H40-1,MATCH(DI$14,$BP$14:$DP$14,0))</f>
        <v>0</v>
      </c>
      <c r="DJ40" cm="1">
        <f t="array" ref="DJ40">BD40*INDEX(prod_est,$G40+$H40-1,MATCH(DJ$14,$BP$14:$DP$14,0))</f>
        <v>0</v>
      </c>
      <c r="DK40" cm="1">
        <f t="array" ref="DK40">BE40*INDEX(prod_est,$G40+$H40-1,MATCH(DK$14,$BP$14:$DP$14,0))</f>
        <v>0</v>
      </c>
      <c r="DL40" cm="1">
        <f t="array" ref="DL40">BF40*INDEX(prod_est,$G40+$H40-1,MATCH(DL$14,$BP$14:$DP$14,0))</f>
        <v>0</v>
      </c>
      <c r="DM40" cm="1">
        <f t="array" ref="DM40">BG40*INDEX(prod_est,$G40+$H40-1,MATCH(DM$14,$BP$14:$DP$14,0))</f>
        <v>0</v>
      </c>
      <c r="DN40" cm="1">
        <f t="array" ref="DN40">BH40*INDEX(prod_est,$G40+$H40-1,MATCH(DN$14,$BP$14:$DP$14,0))</f>
        <v>0</v>
      </c>
      <c r="DO40" cm="1">
        <f t="array" ref="DO40">BI40*INDEX(prod_est,$G40+$H40-1,MATCH(DO$14,$BP$14:$DP$14,0))</f>
        <v>0</v>
      </c>
      <c r="DP40" cm="1">
        <f t="array" ref="DP40">BJ40*INDEX(prod_est,$G40+$H40-1,MATCH(DP$14,$BP$14:$DP$14,0))</f>
        <v>0</v>
      </c>
    </row>
    <row r="41" spans="1:120" x14ac:dyDescent="0.25">
      <c r="A41" t="s">
        <v>42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81</v>
      </c>
      <c r="H41">
        <f>IFERROR(MATCH(D41,Production_est!$D$4:$D$339,0),"-")</f>
        <v>6</v>
      </c>
      <c r="I41" s="8" cm="1">
        <f t="array" ref="I41">IFERROR(INDEX(Production_est!$E$4:$E$339,H41+G41-1),"-")</f>
        <v>0</v>
      </c>
      <c r="J41" s="42">
        <f t="shared" si="0"/>
        <v>0</v>
      </c>
      <c r="K41" s="42">
        <f t="shared" ref="K41:AP41" si="57">J41*(1-$F$4)</f>
        <v>0</v>
      </c>
      <c r="L41" s="42">
        <f t="shared" si="57"/>
        <v>0</v>
      </c>
      <c r="M41" s="42">
        <f t="shared" si="57"/>
        <v>0</v>
      </c>
      <c r="N41" s="42">
        <f t="shared" si="57"/>
        <v>0</v>
      </c>
      <c r="O41" s="42">
        <f t="shared" si="57"/>
        <v>0</v>
      </c>
      <c r="P41" s="42">
        <f t="shared" si="57"/>
        <v>0</v>
      </c>
      <c r="Q41" s="42">
        <f t="shared" si="57"/>
        <v>0</v>
      </c>
      <c r="R41" s="42">
        <f t="shared" si="57"/>
        <v>0</v>
      </c>
      <c r="S41" s="42">
        <f t="shared" si="57"/>
        <v>0</v>
      </c>
      <c r="T41" s="42">
        <f t="shared" si="57"/>
        <v>0</v>
      </c>
      <c r="U41" s="42">
        <f t="shared" si="57"/>
        <v>0</v>
      </c>
      <c r="V41" s="42">
        <f t="shared" si="57"/>
        <v>0</v>
      </c>
      <c r="W41" s="42">
        <f t="shared" si="57"/>
        <v>0</v>
      </c>
      <c r="X41" s="42">
        <f t="shared" si="57"/>
        <v>0</v>
      </c>
      <c r="Y41" s="42">
        <f t="shared" si="57"/>
        <v>0</v>
      </c>
      <c r="Z41" s="42">
        <f t="shared" si="57"/>
        <v>0</v>
      </c>
      <c r="AA41" s="42">
        <f t="shared" si="57"/>
        <v>0</v>
      </c>
      <c r="AB41" s="42">
        <f t="shared" si="57"/>
        <v>0</v>
      </c>
      <c r="AC41" s="42">
        <f t="shared" si="57"/>
        <v>0</v>
      </c>
      <c r="AD41" s="42">
        <f t="shared" si="57"/>
        <v>0</v>
      </c>
      <c r="AE41" s="42">
        <f t="shared" si="57"/>
        <v>0</v>
      </c>
      <c r="AF41" s="42">
        <f t="shared" si="57"/>
        <v>0</v>
      </c>
      <c r="AG41" s="42">
        <f t="shared" si="57"/>
        <v>0</v>
      </c>
      <c r="AH41" s="42">
        <f t="shared" si="57"/>
        <v>0</v>
      </c>
      <c r="AI41" s="42">
        <f t="shared" si="57"/>
        <v>0</v>
      </c>
      <c r="AJ41" s="42">
        <f t="shared" si="57"/>
        <v>0</v>
      </c>
      <c r="AK41" s="42">
        <f t="shared" si="57"/>
        <v>0</v>
      </c>
      <c r="AL41" s="42">
        <f t="shared" si="57"/>
        <v>0</v>
      </c>
      <c r="AM41" s="42">
        <f t="shared" si="57"/>
        <v>0</v>
      </c>
      <c r="AN41" s="42">
        <f t="shared" si="57"/>
        <v>0</v>
      </c>
      <c r="AO41" s="42">
        <f t="shared" si="57"/>
        <v>0</v>
      </c>
      <c r="AP41" s="42">
        <f t="shared" si="57"/>
        <v>0</v>
      </c>
      <c r="AQ41" s="42">
        <f t="shared" ref="AQ41:BJ46" si="58">AP41*(1-$F$4)</f>
        <v>0</v>
      </c>
      <c r="AR41" s="42">
        <f t="shared" si="58"/>
        <v>0</v>
      </c>
      <c r="AS41" s="42">
        <f t="shared" si="58"/>
        <v>0</v>
      </c>
      <c r="AT41" s="42">
        <f t="shared" si="58"/>
        <v>0</v>
      </c>
      <c r="AU41" s="42">
        <f t="shared" si="58"/>
        <v>0</v>
      </c>
      <c r="AV41" s="42">
        <f t="shared" si="58"/>
        <v>0</v>
      </c>
      <c r="AW41" s="42">
        <f t="shared" si="58"/>
        <v>0</v>
      </c>
      <c r="AX41" s="42">
        <f t="shared" si="58"/>
        <v>0</v>
      </c>
      <c r="AY41" s="42">
        <f t="shared" si="58"/>
        <v>0</v>
      </c>
      <c r="AZ41" s="42">
        <f t="shared" si="58"/>
        <v>0</v>
      </c>
      <c r="BA41" s="42">
        <f t="shared" si="58"/>
        <v>0</v>
      </c>
      <c r="BB41" s="42">
        <f t="shared" si="58"/>
        <v>0</v>
      </c>
      <c r="BC41" s="42">
        <f t="shared" si="58"/>
        <v>0</v>
      </c>
      <c r="BD41" s="42">
        <f t="shared" si="58"/>
        <v>0</v>
      </c>
      <c r="BE41" s="42">
        <f t="shared" si="58"/>
        <v>0</v>
      </c>
      <c r="BF41" s="42">
        <f t="shared" si="58"/>
        <v>0</v>
      </c>
      <c r="BG41" s="42">
        <f t="shared" si="58"/>
        <v>0</v>
      </c>
      <c r="BH41" s="42">
        <f t="shared" si="58"/>
        <v>0</v>
      </c>
      <c r="BI41" s="42">
        <f t="shared" si="58"/>
        <v>0</v>
      </c>
      <c r="BJ41" s="42">
        <f t="shared" si="58"/>
        <v>0</v>
      </c>
      <c r="BK41" t="str">
        <f t="shared" si="3"/>
        <v>06_HKC</v>
      </c>
      <c r="BL41" t="str">
        <f t="shared" si="4"/>
        <v>d_ind_cem_16_4_msw_nonr</v>
      </c>
      <c r="BO41" s="8">
        <f t="shared" si="5"/>
        <v>0</v>
      </c>
      <c r="BP41" s="8">
        <f t="shared" si="6"/>
        <v>0</v>
      </c>
      <c r="BQ41" s="8" cm="1">
        <f t="array" ref="BQ41">K41*INDEX(prod_est,$G41+$H41-1,MATCH(BQ$14,$BP$14:$DP$14,0))</f>
        <v>0</v>
      </c>
      <c r="BR41" s="8" cm="1">
        <f t="array" ref="BR41">L41*INDEX(prod_est,$G41+$H41-1,MATCH(BR$14,$BP$14:$DP$14,0))</f>
        <v>0</v>
      </c>
      <c r="BS41" s="8" cm="1">
        <f t="array" ref="BS41">M41*INDEX(prod_est,$G41+$H41-1,MATCH(BS$14,$BP$14:$DP$14,0))</f>
        <v>0</v>
      </c>
      <c r="BT41" s="8" cm="1">
        <f t="array" ref="BT41">N41*INDEX(prod_est,$G41+$H41-1,MATCH(BT$14,$BP$14:$DP$14,0))</f>
        <v>0</v>
      </c>
      <c r="BU41" s="8" cm="1">
        <f t="array" ref="BU41">O41*INDEX(prod_est,$G41+$H41-1,MATCH(BU$14,$BP$14:$DP$14,0))</f>
        <v>0</v>
      </c>
      <c r="BV41" s="8" cm="1">
        <f t="array" ref="BV41">P41*INDEX(prod_est,$G41+$H41-1,MATCH(BV$14,$BP$14:$DP$14,0))</f>
        <v>0</v>
      </c>
      <c r="BW41" s="8" cm="1">
        <f t="array" ref="BW41">Q41*INDEX(prod_est,$G41+$H41-1,MATCH(BW$14,$BP$14:$DP$14,0))</f>
        <v>0</v>
      </c>
      <c r="BX41" s="8" cm="1">
        <f t="array" ref="BX41">R41*INDEX(prod_est,$G41+$H41-1,MATCH(BX$14,$BP$14:$DP$14,0))</f>
        <v>0</v>
      </c>
      <c r="BY41" s="8" cm="1">
        <f t="array" ref="BY41">S41*INDEX(prod_est,$G41+$H41-1,MATCH(BY$14,$BP$14:$DP$14,0))</f>
        <v>0</v>
      </c>
      <c r="BZ41" s="8" cm="1">
        <f t="array" ref="BZ41">T41*INDEX(prod_est,$G41+$H41-1,MATCH(BZ$14,$BP$14:$DP$14,0))</f>
        <v>0</v>
      </c>
      <c r="CA41" s="8" cm="1">
        <f t="array" ref="CA41">U41*INDEX(prod_est,$G41+$H41-1,MATCH(CA$14,$BP$14:$DP$14,0))</f>
        <v>0</v>
      </c>
      <c r="CB41" s="8" cm="1">
        <f t="array" ref="CB41">V41*INDEX(prod_est,$G41+$H41-1,MATCH(CB$14,$BP$14:$DP$14,0))</f>
        <v>0</v>
      </c>
      <c r="CC41" s="8" cm="1">
        <f t="array" ref="CC41">W41*INDEX(prod_est,$G41+$H41-1,MATCH(CC$14,$BP$14:$DP$14,0))</f>
        <v>0</v>
      </c>
      <c r="CD41" s="8" cm="1">
        <f t="array" ref="CD41">X41*INDEX(prod_est,$G41+$H41-1,MATCH(CD$14,$BP$14:$DP$14,0))</f>
        <v>0</v>
      </c>
      <c r="CE41" s="8" cm="1">
        <f t="array" ref="CE41">Y41*INDEX(prod_est,$G41+$H41-1,MATCH(CE$14,$BP$14:$DP$14,0))</f>
        <v>0</v>
      </c>
      <c r="CF41" s="8" cm="1">
        <f t="array" ref="CF41">Z41*INDEX(prod_est,$G41+$H41-1,MATCH(CF$14,$BP$14:$DP$14,0))</f>
        <v>0</v>
      </c>
      <c r="CG41" s="8" cm="1">
        <f t="array" ref="CG41">AA41*INDEX(prod_est,$G41+$H41-1,MATCH(CG$14,$BP$14:$DP$14,0))</f>
        <v>0</v>
      </c>
      <c r="CH41" s="8" cm="1">
        <f t="array" ref="CH41">AB41*INDEX(prod_est,$G41+$H41-1,MATCH(CH$14,$BP$14:$DP$14,0))</f>
        <v>0</v>
      </c>
      <c r="CI41" s="8" cm="1">
        <f t="array" ref="CI41">AC41*INDEX(prod_est,$G41+$H41-1,MATCH(CI$14,$BP$14:$DP$14,0))</f>
        <v>0</v>
      </c>
      <c r="CJ41" s="8" cm="1">
        <f t="array" ref="CJ41">AD41*INDEX(prod_est,$G41+$H41-1,MATCH(CJ$14,$BP$14:$DP$14,0))</f>
        <v>0</v>
      </c>
      <c r="CK41" s="8" cm="1">
        <f t="array" ref="CK41">AE41*INDEX(prod_est,$G41+$H41-1,MATCH(CK$14,$BP$14:$DP$14,0))</f>
        <v>0</v>
      </c>
      <c r="CL41" s="8" cm="1">
        <f t="array" ref="CL41">AF41*INDEX(prod_est,$G41+$H41-1,MATCH(CL$14,$BP$14:$DP$14,0))</f>
        <v>0</v>
      </c>
      <c r="CM41" s="8" cm="1">
        <f t="array" ref="CM41">AG41*INDEX(prod_est,$G41+$H41-1,MATCH(CM$14,$BP$14:$DP$14,0))</f>
        <v>0</v>
      </c>
      <c r="CN41" s="8" cm="1">
        <f t="array" ref="CN41">AH41*INDEX(prod_est,$G41+$H41-1,MATCH(CN$14,$BP$14:$DP$14,0))</f>
        <v>0</v>
      </c>
      <c r="CO41" s="8" cm="1">
        <f t="array" ref="CO41">AI41*INDEX(prod_est,$G41+$H41-1,MATCH(CO$14,$BP$14:$DP$14,0))</f>
        <v>0</v>
      </c>
      <c r="CP41" s="8" cm="1">
        <f t="array" ref="CP41">AJ41*INDEX(prod_est,$G41+$H41-1,MATCH(CP$14,$BP$14:$DP$14,0))</f>
        <v>0</v>
      </c>
      <c r="CQ41" s="8" cm="1">
        <f t="array" ref="CQ41">AK41*INDEX(prod_est,$G41+$H41-1,MATCH(CQ$14,$BP$14:$DP$14,0))</f>
        <v>0</v>
      </c>
      <c r="CR41" s="8" cm="1">
        <f t="array" ref="CR41">AL41*INDEX(prod_est,$G41+$H41-1,MATCH(CR$14,$BP$14:$DP$14,0))</f>
        <v>0</v>
      </c>
      <c r="CS41" s="8" cm="1">
        <f t="array" ref="CS41">AM41*INDEX(prod_est,$G41+$H41-1,MATCH(CS$14,$BP$14:$DP$14,0))</f>
        <v>0</v>
      </c>
      <c r="CT41" s="8" cm="1">
        <f t="array" ref="CT41">AN41*INDEX(prod_est,$G41+$H41-1,MATCH(CT$14,$BP$14:$DP$14,0))</f>
        <v>0</v>
      </c>
      <c r="CU41" s="8" cm="1">
        <f t="array" ref="CU41">AO41*INDEX(prod_est,$G41+$H41-1,MATCH(CU$14,$BP$14:$DP$14,0))</f>
        <v>0</v>
      </c>
      <c r="CV41" s="8" cm="1">
        <f t="array" ref="CV41">AP41*INDEX(prod_est,$G41+$H41-1,MATCH(CV$14,$BP$14:$DP$14,0))</f>
        <v>0</v>
      </c>
      <c r="CW41" cm="1">
        <f t="array" ref="CW41">AQ41*INDEX(prod_est,$G41+$H41-1,MATCH(CW$14,$BP$14:$DP$14,0))</f>
        <v>0</v>
      </c>
      <c r="CX41" cm="1">
        <f t="array" ref="CX41">AR41*INDEX(prod_est,$G41+$H41-1,MATCH(CX$14,$BP$14:$DP$14,0))</f>
        <v>0</v>
      </c>
      <c r="CY41" cm="1">
        <f t="array" ref="CY41">AS41*INDEX(prod_est,$G41+$H41-1,MATCH(CY$14,$BP$14:$DP$14,0))</f>
        <v>0</v>
      </c>
      <c r="CZ41" cm="1">
        <f t="array" ref="CZ41">AT41*INDEX(prod_est,$G41+$H41-1,MATCH(CZ$14,$BP$14:$DP$14,0))</f>
        <v>0</v>
      </c>
      <c r="DA41" cm="1">
        <f t="array" ref="DA41">AU41*INDEX(prod_est,$G41+$H41-1,MATCH(DA$14,$BP$14:$DP$14,0))</f>
        <v>0</v>
      </c>
      <c r="DB41" cm="1">
        <f t="array" ref="DB41">AV41*INDEX(prod_est,$G41+$H41-1,MATCH(DB$14,$BP$14:$DP$14,0))</f>
        <v>0</v>
      </c>
      <c r="DC41" cm="1">
        <f t="array" ref="DC41">AW41*INDEX(prod_est,$G41+$H41-1,MATCH(DC$14,$BP$14:$DP$14,0))</f>
        <v>0</v>
      </c>
      <c r="DD41" cm="1">
        <f t="array" ref="DD41">AX41*INDEX(prod_est,$G41+$H41-1,MATCH(DD$14,$BP$14:$DP$14,0))</f>
        <v>0</v>
      </c>
      <c r="DE41" cm="1">
        <f t="array" ref="DE41">AY41*INDEX(prod_est,$G41+$H41-1,MATCH(DE$14,$BP$14:$DP$14,0))</f>
        <v>0</v>
      </c>
      <c r="DF41" cm="1">
        <f t="array" ref="DF41">AZ41*INDEX(prod_est,$G41+$H41-1,MATCH(DF$14,$BP$14:$DP$14,0))</f>
        <v>0</v>
      </c>
      <c r="DG41" cm="1">
        <f t="array" ref="DG41">BA41*INDEX(prod_est,$G41+$H41-1,MATCH(DG$14,$BP$14:$DP$14,0))</f>
        <v>0</v>
      </c>
      <c r="DH41" cm="1">
        <f t="array" ref="DH41">BB41*INDEX(prod_est,$G41+$H41-1,MATCH(DH$14,$BP$14:$DP$14,0))</f>
        <v>0</v>
      </c>
      <c r="DI41" cm="1">
        <f t="array" ref="DI41">BC41*INDEX(prod_est,$G41+$H41-1,MATCH(DI$14,$BP$14:$DP$14,0))</f>
        <v>0</v>
      </c>
      <c r="DJ41" cm="1">
        <f t="array" ref="DJ41">BD41*INDEX(prod_est,$G41+$H41-1,MATCH(DJ$14,$BP$14:$DP$14,0))</f>
        <v>0</v>
      </c>
      <c r="DK41" cm="1">
        <f t="array" ref="DK41">BE41*INDEX(prod_est,$G41+$H41-1,MATCH(DK$14,$BP$14:$DP$14,0))</f>
        <v>0</v>
      </c>
      <c r="DL41" cm="1">
        <f t="array" ref="DL41">BF41*INDEX(prod_est,$G41+$H41-1,MATCH(DL$14,$BP$14:$DP$14,0))</f>
        <v>0</v>
      </c>
      <c r="DM41" cm="1">
        <f t="array" ref="DM41">BG41*INDEX(prod_est,$G41+$H41-1,MATCH(DM$14,$BP$14:$DP$14,0))</f>
        <v>0</v>
      </c>
      <c r="DN41" cm="1">
        <f t="array" ref="DN41">BH41*INDEX(prod_est,$G41+$H41-1,MATCH(DN$14,$BP$14:$DP$14,0))</f>
        <v>0</v>
      </c>
      <c r="DO41" cm="1">
        <f t="array" ref="DO41">BI41*INDEX(prod_est,$G41+$H41-1,MATCH(DO$14,$BP$14:$DP$14,0))</f>
        <v>0</v>
      </c>
      <c r="DP41" cm="1">
        <f t="array" ref="DP41">BJ41*INDEX(prod_est,$G41+$H41-1,MATCH(DP$14,$BP$14:$DP$14,0))</f>
        <v>0</v>
      </c>
    </row>
    <row r="42" spans="1:120" x14ac:dyDescent="0.25">
      <c r="A42" t="s">
        <v>42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81</v>
      </c>
      <c r="H42">
        <f>IFERROR(MATCH(D42,Production_est!$D$4:$D$339,0),"-")</f>
        <v>6</v>
      </c>
      <c r="I42" s="8" cm="1">
        <f t="array" ref="I42">IFERROR(INDEX(Production_est!$E$4:$E$339,H42+G42-1),"-")</f>
        <v>0</v>
      </c>
      <c r="J42" s="42">
        <f t="shared" si="0"/>
        <v>0</v>
      </c>
      <c r="K42" s="42">
        <f t="shared" ref="K42:AP42" si="59">J42*(1-$F$4)</f>
        <v>0</v>
      </c>
      <c r="L42" s="42">
        <f t="shared" si="59"/>
        <v>0</v>
      </c>
      <c r="M42" s="42">
        <f t="shared" si="59"/>
        <v>0</v>
      </c>
      <c r="N42" s="42">
        <f t="shared" si="59"/>
        <v>0</v>
      </c>
      <c r="O42" s="42">
        <f t="shared" si="59"/>
        <v>0</v>
      </c>
      <c r="P42" s="42">
        <f t="shared" si="59"/>
        <v>0</v>
      </c>
      <c r="Q42" s="42">
        <f t="shared" si="59"/>
        <v>0</v>
      </c>
      <c r="R42" s="42">
        <f t="shared" si="59"/>
        <v>0</v>
      </c>
      <c r="S42" s="42">
        <f t="shared" si="59"/>
        <v>0</v>
      </c>
      <c r="T42" s="42">
        <f t="shared" si="59"/>
        <v>0</v>
      </c>
      <c r="U42" s="42">
        <f t="shared" si="59"/>
        <v>0</v>
      </c>
      <c r="V42" s="42">
        <f t="shared" si="59"/>
        <v>0</v>
      </c>
      <c r="W42" s="42">
        <f t="shared" si="59"/>
        <v>0</v>
      </c>
      <c r="X42" s="42">
        <f t="shared" si="59"/>
        <v>0</v>
      </c>
      <c r="Y42" s="42">
        <f t="shared" si="59"/>
        <v>0</v>
      </c>
      <c r="Z42" s="42">
        <f t="shared" si="59"/>
        <v>0</v>
      </c>
      <c r="AA42" s="42">
        <f t="shared" si="59"/>
        <v>0</v>
      </c>
      <c r="AB42" s="42">
        <f t="shared" si="59"/>
        <v>0</v>
      </c>
      <c r="AC42" s="42">
        <f t="shared" si="59"/>
        <v>0</v>
      </c>
      <c r="AD42" s="42">
        <f t="shared" si="59"/>
        <v>0</v>
      </c>
      <c r="AE42" s="42">
        <f t="shared" si="59"/>
        <v>0</v>
      </c>
      <c r="AF42" s="42">
        <f t="shared" si="59"/>
        <v>0</v>
      </c>
      <c r="AG42" s="42">
        <f t="shared" si="59"/>
        <v>0</v>
      </c>
      <c r="AH42" s="42">
        <f t="shared" si="59"/>
        <v>0</v>
      </c>
      <c r="AI42" s="42">
        <f t="shared" si="59"/>
        <v>0</v>
      </c>
      <c r="AJ42" s="42">
        <f t="shared" si="59"/>
        <v>0</v>
      </c>
      <c r="AK42" s="42">
        <f t="shared" si="59"/>
        <v>0</v>
      </c>
      <c r="AL42" s="42">
        <f t="shared" si="59"/>
        <v>0</v>
      </c>
      <c r="AM42" s="42">
        <f t="shared" si="59"/>
        <v>0</v>
      </c>
      <c r="AN42" s="42">
        <f t="shared" si="59"/>
        <v>0</v>
      </c>
      <c r="AO42" s="42">
        <f t="shared" si="59"/>
        <v>0</v>
      </c>
      <c r="AP42" s="42">
        <f t="shared" si="59"/>
        <v>0</v>
      </c>
      <c r="AQ42" s="42">
        <f t="shared" si="58"/>
        <v>0</v>
      </c>
      <c r="AR42" s="42">
        <f t="shared" si="58"/>
        <v>0</v>
      </c>
      <c r="AS42" s="42">
        <f t="shared" si="58"/>
        <v>0</v>
      </c>
      <c r="AT42" s="42">
        <f t="shared" si="58"/>
        <v>0</v>
      </c>
      <c r="AU42" s="42">
        <f t="shared" si="58"/>
        <v>0</v>
      </c>
      <c r="AV42" s="42">
        <f t="shared" si="58"/>
        <v>0</v>
      </c>
      <c r="AW42" s="42">
        <f t="shared" si="58"/>
        <v>0</v>
      </c>
      <c r="AX42" s="42">
        <f t="shared" si="58"/>
        <v>0</v>
      </c>
      <c r="AY42" s="42">
        <f t="shared" si="58"/>
        <v>0</v>
      </c>
      <c r="AZ42" s="42">
        <f t="shared" si="58"/>
        <v>0</v>
      </c>
      <c r="BA42" s="42">
        <f t="shared" si="58"/>
        <v>0</v>
      </c>
      <c r="BB42" s="42">
        <f t="shared" si="58"/>
        <v>0</v>
      </c>
      <c r="BC42" s="42">
        <f t="shared" si="58"/>
        <v>0</v>
      </c>
      <c r="BD42" s="42">
        <f t="shared" si="58"/>
        <v>0</v>
      </c>
      <c r="BE42" s="42">
        <f t="shared" si="58"/>
        <v>0</v>
      </c>
      <c r="BF42" s="42">
        <f t="shared" si="58"/>
        <v>0</v>
      </c>
      <c r="BG42" s="42">
        <f t="shared" si="58"/>
        <v>0</v>
      </c>
      <c r="BH42" s="42">
        <f t="shared" si="58"/>
        <v>0</v>
      </c>
      <c r="BI42" s="42">
        <f t="shared" si="58"/>
        <v>0</v>
      </c>
      <c r="BJ42" s="42">
        <f t="shared" si="58"/>
        <v>0</v>
      </c>
      <c r="BK42" t="str">
        <f t="shared" si="3"/>
        <v>06_HKC</v>
      </c>
      <c r="BL42" t="str">
        <f t="shared" si="4"/>
        <v>d_ind_cem_16_5_biogasoline</v>
      </c>
      <c r="BO42" s="8">
        <f t="shared" si="5"/>
        <v>0</v>
      </c>
      <c r="BP42" s="8">
        <f t="shared" si="6"/>
        <v>0</v>
      </c>
      <c r="BQ42" s="8" cm="1">
        <f t="array" ref="BQ42">K42*INDEX(prod_est,$G42+$H42-1,MATCH(BQ$14,$BP$14:$DP$14,0))</f>
        <v>0</v>
      </c>
      <c r="BR42" s="8" cm="1">
        <f t="array" ref="BR42">L42*INDEX(prod_est,$G42+$H42-1,MATCH(BR$14,$BP$14:$DP$14,0))</f>
        <v>0</v>
      </c>
      <c r="BS42" s="8" cm="1">
        <f t="array" ref="BS42">M42*INDEX(prod_est,$G42+$H42-1,MATCH(BS$14,$BP$14:$DP$14,0))</f>
        <v>0</v>
      </c>
      <c r="BT42" s="8" cm="1">
        <f t="array" ref="BT42">N42*INDEX(prod_est,$G42+$H42-1,MATCH(BT$14,$BP$14:$DP$14,0))</f>
        <v>0</v>
      </c>
      <c r="BU42" s="8" cm="1">
        <f t="array" ref="BU42">O42*INDEX(prod_est,$G42+$H42-1,MATCH(BU$14,$BP$14:$DP$14,0))</f>
        <v>0</v>
      </c>
      <c r="BV42" s="8" cm="1">
        <f t="array" ref="BV42">P42*INDEX(prod_est,$G42+$H42-1,MATCH(BV$14,$BP$14:$DP$14,0))</f>
        <v>0</v>
      </c>
      <c r="BW42" s="8" cm="1">
        <f t="array" ref="BW42">Q42*INDEX(prod_est,$G42+$H42-1,MATCH(BW$14,$BP$14:$DP$14,0))</f>
        <v>0</v>
      </c>
      <c r="BX42" s="8" cm="1">
        <f t="array" ref="BX42">R42*INDEX(prod_est,$G42+$H42-1,MATCH(BX$14,$BP$14:$DP$14,0))</f>
        <v>0</v>
      </c>
      <c r="BY42" s="8" cm="1">
        <f t="array" ref="BY42">S42*INDEX(prod_est,$G42+$H42-1,MATCH(BY$14,$BP$14:$DP$14,0))</f>
        <v>0</v>
      </c>
      <c r="BZ42" s="8" cm="1">
        <f t="array" ref="BZ42">T42*INDEX(prod_est,$G42+$H42-1,MATCH(BZ$14,$BP$14:$DP$14,0))</f>
        <v>0</v>
      </c>
      <c r="CA42" s="8" cm="1">
        <f t="array" ref="CA42">U42*INDEX(prod_est,$G42+$H42-1,MATCH(CA$14,$BP$14:$DP$14,0))</f>
        <v>0</v>
      </c>
      <c r="CB42" s="8" cm="1">
        <f t="array" ref="CB42">V42*INDEX(prod_est,$G42+$H42-1,MATCH(CB$14,$BP$14:$DP$14,0))</f>
        <v>0</v>
      </c>
      <c r="CC42" s="8" cm="1">
        <f t="array" ref="CC42">W42*INDEX(prod_est,$G42+$H42-1,MATCH(CC$14,$BP$14:$DP$14,0))</f>
        <v>0</v>
      </c>
      <c r="CD42" s="8" cm="1">
        <f t="array" ref="CD42">X42*INDEX(prod_est,$G42+$H42-1,MATCH(CD$14,$BP$14:$DP$14,0))</f>
        <v>0</v>
      </c>
      <c r="CE42" s="8" cm="1">
        <f t="array" ref="CE42">Y42*INDEX(prod_est,$G42+$H42-1,MATCH(CE$14,$BP$14:$DP$14,0))</f>
        <v>0</v>
      </c>
      <c r="CF42" s="8" cm="1">
        <f t="array" ref="CF42">Z42*INDEX(prod_est,$G42+$H42-1,MATCH(CF$14,$BP$14:$DP$14,0))</f>
        <v>0</v>
      </c>
      <c r="CG42" s="8" cm="1">
        <f t="array" ref="CG42">AA42*INDEX(prod_est,$G42+$H42-1,MATCH(CG$14,$BP$14:$DP$14,0))</f>
        <v>0</v>
      </c>
      <c r="CH42" s="8" cm="1">
        <f t="array" ref="CH42">AB42*INDEX(prod_est,$G42+$H42-1,MATCH(CH$14,$BP$14:$DP$14,0))</f>
        <v>0</v>
      </c>
      <c r="CI42" s="8" cm="1">
        <f t="array" ref="CI42">AC42*INDEX(prod_est,$G42+$H42-1,MATCH(CI$14,$BP$14:$DP$14,0))</f>
        <v>0</v>
      </c>
      <c r="CJ42" s="8" cm="1">
        <f t="array" ref="CJ42">AD42*INDEX(prod_est,$G42+$H42-1,MATCH(CJ$14,$BP$14:$DP$14,0))</f>
        <v>0</v>
      </c>
      <c r="CK42" s="8" cm="1">
        <f t="array" ref="CK42">AE42*INDEX(prod_est,$G42+$H42-1,MATCH(CK$14,$BP$14:$DP$14,0))</f>
        <v>0</v>
      </c>
      <c r="CL42" s="8" cm="1">
        <f t="array" ref="CL42">AF42*INDEX(prod_est,$G42+$H42-1,MATCH(CL$14,$BP$14:$DP$14,0))</f>
        <v>0</v>
      </c>
      <c r="CM42" s="8" cm="1">
        <f t="array" ref="CM42">AG42*INDEX(prod_est,$G42+$H42-1,MATCH(CM$14,$BP$14:$DP$14,0))</f>
        <v>0</v>
      </c>
      <c r="CN42" s="8" cm="1">
        <f t="array" ref="CN42">AH42*INDEX(prod_est,$G42+$H42-1,MATCH(CN$14,$BP$14:$DP$14,0))</f>
        <v>0</v>
      </c>
      <c r="CO42" s="8" cm="1">
        <f t="array" ref="CO42">AI42*INDEX(prod_est,$G42+$H42-1,MATCH(CO$14,$BP$14:$DP$14,0))</f>
        <v>0</v>
      </c>
      <c r="CP42" s="8" cm="1">
        <f t="array" ref="CP42">AJ42*INDEX(prod_est,$G42+$H42-1,MATCH(CP$14,$BP$14:$DP$14,0))</f>
        <v>0</v>
      </c>
      <c r="CQ42" s="8" cm="1">
        <f t="array" ref="CQ42">AK42*INDEX(prod_est,$G42+$H42-1,MATCH(CQ$14,$BP$14:$DP$14,0))</f>
        <v>0</v>
      </c>
      <c r="CR42" s="8" cm="1">
        <f t="array" ref="CR42">AL42*INDEX(prod_est,$G42+$H42-1,MATCH(CR$14,$BP$14:$DP$14,0))</f>
        <v>0</v>
      </c>
      <c r="CS42" s="8" cm="1">
        <f t="array" ref="CS42">AM42*INDEX(prod_est,$G42+$H42-1,MATCH(CS$14,$BP$14:$DP$14,0))</f>
        <v>0</v>
      </c>
      <c r="CT42" s="8" cm="1">
        <f t="array" ref="CT42">AN42*INDEX(prod_est,$G42+$H42-1,MATCH(CT$14,$BP$14:$DP$14,0))</f>
        <v>0</v>
      </c>
      <c r="CU42" s="8" cm="1">
        <f t="array" ref="CU42">AO42*INDEX(prod_est,$G42+$H42-1,MATCH(CU$14,$BP$14:$DP$14,0))</f>
        <v>0</v>
      </c>
      <c r="CV42" s="8" cm="1">
        <f t="array" ref="CV42">AP42*INDEX(prod_est,$G42+$H42-1,MATCH(CV$14,$BP$14:$DP$14,0))</f>
        <v>0</v>
      </c>
      <c r="CW42" cm="1">
        <f t="array" ref="CW42">AQ42*INDEX(prod_est,$G42+$H42-1,MATCH(CW$14,$BP$14:$DP$14,0))</f>
        <v>0</v>
      </c>
      <c r="CX42" cm="1">
        <f t="array" ref="CX42">AR42*INDEX(prod_est,$G42+$H42-1,MATCH(CX$14,$BP$14:$DP$14,0))</f>
        <v>0</v>
      </c>
      <c r="CY42" cm="1">
        <f t="array" ref="CY42">AS42*INDEX(prod_est,$G42+$H42-1,MATCH(CY$14,$BP$14:$DP$14,0))</f>
        <v>0</v>
      </c>
      <c r="CZ42" cm="1">
        <f t="array" ref="CZ42">AT42*INDEX(prod_est,$G42+$H42-1,MATCH(CZ$14,$BP$14:$DP$14,0))</f>
        <v>0</v>
      </c>
      <c r="DA42" cm="1">
        <f t="array" ref="DA42">AU42*INDEX(prod_est,$G42+$H42-1,MATCH(DA$14,$BP$14:$DP$14,0))</f>
        <v>0</v>
      </c>
      <c r="DB42" cm="1">
        <f t="array" ref="DB42">AV42*INDEX(prod_est,$G42+$H42-1,MATCH(DB$14,$BP$14:$DP$14,0))</f>
        <v>0</v>
      </c>
      <c r="DC42" cm="1">
        <f t="array" ref="DC42">AW42*INDEX(prod_est,$G42+$H42-1,MATCH(DC$14,$BP$14:$DP$14,0))</f>
        <v>0</v>
      </c>
      <c r="DD42" cm="1">
        <f t="array" ref="DD42">AX42*INDEX(prod_est,$G42+$H42-1,MATCH(DD$14,$BP$14:$DP$14,0))</f>
        <v>0</v>
      </c>
      <c r="DE42" cm="1">
        <f t="array" ref="DE42">AY42*INDEX(prod_est,$G42+$H42-1,MATCH(DE$14,$BP$14:$DP$14,0))</f>
        <v>0</v>
      </c>
      <c r="DF42" cm="1">
        <f t="array" ref="DF42">AZ42*INDEX(prod_est,$G42+$H42-1,MATCH(DF$14,$BP$14:$DP$14,0))</f>
        <v>0</v>
      </c>
      <c r="DG42" cm="1">
        <f t="array" ref="DG42">BA42*INDEX(prod_est,$G42+$H42-1,MATCH(DG$14,$BP$14:$DP$14,0))</f>
        <v>0</v>
      </c>
      <c r="DH42" cm="1">
        <f t="array" ref="DH42">BB42*INDEX(prod_est,$G42+$H42-1,MATCH(DH$14,$BP$14:$DP$14,0))</f>
        <v>0</v>
      </c>
      <c r="DI42" cm="1">
        <f t="array" ref="DI42">BC42*INDEX(prod_est,$G42+$H42-1,MATCH(DI$14,$BP$14:$DP$14,0))</f>
        <v>0</v>
      </c>
      <c r="DJ42" cm="1">
        <f t="array" ref="DJ42">BD42*INDEX(prod_est,$G42+$H42-1,MATCH(DJ$14,$BP$14:$DP$14,0))</f>
        <v>0</v>
      </c>
      <c r="DK42" cm="1">
        <f t="array" ref="DK42">BE42*INDEX(prod_est,$G42+$H42-1,MATCH(DK$14,$BP$14:$DP$14,0))</f>
        <v>0</v>
      </c>
      <c r="DL42" cm="1">
        <f t="array" ref="DL42">BF42*INDEX(prod_est,$G42+$H42-1,MATCH(DL$14,$BP$14:$DP$14,0))</f>
        <v>0</v>
      </c>
      <c r="DM42" cm="1">
        <f t="array" ref="DM42">BG42*INDEX(prod_est,$G42+$H42-1,MATCH(DM$14,$BP$14:$DP$14,0))</f>
        <v>0</v>
      </c>
      <c r="DN42" cm="1">
        <f t="array" ref="DN42">BH42*INDEX(prod_est,$G42+$H42-1,MATCH(DN$14,$BP$14:$DP$14,0))</f>
        <v>0</v>
      </c>
      <c r="DO42" cm="1">
        <f t="array" ref="DO42">BI42*INDEX(prod_est,$G42+$H42-1,MATCH(DO$14,$BP$14:$DP$14,0))</f>
        <v>0</v>
      </c>
      <c r="DP42" cm="1">
        <f t="array" ref="DP42">BJ42*INDEX(prod_est,$G42+$H42-1,MATCH(DP$14,$BP$14:$DP$14,0))</f>
        <v>0</v>
      </c>
    </row>
    <row r="43" spans="1:120" x14ac:dyDescent="0.25">
      <c r="A43" t="s">
        <v>42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81</v>
      </c>
      <c r="H43">
        <f>IFERROR(MATCH(D43,Production_est!$D$4:$D$339,0),"-")</f>
        <v>6</v>
      </c>
      <c r="I43" s="8" cm="1">
        <f t="array" ref="I43">IFERROR(INDEX(Production_est!$E$4:$E$339,H43+G43-1),"-")</f>
        <v>0</v>
      </c>
      <c r="J43" s="42">
        <f t="shared" si="0"/>
        <v>0</v>
      </c>
      <c r="K43" s="42">
        <f t="shared" ref="K43:AP43" si="60">J43*(1-$F$4)</f>
        <v>0</v>
      </c>
      <c r="L43" s="42">
        <f t="shared" si="60"/>
        <v>0</v>
      </c>
      <c r="M43" s="42">
        <f t="shared" si="60"/>
        <v>0</v>
      </c>
      <c r="N43" s="42">
        <f t="shared" si="60"/>
        <v>0</v>
      </c>
      <c r="O43" s="42">
        <f t="shared" si="60"/>
        <v>0</v>
      </c>
      <c r="P43" s="42">
        <f t="shared" si="60"/>
        <v>0</v>
      </c>
      <c r="Q43" s="42">
        <f t="shared" si="60"/>
        <v>0</v>
      </c>
      <c r="R43" s="42">
        <f t="shared" si="60"/>
        <v>0</v>
      </c>
      <c r="S43" s="42">
        <f t="shared" si="60"/>
        <v>0</v>
      </c>
      <c r="T43" s="42">
        <f t="shared" si="60"/>
        <v>0</v>
      </c>
      <c r="U43" s="42">
        <f t="shared" si="60"/>
        <v>0</v>
      </c>
      <c r="V43" s="42">
        <f t="shared" si="60"/>
        <v>0</v>
      </c>
      <c r="W43" s="42">
        <f t="shared" si="60"/>
        <v>0</v>
      </c>
      <c r="X43" s="42">
        <f t="shared" si="60"/>
        <v>0</v>
      </c>
      <c r="Y43" s="42">
        <f t="shared" si="60"/>
        <v>0</v>
      </c>
      <c r="Z43" s="42">
        <f t="shared" si="60"/>
        <v>0</v>
      </c>
      <c r="AA43" s="42">
        <f t="shared" si="60"/>
        <v>0</v>
      </c>
      <c r="AB43" s="42">
        <f t="shared" si="60"/>
        <v>0</v>
      </c>
      <c r="AC43" s="42">
        <f t="shared" si="60"/>
        <v>0</v>
      </c>
      <c r="AD43" s="42">
        <f t="shared" si="60"/>
        <v>0</v>
      </c>
      <c r="AE43" s="42">
        <f t="shared" si="60"/>
        <v>0</v>
      </c>
      <c r="AF43" s="42">
        <f t="shared" si="60"/>
        <v>0</v>
      </c>
      <c r="AG43" s="42">
        <f t="shared" si="60"/>
        <v>0</v>
      </c>
      <c r="AH43" s="42">
        <f t="shared" si="60"/>
        <v>0</v>
      </c>
      <c r="AI43" s="42">
        <f t="shared" si="60"/>
        <v>0</v>
      </c>
      <c r="AJ43" s="42">
        <f t="shared" si="60"/>
        <v>0</v>
      </c>
      <c r="AK43" s="42">
        <f t="shared" si="60"/>
        <v>0</v>
      </c>
      <c r="AL43" s="42">
        <f t="shared" si="60"/>
        <v>0</v>
      </c>
      <c r="AM43" s="42">
        <f t="shared" si="60"/>
        <v>0</v>
      </c>
      <c r="AN43" s="42">
        <f t="shared" si="60"/>
        <v>0</v>
      </c>
      <c r="AO43" s="42">
        <f t="shared" si="60"/>
        <v>0</v>
      </c>
      <c r="AP43" s="42">
        <f t="shared" si="60"/>
        <v>0</v>
      </c>
      <c r="AQ43" s="42">
        <f t="shared" si="58"/>
        <v>0</v>
      </c>
      <c r="AR43" s="42">
        <f t="shared" si="58"/>
        <v>0</v>
      </c>
      <c r="AS43" s="42">
        <f t="shared" si="58"/>
        <v>0</v>
      </c>
      <c r="AT43" s="42">
        <f t="shared" si="58"/>
        <v>0</v>
      </c>
      <c r="AU43" s="42">
        <f t="shared" si="58"/>
        <v>0</v>
      </c>
      <c r="AV43" s="42">
        <f t="shared" si="58"/>
        <v>0</v>
      </c>
      <c r="AW43" s="42">
        <f t="shared" si="58"/>
        <v>0</v>
      </c>
      <c r="AX43" s="42">
        <f t="shared" si="58"/>
        <v>0</v>
      </c>
      <c r="AY43" s="42">
        <f t="shared" si="58"/>
        <v>0</v>
      </c>
      <c r="AZ43" s="42">
        <f t="shared" si="58"/>
        <v>0</v>
      </c>
      <c r="BA43" s="42">
        <f t="shared" si="58"/>
        <v>0</v>
      </c>
      <c r="BB43" s="42">
        <f t="shared" si="58"/>
        <v>0</v>
      </c>
      <c r="BC43" s="42">
        <f t="shared" si="58"/>
        <v>0</v>
      </c>
      <c r="BD43" s="42">
        <f t="shared" si="58"/>
        <v>0</v>
      </c>
      <c r="BE43" s="42">
        <f t="shared" si="58"/>
        <v>0</v>
      </c>
      <c r="BF43" s="42">
        <f t="shared" si="58"/>
        <v>0</v>
      </c>
      <c r="BG43" s="42">
        <f t="shared" si="58"/>
        <v>0</v>
      </c>
      <c r="BH43" s="42">
        <f t="shared" si="58"/>
        <v>0</v>
      </c>
      <c r="BI43" s="42">
        <f t="shared" si="58"/>
        <v>0</v>
      </c>
      <c r="BJ43" s="42">
        <f t="shared" si="58"/>
        <v>0</v>
      </c>
      <c r="BK43" t="str">
        <f t="shared" si="3"/>
        <v>06_HKC</v>
      </c>
      <c r="BL43" t="str">
        <f t="shared" si="4"/>
        <v>d_ind_cem_16_6_biodiesel</v>
      </c>
      <c r="BO43" s="8">
        <f t="shared" si="5"/>
        <v>0</v>
      </c>
      <c r="BP43" s="8">
        <f t="shared" si="6"/>
        <v>0</v>
      </c>
      <c r="BQ43" s="8" cm="1">
        <f t="array" ref="BQ43">K43*INDEX(prod_est,$G43+$H43-1,MATCH(BQ$14,$BP$14:$DP$14,0))</f>
        <v>0</v>
      </c>
      <c r="BR43" s="8" cm="1">
        <f t="array" ref="BR43">L43*INDEX(prod_est,$G43+$H43-1,MATCH(BR$14,$BP$14:$DP$14,0))</f>
        <v>0</v>
      </c>
      <c r="BS43" s="8" cm="1">
        <f t="array" ref="BS43">M43*INDEX(prod_est,$G43+$H43-1,MATCH(BS$14,$BP$14:$DP$14,0))</f>
        <v>0</v>
      </c>
      <c r="BT43" s="8" cm="1">
        <f t="array" ref="BT43">N43*INDEX(prod_est,$G43+$H43-1,MATCH(BT$14,$BP$14:$DP$14,0))</f>
        <v>0</v>
      </c>
      <c r="BU43" s="8" cm="1">
        <f t="array" ref="BU43">O43*INDEX(prod_est,$G43+$H43-1,MATCH(BU$14,$BP$14:$DP$14,0))</f>
        <v>0</v>
      </c>
      <c r="BV43" s="8" cm="1">
        <f t="array" ref="BV43">P43*INDEX(prod_est,$G43+$H43-1,MATCH(BV$14,$BP$14:$DP$14,0))</f>
        <v>0</v>
      </c>
      <c r="BW43" s="8" cm="1">
        <f t="array" ref="BW43">Q43*INDEX(prod_est,$G43+$H43-1,MATCH(BW$14,$BP$14:$DP$14,0))</f>
        <v>0</v>
      </c>
      <c r="BX43" s="8" cm="1">
        <f t="array" ref="BX43">R43*INDEX(prod_est,$G43+$H43-1,MATCH(BX$14,$BP$14:$DP$14,0))</f>
        <v>0</v>
      </c>
      <c r="BY43" s="8" cm="1">
        <f t="array" ref="BY43">S43*INDEX(prod_est,$G43+$H43-1,MATCH(BY$14,$BP$14:$DP$14,0))</f>
        <v>0</v>
      </c>
      <c r="BZ43" s="8" cm="1">
        <f t="array" ref="BZ43">T43*INDEX(prod_est,$G43+$H43-1,MATCH(BZ$14,$BP$14:$DP$14,0))</f>
        <v>0</v>
      </c>
      <c r="CA43" s="8" cm="1">
        <f t="array" ref="CA43">U43*INDEX(prod_est,$G43+$H43-1,MATCH(CA$14,$BP$14:$DP$14,0))</f>
        <v>0</v>
      </c>
      <c r="CB43" s="8" cm="1">
        <f t="array" ref="CB43">V43*INDEX(prod_est,$G43+$H43-1,MATCH(CB$14,$BP$14:$DP$14,0))</f>
        <v>0</v>
      </c>
      <c r="CC43" s="8" cm="1">
        <f t="array" ref="CC43">W43*INDEX(prod_est,$G43+$H43-1,MATCH(CC$14,$BP$14:$DP$14,0))</f>
        <v>0</v>
      </c>
      <c r="CD43" s="8" cm="1">
        <f t="array" ref="CD43">X43*INDEX(prod_est,$G43+$H43-1,MATCH(CD$14,$BP$14:$DP$14,0))</f>
        <v>0</v>
      </c>
      <c r="CE43" s="8" cm="1">
        <f t="array" ref="CE43">Y43*INDEX(prod_est,$G43+$H43-1,MATCH(CE$14,$BP$14:$DP$14,0))</f>
        <v>0</v>
      </c>
      <c r="CF43" s="8" cm="1">
        <f t="array" ref="CF43">Z43*INDEX(prod_est,$G43+$H43-1,MATCH(CF$14,$BP$14:$DP$14,0))</f>
        <v>0</v>
      </c>
      <c r="CG43" s="8" cm="1">
        <f t="array" ref="CG43">AA43*INDEX(prod_est,$G43+$H43-1,MATCH(CG$14,$BP$14:$DP$14,0))</f>
        <v>0</v>
      </c>
      <c r="CH43" s="8" cm="1">
        <f t="array" ref="CH43">AB43*INDEX(prod_est,$G43+$H43-1,MATCH(CH$14,$BP$14:$DP$14,0))</f>
        <v>0</v>
      </c>
      <c r="CI43" s="8" cm="1">
        <f t="array" ref="CI43">AC43*INDEX(prod_est,$G43+$H43-1,MATCH(CI$14,$BP$14:$DP$14,0))</f>
        <v>0</v>
      </c>
      <c r="CJ43" s="8" cm="1">
        <f t="array" ref="CJ43">AD43*INDEX(prod_est,$G43+$H43-1,MATCH(CJ$14,$BP$14:$DP$14,0))</f>
        <v>0</v>
      </c>
      <c r="CK43" s="8" cm="1">
        <f t="array" ref="CK43">AE43*INDEX(prod_est,$G43+$H43-1,MATCH(CK$14,$BP$14:$DP$14,0))</f>
        <v>0</v>
      </c>
      <c r="CL43" s="8" cm="1">
        <f t="array" ref="CL43">AF43*INDEX(prod_est,$G43+$H43-1,MATCH(CL$14,$BP$14:$DP$14,0))</f>
        <v>0</v>
      </c>
      <c r="CM43" s="8" cm="1">
        <f t="array" ref="CM43">AG43*INDEX(prod_est,$G43+$H43-1,MATCH(CM$14,$BP$14:$DP$14,0))</f>
        <v>0</v>
      </c>
      <c r="CN43" s="8" cm="1">
        <f t="array" ref="CN43">AH43*INDEX(prod_est,$G43+$H43-1,MATCH(CN$14,$BP$14:$DP$14,0))</f>
        <v>0</v>
      </c>
      <c r="CO43" s="8" cm="1">
        <f t="array" ref="CO43">AI43*INDEX(prod_est,$G43+$H43-1,MATCH(CO$14,$BP$14:$DP$14,0))</f>
        <v>0</v>
      </c>
      <c r="CP43" s="8" cm="1">
        <f t="array" ref="CP43">AJ43*INDEX(prod_est,$G43+$H43-1,MATCH(CP$14,$BP$14:$DP$14,0))</f>
        <v>0</v>
      </c>
      <c r="CQ43" s="8" cm="1">
        <f t="array" ref="CQ43">AK43*INDEX(prod_est,$G43+$H43-1,MATCH(CQ$14,$BP$14:$DP$14,0))</f>
        <v>0</v>
      </c>
      <c r="CR43" s="8" cm="1">
        <f t="array" ref="CR43">AL43*INDEX(prod_est,$G43+$H43-1,MATCH(CR$14,$BP$14:$DP$14,0))</f>
        <v>0</v>
      </c>
      <c r="CS43" s="8" cm="1">
        <f t="array" ref="CS43">AM43*INDEX(prod_est,$G43+$H43-1,MATCH(CS$14,$BP$14:$DP$14,0))</f>
        <v>0</v>
      </c>
      <c r="CT43" s="8" cm="1">
        <f t="array" ref="CT43">AN43*INDEX(prod_est,$G43+$H43-1,MATCH(CT$14,$BP$14:$DP$14,0))</f>
        <v>0</v>
      </c>
      <c r="CU43" s="8" cm="1">
        <f t="array" ref="CU43">AO43*INDEX(prod_est,$G43+$H43-1,MATCH(CU$14,$BP$14:$DP$14,0))</f>
        <v>0</v>
      </c>
      <c r="CV43" s="8" cm="1">
        <f t="array" ref="CV43">AP43*INDEX(prod_est,$G43+$H43-1,MATCH(CV$14,$BP$14:$DP$14,0))</f>
        <v>0</v>
      </c>
      <c r="CW43" cm="1">
        <f t="array" ref="CW43">AQ43*INDEX(prod_est,$G43+$H43-1,MATCH(CW$14,$BP$14:$DP$14,0))</f>
        <v>0</v>
      </c>
      <c r="CX43" cm="1">
        <f t="array" ref="CX43">AR43*INDEX(prod_est,$G43+$H43-1,MATCH(CX$14,$BP$14:$DP$14,0))</f>
        <v>0</v>
      </c>
      <c r="CY43" cm="1">
        <f t="array" ref="CY43">AS43*INDEX(prod_est,$G43+$H43-1,MATCH(CY$14,$BP$14:$DP$14,0))</f>
        <v>0</v>
      </c>
      <c r="CZ43" cm="1">
        <f t="array" ref="CZ43">AT43*INDEX(prod_est,$G43+$H43-1,MATCH(CZ$14,$BP$14:$DP$14,0))</f>
        <v>0</v>
      </c>
      <c r="DA43" cm="1">
        <f t="array" ref="DA43">AU43*INDEX(prod_est,$G43+$H43-1,MATCH(DA$14,$BP$14:$DP$14,0))</f>
        <v>0</v>
      </c>
      <c r="DB43" cm="1">
        <f t="array" ref="DB43">AV43*INDEX(prod_est,$G43+$H43-1,MATCH(DB$14,$BP$14:$DP$14,0))</f>
        <v>0</v>
      </c>
      <c r="DC43" cm="1">
        <f t="array" ref="DC43">AW43*INDEX(prod_est,$G43+$H43-1,MATCH(DC$14,$BP$14:$DP$14,0))</f>
        <v>0</v>
      </c>
      <c r="DD43" cm="1">
        <f t="array" ref="DD43">AX43*INDEX(prod_est,$G43+$H43-1,MATCH(DD$14,$BP$14:$DP$14,0))</f>
        <v>0</v>
      </c>
      <c r="DE43" cm="1">
        <f t="array" ref="DE43">AY43*INDEX(prod_est,$G43+$H43-1,MATCH(DE$14,$BP$14:$DP$14,0))</f>
        <v>0</v>
      </c>
      <c r="DF43" cm="1">
        <f t="array" ref="DF43">AZ43*INDEX(prod_est,$G43+$H43-1,MATCH(DF$14,$BP$14:$DP$14,0))</f>
        <v>0</v>
      </c>
      <c r="DG43" cm="1">
        <f t="array" ref="DG43">BA43*INDEX(prod_est,$G43+$H43-1,MATCH(DG$14,$BP$14:$DP$14,0))</f>
        <v>0</v>
      </c>
      <c r="DH43" cm="1">
        <f t="array" ref="DH43">BB43*INDEX(prod_est,$G43+$H43-1,MATCH(DH$14,$BP$14:$DP$14,0))</f>
        <v>0</v>
      </c>
      <c r="DI43" cm="1">
        <f t="array" ref="DI43">BC43*INDEX(prod_est,$G43+$H43-1,MATCH(DI$14,$BP$14:$DP$14,0))</f>
        <v>0</v>
      </c>
      <c r="DJ43" cm="1">
        <f t="array" ref="DJ43">BD43*INDEX(prod_est,$G43+$H43-1,MATCH(DJ$14,$BP$14:$DP$14,0))</f>
        <v>0</v>
      </c>
      <c r="DK43" cm="1">
        <f t="array" ref="DK43">BE43*INDEX(prod_est,$G43+$H43-1,MATCH(DK$14,$BP$14:$DP$14,0))</f>
        <v>0</v>
      </c>
      <c r="DL43" cm="1">
        <f t="array" ref="DL43">BF43*INDEX(prod_est,$G43+$H43-1,MATCH(DL$14,$BP$14:$DP$14,0))</f>
        <v>0</v>
      </c>
      <c r="DM43" cm="1">
        <f t="array" ref="DM43">BG43*INDEX(prod_est,$G43+$H43-1,MATCH(DM$14,$BP$14:$DP$14,0))</f>
        <v>0</v>
      </c>
      <c r="DN43" cm="1">
        <f t="array" ref="DN43">BH43*INDEX(prod_est,$G43+$H43-1,MATCH(DN$14,$BP$14:$DP$14,0))</f>
        <v>0</v>
      </c>
      <c r="DO43" cm="1">
        <f t="array" ref="DO43">BI43*INDEX(prod_est,$G43+$H43-1,MATCH(DO$14,$BP$14:$DP$14,0))</f>
        <v>0</v>
      </c>
      <c r="DP43" cm="1">
        <f t="array" ref="DP43">BJ43*INDEX(prod_est,$G43+$H43-1,MATCH(DP$14,$BP$14:$DP$14,0))</f>
        <v>0</v>
      </c>
    </row>
    <row r="44" spans="1:120" x14ac:dyDescent="0.25">
      <c r="A44" t="s">
        <v>42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81</v>
      </c>
      <c r="H44">
        <f>IFERROR(MATCH(D44,Production_est!$D$4:$D$339,0),"-")</f>
        <v>6</v>
      </c>
      <c r="I44" s="8" cm="1">
        <f t="array" ref="I44">IFERROR(INDEX(Production_est!$E$4:$E$339,H44+G44-1),"-")</f>
        <v>0</v>
      </c>
      <c r="J44" s="42">
        <f t="shared" si="0"/>
        <v>0</v>
      </c>
      <c r="K44" s="42">
        <f t="shared" ref="K44:AP44" si="61">J44*(1-$F$4)</f>
        <v>0</v>
      </c>
      <c r="L44" s="42">
        <f t="shared" si="61"/>
        <v>0</v>
      </c>
      <c r="M44" s="42">
        <f t="shared" si="61"/>
        <v>0</v>
      </c>
      <c r="N44" s="42">
        <f t="shared" si="61"/>
        <v>0</v>
      </c>
      <c r="O44" s="42">
        <f t="shared" si="61"/>
        <v>0</v>
      </c>
      <c r="P44" s="42">
        <f t="shared" si="61"/>
        <v>0</v>
      </c>
      <c r="Q44" s="42">
        <f t="shared" si="61"/>
        <v>0</v>
      </c>
      <c r="R44" s="42">
        <f t="shared" si="61"/>
        <v>0</v>
      </c>
      <c r="S44" s="42">
        <f t="shared" si="61"/>
        <v>0</v>
      </c>
      <c r="T44" s="42">
        <f t="shared" si="61"/>
        <v>0</v>
      </c>
      <c r="U44" s="42">
        <f t="shared" si="61"/>
        <v>0</v>
      </c>
      <c r="V44" s="42">
        <f t="shared" si="61"/>
        <v>0</v>
      </c>
      <c r="W44" s="42">
        <f t="shared" si="61"/>
        <v>0</v>
      </c>
      <c r="X44" s="42">
        <f t="shared" si="61"/>
        <v>0</v>
      </c>
      <c r="Y44" s="42">
        <f t="shared" si="61"/>
        <v>0</v>
      </c>
      <c r="Z44" s="42">
        <f t="shared" si="61"/>
        <v>0</v>
      </c>
      <c r="AA44" s="42">
        <f t="shared" si="61"/>
        <v>0</v>
      </c>
      <c r="AB44" s="42">
        <f t="shared" si="61"/>
        <v>0</v>
      </c>
      <c r="AC44" s="42">
        <f t="shared" si="61"/>
        <v>0</v>
      </c>
      <c r="AD44" s="42">
        <f t="shared" si="61"/>
        <v>0</v>
      </c>
      <c r="AE44" s="42">
        <f t="shared" si="61"/>
        <v>0</v>
      </c>
      <c r="AF44" s="42">
        <f t="shared" si="61"/>
        <v>0</v>
      </c>
      <c r="AG44" s="42">
        <f t="shared" si="61"/>
        <v>0</v>
      </c>
      <c r="AH44" s="42">
        <f t="shared" si="61"/>
        <v>0</v>
      </c>
      <c r="AI44" s="42">
        <f t="shared" si="61"/>
        <v>0</v>
      </c>
      <c r="AJ44" s="42">
        <f t="shared" si="61"/>
        <v>0</v>
      </c>
      <c r="AK44" s="42">
        <f t="shared" si="61"/>
        <v>0</v>
      </c>
      <c r="AL44" s="42">
        <f t="shared" si="61"/>
        <v>0</v>
      </c>
      <c r="AM44" s="42">
        <f t="shared" si="61"/>
        <v>0</v>
      </c>
      <c r="AN44" s="42">
        <f t="shared" si="61"/>
        <v>0</v>
      </c>
      <c r="AO44" s="42">
        <f t="shared" si="61"/>
        <v>0</v>
      </c>
      <c r="AP44" s="42">
        <f t="shared" si="61"/>
        <v>0</v>
      </c>
      <c r="AQ44" s="42">
        <f t="shared" si="58"/>
        <v>0</v>
      </c>
      <c r="AR44" s="42">
        <f t="shared" si="58"/>
        <v>0</v>
      </c>
      <c r="AS44" s="42">
        <f t="shared" si="58"/>
        <v>0</v>
      </c>
      <c r="AT44" s="42">
        <f t="shared" si="58"/>
        <v>0</v>
      </c>
      <c r="AU44" s="42">
        <f t="shared" si="58"/>
        <v>0</v>
      </c>
      <c r="AV44" s="42">
        <f t="shared" si="58"/>
        <v>0</v>
      </c>
      <c r="AW44" s="42">
        <f t="shared" si="58"/>
        <v>0</v>
      </c>
      <c r="AX44" s="42">
        <f t="shared" si="58"/>
        <v>0</v>
      </c>
      <c r="AY44" s="42">
        <f t="shared" si="58"/>
        <v>0</v>
      </c>
      <c r="AZ44" s="42">
        <f t="shared" si="58"/>
        <v>0</v>
      </c>
      <c r="BA44" s="42">
        <f t="shared" si="58"/>
        <v>0</v>
      </c>
      <c r="BB44" s="42">
        <f t="shared" si="58"/>
        <v>0</v>
      </c>
      <c r="BC44" s="42">
        <f t="shared" si="58"/>
        <v>0</v>
      </c>
      <c r="BD44" s="42">
        <f t="shared" si="58"/>
        <v>0</v>
      </c>
      <c r="BE44" s="42">
        <f t="shared" si="58"/>
        <v>0</v>
      </c>
      <c r="BF44" s="42">
        <f t="shared" si="58"/>
        <v>0</v>
      </c>
      <c r="BG44" s="42">
        <f t="shared" si="58"/>
        <v>0</v>
      </c>
      <c r="BH44" s="42">
        <f t="shared" si="58"/>
        <v>0</v>
      </c>
      <c r="BI44" s="42">
        <f t="shared" si="58"/>
        <v>0</v>
      </c>
      <c r="BJ44" s="42">
        <f t="shared" si="58"/>
        <v>0</v>
      </c>
      <c r="BK44" t="str">
        <f t="shared" si="3"/>
        <v>06_HKC</v>
      </c>
      <c r="BL44" t="str">
        <f t="shared" si="4"/>
        <v>d_ind_cem_16_8_oth_liquid_biofuel</v>
      </c>
      <c r="BO44" s="8">
        <f t="shared" si="5"/>
        <v>0</v>
      </c>
      <c r="BP44" s="8">
        <f t="shared" si="6"/>
        <v>0</v>
      </c>
      <c r="BQ44" s="8" cm="1">
        <f t="array" ref="BQ44">K44*INDEX(prod_est,$G44+$H44-1,MATCH(BQ$14,$BP$14:$DP$14,0))</f>
        <v>0</v>
      </c>
      <c r="BR44" s="8" cm="1">
        <f t="array" ref="BR44">L44*INDEX(prod_est,$G44+$H44-1,MATCH(BR$14,$BP$14:$DP$14,0))</f>
        <v>0</v>
      </c>
      <c r="BS44" s="8" cm="1">
        <f t="array" ref="BS44">M44*INDEX(prod_est,$G44+$H44-1,MATCH(BS$14,$BP$14:$DP$14,0))</f>
        <v>0</v>
      </c>
      <c r="BT44" s="8" cm="1">
        <f t="array" ref="BT44">N44*INDEX(prod_est,$G44+$H44-1,MATCH(BT$14,$BP$14:$DP$14,0))</f>
        <v>0</v>
      </c>
      <c r="BU44" s="8" cm="1">
        <f t="array" ref="BU44">O44*INDEX(prod_est,$G44+$H44-1,MATCH(BU$14,$BP$14:$DP$14,0))</f>
        <v>0</v>
      </c>
      <c r="BV44" s="8" cm="1">
        <f t="array" ref="BV44">P44*INDEX(prod_est,$G44+$H44-1,MATCH(BV$14,$BP$14:$DP$14,0))</f>
        <v>0</v>
      </c>
      <c r="BW44" s="8" cm="1">
        <f t="array" ref="BW44">Q44*INDEX(prod_est,$G44+$H44-1,MATCH(BW$14,$BP$14:$DP$14,0))</f>
        <v>0</v>
      </c>
      <c r="BX44" s="8" cm="1">
        <f t="array" ref="BX44">R44*INDEX(prod_est,$G44+$H44-1,MATCH(BX$14,$BP$14:$DP$14,0))</f>
        <v>0</v>
      </c>
      <c r="BY44" s="8" cm="1">
        <f t="array" ref="BY44">S44*INDEX(prod_est,$G44+$H44-1,MATCH(BY$14,$BP$14:$DP$14,0))</f>
        <v>0</v>
      </c>
      <c r="BZ44" s="8" cm="1">
        <f t="array" ref="BZ44">T44*INDEX(prod_est,$G44+$H44-1,MATCH(BZ$14,$BP$14:$DP$14,0))</f>
        <v>0</v>
      </c>
      <c r="CA44" s="8" cm="1">
        <f t="array" ref="CA44">U44*INDEX(prod_est,$G44+$H44-1,MATCH(CA$14,$BP$14:$DP$14,0))</f>
        <v>0</v>
      </c>
      <c r="CB44" s="8" cm="1">
        <f t="array" ref="CB44">V44*INDEX(prod_est,$G44+$H44-1,MATCH(CB$14,$BP$14:$DP$14,0))</f>
        <v>0</v>
      </c>
      <c r="CC44" s="8" cm="1">
        <f t="array" ref="CC44">W44*INDEX(prod_est,$G44+$H44-1,MATCH(CC$14,$BP$14:$DP$14,0))</f>
        <v>0</v>
      </c>
      <c r="CD44" s="8" cm="1">
        <f t="array" ref="CD44">X44*INDEX(prod_est,$G44+$H44-1,MATCH(CD$14,$BP$14:$DP$14,0))</f>
        <v>0</v>
      </c>
      <c r="CE44" s="8" cm="1">
        <f t="array" ref="CE44">Y44*INDEX(prod_est,$G44+$H44-1,MATCH(CE$14,$BP$14:$DP$14,0))</f>
        <v>0</v>
      </c>
      <c r="CF44" s="8" cm="1">
        <f t="array" ref="CF44">Z44*INDEX(prod_est,$G44+$H44-1,MATCH(CF$14,$BP$14:$DP$14,0))</f>
        <v>0</v>
      </c>
      <c r="CG44" s="8" cm="1">
        <f t="array" ref="CG44">AA44*INDEX(prod_est,$G44+$H44-1,MATCH(CG$14,$BP$14:$DP$14,0))</f>
        <v>0</v>
      </c>
      <c r="CH44" s="8" cm="1">
        <f t="array" ref="CH44">AB44*INDEX(prod_est,$G44+$H44-1,MATCH(CH$14,$BP$14:$DP$14,0))</f>
        <v>0</v>
      </c>
      <c r="CI44" s="8" cm="1">
        <f t="array" ref="CI44">AC44*INDEX(prod_est,$G44+$H44-1,MATCH(CI$14,$BP$14:$DP$14,0))</f>
        <v>0</v>
      </c>
      <c r="CJ44" s="8" cm="1">
        <f t="array" ref="CJ44">AD44*INDEX(prod_est,$G44+$H44-1,MATCH(CJ$14,$BP$14:$DP$14,0))</f>
        <v>0</v>
      </c>
      <c r="CK44" s="8" cm="1">
        <f t="array" ref="CK44">AE44*INDEX(prod_est,$G44+$H44-1,MATCH(CK$14,$BP$14:$DP$14,0))</f>
        <v>0</v>
      </c>
      <c r="CL44" s="8" cm="1">
        <f t="array" ref="CL44">AF44*INDEX(prod_est,$G44+$H44-1,MATCH(CL$14,$BP$14:$DP$14,0))</f>
        <v>0</v>
      </c>
      <c r="CM44" s="8" cm="1">
        <f t="array" ref="CM44">AG44*INDEX(prod_est,$G44+$H44-1,MATCH(CM$14,$BP$14:$DP$14,0))</f>
        <v>0</v>
      </c>
      <c r="CN44" s="8" cm="1">
        <f t="array" ref="CN44">AH44*INDEX(prod_est,$G44+$H44-1,MATCH(CN$14,$BP$14:$DP$14,0))</f>
        <v>0</v>
      </c>
      <c r="CO44" s="8" cm="1">
        <f t="array" ref="CO44">AI44*INDEX(prod_est,$G44+$H44-1,MATCH(CO$14,$BP$14:$DP$14,0))</f>
        <v>0</v>
      </c>
      <c r="CP44" s="8" cm="1">
        <f t="array" ref="CP44">AJ44*INDEX(prod_est,$G44+$H44-1,MATCH(CP$14,$BP$14:$DP$14,0))</f>
        <v>0</v>
      </c>
      <c r="CQ44" s="8" cm="1">
        <f t="array" ref="CQ44">AK44*INDEX(prod_est,$G44+$H44-1,MATCH(CQ$14,$BP$14:$DP$14,0))</f>
        <v>0</v>
      </c>
      <c r="CR44" s="8" cm="1">
        <f t="array" ref="CR44">AL44*INDEX(prod_est,$G44+$H44-1,MATCH(CR$14,$BP$14:$DP$14,0))</f>
        <v>0</v>
      </c>
      <c r="CS44" s="8" cm="1">
        <f t="array" ref="CS44">AM44*INDEX(prod_est,$G44+$H44-1,MATCH(CS$14,$BP$14:$DP$14,0))</f>
        <v>0</v>
      </c>
      <c r="CT44" s="8" cm="1">
        <f t="array" ref="CT44">AN44*INDEX(prod_est,$G44+$H44-1,MATCH(CT$14,$BP$14:$DP$14,0))</f>
        <v>0</v>
      </c>
      <c r="CU44" s="8" cm="1">
        <f t="array" ref="CU44">AO44*INDEX(prod_est,$G44+$H44-1,MATCH(CU$14,$BP$14:$DP$14,0))</f>
        <v>0</v>
      </c>
      <c r="CV44" s="8" cm="1">
        <f t="array" ref="CV44">AP44*INDEX(prod_est,$G44+$H44-1,MATCH(CV$14,$BP$14:$DP$14,0))</f>
        <v>0</v>
      </c>
      <c r="CW44" cm="1">
        <f t="array" ref="CW44">AQ44*INDEX(prod_est,$G44+$H44-1,MATCH(CW$14,$BP$14:$DP$14,0))</f>
        <v>0</v>
      </c>
      <c r="CX44" cm="1">
        <f t="array" ref="CX44">AR44*INDEX(prod_est,$G44+$H44-1,MATCH(CX$14,$BP$14:$DP$14,0))</f>
        <v>0</v>
      </c>
      <c r="CY44" cm="1">
        <f t="array" ref="CY44">AS44*INDEX(prod_est,$G44+$H44-1,MATCH(CY$14,$BP$14:$DP$14,0))</f>
        <v>0</v>
      </c>
      <c r="CZ44" cm="1">
        <f t="array" ref="CZ44">AT44*INDEX(prod_est,$G44+$H44-1,MATCH(CZ$14,$BP$14:$DP$14,0))</f>
        <v>0</v>
      </c>
      <c r="DA44" cm="1">
        <f t="array" ref="DA44">AU44*INDEX(prod_est,$G44+$H44-1,MATCH(DA$14,$BP$14:$DP$14,0))</f>
        <v>0</v>
      </c>
      <c r="DB44" cm="1">
        <f t="array" ref="DB44">AV44*INDEX(prod_est,$G44+$H44-1,MATCH(DB$14,$BP$14:$DP$14,0))</f>
        <v>0</v>
      </c>
      <c r="DC44" cm="1">
        <f t="array" ref="DC44">AW44*INDEX(prod_est,$G44+$H44-1,MATCH(DC$14,$BP$14:$DP$14,0))</f>
        <v>0</v>
      </c>
      <c r="DD44" cm="1">
        <f t="array" ref="DD44">AX44*INDEX(prod_est,$G44+$H44-1,MATCH(DD$14,$BP$14:$DP$14,0))</f>
        <v>0</v>
      </c>
      <c r="DE44" cm="1">
        <f t="array" ref="DE44">AY44*INDEX(prod_est,$G44+$H44-1,MATCH(DE$14,$BP$14:$DP$14,0))</f>
        <v>0</v>
      </c>
      <c r="DF44" cm="1">
        <f t="array" ref="DF44">AZ44*INDEX(prod_est,$G44+$H44-1,MATCH(DF$14,$BP$14:$DP$14,0))</f>
        <v>0</v>
      </c>
      <c r="DG44" cm="1">
        <f t="array" ref="DG44">BA44*INDEX(prod_est,$G44+$H44-1,MATCH(DG$14,$BP$14:$DP$14,0))</f>
        <v>0</v>
      </c>
      <c r="DH44" cm="1">
        <f t="array" ref="DH44">BB44*INDEX(prod_est,$G44+$H44-1,MATCH(DH$14,$BP$14:$DP$14,0))</f>
        <v>0</v>
      </c>
      <c r="DI44" cm="1">
        <f t="array" ref="DI44">BC44*INDEX(prod_est,$G44+$H44-1,MATCH(DI$14,$BP$14:$DP$14,0))</f>
        <v>0</v>
      </c>
      <c r="DJ44" cm="1">
        <f t="array" ref="DJ44">BD44*INDEX(prod_est,$G44+$H44-1,MATCH(DJ$14,$BP$14:$DP$14,0))</f>
        <v>0</v>
      </c>
      <c r="DK44" cm="1">
        <f t="array" ref="DK44">BE44*INDEX(prod_est,$G44+$H44-1,MATCH(DK$14,$BP$14:$DP$14,0))</f>
        <v>0</v>
      </c>
      <c r="DL44" cm="1">
        <f t="array" ref="DL44">BF44*INDEX(prod_est,$G44+$H44-1,MATCH(DL$14,$BP$14:$DP$14,0))</f>
        <v>0</v>
      </c>
      <c r="DM44" cm="1">
        <f t="array" ref="DM44">BG44*INDEX(prod_est,$G44+$H44-1,MATCH(DM$14,$BP$14:$DP$14,0))</f>
        <v>0</v>
      </c>
      <c r="DN44" cm="1">
        <f t="array" ref="DN44">BH44*INDEX(prod_est,$G44+$H44-1,MATCH(DN$14,$BP$14:$DP$14,0))</f>
        <v>0</v>
      </c>
      <c r="DO44" cm="1">
        <f t="array" ref="DO44">BI44*INDEX(prod_est,$G44+$H44-1,MATCH(DO$14,$BP$14:$DP$14,0))</f>
        <v>0</v>
      </c>
      <c r="DP44" cm="1">
        <f t="array" ref="DP44">BJ44*INDEX(prod_est,$G44+$H44-1,MATCH(DP$14,$BP$14:$DP$14,0))</f>
        <v>0</v>
      </c>
    </row>
    <row r="45" spans="1:120" x14ac:dyDescent="0.25">
      <c r="A45" t="s">
        <v>42</v>
      </c>
      <c r="B45" t="s">
        <v>35</v>
      </c>
      <c r="C45" t="s">
        <v>35</v>
      </c>
      <c r="D45" t="s">
        <v>37</v>
      </c>
      <c r="E45" s="8">
        <v>0</v>
      </c>
      <c r="F45" s="8">
        <v>0</v>
      </c>
      <c r="G45">
        <f>MATCH(A45,Production_est!$A$4:$A$339,0)</f>
        <v>81</v>
      </c>
      <c r="H45">
        <f>IFERROR(MATCH(D45,Production_est!$D$4:$D$339,0),"-")</f>
        <v>6</v>
      </c>
      <c r="I45" s="8" cm="1">
        <f t="array" ref="I45">IFERROR(INDEX(Production_est!$E$4:$E$339,H45+G45-1),"-")</f>
        <v>0</v>
      </c>
      <c r="J45" s="42">
        <f t="shared" si="0"/>
        <v>0</v>
      </c>
      <c r="K45" s="42">
        <f t="shared" ref="K45:AP45" si="62">J45*(1-$F$4)</f>
        <v>0</v>
      </c>
      <c r="L45" s="42">
        <f t="shared" si="62"/>
        <v>0</v>
      </c>
      <c r="M45" s="42">
        <f t="shared" si="62"/>
        <v>0</v>
      </c>
      <c r="N45" s="42">
        <f t="shared" si="62"/>
        <v>0</v>
      </c>
      <c r="O45" s="42">
        <f t="shared" si="62"/>
        <v>0</v>
      </c>
      <c r="P45" s="42">
        <f t="shared" si="62"/>
        <v>0</v>
      </c>
      <c r="Q45" s="42">
        <f t="shared" si="62"/>
        <v>0</v>
      </c>
      <c r="R45" s="42">
        <f t="shared" si="62"/>
        <v>0</v>
      </c>
      <c r="S45" s="42">
        <f t="shared" si="62"/>
        <v>0</v>
      </c>
      <c r="T45" s="42">
        <f t="shared" si="62"/>
        <v>0</v>
      </c>
      <c r="U45" s="42">
        <f t="shared" si="62"/>
        <v>0</v>
      </c>
      <c r="V45" s="42">
        <f t="shared" si="62"/>
        <v>0</v>
      </c>
      <c r="W45" s="42">
        <f t="shared" si="62"/>
        <v>0</v>
      </c>
      <c r="X45" s="42">
        <f t="shared" si="62"/>
        <v>0</v>
      </c>
      <c r="Y45" s="42">
        <f t="shared" si="62"/>
        <v>0</v>
      </c>
      <c r="Z45" s="42">
        <f t="shared" si="62"/>
        <v>0</v>
      </c>
      <c r="AA45" s="42">
        <f t="shared" si="62"/>
        <v>0</v>
      </c>
      <c r="AB45" s="42">
        <f t="shared" si="62"/>
        <v>0</v>
      </c>
      <c r="AC45" s="42">
        <f t="shared" si="62"/>
        <v>0</v>
      </c>
      <c r="AD45" s="42">
        <f t="shared" si="62"/>
        <v>0</v>
      </c>
      <c r="AE45" s="42">
        <f t="shared" si="62"/>
        <v>0</v>
      </c>
      <c r="AF45" s="42">
        <f t="shared" si="62"/>
        <v>0</v>
      </c>
      <c r="AG45" s="42">
        <f t="shared" si="62"/>
        <v>0</v>
      </c>
      <c r="AH45" s="42">
        <f t="shared" si="62"/>
        <v>0</v>
      </c>
      <c r="AI45" s="42">
        <f t="shared" si="62"/>
        <v>0</v>
      </c>
      <c r="AJ45" s="42">
        <f t="shared" si="62"/>
        <v>0</v>
      </c>
      <c r="AK45" s="42">
        <f t="shared" si="62"/>
        <v>0</v>
      </c>
      <c r="AL45" s="42">
        <f t="shared" si="62"/>
        <v>0</v>
      </c>
      <c r="AM45" s="42">
        <f t="shared" si="62"/>
        <v>0</v>
      </c>
      <c r="AN45" s="42">
        <f t="shared" si="62"/>
        <v>0</v>
      </c>
      <c r="AO45" s="42">
        <f t="shared" si="62"/>
        <v>0</v>
      </c>
      <c r="AP45" s="42">
        <f t="shared" si="62"/>
        <v>0</v>
      </c>
      <c r="AQ45" s="42">
        <f t="shared" si="58"/>
        <v>0</v>
      </c>
      <c r="AR45" s="42">
        <f t="shared" si="58"/>
        <v>0</v>
      </c>
      <c r="AS45" s="42">
        <f t="shared" si="58"/>
        <v>0</v>
      </c>
      <c r="AT45" s="42">
        <f t="shared" si="58"/>
        <v>0</v>
      </c>
      <c r="AU45" s="42">
        <f t="shared" si="58"/>
        <v>0</v>
      </c>
      <c r="AV45" s="42">
        <f t="shared" si="58"/>
        <v>0</v>
      </c>
      <c r="AW45" s="42">
        <f t="shared" si="58"/>
        <v>0</v>
      </c>
      <c r="AX45" s="42">
        <f t="shared" si="58"/>
        <v>0</v>
      </c>
      <c r="AY45" s="42">
        <f t="shared" si="58"/>
        <v>0</v>
      </c>
      <c r="AZ45" s="42">
        <f t="shared" si="58"/>
        <v>0</v>
      </c>
      <c r="BA45" s="42">
        <f t="shared" si="58"/>
        <v>0</v>
      </c>
      <c r="BB45" s="42">
        <f t="shared" si="58"/>
        <v>0</v>
      </c>
      <c r="BC45" s="42">
        <f t="shared" si="58"/>
        <v>0</v>
      </c>
      <c r="BD45" s="42">
        <f t="shared" si="58"/>
        <v>0</v>
      </c>
      <c r="BE45" s="42">
        <f t="shared" si="58"/>
        <v>0</v>
      </c>
      <c r="BF45" s="42">
        <f t="shared" si="58"/>
        <v>0</v>
      </c>
      <c r="BG45" s="42">
        <f t="shared" si="58"/>
        <v>0</v>
      </c>
      <c r="BH45" s="42">
        <f t="shared" si="58"/>
        <v>0</v>
      </c>
      <c r="BI45" s="42">
        <f t="shared" si="58"/>
        <v>0</v>
      </c>
      <c r="BJ45" s="42">
        <f t="shared" si="58"/>
        <v>0</v>
      </c>
      <c r="BK45" t="str">
        <f t="shared" si="3"/>
        <v>06_HKC</v>
      </c>
      <c r="BL45" t="str">
        <f t="shared" si="4"/>
        <v>d_ind_cem_17_electricity</v>
      </c>
      <c r="BO45" s="8">
        <f t="shared" si="5"/>
        <v>0</v>
      </c>
      <c r="BP45" s="8">
        <f t="shared" si="6"/>
        <v>0</v>
      </c>
      <c r="BQ45" s="8" cm="1">
        <f t="array" ref="BQ45">K45*INDEX(prod_est,$G45+$H45-1,MATCH(BQ$14,$BP$14:$DP$14,0))</f>
        <v>0</v>
      </c>
      <c r="BR45" s="8" cm="1">
        <f t="array" ref="BR45">L45*INDEX(prod_est,$G45+$H45-1,MATCH(BR$14,$BP$14:$DP$14,0))</f>
        <v>0</v>
      </c>
      <c r="BS45" s="8" cm="1">
        <f t="array" ref="BS45">M45*INDEX(prod_est,$G45+$H45-1,MATCH(BS$14,$BP$14:$DP$14,0))</f>
        <v>0</v>
      </c>
      <c r="BT45" s="8" cm="1">
        <f t="array" ref="BT45">N45*INDEX(prod_est,$G45+$H45-1,MATCH(BT$14,$BP$14:$DP$14,0))</f>
        <v>0</v>
      </c>
      <c r="BU45" s="8" cm="1">
        <f t="array" ref="BU45">O45*INDEX(prod_est,$G45+$H45-1,MATCH(BU$14,$BP$14:$DP$14,0))</f>
        <v>0</v>
      </c>
      <c r="BV45" s="8" cm="1">
        <f t="array" ref="BV45">P45*INDEX(prod_est,$G45+$H45-1,MATCH(BV$14,$BP$14:$DP$14,0))</f>
        <v>0</v>
      </c>
      <c r="BW45" s="8" cm="1">
        <f t="array" ref="BW45">Q45*INDEX(prod_est,$G45+$H45-1,MATCH(BW$14,$BP$14:$DP$14,0))</f>
        <v>0</v>
      </c>
      <c r="BX45" s="8" cm="1">
        <f t="array" ref="BX45">R45*INDEX(prod_est,$G45+$H45-1,MATCH(BX$14,$BP$14:$DP$14,0))</f>
        <v>0</v>
      </c>
      <c r="BY45" s="8" cm="1">
        <f t="array" ref="BY45">S45*INDEX(prod_est,$G45+$H45-1,MATCH(BY$14,$BP$14:$DP$14,0))</f>
        <v>0</v>
      </c>
      <c r="BZ45" s="8" cm="1">
        <f t="array" ref="BZ45">T45*INDEX(prod_est,$G45+$H45-1,MATCH(BZ$14,$BP$14:$DP$14,0))</f>
        <v>0</v>
      </c>
      <c r="CA45" s="8" cm="1">
        <f t="array" ref="CA45">U45*INDEX(prod_est,$G45+$H45-1,MATCH(CA$14,$BP$14:$DP$14,0))</f>
        <v>0</v>
      </c>
      <c r="CB45" s="8" cm="1">
        <f t="array" ref="CB45">V45*INDEX(prod_est,$G45+$H45-1,MATCH(CB$14,$BP$14:$DP$14,0))</f>
        <v>0</v>
      </c>
      <c r="CC45" s="8" cm="1">
        <f t="array" ref="CC45">W45*INDEX(prod_est,$G45+$H45-1,MATCH(CC$14,$BP$14:$DP$14,0))</f>
        <v>0</v>
      </c>
      <c r="CD45" s="8" cm="1">
        <f t="array" ref="CD45">X45*INDEX(prod_est,$G45+$H45-1,MATCH(CD$14,$BP$14:$DP$14,0))</f>
        <v>0</v>
      </c>
      <c r="CE45" s="8" cm="1">
        <f t="array" ref="CE45">Y45*INDEX(prod_est,$G45+$H45-1,MATCH(CE$14,$BP$14:$DP$14,0))</f>
        <v>0</v>
      </c>
      <c r="CF45" s="8" cm="1">
        <f t="array" ref="CF45">Z45*INDEX(prod_est,$G45+$H45-1,MATCH(CF$14,$BP$14:$DP$14,0))</f>
        <v>0</v>
      </c>
      <c r="CG45" s="8" cm="1">
        <f t="array" ref="CG45">AA45*INDEX(prod_est,$G45+$H45-1,MATCH(CG$14,$BP$14:$DP$14,0))</f>
        <v>0</v>
      </c>
      <c r="CH45" s="8" cm="1">
        <f t="array" ref="CH45">AB45*INDEX(prod_est,$G45+$H45-1,MATCH(CH$14,$BP$14:$DP$14,0))</f>
        <v>0</v>
      </c>
      <c r="CI45" s="8" cm="1">
        <f t="array" ref="CI45">AC45*INDEX(prod_est,$G45+$H45-1,MATCH(CI$14,$BP$14:$DP$14,0))</f>
        <v>0</v>
      </c>
      <c r="CJ45" s="8" cm="1">
        <f t="array" ref="CJ45">AD45*INDEX(prod_est,$G45+$H45-1,MATCH(CJ$14,$BP$14:$DP$14,0))</f>
        <v>0</v>
      </c>
      <c r="CK45" s="8" cm="1">
        <f t="array" ref="CK45">AE45*INDEX(prod_est,$G45+$H45-1,MATCH(CK$14,$BP$14:$DP$14,0))</f>
        <v>0</v>
      </c>
      <c r="CL45" s="8" cm="1">
        <f t="array" ref="CL45">AF45*INDEX(prod_est,$G45+$H45-1,MATCH(CL$14,$BP$14:$DP$14,0))</f>
        <v>0</v>
      </c>
      <c r="CM45" s="8" cm="1">
        <f t="array" ref="CM45">AG45*INDEX(prod_est,$G45+$H45-1,MATCH(CM$14,$BP$14:$DP$14,0))</f>
        <v>0</v>
      </c>
      <c r="CN45" s="8" cm="1">
        <f t="array" ref="CN45">AH45*INDEX(prod_est,$G45+$H45-1,MATCH(CN$14,$BP$14:$DP$14,0))</f>
        <v>0</v>
      </c>
      <c r="CO45" s="8" cm="1">
        <f t="array" ref="CO45">AI45*INDEX(prod_est,$G45+$H45-1,MATCH(CO$14,$BP$14:$DP$14,0))</f>
        <v>0</v>
      </c>
      <c r="CP45" s="8" cm="1">
        <f t="array" ref="CP45">AJ45*INDEX(prod_est,$G45+$H45-1,MATCH(CP$14,$BP$14:$DP$14,0))</f>
        <v>0</v>
      </c>
      <c r="CQ45" s="8" cm="1">
        <f t="array" ref="CQ45">AK45*INDEX(prod_est,$G45+$H45-1,MATCH(CQ$14,$BP$14:$DP$14,0))</f>
        <v>0</v>
      </c>
      <c r="CR45" s="8" cm="1">
        <f t="array" ref="CR45">AL45*INDEX(prod_est,$G45+$H45-1,MATCH(CR$14,$BP$14:$DP$14,0))</f>
        <v>0</v>
      </c>
      <c r="CS45" s="8" cm="1">
        <f t="array" ref="CS45">AM45*INDEX(prod_est,$G45+$H45-1,MATCH(CS$14,$BP$14:$DP$14,0))</f>
        <v>0</v>
      </c>
      <c r="CT45" s="8" cm="1">
        <f t="array" ref="CT45">AN45*INDEX(prod_est,$G45+$H45-1,MATCH(CT$14,$BP$14:$DP$14,0))</f>
        <v>0</v>
      </c>
      <c r="CU45" s="8" cm="1">
        <f t="array" ref="CU45">AO45*INDEX(prod_est,$G45+$H45-1,MATCH(CU$14,$BP$14:$DP$14,0))</f>
        <v>0</v>
      </c>
      <c r="CV45" s="8" cm="1">
        <f t="array" ref="CV45">AP45*INDEX(prod_est,$G45+$H45-1,MATCH(CV$14,$BP$14:$DP$14,0))</f>
        <v>0</v>
      </c>
      <c r="CW45" cm="1">
        <f t="array" ref="CW45">AQ45*INDEX(prod_est,$G45+$H45-1,MATCH(CW$14,$BP$14:$DP$14,0))</f>
        <v>0</v>
      </c>
      <c r="CX45" cm="1">
        <f t="array" ref="CX45">AR45*INDEX(prod_est,$G45+$H45-1,MATCH(CX$14,$BP$14:$DP$14,0))</f>
        <v>0</v>
      </c>
      <c r="CY45" cm="1">
        <f t="array" ref="CY45">AS45*INDEX(prod_est,$G45+$H45-1,MATCH(CY$14,$BP$14:$DP$14,0))</f>
        <v>0</v>
      </c>
      <c r="CZ45" cm="1">
        <f t="array" ref="CZ45">AT45*INDEX(prod_est,$G45+$H45-1,MATCH(CZ$14,$BP$14:$DP$14,0))</f>
        <v>0</v>
      </c>
      <c r="DA45" cm="1">
        <f t="array" ref="DA45">AU45*INDEX(prod_est,$G45+$H45-1,MATCH(DA$14,$BP$14:$DP$14,0))</f>
        <v>0</v>
      </c>
      <c r="DB45" cm="1">
        <f t="array" ref="DB45">AV45*INDEX(prod_est,$G45+$H45-1,MATCH(DB$14,$BP$14:$DP$14,0))</f>
        <v>0</v>
      </c>
      <c r="DC45" cm="1">
        <f t="array" ref="DC45">AW45*INDEX(prod_est,$G45+$H45-1,MATCH(DC$14,$BP$14:$DP$14,0))</f>
        <v>0</v>
      </c>
      <c r="DD45" cm="1">
        <f t="array" ref="DD45">AX45*INDEX(prod_est,$G45+$H45-1,MATCH(DD$14,$BP$14:$DP$14,0))</f>
        <v>0</v>
      </c>
      <c r="DE45" cm="1">
        <f t="array" ref="DE45">AY45*INDEX(prod_est,$G45+$H45-1,MATCH(DE$14,$BP$14:$DP$14,0))</f>
        <v>0</v>
      </c>
      <c r="DF45" cm="1">
        <f t="array" ref="DF45">AZ45*INDEX(prod_est,$G45+$H45-1,MATCH(DF$14,$BP$14:$DP$14,0))</f>
        <v>0</v>
      </c>
      <c r="DG45" cm="1">
        <f t="array" ref="DG45">BA45*INDEX(prod_est,$G45+$H45-1,MATCH(DG$14,$BP$14:$DP$14,0))</f>
        <v>0</v>
      </c>
      <c r="DH45" cm="1">
        <f t="array" ref="DH45">BB45*INDEX(prod_est,$G45+$H45-1,MATCH(DH$14,$BP$14:$DP$14,0))</f>
        <v>0</v>
      </c>
      <c r="DI45" cm="1">
        <f t="array" ref="DI45">BC45*INDEX(prod_est,$G45+$H45-1,MATCH(DI$14,$BP$14:$DP$14,0))</f>
        <v>0</v>
      </c>
      <c r="DJ45" cm="1">
        <f t="array" ref="DJ45">BD45*INDEX(prod_est,$G45+$H45-1,MATCH(DJ$14,$BP$14:$DP$14,0))</f>
        <v>0</v>
      </c>
      <c r="DK45" cm="1">
        <f t="array" ref="DK45">BE45*INDEX(prod_est,$G45+$H45-1,MATCH(DK$14,$BP$14:$DP$14,0))</f>
        <v>0</v>
      </c>
      <c r="DL45" cm="1">
        <f t="array" ref="DL45">BF45*INDEX(prod_est,$G45+$H45-1,MATCH(DL$14,$BP$14:$DP$14,0))</f>
        <v>0</v>
      </c>
      <c r="DM45" cm="1">
        <f t="array" ref="DM45">BG45*INDEX(prod_est,$G45+$H45-1,MATCH(DM$14,$BP$14:$DP$14,0))</f>
        <v>0</v>
      </c>
      <c r="DN45" cm="1">
        <f t="array" ref="DN45">BH45*INDEX(prod_est,$G45+$H45-1,MATCH(DN$14,$BP$14:$DP$14,0))</f>
        <v>0</v>
      </c>
      <c r="DO45" cm="1">
        <f t="array" ref="DO45">BI45*INDEX(prod_est,$G45+$H45-1,MATCH(DO$14,$BP$14:$DP$14,0))</f>
        <v>0</v>
      </c>
      <c r="DP45" cm="1">
        <f t="array" ref="DP45">BJ45*INDEX(prod_est,$G45+$H45-1,MATCH(DP$14,$BP$14:$DP$14,0))</f>
        <v>0</v>
      </c>
    </row>
    <row r="46" spans="1:120" x14ac:dyDescent="0.25">
      <c r="A46" t="s">
        <v>42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81</v>
      </c>
      <c r="H46">
        <f>IFERROR(MATCH(D46,Production_est!$D$4:$D$339,0),"-")</f>
        <v>6</v>
      </c>
      <c r="I46" s="8" cm="1">
        <f t="array" ref="I46">IFERROR(INDEX(Production_est!$E$4:$E$339,H46+G46-1),"-")</f>
        <v>0</v>
      </c>
      <c r="J46" s="42">
        <f t="shared" si="0"/>
        <v>0</v>
      </c>
      <c r="K46" s="42">
        <f t="shared" ref="K46:AP46" si="63">J46*(1-$F$4)</f>
        <v>0</v>
      </c>
      <c r="L46" s="42">
        <f t="shared" si="63"/>
        <v>0</v>
      </c>
      <c r="M46" s="42">
        <f t="shared" si="63"/>
        <v>0</v>
      </c>
      <c r="N46" s="42">
        <f t="shared" si="63"/>
        <v>0</v>
      </c>
      <c r="O46" s="42">
        <f t="shared" si="63"/>
        <v>0</v>
      </c>
      <c r="P46" s="42">
        <f t="shared" si="63"/>
        <v>0</v>
      </c>
      <c r="Q46" s="42">
        <f t="shared" si="63"/>
        <v>0</v>
      </c>
      <c r="R46" s="42">
        <f t="shared" si="63"/>
        <v>0</v>
      </c>
      <c r="S46" s="42">
        <f t="shared" si="63"/>
        <v>0</v>
      </c>
      <c r="T46" s="42">
        <f t="shared" si="63"/>
        <v>0</v>
      </c>
      <c r="U46" s="42">
        <f t="shared" si="63"/>
        <v>0</v>
      </c>
      <c r="V46" s="42">
        <f t="shared" si="63"/>
        <v>0</v>
      </c>
      <c r="W46" s="42">
        <f t="shared" si="63"/>
        <v>0</v>
      </c>
      <c r="X46" s="42">
        <f t="shared" si="63"/>
        <v>0</v>
      </c>
      <c r="Y46" s="42">
        <f t="shared" si="63"/>
        <v>0</v>
      </c>
      <c r="Z46" s="42">
        <f t="shared" si="63"/>
        <v>0</v>
      </c>
      <c r="AA46" s="42">
        <f t="shared" si="63"/>
        <v>0</v>
      </c>
      <c r="AB46" s="42">
        <f t="shared" si="63"/>
        <v>0</v>
      </c>
      <c r="AC46" s="42">
        <f t="shared" si="63"/>
        <v>0</v>
      </c>
      <c r="AD46" s="42">
        <f t="shared" si="63"/>
        <v>0</v>
      </c>
      <c r="AE46" s="42">
        <f t="shared" si="63"/>
        <v>0</v>
      </c>
      <c r="AF46" s="42">
        <f t="shared" si="63"/>
        <v>0</v>
      </c>
      <c r="AG46" s="42">
        <f t="shared" si="63"/>
        <v>0</v>
      </c>
      <c r="AH46" s="42">
        <f t="shared" si="63"/>
        <v>0</v>
      </c>
      <c r="AI46" s="42">
        <f t="shared" si="63"/>
        <v>0</v>
      </c>
      <c r="AJ46" s="42">
        <f t="shared" si="63"/>
        <v>0</v>
      </c>
      <c r="AK46" s="42">
        <f t="shared" si="63"/>
        <v>0</v>
      </c>
      <c r="AL46" s="42">
        <f t="shared" si="63"/>
        <v>0</v>
      </c>
      <c r="AM46" s="42">
        <f t="shared" si="63"/>
        <v>0</v>
      </c>
      <c r="AN46" s="42">
        <f t="shared" si="63"/>
        <v>0</v>
      </c>
      <c r="AO46" s="42">
        <f t="shared" si="63"/>
        <v>0</v>
      </c>
      <c r="AP46" s="42">
        <f t="shared" si="63"/>
        <v>0</v>
      </c>
      <c r="AQ46" s="42">
        <f t="shared" si="58"/>
        <v>0</v>
      </c>
      <c r="AR46" s="42">
        <f t="shared" si="58"/>
        <v>0</v>
      </c>
      <c r="AS46" s="42">
        <f t="shared" si="58"/>
        <v>0</v>
      </c>
      <c r="AT46" s="42">
        <f t="shared" si="58"/>
        <v>0</v>
      </c>
      <c r="AU46" s="42">
        <f t="shared" si="58"/>
        <v>0</v>
      </c>
      <c r="AV46" s="42">
        <f t="shared" si="58"/>
        <v>0</v>
      </c>
      <c r="AW46" s="42">
        <f t="shared" si="58"/>
        <v>0</v>
      </c>
      <c r="AX46" s="42">
        <f t="shared" si="58"/>
        <v>0</v>
      </c>
      <c r="AY46" s="42">
        <f t="shared" si="58"/>
        <v>0</v>
      </c>
      <c r="AZ46" s="42">
        <f t="shared" si="58"/>
        <v>0</v>
      </c>
      <c r="BA46" s="42">
        <f t="shared" si="58"/>
        <v>0</v>
      </c>
      <c r="BB46" s="42">
        <f t="shared" si="58"/>
        <v>0</v>
      </c>
      <c r="BC46" s="42">
        <f t="shared" si="58"/>
        <v>0</v>
      </c>
      <c r="BD46" s="42">
        <f t="shared" si="58"/>
        <v>0</v>
      </c>
      <c r="BE46" s="42">
        <f t="shared" si="58"/>
        <v>0</v>
      </c>
      <c r="BF46" s="42">
        <f t="shared" si="58"/>
        <v>0</v>
      </c>
      <c r="BG46" s="42">
        <f t="shared" si="58"/>
        <v>0</v>
      </c>
      <c r="BH46" s="42">
        <f t="shared" si="58"/>
        <v>0</v>
      </c>
      <c r="BI46" s="42">
        <f t="shared" si="58"/>
        <v>0</v>
      </c>
      <c r="BJ46" s="42">
        <f t="shared" si="58"/>
        <v>0</v>
      </c>
      <c r="BK46" t="str">
        <f t="shared" si="3"/>
        <v>06_HKC</v>
      </c>
      <c r="BL46" t="str">
        <f t="shared" si="4"/>
        <v>d_ind_cem_18_heat</v>
      </c>
      <c r="BO46" s="8">
        <f t="shared" si="5"/>
        <v>0</v>
      </c>
      <c r="BP46" s="8">
        <f t="shared" si="6"/>
        <v>0</v>
      </c>
      <c r="BQ46" s="8" cm="1">
        <f t="array" ref="BQ46">K46*INDEX(prod_est,$G46+$H46-1,MATCH(BQ$14,$BP$14:$DP$14,0))</f>
        <v>0</v>
      </c>
      <c r="BR46" s="8" cm="1">
        <f t="array" ref="BR46">L46*INDEX(prod_est,$G46+$H46-1,MATCH(BR$14,$BP$14:$DP$14,0))</f>
        <v>0</v>
      </c>
      <c r="BS46" s="8" cm="1">
        <f t="array" ref="BS46">M46*INDEX(prod_est,$G46+$H46-1,MATCH(BS$14,$BP$14:$DP$14,0))</f>
        <v>0</v>
      </c>
      <c r="BT46" s="8" cm="1">
        <f t="array" ref="BT46">N46*INDEX(prod_est,$G46+$H46-1,MATCH(BT$14,$BP$14:$DP$14,0))</f>
        <v>0</v>
      </c>
      <c r="BU46" s="8" cm="1">
        <f t="array" ref="BU46">O46*INDEX(prod_est,$G46+$H46-1,MATCH(BU$14,$BP$14:$DP$14,0))</f>
        <v>0</v>
      </c>
      <c r="BV46" s="8" cm="1">
        <f t="array" ref="BV46">P46*INDEX(prod_est,$G46+$H46-1,MATCH(BV$14,$BP$14:$DP$14,0))</f>
        <v>0</v>
      </c>
      <c r="BW46" s="8" cm="1">
        <f t="array" ref="BW46">Q46*INDEX(prod_est,$G46+$H46-1,MATCH(BW$14,$BP$14:$DP$14,0))</f>
        <v>0</v>
      </c>
      <c r="BX46" s="8" cm="1">
        <f t="array" ref="BX46">R46*INDEX(prod_est,$G46+$H46-1,MATCH(BX$14,$BP$14:$DP$14,0))</f>
        <v>0</v>
      </c>
      <c r="BY46" s="8" cm="1">
        <f t="array" ref="BY46">S46*INDEX(prod_est,$G46+$H46-1,MATCH(BY$14,$BP$14:$DP$14,0))</f>
        <v>0</v>
      </c>
      <c r="BZ46" s="8" cm="1">
        <f t="array" ref="BZ46">T46*INDEX(prod_est,$G46+$H46-1,MATCH(BZ$14,$BP$14:$DP$14,0))</f>
        <v>0</v>
      </c>
      <c r="CA46" s="8" cm="1">
        <f t="array" ref="CA46">U46*INDEX(prod_est,$G46+$H46-1,MATCH(CA$14,$BP$14:$DP$14,0))</f>
        <v>0</v>
      </c>
      <c r="CB46" s="8" cm="1">
        <f t="array" ref="CB46">V46*INDEX(prod_est,$G46+$H46-1,MATCH(CB$14,$BP$14:$DP$14,0))</f>
        <v>0</v>
      </c>
      <c r="CC46" s="8" cm="1">
        <f t="array" ref="CC46">W46*INDEX(prod_est,$G46+$H46-1,MATCH(CC$14,$BP$14:$DP$14,0))</f>
        <v>0</v>
      </c>
      <c r="CD46" s="8" cm="1">
        <f t="array" ref="CD46">X46*INDEX(prod_est,$G46+$H46-1,MATCH(CD$14,$BP$14:$DP$14,0))</f>
        <v>0</v>
      </c>
      <c r="CE46" s="8" cm="1">
        <f t="array" ref="CE46">Y46*INDEX(prod_est,$G46+$H46-1,MATCH(CE$14,$BP$14:$DP$14,0))</f>
        <v>0</v>
      </c>
      <c r="CF46" s="8" cm="1">
        <f t="array" ref="CF46">Z46*INDEX(prod_est,$G46+$H46-1,MATCH(CF$14,$BP$14:$DP$14,0))</f>
        <v>0</v>
      </c>
      <c r="CG46" s="8" cm="1">
        <f t="array" ref="CG46">AA46*INDEX(prod_est,$G46+$H46-1,MATCH(CG$14,$BP$14:$DP$14,0))</f>
        <v>0</v>
      </c>
      <c r="CH46" s="8" cm="1">
        <f t="array" ref="CH46">AB46*INDEX(prod_est,$G46+$H46-1,MATCH(CH$14,$BP$14:$DP$14,0))</f>
        <v>0</v>
      </c>
      <c r="CI46" s="8" cm="1">
        <f t="array" ref="CI46">AC46*INDEX(prod_est,$G46+$H46-1,MATCH(CI$14,$BP$14:$DP$14,0))</f>
        <v>0</v>
      </c>
      <c r="CJ46" s="8" cm="1">
        <f t="array" ref="CJ46">AD46*INDEX(prod_est,$G46+$H46-1,MATCH(CJ$14,$BP$14:$DP$14,0))</f>
        <v>0</v>
      </c>
      <c r="CK46" s="8" cm="1">
        <f t="array" ref="CK46">AE46*INDEX(prod_est,$G46+$H46-1,MATCH(CK$14,$BP$14:$DP$14,0))</f>
        <v>0</v>
      </c>
      <c r="CL46" s="8" cm="1">
        <f t="array" ref="CL46">AF46*INDEX(prod_est,$G46+$H46-1,MATCH(CL$14,$BP$14:$DP$14,0))</f>
        <v>0</v>
      </c>
      <c r="CM46" s="8" cm="1">
        <f t="array" ref="CM46">AG46*INDEX(prod_est,$G46+$H46-1,MATCH(CM$14,$BP$14:$DP$14,0))</f>
        <v>0</v>
      </c>
      <c r="CN46" s="8" cm="1">
        <f t="array" ref="CN46">AH46*INDEX(prod_est,$G46+$H46-1,MATCH(CN$14,$BP$14:$DP$14,0))</f>
        <v>0</v>
      </c>
      <c r="CO46" s="8" cm="1">
        <f t="array" ref="CO46">AI46*INDEX(prod_est,$G46+$H46-1,MATCH(CO$14,$BP$14:$DP$14,0))</f>
        <v>0</v>
      </c>
      <c r="CP46" s="8" cm="1">
        <f t="array" ref="CP46">AJ46*INDEX(prod_est,$G46+$H46-1,MATCH(CP$14,$BP$14:$DP$14,0))</f>
        <v>0</v>
      </c>
      <c r="CQ46" s="8" cm="1">
        <f t="array" ref="CQ46">AK46*INDEX(prod_est,$G46+$H46-1,MATCH(CQ$14,$BP$14:$DP$14,0))</f>
        <v>0</v>
      </c>
      <c r="CR46" s="8" cm="1">
        <f t="array" ref="CR46">AL46*INDEX(prod_est,$G46+$H46-1,MATCH(CR$14,$BP$14:$DP$14,0))</f>
        <v>0</v>
      </c>
      <c r="CS46" s="8" cm="1">
        <f t="array" ref="CS46">AM46*INDEX(prod_est,$G46+$H46-1,MATCH(CS$14,$BP$14:$DP$14,0))</f>
        <v>0</v>
      </c>
      <c r="CT46" s="8" cm="1">
        <f t="array" ref="CT46">AN46*INDEX(prod_est,$G46+$H46-1,MATCH(CT$14,$BP$14:$DP$14,0))</f>
        <v>0</v>
      </c>
      <c r="CU46" s="8" cm="1">
        <f t="array" ref="CU46">AO46*INDEX(prod_est,$G46+$H46-1,MATCH(CU$14,$BP$14:$DP$14,0))</f>
        <v>0</v>
      </c>
      <c r="CV46" s="8" cm="1">
        <f t="array" ref="CV46">AP46*INDEX(prod_est,$G46+$H46-1,MATCH(CV$14,$BP$14:$DP$14,0))</f>
        <v>0</v>
      </c>
      <c r="CW46" cm="1">
        <f t="array" ref="CW46">AQ46*INDEX(prod_est,$G46+$H46-1,MATCH(CW$14,$BP$14:$DP$14,0))</f>
        <v>0</v>
      </c>
      <c r="CX46" cm="1">
        <f t="array" ref="CX46">AR46*INDEX(prod_est,$G46+$H46-1,MATCH(CX$14,$BP$14:$DP$14,0))</f>
        <v>0</v>
      </c>
      <c r="CY46" cm="1">
        <f t="array" ref="CY46">AS46*INDEX(prod_est,$G46+$H46-1,MATCH(CY$14,$BP$14:$DP$14,0))</f>
        <v>0</v>
      </c>
      <c r="CZ46" cm="1">
        <f t="array" ref="CZ46">AT46*INDEX(prod_est,$G46+$H46-1,MATCH(CZ$14,$BP$14:$DP$14,0))</f>
        <v>0</v>
      </c>
      <c r="DA46" cm="1">
        <f t="array" ref="DA46">AU46*INDEX(prod_est,$G46+$H46-1,MATCH(DA$14,$BP$14:$DP$14,0))</f>
        <v>0</v>
      </c>
      <c r="DB46" cm="1">
        <f t="array" ref="DB46">AV46*INDEX(prod_est,$G46+$H46-1,MATCH(DB$14,$BP$14:$DP$14,0))</f>
        <v>0</v>
      </c>
      <c r="DC46" cm="1">
        <f t="array" ref="DC46">AW46*INDEX(prod_est,$G46+$H46-1,MATCH(DC$14,$BP$14:$DP$14,0))</f>
        <v>0</v>
      </c>
      <c r="DD46" cm="1">
        <f t="array" ref="DD46">AX46*INDEX(prod_est,$G46+$H46-1,MATCH(DD$14,$BP$14:$DP$14,0))</f>
        <v>0</v>
      </c>
      <c r="DE46" cm="1">
        <f t="array" ref="DE46">AY46*INDEX(prod_est,$G46+$H46-1,MATCH(DE$14,$BP$14:$DP$14,0))</f>
        <v>0</v>
      </c>
      <c r="DF46" cm="1">
        <f t="array" ref="DF46">AZ46*INDEX(prod_est,$G46+$H46-1,MATCH(DF$14,$BP$14:$DP$14,0))</f>
        <v>0</v>
      </c>
      <c r="DG46" cm="1">
        <f t="array" ref="DG46">BA46*INDEX(prod_est,$G46+$H46-1,MATCH(DG$14,$BP$14:$DP$14,0))</f>
        <v>0</v>
      </c>
      <c r="DH46" cm="1">
        <f t="array" ref="DH46">BB46*INDEX(prod_est,$G46+$H46-1,MATCH(DH$14,$BP$14:$DP$14,0))</f>
        <v>0</v>
      </c>
      <c r="DI46" cm="1">
        <f t="array" ref="DI46">BC46*INDEX(prod_est,$G46+$H46-1,MATCH(DI$14,$BP$14:$DP$14,0))</f>
        <v>0</v>
      </c>
      <c r="DJ46" cm="1">
        <f t="array" ref="DJ46">BD46*INDEX(prod_est,$G46+$H46-1,MATCH(DJ$14,$BP$14:$DP$14,0))</f>
        <v>0</v>
      </c>
      <c r="DK46" cm="1">
        <f t="array" ref="DK46">BE46*INDEX(prod_est,$G46+$H46-1,MATCH(DK$14,$BP$14:$DP$14,0))</f>
        <v>0</v>
      </c>
      <c r="DL46" cm="1">
        <f t="array" ref="DL46">BF46*INDEX(prod_est,$G46+$H46-1,MATCH(DL$14,$BP$14:$DP$14,0))</f>
        <v>0</v>
      </c>
      <c r="DM46" cm="1">
        <f t="array" ref="DM46">BG46*INDEX(prod_est,$G46+$H46-1,MATCH(DM$14,$BP$14:$DP$14,0))</f>
        <v>0</v>
      </c>
      <c r="DN46" cm="1">
        <f t="array" ref="DN46">BH46*INDEX(prod_est,$G46+$H46-1,MATCH(DN$14,$BP$14:$DP$14,0))</f>
        <v>0</v>
      </c>
      <c r="DO46" cm="1">
        <f t="array" ref="DO46">BI46*INDEX(prod_est,$G46+$H46-1,MATCH(DO$14,$BP$14:$DP$14,0))</f>
        <v>0</v>
      </c>
      <c r="DP46" cm="1">
        <f t="array" ref="DP46">BJ46*INDEX(prod_est,$G46+$H46-1,MATCH(DP$14,$BP$14:$DP$14,0))</f>
        <v>0</v>
      </c>
    </row>
    <row r="47" spans="1:120" x14ac:dyDescent="0.25">
      <c r="A47" s="10" t="s">
        <v>42</v>
      </c>
      <c r="B47" s="10" t="s">
        <v>91</v>
      </c>
      <c r="C47" s="10" t="s">
        <v>177</v>
      </c>
      <c r="D47" s="10" t="s">
        <v>37</v>
      </c>
      <c r="E47" s="61">
        <f>SUM(E15:E46)</f>
        <v>0</v>
      </c>
      <c r="F47" s="61">
        <f>SUM(F15:F46)</f>
        <v>0</v>
      </c>
      <c r="J47" s="42">
        <f t="shared" ref="J47:AN47" si="64">SUM(J15:J46)*1000</f>
        <v>0</v>
      </c>
      <c r="K47" s="42">
        <f t="shared" si="64"/>
        <v>0</v>
      </c>
      <c r="L47" s="42">
        <f t="shared" si="64"/>
        <v>0</v>
      </c>
      <c r="M47" s="42">
        <f t="shared" si="64"/>
        <v>0</v>
      </c>
      <c r="N47" s="42">
        <f t="shared" si="64"/>
        <v>0</v>
      </c>
      <c r="O47" s="42">
        <f t="shared" si="64"/>
        <v>0</v>
      </c>
      <c r="P47" s="42">
        <f t="shared" si="64"/>
        <v>0</v>
      </c>
      <c r="Q47" s="42">
        <f t="shared" si="64"/>
        <v>0</v>
      </c>
      <c r="R47" s="42">
        <f t="shared" si="64"/>
        <v>0</v>
      </c>
      <c r="S47" s="42">
        <f t="shared" si="64"/>
        <v>0</v>
      </c>
      <c r="T47" s="42">
        <f t="shared" si="64"/>
        <v>0</v>
      </c>
      <c r="U47" s="42">
        <f t="shared" si="64"/>
        <v>0</v>
      </c>
      <c r="V47" s="42">
        <f t="shared" si="64"/>
        <v>0</v>
      </c>
      <c r="W47" s="42">
        <f t="shared" si="64"/>
        <v>0</v>
      </c>
      <c r="X47" s="42">
        <f t="shared" si="64"/>
        <v>0</v>
      </c>
      <c r="Y47" s="42">
        <f t="shared" si="64"/>
        <v>0</v>
      </c>
      <c r="Z47" s="42">
        <f t="shared" si="64"/>
        <v>0</v>
      </c>
      <c r="AA47" s="42">
        <f t="shared" si="64"/>
        <v>0</v>
      </c>
      <c r="AB47" s="42">
        <f t="shared" si="64"/>
        <v>0</v>
      </c>
      <c r="AC47" s="42">
        <f t="shared" si="64"/>
        <v>0</v>
      </c>
      <c r="AD47" s="42">
        <f t="shared" si="64"/>
        <v>0</v>
      </c>
      <c r="AE47" s="42">
        <f t="shared" si="64"/>
        <v>0</v>
      </c>
      <c r="AF47" s="42">
        <f t="shared" si="64"/>
        <v>0</v>
      </c>
      <c r="AG47" s="42">
        <f t="shared" si="64"/>
        <v>0</v>
      </c>
      <c r="AH47" s="42">
        <f t="shared" si="64"/>
        <v>0</v>
      </c>
      <c r="AI47" s="42">
        <f t="shared" si="64"/>
        <v>0</v>
      </c>
      <c r="AJ47" s="42">
        <f t="shared" si="64"/>
        <v>0</v>
      </c>
      <c r="AK47" s="42">
        <f t="shared" si="64"/>
        <v>0</v>
      </c>
      <c r="AL47" s="42">
        <f t="shared" si="64"/>
        <v>0</v>
      </c>
      <c r="AM47" s="42">
        <f t="shared" si="64"/>
        <v>0</v>
      </c>
      <c r="AN47" s="42">
        <f t="shared" si="64"/>
        <v>0</v>
      </c>
      <c r="AO47" s="42">
        <f t="shared" ref="AO47:BJ47" si="65">SUM(AO15:AO46)*1000</f>
        <v>0</v>
      </c>
      <c r="AP47">
        <f t="shared" si="65"/>
        <v>0</v>
      </c>
      <c r="AQ47">
        <f t="shared" si="65"/>
        <v>0</v>
      </c>
      <c r="AR47">
        <f t="shared" si="65"/>
        <v>0</v>
      </c>
      <c r="AS47">
        <f t="shared" si="65"/>
        <v>0</v>
      </c>
      <c r="AT47">
        <f t="shared" si="65"/>
        <v>0</v>
      </c>
      <c r="AU47">
        <f t="shared" si="65"/>
        <v>0</v>
      </c>
      <c r="AV47">
        <f t="shared" si="65"/>
        <v>0</v>
      </c>
      <c r="AW47">
        <f t="shared" si="65"/>
        <v>0</v>
      </c>
      <c r="AX47">
        <f t="shared" si="65"/>
        <v>0</v>
      </c>
      <c r="AY47">
        <f t="shared" si="65"/>
        <v>0</v>
      </c>
      <c r="AZ47">
        <f t="shared" si="65"/>
        <v>0</v>
      </c>
      <c r="BA47">
        <f t="shared" si="65"/>
        <v>0</v>
      </c>
      <c r="BB47">
        <f t="shared" si="65"/>
        <v>0</v>
      </c>
      <c r="BC47">
        <f t="shared" si="65"/>
        <v>0</v>
      </c>
      <c r="BD47">
        <f t="shared" si="65"/>
        <v>0</v>
      </c>
      <c r="BE47">
        <f t="shared" si="65"/>
        <v>0</v>
      </c>
      <c r="BF47">
        <f t="shared" si="65"/>
        <v>0</v>
      </c>
      <c r="BG47">
        <f t="shared" si="65"/>
        <v>0</v>
      </c>
      <c r="BH47">
        <f t="shared" si="65"/>
        <v>0</v>
      </c>
      <c r="BI47">
        <f t="shared" si="65"/>
        <v>0</v>
      </c>
      <c r="BJ47">
        <f t="shared" si="65"/>
        <v>0</v>
      </c>
    </row>
    <row r="49" spans="1:120" x14ac:dyDescent="0.25">
      <c r="BN49" s="56" t="s">
        <v>165</v>
      </c>
      <c r="BO49">
        <f t="shared" ref="BO49:BO50" si="66">BP49</f>
        <v>1</v>
      </c>
      <c r="BP49">
        <f t="shared" ref="BP49:CU49" si="67">1-BP50</f>
        <v>1</v>
      </c>
      <c r="BQ49">
        <f t="shared" si="67"/>
        <v>1</v>
      </c>
      <c r="BR49">
        <f t="shared" si="67"/>
        <v>1</v>
      </c>
      <c r="BS49">
        <f t="shared" si="67"/>
        <v>1</v>
      </c>
      <c r="BT49">
        <f t="shared" si="67"/>
        <v>1</v>
      </c>
      <c r="BU49">
        <f t="shared" si="67"/>
        <v>1</v>
      </c>
      <c r="BV49">
        <f t="shared" si="67"/>
        <v>1</v>
      </c>
      <c r="BW49">
        <f t="shared" si="67"/>
        <v>1</v>
      </c>
      <c r="BX49">
        <f t="shared" si="67"/>
        <v>1</v>
      </c>
      <c r="BY49">
        <f t="shared" si="67"/>
        <v>1</v>
      </c>
      <c r="BZ49">
        <f t="shared" si="67"/>
        <v>1</v>
      </c>
      <c r="CA49">
        <f t="shared" si="67"/>
        <v>1</v>
      </c>
      <c r="CB49">
        <f t="shared" si="67"/>
        <v>1</v>
      </c>
      <c r="CC49">
        <f t="shared" si="67"/>
        <v>1</v>
      </c>
      <c r="CD49">
        <f t="shared" si="67"/>
        <v>1</v>
      </c>
      <c r="CE49">
        <f t="shared" si="67"/>
        <v>1</v>
      </c>
      <c r="CF49">
        <f t="shared" si="67"/>
        <v>1</v>
      </c>
      <c r="CG49">
        <f t="shared" si="67"/>
        <v>1</v>
      </c>
      <c r="CH49">
        <f t="shared" si="67"/>
        <v>1</v>
      </c>
      <c r="CI49">
        <f t="shared" si="67"/>
        <v>1</v>
      </c>
      <c r="CJ49">
        <f t="shared" si="67"/>
        <v>1</v>
      </c>
      <c r="CK49">
        <f t="shared" si="67"/>
        <v>1</v>
      </c>
      <c r="CL49">
        <f t="shared" si="67"/>
        <v>1</v>
      </c>
      <c r="CM49">
        <f t="shared" si="67"/>
        <v>1</v>
      </c>
      <c r="CN49">
        <f t="shared" si="67"/>
        <v>1</v>
      </c>
      <c r="CO49">
        <f t="shared" si="67"/>
        <v>1</v>
      </c>
      <c r="CP49">
        <f t="shared" si="67"/>
        <v>1</v>
      </c>
      <c r="CQ49">
        <f t="shared" si="67"/>
        <v>1</v>
      </c>
      <c r="CR49">
        <f t="shared" si="67"/>
        <v>1</v>
      </c>
      <c r="CS49">
        <f t="shared" si="67"/>
        <v>1</v>
      </c>
      <c r="CT49">
        <f t="shared" si="67"/>
        <v>1</v>
      </c>
      <c r="CU49">
        <f t="shared" si="67"/>
        <v>1</v>
      </c>
      <c r="CV49">
        <f t="shared" ref="CV49:DP49" si="68">1-CV50</f>
        <v>1</v>
      </c>
      <c r="CW49">
        <f t="shared" si="68"/>
        <v>1</v>
      </c>
      <c r="CX49">
        <f t="shared" si="68"/>
        <v>1</v>
      </c>
      <c r="CY49">
        <f t="shared" si="68"/>
        <v>1</v>
      </c>
      <c r="CZ49">
        <f t="shared" si="68"/>
        <v>1</v>
      </c>
      <c r="DA49">
        <f t="shared" si="68"/>
        <v>1</v>
      </c>
      <c r="DB49">
        <f t="shared" si="68"/>
        <v>1</v>
      </c>
      <c r="DC49">
        <f t="shared" si="68"/>
        <v>1</v>
      </c>
      <c r="DD49">
        <f t="shared" si="68"/>
        <v>1</v>
      </c>
      <c r="DE49">
        <f t="shared" si="68"/>
        <v>1</v>
      </c>
      <c r="DF49">
        <f t="shared" si="68"/>
        <v>1</v>
      </c>
      <c r="DG49">
        <f t="shared" si="68"/>
        <v>1</v>
      </c>
      <c r="DH49">
        <f t="shared" si="68"/>
        <v>1</v>
      </c>
      <c r="DI49">
        <f t="shared" si="68"/>
        <v>1</v>
      </c>
      <c r="DJ49">
        <f t="shared" si="68"/>
        <v>1</v>
      </c>
      <c r="DK49">
        <f t="shared" si="68"/>
        <v>1</v>
      </c>
      <c r="DL49">
        <f t="shared" si="68"/>
        <v>1</v>
      </c>
      <c r="DM49">
        <f t="shared" si="68"/>
        <v>1</v>
      </c>
      <c r="DN49">
        <f t="shared" si="68"/>
        <v>1</v>
      </c>
      <c r="DO49">
        <f t="shared" si="68"/>
        <v>1</v>
      </c>
      <c r="DP49">
        <f t="shared" si="68"/>
        <v>1</v>
      </c>
    </row>
    <row r="50" spans="1:120" x14ac:dyDescent="0.25">
      <c r="BN50" s="56" t="s">
        <v>166</v>
      </c>
      <c r="BO50">
        <f t="shared" si="66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0</v>
      </c>
      <c r="CC50">
        <f>INDEX(Cement_assumptions!$C$85:$BC$105,MATCH($BK$58,Cement_assumptions!$A$85:$A$105,0),MATCH(CC57,$BP$57:$DP$57,0))</f>
        <v>0</v>
      </c>
      <c r="CD50">
        <f>INDEX(Cement_assumptions!$C$85:$BC$105,MATCH($BK$58,Cement_assumptions!$A$85:$A$105,0),MATCH(CD57,$BP$57:$DP$57,0))</f>
        <v>0</v>
      </c>
      <c r="CE50">
        <f>INDEX(Cement_assumptions!$C$85:$BC$105,MATCH($BK$58,Cement_assumptions!$A$85:$A$105,0),MATCH(CE57,$BP$57:$DP$57,0))</f>
        <v>0</v>
      </c>
      <c r="CF50">
        <f>INDEX(Cement_assumptions!$C$85:$BC$105,MATCH($BK$58,Cement_assumptions!$A$85:$A$105,0),MATCH(CF57,$BP$57:$DP$57,0))</f>
        <v>0</v>
      </c>
      <c r="CG50">
        <f>INDEX(Cement_assumptions!$C$85:$BC$105,MATCH($BK$58,Cement_assumptions!$A$85:$A$105,0),MATCH(CG57,$BP$57:$DP$57,0))</f>
        <v>0</v>
      </c>
      <c r="CH50">
        <f>INDEX(Cement_assumptions!$C$85:$BC$105,MATCH($BK$58,Cement_assumptions!$A$85:$A$105,0),MATCH(CH57,$BP$57:$DP$57,0))</f>
        <v>0</v>
      </c>
      <c r="CI50">
        <f>INDEX(Cement_assumptions!$C$85:$BC$105,MATCH($BK$58,Cement_assumptions!$A$85:$A$105,0),MATCH(CI57,$BP$57:$DP$57,0))</f>
        <v>0</v>
      </c>
      <c r="CJ50">
        <f>INDEX(Cement_assumptions!$C$85:$BC$105,MATCH($BK$58,Cement_assumptions!$A$85:$A$105,0),MATCH(CJ57,$BP$57:$DP$57,0))</f>
        <v>0</v>
      </c>
      <c r="CK50">
        <f>INDEX(Cement_assumptions!$C$85:$BC$105,MATCH($BK$58,Cement_assumptions!$A$85:$A$105,0),MATCH(CK57,$BP$57:$DP$57,0))</f>
        <v>0</v>
      </c>
      <c r="CL50">
        <f>INDEX(Cement_assumptions!$C$85:$BC$105,MATCH($BK$58,Cement_assumptions!$A$85:$A$105,0),MATCH(CL57,$BP$57:$DP$57,0))</f>
        <v>0</v>
      </c>
      <c r="CM50">
        <f>INDEX(Cement_assumptions!$C$85:$BC$105,MATCH($BK$58,Cement_assumptions!$A$85:$A$105,0),MATCH(CM57,$BP$57:$DP$57,0))</f>
        <v>0</v>
      </c>
      <c r="CN50">
        <f>INDEX(Cement_assumptions!$C$85:$BC$105,MATCH($BK$58,Cement_assumptions!$A$85:$A$105,0),MATCH(CN57,$BP$57:$DP$57,0))</f>
        <v>0</v>
      </c>
      <c r="CO50">
        <f>INDEX(Cement_assumptions!$C$85:$BC$105,MATCH($BK$58,Cement_assumptions!$A$85:$A$105,0),MATCH(CO57,$BP$57:$DP$57,0))</f>
        <v>0</v>
      </c>
      <c r="CP50">
        <f>INDEX(Cement_assumptions!$C$85:$BC$105,MATCH($BK$58,Cement_assumptions!$A$85:$A$105,0),MATCH(CP57,$BP$57:$DP$57,0))</f>
        <v>0</v>
      </c>
      <c r="CQ50">
        <f>INDEX(Cement_assumptions!$C$85:$BC$105,MATCH($BK$58,Cement_assumptions!$A$85:$A$105,0),MATCH(CQ57,$BP$57:$DP$57,0))</f>
        <v>0</v>
      </c>
      <c r="CR50">
        <f>INDEX(Cement_assumptions!$C$85:$BC$105,MATCH($BK$58,Cement_assumptions!$A$85:$A$105,0),MATCH(CR57,$BP$57:$DP$57,0))</f>
        <v>0</v>
      </c>
      <c r="CS50">
        <f>INDEX(Cement_assumptions!$C$85:$BC$105,MATCH($BK$58,Cement_assumptions!$A$85:$A$105,0),MATCH(CS57,$BP$57:$DP$57,0))</f>
        <v>0</v>
      </c>
      <c r="CT50">
        <f>INDEX(Cement_assumptions!$C$85:$BC$105,MATCH($BK$58,Cement_assumptions!$A$85:$A$105,0),MATCH(CT57,$BP$57:$DP$57,0))</f>
        <v>0</v>
      </c>
      <c r="CU50">
        <f>INDEX(Cement_assumptions!$C$85:$BC$105,MATCH($BK$58,Cement_assumptions!$A$85:$A$105,0),MATCH(CU57,$BP$57:$DP$57,0))</f>
        <v>0</v>
      </c>
      <c r="CV50">
        <f>INDEX(Cement_assumptions!$C$85:$BC$105,MATCH($BK$58,Cement_assumptions!$A$85:$A$105,0),MATCH(CV57,$BP$57:$DP$57,0))</f>
        <v>0</v>
      </c>
      <c r="CW50">
        <f>INDEX(Cement_assumptions!$C$85:$BC$105,MATCH($BK$58,Cement_assumptions!$A$85:$A$105,0),MATCH(CW57,$BP$57:$DP$57,0))</f>
        <v>0</v>
      </c>
      <c r="CX50">
        <f>INDEX(Cement_assumptions!$C$85:$BC$105,MATCH($BK$58,Cement_assumptions!$A$85:$A$105,0),MATCH(CX57,$BP$57:$DP$57,0))</f>
        <v>0</v>
      </c>
      <c r="CY50">
        <f>INDEX(Cement_assumptions!$C$85:$BC$105,MATCH($BK$58,Cement_assumptions!$A$85:$A$105,0),MATCH(CY57,$BP$57:$DP$57,0))</f>
        <v>0</v>
      </c>
      <c r="CZ50">
        <f>INDEX(Cement_assumptions!$C$85:$BC$105,MATCH($BK$58,Cement_assumptions!$A$85:$A$105,0),MATCH(CZ57,$BP$57:$DP$57,0))</f>
        <v>0</v>
      </c>
      <c r="DA50">
        <f>INDEX(Cement_assumptions!$C$85:$BC$105,MATCH($BK$58,Cement_assumptions!$A$85:$A$105,0),MATCH(DA57,$BP$57:$DP$57,0))</f>
        <v>0</v>
      </c>
      <c r="DB50">
        <f>INDEX(Cement_assumptions!$C$85:$BC$105,MATCH($BK$58,Cement_assumptions!$A$85:$A$105,0),MATCH(DB57,$BP$57:$DP$57,0))</f>
        <v>0</v>
      </c>
      <c r="DC50">
        <f>INDEX(Cement_assumptions!$C$85:$BC$105,MATCH($BK$58,Cement_assumptions!$A$85:$A$105,0),MATCH(DC57,$BP$57:$DP$57,0))</f>
        <v>0</v>
      </c>
      <c r="DD50">
        <f>INDEX(Cement_assumptions!$C$85:$BC$105,MATCH($BK$58,Cement_assumptions!$A$85:$A$105,0),MATCH(DD57,$BP$57:$DP$57,0))</f>
        <v>0</v>
      </c>
      <c r="DE50">
        <f>INDEX(Cement_assumptions!$C$85:$BC$105,MATCH($BK$58,Cement_assumptions!$A$85:$A$105,0),MATCH(DE57,$BP$57:$DP$57,0))</f>
        <v>0</v>
      </c>
      <c r="DF50">
        <f>INDEX(Cement_assumptions!$C$85:$BC$105,MATCH($BK$58,Cement_assumptions!$A$85:$A$105,0),MATCH(DF57,$BP$57:$DP$57,0))</f>
        <v>0</v>
      </c>
      <c r="DG50">
        <f>INDEX(Cement_assumptions!$C$85:$BC$105,MATCH($BK$58,Cement_assumptions!$A$85:$A$105,0),MATCH(DG57,$BP$57:$DP$57,0))</f>
        <v>0</v>
      </c>
      <c r="DH50">
        <f>INDEX(Cement_assumptions!$C$85:$BC$105,MATCH($BK$58,Cement_assumptions!$A$85:$A$105,0),MATCH(DH57,$BP$57:$DP$57,0))</f>
        <v>0</v>
      </c>
      <c r="DI50">
        <f>INDEX(Cement_assumptions!$C$85:$BC$105,MATCH($BK$58,Cement_assumptions!$A$85:$A$105,0),MATCH(DI57,$BP$57:$DP$57,0))</f>
        <v>0</v>
      </c>
      <c r="DJ50">
        <f>INDEX(Cement_assumptions!$C$85:$BC$105,MATCH($BK$58,Cement_assumptions!$A$85:$A$105,0),MATCH(DJ57,$BP$57:$DP$57,0))</f>
        <v>0</v>
      </c>
      <c r="DK50">
        <f>INDEX(Cement_assumptions!$C$85:$BC$105,MATCH($BK$58,Cement_assumptions!$A$85:$A$105,0),MATCH(DK57,$BP$57:$DP$57,0))</f>
        <v>0</v>
      </c>
      <c r="DL50">
        <f>INDEX(Cement_assumptions!$C$85:$BC$105,MATCH($BK$58,Cement_assumptions!$A$85:$A$105,0),MATCH(DL57,$BP$57:$DP$57,0))</f>
        <v>0</v>
      </c>
      <c r="DM50">
        <f>INDEX(Cement_assumptions!$C$85:$BC$105,MATCH($BK$58,Cement_assumptions!$A$85:$A$105,0),MATCH(DM57,$BP$57:$DP$57,0))</f>
        <v>0</v>
      </c>
      <c r="DN50">
        <f>INDEX(Cement_assumptions!$C$85:$BC$105,MATCH($BK$58,Cement_assumptions!$A$85:$A$105,0),MATCH(DN57,$BP$57:$DP$57,0))</f>
        <v>0</v>
      </c>
      <c r="DO50">
        <f>INDEX(Cement_assumptions!$C$85:$BC$105,MATCH($BK$58,Cement_assumptions!$A$85:$A$105,0),MATCH(DO57,$BP$57:$DP$57,0))</f>
        <v>0</v>
      </c>
      <c r="DP50">
        <f>INDEX(Cement_assumptions!$C$85:$BC$105,MATCH($BK$58,Cement_assumptions!$A$85:$A$105,0),MATCH(DP57,$BP$57:$DP$57,0))</f>
        <v>0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69">A15</f>
        <v>06_HKC</v>
      </c>
      <c r="B58" s="65" t="str">
        <f t="shared" si="69"/>
        <v>1_x_coal_thermal</v>
      </c>
      <c r="C58" s="65" t="str">
        <f t="shared" si="69"/>
        <v>1_x_coal_thermal</v>
      </c>
      <c r="D58" s="66" t="s">
        <v>171</v>
      </c>
      <c r="E58" s="66">
        <f t="shared" ref="E58:E89" si="70">E15</f>
        <v>0</v>
      </c>
      <c r="F58" s="66">
        <v>0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1">A58</f>
        <v>06_HKC</v>
      </c>
      <c r="BL58" s="65" t="str">
        <f t="shared" ref="BL58:BL89" si="72">"d_ind_cem_"&amp;C58</f>
        <v>d_ind_cem_1_x_coal_thermal</v>
      </c>
      <c r="BM58" s="65"/>
      <c r="BN58" s="65"/>
      <c r="BO58" s="65">
        <f t="shared" ref="BO58:CU58" si="73">BO$49*BO15</f>
        <v>0</v>
      </c>
      <c r="BP58" s="65">
        <f t="shared" si="73"/>
        <v>0</v>
      </c>
      <c r="BQ58" s="65">
        <f t="shared" si="73"/>
        <v>0</v>
      </c>
      <c r="BR58" s="65">
        <f t="shared" si="73"/>
        <v>0</v>
      </c>
      <c r="BS58" s="65">
        <f t="shared" si="73"/>
        <v>0</v>
      </c>
      <c r="BT58" s="65">
        <f t="shared" si="73"/>
        <v>0</v>
      </c>
      <c r="BU58" s="65">
        <f t="shared" si="73"/>
        <v>0</v>
      </c>
      <c r="BV58" s="65">
        <f t="shared" si="73"/>
        <v>0</v>
      </c>
      <c r="BW58" s="65">
        <f t="shared" si="73"/>
        <v>0</v>
      </c>
      <c r="BX58" s="65">
        <f t="shared" si="73"/>
        <v>0</v>
      </c>
      <c r="BY58" s="65">
        <f t="shared" si="73"/>
        <v>0</v>
      </c>
      <c r="BZ58" s="65">
        <f t="shared" si="73"/>
        <v>0</v>
      </c>
      <c r="CA58" s="65">
        <f t="shared" si="73"/>
        <v>0</v>
      </c>
      <c r="CB58" s="65">
        <f t="shared" si="73"/>
        <v>0</v>
      </c>
      <c r="CC58" s="65">
        <f t="shared" si="73"/>
        <v>0</v>
      </c>
      <c r="CD58" s="65">
        <f t="shared" si="73"/>
        <v>0</v>
      </c>
      <c r="CE58" s="65">
        <f t="shared" si="73"/>
        <v>0</v>
      </c>
      <c r="CF58" s="65">
        <f t="shared" si="73"/>
        <v>0</v>
      </c>
      <c r="CG58" s="65">
        <f t="shared" si="73"/>
        <v>0</v>
      </c>
      <c r="CH58" s="65">
        <f t="shared" si="73"/>
        <v>0</v>
      </c>
      <c r="CI58" s="65">
        <f t="shared" si="73"/>
        <v>0</v>
      </c>
      <c r="CJ58" s="65">
        <f t="shared" si="73"/>
        <v>0</v>
      </c>
      <c r="CK58" s="65">
        <f t="shared" si="73"/>
        <v>0</v>
      </c>
      <c r="CL58" s="65">
        <f t="shared" si="73"/>
        <v>0</v>
      </c>
      <c r="CM58" s="65">
        <f t="shared" si="73"/>
        <v>0</v>
      </c>
      <c r="CN58" s="65">
        <f t="shared" si="73"/>
        <v>0</v>
      </c>
      <c r="CO58" s="65">
        <f t="shared" si="73"/>
        <v>0</v>
      </c>
      <c r="CP58" s="65">
        <f t="shared" si="73"/>
        <v>0</v>
      </c>
      <c r="CQ58" s="65">
        <f t="shared" si="73"/>
        <v>0</v>
      </c>
      <c r="CR58" s="65">
        <f t="shared" si="73"/>
        <v>0</v>
      </c>
      <c r="CS58" s="65">
        <f t="shared" si="73"/>
        <v>0</v>
      </c>
      <c r="CT58" s="65">
        <f t="shared" si="73"/>
        <v>0</v>
      </c>
      <c r="CU58" s="65">
        <f t="shared" si="73"/>
        <v>0</v>
      </c>
      <c r="CV58" s="65">
        <f t="shared" ref="CV58:DP58" si="74">CV$49*CV15</f>
        <v>0</v>
      </c>
      <c r="CW58" s="65">
        <f t="shared" si="74"/>
        <v>0</v>
      </c>
      <c r="CX58" s="65">
        <f t="shared" si="74"/>
        <v>0</v>
      </c>
      <c r="CY58" s="65">
        <f t="shared" si="74"/>
        <v>0</v>
      </c>
      <c r="CZ58" s="65">
        <f t="shared" si="74"/>
        <v>0</v>
      </c>
      <c r="DA58" s="65">
        <f t="shared" si="74"/>
        <v>0</v>
      </c>
      <c r="DB58" s="65">
        <f t="shared" si="74"/>
        <v>0</v>
      </c>
      <c r="DC58" s="65">
        <f t="shared" si="74"/>
        <v>0</v>
      </c>
      <c r="DD58" s="65">
        <f t="shared" si="74"/>
        <v>0</v>
      </c>
      <c r="DE58" s="65">
        <f t="shared" si="74"/>
        <v>0</v>
      </c>
      <c r="DF58" s="65">
        <f t="shared" si="74"/>
        <v>0</v>
      </c>
      <c r="DG58" s="65">
        <f t="shared" si="74"/>
        <v>0</v>
      </c>
      <c r="DH58" s="65">
        <f t="shared" si="74"/>
        <v>0</v>
      </c>
      <c r="DI58" s="65">
        <f t="shared" si="74"/>
        <v>0</v>
      </c>
      <c r="DJ58" s="65">
        <f t="shared" si="74"/>
        <v>0</v>
      </c>
      <c r="DK58" s="65">
        <f t="shared" si="74"/>
        <v>0</v>
      </c>
      <c r="DL58" s="65">
        <f t="shared" si="74"/>
        <v>0</v>
      </c>
      <c r="DM58" s="65">
        <f t="shared" si="74"/>
        <v>0</v>
      </c>
      <c r="DN58" s="65">
        <f t="shared" si="74"/>
        <v>0</v>
      </c>
      <c r="DO58" s="65">
        <f t="shared" si="74"/>
        <v>0</v>
      </c>
      <c r="DP58" s="65">
        <f t="shared" si="74"/>
        <v>0</v>
      </c>
    </row>
    <row r="59" spans="1:120" x14ac:dyDescent="0.25">
      <c r="A59" s="65" t="str">
        <f t="shared" si="69"/>
        <v>06_HKC</v>
      </c>
      <c r="B59" s="65" t="str">
        <f t="shared" si="69"/>
        <v>1_1_coking_coal</v>
      </c>
      <c r="C59" s="65" t="str">
        <f t="shared" si="69"/>
        <v>1_1_coking_coal</v>
      </c>
      <c r="D59" s="66" t="s">
        <v>171</v>
      </c>
      <c r="E59" s="66">
        <f t="shared" si="70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1"/>
        <v>06_HKC</v>
      </c>
      <c r="BL59" s="65" t="str">
        <f t="shared" si="72"/>
        <v>d_ind_cem_1_1_coking_coal</v>
      </c>
      <c r="BM59" s="65"/>
      <c r="BN59" s="65"/>
      <c r="BO59" s="65">
        <f t="shared" ref="BO59:CV59" si="75">BO$49*BO16</f>
        <v>0</v>
      </c>
      <c r="BP59" s="65">
        <f t="shared" si="75"/>
        <v>0</v>
      </c>
      <c r="BQ59" s="65">
        <f t="shared" si="75"/>
        <v>0</v>
      </c>
      <c r="BR59" s="65">
        <f t="shared" si="75"/>
        <v>0</v>
      </c>
      <c r="BS59" s="65">
        <f t="shared" si="75"/>
        <v>0</v>
      </c>
      <c r="BT59" s="65">
        <f t="shared" si="75"/>
        <v>0</v>
      </c>
      <c r="BU59" s="65">
        <f t="shared" si="75"/>
        <v>0</v>
      </c>
      <c r="BV59" s="65">
        <f t="shared" si="75"/>
        <v>0</v>
      </c>
      <c r="BW59" s="65">
        <f t="shared" si="75"/>
        <v>0</v>
      </c>
      <c r="BX59" s="65">
        <f t="shared" si="75"/>
        <v>0</v>
      </c>
      <c r="BY59" s="65">
        <f t="shared" si="75"/>
        <v>0</v>
      </c>
      <c r="BZ59" s="65">
        <f t="shared" si="75"/>
        <v>0</v>
      </c>
      <c r="CA59" s="65">
        <f t="shared" si="75"/>
        <v>0</v>
      </c>
      <c r="CB59" s="65">
        <f t="shared" si="75"/>
        <v>0</v>
      </c>
      <c r="CC59" s="65">
        <f t="shared" si="75"/>
        <v>0</v>
      </c>
      <c r="CD59" s="65">
        <f t="shared" si="75"/>
        <v>0</v>
      </c>
      <c r="CE59" s="65">
        <f t="shared" si="75"/>
        <v>0</v>
      </c>
      <c r="CF59" s="65">
        <f t="shared" si="75"/>
        <v>0</v>
      </c>
      <c r="CG59" s="65">
        <f t="shared" si="75"/>
        <v>0</v>
      </c>
      <c r="CH59" s="65">
        <f t="shared" si="75"/>
        <v>0</v>
      </c>
      <c r="CI59" s="65">
        <f t="shared" si="75"/>
        <v>0</v>
      </c>
      <c r="CJ59" s="65">
        <f t="shared" si="75"/>
        <v>0</v>
      </c>
      <c r="CK59" s="65">
        <f t="shared" si="75"/>
        <v>0</v>
      </c>
      <c r="CL59" s="65">
        <f t="shared" si="75"/>
        <v>0</v>
      </c>
      <c r="CM59" s="65">
        <f t="shared" si="75"/>
        <v>0</v>
      </c>
      <c r="CN59" s="65">
        <f t="shared" si="75"/>
        <v>0</v>
      </c>
      <c r="CO59" s="65">
        <f t="shared" si="75"/>
        <v>0</v>
      </c>
      <c r="CP59" s="65">
        <f t="shared" si="75"/>
        <v>0</v>
      </c>
      <c r="CQ59" s="65">
        <f t="shared" si="75"/>
        <v>0</v>
      </c>
      <c r="CR59" s="65">
        <f t="shared" si="75"/>
        <v>0</v>
      </c>
      <c r="CS59" s="65">
        <f t="shared" si="75"/>
        <v>0</v>
      </c>
      <c r="CT59" s="65">
        <f t="shared" si="75"/>
        <v>0</v>
      </c>
      <c r="CU59" s="65">
        <f t="shared" si="75"/>
        <v>0</v>
      </c>
      <c r="CV59" s="65">
        <f t="shared" si="75"/>
        <v>0</v>
      </c>
      <c r="CW59" s="65">
        <f t="shared" ref="CW59:DP59" si="76">CW$49*CW16</f>
        <v>0</v>
      </c>
      <c r="CX59" s="65">
        <f t="shared" si="76"/>
        <v>0</v>
      </c>
      <c r="CY59" s="65">
        <f t="shared" si="76"/>
        <v>0</v>
      </c>
      <c r="CZ59" s="65">
        <f t="shared" si="76"/>
        <v>0</v>
      </c>
      <c r="DA59" s="65">
        <f t="shared" si="76"/>
        <v>0</v>
      </c>
      <c r="DB59" s="65">
        <f t="shared" si="76"/>
        <v>0</v>
      </c>
      <c r="DC59" s="65">
        <f t="shared" si="76"/>
        <v>0</v>
      </c>
      <c r="DD59" s="65">
        <f t="shared" si="76"/>
        <v>0</v>
      </c>
      <c r="DE59" s="65">
        <f t="shared" si="76"/>
        <v>0</v>
      </c>
      <c r="DF59" s="65">
        <f t="shared" si="76"/>
        <v>0</v>
      </c>
      <c r="DG59" s="65">
        <f t="shared" si="76"/>
        <v>0</v>
      </c>
      <c r="DH59" s="65">
        <f t="shared" si="76"/>
        <v>0</v>
      </c>
      <c r="DI59" s="65">
        <f t="shared" si="76"/>
        <v>0</v>
      </c>
      <c r="DJ59" s="65">
        <f t="shared" si="76"/>
        <v>0</v>
      </c>
      <c r="DK59" s="65">
        <f t="shared" si="76"/>
        <v>0</v>
      </c>
      <c r="DL59" s="65">
        <f t="shared" si="76"/>
        <v>0</v>
      </c>
      <c r="DM59" s="65">
        <f t="shared" si="76"/>
        <v>0</v>
      </c>
      <c r="DN59" s="65">
        <f t="shared" si="76"/>
        <v>0</v>
      </c>
      <c r="DO59" s="65">
        <f t="shared" si="76"/>
        <v>0</v>
      </c>
      <c r="DP59" s="65">
        <f t="shared" si="76"/>
        <v>0</v>
      </c>
    </row>
    <row r="60" spans="1:120" x14ac:dyDescent="0.25">
      <c r="A60" s="65" t="str">
        <f t="shared" si="69"/>
        <v>06_HKC</v>
      </c>
      <c r="B60" s="65" t="str">
        <f t="shared" si="69"/>
        <v>1_5_lignite</v>
      </c>
      <c r="C60" s="65" t="str">
        <f t="shared" si="69"/>
        <v>1_5_lignite</v>
      </c>
      <c r="D60" s="66" t="s">
        <v>171</v>
      </c>
      <c r="E60" s="66">
        <f t="shared" si="70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1"/>
        <v>06_HKC</v>
      </c>
      <c r="BL60" s="65" t="str">
        <f t="shared" si="72"/>
        <v>d_ind_cem_1_5_lignite</v>
      </c>
      <c r="BM60" s="65"/>
      <c r="BN60" s="65"/>
      <c r="BO60" s="65">
        <f t="shared" ref="BO60:CV60" si="77">BO$49*BO17</f>
        <v>0</v>
      </c>
      <c r="BP60" s="65">
        <f t="shared" si="77"/>
        <v>0</v>
      </c>
      <c r="BQ60" s="65">
        <f t="shared" si="77"/>
        <v>0</v>
      </c>
      <c r="BR60" s="65">
        <f t="shared" si="77"/>
        <v>0</v>
      </c>
      <c r="BS60" s="65">
        <f t="shared" si="77"/>
        <v>0</v>
      </c>
      <c r="BT60" s="65">
        <f t="shared" si="77"/>
        <v>0</v>
      </c>
      <c r="BU60" s="65">
        <f t="shared" si="77"/>
        <v>0</v>
      </c>
      <c r="BV60" s="65">
        <f t="shared" si="77"/>
        <v>0</v>
      </c>
      <c r="BW60" s="65">
        <f t="shared" si="77"/>
        <v>0</v>
      </c>
      <c r="BX60" s="65">
        <f t="shared" si="77"/>
        <v>0</v>
      </c>
      <c r="BY60" s="65">
        <f t="shared" si="77"/>
        <v>0</v>
      </c>
      <c r="BZ60" s="65">
        <f t="shared" si="77"/>
        <v>0</v>
      </c>
      <c r="CA60" s="65">
        <f t="shared" si="77"/>
        <v>0</v>
      </c>
      <c r="CB60" s="65">
        <f t="shared" si="77"/>
        <v>0</v>
      </c>
      <c r="CC60" s="65">
        <f t="shared" si="77"/>
        <v>0</v>
      </c>
      <c r="CD60" s="65">
        <f t="shared" si="77"/>
        <v>0</v>
      </c>
      <c r="CE60" s="65">
        <f t="shared" si="77"/>
        <v>0</v>
      </c>
      <c r="CF60" s="65">
        <f t="shared" si="77"/>
        <v>0</v>
      </c>
      <c r="CG60" s="65">
        <f t="shared" si="77"/>
        <v>0</v>
      </c>
      <c r="CH60" s="65">
        <f t="shared" si="77"/>
        <v>0</v>
      </c>
      <c r="CI60" s="65">
        <f t="shared" si="77"/>
        <v>0</v>
      </c>
      <c r="CJ60" s="65">
        <f t="shared" si="77"/>
        <v>0</v>
      </c>
      <c r="CK60" s="65">
        <f t="shared" si="77"/>
        <v>0</v>
      </c>
      <c r="CL60" s="65">
        <f t="shared" si="77"/>
        <v>0</v>
      </c>
      <c r="CM60" s="65">
        <f t="shared" si="77"/>
        <v>0</v>
      </c>
      <c r="CN60" s="65">
        <f t="shared" si="77"/>
        <v>0</v>
      </c>
      <c r="CO60" s="65">
        <f t="shared" si="77"/>
        <v>0</v>
      </c>
      <c r="CP60" s="65">
        <f t="shared" si="77"/>
        <v>0</v>
      </c>
      <c r="CQ60" s="65">
        <f t="shared" si="77"/>
        <v>0</v>
      </c>
      <c r="CR60" s="65">
        <f t="shared" si="77"/>
        <v>0</v>
      </c>
      <c r="CS60" s="65">
        <f t="shared" si="77"/>
        <v>0</v>
      </c>
      <c r="CT60" s="65">
        <f t="shared" si="77"/>
        <v>0</v>
      </c>
      <c r="CU60" s="65">
        <f t="shared" si="77"/>
        <v>0</v>
      </c>
      <c r="CV60" s="65">
        <f t="shared" si="77"/>
        <v>0</v>
      </c>
      <c r="CW60" s="65">
        <f t="shared" ref="CW60:DP60" si="78">CW$49*CW17</f>
        <v>0</v>
      </c>
      <c r="CX60" s="65">
        <f t="shared" si="78"/>
        <v>0</v>
      </c>
      <c r="CY60" s="65">
        <f t="shared" si="78"/>
        <v>0</v>
      </c>
      <c r="CZ60" s="65">
        <f t="shared" si="78"/>
        <v>0</v>
      </c>
      <c r="DA60" s="65">
        <f t="shared" si="78"/>
        <v>0</v>
      </c>
      <c r="DB60" s="65">
        <f t="shared" si="78"/>
        <v>0</v>
      </c>
      <c r="DC60" s="65">
        <f t="shared" si="78"/>
        <v>0</v>
      </c>
      <c r="DD60" s="65">
        <f t="shared" si="78"/>
        <v>0</v>
      </c>
      <c r="DE60" s="65">
        <f t="shared" si="78"/>
        <v>0</v>
      </c>
      <c r="DF60" s="65">
        <f t="shared" si="78"/>
        <v>0</v>
      </c>
      <c r="DG60" s="65">
        <f t="shared" si="78"/>
        <v>0</v>
      </c>
      <c r="DH60" s="65">
        <f t="shared" si="78"/>
        <v>0</v>
      </c>
      <c r="DI60" s="65">
        <f t="shared" si="78"/>
        <v>0</v>
      </c>
      <c r="DJ60" s="65">
        <f t="shared" si="78"/>
        <v>0</v>
      </c>
      <c r="DK60" s="65">
        <f t="shared" si="78"/>
        <v>0</v>
      </c>
      <c r="DL60" s="65">
        <f t="shared" si="78"/>
        <v>0</v>
      </c>
      <c r="DM60" s="65">
        <f t="shared" si="78"/>
        <v>0</v>
      </c>
      <c r="DN60" s="65">
        <f t="shared" si="78"/>
        <v>0</v>
      </c>
      <c r="DO60" s="65">
        <f t="shared" si="78"/>
        <v>0</v>
      </c>
      <c r="DP60" s="65">
        <f t="shared" si="78"/>
        <v>0</v>
      </c>
    </row>
    <row r="61" spans="1:120" x14ac:dyDescent="0.25">
      <c r="A61" s="65" t="str">
        <f t="shared" si="69"/>
        <v>06_HKC</v>
      </c>
      <c r="B61" s="65" t="str">
        <f t="shared" si="69"/>
        <v>2_coal_products</v>
      </c>
      <c r="C61" s="65" t="str">
        <f t="shared" si="69"/>
        <v>2_coal_products</v>
      </c>
      <c r="D61" s="66" t="s">
        <v>171</v>
      </c>
      <c r="E61" s="66">
        <f t="shared" si="70"/>
        <v>0</v>
      </c>
      <c r="F61" s="66">
        <v>0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1"/>
        <v>06_HKC</v>
      </c>
      <c r="BL61" s="65" t="str">
        <f t="shared" si="72"/>
        <v>d_ind_cem_2_coal_products</v>
      </c>
      <c r="BM61" s="65"/>
      <c r="BN61" s="65"/>
      <c r="BO61" s="65">
        <f t="shared" ref="BO61:CV61" si="79">BO$49*BO18</f>
        <v>0</v>
      </c>
      <c r="BP61" s="65">
        <f t="shared" si="79"/>
        <v>0</v>
      </c>
      <c r="BQ61" s="65">
        <f t="shared" si="79"/>
        <v>0</v>
      </c>
      <c r="BR61" s="65">
        <f t="shared" si="79"/>
        <v>0</v>
      </c>
      <c r="BS61" s="65">
        <f t="shared" si="79"/>
        <v>0</v>
      </c>
      <c r="BT61" s="65">
        <f t="shared" si="79"/>
        <v>0</v>
      </c>
      <c r="BU61" s="65">
        <f t="shared" si="79"/>
        <v>0</v>
      </c>
      <c r="BV61" s="65">
        <f t="shared" si="79"/>
        <v>0</v>
      </c>
      <c r="BW61" s="65">
        <f t="shared" si="79"/>
        <v>0</v>
      </c>
      <c r="BX61" s="65">
        <f t="shared" si="79"/>
        <v>0</v>
      </c>
      <c r="BY61" s="65">
        <f t="shared" si="79"/>
        <v>0</v>
      </c>
      <c r="BZ61" s="65">
        <f t="shared" si="79"/>
        <v>0</v>
      </c>
      <c r="CA61" s="65">
        <f t="shared" si="79"/>
        <v>0</v>
      </c>
      <c r="CB61" s="65">
        <f t="shared" si="79"/>
        <v>0</v>
      </c>
      <c r="CC61" s="65">
        <f t="shared" si="79"/>
        <v>0</v>
      </c>
      <c r="CD61" s="65">
        <f t="shared" si="79"/>
        <v>0</v>
      </c>
      <c r="CE61" s="65">
        <f t="shared" si="79"/>
        <v>0</v>
      </c>
      <c r="CF61" s="65">
        <f t="shared" si="79"/>
        <v>0</v>
      </c>
      <c r="CG61" s="65">
        <f t="shared" si="79"/>
        <v>0</v>
      </c>
      <c r="CH61" s="65">
        <f t="shared" si="79"/>
        <v>0</v>
      </c>
      <c r="CI61" s="65">
        <f t="shared" si="79"/>
        <v>0</v>
      </c>
      <c r="CJ61" s="65">
        <f t="shared" si="79"/>
        <v>0</v>
      </c>
      <c r="CK61" s="65">
        <f t="shared" si="79"/>
        <v>0</v>
      </c>
      <c r="CL61" s="65">
        <f t="shared" si="79"/>
        <v>0</v>
      </c>
      <c r="CM61" s="65">
        <f t="shared" si="79"/>
        <v>0</v>
      </c>
      <c r="CN61" s="65">
        <f t="shared" si="79"/>
        <v>0</v>
      </c>
      <c r="CO61" s="65">
        <f t="shared" si="79"/>
        <v>0</v>
      </c>
      <c r="CP61" s="65">
        <f t="shared" si="79"/>
        <v>0</v>
      </c>
      <c r="CQ61" s="65">
        <f t="shared" si="79"/>
        <v>0</v>
      </c>
      <c r="CR61" s="65">
        <f t="shared" si="79"/>
        <v>0</v>
      </c>
      <c r="CS61" s="65">
        <f t="shared" si="79"/>
        <v>0</v>
      </c>
      <c r="CT61" s="65">
        <f t="shared" si="79"/>
        <v>0</v>
      </c>
      <c r="CU61" s="65">
        <f t="shared" si="79"/>
        <v>0</v>
      </c>
      <c r="CV61" s="65">
        <f t="shared" si="79"/>
        <v>0</v>
      </c>
      <c r="CW61" s="65">
        <f t="shared" ref="CW61:DP61" si="80">CW$49*CW18</f>
        <v>0</v>
      </c>
      <c r="CX61" s="65">
        <f t="shared" si="80"/>
        <v>0</v>
      </c>
      <c r="CY61" s="65">
        <f t="shared" si="80"/>
        <v>0</v>
      </c>
      <c r="CZ61" s="65">
        <f t="shared" si="80"/>
        <v>0</v>
      </c>
      <c r="DA61" s="65">
        <f t="shared" si="80"/>
        <v>0</v>
      </c>
      <c r="DB61" s="65">
        <f t="shared" si="80"/>
        <v>0</v>
      </c>
      <c r="DC61" s="65">
        <f t="shared" si="80"/>
        <v>0</v>
      </c>
      <c r="DD61" s="65">
        <f t="shared" si="80"/>
        <v>0</v>
      </c>
      <c r="DE61" s="65">
        <f t="shared" si="80"/>
        <v>0</v>
      </c>
      <c r="DF61" s="65">
        <f t="shared" si="80"/>
        <v>0</v>
      </c>
      <c r="DG61" s="65">
        <f t="shared" si="80"/>
        <v>0</v>
      </c>
      <c r="DH61" s="65">
        <f t="shared" si="80"/>
        <v>0</v>
      </c>
      <c r="DI61" s="65">
        <f t="shared" si="80"/>
        <v>0</v>
      </c>
      <c r="DJ61" s="65">
        <f t="shared" si="80"/>
        <v>0</v>
      </c>
      <c r="DK61" s="65">
        <f t="shared" si="80"/>
        <v>0</v>
      </c>
      <c r="DL61" s="65">
        <f t="shared" si="80"/>
        <v>0</v>
      </c>
      <c r="DM61" s="65">
        <f t="shared" si="80"/>
        <v>0</v>
      </c>
      <c r="DN61" s="65">
        <f t="shared" si="80"/>
        <v>0</v>
      </c>
      <c r="DO61" s="65">
        <f t="shared" si="80"/>
        <v>0</v>
      </c>
      <c r="DP61" s="65">
        <f t="shared" si="80"/>
        <v>0</v>
      </c>
    </row>
    <row r="62" spans="1:120" x14ac:dyDescent="0.25">
      <c r="A62" s="65" t="str">
        <f t="shared" si="69"/>
        <v>06_HKC</v>
      </c>
      <c r="B62" s="65" t="str">
        <f t="shared" si="69"/>
        <v>6_1_crude_oil</v>
      </c>
      <c r="C62" s="65" t="str">
        <f t="shared" si="69"/>
        <v>6_1_crude_oil</v>
      </c>
      <c r="D62" s="66" t="s">
        <v>171</v>
      </c>
      <c r="E62" s="66">
        <f t="shared" si="70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1"/>
        <v>06_HKC</v>
      </c>
      <c r="BL62" s="65" t="str">
        <f t="shared" si="72"/>
        <v>d_ind_cem_6_1_crude_oil</v>
      </c>
      <c r="BM62" s="65"/>
      <c r="BN62" s="65"/>
      <c r="BO62" s="65">
        <f t="shared" ref="BO62:CV62" si="81">BO$49*BO19</f>
        <v>0</v>
      </c>
      <c r="BP62" s="65">
        <f t="shared" si="81"/>
        <v>0</v>
      </c>
      <c r="BQ62" s="65">
        <f t="shared" si="81"/>
        <v>0</v>
      </c>
      <c r="BR62" s="65">
        <f t="shared" si="81"/>
        <v>0</v>
      </c>
      <c r="BS62" s="65">
        <f t="shared" si="81"/>
        <v>0</v>
      </c>
      <c r="BT62" s="65">
        <f t="shared" si="81"/>
        <v>0</v>
      </c>
      <c r="BU62" s="65">
        <f t="shared" si="81"/>
        <v>0</v>
      </c>
      <c r="BV62" s="65">
        <f t="shared" si="81"/>
        <v>0</v>
      </c>
      <c r="BW62" s="65">
        <f t="shared" si="81"/>
        <v>0</v>
      </c>
      <c r="BX62" s="65">
        <f t="shared" si="81"/>
        <v>0</v>
      </c>
      <c r="BY62" s="65">
        <f t="shared" si="81"/>
        <v>0</v>
      </c>
      <c r="BZ62" s="65">
        <f t="shared" si="81"/>
        <v>0</v>
      </c>
      <c r="CA62" s="65">
        <f t="shared" si="81"/>
        <v>0</v>
      </c>
      <c r="CB62" s="65">
        <f t="shared" si="81"/>
        <v>0</v>
      </c>
      <c r="CC62" s="65">
        <f t="shared" si="81"/>
        <v>0</v>
      </c>
      <c r="CD62" s="65">
        <f t="shared" si="81"/>
        <v>0</v>
      </c>
      <c r="CE62" s="65">
        <f t="shared" si="81"/>
        <v>0</v>
      </c>
      <c r="CF62" s="65">
        <f t="shared" si="81"/>
        <v>0</v>
      </c>
      <c r="CG62" s="65">
        <f t="shared" si="81"/>
        <v>0</v>
      </c>
      <c r="CH62" s="65">
        <f t="shared" si="81"/>
        <v>0</v>
      </c>
      <c r="CI62" s="65">
        <f t="shared" si="81"/>
        <v>0</v>
      </c>
      <c r="CJ62" s="65">
        <f t="shared" si="81"/>
        <v>0</v>
      </c>
      <c r="CK62" s="65">
        <f t="shared" si="81"/>
        <v>0</v>
      </c>
      <c r="CL62" s="65">
        <f t="shared" si="81"/>
        <v>0</v>
      </c>
      <c r="CM62" s="65">
        <f t="shared" si="81"/>
        <v>0</v>
      </c>
      <c r="CN62" s="65">
        <f t="shared" si="81"/>
        <v>0</v>
      </c>
      <c r="CO62" s="65">
        <f t="shared" si="81"/>
        <v>0</v>
      </c>
      <c r="CP62" s="65">
        <f t="shared" si="81"/>
        <v>0</v>
      </c>
      <c r="CQ62" s="65">
        <f t="shared" si="81"/>
        <v>0</v>
      </c>
      <c r="CR62" s="65">
        <f t="shared" si="81"/>
        <v>0</v>
      </c>
      <c r="CS62" s="65">
        <f t="shared" si="81"/>
        <v>0</v>
      </c>
      <c r="CT62" s="65">
        <f t="shared" si="81"/>
        <v>0</v>
      </c>
      <c r="CU62" s="65">
        <f t="shared" si="81"/>
        <v>0</v>
      </c>
      <c r="CV62" s="65">
        <f t="shared" si="81"/>
        <v>0</v>
      </c>
      <c r="CW62" s="65">
        <f t="shared" ref="CW62:DP62" si="82">CW$49*CW19</f>
        <v>0</v>
      </c>
      <c r="CX62" s="65">
        <f t="shared" si="82"/>
        <v>0</v>
      </c>
      <c r="CY62" s="65">
        <f t="shared" si="82"/>
        <v>0</v>
      </c>
      <c r="CZ62" s="65">
        <f t="shared" si="82"/>
        <v>0</v>
      </c>
      <c r="DA62" s="65">
        <f t="shared" si="82"/>
        <v>0</v>
      </c>
      <c r="DB62" s="65">
        <f t="shared" si="82"/>
        <v>0</v>
      </c>
      <c r="DC62" s="65">
        <f t="shared" si="82"/>
        <v>0</v>
      </c>
      <c r="DD62" s="65">
        <f t="shared" si="82"/>
        <v>0</v>
      </c>
      <c r="DE62" s="65">
        <f t="shared" si="82"/>
        <v>0</v>
      </c>
      <c r="DF62" s="65">
        <f t="shared" si="82"/>
        <v>0</v>
      </c>
      <c r="DG62" s="65">
        <f t="shared" si="82"/>
        <v>0</v>
      </c>
      <c r="DH62" s="65">
        <f t="shared" si="82"/>
        <v>0</v>
      </c>
      <c r="DI62" s="65">
        <f t="shared" si="82"/>
        <v>0</v>
      </c>
      <c r="DJ62" s="65">
        <f t="shared" si="82"/>
        <v>0</v>
      </c>
      <c r="DK62" s="65">
        <f t="shared" si="82"/>
        <v>0</v>
      </c>
      <c r="DL62" s="65">
        <f t="shared" si="82"/>
        <v>0</v>
      </c>
      <c r="DM62" s="65">
        <f t="shared" si="82"/>
        <v>0</v>
      </c>
      <c r="DN62" s="65">
        <f t="shared" si="82"/>
        <v>0</v>
      </c>
      <c r="DO62" s="65">
        <f t="shared" si="82"/>
        <v>0</v>
      </c>
      <c r="DP62" s="65">
        <f t="shared" si="82"/>
        <v>0</v>
      </c>
    </row>
    <row r="63" spans="1:120" x14ac:dyDescent="0.25">
      <c r="A63" s="65" t="str">
        <f t="shared" si="69"/>
        <v>06_HKC</v>
      </c>
      <c r="B63" s="65" t="str">
        <f t="shared" si="69"/>
        <v>6_x_ngls</v>
      </c>
      <c r="C63" s="65" t="str">
        <f t="shared" si="69"/>
        <v>6_x_ngls</v>
      </c>
      <c r="D63" s="66" t="s">
        <v>171</v>
      </c>
      <c r="E63" s="66">
        <f t="shared" si="70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1"/>
        <v>06_HKC</v>
      </c>
      <c r="BL63" s="65" t="str">
        <f t="shared" si="72"/>
        <v>d_ind_cem_6_x_ngls</v>
      </c>
      <c r="BM63" s="65"/>
      <c r="BN63" s="65"/>
      <c r="BO63" s="65">
        <f t="shared" ref="BO63:CV63" si="83">BO$49*BO20</f>
        <v>0</v>
      </c>
      <c r="BP63" s="65">
        <f t="shared" si="83"/>
        <v>0</v>
      </c>
      <c r="BQ63" s="65">
        <f t="shared" si="83"/>
        <v>0</v>
      </c>
      <c r="BR63" s="65">
        <f t="shared" si="83"/>
        <v>0</v>
      </c>
      <c r="BS63" s="65">
        <f t="shared" si="83"/>
        <v>0</v>
      </c>
      <c r="BT63" s="65">
        <f t="shared" si="83"/>
        <v>0</v>
      </c>
      <c r="BU63" s="65">
        <f t="shared" si="83"/>
        <v>0</v>
      </c>
      <c r="BV63" s="65">
        <f t="shared" si="83"/>
        <v>0</v>
      </c>
      <c r="BW63" s="65">
        <f t="shared" si="83"/>
        <v>0</v>
      </c>
      <c r="BX63" s="65">
        <f t="shared" si="83"/>
        <v>0</v>
      </c>
      <c r="BY63" s="65">
        <f t="shared" si="83"/>
        <v>0</v>
      </c>
      <c r="BZ63" s="65">
        <f t="shared" si="83"/>
        <v>0</v>
      </c>
      <c r="CA63" s="65">
        <f t="shared" si="83"/>
        <v>0</v>
      </c>
      <c r="CB63" s="65">
        <f t="shared" si="83"/>
        <v>0</v>
      </c>
      <c r="CC63" s="65">
        <f t="shared" si="83"/>
        <v>0</v>
      </c>
      <c r="CD63" s="65">
        <f t="shared" si="83"/>
        <v>0</v>
      </c>
      <c r="CE63" s="65">
        <f t="shared" si="83"/>
        <v>0</v>
      </c>
      <c r="CF63" s="65">
        <f t="shared" si="83"/>
        <v>0</v>
      </c>
      <c r="CG63" s="65">
        <f t="shared" si="83"/>
        <v>0</v>
      </c>
      <c r="CH63" s="65">
        <f t="shared" si="83"/>
        <v>0</v>
      </c>
      <c r="CI63" s="65">
        <f t="shared" si="83"/>
        <v>0</v>
      </c>
      <c r="CJ63" s="65">
        <f t="shared" si="83"/>
        <v>0</v>
      </c>
      <c r="CK63" s="65">
        <f t="shared" si="83"/>
        <v>0</v>
      </c>
      <c r="CL63" s="65">
        <f t="shared" si="83"/>
        <v>0</v>
      </c>
      <c r="CM63" s="65">
        <f t="shared" si="83"/>
        <v>0</v>
      </c>
      <c r="CN63" s="65">
        <f t="shared" si="83"/>
        <v>0</v>
      </c>
      <c r="CO63" s="65">
        <f t="shared" si="83"/>
        <v>0</v>
      </c>
      <c r="CP63" s="65">
        <f t="shared" si="83"/>
        <v>0</v>
      </c>
      <c r="CQ63" s="65">
        <f t="shared" si="83"/>
        <v>0</v>
      </c>
      <c r="CR63" s="65">
        <f t="shared" si="83"/>
        <v>0</v>
      </c>
      <c r="CS63" s="65">
        <f t="shared" si="83"/>
        <v>0</v>
      </c>
      <c r="CT63" s="65">
        <f t="shared" si="83"/>
        <v>0</v>
      </c>
      <c r="CU63" s="65">
        <f t="shared" si="83"/>
        <v>0</v>
      </c>
      <c r="CV63" s="65">
        <f t="shared" si="83"/>
        <v>0</v>
      </c>
      <c r="CW63" s="65">
        <f t="shared" ref="CW63:DP63" si="84">CW$49*CW20</f>
        <v>0</v>
      </c>
      <c r="CX63" s="65">
        <f t="shared" si="84"/>
        <v>0</v>
      </c>
      <c r="CY63" s="65">
        <f t="shared" si="84"/>
        <v>0</v>
      </c>
      <c r="CZ63" s="65">
        <f t="shared" si="84"/>
        <v>0</v>
      </c>
      <c r="DA63" s="65">
        <f t="shared" si="84"/>
        <v>0</v>
      </c>
      <c r="DB63" s="65">
        <f t="shared" si="84"/>
        <v>0</v>
      </c>
      <c r="DC63" s="65">
        <f t="shared" si="84"/>
        <v>0</v>
      </c>
      <c r="DD63" s="65">
        <f t="shared" si="84"/>
        <v>0</v>
      </c>
      <c r="DE63" s="65">
        <f t="shared" si="84"/>
        <v>0</v>
      </c>
      <c r="DF63" s="65">
        <f t="shared" si="84"/>
        <v>0</v>
      </c>
      <c r="DG63" s="65">
        <f t="shared" si="84"/>
        <v>0</v>
      </c>
      <c r="DH63" s="65">
        <f t="shared" si="84"/>
        <v>0</v>
      </c>
      <c r="DI63" s="65">
        <f t="shared" si="84"/>
        <v>0</v>
      </c>
      <c r="DJ63" s="65">
        <f t="shared" si="84"/>
        <v>0</v>
      </c>
      <c r="DK63" s="65">
        <f t="shared" si="84"/>
        <v>0</v>
      </c>
      <c r="DL63" s="65">
        <f t="shared" si="84"/>
        <v>0</v>
      </c>
      <c r="DM63" s="65">
        <f t="shared" si="84"/>
        <v>0</v>
      </c>
      <c r="DN63" s="65">
        <f t="shared" si="84"/>
        <v>0</v>
      </c>
      <c r="DO63" s="65">
        <f t="shared" si="84"/>
        <v>0</v>
      </c>
      <c r="DP63" s="65">
        <f t="shared" si="84"/>
        <v>0</v>
      </c>
    </row>
    <row r="64" spans="1:120" x14ac:dyDescent="0.25">
      <c r="A64" s="65" t="str">
        <f t="shared" si="69"/>
        <v>06_HKC</v>
      </c>
      <c r="B64" s="65" t="str">
        <f t="shared" si="69"/>
        <v>7_1_motor_gasoline</v>
      </c>
      <c r="C64" s="65" t="str">
        <f t="shared" si="69"/>
        <v>7_1_mo_gasoline</v>
      </c>
      <c r="D64" s="66" t="s">
        <v>171</v>
      </c>
      <c r="E64" s="66">
        <f t="shared" si="70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1"/>
        <v>06_HKC</v>
      </c>
      <c r="BL64" s="65" t="str">
        <f t="shared" si="72"/>
        <v>d_ind_cem_7_1_mo_gasoline</v>
      </c>
      <c r="BM64" s="65"/>
      <c r="BN64" s="65"/>
      <c r="BO64" s="65">
        <f t="shared" ref="BO64:CV64" si="85">BO$49*BO21</f>
        <v>0</v>
      </c>
      <c r="BP64" s="65">
        <f t="shared" si="85"/>
        <v>0</v>
      </c>
      <c r="BQ64" s="65">
        <f t="shared" si="85"/>
        <v>0</v>
      </c>
      <c r="BR64" s="65">
        <f t="shared" si="85"/>
        <v>0</v>
      </c>
      <c r="BS64" s="65">
        <f t="shared" si="85"/>
        <v>0</v>
      </c>
      <c r="BT64" s="65">
        <f t="shared" si="85"/>
        <v>0</v>
      </c>
      <c r="BU64" s="65">
        <f t="shared" si="85"/>
        <v>0</v>
      </c>
      <c r="BV64" s="65">
        <f t="shared" si="85"/>
        <v>0</v>
      </c>
      <c r="BW64" s="65">
        <f t="shared" si="85"/>
        <v>0</v>
      </c>
      <c r="BX64" s="65">
        <f t="shared" si="85"/>
        <v>0</v>
      </c>
      <c r="BY64" s="65">
        <f t="shared" si="85"/>
        <v>0</v>
      </c>
      <c r="BZ64" s="65">
        <f t="shared" si="85"/>
        <v>0</v>
      </c>
      <c r="CA64" s="65">
        <f t="shared" si="85"/>
        <v>0</v>
      </c>
      <c r="CB64" s="65">
        <f t="shared" si="85"/>
        <v>0</v>
      </c>
      <c r="CC64" s="65">
        <f t="shared" si="85"/>
        <v>0</v>
      </c>
      <c r="CD64" s="65">
        <f t="shared" si="85"/>
        <v>0</v>
      </c>
      <c r="CE64" s="65">
        <f t="shared" si="85"/>
        <v>0</v>
      </c>
      <c r="CF64" s="65">
        <f t="shared" si="85"/>
        <v>0</v>
      </c>
      <c r="CG64" s="65">
        <f t="shared" si="85"/>
        <v>0</v>
      </c>
      <c r="CH64" s="65">
        <f t="shared" si="85"/>
        <v>0</v>
      </c>
      <c r="CI64" s="65">
        <f t="shared" si="85"/>
        <v>0</v>
      </c>
      <c r="CJ64" s="65">
        <f t="shared" si="85"/>
        <v>0</v>
      </c>
      <c r="CK64" s="65">
        <f t="shared" si="85"/>
        <v>0</v>
      </c>
      <c r="CL64" s="65">
        <f t="shared" si="85"/>
        <v>0</v>
      </c>
      <c r="CM64" s="65">
        <f t="shared" si="85"/>
        <v>0</v>
      </c>
      <c r="CN64" s="65">
        <f t="shared" si="85"/>
        <v>0</v>
      </c>
      <c r="CO64" s="65">
        <f t="shared" si="85"/>
        <v>0</v>
      </c>
      <c r="CP64" s="65">
        <f t="shared" si="85"/>
        <v>0</v>
      </c>
      <c r="CQ64" s="65">
        <f t="shared" si="85"/>
        <v>0</v>
      </c>
      <c r="CR64" s="65">
        <f t="shared" si="85"/>
        <v>0</v>
      </c>
      <c r="CS64" s="65">
        <f t="shared" si="85"/>
        <v>0</v>
      </c>
      <c r="CT64" s="65">
        <f t="shared" si="85"/>
        <v>0</v>
      </c>
      <c r="CU64" s="65">
        <f t="shared" si="85"/>
        <v>0</v>
      </c>
      <c r="CV64" s="65">
        <f t="shared" si="85"/>
        <v>0</v>
      </c>
      <c r="CW64" s="65">
        <f t="shared" ref="CW64:DP64" si="86">CW$49*CW21</f>
        <v>0</v>
      </c>
      <c r="CX64" s="65">
        <f t="shared" si="86"/>
        <v>0</v>
      </c>
      <c r="CY64" s="65">
        <f t="shared" si="86"/>
        <v>0</v>
      </c>
      <c r="CZ64" s="65">
        <f t="shared" si="86"/>
        <v>0</v>
      </c>
      <c r="DA64" s="65">
        <f t="shared" si="86"/>
        <v>0</v>
      </c>
      <c r="DB64" s="65">
        <f t="shared" si="86"/>
        <v>0</v>
      </c>
      <c r="DC64" s="65">
        <f t="shared" si="86"/>
        <v>0</v>
      </c>
      <c r="DD64" s="65">
        <f t="shared" si="86"/>
        <v>0</v>
      </c>
      <c r="DE64" s="65">
        <f t="shared" si="86"/>
        <v>0</v>
      </c>
      <c r="DF64" s="65">
        <f t="shared" si="86"/>
        <v>0</v>
      </c>
      <c r="DG64" s="65">
        <f t="shared" si="86"/>
        <v>0</v>
      </c>
      <c r="DH64" s="65">
        <f t="shared" si="86"/>
        <v>0</v>
      </c>
      <c r="DI64" s="65">
        <f t="shared" si="86"/>
        <v>0</v>
      </c>
      <c r="DJ64" s="65">
        <f t="shared" si="86"/>
        <v>0</v>
      </c>
      <c r="DK64" s="65">
        <f t="shared" si="86"/>
        <v>0</v>
      </c>
      <c r="DL64" s="65">
        <f t="shared" si="86"/>
        <v>0</v>
      </c>
      <c r="DM64" s="65">
        <f t="shared" si="86"/>
        <v>0</v>
      </c>
      <c r="DN64" s="65">
        <f t="shared" si="86"/>
        <v>0</v>
      </c>
      <c r="DO64" s="65">
        <f t="shared" si="86"/>
        <v>0</v>
      </c>
      <c r="DP64" s="65">
        <f t="shared" si="86"/>
        <v>0</v>
      </c>
    </row>
    <row r="65" spans="1:120" x14ac:dyDescent="0.25">
      <c r="A65" s="65" t="str">
        <f t="shared" si="69"/>
        <v>06_HKC</v>
      </c>
      <c r="B65" s="65" t="str">
        <f t="shared" si="69"/>
        <v>7_2_aviation_gasoline</v>
      </c>
      <c r="C65" s="65" t="str">
        <f t="shared" si="69"/>
        <v>7_2_avi_gasoline</v>
      </c>
      <c r="D65" s="66" t="s">
        <v>171</v>
      </c>
      <c r="E65" s="66">
        <f t="shared" si="70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1"/>
        <v>06_HKC</v>
      </c>
      <c r="BL65" s="65" t="str">
        <f t="shared" si="72"/>
        <v>d_ind_cem_7_2_avi_gasoline</v>
      </c>
      <c r="BM65" s="65"/>
      <c r="BN65" s="65"/>
      <c r="BO65" s="65">
        <f t="shared" ref="BO65:CV65" si="87">BO$49*BO22</f>
        <v>0</v>
      </c>
      <c r="BP65" s="65">
        <f t="shared" si="87"/>
        <v>0</v>
      </c>
      <c r="BQ65" s="65">
        <f t="shared" si="87"/>
        <v>0</v>
      </c>
      <c r="BR65" s="65">
        <f t="shared" si="87"/>
        <v>0</v>
      </c>
      <c r="BS65" s="65">
        <f t="shared" si="87"/>
        <v>0</v>
      </c>
      <c r="BT65" s="65">
        <f t="shared" si="87"/>
        <v>0</v>
      </c>
      <c r="BU65" s="65">
        <f t="shared" si="87"/>
        <v>0</v>
      </c>
      <c r="BV65" s="65">
        <f t="shared" si="87"/>
        <v>0</v>
      </c>
      <c r="BW65" s="65">
        <f t="shared" si="87"/>
        <v>0</v>
      </c>
      <c r="BX65" s="65">
        <f t="shared" si="87"/>
        <v>0</v>
      </c>
      <c r="BY65" s="65">
        <f t="shared" si="87"/>
        <v>0</v>
      </c>
      <c r="BZ65" s="65">
        <f t="shared" si="87"/>
        <v>0</v>
      </c>
      <c r="CA65" s="65">
        <f t="shared" si="87"/>
        <v>0</v>
      </c>
      <c r="CB65" s="65">
        <f t="shared" si="87"/>
        <v>0</v>
      </c>
      <c r="CC65" s="65">
        <f t="shared" si="87"/>
        <v>0</v>
      </c>
      <c r="CD65" s="65">
        <f t="shared" si="87"/>
        <v>0</v>
      </c>
      <c r="CE65" s="65">
        <f t="shared" si="87"/>
        <v>0</v>
      </c>
      <c r="CF65" s="65">
        <f t="shared" si="87"/>
        <v>0</v>
      </c>
      <c r="CG65" s="65">
        <f t="shared" si="87"/>
        <v>0</v>
      </c>
      <c r="CH65" s="65">
        <f t="shared" si="87"/>
        <v>0</v>
      </c>
      <c r="CI65" s="65">
        <f t="shared" si="87"/>
        <v>0</v>
      </c>
      <c r="CJ65" s="65">
        <f t="shared" si="87"/>
        <v>0</v>
      </c>
      <c r="CK65" s="65">
        <f t="shared" si="87"/>
        <v>0</v>
      </c>
      <c r="CL65" s="65">
        <f t="shared" si="87"/>
        <v>0</v>
      </c>
      <c r="CM65" s="65">
        <f t="shared" si="87"/>
        <v>0</v>
      </c>
      <c r="CN65" s="65">
        <f t="shared" si="87"/>
        <v>0</v>
      </c>
      <c r="CO65" s="65">
        <f t="shared" si="87"/>
        <v>0</v>
      </c>
      <c r="CP65" s="65">
        <f t="shared" si="87"/>
        <v>0</v>
      </c>
      <c r="CQ65" s="65">
        <f t="shared" si="87"/>
        <v>0</v>
      </c>
      <c r="CR65" s="65">
        <f t="shared" si="87"/>
        <v>0</v>
      </c>
      <c r="CS65" s="65">
        <f t="shared" si="87"/>
        <v>0</v>
      </c>
      <c r="CT65" s="65">
        <f t="shared" si="87"/>
        <v>0</v>
      </c>
      <c r="CU65" s="65">
        <f t="shared" si="87"/>
        <v>0</v>
      </c>
      <c r="CV65" s="65">
        <f t="shared" si="87"/>
        <v>0</v>
      </c>
      <c r="CW65" s="65">
        <f t="shared" ref="CW65:DP65" si="88">CW$49*CW22</f>
        <v>0</v>
      </c>
      <c r="CX65" s="65">
        <f t="shared" si="88"/>
        <v>0</v>
      </c>
      <c r="CY65" s="65">
        <f t="shared" si="88"/>
        <v>0</v>
      </c>
      <c r="CZ65" s="65">
        <f t="shared" si="88"/>
        <v>0</v>
      </c>
      <c r="DA65" s="65">
        <f t="shared" si="88"/>
        <v>0</v>
      </c>
      <c r="DB65" s="65">
        <f t="shared" si="88"/>
        <v>0</v>
      </c>
      <c r="DC65" s="65">
        <f t="shared" si="88"/>
        <v>0</v>
      </c>
      <c r="DD65" s="65">
        <f t="shared" si="88"/>
        <v>0</v>
      </c>
      <c r="DE65" s="65">
        <f t="shared" si="88"/>
        <v>0</v>
      </c>
      <c r="DF65" s="65">
        <f t="shared" si="88"/>
        <v>0</v>
      </c>
      <c r="DG65" s="65">
        <f t="shared" si="88"/>
        <v>0</v>
      </c>
      <c r="DH65" s="65">
        <f t="shared" si="88"/>
        <v>0</v>
      </c>
      <c r="DI65" s="65">
        <f t="shared" si="88"/>
        <v>0</v>
      </c>
      <c r="DJ65" s="65">
        <f t="shared" si="88"/>
        <v>0</v>
      </c>
      <c r="DK65" s="65">
        <f t="shared" si="88"/>
        <v>0</v>
      </c>
      <c r="DL65" s="65">
        <f t="shared" si="88"/>
        <v>0</v>
      </c>
      <c r="DM65" s="65">
        <f t="shared" si="88"/>
        <v>0</v>
      </c>
      <c r="DN65" s="65">
        <f t="shared" si="88"/>
        <v>0</v>
      </c>
      <c r="DO65" s="65">
        <f t="shared" si="88"/>
        <v>0</v>
      </c>
      <c r="DP65" s="65">
        <f t="shared" si="88"/>
        <v>0</v>
      </c>
    </row>
    <row r="66" spans="1:120" x14ac:dyDescent="0.25">
      <c r="A66" s="65" t="str">
        <f t="shared" si="69"/>
        <v>06_HKC</v>
      </c>
      <c r="B66" s="65" t="str">
        <f t="shared" si="69"/>
        <v>7_3_naphtha</v>
      </c>
      <c r="C66" s="65" t="str">
        <f t="shared" si="69"/>
        <v>7_3_naphtha</v>
      </c>
      <c r="D66" s="66" t="s">
        <v>171</v>
      </c>
      <c r="E66" s="66">
        <f t="shared" si="70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1"/>
        <v>06_HKC</v>
      </c>
      <c r="BL66" s="65" t="str">
        <f t="shared" si="72"/>
        <v>d_ind_cem_7_3_naphtha</v>
      </c>
      <c r="BM66" s="65"/>
      <c r="BN66" s="65"/>
      <c r="BO66" s="65">
        <f t="shared" ref="BO66:CV66" si="89">BO$49*BO23</f>
        <v>0</v>
      </c>
      <c r="BP66" s="65">
        <f t="shared" si="89"/>
        <v>0</v>
      </c>
      <c r="BQ66" s="65">
        <f t="shared" si="89"/>
        <v>0</v>
      </c>
      <c r="BR66" s="65">
        <f t="shared" si="89"/>
        <v>0</v>
      </c>
      <c r="BS66" s="65">
        <f t="shared" si="89"/>
        <v>0</v>
      </c>
      <c r="BT66" s="65">
        <f t="shared" si="89"/>
        <v>0</v>
      </c>
      <c r="BU66" s="65">
        <f t="shared" si="89"/>
        <v>0</v>
      </c>
      <c r="BV66" s="65">
        <f t="shared" si="89"/>
        <v>0</v>
      </c>
      <c r="BW66" s="65">
        <f t="shared" si="89"/>
        <v>0</v>
      </c>
      <c r="BX66" s="65">
        <f t="shared" si="89"/>
        <v>0</v>
      </c>
      <c r="BY66" s="65">
        <f t="shared" si="89"/>
        <v>0</v>
      </c>
      <c r="BZ66" s="65">
        <f t="shared" si="89"/>
        <v>0</v>
      </c>
      <c r="CA66" s="65">
        <f t="shared" si="89"/>
        <v>0</v>
      </c>
      <c r="CB66" s="65">
        <f t="shared" si="89"/>
        <v>0</v>
      </c>
      <c r="CC66" s="65">
        <f t="shared" si="89"/>
        <v>0</v>
      </c>
      <c r="CD66" s="65">
        <f t="shared" si="89"/>
        <v>0</v>
      </c>
      <c r="CE66" s="65">
        <f t="shared" si="89"/>
        <v>0</v>
      </c>
      <c r="CF66" s="65">
        <f t="shared" si="89"/>
        <v>0</v>
      </c>
      <c r="CG66" s="65">
        <f t="shared" si="89"/>
        <v>0</v>
      </c>
      <c r="CH66" s="65">
        <f t="shared" si="89"/>
        <v>0</v>
      </c>
      <c r="CI66" s="65">
        <f t="shared" si="89"/>
        <v>0</v>
      </c>
      <c r="CJ66" s="65">
        <f t="shared" si="89"/>
        <v>0</v>
      </c>
      <c r="CK66" s="65">
        <f t="shared" si="89"/>
        <v>0</v>
      </c>
      <c r="CL66" s="65">
        <f t="shared" si="89"/>
        <v>0</v>
      </c>
      <c r="CM66" s="65">
        <f t="shared" si="89"/>
        <v>0</v>
      </c>
      <c r="CN66" s="65">
        <f t="shared" si="89"/>
        <v>0</v>
      </c>
      <c r="CO66" s="65">
        <f t="shared" si="89"/>
        <v>0</v>
      </c>
      <c r="CP66" s="65">
        <f t="shared" si="89"/>
        <v>0</v>
      </c>
      <c r="CQ66" s="65">
        <f t="shared" si="89"/>
        <v>0</v>
      </c>
      <c r="CR66" s="65">
        <f t="shared" si="89"/>
        <v>0</v>
      </c>
      <c r="CS66" s="65">
        <f t="shared" si="89"/>
        <v>0</v>
      </c>
      <c r="CT66" s="65">
        <f t="shared" si="89"/>
        <v>0</v>
      </c>
      <c r="CU66" s="65">
        <f t="shared" si="89"/>
        <v>0</v>
      </c>
      <c r="CV66" s="65">
        <f t="shared" si="89"/>
        <v>0</v>
      </c>
      <c r="CW66" s="65">
        <f t="shared" ref="CW66:DP66" si="90">CW$49*CW23</f>
        <v>0</v>
      </c>
      <c r="CX66" s="65">
        <f t="shared" si="90"/>
        <v>0</v>
      </c>
      <c r="CY66" s="65">
        <f t="shared" si="90"/>
        <v>0</v>
      </c>
      <c r="CZ66" s="65">
        <f t="shared" si="90"/>
        <v>0</v>
      </c>
      <c r="DA66" s="65">
        <f t="shared" si="90"/>
        <v>0</v>
      </c>
      <c r="DB66" s="65">
        <f t="shared" si="90"/>
        <v>0</v>
      </c>
      <c r="DC66" s="65">
        <f t="shared" si="90"/>
        <v>0</v>
      </c>
      <c r="DD66" s="65">
        <f t="shared" si="90"/>
        <v>0</v>
      </c>
      <c r="DE66" s="65">
        <f t="shared" si="90"/>
        <v>0</v>
      </c>
      <c r="DF66" s="65">
        <f t="shared" si="90"/>
        <v>0</v>
      </c>
      <c r="DG66" s="65">
        <f t="shared" si="90"/>
        <v>0</v>
      </c>
      <c r="DH66" s="65">
        <f t="shared" si="90"/>
        <v>0</v>
      </c>
      <c r="DI66" s="65">
        <f t="shared" si="90"/>
        <v>0</v>
      </c>
      <c r="DJ66" s="65">
        <f t="shared" si="90"/>
        <v>0</v>
      </c>
      <c r="DK66" s="65">
        <f t="shared" si="90"/>
        <v>0</v>
      </c>
      <c r="DL66" s="65">
        <f t="shared" si="90"/>
        <v>0</v>
      </c>
      <c r="DM66" s="65">
        <f t="shared" si="90"/>
        <v>0</v>
      </c>
      <c r="DN66" s="65">
        <f t="shared" si="90"/>
        <v>0</v>
      </c>
      <c r="DO66" s="65">
        <f t="shared" si="90"/>
        <v>0</v>
      </c>
      <c r="DP66" s="65">
        <f t="shared" si="90"/>
        <v>0</v>
      </c>
    </row>
    <row r="67" spans="1:120" x14ac:dyDescent="0.25">
      <c r="A67" s="65" t="str">
        <f t="shared" si="69"/>
        <v>06_HKC</v>
      </c>
      <c r="B67" s="65" t="str">
        <f t="shared" si="69"/>
        <v>7_x_jet_fuel</v>
      </c>
      <c r="C67" s="65" t="str">
        <f t="shared" si="69"/>
        <v>7_x_jet_fuel</v>
      </c>
      <c r="D67" s="66" t="s">
        <v>171</v>
      </c>
      <c r="E67" s="66">
        <f t="shared" si="70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1"/>
        <v>06_HKC</v>
      </c>
      <c r="BL67" s="65" t="str">
        <f t="shared" si="72"/>
        <v>d_ind_cem_7_x_jet_fuel</v>
      </c>
      <c r="BM67" s="65"/>
      <c r="BN67" s="65"/>
      <c r="BO67" s="65">
        <f t="shared" ref="BO67:CV67" si="91">BO$49*BO24</f>
        <v>0</v>
      </c>
      <c r="BP67" s="65">
        <f t="shared" si="91"/>
        <v>0</v>
      </c>
      <c r="BQ67" s="65">
        <f t="shared" si="91"/>
        <v>0</v>
      </c>
      <c r="BR67" s="65">
        <f t="shared" si="91"/>
        <v>0</v>
      </c>
      <c r="BS67" s="65">
        <f t="shared" si="91"/>
        <v>0</v>
      </c>
      <c r="BT67" s="65">
        <f t="shared" si="91"/>
        <v>0</v>
      </c>
      <c r="BU67" s="65">
        <f t="shared" si="91"/>
        <v>0</v>
      </c>
      <c r="BV67" s="65">
        <f t="shared" si="91"/>
        <v>0</v>
      </c>
      <c r="BW67" s="65">
        <f t="shared" si="91"/>
        <v>0</v>
      </c>
      <c r="BX67" s="65">
        <f t="shared" si="91"/>
        <v>0</v>
      </c>
      <c r="BY67" s="65">
        <f t="shared" si="91"/>
        <v>0</v>
      </c>
      <c r="BZ67" s="65">
        <f t="shared" si="91"/>
        <v>0</v>
      </c>
      <c r="CA67" s="65">
        <f t="shared" si="91"/>
        <v>0</v>
      </c>
      <c r="CB67" s="65">
        <f t="shared" si="91"/>
        <v>0</v>
      </c>
      <c r="CC67" s="65">
        <f t="shared" si="91"/>
        <v>0</v>
      </c>
      <c r="CD67" s="65">
        <f t="shared" si="91"/>
        <v>0</v>
      </c>
      <c r="CE67" s="65">
        <f t="shared" si="91"/>
        <v>0</v>
      </c>
      <c r="CF67" s="65">
        <f t="shared" si="91"/>
        <v>0</v>
      </c>
      <c r="CG67" s="65">
        <f t="shared" si="91"/>
        <v>0</v>
      </c>
      <c r="CH67" s="65">
        <f t="shared" si="91"/>
        <v>0</v>
      </c>
      <c r="CI67" s="65">
        <f t="shared" si="91"/>
        <v>0</v>
      </c>
      <c r="CJ67" s="65">
        <f t="shared" si="91"/>
        <v>0</v>
      </c>
      <c r="CK67" s="65">
        <f t="shared" si="91"/>
        <v>0</v>
      </c>
      <c r="CL67" s="65">
        <f t="shared" si="91"/>
        <v>0</v>
      </c>
      <c r="CM67" s="65">
        <f t="shared" si="91"/>
        <v>0</v>
      </c>
      <c r="CN67" s="65">
        <f t="shared" si="91"/>
        <v>0</v>
      </c>
      <c r="CO67" s="65">
        <f t="shared" si="91"/>
        <v>0</v>
      </c>
      <c r="CP67" s="65">
        <f t="shared" si="91"/>
        <v>0</v>
      </c>
      <c r="CQ67" s="65">
        <f t="shared" si="91"/>
        <v>0</v>
      </c>
      <c r="CR67" s="65">
        <f t="shared" si="91"/>
        <v>0</v>
      </c>
      <c r="CS67" s="65">
        <f t="shared" si="91"/>
        <v>0</v>
      </c>
      <c r="CT67" s="65">
        <f t="shared" si="91"/>
        <v>0</v>
      </c>
      <c r="CU67" s="65">
        <f t="shared" si="91"/>
        <v>0</v>
      </c>
      <c r="CV67" s="65">
        <f t="shared" si="91"/>
        <v>0</v>
      </c>
      <c r="CW67" s="65">
        <f t="shared" ref="CW67:DP67" si="92">CW$49*CW24</f>
        <v>0</v>
      </c>
      <c r="CX67" s="65">
        <f t="shared" si="92"/>
        <v>0</v>
      </c>
      <c r="CY67" s="65">
        <f t="shared" si="92"/>
        <v>0</v>
      </c>
      <c r="CZ67" s="65">
        <f t="shared" si="92"/>
        <v>0</v>
      </c>
      <c r="DA67" s="65">
        <f t="shared" si="92"/>
        <v>0</v>
      </c>
      <c r="DB67" s="65">
        <f t="shared" si="92"/>
        <v>0</v>
      </c>
      <c r="DC67" s="65">
        <f t="shared" si="92"/>
        <v>0</v>
      </c>
      <c r="DD67" s="65">
        <f t="shared" si="92"/>
        <v>0</v>
      </c>
      <c r="DE67" s="65">
        <f t="shared" si="92"/>
        <v>0</v>
      </c>
      <c r="DF67" s="65">
        <f t="shared" si="92"/>
        <v>0</v>
      </c>
      <c r="DG67" s="65">
        <f t="shared" si="92"/>
        <v>0</v>
      </c>
      <c r="DH67" s="65">
        <f t="shared" si="92"/>
        <v>0</v>
      </c>
      <c r="DI67" s="65">
        <f t="shared" si="92"/>
        <v>0</v>
      </c>
      <c r="DJ67" s="65">
        <f t="shared" si="92"/>
        <v>0</v>
      </c>
      <c r="DK67" s="65">
        <f t="shared" si="92"/>
        <v>0</v>
      </c>
      <c r="DL67" s="65">
        <f t="shared" si="92"/>
        <v>0</v>
      </c>
      <c r="DM67" s="65">
        <f t="shared" si="92"/>
        <v>0</v>
      </c>
      <c r="DN67" s="65">
        <f t="shared" si="92"/>
        <v>0</v>
      </c>
      <c r="DO67" s="65">
        <f t="shared" si="92"/>
        <v>0</v>
      </c>
      <c r="DP67" s="65">
        <f t="shared" si="92"/>
        <v>0</v>
      </c>
    </row>
    <row r="68" spans="1:120" x14ac:dyDescent="0.25">
      <c r="A68" s="65" t="str">
        <f t="shared" si="69"/>
        <v>06_HKC</v>
      </c>
      <c r="B68" s="65" t="str">
        <f t="shared" si="69"/>
        <v>7_6_kerosene</v>
      </c>
      <c r="C68" s="65" t="str">
        <f t="shared" si="69"/>
        <v>7_6_kerosene</v>
      </c>
      <c r="D68" s="66" t="s">
        <v>171</v>
      </c>
      <c r="E68" s="66">
        <f t="shared" si="70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1"/>
        <v>06_HKC</v>
      </c>
      <c r="BL68" s="65" t="str">
        <f t="shared" si="72"/>
        <v>d_ind_cem_7_6_kerosene</v>
      </c>
      <c r="BM68" s="65"/>
      <c r="BN68" s="65"/>
      <c r="BO68" s="65">
        <f t="shared" ref="BO68:CV68" si="93">BO$49*BO25</f>
        <v>0</v>
      </c>
      <c r="BP68" s="65">
        <f t="shared" si="93"/>
        <v>0</v>
      </c>
      <c r="BQ68" s="65">
        <f t="shared" si="93"/>
        <v>0</v>
      </c>
      <c r="BR68" s="65">
        <f t="shared" si="93"/>
        <v>0</v>
      </c>
      <c r="BS68" s="65">
        <f t="shared" si="93"/>
        <v>0</v>
      </c>
      <c r="BT68" s="65">
        <f t="shared" si="93"/>
        <v>0</v>
      </c>
      <c r="BU68" s="65">
        <f t="shared" si="93"/>
        <v>0</v>
      </c>
      <c r="BV68" s="65">
        <f t="shared" si="93"/>
        <v>0</v>
      </c>
      <c r="BW68" s="65">
        <f t="shared" si="93"/>
        <v>0</v>
      </c>
      <c r="BX68" s="65">
        <f t="shared" si="93"/>
        <v>0</v>
      </c>
      <c r="BY68" s="65">
        <f t="shared" si="93"/>
        <v>0</v>
      </c>
      <c r="BZ68" s="65">
        <f t="shared" si="93"/>
        <v>0</v>
      </c>
      <c r="CA68" s="65">
        <f t="shared" si="93"/>
        <v>0</v>
      </c>
      <c r="CB68" s="65">
        <f t="shared" si="93"/>
        <v>0</v>
      </c>
      <c r="CC68" s="65">
        <f t="shared" si="93"/>
        <v>0</v>
      </c>
      <c r="CD68" s="65">
        <f t="shared" si="93"/>
        <v>0</v>
      </c>
      <c r="CE68" s="65">
        <f t="shared" si="93"/>
        <v>0</v>
      </c>
      <c r="CF68" s="65">
        <f t="shared" si="93"/>
        <v>0</v>
      </c>
      <c r="CG68" s="65">
        <f t="shared" si="93"/>
        <v>0</v>
      </c>
      <c r="CH68" s="65">
        <f t="shared" si="93"/>
        <v>0</v>
      </c>
      <c r="CI68" s="65">
        <f t="shared" si="93"/>
        <v>0</v>
      </c>
      <c r="CJ68" s="65">
        <f t="shared" si="93"/>
        <v>0</v>
      </c>
      <c r="CK68" s="65">
        <f t="shared" si="93"/>
        <v>0</v>
      </c>
      <c r="CL68" s="65">
        <f t="shared" si="93"/>
        <v>0</v>
      </c>
      <c r="CM68" s="65">
        <f t="shared" si="93"/>
        <v>0</v>
      </c>
      <c r="CN68" s="65">
        <f t="shared" si="93"/>
        <v>0</v>
      </c>
      <c r="CO68" s="65">
        <f t="shared" si="93"/>
        <v>0</v>
      </c>
      <c r="CP68" s="65">
        <f t="shared" si="93"/>
        <v>0</v>
      </c>
      <c r="CQ68" s="65">
        <f t="shared" si="93"/>
        <v>0</v>
      </c>
      <c r="CR68" s="65">
        <f t="shared" si="93"/>
        <v>0</v>
      </c>
      <c r="CS68" s="65">
        <f t="shared" si="93"/>
        <v>0</v>
      </c>
      <c r="CT68" s="65">
        <f t="shared" si="93"/>
        <v>0</v>
      </c>
      <c r="CU68" s="65">
        <f t="shared" si="93"/>
        <v>0</v>
      </c>
      <c r="CV68" s="65">
        <f t="shared" si="93"/>
        <v>0</v>
      </c>
      <c r="CW68" s="65">
        <f t="shared" ref="CW68:DP68" si="94">CW$49*CW25</f>
        <v>0</v>
      </c>
      <c r="CX68" s="65">
        <f t="shared" si="94"/>
        <v>0</v>
      </c>
      <c r="CY68" s="65">
        <f t="shared" si="94"/>
        <v>0</v>
      </c>
      <c r="CZ68" s="65">
        <f t="shared" si="94"/>
        <v>0</v>
      </c>
      <c r="DA68" s="65">
        <f t="shared" si="94"/>
        <v>0</v>
      </c>
      <c r="DB68" s="65">
        <f t="shared" si="94"/>
        <v>0</v>
      </c>
      <c r="DC68" s="65">
        <f t="shared" si="94"/>
        <v>0</v>
      </c>
      <c r="DD68" s="65">
        <f t="shared" si="94"/>
        <v>0</v>
      </c>
      <c r="DE68" s="65">
        <f t="shared" si="94"/>
        <v>0</v>
      </c>
      <c r="DF68" s="65">
        <f t="shared" si="94"/>
        <v>0</v>
      </c>
      <c r="DG68" s="65">
        <f t="shared" si="94"/>
        <v>0</v>
      </c>
      <c r="DH68" s="65">
        <f t="shared" si="94"/>
        <v>0</v>
      </c>
      <c r="DI68" s="65">
        <f t="shared" si="94"/>
        <v>0</v>
      </c>
      <c r="DJ68" s="65">
        <f t="shared" si="94"/>
        <v>0</v>
      </c>
      <c r="DK68" s="65">
        <f t="shared" si="94"/>
        <v>0</v>
      </c>
      <c r="DL68" s="65">
        <f t="shared" si="94"/>
        <v>0</v>
      </c>
      <c r="DM68" s="65">
        <f t="shared" si="94"/>
        <v>0</v>
      </c>
      <c r="DN68" s="65">
        <f t="shared" si="94"/>
        <v>0</v>
      </c>
      <c r="DO68" s="65">
        <f t="shared" si="94"/>
        <v>0</v>
      </c>
      <c r="DP68" s="65">
        <f t="shared" si="94"/>
        <v>0</v>
      </c>
    </row>
    <row r="69" spans="1:120" x14ac:dyDescent="0.25">
      <c r="A69" s="65" t="str">
        <f t="shared" si="69"/>
        <v>06_HKC</v>
      </c>
      <c r="B69" s="65" t="str">
        <f t="shared" si="69"/>
        <v>7_7_gas_diesel_oil</v>
      </c>
      <c r="C69" s="65" t="str">
        <f t="shared" si="69"/>
        <v>7_7_gas_diesel_oil</v>
      </c>
      <c r="D69" s="66" t="s">
        <v>171</v>
      </c>
      <c r="E69" s="66">
        <f t="shared" si="70"/>
        <v>0</v>
      </c>
      <c r="F69" s="66">
        <v>0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1"/>
        <v>06_HKC</v>
      </c>
      <c r="BL69" s="65" t="str">
        <f t="shared" si="72"/>
        <v>d_ind_cem_7_7_gas_diesel_oil</v>
      </c>
      <c r="BM69" s="65"/>
      <c r="BN69" s="65"/>
      <c r="BO69" s="65">
        <f t="shared" ref="BO69:CV69" si="95">BO$49*BO26</f>
        <v>0</v>
      </c>
      <c r="BP69" s="65">
        <f t="shared" si="95"/>
        <v>0</v>
      </c>
      <c r="BQ69" s="65">
        <f t="shared" si="95"/>
        <v>0</v>
      </c>
      <c r="BR69" s="65">
        <f t="shared" si="95"/>
        <v>0</v>
      </c>
      <c r="BS69" s="65">
        <f t="shared" si="95"/>
        <v>0</v>
      </c>
      <c r="BT69" s="65">
        <f t="shared" si="95"/>
        <v>0</v>
      </c>
      <c r="BU69" s="65">
        <f t="shared" si="95"/>
        <v>0</v>
      </c>
      <c r="BV69" s="65">
        <f t="shared" si="95"/>
        <v>0</v>
      </c>
      <c r="BW69" s="65">
        <f t="shared" si="95"/>
        <v>0</v>
      </c>
      <c r="BX69" s="65">
        <f t="shared" si="95"/>
        <v>0</v>
      </c>
      <c r="BY69" s="65">
        <f t="shared" si="95"/>
        <v>0</v>
      </c>
      <c r="BZ69" s="65">
        <f t="shared" si="95"/>
        <v>0</v>
      </c>
      <c r="CA69" s="65">
        <f t="shared" si="95"/>
        <v>0</v>
      </c>
      <c r="CB69" s="65">
        <f t="shared" si="95"/>
        <v>0</v>
      </c>
      <c r="CC69" s="65">
        <f t="shared" si="95"/>
        <v>0</v>
      </c>
      <c r="CD69" s="65">
        <f t="shared" si="95"/>
        <v>0</v>
      </c>
      <c r="CE69" s="65">
        <f t="shared" si="95"/>
        <v>0</v>
      </c>
      <c r="CF69" s="65">
        <f t="shared" si="95"/>
        <v>0</v>
      </c>
      <c r="CG69" s="65">
        <f t="shared" si="95"/>
        <v>0</v>
      </c>
      <c r="CH69" s="65">
        <f t="shared" si="95"/>
        <v>0</v>
      </c>
      <c r="CI69" s="65">
        <f t="shared" si="95"/>
        <v>0</v>
      </c>
      <c r="CJ69" s="65">
        <f t="shared" si="95"/>
        <v>0</v>
      </c>
      <c r="CK69" s="65">
        <f t="shared" si="95"/>
        <v>0</v>
      </c>
      <c r="CL69" s="65">
        <f t="shared" si="95"/>
        <v>0</v>
      </c>
      <c r="CM69" s="65">
        <f t="shared" si="95"/>
        <v>0</v>
      </c>
      <c r="CN69" s="65">
        <f t="shared" si="95"/>
        <v>0</v>
      </c>
      <c r="CO69" s="65">
        <f t="shared" si="95"/>
        <v>0</v>
      </c>
      <c r="CP69" s="65">
        <f t="shared" si="95"/>
        <v>0</v>
      </c>
      <c r="CQ69" s="65">
        <f t="shared" si="95"/>
        <v>0</v>
      </c>
      <c r="CR69" s="65">
        <f t="shared" si="95"/>
        <v>0</v>
      </c>
      <c r="CS69" s="65">
        <f t="shared" si="95"/>
        <v>0</v>
      </c>
      <c r="CT69" s="65">
        <f t="shared" si="95"/>
        <v>0</v>
      </c>
      <c r="CU69" s="65">
        <f t="shared" si="95"/>
        <v>0</v>
      </c>
      <c r="CV69" s="65">
        <f t="shared" si="95"/>
        <v>0</v>
      </c>
      <c r="CW69" s="65">
        <f t="shared" ref="CW69:DP69" si="96">CW$49*CW26</f>
        <v>0</v>
      </c>
      <c r="CX69" s="65">
        <f t="shared" si="96"/>
        <v>0</v>
      </c>
      <c r="CY69" s="65">
        <f t="shared" si="96"/>
        <v>0</v>
      </c>
      <c r="CZ69" s="65">
        <f t="shared" si="96"/>
        <v>0</v>
      </c>
      <c r="DA69" s="65">
        <f t="shared" si="96"/>
        <v>0</v>
      </c>
      <c r="DB69" s="65">
        <f t="shared" si="96"/>
        <v>0</v>
      </c>
      <c r="DC69" s="65">
        <f t="shared" si="96"/>
        <v>0</v>
      </c>
      <c r="DD69" s="65">
        <f t="shared" si="96"/>
        <v>0</v>
      </c>
      <c r="DE69" s="65">
        <f t="shared" si="96"/>
        <v>0</v>
      </c>
      <c r="DF69" s="65">
        <f t="shared" si="96"/>
        <v>0</v>
      </c>
      <c r="DG69" s="65">
        <f t="shared" si="96"/>
        <v>0</v>
      </c>
      <c r="DH69" s="65">
        <f t="shared" si="96"/>
        <v>0</v>
      </c>
      <c r="DI69" s="65">
        <f t="shared" si="96"/>
        <v>0</v>
      </c>
      <c r="DJ69" s="65">
        <f t="shared" si="96"/>
        <v>0</v>
      </c>
      <c r="DK69" s="65">
        <f t="shared" si="96"/>
        <v>0</v>
      </c>
      <c r="DL69" s="65">
        <f t="shared" si="96"/>
        <v>0</v>
      </c>
      <c r="DM69" s="65">
        <f t="shared" si="96"/>
        <v>0</v>
      </c>
      <c r="DN69" s="65">
        <f t="shared" si="96"/>
        <v>0</v>
      </c>
      <c r="DO69" s="65">
        <f t="shared" si="96"/>
        <v>0</v>
      </c>
      <c r="DP69" s="65">
        <f t="shared" si="96"/>
        <v>0</v>
      </c>
    </row>
    <row r="70" spans="1:120" x14ac:dyDescent="0.25">
      <c r="A70" s="65" t="str">
        <f t="shared" si="69"/>
        <v>06_HKC</v>
      </c>
      <c r="B70" s="65" t="str">
        <f t="shared" si="69"/>
        <v>7_8_fuel_oil</v>
      </c>
      <c r="C70" s="65" t="str">
        <f t="shared" si="69"/>
        <v>7_8_fuel_oil</v>
      </c>
      <c r="D70" s="66" t="s">
        <v>171</v>
      </c>
      <c r="E70" s="66">
        <f t="shared" si="70"/>
        <v>0</v>
      </c>
      <c r="F70" s="66">
        <v>0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1"/>
        <v>06_HKC</v>
      </c>
      <c r="BL70" s="65" t="str">
        <f t="shared" si="72"/>
        <v>d_ind_cem_7_8_fuel_oil</v>
      </c>
      <c r="BM70" s="65"/>
      <c r="BN70" s="65"/>
      <c r="BO70" s="65">
        <f t="shared" ref="BO70:CV70" si="97">BO$49*BO27</f>
        <v>0</v>
      </c>
      <c r="BP70" s="65">
        <f t="shared" si="97"/>
        <v>0</v>
      </c>
      <c r="BQ70" s="65">
        <f t="shared" si="97"/>
        <v>0</v>
      </c>
      <c r="BR70" s="65">
        <f t="shared" si="97"/>
        <v>0</v>
      </c>
      <c r="BS70" s="65">
        <f t="shared" si="97"/>
        <v>0</v>
      </c>
      <c r="BT70" s="65">
        <f t="shared" si="97"/>
        <v>0</v>
      </c>
      <c r="BU70" s="65">
        <f t="shared" si="97"/>
        <v>0</v>
      </c>
      <c r="BV70" s="65">
        <f t="shared" si="97"/>
        <v>0</v>
      </c>
      <c r="BW70" s="65">
        <f t="shared" si="97"/>
        <v>0</v>
      </c>
      <c r="BX70" s="65">
        <f t="shared" si="97"/>
        <v>0</v>
      </c>
      <c r="BY70" s="65">
        <f t="shared" si="97"/>
        <v>0</v>
      </c>
      <c r="BZ70" s="65">
        <f t="shared" si="97"/>
        <v>0</v>
      </c>
      <c r="CA70" s="65">
        <f t="shared" si="97"/>
        <v>0</v>
      </c>
      <c r="CB70" s="65">
        <f t="shared" si="97"/>
        <v>0</v>
      </c>
      <c r="CC70" s="65">
        <f t="shared" si="97"/>
        <v>0</v>
      </c>
      <c r="CD70" s="65">
        <f t="shared" si="97"/>
        <v>0</v>
      </c>
      <c r="CE70" s="65">
        <f t="shared" si="97"/>
        <v>0</v>
      </c>
      <c r="CF70" s="65">
        <f t="shared" si="97"/>
        <v>0</v>
      </c>
      <c r="CG70" s="65">
        <f t="shared" si="97"/>
        <v>0</v>
      </c>
      <c r="CH70" s="65">
        <f t="shared" si="97"/>
        <v>0</v>
      </c>
      <c r="CI70" s="65">
        <f t="shared" si="97"/>
        <v>0</v>
      </c>
      <c r="CJ70" s="65">
        <f t="shared" si="97"/>
        <v>0</v>
      </c>
      <c r="CK70" s="65">
        <f t="shared" si="97"/>
        <v>0</v>
      </c>
      <c r="CL70" s="65">
        <f t="shared" si="97"/>
        <v>0</v>
      </c>
      <c r="CM70" s="65">
        <f t="shared" si="97"/>
        <v>0</v>
      </c>
      <c r="CN70" s="65">
        <f t="shared" si="97"/>
        <v>0</v>
      </c>
      <c r="CO70" s="65">
        <f t="shared" si="97"/>
        <v>0</v>
      </c>
      <c r="CP70" s="65">
        <f t="shared" si="97"/>
        <v>0</v>
      </c>
      <c r="CQ70" s="65">
        <f t="shared" si="97"/>
        <v>0</v>
      </c>
      <c r="CR70" s="65">
        <f t="shared" si="97"/>
        <v>0</v>
      </c>
      <c r="CS70" s="65">
        <f t="shared" si="97"/>
        <v>0</v>
      </c>
      <c r="CT70" s="65">
        <f t="shared" si="97"/>
        <v>0</v>
      </c>
      <c r="CU70" s="65">
        <f t="shared" si="97"/>
        <v>0</v>
      </c>
      <c r="CV70" s="65">
        <f t="shared" si="97"/>
        <v>0</v>
      </c>
      <c r="CW70" s="65">
        <f t="shared" ref="CW70:DP70" si="98">CW$49*CW27</f>
        <v>0</v>
      </c>
      <c r="CX70" s="65">
        <f t="shared" si="98"/>
        <v>0</v>
      </c>
      <c r="CY70" s="65">
        <f t="shared" si="98"/>
        <v>0</v>
      </c>
      <c r="CZ70" s="65">
        <f t="shared" si="98"/>
        <v>0</v>
      </c>
      <c r="DA70" s="65">
        <f t="shared" si="98"/>
        <v>0</v>
      </c>
      <c r="DB70" s="65">
        <f t="shared" si="98"/>
        <v>0</v>
      </c>
      <c r="DC70" s="65">
        <f t="shared" si="98"/>
        <v>0</v>
      </c>
      <c r="DD70" s="65">
        <f t="shared" si="98"/>
        <v>0</v>
      </c>
      <c r="DE70" s="65">
        <f t="shared" si="98"/>
        <v>0</v>
      </c>
      <c r="DF70" s="65">
        <f t="shared" si="98"/>
        <v>0</v>
      </c>
      <c r="DG70" s="65">
        <f t="shared" si="98"/>
        <v>0</v>
      </c>
      <c r="DH70" s="65">
        <f t="shared" si="98"/>
        <v>0</v>
      </c>
      <c r="DI70" s="65">
        <f t="shared" si="98"/>
        <v>0</v>
      </c>
      <c r="DJ70" s="65">
        <f t="shared" si="98"/>
        <v>0</v>
      </c>
      <c r="DK70" s="65">
        <f t="shared" si="98"/>
        <v>0</v>
      </c>
      <c r="DL70" s="65">
        <f t="shared" si="98"/>
        <v>0</v>
      </c>
      <c r="DM70" s="65">
        <f t="shared" si="98"/>
        <v>0</v>
      </c>
      <c r="DN70" s="65">
        <f t="shared" si="98"/>
        <v>0</v>
      </c>
      <c r="DO70" s="65">
        <f t="shared" si="98"/>
        <v>0</v>
      </c>
      <c r="DP70" s="65">
        <f t="shared" si="98"/>
        <v>0</v>
      </c>
    </row>
    <row r="71" spans="1:120" x14ac:dyDescent="0.25">
      <c r="A71" s="65" t="str">
        <f t="shared" si="69"/>
        <v>06_HKC</v>
      </c>
      <c r="B71" s="65" t="str">
        <f t="shared" si="69"/>
        <v>7_9_lpg</v>
      </c>
      <c r="C71" s="65" t="str">
        <f t="shared" si="69"/>
        <v>7_9_lpg</v>
      </c>
      <c r="D71" s="66" t="s">
        <v>171</v>
      </c>
      <c r="E71" s="66">
        <f t="shared" si="70"/>
        <v>0</v>
      </c>
      <c r="F71" s="66">
        <v>0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1"/>
        <v>06_HKC</v>
      </c>
      <c r="BL71" s="65" t="str">
        <f t="shared" si="72"/>
        <v>d_ind_cem_7_9_lpg</v>
      </c>
      <c r="BM71" s="65"/>
      <c r="BN71" s="65"/>
      <c r="BO71" s="65">
        <f t="shared" ref="BO71:CV71" si="99">BO$49*BO28</f>
        <v>0</v>
      </c>
      <c r="BP71" s="65">
        <f t="shared" si="99"/>
        <v>0</v>
      </c>
      <c r="BQ71" s="65">
        <f t="shared" si="99"/>
        <v>0</v>
      </c>
      <c r="BR71" s="65">
        <f t="shared" si="99"/>
        <v>0</v>
      </c>
      <c r="BS71" s="65">
        <f t="shared" si="99"/>
        <v>0</v>
      </c>
      <c r="BT71" s="65">
        <f t="shared" si="99"/>
        <v>0</v>
      </c>
      <c r="BU71" s="65">
        <f t="shared" si="99"/>
        <v>0</v>
      </c>
      <c r="BV71" s="65">
        <f t="shared" si="99"/>
        <v>0</v>
      </c>
      <c r="BW71" s="65">
        <f t="shared" si="99"/>
        <v>0</v>
      </c>
      <c r="BX71" s="65">
        <f t="shared" si="99"/>
        <v>0</v>
      </c>
      <c r="BY71" s="65">
        <f t="shared" si="99"/>
        <v>0</v>
      </c>
      <c r="BZ71" s="65">
        <f t="shared" si="99"/>
        <v>0</v>
      </c>
      <c r="CA71" s="65">
        <f t="shared" si="99"/>
        <v>0</v>
      </c>
      <c r="CB71" s="65">
        <f t="shared" si="99"/>
        <v>0</v>
      </c>
      <c r="CC71" s="65">
        <f t="shared" si="99"/>
        <v>0</v>
      </c>
      <c r="CD71" s="65">
        <f t="shared" si="99"/>
        <v>0</v>
      </c>
      <c r="CE71" s="65">
        <f t="shared" si="99"/>
        <v>0</v>
      </c>
      <c r="CF71" s="65">
        <f t="shared" si="99"/>
        <v>0</v>
      </c>
      <c r="CG71" s="65">
        <f t="shared" si="99"/>
        <v>0</v>
      </c>
      <c r="CH71" s="65">
        <f t="shared" si="99"/>
        <v>0</v>
      </c>
      <c r="CI71" s="65">
        <f t="shared" si="99"/>
        <v>0</v>
      </c>
      <c r="CJ71" s="65">
        <f t="shared" si="99"/>
        <v>0</v>
      </c>
      <c r="CK71" s="65">
        <f t="shared" si="99"/>
        <v>0</v>
      </c>
      <c r="CL71" s="65">
        <f t="shared" si="99"/>
        <v>0</v>
      </c>
      <c r="CM71" s="65">
        <f t="shared" si="99"/>
        <v>0</v>
      </c>
      <c r="CN71" s="65">
        <f t="shared" si="99"/>
        <v>0</v>
      </c>
      <c r="CO71" s="65">
        <f t="shared" si="99"/>
        <v>0</v>
      </c>
      <c r="CP71" s="65">
        <f t="shared" si="99"/>
        <v>0</v>
      </c>
      <c r="CQ71" s="65">
        <f t="shared" si="99"/>
        <v>0</v>
      </c>
      <c r="CR71" s="65">
        <f t="shared" si="99"/>
        <v>0</v>
      </c>
      <c r="CS71" s="65">
        <f t="shared" si="99"/>
        <v>0</v>
      </c>
      <c r="CT71" s="65">
        <f t="shared" si="99"/>
        <v>0</v>
      </c>
      <c r="CU71" s="65">
        <f t="shared" si="99"/>
        <v>0</v>
      </c>
      <c r="CV71" s="65">
        <f t="shared" si="99"/>
        <v>0</v>
      </c>
      <c r="CW71" s="65">
        <f t="shared" ref="CW71:DP71" si="100">CW$49*CW28</f>
        <v>0</v>
      </c>
      <c r="CX71" s="65">
        <f t="shared" si="100"/>
        <v>0</v>
      </c>
      <c r="CY71" s="65">
        <f t="shared" si="100"/>
        <v>0</v>
      </c>
      <c r="CZ71" s="65">
        <f t="shared" si="100"/>
        <v>0</v>
      </c>
      <c r="DA71" s="65">
        <f t="shared" si="100"/>
        <v>0</v>
      </c>
      <c r="DB71" s="65">
        <f t="shared" si="100"/>
        <v>0</v>
      </c>
      <c r="DC71" s="65">
        <f t="shared" si="100"/>
        <v>0</v>
      </c>
      <c r="DD71" s="65">
        <f t="shared" si="100"/>
        <v>0</v>
      </c>
      <c r="DE71" s="65">
        <f t="shared" si="100"/>
        <v>0</v>
      </c>
      <c r="DF71" s="65">
        <f t="shared" si="100"/>
        <v>0</v>
      </c>
      <c r="DG71" s="65">
        <f t="shared" si="100"/>
        <v>0</v>
      </c>
      <c r="DH71" s="65">
        <f t="shared" si="100"/>
        <v>0</v>
      </c>
      <c r="DI71" s="65">
        <f t="shared" si="100"/>
        <v>0</v>
      </c>
      <c r="DJ71" s="65">
        <f t="shared" si="100"/>
        <v>0</v>
      </c>
      <c r="DK71" s="65">
        <f t="shared" si="100"/>
        <v>0</v>
      </c>
      <c r="DL71" s="65">
        <f t="shared" si="100"/>
        <v>0</v>
      </c>
      <c r="DM71" s="65">
        <f t="shared" si="100"/>
        <v>0</v>
      </c>
      <c r="DN71" s="65">
        <f t="shared" si="100"/>
        <v>0</v>
      </c>
      <c r="DO71" s="65">
        <f t="shared" si="100"/>
        <v>0</v>
      </c>
      <c r="DP71" s="65">
        <f t="shared" si="100"/>
        <v>0</v>
      </c>
    </row>
    <row r="72" spans="1:120" x14ac:dyDescent="0.25">
      <c r="A72" s="65" t="str">
        <f t="shared" si="69"/>
        <v>06_HKC</v>
      </c>
      <c r="B72" s="65" t="str">
        <f t="shared" si="69"/>
        <v>7_10_refinery_gas_not_liquefied</v>
      </c>
      <c r="C72" s="65" t="str">
        <f t="shared" si="69"/>
        <v>7_10_refi_gas_notliq</v>
      </c>
      <c r="D72" s="66" t="s">
        <v>171</v>
      </c>
      <c r="E72" s="66">
        <f t="shared" si="70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1"/>
        <v>06_HKC</v>
      </c>
      <c r="BL72" s="65" t="str">
        <f t="shared" si="72"/>
        <v>d_ind_cem_7_10_refi_gas_notliq</v>
      </c>
      <c r="BM72" s="65"/>
      <c r="BN72" s="65"/>
      <c r="BO72" s="65">
        <f t="shared" ref="BO72:CV72" si="101">BO$49*BO29</f>
        <v>0</v>
      </c>
      <c r="BP72" s="65">
        <f t="shared" si="101"/>
        <v>0</v>
      </c>
      <c r="BQ72" s="65">
        <f t="shared" si="101"/>
        <v>0</v>
      </c>
      <c r="BR72" s="65">
        <f t="shared" si="101"/>
        <v>0</v>
      </c>
      <c r="BS72" s="65">
        <f t="shared" si="101"/>
        <v>0</v>
      </c>
      <c r="BT72" s="65">
        <f t="shared" si="101"/>
        <v>0</v>
      </c>
      <c r="BU72" s="65">
        <f t="shared" si="101"/>
        <v>0</v>
      </c>
      <c r="BV72" s="65">
        <f t="shared" si="101"/>
        <v>0</v>
      </c>
      <c r="BW72" s="65">
        <f t="shared" si="101"/>
        <v>0</v>
      </c>
      <c r="BX72" s="65">
        <f t="shared" si="101"/>
        <v>0</v>
      </c>
      <c r="BY72" s="65">
        <f t="shared" si="101"/>
        <v>0</v>
      </c>
      <c r="BZ72" s="65">
        <f t="shared" si="101"/>
        <v>0</v>
      </c>
      <c r="CA72" s="65">
        <f t="shared" si="101"/>
        <v>0</v>
      </c>
      <c r="CB72" s="65">
        <f t="shared" si="101"/>
        <v>0</v>
      </c>
      <c r="CC72" s="65">
        <f t="shared" si="101"/>
        <v>0</v>
      </c>
      <c r="CD72" s="65">
        <f t="shared" si="101"/>
        <v>0</v>
      </c>
      <c r="CE72" s="65">
        <f t="shared" si="101"/>
        <v>0</v>
      </c>
      <c r="CF72" s="65">
        <f t="shared" si="101"/>
        <v>0</v>
      </c>
      <c r="CG72" s="65">
        <f t="shared" si="101"/>
        <v>0</v>
      </c>
      <c r="CH72" s="65">
        <f t="shared" si="101"/>
        <v>0</v>
      </c>
      <c r="CI72" s="65">
        <f t="shared" si="101"/>
        <v>0</v>
      </c>
      <c r="CJ72" s="65">
        <f t="shared" si="101"/>
        <v>0</v>
      </c>
      <c r="CK72" s="65">
        <f t="shared" si="101"/>
        <v>0</v>
      </c>
      <c r="CL72" s="65">
        <f t="shared" si="101"/>
        <v>0</v>
      </c>
      <c r="CM72" s="65">
        <f t="shared" si="101"/>
        <v>0</v>
      </c>
      <c r="CN72" s="65">
        <f t="shared" si="101"/>
        <v>0</v>
      </c>
      <c r="CO72" s="65">
        <f t="shared" si="101"/>
        <v>0</v>
      </c>
      <c r="CP72" s="65">
        <f t="shared" si="101"/>
        <v>0</v>
      </c>
      <c r="CQ72" s="65">
        <f t="shared" si="101"/>
        <v>0</v>
      </c>
      <c r="CR72" s="65">
        <f t="shared" si="101"/>
        <v>0</v>
      </c>
      <c r="CS72" s="65">
        <f t="shared" si="101"/>
        <v>0</v>
      </c>
      <c r="CT72" s="65">
        <f t="shared" si="101"/>
        <v>0</v>
      </c>
      <c r="CU72" s="65">
        <f t="shared" si="101"/>
        <v>0</v>
      </c>
      <c r="CV72" s="65">
        <f t="shared" si="101"/>
        <v>0</v>
      </c>
      <c r="CW72" s="65">
        <f t="shared" ref="CW72:DP72" si="102">CW$49*CW29</f>
        <v>0</v>
      </c>
      <c r="CX72" s="65">
        <f t="shared" si="102"/>
        <v>0</v>
      </c>
      <c r="CY72" s="65">
        <f t="shared" si="102"/>
        <v>0</v>
      </c>
      <c r="CZ72" s="65">
        <f t="shared" si="102"/>
        <v>0</v>
      </c>
      <c r="DA72" s="65">
        <f t="shared" si="102"/>
        <v>0</v>
      </c>
      <c r="DB72" s="65">
        <f t="shared" si="102"/>
        <v>0</v>
      </c>
      <c r="DC72" s="65">
        <f t="shared" si="102"/>
        <v>0</v>
      </c>
      <c r="DD72" s="65">
        <f t="shared" si="102"/>
        <v>0</v>
      </c>
      <c r="DE72" s="65">
        <f t="shared" si="102"/>
        <v>0</v>
      </c>
      <c r="DF72" s="65">
        <f t="shared" si="102"/>
        <v>0</v>
      </c>
      <c r="DG72" s="65">
        <f t="shared" si="102"/>
        <v>0</v>
      </c>
      <c r="DH72" s="65">
        <f t="shared" si="102"/>
        <v>0</v>
      </c>
      <c r="DI72" s="65">
        <f t="shared" si="102"/>
        <v>0</v>
      </c>
      <c r="DJ72" s="65">
        <f t="shared" si="102"/>
        <v>0</v>
      </c>
      <c r="DK72" s="65">
        <f t="shared" si="102"/>
        <v>0</v>
      </c>
      <c r="DL72" s="65">
        <f t="shared" si="102"/>
        <v>0</v>
      </c>
      <c r="DM72" s="65">
        <f t="shared" si="102"/>
        <v>0</v>
      </c>
      <c r="DN72" s="65">
        <f t="shared" si="102"/>
        <v>0</v>
      </c>
      <c r="DO72" s="65">
        <f t="shared" si="102"/>
        <v>0</v>
      </c>
      <c r="DP72" s="65">
        <f t="shared" si="102"/>
        <v>0</v>
      </c>
    </row>
    <row r="73" spans="1:120" x14ac:dyDescent="0.25">
      <c r="A73" s="65" t="str">
        <f t="shared" si="69"/>
        <v>06_HKC</v>
      </c>
      <c r="B73" s="65" t="str">
        <f t="shared" si="69"/>
        <v>7_11_ethane</v>
      </c>
      <c r="C73" s="65" t="str">
        <f t="shared" si="69"/>
        <v>7_11_ethane</v>
      </c>
      <c r="D73" s="66" t="s">
        <v>171</v>
      </c>
      <c r="E73" s="66">
        <f t="shared" si="70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1"/>
        <v>06_HKC</v>
      </c>
      <c r="BL73" s="65" t="str">
        <f t="shared" si="72"/>
        <v>d_ind_cem_7_11_ethane</v>
      </c>
      <c r="BM73" s="65"/>
      <c r="BN73" s="65"/>
      <c r="BO73" s="65">
        <f t="shared" ref="BO73:CV73" si="103">BO$49*BO30</f>
        <v>0</v>
      </c>
      <c r="BP73" s="65">
        <f t="shared" si="103"/>
        <v>0</v>
      </c>
      <c r="BQ73" s="65">
        <f t="shared" si="103"/>
        <v>0</v>
      </c>
      <c r="BR73" s="65">
        <f t="shared" si="103"/>
        <v>0</v>
      </c>
      <c r="BS73" s="65">
        <f t="shared" si="103"/>
        <v>0</v>
      </c>
      <c r="BT73" s="65">
        <f t="shared" si="103"/>
        <v>0</v>
      </c>
      <c r="BU73" s="65">
        <f t="shared" si="103"/>
        <v>0</v>
      </c>
      <c r="BV73" s="65">
        <f t="shared" si="103"/>
        <v>0</v>
      </c>
      <c r="BW73" s="65">
        <f t="shared" si="103"/>
        <v>0</v>
      </c>
      <c r="BX73" s="65">
        <f t="shared" si="103"/>
        <v>0</v>
      </c>
      <c r="BY73" s="65">
        <f t="shared" si="103"/>
        <v>0</v>
      </c>
      <c r="BZ73" s="65">
        <f t="shared" si="103"/>
        <v>0</v>
      </c>
      <c r="CA73" s="65">
        <f t="shared" si="103"/>
        <v>0</v>
      </c>
      <c r="CB73" s="65">
        <f t="shared" si="103"/>
        <v>0</v>
      </c>
      <c r="CC73" s="65">
        <f t="shared" si="103"/>
        <v>0</v>
      </c>
      <c r="CD73" s="65">
        <f t="shared" si="103"/>
        <v>0</v>
      </c>
      <c r="CE73" s="65">
        <f t="shared" si="103"/>
        <v>0</v>
      </c>
      <c r="CF73" s="65">
        <f t="shared" si="103"/>
        <v>0</v>
      </c>
      <c r="CG73" s="65">
        <f t="shared" si="103"/>
        <v>0</v>
      </c>
      <c r="CH73" s="65">
        <f t="shared" si="103"/>
        <v>0</v>
      </c>
      <c r="CI73" s="65">
        <f t="shared" si="103"/>
        <v>0</v>
      </c>
      <c r="CJ73" s="65">
        <f t="shared" si="103"/>
        <v>0</v>
      </c>
      <c r="CK73" s="65">
        <f t="shared" si="103"/>
        <v>0</v>
      </c>
      <c r="CL73" s="65">
        <f t="shared" si="103"/>
        <v>0</v>
      </c>
      <c r="CM73" s="65">
        <f t="shared" si="103"/>
        <v>0</v>
      </c>
      <c r="CN73" s="65">
        <f t="shared" si="103"/>
        <v>0</v>
      </c>
      <c r="CO73" s="65">
        <f t="shared" si="103"/>
        <v>0</v>
      </c>
      <c r="CP73" s="65">
        <f t="shared" si="103"/>
        <v>0</v>
      </c>
      <c r="CQ73" s="65">
        <f t="shared" si="103"/>
        <v>0</v>
      </c>
      <c r="CR73" s="65">
        <f t="shared" si="103"/>
        <v>0</v>
      </c>
      <c r="CS73" s="65">
        <f t="shared" si="103"/>
        <v>0</v>
      </c>
      <c r="CT73" s="65">
        <f t="shared" si="103"/>
        <v>0</v>
      </c>
      <c r="CU73" s="65">
        <f t="shared" si="103"/>
        <v>0</v>
      </c>
      <c r="CV73" s="65">
        <f t="shared" si="103"/>
        <v>0</v>
      </c>
      <c r="CW73" s="65">
        <f t="shared" ref="CW73:DP73" si="104">CW$49*CW30</f>
        <v>0</v>
      </c>
      <c r="CX73" s="65">
        <f t="shared" si="104"/>
        <v>0</v>
      </c>
      <c r="CY73" s="65">
        <f t="shared" si="104"/>
        <v>0</v>
      </c>
      <c r="CZ73" s="65">
        <f t="shared" si="104"/>
        <v>0</v>
      </c>
      <c r="DA73" s="65">
        <f t="shared" si="104"/>
        <v>0</v>
      </c>
      <c r="DB73" s="65">
        <f t="shared" si="104"/>
        <v>0</v>
      </c>
      <c r="DC73" s="65">
        <f t="shared" si="104"/>
        <v>0</v>
      </c>
      <c r="DD73" s="65">
        <f t="shared" si="104"/>
        <v>0</v>
      </c>
      <c r="DE73" s="65">
        <f t="shared" si="104"/>
        <v>0</v>
      </c>
      <c r="DF73" s="65">
        <f t="shared" si="104"/>
        <v>0</v>
      </c>
      <c r="DG73" s="65">
        <f t="shared" si="104"/>
        <v>0</v>
      </c>
      <c r="DH73" s="65">
        <f t="shared" si="104"/>
        <v>0</v>
      </c>
      <c r="DI73" s="65">
        <f t="shared" si="104"/>
        <v>0</v>
      </c>
      <c r="DJ73" s="65">
        <f t="shared" si="104"/>
        <v>0</v>
      </c>
      <c r="DK73" s="65">
        <f t="shared" si="104"/>
        <v>0</v>
      </c>
      <c r="DL73" s="65">
        <f t="shared" si="104"/>
        <v>0</v>
      </c>
      <c r="DM73" s="65">
        <f t="shared" si="104"/>
        <v>0</v>
      </c>
      <c r="DN73" s="65">
        <f t="shared" si="104"/>
        <v>0</v>
      </c>
      <c r="DO73" s="65">
        <f t="shared" si="104"/>
        <v>0</v>
      </c>
      <c r="DP73" s="65">
        <f t="shared" si="104"/>
        <v>0</v>
      </c>
    </row>
    <row r="74" spans="1:120" x14ac:dyDescent="0.25">
      <c r="A74" s="65" t="str">
        <f t="shared" si="69"/>
        <v>06_HKC</v>
      </c>
      <c r="B74" s="65" t="str">
        <f t="shared" si="69"/>
        <v>7_x_other_petroleum_products</v>
      </c>
      <c r="C74" s="65" t="str">
        <f t="shared" si="69"/>
        <v>7_x_other_petrol_prod</v>
      </c>
      <c r="D74" s="66" t="s">
        <v>171</v>
      </c>
      <c r="E74" s="66">
        <f t="shared" si="70"/>
        <v>0</v>
      </c>
      <c r="F74" s="66">
        <v>0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1"/>
        <v>06_HKC</v>
      </c>
      <c r="BL74" s="65" t="str">
        <f t="shared" si="72"/>
        <v>d_ind_cem_7_x_other_petrol_prod</v>
      </c>
      <c r="BM74" s="65"/>
      <c r="BN74" s="65"/>
      <c r="BO74" s="65">
        <f t="shared" ref="BO74:CV74" si="105">BO$49*BO31</f>
        <v>0</v>
      </c>
      <c r="BP74" s="65">
        <f t="shared" si="105"/>
        <v>0</v>
      </c>
      <c r="BQ74" s="65">
        <f t="shared" si="105"/>
        <v>0</v>
      </c>
      <c r="BR74" s="65">
        <f t="shared" si="105"/>
        <v>0</v>
      </c>
      <c r="BS74" s="65">
        <f t="shared" si="105"/>
        <v>0</v>
      </c>
      <c r="BT74" s="65">
        <f t="shared" si="105"/>
        <v>0</v>
      </c>
      <c r="BU74" s="65">
        <f t="shared" si="105"/>
        <v>0</v>
      </c>
      <c r="BV74" s="65">
        <f t="shared" si="105"/>
        <v>0</v>
      </c>
      <c r="BW74" s="65">
        <f t="shared" si="105"/>
        <v>0</v>
      </c>
      <c r="BX74" s="65">
        <f t="shared" si="105"/>
        <v>0</v>
      </c>
      <c r="BY74" s="65">
        <f t="shared" si="105"/>
        <v>0</v>
      </c>
      <c r="BZ74" s="65">
        <f t="shared" si="105"/>
        <v>0</v>
      </c>
      <c r="CA74" s="65">
        <f t="shared" si="105"/>
        <v>0</v>
      </c>
      <c r="CB74" s="65">
        <f t="shared" si="105"/>
        <v>0</v>
      </c>
      <c r="CC74" s="65">
        <f t="shared" si="105"/>
        <v>0</v>
      </c>
      <c r="CD74" s="65">
        <f t="shared" si="105"/>
        <v>0</v>
      </c>
      <c r="CE74" s="65">
        <f t="shared" si="105"/>
        <v>0</v>
      </c>
      <c r="CF74" s="65">
        <f t="shared" si="105"/>
        <v>0</v>
      </c>
      <c r="CG74" s="65">
        <f t="shared" si="105"/>
        <v>0</v>
      </c>
      <c r="CH74" s="65">
        <f t="shared" si="105"/>
        <v>0</v>
      </c>
      <c r="CI74" s="65">
        <f t="shared" si="105"/>
        <v>0</v>
      </c>
      <c r="CJ74" s="65">
        <f t="shared" si="105"/>
        <v>0</v>
      </c>
      <c r="CK74" s="65">
        <f t="shared" si="105"/>
        <v>0</v>
      </c>
      <c r="CL74" s="65">
        <f t="shared" si="105"/>
        <v>0</v>
      </c>
      <c r="CM74" s="65">
        <f t="shared" si="105"/>
        <v>0</v>
      </c>
      <c r="CN74" s="65">
        <f t="shared" si="105"/>
        <v>0</v>
      </c>
      <c r="CO74" s="65">
        <f t="shared" si="105"/>
        <v>0</v>
      </c>
      <c r="CP74" s="65">
        <f t="shared" si="105"/>
        <v>0</v>
      </c>
      <c r="CQ74" s="65">
        <f t="shared" si="105"/>
        <v>0</v>
      </c>
      <c r="CR74" s="65">
        <f t="shared" si="105"/>
        <v>0</v>
      </c>
      <c r="CS74" s="65">
        <f t="shared" si="105"/>
        <v>0</v>
      </c>
      <c r="CT74" s="65">
        <f t="shared" si="105"/>
        <v>0</v>
      </c>
      <c r="CU74" s="65">
        <f t="shared" si="105"/>
        <v>0</v>
      </c>
      <c r="CV74" s="65">
        <f t="shared" si="105"/>
        <v>0</v>
      </c>
      <c r="CW74" s="65">
        <f t="shared" ref="CW74:DP74" si="106">CW$49*CW31</f>
        <v>0</v>
      </c>
      <c r="CX74" s="65">
        <f t="shared" si="106"/>
        <v>0</v>
      </c>
      <c r="CY74" s="65">
        <f t="shared" si="106"/>
        <v>0</v>
      </c>
      <c r="CZ74" s="65">
        <f t="shared" si="106"/>
        <v>0</v>
      </c>
      <c r="DA74" s="65">
        <f t="shared" si="106"/>
        <v>0</v>
      </c>
      <c r="DB74" s="65">
        <f t="shared" si="106"/>
        <v>0</v>
      </c>
      <c r="DC74" s="65">
        <f t="shared" si="106"/>
        <v>0</v>
      </c>
      <c r="DD74" s="65">
        <f t="shared" si="106"/>
        <v>0</v>
      </c>
      <c r="DE74" s="65">
        <f t="shared" si="106"/>
        <v>0</v>
      </c>
      <c r="DF74" s="65">
        <f t="shared" si="106"/>
        <v>0</v>
      </c>
      <c r="DG74" s="65">
        <f t="shared" si="106"/>
        <v>0</v>
      </c>
      <c r="DH74" s="65">
        <f t="shared" si="106"/>
        <v>0</v>
      </c>
      <c r="DI74" s="65">
        <f t="shared" si="106"/>
        <v>0</v>
      </c>
      <c r="DJ74" s="65">
        <f t="shared" si="106"/>
        <v>0</v>
      </c>
      <c r="DK74" s="65">
        <f t="shared" si="106"/>
        <v>0</v>
      </c>
      <c r="DL74" s="65">
        <f t="shared" si="106"/>
        <v>0</v>
      </c>
      <c r="DM74" s="65">
        <f t="shared" si="106"/>
        <v>0</v>
      </c>
      <c r="DN74" s="65">
        <f t="shared" si="106"/>
        <v>0</v>
      </c>
      <c r="DO74" s="65">
        <f t="shared" si="106"/>
        <v>0</v>
      </c>
      <c r="DP74" s="65">
        <f t="shared" si="106"/>
        <v>0</v>
      </c>
    </row>
    <row r="75" spans="1:120" x14ac:dyDescent="0.25">
      <c r="A75" s="65" t="str">
        <f t="shared" si="69"/>
        <v>06_HKC</v>
      </c>
      <c r="B75" s="65" t="str">
        <f t="shared" si="69"/>
        <v>8_1_natural_gas</v>
      </c>
      <c r="C75" s="65" t="str">
        <f t="shared" si="69"/>
        <v>8_1_natural_gas</v>
      </c>
      <c r="D75" s="66" t="s">
        <v>171</v>
      </c>
      <c r="E75" s="66">
        <f t="shared" si="70"/>
        <v>0</v>
      </c>
      <c r="F75" s="66">
        <v>0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1"/>
        <v>06_HKC</v>
      </c>
      <c r="BL75" s="65" t="str">
        <f t="shared" si="72"/>
        <v>d_ind_cem_8_1_natural_gas</v>
      </c>
      <c r="BM75" s="65"/>
      <c r="BN75" s="65"/>
      <c r="BO75" s="65">
        <f t="shared" ref="BO75:CV75" si="107">BO$49*BO32</f>
        <v>0</v>
      </c>
      <c r="BP75" s="65">
        <f t="shared" si="107"/>
        <v>0</v>
      </c>
      <c r="BQ75" s="65">
        <f t="shared" si="107"/>
        <v>0</v>
      </c>
      <c r="BR75" s="65">
        <f t="shared" si="107"/>
        <v>0</v>
      </c>
      <c r="BS75" s="65">
        <f t="shared" si="107"/>
        <v>0</v>
      </c>
      <c r="BT75" s="65">
        <f t="shared" si="107"/>
        <v>0</v>
      </c>
      <c r="BU75" s="65">
        <f t="shared" si="107"/>
        <v>0</v>
      </c>
      <c r="BV75" s="65">
        <f t="shared" si="107"/>
        <v>0</v>
      </c>
      <c r="BW75" s="65">
        <f t="shared" si="107"/>
        <v>0</v>
      </c>
      <c r="BX75" s="65">
        <f t="shared" si="107"/>
        <v>0</v>
      </c>
      <c r="BY75" s="65">
        <f t="shared" si="107"/>
        <v>0</v>
      </c>
      <c r="BZ75" s="65">
        <f t="shared" si="107"/>
        <v>0</v>
      </c>
      <c r="CA75" s="65">
        <f t="shared" si="107"/>
        <v>0</v>
      </c>
      <c r="CB75" s="65">
        <f t="shared" si="107"/>
        <v>0</v>
      </c>
      <c r="CC75" s="65">
        <f t="shared" si="107"/>
        <v>0</v>
      </c>
      <c r="CD75" s="65">
        <f t="shared" si="107"/>
        <v>0</v>
      </c>
      <c r="CE75" s="65">
        <f t="shared" si="107"/>
        <v>0</v>
      </c>
      <c r="CF75" s="65">
        <f t="shared" si="107"/>
        <v>0</v>
      </c>
      <c r="CG75" s="65">
        <f t="shared" si="107"/>
        <v>0</v>
      </c>
      <c r="CH75" s="65">
        <f t="shared" si="107"/>
        <v>0</v>
      </c>
      <c r="CI75" s="65">
        <f t="shared" si="107"/>
        <v>0</v>
      </c>
      <c r="CJ75" s="65">
        <f t="shared" si="107"/>
        <v>0</v>
      </c>
      <c r="CK75" s="65">
        <f t="shared" si="107"/>
        <v>0</v>
      </c>
      <c r="CL75" s="65">
        <f t="shared" si="107"/>
        <v>0</v>
      </c>
      <c r="CM75" s="65">
        <f t="shared" si="107"/>
        <v>0</v>
      </c>
      <c r="CN75" s="65">
        <f t="shared" si="107"/>
        <v>0</v>
      </c>
      <c r="CO75" s="65">
        <f t="shared" si="107"/>
        <v>0</v>
      </c>
      <c r="CP75" s="65">
        <f t="shared" si="107"/>
        <v>0</v>
      </c>
      <c r="CQ75" s="65">
        <f t="shared" si="107"/>
        <v>0</v>
      </c>
      <c r="CR75" s="65">
        <f t="shared" si="107"/>
        <v>0</v>
      </c>
      <c r="CS75" s="65">
        <f t="shared" si="107"/>
        <v>0</v>
      </c>
      <c r="CT75" s="65">
        <f t="shared" si="107"/>
        <v>0</v>
      </c>
      <c r="CU75" s="65">
        <f t="shared" si="107"/>
        <v>0</v>
      </c>
      <c r="CV75" s="65">
        <f t="shared" si="107"/>
        <v>0</v>
      </c>
      <c r="CW75" s="65">
        <f t="shared" ref="CW75:DP75" si="108">CW$49*CW32</f>
        <v>0</v>
      </c>
      <c r="CX75" s="65">
        <f t="shared" si="108"/>
        <v>0</v>
      </c>
      <c r="CY75" s="65">
        <f t="shared" si="108"/>
        <v>0</v>
      </c>
      <c r="CZ75" s="65">
        <f t="shared" si="108"/>
        <v>0</v>
      </c>
      <c r="DA75" s="65">
        <f t="shared" si="108"/>
        <v>0</v>
      </c>
      <c r="DB75" s="65">
        <f t="shared" si="108"/>
        <v>0</v>
      </c>
      <c r="DC75" s="65">
        <f t="shared" si="108"/>
        <v>0</v>
      </c>
      <c r="DD75" s="65">
        <f t="shared" si="108"/>
        <v>0</v>
      </c>
      <c r="DE75" s="65">
        <f t="shared" si="108"/>
        <v>0</v>
      </c>
      <c r="DF75" s="65">
        <f t="shared" si="108"/>
        <v>0</v>
      </c>
      <c r="DG75" s="65">
        <f t="shared" si="108"/>
        <v>0</v>
      </c>
      <c r="DH75" s="65">
        <f t="shared" si="108"/>
        <v>0</v>
      </c>
      <c r="DI75" s="65">
        <f t="shared" si="108"/>
        <v>0</v>
      </c>
      <c r="DJ75" s="65">
        <f t="shared" si="108"/>
        <v>0</v>
      </c>
      <c r="DK75" s="65">
        <f t="shared" si="108"/>
        <v>0</v>
      </c>
      <c r="DL75" s="65">
        <f t="shared" si="108"/>
        <v>0</v>
      </c>
      <c r="DM75" s="65">
        <f t="shared" si="108"/>
        <v>0</v>
      </c>
      <c r="DN75" s="65">
        <f t="shared" si="108"/>
        <v>0</v>
      </c>
      <c r="DO75" s="65">
        <f t="shared" si="108"/>
        <v>0</v>
      </c>
      <c r="DP75" s="65">
        <f t="shared" si="108"/>
        <v>0</v>
      </c>
    </row>
    <row r="76" spans="1:120" x14ac:dyDescent="0.25">
      <c r="A76" s="65" t="str">
        <f t="shared" si="69"/>
        <v>06_HKC</v>
      </c>
      <c r="B76" s="65" t="str">
        <f t="shared" si="69"/>
        <v>15_1_fuelwood_and_woodwaste</v>
      </c>
      <c r="C76" s="65" t="str">
        <f t="shared" si="69"/>
        <v>15_1_fwood_wwaste</v>
      </c>
      <c r="D76" s="66" t="s">
        <v>171</v>
      </c>
      <c r="E76" s="66">
        <f t="shared" si="70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1"/>
        <v>06_HKC</v>
      </c>
      <c r="BL76" s="65" t="str">
        <f t="shared" si="72"/>
        <v>d_ind_cem_15_1_fwood_wwaste</v>
      </c>
      <c r="BM76" s="65"/>
      <c r="BN76" s="65"/>
      <c r="BO76" s="65">
        <f t="shared" ref="BO76:CV76" si="109">BO$49*BO33</f>
        <v>0</v>
      </c>
      <c r="BP76" s="65">
        <f t="shared" si="109"/>
        <v>0</v>
      </c>
      <c r="BQ76" s="65">
        <f t="shared" si="109"/>
        <v>0</v>
      </c>
      <c r="BR76" s="65">
        <f t="shared" si="109"/>
        <v>0</v>
      </c>
      <c r="BS76" s="65">
        <f t="shared" si="109"/>
        <v>0</v>
      </c>
      <c r="BT76" s="65">
        <f t="shared" si="109"/>
        <v>0</v>
      </c>
      <c r="BU76" s="65">
        <f t="shared" si="109"/>
        <v>0</v>
      </c>
      <c r="BV76" s="65">
        <f t="shared" si="109"/>
        <v>0</v>
      </c>
      <c r="BW76" s="65">
        <f t="shared" si="109"/>
        <v>0</v>
      </c>
      <c r="BX76" s="65">
        <f t="shared" si="109"/>
        <v>0</v>
      </c>
      <c r="BY76" s="65">
        <f t="shared" si="109"/>
        <v>0</v>
      </c>
      <c r="BZ76" s="65">
        <f t="shared" si="109"/>
        <v>0</v>
      </c>
      <c r="CA76" s="65">
        <f t="shared" si="109"/>
        <v>0</v>
      </c>
      <c r="CB76" s="65">
        <f t="shared" si="109"/>
        <v>0</v>
      </c>
      <c r="CC76" s="65">
        <f t="shared" si="109"/>
        <v>0</v>
      </c>
      <c r="CD76" s="65">
        <f t="shared" si="109"/>
        <v>0</v>
      </c>
      <c r="CE76" s="65">
        <f t="shared" si="109"/>
        <v>0</v>
      </c>
      <c r="CF76" s="65">
        <f t="shared" si="109"/>
        <v>0</v>
      </c>
      <c r="CG76" s="65">
        <f t="shared" si="109"/>
        <v>0</v>
      </c>
      <c r="CH76" s="65">
        <f t="shared" si="109"/>
        <v>0</v>
      </c>
      <c r="CI76" s="65">
        <f t="shared" si="109"/>
        <v>0</v>
      </c>
      <c r="CJ76" s="65">
        <f t="shared" si="109"/>
        <v>0</v>
      </c>
      <c r="CK76" s="65">
        <f t="shared" si="109"/>
        <v>0</v>
      </c>
      <c r="CL76" s="65">
        <f t="shared" si="109"/>
        <v>0</v>
      </c>
      <c r="CM76" s="65">
        <f t="shared" si="109"/>
        <v>0</v>
      </c>
      <c r="CN76" s="65">
        <f t="shared" si="109"/>
        <v>0</v>
      </c>
      <c r="CO76" s="65">
        <f t="shared" si="109"/>
        <v>0</v>
      </c>
      <c r="CP76" s="65">
        <f t="shared" si="109"/>
        <v>0</v>
      </c>
      <c r="CQ76" s="65">
        <f t="shared" si="109"/>
        <v>0</v>
      </c>
      <c r="CR76" s="65">
        <f t="shared" si="109"/>
        <v>0</v>
      </c>
      <c r="CS76" s="65">
        <f t="shared" si="109"/>
        <v>0</v>
      </c>
      <c r="CT76" s="65">
        <f t="shared" si="109"/>
        <v>0</v>
      </c>
      <c r="CU76" s="65">
        <f t="shared" si="109"/>
        <v>0</v>
      </c>
      <c r="CV76" s="65">
        <f t="shared" si="109"/>
        <v>0</v>
      </c>
      <c r="CW76" s="65">
        <f t="shared" ref="CW76:DP76" si="110">CW$49*CW33</f>
        <v>0</v>
      </c>
      <c r="CX76" s="65">
        <f t="shared" si="110"/>
        <v>0</v>
      </c>
      <c r="CY76" s="65">
        <f t="shared" si="110"/>
        <v>0</v>
      </c>
      <c r="CZ76" s="65">
        <f t="shared" si="110"/>
        <v>0</v>
      </c>
      <c r="DA76" s="65">
        <f t="shared" si="110"/>
        <v>0</v>
      </c>
      <c r="DB76" s="65">
        <f t="shared" si="110"/>
        <v>0</v>
      </c>
      <c r="DC76" s="65">
        <f t="shared" si="110"/>
        <v>0</v>
      </c>
      <c r="DD76" s="65">
        <f t="shared" si="110"/>
        <v>0</v>
      </c>
      <c r="DE76" s="65">
        <f t="shared" si="110"/>
        <v>0</v>
      </c>
      <c r="DF76" s="65">
        <f t="shared" si="110"/>
        <v>0</v>
      </c>
      <c r="DG76" s="65">
        <f t="shared" si="110"/>
        <v>0</v>
      </c>
      <c r="DH76" s="65">
        <f t="shared" si="110"/>
        <v>0</v>
      </c>
      <c r="DI76" s="65">
        <f t="shared" si="110"/>
        <v>0</v>
      </c>
      <c r="DJ76" s="65">
        <f t="shared" si="110"/>
        <v>0</v>
      </c>
      <c r="DK76" s="65">
        <f t="shared" si="110"/>
        <v>0</v>
      </c>
      <c r="DL76" s="65">
        <f t="shared" si="110"/>
        <v>0</v>
      </c>
      <c r="DM76" s="65">
        <f t="shared" si="110"/>
        <v>0</v>
      </c>
      <c r="DN76" s="65">
        <f t="shared" si="110"/>
        <v>0</v>
      </c>
      <c r="DO76" s="65">
        <f t="shared" si="110"/>
        <v>0</v>
      </c>
      <c r="DP76" s="65">
        <f t="shared" si="110"/>
        <v>0</v>
      </c>
    </row>
    <row r="77" spans="1:120" x14ac:dyDescent="0.25">
      <c r="A77" s="65" t="str">
        <f t="shared" si="69"/>
        <v>06_HKC</v>
      </c>
      <c r="B77" s="65" t="str">
        <f t="shared" si="69"/>
        <v>15_2_bagasse</v>
      </c>
      <c r="C77" s="65" t="str">
        <f t="shared" si="69"/>
        <v>15_2_bagasse</v>
      </c>
      <c r="D77" s="66" t="s">
        <v>171</v>
      </c>
      <c r="E77" s="66">
        <f t="shared" si="70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1"/>
        <v>06_HKC</v>
      </c>
      <c r="BL77" s="65" t="str">
        <f t="shared" si="72"/>
        <v>d_ind_cem_15_2_bagasse</v>
      </c>
      <c r="BM77" s="65"/>
      <c r="BN77" s="65"/>
      <c r="BO77" s="65">
        <f t="shared" ref="BO77:CV77" si="111">BO$49*BO34</f>
        <v>0</v>
      </c>
      <c r="BP77" s="65">
        <f t="shared" si="111"/>
        <v>0</v>
      </c>
      <c r="BQ77" s="65">
        <f t="shared" si="111"/>
        <v>0</v>
      </c>
      <c r="BR77" s="65">
        <f t="shared" si="111"/>
        <v>0</v>
      </c>
      <c r="BS77" s="65">
        <f t="shared" si="111"/>
        <v>0</v>
      </c>
      <c r="BT77" s="65">
        <f t="shared" si="111"/>
        <v>0</v>
      </c>
      <c r="BU77" s="65">
        <f t="shared" si="111"/>
        <v>0</v>
      </c>
      <c r="BV77" s="65">
        <f t="shared" si="111"/>
        <v>0</v>
      </c>
      <c r="BW77" s="65">
        <f t="shared" si="111"/>
        <v>0</v>
      </c>
      <c r="BX77" s="65">
        <f t="shared" si="111"/>
        <v>0</v>
      </c>
      <c r="BY77" s="65">
        <f t="shared" si="111"/>
        <v>0</v>
      </c>
      <c r="BZ77" s="65">
        <f t="shared" si="111"/>
        <v>0</v>
      </c>
      <c r="CA77" s="65">
        <f t="shared" si="111"/>
        <v>0</v>
      </c>
      <c r="CB77" s="65">
        <f t="shared" si="111"/>
        <v>0</v>
      </c>
      <c r="CC77" s="65">
        <f t="shared" si="111"/>
        <v>0</v>
      </c>
      <c r="CD77" s="65">
        <f t="shared" si="111"/>
        <v>0</v>
      </c>
      <c r="CE77" s="65">
        <f t="shared" si="111"/>
        <v>0</v>
      </c>
      <c r="CF77" s="65">
        <f t="shared" si="111"/>
        <v>0</v>
      </c>
      <c r="CG77" s="65">
        <f t="shared" si="111"/>
        <v>0</v>
      </c>
      <c r="CH77" s="65">
        <f t="shared" si="111"/>
        <v>0</v>
      </c>
      <c r="CI77" s="65">
        <f t="shared" si="111"/>
        <v>0</v>
      </c>
      <c r="CJ77" s="65">
        <f t="shared" si="111"/>
        <v>0</v>
      </c>
      <c r="CK77" s="65">
        <f t="shared" si="111"/>
        <v>0</v>
      </c>
      <c r="CL77" s="65">
        <f t="shared" si="111"/>
        <v>0</v>
      </c>
      <c r="CM77" s="65">
        <f t="shared" si="111"/>
        <v>0</v>
      </c>
      <c r="CN77" s="65">
        <f t="shared" si="111"/>
        <v>0</v>
      </c>
      <c r="CO77" s="65">
        <f t="shared" si="111"/>
        <v>0</v>
      </c>
      <c r="CP77" s="65">
        <f t="shared" si="111"/>
        <v>0</v>
      </c>
      <c r="CQ77" s="65">
        <f t="shared" si="111"/>
        <v>0</v>
      </c>
      <c r="CR77" s="65">
        <f t="shared" si="111"/>
        <v>0</v>
      </c>
      <c r="CS77" s="65">
        <f t="shared" si="111"/>
        <v>0</v>
      </c>
      <c r="CT77" s="65">
        <f t="shared" si="111"/>
        <v>0</v>
      </c>
      <c r="CU77" s="65">
        <f t="shared" si="111"/>
        <v>0</v>
      </c>
      <c r="CV77" s="65">
        <f t="shared" si="111"/>
        <v>0</v>
      </c>
      <c r="CW77" s="65">
        <f t="shared" ref="CW77:DP77" si="112">CW$49*CW34</f>
        <v>0</v>
      </c>
      <c r="CX77" s="65">
        <f t="shared" si="112"/>
        <v>0</v>
      </c>
      <c r="CY77" s="65">
        <f t="shared" si="112"/>
        <v>0</v>
      </c>
      <c r="CZ77" s="65">
        <f t="shared" si="112"/>
        <v>0</v>
      </c>
      <c r="DA77" s="65">
        <f t="shared" si="112"/>
        <v>0</v>
      </c>
      <c r="DB77" s="65">
        <f t="shared" si="112"/>
        <v>0</v>
      </c>
      <c r="DC77" s="65">
        <f t="shared" si="112"/>
        <v>0</v>
      </c>
      <c r="DD77" s="65">
        <f t="shared" si="112"/>
        <v>0</v>
      </c>
      <c r="DE77" s="65">
        <f t="shared" si="112"/>
        <v>0</v>
      </c>
      <c r="DF77" s="65">
        <f t="shared" si="112"/>
        <v>0</v>
      </c>
      <c r="DG77" s="65">
        <f t="shared" si="112"/>
        <v>0</v>
      </c>
      <c r="DH77" s="65">
        <f t="shared" si="112"/>
        <v>0</v>
      </c>
      <c r="DI77" s="65">
        <f t="shared" si="112"/>
        <v>0</v>
      </c>
      <c r="DJ77" s="65">
        <f t="shared" si="112"/>
        <v>0</v>
      </c>
      <c r="DK77" s="65">
        <f t="shared" si="112"/>
        <v>0</v>
      </c>
      <c r="DL77" s="65">
        <f t="shared" si="112"/>
        <v>0</v>
      </c>
      <c r="DM77" s="65">
        <f t="shared" si="112"/>
        <v>0</v>
      </c>
      <c r="DN77" s="65">
        <f t="shared" si="112"/>
        <v>0</v>
      </c>
      <c r="DO77" s="65">
        <f t="shared" si="112"/>
        <v>0</v>
      </c>
      <c r="DP77" s="65">
        <f t="shared" si="112"/>
        <v>0</v>
      </c>
    </row>
    <row r="78" spans="1:120" x14ac:dyDescent="0.25">
      <c r="A78" s="65" t="str">
        <f t="shared" si="69"/>
        <v>06_HKC</v>
      </c>
      <c r="B78" s="65" t="str">
        <f t="shared" si="69"/>
        <v>15_3_charcoal</v>
      </c>
      <c r="C78" s="65" t="str">
        <f t="shared" si="69"/>
        <v>15_3_charcoal</v>
      </c>
      <c r="D78" s="66" t="s">
        <v>171</v>
      </c>
      <c r="E78" s="66">
        <f t="shared" si="70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1"/>
        <v>06_HKC</v>
      </c>
      <c r="BL78" s="65" t="str">
        <f t="shared" si="72"/>
        <v>d_ind_cem_15_3_charcoal</v>
      </c>
      <c r="BM78" s="65"/>
      <c r="BN78" s="65"/>
      <c r="BO78" s="65">
        <f t="shared" ref="BO78:CV78" si="113">BO$49*BO35</f>
        <v>0</v>
      </c>
      <c r="BP78" s="65">
        <f t="shared" si="113"/>
        <v>0</v>
      </c>
      <c r="BQ78" s="65">
        <f t="shared" si="113"/>
        <v>0</v>
      </c>
      <c r="BR78" s="65">
        <f t="shared" si="113"/>
        <v>0</v>
      </c>
      <c r="BS78" s="65">
        <f t="shared" si="113"/>
        <v>0</v>
      </c>
      <c r="BT78" s="65">
        <f t="shared" si="113"/>
        <v>0</v>
      </c>
      <c r="BU78" s="65">
        <f t="shared" si="113"/>
        <v>0</v>
      </c>
      <c r="BV78" s="65">
        <f t="shared" si="113"/>
        <v>0</v>
      </c>
      <c r="BW78" s="65">
        <f t="shared" si="113"/>
        <v>0</v>
      </c>
      <c r="BX78" s="65">
        <f t="shared" si="113"/>
        <v>0</v>
      </c>
      <c r="BY78" s="65">
        <f t="shared" si="113"/>
        <v>0</v>
      </c>
      <c r="BZ78" s="65">
        <f t="shared" si="113"/>
        <v>0</v>
      </c>
      <c r="CA78" s="65">
        <f t="shared" si="113"/>
        <v>0</v>
      </c>
      <c r="CB78" s="65">
        <f t="shared" si="113"/>
        <v>0</v>
      </c>
      <c r="CC78" s="65">
        <f t="shared" si="113"/>
        <v>0</v>
      </c>
      <c r="CD78" s="65">
        <f t="shared" si="113"/>
        <v>0</v>
      </c>
      <c r="CE78" s="65">
        <f t="shared" si="113"/>
        <v>0</v>
      </c>
      <c r="CF78" s="65">
        <f t="shared" si="113"/>
        <v>0</v>
      </c>
      <c r="CG78" s="65">
        <f t="shared" si="113"/>
        <v>0</v>
      </c>
      <c r="CH78" s="65">
        <f t="shared" si="113"/>
        <v>0</v>
      </c>
      <c r="CI78" s="65">
        <f t="shared" si="113"/>
        <v>0</v>
      </c>
      <c r="CJ78" s="65">
        <f t="shared" si="113"/>
        <v>0</v>
      </c>
      <c r="CK78" s="65">
        <f t="shared" si="113"/>
        <v>0</v>
      </c>
      <c r="CL78" s="65">
        <f t="shared" si="113"/>
        <v>0</v>
      </c>
      <c r="CM78" s="65">
        <f t="shared" si="113"/>
        <v>0</v>
      </c>
      <c r="CN78" s="65">
        <f t="shared" si="113"/>
        <v>0</v>
      </c>
      <c r="CO78" s="65">
        <f t="shared" si="113"/>
        <v>0</v>
      </c>
      <c r="CP78" s="65">
        <f t="shared" si="113"/>
        <v>0</v>
      </c>
      <c r="CQ78" s="65">
        <f t="shared" si="113"/>
        <v>0</v>
      </c>
      <c r="CR78" s="65">
        <f t="shared" si="113"/>
        <v>0</v>
      </c>
      <c r="CS78" s="65">
        <f t="shared" si="113"/>
        <v>0</v>
      </c>
      <c r="CT78" s="65">
        <f t="shared" si="113"/>
        <v>0</v>
      </c>
      <c r="CU78" s="65">
        <f t="shared" si="113"/>
        <v>0</v>
      </c>
      <c r="CV78" s="65">
        <f t="shared" si="113"/>
        <v>0</v>
      </c>
      <c r="CW78" s="65">
        <f t="shared" ref="CW78:DP78" si="114">CW$49*CW35</f>
        <v>0</v>
      </c>
      <c r="CX78" s="65">
        <f t="shared" si="114"/>
        <v>0</v>
      </c>
      <c r="CY78" s="65">
        <f t="shared" si="114"/>
        <v>0</v>
      </c>
      <c r="CZ78" s="65">
        <f t="shared" si="114"/>
        <v>0</v>
      </c>
      <c r="DA78" s="65">
        <f t="shared" si="114"/>
        <v>0</v>
      </c>
      <c r="DB78" s="65">
        <f t="shared" si="114"/>
        <v>0</v>
      </c>
      <c r="DC78" s="65">
        <f t="shared" si="114"/>
        <v>0</v>
      </c>
      <c r="DD78" s="65">
        <f t="shared" si="114"/>
        <v>0</v>
      </c>
      <c r="DE78" s="65">
        <f t="shared" si="114"/>
        <v>0</v>
      </c>
      <c r="DF78" s="65">
        <f t="shared" si="114"/>
        <v>0</v>
      </c>
      <c r="DG78" s="65">
        <f t="shared" si="114"/>
        <v>0</v>
      </c>
      <c r="DH78" s="65">
        <f t="shared" si="114"/>
        <v>0</v>
      </c>
      <c r="DI78" s="65">
        <f t="shared" si="114"/>
        <v>0</v>
      </c>
      <c r="DJ78" s="65">
        <f t="shared" si="114"/>
        <v>0</v>
      </c>
      <c r="DK78" s="65">
        <f t="shared" si="114"/>
        <v>0</v>
      </c>
      <c r="DL78" s="65">
        <f t="shared" si="114"/>
        <v>0</v>
      </c>
      <c r="DM78" s="65">
        <f t="shared" si="114"/>
        <v>0</v>
      </c>
      <c r="DN78" s="65">
        <f t="shared" si="114"/>
        <v>0</v>
      </c>
      <c r="DO78" s="65">
        <f t="shared" si="114"/>
        <v>0</v>
      </c>
      <c r="DP78" s="65">
        <f t="shared" si="114"/>
        <v>0</v>
      </c>
    </row>
    <row r="79" spans="1:120" x14ac:dyDescent="0.25">
      <c r="A79" s="65" t="str">
        <f t="shared" si="69"/>
        <v>06_HKC</v>
      </c>
      <c r="B79" s="65" t="str">
        <f t="shared" si="69"/>
        <v>15_4_black_liquor</v>
      </c>
      <c r="C79" s="65" t="str">
        <f t="shared" si="69"/>
        <v>15_4_black_liquor</v>
      </c>
      <c r="D79" s="66" t="s">
        <v>171</v>
      </c>
      <c r="E79" s="66">
        <f t="shared" si="70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1"/>
        <v>06_HKC</v>
      </c>
      <c r="BL79" s="65" t="str">
        <f t="shared" si="72"/>
        <v>d_ind_cem_15_4_black_liquor</v>
      </c>
      <c r="BM79" s="65"/>
      <c r="BN79" s="65"/>
      <c r="BO79" s="65">
        <f t="shared" ref="BO79:CV79" si="115">BO$49*BO36</f>
        <v>0</v>
      </c>
      <c r="BP79" s="65">
        <f t="shared" si="115"/>
        <v>0</v>
      </c>
      <c r="BQ79" s="65">
        <f t="shared" si="115"/>
        <v>0</v>
      </c>
      <c r="BR79" s="65">
        <f t="shared" si="115"/>
        <v>0</v>
      </c>
      <c r="BS79" s="65">
        <f t="shared" si="115"/>
        <v>0</v>
      </c>
      <c r="BT79" s="65">
        <f t="shared" si="115"/>
        <v>0</v>
      </c>
      <c r="BU79" s="65">
        <f t="shared" si="115"/>
        <v>0</v>
      </c>
      <c r="BV79" s="65">
        <f t="shared" si="115"/>
        <v>0</v>
      </c>
      <c r="BW79" s="65">
        <f t="shared" si="115"/>
        <v>0</v>
      </c>
      <c r="BX79" s="65">
        <f t="shared" si="115"/>
        <v>0</v>
      </c>
      <c r="BY79" s="65">
        <f t="shared" si="115"/>
        <v>0</v>
      </c>
      <c r="BZ79" s="65">
        <f t="shared" si="115"/>
        <v>0</v>
      </c>
      <c r="CA79" s="65">
        <f t="shared" si="115"/>
        <v>0</v>
      </c>
      <c r="CB79" s="65">
        <f t="shared" si="115"/>
        <v>0</v>
      </c>
      <c r="CC79" s="65">
        <f t="shared" si="115"/>
        <v>0</v>
      </c>
      <c r="CD79" s="65">
        <f t="shared" si="115"/>
        <v>0</v>
      </c>
      <c r="CE79" s="65">
        <f t="shared" si="115"/>
        <v>0</v>
      </c>
      <c r="CF79" s="65">
        <f t="shared" si="115"/>
        <v>0</v>
      </c>
      <c r="CG79" s="65">
        <f t="shared" si="115"/>
        <v>0</v>
      </c>
      <c r="CH79" s="65">
        <f t="shared" si="115"/>
        <v>0</v>
      </c>
      <c r="CI79" s="65">
        <f t="shared" si="115"/>
        <v>0</v>
      </c>
      <c r="CJ79" s="65">
        <f t="shared" si="115"/>
        <v>0</v>
      </c>
      <c r="CK79" s="65">
        <f t="shared" si="115"/>
        <v>0</v>
      </c>
      <c r="CL79" s="65">
        <f t="shared" si="115"/>
        <v>0</v>
      </c>
      <c r="CM79" s="65">
        <f t="shared" si="115"/>
        <v>0</v>
      </c>
      <c r="CN79" s="65">
        <f t="shared" si="115"/>
        <v>0</v>
      </c>
      <c r="CO79" s="65">
        <f t="shared" si="115"/>
        <v>0</v>
      </c>
      <c r="CP79" s="65">
        <f t="shared" si="115"/>
        <v>0</v>
      </c>
      <c r="CQ79" s="65">
        <f t="shared" si="115"/>
        <v>0</v>
      </c>
      <c r="CR79" s="65">
        <f t="shared" si="115"/>
        <v>0</v>
      </c>
      <c r="CS79" s="65">
        <f t="shared" si="115"/>
        <v>0</v>
      </c>
      <c r="CT79" s="65">
        <f t="shared" si="115"/>
        <v>0</v>
      </c>
      <c r="CU79" s="65">
        <f t="shared" si="115"/>
        <v>0</v>
      </c>
      <c r="CV79" s="65">
        <f t="shared" si="115"/>
        <v>0</v>
      </c>
      <c r="CW79" s="65">
        <f t="shared" ref="CW79:DP79" si="116">CW$49*CW36</f>
        <v>0</v>
      </c>
      <c r="CX79" s="65">
        <f t="shared" si="116"/>
        <v>0</v>
      </c>
      <c r="CY79" s="65">
        <f t="shared" si="116"/>
        <v>0</v>
      </c>
      <c r="CZ79" s="65">
        <f t="shared" si="116"/>
        <v>0</v>
      </c>
      <c r="DA79" s="65">
        <f t="shared" si="116"/>
        <v>0</v>
      </c>
      <c r="DB79" s="65">
        <f t="shared" si="116"/>
        <v>0</v>
      </c>
      <c r="DC79" s="65">
        <f t="shared" si="116"/>
        <v>0</v>
      </c>
      <c r="DD79" s="65">
        <f t="shared" si="116"/>
        <v>0</v>
      </c>
      <c r="DE79" s="65">
        <f t="shared" si="116"/>
        <v>0</v>
      </c>
      <c r="DF79" s="65">
        <f t="shared" si="116"/>
        <v>0</v>
      </c>
      <c r="DG79" s="65">
        <f t="shared" si="116"/>
        <v>0</v>
      </c>
      <c r="DH79" s="65">
        <f t="shared" si="116"/>
        <v>0</v>
      </c>
      <c r="DI79" s="65">
        <f t="shared" si="116"/>
        <v>0</v>
      </c>
      <c r="DJ79" s="65">
        <f t="shared" si="116"/>
        <v>0</v>
      </c>
      <c r="DK79" s="65">
        <f t="shared" si="116"/>
        <v>0</v>
      </c>
      <c r="DL79" s="65">
        <f t="shared" si="116"/>
        <v>0</v>
      </c>
      <c r="DM79" s="65">
        <f t="shared" si="116"/>
        <v>0</v>
      </c>
      <c r="DN79" s="65">
        <f t="shared" si="116"/>
        <v>0</v>
      </c>
      <c r="DO79" s="65">
        <f t="shared" si="116"/>
        <v>0</v>
      </c>
      <c r="DP79" s="65">
        <f t="shared" si="116"/>
        <v>0</v>
      </c>
    </row>
    <row r="80" spans="1:120" x14ac:dyDescent="0.25">
      <c r="A80" s="65" t="str">
        <f t="shared" si="69"/>
        <v>06_HKC</v>
      </c>
      <c r="B80" s="65" t="str">
        <f t="shared" si="69"/>
        <v>15_5_other_biomass</v>
      </c>
      <c r="C80" s="65" t="str">
        <f t="shared" si="69"/>
        <v>15_5_other_biomass</v>
      </c>
      <c r="D80" s="66" t="s">
        <v>171</v>
      </c>
      <c r="E80" s="66">
        <f t="shared" si="70"/>
        <v>0</v>
      </c>
      <c r="F80" s="66">
        <v>0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1"/>
        <v>06_HKC</v>
      </c>
      <c r="BL80" s="65" t="str">
        <f t="shared" si="72"/>
        <v>d_ind_cem_15_5_other_biomass</v>
      </c>
      <c r="BM80" s="65"/>
      <c r="BN80" s="65"/>
      <c r="BO80" s="65">
        <f t="shared" ref="BO80:CV80" si="117">BO$49*BO37</f>
        <v>0</v>
      </c>
      <c r="BP80" s="65">
        <f t="shared" si="117"/>
        <v>0</v>
      </c>
      <c r="BQ80" s="65">
        <f t="shared" si="117"/>
        <v>0</v>
      </c>
      <c r="BR80" s="65">
        <f t="shared" si="117"/>
        <v>0</v>
      </c>
      <c r="BS80" s="65">
        <f t="shared" si="117"/>
        <v>0</v>
      </c>
      <c r="BT80" s="65">
        <f t="shared" si="117"/>
        <v>0</v>
      </c>
      <c r="BU80" s="65">
        <f t="shared" si="117"/>
        <v>0</v>
      </c>
      <c r="BV80" s="65">
        <f t="shared" si="117"/>
        <v>0</v>
      </c>
      <c r="BW80" s="65">
        <f t="shared" si="117"/>
        <v>0</v>
      </c>
      <c r="BX80" s="65">
        <f t="shared" si="117"/>
        <v>0</v>
      </c>
      <c r="BY80" s="65">
        <f t="shared" si="117"/>
        <v>0</v>
      </c>
      <c r="BZ80" s="65">
        <f t="shared" si="117"/>
        <v>0</v>
      </c>
      <c r="CA80" s="65">
        <f t="shared" si="117"/>
        <v>0</v>
      </c>
      <c r="CB80" s="65">
        <f t="shared" si="117"/>
        <v>0</v>
      </c>
      <c r="CC80" s="65">
        <f t="shared" si="117"/>
        <v>0</v>
      </c>
      <c r="CD80" s="65">
        <f t="shared" si="117"/>
        <v>0</v>
      </c>
      <c r="CE80" s="65">
        <f t="shared" si="117"/>
        <v>0</v>
      </c>
      <c r="CF80" s="65">
        <f t="shared" si="117"/>
        <v>0</v>
      </c>
      <c r="CG80" s="65">
        <f t="shared" si="117"/>
        <v>0</v>
      </c>
      <c r="CH80" s="65">
        <f t="shared" si="117"/>
        <v>0</v>
      </c>
      <c r="CI80" s="65">
        <f t="shared" si="117"/>
        <v>0</v>
      </c>
      <c r="CJ80" s="65">
        <f t="shared" si="117"/>
        <v>0</v>
      </c>
      <c r="CK80" s="65">
        <f t="shared" si="117"/>
        <v>0</v>
      </c>
      <c r="CL80" s="65">
        <f t="shared" si="117"/>
        <v>0</v>
      </c>
      <c r="CM80" s="65">
        <f t="shared" si="117"/>
        <v>0</v>
      </c>
      <c r="CN80" s="65">
        <f t="shared" si="117"/>
        <v>0</v>
      </c>
      <c r="CO80" s="65">
        <f t="shared" si="117"/>
        <v>0</v>
      </c>
      <c r="CP80" s="65">
        <f t="shared" si="117"/>
        <v>0</v>
      </c>
      <c r="CQ80" s="65">
        <f t="shared" si="117"/>
        <v>0</v>
      </c>
      <c r="CR80" s="65">
        <f t="shared" si="117"/>
        <v>0</v>
      </c>
      <c r="CS80" s="65">
        <f t="shared" si="117"/>
        <v>0</v>
      </c>
      <c r="CT80" s="65">
        <f t="shared" si="117"/>
        <v>0</v>
      </c>
      <c r="CU80" s="65">
        <f t="shared" si="117"/>
        <v>0</v>
      </c>
      <c r="CV80" s="65">
        <f t="shared" si="117"/>
        <v>0</v>
      </c>
      <c r="CW80" s="65">
        <f t="shared" ref="CW80:DP80" si="118">CW$49*CW37</f>
        <v>0</v>
      </c>
      <c r="CX80" s="65">
        <f t="shared" si="118"/>
        <v>0</v>
      </c>
      <c r="CY80" s="65">
        <f t="shared" si="118"/>
        <v>0</v>
      </c>
      <c r="CZ80" s="65">
        <f t="shared" si="118"/>
        <v>0</v>
      </c>
      <c r="DA80" s="65">
        <f t="shared" si="118"/>
        <v>0</v>
      </c>
      <c r="DB80" s="65">
        <f t="shared" si="118"/>
        <v>0</v>
      </c>
      <c r="DC80" s="65">
        <f t="shared" si="118"/>
        <v>0</v>
      </c>
      <c r="DD80" s="65">
        <f t="shared" si="118"/>
        <v>0</v>
      </c>
      <c r="DE80" s="65">
        <f t="shared" si="118"/>
        <v>0</v>
      </c>
      <c r="DF80" s="65">
        <f t="shared" si="118"/>
        <v>0</v>
      </c>
      <c r="DG80" s="65">
        <f t="shared" si="118"/>
        <v>0</v>
      </c>
      <c r="DH80" s="65">
        <f t="shared" si="118"/>
        <v>0</v>
      </c>
      <c r="DI80" s="65">
        <f t="shared" si="118"/>
        <v>0</v>
      </c>
      <c r="DJ80" s="65">
        <f t="shared" si="118"/>
        <v>0</v>
      </c>
      <c r="DK80" s="65">
        <f t="shared" si="118"/>
        <v>0</v>
      </c>
      <c r="DL80" s="65">
        <f t="shared" si="118"/>
        <v>0</v>
      </c>
      <c r="DM80" s="65">
        <f t="shared" si="118"/>
        <v>0</v>
      </c>
      <c r="DN80" s="65">
        <f t="shared" si="118"/>
        <v>0</v>
      </c>
      <c r="DO80" s="65">
        <f t="shared" si="118"/>
        <v>0</v>
      </c>
      <c r="DP80" s="65">
        <f t="shared" si="118"/>
        <v>0</v>
      </c>
    </row>
    <row r="81" spans="1:120" x14ac:dyDescent="0.25">
      <c r="A81" s="65" t="str">
        <f t="shared" si="69"/>
        <v>06_HKC</v>
      </c>
      <c r="B81" s="65" t="str">
        <f t="shared" si="69"/>
        <v>16_1_biogas</v>
      </c>
      <c r="C81" s="65" t="str">
        <f t="shared" si="69"/>
        <v>16_1_biogas</v>
      </c>
      <c r="D81" s="66" t="s">
        <v>171</v>
      </c>
      <c r="E81" s="66">
        <f t="shared" si="70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1"/>
        <v>06_HKC</v>
      </c>
      <c r="BL81" s="65" t="str">
        <f t="shared" si="72"/>
        <v>d_ind_cem_16_1_biogas</v>
      </c>
      <c r="BM81" s="65"/>
      <c r="BN81" s="65"/>
      <c r="BO81" s="65">
        <f t="shared" ref="BO81:CV81" si="119">BO$49*BO38</f>
        <v>0</v>
      </c>
      <c r="BP81" s="65">
        <f t="shared" si="119"/>
        <v>0</v>
      </c>
      <c r="BQ81" s="65">
        <f t="shared" si="119"/>
        <v>0</v>
      </c>
      <c r="BR81" s="65">
        <f t="shared" si="119"/>
        <v>0</v>
      </c>
      <c r="BS81" s="65">
        <f t="shared" si="119"/>
        <v>0</v>
      </c>
      <c r="BT81" s="65">
        <f t="shared" si="119"/>
        <v>0</v>
      </c>
      <c r="BU81" s="65">
        <f t="shared" si="119"/>
        <v>0</v>
      </c>
      <c r="BV81" s="65">
        <f t="shared" si="119"/>
        <v>0</v>
      </c>
      <c r="BW81" s="65">
        <f t="shared" si="119"/>
        <v>0</v>
      </c>
      <c r="BX81" s="65">
        <f t="shared" si="119"/>
        <v>0</v>
      </c>
      <c r="BY81" s="65">
        <f t="shared" si="119"/>
        <v>0</v>
      </c>
      <c r="BZ81" s="65">
        <f t="shared" si="119"/>
        <v>0</v>
      </c>
      <c r="CA81" s="65">
        <f t="shared" si="119"/>
        <v>0</v>
      </c>
      <c r="CB81" s="65">
        <f t="shared" si="119"/>
        <v>0</v>
      </c>
      <c r="CC81" s="65">
        <f t="shared" si="119"/>
        <v>0</v>
      </c>
      <c r="CD81" s="65">
        <f t="shared" si="119"/>
        <v>0</v>
      </c>
      <c r="CE81" s="65">
        <f t="shared" si="119"/>
        <v>0</v>
      </c>
      <c r="CF81" s="65">
        <f t="shared" si="119"/>
        <v>0</v>
      </c>
      <c r="CG81" s="65">
        <f t="shared" si="119"/>
        <v>0</v>
      </c>
      <c r="CH81" s="65">
        <f t="shared" si="119"/>
        <v>0</v>
      </c>
      <c r="CI81" s="65">
        <f t="shared" si="119"/>
        <v>0</v>
      </c>
      <c r="CJ81" s="65">
        <f t="shared" si="119"/>
        <v>0</v>
      </c>
      <c r="CK81" s="65">
        <f t="shared" si="119"/>
        <v>0</v>
      </c>
      <c r="CL81" s="65">
        <f t="shared" si="119"/>
        <v>0</v>
      </c>
      <c r="CM81" s="65">
        <f t="shared" si="119"/>
        <v>0</v>
      </c>
      <c r="CN81" s="65">
        <f t="shared" si="119"/>
        <v>0</v>
      </c>
      <c r="CO81" s="65">
        <f t="shared" si="119"/>
        <v>0</v>
      </c>
      <c r="CP81" s="65">
        <f t="shared" si="119"/>
        <v>0</v>
      </c>
      <c r="CQ81" s="65">
        <f t="shared" si="119"/>
        <v>0</v>
      </c>
      <c r="CR81" s="65">
        <f t="shared" si="119"/>
        <v>0</v>
      </c>
      <c r="CS81" s="65">
        <f t="shared" si="119"/>
        <v>0</v>
      </c>
      <c r="CT81" s="65">
        <f t="shared" si="119"/>
        <v>0</v>
      </c>
      <c r="CU81" s="65">
        <f t="shared" si="119"/>
        <v>0</v>
      </c>
      <c r="CV81" s="65">
        <f t="shared" si="119"/>
        <v>0</v>
      </c>
      <c r="CW81" s="65">
        <f t="shared" ref="CW81:DP81" si="120">CW$49*CW38</f>
        <v>0</v>
      </c>
      <c r="CX81" s="65">
        <f t="shared" si="120"/>
        <v>0</v>
      </c>
      <c r="CY81" s="65">
        <f t="shared" si="120"/>
        <v>0</v>
      </c>
      <c r="CZ81" s="65">
        <f t="shared" si="120"/>
        <v>0</v>
      </c>
      <c r="DA81" s="65">
        <f t="shared" si="120"/>
        <v>0</v>
      </c>
      <c r="DB81" s="65">
        <f t="shared" si="120"/>
        <v>0</v>
      </c>
      <c r="DC81" s="65">
        <f t="shared" si="120"/>
        <v>0</v>
      </c>
      <c r="DD81" s="65">
        <f t="shared" si="120"/>
        <v>0</v>
      </c>
      <c r="DE81" s="65">
        <f t="shared" si="120"/>
        <v>0</v>
      </c>
      <c r="DF81" s="65">
        <f t="shared" si="120"/>
        <v>0</v>
      </c>
      <c r="DG81" s="65">
        <f t="shared" si="120"/>
        <v>0</v>
      </c>
      <c r="DH81" s="65">
        <f t="shared" si="120"/>
        <v>0</v>
      </c>
      <c r="DI81" s="65">
        <f t="shared" si="120"/>
        <v>0</v>
      </c>
      <c r="DJ81" s="65">
        <f t="shared" si="120"/>
        <v>0</v>
      </c>
      <c r="DK81" s="65">
        <f t="shared" si="120"/>
        <v>0</v>
      </c>
      <c r="DL81" s="65">
        <f t="shared" si="120"/>
        <v>0</v>
      </c>
      <c r="DM81" s="65">
        <f t="shared" si="120"/>
        <v>0</v>
      </c>
      <c r="DN81" s="65">
        <f t="shared" si="120"/>
        <v>0</v>
      </c>
      <c r="DO81" s="65">
        <f t="shared" si="120"/>
        <v>0</v>
      </c>
      <c r="DP81" s="65">
        <f t="shared" si="120"/>
        <v>0</v>
      </c>
    </row>
    <row r="82" spans="1:120" x14ac:dyDescent="0.25">
      <c r="A82" s="65" t="str">
        <f t="shared" si="69"/>
        <v>06_HKC</v>
      </c>
      <c r="B82" s="65" t="str">
        <f t="shared" si="69"/>
        <v>16_2_industrial_waste</v>
      </c>
      <c r="C82" s="65" t="str">
        <f t="shared" si="69"/>
        <v>16_2_industrial_waste</v>
      </c>
      <c r="D82" s="66" t="s">
        <v>171</v>
      </c>
      <c r="E82" s="66">
        <f t="shared" si="70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1"/>
        <v>06_HKC</v>
      </c>
      <c r="BL82" s="65" t="str">
        <f t="shared" si="72"/>
        <v>d_ind_cem_16_2_industrial_waste</v>
      </c>
      <c r="BM82" s="65"/>
      <c r="BN82" s="65"/>
      <c r="BO82" s="65">
        <f t="shared" ref="BO82:CV82" si="121">BO$49*BO39</f>
        <v>0</v>
      </c>
      <c r="BP82" s="65">
        <f t="shared" si="121"/>
        <v>0</v>
      </c>
      <c r="BQ82" s="65">
        <f t="shared" si="121"/>
        <v>0</v>
      </c>
      <c r="BR82" s="65">
        <f t="shared" si="121"/>
        <v>0</v>
      </c>
      <c r="BS82" s="65">
        <f t="shared" si="121"/>
        <v>0</v>
      </c>
      <c r="BT82" s="65">
        <f t="shared" si="121"/>
        <v>0</v>
      </c>
      <c r="BU82" s="65">
        <f t="shared" si="121"/>
        <v>0</v>
      </c>
      <c r="BV82" s="65">
        <f t="shared" si="121"/>
        <v>0</v>
      </c>
      <c r="BW82" s="65">
        <f t="shared" si="121"/>
        <v>0</v>
      </c>
      <c r="BX82" s="65">
        <f t="shared" si="121"/>
        <v>0</v>
      </c>
      <c r="BY82" s="65">
        <f t="shared" si="121"/>
        <v>0</v>
      </c>
      <c r="BZ82" s="65">
        <f t="shared" si="121"/>
        <v>0</v>
      </c>
      <c r="CA82" s="65">
        <f t="shared" si="121"/>
        <v>0</v>
      </c>
      <c r="CB82" s="65">
        <f t="shared" si="121"/>
        <v>0</v>
      </c>
      <c r="CC82" s="65">
        <f t="shared" si="121"/>
        <v>0</v>
      </c>
      <c r="CD82" s="65">
        <f t="shared" si="121"/>
        <v>0</v>
      </c>
      <c r="CE82" s="65">
        <f t="shared" si="121"/>
        <v>0</v>
      </c>
      <c r="CF82" s="65">
        <f t="shared" si="121"/>
        <v>0</v>
      </c>
      <c r="CG82" s="65">
        <f t="shared" si="121"/>
        <v>0</v>
      </c>
      <c r="CH82" s="65">
        <f t="shared" si="121"/>
        <v>0</v>
      </c>
      <c r="CI82" s="65">
        <f t="shared" si="121"/>
        <v>0</v>
      </c>
      <c r="CJ82" s="65">
        <f t="shared" si="121"/>
        <v>0</v>
      </c>
      <c r="CK82" s="65">
        <f t="shared" si="121"/>
        <v>0</v>
      </c>
      <c r="CL82" s="65">
        <f t="shared" si="121"/>
        <v>0</v>
      </c>
      <c r="CM82" s="65">
        <f t="shared" si="121"/>
        <v>0</v>
      </c>
      <c r="CN82" s="65">
        <f t="shared" si="121"/>
        <v>0</v>
      </c>
      <c r="CO82" s="65">
        <f t="shared" si="121"/>
        <v>0</v>
      </c>
      <c r="CP82" s="65">
        <f t="shared" si="121"/>
        <v>0</v>
      </c>
      <c r="CQ82" s="65">
        <f t="shared" si="121"/>
        <v>0</v>
      </c>
      <c r="CR82" s="65">
        <f t="shared" si="121"/>
        <v>0</v>
      </c>
      <c r="CS82" s="65">
        <f t="shared" si="121"/>
        <v>0</v>
      </c>
      <c r="CT82" s="65">
        <f t="shared" si="121"/>
        <v>0</v>
      </c>
      <c r="CU82" s="65">
        <f t="shared" si="121"/>
        <v>0</v>
      </c>
      <c r="CV82" s="65">
        <f t="shared" si="121"/>
        <v>0</v>
      </c>
      <c r="CW82" s="65">
        <f t="shared" ref="CW82:DP82" si="122">CW$49*CW39</f>
        <v>0</v>
      </c>
      <c r="CX82" s="65">
        <f t="shared" si="122"/>
        <v>0</v>
      </c>
      <c r="CY82" s="65">
        <f t="shared" si="122"/>
        <v>0</v>
      </c>
      <c r="CZ82" s="65">
        <f t="shared" si="122"/>
        <v>0</v>
      </c>
      <c r="DA82" s="65">
        <f t="shared" si="122"/>
        <v>0</v>
      </c>
      <c r="DB82" s="65">
        <f t="shared" si="122"/>
        <v>0</v>
      </c>
      <c r="DC82" s="65">
        <f t="shared" si="122"/>
        <v>0</v>
      </c>
      <c r="DD82" s="65">
        <f t="shared" si="122"/>
        <v>0</v>
      </c>
      <c r="DE82" s="65">
        <f t="shared" si="122"/>
        <v>0</v>
      </c>
      <c r="DF82" s="65">
        <f t="shared" si="122"/>
        <v>0</v>
      </c>
      <c r="DG82" s="65">
        <f t="shared" si="122"/>
        <v>0</v>
      </c>
      <c r="DH82" s="65">
        <f t="shared" si="122"/>
        <v>0</v>
      </c>
      <c r="DI82" s="65">
        <f t="shared" si="122"/>
        <v>0</v>
      </c>
      <c r="DJ82" s="65">
        <f t="shared" si="122"/>
        <v>0</v>
      </c>
      <c r="DK82" s="65">
        <f t="shared" si="122"/>
        <v>0</v>
      </c>
      <c r="DL82" s="65">
        <f t="shared" si="122"/>
        <v>0</v>
      </c>
      <c r="DM82" s="65">
        <f t="shared" si="122"/>
        <v>0</v>
      </c>
      <c r="DN82" s="65">
        <f t="shared" si="122"/>
        <v>0</v>
      </c>
      <c r="DO82" s="65">
        <f t="shared" si="122"/>
        <v>0</v>
      </c>
      <c r="DP82" s="65">
        <f t="shared" si="122"/>
        <v>0</v>
      </c>
    </row>
    <row r="83" spans="1:120" x14ac:dyDescent="0.25">
      <c r="A83" s="65" t="str">
        <f t="shared" si="69"/>
        <v>06_HKC</v>
      </c>
      <c r="B83" s="65" t="str">
        <f t="shared" si="69"/>
        <v>16_3_municipal_solid_waste_renewable</v>
      </c>
      <c r="C83" s="65" t="str">
        <f t="shared" si="69"/>
        <v>16_3_msw_ren</v>
      </c>
      <c r="D83" s="66" t="s">
        <v>171</v>
      </c>
      <c r="E83" s="66">
        <f t="shared" si="70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1"/>
        <v>06_HKC</v>
      </c>
      <c r="BL83" s="65" t="str">
        <f t="shared" si="72"/>
        <v>d_ind_cem_16_3_msw_ren</v>
      </c>
      <c r="BM83" s="65"/>
      <c r="BN83" s="65"/>
      <c r="BO83" s="65">
        <f t="shared" ref="BO83:CV83" si="123">BO$49*BO40</f>
        <v>0</v>
      </c>
      <c r="BP83" s="65">
        <f t="shared" si="123"/>
        <v>0</v>
      </c>
      <c r="BQ83" s="65">
        <f t="shared" si="123"/>
        <v>0</v>
      </c>
      <c r="BR83" s="65">
        <f t="shared" si="123"/>
        <v>0</v>
      </c>
      <c r="BS83" s="65">
        <f t="shared" si="123"/>
        <v>0</v>
      </c>
      <c r="BT83" s="65">
        <f t="shared" si="123"/>
        <v>0</v>
      </c>
      <c r="BU83" s="65">
        <f t="shared" si="123"/>
        <v>0</v>
      </c>
      <c r="BV83" s="65">
        <f t="shared" si="123"/>
        <v>0</v>
      </c>
      <c r="BW83" s="65">
        <f t="shared" si="123"/>
        <v>0</v>
      </c>
      <c r="BX83" s="65">
        <f t="shared" si="123"/>
        <v>0</v>
      </c>
      <c r="BY83" s="65">
        <f t="shared" si="123"/>
        <v>0</v>
      </c>
      <c r="BZ83" s="65">
        <f t="shared" si="123"/>
        <v>0</v>
      </c>
      <c r="CA83" s="65">
        <f t="shared" si="123"/>
        <v>0</v>
      </c>
      <c r="CB83" s="65">
        <f t="shared" si="123"/>
        <v>0</v>
      </c>
      <c r="CC83" s="65">
        <f t="shared" si="123"/>
        <v>0</v>
      </c>
      <c r="CD83" s="65">
        <f t="shared" si="123"/>
        <v>0</v>
      </c>
      <c r="CE83" s="65">
        <f t="shared" si="123"/>
        <v>0</v>
      </c>
      <c r="CF83" s="65">
        <f t="shared" si="123"/>
        <v>0</v>
      </c>
      <c r="CG83" s="65">
        <f t="shared" si="123"/>
        <v>0</v>
      </c>
      <c r="CH83" s="65">
        <f t="shared" si="123"/>
        <v>0</v>
      </c>
      <c r="CI83" s="65">
        <f t="shared" si="123"/>
        <v>0</v>
      </c>
      <c r="CJ83" s="65">
        <f t="shared" si="123"/>
        <v>0</v>
      </c>
      <c r="CK83" s="65">
        <f t="shared" si="123"/>
        <v>0</v>
      </c>
      <c r="CL83" s="65">
        <f t="shared" si="123"/>
        <v>0</v>
      </c>
      <c r="CM83" s="65">
        <f t="shared" si="123"/>
        <v>0</v>
      </c>
      <c r="CN83" s="65">
        <f t="shared" si="123"/>
        <v>0</v>
      </c>
      <c r="CO83" s="65">
        <f t="shared" si="123"/>
        <v>0</v>
      </c>
      <c r="CP83" s="65">
        <f t="shared" si="123"/>
        <v>0</v>
      </c>
      <c r="CQ83" s="65">
        <f t="shared" si="123"/>
        <v>0</v>
      </c>
      <c r="CR83" s="65">
        <f t="shared" si="123"/>
        <v>0</v>
      </c>
      <c r="CS83" s="65">
        <f t="shared" si="123"/>
        <v>0</v>
      </c>
      <c r="CT83" s="65">
        <f t="shared" si="123"/>
        <v>0</v>
      </c>
      <c r="CU83" s="65">
        <f t="shared" si="123"/>
        <v>0</v>
      </c>
      <c r="CV83" s="65">
        <f t="shared" si="123"/>
        <v>0</v>
      </c>
      <c r="CW83" s="65">
        <f t="shared" ref="CW83:DP83" si="124">CW$49*CW40</f>
        <v>0</v>
      </c>
      <c r="CX83" s="65">
        <f t="shared" si="124"/>
        <v>0</v>
      </c>
      <c r="CY83" s="65">
        <f t="shared" si="124"/>
        <v>0</v>
      </c>
      <c r="CZ83" s="65">
        <f t="shared" si="124"/>
        <v>0</v>
      </c>
      <c r="DA83" s="65">
        <f t="shared" si="124"/>
        <v>0</v>
      </c>
      <c r="DB83" s="65">
        <f t="shared" si="124"/>
        <v>0</v>
      </c>
      <c r="DC83" s="65">
        <f t="shared" si="124"/>
        <v>0</v>
      </c>
      <c r="DD83" s="65">
        <f t="shared" si="124"/>
        <v>0</v>
      </c>
      <c r="DE83" s="65">
        <f t="shared" si="124"/>
        <v>0</v>
      </c>
      <c r="DF83" s="65">
        <f t="shared" si="124"/>
        <v>0</v>
      </c>
      <c r="DG83" s="65">
        <f t="shared" si="124"/>
        <v>0</v>
      </c>
      <c r="DH83" s="65">
        <f t="shared" si="124"/>
        <v>0</v>
      </c>
      <c r="DI83" s="65">
        <f t="shared" si="124"/>
        <v>0</v>
      </c>
      <c r="DJ83" s="65">
        <f t="shared" si="124"/>
        <v>0</v>
      </c>
      <c r="DK83" s="65">
        <f t="shared" si="124"/>
        <v>0</v>
      </c>
      <c r="DL83" s="65">
        <f t="shared" si="124"/>
        <v>0</v>
      </c>
      <c r="DM83" s="65">
        <f t="shared" si="124"/>
        <v>0</v>
      </c>
      <c r="DN83" s="65">
        <f t="shared" si="124"/>
        <v>0</v>
      </c>
      <c r="DO83" s="65">
        <f t="shared" si="124"/>
        <v>0</v>
      </c>
      <c r="DP83" s="65">
        <f t="shared" si="124"/>
        <v>0</v>
      </c>
    </row>
    <row r="84" spans="1:120" x14ac:dyDescent="0.25">
      <c r="A84" s="65" t="str">
        <f t="shared" si="69"/>
        <v>06_HKC</v>
      </c>
      <c r="B84" s="65" t="str">
        <f t="shared" si="69"/>
        <v>16_4_municipal_solid_waste_nonrenewable</v>
      </c>
      <c r="C84" s="65" t="str">
        <f t="shared" si="69"/>
        <v>16_4_msw_nonr</v>
      </c>
      <c r="D84" s="66" t="s">
        <v>171</v>
      </c>
      <c r="E84" s="66">
        <f t="shared" si="70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1"/>
        <v>06_HKC</v>
      </c>
      <c r="BL84" s="65" t="str">
        <f t="shared" si="72"/>
        <v>d_ind_cem_16_4_msw_nonr</v>
      </c>
      <c r="BM84" s="65"/>
      <c r="BN84" s="65"/>
      <c r="BO84" s="65">
        <f t="shared" ref="BO84:CV84" si="125">BO$49*BO41</f>
        <v>0</v>
      </c>
      <c r="BP84" s="65">
        <f t="shared" si="125"/>
        <v>0</v>
      </c>
      <c r="BQ84" s="65">
        <f t="shared" si="125"/>
        <v>0</v>
      </c>
      <c r="BR84" s="65">
        <f t="shared" si="125"/>
        <v>0</v>
      </c>
      <c r="BS84" s="65">
        <f t="shared" si="125"/>
        <v>0</v>
      </c>
      <c r="BT84" s="65">
        <f t="shared" si="125"/>
        <v>0</v>
      </c>
      <c r="BU84" s="65">
        <f t="shared" si="125"/>
        <v>0</v>
      </c>
      <c r="BV84" s="65">
        <f t="shared" si="125"/>
        <v>0</v>
      </c>
      <c r="BW84" s="65">
        <f t="shared" si="125"/>
        <v>0</v>
      </c>
      <c r="BX84" s="65">
        <f t="shared" si="125"/>
        <v>0</v>
      </c>
      <c r="BY84" s="65">
        <f t="shared" si="125"/>
        <v>0</v>
      </c>
      <c r="BZ84" s="65">
        <f t="shared" si="125"/>
        <v>0</v>
      </c>
      <c r="CA84" s="65">
        <f t="shared" si="125"/>
        <v>0</v>
      </c>
      <c r="CB84" s="65">
        <f t="shared" si="125"/>
        <v>0</v>
      </c>
      <c r="CC84" s="65">
        <f t="shared" si="125"/>
        <v>0</v>
      </c>
      <c r="CD84" s="65">
        <f t="shared" si="125"/>
        <v>0</v>
      </c>
      <c r="CE84" s="65">
        <f t="shared" si="125"/>
        <v>0</v>
      </c>
      <c r="CF84" s="65">
        <f t="shared" si="125"/>
        <v>0</v>
      </c>
      <c r="CG84" s="65">
        <f t="shared" si="125"/>
        <v>0</v>
      </c>
      <c r="CH84" s="65">
        <f t="shared" si="125"/>
        <v>0</v>
      </c>
      <c r="CI84" s="65">
        <f t="shared" si="125"/>
        <v>0</v>
      </c>
      <c r="CJ84" s="65">
        <f t="shared" si="125"/>
        <v>0</v>
      </c>
      <c r="CK84" s="65">
        <f t="shared" si="125"/>
        <v>0</v>
      </c>
      <c r="CL84" s="65">
        <f t="shared" si="125"/>
        <v>0</v>
      </c>
      <c r="CM84" s="65">
        <f t="shared" si="125"/>
        <v>0</v>
      </c>
      <c r="CN84" s="65">
        <f t="shared" si="125"/>
        <v>0</v>
      </c>
      <c r="CO84" s="65">
        <f t="shared" si="125"/>
        <v>0</v>
      </c>
      <c r="CP84" s="65">
        <f t="shared" si="125"/>
        <v>0</v>
      </c>
      <c r="CQ84" s="65">
        <f t="shared" si="125"/>
        <v>0</v>
      </c>
      <c r="CR84" s="65">
        <f t="shared" si="125"/>
        <v>0</v>
      </c>
      <c r="CS84" s="65">
        <f t="shared" si="125"/>
        <v>0</v>
      </c>
      <c r="CT84" s="65">
        <f t="shared" si="125"/>
        <v>0</v>
      </c>
      <c r="CU84" s="65">
        <f t="shared" si="125"/>
        <v>0</v>
      </c>
      <c r="CV84" s="65">
        <f t="shared" si="125"/>
        <v>0</v>
      </c>
      <c r="CW84" s="65">
        <f t="shared" ref="CW84:DP84" si="126">CW$49*CW41</f>
        <v>0</v>
      </c>
      <c r="CX84" s="65">
        <f t="shared" si="126"/>
        <v>0</v>
      </c>
      <c r="CY84" s="65">
        <f t="shared" si="126"/>
        <v>0</v>
      </c>
      <c r="CZ84" s="65">
        <f t="shared" si="126"/>
        <v>0</v>
      </c>
      <c r="DA84" s="65">
        <f t="shared" si="126"/>
        <v>0</v>
      </c>
      <c r="DB84" s="65">
        <f t="shared" si="126"/>
        <v>0</v>
      </c>
      <c r="DC84" s="65">
        <f t="shared" si="126"/>
        <v>0</v>
      </c>
      <c r="DD84" s="65">
        <f t="shared" si="126"/>
        <v>0</v>
      </c>
      <c r="DE84" s="65">
        <f t="shared" si="126"/>
        <v>0</v>
      </c>
      <c r="DF84" s="65">
        <f t="shared" si="126"/>
        <v>0</v>
      </c>
      <c r="DG84" s="65">
        <f t="shared" si="126"/>
        <v>0</v>
      </c>
      <c r="DH84" s="65">
        <f t="shared" si="126"/>
        <v>0</v>
      </c>
      <c r="DI84" s="65">
        <f t="shared" si="126"/>
        <v>0</v>
      </c>
      <c r="DJ84" s="65">
        <f t="shared" si="126"/>
        <v>0</v>
      </c>
      <c r="DK84" s="65">
        <f t="shared" si="126"/>
        <v>0</v>
      </c>
      <c r="DL84" s="65">
        <f t="shared" si="126"/>
        <v>0</v>
      </c>
      <c r="DM84" s="65">
        <f t="shared" si="126"/>
        <v>0</v>
      </c>
      <c r="DN84" s="65">
        <f t="shared" si="126"/>
        <v>0</v>
      </c>
      <c r="DO84" s="65">
        <f t="shared" si="126"/>
        <v>0</v>
      </c>
      <c r="DP84" s="65">
        <f t="shared" si="126"/>
        <v>0</v>
      </c>
    </row>
    <row r="85" spans="1:120" x14ac:dyDescent="0.25">
      <c r="A85" s="65" t="str">
        <f t="shared" si="69"/>
        <v>06_HKC</v>
      </c>
      <c r="B85" s="65" t="str">
        <f t="shared" si="69"/>
        <v>16_5_biogasoline</v>
      </c>
      <c r="C85" s="65" t="str">
        <f t="shared" si="69"/>
        <v>16_5_biogasoline</v>
      </c>
      <c r="D85" s="66" t="s">
        <v>171</v>
      </c>
      <c r="E85" s="66">
        <f t="shared" si="70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1"/>
        <v>06_HKC</v>
      </c>
      <c r="BL85" s="65" t="str">
        <f t="shared" si="72"/>
        <v>d_ind_cem_16_5_biogasoline</v>
      </c>
      <c r="BM85" s="65"/>
      <c r="BN85" s="65"/>
      <c r="BO85" s="65">
        <f t="shared" ref="BO85:CV85" si="127">BO$49*BO42</f>
        <v>0</v>
      </c>
      <c r="BP85" s="65">
        <f t="shared" si="127"/>
        <v>0</v>
      </c>
      <c r="BQ85" s="65">
        <f t="shared" si="127"/>
        <v>0</v>
      </c>
      <c r="BR85" s="65">
        <f t="shared" si="127"/>
        <v>0</v>
      </c>
      <c r="BS85" s="65">
        <f t="shared" si="127"/>
        <v>0</v>
      </c>
      <c r="BT85" s="65">
        <f t="shared" si="127"/>
        <v>0</v>
      </c>
      <c r="BU85" s="65">
        <f t="shared" si="127"/>
        <v>0</v>
      </c>
      <c r="BV85" s="65">
        <f t="shared" si="127"/>
        <v>0</v>
      </c>
      <c r="BW85" s="65">
        <f t="shared" si="127"/>
        <v>0</v>
      </c>
      <c r="BX85" s="65">
        <f t="shared" si="127"/>
        <v>0</v>
      </c>
      <c r="BY85" s="65">
        <f t="shared" si="127"/>
        <v>0</v>
      </c>
      <c r="BZ85" s="65">
        <f t="shared" si="127"/>
        <v>0</v>
      </c>
      <c r="CA85" s="65">
        <f t="shared" si="127"/>
        <v>0</v>
      </c>
      <c r="CB85" s="65">
        <f t="shared" si="127"/>
        <v>0</v>
      </c>
      <c r="CC85" s="65">
        <f t="shared" si="127"/>
        <v>0</v>
      </c>
      <c r="CD85" s="65">
        <f t="shared" si="127"/>
        <v>0</v>
      </c>
      <c r="CE85" s="65">
        <f t="shared" si="127"/>
        <v>0</v>
      </c>
      <c r="CF85" s="65">
        <f t="shared" si="127"/>
        <v>0</v>
      </c>
      <c r="CG85" s="65">
        <f t="shared" si="127"/>
        <v>0</v>
      </c>
      <c r="CH85" s="65">
        <f t="shared" si="127"/>
        <v>0</v>
      </c>
      <c r="CI85" s="65">
        <f t="shared" si="127"/>
        <v>0</v>
      </c>
      <c r="CJ85" s="65">
        <f t="shared" si="127"/>
        <v>0</v>
      </c>
      <c r="CK85" s="65">
        <f t="shared" si="127"/>
        <v>0</v>
      </c>
      <c r="CL85" s="65">
        <f t="shared" si="127"/>
        <v>0</v>
      </c>
      <c r="CM85" s="65">
        <f t="shared" si="127"/>
        <v>0</v>
      </c>
      <c r="CN85" s="65">
        <f t="shared" si="127"/>
        <v>0</v>
      </c>
      <c r="CO85" s="65">
        <f t="shared" si="127"/>
        <v>0</v>
      </c>
      <c r="CP85" s="65">
        <f t="shared" si="127"/>
        <v>0</v>
      </c>
      <c r="CQ85" s="65">
        <f t="shared" si="127"/>
        <v>0</v>
      </c>
      <c r="CR85" s="65">
        <f t="shared" si="127"/>
        <v>0</v>
      </c>
      <c r="CS85" s="65">
        <f t="shared" si="127"/>
        <v>0</v>
      </c>
      <c r="CT85" s="65">
        <f t="shared" si="127"/>
        <v>0</v>
      </c>
      <c r="CU85" s="65">
        <f t="shared" si="127"/>
        <v>0</v>
      </c>
      <c r="CV85" s="65">
        <f t="shared" si="127"/>
        <v>0</v>
      </c>
      <c r="CW85" s="65">
        <f t="shared" ref="CW85:DP85" si="128">CW$49*CW42</f>
        <v>0</v>
      </c>
      <c r="CX85" s="65">
        <f t="shared" si="128"/>
        <v>0</v>
      </c>
      <c r="CY85" s="65">
        <f t="shared" si="128"/>
        <v>0</v>
      </c>
      <c r="CZ85" s="65">
        <f t="shared" si="128"/>
        <v>0</v>
      </c>
      <c r="DA85" s="65">
        <f t="shared" si="128"/>
        <v>0</v>
      </c>
      <c r="DB85" s="65">
        <f t="shared" si="128"/>
        <v>0</v>
      </c>
      <c r="DC85" s="65">
        <f t="shared" si="128"/>
        <v>0</v>
      </c>
      <c r="DD85" s="65">
        <f t="shared" si="128"/>
        <v>0</v>
      </c>
      <c r="DE85" s="65">
        <f t="shared" si="128"/>
        <v>0</v>
      </c>
      <c r="DF85" s="65">
        <f t="shared" si="128"/>
        <v>0</v>
      </c>
      <c r="DG85" s="65">
        <f t="shared" si="128"/>
        <v>0</v>
      </c>
      <c r="DH85" s="65">
        <f t="shared" si="128"/>
        <v>0</v>
      </c>
      <c r="DI85" s="65">
        <f t="shared" si="128"/>
        <v>0</v>
      </c>
      <c r="DJ85" s="65">
        <f t="shared" si="128"/>
        <v>0</v>
      </c>
      <c r="DK85" s="65">
        <f t="shared" si="128"/>
        <v>0</v>
      </c>
      <c r="DL85" s="65">
        <f t="shared" si="128"/>
        <v>0</v>
      </c>
      <c r="DM85" s="65">
        <f t="shared" si="128"/>
        <v>0</v>
      </c>
      <c r="DN85" s="65">
        <f t="shared" si="128"/>
        <v>0</v>
      </c>
      <c r="DO85" s="65">
        <f t="shared" si="128"/>
        <v>0</v>
      </c>
      <c r="DP85" s="65">
        <f t="shared" si="128"/>
        <v>0</v>
      </c>
    </row>
    <row r="86" spans="1:120" x14ac:dyDescent="0.25">
      <c r="A86" s="65" t="str">
        <f t="shared" si="69"/>
        <v>06_HKC</v>
      </c>
      <c r="B86" s="65" t="str">
        <f t="shared" si="69"/>
        <v>16_6_biodiesel</v>
      </c>
      <c r="C86" s="65" t="str">
        <f t="shared" si="69"/>
        <v>16_6_biodiesel</v>
      </c>
      <c r="D86" s="66" t="s">
        <v>171</v>
      </c>
      <c r="E86" s="66">
        <f t="shared" si="70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1"/>
        <v>06_HKC</v>
      </c>
      <c r="BL86" s="65" t="str">
        <f t="shared" si="72"/>
        <v>d_ind_cem_16_6_biodiesel</v>
      </c>
      <c r="BM86" s="65"/>
      <c r="BN86" s="65"/>
      <c r="BO86" s="65">
        <f t="shared" ref="BO86:CV86" si="129">BO$49*BO43</f>
        <v>0</v>
      </c>
      <c r="BP86" s="65">
        <f t="shared" si="129"/>
        <v>0</v>
      </c>
      <c r="BQ86" s="65">
        <f t="shared" si="129"/>
        <v>0</v>
      </c>
      <c r="BR86" s="65">
        <f t="shared" si="129"/>
        <v>0</v>
      </c>
      <c r="BS86" s="65">
        <f t="shared" si="129"/>
        <v>0</v>
      </c>
      <c r="BT86" s="65">
        <f t="shared" si="129"/>
        <v>0</v>
      </c>
      <c r="BU86" s="65">
        <f t="shared" si="129"/>
        <v>0</v>
      </c>
      <c r="BV86" s="65">
        <f t="shared" si="129"/>
        <v>0</v>
      </c>
      <c r="BW86" s="65">
        <f t="shared" si="129"/>
        <v>0</v>
      </c>
      <c r="BX86" s="65">
        <f t="shared" si="129"/>
        <v>0</v>
      </c>
      <c r="BY86" s="65">
        <f t="shared" si="129"/>
        <v>0</v>
      </c>
      <c r="BZ86" s="65">
        <f t="shared" si="129"/>
        <v>0</v>
      </c>
      <c r="CA86" s="65">
        <f t="shared" si="129"/>
        <v>0</v>
      </c>
      <c r="CB86" s="65">
        <f t="shared" si="129"/>
        <v>0</v>
      </c>
      <c r="CC86" s="65">
        <f t="shared" si="129"/>
        <v>0</v>
      </c>
      <c r="CD86" s="65">
        <f t="shared" si="129"/>
        <v>0</v>
      </c>
      <c r="CE86" s="65">
        <f t="shared" si="129"/>
        <v>0</v>
      </c>
      <c r="CF86" s="65">
        <f t="shared" si="129"/>
        <v>0</v>
      </c>
      <c r="CG86" s="65">
        <f t="shared" si="129"/>
        <v>0</v>
      </c>
      <c r="CH86" s="65">
        <f t="shared" si="129"/>
        <v>0</v>
      </c>
      <c r="CI86" s="65">
        <f t="shared" si="129"/>
        <v>0</v>
      </c>
      <c r="CJ86" s="65">
        <f t="shared" si="129"/>
        <v>0</v>
      </c>
      <c r="CK86" s="65">
        <f t="shared" si="129"/>
        <v>0</v>
      </c>
      <c r="CL86" s="65">
        <f t="shared" si="129"/>
        <v>0</v>
      </c>
      <c r="CM86" s="65">
        <f t="shared" si="129"/>
        <v>0</v>
      </c>
      <c r="CN86" s="65">
        <f t="shared" si="129"/>
        <v>0</v>
      </c>
      <c r="CO86" s="65">
        <f t="shared" si="129"/>
        <v>0</v>
      </c>
      <c r="CP86" s="65">
        <f t="shared" si="129"/>
        <v>0</v>
      </c>
      <c r="CQ86" s="65">
        <f t="shared" si="129"/>
        <v>0</v>
      </c>
      <c r="CR86" s="65">
        <f t="shared" si="129"/>
        <v>0</v>
      </c>
      <c r="CS86" s="65">
        <f t="shared" si="129"/>
        <v>0</v>
      </c>
      <c r="CT86" s="65">
        <f t="shared" si="129"/>
        <v>0</v>
      </c>
      <c r="CU86" s="65">
        <f t="shared" si="129"/>
        <v>0</v>
      </c>
      <c r="CV86" s="65">
        <f t="shared" si="129"/>
        <v>0</v>
      </c>
      <c r="CW86" s="65">
        <f t="shared" ref="CW86:DP86" si="130">CW$49*CW43</f>
        <v>0</v>
      </c>
      <c r="CX86" s="65">
        <f t="shared" si="130"/>
        <v>0</v>
      </c>
      <c r="CY86" s="65">
        <f t="shared" si="130"/>
        <v>0</v>
      </c>
      <c r="CZ86" s="65">
        <f t="shared" si="130"/>
        <v>0</v>
      </c>
      <c r="DA86" s="65">
        <f t="shared" si="130"/>
        <v>0</v>
      </c>
      <c r="DB86" s="65">
        <f t="shared" si="130"/>
        <v>0</v>
      </c>
      <c r="DC86" s="65">
        <f t="shared" si="130"/>
        <v>0</v>
      </c>
      <c r="DD86" s="65">
        <f t="shared" si="130"/>
        <v>0</v>
      </c>
      <c r="DE86" s="65">
        <f t="shared" si="130"/>
        <v>0</v>
      </c>
      <c r="DF86" s="65">
        <f t="shared" si="130"/>
        <v>0</v>
      </c>
      <c r="DG86" s="65">
        <f t="shared" si="130"/>
        <v>0</v>
      </c>
      <c r="DH86" s="65">
        <f t="shared" si="130"/>
        <v>0</v>
      </c>
      <c r="DI86" s="65">
        <f t="shared" si="130"/>
        <v>0</v>
      </c>
      <c r="DJ86" s="65">
        <f t="shared" si="130"/>
        <v>0</v>
      </c>
      <c r="DK86" s="65">
        <f t="shared" si="130"/>
        <v>0</v>
      </c>
      <c r="DL86" s="65">
        <f t="shared" si="130"/>
        <v>0</v>
      </c>
      <c r="DM86" s="65">
        <f t="shared" si="130"/>
        <v>0</v>
      </c>
      <c r="DN86" s="65">
        <f t="shared" si="130"/>
        <v>0</v>
      </c>
      <c r="DO86" s="65">
        <f t="shared" si="130"/>
        <v>0</v>
      </c>
      <c r="DP86" s="65">
        <f t="shared" si="130"/>
        <v>0</v>
      </c>
    </row>
    <row r="87" spans="1:120" x14ac:dyDescent="0.25">
      <c r="A87" s="65" t="str">
        <f t="shared" si="69"/>
        <v>06_HKC</v>
      </c>
      <c r="B87" s="65" t="str">
        <f t="shared" si="69"/>
        <v>16_8_other_liquid_biofuels</v>
      </c>
      <c r="C87" s="65" t="str">
        <f t="shared" si="69"/>
        <v>16_8_oth_liquid_biofuel</v>
      </c>
      <c r="D87" s="66" t="s">
        <v>171</v>
      </c>
      <c r="E87" s="66">
        <f t="shared" si="70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1"/>
        <v>06_HKC</v>
      </c>
      <c r="BL87" s="65" t="str">
        <f t="shared" si="72"/>
        <v>d_ind_cem_16_8_oth_liquid_biofuel</v>
      </c>
      <c r="BM87" s="65"/>
      <c r="BN87" s="65"/>
      <c r="BO87" s="65">
        <f t="shared" ref="BO87:CV87" si="131">BO$49*BO44</f>
        <v>0</v>
      </c>
      <c r="BP87" s="65">
        <f t="shared" si="131"/>
        <v>0</v>
      </c>
      <c r="BQ87" s="65">
        <f t="shared" si="131"/>
        <v>0</v>
      </c>
      <c r="BR87" s="65">
        <f t="shared" si="131"/>
        <v>0</v>
      </c>
      <c r="BS87" s="65">
        <f t="shared" si="131"/>
        <v>0</v>
      </c>
      <c r="BT87" s="65">
        <f t="shared" si="131"/>
        <v>0</v>
      </c>
      <c r="BU87" s="65">
        <f t="shared" si="131"/>
        <v>0</v>
      </c>
      <c r="BV87" s="65">
        <f t="shared" si="131"/>
        <v>0</v>
      </c>
      <c r="BW87" s="65">
        <f t="shared" si="131"/>
        <v>0</v>
      </c>
      <c r="BX87" s="65">
        <f t="shared" si="131"/>
        <v>0</v>
      </c>
      <c r="BY87" s="65">
        <f t="shared" si="131"/>
        <v>0</v>
      </c>
      <c r="BZ87" s="65">
        <f t="shared" si="131"/>
        <v>0</v>
      </c>
      <c r="CA87" s="65">
        <f t="shared" si="131"/>
        <v>0</v>
      </c>
      <c r="CB87" s="65">
        <f t="shared" si="131"/>
        <v>0</v>
      </c>
      <c r="CC87" s="65">
        <f t="shared" si="131"/>
        <v>0</v>
      </c>
      <c r="CD87" s="65">
        <f t="shared" si="131"/>
        <v>0</v>
      </c>
      <c r="CE87" s="65">
        <f t="shared" si="131"/>
        <v>0</v>
      </c>
      <c r="CF87" s="65">
        <f t="shared" si="131"/>
        <v>0</v>
      </c>
      <c r="CG87" s="65">
        <f t="shared" si="131"/>
        <v>0</v>
      </c>
      <c r="CH87" s="65">
        <f t="shared" si="131"/>
        <v>0</v>
      </c>
      <c r="CI87" s="65">
        <f t="shared" si="131"/>
        <v>0</v>
      </c>
      <c r="CJ87" s="65">
        <f t="shared" si="131"/>
        <v>0</v>
      </c>
      <c r="CK87" s="65">
        <f t="shared" si="131"/>
        <v>0</v>
      </c>
      <c r="CL87" s="65">
        <f t="shared" si="131"/>
        <v>0</v>
      </c>
      <c r="CM87" s="65">
        <f t="shared" si="131"/>
        <v>0</v>
      </c>
      <c r="CN87" s="65">
        <f t="shared" si="131"/>
        <v>0</v>
      </c>
      <c r="CO87" s="65">
        <f t="shared" si="131"/>
        <v>0</v>
      </c>
      <c r="CP87" s="65">
        <f t="shared" si="131"/>
        <v>0</v>
      </c>
      <c r="CQ87" s="65">
        <f t="shared" si="131"/>
        <v>0</v>
      </c>
      <c r="CR87" s="65">
        <f t="shared" si="131"/>
        <v>0</v>
      </c>
      <c r="CS87" s="65">
        <f t="shared" si="131"/>
        <v>0</v>
      </c>
      <c r="CT87" s="65">
        <f t="shared" si="131"/>
        <v>0</v>
      </c>
      <c r="CU87" s="65">
        <f t="shared" si="131"/>
        <v>0</v>
      </c>
      <c r="CV87" s="65">
        <f t="shared" si="131"/>
        <v>0</v>
      </c>
      <c r="CW87" s="65">
        <f t="shared" ref="CW87:DP87" si="132">CW$49*CW44</f>
        <v>0</v>
      </c>
      <c r="CX87" s="65">
        <f t="shared" si="132"/>
        <v>0</v>
      </c>
      <c r="CY87" s="65">
        <f t="shared" si="132"/>
        <v>0</v>
      </c>
      <c r="CZ87" s="65">
        <f t="shared" si="132"/>
        <v>0</v>
      </c>
      <c r="DA87" s="65">
        <f t="shared" si="132"/>
        <v>0</v>
      </c>
      <c r="DB87" s="65">
        <f t="shared" si="132"/>
        <v>0</v>
      </c>
      <c r="DC87" s="65">
        <f t="shared" si="132"/>
        <v>0</v>
      </c>
      <c r="DD87" s="65">
        <f t="shared" si="132"/>
        <v>0</v>
      </c>
      <c r="DE87" s="65">
        <f t="shared" si="132"/>
        <v>0</v>
      </c>
      <c r="DF87" s="65">
        <f t="shared" si="132"/>
        <v>0</v>
      </c>
      <c r="DG87" s="65">
        <f t="shared" si="132"/>
        <v>0</v>
      </c>
      <c r="DH87" s="65">
        <f t="shared" si="132"/>
        <v>0</v>
      </c>
      <c r="DI87" s="65">
        <f t="shared" si="132"/>
        <v>0</v>
      </c>
      <c r="DJ87" s="65">
        <f t="shared" si="132"/>
        <v>0</v>
      </c>
      <c r="DK87" s="65">
        <f t="shared" si="132"/>
        <v>0</v>
      </c>
      <c r="DL87" s="65">
        <f t="shared" si="132"/>
        <v>0</v>
      </c>
      <c r="DM87" s="65">
        <f t="shared" si="132"/>
        <v>0</v>
      </c>
      <c r="DN87" s="65">
        <f t="shared" si="132"/>
        <v>0</v>
      </c>
      <c r="DO87" s="65">
        <f t="shared" si="132"/>
        <v>0</v>
      </c>
      <c r="DP87" s="65">
        <f t="shared" si="132"/>
        <v>0</v>
      </c>
    </row>
    <row r="88" spans="1:120" x14ac:dyDescent="0.25">
      <c r="A88" s="65" t="str">
        <f t="shared" si="69"/>
        <v>06_HKC</v>
      </c>
      <c r="B88" s="65" t="str">
        <f t="shared" si="69"/>
        <v>17_electricity</v>
      </c>
      <c r="C88" s="65" t="str">
        <f t="shared" si="69"/>
        <v>17_electricity</v>
      </c>
      <c r="D88" s="66" t="s">
        <v>171</v>
      </c>
      <c r="E88" s="66">
        <f t="shared" si="70"/>
        <v>0</v>
      </c>
      <c r="F88" s="66">
        <v>0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1"/>
        <v>06_HKC</v>
      </c>
      <c r="BL88" s="65" t="str">
        <f t="shared" si="72"/>
        <v>d_ind_cem_17_electricity</v>
      </c>
      <c r="BM88" s="65"/>
      <c r="BN88" s="65"/>
      <c r="BO88" s="65">
        <f t="shared" ref="BO88:CV88" si="133">BO$49*BO45</f>
        <v>0</v>
      </c>
      <c r="BP88" s="65">
        <f t="shared" si="133"/>
        <v>0</v>
      </c>
      <c r="BQ88" s="65">
        <f t="shared" si="133"/>
        <v>0</v>
      </c>
      <c r="BR88" s="65">
        <f t="shared" si="133"/>
        <v>0</v>
      </c>
      <c r="BS88" s="65">
        <f t="shared" si="133"/>
        <v>0</v>
      </c>
      <c r="BT88" s="65">
        <f t="shared" si="133"/>
        <v>0</v>
      </c>
      <c r="BU88" s="65">
        <f t="shared" si="133"/>
        <v>0</v>
      </c>
      <c r="BV88" s="65">
        <f t="shared" si="133"/>
        <v>0</v>
      </c>
      <c r="BW88" s="65">
        <f t="shared" si="133"/>
        <v>0</v>
      </c>
      <c r="BX88" s="65">
        <f t="shared" si="133"/>
        <v>0</v>
      </c>
      <c r="BY88" s="65">
        <f t="shared" si="133"/>
        <v>0</v>
      </c>
      <c r="BZ88" s="65">
        <f t="shared" si="133"/>
        <v>0</v>
      </c>
      <c r="CA88" s="65">
        <f t="shared" si="133"/>
        <v>0</v>
      </c>
      <c r="CB88" s="65">
        <f t="shared" si="133"/>
        <v>0</v>
      </c>
      <c r="CC88" s="65">
        <f t="shared" si="133"/>
        <v>0</v>
      </c>
      <c r="CD88" s="65">
        <f t="shared" si="133"/>
        <v>0</v>
      </c>
      <c r="CE88" s="65">
        <f t="shared" si="133"/>
        <v>0</v>
      </c>
      <c r="CF88" s="65">
        <f t="shared" si="133"/>
        <v>0</v>
      </c>
      <c r="CG88" s="65">
        <f t="shared" si="133"/>
        <v>0</v>
      </c>
      <c r="CH88" s="65">
        <f t="shared" si="133"/>
        <v>0</v>
      </c>
      <c r="CI88" s="65">
        <f t="shared" si="133"/>
        <v>0</v>
      </c>
      <c r="CJ88" s="65">
        <f t="shared" si="133"/>
        <v>0</v>
      </c>
      <c r="CK88" s="65">
        <f t="shared" si="133"/>
        <v>0</v>
      </c>
      <c r="CL88" s="65">
        <f t="shared" si="133"/>
        <v>0</v>
      </c>
      <c r="CM88" s="65">
        <f t="shared" si="133"/>
        <v>0</v>
      </c>
      <c r="CN88" s="65">
        <f t="shared" si="133"/>
        <v>0</v>
      </c>
      <c r="CO88" s="65">
        <f t="shared" si="133"/>
        <v>0</v>
      </c>
      <c r="CP88" s="65">
        <f t="shared" si="133"/>
        <v>0</v>
      </c>
      <c r="CQ88" s="65">
        <f t="shared" si="133"/>
        <v>0</v>
      </c>
      <c r="CR88" s="65">
        <f t="shared" si="133"/>
        <v>0</v>
      </c>
      <c r="CS88" s="65">
        <f t="shared" si="133"/>
        <v>0</v>
      </c>
      <c r="CT88" s="65">
        <f t="shared" si="133"/>
        <v>0</v>
      </c>
      <c r="CU88" s="65">
        <f t="shared" si="133"/>
        <v>0</v>
      </c>
      <c r="CV88" s="65">
        <f t="shared" si="133"/>
        <v>0</v>
      </c>
      <c r="CW88" s="65">
        <f t="shared" ref="CW88:DP88" si="134">CW$49*CW45</f>
        <v>0</v>
      </c>
      <c r="CX88" s="65">
        <f t="shared" si="134"/>
        <v>0</v>
      </c>
      <c r="CY88" s="65">
        <f t="shared" si="134"/>
        <v>0</v>
      </c>
      <c r="CZ88" s="65">
        <f t="shared" si="134"/>
        <v>0</v>
      </c>
      <c r="DA88" s="65">
        <f t="shared" si="134"/>
        <v>0</v>
      </c>
      <c r="DB88" s="65">
        <f t="shared" si="134"/>
        <v>0</v>
      </c>
      <c r="DC88" s="65">
        <f t="shared" si="134"/>
        <v>0</v>
      </c>
      <c r="DD88" s="65">
        <f t="shared" si="134"/>
        <v>0</v>
      </c>
      <c r="DE88" s="65">
        <f t="shared" si="134"/>
        <v>0</v>
      </c>
      <c r="DF88" s="65">
        <f t="shared" si="134"/>
        <v>0</v>
      </c>
      <c r="DG88" s="65">
        <f t="shared" si="134"/>
        <v>0</v>
      </c>
      <c r="DH88" s="65">
        <f t="shared" si="134"/>
        <v>0</v>
      </c>
      <c r="DI88" s="65">
        <f t="shared" si="134"/>
        <v>0</v>
      </c>
      <c r="DJ88" s="65">
        <f t="shared" si="134"/>
        <v>0</v>
      </c>
      <c r="DK88" s="65">
        <f t="shared" si="134"/>
        <v>0</v>
      </c>
      <c r="DL88" s="65">
        <f t="shared" si="134"/>
        <v>0</v>
      </c>
      <c r="DM88" s="65">
        <f t="shared" si="134"/>
        <v>0</v>
      </c>
      <c r="DN88" s="65">
        <f t="shared" si="134"/>
        <v>0</v>
      </c>
      <c r="DO88" s="65">
        <f t="shared" si="134"/>
        <v>0</v>
      </c>
      <c r="DP88" s="65">
        <f t="shared" si="134"/>
        <v>0</v>
      </c>
    </row>
    <row r="89" spans="1:120" x14ac:dyDescent="0.25">
      <c r="A89" s="65" t="str">
        <f t="shared" si="69"/>
        <v>06_HKC</v>
      </c>
      <c r="B89" s="65" t="str">
        <f t="shared" si="69"/>
        <v>18_heat</v>
      </c>
      <c r="C89" s="65" t="str">
        <f t="shared" si="69"/>
        <v>18_heat</v>
      </c>
      <c r="D89" s="66" t="s">
        <v>171</v>
      </c>
      <c r="E89" s="66">
        <f t="shared" si="70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5">A89</f>
        <v>06_HKC</v>
      </c>
      <c r="BL89" s="65" t="str">
        <f t="shared" si="72"/>
        <v>d_ind_cem_18_heat</v>
      </c>
      <c r="BM89" s="65"/>
      <c r="BN89" s="65"/>
      <c r="BO89" s="65">
        <f t="shared" ref="BO89:CV89" si="136">BO$49*BO46</f>
        <v>0</v>
      </c>
      <c r="BP89" s="65">
        <f t="shared" si="136"/>
        <v>0</v>
      </c>
      <c r="BQ89" s="65">
        <f t="shared" si="136"/>
        <v>0</v>
      </c>
      <c r="BR89" s="65">
        <f t="shared" si="136"/>
        <v>0</v>
      </c>
      <c r="BS89" s="65">
        <f t="shared" si="136"/>
        <v>0</v>
      </c>
      <c r="BT89" s="65">
        <f t="shared" si="136"/>
        <v>0</v>
      </c>
      <c r="BU89" s="65">
        <f t="shared" si="136"/>
        <v>0</v>
      </c>
      <c r="BV89" s="65">
        <f t="shared" si="136"/>
        <v>0</v>
      </c>
      <c r="BW89" s="65">
        <f t="shared" si="136"/>
        <v>0</v>
      </c>
      <c r="BX89" s="65">
        <f t="shared" si="136"/>
        <v>0</v>
      </c>
      <c r="BY89" s="65">
        <f t="shared" si="136"/>
        <v>0</v>
      </c>
      <c r="BZ89" s="65">
        <f t="shared" si="136"/>
        <v>0</v>
      </c>
      <c r="CA89" s="65">
        <f t="shared" si="136"/>
        <v>0</v>
      </c>
      <c r="CB89" s="65">
        <f t="shared" si="136"/>
        <v>0</v>
      </c>
      <c r="CC89" s="65">
        <f t="shared" si="136"/>
        <v>0</v>
      </c>
      <c r="CD89" s="65">
        <f t="shared" si="136"/>
        <v>0</v>
      </c>
      <c r="CE89" s="65">
        <f t="shared" si="136"/>
        <v>0</v>
      </c>
      <c r="CF89" s="65">
        <f t="shared" si="136"/>
        <v>0</v>
      </c>
      <c r="CG89" s="65">
        <f t="shared" si="136"/>
        <v>0</v>
      </c>
      <c r="CH89" s="65">
        <f t="shared" si="136"/>
        <v>0</v>
      </c>
      <c r="CI89" s="65">
        <f t="shared" si="136"/>
        <v>0</v>
      </c>
      <c r="CJ89" s="65">
        <f t="shared" si="136"/>
        <v>0</v>
      </c>
      <c r="CK89" s="65">
        <f t="shared" si="136"/>
        <v>0</v>
      </c>
      <c r="CL89" s="65">
        <f t="shared" si="136"/>
        <v>0</v>
      </c>
      <c r="CM89" s="65">
        <f t="shared" si="136"/>
        <v>0</v>
      </c>
      <c r="CN89" s="65">
        <f t="shared" si="136"/>
        <v>0</v>
      </c>
      <c r="CO89" s="65">
        <f t="shared" si="136"/>
        <v>0</v>
      </c>
      <c r="CP89" s="65">
        <f t="shared" si="136"/>
        <v>0</v>
      </c>
      <c r="CQ89" s="65">
        <f t="shared" si="136"/>
        <v>0</v>
      </c>
      <c r="CR89" s="65">
        <f t="shared" si="136"/>
        <v>0</v>
      </c>
      <c r="CS89" s="65">
        <f t="shared" si="136"/>
        <v>0</v>
      </c>
      <c r="CT89" s="65">
        <f t="shared" si="136"/>
        <v>0</v>
      </c>
      <c r="CU89" s="65">
        <f t="shared" si="136"/>
        <v>0</v>
      </c>
      <c r="CV89" s="65">
        <f t="shared" si="136"/>
        <v>0</v>
      </c>
      <c r="CW89" s="65">
        <f t="shared" ref="CW89:DP89" si="137">CW$49*CW46</f>
        <v>0</v>
      </c>
      <c r="CX89" s="65">
        <f t="shared" si="137"/>
        <v>0</v>
      </c>
      <c r="CY89" s="65">
        <f t="shared" si="137"/>
        <v>0</v>
      </c>
      <c r="CZ89" s="65">
        <f t="shared" si="137"/>
        <v>0</v>
      </c>
      <c r="DA89" s="65">
        <f t="shared" si="137"/>
        <v>0</v>
      </c>
      <c r="DB89" s="65">
        <f t="shared" si="137"/>
        <v>0</v>
      </c>
      <c r="DC89" s="65">
        <f t="shared" si="137"/>
        <v>0</v>
      </c>
      <c r="DD89" s="65">
        <f t="shared" si="137"/>
        <v>0</v>
      </c>
      <c r="DE89" s="65">
        <f t="shared" si="137"/>
        <v>0</v>
      </c>
      <c r="DF89" s="65">
        <f t="shared" si="137"/>
        <v>0</v>
      </c>
      <c r="DG89" s="65">
        <f t="shared" si="137"/>
        <v>0</v>
      </c>
      <c r="DH89" s="65">
        <f t="shared" si="137"/>
        <v>0</v>
      </c>
      <c r="DI89" s="65">
        <f t="shared" si="137"/>
        <v>0</v>
      </c>
      <c r="DJ89" s="65">
        <f t="shared" si="137"/>
        <v>0</v>
      </c>
      <c r="DK89" s="65">
        <f t="shared" si="137"/>
        <v>0</v>
      </c>
      <c r="DL89" s="65">
        <f t="shared" si="137"/>
        <v>0</v>
      </c>
      <c r="DM89" s="65">
        <f t="shared" si="137"/>
        <v>0</v>
      </c>
      <c r="DN89" s="65">
        <f t="shared" si="137"/>
        <v>0</v>
      </c>
      <c r="DO89" s="65">
        <f t="shared" si="137"/>
        <v>0</v>
      </c>
      <c r="DP89" s="65">
        <f t="shared" si="137"/>
        <v>0</v>
      </c>
    </row>
    <row r="90" spans="1:120" x14ac:dyDescent="0.25">
      <c r="A90" s="52" t="str">
        <f t="shared" ref="A90:C121" si="138">A58</f>
        <v>06_HKC</v>
      </c>
      <c r="B90" s="52" t="str">
        <f t="shared" si="138"/>
        <v>1_x_coal_thermal</v>
      </c>
      <c r="C90" s="52" t="str">
        <f t="shared" si="138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39">A90</f>
        <v>06_HKC</v>
      </c>
      <c r="BL90" s="52" t="str">
        <f t="shared" ref="BL90:BL121" si="140">"d_ind_cem_ccs_"&amp;C90</f>
        <v>d_ind_cem_ccs_1_x_coal_thermal</v>
      </c>
      <c r="BM90" s="52"/>
      <c r="BN90" s="52"/>
      <c r="BO90" s="52">
        <f t="shared" ref="BO90:CU90" si="141">BO$50*BO15</f>
        <v>0</v>
      </c>
      <c r="BP90" s="52">
        <f t="shared" si="141"/>
        <v>0</v>
      </c>
      <c r="BQ90" s="52">
        <f t="shared" si="141"/>
        <v>0</v>
      </c>
      <c r="BR90" s="52">
        <f t="shared" si="141"/>
        <v>0</v>
      </c>
      <c r="BS90" s="52">
        <f t="shared" si="141"/>
        <v>0</v>
      </c>
      <c r="BT90" s="52">
        <f t="shared" si="141"/>
        <v>0</v>
      </c>
      <c r="BU90" s="52">
        <f t="shared" si="141"/>
        <v>0</v>
      </c>
      <c r="BV90" s="52">
        <f t="shared" si="141"/>
        <v>0</v>
      </c>
      <c r="BW90" s="52">
        <f t="shared" si="141"/>
        <v>0</v>
      </c>
      <c r="BX90" s="52">
        <f t="shared" si="141"/>
        <v>0</v>
      </c>
      <c r="BY90" s="52">
        <f t="shared" si="141"/>
        <v>0</v>
      </c>
      <c r="BZ90" s="52">
        <f t="shared" si="141"/>
        <v>0</v>
      </c>
      <c r="CA90" s="52">
        <f t="shared" si="141"/>
        <v>0</v>
      </c>
      <c r="CB90" s="52">
        <f t="shared" si="141"/>
        <v>0</v>
      </c>
      <c r="CC90" s="52">
        <f t="shared" si="141"/>
        <v>0</v>
      </c>
      <c r="CD90" s="52">
        <f t="shared" si="141"/>
        <v>0</v>
      </c>
      <c r="CE90" s="52">
        <f t="shared" si="141"/>
        <v>0</v>
      </c>
      <c r="CF90" s="52">
        <f t="shared" si="141"/>
        <v>0</v>
      </c>
      <c r="CG90" s="52">
        <f t="shared" si="141"/>
        <v>0</v>
      </c>
      <c r="CH90" s="52">
        <f t="shared" si="141"/>
        <v>0</v>
      </c>
      <c r="CI90" s="52">
        <f t="shared" si="141"/>
        <v>0</v>
      </c>
      <c r="CJ90" s="52">
        <f t="shared" si="141"/>
        <v>0</v>
      </c>
      <c r="CK90" s="52">
        <f t="shared" si="141"/>
        <v>0</v>
      </c>
      <c r="CL90" s="52">
        <f t="shared" si="141"/>
        <v>0</v>
      </c>
      <c r="CM90" s="52">
        <f t="shared" si="141"/>
        <v>0</v>
      </c>
      <c r="CN90" s="52">
        <f t="shared" si="141"/>
        <v>0</v>
      </c>
      <c r="CO90" s="52">
        <f t="shared" si="141"/>
        <v>0</v>
      </c>
      <c r="CP90" s="52">
        <f t="shared" si="141"/>
        <v>0</v>
      </c>
      <c r="CQ90" s="52">
        <f t="shared" si="141"/>
        <v>0</v>
      </c>
      <c r="CR90" s="52">
        <f t="shared" si="141"/>
        <v>0</v>
      </c>
      <c r="CS90" s="52">
        <f t="shared" si="141"/>
        <v>0</v>
      </c>
      <c r="CT90" s="52">
        <f t="shared" si="141"/>
        <v>0</v>
      </c>
      <c r="CU90" s="52">
        <f t="shared" si="141"/>
        <v>0</v>
      </c>
      <c r="CV90" s="52">
        <f t="shared" ref="CV90:DP90" si="142">CV$50*CV15</f>
        <v>0</v>
      </c>
      <c r="CW90" s="52">
        <f t="shared" si="142"/>
        <v>0</v>
      </c>
      <c r="CX90" s="52">
        <f t="shared" si="142"/>
        <v>0</v>
      </c>
      <c r="CY90" s="52">
        <f t="shared" si="142"/>
        <v>0</v>
      </c>
      <c r="CZ90" s="52">
        <f t="shared" si="142"/>
        <v>0</v>
      </c>
      <c r="DA90" s="52">
        <f t="shared" si="142"/>
        <v>0</v>
      </c>
      <c r="DB90" s="52">
        <f t="shared" si="142"/>
        <v>0</v>
      </c>
      <c r="DC90" s="52">
        <f t="shared" si="142"/>
        <v>0</v>
      </c>
      <c r="DD90" s="52">
        <f t="shared" si="142"/>
        <v>0</v>
      </c>
      <c r="DE90" s="52">
        <f t="shared" si="142"/>
        <v>0</v>
      </c>
      <c r="DF90" s="52">
        <f t="shared" si="142"/>
        <v>0</v>
      </c>
      <c r="DG90" s="52">
        <f t="shared" si="142"/>
        <v>0</v>
      </c>
      <c r="DH90" s="52">
        <f t="shared" si="142"/>
        <v>0</v>
      </c>
      <c r="DI90" s="52">
        <f t="shared" si="142"/>
        <v>0</v>
      </c>
      <c r="DJ90" s="52">
        <f t="shared" si="142"/>
        <v>0</v>
      </c>
      <c r="DK90" s="52">
        <f t="shared" si="142"/>
        <v>0</v>
      </c>
      <c r="DL90" s="52">
        <f t="shared" si="142"/>
        <v>0</v>
      </c>
      <c r="DM90" s="52">
        <f t="shared" si="142"/>
        <v>0</v>
      </c>
      <c r="DN90" s="52">
        <f t="shared" si="142"/>
        <v>0</v>
      </c>
      <c r="DO90" s="52">
        <f t="shared" si="142"/>
        <v>0</v>
      </c>
      <c r="DP90" s="52">
        <f t="shared" si="142"/>
        <v>0</v>
      </c>
    </row>
    <row r="91" spans="1:120" x14ac:dyDescent="0.25">
      <c r="A91" s="52" t="str">
        <f t="shared" si="138"/>
        <v>06_HKC</v>
      </c>
      <c r="B91" s="52" t="str">
        <f t="shared" si="138"/>
        <v>1_1_coking_coal</v>
      </c>
      <c r="C91" s="52" t="str">
        <f t="shared" si="138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39"/>
        <v>06_HKC</v>
      </c>
      <c r="BL91" s="52" t="str">
        <f t="shared" si="140"/>
        <v>d_ind_cem_ccs_1_1_coking_coal</v>
      </c>
      <c r="BM91" s="52"/>
      <c r="BN91" s="52"/>
      <c r="BO91" s="52">
        <f t="shared" ref="BO91:CV91" si="143">BO$50*BO16</f>
        <v>0</v>
      </c>
      <c r="BP91" s="52">
        <f t="shared" si="143"/>
        <v>0</v>
      </c>
      <c r="BQ91" s="52">
        <f t="shared" si="143"/>
        <v>0</v>
      </c>
      <c r="BR91" s="52">
        <f t="shared" si="143"/>
        <v>0</v>
      </c>
      <c r="BS91" s="52">
        <f t="shared" si="143"/>
        <v>0</v>
      </c>
      <c r="BT91" s="52">
        <f t="shared" si="143"/>
        <v>0</v>
      </c>
      <c r="BU91" s="52">
        <f t="shared" si="143"/>
        <v>0</v>
      </c>
      <c r="BV91" s="52">
        <f t="shared" si="143"/>
        <v>0</v>
      </c>
      <c r="BW91" s="52">
        <f t="shared" si="143"/>
        <v>0</v>
      </c>
      <c r="BX91" s="52">
        <f t="shared" si="143"/>
        <v>0</v>
      </c>
      <c r="BY91" s="52">
        <f t="shared" si="143"/>
        <v>0</v>
      </c>
      <c r="BZ91" s="52">
        <f t="shared" si="143"/>
        <v>0</v>
      </c>
      <c r="CA91" s="52">
        <f t="shared" si="143"/>
        <v>0</v>
      </c>
      <c r="CB91" s="52">
        <f t="shared" si="143"/>
        <v>0</v>
      </c>
      <c r="CC91" s="52">
        <f t="shared" si="143"/>
        <v>0</v>
      </c>
      <c r="CD91" s="52">
        <f t="shared" si="143"/>
        <v>0</v>
      </c>
      <c r="CE91" s="52">
        <f t="shared" si="143"/>
        <v>0</v>
      </c>
      <c r="CF91" s="52">
        <f t="shared" si="143"/>
        <v>0</v>
      </c>
      <c r="CG91" s="52">
        <f t="shared" si="143"/>
        <v>0</v>
      </c>
      <c r="CH91" s="52">
        <f t="shared" si="143"/>
        <v>0</v>
      </c>
      <c r="CI91" s="52">
        <f t="shared" si="143"/>
        <v>0</v>
      </c>
      <c r="CJ91" s="52">
        <f t="shared" si="143"/>
        <v>0</v>
      </c>
      <c r="CK91" s="52">
        <f t="shared" si="143"/>
        <v>0</v>
      </c>
      <c r="CL91" s="52">
        <f t="shared" si="143"/>
        <v>0</v>
      </c>
      <c r="CM91" s="52">
        <f t="shared" si="143"/>
        <v>0</v>
      </c>
      <c r="CN91" s="52">
        <f t="shared" si="143"/>
        <v>0</v>
      </c>
      <c r="CO91" s="52">
        <f t="shared" si="143"/>
        <v>0</v>
      </c>
      <c r="CP91" s="52">
        <f t="shared" si="143"/>
        <v>0</v>
      </c>
      <c r="CQ91" s="52">
        <f t="shared" si="143"/>
        <v>0</v>
      </c>
      <c r="CR91" s="52">
        <f t="shared" si="143"/>
        <v>0</v>
      </c>
      <c r="CS91" s="52">
        <f t="shared" si="143"/>
        <v>0</v>
      </c>
      <c r="CT91" s="52">
        <f t="shared" si="143"/>
        <v>0</v>
      </c>
      <c r="CU91" s="52">
        <f t="shared" si="143"/>
        <v>0</v>
      </c>
      <c r="CV91" s="52">
        <f t="shared" si="143"/>
        <v>0</v>
      </c>
      <c r="CW91" s="52">
        <f t="shared" ref="CW91:DP91" si="144">CW$50*CW16</f>
        <v>0</v>
      </c>
      <c r="CX91" s="52">
        <f t="shared" si="144"/>
        <v>0</v>
      </c>
      <c r="CY91" s="52">
        <f t="shared" si="144"/>
        <v>0</v>
      </c>
      <c r="CZ91" s="52">
        <f t="shared" si="144"/>
        <v>0</v>
      </c>
      <c r="DA91" s="52">
        <f t="shared" si="144"/>
        <v>0</v>
      </c>
      <c r="DB91" s="52">
        <f t="shared" si="144"/>
        <v>0</v>
      </c>
      <c r="DC91" s="52">
        <f t="shared" si="144"/>
        <v>0</v>
      </c>
      <c r="DD91" s="52">
        <f t="shared" si="144"/>
        <v>0</v>
      </c>
      <c r="DE91" s="52">
        <f t="shared" si="144"/>
        <v>0</v>
      </c>
      <c r="DF91" s="52">
        <f t="shared" si="144"/>
        <v>0</v>
      </c>
      <c r="DG91" s="52">
        <f t="shared" si="144"/>
        <v>0</v>
      </c>
      <c r="DH91" s="52">
        <f t="shared" si="144"/>
        <v>0</v>
      </c>
      <c r="DI91" s="52">
        <f t="shared" si="144"/>
        <v>0</v>
      </c>
      <c r="DJ91" s="52">
        <f t="shared" si="144"/>
        <v>0</v>
      </c>
      <c r="DK91" s="52">
        <f t="shared" si="144"/>
        <v>0</v>
      </c>
      <c r="DL91" s="52">
        <f t="shared" si="144"/>
        <v>0</v>
      </c>
      <c r="DM91" s="52">
        <f t="shared" si="144"/>
        <v>0</v>
      </c>
      <c r="DN91" s="52">
        <f t="shared" si="144"/>
        <v>0</v>
      </c>
      <c r="DO91" s="52">
        <f t="shared" si="144"/>
        <v>0</v>
      </c>
      <c r="DP91" s="52">
        <f t="shared" si="144"/>
        <v>0</v>
      </c>
    </row>
    <row r="92" spans="1:120" x14ac:dyDescent="0.25">
      <c r="A92" s="52" t="str">
        <f t="shared" si="138"/>
        <v>06_HKC</v>
      </c>
      <c r="B92" s="52" t="str">
        <f t="shared" si="138"/>
        <v>1_5_lignite</v>
      </c>
      <c r="C92" s="52" t="str">
        <f t="shared" si="138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39"/>
        <v>06_HKC</v>
      </c>
      <c r="BL92" s="52" t="str">
        <f t="shared" si="140"/>
        <v>d_ind_cem_ccs_1_5_lignite</v>
      </c>
      <c r="BM92" s="52"/>
      <c r="BN92" s="52"/>
      <c r="BO92" s="52">
        <f t="shared" ref="BO92:CV92" si="145">BO$50*BO17</f>
        <v>0</v>
      </c>
      <c r="BP92" s="52">
        <f t="shared" si="145"/>
        <v>0</v>
      </c>
      <c r="BQ92" s="52">
        <f t="shared" si="145"/>
        <v>0</v>
      </c>
      <c r="BR92" s="52">
        <f t="shared" si="145"/>
        <v>0</v>
      </c>
      <c r="BS92" s="52">
        <f t="shared" si="145"/>
        <v>0</v>
      </c>
      <c r="BT92" s="52">
        <f t="shared" si="145"/>
        <v>0</v>
      </c>
      <c r="BU92" s="52">
        <f t="shared" si="145"/>
        <v>0</v>
      </c>
      <c r="BV92" s="52">
        <f t="shared" si="145"/>
        <v>0</v>
      </c>
      <c r="BW92" s="52">
        <f t="shared" si="145"/>
        <v>0</v>
      </c>
      <c r="BX92" s="52">
        <f t="shared" si="145"/>
        <v>0</v>
      </c>
      <c r="BY92" s="52">
        <f t="shared" si="145"/>
        <v>0</v>
      </c>
      <c r="BZ92" s="52">
        <f t="shared" si="145"/>
        <v>0</v>
      </c>
      <c r="CA92" s="52">
        <f t="shared" si="145"/>
        <v>0</v>
      </c>
      <c r="CB92" s="52">
        <f t="shared" si="145"/>
        <v>0</v>
      </c>
      <c r="CC92" s="52">
        <f t="shared" si="145"/>
        <v>0</v>
      </c>
      <c r="CD92" s="52">
        <f t="shared" si="145"/>
        <v>0</v>
      </c>
      <c r="CE92" s="52">
        <f t="shared" si="145"/>
        <v>0</v>
      </c>
      <c r="CF92" s="52">
        <f t="shared" si="145"/>
        <v>0</v>
      </c>
      <c r="CG92" s="52">
        <f t="shared" si="145"/>
        <v>0</v>
      </c>
      <c r="CH92" s="52">
        <f t="shared" si="145"/>
        <v>0</v>
      </c>
      <c r="CI92" s="52">
        <f t="shared" si="145"/>
        <v>0</v>
      </c>
      <c r="CJ92" s="52">
        <f t="shared" si="145"/>
        <v>0</v>
      </c>
      <c r="CK92" s="52">
        <f t="shared" si="145"/>
        <v>0</v>
      </c>
      <c r="CL92" s="52">
        <f t="shared" si="145"/>
        <v>0</v>
      </c>
      <c r="CM92" s="52">
        <f t="shared" si="145"/>
        <v>0</v>
      </c>
      <c r="CN92" s="52">
        <f t="shared" si="145"/>
        <v>0</v>
      </c>
      <c r="CO92" s="52">
        <f t="shared" si="145"/>
        <v>0</v>
      </c>
      <c r="CP92" s="52">
        <f t="shared" si="145"/>
        <v>0</v>
      </c>
      <c r="CQ92" s="52">
        <f t="shared" si="145"/>
        <v>0</v>
      </c>
      <c r="CR92" s="52">
        <f t="shared" si="145"/>
        <v>0</v>
      </c>
      <c r="CS92" s="52">
        <f t="shared" si="145"/>
        <v>0</v>
      </c>
      <c r="CT92" s="52">
        <f t="shared" si="145"/>
        <v>0</v>
      </c>
      <c r="CU92" s="52">
        <f t="shared" si="145"/>
        <v>0</v>
      </c>
      <c r="CV92" s="52">
        <f t="shared" si="145"/>
        <v>0</v>
      </c>
      <c r="CW92" s="52">
        <f t="shared" ref="CW92:DP92" si="146">CW$50*CW17</f>
        <v>0</v>
      </c>
      <c r="CX92" s="52">
        <f t="shared" si="146"/>
        <v>0</v>
      </c>
      <c r="CY92" s="52">
        <f t="shared" si="146"/>
        <v>0</v>
      </c>
      <c r="CZ92" s="52">
        <f t="shared" si="146"/>
        <v>0</v>
      </c>
      <c r="DA92" s="52">
        <f t="shared" si="146"/>
        <v>0</v>
      </c>
      <c r="DB92" s="52">
        <f t="shared" si="146"/>
        <v>0</v>
      </c>
      <c r="DC92" s="52">
        <f t="shared" si="146"/>
        <v>0</v>
      </c>
      <c r="DD92" s="52">
        <f t="shared" si="146"/>
        <v>0</v>
      </c>
      <c r="DE92" s="52">
        <f t="shared" si="146"/>
        <v>0</v>
      </c>
      <c r="DF92" s="52">
        <f t="shared" si="146"/>
        <v>0</v>
      </c>
      <c r="DG92" s="52">
        <f t="shared" si="146"/>
        <v>0</v>
      </c>
      <c r="DH92" s="52">
        <f t="shared" si="146"/>
        <v>0</v>
      </c>
      <c r="DI92" s="52">
        <f t="shared" si="146"/>
        <v>0</v>
      </c>
      <c r="DJ92" s="52">
        <f t="shared" si="146"/>
        <v>0</v>
      </c>
      <c r="DK92" s="52">
        <f t="shared" si="146"/>
        <v>0</v>
      </c>
      <c r="DL92" s="52">
        <f t="shared" si="146"/>
        <v>0</v>
      </c>
      <c r="DM92" s="52">
        <f t="shared" si="146"/>
        <v>0</v>
      </c>
      <c r="DN92" s="52">
        <f t="shared" si="146"/>
        <v>0</v>
      </c>
      <c r="DO92" s="52">
        <f t="shared" si="146"/>
        <v>0</v>
      </c>
      <c r="DP92" s="52">
        <f t="shared" si="146"/>
        <v>0</v>
      </c>
    </row>
    <row r="93" spans="1:120" x14ac:dyDescent="0.25">
      <c r="A93" s="52" t="str">
        <f t="shared" si="138"/>
        <v>06_HKC</v>
      </c>
      <c r="B93" s="52" t="str">
        <f t="shared" si="138"/>
        <v>2_coal_products</v>
      </c>
      <c r="C93" s="52" t="str">
        <f t="shared" si="138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39"/>
        <v>06_HKC</v>
      </c>
      <c r="BL93" s="52" t="str">
        <f t="shared" si="140"/>
        <v>d_ind_cem_ccs_2_coal_products</v>
      </c>
      <c r="BM93" s="52"/>
      <c r="BN93" s="52"/>
      <c r="BO93" s="52">
        <f t="shared" ref="BO93:CV93" si="147">BO$50*BO18</f>
        <v>0</v>
      </c>
      <c r="BP93" s="52">
        <f t="shared" si="147"/>
        <v>0</v>
      </c>
      <c r="BQ93" s="52">
        <f t="shared" si="147"/>
        <v>0</v>
      </c>
      <c r="BR93" s="52">
        <f t="shared" si="147"/>
        <v>0</v>
      </c>
      <c r="BS93" s="52">
        <f t="shared" si="147"/>
        <v>0</v>
      </c>
      <c r="BT93" s="52">
        <f t="shared" si="147"/>
        <v>0</v>
      </c>
      <c r="BU93" s="52">
        <f t="shared" si="147"/>
        <v>0</v>
      </c>
      <c r="BV93" s="52">
        <f t="shared" si="147"/>
        <v>0</v>
      </c>
      <c r="BW93" s="52">
        <f t="shared" si="147"/>
        <v>0</v>
      </c>
      <c r="BX93" s="52">
        <f t="shared" si="147"/>
        <v>0</v>
      </c>
      <c r="BY93" s="52">
        <f t="shared" si="147"/>
        <v>0</v>
      </c>
      <c r="BZ93" s="52">
        <f t="shared" si="147"/>
        <v>0</v>
      </c>
      <c r="CA93" s="52">
        <f t="shared" si="147"/>
        <v>0</v>
      </c>
      <c r="CB93" s="52">
        <f t="shared" si="147"/>
        <v>0</v>
      </c>
      <c r="CC93" s="52">
        <f t="shared" si="147"/>
        <v>0</v>
      </c>
      <c r="CD93" s="52">
        <f t="shared" si="147"/>
        <v>0</v>
      </c>
      <c r="CE93" s="52">
        <f t="shared" si="147"/>
        <v>0</v>
      </c>
      <c r="CF93" s="52">
        <f t="shared" si="147"/>
        <v>0</v>
      </c>
      <c r="CG93" s="52">
        <f t="shared" si="147"/>
        <v>0</v>
      </c>
      <c r="CH93" s="52">
        <f t="shared" si="147"/>
        <v>0</v>
      </c>
      <c r="CI93" s="52">
        <f t="shared" si="147"/>
        <v>0</v>
      </c>
      <c r="CJ93" s="52">
        <f t="shared" si="147"/>
        <v>0</v>
      </c>
      <c r="CK93" s="52">
        <f t="shared" si="147"/>
        <v>0</v>
      </c>
      <c r="CL93" s="52">
        <f t="shared" si="147"/>
        <v>0</v>
      </c>
      <c r="CM93" s="52">
        <f t="shared" si="147"/>
        <v>0</v>
      </c>
      <c r="CN93" s="52">
        <f t="shared" si="147"/>
        <v>0</v>
      </c>
      <c r="CO93" s="52">
        <f t="shared" si="147"/>
        <v>0</v>
      </c>
      <c r="CP93" s="52">
        <f t="shared" si="147"/>
        <v>0</v>
      </c>
      <c r="CQ93" s="52">
        <f t="shared" si="147"/>
        <v>0</v>
      </c>
      <c r="CR93" s="52">
        <f t="shared" si="147"/>
        <v>0</v>
      </c>
      <c r="CS93" s="52">
        <f t="shared" si="147"/>
        <v>0</v>
      </c>
      <c r="CT93" s="52">
        <f t="shared" si="147"/>
        <v>0</v>
      </c>
      <c r="CU93" s="52">
        <f t="shared" si="147"/>
        <v>0</v>
      </c>
      <c r="CV93" s="52">
        <f t="shared" si="147"/>
        <v>0</v>
      </c>
      <c r="CW93" s="52">
        <f t="shared" ref="CW93:DP93" si="148">CW$50*CW18</f>
        <v>0</v>
      </c>
      <c r="CX93" s="52">
        <f t="shared" si="148"/>
        <v>0</v>
      </c>
      <c r="CY93" s="52">
        <f t="shared" si="148"/>
        <v>0</v>
      </c>
      <c r="CZ93" s="52">
        <f t="shared" si="148"/>
        <v>0</v>
      </c>
      <c r="DA93" s="52">
        <f t="shared" si="148"/>
        <v>0</v>
      </c>
      <c r="DB93" s="52">
        <f t="shared" si="148"/>
        <v>0</v>
      </c>
      <c r="DC93" s="52">
        <f t="shared" si="148"/>
        <v>0</v>
      </c>
      <c r="DD93" s="52">
        <f t="shared" si="148"/>
        <v>0</v>
      </c>
      <c r="DE93" s="52">
        <f t="shared" si="148"/>
        <v>0</v>
      </c>
      <c r="DF93" s="52">
        <f t="shared" si="148"/>
        <v>0</v>
      </c>
      <c r="DG93" s="52">
        <f t="shared" si="148"/>
        <v>0</v>
      </c>
      <c r="DH93" s="52">
        <f t="shared" si="148"/>
        <v>0</v>
      </c>
      <c r="DI93" s="52">
        <f t="shared" si="148"/>
        <v>0</v>
      </c>
      <c r="DJ93" s="52">
        <f t="shared" si="148"/>
        <v>0</v>
      </c>
      <c r="DK93" s="52">
        <f t="shared" si="148"/>
        <v>0</v>
      </c>
      <c r="DL93" s="52">
        <f t="shared" si="148"/>
        <v>0</v>
      </c>
      <c r="DM93" s="52">
        <f t="shared" si="148"/>
        <v>0</v>
      </c>
      <c r="DN93" s="52">
        <f t="shared" si="148"/>
        <v>0</v>
      </c>
      <c r="DO93" s="52">
        <f t="shared" si="148"/>
        <v>0</v>
      </c>
      <c r="DP93" s="52">
        <f t="shared" si="148"/>
        <v>0</v>
      </c>
    </row>
    <row r="94" spans="1:120" x14ac:dyDescent="0.25">
      <c r="A94" s="52" t="str">
        <f t="shared" si="138"/>
        <v>06_HKC</v>
      </c>
      <c r="B94" s="52" t="str">
        <f t="shared" si="138"/>
        <v>6_1_crude_oil</v>
      </c>
      <c r="C94" s="52" t="str">
        <f t="shared" si="138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39"/>
        <v>06_HKC</v>
      </c>
      <c r="BL94" s="52" t="str">
        <f t="shared" si="140"/>
        <v>d_ind_cem_ccs_6_1_crude_oil</v>
      </c>
      <c r="BM94" s="52"/>
      <c r="BN94" s="52"/>
      <c r="BO94" s="52">
        <f t="shared" ref="BO94:CV94" si="149">BO$50*BO19</f>
        <v>0</v>
      </c>
      <c r="BP94" s="52">
        <f t="shared" si="149"/>
        <v>0</v>
      </c>
      <c r="BQ94" s="52">
        <f t="shared" si="149"/>
        <v>0</v>
      </c>
      <c r="BR94" s="52">
        <f t="shared" si="149"/>
        <v>0</v>
      </c>
      <c r="BS94" s="52">
        <f t="shared" si="149"/>
        <v>0</v>
      </c>
      <c r="BT94" s="52">
        <f t="shared" si="149"/>
        <v>0</v>
      </c>
      <c r="BU94" s="52">
        <f t="shared" si="149"/>
        <v>0</v>
      </c>
      <c r="BV94" s="52">
        <f t="shared" si="149"/>
        <v>0</v>
      </c>
      <c r="BW94" s="52">
        <f t="shared" si="149"/>
        <v>0</v>
      </c>
      <c r="BX94" s="52">
        <f t="shared" si="149"/>
        <v>0</v>
      </c>
      <c r="BY94" s="52">
        <f t="shared" si="149"/>
        <v>0</v>
      </c>
      <c r="BZ94" s="52">
        <f t="shared" si="149"/>
        <v>0</v>
      </c>
      <c r="CA94" s="52">
        <f t="shared" si="149"/>
        <v>0</v>
      </c>
      <c r="CB94" s="52">
        <f t="shared" si="149"/>
        <v>0</v>
      </c>
      <c r="CC94" s="52">
        <f t="shared" si="149"/>
        <v>0</v>
      </c>
      <c r="CD94" s="52">
        <f t="shared" si="149"/>
        <v>0</v>
      </c>
      <c r="CE94" s="52">
        <f t="shared" si="149"/>
        <v>0</v>
      </c>
      <c r="CF94" s="52">
        <f t="shared" si="149"/>
        <v>0</v>
      </c>
      <c r="CG94" s="52">
        <f t="shared" si="149"/>
        <v>0</v>
      </c>
      <c r="CH94" s="52">
        <f t="shared" si="149"/>
        <v>0</v>
      </c>
      <c r="CI94" s="52">
        <f t="shared" si="149"/>
        <v>0</v>
      </c>
      <c r="CJ94" s="52">
        <f t="shared" si="149"/>
        <v>0</v>
      </c>
      <c r="CK94" s="52">
        <f t="shared" si="149"/>
        <v>0</v>
      </c>
      <c r="CL94" s="52">
        <f t="shared" si="149"/>
        <v>0</v>
      </c>
      <c r="CM94" s="52">
        <f t="shared" si="149"/>
        <v>0</v>
      </c>
      <c r="CN94" s="52">
        <f t="shared" si="149"/>
        <v>0</v>
      </c>
      <c r="CO94" s="52">
        <f t="shared" si="149"/>
        <v>0</v>
      </c>
      <c r="CP94" s="52">
        <f t="shared" si="149"/>
        <v>0</v>
      </c>
      <c r="CQ94" s="52">
        <f t="shared" si="149"/>
        <v>0</v>
      </c>
      <c r="CR94" s="52">
        <f t="shared" si="149"/>
        <v>0</v>
      </c>
      <c r="CS94" s="52">
        <f t="shared" si="149"/>
        <v>0</v>
      </c>
      <c r="CT94" s="52">
        <f t="shared" si="149"/>
        <v>0</v>
      </c>
      <c r="CU94" s="52">
        <f t="shared" si="149"/>
        <v>0</v>
      </c>
      <c r="CV94" s="52">
        <f t="shared" si="149"/>
        <v>0</v>
      </c>
      <c r="CW94" s="52">
        <f t="shared" ref="CW94:DP94" si="150">CW$50*CW19</f>
        <v>0</v>
      </c>
      <c r="CX94" s="52">
        <f t="shared" si="150"/>
        <v>0</v>
      </c>
      <c r="CY94" s="52">
        <f t="shared" si="150"/>
        <v>0</v>
      </c>
      <c r="CZ94" s="52">
        <f t="shared" si="150"/>
        <v>0</v>
      </c>
      <c r="DA94" s="52">
        <f t="shared" si="150"/>
        <v>0</v>
      </c>
      <c r="DB94" s="52">
        <f t="shared" si="150"/>
        <v>0</v>
      </c>
      <c r="DC94" s="52">
        <f t="shared" si="150"/>
        <v>0</v>
      </c>
      <c r="DD94" s="52">
        <f t="shared" si="150"/>
        <v>0</v>
      </c>
      <c r="DE94" s="52">
        <f t="shared" si="150"/>
        <v>0</v>
      </c>
      <c r="DF94" s="52">
        <f t="shared" si="150"/>
        <v>0</v>
      </c>
      <c r="DG94" s="52">
        <f t="shared" si="150"/>
        <v>0</v>
      </c>
      <c r="DH94" s="52">
        <f t="shared" si="150"/>
        <v>0</v>
      </c>
      <c r="DI94" s="52">
        <f t="shared" si="150"/>
        <v>0</v>
      </c>
      <c r="DJ94" s="52">
        <f t="shared" si="150"/>
        <v>0</v>
      </c>
      <c r="DK94" s="52">
        <f t="shared" si="150"/>
        <v>0</v>
      </c>
      <c r="DL94" s="52">
        <f t="shared" si="150"/>
        <v>0</v>
      </c>
      <c r="DM94" s="52">
        <f t="shared" si="150"/>
        <v>0</v>
      </c>
      <c r="DN94" s="52">
        <f t="shared" si="150"/>
        <v>0</v>
      </c>
      <c r="DO94" s="52">
        <f t="shared" si="150"/>
        <v>0</v>
      </c>
      <c r="DP94" s="52">
        <f t="shared" si="150"/>
        <v>0</v>
      </c>
    </row>
    <row r="95" spans="1:120" x14ac:dyDescent="0.25">
      <c r="A95" s="52" t="str">
        <f t="shared" si="138"/>
        <v>06_HKC</v>
      </c>
      <c r="B95" s="52" t="str">
        <f t="shared" si="138"/>
        <v>6_x_ngls</v>
      </c>
      <c r="C95" s="52" t="str">
        <f t="shared" si="138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39"/>
        <v>06_HKC</v>
      </c>
      <c r="BL95" s="52" t="str">
        <f t="shared" si="140"/>
        <v>d_ind_cem_ccs_6_x_ngls</v>
      </c>
      <c r="BM95" s="52"/>
      <c r="BN95" s="52"/>
      <c r="BO95" s="52">
        <f t="shared" ref="BO95:CV95" si="151">BO$50*BO20</f>
        <v>0</v>
      </c>
      <c r="BP95" s="52">
        <f t="shared" si="151"/>
        <v>0</v>
      </c>
      <c r="BQ95" s="52">
        <f t="shared" si="151"/>
        <v>0</v>
      </c>
      <c r="BR95" s="52">
        <f t="shared" si="151"/>
        <v>0</v>
      </c>
      <c r="BS95" s="52">
        <f t="shared" si="151"/>
        <v>0</v>
      </c>
      <c r="BT95" s="52">
        <f t="shared" si="151"/>
        <v>0</v>
      </c>
      <c r="BU95" s="52">
        <f t="shared" si="151"/>
        <v>0</v>
      </c>
      <c r="BV95" s="52">
        <f t="shared" si="151"/>
        <v>0</v>
      </c>
      <c r="BW95" s="52">
        <f t="shared" si="151"/>
        <v>0</v>
      </c>
      <c r="BX95" s="52">
        <f t="shared" si="151"/>
        <v>0</v>
      </c>
      <c r="BY95" s="52">
        <f t="shared" si="151"/>
        <v>0</v>
      </c>
      <c r="BZ95" s="52">
        <f t="shared" si="151"/>
        <v>0</v>
      </c>
      <c r="CA95" s="52">
        <f t="shared" si="151"/>
        <v>0</v>
      </c>
      <c r="CB95" s="52">
        <f t="shared" si="151"/>
        <v>0</v>
      </c>
      <c r="CC95" s="52">
        <f t="shared" si="151"/>
        <v>0</v>
      </c>
      <c r="CD95" s="52">
        <f t="shared" si="151"/>
        <v>0</v>
      </c>
      <c r="CE95" s="52">
        <f t="shared" si="151"/>
        <v>0</v>
      </c>
      <c r="CF95" s="52">
        <f t="shared" si="151"/>
        <v>0</v>
      </c>
      <c r="CG95" s="52">
        <f t="shared" si="151"/>
        <v>0</v>
      </c>
      <c r="CH95" s="52">
        <f t="shared" si="151"/>
        <v>0</v>
      </c>
      <c r="CI95" s="52">
        <f t="shared" si="151"/>
        <v>0</v>
      </c>
      <c r="CJ95" s="52">
        <f t="shared" si="151"/>
        <v>0</v>
      </c>
      <c r="CK95" s="52">
        <f t="shared" si="151"/>
        <v>0</v>
      </c>
      <c r="CL95" s="52">
        <f t="shared" si="151"/>
        <v>0</v>
      </c>
      <c r="CM95" s="52">
        <f t="shared" si="151"/>
        <v>0</v>
      </c>
      <c r="CN95" s="52">
        <f t="shared" si="151"/>
        <v>0</v>
      </c>
      <c r="CO95" s="52">
        <f t="shared" si="151"/>
        <v>0</v>
      </c>
      <c r="CP95" s="52">
        <f t="shared" si="151"/>
        <v>0</v>
      </c>
      <c r="CQ95" s="52">
        <f t="shared" si="151"/>
        <v>0</v>
      </c>
      <c r="CR95" s="52">
        <f t="shared" si="151"/>
        <v>0</v>
      </c>
      <c r="CS95" s="52">
        <f t="shared" si="151"/>
        <v>0</v>
      </c>
      <c r="CT95" s="52">
        <f t="shared" si="151"/>
        <v>0</v>
      </c>
      <c r="CU95" s="52">
        <f t="shared" si="151"/>
        <v>0</v>
      </c>
      <c r="CV95" s="52">
        <f t="shared" si="151"/>
        <v>0</v>
      </c>
      <c r="CW95" s="52">
        <f t="shared" ref="CW95:DP95" si="152">CW$50*CW20</f>
        <v>0</v>
      </c>
      <c r="CX95" s="52">
        <f t="shared" si="152"/>
        <v>0</v>
      </c>
      <c r="CY95" s="52">
        <f t="shared" si="152"/>
        <v>0</v>
      </c>
      <c r="CZ95" s="52">
        <f t="shared" si="152"/>
        <v>0</v>
      </c>
      <c r="DA95" s="52">
        <f t="shared" si="152"/>
        <v>0</v>
      </c>
      <c r="DB95" s="52">
        <f t="shared" si="152"/>
        <v>0</v>
      </c>
      <c r="DC95" s="52">
        <f t="shared" si="152"/>
        <v>0</v>
      </c>
      <c r="DD95" s="52">
        <f t="shared" si="152"/>
        <v>0</v>
      </c>
      <c r="DE95" s="52">
        <f t="shared" si="152"/>
        <v>0</v>
      </c>
      <c r="DF95" s="52">
        <f t="shared" si="152"/>
        <v>0</v>
      </c>
      <c r="DG95" s="52">
        <f t="shared" si="152"/>
        <v>0</v>
      </c>
      <c r="DH95" s="52">
        <f t="shared" si="152"/>
        <v>0</v>
      </c>
      <c r="DI95" s="52">
        <f t="shared" si="152"/>
        <v>0</v>
      </c>
      <c r="DJ95" s="52">
        <f t="shared" si="152"/>
        <v>0</v>
      </c>
      <c r="DK95" s="52">
        <f t="shared" si="152"/>
        <v>0</v>
      </c>
      <c r="DL95" s="52">
        <f t="shared" si="152"/>
        <v>0</v>
      </c>
      <c r="DM95" s="52">
        <f t="shared" si="152"/>
        <v>0</v>
      </c>
      <c r="DN95" s="52">
        <f t="shared" si="152"/>
        <v>0</v>
      </c>
      <c r="DO95" s="52">
        <f t="shared" si="152"/>
        <v>0</v>
      </c>
      <c r="DP95" s="52">
        <f t="shared" si="152"/>
        <v>0</v>
      </c>
    </row>
    <row r="96" spans="1:120" x14ac:dyDescent="0.25">
      <c r="A96" s="52" t="str">
        <f t="shared" si="138"/>
        <v>06_HKC</v>
      </c>
      <c r="B96" s="52" t="str">
        <f t="shared" si="138"/>
        <v>7_1_motor_gasoline</v>
      </c>
      <c r="C96" s="52" t="str">
        <f t="shared" si="138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39"/>
        <v>06_HKC</v>
      </c>
      <c r="BL96" s="52" t="str">
        <f t="shared" si="140"/>
        <v>d_ind_cem_ccs_7_1_mo_gasoline</v>
      </c>
      <c r="BM96" s="52"/>
      <c r="BN96" s="52"/>
      <c r="BO96" s="52">
        <f t="shared" ref="BO96:CV96" si="153">BO$50*BO21</f>
        <v>0</v>
      </c>
      <c r="BP96" s="52">
        <f t="shared" si="153"/>
        <v>0</v>
      </c>
      <c r="BQ96" s="52">
        <f t="shared" si="153"/>
        <v>0</v>
      </c>
      <c r="BR96" s="52">
        <f t="shared" si="153"/>
        <v>0</v>
      </c>
      <c r="BS96" s="52">
        <f t="shared" si="153"/>
        <v>0</v>
      </c>
      <c r="BT96" s="52">
        <f t="shared" si="153"/>
        <v>0</v>
      </c>
      <c r="BU96" s="52">
        <f t="shared" si="153"/>
        <v>0</v>
      </c>
      <c r="BV96" s="52">
        <f t="shared" si="153"/>
        <v>0</v>
      </c>
      <c r="BW96" s="52">
        <f t="shared" si="153"/>
        <v>0</v>
      </c>
      <c r="BX96" s="52">
        <f t="shared" si="153"/>
        <v>0</v>
      </c>
      <c r="BY96" s="52">
        <f t="shared" si="153"/>
        <v>0</v>
      </c>
      <c r="BZ96" s="52">
        <f t="shared" si="153"/>
        <v>0</v>
      </c>
      <c r="CA96" s="52">
        <f t="shared" si="153"/>
        <v>0</v>
      </c>
      <c r="CB96" s="52">
        <f t="shared" si="153"/>
        <v>0</v>
      </c>
      <c r="CC96" s="52">
        <f t="shared" si="153"/>
        <v>0</v>
      </c>
      <c r="CD96" s="52">
        <f t="shared" si="153"/>
        <v>0</v>
      </c>
      <c r="CE96" s="52">
        <f t="shared" si="153"/>
        <v>0</v>
      </c>
      <c r="CF96" s="52">
        <f t="shared" si="153"/>
        <v>0</v>
      </c>
      <c r="CG96" s="52">
        <f t="shared" si="153"/>
        <v>0</v>
      </c>
      <c r="CH96" s="52">
        <f t="shared" si="153"/>
        <v>0</v>
      </c>
      <c r="CI96" s="52">
        <f t="shared" si="153"/>
        <v>0</v>
      </c>
      <c r="CJ96" s="52">
        <f t="shared" si="153"/>
        <v>0</v>
      </c>
      <c r="CK96" s="52">
        <f t="shared" si="153"/>
        <v>0</v>
      </c>
      <c r="CL96" s="52">
        <f t="shared" si="153"/>
        <v>0</v>
      </c>
      <c r="CM96" s="52">
        <f t="shared" si="153"/>
        <v>0</v>
      </c>
      <c r="CN96" s="52">
        <f t="shared" si="153"/>
        <v>0</v>
      </c>
      <c r="CO96" s="52">
        <f t="shared" si="153"/>
        <v>0</v>
      </c>
      <c r="CP96" s="52">
        <f t="shared" si="153"/>
        <v>0</v>
      </c>
      <c r="CQ96" s="52">
        <f t="shared" si="153"/>
        <v>0</v>
      </c>
      <c r="CR96" s="52">
        <f t="shared" si="153"/>
        <v>0</v>
      </c>
      <c r="CS96" s="52">
        <f t="shared" si="153"/>
        <v>0</v>
      </c>
      <c r="CT96" s="52">
        <f t="shared" si="153"/>
        <v>0</v>
      </c>
      <c r="CU96" s="52">
        <f t="shared" si="153"/>
        <v>0</v>
      </c>
      <c r="CV96" s="52">
        <f t="shared" si="153"/>
        <v>0</v>
      </c>
      <c r="CW96" s="52">
        <f t="shared" ref="CW96:DP96" si="154">CW$50*CW21</f>
        <v>0</v>
      </c>
      <c r="CX96" s="52">
        <f t="shared" si="154"/>
        <v>0</v>
      </c>
      <c r="CY96" s="52">
        <f t="shared" si="154"/>
        <v>0</v>
      </c>
      <c r="CZ96" s="52">
        <f t="shared" si="154"/>
        <v>0</v>
      </c>
      <c r="DA96" s="52">
        <f t="shared" si="154"/>
        <v>0</v>
      </c>
      <c r="DB96" s="52">
        <f t="shared" si="154"/>
        <v>0</v>
      </c>
      <c r="DC96" s="52">
        <f t="shared" si="154"/>
        <v>0</v>
      </c>
      <c r="DD96" s="52">
        <f t="shared" si="154"/>
        <v>0</v>
      </c>
      <c r="DE96" s="52">
        <f t="shared" si="154"/>
        <v>0</v>
      </c>
      <c r="DF96" s="52">
        <f t="shared" si="154"/>
        <v>0</v>
      </c>
      <c r="DG96" s="52">
        <f t="shared" si="154"/>
        <v>0</v>
      </c>
      <c r="DH96" s="52">
        <f t="shared" si="154"/>
        <v>0</v>
      </c>
      <c r="DI96" s="52">
        <f t="shared" si="154"/>
        <v>0</v>
      </c>
      <c r="DJ96" s="52">
        <f t="shared" si="154"/>
        <v>0</v>
      </c>
      <c r="DK96" s="52">
        <f t="shared" si="154"/>
        <v>0</v>
      </c>
      <c r="DL96" s="52">
        <f t="shared" si="154"/>
        <v>0</v>
      </c>
      <c r="DM96" s="52">
        <f t="shared" si="154"/>
        <v>0</v>
      </c>
      <c r="DN96" s="52">
        <f t="shared" si="154"/>
        <v>0</v>
      </c>
      <c r="DO96" s="52">
        <f t="shared" si="154"/>
        <v>0</v>
      </c>
      <c r="DP96" s="52">
        <f t="shared" si="154"/>
        <v>0</v>
      </c>
    </row>
    <row r="97" spans="1:120" x14ac:dyDescent="0.25">
      <c r="A97" s="52" t="str">
        <f t="shared" si="138"/>
        <v>06_HKC</v>
      </c>
      <c r="B97" s="52" t="str">
        <f t="shared" si="138"/>
        <v>7_2_aviation_gasoline</v>
      </c>
      <c r="C97" s="52" t="str">
        <f t="shared" si="138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39"/>
        <v>06_HKC</v>
      </c>
      <c r="BL97" s="52" t="str">
        <f t="shared" si="140"/>
        <v>d_ind_cem_ccs_7_2_avi_gasoline</v>
      </c>
      <c r="BM97" s="52"/>
      <c r="BN97" s="52"/>
      <c r="BO97" s="52">
        <f t="shared" ref="BO97:CV97" si="155">BO$50*BO22</f>
        <v>0</v>
      </c>
      <c r="BP97" s="52">
        <f t="shared" si="155"/>
        <v>0</v>
      </c>
      <c r="BQ97" s="52">
        <f t="shared" si="155"/>
        <v>0</v>
      </c>
      <c r="BR97" s="52">
        <f t="shared" si="155"/>
        <v>0</v>
      </c>
      <c r="BS97" s="52">
        <f t="shared" si="155"/>
        <v>0</v>
      </c>
      <c r="BT97" s="52">
        <f t="shared" si="155"/>
        <v>0</v>
      </c>
      <c r="BU97" s="52">
        <f t="shared" si="155"/>
        <v>0</v>
      </c>
      <c r="BV97" s="52">
        <f t="shared" si="155"/>
        <v>0</v>
      </c>
      <c r="BW97" s="52">
        <f t="shared" si="155"/>
        <v>0</v>
      </c>
      <c r="BX97" s="52">
        <f t="shared" si="155"/>
        <v>0</v>
      </c>
      <c r="BY97" s="52">
        <f t="shared" si="155"/>
        <v>0</v>
      </c>
      <c r="BZ97" s="52">
        <f t="shared" si="155"/>
        <v>0</v>
      </c>
      <c r="CA97" s="52">
        <f t="shared" si="155"/>
        <v>0</v>
      </c>
      <c r="CB97" s="52">
        <f t="shared" si="155"/>
        <v>0</v>
      </c>
      <c r="CC97" s="52">
        <f t="shared" si="155"/>
        <v>0</v>
      </c>
      <c r="CD97" s="52">
        <f t="shared" si="155"/>
        <v>0</v>
      </c>
      <c r="CE97" s="52">
        <f t="shared" si="155"/>
        <v>0</v>
      </c>
      <c r="CF97" s="52">
        <f t="shared" si="155"/>
        <v>0</v>
      </c>
      <c r="CG97" s="52">
        <f t="shared" si="155"/>
        <v>0</v>
      </c>
      <c r="CH97" s="52">
        <f t="shared" si="155"/>
        <v>0</v>
      </c>
      <c r="CI97" s="52">
        <f t="shared" si="155"/>
        <v>0</v>
      </c>
      <c r="CJ97" s="52">
        <f t="shared" si="155"/>
        <v>0</v>
      </c>
      <c r="CK97" s="52">
        <f t="shared" si="155"/>
        <v>0</v>
      </c>
      <c r="CL97" s="52">
        <f t="shared" si="155"/>
        <v>0</v>
      </c>
      <c r="CM97" s="52">
        <f t="shared" si="155"/>
        <v>0</v>
      </c>
      <c r="CN97" s="52">
        <f t="shared" si="155"/>
        <v>0</v>
      </c>
      <c r="CO97" s="52">
        <f t="shared" si="155"/>
        <v>0</v>
      </c>
      <c r="CP97" s="52">
        <f t="shared" si="155"/>
        <v>0</v>
      </c>
      <c r="CQ97" s="52">
        <f t="shared" si="155"/>
        <v>0</v>
      </c>
      <c r="CR97" s="52">
        <f t="shared" si="155"/>
        <v>0</v>
      </c>
      <c r="CS97" s="52">
        <f t="shared" si="155"/>
        <v>0</v>
      </c>
      <c r="CT97" s="52">
        <f t="shared" si="155"/>
        <v>0</v>
      </c>
      <c r="CU97" s="52">
        <f t="shared" si="155"/>
        <v>0</v>
      </c>
      <c r="CV97" s="52">
        <f t="shared" si="155"/>
        <v>0</v>
      </c>
      <c r="CW97" s="52">
        <f t="shared" ref="CW97:DP97" si="156">CW$50*CW22</f>
        <v>0</v>
      </c>
      <c r="CX97" s="52">
        <f t="shared" si="156"/>
        <v>0</v>
      </c>
      <c r="CY97" s="52">
        <f t="shared" si="156"/>
        <v>0</v>
      </c>
      <c r="CZ97" s="52">
        <f t="shared" si="156"/>
        <v>0</v>
      </c>
      <c r="DA97" s="52">
        <f t="shared" si="156"/>
        <v>0</v>
      </c>
      <c r="DB97" s="52">
        <f t="shared" si="156"/>
        <v>0</v>
      </c>
      <c r="DC97" s="52">
        <f t="shared" si="156"/>
        <v>0</v>
      </c>
      <c r="DD97" s="52">
        <f t="shared" si="156"/>
        <v>0</v>
      </c>
      <c r="DE97" s="52">
        <f t="shared" si="156"/>
        <v>0</v>
      </c>
      <c r="DF97" s="52">
        <f t="shared" si="156"/>
        <v>0</v>
      </c>
      <c r="DG97" s="52">
        <f t="shared" si="156"/>
        <v>0</v>
      </c>
      <c r="DH97" s="52">
        <f t="shared" si="156"/>
        <v>0</v>
      </c>
      <c r="DI97" s="52">
        <f t="shared" si="156"/>
        <v>0</v>
      </c>
      <c r="DJ97" s="52">
        <f t="shared" si="156"/>
        <v>0</v>
      </c>
      <c r="DK97" s="52">
        <f t="shared" si="156"/>
        <v>0</v>
      </c>
      <c r="DL97" s="52">
        <f t="shared" si="156"/>
        <v>0</v>
      </c>
      <c r="DM97" s="52">
        <f t="shared" si="156"/>
        <v>0</v>
      </c>
      <c r="DN97" s="52">
        <f t="shared" si="156"/>
        <v>0</v>
      </c>
      <c r="DO97" s="52">
        <f t="shared" si="156"/>
        <v>0</v>
      </c>
      <c r="DP97" s="52">
        <f t="shared" si="156"/>
        <v>0</v>
      </c>
    </row>
    <row r="98" spans="1:120" x14ac:dyDescent="0.25">
      <c r="A98" s="52" t="str">
        <f t="shared" si="138"/>
        <v>06_HKC</v>
      </c>
      <c r="B98" s="52" t="str">
        <f t="shared" si="138"/>
        <v>7_3_naphtha</v>
      </c>
      <c r="C98" s="52" t="str">
        <f t="shared" si="138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39"/>
        <v>06_HKC</v>
      </c>
      <c r="BL98" s="52" t="str">
        <f t="shared" si="140"/>
        <v>d_ind_cem_ccs_7_3_naphtha</v>
      </c>
      <c r="BM98" s="52"/>
      <c r="BN98" s="52"/>
      <c r="BO98" s="52">
        <f t="shared" ref="BO98:CV98" si="157">BO$50*BO23</f>
        <v>0</v>
      </c>
      <c r="BP98" s="52">
        <f t="shared" si="157"/>
        <v>0</v>
      </c>
      <c r="BQ98" s="52">
        <f t="shared" si="157"/>
        <v>0</v>
      </c>
      <c r="BR98" s="52">
        <f t="shared" si="157"/>
        <v>0</v>
      </c>
      <c r="BS98" s="52">
        <f t="shared" si="157"/>
        <v>0</v>
      </c>
      <c r="BT98" s="52">
        <f t="shared" si="157"/>
        <v>0</v>
      </c>
      <c r="BU98" s="52">
        <f t="shared" si="157"/>
        <v>0</v>
      </c>
      <c r="BV98" s="52">
        <f t="shared" si="157"/>
        <v>0</v>
      </c>
      <c r="BW98" s="52">
        <f t="shared" si="157"/>
        <v>0</v>
      </c>
      <c r="BX98" s="52">
        <f t="shared" si="157"/>
        <v>0</v>
      </c>
      <c r="BY98" s="52">
        <f t="shared" si="157"/>
        <v>0</v>
      </c>
      <c r="BZ98" s="52">
        <f t="shared" si="157"/>
        <v>0</v>
      </c>
      <c r="CA98" s="52">
        <f t="shared" si="157"/>
        <v>0</v>
      </c>
      <c r="CB98" s="52">
        <f t="shared" si="157"/>
        <v>0</v>
      </c>
      <c r="CC98" s="52">
        <f t="shared" si="157"/>
        <v>0</v>
      </c>
      <c r="CD98" s="52">
        <f t="shared" si="157"/>
        <v>0</v>
      </c>
      <c r="CE98" s="52">
        <f t="shared" si="157"/>
        <v>0</v>
      </c>
      <c r="CF98" s="52">
        <f t="shared" si="157"/>
        <v>0</v>
      </c>
      <c r="CG98" s="52">
        <f t="shared" si="157"/>
        <v>0</v>
      </c>
      <c r="CH98" s="52">
        <f t="shared" si="157"/>
        <v>0</v>
      </c>
      <c r="CI98" s="52">
        <f t="shared" si="157"/>
        <v>0</v>
      </c>
      <c r="CJ98" s="52">
        <f t="shared" si="157"/>
        <v>0</v>
      </c>
      <c r="CK98" s="52">
        <f t="shared" si="157"/>
        <v>0</v>
      </c>
      <c r="CL98" s="52">
        <f t="shared" si="157"/>
        <v>0</v>
      </c>
      <c r="CM98" s="52">
        <f t="shared" si="157"/>
        <v>0</v>
      </c>
      <c r="CN98" s="52">
        <f t="shared" si="157"/>
        <v>0</v>
      </c>
      <c r="CO98" s="52">
        <f t="shared" si="157"/>
        <v>0</v>
      </c>
      <c r="CP98" s="52">
        <f t="shared" si="157"/>
        <v>0</v>
      </c>
      <c r="CQ98" s="52">
        <f t="shared" si="157"/>
        <v>0</v>
      </c>
      <c r="CR98" s="52">
        <f t="shared" si="157"/>
        <v>0</v>
      </c>
      <c r="CS98" s="52">
        <f t="shared" si="157"/>
        <v>0</v>
      </c>
      <c r="CT98" s="52">
        <f t="shared" si="157"/>
        <v>0</v>
      </c>
      <c r="CU98" s="52">
        <f t="shared" si="157"/>
        <v>0</v>
      </c>
      <c r="CV98" s="52">
        <f t="shared" si="157"/>
        <v>0</v>
      </c>
      <c r="CW98" s="52">
        <f t="shared" ref="CW98:DP98" si="158">CW$50*CW23</f>
        <v>0</v>
      </c>
      <c r="CX98" s="52">
        <f t="shared" si="158"/>
        <v>0</v>
      </c>
      <c r="CY98" s="52">
        <f t="shared" si="158"/>
        <v>0</v>
      </c>
      <c r="CZ98" s="52">
        <f t="shared" si="158"/>
        <v>0</v>
      </c>
      <c r="DA98" s="52">
        <f t="shared" si="158"/>
        <v>0</v>
      </c>
      <c r="DB98" s="52">
        <f t="shared" si="158"/>
        <v>0</v>
      </c>
      <c r="DC98" s="52">
        <f t="shared" si="158"/>
        <v>0</v>
      </c>
      <c r="DD98" s="52">
        <f t="shared" si="158"/>
        <v>0</v>
      </c>
      <c r="DE98" s="52">
        <f t="shared" si="158"/>
        <v>0</v>
      </c>
      <c r="DF98" s="52">
        <f t="shared" si="158"/>
        <v>0</v>
      </c>
      <c r="DG98" s="52">
        <f t="shared" si="158"/>
        <v>0</v>
      </c>
      <c r="DH98" s="52">
        <f t="shared" si="158"/>
        <v>0</v>
      </c>
      <c r="DI98" s="52">
        <f t="shared" si="158"/>
        <v>0</v>
      </c>
      <c r="DJ98" s="52">
        <f t="shared" si="158"/>
        <v>0</v>
      </c>
      <c r="DK98" s="52">
        <f t="shared" si="158"/>
        <v>0</v>
      </c>
      <c r="DL98" s="52">
        <f t="shared" si="158"/>
        <v>0</v>
      </c>
      <c r="DM98" s="52">
        <f t="shared" si="158"/>
        <v>0</v>
      </c>
      <c r="DN98" s="52">
        <f t="shared" si="158"/>
        <v>0</v>
      </c>
      <c r="DO98" s="52">
        <f t="shared" si="158"/>
        <v>0</v>
      </c>
      <c r="DP98" s="52">
        <f t="shared" si="158"/>
        <v>0</v>
      </c>
    </row>
    <row r="99" spans="1:120" x14ac:dyDescent="0.25">
      <c r="A99" s="52" t="str">
        <f t="shared" si="138"/>
        <v>06_HKC</v>
      </c>
      <c r="B99" s="52" t="str">
        <f t="shared" si="138"/>
        <v>7_x_jet_fuel</v>
      </c>
      <c r="C99" s="52" t="str">
        <f t="shared" si="138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39"/>
        <v>06_HKC</v>
      </c>
      <c r="BL99" s="52" t="str">
        <f t="shared" si="140"/>
        <v>d_ind_cem_ccs_7_x_jet_fuel</v>
      </c>
      <c r="BM99" s="52"/>
      <c r="BN99" s="52"/>
      <c r="BO99" s="52">
        <f t="shared" ref="BO99:CV99" si="159">BO$50*BO24</f>
        <v>0</v>
      </c>
      <c r="BP99" s="52">
        <f t="shared" si="159"/>
        <v>0</v>
      </c>
      <c r="BQ99" s="52">
        <f t="shared" si="159"/>
        <v>0</v>
      </c>
      <c r="BR99" s="52">
        <f t="shared" si="159"/>
        <v>0</v>
      </c>
      <c r="BS99" s="52">
        <f t="shared" si="159"/>
        <v>0</v>
      </c>
      <c r="BT99" s="52">
        <f t="shared" si="159"/>
        <v>0</v>
      </c>
      <c r="BU99" s="52">
        <f t="shared" si="159"/>
        <v>0</v>
      </c>
      <c r="BV99" s="52">
        <f t="shared" si="159"/>
        <v>0</v>
      </c>
      <c r="BW99" s="52">
        <f t="shared" si="159"/>
        <v>0</v>
      </c>
      <c r="BX99" s="52">
        <f t="shared" si="159"/>
        <v>0</v>
      </c>
      <c r="BY99" s="52">
        <f t="shared" si="159"/>
        <v>0</v>
      </c>
      <c r="BZ99" s="52">
        <f t="shared" si="159"/>
        <v>0</v>
      </c>
      <c r="CA99" s="52">
        <f t="shared" si="159"/>
        <v>0</v>
      </c>
      <c r="CB99" s="52">
        <f t="shared" si="159"/>
        <v>0</v>
      </c>
      <c r="CC99" s="52">
        <f t="shared" si="159"/>
        <v>0</v>
      </c>
      <c r="CD99" s="52">
        <f t="shared" si="159"/>
        <v>0</v>
      </c>
      <c r="CE99" s="52">
        <f t="shared" si="159"/>
        <v>0</v>
      </c>
      <c r="CF99" s="52">
        <f t="shared" si="159"/>
        <v>0</v>
      </c>
      <c r="CG99" s="52">
        <f t="shared" si="159"/>
        <v>0</v>
      </c>
      <c r="CH99" s="52">
        <f t="shared" si="159"/>
        <v>0</v>
      </c>
      <c r="CI99" s="52">
        <f t="shared" si="159"/>
        <v>0</v>
      </c>
      <c r="CJ99" s="52">
        <f t="shared" si="159"/>
        <v>0</v>
      </c>
      <c r="CK99" s="52">
        <f t="shared" si="159"/>
        <v>0</v>
      </c>
      <c r="CL99" s="52">
        <f t="shared" si="159"/>
        <v>0</v>
      </c>
      <c r="CM99" s="52">
        <f t="shared" si="159"/>
        <v>0</v>
      </c>
      <c r="CN99" s="52">
        <f t="shared" si="159"/>
        <v>0</v>
      </c>
      <c r="CO99" s="52">
        <f t="shared" si="159"/>
        <v>0</v>
      </c>
      <c r="CP99" s="52">
        <f t="shared" si="159"/>
        <v>0</v>
      </c>
      <c r="CQ99" s="52">
        <f t="shared" si="159"/>
        <v>0</v>
      </c>
      <c r="CR99" s="52">
        <f t="shared" si="159"/>
        <v>0</v>
      </c>
      <c r="CS99" s="52">
        <f t="shared" si="159"/>
        <v>0</v>
      </c>
      <c r="CT99" s="52">
        <f t="shared" si="159"/>
        <v>0</v>
      </c>
      <c r="CU99" s="52">
        <f t="shared" si="159"/>
        <v>0</v>
      </c>
      <c r="CV99" s="52">
        <f t="shared" si="159"/>
        <v>0</v>
      </c>
      <c r="CW99" s="52">
        <f t="shared" ref="CW99:DP99" si="160">CW$50*CW24</f>
        <v>0</v>
      </c>
      <c r="CX99" s="52">
        <f t="shared" si="160"/>
        <v>0</v>
      </c>
      <c r="CY99" s="52">
        <f t="shared" si="160"/>
        <v>0</v>
      </c>
      <c r="CZ99" s="52">
        <f t="shared" si="160"/>
        <v>0</v>
      </c>
      <c r="DA99" s="52">
        <f t="shared" si="160"/>
        <v>0</v>
      </c>
      <c r="DB99" s="52">
        <f t="shared" si="160"/>
        <v>0</v>
      </c>
      <c r="DC99" s="52">
        <f t="shared" si="160"/>
        <v>0</v>
      </c>
      <c r="DD99" s="52">
        <f t="shared" si="160"/>
        <v>0</v>
      </c>
      <c r="DE99" s="52">
        <f t="shared" si="160"/>
        <v>0</v>
      </c>
      <c r="DF99" s="52">
        <f t="shared" si="160"/>
        <v>0</v>
      </c>
      <c r="DG99" s="52">
        <f t="shared" si="160"/>
        <v>0</v>
      </c>
      <c r="DH99" s="52">
        <f t="shared" si="160"/>
        <v>0</v>
      </c>
      <c r="DI99" s="52">
        <f t="shared" si="160"/>
        <v>0</v>
      </c>
      <c r="DJ99" s="52">
        <f t="shared" si="160"/>
        <v>0</v>
      </c>
      <c r="DK99" s="52">
        <f t="shared" si="160"/>
        <v>0</v>
      </c>
      <c r="DL99" s="52">
        <f t="shared" si="160"/>
        <v>0</v>
      </c>
      <c r="DM99" s="52">
        <f t="shared" si="160"/>
        <v>0</v>
      </c>
      <c r="DN99" s="52">
        <f t="shared" si="160"/>
        <v>0</v>
      </c>
      <c r="DO99" s="52">
        <f t="shared" si="160"/>
        <v>0</v>
      </c>
      <c r="DP99" s="52">
        <f t="shared" si="160"/>
        <v>0</v>
      </c>
    </row>
    <row r="100" spans="1:120" x14ac:dyDescent="0.25">
      <c r="A100" s="52" t="str">
        <f t="shared" si="138"/>
        <v>06_HKC</v>
      </c>
      <c r="B100" s="52" t="str">
        <f t="shared" si="138"/>
        <v>7_6_kerosene</v>
      </c>
      <c r="C100" s="52" t="str">
        <f t="shared" si="138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39"/>
        <v>06_HKC</v>
      </c>
      <c r="BL100" s="52" t="str">
        <f t="shared" si="140"/>
        <v>d_ind_cem_ccs_7_6_kerosene</v>
      </c>
      <c r="BM100" s="52"/>
      <c r="BN100" s="52"/>
      <c r="BO100" s="52">
        <f t="shared" ref="BO100:CV100" si="161">BO$50*BO25</f>
        <v>0</v>
      </c>
      <c r="BP100" s="52">
        <f t="shared" si="161"/>
        <v>0</v>
      </c>
      <c r="BQ100" s="52">
        <f t="shared" si="161"/>
        <v>0</v>
      </c>
      <c r="BR100" s="52">
        <f t="shared" si="161"/>
        <v>0</v>
      </c>
      <c r="BS100" s="52">
        <f t="shared" si="161"/>
        <v>0</v>
      </c>
      <c r="BT100" s="52">
        <f t="shared" si="161"/>
        <v>0</v>
      </c>
      <c r="BU100" s="52">
        <f t="shared" si="161"/>
        <v>0</v>
      </c>
      <c r="BV100" s="52">
        <f t="shared" si="161"/>
        <v>0</v>
      </c>
      <c r="BW100" s="52">
        <f t="shared" si="161"/>
        <v>0</v>
      </c>
      <c r="BX100" s="52">
        <f t="shared" si="161"/>
        <v>0</v>
      </c>
      <c r="BY100" s="52">
        <f t="shared" si="161"/>
        <v>0</v>
      </c>
      <c r="BZ100" s="52">
        <f t="shared" si="161"/>
        <v>0</v>
      </c>
      <c r="CA100" s="52">
        <f t="shared" si="161"/>
        <v>0</v>
      </c>
      <c r="CB100" s="52">
        <f t="shared" si="161"/>
        <v>0</v>
      </c>
      <c r="CC100" s="52">
        <f t="shared" si="161"/>
        <v>0</v>
      </c>
      <c r="CD100" s="52">
        <f t="shared" si="161"/>
        <v>0</v>
      </c>
      <c r="CE100" s="52">
        <f t="shared" si="161"/>
        <v>0</v>
      </c>
      <c r="CF100" s="52">
        <f t="shared" si="161"/>
        <v>0</v>
      </c>
      <c r="CG100" s="52">
        <f t="shared" si="161"/>
        <v>0</v>
      </c>
      <c r="CH100" s="52">
        <f t="shared" si="161"/>
        <v>0</v>
      </c>
      <c r="CI100" s="52">
        <f t="shared" si="161"/>
        <v>0</v>
      </c>
      <c r="CJ100" s="52">
        <f t="shared" si="161"/>
        <v>0</v>
      </c>
      <c r="CK100" s="52">
        <f t="shared" si="161"/>
        <v>0</v>
      </c>
      <c r="CL100" s="52">
        <f t="shared" si="161"/>
        <v>0</v>
      </c>
      <c r="CM100" s="52">
        <f t="shared" si="161"/>
        <v>0</v>
      </c>
      <c r="CN100" s="52">
        <f t="shared" si="161"/>
        <v>0</v>
      </c>
      <c r="CO100" s="52">
        <f t="shared" si="161"/>
        <v>0</v>
      </c>
      <c r="CP100" s="52">
        <f t="shared" si="161"/>
        <v>0</v>
      </c>
      <c r="CQ100" s="52">
        <f t="shared" si="161"/>
        <v>0</v>
      </c>
      <c r="CR100" s="52">
        <f t="shared" si="161"/>
        <v>0</v>
      </c>
      <c r="CS100" s="52">
        <f t="shared" si="161"/>
        <v>0</v>
      </c>
      <c r="CT100" s="52">
        <f t="shared" si="161"/>
        <v>0</v>
      </c>
      <c r="CU100" s="52">
        <f t="shared" si="161"/>
        <v>0</v>
      </c>
      <c r="CV100" s="52">
        <f t="shared" si="161"/>
        <v>0</v>
      </c>
      <c r="CW100" s="52">
        <f t="shared" ref="CW100:DP100" si="162">CW$50*CW25</f>
        <v>0</v>
      </c>
      <c r="CX100" s="52">
        <f t="shared" si="162"/>
        <v>0</v>
      </c>
      <c r="CY100" s="52">
        <f t="shared" si="162"/>
        <v>0</v>
      </c>
      <c r="CZ100" s="52">
        <f t="shared" si="162"/>
        <v>0</v>
      </c>
      <c r="DA100" s="52">
        <f t="shared" si="162"/>
        <v>0</v>
      </c>
      <c r="DB100" s="52">
        <f t="shared" si="162"/>
        <v>0</v>
      </c>
      <c r="DC100" s="52">
        <f t="shared" si="162"/>
        <v>0</v>
      </c>
      <c r="DD100" s="52">
        <f t="shared" si="162"/>
        <v>0</v>
      </c>
      <c r="DE100" s="52">
        <f t="shared" si="162"/>
        <v>0</v>
      </c>
      <c r="DF100" s="52">
        <f t="shared" si="162"/>
        <v>0</v>
      </c>
      <c r="DG100" s="52">
        <f t="shared" si="162"/>
        <v>0</v>
      </c>
      <c r="DH100" s="52">
        <f t="shared" si="162"/>
        <v>0</v>
      </c>
      <c r="DI100" s="52">
        <f t="shared" si="162"/>
        <v>0</v>
      </c>
      <c r="DJ100" s="52">
        <f t="shared" si="162"/>
        <v>0</v>
      </c>
      <c r="DK100" s="52">
        <f t="shared" si="162"/>
        <v>0</v>
      </c>
      <c r="DL100" s="52">
        <f t="shared" si="162"/>
        <v>0</v>
      </c>
      <c r="DM100" s="52">
        <f t="shared" si="162"/>
        <v>0</v>
      </c>
      <c r="DN100" s="52">
        <f t="shared" si="162"/>
        <v>0</v>
      </c>
      <c r="DO100" s="52">
        <f t="shared" si="162"/>
        <v>0</v>
      </c>
      <c r="DP100" s="52">
        <f t="shared" si="162"/>
        <v>0</v>
      </c>
    </row>
    <row r="101" spans="1:120" x14ac:dyDescent="0.25">
      <c r="A101" s="52" t="str">
        <f t="shared" si="138"/>
        <v>06_HKC</v>
      </c>
      <c r="B101" s="52" t="str">
        <f t="shared" si="138"/>
        <v>7_7_gas_diesel_oil</v>
      </c>
      <c r="C101" s="52" t="str">
        <f t="shared" si="138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39"/>
        <v>06_HKC</v>
      </c>
      <c r="BL101" s="52" t="str">
        <f t="shared" si="140"/>
        <v>d_ind_cem_ccs_7_7_gas_diesel_oil</v>
      </c>
      <c r="BM101" s="52"/>
      <c r="BN101" s="52"/>
      <c r="BO101" s="52">
        <f t="shared" ref="BO101:CV101" si="163">BO$50*BO26</f>
        <v>0</v>
      </c>
      <c r="BP101" s="52">
        <f t="shared" si="163"/>
        <v>0</v>
      </c>
      <c r="BQ101" s="52">
        <f t="shared" si="163"/>
        <v>0</v>
      </c>
      <c r="BR101" s="52">
        <f t="shared" si="163"/>
        <v>0</v>
      </c>
      <c r="BS101" s="52">
        <f t="shared" si="163"/>
        <v>0</v>
      </c>
      <c r="BT101" s="52">
        <f t="shared" si="163"/>
        <v>0</v>
      </c>
      <c r="BU101" s="52">
        <f t="shared" si="163"/>
        <v>0</v>
      </c>
      <c r="BV101" s="52">
        <f t="shared" si="163"/>
        <v>0</v>
      </c>
      <c r="BW101" s="52">
        <f t="shared" si="163"/>
        <v>0</v>
      </c>
      <c r="BX101" s="52">
        <f t="shared" si="163"/>
        <v>0</v>
      </c>
      <c r="BY101" s="52">
        <f t="shared" si="163"/>
        <v>0</v>
      </c>
      <c r="BZ101" s="52">
        <f t="shared" si="163"/>
        <v>0</v>
      </c>
      <c r="CA101" s="52">
        <f t="shared" si="163"/>
        <v>0</v>
      </c>
      <c r="CB101" s="52">
        <f t="shared" si="163"/>
        <v>0</v>
      </c>
      <c r="CC101" s="52">
        <f t="shared" si="163"/>
        <v>0</v>
      </c>
      <c r="CD101" s="52">
        <f t="shared" si="163"/>
        <v>0</v>
      </c>
      <c r="CE101" s="52">
        <f t="shared" si="163"/>
        <v>0</v>
      </c>
      <c r="CF101" s="52">
        <f t="shared" si="163"/>
        <v>0</v>
      </c>
      <c r="CG101" s="52">
        <f t="shared" si="163"/>
        <v>0</v>
      </c>
      <c r="CH101" s="52">
        <f t="shared" si="163"/>
        <v>0</v>
      </c>
      <c r="CI101" s="52">
        <f t="shared" si="163"/>
        <v>0</v>
      </c>
      <c r="CJ101" s="52">
        <f t="shared" si="163"/>
        <v>0</v>
      </c>
      <c r="CK101" s="52">
        <f t="shared" si="163"/>
        <v>0</v>
      </c>
      <c r="CL101" s="52">
        <f t="shared" si="163"/>
        <v>0</v>
      </c>
      <c r="CM101" s="52">
        <f t="shared" si="163"/>
        <v>0</v>
      </c>
      <c r="CN101" s="52">
        <f t="shared" si="163"/>
        <v>0</v>
      </c>
      <c r="CO101" s="52">
        <f t="shared" si="163"/>
        <v>0</v>
      </c>
      <c r="CP101" s="52">
        <f t="shared" si="163"/>
        <v>0</v>
      </c>
      <c r="CQ101" s="52">
        <f t="shared" si="163"/>
        <v>0</v>
      </c>
      <c r="CR101" s="52">
        <f t="shared" si="163"/>
        <v>0</v>
      </c>
      <c r="CS101" s="52">
        <f t="shared" si="163"/>
        <v>0</v>
      </c>
      <c r="CT101" s="52">
        <f t="shared" si="163"/>
        <v>0</v>
      </c>
      <c r="CU101" s="52">
        <f t="shared" si="163"/>
        <v>0</v>
      </c>
      <c r="CV101" s="52">
        <f t="shared" si="163"/>
        <v>0</v>
      </c>
      <c r="CW101" s="52">
        <f t="shared" ref="CW101:DP101" si="164">CW$50*CW26</f>
        <v>0</v>
      </c>
      <c r="CX101" s="52">
        <f t="shared" si="164"/>
        <v>0</v>
      </c>
      <c r="CY101" s="52">
        <f t="shared" si="164"/>
        <v>0</v>
      </c>
      <c r="CZ101" s="52">
        <f t="shared" si="164"/>
        <v>0</v>
      </c>
      <c r="DA101" s="52">
        <f t="shared" si="164"/>
        <v>0</v>
      </c>
      <c r="DB101" s="52">
        <f t="shared" si="164"/>
        <v>0</v>
      </c>
      <c r="DC101" s="52">
        <f t="shared" si="164"/>
        <v>0</v>
      </c>
      <c r="DD101" s="52">
        <f t="shared" si="164"/>
        <v>0</v>
      </c>
      <c r="DE101" s="52">
        <f t="shared" si="164"/>
        <v>0</v>
      </c>
      <c r="DF101" s="52">
        <f t="shared" si="164"/>
        <v>0</v>
      </c>
      <c r="DG101" s="52">
        <f t="shared" si="164"/>
        <v>0</v>
      </c>
      <c r="DH101" s="52">
        <f t="shared" si="164"/>
        <v>0</v>
      </c>
      <c r="DI101" s="52">
        <f t="shared" si="164"/>
        <v>0</v>
      </c>
      <c r="DJ101" s="52">
        <f t="shared" si="164"/>
        <v>0</v>
      </c>
      <c r="DK101" s="52">
        <f t="shared" si="164"/>
        <v>0</v>
      </c>
      <c r="DL101" s="52">
        <f t="shared" si="164"/>
        <v>0</v>
      </c>
      <c r="DM101" s="52">
        <f t="shared" si="164"/>
        <v>0</v>
      </c>
      <c r="DN101" s="52">
        <f t="shared" si="164"/>
        <v>0</v>
      </c>
      <c r="DO101" s="52">
        <f t="shared" si="164"/>
        <v>0</v>
      </c>
      <c r="DP101" s="52">
        <f t="shared" si="164"/>
        <v>0</v>
      </c>
    </row>
    <row r="102" spans="1:120" x14ac:dyDescent="0.25">
      <c r="A102" s="52" t="str">
        <f t="shared" si="138"/>
        <v>06_HKC</v>
      </c>
      <c r="B102" s="52" t="str">
        <f t="shared" si="138"/>
        <v>7_8_fuel_oil</v>
      </c>
      <c r="C102" s="52" t="str">
        <f t="shared" si="138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39"/>
        <v>06_HKC</v>
      </c>
      <c r="BL102" s="52" t="str">
        <f t="shared" si="140"/>
        <v>d_ind_cem_ccs_7_8_fuel_oil</v>
      </c>
      <c r="BM102" s="52"/>
      <c r="BN102" s="52"/>
      <c r="BO102" s="52">
        <f t="shared" ref="BO102:CV102" si="165">BO$50*BO27</f>
        <v>0</v>
      </c>
      <c r="BP102" s="52">
        <f t="shared" si="165"/>
        <v>0</v>
      </c>
      <c r="BQ102" s="52">
        <f t="shared" si="165"/>
        <v>0</v>
      </c>
      <c r="BR102" s="52">
        <f t="shared" si="165"/>
        <v>0</v>
      </c>
      <c r="BS102" s="52">
        <f t="shared" si="165"/>
        <v>0</v>
      </c>
      <c r="BT102" s="52">
        <f t="shared" si="165"/>
        <v>0</v>
      </c>
      <c r="BU102" s="52">
        <f t="shared" si="165"/>
        <v>0</v>
      </c>
      <c r="BV102" s="52">
        <f t="shared" si="165"/>
        <v>0</v>
      </c>
      <c r="BW102" s="52">
        <f t="shared" si="165"/>
        <v>0</v>
      </c>
      <c r="BX102" s="52">
        <f t="shared" si="165"/>
        <v>0</v>
      </c>
      <c r="BY102" s="52">
        <f t="shared" si="165"/>
        <v>0</v>
      </c>
      <c r="BZ102" s="52">
        <f t="shared" si="165"/>
        <v>0</v>
      </c>
      <c r="CA102" s="52">
        <f t="shared" si="165"/>
        <v>0</v>
      </c>
      <c r="CB102" s="52">
        <f t="shared" si="165"/>
        <v>0</v>
      </c>
      <c r="CC102" s="52">
        <f t="shared" si="165"/>
        <v>0</v>
      </c>
      <c r="CD102" s="52">
        <f t="shared" si="165"/>
        <v>0</v>
      </c>
      <c r="CE102" s="52">
        <f t="shared" si="165"/>
        <v>0</v>
      </c>
      <c r="CF102" s="52">
        <f t="shared" si="165"/>
        <v>0</v>
      </c>
      <c r="CG102" s="52">
        <f t="shared" si="165"/>
        <v>0</v>
      </c>
      <c r="CH102" s="52">
        <f t="shared" si="165"/>
        <v>0</v>
      </c>
      <c r="CI102" s="52">
        <f t="shared" si="165"/>
        <v>0</v>
      </c>
      <c r="CJ102" s="52">
        <f t="shared" si="165"/>
        <v>0</v>
      </c>
      <c r="CK102" s="52">
        <f t="shared" si="165"/>
        <v>0</v>
      </c>
      <c r="CL102" s="52">
        <f t="shared" si="165"/>
        <v>0</v>
      </c>
      <c r="CM102" s="52">
        <f t="shared" si="165"/>
        <v>0</v>
      </c>
      <c r="CN102" s="52">
        <f t="shared" si="165"/>
        <v>0</v>
      </c>
      <c r="CO102" s="52">
        <f t="shared" si="165"/>
        <v>0</v>
      </c>
      <c r="CP102" s="52">
        <f t="shared" si="165"/>
        <v>0</v>
      </c>
      <c r="CQ102" s="52">
        <f t="shared" si="165"/>
        <v>0</v>
      </c>
      <c r="CR102" s="52">
        <f t="shared" si="165"/>
        <v>0</v>
      </c>
      <c r="CS102" s="52">
        <f t="shared" si="165"/>
        <v>0</v>
      </c>
      <c r="CT102" s="52">
        <f t="shared" si="165"/>
        <v>0</v>
      </c>
      <c r="CU102" s="52">
        <f t="shared" si="165"/>
        <v>0</v>
      </c>
      <c r="CV102" s="52">
        <f t="shared" si="165"/>
        <v>0</v>
      </c>
      <c r="CW102" s="52">
        <f t="shared" ref="CW102:DP102" si="166">CW$50*CW27</f>
        <v>0</v>
      </c>
      <c r="CX102" s="52">
        <f t="shared" si="166"/>
        <v>0</v>
      </c>
      <c r="CY102" s="52">
        <f t="shared" si="166"/>
        <v>0</v>
      </c>
      <c r="CZ102" s="52">
        <f t="shared" si="166"/>
        <v>0</v>
      </c>
      <c r="DA102" s="52">
        <f t="shared" si="166"/>
        <v>0</v>
      </c>
      <c r="DB102" s="52">
        <f t="shared" si="166"/>
        <v>0</v>
      </c>
      <c r="DC102" s="52">
        <f t="shared" si="166"/>
        <v>0</v>
      </c>
      <c r="DD102" s="52">
        <f t="shared" si="166"/>
        <v>0</v>
      </c>
      <c r="DE102" s="52">
        <f t="shared" si="166"/>
        <v>0</v>
      </c>
      <c r="DF102" s="52">
        <f t="shared" si="166"/>
        <v>0</v>
      </c>
      <c r="DG102" s="52">
        <f t="shared" si="166"/>
        <v>0</v>
      </c>
      <c r="DH102" s="52">
        <f t="shared" si="166"/>
        <v>0</v>
      </c>
      <c r="DI102" s="52">
        <f t="shared" si="166"/>
        <v>0</v>
      </c>
      <c r="DJ102" s="52">
        <f t="shared" si="166"/>
        <v>0</v>
      </c>
      <c r="DK102" s="52">
        <f t="shared" si="166"/>
        <v>0</v>
      </c>
      <c r="DL102" s="52">
        <f t="shared" si="166"/>
        <v>0</v>
      </c>
      <c r="DM102" s="52">
        <f t="shared" si="166"/>
        <v>0</v>
      </c>
      <c r="DN102" s="52">
        <f t="shared" si="166"/>
        <v>0</v>
      </c>
      <c r="DO102" s="52">
        <f t="shared" si="166"/>
        <v>0</v>
      </c>
      <c r="DP102" s="52">
        <f t="shared" si="166"/>
        <v>0</v>
      </c>
    </row>
    <row r="103" spans="1:120" x14ac:dyDescent="0.25">
      <c r="A103" s="52" t="str">
        <f t="shared" si="138"/>
        <v>06_HKC</v>
      </c>
      <c r="B103" s="52" t="str">
        <f t="shared" si="138"/>
        <v>7_9_lpg</v>
      </c>
      <c r="C103" s="52" t="str">
        <f t="shared" si="138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39"/>
        <v>06_HKC</v>
      </c>
      <c r="BL103" s="52" t="str">
        <f t="shared" si="140"/>
        <v>d_ind_cem_ccs_7_9_lpg</v>
      </c>
      <c r="BM103" s="52"/>
      <c r="BN103" s="52"/>
      <c r="BO103" s="52">
        <f t="shared" ref="BO103:CV103" si="167">BO$50*BO28</f>
        <v>0</v>
      </c>
      <c r="BP103" s="52">
        <f t="shared" si="167"/>
        <v>0</v>
      </c>
      <c r="BQ103" s="52">
        <f t="shared" si="167"/>
        <v>0</v>
      </c>
      <c r="BR103" s="52">
        <f t="shared" si="167"/>
        <v>0</v>
      </c>
      <c r="BS103" s="52">
        <f t="shared" si="167"/>
        <v>0</v>
      </c>
      <c r="BT103" s="52">
        <f t="shared" si="167"/>
        <v>0</v>
      </c>
      <c r="BU103" s="52">
        <f t="shared" si="167"/>
        <v>0</v>
      </c>
      <c r="BV103" s="52">
        <f t="shared" si="167"/>
        <v>0</v>
      </c>
      <c r="BW103" s="52">
        <f t="shared" si="167"/>
        <v>0</v>
      </c>
      <c r="BX103" s="52">
        <f t="shared" si="167"/>
        <v>0</v>
      </c>
      <c r="BY103" s="52">
        <f t="shared" si="167"/>
        <v>0</v>
      </c>
      <c r="BZ103" s="52">
        <f t="shared" si="167"/>
        <v>0</v>
      </c>
      <c r="CA103" s="52">
        <f t="shared" si="167"/>
        <v>0</v>
      </c>
      <c r="CB103" s="52">
        <f t="shared" si="167"/>
        <v>0</v>
      </c>
      <c r="CC103" s="52">
        <f t="shared" si="167"/>
        <v>0</v>
      </c>
      <c r="CD103" s="52">
        <f t="shared" si="167"/>
        <v>0</v>
      </c>
      <c r="CE103" s="52">
        <f t="shared" si="167"/>
        <v>0</v>
      </c>
      <c r="CF103" s="52">
        <f t="shared" si="167"/>
        <v>0</v>
      </c>
      <c r="CG103" s="52">
        <f t="shared" si="167"/>
        <v>0</v>
      </c>
      <c r="CH103" s="52">
        <f t="shared" si="167"/>
        <v>0</v>
      </c>
      <c r="CI103" s="52">
        <f t="shared" si="167"/>
        <v>0</v>
      </c>
      <c r="CJ103" s="52">
        <f t="shared" si="167"/>
        <v>0</v>
      </c>
      <c r="CK103" s="52">
        <f t="shared" si="167"/>
        <v>0</v>
      </c>
      <c r="CL103" s="52">
        <f t="shared" si="167"/>
        <v>0</v>
      </c>
      <c r="CM103" s="52">
        <f t="shared" si="167"/>
        <v>0</v>
      </c>
      <c r="CN103" s="52">
        <f t="shared" si="167"/>
        <v>0</v>
      </c>
      <c r="CO103" s="52">
        <f t="shared" si="167"/>
        <v>0</v>
      </c>
      <c r="CP103" s="52">
        <f t="shared" si="167"/>
        <v>0</v>
      </c>
      <c r="CQ103" s="52">
        <f t="shared" si="167"/>
        <v>0</v>
      </c>
      <c r="CR103" s="52">
        <f t="shared" si="167"/>
        <v>0</v>
      </c>
      <c r="CS103" s="52">
        <f t="shared" si="167"/>
        <v>0</v>
      </c>
      <c r="CT103" s="52">
        <f t="shared" si="167"/>
        <v>0</v>
      </c>
      <c r="CU103" s="52">
        <f t="shared" si="167"/>
        <v>0</v>
      </c>
      <c r="CV103" s="52">
        <f t="shared" si="167"/>
        <v>0</v>
      </c>
      <c r="CW103" s="52">
        <f t="shared" ref="CW103:DP103" si="168">CW$50*CW28</f>
        <v>0</v>
      </c>
      <c r="CX103" s="52">
        <f t="shared" si="168"/>
        <v>0</v>
      </c>
      <c r="CY103" s="52">
        <f t="shared" si="168"/>
        <v>0</v>
      </c>
      <c r="CZ103" s="52">
        <f t="shared" si="168"/>
        <v>0</v>
      </c>
      <c r="DA103" s="52">
        <f t="shared" si="168"/>
        <v>0</v>
      </c>
      <c r="DB103" s="52">
        <f t="shared" si="168"/>
        <v>0</v>
      </c>
      <c r="DC103" s="52">
        <f t="shared" si="168"/>
        <v>0</v>
      </c>
      <c r="DD103" s="52">
        <f t="shared" si="168"/>
        <v>0</v>
      </c>
      <c r="DE103" s="52">
        <f t="shared" si="168"/>
        <v>0</v>
      </c>
      <c r="DF103" s="52">
        <f t="shared" si="168"/>
        <v>0</v>
      </c>
      <c r="DG103" s="52">
        <f t="shared" si="168"/>
        <v>0</v>
      </c>
      <c r="DH103" s="52">
        <f t="shared" si="168"/>
        <v>0</v>
      </c>
      <c r="DI103" s="52">
        <f t="shared" si="168"/>
        <v>0</v>
      </c>
      <c r="DJ103" s="52">
        <f t="shared" si="168"/>
        <v>0</v>
      </c>
      <c r="DK103" s="52">
        <f t="shared" si="168"/>
        <v>0</v>
      </c>
      <c r="DL103" s="52">
        <f t="shared" si="168"/>
        <v>0</v>
      </c>
      <c r="DM103" s="52">
        <f t="shared" si="168"/>
        <v>0</v>
      </c>
      <c r="DN103" s="52">
        <f t="shared" si="168"/>
        <v>0</v>
      </c>
      <c r="DO103" s="52">
        <f t="shared" si="168"/>
        <v>0</v>
      </c>
      <c r="DP103" s="52">
        <f t="shared" si="168"/>
        <v>0</v>
      </c>
    </row>
    <row r="104" spans="1:120" x14ac:dyDescent="0.25">
      <c r="A104" s="52" t="str">
        <f t="shared" si="138"/>
        <v>06_HKC</v>
      </c>
      <c r="B104" s="52" t="str">
        <f t="shared" si="138"/>
        <v>7_10_refinery_gas_not_liquefied</v>
      </c>
      <c r="C104" s="52" t="str">
        <f t="shared" si="138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39"/>
        <v>06_HKC</v>
      </c>
      <c r="BL104" s="52" t="str">
        <f t="shared" si="140"/>
        <v>d_ind_cem_ccs_7_10_refi_gas_notliq</v>
      </c>
      <c r="BM104" s="52"/>
      <c r="BN104" s="52"/>
      <c r="BO104" s="52">
        <f t="shared" ref="BO104:CV104" si="169">BO$50*BO29</f>
        <v>0</v>
      </c>
      <c r="BP104" s="52">
        <f t="shared" si="169"/>
        <v>0</v>
      </c>
      <c r="BQ104" s="52">
        <f t="shared" si="169"/>
        <v>0</v>
      </c>
      <c r="BR104" s="52">
        <f t="shared" si="169"/>
        <v>0</v>
      </c>
      <c r="BS104" s="52">
        <f t="shared" si="169"/>
        <v>0</v>
      </c>
      <c r="BT104" s="52">
        <f t="shared" si="169"/>
        <v>0</v>
      </c>
      <c r="BU104" s="52">
        <f t="shared" si="169"/>
        <v>0</v>
      </c>
      <c r="BV104" s="52">
        <f t="shared" si="169"/>
        <v>0</v>
      </c>
      <c r="BW104" s="52">
        <f t="shared" si="169"/>
        <v>0</v>
      </c>
      <c r="BX104" s="52">
        <f t="shared" si="169"/>
        <v>0</v>
      </c>
      <c r="BY104" s="52">
        <f t="shared" si="169"/>
        <v>0</v>
      </c>
      <c r="BZ104" s="52">
        <f t="shared" si="169"/>
        <v>0</v>
      </c>
      <c r="CA104" s="52">
        <f t="shared" si="169"/>
        <v>0</v>
      </c>
      <c r="CB104" s="52">
        <f t="shared" si="169"/>
        <v>0</v>
      </c>
      <c r="CC104" s="52">
        <f t="shared" si="169"/>
        <v>0</v>
      </c>
      <c r="CD104" s="52">
        <f t="shared" si="169"/>
        <v>0</v>
      </c>
      <c r="CE104" s="52">
        <f t="shared" si="169"/>
        <v>0</v>
      </c>
      <c r="CF104" s="52">
        <f t="shared" si="169"/>
        <v>0</v>
      </c>
      <c r="CG104" s="52">
        <f t="shared" si="169"/>
        <v>0</v>
      </c>
      <c r="CH104" s="52">
        <f t="shared" si="169"/>
        <v>0</v>
      </c>
      <c r="CI104" s="52">
        <f t="shared" si="169"/>
        <v>0</v>
      </c>
      <c r="CJ104" s="52">
        <f t="shared" si="169"/>
        <v>0</v>
      </c>
      <c r="CK104" s="52">
        <f t="shared" si="169"/>
        <v>0</v>
      </c>
      <c r="CL104" s="52">
        <f t="shared" si="169"/>
        <v>0</v>
      </c>
      <c r="CM104" s="52">
        <f t="shared" si="169"/>
        <v>0</v>
      </c>
      <c r="CN104" s="52">
        <f t="shared" si="169"/>
        <v>0</v>
      </c>
      <c r="CO104" s="52">
        <f t="shared" si="169"/>
        <v>0</v>
      </c>
      <c r="CP104" s="52">
        <f t="shared" si="169"/>
        <v>0</v>
      </c>
      <c r="CQ104" s="52">
        <f t="shared" si="169"/>
        <v>0</v>
      </c>
      <c r="CR104" s="52">
        <f t="shared" si="169"/>
        <v>0</v>
      </c>
      <c r="CS104" s="52">
        <f t="shared" si="169"/>
        <v>0</v>
      </c>
      <c r="CT104" s="52">
        <f t="shared" si="169"/>
        <v>0</v>
      </c>
      <c r="CU104" s="52">
        <f t="shared" si="169"/>
        <v>0</v>
      </c>
      <c r="CV104" s="52">
        <f t="shared" si="169"/>
        <v>0</v>
      </c>
      <c r="CW104" s="52">
        <f t="shared" ref="CW104:DP104" si="170">CW$50*CW29</f>
        <v>0</v>
      </c>
      <c r="CX104" s="52">
        <f t="shared" si="170"/>
        <v>0</v>
      </c>
      <c r="CY104" s="52">
        <f t="shared" si="170"/>
        <v>0</v>
      </c>
      <c r="CZ104" s="52">
        <f t="shared" si="170"/>
        <v>0</v>
      </c>
      <c r="DA104" s="52">
        <f t="shared" si="170"/>
        <v>0</v>
      </c>
      <c r="DB104" s="52">
        <f t="shared" si="170"/>
        <v>0</v>
      </c>
      <c r="DC104" s="52">
        <f t="shared" si="170"/>
        <v>0</v>
      </c>
      <c r="DD104" s="52">
        <f t="shared" si="170"/>
        <v>0</v>
      </c>
      <c r="DE104" s="52">
        <f t="shared" si="170"/>
        <v>0</v>
      </c>
      <c r="DF104" s="52">
        <f t="shared" si="170"/>
        <v>0</v>
      </c>
      <c r="DG104" s="52">
        <f t="shared" si="170"/>
        <v>0</v>
      </c>
      <c r="DH104" s="52">
        <f t="shared" si="170"/>
        <v>0</v>
      </c>
      <c r="DI104" s="52">
        <f t="shared" si="170"/>
        <v>0</v>
      </c>
      <c r="DJ104" s="52">
        <f t="shared" si="170"/>
        <v>0</v>
      </c>
      <c r="DK104" s="52">
        <f t="shared" si="170"/>
        <v>0</v>
      </c>
      <c r="DL104" s="52">
        <f t="shared" si="170"/>
        <v>0</v>
      </c>
      <c r="DM104" s="52">
        <f t="shared" si="170"/>
        <v>0</v>
      </c>
      <c r="DN104" s="52">
        <f t="shared" si="170"/>
        <v>0</v>
      </c>
      <c r="DO104" s="52">
        <f t="shared" si="170"/>
        <v>0</v>
      </c>
      <c r="DP104" s="52">
        <f t="shared" si="170"/>
        <v>0</v>
      </c>
    </row>
    <row r="105" spans="1:120" x14ac:dyDescent="0.25">
      <c r="A105" s="52" t="str">
        <f t="shared" si="138"/>
        <v>06_HKC</v>
      </c>
      <c r="B105" s="52" t="str">
        <f t="shared" si="138"/>
        <v>7_11_ethane</v>
      </c>
      <c r="C105" s="52" t="str">
        <f t="shared" si="138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39"/>
        <v>06_HKC</v>
      </c>
      <c r="BL105" s="52" t="str">
        <f t="shared" si="140"/>
        <v>d_ind_cem_ccs_7_11_ethane</v>
      </c>
      <c r="BM105" s="52"/>
      <c r="BN105" s="52"/>
      <c r="BO105" s="52">
        <f t="shared" ref="BO105:CV105" si="171">BO$50*BO30</f>
        <v>0</v>
      </c>
      <c r="BP105" s="52">
        <f t="shared" si="171"/>
        <v>0</v>
      </c>
      <c r="BQ105" s="52">
        <f t="shared" si="171"/>
        <v>0</v>
      </c>
      <c r="BR105" s="52">
        <f t="shared" si="171"/>
        <v>0</v>
      </c>
      <c r="BS105" s="52">
        <f t="shared" si="171"/>
        <v>0</v>
      </c>
      <c r="BT105" s="52">
        <f t="shared" si="171"/>
        <v>0</v>
      </c>
      <c r="BU105" s="52">
        <f t="shared" si="171"/>
        <v>0</v>
      </c>
      <c r="BV105" s="52">
        <f t="shared" si="171"/>
        <v>0</v>
      </c>
      <c r="BW105" s="52">
        <f t="shared" si="171"/>
        <v>0</v>
      </c>
      <c r="BX105" s="52">
        <f t="shared" si="171"/>
        <v>0</v>
      </c>
      <c r="BY105" s="52">
        <f t="shared" si="171"/>
        <v>0</v>
      </c>
      <c r="BZ105" s="52">
        <f t="shared" si="171"/>
        <v>0</v>
      </c>
      <c r="CA105" s="52">
        <f t="shared" si="171"/>
        <v>0</v>
      </c>
      <c r="CB105" s="52">
        <f t="shared" si="171"/>
        <v>0</v>
      </c>
      <c r="CC105" s="52">
        <f t="shared" si="171"/>
        <v>0</v>
      </c>
      <c r="CD105" s="52">
        <f t="shared" si="171"/>
        <v>0</v>
      </c>
      <c r="CE105" s="52">
        <f t="shared" si="171"/>
        <v>0</v>
      </c>
      <c r="CF105" s="52">
        <f t="shared" si="171"/>
        <v>0</v>
      </c>
      <c r="CG105" s="52">
        <f t="shared" si="171"/>
        <v>0</v>
      </c>
      <c r="CH105" s="52">
        <f t="shared" si="171"/>
        <v>0</v>
      </c>
      <c r="CI105" s="52">
        <f t="shared" si="171"/>
        <v>0</v>
      </c>
      <c r="CJ105" s="52">
        <f t="shared" si="171"/>
        <v>0</v>
      </c>
      <c r="CK105" s="52">
        <f t="shared" si="171"/>
        <v>0</v>
      </c>
      <c r="CL105" s="52">
        <f t="shared" si="171"/>
        <v>0</v>
      </c>
      <c r="CM105" s="52">
        <f t="shared" si="171"/>
        <v>0</v>
      </c>
      <c r="CN105" s="52">
        <f t="shared" si="171"/>
        <v>0</v>
      </c>
      <c r="CO105" s="52">
        <f t="shared" si="171"/>
        <v>0</v>
      </c>
      <c r="CP105" s="52">
        <f t="shared" si="171"/>
        <v>0</v>
      </c>
      <c r="CQ105" s="52">
        <f t="shared" si="171"/>
        <v>0</v>
      </c>
      <c r="CR105" s="52">
        <f t="shared" si="171"/>
        <v>0</v>
      </c>
      <c r="CS105" s="52">
        <f t="shared" si="171"/>
        <v>0</v>
      </c>
      <c r="CT105" s="52">
        <f t="shared" si="171"/>
        <v>0</v>
      </c>
      <c r="CU105" s="52">
        <f t="shared" si="171"/>
        <v>0</v>
      </c>
      <c r="CV105" s="52">
        <f t="shared" si="171"/>
        <v>0</v>
      </c>
      <c r="CW105" s="52">
        <f t="shared" ref="CW105:DP105" si="172">CW$50*CW30</f>
        <v>0</v>
      </c>
      <c r="CX105" s="52">
        <f t="shared" si="172"/>
        <v>0</v>
      </c>
      <c r="CY105" s="52">
        <f t="shared" si="172"/>
        <v>0</v>
      </c>
      <c r="CZ105" s="52">
        <f t="shared" si="172"/>
        <v>0</v>
      </c>
      <c r="DA105" s="52">
        <f t="shared" si="172"/>
        <v>0</v>
      </c>
      <c r="DB105" s="52">
        <f t="shared" si="172"/>
        <v>0</v>
      </c>
      <c r="DC105" s="52">
        <f t="shared" si="172"/>
        <v>0</v>
      </c>
      <c r="DD105" s="52">
        <f t="shared" si="172"/>
        <v>0</v>
      </c>
      <c r="DE105" s="52">
        <f t="shared" si="172"/>
        <v>0</v>
      </c>
      <c r="DF105" s="52">
        <f t="shared" si="172"/>
        <v>0</v>
      </c>
      <c r="DG105" s="52">
        <f t="shared" si="172"/>
        <v>0</v>
      </c>
      <c r="DH105" s="52">
        <f t="shared" si="172"/>
        <v>0</v>
      </c>
      <c r="DI105" s="52">
        <f t="shared" si="172"/>
        <v>0</v>
      </c>
      <c r="DJ105" s="52">
        <f t="shared" si="172"/>
        <v>0</v>
      </c>
      <c r="DK105" s="52">
        <f t="shared" si="172"/>
        <v>0</v>
      </c>
      <c r="DL105" s="52">
        <f t="shared" si="172"/>
        <v>0</v>
      </c>
      <c r="DM105" s="52">
        <f t="shared" si="172"/>
        <v>0</v>
      </c>
      <c r="DN105" s="52">
        <f t="shared" si="172"/>
        <v>0</v>
      </c>
      <c r="DO105" s="52">
        <f t="shared" si="172"/>
        <v>0</v>
      </c>
      <c r="DP105" s="52">
        <f t="shared" si="172"/>
        <v>0</v>
      </c>
    </row>
    <row r="106" spans="1:120" x14ac:dyDescent="0.25">
      <c r="A106" s="52" t="str">
        <f t="shared" si="138"/>
        <v>06_HKC</v>
      </c>
      <c r="B106" s="52" t="str">
        <f t="shared" si="138"/>
        <v>7_x_other_petroleum_products</v>
      </c>
      <c r="C106" s="52" t="str">
        <f t="shared" si="138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39"/>
        <v>06_HKC</v>
      </c>
      <c r="BL106" s="52" t="str">
        <f t="shared" si="140"/>
        <v>d_ind_cem_ccs_7_x_other_petrol_prod</v>
      </c>
      <c r="BM106" s="52"/>
      <c r="BN106" s="52"/>
      <c r="BO106" s="52">
        <f t="shared" ref="BO106:CV106" si="173">BO$50*BO31</f>
        <v>0</v>
      </c>
      <c r="BP106" s="52">
        <f t="shared" si="173"/>
        <v>0</v>
      </c>
      <c r="BQ106" s="52">
        <f t="shared" si="173"/>
        <v>0</v>
      </c>
      <c r="BR106" s="52">
        <f t="shared" si="173"/>
        <v>0</v>
      </c>
      <c r="BS106" s="52">
        <f t="shared" si="173"/>
        <v>0</v>
      </c>
      <c r="BT106" s="52">
        <f t="shared" si="173"/>
        <v>0</v>
      </c>
      <c r="BU106" s="52">
        <f t="shared" si="173"/>
        <v>0</v>
      </c>
      <c r="BV106" s="52">
        <f t="shared" si="173"/>
        <v>0</v>
      </c>
      <c r="BW106" s="52">
        <f t="shared" si="173"/>
        <v>0</v>
      </c>
      <c r="BX106" s="52">
        <f t="shared" si="173"/>
        <v>0</v>
      </c>
      <c r="BY106" s="52">
        <f t="shared" si="173"/>
        <v>0</v>
      </c>
      <c r="BZ106" s="52">
        <f t="shared" si="173"/>
        <v>0</v>
      </c>
      <c r="CA106" s="52">
        <f t="shared" si="173"/>
        <v>0</v>
      </c>
      <c r="CB106" s="52">
        <f t="shared" si="173"/>
        <v>0</v>
      </c>
      <c r="CC106" s="52">
        <f t="shared" si="173"/>
        <v>0</v>
      </c>
      <c r="CD106" s="52">
        <f t="shared" si="173"/>
        <v>0</v>
      </c>
      <c r="CE106" s="52">
        <f t="shared" si="173"/>
        <v>0</v>
      </c>
      <c r="CF106" s="52">
        <f t="shared" si="173"/>
        <v>0</v>
      </c>
      <c r="CG106" s="52">
        <f t="shared" si="173"/>
        <v>0</v>
      </c>
      <c r="CH106" s="52">
        <f t="shared" si="173"/>
        <v>0</v>
      </c>
      <c r="CI106" s="52">
        <f t="shared" si="173"/>
        <v>0</v>
      </c>
      <c r="CJ106" s="52">
        <f t="shared" si="173"/>
        <v>0</v>
      </c>
      <c r="CK106" s="52">
        <f t="shared" si="173"/>
        <v>0</v>
      </c>
      <c r="CL106" s="52">
        <f t="shared" si="173"/>
        <v>0</v>
      </c>
      <c r="CM106" s="52">
        <f t="shared" si="173"/>
        <v>0</v>
      </c>
      <c r="CN106" s="52">
        <f t="shared" si="173"/>
        <v>0</v>
      </c>
      <c r="CO106" s="52">
        <f t="shared" si="173"/>
        <v>0</v>
      </c>
      <c r="CP106" s="52">
        <f t="shared" si="173"/>
        <v>0</v>
      </c>
      <c r="CQ106" s="52">
        <f t="shared" si="173"/>
        <v>0</v>
      </c>
      <c r="CR106" s="52">
        <f t="shared" si="173"/>
        <v>0</v>
      </c>
      <c r="CS106" s="52">
        <f t="shared" si="173"/>
        <v>0</v>
      </c>
      <c r="CT106" s="52">
        <f t="shared" si="173"/>
        <v>0</v>
      </c>
      <c r="CU106" s="52">
        <f t="shared" si="173"/>
        <v>0</v>
      </c>
      <c r="CV106" s="52">
        <f t="shared" si="173"/>
        <v>0</v>
      </c>
      <c r="CW106" s="52">
        <f t="shared" ref="CW106:DP106" si="174">CW$50*CW31</f>
        <v>0</v>
      </c>
      <c r="CX106" s="52">
        <f t="shared" si="174"/>
        <v>0</v>
      </c>
      <c r="CY106" s="52">
        <f t="shared" si="174"/>
        <v>0</v>
      </c>
      <c r="CZ106" s="52">
        <f t="shared" si="174"/>
        <v>0</v>
      </c>
      <c r="DA106" s="52">
        <f t="shared" si="174"/>
        <v>0</v>
      </c>
      <c r="DB106" s="52">
        <f t="shared" si="174"/>
        <v>0</v>
      </c>
      <c r="DC106" s="52">
        <f t="shared" si="174"/>
        <v>0</v>
      </c>
      <c r="DD106" s="52">
        <f t="shared" si="174"/>
        <v>0</v>
      </c>
      <c r="DE106" s="52">
        <f t="shared" si="174"/>
        <v>0</v>
      </c>
      <c r="DF106" s="52">
        <f t="shared" si="174"/>
        <v>0</v>
      </c>
      <c r="DG106" s="52">
        <f t="shared" si="174"/>
        <v>0</v>
      </c>
      <c r="DH106" s="52">
        <f t="shared" si="174"/>
        <v>0</v>
      </c>
      <c r="DI106" s="52">
        <f t="shared" si="174"/>
        <v>0</v>
      </c>
      <c r="DJ106" s="52">
        <f t="shared" si="174"/>
        <v>0</v>
      </c>
      <c r="DK106" s="52">
        <f t="shared" si="174"/>
        <v>0</v>
      </c>
      <c r="DL106" s="52">
        <f t="shared" si="174"/>
        <v>0</v>
      </c>
      <c r="DM106" s="52">
        <f t="shared" si="174"/>
        <v>0</v>
      </c>
      <c r="DN106" s="52">
        <f t="shared" si="174"/>
        <v>0</v>
      </c>
      <c r="DO106" s="52">
        <f t="shared" si="174"/>
        <v>0</v>
      </c>
      <c r="DP106" s="52">
        <f t="shared" si="174"/>
        <v>0</v>
      </c>
    </row>
    <row r="107" spans="1:120" x14ac:dyDescent="0.25">
      <c r="A107" s="52" t="str">
        <f t="shared" si="138"/>
        <v>06_HKC</v>
      </c>
      <c r="B107" s="52" t="str">
        <f t="shared" si="138"/>
        <v>8_1_natural_gas</v>
      </c>
      <c r="C107" s="52" t="str">
        <f t="shared" si="138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39"/>
        <v>06_HKC</v>
      </c>
      <c r="BL107" s="52" t="str">
        <f t="shared" si="140"/>
        <v>d_ind_cem_ccs_8_1_natural_gas</v>
      </c>
      <c r="BM107" s="52"/>
      <c r="BN107" s="52"/>
      <c r="BO107" s="52">
        <f t="shared" ref="BO107:CV107" si="175">BO$50*BO32</f>
        <v>0</v>
      </c>
      <c r="BP107" s="52">
        <f t="shared" si="175"/>
        <v>0</v>
      </c>
      <c r="BQ107" s="52">
        <f t="shared" si="175"/>
        <v>0</v>
      </c>
      <c r="BR107" s="52">
        <f t="shared" si="175"/>
        <v>0</v>
      </c>
      <c r="BS107" s="52">
        <f t="shared" si="175"/>
        <v>0</v>
      </c>
      <c r="BT107" s="52">
        <f t="shared" si="175"/>
        <v>0</v>
      </c>
      <c r="BU107" s="52">
        <f t="shared" si="175"/>
        <v>0</v>
      </c>
      <c r="BV107" s="52">
        <f t="shared" si="175"/>
        <v>0</v>
      </c>
      <c r="BW107" s="52">
        <f t="shared" si="175"/>
        <v>0</v>
      </c>
      <c r="BX107" s="52">
        <f t="shared" si="175"/>
        <v>0</v>
      </c>
      <c r="BY107" s="52">
        <f t="shared" si="175"/>
        <v>0</v>
      </c>
      <c r="BZ107" s="52">
        <f t="shared" si="175"/>
        <v>0</v>
      </c>
      <c r="CA107" s="52">
        <f t="shared" si="175"/>
        <v>0</v>
      </c>
      <c r="CB107" s="52">
        <f t="shared" si="175"/>
        <v>0</v>
      </c>
      <c r="CC107" s="52">
        <f t="shared" si="175"/>
        <v>0</v>
      </c>
      <c r="CD107" s="52">
        <f t="shared" si="175"/>
        <v>0</v>
      </c>
      <c r="CE107" s="52">
        <f t="shared" si="175"/>
        <v>0</v>
      </c>
      <c r="CF107" s="52">
        <f t="shared" si="175"/>
        <v>0</v>
      </c>
      <c r="CG107" s="52">
        <f t="shared" si="175"/>
        <v>0</v>
      </c>
      <c r="CH107" s="52">
        <f t="shared" si="175"/>
        <v>0</v>
      </c>
      <c r="CI107" s="52">
        <f t="shared" si="175"/>
        <v>0</v>
      </c>
      <c r="CJ107" s="52">
        <f t="shared" si="175"/>
        <v>0</v>
      </c>
      <c r="CK107" s="52">
        <f t="shared" si="175"/>
        <v>0</v>
      </c>
      <c r="CL107" s="52">
        <f t="shared" si="175"/>
        <v>0</v>
      </c>
      <c r="CM107" s="52">
        <f t="shared" si="175"/>
        <v>0</v>
      </c>
      <c r="CN107" s="52">
        <f t="shared" si="175"/>
        <v>0</v>
      </c>
      <c r="CO107" s="52">
        <f t="shared" si="175"/>
        <v>0</v>
      </c>
      <c r="CP107" s="52">
        <f t="shared" si="175"/>
        <v>0</v>
      </c>
      <c r="CQ107" s="52">
        <f t="shared" si="175"/>
        <v>0</v>
      </c>
      <c r="CR107" s="52">
        <f t="shared" si="175"/>
        <v>0</v>
      </c>
      <c r="CS107" s="52">
        <f t="shared" si="175"/>
        <v>0</v>
      </c>
      <c r="CT107" s="52">
        <f t="shared" si="175"/>
        <v>0</v>
      </c>
      <c r="CU107" s="52">
        <f t="shared" si="175"/>
        <v>0</v>
      </c>
      <c r="CV107" s="52">
        <f t="shared" si="175"/>
        <v>0</v>
      </c>
      <c r="CW107" s="52">
        <f t="shared" ref="CW107:DP107" si="176">CW$50*CW32</f>
        <v>0</v>
      </c>
      <c r="CX107" s="52">
        <f t="shared" si="176"/>
        <v>0</v>
      </c>
      <c r="CY107" s="52">
        <f t="shared" si="176"/>
        <v>0</v>
      </c>
      <c r="CZ107" s="52">
        <f t="shared" si="176"/>
        <v>0</v>
      </c>
      <c r="DA107" s="52">
        <f t="shared" si="176"/>
        <v>0</v>
      </c>
      <c r="DB107" s="52">
        <f t="shared" si="176"/>
        <v>0</v>
      </c>
      <c r="DC107" s="52">
        <f t="shared" si="176"/>
        <v>0</v>
      </c>
      <c r="DD107" s="52">
        <f t="shared" si="176"/>
        <v>0</v>
      </c>
      <c r="DE107" s="52">
        <f t="shared" si="176"/>
        <v>0</v>
      </c>
      <c r="DF107" s="52">
        <f t="shared" si="176"/>
        <v>0</v>
      </c>
      <c r="DG107" s="52">
        <f t="shared" si="176"/>
        <v>0</v>
      </c>
      <c r="DH107" s="52">
        <f t="shared" si="176"/>
        <v>0</v>
      </c>
      <c r="DI107" s="52">
        <f t="shared" si="176"/>
        <v>0</v>
      </c>
      <c r="DJ107" s="52">
        <f t="shared" si="176"/>
        <v>0</v>
      </c>
      <c r="DK107" s="52">
        <f t="shared" si="176"/>
        <v>0</v>
      </c>
      <c r="DL107" s="52">
        <f t="shared" si="176"/>
        <v>0</v>
      </c>
      <c r="DM107" s="52">
        <f t="shared" si="176"/>
        <v>0</v>
      </c>
      <c r="DN107" s="52">
        <f t="shared" si="176"/>
        <v>0</v>
      </c>
      <c r="DO107" s="52">
        <f t="shared" si="176"/>
        <v>0</v>
      </c>
      <c r="DP107" s="52">
        <f t="shared" si="176"/>
        <v>0</v>
      </c>
    </row>
    <row r="108" spans="1:120" x14ac:dyDescent="0.25">
      <c r="A108" s="52" t="str">
        <f t="shared" si="138"/>
        <v>06_HKC</v>
      </c>
      <c r="B108" s="52" t="str">
        <f t="shared" si="138"/>
        <v>15_1_fuelwood_and_woodwaste</v>
      </c>
      <c r="C108" s="52" t="str">
        <f t="shared" si="138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39"/>
        <v>06_HKC</v>
      </c>
      <c r="BL108" s="52" t="str">
        <f t="shared" si="140"/>
        <v>d_ind_cem_ccs_15_1_fwood_wwaste</v>
      </c>
      <c r="BM108" s="52"/>
      <c r="BN108" s="52"/>
      <c r="BO108" s="52">
        <f t="shared" ref="BO108:CV108" si="177">BO$50*BO33</f>
        <v>0</v>
      </c>
      <c r="BP108" s="52">
        <f t="shared" si="177"/>
        <v>0</v>
      </c>
      <c r="BQ108" s="52">
        <f t="shared" si="177"/>
        <v>0</v>
      </c>
      <c r="BR108" s="52">
        <f t="shared" si="177"/>
        <v>0</v>
      </c>
      <c r="BS108" s="52">
        <f t="shared" si="177"/>
        <v>0</v>
      </c>
      <c r="BT108" s="52">
        <f t="shared" si="177"/>
        <v>0</v>
      </c>
      <c r="BU108" s="52">
        <f t="shared" si="177"/>
        <v>0</v>
      </c>
      <c r="BV108" s="52">
        <f t="shared" si="177"/>
        <v>0</v>
      </c>
      <c r="BW108" s="52">
        <f t="shared" si="177"/>
        <v>0</v>
      </c>
      <c r="BX108" s="52">
        <f t="shared" si="177"/>
        <v>0</v>
      </c>
      <c r="BY108" s="52">
        <f t="shared" si="177"/>
        <v>0</v>
      </c>
      <c r="BZ108" s="52">
        <f t="shared" si="177"/>
        <v>0</v>
      </c>
      <c r="CA108" s="52">
        <f t="shared" si="177"/>
        <v>0</v>
      </c>
      <c r="CB108" s="52">
        <f t="shared" si="177"/>
        <v>0</v>
      </c>
      <c r="CC108" s="52">
        <f t="shared" si="177"/>
        <v>0</v>
      </c>
      <c r="CD108" s="52">
        <f t="shared" si="177"/>
        <v>0</v>
      </c>
      <c r="CE108" s="52">
        <f t="shared" si="177"/>
        <v>0</v>
      </c>
      <c r="CF108" s="52">
        <f t="shared" si="177"/>
        <v>0</v>
      </c>
      <c r="CG108" s="52">
        <f t="shared" si="177"/>
        <v>0</v>
      </c>
      <c r="CH108" s="52">
        <f t="shared" si="177"/>
        <v>0</v>
      </c>
      <c r="CI108" s="52">
        <f t="shared" si="177"/>
        <v>0</v>
      </c>
      <c r="CJ108" s="52">
        <f t="shared" si="177"/>
        <v>0</v>
      </c>
      <c r="CK108" s="52">
        <f t="shared" si="177"/>
        <v>0</v>
      </c>
      <c r="CL108" s="52">
        <f t="shared" si="177"/>
        <v>0</v>
      </c>
      <c r="CM108" s="52">
        <f t="shared" si="177"/>
        <v>0</v>
      </c>
      <c r="CN108" s="52">
        <f t="shared" si="177"/>
        <v>0</v>
      </c>
      <c r="CO108" s="52">
        <f t="shared" si="177"/>
        <v>0</v>
      </c>
      <c r="CP108" s="52">
        <f t="shared" si="177"/>
        <v>0</v>
      </c>
      <c r="CQ108" s="52">
        <f t="shared" si="177"/>
        <v>0</v>
      </c>
      <c r="CR108" s="52">
        <f t="shared" si="177"/>
        <v>0</v>
      </c>
      <c r="CS108" s="52">
        <f t="shared" si="177"/>
        <v>0</v>
      </c>
      <c r="CT108" s="52">
        <f t="shared" si="177"/>
        <v>0</v>
      </c>
      <c r="CU108" s="52">
        <f t="shared" si="177"/>
        <v>0</v>
      </c>
      <c r="CV108" s="52">
        <f t="shared" si="177"/>
        <v>0</v>
      </c>
      <c r="CW108" s="52">
        <f t="shared" ref="CW108:DP108" si="178">CW$50*CW33</f>
        <v>0</v>
      </c>
      <c r="CX108" s="52">
        <f t="shared" si="178"/>
        <v>0</v>
      </c>
      <c r="CY108" s="52">
        <f t="shared" si="178"/>
        <v>0</v>
      </c>
      <c r="CZ108" s="52">
        <f t="shared" si="178"/>
        <v>0</v>
      </c>
      <c r="DA108" s="52">
        <f t="shared" si="178"/>
        <v>0</v>
      </c>
      <c r="DB108" s="52">
        <f t="shared" si="178"/>
        <v>0</v>
      </c>
      <c r="DC108" s="52">
        <f t="shared" si="178"/>
        <v>0</v>
      </c>
      <c r="DD108" s="52">
        <f t="shared" si="178"/>
        <v>0</v>
      </c>
      <c r="DE108" s="52">
        <f t="shared" si="178"/>
        <v>0</v>
      </c>
      <c r="DF108" s="52">
        <f t="shared" si="178"/>
        <v>0</v>
      </c>
      <c r="DG108" s="52">
        <f t="shared" si="178"/>
        <v>0</v>
      </c>
      <c r="DH108" s="52">
        <f t="shared" si="178"/>
        <v>0</v>
      </c>
      <c r="DI108" s="52">
        <f t="shared" si="178"/>
        <v>0</v>
      </c>
      <c r="DJ108" s="52">
        <f t="shared" si="178"/>
        <v>0</v>
      </c>
      <c r="DK108" s="52">
        <f t="shared" si="178"/>
        <v>0</v>
      </c>
      <c r="DL108" s="52">
        <f t="shared" si="178"/>
        <v>0</v>
      </c>
      <c r="DM108" s="52">
        <f t="shared" si="178"/>
        <v>0</v>
      </c>
      <c r="DN108" s="52">
        <f t="shared" si="178"/>
        <v>0</v>
      </c>
      <c r="DO108" s="52">
        <f t="shared" si="178"/>
        <v>0</v>
      </c>
      <c r="DP108" s="52">
        <f t="shared" si="178"/>
        <v>0</v>
      </c>
    </row>
    <row r="109" spans="1:120" x14ac:dyDescent="0.25">
      <c r="A109" s="52" t="str">
        <f t="shared" si="138"/>
        <v>06_HKC</v>
      </c>
      <c r="B109" s="52" t="str">
        <f t="shared" si="138"/>
        <v>15_2_bagasse</v>
      </c>
      <c r="C109" s="52" t="str">
        <f t="shared" si="138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39"/>
        <v>06_HKC</v>
      </c>
      <c r="BL109" s="52" t="str">
        <f t="shared" si="140"/>
        <v>d_ind_cem_ccs_15_2_bagasse</v>
      </c>
      <c r="BM109" s="52"/>
      <c r="BN109" s="52"/>
      <c r="BO109" s="52">
        <f t="shared" ref="BO109:CV109" si="179">BO$50*BO34</f>
        <v>0</v>
      </c>
      <c r="BP109" s="52">
        <f t="shared" si="179"/>
        <v>0</v>
      </c>
      <c r="BQ109" s="52">
        <f t="shared" si="179"/>
        <v>0</v>
      </c>
      <c r="BR109" s="52">
        <f t="shared" si="179"/>
        <v>0</v>
      </c>
      <c r="BS109" s="52">
        <f t="shared" si="179"/>
        <v>0</v>
      </c>
      <c r="BT109" s="52">
        <f t="shared" si="179"/>
        <v>0</v>
      </c>
      <c r="BU109" s="52">
        <f t="shared" si="179"/>
        <v>0</v>
      </c>
      <c r="BV109" s="52">
        <f t="shared" si="179"/>
        <v>0</v>
      </c>
      <c r="BW109" s="52">
        <f t="shared" si="179"/>
        <v>0</v>
      </c>
      <c r="BX109" s="52">
        <f t="shared" si="179"/>
        <v>0</v>
      </c>
      <c r="BY109" s="52">
        <f t="shared" si="179"/>
        <v>0</v>
      </c>
      <c r="BZ109" s="52">
        <f t="shared" si="179"/>
        <v>0</v>
      </c>
      <c r="CA109" s="52">
        <f t="shared" si="179"/>
        <v>0</v>
      </c>
      <c r="CB109" s="52">
        <f t="shared" si="179"/>
        <v>0</v>
      </c>
      <c r="CC109" s="52">
        <f t="shared" si="179"/>
        <v>0</v>
      </c>
      <c r="CD109" s="52">
        <f t="shared" si="179"/>
        <v>0</v>
      </c>
      <c r="CE109" s="52">
        <f t="shared" si="179"/>
        <v>0</v>
      </c>
      <c r="CF109" s="52">
        <f t="shared" si="179"/>
        <v>0</v>
      </c>
      <c r="CG109" s="52">
        <f t="shared" si="179"/>
        <v>0</v>
      </c>
      <c r="CH109" s="52">
        <f t="shared" si="179"/>
        <v>0</v>
      </c>
      <c r="CI109" s="52">
        <f t="shared" si="179"/>
        <v>0</v>
      </c>
      <c r="CJ109" s="52">
        <f t="shared" si="179"/>
        <v>0</v>
      </c>
      <c r="CK109" s="52">
        <f t="shared" si="179"/>
        <v>0</v>
      </c>
      <c r="CL109" s="52">
        <f t="shared" si="179"/>
        <v>0</v>
      </c>
      <c r="CM109" s="52">
        <f t="shared" si="179"/>
        <v>0</v>
      </c>
      <c r="CN109" s="52">
        <f t="shared" si="179"/>
        <v>0</v>
      </c>
      <c r="CO109" s="52">
        <f t="shared" si="179"/>
        <v>0</v>
      </c>
      <c r="CP109" s="52">
        <f t="shared" si="179"/>
        <v>0</v>
      </c>
      <c r="CQ109" s="52">
        <f t="shared" si="179"/>
        <v>0</v>
      </c>
      <c r="CR109" s="52">
        <f t="shared" si="179"/>
        <v>0</v>
      </c>
      <c r="CS109" s="52">
        <f t="shared" si="179"/>
        <v>0</v>
      </c>
      <c r="CT109" s="52">
        <f t="shared" si="179"/>
        <v>0</v>
      </c>
      <c r="CU109" s="52">
        <f t="shared" si="179"/>
        <v>0</v>
      </c>
      <c r="CV109" s="52">
        <f t="shared" si="179"/>
        <v>0</v>
      </c>
      <c r="CW109" s="52">
        <f t="shared" ref="CW109:DP109" si="180">CW$50*CW34</f>
        <v>0</v>
      </c>
      <c r="CX109" s="52">
        <f t="shared" si="180"/>
        <v>0</v>
      </c>
      <c r="CY109" s="52">
        <f t="shared" si="180"/>
        <v>0</v>
      </c>
      <c r="CZ109" s="52">
        <f t="shared" si="180"/>
        <v>0</v>
      </c>
      <c r="DA109" s="52">
        <f t="shared" si="180"/>
        <v>0</v>
      </c>
      <c r="DB109" s="52">
        <f t="shared" si="180"/>
        <v>0</v>
      </c>
      <c r="DC109" s="52">
        <f t="shared" si="180"/>
        <v>0</v>
      </c>
      <c r="DD109" s="52">
        <f t="shared" si="180"/>
        <v>0</v>
      </c>
      <c r="DE109" s="52">
        <f t="shared" si="180"/>
        <v>0</v>
      </c>
      <c r="DF109" s="52">
        <f t="shared" si="180"/>
        <v>0</v>
      </c>
      <c r="DG109" s="52">
        <f t="shared" si="180"/>
        <v>0</v>
      </c>
      <c r="DH109" s="52">
        <f t="shared" si="180"/>
        <v>0</v>
      </c>
      <c r="DI109" s="52">
        <f t="shared" si="180"/>
        <v>0</v>
      </c>
      <c r="DJ109" s="52">
        <f t="shared" si="180"/>
        <v>0</v>
      </c>
      <c r="DK109" s="52">
        <f t="shared" si="180"/>
        <v>0</v>
      </c>
      <c r="DL109" s="52">
        <f t="shared" si="180"/>
        <v>0</v>
      </c>
      <c r="DM109" s="52">
        <f t="shared" si="180"/>
        <v>0</v>
      </c>
      <c r="DN109" s="52">
        <f t="shared" si="180"/>
        <v>0</v>
      </c>
      <c r="DO109" s="52">
        <f t="shared" si="180"/>
        <v>0</v>
      </c>
      <c r="DP109" s="52">
        <f t="shared" si="180"/>
        <v>0</v>
      </c>
    </row>
    <row r="110" spans="1:120" x14ac:dyDescent="0.25">
      <c r="A110" s="52" t="str">
        <f t="shared" si="138"/>
        <v>06_HKC</v>
      </c>
      <c r="B110" s="52" t="str">
        <f t="shared" si="138"/>
        <v>15_3_charcoal</v>
      </c>
      <c r="C110" s="52" t="str">
        <f t="shared" si="138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39"/>
        <v>06_HKC</v>
      </c>
      <c r="BL110" s="52" t="str">
        <f t="shared" si="140"/>
        <v>d_ind_cem_ccs_15_3_charcoal</v>
      </c>
      <c r="BM110" s="52"/>
      <c r="BN110" s="52"/>
      <c r="BO110" s="52">
        <f t="shared" ref="BO110:CV110" si="181">BO$50*BO35</f>
        <v>0</v>
      </c>
      <c r="BP110" s="52">
        <f t="shared" si="181"/>
        <v>0</v>
      </c>
      <c r="BQ110" s="52">
        <f t="shared" si="181"/>
        <v>0</v>
      </c>
      <c r="BR110" s="52">
        <f t="shared" si="181"/>
        <v>0</v>
      </c>
      <c r="BS110" s="52">
        <f t="shared" si="181"/>
        <v>0</v>
      </c>
      <c r="BT110" s="52">
        <f t="shared" si="181"/>
        <v>0</v>
      </c>
      <c r="BU110" s="52">
        <f t="shared" si="181"/>
        <v>0</v>
      </c>
      <c r="BV110" s="52">
        <f t="shared" si="181"/>
        <v>0</v>
      </c>
      <c r="BW110" s="52">
        <f t="shared" si="181"/>
        <v>0</v>
      </c>
      <c r="BX110" s="52">
        <f t="shared" si="181"/>
        <v>0</v>
      </c>
      <c r="BY110" s="52">
        <f t="shared" si="181"/>
        <v>0</v>
      </c>
      <c r="BZ110" s="52">
        <f t="shared" si="181"/>
        <v>0</v>
      </c>
      <c r="CA110" s="52">
        <f t="shared" si="181"/>
        <v>0</v>
      </c>
      <c r="CB110" s="52">
        <f t="shared" si="181"/>
        <v>0</v>
      </c>
      <c r="CC110" s="52">
        <f t="shared" si="181"/>
        <v>0</v>
      </c>
      <c r="CD110" s="52">
        <f t="shared" si="181"/>
        <v>0</v>
      </c>
      <c r="CE110" s="52">
        <f t="shared" si="181"/>
        <v>0</v>
      </c>
      <c r="CF110" s="52">
        <f t="shared" si="181"/>
        <v>0</v>
      </c>
      <c r="CG110" s="52">
        <f t="shared" si="181"/>
        <v>0</v>
      </c>
      <c r="CH110" s="52">
        <f t="shared" si="181"/>
        <v>0</v>
      </c>
      <c r="CI110" s="52">
        <f t="shared" si="181"/>
        <v>0</v>
      </c>
      <c r="CJ110" s="52">
        <f t="shared" si="181"/>
        <v>0</v>
      </c>
      <c r="CK110" s="52">
        <f t="shared" si="181"/>
        <v>0</v>
      </c>
      <c r="CL110" s="52">
        <f t="shared" si="181"/>
        <v>0</v>
      </c>
      <c r="CM110" s="52">
        <f t="shared" si="181"/>
        <v>0</v>
      </c>
      <c r="CN110" s="52">
        <f t="shared" si="181"/>
        <v>0</v>
      </c>
      <c r="CO110" s="52">
        <f t="shared" si="181"/>
        <v>0</v>
      </c>
      <c r="CP110" s="52">
        <f t="shared" si="181"/>
        <v>0</v>
      </c>
      <c r="CQ110" s="52">
        <f t="shared" si="181"/>
        <v>0</v>
      </c>
      <c r="CR110" s="52">
        <f t="shared" si="181"/>
        <v>0</v>
      </c>
      <c r="CS110" s="52">
        <f t="shared" si="181"/>
        <v>0</v>
      </c>
      <c r="CT110" s="52">
        <f t="shared" si="181"/>
        <v>0</v>
      </c>
      <c r="CU110" s="52">
        <f t="shared" si="181"/>
        <v>0</v>
      </c>
      <c r="CV110" s="52">
        <f t="shared" si="181"/>
        <v>0</v>
      </c>
      <c r="CW110" s="52">
        <f t="shared" ref="CW110:DP110" si="182">CW$50*CW35</f>
        <v>0</v>
      </c>
      <c r="CX110" s="52">
        <f t="shared" si="182"/>
        <v>0</v>
      </c>
      <c r="CY110" s="52">
        <f t="shared" si="182"/>
        <v>0</v>
      </c>
      <c r="CZ110" s="52">
        <f t="shared" si="182"/>
        <v>0</v>
      </c>
      <c r="DA110" s="52">
        <f t="shared" si="182"/>
        <v>0</v>
      </c>
      <c r="DB110" s="52">
        <f t="shared" si="182"/>
        <v>0</v>
      </c>
      <c r="DC110" s="52">
        <f t="shared" si="182"/>
        <v>0</v>
      </c>
      <c r="DD110" s="52">
        <f t="shared" si="182"/>
        <v>0</v>
      </c>
      <c r="DE110" s="52">
        <f t="shared" si="182"/>
        <v>0</v>
      </c>
      <c r="DF110" s="52">
        <f t="shared" si="182"/>
        <v>0</v>
      </c>
      <c r="DG110" s="52">
        <f t="shared" si="182"/>
        <v>0</v>
      </c>
      <c r="DH110" s="52">
        <f t="shared" si="182"/>
        <v>0</v>
      </c>
      <c r="DI110" s="52">
        <f t="shared" si="182"/>
        <v>0</v>
      </c>
      <c r="DJ110" s="52">
        <f t="shared" si="182"/>
        <v>0</v>
      </c>
      <c r="DK110" s="52">
        <f t="shared" si="182"/>
        <v>0</v>
      </c>
      <c r="DL110" s="52">
        <f t="shared" si="182"/>
        <v>0</v>
      </c>
      <c r="DM110" s="52">
        <f t="shared" si="182"/>
        <v>0</v>
      </c>
      <c r="DN110" s="52">
        <f t="shared" si="182"/>
        <v>0</v>
      </c>
      <c r="DO110" s="52">
        <f t="shared" si="182"/>
        <v>0</v>
      </c>
      <c r="DP110" s="52">
        <f t="shared" si="182"/>
        <v>0</v>
      </c>
    </row>
    <row r="111" spans="1:120" x14ac:dyDescent="0.25">
      <c r="A111" s="52" t="str">
        <f t="shared" si="138"/>
        <v>06_HKC</v>
      </c>
      <c r="B111" s="52" t="str">
        <f t="shared" si="138"/>
        <v>15_4_black_liquor</v>
      </c>
      <c r="C111" s="52" t="str">
        <f t="shared" si="138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39"/>
        <v>06_HKC</v>
      </c>
      <c r="BL111" s="52" t="str">
        <f t="shared" si="140"/>
        <v>d_ind_cem_ccs_15_4_black_liquor</v>
      </c>
      <c r="BM111" s="52"/>
      <c r="BN111" s="52"/>
      <c r="BO111" s="52">
        <f t="shared" ref="BO111:CV111" si="183">BO$50*BO36</f>
        <v>0</v>
      </c>
      <c r="BP111" s="52">
        <f t="shared" si="183"/>
        <v>0</v>
      </c>
      <c r="BQ111" s="52">
        <f t="shared" si="183"/>
        <v>0</v>
      </c>
      <c r="BR111" s="52">
        <f t="shared" si="183"/>
        <v>0</v>
      </c>
      <c r="BS111" s="52">
        <f t="shared" si="183"/>
        <v>0</v>
      </c>
      <c r="BT111" s="52">
        <f t="shared" si="183"/>
        <v>0</v>
      </c>
      <c r="BU111" s="52">
        <f t="shared" si="183"/>
        <v>0</v>
      </c>
      <c r="BV111" s="52">
        <f t="shared" si="183"/>
        <v>0</v>
      </c>
      <c r="BW111" s="52">
        <f t="shared" si="183"/>
        <v>0</v>
      </c>
      <c r="BX111" s="52">
        <f t="shared" si="183"/>
        <v>0</v>
      </c>
      <c r="BY111" s="52">
        <f t="shared" si="183"/>
        <v>0</v>
      </c>
      <c r="BZ111" s="52">
        <f t="shared" si="183"/>
        <v>0</v>
      </c>
      <c r="CA111" s="52">
        <f t="shared" si="183"/>
        <v>0</v>
      </c>
      <c r="CB111" s="52">
        <f t="shared" si="183"/>
        <v>0</v>
      </c>
      <c r="CC111" s="52">
        <f t="shared" si="183"/>
        <v>0</v>
      </c>
      <c r="CD111" s="52">
        <f t="shared" si="183"/>
        <v>0</v>
      </c>
      <c r="CE111" s="52">
        <f t="shared" si="183"/>
        <v>0</v>
      </c>
      <c r="CF111" s="52">
        <f t="shared" si="183"/>
        <v>0</v>
      </c>
      <c r="CG111" s="52">
        <f t="shared" si="183"/>
        <v>0</v>
      </c>
      <c r="CH111" s="52">
        <f t="shared" si="183"/>
        <v>0</v>
      </c>
      <c r="CI111" s="52">
        <f t="shared" si="183"/>
        <v>0</v>
      </c>
      <c r="CJ111" s="52">
        <f t="shared" si="183"/>
        <v>0</v>
      </c>
      <c r="CK111" s="52">
        <f t="shared" si="183"/>
        <v>0</v>
      </c>
      <c r="CL111" s="52">
        <f t="shared" si="183"/>
        <v>0</v>
      </c>
      <c r="CM111" s="52">
        <f t="shared" si="183"/>
        <v>0</v>
      </c>
      <c r="CN111" s="52">
        <f t="shared" si="183"/>
        <v>0</v>
      </c>
      <c r="CO111" s="52">
        <f t="shared" si="183"/>
        <v>0</v>
      </c>
      <c r="CP111" s="52">
        <f t="shared" si="183"/>
        <v>0</v>
      </c>
      <c r="CQ111" s="52">
        <f t="shared" si="183"/>
        <v>0</v>
      </c>
      <c r="CR111" s="52">
        <f t="shared" si="183"/>
        <v>0</v>
      </c>
      <c r="CS111" s="52">
        <f t="shared" si="183"/>
        <v>0</v>
      </c>
      <c r="CT111" s="52">
        <f t="shared" si="183"/>
        <v>0</v>
      </c>
      <c r="CU111" s="52">
        <f t="shared" si="183"/>
        <v>0</v>
      </c>
      <c r="CV111" s="52">
        <f t="shared" si="183"/>
        <v>0</v>
      </c>
      <c r="CW111" s="52">
        <f t="shared" ref="CW111:DP111" si="184">CW$50*CW36</f>
        <v>0</v>
      </c>
      <c r="CX111" s="52">
        <f t="shared" si="184"/>
        <v>0</v>
      </c>
      <c r="CY111" s="52">
        <f t="shared" si="184"/>
        <v>0</v>
      </c>
      <c r="CZ111" s="52">
        <f t="shared" si="184"/>
        <v>0</v>
      </c>
      <c r="DA111" s="52">
        <f t="shared" si="184"/>
        <v>0</v>
      </c>
      <c r="DB111" s="52">
        <f t="shared" si="184"/>
        <v>0</v>
      </c>
      <c r="DC111" s="52">
        <f t="shared" si="184"/>
        <v>0</v>
      </c>
      <c r="DD111" s="52">
        <f t="shared" si="184"/>
        <v>0</v>
      </c>
      <c r="DE111" s="52">
        <f t="shared" si="184"/>
        <v>0</v>
      </c>
      <c r="DF111" s="52">
        <f t="shared" si="184"/>
        <v>0</v>
      </c>
      <c r="DG111" s="52">
        <f t="shared" si="184"/>
        <v>0</v>
      </c>
      <c r="DH111" s="52">
        <f t="shared" si="184"/>
        <v>0</v>
      </c>
      <c r="DI111" s="52">
        <f t="shared" si="184"/>
        <v>0</v>
      </c>
      <c r="DJ111" s="52">
        <f t="shared" si="184"/>
        <v>0</v>
      </c>
      <c r="DK111" s="52">
        <f t="shared" si="184"/>
        <v>0</v>
      </c>
      <c r="DL111" s="52">
        <f t="shared" si="184"/>
        <v>0</v>
      </c>
      <c r="DM111" s="52">
        <f t="shared" si="184"/>
        <v>0</v>
      </c>
      <c r="DN111" s="52">
        <f t="shared" si="184"/>
        <v>0</v>
      </c>
      <c r="DO111" s="52">
        <f t="shared" si="184"/>
        <v>0</v>
      </c>
      <c r="DP111" s="52">
        <f t="shared" si="184"/>
        <v>0</v>
      </c>
    </row>
    <row r="112" spans="1:120" x14ac:dyDescent="0.25">
      <c r="A112" s="52" t="str">
        <f t="shared" si="138"/>
        <v>06_HKC</v>
      </c>
      <c r="B112" s="52" t="str">
        <f t="shared" si="138"/>
        <v>15_5_other_biomass</v>
      </c>
      <c r="C112" s="52" t="str">
        <f t="shared" si="138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39"/>
        <v>06_HKC</v>
      </c>
      <c r="BL112" s="52" t="str">
        <f t="shared" si="140"/>
        <v>d_ind_cem_ccs_15_5_other_biomass</v>
      </c>
      <c r="BM112" s="52"/>
      <c r="BN112" s="52"/>
      <c r="BO112" s="52">
        <f t="shared" ref="BO112:CV112" si="185">BO$50*BO37</f>
        <v>0</v>
      </c>
      <c r="BP112" s="52">
        <f t="shared" si="185"/>
        <v>0</v>
      </c>
      <c r="BQ112" s="52">
        <f t="shared" si="185"/>
        <v>0</v>
      </c>
      <c r="BR112" s="52">
        <f t="shared" si="185"/>
        <v>0</v>
      </c>
      <c r="BS112" s="52">
        <f t="shared" si="185"/>
        <v>0</v>
      </c>
      <c r="BT112" s="52">
        <f t="shared" si="185"/>
        <v>0</v>
      </c>
      <c r="BU112" s="52">
        <f t="shared" si="185"/>
        <v>0</v>
      </c>
      <c r="BV112" s="52">
        <f t="shared" si="185"/>
        <v>0</v>
      </c>
      <c r="BW112" s="52">
        <f t="shared" si="185"/>
        <v>0</v>
      </c>
      <c r="BX112" s="52">
        <f t="shared" si="185"/>
        <v>0</v>
      </c>
      <c r="BY112" s="52">
        <f t="shared" si="185"/>
        <v>0</v>
      </c>
      <c r="BZ112" s="52">
        <f t="shared" si="185"/>
        <v>0</v>
      </c>
      <c r="CA112" s="52">
        <f t="shared" si="185"/>
        <v>0</v>
      </c>
      <c r="CB112" s="52">
        <f t="shared" si="185"/>
        <v>0</v>
      </c>
      <c r="CC112" s="52">
        <f t="shared" si="185"/>
        <v>0</v>
      </c>
      <c r="CD112" s="52">
        <f t="shared" si="185"/>
        <v>0</v>
      </c>
      <c r="CE112" s="52">
        <f t="shared" si="185"/>
        <v>0</v>
      </c>
      <c r="CF112" s="52">
        <f t="shared" si="185"/>
        <v>0</v>
      </c>
      <c r="CG112" s="52">
        <f t="shared" si="185"/>
        <v>0</v>
      </c>
      <c r="CH112" s="52">
        <f t="shared" si="185"/>
        <v>0</v>
      </c>
      <c r="CI112" s="52">
        <f t="shared" si="185"/>
        <v>0</v>
      </c>
      <c r="CJ112" s="52">
        <f t="shared" si="185"/>
        <v>0</v>
      </c>
      <c r="CK112" s="52">
        <f t="shared" si="185"/>
        <v>0</v>
      </c>
      <c r="CL112" s="52">
        <f t="shared" si="185"/>
        <v>0</v>
      </c>
      <c r="CM112" s="52">
        <f t="shared" si="185"/>
        <v>0</v>
      </c>
      <c r="CN112" s="52">
        <f t="shared" si="185"/>
        <v>0</v>
      </c>
      <c r="CO112" s="52">
        <f t="shared" si="185"/>
        <v>0</v>
      </c>
      <c r="CP112" s="52">
        <f t="shared" si="185"/>
        <v>0</v>
      </c>
      <c r="CQ112" s="52">
        <f t="shared" si="185"/>
        <v>0</v>
      </c>
      <c r="CR112" s="52">
        <f t="shared" si="185"/>
        <v>0</v>
      </c>
      <c r="CS112" s="52">
        <f t="shared" si="185"/>
        <v>0</v>
      </c>
      <c r="CT112" s="52">
        <f t="shared" si="185"/>
        <v>0</v>
      </c>
      <c r="CU112" s="52">
        <f t="shared" si="185"/>
        <v>0</v>
      </c>
      <c r="CV112" s="52">
        <f t="shared" si="185"/>
        <v>0</v>
      </c>
      <c r="CW112" s="52">
        <f t="shared" ref="CW112:DP112" si="186">CW$50*CW37</f>
        <v>0</v>
      </c>
      <c r="CX112" s="52">
        <f t="shared" si="186"/>
        <v>0</v>
      </c>
      <c r="CY112" s="52">
        <f t="shared" si="186"/>
        <v>0</v>
      </c>
      <c r="CZ112" s="52">
        <f t="shared" si="186"/>
        <v>0</v>
      </c>
      <c r="DA112" s="52">
        <f t="shared" si="186"/>
        <v>0</v>
      </c>
      <c r="DB112" s="52">
        <f t="shared" si="186"/>
        <v>0</v>
      </c>
      <c r="DC112" s="52">
        <f t="shared" si="186"/>
        <v>0</v>
      </c>
      <c r="DD112" s="52">
        <f t="shared" si="186"/>
        <v>0</v>
      </c>
      <c r="DE112" s="52">
        <f t="shared" si="186"/>
        <v>0</v>
      </c>
      <c r="DF112" s="52">
        <f t="shared" si="186"/>
        <v>0</v>
      </c>
      <c r="DG112" s="52">
        <f t="shared" si="186"/>
        <v>0</v>
      </c>
      <c r="DH112" s="52">
        <f t="shared" si="186"/>
        <v>0</v>
      </c>
      <c r="DI112" s="52">
        <f t="shared" si="186"/>
        <v>0</v>
      </c>
      <c r="DJ112" s="52">
        <f t="shared" si="186"/>
        <v>0</v>
      </c>
      <c r="DK112" s="52">
        <f t="shared" si="186"/>
        <v>0</v>
      </c>
      <c r="DL112" s="52">
        <f t="shared" si="186"/>
        <v>0</v>
      </c>
      <c r="DM112" s="52">
        <f t="shared" si="186"/>
        <v>0</v>
      </c>
      <c r="DN112" s="52">
        <f t="shared" si="186"/>
        <v>0</v>
      </c>
      <c r="DO112" s="52">
        <f t="shared" si="186"/>
        <v>0</v>
      </c>
      <c r="DP112" s="52">
        <f t="shared" si="186"/>
        <v>0</v>
      </c>
    </row>
    <row r="113" spans="1:120" x14ac:dyDescent="0.25">
      <c r="A113" s="52" t="str">
        <f t="shared" si="138"/>
        <v>06_HKC</v>
      </c>
      <c r="B113" s="52" t="str">
        <f t="shared" si="138"/>
        <v>16_1_biogas</v>
      </c>
      <c r="C113" s="52" t="str">
        <f t="shared" si="138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39"/>
        <v>06_HKC</v>
      </c>
      <c r="BL113" s="52" t="str">
        <f t="shared" si="140"/>
        <v>d_ind_cem_ccs_16_1_biogas</v>
      </c>
      <c r="BM113" s="52"/>
      <c r="BN113" s="52"/>
      <c r="BO113" s="52">
        <f t="shared" ref="BO113:CV113" si="187">BO$50*BO38</f>
        <v>0</v>
      </c>
      <c r="BP113" s="52">
        <f t="shared" si="187"/>
        <v>0</v>
      </c>
      <c r="BQ113" s="52">
        <f t="shared" si="187"/>
        <v>0</v>
      </c>
      <c r="BR113" s="52">
        <f t="shared" si="187"/>
        <v>0</v>
      </c>
      <c r="BS113" s="52">
        <f t="shared" si="187"/>
        <v>0</v>
      </c>
      <c r="BT113" s="52">
        <f t="shared" si="187"/>
        <v>0</v>
      </c>
      <c r="BU113" s="52">
        <f t="shared" si="187"/>
        <v>0</v>
      </c>
      <c r="BV113" s="52">
        <f t="shared" si="187"/>
        <v>0</v>
      </c>
      <c r="BW113" s="52">
        <f t="shared" si="187"/>
        <v>0</v>
      </c>
      <c r="BX113" s="52">
        <f t="shared" si="187"/>
        <v>0</v>
      </c>
      <c r="BY113" s="52">
        <f t="shared" si="187"/>
        <v>0</v>
      </c>
      <c r="BZ113" s="52">
        <f t="shared" si="187"/>
        <v>0</v>
      </c>
      <c r="CA113" s="52">
        <f t="shared" si="187"/>
        <v>0</v>
      </c>
      <c r="CB113" s="52">
        <f t="shared" si="187"/>
        <v>0</v>
      </c>
      <c r="CC113" s="52">
        <f t="shared" si="187"/>
        <v>0</v>
      </c>
      <c r="CD113" s="52">
        <f t="shared" si="187"/>
        <v>0</v>
      </c>
      <c r="CE113" s="52">
        <f t="shared" si="187"/>
        <v>0</v>
      </c>
      <c r="CF113" s="52">
        <f t="shared" si="187"/>
        <v>0</v>
      </c>
      <c r="CG113" s="52">
        <f t="shared" si="187"/>
        <v>0</v>
      </c>
      <c r="CH113" s="52">
        <f t="shared" si="187"/>
        <v>0</v>
      </c>
      <c r="CI113" s="52">
        <f t="shared" si="187"/>
        <v>0</v>
      </c>
      <c r="CJ113" s="52">
        <f t="shared" si="187"/>
        <v>0</v>
      </c>
      <c r="CK113" s="52">
        <f t="shared" si="187"/>
        <v>0</v>
      </c>
      <c r="CL113" s="52">
        <f t="shared" si="187"/>
        <v>0</v>
      </c>
      <c r="CM113" s="52">
        <f t="shared" si="187"/>
        <v>0</v>
      </c>
      <c r="CN113" s="52">
        <f t="shared" si="187"/>
        <v>0</v>
      </c>
      <c r="CO113" s="52">
        <f t="shared" si="187"/>
        <v>0</v>
      </c>
      <c r="CP113" s="52">
        <f t="shared" si="187"/>
        <v>0</v>
      </c>
      <c r="CQ113" s="52">
        <f t="shared" si="187"/>
        <v>0</v>
      </c>
      <c r="CR113" s="52">
        <f t="shared" si="187"/>
        <v>0</v>
      </c>
      <c r="CS113" s="52">
        <f t="shared" si="187"/>
        <v>0</v>
      </c>
      <c r="CT113" s="52">
        <f t="shared" si="187"/>
        <v>0</v>
      </c>
      <c r="CU113" s="52">
        <f t="shared" si="187"/>
        <v>0</v>
      </c>
      <c r="CV113" s="52">
        <f t="shared" si="187"/>
        <v>0</v>
      </c>
      <c r="CW113" s="52">
        <f t="shared" ref="CW113:DP113" si="188">CW$50*CW38</f>
        <v>0</v>
      </c>
      <c r="CX113" s="52">
        <f t="shared" si="188"/>
        <v>0</v>
      </c>
      <c r="CY113" s="52">
        <f t="shared" si="188"/>
        <v>0</v>
      </c>
      <c r="CZ113" s="52">
        <f t="shared" si="188"/>
        <v>0</v>
      </c>
      <c r="DA113" s="52">
        <f t="shared" si="188"/>
        <v>0</v>
      </c>
      <c r="DB113" s="52">
        <f t="shared" si="188"/>
        <v>0</v>
      </c>
      <c r="DC113" s="52">
        <f t="shared" si="188"/>
        <v>0</v>
      </c>
      <c r="DD113" s="52">
        <f t="shared" si="188"/>
        <v>0</v>
      </c>
      <c r="DE113" s="52">
        <f t="shared" si="188"/>
        <v>0</v>
      </c>
      <c r="DF113" s="52">
        <f t="shared" si="188"/>
        <v>0</v>
      </c>
      <c r="DG113" s="52">
        <f t="shared" si="188"/>
        <v>0</v>
      </c>
      <c r="DH113" s="52">
        <f t="shared" si="188"/>
        <v>0</v>
      </c>
      <c r="DI113" s="52">
        <f t="shared" si="188"/>
        <v>0</v>
      </c>
      <c r="DJ113" s="52">
        <f t="shared" si="188"/>
        <v>0</v>
      </c>
      <c r="DK113" s="52">
        <f t="shared" si="188"/>
        <v>0</v>
      </c>
      <c r="DL113" s="52">
        <f t="shared" si="188"/>
        <v>0</v>
      </c>
      <c r="DM113" s="52">
        <f t="shared" si="188"/>
        <v>0</v>
      </c>
      <c r="DN113" s="52">
        <f t="shared" si="188"/>
        <v>0</v>
      </c>
      <c r="DO113" s="52">
        <f t="shared" si="188"/>
        <v>0</v>
      </c>
      <c r="DP113" s="52">
        <f t="shared" si="188"/>
        <v>0</v>
      </c>
    </row>
    <row r="114" spans="1:120" x14ac:dyDescent="0.25">
      <c r="A114" s="52" t="str">
        <f t="shared" si="138"/>
        <v>06_HKC</v>
      </c>
      <c r="B114" s="52" t="str">
        <f t="shared" si="138"/>
        <v>16_2_industrial_waste</v>
      </c>
      <c r="C114" s="52" t="str">
        <f t="shared" si="138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39"/>
        <v>06_HKC</v>
      </c>
      <c r="BL114" s="52" t="str">
        <f t="shared" si="140"/>
        <v>d_ind_cem_ccs_16_2_industrial_waste</v>
      </c>
      <c r="BM114" s="52"/>
      <c r="BN114" s="52"/>
      <c r="BO114" s="52">
        <f t="shared" ref="BO114:CV114" si="189">BO$50*BO39</f>
        <v>0</v>
      </c>
      <c r="BP114" s="52">
        <f t="shared" si="189"/>
        <v>0</v>
      </c>
      <c r="BQ114" s="52">
        <f t="shared" si="189"/>
        <v>0</v>
      </c>
      <c r="BR114" s="52">
        <f t="shared" si="189"/>
        <v>0</v>
      </c>
      <c r="BS114" s="52">
        <f t="shared" si="189"/>
        <v>0</v>
      </c>
      <c r="BT114" s="52">
        <f t="shared" si="189"/>
        <v>0</v>
      </c>
      <c r="BU114" s="52">
        <f t="shared" si="189"/>
        <v>0</v>
      </c>
      <c r="BV114" s="52">
        <f t="shared" si="189"/>
        <v>0</v>
      </c>
      <c r="BW114" s="52">
        <f t="shared" si="189"/>
        <v>0</v>
      </c>
      <c r="BX114" s="52">
        <f t="shared" si="189"/>
        <v>0</v>
      </c>
      <c r="BY114" s="52">
        <f t="shared" si="189"/>
        <v>0</v>
      </c>
      <c r="BZ114" s="52">
        <f t="shared" si="189"/>
        <v>0</v>
      </c>
      <c r="CA114" s="52">
        <f t="shared" si="189"/>
        <v>0</v>
      </c>
      <c r="CB114" s="52">
        <f t="shared" si="189"/>
        <v>0</v>
      </c>
      <c r="CC114" s="52">
        <f t="shared" si="189"/>
        <v>0</v>
      </c>
      <c r="CD114" s="52">
        <f t="shared" si="189"/>
        <v>0</v>
      </c>
      <c r="CE114" s="52">
        <f t="shared" si="189"/>
        <v>0</v>
      </c>
      <c r="CF114" s="52">
        <f t="shared" si="189"/>
        <v>0</v>
      </c>
      <c r="CG114" s="52">
        <f t="shared" si="189"/>
        <v>0</v>
      </c>
      <c r="CH114" s="52">
        <f t="shared" si="189"/>
        <v>0</v>
      </c>
      <c r="CI114" s="52">
        <f t="shared" si="189"/>
        <v>0</v>
      </c>
      <c r="CJ114" s="52">
        <f t="shared" si="189"/>
        <v>0</v>
      </c>
      <c r="CK114" s="52">
        <f t="shared" si="189"/>
        <v>0</v>
      </c>
      <c r="CL114" s="52">
        <f t="shared" si="189"/>
        <v>0</v>
      </c>
      <c r="CM114" s="52">
        <f t="shared" si="189"/>
        <v>0</v>
      </c>
      <c r="CN114" s="52">
        <f t="shared" si="189"/>
        <v>0</v>
      </c>
      <c r="CO114" s="52">
        <f t="shared" si="189"/>
        <v>0</v>
      </c>
      <c r="CP114" s="52">
        <f t="shared" si="189"/>
        <v>0</v>
      </c>
      <c r="CQ114" s="52">
        <f t="shared" si="189"/>
        <v>0</v>
      </c>
      <c r="CR114" s="52">
        <f t="shared" si="189"/>
        <v>0</v>
      </c>
      <c r="CS114" s="52">
        <f t="shared" si="189"/>
        <v>0</v>
      </c>
      <c r="CT114" s="52">
        <f t="shared" si="189"/>
        <v>0</v>
      </c>
      <c r="CU114" s="52">
        <f t="shared" si="189"/>
        <v>0</v>
      </c>
      <c r="CV114" s="52">
        <f t="shared" si="189"/>
        <v>0</v>
      </c>
      <c r="CW114" s="52">
        <f t="shared" ref="CW114:DP114" si="190">CW$50*CW39</f>
        <v>0</v>
      </c>
      <c r="CX114" s="52">
        <f t="shared" si="190"/>
        <v>0</v>
      </c>
      <c r="CY114" s="52">
        <f t="shared" si="190"/>
        <v>0</v>
      </c>
      <c r="CZ114" s="52">
        <f t="shared" si="190"/>
        <v>0</v>
      </c>
      <c r="DA114" s="52">
        <f t="shared" si="190"/>
        <v>0</v>
      </c>
      <c r="DB114" s="52">
        <f t="shared" si="190"/>
        <v>0</v>
      </c>
      <c r="DC114" s="52">
        <f t="shared" si="190"/>
        <v>0</v>
      </c>
      <c r="DD114" s="52">
        <f t="shared" si="190"/>
        <v>0</v>
      </c>
      <c r="DE114" s="52">
        <f t="shared" si="190"/>
        <v>0</v>
      </c>
      <c r="DF114" s="52">
        <f t="shared" si="190"/>
        <v>0</v>
      </c>
      <c r="DG114" s="52">
        <f t="shared" si="190"/>
        <v>0</v>
      </c>
      <c r="DH114" s="52">
        <f t="shared" si="190"/>
        <v>0</v>
      </c>
      <c r="DI114" s="52">
        <f t="shared" si="190"/>
        <v>0</v>
      </c>
      <c r="DJ114" s="52">
        <f t="shared" si="190"/>
        <v>0</v>
      </c>
      <c r="DK114" s="52">
        <f t="shared" si="190"/>
        <v>0</v>
      </c>
      <c r="DL114" s="52">
        <f t="shared" si="190"/>
        <v>0</v>
      </c>
      <c r="DM114" s="52">
        <f t="shared" si="190"/>
        <v>0</v>
      </c>
      <c r="DN114" s="52">
        <f t="shared" si="190"/>
        <v>0</v>
      </c>
      <c r="DO114" s="52">
        <f t="shared" si="190"/>
        <v>0</v>
      </c>
      <c r="DP114" s="52">
        <f t="shared" si="190"/>
        <v>0</v>
      </c>
    </row>
    <row r="115" spans="1:120" x14ac:dyDescent="0.25">
      <c r="A115" s="52" t="str">
        <f t="shared" si="138"/>
        <v>06_HKC</v>
      </c>
      <c r="B115" s="52" t="str">
        <f t="shared" si="138"/>
        <v>16_3_municipal_solid_waste_renewable</v>
      </c>
      <c r="C115" s="52" t="str">
        <f t="shared" si="138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39"/>
        <v>06_HKC</v>
      </c>
      <c r="BL115" s="52" t="str">
        <f t="shared" si="140"/>
        <v>d_ind_cem_ccs_16_3_msw_ren</v>
      </c>
      <c r="BM115" s="52"/>
      <c r="BN115" s="52"/>
      <c r="BO115" s="52">
        <f t="shared" ref="BO115:CV115" si="191">BO$50*BO40</f>
        <v>0</v>
      </c>
      <c r="BP115" s="52">
        <f t="shared" si="191"/>
        <v>0</v>
      </c>
      <c r="BQ115" s="52">
        <f t="shared" si="191"/>
        <v>0</v>
      </c>
      <c r="BR115" s="52">
        <f t="shared" si="191"/>
        <v>0</v>
      </c>
      <c r="BS115" s="52">
        <f t="shared" si="191"/>
        <v>0</v>
      </c>
      <c r="BT115" s="52">
        <f t="shared" si="191"/>
        <v>0</v>
      </c>
      <c r="BU115" s="52">
        <f t="shared" si="191"/>
        <v>0</v>
      </c>
      <c r="BV115" s="52">
        <f t="shared" si="191"/>
        <v>0</v>
      </c>
      <c r="BW115" s="52">
        <f t="shared" si="191"/>
        <v>0</v>
      </c>
      <c r="BX115" s="52">
        <f t="shared" si="191"/>
        <v>0</v>
      </c>
      <c r="BY115" s="52">
        <f t="shared" si="191"/>
        <v>0</v>
      </c>
      <c r="BZ115" s="52">
        <f t="shared" si="191"/>
        <v>0</v>
      </c>
      <c r="CA115" s="52">
        <f t="shared" si="191"/>
        <v>0</v>
      </c>
      <c r="CB115" s="52">
        <f t="shared" si="191"/>
        <v>0</v>
      </c>
      <c r="CC115" s="52">
        <f t="shared" si="191"/>
        <v>0</v>
      </c>
      <c r="CD115" s="52">
        <f t="shared" si="191"/>
        <v>0</v>
      </c>
      <c r="CE115" s="52">
        <f t="shared" si="191"/>
        <v>0</v>
      </c>
      <c r="CF115" s="52">
        <f t="shared" si="191"/>
        <v>0</v>
      </c>
      <c r="CG115" s="52">
        <f t="shared" si="191"/>
        <v>0</v>
      </c>
      <c r="CH115" s="52">
        <f t="shared" si="191"/>
        <v>0</v>
      </c>
      <c r="CI115" s="52">
        <f t="shared" si="191"/>
        <v>0</v>
      </c>
      <c r="CJ115" s="52">
        <f t="shared" si="191"/>
        <v>0</v>
      </c>
      <c r="CK115" s="52">
        <f t="shared" si="191"/>
        <v>0</v>
      </c>
      <c r="CL115" s="52">
        <f t="shared" si="191"/>
        <v>0</v>
      </c>
      <c r="CM115" s="52">
        <f t="shared" si="191"/>
        <v>0</v>
      </c>
      <c r="CN115" s="52">
        <f t="shared" si="191"/>
        <v>0</v>
      </c>
      <c r="CO115" s="52">
        <f t="shared" si="191"/>
        <v>0</v>
      </c>
      <c r="CP115" s="52">
        <f t="shared" si="191"/>
        <v>0</v>
      </c>
      <c r="CQ115" s="52">
        <f t="shared" si="191"/>
        <v>0</v>
      </c>
      <c r="CR115" s="52">
        <f t="shared" si="191"/>
        <v>0</v>
      </c>
      <c r="CS115" s="52">
        <f t="shared" si="191"/>
        <v>0</v>
      </c>
      <c r="CT115" s="52">
        <f t="shared" si="191"/>
        <v>0</v>
      </c>
      <c r="CU115" s="52">
        <f t="shared" si="191"/>
        <v>0</v>
      </c>
      <c r="CV115" s="52">
        <f t="shared" si="191"/>
        <v>0</v>
      </c>
      <c r="CW115" s="52">
        <f t="shared" ref="CW115:DP115" si="192">CW$50*CW40</f>
        <v>0</v>
      </c>
      <c r="CX115" s="52">
        <f t="shared" si="192"/>
        <v>0</v>
      </c>
      <c r="CY115" s="52">
        <f t="shared" si="192"/>
        <v>0</v>
      </c>
      <c r="CZ115" s="52">
        <f t="shared" si="192"/>
        <v>0</v>
      </c>
      <c r="DA115" s="52">
        <f t="shared" si="192"/>
        <v>0</v>
      </c>
      <c r="DB115" s="52">
        <f t="shared" si="192"/>
        <v>0</v>
      </c>
      <c r="DC115" s="52">
        <f t="shared" si="192"/>
        <v>0</v>
      </c>
      <c r="DD115" s="52">
        <f t="shared" si="192"/>
        <v>0</v>
      </c>
      <c r="DE115" s="52">
        <f t="shared" si="192"/>
        <v>0</v>
      </c>
      <c r="DF115" s="52">
        <f t="shared" si="192"/>
        <v>0</v>
      </c>
      <c r="DG115" s="52">
        <f t="shared" si="192"/>
        <v>0</v>
      </c>
      <c r="DH115" s="52">
        <f t="shared" si="192"/>
        <v>0</v>
      </c>
      <c r="DI115" s="52">
        <f t="shared" si="192"/>
        <v>0</v>
      </c>
      <c r="DJ115" s="52">
        <f t="shared" si="192"/>
        <v>0</v>
      </c>
      <c r="DK115" s="52">
        <f t="shared" si="192"/>
        <v>0</v>
      </c>
      <c r="DL115" s="52">
        <f t="shared" si="192"/>
        <v>0</v>
      </c>
      <c r="DM115" s="52">
        <f t="shared" si="192"/>
        <v>0</v>
      </c>
      <c r="DN115" s="52">
        <f t="shared" si="192"/>
        <v>0</v>
      </c>
      <c r="DO115" s="52">
        <f t="shared" si="192"/>
        <v>0</v>
      </c>
      <c r="DP115" s="52">
        <f t="shared" si="192"/>
        <v>0</v>
      </c>
    </row>
    <row r="116" spans="1:120" x14ac:dyDescent="0.25">
      <c r="A116" s="52" t="str">
        <f t="shared" si="138"/>
        <v>06_HKC</v>
      </c>
      <c r="B116" s="52" t="str">
        <f t="shared" si="138"/>
        <v>16_4_municipal_solid_waste_nonrenewable</v>
      </c>
      <c r="C116" s="52" t="str">
        <f t="shared" si="138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39"/>
        <v>06_HKC</v>
      </c>
      <c r="BL116" s="52" t="str">
        <f t="shared" si="140"/>
        <v>d_ind_cem_ccs_16_4_msw_nonr</v>
      </c>
      <c r="BM116" s="52"/>
      <c r="BN116" s="52"/>
      <c r="BO116" s="52">
        <f t="shared" ref="BO116:CV116" si="193">BO$50*BO41</f>
        <v>0</v>
      </c>
      <c r="BP116" s="52">
        <f t="shared" si="193"/>
        <v>0</v>
      </c>
      <c r="BQ116" s="52">
        <f t="shared" si="193"/>
        <v>0</v>
      </c>
      <c r="BR116" s="52">
        <f t="shared" si="193"/>
        <v>0</v>
      </c>
      <c r="BS116" s="52">
        <f t="shared" si="193"/>
        <v>0</v>
      </c>
      <c r="BT116" s="52">
        <f t="shared" si="193"/>
        <v>0</v>
      </c>
      <c r="BU116" s="52">
        <f t="shared" si="193"/>
        <v>0</v>
      </c>
      <c r="BV116" s="52">
        <f t="shared" si="193"/>
        <v>0</v>
      </c>
      <c r="BW116" s="52">
        <f t="shared" si="193"/>
        <v>0</v>
      </c>
      <c r="BX116" s="52">
        <f t="shared" si="193"/>
        <v>0</v>
      </c>
      <c r="BY116" s="52">
        <f t="shared" si="193"/>
        <v>0</v>
      </c>
      <c r="BZ116" s="52">
        <f t="shared" si="193"/>
        <v>0</v>
      </c>
      <c r="CA116" s="52">
        <f t="shared" si="193"/>
        <v>0</v>
      </c>
      <c r="CB116" s="52">
        <f t="shared" si="193"/>
        <v>0</v>
      </c>
      <c r="CC116" s="52">
        <f t="shared" si="193"/>
        <v>0</v>
      </c>
      <c r="CD116" s="52">
        <f t="shared" si="193"/>
        <v>0</v>
      </c>
      <c r="CE116" s="52">
        <f t="shared" si="193"/>
        <v>0</v>
      </c>
      <c r="CF116" s="52">
        <f t="shared" si="193"/>
        <v>0</v>
      </c>
      <c r="CG116" s="52">
        <f t="shared" si="193"/>
        <v>0</v>
      </c>
      <c r="CH116" s="52">
        <f t="shared" si="193"/>
        <v>0</v>
      </c>
      <c r="CI116" s="52">
        <f t="shared" si="193"/>
        <v>0</v>
      </c>
      <c r="CJ116" s="52">
        <f t="shared" si="193"/>
        <v>0</v>
      </c>
      <c r="CK116" s="52">
        <f t="shared" si="193"/>
        <v>0</v>
      </c>
      <c r="CL116" s="52">
        <f t="shared" si="193"/>
        <v>0</v>
      </c>
      <c r="CM116" s="52">
        <f t="shared" si="193"/>
        <v>0</v>
      </c>
      <c r="CN116" s="52">
        <f t="shared" si="193"/>
        <v>0</v>
      </c>
      <c r="CO116" s="52">
        <f t="shared" si="193"/>
        <v>0</v>
      </c>
      <c r="CP116" s="52">
        <f t="shared" si="193"/>
        <v>0</v>
      </c>
      <c r="CQ116" s="52">
        <f t="shared" si="193"/>
        <v>0</v>
      </c>
      <c r="CR116" s="52">
        <f t="shared" si="193"/>
        <v>0</v>
      </c>
      <c r="CS116" s="52">
        <f t="shared" si="193"/>
        <v>0</v>
      </c>
      <c r="CT116" s="52">
        <f t="shared" si="193"/>
        <v>0</v>
      </c>
      <c r="CU116" s="52">
        <f t="shared" si="193"/>
        <v>0</v>
      </c>
      <c r="CV116" s="52">
        <f t="shared" si="193"/>
        <v>0</v>
      </c>
      <c r="CW116" s="52">
        <f t="shared" ref="CW116:DP116" si="194">CW$50*CW41</f>
        <v>0</v>
      </c>
      <c r="CX116" s="52">
        <f t="shared" si="194"/>
        <v>0</v>
      </c>
      <c r="CY116" s="52">
        <f t="shared" si="194"/>
        <v>0</v>
      </c>
      <c r="CZ116" s="52">
        <f t="shared" si="194"/>
        <v>0</v>
      </c>
      <c r="DA116" s="52">
        <f t="shared" si="194"/>
        <v>0</v>
      </c>
      <c r="DB116" s="52">
        <f t="shared" si="194"/>
        <v>0</v>
      </c>
      <c r="DC116" s="52">
        <f t="shared" si="194"/>
        <v>0</v>
      </c>
      <c r="DD116" s="52">
        <f t="shared" si="194"/>
        <v>0</v>
      </c>
      <c r="DE116" s="52">
        <f t="shared" si="194"/>
        <v>0</v>
      </c>
      <c r="DF116" s="52">
        <f t="shared" si="194"/>
        <v>0</v>
      </c>
      <c r="DG116" s="52">
        <f t="shared" si="194"/>
        <v>0</v>
      </c>
      <c r="DH116" s="52">
        <f t="shared" si="194"/>
        <v>0</v>
      </c>
      <c r="DI116" s="52">
        <f t="shared" si="194"/>
        <v>0</v>
      </c>
      <c r="DJ116" s="52">
        <f t="shared" si="194"/>
        <v>0</v>
      </c>
      <c r="DK116" s="52">
        <f t="shared" si="194"/>
        <v>0</v>
      </c>
      <c r="DL116" s="52">
        <f t="shared" si="194"/>
        <v>0</v>
      </c>
      <c r="DM116" s="52">
        <f t="shared" si="194"/>
        <v>0</v>
      </c>
      <c r="DN116" s="52">
        <f t="shared" si="194"/>
        <v>0</v>
      </c>
      <c r="DO116" s="52">
        <f t="shared" si="194"/>
        <v>0</v>
      </c>
      <c r="DP116" s="52">
        <f t="shared" si="194"/>
        <v>0</v>
      </c>
    </row>
    <row r="117" spans="1:120" x14ac:dyDescent="0.25">
      <c r="A117" s="52" t="str">
        <f t="shared" si="138"/>
        <v>06_HKC</v>
      </c>
      <c r="B117" s="52" t="str">
        <f t="shared" si="138"/>
        <v>16_5_biogasoline</v>
      </c>
      <c r="C117" s="52" t="str">
        <f t="shared" si="138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39"/>
        <v>06_HKC</v>
      </c>
      <c r="BL117" s="52" t="str">
        <f t="shared" si="140"/>
        <v>d_ind_cem_ccs_16_5_biogasoline</v>
      </c>
      <c r="BM117" s="52"/>
      <c r="BN117" s="52"/>
      <c r="BO117" s="52">
        <f t="shared" ref="BO117:CV117" si="195">BO$50*BO42</f>
        <v>0</v>
      </c>
      <c r="BP117" s="52">
        <f t="shared" si="195"/>
        <v>0</v>
      </c>
      <c r="BQ117" s="52">
        <f t="shared" si="195"/>
        <v>0</v>
      </c>
      <c r="BR117" s="52">
        <f t="shared" si="195"/>
        <v>0</v>
      </c>
      <c r="BS117" s="52">
        <f t="shared" si="195"/>
        <v>0</v>
      </c>
      <c r="BT117" s="52">
        <f t="shared" si="195"/>
        <v>0</v>
      </c>
      <c r="BU117" s="52">
        <f t="shared" si="195"/>
        <v>0</v>
      </c>
      <c r="BV117" s="52">
        <f t="shared" si="195"/>
        <v>0</v>
      </c>
      <c r="BW117" s="52">
        <f t="shared" si="195"/>
        <v>0</v>
      </c>
      <c r="BX117" s="52">
        <f t="shared" si="195"/>
        <v>0</v>
      </c>
      <c r="BY117" s="52">
        <f t="shared" si="195"/>
        <v>0</v>
      </c>
      <c r="BZ117" s="52">
        <f t="shared" si="195"/>
        <v>0</v>
      </c>
      <c r="CA117" s="52">
        <f t="shared" si="195"/>
        <v>0</v>
      </c>
      <c r="CB117" s="52">
        <f t="shared" si="195"/>
        <v>0</v>
      </c>
      <c r="CC117" s="52">
        <f t="shared" si="195"/>
        <v>0</v>
      </c>
      <c r="CD117" s="52">
        <f t="shared" si="195"/>
        <v>0</v>
      </c>
      <c r="CE117" s="52">
        <f t="shared" si="195"/>
        <v>0</v>
      </c>
      <c r="CF117" s="52">
        <f t="shared" si="195"/>
        <v>0</v>
      </c>
      <c r="CG117" s="52">
        <f t="shared" si="195"/>
        <v>0</v>
      </c>
      <c r="CH117" s="52">
        <f t="shared" si="195"/>
        <v>0</v>
      </c>
      <c r="CI117" s="52">
        <f t="shared" si="195"/>
        <v>0</v>
      </c>
      <c r="CJ117" s="52">
        <f t="shared" si="195"/>
        <v>0</v>
      </c>
      <c r="CK117" s="52">
        <f t="shared" si="195"/>
        <v>0</v>
      </c>
      <c r="CL117" s="52">
        <f t="shared" si="195"/>
        <v>0</v>
      </c>
      <c r="CM117" s="52">
        <f t="shared" si="195"/>
        <v>0</v>
      </c>
      <c r="CN117" s="52">
        <f t="shared" si="195"/>
        <v>0</v>
      </c>
      <c r="CO117" s="52">
        <f t="shared" si="195"/>
        <v>0</v>
      </c>
      <c r="CP117" s="52">
        <f t="shared" si="195"/>
        <v>0</v>
      </c>
      <c r="CQ117" s="52">
        <f t="shared" si="195"/>
        <v>0</v>
      </c>
      <c r="CR117" s="52">
        <f t="shared" si="195"/>
        <v>0</v>
      </c>
      <c r="CS117" s="52">
        <f t="shared" si="195"/>
        <v>0</v>
      </c>
      <c r="CT117" s="52">
        <f t="shared" si="195"/>
        <v>0</v>
      </c>
      <c r="CU117" s="52">
        <f t="shared" si="195"/>
        <v>0</v>
      </c>
      <c r="CV117" s="52">
        <f t="shared" si="195"/>
        <v>0</v>
      </c>
      <c r="CW117" s="52">
        <f t="shared" ref="CW117:DP117" si="196">CW$50*CW42</f>
        <v>0</v>
      </c>
      <c r="CX117" s="52">
        <f t="shared" si="196"/>
        <v>0</v>
      </c>
      <c r="CY117" s="52">
        <f t="shared" si="196"/>
        <v>0</v>
      </c>
      <c r="CZ117" s="52">
        <f t="shared" si="196"/>
        <v>0</v>
      </c>
      <c r="DA117" s="52">
        <f t="shared" si="196"/>
        <v>0</v>
      </c>
      <c r="DB117" s="52">
        <f t="shared" si="196"/>
        <v>0</v>
      </c>
      <c r="DC117" s="52">
        <f t="shared" si="196"/>
        <v>0</v>
      </c>
      <c r="DD117" s="52">
        <f t="shared" si="196"/>
        <v>0</v>
      </c>
      <c r="DE117" s="52">
        <f t="shared" si="196"/>
        <v>0</v>
      </c>
      <c r="DF117" s="52">
        <f t="shared" si="196"/>
        <v>0</v>
      </c>
      <c r="DG117" s="52">
        <f t="shared" si="196"/>
        <v>0</v>
      </c>
      <c r="DH117" s="52">
        <f t="shared" si="196"/>
        <v>0</v>
      </c>
      <c r="DI117" s="52">
        <f t="shared" si="196"/>
        <v>0</v>
      </c>
      <c r="DJ117" s="52">
        <f t="shared" si="196"/>
        <v>0</v>
      </c>
      <c r="DK117" s="52">
        <f t="shared" si="196"/>
        <v>0</v>
      </c>
      <c r="DL117" s="52">
        <f t="shared" si="196"/>
        <v>0</v>
      </c>
      <c r="DM117" s="52">
        <f t="shared" si="196"/>
        <v>0</v>
      </c>
      <c r="DN117" s="52">
        <f t="shared" si="196"/>
        <v>0</v>
      </c>
      <c r="DO117" s="52">
        <f t="shared" si="196"/>
        <v>0</v>
      </c>
      <c r="DP117" s="52">
        <f t="shared" si="196"/>
        <v>0</v>
      </c>
    </row>
    <row r="118" spans="1:120" x14ac:dyDescent="0.25">
      <c r="A118" s="52" t="str">
        <f t="shared" si="138"/>
        <v>06_HKC</v>
      </c>
      <c r="B118" s="52" t="str">
        <f t="shared" si="138"/>
        <v>16_6_biodiesel</v>
      </c>
      <c r="C118" s="52" t="str">
        <f t="shared" si="138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39"/>
        <v>06_HKC</v>
      </c>
      <c r="BL118" s="52" t="str">
        <f t="shared" si="140"/>
        <v>d_ind_cem_ccs_16_6_biodiesel</v>
      </c>
      <c r="BM118" s="52"/>
      <c r="BN118" s="52"/>
      <c r="BO118" s="52">
        <f t="shared" ref="BO118:CV118" si="197">BO$50*BO43</f>
        <v>0</v>
      </c>
      <c r="BP118" s="52">
        <f t="shared" si="197"/>
        <v>0</v>
      </c>
      <c r="BQ118" s="52">
        <f t="shared" si="197"/>
        <v>0</v>
      </c>
      <c r="BR118" s="52">
        <f t="shared" si="197"/>
        <v>0</v>
      </c>
      <c r="BS118" s="52">
        <f t="shared" si="197"/>
        <v>0</v>
      </c>
      <c r="BT118" s="52">
        <f t="shared" si="197"/>
        <v>0</v>
      </c>
      <c r="BU118" s="52">
        <f t="shared" si="197"/>
        <v>0</v>
      </c>
      <c r="BV118" s="52">
        <f t="shared" si="197"/>
        <v>0</v>
      </c>
      <c r="BW118" s="52">
        <f t="shared" si="197"/>
        <v>0</v>
      </c>
      <c r="BX118" s="52">
        <f t="shared" si="197"/>
        <v>0</v>
      </c>
      <c r="BY118" s="52">
        <f t="shared" si="197"/>
        <v>0</v>
      </c>
      <c r="BZ118" s="52">
        <f t="shared" si="197"/>
        <v>0</v>
      </c>
      <c r="CA118" s="52">
        <f t="shared" si="197"/>
        <v>0</v>
      </c>
      <c r="CB118" s="52">
        <f t="shared" si="197"/>
        <v>0</v>
      </c>
      <c r="CC118" s="52">
        <f t="shared" si="197"/>
        <v>0</v>
      </c>
      <c r="CD118" s="52">
        <f t="shared" si="197"/>
        <v>0</v>
      </c>
      <c r="CE118" s="52">
        <f t="shared" si="197"/>
        <v>0</v>
      </c>
      <c r="CF118" s="52">
        <f t="shared" si="197"/>
        <v>0</v>
      </c>
      <c r="CG118" s="52">
        <f t="shared" si="197"/>
        <v>0</v>
      </c>
      <c r="CH118" s="52">
        <f t="shared" si="197"/>
        <v>0</v>
      </c>
      <c r="CI118" s="52">
        <f t="shared" si="197"/>
        <v>0</v>
      </c>
      <c r="CJ118" s="52">
        <f t="shared" si="197"/>
        <v>0</v>
      </c>
      <c r="CK118" s="52">
        <f t="shared" si="197"/>
        <v>0</v>
      </c>
      <c r="CL118" s="52">
        <f t="shared" si="197"/>
        <v>0</v>
      </c>
      <c r="CM118" s="52">
        <f t="shared" si="197"/>
        <v>0</v>
      </c>
      <c r="CN118" s="52">
        <f t="shared" si="197"/>
        <v>0</v>
      </c>
      <c r="CO118" s="52">
        <f t="shared" si="197"/>
        <v>0</v>
      </c>
      <c r="CP118" s="52">
        <f t="shared" si="197"/>
        <v>0</v>
      </c>
      <c r="CQ118" s="52">
        <f t="shared" si="197"/>
        <v>0</v>
      </c>
      <c r="CR118" s="52">
        <f t="shared" si="197"/>
        <v>0</v>
      </c>
      <c r="CS118" s="52">
        <f t="shared" si="197"/>
        <v>0</v>
      </c>
      <c r="CT118" s="52">
        <f t="shared" si="197"/>
        <v>0</v>
      </c>
      <c r="CU118" s="52">
        <f t="shared" si="197"/>
        <v>0</v>
      </c>
      <c r="CV118" s="52">
        <f t="shared" si="197"/>
        <v>0</v>
      </c>
      <c r="CW118" s="52">
        <f t="shared" ref="CW118:DP118" si="198">CW$50*CW43</f>
        <v>0</v>
      </c>
      <c r="CX118" s="52">
        <f t="shared" si="198"/>
        <v>0</v>
      </c>
      <c r="CY118" s="52">
        <f t="shared" si="198"/>
        <v>0</v>
      </c>
      <c r="CZ118" s="52">
        <f t="shared" si="198"/>
        <v>0</v>
      </c>
      <c r="DA118" s="52">
        <f t="shared" si="198"/>
        <v>0</v>
      </c>
      <c r="DB118" s="52">
        <f t="shared" si="198"/>
        <v>0</v>
      </c>
      <c r="DC118" s="52">
        <f t="shared" si="198"/>
        <v>0</v>
      </c>
      <c r="DD118" s="52">
        <f t="shared" si="198"/>
        <v>0</v>
      </c>
      <c r="DE118" s="52">
        <f t="shared" si="198"/>
        <v>0</v>
      </c>
      <c r="DF118" s="52">
        <f t="shared" si="198"/>
        <v>0</v>
      </c>
      <c r="DG118" s="52">
        <f t="shared" si="198"/>
        <v>0</v>
      </c>
      <c r="DH118" s="52">
        <f t="shared" si="198"/>
        <v>0</v>
      </c>
      <c r="DI118" s="52">
        <f t="shared" si="198"/>
        <v>0</v>
      </c>
      <c r="DJ118" s="52">
        <f t="shared" si="198"/>
        <v>0</v>
      </c>
      <c r="DK118" s="52">
        <f t="shared" si="198"/>
        <v>0</v>
      </c>
      <c r="DL118" s="52">
        <f t="shared" si="198"/>
        <v>0</v>
      </c>
      <c r="DM118" s="52">
        <f t="shared" si="198"/>
        <v>0</v>
      </c>
      <c r="DN118" s="52">
        <f t="shared" si="198"/>
        <v>0</v>
      </c>
      <c r="DO118" s="52">
        <f t="shared" si="198"/>
        <v>0</v>
      </c>
      <c r="DP118" s="52">
        <f t="shared" si="198"/>
        <v>0</v>
      </c>
    </row>
    <row r="119" spans="1:120" x14ac:dyDescent="0.25">
      <c r="A119" s="52" t="str">
        <f t="shared" si="138"/>
        <v>06_HKC</v>
      </c>
      <c r="B119" s="52" t="str">
        <f t="shared" si="138"/>
        <v>16_8_other_liquid_biofuels</v>
      </c>
      <c r="C119" s="52" t="str">
        <f t="shared" si="138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39"/>
        <v>06_HKC</v>
      </c>
      <c r="BL119" s="52" t="str">
        <f t="shared" si="140"/>
        <v>d_ind_cem_ccs_16_8_oth_liquid_biofuel</v>
      </c>
      <c r="BM119" s="52"/>
      <c r="BN119" s="52"/>
      <c r="BO119" s="52">
        <f t="shared" ref="BO119:CV119" si="199">BO$50*BO44</f>
        <v>0</v>
      </c>
      <c r="BP119" s="52">
        <f t="shared" si="199"/>
        <v>0</v>
      </c>
      <c r="BQ119" s="52">
        <f t="shared" si="199"/>
        <v>0</v>
      </c>
      <c r="BR119" s="52">
        <f t="shared" si="199"/>
        <v>0</v>
      </c>
      <c r="BS119" s="52">
        <f t="shared" si="199"/>
        <v>0</v>
      </c>
      <c r="BT119" s="52">
        <f t="shared" si="199"/>
        <v>0</v>
      </c>
      <c r="BU119" s="52">
        <f t="shared" si="199"/>
        <v>0</v>
      </c>
      <c r="BV119" s="52">
        <f t="shared" si="199"/>
        <v>0</v>
      </c>
      <c r="BW119" s="52">
        <f t="shared" si="199"/>
        <v>0</v>
      </c>
      <c r="BX119" s="52">
        <f t="shared" si="199"/>
        <v>0</v>
      </c>
      <c r="BY119" s="52">
        <f t="shared" si="199"/>
        <v>0</v>
      </c>
      <c r="BZ119" s="52">
        <f t="shared" si="199"/>
        <v>0</v>
      </c>
      <c r="CA119" s="52">
        <f t="shared" si="199"/>
        <v>0</v>
      </c>
      <c r="CB119" s="52">
        <f t="shared" si="199"/>
        <v>0</v>
      </c>
      <c r="CC119" s="52">
        <f t="shared" si="199"/>
        <v>0</v>
      </c>
      <c r="CD119" s="52">
        <f t="shared" si="199"/>
        <v>0</v>
      </c>
      <c r="CE119" s="52">
        <f t="shared" si="199"/>
        <v>0</v>
      </c>
      <c r="CF119" s="52">
        <f t="shared" si="199"/>
        <v>0</v>
      </c>
      <c r="CG119" s="52">
        <f t="shared" si="199"/>
        <v>0</v>
      </c>
      <c r="CH119" s="52">
        <f t="shared" si="199"/>
        <v>0</v>
      </c>
      <c r="CI119" s="52">
        <f t="shared" si="199"/>
        <v>0</v>
      </c>
      <c r="CJ119" s="52">
        <f t="shared" si="199"/>
        <v>0</v>
      </c>
      <c r="CK119" s="52">
        <f t="shared" si="199"/>
        <v>0</v>
      </c>
      <c r="CL119" s="52">
        <f t="shared" si="199"/>
        <v>0</v>
      </c>
      <c r="CM119" s="52">
        <f t="shared" si="199"/>
        <v>0</v>
      </c>
      <c r="CN119" s="52">
        <f t="shared" si="199"/>
        <v>0</v>
      </c>
      <c r="CO119" s="52">
        <f t="shared" si="199"/>
        <v>0</v>
      </c>
      <c r="CP119" s="52">
        <f t="shared" si="199"/>
        <v>0</v>
      </c>
      <c r="CQ119" s="52">
        <f t="shared" si="199"/>
        <v>0</v>
      </c>
      <c r="CR119" s="52">
        <f t="shared" si="199"/>
        <v>0</v>
      </c>
      <c r="CS119" s="52">
        <f t="shared" si="199"/>
        <v>0</v>
      </c>
      <c r="CT119" s="52">
        <f t="shared" si="199"/>
        <v>0</v>
      </c>
      <c r="CU119" s="52">
        <f t="shared" si="199"/>
        <v>0</v>
      </c>
      <c r="CV119" s="52">
        <f t="shared" si="199"/>
        <v>0</v>
      </c>
      <c r="CW119" s="52">
        <f t="shared" ref="CW119:DP119" si="200">CW$50*CW44</f>
        <v>0</v>
      </c>
      <c r="CX119" s="52">
        <f t="shared" si="200"/>
        <v>0</v>
      </c>
      <c r="CY119" s="52">
        <f t="shared" si="200"/>
        <v>0</v>
      </c>
      <c r="CZ119" s="52">
        <f t="shared" si="200"/>
        <v>0</v>
      </c>
      <c r="DA119" s="52">
        <f t="shared" si="200"/>
        <v>0</v>
      </c>
      <c r="DB119" s="52">
        <f t="shared" si="200"/>
        <v>0</v>
      </c>
      <c r="DC119" s="52">
        <f t="shared" si="200"/>
        <v>0</v>
      </c>
      <c r="DD119" s="52">
        <f t="shared" si="200"/>
        <v>0</v>
      </c>
      <c r="DE119" s="52">
        <f t="shared" si="200"/>
        <v>0</v>
      </c>
      <c r="DF119" s="52">
        <f t="shared" si="200"/>
        <v>0</v>
      </c>
      <c r="DG119" s="52">
        <f t="shared" si="200"/>
        <v>0</v>
      </c>
      <c r="DH119" s="52">
        <f t="shared" si="200"/>
        <v>0</v>
      </c>
      <c r="DI119" s="52">
        <f t="shared" si="200"/>
        <v>0</v>
      </c>
      <c r="DJ119" s="52">
        <f t="shared" si="200"/>
        <v>0</v>
      </c>
      <c r="DK119" s="52">
        <f t="shared" si="200"/>
        <v>0</v>
      </c>
      <c r="DL119" s="52">
        <f t="shared" si="200"/>
        <v>0</v>
      </c>
      <c r="DM119" s="52">
        <f t="shared" si="200"/>
        <v>0</v>
      </c>
      <c r="DN119" s="52">
        <f t="shared" si="200"/>
        <v>0</v>
      </c>
      <c r="DO119" s="52">
        <f t="shared" si="200"/>
        <v>0</v>
      </c>
      <c r="DP119" s="52">
        <f t="shared" si="200"/>
        <v>0</v>
      </c>
    </row>
    <row r="120" spans="1:120" x14ac:dyDescent="0.25">
      <c r="A120" s="54" t="str">
        <f t="shared" si="138"/>
        <v>06_HKC</v>
      </c>
      <c r="B120" s="54" t="str">
        <f t="shared" si="138"/>
        <v>17_electricity</v>
      </c>
      <c r="C120" s="54" t="str">
        <f t="shared" si="138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39"/>
        <v>06_HKC</v>
      </c>
      <c r="BL120" s="54" t="str">
        <f t="shared" si="140"/>
        <v>d_ind_cem_ccs_17_electricity</v>
      </c>
      <c r="BM120" s="54"/>
      <c r="BN120" s="54"/>
      <c r="BO120" s="58">
        <f t="shared" ref="BO120:BP120" si="201">BO127</f>
        <v>0</v>
      </c>
      <c r="BP120" s="58">
        <f t="shared" si="201"/>
        <v>0</v>
      </c>
      <c r="BQ120" s="54">
        <f t="shared" ref="BQ120:CU120" si="202">BQ127</f>
        <v>0</v>
      </c>
      <c r="BR120" s="54">
        <f t="shared" si="202"/>
        <v>0</v>
      </c>
      <c r="BS120" s="54">
        <f t="shared" si="202"/>
        <v>0</v>
      </c>
      <c r="BT120" s="54">
        <f t="shared" si="202"/>
        <v>0</v>
      </c>
      <c r="BU120" s="54">
        <f t="shared" si="202"/>
        <v>0</v>
      </c>
      <c r="BV120" s="54">
        <f t="shared" si="202"/>
        <v>0</v>
      </c>
      <c r="BW120" s="54">
        <f t="shared" si="202"/>
        <v>0</v>
      </c>
      <c r="BX120" s="54">
        <f t="shared" si="202"/>
        <v>0</v>
      </c>
      <c r="BY120" s="54">
        <f t="shared" si="202"/>
        <v>0</v>
      </c>
      <c r="BZ120" s="54">
        <f t="shared" si="202"/>
        <v>0</v>
      </c>
      <c r="CA120" s="54">
        <f t="shared" si="202"/>
        <v>0</v>
      </c>
      <c r="CB120" s="54">
        <f t="shared" si="202"/>
        <v>0</v>
      </c>
      <c r="CC120" s="54">
        <f t="shared" si="202"/>
        <v>0</v>
      </c>
      <c r="CD120" s="54">
        <f t="shared" si="202"/>
        <v>0</v>
      </c>
      <c r="CE120" s="54">
        <f t="shared" si="202"/>
        <v>0</v>
      </c>
      <c r="CF120" s="54">
        <f t="shared" si="202"/>
        <v>0</v>
      </c>
      <c r="CG120" s="54">
        <f t="shared" si="202"/>
        <v>0</v>
      </c>
      <c r="CH120" s="54">
        <f t="shared" si="202"/>
        <v>0</v>
      </c>
      <c r="CI120" s="54">
        <f t="shared" si="202"/>
        <v>0</v>
      </c>
      <c r="CJ120" s="54">
        <f t="shared" si="202"/>
        <v>0</v>
      </c>
      <c r="CK120" s="54">
        <f t="shared" si="202"/>
        <v>0</v>
      </c>
      <c r="CL120" s="54">
        <f t="shared" si="202"/>
        <v>0</v>
      </c>
      <c r="CM120" s="54">
        <f t="shared" si="202"/>
        <v>0</v>
      </c>
      <c r="CN120" s="54">
        <f t="shared" si="202"/>
        <v>0</v>
      </c>
      <c r="CO120" s="54">
        <f t="shared" si="202"/>
        <v>0</v>
      </c>
      <c r="CP120" s="54">
        <f t="shared" si="202"/>
        <v>0</v>
      </c>
      <c r="CQ120" s="54">
        <f t="shared" si="202"/>
        <v>0</v>
      </c>
      <c r="CR120" s="54">
        <f t="shared" si="202"/>
        <v>0</v>
      </c>
      <c r="CS120" s="54">
        <f t="shared" si="202"/>
        <v>0</v>
      </c>
      <c r="CT120" s="54">
        <f t="shared" si="202"/>
        <v>0</v>
      </c>
      <c r="CU120" s="54">
        <f t="shared" si="202"/>
        <v>0</v>
      </c>
      <c r="CV120" s="58">
        <f t="shared" ref="CV120:DP120" si="203">CV127</f>
        <v>0</v>
      </c>
      <c r="CW120" s="58">
        <f t="shared" si="203"/>
        <v>0</v>
      </c>
      <c r="CX120" s="58">
        <f t="shared" si="203"/>
        <v>0</v>
      </c>
      <c r="CY120" s="58">
        <f t="shared" si="203"/>
        <v>0</v>
      </c>
      <c r="CZ120" s="58">
        <f t="shared" si="203"/>
        <v>0</v>
      </c>
      <c r="DA120" s="58">
        <f t="shared" si="203"/>
        <v>0</v>
      </c>
      <c r="DB120" s="58">
        <f t="shared" si="203"/>
        <v>0</v>
      </c>
      <c r="DC120" s="58">
        <f t="shared" si="203"/>
        <v>0</v>
      </c>
      <c r="DD120" s="58">
        <f t="shared" si="203"/>
        <v>0</v>
      </c>
      <c r="DE120" s="58">
        <f t="shared" si="203"/>
        <v>0</v>
      </c>
      <c r="DF120" s="58">
        <f t="shared" si="203"/>
        <v>0</v>
      </c>
      <c r="DG120" s="58">
        <f t="shared" si="203"/>
        <v>0</v>
      </c>
      <c r="DH120" s="58">
        <f t="shared" si="203"/>
        <v>0</v>
      </c>
      <c r="DI120" s="58">
        <f t="shared" si="203"/>
        <v>0</v>
      </c>
      <c r="DJ120" s="58">
        <f t="shared" si="203"/>
        <v>0</v>
      </c>
      <c r="DK120" s="58">
        <f t="shared" si="203"/>
        <v>0</v>
      </c>
      <c r="DL120" s="58">
        <f t="shared" si="203"/>
        <v>0</v>
      </c>
      <c r="DM120" s="58">
        <f t="shared" si="203"/>
        <v>0</v>
      </c>
      <c r="DN120" s="58">
        <f t="shared" si="203"/>
        <v>0</v>
      </c>
      <c r="DO120" s="58">
        <f t="shared" si="203"/>
        <v>0</v>
      </c>
      <c r="DP120" s="58">
        <f t="shared" si="203"/>
        <v>0</v>
      </c>
    </row>
    <row r="121" spans="1:120" x14ac:dyDescent="0.25">
      <c r="A121" s="52" t="str">
        <f t="shared" si="138"/>
        <v>06_HKC</v>
      </c>
      <c r="B121" s="52" t="str">
        <f t="shared" si="138"/>
        <v>18_heat</v>
      </c>
      <c r="C121" s="52" t="str">
        <f t="shared" si="138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39"/>
        <v>06_HKC</v>
      </c>
      <c r="BL121" s="52" t="str">
        <f t="shared" si="140"/>
        <v>d_ind_cem_ccs_18_heat</v>
      </c>
      <c r="BM121" s="52"/>
      <c r="BN121" s="52"/>
      <c r="BO121" s="52">
        <f t="shared" ref="BO121:CU121" si="204">BO$50*BO46</f>
        <v>0</v>
      </c>
      <c r="BP121" s="52">
        <f t="shared" si="204"/>
        <v>0</v>
      </c>
      <c r="BQ121" s="52">
        <f t="shared" si="204"/>
        <v>0</v>
      </c>
      <c r="BR121" s="52">
        <f t="shared" si="204"/>
        <v>0</v>
      </c>
      <c r="BS121" s="52">
        <f t="shared" si="204"/>
        <v>0</v>
      </c>
      <c r="BT121" s="52">
        <f t="shared" si="204"/>
        <v>0</v>
      </c>
      <c r="BU121" s="52">
        <f t="shared" si="204"/>
        <v>0</v>
      </c>
      <c r="BV121" s="52">
        <f t="shared" si="204"/>
        <v>0</v>
      </c>
      <c r="BW121" s="52">
        <f t="shared" si="204"/>
        <v>0</v>
      </c>
      <c r="BX121" s="52">
        <f t="shared" si="204"/>
        <v>0</v>
      </c>
      <c r="BY121" s="52">
        <f t="shared" si="204"/>
        <v>0</v>
      </c>
      <c r="BZ121" s="52">
        <f t="shared" si="204"/>
        <v>0</v>
      </c>
      <c r="CA121" s="52">
        <f t="shared" si="204"/>
        <v>0</v>
      </c>
      <c r="CB121" s="52">
        <f t="shared" si="204"/>
        <v>0</v>
      </c>
      <c r="CC121" s="52">
        <f t="shared" si="204"/>
        <v>0</v>
      </c>
      <c r="CD121" s="52">
        <f t="shared" si="204"/>
        <v>0</v>
      </c>
      <c r="CE121" s="52">
        <f t="shared" si="204"/>
        <v>0</v>
      </c>
      <c r="CF121" s="52">
        <f t="shared" si="204"/>
        <v>0</v>
      </c>
      <c r="CG121" s="52">
        <f t="shared" si="204"/>
        <v>0</v>
      </c>
      <c r="CH121" s="52">
        <f t="shared" si="204"/>
        <v>0</v>
      </c>
      <c r="CI121" s="52">
        <f t="shared" si="204"/>
        <v>0</v>
      </c>
      <c r="CJ121" s="52">
        <f t="shared" si="204"/>
        <v>0</v>
      </c>
      <c r="CK121" s="52">
        <f t="shared" si="204"/>
        <v>0</v>
      </c>
      <c r="CL121" s="52">
        <f t="shared" si="204"/>
        <v>0</v>
      </c>
      <c r="CM121" s="52">
        <f t="shared" si="204"/>
        <v>0</v>
      </c>
      <c r="CN121" s="52">
        <f t="shared" si="204"/>
        <v>0</v>
      </c>
      <c r="CO121" s="52">
        <f t="shared" si="204"/>
        <v>0</v>
      </c>
      <c r="CP121" s="52">
        <f t="shared" si="204"/>
        <v>0</v>
      </c>
      <c r="CQ121" s="52">
        <f t="shared" si="204"/>
        <v>0</v>
      </c>
      <c r="CR121" s="52">
        <f t="shared" si="204"/>
        <v>0</v>
      </c>
      <c r="CS121" s="52">
        <f t="shared" si="204"/>
        <v>0</v>
      </c>
      <c r="CT121" s="52">
        <f t="shared" si="204"/>
        <v>0</v>
      </c>
      <c r="CU121" s="52">
        <f t="shared" si="204"/>
        <v>0</v>
      </c>
      <c r="CV121" s="52">
        <f t="shared" ref="CV121:DP121" si="205">CV$50*CV46</f>
        <v>0</v>
      </c>
      <c r="CW121" s="52">
        <f t="shared" si="205"/>
        <v>0</v>
      </c>
      <c r="CX121" s="52">
        <f t="shared" si="205"/>
        <v>0</v>
      </c>
      <c r="CY121" s="52">
        <f t="shared" si="205"/>
        <v>0</v>
      </c>
      <c r="CZ121" s="52">
        <f t="shared" si="205"/>
        <v>0</v>
      </c>
      <c r="DA121" s="52">
        <f t="shared" si="205"/>
        <v>0</v>
      </c>
      <c r="DB121" s="52">
        <f t="shared" si="205"/>
        <v>0</v>
      </c>
      <c r="DC121" s="52">
        <f t="shared" si="205"/>
        <v>0</v>
      </c>
      <c r="DD121" s="52">
        <f t="shared" si="205"/>
        <v>0</v>
      </c>
      <c r="DE121" s="52">
        <f t="shared" si="205"/>
        <v>0</v>
      </c>
      <c r="DF121" s="52">
        <f t="shared" si="205"/>
        <v>0</v>
      </c>
      <c r="DG121" s="52">
        <f t="shared" si="205"/>
        <v>0</v>
      </c>
      <c r="DH121" s="52">
        <f t="shared" si="205"/>
        <v>0</v>
      </c>
      <c r="DI121" s="52">
        <f t="shared" si="205"/>
        <v>0</v>
      </c>
      <c r="DJ121" s="52">
        <f t="shared" si="205"/>
        <v>0</v>
      </c>
      <c r="DK121" s="52">
        <f t="shared" si="205"/>
        <v>0</v>
      </c>
      <c r="DL121" s="52">
        <f t="shared" si="205"/>
        <v>0</v>
      </c>
      <c r="DM121" s="52">
        <f t="shared" si="205"/>
        <v>0</v>
      </c>
      <c r="DN121" s="52">
        <f t="shared" si="205"/>
        <v>0</v>
      </c>
      <c r="DO121" s="52">
        <f t="shared" si="205"/>
        <v>0</v>
      </c>
      <c r="DP121" s="52">
        <f t="shared" si="205"/>
        <v>0</v>
      </c>
    </row>
    <row r="123" spans="1:120" x14ac:dyDescent="0.25">
      <c r="BL123" s="1" t="s">
        <v>173</v>
      </c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6">BP124</f>
        <v>0</v>
      </c>
      <c r="BP124" s="58">
        <f t="shared" ref="BP124:CU124" si="207">BP50*BP45</f>
        <v>0</v>
      </c>
      <c r="BQ124" s="58">
        <f t="shared" si="207"/>
        <v>0</v>
      </c>
      <c r="BR124" s="58">
        <f t="shared" si="207"/>
        <v>0</v>
      </c>
      <c r="BS124" s="58">
        <f t="shared" si="207"/>
        <v>0</v>
      </c>
      <c r="BT124" s="58">
        <f t="shared" si="207"/>
        <v>0</v>
      </c>
      <c r="BU124" s="58">
        <f t="shared" si="207"/>
        <v>0</v>
      </c>
      <c r="BV124" s="58">
        <f t="shared" si="207"/>
        <v>0</v>
      </c>
      <c r="BW124" s="58">
        <f t="shared" si="207"/>
        <v>0</v>
      </c>
      <c r="BX124" s="58">
        <f t="shared" si="207"/>
        <v>0</v>
      </c>
      <c r="BY124" s="58">
        <f t="shared" si="207"/>
        <v>0</v>
      </c>
      <c r="BZ124" s="58">
        <f t="shared" si="207"/>
        <v>0</v>
      </c>
      <c r="CA124" s="58">
        <f t="shared" si="207"/>
        <v>0</v>
      </c>
      <c r="CB124" s="58">
        <f t="shared" si="207"/>
        <v>0</v>
      </c>
      <c r="CC124" s="58">
        <f t="shared" si="207"/>
        <v>0</v>
      </c>
      <c r="CD124" s="58">
        <f t="shared" si="207"/>
        <v>0</v>
      </c>
      <c r="CE124" s="58">
        <f t="shared" si="207"/>
        <v>0</v>
      </c>
      <c r="CF124" s="58">
        <f t="shared" si="207"/>
        <v>0</v>
      </c>
      <c r="CG124" s="58">
        <f t="shared" si="207"/>
        <v>0</v>
      </c>
      <c r="CH124" s="58">
        <f t="shared" si="207"/>
        <v>0</v>
      </c>
      <c r="CI124" s="58">
        <f t="shared" si="207"/>
        <v>0</v>
      </c>
      <c r="CJ124" s="58">
        <f t="shared" si="207"/>
        <v>0</v>
      </c>
      <c r="CK124" s="58">
        <f t="shared" si="207"/>
        <v>0</v>
      </c>
      <c r="CL124" s="58">
        <f t="shared" si="207"/>
        <v>0</v>
      </c>
      <c r="CM124" s="58">
        <f t="shared" si="207"/>
        <v>0</v>
      </c>
      <c r="CN124" s="58">
        <f t="shared" si="207"/>
        <v>0</v>
      </c>
      <c r="CO124" s="58">
        <f t="shared" si="207"/>
        <v>0</v>
      </c>
      <c r="CP124" s="58">
        <f t="shared" si="207"/>
        <v>0</v>
      </c>
      <c r="CQ124" s="58">
        <f t="shared" si="207"/>
        <v>0</v>
      </c>
      <c r="CR124" s="58">
        <f t="shared" si="207"/>
        <v>0</v>
      </c>
      <c r="CS124" s="58">
        <f t="shared" si="207"/>
        <v>0</v>
      </c>
      <c r="CT124" s="58">
        <f t="shared" si="207"/>
        <v>0</v>
      </c>
      <c r="CU124" s="58">
        <f t="shared" si="207"/>
        <v>0</v>
      </c>
      <c r="CV124" s="58">
        <f t="shared" ref="CV124:DP124" si="208">CV50*CV45</f>
        <v>0</v>
      </c>
      <c r="CW124" s="58">
        <f t="shared" si="208"/>
        <v>0</v>
      </c>
      <c r="CX124" s="58">
        <f t="shared" si="208"/>
        <v>0</v>
      </c>
      <c r="CY124" s="58">
        <f t="shared" si="208"/>
        <v>0</v>
      </c>
      <c r="CZ124" s="58">
        <f t="shared" si="208"/>
        <v>0</v>
      </c>
      <c r="DA124" s="58">
        <f t="shared" si="208"/>
        <v>0</v>
      </c>
      <c r="DB124" s="58">
        <f t="shared" si="208"/>
        <v>0</v>
      </c>
      <c r="DC124" s="58">
        <f t="shared" si="208"/>
        <v>0</v>
      </c>
      <c r="DD124" s="58">
        <f t="shared" si="208"/>
        <v>0</v>
      </c>
      <c r="DE124" s="58">
        <f t="shared" si="208"/>
        <v>0</v>
      </c>
      <c r="DF124" s="58">
        <f t="shared" si="208"/>
        <v>0</v>
      </c>
      <c r="DG124" s="58">
        <f t="shared" si="208"/>
        <v>0</v>
      </c>
      <c r="DH124" s="58">
        <f t="shared" si="208"/>
        <v>0</v>
      </c>
      <c r="DI124" s="58">
        <f t="shared" si="208"/>
        <v>0</v>
      </c>
      <c r="DJ124" s="58">
        <f t="shared" si="208"/>
        <v>0</v>
      </c>
      <c r="DK124" s="58">
        <f t="shared" si="208"/>
        <v>0</v>
      </c>
      <c r="DL124" s="58">
        <f t="shared" si="208"/>
        <v>0</v>
      </c>
      <c r="DM124" s="58">
        <f t="shared" si="208"/>
        <v>0</v>
      </c>
      <c r="DN124" s="58">
        <f t="shared" si="208"/>
        <v>0</v>
      </c>
      <c r="DO124" s="58">
        <f t="shared" si="208"/>
        <v>0</v>
      </c>
      <c r="DP124" s="58">
        <f t="shared" si="208"/>
        <v>0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6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0</v>
      </c>
      <c r="CC125" s="58" cm="1">
        <f t="array" ref="CC125">INDEX(prod_est,$G$15+$H$15-1,MATCH(CC57,$BP$57:$CV$57,0))*CC50</f>
        <v>0</v>
      </c>
      <c r="CD125" s="58" cm="1">
        <f t="array" ref="CD125">INDEX(prod_est,$G$15+$H$15-1,MATCH(CD57,$BP$57:$CV$57,0))*CD50</f>
        <v>0</v>
      </c>
      <c r="CE125" s="58" cm="1">
        <f t="array" ref="CE125">INDEX(prod_est,$G$15+$H$15-1,MATCH(CE57,$BP$57:$CV$57,0))*CE50</f>
        <v>0</v>
      </c>
      <c r="CF125" s="58" cm="1">
        <f t="array" ref="CF125">INDEX(prod_est,$G$15+$H$15-1,MATCH(CF57,$BP$57:$CV$57,0))*CF50</f>
        <v>0</v>
      </c>
      <c r="CG125" s="58" cm="1">
        <f t="array" ref="CG125">INDEX(prod_est,$G$15+$H$15-1,MATCH(CG57,$BP$57:$CV$57,0))*CG50</f>
        <v>0</v>
      </c>
      <c r="CH125" s="58" cm="1">
        <f t="array" ref="CH125">INDEX(prod_est,$G$15+$H$15-1,MATCH(CH57,$BP$57:$CV$57,0))*CH50</f>
        <v>0</v>
      </c>
      <c r="CI125" s="58" cm="1">
        <f t="array" ref="CI125">INDEX(prod_est,$G$15+$H$15-1,MATCH(CI57,$BP$57:$CV$57,0))*CI50</f>
        <v>0</v>
      </c>
      <c r="CJ125" s="58" cm="1">
        <f t="array" ref="CJ125">INDEX(prod_est,$G$15+$H$15-1,MATCH(CJ57,$BP$57:$CV$57,0))*CJ50</f>
        <v>0</v>
      </c>
      <c r="CK125" s="58" cm="1">
        <f t="array" ref="CK125">INDEX(prod_est,$G$15+$H$15-1,MATCH(CK57,$BP$57:$CV$57,0))*CK50</f>
        <v>0</v>
      </c>
      <c r="CL125" s="58" cm="1">
        <f t="array" ref="CL125">INDEX(prod_est,$G$15+$H$15-1,MATCH(CL57,$BP$57:$CV$57,0))*CL50</f>
        <v>0</v>
      </c>
      <c r="CM125" s="58" cm="1">
        <f t="array" ref="CM125">INDEX(prod_est,$G$15+$H$15-1,MATCH(CM57,$BP$57:$CV$57,0))*CM50</f>
        <v>0</v>
      </c>
      <c r="CN125" s="58" cm="1">
        <f t="array" ref="CN125">INDEX(prod_est,$G$15+$H$15-1,MATCH(CN57,$BP$57:$CV$57,0))*CN50</f>
        <v>0</v>
      </c>
      <c r="CO125" s="58" cm="1">
        <f t="array" ref="CO125">INDEX(prod_est,$G$15+$H$15-1,MATCH(CO57,$BP$57:$CV$57,0))*CO50</f>
        <v>0</v>
      </c>
      <c r="CP125" s="58" cm="1">
        <f t="array" ref="CP125">INDEX(prod_est,$G$15+$H$15-1,MATCH(CP57,$BP$57:$CV$57,0))*CP50</f>
        <v>0</v>
      </c>
      <c r="CQ125" s="58" cm="1">
        <f t="array" ref="CQ125">INDEX(prod_est,$G$15+$H$15-1,MATCH(CQ57,$BP$57:$CV$57,0))*CQ50</f>
        <v>0</v>
      </c>
      <c r="CR125" s="58" cm="1">
        <f t="array" ref="CR125">INDEX(prod_est,$G$15+$H$15-1,MATCH(CR57,$BP$57:$CV$57,0))*CR50</f>
        <v>0</v>
      </c>
      <c r="CS125" s="58" cm="1">
        <f t="array" ref="CS125">INDEX(prod_est,$G$15+$H$15-1,MATCH(CS57,$BP$57:$CV$57,0))*CS50</f>
        <v>0</v>
      </c>
      <c r="CT125" s="58" cm="1">
        <f t="array" ref="CT125">INDEX(prod_est,$G$15+$H$15-1,MATCH(CT57,$BP$57:$CV$57,0))*CT50</f>
        <v>0</v>
      </c>
      <c r="CU125" s="58" cm="1">
        <f t="array" ref="CU125">INDEX(prod_est,$G$15+$H$15-1,MATCH(CU57,$BP$57:$DP$57,0))*CU50</f>
        <v>0</v>
      </c>
      <c r="CV125" s="58" cm="1">
        <f t="array" ref="CV125">INDEX(prod_est,$G$15+$H$15-1,MATCH(CV57,$BP$57:$DP$57,0))*CV50</f>
        <v>0</v>
      </c>
      <c r="CW125" s="58" cm="1">
        <f t="array" ref="CW125">INDEX(prod_est,$G$15+$H$15-1,MATCH(CW57,$BP$57:$DP$57,0))*CW50</f>
        <v>0</v>
      </c>
      <c r="CX125" s="58" cm="1">
        <f t="array" ref="CX125">INDEX(prod_est,$G$15+$H$15-1,MATCH(CX57,$BP$57:$DP$57,0))*CX50</f>
        <v>0</v>
      </c>
      <c r="CY125" s="58" cm="1">
        <f t="array" ref="CY125">INDEX(prod_est,$G$15+$H$15-1,MATCH(CY57,$BP$57:$DP$57,0))*CY50</f>
        <v>0</v>
      </c>
      <c r="CZ125" s="58" cm="1">
        <f t="array" ref="CZ125">INDEX(prod_est,$G$15+$H$15-1,MATCH(CZ57,$BP$57:$DP$57,0))*CZ50</f>
        <v>0</v>
      </c>
      <c r="DA125" s="58" cm="1">
        <f t="array" ref="DA125">INDEX(prod_est,$G$15+$H$15-1,MATCH(DA57,$BP$57:$DP$57,0))*DA50</f>
        <v>0</v>
      </c>
      <c r="DB125" s="58" cm="1">
        <f t="array" ref="DB125">INDEX(prod_est,$G$15+$H$15-1,MATCH(DB57,$BP$57:$DP$57,0))*DB50</f>
        <v>0</v>
      </c>
      <c r="DC125" s="58" cm="1">
        <f t="array" ref="DC125">INDEX(prod_est,$G$15+$H$15-1,MATCH(DC57,$BP$57:$DP$57,0))*DC50</f>
        <v>0</v>
      </c>
      <c r="DD125" s="58" cm="1">
        <f t="array" ref="DD125">INDEX(prod_est,$G$15+$H$15-1,MATCH(DD57,$BP$57:$DP$57,0))*DD50</f>
        <v>0</v>
      </c>
      <c r="DE125" s="58" cm="1">
        <f t="array" ref="DE125">INDEX(prod_est,$G$15+$H$15-1,MATCH(DE57,$BP$57:$DP$57,0))*DE50</f>
        <v>0</v>
      </c>
      <c r="DF125" s="58" cm="1">
        <f t="array" ref="DF125">INDEX(prod_est,$G$15+$H$15-1,MATCH(DF57,$BP$57:$DP$57,0))*DF50</f>
        <v>0</v>
      </c>
      <c r="DG125" s="58" cm="1">
        <f t="array" ref="DG125">INDEX(prod_est,$G$15+$H$15-1,MATCH(DG57,$BP$57:$DP$57,0))*DG50</f>
        <v>0</v>
      </c>
      <c r="DH125" s="58" cm="1">
        <f t="array" ref="DH125">INDEX(prod_est,$G$15+$H$15-1,MATCH(DH57,$BP$57:$DP$57,0))*DH50</f>
        <v>0</v>
      </c>
      <c r="DI125" s="58" cm="1">
        <f t="array" ref="DI125">INDEX(prod_est,$G$15+$H$15-1,MATCH(DI57,$BP$57:$DP$57,0))*DI50</f>
        <v>0</v>
      </c>
      <c r="DJ125" s="58" cm="1">
        <f t="array" ref="DJ125">INDEX(prod_est,$G$15+$H$15-1,MATCH(DJ57,$BP$57:$DP$57,0))*DJ50</f>
        <v>0</v>
      </c>
      <c r="DK125" s="58" cm="1">
        <f t="array" ref="DK125">INDEX(prod_est,$G$15+$H$15-1,MATCH(DK57,$BP$57:$DP$57,0))*DK50</f>
        <v>0</v>
      </c>
      <c r="DL125" s="58" cm="1">
        <f t="array" ref="DL125">INDEX(prod_est,$G$15+$H$15-1,MATCH(DL57,$BP$57:$DP$57,0))*DL50</f>
        <v>0</v>
      </c>
      <c r="DM125" s="58" cm="1">
        <f t="array" ref="DM125">INDEX(prod_est,$G$15+$H$15-1,MATCH(DM57,$BP$57:$DP$57,0))*DM50</f>
        <v>0</v>
      </c>
      <c r="DN125" s="58" cm="1">
        <f t="array" ref="DN125">INDEX(prod_est,$G$15+$H$15-1,MATCH(DN57,$BP$57:$DP$57,0))*DN50</f>
        <v>0</v>
      </c>
      <c r="DO125" s="58" cm="1">
        <f t="array" ref="DO125">INDEX(prod_est,$G$15+$H$15-1,MATCH(DO57,$BP$57:$DP$57,0))*DO50</f>
        <v>0</v>
      </c>
      <c r="DP125" s="58" cm="1">
        <f t="array" ref="DP125">INDEX(prod_est,$G$15+$H$15-1,MATCH(DP57,$BP$57:$DP$57,0))*DP50</f>
        <v>0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6"/>
        <v>0</v>
      </c>
      <c r="BP126" s="58">
        <f t="shared" ref="BP126:CU126" si="209">BP125*1000*$I$9*$I$10</f>
        <v>0</v>
      </c>
      <c r="BQ126" s="58">
        <f t="shared" si="209"/>
        <v>0</v>
      </c>
      <c r="BR126" s="58">
        <f t="shared" si="209"/>
        <v>0</v>
      </c>
      <c r="BS126" s="58">
        <f t="shared" si="209"/>
        <v>0</v>
      </c>
      <c r="BT126" s="58">
        <f t="shared" si="209"/>
        <v>0</v>
      </c>
      <c r="BU126" s="58">
        <f t="shared" si="209"/>
        <v>0</v>
      </c>
      <c r="BV126" s="58">
        <f t="shared" si="209"/>
        <v>0</v>
      </c>
      <c r="BW126" s="58">
        <f t="shared" si="209"/>
        <v>0</v>
      </c>
      <c r="BX126" s="58">
        <f t="shared" si="209"/>
        <v>0</v>
      </c>
      <c r="BY126" s="58">
        <f t="shared" si="209"/>
        <v>0</v>
      </c>
      <c r="BZ126" s="58">
        <f t="shared" si="209"/>
        <v>0</v>
      </c>
      <c r="CA126" s="58">
        <f t="shared" si="209"/>
        <v>0</v>
      </c>
      <c r="CB126" s="58">
        <f t="shared" si="209"/>
        <v>0</v>
      </c>
      <c r="CC126" s="58">
        <f t="shared" si="209"/>
        <v>0</v>
      </c>
      <c r="CD126" s="58">
        <f t="shared" si="209"/>
        <v>0</v>
      </c>
      <c r="CE126" s="58">
        <f t="shared" si="209"/>
        <v>0</v>
      </c>
      <c r="CF126" s="58">
        <f t="shared" si="209"/>
        <v>0</v>
      </c>
      <c r="CG126" s="58">
        <f t="shared" si="209"/>
        <v>0</v>
      </c>
      <c r="CH126" s="58">
        <f t="shared" si="209"/>
        <v>0</v>
      </c>
      <c r="CI126" s="58">
        <f t="shared" si="209"/>
        <v>0</v>
      </c>
      <c r="CJ126" s="58">
        <f t="shared" si="209"/>
        <v>0</v>
      </c>
      <c r="CK126" s="58">
        <f t="shared" si="209"/>
        <v>0</v>
      </c>
      <c r="CL126" s="58">
        <f t="shared" si="209"/>
        <v>0</v>
      </c>
      <c r="CM126" s="58">
        <f t="shared" si="209"/>
        <v>0</v>
      </c>
      <c r="CN126" s="58">
        <f t="shared" si="209"/>
        <v>0</v>
      </c>
      <c r="CO126" s="58">
        <f t="shared" si="209"/>
        <v>0</v>
      </c>
      <c r="CP126" s="58">
        <f t="shared" si="209"/>
        <v>0</v>
      </c>
      <c r="CQ126" s="58">
        <f t="shared" si="209"/>
        <v>0</v>
      </c>
      <c r="CR126" s="58">
        <f t="shared" si="209"/>
        <v>0</v>
      </c>
      <c r="CS126" s="58">
        <f t="shared" si="209"/>
        <v>0</v>
      </c>
      <c r="CT126" s="58">
        <f t="shared" si="209"/>
        <v>0</v>
      </c>
      <c r="CU126" s="58">
        <f t="shared" si="209"/>
        <v>0</v>
      </c>
      <c r="CV126" s="58">
        <f t="shared" ref="CV126:DP126" si="210">CV125*1000*$I$9*$I$10</f>
        <v>0</v>
      </c>
      <c r="CW126" s="58">
        <f t="shared" si="210"/>
        <v>0</v>
      </c>
      <c r="CX126" s="58">
        <f t="shared" si="210"/>
        <v>0</v>
      </c>
      <c r="CY126" s="58">
        <f t="shared" si="210"/>
        <v>0</v>
      </c>
      <c r="CZ126" s="58">
        <f t="shared" si="210"/>
        <v>0</v>
      </c>
      <c r="DA126" s="58">
        <f t="shared" si="210"/>
        <v>0</v>
      </c>
      <c r="DB126" s="58">
        <f t="shared" si="210"/>
        <v>0</v>
      </c>
      <c r="DC126" s="58">
        <f t="shared" si="210"/>
        <v>0</v>
      </c>
      <c r="DD126" s="58">
        <f t="shared" si="210"/>
        <v>0</v>
      </c>
      <c r="DE126" s="58">
        <f t="shared" si="210"/>
        <v>0</v>
      </c>
      <c r="DF126" s="58">
        <f t="shared" si="210"/>
        <v>0</v>
      </c>
      <c r="DG126" s="58">
        <f t="shared" si="210"/>
        <v>0</v>
      </c>
      <c r="DH126" s="58">
        <f t="shared" si="210"/>
        <v>0</v>
      </c>
      <c r="DI126" s="58">
        <f t="shared" si="210"/>
        <v>0</v>
      </c>
      <c r="DJ126" s="58">
        <f t="shared" si="210"/>
        <v>0</v>
      </c>
      <c r="DK126" s="58">
        <f t="shared" si="210"/>
        <v>0</v>
      </c>
      <c r="DL126" s="58">
        <f t="shared" si="210"/>
        <v>0</v>
      </c>
      <c r="DM126" s="58">
        <f t="shared" si="210"/>
        <v>0</v>
      </c>
      <c r="DN126" s="58">
        <f t="shared" si="210"/>
        <v>0</v>
      </c>
      <c r="DO126" s="58">
        <f t="shared" si="210"/>
        <v>0</v>
      </c>
      <c r="DP126" s="58">
        <f t="shared" si="210"/>
        <v>0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6"/>
        <v>0</v>
      </c>
      <c r="BP127" s="59">
        <f t="shared" ref="BP127:CU127" si="211">BP124+BP126</f>
        <v>0</v>
      </c>
      <c r="BQ127" s="59">
        <f t="shared" si="211"/>
        <v>0</v>
      </c>
      <c r="BR127" s="59">
        <f t="shared" si="211"/>
        <v>0</v>
      </c>
      <c r="BS127" s="59">
        <f t="shared" si="211"/>
        <v>0</v>
      </c>
      <c r="BT127" s="59">
        <f t="shared" si="211"/>
        <v>0</v>
      </c>
      <c r="BU127" s="59">
        <f t="shared" si="211"/>
        <v>0</v>
      </c>
      <c r="BV127" s="59">
        <f t="shared" si="211"/>
        <v>0</v>
      </c>
      <c r="BW127" s="59">
        <f t="shared" si="211"/>
        <v>0</v>
      </c>
      <c r="BX127" s="59">
        <f t="shared" si="211"/>
        <v>0</v>
      </c>
      <c r="BY127" s="59">
        <f t="shared" si="211"/>
        <v>0</v>
      </c>
      <c r="BZ127" s="59">
        <f t="shared" si="211"/>
        <v>0</v>
      </c>
      <c r="CA127" s="59">
        <f t="shared" si="211"/>
        <v>0</v>
      </c>
      <c r="CB127" s="59">
        <f t="shared" si="211"/>
        <v>0</v>
      </c>
      <c r="CC127" s="59">
        <f t="shared" si="211"/>
        <v>0</v>
      </c>
      <c r="CD127" s="59">
        <f t="shared" si="211"/>
        <v>0</v>
      </c>
      <c r="CE127" s="59">
        <f t="shared" si="211"/>
        <v>0</v>
      </c>
      <c r="CF127" s="59">
        <f t="shared" si="211"/>
        <v>0</v>
      </c>
      <c r="CG127" s="59">
        <f t="shared" si="211"/>
        <v>0</v>
      </c>
      <c r="CH127" s="59">
        <f t="shared" si="211"/>
        <v>0</v>
      </c>
      <c r="CI127" s="59">
        <f t="shared" si="211"/>
        <v>0</v>
      </c>
      <c r="CJ127" s="59">
        <f t="shared" si="211"/>
        <v>0</v>
      </c>
      <c r="CK127" s="59">
        <f t="shared" si="211"/>
        <v>0</v>
      </c>
      <c r="CL127" s="59">
        <f t="shared" si="211"/>
        <v>0</v>
      </c>
      <c r="CM127" s="59">
        <f t="shared" si="211"/>
        <v>0</v>
      </c>
      <c r="CN127" s="59">
        <f t="shared" si="211"/>
        <v>0</v>
      </c>
      <c r="CO127" s="59">
        <f t="shared" si="211"/>
        <v>0</v>
      </c>
      <c r="CP127" s="59">
        <f t="shared" si="211"/>
        <v>0</v>
      </c>
      <c r="CQ127" s="59">
        <f t="shared" si="211"/>
        <v>0</v>
      </c>
      <c r="CR127" s="59">
        <f t="shared" si="211"/>
        <v>0</v>
      </c>
      <c r="CS127" s="59">
        <f t="shared" si="211"/>
        <v>0</v>
      </c>
      <c r="CT127" s="59">
        <f t="shared" si="211"/>
        <v>0</v>
      </c>
      <c r="CU127" s="59">
        <f t="shared" si="211"/>
        <v>0</v>
      </c>
      <c r="CV127" s="59">
        <f t="shared" ref="CV127:DP127" si="212">CV124+CV126</f>
        <v>0</v>
      </c>
      <c r="CW127" s="59">
        <f t="shared" si="212"/>
        <v>0</v>
      </c>
      <c r="CX127" s="59">
        <f t="shared" si="212"/>
        <v>0</v>
      </c>
      <c r="CY127" s="59">
        <f t="shared" si="212"/>
        <v>0</v>
      </c>
      <c r="CZ127" s="59">
        <f t="shared" si="212"/>
        <v>0</v>
      </c>
      <c r="DA127" s="59">
        <f t="shared" si="212"/>
        <v>0</v>
      </c>
      <c r="DB127" s="59">
        <f t="shared" si="212"/>
        <v>0</v>
      </c>
      <c r="DC127" s="59">
        <f t="shared" si="212"/>
        <v>0</v>
      </c>
      <c r="DD127" s="59">
        <f t="shared" si="212"/>
        <v>0</v>
      </c>
      <c r="DE127" s="59">
        <f t="shared" si="212"/>
        <v>0</v>
      </c>
      <c r="DF127" s="59">
        <f t="shared" si="212"/>
        <v>0</v>
      </c>
      <c r="DG127" s="59">
        <f t="shared" si="212"/>
        <v>0</v>
      </c>
      <c r="DH127" s="59">
        <f t="shared" si="212"/>
        <v>0</v>
      </c>
      <c r="DI127" s="59">
        <f t="shared" si="212"/>
        <v>0</v>
      </c>
      <c r="DJ127" s="59">
        <f t="shared" si="212"/>
        <v>0</v>
      </c>
      <c r="DK127" s="59">
        <f t="shared" si="212"/>
        <v>0</v>
      </c>
      <c r="DL127" s="59">
        <f t="shared" si="212"/>
        <v>0</v>
      </c>
      <c r="DM127" s="59">
        <f t="shared" si="212"/>
        <v>0</v>
      </c>
      <c r="DN127" s="59">
        <f t="shared" si="212"/>
        <v>0</v>
      </c>
      <c r="DO127" s="59">
        <f t="shared" si="212"/>
        <v>0</v>
      </c>
      <c r="DP127" s="59">
        <f t="shared" si="212"/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P127"/>
  <sheetViews>
    <sheetView showGridLines="0" workbookViewId="0">
      <selection activeCell="A45" sqref="A45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100" width="11" bestFit="1" customWidth="1"/>
  </cols>
  <sheetData>
    <row r="1" spans="1:120" x14ac:dyDescent="0.25">
      <c r="A1" s="10" t="s">
        <v>93</v>
      </c>
    </row>
    <row r="3" spans="1:120" x14ac:dyDescent="0.25">
      <c r="F3" s="14" t="str">
        <f>A15&amp;" 2018"</f>
        <v>07_INA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IFERROR(F9,0)</f>
        <v>1.9500951265915424E-3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2">
        <f>INDEX(thermal_eff,MATCH(A15,Cement_assumptions!$A$110:$A$130,0))</f>
        <v>3.4165000000000001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1.9500951265915424E-3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3.7794526562271342E-3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>
        <f>IF(F6/J47&lt;=1,F6/J47,1)</f>
        <v>0.44590671793010594</v>
      </c>
      <c r="G11" s="12" t="s">
        <v>186</v>
      </c>
      <c r="I11" s="50">
        <v>0</v>
      </c>
      <c r="J11" s="12" t="s">
        <v>185</v>
      </c>
    </row>
    <row r="12" spans="1:120" x14ac:dyDescent="0.25"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43</v>
      </c>
      <c r="B15" t="s">
        <v>5</v>
      </c>
      <c r="C15" t="s">
        <v>5</v>
      </c>
      <c r="D15" t="s">
        <v>37</v>
      </c>
      <c r="E15" s="8">
        <v>241.30939996800001</v>
      </c>
      <c r="F15" s="8">
        <v>468.48784752000012</v>
      </c>
      <c r="G15">
        <f>MATCH(A15,Production_est!$A$4:$A$339,0)</f>
        <v>97</v>
      </c>
      <c r="H15">
        <f>IFERROR(MATCH(D15,Production_est!$D$4:$D$339,0),"-")</f>
        <v>6</v>
      </c>
      <c r="I15" s="8" cm="1">
        <f t="array" ref="I15">IFERROR(INDEX(Production_est!$E$4:$E$339,H15+G15-1),"-")</f>
        <v>67000</v>
      </c>
      <c r="J15" s="42">
        <f t="shared" ref="J15:J46" si="0">IFERROR(F15/I15,0)</f>
        <v>6.9923559331343298E-3</v>
      </c>
      <c r="K15" s="42">
        <f t="shared" ref="K15:AO15" si="1">J15*(1-$F$4)</f>
        <v>6.9787201739057317E-3</v>
      </c>
      <c r="L15" s="42">
        <f t="shared" si="1"/>
        <v>6.9651110057047522E-3</v>
      </c>
      <c r="M15" s="42">
        <f t="shared" si="1"/>
        <v>6.9515283766763587E-3</v>
      </c>
      <c r="N15" s="42">
        <f t="shared" si="1"/>
        <v>6.9379722350666395E-3</v>
      </c>
      <c r="O15" s="42">
        <f t="shared" si="1"/>
        <v>6.9244425292226087E-3</v>
      </c>
      <c r="P15" s="42">
        <f t="shared" si="1"/>
        <v>6.9109392075920092E-3</v>
      </c>
      <c r="Q15" s="42">
        <f t="shared" si="1"/>
        <v>6.8974622187231143E-3</v>
      </c>
      <c r="R15" s="42">
        <f t="shared" si="1"/>
        <v>6.8840115112645331E-3</v>
      </c>
      <c r="S15" s="42">
        <f t="shared" si="1"/>
        <v>6.8705870339650166E-3</v>
      </c>
      <c r="T15" s="42">
        <f t="shared" si="1"/>
        <v>6.8571887356732586E-3</v>
      </c>
      <c r="U15" s="42">
        <f t="shared" si="1"/>
        <v>6.8438165653377037E-3</v>
      </c>
      <c r="V15" s="42">
        <f t="shared" si="1"/>
        <v>6.8304704720063524E-3</v>
      </c>
      <c r="W15" s="42">
        <f t="shared" si="1"/>
        <v>6.8171504048265656E-3</v>
      </c>
      <c r="X15" s="42">
        <f t="shared" si="1"/>
        <v>6.8038563130448718E-3</v>
      </c>
      <c r="Y15" s="42">
        <f t="shared" si="1"/>
        <v>6.7905881460067746E-3</v>
      </c>
      <c r="Z15" s="42">
        <f t="shared" si="1"/>
        <v>6.7773458531565564E-3</v>
      </c>
      <c r="AA15" s="42">
        <f t="shared" si="1"/>
        <v>6.764129384037091E-3</v>
      </c>
      <c r="AB15" s="42">
        <f t="shared" si="1"/>
        <v>6.7509386882896455E-3</v>
      </c>
      <c r="AC15" s="42">
        <f t="shared" si="1"/>
        <v>6.7377737156536941E-3</v>
      </c>
      <c r="AD15" s="42">
        <f t="shared" si="1"/>
        <v>6.7246344159667213E-3</v>
      </c>
      <c r="AE15" s="42">
        <f t="shared" si="1"/>
        <v>6.711520739164035E-3</v>
      </c>
      <c r="AF15" s="42">
        <f t="shared" si="1"/>
        <v>6.6984326352785735E-3</v>
      </c>
      <c r="AG15" s="42">
        <f t="shared" si="1"/>
        <v>6.6853700544407153E-3</v>
      </c>
      <c r="AH15" s="42">
        <f t="shared" si="1"/>
        <v>6.6723329468780894E-3</v>
      </c>
      <c r="AI15" s="42">
        <f t="shared" si="1"/>
        <v>6.6593212629153867E-3</v>
      </c>
      <c r="AJ15" s="42">
        <f t="shared" si="1"/>
        <v>6.6463349529741686E-3</v>
      </c>
      <c r="AK15" s="42">
        <f t="shared" si="1"/>
        <v>6.6333739675726788E-3</v>
      </c>
      <c r="AL15" s="42">
        <f t="shared" si="1"/>
        <v>6.6204382573256566E-3</v>
      </c>
      <c r="AM15" s="42">
        <f t="shared" si="1"/>
        <v>6.6075277729441464E-3</v>
      </c>
      <c r="AN15" s="42">
        <f t="shared" si="1"/>
        <v>6.5946424652353099E-3</v>
      </c>
      <c r="AO15" s="42">
        <f t="shared" si="1"/>
        <v>6.5817822851022409E-3</v>
      </c>
      <c r="AP15" s="42">
        <f t="shared" ref="AP15:BJ15" si="2">AO15*(1-$F$4)</f>
        <v>6.5689471835437769E-3</v>
      </c>
      <c r="AQ15" s="42">
        <f t="shared" si="2"/>
        <v>6.5561371116543109E-3</v>
      </c>
      <c r="AR15" s="42">
        <f t="shared" si="2"/>
        <v>6.5433520206236084E-3</v>
      </c>
      <c r="AS15" s="42">
        <f t="shared" si="2"/>
        <v>6.5305918617366175E-3</v>
      </c>
      <c r="AT15" s="42">
        <f t="shared" si="2"/>
        <v>6.5178565863732866E-3</v>
      </c>
      <c r="AU15" s="42">
        <f t="shared" si="2"/>
        <v>6.505146146008378E-3</v>
      </c>
      <c r="AV15" s="42">
        <f t="shared" si="2"/>
        <v>6.4924604922112815E-3</v>
      </c>
      <c r="AW15" s="42">
        <f t="shared" si="2"/>
        <v>6.4797995766458323E-3</v>
      </c>
      <c r="AX15" s="42">
        <f t="shared" si="2"/>
        <v>6.4671633510701258E-3</v>
      </c>
      <c r="AY15" s="42">
        <f t="shared" si="2"/>
        <v>6.4545517673363327E-3</v>
      </c>
      <c r="AZ15" s="42">
        <f t="shared" si="2"/>
        <v>6.441964777390518E-3</v>
      </c>
      <c r="BA15" s="42">
        <f t="shared" si="2"/>
        <v>6.4294023332724546E-3</v>
      </c>
      <c r="BB15" s="42">
        <f t="shared" si="2"/>
        <v>6.4168643871154443E-3</v>
      </c>
      <c r="BC15" s="42">
        <f t="shared" si="2"/>
        <v>6.4043508911461322E-3</v>
      </c>
      <c r="BD15" s="42">
        <f t="shared" si="2"/>
        <v>6.3918617976843261E-3</v>
      </c>
      <c r="BE15" s="42">
        <f t="shared" si="2"/>
        <v>6.3793970591428158E-3</v>
      </c>
      <c r="BF15" s="42">
        <f t="shared" si="2"/>
        <v>6.3669566280271893E-3</v>
      </c>
      <c r="BG15" s="42">
        <f t="shared" si="2"/>
        <v>6.3545404569356539E-3</v>
      </c>
      <c r="BH15" s="42">
        <f t="shared" si="2"/>
        <v>6.3421484985588554E-3</v>
      </c>
      <c r="BI15" s="42">
        <f t="shared" si="2"/>
        <v>6.3297807056796962E-3</v>
      </c>
      <c r="BJ15" s="42">
        <f t="shared" si="2"/>
        <v>6.3174370311731573E-3</v>
      </c>
      <c r="BK15" t="str">
        <f t="shared" ref="BK15:BK46" si="3">A15</f>
        <v>07_INA</v>
      </c>
      <c r="BL15" t="str">
        <f t="shared" ref="BL15:BL46" si="4">"d_ind_cem_"&amp;C15</f>
        <v>d_ind_cem_1_x_coal_thermal</v>
      </c>
      <c r="BO15" s="8">
        <f t="shared" ref="BO15:BO46" si="5">E15</f>
        <v>241.30939996800001</v>
      </c>
      <c r="BP15" s="8">
        <f t="shared" ref="BP15:BP46" si="6">F15</f>
        <v>468.48784752000012</v>
      </c>
      <c r="BQ15" s="8" cm="1">
        <f t="array" ref="BQ15">K15*INDEX(prod_est,$G15+$H15-1,MATCH(BQ$14,$BP$14:$DP$14,0))</f>
        <v>584.46781456460508</v>
      </c>
      <c r="BR15" s="8" cm="1">
        <f t="array" ref="BR15">L15*INDEX(prod_est,$G15+$H15-1,MATCH(BR$14,$BP$14:$DP$14,0))</f>
        <v>664.1692932435991</v>
      </c>
      <c r="BS15" s="8" cm="1">
        <f t="array" ref="BS15">M15*INDEX(prod_est,$G15+$H15-1,MATCH(BS$14,$BP$14:$DP$14,0))</f>
        <v>700.0280984138592</v>
      </c>
      <c r="BT15" s="8" cm="1">
        <f t="array" ref="BT15">N15*INDEX(prod_est,$G15+$H15-1,MATCH(BT$14,$BP$14:$DP$14,0))</f>
        <v>737.62149080436677</v>
      </c>
      <c r="BU15" s="8" cm="1">
        <f t="array" ref="BU15">O15*INDEX(prod_est,$G15+$H15-1,MATCH(BU$14,$BP$14:$DP$14,0))</f>
        <v>777.02200170413323</v>
      </c>
      <c r="BV15" s="8" cm="1">
        <f t="array" ref="BV15">P15*INDEX(prod_est,$G15+$H15-1,MATCH(BV$14,$BP$14:$DP$14,0))</f>
        <v>818.30441788865278</v>
      </c>
      <c r="BW15" s="8" cm="1">
        <f t="array" ref="BW15">Q15*INDEX(prod_est,$G15+$H15-1,MATCH(BW$14,$BP$14:$DP$14,0))</f>
        <v>861.54578735779432</v>
      </c>
      <c r="BX15" s="8" cm="1">
        <f t="array" ref="BX15">R15*INDEX(prod_est,$G15+$H15-1,MATCH(BX$14,$BP$14:$DP$14,0))</f>
        <v>906.82541778242637</v>
      </c>
      <c r="BY15" s="8" cm="1">
        <f t="array" ref="BY15">S15*INDEX(prod_est,$G15+$H15-1,MATCH(BY$14,$BP$14:$DP$14,0))</f>
        <v>954.22486678812652</v>
      </c>
      <c r="BZ15" s="8" cm="1">
        <f t="array" ref="BZ15">T15*INDEX(prod_est,$G15+$H15-1,MATCH(BZ$14,$BP$14:$DP$14,0))</f>
        <v>992.62543606389045</v>
      </c>
      <c r="CA15" s="8" cm="1">
        <f t="array" ref="CA15">U15*INDEX(prod_est,$G15+$H15-1,MATCH(CA$14,$BP$14:$DP$14,0))</f>
        <v>1032.4174411853949</v>
      </c>
      <c r="CB15" s="8" cm="1">
        <f t="array" ref="CB15">V15*INDEX(prod_est,$G15+$H15-1,MATCH(CB$14,$BP$14:$DP$14,0))</f>
        <v>1073.6405808705583</v>
      </c>
      <c r="CC15" s="8" cm="1">
        <f t="array" ref="CC15">W15*INDEX(prod_est,$G15+$H15-1,MATCH(CC$14,$BP$14:$DP$14,0))</f>
        <v>1116.3348572588027</v>
      </c>
      <c r="CD15" s="8" cm="1">
        <f t="array" ref="CD15">X15*INDEX(prod_est,$G15+$H15-1,MATCH(CD$14,$BP$14:$DP$14,0))</f>
        <v>1160.5404967663969</v>
      </c>
      <c r="CE15" s="8" cm="1">
        <f t="array" ref="CE15">Y15*INDEX(prod_est,$G15+$H15-1,MATCH(CE$14,$BP$14:$DP$14,0))</f>
        <v>1206.2978617111667</v>
      </c>
      <c r="CF15" s="8" cm="1">
        <f t="array" ref="CF15">Z15*INDEX(prod_est,$G15+$H15-1,MATCH(CF$14,$BP$14:$DP$14,0))</f>
        <v>1253.6473519508486</v>
      </c>
      <c r="CG15" s="8" cm="1">
        <f t="array" ref="CG15">AA15*INDEX(prod_est,$G15+$H15-1,MATCH(CG$14,$BP$14:$DP$14,0))</f>
        <v>1302.6292957254968</v>
      </c>
      <c r="CH15" s="8" cm="1">
        <f t="array" ref="CH15">AB15*INDEX(prod_est,$G15+$H15-1,MATCH(CH$14,$BP$14:$DP$14,0))</f>
        <v>1353.283828836479</v>
      </c>
      <c r="CI15" s="8" cm="1">
        <f t="array" ref="CI15">AC15*INDEX(prod_est,$G15+$H15-1,MATCH(CI$14,$BP$14:$DP$14,0))</f>
        <v>1405.6507612330968</v>
      </c>
      <c r="CJ15" s="8" cm="1">
        <f t="array" ref="CJ15">AD15*INDEX(prod_est,$G15+$H15-1,MATCH(CJ$14,$BP$14:$DP$14,0))</f>
        <v>1459.7694300119772</v>
      </c>
      <c r="CK15" s="8" cm="1">
        <f t="array" ref="CK15">AE15*INDEX(prod_est,$G15+$H15-1,MATCH(CK$14,$BP$14:$DP$14,0))</f>
        <v>1515.678537764687</v>
      </c>
      <c r="CL15" s="8" cm="1">
        <f t="array" ref="CL15">AF15*INDEX(prod_est,$G15+$H15-1,MATCH(CL$14,$BP$14:$DP$14,0))</f>
        <v>1573.4159751340792</v>
      </c>
      <c r="CM15" s="8" cm="1">
        <f t="array" ref="CM15">AG15*INDEX(prod_est,$G15+$H15-1,MATCH(CM$14,$BP$14:$DP$14,0))</f>
        <v>1628.3749714987268</v>
      </c>
      <c r="CN15" s="8" cm="1">
        <f t="array" ref="CN15">AH15*INDEX(prod_est,$G15+$H15-1,MATCH(CN$14,$BP$14:$DP$14,0))</f>
        <v>1684.8987657080152</v>
      </c>
      <c r="CO15" s="8" cm="1">
        <f t="array" ref="CO15">AI15*INDEX(prod_est,$G15+$H15-1,MATCH(CO$14,$BP$14:$DP$14,0))</f>
        <v>1743.0065617745574</v>
      </c>
      <c r="CP15" s="8" cm="1">
        <f t="array" ref="CP15">AJ15*INDEX(prod_est,$G15+$H15-1,MATCH(CP$14,$BP$14:$DP$14,0))</f>
        <v>1802.7155781941799</v>
      </c>
      <c r="CQ15" s="8" cm="1">
        <f t="array" ref="CQ15">AK15*INDEX(prod_est,$G15+$H15-1,MATCH(CQ$14,$BP$14:$DP$14,0))</f>
        <v>1864.0408016875356</v>
      </c>
      <c r="CR15" s="8" cm="1">
        <f t="array" ref="CR15">AL15*INDEX(prod_est,$G15+$H15-1,MATCH(CR$14,$BP$14:$DP$14,0))</f>
        <v>1926.9947212949021</v>
      </c>
      <c r="CS15" s="8" cm="1">
        <f t="array" ref="CS15">AM15*INDEX(prod_est,$G15+$H15-1,MATCH(CS$14,$BP$14:$DP$14,0))</f>
        <v>1991.5870414757103</v>
      </c>
      <c r="CT15" s="8" cm="1">
        <f t="array" ref="CT15">AN15*INDEX(prod_est,$G15+$H15-1,MATCH(CT$14,$BP$14:$DP$14,0))</f>
        <v>2057.8243727789581</v>
      </c>
      <c r="CU15" s="8" cm="1">
        <f t="array" ref="CU15">AO15*INDEX(prod_est,$G15+$H15-1,MATCH(CU$14,$BP$14:$DP$14,0))</f>
        <v>2125.7098985596572</v>
      </c>
      <c r="CV15" s="8" cm="1">
        <f t="array" ref="CV15">AP15*INDEX(prod_est,$G15+$H15-1,MATCH(CV$14,$BP$14:$DP$14,0))</f>
        <v>2195.2430161200787</v>
      </c>
      <c r="CW15" cm="1">
        <f t="array" ref="CW15">AQ15*INDEX(prod_est,$G15+$H15-1,MATCH(CW$14,$BP$14:$DP$14,0))</f>
        <v>2190.9620834126586</v>
      </c>
      <c r="CX15" cm="1">
        <f t="array" ref="CX15">AR15*INDEX(prod_est,$G15+$H15-1,MATCH(CX$14,$BP$14:$DP$14,0))</f>
        <v>2186.6894989312491</v>
      </c>
      <c r="CY15" cm="1">
        <f t="array" ref="CY15">AS15*INDEX(prod_est,$G15+$H15-1,MATCH(CY$14,$BP$14:$DP$14,0))</f>
        <v>2182.4252463960142</v>
      </c>
      <c r="CZ15" cm="1">
        <f t="array" ref="CZ15">AT15*INDEX(prod_est,$G15+$H15-1,MATCH(CZ$14,$BP$14:$DP$14,0))</f>
        <v>2178.1693095588671</v>
      </c>
      <c r="DA15" cm="1">
        <f t="array" ref="DA15">AU15*INDEX(prod_est,$G15+$H15-1,MATCH(DA$14,$BP$14:$DP$14,0))</f>
        <v>2173.9216722034053</v>
      </c>
      <c r="DB15" cm="1">
        <f t="array" ref="DB15">AV15*INDEX(prod_est,$G15+$H15-1,MATCH(DB$14,$BP$14:$DP$14,0))</f>
        <v>2169.6823181448499</v>
      </c>
      <c r="DC15" cm="1">
        <f t="array" ref="DC15">AW15*INDEX(prod_est,$G15+$H15-1,MATCH(DC$14,$BP$14:$DP$14,0))</f>
        <v>2165.4512312299839</v>
      </c>
      <c r="DD15" cm="1">
        <f t="array" ref="DD15">AX15*INDEX(prod_est,$G15+$H15-1,MATCH(DD$14,$BP$14:$DP$14,0))</f>
        <v>2161.2283953370907</v>
      </c>
      <c r="DE15" cm="1">
        <f t="array" ref="DE15">AY15*INDEX(prod_est,$G15+$H15-1,MATCH(DE$14,$BP$14:$DP$14,0))</f>
        <v>2157.0137943758928</v>
      </c>
      <c r="DF15" cm="1">
        <f t="array" ref="DF15">AZ15*INDEX(prod_est,$G15+$H15-1,MATCH(DF$14,$BP$14:$DP$14,0))</f>
        <v>2152.8074122874896</v>
      </c>
      <c r="DG15" cm="1">
        <f t="array" ref="DG15">BA15*INDEX(prod_est,$G15+$H15-1,MATCH(DG$14,$BP$14:$DP$14,0))</f>
        <v>2148.609233044298</v>
      </c>
      <c r="DH15" cm="1">
        <f t="array" ref="DH15">BB15*INDEX(prod_est,$G15+$H15-1,MATCH(DH$14,$BP$14:$DP$14,0))</f>
        <v>2144.4192406499888</v>
      </c>
      <c r="DI15" cm="1">
        <f t="array" ref="DI15">BC15*INDEX(prod_est,$G15+$H15-1,MATCH(DI$14,$BP$14:$DP$14,0))</f>
        <v>2140.2374191394283</v>
      </c>
      <c r="DJ15" cm="1">
        <f t="array" ref="DJ15">BD15*INDEX(prod_est,$G15+$H15-1,MATCH(DJ$14,$BP$14:$DP$14,0))</f>
        <v>2136.0637525786155</v>
      </c>
      <c r="DK15" cm="1">
        <f t="array" ref="DK15">BE15*INDEX(prod_est,$G15+$H15-1,MATCH(DK$14,$BP$14:$DP$14,0))</f>
        <v>2131.8982250646236</v>
      </c>
      <c r="DL15" cm="1">
        <f t="array" ref="DL15">BF15*INDEX(prod_est,$G15+$H15-1,MATCH(DL$14,$BP$14:$DP$14,0))</f>
        <v>2127.7408207255357</v>
      </c>
      <c r="DM15" cm="1">
        <f t="array" ref="DM15">BG15*INDEX(prod_est,$G15+$H15-1,MATCH(DM$14,$BP$14:$DP$14,0))</f>
        <v>2123.591523720389</v>
      </c>
      <c r="DN15" cm="1">
        <f t="array" ref="DN15">BH15*INDEX(prod_est,$G15+$H15-1,MATCH(DN$14,$BP$14:$DP$14,0))</f>
        <v>2119.4503182391109</v>
      </c>
      <c r="DO15" cm="1">
        <f t="array" ref="DO15">BI15*INDEX(prod_est,$G15+$H15-1,MATCH(DO$14,$BP$14:$DP$14,0))</f>
        <v>2115.3171885024603</v>
      </c>
      <c r="DP15" cm="1">
        <f t="array" ref="DP15">BJ15*INDEX(prod_est,$G15+$H15-1,MATCH(DP$14,$BP$14:$DP$14,0))</f>
        <v>2111.1921187619664</v>
      </c>
    </row>
    <row r="16" spans="1:120" x14ac:dyDescent="0.25">
      <c r="A16" t="s">
        <v>43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97</v>
      </c>
      <c r="H16">
        <f>IFERROR(MATCH(D16,Production_est!$D$4:$D$339,0),"-")</f>
        <v>6</v>
      </c>
      <c r="I16" s="8" cm="1">
        <f t="array" ref="I16">IFERROR(INDEX(Production_est!$E$4:$E$339,H16+G16-1),"-")</f>
        <v>67000</v>
      </c>
      <c r="J16" s="42">
        <f t="shared" si="0"/>
        <v>0</v>
      </c>
      <c r="K16" s="42">
        <f t="shared" ref="K16:AP16" si="7">J16*(1-$F$4)</f>
        <v>0</v>
      </c>
      <c r="L16" s="42">
        <f t="shared" si="7"/>
        <v>0</v>
      </c>
      <c r="M16" s="42">
        <f t="shared" si="7"/>
        <v>0</v>
      </c>
      <c r="N16" s="42">
        <f t="shared" si="7"/>
        <v>0</v>
      </c>
      <c r="O16" s="42">
        <f t="shared" si="7"/>
        <v>0</v>
      </c>
      <c r="P16" s="42">
        <f t="shared" si="7"/>
        <v>0</v>
      </c>
      <c r="Q16" s="42">
        <f t="shared" si="7"/>
        <v>0</v>
      </c>
      <c r="R16" s="42">
        <f t="shared" si="7"/>
        <v>0</v>
      </c>
      <c r="S16" s="42">
        <f t="shared" si="7"/>
        <v>0</v>
      </c>
      <c r="T16" s="42">
        <f t="shared" si="7"/>
        <v>0</v>
      </c>
      <c r="U16" s="42">
        <f t="shared" si="7"/>
        <v>0</v>
      </c>
      <c r="V16" s="42">
        <f t="shared" si="7"/>
        <v>0</v>
      </c>
      <c r="W16" s="42">
        <f t="shared" si="7"/>
        <v>0</v>
      </c>
      <c r="X16" s="42">
        <f t="shared" si="7"/>
        <v>0</v>
      </c>
      <c r="Y16" s="42">
        <f t="shared" si="7"/>
        <v>0</v>
      </c>
      <c r="Z16" s="42">
        <f t="shared" si="7"/>
        <v>0</v>
      </c>
      <c r="AA16" s="42">
        <f t="shared" si="7"/>
        <v>0</v>
      </c>
      <c r="AB16" s="42">
        <f t="shared" si="7"/>
        <v>0</v>
      </c>
      <c r="AC16" s="42">
        <f t="shared" si="7"/>
        <v>0</v>
      </c>
      <c r="AD16" s="42">
        <f t="shared" si="7"/>
        <v>0</v>
      </c>
      <c r="AE16" s="42">
        <f t="shared" si="7"/>
        <v>0</v>
      </c>
      <c r="AF16" s="42">
        <f t="shared" si="7"/>
        <v>0</v>
      </c>
      <c r="AG16" s="42">
        <f t="shared" si="7"/>
        <v>0</v>
      </c>
      <c r="AH16" s="42">
        <f t="shared" si="7"/>
        <v>0</v>
      </c>
      <c r="AI16" s="42">
        <f t="shared" si="7"/>
        <v>0</v>
      </c>
      <c r="AJ16" s="42">
        <f t="shared" si="7"/>
        <v>0</v>
      </c>
      <c r="AK16" s="42">
        <f t="shared" si="7"/>
        <v>0</v>
      </c>
      <c r="AL16" s="42">
        <f t="shared" si="7"/>
        <v>0</v>
      </c>
      <c r="AM16" s="42">
        <f t="shared" si="7"/>
        <v>0</v>
      </c>
      <c r="AN16" s="42">
        <f t="shared" si="7"/>
        <v>0</v>
      </c>
      <c r="AO16" s="42">
        <f t="shared" si="7"/>
        <v>0</v>
      </c>
      <c r="AP16" s="42">
        <f t="shared" si="7"/>
        <v>0</v>
      </c>
      <c r="AQ16" s="42">
        <f t="shared" ref="AQ16:BJ16" si="8">AP16*(1-$F$4)</f>
        <v>0</v>
      </c>
      <c r="AR16" s="42">
        <f t="shared" si="8"/>
        <v>0</v>
      </c>
      <c r="AS16" s="42">
        <f t="shared" si="8"/>
        <v>0</v>
      </c>
      <c r="AT16" s="42">
        <f t="shared" si="8"/>
        <v>0</v>
      </c>
      <c r="AU16" s="42">
        <f t="shared" si="8"/>
        <v>0</v>
      </c>
      <c r="AV16" s="42">
        <f t="shared" si="8"/>
        <v>0</v>
      </c>
      <c r="AW16" s="42">
        <f t="shared" si="8"/>
        <v>0</v>
      </c>
      <c r="AX16" s="42">
        <f t="shared" si="8"/>
        <v>0</v>
      </c>
      <c r="AY16" s="42">
        <f t="shared" si="8"/>
        <v>0</v>
      </c>
      <c r="AZ16" s="42">
        <f t="shared" si="8"/>
        <v>0</v>
      </c>
      <c r="BA16" s="42">
        <f t="shared" si="8"/>
        <v>0</v>
      </c>
      <c r="BB16" s="42">
        <f t="shared" si="8"/>
        <v>0</v>
      </c>
      <c r="BC16" s="42">
        <f t="shared" si="8"/>
        <v>0</v>
      </c>
      <c r="BD16" s="42">
        <f t="shared" si="8"/>
        <v>0</v>
      </c>
      <c r="BE16" s="42">
        <f t="shared" si="8"/>
        <v>0</v>
      </c>
      <c r="BF16" s="42">
        <f t="shared" si="8"/>
        <v>0</v>
      </c>
      <c r="BG16" s="42">
        <f t="shared" si="8"/>
        <v>0</v>
      </c>
      <c r="BH16" s="42">
        <f t="shared" si="8"/>
        <v>0</v>
      </c>
      <c r="BI16" s="42">
        <f t="shared" si="8"/>
        <v>0</v>
      </c>
      <c r="BJ16" s="42">
        <f t="shared" si="8"/>
        <v>0</v>
      </c>
      <c r="BK16" t="str">
        <f t="shared" si="3"/>
        <v>07_INA</v>
      </c>
      <c r="BL16" t="str">
        <f t="shared" si="4"/>
        <v>d_ind_cem_1_1_coking_coal</v>
      </c>
      <c r="BO16" s="8">
        <f t="shared" si="5"/>
        <v>0</v>
      </c>
      <c r="BP16" s="8">
        <f t="shared" si="6"/>
        <v>0</v>
      </c>
      <c r="BQ16" s="8" cm="1">
        <f t="array" ref="BQ16">K16*INDEX(prod_est,$G16+$H16-1,MATCH(BQ$14,$BP$14:$DP$14,0))</f>
        <v>0</v>
      </c>
      <c r="BR16" s="8" cm="1">
        <f t="array" ref="BR16">L16*INDEX(prod_est,$G16+$H16-1,MATCH(BR$14,$BP$14:$DP$14,0))</f>
        <v>0</v>
      </c>
      <c r="BS16" s="8" cm="1">
        <f t="array" ref="BS16">M16*INDEX(prod_est,$G16+$H16-1,MATCH(BS$14,$BP$14:$DP$14,0))</f>
        <v>0</v>
      </c>
      <c r="BT16" s="8" cm="1">
        <f t="array" ref="BT16">N16*INDEX(prod_est,$G16+$H16-1,MATCH(BT$14,$BP$14:$DP$14,0))</f>
        <v>0</v>
      </c>
      <c r="BU16" s="8" cm="1">
        <f t="array" ref="BU16">O16*INDEX(prod_est,$G16+$H16-1,MATCH(BU$14,$BP$14:$DP$14,0))</f>
        <v>0</v>
      </c>
      <c r="BV16" s="8" cm="1">
        <f t="array" ref="BV16">P16*INDEX(prod_est,$G16+$H16-1,MATCH(BV$14,$BP$14:$DP$14,0))</f>
        <v>0</v>
      </c>
      <c r="BW16" s="8" cm="1">
        <f t="array" ref="BW16">Q16*INDEX(prod_est,$G16+$H16-1,MATCH(BW$14,$BP$14:$DP$14,0))</f>
        <v>0</v>
      </c>
      <c r="BX16" s="8" cm="1">
        <f t="array" ref="BX16">R16*INDEX(prod_est,$G16+$H16-1,MATCH(BX$14,$BP$14:$DP$14,0))</f>
        <v>0</v>
      </c>
      <c r="BY16" s="8" cm="1">
        <f t="array" ref="BY16">S16*INDEX(prod_est,$G16+$H16-1,MATCH(BY$14,$BP$14:$DP$14,0))</f>
        <v>0</v>
      </c>
      <c r="BZ16" s="8" cm="1">
        <f t="array" ref="BZ16">T16*INDEX(prod_est,$G16+$H16-1,MATCH(BZ$14,$BP$14:$DP$14,0))</f>
        <v>0</v>
      </c>
      <c r="CA16" s="8" cm="1">
        <f t="array" ref="CA16">U16*INDEX(prod_est,$G16+$H16-1,MATCH(CA$14,$BP$14:$DP$14,0))</f>
        <v>0</v>
      </c>
      <c r="CB16" s="8" cm="1">
        <f t="array" ref="CB16">V16*INDEX(prod_est,$G16+$H16-1,MATCH(CB$14,$BP$14:$DP$14,0))</f>
        <v>0</v>
      </c>
      <c r="CC16" s="8" cm="1">
        <f t="array" ref="CC16">W16*INDEX(prod_est,$G16+$H16-1,MATCH(CC$14,$BP$14:$DP$14,0))</f>
        <v>0</v>
      </c>
      <c r="CD16" s="8" cm="1">
        <f t="array" ref="CD16">X16*INDEX(prod_est,$G16+$H16-1,MATCH(CD$14,$BP$14:$DP$14,0))</f>
        <v>0</v>
      </c>
      <c r="CE16" s="8" cm="1">
        <f t="array" ref="CE16">Y16*INDEX(prod_est,$G16+$H16-1,MATCH(CE$14,$BP$14:$DP$14,0))</f>
        <v>0</v>
      </c>
      <c r="CF16" s="8" cm="1">
        <f t="array" ref="CF16">Z16*INDEX(prod_est,$G16+$H16-1,MATCH(CF$14,$BP$14:$DP$14,0))</f>
        <v>0</v>
      </c>
      <c r="CG16" s="8" cm="1">
        <f t="array" ref="CG16">AA16*INDEX(prod_est,$G16+$H16-1,MATCH(CG$14,$BP$14:$DP$14,0))</f>
        <v>0</v>
      </c>
      <c r="CH16" s="8" cm="1">
        <f t="array" ref="CH16">AB16*INDEX(prod_est,$G16+$H16-1,MATCH(CH$14,$BP$14:$DP$14,0))</f>
        <v>0</v>
      </c>
      <c r="CI16" s="8" cm="1">
        <f t="array" ref="CI16">AC16*INDEX(prod_est,$G16+$H16-1,MATCH(CI$14,$BP$14:$DP$14,0))</f>
        <v>0</v>
      </c>
      <c r="CJ16" s="8" cm="1">
        <f t="array" ref="CJ16">AD16*INDEX(prod_est,$G16+$H16-1,MATCH(CJ$14,$BP$14:$DP$14,0))</f>
        <v>0</v>
      </c>
      <c r="CK16" s="8" cm="1">
        <f t="array" ref="CK16">AE16*INDEX(prod_est,$G16+$H16-1,MATCH(CK$14,$BP$14:$DP$14,0))</f>
        <v>0</v>
      </c>
      <c r="CL16" s="8" cm="1">
        <f t="array" ref="CL16">AF16*INDEX(prod_est,$G16+$H16-1,MATCH(CL$14,$BP$14:$DP$14,0))</f>
        <v>0</v>
      </c>
      <c r="CM16" s="8" cm="1">
        <f t="array" ref="CM16">AG16*INDEX(prod_est,$G16+$H16-1,MATCH(CM$14,$BP$14:$DP$14,0))</f>
        <v>0</v>
      </c>
      <c r="CN16" s="8" cm="1">
        <f t="array" ref="CN16">AH16*INDEX(prod_est,$G16+$H16-1,MATCH(CN$14,$BP$14:$DP$14,0))</f>
        <v>0</v>
      </c>
      <c r="CO16" s="8" cm="1">
        <f t="array" ref="CO16">AI16*INDEX(prod_est,$G16+$H16-1,MATCH(CO$14,$BP$14:$DP$14,0))</f>
        <v>0</v>
      </c>
      <c r="CP16" s="8" cm="1">
        <f t="array" ref="CP16">AJ16*INDEX(prod_est,$G16+$H16-1,MATCH(CP$14,$BP$14:$DP$14,0))</f>
        <v>0</v>
      </c>
      <c r="CQ16" s="8" cm="1">
        <f t="array" ref="CQ16">AK16*INDEX(prod_est,$G16+$H16-1,MATCH(CQ$14,$BP$14:$DP$14,0))</f>
        <v>0</v>
      </c>
      <c r="CR16" s="8" cm="1">
        <f t="array" ref="CR16">AL16*INDEX(prod_est,$G16+$H16-1,MATCH(CR$14,$BP$14:$DP$14,0))</f>
        <v>0</v>
      </c>
      <c r="CS16" s="8" cm="1">
        <f t="array" ref="CS16">AM16*INDEX(prod_est,$G16+$H16-1,MATCH(CS$14,$BP$14:$DP$14,0))</f>
        <v>0</v>
      </c>
      <c r="CT16" s="8" cm="1">
        <f t="array" ref="CT16">AN16*INDEX(prod_est,$G16+$H16-1,MATCH(CT$14,$BP$14:$DP$14,0))</f>
        <v>0</v>
      </c>
      <c r="CU16" s="8" cm="1">
        <f t="array" ref="CU16">AO16*INDEX(prod_est,$G16+$H16-1,MATCH(CU$14,$BP$14:$DP$14,0))</f>
        <v>0</v>
      </c>
      <c r="CV16" s="8" cm="1">
        <f t="array" ref="CV16">AP16*INDEX(prod_est,$G16+$H16-1,MATCH(CV$14,$BP$14:$DP$14,0))</f>
        <v>0</v>
      </c>
      <c r="CW16" cm="1">
        <f t="array" ref="CW16">AQ16*INDEX(prod_est,$G16+$H16-1,MATCH(CW$14,$BP$14:$DP$14,0))</f>
        <v>0</v>
      </c>
      <c r="CX16" cm="1">
        <f t="array" ref="CX16">AR16*INDEX(prod_est,$G16+$H16-1,MATCH(CX$14,$BP$14:$DP$14,0))</f>
        <v>0</v>
      </c>
      <c r="CY16" cm="1">
        <f t="array" ref="CY16">AS16*INDEX(prod_est,$G16+$H16-1,MATCH(CY$14,$BP$14:$DP$14,0))</f>
        <v>0</v>
      </c>
      <c r="CZ16" cm="1">
        <f t="array" ref="CZ16">AT16*INDEX(prod_est,$G16+$H16-1,MATCH(CZ$14,$BP$14:$DP$14,0))</f>
        <v>0</v>
      </c>
      <c r="DA16" cm="1">
        <f t="array" ref="DA16">AU16*INDEX(prod_est,$G16+$H16-1,MATCH(DA$14,$BP$14:$DP$14,0))</f>
        <v>0</v>
      </c>
      <c r="DB16" cm="1">
        <f t="array" ref="DB16">AV16*INDEX(prod_est,$G16+$H16-1,MATCH(DB$14,$BP$14:$DP$14,0))</f>
        <v>0</v>
      </c>
      <c r="DC16" cm="1">
        <f t="array" ref="DC16">AW16*INDEX(prod_est,$G16+$H16-1,MATCH(DC$14,$BP$14:$DP$14,0))</f>
        <v>0</v>
      </c>
      <c r="DD16" cm="1">
        <f t="array" ref="DD16">AX16*INDEX(prod_est,$G16+$H16-1,MATCH(DD$14,$BP$14:$DP$14,0))</f>
        <v>0</v>
      </c>
      <c r="DE16" cm="1">
        <f t="array" ref="DE16">AY16*INDEX(prod_est,$G16+$H16-1,MATCH(DE$14,$BP$14:$DP$14,0))</f>
        <v>0</v>
      </c>
      <c r="DF16" cm="1">
        <f t="array" ref="DF16">AZ16*INDEX(prod_est,$G16+$H16-1,MATCH(DF$14,$BP$14:$DP$14,0))</f>
        <v>0</v>
      </c>
      <c r="DG16" cm="1">
        <f t="array" ref="DG16">BA16*INDEX(prod_est,$G16+$H16-1,MATCH(DG$14,$BP$14:$DP$14,0))</f>
        <v>0</v>
      </c>
      <c r="DH16" cm="1">
        <f t="array" ref="DH16">BB16*INDEX(prod_est,$G16+$H16-1,MATCH(DH$14,$BP$14:$DP$14,0))</f>
        <v>0</v>
      </c>
      <c r="DI16" cm="1">
        <f t="array" ref="DI16">BC16*INDEX(prod_est,$G16+$H16-1,MATCH(DI$14,$BP$14:$DP$14,0))</f>
        <v>0</v>
      </c>
      <c r="DJ16" cm="1">
        <f t="array" ref="DJ16">BD16*INDEX(prod_est,$G16+$H16-1,MATCH(DJ$14,$BP$14:$DP$14,0))</f>
        <v>0</v>
      </c>
      <c r="DK16" cm="1">
        <f t="array" ref="DK16">BE16*INDEX(prod_est,$G16+$H16-1,MATCH(DK$14,$BP$14:$DP$14,0))</f>
        <v>0</v>
      </c>
      <c r="DL16" cm="1">
        <f t="array" ref="DL16">BF16*INDEX(prod_est,$G16+$H16-1,MATCH(DL$14,$BP$14:$DP$14,0))</f>
        <v>0</v>
      </c>
      <c r="DM16" cm="1">
        <f t="array" ref="DM16">BG16*INDEX(prod_est,$G16+$H16-1,MATCH(DM$14,$BP$14:$DP$14,0))</f>
        <v>0</v>
      </c>
      <c r="DN16" cm="1">
        <f t="array" ref="DN16">BH16*INDEX(prod_est,$G16+$H16-1,MATCH(DN$14,$BP$14:$DP$14,0))</f>
        <v>0</v>
      </c>
      <c r="DO16" cm="1">
        <f t="array" ref="DO16">BI16*INDEX(prod_est,$G16+$H16-1,MATCH(DO$14,$BP$14:$DP$14,0))</f>
        <v>0</v>
      </c>
      <c r="DP16" cm="1">
        <f t="array" ref="DP16">BJ16*INDEX(prod_est,$G16+$H16-1,MATCH(DP$14,$BP$14:$DP$14,0))</f>
        <v>0</v>
      </c>
    </row>
    <row r="17" spans="1:120" x14ac:dyDescent="0.25">
      <c r="A17" t="s">
        <v>43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97</v>
      </c>
      <c r="H17">
        <f>IFERROR(MATCH(D17,Production_est!$D$4:$D$339,0),"-")</f>
        <v>6</v>
      </c>
      <c r="I17" s="8" cm="1">
        <f t="array" ref="I17">IFERROR(INDEX(Production_est!$E$4:$E$339,H17+G17-1),"-")</f>
        <v>67000</v>
      </c>
      <c r="J17" s="42">
        <f t="shared" si="0"/>
        <v>0</v>
      </c>
      <c r="K17" s="42">
        <f t="shared" ref="K17:AP17" si="9">J17*(1-$F$4)</f>
        <v>0</v>
      </c>
      <c r="L17" s="42">
        <f t="shared" si="9"/>
        <v>0</v>
      </c>
      <c r="M17" s="42">
        <f t="shared" si="9"/>
        <v>0</v>
      </c>
      <c r="N17" s="42">
        <f t="shared" si="9"/>
        <v>0</v>
      </c>
      <c r="O17" s="42">
        <f t="shared" si="9"/>
        <v>0</v>
      </c>
      <c r="P17" s="42">
        <f t="shared" si="9"/>
        <v>0</v>
      </c>
      <c r="Q17" s="42">
        <f t="shared" si="9"/>
        <v>0</v>
      </c>
      <c r="R17" s="42">
        <f t="shared" si="9"/>
        <v>0</v>
      </c>
      <c r="S17" s="42">
        <f t="shared" si="9"/>
        <v>0</v>
      </c>
      <c r="T17" s="42">
        <f t="shared" si="9"/>
        <v>0</v>
      </c>
      <c r="U17" s="42">
        <f t="shared" si="9"/>
        <v>0</v>
      </c>
      <c r="V17" s="42">
        <f t="shared" si="9"/>
        <v>0</v>
      </c>
      <c r="W17" s="42">
        <f t="shared" si="9"/>
        <v>0</v>
      </c>
      <c r="X17" s="42">
        <f t="shared" si="9"/>
        <v>0</v>
      </c>
      <c r="Y17" s="42">
        <f t="shared" si="9"/>
        <v>0</v>
      </c>
      <c r="Z17" s="42">
        <f t="shared" si="9"/>
        <v>0</v>
      </c>
      <c r="AA17" s="42">
        <f t="shared" si="9"/>
        <v>0</v>
      </c>
      <c r="AB17" s="42">
        <f t="shared" si="9"/>
        <v>0</v>
      </c>
      <c r="AC17" s="42">
        <f t="shared" si="9"/>
        <v>0</v>
      </c>
      <c r="AD17" s="42">
        <f t="shared" si="9"/>
        <v>0</v>
      </c>
      <c r="AE17" s="42">
        <f t="shared" si="9"/>
        <v>0</v>
      </c>
      <c r="AF17" s="42">
        <f t="shared" si="9"/>
        <v>0</v>
      </c>
      <c r="AG17" s="42">
        <f t="shared" si="9"/>
        <v>0</v>
      </c>
      <c r="AH17" s="42">
        <f t="shared" si="9"/>
        <v>0</v>
      </c>
      <c r="AI17" s="42">
        <f t="shared" si="9"/>
        <v>0</v>
      </c>
      <c r="AJ17" s="42">
        <f t="shared" si="9"/>
        <v>0</v>
      </c>
      <c r="AK17" s="42">
        <f t="shared" si="9"/>
        <v>0</v>
      </c>
      <c r="AL17" s="42">
        <f t="shared" si="9"/>
        <v>0</v>
      </c>
      <c r="AM17" s="42">
        <f t="shared" si="9"/>
        <v>0</v>
      </c>
      <c r="AN17" s="42">
        <f t="shared" si="9"/>
        <v>0</v>
      </c>
      <c r="AO17" s="42">
        <f t="shared" si="9"/>
        <v>0</v>
      </c>
      <c r="AP17" s="42">
        <f t="shared" si="9"/>
        <v>0</v>
      </c>
      <c r="AQ17" s="42">
        <f t="shared" ref="AQ17:BJ17" si="10">AP17*(1-$F$4)</f>
        <v>0</v>
      </c>
      <c r="AR17" s="42">
        <f t="shared" si="10"/>
        <v>0</v>
      </c>
      <c r="AS17" s="42">
        <f t="shared" si="10"/>
        <v>0</v>
      </c>
      <c r="AT17" s="42">
        <f t="shared" si="10"/>
        <v>0</v>
      </c>
      <c r="AU17" s="42">
        <f t="shared" si="10"/>
        <v>0</v>
      </c>
      <c r="AV17" s="42">
        <f t="shared" si="10"/>
        <v>0</v>
      </c>
      <c r="AW17" s="42">
        <f t="shared" si="10"/>
        <v>0</v>
      </c>
      <c r="AX17" s="42">
        <f t="shared" si="10"/>
        <v>0</v>
      </c>
      <c r="AY17" s="42">
        <f t="shared" si="10"/>
        <v>0</v>
      </c>
      <c r="AZ17" s="42">
        <f t="shared" si="10"/>
        <v>0</v>
      </c>
      <c r="BA17" s="42">
        <f t="shared" si="10"/>
        <v>0</v>
      </c>
      <c r="BB17" s="42">
        <f t="shared" si="10"/>
        <v>0</v>
      </c>
      <c r="BC17" s="42">
        <f t="shared" si="10"/>
        <v>0</v>
      </c>
      <c r="BD17" s="42">
        <f t="shared" si="10"/>
        <v>0</v>
      </c>
      <c r="BE17" s="42">
        <f t="shared" si="10"/>
        <v>0</v>
      </c>
      <c r="BF17" s="42">
        <f t="shared" si="10"/>
        <v>0</v>
      </c>
      <c r="BG17" s="42">
        <f t="shared" si="10"/>
        <v>0</v>
      </c>
      <c r="BH17" s="42">
        <f t="shared" si="10"/>
        <v>0</v>
      </c>
      <c r="BI17" s="42">
        <f t="shared" si="10"/>
        <v>0</v>
      </c>
      <c r="BJ17" s="42">
        <f t="shared" si="10"/>
        <v>0</v>
      </c>
      <c r="BK17" t="str">
        <f t="shared" si="3"/>
        <v>07_INA</v>
      </c>
      <c r="BL17" t="str">
        <f t="shared" si="4"/>
        <v>d_ind_cem_1_5_lignite</v>
      </c>
      <c r="BO17" s="8">
        <f t="shared" si="5"/>
        <v>0</v>
      </c>
      <c r="BP17" s="8">
        <f t="shared" si="6"/>
        <v>0</v>
      </c>
      <c r="BQ17" s="8" cm="1">
        <f t="array" ref="BQ17">K17*INDEX(prod_est,$G17+$H17-1,MATCH(BQ$14,$BP$14:$DP$14,0))</f>
        <v>0</v>
      </c>
      <c r="BR17" s="8" cm="1">
        <f t="array" ref="BR17">L17*INDEX(prod_est,$G17+$H17-1,MATCH(BR$14,$BP$14:$DP$14,0))</f>
        <v>0</v>
      </c>
      <c r="BS17" s="8" cm="1">
        <f t="array" ref="BS17">M17*INDEX(prod_est,$G17+$H17-1,MATCH(BS$14,$BP$14:$DP$14,0))</f>
        <v>0</v>
      </c>
      <c r="BT17" s="8" cm="1">
        <f t="array" ref="BT17">N17*INDEX(prod_est,$G17+$H17-1,MATCH(BT$14,$BP$14:$DP$14,0))</f>
        <v>0</v>
      </c>
      <c r="BU17" s="8" cm="1">
        <f t="array" ref="BU17">O17*INDEX(prod_est,$G17+$H17-1,MATCH(BU$14,$BP$14:$DP$14,0))</f>
        <v>0</v>
      </c>
      <c r="BV17" s="8" cm="1">
        <f t="array" ref="BV17">P17*INDEX(prod_est,$G17+$H17-1,MATCH(BV$14,$BP$14:$DP$14,0))</f>
        <v>0</v>
      </c>
      <c r="BW17" s="8" cm="1">
        <f t="array" ref="BW17">Q17*INDEX(prod_est,$G17+$H17-1,MATCH(BW$14,$BP$14:$DP$14,0))</f>
        <v>0</v>
      </c>
      <c r="BX17" s="8" cm="1">
        <f t="array" ref="BX17">R17*INDEX(prod_est,$G17+$H17-1,MATCH(BX$14,$BP$14:$DP$14,0))</f>
        <v>0</v>
      </c>
      <c r="BY17" s="8" cm="1">
        <f t="array" ref="BY17">S17*INDEX(prod_est,$G17+$H17-1,MATCH(BY$14,$BP$14:$DP$14,0))</f>
        <v>0</v>
      </c>
      <c r="BZ17" s="8" cm="1">
        <f t="array" ref="BZ17">T17*INDEX(prod_est,$G17+$H17-1,MATCH(BZ$14,$BP$14:$DP$14,0))</f>
        <v>0</v>
      </c>
      <c r="CA17" s="8" cm="1">
        <f t="array" ref="CA17">U17*INDEX(prod_est,$G17+$H17-1,MATCH(CA$14,$BP$14:$DP$14,0))</f>
        <v>0</v>
      </c>
      <c r="CB17" s="8" cm="1">
        <f t="array" ref="CB17">V17*INDEX(prod_est,$G17+$H17-1,MATCH(CB$14,$BP$14:$DP$14,0))</f>
        <v>0</v>
      </c>
      <c r="CC17" s="8" cm="1">
        <f t="array" ref="CC17">W17*INDEX(prod_est,$G17+$H17-1,MATCH(CC$14,$BP$14:$DP$14,0))</f>
        <v>0</v>
      </c>
      <c r="CD17" s="8" cm="1">
        <f t="array" ref="CD17">X17*INDEX(prod_est,$G17+$H17-1,MATCH(CD$14,$BP$14:$DP$14,0))</f>
        <v>0</v>
      </c>
      <c r="CE17" s="8" cm="1">
        <f t="array" ref="CE17">Y17*INDEX(prod_est,$G17+$H17-1,MATCH(CE$14,$BP$14:$DP$14,0))</f>
        <v>0</v>
      </c>
      <c r="CF17" s="8" cm="1">
        <f t="array" ref="CF17">Z17*INDEX(prod_est,$G17+$H17-1,MATCH(CF$14,$BP$14:$DP$14,0))</f>
        <v>0</v>
      </c>
      <c r="CG17" s="8" cm="1">
        <f t="array" ref="CG17">AA17*INDEX(prod_est,$G17+$H17-1,MATCH(CG$14,$BP$14:$DP$14,0))</f>
        <v>0</v>
      </c>
      <c r="CH17" s="8" cm="1">
        <f t="array" ref="CH17">AB17*INDEX(prod_est,$G17+$H17-1,MATCH(CH$14,$BP$14:$DP$14,0))</f>
        <v>0</v>
      </c>
      <c r="CI17" s="8" cm="1">
        <f t="array" ref="CI17">AC17*INDEX(prod_est,$G17+$H17-1,MATCH(CI$14,$BP$14:$DP$14,0))</f>
        <v>0</v>
      </c>
      <c r="CJ17" s="8" cm="1">
        <f t="array" ref="CJ17">AD17*INDEX(prod_est,$G17+$H17-1,MATCH(CJ$14,$BP$14:$DP$14,0))</f>
        <v>0</v>
      </c>
      <c r="CK17" s="8" cm="1">
        <f t="array" ref="CK17">AE17*INDEX(prod_est,$G17+$H17-1,MATCH(CK$14,$BP$14:$DP$14,0))</f>
        <v>0</v>
      </c>
      <c r="CL17" s="8" cm="1">
        <f t="array" ref="CL17">AF17*INDEX(prod_est,$G17+$H17-1,MATCH(CL$14,$BP$14:$DP$14,0))</f>
        <v>0</v>
      </c>
      <c r="CM17" s="8" cm="1">
        <f t="array" ref="CM17">AG17*INDEX(prod_est,$G17+$H17-1,MATCH(CM$14,$BP$14:$DP$14,0))</f>
        <v>0</v>
      </c>
      <c r="CN17" s="8" cm="1">
        <f t="array" ref="CN17">AH17*INDEX(prod_est,$G17+$H17-1,MATCH(CN$14,$BP$14:$DP$14,0))</f>
        <v>0</v>
      </c>
      <c r="CO17" s="8" cm="1">
        <f t="array" ref="CO17">AI17*INDEX(prod_est,$G17+$H17-1,MATCH(CO$14,$BP$14:$DP$14,0))</f>
        <v>0</v>
      </c>
      <c r="CP17" s="8" cm="1">
        <f t="array" ref="CP17">AJ17*INDEX(prod_est,$G17+$H17-1,MATCH(CP$14,$BP$14:$DP$14,0))</f>
        <v>0</v>
      </c>
      <c r="CQ17" s="8" cm="1">
        <f t="array" ref="CQ17">AK17*INDEX(prod_est,$G17+$H17-1,MATCH(CQ$14,$BP$14:$DP$14,0))</f>
        <v>0</v>
      </c>
      <c r="CR17" s="8" cm="1">
        <f t="array" ref="CR17">AL17*INDEX(prod_est,$G17+$H17-1,MATCH(CR$14,$BP$14:$DP$14,0))</f>
        <v>0</v>
      </c>
      <c r="CS17" s="8" cm="1">
        <f t="array" ref="CS17">AM17*INDEX(prod_est,$G17+$H17-1,MATCH(CS$14,$BP$14:$DP$14,0))</f>
        <v>0</v>
      </c>
      <c r="CT17" s="8" cm="1">
        <f t="array" ref="CT17">AN17*INDEX(prod_est,$G17+$H17-1,MATCH(CT$14,$BP$14:$DP$14,0))</f>
        <v>0</v>
      </c>
      <c r="CU17" s="8" cm="1">
        <f t="array" ref="CU17">AO17*INDEX(prod_est,$G17+$H17-1,MATCH(CU$14,$BP$14:$DP$14,0))</f>
        <v>0</v>
      </c>
      <c r="CV17" s="8" cm="1">
        <f t="array" ref="CV17">AP17*INDEX(prod_est,$G17+$H17-1,MATCH(CV$14,$BP$14:$DP$14,0))</f>
        <v>0</v>
      </c>
      <c r="CW17" cm="1">
        <f t="array" ref="CW17">AQ17*INDEX(prod_est,$G17+$H17-1,MATCH(CW$14,$BP$14:$DP$14,0))</f>
        <v>0</v>
      </c>
      <c r="CX17" cm="1">
        <f t="array" ref="CX17">AR17*INDEX(prod_est,$G17+$H17-1,MATCH(CX$14,$BP$14:$DP$14,0))</f>
        <v>0</v>
      </c>
      <c r="CY17" cm="1">
        <f t="array" ref="CY17">AS17*INDEX(prod_est,$G17+$H17-1,MATCH(CY$14,$BP$14:$DP$14,0))</f>
        <v>0</v>
      </c>
      <c r="CZ17" cm="1">
        <f t="array" ref="CZ17">AT17*INDEX(prod_est,$G17+$H17-1,MATCH(CZ$14,$BP$14:$DP$14,0))</f>
        <v>0</v>
      </c>
      <c r="DA17" cm="1">
        <f t="array" ref="DA17">AU17*INDEX(prod_est,$G17+$H17-1,MATCH(DA$14,$BP$14:$DP$14,0))</f>
        <v>0</v>
      </c>
      <c r="DB17" cm="1">
        <f t="array" ref="DB17">AV17*INDEX(prod_est,$G17+$H17-1,MATCH(DB$14,$BP$14:$DP$14,0))</f>
        <v>0</v>
      </c>
      <c r="DC17" cm="1">
        <f t="array" ref="DC17">AW17*INDEX(prod_est,$G17+$H17-1,MATCH(DC$14,$BP$14:$DP$14,0))</f>
        <v>0</v>
      </c>
      <c r="DD17" cm="1">
        <f t="array" ref="DD17">AX17*INDEX(prod_est,$G17+$H17-1,MATCH(DD$14,$BP$14:$DP$14,0))</f>
        <v>0</v>
      </c>
      <c r="DE17" cm="1">
        <f t="array" ref="DE17">AY17*INDEX(prod_est,$G17+$H17-1,MATCH(DE$14,$BP$14:$DP$14,0))</f>
        <v>0</v>
      </c>
      <c r="DF17" cm="1">
        <f t="array" ref="DF17">AZ17*INDEX(prod_est,$G17+$H17-1,MATCH(DF$14,$BP$14:$DP$14,0))</f>
        <v>0</v>
      </c>
      <c r="DG17" cm="1">
        <f t="array" ref="DG17">BA17*INDEX(prod_est,$G17+$H17-1,MATCH(DG$14,$BP$14:$DP$14,0))</f>
        <v>0</v>
      </c>
      <c r="DH17" cm="1">
        <f t="array" ref="DH17">BB17*INDEX(prod_est,$G17+$H17-1,MATCH(DH$14,$BP$14:$DP$14,0))</f>
        <v>0</v>
      </c>
      <c r="DI17" cm="1">
        <f t="array" ref="DI17">BC17*INDEX(prod_est,$G17+$H17-1,MATCH(DI$14,$BP$14:$DP$14,0))</f>
        <v>0</v>
      </c>
      <c r="DJ17" cm="1">
        <f t="array" ref="DJ17">BD17*INDEX(prod_est,$G17+$H17-1,MATCH(DJ$14,$BP$14:$DP$14,0))</f>
        <v>0</v>
      </c>
      <c r="DK17" cm="1">
        <f t="array" ref="DK17">BE17*INDEX(prod_est,$G17+$H17-1,MATCH(DK$14,$BP$14:$DP$14,0))</f>
        <v>0</v>
      </c>
      <c r="DL17" cm="1">
        <f t="array" ref="DL17">BF17*INDEX(prod_est,$G17+$H17-1,MATCH(DL$14,$BP$14:$DP$14,0))</f>
        <v>0</v>
      </c>
      <c r="DM17" cm="1">
        <f t="array" ref="DM17">BG17*INDEX(prod_est,$G17+$H17-1,MATCH(DM$14,$BP$14:$DP$14,0))</f>
        <v>0</v>
      </c>
      <c r="DN17" cm="1">
        <f t="array" ref="DN17">BH17*INDEX(prod_est,$G17+$H17-1,MATCH(DN$14,$BP$14:$DP$14,0))</f>
        <v>0</v>
      </c>
      <c r="DO17" cm="1">
        <f t="array" ref="DO17">BI17*INDEX(prod_est,$G17+$H17-1,MATCH(DO$14,$BP$14:$DP$14,0))</f>
        <v>0</v>
      </c>
      <c r="DP17" cm="1">
        <f t="array" ref="DP17">BJ17*INDEX(prod_est,$G17+$H17-1,MATCH(DP$14,$BP$14:$DP$14,0))</f>
        <v>0</v>
      </c>
    </row>
    <row r="18" spans="1:120" x14ac:dyDescent="0.25">
      <c r="A18" t="s">
        <v>43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97</v>
      </c>
      <c r="H18">
        <f>IFERROR(MATCH(D18,Production_est!$D$4:$D$339,0),"-")</f>
        <v>6</v>
      </c>
      <c r="I18" s="8" cm="1">
        <f t="array" ref="I18">IFERROR(INDEX(Production_est!$E$4:$E$339,H18+G18-1),"-")</f>
        <v>67000</v>
      </c>
      <c r="J18" s="42">
        <f t="shared" si="0"/>
        <v>0</v>
      </c>
      <c r="K18" s="42">
        <f t="shared" ref="K18:AP18" si="11">J18*(1-$F$4)</f>
        <v>0</v>
      </c>
      <c r="L18" s="42">
        <f t="shared" si="11"/>
        <v>0</v>
      </c>
      <c r="M18" s="42">
        <f t="shared" si="11"/>
        <v>0</v>
      </c>
      <c r="N18" s="42">
        <f t="shared" si="11"/>
        <v>0</v>
      </c>
      <c r="O18" s="42">
        <f t="shared" si="11"/>
        <v>0</v>
      </c>
      <c r="P18" s="42">
        <f t="shared" si="11"/>
        <v>0</v>
      </c>
      <c r="Q18" s="42">
        <f t="shared" si="11"/>
        <v>0</v>
      </c>
      <c r="R18" s="42">
        <f t="shared" si="11"/>
        <v>0</v>
      </c>
      <c r="S18" s="42">
        <f t="shared" si="11"/>
        <v>0</v>
      </c>
      <c r="T18" s="42">
        <f t="shared" si="11"/>
        <v>0</v>
      </c>
      <c r="U18" s="42">
        <f t="shared" si="11"/>
        <v>0</v>
      </c>
      <c r="V18" s="42">
        <f t="shared" si="11"/>
        <v>0</v>
      </c>
      <c r="W18" s="42">
        <f t="shared" si="11"/>
        <v>0</v>
      </c>
      <c r="X18" s="42">
        <f t="shared" si="11"/>
        <v>0</v>
      </c>
      <c r="Y18" s="42">
        <f t="shared" si="11"/>
        <v>0</v>
      </c>
      <c r="Z18" s="42">
        <f t="shared" si="11"/>
        <v>0</v>
      </c>
      <c r="AA18" s="42">
        <f t="shared" si="11"/>
        <v>0</v>
      </c>
      <c r="AB18" s="42">
        <f t="shared" si="11"/>
        <v>0</v>
      </c>
      <c r="AC18" s="42">
        <f t="shared" si="11"/>
        <v>0</v>
      </c>
      <c r="AD18" s="42">
        <f t="shared" si="11"/>
        <v>0</v>
      </c>
      <c r="AE18" s="42">
        <f t="shared" si="11"/>
        <v>0</v>
      </c>
      <c r="AF18" s="42">
        <f t="shared" si="11"/>
        <v>0</v>
      </c>
      <c r="AG18" s="42">
        <f t="shared" si="11"/>
        <v>0</v>
      </c>
      <c r="AH18" s="42">
        <f t="shared" si="11"/>
        <v>0</v>
      </c>
      <c r="AI18" s="42">
        <f t="shared" si="11"/>
        <v>0</v>
      </c>
      <c r="AJ18" s="42">
        <f t="shared" si="11"/>
        <v>0</v>
      </c>
      <c r="AK18" s="42">
        <f t="shared" si="11"/>
        <v>0</v>
      </c>
      <c r="AL18" s="42">
        <f t="shared" si="11"/>
        <v>0</v>
      </c>
      <c r="AM18" s="42">
        <f t="shared" si="11"/>
        <v>0</v>
      </c>
      <c r="AN18" s="42">
        <f t="shared" si="11"/>
        <v>0</v>
      </c>
      <c r="AO18" s="42">
        <f t="shared" si="11"/>
        <v>0</v>
      </c>
      <c r="AP18" s="42">
        <f t="shared" si="11"/>
        <v>0</v>
      </c>
      <c r="AQ18" s="42">
        <f t="shared" ref="AQ18:BJ18" si="12">AP18*(1-$F$4)</f>
        <v>0</v>
      </c>
      <c r="AR18" s="42">
        <f t="shared" si="12"/>
        <v>0</v>
      </c>
      <c r="AS18" s="42">
        <f t="shared" si="12"/>
        <v>0</v>
      </c>
      <c r="AT18" s="42">
        <f t="shared" si="12"/>
        <v>0</v>
      </c>
      <c r="AU18" s="42">
        <f t="shared" si="12"/>
        <v>0</v>
      </c>
      <c r="AV18" s="42">
        <f t="shared" si="12"/>
        <v>0</v>
      </c>
      <c r="AW18" s="42">
        <f t="shared" si="12"/>
        <v>0</v>
      </c>
      <c r="AX18" s="42">
        <f t="shared" si="12"/>
        <v>0</v>
      </c>
      <c r="AY18" s="42">
        <f t="shared" si="12"/>
        <v>0</v>
      </c>
      <c r="AZ18" s="42">
        <f t="shared" si="12"/>
        <v>0</v>
      </c>
      <c r="BA18" s="42">
        <f t="shared" si="12"/>
        <v>0</v>
      </c>
      <c r="BB18" s="42">
        <f t="shared" si="12"/>
        <v>0</v>
      </c>
      <c r="BC18" s="42">
        <f t="shared" si="12"/>
        <v>0</v>
      </c>
      <c r="BD18" s="42">
        <f t="shared" si="12"/>
        <v>0</v>
      </c>
      <c r="BE18" s="42">
        <f t="shared" si="12"/>
        <v>0</v>
      </c>
      <c r="BF18" s="42">
        <f t="shared" si="12"/>
        <v>0</v>
      </c>
      <c r="BG18" s="42">
        <f t="shared" si="12"/>
        <v>0</v>
      </c>
      <c r="BH18" s="42">
        <f t="shared" si="12"/>
        <v>0</v>
      </c>
      <c r="BI18" s="42">
        <f t="shared" si="12"/>
        <v>0</v>
      </c>
      <c r="BJ18" s="42">
        <f t="shared" si="12"/>
        <v>0</v>
      </c>
      <c r="BK18" t="str">
        <f t="shared" si="3"/>
        <v>07_INA</v>
      </c>
      <c r="BL18" t="str">
        <f t="shared" si="4"/>
        <v>d_ind_cem_2_coal_products</v>
      </c>
      <c r="BO18" s="8">
        <f t="shared" si="5"/>
        <v>0</v>
      </c>
      <c r="BP18" s="8">
        <f t="shared" si="6"/>
        <v>0</v>
      </c>
      <c r="BQ18" s="8" cm="1">
        <f t="array" ref="BQ18">K18*INDEX(prod_est,$G18+$H18-1,MATCH(BQ$14,$BP$14:$DP$14,0))</f>
        <v>0</v>
      </c>
      <c r="BR18" s="8" cm="1">
        <f t="array" ref="BR18">L18*INDEX(prod_est,$G18+$H18-1,MATCH(BR$14,$BP$14:$DP$14,0))</f>
        <v>0</v>
      </c>
      <c r="BS18" s="8" cm="1">
        <f t="array" ref="BS18">M18*INDEX(prod_est,$G18+$H18-1,MATCH(BS$14,$BP$14:$DP$14,0))</f>
        <v>0</v>
      </c>
      <c r="BT18" s="8" cm="1">
        <f t="array" ref="BT18">N18*INDEX(prod_est,$G18+$H18-1,MATCH(BT$14,$BP$14:$DP$14,0))</f>
        <v>0</v>
      </c>
      <c r="BU18" s="8" cm="1">
        <f t="array" ref="BU18">O18*INDEX(prod_est,$G18+$H18-1,MATCH(BU$14,$BP$14:$DP$14,0))</f>
        <v>0</v>
      </c>
      <c r="BV18" s="8" cm="1">
        <f t="array" ref="BV18">P18*INDEX(prod_est,$G18+$H18-1,MATCH(BV$14,$BP$14:$DP$14,0))</f>
        <v>0</v>
      </c>
      <c r="BW18" s="8" cm="1">
        <f t="array" ref="BW18">Q18*INDEX(prod_est,$G18+$H18-1,MATCH(BW$14,$BP$14:$DP$14,0))</f>
        <v>0</v>
      </c>
      <c r="BX18" s="8" cm="1">
        <f t="array" ref="BX18">R18*INDEX(prod_est,$G18+$H18-1,MATCH(BX$14,$BP$14:$DP$14,0))</f>
        <v>0</v>
      </c>
      <c r="BY18" s="8" cm="1">
        <f t="array" ref="BY18">S18*INDEX(prod_est,$G18+$H18-1,MATCH(BY$14,$BP$14:$DP$14,0))</f>
        <v>0</v>
      </c>
      <c r="BZ18" s="8" cm="1">
        <f t="array" ref="BZ18">T18*INDEX(prod_est,$G18+$H18-1,MATCH(BZ$14,$BP$14:$DP$14,0))</f>
        <v>0</v>
      </c>
      <c r="CA18" s="8" cm="1">
        <f t="array" ref="CA18">U18*INDEX(prod_est,$G18+$H18-1,MATCH(CA$14,$BP$14:$DP$14,0))</f>
        <v>0</v>
      </c>
      <c r="CB18" s="8" cm="1">
        <f t="array" ref="CB18">V18*INDEX(prod_est,$G18+$H18-1,MATCH(CB$14,$BP$14:$DP$14,0))</f>
        <v>0</v>
      </c>
      <c r="CC18" s="8" cm="1">
        <f t="array" ref="CC18">W18*INDEX(prod_est,$G18+$H18-1,MATCH(CC$14,$BP$14:$DP$14,0))</f>
        <v>0</v>
      </c>
      <c r="CD18" s="8" cm="1">
        <f t="array" ref="CD18">X18*INDEX(prod_est,$G18+$H18-1,MATCH(CD$14,$BP$14:$DP$14,0))</f>
        <v>0</v>
      </c>
      <c r="CE18" s="8" cm="1">
        <f t="array" ref="CE18">Y18*INDEX(prod_est,$G18+$H18-1,MATCH(CE$14,$BP$14:$DP$14,0))</f>
        <v>0</v>
      </c>
      <c r="CF18" s="8" cm="1">
        <f t="array" ref="CF18">Z18*INDEX(prod_est,$G18+$H18-1,MATCH(CF$14,$BP$14:$DP$14,0))</f>
        <v>0</v>
      </c>
      <c r="CG18" s="8" cm="1">
        <f t="array" ref="CG18">AA18*INDEX(prod_est,$G18+$H18-1,MATCH(CG$14,$BP$14:$DP$14,0))</f>
        <v>0</v>
      </c>
      <c r="CH18" s="8" cm="1">
        <f t="array" ref="CH18">AB18*INDEX(prod_est,$G18+$H18-1,MATCH(CH$14,$BP$14:$DP$14,0))</f>
        <v>0</v>
      </c>
      <c r="CI18" s="8" cm="1">
        <f t="array" ref="CI18">AC18*INDEX(prod_est,$G18+$H18-1,MATCH(CI$14,$BP$14:$DP$14,0))</f>
        <v>0</v>
      </c>
      <c r="CJ18" s="8" cm="1">
        <f t="array" ref="CJ18">AD18*INDEX(prod_est,$G18+$H18-1,MATCH(CJ$14,$BP$14:$DP$14,0))</f>
        <v>0</v>
      </c>
      <c r="CK18" s="8" cm="1">
        <f t="array" ref="CK18">AE18*INDEX(prod_est,$G18+$H18-1,MATCH(CK$14,$BP$14:$DP$14,0))</f>
        <v>0</v>
      </c>
      <c r="CL18" s="8" cm="1">
        <f t="array" ref="CL18">AF18*INDEX(prod_est,$G18+$H18-1,MATCH(CL$14,$BP$14:$DP$14,0))</f>
        <v>0</v>
      </c>
      <c r="CM18" s="8" cm="1">
        <f t="array" ref="CM18">AG18*INDEX(prod_est,$G18+$H18-1,MATCH(CM$14,$BP$14:$DP$14,0))</f>
        <v>0</v>
      </c>
      <c r="CN18" s="8" cm="1">
        <f t="array" ref="CN18">AH18*INDEX(prod_est,$G18+$H18-1,MATCH(CN$14,$BP$14:$DP$14,0))</f>
        <v>0</v>
      </c>
      <c r="CO18" s="8" cm="1">
        <f t="array" ref="CO18">AI18*INDEX(prod_est,$G18+$H18-1,MATCH(CO$14,$BP$14:$DP$14,0))</f>
        <v>0</v>
      </c>
      <c r="CP18" s="8" cm="1">
        <f t="array" ref="CP18">AJ18*INDEX(prod_est,$G18+$H18-1,MATCH(CP$14,$BP$14:$DP$14,0))</f>
        <v>0</v>
      </c>
      <c r="CQ18" s="8" cm="1">
        <f t="array" ref="CQ18">AK18*INDEX(prod_est,$G18+$H18-1,MATCH(CQ$14,$BP$14:$DP$14,0))</f>
        <v>0</v>
      </c>
      <c r="CR18" s="8" cm="1">
        <f t="array" ref="CR18">AL18*INDEX(prod_est,$G18+$H18-1,MATCH(CR$14,$BP$14:$DP$14,0))</f>
        <v>0</v>
      </c>
      <c r="CS18" s="8" cm="1">
        <f t="array" ref="CS18">AM18*INDEX(prod_est,$G18+$H18-1,MATCH(CS$14,$BP$14:$DP$14,0))</f>
        <v>0</v>
      </c>
      <c r="CT18" s="8" cm="1">
        <f t="array" ref="CT18">AN18*INDEX(prod_est,$G18+$H18-1,MATCH(CT$14,$BP$14:$DP$14,0))</f>
        <v>0</v>
      </c>
      <c r="CU18" s="8" cm="1">
        <f t="array" ref="CU18">AO18*INDEX(prod_est,$G18+$H18-1,MATCH(CU$14,$BP$14:$DP$14,0))</f>
        <v>0</v>
      </c>
      <c r="CV18" s="8" cm="1">
        <f t="array" ref="CV18">AP18*INDEX(prod_est,$G18+$H18-1,MATCH(CV$14,$BP$14:$DP$14,0))</f>
        <v>0</v>
      </c>
      <c r="CW18" cm="1">
        <f t="array" ref="CW18">AQ18*INDEX(prod_est,$G18+$H18-1,MATCH(CW$14,$BP$14:$DP$14,0))</f>
        <v>0</v>
      </c>
      <c r="CX18" cm="1">
        <f t="array" ref="CX18">AR18*INDEX(prod_est,$G18+$H18-1,MATCH(CX$14,$BP$14:$DP$14,0))</f>
        <v>0</v>
      </c>
      <c r="CY18" cm="1">
        <f t="array" ref="CY18">AS18*INDEX(prod_est,$G18+$H18-1,MATCH(CY$14,$BP$14:$DP$14,0))</f>
        <v>0</v>
      </c>
      <c r="CZ18" cm="1">
        <f t="array" ref="CZ18">AT18*INDEX(prod_est,$G18+$H18-1,MATCH(CZ$14,$BP$14:$DP$14,0))</f>
        <v>0</v>
      </c>
      <c r="DA18" cm="1">
        <f t="array" ref="DA18">AU18*INDEX(prod_est,$G18+$H18-1,MATCH(DA$14,$BP$14:$DP$14,0))</f>
        <v>0</v>
      </c>
      <c r="DB18" cm="1">
        <f t="array" ref="DB18">AV18*INDEX(prod_est,$G18+$H18-1,MATCH(DB$14,$BP$14:$DP$14,0))</f>
        <v>0</v>
      </c>
      <c r="DC18" cm="1">
        <f t="array" ref="DC18">AW18*INDEX(prod_est,$G18+$H18-1,MATCH(DC$14,$BP$14:$DP$14,0))</f>
        <v>0</v>
      </c>
      <c r="DD18" cm="1">
        <f t="array" ref="DD18">AX18*INDEX(prod_est,$G18+$H18-1,MATCH(DD$14,$BP$14:$DP$14,0))</f>
        <v>0</v>
      </c>
      <c r="DE18" cm="1">
        <f t="array" ref="DE18">AY18*INDEX(prod_est,$G18+$H18-1,MATCH(DE$14,$BP$14:$DP$14,0))</f>
        <v>0</v>
      </c>
      <c r="DF18" cm="1">
        <f t="array" ref="DF18">AZ18*INDEX(prod_est,$G18+$H18-1,MATCH(DF$14,$BP$14:$DP$14,0))</f>
        <v>0</v>
      </c>
      <c r="DG18" cm="1">
        <f t="array" ref="DG18">BA18*INDEX(prod_est,$G18+$H18-1,MATCH(DG$14,$BP$14:$DP$14,0))</f>
        <v>0</v>
      </c>
      <c r="DH18" cm="1">
        <f t="array" ref="DH18">BB18*INDEX(prod_est,$G18+$H18-1,MATCH(DH$14,$BP$14:$DP$14,0))</f>
        <v>0</v>
      </c>
      <c r="DI18" cm="1">
        <f t="array" ref="DI18">BC18*INDEX(prod_est,$G18+$H18-1,MATCH(DI$14,$BP$14:$DP$14,0))</f>
        <v>0</v>
      </c>
      <c r="DJ18" cm="1">
        <f t="array" ref="DJ18">BD18*INDEX(prod_est,$G18+$H18-1,MATCH(DJ$14,$BP$14:$DP$14,0))</f>
        <v>0</v>
      </c>
      <c r="DK18" cm="1">
        <f t="array" ref="DK18">BE18*INDEX(prod_est,$G18+$H18-1,MATCH(DK$14,$BP$14:$DP$14,0))</f>
        <v>0</v>
      </c>
      <c r="DL18" cm="1">
        <f t="array" ref="DL18">BF18*INDEX(prod_est,$G18+$H18-1,MATCH(DL$14,$BP$14:$DP$14,0))</f>
        <v>0</v>
      </c>
      <c r="DM18" cm="1">
        <f t="array" ref="DM18">BG18*INDEX(prod_est,$G18+$H18-1,MATCH(DM$14,$BP$14:$DP$14,0))</f>
        <v>0</v>
      </c>
      <c r="DN18" cm="1">
        <f t="array" ref="DN18">BH18*INDEX(prod_est,$G18+$H18-1,MATCH(DN$14,$BP$14:$DP$14,0))</f>
        <v>0</v>
      </c>
      <c r="DO18" cm="1">
        <f t="array" ref="DO18">BI18*INDEX(prod_est,$G18+$H18-1,MATCH(DO$14,$BP$14:$DP$14,0))</f>
        <v>0</v>
      </c>
      <c r="DP18" cm="1">
        <f t="array" ref="DP18">BJ18*INDEX(prod_est,$G18+$H18-1,MATCH(DP$14,$BP$14:$DP$14,0))</f>
        <v>0</v>
      </c>
    </row>
    <row r="19" spans="1:120" x14ac:dyDescent="0.25">
      <c r="A19" t="s">
        <v>43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97</v>
      </c>
      <c r="H19">
        <f>IFERROR(MATCH(D19,Production_est!$D$4:$D$339,0),"-")</f>
        <v>6</v>
      </c>
      <c r="I19" s="8" cm="1">
        <f t="array" ref="I19">IFERROR(INDEX(Production_est!$E$4:$E$339,H19+G19-1),"-")</f>
        <v>67000</v>
      </c>
      <c r="J19" s="42">
        <f t="shared" si="0"/>
        <v>0</v>
      </c>
      <c r="K19" s="42">
        <f t="shared" ref="K19:AP19" si="13">J19*(1-$F$4)</f>
        <v>0</v>
      </c>
      <c r="L19" s="42">
        <f t="shared" si="13"/>
        <v>0</v>
      </c>
      <c r="M19" s="42">
        <f t="shared" si="13"/>
        <v>0</v>
      </c>
      <c r="N19" s="42">
        <f t="shared" si="13"/>
        <v>0</v>
      </c>
      <c r="O19" s="42">
        <f t="shared" si="13"/>
        <v>0</v>
      </c>
      <c r="P19" s="42">
        <f t="shared" si="13"/>
        <v>0</v>
      </c>
      <c r="Q19" s="42">
        <f t="shared" si="13"/>
        <v>0</v>
      </c>
      <c r="R19" s="42">
        <f t="shared" si="13"/>
        <v>0</v>
      </c>
      <c r="S19" s="42">
        <f t="shared" si="13"/>
        <v>0</v>
      </c>
      <c r="T19" s="42">
        <f t="shared" si="13"/>
        <v>0</v>
      </c>
      <c r="U19" s="42">
        <f t="shared" si="13"/>
        <v>0</v>
      </c>
      <c r="V19" s="42">
        <f t="shared" si="13"/>
        <v>0</v>
      </c>
      <c r="W19" s="42">
        <f t="shared" si="13"/>
        <v>0</v>
      </c>
      <c r="X19" s="42">
        <f t="shared" si="13"/>
        <v>0</v>
      </c>
      <c r="Y19" s="42">
        <f t="shared" si="13"/>
        <v>0</v>
      </c>
      <c r="Z19" s="42">
        <f t="shared" si="13"/>
        <v>0</v>
      </c>
      <c r="AA19" s="42">
        <f t="shared" si="13"/>
        <v>0</v>
      </c>
      <c r="AB19" s="42">
        <f t="shared" si="13"/>
        <v>0</v>
      </c>
      <c r="AC19" s="42">
        <f t="shared" si="13"/>
        <v>0</v>
      </c>
      <c r="AD19" s="42">
        <f t="shared" si="13"/>
        <v>0</v>
      </c>
      <c r="AE19" s="42">
        <f t="shared" si="13"/>
        <v>0</v>
      </c>
      <c r="AF19" s="42">
        <f t="shared" si="13"/>
        <v>0</v>
      </c>
      <c r="AG19" s="42">
        <f t="shared" si="13"/>
        <v>0</v>
      </c>
      <c r="AH19" s="42">
        <f t="shared" si="13"/>
        <v>0</v>
      </c>
      <c r="AI19" s="42">
        <f t="shared" si="13"/>
        <v>0</v>
      </c>
      <c r="AJ19" s="42">
        <f t="shared" si="13"/>
        <v>0</v>
      </c>
      <c r="AK19" s="42">
        <f t="shared" si="13"/>
        <v>0</v>
      </c>
      <c r="AL19" s="42">
        <f t="shared" si="13"/>
        <v>0</v>
      </c>
      <c r="AM19" s="42">
        <f t="shared" si="13"/>
        <v>0</v>
      </c>
      <c r="AN19" s="42">
        <f t="shared" si="13"/>
        <v>0</v>
      </c>
      <c r="AO19" s="42">
        <f t="shared" si="13"/>
        <v>0</v>
      </c>
      <c r="AP19" s="42">
        <f t="shared" si="13"/>
        <v>0</v>
      </c>
      <c r="AQ19" s="42">
        <f t="shared" ref="AQ19:BJ19" si="14">AP19*(1-$F$4)</f>
        <v>0</v>
      </c>
      <c r="AR19" s="42">
        <f t="shared" si="14"/>
        <v>0</v>
      </c>
      <c r="AS19" s="42">
        <f t="shared" si="14"/>
        <v>0</v>
      </c>
      <c r="AT19" s="42">
        <f t="shared" si="14"/>
        <v>0</v>
      </c>
      <c r="AU19" s="42">
        <f t="shared" si="14"/>
        <v>0</v>
      </c>
      <c r="AV19" s="42">
        <f t="shared" si="14"/>
        <v>0</v>
      </c>
      <c r="AW19" s="42">
        <f t="shared" si="14"/>
        <v>0</v>
      </c>
      <c r="AX19" s="42">
        <f t="shared" si="14"/>
        <v>0</v>
      </c>
      <c r="AY19" s="42">
        <f t="shared" si="14"/>
        <v>0</v>
      </c>
      <c r="AZ19" s="42">
        <f t="shared" si="14"/>
        <v>0</v>
      </c>
      <c r="BA19" s="42">
        <f t="shared" si="14"/>
        <v>0</v>
      </c>
      <c r="BB19" s="42">
        <f t="shared" si="14"/>
        <v>0</v>
      </c>
      <c r="BC19" s="42">
        <f t="shared" si="14"/>
        <v>0</v>
      </c>
      <c r="BD19" s="42">
        <f t="shared" si="14"/>
        <v>0</v>
      </c>
      <c r="BE19" s="42">
        <f t="shared" si="14"/>
        <v>0</v>
      </c>
      <c r="BF19" s="42">
        <f t="shared" si="14"/>
        <v>0</v>
      </c>
      <c r="BG19" s="42">
        <f t="shared" si="14"/>
        <v>0</v>
      </c>
      <c r="BH19" s="42">
        <f t="shared" si="14"/>
        <v>0</v>
      </c>
      <c r="BI19" s="42">
        <f t="shared" si="14"/>
        <v>0</v>
      </c>
      <c r="BJ19" s="42">
        <f t="shared" si="14"/>
        <v>0</v>
      </c>
      <c r="BK19" t="str">
        <f t="shared" si="3"/>
        <v>07_INA</v>
      </c>
      <c r="BL19" t="str">
        <f t="shared" si="4"/>
        <v>d_ind_cem_6_1_crude_oil</v>
      </c>
      <c r="BO19" s="8">
        <f t="shared" si="5"/>
        <v>0</v>
      </c>
      <c r="BP19" s="8">
        <f t="shared" si="6"/>
        <v>0</v>
      </c>
      <c r="BQ19" s="8" cm="1">
        <f t="array" ref="BQ19">K19*INDEX(prod_est,$G19+$H19-1,MATCH(BQ$14,$BP$14:$DP$14,0))</f>
        <v>0</v>
      </c>
      <c r="BR19" s="8" cm="1">
        <f t="array" ref="BR19">L19*INDEX(prod_est,$G19+$H19-1,MATCH(BR$14,$BP$14:$DP$14,0))</f>
        <v>0</v>
      </c>
      <c r="BS19" s="8" cm="1">
        <f t="array" ref="BS19">M19*INDEX(prod_est,$G19+$H19-1,MATCH(BS$14,$BP$14:$DP$14,0))</f>
        <v>0</v>
      </c>
      <c r="BT19" s="8" cm="1">
        <f t="array" ref="BT19">N19*INDEX(prod_est,$G19+$H19-1,MATCH(BT$14,$BP$14:$DP$14,0))</f>
        <v>0</v>
      </c>
      <c r="BU19" s="8" cm="1">
        <f t="array" ref="BU19">O19*INDEX(prod_est,$G19+$H19-1,MATCH(BU$14,$BP$14:$DP$14,0))</f>
        <v>0</v>
      </c>
      <c r="BV19" s="8" cm="1">
        <f t="array" ref="BV19">P19*INDEX(prod_est,$G19+$H19-1,MATCH(BV$14,$BP$14:$DP$14,0))</f>
        <v>0</v>
      </c>
      <c r="BW19" s="8" cm="1">
        <f t="array" ref="BW19">Q19*INDEX(prod_est,$G19+$H19-1,MATCH(BW$14,$BP$14:$DP$14,0))</f>
        <v>0</v>
      </c>
      <c r="BX19" s="8" cm="1">
        <f t="array" ref="BX19">R19*INDEX(prod_est,$G19+$H19-1,MATCH(BX$14,$BP$14:$DP$14,0))</f>
        <v>0</v>
      </c>
      <c r="BY19" s="8" cm="1">
        <f t="array" ref="BY19">S19*INDEX(prod_est,$G19+$H19-1,MATCH(BY$14,$BP$14:$DP$14,0))</f>
        <v>0</v>
      </c>
      <c r="BZ19" s="8" cm="1">
        <f t="array" ref="BZ19">T19*INDEX(prod_est,$G19+$H19-1,MATCH(BZ$14,$BP$14:$DP$14,0))</f>
        <v>0</v>
      </c>
      <c r="CA19" s="8" cm="1">
        <f t="array" ref="CA19">U19*INDEX(prod_est,$G19+$H19-1,MATCH(CA$14,$BP$14:$DP$14,0))</f>
        <v>0</v>
      </c>
      <c r="CB19" s="8" cm="1">
        <f t="array" ref="CB19">V19*INDEX(prod_est,$G19+$H19-1,MATCH(CB$14,$BP$14:$DP$14,0))</f>
        <v>0</v>
      </c>
      <c r="CC19" s="8" cm="1">
        <f t="array" ref="CC19">W19*INDEX(prod_est,$G19+$H19-1,MATCH(CC$14,$BP$14:$DP$14,0))</f>
        <v>0</v>
      </c>
      <c r="CD19" s="8" cm="1">
        <f t="array" ref="CD19">X19*INDEX(prod_est,$G19+$H19-1,MATCH(CD$14,$BP$14:$DP$14,0))</f>
        <v>0</v>
      </c>
      <c r="CE19" s="8" cm="1">
        <f t="array" ref="CE19">Y19*INDEX(prod_est,$G19+$H19-1,MATCH(CE$14,$BP$14:$DP$14,0))</f>
        <v>0</v>
      </c>
      <c r="CF19" s="8" cm="1">
        <f t="array" ref="CF19">Z19*INDEX(prod_est,$G19+$H19-1,MATCH(CF$14,$BP$14:$DP$14,0))</f>
        <v>0</v>
      </c>
      <c r="CG19" s="8" cm="1">
        <f t="array" ref="CG19">AA19*INDEX(prod_est,$G19+$H19-1,MATCH(CG$14,$BP$14:$DP$14,0))</f>
        <v>0</v>
      </c>
      <c r="CH19" s="8" cm="1">
        <f t="array" ref="CH19">AB19*INDEX(prod_est,$G19+$H19-1,MATCH(CH$14,$BP$14:$DP$14,0))</f>
        <v>0</v>
      </c>
      <c r="CI19" s="8" cm="1">
        <f t="array" ref="CI19">AC19*INDEX(prod_est,$G19+$H19-1,MATCH(CI$14,$BP$14:$DP$14,0))</f>
        <v>0</v>
      </c>
      <c r="CJ19" s="8" cm="1">
        <f t="array" ref="CJ19">AD19*INDEX(prod_est,$G19+$H19-1,MATCH(CJ$14,$BP$14:$DP$14,0))</f>
        <v>0</v>
      </c>
      <c r="CK19" s="8" cm="1">
        <f t="array" ref="CK19">AE19*INDEX(prod_est,$G19+$H19-1,MATCH(CK$14,$BP$14:$DP$14,0))</f>
        <v>0</v>
      </c>
      <c r="CL19" s="8" cm="1">
        <f t="array" ref="CL19">AF19*INDEX(prod_est,$G19+$H19-1,MATCH(CL$14,$BP$14:$DP$14,0))</f>
        <v>0</v>
      </c>
      <c r="CM19" s="8" cm="1">
        <f t="array" ref="CM19">AG19*INDEX(prod_est,$G19+$H19-1,MATCH(CM$14,$BP$14:$DP$14,0))</f>
        <v>0</v>
      </c>
      <c r="CN19" s="8" cm="1">
        <f t="array" ref="CN19">AH19*INDEX(prod_est,$G19+$H19-1,MATCH(CN$14,$BP$14:$DP$14,0))</f>
        <v>0</v>
      </c>
      <c r="CO19" s="8" cm="1">
        <f t="array" ref="CO19">AI19*INDEX(prod_est,$G19+$H19-1,MATCH(CO$14,$BP$14:$DP$14,0))</f>
        <v>0</v>
      </c>
      <c r="CP19" s="8" cm="1">
        <f t="array" ref="CP19">AJ19*INDEX(prod_est,$G19+$H19-1,MATCH(CP$14,$BP$14:$DP$14,0))</f>
        <v>0</v>
      </c>
      <c r="CQ19" s="8" cm="1">
        <f t="array" ref="CQ19">AK19*INDEX(prod_est,$G19+$H19-1,MATCH(CQ$14,$BP$14:$DP$14,0))</f>
        <v>0</v>
      </c>
      <c r="CR19" s="8" cm="1">
        <f t="array" ref="CR19">AL19*INDEX(prod_est,$G19+$H19-1,MATCH(CR$14,$BP$14:$DP$14,0))</f>
        <v>0</v>
      </c>
      <c r="CS19" s="8" cm="1">
        <f t="array" ref="CS19">AM19*INDEX(prod_est,$G19+$H19-1,MATCH(CS$14,$BP$14:$DP$14,0))</f>
        <v>0</v>
      </c>
      <c r="CT19" s="8" cm="1">
        <f t="array" ref="CT19">AN19*INDEX(prod_est,$G19+$H19-1,MATCH(CT$14,$BP$14:$DP$14,0))</f>
        <v>0</v>
      </c>
      <c r="CU19" s="8" cm="1">
        <f t="array" ref="CU19">AO19*INDEX(prod_est,$G19+$H19-1,MATCH(CU$14,$BP$14:$DP$14,0))</f>
        <v>0</v>
      </c>
      <c r="CV19" s="8" cm="1">
        <f t="array" ref="CV19">AP19*INDEX(prod_est,$G19+$H19-1,MATCH(CV$14,$BP$14:$DP$14,0))</f>
        <v>0</v>
      </c>
      <c r="CW19" cm="1">
        <f t="array" ref="CW19">AQ19*INDEX(prod_est,$G19+$H19-1,MATCH(CW$14,$BP$14:$DP$14,0))</f>
        <v>0</v>
      </c>
      <c r="CX19" cm="1">
        <f t="array" ref="CX19">AR19*INDEX(prod_est,$G19+$H19-1,MATCH(CX$14,$BP$14:$DP$14,0))</f>
        <v>0</v>
      </c>
      <c r="CY19" cm="1">
        <f t="array" ref="CY19">AS19*INDEX(prod_est,$G19+$H19-1,MATCH(CY$14,$BP$14:$DP$14,0))</f>
        <v>0</v>
      </c>
      <c r="CZ19" cm="1">
        <f t="array" ref="CZ19">AT19*INDEX(prod_est,$G19+$H19-1,MATCH(CZ$14,$BP$14:$DP$14,0))</f>
        <v>0</v>
      </c>
      <c r="DA19" cm="1">
        <f t="array" ref="DA19">AU19*INDEX(prod_est,$G19+$H19-1,MATCH(DA$14,$BP$14:$DP$14,0))</f>
        <v>0</v>
      </c>
      <c r="DB19" cm="1">
        <f t="array" ref="DB19">AV19*INDEX(prod_est,$G19+$H19-1,MATCH(DB$14,$BP$14:$DP$14,0))</f>
        <v>0</v>
      </c>
      <c r="DC19" cm="1">
        <f t="array" ref="DC19">AW19*INDEX(prod_est,$G19+$H19-1,MATCH(DC$14,$BP$14:$DP$14,0))</f>
        <v>0</v>
      </c>
      <c r="DD19" cm="1">
        <f t="array" ref="DD19">AX19*INDEX(prod_est,$G19+$H19-1,MATCH(DD$14,$BP$14:$DP$14,0))</f>
        <v>0</v>
      </c>
      <c r="DE19" cm="1">
        <f t="array" ref="DE19">AY19*INDEX(prod_est,$G19+$H19-1,MATCH(DE$14,$BP$14:$DP$14,0))</f>
        <v>0</v>
      </c>
      <c r="DF19" cm="1">
        <f t="array" ref="DF19">AZ19*INDEX(prod_est,$G19+$H19-1,MATCH(DF$14,$BP$14:$DP$14,0))</f>
        <v>0</v>
      </c>
      <c r="DG19" cm="1">
        <f t="array" ref="DG19">BA19*INDEX(prod_est,$G19+$H19-1,MATCH(DG$14,$BP$14:$DP$14,0))</f>
        <v>0</v>
      </c>
      <c r="DH19" cm="1">
        <f t="array" ref="DH19">BB19*INDEX(prod_est,$G19+$H19-1,MATCH(DH$14,$BP$14:$DP$14,0))</f>
        <v>0</v>
      </c>
      <c r="DI19" cm="1">
        <f t="array" ref="DI19">BC19*INDEX(prod_est,$G19+$H19-1,MATCH(DI$14,$BP$14:$DP$14,0))</f>
        <v>0</v>
      </c>
      <c r="DJ19" cm="1">
        <f t="array" ref="DJ19">BD19*INDEX(prod_est,$G19+$H19-1,MATCH(DJ$14,$BP$14:$DP$14,0))</f>
        <v>0</v>
      </c>
      <c r="DK19" cm="1">
        <f t="array" ref="DK19">BE19*INDEX(prod_est,$G19+$H19-1,MATCH(DK$14,$BP$14:$DP$14,0))</f>
        <v>0</v>
      </c>
      <c r="DL19" cm="1">
        <f t="array" ref="DL19">BF19*INDEX(prod_est,$G19+$H19-1,MATCH(DL$14,$BP$14:$DP$14,0))</f>
        <v>0</v>
      </c>
      <c r="DM19" cm="1">
        <f t="array" ref="DM19">BG19*INDEX(prod_est,$G19+$H19-1,MATCH(DM$14,$BP$14:$DP$14,0))</f>
        <v>0</v>
      </c>
      <c r="DN19" cm="1">
        <f t="array" ref="DN19">BH19*INDEX(prod_est,$G19+$H19-1,MATCH(DN$14,$BP$14:$DP$14,0))</f>
        <v>0</v>
      </c>
      <c r="DO19" cm="1">
        <f t="array" ref="DO19">BI19*INDEX(prod_est,$G19+$H19-1,MATCH(DO$14,$BP$14:$DP$14,0))</f>
        <v>0</v>
      </c>
      <c r="DP19" cm="1">
        <f t="array" ref="DP19">BJ19*INDEX(prod_est,$G19+$H19-1,MATCH(DP$14,$BP$14:$DP$14,0))</f>
        <v>0</v>
      </c>
    </row>
    <row r="20" spans="1:120" x14ac:dyDescent="0.25">
      <c r="A20" t="s">
        <v>43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97</v>
      </c>
      <c r="H20">
        <f>IFERROR(MATCH(D20,Production_est!$D$4:$D$339,0),"-")</f>
        <v>6</v>
      </c>
      <c r="I20" s="8" cm="1">
        <f t="array" ref="I20">IFERROR(INDEX(Production_est!$E$4:$E$339,H20+G20-1),"-")</f>
        <v>67000</v>
      </c>
      <c r="J20" s="42">
        <f t="shared" si="0"/>
        <v>0</v>
      </c>
      <c r="K20" s="42">
        <f t="shared" ref="K20:AP20" si="15">J20*(1-$F$4)</f>
        <v>0</v>
      </c>
      <c r="L20" s="42">
        <f t="shared" si="15"/>
        <v>0</v>
      </c>
      <c r="M20" s="42">
        <f t="shared" si="15"/>
        <v>0</v>
      </c>
      <c r="N20" s="42">
        <f t="shared" si="15"/>
        <v>0</v>
      </c>
      <c r="O20" s="42">
        <f t="shared" si="15"/>
        <v>0</v>
      </c>
      <c r="P20" s="42">
        <f t="shared" si="15"/>
        <v>0</v>
      </c>
      <c r="Q20" s="42">
        <f t="shared" si="15"/>
        <v>0</v>
      </c>
      <c r="R20" s="42">
        <f t="shared" si="15"/>
        <v>0</v>
      </c>
      <c r="S20" s="42">
        <f t="shared" si="15"/>
        <v>0</v>
      </c>
      <c r="T20" s="42">
        <f t="shared" si="15"/>
        <v>0</v>
      </c>
      <c r="U20" s="42">
        <f t="shared" si="15"/>
        <v>0</v>
      </c>
      <c r="V20" s="42">
        <f t="shared" si="15"/>
        <v>0</v>
      </c>
      <c r="W20" s="42">
        <f t="shared" si="15"/>
        <v>0</v>
      </c>
      <c r="X20" s="42">
        <f t="shared" si="15"/>
        <v>0</v>
      </c>
      <c r="Y20" s="42">
        <f t="shared" si="15"/>
        <v>0</v>
      </c>
      <c r="Z20" s="42">
        <f t="shared" si="15"/>
        <v>0</v>
      </c>
      <c r="AA20" s="42">
        <f t="shared" si="15"/>
        <v>0</v>
      </c>
      <c r="AB20" s="42">
        <f t="shared" si="15"/>
        <v>0</v>
      </c>
      <c r="AC20" s="42">
        <f t="shared" si="15"/>
        <v>0</v>
      </c>
      <c r="AD20" s="42">
        <f t="shared" si="15"/>
        <v>0</v>
      </c>
      <c r="AE20" s="42">
        <f t="shared" si="15"/>
        <v>0</v>
      </c>
      <c r="AF20" s="42">
        <f t="shared" si="15"/>
        <v>0</v>
      </c>
      <c r="AG20" s="42">
        <f t="shared" si="15"/>
        <v>0</v>
      </c>
      <c r="AH20" s="42">
        <f t="shared" si="15"/>
        <v>0</v>
      </c>
      <c r="AI20" s="42">
        <f t="shared" si="15"/>
        <v>0</v>
      </c>
      <c r="AJ20" s="42">
        <f t="shared" si="15"/>
        <v>0</v>
      </c>
      <c r="AK20" s="42">
        <f t="shared" si="15"/>
        <v>0</v>
      </c>
      <c r="AL20" s="42">
        <f t="shared" si="15"/>
        <v>0</v>
      </c>
      <c r="AM20" s="42">
        <f t="shared" si="15"/>
        <v>0</v>
      </c>
      <c r="AN20" s="42">
        <f t="shared" si="15"/>
        <v>0</v>
      </c>
      <c r="AO20" s="42">
        <f t="shared" si="15"/>
        <v>0</v>
      </c>
      <c r="AP20" s="42">
        <f t="shared" si="15"/>
        <v>0</v>
      </c>
      <c r="AQ20" s="42">
        <f t="shared" ref="AQ20:BJ20" si="16">AP20*(1-$F$4)</f>
        <v>0</v>
      </c>
      <c r="AR20" s="42">
        <f t="shared" si="16"/>
        <v>0</v>
      </c>
      <c r="AS20" s="42">
        <f t="shared" si="16"/>
        <v>0</v>
      </c>
      <c r="AT20" s="42">
        <f t="shared" si="16"/>
        <v>0</v>
      </c>
      <c r="AU20" s="42">
        <f t="shared" si="16"/>
        <v>0</v>
      </c>
      <c r="AV20" s="42">
        <f t="shared" si="16"/>
        <v>0</v>
      </c>
      <c r="AW20" s="42">
        <f t="shared" si="16"/>
        <v>0</v>
      </c>
      <c r="AX20" s="42">
        <f t="shared" si="16"/>
        <v>0</v>
      </c>
      <c r="AY20" s="42">
        <f t="shared" si="16"/>
        <v>0</v>
      </c>
      <c r="AZ20" s="42">
        <f t="shared" si="16"/>
        <v>0</v>
      </c>
      <c r="BA20" s="42">
        <f t="shared" si="16"/>
        <v>0</v>
      </c>
      <c r="BB20" s="42">
        <f t="shared" si="16"/>
        <v>0</v>
      </c>
      <c r="BC20" s="42">
        <f t="shared" si="16"/>
        <v>0</v>
      </c>
      <c r="BD20" s="42">
        <f t="shared" si="16"/>
        <v>0</v>
      </c>
      <c r="BE20" s="42">
        <f t="shared" si="16"/>
        <v>0</v>
      </c>
      <c r="BF20" s="42">
        <f t="shared" si="16"/>
        <v>0</v>
      </c>
      <c r="BG20" s="42">
        <f t="shared" si="16"/>
        <v>0</v>
      </c>
      <c r="BH20" s="42">
        <f t="shared" si="16"/>
        <v>0</v>
      </c>
      <c r="BI20" s="42">
        <f t="shared" si="16"/>
        <v>0</v>
      </c>
      <c r="BJ20" s="42">
        <f t="shared" si="16"/>
        <v>0</v>
      </c>
      <c r="BK20" t="str">
        <f t="shared" si="3"/>
        <v>07_INA</v>
      </c>
      <c r="BL20" t="str">
        <f t="shared" si="4"/>
        <v>d_ind_cem_6_x_ngls</v>
      </c>
      <c r="BO20" s="8">
        <f t="shared" si="5"/>
        <v>0</v>
      </c>
      <c r="BP20" s="8">
        <f t="shared" si="6"/>
        <v>0</v>
      </c>
      <c r="BQ20" s="8" cm="1">
        <f t="array" ref="BQ20">K20*INDEX(prod_est,$G20+$H20-1,MATCH(BQ$14,$BP$14:$DP$14,0))</f>
        <v>0</v>
      </c>
      <c r="BR20" s="8" cm="1">
        <f t="array" ref="BR20">L20*INDEX(prod_est,$G20+$H20-1,MATCH(BR$14,$BP$14:$DP$14,0))</f>
        <v>0</v>
      </c>
      <c r="BS20" s="8" cm="1">
        <f t="array" ref="BS20">M20*INDEX(prod_est,$G20+$H20-1,MATCH(BS$14,$BP$14:$DP$14,0))</f>
        <v>0</v>
      </c>
      <c r="BT20" s="8" cm="1">
        <f t="array" ref="BT20">N20*INDEX(prod_est,$G20+$H20-1,MATCH(BT$14,$BP$14:$DP$14,0))</f>
        <v>0</v>
      </c>
      <c r="BU20" s="8" cm="1">
        <f t="array" ref="BU20">O20*INDEX(prod_est,$G20+$H20-1,MATCH(BU$14,$BP$14:$DP$14,0))</f>
        <v>0</v>
      </c>
      <c r="BV20" s="8" cm="1">
        <f t="array" ref="BV20">P20*INDEX(prod_est,$G20+$H20-1,MATCH(BV$14,$BP$14:$DP$14,0))</f>
        <v>0</v>
      </c>
      <c r="BW20" s="8" cm="1">
        <f t="array" ref="BW20">Q20*INDEX(prod_est,$G20+$H20-1,MATCH(BW$14,$BP$14:$DP$14,0))</f>
        <v>0</v>
      </c>
      <c r="BX20" s="8" cm="1">
        <f t="array" ref="BX20">R20*INDEX(prod_est,$G20+$H20-1,MATCH(BX$14,$BP$14:$DP$14,0))</f>
        <v>0</v>
      </c>
      <c r="BY20" s="8" cm="1">
        <f t="array" ref="BY20">S20*INDEX(prod_est,$G20+$H20-1,MATCH(BY$14,$BP$14:$DP$14,0))</f>
        <v>0</v>
      </c>
      <c r="BZ20" s="8" cm="1">
        <f t="array" ref="BZ20">T20*INDEX(prod_est,$G20+$H20-1,MATCH(BZ$14,$BP$14:$DP$14,0))</f>
        <v>0</v>
      </c>
      <c r="CA20" s="8" cm="1">
        <f t="array" ref="CA20">U20*INDEX(prod_est,$G20+$H20-1,MATCH(CA$14,$BP$14:$DP$14,0))</f>
        <v>0</v>
      </c>
      <c r="CB20" s="8" cm="1">
        <f t="array" ref="CB20">V20*INDEX(prod_est,$G20+$H20-1,MATCH(CB$14,$BP$14:$DP$14,0))</f>
        <v>0</v>
      </c>
      <c r="CC20" s="8" cm="1">
        <f t="array" ref="CC20">W20*INDEX(prod_est,$G20+$H20-1,MATCH(CC$14,$BP$14:$DP$14,0))</f>
        <v>0</v>
      </c>
      <c r="CD20" s="8" cm="1">
        <f t="array" ref="CD20">X20*INDEX(prod_est,$G20+$H20-1,MATCH(CD$14,$BP$14:$DP$14,0))</f>
        <v>0</v>
      </c>
      <c r="CE20" s="8" cm="1">
        <f t="array" ref="CE20">Y20*INDEX(prod_est,$G20+$H20-1,MATCH(CE$14,$BP$14:$DP$14,0))</f>
        <v>0</v>
      </c>
      <c r="CF20" s="8" cm="1">
        <f t="array" ref="CF20">Z20*INDEX(prod_est,$G20+$H20-1,MATCH(CF$14,$BP$14:$DP$14,0))</f>
        <v>0</v>
      </c>
      <c r="CG20" s="8" cm="1">
        <f t="array" ref="CG20">AA20*INDEX(prod_est,$G20+$H20-1,MATCH(CG$14,$BP$14:$DP$14,0))</f>
        <v>0</v>
      </c>
      <c r="CH20" s="8" cm="1">
        <f t="array" ref="CH20">AB20*INDEX(prod_est,$G20+$H20-1,MATCH(CH$14,$BP$14:$DP$14,0))</f>
        <v>0</v>
      </c>
      <c r="CI20" s="8" cm="1">
        <f t="array" ref="CI20">AC20*INDEX(prod_est,$G20+$H20-1,MATCH(CI$14,$BP$14:$DP$14,0))</f>
        <v>0</v>
      </c>
      <c r="CJ20" s="8" cm="1">
        <f t="array" ref="CJ20">AD20*INDEX(prod_est,$G20+$H20-1,MATCH(CJ$14,$BP$14:$DP$14,0))</f>
        <v>0</v>
      </c>
      <c r="CK20" s="8" cm="1">
        <f t="array" ref="CK20">AE20*INDEX(prod_est,$G20+$H20-1,MATCH(CK$14,$BP$14:$DP$14,0))</f>
        <v>0</v>
      </c>
      <c r="CL20" s="8" cm="1">
        <f t="array" ref="CL20">AF20*INDEX(prod_est,$G20+$H20-1,MATCH(CL$14,$BP$14:$DP$14,0))</f>
        <v>0</v>
      </c>
      <c r="CM20" s="8" cm="1">
        <f t="array" ref="CM20">AG20*INDEX(prod_est,$G20+$H20-1,MATCH(CM$14,$BP$14:$DP$14,0))</f>
        <v>0</v>
      </c>
      <c r="CN20" s="8" cm="1">
        <f t="array" ref="CN20">AH20*INDEX(prod_est,$G20+$H20-1,MATCH(CN$14,$BP$14:$DP$14,0))</f>
        <v>0</v>
      </c>
      <c r="CO20" s="8" cm="1">
        <f t="array" ref="CO20">AI20*INDEX(prod_est,$G20+$H20-1,MATCH(CO$14,$BP$14:$DP$14,0))</f>
        <v>0</v>
      </c>
      <c r="CP20" s="8" cm="1">
        <f t="array" ref="CP20">AJ20*INDEX(prod_est,$G20+$H20-1,MATCH(CP$14,$BP$14:$DP$14,0))</f>
        <v>0</v>
      </c>
      <c r="CQ20" s="8" cm="1">
        <f t="array" ref="CQ20">AK20*INDEX(prod_est,$G20+$H20-1,MATCH(CQ$14,$BP$14:$DP$14,0))</f>
        <v>0</v>
      </c>
      <c r="CR20" s="8" cm="1">
        <f t="array" ref="CR20">AL20*INDEX(prod_est,$G20+$H20-1,MATCH(CR$14,$BP$14:$DP$14,0))</f>
        <v>0</v>
      </c>
      <c r="CS20" s="8" cm="1">
        <f t="array" ref="CS20">AM20*INDEX(prod_est,$G20+$H20-1,MATCH(CS$14,$BP$14:$DP$14,0))</f>
        <v>0</v>
      </c>
      <c r="CT20" s="8" cm="1">
        <f t="array" ref="CT20">AN20*INDEX(prod_est,$G20+$H20-1,MATCH(CT$14,$BP$14:$DP$14,0))</f>
        <v>0</v>
      </c>
      <c r="CU20" s="8" cm="1">
        <f t="array" ref="CU20">AO20*INDEX(prod_est,$G20+$H20-1,MATCH(CU$14,$BP$14:$DP$14,0))</f>
        <v>0</v>
      </c>
      <c r="CV20" s="8" cm="1">
        <f t="array" ref="CV20">AP20*INDEX(prod_est,$G20+$H20-1,MATCH(CV$14,$BP$14:$DP$14,0))</f>
        <v>0</v>
      </c>
      <c r="CW20" cm="1">
        <f t="array" ref="CW20">AQ20*INDEX(prod_est,$G20+$H20-1,MATCH(CW$14,$BP$14:$DP$14,0))</f>
        <v>0</v>
      </c>
      <c r="CX20" cm="1">
        <f t="array" ref="CX20">AR20*INDEX(prod_est,$G20+$H20-1,MATCH(CX$14,$BP$14:$DP$14,0))</f>
        <v>0</v>
      </c>
      <c r="CY20" cm="1">
        <f t="array" ref="CY20">AS20*INDEX(prod_est,$G20+$H20-1,MATCH(CY$14,$BP$14:$DP$14,0))</f>
        <v>0</v>
      </c>
      <c r="CZ20" cm="1">
        <f t="array" ref="CZ20">AT20*INDEX(prod_est,$G20+$H20-1,MATCH(CZ$14,$BP$14:$DP$14,0))</f>
        <v>0</v>
      </c>
      <c r="DA20" cm="1">
        <f t="array" ref="DA20">AU20*INDEX(prod_est,$G20+$H20-1,MATCH(DA$14,$BP$14:$DP$14,0))</f>
        <v>0</v>
      </c>
      <c r="DB20" cm="1">
        <f t="array" ref="DB20">AV20*INDEX(prod_est,$G20+$H20-1,MATCH(DB$14,$BP$14:$DP$14,0))</f>
        <v>0</v>
      </c>
      <c r="DC20" cm="1">
        <f t="array" ref="DC20">AW20*INDEX(prod_est,$G20+$H20-1,MATCH(DC$14,$BP$14:$DP$14,0))</f>
        <v>0</v>
      </c>
      <c r="DD20" cm="1">
        <f t="array" ref="DD20">AX20*INDEX(prod_est,$G20+$H20-1,MATCH(DD$14,$BP$14:$DP$14,0))</f>
        <v>0</v>
      </c>
      <c r="DE20" cm="1">
        <f t="array" ref="DE20">AY20*INDEX(prod_est,$G20+$H20-1,MATCH(DE$14,$BP$14:$DP$14,0))</f>
        <v>0</v>
      </c>
      <c r="DF20" cm="1">
        <f t="array" ref="DF20">AZ20*INDEX(prod_est,$G20+$H20-1,MATCH(DF$14,$BP$14:$DP$14,0))</f>
        <v>0</v>
      </c>
      <c r="DG20" cm="1">
        <f t="array" ref="DG20">BA20*INDEX(prod_est,$G20+$H20-1,MATCH(DG$14,$BP$14:$DP$14,0))</f>
        <v>0</v>
      </c>
      <c r="DH20" cm="1">
        <f t="array" ref="DH20">BB20*INDEX(prod_est,$G20+$H20-1,MATCH(DH$14,$BP$14:$DP$14,0))</f>
        <v>0</v>
      </c>
      <c r="DI20" cm="1">
        <f t="array" ref="DI20">BC20*INDEX(prod_est,$G20+$H20-1,MATCH(DI$14,$BP$14:$DP$14,0))</f>
        <v>0</v>
      </c>
      <c r="DJ20" cm="1">
        <f t="array" ref="DJ20">BD20*INDEX(prod_est,$G20+$H20-1,MATCH(DJ$14,$BP$14:$DP$14,0))</f>
        <v>0</v>
      </c>
      <c r="DK20" cm="1">
        <f t="array" ref="DK20">BE20*INDEX(prod_est,$G20+$H20-1,MATCH(DK$14,$BP$14:$DP$14,0))</f>
        <v>0</v>
      </c>
      <c r="DL20" cm="1">
        <f t="array" ref="DL20">BF20*INDEX(prod_est,$G20+$H20-1,MATCH(DL$14,$BP$14:$DP$14,0))</f>
        <v>0</v>
      </c>
      <c r="DM20" cm="1">
        <f t="array" ref="DM20">BG20*INDEX(prod_est,$G20+$H20-1,MATCH(DM$14,$BP$14:$DP$14,0))</f>
        <v>0</v>
      </c>
      <c r="DN20" cm="1">
        <f t="array" ref="DN20">BH20*INDEX(prod_est,$G20+$H20-1,MATCH(DN$14,$BP$14:$DP$14,0))</f>
        <v>0</v>
      </c>
      <c r="DO20" cm="1">
        <f t="array" ref="DO20">BI20*INDEX(prod_est,$G20+$H20-1,MATCH(DO$14,$BP$14:$DP$14,0))</f>
        <v>0</v>
      </c>
      <c r="DP20" cm="1">
        <f t="array" ref="DP20">BJ20*INDEX(prod_est,$G20+$H20-1,MATCH(DP$14,$BP$14:$DP$14,0))</f>
        <v>0</v>
      </c>
    </row>
    <row r="21" spans="1:120" x14ac:dyDescent="0.25">
      <c r="A21" t="s">
        <v>43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97</v>
      </c>
      <c r="H21">
        <f>IFERROR(MATCH(D21,Production_est!$D$4:$D$339,0),"-")</f>
        <v>6</v>
      </c>
      <c r="I21" s="8" cm="1">
        <f t="array" ref="I21">IFERROR(INDEX(Production_est!$E$4:$E$339,H21+G21-1),"-")</f>
        <v>67000</v>
      </c>
      <c r="J21" s="42">
        <f t="shared" si="0"/>
        <v>0</v>
      </c>
      <c r="K21" s="42">
        <f t="shared" ref="K21:AP21" si="17">J21*(1-$F$4)</f>
        <v>0</v>
      </c>
      <c r="L21" s="42">
        <f t="shared" si="17"/>
        <v>0</v>
      </c>
      <c r="M21" s="42">
        <f t="shared" si="17"/>
        <v>0</v>
      </c>
      <c r="N21" s="42">
        <f t="shared" si="17"/>
        <v>0</v>
      </c>
      <c r="O21" s="42">
        <f t="shared" si="17"/>
        <v>0</v>
      </c>
      <c r="P21" s="42">
        <f t="shared" si="17"/>
        <v>0</v>
      </c>
      <c r="Q21" s="42">
        <f t="shared" si="17"/>
        <v>0</v>
      </c>
      <c r="R21" s="42">
        <f t="shared" si="17"/>
        <v>0</v>
      </c>
      <c r="S21" s="42">
        <f t="shared" si="17"/>
        <v>0</v>
      </c>
      <c r="T21" s="42">
        <f t="shared" si="17"/>
        <v>0</v>
      </c>
      <c r="U21" s="42">
        <f t="shared" si="17"/>
        <v>0</v>
      </c>
      <c r="V21" s="42">
        <f t="shared" si="17"/>
        <v>0</v>
      </c>
      <c r="W21" s="42">
        <f t="shared" si="17"/>
        <v>0</v>
      </c>
      <c r="X21" s="42">
        <f t="shared" si="17"/>
        <v>0</v>
      </c>
      <c r="Y21" s="42">
        <f t="shared" si="17"/>
        <v>0</v>
      </c>
      <c r="Z21" s="42">
        <f t="shared" si="17"/>
        <v>0</v>
      </c>
      <c r="AA21" s="42">
        <f t="shared" si="17"/>
        <v>0</v>
      </c>
      <c r="AB21" s="42">
        <f t="shared" si="17"/>
        <v>0</v>
      </c>
      <c r="AC21" s="42">
        <f t="shared" si="17"/>
        <v>0</v>
      </c>
      <c r="AD21" s="42">
        <f t="shared" si="17"/>
        <v>0</v>
      </c>
      <c r="AE21" s="42">
        <f t="shared" si="17"/>
        <v>0</v>
      </c>
      <c r="AF21" s="42">
        <f t="shared" si="17"/>
        <v>0</v>
      </c>
      <c r="AG21" s="42">
        <f t="shared" si="17"/>
        <v>0</v>
      </c>
      <c r="AH21" s="42">
        <f t="shared" si="17"/>
        <v>0</v>
      </c>
      <c r="AI21" s="42">
        <f t="shared" si="17"/>
        <v>0</v>
      </c>
      <c r="AJ21" s="42">
        <f t="shared" si="17"/>
        <v>0</v>
      </c>
      <c r="AK21" s="42">
        <f t="shared" si="17"/>
        <v>0</v>
      </c>
      <c r="AL21" s="42">
        <f t="shared" si="17"/>
        <v>0</v>
      </c>
      <c r="AM21" s="42">
        <f t="shared" si="17"/>
        <v>0</v>
      </c>
      <c r="AN21" s="42">
        <f t="shared" si="17"/>
        <v>0</v>
      </c>
      <c r="AO21" s="42">
        <f t="shared" si="17"/>
        <v>0</v>
      </c>
      <c r="AP21" s="42">
        <f t="shared" si="17"/>
        <v>0</v>
      </c>
      <c r="AQ21" s="42">
        <f t="shared" ref="AQ21:BJ21" si="18">AP21*(1-$F$4)</f>
        <v>0</v>
      </c>
      <c r="AR21" s="42">
        <f t="shared" si="18"/>
        <v>0</v>
      </c>
      <c r="AS21" s="42">
        <f t="shared" si="18"/>
        <v>0</v>
      </c>
      <c r="AT21" s="42">
        <f t="shared" si="18"/>
        <v>0</v>
      </c>
      <c r="AU21" s="42">
        <f t="shared" si="18"/>
        <v>0</v>
      </c>
      <c r="AV21" s="42">
        <f t="shared" si="18"/>
        <v>0</v>
      </c>
      <c r="AW21" s="42">
        <f t="shared" si="18"/>
        <v>0</v>
      </c>
      <c r="AX21" s="42">
        <f t="shared" si="18"/>
        <v>0</v>
      </c>
      <c r="AY21" s="42">
        <f t="shared" si="18"/>
        <v>0</v>
      </c>
      <c r="AZ21" s="42">
        <f t="shared" si="18"/>
        <v>0</v>
      </c>
      <c r="BA21" s="42">
        <f t="shared" si="18"/>
        <v>0</v>
      </c>
      <c r="BB21" s="42">
        <f t="shared" si="18"/>
        <v>0</v>
      </c>
      <c r="BC21" s="42">
        <f t="shared" si="18"/>
        <v>0</v>
      </c>
      <c r="BD21" s="42">
        <f t="shared" si="18"/>
        <v>0</v>
      </c>
      <c r="BE21" s="42">
        <f t="shared" si="18"/>
        <v>0</v>
      </c>
      <c r="BF21" s="42">
        <f t="shared" si="18"/>
        <v>0</v>
      </c>
      <c r="BG21" s="42">
        <f t="shared" si="18"/>
        <v>0</v>
      </c>
      <c r="BH21" s="42">
        <f t="shared" si="18"/>
        <v>0</v>
      </c>
      <c r="BI21" s="42">
        <f t="shared" si="18"/>
        <v>0</v>
      </c>
      <c r="BJ21" s="42">
        <f t="shared" si="18"/>
        <v>0</v>
      </c>
      <c r="BK21" t="str">
        <f t="shared" si="3"/>
        <v>07_INA</v>
      </c>
      <c r="BL21" t="str">
        <f t="shared" si="4"/>
        <v>d_ind_cem_7_1_mo_gasoline</v>
      </c>
      <c r="BO21" s="8">
        <f t="shared" si="5"/>
        <v>0</v>
      </c>
      <c r="BP21" s="8">
        <f t="shared" si="6"/>
        <v>0</v>
      </c>
      <c r="BQ21" s="8" cm="1">
        <f t="array" ref="BQ21">K21*INDEX(prod_est,$G21+$H21-1,MATCH(BQ$14,$BP$14:$DP$14,0))</f>
        <v>0</v>
      </c>
      <c r="BR21" s="8" cm="1">
        <f t="array" ref="BR21">L21*INDEX(prod_est,$G21+$H21-1,MATCH(BR$14,$BP$14:$DP$14,0))</f>
        <v>0</v>
      </c>
      <c r="BS21" s="8" cm="1">
        <f t="array" ref="BS21">M21*INDEX(prod_est,$G21+$H21-1,MATCH(BS$14,$BP$14:$DP$14,0))</f>
        <v>0</v>
      </c>
      <c r="BT21" s="8" cm="1">
        <f t="array" ref="BT21">N21*INDEX(prod_est,$G21+$H21-1,MATCH(BT$14,$BP$14:$DP$14,0))</f>
        <v>0</v>
      </c>
      <c r="BU21" s="8" cm="1">
        <f t="array" ref="BU21">O21*INDEX(prod_est,$G21+$H21-1,MATCH(BU$14,$BP$14:$DP$14,0))</f>
        <v>0</v>
      </c>
      <c r="BV21" s="8" cm="1">
        <f t="array" ref="BV21">P21*INDEX(prod_est,$G21+$H21-1,MATCH(BV$14,$BP$14:$DP$14,0))</f>
        <v>0</v>
      </c>
      <c r="BW21" s="8" cm="1">
        <f t="array" ref="BW21">Q21*INDEX(prod_est,$G21+$H21-1,MATCH(BW$14,$BP$14:$DP$14,0))</f>
        <v>0</v>
      </c>
      <c r="BX21" s="8" cm="1">
        <f t="array" ref="BX21">R21*INDEX(prod_est,$G21+$H21-1,MATCH(BX$14,$BP$14:$DP$14,0))</f>
        <v>0</v>
      </c>
      <c r="BY21" s="8" cm="1">
        <f t="array" ref="BY21">S21*INDEX(prod_est,$G21+$H21-1,MATCH(BY$14,$BP$14:$DP$14,0))</f>
        <v>0</v>
      </c>
      <c r="BZ21" s="8" cm="1">
        <f t="array" ref="BZ21">T21*INDEX(prod_est,$G21+$H21-1,MATCH(BZ$14,$BP$14:$DP$14,0))</f>
        <v>0</v>
      </c>
      <c r="CA21" s="8" cm="1">
        <f t="array" ref="CA21">U21*INDEX(prod_est,$G21+$H21-1,MATCH(CA$14,$BP$14:$DP$14,0))</f>
        <v>0</v>
      </c>
      <c r="CB21" s="8" cm="1">
        <f t="array" ref="CB21">V21*INDEX(prod_est,$G21+$H21-1,MATCH(CB$14,$BP$14:$DP$14,0))</f>
        <v>0</v>
      </c>
      <c r="CC21" s="8" cm="1">
        <f t="array" ref="CC21">W21*INDEX(prod_est,$G21+$H21-1,MATCH(CC$14,$BP$14:$DP$14,0))</f>
        <v>0</v>
      </c>
      <c r="CD21" s="8" cm="1">
        <f t="array" ref="CD21">X21*INDEX(prod_est,$G21+$H21-1,MATCH(CD$14,$BP$14:$DP$14,0))</f>
        <v>0</v>
      </c>
      <c r="CE21" s="8" cm="1">
        <f t="array" ref="CE21">Y21*INDEX(prod_est,$G21+$H21-1,MATCH(CE$14,$BP$14:$DP$14,0))</f>
        <v>0</v>
      </c>
      <c r="CF21" s="8" cm="1">
        <f t="array" ref="CF21">Z21*INDEX(prod_est,$G21+$H21-1,MATCH(CF$14,$BP$14:$DP$14,0))</f>
        <v>0</v>
      </c>
      <c r="CG21" s="8" cm="1">
        <f t="array" ref="CG21">AA21*INDEX(prod_est,$G21+$H21-1,MATCH(CG$14,$BP$14:$DP$14,0))</f>
        <v>0</v>
      </c>
      <c r="CH21" s="8" cm="1">
        <f t="array" ref="CH21">AB21*INDEX(prod_est,$G21+$H21-1,MATCH(CH$14,$BP$14:$DP$14,0))</f>
        <v>0</v>
      </c>
      <c r="CI21" s="8" cm="1">
        <f t="array" ref="CI21">AC21*INDEX(prod_est,$G21+$H21-1,MATCH(CI$14,$BP$14:$DP$14,0))</f>
        <v>0</v>
      </c>
      <c r="CJ21" s="8" cm="1">
        <f t="array" ref="CJ21">AD21*INDEX(prod_est,$G21+$H21-1,MATCH(CJ$14,$BP$14:$DP$14,0))</f>
        <v>0</v>
      </c>
      <c r="CK21" s="8" cm="1">
        <f t="array" ref="CK21">AE21*INDEX(prod_est,$G21+$H21-1,MATCH(CK$14,$BP$14:$DP$14,0))</f>
        <v>0</v>
      </c>
      <c r="CL21" s="8" cm="1">
        <f t="array" ref="CL21">AF21*INDEX(prod_est,$G21+$H21-1,MATCH(CL$14,$BP$14:$DP$14,0))</f>
        <v>0</v>
      </c>
      <c r="CM21" s="8" cm="1">
        <f t="array" ref="CM21">AG21*INDEX(prod_est,$G21+$H21-1,MATCH(CM$14,$BP$14:$DP$14,0))</f>
        <v>0</v>
      </c>
      <c r="CN21" s="8" cm="1">
        <f t="array" ref="CN21">AH21*INDEX(prod_est,$G21+$H21-1,MATCH(CN$14,$BP$14:$DP$14,0))</f>
        <v>0</v>
      </c>
      <c r="CO21" s="8" cm="1">
        <f t="array" ref="CO21">AI21*INDEX(prod_est,$G21+$H21-1,MATCH(CO$14,$BP$14:$DP$14,0))</f>
        <v>0</v>
      </c>
      <c r="CP21" s="8" cm="1">
        <f t="array" ref="CP21">AJ21*INDEX(prod_est,$G21+$H21-1,MATCH(CP$14,$BP$14:$DP$14,0))</f>
        <v>0</v>
      </c>
      <c r="CQ21" s="8" cm="1">
        <f t="array" ref="CQ21">AK21*INDEX(prod_est,$G21+$H21-1,MATCH(CQ$14,$BP$14:$DP$14,0))</f>
        <v>0</v>
      </c>
      <c r="CR21" s="8" cm="1">
        <f t="array" ref="CR21">AL21*INDEX(prod_est,$G21+$H21-1,MATCH(CR$14,$BP$14:$DP$14,0))</f>
        <v>0</v>
      </c>
      <c r="CS21" s="8" cm="1">
        <f t="array" ref="CS21">AM21*INDEX(prod_est,$G21+$H21-1,MATCH(CS$14,$BP$14:$DP$14,0))</f>
        <v>0</v>
      </c>
      <c r="CT21" s="8" cm="1">
        <f t="array" ref="CT21">AN21*INDEX(prod_est,$G21+$H21-1,MATCH(CT$14,$BP$14:$DP$14,0))</f>
        <v>0</v>
      </c>
      <c r="CU21" s="8" cm="1">
        <f t="array" ref="CU21">AO21*INDEX(prod_est,$G21+$H21-1,MATCH(CU$14,$BP$14:$DP$14,0))</f>
        <v>0</v>
      </c>
      <c r="CV21" s="8" cm="1">
        <f t="array" ref="CV21">AP21*INDEX(prod_est,$G21+$H21-1,MATCH(CV$14,$BP$14:$DP$14,0))</f>
        <v>0</v>
      </c>
      <c r="CW21" cm="1">
        <f t="array" ref="CW21">AQ21*INDEX(prod_est,$G21+$H21-1,MATCH(CW$14,$BP$14:$DP$14,0))</f>
        <v>0</v>
      </c>
      <c r="CX21" cm="1">
        <f t="array" ref="CX21">AR21*INDEX(prod_est,$G21+$H21-1,MATCH(CX$14,$BP$14:$DP$14,0))</f>
        <v>0</v>
      </c>
      <c r="CY21" cm="1">
        <f t="array" ref="CY21">AS21*INDEX(prod_est,$G21+$H21-1,MATCH(CY$14,$BP$14:$DP$14,0))</f>
        <v>0</v>
      </c>
      <c r="CZ21" cm="1">
        <f t="array" ref="CZ21">AT21*INDEX(prod_est,$G21+$H21-1,MATCH(CZ$14,$BP$14:$DP$14,0))</f>
        <v>0</v>
      </c>
      <c r="DA21" cm="1">
        <f t="array" ref="DA21">AU21*INDEX(prod_est,$G21+$H21-1,MATCH(DA$14,$BP$14:$DP$14,0))</f>
        <v>0</v>
      </c>
      <c r="DB21" cm="1">
        <f t="array" ref="DB21">AV21*INDEX(prod_est,$G21+$H21-1,MATCH(DB$14,$BP$14:$DP$14,0))</f>
        <v>0</v>
      </c>
      <c r="DC21" cm="1">
        <f t="array" ref="DC21">AW21*INDEX(prod_est,$G21+$H21-1,MATCH(DC$14,$BP$14:$DP$14,0))</f>
        <v>0</v>
      </c>
      <c r="DD21" cm="1">
        <f t="array" ref="DD21">AX21*INDEX(prod_est,$G21+$H21-1,MATCH(DD$14,$BP$14:$DP$14,0))</f>
        <v>0</v>
      </c>
      <c r="DE21" cm="1">
        <f t="array" ref="DE21">AY21*INDEX(prod_est,$G21+$H21-1,MATCH(DE$14,$BP$14:$DP$14,0))</f>
        <v>0</v>
      </c>
      <c r="DF21" cm="1">
        <f t="array" ref="DF21">AZ21*INDEX(prod_est,$G21+$H21-1,MATCH(DF$14,$BP$14:$DP$14,0))</f>
        <v>0</v>
      </c>
      <c r="DG21" cm="1">
        <f t="array" ref="DG21">BA21*INDEX(prod_est,$G21+$H21-1,MATCH(DG$14,$BP$14:$DP$14,0))</f>
        <v>0</v>
      </c>
      <c r="DH21" cm="1">
        <f t="array" ref="DH21">BB21*INDEX(prod_est,$G21+$H21-1,MATCH(DH$14,$BP$14:$DP$14,0))</f>
        <v>0</v>
      </c>
      <c r="DI21" cm="1">
        <f t="array" ref="DI21">BC21*INDEX(prod_est,$G21+$H21-1,MATCH(DI$14,$BP$14:$DP$14,0))</f>
        <v>0</v>
      </c>
      <c r="DJ21" cm="1">
        <f t="array" ref="DJ21">BD21*INDEX(prod_est,$G21+$H21-1,MATCH(DJ$14,$BP$14:$DP$14,0))</f>
        <v>0</v>
      </c>
      <c r="DK21" cm="1">
        <f t="array" ref="DK21">BE21*INDEX(prod_est,$G21+$H21-1,MATCH(DK$14,$BP$14:$DP$14,0))</f>
        <v>0</v>
      </c>
      <c r="DL21" cm="1">
        <f t="array" ref="DL21">BF21*INDEX(prod_est,$G21+$H21-1,MATCH(DL$14,$BP$14:$DP$14,0))</f>
        <v>0</v>
      </c>
      <c r="DM21" cm="1">
        <f t="array" ref="DM21">BG21*INDEX(prod_est,$G21+$H21-1,MATCH(DM$14,$BP$14:$DP$14,0))</f>
        <v>0</v>
      </c>
      <c r="DN21" cm="1">
        <f t="array" ref="DN21">BH21*INDEX(prod_est,$G21+$H21-1,MATCH(DN$14,$BP$14:$DP$14,0))</f>
        <v>0</v>
      </c>
      <c r="DO21" cm="1">
        <f t="array" ref="DO21">BI21*INDEX(prod_est,$G21+$H21-1,MATCH(DO$14,$BP$14:$DP$14,0))</f>
        <v>0</v>
      </c>
      <c r="DP21" cm="1">
        <f t="array" ref="DP21">BJ21*INDEX(prod_est,$G21+$H21-1,MATCH(DP$14,$BP$14:$DP$14,0))</f>
        <v>0</v>
      </c>
    </row>
    <row r="22" spans="1:120" x14ac:dyDescent="0.25">
      <c r="A22" t="s">
        <v>43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97</v>
      </c>
      <c r="H22">
        <f>IFERROR(MATCH(D22,Production_est!$D$4:$D$339,0),"-")</f>
        <v>6</v>
      </c>
      <c r="I22" s="8" cm="1">
        <f t="array" ref="I22">IFERROR(INDEX(Production_est!$E$4:$E$339,H22+G22-1),"-")</f>
        <v>67000</v>
      </c>
      <c r="J22" s="42">
        <f t="shared" si="0"/>
        <v>0</v>
      </c>
      <c r="K22" s="42">
        <f t="shared" ref="K22:AP22" si="19">J22*(1-$F$4)</f>
        <v>0</v>
      </c>
      <c r="L22" s="42">
        <f t="shared" si="19"/>
        <v>0</v>
      </c>
      <c r="M22" s="42">
        <f t="shared" si="19"/>
        <v>0</v>
      </c>
      <c r="N22" s="42">
        <f t="shared" si="19"/>
        <v>0</v>
      </c>
      <c r="O22" s="42">
        <f t="shared" si="19"/>
        <v>0</v>
      </c>
      <c r="P22" s="42">
        <f t="shared" si="19"/>
        <v>0</v>
      </c>
      <c r="Q22" s="42">
        <f t="shared" si="19"/>
        <v>0</v>
      </c>
      <c r="R22" s="42">
        <f t="shared" si="19"/>
        <v>0</v>
      </c>
      <c r="S22" s="42">
        <f t="shared" si="19"/>
        <v>0</v>
      </c>
      <c r="T22" s="42">
        <f t="shared" si="19"/>
        <v>0</v>
      </c>
      <c r="U22" s="42">
        <f t="shared" si="19"/>
        <v>0</v>
      </c>
      <c r="V22" s="42">
        <f t="shared" si="19"/>
        <v>0</v>
      </c>
      <c r="W22" s="42">
        <f t="shared" si="19"/>
        <v>0</v>
      </c>
      <c r="X22" s="42">
        <f t="shared" si="19"/>
        <v>0</v>
      </c>
      <c r="Y22" s="42">
        <f t="shared" si="19"/>
        <v>0</v>
      </c>
      <c r="Z22" s="42">
        <f t="shared" si="19"/>
        <v>0</v>
      </c>
      <c r="AA22" s="42">
        <f t="shared" si="19"/>
        <v>0</v>
      </c>
      <c r="AB22" s="42">
        <f t="shared" si="19"/>
        <v>0</v>
      </c>
      <c r="AC22" s="42">
        <f t="shared" si="19"/>
        <v>0</v>
      </c>
      <c r="AD22" s="42">
        <f t="shared" si="19"/>
        <v>0</v>
      </c>
      <c r="AE22" s="42">
        <f t="shared" si="19"/>
        <v>0</v>
      </c>
      <c r="AF22" s="42">
        <f t="shared" si="19"/>
        <v>0</v>
      </c>
      <c r="AG22" s="42">
        <f t="shared" si="19"/>
        <v>0</v>
      </c>
      <c r="AH22" s="42">
        <f t="shared" si="19"/>
        <v>0</v>
      </c>
      <c r="AI22" s="42">
        <f t="shared" si="19"/>
        <v>0</v>
      </c>
      <c r="AJ22" s="42">
        <f t="shared" si="19"/>
        <v>0</v>
      </c>
      <c r="AK22" s="42">
        <f t="shared" si="19"/>
        <v>0</v>
      </c>
      <c r="AL22" s="42">
        <f t="shared" si="19"/>
        <v>0</v>
      </c>
      <c r="AM22" s="42">
        <f t="shared" si="19"/>
        <v>0</v>
      </c>
      <c r="AN22" s="42">
        <f t="shared" si="19"/>
        <v>0</v>
      </c>
      <c r="AO22" s="42">
        <f t="shared" si="19"/>
        <v>0</v>
      </c>
      <c r="AP22" s="42">
        <f t="shared" si="19"/>
        <v>0</v>
      </c>
      <c r="AQ22" s="42">
        <f t="shared" ref="AQ22:BJ22" si="20">AP22*(1-$F$4)</f>
        <v>0</v>
      </c>
      <c r="AR22" s="42">
        <f t="shared" si="20"/>
        <v>0</v>
      </c>
      <c r="AS22" s="42">
        <f t="shared" si="20"/>
        <v>0</v>
      </c>
      <c r="AT22" s="42">
        <f t="shared" si="20"/>
        <v>0</v>
      </c>
      <c r="AU22" s="42">
        <f t="shared" si="20"/>
        <v>0</v>
      </c>
      <c r="AV22" s="42">
        <f t="shared" si="20"/>
        <v>0</v>
      </c>
      <c r="AW22" s="42">
        <f t="shared" si="20"/>
        <v>0</v>
      </c>
      <c r="AX22" s="42">
        <f t="shared" si="20"/>
        <v>0</v>
      </c>
      <c r="AY22" s="42">
        <f t="shared" si="20"/>
        <v>0</v>
      </c>
      <c r="AZ22" s="42">
        <f t="shared" si="20"/>
        <v>0</v>
      </c>
      <c r="BA22" s="42">
        <f t="shared" si="20"/>
        <v>0</v>
      </c>
      <c r="BB22" s="42">
        <f t="shared" si="20"/>
        <v>0</v>
      </c>
      <c r="BC22" s="42">
        <f t="shared" si="20"/>
        <v>0</v>
      </c>
      <c r="BD22" s="42">
        <f t="shared" si="20"/>
        <v>0</v>
      </c>
      <c r="BE22" s="42">
        <f t="shared" si="20"/>
        <v>0</v>
      </c>
      <c r="BF22" s="42">
        <f t="shared" si="20"/>
        <v>0</v>
      </c>
      <c r="BG22" s="42">
        <f t="shared" si="20"/>
        <v>0</v>
      </c>
      <c r="BH22" s="42">
        <f t="shared" si="20"/>
        <v>0</v>
      </c>
      <c r="BI22" s="42">
        <f t="shared" si="20"/>
        <v>0</v>
      </c>
      <c r="BJ22" s="42">
        <f t="shared" si="20"/>
        <v>0</v>
      </c>
      <c r="BK22" t="str">
        <f t="shared" si="3"/>
        <v>07_INA</v>
      </c>
      <c r="BL22" t="str">
        <f t="shared" si="4"/>
        <v>d_ind_cem_7_2_avi_gasoline</v>
      </c>
      <c r="BO22" s="8">
        <f t="shared" si="5"/>
        <v>0</v>
      </c>
      <c r="BP22" s="8">
        <f t="shared" si="6"/>
        <v>0</v>
      </c>
      <c r="BQ22" s="8" cm="1">
        <f t="array" ref="BQ22">K22*INDEX(prod_est,$G22+$H22-1,MATCH(BQ$14,$BP$14:$DP$14,0))</f>
        <v>0</v>
      </c>
      <c r="BR22" s="8" cm="1">
        <f t="array" ref="BR22">L22*INDEX(prod_est,$G22+$H22-1,MATCH(BR$14,$BP$14:$DP$14,0))</f>
        <v>0</v>
      </c>
      <c r="BS22" s="8" cm="1">
        <f t="array" ref="BS22">M22*INDEX(prod_est,$G22+$H22-1,MATCH(BS$14,$BP$14:$DP$14,0))</f>
        <v>0</v>
      </c>
      <c r="BT22" s="8" cm="1">
        <f t="array" ref="BT22">N22*INDEX(prod_est,$G22+$H22-1,MATCH(BT$14,$BP$14:$DP$14,0))</f>
        <v>0</v>
      </c>
      <c r="BU22" s="8" cm="1">
        <f t="array" ref="BU22">O22*INDEX(prod_est,$G22+$H22-1,MATCH(BU$14,$BP$14:$DP$14,0))</f>
        <v>0</v>
      </c>
      <c r="BV22" s="8" cm="1">
        <f t="array" ref="BV22">P22*INDEX(prod_est,$G22+$H22-1,MATCH(BV$14,$BP$14:$DP$14,0))</f>
        <v>0</v>
      </c>
      <c r="BW22" s="8" cm="1">
        <f t="array" ref="BW22">Q22*INDEX(prod_est,$G22+$H22-1,MATCH(BW$14,$BP$14:$DP$14,0))</f>
        <v>0</v>
      </c>
      <c r="BX22" s="8" cm="1">
        <f t="array" ref="BX22">R22*INDEX(prod_est,$G22+$H22-1,MATCH(BX$14,$BP$14:$DP$14,0))</f>
        <v>0</v>
      </c>
      <c r="BY22" s="8" cm="1">
        <f t="array" ref="BY22">S22*INDEX(prod_est,$G22+$H22-1,MATCH(BY$14,$BP$14:$DP$14,0))</f>
        <v>0</v>
      </c>
      <c r="BZ22" s="8" cm="1">
        <f t="array" ref="BZ22">T22*INDEX(prod_est,$G22+$H22-1,MATCH(BZ$14,$BP$14:$DP$14,0))</f>
        <v>0</v>
      </c>
      <c r="CA22" s="8" cm="1">
        <f t="array" ref="CA22">U22*INDEX(prod_est,$G22+$H22-1,MATCH(CA$14,$BP$14:$DP$14,0))</f>
        <v>0</v>
      </c>
      <c r="CB22" s="8" cm="1">
        <f t="array" ref="CB22">V22*INDEX(prod_est,$G22+$H22-1,MATCH(CB$14,$BP$14:$DP$14,0))</f>
        <v>0</v>
      </c>
      <c r="CC22" s="8" cm="1">
        <f t="array" ref="CC22">W22*INDEX(prod_est,$G22+$H22-1,MATCH(CC$14,$BP$14:$DP$14,0))</f>
        <v>0</v>
      </c>
      <c r="CD22" s="8" cm="1">
        <f t="array" ref="CD22">X22*INDEX(prod_est,$G22+$H22-1,MATCH(CD$14,$BP$14:$DP$14,0))</f>
        <v>0</v>
      </c>
      <c r="CE22" s="8" cm="1">
        <f t="array" ref="CE22">Y22*INDEX(prod_est,$G22+$H22-1,MATCH(CE$14,$BP$14:$DP$14,0))</f>
        <v>0</v>
      </c>
      <c r="CF22" s="8" cm="1">
        <f t="array" ref="CF22">Z22*INDEX(prod_est,$G22+$H22-1,MATCH(CF$14,$BP$14:$DP$14,0))</f>
        <v>0</v>
      </c>
      <c r="CG22" s="8" cm="1">
        <f t="array" ref="CG22">AA22*INDEX(prod_est,$G22+$H22-1,MATCH(CG$14,$BP$14:$DP$14,0))</f>
        <v>0</v>
      </c>
      <c r="CH22" s="8" cm="1">
        <f t="array" ref="CH22">AB22*INDEX(prod_est,$G22+$H22-1,MATCH(CH$14,$BP$14:$DP$14,0))</f>
        <v>0</v>
      </c>
      <c r="CI22" s="8" cm="1">
        <f t="array" ref="CI22">AC22*INDEX(prod_est,$G22+$H22-1,MATCH(CI$14,$BP$14:$DP$14,0))</f>
        <v>0</v>
      </c>
      <c r="CJ22" s="8" cm="1">
        <f t="array" ref="CJ22">AD22*INDEX(prod_est,$G22+$H22-1,MATCH(CJ$14,$BP$14:$DP$14,0))</f>
        <v>0</v>
      </c>
      <c r="CK22" s="8" cm="1">
        <f t="array" ref="CK22">AE22*INDEX(prod_est,$G22+$H22-1,MATCH(CK$14,$BP$14:$DP$14,0))</f>
        <v>0</v>
      </c>
      <c r="CL22" s="8" cm="1">
        <f t="array" ref="CL22">AF22*INDEX(prod_est,$G22+$H22-1,MATCH(CL$14,$BP$14:$DP$14,0))</f>
        <v>0</v>
      </c>
      <c r="CM22" s="8" cm="1">
        <f t="array" ref="CM22">AG22*INDEX(prod_est,$G22+$H22-1,MATCH(CM$14,$BP$14:$DP$14,0))</f>
        <v>0</v>
      </c>
      <c r="CN22" s="8" cm="1">
        <f t="array" ref="CN22">AH22*INDEX(prod_est,$G22+$H22-1,MATCH(CN$14,$BP$14:$DP$14,0))</f>
        <v>0</v>
      </c>
      <c r="CO22" s="8" cm="1">
        <f t="array" ref="CO22">AI22*INDEX(prod_est,$G22+$H22-1,MATCH(CO$14,$BP$14:$DP$14,0))</f>
        <v>0</v>
      </c>
      <c r="CP22" s="8" cm="1">
        <f t="array" ref="CP22">AJ22*INDEX(prod_est,$G22+$H22-1,MATCH(CP$14,$BP$14:$DP$14,0))</f>
        <v>0</v>
      </c>
      <c r="CQ22" s="8" cm="1">
        <f t="array" ref="CQ22">AK22*INDEX(prod_est,$G22+$H22-1,MATCH(CQ$14,$BP$14:$DP$14,0))</f>
        <v>0</v>
      </c>
      <c r="CR22" s="8" cm="1">
        <f t="array" ref="CR22">AL22*INDEX(prod_est,$G22+$H22-1,MATCH(CR$14,$BP$14:$DP$14,0))</f>
        <v>0</v>
      </c>
      <c r="CS22" s="8" cm="1">
        <f t="array" ref="CS22">AM22*INDEX(prod_est,$G22+$H22-1,MATCH(CS$14,$BP$14:$DP$14,0))</f>
        <v>0</v>
      </c>
      <c r="CT22" s="8" cm="1">
        <f t="array" ref="CT22">AN22*INDEX(prod_est,$G22+$H22-1,MATCH(CT$14,$BP$14:$DP$14,0))</f>
        <v>0</v>
      </c>
      <c r="CU22" s="8" cm="1">
        <f t="array" ref="CU22">AO22*INDEX(prod_est,$G22+$H22-1,MATCH(CU$14,$BP$14:$DP$14,0))</f>
        <v>0</v>
      </c>
      <c r="CV22" s="8" cm="1">
        <f t="array" ref="CV22">AP22*INDEX(prod_est,$G22+$H22-1,MATCH(CV$14,$BP$14:$DP$14,0))</f>
        <v>0</v>
      </c>
      <c r="CW22" cm="1">
        <f t="array" ref="CW22">AQ22*INDEX(prod_est,$G22+$H22-1,MATCH(CW$14,$BP$14:$DP$14,0))</f>
        <v>0</v>
      </c>
      <c r="CX22" cm="1">
        <f t="array" ref="CX22">AR22*INDEX(prod_est,$G22+$H22-1,MATCH(CX$14,$BP$14:$DP$14,0))</f>
        <v>0</v>
      </c>
      <c r="CY22" cm="1">
        <f t="array" ref="CY22">AS22*INDEX(prod_est,$G22+$H22-1,MATCH(CY$14,$BP$14:$DP$14,0))</f>
        <v>0</v>
      </c>
      <c r="CZ22" cm="1">
        <f t="array" ref="CZ22">AT22*INDEX(prod_est,$G22+$H22-1,MATCH(CZ$14,$BP$14:$DP$14,0))</f>
        <v>0</v>
      </c>
      <c r="DA22" cm="1">
        <f t="array" ref="DA22">AU22*INDEX(prod_est,$G22+$H22-1,MATCH(DA$14,$BP$14:$DP$14,0))</f>
        <v>0</v>
      </c>
      <c r="DB22" cm="1">
        <f t="array" ref="DB22">AV22*INDEX(prod_est,$G22+$H22-1,MATCH(DB$14,$BP$14:$DP$14,0))</f>
        <v>0</v>
      </c>
      <c r="DC22" cm="1">
        <f t="array" ref="DC22">AW22*INDEX(prod_est,$G22+$H22-1,MATCH(DC$14,$BP$14:$DP$14,0))</f>
        <v>0</v>
      </c>
      <c r="DD22" cm="1">
        <f t="array" ref="DD22">AX22*INDEX(prod_est,$G22+$H22-1,MATCH(DD$14,$BP$14:$DP$14,0))</f>
        <v>0</v>
      </c>
      <c r="DE22" cm="1">
        <f t="array" ref="DE22">AY22*INDEX(prod_est,$G22+$H22-1,MATCH(DE$14,$BP$14:$DP$14,0))</f>
        <v>0</v>
      </c>
      <c r="DF22" cm="1">
        <f t="array" ref="DF22">AZ22*INDEX(prod_est,$G22+$H22-1,MATCH(DF$14,$BP$14:$DP$14,0))</f>
        <v>0</v>
      </c>
      <c r="DG22" cm="1">
        <f t="array" ref="DG22">BA22*INDEX(prod_est,$G22+$H22-1,MATCH(DG$14,$BP$14:$DP$14,0))</f>
        <v>0</v>
      </c>
      <c r="DH22" cm="1">
        <f t="array" ref="DH22">BB22*INDEX(prod_est,$G22+$H22-1,MATCH(DH$14,$BP$14:$DP$14,0))</f>
        <v>0</v>
      </c>
      <c r="DI22" cm="1">
        <f t="array" ref="DI22">BC22*INDEX(prod_est,$G22+$H22-1,MATCH(DI$14,$BP$14:$DP$14,0))</f>
        <v>0</v>
      </c>
      <c r="DJ22" cm="1">
        <f t="array" ref="DJ22">BD22*INDEX(prod_est,$G22+$H22-1,MATCH(DJ$14,$BP$14:$DP$14,0))</f>
        <v>0</v>
      </c>
      <c r="DK22" cm="1">
        <f t="array" ref="DK22">BE22*INDEX(prod_est,$G22+$H22-1,MATCH(DK$14,$BP$14:$DP$14,0))</f>
        <v>0</v>
      </c>
      <c r="DL22" cm="1">
        <f t="array" ref="DL22">BF22*INDEX(prod_est,$G22+$H22-1,MATCH(DL$14,$BP$14:$DP$14,0))</f>
        <v>0</v>
      </c>
      <c r="DM22" cm="1">
        <f t="array" ref="DM22">BG22*INDEX(prod_est,$G22+$H22-1,MATCH(DM$14,$BP$14:$DP$14,0))</f>
        <v>0</v>
      </c>
      <c r="DN22" cm="1">
        <f t="array" ref="DN22">BH22*INDEX(prod_est,$G22+$H22-1,MATCH(DN$14,$BP$14:$DP$14,0))</f>
        <v>0</v>
      </c>
      <c r="DO22" cm="1">
        <f t="array" ref="DO22">BI22*INDEX(prod_est,$G22+$H22-1,MATCH(DO$14,$BP$14:$DP$14,0))</f>
        <v>0</v>
      </c>
      <c r="DP22" cm="1">
        <f t="array" ref="DP22">BJ22*INDEX(prod_est,$G22+$H22-1,MATCH(DP$14,$BP$14:$DP$14,0))</f>
        <v>0</v>
      </c>
    </row>
    <row r="23" spans="1:120" x14ac:dyDescent="0.25">
      <c r="A23" t="s">
        <v>43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97</v>
      </c>
      <c r="H23">
        <f>IFERROR(MATCH(D23,Production_est!$D$4:$D$339,0),"-")</f>
        <v>6</v>
      </c>
      <c r="I23" s="8" cm="1">
        <f t="array" ref="I23">IFERROR(INDEX(Production_est!$E$4:$E$339,H23+G23-1),"-")</f>
        <v>67000</v>
      </c>
      <c r="J23" s="42">
        <f t="shared" si="0"/>
        <v>0</v>
      </c>
      <c r="K23" s="42">
        <f t="shared" ref="K23:AP23" si="21">J23*(1-$F$4)</f>
        <v>0</v>
      </c>
      <c r="L23" s="42">
        <f t="shared" si="21"/>
        <v>0</v>
      </c>
      <c r="M23" s="42">
        <f t="shared" si="21"/>
        <v>0</v>
      </c>
      <c r="N23" s="42">
        <f t="shared" si="21"/>
        <v>0</v>
      </c>
      <c r="O23" s="42">
        <f t="shared" si="21"/>
        <v>0</v>
      </c>
      <c r="P23" s="42">
        <f t="shared" si="21"/>
        <v>0</v>
      </c>
      <c r="Q23" s="42">
        <f t="shared" si="21"/>
        <v>0</v>
      </c>
      <c r="R23" s="42">
        <f t="shared" si="21"/>
        <v>0</v>
      </c>
      <c r="S23" s="42">
        <f t="shared" si="21"/>
        <v>0</v>
      </c>
      <c r="T23" s="42">
        <f t="shared" si="21"/>
        <v>0</v>
      </c>
      <c r="U23" s="42">
        <f t="shared" si="21"/>
        <v>0</v>
      </c>
      <c r="V23" s="42">
        <f t="shared" si="21"/>
        <v>0</v>
      </c>
      <c r="W23" s="42">
        <f t="shared" si="21"/>
        <v>0</v>
      </c>
      <c r="X23" s="42">
        <f t="shared" si="21"/>
        <v>0</v>
      </c>
      <c r="Y23" s="42">
        <f t="shared" si="21"/>
        <v>0</v>
      </c>
      <c r="Z23" s="42">
        <f t="shared" si="21"/>
        <v>0</v>
      </c>
      <c r="AA23" s="42">
        <f t="shared" si="21"/>
        <v>0</v>
      </c>
      <c r="AB23" s="42">
        <f t="shared" si="21"/>
        <v>0</v>
      </c>
      <c r="AC23" s="42">
        <f t="shared" si="21"/>
        <v>0</v>
      </c>
      <c r="AD23" s="42">
        <f t="shared" si="21"/>
        <v>0</v>
      </c>
      <c r="AE23" s="42">
        <f t="shared" si="21"/>
        <v>0</v>
      </c>
      <c r="AF23" s="42">
        <f t="shared" si="21"/>
        <v>0</v>
      </c>
      <c r="AG23" s="42">
        <f t="shared" si="21"/>
        <v>0</v>
      </c>
      <c r="AH23" s="42">
        <f t="shared" si="21"/>
        <v>0</v>
      </c>
      <c r="AI23" s="42">
        <f t="shared" si="21"/>
        <v>0</v>
      </c>
      <c r="AJ23" s="42">
        <f t="shared" si="21"/>
        <v>0</v>
      </c>
      <c r="AK23" s="42">
        <f t="shared" si="21"/>
        <v>0</v>
      </c>
      <c r="AL23" s="42">
        <f t="shared" si="21"/>
        <v>0</v>
      </c>
      <c r="AM23" s="42">
        <f t="shared" si="21"/>
        <v>0</v>
      </c>
      <c r="AN23" s="42">
        <f t="shared" si="21"/>
        <v>0</v>
      </c>
      <c r="AO23" s="42">
        <f t="shared" si="21"/>
        <v>0</v>
      </c>
      <c r="AP23" s="42">
        <f t="shared" si="21"/>
        <v>0</v>
      </c>
      <c r="AQ23" s="42">
        <f t="shared" ref="AQ23:BJ23" si="22">AP23*(1-$F$4)</f>
        <v>0</v>
      </c>
      <c r="AR23" s="42">
        <f t="shared" si="22"/>
        <v>0</v>
      </c>
      <c r="AS23" s="42">
        <f t="shared" si="22"/>
        <v>0</v>
      </c>
      <c r="AT23" s="42">
        <f t="shared" si="22"/>
        <v>0</v>
      </c>
      <c r="AU23" s="42">
        <f t="shared" si="22"/>
        <v>0</v>
      </c>
      <c r="AV23" s="42">
        <f t="shared" si="22"/>
        <v>0</v>
      </c>
      <c r="AW23" s="42">
        <f t="shared" si="22"/>
        <v>0</v>
      </c>
      <c r="AX23" s="42">
        <f t="shared" si="22"/>
        <v>0</v>
      </c>
      <c r="AY23" s="42">
        <f t="shared" si="22"/>
        <v>0</v>
      </c>
      <c r="AZ23" s="42">
        <f t="shared" si="22"/>
        <v>0</v>
      </c>
      <c r="BA23" s="42">
        <f t="shared" si="22"/>
        <v>0</v>
      </c>
      <c r="BB23" s="42">
        <f t="shared" si="22"/>
        <v>0</v>
      </c>
      <c r="BC23" s="42">
        <f t="shared" si="22"/>
        <v>0</v>
      </c>
      <c r="BD23" s="42">
        <f t="shared" si="22"/>
        <v>0</v>
      </c>
      <c r="BE23" s="42">
        <f t="shared" si="22"/>
        <v>0</v>
      </c>
      <c r="BF23" s="42">
        <f t="shared" si="22"/>
        <v>0</v>
      </c>
      <c r="BG23" s="42">
        <f t="shared" si="22"/>
        <v>0</v>
      </c>
      <c r="BH23" s="42">
        <f t="shared" si="22"/>
        <v>0</v>
      </c>
      <c r="BI23" s="42">
        <f t="shared" si="22"/>
        <v>0</v>
      </c>
      <c r="BJ23" s="42">
        <f t="shared" si="22"/>
        <v>0</v>
      </c>
      <c r="BK23" t="str">
        <f t="shared" si="3"/>
        <v>07_INA</v>
      </c>
      <c r="BL23" t="str">
        <f t="shared" si="4"/>
        <v>d_ind_cem_7_3_naphtha</v>
      </c>
      <c r="BO23" s="8">
        <f t="shared" si="5"/>
        <v>0</v>
      </c>
      <c r="BP23" s="8">
        <f t="shared" si="6"/>
        <v>0</v>
      </c>
      <c r="BQ23" s="8" cm="1">
        <f t="array" ref="BQ23">K23*INDEX(prod_est,$G23+$H23-1,MATCH(BQ$14,$BP$14:$DP$14,0))</f>
        <v>0</v>
      </c>
      <c r="BR23" s="8" cm="1">
        <f t="array" ref="BR23">L23*INDEX(prod_est,$G23+$H23-1,MATCH(BR$14,$BP$14:$DP$14,0))</f>
        <v>0</v>
      </c>
      <c r="BS23" s="8" cm="1">
        <f t="array" ref="BS23">M23*INDEX(prod_est,$G23+$H23-1,MATCH(BS$14,$BP$14:$DP$14,0))</f>
        <v>0</v>
      </c>
      <c r="BT23" s="8" cm="1">
        <f t="array" ref="BT23">N23*INDEX(prod_est,$G23+$H23-1,MATCH(BT$14,$BP$14:$DP$14,0))</f>
        <v>0</v>
      </c>
      <c r="BU23" s="8" cm="1">
        <f t="array" ref="BU23">O23*INDEX(prod_est,$G23+$H23-1,MATCH(BU$14,$BP$14:$DP$14,0))</f>
        <v>0</v>
      </c>
      <c r="BV23" s="8" cm="1">
        <f t="array" ref="BV23">P23*INDEX(prod_est,$G23+$H23-1,MATCH(BV$14,$BP$14:$DP$14,0))</f>
        <v>0</v>
      </c>
      <c r="BW23" s="8" cm="1">
        <f t="array" ref="BW23">Q23*INDEX(prod_est,$G23+$H23-1,MATCH(BW$14,$BP$14:$DP$14,0))</f>
        <v>0</v>
      </c>
      <c r="BX23" s="8" cm="1">
        <f t="array" ref="BX23">R23*INDEX(prod_est,$G23+$H23-1,MATCH(BX$14,$BP$14:$DP$14,0))</f>
        <v>0</v>
      </c>
      <c r="BY23" s="8" cm="1">
        <f t="array" ref="BY23">S23*INDEX(prod_est,$G23+$H23-1,MATCH(BY$14,$BP$14:$DP$14,0))</f>
        <v>0</v>
      </c>
      <c r="BZ23" s="8" cm="1">
        <f t="array" ref="BZ23">T23*INDEX(prod_est,$G23+$H23-1,MATCH(BZ$14,$BP$14:$DP$14,0))</f>
        <v>0</v>
      </c>
      <c r="CA23" s="8" cm="1">
        <f t="array" ref="CA23">U23*INDEX(prod_est,$G23+$H23-1,MATCH(CA$14,$BP$14:$DP$14,0))</f>
        <v>0</v>
      </c>
      <c r="CB23" s="8" cm="1">
        <f t="array" ref="CB23">V23*INDEX(prod_est,$G23+$H23-1,MATCH(CB$14,$BP$14:$DP$14,0))</f>
        <v>0</v>
      </c>
      <c r="CC23" s="8" cm="1">
        <f t="array" ref="CC23">W23*INDEX(prod_est,$G23+$H23-1,MATCH(CC$14,$BP$14:$DP$14,0))</f>
        <v>0</v>
      </c>
      <c r="CD23" s="8" cm="1">
        <f t="array" ref="CD23">X23*INDEX(prod_est,$G23+$H23-1,MATCH(CD$14,$BP$14:$DP$14,0))</f>
        <v>0</v>
      </c>
      <c r="CE23" s="8" cm="1">
        <f t="array" ref="CE23">Y23*INDEX(prod_est,$G23+$H23-1,MATCH(CE$14,$BP$14:$DP$14,0))</f>
        <v>0</v>
      </c>
      <c r="CF23" s="8" cm="1">
        <f t="array" ref="CF23">Z23*INDEX(prod_est,$G23+$H23-1,MATCH(CF$14,$BP$14:$DP$14,0))</f>
        <v>0</v>
      </c>
      <c r="CG23" s="8" cm="1">
        <f t="array" ref="CG23">AA23*INDEX(prod_est,$G23+$H23-1,MATCH(CG$14,$BP$14:$DP$14,0))</f>
        <v>0</v>
      </c>
      <c r="CH23" s="8" cm="1">
        <f t="array" ref="CH23">AB23*INDEX(prod_est,$G23+$H23-1,MATCH(CH$14,$BP$14:$DP$14,0))</f>
        <v>0</v>
      </c>
      <c r="CI23" s="8" cm="1">
        <f t="array" ref="CI23">AC23*INDEX(prod_est,$G23+$H23-1,MATCH(CI$14,$BP$14:$DP$14,0))</f>
        <v>0</v>
      </c>
      <c r="CJ23" s="8" cm="1">
        <f t="array" ref="CJ23">AD23*INDEX(prod_est,$G23+$H23-1,MATCH(CJ$14,$BP$14:$DP$14,0))</f>
        <v>0</v>
      </c>
      <c r="CK23" s="8" cm="1">
        <f t="array" ref="CK23">AE23*INDEX(prod_est,$G23+$H23-1,MATCH(CK$14,$BP$14:$DP$14,0))</f>
        <v>0</v>
      </c>
      <c r="CL23" s="8" cm="1">
        <f t="array" ref="CL23">AF23*INDEX(prod_est,$G23+$H23-1,MATCH(CL$14,$BP$14:$DP$14,0))</f>
        <v>0</v>
      </c>
      <c r="CM23" s="8" cm="1">
        <f t="array" ref="CM23">AG23*INDEX(prod_est,$G23+$H23-1,MATCH(CM$14,$BP$14:$DP$14,0))</f>
        <v>0</v>
      </c>
      <c r="CN23" s="8" cm="1">
        <f t="array" ref="CN23">AH23*INDEX(prod_est,$G23+$H23-1,MATCH(CN$14,$BP$14:$DP$14,0))</f>
        <v>0</v>
      </c>
      <c r="CO23" s="8" cm="1">
        <f t="array" ref="CO23">AI23*INDEX(prod_est,$G23+$H23-1,MATCH(CO$14,$BP$14:$DP$14,0))</f>
        <v>0</v>
      </c>
      <c r="CP23" s="8" cm="1">
        <f t="array" ref="CP23">AJ23*INDEX(prod_est,$G23+$H23-1,MATCH(CP$14,$BP$14:$DP$14,0))</f>
        <v>0</v>
      </c>
      <c r="CQ23" s="8" cm="1">
        <f t="array" ref="CQ23">AK23*INDEX(prod_est,$G23+$H23-1,MATCH(CQ$14,$BP$14:$DP$14,0))</f>
        <v>0</v>
      </c>
      <c r="CR23" s="8" cm="1">
        <f t="array" ref="CR23">AL23*INDEX(prod_est,$G23+$H23-1,MATCH(CR$14,$BP$14:$DP$14,0))</f>
        <v>0</v>
      </c>
      <c r="CS23" s="8" cm="1">
        <f t="array" ref="CS23">AM23*INDEX(prod_est,$G23+$H23-1,MATCH(CS$14,$BP$14:$DP$14,0))</f>
        <v>0</v>
      </c>
      <c r="CT23" s="8" cm="1">
        <f t="array" ref="CT23">AN23*INDEX(prod_est,$G23+$H23-1,MATCH(CT$14,$BP$14:$DP$14,0))</f>
        <v>0</v>
      </c>
      <c r="CU23" s="8" cm="1">
        <f t="array" ref="CU23">AO23*INDEX(prod_est,$G23+$H23-1,MATCH(CU$14,$BP$14:$DP$14,0))</f>
        <v>0</v>
      </c>
      <c r="CV23" s="8" cm="1">
        <f t="array" ref="CV23">AP23*INDEX(prod_est,$G23+$H23-1,MATCH(CV$14,$BP$14:$DP$14,0))</f>
        <v>0</v>
      </c>
      <c r="CW23" cm="1">
        <f t="array" ref="CW23">AQ23*INDEX(prod_est,$G23+$H23-1,MATCH(CW$14,$BP$14:$DP$14,0))</f>
        <v>0</v>
      </c>
      <c r="CX23" cm="1">
        <f t="array" ref="CX23">AR23*INDEX(prod_est,$G23+$H23-1,MATCH(CX$14,$BP$14:$DP$14,0))</f>
        <v>0</v>
      </c>
      <c r="CY23" cm="1">
        <f t="array" ref="CY23">AS23*INDEX(prod_est,$G23+$H23-1,MATCH(CY$14,$BP$14:$DP$14,0))</f>
        <v>0</v>
      </c>
      <c r="CZ23" cm="1">
        <f t="array" ref="CZ23">AT23*INDEX(prod_est,$G23+$H23-1,MATCH(CZ$14,$BP$14:$DP$14,0))</f>
        <v>0</v>
      </c>
      <c r="DA23" cm="1">
        <f t="array" ref="DA23">AU23*INDEX(prod_est,$G23+$H23-1,MATCH(DA$14,$BP$14:$DP$14,0))</f>
        <v>0</v>
      </c>
      <c r="DB23" cm="1">
        <f t="array" ref="DB23">AV23*INDEX(prod_est,$G23+$H23-1,MATCH(DB$14,$BP$14:$DP$14,0))</f>
        <v>0</v>
      </c>
      <c r="DC23" cm="1">
        <f t="array" ref="DC23">AW23*INDEX(prod_est,$G23+$H23-1,MATCH(DC$14,$BP$14:$DP$14,0))</f>
        <v>0</v>
      </c>
      <c r="DD23" cm="1">
        <f t="array" ref="DD23">AX23*INDEX(prod_est,$G23+$H23-1,MATCH(DD$14,$BP$14:$DP$14,0))</f>
        <v>0</v>
      </c>
      <c r="DE23" cm="1">
        <f t="array" ref="DE23">AY23*INDEX(prod_est,$G23+$H23-1,MATCH(DE$14,$BP$14:$DP$14,0))</f>
        <v>0</v>
      </c>
      <c r="DF23" cm="1">
        <f t="array" ref="DF23">AZ23*INDEX(prod_est,$G23+$H23-1,MATCH(DF$14,$BP$14:$DP$14,0))</f>
        <v>0</v>
      </c>
      <c r="DG23" cm="1">
        <f t="array" ref="DG23">BA23*INDEX(prod_est,$G23+$H23-1,MATCH(DG$14,$BP$14:$DP$14,0))</f>
        <v>0</v>
      </c>
      <c r="DH23" cm="1">
        <f t="array" ref="DH23">BB23*INDEX(prod_est,$G23+$H23-1,MATCH(DH$14,$BP$14:$DP$14,0))</f>
        <v>0</v>
      </c>
      <c r="DI23" cm="1">
        <f t="array" ref="DI23">BC23*INDEX(prod_est,$G23+$H23-1,MATCH(DI$14,$BP$14:$DP$14,0))</f>
        <v>0</v>
      </c>
      <c r="DJ23" cm="1">
        <f t="array" ref="DJ23">BD23*INDEX(prod_est,$G23+$H23-1,MATCH(DJ$14,$BP$14:$DP$14,0))</f>
        <v>0</v>
      </c>
      <c r="DK23" cm="1">
        <f t="array" ref="DK23">BE23*INDEX(prod_est,$G23+$H23-1,MATCH(DK$14,$BP$14:$DP$14,0))</f>
        <v>0</v>
      </c>
      <c r="DL23" cm="1">
        <f t="array" ref="DL23">BF23*INDEX(prod_est,$G23+$H23-1,MATCH(DL$14,$BP$14:$DP$14,0))</f>
        <v>0</v>
      </c>
      <c r="DM23" cm="1">
        <f t="array" ref="DM23">BG23*INDEX(prod_est,$G23+$H23-1,MATCH(DM$14,$BP$14:$DP$14,0))</f>
        <v>0</v>
      </c>
      <c r="DN23" cm="1">
        <f t="array" ref="DN23">BH23*INDEX(prod_est,$G23+$H23-1,MATCH(DN$14,$BP$14:$DP$14,0))</f>
        <v>0</v>
      </c>
      <c r="DO23" cm="1">
        <f t="array" ref="DO23">BI23*INDEX(prod_est,$G23+$H23-1,MATCH(DO$14,$BP$14:$DP$14,0))</f>
        <v>0</v>
      </c>
      <c r="DP23" cm="1">
        <f t="array" ref="DP23">BJ23*INDEX(prod_est,$G23+$H23-1,MATCH(DP$14,$BP$14:$DP$14,0))</f>
        <v>0</v>
      </c>
    </row>
    <row r="24" spans="1:120" x14ac:dyDescent="0.25">
      <c r="A24" t="s">
        <v>43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97</v>
      </c>
      <c r="H24">
        <f>IFERROR(MATCH(D24,Production_est!$D$4:$D$339,0),"-")</f>
        <v>6</v>
      </c>
      <c r="I24" s="8" cm="1">
        <f t="array" ref="I24">IFERROR(INDEX(Production_est!$E$4:$E$339,H24+G24-1),"-")</f>
        <v>67000</v>
      </c>
      <c r="J24" s="42">
        <f t="shared" si="0"/>
        <v>0</v>
      </c>
      <c r="K24" s="42">
        <f t="shared" ref="K24:AP24" si="23">J24*(1-$F$4)</f>
        <v>0</v>
      </c>
      <c r="L24" s="42">
        <f t="shared" si="23"/>
        <v>0</v>
      </c>
      <c r="M24" s="42">
        <f t="shared" si="23"/>
        <v>0</v>
      </c>
      <c r="N24" s="42">
        <f t="shared" si="23"/>
        <v>0</v>
      </c>
      <c r="O24" s="42">
        <f t="shared" si="23"/>
        <v>0</v>
      </c>
      <c r="P24" s="42">
        <f t="shared" si="23"/>
        <v>0</v>
      </c>
      <c r="Q24" s="42">
        <f t="shared" si="23"/>
        <v>0</v>
      </c>
      <c r="R24" s="42">
        <f t="shared" si="23"/>
        <v>0</v>
      </c>
      <c r="S24" s="42">
        <f t="shared" si="23"/>
        <v>0</v>
      </c>
      <c r="T24" s="42">
        <f t="shared" si="23"/>
        <v>0</v>
      </c>
      <c r="U24" s="42">
        <f t="shared" si="23"/>
        <v>0</v>
      </c>
      <c r="V24" s="42">
        <f t="shared" si="23"/>
        <v>0</v>
      </c>
      <c r="W24" s="42">
        <f t="shared" si="23"/>
        <v>0</v>
      </c>
      <c r="X24" s="42">
        <f t="shared" si="23"/>
        <v>0</v>
      </c>
      <c r="Y24" s="42">
        <f t="shared" si="23"/>
        <v>0</v>
      </c>
      <c r="Z24" s="42">
        <f t="shared" si="23"/>
        <v>0</v>
      </c>
      <c r="AA24" s="42">
        <f t="shared" si="23"/>
        <v>0</v>
      </c>
      <c r="AB24" s="42">
        <f t="shared" si="23"/>
        <v>0</v>
      </c>
      <c r="AC24" s="42">
        <f t="shared" si="23"/>
        <v>0</v>
      </c>
      <c r="AD24" s="42">
        <f t="shared" si="23"/>
        <v>0</v>
      </c>
      <c r="AE24" s="42">
        <f t="shared" si="23"/>
        <v>0</v>
      </c>
      <c r="AF24" s="42">
        <f t="shared" si="23"/>
        <v>0</v>
      </c>
      <c r="AG24" s="42">
        <f t="shared" si="23"/>
        <v>0</v>
      </c>
      <c r="AH24" s="42">
        <f t="shared" si="23"/>
        <v>0</v>
      </c>
      <c r="AI24" s="42">
        <f t="shared" si="23"/>
        <v>0</v>
      </c>
      <c r="AJ24" s="42">
        <f t="shared" si="23"/>
        <v>0</v>
      </c>
      <c r="AK24" s="42">
        <f t="shared" si="23"/>
        <v>0</v>
      </c>
      <c r="AL24" s="42">
        <f t="shared" si="23"/>
        <v>0</v>
      </c>
      <c r="AM24" s="42">
        <f t="shared" si="23"/>
        <v>0</v>
      </c>
      <c r="AN24" s="42">
        <f t="shared" si="23"/>
        <v>0</v>
      </c>
      <c r="AO24" s="42">
        <f t="shared" si="23"/>
        <v>0</v>
      </c>
      <c r="AP24" s="42">
        <f t="shared" si="23"/>
        <v>0</v>
      </c>
      <c r="AQ24" s="42">
        <f t="shared" ref="AQ24:BJ24" si="24">AP24*(1-$F$4)</f>
        <v>0</v>
      </c>
      <c r="AR24" s="42">
        <f t="shared" si="24"/>
        <v>0</v>
      </c>
      <c r="AS24" s="42">
        <f t="shared" si="24"/>
        <v>0</v>
      </c>
      <c r="AT24" s="42">
        <f t="shared" si="24"/>
        <v>0</v>
      </c>
      <c r="AU24" s="42">
        <f t="shared" si="24"/>
        <v>0</v>
      </c>
      <c r="AV24" s="42">
        <f t="shared" si="24"/>
        <v>0</v>
      </c>
      <c r="AW24" s="42">
        <f t="shared" si="24"/>
        <v>0</v>
      </c>
      <c r="AX24" s="42">
        <f t="shared" si="24"/>
        <v>0</v>
      </c>
      <c r="AY24" s="42">
        <f t="shared" si="24"/>
        <v>0</v>
      </c>
      <c r="AZ24" s="42">
        <f t="shared" si="24"/>
        <v>0</v>
      </c>
      <c r="BA24" s="42">
        <f t="shared" si="24"/>
        <v>0</v>
      </c>
      <c r="BB24" s="42">
        <f t="shared" si="24"/>
        <v>0</v>
      </c>
      <c r="BC24" s="42">
        <f t="shared" si="24"/>
        <v>0</v>
      </c>
      <c r="BD24" s="42">
        <f t="shared" si="24"/>
        <v>0</v>
      </c>
      <c r="BE24" s="42">
        <f t="shared" si="24"/>
        <v>0</v>
      </c>
      <c r="BF24" s="42">
        <f t="shared" si="24"/>
        <v>0</v>
      </c>
      <c r="BG24" s="42">
        <f t="shared" si="24"/>
        <v>0</v>
      </c>
      <c r="BH24" s="42">
        <f t="shared" si="24"/>
        <v>0</v>
      </c>
      <c r="BI24" s="42">
        <f t="shared" si="24"/>
        <v>0</v>
      </c>
      <c r="BJ24" s="42">
        <f t="shared" si="24"/>
        <v>0</v>
      </c>
      <c r="BK24" t="str">
        <f t="shared" si="3"/>
        <v>07_INA</v>
      </c>
      <c r="BL24" t="str">
        <f t="shared" si="4"/>
        <v>d_ind_cem_7_x_jet_fuel</v>
      </c>
      <c r="BO24" s="8">
        <f t="shared" si="5"/>
        <v>0</v>
      </c>
      <c r="BP24" s="8">
        <f t="shared" si="6"/>
        <v>0</v>
      </c>
      <c r="BQ24" s="8" cm="1">
        <f t="array" ref="BQ24">K24*INDEX(prod_est,$G24+$H24-1,MATCH(BQ$14,$BP$14:$DP$14,0))</f>
        <v>0</v>
      </c>
      <c r="BR24" s="8" cm="1">
        <f t="array" ref="BR24">L24*INDEX(prod_est,$G24+$H24-1,MATCH(BR$14,$BP$14:$DP$14,0))</f>
        <v>0</v>
      </c>
      <c r="BS24" s="8" cm="1">
        <f t="array" ref="BS24">M24*INDEX(prod_est,$G24+$H24-1,MATCH(BS$14,$BP$14:$DP$14,0))</f>
        <v>0</v>
      </c>
      <c r="BT24" s="8" cm="1">
        <f t="array" ref="BT24">N24*INDEX(prod_est,$G24+$H24-1,MATCH(BT$14,$BP$14:$DP$14,0))</f>
        <v>0</v>
      </c>
      <c r="BU24" s="8" cm="1">
        <f t="array" ref="BU24">O24*INDEX(prod_est,$G24+$H24-1,MATCH(BU$14,$BP$14:$DP$14,0))</f>
        <v>0</v>
      </c>
      <c r="BV24" s="8" cm="1">
        <f t="array" ref="BV24">P24*INDEX(prod_est,$G24+$H24-1,MATCH(BV$14,$BP$14:$DP$14,0))</f>
        <v>0</v>
      </c>
      <c r="BW24" s="8" cm="1">
        <f t="array" ref="BW24">Q24*INDEX(prod_est,$G24+$H24-1,MATCH(BW$14,$BP$14:$DP$14,0))</f>
        <v>0</v>
      </c>
      <c r="BX24" s="8" cm="1">
        <f t="array" ref="BX24">R24*INDEX(prod_est,$G24+$H24-1,MATCH(BX$14,$BP$14:$DP$14,0))</f>
        <v>0</v>
      </c>
      <c r="BY24" s="8" cm="1">
        <f t="array" ref="BY24">S24*INDEX(prod_est,$G24+$H24-1,MATCH(BY$14,$BP$14:$DP$14,0))</f>
        <v>0</v>
      </c>
      <c r="BZ24" s="8" cm="1">
        <f t="array" ref="BZ24">T24*INDEX(prod_est,$G24+$H24-1,MATCH(BZ$14,$BP$14:$DP$14,0))</f>
        <v>0</v>
      </c>
      <c r="CA24" s="8" cm="1">
        <f t="array" ref="CA24">U24*INDEX(prod_est,$G24+$H24-1,MATCH(CA$14,$BP$14:$DP$14,0))</f>
        <v>0</v>
      </c>
      <c r="CB24" s="8" cm="1">
        <f t="array" ref="CB24">V24*INDEX(prod_est,$G24+$H24-1,MATCH(CB$14,$BP$14:$DP$14,0))</f>
        <v>0</v>
      </c>
      <c r="CC24" s="8" cm="1">
        <f t="array" ref="CC24">W24*INDEX(prod_est,$G24+$H24-1,MATCH(CC$14,$BP$14:$DP$14,0))</f>
        <v>0</v>
      </c>
      <c r="CD24" s="8" cm="1">
        <f t="array" ref="CD24">X24*INDEX(prod_est,$G24+$H24-1,MATCH(CD$14,$BP$14:$DP$14,0))</f>
        <v>0</v>
      </c>
      <c r="CE24" s="8" cm="1">
        <f t="array" ref="CE24">Y24*INDEX(prod_est,$G24+$H24-1,MATCH(CE$14,$BP$14:$DP$14,0))</f>
        <v>0</v>
      </c>
      <c r="CF24" s="8" cm="1">
        <f t="array" ref="CF24">Z24*INDEX(prod_est,$G24+$H24-1,MATCH(CF$14,$BP$14:$DP$14,0))</f>
        <v>0</v>
      </c>
      <c r="CG24" s="8" cm="1">
        <f t="array" ref="CG24">AA24*INDEX(prod_est,$G24+$H24-1,MATCH(CG$14,$BP$14:$DP$14,0))</f>
        <v>0</v>
      </c>
      <c r="CH24" s="8" cm="1">
        <f t="array" ref="CH24">AB24*INDEX(prod_est,$G24+$H24-1,MATCH(CH$14,$BP$14:$DP$14,0))</f>
        <v>0</v>
      </c>
      <c r="CI24" s="8" cm="1">
        <f t="array" ref="CI24">AC24*INDEX(prod_est,$G24+$H24-1,MATCH(CI$14,$BP$14:$DP$14,0))</f>
        <v>0</v>
      </c>
      <c r="CJ24" s="8" cm="1">
        <f t="array" ref="CJ24">AD24*INDEX(prod_est,$G24+$H24-1,MATCH(CJ$14,$BP$14:$DP$14,0))</f>
        <v>0</v>
      </c>
      <c r="CK24" s="8" cm="1">
        <f t="array" ref="CK24">AE24*INDEX(prod_est,$G24+$H24-1,MATCH(CK$14,$BP$14:$DP$14,0))</f>
        <v>0</v>
      </c>
      <c r="CL24" s="8" cm="1">
        <f t="array" ref="CL24">AF24*INDEX(prod_est,$G24+$H24-1,MATCH(CL$14,$BP$14:$DP$14,0))</f>
        <v>0</v>
      </c>
      <c r="CM24" s="8" cm="1">
        <f t="array" ref="CM24">AG24*INDEX(prod_est,$G24+$H24-1,MATCH(CM$14,$BP$14:$DP$14,0))</f>
        <v>0</v>
      </c>
      <c r="CN24" s="8" cm="1">
        <f t="array" ref="CN24">AH24*INDEX(prod_est,$G24+$H24-1,MATCH(CN$14,$BP$14:$DP$14,0))</f>
        <v>0</v>
      </c>
      <c r="CO24" s="8" cm="1">
        <f t="array" ref="CO24">AI24*INDEX(prod_est,$G24+$H24-1,MATCH(CO$14,$BP$14:$DP$14,0))</f>
        <v>0</v>
      </c>
      <c r="CP24" s="8" cm="1">
        <f t="array" ref="CP24">AJ24*INDEX(prod_est,$G24+$H24-1,MATCH(CP$14,$BP$14:$DP$14,0))</f>
        <v>0</v>
      </c>
      <c r="CQ24" s="8" cm="1">
        <f t="array" ref="CQ24">AK24*INDEX(prod_est,$G24+$H24-1,MATCH(CQ$14,$BP$14:$DP$14,0))</f>
        <v>0</v>
      </c>
      <c r="CR24" s="8" cm="1">
        <f t="array" ref="CR24">AL24*INDEX(prod_est,$G24+$H24-1,MATCH(CR$14,$BP$14:$DP$14,0))</f>
        <v>0</v>
      </c>
      <c r="CS24" s="8" cm="1">
        <f t="array" ref="CS24">AM24*INDEX(prod_est,$G24+$H24-1,MATCH(CS$14,$BP$14:$DP$14,0))</f>
        <v>0</v>
      </c>
      <c r="CT24" s="8" cm="1">
        <f t="array" ref="CT24">AN24*INDEX(prod_est,$G24+$H24-1,MATCH(CT$14,$BP$14:$DP$14,0))</f>
        <v>0</v>
      </c>
      <c r="CU24" s="8" cm="1">
        <f t="array" ref="CU24">AO24*INDEX(prod_est,$G24+$H24-1,MATCH(CU$14,$BP$14:$DP$14,0))</f>
        <v>0</v>
      </c>
      <c r="CV24" s="8" cm="1">
        <f t="array" ref="CV24">AP24*INDEX(prod_est,$G24+$H24-1,MATCH(CV$14,$BP$14:$DP$14,0))</f>
        <v>0</v>
      </c>
      <c r="CW24" cm="1">
        <f t="array" ref="CW24">AQ24*INDEX(prod_est,$G24+$H24-1,MATCH(CW$14,$BP$14:$DP$14,0))</f>
        <v>0</v>
      </c>
      <c r="CX24" cm="1">
        <f t="array" ref="CX24">AR24*INDEX(prod_est,$G24+$H24-1,MATCH(CX$14,$BP$14:$DP$14,0))</f>
        <v>0</v>
      </c>
      <c r="CY24" cm="1">
        <f t="array" ref="CY24">AS24*INDEX(prod_est,$G24+$H24-1,MATCH(CY$14,$BP$14:$DP$14,0))</f>
        <v>0</v>
      </c>
      <c r="CZ24" cm="1">
        <f t="array" ref="CZ24">AT24*INDEX(prod_est,$G24+$H24-1,MATCH(CZ$14,$BP$14:$DP$14,0))</f>
        <v>0</v>
      </c>
      <c r="DA24" cm="1">
        <f t="array" ref="DA24">AU24*INDEX(prod_est,$G24+$H24-1,MATCH(DA$14,$BP$14:$DP$14,0))</f>
        <v>0</v>
      </c>
      <c r="DB24" cm="1">
        <f t="array" ref="DB24">AV24*INDEX(prod_est,$G24+$H24-1,MATCH(DB$14,$BP$14:$DP$14,0))</f>
        <v>0</v>
      </c>
      <c r="DC24" cm="1">
        <f t="array" ref="DC24">AW24*INDEX(prod_est,$G24+$H24-1,MATCH(DC$14,$BP$14:$DP$14,0))</f>
        <v>0</v>
      </c>
      <c r="DD24" cm="1">
        <f t="array" ref="DD24">AX24*INDEX(prod_est,$G24+$H24-1,MATCH(DD$14,$BP$14:$DP$14,0))</f>
        <v>0</v>
      </c>
      <c r="DE24" cm="1">
        <f t="array" ref="DE24">AY24*INDEX(prod_est,$G24+$H24-1,MATCH(DE$14,$BP$14:$DP$14,0))</f>
        <v>0</v>
      </c>
      <c r="DF24" cm="1">
        <f t="array" ref="DF24">AZ24*INDEX(prod_est,$G24+$H24-1,MATCH(DF$14,$BP$14:$DP$14,0))</f>
        <v>0</v>
      </c>
      <c r="DG24" cm="1">
        <f t="array" ref="DG24">BA24*INDEX(prod_est,$G24+$H24-1,MATCH(DG$14,$BP$14:$DP$14,0))</f>
        <v>0</v>
      </c>
      <c r="DH24" cm="1">
        <f t="array" ref="DH24">BB24*INDEX(prod_est,$G24+$H24-1,MATCH(DH$14,$BP$14:$DP$14,0))</f>
        <v>0</v>
      </c>
      <c r="DI24" cm="1">
        <f t="array" ref="DI24">BC24*INDEX(prod_est,$G24+$H24-1,MATCH(DI$14,$BP$14:$DP$14,0))</f>
        <v>0</v>
      </c>
      <c r="DJ24" cm="1">
        <f t="array" ref="DJ24">BD24*INDEX(prod_est,$G24+$H24-1,MATCH(DJ$14,$BP$14:$DP$14,0))</f>
        <v>0</v>
      </c>
      <c r="DK24" cm="1">
        <f t="array" ref="DK24">BE24*INDEX(prod_est,$G24+$H24-1,MATCH(DK$14,$BP$14:$DP$14,0))</f>
        <v>0</v>
      </c>
      <c r="DL24" cm="1">
        <f t="array" ref="DL24">BF24*INDEX(prod_est,$G24+$H24-1,MATCH(DL$14,$BP$14:$DP$14,0))</f>
        <v>0</v>
      </c>
      <c r="DM24" cm="1">
        <f t="array" ref="DM24">BG24*INDEX(prod_est,$G24+$H24-1,MATCH(DM$14,$BP$14:$DP$14,0))</f>
        <v>0</v>
      </c>
      <c r="DN24" cm="1">
        <f t="array" ref="DN24">BH24*INDEX(prod_est,$G24+$H24-1,MATCH(DN$14,$BP$14:$DP$14,0))</f>
        <v>0</v>
      </c>
      <c r="DO24" cm="1">
        <f t="array" ref="DO24">BI24*INDEX(prod_est,$G24+$H24-1,MATCH(DO$14,$BP$14:$DP$14,0))</f>
        <v>0</v>
      </c>
      <c r="DP24" cm="1">
        <f t="array" ref="DP24">BJ24*INDEX(prod_est,$G24+$H24-1,MATCH(DP$14,$BP$14:$DP$14,0))</f>
        <v>0</v>
      </c>
    </row>
    <row r="25" spans="1:120" x14ac:dyDescent="0.25">
      <c r="A25" t="s">
        <v>43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97</v>
      </c>
      <c r="H25">
        <f>IFERROR(MATCH(D25,Production_est!$D$4:$D$339,0),"-")</f>
        <v>6</v>
      </c>
      <c r="I25" s="8" cm="1">
        <f t="array" ref="I25">IFERROR(INDEX(Production_est!$E$4:$E$339,H25+G25-1),"-")</f>
        <v>67000</v>
      </c>
      <c r="J25" s="42">
        <f t="shared" si="0"/>
        <v>0</v>
      </c>
      <c r="K25" s="42">
        <f t="shared" ref="K25:AP25" si="25">J25*(1-$F$4)</f>
        <v>0</v>
      </c>
      <c r="L25" s="42">
        <f t="shared" si="25"/>
        <v>0</v>
      </c>
      <c r="M25" s="42">
        <f t="shared" si="25"/>
        <v>0</v>
      </c>
      <c r="N25" s="42">
        <f t="shared" si="25"/>
        <v>0</v>
      </c>
      <c r="O25" s="42">
        <f t="shared" si="25"/>
        <v>0</v>
      </c>
      <c r="P25" s="42">
        <f t="shared" si="25"/>
        <v>0</v>
      </c>
      <c r="Q25" s="42">
        <f t="shared" si="25"/>
        <v>0</v>
      </c>
      <c r="R25" s="42">
        <f t="shared" si="25"/>
        <v>0</v>
      </c>
      <c r="S25" s="42">
        <f t="shared" si="25"/>
        <v>0</v>
      </c>
      <c r="T25" s="42">
        <f t="shared" si="25"/>
        <v>0</v>
      </c>
      <c r="U25" s="42">
        <f t="shared" si="25"/>
        <v>0</v>
      </c>
      <c r="V25" s="42">
        <f t="shared" si="25"/>
        <v>0</v>
      </c>
      <c r="W25" s="42">
        <f t="shared" si="25"/>
        <v>0</v>
      </c>
      <c r="X25" s="42">
        <f t="shared" si="25"/>
        <v>0</v>
      </c>
      <c r="Y25" s="42">
        <f t="shared" si="25"/>
        <v>0</v>
      </c>
      <c r="Z25" s="42">
        <f t="shared" si="25"/>
        <v>0</v>
      </c>
      <c r="AA25" s="42">
        <f t="shared" si="25"/>
        <v>0</v>
      </c>
      <c r="AB25" s="42">
        <f t="shared" si="25"/>
        <v>0</v>
      </c>
      <c r="AC25" s="42">
        <f t="shared" si="25"/>
        <v>0</v>
      </c>
      <c r="AD25" s="42">
        <f t="shared" si="25"/>
        <v>0</v>
      </c>
      <c r="AE25" s="42">
        <f t="shared" si="25"/>
        <v>0</v>
      </c>
      <c r="AF25" s="42">
        <f t="shared" si="25"/>
        <v>0</v>
      </c>
      <c r="AG25" s="42">
        <f t="shared" si="25"/>
        <v>0</v>
      </c>
      <c r="AH25" s="42">
        <f t="shared" si="25"/>
        <v>0</v>
      </c>
      <c r="AI25" s="42">
        <f t="shared" si="25"/>
        <v>0</v>
      </c>
      <c r="AJ25" s="42">
        <f t="shared" si="25"/>
        <v>0</v>
      </c>
      <c r="AK25" s="42">
        <f t="shared" si="25"/>
        <v>0</v>
      </c>
      <c r="AL25" s="42">
        <f t="shared" si="25"/>
        <v>0</v>
      </c>
      <c r="AM25" s="42">
        <f t="shared" si="25"/>
        <v>0</v>
      </c>
      <c r="AN25" s="42">
        <f t="shared" si="25"/>
        <v>0</v>
      </c>
      <c r="AO25" s="42">
        <f t="shared" si="25"/>
        <v>0</v>
      </c>
      <c r="AP25" s="42">
        <f t="shared" si="25"/>
        <v>0</v>
      </c>
      <c r="AQ25" s="42">
        <f t="shared" ref="AQ25:BJ25" si="26">AP25*(1-$F$4)</f>
        <v>0</v>
      </c>
      <c r="AR25" s="42">
        <f t="shared" si="26"/>
        <v>0</v>
      </c>
      <c r="AS25" s="42">
        <f t="shared" si="26"/>
        <v>0</v>
      </c>
      <c r="AT25" s="42">
        <f t="shared" si="26"/>
        <v>0</v>
      </c>
      <c r="AU25" s="42">
        <f t="shared" si="26"/>
        <v>0</v>
      </c>
      <c r="AV25" s="42">
        <f t="shared" si="26"/>
        <v>0</v>
      </c>
      <c r="AW25" s="42">
        <f t="shared" si="26"/>
        <v>0</v>
      </c>
      <c r="AX25" s="42">
        <f t="shared" si="26"/>
        <v>0</v>
      </c>
      <c r="AY25" s="42">
        <f t="shared" si="26"/>
        <v>0</v>
      </c>
      <c r="AZ25" s="42">
        <f t="shared" si="26"/>
        <v>0</v>
      </c>
      <c r="BA25" s="42">
        <f t="shared" si="26"/>
        <v>0</v>
      </c>
      <c r="BB25" s="42">
        <f t="shared" si="26"/>
        <v>0</v>
      </c>
      <c r="BC25" s="42">
        <f t="shared" si="26"/>
        <v>0</v>
      </c>
      <c r="BD25" s="42">
        <f t="shared" si="26"/>
        <v>0</v>
      </c>
      <c r="BE25" s="42">
        <f t="shared" si="26"/>
        <v>0</v>
      </c>
      <c r="BF25" s="42">
        <f t="shared" si="26"/>
        <v>0</v>
      </c>
      <c r="BG25" s="42">
        <f t="shared" si="26"/>
        <v>0</v>
      </c>
      <c r="BH25" s="42">
        <f t="shared" si="26"/>
        <v>0</v>
      </c>
      <c r="BI25" s="42">
        <f t="shared" si="26"/>
        <v>0</v>
      </c>
      <c r="BJ25" s="42">
        <f t="shared" si="26"/>
        <v>0</v>
      </c>
      <c r="BK25" t="str">
        <f t="shared" si="3"/>
        <v>07_INA</v>
      </c>
      <c r="BL25" t="str">
        <f t="shared" si="4"/>
        <v>d_ind_cem_7_6_kerosene</v>
      </c>
      <c r="BO25" s="8">
        <f t="shared" si="5"/>
        <v>0</v>
      </c>
      <c r="BP25" s="8">
        <f t="shared" si="6"/>
        <v>0</v>
      </c>
      <c r="BQ25" s="8" cm="1">
        <f t="array" ref="BQ25">K25*INDEX(prod_est,$G25+$H25-1,MATCH(BQ$14,$BP$14:$DP$14,0))</f>
        <v>0</v>
      </c>
      <c r="BR25" s="8" cm="1">
        <f t="array" ref="BR25">L25*INDEX(prod_est,$G25+$H25-1,MATCH(BR$14,$BP$14:$DP$14,0))</f>
        <v>0</v>
      </c>
      <c r="BS25" s="8" cm="1">
        <f t="array" ref="BS25">M25*INDEX(prod_est,$G25+$H25-1,MATCH(BS$14,$BP$14:$DP$14,0))</f>
        <v>0</v>
      </c>
      <c r="BT25" s="8" cm="1">
        <f t="array" ref="BT25">N25*INDEX(prod_est,$G25+$H25-1,MATCH(BT$14,$BP$14:$DP$14,0))</f>
        <v>0</v>
      </c>
      <c r="BU25" s="8" cm="1">
        <f t="array" ref="BU25">O25*INDEX(prod_est,$G25+$H25-1,MATCH(BU$14,$BP$14:$DP$14,0))</f>
        <v>0</v>
      </c>
      <c r="BV25" s="8" cm="1">
        <f t="array" ref="BV25">P25*INDEX(prod_est,$G25+$H25-1,MATCH(BV$14,$BP$14:$DP$14,0))</f>
        <v>0</v>
      </c>
      <c r="BW25" s="8" cm="1">
        <f t="array" ref="BW25">Q25*INDEX(prod_est,$G25+$H25-1,MATCH(BW$14,$BP$14:$DP$14,0))</f>
        <v>0</v>
      </c>
      <c r="BX25" s="8" cm="1">
        <f t="array" ref="BX25">R25*INDEX(prod_est,$G25+$H25-1,MATCH(BX$14,$BP$14:$DP$14,0))</f>
        <v>0</v>
      </c>
      <c r="BY25" s="8" cm="1">
        <f t="array" ref="BY25">S25*INDEX(prod_est,$G25+$H25-1,MATCH(BY$14,$BP$14:$DP$14,0))</f>
        <v>0</v>
      </c>
      <c r="BZ25" s="8" cm="1">
        <f t="array" ref="BZ25">T25*INDEX(prod_est,$G25+$H25-1,MATCH(BZ$14,$BP$14:$DP$14,0))</f>
        <v>0</v>
      </c>
      <c r="CA25" s="8" cm="1">
        <f t="array" ref="CA25">U25*INDEX(prod_est,$G25+$H25-1,MATCH(CA$14,$BP$14:$DP$14,0))</f>
        <v>0</v>
      </c>
      <c r="CB25" s="8" cm="1">
        <f t="array" ref="CB25">V25*INDEX(prod_est,$G25+$H25-1,MATCH(CB$14,$BP$14:$DP$14,0))</f>
        <v>0</v>
      </c>
      <c r="CC25" s="8" cm="1">
        <f t="array" ref="CC25">W25*INDEX(prod_est,$G25+$H25-1,MATCH(CC$14,$BP$14:$DP$14,0))</f>
        <v>0</v>
      </c>
      <c r="CD25" s="8" cm="1">
        <f t="array" ref="CD25">X25*INDEX(prod_est,$G25+$H25-1,MATCH(CD$14,$BP$14:$DP$14,0))</f>
        <v>0</v>
      </c>
      <c r="CE25" s="8" cm="1">
        <f t="array" ref="CE25">Y25*INDEX(prod_est,$G25+$H25-1,MATCH(CE$14,$BP$14:$DP$14,0))</f>
        <v>0</v>
      </c>
      <c r="CF25" s="8" cm="1">
        <f t="array" ref="CF25">Z25*INDEX(prod_est,$G25+$H25-1,MATCH(CF$14,$BP$14:$DP$14,0))</f>
        <v>0</v>
      </c>
      <c r="CG25" s="8" cm="1">
        <f t="array" ref="CG25">AA25*INDEX(prod_est,$G25+$H25-1,MATCH(CG$14,$BP$14:$DP$14,0))</f>
        <v>0</v>
      </c>
      <c r="CH25" s="8" cm="1">
        <f t="array" ref="CH25">AB25*INDEX(prod_est,$G25+$H25-1,MATCH(CH$14,$BP$14:$DP$14,0))</f>
        <v>0</v>
      </c>
      <c r="CI25" s="8" cm="1">
        <f t="array" ref="CI25">AC25*INDEX(prod_est,$G25+$H25-1,MATCH(CI$14,$BP$14:$DP$14,0))</f>
        <v>0</v>
      </c>
      <c r="CJ25" s="8" cm="1">
        <f t="array" ref="CJ25">AD25*INDEX(prod_est,$G25+$H25-1,MATCH(CJ$14,$BP$14:$DP$14,0))</f>
        <v>0</v>
      </c>
      <c r="CK25" s="8" cm="1">
        <f t="array" ref="CK25">AE25*INDEX(prod_est,$G25+$H25-1,MATCH(CK$14,$BP$14:$DP$14,0))</f>
        <v>0</v>
      </c>
      <c r="CL25" s="8" cm="1">
        <f t="array" ref="CL25">AF25*INDEX(prod_est,$G25+$H25-1,MATCH(CL$14,$BP$14:$DP$14,0))</f>
        <v>0</v>
      </c>
      <c r="CM25" s="8" cm="1">
        <f t="array" ref="CM25">AG25*INDEX(prod_est,$G25+$H25-1,MATCH(CM$14,$BP$14:$DP$14,0))</f>
        <v>0</v>
      </c>
      <c r="CN25" s="8" cm="1">
        <f t="array" ref="CN25">AH25*INDEX(prod_est,$G25+$H25-1,MATCH(CN$14,$BP$14:$DP$14,0))</f>
        <v>0</v>
      </c>
      <c r="CO25" s="8" cm="1">
        <f t="array" ref="CO25">AI25*INDEX(prod_est,$G25+$H25-1,MATCH(CO$14,$BP$14:$DP$14,0))</f>
        <v>0</v>
      </c>
      <c r="CP25" s="8" cm="1">
        <f t="array" ref="CP25">AJ25*INDEX(prod_est,$G25+$H25-1,MATCH(CP$14,$BP$14:$DP$14,0))</f>
        <v>0</v>
      </c>
      <c r="CQ25" s="8" cm="1">
        <f t="array" ref="CQ25">AK25*INDEX(prod_est,$G25+$H25-1,MATCH(CQ$14,$BP$14:$DP$14,0))</f>
        <v>0</v>
      </c>
      <c r="CR25" s="8" cm="1">
        <f t="array" ref="CR25">AL25*INDEX(prod_est,$G25+$H25-1,MATCH(CR$14,$BP$14:$DP$14,0))</f>
        <v>0</v>
      </c>
      <c r="CS25" s="8" cm="1">
        <f t="array" ref="CS25">AM25*INDEX(prod_est,$G25+$H25-1,MATCH(CS$14,$BP$14:$DP$14,0))</f>
        <v>0</v>
      </c>
      <c r="CT25" s="8" cm="1">
        <f t="array" ref="CT25">AN25*INDEX(prod_est,$G25+$H25-1,MATCH(CT$14,$BP$14:$DP$14,0))</f>
        <v>0</v>
      </c>
      <c r="CU25" s="8" cm="1">
        <f t="array" ref="CU25">AO25*INDEX(prod_est,$G25+$H25-1,MATCH(CU$14,$BP$14:$DP$14,0))</f>
        <v>0</v>
      </c>
      <c r="CV25" s="8" cm="1">
        <f t="array" ref="CV25">AP25*INDEX(prod_est,$G25+$H25-1,MATCH(CV$14,$BP$14:$DP$14,0))</f>
        <v>0</v>
      </c>
      <c r="CW25" cm="1">
        <f t="array" ref="CW25">AQ25*INDEX(prod_est,$G25+$H25-1,MATCH(CW$14,$BP$14:$DP$14,0))</f>
        <v>0</v>
      </c>
      <c r="CX25" cm="1">
        <f t="array" ref="CX25">AR25*INDEX(prod_est,$G25+$H25-1,MATCH(CX$14,$BP$14:$DP$14,0))</f>
        <v>0</v>
      </c>
      <c r="CY25" cm="1">
        <f t="array" ref="CY25">AS25*INDEX(prod_est,$G25+$H25-1,MATCH(CY$14,$BP$14:$DP$14,0))</f>
        <v>0</v>
      </c>
      <c r="CZ25" cm="1">
        <f t="array" ref="CZ25">AT25*INDEX(prod_est,$G25+$H25-1,MATCH(CZ$14,$BP$14:$DP$14,0))</f>
        <v>0</v>
      </c>
      <c r="DA25" cm="1">
        <f t="array" ref="DA25">AU25*INDEX(prod_est,$G25+$H25-1,MATCH(DA$14,$BP$14:$DP$14,0))</f>
        <v>0</v>
      </c>
      <c r="DB25" cm="1">
        <f t="array" ref="DB25">AV25*INDEX(prod_est,$G25+$H25-1,MATCH(DB$14,$BP$14:$DP$14,0))</f>
        <v>0</v>
      </c>
      <c r="DC25" cm="1">
        <f t="array" ref="DC25">AW25*INDEX(prod_est,$G25+$H25-1,MATCH(DC$14,$BP$14:$DP$14,0))</f>
        <v>0</v>
      </c>
      <c r="DD25" cm="1">
        <f t="array" ref="DD25">AX25*INDEX(prod_est,$G25+$H25-1,MATCH(DD$14,$BP$14:$DP$14,0))</f>
        <v>0</v>
      </c>
      <c r="DE25" cm="1">
        <f t="array" ref="DE25">AY25*INDEX(prod_est,$G25+$H25-1,MATCH(DE$14,$BP$14:$DP$14,0))</f>
        <v>0</v>
      </c>
      <c r="DF25" cm="1">
        <f t="array" ref="DF25">AZ25*INDEX(prod_est,$G25+$H25-1,MATCH(DF$14,$BP$14:$DP$14,0))</f>
        <v>0</v>
      </c>
      <c r="DG25" cm="1">
        <f t="array" ref="DG25">BA25*INDEX(prod_est,$G25+$H25-1,MATCH(DG$14,$BP$14:$DP$14,0))</f>
        <v>0</v>
      </c>
      <c r="DH25" cm="1">
        <f t="array" ref="DH25">BB25*INDEX(prod_est,$G25+$H25-1,MATCH(DH$14,$BP$14:$DP$14,0))</f>
        <v>0</v>
      </c>
      <c r="DI25" cm="1">
        <f t="array" ref="DI25">BC25*INDEX(prod_est,$G25+$H25-1,MATCH(DI$14,$BP$14:$DP$14,0))</f>
        <v>0</v>
      </c>
      <c r="DJ25" cm="1">
        <f t="array" ref="DJ25">BD25*INDEX(prod_est,$G25+$H25-1,MATCH(DJ$14,$BP$14:$DP$14,0))</f>
        <v>0</v>
      </c>
      <c r="DK25" cm="1">
        <f t="array" ref="DK25">BE25*INDEX(prod_est,$G25+$H25-1,MATCH(DK$14,$BP$14:$DP$14,0))</f>
        <v>0</v>
      </c>
      <c r="DL25" cm="1">
        <f t="array" ref="DL25">BF25*INDEX(prod_est,$G25+$H25-1,MATCH(DL$14,$BP$14:$DP$14,0))</f>
        <v>0</v>
      </c>
      <c r="DM25" cm="1">
        <f t="array" ref="DM25">BG25*INDEX(prod_est,$G25+$H25-1,MATCH(DM$14,$BP$14:$DP$14,0))</f>
        <v>0</v>
      </c>
      <c r="DN25" cm="1">
        <f t="array" ref="DN25">BH25*INDEX(prod_est,$G25+$H25-1,MATCH(DN$14,$BP$14:$DP$14,0))</f>
        <v>0</v>
      </c>
      <c r="DO25" cm="1">
        <f t="array" ref="DO25">BI25*INDEX(prod_est,$G25+$H25-1,MATCH(DO$14,$BP$14:$DP$14,0))</f>
        <v>0</v>
      </c>
      <c r="DP25" cm="1">
        <f t="array" ref="DP25">BJ25*INDEX(prod_est,$G25+$H25-1,MATCH(DP$14,$BP$14:$DP$14,0))</f>
        <v>0</v>
      </c>
    </row>
    <row r="26" spans="1:120" x14ac:dyDescent="0.25">
      <c r="A26" t="s">
        <v>43</v>
      </c>
      <c r="B26" t="s">
        <v>16</v>
      </c>
      <c r="C26" t="s">
        <v>16</v>
      </c>
      <c r="D26" t="s">
        <v>37</v>
      </c>
      <c r="E26" s="8">
        <v>0</v>
      </c>
      <c r="F26" s="8">
        <v>0</v>
      </c>
      <c r="G26">
        <f>MATCH(A26,Production_est!$A$4:$A$339,0)</f>
        <v>97</v>
      </c>
      <c r="H26">
        <f>IFERROR(MATCH(D26,Production_est!$D$4:$D$339,0),"-")</f>
        <v>6</v>
      </c>
      <c r="I26" s="8" cm="1">
        <f t="array" ref="I26">IFERROR(INDEX(Production_est!$E$4:$E$339,H26+G26-1),"-")</f>
        <v>67000</v>
      </c>
      <c r="J26" s="42">
        <f t="shared" si="0"/>
        <v>0</v>
      </c>
      <c r="K26" s="42">
        <f t="shared" ref="K26:AP26" si="27">J26*(1-$F$4)</f>
        <v>0</v>
      </c>
      <c r="L26" s="42">
        <f t="shared" si="27"/>
        <v>0</v>
      </c>
      <c r="M26" s="42">
        <f t="shared" si="27"/>
        <v>0</v>
      </c>
      <c r="N26" s="42">
        <f t="shared" si="27"/>
        <v>0</v>
      </c>
      <c r="O26" s="42">
        <f t="shared" si="27"/>
        <v>0</v>
      </c>
      <c r="P26" s="42">
        <f t="shared" si="27"/>
        <v>0</v>
      </c>
      <c r="Q26" s="42">
        <f t="shared" si="27"/>
        <v>0</v>
      </c>
      <c r="R26" s="42">
        <f t="shared" si="27"/>
        <v>0</v>
      </c>
      <c r="S26" s="42">
        <f t="shared" si="27"/>
        <v>0</v>
      </c>
      <c r="T26" s="42">
        <f t="shared" si="27"/>
        <v>0</v>
      </c>
      <c r="U26" s="42">
        <f t="shared" si="27"/>
        <v>0</v>
      </c>
      <c r="V26" s="42">
        <f t="shared" si="27"/>
        <v>0</v>
      </c>
      <c r="W26" s="42">
        <f t="shared" si="27"/>
        <v>0</v>
      </c>
      <c r="X26" s="42">
        <f t="shared" si="27"/>
        <v>0</v>
      </c>
      <c r="Y26" s="42">
        <f t="shared" si="27"/>
        <v>0</v>
      </c>
      <c r="Z26" s="42">
        <f t="shared" si="27"/>
        <v>0</v>
      </c>
      <c r="AA26" s="42">
        <f t="shared" si="27"/>
        <v>0</v>
      </c>
      <c r="AB26" s="42">
        <f t="shared" si="27"/>
        <v>0</v>
      </c>
      <c r="AC26" s="42">
        <f t="shared" si="27"/>
        <v>0</v>
      </c>
      <c r="AD26" s="42">
        <f t="shared" si="27"/>
        <v>0</v>
      </c>
      <c r="AE26" s="42">
        <f t="shared" si="27"/>
        <v>0</v>
      </c>
      <c r="AF26" s="42">
        <f t="shared" si="27"/>
        <v>0</v>
      </c>
      <c r="AG26" s="42">
        <f t="shared" si="27"/>
        <v>0</v>
      </c>
      <c r="AH26" s="42">
        <f t="shared" si="27"/>
        <v>0</v>
      </c>
      <c r="AI26" s="42">
        <f t="shared" si="27"/>
        <v>0</v>
      </c>
      <c r="AJ26" s="42">
        <f t="shared" si="27"/>
        <v>0</v>
      </c>
      <c r="AK26" s="42">
        <f t="shared" si="27"/>
        <v>0</v>
      </c>
      <c r="AL26" s="42">
        <f t="shared" si="27"/>
        <v>0</v>
      </c>
      <c r="AM26" s="42">
        <f t="shared" si="27"/>
        <v>0</v>
      </c>
      <c r="AN26" s="42">
        <f t="shared" si="27"/>
        <v>0</v>
      </c>
      <c r="AO26" s="42">
        <f t="shared" si="27"/>
        <v>0</v>
      </c>
      <c r="AP26" s="42">
        <f t="shared" si="27"/>
        <v>0</v>
      </c>
      <c r="AQ26" s="42">
        <f t="shared" ref="AQ26:BJ26" si="28">AP26*(1-$F$4)</f>
        <v>0</v>
      </c>
      <c r="AR26" s="42">
        <f t="shared" si="28"/>
        <v>0</v>
      </c>
      <c r="AS26" s="42">
        <f t="shared" si="28"/>
        <v>0</v>
      </c>
      <c r="AT26" s="42">
        <f t="shared" si="28"/>
        <v>0</v>
      </c>
      <c r="AU26" s="42">
        <f t="shared" si="28"/>
        <v>0</v>
      </c>
      <c r="AV26" s="42">
        <f t="shared" si="28"/>
        <v>0</v>
      </c>
      <c r="AW26" s="42">
        <f t="shared" si="28"/>
        <v>0</v>
      </c>
      <c r="AX26" s="42">
        <f t="shared" si="28"/>
        <v>0</v>
      </c>
      <c r="AY26" s="42">
        <f t="shared" si="28"/>
        <v>0</v>
      </c>
      <c r="AZ26" s="42">
        <f t="shared" si="28"/>
        <v>0</v>
      </c>
      <c r="BA26" s="42">
        <f t="shared" si="28"/>
        <v>0</v>
      </c>
      <c r="BB26" s="42">
        <f t="shared" si="28"/>
        <v>0</v>
      </c>
      <c r="BC26" s="42">
        <f t="shared" si="28"/>
        <v>0</v>
      </c>
      <c r="BD26" s="42">
        <f t="shared" si="28"/>
        <v>0</v>
      </c>
      <c r="BE26" s="42">
        <f t="shared" si="28"/>
        <v>0</v>
      </c>
      <c r="BF26" s="42">
        <f t="shared" si="28"/>
        <v>0</v>
      </c>
      <c r="BG26" s="42">
        <f t="shared" si="28"/>
        <v>0</v>
      </c>
      <c r="BH26" s="42">
        <f t="shared" si="28"/>
        <v>0</v>
      </c>
      <c r="BI26" s="42">
        <f t="shared" si="28"/>
        <v>0</v>
      </c>
      <c r="BJ26" s="42">
        <f t="shared" si="28"/>
        <v>0</v>
      </c>
      <c r="BK26" t="str">
        <f t="shared" si="3"/>
        <v>07_INA</v>
      </c>
      <c r="BL26" t="str">
        <f t="shared" si="4"/>
        <v>d_ind_cem_7_7_gas_diesel_oil</v>
      </c>
      <c r="BO26" s="8">
        <f t="shared" si="5"/>
        <v>0</v>
      </c>
      <c r="BP26" s="8">
        <f t="shared" si="6"/>
        <v>0</v>
      </c>
      <c r="BQ26" s="8" cm="1">
        <f t="array" ref="BQ26">K26*INDEX(prod_est,$G26+$H26-1,MATCH(BQ$14,$BP$14:$DP$14,0))</f>
        <v>0</v>
      </c>
      <c r="BR26" s="8" cm="1">
        <f t="array" ref="BR26">L26*INDEX(prod_est,$G26+$H26-1,MATCH(BR$14,$BP$14:$DP$14,0))</f>
        <v>0</v>
      </c>
      <c r="BS26" s="8" cm="1">
        <f t="array" ref="BS26">M26*INDEX(prod_est,$G26+$H26-1,MATCH(BS$14,$BP$14:$DP$14,0))</f>
        <v>0</v>
      </c>
      <c r="BT26" s="8" cm="1">
        <f t="array" ref="BT26">N26*INDEX(prod_est,$G26+$H26-1,MATCH(BT$14,$BP$14:$DP$14,0))</f>
        <v>0</v>
      </c>
      <c r="BU26" s="8" cm="1">
        <f t="array" ref="BU26">O26*INDEX(prod_est,$G26+$H26-1,MATCH(BU$14,$BP$14:$DP$14,0))</f>
        <v>0</v>
      </c>
      <c r="BV26" s="8" cm="1">
        <f t="array" ref="BV26">P26*INDEX(prod_est,$G26+$H26-1,MATCH(BV$14,$BP$14:$DP$14,0))</f>
        <v>0</v>
      </c>
      <c r="BW26" s="8" cm="1">
        <f t="array" ref="BW26">Q26*INDEX(prod_est,$G26+$H26-1,MATCH(BW$14,$BP$14:$DP$14,0))</f>
        <v>0</v>
      </c>
      <c r="BX26" s="8" cm="1">
        <f t="array" ref="BX26">R26*INDEX(prod_est,$G26+$H26-1,MATCH(BX$14,$BP$14:$DP$14,0))</f>
        <v>0</v>
      </c>
      <c r="BY26" s="8" cm="1">
        <f t="array" ref="BY26">S26*INDEX(prod_est,$G26+$H26-1,MATCH(BY$14,$BP$14:$DP$14,0))</f>
        <v>0</v>
      </c>
      <c r="BZ26" s="8" cm="1">
        <f t="array" ref="BZ26">T26*INDEX(prod_est,$G26+$H26-1,MATCH(BZ$14,$BP$14:$DP$14,0))</f>
        <v>0</v>
      </c>
      <c r="CA26" s="8" cm="1">
        <f t="array" ref="CA26">U26*INDEX(prod_est,$G26+$H26-1,MATCH(CA$14,$BP$14:$DP$14,0))</f>
        <v>0</v>
      </c>
      <c r="CB26" s="8" cm="1">
        <f t="array" ref="CB26">V26*INDEX(prod_est,$G26+$H26-1,MATCH(CB$14,$BP$14:$DP$14,0))</f>
        <v>0</v>
      </c>
      <c r="CC26" s="8" cm="1">
        <f t="array" ref="CC26">W26*INDEX(prod_est,$G26+$H26-1,MATCH(CC$14,$BP$14:$DP$14,0))</f>
        <v>0</v>
      </c>
      <c r="CD26" s="8" cm="1">
        <f t="array" ref="CD26">X26*INDEX(prod_est,$G26+$H26-1,MATCH(CD$14,$BP$14:$DP$14,0))</f>
        <v>0</v>
      </c>
      <c r="CE26" s="8" cm="1">
        <f t="array" ref="CE26">Y26*INDEX(prod_est,$G26+$H26-1,MATCH(CE$14,$BP$14:$DP$14,0))</f>
        <v>0</v>
      </c>
      <c r="CF26" s="8" cm="1">
        <f t="array" ref="CF26">Z26*INDEX(prod_est,$G26+$H26-1,MATCH(CF$14,$BP$14:$DP$14,0))</f>
        <v>0</v>
      </c>
      <c r="CG26" s="8" cm="1">
        <f t="array" ref="CG26">AA26*INDEX(prod_est,$G26+$H26-1,MATCH(CG$14,$BP$14:$DP$14,0))</f>
        <v>0</v>
      </c>
      <c r="CH26" s="8" cm="1">
        <f t="array" ref="CH26">AB26*INDEX(prod_est,$G26+$H26-1,MATCH(CH$14,$BP$14:$DP$14,0))</f>
        <v>0</v>
      </c>
      <c r="CI26" s="8" cm="1">
        <f t="array" ref="CI26">AC26*INDEX(prod_est,$G26+$H26-1,MATCH(CI$14,$BP$14:$DP$14,0))</f>
        <v>0</v>
      </c>
      <c r="CJ26" s="8" cm="1">
        <f t="array" ref="CJ26">AD26*INDEX(prod_est,$G26+$H26-1,MATCH(CJ$14,$BP$14:$DP$14,0))</f>
        <v>0</v>
      </c>
      <c r="CK26" s="8" cm="1">
        <f t="array" ref="CK26">AE26*INDEX(prod_est,$G26+$H26-1,MATCH(CK$14,$BP$14:$DP$14,0))</f>
        <v>0</v>
      </c>
      <c r="CL26" s="8" cm="1">
        <f t="array" ref="CL26">AF26*INDEX(prod_est,$G26+$H26-1,MATCH(CL$14,$BP$14:$DP$14,0))</f>
        <v>0</v>
      </c>
      <c r="CM26" s="8" cm="1">
        <f t="array" ref="CM26">AG26*INDEX(prod_est,$G26+$H26-1,MATCH(CM$14,$BP$14:$DP$14,0))</f>
        <v>0</v>
      </c>
      <c r="CN26" s="8" cm="1">
        <f t="array" ref="CN26">AH26*INDEX(prod_est,$G26+$H26-1,MATCH(CN$14,$BP$14:$DP$14,0))</f>
        <v>0</v>
      </c>
      <c r="CO26" s="8" cm="1">
        <f t="array" ref="CO26">AI26*INDEX(prod_est,$G26+$H26-1,MATCH(CO$14,$BP$14:$DP$14,0))</f>
        <v>0</v>
      </c>
      <c r="CP26" s="8" cm="1">
        <f t="array" ref="CP26">AJ26*INDEX(prod_est,$G26+$H26-1,MATCH(CP$14,$BP$14:$DP$14,0))</f>
        <v>0</v>
      </c>
      <c r="CQ26" s="8" cm="1">
        <f t="array" ref="CQ26">AK26*INDEX(prod_est,$G26+$H26-1,MATCH(CQ$14,$BP$14:$DP$14,0))</f>
        <v>0</v>
      </c>
      <c r="CR26" s="8" cm="1">
        <f t="array" ref="CR26">AL26*INDEX(prod_est,$G26+$H26-1,MATCH(CR$14,$BP$14:$DP$14,0))</f>
        <v>0</v>
      </c>
      <c r="CS26" s="8" cm="1">
        <f t="array" ref="CS26">AM26*INDEX(prod_est,$G26+$H26-1,MATCH(CS$14,$BP$14:$DP$14,0))</f>
        <v>0</v>
      </c>
      <c r="CT26" s="8" cm="1">
        <f t="array" ref="CT26">AN26*INDEX(prod_est,$G26+$H26-1,MATCH(CT$14,$BP$14:$DP$14,0))</f>
        <v>0</v>
      </c>
      <c r="CU26" s="8" cm="1">
        <f t="array" ref="CU26">AO26*INDEX(prod_est,$G26+$H26-1,MATCH(CU$14,$BP$14:$DP$14,0))</f>
        <v>0</v>
      </c>
      <c r="CV26" s="8" cm="1">
        <f t="array" ref="CV26">AP26*INDEX(prod_est,$G26+$H26-1,MATCH(CV$14,$BP$14:$DP$14,0))</f>
        <v>0</v>
      </c>
      <c r="CW26" cm="1">
        <f t="array" ref="CW26">AQ26*INDEX(prod_est,$G26+$H26-1,MATCH(CW$14,$BP$14:$DP$14,0))</f>
        <v>0</v>
      </c>
      <c r="CX26" cm="1">
        <f t="array" ref="CX26">AR26*INDEX(prod_est,$G26+$H26-1,MATCH(CX$14,$BP$14:$DP$14,0))</f>
        <v>0</v>
      </c>
      <c r="CY26" cm="1">
        <f t="array" ref="CY26">AS26*INDEX(prod_est,$G26+$H26-1,MATCH(CY$14,$BP$14:$DP$14,0))</f>
        <v>0</v>
      </c>
      <c r="CZ26" cm="1">
        <f t="array" ref="CZ26">AT26*INDEX(prod_est,$G26+$H26-1,MATCH(CZ$14,$BP$14:$DP$14,0))</f>
        <v>0</v>
      </c>
      <c r="DA26" cm="1">
        <f t="array" ref="DA26">AU26*INDEX(prod_est,$G26+$H26-1,MATCH(DA$14,$BP$14:$DP$14,0))</f>
        <v>0</v>
      </c>
      <c r="DB26" cm="1">
        <f t="array" ref="DB26">AV26*INDEX(prod_est,$G26+$H26-1,MATCH(DB$14,$BP$14:$DP$14,0))</f>
        <v>0</v>
      </c>
      <c r="DC26" cm="1">
        <f t="array" ref="DC26">AW26*INDEX(prod_est,$G26+$H26-1,MATCH(DC$14,$BP$14:$DP$14,0))</f>
        <v>0</v>
      </c>
      <c r="DD26" cm="1">
        <f t="array" ref="DD26">AX26*INDEX(prod_est,$G26+$H26-1,MATCH(DD$14,$BP$14:$DP$14,0))</f>
        <v>0</v>
      </c>
      <c r="DE26" cm="1">
        <f t="array" ref="DE26">AY26*INDEX(prod_est,$G26+$H26-1,MATCH(DE$14,$BP$14:$DP$14,0))</f>
        <v>0</v>
      </c>
      <c r="DF26" cm="1">
        <f t="array" ref="DF26">AZ26*INDEX(prod_est,$G26+$H26-1,MATCH(DF$14,$BP$14:$DP$14,0))</f>
        <v>0</v>
      </c>
      <c r="DG26" cm="1">
        <f t="array" ref="DG26">BA26*INDEX(prod_est,$G26+$H26-1,MATCH(DG$14,$BP$14:$DP$14,0))</f>
        <v>0</v>
      </c>
      <c r="DH26" cm="1">
        <f t="array" ref="DH26">BB26*INDEX(prod_est,$G26+$H26-1,MATCH(DH$14,$BP$14:$DP$14,0))</f>
        <v>0</v>
      </c>
      <c r="DI26" cm="1">
        <f t="array" ref="DI26">BC26*INDEX(prod_est,$G26+$H26-1,MATCH(DI$14,$BP$14:$DP$14,0))</f>
        <v>0</v>
      </c>
      <c r="DJ26" cm="1">
        <f t="array" ref="DJ26">BD26*INDEX(prod_est,$G26+$H26-1,MATCH(DJ$14,$BP$14:$DP$14,0))</f>
        <v>0</v>
      </c>
      <c r="DK26" cm="1">
        <f t="array" ref="DK26">BE26*INDEX(prod_est,$G26+$H26-1,MATCH(DK$14,$BP$14:$DP$14,0))</f>
        <v>0</v>
      </c>
      <c r="DL26" cm="1">
        <f t="array" ref="DL26">BF26*INDEX(prod_est,$G26+$H26-1,MATCH(DL$14,$BP$14:$DP$14,0))</f>
        <v>0</v>
      </c>
      <c r="DM26" cm="1">
        <f t="array" ref="DM26">BG26*INDEX(prod_est,$G26+$H26-1,MATCH(DM$14,$BP$14:$DP$14,0))</f>
        <v>0</v>
      </c>
      <c r="DN26" cm="1">
        <f t="array" ref="DN26">BH26*INDEX(prod_est,$G26+$H26-1,MATCH(DN$14,$BP$14:$DP$14,0))</f>
        <v>0</v>
      </c>
      <c r="DO26" cm="1">
        <f t="array" ref="DO26">BI26*INDEX(prod_est,$G26+$H26-1,MATCH(DO$14,$BP$14:$DP$14,0))</f>
        <v>0</v>
      </c>
      <c r="DP26" cm="1">
        <f t="array" ref="DP26">BJ26*INDEX(prod_est,$G26+$H26-1,MATCH(DP$14,$BP$14:$DP$14,0))</f>
        <v>0</v>
      </c>
    </row>
    <row r="27" spans="1:120" x14ac:dyDescent="0.25">
      <c r="A27" t="s">
        <v>43</v>
      </c>
      <c r="B27" t="s">
        <v>17</v>
      </c>
      <c r="C27" t="s">
        <v>17</v>
      </c>
      <c r="D27" t="s">
        <v>37</v>
      </c>
      <c r="E27" s="8">
        <v>0</v>
      </c>
      <c r="F27" s="8">
        <v>0</v>
      </c>
      <c r="G27">
        <f>MATCH(A27,Production_est!$A$4:$A$339,0)</f>
        <v>97</v>
      </c>
      <c r="H27">
        <f>IFERROR(MATCH(D27,Production_est!$D$4:$D$339,0),"-")</f>
        <v>6</v>
      </c>
      <c r="I27" s="8" cm="1">
        <f t="array" ref="I27">IFERROR(INDEX(Production_est!$E$4:$E$339,H27+G27-1),"-")</f>
        <v>67000</v>
      </c>
      <c r="J27" s="42">
        <f t="shared" si="0"/>
        <v>0</v>
      </c>
      <c r="K27" s="42">
        <f t="shared" ref="K27:AP27" si="29">J27*(1-$F$4)</f>
        <v>0</v>
      </c>
      <c r="L27" s="42">
        <f t="shared" si="29"/>
        <v>0</v>
      </c>
      <c r="M27" s="42">
        <f t="shared" si="29"/>
        <v>0</v>
      </c>
      <c r="N27" s="42">
        <f t="shared" si="29"/>
        <v>0</v>
      </c>
      <c r="O27" s="42">
        <f t="shared" si="29"/>
        <v>0</v>
      </c>
      <c r="P27" s="42">
        <f t="shared" si="29"/>
        <v>0</v>
      </c>
      <c r="Q27" s="42">
        <f t="shared" si="29"/>
        <v>0</v>
      </c>
      <c r="R27" s="42">
        <f t="shared" si="29"/>
        <v>0</v>
      </c>
      <c r="S27" s="42">
        <f t="shared" si="29"/>
        <v>0</v>
      </c>
      <c r="T27" s="42">
        <f t="shared" si="29"/>
        <v>0</v>
      </c>
      <c r="U27" s="42">
        <f t="shared" si="29"/>
        <v>0</v>
      </c>
      <c r="V27" s="42">
        <f t="shared" si="29"/>
        <v>0</v>
      </c>
      <c r="W27" s="42">
        <f t="shared" si="29"/>
        <v>0</v>
      </c>
      <c r="X27" s="42">
        <f t="shared" si="29"/>
        <v>0</v>
      </c>
      <c r="Y27" s="42">
        <f t="shared" si="29"/>
        <v>0</v>
      </c>
      <c r="Z27" s="42">
        <f t="shared" si="29"/>
        <v>0</v>
      </c>
      <c r="AA27" s="42">
        <f t="shared" si="29"/>
        <v>0</v>
      </c>
      <c r="AB27" s="42">
        <f t="shared" si="29"/>
        <v>0</v>
      </c>
      <c r="AC27" s="42">
        <f t="shared" si="29"/>
        <v>0</v>
      </c>
      <c r="AD27" s="42">
        <f t="shared" si="29"/>
        <v>0</v>
      </c>
      <c r="AE27" s="42">
        <f t="shared" si="29"/>
        <v>0</v>
      </c>
      <c r="AF27" s="42">
        <f t="shared" si="29"/>
        <v>0</v>
      </c>
      <c r="AG27" s="42">
        <f t="shared" si="29"/>
        <v>0</v>
      </c>
      <c r="AH27" s="42">
        <f t="shared" si="29"/>
        <v>0</v>
      </c>
      <c r="AI27" s="42">
        <f t="shared" si="29"/>
        <v>0</v>
      </c>
      <c r="AJ27" s="42">
        <f t="shared" si="29"/>
        <v>0</v>
      </c>
      <c r="AK27" s="42">
        <f t="shared" si="29"/>
        <v>0</v>
      </c>
      <c r="AL27" s="42">
        <f t="shared" si="29"/>
        <v>0</v>
      </c>
      <c r="AM27" s="42">
        <f t="shared" si="29"/>
        <v>0</v>
      </c>
      <c r="AN27" s="42">
        <f t="shared" si="29"/>
        <v>0</v>
      </c>
      <c r="AO27" s="42">
        <f t="shared" si="29"/>
        <v>0</v>
      </c>
      <c r="AP27" s="42">
        <f t="shared" si="29"/>
        <v>0</v>
      </c>
      <c r="AQ27" s="42">
        <f t="shared" ref="AQ27:BJ27" si="30">AP27*(1-$F$4)</f>
        <v>0</v>
      </c>
      <c r="AR27" s="42">
        <f t="shared" si="30"/>
        <v>0</v>
      </c>
      <c r="AS27" s="42">
        <f t="shared" si="30"/>
        <v>0</v>
      </c>
      <c r="AT27" s="42">
        <f t="shared" si="30"/>
        <v>0</v>
      </c>
      <c r="AU27" s="42">
        <f t="shared" si="30"/>
        <v>0</v>
      </c>
      <c r="AV27" s="42">
        <f t="shared" si="30"/>
        <v>0</v>
      </c>
      <c r="AW27" s="42">
        <f t="shared" si="30"/>
        <v>0</v>
      </c>
      <c r="AX27" s="42">
        <f t="shared" si="30"/>
        <v>0</v>
      </c>
      <c r="AY27" s="42">
        <f t="shared" si="30"/>
        <v>0</v>
      </c>
      <c r="AZ27" s="42">
        <f t="shared" si="30"/>
        <v>0</v>
      </c>
      <c r="BA27" s="42">
        <f t="shared" si="30"/>
        <v>0</v>
      </c>
      <c r="BB27" s="42">
        <f t="shared" si="30"/>
        <v>0</v>
      </c>
      <c r="BC27" s="42">
        <f t="shared" si="30"/>
        <v>0</v>
      </c>
      <c r="BD27" s="42">
        <f t="shared" si="30"/>
        <v>0</v>
      </c>
      <c r="BE27" s="42">
        <f t="shared" si="30"/>
        <v>0</v>
      </c>
      <c r="BF27" s="42">
        <f t="shared" si="30"/>
        <v>0</v>
      </c>
      <c r="BG27" s="42">
        <f t="shared" si="30"/>
        <v>0</v>
      </c>
      <c r="BH27" s="42">
        <f t="shared" si="30"/>
        <v>0</v>
      </c>
      <c r="BI27" s="42">
        <f t="shared" si="30"/>
        <v>0</v>
      </c>
      <c r="BJ27" s="42">
        <f t="shared" si="30"/>
        <v>0</v>
      </c>
      <c r="BK27" t="str">
        <f t="shared" si="3"/>
        <v>07_INA</v>
      </c>
      <c r="BL27" t="str">
        <f t="shared" si="4"/>
        <v>d_ind_cem_7_8_fuel_oil</v>
      </c>
      <c r="BO27" s="8">
        <f t="shared" si="5"/>
        <v>0</v>
      </c>
      <c r="BP27" s="8">
        <f t="shared" si="6"/>
        <v>0</v>
      </c>
      <c r="BQ27" s="8" cm="1">
        <f t="array" ref="BQ27">K27*INDEX(prod_est,$G27+$H27-1,MATCH(BQ$14,$BP$14:$DP$14,0))</f>
        <v>0</v>
      </c>
      <c r="BR27" s="8" cm="1">
        <f t="array" ref="BR27">L27*INDEX(prod_est,$G27+$H27-1,MATCH(BR$14,$BP$14:$DP$14,0))</f>
        <v>0</v>
      </c>
      <c r="BS27" s="8" cm="1">
        <f t="array" ref="BS27">M27*INDEX(prod_est,$G27+$H27-1,MATCH(BS$14,$BP$14:$DP$14,0))</f>
        <v>0</v>
      </c>
      <c r="BT27" s="8" cm="1">
        <f t="array" ref="BT27">N27*INDEX(prod_est,$G27+$H27-1,MATCH(BT$14,$BP$14:$DP$14,0))</f>
        <v>0</v>
      </c>
      <c r="BU27" s="8" cm="1">
        <f t="array" ref="BU27">O27*INDEX(prod_est,$G27+$H27-1,MATCH(BU$14,$BP$14:$DP$14,0))</f>
        <v>0</v>
      </c>
      <c r="BV27" s="8" cm="1">
        <f t="array" ref="BV27">P27*INDEX(prod_est,$G27+$H27-1,MATCH(BV$14,$BP$14:$DP$14,0))</f>
        <v>0</v>
      </c>
      <c r="BW27" s="8" cm="1">
        <f t="array" ref="BW27">Q27*INDEX(prod_est,$G27+$H27-1,MATCH(BW$14,$BP$14:$DP$14,0))</f>
        <v>0</v>
      </c>
      <c r="BX27" s="8" cm="1">
        <f t="array" ref="BX27">R27*INDEX(prod_est,$G27+$H27-1,MATCH(BX$14,$BP$14:$DP$14,0))</f>
        <v>0</v>
      </c>
      <c r="BY27" s="8" cm="1">
        <f t="array" ref="BY27">S27*INDEX(prod_est,$G27+$H27-1,MATCH(BY$14,$BP$14:$DP$14,0))</f>
        <v>0</v>
      </c>
      <c r="BZ27" s="8" cm="1">
        <f t="array" ref="BZ27">T27*INDEX(prod_est,$G27+$H27-1,MATCH(BZ$14,$BP$14:$DP$14,0))</f>
        <v>0</v>
      </c>
      <c r="CA27" s="8" cm="1">
        <f t="array" ref="CA27">U27*INDEX(prod_est,$G27+$H27-1,MATCH(CA$14,$BP$14:$DP$14,0))</f>
        <v>0</v>
      </c>
      <c r="CB27" s="8" cm="1">
        <f t="array" ref="CB27">V27*INDEX(prod_est,$G27+$H27-1,MATCH(CB$14,$BP$14:$DP$14,0))</f>
        <v>0</v>
      </c>
      <c r="CC27" s="8" cm="1">
        <f t="array" ref="CC27">W27*INDEX(prod_est,$G27+$H27-1,MATCH(CC$14,$BP$14:$DP$14,0))</f>
        <v>0</v>
      </c>
      <c r="CD27" s="8" cm="1">
        <f t="array" ref="CD27">X27*INDEX(prod_est,$G27+$H27-1,MATCH(CD$14,$BP$14:$DP$14,0))</f>
        <v>0</v>
      </c>
      <c r="CE27" s="8" cm="1">
        <f t="array" ref="CE27">Y27*INDEX(prod_est,$G27+$H27-1,MATCH(CE$14,$BP$14:$DP$14,0))</f>
        <v>0</v>
      </c>
      <c r="CF27" s="8" cm="1">
        <f t="array" ref="CF27">Z27*INDEX(prod_est,$G27+$H27-1,MATCH(CF$14,$BP$14:$DP$14,0))</f>
        <v>0</v>
      </c>
      <c r="CG27" s="8" cm="1">
        <f t="array" ref="CG27">AA27*INDEX(prod_est,$G27+$H27-1,MATCH(CG$14,$BP$14:$DP$14,0))</f>
        <v>0</v>
      </c>
      <c r="CH27" s="8" cm="1">
        <f t="array" ref="CH27">AB27*INDEX(prod_est,$G27+$H27-1,MATCH(CH$14,$BP$14:$DP$14,0))</f>
        <v>0</v>
      </c>
      <c r="CI27" s="8" cm="1">
        <f t="array" ref="CI27">AC27*INDEX(prod_est,$G27+$H27-1,MATCH(CI$14,$BP$14:$DP$14,0))</f>
        <v>0</v>
      </c>
      <c r="CJ27" s="8" cm="1">
        <f t="array" ref="CJ27">AD27*INDEX(prod_est,$G27+$H27-1,MATCH(CJ$14,$BP$14:$DP$14,0))</f>
        <v>0</v>
      </c>
      <c r="CK27" s="8" cm="1">
        <f t="array" ref="CK27">AE27*INDEX(prod_est,$G27+$H27-1,MATCH(CK$14,$BP$14:$DP$14,0))</f>
        <v>0</v>
      </c>
      <c r="CL27" s="8" cm="1">
        <f t="array" ref="CL27">AF27*INDEX(prod_est,$G27+$H27-1,MATCH(CL$14,$BP$14:$DP$14,0))</f>
        <v>0</v>
      </c>
      <c r="CM27" s="8" cm="1">
        <f t="array" ref="CM27">AG27*INDEX(prod_est,$G27+$H27-1,MATCH(CM$14,$BP$14:$DP$14,0))</f>
        <v>0</v>
      </c>
      <c r="CN27" s="8" cm="1">
        <f t="array" ref="CN27">AH27*INDEX(prod_est,$G27+$H27-1,MATCH(CN$14,$BP$14:$DP$14,0))</f>
        <v>0</v>
      </c>
      <c r="CO27" s="8" cm="1">
        <f t="array" ref="CO27">AI27*INDEX(prod_est,$G27+$H27-1,MATCH(CO$14,$BP$14:$DP$14,0))</f>
        <v>0</v>
      </c>
      <c r="CP27" s="8" cm="1">
        <f t="array" ref="CP27">AJ27*INDEX(prod_est,$G27+$H27-1,MATCH(CP$14,$BP$14:$DP$14,0))</f>
        <v>0</v>
      </c>
      <c r="CQ27" s="8" cm="1">
        <f t="array" ref="CQ27">AK27*INDEX(prod_est,$G27+$H27-1,MATCH(CQ$14,$BP$14:$DP$14,0))</f>
        <v>0</v>
      </c>
      <c r="CR27" s="8" cm="1">
        <f t="array" ref="CR27">AL27*INDEX(prod_est,$G27+$H27-1,MATCH(CR$14,$BP$14:$DP$14,0))</f>
        <v>0</v>
      </c>
      <c r="CS27" s="8" cm="1">
        <f t="array" ref="CS27">AM27*INDEX(prod_est,$G27+$H27-1,MATCH(CS$14,$BP$14:$DP$14,0))</f>
        <v>0</v>
      </c>
      <c r="CT27" s="8" cm="1">
        <f t="array" ref="CT27">AN27*INDEX(prod_est,$G27+$H27-1,MATCH(CT$14,$BP$14:$DP$14,0))</f>
        <v>0</v>
      </c>
      <c r="CU27" s="8" cm="1">
        <f t="array" ref="CU27">AO27*INDEX(prod_est,$G27+$H27-1,MATCH(CU$14,$BP$14:$DP$14,0))</f>
        <v>0</v>
      </c>
      <c r="CV27" s="8" cm="1">
        <f t="array" ref="CV27">AP27*INDEX(prod_est,$G27+$H27-1,MATCH(CV$14,$BP$14:$DP$14,0))</f>
        <v>0</v>
      </c>
      <c r="CW27" cm="1">
        <f t="array" ref="CW27">AQ27*INDEX(prod_est,$G27+$H27-1,MATCH(CW$14,$BP$14:$DP$14,0))</f>
        <v>0</v>
      </c>
      <c r="CX27" cm="1">
        <f t="array" ref="CX27">AR27*INDEX(prod_est,$G27+$H27-1,MATCH(CX$14,$BP$14:$DP$14,0))</f>
        <v>0</v>
      </c>
      <c r="CY27" cm="1">
        <f t="array" ref="CY27">AS27*INDEX(prod_est,$G27+$H27-1,MATCH(CY$14,$BP$14:$DP$14,0))</f>
        <v>0</v>
      </c>
      <c r="CZ27" cm="1">
        <f t="array" ref="CZ27">AT27*INDEX(prod_est,$G27+$H27-1,MATCH(CZ$14,$BP$14:$DP$14,0))</f>
        <v>0</v>
      </c>
      <c r="DA27" cm="1">
        <f t="array" ref="DA27">AU27*INDEX(prod_est,$G27+$H27-1,MATCH(DA$14,$BP$14:$DP$14,0))</f>
        <v>0</v>
      </c>
      <c r="DB27" cm="1">
        <f t="array" ref="DB27">AV27*INDEX(prod_est,$G27+$H27-1,MATCH(DB$14,$BP$14:$DP$14,0))</f>
        <v>0</v>
      </c>
      <c r="DC27" cm="1">
        <f t="array" ref="DC27">AW27*INDEX(prod_est,$G27+$H27-1,MATCH(DC$14,$BP$14:$DP$14,0))</f>
        <v>0</v>
      </c>
      <c r="DD27" cm="1">
        <f t="array" ref="DD27">AX27*INDEX(prod_est,$G27+$H27-1,MATCH(DD$14,$BP$14:$DP$14,0))</f>
        <v>0</v>
      </c>
      <c r="DE27" cm="1">
        <f t="array" ref="DE27">AY27*INDEX(prod_est,$G27+$H27-1,MATCH(DE$14,$BP$14:$DP$14,0))</f>
        <v>0</v>
      </c>
      <c r="DF27" cm="1">
        <f t="array" ref="DF27">AZ27*INDEX(prod_est,$G27+$H27-1,MATCH(DF$14,$BP$14:$DP$14,0))</f>
        <v>0</v>
      </c>
      <c r="DG27" cm="1">
        <f t="array" ref="DG27">BA27*INDEX(prod_est,$G27+$H27-1,MATCH(DG$14,$BP$14:$DP$14,0))</f>
        <v>0</v>
      </c>
      <c r="DH27" cm="1">
        <f t="array" ref="DH27">BB27*INDEX(prod_est,$G27+$H27-1,MATCH(DH$14,$BP$14:$DP$14,0))</f>
        <v>0</v>
      </c>
      <c r="DI27" cm="1">
        <f t="array" ref="DI27">BC27*INDEX(prod_est,$G27+$H27-1,MATCH(DI$14,$BP$14:$DP$14,0))</f>
        <v>0</v>
      </c>
      <c r="DJ27" cm="1">
        <f t="array" ref="DJ27">BD27*INDEX(prod_est,$G27+$H27-1,MATCH(DJ$14,$BP$14:$DP$14,0))</f>
        <v>0</v>
      </c>
      <c r="DK27" cm="1">
        <f t="array" ref="DK27">BE27*INDEX(prod_est,$G27+$H27-1,MATCH(DK$14,$BP$14:$DP$14,0))</f>
        <v>0</v>
      </c>
      <c r="DL27" cm="1">
        <f t="array" ref="DL27">BF27*INDEX(prod_est,$G27+$H27-1,MATCH(DL$14,$BP$14:$DP$14,0))</f>
        <v>0</v>
      </c>
      <c r="DM27" cm="1">
        <f t="array" ref="DM27">BG27*INDEX(prod_est,$G27+$H27-1,MATCH(DM$14,$BP$14:$DP$14,0))</f>
        <v>0</v>
      </c>
      <c r="DN27" cm="1">
        <f t="array" ref="DN27">BH27*INDEX(prod_est,$G27+$H27-1,MATCH(DN$14,$BP$14:$DP$14,0))</f>
        <v>0</v>
      </c>
      <c r="DO27" cm="1">
        <f t="array" ref="DO27">BI27*INDEX(prod_est,$G27+$H27-1,MATCH(DO$14,$BP$14:$DP$14,0))</f>
        <v>0</v>
      </c>
      <c r="DP27" cm="1">
        <f t="array" ref="DP27">BJ27*INDEX(prod_est,$G27+$H27-1,MATCH(DP$14,$BP$14:$DP$14,0))</f>
        <v>0</v>
      </c>
    </row>
    <row r="28" spans="1:120" x14ac:dyDescent="0.25">
      <c r="A28" t="s">
        <v>43</v>
      </c>
      <c r="B28" t="s">
        <v>18</v>
      </c>
      <c r="C28" t="s">
        <v>18</v>
      </c>
      <c r="D28" t="s">
        <v>37</v>
      </c>
      <c r="E28" s="8">
        <v>0</v>
      </c>
      <c r="F28" s="8">
        <v>0</v>
      </c>
      <c r="G28">
        <f>MATCH(A28,Production_est!$A$4:$A$339,0)</f>
        <v>97</v>
      </c>
      <c r="H28">
        <f>IFERROR(MATCH(D28,Production_est!$D$4:$D$339,0),"-")</f>
        <v>6</v>
      </c>
      <c r="I28" s="8" cm="1">
        <f t="array" ref="I28">IFERROR(INDEX(Production_est!$E$4:$E$339,H28+G28-1),"-")</f>
        <v>67000</v>
      </c>
      <c r="J28" s="42">
        <f t="shared" si="0"/>
        <v>0</v>
      </c>
      <c r="K28" s="42">
        <f t="shared" ref="K28:AP28" si="31">J28*(1-$F$4)</f>
        <v>0</v>
      </c>
      <c r="L28" s="42">
        <f t="shared" si="31"/>
        <v>0</v>
      </c>
      <c r="M28" s="42">
        <f t="shared" si="31"/>
        <v>0</v>
      </c>
      <c r="N28" s="42">
        <f t="shared" si="31"/>
        <v>0</v>
      </c>
      <c r="O28" s="42">
        <f t="shared" si="31"/>
        <v>0</v>
      </c>
      <c r="P28" s="42">
        <f t="shared" si="31"/>
        <v>0</v>
      </c>
      <c r="Q28" s="42">
        <f t="shared" si="31"/>
        <v>0</v>
      </c>
      <c r="R28" s="42">
        <f t="shared" si="31"/>
        <v>0</v>
      </c>
      <c r="S28" s="42">
        <f t="shared" si="31"/>
        <v>0</v>
      </c>
      <c r="T28" s="42">
        <f t="shared" si="31"/>
        <v>0</v>
      </c>
      <c r="U28" s="42">
        <f t="shared" si="31"/>
        <v>0</v>
      </c>
      <c r="V28" s="42">
        <f t="shared" si="31"/>
        <v>0</v>
      </c>
      <c r="W28" s="42">
        <f t="shared" si="31"/>
        <v>0</v>
      </c>
      <c r="X28" s="42">
        <f t="shared" si="31"/>
        <v>0</v>
      </c>
      <c r="Y28" s="42">
        <f t="shared" si="31"/>
        <v>0</v>
      </c>
      <c r="Z28" s="42">
        <f t="shared" si="31"/>
        <v>0</v>
      </c>
      <c r="AA28" s="42">
        <f t="shared" si="31"/>
        <v>0</v>
      </c>
      <c r="AB28" s="42">
        <f t="shared" si="31"/>
        <v>0</v>
      </c>
      <c r="AC28" s="42">
        <f t="shared" si="31"/>
        <v>0</v>
      </c>
      <c r="AD28" s="42">
        <f t="shared" si="31"/>
        <v>0</v>
      </c>
      <c r="AE28" s="42">
        <f t="shared" si="31"/>
        <v>0</v>
      </c>
      <c r="AF28" s="42">
        <f t="shared" si="31"/>
        <v>0</v>
      </c>
      <c r="AG28" s="42">
        <f t="shared" si="31"/>
        <v>0</v>
      </c>
      <c r="AH28" s="42">
        <f t="shared" si="31"/>
        <v>0</v>
      </c>
      <c r="AI28" s="42">
        <f t="shared" si="31"/>
        <v>0</v>
      </c>
      <c r="AJ28" s="42">
        <f t="shared" si="31"/>
        <v>0</v>
      </c>
      <c r="AK28" s="42">
        <f t="shared" si="31"/>
        <v>0</v>
      </c>
      <c r="AL28" s="42">
        <f t="shared" si="31"/>
        <v>0</v>
      </c>
      <c r="AM28" s="42">
        <f t="shared" si="31"/>
        <v>0</v>
      </c>
      <c r="AN28" s="42">
        <f t="shared" si="31"/>
        <v>0</v>
      </c>
      <c r="AO28" s="42">
        <f t="shared" si="31"/>
        <v>0</v>
      </c>
      <c r="AP28" s="42">
        <f t="shared" si="31"/>
        <v>0</v>
      </c>
      <c r="AQ28" s="42">
        <f t="shared" ref="AQ28:BJ28" si="32">AP28*(1-$F$4)</f>
        <v>0</v>
      </c>
      <c r="AR28" s="42">
        <f t="shared" si="32"/>
        <v>0</v>
      </c>
      <c r="AS28" s="42">
        <f t="shared" si="32"/>
        <v>0</v>
      </c>
      <c r="AT28" s="42">
        <f t="shared" si="32"/>
        <v>0</v>
      </c>
      <c r="AU28" s="42">
        <f t="shared" si="32"/>
        <v>0</v>
      </c>
      <c r="AV28" s="42">
        <f t="shared" si="32"/>
        <v>0</v>
      </c>
      <c r="AW28" s="42">
        <f t="shared" si="32"/>
        <v>0</v>
      </c>
      <c r="AX28" s="42">
        <f t="shared" si="32"/>
        <v>0</v>
      </c>
      <c r="AY28" s="42">
        <f t="shared" si="32"/>
        <v>0</v>
      </c>
      <c r="AZ28" s="42">
        <f t="shared" si="32"/>
        <v>0</v>
      </c>
      <c r="BA28" s="42">
        <f t="shared" si="32"/>
        <v>0</v>
      </c>
      <c r="BB28" s="42">
        <f t="shared" si="32"/>
        <v>0</v>
      </c>
      <c r="BC28" s="42">
        <f t="shared" si="32"/>
        <v>0</v>
      </c>
      <c r="BD28" s="42">
        <f t="shared" si="32"/>
        <v>0</v>
      </c>
      <c r="BE28" s="42">
        <f t="shared" si="32"/>
        <v>0</v>
      </c>
      <c r="BF28" s="42">
        <f t="shared" si="32"/>
        <v>0</v>
      </c>
      <c r="BG28" s="42">
        <f t="shared" si="32"/>
        <v>0</v>
      </c>
      <c r="BH28" s="42">
        <f t="shared" si="32"/>
        <v>0</v>
      </c>
      <c r="BI28" s="42">
        <f t="shared" si="32"/>
        <v>0</v>
      </c>
      <c r="BJ28" s="42">
        <f t="shared" si="32"/>
        <v>0</v>
      </c>
      <c r="BK28" t="str">
        <f t="shared" si="3"/>
        <v>07_INA</v>
      </c>
      <c r="BL28" t="str">
        <f t="shared" si="4"/>
        <v>d_ind_cem_7_9_lpg</v>
      </c>
      <c r="BO28" s="8">
        <f t="shared" si="5"/>
        <v>0</v>
      </c>
      <c r="BP28" s="8">
        <f t="shared" si="6"/>
        <v>0</v>
      </c>
      <c r="BQ28" s="8" cm="1">
        <f t="array" ref="BQ28">K28*INDEX(prod_est,$G28+$H28-1,MATCH(BQ$14,$BP$14:$DP$14,0))</f>
        <v>0</v>
      </c>
      <c r="BR28" s="8" cm="1">
        <f t="array" ref="BR28">L28*INDEX(prod_est,$G28+$H28-1,MATCH(BR$14,$BP$14:$DP$14,0))</f>
        <v>0</v>
      </c>
      <c r="BS28" s="8" cm="1">
        <f t="array" ref="BS28">M28*INDEX(prod_est,$G28+$H28-1,MATCH(BS$14,$BP$14:$DP$14,0))</f>
        <v>0</v>
      </c>
      <c r="BT28" s="8" cm="1">
        <f t="array" ref="BT28">N28*INDEX(prod_est,$G28+$H28-1,MATCH(BT$14,$BP$14:$DP$14,0))</f>
        <v>0</v>
      </c>
      <c r="BU28" s="8" cm="1">
        <f t="array" ref="BU28">O28*INDEX(prod_est,$G28+$H28-1,MATCH(BU$14,$BP$14:$DP$14,0))</f>
        <v>0</v>
      </c>
      <c r="BV28" s="8" cm="1">
        <f t="array" ref="BV28">P28*INDEX(prod_est,$G28+$H28-1,MATCH(BV$14,$BP$14:$DP$14,0))</f>
        <v>0</v>
      </c>
      <c r="BW28" s="8" cm="1">
        <f t="array" ref="BW28">Q28*INDEX(prod_est,$G28+$H28-1,MATCH(BW$14,$BP$14:$DP$14,0))</f>
        <v>0</v>
      </c>
      <c r="BX28" s="8" cm="1">
        <f t="array" ref="BX28">R28*INDEX(prod_est,$G28+$H28-1,MATCH(BX$14,$BP$14:$DP$14,0))</f>
        <v>0</v>
      </c>
      <c r="BY28" s="8" cm="1">
        <f t="array" ref="BY28">S28*INDEX(prod_est,$G28+$H28-1,MATCH(BY$14,$BP$14:$DP$14,0))</f>
        <v>0</v>
      </c>
      <c r="BZ28" s="8" cm="1">
        <f t="array" ref="BZ28">T28*INDEX(prod_est,$G28+$H28-1,MATCH(BZ$14,$BP$14:$DP$14,0))</f>
        <v>0</v>
      </c>
      <c r="CA28" s="8" cm="1">
        <f t="array" ref="CA28">U28*INDEX(prod_est,$G28+$H28-1,MATCH(CA$14,$BP$14:$DP$14,0))</f>
        <v>0</v>
      </c>
      <c r="CB28" s="8" cm="1">
        <f t="array" ref="CB28">V28*INDEX(prod_est,$G28+$H28-1,MATCH(CB$14,$BP$14:$DP$14,0))</f>
        <v>0</v>
      </c>
      <c r="CC28" s="8" cm="1">
        <f t="array" ref="CC28">W28*INDEX(prod_est,$G28+$H28-1,MATCH(CC$14,$BP$14:$DP$14,0))</f>
        <v>0</v>
      </c>
      <c r="CD28" s="8" cm="1">
        <f t="array" ref="CD28">X28*INDEX(prod_est,$G28+$H28-1,MATCH(CD$14,$BP$14:$DP$14,0))</f>
        <v>0</v>
      </c>
      <c r="CE28" s="8" cm="1">
        <f t="array" ref="CE28">Y28*INDEX(prod_est,$G28+$H28-1,MATCH(CE$14,$BP$14:$DP$14,0))</f>
        <v>0</v>
      </c>
      <c r="CF28" s="8" cm="1">
        <f t="array" ref="CF28">Z28*INDEX(prod_est,$G28+$H28-1,MATCH(CF$14,$BP$14:$DP$14,0))</f>
        <v>0</v>
      </c>
      <c r="CG28" s="8" cm="1">
        <f t="array" ref="CG28">AA28*INDEX(prod_est,$G28+$H28-1,MATCH(CG$14,$BP$14:$DP$14,0))</f>
        <v>0</v>
      </c>
      <c r="CH28" s="8" cm="1">
        <f t="array" ref="CH28">AB28*INDEX(prod_est,$G28+$H28-1,MATCH(CH$14,$BP$14:$DP$14,0))</f>
        <v>0</v>
      </c>
      <c r="CI28" s="8" cm="1">
        <f t="array" ref="CI28">AC28*INDEX(prod_est,$G28+$H28-1,MATCH(CI$14,$BP$14:$DP$14,0))</f>
        <v>0</v>
      </c>
      <c r="CJ28" s="8" cm="1">
        <f t="array" ref="CJ28">AD28*INDEX(prod_est,$G28+$H28-1,MATCH(CJ$14,$BP$14:$DP$14,0))</f>
        <v>0</v>
      </c>
      <c r="CK28" s="8" cm="1">
        <f t="array" ref="CK28">AE28*INDEX(prod_est,$G28+$H28-1,MATCH(CK$14,$BP$14:$DP$14,0))</f>
        <v>0</v>
      </c>
      <c r="CL28" s="8" cm="1">
        <f t="array" ref="CL28">AF28*INDEX(prod_est,$G28+$H28-1,MATCH(CL$14,$BP$14:$DP$14,0))</f>
        <v>0</v>
      </c>
      <c r="CM28" s="8" cm="1">
        <f t="array" ref="CM28">AG28*INDEX(prod_est,$G28+$H28-1,MATCH(CM$14,$BP$14:$DP$14,0))</f>
        <v>0</v>
      </c>
      <c r="CN28" s="8" cm="1">
        <f t="array" ref="CN28">AH28*INDEX(prod_est,$G28+$H28-1,MATCH(CN$14,$BP$14:$DP$14,0))</f>
        <v>0</v>
      </c>
      <c r="CO28" s="8" cm="1">
        <f t="array" ref="CO28">AI28*INDEX(prod_est,$G28+$H28-1,MATCH(CO$14,$BP$14:$DP$14,0))</f>
        <v>0</v>
      </c>
      <c r="CP28" s="8" cm="1">
        <f t="array" ref="CP28">AJ28*INDEX(prod_est,$G28+$H28-1,MATCH(CP$14,$BP$14:$DP$14,0))</f>
        <v>0</v>
      </c>
      <c r="CQ28" s="8" cm="1">
        <f t="array" ref="CQ28">AK28*INDEX(prod_est,$G28+$H28-1,MATCH(CQ$14,$BP$14:$DP$14,0))</f>
        <v>0</v>
      </c>
      <c r="CR28" s="8" cm="1">
        <f t="array" ref="CR28">AL28*INDEX(prod_est,$G28+$H28-1,MATCH(CR$14,$BP$14:$DP$14,0))</f>
        <v>0</v>
      </c>
      <c r="CS28" s="8" cm="1">
        <f t="array" ref="CS28">AM28*INDEX(prod_est,$G28+$H28-1,MATCH(CS$14,$BP$14:$DP$14,0))</f>
        <v>0</v>
      </c>
      <c r="CT28" s="8" cm="1">
        <f t="array" ref="CT28">AN28*INDEX(prod_est,$G28+$H28-1,MATCH(CT$14,$BP$14:$DP$14,0))</f>
        <v>0</v>
      </c>
      <c r="CU28" s="8" cm="1">
        <f t="array" ref="CU28">AO28*INDEX(prod_est,$G28+$H28-1,MATCH(CU$14,$BP$14:$DP$14,0))</f>
        <v>0</v>
      </c>
      <c r="CV28" s="8" cm="1">
        <f t="array" ref="CV28">AP28*INDEX(prod_est,$G28+$H28-1,MATCH(CV$14,$BP$14:$DP$14,0))</f>
        <v>0</v>
      </c>
      <c r="CW28" cm="1">
        <f t="array" ref="CW28">AQ28*INDEX(prod_est,$G28+$H28-1,MATCH(CW$14,$BP$14:$DP$14,0))</f>
        <v>0</v>
      </c>
      <c r="CX28" cm="1">
        <f t="array" ref="CX28">AR28*INDEX(prod_est,$G28+$H28-1,MATCH(CX$14,$BP$14:$DP$14,0))</f>
        <v>0</v>
      </c>
      <c r="CY28" cm="1">
        <f t="array" ref="CY28">AS28*INDEX(prod_est,$G28+$H28-1,MATCH(CY$14,$BP$14:$DP$14,0))</f>
        <v>0</v>
      </c>
      <c r="CZ28" cm="1">
        <f t="array" ref="CZ28">AT28*INDEX(prod_est,$G28+$H28-1,MATCH(CZ$14,$BP$14:$DP$14,0))</f>
        <v>0</v>
      </c>
      <c r="DA28" cm="1">
        <f t="array" ref="DA28">AU28*INDEX(prod_est,$G28+$H28-1,MATCH(DA$14,$BP$14:$DP$14,0))</f>
        <v>0</v>
      </c>
      <c r="DB28" cm="1">
        <f t="array" ref="DB28">AV28*INDEX(prod_est,$G28+$H28-1,MATCH(DB$14,$BP$14:$DP$14,0))</f>
        <v>0</v>
      </c>
      <c r="DC28" cm="1">
        <f t="array" ref="DC28">AW28*INDEX(prod_est,$G28+$H28-1,MATCH(DC$14,$BP$14:$DP$14,0))</f>
        <v>0</v>
      </c>
      <c r="DD28" cm="1">
        <f t="array" ref="DD28">AX28*INDEX(prod_est,$G28+$H28-1,MATCH(DD$14,$BP$14:$DP$14,0))</f>
        <v>0</v>
      </c>
      <c r="DE28" cm="1">
        <f t="array" ref="DE28">AY28*INDEX(prod_est,$G28+$H28-1,MATCH(DE$14,$BP$14:$DP$14,0))</f>
        <v>0</v>
      </c>
      <c r="DF28" cm="1">
        <f t="array" ref="DF28">AZ28*INDEX(prod_est,$G28+$H28-1,MATCH(DF$14,$BP$14:$DP$14,0))</f>
        <v>0</v>
      </c>
      <c r="DG28" cm="1">
        <f t="array" ref="DG28">BA28*INDEX(prod_est,$G28+$H28-1,MATCH(DG$14,$BP$14:$DP$14,0))</f>
        <v>0</v>
      </c>
      <c r="DH28" cm="1">
        <f t="array" ref="DH28">BB28*INDEX(prod_est,$G28+$H28-1,MATCH(DH$14,$BP$14:$DP$14,0))</f>
        <v>0</v>
      </c>
      <c r="DI28" cm="1">
        <f t="array" ref="DI28">BC28*INDEX(prod_est,$G28+$H28-1,MATCH(DI$14,$BP$14:$DP$14,0))</f>
        <v>0</v>
      </c>
      <c r="DJ28" cm="1">
        <f t="array" ref="DJ28">BD28*INDEX(prod_est,$G28+$H28-1,MATCH(DJ$14,$BP$14:$DP$14,0))</f>
        <v>0</v>
      </c>
      <c r="DK28" cm="1">
        <f t="array" ref="DK28">BE28*INDEX(prod_est,$G28+$H28-1,MATCH(DK$14,$BP$14:$DP$14,0))</f>
        <v>0</v>
      </c>
      <c r="DL28" cm="1">
        <f t="array" ref="DL28">BF28*INDEX(prod_est,$G28+$H28-1,MATCH(DL$14,$BP$14:$DP$14,0))</f>
        <v>0</v>
      </c>
      <c r="DM28" cm="1">
        <f t="array" ref="DM28">BG28*INDEX(prod_est,$G28+$H28-1,MATCH(DM$14,$BP$14:$DP$14,0))</f>
        <v>0</v>
      </c>
      <c r="DN28" cm="1">
        <f t="array" ref="DN28">BH28*INDEX(prod_est,$G28+$H28-1,MATCH(DN$14,$BP$14:$DP$14,0))</f>
        <v>0</v>
      </c>
      <c r="DO28" cm="1">
        <f t="array" ref="DO28">BI28*INDEX(prod_est,$G28+$H28-1,MATCH(DO$14,$BP$14:$DP$14,0))</f>
        <v>0</v>
      </c>
      <c r="DP28" cm="1">
        <f t="array" ref="DP28">BJ28*INDEX(prod_est,$G28+$H28-1,MATCH(DP$14,$BP$14:$DP$14,0))</f>
        <v>0</v>
      </c>
    </row>
    <row r="29" spans="1:120" x14ac:dyDescent="0.25">
      <c r="A29" t="s">
        <v>43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97</v>
      </c>
      <c r="H29">
        <f>IFERROR(MATCH(D29,Production_est!$D$4:$D$339,0),"-")</f>
        <v>6</v>
      </c>
      <c r="I29" s="8" cm="1">
        <f t="array" ref="I29">IFERROR(INDEX(Production_est!$E$4:$E$339,H29+G29-1),"-")</f>
        <v>67000</v>
      </c>
      <c r="J29" s="42">
        <f t="shared" si="0"/>
        <v>0</v>
      </c>
      <c r="K29" s="42">
        <f t="shared" ref="K29:AP29" si="33">J29*(1-$F$4)</f>
        <v>0</v>
      </c>
      <c r="L29" s="42">
        <f t="shared" si="33"/>
        <v>0</v>
      </c>
      <c r="M29" s="42">
        <f t="shared" si="33"/>
        <v>0</v>
      </c>
      <c r="N29" s="42">
        <f t="shared" si="33"/>
        <v>0</v>
      </c>
      <c r="O29" s="42">
        <f t="shared" si="33"/>
        <v>0</v>
      </c>
      <c r="P29" s="42">
        <f t="shared" si="33"/>
        <v>0</v>
      </c>
      <c r="Q29" s="42">
        <f t="shared" si="33"/>
        <v>0</v>
      </c>
      <c r="R29" s="42">
        <f t="shared" si="33"/>
        <v>0</v>
      </c>
      <c r="S29" s="42">
        <f t="shared" si="33"/>
        <v>0</v>
      </c>
      <c r="T29" s="42">
        <f t="shared" si="33"/>
        <v>0</v>
      </c>
      <c r="U29" s="42">
        <f t="shared" si="33"/>
        <v>0</v>
      </c>
      <c r="V29" s="42">
        <f t="shared" si="33"/>
        <v>0</v>
      </c>
      <c r="W29" s="42">
        <f t="shared" si="33"/>
        <v>0</v>
      </c>
      <c r="X29" s="42">
        <f t="shared" si="33"/>
        <v>0</v>
      </c>
      <c r="Y29" s="42">
        <f t="shared" si="33"/>
        <v>0</v>
      </c>
      <c r="Z29" s="42">
        <f t="shared" si="33"/>
        <v>0</v>
      </c>
      <c r="AA29" s="42">
        <f t="shared" si="33"/>
        <v>0</v>
      </c>
      <c r="AB29" s="42">
        <f t="shared" si="33"/>
        <v>0</v>
      </c>
      <c r="AC29" s="42">
        <f t="shared" si="33"/>
        <v>0</v>
      </c>
      <c r="AD29" s="42">
        <f t="shared" si="33"/>
        <v>0</v>
      </c>
      <c r="AE29" s="42">
        <f t="shared" si="33"/>
        <v>0</v>
      </c>
      <c r="AF29" s="42">
        <f t="shared" si="33"/>
        <v>0</v>
      </c>
      <c r="AG29" s="42">
        <f t="shared" si="33"/>
        <v>0</v>
      </c>
      <c r="AH29" s="42">
        <f t="shared" si="33"/>
        <v>0</v>
      </c>
      <c r="AI29" s="42">
        <f t="shared" si="33"/>
        <v>0</v>
      </c>
      <c r="AJ29" s="42">
        <f t="shared" si="33"/>
        <v>0</v>
      </c>
      <c r="AK29" s="42">
        <f t="shared" si="33"/>
        <v>0</v>
      </c>
      <c r="AL29" s="42">
        <f t="shared" si="33"/>
        <v>0</v>
      </c>
      <c r="AM29" s="42">
        <f t="shared" si="33"/>
        <v>0</v>
      </c>
      <c r="AN29" s="42">
        <f t="shared" si="33"/>
        <v>0</v>
      </c>
      <c r="AO29" s="42">
        <f t="shared" si="33"/>
        <v>0</v>
      </c>
      <c r="AP29" s="42">
        <f t="shared" si="33"/>
        <v>0</v>
      </c>
      <c r="AQ29" s="42">
        <f t="shared" ref="AQ29:BJ29" si="34">AP29*(1-$F$4)</f>
        <v>0</v>
      </c>
      <c r="AR29" s="42">
        <f t="shared" si="34"/>
        <v>0</v>
      </c>
      <c r="AS29" s="42">
        <f t="shared" si="34"/>
        <v>0</v>
      </c>
      <c r="AT29" s="42">
        <f t="shared" si="34"/>
        <v>0</v>
      </c>
      <c r="AU29" s="42">
        <f t="shared" si="34"/>
        <v>0</v>
      </c>
      <c r="AV29" s="42">
        <f t="shared" si="34"/>
        <v>0</v>
      </c>
      <c r="AW29" s="42">
        <f t="shared" si="34"/>
        <v>0</v>
      </c>
      <c r="AX29" s="42">
        <f t="shared" si="34"/>
        <v>0</v>
      </c>
      <c r="AY29" s="42">
        <f t="shared" si="34"/>
        <v>0</v>
      </c>
      <c r="AZ29" s="42">
        <f t="shared" si="34"/>
        <v>0</v>
      </c>
      <c r="BA29" s="42">
        <f t="shared" si="34"/>
        <v>0</v>
      </c>
      <c r="BB29" s="42">
        <f t="shared" si="34"/>
        <v>0</v>
      </c>
      <c r="BC29" s="42">
        <f t="shared" si="34"/>
        <v>0</v>
      </c>
      <c r="BD29" s="42">
        <f t="shared" si="34"/>
        <v>0</v>
      </c>
      <c r="BE29" s="42">
        <f t="shared" si="34"/>
        <v>0</v>
      </c>
      <c r="BF29" s="42">
        <f t="shared" si="34"/>
        <v>0</v>
      </c>
      <c r="BG29" s="42">
        <f t="shared" si="34"/>
        <v>0</v>
      </c>
      <c r="BH29" s="42">
        <f t="shared" si="34"/>
        <v>0</v>
      </c>
      <c r="BI29" s="42">
        <f t="shared" si="34"/>
        <v>0</v>
      </c>
      <c r="BJ29" s="42">
        <f t="shared" si="34"/>
        <v>0</v>
      </c>
      <c r="BK29" t="str">
        <f t="shared" si="3"/>
        <v>07_INA</v>
      </c>
      <c r="BL29" t="str">
        <f t="shared" si="4"/>
        <v>d_ind_cem_7_10_refi_gas_notliq</v>
      </c>
      <c r="BO29" s="8">
        <f t="shared" si="5"/>
        <v>0</v>
      </c>
      <c r="BP29" s="8">
        <f t="shared" si="6"/>
        <v>0</v>
      </c>
      <c r="BQ29" s="8" cm="1">
        <f t="array" ref="BQ29">K29*INDEX(prod_est,$G29+$H29-1,MATCH(BQ$14,$BP$14:$DP$14,0))</f>
        <v>0</v>
      </c>
      <c r="BR29" s="8" cm="1">
        <f t="array" ref="BR29">L29*INDEX(prod_est,$G29+$H29-1,MATCH(BR$14,$BP$14:$DP$14,0))</f>
        <v>0</v>
      </c>
      <c r="BS29" s="8" cm="1">
        <f t="array" ref="BS29">M29*INDEX(prod_est,$G29+$H29-1,MATCH(BS$14,$BP$14:$DP$14,0))</f>
        <v>0</v>
      </c>
      <c r="BT29" s="8" cm="1">
        <f t="array" ref="BT29">N29*INDEX(prod_est,$G29+$H29-1,MATCH(BT$14,$BP$14:$DP$14,0))</f>
        <v>0</v>
      </c>
      <c r="BU29" s="8" cm="1">
        <f t="array" ref="BU29">O29*INDEX(prod_est,$G29+$H29-1,MATCH(BU$14,$BP$14:$DP$14,0))</f>
        <v>0</v>
      </c>
      <c r="BV29" s="8" cm="1">
        <f t="array" ref="BV29">P29*INDEX(prod_est,$G29+$H29-1,MATCH(BV$14,$BP$14:$DP$14,0))</f>
        <v>0</v>
      </c>
      <c r="BW29" s="8" cm="1">
        <f t="array" ref="BW29">Q29*INDEX(prod_est,$G29+$H29-1,MATCH(BW$14,$BP$14:$DP$14,0))</f>
        <v>0</v>
      </c>
      <c r="BX29" s="8" cm="1">
        <f t="array" ref="BX29">R29*INDEX(prod_est,$G29+$H29-1,MATCH(BX$14,$BP$14:$DP$14,0))</f>
        <v>0</v>
      </c>
      <c r="BY29" s="8" cm="1">
        <f t="array" ref="BY29">S29*INDEX(prod_est,$G29+$H29-1,MATCH(BY$14,$BP$14:$DP$14,0))</f>
        <v>0</v>
      </c>
      <c r="BZ29" s="8" cm="1">
        <f t="array" ref="BZ29">T29*INDEX(prod_est,$G29+$H29-1,MATCH(BZ$14,$BP$14:$DP$14,0))</f>
        <v>0</v>
      </c>
      <c r="CA29" s="8" cm="1">
        <f t="array" ref="CA29">U29*INDEX(prod_est,$G29+$H29-1,MATCH(CA$14,$BP$14:$DP$14,0))</f>
        <v>0</v>
      </c>
      <c r="CB29" s="8" cm="1">
        <f t="array" ref="CB29">V29*INDEX(prod_est,$G29+$H29-1,MATCH(CB$14,$BP$14:$DP$14,0))</f>
        <v>0</v>
      </c>
      <c r="CC29" s="8" cm="1">
        <f t="array" ref="CC29">W29*INDEX(prod_est,$G29+$H29-1,MATCH(CC$14,$BP$14:$DP$14,0))</f>
        <v>0</v>
      </c>
      <c r="CD29" s="8" cm="1">
        <f t="array" ref="CD29">X29*INDEX(prod_est,$G29+$H29-1,MATCH(CD$14,$BP$14:$DP$14,0))</f>
        <v>0</v>
      </c>
      <c r="CE29" s="8" cm="1">
        <f t="array" ref="CE29">Y29*INDEX(prod_est,$G29+$H29-1,MATCH(CE$14,$BP$14:$DP$14,0))</f>
        <v>0</v>
      </c>
      <c r="CF29" s="8" cm="1">
        <f t="array" ref="CF29">Z29*INDEX(prod_est,$G29+$H29-1,MATCH(CF$14,$BP$14:$DP$14,0))</f>
        <v>0</v>
      </c>
      <c r="CG29" s="8" cm="1">
        <f t="array" ref="CG29">AA29*INDEX(prod_est,$G29+$H29-1,MATCH(CG$14,$BP$14:$DP$14,0))</f>
        <v>0</v>
      </c>
      <c r="CH29" s="8" cm="1">
        <f t="array" ref="CH29">AB29*INDEX(prod_est,$G29+$H29-1,MATCH(CH$14,$BP$14:$DP$14,0))</f>
        <v>0</v>
      </c>
      <c r="CI29" s="8" cm="1">
        <f t="array" ref="CI29">AC29*INDEX(prod_est,$G29+$H29-1,MATCH(CI$14,$BP$14:$DP$14,0))</f>
        <v>0</v>
      </c>
      <c r="CJ29" s="8" cm="1">
        <f t="array" ref="CJ29">AD29*INDEX(prod_est,$G29+$H29-1,MATCH(CJ$14,$BP$14:$DP$14,0))</f>
        <v>0</v>
      </c>
      <c r="CK29" s="8" cm="1">
        <f t="array" ref="CK29">AE29*INDEX(prod_est,$G29+$H29-1,MATCH(CK$14,$BP$14:$DP$14,0))</f>
        <v>0</v>
      </c>
      <c r="CL29" s="8" cm="1">
        <f t="array" ref="CL29">AF29*INDEX(prod_est,$G29+$H29-1,MATCH(CL$14,$BP$14:$DP$14,0))</f>
        <v>0</v>
      </c>
      <c r="CM29" s="8" cm="1">
        <f t="array" ref="CM29">AG29*INDEX(prod_est,$G29+$H29-1,MATCH(CM$14,$BP$14:$DP$14,0))</f>
        <v>0</v>
      </c>
      <c r="CN29" s="8" cm="1">
        <f t="array" ref="CN29">AH29*INDEX(prod_est,$G29+$H29-1,MATCH(CN$14,$BP$14:$DP$14,0))</f>
        <v>0</v>
      </c>
      <c r="CO29" s="8" cm="1">
        <f t="array" ref="CO29">AI29*INDEX(prod_est,$G29+$H29-1,MATCH(CO$14,$BP$14:$DP$14,0))</f>
        <v>0</v>
      </c>
      <c r="CP29" s="8" cm="1">
        <f t="array" ref="CP29">AJ29*INDEX(prod_est,$G29+$H29-1,MATCH(CP$14,$BP$14:$DP$14,0))</f>
        <v>0</v>
      </c>
      <c r="CQ29" s="8" cm="1">
        <f t="array" ref="CQ29">AK29*INDEX(prod_est,$G29+$H29-1,MATCH(CQ$14,$BP$14:$DP$14,0))</f>
        <v>0</v>
      </c>
      <c r="CR29" s="8" cm="1">
        <f t="array" ref="CR29">AL29*INDEX(prod_est,$G29+$H29-1,MATCH(CR$14,$BP$14:$DP$14,0))</f>
        <v>0</v>
      </c>
      <c r="CS29" s="8" cm="1">
        <f t="array" ref="CS29">AM29*INDEX(prod_est,$G29+$H29-1,MATCH(CS$14,$BP$14:$DP$14,0))</f>
        <v>0</v>
      </c>
      <c r="CT29" s="8" cm="1">
        <f t="array" ref="CT29">AN29*INDEX(prod_est,$G29+$H29-1,MATCH(CT$14,$BP$14:$DP$14,0))</f>
        <v>0</v>
      </c>
      <c r="CU29" s="8" cm="1">
        <f t="array" ref="CU29">AO29*INDEX(prod_est,$G29+$H29-1,MATCH(CU$14,$BP$14:$DP$14,0))</f>
        <v>0</v>
      </c>
      <c r="CV29" s="8" cm="1">
        <f t="array" ref="CV29">AP29*INDEX(prod_est,$G29+$H29-1,MATCH(CV$14,$BP$14:$DP$14,0))</f>
        <v>0</v>
      </c>
      <c r="CW29" cm="1">
        <f t="array" ref="CW29">AQ29*INDEX(prod_est,$G29+$H29-1,MATCH(CW$14,$BP$14:$DP$14,0))</f>
        <v>0</v>
      </c>
      <c r="CX29" cm="1">
        <f t="array" ref="CX29">AR29*INDEX(prod_est,$G29+$H29-1,MATCH(CX$14,$BP$14:$DP$14,0))</f>
        <v>0</v>
      </c>
      <c r="CY29" cm="1">
        <f t="array" ref="CY29">AS29*INDEX(prod_est,$G29+$H29-1,MATCH(CY$14,$BP$14:$DP$14,0))</f>
        <v>0</v>
      </c>
      <c r="CZ29" cm="1">
        <f t="array" ref="CZ29">AT29*INDEX(prod_est,$G29+$H29-1,MATCH(CZ$14,$BP$14:$DP$14,0))</f>
        <v>0</v>
      </c>
      <c r="DA29" cm="1">
        <f t="array" ref="DA29">AU29*INDEX(prod_est,$G29+$H29-1,MATCH(DA$14,$BP$14:$DP$14,0))</f>
        <v>0</v>
      </c>
      <c r="DB29" cm="1">
        <f t="array" ref="DB29">AV29*INDEX(prod_est,$G29+$H29-1,MATCH(DB$14,$BP$14:$DP$14,0))</f>
        <v>0</v>
      </c>
      <c r="DC29" cm="1">
        <f t="array" ref="DC29">AW29*INDEX(prod_est,$G29+$H29-1,MATCH(DC$14,$BP$14:$DP$14,0))</f>
        <v>0</v>
      </c>
      <c r="DD29" cm="1">
        <f t="array" ref="DD29">AX29*INDEX(prod_est,$G29+$H29-1,MATCH(DD$14,$BP$14:$DP$14,0))</f>
        <v>0</v>
      </c>
      <c r="DE29" cm="1">
        <f t="array" ref="DE29">AY29*INDEX(prod_est,$G29+$H29-1,MATCH(DE$14,$BP$14:$DP$14,0))</f>
        <v>0</v>
      </c>
      <c r="DF29" cm="1">
        <f t="array" ref="DF29">AZ29*INDEX(prod_est,$G29+$H29-1,MATCH(DF$14,$BP$14:$DP$14,0))</f>
        <v>0</v>
      </c>
      <c r="DG29" cm="1">
        <f t="array" ref="DG29">BA29*INDEX(prod_est,$G29+$H29-1,MATCH(DG$14,$BP$14:$DP$14,0))</f>
        <v>0</v>
      </c>
      <c r="DH29" cm="1">
        <f t="array" ref="DH29">BB29*INDEX(prod_est,$G29+$H29-1,MATCH(DH$14,$BP$14:$DP$14,0))</f>
        <v>0</v>
      </c>
      <c r="DI29" cm="1">
        <f t="array" ref="DI29">BC29*INDEX(prod_est,$G29+$H29-1,MATCH(DI$14,$BP$14:$DP$14,0))</f>
        <v>0</v>
      </c>
      <c r="DJ29" cm="1">
        <f t="array" ref="DJ29">BD29*INDEX(prod_est,$G29+$H29-1,MATCH(DJ$14,$BP$14:$DP$14,0))</f>
        <v>0</v>
      </c>
      <c r="DK29" cm="1">
        <f t="array" ref="DK29">BE29*INDEX(prod_est,$G29+$H29-1,MATCH(DK$14,$BP$14:$DP$14,0))</f>
        <v>0</v>
      </c>
      <c r="DL29" cm="1">
        <f t="array" ref="DL29">BF29*INDEX(prod_est,$G29+$H29-1,MATCH(DL$14,$BP$14:$DP$14,0))</f>
        <v>0</v>
      </c>
      <c r="DM29" cm="1">
        <f t="array" ref="DM29">BG29*INDEX(prod_est,$G29+$H29-1,MATCH(DM$14,$BP$14:$DP$14,0))</f>
        <v>0</v>
      </c>
      <c r="DN29" cm="1">
        <f t="array" ref="DN29">BH29*INDEX(prod_est,$G29+$H29-1,MATCH(DN$14,$BP$14:$DP$14,0))</f>
        <v>0</v>
      </c>
      <c r="DO29" cm="1">
        <f t="array" ref="DO29">BI29*INDEX(prod_est,$G29+$H29-1,MATCH(DO$14,$BP$14:$DP$14,0))</f>
        <v>0</v>
      </c>
      <c r="DP29" cm="1">
        <f t="array" ref="DP29">BJ29*INDEX(prod_est,$G29+$H29-1,MATCH(DP$14,$BP$14:$DP$14,0))</f>
        <v>0</v>
      </c>
    </row>
    <row r="30" spans="1:120" x14ac:dyDescent="0.25">
      <c r="A30" t="s">
        <v>43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97</v>
      </c>
      <c r="H30">
        <f>IFERROR(MATCH(D30,Production_est!$D$4:$D$339,0),"-")</f>
        <v>6</v>
      </c>
      <c r="I30" s="8" cm="1">
        <f t="array" ref="I30">IFERROR(INDEX(Production_est!$E$4:$E$339,H30+G30-1),"-")</f>
        <v>67000</v>
      </c>
      <c r="J30" s="42">
        <f t="shared" si="0"/>
        <v>0</v>
      </c>
      <c r="K30" s="42">
        <f t="shared" ref="K30:AP30" si="35">J30*(1-$F$4)</f>
        <v>0</v>
      </c>
      <c r="L30" s="42">
        <f t="shared" si="35"/>
        <v>0</v>
      </c>
      <c r="M30" s="42">
        <f t="shared" si="35"/>
        <v>0</v>
      </c>
      <c r="N30" s="42">
        <f t="shared" si="35"/>
        <v>0</v>
      </c>
      <c r="O30" s="42">
        <f t="shared" si="35"/>
        <v>0</v>
      </c>
      <c r="P30" s="42">
        <f t="shared" si="35"/>
        <v>0</v>
      </c>
      <c r="Q30" s="42">
        <f t="shared" si="35"/>
        <v>0</v>
      </c>
      <c r="R30" s="42">
        <f t="shared" si="35"/>
        <v>0</v>
      </c>
      <c r="S30" s="42">
        <f t="shared" si="35"/>
        <v>0</v>
      </c>
      <c r="T30" s="42">
        <f t="shared" si="35"/>
        <v>0</v>
      </c>
      <c r="U30" s="42">
        <f t="shared" si="35"/>
        <v>0</v>
      </c>
      <c r="V30" s="42">
        <f t="shared" si="35"/>
        <v>0</v>
      </c>
      <c r="W30" s="42">
        <f t="shared" si="35"/>
        <v>0</v>
      </c>
      <c r="X30" s="42">
        <f t="shared" si="35"/>
        <v>0</v>
      </c>
      <c r="Y30" s="42">
        <f t="shared" si="35"/>
        <v>0</v>
      </c>
      <c r="Z30" s="42">
        <f t="shared" si="35"/>
        <v>0</v>
      </c>
      <c r="AA30" s="42">
        <f t="shared" si="35"/>
        <v>0</v>
      </c>
      <c r="AB30" s="42">
        <f t="shared" si="35"/>
        <v>0</v>
      </c>
      <c r="AC30" s="42">
        <f t="shared" si="35"/>
        <v>0</v>
      </c>
      <c r="AD30" s="42">
        <f t="shared" si="35"/>
        <v>0</v>
      </c>
      <c r="AE30" s="42">
        <f t="shared" si="35"/>
        <v>0</v>
      </c>
      <c r="AF30" s="42">
        <f t="shared" si="35"/>
        <v>0</v>
      </c>
      <c r="AG30" s="42">
        <f t="shared" si="35"/>
        <v>0</v>
      </c>
      <c r="AH30" s="42">
        <f t="shared" si="35"/>
        <v>0</v>
      </c>
      <c r="AI30" s="42">
        <f t="shared" si="35"/>
        <v>0</v>
      </c>
      <c r="AJ30" s="42">
        <f t="shared" si="35"/>
        <v>0</v>
      </c>
      <c r="AK30" s="42">
        <f t="shared" si="35"/>
        <v>0</v>
      </c>
      <c r="AL30" s="42">
        <f t="shared" si="35"/>
        <v>0</v>
      </c>
      <c r="AM30" s="42">
        <f t="shared" si="35"/>
        <v>0</v>
      </c>
      <c r="AN30" s="42">
        <f t="shared" si="35"/>
        <v>0</v>
      </c>
      <c r="AO30" s="42">
        <f t="shared" si="35"/>
        <v>0</v>
      </c>
      <c r="AP30" s="42">
        <f t="shared" si="35"/>
        <v>0</v>
      </c>
      <c r="AQ30" s="42">
        <f t="shared" ref="AQ30:BJ30" si="36">AP30*(1-$F$4)</f>
        <v>0</v>
      </c>
      <c r="AR30" s="42">
        <f t="shared" si="36"/>
        <v>0</v>
      </c>
      <c r="AS30" s="42">
        <f t="shared" si="36"/>
        <v>0</v>
      </c>
      <c r="AT30" s="42">
        <f t="shared" si="36"/>
        <v>0</v>
      </c>
      <c r="AU30" s="42">
        <f t="shared" si="36"/>
        <v>0</v>
      </c>
      <c r="AV30" s="42">
        <f t="shared" si="36"/>
        <v>0</v>
      </c>
      <c r="AW30" s="42">
        <f t="shared" si="36"/>
        <v>0</v>
      </c>
      <c r="AX30" s="42">
        <f t="shared" si="36"/>
        <v>0</v>
      </c>
      <c r="AY30" s="42">
        <f t="shared" si="36"/>
        <v>0</v>
      </c>
      <c r="AZ30" s="42">
        <f t="shared" si="36"/>
        <v>0</v>
      </c>
      <c r="BA30" s="42">
        <f t="shared" si="36"/>
        <v>0</v>
      </c>
      <c r="BB30" s="42">
        <f t="shared" si="36"/>
        <v>0</v>
      </c>
      <c r="BC30" s="42">
        <f t="shared" si="36"/>
        <v>0</v>
      </c>
      <c r="BD30" s="42">
        <f t="shared" si="36"/>
        <v>0</v>
      </c>
      <c r="BE30" s="42">
        <f t="shared" si="36"/>
        <v>0</v>
      </c>
      <c r="BF30" s="42">
        <f t="shared" si="36"/>
        <v>0</v>
      </c>
      <c r="BG30" s="42">
        <f t="shared" si="36"/>
        <v>0</v>
      </c>
      <c r="BH30" s="42">
        <f t="shared" si="36"/>
        <v>0</v>
      </c>
      <c r="BI30" s="42">
        <f t="shared" si="36"/>
        <v>0</v>
      </c>
      <c r="BJ30" s="42">
        <f t="shared" si="36"/>
        <v>0</v>
      </c>
      <c r="BK30" t="str">
        <f t="shared" si="3"/>
        <v>07_INA</v>
      </c>
      <c r="BL30" t="str">
        <f t="shared" si="4"/>
        <v>d_ind_cem_7_11_ethane</v>
      </c>
      <c r="BO30" s="8">
        <f t="shared" si="5"/>
        <v>0</v>
      </c>
      <c r="BP30" s="8">
        <f t="shared" si="6"/>
        <v>0</v>
      </c>
      <c r="BQ30" s="8" cm="1">
        <f t="array" ref="BQ30">K30*INDEX(prod_est,$G30+$H30-1,MATCH(BQ$14,$BP$14:$DP$14,0))</f>
        <v>0</v>
      </c>
      <c r="BR30" s="8" cm="1">
        <f t="array" ref="BR30">L30*INDEX(prod_est,$G30+$H30-1,MATCH(BR$14,$BP$14:$DP$14,0))</f>
        <v>0</v>
      </c>
      <c r="BS30" s="8" cm="1">
        <f t="array" ref="BS30">M30*INDEX(prod_est,$G30+$H30-1,MATCH(BS$14,$BP$14:$DP$14,0))</f>
        <v>0</v>
      </c>
      <c r="BT30" s="8" cm="1">
        <f t="array" ref="BT30">N30*INDEX(prod_est,$G30+$H30-1,MATCH(BT$14,$BP$14:$DP$14,0))</f>
        <v>0</v>
      </c>
      <c r="BU30" s="8" cm="1">
        <f t="array" ref="BU30">O30*INDEX(prod_est,$G30+$H30-1,MATCH(BU$14,$BP$14:$DP$14,0))</f>
        <v>0</v>
      </c>
      <c r="BV30" s="8" cm="1">
        <f t="array" ref="BV30">P30*INDEX(prod_est,$G30+$H30-1,MATCH(BV$14,$BP$14:$DP$14,0))</f>
        <v>0</v>
      </c>
      <c r="BW30" s="8" cm="1">
        <f t="array" ref="BW30">Q30*INDEX(prod_est,$G30+$H30-1,MATCH(BW$14,$BP$14:$DP$14,0))</f>
        <v>0</v>
      </c>
      <c r="BX30" s="8" cm="1">
        <f t="array" ref="BX30">R30*INDEX(prod_est,$G30+$H30-1,MATCH(BX$14,$BP$14:$DP$14,0))</f>
        <v>0</v>
      </c>
      <c r="BY30" s="8" cm="1">
        <f t="array" ref="BY30">S30*INDEX(prod_est,$G30+$H30-1,MATCH(BY$14,$BP$14:$DP$14,0))</f>
        <v>0</v>
      </c>
      <c r="BZ30" s="8" cm="1">
        <f t="array" ref="BZ30">T30*INDEX(prod_est,$G30+$H30-1,MATCH(BZ$14,$BP$14:$DP$14,0))</f>
        <v>0</v>
      </c>
      <c r="CA30" s="8" cm="1">
        <f t="array" ref="CA30">U30*INDEX(prod_est,$G30+$H30-1,MATCH(CA$14,$BP$14:$DP$14,0))</f>
        <v>0</v>
      </c>
      <c r="CB30" s="8" cm="1">
        <f t="array" ref="CB30">V30*INDEX(prod_est,$G30+$H30-1,MATCH(CB$14,$BP$14:$DP$14,0))</f>
        <v>0</v>
      </c>
      <c r="CC30" s="8" cm="1">
        <f t="array" ref="CC30">W30*INDEX(prod_est,$G30+$H30-1,MATCH(CC$14,$BP$14:$DP$14,0))</f>
        <v>0</v>
      </c>
      <c r="CD30" s="8" cm="1">
        <f t="array" ref="CD30">X30*INDEX(prod_est,$G30+$H30-1,MATCH(CD$14,$BP$14:$DP$14,0))</f>
        <v>0</v>
      </c>
      <c r="CE30" s="8" cm="1">
        <f t="array" ref="CE30">Y30*INDEX(prod_est,$G30+$H30-1,MATCH(CE$14,$BP$14:$DP$14,0))</f>
        <v>0</v>
      </c>
      <c r="CF30" s="8" cm="1">
        <f t="array" ref="CF30">Z30*INDEX(prod_est,$G30+$H30-1,MATCH(CF$14,$BP$14:$DP$14,0))</f>
        <v>0</v>
      </c>
      <c r="CG30" s="8" cm="1">
        <f t="array" ref="CG30">AA30*INDEX(prod_est,$G30+$H30-1,MATCH(CG$14,$BP$14:$DP$14,0))</f>
        <v>0</v>
      </c>
      <c r="CH30" s="8" cm="1">
        <f t="array" ref="CH30">AB30*INDEX(prod_est,$G30+$H30-1,MATCH(CH$14,$BP$14:$DP$14,0))</f>
        <v>0</v>
      </c>
      <c r="CI30" s="8" cm="1">
        <f t="array" ref="CI30">AC30*INDEX(prod_est,$G30+$H30-1,MATCH(CI$14,$BP$14:$DP$14,0))</f>
        <v>0</v>
      </c>
      <c r="CJ30" s="8" cm="1">
        <f t="array" ref="CJ30">AD30*INDEX(prod_est,$G30+$H30-1,MATCH(CJ$14,$BP$14:$DP$14,0))</f>
        <v>0</v>
      </c>
      <c r="CK30" s="8" cm="1">
        <f t="array" ref="CK30">AE30*INDEX(prod_est,$G30+$H30-1,MATCH(CK$14,$BP$14:$DP$14,0))</f>
        <v>0</v>
      </c>
      <c r="CL30" s="8" cm="1">
        <f t="array" ref="CL30">AF30*INDEX(prod_est,$G30+$H30-1,MATCH(CL$14,$BP$14:$DP$14,0))</f>
        <v>0</v>
      </c>
      <c r="CM30" s="8" cm="1">
        <f t="array" ref="CM30">AG30*INDEX(prod_est,$G30+$H30-1,MATCH(CM$14,$BP$14:$DP$14,0))</f>
        <v>0</v>
      </c>
      <c r="CN30" s="8" cm="1">
        <f t="array" ref="CN30">AH30*INDEX(prod_est,$G30+$H30-1,MATCH(CN$14,$BP$14:$DP$14,0))</f>
        <v>0</v>
      </c>
      <c r="CO30" s="8" cm="1">
        <f t="array" ref="CO30">AI30*INDEX(prod_est,$G30+$H30-1,MATCH(CO$14,$BP$14:$DP$14,0))</f>
        <v>0</v>
      </c>
      <c r="CP30" s="8" cm="1">
        <f t="array" ref="CP30">AJ30*INDEX(prod_est,$G30+$H30-1,MATCH(CP$14,$BP$14:$DP$14,0))</f>
        <v>0</v>
      </c>
      <c r="CQ30" s="8" cm="1">
        <f t="array" ref="CQ30">AK30*INDEX(prod_est,$G30+$H30-1,MATCH(CQ$14,$BP$14:$DP$14,0))</f>
        <v>0</v>
      </c>
      <c r="CR30" s="8" cm="1">
        <f t="array" ref="CR30">AL30*INDEX(prod_est,$G30+$H30-1,MATCH(CR$14,$BP$14:$DP$14,0))</f>
        <v>0</v>
      </c>
      <c r="CS30" s="8" cm="1">
        <f t="array" ref="CS30">AM30*INDEX(prod_est,$G30+$H30-1,MATCH(CS$14,$BP$14:$DP$14,0))</f>
        <v>0</v>
      </c>
      <c r="CT30" s="8" cm="1">
        <f t="array" ref="CT30">AN30*INDEX(prod_est,$G30+$H30-1,MATCH(CT$14,$BP$14:$DP$14,0))</f>
        <v>0</v>
      </c>
      <c r="CU30" s="8" cm="1">
        <f t="array" ref="CU30">AO30*INDEX(prod_est,$G30+$H30-1,MATCH(CU$14,$BP$14:$DP$14,0))</f>
        <v>0</v>
      </c>
      <c r="CV30" s="8" cm="1">
        <f t="array" ref="CV30">AP30*INDEX(prod_est,$G30+$H30-1,MATCH(CV$14,$BP$14:$DP$14,0))</f>
        <v>0</v>
      </c>
      <c r="CW30" cm="1">
        <f t="array" ref="CW30">AQ30*INDEX(prod_est,$G30+$H30-1,MATCH(CW$14,$BP$14:$DP$14,0))</f>
        <v>0</v>
      </c>
      <c r="CX30" cm="1">
        <f t="array" ref="CX30">AR30*INDEX(prod_est,$G30+$H30-1,MATCH(CX$14,$BP$14:$DP$14,0))</f>
        <v>0</v>
      </c>
      <c r="CY30" cm="1">
        <f t="array" ref="CY30">AS30*INDEX(prod_est,$G30+$H30-1,MATCH(CY$14,$BP$14:$DP$14,0))</f>
        <v>0</v>
      </c>
      <c r="CZ30" cm="1">
        <f t="array" ref="CZ30">AT30*INDEX(prod_est,$G30+$H30-1,MATCH(CZ$14,$BP$14:$DP$14,0))</f>
        <v>0</v>
      </c>
      <c r="DA30" cm="1">
        <f t="array" ref="DA30">AU30*INDEX(prod_est,$G30+$H30-1,MATCH(DA$14,$BP$14:$DP$14,0))</f>
        <v>0</v>
      </c>
      <c r="DB30" cm="1">
        <f t="array" ref="DB30">AV30*INDEX(prod_est,$G30+$H30-1,MATCH(DB$14,$BP$14:$DP$14,0))</f>
        <v>0</v>
      </c>
      <c r="DC30" cm="1">
        <f t="array" ref="DC30">AW30*INDEX(prod_est,$G30+$H30-1,MATCH(DC$14,$BP$14:$DP$14,0))</f>
        <v>0</v>
      </c>
      <c r="DD30" cm="1">
        <f t="array" ref="DD30">AX30*INDEX(prod_est,$G30+$H30-1,MATCH(DD$14,$BP$14:$DP$14,0))</f>
        <v>0</v>
      </c>
      <c r="DE30" cm="1">
        <f t="array" ref="DE30">AY30*INDEX(prod_est,$G30+$H30-1,MATCH(DE$14,$BP$14:$DP$14,0))</f>
        <v>0</v>
      </c>
      <c r="DF30" cm="1">
        <f t="array" ref="DF30">AZ30*INDEX(prod_est,$G30+$H30-1,MATCH(DF$14,$BP$14:$DP$14,0))</f>
        <v>0</v>
      </c>
      <c r="DG30" cm="1">
        <f t="array" ref="DG30">BA30*INDEX(prod_est,$G30+$H30-1,MATCH(DG$14,$BP$14:$DP$14,0))</f>
        <v>0</v>
      </c>
      <c r="DH30" cm="1">
        <f t="array" ref="DH30">BB30*INDEX(prod_est,$G30+$H30-1,MATCH(DH$14,$BP$14:$DP$14,0))</f>
        <v>0</v>
      </c>
      <c r="DI30" cm="1">
        <f t="array" ref="DI30">BC30*INDEX(prod_est,$G30+$H30-1,MATCH(DI$14,$BP$14:$DP$14,0))</f>
        <v>0</v>
      </c>
      <c r="DJ30" cm="1">
        <f t="array" ref="DJ30">BD30*INDEX(prod_est,$G30+$H30-1,MATCH(DJ$14,$BP$14:$DP$14,0))</f>
        <v>0</v>
      </c>
      <c r="DK30" cm="1">
        <f t="array" ref="DK30">BE30*INDEX(prod_est,$G30+$H30-1,MATCH(DK$14,$BP$14:$DP$14,0))</f>
        <v>0</v>
      </c>
      <c r="DL30" cm="1">
        <f t="array" ref="DL30">BF30*INDEX(prod_est,$G30+$H30-1,MATCH(DL$14,$BP$14:$DP$14,0))</f>
        <v>0</v>
      </c>
      <c r="DM30" cm="1">
        <f t="array" ref="DM30">BG30*INDEX(prod_est,$G30+$H30-1,MATCH(DM$14,$BP$14:$DP$14,0))</f>
        <v>0</v>
      </c>
      <c r="DN30" cm="1">
        <f t="array" ref="DN30">BH30*INDEX(prod_est,$G30+$H30-1,MATCH(DN$14,$BP$14:$DP$14,0))</f>
        <v>0</v>
      </c>
      <c r="DO30" cm="1">
        <f t="array" ref="DO30">BI30*INDEX(prod_est,$G30+$H30-1,MATCH(DO$14,$BP$14:$DP$14,0))</f>
        <v>0</v>
      </c>
      <c r="DP30" cm="1">
        <f t="array" ref="DP30">BJ30*INDEX(prod_est,$G30+$H30-1,MATCH(DP$14,$BP$14:$DP$14,0))</f>
        <v>0</v>
      </c>
    </row>
    <row r="31" spans="1:120" x14ac:dyDescent="0.25">
      <c r="A31" t="s">
        <v>43</v>
      </c>
      <c r="B31" t="s">
        <v>21</v>
      </c>
      <c r="C31" t="s">
        <v>149</v>
      </c>
      <c r="D31" t="s">
        <v>37</v>
      </c>
      <c r="E31" s="8">
        <v>0</v>
      </c>
      <c r="F31" s="8">
        <v>0</v>
      </c>
      <c r="G31">
        <f>MATCH(A31,Production_est!$A$4:$A$339,0)</f>
        <v>97</v>
      </c>
      <c r="H31">
        <f>IFERROR(MATCH(D31,Production_est!$D$4:$D$339,0),"-")</f>
        <v>6</v>
      </c>
      <c r="I31" s="8" cm="1">
        <f t="array" ref="I31">IFERROR(INDEX(Production_est!$E$4:$E$339,H31+G31-1),"-")</f>
        <v>67000</v>
      </c>
      <c r="J31" s="42">
        <f t="shared" si="0"/>
        <v>0</v>
      </c>
      <c r="K31" s="42">
        <f t="shared" ref="K31:AP31" si="37">J31*(1-$F$4)</f>
        <v>0</v>
      </c>
      <c r="L31" s="42">
        <f t="shared" si="37"/>
        <v>0</v>
      </c>
      <c r="M31" s="42">
        <f t="shared" si="37"/>
        <v>0</v>
      </c>
      <c r="N31" s="42">
        <f t="shared" si="37"/>
        <v>0</v>
      </c>
      <c r="O31" s="42">
        <f t="shared" si="37"/>
        <v>0</v>
      </c>
      <c r="P31" s="42">
        <f t="shared" si="37"/>
        <v>0</v>
      </c>
      <c r="Q31" s="42">
        <f t="shared" si="37"/>
        <v>0</v>
      </c>
      <c r="R31" s="42">
        <f t="shared" si="37"/>
        <v>0</v>
      </c>
      <c r="S31" s="42">
        <f t="shared" si="37"/>
        <v>0</v>
      </c>
      <c r="T31" s="42">
        <f t="shared" si="37"/>
        <v>0</v>
      </c>
      <c r="U31" s="42">
        <f t="shared" si="37"/>
        <v>0</v>
      </c>
      <c r="V31" s="42">
        <f t="shared" si="37"/>
        <v>0</v>
      </c>
      <c r="W31" s="42">
        <f t="shared" si="37"/>
        <v>0</v>
      </c>
      <c r="X31" s="42">
        <f t="shared" si="37"/>
        <v>0</v>
      </c>
      <c r="Y31" s="42">
        <f t="shared" si="37"/>
        <v>0</v>
      </c>
      <c r="Z31" s="42">
        <f t="shared" si="37"/>
        <v>0</v>
      </c>
      <c r="AA31" s="42">
        <f t="shared" si="37"/>
        <v>0</v>
      </c>
      <c r="AB31" s="42">
        <f t="shared" si="37"/>
        <v>0</v>
      </c>
      <c r="AC31" s="42">
        <f t="shared" si="37"/>
        <v>0</v>
      </c>
      <c r="AD31" s="42">
        <f t="shared" si="37"/>
        <v>0</v>
      </c>
      <c r="AE31" s="42">
        <f t="shared" si="37"/>
        <v>0</v>
      </c>
      <c r="AF31" s="42">
        <f t="shared" si="37"/>
        <v>0</v>
      </c>
      <c r="AG31" s="42">
        <f t="shared" si="37"/>
        <v>0</v>
      </c>
      <c r="AH31" s="42">
        <f t="shared" si="37"/>
        <v>0</v>
      </c>
      <c r="AI31" s="42">
        <f t="shared" si="37"/>
        <v>0</v>
      </c>
      <c r="AJ31" s="42">
        <f t="shared" si="37"/>
        <v>0</v>
      </c>
      <c r="AK31" s="42">
        <f t="shared" si="37"/>
        <v>0</v>
      </c>
      <c r="AL31" s="42">
        <f t="shared" si="37"/>
        <v>0</v>
      </c>
      <c r="AM31" s="42">
        <f t="shared" si="37"/>
        <v>0</v>
      </c>
      <c r="AN31" s="42">
        <f t="shared" si="37"/>
        <v>0</v>
      </c>
      <c r="AO31" s="42">
        <f t="shared" si="37"/>
        <v>0</v>
      </c>
      <c r="AP31" s="42">
        <f t="shared" si="37"/>
        <v>0</v>
      </c>
      <c r="AQ31" s="42">
        <f t="shared" ref="AQ31:BJ31" si="38">AP31*(1-$F$4)</f>
        <v>0</v>
      </c>
      <c r="AR31" s="42">
        <f t="shared" si="38"/>
        <v>0</v>
      </c>
      <c r="AS31" s="42">
        <f t="shared" si="38"/>
        <v>0</v>
      </c>
      <c r="AT31" s="42">
        <f t="shared" si="38"/>
        <v>0</v>
      </c>
      <c r="AU31" s="42">
        <f t="shared" si="38"/>
        <v>0</v>
      </c>
      <c r="AV31" s="42">
        <f t="shared" si="38"/>
        <v>0</v>
      </c>
      <c r="AW31" s="42">
        <f t="shared" si="38"/>
        <v>0</v>
      </c>
      <c r="AX31" s="42">
        <f t="shared" si="38"/>
        <v>0</v>
      </c>
      <c r="AY31" s="42">
        <f t="shared" si="38"/>
        <v>0</v>
      </c>
      <c r="AZ31" s="42">
        <f t="shared" si="38"/>
        <v>0</v>
      </c>
      <c r="BA31" s="42">
        <f t="shared" si="38"/>
        <v>0</v>
      </c>
      <c r="BB31" s="42">
        <f t="shared" si="38"/>
        <v>0</v>
      </c>
      <c r="BC31" s="42">
        <f t="shared" si="38"/>
        <v>0</v>
      </c>
      <c r="BD31" s="42">
        <f t="shared" si="38"/>
        <v>0</v>
      </c>
      <c r="BE31" s="42">
        <f t="shared" si="38"/>
        <v>0</v>
      </c>
      <c r="BF31" s="42">
        <f t="shared" si="38"/>
        <v>0</v>
      </c>
      <c r="BG31" s="42">
        <f t="shared" si="38"/>
        <v>0</v>
      </c>
      <c r="BH31" s="42">
        <f t="shared" si="38"/>
        <v>0</v>
      </c>
      <c r="BI31" s="42">
        <f t="shared" si="38"/>
        <v>0</v>
      </c>
      <c r="BJ31" s="42">
        <f t="shared" si="38"/>
        <v>0</v>
      </c>
      <c r="BK31" t="str">
        <f t="shared" si="3"/>
        <v>07_INA</v>
      </c>
      <c r="BL31" t="str">
        <f t="shared" si="4"/>
        <v>d_ind_cem_7_x_other_petrol_prod</v>
      </c>
      <c r="BO31" s="8">
        <f t="shared" si="5"/>
        <v>0</v>
      </c>
      <c r="BP31" s="8">
        <f t="shared" si="6"/>
        <v>0</v>
      </c>
      <c r="BQ31" s="8" cm="1">
        <f t="array" ref="BQ31">K31*INDEX(prod_est,$G31+$H31-1,MATCH(BQ$14,$BP$14:$DP$14,0))</f>
        <v>0</v>
      </c>
      <c r="BR31" s="8" cm="1">
        <f t="array" ref="BR31">L31*INDEX(prod_est,$G31+$H31-1,MATCH(BR$14,$BP$14:$DP$14,0))</f>
        <v>0</v>
      </c>
      <c r="BS31" s="8" cm="1">
        <f t="array" ref="BS31">M31*INDEX(prod_est,$G31+$H31-1,MATCH(BS$14,$BP$14:$DP$14,0))</f>
        <v>0</v>
      </c>
      <c r="BT31" s="8" cm="1">
        <f t="array" ref="BT31">N31*INDEX(prod_est,$G31+$H31-1,MATCH(BT$14,$BP$14:$DP$14,0))</f>
        <v>0</v>
      </c>
      <c r="BU31" s="8" cm="1">
        <f t="array" ref="BU31">O31*INDEX(prod_est,$G31+$H31-1,MATCH(BU$14,$BP$14:$DP$14,0))</f>
        <v>0</v>
      </c>
      <c r="BV31" s="8" cm="1">
        <f t="array" ref="BV31">P31*INDEX(prod_est,$G31+$H31-1,MATCH(BV$14,$BP$14:$DP$14,0))</f>
        <v>0</v>
      </c>
      <c r="BW31" s="8" cm="1">
        <f t="array" ref="BW31">Q31*INDEX(prod_est,$G31+$H31-1,MATCH(BW$14,$BP$14:$DP$14,0))</f>
        <v>0</v>
      </c>
      <c r="BX31" s="8" cm="1">
        <f t="array" ref="BX31">R31*INDEX(prod_est,$G31+$H31-1,MATCH(BX$14,$BP$14:$DP$14,0))</f>
        <v>0</v>
      </c>
      <c r="BY31" s="8" cm="1">
        <f t="array" ref="BY31">S31*INDEX(prod_est,$G31+$H31-1,MATCH(BY$14,$BP$14:$DP$14,0))</f>
        <v>0</v>
      </c>
      <c r="BZ31" s="8" cm="1">
        <f t="array" ref="BZ31">T31*INDEX(prod_est,$G31+$H31-1,MATCH(BZ$14,$BP$14:$DP$14,0))</f>
        <v>0</v>
      </c>
      <c r="CA31" s="8" cm="1">
        <f t="array" ref="CA31">U31*INDEX(prod_est,$G31+$H31-1,MATCH(CA$14,$BP$14:$DP$14,0))</f>
        <v>0</v>
      </c>
      <c r="CB31" s="8" cm="1">
        <f t="array" ref="CB31">V31*INDEX(prod_est,$G31+$H31-1,MATCH(CB$14,$BP$14:$DP$14,0))</f>
        <v>0</v>
      </c>
      <c r="CC31" s="8" cm="1">
        <f t="array" ref="CC31">W31*INDEX(prod_est,$G31+$H31-1,MATCH(CC$14,$BP$14:$DP$14,0))</f>
        <v>0</v>
      </c>
      <c r="CD31" s="8" cm="1">
        <f t="array" ref="CD31">X31*INDEX(prod_est,$G31+$H31-1,MATCH(CD$14,$BP$14:$DP$14,0))</f>
        <v>0</v>
      </c>
      <c r="CE31" s="8" cm="1">
        <f t="array" ref="CE31">Y31*INDEX(prod_est,$G31+$H31-1,MATCH(CE$14,$BP$14:$DP$14,0))</f>
        <v>0</v>
      </c>
      <c r="CF31" s="8" cm="1">
        <f t="array" ref="CF31">Z31*INDEX(prod_est,$G31+$H31-1,MATCH(CF$14,$BP$14:$DP$14,0))</f>
        <v>0</v>
      </c>
      <c r="CG31" s="8" cm="1">
        <f t="array" ref="CG31">AA31*INDEX(prod_est,$G31+$H31-1,MATCH(CG$14,$BP$14:$DP$14,0))</f>
        <v>0</v>
      </c>
      <c r="CH31" s="8" cm="1">
        <f t="array" ref="CH31">AB31*INDEX(prod_est,$G31+$H31-1,MATCH(CH$14,$BP$14:$DP$14,0))</f>
        <v>0</v>
      </c>
      <c r="CI31" s="8" cm="1">
        <f t="array" ref="CI31">AC31*INDEX(prod_est,$G31+$H31-1,MATCH(CI$14,$BP$14:$DP$14,0))</f>
        <v>0</v>
      </c>
      <c r="CJ31" s="8" cm="1">
        <f t="array" ref="CJ31">AD31*INDEX(prod_est,$G31+$H31-1,MATCH(CJ$14,$BP$14:$DP$14,0))</f>
        <v>0</v>
      </c>
      <c r="CK31" s="8" cm="1">
        <f t="array" ref="CK31">AE31*INDEX(prod_est,$G31+$H31-1,MATCH(CK$14,$BP$14:$DP$14,0))</f>
        <v>0</v>
      </c>
      <c r="CL31" s="8" cm="1">
        <f t="array" ref="CL31">AF31*INDEX(prod_est,$G31+$H31-1,MATCH(CL$14,$BP$14:$DP$14,0))</f>
        <v>0</v>
      </c>
      <c r="CM31" s="8" cm="1">
        <f t="array" ref="CM31">AG31*INDEX(prod_est,$G31+$H31-1,MATCH(CM$14,$BP$14:$DP$14,0))</f>
        <v>0</v>
      </c>
      <c r="CN31" s="8" cm="1">
        <f t="array" ref="CN31">AH31*INDEX(prod_est,$G31+$H31-1,MATCH(CN$14,$BP$14:$DP$14,0))</f>
        <v>0</v>
      </c>
      <c r="CO31" s="8" cm="1">
        <f t="array" ref="CO31">AI31*INDEX(prod_est,$G31+$H31-1,MATCH(CO$14,$BP$14:$DP$14,0))</f>
        <v>0</v>
      </c>
      <c r="CP31" s="8" cm="1">
        <f t="array" ref="CP31">AJ31*INDEX(prod_est,$G31+$H31-1,MATCH(CP$14,$BP$14:$DP$14,0))</f>
        <v>0</v>
      </c>
      <c r="CQ31" s="8" cm="1">
        <f t="array" ref="CQ31">AK31*INDEX(prod_est,$G31+$H31-1,MATCH(CQ$14,$BP$14:$DP$14,0))</f>
        <v>0</v>
      </c>
      <c r="CR31" s="8" cm="1">
        <f t="array" ref="CR31">AL31*INDEX(prod_est,$G31+$H31-1,MATCH(CR$14,$BP$14:$DP$14,0))</f>
        <v>0</v>
      </c>
      <c r="CS31" s="8" cm="1">
        <f t="array" ref="CS31">AM31*INDEX(prod_est,$G31+$H31-1,MATCH(CS$14,$BP$14:$DP$14,0))</f>
        <v>0</v>
      </c>
      <c r="CT31" s="8" cm="1">
        <f t="array" ref="CT31">AN31*INDEX(prod_est,$G31+$H31-1,MATCH(CT$14,$BP$14:$DP$14,0))</f>
        <v>0</v>
      </c>
      <c r="CU31" s="8" cm="1">
        <f t="array" ref="CU31">AO31*INDEX(prod_est,$G31+$H31-1,MATCH(CU$14,$BP$14:$DP$14,0))</f>
        <v>0</v>
      </c>
      <c r="CV31" s="8" cm="1">
        <f t="array" ref="CV31">AP31*INDEX(prod_est,$G31+$H31-1,MATCH(CV$14,$BP$14:$DP$14,0))</f>
        <v>0</v>
      </c>
      <c r="CW31" cm="1">
        <f t="array" ref="CW31">AQ31*INDEX(prod_est,$G31+$H31-1,MATCH(CW$14,$BP$14:$DP$14,0))</f>
        <v>0</v>
      </c>
      <c r="CX31" cm="1">
        <f t="array" ref="CX31">AR31*INDEX(prod_est,$G31+$H31-1,MATCH(CX$14,$BP$14:$DP$14,0))</f>
        <v>0</v>
      </c>
      <c r="CY31" cm="1">
        <f t="array" ref="CY31">AS31*INDEX(prod_est,$G31+$H31-1,MATCH(CY$14,$BP$14:$DP$14,0))</f>
        <v>0</v>
      </c>
      <c r="CZ31" cm="1">
        <f t="array" ref="CZ31">AT31*INDEX(prod_est,$G31+$H31-1,MATCH(CZ$14,$BP$14:$DP$14,0))</f>
        <v>0</v>
      </c>
      <c r="DA31" cm="1">
        <f t="array" ref="DA31">AU31*INDEX(prod_est,$G31+$H31-1,MATCH(DA$14,$BP$14:$DP$14,0))</f>
        <v>0</v>
      </c>
      <c r="DB31" cm="1">
        <f t="array" ref="DB31">AV31*INDEX(prod_est,$G31+$H31-1,MATCH(DB$14,$BP$14:$DP$14,0))</f>
        <v>0</v>
      </c>
      <c r="DC31" cm="1">
        <f t="array" ref="DC31">AW31*INDEX(prod_est,$G31+$H31-1,MATCH(DC$14,$BP$14:$DP$14,0))</f>
        <v>0</v>
      </c>
      <c r="DD31" cm="1">
        <f t="array" ref="DD31">AX31*INDEX(prod_est,$G31+$H31-1,MATCH(DD$14,$BP$14:$DP$14,0))</f>
        <v>0</v>
      </c>
      <c r="DE31" cm="1">
        <f t="array" ref="DE31">AY31*INDEX(prod_est,$G31+$H31-1,MATCH(DE$14,$BP$14:$DP$14,0))</f>
        <v>0</v>
      </c>
      <c r="DF31" cm="1">
        <f t="array" ref="DF31">AZ31*INDEX(prod_est,$G31+$H31-1,MATCH(DF$14,$BP$14:$DP$14,0))</f>
        <v>0</v>
      </c>
      <c r="DG31" cm="1">
        <f t="array" ref="DG31">BA31*INDEX(prod_est,$G31+$H31-1,MATCH(DG$14,$BP$14:$DP$14,0))</f>
        <v>0</v>
      </c>
      <c r="DH31" cm="1">
        <f t="array" ref="DH31">BB31*INDEX(prod_est,$G31+$H31-1,MATCH(DH$14,$BP$14:$DP$14,0))</f>
        <v>0</v>
      </c>
      <c r="DI31" cm="1">
        <f t="array" ref="DI31">BC31*INDEX(prod_est,$G31+$H31-1,MATCH(DI$14,$BP$14:$DP$14,0))</f>
        <v>0</v>
      </c>
      <c r="DJ31" cm="1">
        <f t="array" ref="DJ31">BD31*INDEX(prod_est,$G31+$H31-1,MATCH(DJ$14,$BP$14:$DP$14,0))</f>
        <v>0</v>
      </c>
      <c r="DK31" cm="1">
        <f t="array" ref="DK31">BE31*INDEX(prod_est,$G31+$H31-1,MATCH(DK$14,$BP$14:$DP$14,0))</f>
        <v>0</v>
      </c>
      <c r="DL31" cm="1">
        <f t="array" ref="DL31">BF31*INDEX(prod_est,$G31+$H31-1,MATCH(DL$14,$BP$14:$DP$14,0))</f>
        <v>0</v>
      </c>
      <c r="DM31" cm="1">
        <f t="array" ref="DM31">BG31*INDEX(prod_est,$G31+$H31-1,MATCH(DM$14,$BP$14:$DP$14,0))</f>
        <v>0</v>
      </c>
      <c r="DN31" cm="1">
        <f t="array" ref="DN31">BH31*INDEX(prod_est,$G31+$H31-1,MATCH(DN$14,$BP$14:$DP$14,0))</f>
        <v>0</v>
      </c>
      <c r="DO31" cm="1">
        <f t="array" ref="DO31">BI31*INDEX(prod_est,$G31+$H31-1,MATCH(DO$14,$BP$14:$DP$14,0))</f>
        <v>0</v>
      </c>
      <c r="DP31" cm="1">
        <f t="array" ref="DP31">BJ31*INDEX(prod_est,$G31+$H31-1,MATCH(DP$14,$BP$14:$DP$14,0))</f>
        <v>0</v>
      </c>
    </row>
    <row r="32" spans="1:120" x14ac:dyDescent="0.25">
      <c r="A32" t="s">
        <v>43</v>
      </c>
      <c r="B32" t="s">
        <v>22</v>
      </c>
      <c r="C32" t="s">
        <v>22</v>
      </c>
      <c r="D32" t="s">
        <v>37</v>
      </c>
      <c r="E32" s="8">
        <v>43.975755180641251</v>
      </c>
      <c r="F32" s="8">
        <v>44.860552034455601</v>
      </c>
      <c r="G32">
        <f>MATCH(A32,Production_est!$A$4:$A$339,0)</f>
        <v>97</v>
      </c>
      <c r="H32">
        <f>IFERROR(MATCH(D32,Production_est!$D$4:$D$339,0),"-")</f>
        <v>6</v>
      </c>
      <c r="I32" s="8" cm="1">
        <f t="array" ref="I32">IFERROR(INDEX(Production_est!$E$4:$E$339,H32+G32-1),"-")</f>
        <v>67000</v>
      </c>
      <c r="J32" s="42">
        <f t="shared" si="0"/>
        <v>6.6956047812620305E-4</v>
      </c>
      <c r="K32" s="42">
        <f t="shared" ref="K32:AP32" si="39">J32*(1-$F$4)</f>
        <v>6.6825477150085091E-4</v>
      </c>
      <c r="L32" s="42">
        <f t="shared" si="39"/>
        <v>6.6695161112762555E-4</v>
      </c>
      <c r="M32" s="42">
        <f t="shared" si="39"/>
        <v>6.6565099204109321E-4</v>
      </c>
      <c r="N32" s="42">
        <f t="shared" si="39"/>
        <v>6.6435290928550312E-4</v>
      </c>
      <c r="O32" s="42">
        <f t="shared" si="39"/>
        <v>6.6305735791476856E-4</v>
      </c>
      <c r="P32" s="42">
        <f t="shared" si="39"/>
        <v>6.617643329924483E-4</v>
      </c>
      <c r="Q32" s="42">
        <f t="shared" si="39"/>
        <v>6.6047382959172763E-4</v>
      </c>
      <c r="R32" s="42">
        <f t="shared" si="39"/>
        <v>6.5918584279539962E-4</v>
      </c>
      <c r="S32" s="42">
        <f t="shared" si="39"/>
        <v>6.5790036769584621E-4</v>
      </c>
      <c r="T32" s="42">
        <f t="shared" si="39"/>
        <v>6.5661739939501973E-4</v>
      </c>
      <c r="U32" s="42">
        <f t="shared" si="39"/>
        <v>6.5533693300442433E-4</v>
      </c>
      <c r="V32" s="42">
        <f t="shared" si="39"/>
        <v>6.5405896364509699E-4</v>
      </c>
      <c r="W32" s="42">
        <f t="shared" si="39"/>
        <v>6.5278348644758923E-4</v>
      </c>
      <c r="X32" s="42">
        <f t="shared" si="39"/>
        <v>6.5151049655194832E-4</v>
      </c>
      <c r="Y32" s="42">
        <f t="shared" si="39"/>
        <v>6.5023998910769911E-4</v>
      </c>
      <c r="Z32" s="42">
        <f t="shared" si="39"/>
        <v>6.4897195927382523E-4</v>
      </c>
      <c r="AA32" s="42">
        <f t="shared" si="39"/>
        <v>6.4770640221875077E-4</v>
      </c>
      <c r="AB32" s="42">
        <f t="shared" si="39"/>
        <v>6.464433131203219E-4</v>
      </c>
      <c r="AC32" s="42">
        <f t="shared" si="39"/>
        <v>6.4518268716578825E-4</v>
      </c>
      <c r="AD32" s="42">
        <f t="shared" si="39"/>
        <v>6.4392451955178499E-4</v>
      </c>
      <c r="AE32" s="42">
        <f t="shared" si="39"/>
        <v>6.4266880548431422E-4</v>
      </c>
      <c r="AF32" s="42">
        <f t="shared" si="39"/>
        <v>6.4141554017872683E-4</v>
      </c>
      <c r="AG32" s="42">
        <f t="shared" si="39"/>
        <v>6.4016471885970422E-4</v>
      </c>
      <c r="AH32" s="42">
        <f t="shared" si="39"/>
        <v>6.389163367612401E-4</v>
      </c>
      <c r="AI32" s="42">
        <f t="shared" si="39"/>
        <v>6.3767038912662232E-4</v>
      </c>
      <c r="AJ32" s="42">
        <f t="shared" si="39"/>
        <v>6.3642687120841481E-4</v>
      </c>
      <c r="AK32" s="42">
        <f t="shared" si="39"/>
        <v>6.3518577826843941E-4</v>
      </c>
      <c r="AL32" s="42">
        <f t="shared" si="39"/>
        <v>6.3394710557775785E-4</v>
      </c>
      <c r="AM32" s="42">
        <f t="shared" si="39"/>
        <v>6.3271084841665386E-4</v>
      </c>
      <c r="AN32" s="42">
        <f t="shared" si="39"/>
        <v>6.3147700207461497E-4</v>
      </c>
      <c r="AO32" s="42">
        <f t="shared" si="39"/>
        <v>6.3024556185031463E-4</v>
      </c>
      <c r="AP32" s="42">
        <f t="shared" si="39"/>
        <v>6.2901652305159437E-4</v>
      </c>
      <c r="AQ32" s="42">
        <f t="shared" ref="AQ32:BJ32" si="40">AP32*(1-$F$4)</f>
        <v>6.2778988099544588E-4</v>
      </c>
      <c r="AR32" s="42">
        <f t="shared" si="40"/>
        <v>6.2656563100799319E-4</v>
      </c>
      <c r="AS32" s="42">
        <f t="shared" si="40"/>
        <v>6.2534376842447476E-4</v>
      </c>
      <c r="AT32" s="42">
        <f t="shared" si="40"/>
        <v>6.2412428858922586E-4</v>
      </c>
      <c r="AU32" s="42">
        <f t="shared" si="40"/>
        <v>6.2290718685566063E-4</v>
      </c>
      <c r="AV32" s="42">
        <f t="shared" si="40"/>
        <v>6.2169245858625455E-4</v>
      </c>
      <c r="AW32" s="42">
        <f t="shared" si="40"/>
        <v>6.2048009915252676E-4</v>
      </c>
      <c r="AX32" s="42">
        <f t="shared" si="40"/>
        <v>6.1927010393502237E-4</v>
      </c>
      <c r="AY32" s="42">
        <f t="shared" si="40"/>
        <v>6.1806246832329492E-4</v>
      </c>
      <c r="AZ32" s="42">
        <f t="shared" si="40"/>
        <v>6.1685718771588858E-4</v>
      </c>
      <c r="BA32" s="42">
        <f t="shared" si="40"/>
        <v>6.1565425752032092E-4</v>
      </c>
      <c r="BB32" s="42">
        <f t="shared" si="40"/>
        <v>6.1445367315306524E-4</v>
      </c>
      <c r="BC32" s="42">
        <f t="shared" si="40"/>
        <v>6.1325543003953322E-4</v>
      </c>
      <c r="BD32" s="42">
        <f t="shared" si="40"/>
        <v>6.1205952361405736E-4</v>
      </c>
      <c r="BE32" s="42">
        <f t="shared" si="40"/>
        <v>6.1086594931987362E-4</v>
      </c>
      <c r="BF32" s="42">
        <f t="shared" si="40"/>
        <v>6.096747026091043E-4</v>
      </c>
      <c r="BG32" s="42">
        <f t="shared" si="40"/>
        <v>6.0848577894274014E-4</v>
      </c>
      <c r="BH32" s="42">
        <f t="shared" si="40"/>
        <v>6.0729917379062366E-4</v>
      </c>
      <c r="BI32" s="42">
        <f t="shared" si="40"/>
        <v>6.0611488263143153E-4</v>
      </c>
      <c r="BJ32" s="42">
        <f t="shared" si="40"/>
        <v>6.049329009526574E-4</v>
      </c>
      <c r="BK32" t="str">
        <f t="shared" si="3"/>
        <v>07_INA</v>
      </c>
      <c r="BL32" t="str">
        <f t="shared" si="4"/>
        <v>d_ind_cem_8_1_natural_gas</v>
      </c>
      <c r="BO32" s="8">
        <f t="shared" si="5"/>
        <v>43.975755180641251</v>
      </c>
      <c r="BP32" s="8">
        <f t="shared" si="6"/>
        <v>44.860552034455601</v>
      </c>
      <c r="BQ32" s="8" cm="1">
        <f t="array" ref="BQ32">K32*INDEX(prod_est,$G32+$H32-1,MATCH(BQ$14,$BP$14:$DP$14,0))</f>
        <v>55.966337113196261</v>
      </c>
      <c r="BR32" s="8" cm="1">
        <f t="array" ref="BR32">L32*INDEX(prod_est,$G32+$H32-1,MATCH(BR$14,$BP$14:$DP$14,0))</f>
        <v>63.598236959540579</v>
      </c>
      <c r="BS32" s="8" cm="1">
        <f t="array" ref="BS32">M32*INDEX(prod_est,$G32+$H32-1,MATCH(BS$14,$BP$14:$DP$14,0))</f>
        <v>67.031934981270339</v>
      </c>
      <c r="BT32" s="8" cm="1">
        <f t="array" ref="BT32">N32*INDEX(prod_est,$G32+$H32-1,MATCH(BT$14,$BP$14:$DP$14,0))</f>
        <v>70.631730246854204</v>
      </c>
      <c r="BU32" s="8" cm="1">
        <f t="array" ref="BU32">O32*INDEX(prod_est,$G32+$H32-1,MATCH(BU$14,$BP$14:$DP$14,0))</f>
        <v>74.404568067002046</v>
      </c>
      <c r="BV32" s="8" cm="1">
        <f t="array" ref="BV32">P32*INDEX(prod_est,$G32+$H32-1,MATCH(BV$14,$BP$14:$DP$14,0))</f>
        <v>78.35760972893037</v>
      </c>
      <c r="BW32" s="8" cm="1">
        <f t="array" ref="BW32">Q32*INDEX(prod_est,$G32+$H32-1,MATCH(BW$14,$BP$14:$DP$14,0))</f>
        <v>82.498233045800347</v>
      </c>
      <c r="BX32" s="8" cm="1">
        <f t="array" ref="BX32">R32*INDEX(prod_est,$G32+$H32-1,MATCH(BX$14,$BP$14:$DP$14,0))</f>
        <v>86.834032207972669</v>
      </c>
      <c r="BY32" s="8" cm="1">
        <f t="array" ref="BY32">S32*INDEX(prod_est,$G32+$H32-1,MATCH(BY$14,$BP$14:$DP$14,0))</f>
        <v>91.372816852613767</v>
      </c>
      <c r="BZ32" s="8" cm="1">
        <f t="array" ref="BZ32">T32*INDEX(prod_est,$G32+$H32-1,MATCH(BZ$14,$BP$14:$DP$14,0))</f>
        <v>95.04990419920621</v>
      </c>
      <c r="CA32" s="8" cm="1">
        <f t="array" ref="CA32">U32*INDEX(prod_est,$G32+$H32-1,MATCH(CA$14,$BP$14:$DP$14,0))</f>
        <v>98.860229964875856</v>
      </c>
      <c r="CB32" s="8" cm="1">
        <f t="array" ref="CB32">V32*INDEX(prod_est,$G32+$H32-1,MATCH(CB$14,$BP$14:$DP$14,0))</f>
        <v>102.80759554257308</v>
      </c>
      <c r="CC32" s="8" cm="1">
        <f t="array" ref="CC32">W32*INDEX(prod_est,$G32+$H32-1,MATCH(CC$14,$BP$14:$DP$14,0))</f>
        <v>106.89583137969692</v>
      </c>
      <c r="CD32" s="8" cm="1">
        <f t="array" ref="CD32">X32*INDEX(prod_est,$G32+$H32-1,MATCH(CD$14,$BP$14:$DP$14,0))</f>
        <v>111.12878939951439</v>
      </c>
      <c r="CE32" s="8" cm="1">
        <f t="array" ref="CE32">Y32*INDEX(prod_est,$G32+$H32-1,MATCH(CE$14,$BP$14:$DP$14,0))</f>
        <v>115.51033453869067</v>
      </c>
      <c r="CF32" s="8" cm="1">
        <f t="array" ref="CF32">Z32*INDEX(prod_est,$G32+$H32-1,MATCH(CF$14,$BP$14:$DP$14,0))</f>
        <v>120.04433532856498</v>
      </c>
      <c r="CG32" s="8" cm="1">
        <f t="array" ref="CG32">AA32*INDEX(prod_est,$G32+$H32-1,MATCH(CG$14,$BP$14:$DP$14,0))</f>
        <v>124.7346534426492</v>
      </c>
      <c r="CH32" s="8" cm="1">
        <f t="array" ref="CH32">AB32*INDEX(prod_est,$G32+$H32-1,MATCH(CH$14,$BP$14:$DP$14,0))</f>
        <v>129.58513212728417</v>
      </c>
      <c r="CI32" s="8" cm="1">
        <f t="array" ref="CI32">AC32*INDEX(prod_est,$G32+$H32-1,MATCH(CI$14,$BP$14:$DP$14,0))</f>
        <v>134.59958342649955</v>
      </c>
      <c r="CJ32" s="8" cm="1">
        <f t="array" ref="CJ32">AD32*INDEX(prod_est,$G32+$H32-1,MATCH(CJ$14,$BP$14:$DP$14,0))</f>
        <v>139.78177410581441</v>
      </c>
      <c r="CK32" s="8" cm="1">
        <f t="array" ref="CK32">AE32*INDEX(prod_est,$G32+$H32-1,MATCH(CK$14,$BP$14:$DP$14,0))</f>
        <v>145.13541017304098</v>
      </c>
      <c r="CL32" s="8" cm="1">
        <f t="array" ref="CL32">AF32*INDEX(prod_est,$G32+$H32-1,MATCH(CL$14,$BP$14:$DP$14,0))</f>
        <v>150.66411988697899</v>
      </c>
      <c r="CM32" s="8" cm="1">
        <f t="array" ref="CM32">AG32*INDEX(prod_est,$G32+$H32-1,MATCH(CM$14,$BP$14:$DP$14,0))</f>
        <v>155.92677702788268</v>
      </c>
      <c r="CN32" s="8" cm="1">
        <f t="array" ref="CN32">AH32*INDEX(prod_est,$G32+$H32-1,MATCH(CN$14,$BP$14:$DP$14,0))</f>
        <v>161.33927305042334</v>
      </c>
      <c r="CO32" s="8" cm="1">
        <f t="array" ref="CO32">AI32*INDEX(prod_est,$G32+$H32-1,MATCH(CO$14,$BP$14:$DP$14,0))</f>
        <v>166.90344685525054</v>
      </c>
      <c r="CP32" s="8" cm="1">
        <f t="array" ref="CP32">AJ32*INDEX(prod_est,$G32+$H32-1,MATCH(CP$14,$BP$14:$DP$14,0))</f>
        <v>172.62094721774238</v>
      </c>
      <c r="CQ32" s="8" cm="1">
        <f t="array" ref="CQ32">AK32*INDEX(prod_est,$G32+$H32-1,MATCH(CQ$14,$BP$14:$DP$14,0))</f>
        <v>178.49320920727214</v>
      </c>
      <c r="CR32" s="8" cm="1">
        <f t="array" ref="CR32">AL32*INDEX(prod_est,$G32+$H32-1,MATCH(CR$14,$BP$14:$DP$14,0))</f>
        <v>184.52142872517251</v>
      </c>
      <c r="CS32" s="8" cm="1">
        <f t="array" ref="CS32">AM32*INDEX(prod_est,$G32+$H32-1,MATCH(CS$14,$BP$14:$DP$14,0))</f>
        <v>190.70653503227612</v>
      </c>
      <c r="CT32" s="8" cm="1">
        <f t="array" ref="CT32">AN32*INDEX(prod_est,$G32+$H32-1,MATCH(CT$14,$BP$14:$DP$14,0))</f>
        <v>197.04916112873207</v>
      </c>
      <c r="CU32" s="8" cm="1">
        <f t="array" ref="CU32">AO32*INDEX(prod_est,$G32+$H32-1,MATCH(CU$14,$BP$14:$DP$14,0))</f>
        <v>203.54961184008465</v>
      </c>
      <c r="CV32" s="8" cm="1">
        <f t="array" ref="CV32">AP32*INDEX(prod_est,$G32+$H32-1,MATCH(CV$14,$BP$14:$DP$14,0))</f>
        <v>210.2078294543719</v>
      </c>
      <c r="CW32" cm="1">
        <f t="array" ref="CW32">AQ32*INDEX(prod_est,$G32+$H32-1,MATCH(CW$14,$BP$14:$DP$14,0))</f>
        <v>209.79790419058156</v>
      </c>
      <c r="CX32" cm="1">
        <f t="array" ref="CX32">AR32*INDEX(prod_est,$G32+$H32-1,MATCH(CX$14,$BP$14:$DP$14,0))</f>
        <v>209.38877832005039</v>
      </c>
      <c r="CY32" cm="1">
        <f t="array" ref="CY32">AS32*INDEX(prod_est,$G32+$H32-1,MATCH(CY$14,$BP$14:$DP$14,0))</f>
        <v>208.98045028388552</v>
      </c>
      <c r="CZ32" cm="1">
        <f t="array" ref="CZ32">AT32*INDEX(prod_est,$G32+$H32-1,MATCH(CZ$14,$BP$14:$DP$14,0))</f>
        <v>208.57291852623402</v>
      </c>
      <c r="DA32" cm="1">
        <f t="array" ref="DA32">AU32*INDEX(prod_est,$G32+$H32-1,MATCH(DA$14,$BP$14:$DP$14,0))</f>
        <v>208.16618149427703</v>
      </c>
      <c r="DB32" cm="1">
        <f t="array" ref="DB32">AV32*INDEX(prod_est,$G32+$H32-1,MATCH(DB$14,$BP$14:$DP$14,0))</f>
        <v>207.76023763822388</v>
      </c>
      <c r="DC32" cm="1">
        <f t="array" ref="DC32">AW32*INDEX(prod_est,$G32+$H32-1,MATCH(DC$14,$BP$14:$DP$14,0))</f>
        <v>207.35508541130608</v>
      </c>
      <c r="DD32" cm="1">
        <f t="array" ref="DD32">AX32*INDEX(prod_est,$G32+$H32-1,MATCH(DD$14,$BP$14:$DP$14,0))</f>
        <v>206.95072326977152</v>
      </c>
      <c r="DE32" cm="1">
        <f t="array" ref="DE32">AY32*INDEX(prod_est,$G32+$H32-1,MATCH(DE$14,$BP$14:$DP$14,0))</f>
        <v>206.54714967287856</v>
      </c>
      <c r="DF32" cm="1">
        <f t="array" ref="DF32">AZ32*INDEX(prod_est,$G32+$H32-1,MATCH(DF$14,$BP$14:$DP$14,0))</f>
        <v>206.14436308289012</v>
      </c>
      <c r="DG32" cm="1">
        <f t="array" ref="DG32">BA32*INDEX(prod_est,$G32+$H32-1,MATCH(DG$14,$BP$14:$DP$14,0))</f>
        <v>205.74236196506789</v>
      </c>
      <c r="DH32" cm="1">
        <f t="array" ref="DH32">BB32*INDEX(prod_est,$G32+$H32-1,MATCH(DH$14,$BP$14:$DP$14,0))</f>
        <v>205.34114478766637</v>
      </c>
      <c r="DI32" cm="1">
        <f t="array" ref="DI32">BC32*INDEX(prod_est,$G32+$H32-1,MATCH(DI$14,$BP$14:$DP$14,0))</f>
        <v>204.94071002192723</v>
      </c>
      <c r="DJ32" cm="1">
        <f t="array" ref="DJ32">BD32*INDEX(prod_est,$G32+$H32-1,MATCH(DJ$14,$BP$14:$DP$14,0))</f>
        <v>204.54105614207327</v>
      </c>
      <c r="DK32" cm="1">
        <f t="array" ref="DK32">BE32*INDEX(prod_est,$G32+$H32-1,MATCH(DK$14,$BP$14:$DP$14,0))</f>
        <v>204.14218162530273</v>
      </c>
      <c r="DL32" cm="1">
        <f t="array" ref="DL32">BF32*INDEX(prod_est,$G32+$H32-1,MATCH(DL$14,$BP$14:$DP$14,0))</f>
        <v>203.74408495178349</v>
      </c>
      <c r="DM32" cm="1">
        <f t="array" ref="DM32">BG32*INDEX(prod_est,$G32+$H32-1,MATCH(DM$14,$BP$14:$DP$14,0))</f>
        <v>203.34676460464715</v>
      </c>
      <c r="DN32" cm="1">
        <f t="array" ref="DN32">BH32*INDEX(prod_est,$G32+$H32-1,MATCH(DN$14,$BP$14:$DP$14,0))</f>
        <v>202.95021906998349</v>
      </c>
      <c r="DO32" cm="1">
        <f t="array" ref="DO32">BI32*INDEX(prod_est,$G32+$H32-1,MATCH(DO$14,$BP$14:$DP$14,0))</f>
        <v>202.55444683683444</v>
      </c>
      <c r="DP32" cm="1">
        <f t="array" ref="DP32">BJ32*INDEX(prod_est,$G32+$H32-1,MATCH(DP$14,$BP$14:$DP$14,0))</f>
        <v>202.15944639718847</v>
      </c>
    </row>
    <row r="33" spans="1:120" x14ac:dyDescent="0.25">
      <c r="A33" t="s">
        <v>43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97</v>
      </c>
      <c r="H33">
        <f>IFERROR(MATCH(D33,Production_est!$D$4:$D$339,0),"-")</f>
        <v>6</v>
      </c>
      <c r="I33" s="8" cm="1">
        <f t="array" ref="I33">IFERROR(INDEX(Production_est!$E$4:$E$339,H33+G33-1),"-")</f>
        <v>67000</v>
      </c>
      <c r="J33" s="42">
        <f t="shared" si="0"/>
        <v>0</v>
      </c>
      <c r="K33" s="42">
        <f t="shared" ref="K33:AP33" si="41">J33*(1-$F$4)</f>
        <v>0</v>
      </c>
      <c r="L33" s="42">
        <f t="shared" si="41"/>
        <v>0</v>
      </c>
      <c r="M33" s="42">
        <f t="shared" si="41"/>
        <v>0</v>
      </c>
      <c r="N33" s="42">
        <f t="shared" si="41"/>
        <v>0</v>
      </c>
      <c r="O33" s="42">
        <f t="shared" si="41"/>
        <v>0</v>
      </c>
      <c r="P33" s="42">
        <f t="shared" si="41"/>
        <v>0</v>
      </c>
      <c r="Q33" s="42">
        <f t="shared" si="41"/>
        <v>0</v>
      </c>
      <c r="R33" s="42">
        <f t="shared" si="41"/>
        <v>0</v>
      </c>
      <c r="S33" s="42">
        <f t="shared" si="41"/>
        <v>0</v>
      </c>
      <c r="T33" s="42">
        <f t="shared" si="41"/>
        <v>0</v>
      </c>
      <c r="U33" s="42">
        <f t="shared" si="41"/>
        <v>0</v>
      </c>
      <c r="V33" s="42">
        <f t="shared" si="41"/>
        <v>0</v>
      </c>
      <c r="W33" s="42">
        <f t="shared" si="41"/>
        <v>0</v>
      </c>
      <c r="X33" s="42">
        <f t="shared" si="41"/>
        <v>0</v>
      </c>
      <c r="Y33" s="42">
        <f t="shared" si="41"/>
        <v>0</v>
      </c>
      <c r="Z33" s="42">
        <f t="shared" si="41"/>
        <v>0</v>
      </c>
      <c r="AA33" s="42">
        <f t="shared" si="41"/>
        <v>0</v>
      </c>
      <c r="AB33" s="42">
        <f t="shared" si="41"/>
        <v>0</v>
      </c>
      <c r="AC33" s="42">
        <f t="shared" si="41"/>
        <v>0</v>
      </c>
      <c r="AD33" s="42">
        <f t="shared" si="41"/>
        <v>0</v>
      </c>
      <c r="AE33" s="42">
        <f t="shared" si="41"/>
        <v>0</v>
      </c>
      <c r="AF33" s="42">
        <f t="shared" si="41"/>
        <v>0</v>
      </c>
      <c r="AG33" s="42">
        <f t="shared" si="41"/>
        <v>0</v>
      </c>
      <c r="AH33" s="42">
        <f t="shared" si="41"/>
        <v>0</v>
      </c>
      <c r="AI33" s="42">
        <f t="shared" si="41"/>
        <v>0</v>
      </c>
      <c r="AJ33" s="42">
        <f t="shared" si="41"/>
        <v>0</v>
      </c>
      <c r="AK33" s="42">
        <f t="shared" si="41"/>
        <v>0</v>
      </c>
      <c r="AL33" s="42">
        <f t="shared" si="41"/>
        <v>0</v>
      </c>
      <c r="AM33" s="42">
        <f t="shared" si="41"/>
        <v>0</v>
      </c>
      <c r="AN33" s="42">
        <f t="shared" si="41"/>
        <v>0</v>
      </c>
      <c r="AO33" s="42">
        <f t="shared" si="41"/>
        <v>0</v>
      </c>
      <c r="AP33" s="42">
        <f t="shared" si="41"/>
        <v>0</v>
      </c>
      <c r="AQ33" s="42">
        <f t="shared" ref="AQ33:BJ33" si="42">AP33*(1-$F$4)</f>
        <v>0</v>
      </c>
      <c r="AR33" s="42">
        <f t="shared" si="42"/>
        <v>0</v>
      </c>
      <c r="AS33" s="42">
        <f t="shared" si="42"/>
        <v>0</v>
      </c>
      <c r="AT33" s="42">
        <f t="shared" si="42"/>
        <v>0</v>
      </c>
      <c r="AU33" s="42">
        <f t="shared" si="42"/>
        <v>0</v>
      </c>
      <c r="AV33" s="42">
        <f t="shared" si="42"/>
        <v>0</v>
      </c>
      <c r="AW33" s="42">
        <f t="shared" si="42"/>
        <v>0</v>
      </c>
      <c r="AX33" s="42">
        <f t="shared" si="42"/>
        <v>0</v>
      </c>
      <c r="AY33" s="42">
        <f t="shared" si="42"/>
        <v>0</v>
      </c>
      <c r="AZ33" s="42">
        <f t="shared" si="42"/>
        <v>0</v>
      </c>
      <c r="BA33" s="42">
        <f t="shared" si="42"/>
        <v>0</v>
      </c>
      <c r="BB33" s="42">
        <f t="shared" si="42"/>
        <v>0</v>
      </c>
      <c r="BC33" s="42">
        <f t="shared" si="42"/>
        <v>0</v>
      </c>
      <c r="BD33" s="42">
        <f t="shared" si="42"/>
        <v>0</v>
      </c>
      <c r="BE33" s="42">
        <f t="shared" si="42"/>
        <v>0</v>
      </c>
      <c r="BF33" s="42">
        <f t="shared" si="42"/>
        <v>0</v>
      </c>
      <c r="BG33" s="42">
        <f t="shared" si="42"/>
        <v>0</v>
      </c>
      <c r="BH33" s="42">
        <f t="shared" si="42"/>
        <v>0</v>
      </c>
      <c r="BI33" s="42">
        <f t="shared" si="42"/>
        <v>0</v>
      </c>
      <c r="BJ33" s="42">
        <f t="shared" si="42"/>
        <v>0</v>
      </c>
      <c r="BK33" t="str">
        <f t="shared" si="3"/>
        <v>07_INA</v>
      </c>
      <c r="BL33" t="str">
        <f t="shared" si="4"/>
        <v>d_ind_cem_15_1_fwood_wwaste</v>
      </c>
      <c r="BO33" s="8">
        <f t="shared" si="5"/>
        <v>0</v>
      </c>
      <c r="BP33" s="8">
        <f t="shared" si="6"/>
        <v>0</v>
      </c>
      <c r="BQ33" s="8" cm="1">
        <f t="array" ref="BQ33">K33*INDEX(prod_est,$G33+$H33-1,MATCH(BQ$14,$BP$14:$DP$14,0))</f>
        <v>0</v>
      </c>
      <c r="BR33" s="8" cm="1">
        <f t="array" ref="BR33">L33*INDEX(prod_est,$G33+$H33-1,MATCH(BR$14,$BP$14:$DP$14,0))</f>
        <v>0</v>
      </c>
      <c r="BS33" s="8" cm="1">
        <f t="array" ref="BS33">M33*INDEX(prod_est,$G33+$H33-1,MATCH(BS$14,$BP$14:$DP$14,0))</f>
        <v>0</v>
      </c>
      <c r="BT33" s="8" cm="1">
        <f t="array" ref="BT33">N33*INDEX(prod_est,$G33+$H33-1,MATCH(BT$14,$BP$14:$DP$14,0))</f>
        <v>0</v>
      </c>
      <c r="BU33" s="8" cm="1">
        <f t="array" ref="BU33">O33*INDEX(prod_est,$G33+$H33-1,MATCH(BU$14,$BP$14:$DP$14,0))</f>
        <v>0</v>
      </c>
      <c r="BV33" s="8" cm="1">
        <f t="array" ref="BV33">P33*INDEX(prod_est,$G33+$H33-1,MATCH(BV$14,$BP$14:$DP$14,0))</f>
        <v>0</v>
      </c>
      <c r="BW33" s="8" cm="1">
        <f t="array" ref="BW33">Q33*INDEX(prod_est,$G33+$H33-1,MATCH(BW$14,$BP$14:$DP$14,0))</f>
        <v>0</v>
      </c>
      <c r="BX33" s="8" cm="1">
        <f t="array" ref="BX33">R33*INDEX(prod_est,$G33+$H33-1,MATCH(BX$14,$BP$14:$DP$14,0))</f>
        <v>0</v>
      </c>
      <c r="BY33" s="8" cm="1">
        <f t="array" ref="BY33">S33*INDEX(prod_est,$G33+$H33-1,MATCH(BY$14,$BP$14:$DP$14,0))</f>
        <v>0</v>
      </c>
      <c r="BZ33" s="8" cm="1">
        <f t="array" ref="BZ33">T33*INDEX(prod_est,$G33+$H33-1,MATCH(BZ$14,$BP$14:$DP$14,0))</f>
        <v>0</v>
      </c>
      <c r="CA33" s="8" cm="1">
        <f t="array" ref="CA33">U33*INDEX(prod_est,$G33+$H33-1,MATCH(CA$14,$BP$14:$DP$14,0))</f>
        <v>0</v>
      </c>
      <c r="CB33" s="8" cm="1">
        <f t="array" ref="CB33">V33*INDEX(prod_est,$G33+$H33-1,MATCH(CB$14,$BP$14:$DP$14,0))</f>
        <v>0</v>
      </c>
      <c r="CC33" s="8" cm="1">
        <f t="array" ref="CC33">W33*INDEX(prod_est,$G33+$H33-1,MATCH(CC$14,$BP$14:$DP$14,0))</f>
        <v>0</v>
      </c>
      <c r="CD33" s="8" cm="1">
        <f t="array" ref="CD33">X33*INDEX(prod_est,$G33+$H33-1,MATCH(CD$14,$BP$14:$DP$14,0))</f>
        <v>0</v>
      </c>
      <c r="CE33" s="8" cm="1">
        <f t="array" ref="CE33">Y33*INDEX(prod_est,$G33+$H33-1,MATCH(CE$14,$BP$14:$DP$14,0))</f>
        <v>0</v>
      </c>
      <c r="CF33" s="8" cm="1">
        <f t="array" ref="CF33">Z33*INDEX(prod_est,$G33+$H33-1,MATCH(CF$14,$BP$14:$DP$14,0))</f>
        <v>0</v>
      </c>
      <c r="CG33" s="8" cm="1">
        <f t="array" ref="CG33">AA33*INDEX(prod_est,$G33+$H33-1,MATCH(CG$14,$BP$14:$DP$14,0))</f>
        <v>0</v>
      </c>
      <c r="CH33" s="8" cm="1">
        <f t="array" ref="CH33">AB33*INDEX(prod_est,$G33+$H33-1,MATCH(CH$14,$BP$14:$DP$14,0))</f>
        <v>0</v>
      </c>
      <c r="CI33" s="8" cm="1">
        <f t="array" ref="CI33">AC33*INDEX(prod_est,$G33+$H33-1,MATCH(CI$14,$BP$14:$DP$14,0))</f>
        <v>0</v>
      </c>
      <c r="CJ33" s="8" cm="1">
        <f t="array" ref="CJ33">AD33*INDEX(prod_est,$G33+$H33-1,MATCH(CJ$14,$BP$14:$DP$14,0))</f>
        <v>0</v>
      </c>
      <c r="CK33" s="8" cm="1">
        <f t="array" ref="CK33">AE33*INDEX(prod_est,$G33+$H33-1,MATCH(CK$14,$BP$14:$DP$14,0))</f>
        <v>0</v>
      </c>
      <c r="CL33" s="8" cm="1">
        <f t="array" ref="CL33">AF33*INDEX(prod_est,$G33+$H33-1,MATCH(CL$14,$BP$14:$DP$14,0))</f>
        <v>0</v>
      </c>
      <c r="CM33" s="8" cm="1">
        <f t="array" ref="CM33">AG33*INDEX(prod_est,$G33+$H33-1,MATCH(CM$14,$BP$14:$DP$14,0))</f>
        <v>0</v>
      </c>
      <c r="CN33" s="8" cm="1">
        <f t="array" ref="CN33">AH33*INDEX(prod_est,$G33+$H33-1,MATCH(CN$14,$BP$14:$DP$14,0))</f>
        <v>0</v>
      </c>
      <c r="CO33" s="8" cm="1">
        <f t="array" ref="CO33">AI33*INDEX(prod_est,$G33+$H33-1,MATCH(CO$14,$BP$14:$DP$14,0))</f>
        <v>0</v>
      </c>
      <c r="CP33" s="8" cm="1">
        <f t="array" ref="CP33">AJ33*INDEX(prod_est,$G33+$H33-1,MATCH(CP$14,$BP$14:$DP$14,0))</f>
        <v>0</v>
      </c>
      <c r="CQ33" s="8" cm="1">
        <f t="array" ref="CQ33">AK33*INDEX(prod_est,$G33+$H33-1,MATCH(CQ$14,$BP$14:$DP$14,0))</f>
        <v>0</v>
      </c>
      <c r="CR33" s="8" cm="1">
        <f t="array" ref="CR33">AL33*INDEX(prod_est,$G33+$H33-1,MATCH(CR$14,$BP$14:$DP$14,0))</f>
        <v>0</v>
      </c>
      <c r="CS33" s="8" cm="1">
        <f t="array" ref="CS33">AM33*INDEX(prod_est,$G33+$H33-1,MATCH(CS$14,$BP$14:$DP$14,0))</f>
        <v>0</v>
      </c>
      <c r="CT33" s="8" cm="1">
        <f t="array" ref="CT33">AN33*INDEX(prod_est,$G33+$H33-1,MATCH(CT$14,$BP$14:$DP$14,0))</f>
        <v>0</v>
      </c>
      <c r="CU33" s="8" cm="1">
        <f t="array" ref="CU33">AO33*INDEX(prod_est,$G33+$H33-1,MATCH(CU$14,$BP$14:$DP$14,0))</f>
        <v>0</v>
      </c>
      <c r="CV33" s="8" cm="1">
        <f t="array" ref="CV33">AP33*INDEX(prod_est,$G33+$H33-1,MATCH(CV$14,$BP$14:$DP$14,0))</f>
        <v>0</v>
      </c>
      <c r="CW33" cm="1">
        <f t="array" ref="CW33">AQ33*INDEX(prod_est,$G33+$H33-1,MATCH(CW$14,$BP$14:$DP$14,0))</f>
        <v>0</v>
      </c>
      <c r="CX33" cm="1">
        <f t="array" ref="CX33">AR33*INDEX(prod_est,$G33+$H33-1,MATCH(CX$14,$BP$14:$DP$14,0))</f>
        <v>0</v>
      </c>
      <c r="CY33" cm="1">
        <f t="array" ref="CY33">AS33*INDEX(prod_est,$G33+$H33-1,MATCH(CY$14,$BP$14:$DP$14,0))</f>
        <v>0</v>
      </c>
      <c r="CZ33" cm="1">
        <f t="array" ref="CZ33">AT33*INDEX(prod_est,$G33+$H33-1,MATCH(CZ$14,$BP$14:$DP$14,0))</f>
        <v>0</v>
      </c>
      <c r="DA33" cm="1">
        <f t="array" ref="DA33">AU33*INDEX(prod_est,$G33+$H33-1,MATCH(DA$14,$BP$14:$DP$14,0))</f>
        <v>0</v>
      </c>
      <c r="DB33" cm="1">
        <f t="array" ref="DB33">AV33*INDEX(prod_est,$G33+$H33-1,MATCH(DB$14,$BP$14:$DP$14,0))</f>
        <v>0</v>
      </c>
      <c r="DC33" cm="1">
        <f t="array" ref="DC33">AW33*INDEX(prod_est,$G33+$H33-1,MATCH(DC$14,$BP$14:$DP$14,0))</f>
        <v>0</v>
      </c>
      <c r="DD33" cm="1">
        <f t="array" ref="DD33">AX33*INDEX(prod_est,$G33+$H33-1,MATCH(DD$14,$BP$14:$DP$14,0))</f>
        <v>0</v>
      </c>
      <c r="DE33" cm="1">
        <f t="array" ref="DE33">AY33*INDEX(prod_est,$G33+$H33-1,MATCH(DE$14,$BP$14:$DP$14,0))</f>
        <v>0</v>
      </c>
      <c r="DF33" cm="1">
        <f t="array" ref="DF33">AZ33*INDEX(prod_est,$G33+$H33-1,MATCH(DF$14,$BP$14:$DP$14,0))</f>
        <v>0</v>
      </c>
      <c r="DG33" cm="1">
        <f t="array" ref="DG33">BA33*INDEX(prod_est,$G33+$H33-1,MATCH(DG$14,$BP$14:$DP$14,0))</f>
        <v>0</v>
      </c>
      <c r="DH33" cm="1">
        <f t="array" ref="DH33">BB33*INDEX(prod_est,$G33+$H33-1,MATCH(DH$14,$BP$14:$DP$14,0))</f>
        <v>0</v>
      </c>
      <c r="DI33" cm="1">
        <f t="array" ref="DI33">BC33*INDEX(prod_est,$G33+$H33-1,MATCH(DI$14,$BP$14:$DP$14,0))</f>
        <v>0</v>
      </c>
      <c r="DJ33" cm="1">
        <f t="array" ref="DJ33">BD33*INDEX(prod_est,$G33+$H33-1,MATCH(DJ$14,$BP$14:$DP$14,0))</f>
        <v>0</v>
      </c>
      <c r="DK33" cm="1">
        <f t="array" ref="DK33">BE33*INDEX(prod_est,$G33+$H33-1,MATCH(DK$14,$BP$14:$DP$14,0))</f>
        <v>0</v>
      </c>
      <c r="DL33" cm="1">
        <f t="array" ref="DL33">BF33*INDEX(prod_est,$G33+$H33-1,MATCH(DL$14,$BP$14:$DP$14,0))</f>
        <v>0</v>
      </c>
      <c r="DM33" cm="1">
        <f t="array" ref="DM33">BG33*INDEX(prod_est,$G33+$H33-1,MATCH(DM$14,$BP$14:$DP$14,0))</f>
        <v>0</v>
      </c>
      <c r="DN33" cm="1">
        <f t="array" ref="DN33">BH33*INDEX(prod_est,$G33+$H33-1,MATCH(DN$14,$BP$14:$DP$14,0))</f>
        <v>0</v>
      </c>
      <c r="DO33" cm="1">
        <f t="array" ref="DO33">BI33*INDEX(prod_est,$G33+$H33-1,MATCH(DO$14,$BP$14:$DP$14,0))</f>
        <v>0</v>
      </c>
      <c r="DP33" cm="1">
        <f t="array" ref="DP33">BJ33*INDEX(prod_est,$G33+$H33-1,MATCH(DP$14,$BP$14:$DP$14,0))</f>
        <v>0</v>
      </c>
    </row>
    <row r="34" spans="1:120" x14ac:dyDescent="0.25">
      <c r="A34" t="s">
        <v>43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97</v>
      </c>
      <c r="H34">
        <f>IFERROR(MATCH(D34,Production_est!$D$4:$D$339,0),"-")</f>
        <v>6</v>
      </c>
      <c r="I34" s="8" cm="1">
        <f t="array" ref="I34">IFERROR(INDEX(Production_est!$E$4:$E$339,H34+G34-1),"-")</f>
        <v>67000</v>
      </c>
      <c r="J34" s="42">
        <f t="shared" si="0"/>
        <v>0</v>
      </c>
      <c r="K34" s="42">
        <f t="shared" ref="K34:AP34" si="43">J34*(1-$F$4)</f>
        <v>0</v>
      </c>
      <c r="L34" s="42">
        <f t="shared" si="43"/>
        <v>0</v>
      </c>
      <c r="M34" s="42">
        <f t="shared" si="43"/>
        <v>0</v>
      </c>
      <c r="N34" s="42">
        <f t="shared" si="43"/>
        <v>0</v>
      </c>
      <c r="O34" s="42">
        <f t="shared" si="43"/>
        <v>0</v>
      </c>
      <c r="P34" s="42">
        <f t="shared" si="43"/>
        <v>0</v>
      </c>
      <c r="Q34" s="42">
        <f t="shared" si="43"/>
        <v>0</v>
      </c>
      <c r="R34" s="42">
        <f t="shared" si="43"/>
        <v>0</v>
      </c>
      <c r="S34" s="42">
        <f t="shared" si="43"/>
        <v>0</v>
      </c>
      <c r="T34" s="42">
        <f t="shared" si="43"/>
        <v>0</v>
      </c>
      <c r="U34" s="42">
        <f t="shared" si="43"/>
        <v>0</v>
      </c>
      <c r="V34" s="42">
        <f t="shared" si="43"/>
        <v>0</v>
      </c>
      <c r="W34" s="42">
        <f t="shared" si="43"/>
        <v>0</v>
      </c>
      <c r="X34" s="42">
        <f t="shared" si="43"/>
        <v>0</v>
      </c>
      <c r="Y34" s="42">
        <f t="shared" si="43"/>
        <v>0</v>
      </c>
      <c r="Z34" s="42">
        <f t="shared" si="43"/>
        <v>0</v>
      </c>
      <c r="AA34" s="42">
        <f t="shared" si="43"/>
        <v>0</v>
      </c>
      <c r="AB34" s="42">
        <f t="shared" si="43"/>
        <v>0</v>
      </c>
      <c r="AC34" s="42">
        <f t="shared" si="43"/>
        <v>0</v>
      </c>
      <c r="AD34" s="42">
        <f t="shared" si="43"/>
        <v>0</v>
      </c>
      <c r="AE34" s="42">
        <f t="shared" si="43"/>
        <v>0</v>
      </c>
      <c r="AF34" s="42">
        <f t="shared" si="43"/>
        <v>0</v>
      </c>
      <c r="AG34" s="42">
        <f t="shared" si="43"/>
        <v>0</v>
      </c>
      <c r="AH34" s="42">
        <f t="shared" si="43"/>
        <v>0</v>
      </c>
      <c r="AI34" s="42">
        <f t="shared" si="43"/>
        <v>0</v>
      </c>
      <c r="AJ34" s="42">
        <f t="shared" si="43"/>
        <v>0</v>
      </c>
      <c r="AK34" s="42">
        <f t="shared" si="43"/>
        <v>0</v>
      </c>
      <c r="AL34" s="42">
        <f t="shared" si="43"/>
        <v>0</v>
      </c>
      <c r="AM34" s="42">
        <f t="shared" si="43"/>
        <v>0</v>
      </c>
      <c r="AN34" s="42">
        <f t="shared" si="43"/>
        <v>0</v>
      </c>
      <c r="AO34" s="42">
        <f t="shared" si="43"/>
        <v>0</v>
      </c>
      <c r="AP34" s="42">
        <f t="shared" si="43"/>
        <v>0</v>
      </c>
      <c r="AQ34" s="42">
        <f t="shared" ref="AQ34:BJ34" si="44">AP34*(1-$F$4)</f>
        <v>0</v>
      </c>
      <c r="AR34" s="42">
        <f t="shared" si="44"/>
        <v>0</v>
      </c>
      <c r="AS34" s="42">
        <f t="shared" si="44"/>
        <v>0</v>
      </c>
      <c r="AT34" s="42">
        <f t="shared" si="44"/>
        <v>0</v>
      </c>
      <c r="AU34" s="42">
        <f t="shared" si="44"/>
        <v>0</v>
      </c>
      <c r="AV34" s="42">
        <f t="shared" si="44"/>
        <v>0</v>
      </c>
      <c r="AW34" s="42">
        <f t="shared" si="44"/>
        <v>0</v>
      </c>
      <c r="AX34" s="42">
        <f t="shared" si="44"/>
        <v>0</v>
      </c>
      <c r="AY34" s="42">
        <f t="shared" si="44"/>
        <v>0</v>
      </c>
      <c r="AZ34" s="42">
        <f t="shared" si="44"/>
        <v>0</v>
      </c>
      <c r="BA34" s="42">
        <f t="shared" si="44"/>
        <v>0</v>
      </c>
      <c r="BB34" s="42">
        <f t="shared" si="44"/>
        <v>0</v>
      </c>
      <c r="BC34" s="42">
        <f t="shared" si="44"/>
        <v>0</v>
      </c>
      <c r="BD34" s="42">
        <f t="shared" si="44"/>
        <v>0</v>
      </c>
      <c r="BE34" s="42">
        <f t="shared" si="44"/>
        <v>0</v>
      </c>
      <c r="BF34" s="42">
        <f t="shared" si="44"/>
        <v>0</v>
      </c>
      <c r="BG34" s="42">
        <f t="shared" si="44"/>
        <v>0</v>
      </c>
      <c r="BH34" s="42">
        <f t="shared" si="44"/>
        <v>0</v>
      </c>
      <c r="BI34" s="42">
        <f t="shared" si="44"/>
        <v>0</v>
      </c>
      <c r="BJ34" s="42">
        <f t="shared" si="44"/>
        <v>0</v>
      </c>
      <c r="BK34" t="str">
        <f t="shared" si="3"/>
        <v>07_INA</v>
      </c>
      <c r="BL34" t="str">
        <f t="shared" si="4"/>
        <v>d_ind_cem_15_2_bagasse</v>
      </c>
      <c r="BO34" s="8">
        <f t="shared" si="5"/>
        <v>0</v>
      </c>
      <c r="BP34" s="8">
        <f t="shared" si="6"/>
        <v>0</v>
      </c>
      <c r="BQ34" s="8" cm="1">
        <f t="array" ref="BQ34">K34*INDEX(prod_est,$G34+$H34-1,MATCH(BQ$14,$BP$14:$DP$14,0))</f>
        <v>0</v>
      </c>
      <c r="BR34" s="8" cm="1">
        <f t="array" ref="BR34">L34*INDEX(prod_est,$G34+$H34-1,MATCH(BR$14,$BP$14:$DP$14,0))</f>
        <v>0</v>
      </c>
      <c r="BS34" s="8" cm="1">
        <f t="array" ref="BS34">M34*INDEX(prod_est,$G34+$H34-1,MATCH(BS$14,$BP$14:$DP$14,0))</f>
        <v>0</v>
      </c>
      <c r="BT34" s="8" cm="1">
        <f t="array" ref="BT34">N34*INDEX(prod_est,$G34+$H34-1,MATCH(BT$14,$BP$14:$DP$14,0))</f>
        <v>0</v>
      </c>
      <c r="BU34" s="8" cm="1">
        <f t="array" ref="BU34">O34*INDEX(prod_est,$G34+$H34-1,MATCH(BU$14,$BP$14:$DP$14,0))</f>
        <v>0</v>
      </c>
      <c r="BV34" s="8" cm="1">
        <f t="array" ref="BV34">P34*INDEX(prod_est,$G34+$H34-1,MATCH(BV$14,$BP$14:$DP$14,0))</f>
        <v>0</v>
      </c>
      <c r="BW34" s="8" cm="1">
        <f t="array" ref="BW34">Q34*INDEX(prod_est,$G34+$H34-1,MATCH(BW$14,$BP$14:$DP$14,0))</f>
        <v>0</v>
      </c>
      <c r="BX34" s="8" cm="1">
        <f t="array" ref="BX34">R34*INDEX(prod_est,$G34+$H34-1,MATCH(BX$14,$BP$14:$DP$14,0))</f>
        <v>0</v>
      </c>
      <c r="BY34" s="8" cm="1">
        <f t="array" ref="BY34">S34*INDEX(prod_est,$G34+$H34-1,MATCH(BY$14,$BP$14:$DP$14,0))</f>
        <v>0</v>
      </c>
      <c r="BZ34" s="8" cm="1">
        <f t="array" ref="BZ34">T34*INDEX(prod_est,$G34+$H34-1,MATCH(BZ$14,$BP$14:$DP$14,0))</f>
        <v>0</v>
      </c>
      <c r="CA34" s="8" cm="1">
        <f t="array" ref="CA34">U34*INDEX(prod_est,$G34+$H34-1,MATCH(CA$14,$BP$14:$DP$14,0))</f>
        <v>0</v>
      </c>
      <c r="CB34" s="8" cm="1">
        <f t="array" ref="CB34">V34*INDEX(prod_est,$G34+$H34-1,MATCH(CB$14,$BP$14:$DP$14,0))</f>
        <v>0</v>
      </c>
      <c r="CC34" s="8" cm="1">
        <f t="array" ref="CC34">W34*INDEX(prod_est,$G34+$H34-1,MATCH(CC$14,$BP$14:$DP$14,0))</f>
        <v>0</v>
      </c>
      <c r="CD34" s="8" cm="1">
        <f t="array" ref="CD34">X34*INDEX(prod_est,$G34+$H34-1,MATCH(CD$14,$BP$14:$DP$14,0))</f>
        <v>0</v>
      </c>
      <c r="CE34" s="8" cm="1">
        <f t="array" ref="CE34">Y34*INDEX(prod_est,$G34+$H34-1,MATCH(CE$14,$BP$14:$DP$14,0))</f>
        <v>0</v>
      </c>
      <c r="CF34" s="8" cm="1">
        <f t="array" ref="CF34">Z34*INDEX(prod_est,$G34+$H34-1,MATCH(CF$14,$BP$14:$DP$14,0))</f>
        <v>0</v>
      </c>
      <c r="CG34" s="8" cm="1">
        <f t="array" ref="CG34">AA34*INDEX(prod_est,$G34+$H34-1,MATCH(CG$14,$BP$14:$DP$14,0))</f>
        <v>0</v>
      </c>
      <c r="CH34" s="8" cm="1">
        <f t="array" ref="CH34">AB34*INDEX(prod_est,$G34+$H34-1,MATCH(CH$14,$BP$14:$DP$14,0))</f>
        <v>0</v>
      </c>
      <c r="CI34" s="8" cm="1">
        <f t="array" ref="CI34">AC34*INDEX(prod_est,$G34+$H34-1,MATCH(CI$14,$BP$14:$DP$14,0))</f>
        <v>0</v>
      </c>
      <c r="CJ34" s="8" cm="1">
        <f t="array" ref="CJ34">AD34*INDEX(prod_est,$G34+$H34-1,MATCH(CJ$14,$BP$14:$DP$14,0))</f>
        <v>0</v>
      </c>
      <c r="CK34" s="8" cm="1">
        <f t="array" ref="CK34">AE34*INDEX(prod_est,$G34+$H34-1,MATCH(CK$14,$BP$14:$DP$14,0))</f>
        <v>0</v>
      </c>
      <c r="CL34" s="8" cm="1">
        <f t="array" ref="CL34">AF34*INDEX(prod_est,$G34+$H34-1,MATCH(CL$14,$BP$14:$DP$14,0))</f>
        <v>0</v>
      </c>
      <c r="CM34" s="8" cm="1">
        <f t="array" ref="CM34">AG34*INDEX(prod_est,$G34+$H34-1,MATCH(CM$14,$BP$14:$DP$14,0))</f>
        <v>0</v>
      </c>
      <c r="CN34" s="8" cm="1">
        <f t="array" ref="CN34">AH34*INDEX(prod_est,$G34+$H34-1,MATCH(CN$14,$BP$14:$DP$14,0))</f>
        <v>0</v>
      </c>
      <c r="CO34" s="8" cm="1">
        <f t="array" ref="CO34">AI34*INDEX(prod_est,$G34+$H34-1,MATCH(CO$14,$BP$14:$DP$14,0))</f>
        <v>0</v>
      </c>
      <c r="CP34" s="8" cm="1">
        <f t="array" ref="CP34">AJ34*INDEX(prod_est,$G34+$H34-1,MATCH(CP$14,$BP$14:$DP$14,0))</f>
        <v>0</v>
      </c>
      <c r="CQ34" s="8" cm="1">
        <f t="array" ref="CQ34">AK34*INDEX(prod_est,$G34+$H34-1,MATCH(CQ$14,$BP$14:$DP$14,0))</f>
        <v>0</v>
      </c>
      <c r="CR34" s="8" cm="1">
        <f t="array" ref="CR34">AL34*INDEX(prod_est,$G34+$H34-1,MATCH(CR$14,$BP$14:$DP$14,0))</f>
        <v>0</v>
      </c>
      <c r="CS34" s="8" cm="1">
        <f t="array" ref="CS34">AM34*INDEX(prod_est,$G34+$H34-1,MATCH(CS$14,$BP$14:$DP$14,0))</f>
        <v>0</v>
      </c>
      <c r="CT34" s="8" cm="1">
        <f t="array" ref="CT34">AN34*INDEX(prod_est,$G34+$H34-1,MATCH(CT$14,$BP$14:$DP$14,0))</f>
        <v>0</v>
      </c>
      <c r="CU34" s="8" cm="1">
        <f t="array" ref="CU34">AO34*INDEX(prod_est,$G34+$H34-1,MATCH(CU$14,$BP$14:$DP$14,0))</f>
        <v>0</v>
      </c>
      <c r="CV34" s="8" cm="1">
        <f t="array" ref="CV34">AP34*INDEX(prod_est,$G34+$H34-1,MATCH(CV$14,$BP$14:$DP$14,0))</f>
        <v>0</v>
      </c>
      <c r="CW34" cm="1">
        <f t="array" ref="CW34">AQ34*INDEX(prod_est,$G34+$H34-1,MATCH(CW$14,$BP$14:$DP$14,0))</f>
        <v>0</v>
      </c>
      <c r="CX34" cm="1">
        <f t="array" ref="CX34">AR34*INDEX(prod_est,$G34+$H34-1,MATCH(CX$14,$BP$14:$DP$14,0))</f>
        <v>0</v>
      </c>
      <c r="CY34" cm="1">
        <f t="array" ref="CY34">AS34*INDEX(prod_est,$G34+$H34-1,MATCH(CY$14,$BP$14:$DP$14,0))</f>
        <v>0</v>
      </c>
      <c r="CZ34" cm="1">
        <f t="array" ref="CZ34">AT34*INDEX(prod_est,$G34+$H34-1,MATCH(CZ$14,$BP$14:$DP$14,0))</f>
        <v>0</v>
      </c>
      <c r="DA34" cm="1">
        <f t="array" ref="DA34">AU34*INDEX(prod_est,$G34+$H34-1,MATCH(DA$14,$BP$14:$DP$14,0))</f>
        <v>0</v>
      </c>
      <c r="DB34" cm="1">
        <f t="array" ref="DB34">AV34*INDEX(prod_est,$G34+$H34-1,MATCH(DB$14,$BP$14:$DP$14,0))</f>
        <v>0</v>
      </c>
      <c r="DC34" cm="1">
        <f t="array" ref="DC34">AW34*INDEX(prod_est,$G34+$H34-1,MATCH(DC$14,$BP$14:$DP$14,0))</f>
        <v>0</v>
      </c>
      <c r="DD34" cm="1">
        <f t="array" ref="DD34">AX34*INDEX(prod_est,$G34+$H34-1,MATCH(DD$14,$BP$14:$DP$14,0))</f>
        <v>0</v>
      </c>
      <c r="DE34" cm="1">
        <f t="array" ref="DE34">AY34*INDEX(prod_est,$G34+$H34-1,MATCH(DE$14,$BP$14:$DP$14,0))</f>
        <v>0</v>
      </c>
      <c r="DF34" cm="1">
        <f t="array" ref="DF34">AZ34*INDEX(prod_est,$G34+$H34-1,MATCH(DF$14,$BP$14:$DP$14,0))</f>
        <v>0</v>
      </c>
      <c r="DG34" cm="1">
        <f t="array" ref="DG34">BA34*INDEX(prod_est,$G34+$H34-1,MATCH(DG$14,$BP$14:$DP$14,0))</f>
        <v>0</v>
      </c>
      <c r="DH34" cm="1">
        <f t="array" ref="DH34">BB34*INDEX(prod_est,$G34+$H34-1,MATCH(DH$14,$BP$14:$DP$14,0))</f>
        <v>0</v>
      </c>
      <c r="DI34" cm="1">
        <f t="array" ref="DI34">BC34*INDEX(prod_est,$G34+$H34-1,MATCH(DI$14,$BP$14:$DP$14,0))</f>
        <v>0</v>
      </c>
      <c r="DJ34" cm="1">
        <f t="array" ref="DJ34">BD34*INDEX(prod_est,$G34+$H34-1,MATCH(DJ$14,$BP$14:$DP$14,0))</f>
        <v>0</v>
      </c>
      <c r="DK34" cm="1">
        <f t="array" ref="DK34">BE34*INDEX(prod_est,$G34+$H34-1,MATCH(DK$14,$BP$14:$DP$14,0))</f>
        <v>0</v>
      </c>
      <c r="DL34" cm="1">
        <f t="array" ref="DL34">BF34*INDEX(prod_est,$G34+$H34-1,MATCH(DL$14,$BP$14:$DP$14,0))</f>
        <v>0</v>
      </c>
      <c r="DM34" cm="1">
        <f t="array" ref="DM34">BG34*INDEX(prod_est,$G34+$H34-1,MATCH(DM$14,$BP$14:$DP$14,0))</f>
        <v>0</v>
      </c>
      <c r="DN34" cm="1">
        <f t="array" ref="DN34">BH34*INDEX(prod_est,$G34+$H34-1,MATCH(DN$14,$BP$14:$DP$14,0))</f>
        <v>0</v>
      </c>
      <c r="DO34" cm="1">
        <f t="array" ref="DO34">BI34*INDEX(prod_est,$G34+$H34-1,MATCH(DO$14,$BP$14:$DP$14,0))</f>
        <v>0</v>
      </c>
      <c r="DP34" cm="1">
        <f t="array" ref="DP34">BJ34*INDEX(prod_est,$G34+$H34-1,MATCH(DP$14,$BP$14:$DP$14,0))</f>
        <v>0</v>
      </c>
    </row>
    <row r="35" spans="1:120" x14ac:dyDescent="0.25">
      <c r="A35" t="s">
        <v>43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97</v>
      </c>
      <c r="H35">
        <f>IFERROR(MATCH(D35,Production_est!$D$4:$D$339,0),"-")</f>
        <v>6</v>
      </c>
      <c r="I35" s="8" cm="1">
        <f t="array" ref="I35">IFERROR(INDEX(Production_est!$E$4:$E$339,H35+G35-1),"-")</f>
        <v>67000</v>
      </c>
      <c r="J35" s="42">
        <f t="shared" si="0"/>
        <v>0</v>
      </c>
      <c r="K35" s="42">
        <f t="shared" ref="K35:AP35" si="45">J35*(1-$F$4)</f>
        <v>0</v>
      </c>
      <c r="L35" s="42">
        <f t="shared" si="45"/>
        <v>0</v>
      </c>
      <c r="M35" s="42">
        <f t="shared" si="45"/>
        <v>0</v>
      </c>
      <c r="N35" s="42">
        <f t="shared" si="45"/>
        <v>0</v>
      </c>
      <c r="O35" s="42">
        <f t="shared" si="45"/>
        <v>0</v>
      </c>
      <c r="P35" s="42">
        <f t="shared" si="45"/>
        <v>0</v>
      </c>
      <c r="Q35" s="42">
        <f t="shared" si="45"/>
        <v>0</v>
      </c>
      <c r="R35" s="42">
        <f t="shared" si="45"/>
        <v>0</v>
      </c>
      <c r="S35" s="42">
        <f t="shared" si="45"/>
        <v>0</v>
      </c>
      <c r="T35" s="42">
        <f t="shared" si="45"/>
        <v>0</v>
      </c>
      <c r="U35" s="42">
        <f t="shared" si="45"/>
        <v>0</v>
      </c>
      <c r="V35" s="42">
        <f t="shared" si="45"/>
        <v>0</v>
      </c>
      <c r="W35" s="42">
        <f t="shared" si="45"/>
        <v>0</v>
      </c>
      <c r="X35" s="42">
        <f t="shared" si="45"/>
        <v>0</v>
      </c>
      <c r="Y35" s="42">
        <f t="shared" si="45"/>
        <v>0</v>
      </c>
      <c r="Z35" s="42">
        <f t="shared" si="45"/>
        <v>0</v>
      </c>
      <c r="AA35" s="42">
        <f t="shared" si="45"/>
        <v>0</v>
      </c>
      <c r="AB35" s="42">
        <f t="shared" si="45"/>
        <v>0</v>
      </c>
      <c r="AC35" s="42">
        <f t="shared" si="45"/>
        <v>0</v>
      </c>
      <c r="AD35" s="42">
        <f t="shared" si="45"/>
        <v>0</v>
      </c>
      <c r="AE35" s="42">
        <f t="shared" si="45"/>
        <v>0</v>
      </c>
      <c r="AF35" s="42">
        <f t="shared" si="45"/>
        <v>0</v>
      </c>
      <c r="AG35" s="42">
        <f t="shared" si="45"/>
        <v>0</v>
      </c>
      <c r="AH35" s="42">
        <f t="shared" si="45"/>
        <v>0</v>
      </c>
      <c r="AI35" s="42">
        <f t="shared" si="45"/>
        <v>0</v>
      </c>
      <c r="AJ35" s="42">
        <f t="shared" si="45"/>
        <v>0</v>
      </c>
      <c r="AK35" s="42">
        <f t="shared" si="45"/>
        <v>0</v>
      </c>
      <c r="AL35" s="42">
        <f t="shared" si="45"/>
        <v>0</v>
      </c>
      <c r="AM35" s="42">
        <f t="shared" si="45"/>
        <v>0</v>
      </c>
      <c r="AN35" s="42">
        <f t="shared" si="45"/>
        <v>0</v>
      </c>
      <c r="AO35" s="42">
        <f t="shared" si="45"/>
        <v>0</v>
      </c>
      <c r="AP35" s="42">
        <f t="shared" si="45"/>
        <v>0</v>
      </c>
      <c r="AQ35" s="42">
        <f t="shared" ref="AQ35:BJ35" si="46">AP35*(1-$F$4)</f>
        <v>0</v>
      </c>
      <c r="AR35" s="42">
        <f t="shared" si="46"/>
        <v>0</v>
      </c>
      <c r="AS35" s="42">
        <f t="shared" si="46"/>
        <v>0</v>
      </c>
      <c r="AT35" s="42">
        <f t="shared" si="46"/>
        <v>0</v>
      </c>
      <c r="AU35" s="42">
        <f t="shared" si="46"/>
        <v>0</v>
      </c>
      <c r="AV35" s="42">
        <f t="shared" si="46"/>
        <v>0</v>
      </c>
      <c r="AW35" s="42">
        <f t="shared" si="46"/>
        <v>0</v>
      </c>
      <c r="AX35" s="42">
        <f t="shared" si="46"/>
        <v>0</v>
      </c>
      <c r="AY35" s="42">
        <f t="shared" si="46"/>
        <v>0</v>
      </c>
      <c r="AZ35" s="42">
        <f t="shared" si="46"/>
        <v>0</v>
      </c>
      <c r="BA35" s="42">
        <f t="shared" si="46"/>
        <v>0</v>
      </c>
      <c r="BB35" s="42">
        <f t="shared" si="46"/>
        <v>0</v>
      </c>
      <c r="BC35" s="42">
        <f t="shared" si="46"/>
        <v>0</v>
      </c>
      <c r="BD35" s="42">
        <f t="shared" si="46"/>
        <v>0</v>
      </c>
      <c r="BE35" s="42">
        <f t="shared" si="46"/>
        <v>0</v>
      </c>
      <c r="BF35" s="42">
        <f t="shared" si="46"/>
        <v>0</v>
      </c>
      <c r="BG35" s="42">
        <f t="shared" si="46"/>
        <v>0</v>
      </c>
      <c r="BH35" s="42">
        <f t="shared" si="46"/>
        <v>0</v>
      </c>
      <c r="BI35" s="42">
        <f t="shared" si="46"/>
        <v>0</v>
      </c>
      <c r="BJ35" s="42">
        <f t="shared" si="46"/>
        <v>0</v>
      </c>
      <c r="BK35" t="str">
        <f t="shared" si="3"/>
        <v>07_INA</v>
      </c>
      <c r="BL35" t="str">
        <f t="shared" si="4"/>
        <v>d_ind_cem_15_3_charcoal</v>
      </c>
      <c r="BO35" s="8">
        <f t="shared" si="5"/>
        <v>0</v>
      </c>
      <c r="BP35" s="8">
        <f t="shared" si="6"/>
        <v>0</v>
      </c>
      <c r="BQ35" s="8" cm="1">
        <f t="array" ref="BQ35">K35*INDEX(prod_est,$G35+$H35-1,MATCH(BQ$14,$BP$14:$DP$14,0))</f>
        <v>0</v>
      </c>
      <c r="BR35" s="8" cm="1">
        <f t="array" ref="BR35">L35*INDEX(prod_est,$G35+$H35-1,MATCH(BR$14,$BP$14:$DP$14,0))</f>
        <v>0</v>
      </c>
      <c r="BS35" s="8" cm="1">
        <f t="array" ref="BS35">M35*INDEX(prod_est,$G35+$H35-1,MATCH(BS$14,$BP$14:$DP$14,0))</f>
        <v>0</v>
      </c>
      <c r="BT35" s="8" cm="1">
        <f t="array" ref="BT35">N35*INDEX(prod_est,$G35+$H35-1,MATCH(BT$14,$BP$14:$DP$14,0))</f>
        <v>0</v>
      </c>
      <c r="BU35" s="8" cm="1">
        <f t="array" ref="BU35">O35*INDEX(prod_est,$G35+$H35-1,MATCH(BU$14,$BP$14:$DP$14,0))</f>
        <v>0</v>
      </c>
      <c r="BV35" s="8" cm="1">
        <f t="array" ref="BV35">P35*INDEX(prod_est,$G35+$H35-1,MATCH(BV$14,$BP$14:$DP$14,0))</f>
        <v>0</v>
      </c>
      <c r="BW35" s="8" cm="1">
        <f t="array" ref="BW35">Q35*INDEX(prod_est,$G35+$H35-1,MATCH(BW$14,$BP$14:$DP$14,0))</f>
        <v>0</v>
      </c>
      <c r="BX35" s="8" cm="1">
        <f t="array" ref="BX35">R35*INDEX(prod_est,$G35+$H35-1,MATCH(BX$14,$BP$14:$DP$14,0))</f>
        <v>0</v>
      </c>
      <c r="BY35" s="8" cm="1">
        <f t="array" ref="BY35">S35*INDEX(prod_est,$G35+$H35-1,MATCH(BY$14,$BP$14:$DP$14,0))</f>
        <v>0</v>
      </c>
      <c r="BZ35" s="8" cm="1">
        <f t="array" ref="BZ35">T35*INDEX(prod_est,$G35+$H35-1,MATCH(BZ$14,$BP$14:$DP$14,0))</f>
        <v>0</v>
      </c>
      <c r="CA35" s="8" cm="1">
        <f t="array" ref="CA35">U35*INDEX(prod_est,$G35+$H35-1,MATCH(CA$14,$BP$14:$DP$14,0))</f>
        <v>0</v>
      </c>
      <c r="CB35" s="8" cm="1">
        <f t="array" ref="CB35">V35*INDEX(prod_est,$G35+$H35-1,MATCH(CB$14,$BP$14:$DP$14,0))</f>
        <v>0</v>
      </c>
      <c r="CC35" s="8" cm="1">
        <f t="array" ref="CC35">W35*INDEX(prod_est,$G35+$H35-1,MATCH(CC$14,$BP$14:$DP$14,0))</f>
        <v>0</v>
      </c>
      <c r="CD35" s="8" cm="1">
        <f t="array" ref="CD35">X35*INDEX(prod_est,$G35+$H35-1,MATCH(CD$14,$BP$14:$DP$14,0))</f>
        <v>0</v>
      </c>
      <c r="CE35" s="8" cm="1">
        <f t="array" ref="CE35">Y35*INDEX(prod_est,$G35+$H35-1,MATCH(CE$14,$BP$14:$DP$14,0))</f>
        <v>0</v>
      </c>
      <c r="CF35" s="8" cm="1">
        <f t="array" ref="CF35">Z35*INDEX(prod_est,$G35+$H35-1,MATCH(CF$14,$BP$14:$DP$14,0))</f>
        <v>0</v>
      </c>
      <c r="CG35" s="8" cm="1">
        <f t="array" ref="CG35">AA35*INDEX(prod_est,$G35+$H35-1,MATCH(CG$14,$BP$14:$DP$14,0))</f>
        <v>0</v>
      </c>
      <c r="CH35" s="8" cm="1">
        <f t="array" ref="CH35">AB35*INDEX(prod_est,$G35+$H35-1,MATCH(CH$14,$BP$14:$DP$14,0))</f>
        <v>0</v>
      </c>
      <c r="CI35" s="8" cm="1">
        <f t="array" ref="CI35">AC35*INDEX(prod_est,$G35+$H35-1,MATCH(CI$14,$BP$14:$DP$14,0))</f>
        <v>0</v>
      </c>
      <c r="CJ35" s="8" cm="1">
        <f t="array" ref="CJ35">AD35*INDEX(prod_est,$G35+$H35-1,MATCH(CJ$14,$BP$14:$DP$14,0))</f>
        <v>0</v>
      </c>
      <c r="CK35" s="8" cm="1">
        <f t="array" ref="CK35">AE35*INDEX(prod_est,$G35+$H35-1,MATCH(CK$14,$BP$14:$DP$14,0))</f>
        <v>0</v>
      </c>
      <c r="CL35" s="8" cm="1">
        <f t="array" ref="CL35">AF35*INDEX(prod_est,$G35+$H35-1,MATCH(CL$14,$BP$14:$DP$14,0))</f>
        <v>0</v>
      </c>
      <c r="CM35" s="8" cm="1">
        <f t="array" ref="CM35">AG35*INDEX(prod_est,$G35+$H35-1,MATCH(CM$14,$BP$14:$DP$14,0))</f>
        <v>0</v>
      </c>
      <c r="CN35" s="8" cm="1">
        <f t="array" ref="CN35">AH35*INDEX(prod_est,$G35+$H35-1,MATCH(CN$14,$BP$14:$DP$14,0))</f>
        <v>0</v>
      </c>
      <c r="CO35" s="8" cm="1">
        <f t="array" ref="CO35">AI35*INDEX(prod_est,$G35+$H35-1,MATCH(CO$14,$BP$14:$DP$14,0))</f>
        <v>0</v>
      </c>
      <c r="CP35" s="8" cm="1">
        <f t="array" ref="CP35">AJ35*INDEX(prod_est,$G35+$H35-1,MATCH(CP$14,$BP$14:$DP$14,0))</f>
        <v>0</v>
      </c>
      <c r="CQ35" s="8" cm="1">
        <f t="array" ref="CQ35">AK35*INDEX(prod_est,$G35+$H35-1,MATCH(CQ$14,$BP$14:$DP$14,0))</f>
        <v>0</v>
      </c>
      <c r="CR35" s="8" cm="1">
        <f t="array" ref="CR35">AL35*INDEX(prod_est,$G35+$H35-1,MATCH(CR$14,$BP$14:$DP$14,0))</f>
        <v>0</v>
      </c>
      <c r="CS35" s="8" cm="1">
        <f t="array" ref="CS35">AM35*INDEX(prod_est,$G35+$H35-1,MATCH(CS$14,$BP$14:$DP$14,0))</f>
        <v>0</v>
      </c>
      <c r="CT35" s="8" cm="1">
        <f t="array" ref="CT35">AN35*INDEX(prod_est,$G35+$H35-1,MATCH(CT$14,$BP$14:$DP$14,0))</f>
        <v>0</v>
      </c>
      <c r="CU35" s="8" cm="1">
        <f t="array" ref="CU35">AO35*INDEX(prod_est,$G35+$H35-1,MATCH(CU$14,$BP$14:$DP$14,0))</f>
        <v>0</v>
      </c>
      <c r="CV35" s="8" cm="1">
        <f t="array" ref="CV35">AP35*INDEX(prod_est,$G35+$H35-1,MATCH(CV$14,$BP$14:$DP$14,0))</f>
        <v>0</v>
      </c>
      <c r="CW35" cm="1">
        <f t="array" ref="CW35">AQ35*INDEX(prod_est,$G35+$H35-1,MATCH(CW$14,$BP$14:$DP$14,0))</f>
        <v>0</v>
      </c>
      <c r="CX35" cm="1">
        <f t="array" ref="CX35">AR35*INDEX(prod_est,$G35+$H35-1,MATCH(CX$14,$BP$14:$DP$14,0))</f>
        <v>0</v>
      </c>
      <c r="CY35" cm="1">
        <f t="array" ref="CY35">AS35*INDEX(prod_est,$G35+$H35-1,MATCH(CY$14,$BP$14:$DP$14,0))</f>
        <v>0</v>
      </c>
      <c r="CZ35" cm="1">
        <f t="array" ref="CZ35">AT35*INDEX(prod_est,$G35+$H35-1,MATCH(CZ$14,$BP$14:$DP$14,0))</f>
        <v>0</v>
      </c>
      <c r="DA35" cm="1">
        <f t="array" ref="DA35">AU35*INDEX(prod_est,$G35+$H35-1,MATCH(DA$14,$BP$14:$DP$14,0))</f>
        <v>0</v>
      </c>
      <c r="DB35" cm="1">
        <f t="array" ref="DB35">AV35*INDEX(prod_est,$G35+$H35-1,MATCH(DB$14,$BP$14:$DP$14,0))</f>
        <v>0</v>
      </c>
      <c r="DC35" cm="1">
        <f t="array" ref="DC35">AW35*INDEX(prod_est,$G35+$H35-1,MATCH(DC$14,$BP$14:$DP$14,0))</f>
        <v>0</v>
      </c>
      <c r="DD35" cm="1">
        <f t="array" ref="DD35">AX35*INDEX(prod_est,$G35+$H35-1,MATCH(DD$14,$BP$14:$DP$14,0))</f>
        <v>0</v>
      </c>
      <c r="DE35" cm="1">
        <f t="array" ref="DE35">AY35*INDEX(prod_est,$G35+$H35-1,MATCH(DE$14,$BP$14:$DP$14,0))</f>
        <v>0</v>
      </c>
      <c r="DF35" cm="1">
        <f t="array" ref="DF35">AZ35*INDEX(prod_est,$G35+$H35-1,MATCH(DF$14,$BP$14:$DP$14,0))</f>
        <v>0</v>
      </c>
      <c r="DG35" cm="1">
        <f t="array" ref="DG35">BA35*INDEX(prod_est,$G35+$H35-1,MATCH(DG$14,$BP$14:$DP$14,0))</f>
        <v>0</v>
      </c>
      <c r="DH35" cm="1">
        <f t="array" ref="DH35">BB35*INDEX(prod_est,$G35+$H35-1,MATCH(DH$14,$BP$14:$DP$14,0))</f>
        <v>0</v>
      </c>
      <c r="DI35" cm="1">
        <f t="array" ref="DI35">BC35*INDEX(prod_est,$G35+$H35-1,MATCH(DI$14,$BP$14:$DP$14,0))</f>
        <v>0</v>
      </c>
      <c r="DJ35" cm="1">
        <f t="array" ref="DJ35">BD35*INDEX(prod_est,$G35+$H35-1,MATCH(DJ$14,$BP$14:$DP$14,0))</f>
        <v>0</v>
      </c>
      <c r="DK35" cm="1">
        <f t="array" ref="DK35">BE35*INDEX(prod_est,$G35+$H35-1,MATCH(DK$14,$BP$14:$DP$14,0))</f>
        <v>0</v>
      </c>
      <c r="DL35" cm="1">
        <f t="array" ref="DL35">BF35*INDEX(prod_est,$G35+$H35-1,MATCH(DL$14,$BP$14:$DP$14,0))</f>
        <v>0</v>
      </c>
      <c r="DM35" cm="1">
        <f t="array" ref="DM35">BG35*INDEX(prod_est,$G35+$H35-1,MATCH(DM$14,$BP$14:$DP$14,0))</f>
        <v>0</v>
      </c>
      <c r="DN35" cm="1">
        <f t="array" ref="DN35">BH35*INDEX(prod_est,$G35+$H35-1,MATCH(DN$14,$BP$14:$DP$14,0))</f>
        <v>0</v>
      </c>
      <c r="DO35" cm="1">
        <f t="array" ref="DO35">BI35*INDEX(prod_est,$G35+$H35-1,MATCH(DO$14,$BP$14:$DP$14,0))</f>
        <v>0</v>
      </c>
      <c r="DP35" cm="1">
        <f t="array" ref="DP35">BJ35*INDEX(prod_est,$G35+$H35-1,MATCH(DP$14,$BP$14:$DP$14,0))</f>
        <v>0</v>
      </c>
    </row>
    <row r="36" spans="1:120" x14ac:dyDescent="0.25">
      <c r="A36" t="s">
        <v>43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97</v>
      </c>
      <c r="H36">
        <f>IFERROR(MATCH(D36,Production_est!$D$4:$D$339,0),"-")</f>
        <v>6</v>
      </c>
      <c r="I36" s="8" cm="1">
        <f t="array" ref="I36">IFERROR(INDEX(Production_est!$E$4:$E$339,H36+G36-1),"-")</f>
        <v>67000</v>
      </c>
      <c r="J36" s="42">
        <f t="shared" si="0"/>
        <v>0</v>
      </c>
      <c r="K36" s="42">
        <f t="shared" ref="K36:AP36" si="47">J36*(1-$F$4)</f>
        <v>0</v>
      </c>
      <c r="L36" s="42">
        <f t="shared" si="47"/>
        <v>0</v>
      </c>
      <c r="M36" s="42">
        <f t="shared" si="47"/>
        <v>0</v>
      </c>
      <c r="N36" s="42">
        <f t="shared" si="47"/>
        <v>0</v>
      </c>
      <c r="O36" s="42">
        <f t="shared" si="47"/>
        <v>0</v>
      </c>
      <c r="P36" s="42">
        <f t="shared" si="47"/>
        <v>0</v>
      </c>
      <c r="Q36" s="42">
        <f t="shared" si="47"/>
        <v>0</v>
      </c>
      <c r="R36" s="42">
        <f t="shared" si="47"/>
        <v>0</v>
      </c>
      <c r="S36" s="42">
        <f t="shared" si="47"/>
        <v>0</v>
      </c>
      <c r="T36" s="42">
        <f t="shared" si="47"/>
        <v>0</v>
      </c>
      <c r="U36" s="42">
        <f t="shared" si="47"/>
        <v>0</v>
      </c>
      <c r="V36" s="42">
        <f t="shared" si="47"/>
        <v>0</v>
      </c>
      <c r="W36" s="42">
        <f t="shared" si="47"/>
        <v>0</v>
      </c>
      <c r="X36" s="42">
        <f t="shared" si="47"/>
        <v>0</v>
      </c>
      <c r="Y36" s="42">
        <f t="shared" si="47"/>
        <v>0</v>
      </c>
      <c r="Z36" s="42">
        <f t="shared" si="47"/>
        <v>0</v>
      </c>
      <c r="AA36" s="42">
        <f t="shared" si="47"/>
        <v>0</v>
      </c>
      <c r="AB36" s="42">
        <f t="shared" si="47"/>
        <v>0</v>
      </c>
      <c r="AC36" s="42">
        <f t="shared" si="47"/>
        <v>0</v>
      </c>
      <c r="AD36" s="42">
        <f t="shared" si="47"/>
        <v>0</v>
      </c>
      <c r="AE36" s="42">
        <f t="shared" si="47"/>
        <v>0</v>
      </c>
      <c r="AF36" s="42">
        <f t="shared" si="47"/>
        <v>0</v>
      </c>
      <c r="AG36" s="42">
        <f t="shared" si="47"/>
        <v>0</v>
      </c>
      <c r="AH36" s="42">
        <f t="shared" si="47"/>
        <v>0</v>
      </c>
      <c r="AI36" s="42">
        <f t="shared" si="47"/>
        <v>0</v>
      </c>
      <c r="AJ36" s="42">
        <f t="shared" si="47"/>
        <v>0</v>
      </c>
      <c r="AK36" s="42">
        <f t="shared" si="47"/>
        <v>0</v>
      </c>
      <c r="AL36" s="42">
        <f t="shared" si="47"/>
        <v>0</v>
      </c>
      <c r="AM36" s="42">
        <f t="shared" si="47"/>
        <v>0</v>
      </c>
      <c r="AN36" s="42">
        <f t="shared" si="47"/>
        <v>0</v>
      </c>
      <c r="AO36" s="42">
        <f t="shared" si="47"/>
        <v>0</v>
      </c>
      <c r="AP36" s="42">
        <f t="shared" si="47"/>
        <v>0</v>
      </c>
      <c r="AQ36" s="42">
        <f t="shared" ref="AQ36:BJ36" si="48">AP36*(1-$F$4)</f>
        <v>0</v>
      </c>
      <c r="AR36" s="42">
        <f t="shared" si="48"/>
        <v>0</v>
      </c>
      <c r="AS36" s="42">
        <f t="shared" si="48"/>
        <v>0</v>
      </c>
      <c r="AT36" s="42">
        <f t="shared" si="48"/>
        <v>0</v>
      </c>
      <c r="AU36" s="42">
        <f t="shared" si="48"/>
        <v>0</v>
      </c>
      <c r="AV36" s="42">
        <f t="shared" si="48"/>
        <v>0</v>
      </c>
      <c r="AW36" s="42">
        <f t="shared" si="48"/>
        <v>0</v>
      </c>
      <c r="AX36" s="42">
        <f t="shared" si="48"/>
        <v>0</v>
      </c>
      <c r="AY36" s="42">
        <f t="shared" si="48"/>
        <v>0</v>
      </c>
      <c r="AZ36" s="42">
        <f t="shared" si="48"/>
        <v>0</v>
      </c>
      <c r="BA36" s="42">
        <f t="shared" si="48"/>
        <v>0</v>
      </c>
      <c r="BB36" s="42">
        <f t="shared" si="48"/>
        <v>0</v>
      </c>
      <c r="BC36" s="42">
        <f t="shared" si="48"/>
        <v>0</v>
      </c>
      <c r="BD36" s="42">
        <f t="shared" si="48"/>
        <v>0</v>
      </c>
      <c r="BE36" s="42">
        <f t="shared" si="48"/>
        <v>0</v>
      </c>
      <c r="BF36" s="42">
        <f t="shared" si="48"/>
        <v>0</v>
      </c>
      <c r="BG36" s="42">
        <f t="shared" si="48"/>
        <v>0</v>
      </c>
      <c r="BH36" s="42">
        <f t="shared" si="48"/>
        <v>0</v>
      </c>
      <c r="BI36" s="42">
        <f t="shared" si="48"/>
        <v>0</v>
      </c>
      <c r="BJ36" s="42">
        <f t="shared" si="48"/>
        <v>0</v>
      </c>
      <c r="BK36" t="str">
        <f t="shared" si="3"/>
        <v>07_INA</v>
      </c>
      <c r="BL36" t="str">
        <f t="shared" si="4"/>
        <v>d_ind_cem_15_4_black_liquor</v>
      </c>
      <c r="BO36" s="8">
        <f t="shared" si="5"/>
        <v>0</v>
      </c>
      <c r="BP36" s="8">
        <f t="shared" si="6"/>
        <v>0</v>
      </c>
      <c r="BQ36" s="8" cm="1">
        <f t="array" ref="BQ36">K36*INDEX(prod_est,$G36+$H36-1,MATCH(BQ$14,$BP$14:$DP$14,0))</f>
        <v>0</v>
      </c>
      <c r="BR36" s="8" cm="1">
        <f t="array" ref="BR36">L36*INDEX(prod_est,$G36+$H36-1,MATCH(BR$14,$BP$14:$DP$14,0))</f>
        <v>0</v>
      </c>
      <c r="BS36" s="8" cm="1">
        <f t="array" ref="BS36">M36*INDEX(prod_est,$G36+$H36-1,MATCH(BS$14,$BP$14:$DP$14,0))</f>
        <v>0</v>
      </c>
      <c r="BT36" s="8" cm="1">
        <f t="array" ref="BT36">N36*INDEX(prod_est,$G36+$H36-1,MATCH(BT$14,$BP$14:$DP$14,0))</f>
        <v>0</v>
      </c>
      <c r="BU36" s="8" cm="1">
        <f t="array" ref="BU36">O36*INDEX(prod_est,$G36+$H36-1,MATCH(BU$14,$BP$14:$DP$14,0))</f>
        <v>0</v>
      </c>
      <c r="BV36" s="8" cm="1">
        <f t="array" ref="BV36">P36*INDEX(prod_est,$G36+$H36-1,MATCH(BV$14,$BP$14:$DP$14,0))</f>
        <v>0</v>
      </c>
      <c r="BW36" s="8" cm="1">
        <f t="array" ref="BW36">Q36*INDEX(prod_est,$G36+$H36-1,MATCH(BW$14,$BP$14:$DP$14,0))</f>
        <v>0</v>
      </c>
      <c r="BX36" s="8" cm="1">
        <f t="array" ref="BX36">R36*INDEX(prod_est,$G36+$H36-1,MATCH(BX$14,$BP$14:$DP$14,0))</f>
        <v>0</v>
      </c>
      <c r="BY36" s="8" cm="1">
        <f t="array" ref="BY36">S36*INDEX(prod_est,$G36+$H36-1,MATCH(BY$14,$BP$14:$DP$14,0))</f>
        <v>0</v>
      </c>
      <c r="BZ36" s="8" cm="1">
        <f t="array" ref="BZ36">T36*INDEX(prod_est,$G36+$H36-1,MATCH(BZ$14,$BP$14:$DP$14,0))</f>
        <v>0</v>
      </c>
      <c r="CA36" s="8" cm="1">
        <f t="array" ref="CA36">U36*INDEX(prod_est,$G36+$H36-1,MATCH(CA$14,$BP$14:$DP$14,0))</f>
        <v>0</v>
      </c>
      <c r="CB36" s="8" cm="1">
        <f t="array" ref="CB36">V36*INDEX(prod_est,$G36+$H36-1,MATCH(CB$14,$BP$14:$DP$14,0))</f>
        <v>0</v>
      </c>
      <c r="CC36" s="8" cm="1">
        <f t="array" ref="CC36">W36*INDEX(prod_est,$G36+$H36-1,MATCH(CC$14,$BP$14:$DP$14,0))</f>
        <v>0</v>
      </c>
      <c r="CD36" s="8" cm="1">
        <f t="array" ref="CD36">X36*INDEX(prod_est,$G36+$H36-1,MATCH(CD$14,$BP$14:$DP$14,0))</f>
        <v>0</v>
      </c>
      <c r="CE36" s="8" cm="1">
        <f t="array" ref="CE36">Y36*INDEX(prod_est,$G36+$H36-1,MATCH(CE$14,$BP$14:$DP$14,0))</f>
        <v>0</v>
      </c>
      <c r="CF36" s="8" cm="1">
        <f t="array" ref="CF36">Z36*INDEX(prod_est,$G36+$H36-1,MATCH(CF$14,$BP$14:$DP$14,0))</f>
        <v>0</v>
      </c>
      <c r="CG36" s="8" cm="1">
        <f t="array" ref="CG36">AA36*INDEX(prod_est,$G36+$H36-1,MATCH(CG$14,$BP$14:$DP$14,0))</f>
        <v>0</v>
      </c>
      <c r="CH36" s="8" cm="1">
        <f t="array" ref="CH36">AB36*INDEX(prod_est,$G36+$H36-1,MATCH(CH$14,$BP$14:$DP$14,0))</f>
        <v>0</v>
      </c>
      <c r="CI36" s="8" cm="1">
        <f t="array" ref="CI36">AC36*INDEX(prod_est,$G36+$H36-1,MATCH(CI$14,$BP$14:$DP$14,0))</f>
        <v>0</v>
      </c>
      <c r="CJ36" s="8" cm="1">
        <f t="array" ref="CJ36">AD36*INDEX(prod_est,$G36+$H36-1,MATCH(CJ$14,$BP$14:$DP$14,0))</f>
        <v>0</v>
      </c>
      <c r="CK36" s="8" cm="1">
        <f t="array" ref="CK36">AE36*INDEX(prod_est,$G36+$H36-1,MATCH(CK$14,$BP$14:$DP$14,0))</f>
        <v>0</v>
      </c>
      <c r="CL36" s="8" cm="1">
        <f t="array" ref="CL36">AF36*INDEX(prod_est,$G36+$H36-1,MATCH(CL$14,$BP$14:$DP$14,0))</f>
        <v>0</v>
      </c>
      <c r="CM36" s="8" cm="1">
        <f t="array" ref="CM36">AG36*INDEX(prod_est,$G36+$H36-1,MATCH(CM$14,$BP$14:$DP$14,0))</f>
        <v>0</v>
      </c>
      <c r="CN36" s="8" cm="1">
        <f t="array" ref="CN36">AH36*INDEX(prod_est,$G36+$H36-1,MATCH(CN$14,$BP$14:$DP$14,0))</f>
        <v>0</v>
      </c>
      <c r="CO36" s="8" cm="1">
        <f t="array" ref="CO36">AI36*INDEX(prod_est,$G36+$H36-1,MATCH(CO$14,$BP$14:$DP$14,0))</f>
        <v>0</v>
      </c>
      <c r="CP36" s="8" cm="1">
        <f t="array" ref="CP36">AJ36*INDEX(prod_est,$G36+$H36-1,MATCH(CP$14,$BP$14:$DP$14,0))</f>
        <v>0</v>
      </c>
      <c r="CQ36" s="8" cm="1">
        <f t="array" ref="CQ36">AK36*INDEX(prod_est,$G36+$H36-1,MATCH(CQ$14,$BP$14:$DP$14,0))</f>
        <v>0</v>
      </c>
      <c r="CR36" s="8" cm="1">
        <f t="array" ref="CR36">AL36*INDEX(prod_est,$G36+$H36-1,MATCH(CR$14,$BP$14:$DP$14,0))</f>
        <v>0</v>
      </c>
      <c r="CS36" s="8" cm="1">
        <f t="array" ref="CS36">AM36*INDEX(prod_est,$G36+$H36-1,MATCH(CS$14,$BP$14:$DP$14,0))</f>
        <v>0</v>
      </c>
      <c r="CT36" s="8" cm="1">
        <f t="array" ref="CT36">AN36*INDEX(prod_est,$G36+$H36-1,MATCH(CT$14,$BP$14:$DP$14,0))</f>
        <v>0</v>
      </c>
      <c r="CU36" s="8" cm="1">
        <f t="array" ref="CU36">AO36*INDEX(prod_est,$G36+$H36-1,MATCH(CU$14,$BP$14:$DP$14,0))</f>
        <v>0</v>
      </c>
      <c r="CV36" s="8" cm="1">
        <f t="array" ref="CV36">AP36*INDEX(prod_est,$G36+$H36-1,MATCH(CV$14,$BP$14:$DP$14,0))</f>
        <v>0</v>
      </c>
      <c r="CW36" cm="1">
        <f t="array" ref="CW36">AQ36*INDEX(prod_est,$G36+$H36-1,MATCH(CW$14,$BP$14:$DP$14,0))</f>
        <v>0</v>
      </c>
      <c r="CX36" cm="1">
        <f t="array" ref="CX36">AR36*INDEX(prod_est,$G36+$H36-1,MATCH(CX$14,$BP$14:$DP$14,0))</f>
        <v>0</v>
      </c>
      <c r="CY36" cm="1">
        <f t="array" ref="CY36">AS36*INDEX(prod_est,$G36+$H36-1,MATCH(CY$14,$BP$14:$DP$14,0))</f>
        <v>0</v>
      </c>
      <c r="CZ36" cm="1">
        <f t="array" ref="CZ36">AT36*INDEX(prod_est,$G36+$H36-1,MATCH(CZ$14,$BP$14:$DP$14,0))</f>
        <v>0</v>
      </c>
      <c r="DA36" cm="1">
        <f t="array" ref="DA36">AU36*INDEX(prod_est,$G36+$H36-1,MATCH(DA$14,$BP$14:$DP$14,0))</f>
        <v>0</v>
      </c>
      <c r="DB36" cm="1">
        <f t="array" ref="DB36">AV36*INDEX(prod_est,$G36+$H36-1,MATCH(DB$14,$BP$14:$DP$14,0))</f>
        <v>0</v>
      </c>
      <c r="DC36" cm="1">
        <f t="array" ref="DC36">AW36*INDEX(prod_est,$G36+$H36-1,MATCH(DC$14,$BP$14:$DP$14,0))</f>
        <v>0</v>
      </c>
      <c r="DD36" cm="1">
        <f t="array" ref="DD36">AX36*INDEX(prod_est,$G36+$H36-1,MATCH(DD$14,$BP$14:$DP$14,0))</f>
        <v>0</v>
      </c>
      <c r="DE36" cm="1">
        <f t="array" ref="DE36">AY36*INDEX(prod_est,$G36+$H36-1,MATCH(DE$14,$BP$14:$DP$14,0))</f>
        <v>0</v>
      </c>
      <c r="DF36" cm="1">
        <f t="array" ref="DF36">AZ36*INDEX(prod_est,$G36+$H36-1,MATCH(DF$14,$BP$14:$DP$14,0))</f>
        <v>0</v>
      </c>
      <c r="DG36" cm="1">
        <f t="array" ref="DG36">BA36*INDEX(prod_est,$G36+$H36-1,MATCH(DG$14,$BP$14:$DP$14,0))</f>
        <v>0</v>
      </c>
      <c r="DH36" cm="1">
        <f t="array" ref="DH36">BB36*INDEX(prod_est,$G36+$H36-1,MATCH(DH$14,$BP$14:$DP$14,0))</f>
        <v>0</v>
      </c>
      <c r="DI36" cm="1">
        <f t="array" ref="DI36">BC36*INDEX(prod_est,$G36+$H36-1,MATCH(DI$14,$BP$14:$DP$14,0))</f>
        <v>0</v>
      </c>
      <c r="DJ36" cm="1">
        <f t="array" ref="DJ36">BD36*INDEX(prod_est,$G36+$H36-1,MATCH(DJ$14,$BP$14:$DP$14,0))</f>
        <v>0</v>
      </c>
      <c r="DK36" cm="1">
        <f t="array" ref="DK36">BE36*INDEX(prod_est,$G36+$H36-1,MATCH(DK$14,$BP$14:$DP$14,0))</f>
        <v>0</v>
      </c>
      <c r="DL36" cm="1">
        <f t="array" ref="DL36">BF36*INDEX(prod_est,$G36+$H36-1,MATCH(DL$14,$BP$14:$DP$14,0))</f>
        <v>0</v>
      </c>
      <c r="DM36" cm="1">
        <f t="array" ref="DM36">BG36*INDEX(prod_est,$G36+$H36-1,MATCH(DM$14,$BP$14:$DP$14,0))</f>
        <v>0</v>
      </c>
      <c r="DN36" cm="1">
        <f t="array" ref="DN36">BH36*INDEX(prod_est,$G36+$H36-1,MATCH(DN$14,$BP$14:$DP$14,0))</f>
        <v>0</v>
      </c>
      <c r="DO36" cm="1">
        <f t="array" ref="DO36">BI36*INDEX(prod_est,$G36+$H36-1,MATCH(DO$14,$BP$14:$DP$14,0))</f>
        <v>0</v>
      </c>
      <c r="DP36" cm="1">
        <f t="array" ref="DP36">BJ36*INDEX(prod_est,$G36+$H36-1,MATCH(DP$14,$BP$14:$DP$14,0))</f>
        <v>0</v>
      </c>
    </row>
    <row r="37" spans="1:120" x14ac:dyDescent="0.25">
      <c r="A37" t="s">
        <v>43</v>
      </c>
      <c r="B37" t="s">
        <v>27</v>
      </c>
      <c r="C37" t="s">
        <v>27</v>
      </c>
      <c r="D37" t="s">
        <v>37</v>
      </c>
      <c r="E37" s="8">
        <v>0</v>
      </c>
      <c r="F37" s="8">
        <v>0</v>
      </c>
      <c r="G37">
        <f>MATCH(A37,Production_est!$A$4:$A$339,0)</f>
        <v>97</v>
      </c>
      <c r="H37">
        <f>IFERROR(MATCH(D37,Production_est!$D$4:$D$339,0),"-")</f>
        <v>6</v>
      </c>
      <c r="I37" s="8" cm="1">
        <f t="array" ref="I37">IFERROR(INDEX(Production_est!$E$4:$E$339,H37+G37-1),"-")</f>
        <v>67000</v>
      </c>
      <c r="J37" s="42">
        <f t="shared" si="0"/>
        <v>0</v>
      </c>
      <c r="K37" s="42">
        <f t="shared" ref="K37:AP37" si="49">J37*(1-$F$4)</f>
        <v>0</v>
      </c>
      <c r="L37" s="42">
        <f t="shared" si="49"/>
        <v>0</v>
      </c>
      <c r="M37" s="42">
        <f t="shared" si="49"/>
        <v>0</v>
      </c>
      <c r="N37" s="42">
        <f t="shared" si="49"/>
        <v>0</v>
      </c>
      <c r="O37" s="42">
        <f t="shared" si="49"/>
        <v>0</v>
      </c>
      <c r="P37" s="42">
        <f t="shared" si="49"/>
        <v>0</v>
      </c>
      <c r="Q37" s="42">
        <f t="shared" si="49"/>
        <v>0</v>
      </c>
      <c r="R37" s="42">
        <f t="shared" si="49"/>
        <v>0</v>
      </c>
      <c r="S37" s="42">
        <f t="shared" si="49"/>
        <v>0</v>
      </c>
      <c r="T37" s="42">
        <f t="shared" si="49"/>
        <v>0</v>
      </c>
      <c r="U37" s="42">
        <f t="shared" si="49"/>
        <v>0</v>
      </c>
      <c r="V37" s="42">
        <f t="shared" si="49"/>
        <v>0</v>
      </c>
      <c r="W37" s="42">
        <f t="shared" si="49"/>
        <v>0</v>
      </c>
      <c r="X37" s="42">
        <f t="shared" si="49"/>
        <v>0</v>
      </c>
      <c r="Y37" s="42">
        <f t="shared" si="49"/>
        <v>0</v>
      </c>
      <c r="Z37" s="42">
        <f t="shared" si="49"/>
        <v>0</v>
      </c>
      <c r="AA37" s="42">
        <f t="shared" si="49"/>
        <v>0</v>
      </c>
      <c r="AB37" s="42">
        <f t="shared" si="49"/>
        <v>0</v>
      </c>
      <c r="AC37" s="42">
        <f t="shared" si="49"/>
        <v>0</v>
      </c>
      <c r="AD37" s="42">
        <f t="shared" si="49"/>
        <v>0</v>
      </c>
      <c r="AE37" s="42">
        <f t="shared" si="49"/>
        <v>0</v>
      </c>
      <c r="AF37" s="42">
        <f t="shared" si="49"/>
        <v>0</v>
      </c>
      <c r="AG37" s="42">
        <f t="shared" si="49"/>
        <v>0</v>
      </c>
      <c r="AH37" s="42">
        <f t="shared" si="49"/>
        <v>0</v>
      </c>
      <c r="AI37" s="42">
        <f t="shared" si="49"/>
        <v>0</v>
      </c>
      <c r="AJ37" s="42">
        <f t="shared" si="49"/>
        <v>0</v>
      </c>
      <c r="AK37" s="42">
        <f t="shared" si="49"/>
        <v>0</v>
      </c>
      <c r="AL37" s="42">
        <f t="shared" si="49"/>
        <v>0</v>
      </c>
      <c r="AM37" s="42">
        <f t="shared" si="49"/>
        <v>0</v>
      </c>
      <c r="AN37" s="42">
        <f t="shared" si="49"/>
        <v>0</v>
      </c>
      <c r="AO37" s="42">
        <f t="shared" si="49"/>
        <v>0</v>
      </c>
      <c r="AP37" s="42">
        <f t="shared" si="49"/>
        <v>0</v>
      </c>
      <c r="AQ37" s="42">
        <f t="shared" ref="AQ37:BJ37" si="50">AP37*(1-$F$4)</f>
        <v>0</v>
      </c>
      <c r="AR37" s="42">
        <f t="shared" si="50"/>
        <v>0</v>
      </c>
      <c r="AS37" s="42">
        <f t="shared" si="50"/>
        <v>0</v>
      </c>
      <c r="AT37" s="42">
        <f t="shared" si="50"/>
        <v>0</v>
      </c>
      <c r="AU37" s="42">
        <f t="shared" si="50"/>
        <v>0</v>
      </c>
      <c r="AV37" s="42">
        <f t="shared" si="50"/>
        <v>0</v>
      </c>
      <c r="AW37" s="42">
        <f t="shared" si="50"/>
        <v>0</v>
      </c>
      <c r="AX37" s="42">
        <f t="shared" si="50"/>
        <v>0</v>
      </c>
      <c r="AY37" s="42">
        <f t="shared" si="50"/>
        <v>0</v>
      </c>
      <c r="AZ37" s="42">
        <f t="shared" si="50"/>
        <v>0</v>
      </c>
      <c r="BA37" s="42">
        <f t="shared" si="50"/>
        <v>0</v>
      </c>
      <c r="BB37" s="42">
        <f t="shared" si="50"/>
        <v>0</v>
      </c>
      <c r="BC37" s="42">
        <f t="shared" si="50"/>
        <v>0</v>
      </c>
      <c r="BD37" s="42">
        <f t="shared" si="50"/>
        <v>0</v>
      </c>
      <c r="BE37" s="42">
        <f t="shared" si="50"/>
        <v>0</v>
      </c>
      <c r="BF37" s="42">
        <f t="shared" si="50"/>
        <v>0</v>
      </c>
      <c r="BG37" s="42">
        <f t="shared" si="50"/>
        <v>0</v>
      </c>
      <c r="BH37" s="42">
        <f t="shared" si="50"/>
        <v>0</v>
      </c>
      <c r="BI37" s="42">
        <f t="shared" si="50"/>
        <v>0</v>
      </c>
      <c r="BJ37" s="42">
        <f t="shared" si="50"/>
        <v>0</v>
      </c>
      <c r="BK37" t="str">
        <f t="shared" si="3"/>
        <v>07_INA</v>
      </c>
      <c r="BL37" t="str">
        <f t="shared" si="4"/>
        <v>d_ind_cem_15_5_other_biomass</v>
      </c>
      <c r="BO37" s="8">
        <f t="shared" si="5"/>
        <v>0</v>
      </c>
      <c r="BP37" s="8">
        <f t="shared" si="6"/>
        <v>0</v>
      </c>
      <c r="BQ37" s="8" cm="1">
        <f t="array" ref="BQ37">K37*INDEX(prod_est,$G37+$H37-1,MATCH(BQ$14,$BP$14:$DP$14,0))</f>
        <v>0</v>
      </c>
      <c r="BR37" s="8" cm="1">
        <f t="array" ref="BR37">L37*INDEX(prod_est,$G37+$H37-1,MATCH(BR$14,$BP$14:$DP$14,0))</f>
        <v>0</v>
      </c>
      <c r="BS37" s="8" cm="1">
        <f t="array" ref="BS37">M37*INDEX(prod_est,$G37+$H37-1,MATCH(BS$14,$BP$14:$DP$14,0))</f>
        <v>0</v>
      </c>
      <c r="BT37" s="8" cm="1">
        <f t="array" ref="BT37">N37*INDEX(prod_est,$G37+$H37-1,MATCH(BT$14,$BP$14:$DP$14,0))</f>
        <v>0</v>
      </c>
      <c r="BU37" s="8" cm="1">
        <f t="array" ref="BU37">O37*INDEX(prod_est,$G37+$H37-1,MATCH(BU$14,$BP$14:$DP$14,0))</f>
        <v>0</v>
      </c>
      <c r="BV37" s="8" cm="1">
        <f t="array" ref="BV37">P37*INDEX(prod_est,$G37+$H37-1,MATCH(BV$14,$BP$14:$DP$14,0))</f>
        <v>0</v>
      </c>
      <c r="BW37" s="8" cm="1">
        <f t="array" ref="BW37">Q37*INDEX(prod_est,$G37+$H37-1,MATCH(BW$14,$BP$14:$DP$14,0))</f>
        <v>0</v>
      </c>
      <c r="BX37" s="8" cm="1">
        <f t="array" ref="BX37">R37*INDEX(prod_est,$G37+$H37-1,MATCH(BX$14,$BP$14:$DP$14,0))</f>
        <v>0</v>
      </c>
      <c r="BY37" s="8" cm="1">
        <f t="array" ref="BY37">S37*INDEX(prod_est,$G37+$H37-1,MATCH(BY$14,$BP$14:$DP$14,0))</f>
        <v>0</v>
      </c>
      <c r="BZ37" s="8" cm="1">
        <f t="array" ref="BZ37">T37*INDEX(prod_est,$G37+$H37-1,MATCH(BZ$14,$BP$14:$DP$14,0))</f>
        <v>0</v>
      </c>
      <c r="CA37" s="8" cm="1">
        <f t="array" ref="CA37">U37*INDEX(prod_est,$G37+$H37-1,MATCH(CA$14,$BP$14:$DP$14,0))</f>
        <v>0</v>
      </c>
      <c r="CB37" s="8" cm="1">
        <f t="array" ref="CB37">V37*INDEX(prod_est,$G37+$H37-1,MATCH(CB$14,$BP$14:$DP$14,0))</f>
        <v>0</v>
      </c>
      <c r="CC37" s="8" cm="1">
        <f t="array" ref="CC37">W37*INDEX(prod_est,$G37+$H37-1,MATCH(CC$14,$BP$14:$DP$14,0))</f>
        <v>0</v>
      </c>
      <c r="CD37" s="8" cm="1">
        <f t="array" ref="CD37">X37*INDEX(prod_est,$G37+$H37-1,MATCH(CD$14,$BP$14:$DP$14,0))</f>
        <v>0</v>
      </c>
      <c r="CE37" s="8" cm="1">
        <f t="array" ref="CE37">Y37*INDEX(prod_est,$G37+$H37-1,MATCH(CE$14,$BP$14:$DP$14,0))</f>
        <v>0</v>
      </c>
      <c r="CF37" s="8" cm="1">
        <f t="array" ref="CF37">Z37*INDEX(prod_est,$G37+$H37-1,MATCH(CF$14,$BP$14:$DP$14,0))</f>
        <v>0</v>
      </c>
      <c r="CG37" s="8" cm="1">
        <f t="array" ref="CG37">AA37*INDEX(prod_est,$G37+$H37-1,MATCH(CG$14,$BP$14:$DP$14,0))</f>
        <v>0</v>
      </c>
      <c r="CH37" s="8" cm="1">
        <f t="array" ref="CH37">AB37*INDEX(prod_est,$G37+$H37-1,MATCH(CH$14,$BP$14:$DP$14,0))</f>
        <v>0</v>
      </c>
      <c r="CI37" s="8" cm="1">
        <f t="array" ref="CI37">AC37*INDEX(prod_est,$G37+$H37-1,MATCH(CI$14,$BP$14:$DP$14,0))</f>
        <v>0</v>
      </c>
      <c r="CJ37" s="8" cm="1">
        <f t="array" ref="CJ37">AD37*INDEX(prod_est,$G37+$H37-1,MATCH(CJ$14,$BP$14:$DP$14,0))</f>
        <v>0</v>
      </c>
      <c r="CK37" s="8" cm="1">
        <f t="array" ref="CK37">AE37*INDEX(prod_est,$G37+$H37-1,MATCH(CK$14,$BP$14:$DP$14,0))</f>
        <v>0</v>
      </c>
      <c r="CL37" s="8" cm="1">
        <f t="array" ref="CL37">AF37*INDEX(prod_est,$G37+$H37-1,MATCH(CL$14,$BP$14:$DP$14,0))</f>
        <v>0</v>
      </c>
      <c r="CM37" s="8" cm="1">
        <f t="array" ref="CM37">AG37*INDEX(prod_est,$G37+$H37-1,MATCH(CM$14,$BP$14:$DP$14,0))</f>
        <v>0</v>
      </c>
      <c r="CN37" s="8" cm="1">
        <f t="array" ref="CN37">AH37*INDEX(prod_est,$G37+$H37-1,MATCH(CN$14,$BP$14:$DP$14,0))</f>
        <v>0</v>
      </c>
      <c r="CO37" s="8" cm="1">
        <f t="array" ref="CO37">AI37*INDEX(prod_est,$G37+$H37-1,MATCH(CO$14,$BP$14:$DP$14,0))</f>
        <v>0</v>
      </c>
      <c r="CP37" s="8" cm="1">
        <f t="array" ref="CP37">AJ37*INDEX(prod_est,$G37+$H37-1,MATCH(CP$14,$BP$14:$DP$14,0))</f>
        <v>0</v>
      </c>
      <c r="CQ37" s="8" cm="1">
        <f t="array" ref="CQ37">AK37*INDEX(prod_est,$G37+$H37-1,MATCH(CQ$14,$BP$14:$DP$14,0))</f>
        <v>0</v>
      </c>
      <c r="CR37" s="8" cm="1">
        <f t="array" ref="CR37">AL37*INDEX(prod_est,$G37+$H37-1,MATCH(CR$14,$BP$14:$DP$14,0))</f>
        <v>0</v>
      </c>
      <c r="CS37" s="8" cm="1">
        <f t="array" ref="CS37">AM37*INDEX(prod_est,$G37+$H37-1,MATCH(CS$14,$BP$14:$DP$14,0))</f>
        <v>0</v>
      </c>
      <c r="CT37" s="8" cm="1">
        <f t="array" ref="CT37">AN37*INDEX(prod_est,$G37+$H37-1,MATCH(CT$14,$BP$14:$DP$14,0))</f>
        <v>0</v>
      </c>
      <c r="CU37" s="8" cm="1">
        <f t="array" ref="CU37">AO37*INDEX(prod_est,$G37+$H37-1,MATCH(CU$14,$BP$14:$DP$14,0))</f>
        <v>0</v>
      </c>
      <c r="CV37" s="8" cm="1">
        <f t="array" ref="CV37">AP37*INDEX(prod_est,$G37+$H37-1,MATCH(CV$14,$BP$14:$DP$14,0))</f>
        <v>0</v>
      </c>
      <c r="CW37" cm="1">
        <f t="array" ref="CW37">AQ37*INDEX(prod_est,$G37+$H37-1,MATCH(CW$14,$BP$14:$DP$14,0))</f>
        <v>0</v>
      </c>
      <c r="CX37" cm="1">
        <f t="array" ref="CX37">AR37*INDEX(prod_est,$G37+$H37-1,MATCH(CX$14,$BP$14:$DP$14,0))</f>
        <v>0</v>
      </c>
      <c r="CY37" cm="1">
        <f t="array" ref="CY37">AS37*INDEX(prod_est,$G37+$H37-1,MATCH(CY$14,$BP$14:$DP$14,0))</f>
        <v>0</v>
      </c>
      <c r="CZ37" cm="1">
        <f t="array" ref="CZ37">AT37*INDEX(prod_est,$G37+$H37-1,MATCH(CZ$14,$BP$14:$DP$14,0))</f>
        <v>0</v>
      </c>
      <c r="DA37" cm="1">
        <f t="array" ref="DA37">AU37*INDEX(prod_est,$G37+$H37-1,MATCH(DA$14,$BP$14:$DP$14,0))</f>
        <v>0</v>
      </c>
      <c r="DB37" cm="1">
        <f t="array" ref="DB37">AV37*INDEX(prod_est,$G37+$H37-1,MATCH(DB$14,$BP$14:$DP$14,0))</f>
        <v>0</v>
      </c>
      <c r="DC37" cm="1">
        <f t="array" ref="DC37">AW37*INDEX(prod_est,$G37+$H37-1,MATCH(DC$14,$BP$14:$DP$14,0))</f>
        <v>0</v>
      </c>
      <c r="DD37" cm="1">
        <f t="array" ref="DD37">AX37*INDEX(prod_est,$G37+$H37-1,MATCH(DD$14,$BP$14:$DP$14,0))</f>
        <v>0</v>
      </c>
      <c r="DE37" cm="1">
        <f t="array" ref="DE37">AY37*INDEX(prod_est,$G37+$H37-1,MATCH(DE$14,$BP$14:$DP$14,0))</f>
        <v>0</v>
      </c>
      <c r="DF37" cm="1">
        <f t="array" ref="DF37">AZ37*INDEX(prod_est,$G37+$H37-1,MATCH(DF$14,$BP$14:$DP$14,0))</f>
        <v>0</v>
      </c>
      <c r="DG37" cm="1">
        <f t="array" ref="DG37">BA37*INDEX(prod_est,$G37+$H37-1,MATCH(DG$14,$BP$14:$DP$14,0))</f>
        <v>0</v>
      </c>
      <c r="DH37" cm="1">
        <f t="array" ref="DH37">BB37*INDEX(prod_est,$G37+$H37-1,MATCH(DH$14,$BP$14:$DP$14,0))</f>
        <v>0</v>
      </c>
      <c r="DI37" cm="1">
        <f t="array" ref="DI37">BC37*INDEX(prod_est,$G37+$H37-1,MATCH(DI$14,$BP$14:$DP$14,0))</f>
        <v>0</v>
      </c>
      <c r="DJ37" cm="1">
        <f t="array" ref="DJ37">BD37*INDEX(prod_est,$G37+$H37-1,MATCH(DJ$14,$BP$14:$DP$14,0))</f>
        <v>0</v>
      </c>
      <c r="DK37" cm="1">
        <f t="array" ref="DK37">BE37*INDEX(prod_est,$G37+$H37-1,MATCH(DK$14,$BP$14:$DP$14,0))</f>
        <v>0</v>
      </c>
      <c r="DL37" cm="1">
        <f t="array" ref="DL37">BF37*INDEX(prod_est,$G37+$H37-1,MATCH(DL$14,$BP$14:$DP$14,0))</f>
        <v>0</v>
      </c>
      <c r="DM37" cm="1">
        <f t="array" ref="DM37">BG37*INDEX(prod_est,$G37+$H37-1,MATCH(DM$14,$BP$14:$DP$14,0))</f>
        <v>0</v>
      </c>
      <c r="DN37" cm="1">
        <f t="array" ref="DN37">BH37*INDEX(prod_est,$G37+$H37-1,MATCH(DN$14,$BP$14:$DP$14,0))</f>
        <v>0</v>
      </c>
      <c r="DO37" cm="1">
        <f t="array" ref="DO37">BI37*INDEX(prod_est,$G37+$H37-1,MATCH(DO$14,$BP$14:$DP$14,0))</f>
        <v>0</v>
      </c>
      <c r="DP37" cm="1">
        <f t="array" ref="DP37">BJ37*INDEX(prod_est,$G37+$H37-1,MATCH(DP$14,$BP$14:$DP$14,0))</f>
        <v>0</v>
      </c>
    </row>
    <row r="38" spans="1:120" x14ac:dyDescent="0.25">
      <c r="A38" t="s">
        <v>43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97</v>
      </c>
      <c r="H38">
        <f>IFERROR(MATCH(D38,Production_est!$D$4:$D$339,0),"-")</f>
        <v>6</v>
      </c>
      <c r="I38" s="8" cm="1">
        <f t="array" ref="I38">IFERROR(INDEX(Production_est!$E$4:$E$339,H38+G38-1),"-")</f>
        <v>67000</v>
      </c>
      <c r="J38" s="42">
        <f t="shared" si="0"/>
        <v>0</v>
      </c>
      <c r="K38" s="42">
        <f t="shared" ref="K38:AP38" si="51">J38*(1-$F$4)</f>
        <v>0</v>
      </c>
      <c r="L38" s="42">
        <f t="shared" si="51"/>
        <v>0</v>
      </c>
      <c r="M38" s="42">
        <f t="shared" si="51"/>
        <v>0</v>
      </c>
      <c r="N38" s="42">
        <f t="shared" si="51"/>
        <v>0</v>
      </c>
      <c r="O38" s="42">
        <f t="shared" si="51"/>
        <v>0</v>
      </c>
      <c r="P38" s="42">
        <f t="shared" si="51"/>
        <v>0</v>
      </c>
      <c r="Q38" s="42">
        <f t="shared" si="51"/>
        <v>0</v>
      </c>
      <c r="R38" s="42">
        <f t="shared" si="51"/>
        <v>0</v>
      </c>
      <c r="S38" s="42">
        <f t="shared" si="51"/>
        <v>0</v>
      </c>
      <c r="T38" s="42">
        <f t="shared" si="51"/>
        <v>0</v>
      </c>
      <c r="U38" s="42">
        <f t="shared" si="51"/>
        <v>0</v>
      </c>
      <c r="V38" s="42">
        <f t="shared" si="51"/>
        <v>0</v>
      </c>
      <c r="W38" s="42">
        <f t="shared" si="51"/>
        <v>0</v>
      </c>
      <c r="X38" s="42">
        <f t="shared" si="51"/>
        <v>0</v>
      </c>
      <c r="Y38" s="42">
        <f t="shared" si="51"/>
        <v>0</v>
      </c>
      <c r="Z38" s="42">
        <f t="shared" si="51"/>
        <v>0</v>
      </c>
      <c r="AA38" s="42">
        <f t="shared" si="51"/>
        <v>0</v>
      </c>
      <c r="AB38" s="42">
        <f t="shared" si="51"/>
        <v>0</v>
      </c>
      <c r="AC38" s="42">
        <f t="shared" si="51"/>
        <v>0</v>
      </c>
      <c r="AD38" s="42">
        <f t="shared" si="51"/>
        <v>0</v>
      </c>
      <c r="AE38" s="42">
        <f t="shared" si="51"/>
        <v>0</v>
      </c>
      <c r="AF38" s="42">
        <f t="shared" si="51"/>
        <v>0</v>
      </c>
      <c r="AG38" s="42">
        <f t="shared" si="51"/>
        <v>0</v>
      </c>
      <c r="AH38" s="42">
        <f t="shared" si="51"/>
        <v>0</v>
      </c>
      <c r="AI38" s="42">
        <f t="shared" si="51"/>
        <v>0</v>
      </c>
      <c r="AJ38" s="42">
        <f t="shared" si="51"/>
        <v>0</v>
      </c>
      <c r="AK38" s="42">
        <f t="shared" si="51"/>
        <v>0</v>
      </c>
      <c r="AL38" s="42">
        <f t="shared" si="51"/>
        <v>0</v>
      </c>
      <c r="AM38" s="42">
        <f t="shared" si="51"/>
        <v>0</v>
      </c>
      <c r="AN38" s="42">
        <f t="shared" si="51"/>
        <v>0</v>
      </c>
      <c r="AO38" s="42">
        <f t="shared" si="51"/>
        <v>0</v>
      </c>
      <c r="AP38" s="42">
        <f t="shared" si="51"/>
        <v>0</v>
      </c>
      <c r="AQ38" s="42">
        <f t="shared" ref="AQ38:BJ38" si="52">AP38*(1-$F$4)</f>
        <v>0</v>
      </c>
      <c r="AR38" s="42">
        <f t="shared" si="52"/>
        <v>0</v>
      </c>
      <c r="AS38" s="42">
        <f t="shared" si="52"/>
        <v>0</v>
      </c>
      <c r="AT38" s="42">
        <f t="shared" si="52"/>
        <v>0</v>
      </c>
      <c r="AU38" s="42">
        <f t="shared" si="52"/>
        <v>0</v>
      </c>
      <c r="AV38" s="42">
        <f t="shared" si="52"/>
        <v>0</v>
      </c>
      <c r="AW38" s="42">
        <f t="shared" si="52"/>
        <v>0</v>
      </c>
      <c r="AX38" s="42">
        <f t="shared" si="52"/>
        <v>0</v>
      </c>
      <c r="AY38" s="42">
        <f t="shared" si="52"/>
        <v>0</v>
      </c>
      <c r="AZ38" s="42">
        <f t="shared" si="52"/>
        <v>0</v>
      </c>
      <c r="BA38" s="42">
        <f t="shared" si="52"/>
        <v>0</v>
      </c>
      <c r="BB38" s="42">
        <f t="shared" si="52"/>
        <v>0</v>
      </c>
      <c r="BC38" s="42">
        <f t="shared" si="52"/>
        <v>0</v>
      </c>
      <c r="BD38" s="42">
        <f t="shared" si="52"/>
        <v>0</v>
      </c>
      <c r="BE38" s="42">
        <f t="shared" si="52"/>
        <v>0</v>
      </c>
      <c r="BF38" s="42">
        <f t="shared" si="52"/>
        <v>0</v>
      </c>
      <c r="BG38" s="42">
        <f t="shared" si="52"/>
        <v>0</v>
      </c>
      <c r="BH38" s="42">
        <f t="shared" si="52"/>
        <v>0</v>
      </c>
      <c r="BI38" s="42">
        <f t="shared" si="52"/>
        <v>0</v>
      </c>
      <c r="BJ38" s="42">
        <f t="shared" si="52"/>
        <v>0</v>
      </c>
      <c r="BK38" t="str">
        <f t="shared" si="3"/>
        <v>07_INA</v>
      </c>
      <c r="BL38" t="str">
        <f t="shared" si="4"/>
        <v>d_ind_cem_16_1_biogas</v>
      </c>
      <c r="BO38" s="8">
        <f t="shared" si="5"/>
        <v>0</v>
      </c>
      <c r="BP38" s="8">
        <f t="shared" si="6"/>
        <v>0</v>
      </c>
      <c r="BQ38" s="8" cm="1">
        <f t="array" ref="BQ38">K38*INDEX(prod_est,$G38+$H38-1,MATCH(BQ$14,$BP$14:$DP$14,0))</f>
        <v>0</v>
      </c>
      <c r="BR38" s="8" cm="1">
        <f t="array" ref="BR38">L38*INDEX(prod_est,$G38+$H38-1,MATCH(BR$14,$BP$14:$DP$14,0))</f>
        <v>0</v>
      </c>
      <c r="BS38" s="8" cm="1">
        <f t="array" ref="BS38">M38*INDEX(prod_est,$G38+$H38-1,MATCH(BS$14,$BP$14:$DP$14,0))</f>
        <v>0</v>
      </c>
      <c r="BT38" s="8" cm="1">
        <f t="array" ref="BT38">N38*INDEX(prod_est,$G38+$H38-1,MATCH(BT$14,$BP$14:$DP$14,0))</f>
        <v>0</v>
      </c>
      <c r="BU38" s="8" cm="1">
        <f t="array" ref="BU38">O38*INDEX(prod_est,$G38+$H38-1,MATCH(BU$14,$BP$14:$DP$14,0))</f>
        <v>0</v>
      </c>
      <c r="BV38" s="8" cm="1">
        <f t="array" ref="BV38">P38*INDEX(prod_est,$G38+$H38-1,MATCH(BV$14,$BP$14:$DP$14,0))</f>
        <v>0</v>
      </c>
      <c r="BW38" s="8" cm="1">
        <f t="array" ref="BW38">Q38*INDEX(prod_est,$G38+$H38-1,MATCH(BW$14,$BP$14:$DP$14,0))</f>
        <v>0</v>
      </c>
      <c r="BX38" s="8" cm="1">
        <f t="array" ref="BX38">R38*INDEX(prod_est,$G38+$H38-1,MATCH(BX$14,$BP$14:$DP$14,0))</f>
        <v>0</v>
      </c>
      <c r="BY38" s="8" cm="1">
        <f t="array" ref="BY38">S38*INDEX(prod_est,$G38+$H38-1,MATCH(BY$14,$BP$14:$DP$14,0))</f>
        <v>0</v>
      </c>
      <c r="BZ38" s="8" cm="1">
        <f t="array" ref="BZ38">T38*INDEX(prod_est,$G38+$H38-1,MATCH(BZ$14,$BP$14:$DP$14,0))</f>
        <v>0</v>
      </c>
      <c r="CA38" s="8" cm="1">
        <f t="array" ref="CA38">U38*INDEX(prod_est,$G38+$H38-1,MATCH(CA$14,$BP$14:$DP$14,0))</f>
        <v>0</v>
      </c>
      <c r="CB38" s="8" cm="1">
        <f t="array" ref="CB38">V38*INDEX(prod_est,$G38+$H38-1,MATCH(CB$14,$BP$14:$DP$14,0))</f>
        <v>0</v>
      </c>
      <c r="CC38" s="8" cm="1">
        <f t="array" ref="CC38">W38*INDEX(prod_est,$G38+$H38-1,MATCH(CC$14,$BP$14:$DP$14,0))</f>
        <v>0</v>
      </c>
      <c r="CD38" s="8" cm="1">
        <f t="array" ref="CD38">X38*INDEX(prod_est,$G38+$H38-1,MATCH(CD$14,$BP$14:$DP$14,0))</f>
        <v>0</v>
      </c>
      <c r="CE38" s="8" cm="1">
        <f t="array" ref="CE38">Y38*INDEX(prod_est,$G38+$H38-1,MATCH(CE$14,$BP$14:$DP$14,0))</f>
        <v>0</v>
      </c>
      <c r="CF38" s="8" cm="1">
        <f t="array" ref="CF38">Z38*INDEX(prod_est,$G38+$H38-1,MATCH(CF$14,$BP$14:$DP$14,0))</f>
        <v>0</v>
      </c>
      <c r="CG38" s="8" cm="1">
        <f t="array" ref="CG38">AA38*INDEX(prod_est,$G38+$H38-1,MATCH(CG$14,$BP$14:$DP$14,0))</f>
        <v>0</v>
      </c>
      <c r="CH38" s="8" cm="1">
        <f t="array" ref="CH38">AB38*INDEX(prod_est,$G38+$H38-1,MATCH(CH$14,$BP$14:$DP$14,0))</f>
        <v>0</v>
      </c>
      <c r="CI38" s="8" cm="1">
        <f t="array" ref="CI38">AC38*INDEX(prod_est,$G38+$H38-1,MATCH(CI$14,$BP$14:$DP$14,0))</f>
        <v>0</v>
      </c>
      <c r="CJ38" s="8" cm="1">
        <f t="array" ref="CJ38">AD38*INDEX(prod_est,$G38+$H38-1,MATCH(CJ$14,$BP$14:$DP$14,0))</f>
        <v>0</v>
      </c>
      <c r="CK38" s="8" cm="1">
        <f t="array" ref="CK38">AE38*INDEX(prod_est,$G38+$H38-1,MATCH(CK$14,$BP$14:$DP$14,0))</f>
        <v>0</v>
      </c>
      <c r="CL38" s="8" cm="1">
        <f t="array" ref="CL38">AF38*INDEX(prod_est,$G38+$H38-1,MATCH(CL$14,$BP$14:$DP$14,0))</f>
        <v>0</v>
      </c>
      <c r="CM38" s="8" cm="1">
        <f t="array" ref="CM38">AG38*INDEX(prod_est,$G38+$H38-1,MATCH(CM$14,$BP$14:$DP$14,0))</f>
        <v>0</v>
      </c>
      <c r="CN38" s="8" cm="1">
        <f t="array" ref="CN38">AH38*INDEX(prod_est,$G38+$H38-1,MATCH(CN$14,$BP$14:$DP$14,0))</f>
        <v>0</v>
      </c>
      <c r="CO38" s="8" cm="1">
        <f t="array" ref="CO38">AI38*INDEX(prod_est,$G38+$H38-1,MATCH(CO$14,$BP$14:$DP$14,0))</f>
        <v>0</v>
      </c>
      <c r="CP38" s="8" cm="1">
        <f t="array" ref="CP38">AJ38*INDEX(prod_est,$G38+$H38-1,MATCH(CP$14,$BP$14:$DP$14,0))</f>
        <v>0</v>
      </c>
      <c r="CQ38" s="8" cm="1">
        <f t="array" ref="CQ38">AK38*INDEX(prod_est,$G38+$H38-1,MATCH(CQ$14,$BP$14:$DP$14,0))</f>
        <v>0</v>
      </c>
      <c r="CR38" s="8" cm="1">
        <f t="array" ref="CR38">AL38*INDEX(prod_est,$G38+$H38-1,MATCH(CR$14,$BP$14:$DP$14,0))</f>
        <v>0</v>
      </c>
      <c r="CS38" s="8" cm="1">
        <f t="array" ref="CS38">AM38*INDEX(prod_est,$G38+$H38-1,MATCH(CS$14,$BP$14:$DP$14,0))</f>
        <v>0</v>
      </c>
      <c r="CT38" s="8" cm="1">
        <f t="array" ref="CT38">AN38*INDEX(prod_est,$G38+$H38-1,MATCH(CT$14,$BP$14:$DP$14,0))</f>
        <v>0</v>
      </c>
      <c r="CU38" s="8" cm="1">
        <f t="array" ref="CU38">AO38*INDEX(prod_est,$G38+$H38-1,MATCH(CU$14,$BP$14:$DP$14,0))</f>
        <v>0</v>
      </c>
      <c r="CV38" s="8" cm="1">
        <f t="array" ref="CV38">AP38*INDEX(prod_est,$G38+$H38-1,MATCH(CV$14,$BP$14:$DP$14,0))</f>
        <v>0</v>
      </c>
      <c r="CW38" cm="1">
        <f t="array" ref="CW38">AQ38*INDEX(prod_est,$G38+$H38-1,MATCH(CW$14,$BP$14:$DP$14,0))</f>
        <v>0</v>
      </c>
      <c r="CX38" cm="1">
        <f t="array" ref="CX38">AR38*INDEX(prod_est,$G38+$H38-1,MATCH(CX$14,$BP$14:$DP$14,0))</f>
        <v>0</v>
      </c>
      <c r="CY38" cm="1">
        <f t="array" ref="CY38">AS38*INDEX(prod_est,$G38+$H38-1,MATCH(CY$14,$BP$14:$DP$14,0))</f>
        <v>0</v>
      </c>
      <c r="CZ38" cm="1">
        <f t="array" ref="CZ38">AT38*INDEX(prod_est,$G38+$H38-1,MATCH(CZ$14,$BP$14:$DP$14,0))</f>
        <v>0</v>
      </c>
      <c r="DA38" cm="1">
        <f t="array" ref="DA38">AU38*INDEX(prod_est,$G38+$H38-1,MATCH(DA$14,$BP$14:$DP$14,0))</f>
        <v>0</v>
      </c>
      <c r="DB38" cm="1">
        <f t="array" ref="DB38">AV38*INDEX(prod_est,$G38+$H38-1,MATCH(DB$14,$BP$14:$DP$14,0))</f>
        <v>0</v>
      </c>
      <c r="DC38" cm="1">
        <f t="array" ref="DC38">AW38*INDEX(prod_est,$G38+$H38-1,MATCH(DC$14,$BP$14:$DP$14,0))</f>
        <v>0</v>
      </c>
      <c r="DD38" cm="1">
        <f t="array" ref="DD38">AX38*INDEX(prod_est,$G38+$H38-1,MATCH(DD$14,$BP$14:$DP$14,0))</f>
        <v>0</v>
      </c>
      <c r="DE38" cm="1">
        <f t="array" ref="DE38">AY38*INDEX(prod_est,$G38+$H38-1,MATCH(DE$14,$BP$14:$DP$14,0))</f>
        <v>0</v>
      </c>
      <c r="DF38" cm="1">
        <f t="array" ref="DF38">AZ38*INDEX(prod_est,$G38+$H38-1,MATCH(DF$14,$BP$14:$DP$14,0))</f>
        <v>0</v>
      </c>
      <c r="DG38" cm="1">
        <f t="array" ref="DG38">BA38*INDEX(prod_est,$G38+$H38-1,MATCH(DG$14,$BP$14:$DP$14,0))</f>
        <v>0</v>
      </c>
      <c r="DH38" cm="1">
        <f t="array" ref="DH38">BB38*INDEX(prod_est,$G38+$H38-1,MATCH(DH$14,$BP$14:$DP$14,0))</f>
        <v>0</v>
      </c>
      <c r="DI38" cm="1">
        <f t="array" ref="DI38">BC38*INDEX(prod_est,$G38+$H38-1,MATCH(DI$14,$BP$14:$DP$14,0))</f>
        <v>0</v>
      </c>
      <c r="DJ38" cm="1">
        <f t="array" ref="DJ38">BD38*INDEX(prod_est,$G38+$H38-1,MATCH(DJ$14,$BP$14:$DP$14,0))</f>
        <v>0</v>
      </c>
      <c r="DK38" cm="1">
        <f t="array" ref="DK38">BE38*INDEX(prod_est,$G38+$H38-1,MATCH(DK$14,$BP$14:$DP$14,0))</f>
        <v>0</v>
      </c>
      <c r="DL38" cm="1">
        <f t="array" ref="DL38">BF38*INDEX(prod_est,$G38+$H38-1,MATCH(DL$14,$BP$14:$DP$14,0))</f>
        <v>0</v>
      </c>
      <c r="DM38" cm="1">
        <f t="array" ref="DM38">BG38*INDEX(prod_est,$G38+$H38-1,MATCH(DM$14,$BP$14:$DP$14,0))</f>
        <v>0</v>
      </c>
      <c r="DN38" cm="1">
        <f t="array" ref="DN38">BH38*INDEX(prod_est,$G38+$H38-1,MATCH(DN$14,$BP$14:$DP$14,0))</f>
        <v>0</v>
      </c>
      <c r="DO38" cm="1">
        <f t="array" ref="DO38">BI38*INDEX(prod_est,$G38+$H38-1,MATCH(DO$14,$BP$14:$DP$14,0))</f>
        <v>0</v>
      </c>
      <c r="DP38" cm="1">
        <f t="array" ref="DP38">BJ38*INDEX(prod_est,$G38+$H38-1,MATCH(DP$14,$BP$14:$DP$14,0))</f>
        <v>0</v>
      </c>
    </row>
    <row r="39" spans="1:120" x14ac:dyDescent="0.25">
      <c r="A39" t="s">
        <v>43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97</v>
      </c>
      <c r="H39">
        <f>IFERROR(MATCH(D39,Production_est!$D$4:$D$339,0),"-")</f>
        <v>6</v>
      </c>
      <c r="I39" s="8" cm="1">
        <f t="array" ref="I39">IFERROR(INDEX(Production_est!$E$4:$E$339,H39+G39-1),"-")</f>
        <v>67000</v>
      </c>
      <c r="J39" s="42">
        <f t="shared" si="0"/>
        <v>0</v>
      </c>
      <c r="K39" s="42">
        <f t="shared" ref="K39:AP39" si="53">J39*(1-$F$4)</f>
        <v>0</v>
      </c>
      <c r="L39" s="42">
        <f t="shared" si="53"/>
        <v>0</v>
      </c>
      <c r="M39" s="42">
        <f t="shared" si="53"/>
        <v>0</v>
      </c>
      <c r="N39" s="42">
        <f t="shared" si="53"/>
        <v>0</v>
      </c>
      <c r="O39" s="42">
        <f t="shared" si="53"/>
        <v>0</v>
      </c>
      <c r="P39" s="42">
        <f t="shared" si="53"/>
        <v>0</v>
      </c>
      <c r="Q39" s="42">
        <f t="shared" si="53"/>
        <v>0</v>
      </c>
      <c r="R39" s="42">
        <f t="shared" si="53"/>
        <v>0</v>
      </c>
      <c r="S39" s="42">
        <f t="shared" si="53"/>
        <v>0</v>
      </c>
      <c r="T39" s="42">
        <f t="shared" si="53"/>
        <v>0</v>
      </c>
      <c r="U39" s="42">
        <f t="shared" si="53"/>
        <v>0</v>
      </c>
      <c r="V39" s="42">
        <f t="shared" si="53"/>
        <v>0</v>
      </c>
      <c r="W39" s="42">
        <f t="shared" si="53"/>
        <v>0</v>
      </c>
      <c r="X39" s="42">
        <f t="shared" si="53"/>
        <v>0</v>
      </c>
      <c r="Y39" s="42">
        <f t="shared" si="53"/>
        <v>0</v>
      </c>
      <c r="Z39" s="42">
        <f t="shared" si="53"/>
        <v>0</v>
      </c>
      <c r="AA39" s="42">
        <f t="shared" si="53"/>
        <v>0</v>
      </c>
      <c r="AB39" s="42">
        <f t="shared" si="53"/>
        <v>0</v>
      </c>
      <c r="AC39" s="42">
        <f t="shared" si="53"/>
        <v>0</v>
      </c>
      <c r="AD39" s="42">
        <f t="shared" si="53"/>
        <v>0</v>
      </c>
      <c r="AE39" s="42">
        <f t="shared" si="53"/>
        <v>0</v>
      </c>
      <c r="AF39" s="42">
        <f t="shared" si="53"/>
        <v>0</v>
      </c>
      <c r="AG39" s="42">
        <f t="shared" si="53"/>
        <v>0</v>
      </c>
      <c r="AH39" s="42">
        <f t="shared" si="53"/>
        <v>0</v>
      </c>
      <c r="AI39" s="42">
        <f t="shared" si="53"/>
        <v>0</v>
      </c>
      <c r="AJ39" s="42">
        <f t="shared" si="53"/>
        <v>0</v>
      </c>
      <c r="AK39" s="42">
        <f t="shared" si="53"/>
        <v>0</v>
      </c>
      <c r="AL39" s="42">
        <f t="shared" si="53"/>
        <v>0</v>
      </c>
      <c r="AM39" s="42">
        <f t="shared" si="53"/>
        <v>0</v>
      </c>
      <c r="AN39" s="42">
        <f t="shared" si="53"/>
        <v>0</v>
      </c>
      <c r="AO39" s="42">
        <f t="shared" si="53"/>
        <v>0</v>
      </c>
      <c r="AP39" s="42">
        <f t="shared" si="53"/>
        <v>0</v>
      </c>
      <c r="AQ39" s="42">
        <f t="shared" ref="AQ39:BJ39" si="54">AP39*(1-$F$4)</f>
        <v>0</v>
      </c>
      <c r="AR39" s="42">
        <f t="shared" si="54"/>
        <v>0</v>
      </c>
      <c r="AS39" s="42">
        <f t="shared" si="54"/>
        <v>0</v>
      </c>
      <c r="AT39" s="42">
        <f t="shared" si="54"/>
        <v>0</v>
      </c>
      <c r="AU39" s="42">
        <f t="shared" si="54"/>
        <v>0</v>
      </c>
      <c r="AV39" s="42">
        <f t="shared" si="54"/>
        <v>0</v>
      </c>
      <c r="AW39" s="42">
        <f t="shared" si="54"/>
        <v>0</v>
      </c>
      <c r="AX39" s="42">
        <f t="shared" si="54"/>
        <v>0</v>
      </c>
      <c r="AY39" s="42">
        <f t="shared" si="54"/>
        <v>0</v>
      </c>
      <c r="AZ39" s="42">
        <f t="shared" si="54"/>
        <v>0</v>
      </c>
      <c r="BA39" s="42">
        <f t="shared" si="54"/>
        <v>0</v>
      </c>
      <c r="BB39" s="42">
        <f t="shared" si="54"/>
        <v>0</v>
      </c>
      <c r="BC39" s="42">
        <f t="shared" si="54"/>
        <v>0</v>
      </c>
      <c r="BD39" s="42">
        <f t="shared" si="54"/>
        <v>0</v>
      </c>
      <c r="BE39" s="42">
        <f t="shared" si="54"/>
        <v>0</v>
      </c>
      <c r="BF39" s="42">
        <f t="shared" si="54"/>
        <v>0</v>
      </c>
      <c r="BG39" s="42">
        <f t="shared" si="54"/>
        <v>0</v>
      </c>
      <c r="BH39" s="42">
        <f t="shared" si="54"/>
        <v>0</v>
      </c>
      <c r="BI39" s="42">
        <f t="shared" si="54"/>
        <v>0</v>
      </c>
      <c r="BJ39" s="42">
        <f t="shared" si="54"/>
        <v>0</v>
      </c>
      <c r="BK39" t="str">
        <f t="shared" si="3"/>
        <v>07_INA</v>
      </c>
      <c r="BL39" t="str">
        <f t="shared" si="4"/>
        <v>d_ind_cem_16_2_industrial_waste</v>
      </c>
      <c r="BO39" s="8">
        <f t="shared" si="5"/>
        <v>0</v>
      </c>
      <c r="BP39" s="8">
        <f t="shared" si="6"/>
        <v>0</v>
      </c>
      <c r="BQ39" s="8" cm="1">
        <f t="array" ref="BQ39">K39*INDEX(prod_est,$G39+$H39-1,MATCH(BQ$14,$BP$14:$DP$14,0))</f>
        <v>0</v>
      </c>
      <c r="BR39" s="8" cm="1">
        <f t="array" ref="BR39">L39*INDEX(prod_est,$G39+$H39-1,MATCH(BR$14,$BP$14:$DP$14,0))</f>
        <v>0</v>
      </c>
      <c r="BS39" s="8" cm="1">
        <f t="array" ref="BS39">M39*INDEX(prod_est,$G39+$H39-1,MATCH(BS$14,$BP$14:$DP$14,0))</f>
        <v>0</v>
      </c>
      <c r="BT39" s="8" cm="1">
        <f t="array" ref="BT39">N39*INDEX(prod_est,$G39+$H39-1,MATCH(BT$14,$BP$14:$DP$14,0))</f>
        <v>0</v>
      </c>
      <c r="BU39" s="8" cm="1">
        <f t="array" ref="BU39">O39*INDEX(prod_est,$G39+$H39-1,MATCH(BU$14,$BP$14:$DP$14,0))</f>
        <v>0</v>
      </c>
      <c r="BV39" s="8" cm="1">
        <f t="array" ref="BV39">P39*INDEX(prod_est,$G39+$H39-1,MATCH(BV$14,$BP$14:$DP$14,0))</f>
        <v>0</v>
      </c>
      <c r="BW39" s="8" cm="1">
        <f t="array" ref="BW39">Q39*INDEX(prod_est,$G39+$H39-1,MATCH(BW$14,$BP$14:$DP$14,0))</f>
        <v>0</v>
      </c>
      <c r="BX39" s="8" cm="1">
        <f t="array" ref="BX39">R39*INDEX(prod_est,$G39+$H39-1,MATCH(BX$14,$BP$14:$DP$14,0))</f>
        <v>0</v>
      </c>
      <c r="BY39" s="8" cm="1">
        <f t="array" ref="BY39">S39*INDEX(prod_est,$G39+$H39-1,MATCH(BY$14,$BP$14:$DP$14,0))</f>
        <v>0</v>
      </c>
      <c r="BZ39" s="8" cm="1">
        <f t="array" ref="BZ39">T39*INDEX(prod_est,$G39+$H39-1,MATCH(BZ$14,$BP$14:$DP$14,0))</f>
        <v>0</v>
      </c>
      <c r="CA39" s="8" cm="1">
        <f t="array" ref="CA39">U39*INDEX(prod_est,$G39+$H39-1,MATCH(CA$14,$BP$14:$DP$14,0))</f>
        <v>0</v>
      </c>
      <c r="CB39" s="8" cm="1">
        <f t="array" ref="CB39">V39*INDEX(prod_est,$G39+$H39-1,MATCH(CB$14,$BP$14:$DP$14,0))</f>
        <v>0</v>
      </c>
      <c r="CC39" s="8" cm="1">
        <f t="array" ref="CC39">W39*INDEX(prod_est,$G39+$H39-1,MATCH(CC$14,$BP$14:$DP$14,0))</f>
        <v>0</v>
      </c>
      <c r="CD39" s="8" cm="1">
        <f t="array" ref="CD39">X39*INDEX(prod_est,$G39+$H39-1,MATCH(CD$14,$BP$14:$DP$14,0))</f>
        <v>0</v>
      </c>
      <c r="CE39" s="8" cm="1">
        <f t="array" ref="CE39">Y39*INDEX(prod_est,$G39+$H39-1,MATCH(CE$14,$BP$14:$DP$14,0))</f>
        <v>0</v>
      </c>
      <c r="CF39" s="8" cm="1">
        <f t="array" ref="CF39">Z39*INDEX(prod_est,$G39+$H39-1,MATCH(CF$14,$BP$14:$DP$14,0))</f>
        <v>0</v>
      </c>
      <c r="CG39" s="8" cm="1">
        <f t="array" ref="CG39">AA39*INDEX(prod_est,$G39+$H39-1,MATCH(CG$14,$BP$14:$DP$14,0))</f>
        <v>0</v>
      </c>
      <c r="CH39" s="8" cm="1">
        <f t="array" ref="CH39">AB39*INDEX(prod_est,$G39+$H39-1,MATCH(CH$14,$BP$14:$DP$14,0))</f>
        <v>0</v>
      </c>
      <c r="CI39" s="8" cm="1">
        <f t="array" ref="CI39">AC39*INDEX(prod_est,$G39+$H39-1,MATCH(CI$14,$BP$14:$DP$14,0))</f>
        <v>0</v>
      </c>
      <c r="CJ39" s="8" cm="1">
        <f t="array" ref="CJ39">AD39*INDEX(prod_est,$G39+$H39-1,MATCH(CJ$14,$BP$14:$DP$14,0))</f>
        <v>0</v>
      </c>
      <c r="CK39" s="8" cm="1">
        <f t="array" ref="CK39">AE39*INDEX(prod_est,$G39+$H39-1,MATCH(CK$14,$BP$14:$DP$14,0))</f>
        <v>0</v>
      </c>
      <c r="CL39" s="8" cm="1">
        <f t="array" ref="CL39">AF39*INDEX(prod_est,$G39+$H39-1,MATCH(CL$14,$BP$14:$DP$14,0))</f>
        <v>0</v>
      </c>
      <c r="CM39" s="8" cm="1">
        <f t="array" ref="CM39">AG39*INDEX(prod_est,$G39+$H39-1,MATCH(CM$14,$BP$14:$DP$14,0))</f>
        <v>0</v>
      </c>
      <c r="CN39" s="8" cm="1">
        <f t="array" ref="CN39">AH39*INDEX(prod_est,$G39+$H39-1,MATCH(CN$14,$BP$14:$DP$14,0))</f>
        <v>0</v>
      </c>
      <c r="CO39" s="8" cm="1">
        <f t="array" ref="CO39">AI39*INDEX(prod_est,$G39+$H39-1,MATCH(CO$14,$BP$14:$DP$14,0))</f>
        <v>0</v>
      </c>
      <c r="CP39" s="8" cm="1">
        <f t="array" ref="CP39">AJ39*INDEX(prod_est,$G39+$H39-1,MATCH(CP$14,$BP$14:$DP$14,0))</f>
        <v>0</v>
      </c>
      <c r="CQ39" s="8" cm="1">
        <f t="array" ref="CQ39">AK39*INDEX(prod_est,$G39+$H39-1,MATCH(CQ$14,$BP$14:$DP$14,0))</f>
        <v>0</v>
      </c>
      <c r="CR39" s="8" cm="1">
        <f t="array" ref="CR39">AL39*INDEX(prod_est,$G39+$H39-1,MATCH(CR$14,$BP$14:$DP$14,0))</f>
        <v>0</v>
      </c>
      <c r="CS39" s="8" cm="1">
        <f t="array" ref="CS39">AM39*INDEX(prod_est,$G39+$H39-1,MATCH(CS$14,$BP$14:$DP$14,0))</f>
        <v>0</v>
      </c>
      <c r="CT39" s="8" cm="1">
        <f t="array" ref="CT39">AN39*INDEX(prod_est,$G39+$H39-1,MATCH(CT$14,$BP$14:$DP$14,0))</f>
        <v>0</v>
      </c>
      <c r="CU39" s="8" cm="1">
        <f t="array" ref="CU39">AO39*INDEX(prod_est,$G39+$H39-1,MATCH(CU$14,$BP$14:$DP$14,0))</f>
        <v>0</v>
      </c>
      <c r="CV39" s="8" cm="1">
        <f t="array" ref="CV39">AP39*INDEX(prod_est,$G39+$H39-1,MATCH(CV$14,$BP$14:$DP$14,0))</f>
        <v>0</v>
      </c>
      <c r="CW39" cm="1">
        <f t="array" ref="CW39">AQ39*INDEX(prod_est,$G39+$H39-1,MATCH(CW$14,$BP$14:$DP$14,0))</f>
        <v>0</v>
      </c>
      <c r="CX39" cm="1">
        <f t="array" ref="CX39">AR39*INDEX(prod_est,$G39+$H39-1,MATCH(CX$14,$BP$14:$DP$14,0))</f>
        <v>0</v>
      </c>
      <c r="CY39" cm="1">
        <f t="array" ref="CY39">AS39*INDEX(prod_est,$G39+$H39-1,MATCH(CY$14,$BP$14:$DP$14,0))</f>
        <v>0</v>
      </c>
      <c r="CZ39" cm="1">
        <f t="array" ref="CZ39">AT39*INDEX(prod_est,$G39+$H39-1,MATCH(CZ$14,$BP$14:$DP$14,0))</f>
        <v>0</v>
      </c>
      <c r="DA39" cm="1">
        <f t="array" ref="DA39">AU39*INDEX(prod_est,$G39+$H39-1,MATCH(DA$14,$BP$14:$DP$14,0))</f>
        <v>0</v>
      </c>
      <c r="DB39" cm="1">
        <f t="array" ref="DB39">AV39*INDEX(prod_est,$G39+$H39-1,MATCH(DB$14,$BP$14:$DP$14,0))</f>
        <v>0</v>
      </c>
      <c r="DC39" cm="1">
        <f t="array" ref="DC39">AW39*INDEX(prod_est,$G39+$H39-1,MATCH(DC$14,$BP$14:$DP$14,0))</f>
        <v>0</v>
      </c>
      <c r="DD39" cm="1">
        <f t="array" ref="DD39">AX39*INDEX(prod_est,$G39+$H39-1,MATCH(DD$14,$BP$14:$DP$14,0))</f>
        <v>0</v>
      </c>
      <c r="DE39" cm="1">
        <f t="array" ref="DE39">AY39*INDEX(prod_est,$G39+$H39-1,MATCH(DE$14,$BP$14:$DP$14,0))</f>
        <v>0</v>
      </c>
      <c r="DF39" cm="1">
        <f t="array" ref="DF39">AZ39*INDEX(prod_est,$G39+$H39-1,MATCH(DF$14,$BP$14:$DP$14,0))</f>
        <v>0</v>
      </c>
      <c r="DG39" cm="1">
        <f t="array" ref="DG39">BA39*INDEX(prod_est,$G39+$H39-1,MATCH(DG$14,$BP$14:$DP$14,0))</f>
        <v>0</v>
      </c>
      <c r="DH39" cm="1">
        <f t="array" ref="DH39">BB39*INDEX(prod_est,$G39+$H39-1,MATCH(DH$14,$BP$14:$DP$14,0))</f>
        <v>0</v>
      </c>
      <c r="DI39" cm="1">
        <f t="array" ref="DI39">BC39*INDEX(prod_est,$G39+$H39-1,MATCH(DI$14,$BP$14:$DP$14,0))</f>
        <v>0</v>
      </c>
      <c r="DJ39" cm="1">
        <f t="array" ref="DJ39">BD39*INDEX(prod_est,$G39+$H39-1,MATCH(DJ$14,$BP$14:$DP$14,0))</f>
        <v>0</v>
      </c>
      <c r="DK39" cm="1">
        <f t="array" ref="DK39">BE39*INDEX(prod_est,$G39+$H39-1,MATCH(DK$14,$BP$14:$DP$14,0))</f>
        <v>0</v>
      </c>
      <c r="DL39" cm="1">
        <f t="array" ref="DL39">BF39*INDEX(prod_est,$G39+$H39-1,MATCH(DL$14,$BP$14:$DP$14,0))</f>
        <v>0</v>
      </c>
      <c r="DM39" cm="1">
        <f t="array" ref="DM39">BG39*INDEX(prod_est,$G39+$H39-1,MATCH(DM$14,$BP$14:$DP$14,0))</f>
        <v>0</v>
      </c>
      <c r="DN39" cm="1">
        <f t="array" ref="DN39">BH39*INDEX(prod_est,$G39+$H39-1,MATCH(DN$14,$BP$14:$DP$14,0))</f>
        <v>0</v>
      </c>
      <c r="DO39" cm="1">
        <f t="array" ref="DO39">BI39*INDEX(prod_est,$G39+$H39-1,MATCH(DO$14,$BP$14:$DP$14,0))</f>
        <v>0</v>
      </c>
      <c r="DP39" cm="1">
        <f t="array" ref="DP39">BJ39*INDEX(prod_est,$G39+$H39-1,MATCH(DP$14,$BP$14:$DP$14,0))</f>
        <v>0</v>
      </c>
    </row>
    <row r="40" spans="1:120" x14ac:dyDescent="0.25">
      <c r="A40" t="s">
        <v>43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97</v>
      </c>
      <c r="H40">
        <f>IFERROR(MATCH(D40,Production_est!$D$4:$D$339,0),"-")</f>
        <v>6</v>
      </c>
      <c r="I40" s="8" cm="1">
        <f t="array" ref="I40">IFERROR(INDEX(Production_est!$E$4:$E$339,H40+G40-1),"-")</f>
        <v>67000</v>
      </c>
      <c r="J40" s="42">
        <f t="shared" si="0"/>
        <v>0</v>
      </c>
      <c r="K40" s="42">
        <f t="shared" ref="K40:AP40" si="55">J40*(1-$F$4)</f>
        <v>0</v>
      </c>
      <c r="L40" s="42">
        <f t="shared" si="55"/>
        <v>0</v>
      </c>
      <c r="M40" s="42">
        <f t="shared" si="55"/>
        <v>0</v>
      </c>
      <c r="N40" s="42">
        <f t="shared" si="55"/>
        <v>0</v>
      </c>
      <c r="O40" s="42">
        <f t="shared" si="55"/>
        <v>0</v>
      </c>
      <c r="P40" s="42">
        <f t="shared" si="55"/>
        <v>0</v>
      </c>
      <c r="Q40" s="42">
        <f t="shared" si="55"/>
        <v>0</v>
      </c>
      <c r="R40" s="42">
        <f t="shared" si="55"/>
        <v>0</v>
      </c>
      <c r="S40" s="42">
        <f t="shared" si="55"/>
        <v>0</v>
      </c>
      <c r="T40" s="42">
        <f t="shared" si="55"/>
        <v>0</v>
      </c>
      <c r="U40" s="42">
        <f t="shared" si="55"/>
        <v>0</v>
      </c>
      <c r="V40" s="42">
        <f t="shared" si="55"/>
        <v>0</v>
      </c>
      <c r="W40" s="42">
        <f t="shared" si="55"/>
        <v>0</v>
      </c>
      <c r="X40" s="42">
        <f t="shared" si="55"/>
        <v>0</v>
      </c>
      <c r="Y40" s="42">
        <f t="shared" si="55"/>
        <v>0</v>
      </c>
      <c r="Z40" s="42">
        <f t="shared" si="55"/>
        <v>0</v>
      </c>
      <c r="AA40" s="42">
        <f t="shared" si="55"/>
        <v>0</v>
      </c>
      <c r="AB40" s="42">
        <f t="shared" si="55"/>
        <v>0</v>
      </c>
      <c r="AC40" s="42">
        <f t="shared" si="55"/>
        <v>0</v>
      </c>
      <c r="AD40" s="42">
        <f t="shared" si="55"/>
        <v>0</v>
      </c>
      <c r="AE40" s="42">
        <f t="shared" si="55"/>
        <v>0</v>
      </c>
      <c r="AF40" s="42">
        <f t="shared" si="55"/>
        <v>0</v>
      </c>
      <c r="AG40" s="42">
        <f t="shared" si="55"/>
        <v>0</v>
      </c>
      <c r="AH40" s="42">
        <f t="shared" si="55"/>
        <v>0</v>
      </c>
      <c r="AI40" s="42">
        <f t="shared" si="55"/>
        <v>0</v>
      </c>
      <c r="AJ40" s="42">
        <f t="shared" si="55"/>
        <v>0</v>
      </c>
      <c r="AK40" s="42">
        <f t="shared" si="55"/>
        <v>0</v>
      </c>
      <c r="AL40" s="42">
        <f t="shared" si="55"/>
        <v>0</v>
      </c>
      <c r="AM40" s="42">
        <f t="shared" si="55"/>
        <v>0</v>
      </c>
      <c r="AN40" s="42">
        <f t="shared" si="55"/>
        <v>0</v>
      </c>
      <c r="AO40" s="42">
        <f t="shared" si="55"/>
        <v>0</v>
      </c>
      <c r="AP40" s="42">
        <f t="shared" si="55"/>
        <v>0</v>
      </c>
      <c r="AQ40" s="42">
        <f t="shared" ref="AQ40:BJ40" si="56">AP40*(1-$F$4)</f>
        <v>0</v>
      </c>
      <c r="AR40" s="42">
        <f t="shared" si="56"/>
        <v>0</v>
      </c>
      <c r="AS40" s="42">
        <f t="shared" si="56"/>
        <v>0</v>
      </c>
      <c r="AT40" s="42">
        <f t="shared" si="56"/>
        <v>0</v>
      </c>
      <c r="AU40" s="42">
        <f t="shared" si="56"/>
        <v>0</v>
      </c>
      <c r="AV40" s="42">
        <f t="shared" si="56"/>
        <v>0</v>
      </c>
      <c r="AW40" s="42">
        <f t="shared" si="56"/>
        <v>0</v>
      </c>
      <c r="AX40" s="42">
        <f t="shared" si="56"/>
        <v>0</v>
      </c>
      <c r="AY40" s="42">
        <f t="shared" si="56"/>
        <v>0</v>
      </c>
      <c r="AZ40" s="42">
        <f t="shared" si="56"/>
        <v>0</v>
      </c>
      <c r="BA40" s="42">
        <f t="shared" si="56"/>
        <v>0</v>
      </c>
      <c r="BB40" s="42">
        <f t="shared" si="56"/>
        <v>0</v>
      </c>
      <c r="BC40" s="42">
        <f t="shared" si="56"/>
        <v>0</v>
      </c>
      <c r="BD40" s="42">
        <f t="shared" si="56"/>
        <v>0</v>
      </c>
      <c r="BE40" s="42">
        <f t="shared" si="56"/>
        <v>0</v>
      </c>
      <c r="BF40" s="42">
        <f t="shared" si="56"/>
        <v>0</v>
      </c>
      <c r="BG40" s="42">
        <f t="shared" si="56"/>
        <v>0</v>
      </c>
      <c r="BH40" s="42">
        <f t="shared" si="56"/>
        <v>0</v>
      </c>
      <c r="BI40" s="42">
        <f t="shared" si="56"/>
        <v>0</v>
      </c>
      <c r="BJ40" s="42">
        <f t="shared" si="56"/>
        <v>0</v>
      </c>
      <c r="BK40" t="str">
        <f t="shared" si="3"/>
        <v>07_INA</v>
      </c>
      <c r="BL40" t="str">
        <f t="shared" si="4"/>
        <v>d_ind_cem_16_3_msw_ren</v>
      </c>
      <c r="BO40" s="8">
        <f t="shared" si="5"/>
        <v>0</v>
      </c>
      <c r="BP40" s="8">
        <f t="shared" si="6"/>
        <v>0</v>
      </c>
      <c r="BQ40" s="8" cm="1">
        <f t="array" ref="BQ40">K40*INDEX(prod_est,$G40+$H40-1,MATCH(BQ$14,$BP$14:$DP$14,0))</f>
        <v>0</v>
      </c>
      <c r="BR40" s="8" cm="1">
        <f t="array" ref="BR40">L40*INDEX(prod_est,$G40+$H40-1,MATCH(BR$14,$BP$14:$DP$14,0))</f>
        <v>0</v>
      </c>
      <c r="BS40" s="8" cm="1">
        <f t="array" ref="BS40">M40*INDEX(prod_est,$G40+$H40-1,MATCH(BS$14,$BP$14:$DP$14,0))</f>
        <v>0</v>
      </c>
      <c r="BT40" s="8" cm="1">
        <f t="array" ref="BT40">N40*INDEX(prod_est,$G40+$H40-1,MATCH(BT$14,$BP$14:$DP$14,0))</f>
        <v>0</v>
      </c>
      <c r="BU40" s="8" cm="1">
        <f t="array" ref="BU40">O40*INDEX(prod_est,$G40+$H40-1,MATCH(BU$14,$BP$14:$DP$14,0))</f>
        <v>0</v>
      </c>
      <c r="BV40" s="8" cm="1">
        <f t="array" ref="BV40">P40*INDEX(prod_est,$G40+$H40-1,MATCH(BV$14,$BP$14:$DP$14,0))</f>
        <v>0</v>
      </c>
      <c r="BW40" s="8" cm="1">
        <f t="array" ref="BW40">Q40*INDEX(prod_est,$G40+$H40-1,MATCH(BW$14,$BP$14:$DP$14,0))</f>
        <v>0</v>
      </c>
      <c r="BX40" s="8" cm="1">
        <f t="array" ref="BX40">R40*INDEX(prod_est,$G40+$H40-1,MATCH(BX$14,$BP$14:$DP$14,0))</f>
        <v>0</v>
      </c>
      <c r="BY40" s="8" cm="1">
        <f t="array" ref="BY40">S40*INDEX(prod_est,$G40+$H40-1,MATCH(BY$14,$BP$14:$DP$14,0))</f>
        <v>0</v>
      </c>
      <c r="BZ40" s="8" cm="1">
        <f t="array" ref="BZ40">T40*INDEX(prod_est,$G40+$H40-1,MATCH(BZ$14,$BP$14:$DP$14,0))</f>
        <v>0</v>
      </c>
      <c r="CA40" s="8" cm="1">
        <f t="array" ref="CA40">U40*INDEX(prod_est,$G40+$H40-1,MATCH(CA$14,$BP$14:$DP$14,0))</f>
        <v>0</v>
      </c>
      <c r="CB40" s="8" cm="1">
        <f t="array" ref="CB40">V40*INDEX(prod_est,$G40+$H40-1,MATCH(CB$14,$BP$14:$DP$14,0))</f>
        <v>0</v>
      </c>
      <c r="CC40" s="8" cm="1">
        <f t="array" ref="CC40">W40*INDEX(prod_est,$G40+$H40-1,MATCH(CC$14,$BP$14:$DP$14,0))</f>
        <v>0</v>
      </c>
      <c r="CD40" s="8" cm="1">
        <f t="array" ref="CD40">X40*INDEX(prod_est,$G40+$H40-1,MATCH(CD$14,$BP$14:$DP$14,0))</f>
        <v>0</v>
      </c>
      <c r="CE40" s="8" cm="1">
        <f t="array" ref="CE40">Y40*INDEX(prod_est,$G40+$H40-1,MATCH(CE$14,$BP$14:$DP$14,0))</f>
        <v>0</v>
      </c>
      <c r="CF40" s="8" cm="1">
        <f t="array" ref="CF40">Z40*INDEX(prod_est,$G40+$H40-1,MATCH(CF$14,$BP$14:$DP$14,0))</f>
        <v>0</v>
      </c>
      <c r="CG40" s="8" cm="1">
        <f t="array" ref="CG40">AA40*INDEX(prod_est,$G40+$H40-1,MATCH(CG$14,$BP$14:$DP$14,0))</f>
        <v>0</v>
      </c>
      <c r="CH40" s="8" cm="1">
        <f t="array" ref="CH40">AB40*INDEX(prod_est,$G40+$H40-1,MATCH(CH$14,$BP$14:$DP$14,0))</f>
        <v>0</v>
      </c>
      <c r="CI40" s="8" cm="1">
        <f t="array" ref="CI40">AC40*INDEX(prod_est,$G40+$H40-1,MATCH(CI$14,$BP$14:$DP$14,0))</f>
        <v>0</v>
      </c>
      <c r="CJ40" s="8" cm="1">
        <f t="array" ref="CJ40">AD40*INDEX(prod_est,$G40+$H40-1,MATCH(CJ$14,$BP$14:$DP$14,0))</f>
        <v>0</v>
      </c>
      <c r="CK40" s="8" cm="1">
        <f t="array" ref="CK40">AE40*INDEX(prod_est,$G40+$H40-1,MATCH(CK$14,$BP$14:$DP$14,0))</f>
        <v>0</v>
      </c>
      <c r="CL40" s="8" cm="1">
        <f t="array" ref="CL40">AF40*INDEX(prod_est,$G40+$H40-1,MATCH(CL$14,$BP$14:$DP$14,0))</f>
        <v>0</v>
      </c>
      <c r="CM40" s="8" cm="1">
        <f t="array" ref="CM40">AG40*INDEX(prod_est,$G40+$H40-1,MATCH(CM$14,$BP$14:$DP$14,0))</f>
        <v>0</v>
      </c>
      <c r="CN40" s="8" cm="1">
        <f t="array" ref="CN40">AH40*INDEX(prod_est,$G40+$H40-1,MATCH(CN$14,$BP$14:$DP$14,0))</f>
        <v>0</v>
      </c>
      <c r="CO40" s="8" cm="1">
        <f t="array" ref="CO40">AI40*INDEX(prod_est,$G40+$H40-1,MATCH(CO$14,$BP$14:$DP$14,0))</f>
        <v>0</v>
      </c>
      <c r="CP40" s="8" cm="1">
        <f t="array" ref="CP40">AJ40*INDEX(prod_est,$G40+$H40-1,MATCH(CP$14,$BP$14:$DP$14,0))</f>
        <v>0</v>
      </c>
      <c r="CQ40" s="8" cm="1">
        <f t="array" ref="CQ40">AK40*INDEX(prod_est,$G40+$H40-1,MATCH(CQ$14,$BP$14:$DP$14,0))</f>
        <v>0</v>
      </c>
      <c r="CR40" s="8" cm="1">
        <f t="array" ref="CR40">AL40*INDEX(prod_est,$G40+$H40-1,MATCH(CR$14,$BP$14:$DP$14,0))</f>
        <v>0</v>
      </c>
      <c r="CS40" s="8" cm="1">
        <f t="array" ref="CS40">AM40*INDEX(prod_est,$G40+$H40-1,MATCH(CS$14,$BP$14:$DP$14,0))</f>
        <v>0</v>
      </c>
      <c r="CT40" s="8" cm="1">
        <f t="array" ref="CT40">AN40*INDEX(prod_est,$G40+$H40-1,MATCH(CT$14,$BP$14:$DP$14,0))</f>
        <v>0</v>
      </c>
      <c r="CU40" s="8" cm="1">
        <f t="array" ref="CU40">AO40*INDEX(prod_est,$G40+$H40-1,MATCH(CU$14,$BP$14:$DP$14,0))</f>
        <v>0</v>
      </c>
      <c r="CV40" s="8" cm="1">
        <f t="array" ref="CV40">AP40*INDEX(prod_est,$G40+$H40-1,MATCH(CV$14,$BP$14:$DP$14,0))</f>
        <v>0</v>
      </c>
      <c r="CW40" cm="1">
        <f t="array" ref="CW40">AQ40*INDEX(prod_est,$G40+$H40-1,MATCH(CW$14,$BP$14:$DP$14,0))</f>
        <v>0</v>
      </c>
      <c r="CX40" cm="1">
        <f t="array" ref="CX40">AR40*INDEX(prod_est,$G40+$H40-1,MATCH(CX$14,$BP$14:$DP$14,0))</f>
        <v>0</v>
      </c>
      <c r="CY40" cm="1">
        <f t="array" ref="CY40">AS40*INDEX(prod_est,$G40+$H40-1,MATCH(CY$14,$BP$14:$DP$14,0))</f>
        <v>0</v>
      </c>
      <c r="CZ40" cm="1">
        <f t="array" ref="CZ40">AT40*INDEX(prod_est,$G40+$H40-1,MATCH(CZ$14,$BP$14:$DP$14,0))</f>
        <v>0</v>
      </c>
      <c r="DA40" cm="1">
        <f t="array" ref="DA40">AU40*INDEX(prod_est,$G40+$H40-1,MATCH(DA$14,$BP$14:$DP$14,0))</f>
        <v>0</v>
      </c>
      <c r="DB40" cm="1">
        <f t="array" ref="DB40">AV40*INDEX(prod_est,$G40+$H40-1,MATCH(DB$14,$BP$14:$DP$14,0))</f>
        <v>0</v>
      </c>
      <c r="DC40" cm="1">
        <f t="array" ref="DC40">AW40*INDEX(prod_est,$G40+$H40-1,MATCH(DC$14,$BP$14:$DP$14,0))</f>
        <v>0</v>
      </c>
      <c r="DD40" cm="1">
        <f t="array" ref="DD40">AX40*INDEX(prod_est,$G40+$H40-1,MATCH(DD$14,$BP$14:$DP$14,0))</f>
        <v>0</v>
      </c>
      <c r="DE40" cm="1">
        <f t="array" ref="DE40">AY40*INDEX(prod_est,$G40+$H40-1,MATCH(DE$14,$BP$14:$DP$14,0))</f>
        <v>0</v>
      </c>
      <c r="DF40" cm="1">
        <f t="array" ref="DF40">AZ40*INDEX(prod_est,$G40+$H40-1,MATCH(DF$14,$BP$14:$DP$14,0))</f>
        <v>0</v>
      </c>
      <c r="DG40" cm="1">
        <f t="array" ref="DG40">BA40*INDEX(prod_est,$G40+$H40-1,MATCH(DG$14,$BP$14:$DP$14,0))</f>
        <v>0</v>
      </c>
      <c r="DH40" cm="1">
        <f t="array" ref="DH40">BB40*INDEX(prod_est,$G40+$H40-1,MATCH(DH$14,$BP$14:$DP$14,0))</f>
        <v>0</v>
      </c>
      <c r="DI40" cm="1">
        <f t="array" ref="DI40">BC40*INDEX(prod_est,$G40+$H40-1,MATCH(DI$14,$BP$14:$DP$14,0))</f>
        <v>0</v>
      </c>
      <c r="DJ40" cm="1">
        <f t="array" ref="DJ40">BD40*INDEX(prod_est,$G40+$H40-1,MATCH(DJ$14,$BP$14:$DP$14,0))</f>
        <v>0</v>
      </c>
      <c r="DK40" cm="1">
        <f t="array" ref="DK40">BE40*INDEX(prod_est,$G40+$H40-1,MATCH(DK$14,$BP$14:$DP$14,0))</f>
        <v>0</v>
      </c>
      <c r="DL40" cm="1">
        <f t="array" ref="DL40">BF40*INDEX(prod_est,$G40+$H40-1,MATCH(DL$14,$BP$14:$DP$14,0))</f>
        <v>0</v>
      </c>
      <c r="DM40" cm="1">
        <f t="array" ref="DM40">BG40*INDEX(prod_est,$G40+$H40-1,MATCH(DM$14,$BP$14:$DP$14,0))</f>
        <v>0</v>
      </c>
      <c r="DN40" cm="1">
        <f t="array" ref="DN40">BH40*INDEX(prod_est,$G40+$H40-1,MATCH(DN$14,$BP$14:$DP$14,0))</f>
        <v>0</v>
      </c>
      <c r="DO40" cm="1">
        <f t="array" ref="DO40">BI40*INDEX(prod_est,$G40+$H40-1,MATCH(DO$14,$BP$14:$DP$14,0))</f>
        <v>0</v>
      </c>
      <c r="DP40" cm="1">
        <f t="array" ref="DP40">BJ40*INDEX(prod_est,$G40+$H40-1,MATCH(DP$14,$BP$14:$DP$14,0))</f>
        <v>0</v>
      </c>
    </row>
    <row r="41" spans="1:120" x14ac:dyDescent="0.25">
      <c r="A41" t="s">
        <v>43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97</v>
      </c>
      <c r="H41">
        <f>IFERROR(MATCH(D41,Production_est!$D$4:$D$339,0),"-")</f>
        <v>6</v>
      </c>
      <c r="I41" s="8" cm="1">
        <f t="array" ref="I41">IFERROR(INDEX(Production_est!$E$4:$E$339,H41+G41-1),"-")</f>
        <v>67000</v>
      </c>
      <c r="J41" s="42">
        <f t="shared" si="0"/>
        <v>0</v>
      </c>
      <c r="K41" s="42">
        <f t="shared" ref="K41:AP41" si="57">J41*(1-$F$4)</f>
        <v>0</v>
      </c>
      <c r="L41" s="42">
        <f t="shared" si="57"/>
        <v>0</v>
      </c>
      <c r="M41" s="42">
        <f t="shared" si="57"/>
        <v>0</v>
      </c>
      <c r="N41" s="42">
        <f t="shared" si="57"/>
        <v>0</v>
      </c>
      <c r="O41" s="42">
        <f t="shared" si="57"/>
        <v>0</v>
      </c>
      <c r="P41" s="42">
        <f t="shared" si="57"/>
        <v>0</v>
      </c>
      <c r="Q41" s="42">
        <f t="shared" si="57"/>
        <v>0</v>
      </c>
      <c r="R41" s="42">
        <f t="shared" si="57"/>
        <v>0</v>
      </c>
      <c r="S41" s="42">
        <f t="shared" si="57"/>
        <v>0</v>
      </c>
      <c r="T41" s="42">
        <f t="shared" si="57"/>
        <v>0</v>
      </c>
      <c r="U41" s="42">
        <f t="shared" si="57"/>
        <v>0</v>
      </c>
      <c r="V41" s="42">
        <f t="shared" si="57"/>
        <v>0</v>
      </c>
      <c r="W41" s="42">
        <f t="shared" si="57"/>
        <v>0</v>
      </c>
      <c r="X41" s="42">
        <f t="shared" si="57"/>
        <v>0</v>
      </c>
      <c r="Y41" s="42">
        <f t="shared" si="57"/>
        <v>0</v>
      </c>
      <c r="Z41" s="42">
        <f t="shared" si="57"/>
        <v>0</v>
      </c>
      <c r="AA41" s="42">
        <f t="shared" si="57"/>
        <v>0</v>
      </c>
      <c r="AB41" s="42">
        <f t="shared" si="57"/>
        <v>0</v>
      </c>
      <c r="AC41" s="42">
        <f t="shared" si="57"/>
        <v>0</v>
      </c>
      <c r="AD41" s="42">
        <f t="shared" si="57"/>
        <v>0</v>
      </c>
      <c r="AE41" s="42">
        <f t="shared" si="57"/>
        <v>0</v>
      </c>
      <c r="AF41" s="42">
        <f t="shared" si="57"/>
        <v>0</v>
      </c>
      <c r="AG41" s="42">
        <f t="shared" si="57"/>
        <v>0</v>
      </c>
      <c r="AH41" s="42">
        <f t="shared" si="57"/>
        <v>0</v>
      </c>
      <c r="AI41" s="42">
        <f t="shared" si="57"/>
        <v>0</v>
      </c>
      <c r="AJ41" s="42">
        <f t="shared" si="57"/>
        <v>0</v>
      </c>
      <c r="AK41" s="42">
        <f t="shared" si="57"/>
        <v>0</v>
      </c>
      <c r="AL41" s="42">
        <f t="shared" si="57"/>
        <v>0</v>
      </c>
      <c r="AM41" s="42">
        <f t="shared" si="57"/>
        <v>0</v>
      </c>
      <c r="AN41" s="42">
        <f t="shared" si="57"/>
        <v>0</v>
      </c>
      <c r="AO41" s="42">
        <f t="shared" si="57"/>
        <v>0</v>
      </c>
      <c r="AP41" s="42">
        <f t="shared" si="57"/>
        <v>0</v>
      </c>
      <c r="AQ41" s="42">
        <f t="shared" ref="AQ41:BJ46" si="58">AP41*(1-$F$4)</f>
        <v>0</v>
      </c>
      <c r="AR41" s="42">
        <f t="shared" si="58"/>
        <v>0</v>
      </c>
      <c r="AS41" s="42">
        <f t="shared" si="58"/>
        <v>0</v>
      </c>
      <c r="AT41" s="42">
        <f t="shared" si="58"/>
        <v>0</v>
      </c>
      <c r="AU41" s="42">
        <f t="shared" si="58"/>
        <v>0</v>
      </c>
      <c r="AV41" s="42">
        <f t="shared" si="58"/>
        <v>0</v>
      </c>
      <c r="AW41" s="42">
        <f t="shared" si="58"/>
        <v>0</v>
      </c>
      <c r="AX41" s="42">
        <f t="shared" si="58"/>
        <v>0</v>
      </c>
      <c r="AY41" s="42">
        <f t="shared" si="58"/>
        <v>0</v>
      </c>
      <c r="AZ41" s="42">
        <f t="shared" si="58"/>
        <v>0</v>
      </c>
      <c r="BA41" s="42">
        <f t="shared" si="58"/>
        <v>0</v>
      </c>
      <c r="BB41" s="42">
        <f t="shared" si="58"/>
        <v>0</v>
      </c>
      <c r="BC41" s="42">
        <f t="shared" si="58"/>
        <v>0</v>
      </c>
      <c r="BD41" s="42">
        <f t="shared" si="58"/>
        <v>0</v>
      </c>
      <c r="BE41" s="42">
        <f t="shared" si="58"/>
        <v>0</v>
      </c>
      <c r="BF41" s="42">
        <f t="shared" si="58"/>
        <v>0</v>
      </c>
      <c r="BG41" s="42">
        <f t="shared" si="58"/>
        <v>0</v>
      </c>
      <c r="BH41" s="42">
        <f t="shared" si="58"/>
        <v>0</v>
      </c>
      <c r="BI41" s="42">
        <f t="shared" si="58"/>
        <v>0</v>
      </c>
      <c r="BJ41" s="42">
        <f t="shared" si="58"/>
        <v>0</v>
      </c>
      <c r="BK41" t="str">
        <f t="shared" si="3"/>
        <v>07_INA</v>
      </c>
      <c r="BL41" t="str">
        <f t="shared" si="4"/>
        <v>d_ind_cem_16_4_msw_nonr</v>
      </c>
      <c r="BO41" s="8">
        <f t="shared" si="5"/>
        <v>0</v>
      </c>
      <c r="BP41" s="8">
        <f t="shared" si="6"/>
        <v>0</v>
      </c>
      <c r="BQ41" s="8" cm="1">
        <f t="array" ref="BQ41">K41*INDEX(prod_est,$G41+$H41-1,MATCH(BQ$14,$BP$14:$DP$14,0))</f>
        <v>0</v>
      </c>
      <c r="BR41" s="8" cm="1">
        <f t="array" ref="BR41">L41*INDEX(prod_est,$G41+$H41-1,MATCH(BR$14,$BP$14:$DP$14,0))</f>
        <v>0</v>
      </c>
      <c r="BS41" s="8" cm="1">
        <f t="array" ref="BS41">M41*INDEX(prod_est,$G41+$H41-1,MATCH(BS$14,$BP$14:$DP$14,0))</f>
        <v>0</v>
      </c>
      <c r="BT41" s="8" cm="1">
        <f t="array" ref="BT41">N41*INDEX(prod_est,$G41+$H41-1,MATCH(BT$14,$BP$14:$DP$14,0))</f>
        <v>0</v>
      </c>
      <c r="BU41" s="8" cm="1">
        <f t="array" ref="BU41">O41*INDEX(prod_est,$G41+$H41-1,MATCH(BU$14,$BP$14:$DP$14,0))</f>
        <v>0</v>
      </c>
      <c r="BV41" s="8" cm="1">
        <f t="array" ref="BV41">P41*INDEX(prod_est,$G41+$H41-1,MATCH(BV$14,$BP$14:$DP$14,0))</f>
        <v>0</v>
      </c>
      <c r="BW41" s="8" cm="1">
        <f t="array" ref="BW41">Q41*INDEX(prod_est,$G41+$H41-1,MATCH(BW$14,$BP$14:$DP$14,0))</f>
        <v>0</v>
      </c>
      <c r="BX41" s="8" cm="1">
        <f t="array" ref="BX41">R41*INDEX(prod_est,$G41+$H41-1,MATCH(BX$14,$BP$14:$DP$14,0))</f>
        <v>0</v>
      </c>
      <c r="BY41" s="8" cm="1">
        <f t="array" ref="BY41">S41*INDEX(prod_est,$G41+$H41-1,MATCH(BY$14,$BP$14:$DP$14,0))</f>
        <v>0</v>
      </c>
      <c r="BZ41" s="8" cm="1">
        <f t="array" ref="BZ41">T41*INDEX(prod_est,$G41+$H41-1,MATCH(BZ$14,$BP$14:$DP$14,0))</f>
        <v>0</v>
      </c>
      <c r="CA41" s="8" cm="1">
        <f t="array" ref="CA41">U41*INDEX(prod_est,$G41+$H41-1,MATCH(CA$14,$BP$14:$DP$14,0))</f>
        <v>0</v>
      </c>
      <c r="CB41" s="8" cm="1">
        <f t="array" ref="CB41">V41*INDEX(prod_est,$G41+$H41-1,MATCH(CB$14,$BP$14:$DP$14,0))</f>
        <v>0</v>
      </c>
      <c r="CC41" s="8" cm="1">
        <f t="array" ref="CC41">W41*INDEX(prod_est,$G41+$H41-1,MATCH(CC$14,$BP$14:$DP$14,0))</f>
        <v>0</v>
      </c>
      <c r="CD41" s="8" cm="1">
        <f t="array" ref="CD41">X41*INDEX(prod_est,$G41+$H41-1,MATCH(CD$14,$BP$14:$DP$14,0))</f>
        <v>0</v>
      </c>
      <c r="CE41" s="8" cm="1">
        <f t="array" ref="CE41">Y41*INDEX(prod_est,$G41+$H41-1,MATCH(CE$14,$BP$14:$DP$14,0))</f>
        <v>0</v>
      </c>
      <c r="CF41" s="8" cm="1">
        <f t="array" ref="CF41">Z41*INDEX(prod_est,$G41+$H41-1,MATCH(CF$14,$BP$14:$DP$14,0))</f>
        <v>0</v>
      </c>
      <c r="CG41" s="8" cm="1">
        <f t="array" ref="CG41">AA41*INDEX(prod_est,$G41+$H41-1,MATCH(CG$14,$BP$14:$DP$14,0))</f>
        <v>0</v>
      </c>
      <c r="CH41" s="8" cm="1">
        <f t="array" ref="CH41">AB41*INDEX(prod_est,$G41+$H41-1,MATCH(CH$14,$BP$14:$DP$14,0))</f>
        <v>0</v>
      </c>
      <c r="CI41" s="8" cm="1">
        <f t="array" ref="CI41">AC41*INDEX(prod_est,$G41+$H41-1,MATCH(CI$14,$BP$14:$DP$14,0))</f>
        <v>0</v>
      </c>
      <c r="CJ41" s="8" cm="1">
        <f t="array" ref="CJ41">AD41*INDEX(prod_est,$G41+$H41-1,MATCH(CJ$14,$BP$14:$DP$14,0))</f>
        <v>0</v>
      </c>
      <c r="CK41" s="8" cm="1">
        <f t="array" ref="CK41">AE41*INDEX(prod_est,$G41+$H41-1,MATCH(CK$14,$BP$14:$DP$14,0))</f>
        <v>0</v>
      </c>
      <c r="CL41" s="8" cm="1">
        <f t="array" ref="CL41">AF41*INDEX(prod_est,$G41+$H41-1,MATCH(CL$14,$BP$14:$DP$14,0))</f>
        <v>0</v>
      </c>
      <c r="CM41" s="8" cm="1">
        <f t="array" ref="CM41">AG41*INDEX(prod_est,$G41+$H41-1,MATCH(CM$14,$BP$14:$DP$14,0))</f>
        <v>0</v>
      </c>
      <c r="CN41" s="8" cm="1">
        <f t="array" ref="CN41">AH41*INDEX(prod_est,$G41+$H41-1,MATCH(CN$14,$BP$14:$DP$14,0))</f>
        <v>0</v>
      </c>
      <c r="CO41" s="8" cm="1">
        <f t="array" ref="CO41">AI41*INDEX(prod_est,$G41+$H41-1,MATCH(CO$14,$BP$14:$DP$14,0))</f>
        <v>0</v>
      </c>
      <c r="CP41" s="8" cm="1">
        <f t="array" ref="CP41">AJ41*INDEX(prod_est,$G41+$H41-1,MATCH(CP$14,$BP$14:$DP$14,0))</f>
        <v>0</v>
      </c>
      <c r="CQ41" s="8" cm="1">
        <f t="array" ref="CQ41">AK41*INDEX(prod_est,$G41+$H41-1,MATCH(CQ$14,$BP$14:$DP$14,0))</f>
        <v>0</v>
      </c>
      <c r="CR41" s="8" cm="1">
        <f t="array" ref="CR41">AL41*INDEX(prod_est,$G41+$H41-1,MATCH(CR$14,$BP$14:$DP$14,0))</f>
        <v>0</v>
      </c>
      <c r="CS41" s="8" cm="1">
        <f t="array" ref="CS41">AM41*INDEX(prod_est,$G41+$H41-1,MATCH(CS$14,$BP$14:$DP$14,0))</f>
        <v>0</v>
      </c>
      <c r="CT41" s="8" cm="1">
        <f t="array" ref="CT41">AN41*INDEX(prod_est,$G41+$H41-1,MATCH(CT$14,$BP$14:$DP$14,0))</f>
        <v>0</v>
      </c>
      <c r="CU41" s="8" cm="1">
        <f t="array" ref="CU41">AO41*INDEX(prod_est,$G41+$H41-1,MATCH(CU$14,$BP$14:$DP$14,0))</f>
        <v>0</v>
      </c>
      <c r="CV41" s="8" cm="1">
        <f t="array" ref="CV41">AP41*INDEX(prod_est,$G41+$H41-1,MATCH(CV$14,$BP$14:$DP$14,0))</f>
        <v>0</v>
      </c>
      <c r="CW41" cm="1">
        <f t="array" ref="CW41">AQ41*INDEX(prod_est,$G41+$H41-1,MATCH(CW$14,$BP$14:$DP$14,0))</f>
        <v>0</v>
      </c>
      <c r="CX41" cm="1">
        <f t="array" ref="CX41">AR41*INDEX(prod_est,$G41+$H41-1,MATCH(CX$14,$BP$14:$DP$14,0))</f>
        <v>0</v>
      </c>
      <c r="CY41" cm="1">
        <f t="array" ref="CY41">AS41*INDEX(prod_est,$G41+$H41-1,MATCH(CY$14,$BP$14:$DP$14,0))</f>
        <v>0</v>
      </c>
      <c r="CZ41" cm="1">
        <f t="array" ref="CZ41">AT41*INDEX(prod_est,$G41+$H41-1,MATCH(CZ$14,$BP$14:$DP$14,0))</f>
        <v>0</v>
      </c>
      <c r="DA41" cm="1">
        <f t="array" ref="DA41">AU41*INDEX(prod_est,$G41+$H41-1,MATCH(DA$14,$BP$14:$DP$14,0))</f>
        <v>0</v>
      </c>
      <c r="DB41" cm="1">
        <f t="array" ref="DB41">AV41*INDEX(prod_est,$G41+$H41-1,MATCH(DB$14,$BP$14:$DP$14,0))</f>
        <v>0</v>
      </c>
      <c r="DC41" cm="1">
        <f t="array" ref="DC41">AW41*INDEX(prod_est,$G41+$H41-1,MATCH(DC$14,$BP$14:$DP$14,0))</f>
        <v>0</v>
      </c>
      <c r="DD41" cm="1">
        <f t="array" ref="DD41">AX41*INDEX(prod_est,$G41+$H41-1,MATCH(DD$14,$BP$14:$DP$14,0))</f>
        <v>0</v>
      </c>
      <c r="DE41" cm="1">
        <f t="array" ref="DE41">AY41*INDEX(prod_est,$G41+$H41-1,MATCH(DE$14,$BP$14:$DP$14,0))</f>
        <v>0</v>
      </c>
      <c r="DF41" cm="1">
        <f t="array" ref="DF41">AZ41*INDEX(prod_est,$G41+$H41-1,MATCH(DF$14,$BP$14:$DP$14,0))</f>
        <v>0</v>
      </c>
      <c r="DG41" cm="1">
        <f t="array" ref="DG41">BA41*INDEX(prod_est,$G41+$H41-1,MATCH(DG$14,$BP$14:$DP$14,0))</f>
        <v>0</v>
      </c>
      <c r="DH41" cm="1">
        <f t="array" ref="DH41">BB41*INDEX(prod_est,$G41+$H41-1,MATCH(DH$14,$BP$14:$DP$14,0))</f>
        <v>0</v>
      </c>
      <c r="DI41" cm="1">
        <f t="array" ref="DI41">BC41*INDEX(prod_est,$G41+$H41-1,MATCH(DI$14,$BP$14:$DP$14,0))</f>
        <v>0</v>
      </c>
      <c r="DJ41" cm="1">
        <f t="array" ref="DJ41">BD41*INDEX(prod_est,$G41+$H41-1,MATCH(DJ$14,$BP$14:$DP$14,0))</f>
        <v>0</v>
      </c>
      <c r="DK41" cm="1">
        <f t="array" ref="DK41">BE41*INDEX(prod_est,$G41+$H41-1,MATCH(DK$14,$BP$14:$DP$14,0))</f>
        <v>0</v>
      </c>
      <c r="DL41" cm="1">
        <f t="array" ref="DL41">BF41*INDEX(prod_est,$G41+$H41-1,MATCH(DL$14,$BP$14:$DP$14,0))</f>
        <v>0</v>
      </c>
      <c r="DM41" cm="1">
        <f t="array" ref="DM41">BG41*INDEX(prod_est,$G41+$H41-1,MATCH(DM$14,$BP$14:$DP$14,0))</f>
        <v>0</v>
      </c>
      <c r="DN41" cm="1">
        <f t="array" ref="DN41">BH41*INDEX(prod_est,$G41+$H41-1,MATCH(DN$14,$BP$14:$DP$14,0))</f>
        <v>0</v>
      </c>
      <c r="DO41" cm="1">
        <f t="array" ref="DO41">BI41*INDEX(prod_est,$G41+$H41-1,MATCH(DO$14,$BP$14:$DP$14,0))</f>
        <v>0</v>
      </c>
      <c r="DP41" cm="1">
        <f t="array" ref="DP41">BJ41*INDEX(prod_est,$G41+$H41-1,MATCH(DP$14,$BP$14:$DP$14,0))</f>
        <v>0</v>
      </c>
    </row>
    <row r="42" spans="1:120" x14ac:dyDescent="0.25">
      <c r="A42" t="s">
        <v>43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97</v>
      </c>
      <c r="H42">
        <f>IFERROR(MATCH(D42,Production_est!$D$4:$D$339,0),"-")</f>
        <v>6</v>
      </c>
      <c r="I42" s="8" cm="1">
        <f t="array" ref="I42">IFERROR(INDEX(Production_est!$E$4:$E$339,H42+G42-1),"-")</f>
        <v>67000</v>
      </c>
      <c r="J42" s="42">
        <f t="shared" si="0"/>
        <v>0</v>
      </c>
      <c r="K42" s="42">
        <f t="shared" ref="K42:AP42" si="59">J42*(1-$F$4)</f>
        <v>0</v>
      </c>
      <c r="L42" s="42">
        <f t="shared" si="59"/>
        <v>0</v>
      </c>
      <c r="M42" s="42">
        <f t="shared" si="59"/>
        <v>0</v>
      </c>
      <c r="N42" s="42">
        <f t="shared" si="59"/>
        <v>0</v>
      </c>
      <c r="O42" s="42">
        <f t="shared" si="59"/>
        <v>0</v>
      </c>
      <c r="P42" s="42">
        <f t="shared" si="59"/>
        <v>0</v>
      </c>
      <c r="Q42" s="42">
        <f t="shared" si="59"/>
        <v>0</v>
      </c>
      <c r="R42" s="42">
        <f t="shared" si="59"/>
        <v>0</v>
      </c>
      <c r="S42" s="42">
        <f t="shared" si="59"/>
        <v>0</v>
      </c>
      <c r="T42" s="42">
        <f t="shared" si="59"/>
        <v>0</v>
      </c>
      <c r="U42" s="42">
        <f t="shared" si="59"/>
        <v>0</v>
      </c>
      <c r="V42" s="42">
        <f t="shared" si="59"/>
        <v>0</v>
      </c>
      <c r="W42" s="42">
        <f t="shared" si="59"/>
        <v>0</v>
      </c>
      <c r="X42" s="42">
        <f t="shared" si="59"/>
        <v>0</v>
      </c>
      <c r="Y42" s="42">
        <f t="shared" si="59"/>
        <v>0</v>
      </c>
      <c r="Z42" s="42">
        <f t="shared" si="59"/>
        <v>0</v>
      </c>
      <c r="AA42" s="42">
        <f t="shared" si="59"/>
        <v>0</v>
      </c>
      <c r="AB42" s="42">
        <f t="shared" si="59"/>
        <v>0</v>
      </c>
      <c r="AC42" s="42">
        <f t="shared" si="59"/>
        <v>0</v>
      </c>
      <c r="AD42" s="42">
        <f t="shared" si="59"/>
        <v>0</v>
      </c>
      <c r="AE42" s="42">
        <f t="shared" si="59"/>
        <v>0</v>
      </c>
      <c r="AF42" s="42">
        <f t="shared" si="59"/>
        <v>0</v>
      </c>
      <c r="AG42" s="42">
        <f t="shared" si="59"/>
        <v>0</v>
      </c>
      <c r="AH42" s="42">
        <f t="shared" si="59"/>
        <v>0</v>
      </c>
      <c r="AI42" s="42">
        <f t="shared" si="59"/>
        <v>0</v>
      </c>
      <c r="AJ42" s="42">
        <f t="shared" si="59"/>
        <v>0</v>
      </c>
      <c r="AK42" s="42">
        <f t="shared" si="59"/>
        <v>0</v>
      </c>
      <c r="AL42" s="42">
        <f t="shared" si="59"/>
        <v>0</v>
      </c>
      <c r="AM42" s="42">
        <f t="shared" si="59"/>
        <v>0</v>
      </c>
      <c r="AN42" s="42">
        <f t="shared" si="59"/>
        <v>0</v>
      </c>
      <c r="AO42" s="42">
        <f t="shared" si="59"/>
        <v>0</v>
      </c>
      <c r="AP42" s="42">
        <f t="shared" si="59"/>
        <v>0</v>
      </c>
      <c r="AQ42" s="42">
        <f t="shared" si="58"/>
        <v>0</v>
      </c>
      <c r="AR42" s="42">
        <f t="shared" si="58"/>
        <v>0</v>
      </c>
      <c r="AS42" s="42">
        <f t="shared" si="58"/>
        <v>0</v>
      </c>
      <c r="AT42" s="42">
        <f t="shared" si="58"/>
        <v>0</v>
      </c>
      <c r="AU42" s="42">
        <f t="shared" si="58"/>
        <v>0</v>
      </c>
      <c r="AV42" s="42">
        <f t="shared" si="58"/>
        <v>0</v>
      </c>
      <c r="AW42" s="42">
        <f t="shared" si="58"/>
        <v>0</v>
      </c>
      <c r="AX42" s="42">
        <f t="shared" si="58"/>
        <v>0</v>
      </c>
      <c r="AY42" s="42">
        <f t="shared" si="58"/>
        <v>0</v>
      </c>
      <c r="AZ42" s="42">
        <f t="shared" si="58"/>
        <v>0</v>
      </c>
      <c r="BA42" s="42">
        <f t="shared" si="58"/>
        <v>0</v>
      </c>
      <c r="BB42" s="42">
        <f t="shared" si="58"/>
        <v>0</v>
      </c>
      <c r="BC42" s="42">
        <f t="shared" si="58"/>
        <v>0</v>
      </c>
      <c r="BD42" s="42">
        <f t="shared" si="58"/>
        <v>0</v>
      </c>
      <c r="BE42" s="42">
        <f t="shared" si="58"/>
        <v>0</v>
      </c>
      <c r="BF42" s="42">
        <f t="shared" si="58"/>
        <v>0</v>
      </c>
      <c r="BG42" s="42">
        <f t="shared" si="58"/>
        <v>0</v>
      </c>
      <c r="BH42" s="42">
        <f t="shared" si="58"/>
        <v>0</v>
      </c>
      <c r="BI42" s="42">
        <f t="shared" si="58"/>
        <v>0</v>
      </c>
      <c r="BJ42" s="42">
        <f t="shared" si="58"/>
        <v>0</v>
      </c>
      <c r="BK42" t="str">
        <f t="shared" si="3"/>
        <v>07_INA</v>
      </c>
      <c r="BL42" t="str">
        <f t="shared" si="4"/>
        <v>d_ind_cem_16_5_biogasoline</v>
      </c>
      <c r="BO42" s="8">
        <f t="shared" si="5"/>
        <v>0</v>
      </c>
      <c r="BP42" s="8">
        <f t="shared" si="6"/>
        <v>0</v>
      </c>
      <c r="BQ42" s="8" cm="1">
        <f t="array" ref="BQ42">K42*INDEX(prod_est,$G42+$H42-1,MATCH(BQ$14,$BP$14:$DP$14,0))</f>
        <v>0</v>
      </c>
      <c r="BR42" s="8" cm="1">
        <f t="array" ref="BR42">L42*INDEX(prod_est,$G42+$H42-1,MATCH(BR$14,$BP$14:$DP$14,0))</f>
        <v>0</v>
      </c>
      <c r="BS42" s="8" cm="1">
        <f t="array" ref="BS42">M42*INDEX(prod_est,$G42+$H42-1,MATCH(BS$14,$BP$14:$DP$14,0))</f>
        <v>0</v>
      </c>
      <c r="BT42" s="8" cm="1">
        <f t="array" ref="BT42">N42*INDEX(prod_est,$G42+$H42-1,MATCH(BT$14,$BP$14:$DP$14,0))</f>
        <v>0</v>
      </c>
      <c r="BU42" s="8" cm="1">
        <f t="array" ref="BU42">O42*INDEX(prod_est,$G42+$H42-1,MATCH(BU$14,$BP$14:$DP$14,0))</f>
        <v>0</v>
      </c>
      <c r="BV42" s="8" cm="1">
        <f t="array" ref="BV42">P42*INDEX(prod_est,$G42+$H42-1,MATCH(BV$14,$BP$14:$DP$14,0))</f>
        <v>0</v>
      </c>
      <c r="BW42" s="8" cm="1">
        <f t="array" ref="BW42">Q42*INDEX(prod_est,$G42+$H42-1,MATCH(BW$14,$BP$14:$DP$14,0))</f>
        <v>0</v>
      </c>
      <c r="BX42" s="8" cm="1">
        <f t="array" ref="BX42">R42*INDEX(prod_est,$G42+$H42-1,MATCH(BX$14,$BP$14:$DP$14,0))</f>
        <v>0</v>
      </c>
      <c r="BY42" s="8" cm="1">
        <f t="array" ref="BY42">S42*INDEX(prod_est,$G42+$H42-1,MATCH(BY$14,$BP$14:$DP$14,0))</f>
        <v>0</v>
      </c>
      <c r="BZ42" s="8" cm="1">
        <f t="array" ref="BZ42">T42*INDEX(prod_est,$G42+$H42-1,MATCH(BZ$14,$BP$14:$DP$14,0))</f>
        <v>0</v>
      </c>
      <c r="CA42" s="8" cm="1">
        <f t="array" ref="CA42">U42*INDEX(prod_est,$G42+$H42-1,MATCH(CA$14,$BP$14:$DP$14,0))</f>
        <v>0</v>
      </c>
      <c r="CB42" s="8" cm="1">
        <f t="array" ref="CB42">V42*INDEX(prod_est,$G42+$H42-1,MATCH(CB$14,$BP$14:$DP$14,0))</f>
        <v>0</v>
      </c>
      <c r="CC42" s="8" cm="1">
        <f t="array" ref="CC42">W42*INDEX(prod_est,$G42+$H42-1,MATCH(CC$14,$BP$14:$DP$14,0))</f>
        <v>0</v>
      </c>
      <c r="CD42" s="8" cm="1">
        <f t="array" ref="CD42">X42*INDEX(prod_est,$G42+$H42-1,MATCH(CD$14,$BP$14:$DP$14,0))</f>
        <v>0</v>
      </c>
      <c r="CE42" s="8" cm="1">
        <f t="array" ref="CE42">Y42*INDEX(prod_est,$G42+$H42-1,MATCH(CE$14,$BP$14:$DP$14,0))</f>
        <v>0</v>
      </c>
      <c r="CF42" s="8" cm="1">
        <f t="array" ref="CF42">Z42*INDEX(prod_est,$G42+$H42-1,MATCH(CF$14,$BP$14:$DP$14,0))</f>
        <v>0</v>
      </c>
      <c r="CG42" s="8" cm="1">
        <f t="array" ref="CG42">AA42*INDEX(prod_est,$G42+$H42-1,MATCH(CG$14,$BP$14:$DP$14,0))</f>
        <v>0</v>
      </c>
      <c r="CH42" s="8" cm="1">
        <f t="array" ref="CH42">AB42*INDEX(prod_est,$G42+$H42-1,MATCH(CH$14,$BP$14:$DP$14,0))</f>
        <v>0</v>
      </c>
      <c r="CI42" s="8" cm="1">
        <f t="array" ref="CI42">AC42*INDEX(prod_est,$G42+$H42-1,MATCH(CI$14,$BP$14:$DP$14,0))</f>
        <v>0</v>
      </c>
      <c r="CJ42" s="8" cm="1">
        <f t="array" ref="CJ42">AD42*INDEX(prod_est,$G42+$H42-1,MATCH(CJ$14,$BP$14:$DP$14,0))</f>
        <v>0</v>
      </c>
      <c r="CK42" s="8" cm="1">
        <f t="array" ref="CK42">AE42*INDEX(prod_est,$G42+$H42-1,MATCH(CK$14,$BP$14:$DP$14,0))</f>
        <v>0</v>
      </c>
      <c r="CL42" s="8" cm="1">
        <f t="array" ref="CL42">AF42*INDEX(prod_est,$G42+$H42-1,MATCH(CL$14,$BP$14:$DP$14,0))</f>
        <v>0</v>
      </c>
      <c r="CM42" s="8" cm="1">
        <f t="array" ref="CM42">AG42*INDEX(prod_est,$G42+$H42-1,MATCH(CM$14,$BP$14:$DP$14,0))</f>
        <v>0</v>
      </c>
      <c r="CN42" s="8" cm="1">
        <f t="array" ref="CN42">AH42*INDEX(prod_est,$G42+$H42-1,MATCH(CN$14,$BP$14:$DP$14,0))</f>
        <v>0</v>
      </c>
      <c r="CO42" s="8" cm="1">
        <f t="array" ref="CO42">AI42*INDEX(prod_est,$G42+$H42-1,MATCH(CO$14,$BP$14:$DP$14,0))</f>
        <v>0</v>
      </c>
      <c r="CP42" s="8" cm="1">
        <f t="array" ref="CP42">AJ42*INDEX(prod_est,$G42+$H42-1,MATCH(CP$14,$BP$14:$DP$14,0))</f>
        <v>0</v>
      </c>
      <c r="CQ42" s="8" cm="1">
        <f t="array" ref="CQ42">AK42*INDEX(prod_est,$G42+$H42-1,MATCH(CQ$14,$BP$14:$DP$14,0))</f>
        <v>0</v>
      </c>
      <c r="CR42" s="8" cm="1">
        <f t="array" ref="CR42">AL42*INDEX(prod_est,$G42+$H42-1,MATCH(CR$14,$BP$14:$DP$14,0))</f>
        <v>0</v>
      </c>
      <c r="CS42" s="8" cm="1">
        <f t="array" ref="CS42">AM42*INDEX(prod_est,$G42+$H42-1,MATCH(CS$14,$BP$14:$DP$14,0))</f>
        <v>0</v>
      </c>
      <c r="CT42" s="8" cm="1">
        <f t="array" ref="CT42">AN42*INDEX(prod_est,$G42+$H42-1,MATCH(CT$14,$BP$14:$DP$14,0))</f>
        <v>0</v>
      </c>
      <c r="CU42" s="8" cm="1">
        <f t="array" ref="CU42">AO42*INDEX(prod_est,$G42+$H42-1,MATCH(CU$14,$BP$14:$DP$14,0))</f>
        <v>0</v>
      </c>
      <c r="CV42" s="8" cm="1">
        <f t="array" ref="CV42">AP42*INDEX(prod_est,$G42+$H42-1,MATCH(CV$14,$BP$14:$DP$14,0))</f>
        <v>0</v>
      </c>
      <c r="CW42" cm="1">
        <f t="array" ref="CW42">AQ42*INDEX(prod_est,$G42+$H42-1,MATCH(CW$14,$BP$14:$DP$14,0))</f>
        <v>0</v>
      </c>
      <c r="CX42" cm="1">
        <f t="array" ref="CX42">AR42*INDEX(prod_est,$G42+$H42-1,MATCH(CX$14,$BP$14:$DP$14,0))</f>
        <v>0</v>
      </c>
      <c r="CY42" cm="1">
        <f t="array" ref="CY42">AS42*INDEX(prod_est,$G42+$H42-1,MATCH(CY$14,$BP$14:$DP$14,0))</f>
        <v>0</v>
      </c>
      <c r="CZ42" cm="1">
        <f t="array" ref="CZ42">AT42*INDEX(prod_est,$G42+$H42-1,MATCH(CZ$14,$BP$14:$DP$14,0))</f>
        <v>0</v>
      </c>
      <c r="DA42" cm="1">
        <f t="array" ref="DA42">AU42*INDEX(prod_est,$G42+$H42-1,MATCH(DA$14,$BP$14:$DP$14,0))</f>
        <v>0</v>
      </c>
      <c r="DB42" cm="1">
        <f t="array" ref="DB42">AV42*INDEX(prod_est,$G42+$H42-1,MATCH(DB$14,$BP$14:$DP$14,0))</f>
        <v>0</v>
      </c>
      <c r="DC42" cm="1">
        <f t="array" ref="DC42">AW42*INDEX(prod_est,$G42+$H42-1,MATCH(DC$14,$BP$14:$DP$14,0))</f>
        <v>0</v>
      </c>
      <c r="DD42" cm="1">
        <f t="array" ref="DD42">AX42*INDEX(prod_est,$G42+$H42-1,MATCH(DD$14,$BP$14:$DP$14,0))</f>
        <v>0</v>
      </c>
      <c r="DE42" cm="1">
        <f t="array" ref="DE42">AY42*INDEX(prod_est,$G42+$H42-1,MATCH(DE$14,$BP$14:$DP$14,0))</f>
        <v>0</v>
      </c>
      <c r="DF42" cm="1">
        <f t="array" ref="DF42">AZ42*INDEX(prod_est,$G42+$H42-1,MATCH(DF$14,$BP$14:$DP$14,0))</f>
        <v>0</v>
      </c>
      <c r="DG42" cm="1">
        <f t="array" ref="DG42">BA42*INDEX(prod_est,$G42+$H42-1,MATCH(DG$14,$BP$14:$DP$14,0))</f>
        <v>0</v>
      </c>
      <c r="DH42" cm="1">
        <f t="array" ref="DH42">BB42*INDEX(prod_est,$G42+$H42-1,MATCH(DH$14,$BP$14:$DP$14,0))</f>
        <v>0</v>
      </c>
      <c r="DI42" cm="1">
        <f t="array" ref="DI42">BC42*INDEX(prod_est,$G42+$H42-1,MATCH(DI$14,$BP$14:$DP$14,0))</f>
        <v>0</v>
      </c>
      <c r="DJ42" cm="1">
        <f t="array" ref="DJ42">BD42*INDEX(prod_est,$G42+$H42-1,MATCH(DJ$14,$BP$14:$DP$14,0))</f>
        <v>0</v>
      </c>
      <c r="DK42" cm="1">
        <f t="array" ref="DK42">BE42*INDEX(prod_est,$G42+$H42-1,MATCH(DK$14,$BP$14:$DP$14,0))</f>
        <v>0</v>
      </c>
      <c r="DL42" cm="1">
        <f t="array" ref="DL42">BF42*INDEX(prod_est,$G42+$H42-1,MATCH(DL$14,$BP$14:$DP$14,0))</f>
        <v>0</v>
      </c>
      <c r="DM42" cm="1">
        <f t="array" ref="DM42">BG42*INDEX(prod_est,$G42+$H42-1,MATCH(DM$14,$BP$14:$DP$14,0))</f>
        <v>0</v>
      </c>
      <c r="DN42" cm="1">
        <f t="array" ref="DN42">BH42*INDEX(prod_est,$G42+$H42-1,MATCH(DN$14,$BP$14:$DP$14,0))</f>
        <v>0</v>
      </c>
      <c r="DO42" cm="1">
        <f t="array" ref="DO42">BI42*INDEX(prod_est,$G42+$H42-1,MATCH(DO$14,$BP$14:$DP$14,0))</f>
        <v>0</v>
      </c>
      <c r="DP42" cm="1">
        <f t="array" ref="DP42">BJ42*INDEX(prod_est,$G42+$H42-1,MATCH(DP$14,$BP$14:$DP$14,0))</f>
        <v>0</v>
      </c>
    </row>
    <row r="43" spans="1:120" x14ac:dyDescent="0.25">
      <c r="A43" t="s">
        <v>43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97</v>
      </c>
      <c r="H43">
        <f>IFERROR(MATCH(D43,Production_est!$D$4:$D$339,0),"-")</f>
        <v>6</v>
      </c>
      <c r="I43" s="8" cm="1">
        <f t="array" ref="I43">IFERROR(INDEX(Production_est!$E$4:$E$339,H43+G43-1),"-")</f>
        <v>67000</v>
      </c>
      <c r="J43" s="42">
        <f t="shared" si="0"/>
        <v>0</v>
      </c>
      <c r="K43" s="42">
        <f t="shared" ref="K43:AP43" si="60">J43*(1-$F$4)</f>
        <v>0</v>
      </c>
      <c r="L43" s="42">
        <f t="shared" si="60"/>
        <v>0</v>
      </c>
      <c r="M43" s="42">
        <f t="shared" si="60"/>
        <v>0</v>
      </c>
      <c r="N43" s="42">
        <f t="shared" si="60"/>
        <v>0</v>
      </c>
      <c r="O43" s="42">
        <f t="shared" si="60"/>
        <v>0</v>
      </c>
      <c r="P43" s="42">
        <f t="shared" si="60"/>
        <v>0</v>
      </c>
      <c r="Q43" s="42">
        <f t="shared" si="60"/>
        <v>0</v>
      </c>
      <c r="R43" s="42">
        <f t="shared" si="60"/>
        <v>0</v>
      </c>
      <c r="S43" s="42">
        <f t="shared" si="60"/>
        <v>0</v>
      </c>
      <c r="T43" s="42">
        <f t="shared" si="60"/>
        <v>0</v>
      </c>
      <c r="U43" s="42">
        <f t="shared" si="60"/>
        <v>0</v>
      </c>
      <c r="V43" s="42">
        <f t="shared" si="60"/>
        <v>0</v>
      </c>
      <c r="W43" s="42">
        <f t="shared" si="60"/>
        <v>0</v>
      </c>
      <c r="X43" s="42">
        <f t="shared" si="60"/>
        <v>0</v>
      </c>
      <c r="Y43" s="42">
        <f t="shared" si="60"/>
        <v>0</v>
      </c>
      <c r="Z43" s="42">
        <f t="shared" si="60"/>
        <v>0</v>
      </c>
      <c r="AA43" s="42">
        <f t="shared" si="60"/>
        <v>0</v>
      </c>
      <c r="AB43" s="42">
        <f t="shared" si="60"/>
        <v>0</v>
      </c>
      <c r="AC43" s="42">
        <f t="shared" si="60"/>
        <v>0</v>
      </c>
      <c r="AD43" s="42">
        <f t="shared" si="60"/>
        <v>0</v>
      </c>
      <c r="AE43" s="42">
        <f t="shared" si="60"/>
        <v>0</v>
      </c>
      <c r="AF43" s="42">
        <f t="shared" si="60"/>
        <v>0</v>
      </c>
      <c r="AG43" s="42">
        <f t="shared" si="60"/>
        <v>0</v>
      </c>
      <c r="AH43" s="42">
        <f t="shared" si="60"/>
        <v>0</v>
      </c>
      <c r="AI43" s="42">
        <f t="shared" si="60"/>
        <v>0</v>
      </c>
      <c r="AJ43" s="42">
        <f t="shared" si="60"/>
        <v>0</v>
      </c>
      <c r="AK43" s="42">
        <f t="shared" si="60"/>
        <v>0</v>
      </c>
      <c r="AL43" s="42">
        <f t="shared" si="60"/>
        <v>0</v>
      </c>
      <c r="AM43" s="42">
        <f t="shared" si="60"/>
        <v>0</v>
      </c>
      <c r="AN43" s="42">
        <f t="shared" si="60"/>
        <v>0</v>
      </c>
      <c r="AO43" s="42">
        <f t="shared" si="60"/>
        <v>0</v>
      </c>
      <c r="AP43" s="42">
        <f t="shared" si="60"/>
        <v>0</v>
      </c>
      <c r="AQ43" s="42">
        <f t="shared" si="58"/>
        <v>0</v>
      </c>
      <c r="AR43" s="42">
        <f t="shared" si="58"/>
        <v>0</v>
      </c>
      <c r="AS43" s="42">
        <f t="shared" si="58"/>
        <v>0</v>
      </c>
      <c r="AT43" s="42">
        <f t="shared" si="58"/>
        <v>0</v>
      </c>
      <c r="AU43" s="42">
        <f t="shared" si="58"/>
        <v>0</v>
      </c>
      <c r="AV43" s="42">
        <f t="shared" si="58"/>
        <v>0</v>
      </c>
      <c r="AW43" s="42">
        <f t="shared" si="58"/>
        <v>0</v>
      </c>
      <c r="AX43" s="42">
        <f t="shared" si="58"/>
        <v>0</v>
      </c>
      <c r="AY43" s="42">
        <f t="shared" si="58"/>
        <v>0</v>
      </c>
      <c r="AZ43" s="42">
        <f t="shared" si="58"/>
        <v>0</v>
      </c>
      <c r="BA43" s="42">
        <f t="shared" si="58"/>
        <v>0</v>
      </c>
      <c r="BB43" s="42">
        <f t="shared" si="58"/>
        <v>0</v>
      </c>
      <c r="BC43" s="42">
        <f t="shared" si="58"/>
        <v>0</v>
      </c>
      <c r="BD43" s="42">
        <f t="shared" si="58"/>
        <v>0</v>
      </c>
      <c r="BE43" s="42">
        <f t="shared" si="58"/>
        <v>0</v>
      </c>
      <c r="BF43" s="42">
        <f t="shared" si="58"/>
        <v>0</v>
      </c>
      <c r="BG43" s="42">
        <f t="shared" si="58"/>
        <v>0</v>
      </c>
      <c r="BH43" s="42">
        <f t="shared" si="58"/>
        <v>0</v>
      </c>
      <c r="BI43" s="42">
        <f t="shared" si="58"/>
        <v>0</v>
      </c>
      <c r="BJ43" s="42">
        <f t="shared" si="58"/>
        <v>0</v>
      </c>
      <c r="BK43" t="str">
        <f t="shared" si="3"/>
        <v>07_INA</v>
      </c>
      <c r="BL43" t="str">
        <f t="shared" si="4"/>
        <v>d_ind_cem_16_6_biodiesel</v>
      </c>
      <c r="BO43" s="8">
        <f t="shared" si="5"/>
        <v>0</v>
      </c>
      <c r="BP43" s="8">
        <f t="shared" si="6"/>
        <v>0</v>
      </c>
      <c r="BQ43" s="8" cm="1">
        <f t="array" ref="BQ43">K43*INDEX(prod_est,$G43+$H43-1,MATCH(BQ$14,$BP$14:$DP$14,0))</f>
        <v>0</v>
      </c>
      <c r="BR43" s="8" cm="1">
        <f t="array" ref="BR43">L43*INDEX(prod_est,$G43+$H43-1,MATCH(BR$14,$BP$14:$DP$14,0))</f>
        <v>0</v>
      </c>
      <c r="BS43" s="8" cm="1">
        <f t="array" ref="BS43">M43*INDEX(prod_est,$G43+$H43-1,MATCH(BS$14,$BP$14:$DP$14,0))</f>
        <v>0</v>
      </c>
      <c r="BT43" s="8" cm="1">
        <f t="array" ref="BT43">N43*INDEX(prod_est,$G43+$H43-1,MATCH(BT$14,$BP$14:$DP$14,0))</f>
        <v>0</v>
      </c>
      <c r="BU43" s="8" cm="1">
        <f t="array" ref="BU43">O43*INDEX(prod_est,$G43+$H43-1,MATCH(BU$14,$BP$14:$DP$14,0))</f>
        <v>0</v>
      </c>
      <c r="BV43" s="8" cm="1">
        <f t="array" ref="BV43">P43*INDEX(prod_est,$G43+$H43-1,MATCH(BV$14,$BP$14:$DP$14,0))</f>
        <v>0</v>
      </c>
      <c r="BW43" s="8" cm="1">
        <f t="array" ref="BW43">Q43*INDEX(prod_est,$G43+$H43-1,MATCH(BW$14,$BP$14:$DP$14,0))</f>
        <v>0</v>
      </c>
      <c r="BX43" s="8" cm="1">
        <f t="array" ref="BX43">R43*INDEX(prod_est,$G43+$H43-1,MATCH(BX$14,$BP$14:$DP$14,0))</f>
        <v>0</v>
      </c>
      <c r="BY43" s="8" cm="1">
        <f t="array" ref="BY43">S43*INDEX(prod_est,$G43+$H43-1,MATCH(BY$14,$BP$14:$DP$14,0))</f>
        <v>0</v>
      </c>
      <c r="BZ43" s="8" cm="1">
        <f t="array" ref="BZ43">T43*INDEX(prod_est,$G43+$H43-1,MATCH(BZ$14,$BP$14:$DP$14,0))</f>
        <v>0</v>
      </c>
      <c r="CA43" s="8" cm="1">
        <f t="array" ref="CA43">U43*INDEX(prod_est,$G43+$H43-1,MATCH(CA$14,$BP$14:$DP$14,0))</f>
        <v>0</v>
      </c>
      <c r="CB43" s="8" cm="1">
        <f t="array" ref="CB43">V43*INDEX(prod_est,$G43+$H43-1,MATCH(CB$14,$BP$14:$DP$14,0))</f>
        <v>0</v>
      </c>
      <c r="CC43" s="8" cm="1">
        <f t="array" ref="CC43">W43*INDEX(prod_est,$G43+$H43-1,MATCH(CC$14,$BP$14:$DP$14,0))</f>
        <v>0</v>
      </c>
      <c r="CD43" s="8" cm="1">
        <f t="array" ref="CD43">X43*INDEX(prod_est,$G43+$H43-1,MATCH(CD$14,$BP$14:$DP$14,0))</f>
        <v>0</v>
      </c>
      <c r="CE43" s="8" cm="1">
        <f t="array" ref="CE43">Y43*INDEX(prod_est,$G43+$H43-1,MATCH(CE$14,$BP$14:$DP$14,0))</f>
        <v>0</v>
      </c>
      <c r="CF43" s="8" cm="1">
        <f t="array" ref="CF43">Z43*INDEX(prod_est,$G43+$H43-1,MATCH(CF$14,$BP$14:$DP$14,0))</f>
        <v>0</v>
      </c>
      <c r="CG43" s="8" cm="1">
        <f t="array" ref="CG43">AA43*INDEX(prod_est,$G43+$H43-1,MATCH(CG$14,$BP$14:$DP$14,0))</f>
        <v>0</v>
      </c>
      <c r="CH43" s="8" cm="1">
        <f t="array" ref="CH43">AB43*INDEX(prod_est,$G43+$H43-1,MATCH(CH$14,$BP$14:$DP$14,0))</f>
        <v>0</v>
      </c>
      <c r="CI43" s="8" cm="1">
        <f t="array" ref="CI43">AC43*INDEX(prod_est,$G43+$H43-1,MATCH(CI$14,$BP$14:$DP$14,0))</f>
        <v>0</v>
      </c>
      <c r="CJ43" s="8" cm="1">
        <f t="array" ref="CJ43">AD43*INDEX(prod_est,$G43+$H43-1,MATCH(CJ$14,$BP$14:$DP$14,0))</f>
        <v>0</v>
      </c>
      <c r="CK43" s="8" cm="1">
        <f t="array" ref="CK43">AE43*INDEX(prod_est,$G43+$H43-1,MATCH(CK$14,$BP$14:$DP$14,0))</f>
        <v>0</v>
      </c>
      <c r="CL43" s="8" cm="1">
        <f t="array" ref="CL43">AF43*INDEX(prod_est,$G43+$H43-1,MATCH(CL$14,$BP$14:$DP$14,0))</f>
        <v>0</v>
      </c>
      <c r="CM43" s="8" cm="1">
        <f t="array" ref="CM43">AG43*INDEX(prod_est,$G43+$H43-1,MATCH(CM$14,$BP$14:$DP$14,0))</f>
        <v>0</v>
      </c>
      <c r="CN43" s="8" cm="1">
        <f t="array" ref="CN43">AH43*INDEX(prod_est,$G43+$H43-1,MATCH(CN$14,$BP$14:$DP$14,0))</f>
        <v>0</v>
      </c>
      <c r="CO43" s="8" cm="1">
        <f t="array" ref="CO43">AI43*INDEX(prod_est,$G43+$H43-1,MATCH(CO$14,$BP$14:$DP$14,0))</f>
        <v>0</v>
      </c>
      <c r="CP43" s="8" cm="1">
        <f t="array" ref="CP43">AJ43*INDEX(prod_est,$G43+$H43-1,MATCH(CP$14,$BP$14:$DP$14,0))</f>
        <v>0</v>
      </c>
      <c r="CQ43" s="8" cm="1">
        <f t="array" ref="CQ43">AK43*INDEX(prod_est,$G43+$H43-1,MATCH(CQ$14,$BP$14:$DP$14,0))</f>
        <v>0</v>
      </c>
      <c r="CR43" s="8" cm="1">
        <f t="array" ref="CR43">AL43*INDEX(prod_est,$G43+$H43-1,MATCH(CR$14,$BP$14:$DP$14,0))</f>
        <v>0</v>
      </c>
      <c r="CS43" s="8" cm="1">
        <f t="array" ref="CS43">AM43*INDEX(prod_est,$G43+$H43-1,MATCH(CS$14,$BP$14:$DP$14,0))</f>
        <v>0</v>
      </c>
      <c r="CT43" s="8" cm="1">
        <f t="array" ref="CT43">AN43*INDEX(prod_est,$G43+$H43-1,MATCH(CT$14,$BP$14:$DP$14,0))</f>
        <v>0</v>
      </c>
      <c r="CU43" s="8" cm="1">
        <f t="array" ref="CU43">AO43*INDEX(prod_est,$G43+$H43-1,MATCH(CU$14,$BP$14:$DP$14,0))</f>
        <v>0</v>
      </c>
      <c r="CV43" s="8" cm="1">
        <f t="array" ref="CV43">AP43*INDEX(prod_est,$G43+$H43-1,MATCH(CV$14,$BP$14:$DP$14,0))</f>
        <v>0</v>
      </c>
      <c r="CW43" cm="1">
        <f t="array" ref="CW43">AQ43*INDEX(prod_est,$G43+$H43-1,MATCH(CW$14,$BP$14:$DP$14,0))</f>
        <v>0</v>
      </c>
      <c r="CX43" cm="1">
        <f t="array" ref="CX43">AR43*INDEX(prod_est,$G43+$H43-1,MATCH(CX$14,$BP$14:$DP$14,0))</f>
        <v>0</v>
      </c>
      <c r="CY43" cm="1">
        <f t="array" ref="CY43">AS43*INDEX(prod_est,$G43+$H43-1,MATCH(CY$14,$BP$14:$DP$14,0))</f>
        <v>0</v>
      </c>
      <c r="CZ43" cm="1">
        <f t="array" ref="CZ43">AT43*INDEX(prod_est,$G43+$H43-1,MATCH(CZ$14,$BP$14:$DP$14,0))</f>
        <v>0</v>
      </c>
      <c r="DA43" cm="1">
        <f t="array" ref="DA43">AU43*INDEX(prod_est,$G43+$H43-1,MATCH(DA$14,$BP$14:$DP$14,0))</f>
        <v>0</v>
      </c>
      <c r="DB43" cm="1">
        <f t="array" ref="DB43">AV43*INDEX(prod_est,$G43+$H43-1,MATCH(DB$14,$BP$14:$DP$14,0))</f>
        <v>0</v>
      </c>
      <c r="DC43" cm="1">
        <f t="array" ref="DC43">AW43*INDEX(prod_est,$G43+$H43-1,MATCH(DC$14,$BP$14:$DP$14,0))</f>
        <v>0</v>
      </c>
      <c r="DD43" cm="1">
        <f t="array" ref="DD43">AX43*INDEX(prod_est,$G43+$H43-1,MATCH(DD$14,$BP$14:$DP$14,0))</f>
        <v>0</v>
      </c>
      <c r="DE43" cm="1">
        <f t="array" ref="DE43">AY43*INDEX(prod_est,$G43+$H43-1,MATCH(DE$14,$BP$14:$DP$14,0))</f>
        <v>0</v>
      </c>
      <c r="DF43" cm="1">
        <f t="array" ref="DF43">AZ43*INDEX(prod_est,$G43+$H43-1,MATCH(DF$14,$BP$14:$DP$14,0))</f>
        <v>0</v>
      </c>
      <c r="DG43" cm="1">
        <f t="array" ref="DG43">BA43*INDEX(prod_est,$G43+$H43-1,MATCH(DG$14,$BP$14:$DP$14,0))</f>
        <v>0</v>
      </c>
      <c r="DH43" cm="1">
        <f t="array" ref="DH43">BB43*INDEX(prod_est,$G43+$H43-1,MATCH(DH$14,$BP$14:$DP$14,0))</f>
        <v>0</v>
      </c>
      <c r="DI43" cm="1">
        <f t="array" ref="DI43">BC43*INDEX(prod_est,$G43+$H43-1,MATCH(DI$14,$BP$14:$DP$14,0))</f>
        <v>0</v>
      </c>
      <c r="DJ43" cm="1">
        <f t="array" ref="DJ43">BD43*INDEX(prod_est,$G43+$H43-1,MATCH(DJ$14,$BP$14:$DP$14,0))</f>
        <v>0</v>
      </c>
      <c r="DK43" cm="1">
        <f t="array" ref="DK43">BE43*INDEX(prod_est,$G43+$H43-1,MATCH(DK$14,$BP$14:$DP$14,0))</f>
        <v>0</v>
      </c>
      <c r="DL43" cm="1">
        <f t="array" ref="DL43">BF43*INDEX(prod_est,$G43+$H43-1,MATCH(DL$14,$BP$14:$DP$14,0))</f>
        <v>0</v>
      </c>
      <c r="DM43" cm="1">
        <f t="array" ref="DM43">BG43*INDEX(prod_est,$G43+$H43-1,MATCH(DM$14,$BP$14:$DP$14,0))</f>
        <v>0</v>
      </c>
      <c r="DN43" cm="1">
        <f t="array" ref="DN43">BH43*INDEX(prod_est,$G43+$H43-1,MATCH(DN$14,$BP$14:$DP$14,0))</f>
        <v>0</v>
      </c>
      <c r="DO43" cm="1">
        <f t="array" ref="DO43">BI43*INDEX(prod_est,$G43+$H43-1,MATCH(DO$14,$BP$14:$DP$14,0))</f>
        <v>0</v>
      </c>
      <c r="DP43" cm="1">
        <f t="array" ref="DP43">BJ43*INDEX(prod_est,$G43+$H43-1,MATCH(DP$14,$BP$14:$DP$14,0))</f>
        <v>0</v>
      </c>
    </row>
    <row r="44" spans="1:120" x14ac:dyDescent="0.25">
      <c r="A44" t="s">
        <v>43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97</v>
      </c>
      <c r="H44">
        <f>IFERROR(MATCH(D44,Production_est!$D$4:$D$339,0),"-")</f>
        <v>6</v>
      </c>
      <c r="I44" s="8" cm="1">
        <f t="array" ref="I44">IFERROR(INDEX(Production_est!$E$4:$E$339,H44+G44-1),"-")</f>
        <v>67000</v>
      </c>
      <c r="J44" s="42">
        <f t="shared" si="0"/>
        <v>0</v>
      </c>
      <c r="K44" s="42">
        <f t="shared" ref="K44:AP44" si="61">J44*(1-$F$4)</f>
        <v>0</v>
      </c>
      <c r="L44" s="42">
        <f t="shared" si="61"/>
        <v>0</v>
      </c>
      <c r="M44" s="42">
        <f t="shared" si="61"/>
        <v>0</v>
      </c>
      <c r="N44" s="42">
        <f t="shared" si="61"/>
        <v>0</v>
      </c>
      <c r="O44" s="42">
        <f t="shared" si="61"/>
        <v>0</v>
      </c>
      <c r="P44" s="42">
        <f t="shared" si="61"/>
        <v>0</v>
      </c>
      <c r="Q44" s="42">
        <f t="shared" si="61"/>
        <v>0</v>
      </c>
      <c r="R44" s="42">
        <f t="shared" si="61"/>
        <v>0</v>
      </c>
      <c r="S44" s="42">
        <f t="shared" si="61"/>
        <v>0</v>
      </c>
      <c r="T44" s="42">
        <f t="shared" si="61"/>
        <v>0</v>
      </c>
      <c r="U44" s="42">
        <f t="shared" si="61"/>
        <v>0</v>
      </c>
      <c r="V44" s="42">
        <f t="shared" si="61"/>
        <v>0</v>
      </c>
      <c r="W44" s="42">
        <f t="shared" si="61"/>
        <v>0</v>
      </c>
      <c r="X44" s="42">
        <f t="shared" si="61"/>
        <v>0</v>
      </c>
      <c r="Y44" s="42">
        <f t="shared" si="61"/>
        <v>0</v>
      </c>
      <c r="Z44" s="42">
        <f t="shared" si="61"/>
        <v>0</v>
      </c>
      <c r="AA44" s="42">
        <f t="shared" si="61"/>
        <v>0</v>
      </c>
      <c r="AB44" s="42">
        <f t="shared" si="61"/>
        <v>0</v>
      </c>
      <c r="AC44" s="42">
        <f t="shared" si="61"/>
        <v>0</v>
      </c>
      <c r="AD44" s="42">
        <f t="shared" si="61"/>
        <v>0</v>
      </c>
      <c r="AE44" s="42">
        <f t="shared" si="61"/>
        <v>0</v>
      </c>
      <c r="AF44" s="42">
        <f t="shared" si="61"/>
        <v>0</v>
      </c>
      <c r="AG44" s="42">
        <f t="shared" si="61"/>
        <v>0</v>
      </c>
      <c r="AH44" s="42">
        <f t="shared" si="61"/>
        <v>0</v>
      </c>
      <c r="AI44" s="42">
        <f t="shared" si="61"/>
        <v>0</v>
      </c>
      <c r="AJ44" s="42">
        <f t="shared" si="61"/>
        <v>0</v>
      </c>
      <c r="AK44" s="42">
        <f t="shared" si="61"/>
        <v>0</v>
      </c>
      <c r="AL44" s="42">
        <f t="shared" si="61"/>
        <v>0</v>
      </c>
      <c r="AM44" s="42">
        <f t="shared" si="61"/>
        <v>0</v>
      </c>
      <c r="AN44" s="42">
        <f t="shared" si="61"/>
        <v>0</v>
      </c>
      <c r="AO44" s="42">
        <f t="shared" si="61"/>
        <v>0</v>
      </c>
      <c r="AP44" s="42">
        <f t="shared" si="61"/>
        <v>0</v>
      </c>
      <c r="AQ44" s="42">
        <f t="shared" si="58"/>
        <v>0</v>
      </c>
      <c r="AR44" s="42">
        <f t="shared" si="58"/>
        <v>0</v>
      </c>
      <c r="AS44" s="42">
        <f t="shared" si="58"/>
        <v>0</v>
      </c>
      <c r="AT44" s="42">
        <f t="shared" si="58"/>
        <v>0</v>
      </c>
      <c r="AU44" s="42">
        <f t="shared" si="58"/>
        <v>0</v>
      </c>
      <c r="AV44" s="42">
        <f t="shared" si="58"/>
        <v>0</v>
      </c>
      <c r="AW44" s="42">
        <f t="shared" si="58"/>
        <v>0</v>
      </c>
      <c r="AX44" s="42">
        <f t="shared" si="58"/>
        <v>0</v>
      </c>
      <c r="AY44" s="42">
        <f t="shared" si="58"/>
        <v>0</v>
      </c>
      <c r="AZ44" s="42">
        <f t="shared" si="58"/>
        <v>0</v>
      </c>
      <c r="BA44" s="42">
        <f t="shared" si="58"/>
        <v>0</v>
      </c>
      <c r="BB44" s="42">
        <f t="shared" si="58"/>
        <v>0</v>
      </c>
      <c r="BC44" s="42">
        <f t="shared" si="58"/>
        <v>0</v>
      </c>
      <c r="BD44" s="42">
        <f t="shared" si="58"/>
        <v>0</v>
      </c>
      <c r="BE44" s="42">
        <f t="shared" si="58"/>
        <v>0</v>
      </c>
      <c r="BF44" s="42">
        <f t="shared" si="58"/>
        <v>0</v>
      </c>
      <c r="BG44" s="42">
        <f t="shared" si="58"/>
        <v>0</v>
      </c>
      <c r="BH44" s="42">
        <f t="shared" si="58"/>
        <v>0</v>
      </c>
      <c r="BI44" s="42">
        <f t="shared" si="58"/>
        <v>0</v>
      </c>
      <c r="BJ44" s="42">
        <f t="shared" si="58"/>
        <v>0</v>
      </c>
      <c r="BK44" t="str">
        <f t="shared" si="3"/>
        <v>07_INA</v>
      </c>
      <c r="BL44" t="str">
        <f t="shared" si="4"/>
        <v>d_ind_cem_16_8_oth_liquid_biofuel</v>
      </c>
      <c r="BO44" s="8">
        <f t="shared" si="5"/>
        <v>0</v>
      </c>
      <c r="BP44" s="8">
        <f t="shared" si="6"/>
        <v>0</v>
      </c>
      <c r="BQ44" s="8" cm="1">
        <f t="array" ref="BQ44">K44*INDEX(prod_est,$G44+$H44-1,MATCH(BQ$14,$BP$14:$DP$14,0))</f>
        <v>0</v>
      </c>
      <c r="BR44" s="8" cm="1">
        <f t="array" ref="BR44">L44*INDEX(prod_est,$G44+$H44-1,MATCH(BR$14,$BP$14:$DP$14,0))</f>
        <v>0</v>
      </c>
      <c r="BS44" s="8" cm="1">
        <f t="array" ref="BS44">M44*INDEX(prod_est,$G44+$H44-1,MATCH(BS$14,$BP$14:$DP$14,0))</f>
        <v>0</v>
      </c>
      <c r="BT44" s="8" cm="1">
        <f t="array" ref="BT44">N44*INDEX(prod_est,$G44+$H44-1,MATCH(BT$14,$BP$14:$DP$14,0))</f>
        <v>0</v>
      </c>
      <c r="BU44" s="8" cm="1">
        <f t="array" ref="BU44">O44*INDEX(prod_est,$G44+$H44-1,MATCH(BU$14,$BP$14:$DP$14,0))</f>
        <v>0</v>
      </c>
      <c r="BV44" s="8" cm="1">
        <f t="array" ref="BV44">P44*INDEX(prod_est,$G44+$H44-1,MATCH(BV$14,$BP$14:$DP$14,0))</f>
        <v>0</v>
      </c>
      <c r="BW44" s="8" cm="1">
        <f t="array" ref="BW44">Q44*INDEX(prod_est,$G44+$H44-1,MATCH(BW$14,$BP$14:$DP$14,0))</f>
        <v>0</v>
      </c>
      <c r="BX44" s="8" cm="1">
        <f t="array" ref="BX44">R44*INDEX(prod_est,$G44+$H44-1,MATCH(BX$14,$BP$14:$DP$14,0))</f>
        <v>0</v>
      </c>
      <c r="BY44" s="8" cm="1">
        <f t="array" ref="BY44">S44*INDEX(prod_est,$G44+$H44-1,MATCH(BY$14,$BP$14:$DP$14,0))</f>
        <v>0</v>
      </c>
      <c r="BZ44" s="8" cm="1">
        <f t="array" ref="BZ44">T44*INDEX(prod_est,$G44+$H44-1,MATCH(BZ$14,$BP$14:$DP$14,0))</f>
        <v>0</v>
      </c>
      <c r="CA44" s="8" cm="1">
        <f t="array" ref="CA44">U44*INDEX(prod_est,$G44+$H44-1,MATCH(CA$14,$BP$14:$DP$14,0))</f>
        <v>0</v>
      </c>
      <c r="CB44" s="8" cm="1">
        <f t="array" ref="CB44">V44*INDEX(prod_est,$G44+$H44-1,MATCH(CB$14,$BP$14:$DP$14,0))</f>
        <v>0</v>
      </c>
      <c r="CC44" s="8" cm="1">
        <f t="array" ref="CC44">W44*INDEX(prod_est,$G44+$H44-1,MATCH(CC$14,$BP$14:$DP$14,0))</f>
        <v>0</v>
      </c>
      <c r="CD44" s="8" cm="1">
        <f t="array" ref="CD44">X44*INDEX(prod_est,$G44+$H44-1,MATCH(CD$14,$BP$14:$DP$14,0))</f>
        <v>0</v>
      </c>
      <c r="CE44" s="8" cm="1">
        <f t="array" ref="CE44">Y44*INDEX(prod_est,$G44+$H44-1,MATCH(CE$14,$BP$14:$DP$14,0))</f>
        <v>0</v>
      </c>
      <c r="CF44" s="8" cm="1">
        <f t="array" ref="CF44">Z44*INDEX(prod_est,$G44+$H44-1,MATCH(CF$14,$BP$14:$DP$14,0))</f>
        <v>0</v>
      </c>
      <c r="CG44" s="8" cm="1">
        <f t="array" ref="CG44">AA44*INDEX(prod_est,$G44+$H44-1,MATCH(CG$14,$BP$14:$DP$14,0))</f>
        <v>0</v>
      </c>
      <c r="CH44" s="8" cm="1">
        <f t="array" ref="CH44">AB44*INDEX(prod_est,$G44+$H44-1,MATCH(CH$14,$BP$14:$DP$14,0))</f>
        <v>0</v>
      </c>
      <c r="CI44" s="8" cm="1">
        <f t="array" ref="CI44">AC44*INDEX(prod_est,$G44+$H44-1,MATCH(CI$14,$BP$14:$DP$14,0))</f>
        <v>0</v>
      </c>
      <c r="CJ44" s="8" cm="1">
        <f t="array" ref="CJ44">AD44*INDEX(prod_est,$G44+$H44-1,MATCH(CJ$14,$BP$14:$DP$14,0))</f>
        <v>0</v>
      </c>
      <c r="CK44" s="8" cm="1">
        <f t="array" ref="CK44">AE44*INDEX(prod_est,$G44+$H44-1,MATCH(CK$14,$BP$14:$DP$14,0))</f>
        <v>0</v>
      </c>
      <c r="CL44" s="8" cm="1">
        <f t="array" ref="CL44">AF44*INDEX(prod_est,$G44+$H44-1,MATCH(CL$14,$BP$14:$DP$14,0))</f>
        <v>0</v>
      </c>
      <c r="CM44" s="8" cm="1">
        <f t="array" ref="CM44">AG44*INDEX(prod_est,$G44+$H44-1,MATCH(CM$14,$BP$14:$DP$14,0))</f>
        <v>0</v>
      </c>
      <c r="CN44" s="8" cm="1">
        <f t="array" ref="CN44">AH44*INDEX(prod_est,$G44+$H44-1,MATCH(CN$14,$BP$14:$DP$14,0))</f>
        <v>0</v>
      </c>
      <c r="CO44" s="8" cm="1">
        <f t="array" ref="CO44">AI44*INDEX(prod_est,$G44+$H44-1,MATCH(CO$14,$BP$14:$DP$14,0))</f>
        <v>0</v>
      </c>
      <c r="CP44" s="8" cm="1">
        <f t="array" ref="CP44">AJ44*INDEX(prod_est,$G44+$H44-1,MATCH(CP$14,$BP$14:$DP$14,0))</f>
        <v>0</v>
      </c>
      <c r="CQ44" s="8" cm="1">
        <f t="array" ref="CQ44">AK44*INDEX(prod_est,$G44+$H44-1,MATCH(CQ$14,$BP$14:$DP$14,0))</f>
        <v>0</v>
      </c>
      <c r="CR44" s="8" cm="1">
        <f t="array" ref="CR44">AL44*INDEX(prod_est,$G44+$H44-1,MATCH(CR$14,$BP$14:$DP$14,0))</f>
        <v>0</v>
      </c>
      <c r="CS44" s="8" cm="1">
        <f t="array" ref="CS44">AM44*INDEX(prod_est,$G44+$H44-1,MATCH(CS$14,$BP$14:$DP$14,0))</f>
        <v>0</v>
      </c>
      <c r="CT44" s="8" cm="1">
        <f t="array" ref="CT44">AN44*INDEX(prod_est,$G44+$H44-1,MATCH(CT$14,$BP$14:$DP$14,0))</f>
        <v>0</v>
      </c>
      <c r="CU44" s="8" cm="1">
        <f t="array" ref="CU44">AO44*INDEX(prod_est,$G44+$H44-1,MATCH(CU$14,$BP$14:$DP$14,0))</f>
        <v>0</v>
      </c>
      <c r="CV44" s="8" cm="1">
        <f t="array" ref="CV44">AP44*INDEX(prod_est,$G44+$H44-1,MATCH(CV$14,$BP$14:$DP$14,0))</f>
        <v>0</v>
      </c>
      <c r="CW44" cm="1">
        <f t="array" ref="CW44">AQ44*INDEX(prod_est,$G44+$H44-1,MATCH(CW$14,$BP$14:$DP$14,0))</f>
        <v>0</v>
      </c>
      <c r="CX44" cm="1">
        <f t="array" ref="CX44">AR44*INDEX(prod_est,$G44+$H44-1,MATCH(CX$14,$BP$14:$DP$14,0))</f>
        <v>0</v>
      </c>
      <c r="CY44" cm="1">
        <f t="array" ref="CY44">AS44*INDEX(prod_est,$G44+$H44-1,MATCH(CY$14,$BP$14:$DP$14,0))</f>
        <v>0</v>
      </c>
      <c r="CZ44" cm="1">
        <f t="array" ref="CZ44">AT44*INDEX(prod_est,$G44+$H44-1,MATCH(CZ$14,$BP$14:$DP$14,0))</f>
        <v>0</v>
      </c>
      <c r="DA44" cm="1">
        <f t="array" ref="DA44">AU44*INDEX(prod_est,$G44+$H44-1,MATCH(DA$14,$BP$14:$DP$14,0))</f>
        <v>0</v>
      </c>
      <c r="DB44" cm="1">
        <f t="array" ref="DB44">AV44*INDEX(prod_est,$G44+$H44-1,MATCH(DB$14,$BP$14:$DP$14,0))</f>
        <v>0</v>
      </c>
      <c r="DC44" cm="1">
        <f t="array" ref="DC44">AW44*INDEX(prod_est,$G44+$H44-1,MATCH(DC$14,$BP$14:$DP$14,0))</f>
        <v>0</v>
      </c>
      <c r="DD44" cm="1">
        <f t="array" ref="DD44">AX44*INDEX(prod_est,$G44+$H44-1,MATCH(DD$14,$BP$14:$DP$14,0))</f>
        <v>0</v>
      </c>
      <c r="DE44" cm="1">
        <f t="array" ref="DE44">AY44*INDEX(prod_est,$G44+$H44-1,MATCH(DE$14,$BP$14:$DP$14,0))</f>
        <v>0</v>
      </c>
      <c r="DF44" cm="1">
        <f t="array" ref="DF44">AZ44*INDEX(prod_est,$G44+$H44-1,MATCH(DF$14,$BP$14:$DP$14,0))</f>
        <v>0</v>
      </c>
      <c r="DG44" cm="1">
        <f t="array" ref="DG44">BA44*INDEX(prod_est,$G44+$H44-1,MATCH(DG$14,$BP$14:$DP$14,0))</f>
        <v>0</v>
      </c>
      <c r="DH44" cm="1">
        <f t="array" ref="DH44">BB44*INDEX(prod_est,$G44+$H44-1,MATCH(DH$14,$BP$14:$DP$14,0))</f>
        <v>0</v>
      </c>
      <c r="DI44" cm="1">
        <f t="array" ref="DI44">BC44*INDEX(prod_est,$G44+$H44-1,MATCH(DI$14,$BP$14:$DP$14,0))</f>
        <v>0</v>
      </c>
      <c r="DJ44" cm="1">
        <f t="array" ref="DJ44">BD44*INDEX(prod_est,$G44+$H44-1,MATCH(DJ$14,$BP$14:$DP$14,0))</f>
        <v>0</v>
      </c>
      <c r="DK44" cm="1">
        <f t="array" ref="DK44">BE44*INDEX(prod_est,$G44+$H44-1,MATCH(DK$14,$BP$14:$DP$14,0))</f>
        <v>0</v>
      </c>
      <c r="DL44" cm="1">
        <f t="array" ref="DL44">BF44*INDEX(prod_est,$G44+$H44-1,MATCH(DL$14,$BP$14:$DP$14,0))</f>
        <v>0</v>
      </c>
      <c r="DM44" cm="1">
        <f t="array" ref="DM44">BG44*INDEX(prod_est,$G44+$H44-1,MATCH(DM$14,$BP$14:$DP$14,0))</f>
        <v>0</v>
      </c>
      <c r="DN44" cm="1">
        <f t="array" ref="DN44">BH44*INDEX(prod_est,$G44+$H44-1,MATCH(DN$14,$BP$14:$DP$14,0))</f>
        <v>0</v>
      </c>
      <c r="DO44" cm="1">
        <f t="array" ref="DO44">BI44*INDEX(prod_est,$G44+$H44-1,MATCH(DO$14,$BP$14:$DP$14,0))</f>
        <v>0</v>
      </c>
      <c r="DP44" cm="1">
        <f t="array" ref="DP44">BJ44*INDEX(prod_est,$G44+$H44-1,MATCH(DP$14,$BP$14:$DP$14,0))</f>
        <v>0</v>
      </c>
    </row>
    <row r="45" spans="1:120" x14ac:dyDescent="0.25">
      <c r="A45" t="s">
        <v>43</v>
      </c>
      <c r="B45" t="s">
        <v>35</v>
      </c>
      <c r="C45" t="s">
        <v>35</v>
      </c>
      <c r="D45" t="s">
        <v>37</v>
      </c>
      <c r="E45" s="8">
        <v>0</v>
      </c>
      <c r="F45" s="8">
        <v>0</v>
      </c>
      <c r="G45">
        <f>MATCH(A45,Production_est!$A$4:$A$339,0)</f>
        <v>97</v>
      </c>
      <c r="H45">
        <f>IFERROR(MATCH(D45,Production_est!$D$4:$D$339,0),"-")</f>
        <v>6</v>
      </c>
      <c r="I45" s="8" cm="1">
        <f t="array" ref="I45">IFERROR(INDEX(Production_est!$E$4:$E$339,H45+G45-1),"-")</f>
        <v>67000</v>
      </c>
      <c r="J45" s="42">
        <f t="shared" si="0"/>
        <v>0</v>
      </c>
      <c r="K45" s="42">
        <f t="shared" ref="K45:AP45" si="62">J45*(1-$F$4)</f>
        <v>0</v>
      </c>
      <c r="L45" s="42">
        <f t="shared" si="62"/>
        <v>0</v>
      </c>
      <c r="M45" s="42">
        <f t="shared" si="62"/>
        <v>0</v>
      </c>
      <c r="N45" s="42">
        <f t="shared" si="62"/>
        <v>0</v>
      </c>
      <c r="O45" s="42">
        <f t="shared" si="62"/>
        <v>0</v>
      </c>
      <c r="P45" s="42">
        <f t="shared" si="62"/>
        <v>0</v>
      </c>
      <c r="Q45" s="42">
        <f t="shared" si="62"/>
        <v>0</v>
      </c>
      <c r="R45" s="42">
        <f t="shared" si="62"/>
        <v>0</v>
      </c>
      <c r="S45" s="42">
        <f t="shared" si="62"/>
        <v>0</v>
      </c>
      <c r="T45" s="42">
        <f t="shared" si="62"/>
        <v>0</v>
      </c>
      <c r="U45" s="42">
        <f t="shared" si="62"/>
        <v>0</v>
      </c>
      <c r="V45" s="42">
        <f t="shared" si="62"/>
        <v>0</v>
      </c>
      <c r="W45" s="42">
        <f t="shared" si="62"/>
        <v>0</v>
      </c>
      <c r="X45" s="42">
        <f t="shared" si="62"/>
        <v>0</v>
      </c>
      <c r="Y45" s="42">
        <f t="shared" si="62"/>
        <v>0</v>
      </c>
      <c r="Z45" s="42">
        <f t="shared" si="62"/>
        <v>0</v>
      </c>
      <c r="AA45" s="42">
        <f t="shared" si="62"/>
        <v>0</v>
      </c>
      <c r="AB45" s="42">
        <f t="shared" si="62"/>
        <v>0</v>
      </c>
      <c r="AC45" s="42">
        <f t="shared" si="62"/>
        <v>0</v>
      </c>
      <c r="AD45" s="42">
        <f t="shared" si="62"/>
        <v>0</v>
      </c>
      <c r="AE45" s="42">
        <f t="shared" si="62"/>
        <v>0</v>
      </c>
      <c r="AF45" s="42">
        <f t="shared" si="62"/>
        <v>0</v>
      </c>
      <c r="AG45" s="42">
        <f t="shared" si="62"/>
        <v>0</v>
      </c>
      <c r="AH45" s="42">
        <f t="shared" si="62"/>
        <v>0</v>
      </c>
      <c r="AI45" s="42">
        <f t="shared" si="62"/>
        <v>0</v>
      </c>
      <c r="AJ45" s="42">
        <f t="shared" si="62"/>
        <v>0</v>
      </c>
      <c r="AK45" s="42">
        <f t="shared" si="62"/>
        <v>0</v>
      </c>
      <c r="AL45" s="42">
        <f t="shared" si="62"/>
        <v>0</v>
      </c>
      <c r="AM45" s="42">
        <f t="shared" si="62"/>
        <v>0</v>
      </c>
      <c r="AN45" s="42">
        <f t="shared" si="62"/>
        <v>0</v>
      </c>
      <c r="AO45" s="42">
        <f t="shared" si="62"/>
        <v>0</v>
      </c>
      <c r="AP45" s="42">
        <f t="shared" si="62"/>
        <v>0</v>
      </c>
      <c r="AQ45" s="42">
        <f t="shared" si="58"/>
        <v>0</v>
      </c>
      <c r="AR45" s="42">
        <f t="shared" si="58"/>
        <v>0</v>
      </c>
      <c r="AS45" s="42">
        <f t="shared" si="58"/>
        <v>0</v>
      </c>
      <c r="AT45" s="42">
        <f t="shared" si="58"/>
        <v>0</v>
      </c>
      <c r="AU45" s="42">
        <f t="shared" si="58"/>
        <v>0</v>
      </c>
      <c r="AV45" s="42">
        <f t="shared" si="58"/>
        <v>0</v>
      </c>
      <c r="AW45" s="42">
        <f t="shared" si="58"/>
        <v>0</v>
      </c>
      <c r="AX45" s="42">
        <f t="shared" si="58"/>
        <v>0</v>
      </c>
      <c r="AY45" s="42">
        <f t="shared" si="58"/>
        <v>0</v>
      </c>
      <c r="AZ45" s="42">
        <f t="shared" si="58"/>
        <v>0</v>
      </c>
      <c r="BA45" s="42">
        <f t="shared" si="58"/>
        <v>0</v>
      </c>
      <c r="BB45" s="42">
        <f t="shared" si="58"/>
        <v>0</v>
      </c>
      <c r="BC45" s="42">
        <f t="shared" si="58"/>
        <v>0</v>
      </c>
      <c r="BD45" s="42">
        <f t="shared" si="58"/>
        <v>0</v>
      </c>
      <c r="BE45" s="42">
        <f t="shared" si="58"/>
        <v>0</v>
      </c>
      <c r="BF45" s="42">
        <f t="shared" si="58"/>
        <v>0</v>
      </c>
      <c r="BG45" s="42">
        <f t="shared" si="58"/>
        <v>0</v>
      </c>
      <c r="BH45" s="42">
        <f t="shared" si="58"/>
        <v>0</v>
      </c>
      <c r="BI45" s="42">
        <f t="shared" si="58"/>
        <v>0</v>
      </c>
      <c r="BJ45" s="42">
        <f t="shared" si="58"/>
        <v>0</v>
      </c>
      <c r="BK45" t="str">
        <f t="shared" si="3"/>
        <v>07_INA</v>
      </c>
      <c r="BL45" t="str">
        <f t="shared" si="4"/>
        <v>d_ind_cem_17_electricity</v>
      </c>
      <c r="BO45" s="8">
        <f t="shared" si="5"/>
        <v>0</v>
      </c>
      <c r="BP45" s="8">
        <f t="shared" si="6"/>
        <v>0</v>
      </c>
      <c r="BQ45" s="8" cm="1">
        <f t="array" ref="BQ45">K45*INDEX(prod_est,$G45+$H45-1,MATCH(BQ$14,$BP$14:$DP$14,0))</f>
        <v>0</v>
      </c>
      <c r="BR45" s="8" cm="1">
        <f t="array" ref="BR45">L45*INDEX(prod_est,$G45+$H45-1,MATCH(BR$14,$BP$14:$DP$14,0))</f>
        <v>0</v>
      </c>
      <c r="BS45" s="8" cm="1">
        <f t="array" ref="BS45">M45*INDEX(prod_est,$G45+$H45-1,MATCH(BS$14,$BP$14:$DP$14,0))</f>
        <v>0</v>
      </c>
      <c r="BT45" s="8" cm="1">
        <f t="array" ref="BT45">N45*INDEX(prod_est,$G45+$H45-1,MATCH(BT$14,$BP$14:$DP$14,0))</f>
        <v>0</v>
      </c>
      <c r="BU45" s="8" cm="1">
        <f t="array" ref="BU45">O45*INDEX(prod_est,$G45+$H45-1,MATCH(BU$14,$BP$14:$DP$14,0))</f>
        <v>0</v>
      </c>
      <c r="BV45" s="8" cm="1">
        <f t="array" ref="BV45">P45*INDEX(prod_est,$G45+$H45-1,MATCH(BV$14,$BP$14:$DP$14,0))</f>
        <v>0</v>
      </c>
      <c r="BW45" s="8" cm="1">
        <f t="array" ref="BW45">Q45*INDEX(prod_est,$G45+$H45-1,MATCH(BW$14,$BP$14:$DP$14,0))</f>
        <v>0</v>
      </c>
      <c r="BX45" s="8" cm="1">
        <f t="array" ref="BX45">R45*INDEX(prod_est,$G45+$H45-1,MATCH(BX$14,$BP$14:$DP$14,0))</f>
        <v>0</v>
      </c>
      <c r="BY45" s="8" cm="1">
        <f t="array" ref="BY45">S45*INDEX(prod_est,$G45+$H45-1,MATCH(BY$14,$BP$14:$DP$14,0))</f>
        <v>0</v>
      </c>
      <c r="BZ45" s="8" cm="1">
        <f t="array" ref="BZ45">T45*INDEX(prod_est,$G45+$H45-1,MATCH(BZ$14,$BP$14:$DP$14,0))</f>
        <v>0</v>
      </c>
      <c r="CA45" s="8" cm="1">
        <f t="array" ref="CA45">U45*INDEX(prod_est,$G45+$H45-1,MATCH(CA$14,$BP$14:$DP$14,0))</f>
        <v>0</v>
      </c>
      <c r="CB45" s="8" cm="1">
        <f t="array" ref="CB45">V45*INDEX(prod_est,$G45+$H45-1,MATCH(CB$14,$BP$14:$DP$14,0))</f>
        <v>0</v>
      </c>
      <c r="CC45" s="8" cm="1">
        <f t="array" ref="CC45">W45*INDEX(prod_est,$G45+$H45-1,MATCH(CC$14,$BP$14:$DP$14,0))</f>
        <v>0</v>
      </c>
      <c r="CD45" s="8" cm="1">
        <f t="array" ref="CD45">X45*INDEX(prod_est,$G45+$H45-1,MATCH(CD$14,$BP$14:$DP$14,0))</f>
        <v>0</v>
      </c>
      <c r="CE45" s="8" cm="1">
        <f t="array" ref="CE45">Y45*INDEX(prod_est,$G45+$H45-1,MATCH(CE$14,$BP$14:$DP$14,0))</f>
        <v>0</v>
      </c>
      <c r="CF45" s="8" cm="1">
        <f t="array" ref="CF45">Z45*INDEX(prod_est,$G45+$H45-1,MATCH(CF$14,$BP$14:$DP$14,0))</f>
        <v>0</v>
      </c>
      <c r="CG45" s="8" cm="1">
        <f t="array" ref="CG45">AA45*INDEX(prod_est,$G45+$H45-1,MATCH(CG$14,$BP$14:$DP$14,0))</f>
        <v>0</v>
      </c>
      <c r="CH45" s="8" cm="1">
        <f t="array" ref="CH45">AB45*INDEX(prod_est,$G45+$H45-1,MATCH(CH$14,$BP$14:$DP$14,0))</f>
        <v>0</v>
      </c>
      <c r="CI45" s="8" cm="1">
        <f t="array" ref="CI45">AC45*INDEX(prod_est,$G45+$H45-1,MATCH(CI$14,$BP$14:$DP$14,0))</f>
        <v>0</v>
      </c>
      <c r="CJ45" s="8" cm="1">
        <f t="array" ref="CJ45">AD45*INDEX(prod_est,$G45+$H45-1,MATCH(CJ$14,$BP$14:$DP$14,0))</f>
        <v>0</v>
      </c>
      <c r="CK45" s="8" cm="1">
        <f t="array" ref="CK45">AE45*INDEX(prod_est,$G45+$H45-1,MATCH(CK$14,$BP$14:$DP$14,0))</f>
        <v>0</v>
      </c>
      <c r="CL45" s="8" cm="1">
        <f t="array" ref="CL45">AF45*INDEX(prod_est,$G45+$H45-1,MATCH(CL$14,$BP$14:$DP$14,0))</f>
        <v>0</v>
      </c>
      <c r="CM45" s="8" cm="1">
        <f t="array" ref="CM45">AG45*INDEX(prod_est,$G45+$H45-1,MATCH(CM$14,$BP$14:$DP$14,0))</f>
        <v>0</v>
      </c>
      <c r="CN45" s="8" cm="1">
        <f t="array" ref="CN45">AH45*INDEX(prod_est,$G45+$H45-1,MATCH(CN$14,$BP$14:$DP$14,0))</f>
        <v>0</v>
      </c>
      <c r="CO45" s="8" cm="1">
        <f t="array" ref="CO45">AI45*INDEX(prod_est,$G45+$H45-1,MATCH(CO$14,$BP$14:$DP$14,0))</f>
        <v>0</v>
      </c>
      <c r="CP45" s="8" cm="1">
        <f t="array" ref="CP45">AJ45*INDEX(prod_est,$G45+$H45-1,MATCH(CP$14,$BP$14:$DP$14,0))</f>
        <v>0</v>
      </c>
      <c r="CQ45" s="8" cm="1">
        <f t="array" ref="CQ45">AK45*INDEX(prod_est,$G45+$H45-1,MATCH(CQ$14,$BP$14:$DP$14,0))</f>
        <v>0</v>
      </c>
      <c r="CR45" s="8" cm="1">
        <f t="array" ref="CR45">AL45*INDEX(prod_est,$G45+$H45-1,MATCH(CR$14,$BP$14:$DP$14,0))</f>
        <v>0</v>
      </c>
      <c r="CS45" s="8" cm="1">
        <f t="array" ref="CS45">AM45*INDEX(prod_est,$G45+$H45-1,MATCH(CS$14,$BP$14:$DP$14,0))</f>
        <v>0</v>
      </c>
      <c r="CT45" s="8" cm="1">
        <f t="array" ref="CT45">AN45*INDEX(prod_est,$G45+$H45-1,MATCH(CT$14,$BP$14:$DP$14,0))</f>
        <v>0</v>
      </c>
      <c r="CU45" s="8" cm="1">
        <f t="array" ref="CU45">AO45*INDEX(prod_est,$G45+$H45-1,MATCH(CU$14,$BP$14:$DP$14,0))</f>
        <v>0</v>
      </c>
      <c r="CV45" s="8" cm="1">
        <f t="array" ref="CV45">AP45*INDEX(prod_est,$G45+$H45-1,MATCH(CV$14,$BP$14:$DP$14,0))</f>
        <v>0</v>
      </c>
      <c r="CW45" cm="1">
        <f t="array" ref="CW45">AQ45*INDEX(prod_est,$G45+$H45-1,MATCH(CW$14,$BP$14:$DP$14,0))</f>
        <v>0</v>
      </c>
      <c r="CX45" cm="1">
        <f t="array" ref="CX45">AR45*INDEX(prod_est,$G45+$H45-1,MATCH(CX$14,$BP$14:$DP$14,0))</f>
        <v>0</v>
      </c>
      <c r="CY45" cm="1">
        <f t="array" ref="CY45">AS45*INDEX(prod_est,$G45+$H45-1,MATCH(CY$14,$BP$14:$DP$14,0))</f>
        <v>0</v>
      </c>
      <c r="CZ45" cm="1">
        <f t="array" ref="CZ45">AT45*INDEX(prod_est,$G45+$H45-1,MATCH(CZ$14,$BP$14:$DP$14,0))</f>
        <v>0</v>
      </c>
      <c r="DA45" cm="1">
        <f t="array" ref="DA45">AU45*INDEX(prod_est,$G45+$H45-1,MATCH(DA$14,$BP$14:$DP$14,0))</f>
        <v>0</v>
      </c>
      <c r="DB45" cm="1">
        <f t="array" ref="DB45">AV45*INDEX(prod_est,$G45+$H45-1,MATCH(DB$14,$BP$14:$DP$14,0))</f>
        <v>0</v>
      </c>
      <c r="DC45" cm="1">
        <f t="array" ref="DC45">AW45*INDEX(prod_est,$G45+$H45-1,MATCH(DC$14,$BP$14:$DP$14,0))</f>
        <v>0</v>
      </c>
      <c r="DD45" cm="1">
        <f t="array" ref="DD45">AX45*INDEX(prod_est,$G45+$H45-1,MATCH(DD$14,$BP$14:$DP$14,0))</f>
        <v>0</v>
      </c>
      <c r="DE45" cm="1">
        <f t="array" ref="DE45">AY45*INDEX(prod_est,$G45+$H45-1,MATCH(DE$14,$BP$14:$DP$14,0))</f>
        <v>0</v>
      </c>
      <c r="DF45" cm="1">
        <f t="array" ref="DF45">AZ45*INDEX(prod_est,$G45+$H45-1,MATCH(DF$14,$BP$14:$DP$14,0))</f>
        <v>0</v>
      </c>
      <c r="DG45" cm="1">
        <f t="array" ref="DG45">BA45*INDEX(prod_est,$G45+$H45-1,MATCH(DG$14,$BP$14:$DP$14,0))</f>
        <v>0</v>
      </c>
      <c r="DH45" cm="1">
        <f t="array" ref="DH45">BB45*INDEX(prod_est,$G45+$H45-1,MATCH(DH$14,$BP$14:$DP$14,0))</f>
        <v>0</v>
      </c>
      <c r="DI45" cm="1">
        <f t="array" ref="DI45">BC45*INDEX(prod_est,$G45+$H45-1,MATCH(DI$14,$BP$14:$DP$14,0))</f>
        <v>0</v>
      </c>
      <c r="DJ45" cm="1">
        <f t="array" ref="DJ45">BD45*INDEX(prod_est,$G45+$H45-1,MATCH(DJ$14,$BP$14:$DP$14,0))</f>
        <v>0</v>
      </c>
      <c r="DK45" cm="1">
        <f t="array" ref="DK45">BE45*INDEX(prod_est,$G45+$H45-1,MATCH(DK$14,$BP$14:$DP$14,0))</f>
        <v>0</v>
      </c>
      <c r="DL45" cm="1">
        <f t="array" ref="DL45">BF45*INDEX(prod_est,$G45+$H45-1,MATCH(DL$14,$BP$14:$DP$14,0))</f>
        <v>0</v>
      </c>
      <c r="DM45" cm="1">
        <f t="array" ref="DM45">BG45*INDEX(prod_est,$G45+$H45-1,MATCH(DM$14,$BP$14:$DP$14,0))</f>
        <v>0</v>
      </c>
      <c r="DN45" cm="1">
        <f t="array" ref="DN45">BH45*INDEX(prod_est,$G45+$H45-1,MATCH(DN$14,$BP$14:$DP$14,0))</f>
        <v>0</v>
      </c>
      <c r="DO45" cm="1">
        <f t="array" ref="DO45">BI45*INDEX(prod_est,$G45+$H45-1,MATCH(DO$14,$BP$14:$DP$14,0))</f>
        <v>0</v>
      </c>
      <c r="DP45" cm="1">
        <f t="array" ref="DP45">BJ45*INDEX(prod_est,$G45+$H45-1,MATCH(DP$14,$BP$14:$DP$14,0))</f>
        <v>0</v>
      </c>
    </row>
    <row r="46" spans="1:120" x14ac:dyDescent="0.25">
      <c r="A46" t="s">
        <v>43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97</v>
      </c>
      <c r="H46">
        <f>IFERROR(MATCH(D46,Production_est!$D$4:$D$339,0),"-")</f>
        <v>6</v>
      </c>
      <c r="I46" s="8" cm="1">
        <f t="array" ref="I46">IFERROR(INDEX(Production_est!$E$4:$E$339,H46+G46-1),"-")</f>
        <v>67000</v>
      </c>
      <c r="J46" s="42">
        <f t="shared" si="0"/>
        <v>0</v>
      </c>
      <c r="K46" s="42">
        <f t="shared" ref="K46:AP46" si="63">J46*(1-$F$4)</f>
        <v>0</v>
      </c>
      <c r="L46" s="42">
        <f t="shared" si="63"/>
        <v>0</v>
      </c>
      <c r="M46" s="42">
        <f t="shared" si="63"/>
        <v>0</v>
      </c>
      <c r="N46" s="42">
        <f t="shared" si="63"/>
        <v>0</v>
      </c>
      <c r="O46" s="42">
        <f t="shared" si="63"/>
        <v>0</v>
      </c>
      <c r="P46" s="42">
        <f t="shared" si="63"/>
        <v>0</v>
      </c>
      <c r="Q46" s="42">
        <f t="shared" si="63"/>
        <v>0</v>
      </c>
      <c r="R46" s="42">
        <f t="shared" si="63"/>
        <v>0</v>
      </c>
      <c r="S46" s="42">
        <f t="shared" si="63"/>
        <v>0</v>
      </c>
      <c r="T46" s="42">
        <f t="shared" si="63"/>
        <v>0</v>
      </c>
      <c r="U46" s="42">
        <f t="shared" si="63"/>
        <v>0</v>
      </c>
      <c r="V46" s="42">
        <f t="shared" si="63"/>
        <v>0</v>
      </c>
      <c r="W46" s="42">
        <f t="shared" si="63"/>
        <v>0</v>
      </c>
      <c r="X46" s="42">
        <f t="shared" si="63"/>
        <v>0</v>
      </c>
      <c r="Y46" s="42">
        <f t="shared" si="63"/>
        <v>0</v>
      </c>
      <c r="Z46" s="42">
        <f t="shared" si="63"/>
        <v>0</v>
      </c>
      <c r="AA46" s="42">
        <f t="shared" si="63"/>
        <v>0</v>
      </c>
      <c r="AB46" s="42">
        <f t="shared" si="63"/>
        <v>0</v>
      </c>
      <c r="AC46" s="42">
        <f t="shared" si="63"/>
        <v>0</v>
      </c>
      <c r="AD46" s="42">
        <f t="shared" si="63"/>
        <v>0</v>
      </c>
      <c r="AE46" s="42">
        <f t="shared" si="63"/>
        <v>0</v>
      </c>
      <c r="AF46" s="42">
        <f t="shared" si="63"/>
        <v>0</v>
      </c>
      <c r="AG46" s="42">
        <f t="shared" si="63"/>
        <v>0</v>
      </c>
      <c r="AH46" s="42">
        <f t="shared" si="63"/>
        <v>0</v>
      </c>
      <c r="AI46" s="42">
        <f t="shared" si="63"/>
        <v>0</v>
      </c>
      <c r="AJ46" s="42">
        <f t="shared" si="63"/>
        <v>0</v>
      </c>
      <c r="AK46" s="42">
        <f t="shared" si="63"/>
        <v>0</v>
      </c>
      <c r="AL46" s="42">
        <f t="shared" si="63"/>
        <v>0</v>
      </c>
      <c r="AM46" s="42">
        <f t="shared" si="63"/>
        <v>0</v>
      </c>
      <c r="AN46" s="42">
        <f t="shared" si="63"/>
        <v>0</v>
      </c>
      <c r="AO46" s="42">
        <f t="shared" si="63"/>
        <v>0</v>
      </c>
      <c r="AP46" s="42">
        <f t="shared" si="63"/>
        <v>0</v>
      </c>
      <c r="AQ46" s="42">
        <f t="shared" si="58"/>
        <v>0</v>
      </c>
      <c r="AR46" s="42">
        <f t="shared" si="58"/>
        <v>0</v>
      </c>
      <c r="AS46" s="42">
        <f t="shared" si="58"/>
        <v>0</v>
      </c>
      <c r="AT46" s="42">
        <f t="shared" si="58"/>
        <v>0</v>
      </c>
      <c r="AU46" s="42">
        <f t="shared" si="58"/>
        <v>0</v>
      </c>
      <c r="AV46" s="42">
        <f t="shared" si="58"/>
        <v>0</v>
      </c>
      <c r="AW46" s="42">
        <f t="shared" si="58"/>
        <v>0</v>
      </c>
      <c r="AX46" s="42">
        <f t="shared" si="58"/>
        <v>0</v>
      </c>
      <c r="AY46" s="42">
        <f t="shared" si="58"/>
        <v>0</v>
      </c>
      <c r="AZ46" s="42">
        <f t="shared" si="58"/>
        <v>0</v>
      </c>
      <c r="BA46" s="42">
        <f t="shared" si="58"/>
        <v>0</v>
      </c>
      <c r="BB46" s="42">
        <f t="shared" si="58"/>
        <v>0</v>
      </c>
      <c r="BC46" s="42">
        <f t="shared" si="58"/>
        <v>0</v>
      </c>
      <c r="BD46" s="42">
        <f t="shared" si="58"/>
        <v>0</v>
      </c>
      <c r="BE46" s="42">
        <f t="shared" si="58"/>
        <v>0</v>
      </c>
      <c r="BF46" s="42">
        <f t="shared" si="58"/>
        <v>0</v>
      </c>
      <c r="BG46" s="42">
        <f t="shared" si="58"/>
        <v>0</v>
      </c>
      <c r="BH46" s="42">
        <f t="shared" si="58"/>
        <v>0</v>
      </c>
      <c r="BI46" s="42">
        <f t="shared" si="58"/>
        <v>0</v>
      </c>
      <c r="BJ46" s="42">
        <f t="shared" si="58"/>
        <v>0</v>
      </c>
      <c r="BK46" t="str">
        <f t="shared" si="3"/>
        <v>07_INA</v>
      </c>
      <c r="BL46" t="str">
        <f t="shared" si="4"/>
        <v>d_ind_cem_18_heat</v>
      </c>
      <c r="BO46" s="8">
        <f t="shared" si="5"/>
        <v>0</v>
      </c>
      <c r="BP46" s="8">
        <f t="shared" si="6"/>
        <v>0</v>
      </c>
      <c r="BQ46" s="8" cm="1">
        <f t="array" ref="BQ46">K46*INDEX(prod_est,$G46+$H46-1,MATCH(BQ$14,$BP$14:$DP$14,0))</f>
        <v>0</v>
      </c>
      <c r="BR46" s="8" cm="1">
        <f t="array" ref="BR46">L46*INDEX(prod_est,$G46+$H46-1,MATCH(BR$14,$BP$14:$DP$14,0))</f>
        <v>0</v>
      </c>
      <c r="BS46" s="8" cm="1">
        <f t="array" ref="BS46">M46*INDEX(prod_est,$G46+$H46-1,MATCH(BS$14,$BP$14:$DP$14,0))</f>
        <v>0</v>
      </c>
      <c r="BT46" s="8" cm="1">
        <f t="array" ref="BT46">N46*INDEX(prod_est,$G46+$H46-1,MATCH(BT$14,$BP$14:$DP$14,0))</f>
        <v>0</v>
      </c>
      <c r="BU46" s="8" cm="1">
        <f t="array" ref="BU46">O46*INDEX(prod_est,$G46+$H46-1,MATCH(BU$14,$BP$14:$DP$14,0))</f>
        <v>0</v>
      </c>
      <c r="BV46" s="8" cm="1">
        <f t="array" ref="BV46">P46*INDEX(prod_est,$G46+$H46-1,MATCH(BV$14,$BP$14:$DP$14,0))</f>
        <v>0</v>
      </c>
      <c r="BW46" s="8" cm="1">
        <f t="array" ref="BW46">Q46*INDEX(prod_est,$G46+$H46-1,MATCH(BW$14,$BP$14:$DP$14,0))</f>
        <v>0</v>
      </c>
      <c r="BX46" s="8" cm="1">
        <f t="array" ref="BX46">R46*INDEX(prod_est,$G46+$H46-1,MATCH(BX$14,$BP$14:$DP$14,0))</f>
        <v>0</v>
      </c>
      <c r="BY46" s="8" cm="1">
        <f t="array" ref="BY46">S46*INDEX(prod_est,$G46+$H46-1,MATCH(BY$14,$BP$14:$DP$14,0))</f>
        <v>0</v>
      </c>
      <c r="BZ46" s="8" cm="1">
        <f t="array" ref="BZ46">T46*INDEX(prod_est,$G46+$H46-1,MATCH(BZ$14,$BP$14:$DP$14,0))</f>
        <v>0</v>
      </c>
      <c r="CA46" s="8" cm="1">
        <f t="array" ref="CA46">U46*INDEX(prod_est,$G46+$H46-1,MATCH(CA$14,$BP$14:$DP$14,0))</f>
        <v>0</v>
      </c>
      <c r="CB46" s="8" cm="1">
        <f t="array" ref="CB46">V46*INDEX(prod_est,$G46+$H46-1,MATCH(CB$14,$BP$14:$DP$14,0))</f>
        <v>0</v>
      </c>
      <c r="CC46" s="8" cm="1">
        <f t="array" ref="CC46">W46*INDEX(prod_est,$G46+$H46-1,MATCH(CC$14,$BP$14:$DP$14,0))</f>
        <v>0</v>
      </c>
      <c r="CD46" s="8" cm="1">
        <f t="array" ref="CD46">X46*INDEX(prod_est,$G46+$H46-1,MATCH(CD$14,$BP$14:$DP$14,0))</f>
        <v>0</v>
      </c>
      <c r="CE46" s="8" cm="1">
        <f t="array" ref="CE46">Y46*INDEX(prod_est,$G46+$H46-1,MATCH(CE$14,$BP$14:$DP$14,0))</f>
        <v>0</v>
      </c>
      <c r="CF46" s="8" cm="1">
        <f t="array" ref="CF46">Z46*INDEX(prod_est,$G46+$H46-1,MATCH(CF$14,$BP$14:$DP$14,0))</f>
        <v>0</v>
      </c>
      <c r="CG46" s="8" cm="1">
        <f t="array" ref="CG46">AA46*INDEX(prod_est,$G46+$H46-1,MATCH(CG$14,$BP$14:$DP$14,0))</f>
        <v>0</v>
      </c>
      <c r="CH46" s="8" cm="1">
        <f t="array" ref="CH46">AB46*INDEX(prod_est,$G46+$H46-1,MATCH(CH$14,$BP$14:$DP$14,0))</f>
        <v>0</v>
      </c>
      <c r="CI46" s="8" cm="1">
        <f t="array" ref="CI46">AC46*INDEX(prod_est,$G46+$H46-1,MATCH(CI$14,$BP$14:$DP$14,0))</f>
        <v>0</v>
      </c>
      <c r="CJ46" s="8" cm="1">
        <f t="array" ref="CJ46">AD46*INDEX(prod_est,$G46+$H46-1,MATCH(CJ$14,$BP$14:$DP$14,0))</f>
        <v>0</v>
      </c>
      <c r="CK46" s="8" cm="1">
        <f t="array" ref="CK46">AE46*INDEX(prod_est,$G46+$H46-1,MATCH(CK$14,$BP$14:$DP$14,0))</f>
        <v>0</v>
      </c>
      <c r="CL46" s="8" cm="1">
        <f t="array" ref="CL46">AF46*INDEX(prod_est,$G46+$H46-1,MATCH(CL$14,$BP$14:$DP$14,0))</f>
        <v>0</v>
      </c>
      <c r="CM46" s="8" cm="1">
        <f t="array" ref="CM46">AG46*INDEX(prod_est,$G46+$H46-1,MATCH(CM$14,$BP$14:$DP$14,0))</f>
        <v>0</v>
      </c>
      <c r="CN46" s="8" cm="1">
        <f t="array" ref="CN46">AH46*INDEX(prod_est,$G46+$H46-1,MATCH(CN$14,$BP$14:$DP$14,0))</f>
        <v>0</v>
      </c>
      <c r="CO46" s="8" cm="1">
        <f t="array" ref="CO46">AI46*INDEX(prod_est,$G46+$H46-1,MATCH(CO$14,$BP$14:$DP$14,0))</f>
        <v>0</v>
      </c>
      <c r="CP46" s="8" cm="1">
        <f t="array" ref="CP46">AJ46*INDEX(prod_est,$G46+$H46-1,MATCH(CP$14,$BP$14:$DP$14,0))</f>
        <v>0</v>
      </c>
      <c r="CQ46" s="8" cm="1">
        <f t="array" ref="CQ46">AK46*INDEX(prod_est,$G46+$H46-1,MATCH(CQ$14,$BP$14:$DP$14,0))</f>
        <v>0</v>
      </c>
      <c r="CR46" s="8" cm="1">
        <f t="array" ref="CR46">AL46*INDEX(prod_est,$G46+$H46-1,MATCH(CR$14,$BP$14:$DP$14,0))</f>
        <v>0</v>
      </c>
      <c r="CS46" s="8" cm="1">
        <f t="array" ref="CS46">AM46*INDEX(prod_est,$G46+$H46-1,MATCH(CS$14,$BP$14:$DP$14,0))</f>
        <v>0</v>
      </c>
      <c r="CT46" s="8" cm="1">
        <f t="array" ref="CT46">AN46*INDEX(prod_est,$G46+$H46-1,MATCH(CT$14,$BP$14:$DP$14,0))</f>
        <v>0</v>
      </c>
      <c r="CU46" s="8" cm="1">
        <f t="array" ref="CU46">AO46*INDEX(prod_est,$G46+$H46-1,MATCH(CU$14,$BP$14:$DP$14,0))</f>
        <v>0</v>
      </c>
      <c r="CV46" s="8" cm="1">
        <f t="array" ref="CV46">AP46*INDEX(prod_est,$G46+$H46-1,MATCH(CV$14,$BP$14:$DP$14,0))</f>
        <v>0</v>
      </c>
      <c r="CW46" cm="1">
        <f t="array" ref="CW46">AQ46*INDEX(prod_est,$G46+$H46-1,MATCH(CW$14,$BP$14:$DP$14,0))</f>
        <v>0</v>
      </c>
      <c r="CX46" cm="1">
        <f t="array" ref="CX46">AR46*INDEX(prod_est,$G46+$H46-1,MATCH(CX$14,$BP$14:$DP$14,0))</f>
        <v>0</v>
      </c>
      <c r="CY46" cm="1">
        <f t="array" ref="CY46">AS46*INDEX(prod_est,$G46+$H46-1,MATCH(CY$14,$BP$14:$DP$14,0))</f>
        <v>0</v>
      </c>
      <c r="CZ46" cm="1">
        <f t="array" ref="CZ46">AT46*INDEX(prod_est,$G46+$H46-1,MATCH(CZ$14,$BP$14:$DP$14,0))</f>
        <v>0</v>
      </c>
      <c r="DA46" cm="1">
        <f t="array" ref="DA46">AU46*INDEX(prod_est,$G46+$H46-1,MATCH(DA$14,$BP$14:$DP$14,0))</f>
        <v>0</v>
      </c>
      <c r="DB46" cm="1">
        <f t="array" ref="DB46">AV46*INDEX(prod_est,$G46+$H46-1,MATCH(DB$14,$BP$14:$DP$14,0))</f>
        <v>0</v>
      </c>
      <c r="DC46" cm="1">
        <f t="array" ref="DC46">AW46*INDEX(prod_est,$G46+$H46-1,MATCH(DC$14,$BP$14:$DP$14,0))</f>
        <v>0</v>
      </c>
      <c r="DD46" cm="1">
        <f t="array" ref="DD46">AX46*INDEX(prod_est,$G46+$H46-1,MATCH(DD$14,$BP$14:$DP$14,0))</f>
        <v>0</v>
      </c>
      <c r="DE46" cm="1">
        <f t="array" ref="DE46">AY46*INDEX(prod_est,$G46+$H46-1,MATCH(DE$14,$BP$14:$DP$14,0))</f>
        <v>0</v>
      </c>
      <c r="DF46" cm="1">
        <f t="array" ref="DF46">AZ46*INDEX(prod_est,$G46+$H46-1,MATCH(DF$14,$BP$14:$DP$14,0))</f>
        <v>0</v>
      </c>
      <c r="DG46" cm="1">
        <f t="array" ref="DG46">BA46*INDEX(prod_est,$G46+$H46-1,MATCH(DG$14,$BP$14:$DP$14,0))</f>
        <v>0</v>
      </c>
      <c r="DH46" cm="1">
        <f t="array" ref="DH46">BB46*INDEX(prod_est,$G46+$H46-1,MATCH(DH$14,$BP$14:$DP$14,0))</f>
        <v>0</v>
      </c>
      <c r="DI46" cm="1">
        <f t="array" ref="DI46">BC46*INDEX(prod_est,$G46+$H46-1,MATCH(DI$14,$BP$14:$DP$14,0))</f>
        <v>0</v>
      </c>
      <c r="DJ46" cm="1">
        <f t="array" ref="DJ46">BD46*INDEX(prod_est,$G46+$H46-1,MATCH(DJ$14,$BP$14:$DP$14,0))</f>
        <v>0</v>
      </c>
      <c r="DK46" cm="1">
        <f t="array" ref="DK46">BE46*INDEX(prod_est,$G46+$H46-1,MATCH(DK$14,$BP$14:$DP$14,0))</f>
        <v>0</v>
      </c>
      <c r="DL46" cm="1">
        <f t="array" ref="DL46">BF46*INDEX(prod_est,$G46+$H46-1,MATCH(DL$14,$BP$14:$DP$14,0))</f>
        <v>0</v>
      </c>
      <c r="DM46" cm="1">
        <f t="array" ref="DM46">BG46*INDEX(prod_est,$G46+$H46-1,MATCH(DM$14,$BP$14:$DP$14,0))</f>
        <v>0</v>
      </c>
      <c r="DN46" cm="1">
        <f t="array" ref="DN46">BH46*INDEX(prod_est,$G46+$H46-1,MATCH(DN$14,$BP$14:$DP$14,0))</f>
        <v>0</v>
      </c>
      <c r="DO46" cm="1">
        <f t="array" ref="DO46">BI46*INDEX(prod_est,$G46+$H46-1,MATCH(DO$14,$BP$14:$DP$14,0))</f>
        <v>0</v>
      </c>
      <c r="DP46" cm="1">
        <f t="array" ref="DP46">BJ46*INDEX(prod_est,$G46+$H46-1,MATCH(DP$14,$BP$14:$DP$14,0))</f>
        <v>0</v>
      </c>
    </row>
    <row r="47" spans="1:120" x14ac:dyDescent="0.25">
      <c r="A47" s="10" t="s">
        <v>43</v>
      </c>
      <c r="B47" s="10" t="s">
        <v>91</v>
      </c>
      <c r="C47" s="10" t="s">
        <v>177</v>
      </c>
      <c r="D47" s="10" t="s">
        <v>37</v>
      </c>
      <c r="E47" s="61">
        <f>SUM(E15:E46)</f>
        <v>285.28515514864125</v>
      </c>
      <c r="F47" s="61">
        <f>SUM(F15:F46)</f>
        <v>513.34839955445568</v>
      </c>
      <c r="J47" s="42">
        <f t="shared" ref="J47:AN47" si="64">SUM(J15:J46)*1000</f>
        <v>7.6619164112605329</v>
      </c>
      <c r="K47" s="42">
        <f t="shared" si="64"/>
        <v>7.6469749454065825</v>
      </c>
      <c r="L47" s="42">
        <f t="shared" si="64"/>
        <v>7.6320626168323775</v>
      </c>
      <c r="M47" s="42">
        <f t="shared" si="64"/>
        <v>7.6171793687174523</v>
      </c>
      <c r="N47" s="42">
        <f t="shared" si="64"/>
        <v>7.6023251443521422</v>
      </c>
      <c r="O47" s="42">
        <f t="shared" si="64"/>
        <v>7.587499887137378</v>
      </c>
      <c r="P47" s="42">
        <f t="shared" si="64"/>
        <v>7.5727035405844578</v>
      </c>
      <c r="Q47" s="42">
        <f t="shared" si="64"/>
        <v>7.5579360483148417</v>
      </c>
      <c r="R47" s="42">
        <f t="shared" si="64"/>
        <v>7.5431973540599326</v>
      </c>
      <c r="S47" s="42">
        <f t="shared" si="64"/>
        <v>7.5284874016608629</v>
      </c>
      <c r="T47" s="42">
        <f t="shared" si="64"/>
        <v>7.5138061350682781</v>
      </c>
      <c r="U47" s="42">
        <f t="shared" si="64"/>
        <v>7.4991534983421273</v>
      </c>
      <c r="V47" s="42">
        <f t="shared" si="64"/>
        <v>7.4845294356514493</v>
      </c>
      <c r="W47" s="42">
        <f t="shared" si="64"/>
        <v>7.4699338912741551</v>
      </c>
      <c r="X47" s="42">
        <f t="shared" si="64"/>
        <v>7.4553668095968195</v>
      </c>
      <c r="Y47" s="42">
        <f t="shared" si="64"/>
        <v>7.4408281351144732</v>
      </c>
      <c r="Z47" s="42">
        <f t="shared" si="64"/>
        <v>7.4263178124303817</v>
      </c>
      <c r="AA47" s="42">
        <f t="shared" si="64"/>
        <v>7.4118357862558417</v>
      </c>
      <c r="AB47" s="42">
        <f t="shared" si="64"/>
        <v>7.3973820014099676</v>
      </c>
      <c r="AC47" s="42">
        <f t="shared" si="64"/>
        <v>7.3829564028194818</v>
      </c>
      <c r="AD47" s="42">
        <f t="shared" si="64"/>
        <v>7.3685589355185064</v>
      </c>
      <c r="AE47" s="42">
        <f t="shared" si="64"/>
        <v>7.3541895446483494</v>
      </c>
      <c r="AF47" s="42">
        <f t="shared" si="64"/>
        <v>7.3398481754573002</v>
      </c>
      <c r="AG47" s="42">
        <f t="shared" si="64"/>
        <v>7.3255347733004195</v>
      </c>
      <c r="AH47" s="42">
        <f t="shared" si="64"/>
        <v>7.3112492836393299</v>
      </c>
      <c r="AI47" s="42">
        <f t="shared" si="64"/>
        <v>7.2969916520420091</v>
      </c>
      <c r="AJ47" s="42">
        <f t="shared" si="64"/>
        <v>7.2827618241825833</v>
      </c>
      <c r="AK47" s="42">
        <f t="shared" si="64"/>
        <v>7.2685597458411184</v>
      </c>
      <c r="AL47" s="42">
        <f t="shared" si="64"/>
        <v>7.2543853629034141</v>
      </c>
      <c r="AM47" s="42">
        <f t="shared" si="64"/>
        <v>7.2402386213607999</v>
      </c>
      <c r="AN47" s="42">
        <f t="shared" si="64"/>
        <v>7.2261194673099247</v>
      </c>
      <c r="AO47" s="42">
        <f t="shared" ref="AO47:BJ47" si="65">SUM(AO15:AO46)*1000</f>
        <v>7.2120278469525552</v>
      </c>
      <c r="AP47">
        <f t="shared" si="65"/>
        <v>7.1979637065953712</v>
      </c>
      <c r="AQ47">
        <f t="shared" si="65"/>
        <v>7.1839269926497566</v>
      </c>
      <c r="AR47">
        <f t="shared" si="65"/>
        <v>7.1699176516316019</v>
      </c>
      <c r="AS47">
        <f t="shared" si="65"/>
        <v>7.1559356301610926</v>
      </c>
      <c r="AT47">
        <f t="shared" si="65"/>
        <v>7.1419808749625124</v>
      </c>
      <c r="AU47">
        <f t="shared" si="65"/>
        <v>7.128053332864039</v>
      </c>
      <c r="AV47">
        <f t="shared" si="65"/>
        <v>7.1141529507975365</v>
      </c>
      <c r="AW47">
        <f t="shared" si="65"/>
        <v>7.1002796757983591</v>
      </c>
      <c r="AX47">
        <f t="shared" si="65"/>
        <v>7.0864334550051478</v>
      </c>
      <c r="AY47">
        <f t="shared" si="65"/>
        <v>7.0726142356596275</v>
      </c>
      <c r="AZ47">
        <f t="shared" si="65"/>
        <v>7.0588219651064064</v>
      </c>
      <c r="BA47">
        <f t="shared" si="65"/>
        <v>7.0450565907927762</v>
      </c>
      <c r="BB47">
        <f t="shared" si="65"/>
        <v>7.0313180602685099</v>
      </c>
      <c r="BC47">
        <f t="shared" si="65"/>
        <v>7.0176063211856654</v>
      </c>
      <c r="BD47">
        <f t="shared" si="65"/>
        <v>7.0039213212983835</v>
      </c>
      <c r="BE47">
        <f t="shared" si="65"/>
        <v>6.9902630084626898</v>
      </c>
      <c r="BF47">
        <f t="shared" si="65"/>
        <v>6.9766313306362928</v>
      </c>
      <c r="BG47">
        <f t="shared" si="65"/>
        <v>6.9630262358783934</v>
      </c>
      <c r="BH47">
        <f t="shared" si="65"/>
        <v>6.9494476723494794</v>
      </c>
      <c r="BI47">
        <f t="shared" si="65"/>
        <v>6.9358955883111282</v>
      </c>
      <c r="BJ47">
        <f t="shared" si="65"/>
        <v>6.9223699321258154</v>
      </c>
    </row>
    <row r="49" spans="1:120" x14ac:dyDescent="0.25">
      <c r="BN49" s="56" t="s">
        <v>165</v>
      </c>
      <c r="BO49">
        <f t="shared" ref="BO49:BO50" si="66">BP49</f>
        <v>1</v>
      </c>
      <c r="BP49">
        <f t="shared" ref="BP49:CU49" si="67">1-BP50</f>
        <v>1</v>
      </c>
      <c r="BQ49">
        <f t="shared" si="67"/>
        <v>1</v>
      </c>
      <c r="BR49">
        <f t="shared" si="67"/>
        <v>1</v>
      </c>
      <c r="BS49">
        <f t="shared" si="67"/>
        <v>1</v>
      </c>
      <c r="BT49">
        <f t="shared" si="67"/>
        <v>1</v>
      </c>
      <c r="BU49">
        <f t="shared" si="67"/>
        <v>1</v>
      </c>
      <c r="BV49">
        <f t="shared" si="67"/>
        <v>1</v>
      </c>
      <c r="BW49">
        <f t="shared" si="67"/>
        <v>1</v>
      </c>
      <c r="BX49">
        <f t="shared" si="67"/>
        <v>1</v>
      </c>
      <c r="BY49">
        <f t="shared" si="67"/>
        <v>1</v>
      </c>
      <c r="BZ49">
        <f t="shared" si="67"/>
        <v>1</v>
      </c>
      <c r="CA49">
        <f t="shared" si="67"/>
        <v>1</v>
      </c>
      <c r="CB49">
        <f t="shared" si="67"/>
        <v>1</v>
      </c>
      <c r="CC49">
        <f t="shared" si="67"/>
        <v>1</v>
      </c>
      <c r="CD49">
        <f t="shared" si="67"/>
        <v>1</v>
      </c>
      <c r="CE49">
        <f t="shared" si="67"/>
        <v>1</v>
      </c>
      <c r="CF49">
        <f t="shared" si="67"/>
        <v>1</v>
      </c>
      <c r="CG49">
        <f t="shared" si="67"/>
        <v>1</v>
      </c>
      <c r="CH49">
        <f t="shared" si="67"/>
        <v>1</v>
      </c>
      <c r="CI49">
        <f t="shared" si="67"/>
        <v>1</v>
      </c>
      <c r="CJ49">
        <f t="shared" si="67"/>
        <v>1</v>
      </c>
      <c r="CK49">
        <f t="shared" si="67"/>
        <v>1</v>
      </c>
      <c r="CL49">
        <f t="shared" si="67"/>
        <v>1</v>
      </c>
      <c r="CM49">
        <f t="shared" si="67"/>
        <v>1</v>
      </c>
      <c r="CN49">
        <f t="shared" si="67"/>
        <v>1</v>
      </c>
      <c r="CO49">
        <f t="shared" si="67"/>
        <v>1</v>
      </c>
      <c r="CP49">
        <f t="shared" si="67"/>
        <v>1</v>
      </c>
      <c r="CQ49">
        <f t="shared" si="67"/>
        <v>1</v>
      </c>
      <c r="CR49">
        <f t="shared" si="67"/>
        <v>1</v>
      </c>
      <c r="CS49">
        <f t="shared" si="67"/>
        <v>1</v>
      </c>
      <c r="CT49">
        <f t="shared" si="67"/>
        <v>1</v>
      </c>
      <c r="CU49">
        <f t="shared" si="67"/>
        <v>1</v>
      </c>
      <c r="CV49">
        <f t="shared" ref="CV49:DP49" si="68">1-CV50</f>
        <v>1</v>
      </c>
      <c r="CW49">
        <f t="shared" si="68"/>
        <v>1</v>
      </c>
      <c r="CX49">
        <f t="shared" si="68"/>
        <v>1</v>
      </c>
      <c r="CY49">
        <f t="shared" si="68"/>
        <v>1</v>
      </c>
      <c r="CZ49">
        <f t="shared" si="68"/>
        <v>1</v>
      </c>
      <c r="DA49">
        <f t="shared" si="68"/>
        <v>1</v>
      </c>
      <c r="DB49">
        <f t="shared" si="68"/>
        <v>1</v>
      </c>
      <c r="DC49">
        <f t="shared" si="68"/>
        <v>1</v>
      </c>
      <c r="DD49">
        <f t="shared" si="68"/>
        <v>1</v>
      </c>
      <c r="DE49">
        <f t="shared" si="68"/>
        <v>1</v>
      </c>
      <c r="DF49">
        <f t="shared" si="68"/>
        <v>1</v>
      </c>
      <c r="DG49">
        <f t="shared" si="68"/>
        <v>1</v>
      </c>
      <c r="DH49">
        <f t="shared" si="68"/>
        <v>1</v>
      </c>
      <c r="DI49">
        <f t="shared" si="68"/>
        <v>1</v>
      </c>
      <c r="DJ49">
        <f t="shared" si="68"/>
        <v>1</v>
      </c>
      <c r="DK49">
        <f t="shared" si="68"/>
        <v>1</v>
      </c>
      <c r="DL49">
        <f t="shared" si="68"/>
        <v>1</v>
      </c>
      <c r="DM49">
        <f t="shared" si="68"/>
        <v>1</v>
      </c>
      <c r="DN49">
        <f t="shared" si="68"/>
        <v>1</v>
      </c>
      <c r="DO49">
        <f t="shared" si="68"/>
        <v>1</v>
      </c>
      <c r="DP49">
        <f t="shared" si="68"/>
        <v>1</v>
      </c>
    </row>
    <row r="50" spans="1:120" x14ac:dyDescent="0.25">
      <c r="BN50" s="56" t="s">
        <v>166</v>
      </c>
      <c r="BO50">
        <f t="shared" si="66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0</v>
      </c>
      <c r="CC50">
        <f>INDEX(Cement_assumptions!$C$85:$BC$105,MATCH($BK$58,Cement_assumptions!$A$85:$A$105,0),MATCH(CC57,$BP$57:$DP$57,0))</f>
        <v>0</v>
      </c>
      <c r="CD50">
        <f>INDEX(Cement_assumptions!$C$85:$BC$105,MATCH($BK$58,Cement_assumptions!$A$85:$A$105,0),MATCH(CD57,$BP$57:$DP$57,0))</f>
        <v>0</v>
      </c>
      <c r="CE50">
        <f>INDEX(Cement_assumptions!$C$85:$BC$105,MATCH($BK$58,Cement_assumptions!$A$85:$A$105,0),MATCH(CE57,$BP$57:$DP$57,0))</f>
        <v>0</v>
      </c>
      <c r="CF50">
        <f>INDEX(Cement_assumptions!$C$85:$BC$105,MATCH($BK$58,Cement_assumptions!$A$85:$A$105,0),MATCH(CF57,$BP$57:$DP$57,0))</f>
        <v>0</v>
      </c>
      <c r="CG50">
        <f>INDEX(Cement_assumptions!$C$85:$BC$105,MATCH($BK$58,Cement_assumptions!$A$85:$A$105,0),MATCH(CG57,$BP$57:$DP$57,0))</f>
        <v>0</v>
      </c>
      <c r="CH50">
        <f>INDEX(Cement_assumptions!$C$85:$BC$105,MATCH($BK$58,Cement_assumptions!$A$85:$A$105,0),MATCH(CH57,$BP$57:$DP$57,0))</f>
        <v>0</v>
      </c>
      <c r="CI50">
        <f>INDEX(Cement_assumptions!$C$85:$BC$105,MATCH($BK$58,Cement_assumptions!$A$85:$A$105,0),MATCH(CI57,$BP$57:$DP$57,0))</f>
        <v>0</v>
      </c>
      <c r="CJ50">
        <f>INDEX(Cement_assumptions!$C$85:$BC$105,MATCH($BK$58,Cement_assumptions!$A$85:$A$105,0),MATCH(CJ57,$BP$57:$DP$57,0))</f>
        <v>0</v>
      </c>
      <c r="CK50">
        <f>INDEX(Cement_assumptions!$C$85:$BC$105,MATCH($BK$58,Cement_assumptions!$A$85:$A$105,0),MATCH(CK57,$BP$57:$DP$57,0))</f>
        <v>0</v>
      </c>
      <c r="CL50">
        <f>INDEX(Cement_assumptions!$C$85:$BC$105,MATCH($BK$58,Cement_assumptions!$A$85:$A$105,0),MATCH(CL57,$BP$57:$DP$57,0))</f>
        <v>0</v>
      </c>
      <c r="CM50">
        <f>INDEX(Cement_assumptions!$C$85:$BC$105,MATCH($BK$58,Cement_assumptions!$A$85:$A$105,0),MATCH(CM57,$BP$57:$DP$57,0))</f>
        <v>0</v>
      </c>
      <c r="CN50">
        <f>INDEX(Cement_assumptions!$C$85:$BC$105,MATCH($BK$58,Cement_assumptions!$A$85:$A$105,0),MATCH(CN57,$BP$57:$DP$57,0))</f>
        <v>0</v>
      </c>
      <c r="CO50">
        <f>INDEX(Cement_assumptions!$C$85:$BC$105,MATCH($BK$58,Cement_assumptions!$A$85:$A$105,0),MATCH(CO57,$BP$57:$DP$57,0))</f>
        <v>0</v>
      </c>
      <c r="CP50">
        <f>INDEX(Cement_assumptions!$C$85:$BC$105,MATCH($BK$58,Cement_assumptions!$A$85:$A$105,0),MATCH(CP57,$BP$57:$DP$57,0))</f>
        <v>0</v>
      </c>
      <c r="CQ50">
        <f>INDEX(Cement_assumptions!$C$85:$BC$105,MATCH($BK$58,Cement_assumptions!$A$85:$A$105,0),MATCH(CQ57,$BP$57:$DP$57,0))</f>
        <v>0</v>
      </c>
      <c r="CR50">
        <f>INDEX(Cement_assumptions!$C$85:$BC$105,MATCH($BK$58,Cement_assumptions!$A$85:$A$105,0),MATCH(CR57,$BP$57:$DP$57,0))</f>
        <v>0</v>
      </c>
      <c r="CS50">
        <f>INDEX(Cement_assumptions!$C$85:$BC$105,MATCH($BK$58,Cement_assumptions!$A$85:$A$105,0),MATCH(CS57,$BP$57:$DP$57,0))</f>
        <v>0</v>
      </c>
      <c r="CT50">
        <f>INDEX(Cement_assumptions!$C$85:$BC$105,MATCH($BK$58,Cement_assumptions!$A$85:$A$105,0),MATCH(CT57,$BP$57:$DP$57,0))</f>
        <v>0</v>
      </c>
      <c r="CU50">
        <f>INDEX(Cement_assumptions!$C$85:$BC$105,MATCH($BK$58,Cement_assumptions!$A$85:$A$105,0),MATCH(CU57,$BP$57:$DP$57,0))</f>
        <v>0</v>
      </c>
      <c r="CV50">
        <f>INDEX(Cement_assumptions!$C$85:$BC$105,MATCH($BK$58,Cement_assumptions!$A$85:$A$105,0),MATCH(CV57,$BP$57:$DP$57,0))</f>
        <v>0</v>
      </c>
      <c r="CW50">
        <f>INDEX(Cement_assumptions!$C$85:$BC$105,MATCH($BK$58,Cement_assumptions!$A$85:$A$105,0),MATCH(CW57,$BP$57:$DP$57,0))</f>
        <v>0</v>
      </c>
      <c r="CX50">
        <f>INDEX(Cement_assumptions!$C$85:$BC$105,MATCH($BK$58,Cement_assumptions!$A$85:$A$105,0),MATCH(CX57,$BP$57:$DP$57,0))</f>
        <v>0</v>
      </c>
      <c r="CY50">
        <f>INDEX(Cement_assumptions!$C$85:$BC$105,MATCH($BK$58,Cement_assumptions!$A$85:$A$105,0),MATCH(CY57,$BP$57:$DP$57,0))</f>
        <v>0</v>
      </c>
      <c r="CZ50">
        <f>INDEX(Cement_assumptions!$C$85:$BC$105,MATCH($BK$58,Cement_assumptions!$A$85:$A$105,0),MATCH(CZ57,$BP$57:$DP$57,0))</f>
        <v>0</v>
      </c>
      <c r="DA50">
        <f>INDEX(Cement_assumptions!$C$85:$BC$105,MATCH($BK$58,Cement_assumptions!$A$85:$A$105,0),MATCH(DA57,$BP$57:$DP$57,0))</f>
        <v>0</v>
      </c>
      <c r="DB50">
        <f>INDEX(Cement_assumptions!$C$85:$BC$105,MATCH($BK$58,Cement_assumptions!$A$85:$A$105,0),MATCH(DB57,$BP$57:$DP$57,0))</f>
        <v>0</v>
      </c>
      <c r="DC50">
        <f>INDEX(Cement_assumptions!$C$85:$BC$105,MATCH($BK$58,Cement_assumptions!$A$85:$A$105,0),MATCH(DC57,$BP$57:$DP$57,0))</f>
        <v>0</v>
      </c>
      <c r="DD50">
        <f>INDEX(Cement_assumptions!$C$85:$BC$105,MATCH($BK$58,Cement_assumptions!$A$85:$A$105,0),MATCH(DD57,$BP$57:$DP$57,0))</f>
        <v>0</v>
      </c>
      <c r="DE50">
        <f>INDEX(Cement_assumptions!$C$85:$BC$105,MATCH($BK$58,Cement_assumptions!$A$85:$A$105,0),MATCH(DE57,$BP$57:$DP$57,0))</f>
        <v>0</v>
      </c>
      <c r="DF50">
        <f>INDEX(Cement_assumptions!$C$85:$BC$105,MATCH($BK$58,Cement_assumptions!$A$85:$A$105,0),MATCH(DF57,$BP$57:$DP$57,0))</f>
        <v>0</v>
      </c>
      <c r="DG50">
        <f>INDEX(Cement_assumptions!$C$85:$BC$105,MATCH($BK$58,Cement_assumptions!$A$85:$A$105,0),MATCH(DG57,$BP$57:$DP$57,0))</f>
        <v>0</v>
      </c>
      <c r="DH50">
        <f>INDEX(Cement_assumptions!$C$85:$BC$105,MATCH($BK$58,Cement_assumptions!$A$85:$A$105,0),MATCH(DH57,$BP$57:$DP$57,0))</f>
        <v>0</v>
      </c>
      <c r="DI50">
        <f>INDEX(Cement_assumptions!$C$85:$BC$105,MATCH($BK$58,Cement_assumptions!$A$85:$A$105,0),MATCH(DI57,$BP$57:$DP$57,0))</f>
        <v>0</v>
      </c>
      <c r="DJ50">
        <f>INDEX(Cement_assumptions!$C$85:$BC$105,MATCH($BK$58,Cement_assumptions!$A$85:$A$105,0),MATCH(DJ57,$BP$57:$DP$57,0))</f>
        <v>0</v>
      </c>
      <c r="DK50">
        <f>INDEX(Cement_assumptions!$C$85:$BC$105,MATCH($BK$58,Cement_assumptions!$A$85:$A$105,0),MATCH(DK57,$BP$57:$DP$57,0))</f>
        <v>0</v>
      </c>
      <c r="DL50">
        <f>INDEX(Cement_assumptions!$C$85:$BC$105,MATCH($BK$58,Cement_assumptions!$A$85:$A$105,0),MATCH(DL57,$BP$57:$DP$57,0))</f>
        <v>0</v>
      </c>
      <c r="DM50">
        <f>INDEX(Cement_assumptions!$C$85:$BC$105,MATCH($BK$58,Cement_assumptions!$A$85:$A$105,0),MATCH(DM57,$BP$57:$DP$57,0))</f>
        <v>0</v>
      </c>
      <c r="DN50">
        <f>INDEX(Cement_assumptions!$C$85:$BC$105,MATCH($BK$58,Cement_assumptions!$A$85:$A$105,0),MATCH(DN57,$BP$57:$DP$57,0))</f>
        <v>0</v>
      </c>
      <c r="DO50">
        <f>INDEX(Cement_assumptions!$C$85:$BC$105,MATCH($BK$58,Cement_assumptions!$A$85:$A$105,0),MATCH(DO57,$BP$57:$DP$57,0))</f>
        <v>0</v>
      </c>
      <c r="DP50">
        <f>INDEX(Cement_assumptions!$C$85:$BC$105,MATCH($BK$58,Cement_assumptions!$A$85:$A$105,0),MATCH(DP57,$BP$57:$DP$57,0))</f>
        <v>0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69">A15</f>
        <v>07_INA</v>
      </c>
      <c r="B58" s="65" t="str">
        <f t="shared" si="69"/>
        <v>1_x_coal_thermal</v>
      </c>
      <c r="C58" s="65" t="str">
        <f t="shared" si="69"/>
        <v>1_x_coal_thermal</v>
      </c>
      <c r="D58" s="66" t="s">
        <v>171</v>
      </c>
      <c r="E58" s="66">
        <f t="shared" ref="E58:E89" si="70">E15</f>
        <v>241.30939996800001</v>
      </c>
      <c r="F58" s="66">
        <v>468.48784752000012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1">A58</f>
        <v>07_INA</v>
      </c>
      <c r="BL58" s="65" t="str">
        <f t="shared" ref="BL58:BL89" si="72">"d_ind_cem_"&amp;C58</f>
        <v>d_ind_cem_1_x_coal_thermal</v>
      </c>
      <c r="BM58" s="65"/>
      <c r="BN58" s="65"/>
      <c r="BO58" s="65">
        <f t="shared" ref="BO58:CU58" si="73">BO$49*BO15</f>
        <v>241.30939996800001</v>
      </c>
      <c r="BP58" s="65">
        <f t="shared" si="73"/>
        <v>468.48784752000012</v>
      </c>
      <c r="BQ58" s="65">
        <f t="shared" si="73"/>
        <v>584.46781456460508</v>
      </c>
      <c r="BR58" s="65">
        <f t="shared" si="73"/>
        <v>664.1692932435991</v>
      </c>
      <c r="BS58" s="65">
        <f t="shared" si="73"/>
        <v>700.0280984138592</v>
      </c>
      <c r="BT58" s="65">
        <f t="shared" si="73"/>
        <v>737.62149080436677</v>
      </c>
      <c r="BU58" s="65">
        <f t="shared" si="73"/>
        <v>777.02200170413323</v>
      </c>
      <c r="BV58" s="65">
        <f t="shared" si="73"/>
        <v>818.30441788865278</v>
      </c>
      <c r="BW58" s="65">
        <f t="shared" si="73"/>
        <v>861.54578735779432</v>
      </c>
      <c r="BX58" s="65">
        <f t="shared" si="73"/>
        <v>906.82541778242637</v>
      </c>
      <c r="BY58" s="65">
        <f t="shared" si="73"/>
        <v>954.22486678812652</v>
      </c>
      <c r="BZ58" s="65">
        <f t="shared" si="73"/>
        <v>992.62543606389045</v>
      </c>
      <c r="CA58" s="65">
        <f t="shared" si="73"/>
        <v>1032.4174411853949</v>
      </c>
      <c r="CB58" s="65">
        <f t="shared" si="73"/>
        <v>1073.6405808705583</v>
      </c>
      <c r="CC58" s="65">
        <f t="shared" si="73"/>
        <v>1116.3348572588027</v>
      </c>
      <c r="CD58" s="65">
        <f t="shared" si="73"/>
        <v>1160.5404967663969</v>
      </c>
      <c r="CE58" s="65">
        <f t="shared" si="73"/>
        <v>1206.2978617111667</v>
      </c>
      <c r="CF58" s="65">
        <f t="shared" si="73"/>
        <v>1253.6473519508486</v>
      </c>
      <c r="CG58" s="65">
        <f t="shared" si="73"/>
        <v>1302.6292957254968</v>
      </c>
      <c r="CH58" s="65">
        <f t="shared" si="73"/>
        <v>1353.283828836479</v>
      </c>
      <c r="CI58" s="65">
        <f t="shared" si="73"/>
        <v>1405.6507612330968</v>
      </c>
      <c r="CJ58" s="65">
        <f t="shared" si="73"/>
        <v>1459.7694300119772</v>
      </c>
      <c r="CK58" s="65">
        <f t="shared" si="73"/>
        <v>1515.678537764687</v>
      </c>
      <c r="CL58" s="65">
        <f t="shared" si="73"/>
        <v>1573.4159751340792</v>
      </c>
      <c r="CM58" s="65">
        <f t="shared" si="73"/>
        <v>1628.3749714987268</v>
      </c>
      <c r="CN58" s="65">
        <f t="shared" si="73"/>
        <v>1684.8987657080152</v>
      </c>
      <c r="CO58" s="65">
        <f t="shared" si="73"/>
        <v>1743.0065617745574</v>
      </c>
      <c r="CP58" s="65">
        <f t="shared" si="73"/>
        <v>1802.7155781941799</v>
      </c>
      <c r="CQ58" s="65">
        <f t="shared" si="73"/>
        <v>1864.0408016875356</v>
      </c>
      <c r="CR58" s="65">
        <f t="shared" si="73"/>
        <v>1926.9947212949021</v>
      </c>
      <c r="CS58" s="65">
        <f t="shared" si="73"/>
        <v>1991.5870414757103</v>
      </c>
      <c r="CT58" s="65">
        <f t="shared" si="73"/>
        <v>2057.8243727789581</v>
      </c>
      <c r="CU58" s="65">
        <f t="shared" si="73"/>
        <v>2125.7098985596572</v>
      </c>
      <c r="CV58" s="65">
        <f t="shared" ref="CV58:DP58" si="74">CV$49*CV15</f>
        <v>2195.2430161200787</v>
      </c>
      <c r="CW58" s="65">
        <f t="shared" si="74"/>
        <v>2190.9620834126586</v>
      </c>
      <c r="CX58" s="65">
        <f t="shared" si="74"/>
        <v>2186.6894989312491</v>
      </c>
      <c r="CY58" s="65">
        <f t="shared" si="74"/>
        <v>2182.4252463960142</v>
      </c>
      <c r="CZ58" s="65">
        <f t="shared" si="74"/>
        <v>2178.1693095588671</v>
      </c>
      <c r="DA58" s="65">
        <f t="shared" si="74"/>
        <v>2173.9216722034053</v>
      </c>
      <c r="DB58" s="65">
        <f t="shared" si="74"/>
        <v>2169.6823181448499</v>
      </c>
      <c r="DC58" s="65">
        <f t="shared" si="74"/>
        <v>2165.4512312299839</v>
      </c>
      <c r="DD58" s="65">
        <f t="shared" si="74"/>
        <v>2161.2283953370907</v>
      </c>
      <c r="DE58" s="65">
        <f t="shared" si="74"/>
        <v>2157.0137943758928</v>
      </c>
      <c r="DF58" s="65">
        <f t="shared" si="74"/>
        <v>2152.8074122874896</v>
      </c>
      <c r="DG58" s="65">
        <f t="shared" si="74"/>
        <v>2148.609233044298</v>
      </c>
      <c r="DH58" s="65">
        <f t="shared" si="74"/>
        <v>2144.4192406499888</v>
      </c>
      <c r="DI58" s="65">
        <f t="shared" si="74"/>
        <v>2140.2374191394283</v>
      </c>
      <c r="DJ58" s="65">
        <f t="shared" si="74"/>
        <v>2136.0637525786155</v>
      </c>
      <c r="DK58" s="65">
        <f t="shared" si="74"/>
        <v>2131.8982250646236</v>
      </c>
      <c r="DL58" s="65">
        <f t="shared" si="74"/>
        <v>2127.7408207255357</v>
      </c>
      <c r="DM58" s="65">
        <f t="shared" si="74"/>
        <v>2123.591523720389</v>
      </c>
      <c r="DN58" s="65">
        <f t="shared" si="74"/>
        <v>2119.4503182391109</v>
      </c>
      <c r="DO58" s="65">
        <f t="shared" si="74"/>
        <v>2115.3171885024603</v>
      </c>
      <c r="DP58" s="65">
        <f t="shared" si="74"/>
        <v>2111.1921187619664</v>
      </c>
    </row>
    <row r="59" spans="1:120" x14ac:dyDescent="0.25">
      <c r="A59" s="65" t="str">
        <f t="shared" si="69"/>
        <v>07_INA</v>
      </c>
      <c r="B59" s="65" t="str">
        <f t="shared" si="69"/>
        <v>1_1_coking_coal</v>
      </c>
      <c r="C59" s="65" t="str">
        <f t="shared" si="69"/>
        <v>1_1_coking_coal</v>
      </c>
      <c r="D59" s="66" t="s">
        <v>171</v>
      </c>
      <c r="E59" s="66">
        <f t="shared" si="70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1"/>
        <v>07_INA</v>
      </c>
      <c r="BL59" s="65" t="str">
        <f t="shared" si="72"/>
        <v>d_ind_cem_1_1_coking_coal</v>
      </c>
      <c r="BM59" s="65"/>
      <c r="BN59" s="65"/>
      <c r="BO59" s="65">
        <f t="shared" ref="BO59:CV59" si="75">BO$49*BO16</f>
        <v>0</v>
      </c>
      <c r="BP59" s="65">
        <f t="shared" si="75"/>
        <v>0</v>
      </c>
      <c r="BQ59" s="65">
        <f t="shared" si="75"/>
        <v>0</v>
      </c>
      <c r="BR59" s="65">
        <f t="shared" si="75"/>
        <v>0</v>
      </c>
      <c r="BS59" s="65">
        <f t="shared" si="75"/>
        <v>0</v>
      </c>
      <c r="BT59" s="65">
        <f t="shared" si="75"/>
        <v>0</v>
      </c>
      <c r="BU59" s="65">
        <f t="shared" si="75"/>
        <v>0</v>
      </c>
      <c r="BV59" s="65">
        <f t="shared" si="75"/>
        <v>0</v>
      </c>
      <c r="BW59" s="65">
        <f t="shared" si="75"/>
        <v>0</v>
      </c>
      <c r="BX59" s="65">
        <f t="shared" si="75"/>
        <v>0</v>
      </c>
      <c r="BY59" s="65">
        <f t="shared" si="75"/>
        <v>0</v>
      </c>
      <c r="BZ59" s="65">
        <f t="shared" si="75"/>
        <v>0</v>
      </c>
      <c r="CA59" s="65">
        <f t="shared" si="75"/>
        <v>0</v>
      </c>
      <c r="CB59" s="65">
        <f t="shared" si="75"/>
        <v>0</v>
      </c>
      <c r="CC59" s="65">
        <f t="shared" si="75"/>
        <v>0</v>
      </c>
      <c r="CD59" s="65">
        <f t="shared" si="75"/>
        <v>0</v>
      </c>
      <c r="CE59" s="65">
        <f t="shared" si="75"/>
        <v>0</v>
      </c>
      <c r="CF59" s="65">
        <f t="shared" si="75"/>
        <v>0</v>
      </c>
      <c r="CG59" s="65">
        <f t="shared" si="75"/>
        <v>0</v>
      </c>
      <c r="CH59" s="65">
        <f t="shared" si="75"/>
        <v>0</v>
      </c>
      <c r="CI59" s="65">
        <f t="shared" si="75"/>
        <v>0</v>
      </c>
      <c r="CJ59" s="65">
        <f t="shared" si="75"/>
        <v>0</v>
      </c>
      <c r="CK59" s="65">
        <f t="shared" si="75"/>
        <v>0</v>
      </c>
      <c r="CL59" s="65">
        <f t="shared" si="75"/>
        <v>0</v>
      </c>
      <c r="CM59" s="65">
        <f t="shared" si="75"/>
        <v>0</v>
      </c>
      <c r="CN59" s="65">
        <f t="shared" si="75"/>
        <v>0</v>
      </c>
      <c r="CO59" s="65">
        <f t="shared" si="75"/>
        <v>0</v>
      </c>
      <c r="CP59" s="65">
        <f t="shared" si="75"/>
        <v>0</v>
      </c>
      <c r="CQ59" s="65">
        <f t="shared" si="75"/>
        <v>0</v>
      </c>
      <c r="CR59" s="65">
        <f t="shared" si="75"/>
        <v>0</v>
      </c>
      <c r="CS59" s="65">
        <f t="shared" si="75"/>
        <v>0</v>
      </c>
      <c r="CT59" s="65">
        <f t="shared" si="75"/>
        <v>0</v>
      </c>
      <c r="CU59" s="65">
        <f t="shared" si="75"/>
        <v>0</v>
      </c>
      <c r="CV59" s="65">
        <f t="shared" si="75"/>
        <v>0</v>
      </c>
      <c r="CW59" s="65">
        <f t="shared" ref="CW59:DP59" si="76">CW$49*CW16</f>
        <v>0</v>
      </c>
      <c r="CX59" s="65">
        <f t="shared" si="76"/>
        <v>0</v>
      </c>
      <c r="CY59" s="65">
        <f t="shared" si="76"/>
        <v>0</v>
      </c>
      <c r="CZ59" s="65">
        <f t="shared" si="76"/>
        <v>0</v>
      </c>
      <c r="DA59" s="65">
        <f t="shared" si="76"/>
        <v>0</v>
      </c>
      <c r="DB59" s="65">
        <f t="shared" si="76"/>
        <v>0</v>
      </c>
      <c r="DC59" s="65">
        <f t="shared" si="76"/>
        <v>0</v>
      </c>
      <c r="DD59" s="65">
        <f t="shared" si="76"/>
        <v>0</v>
      </c>
      <c r="DE59" s="65">
        <f t="shared" si="76"/>
        <v>0</v>
      </c>
      <c r="DF59" s="65">
        <f t="shared" si="76"/>
        <v>0</v>
      </c>
      <c r="DG59" s="65">
        <f t="shared" si="76"/>
        <v>0</v>
      </c>
      <c r="DH59" s="65">
        <f t="shared" si="76"/>
        <v>0</v>
      </c>
      <c r="DI59" s="65">
        <f t="shared" si="76"/>
        <v>0</v>
      </c>
      <c r="DJ59" s="65">
        <f t="shared" si="76"/>
        <v>0</v>
      </c>
      <c r="DK59" s="65">
        <f t="shared" si="76"/>
        <v>0</v>
      </c>
      <c r="DL59" s="65">
        <f t="shared" si="76"/>
        <v>0</v>
      </c>
      <c r="DM59" s="65">
        <f t="shared" si="76"/>
        <v>0</v>
      </c>
      <c r="DN59" s="65">
        <f t="shared" si="76"/>
        <v>0</v>
      </c>
      <c r="DO59" s="65">
        <f t="shared" si="76"/>
        <v>0</v>
      </c>
      <c r="DP59" s="65">
        <f t="shared" si="76"/>
        <v>0</v>
      </c>
    </row>
    <row r="60" spans="1:120" x14ac:dyDescent="0.25">
      <c r="A60" s="65" t="str">
        <f t="shared" si="69"/>
        <v>07_INA</v>
      </c>
      <c r="B60" s="65" t="str">
        <f t="shared" si="69"/>
        <v>1_5_lignite</v>
      </c>
      <c r="C60" s="65" t="str">
        <f t="shared" si="69"/>
        <v>1_5_lignite</v>
      </c>
      <c r="D60" s="66" t="s">
        <v>171</v>
      </c>
      <c r="E60" s="66">
        <f t="shared" si="70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1"/>
        <v>07_INA</v>
      </c>
      <c r="BL60" s="65" t="str">
        <f t="shared" si="72"/>
        <v>d_ind_cem_1_5_lignite</v>
      </c>
      <c r="BM60" s="65"/>
      <c r="BN60" s="65"/>
      <c r="BO60" s="65">
        <f t="shared" ref="BO60:CV60" si="77">BO$49*BO17</f>
        <v>0</v>
      </c>
      <c r="BP60" s="65">
        <f t="shared" si="77"/>
        <v>0</v>
      </c>
      <c r="BQ60" s="65">
        <f t="shared" si="77"/>
        <v>0</v>
      </c>
      <c r="BR60" s="65">
        <f t="shared" si="77"/>
        <v>0</v>
      </c>
      <c r="BS60" s="65">
        <f t="shared" si="77"/>
        <v>0</v>
      </c>
      <c r="BT60" s="65">
        <f t="shared" si="77"/>
        <v>0</v>
      </c>
      <c r="BU60" s="65">
        <f t="shared" si="77"/>
        <v>0</v>
      </c>
      <c r="BV60" s="65">
        <f t="shared" si="77"/>
        <v>0</v>
      </c>
      <c r="BW60" s="65">
        <f t="shared" si="77"/>
        <v>0</v>
      </c>
      <c r="BX60" s="65">
        <f t="shared" si="77"/>
        <v>0</v>
      </c>
      <c r="BY60" s="65">
        <f t="shared" si="77"/>
        <v>0</v>
      </c>
      <c r="BZ60" s="65">
        <f t="shared" si="77"/>
        <v>0</v>
      </c>
      <c r="CA60" s="65">
        <f t="shared" si="77"/>
        <v>0</v>
      </c>
      <c r="CB60" s="65">
        <f t="shared" si="77"/>
        <v>0</v>
      </c>
      <c r="CC60" s="65">
        <f t="shared" si="77"/>
        <v>0</v>
      </c>
      <c r="CD60" s="65">
        <f t="shared" si="77"/>
        <v>0</v>
      </c>
      <c r="CE60" s="65">
        <f t="shared" si="77"/>
        <v>0</v>
      </c>
      <c r="CF60" s="65">
        <f t="shared" si="77"/>
        <v>0</v>
      </c>
      <c r="CG60" s="65">
        <f t="shared" si="77"/>
        <v>0</v>
      </c>
      <c r="CH60" s="65">
        <f t="shared" si="77"/>
        <v>0</v>
      </c>
      <c r="CI60" s="65">
        <f t="shared" si="77"/>
        <v>0</v>
      </c>
      <c r="CJ60" s="65">
        <f t="shared" si="77"/>
        <v>0</v>
      </c>
      <c r="CK60" s="65">
        <f t="shared" si="77"/>
        <v>0</v>
      </c>
      <c r="CL60" s="65">
        <f t="shared" si="77"/>
        <v>0</v>
      </c>
      <c r="CM60" s="65">
        <f t="shared" si="77"/>
        <v>0</v>
      </c>
      <c r="CN60" s="65">
        <f t="shared" si="77"/>
        <v>0</v>
      </c>
      <c r="CO60" s="65">
        <f t="shared" si="77"/>
        <v>0</v>
      </c>
      <c r="CP60" s="65">
        <f t="shared" si="77"/>
        <v>0</v>
      </c>
      <c r="CQ60" s="65">
        <f t="shared" si="77"/>
        <v>0</v>
      </c>
      <c r="CR60" s="65">
        <f t="shared" si="77"/>
        <v>0</v>
      </c>
      <c r="CS60" s="65">
        <f t="shared" si="77"/>
        <v>0</v>
      </c>
      <c r="CT60" s="65">
        <f t="shared" si="77"/>
        <v>0</v>
      </c>
      <c r="CU60" s="65">
        <f t="shared" si="77"/>
        <v>0</v>
      </c>
      <c r="CV60" s="65">
        <f t="shared" si="77"/>
        <v>0</v>
      </c>
      <c r="CW60" s="65">
        <f t="shared" ref="CW60:DP60" si="78">CW$49*CW17</f>
        <v>0</v>
      </c>
      <c r="CX60" s="65">
        <f t="shared" si="78"/>
        <v>0</v>
      </c>
      <c r="CY60" s="65">
        <f t="shared" si="78"/>
        <v>0</v>
      </c>
      <c r="CZ60" s="65">
        <f t="shared" si="78"/>
        <v>0</v>
      </c>
      <c r="DA60" s="65">
        <f t="shared" si="78"/>
        <v>0</v>
      </c>
      <c r="DB60" s="65">
        <f t="shared" si="78"/>
        <v>0</v>
      </c>
      <c r="DC60" s="65">
        <f t="shared" si="78"/>
        <v>0</v>
      </c>
      <c r="DD60" s="65">
        <f t="shared" si="78"/>
        <v>0</v>
      </c>
      <c r="DE60" s="65">
        <f t="shared" si="78"/>
        <v>0</v>
      </c>
      <c r="DF60" s="65">
        <f t="shared" si="78"/>
        <v>0</v>
      </c>
      <c r="DG60" s="65">
        <f t="shared" si="78"/>
        <v>0</v>
      </c>
      <c r="DH60" s="65">
        <f t="shared" si="78"/>
        <v>0</v>
      </c>
      <c r="DI60" s="65">
        <f t="shared" si="78"/>
        <v>0</v>
      </c>
      <c r="DJ60" s="65">
        <f t="shared" si="78"/>
        <v>0</v>
      </c>
      <c r="DK60" s="65">
        <f t="shared" si="78"/>
        <v>0</v>
      </c>
      <c r="DL60" s="65">
        <f t="shared" si="78"/>
        <v>0</v>
      </c>
      <c r="DM60" s="65">
        <f t="shared" si="78"/>
        <v>0</v>
      </c>
      <c r="DN60" s="65">
        <f t="shared" si="78"/>
        <v>0</v>
      </c>
      <c r="DO60" s="65">
        <f t="shared" si="78"/>
        <v>0</v>
      </c>
      <c r="DP60" s="65">
        <f t="shared" si="78"/>
        <v>0</v>
      </c>
    </row>
    <row r="61" spans="1:120" x14ac:dyDescent="0.25">
      <c r="A61" s="65" t="str">
        <f t="shared" si="69"/>
        <v>07_INA</v>
      </c>
      <c r="B61" s="65" t="str">
        <f t="shared" si="69"/>
        <v>2_coal_products</v>
      </c>
      <c r="C61" s="65" t="str">
        <f t="shared" si="69"/>
        <v>2_coal_products</v>
      </c>
      <c r="D61" s="66" t="s">
        <v>171</v>
      </c>
      <c r="E61" s="66">
        <f t="shared" si="70"/>
        <v>0</v>
      </c>
      <c r="F61" s="66">
        <v>0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1"/>
        <v>07_INA</v>
      </c>
      <c r="BL61" s="65" t="str">
        <f t="shared" si="72"/>
        <v>d_ind_cem_2_coal_products</v>
      </c>
      <c r="BM61" s="65"/>
      <c r="BN61" s="65"/>
      <c r="BO61" s="65">
        <f t="shared" ref="BO61:CV61" si="79">BO$49*BO18</f>
        <v>0</v>
      </c>
      <c r="BP61" s="65">
        <f t="shared" si="79"/>
        <v>0</v>
      </c>
      <c r="BQ61" s="65">
        <f t="shared" si="79"/>
        <v>0</v>
      </c>
      <c r="BR61" s="65">
        <f t="shared" si="79"/>
        <v>0</v>
      </c>
      <c r="BS61" s="65">
        <f t="shared" si="79"/>
        <v>0</v>
      </c>
      <c r="BT61" s="65">
        <f t="shared" si="79"/>
        <v>0</v>
      </c>
      <c r="BU61" s="65">
        <f t="shared" si="79"/>
        <v>0</v>
      </c>
      <c r="BV61" s="65">
        <f t="shared" si="79"/>
        <v>0</v>
      </c>
      <c r="BW61" s="65">
        <f t="shared" si="79"/>
        <v>0</v>
      </c>
      <c r="BX61" s="65">
        <f t="shared" si="79"/>
        <v>0</v>
      </c>
      <c r="BY61" s="65">
        <f t="shared" si="79"/>
        <v>0</v>
      </c>
      <c r="BZ61" s="65">
        <f t="shared" si="79"/>
        <v>0</v>
      </c>
      <c r="CA61" s="65">
        <f t="shared" si="79"/>
        <v>0</v>
      </c>
      <c r="CB61" s="65">
        <f t="shared" si="79"/>
        <v>0</v>
      </c>
      <c r="CC61" s="65">
        <f t="shared" si="79"/>
        <v>0</v>
      </c>
      <c r="CD61" s="65">
        <f t="shared" si="79"/>
        <v>0</v>
      </c>
      <c r="CE61" s="65">
        <f t="shared" si="79"/>
        <v>0</v>
      </c>
      <c r="CF61" s="65">
        <f t="shared" si="79"/>
        <v>0</v>
      </c>
      <c r="CG61" s="65">
        <f t="shared" si="79"/>
        <v>0</v>
      </c>
      <c r="CH61" s="65">
        <f t="shared" si="79"/>
        <v>0</v>
      </c>
      <c r="CI61" s="65">
        <f t="shared" si="79"/>
        <v>0</v>
      </c>
      <c r="CJ61" s="65">
        <f t="shared" si="79"/>
        <v>0</v>
      </c>
      <c r="CK61" s="65">
        <f t="shared" si="79"/>
        <v>0</v>
      </c>
      <c r="CL61" s="65">
        <f t="shared" si="79"/>
        <v>0</v>
      </c>
      <c r="CM61" s="65">
        <f t="shared" si="79"/>
        <v>0</v>
      </c>
      <c r="CN61" s="65">
        <f t="shared" si="79"/>
        <v>0</v>
      </c>
      <c r="CO61" s="65">
        <f t="shared" si="79"/>
        <v>0</v>
      </c>
      <c r="CP61" s="65">
        <f t="shared" si="79"/>
        <v>0</v>
      </c>
      <c r="CQ61" s="65">
        <f t="shared" si="79"/>
        <v>0</v>
      </c>
      <c r="CR61" s="65">
        <f t="shared" si="79"/>
        <v>0</v>
      </c>
      <c r="CS61" s="65">
        <f t="shared" si="79"/>
        <v>0</v>
      </c>
      <c r="CT61" s="65">
        <f t="shared" si="79"/>
        <v>0</v>
      </c>
      <c r="CU61" s="65">
        <f t="shared" si="79"/>
        <v>0</v>
      </c>
      <c r="CV61" s="65">
        <f t="shared" si="79"/>
        <v>0</v>
      </c>
      <c r="CW61" s="65">
        <f t="shared" ref="CW61:DP61" si="80">CW$49*CW18</f>
        <v>0</v>
      </c>
      <c r="CX61" s="65">
        <f t="shared" si="80"/>
        <v>0</v>
      </c>
      <c r="CY61" s="65">
        <f t="shared" si="80"/>
        <v>0</v>
      </c>
      <c r="CZ61" s="65">
        <f t="shared" si="80"/>
        <v>0</v>
      </c>
      <c r="DA61" s="65">
        <f t="shared" si="80"/>
        <v>0</v>
      </c>
      <c r="DB61" s="65">
        <f t="shared" si="80"/>
        <v>0</v>
      </c>
      <c r="DC61" s="65">
        <f t="shared" si="80"/>
        <v>0</v>
      </c>
      <c r="DD61" s="65">
        <f t="shared" si="80"/>
        <v>0</v>
      </c>
      <c r="DE61" s="65">
        <f t="shared" si="80"/>
        <v>0</v>
      </c>
      <c r="DF61" s="65">
        <f t="shared" si="80"/>
        <v>0</v>
      </c>
      <c r="DG61" s="65">
        <f t="shared" si="80"/>
        <v>0</v>
      </c>
      <c r="DH61" s="65">
        <f t="shared" si="80"/>
        <v>0</v>
      </c>
      <c r="DI61" s="65">
        <f t="shared" si="80"/>
        <v>0</v>
      </c>
      <c r="DJ61" s="65">
        <f t="shared" si="80"/>
        <v>0</v>
      </c>
      <c r="DK61" s="65">
        <f t="shared" si="80"/>
        <v>0</v>
      </c>
      <c r="DL61" s="65">
        <f t="shared" si="80"/>
        <v>0</v>
      </c>
      <c r="DM61" s="65">
        <f t="shared" si="80"/>
        <v>0</v>
      </c>
      <c r="DN61" s="65">
        <f t="shared" si="80"/>
        <v>0</v>
      </c>
      <c r="DO61" s="65">
        <f t="shared" si="80"/>
        <v>0</v>
      </c>
      <c r="DP61" s="65">
        <f t="shared" si="80"/>
        <v>0</v>
      </c>
    </row>
    <row r="62" spans="1:120" x14ac:dyDescent="0.25">
      <c r="A62" s="65" t="str">
        <f t="shared" si="69"/>
        <v>07_INA</v>
      </c>
      <c r="B62" s="65" t="str">
        <f t="shared" si="69"/>
        <v>6_1_crude_oil</v>
      </c>
      <c r="C62" s="65" t="str">
        <f t="shared" si="69"/>
        <v>6_1_crude_oil</v>
      </c>
      <c r="D62" s="66" t="s">
        <v>171</v>
      </c>
      <c r="E62" s="66">
        <f t="shared" si="70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1"/>
        <v>07_INA</v>
      </c>
      <c r="BL62" s="65" t="str">
        <f t="shared" si="72"/>
        <v>d_ind_cem_6_1_crude_oil</v>
      </c>
      <c r="BM62" s="65"/>
      <c r="BN62" s="65"/>
      <c r="BO62" s="65">
        <f t="shared" ref="BO62:CV62" si="81">BO$49*BO19</f>
        <v>0</v>
      </c>
      <c r="BP62" s="65">
        <f t="shared" si="81"/>
        <v>0</v>
      </c>
      <c r="BQ62" s="65">
        <f t="shared" si="81"/>
        <v>0</v>
      </c>
      <c r="BR62" s="65">
        <f t="shared" si="81"/>
        <v>0</v>
      </c>
      <c r="BS62" s="65">
        <f t="shared" si="81"/>
        <v>0</v>
      </c>
      <c r="BT62" s="65">
        <f t="shared" si="81"/>
        <v>0</v>
      </c>
      <c r="BU62" s="65">
        <f t="shared" si="81"/>
        <v>0</v>
      </c>
      <c r="BV62" s="65">
        <f t="shared" si="81"/>
        <v>0</v>
      </c>
      <c r="BW62" s="65">
        <f t="shared" si="81"/>
        <v>0</v>
      </c>
      <c r="BX62" s="65">
        <f t="shared" si="81"/>
        <v>0</v>
      </c>
      <c r="BY62" s="65">
        <f t="shared" si="81"/>
        <v>0</v>
      </c>
      <c r="BZ62" s="65">
        <f t="shared" si="81"/>
        <v>0</v>
      </c>
      <c r="CA62" s="65">
        <f t="shared" si="81"/>
        <v>0</v>
      </c>
      <c r="CB62" s="65">
        <f t="shared" si="81"/>
        <v>0</v>
      </c>
      <c r="CC62" s="65">
        <f t="shared" si="81"/>
        <v>0</v>
      </c>
      <c r="CD62" s="65">
        <f t="shared" si="81"/>
        <v>0</v>
      </c>
      <c r="CE62" s="65">
        <f t="shared" si="81"/>
        <v>0</v>
      </c>
      <c r="CF62" s="65">
        <f t="shared" si="81"/>
        <v>0</v>
      </c>
      <c r="CG62" s="65">
        <f t="shared" si="81"/>
        <v>0</v>
      </c>
      <c r="CH62" s="65">
        <f t="shared" si="81"/>
        <v>0</v>
      </c>
      <c r="CI62" s="65">
        <f t="shared" si="81"/>
        <v>0</v>
      </c>
      <c r="CJ62" s="65">
        <f t="shared" si="81"/>
        <v>0</v>
      </c>
      <c r="CK62" s="65">
        <f t="shared" si="81"/>
        <v>0</v>
      </c>
      <c r="CL62" s="65">
        <f t="shared" si="81"/>
        <v>0</v>
      </c>
      <c r="CM62" s="65">
        <f t="shared" si="81"/>
        <v>0</v>
      </c>
      <c r="CN62" s="65">
        <f t="shared" si="81"/>
        <v>0</v>
      </c>
      <c r="CO62" s="65">
        <f t="shared" si="81"/>
        <v>0</v>
      </c>
      <c r="CP62" s="65">
        <f t="shared" si="81"/>
        <v>0</v>
      </c>
      <c r="CQ62" s="65">
        <f t="shared" si="81"/>
        <v>0</v>
      </c>
      <c r="CR62" s="65">
        <f t="shared" si="81"/>
        <v>0</v>
      </c>
      <c r="CS62" s="65">
        <f t="shared" si="81"/>
        <v>0</v>
      </c>
      <c r="CT62" s="65">
        <f t="shared" si="81"/>
        <v>0</v>
      </c>
      <c r="CU62" s="65">
        <f t="shared" si="81"/>
        <v>0</v>
      </c>
      <c r="CV62" s="65">
        <f t="shared" si="81"/>
        <v>0</v>
      </c>
      <c r="CW62" s="65">
        <f t="shared" ref="CW62:DP62" si="82">CW$49*CW19</f>
        <v>0</v>
      </c>
      <c r="CX62" s="65">
        <f t="shared" si="82"/>
        <v>0</v>
      </c>
      <c r="CY62" s="65">
        <f t="shared" si="82"/>
        <v>0</v>
      </c>
      <c r="CZ62" s="65">
        <f t="shared" si="82"/>
        <v>0</v>
      </c>
      <c r="DA62" s="65">
        <f t="shared" si="82"/>
        <v>0</v>
      </c>
      <c r="DB62" s="65">
        <f t="shared" si="82"/>
        <v>0</v>
      </c>
      <c r="DC62" s="65">
        <f t="shared" si="82"/>
        <v>0</v>
      </c>
      <c r="DD62" s="65">
        <f t="shared" si="82"/>
        <v>0</v>
      </c>
      <c r="DE62" s="65">
        <f t="shared" si="82"/>
        <v>0</v>
      </c>
      <c r="DF62" s="65">
        <f t="shared" si="82"/>
        <v>0</v>
      </c>
      <c r="DG62" s="65">
        <f t="shared" si="82"/>
        <v>0</v>
      </c>
      <c r="DH62" s="65">
        <f t="shared" si="82"/>
        <v>0</v>
      </c>
      <c r="DI62" s="65">
        <f t="shared" si="82"/>
        <v>0</v>
      </c>
      <c r="DJ62" s="65">
        <f t="shared" si="82"/>
        <v>0</v>
      </c>
      <c r="DK62" s="65">
        <f t="shared" si="82"/>
        <v>0</v>
      </c>
      <c r="DL62" s="65">
        <f t="shared" si="82"/>
        <v>0</v>
      </c>
      <c r="DM62" s="65">
        <f t="shared" si="82"/>
        <v>0</v>
      </c>
      <c r="DN62" s="65">
        <f t="shared" si="82"/>
        <v>0</v>
      </c>
      <c r="DO62" s="65">
        <f t="shared" si="82"/>
        <v>0</v>
      </c>
      <c r="DP62" s="65">
        <f t="shared" si="82"/>
        <v>0</v>
      </c>
    </row>
    <row r="63" spans="1:120" x14ac:dyDescent="0.25">
      <c r="A63" s="65" t="str">
        <f t="shared" si="69"/>
        <v>07_INA</v>
      </c>
      <c r="B63" s="65" t="str">
        <f t="shared" si="69"/>
        <v>6_x_ngls</v>
      </c>
      <c r="C63" s="65" t="str">
        <f t="shared" si="69"/>
        <v>6_x_ngls</v>
      </c>
      <c r="D63" s="66" t="s">
        <v>171</v>
      </c>
      <c r="E63" s="66">
        <f t="shared" si="70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1"/>
        <v>07_INA</v>
      </c>
      <c r="BL63" s="65" t="str">
        <f t="shared" si="72"/>
        <v>d_ind_cem_6_x_ngls</v>
      </c>
      <c r="BM63" s="65"/>
      <c r="BN63" s="65"/>
      <c r="BO63" s="65">
        <f t="shared" ref="BO63:CV63" si="83">BO$49*BO20</f>
        <v>0</v>
      </c>
      <c r="BP63" s="65">
        <f t="shared" si="83"/>
        <v>0</v>
      </c>
      <c r="BQ63" s="65">
        <f t="shared" si="83"/>
        <v>0</v>
      </c>
      <c r="BR63" s="65">
        <f t="shared" si="83"/>
        <v>0</v>
      </c>
      <c r="BS63" s="65">
        <f t="shared" si="83"/>
        <v>0</v>
      </c>
      <c r="BT63" s="65">
        <f t="shared" si="83"/>
        <v>0</v>
      </c>
      <c r="BU63" s="65">
        <f t="shared" si="83"/>
        <v>0</v>
      </c>
      <c r="BV63" s="65">
        <f t="shared" si="83"/>
        <v>0</v>
      </c>
      <c r="BW63" s="65">
        <f t="shared" si="83"/>
        <v>0</v>
      </c>
      <c r="BX63" s="65">
        <f t="shared" si="83"/>
        <v>0</v>
      </c>
      <c r="BY63" s="65">
        <f t="shared" si="83"/>
        <v>0</v>
      </c>
      <c r="BZ63" s="65">
        <f t="shared" si="83"/>
        <v>0</v>
      </c>
      <c r="CA63" s="65">
        <f t="shared" si="83"/>
        <v>0</v>
      </c>
      <c r="CB63" s="65">
        <f t="shared" si="83"/>
        <v>0</v>
      </c>
      <c r="CC63" s="65">
        <f t="shared" si="83"/>
        <v>0</v>
      </c>
      <c r="CD63" s="65">
        <f t="shared" si="83"/>
        <v>0</v>
      </c>
      <c r="CE63" s="65">
        <f t="shared" si="83"/>
        <v>0</v>
      </c>
      <c r="CF63" s="65">
        <f t="shared" si="83"/>
        <v>0</v>
      </c>
      <c r="CG63" s="65">
        <f t="shared" si="83"/>
        <v>0</v>
      </c>
      <c r="CH63" s="65">
        <f t="shared" si="83"/>
        <v>0</v>
      </c>
      <c r="CI63" s="65">
        <f t="shared" si="83"/>
        <v>0</v>
      </c>
      <c r="CJ63" s="65">
        <f t="shared" si="83"/>
        <v>0</v>
      </c>
      <c r="CK63" s="65">
        <f t="shared" si="83"/>
        <v>0</v>
      </c>
      <c r="CL63" s="65">
        <f t="shared" si="83"/>
        <v>0</v>
      </c>
      <c r="CM63" s="65">
        <f t="shared" si="83"/>
        <v>0</v>
      </c>
      <c r="CN63" s="65">
        <f t="shared" si="83"/>
        <v>0</v>
      </c>
      <c r="CO63" s="65">
        <f t="shared" si="83"/>
        <v>0</v>
      </c>
      <c r="CP63" s="65">
        <f t="shared" si="83"/>
        <v>0</v>
      </c>
      <c r="CQ63" s="65">
        <f t="shared" si="83"/>
        <v>0</v>
      </c>
      <c r="CR63" s="65">
        <f t="shared" si="83"/>
        <v>0</v>
      </c>
      <c r="CS63" s="65">
        <f t="shared" si="83"/>
        <v>0</v>
      </c>
      <c r="CT63" s="65">
        <f t="shared" si="83"/>
        <v>0</v>
      </c>
      <c r="CU63" s="65">
        <f t="shared" si="83"/>
        <v>0</v>
      </c>
      <c r="CV63" s="65">
        <f t="shared" si="83"/>
        <v>0</v>
      </c>
      <c r="CW63" s="65">
        <f t="shared" ref="CW63:DP63" si="84">CW$49*CW20</f>
        <v>0</v>
      </c>
      <c r="CX63" s="65">
        <f t="shared" si="84"/>
        <v>0</v>
      </c>
      <c r="CY63" s="65">
        <f t="shared" si="84"/>
        <v>0</v>
      </c>
      <c r="CZ63" s="65">
        <f t="shared" si="84"/>
        <v>0</v>
      </c>
      <c r="DA63" s="65">
        <f t="shared" si="84"/>
        <v>0</v>
      </c>
      <c r="DB63" s="65">
        <f t="shared" si="84"/>
        <v>0</v>
      </c>
      <c r="DC63" s="65">
        <f t="shared" si="84"/>
        <v>0</v>
      </c>
      <c r="DD63" s="65">
        <f t="shared" si="84"/>
        <v>0</v>
      </c>
      <c r="DE63" s="65">
        <f t="shared" si="84"/>
        <v>0</v>
      </c>
      <c r="DF63" s="65">
        <f t="shared" si="84"/>
        <v>0</v>
      </c>
      <c r="DG63" s="65">
        <f t="shared" si="84"/>
        <v>0</v>
      </c>
      <c r="DH63" s="65">
        <f t="shared" si="84"/>
        <v>0</v>
      </c>
      <c r="DI63" s="65">
        <f t="shared" si="84"/>
        <v>0</v>
      </c>
      <c r="DJ63" s="65">
        <f t="shared" si="84"/>
        <v>0</v>
      </c>
      <c r="DK63" s="65">
        <f t="shared" si="84"/>
        <v>0</v>
      </c>
      <c r="DL63" s="65">
        <f t="shared" si="84"/>
        <v>0</v>
      </c>
      <c r="DM63" s="65">
        <f t="shared" si="84"/>
        <v>0</v>
      </c>
      <c r="DN63" s="65">
        <f t="shared" si="84"/>
        <v>0</v>
      </c>
      <c r="DO63" s="65">
        <f t="shared" si="84"/>
        <v>0</v>
      </c>
      <c r="DP63" s="65">
        <f t="shared" si="84"/>
        <v>0</v>
      </c>
    </row>
    <row r="64" spans="1:120" x14ac:dyDescent="0.25">
      <c r="A64" s="65" t="str">
        <f t="shared" si="69"/>
        <v>07_INA</v>
      </c>
      <c r="B64" s="65" t="str">
        <f t="shared" si="69"/>
        <v>7_1_motor_gasoline</v>
      </c>
      <c r="C64" s="65" t="str">
        <f t="shared" si="69"/>
        <v>7_1_mo_gasoline</v>
      </c>
      <c r="D64" s="66" t="s">
        <v>171</v>
      </c>
      <c r="E64" s="66">
        <f t="shared" si="70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1"/>
        <v>07_INA</v>
      </c>
      <c r="BL64" s="65" t="str">
        <f t="shared" si="72"/>
        <v>d_ind_cem_7_1_mo_gasoline</v>
      </c>
      <c r="BM64" s="65"/>
      <c r="BN64" s="65"/>
      <c r="BO64" s="65">
        <f t="shared" ref="BO64:CV64" si="85">BO$49*BO21</f>
        <v>0</v>
      </c>
      <c r="BP64" s="65">
        <f t="shared" si="85"/>
        <v>0</v>
      </c>
      <c r="BQ64" s="65">
        <f t="shared" si="85"/>
        <v>0</v>
      </c>
      <c r="BR64" s="65">
        <f t="shared" si="85"/>
        <v>0</v>
      </c>
      <c r="BS64" s="65">
        <f t="shared" si="85"/>
        <v>0</v>
      </c>
      <c r="BT64" s="65">
        <f t="shared" si="85"/>
        <v>0</v>
      </c>
      <c r="BU64" s="65">
        <f t="shared" si="85"/>
        <v>0</v>
      </c>
      <c r="BV64" s="65">
        <f t="shared" si="85"/>
        <v>0</v>
      </c>
      <c r="BW64" s="65">
        <f t="shared" si="85"/>
        <v>0</v>
      </c>
      <c r="BX64" s="65">
        <f t="shared" si="85"/>
        <v>0</v>
      </c>
      <c r="BY64" s="65">
        <f t="shared" si="85"/>
        <v>0</v>
      </c>
      <c r="BZ64" s="65">
        <f t="shared" si="85"/>
        <v>0</v>
      </c>
      <c r="CA64" s="65">
        <f t="shared" si="85"/>
        <v>0</v>
      </c>
      <c r="CB64" s="65">
        <f t="shared" si="85"/>
        <v>0</v>
      </c>
      <c r="CC64" s="65">
        <f t="shared" si="85"/>
        <v>0</v>
      </c>
      <c r="CD64" s="65">
        <f t="shared" si="85"/>
        <v>0</v>
      </c>
      <c r="CE64" s="65">
        <f t="shared" si="85"/>
        <v>0</v>
      </c>
      <c r="CF64" s="65">
        <f t="shared" si="85"/>
        <v>0</v>
      </c>
      <c r="CG64" s="65">
        <f t="shared" si="85"/>
        <v>0</v>
      </c>
      <c r="CH64" s="65">
        <f t="shared" si="85"/>
        <v>0</v>
      </c>
      <c r="CI64" s="65">
        <f t="shared" si="85"/>
        <v>0</v>
      </c>
      <c r="CJ64" s="65">
        <f t="shared" si="85"/>
        <v>0</v>
      </c>
      <c r="CK64" s="65">
        <f t="shared" si="85"/>
        <v>0</v>
      </c>
      <c r="CL64" s="65">
        <f t="shared" si="85"/>
        <v>0</v>
      </c>
      <c r="CM64" s="65">
        <f t="shared" si="85"/>
        <v>0</v>
      </c>
      <c r="CN64" s="65">
        <f t="shared" si="85"/>
        <v>0</v>
      </c>
      <c r="CO64" s="65">
        <f t="shared" si="85"/>
        <v>0</v>
      </c>
      <c r="CP64" s="65">
        <f t="shared" si="85"/>
        <v>0</v>
      </c>
      <c r="CQ64" s="65">
        <f t="shared" si="85"/>
        <v>0</v>
      </c>
      <c r="CR64" s="65">
        <f t="shared" si="85"/>
        <v>0</v>
      </c>
      <c r="CS64" s="65">
        <f t="shared" si="85"/>
        <v>0</v>
      </c>
      <c r="CT64" s="65">
        <f t="shared" si="85"/>
        <v>0</v>
      </c>
      <c r="CU64" s="65">
        <f t="shared" si="85"/>
        <v>0</v>
      </c>
      <c r="CV64" s="65">
        <f t="shared" si="85"/>
        <v>0</v>
      </c>
      <c r="CW64" s="65">
        <f t="shared" ref="CW64:DP64" si="86">CW$49*CW21</f>
        <v>0</v>
      </c>
      <c r="CX64" s="65">
        <f t="shared" si="86"/>
        <v>0</v>
      </c>
      <c r="CY64" s="65">
        <f t="shared" si="86"/>
        <v>0</v>
      </c>
      <c r="CZ64" s="65">
        <f t="shared" si="86"/>
        <v>0</v>
      </c>
      <c r="DA64" s="65">
        <f t="shared" si="86"/>
        <v>0</v>
      </c>
      <c r="DB64" s="65">
        <f t="shared" si="86"/>
        <v>0</v>
      </c>
      <c r="DC64" s="65">
        <f t="shared" si="86"/>
        <v>0</v>
      </c>
      <c r="DD64" s="65">
        <f t="shared" si="86"/>
        <v>0</v>
      </c>
      <c r="DE64" s="65">
        <f t="shared" si="86"/>
        <v>0</v>
      </c>
      <c r="DF64" s="65">
        <f t="shared" si="86"/>
        <v>0</v>
      </c>
      <c r="DG64" s="65">
        <f t="shared" si="86"/>
        <v>0</v>
      </c>
      <c r="DH64" s="65">
        <f t="shared" si="86"/>
        <v>0</v>
      </c>
      <c r="DI64" s="65">
        <f t="shared" si="86"/>
        <v>0</v>
      </c>
      <c r="DJ64" s="65">
        <f t="shared" si="86"/>
        <v>0</v>
      </c>
      <c r="DK64" s="65">
        <f t="shared" si="86"/>
        <v>0</v>
      </c>
      <c r="DL64" s="65">
        <f t="shared" si="86"/>
        <v>0</v>
      </c>
      <c r="DM64" s="65">
        <f t="shared" si="86"/>
        <v>0</v>
      </c>
      <c r="DN64" s="65">
        <f t="shared" si="86"/>
        <v>0</v>
      </c>
      <c r="DO64" s="65">
        <f t="shared" si="86"/>
        <v>0</v>
      </c>
      <c r="DP64" s="65">
        <f t="shared" si="86"/>
        <v>0</v>
      </c>
    </row>
    <row r="65" spans="1:120" x14ac:dyDescent="0.25">
      <c r="A65" s="65" t="str">
        <f t="shared" si="69"/>
        <v>07_INA</v>
      </c>
      <c r="B65" s="65" t="str">
        <f t="shared" si="69"/>
        <v>7_2_aviation_gasoline</v>
      </c>
      <c r="C65" s="65" t="str">
        <f t="shared" si="69"/>
        <v>7_2_avi_gasoline</v>
      </c>
      <c r="D65" s="66" t="s">
        <v>171</v>
      </c>
      <c r="E65" s="66">
        <f t="shared" si="70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1"/>
        <v>07_INA</v>
      </c>
      <c r="BL65" s="65" t="str">
        <f t="shared" si="72"/>
        <v>d_ind_cem_7_2_avi_gasoline</v>
      </c>
      <c r="BM65" s="65"/>
      <c r="BN65" s="65"/>
      <c r="BO65" s="65">
        <f t="shared" ref="BO65:CV65" si="87">BO$49*BO22</f>
        <v>0</v>
      </c>
      <c r="BP65" s="65">
        <f t="shared" si="87"/>
        <v>0</v>
      </c>
      <c r="BQ65" s="65">
        <f t="shared" si="87"/>
        <v>0</v>
      </c>
      <c r="BR65" s="65">
        <f t="shared" si="87"/>
        <v>0</v>
      </c>
      <c r="BS65" s="65">
        <f t="shared" si="87"/>
        <v>0</v>
      </c>
      <c r="BT65" s="65">
        <f t="shared" si="87"/>
        <v>0</v>
      </c>
      <c r="BU65" s="65">
        <f t="shared" si="87"/>
        <v>0</v>
      </c>
      <c r="BV65" s="65">
        <f t="shared" si="87"/>
        <v>0</v>
      </c>
      <c r="BW65" s="65">
        <f t="shared" si="87"/>
        <v>0</v>
      </c>
      <c r="BX65" s="65">
        <f t="shared" si="87"/>
        <v>0</v>
      </c>
      <c r="BY65" s="65">
        <f t="shared" si="87"/>
        <v>0</v>
      </c>
      <c r="BZ65" s="65">
        <f t="shared" si="87"/>
        <v>0</v>
      </c>
      <c r="CA65" s="65">
        <f t="shared" si="87"/>
        <v>0</v>
      </c>
      <c r="CB65" s="65">
        <f t="shared" si="87"/>
        <v>0</v>
      </c>
      <c r="CC65" s="65">
        <f t="shared" si="87"/>
        <v>0</v>
      </c>
      <c r="CD65" s="65">
        <f t="shared" si="87"/>
        <v>0</v>
      </c>
      <c r="CE65" s="65">
        <f t="shared" si="87"/>
        <v>0</v>
      </c>
      <c r="CF65" s="65">
        <f t="shared" si="87"/>
        <v>0</v>
      </c>
      <c r="CG65" s="65">
        <f t="shared" si="87"/>
        <v>0</v>
      </c>
      <c r="CH65" s="65">
        <f t="shared" si="87"/>
        <v>0</v>
      </c>
      <c r="CI65" s="65">
        <f t="shared" si="87"/>
        <v>0</v>
      </c>
      <c r="CJ65" s="65">
        <f t="shared" si="87"/>
        <v>0</v>
      </c>
      <c r="CK65" s="65">
        <f t="shared" si="87"/>
        <v>0</v>
      </c>
      <c r="CL65" s="65">
        <f t="shared" si="87"/>
        <v>0</v>
      </c>
      <c r="CM65" s="65">
        <f t="shared" si="87"/>
        <v>0</v>
      </c>
      <c r="CN65" s="65">
        <f t="shared" si="87"/>
        <v>0</v>
      </c>
      <c r="CO65" s="65">
        <f t="shared" si="87"/>
        <v>0</v>
      </c>
      <c r="CP65" s="65">
        <f t="shared" si="87"/>
        <v>0</v>
      </c>
      <c r="CQ65" s="65">
        <f t="shared" si="87"/>
        <v>0</v>
      </c>
      <c r="CR65" s="65">
        <f t="shared" si="87"/>
        <v>0</v>
      </c>
      <c r="CS65" s="65">
        <f t="shared" si="87"/>
        <v>0</v>
      </c>
      <c r="CT65" s="65">
        <f t="shared" si="87"/>
        <v>0</v>
      </c>
      <c r="CU65" s="65">
        <f t="shared" si="87"/>
        <v>0</v>
      </c>
      <c r="CV65" s="65">
        <f t="shared" si="87"/>
        <v>0</v>
      </c>
      <c r="CW65" s="65">
        <f t="shared" ref="CW65:DP65" si="88">CW$49*CW22</f>
        <v>0</v>
      </c>
      <c r="CX65" s="65">
        <f t="shared" si="88"/>
        <v>0</v>
      </c>
      <c r="CY65" s="65">
        <f t="shared" si="88"/>
        <v>0</v>
      </c>
      <c r="CZ65" s="65">
        <f t="shared" si="88"/>
        <v>0</v>
      </c>
      <c r="DA65" s="65">
        <f t="shared" si="88"/>
        <v>0</v>
      </c>
      <c r="DB65" s="65">
        <f t="shared" si="88"/>
        <v>0</v>
      </c>
      <c r="DC65" s="65">
        <f t="shared" si="88"/>
        <v>0</v>
      </c>
      <c r="DD65" s="65">
        <f t="shared" si="88"/>
        <v>0</v>
      </c>
      <c r="DE65" s="65">
        <f t="shared" si="88"/>
        <v>0</v>
      </c>
      <c r="DF65" s="65">
        <f t="shared" si="88"/>
        <v>0</v>
      </c>
      <c r="DG65" s="65">
        <f t="shared" si="88"/>
        <v>0</v>
      </c>
      <c r="DH65" s="65">
        <f t="shared" si="88"/>
        <v>0</v>
      </c>
      <c r="DI65" s="65">
        <f t="shared" si="88"/>
        <v>0</v>
      </c>
      <c r="DJ65" s="65">
        <f t="shared" si="88"/>
        <v>0</v>
      </c>
      <c r="DK65" s="65">
        <f t="shared" si="88"/>
        <v>0</v>
      </c>
      <c r="DL65" s="65">
        <f t="shared" si="88"/>
        <v>0</v>
      </c>
      <c r="DM65" s="65">
        <f t="shared" si="88"/>
        <v>0</v>
      </c>
      <c r="DN65" s="65">
        <f t="shared" si="88"/>
        <v>0</v>
      </c>
      <c r="DO65" s="65">
        <f t="shared" si="88"/>
        <v>0</v>
      </c>
      <c r="DP65" s="65">
        <f t="shared" si="88"/>
        <v>0</v>
      </c>
    </row>
    <row r="66" spans="1:120" x14ac:dyDescent="0.25">
      <c r="A66" s="65" t="str">
        <f t="shared" si="69"/>
        <v>07_INA</v>
      </c>
      <c r="B66" s="65" t="str">
        <f t="shared" si="69"/>
        <v>7_3_naphtha</v>
      </c>
      <c r="C66" s="65" t="str">
        <f t="shared" si="69"/>
        <v>7_3_naphtha</v>
      </c>
      <c r="D66" s="66" t="s">
        <v>171</v>
      </c>
      <c r="E66" s="66">
        <f t="shared" si="70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1"/>
        <v>07_INA</v>
      </c>
      <c r="BL66" s="65" t="str">
        <f t="shared" si="72"/>
        <v>d_ind_cem_7_3_naphtha</v>
      </c>
      <c r="BM66" s="65"/>
      <c r="BN66" s="65"/>
      <c r="BO66" s="65">
        <f t="shared" ref="BO66:CV66" si="89">BO$49*BO23</f>
        <v>0</v>
      </c>
      <c r="BP66" s="65">
        <f t="shared" si="89"/>
        <v>0</v>
      </c>
      <c r="BQ66" s="65">
        <f t="shared" si="89"/>
        <v>0</v>
      </c>
      <c r="BR66" s="65">
        <f t="shared" si="89"/>
        <v>0</v>
      </c>
      <c r="BS66" s="65">
        <f t="shared" si="89"/>
        <v>0</v>
      </c>
      <c r="BT66" s="65">
        <f t="shared" si="89"/>
        <v>0</v>
      </c>
      <c r="BU66" s="65">
        <f t="shared" si="89"/>
        <v>0</v>
      </c>
      <c r="BV66" s="65">
        <f t="shared" si="89"/>
        <v>0</v>
      </c>
      <c r="BW66" s="65">
        <f t="shared" si="89"/>
        <v>0</v>
      </c>
      <c r="BX66" s="65">
        <f t="shared" si="89"/>
        <v>0</v>
      </c>
      <c r="BY66" s="65">
        <f t="shared" si="89"/>
        <v>0</v>
      </c>
      <c r="BZ66" s="65">
        <f t="shared" si="89"/>
        <v>0</v>
      </c>
      <c r="CA66" s="65">
        <f t="shared" si="89"/>
        <v>0</v>
      </c>
      <c r="CB66" s="65">
        <f t="shared" si="89"/>
        <v>0</v>
      </c>
      <c r="CC66" s="65">
        <f t="shared" si="89"/>
        <v>0</v>
      </c>
      <c r="CD66" s="65">
        <f t="shared" si="89"/>
        <v>0</v>
      </c>
      <c r="CE66" s="65">
        <f t="shared" si="89"/>
        <v>0</v>
      </c>
      <c r="CF66" s="65">
        <f t="shared" si="89"/>
        <v>0</v>
      </c>
      <c r="CG66" s="65">
        <f t="shared" si="89"/>
        <v>0</v>
      </c>
      <c r="CH66" s="65">
        <f t="shared" si="89"/>
        <v>0</v>
      </c>
      <c r="CI66" s="65">
        <f t="shared" si="89"/>
        <v>0</v>
      </c>
      <c r="CJ66" s="65">
        <f t="shared" si="89"/>
        <v>0</v>
      </c>
      <c r="CK66" s="65">
        <f t="shared" si="89"/>
        <v>0</v>
      </c>
      <c r="CL66" s="65">
        <f t="shared" si="89"/>
        <v>0</v>
      </c>
      <c r="CM66" s="65">
        <f t="shared" si="89"/>
        <v>0</v>
      </c>
      <c r="CN66" s="65">
        <f t="shared" si="89"/>
        <v>0</v>
      </c>
      <c r="CO66" s="65">
        <f t="shared" si="89"/>
        <v>0</v>
      </c>
      <c r="CP66" s="65">
        <f t="shared" si="89"/>
        <v>0</v>
      </c>
      <c r="CQ66" s="65">
        <f t="shared" si="89"/>
        <v>0</v>
      </c>
      <c r="CR66" s="65">
        <f t="shared" si="89"/>
        <v>0</v>
      </c>
      <c r="CS66" s="65">
        <f t="shared" si="89"/>
        <v>0</v>
      </c>
      <c r="CT66" s="65">
        <f t="shared" si="89"/>
        <v>0</v>
      </c>
      <c r="CU66" s="65">
        <f t="shared" si="89"/>
        <v>0</v>
      </c>
      <c r="CV66" s="65">
        <f t="shared" si="89"/>
        <v>0</v>
      </c>
      <c r="CW66" s="65">
        <f t="shared" ref="CW66:DP66" si="90">CW$49*CW23</f>
        <v>0</v>
      </c>
      <c r="CX66" s="65">
        <f t="shared" si="90"/>
        <v>0</v>
      </c>
      <c r="CY66" s="65">
        <f t="shared" si="90"/>
        <v>0</v>
      </c>
      <c r="CZ66" s="65">
        <f t="shared" si="90"/>
        <v>0</v>
      </c>
      <c r="DA66" s="65">
        <f t="shared" si="90"/>
        <v>0</v>
      </c>
      <c r="DB66" s="65">
        <f t="shared" si="90"/>
        <v>0</v>
      </c>
      <c r="DC66" s="65">
        <f t="shared" si="90"/>
        <v>0</v>
      </c>
      <c r="DD66" s="65">
        <f t="shared" si="90"/>
        <v>0</v>
      </c>
      <c r="DE66" s="65">
        <f t="shared" si="90"/>
        <v>0</v>
      </c>
      <c r="DF66" s="65">
        <f t="shared" si="90"/>
        <v>0</v>
      </c>
      <c r="DG66" s="65">
        <f t="shared" si="90"/>
        <v>0</v>
      </c>
      <c r="DH66" s="65">
        <f t="shared" si="90"/>
        <v>0</v>
      </c>
      <c r="DI66" s="65">
        <f t="shared" si="90"/>
        <v>0</v>
      </c>
      <c r="DJ66" s="65">
        <f t="shared" si="90"/>
        <v>0</v>
      </c>
      <c r="DK66" s="65">
        <f t="shared" si="90"/>
        <v>0</v>
      </c>
      <c r="DL66" s="65">
        <f t="shared" si="90"/>
        <v>0</v>
      </c>
      <c r="DM66" s="65">
        <f t="shared" si="90"/>
        <v>0</v>
      </c>
      <c r="DN66" s="65">
        <f t="shared" si="90"/>
        <v>0</v>
      </c>
      <c r="DO66" s="65">
        <f t="shared" si="90"/>
        <v>0</v>
      </c>
      <c r="DP66" s="65">
        <f t="shared" si="90"/>
        <v>0</v>
      </c>
    </row>
    <row r="67" spans="1:120" x14ac:dyDescent="0.25">
      <c r="A67" s="65" t="str">
        <f t="shared" si="69"/>
        <v>07_INA</v>
      </c>
      <c r="B67" s="65" t="str">
        <f t="shared" si="69"/>
        <v>7_x_jet_fuel</v>
      </c>
      <c r="C67" s="65" t="str">
        <f t="shared" si="69"/>
        <v>7_x_jet_fuel</v>
      </c>
      <c r="D67" s="66" t="s">
        <v>171</v>
      </c>
      <c r="E67" s="66">
        <f t="shared" si="70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1"/>
        <v>07_INA</v>
      </c>
      <c r="BL67" s="65" t="str">
        <f t="shared" si="72"/>
        <v>d_ind_cem_7_x_jet_fuel</v>
      </c>
      <c r="BM67" s="65"/>
      <c r="BN67" s="65"/>
      <c r="BO67" s="65">
        <f t="shared" ref="BO67:CV67" si="91">BO$49*BO24</f>
        <v>0</v>
      </c>
      <c r="BP67" s="65">
        <f t="shared" si="91"/>
        <v>0</v>
      </c>
      <c r="BQ67" s="65">
        <f t="shared" si="91"/>
        <v>0</v>
      </c>
      <c r="BR67" s="65">
        <f t="shared" si="91"/>
        <v>0</v>
      </c>
      <c r="BS67" s="65">
        <f t="shared" si="91"/>
        <v>0</v>
      </c>
      <c r="BT67" s="65">
        <f t="shared" si="91"/>
        <v>0</v>
      </c>
      <c r="BU67" s="65">
        <f t="shared" si="91"/>
        <v>0</v>
      </c>
      <c r="BV67" s="65">
        <f t="shared" si="91"/>
        <v>0</v>
      </c>
      <c r="BW67" s="65">
        <f t="shared" si="91"/>
        <v>0</v>
      </c>
      <c r="BX67" s="65">
        <f t="shared" si="91"/>
        <v>0</v>
      </c>
      <c r="BY67" s="65">
        <f t="shared" si="91"/>
        <v>0</v>
      </c>
      <c r="BZ67" s="65">
        <f t="shared" si="91"/>
        <v>0</v>
      </c>
      <c r="CA67" s="65">
        <f t="shared" si="91"/>
        <v>0</v>
      </c>
      <c r="CB67" s="65">
        <f t="shared" si="91"/>
        <v>0</v>
      </c>
      <c r="CC67" s="65">
        <f t="shared" si="91"/>
        <v>0</v>
      </c>
      <c r="CD67" s="65">
        <f t="shared" si="91"/>
        <v>0</v>
      </c>
      <c r="CE67" s="65">
        <f t="shared" si="91"/>
        <v>0</v>
      </c>
      <c r="CF67" s="65">
        <f t="shared" si="91"/>
        <v>0</v>
      </c>
      <c r="CG67" s="65">
        <f t="shared" si="91"/>
        <v>0</v>
      </c>
      <c r="CH67" s="65">
        <f t="shared" si="91"/>
        <v>0</v>
      </c>
      <c r="CI67" s="65">
        <f t="shared" si="91"/>
        <v>0</v>
      </c>
      <c r="CJ67" s="65">
        <f t="shared" si="91"/>
        <v>0</v>
      </c>
      <c r="CK67" s="65">
        <f t="shared" si="91"/>
        <v>0</v>
      </c>
      <c r="CL67" s="65">
        <f t="shared" si="91"/>
        <v>0</v>
      </c>
      <c r="CM67" s="65">
        <f t="shared" si="91"/>
        <v>0</v>
      </c>
      <c r="CN67" s="65">
        <f t="shared" si="91"/>
        <v>0</v>
      </c>
      <c r="CO67" s="65">
        <f t="shared" si="91"/>
        <v>0</v>
      </c>
      <c r="CP67" s="65">
        <f t="shared" si="91"/>
        <v>0</v>
      </c>
      <c r="CQ67" s="65">
        <f t="shared" si="91"/>
        <v>0</v>
      </c>
      <c r="CR67" s="65">
        <f t="shared" si="91"/>
        <v>0</v>
      </c>
      <c r="CS67" s="65">
        <f t="shared" si="91"/>
        <v>0</v>
      </c>
      <c r="CT67" s="65">
        <f t="shared" si="91"/>
        <v>0</v>
      </c>
      <c r="CU67" s="65">
        <f t="shared" si="91"/>
        <v>0</v>
      </c>
      <c r="CV67" s="65">
        <f t="shared" si="91"/>
        <v>0</v>
      </c>
      <c r="CW67" s="65">
        <f t="shared" ref="CW67:DP67" si="92">CW$49*CW24</f>
        <v>0</v>
      </c>
      <c r="CX67" s="65">
        <f t="shared" si="92"/>
        <v>0</v>
      </c>
      <c r="CY67" s="65">
        <f t="shared" si="92"/>
        <v>0</v>
      </c>
      <c r="CZ67" s="65">
        <f t="shared" si="92"/>
        <v>0</v>
      </c>
      <c r="DA67" s="65">
        <f t="shared" si="92"/>
        <v>0</v>
      </c>
      <c r="DB67" s="65">
        <f t="shared" si="92"/>
        <v>0</v>
      </c>
      <c r="DC67" s="65">
        <f t="shared" si="92"/>
        <v>0</v>
      </c>
      <c r="DD67" s="65">
        <f t="shared" si="92"/>
        <v>0</v>
      </c>
      <c r="DE67" s="65">
        <f t="shared" si="92"/>
        <v>0</v>
      </c>
      <c r="DF67" s="65">
        <f t="shared" si="92"/>
        <v>0</v>
      </c>
      <c r="DG67" s="65">
        <f t="shared" si="92"/>
        <v>0</v>
      </c>
      <c r="DH67" s="65">
        <f t="shared" si="92"/>
        <v>0</v>
      </c>
      <c r="DI67" s="65">
        <f t="shared" si="92"/>
        <v>0</v>
      </c>
      <c r="DJ67" s="65">
        <f t="shared" si="92"/>
        <v>0</v>
      </c>
      <c r="DK67" s="65">
        <f t="shared" si="92"/>
        <v>0</v>
      </c>
      <c r="DL67" s="65">
        <f t="shared" si="92"/>
        <v>0</v>
      </c>
      <c r="DM67" s="65">
        <f t="shared" si="92"/>
        <v>0</v>
      </c>
      <c r="DN67" s="65">
        <f t="shared" si="92"/>
        <v>0</v>
      </c>
      <c r="DO67" s="65">
        <f t="shared" si="92"/>
        <v>0</v>
      </c>
      <c r="DP67" s="65">
        <f t="shared" si="92"/>
        <v>0</v>
      </c>
    </row>
    <row r="68" spans="1:120" x14ac:dyDescent="0.25">
      <c r="A68" s="65" t="str">
        <f t="shared" si="69"/>
        <v>07_INA</v>
      </c>
      <c r="B68" s="65" t="str">
        <f t="shared" si="69"/>
        <v>7_6_kerosene</v>
      </c>
      <c r="C68" s="65" t="str">
        <f t="shared" si="69"/>
        <v>7_6_kerosene</v>
      </c>
      <c r="D68" s="66" t="s">
        <v>171</v>
      </c>
      <c r="E68" s="66">
        <f t="shared" si="70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1"/>
        <v>07_INA</v>
      </c>
      <c r="BL68" s="65" t="str">
        <f t="shared" si="72"/>
        <v>d_ind_cem_7_6_kerosene</v>
      </c>
      <c r="BM68" s="65"/>
      <c r="BN68" s="65"/>
      <c r="BO68" s="65">
        <f t="shared" ref="BO68:CV68" si="93">BO$49*BO25</f>
        <v>0</v>
      </c>
      <c r="BP68" s="65">
        <f t="shared" si="93"/>
        <v>0</v>
      </c>
      <c r="BQ68" s="65">
        <f t="shared" si="93"/>
        <v>0</v>
      </c>
      <c r="BR68" s="65">
        <f t="shared" si="93"/>
        <v>0</v>
      </c>
      <c r="BS68" s="65">
        <f t="shared" si="93"/>
        <v>0</v>
      </c>
      <c r="BT68" s="65">
        <f t="shared" si="93"/>
        <v>0</v>
      </c>
      <c r="BU68" s="65">
        <f t="shared" si="93"/>
        <v>0</v>
      </c>
      <c r="BV68" s="65">
        <f t="shared" si="93"/>
        <v>0</v>
      </c>
      <c r="BW68" s="65">
        <f t="shared" si="93"/>
        <v>0</v>
      </c>
      <c r="BX68" s="65">
        <f t="shared" si="93"/>
        <v>0</v>
      </c>
      <c r="BY68" s="65">
        <f t="shared" si="93"/>
        <v>0</v>
      </c>
      <c r="BZ68" s="65">
        <f t="shared" si="93"/>
        <v>0</v>
      </c>
      <c r="CA68" s="65">
        <f t="shared" si="93"/>
        <v>0</v>
      </c>
      <c r="CB68" s="65">
        <f t="shared" si="93"/>
        <v>0</v>
      </c>
      <c r="CC68" s="65">
        <f t="shared" si="93"/>
        <v>0</v>
      </c>
      <c r="CD68" s="65">
        <f t="shared" si="93"/>
        <v>0</v>
      </c>
      <c r="CE68" s="65">
        <f t="shared" si="93"/>
        <v>0</v>
      </c>
      <c r="CF68" s="65">
        <f t="shared" si="93"/>
        <v>0</v>
      </c>
      <c r="CG68" s="65">
        <f t="shared" si="93"/>
        <v>0</v>
      </c>
      <c r="CH68" s="65">
        <f t="shared" si="93"/>
        <v>0</v>
      </c>
      <c r="CI68" s="65">
        <f t="shared" si="93"/>
        <v>0</v>
      </c>
      <c r="CJ68" s="65">
        <f t="shared" si="93"/>
        <v>0</v>
      </c>
      <c r="CK68" s="65">
        <f t="shared" si="93"/>
        <v>0</v>
      </c>
      <c r="CL68" s="65">
        <f t="shared" si="93"/>
        <v>0</v>
      </c>
      <c r="CM68" s="65">
        <f t="shared" si="93"/>
        <v>0</v>
      </c>
      <c r="CN68" s="65">
        <f t="shared" si="93"/>
        <v>0</v>
      </c>
      <c r="CO68" s="65">
        <f t="shared" si="93"/>
        <v>0</v>
      </c>
      <c r="CP68" s="65">
        <f t="shared" si="93"/>
        <v>0</v>
      </c>
      <c r="CQ68" s="65">
        <f t="shared" si="93"/>
        <v>0</v>
      </c>
      <c r="CR68" s="65">
        <f t="shared" si="93"/>
        <v>0</v>
      </c>
      <c r="CS68" s="65">
        <f t="shared" si="93"/>
        <v>0</v>
      </c>
      <c r="CT68" s="65">
        <f t="shared" si="93"/>
        <v>0</v>
      </c>
      <c r="CU68" s="65">
        <f t="shared" si="93"/>
        <v>0</v>
      </c>
      <c r="CV68" s="65">
        <f t="shared" si="93"/>
        <v>0</v>
      </c>
      <c r="CW68" s="65">
        <f t="shared" ref="CW68:DP68" si="94">CW$49*CW25</f>
        <v>0</v>
      </c>
      <c r="CX68" s="65">
        <f t="shared" si="94"/>
        <v>0</v>
      </c>
      <c r="CY68" s="65">
        <f t="shared" si="94"/>
        <v>0</v>
      </c>
      <c r="CZ68" s="65">
        <f t="shared" si="94"/>
        <v>0</v>
      </c>
      <c r="DA68" s="65">
        <f t="shared" si="94"/>
        <v>0</v>
      </c>
      <c r="DB68" s="65">
        <f t="shared" si="94"/>
        <v>0</v>
      </c>
      <c r="DC68" s="65">
        <f t="shared" si="94"/>
        <v>0</v>
      </c>
      <c r="DD68" s="65">
        <f t="shared" si="94"/>
        <v>0</v>
      </c>
      <c r="DE68" s="65">
        <f t="shared" si="94"/>
        <v>0</v>
      </c>
      <c r="DF68" s="65">
        <f t="shared" si="94"/>
        <v>0</v>
      </c>
      <c r="DG68" s="65">
        <f t="shared" si="94"/>
        <v>0</v>
      </c>
      <c r="DH68" s="65">
        <f t="shared" si="94"/>
        <v>0</v>
      </c>
      <c r="DI68" s="65">
        <f t="shared" si="94"/>
        <v>0</v>
      </c>
      <c r="DJ68" s="65">
        <f t="shared" si="94"/>
        <v>0</v>
      </c>
      <c r="DK68" s="65">
        <f t="shared" si="94"/>
        <v>0</v>
      </c>
      <c r="DL68" s="65">
        <f t="shared" si="94"/>
        <v>0</v>
      </c>
      <c r="DM68" s="65">
        <f t="shared" si="94"/>
        <v>0</v>
      </c>
      <c r="DN68" s="65">
        <f t="shared" si="94"/>
        <v>0</v>
      </c>
      <c r="DO68" s="65">
        <f t="shared" si="94"/>
        <v>0</v>
      </c>
      <c r="DP68" s="65">
        <f t="shared" si="94"/>
        <v>0</v>
      </c>
    </row>
    <row r="69" spans="1:120" x14ac:dyDescent="0.25">
      <c r="A69" s="65" t="str">
        <f t="shared" si="69"/>
        <v>07_INA</v>
      </c>
      <c r="B69" s="65" t="str">
        <f t="shared" si="69"/>
        <v>7_7_gas_diesel_oil</v>
      </c>
      <c r="C69" s="65" t="str">
        <f t="shared" si="69"/>
        <v>7_7_gas_diesel_oil</v>
      </c>
      <c r="D69" s="66" t="s">
        <v>171</v>
      </c>
      <c r="E69" s="66">
        <f t="shared" si="70"/>
        <v>0</v>
      </c>
      <c r="F69" s="66">
        <v>0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1"/>
        <v>07_INA</v>
      </c>
      <c r="BL69" s="65" t="str">
        <f t="shared" si="72"/>
        <v>d_ind_cem_7_7_gas_diesel_oil</v>
      </c>
      <c r="BM69" s="65"/>
      <c r="BN69" s="65"/>
      <c r="BO69" s="65">
        <f t="shared" ref="BO69:CV69" si="95">BO$49*BO26</f>
        <v>0</v>
      </c>
      <c r="BP69" s="65">
        <f t="shared" si="95"/>
        <v>0</v>
      </c>
      <c r="BQ69" s="65">
        <f t="shared" si="95"/>
        <v>0</v>
      </c>
      <c r="BR69" s="65">
        <f t="shared" si="95"/>
        <v>0</v>
      </c>
      <c r="BS69" s="65">
        <f t="shared" si="95"/>
        <v>0</v>
      </c>
      <c r="BT69" s="65">
        <f t="shared" si="95"/>
        <v>0</v>
      </c>
      <c r="BU69" s="65">
        <f t="shared" si="95"/>
        <v>0</v>
      </c>
      <c r="BV69" s="65">
        <f t="shared" si="95"/>
        <v>0</v>
      </c>
      <c r="BW69" s="65">
        <f t="shared" si="95"/>
        <v>0</v>
      </c>
      <c r="BX69" s="65">
        <f t="shared" si="95"/>
        <v>0</v>
      </c>
      <c r="BY69" s="65">
        <f t="shared" si="95"/>
        <v>0</v>
      </c>
      <c r="BZ69" s="65">
        <f t="shared" si="95"/>
        <v>0</v>
      </c>
      <c r="CA69" s="65">
        <f t="shared" si="95"/>
        <v>0</v>
      </c>
      <c r="CB69" s="65">
        <f t="shared" si="95"/>
        <v>0</v>
      </c>
      <c r="CC69" s="65">
        <f t="shared" si="95"/>
        <v>0</v>
      </c>
      <c r="CD69" s="65">
        <f t="shared" si="95"/>
        <v>0</v>
      </c>
      <c r="CE69" s="65">
        <f t="shared" si="95"/>
        <v>0</v>
      </c>
      <c r="CF69" s="65">
        <f t="shared" si="95"/>
        <v>0</v>
      </c>
      <c r="CG69" s="65">
        <f t="shared" si="95"/>
        <v>0</v>
      </c>
      <c r="CH69" s="65">
        <f t="shared" si="95"/>
        <v>0</v>
      </c>
      <c r="CI69" s="65">
        <f t="shared" si="95"/>
        <v>0</v>
      </c>
      <c r="CJ69" s="65">
        <f t="shared" si="95"/>
        <v>0</v>
      </c>
      <c r="CK69" s="65">
        <f t="shared" si="95"/>
        <v>0</v>
      </c>
      <c r="CL69" s="65">
        <f t="shared" si="95"/>
        <v>0</v>
      </c>
      <c r="CM69" s="65">
        <f t="shared" si="95"/>
        <v>0</v>
      </c>
      <c r="CN69" s="65">
        <f t="shared" si="95"/>
        <v>0</v>
      </c>
      <c r="CO69" s="65">
        <f t="shared" si="95"/>
        <v>0</v>
      </c>
      <c r="CP69" s="65">
        <f t="shared" si="95"/>
        <v>0</v>
      </c>
      <c r="CQ69" s="65">
        <f t="shared" si="95"/>
        <v>0</v>
      </c>
      <c r="CR69" s="65">
        <f t="shared" si="95"/>
        <v>0</v>
      </c>
      <c r="CS69" s="65">
        <f t="shared" si="95"/>
        <v>0</v>
      </c>
      <c r="CT69" s="65">
        <f t="shared" si="95"/>
        <v>0</v>
      </c>
      <c r="CU69" s="65">
        <f t="shared" si="95"/>
        <v>0</v>
      </c>
      <c r="CV69" s="65">
        <f t="shared" si="95"/>
        <v>0</v>
      </c>
      <c r="CW69" s="65">
        <f t="shared" ref="CW69:DP69" si="96">CW$49*CW26</f>
        <v>0</v>
      </c>
      <c r="CX69" s="65">
        <f t="shared" si="96"/>
        <v>0</v>
      </c>
      <c r="CY69" s="65">
        <f t="shared" si="96"/>
        <v>0</v>
      </c>
      <c r="CZ69" s="65">
        <f t="shared" si="96"/>
        <v>0</v>
      </c>
      <c r="DA69" s="65">
        <f t="shared" si="96"/>
        <v>0</v>
      </c>
      <c r="DB69" s="65">
        <f t="shared" si="96"/>
        <v>0</v>
      </c>
      <c r="DC69" s="65">
        <f t="shared" si="96"/>
        <v>0</v>
      </c>
      <c r="DD69" s="65">
        <f t="shared" si="96"/>
        <v>0</v>
      </c>
      <c r="DE69" s="65">
        <f t="shared" si="96"/>
        <v>0</v>
      </c>
      <c r="DF69" s="65">
        <f t="shared" si="96"/>
        <v>0</v>
      </c>
      <c r="DG69" s="65">
        <f t="shared" si="96"/>
        <v>0</v>
      </c>
      <c r="DH69" s="65">
        <f t="shared" si="96"/>
        <v>0</v>
      </c>
      <c r="DI69" s="65">
        <f t="shared" si="96"/>
        <v>0</v>
      </c>
      <c r="DJ69" s="65">
        <f t="shared" si="96"/>
        <v>0</v>
      </c>
      <c r="DK69" s="65">
        <f t="shared" si="96"/>
        <v>0</v>
      </c>
      <c r="DL69" s="65">
        <f t="shared" si="96"/>
        <v>0</v>
      </c>
      <c r="DM69" s="65">
        <f t="shared" si="96"/>
        <v>0</v>
      </c>
      <c r="DN69" s="65">
        <f t="shared" si="96"/>
        <v>0</v>
      </c>
      <c r="DO69" s="65">
        <f t="shared" si="96"/>
        <v>0</v>
      </c>
      <c r="DP69" s="65">
        <f t="shared" si="96"/>
        <v>0</v>
      </c>
    </row>
    <row r="70" spans="1:120" x14ac:dyDescent="0.25">
      <c r="A70" s="65" t="str">
        <f t="shared" si="69"/>
        <v>07_INA</v>
      </c>
      <c r="B70" s="65" t="str">
        <f t="shared" si="69"/>
        <v>7_8_fuel_oil</v>
      </c>
      <c r="C70" s="65" t="str">
        <f t="shared" si="69"/>
        <v>7_8_fuel_oil</v>
      </c>
      <c r="D70" s="66" t="s">
        <v>171</v>
      </c>
      <c r="E70" s="66">
        <f t="shared" si="70"/>
        <v>0</v>
      </c>
      <c r="F70" s="66">
        <v>0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1"/>
        <v>07_INA</v>
      </c>
      <c r="BL70" s="65" t="str">
        <f t="shared" si="72"/>
        <v>d_ind_cem_7_8_fuel_oil</v>
      </c>
      <c r="BM70" s="65"/>
      <c r="BN70" s="65"/>
      <c r="BO70" s="65">
        <f t="shared" ref="BO70:CV70" si="97">BO$49*BO27</f>
        <v>0</v>
      </c>
      <c r="BP70" s="65">
        <f t="shared" si="97"/>
        <v>0</v>
      </c>
      <c r="BQ70" s="65">
        <f t="shared" si="97"/>
        <v>0</v>
      </c>
      <c r="BR70" s="65">
        <f t="shared" si="97"/>
        <v>0</v>
      </c>
      <c r="BS70" s="65">
        <f t="shared" si="97"/>
        <v>0</v>
      </c>
      <c r="BT70" s="65">
        <f t="shared" si="97"/>
        <v>0</v>
      </c>
      <c r="BU70" s="65">
        <f t="shared" si="97"/>
        <v>0</v>
      </c>
      <c r="BV70" s="65">
        <f t="shared" si="97"/>
        <v>0</v>
      </c>
      <c r="BW70" s="65">
        <f t="shared" si="97"/>
        <v>0</v>
      </c>
      <c r="BX70" s="65">
        <f t="shared" si="97"/>
        <v>0</v>
      </c>
      <c r="BY70" s="65">
        <f t="shared" si="97"/>
        <v>0</v>
      </c>
      <c r="BZ70" s="65">
        <f t="shared" si="97"/>
        <v>0</v>
      </c>
      <c r="CA70" s="65">
        <f t="shared" si="97"/>
        <v>0</v>
      </c>
      <c r="CB70" s="65">
        <f t="shared" si="97"/>
        <v>0</v>
      </c>
      <c r="CC70" s="65">
        <f t="shared" si="97"/>
        <v>0</v>
      </c>
      <c r="CD70" s="65">
        <f t="shared" si="97"/>
        <v>0</v>
      </c>
      <c r="CE70" s="65">
        <f t="shared" si="97"/>
        <v>0</v>
      </c>
      <c r="CF70" s="65">
        <f t="shared" si="97"/>
        <v>0</v>
      </c>
      <c r="CG70" s="65">
        <f t="shared" si="97"/>
        <v>0</v>
      </c>
      <c r="CH70" s="65">
        <f t="shared" si="97"/>
        <v>0</v>
      </c>
      <c r="CI70" s="65">
        <f t="shared" si="97"/>
        <v>0</v>
      </c>
      <c r="CJ70" s="65">
        <f t="shared" si="97"/>
        <v>0</v>
      </c>
      <c r="CK70" s="65">
        <f t="shared" si="97"/>
        <v>0</v>
      </c>
      <c r="CL70" s="65">
        <f t="shared" si="97"/>
        <v>0</v>
      </c>
      <c r="CM70" s="65">
        <f t="shared" si="97"/>
        <v>0</v>
      </c>
      <c r="CN70" s="65">
        <f t="shared" si="97"/>
        <v>0</v>
      </c>
      <c r="CO70" s="65">
        <f t="shared" si="97"/>
        <v>0</v>
      </c>
      <c r="CP70" s="65">
        <f t="shared" si="97"/>
        <v>0</v>
      </c>
      <c r="CQ70" s="65">
        <f t="shared" si="97"/>
        <v>0</v>
      </c>
      <c r="CR70" s="65">
        <f t="shared" si="97"/>
        <v>0</v>
      </c>
      <c r="CS70" s="65">
        <f t="shared" si="97"/>
        <v>0</v>
      </c>
      <c r="CT70" s="65">
        <f t="shared" si="97"/>
        <v>0</v>
      </c>
      <c r="CU70" s="65">
        <f t="shared" si="97"/>
        <v>0</v>
      </c>
      <c r="CV70" s="65">
        <f t="shared" si="97"/>
        <v>0</v>
      </c>
      <c r="CW70" s="65">
        <f t="shared" ref="CW70:DP70" si="98">CW$49*CW27</f>
        <v>0</v>
      </c>
      <c r="CX70" s="65">
        <f t="shared" si="98"/>
        <v>0</v>
      </c>
      <c r="CY70" s="65">
        <f t="shared" si="98"/>
        <v>0</v>
      </c>
      <c r="CZ70" s="65">
        <f t="shared" si="98"/>
        <v>0</v>
      </c>
      <c r="DA70" s="65">
        <f t="shared" si="98"/>
        <v>0</v>
      </c>
      <c r="DB70" s="65">
        <f t="shared" si="98"/>
        <v>0</v>
      </c>
      <c r="DC70" s="65">
        <f t="shared" si="98"/>
        <v>0</v>
      </c>
      <c r="DD70" s="65">
        <f t="shared" si="98"/>
        <v>0</v>
      </c>
      <c r="DE70" s="65">
        <f t="shared" si="98"/>
        <v>0</v>
      </c>
      <c r="DF70" s="65">
        <f t="shared" si="98"/>
        <v>0</v>
      </c>
      <c r="DG70" s="65">
        <f t="shared" si="98"/>
        <v>0</v>
      </c>
      <c r="DH70" s="65">
        <f t="shared" si="98"/>
        <v>0</v>
      </c>
      <c r="DI70" s="65">
        <f t="shared" si="98"/>
        <v>0</v>
      </c>
      <c r="DJ70" s="65">
        <f t="shared" si="98"/>
        <v>0</v>
      </c>
      <c r="DK70" s="65">
        <f t="shared" si="98"/>
        <v>0</v>
      </c>
      <c r="DL70" s="65">
        <f t="shared" si="98"/>
        <v>0</v>
      </c>
      <c r="DM70" s="65">
        <f t="shared" si="98"/>
        <v>0</v>
      </c>
      <c r="DN70" s="65">
        <f t="shared" si="98"/>
        <v>0</v>
      </c>
      <c r="DO70" s="65">
        <f t="shared" si="98"/>
        <v>0</v>
      </c>
      <c r="DP70" s="65">
        <f t="shared" si="98"/>
        <v>0</v>
      </c>
    </row>
    <row r="71" spans="1:120" x14ac:dyDescent="0.25">
      <c r="A71" s="65" t="str">
        <f t="shared" si="69"/>
        <v>07_INA</v>
      </c>
      <c r="B71" s="65" t="str">
        <f t="shared" si="69"/>
        <v>7_9_lpg</v>
      </c>
      <c r="C71" s="65" t="str">
        <f t="shared" si="69"/>
        <v>7_9_lpg</v>
      </c>
      <c r="D71" s="66" t="s">
        <v>171</v>
      </c>
      <c r="E71" s="66">
        <f t="shared" si="70"/>
        <v>0</v>
      </c>
      <c r="F71" s="66">
        <v>0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1"/>
        <v>07_INA</v>
      </c>
      <c r="BL71" s="65" t="str">
        <f t="shared" si="72"/>
        <v>d_ind_cem_7_9_lpg</v>
      </c>
      <c r="BM71" s="65"/>
      <c r="BN71" s="65"/>
      <c r="BO71" s="65">
        <f t="shared" ref="BO71:CV71" si="99">BO$49*BO28</f>
        <v>0</v>
      </c>
      <c r="BP71" s="65">
        <f t="shared" si="99"/>
        <v>0</v>
      </c>
      <c r="BQ71" s="65">
        <f t="shared" si="99"/>
        <v>0</v>
      </c>
      <c r="BR71" s="65">
        <f t="shared" si="99"/>
        <v>0</v>
      </c>
      <c r="BS71" s="65">
        <f t="shared" si="99"/>
        <v>0</v>
      </c>
      <c r="BT71" s="65">
        <f t="shared" si="99"/>
        <v>0</v>
      </c>
      <c r="BU71" s="65">
        <f t="shared" si="99"/>
        <v>0</v>
      </c>
      <c r="BV71" s="65">
        <f t="shared" si="99"/>
        <v>0</v>
      </c>
      <c r="BW71" s="65">
        <f t="shared" si="99"/>
        <v>0</v>
      </c>
      <c r="BX71" s="65">
        <f t="shared" si="99"/>
        <v>0</v>
      </c>
      <c r="BY71" s="65">
        <f t="shared" si="99"/>
        <v>0</v>
      </c>
      <c r="BZ71" s="65">
        <f t="shared" si="99"/>
        <v>0</v>
      </c>
      <c r="CA71" s="65">
        <f t="shared" si="99"/>
        <v>0</v>
      </c>
      <c r="CB71" s="65">
        <f t="shared" si="99"/>
        <v>0</v>
      </c>
      <c r="CC71" s="65">
        <f t="shared" si="99"/>
        <v>0</v>
      </c>
      <c r="CD71" s="65">
        <f t="shared" si="99"/>
        <v>0</v>
      </c>
      <c r="CE71" s="65">
        <f t="shared" si="99"/>
        <v>0</v>
      </c>
      <c r="CF71" s="65">
        <f t="shared" si="99"/>
        <v>0</v>
      </c>
      <c r="CG71" s="65">
        <f t="shared" si="99"/>
        <v>0</v>
      </c>
      <c r="CH71" s="65">
        <f t="shared" si="99"/>
        <v>0</v>
      </c>
      <c r="CI71" s="65">
        <f t="shared" si="99"/>
        <v>0</v>
      </c>
      <c r="CJ71" s="65">
        <f t="shared" si="99"/>
        <v>0</v>
      </c>
      <c r="CK71" s="65">
        <f t="shared" si="99"/>
        <v>0</v>
      </c>
      <c r="CL71" s="65">
        <f t="shared" si="99"/>
        <v>0</v>
      </c>
      <c r="CM71" s="65">
        <f t="shared" si="99"/>
        <v>0</v>
      </c>
      <c r="CN71" s="65">
        <f t="shared" si="99"/>
        <v>0</v>
      </c>
      <c r="CO71" s="65">
        <f t="shared" si="99"/>
        <v>0</v>
      </c>
      <c r="CP71" s="65">
        <f t="shared" si="99"/>
        <v>0</v>
      </c>
      <c r="CQ71" s="65">
        <f t="shared" si="99"/>
        <v>0</v>
      </c>
      <c r="CR71" s="65">
        <f t="shared" si="99"/>
        <v>0</v>
      </c>
      <c r="CS71" s="65">
        <f t="shared" si="99"/>
        <v>0</v>
      </c>
      <c r="CT71" s="65">
        <f t="shared" si="99"/>
        <v>0</v>
      </c>
      <c r="CU71" s="65">
        <f t="shared" si="99"/>
        <v>0</v>
      </c>
      <c r="CV71" s="65">
        <f t="shared" si="99"/>
        <v>0</v>
      </c>
      <c r="CW71" s="65">
        <f t="shared" ref="CW71:DP71" si="100">CW$49*CW28</f>
        <v>0</v>
      </c>
      <c r="CX71" s="65">
        <f t="shared" si="100"/>
        <v>0</v>
      </c>
      <c r="CY71" s="65">
        <f t="shared" si="100"/>
        <v>0</v>
      </c>
      <c r="CZ71" s="65">
        <f t="shared" si="100"/>
        <v>0</v>
      </c>
      <c r="DA71" s="65">
        <f t="shared" si="100"/>
        <v>0</v>
      </c>
      <c r="DB71" s="65">
        <f t="shared" si="100"/>
        <v>0</v>
      </c>
      <c r="DC71" s="65">
        <f t="shared" si="100"/>
        <v>0</v>
      </c>
      <c r="DD71" s="65">
        <f t="shared" si="100"/>
        <v>0</v>
      </c>
      <c r="DE71" s="65">
        <f t="shared" si="100"/>
        <v>0</v>
      </c>
      <c r="DF71" s="65">
        <f t="shared" si="100"/>
        <v>0</v>
      </c>
      <c r="DG71" s="65">
        <f t="shared" si="100"/>
        <v>0</v>
      </c>
      <c r="DH71" s="65">
        <f t="shared" si="100"/>
        <v>0</v>
      </c>
      <c r="DI71" s="65">
        <f t="shared" si="100"/>
        <v>0</v>
      </c>
      <c r="DJ71" s="65">
        <f t="shared" si="100"/>
        <v>0</v>
      </c>
      <c r="DK71" s="65">
        <f t="shared" si="100"/>
        <v>0</v>
      </c>
      <c r="DL71" s="65">
        <f t="shared" si="100"/>
        <v>0</v>
      </c>
      <c r="DM71" s="65">
        <f t="shared" si="100"/>
        <v>0</v>
      </c>
      <c r="DN71" s="65">
        <f t="shared" si="100"/>
        <v>0</v>
      </c>
      <c r="DO71" s="65">
        <f t="shared" si="100"/>
        <v>0</v>
      </c>
      <c r="DP71" s="65">
        <f t="shared" si="100"/>
        <v>0</v>
      </c>
    </row>
    <row r="72" spans="1:120" x14ac:dyDescent="0.25">
      <c r="A72" s="65" t="str">
        <f t="shared" si="69"/>
        <v>07_INA</v>
      </c>
      <c r="B72" s="65" t="str">
        <f t="shared" si="69"/>
        <v>7_10_refinery_gas_not_liquefied</v>
      </c>
      <c r="C72" s="65" t="str">
        <f t="shared" si="69"/>
        <v>7_10_refi_gas_notliq</v>
      </c>
      <c r="D72" s="66" t="s">
        <v>171</v>
      </c>
      <c r="E72" s="66">
        <f t="shared" si="70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1"/>
        <v>07_INA</v>
      </c>
      <c r="BL72" s="65" t="str">
        <f t="shared" si="72"/>
        <v>d_ind_cem_7_10_refi_gas_notliq</v>
      </c>
      <c r="BM72" s="65"/>
      <c r="BN72" s="65"/>
      <c r="BO72" s="65">
        <f t="shared" ref="BO72:CV72" si="101">BO$49*BO29</f>
        <v>0</v>
      </c>
      <c r="BP72" s="65">
        <f t="shared" si="101"/>
        <v>0</v>
      </c>
      <c r="BQ72" s="65">
        <f t="shared" si="101"/>
        <v>0</v>
      </c>
      <c r="BR72" s="65">
        <f t="shared" si="101"/>
        <v>0</v>
      </c>
      <c r="BS72" s="65">
        <f t="shared" si="101"/>
        <v>0</v>
      </c>
      <c r="BT72" s="65">
        <f t="shared" si="101"/>
        <v>0</v>
      </c>
      <c r="BU72" s="65">
        <f t="shared" si="101"/>
        <v>0</v>
      </c>
      <c r="BV72" s="65">
        <f t="shared" si="101"/>
        <v>0</v>
      </c>
      <c r="BW72" s="65">
        <f t="shared" si="101"/>
        <v>0</v>
      </c>
      <c r="BX72" s="65">
        <f t="shared" si="101"/>
        <v>0</v>
      </c>
      <c r="BY72" s="65">
        <f t="shared" si="101"/>
        <v>0</v>
      </c>
      <c r="BZ72" s="65">
        <f t="shared" si="101"/>
        <v>0</v>
      </c>
      <c r="CA72" s="65">
        <f t="shared" si="101"/>
        <v>0</v>
      </c>
      <c r="CB72" s="65">
        <f t="shared" si="101"/>
        <v>0</v>
      </c>
      <c r="CC72" s="65">
        <f t="shared" si="101"/>
        <v>0</v>
      </c>
      <c r="CD72" s="65">
        <f t="shared" si="101"/>
        <v>0</v>
      </c>
      <c r="CE72" s="65">
        <f t="shared" si="101"/>
        <v>0</v>
      </c>
      <c r="CF72" s="65">
        <f t="shared" si="101"/>
        <v>0</v>
      </c>
      <c r="CG72" s="65">
        <f t="shared" si="101"/>
        <v>0</v>
      </c>
      <c r="CH72" s="65">
        <f t="shared" si="101"/>
        <v>0</v>
      </c>
      <c r="CI72" s="65">
        <f t="shared" si="101"/>
        <v>0</v>
      </c>
      <c r="CJ72" s="65">
        <f t="shared" si="101"/>
        <v>0</v>
      </c>
      <c r="CK72" s="65">
        <f t="shared" si="101"/>
        <v>0</v>
      </c>
      <c r="CL72" s="65">
        <f t="shared" si="101"/>
        <v>0</v>
      </c>
      <c r="CM72" s="65">
        <f t="shared" si="101"/>
        <v>0</v>
      </c>
      <c r="CN72" s="65">
        <f t="shared" si="101"/>
        <v>0</v>
      </c>
      <c r="CO72" s="65">
        <f t="shared" si="101"/>
        <v>0</v>
      </c>
      <c r="CP72" s="65">
        <f t="shared" si="101"/>
        <v>0</v>
      </c>
      <c r="CQ72" s="65">
        <f t="shared" si="101"/>
        <v>0</v>
      </c>
      <c r="CR72" s="65">
        <f t="shared" si="101"/>
        <v>0</v>
      </c>
      <c r="CS72" s="65">
        <f t="shared" si="101"/>
        <v>0</v>
      </c>
      <c r="CT72" s="65">
        <f t="shared" si="101"/>
        <v>0</v>
      </c>
      <c r="CU72" s="65">
        <f t="shared" si="101"/>
        <v>0</v>
      </c>
      <c r="CV72" s="65">
        <f t="shared" si="101"/>
        <v>0</v>
      </c>
      <c r="CW72" s="65">
        <f t="shared" ref="CW72:DP72" si="102">CW$49*CW29</f>
        <v>0</v>
      </c>
      <c r="CX72" s="65">
        <f t="shared" si="102"/>
        <v>0</v>
      </c>
      <c r="CY72" s="65">
        <f t="shared" si="102"/>
        <v>0</v>
      </c>
      <c r="CZ72" s="65">
        <f t="shared" si="102"/>
        <v>0</v>
      </c>
      <c r="DA72" s="65">
        <f t="shared" si="102"/>
        <v>0</v>
      </c>
      <c r="DB72" s="65">
        <f t="shared" si="102"/>
        <v>0</v>
      </c>
      <c r="DC72" s="65">
        <f t="shared" si="102"/>
        <v>0</v>
      </c>
      <c r="DD72" s="65">
        <f t="shared" si="102"/>
        <v>0</v>
      </c>
      <c r="DE72" s="65">
        <f t="shared" si="102"/>
        <v>0</v>
      </c>
      <c r="DF72" s="65">
        <f t="shared" si="102"/>
        <v>0</v>
      </c>
      <c r="DG72" s="65">
        <f t="shared" si="102"/>
        <v>0</v>
      </c>
      <c r="DH72" s="65">
        <f t="shared" si="102"/>
        <v>0</v>
      </c>
      <c r="DI72" s="65">
        <f t="shared" si="102"/>
        <v>0</v>
      </c>
      <c r="DJ72" s="65">
        <f t="shared" si="102"/>
        <v>0</v>
      </c>
      <c r="DK72" s="65">
        <f t="shared" si="102"/>
        <v>0</v>
      </c>
      <c r="DL72" s="65">
        <f t="shared" si="102"/>
        <v>0</v>
      </c>
      <c r="DM72" s="65">
        <f t="shared" si="102"/>
        <v>0</v>
      </c>
      <c r="DN72" s="65">
        <f t="shared" si="102"/>
        <v>0</v>
      </c>
      <c r="DO72" s="65">
        <f t="shared" si="102"/>
        <v>0</v>
      </c>
      <c r="DP72" s="65">
        <f t="shared" si="102"/>
        <v>0</v>
      </c>
    </row>
    <row r="73" spans="1:120" x14ac:dyDescent="0.25">
      <c r="A73" s="65" t="str">
        <f t="shared" si="69"/>
        <v>07_INA</v>
      </c>
      <c r="B73" s="65" t="str">
        <f t="shared" si="69"/>
        <v>7_11_ethane</v>
      </c>
      <c r="C73" s="65" t="str">
        <f t="shared" si="69"/>
        <v>7_11_ethane</v>
      </c>
      <c r="D73" s="66" t="s">
        <v>171</v>
      </c>
      <c r="E73" s="66">
        <f t="shared" si="70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1"/>
        <v>07_INA</v>
      </c>
      <c r="BL73" s="65" t="str">
        <f t="shared" si="72"/>
        <v>d_ind_cem_7_11_ethane</v>
      </c>
      <c r="BM73" s="65"/>
      <c r="BN73" s="65"/>
      <c r="BO73" s="65">
        <f t="shared" ref="BO73:CV73" si="103">BO$49*BO30</f>
        <v>0</v>
      </c>
      <c r="BP73" s="65">
        <f t="shared" si="103"/>
        <v>0</v>
      </c>
      <c r="BQ73" s="65">
        <f t="shared" si="103"/>
        <v>0</v>
      </c>
      <c r="BR73" s="65">
        <f t="shared" si="103"/>
        <v>0</v>
      </c>
      <c r="BS73" s="65">
        <f t="shared" si="103"/>
        <v>0</v>
      </c>
      <c r="BT73" s="65">
        <f t="shared" si="103"/>
        <v>0</v>
      </c>
      <c r="BU73" s="65">
        <f t="shared" si="103"/>
        <v>0</v>
      </c>
      <c r="BV73" s="65">
        <f t="shared" si="103"/>
        <v>0</v>
      </c>
      <c r="BW73" s="65">
        <f t="shared" si="103"/>
        <v>0</v>
      </c>
      <c r="BX73" s="65">
        <f t="shared" si="103"/>
        <v>0</v>
      </c>
      <c r="BY73" s="65">
        <f t="shared" si="103"/>
        <v>0</v>
      </c>
      <c r="BZ73" s="65">
        <f t="shared" si="103"/>
        <v>0</v>
      </c>
      <c r="CA73" s="65">
        <f t="shared" si="103"/>
        <v>0</v>
      </c>
      <c r="CB73" s="65">
        <f t="shared" si="103"/>
        <v>0</v>
      </c>
      <c r="CC73" s="65">
        <f t="shared" si="103"/>
        <v>0</v>
      </c>
      <c r="CD73" s="65">
        <f t="shared" si="103"/>
        <v>0</v>
      </c>
      <c r="CE73" s="65">
        <f t="shared" si="103"/>
        <v>0</v>
      </c>
      <c r="CF73" s="65">
        <f t="shared" si="103"/>
        <v>0</v>
      </c>
      <c r="CG73" s="65">
        <f t="shared" si="103"/>
        <v>0</v>
      </c>
      <c r="CH73" s="65">
        <f t="shared" si="103"/>
        <v>0</v>
      </c>
      <c r="CI73" s="65">
        <f t="shared" si="103"/>
        <v>0</v>
      </c>
      <c r="CJ73" s="65">
        <f t="shared" si="103"/>
        <v>0</v>
      </c>
      <c r="CK73" s="65">
        <f t="shared" si="103"/>
        <v>0</v>
      </c>
      <c r="CL73" s="65">
        <f t="shared" si="103"/>
        <v>0</v>
      </c>
      <c r="CM73" s="65">
        <f t="shared" si="103"/>
        <v>0</v>
      </c>
      <c r="CN73" s="65">
        <f t="shared" si="103"/>
        <v>0</v>
      </c>
      <c r="CO73" s="65">
        <f t="shared" si="103"/>
        <v>0</v>
      </c>
      <c r="CP73" s="65">
        <f t="shared" si="103"/>
        <v>0</v>
      </c>
      <c r="CQ73" s="65">
        <f t="shared" si="103"/>
        <v>0</v>
      </c>
      <c r="CR73" s="65">
        <f t="shared" si="103"/>
        <v>0</v>
      </c>
      <c r="CS73" s="65">
        <f t="shared" si="103"/>
        <v>0</v>
      </c>
      <c r="CT73" s="65">
        <f t="shared" si="103"/>
        <v>0</v>
      </c>
      <c r="CU73" s="65">
        <f t="shared" si="103"/>
        <v>0</v>
      </c>
      <c r="CV73" s="65">
        <f t="shared" si="103"/>
        <v>0</v>
      </c>
      <c r="CW73" s="65">
        <f t="shared" ref="CW73:DP73" si="104">CW$49*CW30</f>
        <v>0</v>
      </c>
      <c r="CX73" s="65">
        <f t="shared" si="104"/>
        <v>0</v>
      </c>
      <c r="CY73" s="65">
        <f t="shared" si="104"/>
        <v>0</v>
      </c>
      <c r="CZ73" s="65">
        <f t="shared" si="104"/>
        <v>0</v>
      </c>
      <c r="DA73" s="65">
        <f t="shared" si="104"/>
        <v>0</v>
      </c>
      <c r="DB73" s="65">
        <f t="shared" si="104"/>
        <v>0</v>
      </c>
      <c r="DC73" s="65">
        <f t="shared" si="104"/>
        <v>0</v>
      </c>
      <c r="DD73" s="65">
        <f t="shared" si="104"/>
        <v>0</v>
      </c>
      <c r="DE73" s="65">
        <f t="shared" si="104"/>
        <v>0</v>
      </c>
      <c r="DF73" s="65">
        <f t="shared" si="104"/>
        <v>0</v>
      </c>
      <c r="DG73" s="65">
        <f t="shared" si="104"/>
        <v>0</v>
      </c>
      <c r="DH73" s="65">
        <f t="shared" si="104"/>
        <v>0</v>
      </c>
      <c r="DI73" s="65">
        <f t="shared" si="104"/>
        <v>0</v>
      </c>
      <c r="DJ73" s="65">
        <f t="shared" si="104"/>
        <v>0</v>
      </c>
      <c r="DK73" s="65">
        <f t="shared" si="104"/>
        <v>0</v>
      </c>
      <c r="DL73" s="65">
        <f t="shared" si="104"/>
        <v>0</v>
      </c>
      <c r="DM73" s="65">
        <f t="shared" si="104"/>
        <v>0</v>
      </c>
      <c r="DN73" s="65">
        <f t="shared" si="104"/>
        <v>0</v>
      </c>
      <c r="DO73" s="65">
        <f t="shared" si="104"/>
        <v>0</v>
      </c>
      <c r="DP73" s="65">
        <f t="shared" si="104"/>
        <v>0</v>
      </c>
    </row>
    <row r="74" spans="1:120" x14ac:dyDescent="0.25">
      <c r="A74" s="65" t="str">
        <f t="shared" si="69"/>
        <v>07_INA</v>
      </c>
      <c r="B74" s="65" t="str">
        <f t="shared" si="69"/>
        <v>7_x_other_petroleum_products</v>
      </c>
      <c r="C74" s="65" t="str">
        <f t="shared" si="69"/>
        <v>7_x_other_petrol_prod</v>
      </c>
      <c r="D74" s="66" t="s">
        <v>171</v>
      </c>
      <c r="E74" s="66">
        <f t="shared" si="70"/>
        <v>0</v>
      </c>
      <c r="F74" s="66">
        <v>0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1"/>
        <v>07_INA</v>
      </c>
      <c r="BL74" s="65" t="str">
        <f t="shared" si="72"/>
        <v>d_ind_cem_7_x_other_petrol_prod</v>
      </c>
      <c r="BM74" s="65"/>
      <c r="BN74" s="65"/>
      <c r="BO74" s="65">
        <f t="shared" ref="BO74:CV74" si="105">BO$49*BO31</f>
        <v>0</v>
      </c>
      <c r="BP74" s="65">
        <f t="shared" si="105"/>
        <v>0</v>
      </c>
      <c r="BQ74" s="65">
        <f t="shared" si="105"/>
        <v>0</v>
      </c>
      <c r="BR74" s="65">
        <f t="shared" si="105"/>
        <v>0</v>
      </c>
      <c r="BS74" s="65">
        <f t="shared" si="105"/>
        <v>0</v>
      </c>
      <c r="BT74" s="65">
        <f t="shared" si="105"/>
        <v>0</v>
      </c>
      <c r="BU74" s="65">
        <f t="shared" si="105"/>
        <v>0</v>
      </c>
      <c r="BV74" s="65">
        <f t="shared" si="105"/>
        <v>0</v>
      </c>
      <c r="BW74" s="65">
        <f t="shared" si="105"/>
        <v>0</v>
      </c>
      <c r="BX74" s="65">
        <f t="shared" si="105"/>
        <v>0</v>
      </c>
      <c r="BY74" s="65">
        <f t="shared" si="105"/>
        <v>0</v>
      </c>
      <c r="BZ74" s="65">
        <f t="shared" si="105"/>
        <v>0</v>
      </c>
      <c r="CA74" s="65">
        <f t="shared" si="105"/>
        <v>0</v>
      </c>
      <c r="CB74" s="65">
        <f t="shared" si="105"/>
        <v>0</v>
      </c>
      <c r="CC74" s="65">
        <f t="shared" si="105"/>
        <v>0</v>
      </c>
      <c r="CD74" s="65">
        <f t="shared" si="105"/>
        <v>0</v>
      </c>
      <c r="CE74" s="65">
        <f t="shared" si="105"/>
        <v>0</v>
      </c>
      <c r="CF74" s="65">
        <f t="shared" si="105"/>
        <v>0</v>
      </c>
      <c r="CG74" s="65">
        <f t="shared" si="105"/>
        <v>0</v>
      </c>
      <c r="CH74" s="65">
        <f t="shared" si="105"/>
        <v>0</v>
      </c>
      <c r="CI74" s="65">
        <f t="shared" si="105"/>
        <v>0</v>
      </c>
      <c r="CJ74" s="65">
        <f t="shared" si="105"/>
        <v>0</v>
      </c>
      <c r="CK74" s="65">
        <f t="shared" si="105"/>
        <v>0</v>
      </c>
      <c r="CL74" s="65">
        <f t="shared" si="105"/>
        <v>0</v>
      </c>
      <c r="CM74" s="65">
        <f t="shared" si="105"/>
        <v>0</v>
      </c>
      <c r="CN74" s="65">
        <f t="shared" si="105"/>
        <v>0</v>
      </c>
      <c r="CO74" s="65">
        <f t="shared" si="105"/>
        <v>0</v>
      </c>
      <c r="CP74" s="65">
        <f t="shared" si="105"/>
        <v>0</v>
      </c>
      <c r="CQ74" s="65">
        <f t="shared" si="105"/>
        <v>0</v>
      </c>
      <c r="CR74" s="65">
        <f t="shared" si="105"/>
        <v>0</v>
      </c>
      <c r="CS74" s="65">
        <f t="shared" si="105"/>
        <v>0</v>
      </c>
      <c r="CT74" s="65">
        <f t="shared" si="105"/>
        <v>0</v>
      </c>
      <c r="CU74" s="65">
        <f t="shared" si="105"/>
        <v>0</v>
      </c>
      <c r="CV74" s="65">
        <f t="shared" si="105"/>
        <v>0</v>
      </c>
      <c r="CW74" s="65">
        <f t="shared" ref="CW74:DP74" si="106">CW$49*CW31</f>
        <v>0</v>
      </c>
      <c r="CX74" s="65">
        <f t="shared" si="106"/>
        <v>0</v>
      </c>
      <c r="CY74" s="65">
        <f t="shared" si="106"/>
        <v>0</v>
      </c>
      <c r="CZ74" s="65">
        <f t="shared" si="106"/>
        <v>0</v>
      </c>
      <c r="DA74" s="65">
        <f t="shared" si="106"/>
        <v>0</v>
      </c>
      <c r="DB74" s="65">
        <f t="shared" si="106"/>
        <v>0</v>
      </c>
      <c r="DC74" s="65">
        <f t="shared" si="106"/>
        <v>0</v>
      </c>
      <c r="DD74" s="65">
        <f t="shared" si="106"/>
        <v>0</v>
      </c>
      <c r="DE74" s="65">
        <f t="shared" si="106"/>
        <v>0</v>
      </c>
      <c r="DF74" s="65">
        <f t="shared" si="106"/>
        <v>0</v>
      </c>
      <c r="DG74" s="65">
        <f t="shared" si="106"/>
        <v>0</v>
      </c>
      <c r="DH74" s="65">
        <f t="shared" si="106"/>
        <v>0</v>
      </c>
      <c r="DI74" s="65">
        <f t="shared" si="106"/>
        <v>0</v>
      </c>
      <c r="DJ74" s="65">
        <f t="shared" si="106"/>
        <v>0</v>
      </c>
      <c r="DK74" s="65">
        <f t="shared" si="106"/>
        <v>0</v>
      </c>
      <c r="DL74" s="65">
        <f t="shared" si="106"/>
        <v>0</v>
      </c>
      <c r="DM74" s="65">
        <f t="shared" si="106"/>
        <v>0</v>
      </c>
      <c r="DN74" s="65">
        <f t="shared" si="106"/>
        <v>0</v>
      </c>
      <c r="DO74" s="65">
        <f t="shared" si="106"/>
        <v>0</v>
      </c>
      <c r="DP74" s="65">
        <f t="shared" si="106"/>
        <v>0</v>
      </c>
    </row>
    <row r="75" spans="1:120" x14ac:dyDescent="0.25">
      <c r="A75" s="65" t="str">
        <f t="shared" si="69"/>
        <v>07_INA</v>
      </c>
      <c r="B75" s="65" t="str">
        <f t="shared" si="69"/>
        <v>8_1_natural_gas</v>
      </c>
      <c r="C75" s="65" t="str">
        <f t="shared" si="69"/>
        <v>8_1_natural_gas</v>
      </c>
      <c r="D75" s="66" t="s">
        <v>171</v>
      </c>
      <c r="E75" s="66">
        <f t="shared" si="70"/>
        <v>43.975755180641251</v>
      </c>
      <c r="F75" s="66">
        <v>44.860552034455601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1"/>
        <v>07_INA</v>
      </c>
      <c r="BL75" s="65" t="str">
        <f t="shared" si="72"/>
        <v>d_ind_cem_8_1_natural_gas</v>
      </c>
      <c r="BM75" s="65"/>
      <c r="BN75" s="65"/>
      <c r="BO75" s="65">
        <f t="shared" ref="BO75:CV75" si="107">BO$49*BO32</f>
        <v>43.975755180641251</v>
      </c>
      <c r="BP75" s="65">
        <f t="shared" si="107"/>
        <v>44.860552034455601</v>
      </c>
      <c r="BQ75" s="65">
        <f t="shared" si="107"/>
        <v>55.966337113196261</v>
      </c>
      <c r="BR75" s="65">
        <f t="shared" si="107"/>
        <v>63.598236959540579</v>
      </c>
      <c r="BS75" s="65">
        <f t="shared" si="107"/>
        <v>67.031934981270339</v>
      </c>
      <c r="BT75" s="65">
        <f t="shared" si="107"/>
        <v>70.631730246854204</v>
      </c>
      <c r="BU75" s="65">
        <f t="shared" si="107"/>
        <v>74.404568067002046</v>
      </c>
      <c r="BV75" s="65">
        <f t="shared" si="107"/>
        <v>78.35760972893037</v>
      </c>
      <c r="BW75" s="65">
        <f t="shared" si="107"/>
        <v>82.498233045800347</v>
      </c>
      <c r="BX75" s="65">
        <f t="shared" si="107"/>
        <v>86.834032207972669</v>
      </c>
      <c r="BY75" s="65">
        <f t="shared" si="107"/>
        <v>91.372816852613767</v>
      </c>
      <c r="BZ75" s="65">
        <f t="shared" si="107"/>
        <v>95.04990419920621</v>
      </c>
      <c r="CA75" s="65">
        <f t="shared" si="107"/>
        <v>98.860229964875856</v>
      </c>
      <c r="CB75" s="65">
        <f t="shared" si="107"/>
        <v>102.80759554257308</v>
      </c>
      <c r="CC75" s="65">
        <f t="shared" si="107"/>
        <v>106.89583137969692</v>
      </c>
      <c r="CD75" s="65">
        <f t="shared" si="107"/>
        <v>111.12878939951439</v>
      </c>
      <c r="CE75" s="65">
        <f t="shared" si="107"/>
        <v>115.51033453869067</v>
      </c>
      <c r="CF75" s="65">
        <f t="shared" si="107"/>
        <v>120.04433532856498</v>
      </c>
      <c r="CG75" s="65">
        <f t="shared" si="107"/>
        <v>124.7346534426492</v>
      </c>
      <c r="CH75" s="65">
        <f t="shared" si="107"/>
        <v>129.58513212728417</v>
      </c>
      <c r="CI75" s="65">
        <f t="shared" si="107"/>
        <v>134.59958342649955</v>
      </c>
      <c r="CJ75" s="65">
        <f t="shared" si="107"/>
        <v>139.78177410581441</v>
      </c>
      <c r="CK75" s="65">
        <f t="shared" si="107"/>
        <v>145.13541017304098</v>
      </c>
      <c r="CL75" s="65">
        <f t="shared" si="107"/>
        <v>150.66411988697899</v>
      </c>
      <c r="CM75" s="65">
        <f t="shared" si="107"/>
        <v>155.92677702788268</v>
      </c>
      <c r="CN75" s="65">
        <f t="shared" si="107"/>
        <v>161.33927305042334</v>
      </c>
      <c r="CO75" s="65">
        <f t="shared" si="107"/>
        <v>166.90344685525054</v>
      </c>
      <c r="CP75" s="65">
        <f t="shared" si="107"/>
        <v>172.62094721774238</v>
      </c>
      <c r="CQ75" s="65">
        <f t="shared" si="107"/>
        <v>178.49320920727214</v>
      </c>
      <c r="CR75" s="65">
        <f t="shared" si="107"/>
        <v>184.52142872517251</v>
      </c>
      <c r="CS75" s="65">
        <f t="shared" si="107"/>
        <v>190.70653503227612</v>
      </c>
      <c r="CT75" s="65">
        <f t="shared" si="107"/>
        <v>197.04916112873207</v>
      </c>
      <c r="CU75" s="65">
        <f t="shared" si="107"/>
        <v>203.54961184008465</v>
      </c>
      <c r="CV75" s="65">
        <f t="shared" si="107"/>
        <v>210.2078294543719</v>
      </c>
      <c r="CW75" s="65">
        <f t="shared" ref="CW75:DP75" si="108">CW$49*CW32</f>
        <v>209.79790419058156</v>
      </c>
      <c r="CX75" s="65">
        <f t="shared" si="108"/>
        <v>209.38877832005039</v>
      </c>
      <c r="CY75" s="65">
        <f t="shared" si="108"/>
        <v>208.98045028388552</v>
      </c>
      <c r="CZ75" s="65">
        <f t="shared" si="108"/>
        <v>208.57291852623402</v>
      </c>
      <c r="DA75" s="65">
        <f t="shared" si="108"/>
        <v>208.16618149427703</v>
      </c>
      <c r="DB75" s="65">
        <f t="shared" si="108"/>
        <v>207.76023763822388</v>
      </c>
      <c r="DC75" s="65">
        <f t="shared" si="108"/>
        <v>207.35508541130608</v>
      </c>
      <c r="DD75" s="65">
        <f t="shared" si="108"/>
        <v>206.95072326977152</v>
      </c>
      <c r="DE75" s="65">
        <f t="shared" si="108"/>
        <v>206.54714967287856</v>
      </c>
      <c r="DF75" s="65">
        <f t="shared" si="108"/>
        <v>206.14436308289012</v>
      </c>
      <c r="DG75" s="65">
        <f t="shared" si="108"/>
        <v>205.74236196506789</v>
      </c>
      <c r="DH75" s="65">
        <f t="shared" si="108"/>
        <v>205.34114478766637</v>
      </c>
      <c r="DI75" s="65">
        <f t="shared" si="108"/>
        <v>204.94071002192723</v>
      </c>
      <c r="DJ75" s="65">
        <f t="shared" si="108"/>
        <v>204.54105614207327</v>
      </c>
      <c r="DK75" s="65">
        <f t="shared" si="108"/>
        <v>204.14218162530273</v>
      </c>
      <c r="DL75" s="65">
        <f t="shared" si="108"/>
        <v>203.74408495178349</v>
      </c>
      <c r="DM75" s="65">
        <f t="shared" si="108"/>
        <v>203.34676460464715</v>
      </c>
      <c r="DN75" s="65">
        <f t="shared" si="108"/>
        <v>202.95021906998349</v>
      </c>
      <c r="DO75" s="65">
        <f t="shared" si="108"/>
        <v>202.55444683683444</v>
      </c>
      <c r="DP75" s="65">
        <f t="shared" si="108"/>
        <v>202.15944639718847</v>
      </c>
    </row>
    <row r="76" spans="1:120" x14ac:dyDescent="0.25">
      <c r="A76" s="65" t="str">
        <f t="shared" si="69"/>
        <v>07_INA</v>
      </c>
      <c r="B76" s="65" t="str">
        <f t="shared" si="69"/>
        <v>15_1_fuelwood_and_woodwaste</v>
      </c>
      <c r="C76" s="65" t="str">
        <f t="shared" si="69"/>
        <v>15_1_fwood_wwaste</v>
      </c>
      <c r="D76" s="66" t="s">
        <v>171</v>
      </c>
      <c r="E76" s="66">
        <f t="shared" si="70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1"/>
        <v>07_INA</v>
      </c>
      <c r="BL76" s="65" t="str">
        <f t="shared" si="72"/>
        <v>d_ind_cem_15_1_fwood_wwaste</v>
      </c>
      <c r="BM76" s="65"/>
      <c r="BN76" s="65"/>
      <c r="BO76" s="65">
        <f t="shared" ref="BO76:CV76" si="109">BO$49*BO33</f>
        <v>0</v>
      </c>
      <c r="BP76" s="65">
        <f t="shared" si="109"/>
        <v>0</v>
      </c>
      <c r="BQ76" s="65">
        <f t="shared" si="109"/>
        <v>0</v>
      </c>
      <c r="BR76" s="65">
        <f t="shared" si="109"/>
        <v>0</v>
      </c>
      <c r="BS76" s="65">
        <f t="shared" si="109"/>
        <v>0</v>
      </c>
      <c r="BT76" s="65">
        <f t="shared" si="109"/>
        <v>0</v>
      </c>
      <c r="BU76" s="65">
        <f t="shared" si="109"/>
        <v>0</v>
      </c>
      <c r="BV76" s="65">
        <f t="shared" si="109"/>
        <v>0</v>
      </c>
      <c r="BW76" s="65">
        <f t="shared" si="109"/>
        <v>0</v>
      </c>
      <c r="BX76" s="65">
        <f t="shared" si="109"/>
        <v>0</v>
      </c>
      <c r="BY76" s="65">
        <f t="shared" si="109"/>
        <v>0</v>
      </c>
      <c r="BZ76" s="65">
        <f t="shared" si="109"/>
        <v>0</v>
      </c>
      <c r="CA76" s="65">
        <f t="shared" si="109"/>
        <v>0</v>
      </c>
      <c r="CB76" s="65">
        <f t="shared" si="109"/>
        <v>0</v>
      </c>
      <c r="CC76" s="65">
        <f t="shared" si="109"/>
        <v>0</v>
      </c>
      <c r="CD76" s="65">
        <f t="shared" si="109"/>
        <v>0</v>
      </c>
      <c r="CE76" s="65">
        <f t="shared" si="109"/>
        <v>0</v>
      </c>
      <c r="CF76" s="65">
        <f t="shared" si="109"/>
        <v>0</v>
      </c>
      <c r="CG76" s="65">
        <f t="shared" si="109"/>
        <v>0</v>
      </c>
      <c r="CH76" s="65">
        <f t="shared" si="109"/>
        <v>0</v>
      </c>
      <c r="CI76" s="65">
        <f t="shared" si="109"/>
        <v>0</v>
      </c>
      <c r="CJ76" s="65">
        <f t="shared" si="109"/>
        <v>0</v>
      </c>
      <c r="CK76" s="65">
        <f t="shared" si="109"/>
        <v>0</v>
      </c>
      <c r="CL76" s="65">
        <f t="shared" si="109"/>
        <v>0</v>
      </c>
      <c r="CM76" s="65">
        <f t="shared" si="109"/>
        <v>0</v>
      </c>
      <c r="CN76" s="65">
        <f t="shared" si="109"/>
        <v>0</v>
      </c>
      <c r="CO76" s="65">
        <f t="shared" si="109"/>
        <v>0</v>
      </c>
      <c r="CP76" s="65">
        <f t="shared" si="109"/>
        <v>0</v>
      </c>
      <c r="CQ76" s="65">
        <f t="shared" si="109"/>
        <v>0</v>
      </c>
      <c r="CR76" s="65">
        <f t="shared" si="109"/>
        <v>0</v>
      </c>
      <c r="CS76" s="65">
        <f t="shared" si="109"/>
        <v>0</v>
      </c>
      <c r="CT76" s="65">
        <f t="shared" si="109"/>
        <v>0</v>
      </c>
      <c r="CU76" s="65">
        <f t="shared" si="109"/>
        <v>0</v>
      </c>
      <c r="CV76" s="65">
        <f t="shared" si="109"/>
        <v>0</v>
      </c>
      <c r="CW76" s="65">
        <f t="shared" ref="CW76:DP76" si="110">CW$49*CW33</f>
        <v>0</v>
      </c>
      <c r="CX76" s="65">
        <f t="shared" si="110"/>
        <v>0</v>
      </c>
      <c r="CY76" s="65">
        <f t="shared" si="110"/>
        <v>0</v>
      </c>
      <c r="CZ76" s="65">
        <f t="shared" si="110"/>
        <v>0</v>
      </c>
      <c r="DA76" s="65">
        <f t="shared" si="110"/>
        <v>0</v>
      </c>
      <c r="DB76" s="65">
        <f t="shared" si="110"/>
        <v>0</v>
      </c>
      <c r="DC76" s="65">
        <f t="shared" si="110"/>
        <v>0</v>
      </c>
      <c r="DD76" s="65">
        <f t="shared" si="110"/>
        <v>0</v>
      </c>
      <c r="DE76" s="65">
        <f t="shared" si="110"/>
        <v>0</v>
      </c>
      <c r="DF76" s="65">
        <f t="shared" si="110"/>
        <v>0</v>
      </c>
      <c r="DG76" s="65">
        <f t="shared" si="110"/>
        <v>0</v>
      </c>
      <c r="DH76" s="65">
        <f t="shared" si="110"/>
        <v>0</v>
      </c>
      <c r="DI76" s="65">
        <f t="shared" si="110"/>
        <v>0</v>
      </c>
      <c r="DJ76" s="65">
        <f t="shared" si="110"/>
        <v>0</v>
      </c>
      <c r="DK76" s="65">
        <f t="shared" si="110"/>
        <v>0</v>
      </c>
      <c r="DL76" s="65">
        <f t="shared" si="110"/>
        <v>0</v>
      </c>
      <c r="DM76" s="65">
        <f t="shared" si="110"/>
        <v>0</v>
      </c>
      <c r="DN76" s="65">
        <f t="shared" si="110"/>
        <v>0</v>
      </c>
      <c r="DO76" s="65">
        <f t="shared" si="110"/>
        <v>0</v>
      </c>
      <c r="DP76" s="65">
        <f t="shared" si="110"/>
        <v>0</v>
      </c>
    </row>
    <row r="77" spans="1:120" x14ac:dyDescent="0.25">
      <c r="A77" s="65" t="str">
        <f t="shared" si="69"/>
        <v>07_INA</v>
      </c>
      <c r="B77" s="65" t="str">
        <f t="shared" si="69"/>
        <v>15_2_bagasse</v>
      </c>
      <c r="C77" s="65" t="str">
        <f t="shared" si="69"/>
        <v>15_2_bagasse</v>
      </c>
      <c r="D77" s="66" t="s">
        <v>171</v>
      </c>
      <c r="E77" s="66">
        <f t="shared" si="70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1"/>
        <v>07_INA</v>
      </c>
      <c r="BL77" s="65" t="str">
        <f t="shared" si="72"/>
        <v>d_ind_cem_15_2_bagasse</v>
      </c>
      <c r="BM77" s="65"/>
      <c r="BN77" s="65"/>
      <c r="BO77" s="65">
        <f t="shared" ref="BO77:CV77" si="111">BO$49*BO34</f>
        <v>0</v>
      </c>
      <c r="BP77" s="65">
        <f t="shared" si="111"/>
        <v>0</v>
      </c>
      <c r="BQ77" s="65">
        <f t="shared" si="111"/>
        <v>0</v>
      </c>
      <c r="BR77" s="65">
        <f t="shared" si="111"/>
        <v>0</v>
      </c>
      <c r="BS77" s="65">
        <f t="shared" si="111"/>
        <v>0</v>
      </c>
      <c r="BT77" s="65">
        <f t="shared" si="111"/>
        <v>0</v>
      </c>
      <c r="BU77" s="65">
        <f t="shared" si="111"/>
        <v>0</v>
      </c>
      <c r="BV77" s="65">
        <f t="shared" si="111"/>
        <v>0</v>
      </c>
      <c r="BW77" s="65">
        <f t="shared" si="111"/>
        <v>0</v>
      </c>
      <c r="BX77" s="65">
        <f t="shared" si="111"/>
        <v>0</v>
      </c>
      <c r="BY77" s="65">
        <f t="shared" si="111"/>
        <v>0</v>
      </c>
      <c r="BZ77" s="65">
        <f t="shared" si="111"/>
        <v>0</v>
      </c>
      <c r="CA77" s="65">
        <f t="shared" si="111"/>
        <v>0</v>
      </c>
      <c r="CB77" s="65">
        <f t="shared" si="111"/>
        <v>0</v>
      </c>
      <c r="CC77" s="65">
        <f t="shared" si="111"/>
        <v>0</v>
      </c>
      <c r="CD77" s="65">
        <f t="shared" si="111"/>
        <v>0</v>
      </c>
      <c r="CE77" s="65">
        <f t="shared" si="111"/>
        <v>0</v>
      </c>
      <c r="CF77" s="65">
        <f t="shared" si="111"/>
        <v>0</v>
      </c>
      <c r="CG77" s="65">
        <f t="shared" si="111"/>
        <v>0</v>
      </c>
      <c r="CH77" s="65">
        <f t="shared" si="111"/>
        <v>0</v>
      </c>
      <c r="CI77" s="65">
        <f t="shared" si="111"/>
        <v>0</v>
      </c>
      <c r="CJ77" s="65">
        <f t="shared" si="111"/>
        <v>0</v>
      </c>
      <c r="CK77" s="65">
        <f t="shared" si="111"/>
        <v>0</v>
      </c>
      <c r="CL77" s="65">
        <f t="shared" si="111"/>
        <v>0</v>
      </c>
      <c r="CM77" s="65">
        <f t="shared" si="111"/>
        <v>0</v>
      </c>
      <c r="CN77" s="65">
        <f t="shared" si="111"/>
        <v>0</v>
      </c>
      <c r="CO77" s="65">
        <f t="shared" si="111"/>
        <v>0</v>
      </c>
      <c r="CP77" s="65">
        <f t="shared" si="111"/>
        <v>0</v>
      </c>
      <c r="CQ77" s="65">
        <f t="shared" si="111"/>
        <v>0</v>
      </c>
      <c r="CR77" s="65">
        <f t="shared" si="111"/>
        <v>0</v>
      </c>
      <c r="CS77" s="65">
        <f t="shared" si="111"/>
        <v>0</v>
      </c>
      <c r="CT77" s="65">
        <f t="shared" si="111"/>
        <v>0</v>
      </c>
      <c r="CU77" s="65">
        <f t="shared" si="111"/>
        <v>0</v>
      </c>
      <c r="CV77" s="65">
        <f t="shared" si="111"/>
        <v>0</v>
      </c>
      <c r="CW77" s="65">
        <f t="shared" ref="CW77:DP77" si="112">CW$49*CW34</f>
        <v>0</v>
      </c>
      <c r="CX77" s="65">
        <f t="shared" si="112"/>
        <v>0</v>
      </c>
      <c r="CY77" s="65">
        <f t="shared" si="112"/>
        <v>0</v>
      </c>
      <c r="CZ77" s="65">
        <f t="shared" si="112"/>
        <v>0</v>
      </c>
      <c r="DA77" s="65">
        <f t="shared" si="112"/>
        <v>0</v>
      </c>
      <c r="DB77" s="65">
        <f t="shared" si="112"/>
        <v>0</v>
      </c>
      <c r="DC77" s="65">
        <f t="shared" si="112"/>
        <v>0</v>
      </c>
      <c r="DD77" s="65">
        <f t="shared" si="112"/>
        <v>0</v>
      </c>
      <c r="DE77" s="65">
        <f t="shared" si="112"/>
        <v>0</v>
      </c>
      <c r="DF77" s="65">
        <f t="shared" si="112"/>
        <v>0</v>
      </c>
      <c r="DG77" s="65">
        <f t="shared" si="112"/>
        <v>0</v>
      </c>
      <c r="DH77" s="65">
        <f t="shared" si="112"/>
        <v>0</v>
      </c>
      <c r="DI77" s="65">
        <f t="shared" si="112"/>
        <v>0</v>
      </c>
      <c r="DJ77" s="65">
        <f t="shared" si="112"/>
        <v>0</v>
      </c>
      <c r="DK77" s="65">
        <f t="shared" si="112"/>
        <v>0</v>
      </c>
      <c r="DL77" s="65">
        <f t="shared" si="112"/>
        <v>0</v>
      </c>
      <c r="DM77" s="65">
        <f t="shared" si="112"/>
        <v>0</v>
      </c>
      <c r="DN77" s="65">
        <f t="shared" si="112"/>
        <v>0</v>
      </c>
      <c r="DO77" s="65">
        <f t="shared" si="112"/>
        <v>0</v>
      </c>
      <c r="DP77" s="65">
        <f t="shared" si="112"/>
        <v>0</v>
      </c>
    </row>
    <row r="78" spans="1:120" x14ac:dyDescent="0.25">
      <c r="A78" s="65" t="str">
        <f t="shared" si="69"/>
        <v>07_INA</v>
      </c>
      <c r="B78" s="65" t="str">
        <f t="shared" si="69"/>
        <v>15_3_charcoal</v>
      </c>
      <c r="C78" s="65" t="str">
        <f t="shared" si="69"/>
        <v>15_3_charcoal</v>
      </c>
      <c r="D78" s="66" t="s">
        <v>171</v>
      </c>
      <c r="E78" s="66">
        <f t="shared" si="70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1"/>
        <v>07_INA</v>
      </c>
      <c r="BL78" s="65" t="str">
        <f t="shared" si="72"/>
        <v>d_ind_cem_15_3_charcoal</v>
      </c>
      <c r="BM78" s="65"/>
      <c r="BN78" s="65"/>
      <c r="BO78" s="65">
        <f t="shared" ref="BO78:CV78" si="113">BO$49*BO35</f>
        <v>0</v>
      </c>
      <c r="BP78" s="65">
        <f t="shared" si="113"/>
        <v>0</v>
      </c>
      <c r="BQ78" s="65">
        <f t="shared" si="113"/>
        <v>0</v>
      </c>
      <c r="BR78" s="65">
        <f t="shared" si="113"/>
        <v>0</v>
      </c>
      <c r="BS78" s="65">
        <f t="shared" si="113"/>
        <v>0</v>
      </c>
      <c r="BT78" s="65">
        <f t="shared" si="113"/>
        <v>0</v>
      </c>
      <c r="BU78" s="65">
        <f t="shared" si="113"/>
        <v>0</v>
      </c>
      <c r="BV78" s="65">
        <f t="shared" si="113"/>
        <v>0</v>
      </c>
      <c r="BW78" s="65">
        <f t="shared" si="113"/>
        <v>0</v>
      </c>
      <c r="BX78" s="65">
        <f t="shared" si="113"/>
        <v>0</v>
      </c>
      <c r="BY78" s="65">
        <f t="shared" si="113"/>
        <v>0</v>
      </c>
      <c r="BZ78" s="65">
        <f t="shared" si="113"/>
        <v>0</v>
      </c>
      <c r="CA78" s="65">
        <f t="shared" si="113"/>
        <v>0</v>
      </c>
      <c r="CB78" s="65">
        <f t="shared" si="113"/>
        <v>0</v>
      </c>
      <c r="CC78" s="65">
        <f t="shared" si="113"/>
        <v>0</v>
      </c>
      <c r="CD78" s="65">
        <f t="shared" si="113"/>
        <v>0</v>
      </c>
      <c r="CE78" s="65">
        <f t="shared" si="113"/>
        <v>0</v>
      </c>
      <c r="CF78" s="65">
        <f t="shared" si="113"/>
        <v>0</v>
      </c>
      <c r="CG78" s="65">
        <f t="shared" si="113"/>
        <v>0</v>
      </c>
      <c r="CH78" s="65">
        <f t="shared" si="113"/>
        <v>0</v>
      </c>
      <c r="CI78" s="65">
        <f t="shared" si="113"/>
        <v>0</v>
      </c>
      <c r="CJ78" s="65">
        <f t="shared" si="113"/>
        <v>0</v>
      </c>
      <c r="CK78" s="65">
        <f t="shared" si="113"/>
        <v>0</v>
      </c>
      <c r="CL78" s="65">
        <f t="shared" si="113"/>
        <v>0</v>
      </c>
      <c r="CM78" s="65">
        <f t="shared" si="113"/>
        <v>0</v>
      </c>
      <c r="CN78" s="65">
        <f t="shared" si="113"/>
        <v>0</v>
      </c>
      <c r="CO78" s="65">
        <f t="shared" si="113"/>
        <v>0</v>
      </c>
      <c r="CP78" s="65">
        <f t="shared" si="113"/>
        <v>0</v>
      </c>
      <c r="CQ78" s="65">
        <f t="shared" si="113"/>
        <v>0</v>
      </c>
      <c r="CR78" s="65">
        <f t="shared" si="113"/>
        <v>0</v>
      </c>
      <c r="CS78" s="65">
        <f t="shared" si="113"/>
        <v>0</v>
      </c>
      <c r="CT78" s="65">
        <f t="shared" si="113"/>
        <v>0</v>
      </c>
      <c r="CU78" s="65">
        <f t="shared" si="113"/>
        <v>0</v>
      </c>
      <c r="CV78" s="65">
        <f t="shared" si="113"/>
        <v>0</v>
      </c>
      <c r="CW78" s="65">
        <f t="shared" ref="CW78:DP78" si="114">CW$49*CW35</f>
        <v>0</v>
      </c>
      <c r="CX78" s="65">
        <f t="shared" si="114"/>
        <v>0</v>
      </c>
      <c r="CY78" s="65">
        <f t="shared" si="114"/>
        <v>0</v>
      </c>
      <c r="CZ78" s="65">
        <f t="shared" si="114"/>
        <v>0</v>
      </c>
      <c r="DA78" s="65">
        <f t="shared" si="114"/>
        <v>0</v>
      </c>
      <c r="DB78" s="65">
        <f t="shared" si="114"/>
        <v>0</v>
      </c>
      <c r="DC78" s="65">
        <f t="shared" si="114"/>
        <v>0</v>
      </c>
      <c r="DD78" s="65">
        <f t="shared" si="114"/>
        <v>0</v>
      </c>
      <c r="DE78" s="65">
        <f t="shared" si="114"/>
        <v>0</v>
      </c>
      <c r="DF78" s="65">
        <f t="shared" si="114"/>
        <v>0</v>
      </c>
      <c r="DG78" s="65">
        <f t="shared" si="114"/>
        <v>0</v>
      </c>
      <c r="DH78" s="65">
        <f t="shared" si="114"/>
        <v>0</v>
      </c>
      <c r="DI78" s="65">
        <f t="shared" si="114"/>
        <v>0</v>
      </c>
      <c r="DJ78" s="65">
        <f t="shared" si="114"/>
        <v>0</v>
      </c>
      <c r="DK78" s="65">
        <f t="shared" si="114"/>
        <v>0</v>
      </c>
      <c r="DL78" s="65">
        <f t="shared" si="114"/>
        <v>0</v>
      </c>
      <c r="DM78" s="65">
        <f t="shared" si="114"/>
        <v>0</v>
      </c>
      <c r="DN78" s="65">
        <f t="shared" si="114"/>
        <v>0</v>
      </c>
      <c r="DO78" s="65">
        <f t="shared" si="114"/>
        <v>0</v>
      </c>
      <c r="DP78" s="65">
        <f t="shared" si="114"/>
        <v>0</v>
      </c>
    </row>
    <row r="79" spans="1:120" x14ac:dyDescent="0.25">
      <c r="A79" s="65" t="str">
        <f t="shared" si="69"/>
        <v>07_INA</v>
      </c>
      <c r="B79" s="65" t="str">
        <f t="shared" si="69"/>
        <v>15_4_black_liquor</v>
      </c>
      <c r="C79" s="65" t="str">
        <f t="shared" si="69"/>
        <v>15_4_black_liquor</v>
      </c>
      <c r="D79" s="66" t="s">
        <v>171</v>
      </c>
      <c r="E79" s="66">
        <f t="shared" si="70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1"/>
        <v>07_INA</v>
      </c>
      <c r="BL79" s="65" t="str">
        <f t="shared" si="72"/>
        <v>d_ind_cem_15_4_black_liquor</v>
      </c>
      <c r="BM79" s="65"/>
      <c r="BN79" s="65"/>
      <c r="BO79" s="65">
        <f t="shared" ref="BO79:CV79" si="115">BO$49*BO36</f>
        <v>0</v>
      </c>
      <c r="BP79" s="65">
        <f t="shared" si="115"/>
        <v>0</v>
      </c>
      <c r="BQ79" s="65">
        <f t="shared" si="115"/>
        <v>0</v>
      </c>
      <c r="BR79" s="65">
        <f t="shared" si="115"/>
        <v>0</v>
      </c>
      <c r="BS79" s="65">
        <f t="shared" si="115"/>
        <v>0</v>
      </c>
      <c r="BT79" s="65">
        <f t="shared" si="115"/>
        <v>0</v>
      </c>
      <c r="BU79" s="65">
        <f t="shared" si="115"/>
        <v>0</v>
      </c>
      <c r="BV79" s="65">
        <f t="shared" si="115"/>
        <v>0</v>
      </c>
      <c r="BW79" s="65">
        <f t="shared" si="115"/>
        <v>0</v>
      </c>
      <c r="BX79" s="65">
        <f t="shared" si="115"/>
        <v>0</v>
      </c>
      <c r="BY79" s="65">
        <f t="shared" si="115"/>
        <v>0</v>
      </c>
      <c r="BZ79" s="65">
        <f t="shared" si="115"/>
        <v>0</v>
      </c>
      <c r="CA79" s="65">
        <f t="shared" si="115"/>
        <v>0</v>
      </c>
      <c r="CB79" s="65">
        <f t="shared" si="115"/>
        <v>0</v>
      </c>
      <c r="CC79" s="65">
        <f t="shared" si="115"/>
        <v>0</v>
      </c>
      <c r="CD79" s="65">
        <f t="shared" si="115"/>
        <v>0</v>
      </c>
      <c r="CE79" s="65">
        <f t="shared" si="115"/>
        <v>0</v>
      </c>
      <c r="CF79" s="65">
        <f t="shared" si="115"/>
        <v>0</v>
      </c>
      <c r="CG79" s="65">
        <f t="shared" si="115"/>
        <v>0</v>
      </c>
      <c r="CH79" s="65">
        <f t="shared" si="115"/>
        <v>0</v>
      </c>
      <c r="CI79" s="65">
        <f t="shared" si="115"/>
        <v>0</v>
      </c>
      <c r="CJ79" s="65">
        <f t="shared" si="115"/>
        <v>0</v>
      </c>
      <c r="CK79" s="65">
        <f t="shared" si="115"/>
        <v>0</v>
      </c>
      <c r="CL79" s="65">
        <f t="shared" si="115"/>
        <v>0</v>
      </c>
      <c r="CM79" s="65">
        <f t="shared" si="115"/>
        <v>0</v>
      </c>
      <c r="CN79" s="65">
        <f t="shared" si="115"/>
        <v>0</v>
      </c>
      <c r="CO79" s="65">
        <f t="shared" si="115"/>
        <v>0</v>
      </c>
      <c r="CP79" s="65">
        <f t="shared" si="115"/>
        <v>0</v>
      </c>
      <c r="CQ79" s="65">
        <f t="shared" si="115"/>
        <v>0</v>
      </c>
      <c r="CR79" s="65">
        <f t="shared" si="115"/>
        <v>0</v>
      </c>
      <c r="CS79" s="65">
        <f t="shared" si="115"/>
        <v>0</v>
      </c>
      <c r="CT79" s="65">
        <f t="shared" si="115"/>
        <v>0</v>
      </c>
      <c r="CU79" s="65">
        <f t="shared" si="115"/>
        <v>0</v>
      </c>
      <c r="CV79" s="65">
        <f t="shared" si="115"/>
        <v>0</v>
      </c>
      <c r="CW79" s="65">
        <f t="shared" ref="CW79:DP79" si="116">CW$49*CW36</f>
        <v>0</v>
      </c>
      <c r="CX79" s="65">
        <f t="shared" si="116"/>
        <v>0</v>
      </c>
      <c r="CY79" s="65">
        <f t="shared" si="116"/>
        <v>0</v>
      </c>
      <c r="CZ79" s="65">
        <f t="shared" si="116"/>
        <v>0</v>
      </c>
      <c r="DA79" s="65">
        <f t="shared" si="116"/>
        <v>0</v>
      </c>
      <c r="DB79" s="65">
        <f t="shared" si="116"/>
        <v>0</v>
      </c>
      <c r="DC79" s="65">
        <f t="shared" si="116"/>
        <v>0</v>
      </c>
      <c r="DD79" s="65">
        <f t="shared" si="116"/>
        <v>0</v>
      </c>
      <c r="DE79" s="65">
        <f t="shared" si="116"/>
        <v>0</v>
      </c>
      <c r="DF79" s="65">
        <f t="shared" si="116"/>
        <v>0</v>
      </c>
      <c r="DG79" s="65">
        <f t="shared" si="116"/>
        <v>0</v>
      </c>
      <c r="DH79" s="65">
        <f t="shared" si="116"/>
        <v>0</v>
      </c>
      <c r="DI79" s="65">
        <f t="shared" si="116"/>
        <v>0</v>
      </c>
      <c r="DJ79" s="65">
        <f t="shared" si="116"/>
        <v>0</v>
      </c>
      <c r="DK79" s="65">
        <f t="shared" si="116"/>
        <v>0</v>
      </c>
      <c r="DL79" s="65">
        <f t="shared" si="116"/>
        <v>0</v>
      </c>
      <c r="DM79" s="65">
        <f t="shared" si="116"/>
        <v>0</v>
      </c>
      <c r="DN79" s="65">
        <f t="shared" si="116"/>
        <v>0</v>
      </c>
      <c r="DO79" s="65">
        <f t="shared" si="116"/>
        <v>0</v>
      </c>
      <c r="DP79" s="65">
        <f t="shared" si="116"/>
        <v>0</v>
      </c>
    </row>
    <row r="80" spans="1:120" x14ac:dyDescent="0.25">
      <c r="A80" s="65" t="str">
        <f t="shared" si="69"/>
        <v>07_INA</v>
      </c>
      <c r="B80" s="65" t="str">
        <f t="shared" si="69"/>
        <v>15_5_other_biomass</v>
      </c>
      <c r="C80" s="65" t="str">
        <f t="shared" si="69"/>
        <v>15_5_other_biomass</v>
      </c>
      <c r="D80" s="66" t="s">
        <v>171</v>
      </c>
      <c r="E80" s="66">
        <f t="shared" si="70"/>
        <v>0</v>
      </c>
      <c r="F80" s="66">
        <v>0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1"/>
        <v>07_INA</v>
      </c>
      <c r="BL80" s="65" t="str">
        <f t="shared" si="72"/>
        <v>d_ind_cem_15_5_other_biomass</v>
      </c>
      <c r="BM80" s="65"/>
      <c r="BN80" s="65"/>
      <c r="BO80" s="65">
        <f t="shared" ref="BO80:CV80" si="117">BO$49*BO37</f>
        <v>0</v>
      </c>
      <c r="BP80" s="65">
        <f t="shared" si="117"/>
        <v>0</v>
      </c>
      <c r="BQ80" s="65">
        <f t="shared" si="117"/>
        <v>0</v>
      </c>
      <c r="BR80" s="65">
        <f t="shared" si="117"/>
        <v>0</v>
      </c>
      <c r="BS80" s="65">
        <f t="shared" si="117"/>
        <v>0</v>
      </c>
      <c r="BT80" s="65">
        <f t="shared" si="117"/>
        <v>0</v>
      </c>
      <c r="BU80" s="65">
        <f t="shared" si="117"/>
        <v>0</v>
      </c>
      <c r="BV80" s="65">
        <f t="shared" si="117"/>
        <v>0</v>
      </c>
      <c r="BW80" s="65">
        <f t="shared" si="117"/>
        <v>0</v>
      </c>
      <c r="BX80" s="65">
        <f t="shared" si="117"/>
        <v>0</v>
      </c>
      <c r="BY80" s="65">
        <f t="shared" si="117"/>
        <v>0</v>
      </c>
      <c r="BZ80" s="65">
        <f t="shared" si="117"/>
        <v>0</v>
      </c>
      <c r="CA80" s="65">
        <f t="shared" si="117"/>
        <v>0</v>
      </c>
      <c r="CB80" s="65">
        <f t="shared" si="117"/>
        <v>0</v>
      </c>
      <c r="CC80" s="65">
        <f t="shared" si="117"/>
        <v>0</v>
      </c>
      <c r="CD80" s="65">
        <f t="shared" si="117"/>
        <v>0</v>
      </c>
      <c r="CE80" s="65">
        <f t="shared" si="117"/>
        <v>0</v>
      </c>
      <c r="CF80" s="65">
        <f t="shared" si="117"/>
        <v>0</v>
      </c>
      <c r="CG80" s="65">
        <f t="shared" si="117"/>
        <v>0</v>
      </c>
      <c r="CH80" s="65">
        <f t="shared" si="117"/>
        <v>0</v>
      </c>
      <c r="CI80" s="65">
        <f t="shared" si="117"/>
        <v>0</v>
      </c>
      <c r="CJ80" s="65">
        <f t="shared" si="117"/>
        <v>0</v>
      </c>
      <c r="CK80" s="65">
        <f t="shared" si="117"/>
        <v>0</v>
      </c>
      <c r="CL80" s="65">
        <f t="shared" si="117"/>
        <v>0</v>
      </c>
      <c r="CM80" s="65">
        <f t="shared" si="117"/>
        <v>0</v>
      </c>
      <c r="CN80" s="65">
        <f t="shared" si="117"/>
        <v>0</v>
      </c>
      <c r="CO80" s="65">
        <f t="shared" si="117"/>
        <v>0</v>
      </c>
      <c r="CP80" s="65">
        <f t="shared" si="117"/>
        <v>0</v>
      </c>
      <c r="CQ80" s="65">
        <f t="shared" si="117"/>
        <v>0</v>
      </c>
      <c r="CR80" s="65">
        <f t="shared" si="117"/>
        <v>0</v>
      </c>
      <c r="CS80" s="65">
        <f t="shared" si="117"/>
        <v>0</v>
      </c>
      <c r="CT80" s="65">
        <f t="shared" si="117"/>
        <v>0</v>
      </c>
      <c r="CU80" s="65">
        <f t="shared" si="117"/>
        <v>0</v>
      </c>
      <c r="CV80" s="65">
        <f t="shared" si="117"/>
        <v>0</v>
      </c>
      <c r="CW80" s="65">
        <f t="shared" ref="CW80:DP80" si="118">CW$49*CW37</f>
        <v>0</v>
      </c>
      <c r="CX80" s="65">
        <f t="shared" si="118"/>
        <v>0</v>
      </c>
      <c r="CY80" s="65">
        <f t="shared" si="118"/>
        <v>0</v>
      </c>
      <c r="CZ80" s="65">
        <f t="shared" si="118"/>
        <v>0</v>
      </c>
      <c r="DA80" s="65">
        <f t="shared" si="118"/>
        <v>0</v>
      </c>
      <c r="DB80" s="65">
        <f t="shared" si="118"/>
        <v>0</v>
      </c>
      <c r="DC80" s="65">
        <f t="shared" si="118"/>
        <v>0</v>
      </c>
      <c r="DD80" s="65">
        <f t="shared" si="118"/>
        <v>0</v>
      </c>
      <c r="DE80" s="65">
        <f t="shared" si="118"/>
        <v>0</v>
      </c>
      <c r="DF80" s="65">
        <f t="shared" si="118"/>
        <v>0</v>
      </c>
      <c r="DG80" s="65">
        <f t="shared" si="118"/>
        <v>0</v>
      </c>
      <c r="DH80" s="65">
        <f t="shared" si="118"/>
        <v>0</v>
      </c>
      <c r="DI80" s="65">
        <f t="shared" si="118"/>
        <v>0</v>
      </c>
      <c r="DJ80" s="65">
        <f t="shared" si="118"/>
        <v>0</v>
      </c>
      <c r="DK80" s="65">
        <f t="shared" si="118"/>
        <v>0</v>
      </c>
      <c r="DL80" s="65">
        <f t="shared" si="118"/>
        <v>0</v>
      </c>
      <c r="DM80" s="65">
        <f t="shared" si="118"/>
        <v>0</v>
      </c>
      <c r="DN80" s="65">
        <f t="shared" si="118"/>
        <v>0</v>
      </c>
      <c r="DO80" s="65">
        <f t="shared" si="118"/>
        <v>0</v>
      </c>
      <c r="DP80" s="65">
        <f t="shared" si="118"/>
        <v>0</v>
      </c>
    </row>
    <row r="81" spans="1:120" x14ac:dyDescent="0.25">
      <c r="A81" s="65" t="str">
        <f t="shared" si="69"/>
        <v>07_INA</v>
      </c>
      <c r="B81" s="65" t="str">
        <f t="shared" si="69"/>
        <v>16_1_biogas</v>
      </c>
      <c r="C81" s="65" t="str">
        <f t="shared" si="69"/>
        <v>16_1_biogas</v>
      </c>
      <c r="D81" s="66" t="s">
        <v>171</v>
      </c>
      <c r="E81" s="66">
        <f t="shared" si="70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1"/>
        <v>07_INA</v>
      </c>
      <c r="BL81" s="65" t="str">
        <f t="shared" si="72"/>
        <v>d_ind_cem_16_1_biogas</v>
      </c>
      <c r="BM81" s="65"/>
      <c r="BN81" s="65"/>
      <c r="BO81" s="65">
        <f t="shared" ref="BO81:CV81" si="119">BO$49*BO38</f>
        <v>0</v>
      </c>
      <c r="BP81" s="65">
        <f t="shared" si="119"/>
        <v>0</v>
      </c>
      <c r="BQ81" s="65">
        <f t="shared" si="119"/>
        <v>0</v>
      </c>
      <c r="BR81" s="65">
        <f t="shared" si="119"/>
        <v>0</v>
      </c>
      <c r="BS81" s="65">
        <f t="shared" si="119"/>
        <v>0</v>
      </c>
      <c r="BT81" s="65">
        <f t="shared" si="119"/>
        <v>0</v>
      </c>
      <c r="BU81" s="65">
        <f t="shared" si="119"/>
        <v>0</v>
      </c>
      <c r="BV81" s="65">
        <f t="shared" si="119"/>
        <v>0</v>
      </c>
      <c r="BW81" s="65">
        <f t="shared" si="119"/>
        <v>0</v>
      </c>
      <c r="BX81" s="65">
        <f t="shared" si="119"/>
        <v>0</v>
      </c>
      <c r="BY81" s="65">
        <f t="shared" si="119"/>
        <v>0</v>
      </c>
      <c r="BZ81" s="65">
        <f t="shared" si="119"/>
        <v>0</v>
      </c>
      <c r="CA81" s="65">
        <f t="shared" si="119"/>
        <v>0</v>
      </c>
      <c r="CB81" s="65">
        <f t="shared" si="119"/>
        <v>0</v>
      </c>
      <c r="CC81" s="65">
        <f t="shared" si="119"/>
        <v>0</v>
      </c>
      <c r="CD81" s="65">
        <f t="shared" si="119"/>
        <v>0</v>
      </c>
      <c r="CE81" s="65">
        <f t="shared" si="119"/>
        <v>0</v>
      </c>
      <c r="CF81" s="65">
        <f t="shared" si="119"/>
        <v>0</v>
      </c>
      <c r="CG81" s="65">
        <f t="shared" si="119"/>
        <v>0</v>
      </c>
      <c r="CH81" s="65">
        <f t="shared" si="119"/>
        <v>0</v>
      </c>
      <c r="CI81" s="65">
        <f t="shared" si="119"/>
        <v>0</v>
      </c>
      <c r="CJ81" s="65">
        <f t="shared" si="119"/>
        <v>0</v>
      </c>
      <c r="CK81" s="65">
        <f t="shared" si="119"/>
        <v>0</v>
      </c>
      <c r="CL81" s="65">
        <f t="shared" si="119"/>
        <v>0</v>
      </c>
      <c r="CM81" s="65">
        <f t="shared" si="119"/>
        <v>0</v>
      </c>
      <c r="CN81" s="65">
        <f t="shared" si="119"/>
        <v>0</v>
      </c>
      <c r="CO81" s="65">
        <f t="shared" si="119"/>
        <v>0</v>
      </c>
      <c r="CP81" s="65">
        <f t="shared" si="119"/>
        <v>0</v>
      </c>
      <c r="CQ81" s="65">
        <f t="shared" si="119"/>
        <v>0</v>
      </c>
      <c r="CR81" s="65">
        <f t="shared" si="119"/>
        <v>0</v>
      </c>
      <c r="CS81" s="65">
        <f t="shared" si="119"/>
        <v>0</v>
      </c>
      <c r="CT81" s="65">
        <f t="shared" si="119"/>
        <v>0</v>
      </c>
      <c r="CU81" s="65">
        <f t="shared" si="119"/>
        <v>0</v>
      </c>
      <c r="CV81" s="65">
        <f t="shared" si="119"/>
        <v>0</v>
      </c>
      <c r="CW81" s="65">
        <f t="shared" ref="CW81:DP81" si="120">CW$49*CW38</f>
        <v>0</v>
      </c>
      <c r="CX81" s="65">
        <f t="shared" si="120"/>
        <v>0</v>
      </c>
      <c r="CY81" s="65">
        <f t="shared" si="120"/>
        <v>0</v>
      </c>
      <c r="CZ81" s="65">
        <f t="shared" si="120"/>
        <v>0</v>
      </c>
      <c r="DA81" s="65">
        <f t="shared" si="120"/>
        <v>0</v>
      </c>
      <c r="DB81" s="65">
        <f t="shared" si="120"/>
        <v>0</v>
      </c>
      <c r="DC81" s="65">
        <f t="shared" si="120"/>
        <v>0</v>
      </c>
      <c r="DD81" s="65">
        <f t="shared" si="120"/>
        <v>0</v>
      </c>
      <c r="DE81" s="65">
        <f t="shared" si="120"/>
        <v>0</v>
      </c>
      <c r="DF81" s="65">
        <f t="shared" si="120"/>
        <v>0</v>
      </c>
      <c r="DG81" s="65">
        <f t="shared" si="120"/>
        <v>0</v>
      </c>
      <c r="DH81" s="65">
        <f t="shared" si="120"/>
        <v>0</v>
      </c>
      <c r="DI81" s="65">
        <f t="shared" si="120"/>
        <v>0</v>
      </c>
      <c r="DJ81" s="65">
        <f t="shared" si="120"/>
        <v>0</v>
      </c>
      <c r="DK81" s="65">
        <f t="shared" si="120"/>
        <v>0</v>
      </c>
      <c r="DL81" s="65">
        <f t="shared" si="120"/>
        <v>0</v>
      </c>
      <c r="DM81" s="65">
        <f t="shared" si="120"/>
        <v>0</v>
      </c>
      <c r="DN81" s="65">
        <f t="shared" si="120"/>
        <v>0</v>
      </c>
      <c r="DO81" s="65">
        <f t="shared" si="120"/>
        <v>0</v>
      </c>
      <c r="DP81" s="65">
        <f t="shared" si="120"/>
        <v>0</v>
      </c>
    </row>
    <row r="82" spans="1:120" x14ac:dyDescent="0.25">
      <c r="A82" s="65" t="str">
        <f t="shared" si="69"/>
        <v>07_INA</v>
      </c>
      <c r="B82" s="65" t="str">
        <f t="shared" si="69"/>
        <v>16_2_industrial_waste</v>
      </c>
      <c r="C82" s="65" t="str">
        <f t="shared" si="69"/>
        <v>16_2_industrial_waste</v>
      </c>
      <c r="D82" s="66" t="s">
        <v>171</v>
      </c>
      <c r="E82" s="66">
        <f t="shared" si="70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1"/>
        <v>07_INA</v>
      </c>
      <c r="BL82" s="65" t="str">
        <f t="shared" si="72"/>
        <v>d_ind_cem_16_2_industrial_waste</v>
      </c>
      <c r="BM82" s="65"/>
      <c r="BN82" s="65"/>
      <c r="BO82" s="65">
        <f t="shared" ref="BO82:CV82" si="121">BO$49*BO39</f>
        <v>0</v>
      </c>
      <c r="BP82" s="65">
        <f t="shared" si="121"/>
        <v>0</v>
      </c>
      <c r="BQ82" s="65">
        <f t="shared" si="121"/>
        <v>0</v>
      </c>
      <c r="BR82" s="65">
        <f t="shared" si="121"/>
        <v>0</v>
      </c>
      <c r="BS82" s="65">
        <f t="shared" si="121"/>
        <v>0</v>
      </c>
      <c r="BT82" s="65">
        <f t="shared" si="121"/>
        <v>0</v>
      </c>
      <c r="BU82" s="65">
        <f t="shared" si="121"/>
        <v>0</v>
      </c>
      <c r="BV82" s="65">
        <f t="shared" si="121"/>
        <v>0</v>
      </c>
      <c r="BW82" s="65">
        <f t="shared" si="121"/>
        <v>0</v>
      </c>
      <c r="BX82" s="65">
        <f t="shared" si="121"/>
        <v>0</v>
      </c>
      <c r="BY82" s="65">
        <f t="shared" si="121"/>
        <v>0</v>
      </c>
      <c r="BZ82" s="65">
        <f t="shared" si="121"/>
        <v>0</v>
      </c>
      <c r="CA82" s="65">
        <f t="shared" si="121"/>
        <v>0</v>
      </c>
      <c r="CB82" s="65">
        <f t="shared" si="121"/>
        <v>0</v>
      </c>
      <c r="CC82" s="65">
        <f t="shared" si="121"/>
        <v>0</v>
      </c>
      <c r="CD82" s="65">
        <f t="shared" si="121"/>
        <v>0</v>
      </c>
      <c r="CE82" s="65">
        <f t="shared" si="121"/>
        <v>0</v>
      </c>
      <c r="CF82" s="65">
        <f t="shared" si="121"/>
        <v>0</v>
      </c>
      <c r="CG82" s="65">
        <f t="shared" si="121"/>
        <v>0</v>
      </c>
      <c r="CH82" s="65">
        <f t="shared" si="121"/>
        <v>0</v>
      </c>
      <c r="CI82" s="65">
        <f t="shared" si="121"/>
        <v>0</v>
      </c>
      <c r="CJ82" s="65">
        <f t="shared" si="121"/>
        <v>0</v>
      </c>
      <c r="CK82" s="65">
        <f t="shared" si="121"/>
        <v>0</v>
      </c>
      <c r="CL82" s="65">
        <f t="shared" si="121"/>
        <v>0</v>
      </c>
      <c r="CM82" s="65">
        <f t="shared" si="121"/>
        <v>0</v>
      </c>
      <c r="CN82" s="65">
        <f t="shared" si="121"/>
        <v>0</v>
      </c>
      <c r="CO82" s="65">
        <f t="shared" si="121"/>
        <v>0</v>
      </c>
      <c r="CP82" s="65">
        <f t="shared" si="121"/>
        <v>0</v>
      </c>
      <c r="CQ82" s="65">
        <f t="shared" si="121"/>
        <v>0</v>
      </c>
      <c r="CR82" s="65">
        <f t="shared" si="121"/>
        <v>0</v>
      </c>
      <c r="CS82" s="65">
        <f t="shared" si="121"/>
        <v>0</v>
      </c>
      <c r="CT82" s="65">
        <f t="shared" si="121"/>
        <v>0</v>
      </c>
      <c r="CU82" s="65">
        <f t="shared" si="121"/>
        <v>0</v>
      </c>
      <c r="CV82" s="65">
        <f t="shared" si="121"/>
        <v>0</v>
      </c>
      <c r="CW82" s="65">
        <f t="shared" ref="CW82:DP82" si="122">CW$49*CW39</f>
        <v>0</v>
      </c>
      <c r="CX82" s="65">
        <f t="shared" si="122"/>
        <v>0</v>
      </c>
      <c r="CY82" s="65">
        <f t="shared" si="122"/>
        <v>0</v>
      </c>
      <c r="CZ82" s="65">
        <f t="shared" si="122"/>
        <v>0</v>
      </c>
      <c r="DA82" s="65">
        <f t="shared" si="122"/>
        <v>0</v>
      </c>
      <c r="DB82" s="65">
        <f t="shared" si="122"/>
        <v>0</v>
      </c>
      <c r="DC82" s="65">
        <f t="shared" si="122"/>
        <v>0</v>
      </c>
      <c r="DD82" s="65">
        <f t="shared" si="122"/>
        <v>0</v>
      </c>
      <c r="DE82" s="65">
        <f t="shared" si="122"/>
        <v>0</v>
      </c>
      <c r="DF82" s="65">
        <f t="shared" si="122"/>
        <v>0</v>
      </c>
      <c r="DG82" s="65">
        <f t="shared" si="122"/>
        <v>0</v>
      </c>
      <c r="DH82" s="65">
        <f t="shared" si="122"/>
        <v>0</v>
      </c>
      <c r="DI82" s="65">
        <f t="shared" si="122"/>
        <v>0</v>
      </c>
      <c r="DJ82" s="65">
        <f t="shared" si="122"/>
        <v>0</v>
      </c>
      <c r="DK82" s="65">
        <f t="shared" si="122"/>
        <v>0</v>
      </c>
      <c r="DL82" s="65">
        <f t="shared" si="122"/>
        <v>0</v>
      </c>
      <c r="DM82" s="65">
        <f t="shared" si="122"/>
        <v>0</v>
      </c>
      <c r="DN82" s="65">
        <f t="shared" si="122"/>
        <v>0</v>
      </c>
      <c r="DO82" s="65">
        <f t="shared" si="122"/>
        <v>0</v>
      </c>
      <c r="DP82" s="65">
        <f t="shared" si="122"/>
        <v>0</v>
      </c>
    </row>
    <row r="83" spans="1:120" x14ac:dyDescent="0.25">
      <c r="A83" s="65" t="str">
        <f t="shared" si="69"/>
        <v>07_INA</v>
      </c>
      <c r="B83" s="65" t="str">
        <f t="shared" si="69"/>
        <v>16_3_municipal_solid_waste_renewable</v>
      </c>
      <c r="C83" s="65" t="str">
        <f t="shared" si="69"/>
        <v>16_3_msw_ren</v>
      </c>
      <c r="D83" s="66" t="s">
        <v>171</v>
      </c>
      <c r="E83" s="66">
        <f t="shared" si="70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1"/>
        <v>07_INA</v>
      </c>
      <c r="BL83" s="65" t="str">
        <f t="shared" si="72"/>
        <v>d_ind_cem_16_3_msw_ren</v>
      </c>
      <c r="BM83" s="65"/>
      <c r="BN83" s="65"/>
      <c r="BO83" s="65">
        <f t="shared" ref="BO83:CV83" si="123">BO$49*BO40</f>
        <v>0</v>
      </c>
      <c r="BP83" s="65">
        <f t="shared" si="123"/>
        <v>0</v>
      </c>
      <c r="BQ83" s="65">
        <f t="shared" si="123"/>
        <v>0</v>
      </c>
      <c r="BR83" s="65">
        <f t="shared" si="123"/>
        <v>0</v>
      </c>
      <c r="BS83" s="65">
        <f t="shared" si="123"/>
        <v>0</v>
      </c>
      <c r="BT83" s="65">
        <f t="shared" si="123"/>
        <v>0</v>
      </c>
      <c r="BU83" s="65">
        <f t="shared" si="123"/>
        <v>0</v>
      </c>
      <c r="BV83" s="65">
        <f t="shared" si="123"/>
        <v>0</v>
      </c>
      <c r="BW83" s="65">
        <f t="shared" si="123"/>
        <v>0</v>
      </c>
      <c r="BX83" s="65">
        <f t="shared" si="123"/>
        <v>0</v>
      </c>
      <c r="BY83" s="65">
        <f t="shared" si="123"/>
        <v>0</v>
      </c>
      <c r="BZ83" s="65">
        <f t="shared" si="123"/>
        <v>0</v>
      </c>
      <c r="CA83" s="65">
        <f t="shared" si="123"/>
        <v>0</v>
      </c>
      <c r="CB83" s="65">
        <f t="shared" si="123"/>
        <v>0</v>
      </c>
      <c r="CC83" s="65">
        <f t="shared" si="123"/>
        <v>0</v>
      </c>
      <c r="CD83" s="65">
        <f t="shared" si="123"/>
        <v>0</v>
      </c>
      <c r="CE83" s="65">
        <f t="shared" si="123"/>
        <v>0</v>
      </c>
      <c r="CF83" s="65">
        <f t="shared" si="123"/>
        <v>0</v>
      </c>
      <c r="CG83" s="65">
        <f t="shared" si="123"/>
        <v>0</v>
      </c>
      <c r="CH83" s="65">
        <f t="shared" si="123"/>
        <v>0</v>
      </c>
      <c r="CI83" s="65">
        <f t="shared" si="123"/>
        <v>0</v>
      </c>
      <c r="CJ83" s="65">
        <f t="shared" si="123"/>
        <v>0</v>
      </c>
      <c r="CK83" s="65">
        <f t="shared" si="123"/>
        <v>0</v>
      </c>
      <c r="CL83" s="65">
        <f t="shared" si="123"/>
        <v>0</v>
      </c>
      <c r="CM83" s="65">
        <f t="shared" si="123"/>
        <v>0</v>
      </c>
      <c r="CN83" s="65">
        <f t="shared" si="123"/>
        <v>0</v>
      </c>
      <c r="CO83" s="65">
        <f t="shared" si="123"/>
        <v>0</v>
      </c>
      <c r="CP83" s="65">
        <f t="shared" si="123"/>
        <v>0</v>
      </c>
      <c r="CQ83" s="65">
        <f t="shared" si="123"/>
        <v>0</v>
      </c>
      <c r="CR83" s="65">
        <f t="shared" si="123"/>
        <v>0</v>
      </c>
      <c r="CS83" s="65">
        <f t="shared" si="123"/>
        <v>0</v>
      </c>
      <c r="CT83" s="65">
        <f t="shared" si="123"/>
        <v>0</v>
      </c>
      <c r="CU83" s="65">
        <f t="shared" si="123"/>
        <v>0</v>
      </c>
      <c r="CV83" s="65">
        <f t="shared" si="123"/>
        <v>0</v>
      </c>
      <c r="CW83" s="65">
        <f t="shared" ref="CW83:DP83" si="124">CW$49*CW40</f>
        <v>0</v>
      </c>
      <c r="CX83" s="65">
        <f t="shared" si="124"/>
        <v>0</v>
      </c>
      <c r="CY83" s="65">
        <f t="shared" si="124"/>
        <v>0</v>
      </c>
      <c r="CZ83" s="65">
        <f t="shared" si="124"/>
        <v>0</v>
      </c>
      <c r="DA83" s="65">
        <f t="shared" si="124"/>
        <v>0</v>
      </c>
      <c r="DB83" s="65">
        <f t="shared" si="124"/>
        <v>0</v>
      </c>
      <c r="DC83" s="65">
        <f t="shared" si="124"/>
        <v>0</v>
      </c>
      <c r="DD83" s="65">
        <f t="shared" si="124"/>
        <v>0</v>
      </c>
      <c r="DE83" s="65">
        <f t="shared" si="124"/>
        <v>0</v>
      </c>
      <c r="DF83" s="65">
        <f t="shared" si="124"/>
        <v>0</v>
      </c>
      <c r="DG83" s="65">
        <f t="shared" si="124"/>
        <v>0</v>
      </c>
      <c r="DH83" s="65">
        <f t="shared" si="124"/>
        <v>0</v>
      </c>
      <c r="DI83" s="65">
        <f t="shared" si="124"/>
        <v>0</v>
      </c>
      <c r="DJ83" s="65">
        <f t="shared" si="124"/>
        <v>0</v>
      </c>
      <c r="DK83" s="65">
        <f t="shared" si="124"/>
        <v>0</v>
      </c>
      <c r="DL83" s="65">
        <f t="shared" si="124"/>
        <v>0</v>
      </c>
      <c r="DM83" s="65">
        <f t="shared" si="124"/>
        <v>0</v>
      </c>
      <c r="DN83" s="65">
        <f t="shared" si="124"/>
        <v>0</v>
      </c>
      <c r="DO83" s="65">
        <f t="shared" si="124"/>
        <v>0</v>
      </c>
      <c r="DP83" s="65">
        <f t="shared" si="124"/>
        <v>0</v>
      </c>
    </row>
    <row r="84" spans="1:120" x14ac:dyDescent="0.25">
      <c r="A84" s="65" t="str">
        <f t="shared" si="69"/>
        <v>07_INA</v>
      </c>
      <c r="B84" s="65" t="str">
        <f t="shared" si="69"/>
        <v>16_4_municipal_solid_waste_nonrenewable</v>
      </c>
      <c r="C84" s="65" t="str">
        <f t="shared" si="69"/>
        <v>16_4_msw_nonr</v>
      </c>
      <c r="D84" s="66" t="s">
        <v>171</v>
      </c>
      <c r="E84" s="66">
        <f t="shared" si="70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1"/>
        <v>07_INA</v>
      </c>
      <c r="BL84" s="65" t="str">
        <f t="shared" si="72"/>
        <v>d_ind_cem_16_4_msw_nonr</v>
      </c>
      <c r="BM84" s="65"/>
      <c r="BN84" s="65"/>
      <c r="BO84" s="65">
        <f t="shared" ref="BO84:CV84" si="125">BO$49*BO41</f>
        <v>0</v>
      </c>
      <c r="BP84" s="65">
        <f t="shared" si="125"/>
        <v>0</v>
      </c>
      <c r="BQ84" s="65">
        <f t="shared" si="125"/>
        <v>0</v>
      </c>
      <c r="BR84" s="65">
        <f t="shared" si="125"/>
        <v>0</v>
      </c>
      <c r="BS84" s="65">
        <f t="shared" si="125"/>
        <v>0</v>
      </c>
      <c r="BT84" s="65">
        <f t="shared" si="125"/>
        <v>0</v>
      </c>
      <c r="BU84" s="65">
        <f t="shared" si="125"/>
        <v>0</v>
      </c>
      <c r="BV84" s="65">
        <f t="shared" si="125"/>
        <v>0</v>
      </c>
      <c r="BW84" s="65">
        <f t="shared" si="125"/>
        <v>0</v>
      </c>
      <c r="BX84" s="65">
        <f t="shared" si="125"/>
        <v>0</v>
      </c>
      <c r="BY84" s="65">
        <f t="shared" si="125"/>
        <v>0</v>
      </c>
      <c r="BZ84" s="65">
        <f t="shared" si="125"/>
        <v>0</v>
      </c>
      <c r="CA84" s="65">
        <f t="shared" si="125"/>
        <v>0</v>
      </c>
      <c r="CB84" s="65">
        <f t="shared" si="125"/>
        <v>0</v>
      </c>
      <c r="CC84" s="65">
        <f t="shared" si="125"/>
        <v>0</v>
      </c>
      <c r="CD84" s="65">
        <f t="shared" si="125"/>
        <v>0</v>
      </c>
      <c r="CE84" s="65">
        <f t="shared" si="125"/>
        <v>0</v>
      </c>
      <c r="CF84" s="65">
        <f t="shared" si="125"/>
        <v>0</v>
      </c>
      <c r="CG84" s="65">
        <f t="shared" si="125"/>
        <v>0</v>
      </c>
      <c r="CH84" s="65">
        <f t="shared" si="125"/>
        <v>0</v>
      </c>
      <c r="CI84" s="65">
        <f t="shared" si="125"/>
        <v>0</v>
      </c>
      <c r="CJ84" s="65">
        <f t="shared" si="125"/>
        <v>0</v>
      </c>
      <c r="CK84" s="65">
        <f t="shared" si="125"/>
        <v>0</v>
      </c>
      <c r="CL84" s="65">
        <f t="shared" si="125"/>
        <v>0</v>
      </c>
      <c r="CM84" s="65">
        <f t="shared" si="125"/>
        <v>0</v>
      </c>
      <c r="CN84" s="65">
        <f t="shared" si="125"/>
        <v>0</v>
      </c>
      <c r="CO84" s="65">
        <f t="shared" si="125"/>
        <v>0</v>
      </c>
      <c r="CP84" s="65">
        <f t="shared" si="125"/>
        <v>0</v>
      </c>
      <c r="CQ84" s="65">
        <f t="shared" si="125"/>
        <v>0</v>
      </c>
      <c r="CR84" s="65">
        <f t="shared" si="125"/>
        <v>0</v>
      </c>
      <c r="CS84" s="65">
        <f t="shared" si="125"/>
        <v>0</v>
      </c>
      <c r="CT84" s="65">
        <f t="shared" si="125"/>
        <v>0</v>
      </c>
      <c r="CU84" s="65">
        <f t="shared" si="125"/>
        <v>0</v>
      </c>
      <c r="CV84" s="65">
        <f t="shared" si="125"/>
        <v>0</v>
      </c>
      <c r="CW84" s="65">
        <f t="shared" ref="CW84:DP84" si="126">CW$49*CW41</f>
        <v>0</v>
      </c>
      <c r="CX84" s="65">
        <f t="shared" si="126"/>
        <v>0</v>
      </c>
      <c r="CY84" s="65">
        <f t="shared" si="126"/>
        <v>0</v>
      </c>
      <c r="CZ84" s="65">
        <f t="shared" si="126"/>
        <v>0</v>
      </c>
      <c r="DA84" s="65">
        <f t="shared" si="126"/>
        <v>0</v>
      </c>
      <c r="DB84" s="65">
        <f t="shared" si="126"/>
        <v>0</v>
      </c>
      <c r="DC84" s="65">
        <f t="shared" si="126"/>
        <v>0</v>
      </c>
      <c r="DD84" s="65">
        <f t="shared" si="126"/>
        <v>0</v>
      </c>
      <c r="DE84" s="65">
        <f t="shared" si="126"/>
        <v>0</v>
      </c>
      <c r="DF84" s="65">
        <f t="shared" si="126"/>
        <v>0</v>
      </c>
      <c r="DG84" s="65">
        <f t="shared" si="126"/>
        <v>0</v>
      </c>
      <c r="DH84" s="65">
        <f t="shared" si="126"/>
        <v>0</v>
      </c>
      <c r="DI84" s="65">
        <f t="shared" si="126"/>
        <v>0</v>
      </c>
      <c r="DJ84" s="65">
        <f t="shared" si="126"/>
        <v>0</v>
      </c>
      <c r="DK84" s="65">
        <f t="shared" si="126"/>
        <v>0</v>
      </c>
      <c r="DL84" s="65">
        <f t="shared" si="126"/>
        <v>0</v>
      </c>
      <c r="DM84" s="65">
        <f t="shared" si="126"/>
        <v>0</v>
      </c>
      <c r="DN84" s="65">
        <f t="shared" si="126"/>
        <v>0</v>
      </c>
      <c r="DO84" s="65">
        <f t="shared" si="126"/>
        <v>0</v>
      </c>
      <c r="DP84" s="65">
        <f t="shared" si="126"/>
        <v>0</v>
      </c>
    </row>
    <row r="85" spans="1:120" x14ac:dyDescent="0.25">
      <c r="A85" s="65" t="str">
        <f t="shared" si="69"/>
        <v>07_INA</v>
      </c>
      <c r="B85" s="65" t="str">
        <f t="shared" si="69"/>
        <v>16_5_biogasoline</v>
      </c>
      <c r="C85" s="65" t="str">
        <f t="shared" si="69"/>
        <v>16_5_biogasoline</v>
      </c>
      <c r="D85" s="66" t="s">
        <v>171</v>
      </c>
      <c r="E85" s="66">
        <f t="shared" si="70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1"/>
        <v>07_INA</v>
      </c>
      <c r="BL85" s="65" t="str">
        <f t="shared" si="72"/>
        <v>d_ind_cem_16_5_biogasoline</v>
      </c>
      <c r="BM85" s="65"/>
      <c r="BN85" s="65"/>
      <c r="BO85" s="65">
        <f t="shared" ref="BO85:CV85" si="127">BO$49*BO42</f>
        <v>0</v>
      </c>
      <c r="BP85" s="65">
        <f t="shared" si="127"/>
        <v>0</v>
      </c>
      <c r="BQ85" s="65">
        <f t="shared" si="127"/>
        <v>0</v>
      </c>
      <c r="BR85" s="65">
        <f t="shared" si="127"/>
        <v>0</v>
      </c>
      <c r="BS85" s="65">
        <f t="shared" si="127"/>
        <v>0</v>
      </c>
      <c r="BT85" s="65">
        <f t="shared" si="127"/>
        <v>0</v>
      </c>
      <c r="BU85" s="65">
        <f t="shared" si="127"/>
        <v>0</v>
      </c>
      <c r="BV85" s="65">
        <f t="shared" si="127"/>
        <v>0</v>
      </c>
      <c r="BW85" s="65">
        <f t="shared" si="127"/>
        <v>0</v>
      </c>
      <c r="BX85" s="65">
        <f t="shared" si="127"/>
        <v>0</v>
      </c>
      <c r="BY85" s="65">
        <f t="shared" si="127"/>
        <v>0</v>
      </c>
      <c r="BZ85" s="65">
        <f t="shared" si="127"/>
        <v>0</v>
      </c>
      <c r="CA85" s="65">
        <f t="shared" si="127"/>
        <v>0</v>
      </c>
      <c r="CB85" s="65">
        <f t="shared" si="127"/>
        <v>0</v>
      </c>
      <c r="CC85" s="65">
        <f t="shared" si="127"/>
        <v>0</v>
      </c>
      <c r="CD85" s="65">
        <f t="shared" si="127"/>
        <v>0</v>
      </c>
      <c r="CE85" s="65">
        <f t="shared" si="127"/>
        <v>0</v>
      </c>
      <c r="CF85" s="65">
        <f t="shared" si="127"/>
        <v>0</v>
      </c>
      <c r="CG85" s="65">
        <f t="shared" si="127"/>
        <v>0</v>
      </c>
      <c r="CH85" s="65">
        <f t="shared" si="127"/>
        <v>0</v>
      </c>
      <c r="CI85" s="65">
        <f t="shared" si="127"/>
        <v>0</v>
      </c>
      <c r="CJ85" s="65">
        <f t="shared" si="127"/>
        <v>0</v>
      </c>
      <c r="CK85" s="65">
        <f t="shared" si="127"/>
        <v>0</v>
      </c>
      <c r="CL85" s="65">
        <f t="shared" si="127"/>
        <v>0</v>
      </c>
      <c r="CM85" s="65">
        <f t="shared" si="127"/>
        <v>0</v>
      </c>
      <c r="CN85" s="65">
        <f t="shared" si="127"/>
        <v>0</v>
      </c>
      <c r="CO85" s="65">
        <f t="shared" si="127"/>
        <v>0</v>
      </c>
      <c r="CP85" s="65">
        <f t="shared" si="127"/>
        <v>0</v>
      </c>
      <c r="CQ85" s="65">
        <f t="shared" si="127"/>
        <v>0</v>
      </c>
      <c r="CR85" s="65">
        <f t="shared" si="127"/>
        <v>0</v>
      </c>
      <c r="CS85" s="65">
        <f t="shared" si="127"/>
        <v>0</v>
      </c>
      <c r="CT85" s="65">
        <f t="shared" si="127"/>
        <v>0</v>
      </c>
      <c r="CU85" s="65">
        <f t="shared" si="127"/>
        <v>0</v>
      </c>
      <c r="CV85" s="65">
        <f t="shared" si="127"/>
        <v>0</v>
      </c>
      <c r="CW85" s="65">
        <f t="shared" ref="CW85:DP85" si="128">CW$49*CW42</f>
        <v>0</v>
      </c>
      <c r="CX85" s="65">
        <f t="shared" si="128"/>
        <v>0</v>
      </c>
      <c r="CY85" s="65">
        <f t="shared" si="128"/>
        <v>0</v>
      </c>
      <c r="CZ85" s="65">
        <f t="shared" si="128"/>
        <v>0</v>
      </c>
      <c r="DA85" s="65">
        <f t="shared" si="128"/>
        <v>0</v>
      </c>
      <c r="DB85" s="65">
        <f t="shared" si="128"/>
        <v>0</v>
      </c>
      <c r="DC85" s="65">
        <f t="shared" si="128"/>
        <v>0</v>
      </c>
      <c r="DD85" s="65">
        <f t="shared" si="128"/>
        <v>0</v>
      </c>
      <c r="DE85" s="65">
        <f t="shared" si="128"/>
        <v>0</v>
      </c>
      <c r="DF85" s="65">
        <f t="shared" si="128"/>
        <v>0</v>
      </c>
      <c r="DG85" s="65">
        <f t="shared" si="128"/>
        <v>0</v>
      </c>
      <c r="DH85" s="65">
        <f t="shared" si="128"/>
        <v>0</v>
      </c>
      <c r="DI85" s="65">
        <f t="shared" si="128"/>
        <v>0</v>
      </c>
      <c r="DJ85" s="65">
        <f t="shared" si="128"/>
        <v>0</v>
      </c>
      <c r="DK85" s="65">
        <f t="shared" si="128"/>
        <v>0</v>
      </c>
      <c r="DL85" s="65">
        <f t="shared" si="128"/>
        <v>0</v>
      </c>
      <c r="DM85" s="65">
        <f t="shared" si="128"/>
        <v>0</v>
      </c>
      <c r="DN85" s="65">
        <f t="shared" si="128"/>
        <v>0</v>
      </c>
      <c r="DO85" s="65">
        <f t="shared" si="128"/>
        <v>0</v>
      </c>
      <c r="DP85" s="65">
        <f t="shared" si="128"/>
        <v>0</v>
      </c>
    </row>
    <row r="86" spans="1:120" x14ac:dyDescent="0.25">
      <c r="A86" s="65" t="str">
        <f t="shared" si="69"/>
        <v>07_INA</v>
      </c>
      <c r="B86" s="65" t="str">
        <f t="shared" si="69"/>
        <v>16_6_biodiesel</v>
      </c>
      <c r="C86" s="65" t="str">
        <f t="shared" si="69"/>
        <v>16_6_biodiesel</v>
      </c>
      <c r="D86" s="66" t="s">
        <v>171</v>
      </c>
      <c r="E86" s="66">
        <f t="shared" si="70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1"/>
        <v>07_INA</v>
      </c>
      <c r="BL86" s="65" t="str">
        <f t="shared" si="72"/>
        <v>d_ind_cem_16_6_biodiesel</v>
      </c>
      <c r="BM86" s="65"/>
      <c r="BN86" s="65"/>
      <c r="BO86" s="65">
        <f t="shared" ref="BO86:CV86" si="129">BO$49*BO43</f>
        <v>0</v>
      </c>
      <c r="BP86" s="65">
        <f t="shared" si="129"/>
        <v>0</v>
      </c>
      <c r="BQ86" s="65">
        <f t="shared" si="129"/>
        <v>0</v>
      </c>
      <c r="BR86" s="65">
        <f t="shared" si="129"/>
        <v>0</v>
      </c>
      <c r="BS86" s="65">
        <f t="shared" si="129"/>
        <v>0</v>
      </c>
      <c r="BT86" s="65">
        <f t="shared" si="129"/>
        <v>0</v>
      </c>
      <c r="BU86" s="65">
        <f t="shared" si="129"/>
        <v>0</v>
      </c>
      <c r="BV86" s="65">
        <f t="shared" si="129"/>
        <v>0</v>
      </c>
      <c r="BW86" s="65">
        <f t="shared" si="129"/>
        <v>0</v>
      </c>
      <c r="BX86" s="65">
        <f t="shared" si="129"/>
        <v>0</v>
      </c>
      <c r="BY86" s="65">
        <f t="shared" si="129"/>
        <v>0</v>
      </c>
      <c r="BZ86" s="65">
        <f t="shared" si="129"/>
        <v>0</v>
      </c>
      <c r="CA86" s="65">
        <f t="shared" si="129"/>
        <v>0</v>
      </c>
      <c r="CB86" s="65">
        <f t="shared" si="129"/>
        <v>0</v>
      </c>
      <c r="CC86" s="65">
        <f t="shared" si="129"/>
        <v>0</v>
      </c>
      <c r="CD86" s="65">
        <f t="shared" si="129"/>
        <v>0</v>
      </c>
      <c r="CE86" s="65">
        <f t="shared" si="129"/>
        <v>0</v>
      </c>
      <c r="CF86" s="65">
        <f t="shared" si="129"/>
        <v>0</v>
      </c>
      <c r="CG86" s="65">
        <f t="shared" si="129"/>
        <v>0</v>
      </c>
      <c r="CH86" s="65">
        <f t="shared" si="129"/>
        <v>0</v>
      </c>
      <c r="CI86" s="65">
        <f t="shared" si="129"/>
        <v>0</v>
      </c>
      <c r="CJ86" s="65">
        <f t="shared" si="129"/>
        <v>0</v>
      </c>
      <c r="CK86" s="65">
        <f t="shared" si="129"/>
        <v>0</v>
      </c>
      <c r="CL86" s="65">
        <f t="shared" si="129"/>
        <v>0</v>
      </c>
      <c r="CM86" s="65">
        <f t="shared" si="129"/>
        <v>0</v>
      </c>
      <c r="CN86" s="65">
        <f t="shared" si="129"/>
        <v>0</v>
      </c>
      <c r="CO86" s="65">
        <f t="shared" si="129"/>
        <v>0</v>
      </c>
      <c r="CP86" s="65">
        <f t="shared" si="129"/>
        <v>0</v>
      </c>
      <c r="CQ86" s="65">
        <f t="shared" si="129"/>
        <v>0</v>
      </c>
      <c r="CR86" s="65">
        <f t="shared" si="129"/>
        <v>0</v>
      </c>
      <c r="CS86" s="65">
        <f t="shared" si="129"/>
        <v>0</v>
      </c>
      <c r="CT86" s="65">
        <f t="shared" si="129"/>
        <v>0</v>
      </c>
      <c r="CU86" s="65">
        <f t="shared" si="129"/>
        <v>0</v>
      </c>
      <c r="CV86" s="65">
        <f t="shared" si="129"/>
        <v>0</v>
      </c>
      <c r="CW86" s="65">
        <f t="shared" ref="CW86:DP86" si="130">CW$49*CW43</f>
        <v>0</v>
      </c>
      <c r="CX86" s="65">
        <f t="shared" si="130"/>
        <v>0</v>
      </c>
      <c r="CY86" s="65">
        <f t="shared" si="130"/>
        <v>0</v>
      </c>
      <c r="CZ86" s="65">
        <f t="shared" si="130"/>
        <v>0</v>
      </c>
      <c r="DA86" s="65">
        <f t="shared" si="130"/>
        <v>0</v>
      </c>
      <c r="DB86" s="65">
        <f t="shared" si="130"/>
        <v>0</v>
      </c>
      <c r="DC86" s="65">
        <f t="shared" si="130"/>
        <v>0</v>
      </c>
      <c r="DD86" s="65">
        <f t="shared" si="130"/>
        <v>0</v>
      </c>
      <c r="DE86" s="65">
        <f t="shared" si="130"/>
        <v>0</v>
      </c>
      <c r="DF86" s="65">
        <f t="shared" si="130"/>
        <v>0</v>
      </c>
      <c r="DG86" s="65">
        <f t="shared" si="130"/>
        <v>0</v>
      </c>
      <c r="DH86" s="65">
        <f t="shared" si="130"/>
        <v>0</v>
      </c>
      <c r="DI86" s="65">
        <f t="shared" si="130"/>
        <v>0</v>
      </c>
      <c r="DJ86" s="65">
        <f t="shared" si="130"/>
        <v>0</v>
      </c>
      <c r="DK86" s="65">
        <f t="shared" si="130"/>
        <v>0</v>
      </c>
      <c r="DL86" s="65">
        <f t="shared" si="130"/>
        <v>0</v>
      </c>
      <c r="DM86" s="65">
        <f t="shared" si="130"/>
        <v>0</v>
      </c>
      <c r="DN86" s="65">
        <f t="shared" si="130"/>
        <v>0</v>
      </c>
      <c r="DO86" s="65">
        <f t="shared" si="130"/>
        <v>0</v>
      </c>
      <c r="DP86" s="65">
        <f t="shared" si="130"/>
        <v>0</v>
      </c>
    </row>
    <row r="87" spans="1:120" x14ac:dyDescent="0.25">
      <c r="A87" s="65" t="str">
        <f t="shared" si="69"/>
        <v>07_INA</v>
      </c>
      <c r="B87" s="65" t="str">
        <f t="shared" si="69"/>
        <v>16_8_other_liquid_biofuels</v>
      </c>
      <c r="C87" s="65" t="str">
        <f t="shared" si="69"/>
        <v>16_8_oth_liquid_biofuel</v>
      </c>
      <c r="D87" s="66" t="s">
        <v>171</v>
      </c>
      <c r="E87" s="66">
        <f t="shared" si="70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1"/>
        <v>07_INA</v>
      </c>
      <c r="BL87" s="65" t="str">
        <f t="shared" si="72"/>
        <v>d_ind_cem_16_8_oth_liquid_biofuel</v>
      </c>
      <c r="BM87" s="65"/>
      <c r="BN87" s="65"/>
      <c r="BO87" s="65">
        <f t="shared" ref="BO87:CV87" si="131">BO$49*BO44</f>
        <v>0</v>
      </c>
      <c r="BP87" s="65">
        <f t="shared" si="131"/>
        <v>0</v>
      </c>
      <c r="BQ87" s="65">
        <f t="shared" si="131"/>
        <v>0</v>
      </c>
      <c r="BR87" s="65">
        <f t="shared" si="131"/>
        <v>0</v>
      </c>
      <c r="BS87" s="65">
        <f t="shared" si="131"/>
        <v>0</v>
      </c>
      <c r="BT87" s="65">
        <f t="shared" si="131"/>
        <v>0</v>
      </c>
      <c r="BU87" s="65">
        <f t="shared" si="131"/>
        <v>0</v>
      </c>
      <c r="BV87" s="65">
        <f t="shared" si="131"/>
        <v>0</v>
      </c>
      <c r="BW87" s="65">
        <f t="shared" si="131"/>
        <v>0</v>
      </c>
      <c r="BX87" s="65">
        <f t="shared" si="131"/>
        <v>0</v>
      </c>
      <c r="BY87" s="65">
        <f t="shared" si="131"/>
        <v>0</v>
      </c>
      <c r="BZ87" s="65">
        <f t="shared" si="131"/>
        <v>0</v>
      </c>
      <c r="CA87" s="65">
        <f t="shared" si="131"/>
        <v>0</v>
      </c>
      <c r="CB87" s="65">
        <f t="shared" si="131"/>
        <v>0</v>
      </c>
      <c r="CC87" s="65">
        <f t="shared" si="131"/>
        <v>0</v>
      </c>
      <c r="CD87" s="65">
        <f t="shared" si="131"/>
        <v>0</v>
      </c>
      <c r="CE87" s="65">
        <f t="shared" si="131"/>
        <v>0</v>
      </c>
      <c r="CF87" s="65">
        <f t="shared" si="131"/>
        <v>0</v>
      </c>
      <c r="CG87" s="65">
        <f t="shared" si="131"/>
        <v>0</v>
      </c>
      <c r="CH87" s="65">
        <f t="shared" si="131"/>
        <v>0</v>
      </c>
      <c r="CI87" s="65">
        <f t="shared" si="131"/>
        <v>0</v>
      </c>
      <c r="CJ87" s="65">
        <f t="shared" si="131"/>
        <v>0</v>
      </c>
      <c r="CK87" s="65">
        <f t="shared" si="131"/>
        <v>0</v>
      </c>
      <c r="CL87" s="65">
        <f t="shared" si="131"/>
        <v>0</v>
      </c>
      <c r="CM87" s="65">
        <f t="shared" si="131"/>
        <v>0</v>
      </c>
      <c r="CN87" s="65">
        <f t="shared" si="131"/>
        <v>0</v>
      </c>
      <c r="CO87" s="65">
        <f t="shared" si="131"/>
        <v>0</v>
      </c>
      <c r="CP87" s="65">
        <f t="shared" si="131"/>
        <v>0</v>
      </c>
      <c r="CQ87" s="65">
        <f t="shared" si="131"/>
        <v>0</v>
      </c>
      <c r="CR87" s="65">
        <f t="shared" si="131"/>
        <v>0</v>
      </c>
      <c r="CS87" s="65">
        <f t="shared" si="131"/>
        <v>0</v>
      </c>
      <c r="CT87" s="65">
        <f t="shared" si="131"/>
        <v>0</v>
      </c>
      <c r="CU87" s="65">
        <f t="shared" si="131"/>
        <v>0</v>
      </c>
      <c r="CV87" s="65">
        <f t="shared" si="131"/>
        <v>0</v>
      </c>
      <c r="CW87" s="65">
        <f t="shared" ref="CW87:DP87" si="132">CW$49*CW44</f>
        <v>0</v>
      </c>
      <c r="CX87" s="65">
        <f t="shared" si="132"/>
        <v>0</v>
      </c>
      <c r="CY87" s="65">
        <f t="shared" si="132"/>
        <v>0</v>
      </c>
      <c r="CZ87" s="65">
        <f t="shared" si="132"/>
        <v>0</v>
      </c>
      <c r="DA87" s="65">
        <f t="shared" si="132"/>
        <v>0</v>
      </c>
      <c r="DB87" s="65">
        <f t="shared" si="132"/>
        <v>0</v>
      </c>
      <c r="DC87" s="65">
        <f t="shared" si="132"/>
        <v>0</v>
      </c>
      <c r="DD87" s="65">
        <f t="shared" si="132"/>
        <v>0</v>
      </c>
      <c r="DE87" s="65">
        <f t="shared" si="132"/>
        <v>0</v>
      </c>
      <c r="DF87" s="65">
        <f t="shared" si="132"/>
        <v>0</v>
      </c>
      <c r="DG87" s="65">
        <f t="shared" si="132"/>
        <v>0</v>
      </c>
      <c r="DH87" s="65">
        <f t="shared" si="132"/>
        <v>0</v>
      </c>
      <c r="DI87" s="65">
        <f t="shared" si="132"/>
        <v>0</v>
      </c>
      <c r="DJ87" s="65">
        <f t="shared" si="132"/>
        <v>0</v>
      </c>
      <c r="DK87" s="65">
        <f t="shared" si="132"/>
        <v>0</v>
      </c>
      <c r="DL87" s="65">
        <f t="shared" si="132"/>
        <v>0</v>
      </c>
      <c r="DM87" s="65">
        <f t="shared" si="132"/>
        <v>0</v>
      </c>
      <c r="DN87" s="65">
        <f t="shared" si="132"/>
        <v>0</v>
      </c>
      <c r="DO87" s="65">
        <f t="shared" si="132"/>
        <v>0</v>
      </c>
      <c r="DP87" s="65">
        <f t="shared" si="132"/>
        <v>0</v>
      </c>
    </row>
    <row r="88" spans="1:120" x14ac:dyDescent="0.25">
      <c r="A88" s="65" t="str">
        <f t="shared" si="69"/>
        <v>07_INA</v>
      </c>
      <c r="B88" s="65" t="str">
        <f t="shared" si="69"/>
        <v>17_electricity</v>
      </c>
      <c r="C88" s="65" t="str">
        <f t="shared" si="69"/>
        <v>17_electricity</v>
      </c>
      <c r="D88" s="66" t="s">
        <v>171</v>
      </c>
      <c r="E88" s="66">
        <f t="shared" si="70"/>
        <v>0</v>
      </c>
      <c r="F88" s="66">
        <v>0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1"/>
        <v>07_INA</v>
      </c>
      <c r="BL88" s="65" t="str">
        <f t="shared" si="72"/>
        <v>d_ind_cem_17_electricity</v>
      </c>
      <c r="BM88" s="65"/>
      <c r="BN88" s="65"/>
      <c r="BO88" s="65">
        <f t="shared" ref="BO88:CV88" si="133">BO$49*BO45</f>
        <v>0</v>
      </c>
      <c r="BP88" s="65">
        <f t="shared" si="133"/>
        <v>0</v>
      </c>
      <c r="BQ88" s="65">
        <f t="shared" si="133"/>
        <v>0</v>
      </c>
      <c r="BR88" s="65">
        <f t="shared" si="133"/>
        <v>0</v>
      </c>
      <c r="BS88" s="65">
        <f t="shared" si="133"/>
        <v>0</v>
      </c>
      <c r="BT88" s="65">
        <f t="shared" si="133"/>
        <v>0</v>
      </c>
      <c r="BU88" s="65">
        <f t="shared" si="133"/>
        <v>0</v>
      </c>
      <c r="BV88" s="65">
        <f t="shared" si="133"/>
        <v>0</v>
      </c>
      <c r="BW88" s="65">
        <f t="shared" si="133"/>
        <v>0</v>
      </c>
      <c r="BX88" s="65">
        <f t="shared" si="133"/>
        <v>0</v>
      </c>
      <c r="BY88" s="65">
        <f t="shared" si="133"/>
        <v>0</v>
      </c>
      <c r="BZ88" s="65">
        <f t="shared" si="133"/>
        <v>0</v>
      </c>
      <c r="CA88" s="65">
        <f t="shared" si="133"/>
        <v>0</v>
      </c>
      <c r="CB88" s="65">
        <f t="shared" si="133"/>
        <v>0</v>
      </c>
      <c r="CC88" s="65">
        <f t="shared" si="133"/>
        <v>0</v>
      </c>
      <c r="CD88" s="65">
        <f t="shared" si="133"/>
        <v>0</v>
      </c>
      <c r="CE88" s="65">
        <f t="shared" si="133"/>
        <v>0</v>
      </c>
      <c r="CF88" s="65">
        <f t="shared" si="133"/>
        <v>0</v>
      </c>
      <c r="CG88" s="65">
        <f t="shared" si="133"/>
        <v>0</v>
      </c>
      <c r="CH88" s="65">
        <f t="shared" si="133"/>
        <v>0</v>
      </c>
      <c r="CI88" s="65">
        <f t="shared" si="133"/>
        <v>0</v>
      </c>
      <c r="CJ88" s="65">
        <f t="shared" si="133"/>
        <v>0</v>
      </c>
      <c r="CK88" s="65">
        <f t="shared" si="133"/>
        <v>0</v>
      </c>
      <c r="CL88" s="65">
        <f t="shared" si="133"/>
        <v>0</v>
      </c>
      <c r="CM88" s="65">
        <f t="shared" si="133"/>
        <v>0</v>
      </c>
      <c r="CN88" s="65">
        <f t="shared" si="133"/>
        <v>0</v>
      </c>
      <c r="CO88" s="65">
        <f t="shared" si="133"/>
        <v>0</v>
      </c>
      <c r="CP88" s="65">
        <f t="shared" si="133"/>
        <v>0</v>
      </c>
      <c r="CQ88" s="65">
        <f t="shared" si="133"/>
        <v>0</v>
      </c>
      <c r="CR88" s="65">
        <f t="shared" si="133"/>
        <v>0</v>
      </c>
      <c r="CS88" s="65">
        <f t="shared" si="133"/>
        <v>0</v>
      </c>
      <c r="CT88" s="65">
        <f t="shared" si="133"/>
        <v>0</v>
      </c>
      <c r="CU88" s="65">
        <f t="shared" si="133"/>
        <v>0</v>
      </c>
      <c r="CV88" s="65">
        <f t="shared" si="133"/>
        <v>0</v>
      </c>
      <c r="CW88" s="65">
        <f t="shared" ref="CW88:DP88" si="134">CW$49*CW45</f>
        <v>0</v>
      </c>
      <c r="CX88" s="65">
        <f t="shared" si="134"/>
        <v>0</v>
      </c>
      <c r="CY88" s="65">
        <f t="shared" si="134"/>
        <v>0</v>
      </c>
      <c r="CZ88" s="65">
        <f t="shared" si="134"/>
        <v>0</v>
      </c>
      <c r="DA88" s="65">
        <f t="shared" si="134"/>
        <v>0</v>
      </c>
      <c r="DB88" s="65">
        <f t="shared" si="134"/>
        <v>0</v>
      </c>
      <c r="DC88" s="65">
        <f t="shared" si="134"/>
        <v>0</v>
      </c>
      <c r="DD88" s="65">
        <f t="shared" si="134"/>
        <v>0</v>
      </c>
      <c r="DE88" s="65">
        <f t="shared" si="134"/>
        <v>0</v>
      </c>
      <c r="DF88" s="65">
        <f t="shared" si="134"/>
        <v>0</v>
      </c>
      <c r="DG88" s="65">
        <f t="shared" si="134"/>
        <v>0</v>
      </c>
      <c r="DH88" s="65">
        <f t="shared" si="134"/>
        <v>0</v>
      </c>
      <c r="DI88" s="65">
        <f t="shared" si="134"/>
        <v>0</v>
      </c>
      <c r="DJ88" s="65">
        <f t="shared" si="134"/>
        <v>0</v>
      </c>
      <c r="DK88" s="65">
        <f t="shared" si="134"/>
        <v>0</v>
      </c>
      <c r="DL88" s="65">
        <f t="shared" si="134"/>
        <v>0</v>
      </c>
      <c r="DM88" s="65">
        <f t="shared" si="134"/>
        <v>0</v>
      </c>
      <c r="DN88" s="65">
        <f t="shared" si="134"/>
        <v>0</v>
      </c>
      <c r="DO88" s="65">
        <f t="shared" si="134"/>
        <v>0</v>
      </c>
      <c r="DP88" s="65">
        <f t="shared" si="134"/>
        <v>0</v>
      </c>
    </row>
    <row r="89" spans="1:120" x14ac:dyDescent="0.25">
      <c r="A89" s="65" t="str">
        <f t="shared" si="69"/>
        <v>07_INA</v>
      </c>
      <c r="B89" s="65" t="str">
        <f t="shared" si="69"/>
        <v>18_heat</v>
      </c>
      <c r="C89" s="65" t="str">
        <f t="shared" si="69"/>
        <v>18_heat</v>
      </c>
      <c r="D89" s="66" t="s">
        <v>171</v>
      </c>
      <c r="E89" s="66">
        <f t="shared" si="70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5">A89</f>
        <v>07_INA</v>
      </c>
      <c r="BL89" s="65" t="str">
        <f t="shared" si="72"/>
        <v>d_ind_cem_18_heat</v>
      </c>
      <c r="BM89" s="65"/>
      <c r="BN89" s="65"/>
      <c r="BO89" s="65">
        <f t="shared" ref="BO89:CV89" si="136">BO$49*BO46</f>
        <v>0</v>
      </c>
      <c r="BP89" s="65">
        <f t="shared" si="136"/>
        <v>0</v>
      </c>
      <c r="BQ89" s="65">
        <f t="shared" si="136"/>
        <v>0</v>
      </c>
      <c r="BR89" s="65">
        <f t="shared" si="136"/>
        <v>0</v>
      </c>
      <c r="BS89" s="65">
        <f t="shared" si="136"/>
        <v>0</v>
      </c>
      <c r="BT89" s="65">
        <f t="shared" si="136"/>
        <v>0</v>
      </c>
      <c r="BU89" s="65">
        <f t="shared" si="136"/>
        <v>0</v>
      </c>
      <c r="BV89" s="65">
        <f t="shared" si="136"/>
        <v>0</v>
      </c>
      <c r="BW89" s="65">
        <f t="shared" si="136"/>
        <v>0</v>
      </c>
      <c r="BX89" s="65">
        <f t="shared" si="136"/>
        <v>0</v>
      </c>
      <c r="BY89" s="65">
        <f t="shared" si="136"/>
        <v>0</v>
      </c>
      <c r="BZ89" s="65">
        <f t="shared" si="136"/>
        <v>0</v>
      </c>
      <c r="CA89" s="65">
        <f t="shared" si="136"/>
        <v>0</v>
      </c>
      <c r="CB89" s="65">
        <f t="shared" si="136"/>
        <v>0</v>
      </c>
      <c r="CC89" s="65">
        <f t="shared" si="136"/>
        <v>0</v>
      </c>
      <c r="CD89" s="65">
        <f t="shared" si="136"/>
        <v>0</v>
      </c>
      <c r="CE89" s="65">
        <f t="shared" si="136"/>
        <v>0</v>
      </c>
      <c r="CF89" s="65">
        <f t="shared" si="136"/>
        <v>0</v>
      </c>
      <c r="CG89" s="65">
        <f t="shared" si="136"/>
        <v>0</v>
      </c>
      <c r="CH89" s="65">
        <f t="shared" si="136"/>
        <v>0</v>
      </c>
      <c r="CI89" s="65">
        <f t="shared" si="136"/>
        <v>0</v>
      </c>
      <c r="CJ89" s="65">
        <f t="shared" si="136"/>
        <v>0</v>
      </c>
      <c r="CK89" s="65">
        <f t="shared" si="136"/>
        <v>0</v>
      </c>
      <c r="CL89" s="65">
        <f t="shared" si="136"/>
        <v>0</v>
      </c>
      <c r="CM89" s="65">
        <f t="shared" si="136"/>
        <v>0</v>
      </c>
      <c r="CN89" s="65">
        <f t="shared" si="136"/>
        <v>0</v>
      </c>
      <c r="CO89" s="65">
        <f t="shared" si="136"/>
        <v>0</v>
      </c>
      <c r="CP89" s="65">
        <f t="shared" si="136"/>
        <v>0</v>
      </c>
      <c r="CQ89" s="65">
        <f t="shared" si="136"/>
        <v>0</v>
      </c>
      <c r="CR89" s="65">
        <f t="shared" si="136"/>
        <v>0</v>
      </c>
      <c r="CS89" s="65">
        <f t="shared" si="136"/>
        <v>0</v>
      </c>
      <c r="CT89" s="65">
        <f t="shared" si="136"/>
        <v>0</v>
      </c>
      <c r="CU89" s="65">
        <f t="shared" si="136"/>
        <v>0</v>
      </c>
      <c r="CV89" s="65">
        <f t="shared" si="136"/>
        <v>0</v>
      </c>
      <c r="CW89" s="65">
        <f t="shared" ref="CW89:DP89" si="137">CW$49*CW46</f>
        <v>0</v>
      </c>
      <c r="CX89" s="65">
        <f t="shared" si="137"/>
        <v>0</v>
      </c>
      <c r="CY89" s="65">
        <f t="shared" si="137"/>
        <v>0</v>
      </c>
      <c r="CZ89" s="65">
        <f t="shared" si="137"/>
        <v>0</v>
      </c>
      <c r="DA89" s="65">
        <f t="shared" si="137"/>
        <v>0</v>
      </c>
      <c r="DB89" s="65">
        <f t="shared" si="137"/>
        <v>0</v>
      </c>
      <c r="DC89" s="65">
        <f t="shared" si="137"/>
        <v>0</v>
      </c>
      <c r="DD89" s="65">
        <f t="shared" si="137"/>
        <v>0</v>
      </c>
      <c r="DE89" s="65">
        <f t="shared" si="137"/>
        <v>0</v>
      </c>
      <c r="DF89" s="65">
        <f t="shared" si="137"/>
        <v>0</v>
      </c>
      <c r="DG89" s="65">
        <f t="shared" si="137"/>
        <v>0</v>
      </c>
      <c r="DH89" s="65">
        <f t="shared" si="137"/>
        <v>0</v>
      </c>
      <c r="DI89" s="65">
        <f t="shared" si="137"/>
        <v>0</v>
      </c>
      <c r="DJ89" s="65">
        <f t="shared" si="137"/>
        <v>0</v>
      </c>
      <c r="DK89" s="65">
        <f t="shared" si="137"/>
        <v>0</v>
      </c>
      <c r="DL89" s="65">
        <f t="shared" si="137"/>
        <v>0</v>
      </c>
      <c r="DM89" s="65">
        <f t="shared" si="137"/>
        <v>0</v>
      </c>
      <c r="DN89" s="65">
        <f t="shared" si="137"/>
        <v>0</v>
      </c>
      <c r="DO89" s="65">
        <f t="shared" si="137"/>
        <v>0</v>
      </c>
      <c r="DP89" s="65">
        <f t="shared" si="137"/>
        <v>0</v>
      </c>
    </row>
    <row r="90" spans="1:120" x14ac:dyDescent="0.25">
      <c r="A90" s="52" t="str">
        <f t="shared" ref="A90:C121" si="138">A58</f>
        <v>07_INA</v>
      </c>
      <c r="B90" s="52" t="str">
        <f t="shared" si="138"/>
        <v>1_x_coal_thermal</v>
      </c>
      <c r="C90" s="52" t="str">
        <f t="shared" si="138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39">A90</f>
        <v>07_INA</v>
      </c>
      <c r="BL90" s="52" t="str">
        <f t="shared" ref="BL90:BL121" si="140">"d_ind_cem_ccs_"&amp;C90</f>
        <v>d_ind_cem_ccs_1_x_coal_thermal</v>
      </c>
      <c r="BM90" s="52"/>
      <c r="BN90" s="52"/>
      <c r="BO90" s="52">
        <f t="shared" ref="BO90:CU90" si="141">BO$50*BO15</f>
        <v>0</v>
      </c>
      <c r="BP90" s="52">
        <f t="shared" si="141"/>
        <v>0</v>
      </c>
      <c r="BQ90" s="52">
        <f t="shared" si="141"/>
        <v>0</v>
      </c>
      <c r="BR90" s="52">
        <f t="shared" si="141"/>
        <v>0</v>
      </c>
      <c r="BS90" s="52">
        <f t="shared" si="141"/>
        <v>0</v>
      </c>
      <c r="BT90" s="52">
        <f t="shared" si="141"/>
        <v>0</v>
      </c>
      <c r="BU90" s="52">
        <f t="shared" si="141"/>
        <v>0</v>
      </c>
      <c r="BV90" s="52">
        <f t="shared" si="141"/>
        <v>0</v>
      </c>
      <c r="BW90" s="52">
        <f t="shared" si="141"/>
        <v>0</v>
      </c>
      <c r="BX90" s="52">
        <f t="shared" si="141"/>
        <v>0</v>
      </c>
      <c r="BY90" s="52">
        <f t="shared" si="141"/>
        <v>0</v>
      </c>
      <c r="BZ90" s="52">
        <f t="shared" si="141"/>
        <v>0</v>
      </c>
      <c r="CA90" s="52">
        <f t="shared" si="141"/>
        <v>0</v>
      </c>
      <c r="CB90" s="52">
        <f t="shared" si="141"/>
        <v>0</v>
      </c>
      <c r="CC90" s="52">
        <f t="shared" si="141"/>
        <v>0</v>
      </c>
      <c r="CD90" s="52">
        <f t="shared" si="141"/>
        <v>0</v>
      </c>
      <c r="CE90" s="52">
        <f t="shared" si="141"/>
        <v>0</v>
      </c>
      <c r="CF90" s="52">
        <f t="shared" si="141"/>
        <v>0</v>
      </c>
      <c r="CG90" s="52">
        <f t="shared" si="141"/>
        <v>0</v>
      </c>
      <c r="CH90" s="52">
        <f t="shared" si="141"/>
        <v>0</v>
      </c>
      <c r="CI90" s="52">
        <f t="shared" si="141"/>
        <v>0</v>
      </c>
      <c r="CJ90" s="52">
        <f t="shared" si="141"/>
        <v>0</v>
      </c>
      <c r="CK90" s="52">
        <f t="shared" si="141"/>
        <v>0</v>
      </c>
      <c r="CL90" s="52">
        <f t="shared" si="141"/>
        <v>0</v>
      </c>
      <c r="CM90" s="52">
        <f t="shared" si="141"/>
        <v>0</v>
      </c>
      <c r="CN90" s="52">
        <f t="shared" si="141"/>
        <v>0</v>
      </c>
      <c r="CO90" s="52">
        <f t="shared" si="141"/>
        <v>0</v>
      </c>
      <c r="CP90" s="52">
        <f t="shared" si="141"/>
        <v>0</v>
      </c>
      <c r="CQ90" s="52">
        <f t="shared" si="141"/>
        <v>0</v>
      </c>
      <c r="CR90" s="52">
        <f t="shared" si="141"/>
        <v>0</v>
      </c>
      <c r="CS90" s="52">
        <f t="shared" si="141"/>
        <v>0</v>
      </c>
      <c r="CT90" s="52">
        <f t="shared" si="141"/>
        <v>0</v>
      </c>
      <c r="CU90" s="52">
        <f t="shared" si="141"/>
        <v>0</v>
      </c>
      <c r="CV90" s="52">
        <f t="shared" ref="CV90:DP90" si="142">CV$50*CV15</f>
        <v>0</v>
      </c>
      <c r="CW90" s="52">
        <f t="shared" si="142"/>
        <v>0</v>
      </c>
      <c r="CX90" s="52">
        <f t="shared" si="142"/>
        <v>0</v>
      </c>
      <c r="CY90" s="52">
        <f t="shared" si="142"/>
        <v>0</v>
      </c>
      <c r="CZ90" s="52">
        <f t="shared" si="142"/>
        <v>0</v>
      </c>
      <c r="DA90" s="52">
        <f t="shared" si="142"/>
        <v>0</v>
      </c>
      <c r="DB90" s="52">
        <f t="shared" si="142"/>
        <v>0</v>
      </c>
      <c r="DC90" s="52">
        <f t="shared" si="142"/>
        <v>0</v>
      </c>
      <c r="DD90" s="52">
        <f t="shared" si="142"/>
        <v>0</v>
      </c>
      <c r="DE90" s="52">
        <f t="shared" si="142"/>
        <v>0</v>
      </c>
      <c r="DF90" s="52">
        <f t="shared" si="142"/>
        <v>0</v>
      </c>
      <c r="DG90" s="52">
        <f t="shared" si="142"/>
        <v>0</v>
      </c>
      <c r="DH90" s="52">
        <f t="shared" si="142"/>
        <v>0</v>
      </c>
      <c r="DI90" s="52">
        <f t="shared" si="142"/>
        <v>0</v>
      </c>
      <c r="DJ90" s="52">
        <f t="shared" si="142"/>
        <v>0</v>
      </c>
      <c r="DK90" s="52">
        <f t="shared" si="142"/>
        <v>0</v>
      </c>
      <c r="DL90" s="52">
        <f t="shared" si="142"/>
        <v>0</v>
      </c>
      <c r="DM90" s="52">
        <f t="shared" si="142"/>
        <v>0</v>
      </c>
      <c r="DN90" s="52">
        <f t="shared" si="142"/>
        <v>0</v>
      </c>
      <c r="DO90" s="52">
        <f t="shared" si="142"/>
        <v>0</v>
      </c>
      <c r="DP90" s="52">
        <f t="shared" si="142"/>
        <v>0</v>
      </c>
    </row>
    <row r="91" spans="1:120" x14ac:dyDescent="0.25">
      <c r="A91" s="52" t="str">
        <f t="shared" si="138"/>
        <v>07_INA</v>
      </c>
      <c r="B91" s="52" t="str">
        <f t="shared" si="138"/>
        <v>1_1_coking_coal</v>
      </c>
      <c r="C91" s="52" t="str">
        <f t="shared" si="138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39"/>
        <v>07_INA</v>
      </c>
      <c r="BL91" s="52" t="str">
        <f t="shared" si="140"/>
        <v>d_ind_cem_ccs_1_1_coking_coal</v>
      </c>
      <c r="BM91" s="52"/>
      <c r="BN91" s="52"/>
      <c r="BO91" s="52">
        <f t="shared" ref="BO91:CV91" si="143">BO$50*BO16</f>
        <v>0</v>
      </c>
      <c r="BP91" s="52">
        <f t="shared" si="143"/>
        <v>0</v>
      </c>
      <c r="BQ91" s="52">
        <f t="shared" si="143"/>
        <v>0</v>
      </c>
      <c r="BR91" s="52">
        <f t="shared" si="143"/>
        <v>0</v>
      </c>
      <c r="BS91" s="52">
        <f t="shared" si="143"/>
        <v>0</v>
      </c>
      <c r="BT91" s="52">
        <f t="shared" si="143"/>
        <v>0</v>
      </c>
      <c r="BU91" s="52">
        <f t="shared" si="143"/>
        <v>0</v>
      </c>
      <c r="BV91" s="52">
        <f t="shared" si="143"/>
        <v>0</v>
      </c>
      <c r="BW91" s="52">
        <f t="shared" si="143"/>
        <v>0</v>
      </c>
      <c r="BX91" s="52">
        <f t="shared" si="143"/>
        <v>0</v>
      </c>
      <c r="BY91" s="52">
        <f t="shared" si="143"/>
        <v>0</v>
      </c>
      <c r="BZ91" s="52">
        <f t="shared" si="143"/>
        <v>0</v>
      </c>
      <c r="CA91" s="52">
        <f t="shared" si="143"/>
        <v>0</v>
      </c>
      <c r="CB91" s="52">
        <f t="shared" si="143"/>
        <v>0</v>
      </c>
      <c r="CC91" s="52">
        <f t="shared" si="143"/>
        <v>0</v>
      </c>
      <c r="CD91" s="52">
        <f t="shared" si="143"/>
        <v>0</v>
      </c>
      <c r="CE91" s="52">
        <f t="shared" si="143"/>
        <v>0</v>
      </c>
      <c r="CF91" s="52">
        <f t="shared" si="143"/>
        <v>0</v>
      </c>
      <c r="CG91" s="52">
        <f t="shared" si="143"/>
        <v>0</v>
      </c>
      <c r="CH91" s="52">
        <f t="shared" si="143"/>
        <v>0</v>
      </c>
      <c r="CI91" s="52">
        <f t="shared" si="143"/>
        <v>0</v>
      </c>
      <c r="CJ91" s="52">
        <f t="shared" si="143"/>
        <v>0</v>
      </c>
      <c r="CK91" s="52">
        <f t="shared" si="143"/>
        <v>0</v>
      </c>
      <c r="CL91" s="52">
        <f t="shared" si="143"/>
        <v>0</v>
      </c>
      <c r="CM91" s="52">
        <f t="shared" si="143"/>
        <v>0</v>
      </c>
      <c r="CN91" s="52">
        <f t="shared" si="143"/>
        <v>0</v>
      </c>
      <c r="CO91" s="52">
        <f t="shared" si="143"/>
        <v>0</v>
      </c>
      <c r="CP91" s="52">
        <f t="shared" si="143"/>
        <v>0</v>
      </c>
      <c r="CQ91" s="52">
        <f t="shared" si="143"/>
        <v>0</v>
      </c>
      <c r="CR91" s="52">
        <f t="shared" si="143"/>
        <v>0</v>
      </c>
      <c r="CS91" s="52">
        <f t="shared" si="143"/>
        <v>0</v>
      </c>
      <c r="CT91" s="52">
        <f t="shared" si="143"/>
        <v>0</v>
      </c>
      <c r="CU91" s="52">
        <f t="shared" si="143"/>
        <v>0</v>
      </c>
      <c r="CV91" s="52">
        <f t="shared" si="143"/>
        <v>0</v>
      </c>
      <c r="CW91" s="52">
        <f t="shared" ref="CW91:DP91" si="144">CW$50*CW16</f>
        <v>0</v>
      </c>
      <c r="CX91" s="52">
        <f t="shared" si="144"/>
        <v>0</v>
      </c>
      <c r="CY91" s="52">
        <f t="shared" si="144"/>
        <v>0</v>
      </c>
      <c r="CZ91" s="52">
        <f t="shared" si="144"/>
        <v>0</v>
      </c>
      <c r="DA91" s="52">
        <f t="shared" si="144"/>
        <v>0</v>
      </c>
      <c r="DB91" s="52">
        <f t="shared" si="144"/>
        <v>0</v>
      </c>
      <c r="DC91" s="52">
        <f t="shared" si="144"/>
        <v>0</v>
      </c>
      <c r="DD91" s="52">
        <f t="shared" si="144"/>
        <v>0</v>
      </c>
      <c r="DE91" s="52">
        <f t="shared" si="144"/>
        <v>0</v>
      </c>
      <c r="DF91" s="52">
        <f t="shared" si="144"/>
        <v>0</v>
      </c>
      <c r="DG91" s="52">
        <f t="shared" si="144"/>
        <v>0</v>
      </c>
      <c r="DH91" s="52">
        <f t="shared" si="144"/>
        <v>0</v>
      </c>
      <c r="DI91" s="52">
        <f t="shared" si="144"/>
        <v>0</v>
      </c>
      <c r="DJ91" s="52">
        <f t="shared" si="144"/>
        <v>0</v>
      </c>
      <c r="DK91" s="52">
        <f t="shared" si="144"/>
        <v>0</v>
      </c>
      <c r="DL91" s="52">
        <f t="shared" si="144"/>
        <v>0</v>
      </c>
      <c r="DM91" s="52">
        <f t="shared" si="144"/>
        <v>0</v>
      </c>
      <c r="DN91" s="52">
        <f t="shared" si="144"/>
        <v>0</v>
      </c>
      <c r="DO91" s="52">
        <f t="shared" si="144"/>
        <v>0</v>
      </c>
      <c r="DP91" s="52">
        <f t="shared" si="144"/>
        <v>0</v>
      </c>
    </row>
    <row r="92" spans="1:120" x14ac:dyDescent="0.25">
      <c r="A92" s="52" t="str">
        <f t="shared" si="138"/>
        <v>07_INA</v>
      </c>
      <c r="B92" s="52" t="str">
        <f t="shared" si="138"/>
        <v>1_5_lignite</v>
      </c>
      <c r="C92" s="52" t="str">
        <f t="shared" si="138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39"/>
        <v>07_INA</v>
      </c>
      <c r="BL92" s="52" t="str">
        <f t="shared" si="140"/>
        <v>d_ind_cem_ccs_1_5_lignite</v>
      </c>
      <c r="BM92" s="52"/>
      <c r="BN92" s="52"/>
      <c r="BO92" s="52">
        <f t="shared" ref="BO92:CV92" si="145">BO$50*BO17</f>
        <v>0</v>
      </c>
      <c r="BP92" s="52">
        <f t="shared" si="145"/>
        <v>0</v>
      </c>
      <c r="BQ92" s="52">
        <f t="shared" si="145"/>
        <v>0</v>
      </c>
      <c r="BR92" s="52">
        <f t="shared" si="145"/>
        <v>0</v>
      </c>
      <c r="BS92" s="52">
        <f t="shared" si="145"/>
        <v>0</v>
      </c>
      <c r="BT92" s="52">
        <f t="shared" si="145"/>
        <v>0</v>
      </c>
      <c r="BU92" s="52">
        <f t="shared" si="145"/>
        <v>0</v>
      </c>
      <c r="BV92" s="52">
        <f t="shared" si="145"/>
        <v>0</v>
      </c>
      <c r="BW92" s="52">
        <f t="shared" si="145"/>
        <v>0</v>
      </c>
      <c r="BX92" s="52">
        <f t="shared" si="145"/>
        <v>0</v>
      </c>
      <c r="BY92" s="52">
        <f t="shared" si="145"/>
        <v>0</v>
      </c>
      <c r="BZ92" s="52">
        <f t="shared" si="145"/>
        <v>0</v>
      </c>
      <c r="CA92" s="52">
        <f t="shared" si="145"/>
        <v>0</v>
      </c>
      <c r="CB92" s="52">
        <f t="shared" si="145"/>
        <v>0</v>
      </c>
      <c r="CC92" s="52">
        <f t="shared" si="145"/>
        <v>0</v>
      </c>
      <c r="CD92" s="52">
        <f t="shared" si="145"/>
        <v>0</v>
      </c>
      <c r="CE92" s="52">
        <f t="shared" si="145"/>
        <v>0</v>
      </c>
      <c r="CF92" s="52">
        <f t="shared" si="145"/>
        <v>0</v>
      </c>
      <c r="CG92" s="52">
        <f t="shared" si="145"/>
        <v>0</v>
      </c>
      <c r="CH92" s="52">
        <f t="shared" si="145"/>
        <v>0</v>
      </c>
      <c r="CI92" s="52">
        <f t="shared" si="145"/>
        <v>0</v>
      </c>
      <c r="CJ92" s="52">
        <f t="shared" si="145"/>
        <v>0</v>
      </c>
      <c r="CK92" s="52">
        <f t="shared" si="145"/>
        <v>0</v>
      </c>
      <c r="CL92" s="52">
        <f t="shared" si="145"/>
        <v>0</v>
      </c>
      <c r="CM92" s="52">
        <f t="shared" si="145"/>
        <v>0</v>
      </c>
      <c r="CN92" s="52">
        <f t="shared" si="145"/>
        <v>0</v>
      </c>
      <c r="CO92" s="52">
        <f t="shared" si="145"/>
        <v>0</v>
      </c>
      <c r="CP92" s="52">
        <f t="shared" si="145"/>
        <v>0</v>
      </c>
      <c r="CQ92" s="52">
        <f t="shared" si="145"/>
        <v>0</v>
      </c>
      <c r="CR92" s="52">
        <f t="shared" si="145"/>
        <v>0</v>
      </c>
      <c r="CS92" s="52">
        <f t="shared" si="145"/>
        <v>0</v>
      </c>
      <c r="CT92" s="52">
        <f t="shared" si="145"/>
        <v>0</v>
      </c>
      <c r="CU92" s="52">
        <f t="shared" si="145"/>
        <v>0</v>
      </c>
      <c r="CV92" s="52">
        <f t="shared" si="145"/>
        <v>0</v>
      </c>
      <c r="CW92" s="52">
        <f t="shared" ref="CW92:DP92" si="146">CW$50*CW17</f>
        <v>0</v>
      </c>
      <c r="CX92" s="52">
        <f t="shared" si="146"/>
        <v>0</v>
      </c>
      <c r="CY92" s="52">
        <f t="shared" si="146"/>
        <v>0</v>
      </c>
      <c r="CZ92" s="52">
        <f t="shared" si="146"/>
        <v>0</v>
      </c>
      <c r="DA92" s="52">
        <f t="shared" si="146"/>
        <v>0</v>
      </c>
      <c r="DB92" s="52">
        <f t="shared" si="146"/>
        <v>0</v>
      </c>
      <c r="DC92" s="52">
        <f t="shared" si="146"/>
        <v>0</v>
      </c>
      <c r="DD92" s="52">
        <f t="shared" si="146"/>
        <v>0</v>
      </c>
      <c r="DE92" s="52">
        <f t="shared" si="146"/>
        <v>0</v>
      </c>
      <c r="DF92" s="52">
        <f t="shared" si="146"/>
        <v>0</v>
      </c>
      <c r="DG92" s="52">
        <f t="shared" si="146"/>
        <v>0</v>
      </c>
      <c r="DH92" s="52">
        <f t="shared" si="146"/>
        <v>0</v>
      </c>
      <c r="DI92" s="52">
        <f t="shared" si="146"/>
        <v>0</v>
      </c>
      <c r="DJ92" s="52">
        <f t="shared" si="146"/>
        <v>0</v>
      </c>
      <c r="DK92" s="52">
        <f t="shared" si="146"/>
        <v>0</v>
      </c>
      <c r="DL92" s="52">
        <f t="shared" si="146"/>
        <v>0</v>
      </c>
      <c r="DM92" s="52">
        <f t="shared" si="146"/>
        <v>0</v>
      </c>
      <c r="DN92" s="52">
        <f t="shared" si="146"/>
        <v>0</v>
      </c>
      <c r="DO92" s="52">
        <f t="shared" si="146"/>
        <v>0</v>
      </c>
      <c r="DP92" s="52">
        <f t="shared" si="146"/>
        <v>0</v>
      </c>
    </row>
    <row r="93" spans="1:120" x14ac:dyDescent="0.25">
      <c r="A93" s="52" t="str">
        <f t="shared" si="138"/>
        <v>07_INA</v>
      </c>
      <c r="B93" s="52" t="str">
        <f t="shared" si="138"/>
        <v>2_coal_products</v>
      </c>
      <c r="C93" s="52" t="str">
        <f t="shared" si="138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39"/>
        <v>07_INA</v>
      </c>
      <c r="BL93" s="52" t="str">
        <f t="shared" si="140"/>
        <v>d_ind_cem_ccs_2_coal_products</v>
      </c>
      <c r="BM93" s="52"/>
      <c r="BN93" s="52"/>
      <c r="BO93" s="52">
        <f t="shared" ref="BO93:CV93" si="147">BO$50*BO18</f>
        <v>0</v>
      </c>
      <c r="BP93" s="52">
        <f t="shared" si="147"/>
        <v>0</v>
      </c>
      <c r="BQ93" s="52">
        <f t="shared" si="147"/>
        <v>0</v>
      </c>
      <c r="BR93" s="52">
        <f t="shared" si="147"/>
        <v>0</v>
      </c>
      <c r="BS93" s="52">
        <f t="shared" si="147"/>
        <v>0</v>
      </c>
      <c r="BT93" s="52">
        <f t="shared" si="147"/>
        <v>0</v>
      </c>
      <c r="BU93" s="52">
        <f t="shared" si="147"/>
        <v>0</v>
      </c>
      <c r="BV93" s="52">
        <f t="shared" si="147"/>
        <v>0</v>
      </c>
      <c r="BW93" s="52">
        <f t="shared" si="147"/>
        <v>0</v>
      </c>
      <c r="BX93" s="52">
        <f t="shared" si="147"/>
        <v>0</v>
      </c>
      <c r="BY93" s="52">
        <f t="shared" si="147"/>
        <v>0</v>
      </c>
      <c r="BZ93" s="52">
        <f t="shared" si="147"/>
        <v>0</v>
      </c>
      <c r="CA93" s="52">
        <f t="shared" si="147"/>
        <v>0</v>
      </c>
      <c r="CB93" s="52">
        <f t="shared" si="147"/>
        <v>0</v>
      </c>
      <c r="CC93" s="52">
        <f t="shared" si="147"/>
        <v>0</v>
      </c>
      <c r="CD93" s="52">
        <f t="shared" si="147"/>
        <v>0</v>
      </c>
      <c r="CE93" s="52">
        <f t="shared" si="147"/>
        <v>0</v>
      </c>
      <c r="CF93" s="52">
        <f t="shared" si="147"/>
        <v>0</v>
      </c>
      <c r="CG93" s="52">
        <f t="shared" si="147"/>
        <v>0</v>
      </c>
      <c r="CH93" s="52">
        <f t="shared" si="147"/>
        <v>0</v>
      </c>
      <c r="CI93" s="52">
        <f t="shared" si="147"/>
        <v>0</v>
      </c>
      <c r="CJ93" s="52">
        <f t="shared" si="147"/>
        <v>0</v>
      </c>
      <c r="CK93" s="52">
        <f t="shared" si="147"/>
        <v>0</v>
      </c>
      <c r="CL93" s="52">
        <f t="shared" si="147"/>
        <v>0</v>
      </c>
      <c r="CM93" s="52">
        <f t="shared" si="147"/>
        <v>0</v>
      </c>
      <c r="CN93" s="52">
        <f t="shared" si="147"/>
        <v>0</v>
      </c>
      <c r="CO93" s="52">
        <f t="shared" si="147"/>
        <v>0</v>
      </c>
      <c r="CP93" s="52">
        <f t="shared" si="147"/>
        <v>0</v>
      </c>
      <c r="CQ93" s="52">
        <f t="shared" si="147"/>
        <v>0</v>
      </c>
      <c r="CR93" s="52">
        <f t="shared" si="147"/>
        <v>0</v>
      </c>
      <c r="CS93" s="52">
        <f t="shared" si="147"/>
        <v>0</v>
      </c>
      <c r="CT93" s="52">
        <f t="shared" si="147"/>
        <v>0</v>
      </c>
      <c r="CU93" s="52">
        <f t="shared" si="147"/>
        <v>0</v>
      </c>
      <c r="CV93" s="52">
        <f t="shared" si="147"/>
        <v>0</v>
      </c>
      <c r="CW93" s="52">
        <f t="shared" ref="CW93:DP93" si="148">CW$50*CW18</f>
        <v>0</v>
      </c>
      <c r="CX93" s="52">
        <f t="shared" si="148"/>
        <v>0</v>
      </c>
      <c r="CY93" s="52">
        <f t="shared" si="148"/>
        <v>0</v>
      </c>
      <c r="CZ93" s="52">
        <f t="shared" si="148"/>
        <v>0</v>
      </c>
      <c r="DA93" s="52">
        <f t="shared" si="148"/>
        <v>0</v>
      </c>
      <c r="DB93" s="52">
        <f t="shared" si="148"/>
        <v>0</v>
      </c>
      <c r="DC93" s="52">
        <f t="shared" si="148"/>
        <v>0</v>
      </c>
      <c r="DD93" s="52">
        <f t="shared" si="148"/>
        <v>0</v>
      </c>
      <c r="DE93" s="52">
        <f t="shared" si="148"/>
        <v>0</v>
      </c>
      <c r="DF93" s="52">
        <f t="shared" si="148"/>
        <v>0</v>
      </c>
      <c r="DG93" s="52">
        <f t="shared" si="148"/>
        <v>0</v>
      </c>
      <c r="DH93" s="52">
        <f t="shared" si="148"/>
        <v>0</v>
      </c>
      <c r="DI93" s="52">
        <f t="shared" si="148"/>
        <v>0</v>
      </c>
      <c r="DJ93" s="52">
        <f t="shared" si="148"/>
        <v>0</v>
      </c>
      <c r="DK93" s="52">
        <f t="shared" si="148"/>
        <v>0</v>
      </c>
      <c r="DL93" s="52">
        <f t="shared" si="148"/>
        <v>0</v>
      </c>
      <c r="DM93" s="52">
        <f t="shared" si="148"/>
        <v>0</v>
      </c>
      <c r="DN93" s="52">
        <f t="shared" si="148"/>
        <v>0</v>
      </c>
      <c r="DO93" s="52">
        <f t="shared" si="148"/>
        <v>0</v>
      </c>
      <c r="DP93" s="52">
        <f t="shared" si="148"/>
        <v>0</v>
      </c>
    </row>
    <row r="94" spans="1:120" x14ac:dyDescent="0.25">
      <c r="A94" s="52" t="str">
        <f t="shared" si="138"/>
        <v>07_INA</v>
      </c>
      <c r="B94" s="52" t="str">
        <f t="shared" si="138"/>
        <v>6_1_crude_oil</v>
      </c>
      <c r="C94" s="52" t="str">
        <f t="shared" si="138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39"/>
        <v>07_INA</v>
      </c>
      <c r="BL94" s="52" t="str">
        <f t="shared" si="140"/>
        <v>d_ind_cem_ccs_6_1_crude_oil</v>
      </c>
      <c r="BM94" s="52"/>
      <c r="BN94" s="52"/>
      <c r="BO94" s="52">
        <f t="shared" ref="BO94:CV94" si="149">BO$50*BO19</f>
        <v>0</v>
      </c>
      <c r="BP94" s="52">
        <f t="shared" si="149"/>
        <v>0</v>
      </c>
      <c r="BQ94" s="52">
        <f t="shared" si="149"/>
        <v>0</v>
      </c>
      <c r="BR94" s="52">
        <f t="shared" si="149"/>
        <v>0</v>
      </c>
      <c r="BS94" s="52">
        <f t="shared" si="149"/>
        <v>0</v>
      </c>
      <c r="BT94" s="52">
        <f t="shared" si="149"/>
        <v>0</v>
      </c>
      <c r="BU94" s="52">
        <f t="shared" si="149"/>
        <v>0</v>
      </c>
      <c r="BV94" s="52">
        <f t="shared" si="149"/>
        <v>0</v>
      </c>
      <c r="BW94" s="52">
        <f t="shared" si="149"/>
        <v>0</v>
      </c>
      <c r="BX94" s="52">
        <f t="shared" si="149"/>
        <v>0</v>
      </c>
      <c r="BY94" s="52">
        <f t="shared" si="149"/>
        <v>0</v>
      </c>
      <c r="BZ94" s="52">
        <f t="shared" si="149"/>
        <v>0</v>
      </c>
      <c r="CA94" s="52">
        <f t="shared" si="149"/>
        <v>0</v>
      </c>
      <c r="CB94" s="52">
        <f t="shared" si="149"/>
        <v>0</v>
      </c>
      <c r="CC94" s="52">
        <f t="shared" si="149"/>
        <v>0</v>
      </c>
      <c r="CD94" s="52">
        <f t="shared" si="149"/>
        <v>0</v>
      </c>
      <c r="CE94" s="52">
        <f t="shared" si="149"/>
        <v>0</v>
      </c>
      <c r="CF94" s="52">
        <f t="shared" si="149"/>
        <v>0</v>
      </c>
      <c r="CG94" s="52">
        <f t="shared" si="149"/>
        <v>0</v>
      </c>
      <c r="CH94" s="52">
        <f t="shared" si="149"/>
        <v>0</v>
      </c>
      <c r="CI94" s="52">
        <f t="shared" si="149"/>
        <v>0</v>
      </c>
      <c r="CJ94" s="52">
        <f t="shared" si="149"/>
        <v>0</v>
      </c>
      <c r="CK94" s="52">
        <f t="shared" si="149"/>
        <v>0</v>
      </c>
      <c r="CL94" s="52">
        <f t="shared" si="149"/>
        <v>0</v>
      </c>
      <c r="CM94" s="52">
        <f t="shared" si="149"/>
        <v>0</v>
      </c>
      <c r="CN94" s="52">
        <f t="shared" si="149"/>
        <v>0</v>
      </c>
      <c r="CO94" s="52">
        <f t="shared" si="149"/>
        <v>0</v>
      </c>
      <c r="CP94" s="52">
        <f t="shared" si="149"/>
        <v>0</v>
      </c>
      <c r="CQ94" s="52">
        <f t="shared" si="149"/>
        <v>0</v>
      </c>
      <c r="CR94" s="52">
        <f t="shared" si="149"/>
        <v>0</v>
      </c>
      <c r="CS94" s="52">
        <f t="shared" si="149"/>
        <v>0</v>
      </c>
      <c r="CT94" s="52">
        <f t="shared" si="149"/>
        <v>0</v>
      </c>
      <c r="CU94" s="52">
        <f t="shared" si="149"/>
        <v>0</v>
      </c>
      <c r="CV94" s="52">
        <f t="shared" si="149"/>
        <v>0</v>
      </c>
      <c r="CW94" s="52">
        <f t="shared" ref="CW94:DP94" si="150">CW$50*CW19</f>
        <v>0</v>
      </c>
      <c r="CX94" s="52">
        <f t="shared" si="150"/>
        <v>0</v>
      </c>
      <c r="CY94" s="52">
        <f t="shared" si="150"/>
        <v>0</v>
      </c>
      <c r="CZ94" s="52">
        <f t="shared" si="150"/>
        <v>0</v>
      </c>
      <c r="DA94" s="52">
        <f t="shared" si="150"/>
        <v>0</v>
      </c>
      <c r="DB94" s="52">
        <f t="shared" si="150"/>
        <v>0</v>
      </c>
      <c r="DC94" s="52">
        <f t="shared" si="150"/>
        <v>0</v>
      </c>
      <c r="DD94" s="52">
        <f t="shared" si="150"/>
        <v>0</v>
      </c>
      <c r="DE94" s="52">
        <f t="shared" si="150"/>
        <v>0</v>
      </c>
      <c r="DF94" s="52">
        <f t="shared" si="150"/>
        <v>0</v>
      </c>
      <c r="DG94" s="52">
        <f t="shared" si="150"/>
        <v>0</v>
      </c>
      <c r="DH94" s="52">
        <f t="shared" si="150"/>
        <v>0</v>
      </c>
      <c r="DI94" s="52">
        <f t="shared" si="150"/>
        <v>0</v>
      </c>
      <c r="DJ94" s="52">
        <f t="shared" si="150"/>
        <v>0</v>
      </c>
      <c r="DK94" s="52">
        <f t="shared" si="150"/>
        <v>0</v>
      </c>
      <c r="DL94" s="52">
        <f t="shared" si="150"/>
        <v>0</v>
      </c>
      <c r="DM94" s="52">
        <f t="shared" si="150"/>
        <v>0</v>
      </c>
      <c r="DN94" s="52">
        <f t="shared" si="150"/>
        <v>0</v>
      </c>
      <c r="DO94" s="52">
        <f t="shared" si="150"/>
        <v>0</v>
      </c>
      <c r="DP94" s="52">
        <f t="shared" si="150"/>
        <v>0</v>
      </c>
    </row>
    <row r="95" spans="1:120" x14ac:dyDescent="0.25">
      <c r="A95" s="52" t="str">
        <f t="shared" si="138"/>
        <v>07_INA</v>
      </c>
      <c r="B95" s="52" t="str">
        <f t="shared" si="138"/>
        <v>6_x_ngls</v>
      </c>
      <c r="C95" s="52" t="str">
        <f t="shared" si="138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39"/>
        <v>07_INA</v>
      </c>
      <c r="BL95" s="52" t="str">
        <f t="shared" si="140"/>
        <v>d_ind_cem_ccs_6_x_ngls</v>
      </c>
      <c r="BM95" s="52"/>
      <c r="BN95" s="52"/>
      <c r="BO95" s="52">
        <f t="shared" ref="BO95:CV95" si="151">BO$50*BO20</f>
        <v>0</v>
      </c>
      <c r="BP95" s="52">
        <f t="shared" si="151"/>
        <v>0</v>
      </c>
      <c r="BQ95" s="52">
        <f t="shared" si="151"/>
        <v>0</v>
      </c>
      <c r="BR95" s="52">
        <f t="shared" si="151"/>
        <v>0</v>
      </c>
      <c r="BS95" s="52">
        <f t="shared" si="151"/>
        <v>0</v>
      </c>
      <c r="BT95" s="52">
        <f t="shared" si="151"/>
        <v>0</v>
      </c>
      <c r="BU95" s="52">
        <f t="shared" si="151"/>
        <v>0</v>
      </c>
      <c r="BV95" s="52">
        <f t="shared" si="151"/>
        <v>0</v>
      </c>
      <c r="BW95" s="52">
        <f t="shared" si="151"/>
        <v>0</v>
      </c>
      <c r="BX95" s="52">
        <f t="shared" si="151"/>
        <v>0</v>
      </c>
      <c r="BY95" s="52">
        <f t="shared" si="151"/>
        <v>0</v>
      </c>
      <c r="BZ95" s="52">
        <f t="shared" si="151"/>
        <v>0</v>
      </c>
      <c r="CA95" s="52">
        <f t="shared" si="151"/>
        <v>0</v>
      </c>
      <c r="CB95" s="52">
        <f t="shared" si="151"/>
        <v>0</v>
      </c>
      <c r="CC95" s="52">
        <f t="shared" si="151"/>
        <v>0</v>
      </c>
      <c r="CD95" s="52">
        <f t="shared" si="151"/>
        <v>0</v>
      </c>
      <c r="CE95" s="52">
        <f t="shared" si="151"/>
        <v>0</v>
      </c>
      <c r="CF95" s="52">
        <f t="shared" si="151"/>
        <v>0</v>
      </c>
      <c r="CG95" s="52">
        <f t="shared" si="151"/>
        <v>0</v>
      </c>
      <c r="CH95" s="52">
        <f t="shared" si="151"/>
        <v>0</v>
      </c>
      <c r="CI95" s="52">
        <f t="shared" si="151"/>
        <v>0</v>
      </c>
      <c r="CJ95" s="52">
        <f t="shared" si="151"/>
        <v>0</v>
      </c>
      <c r="CK95" s="52">
        <f t="shared" si="151"/>
        <v>0</v>
      </c>
      <c r="CL95" s="52">
        <f t="shared" si="151"/>
        <v>0</v>
      </c>
      <c r="CM95" s="52">
        <f t="shared" si="151"/>
        <v>0</v>
      </c>
      <c r="CN95" s="52">
        <f t="shared" si="151"/>
        <v>0</v>
      </c>
      <c r="CO95" s="52">
        <f t="shared" si="151"/>
        <v>0</v>
      </c>
      <c r="CP95" s="52">
        <f t="shared" si="151"/>
        <v>0</v>
      </c>
      <c r="CQ95" s="52">
        <f t="shared" si="151"/>
        <v>0</v>
      </c>
      <c r="CR95" s="52">
        <f t="shared" si="151"/>
        <v>0</v>
      </c>
      <c r="CS95" s="52">
        <f t="shared" si="151"/>
        <v>0</v>
      </c>
      <c r="CT95" s="52">
        <f t="shared" si="151"/>
        <v>0</v>
      </c>
      <c r="CU95" s="52">
        <f t="shared" si="151"/>
        <v>0</v>
      </c>
      <c r="CV95" s="52">
        <f t="shared" si="151"/>
        <v>0</v>
      </c>
      <c r="CW95" s="52">
        <f t="shared" ref="CW95:DP95" si="152">CW$50*CW20</f>
        <v>0</v>
      </c>
      <c r="CX95" s="52">
        <f t="shared" si="152"/>
        <v>0</v>
      </c>
      <c r="CY95" s="52">
        <f t="shared" si="152"/>
        <v>0</v>
      </c>
      <c r="CZ95" s="52">
        <f t="shared" si="152"/>
        <v>0</v>
      </c>
      <c r="DA95" s="52">
        <f t="shared" si="152"/>
        <v>0</v>
      </c>
      <c r="DB95" s="52">
        <f t="shared" si="152"/>
        <v>0</v>
      </c>
      <c r="DC95" s="52">
        <f t="shared" si="152"/>
        <v>0</v>
      </c>
      <c r="DD95" s="52">
        <f t="shared" si="152"/>
        <v>0</v>
      </c>
      <c r="DE95" s="52">
        <f t="shared" si="152"/>
        <v>0</v>
      </c>
      <c r="DF95" s="52">
        <f t="shared" si="152"/>
        <v>0</v>
      </c>
      <c r="DG95" s="52">
        <f t="shared" si="152"/>
        <v>0</v>
      </c>
      <c r="DH95" s="52">
        <f t="shared" si="152"/>
        <v>0</v>
      </c>
      <c r="DI95" s="52">
        <f t="shared" si="152"/>
        <v>0</v>
      </c>
      <c r="DJ95" s="52">
        <f t="shared" si="152"/>
        <v>0</v>
      </c>
      <c r="DK95" s="52">
        <f t="shared" si="152"/>
        <v>0</v>
      </c>
      <c r="DL95" s="52">
        <f t="shared" si="152"/>
        <v>0</v>
      </c>
      <c r="DM95" s="52">
        <f t="shared" si="152"/>
        <v>0</v>
      </c>
      <c r="DN95" s="52">
        <f t="shared" si="152"/>
        <v>0</v>
      </c>
      <c r="DO95" s="52">
        <f t="shared" si="152"/>
        <v>0</v>
      </c>
      <c r="DP95" s="52">
        <f t="shared" si="152"/>
        <v>0</v>
      </c>
    </row>
    <row r="96" spans="1:120" x14ac:dyDescent="0.25">
      <c r="A96" s="52" t="str">
        <f t="shared" si="138"/>
        <v>07_INA</v>
      </c>
      <c r="B96" s="52" t="str">
        <f t="shared" si="138"/>
        <v>7_1_motor_gasoline</v>
      </c>
      <c r="C96" s="52" t="str">
        <f t="shared" si="138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39"/>
        <v>07_INA</v>
      </c>
      <c r="BL96" s="52" t="str">
        <f t="shared" si="140"/>
        <v>d_ind_cem_ccs_7_1_mo_gasoline</v>
      </c>
      <c r="BM96" s="52"/>
      <c r="BN96" s="52"/>
      <c r="BO96" s="52">
        <f t="shared" ref="BO96:CV96" si="153">BO$50*BO21</f>
        <v>0</v>
      </c>
      <c r="BP96" s="52">
        <f t="shared" si="153"/>
        <v>0</v>
      </c>
      <c r="BQ96" s="52">
        <f t="shared" si="153"/>
        <v>0</v>
      </c>
      <c r="BR96" s="52">
        <f t="shared" si="153"/>
        <v>0</v>
      </c>
      <c r="BS96" s="52">
        <f t="shared" si="153"/>
        <v>0</v>
      </c>
      <c r="BT96" s="52">
        <f t="shared" si="153"/>
        <v>0</v>
      </c>
      <c r="BU96" s="52">
        <f t="shared" si="153"/>
        <v>0</v>
      </c>
      <c r="BV96" s="52">
        <f t="shared" si="153"/>
        <v>0</v>
      </c>
      <c r="BW96" s="52">
        <f t="shared" si="153"/>
        <v>0</v>
      </c>
      <c r="BX96" s="52">
        <f t="shared" si="153"/>
        <v>0</v>
      </c>
      <c r="BY96" s="52">
        <f t="shared" si="153"/>
        <v>0</v>
      </c>
      <c r="BZ96" s="52">
        <f t="shared" si="153"/>
        <v>0</v>
      </c>
      <c r="CA96" s="52">
        <f t="shared" si="153"/>
        <v>0</v>
      </c>
      <c r="CB96" s="52">
        <f t="shared" si="153"/>
        <v>0</v>
      </c>
      <c r="CC96" s="52">
        <f t="shared" si="153"/>
        <v>0</v>
      </c>
      <c r="CD96" s="52">
        <f t="shared" si="153"/>
        <v>0</v>
      </c>
      <c r="CE96" s="52">
        <f t="shared" si="153"/>
        <v>0</v>
      </c>
      <c r="CF96" s="52">
        <f t="shared" si="153"/>
        <v>0</v>
      </c>
      <c r="CG96" s="52">
        <f t="shared" si="153"/>
        <v>0</v>
      </c>
      <c r="CH96" s="52">
        <f t="shared" si="153"/>
        <v>0</v>
      </c>
      <c r="CI96" s="52">
        <f t="shared" si="153"/>
        <v>0</v>
      </c>
      <c r="CJ96" s="52">
        <f t="shared" si="153"/>
        <v>0</v>
      </c>
      <c r="CK96" s="52">
        <f t="shared" si="153"/>
        <v>0</v>
      </c>
      <c r="CL96" s="52">
        <f t="shared" si="153"/>
        <v>0</v>
      </c>
      <c r="CM96" s="52">
        <f t="shared" si="153"/>
        <v>0</v>
      </c>
      <c r="CN96" s="52">
        <f t="shared" si="153"/>
        <v>0</v>
      </c>
      <c r="CO96" s="52">
        <f t="shared" si="153"/>
        <v>0</v>
      </c>
      <c r="CP96" s="52">
        <f t="shared" si="153"/>
        <v>0</v>
      </c>
      <c r="CQ96" s="52">
        <f t="shared" si="153"/>
        <v>0</v>
      </c>
      <c r="CR96" s="52">
        <f t="shared" si="153"/>
        <v>0</v>
      </c>
      <c r="CS96" s="52">
        <f t="shared" si="153"/>
        <v>0</v>
      </c>
      <c r="CT96" s="52">
        <f t="shared" si="153"/>
        <v>0</v>
      </c>
      <c r="CU96" s="52">
        <f t="shared" si="153"/>
        <v>0</v>
      </c>
      <c r="CV96" s="52">
        <f t="shared" si="153"/>
        <v>0</v>
      </c>
      <c r="CW96" s="52">
        <f t="shared" ref="CW96:DP96" si="154">CW$50*CW21</f>
        <v>0</v>
      </c>
      <c r="CX96" s="52">
        <f t="shared" si="154"/>
        <v>0</v>
      </c>
      <c r="CY96" s="52">
        <f t="shared" si="154"/>
        <v>0</v>
      </c>
      <c r="CZ96" s="52">
        <f t="shared" si="154"/>
        <v>0</v>
      </c>
      <c r="DA96" s="52">
        <f t="shared" si="154"/>
        <v>0</v>
      </c>
      <c r="DB96" s="52">
        <f t="shared" si="154"/>
        <v>0</v>
      </c>
      <c r="DC96" s="52">
        <f t="shared" si="154"/>
        <v>0</v>
      </c>
      <c r="DD96" s="52">
        <f t="shared" si="154"/>
        <v>0</v>
      </c>
      <c r="DE96" s="52">
        <f t="shared" si="154"/>
        <v>0</v>
      </c>
      <c r="DF96" s="52">
        <f t="shared" si="154"/>
        <v>0</v>
      </c>
      <c r="DG96" s="52">
        <f t="shared" si="154"/>
        <v>0</v>
      </c>
      <c r="DH96" s="52">
        <f t="shared" si="154"/>
        <v>0</v>
      </c>
      <c r="DI96" s="52">
        <f t="shared" si="154"/>
        <v>0</v>
      </c>
      <c r="DJ96" s="52">
        <f t="shared" si="154"/>
        <v>0</v>
      </c>
      <c r="DK96" s="52">
        <f t="shared" si="154"/>
        <v>0</v>
      </c>
      <c r="DL96" s="52">
        <f t="shared" si="154"/>
        <v>0</v>
      </c>
      <c r="DM96" s="52">
        <f t="shared" si="154"/>
        <v>0</v>
      </c>
      <c r="DN96" s="52">
        <f t="shared" si="154"/>
        <v>0</v>
      </c>
      <c r="DO96" s="52">
        <f t="shared" si="154"/>
        <v>0</v>
      </c>
      <c r="DP96" s="52">
        <f t="shared" si="154"/>
        <v>0</v>
      </c>
    </row>
    <row r="97" spans="1:120" x14ac:dyDescent="0.25">
      <c r="A97" s="52" t="str">
        <f t="shared" si="138"/>
        <v>07_INA</v>
      </c>
      <c r="B97" s="52" t="str">
        <f t="shared" si="138"/>
        <v>7_2_aviation_gasoline</v>
      </c>
      <c r="C97" s="52" t="str">
        <f t="shared" si="138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39"/>
        <v>07_INA</v>
      </c>
      <c r="BL97" s="52" t="str">
        <f t="shared" si="140"/>
        <v>d_ind_cem_ccs_7_2_avi_gasoline</v>
      </c>
      <c r="BM97" s="52"/>
      <c r="BN97" s="52"/>
      <c r="BO97" s="52">
        <f t="shared" ref="BO97:CV97" si="155">BO$50*BO22</f>
        <v>0</v>
      </c>
      <c r="BP97" s="52">
        <f t="shared" si="155"/>
        <v>0</v>
      </c>
      <c r="BQ97" s="52">
        <f t="shared" si="155"/>
        <v>0</v>
      </c>
      <c r="BR97" s="52">
        <f t="shared" si="155"/>
        <v>0</v>
      </c>
      <c r="BS97" s="52">
        <f t="shared" si="155"/>
        <v>0</v>
      </c>
      <c r="BT97" s="52">
        <f t="shared" si="155"/>
        <v>0</v>
      </c>
      <c r="BU97" s="52">
        <f t="shared" si="155"/>
        <v>0</v>
      </c>
      <c r="BV97" s="52">
        <f t="shared" si="155"/>
        <v>0</v>
      </c>
      <c r="BW97" s="52">
        <f t="shared" si="155"/>
        <v>0</v>
      </c>
      <c r="BX97" s="52">
        <f t="shared" si="155"/>
        <v>0</v>
      </c>
      <c r="BY97" s="52">
        <f t="shared" si="155"/>
        <v>0</v>
      </c>
      <c r="BZ97" s="52">
        <f t="shared" si="155"/>
        <v>0</v>
      </c>
      <c r="CA97" s="52">
        <f t="shared" si="155"/>
        <v>0</v>
      </c>
      <c r="CB97" s="52">
        <f t="shared" si="155"/>
        <v>0</v>
      </c>
      <c r="CC97" s="52">
        <f t="shared" si="155"/>
        <v>0</v>
      </c>
      <c r="CD97" s="52">
        <f t="shared" si="155"/>
        <v>0</v>
      </c>
      <c r="CE97" s="52">
        <f t="shared" si="155"/>
        <v>0</v>
      </c>
      <c r="CF97" s="52">
        <f t="shared" si="155"/>
        <v>0</v>
      </c>
      <c r="CG97" s="52">
        <f t="shared" si="155"/>
        <v>0</v>
      </c>
      <c r="CH97" s="52">
        <f t="shared" si="155"/>
        <v>0</v>
      </c>
      <c r="CI97" s="52">
        <f t="shared" si="155"/>
        <v>0</v>
      </c>
      <c r="CJ97" s="52">
        <f t="shared" si="155"/>
        <v>0</v>
      </c>
      <c r="CK97" s="52">
        <f t="shared" si="155"/>
        <v>0</v>
      </c>
      <c r="CL97" s="52">
        <f t="shared" si="155"/>
        <v>0</v>
      </c>
      <c r="CM97" s="52">
        <f t="shared" si="155"/>
        <v>0</v>
      </c>
      <c r="CN97" s="52">
        <f t="shared" si="155"/>
        <v>0</v>
      </c>
      <c r="CO97" s="52">
        <f t="shared" si="155"/>
        <v>0</v>
      </c>
      <c r="CP97" s="52">
        <f t="shared" si="155"/>
        <v>0</v>
      </c>
      <c r="CQ97" s="52">
        <f t="shared" si="155"/>
        <v>0</v>
      </c>
      <c r="CR97" s="52">
        <f t="shared" si="155"/>
        <v>0</v>
      </c>
      <c r="CS97" s="52">
        <f t="shared" si="155"/>
        <v>0</v>
      </c>
      <c r="CT97" s="52">
        <f t="shared" si="155"/>
        <v>0</v>
      </c>
      <c r="CU97" s="52">
        <f t="shared" si="155"/>
        <v>0</v>
      </c>
      <c r="CV97" s="52">
        <f t="shared" si="155"/>
        <v>0</v>
      </c>
      <c r="CW97" s="52">
        <f t="shared" ref="CW97:DP97" si="156">CW$50*CW22</f>
        <v>0</v>
      </c>
      <c r="CX97" s="52">
        <f t="shared" si="156"/>
        <v>0</v>
      </c>
      <c r="CY97" s="52">
        <f t="shared" si="156"/>
        <v>0</v>
      </c>
      <c r="CZ97" s="52">
        <f t="shared" si="156"/>
        <v>0</v>
      </c>
      <c r="DA97" s="52">
        <f t="shared" si="156"/>
        <v>0</v>
      </c>
      <c r="DB97" s="52">
        <f t="shared" si="156"/>
        <v>0</v>
      </c>
      <c r="DC97" s="52">
        <f t="shared" si="156"/>
        <v>0</v>
      </c>
      <c r="DD97" s="52">
        <f t="shared" si="156"/>
        <v>0</v>
      </c>
      <c r="DE97" s="52">
        <f t="shared" si="156"/>
        <v>0</v>
      </c>
      <c r="DF97" s="52">
        <f t="shared" si="156"/>
        <v>0</v>
      </c>
      <c r="DG97" s="52">
        <f t="shared" si="156"/>
        <v>0</v>
      </c>
      <c r="DH97" s="52">
        <f t="shared" si="156"/>
        <v>0</v>
      </c>
      <c r="DI97" s="52">
        <f t="shared" si="156"/>
        <v>0</v>
      </c>
      <c r="DJ97" s="52">
        <f t="shared" si="156"/>
        <v>0</v>
      </c>
      <c r="DK97" s="52">
        <f t="shared" si="156"/>
        <v>0</v>
      </c>
      <c r="DL97" s="52">
        <f t="shared" si="156"/>
        <v>0</v>
      </c>
      <c r="DM97" s="52">
        <f t="shared" si="156"/>
        <v>0</v>
      </c>
      <c r="DN97" s="52">
        <f t="shared" si="156"/>
        <v>0</v>
      </c>
      <c r="DO97" s="52">
        <f t="shared" si="156"/>
        <v>0</v>
      </c>
      <c r="DP97" s="52">
        <f t="shared" si="156"/>
        <v>0</v>
      </c>
    </row>
    <row r="98" spans="1:120" x14ac:dyDescent="0.25">
      <c r="A98" s="52" t="str">
        <f t="shared" si="138"/>
        <v>07_INA</v>
      </c>
      <c r="B98" s="52" t="str">
        <f t="shared" si="138"/>
        <v>7_3_naphtha</v>
      </c>
      <c r="C98" s="52" t="str">
        <f t="shared" si="138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39"/>
        <v>07_INA</v>
      </c>
      <c r="BL98" s="52" t="str">
        <f t="shared" si="140"/>
        <v>d_ind_cem_ccs_7_3_naphtha</v>
      </c>
      <c r="BM98" s="52"/>
      <c r="BN98" s="52"/>
      <c r="BO98" s="52">
        <f t="shared" ref="BO98:CV98" si="157">BO$50*BO23</f>
        <v>0</v>
      </c>
      <c r="BP98" s="52">
        <f t="shared" si="157"/>
        <v>0</v>
      </c>
      <c r="BQ98" s="52">
        <f t="shared" si="157"/>
        <v>0</v>
      </c>
      <c r="BR98" s="52">
        <f t="shared" si="157"/>
        <v>0</v>
      </c>
      <c r="BS98" s="52">
        <f t="shared" si="157"/>
        <v>0</v>
      </c>
      <c r="BT98" s="52">
        <f t="shared" si="157"/>
        <v>0</v>
      </c>
      <c r="BU98" s="52">
        <f t="shared" si="157"/>
        <v>0</v>
      </c>
      <c r="BV98" s="52">
        <f t="shared" si="157"/>
        <v>0</v>
      </c>
      <c r="BW98" s="52">
        <f t="shared" si="157"/>
        <v>0</v>
      </c>
      <c r="BX98" s="52">
        <f t="shared" si="157"/>
        <v>0</v>
      </c>
      <c r="BY98" s="52">
        <f t="shared" si="157"/>
        <v>0</v>
      </c>
      <c r="BZ98" s="52">
        <f t="shared" si="157"/>
        <v>0</v>
      </c>
      <c r="CA98" s="52">
        <f t="shared" si="157"/>
        <v>0</v>
      </c>
      <c r="CB98" s="52">
        <f t="shared" si="157"/>
        <v>0</v>
      </c>
      <c r="CC98" s="52">
        <f t="shared" si="157"/>
        <v>0</v>
      </c>
      <c r="CD98" s="52">
        <f t="shared" si="157"/>
        <v>0</v>
      </c>
      <c r="CE98" s="52">
        <f t="shared" si="157"/>
        <v>0</v>
      </c>
      <c r="CF98" s="52">
        <f t="shared" si="157"/>
        <v>0</v>
      </c>
      <c r="CG98" s="52">
        <f t="shared" si="157"/>
        <v>0</v>
      </c>
      <c r="CH98" s="52">
        <f t="shared" si="157"/>
        <v>0</v>
      </c>
      <c r="CI98" s="52">
        <f t="shared" si="157"/>
        <v>0</v>
      </c>
      <c r="CJ98" s="52">
        <f t="shared" si="157"/>
        <v>0</v>
      </c>
      <c r="CK98" s="52">
        <f t="shared" si="157"/>
        <v>0</v>
      </c>
      <c r="CL98" s="52">
        <f t="shared" si="157"/>
        <v>0</v>
      </c>
      <c r="CM98" s="52">
        <f t="shared" si="157"/>
        <v>0</v>
      </c>
      <c r="CN98" s="52">
        <f t="shared" si="157"/>
        <v>0</v>
      </c>
      <c r="CO98" s="52">
        <f t="shared" si="157"/>
        <v>0</v>
      </c>
      <c r="CP98" s="52">
        <f t="shared" si="157"/>
        <v>0</v>
      </c>
      <c r="CQ98" s="52">
        <f t="shared" si="157"/>
        <v>0</v>
      </c>
      <c r="CR98" s="52">
        <f t="shared" si="157"/>
        <v>0</v>
      </c>
      <c r="CS98" s="52">
        <f t="shared" si="157"/>
        <v>0</v>
      </c>
      <c r="CT98" s="52">
        <f t="shared" si="157"/>
        <v>0</v>
      </c>
      <c r="CU98" s="52">
        <f t="shared" si="157"/>
        <v>0</v>
      </c>
      <c r="CV98" s="52">
        <f t="shared" si="157"/>
        <v>0</v>
      </c>
      <c r="CW98" s="52">
        <f t="shared" ref="CW98:DP98" si="158">CW$50*CW23</f>
        <v>0</v>
      </c>
      <c r="CX98" s="52">
        <f t="shared" si="158"/>
        <v>0</v>
      </c>
      <c r="CY98" s="52">
        <f t="shared" si="158"/>
        <v>0</v>
      </c>
      <c r="CZ98" s="52">
        <f t="shared" si="158"/>
        <v>0</v>
      </c>
      <c r="DA98" s="52">
        <f t="shared" si="158"/>
        <v>0</v>
      </c>
      <c r="DB98" s="52">
        <f t="shared" si="158"/>
        <v>0</v>
      </c>
      <c r="DC98" s="52">
        <f t="shared" si="158"/>
        <v>0</v>
      </c>
      <c r="DD98" s="52">
        <f t="shared" si="158"/>
        <v>0</v>
      </c>
      <c r="DE98" s="52">
        <f t="shared" si="158"/>
        <v>0</v>
      </c>
      <c r="DF98" s="52">
        <f t="shared" si="158"/>
        <v>0</v>
      </c>
      <c r="DG98" s="52">
        <f t="shared" si="158"/>
        <v>0</v>
      </c>
      <c r="DH98" s="52">
        <f t="shared" si="158"/>
        <v>0</v>
      </c>
      <c r="DI98" s="52">
        <f t="shared" si="158"/>
        <v>0</v>
      </c>
      <c r="DJ98" s="52">
        <f t="shared" si="158"/>
        <v>0</v>
      </c>
      <c r="DK98" s="52">
        <f t="shared" si="158"/>
        <v>0</v>
      </c>
      <c r="DL98" s="52">
        <f t="shared" si="158"/>
        <v>0</v>
      </c>
      <c r="DM98" s="52">
        <f t="shared" si="158"/>
        <v>0</v>
      </c>
      <c r="DN98" s="52">
        <f t="shared" si="158"/>
        <v>0</v>
      </c>
      <c r="DO98" s="52">
        <f t="shared" si="158"/>
        <v>0</v>
      </c>
      <c r="DP98" s="52">
        <f t="shared" si="158"/>
        <v>0</v>
      </c>
    </row>
    <row r="99" spans="1:120" x14ac:dyDescent="0.25">
      <c r="A99" s="52" t="str">
        <f t="shared" si="138"/>
        <v>07_INA</v>
      </c>
      <c r="B99" s="52" t="str">
        <f t="shared" si="138"/>
        <v>7_x_jet_fuel</v>
      </c>
      <c r="C99" s="52" t="str">
        <f t="shared" si="138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39"/>
        <v>07_INA</v>
      </c>
      <c r="BL99" s="52" t="str">
        <f t="shared" si="140"/>
        <v>d_ind_cem_ccs_7_x_jet_fuel</v>
      </c>
      <c r="BM99" s="52"/>
      <c r="BN99" s="52"/>
      <c r="BO99" s="52">
        <f t="shared" ref="BO99:CV99" si="159">BO$50*BO24</f>
        <v>0</v>
      </c>
      <c r="BP99" s="52">
        <f t="shared" si="159"/>
        <v>0</v>
      </c>
      <c r="BQ99" s="52">
        <f t="shared" si="159"/>
        <v>0</v>
      </c>
      <c r="BR99" s="52">
        <f t="shared" si="159"/>
        <v>0</v>
      </c>
      <c r="BS99" s="52">
        <f t="shared" si="159"/>
        <v>0</v>
      </c>
      <c r="BT99" s="52">
        <f t="shared" si="159"/>
        <v>0</v>
      </c>
      <c r="BU99" s="52">
        <f t="shared" si="159"/>
        <v>0</v>
      </c>
      <c r="BV99" s="52">
        <f t="shared" si="159"/>
        <v>0</v>
      </c>
      <c r="BW99" s="52">
        <f t="shared" si="159"/>
        <v>0</v>
      </c>
      <c r="BX99" s="52">
        <f t="shared" si="159"/>
        <v>0</v>
      </c>
      <c r="BY99" s="52">
        <f t="shared" si="159"/>
        <v>0</v>
      </c>
      <c r="BZ99" s="52">
        <f t="shared" si="159"/>
        <v>0</v>
      </c>
      <c r="CA99" s="52">
        <f t="shared" si="159"/>
        <v>0</v>
      </c>
      <c r="CB99" s="52">
        <f t="shared" si="159"/>
        <v>0</v>
      </c>
      <c r="CC99" s="52">
        <f t="shared" si="159"/>
        <v>0</v>
      </c>
      <c r="CD99" s="52">
        <f t="shared" si="159"/>
        <v>0</v>
      </c>
      <c r="CE99" s="52">
        <f t="shared" si="159"/>
        <v>0</v>
      </c>
      <c r="CF99" s="52">
        <f t="shared" si="159"/>
        <v>0</v>
      </c>
      <c r="CG99" s="52">
        <f t="shared" si="159"/>
        <v>0</v>
      </c>
      <c r="CH99" s="52">
        <f t="shared" si="159"/>
        <v>0</v>
      </c>
      <c r="CI99" s="52">
        <f t="shared" si="159"/>
        <v>0</v>
      </c>
      <c r="CJ99" s="52">
        <f t="shared" si="159"/>
        <v>0</v>
      </c>
      <c r="CK99" s="52">
        <f t="shared" si="159"/>
        <v>0</v>
      </c>
      <c r="CL99" s="52">
        <f t="shared" si="159"/>
        <v>0</v>
      </c>
      <c r="CM99" s="52">
        <f t="shared" si="159"/>
        <v>0</v>
      </c>
      <c r="CN99" s="52">
        <f t="shared" si="159"/>
        <v>0</v>
      </c>
      <c r="CO99" s="52">
        <f t="shared" si="159"/>
        <v>0</v>
      </c>
      <c r="CP99" s="52">
        <f t="shared" si="159"/>
        <v>0</v>
      </c>
      <c r="CQ99" s="52">
        <f t="shared" si="159"/>
        <v>0</v>
      </c>
      <c r="CR99" s="52">
        <f t="shared" si="159"/>
        <v>0</v>
      </c>
      <c r="CS99" s="52">
        <f t="shared" si="159"/>
        <v>0</v>
      </c>
      <c r="CT99" s="52">
        <f t="shared" si="159"/>
        <v>0</v>
      </c>
      <c r="CU99" s="52">
        <f t="shared" si="159"/>
        <v>0</v>
      </c>
      <c r="CV99" s="52">
        <f t="shared" si="159"/>
        <v>0</v>
      </c>
      <c r="CW99" s="52">
        <f t="shared" ref="CW99:DP99" si="160">CW$50*CW24</f>
        <v>0</v>
      </c>
      <c r="CX99" s="52">
        <f t="shared" si="160"/>
        <v>0</v>
      </c>
      <c r="CY99" s="52">
        <f t="shared" si="160"/>
        <v>0</v>
      </c>
      <c r="CZ99" s="52">
        <f t="shared" si="160"/>
        <v>0</v>
      </c>
      <c r="DA99" s="52">
        <f t="shared" si="160"/>
        <v>0</v>
      </c>
      <c r="DB99" s="52">
        <f t="shared" si="160"/>
        <v>0</v>
      </c>
      <c r="DC99" s="52">
        <f t="shared" si="160"/>
        <v>0</v>
      </c>
      <c r="DD99" s="52">
        <f t="shared" si="160"/>
        <v>0</v>
      </c>
      <c r="DE99" s="52">
        <f t="shared" si="160"/>
        <v>0</v>
      </c>
      <c r="DF99" s="52">
        <f t="shared" si="160"/>
        <v>0</v>
      </c>
      <c r="DG99" s="52">
        <f t="shared" si="160"/>
        <v>0</v>
      </c>
      <c r="DH99" s="52">
        <f t="shared" si="160"/>
        <v>0</v>
      </c>
      <c r="DI99" s="52">
        <f t="shared" si="160"/>
        <v>0</v>
      </c>
      <c r="DJ99" s="52">
        <f t="shared" si="160"/>
        <v>0</v>
      </c>
      <c r="DK99" s="52">
        <f t="shared" si="160"/>
        <v>0</v>
      </c>
      <c r="DL99" s="52">
        <f t="shared" si="160"/>
        <v>0</v>
      </c>
      <c r="DM99" s="52">
        <f t="shared" si="160"/>
        <v>0</v>
      </c>
      <c r="DN99" s="52">
        <f t="shared" si="160"/>
        <v>0</v>
      </c>
      <c r="DO99" s="52">
        <f t="shared" si="160"/>
        <v>0</v>
      </c>
      <c r="DP99" s="52">
        <f t="shared" si="160"/>
        <v>0</v>
      </c>
    </row>
    <row r="100" spans="1:120" x14ac:dyDescent="0.25">
      <c r="A100" s="52" t="str">
        <f t="shared" si="138"/>
        <v>07_INA</v>
      </c>
      <c r="B100" s="52" t="str">
        <f t="shared" si="138"/>
        <v>7_6_kerosene</v>
      </c>
      <c r="C100" s="52" t="str">
        <f t="shared" si="138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39"/>
        <v>07_INA</v>
      </c>
      <c r="BL100" s="52" t="str">
        <f t="shared" si="140"/>
        <v>d_ind_cem_ccs_7_6_kerosene</v>
      </c>
      <c r="BM100" s="52"/>
      <c r="BN100" s="52"/>
      <c r="BO100" s="52">
        <f t="shared" ref="BO100:CV100" si="161">BO$50*BO25</f>
        <v>0</v>
      </c>
      <c r="BP100" s="52">
        <f t="shared" si="161"/>
        <v>0</v>
      </c>
      <c r="BQ100" s="52">
        <f t="shared" si="161"/>
        <v>0</v>
      </c>
      <c r="BR100" s="52">
        <f t="shared" si="161"/>
        <v>0</v>
      </c>
      <c r="BS100" s="52">
        <f t="shared" si="161"/>
        <v>0</v>
      </c>
      <c r="BT100" s="52">
        <f t="shared" si="161"/>
        <v>0</v>
      </c>
      <c r="BU100" s="52">
        <f t="shared" si="161"/>
        <v>0</v>
      </c>
      <c r="BV100" s="52">
        <f t="shared" si="161"/>
        <v>0</v>
      </c>
      <c r="BW100" s="52">
        <f t="shared" si="161"/>
        <v>0</v>
      </c>
      <c r="BX100" s="52">
        <f t="shared" si="161"/>
        <v>0</v>
      </c>
      <c r="BY100" s="52">
        <f t="shared" si="161"/>
        <v>0</v>
      </c>
      <c r="BZ100" s="52">
        <f t="shared" si="161"/>
        <v>0</v>
      </c>
      <c r="CA100" s="52">
        <f t="shared" si="161"/>
        <v>0</v>
      </c>
      <c r="CB100" s="52">
        <f t="shared" si="161"/>
        <v>0</v>
      </c>
      <c r="CC100" s="52">
        <f t="shared" si="161"/>
        <v>0</v>
      </c>
      <c r="CD100" s="52">
        <f t="shared" si="161"/>
        <v>0</v>
      </c>
      <c r="CE100" s="52">
        <f t="shared" si="161"/>
        <v>0</v>
      </c>
      <c r="CF100" s="52">
        <f t="shared" si="161"/>
        <v>0</v>
      </c>
      <c r="CG100" s="52">
        <f t="shared" si="161"/>
        <v>0</v>
      </c>
      <c r="CH100" s="52">
        <f t="shared" si="161"/>
        <v>0</v>
      </c>
      <c r="CI100" s="52">
        <f t="shared" si="161"/>
        <v>0</v>
      </c>
      <c r="CJ100" s="52">
        <f t="shared" si="161"/>
        <v>0</v>
      </c>
      <c r="CK100" s="52">
        <f t="shared" si="161"/>
        <v>0</v>
      </c>
      <c r="CL100" s="52">
        <f t="shared" si="161"/>
        <v>0</v>
      </c>
      <c r="CM100" s="52">
        <f t="shared" si="161"/>
        <v>0</v>
      </c>
      <c r="CN100" s="52">
        <f t="shared" si="161"/>
        <v>0</v>
      </c>
      <c r="CO100" s="52">
        <f t="shared" si="161"/>
        <v>0</v>
      </c>
      <c r="CP100" s="52">
        <f t="shared" si="161"/>
        <v>0</v>
      </c>
      <c r="CQ100" s="52">
        <f t="shared" si="161"/>
        <v>0</v>
      </c>
      <c r="CR100" s="52">
        <f t="shared" si="161"/>
        <v>0</v>
      </c>
      <c r="CS100" s="52">
        <f t="shared" si="161"/>
        <v>0</v>
      </c>
      <c r="CT100" s="52">
        <f t="shared" si="161"/>
        <v>0</v>
      </c>
      <c r="CU100" s="52">
        <f t="shared" si="161"/>
        <v>0</v>
      </c>
      <c r="CV100" s="52">
        <f t="shared" si="161"/>
        <v>0</v>
      </c>
      <c r="CW100" s="52">
        <f t="shared" ref="CW100:DP100" si="162">CW$50*CW25</f>
        <v>0</v>
      </c>
      <c r="CX100" s="52">
        <f t="shared" si="162"/>
        <v>0</v>
      </c>
      <c r="CY100" s="52">
        <f t="shared" si="162"/>
        <v>0</v>
      </c>
      <c r="CZ100" s="52">
        <f t="shared" si="162"/>
        <v>0</v>
      </c>
      <c r="DA100" s="52">
        <f t="shared" si="162"/>
        <v>0</v>
      </c>
      <c r="DB100" s="52">
        <f t="shared" si="162"/>
        <v>0</v>
      </c>
      <c r="DC100" s="52">
        <f t="shared" si="162"/>
        <v>0</v>
      </c>
      <c r="DD100" s="52">
        <f t="shared" si="162"/>
        <v>0</v>
      </c>
      <c r="DE100" s="52">
        <f t="shared" si="162"/>
        <v>0</v>
      </c>
      <c r="DF100" s="52">
        <f t="shared" si="162"/>
        <v>0</v>
      </c>
      <c r="DG100" s="52">
        <f t="shared" si="162"/>
        <v>0</v>
      </c>
      <c r="DH100" s="52">
        <f t="shared" si="162"/>
        <v>0</v>
      </c>
      <c r="DI100" s="52">
        <f t="shared" si="162"/>
        <v>0</v>
      </c>
      <c r="DJ100" s="52">
        <f t="shared" si="162"/>
        <v>0</v>
      </c>
      <c r="DK100" s="52">
        <f t="shared" si="162"/>
        <v>0</v>
      </c>
      <c r="DL100" s="52">
        <f t="shared" si="162"/>
        <v>0</v>
      </c>
      <c r="DM100" s="52">
        <f t="shared" si="162"/>
        <v>0</v>
      </c>
      <c r="DN100" s="52">
        <f t="shared" si="162"/>
        <v>0</v>
      </c>
      <c r="DO100" s="52">
        <f t="shared" si="162"/>
        <v>0</v>
      </c>
      <c r="DP100" s="52">
        <f t="shared" si="162"/>
        <v>0</v>
      </c>
    </row>
    <row r="101" spans="1:120" x14ac:dyDescent="0.25">
      <c r="A101" s="52" t="str">
        <f t="shared" si="138"/>
        <v>07_INA</v>
      </c>
      <c r="B101" s="52" t="str">
        <f t="shared" si="138"/>
        <v>7_7_gas_diesel_oil</v>
      </c>
      <c r="C101" s="52" t="str">
        <f t="shared" si="138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39"/>
        <v>07_INA</v>
      </c>
      <c r="BL101" s="52" t="str">
        <f t="shared" si="140"/>
        <v>d_ind_cem_ccs_7_7_gas_diesel_oil</v>
      </c>
      <c r="BM101" s="52"/>
      <c r="BN101" s="52"/>
      <c r="BO101" s="52">
        <f t="shared" ref="BO101:CV101" si="163">BO$50*BO26</f>
        <v>0</v>
      </c>
      <c r="BP101" s="52">
        <f t="shared" si="163"/>
        <v>0</v>
      </c>
      <c r="BQ101" s="52">
        <f t="shared" si="163"/>
        <v>0</v>
      </c>
      <c r="BR101" s="52">
        <f t="shared" si="163"/>
        <v>0</v>
      </c>
      <c r="BS101" s="52">
        <f t="shared" si="163"/>
        <v>0</v>
      </c>
      <c r="BT101" s="52">
        <f t="shared" si="163"/>
        <v>0</v>
      </c>
      <c r="BU101" s="52">
        <f t="shared" si="163"/>
        <v>0</v>
      </c>
      <c r="BV101" s="52">
        <f t="shared" si="163"/>
        <v>0</v>
      </c>
      <c r="BW101" s="52">
        <f t="shared" si="163"/>
        <v>0</v>
      </c>
      <c r="BX101" s="52">
        <f t="shared" si="163"/>
        <v>0</v>
      </c>
      <c r="BY101" s="52">
        <f t="shared" si="163"/>
        <v>0</v>
      </c>
      <c r="BZ101" s="52">
        <f t="shared" si="163"/>
        <v>0</v>
      </c>
      <c r="CA101" s="52">
        <f t="shared" si="163"/>
        <v>0</v>
      </c>
      <c r="CB101" s="52">
        <f t="shared" si="163"/>
        <v>0</v>
      </c>
      <c r="CC101" s="52">
        <f t="shared" si="163"/>
        <v>0</v>
      </c>
      <c r="CD101" s="52">
        <f t="shared" si="163"/>
        <v>0</v>
      </c>
      <c r="CE101" s="52">
        <f t="shared" si="163"/>
        <v>0</v>
      </c>
      <c r="CF101" s="52">
        <f t="shared" si="163"/>
        <v>0</v>
      </c>
      <c r="CG101" s="52">
        <f t="shared" si="163"/>
        <v>0</v>
      </c>
      <c r="CH101" s="52">
        <f t="shared" si="163"/>
        <v>0</v>
      </c>
      <c r="CI101" s="52">
        <f t="shared" si="163"/>
        <v>0</v>
      </c>
      <c r="CJ101" s="52">
        <f t="shared" si="163"/>
        <v>0</v>
      </c>
      <c r="CK101" s="52">
        <f t="shared" si="163"/>
        <v>0</v>
      </c>
      <c r="CL101" s="52">
        <f t="shared" si="163"/>
        <v>0</v>
      </c>
      <c r="CM101" s="52">
        <f t="shared" si="163"/>
        <v>0</v>
      </c>
      <c r="CN101" s="52">
        <f t="shared" si="163"/>
        <v>0</v>
      </c>
      <c r="CO101" s="52">
        <f t="shared" si="163"/>
        <v>0</v>
      </c>
      <c r="CP101" s="52">
        <f t="shared" si="163"/>
        <v>0</v>
      </c>
      <c r="CQ101" s="52">
        <f t="shared" si="163"/>
        <v>0</v>
      </c>
      <c r="CR101" s="52">
        <f t="shared" si="163"/>
        <v>0</v>
      </c>
      <c r="CS101" s="52">
        <f t="shared" si="163"/>
        <v>0</v>
      </c>
      <c r="CT101" s="52">
        <f t="shared" si="163"/>
        <v>0</v>
      </c>
      <c r="CU101" s="52">
        <f t="shared" si="163"/>
        <v>0</v>
      </c>
      <c r="CV101" s="52">
        <f t="shared" si="163"/>
        <v>0</v>
      </c>
      <c r="CW101" s="52">
        <f t="shared" ref="CW101:DP101" si="164">CW$50*CW26</f>
        <v>0</v>
      </c>
      <c r="CX101" s="52">
        <f t="shared" si="164"/>
        <v>0</v>
      </c>
      <c r="CY101" s="52">
        <f t="shared" si="164"/>
        <v>0</v>
      </c>
      <c r="CZ101" s="52">
        <f t="shared" si="164"/>
        <v>0</v>
      </c>
      <c r="DA101" s="52">
        <f t="shared" si="164"/>
        <v>0</v>
      </c>
      <c r="DB101" s="52">
        <f t="shared" si="164"/>
        <v>0</v>
      </c>
      <c r="DC101" s="52">
        <f t="shared" si="164"/>
        <v>0</v>
      </c>
      <c r="DD101" s="52">
        <f t="shared" si="164"/>
        <v>0</v>
      </c>
      <c r="DE101" s="52">
        <f t="shared" si="164"/>
        <v>0</v>
      </c>
      <c r="DF101" s="52">
        <f t="shared" si="164"/>
        <v>0</v>
      </c>
      <c r="DG101" s="52">
        <f t="shared" si="164"/>
        <v>0</v>
      </c>
      <c r="DH101" s="52">
        <f t="shared" si="164"/>
        <v>0</v>
      </c>
      <c r="DI101" s="52">
        <f t="shared" si="164"/>
        <v>0</v>
      </c>
      <c r="DJ101" s="52">
        <f t="shared" si="164"/>
        <v>0</v>
      </c>
      <c r="DK101" s="52">
        <f t="shared" si="164"/>
        <v>0</v>
      </c>
      <c r="DL101" s="52">
        <f t="shared" si="164"/>
        <v>0</v>
      </c>
      <c r="DM101" s="52">
        <f t="shared" si="164"/>
        <v>0</v>
      </c>
      <c r="DN101" s="52">
        <f t="shared" si="164"/>
        <v>0</v>
      </c>
      <c r="DO101" s="52">
        <f t="shared" si="164"/>
        <v>0</v>
      </c>
      <c r="DP101" s="52">
        <f t="shared" si="164"/>
        <v>0</v>
      </c>
    </row>
    <row r="102" spans="1:120" x14ac:dyDescent="0.25">
      <c r="A102" s="52" t="str">
        <f t="shared" si="138"/>
        <v>07_INA</v>
      </c>
      <c r="B102" s="52" t="str">
        <f t="shared" si="138"/>
        <v>7_8_fuel_oil</v>
      </c>
      <c r="C102" s="52" t="str">
        <f t="shared" si="138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39"/>
        <v>07_INA</v>
      </c>
      <c r="BL102" s="52" t="str">
        <f t="shared" si="140"/>
        <v>d_ind_cem_ccs_7_8_fuel_oil</v>
      </c>
      <c r="BM102" s="52"/>
      <c r="BN102" s="52"/>
      <c r="BO102" s="52">
        <f t="shared" ref="BO102:CV102" si="165">BO$50*BO27</f>
        <v>0</v>
      </c>
      <c r="BP102" s="52">
        <f t="shared" si="165"/>
        <v>0</v>
      </c>
      <c r="BQ102" s="52">
        <f t="shared" si="165"/>
        <v>0</v>
      </c>
      <c r="BR102" s="52">
        <f t="shared" si="165"/>
        <v>0</v>
      </c>
      <c r="BS102" s="52">
        <f t="shared" si="165"/>
        <v>0</v>
      </c>
      <c r="BT102" s="52">
        <f t="shared" si="165"/>
        <v>0</v>
      </c>
      <c r="BU102" s="52">
        <f t="shared" si="165"/>
        <v>0</v>
      </c>
      <c r="BV102" s="52">
        <f t="shared" si="165"/>
        <v>0</v>
      </c>
      <c r="BW102" s="52">
        <f t="shared" si="165"/>
        <v>0</v>
      </c>
      <c r="BX102" s="52">
        <f t="shared" si="165"/>
        <v>0</v>
      </c>
      <c r="BY102" s="52">
        <f t="shared" si="165"/>
        <v>0</v>
      </c>
      <c r="BZ102" s="52">
        <f t="shared" si="165"/>
        <v>0</v>
      </c>
      <c r="CA102" s="52">
        <f t="shared" si="165"/>
        <v>0</v>
      </c>
      <c r="CB102" s="52">
        <f t="shared" si="165"/>
        <v>0</v>
      </c>
      <c r="CC102" s="52">
        <f t="shared" si="165"/>
        <v>0</v>
      </c>
      <c r="CD102" s="52">
        <f t="shared" si="165"/>
        <v>0</v>
      </c>
      <c r="CE102" s="52">
        <f t="shared" si="165"/>
        <v>0</v>
      </c>
      <c r="CF102" s="52">
        <f t="shared" si="165"/>
        <v>0</v>
      </c>
      <c r="CG102" s="52">
        <f t="shared" si="165"/>
        <v>0</v>
      </c>
      <c r="CH102" s="52">
        <f t="shared" si="165"/>
        <v>0</v>
      </c>
      <c r="CI102" s="52">
        <f t="shared" si="165"/>
        <v>0</v>
      </c>
      <c r="CJ102" s="52">
        <f t="shared" si="165"/>
        <v>0</v>
      </c>
      <c r="CK102" s="52">
        <f t="shared" si="165"/>
        <v>0</v>
      </c>
      <c r="CL102" s="52">
        <f t="shared" si="165"/>
        <v>0</v>
      </c>
      <c r="CM102" s="52">
        <f t="shared" si="165"/>
        <v>0</v>
      </c>
      <c r="CN102" s="52">
        <f t="shared" si="165"/>
        <v>0</v>
      </c>
      <c r="CO102" s="52">
        <f t="shared" si="165"/>
        <v>0</v>
      </c>
      <c r="CP102" s="52">
        <f t="shared" si="165"/>
        <v>0</v>
      </c>
      <c r="CQ102" s="52">
        <f t="shared" si="165"/>
        <v>0</v>
      </c>
      <c r="CR102" s="52">
        <f t="shared" si="165"/>
        <v>0</v>
      </c>
      <c r="CS102" s="52">
        <f t="shared" si="165"/>
        <v>0</v>
      </c>
      <c r="CT102" s="52">
        <f t="shared" si="165"/>
        <v>0</v>
      </c>
      <c r="CU102" s="52">
        <f t="shared" si="165"/>
        <v>0</v>
      </c>
      <c r="CV102" s="52">
        <f t="shared" si="165"/>
        <v>0</v>
      </c>
      <c r="CW102" s="52">
        <f t="shared" ref="CW102:DP102" si="166">CW$50*CW27</f>
        <v>0</v>
      </c>
      <c r="CX102" s="52">
        <f t="shared" si="166"/>
        <v>0</v>
      </c>
      <c r="CY102" s="52">
        <f t="shared" si="166"/>
        <v>0</v>
      </c>
      <c r="CZ102" s="52">
        <f t="shared" si="166"/>
        <v>0</v>
      </c>
      <c r="DA102" s="52">
        <f t="shared" si="166"/>
        <v>0</v>
      </c>
      <c r="DB102" s="52">
        <f t="shared" si="166"/>
        <v>0</v>
      </c>
      <c r="DC102" s="52">
        <f t="shared" si="166"/>
        <v>0</v>
      </c>
      <c r="DD102" s="52">
        <f t="shared" si="166"/>
        <v>0</v>
      </c>
      <c r="DE102" s="52">
        <f t="shared" si="166"/>
        <v>0</v>
      </c>
      <c r="DF102" s="52">
        <f t="shared" si="166"/>
        <v>0</v>
      </c>
      <c r="DG102" s="52">
        <f t="shared" si="166"/>
        <v>0</v>
      </c>
      <c r="DH102" s="52">
        <f t="shared" si="166"/>
        <v>0</v>
      </c>
      <c r="DI102" s="52">
        <f t="shared" si="166"/>
        <v>0</v>
      </c>
      <c r="DJ102" s="52">
        <f t="shared" si="166"/>
        <v>0</v>
      </c>
      <c r="DK102" s="52">
        <f t="shared" si="166"/>
        <v>0</v>
      </c>
      <c r="DL102" s="52">
        <f t="shared" si="166"/>
        <v>0</v>
      </c>
      <c r="DM102" s="52">
        <f t="shared" si="166"/>
        <v>0</v>
      </c>
      <c r="DN102" s="52">
        <f t="shared" si="166"/>
        <v>0</v>
      </c>
      <c r="DO102" s="52">
        <f t="shared" si="166"/>
        <v>0</v>
      </c>
      <c r="DP102" s="52">
        <f t="shared" si="166"/>
        <v>0</v>
      </c>
    </row>
    <row r="103" spans="1:120" x14ac:dyDescent="0.25">
      <c r="A103" s="52" t="str">
        <f t="shared" si="138"/>
        <v>07_INA</v>
      </c>
      <c r="B103" s="52" t="str">
        <f t="shared" si="138"/>
        <v>7_9_lpg</v>
      </c>
      <c r="C103" s="52" t="str">
        <f t="shared" si="138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39"/>
        <v>07_INA</v>
      </c>
      <c r="BL103" s="52" t="str">
        <f t="shared" si="140"/>
        <v>d_ind_cem_ccs_7_9_lpg</v>
      </c>
      <c r="BM103" s="52"/>
      <c r="BN103" s="52"/>
      <c r="BO103" s="52">
        <f t="shared" ref="BO103:CV103" si="167">BO$50*BO28</f>
        <v>0</v>
      </c>
      <c r="BP103" s="52">
        <f t="shared" si="167"/>
        <v>0</v>
      </c>
      <c r="BQ103" s="52">
        <f t="shared" si="167"/>
        <v>0</v>
      </c>
      <c r="BR103" s="52">
        <f t="shared" si="167"/>
        <v>0</v>
      </c>
      <c r="BS103" s="52">
        <f t="shared" si="167"/>
        <v>0</v>
      </c>
      <c r="BT103" s="52">
        <f t="shared" si="167"/>
        <v>0</v>
      </c>
      <c r="BU103" s="52">
        <f t="shared" si="167"/>
        <v>0</v>
      </c>
      <c r="BV103" s="52">
        <f t="shared" si="167"/>
        <v>0</v>
      </c>
      <c r="BW103" s="52">
        <f t="shared" si="167"/>
        <v>0</v>
      </c>
      <c r="BX103" s="52">
        <f t="shared" si="167"/>
        <v>0</v>
      </c>
      <c r="BY103" s="52">
        <f t="shared" si="167"/>
        <v>0</v>
      </c>
      <c r="BZ103" s="52">
        <f t="shared" si="167"/>
        <v>0</v>
      </c>
      <c r="CA103" s="52">
        <f t="shared" si="167"/>
        <v>0</v>
      </c>
      <c r="CB103" s="52">
        <f t="shared" si="167"/>
        <v>0</v>
      </c>
      <c r="CC103" s="52">
        <f t="shared" si="167"/>
        <v>0</v>
      </c>
      <c r="CD103" s="52">
        <f t="shared" si="167"/>
        <v>0</v>
      </c>
      <c r="CE103" s="52">
        <f t="shared" si="167"/>
        <v>0</v>
      </c>
      <c r="CF103" s="52">
        <f t="shared" si="167"/>
        <v>0</v>
      </c>
      <c r="CG103" s="52">
        <f t="shared" si="167"/>
        <v>0</v>
      </c>
      <c r="CH103" s="52">
        <f t="shared" si="167"/>
        <v>0</v>
      </c>
      <c r="CI103" s="52">
        <f t="shared" si="167"/>
        <v>0</v>
      </c>
      <c r="CJ103" s="52">
        <f t="shared" si="167"/>
        <v>0</v>
      </c>
      <c r="CK103" s="52">
        <f t="shared" si="167"/>
        <v>0</v>
      </c>
      <c r="CL103" s="52">
        <f t="shared" si="167"/>
        <v>0</v>
      </c>
      <c r="CM103" s="52">
        <f t="shared" si="167"/>
        <v>0</v>
      </c>
      <c r="CN103" s="52">
        <f t="shared" si="167"/>
        <v>0</v>
      </c>
      <c r="CO103" s="52">
        <f t="shared" si="167"/>
        <v>0</v>
      </c>
      <c r="CP103" s="52">
        <f t="shared" si="167"/>
        <v>0</v>
      </c>
      <c r="CQ103" s="52">
        <f t="shared" si="167"/>
        <v>0</v>
      </c>
      <c r="CR103" s="52">
        <f t="shared" si="167"/>
        <v>0</v>
      </c>
      <c r="CS103" s="52">
        <f t="shared" si="167"/>
        <v>0</v>
      </c>
      <c r="CT103" s="52">
        <f t="shared" si="167"/>
        <v>0</v>
      </c>
      <c r="CU103" s="52">
        <f t="shared" si="167"/>
        <v>0</v>
      </c>
      <c r="CV103" s="52">
        <f t="shared" si="167"/>
        <v>0</v>
      </c>
      <c r="CW103" s="52">
        <f t="shared" ref="CW103:DP103" si="168">CW$50*CW28</f>
        <v>0</v>
      </c>
      <c r="CX103" s="52">
        <f t="shared" si="168"/>
        <v>0</v>
      </c>
      <c r="CY103" s="52">
        <f t="shared" si="168"/>
        <v>0</v>
      </c>
      <c r="CZ103" s="52">
        <f t="shared" si="168"/>
        <v>0</v>
      </c>
      <c r="DA103" s="52">
        <f t="shared" si="168"/>
        <v>0</v>
      </c>
      <c r="DB103" s="52">
        <f t="shared" si="168"/>
        <v>0</v>
      </c>
      <c r="DC103" s="52">
        <f t="shared" si="168"/>
        <v>0</v>
      </c>
      <c r="DD103" s="52">
        <f t="shared" si="168"/>
        <v>0</v>
      </c>
      <c r="DE103" s="52">
        <f t="shared" si="168"/>
        <v>0</v>
      </c>
      <c r="DF103" s="52">
        <f t="shared" si="168"/>
        <v>0</v>
      </c>
      <c r="DG103" s="52">
        <f t="shared" si="168"/>
        <v>0</v>
      </c>
      <c r="DH103" s="52">
        <f t="shared" si="168"/>
        <v>0</v>
      </c>
      <c r="DI103" s="52">
        <f t="shared" si="168"/>
        <v>0</v>
      </c>
      <c r="DJ103" s="52">
        <f t="shared" si="168"/>
        <v>0</v>
      </c>
      <c r="DK103" s="52">
        <f t="shared" si="168"/>
        <v>0</v>
      </c>
      <c r="DL103" s="52">
        <f t="shared" si="168"/>
        <v>0</v>
      </c>
      <c r="DM103" s="52">
        <f t="shared" si="168"/>
        <v>0</v>
      </c>
      <c r="DN103" s="52">
        <f t="shared" si="168"/>
        <v>0</v>
      </c>
      <c r="DO103" s="52">
        <f t="shared" si="168"/>
        <v>0</v>
      </c>
      <c r="DP103" s="52">
        <f t="shared" si="168"/>
        <v>0</v>
      </c>
    </row>
    <row r="104" spans="1:120" x14ac:dyDescent="0.25">
      <c r="A104" s="52" t="str">
        <f t="shared" si="138"/>
        <v>07_INA</v>
      </c>
      <c r="B104" s="52" t="str">
        <f t="shared" si="138"/>
        <v>7_10_refinery_gas_not_liquefied</v>
      </c>
      <c r="C104" s="52" t="str">
        <f t="shared" si="138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39"/>
        <v>07_INA</v>
      </c>
      <c r="BL104" s="52" t="str">
        <f t="shared" si="140"/>
        <v>d_ind_cem_ccs_7_10_refi_gas_notliq</v>
      </c>
      <c r="BM104" s="52"/>
      <c r="BN104" s="52"/>
      <c r="BO104" s="52">
        <f t="shared" ref="BO104:CV104" si="169">BO$50*BO29</f>
        <v>0</v>
      </c>
      <c r="BP104" s="52">
        <f t="shared" si="169"/>
        <v>0</v>
      </c>
      <c r="BQ104" s="52">
        <f t="shared" si="169"/>
        <v>0</v>
      </c>
      <c r="BR104" s="52">
        <f t="shared" si="169"/>
        <v>0</v>
      </c>
      <c r="BS104" s="52">
        <f t="shared" si="169"/>
        <v>0</v>
      </c>
      <c r="BT104" s="52">
        <f t="shared" si="169"/>
        <v>0</v>
      </c>
      <c r="BU104" s="52">
        <f t="shared" si="169"/>
        <v>0</v>
      </c>
      <c r="BV104" s="52">
        <f t="shared" si="169"/>
        <v>0</v>
      </c>
      <c r="BW104" s="52">
        <f t="shared" si="169"/>
        <v>0</v>
      </c>
      <c r="BX104" s="52">
        <f t="shared" si="169"/>
        <v>0</v>
      </c>
      <c r="BY104" s="52">
        <f t="shared" si="169"/>
        <v>0</v>
      </c>
      <c r="BZ104" s="52">
        <f t="shared" si="169"/>
        <v>0</v>
      </c>
      <c r="CA104" s="52">
        <f t="shared" si="169"/>
        <v>0</v>
      </c>
      <c r="CB104" s="52">
        <f t="shared" si="169"/>
        <v>0</v>
      </c>
      <c r="CC104" s="52">
        <f t="shared" si="169"/>
        <v>0</v>
      </c>
      <c r="CD104" s="52">
        <f t="shared" si="169"/>
        <v>0</v>
      </c>
      <c r="CE104" s="52">
        <f t="shared" si="169"/>
        <v>0</v>
      </c>
      <c r="CF104" s="52">
        <f t="shared" si="169"/>
        <v>0</v>
      </c>
      <c r="CG104" s="52">
        <f t="shared" si="169"/>
        <v>0</v>
      </c>
      <c r="CH104" s="52">
        <f t="shared" si="169"/>
        <v>0</v>
      </c>
      <c r="CI104" s="52">
        <f t="shared" si="169"/>
        <v>0</v>
      </c>
      <c r="CJ104" s="52">
        <f t="shared" si="169"/>
        <v>0</v>
      </c>
      <c r="CK104" s="52">
        <f t="shared" si="169"/>
        <v>0</v>
      </c>
      <c r="CL104" s="52">
        <f t="shared" si="169"/>
        <v>0</v>
      </c>
      <c r="CM104" s="52">
        <f t="shared" si="169"/>
        <v>0</v>
      </c>
      <c r="CN104" s="52">
        <f t="shared" si="169"/>
        <v>0</v>
      </c>
      <c r="CO104" s="52">
        <f t="shared" si="169"/>
        <v>0</v>
      </c>
      <c r="CP104" s="52">
        <f t="shared" si="169"/>
        <v>0</v>
      </c>
      <c r="CQ104" s="52">
        <f t="shared" si="169"/>
        <v>0</v>
      </c>
      <c r="CR104" s="52">
        <f t="shared" si="169"/>
        <v>0</v>
      </c>
      <c r="CS104" s="52">
        <f t="shared" si="169"/>
        <v>0</v>
      </c>
      <c r="CT104" s="52">
        <f t="shared" si="169"/>
        <v>0</v>
      </c>
      <c r="CU104" s="52">
        <f t="shared" si="169"/>
        <v>0</v>
      </c>
      <c r="CV104" s="52">
        <f t="shared" si="169"/>
        <v>0</v>
      </c>
      <c r="CW104" s="52">
        <f t="shared" ref="CW104:DP104" si="170">CW$50*CW29</f>
        <v>0</v>
      </c>
      <c r="CX104" s="52">
        <f t="shared" si="170"/>
        <v>0</v>
      </c>
      <c r="CY104" s="52">
        <f t="shared" si="170"/>
        <v>0</v>
      </c>
      <c r="CZ104" s="52">
        <f t="shared" si="170"/>
        <v>0</v>
      </c>
      <c r="DA104" s="52">
        <f t="shared" si="170"/>
        <v>0</v>
      </c>
      <c r="DB104" s="52">
        <f t="shared" si="170"/>
        <v>0</v>
      </c>
      <c r="DC104" s="52">
        <f t="shared" si="170"/>
        <v>0</v>
      </c>
      <c r="DD104" s="52">
        <f t="shared" si="170"/>
        <v>0</v>
      </c>
      <c r="DE104" s="52">
        <f t="shared" si="170"/>
        <v>0</v>
      </c>
      <c r="DF104" s="52">
        <f t="shared" si="170"/>
        <v>0</v>
      </c>
      <c r="DG104" s="52">
        <f t="shared" si="170"/>
        <v>0</v>
      </c>
      <c r="DH104" s="52">
        <f t="shared" si="170"/>
        <v>0</v>
      </c>
      <c r="DI104" s="52">
        <f t="shared" si="170"/>
        <v>0</v>
      </c>
      <c r="DJ104" s="52">
        <f t="shared" si="170"/>
        <v>0</v>
      </c>
      <c r="DK104" s="52">
        <f t="shared" si="170"/>
        <v>0</v>
      </c>
      <c r="DL104" s="52">
        <f t="shared" si="170"/>
        <v>0</v>
      </c>
      <c r="DM104" s="52">
        <f t="shared" si="170"/>
        <v>0</v>
      </c>
      <c r="DN104" s="52">
        <f t="shared" si="170"/>
        <v>0</v>
      </c>
      <c r="DO104" s="52">
        <f t="shared" si="170"/>
        <v>0</v>
      </c>
      <c r="DP104" s="52">
        <f t="shared" si="170"/>
        <v>0</v>
      </c>
    </row>
    <row r="105" spans="1:120" x14ac:dyDescent="0.25">
      <c r="A105" s="52" t="str">
        <f t="shared" si="138"/>
        <v>07_INA</v>
      </c>
      <c r="B105" s="52" t="str">
        <f t="shared" si="138"/>
        <v>7_11_ethane</v>
      </c>
      <c r="C105" s="52" t="str">
        <f t="shared" si="138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39"/>
        <v>07_INA</v>
      </c>
      <c r="BL105" s="52" t="str">
        <f t="shared" si="140"/>
        <v>d_ind_cem_ccs_7_11_ethane</v>
      </c>
      <c r="BM105" s="52"/>
      <c r="BN105" s="52"/>
      <c r="BO105" s="52">
        <f t="shared" ref="BO105:CV105" si="171">BO$50*BO30</f>
        <v>0</v>
      </c>
      <c r="BP105" s="52">
        <f t="shared" si="171"/>
        <v>0</v>
      </c>
      <c r="BQ105" s="52">
        <f t="shared" si="171"/>
        <v>0</v>
      </c>
      <c r="BR105" s="52">
        <f t="shared" si="171"/>
        <v>0</v>
      </c>
      <c r="BS105" s="52">
        <f t="shared" si="171"/>
        <v>0</v>
      </c>
      <c r="BT105" s="52">
        <f t="shared" si="171"/>
        <v>0</v>
      </c>
      <c r="BU105" s="52">
        <f t="shared" si="171"/>
        <v>0</v>
      </c>
      <c r="BV105" s="52">
        <f t="shared" si="171"/>
        <v>0</v>
      </c>
      <c r="BW105" s="52">
        <f t="shared" si="171"/>
        <v>0</v>
      </c>
      <c r="BX105" s="52">
        <f t="shared" si="171"/>
        <v>0</v>
      </c>
      <c r="BY105" s="52">
        <f t="shared" si="171"/>
        <v>0</v>
      </c>
      <c r="BZ105" s="52">
        <f t="shared" si="171"/>
        <v>0</v>
      </c>
      <c r="CA105" s="52">
        <f t="shared" si="171"/>
        <v>0</v>
      </c>
      <c r="CB105" s="52">
        <f t="shared" si="171"/>
        <v>0</v>
      </c>
      <c r="CC105" s="52">
        <f t="shared" si="171"/>
        <v>0</v>
      </c>
      <c r="CD105" s="52">
        <f t="shared" si="171"/>
        <v>0</v>
      </c>
      <c r="CE105" s="52">
        <f t="shared" si="171"/>
        <v>0</v>
      </c>
      <c r="CF105" s="52">
        <f t="shared" si="171"/>
        <v>0</v>
      </c>
      <c r="CG105" s="52">
        <f t="shared" si="171"/>
        <v>0</v>
      </c>
      <c r="CH105" s="52">
        <f t="shared" si="171"/>
        <v>0</v>
      </c>
      <c r="CI105" s="52">
        <f t="shared" si="171"/>
        <v>0</v>
      </c>
      <c r="CJ105" s="52">
        <f t="shared" si="171"/>
        <v>0</v>
      </c>
      <c r="CK105" s="52">
        <f t="shared" si="171"/>
        <v>0</v>
      </c>
      <c r="CL105" s="52">
        <f t="shared" si="171"/>
        <v>0</v>
      </c>
      <c r="CM105" s="52">
        <f t="shared" si="171"/>
        <v>0</v>
      </c>
      <c r="CN105" s="52">
        <f t="shared" si="171"/>
        <v>0</v>
      </c>
      <c r="CO105" s="52">
        <f t="shared" si="171"/>
        <v>0</v>
      </c>
      <c r="CP105" s="52">
        <f t="shared" si="171"/>
        <v>0</v>
      </c>
      <c r="CQ105" s="52">
        <f t="shared" si="171"/>
        <v>0</v>
      </c>
      <c r="CR105" s="52">
        <f t="shared" si="171"/>
        <v>0</v>
      </c>
      <c r="CS105" s="52">
        <f t="shared" si="171"/>
        <v>0</v>
      </c>
      <c r="CT105" s="52">
        <f t="shared" si="171"/>
        <v>0</v>
      </c>
      <c r="CU105" s="52">
        <f t="shared" si="171"/>
        <v>0</v>
      </c>
      <c r="CV105" s="52">
        <f t="shared" si="171"/>
        <v>0</v>
      </c>
      <c r="CW105" s="52">
        <f t="shared" ref="CW105:DP105" si="172">CW$50*CW30</f>
        <v>0</v>
      </c>
      <c r="CX105" s="52">
        <f t="shared" si="172"/>
        <v>0</v>
      </c>
      <c r="CY105" s="52">
        <f t="shared" si="172"/>
        <v>0</v>
      </c>
      <c r="CZ105" s="52">
        <f t="shared" si="172"/>
        <v>0</v>
      </c>
      <c r="DA105" s="52">
        <f t="shared" si="172"/>
        <v>0</v>
      </c>
      <c r="DB105" s="52">
        <f t="shared" si="172"/>
        <v>0</v>
      </c>
      <c r="DC105" s="52">
        <f t="shared" si="172"/>
        <v>0</v>
      </c>
      <c r="DD105" s="52">
        <f t="shared" si="172"/>
        <v>0</v>
      </c>
      <c r="DE105" s="52">
        <f t="shared" si="172"/>
        <v>0</v>
      </c>
      <c r="DF105" s="52">
        <f t="shared" si="172"/>
        <v>0</v>
      </c>
      <c r="DG105" s="52">
        <f t="shared" si="172"/>
        <v>0</v>
      </c>
      <c r="DH105" s="52">
        <f t="shared" si="172"/>
        <v>0</v>
      </c>
      <c r="DI105" s="52">
        <f t="shared" si="172"/>
        <v>0</v>
      </c>
      <c r="DJ105" s="52">
        <f t="shared" si="172"/>
        <v>0</v>
      </c>
      <c r="DK105" s="52">
        <f t="shared" si="172"/>
        <v>0</v>
      </c>
      <c r="DL105" s="52">
        <f t="shared" si="172"/>
        <v>0</v>
      </c>
      <c r="DM105" s="52">
        <f t="shared" si="172"/>
        <v>0</v>
      </c>
      <c r="DN105" s="52">
        <f t="shared" si="172"/>
        <v>0</v>
      </c>
      <c r="DO105" s="52">
        <f t="shared" si="172"/>
        <v>0</v>
      </c>
      <c r="DP105" s="52">
        <f t="shared" si="172"/>
        <v>0</v>
      </c>
    </row>
    <row r="106" spans="1:120" x14ac:dyDescent="0.25">
      <c r="A106" s="52" t="str">
        <f t="shared" si="138"/>
        <v>07_INA</v>
      </c>
      <c r="B106" s="52" t="str">
        <f t="shared" si="138"/>
        <v>7_x_other_petroleum_products</v>
      </c>
      <c r="C106" s="52" t="str">
        <f t="shared" si="138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39"/>
        <v>07_INA</v>
      </c>
      <c r="BL106" s="52" t="str">
        <f t="shared" si="140"/>
        <v>d_ind_cem_ccs_7_x_other_petrol_prod</v>
      </c>
      <c r="BM106" s="52"/>
      <c r="BN106" s="52"/>
      <c r="BO106" s="52">
        <f t="shared" ref="BO106:CV106" si="173">BO$50*BO31</f>
        <v>0</v>
      </c>
      <c r="BP106" s="52">
        <f t="shared" si="173"/>
        <v>0</v>
      </c>
      <c r="BQ106" s="52">
        <f t="shared" si="173"/>
        <v>0</v>
      </c>
      <c r="BR106" s="52">
        <f t="shared" si="173"/>
        <v>0</v>
      </c>
      <c r="BS106" s="52">
        <f t="shared" si="173"/>
        <v>0</v>
      </c>
      <c r="BT106" s="52">
        <f t="shared" si="173"/>
        <v>0</v>
      </c>
      <c r="BU106" s="52">
        <f t="shared" si="173"/>
        <v>0</v>
      </c>
      <c r="BV106" s="52">
        <f t="shared" si="173"/>
        <v>0</v>
      </c>
      <c r="BW106" s="52">
        <f t="shared" si="173"/>
        <v>0</v>
      </c>
      <c r="BX106" s="52">
        <f t="shared" si="173"/>
        <v>0</v>
      </c>
      <c r="BY106" s="52">
        <f t="shared" si="173"/>
        <v>0</v>
      </c>
      <c r="BZ106" s="52">
        <f t="shared" si="173"/>
        <v>0</v>
      </c>
      <c r="CA106" s="52">
        <f t="shared" si="173"/>
        <v>0</v>
      </c>
      <c r="CB106" s="52">
        <f t="shared" si="173"/>
        <v>0</v>
      </c>
      <c r="CC106" s="52">
        <f t="shared" si="173"/>
        <v>0</v>
      </c>
      <c r="CD106" s="52">
        <f t="shared" si="173"/>
        <v>0</v>
      </c>
      <c r="CE106" s="52">
        <f t="shared" si="173"/>
        <v>0</v>
      </c>
      <c r="CF106" s="52">
        <f t="shared" si="173"/>
        <v>0</v>
      </c>
      <c r="CG106" s="52">
        <f t="shared" si="173"/>
        <v>0</v>
      </c>
      <c r="CH106" s="52">
        <f t="shared" si="173"/>
        <v>0</v>
      </c>
      <c r="CI106" s="52">
        <f t="shared" si="173"/>
        <v>0</v>
      </c>
      <c r="CJ106" s="52">
        <f t="shared" si="173"/>
        <v>0</v>
      </c>
      <c r="CK106" s="52">
        <f t="shared" si="173"/>
        <v>0</v>
      </c>
      <c r="CL106" s="52">
        <f t="shared" si="173"/>
        <v>0</v>
      </c>
      <c r="CM106" s="52">
        <f t="shared" si="173"/>
        <v>0</v>
      </c>
      <c r="CN106" s="52">
        <f t="shared" si="173"/>
        <v>0</v>
      </c>
      <c r="CO106" s="52">
        <f t="shared" si="173"/>
        <v>0</v>
      </c>
      <c r="CP106" s="52">
        <f t="shared" si="173"/>
        <v>0</v>
      </c>
      <c r="CQ106" s="52">
        <f t="shared" si="173"/>
        <v>0</v>
      </c>
      <c r="CR106" s="52">
        <f t="shared" si="173"/>
        <v>0</v>
      </c>
      <c r="CS106" s="52">
        <f t="shared" si="173"/>
        <v>0</v>
      </c>
      <c r="CT106" s="52">
        <f t="shared" si="173"/>
        <v>0</v>
      </c>
      <c r="CU106" s="52">
        <f t="shared" si="173"/>
        <v>0</v>
      </c>
      <c r="CV106" s="52">
        <f t="shared" si="173"/>
        <v>0</v>
      </c>
      <c r="CW106" s="52">
        <f t="shared" ref="CW106:DP106" si="174">CW$50*CW31</f>
        <v>0</v>
      </c>
      <c r="CX106" s="52">
        <f t="shared" si="174"/>
        <v>0</v>
      </c>
      <c r="CY106" s="52">
        <f t="shared" si="174"/>
        <v>0</v>
      </c>
      <c r="CZ106" s="52">
        <f t="shared" si="174"/>
        <v>0</v>
      </c>
      <c r="DA106" s="52">
        <f t="shared" si="174"/>
        <v>0</v>
      </c>
      <c r="DB106" s="52">
        <f t="shared" si="174"/>
        <v>0</v>
      </c>
      <c r="DC106" s="52">
        <f t="shared" si="174"/>
        <v>0</v>
      </c>
      <c r="DD106" s="52">
        <f t="shared" si="174"/>
        <v>0</v>
      </c>
      <c r="DE106" s="52">
        <f t="shared" si="174"/>
        <v>0</v>
      </c>
      <c r="DF106" s="52">
        <f t="shared" si="174"/>
        <v>0</v>
      </c>
      <c r="DG106" s="52">
        <f t="shared" si="174"/>
        <v>0</v>
      </c>
      <c r="DH106" s="52">
        <f t="shared" si="174"/>
        <v>0</v>
      </c>
      <c r="DI106" s="52">
        <f t="shared" si="174"/>
        <v>0</v>
      </c>
      <c r="DJ106" s="52">
        <f t="shared" si="174"/>
        <v>0</v>
      </c>
      <c r="DK106" s="52">
        <f t="shared" si="174"/>
        <v>0</v>
      </c>
      <c r="DL106" s="52">
        <f t="shared" si="174"/>
        <v>0</v>
      </c>
      <c r="DM106" s="52">
        <f t="shared" si="174"/>
        <v>0</v>
      </c>
      <c r="DN106" s="52">
        <f t="shared" si="174"/>
        <v>0</v>
      </c>
      <c r="DO106" s="52">
        <f t="shared" si="174"/>
        <v>0</v>
      </c>
      <c r="DP106" s="52">
        <f t="shared" si="174"/>
        <v>0</v>
      </c>
    </row>
    <row r="107" spans="1:120" x14ac:dyDescent="0.25">
      <c r="A107" s="52" t="str">
        <f t="shared" si="138"/>
        <v>07_INA</v>
      </c>
      <c r="B107" s="52" t="str">
        <f t="shared" si="138"/>
        <v>8_1_natural_gas</v>
      </c>
      <c r="C107" s="52" t="str">
        <f t="shared" si="138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39"/>
        <v>07_INA</v>
      </c>
      <c r="BL107" s="52" t="str">
        <f t="shared" si="140"/>
        <v>d_ind_cem_ccs_8_1_natural_gas</v>
      </c>
      <c r="BM107" s="52"/>
      <c r="BN107" s="52"/>
      <c r="BO107" s="52">
        <f t="shared" ref="BO107:CV107" si="175">BO$50*BO32</f>
        <v>0</v>
      </c>
      <c r="BP107" s="52">
        <f t="shared" si="175"/>
        <v>0</v>
      </c>
      <c r="BQ107" s="52">
        <f t="shared" si="175"/>
        <v>0</v>
      </c>
      <c r="BR107" s="52">
        <f t="shared" si="175"/>
        <v>0</v>
      </c>
      <c r="BS107" s="52">
        <f t="shared" si="175"/>
        <v>0</v>
      </c>
      <c r="BT107" s="52">
        <f t="shared" si="175"/>
        <v>0</v>
      </c>
      <c r="BU107" s="52">
        <f t="shared" si="175"/>
        <v>0</v>
      </c>
      <c r="BV107" s="52">
        <f t="shared" si="175"/>
        <v>0</v>
      </c>
      <c r="BW107" s="52">
        <f t="shared" si="175"/>
        <v>0</v>
      </c>
      <c r="BX107" s="52">
        <f t="shared" si="175"/>
        <v>0</v>
      </c>
      <c r="BY107" s="52">
        <f t="shared" si="175"/>
        <v>0</v>
      </c>
      <c r="BZ107" s="52">
        <f t="shared" si="175"/>
        <v>0</v>
      </c>
      <c r="CA107" s="52">
        <f t="shared" si="175"/>
        <v>0</v>
      </c>
      <c r="CB107" s="52">
        <f t="shared" si="175"/>
        <v>0</v>
      </c>
      <c r="CC107" s="52">
        <f t="shared" si="175"/>
        <v>0</v>
      </c>
      <c r="CD107" s="52">
        <f t="shared" si="175"/>
        <v>0</v>
      </c>
      <c r="CE107" s="52">
        <f t="shared" si="175"/>
        <v>0</v>
      </c>
      <c r="CF107" s="52">
        <f t="shared" si="175"/>
        <v>0</v>
      </c>
      <c r="CG107" s="52">
        <f t="shared" si="175"/>
        <v>0</v>
      </c>
      <c r="CH107" s="52">
        <f t="shared" si="175"/>
        <v>0</v>
      </c>
      <c r="CI107" s="52">
        <f t="shared" si="175"/>
        <v>0</v>
      </c>
      <c r="CJ107" s="52">
        <f t="shared" si="175"/>
        <v>0</v>
      </c>
      <c r="CK107" s="52">
        <f t="shared" si="175"/>
        <v>0</v>
      </c>
      <c r="CL107" s="52">
        <f t="shared" si="175"/>
        <v>0</v>
      </c>
      <c r="CM107" s="52">
        <f t="shared" si="175"/>
        <v>0</v>
      </c>
      <c r="CN107" s="52">
        <f t="shared" si="175"/>
        <v>0</v>
      </c>
      <c r="CO107" s="52">
        <f t="shared" si="175"/>
        <v>0</v>
      </c>
      <c r="CP107" s="52">
        <f t="shared" si="175"/>
        <v>0</v>
      </c>
      <c r="CQ107" s="52">
        <f t="shared" si="175"/>
        <v>0</v>
      </c>
      <c r="CR107" s="52">
        <f t="shared" si="175"/>
        <v>0</v>
      </c>
      <c r="CS107" s="52">
        <f t="shared" si="175"/>
        <v>0</v>
      </c>
      <c r="CT107" s="52">
        <f t="shared" si="175"/>
        <v>0</v>
      </c>
      <c r="CU107" s="52">
        <f t="shared" si="175"/>
        <v>0</v>
      </c>
      <c r="CV107" s="52">
        <f t="shared" si="175"/>
        <v>0</v>
      </c>
      <c r="CW107" s="52">
        <f t="shared" ref="CW107:DP107" si="176">CW$50*CW32</f>
        <v>0</v>
      </c>
      <c r="CX107" s="52">
        <f t="shared" si="176"/>
        <v>0</v>
      </c>
      <c r="CY107" s="52">
        <f t="shared" si="176"/>
        <v>0</v>
      </c>
      <c r="CZ107" s="52">
        <f t="shared" si="176"/>
        <v>0</v>
      </c>
      <c r="DA107" s="52">
        <f t="shared" si="176"/>
        <v>0</v>
      </c>
      <c r="DB107" s="52">
        <f t="shared" si="176"/>
        <v>0</v>
      </c>
      <c r="DC107" s="52">
        <f t="shared" si="176"/>
        <v>0</v>
      </c>
      <c r="DD107" s="52">
        <f t="shared" si="176"/>
        <v>0</v>
      </c>
      <c r="DE107" s="52">
        <f t="shared" si="176"/>
        <v>0</v>
      </c>
      <c r="DF107" s="52">
        <f t="shared" si="176"/>
        <v>0</v>
      </c>
      <c r="DG107" s="52">
        <f t="shared" si="176"/>
        <v>0</v>
      </c>
      <c r="DH107" s="52">
        <f t="shared" si="176"/>
        <v>0</v>
      </c>
      <c r="DI107" s="52">
        <f t="shared" si="176"/>
        <v>0</v>
      </c>
      <c r="DJ107" s="52">
        <f t="shared" si="176"/>
        <v>0</v>
      </c>
      <c r="DK107" s="52">
        <f t="shared" si="176"/>
        <v>0</v>
      </c>
      <c r="DL107" s="52">
        <f t="shared" si="176"/>
        <v>0</v>
      </c>
      <c r="DM107" s="52">
        <f t="shared" si="176"/>
        <v>0</v>
      </c>
      <c r="DN107" s="52">
        <f t="shared" si="176"/>
        <v>0</v>
      </c>
      <c r="DO107" s="52">
        <f t="shared" si="176"/>
        <v>0</v>
      </c>
      <c r="DP107" s="52">
        <f t="shared" si="176"/>
        <v>0</v>
      </c>
    </row>
    <row r="108" spans="1:120" x14ac:dyDescent="0.25">
      <c r="A108" s="52" t="str">
        <f t="shared" si="138"/>
        <v>07_INA</v>
      </c>
      <c r="B108" s="52" t="str">
        <f t="shared" si="138"/>
        <v>15_1_fuelwood_and_woodwaste</v>
      </c>
      <c r="C108" s="52" t="str">
        <f t="shared" si="138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39"/>
        <v>07_INA</v>
      </c>
      <c r="BL108" s="52" t="str">
        <f t="shared" si="140"/>
        <v>d_ind_cem_ccs_15_1_fwood_wwaste</v>
      </c>
      <c r="BM108" s="52"/>
      <c r="BN108" s="52"/>
      <c r="BO108" s="52">
        <f t="shared" ref="BO108:CV108" si="177">BO$50*BO33</f>
        <v>0</v>
      </c>
      <c r="BP108" s="52">
        <f t="shared" si="177"/>
        <v>0</v>
      </c>
      <c r="BQ108" s="52">
        <f t="shared" si="177"/>
        <v>0</v>
      </c>
      <c r="BR108" s="52">
        <f t="shared" si="177"/>
        <v>0</v>
      </c>
      <c r="BS108" s="52">
        <f t="shared" si="177"/>
        <v>0</v>
      </c>
      <c r="BT108" s="52">
        <f t="shared" si="177"/>
        <v>0</v>
      </c>
      <c r="BU108" s="52">
        <f t="shared" si="177"/>
        <v>0</v>
      </c>
      <c r="BV108" s="52">
        <f t="shared" si="177"/>
        <v>0</v>
      </c>
      <c r="BW108" s="52">
        <f t="shared" si="177"/>
        <v>0</v>
      </c>
      <c r="BX108" s="52">
        <f t="shared" si="177"/>
        <v>0</v>
      </c>
      <c r="BY108" s="52">
        <f t="shared" si="177"/>
        <v>0</v>
      </c>
      <c r="BZ108" s="52">
        <f t="shared" si="177"/>
        <v>0</v>
      </c>
      <c r="CA108" s="52">
        <f t="shared" si="177"/>
        <v>0</v>
      </c>
      <c r="CB108" s="52">
        <f t="shared" si="177"/>
        <v>0</v>
      </c>
      <c r="CC108" s="52">
        <f t="shared" si="177"/>
        <v>0</v>
      </c>
      <c r="CD108" s="52">
        <f t="shared" si="177"/>
        <v>0</v>
      </c>
      <c r="CE108" s="52">
        <f t="shared" si="177"/>
        <v>0</v>
      </c>
      <c r="CF108" s="52">
        <f t="shared" si="177"/>
        <v>0</v>
      </c>
      <c r="CG108" s="52">
        <f t="shared" si="177"/>
        <v>0</v>
      </c>
      <c r="CH108" s="52">
        <f t="shared" si="177"/>
        <v>0</v>
      </c>
      <c r="CI108" s="52">
        <f t="shared" si="177"/>
        <v>0</v>
      </c>
      <c r="CJ108" s="52">
        <f t="shared" si="177"/>
        <v>0</v>
      </c>
      <c r="CK108" s="52">
        <f t="shared" si="177"/>
        <v>0</v>
      </c>
      <c r="CL108" s="52">
        <f t="shared" si="177"/>
        <v>0</v>
      </c>
      <c r="CM108" s="52">
        <f t="shared" si="177"/>
        <v>0</v>
      </c>
      <c r="CN108" s="52">
        <f t="shared" si="177"/>
        <v>0</v>
      </c>
      <c r="CO108" s="52">
        <f t="shared" si="177"/>
        <v>0</v>
      </c>
      <c r="CP108" s="52">
        <f t="shared" si="177"/>
        <v>0</v>
      </c>
      <c r="CQ108" s="52">
        <f t="shared" si="177"/>
        <v>0</v>
      </c>
      <c r="CR108" s="52">
        <f t="shared" si="177"/>
        <v>0</v>
      </c>
      <c r="CS108" s="52">
        <f t="shared" si="177"/>
        <v>0</v>
      </c>
      <c r="CT108" s="52">
        <f t="shared" si="177"/>
        <v>0</v>
      </c>
      <c r="CU108" s="52">
        <f t="shared" si="177"/>
        <v>0</v>
      </c>
      <c r="CV108" s="52">
        <f t="shared" si="177"/>
        <v>0</v>
      </c>
      <c r="CW108" s="52">
        <f t="shared" ref="CW108:DP108" si="178">CW$50*CW33</f>
        <v>0</v>
      </c>
      <c r="CX108" s="52">
        <f t="shared" si="178"/>
        <v>0</v>
      </c>
      <c r="CY108" s="52">
        <f t="shared" si="178"/>
        <v>0</v>
      </c>
      <c r="CZ108" s="52">
        <f t="shared" si="178"/>
        <v>0</v>
      </c>
      <c r="DA108" s="52">
        <f t="shared" si="178"/>
        <v>0</v>
      </c>
      <c r="DB108" s="52">
        <f t="shared" si="178"/>
        <v>0</v>
      </c>
      <c r="DC108" s="52">
        <f t="shared" si="178"/>
        <v>0</v>
      </c>
      <c r="DD108" s="52">
        <f t="shared" si="178"/>
        <v>0</v>
      </c>
      <c r="DE108" s="52">
        <f t="shared" si="178"/>
        <v>0</v>
      </c>
      <c r="DF108" s="52">
        <f t="shared" si="178"/>
        <v>0</v>
      </c>
      <c r="DG108" s="52">
        <f t="shared" si="178"/>
        <v>0</v>
      </c>
      <c r="DH108" s="52">
        <f t="shared" si="178"/>
        <v>0</v>
      </c>
      <c r="DI108" s="52">
        <f t="shared" si="178"/>
        <v>0</v>
      </c>
      <c r="DJ108" s="52">
        <f t="shared" si="178"/>
        <v>0</v>
      </c>
      <c r="DK108" s="52">
        <f t="shared" si="178"/>
        <v>0</v>
      </c>
      <c r="DL108" s="52">
        <f t="shared" si="178"/>
        <v>0</v>
      </c>
      <c r="DM108" s="52">
        <f t="shared" si="178"/>
        <v>0</v>
      </c>
      <c r="DN108" s="52">
        <f t="shared" si="178"/>
        <v>0</v>
      </c>
      <c r="DO108" s="52">
        <f t="shared" si="178"/>
        <v>0</v>
      </c>
      <c r="DP108" s="52">
        <f t="shared" si="178"/>
        <v>0</v>
      </c>
    </row>
    <row r="109" spans="1:120" x14ac:dyDescent="0.25">
      <c r="A109" s="52" t="str">
        <f t="shared" si="138"/>
        <v>07_INA</v>
      </c>
      <c r="B109" s="52" t="str">
        <f t="shared" si="138"/>
        <v>15_2_bagasse</v>
      </c>
      <c r="C109" s="52" t="str">
        <f t="shared" si="138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39"/>
        <v>07_INA</v>
      </c>
      <c r="BL109" s="52" t="str">
        <f t="shared" si="140"/>
        <v>d_ind_cem_ccs_15_2_bagasse</v>
      </c>
      <c r="BM109" s="52"/>
      <c r="BN109" s="52"/>
      <c r="BO109" s="52">
        <f t="shared" ref="BO109:CV109" si="179">BO$50*BO34</f>
        <v>0</v>
      </c>
      <c r="BP109" s="52">
        <f t="shared" si="179"/>
        <v>0</v>
      </c>
      <c r="BQ109" s="52">
        <f t="shared" si="179"/>
        <v>0</v>
      </c>
      <c r="BR109" s="52">
        <f t="shared" si="179"/>
        <v>0</v>
      </c>
      <c r="BS109" s="52">
        <f t="shared" si="179"/>
        <v>0</v>
      </c>
      <c r="BT109" s="52">
        <f t="shared" si="179"/>
        <v>0</v>
      </c>
      <c r="BU109" s="52">
        <f t="shared" si="179"/>
        <v>0</v>
      </c>
      <c r="BV109" s="52">
        <f t="shared" si="179"/>
        <v>0</v>
      </c>
      <c r="BW109" s="52">
        <f t="shared" si="179"/>
        <v>0</v>
      </c>
      <c r="BX109" s="52">
        <f t="shared" si="179"/>
        <v>0</v>
      </c>
      <c r="BY109" s="52">
        <f t="shared" si="179"/>
        <v>0</v>
      </c>
      <c r="BZ109" s="52">
        <f t="shared" si="179"/>
        <v>0</v>
      </c>
      <c r="CA109" s="52">
        <f t="shared" si="179"/>
        <v>0</v>
      </c>
      <c r="CB109" s="52">
        <f t="shared" si="179"/>
        <v>0</v>
      </c>
      <c r="CC109" s="52">
        <f t="shared" si="179"/>
        <v>0</v>
      </c>
      <c r="CD109" s="52">
        <f t="shared" si="179"/>
        <v>0</v>
      </c>
      <c r="CE109" s="52">
        <f t="shared" si="179"/>
        <v>0</v>
      </c>
      <c r="CF109" s="52">
        <f t="shared" si="179"/>
        <v>0</v>
      </c>
      <c r="CG109" s="52">
        <f t="shared" si="179"/>
        <v>0</v>
      </c>
      <c r="CH109" s="52">
        <f t="shared" si="179"/>
        <v>0</v>
      </c>
      <c r="CI109" s="52">
        <f t="shared" si="179"/>
        <v>0</v>
      </c>
      <c r="CJ109" s="52">
        <f t="shared" si="179"/>
        <v>0</v>
      </c>
      <c r="CK109" s="52">
        <f t="shared" si="179"/>
        <v>0</v>
      </c>
      <c r="CL109" s="52">
        <f t="shared" si="179"/>
        <v>0</v>
      </c>
      <c r="CM109" s="52">
        <f t="shared" si="179"/>
        <v>0</v>
      </c>
      <c r="CN109" s="52">
        <f t="shared" si="179"/>
        <v>0</v>
      </c>
      <c r="CO109" s="52">
        <f t="shared" si="179"/>
        <v>0</v>
      </c>
      <c r="CP109" s="52">
        <f t="shared" si="179"/>
        <v>0</v>
      </c>
      <c r="CQ109" s="52">
        <f t="shared" si="179"/>
        <v>0</v>
      </c>
      <c r="CR109" s="52">
        <f t="shared" si="179"/>
        <v>0</v>
      </c>
      <c r="CS109" s="52">
        <f t="shared" si="179"/>
        <v>0</v>
      </c>
      <c r="CT109" s="52">
        <f t="shared" si="179"/>
        <v>0</v>
      </c>
      <c r="CU109" s="52">
        <f t="shared" si="179"/>
        <v>0</v>
      </c>
      <c r="CV109" s="52">
        <f t="shared" si="179"/>
        <v>0</v>
      </c>
      <c r="CW109" s="52">
        <f t="shared" ref="CW109:DP109" si="180">CW$50*CW34</f>
        <v>0</v>
      </c>
      <c r="CX109" s="52">
        <f t="shared" si="180"/>
        <v>0</v>
      </c>
      <c r="CY109" s="52">
        <f t="shared" si="180"/>
        <v>0</v>
      </c>
      <c r="CZ109" s="52">
        <f t="shared" si="180"/>
        <v>0</v>
      </c>
      <c r="DA109" s="52">
        <f t="shared" si="180"/>
        <v>0</v>
      </c>
      <c r="DB109" s="52">
        <f t="shared" si="180"/>
        <v>0</v>
      </c>
      <c r="DC109" s="52">
        <f t="shared" si="180"/>
        <v>0</v>
      </c>
      <c r="DD109" s="52">
        <f t="shared" si="180"/>
        <v>0</v>
      </c>
      <c r="DE109" s="52">
        <f t="shared" si="180"/>
        <v>0</v>
      </c>
      <c r="DF109" s="52">
        <f t="shared" si="180"/>
        <v>0</v>
      </c>
      <c r="DG109" s="52">
        <f t="shared" si="180"/>
        <v>0</v>
      </c>
      <c r="DH109" s="52">
        <f t="shared" si="180"/>
        <v>0</v>
      </c>
      <c r="DI109" s="52">
        <f t="shared" si="180"/>
        <v>0</v>
      </c>
      <c r="DJ109" s="52">
        <f t="shared" si="180"/>
        <v>0</v>
      </c>
      <c r="DK109" s="52">
        <f t="shared" si="180"/>
        <v>0</v>
      </c>
      <c r="DL109" s="52">
        <f t="shared" si="180"/>
        <v>0</v>
      </c>
      <c r="DM109" s="52">
        <f t="shared" si="180"/>
        <v>0</v>
      </c>
      <c r="DN109" s="52">
        <f t="shared" si="180"/>
        <v>0</v>
      </c>
      <c r="DO109" s="52">
        <f t="shared" si="180"/>
        <v>0</v>
      </c>
      <c r="DP109" s="52">
        <f t="shared" si="180"/>
        <v>0</v>
      </c>
    </row>
    <row r="110" spans="1:120" x14ac:dyDescent="0.25">
      <c r="A110" s="52" t="str">
        <f t="shared" si="138"/>
        <v>07_INA</v>
      </c>
      <c r="B110" s="52" t="str">
        <f t="shared" si="138"/>
        <v>15_3_charcoal</v>
      </c>
      <c r="C110" s="52" t="str">
        <f t="shared" si="138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39"/>
        <v>07_INA</v>
      </c>
      <c r="BL110" s="52" t="str">
        <f t="shared" si="140"/>
        <v>d_ind_cem_ccs_15_3_charcoal</v>
      </c>
      <c r="BM110" s="52"/>
      <c r="BN110" s="52"/>
      <c r="BO110" s="52">
        <f t="shared" ref="BO110:CV110" si="181">BO$50*BO35</f>
        <v>0</v>
      </c>
      <c r="BP110" s="52">
        <f t="shared" si="181"/>
        <v>0</v>
      </c>
      <c r="BQ110" s="52">
        <f t="shared" si="181"/>
        <v>0</v>
      </c>
      <c r="BR110" s="52">
        <f t="shared" si="181"/>
        <v>0</v>
      </c>
      <c r="BS110" s="52">
        <f t="shared" si="181"/>
        <v>0</v>
      </c>
      <c r="BT110" s="52">
        <f t="shared" si="181"/>
        <v>0</v>
      </c>
      <c r="BU110" s="52">
        <f t="shared" si="181"/>
        <v>0</v>
      </c>
      <c r="BV110" s="52">
        <f t="shared" si="181"/>
        <v>0</v>
      </c>
      <c r="BW110" s="52">
        <f t="shared" si="181"/>
        <v>0</v>
      </c>
      <c r="BX110" s="52">
        <f t="shared" si="181"/>
        <v>0</v>
      </c>
      <c r="BY110" s="52">
        <f t="shared" si="181"/>
        <v>0</v>
      </c>
      <c r="BZ110" s="52">
        <f t="shared" si="181"/>
        <v>0</v>
      </c>
      <c r="CA110" s="52">
        <f t="shared" si="181"/>
        <v>0</v>
      </c>
      <c r="CB110" s="52">
        <f t="shared" si="181"/>
        <v>0</v>
      </c>
      <c r="CC110" s="52">
        <f t="shared" si="181"/>
        <v>0</v>
      </c>
      <c r="CD110" s="52">
        <f t="shared" si="181"/>
        <v>0</v>
      </c>
      <c r="CE110" s="52">
        <f t="shared" si="181"/>
        <v>0</v>
      </c>
      <c r="CF110" s="52">
        <f t="shared" si="181"/>
        <v>0</v>
      </c>
      <c r="CG110" s="52">
        <f t="shared" si="181"/>
        <v>0</v>
      </c>
      <c r="CH110" s="52">
        <f t="shared" si="181"/>
        <v>0</v>
      </c>
      <c r="CI110" s="52">
        <f t="shared" si="181"/>
        <v>0</v>
      </c>
      <c r="CJ110" s="52">
        <f t="shared" si="181"/>
        <v>0</v>
      </c>
      <c r="CK110" s="52">
        <f t="shared" si="181"/>
        <v>0</v>
      </c>
      <c r="CL110" s="52">
        <f t="shared" si="181"/>
        <v>0</v>
      </c>
      <c r="CM110" s="52">
        <f t="shared" si="181"/>
        <v>0</v>
      </c>
      <c r="CN110" s="52">
        <f t="shared" si="181"/>
        <v>0</v>
      </c>
      <c r="CO110" s="52">
        <f t="shared" si="181"/>
        <v>0</v>
      </c>
      <c r="CP110" s="52">
        <f t="shared" si="181"/>
        <v>0</v>
      </c>
      <c r="CQ110" s="52">
        <f t="shared" si="181"/>
        <v>0</v>
      </c>
      <c r="CR110" s="52">
        <f t="shared" si="181"/>
        <v>0</v>
      </c>
      <c r="CS110" s="52">
        <f t="shared" si="181"/>
        <v>0</v>
      </c>
      <c r="CT110" s="52">
        <f t="shared" si="181"/>
        <v>0</v>
      </c>
      <c r="CU110" s="52">
        <f t="shared" si="181"/>
        <v>0</v>
      </c>
      <c r="CV110" s="52">
        <f t="shared" si="181"/>
        <v>0</v>
      </c>
      <c r="CW110" s="52">
        <f t="shared" ref="CW110:DP110" si="182">CW$50*CW35</f>
        <v>0</v>
      </c>
      <c r="CX110" s="52">
        <f t="shared" si="182"/>
        <v>0</v>
      </c>
      <c r="CY110" s="52">
        <f t="shared" si="182"/>
        <v>0</v>
      </c>
      <c r="CZ110" s="52">
        <f t="shared" si="182"/>
        <v>0</v>
      </c>
      <c r="DA110" s="52">
        <f t="shared" si="182"/>
        <v>0</v>
      </c>
      <c r="DB110" s="52">
        <f t="shared" si="182"/>
        <v>0</v>
      </c>
      <c r="DC110" s="52">
        <f t="shared" si="182"/>
        <v>0</v>
      </c>
      <c r="DD110" s="52">
        <f t="shared" si="182"/>
        <v>0</v>
      </c>
      <c r="DE110" s="52">
        <f t="shared" si="182"/>
        <v>0</v>
      </c>
      <c r="DF110" s="52">
        <f t="shared" si="182"/>
        <v>0</v>
      </c>
      <c r="DG110" s="52">
        <f t="shared" si="182"/>
        <v>0</v>
      </c>
      <c r="DH110" s="52">
        <f t="shared" si="182"/>
        <v>0</v>
      </c>
      <c r="DI110" s="52">
        <f t="shared" si="182"/>
        <v>0</v>
      </c>
      <c r="DJ110" s="52">
        <f t="shared" si="182"/>
        <v>0</v>
      </c>
      <c r="DK110" s="52">
        <f t="shared" si="182"/>
        <v>0</v>
      </c>
      <c r="DL110" s="52">
        <f t="shared" si="182"/>
        <v>0</v>
      </c>
      <c r="DM110" s="52">
        <f t="shared" si="182"/>
        <v>0</v>
      </c>
      <c r="DN110" s="52">
        <f t="shared" si="182"/>
        <v>0</v>
      </c>
      <c r="DO110" s="52">
        <f t="shared" si="182"/>
        <v>0</v>
      </c>
      <c r="DP110" s="52">
        <f t="shared" si="182"/>
        <v>0</v>
      </c>
    </row>
    <row r="111" spans="1:120" x14ac:dyDescent="0.25">
      <c r="A111" s="52" t="str">
        <f t="shared" si="138"/>
        <v>07_INA</v>
      </c>
      <c r="B111" s="52" t="str">
        <f t="shared" si="138"/>
        <v>15_4_black_liquor</v>
      </c>
      <c r="C111" s="52" t="str">
        <f t="shared" si="138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39"/>
        <v>07_INA</v>
      </c>
      <c r="BL111" s="52" t="str">
        <f t="shared" si="140"/>
        <v>d_ind_cem_ccs_15_4_black_liquor</v>
      </c>
      <c r="BM111" s="52"/>
      <c r="BN111" s="52"/>
      <c r="BO111" s="52">
        <f t="shared" ref="BO111:CV111" si="183">BO$50*BO36</f>
        <v>0</v>
      </c>
      <c r="BP111" s="52">
        <f t="shared" si="183"/>
        <v>0</v>
      </c>
      <c r="BQ111" s="52">
        <f t="shared" si="183"/>
        <v>0</v>
      </c>
      <c r="BR111" s="52">
        <f t="shared" si="183"/>
        <v>0</v>
      </c>
      <c r="BS111" s="52">
        <f t="shared" si="183"/>
        <v>0</v>
      </c>
      <c r="BT111" s="52">
        <f t="shared" si="183"/>
        <v>0</v>
      </c>
      <c r="BU111" s="52">
        <f t="shared" si="183"/>
        <v>0</v>
      </c>
      <c r="BV111" s="52">
        <f t="shared" si="183"/>
        <v>0</v>
      </c>
      <c r="BW111" s="52">
        <f t="shared" si="183"/>
        <v>0</v>
      </c>
      <c r="BX111" s="52">
        <f t="shared" si="183"/>
        <v>0</v>
      </c>
      <c r="BY111" s="52">
        <f t="shared" si="183"/>
        <v>0</v>
      </c>
      <c r="BZ111" s="52">
        <f t="shared" si="183"/>
        <v>0</v>
      </c>
      <c r="CA111" s="52">
        <f t="shared" si="183"/>
        <v>0</v>
      </c>
      <c r="CB111" s="52">
        <f t="shared" si="183"/>
        <v>0</v>
      </c>
      <c r="CC111" s="52">
        <f t="shared" si="183"/>
        <v>0</v>
      </c>
      <c r="CD111" s="52">
        <f t="shared" si="183"/>
        <v>0</v>
      </c>
      <c r="CE111" s="52">
        <f t="shared" si="183"/>
        <v>0</v>
      </c>
      <c r="CF111" s="52">
        <f t="shared" si="183"/>
        <v>0</v>
      </c>
      <c r="CG111" s="52">
        <f t="shared" si="183"/>
        <v>0</v>
      </c>
      <c r="CH111" s="52">
        <f t="shared" si="183"/>
        <v>0</v>
      </c>
      <c r="CI111" s="52">
        <f t="shared" si="183"/>
        <v>0</v>
      </c>
      <c r="CJ111" s="52">
        <f t="shared" si="183"/>
        <v>0</v>
      </c>
      <c r="CK111" s="52">
        <f t="shared" si="183"/>
        <v>0</v>
      </c>
      <c r="CL111" s="52">
        <f t="shared" si="183"/>
        <v>0</v>
      </c>
      <c r="CM111" s="52">
        <f t="shared" si="183"/>
        <v>0</v>
      </c>
      <c r="CN111" s="52">
        <f t="shared" si="183"/>
        <v>0</v>
      </c>
      <c r="CO111" s="52">
        <f t="shared" si="183"/>
        <v>0</v>
      </c>
      <c r="CP111" s="52">
        <f t="shared" si="183"/>
        <v>0</v>
      </c>
      <c r="CQ111" s="52">
        <f t="shared" si="183"/>
        <v>0</v>
      </c>
      <c r="CR111" s="52">
        <f t="shared" si="183"/>
        <v>0</v>
      </c>
      <c r="CS111" s="52">
        <f t="shared" si="183"/>
        <v>0</v>
      </c>
      <c r="CT111" s="52">
        <f t="shared" si="183"/>
        <v>0</v>
      </c>
      <c r="CU111" s="52">
        <f t="shared" si="183"/>
        <v>0</v>
      </c>
      <c r="CV111" s="52">
        <f t="shared" si="183"/>
        <v>0</v>
      </c>
      <c r="CW111" s="52">
        <f t="shared" ref="CW111:DP111" si="184">CW$50*CW36</f>
        <v>0</v>
      </c>
      <c r="CX111" s="52">
        <f t="shared" si="184"/>
        <v>0</v>
      </c>
      <c r="CY111" s="52">
        <f t="shared" si="184"/>
        <v>0</v>
      </c>
      <c r="CZ111" s="52">
        <f t="shared" si="184"/>
        <v>0</v>
      </c>
      <c r="DA111" s="52">
        <f t="shared" si="184"/>
        <v>0</v>
      </c>
      <c r="DB111" s="52">
        <f t="shared" si="184"/>
        <v>0</v>
      </c>
      <c r="DC111" s="52">
        <f t="shared" si="184"/>
        <v>0</v>
      </c>
      <c r="DD111" s="52">
        <f t="shared" si="184"/>
        <v>0</v>
      </c>
      <c r="DE111" s="52">
        <f t="shared" si="184"/>
        <v>0</v>
      </c>
      <c r="DF111" s="52">
        <f t="shared" si="184"/>
        <v>0</v>
      </c>
      <c r="DG111" s="52">
        <f t="shared" si="184"/>
        <v>0</v>
      </c>
      <c r="DH111" s="52">
        <f t="shared" si="184"/>
        <v>0</v>
      </c>
      <c r="DI111" s="52">
        <f t="shared" si="184"/>
        <v>0</v>
      </c>
      <c r="DJ111" s="52">
        <f t="shared" si="184"/>
        <v>0</v>
      </c>
      <c r="DK111" s="52">
        <f t="shared" si="184"/>
        <v>0</v>
      </c>
      <c r="DL111" s="52">
        <f t="shared" si="184"/>
        <v>0</v>
      </c>
      <c r="DM111" s="52">
        <f t="shared" si="184"/>
        <v>0</v>
      </c>
      <c r="DN111" s="52">
        <f t="shared" si="184"/>
        <v>0</v>
      </c>
      <c r="DO111" s="52">
        <f t="shared" si="184"/>
        <v>0</v>
      </c>
      <c r="DP111" s="52">
        <f t="shared" si="184"/>
        <v>0</v>
      </c>
    </row>
    <row r="112" spans="1:120" x14ac:dyDescent="0.25">
      <c r="A112" s="52" t="str">
        <f t="shared" si="138"/>
        <v>07_INA</v>
      </c>
      <c r="B112" s="52" t="str">
        <f t="shared" si="138"/>
        <v>15_5_other_biomass</v>
      </c>
      <c r="C112" s="52" t="str">
        <f t="shared" si="138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39"/>
        <v>07_INA</v>
      </c>
      <c r="BL112" s="52" t="str">
        <f t="shared" si="140"/>
        <v>d_ind_cem_ccs_15_5_other_biomass</v>
      </c>
      <c r="BM112" s="52"/>
      <c r="BN112" s="52"/>
      <c r="BO112" s="52">
        <f t="shared" ref="BO112:CV112" si="185">BO$50*BO37</f>
        <v>0</v>
      </c>
      <c r="BP112" s="52">
        <f t="shared" si="185"/>
        <v>0</v>
      </c>
      <c r="BQ112" s="52">
        <f t="shared" si="185"/>
        <v>0</v>
      </c>
      <c r="BR112" s="52">
        <f t="shared" si="185"/>
        <v>0</v>
      </c>
      <c r="BS112" s="52">
        <f t="shared" si="185"/>
        <v>0</v>
      </c>
      <c r="BT112" s="52">
        <f t="shared" si="185"/>
        <v>0</v>
      </c>
      <c r="BU112" s="52">
        <f t="shared" si="185"/>
        <v>0</v>
      </c>
      <c r="BV112" s="52">
        <f t="shared" si="185"/>
        <v>0</v>
      </c>
      <c r="BW112" s="52">
        <f t="shared" si="185"/>
        <v>0</v>
      </c>
      <c r="BX112" s="52">
        <f t="shared" si="185"/>
        <v>0</v>
      </c>
      <c r="BY112" s="52">
        <f t="shared" si="185"/>
        <v>0</v>
      </c>
      <c r="BZ112" s="52">
        <f t="shared" si="185"/>
        <v>0</v>
      </c>
      <c r="CA112" s="52">
        <f t="shared" si="185"/>
        <v>0</v>
      </c>
      <c r="CB112" s="52">
        <f t="shared" si="185"/>
        <v>0</v>
      </c>
      <c r="CC112" s="52">
        <f t="shared" si="185"/>
        <v>0</v>
      </c>
      <c r="CD112" s="52">
        <f t="shared" si="185"/>
        <v>0</v>
      </c>
      <c r="CE112" s="52">
        <f t="shared" si="185"/>
        <v>0</v>
      </c>
      <c r="CF112" s="52">
        <f t="shared" si="185"/>
        <v>0</v>
      </c>
      <c r="CG112" s="52">
        <f t="shared" si="185"/>
        <v>0</v>
      </c>
      <c r="CH112" s="52">
        <f t="shared" si="185"/>
        <v>0</v>
      </c>
      <c r="CI112" s="52">
        <f t="shared" si="185"/>
        <v>0</v>
      </c>
      <c r="CJ112" s="52">
        <f t="shared" si="185"/>
        <v>0</v>
      </c>
      <c r="CK112" s="52">
        <f t="shared" si="185"/>
        <v>0</v>
      </c>
      <c r="CL112" s="52">
        <f t="shared" si="185"/>
        <v>0</v>
      </c>
      <c r="CM112" s="52">
        <f t="shared" si="185"/>
        <v>0</v>
      </c>
      <c r="CN112" s="52">
        <f t="shared" si="185"/>
        <v>0</v>
      </c>
      <c r="CO112" s="52">
        <f t="shared" si="185"/>
        <v>0</v>
      </c>
      <c r="CP112" s="52">
        <f t="shared" si="185"/>
        <v>0</v>
      </c>
      <c r="CQ112" s="52">
        <f t="shared" si="185"/>
        <v>0</v>
      </c>
      <c r="CR112" s="52">
        <f t="shared" si="185"/>
        <v>0</v>
      </c>
      <c r="CS112" s="52">
        <f t="shared" si="185"/>
        <v>0</v>
      </c>
      <c r="CT112" s="52">
        <f t="shared" si="185"/>
        <v>0</v>
      </c>
      <c r="CU112" s="52">
        <f t="shared" si="185"/>
        <v>0</v>
      </c>
      <c r="CV112" s="52">
        <f t="shared" si="185"/>
        <v>0</v>
      </c>
      <c r="CW112" s="52">
        <f t="shared" ref="CW112:DP112" si="186">CW$50*CW37</f>
        <v>0</v>
      </c>
      <c r="CX112" s="52">
        <f t="shared" si="186"/>
        <v>0</v>
      </c>
      <c r="CY112" s="52">
        <f t="shared" si="186"/>
        <v>0</v>
      </c>
      <c r="CZ112" s="52">
        <f t="shared" si="186"/>
        <v>0</v>
      </c>
      <c r="DA112" s="52">
        <f t="shared" si="186"/>
        <v>0</v>
      </c>
      <c r="DB112" s="52">
        <f t="shared" si="186"/>
        <v>0</v>
      </c>
      <c r="DC112" s="52">
        <f t="shared" si="186"/>
        <v>0</v>
      </c>
      <c r="DD112" s="52">
        <f t="shared" si="186"/>
        <v>0</v>
      </c>
      <c r="DE112" s="52">
        <f t="shared" si="186"/>
        <v>0</v>
      </c>
      <c r="DF112" s="52">
        <f t="shared" si="186"/>
        <v>0</v>
      </c>
      <c r="DG112" s="52">
        <f t="shared" si="186"/>
        <v>0</v>
      </c>
      <c r="DH112" s="52">
        <f t="shared" si="186"/>
        <v>0</v>
      </c>
      <c r="DI112" s="52">
        <f t="shared" si="186"/>
        <v>0</v>
      </c>
      <c r="DJ112" s="52">
        <f t="shared" si="186"/>
        <v>0</v>
      </c>
      <c r="DK112" s="52">
        <f t="shared" si="186"/>
        <v>0</v>
      </c>
      <c r="DL112" s="52">
        <f t="shared" si="186"/>
        <v>0</v>
      </c>
      <c r="DM112" s="52">
        <f t="shared" si="186"/>
        <v>0</v>
      </c>
      <c r="DN112" s="52">
        <f t="shared" si="186"/>
        <v>0</v>
      </c>
      <c r="DO112" s="52">
        <f t="shared" si="186"/>
        <v>0</v>
      </c>
      <c r="DP112" s="52">
        <f t="shared" si="186"/>
        <v>0</v>
      </c>
    </row>
    <row r="113" spans="1:120" x14ac:dyDescent="0.25">
      <c r="A113" s="52" t="str">
        <f t="shared" si="138"/>
        <v>07_INA</v>
      </c>
      <c r="B113" s="52" t="str">
        <f t="shared" si="138"/>
        <v>16_1_biogas</v>
      </c>
      <c r="C113" s="52" t="str">
        <f t="shared" si="138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39"/>
        <v>07_INA</v>
      </c>
      <c r="BL113" s="52" t="str">
        <f t="shared" si="140"/>
        <v>d_ind_cem_ccs_16_1_biogas</v>
      </c>
      <c r="BM113" s="52"/>
      <c r="BN113" s="52"/>
      <c r="BO113" s="52">
        <f t="shared" ref="BO113:CV113" si="187">BO$50*BO38</f>
        <v>0</v>
      </c>
      <c r="BP113" s="52">
        <f t="shared" si="187"/>
        <v>0</v>
      </c>
      <c r="BQ113" s="52">
        <f t="shared" si="187"/>
        <v>0</v>
      </c>
      <c r="BR113" s="52">
        <f t="shared" si="187"/>
        <v>0</v>
      </c>
      <c r="BS113" s="52">
        <f t="shared" si="187"/>
        <v>0</v>
      </c>
      <c r="BT113" s="52">
        <f t="shared" si="187"/>
        <v>0</v>
      </c>
      <c r="BU113" s="52">
        <f t="shared" si="187"/>
        <v>0</v>
      </c>
      <c r="BV113" s="52">
        <f t="shared" si="187"/>
        <v>0</v>
      </c>
      <c r="BW113" s="52">
        <f t="shared" si="187"/>
        <v>0</v>
      </c>
      <c r="BX113" s="52">
        <f t="shared" si="187"/>
        <v>0</v>
      </c>
      <c r="BY113" s="52">
        <f t="shared" si="187"/>
        <v>0</v>
      </c>
      <c r="BZ113" s="52">
        <f t="shared" si="187"/>
        <v>0</v>
      </c>
      <c r="CA113" s="52">
        <f t="shared" si="187"/>
        <v>0</v>
      </c>
      <c r="CB113" s="52">
        <f t="shared" si="187"/>
        <v>0</v>
      </c>
      <c r="CC113" s="52">
        <f t="shared" si="187"/>
        <v>0</v>
      </c>
      <c r="CD113" s="52">
        <f t="shared" si="187"/>
        <v>0</v>
      </c>
      <c r="CE113" s="52">
        <f t="shared" si="187"/>
        <v>0</v>
      </c>
      <c r="CF113" s="52">
        <f t="shared" si="187"/>
        <v>0</v>
      </c>
      <c r="CG113" s="52">
        <f t="shared" si="187"/>
        <v>0</v>
      </c>
      <c r="CH113" s="52">
        <f t="shared" si="187"/>
        <v>0</v>
      </c>
      <c r="CI113" s="52">
        <f t="shared" si="187"/>
        <v>0</v>
      </c>
      <c r="CJ113" s="52">
        <f t="shared" si="187"/>
        <v>0</v>
      </c>
      <c r="CK113" s="52">
        <f t="shared" si="187"/>
        <v>0</v>
      </c>
      <c r="CL113" s="52">
        <f t="shared" si="187"/>
        <v>0</v>
      </c>
      <c r="CM113" s="52">
        <f t="shared" si="187"/>
        <v>0</v>
      </c>
      <c r="CN113" s="52">
        <f t="shared" si="187"/>
        <v>0</v>
      </c>
      <c r="CO113" s="52">
        <f t="shared" si="187"/>
        <v>0</v>
      </c>
      <c r="CP113" s="52">
        <f t="shared" si="187"/>
        <v>0</v>
      </c>
      <c r="CQ113" s="52">
        <f t="shared" si="187"/>
        <v>0</v>
      </c>
      <c r="CR113" s="52">
        <f t="shared" si="187"/>
        <v>0</v>
      </c>
      <c r="CS113" s="52">
        <f t="shared" si="187"/>
        <v>0</v>
      </c>
      <c r="CT113" s="52">
        <f t="shared" si="187"/>
        <v>0</v>
      </c>
      <c r="CU113" s="52">
        <f t="shared" si="187"/>
        <v>0</v>
      </c>
      <c r="CV113" s="52">
        <f t="shared" si="187"/>
        <v>0</v>
      </c>
      <c r="CW113" s="52">
        <f t="shared" ref="CW113:DP113" si="188">CW$50*CW38</f>
        <v>0</v>
      </c>
      <c r="CX113" s="52">
        <f t="shared" si="188"/>
        <v>0</v>
      </c>
      <c r="CY113" s="52">
        <f t="shared" si="188"/>
        <v>0</v>
      </c>
      <c r="CZ113" s="52">
        <f t="shared" si="188"/>
        <v>0</v>
      </c>
      <c r="DA113" s="52">
        <f t="shared" si="188"/>
        <v>0</v>
      </c>
      <c r="DB113" s="52">
        <f t="shared" si="188"/>
        <v>0</v>
      </c>
      <c r="DC113" s="52">
        <f t="shared" si="188"/>
        <v>0</v>
      </c>
      <c r="DD113" s="52">
        <f t="shared" si="188"/>
        <v>0</v>
      </c>
      <c r="DE113" s="52">
        <f t="shared" si="188"/>
        <v>0</v>
      </c>
      <c r="DF113" s="52">
        <f t="shared" si="188"/>
        <v>0</v>
      </c>
      <c r="DG113" s="52">
        <f t="shared" si="188"/>
        <v>0</v>
      </c>
      <c r="DH113" s="52">
        <f t="shared" si="188"/>
        <v>0</v>
      </c>
      <c r="DI113" s="52">
        <f t="shared" si="188"/>
        <v>0</v>
      </c>
      <c r="DJ113" s="52">
        <f t="shared" si="188"/>
        <v>0</v>
      </c>
      <c r="DK113" s="52">
        <f t="shared" si="188"/>
        <v>0</v>
      </c>
      <c r="DL113" s="52">
        <f t="shared" si="188"/>
        <v>0</v>
      </c>
      <c r="DM113" s="52">
        <f t="shared" si="188"/>
        <v>0</v>
      </c>
      <c r="DN113" s="52">
        <f t="shared" si="188"/>
        <v>0</v>
      </c>
      <c r="DO113" s="52">
        <f t="shared" si="188"/>
        <v>0</v>
      </c>
      <c r="DP113" s="52">
        <f t="shared" si="188"/>
        <v>0</v>
      </c>
    </row>
    <row r="114" spans="1:120" x14ac:dyDescent="0.25">
      <c r="A114" s="52" t="str">
        <f t="shared" si="138"/>
        <v>07_INA</v>
      </c>
      <c r="B114" s="52" t="str">
        <f t="shared" si="138"/>
        <v>16_2_industrial_waste</v>
      </c>
      <c r="C114" s="52" t="str">
        <f t="shared" si="138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39"/>
        <v>07_INA</v>
      </c>
      <c r="BL114" s="52" t="str">
        <f t="shared" si="140"/>
        <v>d_ind_cem_ccs_16_2_industrial_waste</v>
      </c>
      <c r="BM114" s="52"/>
      <c r="BN114" s="52"/>
      <c r="BO114" s="52">
        <f t="shared" ref="BO114:CV114" si="189">BO$50*BO39</f>
        <v>0</v>
      </c>
      <c r="BP114" s="52">
        <f t="shared" si="189"/>
        <v>0</v>
      </c>
      <c r="BQ114" s="52">
        <f t="shared" si="189"/>
        <v>0</v>
      </c>
      <c r="BR114" s="52">
        <f t="shared" si="189"/>
        <v>0</v>
      </c>
      <c r="BS114" s="52">
        <f t="shared" si="189"/>
        <v>0</v>
      </c>
      <c r="BT114" s="52">
        <f t="shared" si="189"/>
        <v>0</v>
      </c>
      <c r="BU114" s="52">
        <f t="shared" si="189"/>
        <v>0</v>
      </c>
      <c r="BV114" s="52">
        <f t="shared" si="189"/>
        <v>0</v>
      </c>
      <c r="BW114" s="52">
        <f t="shared" si="189"/>
        <v>0</v>
      </c>
      <c r="BX114" s="52">
        <f t="shared" si="189"/>
        <v>0</v>
      </c>
      <c r="BY114" s="52">
        <f t="shared" si="189"/>
        <v>0</v>
      </c>
      <c r="BZ114" s="52">
        <f t="shared" si="189"/>
        <v>0</v>
      </c>
      <c r="CA114" s="52">
        <f t="shared" si="189"/>
        <v>0</v>
      </c>
      <c r="CB114" s="52">
        <f t="shared" si="189"/>
        <v>0</v>
      </c>
      <c r="CC114" s="52">
        <f t="shared" si="189"/>
        <v>0</v>
      </c>
      <c r="CD114" s="52">
        <f t="shared" si="189"/>
        <v>0</v>
      </c>
      <c r="CE114" s="52">
        <f t="shared" si="189"/>
        <v>0</v>
      </c>
      <c r="CF114" s="52">
        <f t="shared" si="189"/>
        <v>0</v>
      </c>
      <c r="CG114" s="52">
        <f t="shared" si="189"/>
        <v>0</v>
      </c>
      <c r="CH114" s="52">
        <f t="shared" si="189"/>
        <v>0</v>
      </c>
      <c r="CI114" s="52">
        <f t="shared" si="189"/>
        <v>0</v>
      </c>
      <c r="CJ114" s="52">
        <f t="shared" si="189"/>
        <v>0</v>
      </c>
      <c r="CK114" s="52">
        <f t="shared" si="189"/>
        <v>0</v>
      </c>
      <c r="CL114" s="52">
        <f t="shared" si="189"/>
        <v>0</v>
      </c>
      <c r="CM114" s="52">
        <f t="shared" si="189"/>
        <v>0</v>
      </c>
      <c r="CN114" s="52">
        <f t="shared" si="189"/>
        <v>0</v>
      </c>
      <c r="CO114" s="52">
        <f t="shared" si="189"/>
        <v>0</v>
      </c>
      <c r="CP114" s="52">
        <f t="shared" si="189"/>
        <v>0</v>
      </c>
      <c r="CQ114" s="52">
        <f t="shared" si="189"/>
        <v>0</v>
      </c>
      <c r="CR114" s="52">
        <f t="shared" si="189"/>
        <v>0</v>
      </c>
      <c r="CS114" s="52">
        <f t="shared" si="189"/>
        <v>0</v>
      </c>
      <c r="CT114" s="52">
        <f t="shared" si="189"/>
        <v>0</v>
      </c>
      <c r="CU114" s="52">
        <f t="shared" si="189"/>
        <v>0</v>
      </c>
      <c r="CV114" s="52">
        <f t="shared" si="189"/>
        <v>0</v>
      </c>
      <c r="CW114" s="52">
        <f t="shared" ref="CW114:DP114" si="190">CW$50*CW39</f>
        <v>0</v>
      </c>
      <c r="CX114" s="52">
        <f t="shared" si="190"/>
        <v>0</v>
      </c>
      <c r="CY114" s="52">
        <f t="shared" si="190"/>
        <v>0</v>
      </c>
      <c r="CZ114" s="52">
        <f t="shared" si="190"/>
        <v>0</v>
      </c>
      <c r="DA114" s="52">
        <f t="shared" si="190"/>
        <v>0</v>
      </c>
      <c r="DB114" s="52">
        <f t="shared" si="190"/>
        <v>0</v>
      </c>
      <c r="DC114" s="52">
        <f t="shared" si="190"/>
        <v>0</v>
      </c>
      <c r="DD114" s="52">
        <f t="shared" si="190"/>
        <v>0</v>
      </c>
      <c r="DE114" s="52">
        <f t="shared" si="190"/>
        <v>0</v>
      </c>
      <c r="DF114" s="52">
        <f t="shared" si="190"/>
        <v>0</v>
      </c>
      <c r="DG114" s="52">
        <f t="shared" si="190"/>
        <v>0</v>
      </c>
      <c r="DH114" s="52">
        <f t="shared" si="190"/>
        <v>0</v>
      </c>
      <c r="DI114" s="52">
        <f t="shared" si="190"/>
        <v>0</v>
      </c>
      <c r="DJ114" s="52">
        <f t="shared" si="190"/>
        <v>0</v>
      </c>
      <c r="DK114" s="52">
        <f t="shared" si="190"/>
        <v>0</v>
      </c>
      <c r="DL114" s="52">
        <f t="shared" si="190"/>
        <v>0</v>
      </c>
      <c r="DM114" s="52">
        <f t="shared" si="190"/>
        <v>0</v>
      </c>
      <c r="DN114" s="52">
        <f t="shared" si="190"/>
        <v>0</v>
      </c>
      <c r="DO114" s="52">
        <f t="shared" si="190"/>
        <v>0</v>
      </c>
      <c r="DP114" s="52">
        <f t="shared" si="190"/>
        <v>0</v>
      </c>
    </row>
    <row r="115" spans="1:120" x14ac:dyDescent="0.25">
      <c r="A115" s="52" t="str">
        <f t="shared" si="138"/>
        <v>07_INA</v>
      </c>
      <c r="B115" s="52" t="str">
        <f t="shared" si="138"/>
        <v>16_3_municipal_solid_waste_renewable</v>
      </c>
      <c r="C115" s="52" t="str">
        <f t="shared" si="138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39"/>
        <v>07_INA</v>
      </c>
      <c r="BL115" s="52" t="str">
        <f t="shared" si="140"/>
        <v>d_ind_cem_ccs_16_3_msw_ren</v>
      </c>
      <c r="BM115" s="52"/>
      <c r="BN115" s="52"/>
      <c r="BO115" s="52">
        <f t="shared" ref="BO115:CV115" si="191">BO$50*BO40</f>
        <v>0</v>
      </c>
      <c r="BP115" s="52">
        <f t="shared" si="191"/>
        <v>0</v>
      </c>
      <c r="BQ115" s="52">
        <f t="shared" si="191"/>
        <v>0</v>
      </c>
      <c r="BR115" s="52">
        <f t="shared" si="191"/>
        <v>0</v>
      </c>
      <c r="BS115" s="52">
        <f t="shared" si="191"/>
        <v>0</v>
      </c>
      <c r="BT115" s="52">
        <f t="shared" si="191"/>
        <v>0</v>
      </c>
      <c r="BU115" s="52">
        <f t="shared" si="191"/>
        <v>0</v>
      </c>
      <c r="BV115" s="52">
        <f t="shared" si="191"/>
        <v>0</v>
      </c>
      <c r="BW115" s="52">
        <f t="shared" si="191"/>
        <v>0</v>
      </c>
      <c r="BX115" s="52">
        <f t="shared" si="191"/>
        <v>0</v>
      </c>
      <c r="BY115" s="52">
        <f t="shared" si="191"/>
        <v>0</v>
      </c>
      <c r="BZ115" s="52">
        <f t="shared" si="191"/>
        <v>0</v>
      </c>
      <c r="CA115" s="52">
        <f t="shared" si="191"/>
        <v>0</v>
      </c>
      <c r="CB115" s="52">
        <f t="shared" si="191"/>
        <v>0</v>
      </c>
      <c r="CC115" s="52">
        <f t="shared" si="191"/>
        <v>0</v>
      </c>
      <c r="CD115" s="52">
        <f t="shared" si="191"/>
        <v>0</v>
      </c>
      <c r="CE115" s="52">
        <f t="shared" si="191"/>
        <v>0</v>
      </c>
      <c r="CF115" s="52">
        <f t="shared" si="191"/>
        <v>0</v>
      </c>
      <c r="CG115" s="52">
        <f t="shared" si="191"/>
        <v>0</v>
      </c>
      <c r="CH115" s="52">
        <f t="shared" si="191"/>
        <v>0</v>
      </c>
      <c r="CI115" s="52">
        <f t="shared" si="191"/>
        <v>0</v>
      </c>
      <c r="CJ115" s="52">
        <f t="shared" si="191"/>
        <v>0</v>
      </c>
      <c r="CK115" s="52">
        <f t="shared" si="191"/>
        <v>0</v>
      </c>
      <c r="CL115" s="52">
        <f t="shared" si="191"/>
        <v>0</v>
      </c>
      <c r="CM115" s="52">
        <f t="shared" si="191"/>
        <v>0</v>
      </c>
      <c r="CN115" s="52">
        <f t="shared" si="191"/>
        <v>0</v>
      </c>
      <c r="CO115" s="52">
        <f t="shared" si="191"/>
        <v>0</v>
      </c>
      <c r="CP115" s="52">
        <f t="shared" si="191"/>
        <v>0</v>
      </c>
      <c r="CQ115" s="52">
        <f t="shared" si="191"/>
        <v>0</v>
      </c>
      <c r="CR115" s="52">
        <f t="shared" si="191"/>
        <v>0</v>
      </c>
      <c r="CS115" s="52">
        <f t="shared" si="191"/>
        <v>0</v>
      </c>
      <c r="CT115" s="52">
        <f t="shared" si="191"/>
        <v>0</v>
      </c>
      <c r="CU115" s="52">
        <f t="shared" si="191"/>
        <v>0</v>
      </c>
      <c r="CV115" s="52">
        <f t="shared" si="191"/>
        <v>0</v>
      </c>
      <c r="CW115" s="52">
        <f t="shared" ref="CW115:DP115" si="192">CW$50*CW40</f>
        <v>0</v>
      </c>
      <c r="CX115" s="52">
        <f t="shared" si="192"/>
        <v>0</v>
      </c>
      <c r="CY115" s="52">
        <f t="shared" si="192"/>
        <v>0</v>
      </c>
      <c r="CZ115" s="52">
        <f t="shared" si="192"/>
        <v>0</v>
      </c>
      <c r="DA115" s="52">
        <f t="shared" si="192"/>
        <v>0</v>
      </c>
      <c r="DB115" s="52">
        <f t="shared" si="192"/>
        <v>0</v>
      </c>
      <c r="DC115" s="52">
        <f t="shared" si="192"/>
        <v>0</v>
      </c>
      <c r="DD115" s="52">
        <f t="shared" si="192"/>
        <v>0</v>
      </c>
      <c r="DE115" s="52">
        <f t="shared" si="192"/>
        <v>0</v>
      </c>
      <c r="DF115" s="52">
        <f t="shared" si="192"/>
        <v>0</v>
      </c>
      <c r="DG115" s="52">
        <f t="shared" si="192"/>
        <v>0</v>
      </c>
      <c r="DH115" s="52">
        <f t="shared" si="192"/>
        <v>0</v>
      </c>
      <c r="DI115" s="52">
        <f t="shared" si="192"/>
        <v>0</v>
      </c>
      <c r="DJ115" s="52">
        <f t="shared" si="192"/>
        <v>0</v>
      </c>
      <c r="DK115" s="52">
        <f t="shared" si="192"/>
        <v>0</v>
      </c>
      <c r="DL115" s="52">
        <f t="shared" si="192"/>
        <v>0</v>
      </c>
      <c r="DM115" s="52">
        <f t="shared" si="192"/>
        <v>0</v>
      </c>
      <c r="DN115" s="52">
        <f t="shared" si="192"/>
        <v>0</v>
      </c>
      <c r="DO115" s="52">
        <f t="shared" si="192"/>
        <v>0</v>
      </c>
      <c r="DP115" s="52">
        <f t="shared" si="192"/>
        <v>0</v>
      </c>
    </row>
    <row r="116" spans="1:120" x14ac:dyDescent="0.25">
      <c r="A116" s="52" t="str">
        <f t="shared" si="138"/>
        <v>07_INA</v>
      </c>
      <c r="B116" s="52" t="str">
        <f t="shared" si="138"/>
        <v>16_4_municipal_solid_waste_nonrenewable</v>
      </c>
      <c r="C116" s="52" t="str">
        <f t="shared" si="138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39"/>
        <v>07_INA</v>
      </c>
      <c r="BL116" s="52" t="str">
        <f t="shared" si="140"/>
        <v>d_ind_cem_ccs_16_4_msw_nonr</v>
      </c>
      <c r="BM116" s="52"/>
      <c r="BN116" s="52"/>
      <c r="BO116" s="52">
        <f t="shared" ref="BO116:CV116" si="193">BO$50*BO41</f>
        <v>0</v>
      </c>
      <c r="BP116" s="52">
        <f t="shared" si="193"/>
        <v>0</v>
      </c>
      <c r="BQ116" s="52">
        <f t="shared" si="193"/>
        <v>0</v>
      </c>
      <c r="BR116" s="52">
        <f t="shared" si="193"/>
        <v>0</v>
      </c>
      <c r="BS116" s="52">
        <f t="shared" si="193"/>
        <v>0</v>
      </c>
      <c r="BT116" s="52">
        <f t="shared" si="193"/>
        <v>0</v>
      </c>
      <c r="BU116" s="52">
        <f t="shared" si="193"/>
        <v>0</v>
      </c>
      <c r="BV116" s="52">
        <f t="shared" si="193"/>
        <v>0</v>
      </c>
      <c r="BW116" s="52">
        <f t="shared" si="193"/>
        <v>0</v>
      </c>
      <c r="BX116" s="52">
        <f t="shared" si="193"/>
        <v>0</v>
      </c>
      <c r="BY116" s="52">
        <f t="shared" si="193"/>
        <v>0</v>
      </c>
      <c r="BZ116" s="52">
        <f t="shared" si="193"/>
        <v>0</v>
      </c>
      <c r="CA116" s="52">
        <f t="shared" si="193"/>
        <v>0</v>
      </c>
      <c r="CB116" s="52">
        <f t="shared" si="193"/>
        <v>0</v>
      </c>
      <c r="CC116" s="52">
        <f t="shared" si="193"/>
        <v>0</v>
      </c>
      <c r="CD116" s="52">
        <f t="shared" si="193"/>
        <v>0</v>
      </c>
      <c r="CE116" s="52">
        <f t="shared" si="193"/>
        <v>0</v>
      </c>
      <c r="CF116" s="52">
        <f t="shared" si="193"/>
        <v>0</v>
      </c>
      <c r="CG116" s="52">
        <f t="shared" si="193"/>
        <v>0</v>
      </c>
      <c r="CH116" s="52">
        <f t="shared" si="193"/>
        <v>0</v>
      </c>
      <c r="CI116" s="52">
        <f t="shared" si="193"/>
        <v>0</v>
      </c>
      <c r="CJ116" s="52">
        <f t="shared" si="193"/>
        <v>0</v>
      </c>
      <c r="CK116" s="52">
        <f t="shared" si="193"/>
        <v>0</v>
      </c>
      <c r="CL116" s="52">
        <f t="shared" si="193"/>
        <v>0</v>
      </c>
      <c r="CM116" s="52">
        <f t="shared" si="193"/>
        <v>0</v>
      </c>
      <c r="CN116" s="52">
        <f t="shared" si="193"/>
        <v>0</v>
      </c>
      <c r="CO116" s="52">
        <f t="shared" si="193"/>
        <v>0</v>
      </c>
      <c r="CP116" s="52">
        <f t="shared" si="193"/>
        <v>0</v>
      </c>
      <c r="CQ116" s="52">
        <f t="shared" si="193"/>
        <v>0</v>
      </c>
      <c r="CR116" s="52">
        <f t="shared" si="193"/>
        <v>0</v>
      </c>
      <c r="CS116" s="52">
        <f t="shared" si="193"/>
        <v>0</v>
      </c>
      <c r="CT116" s="52">
        <f t="shared" si="193"/>
        <v>0</v>
      </c>
      <c r="CU116" s="52">
        <f t="shared" si="193"/>
        <v>0</v>
      </c>
      <c r="CV116" s="52">
        <f t="shared" si="193"/>
        <v>0</v>
      </c>
      <c r="CW116" s="52">
        <f t="shared" ref="CW116:DP116" si="194">CW$50*CW41</f>
        <v>0</v>
      </c>
      <c r="CX116" s="52">
        <f t="shared" si="194"/>
        <v>0</v>
      </c>
      <c r="CY116" s="52">
        <f t="shared" si="194"/>
        <v>0</v>
      </c>
      <c r="CZ116" s="52">
        <f t="shared" si="194"/>
        <v>0</v>
      </c>
      <c r="DA116" s="52">
        <f t="shared" si="194"/>
        <v>0</v>
      </c>
      <c r="DB116" s="52">
        <f t="shared" si="194"/>
        <v>0</v>
      </c>
      <c r="DC116" s="52">
        <f t="shared" si="194"/>
        <v>0</v>
      </c>
      <c r="DD116" s="52">
        <f t="shared" si="194"/>
        <v>0</v>
      </c>
      <c r="DE116" s="52">
        <f t="shared" si="194"/>
        <v>0</v>
      </c>
      <c r="DF116" s="52">
        <f t="shared" si="194"/>
        <v>0</v>
      </c>
      <c r="DG116" s="52">
        <f t="shared" si="194"/>
        <v>0</v>
      </c>
      <c r="DH116" s="52">
        <f t="shared" si="194"/>
        <v>0</v>
      </c>
      <c r="DI116" s="52">
        <f t="shared" si="194"/>
        <v>0</v>
      </c>
      <c r="DJ116" s="52">
        <f t="shared" si="194"/>
        <v>0</v>
      </c>
      <c r="DK116" s="52">
        <f t="shared" si="194"/>
        <v>0</v>
      </c>
      <c r="DL116" s="52">
        <f t="shared" si="194"/>
        <v>0</v>
      </c>
      <c r="DM116" s="52">
        <f t="shared" si="194"/>
        <v>0</v>
      </c>
      <c r="DN116" s="52">
        <f t="shared" si="194"/>
        <v>0</v>
      </c>
      <c r="DO116" s="52">
        <f t="shared" si="194"/>
        <v>0</v>
      </c>
      <c r="DP116" s="52">
        <f t="shared" si="194"/>
        <v>0</v>
      </c>
    </row>
    <row r="117" spans="1:120" x14ac:dyDescent="0.25">
      <c r="A117" s="52" t="str">
        <f t="shared" si="138"/>
        <v>07_INA</v>
      </c>
      <c r="B117" s="52" t="str">
        <f t="shared" si="138"/>
        <v>16_5_biogasoline</v>
      </c>
      <c r="C117" s="52" t="str">
        <f t="shared" si="138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39"/>
        <v>07_INA</v>
      </c>
      <c r="BL117" s="52" t="str">
        <f t="shared" si="140"/>
        <v>d_ind_cem_ccs_16_5_biogasoline</v>
      </c>
      <c r="BM117" s="52"/>
      <c r="BN117" s="52"/>
      <c r="BO117" s="52">
        <f t="shared" ref="BO117:CV117" si="195">BO$50*BO42</f>
        <v>0</v>
      </c>
      <c r="BP117" s="52">
        <f t="shared" si="195"/>
        <v>0</v>
      </c>
      <c r="BQ117" s="52">
        <f t="shared" si="195"/>
        <v>0</v>
      </c>
      <c r="BR117" s="52">
        <f t="shared" si="195"/>
        <v>0</v>
      </c>
      <c r="BS117" s="52">
        <f t="shared" si="195"/>
        <v>0</v>
      </c>
      <c r="BT117" s="52">
        <f t="shared" si="195"/>
        <v>0</v>
      </c>
      <c r="BU117" s="52">
        <f t="shared" si="195"/>
        <v>0</v>
      </c>
      <c r="BV117" s="52">
        <f t="shared" si="195"/>
        <v>0</v>
      </c>
      <c r="BW117" s="52">
        <f t="shared" si="195"/>
        <v>0</v>
      </c>
      <c r="BX117" s="52">
        <f t="shared" si="195"/>
        <v>0</v>
      </c>
      <c r="BY117" s="52">
        <f t="shared" si="195"/>
        <v>0</v>
      </c>
      <c r="BZ117" s="52">
        <f t="shared" si="195"/>
        <v>0</v>
      </c>
      <c r="CA117" s="52">
        <f t="shared" si="195"/>
        <v>0</v>
      </c>
      <c r="CB117" s="52">
        <f t="shared" si="195"/>
        <v>0</v>
      </c>
      <c r="CC117" s="52">
        <f t="shared" si="195"/>
        <v>0</v>
      </c>
      <c r="CD117" s="52">
        <f t="shared" si="195"/>
        <v>0</v>
      </c>
      <c r="CE117" s="52">
        <f t="shared" si="195"/>
        <v>0</v>
      </c>
      <c r="CF117" s="52">
        <f t="shared" si="195"/>
        <v>0</v>
      </c>
      <c r="CG117" s="52">
        <f t="shared" si="195"/>
        <v>0</v>
      </c>
      <c r="CH117" s="52">
        <f t="shared" si="195"/>
        <v>0</v>
      </c>
      <c r="CI117" s="52">
        <f t="shared" si="195"/>
        <v>0</v>
      </c>
      <c r="CJ117" s="52">
        <f t="shared" si="195"/>
        <v>0</v>
      </c>
      <c r="CK117" s="52">
        <f t="shared" si="195"/>
        <v>0</v>
      </c>
      <c r="CL117" s="52">
        <f t="shared" si="195"/>
        <v>0</v>
      </c>
      <c r="CM117" s="52">
        <f t="shared" si="195"/>
        <v>0</v>
      </c>
      <c r="CN117" s="52">
        <f t="shared" si="195"/>
        <v>0</v>
      </c>
      <c r="CO117" s="52">
        <f t="shared" si="195"/>
        <v>0</v>
      </c>
      <c r="CP117" s="52">
        <f t="shared" si="195"/>
        <v>0</v>
      </c>
      <c r="CQ117" s="52">
        <f t="shared" si="195"/>
        <v>0</v>
      </c>
      <c r="CR117" s="52">
        <f t="shared" si="195"/>
        <v>0</v>
      </c>
      <c r="CS117" s="52">
        <f t="shared" si="195"/>
        <v>0</v>
      </c>
      <c r="CT117" s="52">
        <f t="shared" si="195"/>
        <v>0</v>
      </c>
      <c r="CU117" s="52">
        <f t="shared" si="195"/>
        <v>0</v>
      </c>
      <c r="CV117" s="52">
        <f t="shared" si="195"/>
        <v>0</v>
      </c>
      <c r="CW117" s="52">
        <f t="shared" ref="CW117:DP117" si="196">CW$50*CW42</f>
        <v>0</v>
      </c>
      <c r="CX117" s="52">
        <f t="shared" si="196"/>
        <v>0</v>
      </c>
      <c r="CY117" s="52">
        <f t="shared" si="196"/>
        <v>0</v>
      </c>
      <c r="CZ117" s="52">
        <f t="shared" si="196"/>
        <v>0</v>
      </c>
      <c r="DA117" s="52">
        <f t="shared" si="196"/>
        <v>0</v>
      </c>
      <c r="DB117" s="52">
        <f t="shared" si="196"/>
        <v>0</v>
      </c>
      <c r="DC117" s="52">
        <f t="shared" si="196"/>
        <v>0</v>
      </c>
      <c r="DD117" s="52">
        <f t="shared" si="196"/>
        <v>0</v>
      </c>
      <c r="DE117" s="52">
        <f t="shared" si="196"/>
        <v>0</v>
      </c>
      <c r="DF117" s="52">
        <f t="shared" si="196"/>
        <v>0</v>
      </c>
      <c r="DG117" s="52">
        <f t="shared" si="196"/>
        <v>0</v>
      </c>
      <c r="DH117" s="52">
        <f t="shared" si="196"/>
        <v>0</v>
      </c>
      <c r="DI117" s="52">
        <f t="shared" si="196"/>
        <v>0</v>
      </c>
      <c r="DJ117" s="52">
        <f t="shared" si="196"/>
        <v>0</v>
      </c>
      <c r="DK117" s="52">
        <f t="shared" si="196"/>
        <v>0</v>
      </c>
      <c r="DL117" s="52">
        <f t="shared" si="196"/>
        <v>0</v>
      </c>
      <c r="DM117" s="52">
        <f t="shared" si="196"/>
        <v>0</v>
      </c>
      <c r="DN117" s="52">
        <f t="shared" si="196"/>
        <v>0</v>
      </c>
      <c r="DO117" s="52">
        <f t="shared" si="196"/>
        <v>0</v>
      </c>
      <c r="DP117" s="52">
        <f t="shared" si="196"/>
        <v>0</v>
      </c>
    </row>
    <row r="118" spans="1:120" x14ac:dyDescent="0.25">
      <c r="A118" s="52" t="str">
        <f t="shared" si="138"/>
        <v>07_INA</v>
      </c>
      <c r="B118" s="52" t="str">
        <f t="shared" si="138"/>
        <v>16_6_biodiesel</v>
      </c>
      <c r="C118" s="52" t="str">
        <f t="shared" si="138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39"/>
        <v>07_INA</v>
      </c>
      <c r="BL118" s="52" t="str">
        <f t="shared" si="140"/>
        <v>d_ind_cem_ccs_16_6_biodiesel</v>
      </c>
      <c r="BM118" s="52"/>
      <c r="BN118" s="52"/>
      <c r="BO118" s="52">
        <f t="shared" ref="BO118:CV118" si="197">BO$50*BO43</f>
        <v>0</v>
      </c>
      <c r="BP118" s="52">
        <f t="shared" si="197"/>
        <v>0</v>
      </c>
      <c r="BQ118" s="52">
        <f t="shared" si="197"/>
        <v>0</v>
      </c>
      <c r="BR118" s="52">
        <f t="shared" si="197"/>
        <v>0</v>
      </c>
      <c r="BS118" s="52">
        <f t="shared" si="197"/>
        <v>0</v>
      </c>
      <c r="BT118" s="52">
        <f t="shared" si="197"/>
        <v>0</v>
      </c>
      <c r="BU118" s="52">
        <f t="shared" si="197"/>
        <v>0</v>
      </c>
      <c r="BV118" s="52">
        <f t="shared" si="197"/>
        <v>0</v>
      </c>
      <c r="BW118" s="52">
        <f t="shared" si="197"/>
        <v>0</v>
      </c>
      <c r="BX118" s="52">
        <f t="shared" si="197"/>
        <v>0</v>
      </c>
      <c r="BY118" s="52">
        <f t="shared" si="197"/>
        <v>0</v>
      </c>
      <c r="BZ118" s="52">
        <f t="shared" si="197"/>
        <v>0</v>
      </c>
      <c r="CA118" s="52">
        <f t="shared" si="197"/>
        <v>0</v>
      </c>
      <c r="CB118" s="52">
        <f t="shared" si="197"/>
        <v>0</v>
      </c>
      <c r="CC118" s="52">
        <f t="shared" si="197"/>
        <v>0</v>
      </c>
      <c r="CD118" s="52">
        <f t="shared" si="197"/>
        <v>0</v>
      </c>
      <c r="CE118" s="52">
        <f t="shared" si="197"/>
        <v>0</v>
      </c>
      <c r="CF118" s="52">
        <f t="shared" si="197"/>
        <v>0</v>
      </c>
      <c r="CG118" s="52">
        <f t="shared" si="197"/>
        <v>0</v>
      </c>
      <c r="CH118" s="52">
        <f t="shared" si="197"/>
        <v>0</v>
      </c>
      <c r="CI118" s="52">
        <f t="shared" si="197"/>
        <v>0</v>
      </c>
      <c r="CJ118" s="52">
        <f t="shared" si="197"/>
        <v>0</v>
      </c>
      <c r="CK118" s="52">
        <f t="shared" si="197"/>
        <v>0</v>
      </c>
      <c r="CL118" s="52">
        <f t="shared" si="197"/>
        <v>0</v>
      </c>
      <c r="CM118" s="52">
        <f t="shared" si="197"/>
        <v>0</v>
      </c>
      <c r="CN118" s="52">
        <f t="shared" si="197"/>
        <v>0</v>
      </c>
      <c r="CO118" s="52">
        <f t="shared" si="197"/>
        <v>0</v>
      </c>
      <c r="CP118" s="52">
        <f t="shared" si="197"/>
        <v>0</v>
      </c>
      <c r="CQ118" s="52">
        <f t="shared" si="197"/>
        <v>0</v>
      </c>
      <c r="CR118" s="52">
        <f t="shared" si="197"/>
        <v>0</v>
      </c>
      <c r="CS118" s="52">
        <f t="shared" si="197"/>
        <v>0</v>
      </c>
      <c r="CT118" s="52">
        <f t="shared" si="197"/>
        <v>0</v>
      </c>
      <c r="CU118" s="52">
        <f t="shared" si="197"/>
        <v>0</v>
      </c>
      <c r="CV118" s="52">
        <f t="shared" si="197"/>
        <v>0</v>
      </c>
      <c r="CW118" s="52">
        <f t="shared" ref="CW118:DP118" si="198">CW$50*CW43</f>
        <v>0</v>
      </c>
      <c r="CX118" s="52">
        <f t="shared" si="198"/>
        <v>0</v>
      </c>
      <c r="CY118" s="52">
        <f t="shared" si="198"/>
        <v>0</v>
      </c>
      <c r="CZ118" s="52">
        <f t="shared" si="198"/>
        <v>0</v>
      </c>
      <c r="DA118" s="52">
        <f t="shared" si="198"/>
        <v>0</v>
      </c>
      <c r="DB118" s="52">
        <f t="shared" si="198"/>
        <v>0</v>
      </c>
      <c r="DC118" s="52">
        <f t="shared" si="198"/>
        <v>0</v>
      </c>
      <c r="DD118" s="52">
        <f t="shared" si="198"/>
        <v>0</v>
      </c>
      <c r="DE118" s="52">
        <f t="shared" si="198"/>
        <v>0</v>
      </c>
      <c r="DF118" s="52">
        <f t="shared" si="198"/>
        <v>0</v>
      </c>
      <c r="DG118" s="52">
        <f t="shared" si="198"/>
        <v>0</v>
      </c>
      <c r="DH118" s="52">
        <f t="shared" si="198"/>
        <v>0</v>
      </c>
      <c r="DI118" s="52">
        <f t="shared" si="198"/>
        <v>0</v>
      </c>
      <c r="DJ118" s="52">
        <f t="shared" si="198"/>
        <v>0</v>
      </c>
      <c r="DK118" s="52">
        <f t="shared" si="198"/>
        <v>0</v>
      </c>
      <c r="DL118" s="52">
        <f t="shared" si="198"/>
        <v>0</v>
      </c>
      <c r="DM118" s="52">
        <f t="shared" si="198"/>
        <v>0</v>
      </c>
      <c r="DN118" s="52">
        <f t="shared" si="198"/>
        <v>0</v>
      </c>
      <c r="DO118" s="52">
        <f t="shared" si="198"/>
        <v>0</v>
      </c>
      <c r="DP118" s="52">
        <f t="shared" si="198"/>
        <v>0</v>
      </c>
    </row>
    <row r="119" spans="1:120" x14ac:dyDescent="0.25">
      <c r="A119" s="52" t="str">
        <f t="shared" si="138"/>
        <v>07_INA</v>
      </c>
      <c r="B119" s="52" t="str">
        <f t="shared" si="138"/>
        <v>16_8_other_liquid_biofuels</v>
      </c>
      <c r="C119" s="52" t="str">
        <f t="shared" si="138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39"/>
        <v>07_INA</v>
      </c>
      <c r="BL119" s="52" t="str">
        <f t="shared" si="140"/>
        <v>d_ind_cem_ccs_16_8_oth_liquid_biofuel</v>
      </c>
      <c r="BM119" s="52"/>
      <c r="BN119" s="52"/>
      <c r="BO119" s="52">
        <f t="shared" ref="BO119:CV119" si="199">BO$50*BO44</f>
        <v>0</v>
      </c>
      <c r="BP119" s="52">
        <f t="shared" si="199"/>
        <v>0</v>
      </c>
      <c r="BQ119" s="52">
        <f t="shared" si="199"/>
        <v>0</v>
      </c>
      <c r="BR119" s="52">
        <f t="shared" si="199"/>
        <v>0</v>
      </c>
      <c r="BS119" s="52">
        <f t="shared" si="199"/>
        <v>0</v>
      </c>
      <c r="BT119" s="52">
        <f t="shared" si="199"/>
        <v>0</v>
      </c>
      <c r="BU119" s="52">
        <f t="shared" si="199"/>
        <v>0</v>
      </c>
      <c r="BV119" s="52">
        <f t="shared" si="199"/>
        <v>0</v>
      </c>
      <c r="BW119" s="52">
        <f t="shared" si="199"/>
        <v>0</v>
      </c>
      <c r="BX119" s="52">
        <f t="shared" si="199"/>
        <v>0</v>
      </c>
      <c r="BY119" s="52">
        <f t="shared" si="199"/>
        <v>0</v>
      </c>
      <c r="BZ119" s="52">
        <f t="shared" si="199"/>
        <v>0</v>
      </c>
      <c r="CA119" s="52">
        <f t="shared" si="199"/>
        <v>0</v>
      </c>
      <c r="CB119" s="52">
        <f t="shared" si="199"/>
        <v>0</v>
      </c>
      <c r="CC119" s="52">
        <f t="shared" si="199"/>
        <v>0</v>
      </c>
      <c r="CD119" s="52">
        <f t="shared" si="199"/>
        <v>0</v>
      </c>
      <c r="CE119" s="52">
        <f t="shared" si="199"/>
        <v>0</v>
      </c>
      <c r="CF119" s="52">
        <f t="shared" si="199"/>
        <v>0</v>
      </c>
      <c r="CG119" s="52">
        <f t="shared" si="199"/>
        <v>0</v>
      </c>
      <c r="CH119" s="52">
        <f t="shared" si="199"/>
        <v>0</v>
      </c>
      <c r="CI119" s="52">
        <f t="shared" si="199"/>
        <v>0</v>
      </c>
      <c r="CJ119" s="52">
        <f t="shared" si="199"/>
        <v>0</v>
      </c>
      <c r="CK119" s="52">
        <f t="shared" si="199"/>
        <v>0</v>
      </c>
      <c r="CL119" s="52">
        <f t="shared" si="199"/>
        <v>0</v>
      </c>
      <c r="CM119" s="52">
        <f t="shared" si="199"/>
        <v>0</v>
      </c>
      <c r="CN119" s="52">
        <f t="shared" si="199"/>
        <v>0</v>
      </c>
      <c r="CO119" s="52">
        <f t="shared" si="199"/>
        <v>0</v>
      </c>
      <c r="CP119" s="52">
        <f t="shared" si="199"/>
        <v>0</v>
      </c>
      <c r="CQ119" s="52">
        <f t="shared" si="199"/>
        <v>0</v>
      </c>
      <c r="CR119" s="52">
        <f t="shared" si="199"/>
        <v>0</v>
      </c>
      <c r="CS119" s="52">
        <f t="shared" si="199"/>
        <v>0</v>
      </c>
      <c r="CT119" s="52">
        <f t="shared" si="199"/>
        <v>0</v>
      </c>
      <c r="CU119" s="52">
        <f t="shared" si="199"/>
        <v>0</v>
      </c>
      <c r="CV119" s="52">
        <f t="shared" si="199"/>
        <v>0</v>
      </c>
      <c r="CW119" s="52">
        <f t="shared" ref="CW119:DP119" si="200">CW$50*CW44</f>
        <v>0</v>
      </c>
      <c r="CX119" s="52">
        <f t="shared" si="200"/>
        <v>0</v>
      </c>
      <c r="CY119" s="52">
        <f t="shared" si="200"/>
        <v>0</v>
      </c>
      <c r="CZ119" s="52">
        <f t="shared" si="200"/>
        <v>0</v>
      </c>
      <c r="DA119" s="52">
        <f t="shared" si="200"/>
        <v>0</v>
      </c>
      <c r="DB119" s="52">
        <f t="shared" si="200"/>
        <v>0</v>
      </c>
      <c r="DC119" s="52">
        <f t="shared" si="200"/>
        <v>0</v>
      </c>
      <c r="DD119" s="52">
        <f t="shared" si="200"/>
        <v>0</v>
      </c>
      <c r="DE119" s="52">
        <f t="shared" si="200"/>
        <v>0</v>
      </c>
      <c r="DF119" s="52">
        <f t="shared" si="200"/>
        <v>0</v>
      </c>
      <c r="DG119" s="52">
        <f t="shared" si="200"/>
        <v>0</v>
      </c>
      <c r="DH119" s="52">
        <f t="shared" si="200"/>
        <v>0</v>
      </c>
      <c r="DI119" s="52">
        <f t="shared" si="200"/>
        <v>0</v>
      </c>
      <c r="DJ119" s="52">
        <f t="shared" si="200"/>
        <v>0</v>
      </c>
      <c r="DK119" s="52">
        <f t="shared" si="200"/>
        <v>0</v>
      </c>
      <c r="DL119" s="52">
        <f t="shared" si="200"/>
        <v>0</v>
      </c>
      <c r="DM119" s="52">
        <f t="shared" si="200"/>
        <v>0</v>
      </c>
      <c r="DN119" s="52">
        <f t="shared" si="200"/>
        <v>0</v>
      </c>
      <c r="DO119" s="52">
        <f t="shared" si="200"/>
        <v>0</v>
      </c>
      <c r="DP119" s="52">
        <f t="shared" si="200"/>
        <v>0</v>
      </c>
    </row>
    <row r="120" spans="1:120" x14ac:dyDescent="0.25">
      <c r="A120" s="54" t="str">
        <f t="shared" si="138"/>
        <v>07_INA</v>
      </c>
      <c r="B120" s="54" t="str">
        <f t="shared" si="138"/>
        <v>17_electricity</v>
      </c>
      <c r="C120" s="54" t="str">
        <f t="shared" si="138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39"/>
        <v>07_INA</v>
      </c>
      <c r="BL120" s="54" t="str">
        <f t="shared" si="140"/>
        <v>d_ind_cem_ccs_17_electricity</v>
      </c>
      <c r="BM120" s="54"/>
      <c r="BN120" s="54"/>
      <c r="BO120" s="58">
        <f t="shared" ref="BO120:BP120" si="201">BO127</f>
        <v>0</v>
      </c>
      <c r="BP120" s="58">
        <f t="shared" si="201"/>
        <v>0</v>
      </c>
      <c r="BQ120" s="54">
        <f t="shared" ref="BQ120:CU120" si="202">BQ127</f>
        <v>0</v>
      </c>
      <c r="BR120" s="54">
        <f t="shared" si="202"/>
        <v>0</v>
      </c>
      <c r="BS120" s="54">
        <f t="shared" si="202"/>
        <v>0</v>
      </c>
      <c r="BT120" s="54">
        <f t="shared" si="202"/>
        <v>0</v>
      </c>
      <c r="BU120" s="54">
        <f t="shared" si="202"/>
        <v>0</v>
      </c>
      <c r="BV120" s="54">
        <f t="shared" si="202"/>
        <v>0</v>
      </c>
      <c r="BW120" s="54">
        <f t="shared" si="202"/>
        <v>0</v>
      </c>
      <c r="BX120" s="54">
        <f t="shared" si="202"/>
        <v>0</v>
      </c>
      <c r="BY120" s="54">
        <f t="shared" si="202"/>
        <v>0</v>
      </c>
      <c r="BZ120" s="54">
        <f t="shared" si="202"/>
        <v>0</v>
      </c>
      <c r="CA120" s="54">
        <f t="shared" si="202"/>
        <v>0</v>
      </c>
      <c r="CB120" s="54">
        <f t="shared" si="202"/>
        <v>0</v>
      </c>
      <c r="CC120" s="54">
        <f t="shared" si="202"/>
        <v>0</v>
      </c>
      <c r="CD120" s="54">
        <f t="shared" si="202"/>
        <v>0</v>
      </c>
      <c r="CE120" s="54">
        <f t="shared" si="202"/>
        <v>0</v>
      </c>
      <c r="CF120" s="54">
        <f t="shared" si="202"/>
        <v>0</v>
      </c>
      <c r="CG120" s="54">
        <f t="shared" si="202"/>
        <v>0</v>
      </c>
      <c r="CH120" s="54">
        <f t="shared" si="202"/>
        <v>0</v>
      </c>
      <c r="CI120" s="54">
        <f t="shared" si="202"/>
        <v>0</v>
      </c>
      <c r="CJ120" s="54">
        <f t="shared" si="202"/>
        <v>0</v>
      </c>
      <c r="CK120" s="54">
        <f t="shared" si="202"/>
        <v>0</v>
      </c>
      <c r="CL120" s="54">
        <f t="shared" si="202"/>
        <v>0</v>
      </c>
      <c r="CM120" s="54">
        <f t="shared" si="202"/>
        <v>0</v>
      </c>
      <c r="CN120" s="54">
        <f t="shared" si="202"/>
        <v>0</v>
      </c>
      <c r="CO120" s="54">
        <f t="shared" si="202"/>
        <v>0</v>
      </c>
      <c r="CP120" s="54">
        <f t="shared" si="202"/>
        <v>0</v>
      </c>
      <c r="CQ120" s="54">
        <f t="shared" si="202"/>
        <v>0</v>
      </c>
      <c r="CR120" s="54">
        <f t="shared" si="202"/>
        <v>0</v>
      </c>
      <c r="CS120" s="54">
        <f t="shared" si="202"/>
        <v>0</v>
      </c>
      <c r="CT120" s="54">
        <f t="shared" si="202"/>
        <v>0</v>
      </c>
      <c r="CU120" s="54">
        <f t="shared" si="202"/>
        <v>0</v>
      </c>
      <c r="CV120" s="58">
        <f t="shared" ref="CV120:DP120" si="203">CV127</f>
        <v>0</v>
      </c>
      <c r="CW120" s="58">
        <f t="shared" si="203"/>
        <v>0</v>
      </c>
      <c r="CX120" s="58">
        <f t="shared" si="203"/>
        <v>0</v>
      </c>
      <c r="CY120" s="58">
        <f t="shared" si="203"/>
        <v>0</v>
      </c>
      <c r="CZ120" s="58">
        <f t="shared" si="203"/>
        <v>0</v>
      </c>
      <c r="DA120" s="58">
        <f t="shared" si="203"/>
        <v>0</v>
      </c>
      <c r="DB120" s="58">
        <f t="shared" si="203"/>
        <v>0</v>
      </c>
      <c r="DC120" s="58">
        <f t="shared" si="203"/>
        <v>0</v>
      </c>
      <c r="DD120" s="58">
        <f t="shared" si="203"/>
        <v>0</v>
      </c>
      <c r="DE120" s="58">
        <f t="shared" si="203"/>
        <v>0</v>
      </c>
      <c r="DF120" s="58">
        <f t="shared" si="203"/>
        <v>0</v>
      </c>
      <c r="DG120" s="58">
        <f t="shared" si="203"/>
        <v>0</v>
      </c>
      <c r="DH120" s="58">
        <f t="shared" si="203"/>
        <v>0</v>
      </c>
      <c r="DI120" s="58">
        <f t="shared" si="203"/>
        <v>0</v>
      </c>
      <c r="DJ120" s="58">
        <f t="shared" si="203"/>
        <v>0</v>
      </c>
      <c r="DK120" s="58">
        <f t="shared" si="203"/>
        <v>0</v>
      </c>
      <c r="DL120" s="58">
        <f t="shared" si="203"/>
        <v>0</v>
      </c>
      <c r="DM120" s="58">
        <f t="shared" si="203"/>
        <v>0</v>
      </c>
      <c r="DN120" s="58">
        <f t="shared" si="203"/>
        <v>0</v>
      </c>
      <c r="DO120" s="58">
        <f t="shared" si="203"/>
        <v>0</v>
      </c>
      <c r="DP120" s="58">
        <f t="shared" si="203"/>
        <v>0</v>
      </c>
    </row>
    <row r="121" spans="1:120" x14ac:dyDescent="0.25">
      <c r="A121" s="52" t="str">
        <f t="shared" si="138"/>
        <v>07_INA</v>
      </c>
      <c r="B121" s="52" t="str">
        <f t="shared" si="138"/>
        <v>18_heat</v>
      </c>
      <c r="C121" s="52" t="str">
        <f t="shared" si="138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39"/>
        <v>07_INA</v>
      </c>
      <c r="BL121" s="52" t="str">
        <f t="shared" si="140"/>
        <v>d_ind_cem_ccs_18_heat</v>
      </c>
      <c r="BM121" s="52"/>
      <c r="BN121" s="52"/>
      <c r="BO121" s="52">
        <f t="shared" ref="BO121:CU121" si="204">BO$50*BO46</f>
        <v>0</v>
      </c>
      <c r="BP121" s="52">
        <f t="shared" si="204"/>
        <v>0</v>
      </c>
      <c r="BQ121" s="52">
        <f t="shared" si="204"/>
        <v>0</v>
      </c>
      <c r="BR121" s="52">
        <f t="shared" si="204"/>
        <v>0</v>
      </c>
      <c r="BS121" s="52">
        <f t="shared" si="204"/>
        <v>0</v>
      </c>
      <c r="BT121" s="52">
        <f t="shared" si="204"/>
        <v>0</v>
      </c>
      <c r="BU121" s="52">
        <f t="shared" si="204"/>
        <v>0</v>
      </c>
      <c r="BV121" s="52">
        <f t="shared" si="204"/>
        <v>0</v>
      </c>
      <c r="BW121" s="52">
        <f t="shared" si="204"/>
        <v>0</v>
      </c>
      <c r="BX121" s="52">
        <f t="shared" si="204"/>
        <v>0</v>
      </c>
      <c r="BY121" s="52">
        <f t="shared" si="204"/>
        <v>0</v>
      </c>
      <c r="BZ121" s="52">
        <f t="shared" si="204"/>
        <v>0</v>
      </c>
      <c r="CA121" s="52">
        <f t="shared" si="204"/>
        <v>0</v>
      </c>
      <c r="CB121" s="52">
        <f t="shared" si="204"/>
        <v>0</v>
      </c>
      <c r="CC121" s="52">
        <f t="shared" si="204"/>
        <v>0</v>
      </c>
      <c r="CD121" s="52">
        <f t="shared" si="204"/>
        <v>0</v>
      </c>
      <c r="CE121" s="52">
        <f t="shared" si="204"/>
        <v>0</v>
      </c>
      <c r="CF121" s="52">
        <f t="shared" si="204"/>
        <v>0</v>
      </c>
      <c r="CG121" s="52">
        <f t="shared" si="204"/>
        <v>0</v>
      </c>
      <c r="CH121" s="52">
        <f t="shared" si="204"/>
        <v>0</v>
      </c>
      <c r="CI121" s="52">
        <f t="shared" si="204"/>
        <v>0</v>
      </c>
      <c r="CJ121" s="52">
        <f t="shared" si="204"/>
        <v>0</v>
      </c>
      <c r="CK121" s="52">
        <f t="shared" si="204"/>
        <v>0</v>
      </c>
      <c r="CL121" s="52">
        <f t="shared" si="204"/>
        <v>0</v>
      </c>
      <c r="CM121" s="52">
        <f t="shared" si="204"/>
        <v>0</v>
      </c>
      <c r="CN121" s="52">
        <f t="shared" si="204"/>
        <v>0</v>
      </c>
      <c r="CO121" s="52">
        <f t="shared" si="204"/>
        <v>0</v>
      </c>
      <c r="CP121" s="52">
        <f t="shared" si="204"/>
        <v>0</v>
      </c>
      <c r="CQ121" s="52">
        <f t="shared" si="204"/>
        <v>0</v>
      </c>
      <c r="CR121" s="52">
        <f t="shared" si="204"/>
        <v>0</v>
      </c>
      <c r="CS121" s="52">
        <f t="shared" si="204"/>
        <v>0</v>
      </c>
      <c r="CT121" s="52">
        <f t="shared" si="204"/>
        <v>0</v>
      </c>
      <c r="CU121" s="52">
        <f t="shared" si="204"/>
        <v>0</v>
      </c>
      <c r="CV121" s="52">
        <f t="shared" ref="CV121:DP121" si="205">CV$50*CV46</f>
        <v>0</v>
      </c>
      <c r="CW121" s="52">
        <f t="shared" si="205"/>
        <v>0</v>
      </c>
      <c r="CX121" s="52">
        <f t="shared" si="205"/>
        <v>0</v>
      </c>
      <c r="CY121" s="52">
        <f t="shared" si="205"/>
        <v>0</v>
      </c>
      <c r="CZ121" s="52">
        <f t="shared" si="205"/>
        <v>0</v>
      </c>
      <c r="DA121" s="52">
        <f t="shared" si="205"/>
        <v>0</v>
      </c>
      <c r="DB121" s="52">
        <f t="shared" si="205"/>
        <v>0</v>
      </c>
      <c r="DC121" s="52">
        <f t="shared" si="205"/>
        <v>0</v>
      </c>
      <c r="DD121" s="52">
        <f t="shared" si="205"/>
        <v>0</v>
      </c>
      <c r="DE121" s="52">
        <f t="shared" si="205"/>
        <v>0</v>
      </c>
      <c r="DF121" s="52">
        <f t="shared" si="205"/>
        <v>0</v>
      </c>
      <c r="DG121" s="52">
        <f t="shared" si="205"/>
        <v>0</v>
      </c>
      <c r="DH121" s="52">
        <f t="shared" si="205"/>
        <v>0</v>
      </c>
      <c r="DI121" s="52">
        <f t="shared" si="205"/>
        <v>0</v>
      </c>
      <c r="DJ121" s="52">
        <f t="shared" si="205"/>
        <v>0</v>
      </c>
      <c r="DK121" s="52">
        <f t="shared" si="205"/>
        <v>0</v>
      </c>
      <c r="DL121" s="52">
        <f t="shared" si="205"/>
        <v>0</v>
      </c>
      <c r="DM121" s="52">
        <f t="shared" si="205"/>
        <v>0</v>
      </c>
      <c r="DN121" s="52">
        <f t="shared" si="205"/>
        <v>0</v>
      </c>
      <c r="DO121" s="52">
        <f t="shared" si="205"/>
        <v>0</v>
      </c>
      <c r="DP121" s="52">
        <f t="shared" si="205"/>
        <v>0</v>
      </c>
    </row>
    <row r="123" spans="1:120" x14ac:dyDescent="0.25">
      <c r="BL123" s="1" t="s">
        <v>173</v>
      </c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6">BP124</f>
        <v>0</v>
      </c>
      <c r="BP124" s="58">
        <f t="shared" ref="BP124:CU124" si="207">BP50*BP45</f>
        <v>0</v>
      </c>
      <c r="BQ124" s="58">
        <f t="shared" si="207"/>
        <v>0</v>
      </c>
      <c r="BR124" s="58">
        <f t="shared" si="207"/>
        <v>0</v>
      </c>
      <c r="BS124" s="58">
        <f t="shared" si="207"/>
        <v>0</v>
      </c>
      <c r="BT124" s="58">
        <f t="shared" si="207"/>
        <v>0</v>
      </c>
      <c r="BU124" s="58">
        <f t="shared" si="207"/>
        <v>0</v>
      </c>
      <c r="BV124" s="58">
        <f t="shared" si="207"/>
        <v>0</v>
      </c>
      <c r="BW124" s="58">
        <f t="shared" si="207"/>
        <v>0</v>
      </c>
      <c r="BX124" s="58">
        <f t="shared" si="207"/>
        <v>0</v>
      </c>
      <c r="BY124" s="58">
        <f t="shared" si="207"/>
        <v>0</v>
      </c>
      <c r="BZ124" s="58">
        <f t="shared" si="207"/>
        <v>0</v>
      </c>
      <c r="CA124" s="58">
        <f t="shared" si="207"/>
        <v>0</v>
      </c>
      <c r="CB124" s="58">
        <f t="shared" si="207"/>
        <v>0</v>
      </c>
      <c r="CC124" s="58">
        <f t="shared" si="207"/>
        <v>0</v>
      </c>
      <c r="CD124" s="58">
        <f t="shared" si="207"/>
        <v>0</v>
      </c>
      <c r="CE124" s="58">
        <f t="shared" si="207"/>
        <v>0</v>
      </c>
      <c r="CF124" s="58">
        <f t="shared" si="207"/>
        <v>0</v>
      </c>
      <c r="CG124" s="58">
        <f t="shared" si="207"/>
        <v>0</v>
      </c>
      <c r="CH124" s="58">
        <f t="shared" si="207"/>
        <v>0</v>
      </c>
      <c r="CI124" s="58">
        <f t="shared" si="207"/>
        <v>0</v>
      </c>
      <c r="CJ124" s="58">
        <f t="shared" si="207"/>
        <v>0</v>
      </c>
      <c r="CK124" s="58">
        <f t="shared" si="207"/>
        <v>0</v>
      </c>
      <c r="CL124" s="58">
        <f t="shared" si="207"/>
        <v>0</v>
      </c>
      <c r="CM124" s="58">
        <f t="shared" si="207"/>
        <v>0</v>
      </c>
      <c r="CN124" s="58">
        <f t="shared" si="207"/>
        <v>0</v>
      </c>
      <c r="CO124" s="58">
        <f t="shared" si="207"/>
        <v>0</v>
      </c>
      <c r="CP124" s="58">
        <f t="shared" si="207"/>
        <v>0</v>
      </c>
      <c r="CQ124" s="58">
        <f t="shared" si="207"/>
        <v>0</v>
      </c>
      <c r="CR124" s="58">
        <f t="shared" si="207"/>
        <v>0</v>
      </c>
      <c r="CS124" s="58">
        <f t="shared" si="207"/>
        <v>0</v>
      </c>
      <c r="CT124" s="58">
        <f t="shared" si="207"/>
        <v>0</v>
      </c>
      <c r="CU124" s="58">
        <f t="shared" si="207"/>
        <v>0</v>
      </c>
      <c r="CV124" s="58">
        <f t="shared" ref="CV124:DP124" si="208">CV50*CV45</f>
        <v>0</v>
      </c>
      <c r="CW124" s="58">
        <f t="shared" si="208"/>
        <v>0</v>
      </c>
      <c r="CX124" s="58">
        <f t="shared" si="208"/>
        <v>0</v>
      </c>
      <c r="CY124" s="58">
        <f t="shared" si="208"/>
        <v>0</v>
      </c>
      <c r="CZ124" s="58">
        <f t="shared" si="208"/>
        <v>0</v>
      </c>
      <c r="DA124" s="58">
        <f t="shared" si="208"/>
        <v>0</v>
      </c>
      <c r="DB124" s="58">
        <f t="shared" si="208"/>
        <v>0</v>
      </c>
      <c r="DC124" s="58">
        <f t="shared" si="208"/>
        <v>0</v>
      </c>
      <c r="DD124" s="58">
        <f t="shared" si="208"/>
        <v>0</v>
      </c>
      <c r="DE124" s="58">
        <f t="shared" si="208"/>
        <v>0</v>
      </c>
      <c r="DF124" s="58">
        <f t="shared" si="208"/>
        <v>0</v>
      </c>
      <c r="DG124" s="58">
        <f t="shared" si="208"/>
        <v>0</v>
      </c>
      <c r="DH124" s="58">
        <f t="shared" si="208"/>
        <v>0</v>
      </c>
      <c r="DI124" s="58">
        <f t="shared" si="208"/>
        <v>0</v>
      </c>
      <c r="DJ124" s="58">
        <f t="shared" si="208"/>
        <v>0</v>
      </c>
      <c r="DK124" s="58">
        <f t="shared" si="208"/>
        <v>0</v>
      </c>
      <c r="DL124" s="58">
        <f t="shared" si="208"/>
        <v>0</v>
      </c>
      <c r="DM124" s="58">
        <f t="shared" si="208"/>
        <v>0</v>
      </c>
      <c r="DN124" s="58">
        <f t="shared" si="208"/>
        <v>0</v>
      </c>
      <c r="DO124" s="58">
        <f t="shared" si="208"/>
        <v>0</v>
      </c>
      <c r="DP124" s="58">
        <f t="shared" si="208"/>
        <v>0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6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0</v>
      </c>
      <c r="CC125" s="58" cm="1">
        <f t="array" ref="CC125">INDEX(prod_est,$G$15+$H$15-1,MATCH(CC57,$BP$57:$CV$57,0))*CC50</f>
        <v>0</v>
      </c>
      <c r="CD125" s="58" cm="1">
        <f t="array" ref="CD125">INDEX(prod_est,$G$15+$H$15-1,MATCH(CD57,$BP$57:$CV$57,0))*CD50</f>
        <v>0</v>
      </c>
      <c r="CE125" s="58" cm="1">
        <f t="array" ref="CE125">INDEX(prod_est,$G$15+$H$15-1,MATCH(CE57,$BP$57:$CV$57,0))*CE50</f>
        <v>0</v>
      </c>
      <c r="CF125" s="58" cm="1">
        <f t="array" ref="CF125">INDEX(prod_est,$G$15+$H$15-1,MATCH(CF57,$BP$57:$CV$57,0))*CF50</f>
        <v>0</v>
      </c>
      <c r="CG125" s="58" cm="1">
        <f t="array" ref="CG125">INDEX(prod_est,$G$15+$H$15-1,MATCH(CG57,$BP$57:$CV$57,0))*CG50</f>
        <v>0</v>
      </c>
      <c r="CH125" s="58" cm="1">
        <f t="array" ref="CH125">INDEX(prod_est,$G$15+$H$15-1,MATCH(CH57,$BP$57:$CV$57,0))*CH50</f>
        <v>0</v>
      </c>
      <c r="CI125" s="58" cm="1">
        <f t="array" ref="CI125">INDEX(prod_est,$G$15+$H$15-1,MATCH(CI57,$BP$57:$CV$57,0))*CI50</f>
        <v>0</v>
      </c>
      <c r="CJ125" s="58" cm="1">
        <f t="array" ref="CJ125">INDEX(prod_est,$G$15+$H$15-1,MATCH(CJ57,$BP$57:$CV$57,0))*CJ50</f>
        <v>0</v>
      </c>
      <c r="CK125" s="58" cm="1">
        <f t="array" ref="CK125">INDEX(prod_est,$G$15+$H$15-1,MATCH(CK57,$BP$57:$CV$57,0))*CK50</f>
        <v>0</v>
      </c>
      <c r="CL125" s="58" cm="1">
        <f t="array" ref="CL125">INDEX(prod_est,$G$15+$H$15-1,MATCH(CL57,$BP$57:$CV$57,0))*CL50</f>
        <v>0</v>
      </c>
      <c r="CM125" s="58" cm="1">
        <f t="array" ref="CM125">INDEX(prod_est,$G$15+$H$15-1,MATCH(CM57,$BP$57:$CV$57,0))*CM50</f>
        <v>0</v>
      </c>
      <c r="CN125" s="58" cm="1">
        <f t="array" ref="CN125">INDEX(prod_est,$G$15+$H$15-1,MATCH(CN57,$BP$57:$CV$57,0))*CN50</f>
        <v>0</v>
      </c>
      <c r="CO125" s="58" cm="1">
        <f t="array" ref="CO125">INDEX(prod_est,$G$15+$H$15-1,MATCH(CO57,$BP$57:$CV$57,0))*CO50</f>
        <v>0</v>
      </c>
      <c r="CP125" s="58" cm="1">
        <f t="array" ref="CP125">INDEX(prod_est,$G$15+$H$15-1,MATCH(CP57,$BP$57:$CV$57,0))*CP50</f>
        <v>0</v>
      </c>
      <c r="CQ125" s="58" cm="1">
        <f t="array" ref="CQ125">INDEX(prod_est,$G$15+$H$15-1,MATCH(CQ57,$BP$57:$CV$57,0))*CQ50</f>
        <v>0</v>
      </c>
      <c r="CR125" s="58" cm="1">
        <f t="array" ref="CR125">INDEX(prod_est,$G$15+$H$15-1,MATCH(CR57,$BP$57:$CV$57,0))*CR50</f>
        <v>0</v>
      </c>
      <c r="CS125" s="58" cm="1">
        <f t="array" ref="CS125">INDEX(prod_est,$G$15+$H$15-1,MATCH(CS57,$BP$57:$CV$57,0))*CS50</f>
        <v>0</v>
      </c>
      <c r="CT125" s="58" cm="1">
        <f t="array" ref="CT125">INDEX(prod_est,$G$15+$H$15-1,MATCH(CT57,$BP$57:$CV$57,0))*CT50</f>
        <v>0</v>
      </c>
      <c r="CU125" s="58" cm="1">
        <f t="array" ref="CU125">INDEX(prod_est,$G$15+$H$15-1,MATCH(CU57,$BP$57:$DP$57,0))*CU50</f>
        <v>0</v>
      </c>
      <c r="CV125" s="58" cm="1">
        <f t="array" ref="CV125">INDEX(prod_est,$G$15+$H$15-1,MATCH(CV57,$BP$57:$DP$57,0))*CV50</f>
        <v>0</v>
      </c>
      <c r="CW125" s="58" cm="1">
        <f t="array" ref="CW125">INDEX(prod_est,$G$15+$H$15-1,MATCH(CW57,$BP$57:$DP$57,0))*CW50</f>
        <v>0</v>
      </c>
      <c r="CX125" s="58" cm="1">
        <f t="array" ref="CX125">INDEX(prod_est,$G$15+$H$15-1,MATCH(CX57,$BP$57:$DP$57,0))*CX50</f>
        <v>0</v>
      </c>
      <c r="CY125" s="58" cm="1">
        <f t="array" ref="CY125">INDEX(prod_est,$G$15+$H$15-1,MATCH(CY57,$BP$57:$DP$57,0))*CY50</f>
        <v>0</v>
      </c>
      <c r="CZ125" s="58" cm="1">
        <f t="array" ref="CZ125">INDEX(prod_est,$G$15+$H$15-1,MATCH(CZ57,$BP$57:$DP$57,0))*CZ50</f>
        <v>0</v>
      </c>
      <c r="DA125" s="58" cm="1">
        <f t="array" ref="DA125">INDEX(prod_est,$G$15+$H$15-1,MATCH(DA57,$BP$57:$DP$57,0))*DA50</f>
        <v>0</v>
      </c>
      <c r="DB125" s="58" cm="1">
        <f t="array" ref="DB125">INDEX(prod_est,$G$15+$H$15-1,MATCH(DB57,$BP$57:$DP$57,0))*DB50</f>
        <v>0</v>
      </c>
      <c r="DC125" s="58" cm="1">
        <f t="array" ref="DC125">INDEX(prod_est,$G$15+$H$15-1,MATCH(DC57,$BP$57:$DP$57,0))*DC50</f>
        <v>0</v>
      </c>
      <c r="DD125" s="58" cm="1">
        <f t="array" ref="DD125">INDEX(prod_est,$G$15+$H$15-1,MATCH(DD57,$BP$57:$DP$57,0))*DD50</f>
        <v>0</v>
      </c>
      <c r="DE125" s="58" cm="1">
        <f t="array" ref="DE125">INDEX(prod_est,$G$15+$H$15-1,MATCH(DE57,$BP$57:$DP$57,0))*DE50</f>
        <v>0</v>
      </c>
      <c r="DF125" s="58" cm="1">
        <f t="array" ref="DF125">INDEX(prod_est,$G$15+$H$15-1,MATCH(DF57,$BP$57:$DP$57,0))*DF50</f>
        <v>0</v>
      </c>
      <c r="DG125" s="58" cm="1">
        <f t="array" ref="DG125">INDEX(prod_est,$G$15+$H$15-1,MATCH(DG57,$BP$57:$DP$57,0))*DG50</f>
        <v>0</v>
      </c>
      <c r="DH125" s="58" cm="1">
        <f t="array" ref="DH125">INDEX(prod_est,$G$15+$H$15-1,MATCH(DH57,$BP$57:$DP$57,0))*DH50</f>
        <v>0</v>
      </c>
      <c r="DI125" s="58" cm="1">
        <f t="array" ref="DI125">INDEX(prod_est,$G$15+$H$15-1,MATCH(DI57,$BP$57:$DP$57,0))*DI50</f>
        <v>0</v>
      </c>
      <c r="DJ125" s="58" cm="1">
        <f t="array" ref="DJ125">INDEX(prod_est,$G$15+$H$15-1,MATCH(DJ57,$BP$57:$DP$57,0))*DJ50</f>
        <v>0</v>
      </c>
      <c r="DK125" s="58" cm="1">
        <f t="array" ref="DK125">INDEX(prod_est,$G$15+$H$15-1,MATCH(DK57,$BP$57:$DP$57,0))*DK50</f>
        <v>0</v>
      </c>
      <c r="DL125" s="58" cm="1">
        <f t="array" ref="DL125">INDEX(prod_est,$G$15+$H$15-1,MATCH(DL57,$BP$57:$DP$57,0))*DL50</f>
        <v>0</v>
      </c>
      <c r="DM125" s="58" cm="1">
        <f t="array" ref="DM125">INDEX(prod_est,$G$15+$H$15-1,MATCH(DM57,$BP$57:$DP$57,0))*DM50</f>
        <v>0</v>
      </c>
      <c r="DN125" s="58" cm="1">
        <f t="array" ref="DN125">INDEX(prod_est,$G$15+$H$15-1,MATCH(DN57,$BP$57:$DP$57,0))*DN50</f>
        <v>0</v>
      </c>
      <c r="DO125" s="58" cm="1">
        <f t="array" ref="DO125">INDEX(prod_est,$G$15+$H$15-1,MATCH(DO57,$BP$57:$DP$57,0))*DO50</f>
        <v>0</v>
      </c>
      <c r="DP125" s="58" cm="1">
        <f t="array" ref="DP125">INDEX(prod_est,$G$15+$H$15-1,MATCH(DP57,$BP$57:$DP$57,0))*DP50</f>
        <v>0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6"/>
        <v>0</v>
      </c>
      <c r="BP126" s="58">
        <f t="shared" ref="BP126:CU126" si="209">BP125*1000*$I$9*$I$10</f>
        <v>0</v>
      </c>
      <c r="BQ126" s="58">
        <f t="shared" si="209"/>
        <v>0</v>
      </c>
      <c r="BR126" s="58">
        <f t="shared" si="209"/>
        <v>0</v>
      </c>
      <c r="BS126" s="58">
        <f t="shared" si="209"/>
        <v>0</v>
      </c>
      <c r="BT126" s="58">
        <f t="shared" si="209"/>
        <v>0</v>
      </c>
      <c r="BU126" s="58">
        <f t="shared" si="209"/>
        <v>0</v>
      </c>
      <c r="BV126" s="58">
        <f t="shared" si="209"/>
        <v>0</v>
      </c>
      <c r="BW126" s="58">
        <f t="shared" si="209"/>
        <v>0</v>
      </c>
      <c r="BX126" s="58">
        <f t="shared" si="209"/>
        <v>0</v>
      </c>
      <c r="BY126" s="58">
        <f t="shared" si="209"/>
        <v>0</v>
      </c>
      <c r="BZ126" s="58">
        <f t="shared" si="209"/>
        <v>0</v>
      </c>
      <c r="CA126" s="58">
        <f t="shared" si="209"/>
        <v>0</v>
      </c>
      <c r="CB126" s="58">
        <f t="shared" si="209"/>
        <v>0</v>
      </c>
      <c r="CC126" s="58">
        <f t="shared" si="209"/>
        <v>0</v>
      </c>
      <c r="CD126" s="58">
        <f t="shared" si="209"/>
        <v>0</v>
      </c>
      <c r="CE126" s="58">
        <f t="shared" si="209"/>
        <v>0</v>
      </c>
      <c r="CF126" s="58">
        <f t="shared" si="209"/>
        <v>0</v>
      </c>
      <c r="CG126" s="58">
        <f t="shared" si="209"/>
        <v>0</v>
      </c>
      <c r="CH126" s="58">
        <f t="shared" si="209"/>
        <v>0</v>
      </c>
      <c r="CI126" s="58">
        <f t="shared" si="209"/>
        <v>0</v>
      </c>
      <c r="CJ126" s="58">
        <f t="shared" si="209"/>
        <v>0</v>
      </c>
      <c r="CK126" s="58">
        <f t="shared" si="209"/>
        <v>0</v>
      </c>
      <c r="CL126" s="58">
        <f t="shared" si="209"/>
        <v>0</v>
      </c>
      <c r="CM126" s="58">
        <f t="shared" si="209"/>
        <v>0</v>
      </c>
      <c r="CN126" s="58">
        <f t="shared" si="209"/>
        <v>0</v>
      </c>
      <c r="CO126" s="58">
        <f t="shared" si="209"/>
        <v>0</v>
      </c>
      <c r="CP126" s="58">
        <f t="shared" si="209"/>
        <v>0</v>
      </c>
      <c r="CQ126" s="58">
        <f t="shared" si="209"/>
        <v>0</v>
      </c>
      <c r="CR126" s="58">
        <f t="shared" si="209"/>
        <v>0</v>
      </c>
      <c r="CS126" s="58">
        <f t="shared" si="209"/>
        <v>0</v>
      </c>
      <c r="CT126" s="58">
        <f t="shared" si="209"/>
        <v>0</v>
      </c>
      <c r="CU126" s="58">
        <f t="shared" si="209"/>
        <v>0</v>
      </c>
      <c r="CV126" s="58">
        <f t="shared" ref="CV126:DP126" si="210">CV125*1000*$I$9*$I$10</f>
        <v>0</v>
      </c>
      <c r="CW126" s="58">
        <f t="shared" si="210"/>
        <v>0</v>
      </c>
      <c r="CX126" s="58">
        <f t="shared" si="210"/>
        <v>0</v>
      </c>
      <c r="CY126" s="58">
        <f t="shared" si="210"/>
        <v>0</v>
      </c>
      <c r="CZ126" s="58">
        <f t="shared" si="210"/>
        <v>0</v>
      </c>
      <c r="DA126" s="58">
        <f t="shared" si="210"/>
        <v>0</v>
      </c>
      <c r="DB126" s="58">
        <f t="shared" si="210"/>
        <v>0</v>
      </c>
      <c r="DC126" s="58">
        <f t="shared" si="210"/>
        <v>0</v>
      </c>
      <c r="DD126" s="58">
        <f t="shared" si="210"/>
        <v>0</v>
      </c>
      <c r="DE126" s="58">
        <f t="shared" si="210"/>
        <v>0</v>
      </c>
      <c r="DF126" s="58">
        <f t="shared" si="210"/>
        <v>0</v>
      </c>
      <c r="DG126" s="58">
        <f t="shared" si="210"/>
        <v>0</v>
      </c>
      <c r="DH126" s="58">
        <f t="shared" si="210"/>
        <v>0</v>
      </c>
      <c r="DI126" s="58">
        <f t="shared" si="210"/>
        <v>0</v>
      </c>
      <c r="DJ126" s="58">
        <f t="shared" si="210"/>
        <v>0</v>
      </c>
      <c r="DK126" s="58">
        <f t="shared" si="210"/>
        <v>0</v>
      </c>
      <c r="DL126" s="58">
        <f t="shared" si="210"/>
        <v>0</v>
      </c>
      <c r="DM126" s="58">
        <f t="shared" si="210"/>
        <v>0</v>
      </c>
      <c r="DN126" s="58">
        <f t="shared" si="210"/>
        <v>0</v>
      </c>
      <c r="DO126" s="58">
        <f t="shared" si="210"/>
        <v>0</v>
      </c>
      <c r="DP126" s="58">
        <f t="shared" si="210"/>
        <v>0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6"/>
        <v>0</v>
      </c>
      <c r="BP127" s="59">
        <f t="shared" ref="BP127:CU127" si="211">BP124+BP126</f>
        <v>0</v>
      </c>
      <c r="BQ127" s="59">
        <f t="shared" si="211"/>
        <v>0</v>
      </c>
      <c r="BR127" s="59">
        <f t="shared" si="211"/>
        <v>0</v>
      </c>
      <c r="BS127" s="59">
        <f t="shared" si="211"/>
        <v>0</v>
      </c>
      <c r="BT127" s="59">
        <f t="shared" si="211"/>
        <v>0</v>
      </c>
      <c r="BU127" s="59">
        <f t="shared" si="211"/>
        <v>0</v>
      </c>
      <c r="BV127" s="59">
        <f t="shared" si="211"/>
        <v>0</v>
      </c>
      <c r="BW127" s="59">
        <f t="shared" si="211"/>
        <v>0</v>
      </c>
      <c r="BX127" s="59">
        <f t="shared" si="211"/>
        <v>0</v>
      </c>
      <c r="BY127" s="59">
        <f t="shared" si="211"/>
        <v>0</v>
      </c>
      <c r="BZ127" s="59">
        <f t="shared" si="211"/>
        <v>0</v>
      </c>
      <c r="CA127" s="59">
        <f t="shared" si="211"/>
        <v>0</v>
      </c>
      <c r="CB127" s="59">
        <f t="shared" si="211"/>
        <v>0</v>
      </c>
      <c r="CC127" s="59">
        <f t="shared" si="211"/>
        <v>0</v>
      </c>
      <c r="CD127" s="59">
        <f t="shared" si="211"/>
        <v>0</v>
      </c>
      <c r="CE127" s="59">
        <f t="shared" si="211"/>
        <v>0</v>
      </c>
      <c r="CF127" s="59">
        <f t="shared" si="211"/>
        <v>0</v>
      </c>
      <c r="CG127" s="59">
        <f t="shared" si="211"/>
        <v>0</v>
      </c>
      <c r="CH127" s="59">
        <f t="shared" si="211"/>
        <v>0</v>
      </c>
      <c r="CI127" s="59">
        <f t="shared" si="211"/>
        <v>0</v>
      </c>
      <c r="CJ127" s="59">
        <f t="shared" si="211"/>
        <v>0</v>
      </c>
      <c r="CK127" s="59">
        <f t="shared" si="211"/>
        <v>0</v>
      </c>
      <c r="CL127" s="59">
        <f t="shared" si="211"/>
        <v>0</v>
      </c>
      <c r="CM127" s="59">
        <f t="shared" si="211"/>
        <v>0</v>
      </c>
      <c r="CN127" s="59">
        <f t="shared" si="211"/>
        <v>0</v>
      </c>
      <c r="CO127" s="59">
        <f t="shared" si="211"/>
        <v>0</v>
      </c>
      <c r="CP127" s="59">
        <f t="shared" si="211"/>
        <v>0</v>
      </c>
      <c r="CQ127" s="59">
        <f t="shared" si="211"/>
        <v>0</v>
      </c>
      <c r="CR127" s="59">
        <f t="shared" si="211"/>
        <v>0</v>
      </c>
      <c r="CS127" s="59">
        <f t="shared" si="211"/>
        <v>0</v>
      </c>
      <c r="CT127" s="59">
        <f t="shared" si="211"/>
        <v>0</v>
      </c>
      <c r="CU127" s="59">
        <f t="shared" si="211"/>
        <v>0</v>
      </c>
      <c r="CV127" s="59">
        <f t="shared" ref="CV127:DP127" si="212">CV124+CV126</f>
        <v>0</v>
      </c>
      <c r="CW127" s="59">
        <f t="shared" si="212"/>
        <v>0</v>
      </c>
      <c r="CX127" s="59">
        <f t="shared" si="212"/>
        <v>0</v>
      </c>
      <c r="CY127" s="59">
        <f t="shared" si="212"/>
        <v>0</v>
      </c>
      <c r="CZ127" s="59">
        <f t="shared" si="212"/>
        <v>0</v>
      </c>
      <c r="DA127" s="59">
        <f t="shared" si="212"/>
        <v>0</v>
      </c>
      <c r="DB127" s="59">
        <f t="shared" si="212"/>
        <v>0</v>
      </c>
      <c r="DC127" s="59">
        <f t="shared" si="212"/>
        <v>0</v>
      </c>
      <c r="DD127" s="59">
        <f t="shared" si="212"/>
        <v>0</v>
      </c>
      <c r="DE127" s="59">
        <f t="shared" si="212"/>
        <v>0</v>
      </c>
      <c r="DF127" s="59">
        <f t="shared" si="212"/>
        <v>0</v>
      </c>
      <c r="DG127" s="59">
        <f t="shared" si="212"/>
        <v>0</v>
      </c>
      <c r="DH127" s="59">
        <f t="shared" si="212"/>
        <v>0</v>
      </c>
      <c r="DI127" s="59">
        <f t="shared" si="212"/>
        <v>0</v>
      </c>
      <c r="DJ127" s="59">
        <f t="shared" si="212"/>
        <v>0</v>
      </c>
      <c r="DK127" s="59">
        <f t="shared" si="212"/>
        <v>0</v>
      </c>
      <c r="DL127" s="59">
        <f t="shared" si="212"/>
        <v>0</v>
      </c>
      <c r="DM127" s="59">
        <f t="shared" si="212"/>
        <v>0</v>
      </c>
      <c r="DN127" s="59">
        <f t="shared" si="212"/>
        <v>0</v>
      </c>
      <c r="DO127" s="59">
        <f t="shared" si="212"/>
        <v>0</v>
      </c>
      <c r="DP127" s="59">
        <f t="shared" si="212"/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P127"/>
  <sheetViews>
    <sheetView showGridLines="0" workbookViewId="0">
      <selection activeCell="A45" sqref="A45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100" width="11" bestFit="1" customWidth="1"/>
  </cols>
  <sheetData>
    <row r="1" spans="1:120" x14ac:dyDescent="0.25">
      <c r="A1" s="10" t="s">
        <v>93</v>
      </c>
    </row>
    <row r="3" spans="1:120" x14ac:dyDescent="0.25">
      <c r="F3" s="14" t="str">
        <f>A15&amp;" 2018"</f>
        <v>08_JPN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IFERROR(F9,0)</f>
        <v>1.7011834319526626E-3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2">
        <f>INDEX(thermal_eff,MATCH(A15,Cement_assumptions!$A$110:$A$130,0))</f>
        <v>3.38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1.7011834319526626E-3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3.5502958579881659E-3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>
        <f>IF(F6/J47&lt;=1,F6/J47,1)</f>
        <v>0.50961168505156873</v>
      </c>
      <c r="G11" s="12" t="s">
        <v>186</v>
      </c>
      <c r="I11" s="50">
        <v>0</v>
      </c>
      <c r="J11" s="12" t="s">
        <v>185</v>
      </c>
    </row>
    <row r="12" spans="1:120" x14ac:dyDescent="0.25"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44</v>
      </c>
      <c r="B15" t="s">
        <v>5</v>
      </c>
      <c r="C15" t="s">
        <v>5</v>
      </c>
      <c r="D15" t="s">
        <v>37</v>
      </c>
      <c r="E15" s="8">
        <v>132.29731155600001</v>
      </c>
      <c r="F15" s="8">
        <v>127.918337436</v>
      </c>
      <c r="G15">
        <f>MATCH(A15,Production_est!$A$4:$A$339,0)</f>
        <v>113</v>
      </c>
      <c r="H15">
        <f>IFERROR(MATCH(D15,Production_est!$D$4:$D$339,0),"-")</f>
        <v>6</v>
      </c>
      <c r="I15" s="8" cm="1">
        <f t="array" ref="I15">IFERROR(INDEX(Production_est!$E$4:$E$339,H15+G15-1),"-")</f>
        <v>52407.094231576702</v>
      </c>
      <c r="J15" s="42">
        <f t="shared" ref="J15:J46" si="0">IFERROR(F15/I15,0)</f>
        <v>2.4408591873221188E-3</v>
      </c>
      <c r="K15" s="42">
        <f t="shared" ref="K15:AO15" si="1">J15*(1-$F$4)</f>
        <v>2.436706838112917E-3</v>
      </c>
      <c r="L15" s="42">
        <f t="shared" si="1"/>
        <v>2.4325615528113936E-3</v>
      </c>
      <c r="M15" s="42">
        <f t="shared" si="1"/>
        <v>2.4284233194005458E-3</v>
      </c>
      <c r="N15" s="42">
        <f t="shared" si="1"/>
        <v>2.424292125883814E-3</v>
      </c>
      <c r="O15" s="42">
        <f t="shared" si="1"/>
        <v>2.4201679602850472E-3</v>
      </c>
      <c r="P15" s="42">
        <f t="shared" si="1"/>
        <v>2.4160508106484675E-3</v>
      </c>
      <c r="Q15" s="42">
        <f t="shared" si="1"/>
        <v>2.4119406650386366E-3</v>
      </c>
      <c r="R15" s="42">
        <f t="shared" si="1"/>
        <v>2.4078375115404197E-3</v>
      </c>
      <c r="S15" s="42">
        <f t="shared" si="1"/>
        <v>2.403741338258953E-3</v>
      </c>
      <c r="T15" s="42">
        <f t="shared" si="1"/>
        <v>2.399652133319607E-3</v>
      </c>
      <c r="U15" s="42">
        <f t="shared" si="1"/>
        <v>2.3955698848679538E-3</v>
      </c>
      <c r="V15" s="42">
        <f t="shared" si="1"/>
        <v>2.3914945810697315E-3</v>
      </c>
      <c r="W15" s="42">
        <f t="shared" si="1"/>
        <v>2.3874262101108109E-3</v>
      </c>
      <c r="X15" s="42">
        <f t="shared" si="1"/>
        <v>2.3833647601971607E-3</v>
      </c>
      <c r="Y15" s="42">
        <f t="shared" si="1"/>
        <v>2.3793102195548135E-3</v>
      </c>
      <c r="Z15" s="42">
        <f t="shared" si="1"/>
        <v>2.3752625764298313E-3</v>
      </c>
      <c r="AA15" s="42">
        <f t="shared" si="1"/>
        <v>2.3712218190882718E-3</v>
      </c>
      <c r="AB15" s="42">
        <f t="shared" si="1"/>
        <v>2.3671879358161539E-3</v>
      </c>
      <c r="AC15" s="42">
        <f t="shared" si="1"/>
        <v>2.3631609149194254E-3</v>
      </c>
      <c r="AD15" s="42">
        <f t="shared" si="1"/>
        <v>2.3591407447239262E-3</v>
      </c>
      <c r="AE15" s="42">
        <f t="shared" si="1"/>
        <v>2.3551274135753574E-3</v>
      </c>
      <c r="AF15" s="42">
        <f t="shared" si="1"/>
        <v>2.3511209098392456E-3</v>
      </c>
      <c r="AG15" s="42">
        <f t="shared" si="1"/>
        <v>2.3471212219009093E-3</v>
      </c>
      <c r="AH15" s="42">
        <f t="shared" si="1"/>
        <v>2.343128338165427E-3</v>
      </c>
      <c r="AI15" s="42">
        <f t="shared" si="1"/>
        <v>2.3391422470576012E-3</v>
      </c>
      <c r="AJ15" s="42">
        <f t="shared" si="1"/>
        <v>2.3351629370219262E-3</v>
      </c>
      <c r="AK15" s="42">
        <f t="shared" si="1"/>
        <v>2.3311903965225547E-3</v>
      </c>
      <c r="AL15" s="42">
        <f t="shared" si="1"/>
        <v>2.3272246140432634E-3</v>
      </c>
      <c r="AM15" s="42">
        <f t="shared" si="1"/>
        <v>2.3232655780874205E-3</v>
      </c>
      <c r="AN15" s="42">
        <f t="shared" si="1"/>
        <v>2.3193132771779524E-3</v>
      </c>
      <c r="AO15" s="42">
        <f t="shared" si="1"/>
        <v>2.3153676998573093E-3</v>
      </c>
      <c r="AP15" s="42">
        <f t="shared" ref="AP15:BJ15" si="2">AO15*(1-$F$4)</f>
        <v>2.3114288346874337E-3</v>
      </c>
      <c r="AQ15" s="42">
        <f t="shared" si="2"/>
        <v>2.3074966702497255E-3</v>
      </c>
      <c r="AR15" s="42">
        <f t="shared" si="2"/>
        <v>2.3035711951450107E-3</v>
      </c>
      <c r="AS15" s="42">
        <f t="shared" si="2"/>
        <v>2.2996523979935068E-3</v>
      </c>
      <c r="AT15" s="42">
        <f t="shared" si="2"/>
        <v>2.2957402674347901E-3</v>
      </c>
      <c r="AU15" s="42">
        <f t="shared" si="2"/>
        <v>2.2918347921277635E-3</v>
      </c>
      <c r="AV15" s="42">
        <f t="shared" si="2"/>
        <v>2.2879359607506232E-3</v>
      </c>
      <c r="AW15" s="42">
        <f t="shared" si="2"/>
        <v>2.2840437620008256E-3</v>
      </c>
      <c r="AX15" s="42">
        <f t="shared" si="2"/>
        <v>2.280158184595055E-3</v>
      </c>
      <c r="AY15" s="42">
        <f t="shared" si="2"/>
        <v>2.2762792172691905E-3</v>
      </c>
      <c r="AZ15" s="42">
        <f t="shared" si="2"/>
        <v>2.272406848778274E-3</v>
      </c>
      <c r="BA15" s="42">
        <f t="shared" si="2"/>
        <v>2.2685410678964764E-3</v>
      </c>
      <c r="BB15" s="42">
        <f t="shared" si="2"/>
        <v>2.2646818634170667E-3</v>
      </c>
      <c r="BC15" s="42">
        <f t="shared" si="2"/>
        <v>2.2608292241523779E-3</v>
      </c>
      <c r="BD15" s="42">
        <f t="shared" si="2"/>
        <v>2.2569831389337752E-3</v>
      </c>
      <c r="BE15" s="42">
        <f t="shared" si="2"/>
        <v>2.2531435966116247E-3</v>
      </c>
      <c r="BF15" s="42">
        <f t="shared" si="2"/>
        <v>2.2493105860552586E-3</v>
      </c>
      <c r="BG15" s="42">
        <f t="shared" si="2"/>
        <v>2.2454840961529457E-3</v>
      </c>
      <c r="BH15" s="42">
        <f t="shared" si="2"/>
        <v>2.241664115811857E-3</v>
      </c>
      <c r="BI15" s="42">
        <f t="shared" si="2"/>
        <v>2.2378506339580349E-3</v>
      </c>
      <c r="BJ15" s="42">
        <f t="shared" si="2"/>
        <v>2.2340436395363607E-3</v>
      </c>
      <c r="BK15" t="str">
        <f t="shared" ref="BK15:BK46" si="3">A15</f>
        <v>08_JPN</v>
      </c>
      <c r="BL15" t="str">
        <f t="shared" ref="BL15:BL46" si="4">"d_ind_cem_"&amp;C15</f>
        <v>d_ind_cem_1_x_coal_thermal</v>
      </c>
      <c r="BO15" s="8">
        <f t="shared" ref="BO15:BO46" si="5">E15</f>
        <v>132.29731155600001</v>
      </c>
      <c r="BP15" s="8">
        <f t="shared" ref="BP15:BP46" si="6">F15</f>
        <v>127.918337436</v>
      </c>
      <c r="BQ15" s="8" cm="1">
        <f t="array" ref="BQ15">K15*INDEX(prod_est,$G15+$H15-1,MATCH(BQ$14,$BP$14:$DP$14,0))</f>
        <v>127.1893015578398</v>
      </c>
      <c r="BR15" s="8" cm="1">
        <f t="array" ref="BR15">L15*INDEX(prod_est,$G15+$H15-1,MATCH(BR$14,$BP$14:$DP$14,0))</f>
        <v>117.3230071272574</v>
      </c>
      <c r="BS15" s="8" cm="1">
        <f t="array" ref="BS15">M15*INDEX(prod_est,$G15+$H15-1,MATCH(BS$14,$BP$14:$DP$14,0))</f>
        <v>117.71319382369076</v>
      </c>
      <c r="BT15" s="8" cm="1">
        <f t="array" ref="BT15">N15*INDEX(prod_est,$G15+$H15-1,MATCH(BT$14,$BP$14:$DP$14,0))</f>
        <v>117.86254280560354</v>
      </c>
      <c r="BU15" s="8" cm="1">
        <f t="array" ref="BU15">O15*INDEX(prod_est,$G15+$H15-1,MATCH(BU$14,$BP$14:$DP$14,0))</f>
        <v>117.96489344182426</v>
      </c>
      <c r="BV15" s="8" cm="1">
        <f t="array" ref="BV15">P15*INDEX(prod_est,$G15+$H15-1,MATCH(BV$14,$BP$14:$DP$14,0))</f>
        <v>118.1120611032826</v>
      </c>
      <c r="BW15" s="8" cm="1">
        <f t="array" ref="BW15">Q15*INDEX(prod_est,$G15+$H15-1,MATCH(BW$14,$BP$14:$DP$14,0))</f>
        <v>118.34525236744618</v>
      </c>
      <c r="BX15" s="8" cm="1">
        <f t="array" ref="BX15">R15*INDEX(prod_est,$G15+$H15-1,MATCH(BX$14,$BP$14:$DP$14,0))</f>
        <v>118.68067471529376</v>
      </c>
      <c r="BY15" s="8" cm="1">
        <f t="array" ref="BY15">S15*INDEX(prod_est,$G15+$H15-1,MATCH(BY$14,$BP$14:$DP$14,0))</f>
        <v>119.12187102067594</v>
      </c>
      <c r="BZ15" s="8" cm="1">
        <f t="array" ref="BZ15">T15*INDEX(prod_est,$G15+$H15-1,MATCH(BZ$14,$BP$14:$DP$14,0))</f>
        <v>118.39227020922698</v>
      </c>
      <c r="CA15" s="8" cm="1">
        <f t="array" ref="CA15">U15*INDEX(prod_est,$G15+$H15-1,MATCH(CA$14,$BP$14:$DP$14,0))</f>
        <v>117.75622482548772</v>
      </c>
      <c r="CB15" s="8" cm="1">
        <f t="array" ref="CB15">V15*INDEX(prod_est,$G15+$H15-1,MATCH(CB$14,$BP$14:$DP$14,0))</f>
        <v>117.18740716594552</v>
      </c>
      <c r="CC15" s="8" cm="1">
        <f t="array" ref="CC15">W15*INDEX(prod_est,$G15+$H15-1,MATCH(CC$14,$BP$14:$DP$14,0))</f>
        <v>116.64510027017882</v>
      </c>
      <c r="CD15" s="8" cm="1">
        <f t="array" ref="CD15">X15*INDEX(prod_est,$G15+$H15-1,MATCH(CD$14,$BP$14:$DP$14,0))</f>
        <v>116.07330171393085</v>
      </c>
      <c r="CE15" s="8" cm="1">
        <f t="array" ref="CE15">Y15*INDEX(prod_est,$G15+$H15-1,MATCH(CE$14,$BP$14:$DP$14,0))</f>
        <v>115.44798560098447</v>
      </c>
      <c r="CF15" s="8" cm="1">
        <f t="array" ref="CF15">Z15*INDEX(prod_est,$G15+$H15-1,MATCH(CF$14,$BP$14:$DP$14,0))</f>
        <v>114.75919215165045</v>
      </c>
      <c r="CG15" s="8" cm="1">
        <f t="array" ref="CG15">AA15*INDEX(prod_est,$G15+$H15-1,MATCH(CG$14,$BP$14:$DP$14,0))</f>
        <v>114.00652139603467</v>
      </c>
      <c r="CH15" s="8" cm="1">
        <f t="array" ref="CH15">AB15*INDEX(prod_est,$G15+$H15-1,MATCH(CH$14,$BP$14:$DP$14,0))</f>
        <v>113.19216177431886</v>
      </c>
      <c r="CI15" s="8" cm="1">
        <f t="array" ref="CI15">AC15*INDEX(prod_est,$G15+$H15-1,MATCH(CI$14,$BP$14:$DP$14,0))</f>
        <v>112.32033456059662</v>
      </c>
      <c r="CJ15" s="8" cm="1">
        <f t="array" ref="CJ15">AD15*INDEX(prod_est,$G15+$H15-1,MATCH(CJ$14,$BP$14:$DP$14,0))</f>
        <v>111.39441034317564</v>
      </c>
      <c r="CK15" s="8" cm="1">
        <f t="array" ref="CK15">AE15*INDEX(prod_est,$G15+$H15-1,MATCH(CK$14,$BP$14:$DP$14,0))</f>
        <v>110.41934235819731</v>
      </c>
      <c r="CL15" s="8" cm="1">
        <f t="array" ref="CL15">AF15*INDEX(prod_est,$G15+$H15-1,MATCH(CL$14,$BP$14:$DP$14,0))</f>
        <v>109.40172700124562</v>
      </c>
      <c r="CM15" s="8" cm="1">
        <f t="array" ref="CM15">AG15*INDEX(prod_est,$G15+$H15-1,MATCH(CM$14,$BP$14:$DP$14,0))</f>
        <v>108.48479249855131</v>
      </c>
      <c r="CN15" s="8" cm="1">
        <f t="array" ref="CN15">AH15*INDEX(prod_est,$G15+$H15-1,MATCH(CN$14,$BP$14:$DP$14,0))</f>
        <v>107.61367434789322</v>
      </c>
      <c r="CO15" s="8" cm="1">
        <f t="array" ref="CO15">AI15*INDEX(prod_est,$G15+$H15-1,MATCH(CO$14,$BP$14:$DP$14,0))</f>
        <v>106.7684839531429</v>
      </c>
      <c r="CP15" s="8" cm="1">
        <f t="array" ref="CP15">AJ15*INDEX(prod_est,$G15+$H15-1,MATCH(CP$14,$BP$14:$DP$14,0))</f>
        <v>105.9483150741143</v>
      </c>
      <c r="CQ15" s="8" cm="1">
        <f t="array" ref="CQ15">AK15*INDEX(prod_est,$G15+$H15-1,MATCH(CQ$14,$BP$14:$DP$14,0))</f>
        <v>105.15921984476671</v>
      </c>
      <c r="CR15" s="8" cm="1">
        <f t="array" ref="CR15">AL15*INDEX(prod_est,$G15+$H15-1,MATCH(CR$14,$BP$14:$DP$14,0))</f>
        <v>104.41122250492005</v>
      </c>
      <c r="CS15" s="8" cm="1">
        <f t="array" ref="CS15">AM15*INDEX(prod_est,$G15+$H15-1,MATCH(CS$14,$BP$14:$DP$14,0))</f>
        <v>103.71967874513909</v>
      </c>
      <c r="CT15" s="8" cm="1">
        <f t="array" ref="CT15">AN15*INDEX(prod_est,$G15+$H15-1,MATCH(CT$14,$BP$14:$DP$14,0))</f>
        <v>103.09783784208861</v>
      </c>
      <c r="CU15" s="8" cm="1">
        <f t="array" ref="CU15">AO15*INDEX(prod_est,$G15+$H15-1,MATCH(CU$14,$BP$14:$DP$14,0))</f>
        <v>102.55932230708227</v>
      </c>
      <c r="CV15" s="8" cm="1">
        <f t="array" ref="CV15">AP15*INDEX(prod_est,$G15+$H15-1,MATCH(CV$14,$BP$14:$DP$14,0))</f>
        <v>102.11337390271757</v>
      </c>
      <c r="CW15" cm="1">
        <f t="array" ref="CW15">AQ15*INDEX(prod_est,$G15+$H15-1,MATCH(CW$14,$BP$14:$DP$14,0))</f>
        <v>101.93966032285347</v>
      </c>
      <c r="CX15" cm="1">
        <f t="array" ref="CX15">AR15*INDEX(prod_est,$G15+$H15-1,MATCH(CX$14,$BP$14:$DP$14,0))</f>
        <v>101.76624226165335</v>
      </c>
      <c r="CY15" cm="1">
        <f t="array" ref="CY15">AS15*INDEX(prod_est,$G15+$H15-1,MATCH(CY$14,$BP$14:$DP$14,0))</f>
        <v>101.59311921638574</v>
      </c>
      <c r="CZ15" cm="1">
        <f t="array" ref="CZ15">AT15*INDEX(prod_est,$G15+$H15-1,MATCH(CZ$14,$BP$14:$DP$14,0))</f>
        <v>101.42029068517444</v>
      </c>
      <c r="DA15" cm="1">
        <f t="array" ref="DA15">AU15*INDEX(prod_est,$G15+$H15-1,MATCH(DA$14,$BP$14:$DP$14,0))</f>
        <v>101.24775616699701</v>
      </c>
      <c r="DB15" cm="1">
        <f t="array" ref="DB15">AV15*INDEX(prod_est,$G15+$H15-1,MATCH(DB$14,$BP$14:$DP$14,0))</f>
        <v>101.07551516168333</v>
      </c>
      <c r="DC15" cm="1">
        <f t="array" ref="DC15">AW15*INDEX(prod_est,$G15+$H15-1,MATCH(DC$14,$BP$14:$DP$14,0))</f>
        <v>100.9035671699142</v>
      </c>
      <c r="DD15" cm="1">
        <f t="array" ref="DD15">AX15*INDEX(prod_est,$G15+$H15-1,MATCH(DD$14,$BP$14:$DP$14,0))</f>
        <v>100.73191169321981</v>
      </c>
      <c r="DE15" cm="1">
        <f t="array" ref="DE15">AY15*INDEX(prod_est,$G15+$H15-1,MATCH(DE$14,$BP$14:$DP$14,0))</f>
        <v>100.56054823397838</v>
      </c>
      <c r="DF15" cm="1">
        <f t="array" ref="DF15">AZ15*INDEX(prod_est,$G15+$H15-1,MATCH(DF$14,$BP$14:$DP$14,0))</f>
        <v>100.38947629541467</v>
      </c>
      <c r="DG15" cm="1">
        <f t="array" ref="DG15">BA15*INDEX(prod_est,$G15+$H15-1,MATCH(DG$14,$BP$14:$DP$14,0))</f>
        <v>100.21869538159849</v>
      </c>
      <c r="DH15" cm="1">
        <f t="array" ref="DH15">BB15*INDEX(prod_est,$G15+$H15-1,MATCH(DH$14,$BP$14:$DP$14,0))</f>
        <v>100.04820499744341</v>
      </c>
      <c r="DI15" cm="1">
        <f t="array" ref="DI15">BC15*INDEX(prod_est,$G15+$H15-1,MATCH(DI$14,$BP$14:$DP$14,0))</f>
        <v>99.878004648705144</v>
      </c>
      <c r="DJ15" cm="1">
        <f t="array" ref="DJ15">BD15*INDEX(prod_est,$G15+$H15-1,MATCH(DJ$14,$BP$14:$DP$14,0))</f>
        <v>99.708093841980272</v>
      </c>
      <c r="DK15" cm="1">
        <f t="array" ref="DK15">BE15*INDEX(prod_est,$G15+$H15-1,MATCH(DK$14,$BP$14:$DP$14,0))</f>
        <v>99.538472084704722</v>
      </c>
      <c r="DL15" cm="1">
        <f t="array" ref="DL15">BF15*INDEX(prod_est,$G15+$H15-1,MATCH(DL$14,$BP$14:$DP$14,0))</f>
        <v>99.369138885152324</v>
      </c>
      <c r="DM15" cm="1">
        <f t="array" ref="DM15">BG15*INDEX(prod_est,$G15+$H15-1,MATCH(DM$14,$BP$14:$DP$14,0))</f>
        <v>99.200093752433503</v>
      </c>
      <c r="DN15" cm="1">
        <f t="array" ref="DN15">BH15*INDEX(prod_est,$G15+$H15-1,MATCH(DN$14,$BP$14:$DP$14,0))</f>
        <v>99.031336196493712</v>
      </c>
      <c r="DO15" cm="1">
        <f t="array" ref="DO15">BI15*INDEX(prod_est,$G15+$H15-1,MATCH(DO$14,$BP$14:$DP$14,0))</f>
        <v>98.862865728112098</v>
      </c>
      <c r="DP15" cm="1">
        <f t="array" ref="DP15">BJ15*INDEX(prod_est,$G15+$H15-1,MATCH(DP$14,$BP$14:$DP$14,0))</f>
        <v>98.694681858900069</v>
      </c>
    </row>
    <row r="16" spans="1:120" x14ac:dyDescent="0.25">
      <c r="A16" t="s">
        <v>44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113</v>
      </c>
      <c r="H16">
        <f>IFERROR(MATCH(D16,Production_est!$D$4:$D$339,0),"-")</f>
        <v>6</v>
      </c>
      <c r="I16" s="8" cm="1">
        <f t="array" ref="I16">IFERROR(INDEX(Production_est!$E$4:$E$339,H16+G16-1),"-")</f>
        <v>52407.094231576702</v>
      </c>
      <c r="J16" s="42">
        <f t="shared" si="0"/>
        <v>0</v>
      </c>
      <c r="K16" s="42">
        <f t="shared" ref="K16:AP16" si="7">J16*(1-$F$4)</f>
        <v>0</v>
      </c>
      <c r="L16" s="42">
        <f t="shared" si="7"/>
        <v>0</v>
      </c>
      <c r="M16" s="42">
        <f t="shared" si="7"/>
        <v>0</v>
      </c>
      <c r="N16" s="42">
        <f t="shared" si="7"/>
        <v>0</v>
      </c>
      <c r="O16" s="42">
        <f t="shared" si="7"/>
        <v>0</v>
      </c>
      <c r="P16" s="42">
        <f t="shared" si="7"/>
        <v>0</v>
      </c>
      <c r="Q16" s="42">
        <f t="shared" si="7"/>
        <v>0</v>
      </c>
      <c r="R16" s="42">
        <f t="shared" si="7"/>
        <v>0</v>
      </c>
      <c r="S16" s="42">
        <f t="shared" si="7"/>
        <v>0</v>
      </c>
      <c r="T16" s="42">
        <f t="shared" si="7"/>
        <v>0</v>
      </c>
      <c r="U16" s="42">
        <f t="shared" si="7"/>
        <v>0</v>
      </c>
      <c r="V16" s="42">
        <f t="shared" si="7"/>
        <v>0</v>
      </c>
      <c r="W16" s="42">
        <f t="shared" si="7"/>
        <v>0</v>
      </c>
      <c r="X16" s="42">
        <f t="shared" si="7"/>
        <v>0</v>
      </c>
      <c r="Y16" s="42">
        <f t="shared" si="7"/>
        <v>0</v>
      </c>
      <c r="Z16" s="42">
        <f t="shared" si="7"/>
        <v>0</v>
      </c>
      <c r="AA16" s="42">
        <f t="shared" si="7"/>
        <v>0</v>
      </c>
      <c r="AB16" s="42">
        <f t="shared" si="7"/>
        <v>0</v>
      </c>
      <c r="AC16" s="42">
        <f t="shared" si="7"/>
        <v>0</v>
      </c>
      <c r="AD16" s="42">
        <f t="shared" si="7"/>
        <v>0</v>
      </c>
      <c r="AE16" s="42">
        <f t="shared" si="7"/>
        <v>0</v>
      </c>
      <c r="AF16" s="42">
        <f t="shared" si="7"/>
        <v>0</v>
      </c>
      <c r="AG16" s="42">
        <f t="shared" si="7"/>
        <v>0</v>
      </c>
      <c r="AH16" s="42">
        <f t="shared" si="7"/>
        <v>0</v>
      </c>
      <c r="AI16" s="42">
        <f t="shared" si="7"/>
        <v>0</v>
      </c>
      <c r="AJ16" s="42">
        <f t="shared" si="7"/>
        <v>0</v>
      </c>
      <c r="AK16" s="42">
        <f t="shared" si="7"/>
        <v>0</v>
      </c>
      <c r="AL16" s="42">
        <f t="shared" si="7"/>
        <v>0</v>
      </c>
      <c r="AM16" s="42">
        <f t="shared" si="7"/>
        <v>0</v>
      </c>
      <c r="AN16" s="42">
        <f t="shared" si="7"/>
        <v>0</v>
      </c>
      <c r="AO16" s="42">
        <f t="shared" si="7"/>
        <v>0</v>
      </c>
      <c r="AP16" s="42">
        <f t="shared" si="7"/>
        <v>0</v>
      </c>
      <c r="AQ16" s="42">
        <f t="shared" ref="AQ16:BJ16" si="8">AP16*(1-$F$4)</f>
        <v>0</v>
      </c>
      <c r="AR16" s="42">
        <f t="shared" si="8"/>
        <v>0</v>
      </c>
      <c r="AS16" s="42">
        <f t="shared" si="8"/>
        <v>0</v>
      </c>
      <c r="AT16" s="42">
        <f t="shared" si="8"/>
        <v>0</v>
      </c>
      <c r="AU16" s="42">
        <f t="shared" si="8"/>
        <v>0</v>
      </c>
      <c r="AV16" s="42">
        <f t="shared" si="8"/>
        <v>0</v>
      </c>
      <c r="AW16" s="42">
        <f t="shared" si="8"/>
        <v>0</v>
      </c>
      <c r="AX16" s="42">
        <f t="shared" si="8"/>
        <v>0</v>
      </c>
      <c r="AY16" s="42">
        <f t="shared" si="8"/>
        <v>0</v>
      </c>
      <c r="AZ16" s="42">
        <f t="shared" si="8"/>
        <v>0</v>
      </c>
      <c r="BA16" s="42">
        <f t="shared" si="8"/>
        <v>0</v>
      </c>
      <c r="BB16" s="42">
        <f t="shared" si="8"/>
        <v>0</v>
      </c>
      <c r="BC16" s="42">
        <f t="shared" si="8"/>
        <v>0</v>
      </c>
      <c r="BD16" s="42">
        <f t="shared" si="8"/>
        <v>0</v>
      </c>
      <c r="BE16" s="42">
        <f t="shared" si="8"/>
        <v>0</v>
      </c>
      <c r="BF16" s="42">
        <f t="shared" si="8"/>
        <v>0</v>
      </c>
      <c r="BG16" s="42">
        <f t="shared" si="8"/>
        <v>0</v>
      </c>
      <c r="BH16" s="42">
        <f t="shared" si="8"/>
        <v>0</v>
      </c>
      <c r="BI16" s="42">
        <f t="shared" si="8"/>
        <v>0</v>
      </c>
      <c r="BJ16" s="42">
        <f t="shared" si="8"/>
        <v>0</v>
      </c>
      <c r="BK16" t="str">
        <f t="shared" si="3"/>
        <v>08_JPN</v>
      </c>
      <c r="BL16" t="str">
        <f t="shared" si="4"/>
        <v>d_ind_cem_1_1_coking_coal</v>
      </c>
      <c r="BO16" s="8">
        <f t="shared" si="5"/>
        <v>0</v>
      </c>
      <c r="BP16" s="8">
        <f t="shared" si="6"/>
        <v>0</v>
      </c>
      <c r="BQ16" s="8" cm="1">
        <f t="array" ref="BQ16">K16*INDEX(prod_est,$G16+$H16-1,MATCH(BQ$14,$BP$14:$DP$14,0))</f>
        <v>0</v>
      </c>
      <c r="BR16" s="8" cm="1">
        <f t="array" ref="BR16">L16*INDEX(prod_est,$G16+$H16-1,MATCH(BR$14,$BP$14:$DP$14,0))</f>
        <v>0</v>
      </c>
      <c r="BS16" s="8" cm="1">
        <f t="array" ref="BS16">M16*INDEX(prod_est,$G16+$H16-1,MATCH(BS$14,$BP$14:$DP$14,0))</f>
        <v>0</v>
      </c>
      <c r="BT16" s="8" cm="1">
        <f t="array" ref="BT16">N16*INDEX(prod_est,$G16+$H16-1,MATCH(BT$14,$BP$14:$DP$14,0))</f>
        <v>0</v>
      </c>
      <c r="BU16" s="8" cm="1">
        <f t="array" ref="BU16">O16*INDEX(prod_est,$G16+$H16-1,MATCH(BU$14,$BP$14:$DP$14,0))</f>
        <v>0</v>
      </c>
      <c r="BV16" s="8" cm="1">
        <f t="array" ref="BV16">P16*INDEX(prod_est,$G16+$H16-1,MATCH(BV$14,$BP$14:$DP$14,0))</f>
        <v>0</v>
      </c>
      <c r="BW16" s="8" cm="1">
        <f t="array" ref="BW16">Q16*INDEX(prod_est,$G16+$H16-1,MATCH(BW$14,$BP$14:$DP$14,0))</f>
        <v>0</v>
      </c>
      <c r="BX16" s="8" cm="1">
        <f t="array" ref="BX16">R16*INDEX(prod_est,$G16+$H16-1,MATCH(BX$14,$BP$14:$DP$14,0))</f>
        <v>0</v>
      </c>
      <c r="BY16" s="8" cm="1">
        <f t="array" ref="BY16">S16*INDEX(prod_est,$G16+$H16-1,MATCH(BY$14,$BP$14:$DP$14,0))</f>
        <v>0</v>
      </c>
      <c r="BZ16" s="8" cm="1">
        <f t="array" ref="BZ16">T16*INDEX(prod_est,$G16+$H16-1,MATCH(BZ$14,$BP$14:$DP$14,0))</f>
        <v>0</v>
      </c>
      <c r="CA16" s="8" cm="1">
        <f t="array" ref="CA16">U16*INDEX(prod_est,$G16+$H16-1,MATCH(CA$14,$BP$14:$DP$14,0))</f>
        <v>0</v>
      </c>
      <c r="CB16" s="8" cm="1">
        <f t="array" ref="CB16">V16*INDEX(prod_est,$G16+$H16-1,MATCH(CB$14,$BP$14:$DP$14,0))</f>
        <v>0</v>
      </c>
      <c r="CC16" s="8" cm="1">
        <f t="array" ref="CC16">W16*INDEX(prod_est,$G16+$H16-1,MATCH(CC$14,$BP$14:$DP$14,0))</f>
        <v>0</v>
      </c>
      <c r="CD16" s="8" cm="1">
        <f t="array" ref="CD16">X16*INDEX(prod_est,$G16+$H16-1,MATCH(CD$14,$BP$14:$DP$14,0))</f>
        <v>0</v>
      </c>
      <c r="CE16" s="8" cm="1">
        <f t="array" ref="CE16">Y16*INDEX(prod_est,$G16+$H16-1,MATCH(CE$14,$BP$14:$DP$14,0))</f>
        <v>0</v>
      </c>
      <c r="CF16" s="8" cm="1">
        <f t="array" ref="CF16">Z16*INDEX(prod_est,$G16+$H16-1,MATCH(CF$14,$BP$14:$DP$14,0))</f>
        <v>0</v>
      </c>
      <c r="CG16" s="8" cm="1">
        <f t="array" ref="CG16">AA16*INDEX(prod_est,$G16+$H16-1,MATCH(CG$14,$BP$14:$DP$14,0))</f>
        <v>0</v>
      </c>
      <c r="CH16" s="8" cm="1">
        <f t="array" ref="CH16">AB16*INDEX(prod_est,$G16+$H16-1,MATCH(CH$14,$BP$14:$DP$14,0))</f>
        <v>0</v>
      </c>
      <c r="CI16" s="8" cm="1">
        <f t="array" ref="CI16">AC16*INDEX(prod_est,$G16+$H16-1,MATCH(CI$14,$BP$14:$DP$14,0))</f>
        <v>0</v>
      </c>
      <c r="CJ16" s="8" cm="1">
        <f t="array" ref="CJ16">AD16*INDEX(prod_est,$G16+$H16-1,MATCH(CJ$14,$BP$14:$DP$14,0))</f>
        <v>0</v>
      </c>
      <c r="CK16" s="8" cm="1">
        <f t="array" ref="CK16">AE16*INDEX(prod_est,$G16+$H16-1,MATCH(CK$14,$BP$14:$DP$14,0))</f>
        <v>0</v>
      </c>
      <c r="CL16" s="8" cm="1">
        <f t="array" ref="CL16">AF16*INDEX(prod_est,$G16+$H16-1,MATCH(CL$14,$BP$14:$DP$14,0))</f>
        <v>0</v>
      </c>
      <c r="CM16" s="8" cm="1">
        <f t="array" ref="CM16">AG16*INDEX(prod_est,$G16+$H16-1,MATCH(CM$14,$BP$14:$DP$14,0))</f>
        <v>0</v>
      </c>
      <c r="CN16" s="8" cm="1">
        <f t="array" ref="CN16">AH16*INDEX(prod_est,$G16+$H16-1,MATCH(CN$14,$BP$14:$DP$14,0))</f>
        <v>0</v>
      </c>
      <c r="CO16" s="8" cm="1">
        <f t="array" ref="CO16">AI16*INDEX(prod_est,$G16+$H16-1,MATCH(CO$14,$BP$14:$DP$14,0))</f>
        <v>0</v>
      </c>
      <c r="CP16" s="8" cm="1">
        <f t="array" ref="CP16">AJ16*INDEX(prod_est,$G16+$H16-1,MATCH(CP$14,$BP$14:$DP$14,0))</f>
        <v>0</v>
      </c>
      <c r="CQ16" s="8" cm="1">
        <f t="array" ref="CQ16">AK16*INDEX(prod_est,$G16+$H16-1,MATCH(CQ$14,$BP$14:$DP$14,0))</f>
        <v>0</v>
      </c>
      <c r="CR16" s="8" cm="1">
        <f t="array" ref="CR16">AL16*INDEX(prod_est,$G16+$H16-1,MATCH(CR$14,$BP$14:$DP$14,0))</f>
        <v>0</v>
      </c>
      <c r="CS16" s="8" cm="1">
        <f t="array" ref="CS16">AM16*INDEX(prod_est,$G16+$H16-1,MATCH(CS$14,$BP$14:$DP$14,0))</f>
        <v>0</v>
      </c>
      <c r="CT16" s="8" cm="1">
        <f t="array" ref="CT16">AN16*INDEX(prod_est,$G16+$H16-1,MATCH(CT$14,$BP$14:$DP$14,0))</f>
        <v>0</v>
      </c>
      <c r="CU16" s="8" cm="1">
        <f t="array" ref="CU16">AO16*INDEX(prod_est,$G16+$H16-1,MATCH(CU$14,$BP$14:$DP$14,0))</f>
        <v>0</v>
      </c>
      <c r="CV16" s="8" cm="1">
        <f t="array" ref="CV16">AP16*INDEX(prod_est,$G16+$H16-1,MATCH(CV$14,$BP$14:$DP$14,0))</f>
        <v>0</v>
      </c>
      <c r="CW16" cm="1">
        <f t="array" ref="CW16">AQ16*INDEX(prod_est,$G16+$H16-1,MATCH(CW$14,$BP$14:$DP$14,0))</f>
        <v>0</v>
      </c>
      <c r="CX16" cm="1">
        <f t="array" ref="CX16">AR16*INDEX(prod_est,$G16+$H16-1,MATCH(CX$14,$BP$14:$DP$14,0))</f>
        <v>0</v>
      </c>
      <c r="CY16" cm="1">
        <f t="array" ref="CY16">AS16*INDEX(prod_est,$G16+$H16-1,MATCH(CY$14,$BP$14:$DP$14,0))</f>
        <v>0</v>
      </c>
      <c r="CZ16" cm="1">
        <f t="array" ref="CZ16">AT16*INDEX(prod_est,$G16+$H16-1,MATCH(CZ$14,$BP$14:$DP$14,0))</f>
        <v>0</v>
      </c>
      <c r="DA16" cm="1">
        <f t="array" ref="DA16">AU16*INDEX(prod_est,$G16+$H16-1,MATCH(DA$14,$BP$14:$DP$14,0))</f>
        <v>0</v>
      </c>
      <c r="DB16" cm="1">
        <f t="array" ref="DB16">AV16*INDEX(prod_est,$G16+$H16-1,MATCH(DB$14,$BP$14:$DP$14,0))</f>
        <v>0</v>
      </c>
      <c r="DC16" cm="1">
        <f t="array" ref="DC16">AW16*INDEX(prod_est,$G16+$H16-1,MATCH(DC$14,$BP$14:$DP$14,0))</f>
        <v>0</v>
      </c>
      <c r="DD16" cm="1">
        <f t="array" ref="DD16">AX16*INDEX(prod_est,$G16+$H16-1,MATCH(DD$14,$BP$14:$DP$14,0))</f>
        <v>0</v>
      </c>
      <c r="DE16" cm="1">
        <f t="array" ref="DE16">AY16*INDEX(prod_est,$G16+$H16-1,MATCH(DE$14,$BP$14:$DP$14,0))</f>
        <v>0</v>
      </c>
      <c r="DF16" cm="1">
        <f t="array" ref="DF16">AZ16*INDEX(prod_est,$G16+$H16-1,MATCH(DF$14,$BP$14:$DP$14,0))</f>
        <v>0</v>
      </c>
      <c r="DG16" cm="1">
        <f t="array" ref="DG16">BA16*INDEX(prod_est,$G16+$H16-1,MATCH(DG$14,$BP$14:$DP$14,0))</f>
        <v>0</v>
      </c>
      <c r="DH16" cm="1">
        <f t="array" ref="DH16">BB16*INDEX(prod_est,$G16+$H16-1,MATCH(DH$14,$BP$14:$DP$14,0))</f>
        <v>0</v>
      </c>
      <c r="DI16" cm="1">
        <f t="array" ref="DI16">BC16*INDEX(prod_est,$G16+$H16-1,MATCH(DI$14,$BP$14:$DP$14,0))</f>
        <v>0</v>
      </c>
      <c r="DJ16" cm="1">
        <f t="array" ref="DJ16">BD16*INDEX(prod_est,$G16+$H16-1,MATCH(DJ$14,$BP$14:$DP$14,0))</f>
        <v>0</v>
      </c>
      <c r="DK16" cm="1">
        <f t="array" ref="DK16">BE16*INDEX(prod_est,$G16+$H16-1,MATCH(DK$14,$BP$14:$DP$14,0))</f>
        <v>0</v>
      </c>
      <c r="DL16" cm="1">
        <f t="array" ref="DL16">BF16*INDEX(prod_est,$G16+$H16-1,MATCH(DL$14,$BP$14:$DP$14,0))</f>
        <v>0</v>
      </c>
      <c r="DM16" cm="1">
        <f t="array" ref="DM16">BG16*INDEX(prod_est,$G16+$H16-1,MATCH(DM$14,$BP$14:$DP$14,0))</f>
        <v>0</v>
      </c>
      <c r="DN16" cm="1">
        <f t="array" ref="DN16">BH16*INDEX(prod_est,$G16+$H16-1,MATCH(DN$14,$BP$14:$DP$14,0))</f>
        <v>0</v>
      </c>
      <c r="DO16" cm="1">
        <f t="array" ref="DO16">BI16*INDEX(prod_est,$G16+$H16-1,MATCH(DO$14,$BP$14:$DP$14,0))</f>
        <v>0</v>
      </c>
      <c r="DP16" cm="1">
        <f t="array" ref="DP16">BJ16*INDEX(prod_est,$G16+$H16-1,MATCH(DP$14,$BP$14:$DP$14,0))</f>
        <v>0</v>
      </c>
    </row>
    <row r="17" spans="1:120" x14ac:dyDescent="0.25">
      <c r="A17" t="s">
        <v>44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113</v>
      </c>
      <c r="H17">
        <f>IFERROR(MATCH(D17,Production_est!$D$4:$D$339,0),"-")</f>
        <v>6</v>
      </c>
      <c r="I17" s="8" cm="1">
        <f t="array" ref="I17">IFERROR(INDEX(Production_est!$E$4:$E$339,H17+G17-1),"-")</f>
        <v>52407.094231576702</v>
      </c>
      <c r="J17" s="42">
        <f t="shared" si="0"/>
        <v>0</v>
      </c>
      <c r="K17" s="42">
        <f t="shared" ref="K17:AP17" si="9">J17*(1-$F$4)</f>
        <v>0</v>
      </c>
      <c r="L17" s="42">
        <f t="shared" si="9"/>
        <v>0</v>
      </c>
      <c r="M17" s="42">
        <f t="shared" si="9"/>
        <v>0</v>
      </c>
      <c r="N17" s="42">
        <f t="shared" si="9"/>
        <v>0</v>
      </c>
      <c r="O17" s="42">
        <f t="shared" si="9"/>
        <v>0</v>
      </c>
      <c r="P17" s="42">
        <f t="shared" si="9"/>
        <v>0</v>
      </c>
      <c r="Q17" s="42">
        <f t="shared" si="9"/>
        <v>0</v>
      </c>
      <c r="R17" s="42">
        <f t="shared" si="9"/>
        <v>0</v>
      </c>
      <c r="S17" s="42">
        <f t="shared" si="9"/>
        <v>0</v>
      </c>
      <c r="T17" s="42">
        <f t="shared" si="9"/>
        <v>0</v>
      </c>
      <c r="U17" s="42">
        <f t="shared" si="9"/>
        <v>0</v>
      </c>
      <c r="V17" s="42">
        <f t="shared" si="9"/>
        <v>0</v>
      </c>
      <c r="W17" s="42">
        <f t="shared" si="9"/>
        <v>0</v>
      </c>
      <c r="X17" s="42">
        <f t="shared" si="9"/>
        <v>0</v>
      </c>
      <c r="Y17" s="42">
        <f t="shared" si="9"/>
        <v>0</v>
      </c>
      <c r="Z17" s="42">
        <f t="shared" si="9"/>
        <v>0</v>
      </c>
      <c r="AA17" s="42">
        <f t="shared" si="9"/>
        <v>0</v>
      </c>
      <c r="AB17" s="42">
        <f t="shared" si="9"/>
        <v>0</v>
      </c>
      <c r="AC17" s="42">
        <f t="shared" si="9"/>
        <v>0</v>
      </c>
      <c r="AD17" s="42">
        <f t="shared" si="9"/>
        <v>0</v>
      </c>
      <c r="AE17" s="42">
        <f t="shared" si="9"/>
        <v>0</v>
      </c>
      <c r="AF17" s="42">
        <f t="shared" si="9"/>
        <v>0</v>
      </c>
      <c r="AG17" s="42">
        <f t="shared" si="9"/>
        <v>0</v>
      </c>
      <c r="AH17" s="42">
        <f t="shared" si="9"/>
        <v>0</v>
      </c>
      <c r="AI17" s="42">
        <f t="shared" si="9"/>
        <v>0</v>
      </c>
      <c r="AJ17" s="42">
        <f t="shared" si="9"/>
        <v>0</v>
      </c>
      <c r="AK17" s="42">
        <f t="shared" si="9"/>
        <v>0</v>
      </c>
      <c r="AL17" s="42">
        <f t="shared" si="9"/>
        <v>0</v>
      </c>
      <c r="AM17" s="42">
        <f t="shared" si="9"/>
        <v>0</v>
      </c>
      <c r="AN17" s="42">
        <f t="shared" si="9"/>
        <v>0</v>
      </c>
      <c r="AO17" s="42">
        <f t="shared" si="9"/>
        <v>0</v>
      </c>
      <c r="AP17" s="42">
        <f t="shared" si="9"/>
        <v>0</v>
      </c>
      <c r="AQ17" s="42">
        <f t="shared" ref="AQ17:BJ17" si="10">AP17*(1-$F$4)</f>
        <v>0</v>
      </c>
      <c r="AR17" s="42">
        <f t="shared" si="10"/>
        <v>0</v>
      </c>
      <c r="AS17" s="42">
        <f t="shared" si="10"/>
        <v>0</v>
      </c>
      <c r="AT17" s="42">
        <f t="shared" si="10"/>
        <v>0</v>
      </c>
      <c r="AU17" s="42">
        <f t="shared" si="10"/>
        <v>0</v>
      </c>
      <c r="AV17" s="42">
        <f t="shared" si="10"/>
        <v>0</v>
      </c>
      <c r="AW17" s="42">
        <f t="shared" si="10"/>
        <v>0</v>
      </c>
      <c r="AX17" s="42">
        <f t="shared" si="10"/>
        <v>0</v>
      </c>
      <c r="AY17" s="42">
        <f t="shared" si="10"/>
        <v>0</v>
      </c>
      <c r="AZ17" s="42">
        <f t="shared" si="10"/>
        <v>0</v>
      </c>
      <c r="BA17" s="42">
        <f t="shared" si="10"/>
        <v>0</v>
      </c>
      <c r="BB17" s="42">
        <f t="shared" si="10"/>
        <v>0</v>
      </c>
      <c r="BC17" s="42">
        <f t="shared" si="10"/>
        <v>0</v>
      </c>
      <c r="BD17" s="42">
        <f t="shared" si="10"/>
        <v>0</v>
      </c>
      <c r="BE17" s="42">
        <f t="shared" si="10"/>
        <v>0</v>
      </c>
      <c r="BF17" s="42">
        <f t="shared" si="10"/>
        <v>0</v>
      </c>
      <c r="BG17" s="42">
        <f t="shared" si="10"/>
        <v>0</v>
      </c>
      <c r="BH17" s="42">
        <f t="shared" si="10"/>
        <v>0</v>
      </c>
      <c r="BI17" s="42">
        <f t="shared" si="10"/>
        <v>0</v>
      </c>
      <c r="BJ17" s="42">
        <f t="shared" si="10"/>
        <v>0</v>
      </c>
      <c r="BK17" t="str">
        <f t="shared" si="3"/>
        <v>08_JPN</v>
      </c>
      <c r="BL17" t="str">
        <f t="shared" si="4"/>
        <v>d_ind_cem_1_5_lignite</v>
      </c>
      <c r="BO17" s="8">
        <f t="shared" si="5"/>
        <v>0</v>
      </c>
      <c r="BP17" s="8">
        <f t="shared" si="6"/>
        <v>0</v>
      </c>
      <c r="BQ17" s="8" cm="1">
        <f t="array" ref="BQ17">K17*INDEX(prod_est,$G17+$H17-1,MATCH(BQ$14,$BP$14:$DP$14,0))</f>
        <v>0</v>
      </c>
      <c r="BR17" s="8" cm="1">
        <f t="array" ref="BR17">L17*INDEX(prod_est,$G17+$H17-1,MATCH(BR$14,$BP$14:$DP$14,0))</f>
        <v>0</v>
      </c>
      <c r="BS17" s="8" cm="1">
        <f t="array" ref="BS17">M17*INDEX(prod_est,$G17+$H17-1,MATCH(BS$14,$BP$14:$DP$14,0))</f>
        <v>0</v>
      </c>
      <c r="BT17" s="8" cm="1">
        <f t="array" ref="BT17">N17*INDEX(prod_est,$G17+$H17-1,MATCH(BT$14,$BP$14:$DP$14,0))</f>
        <v>0</v>
      </c>
      <c r="BU17" s="8" cm="1">
        <f t="array" ref="BU17">O17*INDEX(prod_est,$G17+$H17-1,MATCH(BU$14,$BP$14:$DP$14,0))</f>
        <v>0</v>
      </c>
      <c r="BV17" s="8" cm="1">
        <f t="array" ref="BV17">P17*INDEX(prod_est,$G17+$H17-1,MATCH(BV$14,$BP$14:$DP$14,0))</f>
        <v>0</v>
      </c>
      <c r="BW17" s="8" cm="1">
        <f t="array" ref="BW17">Q17*INDEX(prod_est,$G17+$H17-1,MATCH(BW$14,$BP$14:$DP$14,0))</f>
        <v>0</v>
      </c>
      <c r="BX17" s="8" cm="1">
        <f t="array" ref="BX17">R17*INDEX(prod_est,$G17+$H17-1,MATCH(BX$14,$BP$14:$DP$14,0))</f>
        <v>0</v>
      </c>
      <c r="BY17" s="8" cm="1">
        <f t="array" ref="BY17">S17*INDEX(prod_est,$G17+$H17-1,MATCH(BY$14,$BP$14:$DP$14,0))</f>
        <v>0</v>
      </c>
      <c r="BZ17" s="8" cm="1">
        <f t="array" ref="BZ17">T17*INDEX(prod_est,$G17+$H17-1,MATCH(BZ$14,$BP$14:$DP$14,0))</f>
        <v>0</v>
      </c>
      <c r="CA17" s="8" cm="1">
        <f t="array" ref="CA17">U17*INDEX(prod_est,$G17+$H17-1,MATCH(CA$14,$BP$14:$DP$14,0))</f>
        <v>0</v>
      </c>
      <c r="CB17" s="8" cm="1">
        <f t="array" ref="CB17">V17*INDEX(prod_est,$G17+$H17-1,MATCH(CB$14,$BP$14:$DP$14,0))</f>
        <v>0</v>
      </c>
      <c r="CC17" s="8" cm="1">
        <f t="array" ref="CC17">W17*INDEX(prod_est,$G17+$H17-1,MATCH(CC$14,$BP$14:$DP$14,0))</f>
        <v>0</v>
      </c>
      <c r="CD17" s="8" cm="1">
        <f t="array" ref="CD17">X17*INDEX(prod_est,$G17+$H17-1,MATCH(CD$14,$BP$14:$DP$14,0))</f>
        <v>0</v>
      </c>
      <c r="CE17" s="8" cm="1">
        <f t="array" ref="CE17">Y17*INDEX(prod_est,$G17+$H17-1,MATCH(CE$14,$BP$14:$DP$14,0))</f>
        <v>0</v>
      </c>
      <c r="CF17" s="8" cm="1">
        <f t="array" ref="CF17">Z17*INDEX(prod_est,$G17+$H17-1,MATCH(CF$14,$BP$14:$DP$14,0))</f>
        <v>0</v>
      </c>
      <c r="CG17" s="8" cm="1">
        <f t="array" ref="CG17">AA17*INDEX(prod_est,$G17+$H17-1,MATCH(CG$14,$BP$14:$DP$14,0))</f>
        <v>0</v>
      </c>
      <c r="CH17" s="8" cm="1">
        <f t="array" ref="CH17">AB17*INDEX(prod_est,$G17+$H17-1,MATCH(CH$14,$BP$14:$DP$14,0))</f>
        <v>0</v>
      </c>
      <c r="CI17" s="8" cm="1">
        <f t="array" ref="CI17">AC17*INDEX(prod_est,$G17+$H17-1,MATCH(CI$14,$BP$14:$DP$14,0))</f>
        <v>0</v>
      </c>
      <c r="CJ17" s="8" cm="1">
        <f t="array" ref="CJ17">AD17*INDEX(prod_est,$G17+$H17-1,MATCH(CJ$14,$BP$14:$DP$14,0))</f>
        <v>0</v>
      </c>
      <c r="CK17" s="8" cm="1">
        <f t="array" ref="CK17">AE17*INDEX(prod_est,$G17+$H17-1,MATCH(CK$14,$BP$14:$DP$14,0))</f>
        <v>0</v>
      </c>
      <c r="CL17" s="8" cm="1">
        <f t="array" ref="CL17">AF17*INDEX(prod_est,$G17+$H17-1,MATCH(CL$14,$BP$14:$DP$14,0))</f>
        <v>0</v>
      </c>
      <c r="CM17" s="8" cm="1">
        <f t="array" ref="CM17">AG17*INDEX(prod_est,$G17+$H17-1,MATCH(CM$14,$BP$14:$DP$14,0))</f>
        <v>0</v>
      </c>
      <c r="CN17" s="8" cm="1">
        <f t="array" ref="CN17">AH17*INDEX(prod_est,$G17+$H17-1,MATCH(CN$14,$BP$14:$DP$14,0))</f>
        <v>0</v>
      </c>
      <c r="CO17" s="8" cm="1">
        <f t="array" ref="CO17">AI17*INDEX(prod_est,$G17+$H17-1,MATCH(CO$14,$BP$14:$DP$14,0))</f>
        <v>0</v>
      </c>
      <c r="CP17" s="8" cm="1">
        <f t="array" ref="CP17">AJ17*INDEX(prod_est,$G17+$H17-1,MATCH(CP$14,$BP$14:$DP$14,0))</f>
        <v>0</v>
      </c>
      <c r="CQ17" s="8" cm="1">
        <f t="array" ref="CQ17">AK17*INDEX(prod_est,$G17+$H17-1,MATCH(CQ$14,$BP$14:$DP$14,0))</f>
        <v>0</v>
      </c>
      <c r="CR17" s="8" cm="1">
        <f t="array" ref="CR17">AL17*INDEX(prod_est,$G17+$H17-1,MATCH(CR$14,$BP$14:$DP$14,0))</f>
        <v>0</v>
      </c>
      <c r="CS17" s="8" cm="1">
        <f t="array" ref="CS17">AM17*INDEX(prod_est,$G17+$H17-1,MATCH(CS$14,$BP$14:$DP$14,0))</f>
        <v>0</v>
      </c>
      <c r="CT17" s="8" cm="1">
        <f t="array" ref="CT17">AN17*INDEX(prod_est,$G17+$H17-1,MATCH(CT$14,$BP$14:$DP$14,0))</f>
        <v>0</v>
      </c>
      <c r="CU17" s="8" cm="1">
        <f t="array" ref="CU17">AO17*INDEX(prod_est,$G17+$H17-1,MATCH(CU$14,$BP$14:$DP$14,0))</f>
        <v>0</v>
      </c>
      <c r="CV17" s="8" cm="1">
        <f t="array" ref="CV17">AP17*INDEX(prod_est,$G17+$H17-1,MATCH(CV$14,$BP$14:$DP$14,0))</f>
        <v>0</v>
      </c>
      <c r="CW17" cm="1">
        <f t="array" ref="CW17">AQ17*INDEX(prod_est,$G17+$H17-1,MATCH(CW$14,$BP$14:$DP$14,0))</f>
        <v>0</v>
      </c>
      <c r="CX17" cm="1">
        <f t="array" ref="CX17">AR17*INDEX(prod_est,$G17+$H17-1,MATCH(CX$14,$BP$14:$DP$14,0))</f>
        <v>0</v>
      </c>
      <c r="CY17" cm="1">
        <f t="array" ref="CY17">AS17*INDEX(prod_est,$G17+$H17-1,MATCH(CY$14,$BP$14:$DP$14,0))</f>
        <v>0</v>
      </c>
      <c r="CZ17" cm="1">
        <f t="array" ref="CZ17">AT17*INDEX(prod_est,$G17+$H17-1,MATCH(CZ$14,$BP$14:$DP$14,0))</f>
        <v>0</v>
      </c>
      <c r="DA17" cm="1">
        <f t="array" ref="DA17">AU17*INDEX(prod_est,$G17+$H17-1,MATCH(DA$14,$BP$14:$DP$14,0))</f>
        <v>0</v>
      </c>
      <c r="DB17" cm="1">
        <f t="array" ref="DB17">AV17*INDEX(prod_est,$G17+$H17-1,MATCH(DB$14,$BP$14:$DP$14,0))</f>
        <v>0</v>
      </c>
      <c r="DC17" cm="1">
        <f t="array" ref="DC17">AW17*INDEX(prod_est,$G17+$H17-1,MATCH(DC$14,$BP$14:$DP$14,0))</f>
        <v>0</v>
      </c>
      <c r="DD17" cm="1">
        <f t="array" ref="DD17">AX17*INDEX(prod_est,$G17+$H17-1,MATCH(DD$14,$BP$14:$DP$14,0))</f>
        <v>0</v>
      </c>
      <c r="DE17" cm="1">
        <f t="array" ref="DE17">AY17*INDEX(prod_est,$G17+$H17-1,MATCH(DE$14,$BP$14:$DP$14,0))</f>
        <v>0</v>
      </c>
      <c r="DF17" cm="1">
        <f t="array" ref="DF17">AZ17*INDEX(prod_est,$G17+$H17-1,MATCH(DF$14,$BP$14:$DP$14,0))</f>
        <v>0</v>
      </c>
      <c r="DG17" cm="1">
        <f t="array" ref="DG17">BA17*INDEX(prod_est,$G17+$H17-1,MATCH(DG$14,$BP$14:$DP$14,0))</f>
        <v>0</v>
      </c>
      <c r="DH17" cm="1">
        <f t="array" ref="DH17">BB17*INDEX(prod_est,$G17+$H17-1,MATCH(DH$14,$BP$14:$DP$14,0))</f>
        <v>0</v>
      </c>
      <c r="DI17" cm="1">
        <f t="array" ref="DI17">BC17*INDEX(prod_est,$G17+$H17-1,MATCH(DI$14,$BP$14:$DP$14,0))</f>
        <v>0</v>
      </c>
      <c r="DJ17" cm="1">
        <f t="array" ref="DJ17">BD17*INDEX(prod_est,$G17+$H17-1,MATCH(DJ$14,$BP$14:$DP$14,0))</f>
        <v>0</v>
      </c>
      <c r="DK17" cm="1">
        <f t="array" ref="DK17">BE17*INDEX(prod_est,$G17+$H17-1,MATCH(DK$14,$BP$14:$DP$14,0))</f>
        <v>0</v>
      </c>
      <c r="DL17" cm="1">
        <f t="array" ref="DL17">BF17*INDEX(prod_est,$G17+$H17-1,MATCH(DL$14,$BP$14:$DP$14,0))</f>
        <v>0</v>
      </c>
      <c r="DM17" cm="1">
        <f t="array" ref="DM17">BG17*INDEX(prod_est,$G17+$H17-1,MATCH(DM$14,$BP$14:$DP$14,0))</f>
        <v>0</v>
      </c>
      <c r="DN17" cm="1">
        <f t="array" ref="DN17">BH17*INDEX(prod_est,$G17+$H17-1,MATCH(DN$14,$BP$14:$DP$14,0))</f>
        <v>0</v>
      </c>
      <c r="DO17" cm="1">
        <f t="array" ref="DO17">BI17*INDEX(prod_est,$G17+$H17-1,MATCH(DO$14,$BP$14:$DP$14,0))</f>
        <v>0</v>
      </c>
      <c r="DP17" cm="1">
        <f t="array" ref="DP17">BJ17*INDEX(prod_est,$G17+$H17-1,MATCH(DP$14,$BP$14:$DP$14,0))</f>
        <v>0</v>
      </c>
    </row>
    <row r="18" spans="1:120" x14ac:dyDescent="0.25">
      <c r="A18" t="s">
        <v>44</v>
      </c>
      <c r="B18" t="s">
        <v>8</v>
      </c>
      <c r="C18" t="s">
        <v>8</v>
      </c>
      <c r="D18" t="s">
        <v>37</v>
      </c>
      <c r="E18" s="8">
        <v>11.08518102</v>
      </c>
      <c r="F18" s="8">
        <v>12.013143372</v>
      </c>
      <c r="G18">
        <f>MATCH(A18,Production_est!$A$4:$A$339,0)</f>
        <v>113</v>
      </c>
      <c r="H18">
        <f>IFERROR(MATCH(D18,Production_est!$D$4:$D$339,0),"-")</f>
        <v>6</v>
      </c>
      <c r="I18" s="8" cm="1">
        <f t="array" ref="I18">IFERROR(INDEX(Production_est!$E$4:$E$339,H18+G18-1),"-")</f>
        <v>52407.094231576702</v>
      </c>
      <c r="J18" s="42">
        <f t="shared" si="0"/>
        <v>2.2922742709061998E-4</v>
      </c>
      <c r="K18" s="42">
        <f t="shared" ref="K18:AP18" si="11">J18*(1-$F$4)</f>
        <v>2.2883746918950427E-4</v>
      </c>
      <c r="L18" s="42">
        <f t="shared" si="11"/>
        <v>2.2844817467830911E-4</v>
      </c>
      <c r="M18" s="42">
        <f t="shared" si="11"/>
        <v>2.2805954242848653E-4</v>
      </c>
      <c r="N18" s="42">
        <f t="shared" si="11"/>
        <v>2.2767157131340848E-4</v>
      </c>
      <c r="O18" s="42">
        <f t="shared" si="11"/>
        <v>2.2728426020836347E-4</v>
      </c>
      <c r="P18" s="42">
        <f t="shared" si="11"/>
        <v>2.2689760799055338E-4</v>
      </c>
      <c r="Q18" s="42">
        <f t="shared" si="11"/>
        <v>2.2651161353909015E-4</v>
      </c>
      <c r="R18" s="42">
        <f t="shared" si="11"/>
        <v>2.2612627573499259E-4</v>
      </c>
      <c r="S18" s="42">
        <f t="shared" si="11"/>
        <v>2.2574159346118306E-4</v>
      </c>
      <c r="T18" s="42">
        <f t="shared" si="11"/>
        <v>2.2535756560248429E-4</v>
      </c>
      <c r="U18" s="42">
        <f t="shared" si="11"/>
        <v>2.2497419104561614E-4</v>
      </c>
      <c r="V18" s="42">
        <f t="shared" si="11"/>
        <v>2.2459146867919238E-4</v>
      </c>
      <c r="W18" s="42">
        <f t="shared" si="11"/>
        <v>2.2420939739371741E-4</v>
      </c>
      <c r="X18" s="42">
        <f t="shared" si="11"/>
        <v>2.2382797608158314E-4</v>
      </c>
      <c r="Y18" s="42">
        <f t="shared" si="11"/>
        <v>2.2344720363706564E-4</v>
      </c>
      <c r="Z18" s="42">
        <f t="shared" si="11"/>
        <v>2.2306707895632211E-4</v>
      </c>
      <c r="AA18" s="42">
        <f t="shared" si="11"/>
        <v>2.2268760093738753E-4</v>
      </c>
      <c r="AB18" s="42">
        <f t="shared" si="11"/>
        <v>2.2230876848017156E-4</v>
      </c>
      <c r="AC18" s="42">
        <f t="shared" si="11"/>
        <v>2.2193058048645527E-4</v>
      </c>
      <c r="AD18" s="42">
        <f t="shared" si="11"/>
        <v>2.2155303585988807E-4</v>
      </c>
      <c r="AE18" s="42">
        <f t="shared" si="11"/>
        <v>2.2117613350598441E-4</v>
      </c>
      <c r="AF18" s="42">
        <f t="shared" si="11"/>
        <v>2.2079987233212067E-4</v>
      </c>
      <c r="AG18" s="42">
        <f t="shared" si="11"/>
        <v>2.2042425124753199E-4</v>
      </c>
      <c r="AH18" s="42">
        <f t="shared" si="11"/>
        <v>2.2004926916330912E-4</v>
      </c>
      <c r="AI18" s="42">
        <f t="shared" si="11"/>
        <v>2.196749249923952E-4</v>
      </c>
      <c r="AJ18" s="42">
        <f t="shared" si="11"/>
        <v>2.1930121764958269E-4</v>
      </c>
      <c r="AK18" s="42">
        <f t="shared" si="11"/>
        <v>2.1892814605151018E-4</v>
      </c>
      <c r="AL18" s="42">
        <f t="shared" si="11"/>
        <v>2.1855570911665922E-4</v>
      </c>
      <c r="AM18" s="42">
        <f t="shared" si="11"/>
        <v>2.1818390576535128E-4</v>
      </c>
      <c r="AN18" s="42">
        <f t="shared" si="11"/>
        <v>2.1781273491974453E-4</v>
      </c>
      <c r="AO18" s="42">
        <f t="shared" si="11"/>
        <v>2.1744219550383077E-4</v>
      </c>
      <c r="AP18" s="42">
        <f t="shared" si="11"/>
        <v>2.1707228644343224E-4</v>
      </c>
      <c r="AQ18" s="42">
        <f t="shared" ref="AQ18:BJ18" si="12">AP18*(1-$F$4)</f>
        <v>2.167030066661986E-4</v>
      </c>
      <c r="AR18" s="42">
        <f t="shared" si="12"/>
        <v>2.1633435510160374E-4</v>
      </c>
      <c r="AS18" s="42">
        <f t="shared" si="12"/>
        <v>2.1596633068094272E-4</v>
      </c>
      <c r="AT18" s="42">
        <f t="shared" si="12"/>
        <v>2.1559893233732868E-4</v>
      </c>
      <c r="AU18" s="42">
        <f t="shared" si="12"/>
        <v>2.1523215900568973E-4</v>
      </c>
      <c r="AV18" s="42">
        <f t="shared" si="12"/>
        <v>2.1486600962276585E-4</v>
      </c>
      <c r="AW18" s="42">
        <f t="shared" si="12"/>
        <v>2.1450048312710582E-4</v>
      </c>
      <c r="AX18" s="42">
        <f t="shared" si="12"/>
        <v>2.1413557845906413E-4</v>
      </c>
      <c r="AY18" s="42">
        <f t="shared" si="12"/>
        <v>2.1377129456079798E-4</v>
      </c>
      <c r="AZ18" s="42">
        <f t="shared" si="12"/>
        <v>2.1340763037626406E-4</v>
      </c>
      <c r="BA18" s="42">
        <f t="shared" si="12"/>
        <v>2.1304458485121568E-4</v>
      </c>
      <c r="BB18" s="42">
        <f t="shared" si="12"/>
        <v>2.1268215693319954E-4</v>
      </c>
      <c r="BC18" s="42">
        <f t="shared" si="12"/>
        <v>2.1232034557155282E-4</v>
      </c>
      <c r="BD18" s="42">
        <f t="shared" si="12"/>
        <v>2.1195914971740003E-4</v>
      </c>
      <c r="BE18" s="42">
        <f t="shared" si="12"/>
        <v>2.1159856832365001E-4</v>
      </c>
      <c r="BF18" s="42">
        <f t="shared" si="12"/>
        <v>2.1123860034499291E-4</v>
      </c>
      <c r="BG18" s="42">
        <f t="shared" si="12"/>
        <v>2.1087924473789713E-4</v>
      </c>
      <c r="BH18" s="42">
        <f t="shared" si="12"/>
        <v>2.1052050046060632E-4</v>
      </c>
      <c r="BI18" s="42">
        <f t="shared" si="12"/>
        <v>2.1016236647313635E-4</v>
      </c>
      <c r="BJ18" s="42">
        <f t="shared" si="12"/>
        <v>2.0980484173727229E-4</v>
      </c>
      <c r="BK18" t="str">
        <f t="shared" si="3"/>
        <v>08_JPN</v>
      </c>
      <c r="BL18" t="str">
        <f t="shared" si="4"/>
        <v>d_ind_cem_2_coal_products</v>
      </c>
      <c r="BO18" s="8">
        <f t="shared" si="5"/>
        <v>11.08518102</v>
      </c>
      <c r="BP18" s="8">
        <f t="shared" si="6"/>
        <v>12.013143372</v>
      </c>
      <c r="BQ18" s="8" cm="1">
        <f t="array" ref="BQ18">K18*INDEX(prod_est,$G18+$H18-1,MATCH(BQ$14,$BP$14:$DP$14,0))</f>
        <v>11.944677718808936</v>
      </c>
      <c r="BR18" s="8" cm="1">
        <f t="array" ref="BR18">L18*INDEX(prod_est,$G18+$H18-1,MATCH(BR$14,$BP$14:$DP$14,0))</f>
        <v>11.018108378394768</v>
      </c>
      <c r="BS18" s="8" cm="1">
        <f t="array" ref="BS18">M18*INDEX(prod_est,$G18+$H18-1,MATCH(BS$14,$BP$14:$DP$14,0))</f>
        <v>11.054751824675066</v>
      </c>
      <c r="BT18" s="8" cm="1">
        <f t="array" ref="BT18">N18*INDEX(prod_est,$G18+$H18-1,MATCH(BT$14,$BP$14:$DP$14,0))</f>
        <v>11.068777575541926</v>
      </c>
      <c r="BU18" s="8" cm="1">
        <f t="array" ref="BU18">O18*INDEX(prod_est,$G18+$H18-1,MATCH(BU$14,$BP$14:$DP$14,0))</f>
        <v>11.078389589673598</v>
      </c>
      <c r="BV18" s="8" cm="1">
        <f t="array" ref="BV18">P18*INDEX(prod_est,$G18+$H18-1,MATCH(BV$14,$BP$14:$DP$14,0))</f>
        <v>11.092210487069998</v>
      </c>
      <c r="BW18" s="8" cm="1">
        <f t="array" ref="BW18">Q18*INDEX(prod_est,$G18+$H18-1,MATCH(BW$14,$BP$14:$DP$14,0))</f>
        <v>11.114110084466631</v>
      </c>
      <c r="BX18" s="8" cm="1">
        <f t="array" ref="BX18">R18*INDEX(prod_est,$G18+$H18-1,MATCH(BX$14,$BP$14:$DP$14,0))</f>
        <v>11.145610468505643</v>
      </c>
      <c r="BY18" s="8" cm="1">
        <f t="array" ref="BY18">S18*INDEX(prod_est,$G18+$H18-1,MATCH(BY$14,$BP$14:$DP$14,0))</f>
        <v>11.187044359673942</v>
      </c>
      <c r="BZ18" s="8" cm="1">
        <f t="array" ref="BZ18">T18*INDEX(prod_est,$G18+$H18-1,MATCH(BZ$14,$BP$14:$DP$14,0))</f>
        <v>11.118525652130161</v>
      </c>
      <c r="CA18" s="8" cm="1">
        <f t="array" ref="CA18">U18*INDEX(prod_est,$G18+$H18-1,MATCH(CA$14,$BP$14:$DP$14,0))</f>
        <v>11.058792977838788</v>
      </c>
      <c r="CB18" s="8" cm="1">
        <f t="array" ref="CB18">V18*INDEX(prod_est,$G18+$H18-1,MATCH(CB$14,$BP$14:$DP$14,0))</f>
        <v>11.005373833769433</v>
      </c>
      <c r="CC18" s="8" cm="1">
        <f t="array" ref="CC18">W18*INDEX(prod_est,$G18+$H18-1,MATCH(CC$14,$BP$14:$DP$14,0))</f>
        <v>10.954444384395304</v>
      </c>
      <c r="CD18" s="8" cm="1">
        <f t="array" ref="CD18">X18*INDEX(prod_est,$G18+$H18-1,MATCH(CD$14,$BP$14:$DP$14,0))</f>
        <v>10.900745296572607</v>
      </c>
      <c r="CE18" s="8" cm="1">
        <f t="array" ref="CE18">Y18*INDEX(prod_est,$G18+$H18-1,MATCH(CE$14,$BP$14:$DP$14,0))</f>
        <v>10.842020235973651</v>
      </c>
      <c r="CF18" s="8" cm="1">
        <f t="array" ref="CF18">Z18*INDEX(prod_est,$G18+$H18-1,MATCH(CF$14,$BP$14:$DP$14,0))</f>
        <v>10.777333853814534</v>
      </c>
      <c r="CG18" s="8" cm="1">
        <f t="array" ref="CG18">AA18*INDEX(prod_est,$G18+$H18-1,MATCH(CG$14,$BP$14:$DP$14,0))</f>
        <v>10.706648587883464</v>
      </c>
      <c r="CH18" s="8" cm="1">
        <f t="array" ref="CH18">AB18*INDEX(prod_est,$G18+$H18-1,MATCH(CH$14,$BP$14:$DP$14,0))</f>
        <v>10.63016996028299</v>
      </c>
      <c r="CI18" s="8" cm="1">
        <f t="array" ref="CI18">AC18*INDEX(prod_est,$G18+$H18-1,MATCH(CI$14,$BP$14:$DP$14,0))</f>
        <v>10.548294401829169</v>
      </c>
      <c r="CJ18" s="8" cm="1">
        <f t="array" ref="CJ18">AD18*INDEX(prod_est,$G18+$H18-1,MATCH(CJ$14,$BP$14:$DP$14,0))</f>
        <v>10.46133845322602</v>
      </c>
      <c r="CK18" s="8" cm="1">
        <f t="array" ref="CK18">AE18*INDEX(prod_est,$G18+$H18-1,MATCH(CK$14,$BP$14:$DP$14,0))</f>
        <v>10.369767285746983</v>
      </c>
      <c r="CL18" s="8" cm="1">
        <f t="array" ref="CL18">AF18*INDEX(prod_est,$G18+$H18-1,MATCH(CL$14,$BP$14:$DP$14,0))</f>
        <v>10.27420038403732</v>
      </c>
      <c r="CM18" s="8" cm="1">
        <f t="array" ref="CM18">AG18*INDEX(prod_est,$G18+$H18-1,MATCH(CM$14,$BP$14:$DP$14,0))</f>
        <v>10.188088682897433</v>
      </c>
      <c r="CN18" s="8" cm="1">
        <f t="array" ref="CN18">AH18*INDEX(prod_est,$G18+$H18-1,MATCH(CN$14,$BP$14:$DP$14,0))</f>
        <v>10.106279714397957</v>
      </c>
      <c r="CO18" s="8" cm="1">
        <f t="array" ref="CO18">AI18*INDEX(prod_est,$G18+$H18-1,MATCH(CO$14,$BP$14:$DP$14,0))</f>
        <v>10.026905688810322</v>
      </c>
      <c r="CP18" s="8" cm="1">
        <f t="array" ref="CP18">AJ18*INDEX(prod_est,$G18+$H18-1,MATCH(CP$14,$BP$14:$DP$14,0))</f>
        <v>9.9498814987644426</v>
      </c>
      <c r="CQ18" s="8" cm="1">
        <f t="array" ref="CQ18">AK18*INDEX(prod_est,$G18+$H18-1,MATCH(CQ$14,$BP$14:$DP$14,0))</f>
        <v>9.8757755158825393</v>
      </c>
      <c r="CR18" s="8" cm="1">
        <f t="array" ref="CR18">AL18*INDEX(prod_est,$G18+$H18-1,MATCH(CR$14,$BP$14:$DP$14,0))</f>
        <v>9.8055291425668418</v>
      </c>
      <c r="CS18" s="8" cm="1">
        <f t="array" ref="CS18">AM18*INDEX(prod_est,$G18+$H18-1,MATCH(CS$14,$BP$14:$DP$14,0))</f>
        <v>9.7405844716089565</v>
      </c>
      <c r="CT18" s="8" cm="1">
        <f t="array" ref="CT18">AN18*INDEX(prod_est,$G18+$H18-1,MATCH(CT$14,$BP$14:$DP$14,0))</f>
        <v>9.6821857769991482</v>
      </c>
      <c r="CU18" s="8" cm="1">
        <f t="array" ref="CU18">AO18*INDEX(prod_est,$G18+$H18-1,MATCH(CU$14,$BP$14:$DP$14,0))</f>
        <v>9.6316123841631356</v>
      </c>
      <c r="CV18" s="8" cm="1">
        <f t="array" ref="CV18">AP18*INDEX(prod_est,$G18+$H18-1,MATCH(CV$14,$BP$14:$DP$14,0))</f>
        <v>9.5897322110344945</v>
      </c>
      <c r="CW18" cm="1">
        <f t="array" ref="CW18">AQ18*INDEX(prod_est,$G18+$H18-1,MATCH(CW$14,$BP$14:$DP$14,0))</f>
        <v>9.5734183174802201</v>
      </c>
      <c r="CX18" cm="1">
        <f t="array" ref="CX18">AR18*INDEX(prod_est,$G18+$H18-1,MATCH(CX$14,$BP$14:$DP$14,0))</f>
        <v>9.5571321768513702</v>
      </c>
      <c r="CY18" cm="1">
        <f t="array" ref="CY18">AS18*INDEX(prod_est,$G18+$H18-1,MATCH(CY$14,$BP$14:$DP$14,0))</f>
        <v>9.5408737419351279</v>
      </c>
      <c r="CZ18" cm="1">
        <f t="array" ref="CZ18">AT18*INDEX(prod_est,$G18+$H18-1,MATCH(CZ$14,$BP$14:$DP$14,0))</f>
        <v>9.5246429655989964</v>
      </c>
      <c r="DA18" cm="1">
        <f t="array" ref="DA18">AU18*INDEX(prod_est,$G18+$H18-1,MATCH(DA$14,$BP$14:$DP$14,0))</f>
        <v>9.5084398007906543</v>
      </c>
      <c r="DB18" cm="1">
        <f t="array" ref="DB18">AV18*INDEX(prod_est,$G18+$H18-1,MATCH(DB$14,$BP$14:$DP$14,0))</f>
        <v>9.4922642005378304</v>
      </c>
      <c r="DC18" cm="1">
        <f t="array" ref="DC18">AW18*INDEX(prod_est,$G18+$H18-1,MATCH(DC$14,$BP$14:$DP$14,0))</f>
        <v>9.4761161179481572</v>
      </c>
      <c r="DD18" cm="1">
        <f t="array" ref="DD18">AX18*INDEX(prod_est,$G18+$H18-1,MATCH(DD$14,$BP$14:$DP$14,0))</f>
        <v>9.4599955062090437</v>
      </c>
      <c r="DE18" cm="1">
        <f t="array" ref="DE18">AY18*INDEX(prod_est,$G18+$H18-1,MATCH(DE$14,$BP$14:$DP$14,0))</f>
        <v>9.4439023185875346</v>
      </c>
      <c r="DF18" cm="1">
        <f t="array" ref="DF18">AZ18*INDEX(prod_est,$G18+$H18-1,MATCH(DF$14,$BP$14:$DP$14,0))</f>
        <v>9.4278365084301736</v>
      </c>
      <c r="DG18" cm="1">
        <f t="array" ref="DG18">BA18*INDEX(prod_est,$G18+$H18-1,MATCH(DG$14,$BP$14:$DP$14,0))</f>
        <v>9.411798029162874</v>
      </c>
      <c r="DH18" cm="1">
        <f t="array" ref="DH18">BB18*INDEX(prod_est,$G18+$H18-1,MATCH(DH$14,$BP$14:$DP$14,0))</f>
        <v>9.3957868342907762</v>
      </c>
      <c r="DI18" cm="1">
        <f t="array" ref="DI18">BC18*INDEX(prod_est,$G18+$H18-1,MATCH(DI$14,$BP$14:$DP$14,0))</f>
        <v>9.3798028773981219</v>
      </c>
      <c r="DJ18" cm="1">
        <f t="array" ref="DJ18">BD18*INDEX(prod_est,$G18+$H18-1,MATCH(DJ$14,$BP$14:$DP$14,0))</f>
        <v>9.36384611214811</v>
      </c>
      <c r="DK18" cm="1">
        <f t="array" ref="DK18">BE18*INDEX(prod_est,$G18+$H18-1,MATCH(DK$14,$BP$14:$DP$14,0))</f>
        <v>9.3479164922827689</v>
      </c>
      <c r="DL18" cm="1">
        <f t="array" ref="DL18">BF18*INDEX(prod_est,$G18+$H18-1,MATCH(DL$14,$BP$14:$DP$14,0))</f>
        <v>9.3320139716228212</v>
      </c>
      <c r="DM18" cm="1">
        <f t="array" ref="DM18">BG18*INDEX(prod_est,$G18+$H18-1,MATCH(DM$14,$BP$14:$DP$14,0))</f>
        <v>9.3161385040675437</v>
      </c>
      <c r="DN18" cm="1">
        <f t="array" ref="DN18">BH18*INDEX(prod_est,$G18+$H18-1,MATCH(DN$14,$BP$14:$DP$14,0))</f>
        <v>9.3002900435946483</v>
      </c>
      <c r="DO18" cm="1">
        <f t="array" ref="DO18">BI18*INDEX(prod_est,$G18+$H18-1,MATCH(DO$14,$BP$14:$DP$14,0))</f>
        <v>9.2844685442601307</v>
      </c>
      <c r="DP18" cm="1">
        <f t="array" ref="DP18">BJ18*INDEX(prod_est,$G18+$H18-1,MATCH(DP$14,$BP$14:$DP$14,0))</f>
        <v>9.26867396019815</v>
      </c>
    </row>
    <row r="19" spans="1:120" x14ac:dyDescent="0.25">
      <c r="A19" t="s">
        <v>44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113</v>
      </c>
      <c r="H19">
        <f>IFERROR(MATCH(D19,Production_est!$D$4:$D$339,0),"-")</f>
        <v>6</v>
      </c>
      <c r="I19" s="8" cm="1">
        <f t="array" ref="I19">IFERROR(INDEX(Production_est!$E$4:$E$339,H19+G19-1),"-")</f>
        <v>52407.094231576702</v>
      </c>
      <c r="J19" s="42">
        <f t="shared" si="0"/>
        <v>0</v>
      </c>
      <c r="K19" s="42">
        <f t="shared" ref="K19:AP19" si="13">J19*(1-$F$4)</f>
        <v>0</v>
      </c>
      <c r="L19" s="42">
        <f t="shared" si="13"/>
        <v>0</v>
      </c>
      <c r="M19" s="42">
        <f t="shared" si="13"/>
        <v>0</v>
      </c>
      <c r="N19" s="42">
        <f t="shared" si="13"/>
        <v>0</v>
      </c>
      <c r="O19" s="42">
        <f t="shared" si="13"/>
        <v>0</v>
      </c>
      <c r="P19" s="42">
        <f t="shared" si="13"/>
        <v>0</v>
      </c>
      <c r="Q19" s="42">
        <f t="shared" si="13"/>
        <v>0</v>
      </c>
      <c r="R19" s="42">
        <f t="shared" si="13"/>
        <v>0</v>
      </c>
      <c r="S19" s="42">
        <f t="shared" si="13"/>
        <v>0</v>
      </c>
      <c r="T19" s="42">
        <f t="shared" si="13"/>
        <v>0</v>
      </c>
      <c r="U19" s="42">
        <f t="shared" si="13"/>
        <v>0</v>
      </c>
      <c r="V19" s="42">
        <f t="shared" si="13"/>
        <v>0</v>
      </c>
      <c r="W19" s="42">
        <f t="shared" si="13"/>
        <v>0</v>
      </c>
      <c r="X19" s="42">
        <f t="shared" si="13"/>
        <v>0</v>
      </c>
      <c r="Y19" s="42">
        <f t="shared" si="13"/>
        <v>0</v>
      </c>
      <c r="Z19" s="42">
        <f t="shared" si="13"/>
        <v>0</v>
      </c>
      <c r="AA19" s="42">
        <f t="shared" si="13"/>
        <v>0</v>
      </c>
      <c r="AB19" s="42">
        <f t="shared" si="13"/>
        <v>0</v>
      </c>
      <c r="AC19" s="42">
        <f t="shared" si="13"/>
        <v>0</v>
      </c>
      <c r="AD19" s="42">
        <f t="shared" si="13"/>
        <v>0</v>
      </c>
      <c r="AE19" s="42">
        <f t="shared" si="13"/>
        <v>0</v>
      </c>
      <c r="AF19" s="42">
        <f t="shared" si="13"/>
        <v>0</v>
      </c>
      <c r="AG19" s="42">
        <f t="shared" si="13"/>
        <v>0</v>
      </c>
      <c r="AH19" s="42">
        <f t="shared" si="13"/>
        <v>0</v>
      </c>
      <c r="AI19" s="42">
        <f t="shared" si="13"/>
        <v>0</v>
      </c>
      <c r="AJ19" s="42">
        <f t="shared" si="13"/>
        <v>0</v>
      </c>
      <c r="AK19" s="42">
        <f t="shared" si="13"/>
        <v>0</v>
      </c>
      <c r="AL19" s="42">
        <f t="shared" si="13"/>
        <v>0</v>
      </c>
      <c r="AM19" s="42">
        <f t="shared" si="13"/>
        <v>0</v>
      </c>
      <c r="AN19" s="42">
        <f t="shared" si="13"/>
        <v>0</v>
      </c>
      <c r="AO19" s="42">
        <f t="shared" si="13"/>
        <v>0</v>
      </c>
      <c r="AP19" s="42">
        <f t="shared" si="13"/>
        <v>0</v>
      </c>
      <c r="AQ19" s="42">
        <f t="shared" ref="AQ19:BJ19" si="14">AP19*(1-$F$4)</f>
        <v>0</v>
      </c>
      <c r="AR19" s="42">
        <f t="shared" si="14"/>
        <v>0</v>
      </c>
      <c r="AS19" s="42">
        <f t="shared" si="14"/>
        <v>0</v>
      </c>
      <c r="AT19" s="42">
        <f t="shared" si="14"/>
        <v>0</v>
      </c>
      <c r="AU19" s="42">
        <f t="shared" si="14"/>
        <v>0</v>
      </c>
      <c r="AV19" s="42">
        <f t="shared" si="14"/>
        <v>0</v>
      </c>
      <c r="AW19" s="42">
        <f t="shared" si="14"/>
        <v>0</v>
      </c>
      <c r="AX19" s="42">
        <f t="shared" si="14"/>
        <v>0</v>
      </c>
      <c r="AY19" s="42">
        <f t="shared" si="14"/>
        <v>0</v>
      </c>
      <c r="AZ19" s="42">
        <f t="shared" si="14"/>
        <v>0</v>
      </c>
      <c r="BA19" s="42">
        <f t="shared" si="14"/>
        <v>0</v>
      </c>
      <c r="BB19" s="42">
        <f t="shared" si="14"/>
        <v>0</v>
      </c>
      <c r="BC19" s="42">
        <f t="shared" si="14"/>
        <v>0</v>
      </c>
      <c r="BD19" s="42">
        <f t="shared" si="14"/>
        <v>0</v>
      </c>
      <c r="BE19" s="42">
        <f t="shared" si="14"/>
        <v>0</v>
      </c>
      <c r="BF19" s="42">
        <f t="shared" si="14"/>
        <v>0</v>
      </c>
      <c r="BG19" s="42">
        <f t="shared" si="14"/>
        <v>0</v>
      </c>
      <c r="BH19" s="42">
        <f t="shared" si="14"/>
        <v>0</v>
      </c>
      <c r="BI19" s="42">
        <f t="shared" si="14"/>
        <v>0</v>
      </c>
      <c r="BJ19" s="42">
        <f t="shared" si="14"/>
        <v>0</v>
      </c>
      <c r="BK19" t="str">
        <f t="shared" si="3"/>
        <v>08_JPN</v>
      </c>
      <c r="BL19" t="str">
        <f t="shared" si="4"/>
        <v>d_ind_cem_6_1_crude_oil</v>
      </c>
      <c r="BO19" s="8">
        <f t="shared" si="5"/>
        <v>0</v>
      </c>
      <c r="BP19" s="8">
        <f t="shared" si="6"/>
        <v>0</v>
      </c>
      <c r="BQ19" s="8" cm="1">
        <f t="array" ref="BQ19">K19*INDEX(prod_est,$G19+$H19-1,MATCH(BQ$14,$BP$14:$DP$14,0))</f>
        <v>0</v>
      </c>
      <c r="BR19" s="8" cm="1">
        <f t="array" ref="BR19">L19*INDEX(prod_est,$G19+$H19-1,MATCH(BR$14,$BP$14:$DP$14,0))</f>
        <v>0</v>
      </c>
      <c r="BS19" s="8" cm="1">
        <f t="array" ref="BS19">M19*INDEX(prod_est,$G19+$H19-1,MATCH(BS$14,$BP$14:$DP$14,0))</f>
        <v>0</v>
      </c>
      <c r="BT19" s="8" cm="1">
        <f t="array" ref="BT19">N19*INDEX(prod_est,$G19+$H19-1,MATCH(BT$14,$BP$14:$DP$14,0))</f>
        <v>0</v>
      </c>
      <c r="BU19" s="8" cm="1">
        <f t="array" ref="BU19">O19*INDEX(prod_est,$G19+$H19-1,MATCH(BU$14,$BP$14:$DP$14,0))</f>
        <v>0</v>
      </c>
      <c r="BV19" s="8" cm="1">
        <f t="array" ref="BV19">P19*INDEX(prod_est,$G19+$H19-1,MATCH(BV$14,$BP$14:$DP$14,0))</f>
        <v>0</v>
      </c>
      <c r="BW19" s="8" cm="1">
        <f t="array" ref="BW19">Q19*INDEX(prod_est,$G19+$H19-1,MATCH(BW$14,$BP$14:$DP$14,0))</f>
        <v>0</v>
      </c>
      <c r="BX19" s="8" cm="1">
        <f t="array" ref="BX19">R19*INDEX(prod_est,$G19+$H19-1,MATCH(BX$14,$BP$14:$DP$14,0))</f>
        <v>0</v>
      </c>
      <c r="BY19" s="8" cm="1">
        <f t="array" ref="BY19">S19*INDEX(prod_est,$G19+$H19-1,MATCH(BY$14,$BP$14:$DP$14,0))</f>
        <v>0</v>
      </c>
      <c r="BZ19" s="8" cm="1">
        <f t="array" ref="BZ19">T19*INDEX(prod_est,$G19+$H19-1,MATCH(BZ$14,$BP$14:$DP$14,0))</f>
        <v>0</v>
      </c>
      <c r="CA19" s="8" cm="1">
        <f t="array" ref="CA19">U19*INDEX(prod_est,$G19+$H19-1,MATCH(CA$14,$BP$14:$DP$14,0))</f>
        <v>0</v>
      </c>
      <c r="CB19" s="8" cm="1">
        <f t="array" ref="CB19">V19*INDEX(prod_est,$G19+$H19-1,MATCH(CB$14,$BP$14:$DP$14,0))</f>
        <v>0</v>
      </c>
      <c r="CC19" s="8" cm="1">
        <f t="array" ref="CC19">W19*INDEX(prod_est,$G19+$H19-1,MATCH(CC$14,$BP$14:$DP$14,0))</f>
        <v>0</v>
      </c>
      <c r="CD19" s="8" cm="1">
        <f t="array" ref="CD19">X19*INDEX(prod_est,$G19+$H19-1,MATCH(CD$14,$BP$14:$DP$14,0))</f>
        <v>0</v>
      </c>
      <c r="CE19" s="8" cm="1">
        <f t="array" ref="CE19">Y19*INDEX(prod_est,$G19+$H19-1,MATCH(CE$14,$BP$14:$DP$14,0))</f>
        <v>0</v>
      </c>
      <c r="CF19" s="8" cm="1">
        <f t="array" ref="CF19">Z19*INDEX(prod_est,$G19+$H19-1,MATCH(CF$14,$BP$14:$DP$14,0))</f>
        <v>0</v>
      </c>
      <c r="CG19" s="8" cm="1">
        <f t="array" ref="CG19">AA19*INDEX(prod_est,$G19+$H19-1,MATCH(CG$14,$BP$14:$DP$14,0))</f>
        <v>0</v>
      </c>
      <c r="CH19" s="8" cm="1">
        <f t="array" ref="CH19">AB19*INDEX(prod_est,$G19+$H19-1,MATCH(CH$14,$BP$14:$DP$14,0))</f>
        <v>0</v>
      </c>
      <c r="CI19" s="8" cm="1">
        <f t="array" ref="CI19">AC19*INDEX(prod_est,$G19+$H19-1,MATCH(CI$14,$BP$14:$DP$14,0))</f>
        <v>0</v>
      </c>
      <c r="CJ19" s="8" cm="1">
        <f t="array" ref="CJ19">AD19*INDEX(prod_est,$G19+$H19-1,MATCH(CJ$14,$BP$14:$DP$14,0))</f>
        <v>0</v>
      </c>
      <c r="CK19" s="8" cm="1">
        <f t="array" ref="CK19">AE19*INDEX(prod_est,$G19+$H19-1,MATCH(CK$14,$BP$14:$DP$14,0))</f>
        <v>0</v>
      </c>
      <c r="CL19" s="8" cm="1">
        <f t="array" ref="CL19">AF19*INDEX(prod_est,$G19+$H19-1,MATCH(CL$14,$BP$14:$DP$14,0))</f>
        <v>0</v>
      </c>
      <c r="CM19" s="8" cm="1">
        <f t="array" ref="CM19">AG19*INDEX(prod_est,$G19+$H19-1,MATCH(CM$14,$BP$14:$DP$14,0))</f>
        <v>0</v>
      </c>
      <c r="CN19" s="8" cm="1">
        <f t="array" ref="CN19">AH19*INDEX(prod_est,$G19+$H19-1,MATCH(CN$14,$BP$14:$DP$14,0))</f>
        <v>0</v>
      </c>
      <c r="CO19" s="8" cm="1">
        <f t="array" ref="CO19">AI19*INDEX(prod_est,$G19+$H19-1,MATCH(CO$14,$BP$14:$DP$14,0))</f>
        <v>0</v>
      </c>
      <c r="CP19" s="8" cm="1">
        <f t="array" ref="CP19">AJ19*INDEX(prod_est,$G19+$H19-1,MATCH(CP$14,$BP$14:$DP$14,0))</f>
        <v>0</v>
      </c>
      <c r="CQ19" s="8" cm="1">
        <f t="array" ref="CQ19">AK19*INDEX(prod_est,$G19+$H19-1,MATCH(CQ$14,$BP$14:$DP$14,0))</f>
        <v>0</v>
      </c>
      <c r="CR19" s="8" cm="1">
        <f t="array" ref="CR19">AL19*INDEX(prod_est,$G19+$H19-1,MATCH(CR$14,$BP$14:$DP$14,0))</f>
        <v>0</v>
      </c>
      <c r="CS19" s="8" cm="1">
        <f t="array" ref="CS19">AM19*INDEX(prod_est,$G19+$H19-1,MATCH(CS$14,$BP$14:$DP$14,0))</f>
        <v>0</v>
      </c>
      <c r="CT19" s="8" cm="1">
        <f t="array" ref="CT19">AN19*INDEX(prod_est,$G19+$H19-1,MATCH(CT$14,$BP$14:$DP$14,0))</f>
        <v>0</v>
      </c>
      <c r="CU19" s="8" cm="1">
        <f t="array" ref="CU19">AO19*INDEX(prod_est,$G19+$H19-1,MATCH(CU$14,$BP$14:$DP$14,0))</f>
        <v>0</v>
      </c>
      <c r="CV19" s="8" cm="1">
        <f t="array" ref="CV19">AP19*INDEX(prod_est,$G19+$H19-1,MATCH(CV$14,$BP$14:$DP$14,0))</f>
        <v>0</v>
      </c>
      <c r="CW19" cm="1">
        <f t="array" ref="CW19">AQ19*INDEX(prod_est,$G19+$H19-1,MATCH(CW$14,$BP$14:$DP$14,0))</f>
        <v>0</v>
      </c>
      <c r="CX19" cm="1">
        <f t="array" ref="CX19">AR19*INDEX(prod_est,$G19+$H19-1,MATCH(CX$14,$BP$14:$DP$14,0))</f>
        <v>0</v>
      </c>
      <c r="CY19" cm="1">
        <f t="array" ref="CY19">AS19*INDEX(prod_est,$G19+$H19-1,MATCH(CY$14,$BP$14:$DP$14,0))</f>
        <v>0</v>
      </c>
      <c r="CZ19" cm="1">
        <f t="array" ref="CZ19">AT19*INDEX(prod_est,$G19+$H19-1,MATCH(CZ$14,$BP$14:$DP$14,0))</f>
        <v>0</v>
      </c>
      <c r="DA19" cm="1">
        <f t="array" ref="DA19">AU19*INDEX(prod_est,$G19+$H19-1,MATCH(DA$14,$BP$14:$DP$14,0))</f>
        <v>0</v>
      </c>
      <c r="DB19" cm="1">
        <f t="array" ref="DB19">AV19*INDEX(prod_est,$G19+$H19-1,MATCH(DB$14,$BP$14:$DP$14,0))</f>
        <v>0</v>
      </c>
      <c r="DC19" cm="1">
        <f t="array" ref="DC19">AW19*INDEX(prod_est,$G19+$H19-1,MATCH(DC$14,$BP$14:$DP$14,0))</f>
        <v>0</v>
      </c>
      <c r="DD19" cm="1">
        <f t="array" ref="DD19">AX19*INDEX(prod_est,$G19+$H19-1,MATCH(DD$14,$BP$14:$DP$14,0))</f>
        <v>0</v>
      </c>
      <c r="DE19" cm="1">
        <f t="array" ref="DE19">AY19*INDEX(prod_est,$G19+$H19-1,MATCH(DE$14,$BP$14:$DP$14,0))</f>
        <v>0</v>
      </c>
      <c r="DF19" cm="1">
        <f t="array" ref="DF19">AZ19*INDEX(prod_est,$G19+$H19-1,MATCH(DF$14,$BP$14:$DP$14,0))</f>
        <v>0</v>
      </c>
      <c r="DG19" cm="1">
        <f t="array" ref="DG19">BA19*INDEX(prod_est,$G19+$H19-1,MATCH(DG$14,$BP$14:$DP$14,0))</f>
        <v>0</v>
      </c>
      <c r="DH19" cm="1">
        <f t="array" ref="DH19">BB19*INDEX(prod_est,$G19+$H19-1,MATCH(DH$14,$BP$14:$DP$14,0))</f>
        <v>0</v>
      </c>
      <c r="DI19" cm="1">
        <f t="array" ref="DI19">BC19*INDEX(prod_est,$G19+$H19-1,MATCH(DI$14,$BP$14:$DP$14,0))</f>
        <v>0</v>
      </c>
      <c r="DJ19" cm="1">
        <f t="array" ref="DJ19">BD19*INDEX(prod_est,$G19+$H19-1,MATCH(DJ$14,$BP$14:$DP$14,0))</f>
        <v>0</v>
      </c>
      <c r="DK19" cm="1">
        <f t="array" ref="DK19">BE19*INDEX(prod_est,$G19+$H19-1,MATCH(DK$14,$BP$14:$DP$14,0))</f>
        <v>0</v>
      </c>
      <c r="DL19" cm="1">
        <f t="array" ref="DL19">BF19*INDEX(prod_est,$G19+$H19-1,MATCH(DL$14,$BP$14:$DP$14,0))</f>
        <v>0</v>
      </c>
      <c r="DM19" cm="1">
        <f t="array" ref="DM19">BG19*INDEX(prod_est,$G19+$H19-1,MATCH(DM$14,$BP$14:$DP$14,0))</f>
        <v>0</v>
      </c>
      <c r="DN19" cm="1">
        <f t="array" ref="DN19">BH19*INDEX(prod_est,$G19+$H19-1,MATCH(DN$14,$BP$14:$DP$14,0))</f>
        <v>0</v>
      </c>
      <c r="DO19" cm="1">
        <f t="array" ref="DO19">BI19*INDEX(prod_est,$G19+$H19-1,MATCH(DO$14,$BP$14:$DP$14,0))</f>
        <v>0</v>
      </c>
      <c r="DP19" cm="1">
        <f t="array" ref="DP19">BJ19*INDEX(prod_est,$G19+$H19-1,MATCH(DP$14,$BP$14:$DP$14,0))</f>
        <v>0</v>
      </c>
    </row>
    <row r="20" spans="1:120" x14ac:dyDescent="0.25">
      <c r="A20" t="s">
        <v>44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113</v>
      </c>
      <c r="H20">
        <f>IFERROR(MATCH(D20,Production_est!$D$4:$D$339,0),"-")</f>
        <v>6</v>
      </c>
      <c r="I20" s="8" cm="1">
        <f t="array" ref="I20">IFERROR(INDEX(Production_est!$E$4:$E$339,H20+G20-1),"-")</f>
        <v>52407.094231576702</v>
      </c>
      <c r="J20" s="42">
        <f t="shared" si="0"/>
        <v>0</v>
      </c>
      <c r="K20" s="42">
        <f t="shared" ref="K20:AP20" si="15">J20*(1-$F$4)</f>
        <v>0</v>
      </c>
      <c r="L20" s="42">
        <f t="shared" si="15"/>
        <v>0</v>
      </c>
      <c r="M20" s="42">
        <f t="shared" si="15"/>
        <v>0</v>
      </c>
      <c r="N20" s="42">
        <f t="shared" si="15"/>
        <v>0</v>
      </c>
      <c r="O20" s="42">
        <f t="shared" si="15"/>
        <v>0</v>
      </c>
      <c r="P20" s="42">
        <f t="shared" si="15"/>
        <v>0</v>
      </c>
      <c r="Q20" s="42">
        <f t="shared" si="15"/>
        <v>0</v>
      </c>
      <c r="R20" s="42">
        <f t="shared" si="15"/>
        <v>0</v>
      </c>
      <c r="S20" s="42">
        <f t="shared" si="15"/>
        <v>0</v>
      </c>
      <c r="T20" s="42">
        <f t="shared" si="15"/>
        <v>0</v>
      </c>
      <c r="U20" s="42">
        <f t="shared" si="15"/>
        <v>0</v>
      </c>
      <c r="V20" s="42">
        <f t="shared" si="15"/>
        <v>0</v>
      </c>
      <c r="W20" s="42">
        <f t="shared" si="15"/>
        <v>0</v>
      </c>
      <c r="X20" s="42">
        <f t="shared" si="15"/>
        <v>0</v>
      </c>
      <c r="Y20" s="42">
        <f t="shared" si="15"/>
        <v>0</v>
      </c>
      <c r="Z20" s="42">
        <f t="shared" si="15"/>
        <v>0</v>
      </c>
      <c r="AA20" s="42">
        <f t="shared" si="15"/>
        <v>0</v>
      </c>
      <c r="AB20" s="42">
        <f t="shared" si="15"/>
        <v>0</v>
      </c>
      <c r="AC20" s="42">
        <f t="shared" si="15"/>
        <v>0</v>
      </c>
      <c r="AD20" s="42">
        <f t="shared" si="15"/>
        <v>0</v>
      </c>
      <c r="AE20" s="42">
        <f t="shared" si="15"/>
        <v>0</v>
      </c>
      <c r="AF20" s="42">
        <f t="shared" si="15"/>
        <v>0</v>
      </c>
      <c r="AG20" s="42">
        <f t="shared" si="15"/>
        <v>0</v>
      </c>
      <c r="AH20" s="42">
        <f t="shared" si="15"/>
        <v>0</v>
      </c>
      <c r="AI20" s="42">
        <f t="shared" si="15"/>
        <v>0</v>
      </c>
      <c r="AJ20" s="42">
        <f t="shared" si="15"/>
        <v>0</v>
      </c>
      <c r="AK20" s="42">
        <f t="shared" si="15"/>
        <v>0</v>
      </c>
      <c r="AL20" s="42">
        <f t="shared" si="15"/>
        <v>0</v>
      </c>
      <c r="AM20" s="42">
        <f t="shared" si="15"/>
        <v>0</v>
      </c>
      <c r="AN20" s="42">
        <f t="shared" si="15"/>
        <v>0</v>
      </c>
      <c r="AO20" s="42">
        <f t="shared" si="15"/>
        <v>0</v>
      </c>
      <c r="AP20" s="42">
        <f t="shared" si="15"/>
        <v>0</v>
      </c>
      <c r="AQ20" s="42">
        <f t="shared" ref="AQ20:BJ20" si="16">AP20*(1-$F$4)</f>
        <v>0</v>
      </c>
      <c r="AR20" s="42">
        <f t="shared" si="16"/>
        <v>0</v>
      </c>
      <c r="AS20" s="42">
        <f t="shared" si="16"/>
        <v>0</v>
      </c>
      <c r="AT20" s="42">
        <f t="shared" si="16"/>
        <v>0</v>
      </c>
      <c r="AU20" s="42">
        <f t="shared" si="16"/>
        <v>0</v>
      </c>
      <c r="AV20" s="42">
        <f t="shared" si="16"/>
        <v>0</v>
      </c>
      <c r="AW20" s="42">
        <f t="shared" si="16"/>
        <v>0</v>
      </c>
      <c r="AX20" s="42">
        <f t="shared" si="16"/>
        <v>0</v>
      </c>
      <c r="AY20" s="42">
        <f t="shared" si="16"/>
        <v>0</v>
      </c>
      <c r="AZ20" s="42">
        <f t="shared" si="16"/>
        <v>0</v>
      </c>
      <c r="BA20" s="42">
        <f t="shared" si="16"/>
        <v>0</v>
      </c>
      <c r="BB20" s="42">
        <f t="shared" si="16"/>
        <v>0</v>
      </c>
      <c r="BC20" s="42">
        <f t="shared" si="16"/>
        <v>0</v>
      </c>
      <c r="BD20" s="42">
        <f t="shared" si="16"/>
        <v>0</v>
      </c>
      <c r="BE20" s="42">
        <f t="shared" si="16"/>
        <v>0</v>
      </c>
      <c r="BF20" s="42">
        <f t="shared" si="16"/>
        <v>0</v>
      </c>
      <c r="BG20" s="42">
        <f t="shared" si="16"/>
        <v>0</v>
      </c>
      <c r="BH20" s="42">
        <f t="shared" si="16"/>
        <v>0</v>
      </c>
      <c r="BI20" s="42">
        <f t="shared" si="16"/>
        <v>0</v>
      </c>
      <c r="BJ20" s="42">
        <f t="shared" si="16"/>
        <v>0</v>
      </c>
      <c r="BK20" t="str">
        <f t="shared" si="3"/>
        <v>08_JPN</v>
      </c>
      <c r="BL20" t="str">
        <f t="shared" si="4"/>
        <v>d_ind_cem_6_x_ngls</v>
      </c>
      <c r="BO20" s="8">
        <f t="shared" si="5"/>
        <v>0</v>
      </c>
      <c r="BP20" s="8">
        <f t="shared" si="6"/>
        <v>0</v>
      </c>
      <c r="BQ20" s="8" cm="1">
        <f t="array" ref="BQ20">K20*INDEX(prod_est,$G20+$H20-1,MATCH(BQ$14,$BP$14:$DP$14,0))</f>
        <v>0</v>
      </c>
      <c r="BR20" s="8" cm="1">
        <f t="array" ref="BR20">L20*INDEX(prod_est,$G20+$H20-1,MATCH(BR$14,$BP$14:$DP$14,0))</f>
        <v>0</v>
      </c>
      <c r="BS20" s="8" cm="1">
        <f t="array" ref="BS20">M20*INDEX(prod_est,$G20+$H20-1,MATCH(BS$14,$BP$14:$DP$14,0))</f>
        <v>0</v>
      </c>
      <c r="BT20" s="8" cm="1">
        <f t="array" ref="BT20">N20*INDEX(prod_est,$G20+$H20-1,MATCH(BT$14,$BP$14:$DP$14,0))</f>
        <v>0</v>
      </c>
      <c r="BU20" s="8" cm="1">
        <f t="array" ref="BU20">O20*INDEX(prod_est,$G20+$H20-1,MATCH(BU$14,$BP$14:$DP$14,0))</f>
        <v>0</v>
      </c>
      <c r="BV20" s="8" cm="1">
        <f t="array" ref="BV20">P20*INDEX(prod_est,$G20+$H20-1,MATCH(BV$14,$BP$14:$DP$14,0))</f>
        <v>0</v>
      </c>
      <c r="BW20" s="8" cm="1">
        <f t="array" ref="BW20">Q20*INDEX(prod_est,$G20+$H20-1,MATCH(BW$14,$BP$14:$DP$14,0))</f>
        <v>0</v>
      </c>
      <c r="BX20" s="8" cm="1">
        <f t="array" ref="BX20">R20*INDEX(prod_est,$G20+$H20-1,MATCH(BX$14,$BP$14:$DP$14,0))</f>
        <v>0</v>
      </c>
      <c r="BY20" s="8" cm="1">
        <f t="array" ref="BY20">S20*INDEX(prod_est,$G20+$H20-1,MATCH(BY$14,$BP$14:$DP$14,0))</f>
        <v>0</v>
      </c>
      <c r="BZ20" s="8" cm="1">
        <f t="array" ref="BZ20">T20*INDEX(prod_est,$G20+$H20-1,MATCH(BZ$14,$BP$14:$DP$14,0))</f>
        <v>0</v>
      </c>
      <c r="CA20" s="8" cm="1">
        <f t="array" ref="CA20">U20*INDEX(prod_est,$G20+$H20-1,MATCH(CA$14,$BP$14:$DP$14,0))</f>
        <v>0</v>
      </c>
      <c r="CB20" s="8" cm="1">
        <f t="array" ref="CB20">V20*INDEX(prod_est,$G20+$H20-1,MATCH(CB$14,$BP$14:$DP$14,0))</f>
        <v>0</v>
      </c>
      <c r="CC20" s="8" cm="1">
        <f t="array" ref="CC20">W20*INDEX(prod_est,$G20+$H20-1,MATCH(CC$14,$BP$14:$DP$14,0))</f>
        <v>0</v>
      </c>
      <c r="CD20" s="8" cm="1">
        <f t="array" ref="CD20">X20*INDEX(prod_est,$G20+$H20-1,MATCH(CD$14,$BP$14:$DP$14,0))</f>
        <v>0</v>
      </c>
      <c r="CE20" s="8" cm="1">
        <f t="array" ref="CE20">Y20*INDEX(prod_est,$G20+$H20-1,MATCH(CE$14,$BP$14:$DP$14,0))</f>
        <v>0</v>
      </c>
      <c r="CF20" s="8" cm="1">
        <f t="array" ref="CF20">Z20*INDEX(prod_est,$G20+$H20-1,MATCH(CF$14,$BP$14:$DP$14,0))</f>
        <v>0</v>
      </c>
      <c r="CG20" s="8" cm="1">
        <f t="array" ref="CG20">AA20*INDEX(prod_est,$G20+$H20-1,MATCH(CG$14,$BP$14:$DP$14,0))</f>
        <v>0</v>
      </c>
      <c r="CH20" s="8" cm="1">
        <f t="array" ref="CH20">AB20*INDEX(prod_est,$G20+$H20-1,MATCH(CH$14,$BP$14:$DP$14,0))</f>
        <v>0</v>
      </c>
      <c r="CI20" s="8" cm="1">
        <f t="array" ref="CI20">AC20*INDEX(prod_est,$G20+$H20-1,MATCH(CI$14,$BP$14:$DP$14,0))</f>
        <v>0</v>
      </c>
      <c r="CJ20" s="8" cm="1">
        <f t="array" ref="CJ20">AD20*INDEX(prod_est,$G20+$H20-1,MATCH(CJ$14,$BP$14:$DP$14,0))</f>
        <v>0</v>
      </c>
      <c r="CK20" s="8" cm="1">
        <f t="array" ref="CK20">AE20*INDEX(prod_est,$G20+$H20-1,MATCH(CK$14,$BP$14:$DP$14,0))</f>
        <v>0</v>
      </c>
      <c r="CL20" s="8" cm="1">
        <f t="array" ref="CL20">AF20*INDEX(prod_est,$G20+$H20-1,MATCH(CL$14,$BP$14:$DP$14,0))</f>
        <v>0</v>
      </c>
      <c r="CM20" s="8" cm="1">
        <f t="array" ref="CM20">AG20*INDEX(prod_est,$G20+$H20-1,MATCH(CM$14,$BP$14:$DP$14,0))</f>
        <v>0</v>
      </c>
      <c r="CN20" s="8" cm="1">
        <f t="array" ref="CN20">AH20*INDEX(prod_est,$G20+$H20-1,MATCH(CN$14,$BP$14:$DP$14,0))</f>
        <v>0</v>
      </c>
      <c r="CO20" s="8" cm="1">
        <f t="array" ref="CO20">AI20*INDEX(prod_est,$G20+$H20-1,MATCH(CO$14,$BP$14:$DP$14,0))</f>
        <v>0</v>
      </c>
      <c r="CP20" s="8" cm="1">
        <f t="array" ref="CP20">AJ20*INDEX(prod_est,$G20+$H20-1,MATCH(CP$14,$BP$14:$DP$14,0))</f>
        <v>0</v>
      </c>
      <c r="CQ20" s="8" cm="1">
        <f t="array" ref="CQ20">AK20*INDEX(prod_est,$G20+$H20-1,MATCH(CQ$14,$BP$14:$DP$14,0))</f>
        <v>0</v>
      </c>
      <c r="CR20" s="8" cm="1">
        <f t="array" ref="CR20">AL20*INDEX(prod_est,$G20+$H20-1,MATCH(CR$14,$BP$14:$DP$14,0))</f>
        <v>0</v>
      </c>
      <c r="CS20" s="8" cm="1">
        <f t="array" ref="CS20">AM20*INDEX(prod_est,$G20+$H20-1,MATCH(CS$14,$BP$14:$DP$14,0))</f>
        <v>0</v>
      </c>
      <c r="CT20" s="8" cm="1">
        <f t="array" ref="CT20">AN20*INDEX(prod_est,$G20+$H20-1,MATCH(CT$14,$BP$14:$DP$14,0))</f>
        <v>0</v>
      </c>
      <c r="CU20" s="8" cm="1">
        <f t="array" ref="CU20">AO20*INDEX(prod_est,$G20+$H20-1,MATCH(CU$14,$BP$14:$DP$14,0))</f>
        <v>0</v>
      </c>
      <c r="CV20" s="8" cm="1">
        <f t="array" ref="CV20">AP20*INDEX(prod_est,$G20+$H20-1,MATCH(CV$14,$BP$14:$DP$14,0))</f>
        <v>0</v>
      </c>
      <c r="CW20" cm="1">
        <f t="array" ref="CW20">AQ20*INDEX(prod_est,$G20+$H20-1,MATCH(CW$14,$BP$14:$DP$14,0))</f>
        <v>0</v>
      </c>
      <c r="CX20" cm="1">
        <f t="array" ref="CX20">AR20*INDEX(prod_est,$G20+$H20-1,MATCH(CX$14,$BP$14:$DP$14,0))</f>
        <v>0</v>
      </c>
      <c r="CY20" cm="1">
        <f t="array" ref="CY20">AS20*INDEX(prod_est,$G20+$H20-1,MATCH(CY$14,$BP$14:$DP$14,0))</f>
        <v>0</v>
      </c>
      <c r="CZ20" cm="1">
        <f t="array" ref="CZ20">AT20*INDEX(prod_est,$G20+$H20-1,MATCH(CZ$14,$BP$14:$DP$14,0))</f>
        <v>0</v>
      </c>
      <c r="DA20" cm="1">
        <f t="array" ref="DA20">AU20*INDEX(prod_est,$G20+$H20-1,MATCH(DA$14,$BP$14:$DP$14,0))</f>
        <v>0</v>
      </c>
      <c r="DB20" cm="1">
        <f t="array" ref="DB20">AV20*INDEX(prod_est,$G20+$H20-1,MATCH(DB$14,$BP$14:$DP$14,0))</f>
        <v>0</v>
      </c>
      <c r="DC20" cm="1">
        <f t="array" ref="DC20">AW20*INDEX(prod_est,$G20+$H20-1,MATCH(DC$14,$BP$14:$DP$14,0))</f>
        <v>0</v>
      </c>
      <c r="DD20" cm="1">
        <f t="array" ref="DD20">AX20*INDEX(prod_est,$G20+$H20-1,MATCH(DD$14,$BP$14:$DP$14,0))</f>
        <v>0</v>
      </c>
      <c r="DE20" cm="1">
        <f t="array" ref="DE20">AY20*INDEX(prod_est,$G20+$H20-1,MATCH(DE$14,$BP$14:$DP$14,0))</f>
        <v>0</v>
      </c>
      <c r="DF20" cm="1">
        <f t="array" ref="DF20">AZ20*INDEX(prod_est,$G20+$H20-1,MATCH(DF$14,$BP$14:$DP$14,0))</f>
        <v>0</v>
      </c>
      <c r="DG20" cm="1">
        <f t="array" ref="DG20">BA20*INDEX(prod_est,$G20+$H20-1,MATCH(DG$14,$BP$14:$DP$14,0))</f>
        <v>0</v>
      </c>
      <c r="DH20" cm="1">
        <f t="array" ref="DH20">BB20*INDEX(prod_est,$G20+$H20-1,MATCH(DH$14,$BP$14:$DP$14,0))</f>
        <v>0</v>
      </c>
      <c r="DI20" cm="1">
        <f t="array" ref="DI20">BC20*INDEX(prod_est,$G20+$H20-1,MATCH(DI$14,$BP$14:$DP$14,0))</f>
        <v>0</v>
      </c>
      <c r="DJ20" cm="1">
        <f t="array" ref="DJ20">BD20*INDEX(prod_est,$G20+$H20-1,MATCH(DJ$14,$BP$14:$DP$14,0))</f>
        <v>0</v>
      </c>
      <c r="DK20" cm="1">
        <f t="array" ref="DK20">BE20*INDEX(prod_est,$G20+$H20-1,MATCH(DK$14,$BP$14:$DP$14,0))</f>
        <v>0</v>
      </c>
      <c r="DL20" cm="1">
        <f t="array" ref="DL20">BF20*INDEX(prod_est,$G20+$H20-1,MATCH(DL$14,$BP$14:$DP$14,0))</f>
        <v>0</v>
      </c>
      <c r="DM20" cm="1">
        <f t="array" ref="DM20">BG20*INDEX(prod_est,$G20+$H20-1,MATCH(DM$14,$BP$14:$DP$14,0))</f>
        <v>0</v>
      </c>
      <c r="DN20" cm="1">
        <f t="array" ref="DN20">BH20*INDEX(prod_est,$G20+$H20-1,MATCH(DN$14,$BP$14:$DP$14,0))</f>
        <v>0</v>
      </c>
      <c r="DO20" cm="1">
        <f t="array" ref="DO20">BI20*INDEX(prod_est,$G20+$H20-1,MATCH(DO$14,$BP$14:$DP$14,0))</f>
        <v>0</v>
      </c>
      <c r="DP20" cm="1">
        <f t="array" ref="DP20">BJ20*INDEX(prod_est,$G20+$H20-1,MATCH(DP$14,$BP$14:$DP$14,0))</f>
        <v>0</v>
      </c>
    </row>
    <row r="21" spans="1:120" x14ac:dyDescent="0.25">
      <c r="A21" t="s">
        <v>44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113</v>
      </c>
      <c r="H21">
        <f>IFERROR(MATCH(D21,Production_est!$D$4:$D$339,0),"-")</f>
        <v>6</v>
      </c>
      <c r="I21" s="8" cm="1">
        <f t="array" ref="I21">IFERROR(INDEX(Production_est!$E$4:$E$339,H21+G21-1),"-")</f>
        <v>52407.094231576702</v>
      </c>
      <c r="J21" s="42">
        <f t="shared" si="0"/>
        <v>0</v>
      </c>
      <c r="K21" s="42">
        <f t="shared" ref="K21:AP21" si="17">J21*(1-$F$4)</f>
        <v>0</v>
      </c>
      <c r="L21" s="42">
        <f t="shared" si="17"/>
        <v>0</v>
      </c>
      <c r="M21" s="42">
        <f t="shared" si="17"/>
        <v>0</v>
      </c>
      <c r="N21" s="42">
        <f t="shared" si="17"/>
        <v>0</v>
      </c>
      <c r="O21" s="42">
        <f t="shared" si="17"/>
        <v>0</v>
      </c>
      <c r="P21" s="42">
        <f t="shared" si="17"/>
        <v>0</v>
      </c>
      <c r="Q21" s="42">
        <f t="shared" si="17"/>
        <v>0</v>
      </c>
      <c r="R21" s="42">
        <f t="shared" si="17"/>
        <v>0</v>
      </c>
      <c r="S21" s="42">
        <f t="shared" si="17"/>
        <v>0</v>
      </c>
      <c r="T21" s="42">
        <f t="shared" si="17"/>
        <v>0</v>
      </c>
      <c r="U21" s="42">
        <f t="shared" si="17"/>
        <v>0</v>
      </c>
      <c r="V21" s="42">
        <f t="shared" si="17"/>
        <v>0</v>
      </c>
      <c r="W21" s="42">
        <f t="shared" si="17"/>
        <v>0</v>
      </c>
      <c r="X21" s="42">
        <f t="shared" si="17"/>
        <v>0</v>
      </c>
      <c r="Y21" s="42">
        <f t="shared" si="17"/>
        <v>0</v>
      </c>
      <c r="Z21" s="42">
        <f t="shared" si="17"/>
        <v>0</v>
      </c>
      <c r="AA21" s="42">
        <f t="shared" si="17"/>
        <v>0</v>
      </c>
      <c r="AB21" s="42">
        <f t="shared" si="17"/>
        <v>0</v>
      </c>
      <c r="AC21" s="42">
        <f t="shared" si="17"/>
        <v>0</v>
      </c>
      <c r="AD21" s="42">
        <f t="shared" si="17"/>
        <v>0</v>
      </c>
      <c r="AE21" s="42">
        <f t="shared" si="17"/>
        <v>0</v>
      </c>
      <c r="AF21" s="42">
        <f t="shared" si="17"/>
        <v>0</v>
      </c>
      <c r="AG21" s="42">
        <f t="shared" si="17"/>
        <v>0</v>
      </c>
      <c r="AH21" s="42">
        <f t="shared" si="17"/>
        <v>0</v>
      </c>
      <c r="AI21" s="42">
        <f t="shared" si="17"/>
        <v>0</v>
      </c>
      <c r="AJ21" s="42">
        <f t="shared" si="17"/>
        <v>0</v>
      </c>
      <c r="AK21" s="42">
        <f t="shared" si="17"/>
        <v>0</v>
      </c>
      <c r="AL21" s="42">
        <f t="shared" si="17"/>
        <v>0</v>
      </c>
      <c r="AM21" s="42">
        <f t="shared" si="17"/>
        <v>0</v>
      </c>
      <c r="AN21" s="42">
        <f t="shared" si="17"/>
        <v>0</v>
      </c>
      <c r="AO21" s="42">
        <f t="shared" si="17"/>
        <v>0</v>
      </c>
      <c r="AP21" s="42">
        <f t="shared" si="17"/>
        <v>0</v>
      </c>
      <c r="AQ21" s="42">
        <f t="shared" ref="AQ21:BJ21" si="18">AP21*(1-$F$4)</f>
        <v>0</v>
      </c>
      <c r="AR21" s="42">
        <f t="shared" si="18"/>
        <v>0</v>
      </c>
      <c r="AS21" s="42">
        <f t="shared" si="18"/>
        <v>0</v>
      </c>
      <c r="AT21" s="42">
        <f t="shared" si="18"/>
        <v>0</v>
      </c>
      <c r="AU21" s="42">
        <f t="shared" si="18"/>
        <v>0</v>
      </c>
      <c r="AV21" s="42">
        <f t="shared" si="18"/>
        <v>0</v>
      </c>
      <c r="AW21" s="42">
        <f t="shared" si="18"/>
        <v>0</v>
      </c>
      <c r="AX21" s="42">
        <f t="shared" si="18"/>
        <v>0</v>
      </c>
      <c r="AY21" s="42">
        <f t="shared" si="18"/>
        <v>0</v>
      </c>
      <c r="AZ21" s="42">
        <f t="shared" si="18"/>
        <v>0</v>
      </c>
      <c r="BA21" s="42">
        <f t="shared" si="18"/>
        <v>0</v>
      </c>
      <c r="BB21" s="42">
        <f t="shared" si="18"/>
        <v>0</v>
      </c>
      <c r="BC21" s="42">
        <f t="shared" si="18"/>
        <v>0</v>
      </c>
      <c r="BD21" s="42">
        <f t="shared" si="18"/>
        <v>0</v>
      </c>
      <c r="BE21" s="42">
        <f t="shared" si="18"/>
        <v>0</v>
      </c>
      <c r="BF21" s="42">
        <f t="shared" si="18"/>
        <v>0</v>
      </c>
      <c r="BG21" s="42">
        <f t="shared" si="18"/>
        <v>0</v>
      </c>
      <c r="BH21" s="42">
        <f t="shared" si="18"/>
        <v>0</v>
      </c>
      <c r="BI21" s="42">
        <f t="shared" si="18"/>
        <v>0</v>
      </c>
      <c r="BJ21" s="42">
        <f t="shared" si="18"/>
        <v>0</v>
      </c>
      <c r="BK21" t="str">
        <f t="shared" si="3"/>
        <v>08_JPN</v>
      </c>
      <c r="BL21" t="str">
        <f t="shared" si="4"/>
        <v>d_ind_cem_7_1_mo_gasoline</v>
      </c>
      <c r="BO21" s="8">
        <f t="shared" si="5"/>
        <v>0</v>
      </c>
      <c r="BP21" s="8">
        <f t="shared" si="6"/>
        <v>0</v>
      </c>
      <c r="BQ21" s="8" cm="1">
        <f t="array" ref="BQ21">K21*INDEX(prod_est,$G21+$H21-1,MATCH(BQ$14,$BP$14:$DP$14,0))</f>
        <v>0</v>
      </c>
      <c r="BR21" s="8" cm="1">
        <f t="array" ref="BR21">L21*INDEX(prod_est,$G21+$H21-1,MATCH(BR$14,$BP$14:$DP$14,0))</f>
        <v>0</v>
      </c>
      <c r="BS21" s="8" cm="1">
        <f t="array" ref="BS21">M21*INDEX(prod_est,$G21+$H21-1,MATCH(BS$14,$BP$14:$DP$14,0))</f>
        <v>0</v>
      </c>
      <c r="BT21" s="8" cm="1">
        <f t="array" ref="BT21">N21*INDEX(prod_est,$G21+$H21-1,MATCH(BT$14,$BP$14:$DP$14,0))</f>
        <v>0</v>
      </c>
      <c r="BU21" s="8" cm="1">
        <f t="array" ref="BU21">O21*INDEX(prod_est,$G21+$H21-1,MATCH(BU$14,$BP$14:$DP$14,0))</f>
        <v>0</v>
      </c>
      <c r="BV21" s="8" cm="1">
        <f t="array" ref="BV21">P21*INDEX(prod_est,$G21+$H21-1,MATCH(BV$14,$BP$14:$DP$14,0))</f>
        <v>0</v>
      </c>
      <c r="BW21" s="8" cm="1">
        <f t="array" ref="BW21">Q21*INDEX(prod_est,$G21+$H21-1,MATCH(BW$14,$BP$14:$DP$14,0))</f>
        <v>0</v>
      </c>
      <c r="BX21" s="8" cm="1">
        <f t="array" ref="BX21">R21*INDEX(prod_est,$G21+$H21-1,MATCH(BX$14,$BP$14:$DP$14,0))</f>
        <v>0</v>
      </c>
      <c r="BY21" s="8" cm="1">
        <f t="array" ref="BY21">S21*INDEX(prod_est,$G21+$H21-1,MATCH(BY$14,$BP$14:$DP$14,0))</f>
        <v>0</v>
      </c>
      <c r="BZ21" s="8" cm="1">
        <f t="array" ref="BZ21">T21*INDEX(prod_est,$G21+$H21-1,MATCH(BZ$14,$BP$14:$DP$14,0))</f>
        <v>0</v>
      </c>
      <c r="CA21" s="8" cm="1">
        <f t="array" ref="CA21">U21*INDEX(prod_est,$G21+$H21-1,MATCH(CA$14,$BP$14:$DP$14,0))</f>
        <v>0</v>
      </c>
      <c r="CB21" s="8" cm="1">
        <f t="array" ref="CB21">V21*INDEX(prod_est,$G21+$H21-1,MATCH(CB$14,$BP$14:$DP$14,0))</f>
        <v>0</v>
      </c>
      <c r="CC21" s="8" cm="1">
        <f t="array" ref="CC21">W21*INDEX(prod_est,$G21+$H21-1,MATCH(CC$14,$BP$14:$DP$14,0))</f>
        <v>0</v>
      </c>
      <c r="CD21" s="8" cm="1">
        <f t="array" ref="CD21">X21*INDEX(prod_est,$G21+$H21-1,MATCH(CD$14,$BP$14:$DP$14,0))</f>
        <v>0</v>
      </c>
      <c r="CE21" s="8" cm="1">
        <f t="array" ref="CE21">Y21*INDEX(prod_est,$G21+$H21-1,MATCH(CE$14,$BP$14:$DP$14,0))</f>
        <v>0</v>
      </c>
      <c r="CF21" s="8" cm="1">
        <f t="array" ref="CF21">Z21*INDEX(prod_est,$G21+$H21-1,MATCH(CF$14,$BP$14:$DP$14,0))</f>
        <v>0</v>
      </c>
      <c r="CG21" s="8" cm="1">
        <f t="array" ref="CG21">AA21*INDEX(prod_est,$G21+$H21-1,MATCH(CG$14,$BP$14:$DP$14,0))</f>
        <v>0</v>
      </c>
      <c r="CH21" s="8" cm="1">
        <f t="array" ref="CH21">AB21*INDEX(prod_est,$G21+$H21-1,MATCH(CH$14,$BP$14:$DP$14,0))</f>
        <v>0</v>
      </c>
      <c r="CI21" s="8" cm="1">
        <f t="array" ref="CI21">AC21*INDEX(prod_est,$G21+$H21-1,MATCH(CI$14,$BP$14:$DP$14,0))</f>
        <v>0</v>
      </c>
      <c r="CJ21" s="8" cm="1">
        <f t="array" ref="CJ21">AD21*INDEX(prod_est,$G21+$H21-1,MATCH(CJ$14,$BP$14:$DP$14,0))</f>
        <v>0</v>
      </c>
      <c r="CK21" s="8" cm="1">
        <f t="array" ref="CK21">AE21*INDEX(prod_est,$G21+$H21-1,MATCH(CK$14,$BP$14:$DP$14,0))</f>
        <v>0</v>
      </c>
      <c r="CL21" s="8" cm="1">
        <f t="array" ref="CL21">AF21*INDEX(prod_est,$G21+$H21-1,MATCH(CL$14,$BP$14:$DP$14,0))</f>
        <v>0</v>
      </c>
      <c r="CM21" s="8" cm="1">
        <f t="array" ref="CM21">AG21*INDEX(prod_est,$G21+$H21-1,MATCH(CM$14,$BP$14:$DP$14,0))</f>
        <v>0</v>
      </c>
      <c r="CN21" s="8" cm="1">
        <f t="array" ref="CN21">AH21*INDEX(prod_est,$G21+$H21-1,MATCH(CN$14,$BP$14:$DP$14,0))</f>
        <v>0</v>
      </c>
      <c r="CO21" s="8" cm="1">
        <f t="array" ref="CO21">AI21*INDEX(prod_est,$G21+$H21-1,MATCH(CO$14,$BP$14:$DP$14,0))</f>
        <v>0</v>
      </c>
      <c r="CP21" s="8" cm="1">
        <f t="array" ref="CP21">AJ21*INDEX(prod_est,$G21+$H21-1,MATCH(CP$14,$BP$14:$DP$14,0))</f>
        <v>0</v>
      </c>
      <c r="CQ21" s="8" cm="1">
        <f t="array" ref="CQ21">AK21*INDEX(prod_est,$G21+$H21-1,MATCH(CQ$14,$BP$14:$DP$14,0))</f>
        <v>0</v>
      </c>
      <c r="CR21" s="8" cm="1">
        <f t="array" ref="CR21">AL21*INDEX(prod_est,$G21+$H21-1,MATCH(CR$14,$BP$14:$DP$14,0))</f>
        <v>0</v>
      </c>
      <c r="CS21" s="8" cm="1">
        <f t="array" ref="CS21">AM21*INDEX(prod_est,$G21+$H21-1,MATCH(CS$14,$BP$14:$DP$14,0))</f>
        <v>0</v>
      </c>
      <c r="CT21" s="8" cm="1">
        <f t="array" ref="CT21">AN21*INDEX(prod_est,$G21+$H21-1,MATCH(CT$14,$BP$14:$DP$14,0))</f>
        <v>0</v>
      </c>
      <c r="CU21" s="8" cm="1">
        <f t="array" ref="CU21">AO21*INDEX(prod_est,$G21+$H21-1,MATCH(CU$14,$BP$14:$DP$14,0))</f>
        <v>0</v>
      </c>
      <c r="CV21" s="8" cm="1">
        <f t="array" ref="CV21">AP21*INDEX(prod_est,$G21+$H21-1,MATCH(CV$14,$BP$14:$DP$14,0))</f>
        <v>0</v>
      </c>
      <c r="CW21" cm="1">
        <f t="array" ref="CW21">AQ21*INDEX(prod_est,$G21+$H21-1,MATCH(CW$14,$BP$14:$DP$14,0))</f>
        <v>0</v>
      </c>
      <c r="CX21" cm="1">
        <f t="array" ref="CX21">AR21*INDEX(prod_est,$G21+$H21-1,MATCH(CX$14,$BP$14:$DP$14,0))</f>
        <v>0</v>
      </c>
      <c r="CY21" cm="1">
        <f t="array" ref="CY21">AS21*INDEX(prod_est,$G21+$H21-1,MATCH(CY$14,$BP$14:$DP$14,0))</f>
        <v>0</v>
      </c>
      <c r="CZ21" cm="1">
        <f t="array" ref="CZ21">AT21*INDEX(prod_est,$G21+$H21-1,MATCH(CZ$14,$BP$14:$DP$14,0))</f>
        <v>0</v>
      </c>
      <c r="DA21" cm="1">
        <f t="array" ref="DA21">AU21*INDEX(prod_est,$G21+$H21-1,MATCH(DA$14,$BP$14:$DP$14,0))</f>
        <v>0</v>
      </c>
      <c r="DB21" cm="1">
        <f t="array" ref="DB21">AV21*INDEX(prod_est,$G21+$H21-1,MATCH(DB$14,$BP$14:$DP$14,0))</f>
        <v>0</v>
      </c>
      <c r="DC21" cm="1">
        <f t="array" ref="DC21">AW21*INDEX(prod_est,$G21+$H21-1,MATCH(DC$14,$BP$14:$DP$14,0))</f>
        <v>0</v>
      </c>
      <c r="DD21" cm="1">
        <f t="array" ref="DD21">AX21*INDEX(prod_est,$G21+$H21-1,MATCH(DD$14,$BP$14:$DP$14,0))</f>
        <v>0</v>
      </c>
      <c r="DE21" cm="1">
        <f t="array" ref="DE21">AY21*INDEX(prod_est,$G21+$H21-1,MATCH(DE$14,$BP$14:$DP$14,0))</f>
        <v>0</v>
      </c>
      <c r="DF21" cm="1">
        <f t="array" ref="DF21">AZ21*INDEX(prod_est,$G21+$H21-1,MATCH(DF$14,$BP$14:$DP$14,0))</f>
        <v>0</v>
      </c>
      <c r="DG21" cm="1">
        <f t="array" ref="DG21">BA21*INDEX(prod_est,$G21+$H21-1,MATCH(DG$14,$BP$14:$DP$14,0))</f>
        <v>0</v>
      </c>
      <c r="DH21" cm="1">
        <f t="array" ref="DH21">BB21*INDEX(prod_est,$G21+$H21-1,MATCH(DH$14,$BP$14:$DP$14,0))</f>
        <v>0</v>
      </c>
      <c r="DI21" cm="1">
        <f t="array" ref="DI21">BC21*INDEX(prod_est,$G21+$H21-1,MATCH(DI$14,$BP$14:$DP$14,0))</f>
        <v>0</v>
      </c>
      <c r="DJ21" cm="1">
        <f t="array" ref="DJ21">BD21*INDEX(prod_est,$G21+$H21-1,MATCH(DJ$14,$BP$14:$DP$14,0))</f>
        <v>0</v>
      </c>
      <c r="DK21" cm="1">
        <f t="array" ref="DK21">BE21*INDEX(prod_est,$G21+$H21-1,MATCH(DK$14,$BP$14:$DP$14,0))</f>
        <v>0</v>
      </c>
      <c r="DL21" cm="1">
        <f t="array" ref="DL21">BF21*INDEX(prod_est,$G21+$H21-1,MATCH(DL$14,$BP$14:$DP$14,0))</f>
        <v>0</v>
      </c>
      <c r="DM21" cm="1">
        <f t="array" ref="DM21">BG21*INDEX(prod_est,$G21+$H21-1,MATCH(DM$14,$BP$14:$DP$14,0))</f>
        <v>0</v>
      </c>
      <c r="DN21" cm="1">
        <f t="array" ref="DN21">BH21*INDEX(prod_est,$G21+$H21-1,MATCH(DN$14,$BP$14:$DP$14,0))</f>
        <v>0</v>
      </c>
      <c r="DO21" cm="1">
        <f t="array" ref="DO21">BI21*INDEX(prod_est,$G21+$H21-1,MATCH(DO$14,$BP$14:$DP$14,0))</f>
        <v>0</v>
      </c>
      <c r="DP21" cm="1">
        <f t="array" ref="DP21">BJ21*INDEX(prod_est,$G21+$H21-1,MATCH(DP$14,$BP$14:$DP$14,0))</f>
        <v>0</v>
      </c>
    </row>
    <row r="22" spans="1:120" x14ac:dyDescent="0.25">
      <c r="A22" t="s">
        <v>44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113</v>
      </c>
      <c r="H22">
        <f>IFERROR(MATCH(D22,Production_est!$D$4:$D$339,0),"-")</f>
        <v>6</v>
      </c>
      <c r="I22" s="8" cm="1">
        <f t="array" ref="I22">IFERROR(INDEX(Production_est!$E$4:$E$339,H22+G22-1),"-")</f>
        <v>52407.094231576702</v>
      </c>
      <c r="J22" s="42">
        <f t="shared" si="0"/>
        <v>0</v>
      </c>
      <c r="K22" s="42">
        <f t="shared" ref="K22:AP22" si="19">J22*(1-$F$4)</f>
        <v>0</v>
      </c>
      <c r="L22" s="42">
        <f t="shared" si="19"/>
        <v>0</v>
      </c>
      <c r="M22" s="42">
        <f t="shared" si="19"/>
        <v>0</v>
      </c>
      <c r="N22" s="42">
        <f t="shared" si="19"/>
        <v>0</v>
      </c>
      <c r="O22" s="42">
        <f t="shared" si="19"/>
        <v>0</v>
      </c>
      <c r="P22" s="42">
        <f t="shared" si="19"/>
        <v>0</v>
      </c>
      <c r="Q22" s="42">
        <f t="shared" si="19"/>
        <v>0</v>
      </c>
      <c r="R22" s="42">
        <f t="shared" si="19"/>
        <v>0</v>
      </c>
      <c r="S22" s="42">
        <f t="shared" si="19"/>
        <v>0</v>
      </c>
      <c r="T22" s="42">
        <f t="shared" si="19"/>
        <v>0</v>
      </c>
      <c r="U22" s="42">
        <f t="shared" si="19"/>
        <v>0</v>
      </c>
      <c r="V22" s="42">
        <f t="shared" si="19"/>
        <v>0</v>
      </c>
      <c r="W22" s="42">
        <f t="shared" si="19"/>
        <v>0</v>
      </c>
      <c r="X22" s="42">
        <f t="shared" si="19"/>
        <v>0</v>
      </c>
      <c r="Y22" s="42">
        <f t="shared" si="19"/>
        <v>0</v>
      </c>
      <c r="Z22" s="42">
        <f t="shared" si="19"/>
        <v>0</v>
      </c>
      <c r="AA22" s="42">
        <f t="shared" si="19"/>
        <v>0</v>
      </c>
      <c r="AB22" s="42">
        <f t="shared" si="19"/>
        <v>0</v>
      </c>
      <c r="AC22" s="42">
        <f t="shared" si="19"/>
        <v>0</v>
      </c>
      <c r="AD22" s="42">
        <f t="shared" si="19"/>
        <v>0</v>
      </c>
      <c r="AE22" s="42">
        <f t="shared" si="19"/>
        <v>0</v>
      </c>
      <c r="AF22" s="42">
        <f t="shared" si="19"/>
        <v>0</v>
      </c>
      <c r="AG22" s="42">
        <f t="shared" si="19"/>
        <v>0</v>
      </c>
      <c r="AH22" s="42">
        <f t="shared" si="19"/>
        <v>0</v>
      </c>
      <c r="AI22" s="42">
        <f t="shared" si="19"/>
        <v>0</v>
      </c>
      <c r="AJ22" s="42">
        <f t="shared" si="19"/>
        <v>0</v>
      </c>
      <c r="AK22" s="42">
        <f t="shared" si="19"/>
        <v>0</v>
      </c>
      <c r="AL22" s="42">
        <f t="shared" si="19"/>
        <v>0</v>
      </c>
      <c r="AM22" s="42">
        <f t="shared" si="19"/>
        <v>0</v>
      </c>
      <c r="AN22" s="42">
        <f t="shared" si="19"/>
        <v>0</v>
      </c>
      <c r="AO22" s="42">
        <f t="shared" si="19"/>
        <v>0</v>
      </c>
      <c r="AP22" s="42">
        <f t="shared" si="19"/>
        <v>0</v>
      </c>
      <c r="AQ22" s="42">
        <f t="shared" ref="AQ22:BJ22" si="20">AP22*(1-$F$4)</f>
        <v>0</v>
      </c>
      <c r="AR22" s="42">
        <f t="shared" si="20"/>
        <v>0</v>
      </c>
      <c r="AS22" s="42">
        <f t="shared" si="20"/>
        <v>0</v>
      </c>
      <c r="AT22" s="42">
        <f t="shared" si="20"/>
        <v>0</v>
      </c>
      <c r="AU22" s="42">
        <f t="shared" si="20"/>
        <v>0</v>
      </c>
      <c r="AV22" s="42">
        <f t="shared" si="20"/>
        <v>0</v>
      </c>
      <c r="AW22" s="42">
        <f t="shared" si="20"/>
        <v>0</v>
      </c>
      <c r="AX22" s="42">
        <f t="shared" si="20"/>
        <v>0</v>
      </c>
      <c r="AY22" s="42">
        <f t="shared" si="20"/>
        <v>0</v>
      </c>
      <c r="AZ22" s="42">
        <f t="shared" si="20"/>
        <v>0</v>
      </c>
      <c r="BA22" s="42">
        <f t="shared" si="20"/>
        <v>0</v>
      </c>
      <c r="BB22" s="42">
        <f t="shared" si="20"/>
        <v>0</v>
      </c>
      <c r="BC22" s="42">
        <f t="shared" si="20"/>
        <v>0</v>
      </c>
      <c r="BD22" s="42">
        <f t="shared" si="20"/>
        <v>0</v>
      </c>
      <c r="BE22" s="42">
        <f t="shared" si="20"/>
        <v>0</v>
      </c>
      <c r="BF22" s="42">
        <f t="shared" si="20"/>
        <v>0</v>
      </c>
      <c r="BG22" s="42">
        <f t="shared" si="20"/>
        <v>0</v>
      </c>
      <c r="BH22" s="42">
        <f t="shared" si="20"/>
        <v>0</v>
      </c>
      <c r="BI22" s="42">
        <f t="shared" si="20"/>
        <v>0</v>
      </c>
      <c r="BJ22" s="42">
        <f t="shared" si="20"/>
        <v>0</v>
      </c>
      <c r="BK22" t="str">
        <f t="shared" si="3"/>
        <v>08_JPN</v>
      </c>
      <c r="BL22" t="str">
        <f t="shared" si="4"/>
        <v>d_ind_cem_7_2_avi_gasoline</v>
      </c>
      <c r="BO22" s="8">
        <f t="shared" si="5"/>
        <v>0</v>
      </c>
      <c r="BP22" s="8">
        <f t="shared" si="6"/>
        <v>0</v>
      </c>
      <c r="BQ22" s="8" cm="1">
        <f t="array" ref="BQ22">K22*INDEX(prod_est,$G22+$H22-1,MATCH(BQ$14,$BP$14:$DP$14,0))</f>
        <v>0</v>
      </c>
      <c r="BR22" s="8" cm="1">
        <f t="array" ref="BR22">L22*INDEX(prod_est,$G22+$H22-1,MATCH(BR$14,$BP$14:$DP$14,0))</f>
        <v>0</v>
      </c>
      <c r="BS22" s="8" cm="1">
        <f t="array" ref="BS22">M22*INDEX(prod_est,$G22+$H22-1,MATCH(BS$14,$BP$14:$DP$14,0))</f>
        <v>0</v>
      </c>
      <c r="BT22" s="8" cm="1">
        <f t="array" ref="BT22">N22*INDEX(prod_est,$G22+$H22-1,MATCH(BT$14,$BP$14:$DP$14,0))</f>
        <v>0</v>
      </c>
      <c r="BU22" s="8" cm="1">
        <f t="array" ref="BU22">O22*INDEX(prod_est,$G22+$H22-1,MATCH(BU$14,$BP$14:$DP$14,0))</f>
        <v>0</v>
      </c>
      <c r="BV22" s="8" cm="1">
        <f t="array" ref="BV22">P22*INDEX(prod_est,$G22+$H22-1,MATCH(BV$14,$BP$14:$DP$14,0))</f>
        <v>0</v>
      </c>
      <c r="BW22" s="8" cm="1">
        <f t="array" ref="BW22">Q22*INDEX(prod_est,$G22+$H22-1,MATCH(BW$14,$BP$14:$DP$14,0))</f>
        <v>0</v>
      </c>
      <c r="BX22" s="8" cm="1">
        <f t="array" ref="BX22">R22*INDEX(prod_est,$G22+$H22-1,MATCH(BX$14,$BP$14:$DP$14,0))</f>
        <v>0</v>
      </c>
      <c r="BY22" s="8" cm="1">
        <f t="array" ref="BY22">S22*INDEX(prod_est,$G22+$H22-1,MATCH(BY$14,$BP$14:$DP$14,0))</f>
        <v>0</v>
      </c>
      <c r="BZ22" s="8" cm="1">
        <f t="array" ref="BZ22">T22*INDEX(prod_est,$G22+$H22-1,MATCH(BZ$14,$BP$14:$DP$14,0))</f>
        <v>0</v>
      </c>
      <c r="CA22" s="8" cm="1">
        <f t="array" ref="CA22">U22*INDEX(prod_est,$G22+$H22-1,MATCH(CA$14,$BP$14:$DP$14,0))</f>
        <v>0</v>
      </c>
      <c r="CB22" s="8" cm="1">
        <f t="array" ref="CB22">V22*INDEX(prod_est,$G22+$H22-1,MATCH(CB$14,$BP$14:$DP$14,0))</f>
        <v>0</v>
      </c>
      <c r="CC22" s="8" cm="1">
        <f t="array" ref="CC22">W22*INDEX(prod_est,$G22+$H22-1,MATCH(CC$14,$BP$14:$DP$14,0))</f>
        <v>0</v>
      </c>
      <c r="CD22" s="8" cm="1">
        <f t="array" ref="CD22">X22*INDEX(prod_est,$G22+$H22-1,MATCH(CD$14,$BP$14:$DP$14,0))</f>
        <v>0</v>
      </c>
      <c r="CE22" s="8" cm="1">
        <f t="array" ref="CE22">Y22*INDEX(prod_est,$G22+$H22-1,MATCH(CE$14,$BP$14:$DP$14,0))</f>
        <v>0</v>
      </c>
      <c r="CF22" s="8" cm="1">
        <f t="array" ref="CF22">Z22*INDEX(prod_est,$G22+$H22-1,MATCH(CF$14,$BP$14:$DP$14,0))</f>
        <v>0</v>
      </c>
      <c r="CG22" s="8" cm="1">
        <f t="array" ref="CG22">AA22*INDEX(prod_est,$G22+$H22-1,MATCH(CG$14,$BP$14:$DP$14,0))</f>
        <v>0</v>
      </c>
      <c r="CH22" s="8" cm="1">
        <f t="array" ref="CH22">AB22*INDEX(prod_est,$G22+$H22-1,MATCH(CH$14,$BP$14:$DP$14,0))</f>
        <v>0</v>
      </c>
      <c r="CI22" s="8" cm="1">
        <f t="array" ref="CI22">AC22*INDEX(prod_est,$G22+$H22-1,MATCH(CI$14,$BP$14:$DP$14,0))</f>
        <v>0</v>
      </c>
      <c r="CJ22" s="8" cm="1">
        <f t="array" ref="CJ22">AD22*INDEX(prod_est,$G22+$H22-1,MATCH(CJ$14,$BP$14:$DP$14,0))</f>
        <v>0</v>
      </c>
      <c r="CK22" s="8" cm="1">
        <f t="array" ref="CK22">AE22*INDEX(prod_est,$G22+$H22-1,MATCH(CK$14,$BP$14:$DP$14,0))</f>
        <v>0</v>
      </c>
      <c r="CL22" s="8" cm="1">
        <f t="array" ref="CL22">AF22*INDEX(prod_est,$G22+$H22-1,MATCH(CL$14,$BP$14:$DP$14,0))</f>
        <v>0</v>
      </c>
      <c r="CM22" s="8" cm="1">
        <f t="array" ref="CM22">AG22*INDEX(prod_est,$G22+$H22-1,MATCH(CM$14,$BP$14:$DP$14,0))</f>
        <v>0</v>
      </c>
      <c r="CN22" s="8" cm="1">
        <f t="array" ref="CN22">AH22*INDEX(prod_est,$G22+$H22-1,MATCH(CN$14,$BP$14:$DP$14,0))</f>
        <v>0</v>
      </c>
      <c r="CO22" s="8" cm="1">
        <f t="array" ref="CO22">AI22*INDEX(prod_est,$G22+$H22-1,MATCH(CO$14,$BP$14:$DP$14,0))</f>
        <v>0</v>
      </c>
      <c r="CP22" s="8" cm="1">
        <f t="array" ref="CP22">AJ22*INDEX(prod_est,$G22+$H22-1,MATCH(CP$14,$BP$14:$DP$14,0))</f>
        <v>0</v>
      </c>
      <c r="CQ22" s="8" cm="1">
        <f t="array" ref="CQ22">AK22*INDEX(prod_est,$G22+$H22-1,MATCH(CQ$14,$BP$14:$DP$14,0))</f>
        <v>0</v>
      </c>
      <c r="CR22" s="8" cm="1">
        <f t="array" ref="CR22">AL22*INDEX(prod_est,$G22+$H22-1,MATCH(CR$14,$BP$14:$DP$14,0))</f>
        <v>0</v>
      </c>
      <c r="CS22" s="8" cm="1">
        <f t="array" ref="CS22">AM22*INDEX(prod_est,$G22+$H22-1,MATCH(CS$14,$BP$14:$DP$14,0))</f>
        <v>0</v>
      </c>
      <c r="CT22" s="8" cm="1">
        <f t="array" ref="CT22">AN22*INDEX(prod_est,$G22+$H22-1,MATCH(CT$14,$BP$14:$DP$14,0))</f>
        <v>0</v>
      </c>
      <c r="CU22" s="8" cm="1">
        <f t="array" ref="CU22">AO22*INDEX(prod_est,$G22+$H22-1,MATCH(CU$14,$BP$14:$DP$14,0))</f>
        <v>0</v>
      </c>
      <c r="CV22" s="8" cm="1">
        <f t="array" ref="CV22">AP22*INDEX(prod_est,$G22+$H22-1,MATCH(CV$14,$BP$14:$DP$14,0))</f>
        <v>0</v>
      </c>
      <c r="CW22" cm="1">
        <f t="array" ref="CW22">AQ22*INDEX(prod_est,$G22+$H22-1,MATCH(CW$14,$BP$14:$DP$14,0))</f>
        <v>0</v>
      </c>
      <c r="CX22" cm="1">
        <f t="array" ref="CX22">AR22*INDEX(prod_est,$G22+$H22-1,MATCH(CX$14,$BP$14:$DP$14,0))</f>
        <v>0</v>
      </c>
      <c r="CY22" cm="1">
        <f t="array" ref="CY22">AS22*INDEX(prod_est,$G22+$H22-1,MATCH(CY$14,$BP$14:$DP$14,0))</f>
        <v>0</v>
      </c>
      <c r="CZ22" cm="1">
        <f t="array" ref="CZ22">AT22*INDEX(prod_est,$G22+$H22-1,MATCH(CZ$14,$BP$14:$DP$14,0))</f>
        <v>0</v>
      </c>
      <c r="DA22" cm="1">
        <f t="array" ref="DA22">AU22*INDEX(prod_est,$G22+$H22-1,MATCH(DA$14,$BP$14:$DP$14,0))</f>
        <v>0</v>
      </c>
      <c r="DB22" cm="1">
        <f t="array" ref="DB22">AV22*INDEX(prod_est,$G22+$H22-1,MATCH(DB$14,$BP$14:$DP$14,0))</f>
        <v>0</v>
      </c>
      <c r="DC22" cm="1">
        <f t="array" ref="DC22">AW22*INDEX(prod_est,$G22+$H22-1,MATCH(DC$14,$BP$14:$DP$14,0))</f>
        <v>0</v>
      </c>
      <c r="DD22" cm="1">
        <f t="array" ref="DD22">AX22*INDEX(prod_est,$G22+$H22-1,MATCH(DD$14,$BP$14:$DP$14,0))</f>
        <v>0</v>
      </c>
      <c r="DE22" cm="1">
        <f t="array" ref="DE22">AY22*INDEX(prod_est,$G22+$H22-1,MATCH(DE$14,$BP$14:$DP$14,0))</f>
        <v>0</v>
      </c>
      <c r="DF22" cm="1">
        <f t="array" ref="DF22">AZ22*INDEX(prod_est,$G22+$H22-1,MATCH(DF$14,$BP$14:$DP$14,0))</f>
        <v>0</v>
      </c>
      <c r="DG22" cm="1">
        <f t="array" ref="DG22">BA22*INDEX(prod_est,$G22+$H22-1,MATCH(DG$14,$BP$14:$DP$14,0))</f>
        <v>0</v>
      </c>
      <c r="DH22" cm="1">
        <f t="array" ref="DH22">BB22*INDEX(prod_est,$G22+$H22-1,MATCH(DH$14,$BP$14:$DP$14,0))</f>
        <v>0</v>
      </c>
      <c r="DI22" cm="1">
        <f t="array" ref="DI22">BC22*INDEX(prod_est,$G22+$H22-1,MATCH(DI$14,$BP$14:$DP$14,0))</f>
        <v>0</v>
      </c>
      <c r="DJ22" cm="1">
        <f t="array" ref="DJ22">BD22*INDEX(prod_est,$G22+$H22-1,MATCH(DJ$14,$BP$14:$DP$14,0))</f>
        <v>0</v>
      </c>
      <c r="DK22" cm="1">
        <f t="array" ref="DK22">BE22*INDEX(prod_est,$G22+$H22-1,MATCH(DK$14,$BP$14:$DP$14,0))</f>
        <v>0</v>
      </c>
      <c r="DL22" cm="1">
        <f t="array" ref="DL22">BF22*INDEX(prod_est,$G22+$H22-1,MATCH(DL$14,$BP$14:$DP$14,0))</f>
        <v>0</v>
      </c>
      <c r="DM22" cm="1">
        <f t="array" ref="DM22">BG22*INDEX(prod_est,$G22+$H22-1,MATCH(DM$14,$BP$14:$DP$14,0))</f>
        <v>0</v>
      </c>
      <c r="DN22" cm="1">
        <f t="array" ref="DN22">BH22*INDEX(prod_est,$G22+$H22-1,MATCH(DN$14,$BP$14:$DP$14,0))</f>
        <v>0</v>
      </c>
      <c r="DO22" cm="1">
        <f t="array" ref="DO22">BI22*INDEX(prod_est,$G22+$H22-1,MATCH(DO$14,$BP$14:$DP$14,0))</f>
        <v>0</v>
      </c>
      <c r="DP22" cm="1">
        <f t="array" ref="DP22">BJ22*INDEX(prod_est,$G22+$H22-1,MATCH(DP$14,$BP$14:$DP$14,0))</f>
        <v>0</v>
      </c>
    </row>
    <row r="23" spans="1:120" x14ac:dyDescent="0.25">
      <c r="A23" t="s">
        <v>44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113</v>
      </c>
      <c r="H23">
        <f>IFERROR(MATCH(D23,Production_est!$D$4:$D$339,0),"-")</f>
        <v>6</v>
      </c>
      <c r="I23" s="8" cm="1">
        <f t="array" ref="I23">IFERROR(INDEX(Production_est!$E$4:$E$339,H23+G23-1),"-")</f>
        <v>52407.094231576702</v>
      </c>
      <c r="J23" s="42">
        <f t="shared" si="0"/>
        <v>0</v>
      </c>
      <c r="K23" s="42">
        <f t="shared" ref="K23:AP23" si="21">J23*(1-$F$4)</f>
        <v>0</v>
      </c>
      <c r="L23" s="42">
        <f t="shared" si="21"/>
        <v>0</v>
      </c>
      <c r="M23" s="42">
        <f t="shared" si="21"/>
        <v>0</v>
      </c>
      <c r="N23" s="42">
        <f t="shared" si="21"/>
        <v>0</v>
      </c>
      <c r="O23" s="42">
        <f t="shared" si="21"/>
        <v>0</v>
      </c>
      <c r="P23" s="42">
        <f t="shared" si="21"/>
        <v>0</v>
      </c>
      <c r="Q23" s="42">
        <f t="shared" si="21"/>
        <v>0</v>
      </c>
      <c r="R23" s="42">
        <f t="shared" si="21"/>
        <v>0</v>
      </c>
      <c r="S23" s="42">
        <f t="shared" si="21"/>
        <v>0</v>
      </c>
      <c r="T23" s="42">
        <f t="shared" si="21"/>
        <v>0</v>
      </c>
      <c r="U23" s="42">
        <f t="shared" si="21"/>
        <v>0</v>
      </c>
      <c r="V23" s="42">
        <f t="shared" si="21"/>
        <v>0</v>
      </c>
      <c r="W23" s="42">
        <f t="shared" si="21"/>
        <v>0</v>
      </c>
      <c r="X23" s="42">
        <f t="shared" si="21"/>
        <v>0</v>
      </c>
      <c r="Y23" s="42">
        <f t="shared" si="21"/>
        <v>0</v>
      </c>
      <c r="Z23" s="42">
        <f t="shared" si="21"/>
        <v>0</v>
      </c>
      <c r="AA23" s="42">
        <f t="shared" si="21"/>
        <v>0</v>
      </c>
      <c r="AB23" s="42">
        <f t="shared" si="21"/>
        <v>0</v>
      </c>
      <c r="AC23" s="42">
        <f t="shared" si="21"/>
        <v>0</v>
      </c>
      <c r="AD23" s="42">
        <f t="shared" si="21"/>
        <v>0</v>
      </c>
      <c r="AE23" s="42">
        <f t="shared" si="21"/>
        <v>0</v>
      </c>
      <c r="AF23" s="42">
        <f t="shared" si="21"/>
        <v>0</v>
      </c>
      <c r="AG23" s="42">
        <f t="shared" si="21"/>
        <v>0</v>
      </c>
      <c r="AH23" s="42">
        <f t="shared" si="21"/>
        <v>0</v>
      </c>
      <c r="AI23" s="42">
        <f t="shared" si="21"/>
        <v>0</v>
      </c>
      <c r="AJ23" s="42">
        <f t="shared" si="21"/>
        <v>0</v>
      </c>
      <c r="AK23" s="42">
        <f t="shared" si="21"/>
        <v>0</v>
      </c>
      <c r="AL23" s="42">
        <f t="shared" si="21"/>
        <v>0</v>
      </c>
      <c r="AM23" s="42">
        <f t="shared" si="21"/>
        <v>0</v>
      </c>
      <c r="AN23" s="42">
        <f t="shared" si="21"/>
        <v>0</v>
      </c>
      <c r="AO23" s="42">
        <f t="shared" si="21"/>
        <v>0</v>
      </c>
      <c r="AP23" s="42">
        <f t="shared" si="21"/>
        <v>0</v>
      </c>
      <c r="AQ23" s="42">
        <f t="shared" ref="AQ23:BJ23" si="22">AP23*(1-$F$4)</f>
        <v>0</v>
      </c>
      <c r="AR23" s="42">
        <f t="shared" si="22"/>
        <v>0</v>
      </c>
      <c r="AS23" s="42">
        <f t="shared" si="22"/>
        <v>0</v>
      </c>
      <c r="AT23" s="42">
        <f t="shared" si="22"/>
        <v>0</v>
      </c>
      <c r="AU23" s="42">
        <f t="shared" si="22"/>
        <v>0</v>
      </c>
      <c r="AV23" s="42">
        <f t="shared" si="22"/>
        <v>0</v>
      </c>
      <c r="AW23" s="42">
        <f t="shared" si="22"/>
        <v>0</v>
      </c>
      <c r="AX23" s="42">
        <f t="shared" si="22"/>
        <v>0</v>
      </c>
      <c r="AY23" s="42">
        <f t="shared" si="22"/>
        <v>0</v>
      </c>
      <c r="AZ23" s="42">
        <f t="shared" si="22"/>
        <v>0</v>
      </c>
      <c r="BA23" s="42">
        <f t="shared" si="22"/>
        <v>0</v>
      </c>
      <c r="BB23" s="42">
        <f t="shared" si="22"/>
        <v>0</v>
      </c>
      <c r="BC23" s="42">
        <f t="shared" si="22"/>
        <v>0</v>
      </c>
      <c r="BD23" s="42">
        <f t="shared" si="22"/>
        <v>0</v>
      </c>
      <c r="BE23" s="42">
        <f t="shared" si="22"/>
        <v>0</v>
      </c>
      <c r="BF23" s="42">
        <f t="shared" si="22"/>
        <v>0</v>
      </c>
      <c r="BG23" s="42">
        <f t="shared" si="22"/>
        <v>0</v>
      </c>
      <c r="BH23" s="42">
        <f t="shared" si="22"/>
        <v>0</v>
      </c>
      <c r="BI23" s="42">
        <f t="shared" si="22"/>
        <v>0</v>
      </c>
      <c r="BJ23" s="42">
        <f t="shared" si="22"/>
        <v>0</v>
      </c>
      <c r="BK23" t="str">
        <f t="shared" si="3"/>
        <v>08_JPN</v>
      </c>
      <c r="BL23" t="str">
        <f t="shared" si="4"/>
        <v>d_ind_cem_7_3_naphtha</v>
      </c>
      <c r="BO23" s="8">
        <f t="shared" si="5"/>
        <v>0</v>
      </c>
      <c r="BP23" s="8">
        <f t="shared" si="6"/>
        <v>0</v>
      </c>
      <c r="BQ23" s="8" cm="1">
        <f t="array" ref="BQ23">K23*INDEX(prod_est,$G23+$H23-1,MATCH(BQ$14,$BP$14:$DP$14,0))</f>
        <v>0</v>
      </c>
      <c r="BR23" s="8" cm="1">
        <f t="array" ref="BR23">L23*INDEX(prod_est,$G23+$H23-1,MATCH(BR$14,$BP$14:$DP$14,0))</f>
        <v>0</v>
      </c>
      <c r="BS23" s="8" cm="1">
        <f t="array" ref="BS23">M23*INDEX(prod_est,$G23+$H23-1,MATCH(BS$14,$BP$14:$DP$14,0))</f>
        <v>0</v>
      </c>
      <c r="BT23" s="8" cm="1">
        <f t="array" ref="BT23">N23*INDEX(prod_est,$G23+$H23-1,MATCH(BT$14,$BP$14:$DP$14,0))</f>
        <v>0</v>
      </c>
      <c r="BU23" s="8" cm="1">
        <f t="array" ref="BU23">O23*INDEX(prod_est,$G23+$H23-1,MATCH(BU$14,$BP$14:$DP$14,0))</f>
        <v>0</v>
      </c>
      <c r="BV23" s="8" cm="1">
        <f t="array" ref="BV23">P23*INDEX(prod_est,$G23+$H23-1,MATCH(BV$14,$BP$14:$DP$14,0))</f>
        <v>0</v>
      </c>
      <c r="BW23" s="8" cm="1">
        <f t="array" ref="BW23">Q23*INDEX(prod_est,$G23+$H23-1,MATCH(BW$14,$BP$14:$DP$14,0))</f>
        <v>0</v>
      </c>
      <c r="BX23" s="8" cm="1">
        <f t="array" ref="BX23">R23*INDEX(prod_est,$G23+$H23-1,MATCH(BX$14,$BP$14:$DP$14,0))</f>
        <v>0</v>
      </c>
      <c r="BY23" s="8" cm="1">
        <f t="array" ref="BY23">S23*INDEX(prod_est,$G23+$H23-1,MATCH(BY$14,$BP$14:$DP$14,0))</f>
        <v>0</v>
      </c>
      <c r="BZ23" s="8" cm="1">
        <f t="array" ref="BZ23">T23*INDEX(prod_est,$G23+$H23-1,MATCH(BZ$14,$BP$14:$DP$14,0))</f>
        <v>0</v>
      </c>
      <c r="CA23" s="8" cm="1">
        <f t="array" ref="CA23">U23*INDEX(prod_est,$G23+$H23-1,MATCH(CA$14,$BP$14:$DP$14,0))</f>
        <v>0</v>
      </c>
      <c r="CB23" s="8" cm="1">
        <f t="array" ref="CB23">V23*INDEX(prod_est,$G23+$H23-1,MATCH(CB$14,$BP$14:$DP$14,0))</f>
        <v>0</v>
      </c>
      <c r="CC23" s="8" cm="1">
        <f t="array" ref="CC23">W23*INDEX(prod_est,$G23+$H23-1,MATCH(CC$14,$BP$14:$DP$14,0))</f>
        <v>0</v>
      </c>
      <c r="CD23" s="8" cm="1">
        <f t="array" ref="CD23">X23*INDEX(prod_est,$G23+$H23-1,MATCH(CD$14,$BP$14:$DP$14,0))</f>
        <v>0</v>
      </c>
      <c r="CE23" s="8" cm="1">
        <f t="array" ref="CE23">Y23*INDEX(prod_est,$G23+$H23-1,MATCH(CE$14,$BP$14:$DP$14,0))</f>
        <v>0</v>
      </c>
      <c r="CF23" s="8" cm="1">
        <f t="array" ref="CF23">Z23*INDEX(prod_est,$G23+$H23-1,MATCH(CF$14,$BP$14:$DP$14,0))</f>
        <v>0</v>
      </c>
      <c r="CG23" s="8" cm="1">
        <f t="array" ref="CG23">AA23*INDEX(prod_est,$G23+$H23-1,MATCH(CG$14,$BP$14:$DP$14,0))</f>
        <v>0</v>
      </c>
      <c r="CH23" s="8" cm="1">
        <f t="array" ref="CH23">AB23*INDEX(prod_est,$G23+$H23-1,MATCH(CH$14,$BP$14:$DP$14,0))</f>
        <v>0</v>
      </c>
      <c r="CI23" s="8" cm="1">
        <f t="array" ref="CI23">AC23*INDEX(prod_est,$G23+$H23-1,MATCH(CI$14,$BP$14:$DP$14,0))</f>
        <v>0</v>
      </c>
      <c r="CJ23" s="8" cm="1">
        <f t="array" ref="CJ23">AD23*INDEX(prod_est,$G23+$H23-1,MATCH(CJ$14,$BP$14:$DP$14,0))</f>
        <v>0</v>
      </c>
      <c r="CK23" s="8" cm="1">
        <f t="array" ref="CK23">AE23*INDEX(prod_est,$G23+$H23-1,MATCH(CK$14,$BP$14:$DP$14,0))</f>
        <v>0</v>
      </c>
      <c r="CL23" s="8" cm="1">
        <f t="array" ref="CL23">AF23*INDEX(prod_est,$G23+$H23-1,MATCH(CL$14,$BP$14:$DP$14,0))</f>
        <v>0</v>
      </c>
      <c r="CM23" s="8" cm="1">
        <f t="array" ref="CM23">AG23*INDEX(prod_est,$G23+$H23-1,MATCH(CM$14,$BP$14:$DP$14,0))</f>
        <v>0</v>
      </c>
      <c r="CN23" s="8" cm="1">
        <f t="array" ref="CN23">AH23*INDEX(prod_est,$G23+$H23-1,MATCH(CN$14,$BP$14:$DP$14,0))</f>
        <v>0</v>
      </c>
      <c r="CO23" s="8" cm="1">
        <f t="array" ref="CO23">AI23*INDEX(prod_est,$G23+$H23-1,MATCH(CO$14,$BP$14:$DP$14,0))</f>
        <v>0</v>
      </c>
      <c r="CP23" s="8" cm="1">
        <f t="array" ref="CP23">AJ23*INDEX(prod_est,$G23+$H23-1,MATCH(CP$14,$BP$14:$DP$14,0))</f>
        <v>0</v>
      </c>
      <c r="CQ23" s="8" cm="1">
        <f t="array" ref="CQ23">AK23*INDEX(prod_est,$G23+$H23-1,MATCH(CQ$14,$BP$14:$DP$14,0))</f>
        <v>0</v>
      </c>
      <c r="CR23" s="8" cm="1">
        <f t="array" ref="CR23">AL23*INDEX(prod_est,$G23+$H23-1,MATCH(CR$14,$BP$14:$DP$14,0))</f>
        <v>0</v>
      </c>
      <c r="CS23" s="8" cm="1">
        <f t="array" ref="CS23">AM23*INDEX(prod_est,$G23+$H23-1,MATCH(CS$14,$BP$14:$DP$14,0))</f>
        <v>0</v>
      </c>
      <c r="CT23" s="8" cm="1">
        <f t="array" ref="CT23">AN23*INDEX(prod_est,$G23+$H23-1,MATCH(CT$14,$BP$14:$DP$14,0))</f>
        <v>0</v>
      </c>
      <c r="CU23" s="8" cm="1">
        <f t="array" ref="CU23">AO23*INDEX(prod_est,$G23+$H23-1,MATCH(CU$14,$BP$14:$DP$14,0))</f>
        <v>0</v>
      </c>
      <c r="CV23" s="8" cm="1">
        <f t="array" ref="CV23">AP23*INDEX(prod_est,$G23+$H23-1,MATCH(CV$14,$BP$14:$DP$14,0))</f>
        <v>0</v>
      </c>
      <c r="CW23" cm="1">
        <f t="array" ref="CW23">AQ23*INDEX(prod_est,$G23+$H23-1,MATCH(CW$14,$BP$14:$DP$14,0))</f>
        <v>0</v>
      </c>
      <c r="CX23" cm="1">
        <f t="array" ref="CX23">AR23*INDEX(prod_est,$G23+$H23-1,MATCH(CX$14,$BP$14:$DP$14,0))</f>
        <v>0</v>
      </c>
      <c r="CY23" cm="1">
        <f t="array" ref="CY23">AS23*INDEX(prod_est,$G23+$H23-1,MATCH(CY$14,$BP$14:$DP$14,0))</f>
        <v>0</v>
      </c>
      <c r="CZ23" cm="1">
        <f t="array" ref="CZ23">AT23*INDEX(prod_est,$G23+$H23-1,MATCH(CZ$14,$BP$14:$DP$14,0))</f>
        <v>0</v>
      </c>
      <c r="DA23" cm="1">
        <f t="array" ref="DA23">AU23*INDEX(prod_est,$G23+$H23-1,MATCH(DA$14,$BP$14:$DP$14,0))</f>
        <v>0</v>
      </c>
      <c r="DB23" cm="1">
        <f t="array" ref="DB23">AV23*INDEX(prod_est,$G23+$H23-1,MATCH(DB$14,$BP$14:$DP$14,0))</f>
        <v>0</v>
      </c>
      <c r="DC23" cm="1">
        <f t="array" ref="DC23">AW23*INDEX(prod_est,$G23+$H23-1,MATCH(DC$14,$BP$14:$DP$14,0))</f>
        <v>0</v>
      </c>
      <c r="DD23" cm="1">
        <f t="array" ref="DD23">AX23*INDEX(prod_est,$G23+$H23-1,MATCH(DD$14,$BP$14:$DP$14,0))</f>
        <v>0</v>
      </c>
      <c r="DE23" cm="1">
        <f t="array" ref="DE23">AY23*INDEX(prod_est,$G23+$H23-1,MATCH(DE$14,$BP$14:$DP$14,0))</f>
        <v>0</v>
      </c>
      <c r="DF23" cm="1">
        <f t="array" ref="DF23">AZ23*INDEX(prod_est,$G23+$H23-1,MATCH(DF$14,$BP$14:$DP$14,0))</f>
        <v>0</v>
      </c>
      <c r="DG23" cm="1">
        <f t="array" ref="DG23">BA23*INDEX(prod_est,$G23+$H23-1,MATCH(DG$14,$BP$14:$DP$14,0))</f>
        <v>0</v>
      </c>
      <c r="DH23" cm="1">
        <f t="array" ref="DH23">BB23*INDEX(prod_est,$G23+$H23-1,MATCH(DH$14,$BP$14:$DP$14,0))</f>
        <v>0</v>
      </c>
      <c r="DI23" cm="1">
        <f t="array" ref="DI23">BC23*INDEX(prod_est,$G23+$H23-1,MATCH(DI$14,$BP$14:$DP$14,0))</f>
        <v>0</v>
      </c>
      <c r="DJ23" cm="1">
        <f t="array" ref="DJ23">BD23*INDEX(prod_est,$G23+$H23-1,MATCH(DJ$14,$BP$14:$DP$14,0))</f>
        <v>0</v>
      </c>
      <c r="DK23" cm="1">
        <f t="array" ref="DK23">BE23*INDEX(prod_est,$G23+$H23-1,MATCH(DK$14,$BP$14:$DP$14,0))</f>
        <v>0</v>
      </c>
      <c r="DL23" cm="1">
        <f t="array" ref="DL23">BF23*INDEX(prod_est,$G23+$H23-1,MATCH(DL$14,$BP$14:$DP$14,0))</f>
        <v>0</v>
      </c>
      <c r="DM23" cm="1">
        <f t="array" ref="DM23">BG23*INDEX(prod_est,$G23+$H23-1,MATCH(DM$14,$BP$14:$DP$14,0))</f>
        <v>0</v>
      </c>
      <c r="DN23" cm="1">
        <f t="array" ref="DN23">BH23*INDEX(prod_est,$G23+$H23-1,MATCH(DN$14,$BP$14:$DP$14,0))</f>
        <v>0</v>
      </c>
      <c r="DO23" cm="1">
        <f t="array" ref="DO23">BI23*INDEX(prod_est,$G23+$H23-1,MATCH(DO$14,$BP$14:$DP$14,0))</f>
        <v>0</v>
      </c>
      <c r="DP23" cm="1">
        <f t="array" ref="DP23">BJ23*INDEX(prod_est,$G23+$H23-1,MATCH(DP$14,$BP$14:$DP$14,0))</f>
        <v>0</v>
      </c>
    </row>
    <row r="24" spans="1:120" x14ac:dyDescent="0.25">
      <c r="A24" t="s">
        <v>44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113</v>
      </c>
      <c r="H24">
        <f>IFERROR(MATCH(D24,Production_est!$D$4:$D$339,0),"-")</f>
        <v>6</v>
      </c>
      <c r="I24" s="8" cm="1">
        <f t="array" ref="I24">IFERROR(INDEX(Production_est!$E$4:$E$339,H24+G24-1),"-")</f>
        <v>52407.094231576702</v>
      </c>
      <c r="J24" s="42">
        <f t="shared" si="0"/>
        <v>0</v>
      </c>
      <c r="K24" s="42">
        <f t="shared" ref="K24:AP24" si="23">J24*(1-$F$4)</f>
        <v>0</v>
      </c>
      <c r="L24" s="42">
        <f t="shared" si="23"/>
        <v>0</v>
      </c>
      <c r="M24" s="42">
        <f t="shared" si="23"/>
        <v>0</v>
      </c>
      <c r="N24" s="42">
        <f t="shared" si="23"/>
        <v>0</v>
      </c>
      <c r="O24" s="42">
        <f t="shared" si="23"/>
        <v>0</v>
      </c>
      <c r="P24" s="42">
        <f t="shared" si="23"/>
        <v>0</v>
      </c>
      <c r="Q24" s="42">
        <f t="shared" si="23"/>
        <v>0</v>
      </c>
      <c r="R24" s="42">
        <f t="shared" si="23"/>
        <v>0</v>
      </c>
      <c r="S24" s="42">
        <f t="shared" si="23"/>
        <v>0</v>
      </c>
      <c r="T24" s="42">
        <f t="shared" si="23"/>
        <v>0</v>
      </c>
      <c r="U24" s="42">
        <f t="shared" si="23"/>
        <v>0</v>
      </c>
      <c r="V24" s="42">
        <f t="shared" si="23"/>
        <v>0</v>
      </c>
      <c r="W24" s="42">
        <f t="shared" si="23"/>
        <v>0</v>
      </c>
      <c r="X24" s="42">
        <f t="shared" si="23"/>
        <v>0</v>
      </c>
      <c r="Y24" s="42">
        <f t="shared" si="23"/>
        <v>0</v>
      </c>
      <c r="Z24" s="42">
        <f t="shared" si="23"/>
        <v>0</v>
      </c>
      <c r="AA24" s="42">
        <f t="shared" si="23"/>
        <v>0</v>
      </c>
      <c r="AB24" s="42">
        <f t="shared" si="23"/>
        <v>0</v>
      </c>
      <c r="AC24" s="42">
        <f t="shared" si="23"/>
        <v>0</v>
      </c>
      <c r="AD24" s="42">
        <f t="shared" si="23"/>
        <v>0</v>
      </c>
      <c r="AE24" s="42">
        <f t="shared" si="23"/>
        <v>0</v>
      </c>
      <c r="AF24" s="42">
        <f t="shared" si="23"/>
        <v>0</v>
      </c>
      <c r="AG24" s="42">
        <f t="shared" si="23"/>
        <v>0</v>
      </c>
      <c r="AH24" s="42">
        <f t="shared" si="23"/>
        <v>0</v>
      </c>
      <c r="AI24" s="42">
        <f t="shared" si="23"/>
        <v>0</v>
      </c>
      <c r="AJ24" s="42">
        <f t="shared" si="23"/>
        <v>0</v>
      </c>
      <c r="AK24" s="42">
        <f t="shared" si="23"/>
        <v>0</v>
      </c>
      <c r="AL24" s="42">
        <f t="shared" si="23"/>
        <v>0</v>
      </c>
      <c r="AM24" s="42">
        <f t="shared" si="23"/>
        <v>0</v>
      </c>
      <c r="AN24" s="42">
        <f t="shared" si="23"/>
        <v>0</v>
      </c>
      <c r="AO24" s="42">
        <f t="shared" si="23"/>
        <v>0</v>
      </c>
      <c r="AP24" s="42">
        <f t="shared" si="23"/>
        <v>0</v>
      </c>
      <c r="AQ24" s="42">
        <f t="shared" ref="AQ24:BJ24" si="24">AP24*(1-$F$4)</f>
        <v>0</v>
      </c>
      <c r="AR24" s="42">
        <f t="shared" si="24"/>
        <v>0</v>
      </c>
      <c r="AS24" s="42">
        <f t="shared" si="24"/>
        <v>0</v>
      </c>
      <c r="AT24" s="42">
        <f t="shared" si="24"/>
        <v>0</v>
      </c>
      <c r="AU24" s="42">
        <f t="shared" si="24"/>
        <v>0</v>
      </c>
      <c r="AV24" s="42">
        <f t="shared" si="24"/>
        <v>0</v>
      </c>
      <c r="AW24" s="42">
        <f t="shared" si="24"/>
        <v>0</v>
      </c>
      <c r="AX24" s="42">
        <f t="shared" si="24"/>
        <v>0</v>
      </c>
      <c r="AY24" s="42">
        <f t="shared" si="24"/>
        <v>0</v>
      </c>
      <c r="AZ24" s="42">
        <f t="shared" si="24"/>
        <v>0</v>
      </c>
      <c r="BA24" s="42">
        <f t="shared" si="24"/>
        <v>0</v>
      </c>
      <c r="BB24" s="42">
        <f t="shared" si="24"/>
        <v>0</v>
      </c>
      <c r="BC24" s="42">
        <f t="shared" si="24"/>
        <v>0</v>
      </c>
      <c r="BD24" s="42">
        <f t="shared" si="24"/>
        <v>0</v>
      </c>
      <c r="BE24" s="42">
        <f t="shared" si="24"/>
        <v>0</v>
      </c>
      <c r="BF24" s="42">
        <f t="shared" si="24"/>
        <v>0</v>
      </c>
      <c r="BG24" s="42">
        <f t="shared" si="24"/>
        <v>0</v>
      </c>
      <c r="BH24" s="42">
        <f t="shared" si="24"/>
        <v>0</v>
      </c>
      <c r="BI24" s="42">
        <f t="shared" si="24"/>
        <v>0</v>
      </c>
      <c r="BJ24" s="42">
        <f t="shared" si="24"/>
        <v>0</v>
      </c>
      <c r="BK24" t="str">
        <f t="shared" si="3"/>
        <v>08_JPN</v>
      </c>
      <c r="BL24" t="str">
        <f t="shared" si="4"/>
        <v>d_ind_cem_7_x_jet_fuel</v>
      </c>
      <c r="BO24" s="8">
        <f t="shared" si="5"/>
        <v>0</v>
      </c>
      <c r="BP24" s="8">
        <f t="shared" si="6"/>
        <v>0</v>
      </c>
      <c r="BQ24" s="8" cm="1">
        <f t="array" ref="BQ24">K24*INDEX(prod_est,$G24+$H24-1,MATCH(BQ$14,$BP$14:$DP$14,0))</f>
        <v>0</v>
      </c>
      <c r="BR24" s="8" cm="1">
        <f t="array" ref="BR24">L24*INDEX(prod_est,$G24+$H24-1,MATCH(BR$14,$BP$14:$DP$14,0))</f>
        <v>0</v>
      </c>
      <c r="BS24" s="8" cm="1">
        <f t="array" ref="BS24">M24*INDEX(prod_est,$G24+$H24-1,MATCH(BS$14,$BP$14:$DP$14,0))</f>
        <v>0</v>
      </c>
      <c r="BT24" s="8" cm="1">
        <f t="array" ref="BT24">N24*INDEX(prod_est,$G24+$H24-1,MATCH(BT$14,$BP$14:$DP$14,0))</f>
        <v>0</v>
      </c>
      <c r="BU24" s="8" cm="1">
        <f t="array" ref="BU24">O24*INDEX(prod_est,$G24+$H24-1,MATCH(BU$14,$BP$14:$DP$14,0))</f>
        <v>0</v>
      </c>
      <c r="BV24" s="8" cm="1">
        <f t="array" ref="BV24">P24*INDEX(prod_est,$G24+$H24-1,MATCH(BV$14,$BP$14:$DP$14,0))</f>
        <v>0</v>
      </c>
      <c r="BW24" s="8" cm="1">
        <f t="array" ref="BW24">Q24*INDEX(prod_est,$G24+$H24-1,MATCH(BW$14,$BP$14:$DP$14,0))</f>
        <v>0</v>
      </c>
      <c r="BX24" s="8" cm="1">
        <f t="array" ref="BX24">R24*INDEX(prod_est,$G24+$H24-1,MATCH(BX$14,$BP$14:$DP$14,0))</f>
        <v>0</v>
      </c>
      <c r="BY24" s="8" cm="1">
        <f t="array" ref="BY24">S24*INDEX(prod_est,$G24+$H24-1,MATCH(BY$14,$BP$14:$DP$14,0))</f>
        <v>0</v>
      </c>
      <c r="BZ24" s="8" cm="1">
        <f t="array" ref="BZ24">T24*INDEX(prod_est,$G24+$H24-1,MATCH(BZ$14,$BP$14:$DP$14,0))</f>
        <v>0</v>
      </c>
      <c r="CA24" s="8" cm="1">
        <f t="array" ref="CA24">U24*INDEX(prod_est,$G24+$H24-1,MATCH(CA$14,$BP$14:$DP$14,0))</f>
        <v>0</v>
      </c>
      <c r="CB24" s="8" cm="1">
        <f t="array" ref="CB24">V24*INDEX(prod_est,$G24+$H24-1,MATCH(CB$14,$BP$14:$DP$14,0))</f>
        <v>0</v>
      </c>
      <c r="CC24" s="8" cm="1">
        <f t="array" ref="CC24">W24*INDEX(prod_est,$G24+$H24-1,MATCH(CC$14,$BP$14:$DP$14,0))</f>
        <v>0</v>
      </c>
      <c r="CD24" s="8" cm="1">
        <f t="array" ref="CD24">X24*INDEX(prod_est,$G24+$H24-1,MATCH(CD$14,$BP$14:$DP$14,0))</f>
        <v>0</v>
      </c>
      <c r="CE24" s="8" cm="1">
        <f t="array" ref="CE24">Y24*INDEX(prod_est,$G24+$H24-1,MATCH(CE$14,$BP$14:$DP$14,0))</f>
        <v>0</v>
      </c>
      <c r="CF24" s="8" cm="1">
        <f t="array" ref="CF24">Z24*INDEX(prod_est,$G24+$H24-1,MATCH(CF$14,$BP$14:$DP$14,0))</f>
        <v>0</v>
      </c>
      <c r="CG24" s="8" cm="1">
        <f t="array" ref="CG24">AA24*INDEX(prod_est,$G24+$H24-1,MATCH(CG$14,$BP$14:$DP$14,0))</f>
        <v>0</v>
      </c>
      <c r="CH24" s="8" cm="1">
        <f t="array" ref="CH24">AB24*INDEX(prod_est,$G24+$H24-1,MATCH(CH$14,$BP$14:$DP$14,0))</f>
        <v>0</v>
      </c>
      <c r="CI24" s="8" cm="1">
        <f t="array" ref="CI24">AC24*INDEX(prod_est,$G24+$H24-1,MATCH(CI$14,$BP$14:$DP$14,0))</f>
        <v>0</v>
      </c>
      <c r="CJ24" s="8" cm="1">
        <f t="array" ref="CJ24">AD24*INDEX(prod_est,$G24+$H24-1,MATCH(CJ$14,$BP$14:$DP$14,0))</f>
        <v>0</v>
      </c>
      <c r="CK24" s="8" cm="1">
        <f t="array" ref="CK24">AE24*INDEX(prod_est,$G24+$H24-1,MATCH(CK$14,$BP$14:$DP$14,0))</f>
        <v>0</v>
      </c>
      <c r="CL24" s="8" cm="1">
        <f t="array" ref="CL24">AF24*INDEX(prod_est,$G24+$H24-1,MATCH(CL$14,$BP$14:$DP$14,0))</f>
        <v>0</v>
      </c>
      <c r="CM24" s="8" cm="1">
        <f t="array" ref="CM24">AG24*INDEX(prod_est,$G24+$H24-1,MATCH(CM$14,$BP$14:$DP$14,0))</f>
        <v>0</v>
      </c>
      <c r="CN24" s="8" cm="1">
        <f t="array" ref="CN24">AH24*INDEX(prod_est,$G24+$H24-1,MATCH(CN$14,$BP$14:$DP$14,0))</f>
        <v>0</v>
      </c>
      <c r="CO24" s="8" cm="1">
        <f t="array" ref="CO24">AI24*INDEX(prod_est,$G24+$H24-1,MATCH(CO$14,$BP$14:$DP$14,0))</f>
        <v>0</v>
      </c>
      <c r="CP24" s="8" cm="1">
        <f t="array" ref="CP24">AJ24*INDEX(prod_est,$G24+$H24-1,MATCH(CP$14,$BP$14:$DP$14,0))</f>
        <v>0</v>
      </c>
      <c r="CQ24" s="8" cm="1">
        <f t="array" ref="CQ24">AK24*INDEX(prod_est,$G24+$H24-1,MATCH(CQ$14,$BP$14:$DP$14,0))</f>
        <v>0</v>
      </c>
      <c r="CR24" s="8" cm="1">
        <f t="array" ref="CR24">AL24*INDEX(prod_est,$G24+$H24-1,MATCH(CR$14,$BP$14:$DP$14,0))</f>
        <v>0</v>
      </c>
      <c r="CS24" s="8" cm="1">
        <f t="array" ref="CS24">AM24*INDEX(prod_est,$G24+$H24-1,MATCH(CS$14,$BP$14:$DP$14,0))</f>
        <v>0</v>
      </c>
      <c r="CT24" s="8" cm="1">
        <f t="array" ref="CT24">AN24*INDEX(prod_est,$G24+$H24-1,MATCH(CT$14,$BP$14:$DP$14,0))</f>
        <v>0</v>
      </c>
      <c r="CU24" s="8" cm="1">
        <f t="array" ref="CU24">AO24*INDEX(prod_est,$G24+$H24-1,MATCH(CU$14,$BP$14:$DP$14,0))</f>
        <v>0</v>
      </c>
      <c r="CV24" s="8" cm="1">
        <f t="array" ref="CV24">AP24*INDEX(prod_est,$G24+$H24-1,MATCH(CV$14,$BP$14:$DP$14,0))</f>
        <v>0</v>
      </c>
      <c r="CW24" cm="1">
        <f t="array" ref="CW24">AQ24*INDEX(prod_est,$G24+$H24-1,MATCH(CW$14,$BP$14:$DP$14,0))</f>
        <v>0</v>
      </c>
      <c r="CX24" cm="1">
        <f t="array" ref="CX24">AR24*INDEX(prod_est,$G24+$H24-1,MATCH(CX$14,$BP$14:$DP$14,0))</f>
        <v>0</v>
      </c>
      <c r="CY24" cm="1">
        <f t="array" ref="CY24">AS24*INDEX(prod_est,$G24+$H24-1,MATCH(CY$14,$BP$14:$DP$14,0))</f>
        <v>0</v>
      </c>
      <c r="CZ24" cm="1">
        <f t="array" ref="CZ24">AT24*INDEX(prod_est,$G24+$H24-1,MATCH(CZ$14,$BP$14:$DP$14,0))</f>
        <v>0</v>
      </c>
      <c r="DA24" cm="1">
        <f t="array" ref="DA24">AU24*INDEX(prod_est,$G24+$H24-1,MATCH(DA$14,$BP$14:$DP$14,0))</f>
        <v>0</v>
      </c>
      <c r="DB24" cm="1">
        <f t="array" ref="DB24">AV24*INDEX(prod_est,$G24+$H24-1,MATCH(DB$14,$BP$14:$DP$14,0))</f>
        <v>0</v>
      </c>
      <c r="DC24" cm="1">
        <f t="array" ref="DC24">AW24*INDEX(prod_est,$G24+$H24-1,MATCH(DC$14,$BP$14:$DP$14,0))</f>
        <v>0</v>
      </c>
      <c r="DD24" cm="1">
        <f t="array" ref="DD24">AX24*INDEX(prod_est,$G24+$H24-1,MATCH(DD$14,$BP$14:$DP$14,0))</f>
        <v>0</v>
      </c>
      <c r="DE24" cm="1">
        <f t="array" ref="DE24">AY24*INDEX(prod_est,$G24+$H24-1,MATCH(DE$14,$BP$14:$DP$14,0))</f>
        <v>0</v>
      </c>
      <c r="DF24" cm="1">
        <f t="array" ref="DF24">AZ24*INDEX(prod_est,$G24+$H24-1,MATCH(DF$14,$BP$14:$DP$14,0))</f>
        <v>0</v>
      </c>
      <c r="DG24" cm="1">
        <f t="array" ref="DG24">BA24*INDEX(prod_est,$G24+$H24-1,MATCH(DG$14,$BP$14:$DP$14,0))</f>
        <v>0</v>
      </c>
      <c r="DH24" cm="1">
        <f t="array" ref="DH24">BB24*INDEX(prod_est,$G24+$H24-1,MATCH(DH$14,$BP$14:$DP$14,0))</f>
        <v>0</v>
      </c>
      <c r="DI24" cm="1">
        <f t="array" ref="DI24">BC24*INDEX(prod_est,$G24+$H24-1,MATCH(DI$14,$BP$14:$DP$14,0))</f>
        <v>0</v>
      </c>
      <c r="DJ24" cm="1">
        <f t="array" ref="DJ24">BD24*INDEX(prod_est,$G24+$H24-1,MATCH(DJ$14,$BP$14:$DP$14,0))</f>
        <v>0</v>
      </c>
      <c r="DK24" cm="1">
        <f t="array" ref="DK24">BE24*INDEX(prod_est,$G24+$H24-1,MATCH(DK$14,$BP$14:$DP$14,0))</f>
        <v>0</v>
      </c>
      <c r="DL24" cm="1">
        <f t="array" ref="DL24">BF24*INDEX(prod_est,$G24+$H24-1,MATCH(DL$14,$BP$14:$DP$14,0))</f>
        <v>0</v>
      </c>
      <c r="DM24" cm="1">
        <f t="array" ref="DM24">BG24*INDEX(prod_est,$G24+$H24-1,MATCH(DM$14,$BP$14:$DP$14,0))</f>
        <v>0</v>
      </c>
      <c r="DN24" cm="1">
        <f t="array" ref="DN24">BH24*INDEX(prod_est,$G24+$H24-1,MATCH(DN$14,$BP$14:$DP$14,0))</f>
        <v>0</v>
      </c>
      <c r="DO24" cm="1">
        <f t="array" ref="DO24">BI24*INDEX(prod_est,$G24+$H24-1,MATCH(DO$14,$BP$14:$DP$14,0))</f>
        <v>0</v>
      </c>
      <c r="DP24" cm="1">
        <f t="array" ref="DP24">BJ24*INDEX(prod_est,$G24+$H24-1,MATCH(DP$14,$BP$14:$DP$14,0))</f>
        <v>0</v>
      </c>
    </row>
    <row r="25" spans="1:120" x14ac:dyDescent="0.25">
      <c r="A25" t="s">
        <v>44</v>
      </c>
      <c r="B25" t="s">
        <v>15</v>
      </c>
      <c r="C25" t="s">
        <v>15</v>
      </c>
      <c r="D25" t="s">
        <v>37</v>
      </c>
      <c r="E25" s="8">
        <v>3.3575205239999999</v>
      </c>
      <c r="F25" s="8">
        <v>3.292415784000001</v>
      </c>
      <c r="G25">
        <f>MATCH(A25,Production_est!$A$4:$A$339,0)</f>
        <v>113</v>
      </c>
      <c r="H25">
        <f>IFERROR(MATCH(D25,Production_est!$D$4:$D$339,0),"-")</f>
        <v>6</v>
      </c>
      <c r="I25" s="8" cm="1">
        <f t="array" ref="I25">IFERROR(INDEX(Production_est!$E$4:$E$339,H25+G25-1),"-")</f>
        <v>52407.094231576702</v>
      </c>
      <c r="J25" s="42">
        <f t="shared" si="0"/>
        <v>6.2823856813191351E-5</v>
      </c>
      <c r="K25" s="42">
        <f t="shared" ref="K25:AP25" si="25">J25*(1-$F$4)</f>
        <v>6.2716981908849382E-5</v>
      </c>
      <c r="L25" s="42">
        <f t="shared" si="25"/>
        <v>6.2610288818323965E-5</v>
      </c>
      <c r="M25" s="42">
        <f t="shared" si="25"/>
        <v>6.2503777232316465E-5</v>
      </c>
      <c r="N25" s="42">
        <f t="shared" si="25"/>
        <v>6.2397446842054385E-5</v>
      </c>
      <c r="O25" s="42">
        <f t="shared" si="25"/>
        <v>6.2291297339290536E-5</v>
      </c>
      <c r="P25" s="42">
        <f t="shared" si="25"/>
        <v>6.218532841630209E-5</v>
      </c>
      <c r="Q25" s="42">
        <f t="shared" si="25"/>
        <v>6.207953976588974E-5</v>
      </c>
      <c r="R25" s="42">
        <f t="shared" si="25"/>
        <v>6.1973931081376764E-5</v>
      </c>
      <c r="S25" s="42">
        <f t="shared" si="25"/>
        <v>6.1868502056608145E-5</v>
      </c>
      <c r="T25" s="42">
        <f t="shared" si="25"/>
        <v>6.1763252385949716E-5</v>
      </c>
      <c r="U25" s="42">
        <f t="shared" si="25"/>
        <v>6.1658181764287227E-5</v>
      </c>
      <c r="V25" s="42">
        <f t="shared" si="25"/>
        <v>6.1553289887025488E-5</v>
      </c>
      <c r="W25" s="42">
        <f t="shared" si="25"/>
        <v>6.1448576450087505E-5</v>
      </c>
      <c r="X25" s="42">
        <f t="shared" si="25"/>
        <v>6.1344041149913542E-5</v>
      </c>
      <c r="Y25" s="42">
        <f t="shared" si="25"/>
        <v>6.1239683683460283E-5</v>
      </c>
      <c r="Z25" s="42">
        <f t="shared" si="25"/>
        <v>6.1135503748199963E-5</v>
      </c>
      <c r="AA25" s="42">
        <f t="shared" si="25"/>
        <v>6.1031501042119441E-5</v>
      </c>
      <c r="AB25" s="42">
        <f t="shared" si="25"/>
        <v>6.0927675263719386E-5</v>
      </c>
      <c r="AC25" s="42">
        <f t="shared" si="25"/>
        <v>6.0824026112013355E-5</v>
      </c>
      <c r="AD25" s="42">
        <f t="shared" si="25"/>
        <v>6.072055328652694E-5</v>
      </c>
      <c r="AE25" s="42">
        <f t="shared" si="25"/>
        <v>6.0617256487296902E-5</v>
      </c>
      <c r="AF25" s="42">
        <f t="shared" si="25"/>
        <v>6.0514135414870286E-5</v>
      </c>
      <c r="AG25" s="42">
        <f t="shared" si="25"/>
        <v>6.0411189770303565E-5</v>
      </c>
      <c r="AH25" s="42">
        <f t="shared" si="25"/>
        <v>6.0308419255161776E-5</v>
      </c>
      <c r="AI25" s="42">
        <f t="shared" si="25"/>
        <v>6.0205823571517641E-5</v>
      </c>
      <c r="AJ25" s="42">
        <f t="shared" si="25"/>
        <v>6.0103402421950706E-5</v>
      </c>
      <c r="AK25" s="42">
        <f t="shared" si="25"/>
        <v>6.0001155509546501E-5</v>
      </c>
      <c r="AL25" s="42">
        <f t="shared" si="25"/>
        <v>5.9899082537895643E-5</v>
      </c>
      <c r="AM25" s="42">
        <f t="shared" si="25"/>
        <v>5.9797183211093008E-5</v>
      </c>
      <c r="AN25" s="42">
        <f t="shared" si="25"/>
        <v>5.9695457233736858E-5</v>
      </c>
      <c r="AO25" s="42">
        <f t="shared" si="25"/>
        <v>5.9593904310927983E-5</v>
      </c>
      <c r="AP25" s="42">
        <f t="shared" si="25"/>
        <v>5.9492524148268861E-5</v>
      </c>
      <c r="AQ25" s="42">
        <f t="shared" ref="AQ25:BJ25" si="26">AP25*(1-$F$4)</f>
        <v>5.9391316451862782E-5</v>
      </c>
      <c r="AR25" s="42">
        <f t="shared" si="26"/>
        <v>5.9290280928313012E-5</v>
      </c>
      <c r="AS25" s="42">
        <f t="shared" si="26"/>
        <v>5.9189417284721946E-5</v>
      </c>
      <c r="AT25" s="42">
        <f t="shared" si="26"/>
        <v>5.908872522869024E-5</v>
      </c>
      <c r="AU25" s="42">
        <f t="shared" si="26"/>
        <v>5.8988204468315988E-5</v>
      </c>
      <c r="AV25" s="42">
        <f t="shared" si="26"/>
        <v>5.888785471219385E-5</v>
      </c>
      <c r="AW25" s="42">
        <f t="shared" si="26"/>
        <v>5.8787675669414229E-5</v>
      </c>
      <c r="AX25" s="42">
        <f t="shared" si="26"/>
        <v>5.8687667049562412E-5</v>
      </c>
      <c r="AY25" s="42">
        <f t="shared" si="26"/>
        <v>5.8587828562717738E-5</v>
      </c>
      <c r="AZ25" s="42">
        <f t="shared" si="26"/>
        <v>5.8488159919452755E-5</v>
      </c>
      <c r="BA25" s="42">
        <f t="shared" si="26"/>
        <v>5.8388660830832381E-5</v>
      </c>
      <c r="BB25" s="42">
        <f t="shared" si="26"/>
        <v>5.8289331008413066E-5</v>
      </c>
      <c r="BC25" s="42">
        <f t="shared" si="26"/>
        <v>5.8190170164241947E-5</v>
      </c>
      <c r="BD25" s="42">
        <f t="shared" si="26"/>
        <v>5.8091178010856032E-5</v>
      </c>
      <c r="BE25" s="42">
        <f t="shared" si="26"/>
        <v>5.7992354261281351E-5</v>
      </c>
      <c r="BF25" s="42">
        <f t="shared" si="26"/>
        <v>5.7893698629032131E-5</v>
      </c>
      <c r="BG25" s="42">
        <f t="shared" si="26"/>
        <v>5.7795210828109959E-5</v>
      </c>
      <c r="BH25" s="42">
        <f t="shared" si="26"/>
        <v>5.7696890573002968E-5</v>
      </c>
      <c r="BI25" s="42">
        <f t="shared" si="26"/>
        <v>5.7598737578684991E-5</v>
      </c>
      <c r="BJ25" s="42">
        <f t="shared" si="26"/>
        <v>5.7500751560614742E-5</v>
      </c>
      <c r="BK25" t="str">
        <f t="shared" si="3"/>
        <v>08_JPN</v>
      </c>
      <c r="BL25" t="str">
        <f t="shared" si="4"/>
        <v>d_ind_cem_7_6_kerosene</v>
      </c>
      <c r="BO25" s="8">
        <f t="shared" si="5"/>
        <v>3.3575205239999999</v>
      </c>
      <c r="BP25" s="8">
        <f t="shared" si="6"/>
        <v>3.292415784000001</v>
      </c>
      <c r="BQ25" s="8" cm="1">
        <f t="array" ref="BQ25">K25*INDEX(prod_est,$G25+$H25-1,MATCH(BQ$14,$BP$14:$DP$14,0))</f>
        <v>3.2736515530033472</v>
      </c>
      <c r="BR25" s="8" cm="1">
        <f t="array" ref="BR25">L25*INDEX(prod_est,$G25+$H25-1,MATCH(BR$14,$BP$14:$DP$14,0))</f>
        <v>3.0197087316381683</v>
      </c>
      <c r="BS25" s="8" cm="1">
        <f t="array" ref="BS25">M25*INDEX(prod_est,$G25+$H25-1,MATCH(BS$14,$BP$14:$DP$14,0))</f>
        <v>3.0297515203719318</v>
      </c>
      <c r="BT25" s="8" cm="1">
        <f t="array" ref="BT25">N25*INDEX(prod_est,$G25+$H25-1,MATCH(BT$14,$BP$14:$DP$14,0))</f>
        <v>3.0335955270658119</v>
      </c>
      <c r="BU25" s="8" cm="1">
        <f t="array" ref="BU25">O25*INDEX(prod_est,$G25+$H25-1,MATCH(BU$14,$BP$14:$DP$14,0))</f>
        <v>3.0362298706396107</v>
      </c>
      <c r="BV25" s="8" cm="1">
        <f t="array" ref="BV25">P25*INDEX(prod_est,$G25+$H25-1,MATCH(BV$14,$BP$14:$DP$14,0))</f>
        <v>3.0400177335933658</v>
      </c>
      <c r="BW25" s="8" cm="1">
        <f t="array" ref="BW25">Q25*INDEX(prod_est,$G25+$H25-1,MATCH(BW$14,$BP$14:$DP$14,0))</f>
        <v>3.0460197080890645</v>
      </c>
      <c r="BX25" s="8" cm="1">
        <f t="array" ref="BX25">R25*INDEX(prod_est,$G25+$H25-1,MATCH(BX$14,$BP$14:$DP$14,0))</f>
        <v>3.0546529490652641</v>
      </c>
      <c r="BY25" s="8" cm="1">
        <f t="array" ref="BY25">S25*INDEX(prod_est,$G25+$H25-1,MATCH(BY$14,$BP$14:$DP$14,0))</f>
        <v>3.0660086444940724</v>
      </c>
      <c r="BZ25" s="8" cm="1">
        <f t="array" ref="BZ25">T25*INDEX(prod_est,$G25+$H25-1,MATCH(BZ$14,$BP$14:$DP$14,0))</f>
        <v>3.0472298730076499</v>
      </c>
      <c r="CA25" s="8" cm="1">
        <f t="array" ref="CA25">U25*INDEX(prod_est,$G25+$H25-1,MATCH(CA$14,$BP$14:$DP$14,0))</f>
        <v>3.0308590703319882</v>
      </c>
      <c r="CB25" s="8" cm="1">
        <f t="array" ref="CB25">V25*INDEX(prod_est,$G25+$H25-1,MATCH(CB$14,$BP$14:$DP$14,0))</f>
        <v>3.0162186029992122</v>
      </c>
      <c r="CC25" s="8" cm="1">
        <f t="array" ref="CC25">W25*INDEX(prod_est,$G25+$H25-1,MATCH(CC$14,$BP$14:$DP$14,0))</f>
        <v>3.0022604808160844</v>
      </c>
      <c r="CD25" s="8" cm="1">
        <f t="array" ref="CD25">X25*INDEX(prod_est,$G25+$H25-1,MATCH(CD$14,$BP$14:$DP$14,0))</f>
        <v>2.9875432899144982</v>
      </c>
      <c r="CE25" s="8" cm="1">
        <f t="array" ref="CE25">Y25*INDEX(prod_est,$G25+$H25-1,MATCH(CE$14,$BP$14:$DP$14,0))</f>
        <v>2.9714486417075174</v>
      </c>
      <c r="CF25" s="8" cm="1">
        <f t="array" ref="CF25">Z25*INDEX(prod_est,$G25+$H25-1,MATCH(CF$14,$BP$14:$DP$14,0))</f>
        <v>2.9537201872110095</v>
      </c>
      <c r="CG25" s="8" cm="1">
        <f t="array" ref="CG25">AA25*INDEX(prod_est,$G25+$H25-1,MATCH(CG$14,$BP$14:$DP$14,0))</f>
        <v>2.9343476318321962</v>
      </c>
      <c r="CH25" s="8" cm="1">
        <f t="array" ref="CH25">AB25*INDEX(prod_est,$G25+$H25-1,MATCH(CH$14,$BP$14:$DP$14,0))</f>
        <v>2.9133873025617283</v>
      </c>
      <c r="CI25" s="8" cm="1">
        <f t="array" ref="CI25">AC25*INDEX(prod_est,$G25+$H25-1,MATCH(CI$14,$BP$14:$DP$14,0))</f>
        <v>2.8909478483215105</v>
      </c>
      <c r="CJ25" s="8" cm="1">
        <f t="array" ref="CJ25">AD25*INDEX(prod_est,$G25+$H25-1,MATCH(CJ$14,$BP$14:$DP$14,0))</f>
        <v>2.8671160227261385</v>
      </c>
      <c r="CK25" s="8" cm="1">
        <f t="array" ref="CK25">AE25*INDEX(prod_est,$G25+$H25-1,MATCH(CK$14,$BP$14:$DP$14,0))</f>
        <v>2.8420193142434949</v>
      </c>
      <c r="CL25" s="8" cm="1">
        <f t="array" ref="CL25">AF25*INDEX(prod_est,$G25+$H25-1,MATCH(CL$14,$BP$14:$DP$14,0))</f>
        <v>2.8158275036679017</v>
      </c>
      <c r="CM25" s="8" cm="1">
        <f t="array" ref="CM25">AG25*INDEX(prod_est,$G25+$H25-1,MATCH(CM$14,$BP$14:$DP$14,0))</f>
        <v>2.7922270591180705</v>
      </c>
      <c r="CN25" s="8" cm="1">
        <f t="array" ref="CN25">AH25*INDEX(prod_est,$G25+$H25-1,MATCH(CN$14,$BP$14:$DP$14,0))</f>
        <v>2.7698058550401914</v>
      </c>
      <c r="CO25" s="8" cm="1">
        <f t="array" ref="CO25">AI25*INDEX(prod_est,$G25+$H25-1,MATCH(CO$14,$BP$14:$DP$14,0))</f>
        <v>2.7480519904111</v>
      </c>
      <c r="CP25" s="8" cm="1">
        <f t="array" ref="CP25">AJ25*INDEX(prod_est,$G25+$H25-1,MATCH(CP$14,$BP$14:$DP$14,0))</f>
        <v>2.726942140041051</v>
      </c>
      <c r="CQ25" s="8" cm="1">
        <f t="array" ref="CQ25">AK25*INDEX(prod_est,$G25+$H25-1,MATCH(CQ$14,$BP$14:$DP$14,0))</f>
        <v>2.7066320762905511</v>
      </c>
      <c r="CR25" s="8" cm="1">
        <f t="array" ref="CR25">AL25*INDEX(prod_est,$G25+$H25-1,MATCH(CR$14,$BP$14:$DP$14,0))</f>
        <v>2.6873798072455966</v>
      </c>
      <c r="CS25" s="8" cm="1">
        <f t="array" ref="CS25">AM25*INDEX(prod_est,$G25+$H25-1,MATCH(CS$14,$BP$14:$DP$14,0))</f>
        <v>2.6695805641060528</v>
      </c>
      <c r="CT25" s="8" cm="1">
        <f t="array" ref="CT25">AN25*INDEX(prod_est,$G25+$H25-1,MATCH(CT$14,$BP$14:$DP$14,0))</f>
        <v>2.6535753623079561</v>
      </c>
      <c r="CU25" s="8" cm="1">
        <f t="array" ref="CU25">AO25*INDEX(prod_est,$G25+$H25-1,MATCH(CU$14,$BP$14:$DP$14,0))</f>
        <v>2.6397148237571706</v>
      </c>
      <c r="CV25" s="8" cm="1">
        <f t="array" ref="CV25">AP25*INDEX(prod_est,$G25+$H25-1,MATCH(CV$14,$BP$14:$DP$14,0))</f>
        <v>2.6282368168129779</v>
      </c>
      <c r="CW25" cm="1">
        <f t="array" ref="CW25">AQ25*INDEX(prod_est,$G25+$H25-1,MATCH(CW$14,$BP$14:$DP$14,0))</f>
        <v>2.6237657038849678</v>
      </c>
      <c r="CX25" cm="1">
        <f t="array" ref="CX25">AR25*INDEX(prod_est,$G25+$H25-1,MATCH(CX$14,$BP$14:$DP$14,0))</f>
        <v>2.6193021971401929</v>
      </c>
      <c r="CY25" cm="1">
        <f t="array" ref="CY25">AS25*INDEX(prod_est,$G25+$H25-1,MATCH(CY$14,$BP$14:$DP$14,0))</f>
        <v>2.6148462836391406</v>
      </c>
      <c r="CZ25" cm="1">
        <f t="array" ref="CZ25">AT25*INDEX(prod_est,$G25+$H25-1,MATCH(CZ$14,$BP$14:$DP$14,0))</f>
        <v>2.6103979504643107</v>
      </c>
      <c r="DA25" cm="1">
        <f t="array" ref="DA25">AU25*INDEX(prod_est,$G25+$H25-1,MATCH(DA$14,$BP$14:$DP$14,0))</f>
        <v>2.6059571847201775</v>
      </c>
      <c r="DB25" cm="1">
        <f t="array" ref="DB25">AV25*INDEX(prod_est,$G25+$H25-1,MATCH(DB$14,$BP$14:$DP$14,0))</f>
        <v>2.6015239735331535</v>
      </c>
      <c r="DC25" cm="1">
        <f t="array" ref="DC25">AW25*INDEX(prod_est,$G25+$H25-1,MATCH(DC$14,$BP$14:$DP$14,0))</f>
        <v>2.5970983040515514</v>
      </c>
      <c r="DD25" cm="1">
        <f t="array" ref="DD25">AX25*INDEX(prod_est,$G25+$H25-1,MATCH(DD$14,$BP$14:$DP$14,0))</f>
        <v>2.5926801634455461</v>
      </c>
      <c r="DE25" cm="1">
        <f t="array" ref="DE25">AY25*INDEX(prod_est,$G25+$H25-1,MATCH(DE$14,$BP$14:$DP$14,0))</f>
        <v>2.5882695389071402</v>
      </c>
      <c r="DF25" cm="1">
        <f t="array" ref="DF25">AZ25*INDEX(prod_est,$G25+$H25-1,MATCH(DF$14,$BP$14:$DP$14,0))</f>
        <v>2.5838664176501234</v>
      </c>
      <c r="DG25" cm="1">
        <f t="array" ref="DG25">BA25*INDEX(prod_est,$G25+$H25-1,MATCH(DG$14,$BP$14:$DP$14,0))</f>
        <v>2.5794707869100382</v>
      </c>
      <c r="DH25" cm="1">
        <f t="array" ref="DH25">BB25*INDEX(prod_est,$G25+$H25-1,MATCH(DH$14,$BP$14:$DP$14,0))</f>
        <v>2.5750826339441408</v>
      </c>
      <c r="DI25" cm="1">
        <f t="array" ref="DI25">BC25*INDEX(prod_est,$G25+$H25-1,MATCH(DI$14,$BP$14:$DP$14,0))</f>
        <v>2.5707019460313658</v>
      </c>
      <c r="DJ25" cm="1">
        <f t="array" ref="DJ25">BD25*INDEX(prod_est,$G25+$H25-1,MATCH(DJ$14,$BP$14:$DP$14,0))</f>
        <v>2.5663287104722889</v>
      </c>
      <c r="DK25" cm="1">
        <f t="array" ref="DK25">BE25*INDEX(prod_est,$G25+$H25-1,MATCH(DK$14,$BP$14:$DP$14,0))</f>
        <v>2.5619629145890888</v>
      </c>
      <c r="DL25" cm="1">
        <f t="array" ref="DL25">BF25*INDEX(prod_est,$G25+$H25-1,MATCH(DL$14,$BP$14:$DP$14,0))</f>
        <v>2.5576045457255128</v>
      </c>
      <c r="DM25" cm="1">
        <f t="array" ref="DM25">BG25*INDEX(prod_est,$G25+$H25-1,MATCH(DM$14,$BP$14:$DP$14,0))</f>
        <v>2.5532535912468379</v>
      </c>
      <c r="DN25" cm="1">
        <f t="array" ref="DN25">BH25*INDEX(prod_est,$G25+$H25-1,MATCH(DN$14,$BP$14:$DP$14,0))</f>
        <v>2.5489100385398351</v>
      </c>
      <c r="DO25" cm="1">
        <f t="array" ref="DO25">BI25*INDEX(prod_est,$G25+$H25-1,MATCH(DO$14,$BP$14:$DP$14,0))</f>
        <v>2.5445738750127331</v>
      </c>
      <c r="DP25" cm="1">
        <f t="array" ref="DP25">BJ25*INDEX(prod_est,$G25+$H25-1,MATCH(DP$14,$BP$14:$DP$14,0))</f>
        <v>2.5402450880951819</v>
      </c>
    </row>
    <row r="26" spans="1:120" x14ac:dyDescent="0.25">
      <c r="A26" t="s">
        <v>44</v>
      </c>
      <c r="B26" t="s">
        <v>16</v>
      </c>
      <c r="C26" t="s">
        <v>16</v>
      </c>
      <c r="D26" t="s">
        <v>37</v>
      </c>
      <c r="E26" s="8">
        <v>25.233969204000001</v>
      </c>
      <c r="F26" s="8">
        <v>24.72765948</v>
      </c>
      <c r="G26">
        <f>MATCH(A26,Production_est!$A$4:$A$339,0)</f>
        <v>113</v>
      </c>
      <c r="H26">
        <f>IFERROR(MATCH(D26,Production_est!$D$4:$D$339,0),"-")</f>
        <v>6</v>
      </c>
      <c r="I26" s="8" cm="1">
        <f t="array" ref="I26">IFERROR(INDEX(Production_est!$E$4:$E$339,H26+G26-1),"-")</f>
        <v>52407.094231576702</v>
      </c>
      <c r="J26" s="42">
        <f t="shared" si="0"/>
        <v>4.7183801816474134E-4</v>
      </c>
      <c r="K26" s="42">
        <f t="shared" ref="K26:AP26" si="27">J26*(1-$F$4)</f>
        <v>4.7103533514567409E-4</v>
      </c>
      <c r="L26" s="42">
        <f t="shared" si="27"/>
        <v>4.7023401763765998E-4</v>
      </c>
      <c r="M26" s="42">
        <f t="shared" si="27"/>
        <v>4.6943406331771426E-4</v>
      </c>
      <c r="N26" s="42">
        <f t="shared" si="27"/>
        <v>4.6863546986680395E-4</v>
      </c>
      <c r="O26" s="42">
        <f t="shared" si="27"/>
        <v>4.6783823496984121E-4</v>
      </c>
      <c r="P26" s="42">
        <f t="shared" si="27"/>
        <v>4.6704235631567654E-4</v>
      </c>
      <c r="Q26" s="42">
        <f t="shared" si="27"/>
        <v>4.6624783159709217E-4</v>
      </c>
      <c r="R26" s="42">
        <f t="shared" si="27"/>
        <v>4.6545465851079534E-4</v>
      </c>
      <c r="S26" s="42">
        <f t="shared" si="27"/>
        <v>4.646628347574116E-4</v>
      </c>
      <c r="T26" s="42">
        <f t="shared" si="27"/>
        <v>4.6387235804147813E-4</v>
      </c>
      <c r="U26" s="42">
        <f t="shared" si="27"/>
        <v>4.6308322607143716E-4</v>
      </c>
      <c r="V26" s="42">
        <f t="shared" si="27"/>
        <v>4.6229543655962926E-4</v>
      </c>
      <c r="W26" s="42">
        <f t="shared" si="27"/>
        <v>4.6150898722228668E-4</v>
      </c>
      <c r="X26" s="42">
        <f t="shared" si="27"/>
        <v>4.6072387577952687E-4</v>
      </c>
      <c r="Y26" s="42">
        <f t="shared" si="27"/>
        <v>4.5994009995534569E-4</v>
      </c>
      <c r="Z26" s="42">
        <f t="shared" si="27"/>
        <v>4.5915765747761101E-4</v>
      </c>
      <c r="AA26" s="42">
        <f t="shared" si="27"/>
        <v>4.5837654607805591E-4</v>
      </c>
      <c r="AB26" s="42">
        <f t="shared" si="27"/>
        <v>4.5759676349227223E-4</v>
      </c>
      <c r="AC26" s="42">
        <f t="shared" si="27"/>
        <v>4.5681830745970402E-4</v>
      </c>
      <c r="AD26" s="42">
        <f t="shared" si="27"/>
        <v>4.560411757236409E-4</v>
      </c>
      <c r="AE26" s="42">
        <f t="shared" si="27"/>
        <v>4.5526536603121163E-4</v>
      </c>
      <c r="AF26" s="42">
        <f t="shared" si="27"/>
        <v>4.5449087613337748E-4</v>
      </c>
      <c r="AG26" s="42">
        <f t="shared" si="27"/>
        <v>4.537177037849257E-4</v>
      </c>
      <c r="AH26" s="42">
        <f t="shared" si="27"/>
        <v>4.5294584674446318E-4</v>
      </c>
      <c r="AI26" s="42">
        <f t="shared" si="27"/>
        <v>4.5217530277440974E-4</v>
      </c>
      <c r="AJ26" s="42">
        <f t="shared" si="27"/>
        <v>4.5140606964099171E-4</v>
      </c>
      <c r="AK26" s="42">
        <f t="shared" si="27"/>
        <v>4.5063814511423557E-4</v>
      </c>
      <c r="AL26" s="42">
        <f t="shared" si="27"/>
        <v>4.4987152696796136E-4</v>
      </c>
      <c r="AM26" s="42">
        <f t="shared" si="27"/>
        <v>4.4910621297977618E-4</v>
      </c>
      <c r="AN26" s="42">
        <f t="shared" si="27"/>
        <v>4.4834220093106797E-4</v>
      </c>
      <c r="AO26" s="42">
        <f t="shared" si="27"/>
        <v>4.4757948860699881E-4</v>
      </c>
      <c r="AP26" s="42">
        <f t="shared" si="27"/>
        <v>4.4681807379649873E-4</v>
      </c>
      <c r="AQ26" s="42">
        <f t="shared" ref="AQ26:BJ26" si="28">AP26*(1-$F$4)</f>
        <v>4.4605795429225912E-4</v>
      </c>
      <c r="AR26" s="42">
        <f t="shared" si="28"/>
        <v>4.452991278907264E-4</v>
      </c>
      <c r="AS26" s="42">
        <f t="shared" si="28"/>
        <v>4.4454159239209573E-4</v>
      </c>
      <c r="AT26" s="42">
        <f t="shared" si="28"/>
        <v>4.4378534560030443E-4</v>
      </c>
      <c r="AU26" s="42">
        <f t="shared" si="28"/>
        <v>4.4303038532302578E-4</v>
      </c>
      <c r="AV26" s="42">
        <f t="shared" si="28"/>
        <v>4.4227670937166261E-4</v>
      </c>
      <c r="AW26" s="42">
        <f t="shared" si="28"/>
        <v>4.41524315561341E-4</v>
      </c>
      <c r="AX26" s="42">
        <f t="shared" si="28"/>
        <v>4.4077320171090377E-4</v>
      </c>
      <c r="AY26" s="42">
        <f t="shared" si="28"/>
        <v>4.4002336564290446E-4</v>
      </c>
      <c r="AZ26" s="42">
        <f t="shared" si="28"/>
        <v>4.392748051836007E-4</v>
      </c>
      <c r="BA26" s="42">
        <f t="shared" si="28"/>
        <v>4.3852751816294812E-4</v>
      </c>
      <c r="BB26" s="42">
        <f t="shared" si="28"/>
        <v>4.3778150241459397E-4</v>
      </c>
      <c r="BC26" s="42">
        <f t="shared" si="28"/>
        <v>4.3703675577587089E-4</v>
      </c>
      <c r="BD26" s="42">
        <f t="shared" si="28"/>
        <v>4.3629327608779063E-4</v>
      </c>
      <c r="BE26" s="42">
        <f t="shared" si="28"/>
        <v>4.355510611950377E-4</v>
      </c>
      <c r="BF26" s="42">
        <f t="shared" si="28"/>
        <v>4.348101089459633E-4</v>
      </c>
      <c r="BG26" s="42">
        <f t="shared" si="28"/>
        <v>4.3407041719257887E-4</v>
      </c>
      <c r="BH26" s="42">
        <f t="shared" si="28"/>
        <v>4.3333198379055007E-4</v>
      </c>
      <c r="BI26" s="42">
        <f t="shared" si="28"/>
        <v>4.3259480659919039E-4</v>
      </c>
      <c r="BJ26" s="42">
        <f t="shared" si="28"/>
        <v>4.3185888348145507E-4</v>
      </c>
      <c r="BK26" t="str">
        <f t="shared" si="3"/>
        <v>08_JPN</v>
      </c>
      <c r="BL26" t="str">
        <f t="shared" si="4"/>
        <v>d_ind_cem_7_7_gas_diesel_oil</v>
      </c>
      <c r="BO26" s="8">
        <f t="shared" si="5"/>
        <v>25.233969204000001</v>
      </c>
      <c r="BP26" s="8">
        <f t="shared" si="6"/>
        <v>24.72765948</v>
      </c>
      <c r="BQ26" s="8" cm="1">
        <f t="array" ref="BQ26">K26*INDEX(prod_est,$G26+$H26-1,MATCH(BQ$14,$BP$14:$DP$14,0))</f>
        <v>24.586730889891736</v>
      </c>
      <c r="BR26" s="8" cm="1">
        <f t="array" ref="BR26">L26*INDEX(prod_est,$G26+$H26-1,MATCH(BR$14,$BP$14:$DP$14,0))</f>
        <v>22.679495587283732</v>
      </c>
      <c r="BS26" s="8" cm="1">
        <f t="array" ref="BS26">M26*INDEX(prod_est,$G26+$H26-1,MATCH(BS$14,$BP$14:$DP$14,0))</f>
        <v>22.754921862799996</v>
      </c>
      <c r="BT26" s="8" cm="1">
        <f t="array" ref="BT26">N26*INDEX(prod_est,$G26+$H26-1,MATCH(BT$14,$BP$14:$DP$14,0))</f>
        <v>22.783792240905651</v>
      </c>
      <c r="BU26" s="8" cm="1">
        <f t="array" ref="BU26">O26*INDEX(prod_est,$G26+$H26-1,MATCH(BU$14,$BP$14:$DP$14,0))</f>
        <v>22.803577454900427</v>
      </c>
      <c r="BV26" s="8" cm="1">
        <f t="array" ref="BV26">P26*INDEX(prod_est,$G26+$H26-1,MATCH(BV$14,$BP$14:$DP$14,0))</f>
        <v>22.832026165944932</v>
      </c>
      <c r="BW26" s="8" cm="1">
        <f t="array" ref="BW26">Q26*INDEX(prod_est,$G26+$H26-1,MATCH(BW$14,$BP$14:$DP$14,0))</f>
        <v>22.877103942044332</v>
      </c>
      <c r="BX26" s="8" cm="1">
        <f t="array" ref="BX26">R26*INDEX(prod_est,$G26+$H26-1,MATCH(BX$14,$BP$14:$DP$14,0))</f>
        <v>22.941943821656643</v>
      </c>
      <c r="BY26" s="8" cm="1">
        <f t="array" ref="BY26">S26*INDEX(prod_est,$G26+$H26-1,MATCH(BY$14,$BP$14:$DP$14,0))</f>
        <v>23.027230671235838</v>
      </c>
      <c r="BZ26" s="8" cm="1">
        <f t="array" ref="BZ26">T26*INDEX(prod_est,$G26+$H26-1,MATCH(BZ$14,$BP$14:$DP$14,0))</f>
        <v>22.886192874908414</v>
      </c>
      <c r="CA26" s="8" cm="1">
        <f t="array" ref="CA26">U26*INDEX(prod_est,$G26+$H26-1,MATCH(CA$14,$BP$14:$DP$14,0))</f>
        <v>22.763240106930176</v>
      </c>
      <c r="CB26" s="8" cm="1">
        <f t="array" ref="CB26">V26*INDEX(prod_est,$G26+$H26-1,MATCH(CB$14,$BP$14:$DP$14,0))</f>
        <v>22.653283007164028</v>
      </c>
      <c r="CC26" s="8" cm="1">
        <f t="array" ref="CC26">W26*INDEX(prod_est,$G26+$H26-1,MATCH(CC$14,$BP$14:$DP$14,0))</f>
        <v>22.548450654579053</v>
      </c>
      <c r="CD26" s="8" cm="1">
        <f t="array" ref="CD26">X26*INDEX(prod_est,$G26+$H26-1,MATCH(CD$14,$BP$14:$DP$14,0))</f>
        <v>22.43791732313133</v>
      </c>
      <c r="CE26" s="8" cm="1">
        <f t="array" ref="CE26">Y26*INDEX(prod_est,$G26+$H26-1,MATCH(CE$14,$BP$14:$DP$14,0))</f>
        <v>22.317038610835432</v>
      </c>
      <c r="CF26" s="8" cm="1">
        <f t="array" ref="CF26">Z26*INDEX(prod_est,$G26+$H26-1,MATCH(CF$14,$BP$14:$DP$14,0))</f>
        <v>22.183889210924669</v>
      </c>
      <c r="CG26" s="8" cm="1">
        <f t="array" ref="CG26">AA26*INDEX(prod_est,$G26+$H26-1,MATCH(CG$14,$BP$14:$DP$14,0))</f>
        <v>22.038391805951491</v>
      </c>
      <c r="CH26" s="8" cm="1">
        <f t="array" ref="CH26">AB26*INDEX(prod_est,$G26+$H26-1,MATCH(CH$14,$BP$14:$DP$14,0))</f>
        <v>21.880969439278491</v>
      </c>
      <c r="CI26" s="8" cm="1">
        <f t="array" ref="CI26">AC26*INDEX(prod_est,$G26+$H26-1,MATCH(CI$14,$BP$14:$DP$14,0))</f>
        <v>21.712438117667887</v>
      </c>
      <c r="CJ26" s="8" cm="1">
        <f t="array" ref="CJ26">AD26*INDEX(prod_est,$G26+$H26-1,MATCH(CJ$14,$BP$14:$DP$14,0))</f>
        <v>21.533449403370948</v>
      </c>
      <c r="CK26" s="8" cm="1">
        <f t="array" ref="CK26">AE26*INDEX(prod_est,$G26+$H26-1,MATCH(CK$14,$BP$14:$DP$14,0))</f>
        <v>21.344960797392488</v>
      </c>
      <c r="CL26" s="8" cm="1">
        <f t="array" ref="CL26">AF26*INDEX(prod_est,$G26+$H26-1,MATCH(CL$14,$BP$14:$DP$14,0))</f>
        <v>21.148247436879107</v>
      </c>
      <c r="CM26" s="8" cm="1">
        <f t="array" ref="CM26">AG26*INDEX(prod_est,$G26+$H26-1,MATCH(CM$14,$BP$14:$DP$14,0))</f>
        <v>20.970996507867998</v>
      </c>
      <c r="CN26" s="8" cm="1">
        <f t="array" ref="CN26">AH26*INDEX(prod_est,$G26+$H26-1,MATCH(CN$14,$BP$14:$DP$14,0))</f>
        <v>20.802602253939408</v>
      </c>
      <c r="CO26" s="8" cm="1">
        <f t="array" ref="CO26">AI26*INDEX(prod_est,$G26+$H26-1,MATCH(CO$14,$BP$14:$DP$14,0))</f>
        <v>20.639220047009076</v>
      </c>
      <c r="CP26" s="8" cm="1">
        <f t="array" ref="CP26">AJ26*INDEX(prod_est,$G26+$H26-1,MATCH(CP$14,$BP$14:$DP$14,0))</f>
        <v>20.480674703446745</v>
      </c>
      <c r="CQ26" s="8" cm="1">
        <f t="array" ref="CQ26">AK26*INDEX(prod_est,$G26+$H26-1,MATCH(CQ$14,$BP$14:$DP$14,0))</f>
        <v>20.328136150181368</v>
      </c>
      <c r="CR26" s="8" cm="1">
        <f t="array" ref="CR26">AL26*INDEX(prod_est,$G26+$H26-1,MATCH(CR$14,$BP$14:$DP$14,0))</f>
        <v>20.18354215464943</v>
      </c>
      <c r="CS26" s="8" cm="1">
        <f t="array" ref="CS26">AM26*INDEX(prod_est,$G26+$H26-1,MATCH(CS$14,$BP$14:$DP$14,0))</f>
        <v>20.049861097264372</v>
      </c>
      <c r="CT26" s="8" cm="1">
        <f t="array" ref="CT26">AN26*INDEX(prod_est,$G26+$H26-1,MATCH(CT$14,$BP$14:$DP$14,0))</f>
        <v>19.929654171427323</v>
      </c>
      <c r="CU26" s="8" cm="1">
        <f t="array" ref="CU26">AO26*INDEX(prod_est,$G26+$H26-1,MATCH(CU$14,$BP$14:$DP$14,0))</f>
        <v>19.825554719845652</v>
      </c>
      <c r="CV26" s="8" cm="1">
        <f t="array" ref="CV26">AP26*INDEX(prod_est,$G26+$H26-1,MATCH(CV$14,$BP$14:$DP$14,0))</f>
        <v>19.739349250717375</v>
      </c>
      <c r="CW26" cm="1">
        <f t="array" ref="CW26">AQ26*INDEX(prod_est,$G26+$H26-1,MATCH(CW$14,$BP$14:$DP$14,0))</f>
        <v>19.705768996814527</v>
      </c>
      <c r="CX26" cm="1">
        <f t="array" ref="CX26">AR26*INDEX(prod_est,$G26+$H26-1,MATCH(CX$14,$BP$14:$DP$14,0))</f>
        <v>19.672245869083255</v>
      </c>
      <c r="CY26" cm="1">
        <f t="array" ref="CY26">AS26*INDEX(prod_est,$G26+$H26-1,MATCH(CY$14,$BP$14:$DP$14,0))</f>
        <v>19.638779770341472</v>
      </c>
      <c r="CZ26" cm="1">
        <f t="array" ref="CZ26">AT26*INDEX(prod_est,$G26+$H26-1,MATCH(CZ$14,$BP$14:$DP$14,0))</f>
        <v>19.6053706035724</v>
      </c>
      <c r="DA26" cm="1">
        <f t="array" ref="DA26">AU26*INDEX(prod_est,$G26+$H26-1,MATCH(DA$14,$BP$14:$DP$14,0))</f>
        <v>19.572018271924311</v>
      </c>
      <c r="DB26" cm="1">
        <f t="array" ref="DB26">AV26*INDEX(prod_est,$G26+$H26-1,MATCH(DB$14,$BP$14:$DP$14,0))</f>
        <v>19.538722678710236</v>
      </c>
      <c r="DC26" cm="1">
        <f t="array" ref="DC26">AW26*INDEX(prod_est,$G26+$H26-1,MATCH(DC$14,$BP$14:$DP$14,0))</f>
        <v>19.505483727407697</v>
      </c>
      <c r="DD26" cm="1">
        <f t="array" ref="DD26">AX26*INDEX(prod_est,$G26+$H26-1,MATCH(DD$14,$BP$14:$DP$14,0))</f>
        <v>19.472301321658406</v>
      </c>
      <c r="DE26" cm="1">
        <f t="array" ref="DE26">AY26*INDEX(prod_est,$G26+$H26-1,MATCH(DE$14,$BP$14:$DP$14,0))</f>
        <v>19.439175365268014</v>
      </c>
      <c r="DF26" cm="1">
        <f t="array" ref="DF26">AZ26*INDEX(prod_est,$G26+$H26-1,MATCH(DF$14,$BP$14:$DP$14,0))</f>
        <v>19.406105762205797</v>
      </c>
      <c r="DG26" cm="1">
        <f t="array" ref="DG26">BA26*INDEX(prod_est,$G26+$H26-1,MATCH(DG$14,$BP$14:$DP$14,0))</f>
        <v>19.373092416604411</v>
      </c>
      <c r="DH26" cm="1">
        <f t="array" ref="DH26">BB26*INDEX(prod_est,$G26+$H26-1,MATCH(DH$14,$BP$14:$DP$14,0))</f>
        <v>19.340135232759593</v>
      </c>
      <c r="DI26" cm="1">
        <f t="array" ref="DI26">BC26*INDEX(prod_est,$G26+$H26-1,MATCH(DI$14,$BP$14:$DP$14,0))</f>
        <v>19.307234115129898</v>
      </c>
      <c r="DJ26" cm="1">
        <f t="array" ref="DJ26">BD26*INDEX(prod_est,$G26+$H26-1,MATCH(DJ$14,$BP$14:$DP$14,0))</f>
        <v>19.274388968336407</v>
      </c>
      <c r="DK26" cm="1">
        <f t="array" ref="DK26">BE26*INDEX(prod_est,$G26+$H26-1,MATCH(DK$14,$BP$14:$DP$14,0))</f>
        <v>19.24159969716246</v>
      </c>
      <c r="DL26" cm="1">
        <f t="array" ref="DL26">BF26*INDEX(prod_est,$G26+$H26-1,MATCH(DL$14,$BP$14:$DP$14,0))</f>
        <v>19.208866206553385</v>
      </c>
      <c r="DM26" cm="1">
        <f t="array" ref="DM26">BG26*INDEX(prod_est,$G26+$H26-1,MATCH(DM$14,$BP$14:$DP$14,0))</f>
        <v>19.176188401616198</v>
      </c>
      <c r="DN26" cm="1">
        <f t="array" ref="DN26">BH26*INDEX(prod_est,$G26+$H26-1,MATCH(DN$14,$BP$14:$DP$14,0))</f>
        <v>19.143566187619367</v>
      </c>
      <c r="DO26" cm="1">
        <f t="array" ref="DO26">BI26*INDEX(prod_est,$G26+$H26-1,MATCH(DO$14,$BP$14:$DP$14,0))</f>
        <v>19.110999469992496</v>
      </c>
      <c r="DP26" cm="1">
        <f t="array" ref="DP26">BJ26*INDEX(prod_est,$G26+$H26-1,MATCH(DP$14,$BP$14:$DP$14,0))</f>
        <v>19.078488154326088</v>
      </c>
    </row>
    <row r="27" spans="1:120" x14ac:dyDescent="0.25">
      <c r="A27" t="s">
        <v>44</v>
      </c>
      <c r="B27" t="s">
        <v>17</v>
      </c>
      <c r="C27" t="s">
        <v>17</v>
      </c>
      <c r="D27" t="s">
        <v>37</v>
      </c>
      <c r="E27" s="8">
        <v>20.695938552000001</v>
      </c>
      <c r="F27" s="8">
        <v>19.934192159999998</v>
      </c>
      <c r="G27">
        <f>MATCH(A27,Production_est!$A$4:$A$339,0)</f>
        <v>113</v>
      </c>
      <c r="H27">
        <f>IFERROR(MATCH(D27,Production_est!$D$4:$D$339,0),"-")</f>
        <v>6</v>
      </c>
      <c r="I27" s="8" cm="1">
        <f t="array" ref="I27">IFERROR(INDEX(Production_est!$E$4:$E$339,H27+G27-1),"-")</f>
        <v>52407.094231576702</v>
      </c>
      <c r="J27" s="42">
        <f t="shared" si="0"/>
        <v>3.803720174202886E-4</v>
      </c>
      <c r="K27" s="42">
        <f t="shared" ref="K27:AP27" si="29">J27*(1-$F$4)</f>
        <v>3.7972493484627479E-4</v>
      </c>
      <c r="L27" s="42">
        <f t="shared" si="29"/>
        <v>3.79078953078415E-4</v>
      </c>
      <c r="M27" s="42">
        <f t="shared" si="29"/>
        <v>3.7843407024403604E-4</v>
      </c>
      <c r="N27" s="42">
        <f t="shared" si="29"/>
        <v>3.7779028447365045E-4</v>
      </c>
      <c r="O27" s="42">
        <f t="shared" si="29"/>
        <v>3.7714759390095119E-4</v>
      </c>
      <c r="P27" s="42">
        <f t="shared" si="29"/>
        <v>3.7650599666280607E-4</v>
      </c>
      <c r="Q27" s="42">
        <f t="shared" si="29"/>
        <v>3.7586549089925248E-4</v>
      </c>
      <c r="R27" s="42">
        <f t="shared" si="29"/>
        <v>3.752260747534919E-4</v>
      </c>
      <c r="S27" s="42">
        <f t="shared" si="29"/>
        <v>3.7458774637188461E-4</v>
      </c>
      <c r="T27" s="42">
        <f t="shared" si="29"/>
        <v>3.7395050390394424E-4</v>
      </c>
      <c r="U27" s="42">
        <f t="shared" si="29"/>
        <v>3.733143455023325E-4</v>
      </c>
      <c r="V27" s="42">
        <f t="shared" si="29"/>
        <v>3.7267926932285368E-4</v>
      </c>
      <c r="W27" s="42">
        <f t="shared" si="29"/>
        <v>3.7204527352444939E-4</v>
      </c>
      <c r="X27" s="42">
        <f t="shared" si="29"/>
        <v>3.7141235626919329E-4</v>
      </c>
      <c r="Y27" s="42">
        <f t="shared" si="29"/>
        <v>3.7078051572228565E-4</v>
      </c>
      <c r="Z27" s="42">
        <f t="shared" si="29"/>
        <v>3.7014975005204804E-4</v>
      </c>
      <c r="AA27" s="42">
        <f t="shared" si="29"/>
        <v>3.6952005742991805E-4</v>
      </c>
      <c r="AB27" s="42">
        <f t="shared" si="29"/>
        <v>3.6889143603044405E-4</v>
      </c>
      <c r="AC27" s="42">
        <f t="shared" si="29"/>
        <v>3.6826388403127984E-4</v>
      </c>
      <c r="AD27" s="42">
        <f t="shared" si="29"/>
        <v>3.6763739961317928E-4</v>
      </c>
      <c r="AE27" s="42">
        <f t="shared" si="29"/>
        <v>3.6701198095999117E-4</v>
      </c>
      <c r="AF27" s="42">
        <f t="shared" si="29"/>
        <v>3.663876262586539E-4</v>
      </c>
      <c r="AG27" s="42">
        <f t="shared" si="29"/>
        <v>3.6576433369919022E-4</v>
      </c>
      <c r="AH27" s="42">
        <f t="shared" si="29"/>
        <v>3.6514210147470195E-4</v>
      </c>
      <c r="AI27" s="42">
        <f t="shared" si="29"/>
        <v>3.6452092778136482E-4</v>
      </c>
      <c r="AJ27" s="42">
        <f t="shared" si="29"/>
        <v>3.6390081081842315E-4</v>
      </c>
      <c r="AK27" s="42">
        <f t="shared" si="29"/>
        <v>3.6328174878818469E-4</v>
      </c>
      <c r="AL27" s="42">
        <f t="shared" si="29"/>
        <v>3.6266373989601543E-4</v>
      </c>
      <c r="AM27" s="42">
        <f t="shared" si="29"/>
        <v>3.6204678235033435E-4</v>
      </c>
      <c r="AN27" s="42">
        <f t="shared" si="29"/>
        <v>3.6143087436260818E-4</v>
      </c>
      <c r="AO27" s="42">
        <f t="shared" si="29"/>
        <v>3.6081601414734635E-4</v>
      </c>
      <c r="AP27" s="42">
        <f t="shared" si="29"/>
        <v>3.602021999220957E-4</v>
      </c>
      <c r="AQ27" s="42">
        <f t="shared" ref="AQ27:BJ27" si="30">AP27*(1-$F$4)</f>
        <v>3.5958942990743534E-4</v>
      </c>
      <c r="AR27" s="42">
        <f t="shared" si="30"/>
        <v>3.589777023269715E-4</v>
      </c>
      <c r="AS27" s="42">
        <f t="shared" si="30"/>
        <v>3.5836701540733243E-4</v>
      </c>
      <c r="AT27" s="42">
        <f t="shared" si="30"/>
        <v>3.5775736737816315E-4</v>
      </c>
      <c r="AU27" s="42">
        <f t="shared" si="30"/>
        <v>3.5714875647212041E-4</v>
      </c>
      <c r="AV27" s="42">
        <f t="shared" si="30"/>
        <v>3.5654118092486752E-4</v>
      </c>
      <c r="AW27" s="42">
        <f t="shared" si="30"/>
        <v>3.5593463897506928E-4</v>
      </c>
      <c r="AX27" s="42">
        <f t="shared" si="30"/>
        <v>3.5532912886438681E-4</v>
      </c>
      <c r="AY27" s="42">
        <f t="shared" si="30"/>
        <v>3.5472464883747252E-4</v>
      </c>
      <c r="AZ27" s="42">
        <f t="shared" si="30"/>
        <v>3.5412119714196496E-4</v>
      </c>
      <c r="BA27" s="42">
        <f t="shared" si="30"/>
        <v>3.5351877202848382E-4</v>
      </c>
      <c r="BB27" s="42">
        <f t="shared" si="30"/>
        <v>3.529173717506247E-4</v>
      </c>
      <c r="BC27" s="42">
        <f t="shared" si="30"/>
        <v>3.5231699456495424E-4</v>
      </c>
      <c r="BD27" s="42">
        <f t="shared" si="30"/>
        <v>3.5171763873100497E-4</v>
      </c>
      <c r="BE27" s="42">
        <f t="shared" si="30"/>
        <v>3.5111930251127026E-4</v>
      </c>
      <c r="BF27" s="42">
        <f t="shared" si="30"/>
        <v>3.505219841711993E-4</v>
      </c>
      <c r="BG27" s="42">
        <f t="shared" si="30"/>
        <v>3.4992568197919209E-4</v>
      </c>
      <c r="BH27" s="42">
        <f t="shared" si="30"/>
        <v>3.4933039420659436E-4</v>
      </c>
      <c r="BI27" s="42">
        <f t="shared" si="30"/>
        <v>3.4873611912769262E-4</v>
      </c>
      <c r="BJ27" s="42">
        <f t="shared" si="30"/>
        <v>3.4814285501970913E-4</v>
      </c>
      <c r="BK27" t="str">
        <f t="shared" si="3"/>
        <v>08_JPN</v>
      </c>
      <c r="BL27" t="str">
        <f t="shared" si="4"/>
        <v>d_ind_cem_7_8_fuel_oil</v>
      </c>
      <c r="BO27" s="8">
        <f t="shared" si="5"/>
        <v>20.695938552000001</v>
      </c>
      <c r="BP27" s="8">
        <f t="shared" si="6"/>
        <v>19.934192159999998</v>
      </c>
      <c r="BQ27" s="8" cm="1">
        <f t="array" ref="BQ27">K27*INDEX(prod_est,$G27+$H27-1,MATCH(BQ$14,$BP$14:$DP$14,0))</f>
        <v>19.820582637095974</v>
      </c>
      <c r="BR27" s="8" cm="1">
        <f t="array" ref="BR27">L27*INDEX(prod_est,$G27+$H27-1,MATCH(BR$14,$BP$14:$DP$14,0))</f>
        <v>18.283065710058295</v>
      </c>
      <c r="BS27" s="8" cm="1">
        <f t="array" ref="BS27">M27*INDEX(prod_est,$G27+$H27-1,MATCH(BS$14,$BP$14:$DP$14,0))</f>
        <v>18.343870569946894</v>
      </c>
      <c r="BT27" s="8" cm="1">
        <f t="array" ref="BT27">N27*INDEX(prod_est,$G27+$H27-1,MATCH(BT$14,$BP$14:$DP$14,0))</f>
        <v>18.367144412962865</v>
      </c>
      <c r="BU27" s="8" cm="1">
        <f t="array" ref="BU27">O27*INDEX(prod_est,$G27+$H27-1,MATCH(BU$14,$BP$14:$DP$14,0))</f>
        <v>18.383094254799598</v>
      </c>
      <c r="BV27" s="8" cm="1">
        <f t="array" ref="BV27">P27*INDEX(prod_est,$G27+$H27-1,MATCH(BV$14,$BP$14:$DP$14,0))</f>
        <v>18.406028171093784</v>
      </c>
      <c r="BW27" s="8" cm="1">
        <f t="array" ref="BW27">Q27*INDEX(prod_est,$G27+$H27-1,MATCH(BW$14,$BP$14:$DP$14,0))</f>
        <v>18.442367601100806</v>
      </c>
      <c r="BX27" s="8" cm="1">
        <f t="array" ref="BX27">R27*INDEX(prod_est,$G27+$H27-1,MATCH(BX$14,$BP$14:$DP$14,0))</f>
        <v>18.494638242439443</v>
      </c>
      <c r="BY27" s="8" cm="1">
        <f t="array" ref="BY27">S27*INDEX(prod_est,$G27+$H27-1,MATCH(BY$14,$BP$14:$DP$14,0))</f>
        <v>18.563392199909934</v>
      </c>
      <c r="BZ27" s="8" cm="1">
        <f t="array" ref="BZ27">T27*INDEX(prod_est,$G27+$H27-1,MATCH(BZ$14,$BP$14:$DP$14,0))</f>
        <v>18.449694640458834</v>
      </c>
      <c r="CA27" s="8" cm="1">
        <f t="array" ref="CA27">U27*INDEX(prod_est,$G27+$H27-1,MATCH(CA$14,$BP$14:$DP$14,0))</f>
        <v>18.350576318910267</v>
      </c>
      <c r="CB27" s="8" cm="1">
        <f t="array" ref="CB27">V27*INDEX(prod_est,$G27+$H27-1,MATCH(CB$14,$BP$14:$DP$14,0))</f>
        <v>18.261934449756918</v>
      </c>
      <c r="CC27" s="8" cm="1">
        <f t="array" ref="CC27">W27*INDEX(prod_est,$G27+$H27-1,MATCH(CC$14,$BP$14:$DP$14,0))</f>
        <v>18.177423893361397</v>
      </c>
      <c r="CD27" s="8" cm="1">
        <f t="array" ref="CD27">X27*INDEX(prod_est,$G27+$H27-1,MATCH(CD$14,$BP$14:$DP$14,0))</f>
        <v>18.088317495283327</v>
      </c>
      <c r="CE27" s="8" cm="1">
        <f t="array" ref="CE27">Y27*INDEX(prod_est,$G27+$H27-1,MATCH(CE$14,$BP$14:$DP$14,0))</f>
        <v>17.990871172839881</v>
      </c>
      <c r="CF27" s="8" cm="1">
        <f t="array" ref="CF27">Z27*INDEX(prod_est,$G27+$H27-1,MATCH(CF$14,$BP$14:$DP$14,0))</f>
        <v>17.883532840800953</v>
      </c>
      <c r="CG27" s="8" cm="1">
        <f t="array" ref="CG27">AA27*INDEX(prod_est,$G27+$H27-1,MATCH(CG$14,$BP$14:$DP$14,0))</f>
        <v>17.766240169739117</v>
      </c>
      <c r="CH27" s="8" cm="1">
        <f t="array" ref="CH27">AB27*INDEX(prod_est,$G27+$H27-1,MATCH(CH$14,$BP$14:$DP$14,0))</f>
        <v>17.639334195880991</v>
      </c>
      <c r="CI27" s="8" cm="1">
        <f t="array" ref="CI27">AC27*INDEX(prod_est,$G27+$H27-1,MATCH(CI$14,$BP$14:$DP$14,0))</f>
        <v>17.503472742730448</v>
      </c>
      <c r="CJ27" s="8" cm="1">
        <f t="array" ref="CJ27">AD27*INDEX(prod_est,$G27+$H27-1,MATCH(CJ$14,$BP$14:$DP$14,0))</f>
        <v>17.3591810669189</v>
      </c>
      <c r="CK27" s="8" cm="1">
        <f t="array" ref="CK27">AE27*INDEX(prod_est,$G27+$H27-1,MATCH(CK$14,$BP$14:$DP$14,0))</f>
        <v>17.207231057473642</v>
      </c>
      <c r="CL27" s="8" cm="1">
        <f t="array" ref="CL27">AF27*INDEX(prod_est,$G27+$H27-1,MATCH(CL$14,$BP$14:$DP$14,0))</f>
        <v>17.048650665662411</v>
      </c>
      <c r="CM27" s="8" cm="1">
        <f t="array" ref="CM27">AG27*INDEX(prod_est,$G27+$H27-1,MATCH(CM$14,$BP$14:$DP$14,0))</f>
        <v>16.90575990471903</v>
      </c>
      <c r="CN27" s="8" cm="1">
        <f t="array" ref="CN27">AH27*INDEX(prod_est,$G27+$H27-1,MATCH(CN$14,$BP$14:$DP$14,0))</f>
        <v>16.770008948621982</v>
      </c>
      <c r="CO27" s="8" cm="1">
        <f t="array" ref="CO27">AI27*INDEX(prod_est,$G27+$H27-1,MATCH(CO$14,$BP$14:$DP$14,0))</f>
        <v>16.638298452078288</v>
      </c>
      <c r="CP27" s="8" cm="1">
        <f t="array" ref="CP27">AJ27*INDEX(prod_est,$G27+$H27-1,MATCH(CP$14,$BP$14:$DP$14,0))</f>
        <v>16.510487190879026</v>
      </c>
      <c r="CQ27" s="8" cm="1">
        <f t="array" ref="CQ27">AK27*INDEX(prod_est,$G27+$H27-1,MATCH(CQ$14,$BP$14:$DP$14,0))</f>
        <v>16.387518301119773</v>
      </c>
      <c r="CR27" s="8" cm="1">
        <f t="array" ref="CR27">AL27*INDEX(prod_est,$G27+$H27-1,MATCH(CR$14,$BP$14:$DP$14,0))</f>
        <v>16.270953913194294</v>
      </c>
      <c r="CS27" s="8" cm="1">
        <f t="array" ref="CS27">AM27*INDEX(prod_est,$G27+$H27-1,MATCH(CS$14,$BP$14:$DP$14,0))</f>
        <v>16.163186985708862</v>
      </c>
      <c r="CT27" s="8" cm="1">
        <f t="array" ref="CT27">AN27*INDEX(prod_est,$G27+$H27-1,MATCH(CT$14,$BP$14:$DP$14,0))</f>
        <v>16.066282223633149</v>
      </c>
      <c r="CU27" s="8" cm="1">
        <f t="array" ref="CU27">AO27*INDEX(prod_est,$G27+$H27-1,MATCH(CU$14,$BP$14:$DP$14,0))</f>
        <v>15.982362495069351</v>
      </c>
      <c r="CV27" s="8" cm="1">
        <f t="array" ref="CV27">AP27*INDEX(prod_est,$G27+$H27-1,MATCH(CV$14,$BP$14:$DP$14,0))</f>
        <v>15.912867992840544</v>
      </c>
      <c r="CW27" cm="1">
        <f t="array" ref="CW27">AQ27*INDEX(prod_est,$G27+$H27-1,MATCH(CW$14,$BP$14:$DP$14,0))</f>
        <v>15.885797285456276</v>
      </c>
      <c r="CX27" cm="1">
        <f t="array" ref="CX27">AR27*INDEX(prod_est,$G27+$H27-1,MATCH(CX$14,$BP$14:$DP$14,0))</f>
        <v>15.858772630310899</v>
      </c>
      <c r="CY27" cm="1">
        <f t="array" ref="CY27">AS27*INDEX(prod_est,$G27+$H27-1,MATCH(CY$14,$BP$14:$DP$14,0))</f>
        <v>15.83179394906111</v>
      </c>
      <c r="CZ27" cm="1">
        <f t="array" ref="CZ27">AT27*INDEX(prod_est,$G27+$H27-1,MATCH(CZ$14,$BP$14:$DP$14,0))</f>
        <v>15.804861163496879</v>
      </c>
      <c r="DA27" cm="1">
        <f t="array" ref="DA27">AU27*INDEX(prod_est,$G27+$H27-1,MATCH(DA$14,$BP$14:$DP$14,0))</f>
        <v>15.777974195541224</v>
      </c>
      <c r="DB27" cm="1">
        <f t="array" ref="DB27">AV27*INDEX(prod_est,$G27+$H27-1,MATCH(DB$14,$BP$14:$DP$14,0))</f>
        <v>15.751132967249992</v>
      </c>
      <c r="DC27" cm="1">
        <f t="array" ref="DC27">AW27*INDEX(prod_est,$G27+$H27-1,MATCH(DC$14,$BP$14:$DP$14,0))</f>
        <v>15.724337400811622</v>
      </c>
      <c r="DD27" cm="1">
        <f t="array" ref="DD27">AX27*INDEX(prod_est,$G27+$H27-1,MATCH(DD$14,$BP$14:$DP$14,0))</f>
        <v>15.697587418546927</v>
      </c>
      <c r="DE27" cm="1">
        <f t="array" ref="DE27">AY27*INDEX(prod_est,$G27+$H27-1,MATCH(DE$14,$BP$14:$DP$14,0))</f>
        <v>15.670882942908865</v>
      </c>
      <c r="DF27" cm="1">
        <f t="array" ref="DF27">AZ27*INDEX(prod_est,$G27+$H27-1,MATCH(DF$14,$BP$14:$DP$14,0))</f>
        <v>15.644223896482318</v>
      </c>
      <c r="DG27" cm="1">
        <f t="array" ref="DG27">BA27*INDEX(prod_est,$G27+$H27-1,MATCH(DG$14,$BP$14:$DP$14,0))</f>
        <v>15.617610201983865</v>
      </c>
      <c r="DH27" cm="1">
        <f t="array" ref="DH27">BB27*INDEX(prod_est,$G27+$H27-1,MATCH(DH$14,$BP$14:$DP$14,0))</f>
        <v>15.591041782261554</v>
      </c>
      <c r="DI27" cm="1">
        <f t="array" ref="DI27">BC27*INDEX(prod_est,$G27+$H27-1,MATCH(DI$14,$BP$14:$DP$14,0))</f>
        <v>15.564518560294688</v>
      </c>
      <c r="DJ27" cm="1">
        <f t="array" ref="DJ27">BD27*INDEX(prod_est,$G27+$H27-1,MATCH(DJ$14,$BP$14:$DP$14,0))</f>
        <v>15.538040459193596</v>
      </c>
      <c r="DK27" cm="1">
        <f t="array" ref="DK27">BE27*INDEX(prod_est,$G27+$H27-1,MATCH(DK$14,$BP$14:$DP$14,0))</f>
        <v>15.511607402199404</v>
      </c>
      <c r="DL27" cm="1">
        <f t="array" ref="DL27">BF27*INDEX(prod_est,$G27+$H27-1,MATCH(DL$14,$BP$14:$DP$14,0))</f>
        <v>15.485219312683828</v>
      </c>
      <c r="DM27" cm="1">
        <f t="array" ref="DM27">BG27*INDEX(prod_est,$G27+$H27-1,MATCH(DM$14,$BP$14:$DP$14,0))</f>
        <v>15.458876114148937</v>
      </c>
      <c r="DN27" cm="1">
        <f t="array" ref="DN27">BH27*INDEX(prod_est,$G27+$H27-1,MATCH(DN$14,$BP$14:$DP$14,0))</f>
        <v>15.432577730226939</v>
      </c>
      <c r="DO27" cm="1">
        <f t="array" ref="DO27">BI27*INDEX(prod_est,$G27+$H27-1,MATCH(DO$14,$BP$14:$DP$14,0))</f>
        <v>15.406324084679955</v>
      </c>
      <c r="DP27" cm="1">
        <f t="array" ref="DP27">BJ27*INDEX(prod_est,$G27+$H27-1,MATCH(DP$14,$BP$14:$DP$14,0))</f>
        <v>15.380115101399804</v>
      </c>
    </row>
    <row r="28" spans="1:120" x14ac:dyDescent="0.25">
      <c r="A28" t="s">
        <v>44</v>
      </c>
      <c r="B28" t="s">
        <v>18</v>
      </c>
      <c r="C28" t="s">
        <v>18</v>
      </c>
      <c r="D28" t="s">
        <v>37</v>
      </c>
      <c r="E28" s="8">
        <v>3.1745154960000002</v>
      </c>
      <c r="F28" s="8">
        <v>2.3285306879999998</v>
      </c>
      <c r="G28">
        <f>MATCH(A28,Production_est!$A$4:$A$339,0)</f>
        <v>113</v>
      </c>
      <c r="H28">
        <f>IFERROR(MATCH(D28,Production_est!$D$4:$D$339,0),"-")</f>
        <v>6</v>
      </c>
      <c r="I28" s="8" cm="1">
        <f t="array" ref="I28">IFERROR(INDEX(Production_est!$E$4:$E$339,H28+G28-1),"-")</f>
        <v>52407.094231576702</v>
      </c>
      <c r="J28" s="42">
        <f t="shared" si="0"/>
        <v>4.4431593129561391E-5</v>
      </c>
      <c r="K28" s="42">
        <f t="shared" ref="K28:AP28" si="31">J28*(1-$F$4)</f>
        <v>4.4356006839474117E-5</v>
      </c>
      <c r="L28" s="42">
        <f t="shared" si="31"/>
        <v>4.4280549135531226E-5</v>
      </c>
      <c r="M28" s="42">
        <f t="shared" si="31"/>
        <v>4.4205219798984095E-5</v>
      </c>
      <c r="N28" s="42">
        <f t="shared" si="31"/>
        <v>4.4130018611456234E-5</v>
      </c>
      <c r="O28" s="42">
        <f t="shared" si="31"/>
        <v>4.4054945354942659E-5</v>
      </c>
      <c r="P28" s="42">
        <f t="shared" si="31"/>
        <v>4.3979999811809251E-5</v>
      </c>
      <c r="Q28" s="42">
        <f t="shared" si="31"/>
        <v>4.3905181764792122E-5</v>
      </c>
      <c r="R28" s="42">
        <f t="shared" si="31"/>
        <v>4.3830490996996986E-5</v>
      </c>
      <c r="S28" s="42">
        <f t="shared" si="31"/>
        <v>4.3755927291898544E-5</v>
      </c>
      <c r="T28" s="42">
        <f t="shared" si="31"/>
        <v>4.3681490433339838E-5</v>
      </c>
      <c r="U28" s="42">
        <f t="shared" si="31"/>
        <v>4.360718020553164E-5</v>
      </c>
      <c r="V28" s="42">
        <f t="shared" si="31"/>
        <v>4.3532996393051816E-5</v>
      </c>
      <c r="W28" s="42">
        <f t="shared" si="31"/>
        <v>4.3458938780844697E-5</v>
      </c>
      <c r="X28" s="42">
        <f t="shared" si="31"/>
        <v>4.3385007154220479E-5</v>
      </c>
      <c r="Y28" s="42">
        <f t="shared" si="31"/>
        <v>4.3311201298854571E-5</v>
      </c>
      <c r="Z28" s="42">
        <f t="shared" si="31"/>
        <v>4.3237521000786993E-5</v>
      </c>
      <c r="AA28" s="42">
        <f t="shared" si="31"/>
        <v>4.3163966046421745E-5</v>
      </c>
      <c r="AB28" s="42">
        <f t="shared" si="31"/>
        <v>4.3090536222526203E-5</v>
      </c>
      <c r="AC28" s="42">
        <f t="shared" si="31"/>
        <v>4.3017231316230485E-5</v>
      </c>
      <c r="AD28" s="42">
        <f t="shared" si="31"/>
        <v>4.2944051115026837E-5</v>
      </c>
      <c r="AE28" s="42">
        <f t="shared" si="31"/>
        <v>4.2870995406769023E-5</v>
      </c>
      <c r="AF28" s="42">
        <f t="shared" si="31"/>
        <v>4.2798063979671705E-5</v>
      </c>
      <c r="AG28" s="42">
        <f t="shared" si="31"/>
        <v>4.2725256622309836E-5</v>
      </c>
      <c r="AH28" s="42">
        <f t="shared" si="31"/>
        <v>4.2652573123618033E-5</v>
      </c>
      <c r="AI28" s="42">
        <f t="shared" si="31"/>
        <v>4.2580013272889985E-5</v>
      </c>
      <c r="AJ28" s="42">
        <f t="shared" si="31"/>
        <v>4.2507576859777819E-5</v>
      </c>
      <c r="AK28" s="42">
        <f t="shared" si="31"/>
        <v>4.243526367429151E-5</v>
      </c>
      <c r="AL28" s="42">
        <f t="shared" si="31"/>
        <v>4.2363073506798265E-5</v>
      </c>
      <c r="AM28" s="42">
        <f t="shared" si="31"/>
        <v>4.2291006148021903E-5</v>
      </c>
      <c r="AN28" s="42">
        <f t="shared" si="31"/>
        <v>4.2219061389042277E-5</v>
      </c>
      <c r="AO28" s="42">
        <f t="shared" si="31"/>
        <v>4.2147239021294647E-5</v>
      </c>
      <c r="AP28" s="42">
        <f t="shared" si="31"/>
        <v>4.2075538836569073E-5</v>
      </c>
      <c r="AQ28" s="42">
        <f t="shared" ref="AQ28:BJ28" si="32">AP28*(1-$F$4)</f>
        <v>4.2003960627009821E-5</v>
      </c>
      <c r="AR28" s="42">
        <f t="shared" si="32"/>
        <v>4.1932504185114758E-5</v>
      </c>
      <c r="AS28" s="42">
        <f t="shared" si="32"/>
        <v>4.1861169303734753E-5</v>
      </c>
      <c r="AT28" s="42">
        <f t="shared" si="32"/>
        <v>4.1789955776073075E-5</v>
      </c>
      <c r="AU28" s="42">
        <f t="shared" si="32"/>
        <v>4.1718863395684784E-5</v>
      </c>
      <c r="AV28" s="42">
        <f t="shared" si="32"/>
        <v>4.164789195647615E-5</v>
      </c>
      <c r="AW28" s="42">
        <f t="shared" si="32"/>
        <v>4.1577041252704037E-5</v>
      </c>
      <c r="AX28" s="42">
        <f t="shared" si="32"/>
        <v>4.1506311078975322E-5</v>
      </c>
      <c r="AY28" s="42">
        <f t="shared" si="32"/>
        <v>4.1435701230246293E-5</v>
      </c>
      <c r="AZ28" s="42">
        <f t="shared" si="32"/>
        <v>4.1365211501822059E-5</v>
      </c>
      <c r="BA28" s="42">
        <f t="shared" si="32"/>
        <v>4.1294841689355943E-5</v>
      </c>
      <c r="BB28" s="42">
        <f t="shared" si="32"/>
        <v>4.1224591588848903E-5</v>
      </c>
      <c r="BC28" s="42">
        <f t="shared" si="32"/>
        <v>4.1154460996648935E-5</v>
      </c>
      <c r="BD28" s="42">
        <f t="shared" si="32"/>
        <v>4.1084449709450493E-5</v>
      </c>
      <c r="BE28" s="42">
        <f t="shared" si="32"/>
        <v>4.101455752429388E-5</v>
      </c>
      <c r="BF28" s="42">
        <f t="shared" si="32"/>
        <v>4.0944784238564679E-5</v>
      </c>
      <c r="BG28" s="42">
        <f t="shared" si="32"/>
        <v>4.0875129649993158E-5</v>
      </c>
      <c r="BH28" s="42">
        <f t="shared" si="32"/>
        <v>4.080559355665367E-5</v>
      </c>
      <c r="BI28" s="42">
        <f t="shared" si="32"/>
        <v>4.0736175756964095E-5</v>
      </c>
      <c r="BJ28" s="42">
        <f t="shared" si="32"/>
        <v>4.0666876049685234E-5</v>
      </c>
      <c r="BK28" t="str">
        <f t="shared" si="3"/>
        <v>08_JPN</v>
      </c>
      <c r="BL28" t="str">
        <f t="shared" si="4"/>
        <v>d_ind_cem_7_9_lpg</v>
      </c>
      <c r="BO28" s="8">
        <f t="shared" si="5"/>
        <v>3.1745154960000002</v>
      </c>
      <c r="BP28" s="8">
        <f t="shared" si="6"/>
        <v>2.3285306879999998</v>
      </c>
      <c r="BQ28" s="8" cm="1">
        <f t="array" ref="BQ28">K28*INDEX(prod_est,$G28+$H28-1,MATCH(BQ$14,$BP$14:$DP$14,0))</f>
        <v>2.3152598587430262</v>
      </c>
      <c r="BR28" s="8" cm="1">
        <f t="array" ref="BR28">L28*INDEX(prod_est,$G28+$H28-1,MATCH(BR$14,$BP$14:$DP$14,0))</f>
        <v>2.1356611411631565</v>
      </c>
      <c r="BS28" s="8" cm="1">
        <f t="array" ref="BS28">M28*INDEX(prod_est,$G28+$H28-1,MATCH(BS$14,$BP$14:$DP$14,0))</f>
        <v>2.1427638108421543</v>
      </c>
      <c r="BT28" s="8" cm="1">
        <f t="array" ref="BT28">N28*INDEX(prod_est,$G28+$H28-1,MATCH(BT$14,$BP$14:$DP$14,0))</f>
        <v>2.1454824491122881</v>
      </c>
      <c r="BU28" s="8" cm="1">
        <f t="array" ref="BU28">O28*INDEX(prod_est,$G28+$H28-1,MATCH(BU$14,$BP$14:$DP$14,0))</f>
        <v>2.1473455643008785</v>
      </c>
      <c r="BV28" s="8" cm="1">
        <f t="array" ref="BV28">P28*INDEX(prod_est,$G28+$H28-1,MATCH(BV$14,$BP$14:$DP$14,0))</f>
        <v>2.1500244954287822</v>
      </c>
      <c r="BW28" s="8" cm="1">
        <f t="array" ref="BW28">Q28*INDEX(prod_est,$G28+$H28-1,MATCH(BW$14,$BP$14:$DP$14,0))</f>
        <v>2.1542693365177312</v>
      </c>
      <c r="BX28" s="8" cm="1">
        <f t="array" ref="BX28">R28*INDEX(prod_est,$G28+$H28-1,MATCH(BX$14,$BP$14:$DP$14,0))</f>
        <v>2.1603751165494245</v>
      </c>
      <c r="BY28" s="8" cm="1">
        <f t="array" ref="BY28">S28*INDEX(prod_est,$G28+$H28-1,MATCH(BY$14,$BP$14:$DP$14,0))</f>
        <v>2.1684063273758523</v>
      </c>
      <c r="BZ28" s="8" cm="1">
        <f t="array" ref="BZ28">T28*INDEX(prod_est,$G28+$H28-1,MATCH(BZ$14,$BP$14:$DP$14,0))</f>
        <v>2.1551252144916373</v>
      </c>
      <c r="CA28" s="8" cm="1">
        <f t="array" ref="CA28">U28*INDEX(prod_est,$G28+$H28-1,MATCH(CA$14,$BP$14:$DP$14,0))</f>
        <v>2.1435471153333476</v>
      </c>
      <c r="CB28" s="8" cm="1">
        <f t="array" ref="CB28">V28*INDEX(prod_est,$G28+$H28-1,MATCH(CB$14,$BP$14:$DP$14,0))</f>
        <v>2.1331927798825525</v>
      </c>
      <c r="CC28" s="8" cm="1">
        <f t="array" ref="CC28">W28*INDEX(prod_est,$G28+$H28-1,MATCH(CC$14,$BP$14:$DP$14,0))</f>
        <v>2.1233210267436515</v>
      </c>
      <c r="CD28" s="8" cm="1">
        <f t="array" ref="CD28">X28*INDEX(prod_est,$G28+$H28-1,MATCH(CD$14,$BP$14:$DP$14,0))</f>
        <v>2.1129124292566526</v>
      </c>
      <c r="CE28" s="8" cm="1">
        <f t="array" ref="CE28">Y28*INDEX(prod_est,$G28+$H28-1,MATCH(CE$14,$BP$14:$DP$14,0))</f>
        <v>2.1015296377985861</v>
      </c>
      <c r="CF28" s="8" cm="1">
        <f t="array" ref="CF28">Z28*INDEX(prod_est,$G28+$H28-1,MATCH(CF$14,$BP$14:$DP$14,0))</f>
        <v>2.0889913519154533</v>
      </c>
      <c r="CG28" s="8" cm="1">
        <f t="array" ref="CG28">AA28*INDEX(prod_est,$G28+$H28-1,MATCH(CG$14,$BP$14:$DP$14,0))</f>
        <v>2.0752902908514885</v>
      </c>
      <c r="CH28" s="8" cm="1">
        <f t="array" ref="CH28">AB28*INDEX(prod_est,$G28+$H28-1,MATCH(CH$14,$BP$14:$DP$14,0))</f>
        <v>2.0604662913511658</v>
      </c>
      <c r="CI28" s="8" cm="1">
        <f t="array" ref="CI28">AC28*INDEX(prod_est,$G28+$H28-1,MATCH(CI$14,$BP$14:$DP$14,0))</f>
        <v>2.0445961943621285</v>
      </c>
      <c r="CJ28" s="8" cm="1">
        <f t="array" ref="CJ28">AD28*INDEX(prod_est,$G28+$H28-1,MATCH(CJ$14,$BP$14:$DP$14,0))</f>
        <v>2.0277413555779247</v>
      </c>
      <c r="CK28" s="8" cm="1">
        <f t="array" ref="CK28">AE28*INDEX(prod_est,$G28+$H28-1,MATCH(CK$14,$BP$14:$DP$14,0))</f>
        <v>2.0099919400412793</v>
      </c>
      <c r="CL28" s="8" cm="1">
        <f t="array" ref="CL28">AF28*INDEX(prod_est,$G28+$H28-1,MATCH(CL$14,$BP$14:$DP$14,0))</f>
        <v>1.9914680236526094</v>
      </c>
      <c r="CM28" s="8" cm="1">
        <f t="array" ref="CM28">AG28*INDEX(prod_est,$G28+$H28-1,MATCH(CM$14,$BP$14:$DP$14,0))</f>
        <v>1.9747768269781849</v>
      </c>
      <c r="CN28" s="8" cm="1">
        <f t="array" ref="CN28">AH28*INDEX(prod_est,$G28+$H28-1,MATCH(CN$14,$BP$14:$DP$14,0))</f>
        <v>1.9589196372480882</v>
      </c>
      <c r="CO28" s="8" cm="1">
        <f t="array" ref="CO28">AI28*INDEX(prod_est,$G28+$H28-1,MATCH(CO$14,$BP$14:$DP$14,0))</f>
        <v>1.9435344171863937</v>
      </c>
      <c r="CP28" s="8" cm="1">
        <f t="array" ref="CP28">AJ28*INDEX(prod_est,$G28+$H28-1,MATCH(CP$14,$BP$14:$DP$14,0))</f>
        <v>1.9286046702678474</v>
      </c>
      <c r="CQ28" s="8" cm="1">
        <f t="array" ref="CQ28">AK28*INDEX(prod_est,$G28+$H28-1,MATCH(CQ$14,$BP$14:$DP$14,0))</f>
        <v>1.9142405650572902</v>
      </c>
      <c r="CR28" s="8" cm="1">
        <f t="array" ref="CR28">AL28*INDEX(prod_est,$G28+$H28-1,MATCH(CR$14,$BP$14:$DP$14,0))</f>
        <v>1.9006245753932069</v>
      </c>
      <c r="CS28" s="8" cm="1">
        <f t="array" ref="CS28">AM28*INDEX(prod_est,$G28+$H28-1,MATCH(CS$14,$BP$14:$DP$14,0))</f>
        <v>1.8880362248953704</v>
      </c>
      <c r="CT28" s="8" cm="1">
        <f t="array" ref="CT28">AN28*INDEX(prod_est,$G28+$H28-1,MATCH(CT$14,$BP$14:$DP$14,0))</f>
        <v>1.8767166935847706</v>
      </c>
      <c r="CU28" s="8" cm="1">
        <f t="array" ref="CU28">AO28*INDEX(prod_est,$G28+$H28-1,MATCH(CU$14,$BP$14:$DP$14,0))</f>
        <v>1.8669139555695555</v>
      </c>
      <c r="CV28" s="8" cm="1">
        <f t="array" ref="CV28">AP28*INDEX(prod_est,$G28+$H28-1,MATCH(CV$14,$BP$14:$DP$14,0))</f>
        <v>1.8587962410522965</v>
      </c>
      <c r="CW28" cm="1">
        <f t="array" ref="CW28">AQ28*INDEX(prod_est,$G28+$H28-1,MATCH(CW$14,$BP$14:$DP$14,0))</f>
        <v>1.8556340876836424</v>
      </c>
      <c r="CX28" cm="1">
        <f t="array" ref="CX28">AR28*INDEX(prod_est,$G28+$H28-1,MATCH(CX$14,$BP$14:$DP$14,0))</f>
        <v>1.8524773137179085</v>
      </c>
      <c r="CY28" cm="1">
        <f t="array" ref="CY28">AS28*INDEX(prod_est,$G28+$H28-1,MATCH(CY$14,$BP$14:$DP$14,0))</f>
        <v>1.8493259100037431</v>
      </c>
      <c r="CZ28" cm="1">
        <f t="array" ref="CZ28">AT28*INDEX(prod_est,$G28+$H28-1,MATCH(CZ$14,$BP$14:$DP$14,0))</f>
        <v>1.8461798674053642</v>
      </c>
      <c r="DA28" cm="1">
        <f t="array" ref="DA28">AU28*INDEX(prod_est,$G28+$H28-1,MATCH(DA$14,$BP$14:$DP$14,0))</f>
        <v>1.8430391768025294</v>
      </c>
      <c r="DB28" cm="1">
        <f t="array" ref="DB28">AV28*INDEX(prod_est,$G28+$H28-1,MATCH(DB$14,$BP$14:$DP$14,0))</f>
        <v>1.8399038290905134</v>
      </c>
      <c r="DC28" cm="1">
        <f t="array" ref="DC28">AW28*INDEX(prod_est,$G28+$H28-1,MATCH(DC$14,$BP$14:$DP$14,0))</f>
        <v>1.8367738151800783</v>
      </c>
      <c r="DD28" cm="1">
        <f t="array" ref="DD28">AX28*INDEX(prod_est,$G28+$H28-1,MATCH(DD$14,$BP$14:$DP$14,0))</f>
        <v>1.8336491259974494</v>
      </c>
      <c r="DE28" cm="1">
        <f t="array" ref="DE28">AY28*INDEX(prod_est,$G28+$H28-1,MATCH(DE$14,$BP$14:$DP$14,0))</f>
        <v>1.8305297524842878</v>
      </c>
      <c r="DF28" cm="1">
        <f t="array" ref="DF28">AZ28*INDEX(prod_est,$G28+$H28-1,MATCH(DF$14,$BP$14:$DP$14,0))</f>
        <v>1.8274156855976653</v>
      </c>
      <c r="DG28" cm="1">
        <f t="array" ref="DG28">BA28*INDEX(prod_est,$G28+$H28-1,MATCH(DG$14,$BP$14:$DP$14,0))</f>
        <v>1.8243069163100363</v>
      </c>
      <c r="DH28" cm="1">
        <f t="array" ref="DH28">BB28*INDEX(prod_est,$G28+$H28-1,MATCH(DH$14,$BP$14:$DP$14,0))</f>
        <v>1.8212034356092128</v>
      </c>
      <c r="DI28" cm="1">
        <f t="array" ref="DI28">BC28*INDEX(prod_est,$G28+$H28-1,MATCH(DI$14,$BP$14:$DP$14,0))</f>
        <v>1.8181052344983391</v>
      </c>
      <c r="DJ28" cm="1">
        <f t="array" ref="DJ28">BD28*INDEX(prod_est,$G28+$H28-1,MATCH(DJ$14,$BP$14:$DP$14,0))</f>
        <v>1.8150123039958641</v>
      </c>
      <c r="DK28" cm="1">
        <f t="array" ref="DK28">BE28*INDEX(prod_est,$G28+$H28-1,MATCH(DK$14,$BP$14:$DP$14,0))</f>
        <v>1.811924635135516</v>
      </c>
      <c r="DL28" cm="1">
        <f t="array" ref="DL28">BF28*INDEX(prod_est,$G28+$H28-1,MATCH(DL$14,$BP$14:$DP$14,0))</f>
        <v>1.8088422189662765</v>
      </c>
      <c r="DM28" cm="1">
        <f t="array" ref="DM28">BG28*INDEX(prod_est,$G28+$H28-1,MATCH(DM$14,$BP$14:$DP$14,0))</f>
        <v>1.8057650465523547</v>
      </c>
      <c r="DN28" cm="1">
        <f t="array" ref="DN28">BH28*INDEX(prod_est,$G28+$H28-1,MATCH(DN$14,$BP$14:$DP$14,0))</f>
        <v>1.8026931089731604</v>
      </c>
      <c r="DO28" cm="1">
        <f t="array" ref="DO28">BI28*INDEX(prod_est,$G28+$H28-1,MATCH(DO$14,$BP$14:$DP$14,0))</f>
        <v>1.79962639732328</v>
      </c>
      <c r="DP28" cm="1">
        <f t="array" ref="DP28">BJ28*INDEX(prod_est,$G28+$H28-1,MATCH(DP$14,$BP$14:$DP$14,0))</f>
        <v>1.7965649027124488</v>
      </c>
    </row>
    <row r="29" spans="1:120" x14ac:dyDescent="0.25">
      <c r="A29" t="s">
        <v>44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113</v>
      </c>
      <c r="H29">
        <f>IFERROR(MATCH(D29,Production_est!$D$4:$D$339,0),"-")</f>
        <v>6</v>
      </c>
      <c r="I29" s="8" cm="1">
        <f t="array" ref="I29">IFERROR(INDEX(Production_est!$E$4:$E$339,H29+G29-1),"-")</f>
        <v>52407.094231576702</v>
      </c>
      <c r="J29" s="42">
        <f t="shared" si="0"/>
        <v>0</v>
      </c>
      <c r="K29" s="42">
        <f t="shared" ref="K29:AP29" si="33">J29*(1-$F$4)</f>
        <v>0</v>
      </c>
      <c r="L29" s="42">
        <f t="shared" si="33"/>
        <v>0</v>
      </c>
      <c r="M29" s="42">
        <f t="shared" si="33"/>
        <v>0</v>
      </c>
      <c r="N29" s="42">
        <f t="shared" si="33"/>
        <v>0</v>
      </c>
      <c r="O29" s="42">
        <f t="shared" si="33"/>
        <v>0</v>
      </c>
      <c r="P29" s="42">
        <f t="shared" si="33"/>
        <v>0</v>
      </c>
      <c r="Q29" s="42">
        <f t="shared" si="33"/>
        <v>0</v>
      </c>
      <c r="R29" s="42">
        <f t="shared" si="33"/>
        <v>0</v>
      </c>
      <c r="S29" s="42">
        <f t="shared" si="33"/>
        <v>0</v>
      </c>
      <c r="T29" s="42">
        <f t="shared" si="33"/>
        <v>0</v>
      </c>
      <c r="U29" s="42">
        <f t="shared" si="33"/>
        <v>0</v>
      </c>
      <c r="V29" s="42">
        <f t="shared" si="33"/>
        <v>0</v>
      </c>
      <c r="W29" s="42">
        <f t="shared" si="33"/>
        <v>0</v>
      </c>
      <c r="X29" s="42">
        <f t="shared" si="33"/>
        <v>0</v>
      </c>
      <c r="Y29" s="42">
        <f t="shared" si="33"/>
        <v>0</v>
      </c>
      <c r="Z29" s="42">
        <f t="shared" si="33"/>
        <v>0</v>
      </c>
      <c r="AA29" s="42">
        <f t="shared" si="33"/>
        <v>0</v>
      </c>
      <c r="AB29" s="42">
        <f t="shared" si="33"/>
        <v>0</v>
      </c>
      <c r="AC29" s="42">
        <f t="shared" si="33"/>
        <v>0</v>
      </c>
      <c r="AD29" s="42">
        <f t="shared" si="33"/>
        <v>0</v>
      </c>
      <c r="AE29" s="42">
        <f t="shared" si="33"/>
        <v>0</v>
      </c>
      <c r="AF29" s="42">
        <f t="shared" si="33"/>
        <v>0</v>
      </c>
      <c r="AG29" s="42">
        <f t="shared" si="33"/>
        <v>0</v>
      </c>
      <c r="AH29" s="42">
        <f t="shared" si="33"/>
        <v>0</v>
      </c>
      <c r="AI29" s="42">
        <f t="shared" si="33"/>
        <v>0</v>
      </c>
      <c r="AJ29" s="42">
        <f t="shared" si="33"/>
        <v>0</v>
      </c>
      <c r="AK29" s="42">
        <f t="shared" si="33"/>
        <v>0</v>
      </c>
      <c r="AL29" s="42">
        <f t="shared" si="33"/>
        <v>0</v>
      </c>
      <c r="AM29" s="42">
        <f t="shared" si="33"/>
        <v>0</v>
      </c>
      <c r="AN29" s="42">
        <f t="shared" si="33"/>
        <v>0</v>
      </c>
      <c r="AO29" s="42">
        <f t="shared" si="33"/>
        <v>0</v>
      </c>
      <c r="AP29" s="42">
        <f t="shared" si="33"/>
        <v>0</v>
      </c>
      <c r="AQ29" s="42">
        <f t="shared" ref="AQ29:BJ29" si="34">AP29*(1-$F$4)</f>
        <v>0</v>
      </c>
      <c r="AR29" s="42">
        <f t="shared" si="34"/>
        <v>0</v>
      </c>
      <c r="AS29" s="42">
        <f t="shared" si="34"/>
        <v>0</v>
      </c>
      <c r="AT29" s="42">
        <f t="shared" si="34"/>
        <v>0</v>
      </c>
      <c r="AU29" s="42">
        <f t="shared" si="34"/>
        <v>0</v>
      </c>
      <c r="AV29" s="42">
        <f t="shared" si="34"/>
        <v>0</v>
      </c>
      <c r="AW29" s="42">
        <f t="shared" si="34"/>
        <v>0</v>
      </c>
      <c r="AX29" s="42">
        <f t="shared" si="34"/>
        <v>0</v>
      </c>
      <c r="AY29" s="42">
        <f t="shared" si="34"/>
        <v>0</v>
      </c>
      <c r="AZ29" s="42">
        <f t="shared" si="34"/>
        <v>0</v>
      </c>
      <c r="BA29" s="42">
        <f t="shared" si="34"/>
        <v>0</v>
      </c>
      <c r="BB29" s="42">
        <f t="shared" si="34"/>
        <v>0</v>
      </c>
      <c r="BC29" s="42">
        <f t="shared" si="34"/>
        <v>0</v>
      </c>
      <c r="BD29" s="42">
        <f t="shared" si="34"/>
        <v>0</v>
      </c>
      <c r="BE29" s="42">
        <f t="shared" si="34"/>
        <v>0</v>
      </c>
      <c r="BF29" s="42">
        <f t="shared" si="34"/>
        <v>0</v>
      </c>
      <c r="BG29" s="42">
        <f t="shared" si="34"/>
        <v>0</v>
      </c>
      <c r="BH29" s="42">
        <f t="shared" si="34"/>
        <v>0</v>
      </c>
      <c r="BI29" s="42">
        <f t="shared" si="34"/>
        <v>0</v>
      </c>
      <c r="BJ29" s="42">
        <f t="shared" si="34"/>
        <v>0</v>
      </c>
      <c r="BK29" t="str">
        <f t="shared" si="3"/>
        <v>08_JPN</v>
      </c>
      <c r="BL29" t="str">
        <f t="shared" si="4"/>
        <v>d_ind_cem_7_10_refi_gas_notliq</v>
      </c>
      <c r="BO29" s="8">
        <f t="shared" si="5"/>
        <v>0</v>
      </c>
      <c r="BP29" s="8">
        <f t="shared" si="6"/>
        <v>0</v>
      </c>
      <c r="BQ29" s="8" cm="1">
        <f t="array" ref="BQ29">K29*INDEX(prod_est,$G29+$H29-1,MATCH(BQ$14,$BP$14:$DP$14,0))</f>
        <v>0</v>
      </c>
      <c r="BR29" s="8" cm="1">
        <f t="array" ref="BR29">L29*INDEX(prod_est,$G29+$H29-1,MATCH(BR$14,$BP$14:$DP$14,0))</f>
        <v>0</v>
      </c>
      <c r="BS29" s="8" cm="1">
        <f t="array" ref="BS29">M29*INDEX(prod_est,$G29+$H29-1,MATCH(BS$14,$BP$14:$DP$14,0))</f>
        <v>0</v>
      </c>
      <c r="BT29" s="8" cm="1">
        <f t="array" ref="BT29">N29*INDEX(prod_est,$G29+$H29-1,MATCH(BT$14,$BP$14:$DP$14,0))</f>
        <v>0</v>
      </c>
      <c r="BU29" s="8" cm="1">
        <f t="array" ref="BU29">O29*INDEX(prod_est,$G29+$H29-1,MATCH(BU$14,$BP$14:$DP$14,0))</f>
        <v>0</v>
      </c>
      <c r="BV29" s="8" cm="1">
        <f t="array" ref="BV29">P29*INDEX(prod_est,$G29+$H29-1,MATCH(BV$14,$BP$14:$DP$14,0))</f>
        <v>0</v>
      </c>
      <c r="BW29" s="8" cm="1">
        <f t="array" ref="BW29">Q29*INDEX(prod_est,$G29+$H29-1,MATCH(BW$14,$BP$14:$DP$14,0))</f>
        <v>0</v>
      </c>
      <c r="BX29" s="8" cm="1">
        <f t="array" ref="BX29">R29*INDEX(prod_est,$G29+$H29-1,MATCH(BX$14,$BP$14:$DP$14,0))</f>
        <v>0</v>
      </c>
      <c r="BY29" s="8" cm="1">
        <f t="array" ref="BY29">S29*INDEX(prod_est,$G29+$H29-1,MATCH(BY$14,$BP$14:$DP$14,0))</f>
        <v>0</v>
      </c>
      <c r="BZ29" s="8" cm="1">
        <f t="array" ref="BZ29">T29*INDEX(prod_est,$G29+$H29-1,MATCH(BZ$14,$BP$14:$DP$14,0))</f>
        <v>0</v>
      </c>
      <c r="CA29" s="8" cm="1">
        <f t="array" ref="CA29">U29*INDEX(prod_est,$G29+$H29-1,MATCH(CA$14,$BP$14:$DP$14,0))</f>
        <v>0</v>
      </c>
      <c r="CB29" s="8" cm="1">
        <f t="array" ref="CB29">V29*INDEX(prod_est,$G29+$H29-1,MATCH(CB$14,$BP$14:$DP$14,0))</f>
        <v>0</v>
      </c>
      <c r="CC29" s="8" cm="1">
        <f t="array" ref="CC29">W29*INDEX(prod_est,$G29+$H29-1,MATCH(CC$14,$BP$14:$DP$14,0))</f>
        <v>0</v>
      </c>
      <c r="CD29" s="8" cm="1">
        <f t="array" ref="CD29">X29*INDEX(prod_est,$G29+$H29-1,MATCH(CD$14,$BP$14:$DP$14,0))</f>
        <v>0</v>
      </c>
      <c r="CE29" s="8" cm="1">
        <f t="array" ref="CE29">Y29*INDEX(prod_est,$G29+$H29-1,MATCH(CE$14,$BP$14:$DP$14,0))</f>
        <v>0</v>
      </c>
      <c r="CF29" s="8" cm="1">
        <f t="array" ref="CF29">Z29*INDEX(prod_est,$G29+$H29-1,MATCH(CF$14,$BP$14:$DP$14,0))</f>
        <v>0</v>
      </c>
      <c r="CG29" s="8" cm="1">
        <f t="array" ref="CG29">AA29*INDEX(prod_est,$G29+$H29-1,MATCH(CG$14,$BP$14:$DP$14,0))</f>
        <v>0</v>
      </c>
      <c r="CH29" s="8" cm="1">
        <f t="array" ref="CH29">AB29*INDEX(prod_est,$G29+$H29-1,MATCH(CH$14,$BP$14:$DP$14,0))</f>
        <v>0</v>
      </c>
      <c r="CI29" s="8" cm="1">
        <f t="array" ref="CI29">AC29*INDEX(prod_est,$G29+$H29-1,MATCH(CI$14,$BP$14:$DP$14,0))</f>
        <v>0</v>
      </c>
      <c r="CJ29" s="8" cm="1">
        <f t="array" ref="CJ29">AD29*INDEX(prod_est,$G29+$H29-1,MATCH(CJ$14,$BP$14:$DP$14,0))</f>
        <v>0</v>
      </c>
      <c r="CK29" s="8" cm="1">
        <f t="array" ref="CK29">AE29*INDEX(prod_est,$G29+$H29-1,MATCH(CK$14,$BP$14:$DP$14,0))</f>
        <v>0</v>
      </c>
      <c r="CL29" s="8" cm="1">
        <f t="array" ref="CL29">AF29*INDEX(prod_est,$G29+$H29-1,MATCH(CL$14,$BP$14:$DP$14,0))</f>
        <v>0</v>
      </c>
      <c r="CM29" s="8" cm="1">
        <f t="array" ref="CM29">AG29*INDEX(prod_est,$G29+$H29-1,MATCH(CM$14,$BP$14:$DP$14,0))</f>
        <v>0</v>
      </c>
      <c r="CN29" s="8" cm="1">
        <f t="array" ref="CN29">AH29*INDEX(prod_est,$G29+$H29-1,MATCH(CN$14,$BP$14:$DP$14,0))</f>
        <v>0</v>
      </c>
      <c r="CO29" s="8" cm="1">
        <f t="array" ref="CO29">AI29*INDEX(prod_est,$G29+$H29-1,MATCH(CO$14,$BP$14:$DP$14,0))</f>
        <v>0</v>
      </c>
      <c r="CP29" s="8" cm="1">
        <f t="array" ref="CP29">AJ29*INDEX(prod_est,$G29+$H29-1,MATCH(CP$14,$BP$14:$DP$14,0))</f>
        <v>0</v>
      </c>
      <c r="CQ29" s="8" cm="1">
        <f t="array" ref="CQ29">AK29*INDEX(prod_est,$G29+$H29-1,MATCH(CQ$14,$BP$14:$DP$14,0))</f>
        <v>0</v>
      </c>
      <c r="CR29" s="8" cm="1">
        <f t="array" ref="CR29">AL29*INDEX(prod_est,$G29+$H29-1,MATCH(CR$14,$BP$14:$DP$14,0))</f>
        <v>0</v>
      </c>
      <c r="CS29" s="8" cm="1">
        <f t="array" ref="CS29">AM29*INDEX(prod_est,$G29+$H29-1,MATCH(CS$14,$BP$14:$DP$14,0))</f>
        <v>0</v>
      </c>
      <c r="CT29" s="8" cm="1">
        <f t="array" ref="CT29">AN29*INDEX(prod_est,$G29+$H29-1,MATCH(CT$14,$BP$14:$DP$14,0))</f>
        <v>0</v>
      </c>
      <c r="CU29" s="8" cm="1">
        <f t="array" ref="CU29">AO29*INDEX(prod_est,$G29+$H29-1,MATCH(CU$14,$BP$14:$DP$14,0))</f>
        <v>0</v>
      </c>
      <c r="CV29" s="8" cm="1">
        <f t="array" ref="CV29">AP29*INDEX(prod_est,$G29+$H29-1,MATCH(CV$14,$BP$14:$DP$14,0))</f>
        <v>0</v>
      </c>
      <c r="CW29" cm="1">
        <f t="array" ref="CW29">AQ29*INDEX(prod_est,$G29+$H29-1,MATCH(CW$14,$BP$14:$DP$14,0))</f>
        <v>0</v>
      </c>
      <c r="CX29" cm="1">
        <f t="array" ref="CX29">AR29*INDEX(prod_est,$G29+$H29-1,MATCH(CX$14,$BP$14:$DP$14,0))</f>
        <v>0</v>
      </c>
      <c r="CY29" cm="1">
        <f t="array" ref="CY29">AS29*INDEX(prod_est,$G29+$H29-1,MATCH(CY$14,$BP$14:$DP$14,0))</f>
        <v>0</v>
      </c>
      <c r="CZ29" cm="1">
        <f t="array" ref="CZ29">AT29*INDEX(prod_est,$G29+$H29-1,MATCH(CZ$14,$BP$14:$DP$14,0))</f>
        <v>0</v>
      </c>
      <c r="DA29" cm="1">
        <f t="array" ref="DA29">AU29*INDEX(prod_est,$G29+$H29-1,MATCH(DA$14,$BP$14:$DP$14,0))</f>
        <v>0</v>
      </c>
      <c r="DB29" cm="1">
        <f t="array" ref="DB29">AV29*INDEX(prod_est,$G29+$H29-1,MATCH(DB$14,$BP$14:$DP$14,0))</f>
        <v>0</v>
      </c>
      <c r="DC29" cm="1">
        <f t="array" ref="DC29">AW29*INDEX(prod_est,$G29+$H29-1,MATCH(DC$14,$BP$14:$DP$14,0))</f>
        <v>0</v>
      </c>
      <c r="DD29" cm="1">
        <f t="array" ref="DD29">AX29*INDEX(prod_est,$G29+$H29-1,MATCH(DD$14,$BP$14:$DP$14,0))</f>
        <v>0</v>
      </c>
      <c r="DE29" cm="1">
        <f t="array" ref="DE29">AY29*INDEX(prod_est,$G29+$H29-1,MATCH(DE$14,$BP$14:$DP$14,0))</f>
        <v>0</v>
      </c>
      <c r="DF29" cm="1">
        <f t="array" ref="DF29">AZ29*INDEX(prod_est,$G29+$H29-1,MATCH(DF$14,$BP$14:$DP$14,0))</f>
        <v>0</v>
      </c>
      <c r="DG29" cm="1">
        <f t="array" ref="DG29">BA29*INDEX(prod_est,$G29+$H29-1,MATCH(DG$14,$BP$14:$DP$14,0))</f>
        <v>0</v>
      </c>
      <c r="DH29" cm="1">
        <f t="array" ref="DH29">BB29*INDEX(prod_est,$G29+$H29-1,MATCH(DH$14,$BP$14:$DP$14,0))</f>
        <v>0</v>
      </c>
      <c r="DI29" cm="1">
        <f t="array" ref="DI29">BC29*INDEX(prod_est,$G29+$H29-1,MATCH(DI$14,$BP$14:$DP$14,0))</f>
        <v>0</v>
      </c>
      <c r="DJ29" cm="1">
        <f t="array" ref="DJ29">BD29*INDEX(prod_est,$G29+$H29-1,MATCH(DJ$14,$BP$14:$DP$14,0))</f>
        <v>0</v>
      </c>
      <c r="DK29" cm="1">
        <f t="array" ref="DK29">BE29*INDEX(prod_est,$G29+$H29-1,MATCH(DK$14,$BP$14:$DP$14,0))</f>
        <v>0</v>
      </c>
      <c r="DL29" cm="1">
        <f t="array" ref="DL29">BF29*INDEX(prod_est,$G29+$H29-1,MATCH(DL$14,$BP$14:$DP$14,0))</f>
        <v>0</v>
      </c>
      <c r="DM29" cm="1">
        <f t="array" ref="DM29">BG29*INDEX(prod_est,$G29+$H29-1,MATCH(DM$14,$BP$14:$DP$14,0))</f>
        <v>0</v>
      </c>
      <c r="DN29" cm="1">
        <f t="array" ref="DN29">BH29*INDEX(prod_est,$G29+$H29-1,MATCH(DN$14,$BP$14:$DP$14,0))</f>
        <v>0</v>
      </c>
      <c r="DO29" cm="1">
        <f t="array" ref="DO29">BI29*INDEX(prod_est,$G29+$H29-1,MATCH(DO$14,$BP$14:$DP$14,0))</f>
        <v>0</v>
      </c>
      <c r="DP29" cm="1">
        <f t="array" ref="DP29">BJ29*INDEX(prod_est,$G29+$H29-1,MATCH(DP$14,$BP$14:$DP$14,0))</f>
        <v>0</v>
      </c>
    </row>
    <row r="30" spans="1:120" x14ac:dyDescent="0.25">
      <c r="A30" t="s">
        <v>44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113</v>
      </c>
      <c r="H30">
        <f>IFERROR(MATCH(D30,Production_est!$D$4:$D$339,0),"-")</f>
        <v>6</v>
      </c>
      <c r="I30" s="8" cm="1">
        <f t="array" ref="I30">IFERROR(INDEX(Production_est!$E$4:$E$339,H30+G30-1),"-")</f>
        <v>52407.094231576702</v>
      </c>
      <c r="J30" s="42">
        <f t="shared" si="0"/>
        <v>0</v>
      </c>
      <c r="K30" s="42">
        <f t="shared" ref="K30:AP30" si="35">J30*(1-$F$4)</f>
        <v>0</v>
      </c>
      <c r="L30" s="42">
        <f t="shared" si="35"/>
        <v>0</v>
      </c>
      <c r="M30" s="42">
        <f t="shared" si="35"/>
        <v>0</v>
      </c>
      <c r="N30" s="42">
        <f t="shared" si="35"/>
        <v>0</v>
      </c>
      <c r="O30" s="42">
        <f t="shared" si="35"/>
        <v>0</v>
      </c>
      <c r="P30" s="42">
        <f t="shared" si="35"/>
        <v>0</v>
      </c>
      <c r="Q30" s="42">
        <f t="shared" si="35"/>
        <v>0</v>
      </c>
      <c r="R30" s="42">
        <f t="shared" si="35"/>
        <v>0</v>
      </c>
      <c r="S30" s="42">
        <f t="shared" si="35"/>
        <v>0</v>
      </c>
      <c r="T30" s="42">
        <f t="shared" si="35"/>
        <v>0</v>
      </c>
      <c r="U30" s="42">
        <f t="shared" si="35"/>
        <v>0</v>
      </c>
      <c r="V30" s="42">
        <f t="shared" si="35"/>
        <v>0</v>
      </c>
      <c r="W30" s="42">
        <f t="shared" si="35"/>
        <v>0</v>
      </c>
      <c r="X30" s="42">
        <f t="shared" si="35"/>
        <v>0</v>
      </c>
      <c r="Y30" s="42">
        <f t="shared" si="35"/>
        <v>0</v>
      </c>
      <c r="Z30" s="42">
        <f t="shared" si="35"/>
        <v>0</v>
      </c>
      <c r="AA30" s="42">
        <f t="shared" si="35"/>
        <v>0</v>
      </c>
      <c r="AB30" s="42">
        <f t="shared" si="35"/>
        <v>0</v>
      </c>
      <c r="AC30" s="42">
        <f t="shared" si="35"/>
        <v>0</v>
      </c>
      <c r="AD30" s="42">
        <f t="shared" si="35"/>
        <v>0</v>
      </c>
      <c r="AE30" s="42">
        <f t="shared" si="35"/>
        <v>0</v>
      </c>
      <c r="AF30" s="42">
        <f t="shared" si="35"/>
        <v>0</v>
      </c>
      <c r="AG30" s="42">
        <f t="shared" si="35"/>
        <v>0</v>
      </c>
      <c r="AH30" s="42">
        <f t="shared" si="35"/>
        <v>0</v>
      </c>
      <c r="AI30" s="42">
        <f t="shared" si="35"/>
        <v>0</v>
      </c>
      <c r="AJ30" s="42">
        <f t="shared" si="35"/>
        <v>0</v>
      </c>
      <c r="AK30" s="42">
        <f t="shared" si="35"/>
        <v>0</v>
      </c>
      <c r="AL30" s="42">
        <f t="shared" si="35"/>
        <v>0</v>
      </c>
      <c r="AM30" s="42">
        <f t="shared" si="35"/>
        <v>0</v>
      </c>
      <c r="AN30" s="42">
        <f t="shared" si="35"/>
        <v>0</v>
      </c>
      <c r="AO30" s="42">
        <f t="shared" si="35"/>
        <v>0</v>
      </c>
      <c r="AP30" s="42">
        <f t="shared" si="35"/>
        <v>0</v>
      </c>
      <c r="AQ30" s="42">
        <f t="shared" ref="AQ30:BJ30" si="36">AP30*(1-$F$4)</f>
        <v>0</v>
      </c>
      <c r="AR30" s="42">
        <f t="shared" si="36"/>
        <v>0</v>
      </c>
      <c r="AS30" s="42">
        <f t="shared" si="36"/>
        <v>0</v>
      </c>
      <c r="AT30" s="42">
        <f t="shared" si="36"/>
        <v>0</v>
      </c>
      <c r="AU30" s="42">
        <f t="shared" si="36"/>
        <v>0</v>
      </c>
      <c r="AV30" s="42">
        <f t="shared" si="36"/>
        <v>0</v>
      </c>
      <c r="AW30" s="42">
        <f t="shared" si="36"/>
        <v>0</v>
      </c>
      <c r="AX30" s="42">
        <f t="shared" si="36"/>
        <v>0</v>
      </c>
      <c r="AY30" s="42">
        <f t="shared" si="36"/>
        <v>0</v>
      </c>
      <c r="AZ30" s="42">
        <f t="shared" si="36"/>
        <v>0</v>
      </c>
      <c r="BA30" s="42">
        <f t="shared" si="36"/>
        <v>0</v>
      </c>
      <c r="BB30" s="42">
        <f t="shared" si="36"/>
        <v>0</v>
      </c>
      <c r="BC30" s="42">
        <f t="shared" si="36"/>
        <v>0</v>
      </c>
      <c r="BD30" s="42">
        <f t="shared" si="36"/>
        <v>0</v>
      </c>
      <c r="BE30" s="42">
        <f t="shared" si="36"/>
        <v>0</v>
      </c>
      <c r="BF30" s="42">
        <f t="shared" si="36"/>
        <v>0</v>
      </c>
      <c r="BG30" s="42">
        <f t="shared" si="36"/>
        <v>0</v>
      </c>
      <c r="BH30" s="42">
        <f t="shared" si="36"/>
        <v>0</v>
      </c>
      <c r="BI30" s="42">
        <f t="shared" si="36"/>
        <v>0</v>
      </c>
      <c r="BJ30" s="42">
        <f t="shared" si="36"/>
        <v>0</v>
      </c>
      <c r="BK30" t="str">
        <f t="shared" si="3"/>
        <v>08_JPN</v>
      </c>
      <c r="BL30" t="str">
        <f t="shared" si="4"/>
        <v>d_ind_cem_7_11_ethane</v>
      </c>
      <c r="BO30" s="8">
        <f t="shared" si="5"/>
        <v>0</v>
      </c>
      <c r="BP30" s="8">
        <f t="shared" si="6"/>
        <v>0</v>
      </c>
      <c r="BQ30" s="8" cm="1">
        <f t="array" ref="BQ30">K30*INDEX(prod_est,$G30+$H30-1,MATCH(BQ$14,$BP$14:$DP$14,0))</f>
        <v>0</v>
      </c>
      <c r="BR30" s="8" cm="1">
        <f t="array" ref="BR30">L30*INDEX(prod_est,$G30+$H30-1,MATCH(BR$14,$BP$14:$DP$14,0))</f>
        <v>0</v>
      </c>
      <c r="BS30" s="8" cm="1">
        <f t="array" ref="BS30">M30*INDEX(prod_est,$G30+$H30-1,MATCH(BS$14,$BP$14:$DP$14,0))</f>
        <v>0</v>
      </c>
      <c r="BT30" s="8" cm="1">
        <f t="array" ref="BT30">N30*INDEX(prod_est,$G30+$H30-1,MATCH(BT$14,$BP$14:$DP$14,0))</f>
        <v>0</v>
      </c>
      <c r="BU30" s="8" cm="1">
        <f t="array" ref="BU30">O30*INDEX(prod_est,$G30+$H30-1,MATCH(BU$14,$BP$14:$DP$14,0))</f>
        <v>0</v>
      </c>
      <c r="BV30" s="8" cm="1">
        <f t="array" ref="BV30">P30*INDEX(prod_est,$G30+$H30-1,MATCH(BV$14,$BP$14:$DP$14,0))</f>
        <v>0</v>
      </c>
      <c r="BW30" s="8" cm="1">
        <f t="array" ref="BW30">Q30*INDEX(prod_est,$G30+$H30-1,MATCH(BW$14,$BP$14:$DP$14,0))</f>
        <v>0</v>
      </c>
      <c r="BX30" s="8" cm="1">
        <f t="array" ref="BX30">R30*INDEX(prod_est,$G30+$H30-1,MATCH(BX$14,$BP$14:$DP$14,0))</f>
        <v>0</v>
      </c>
      <c r="BY30" s="8" cm="1">
        <f t="array" ref="BY30">S30*INDEX(prod_est,$G30+$H30-1,MATCH(BY$14,$BP$14:$DP$14,0))</f>
        <v>0</v>
      </c>
      <c r="BZ30" s="8" cm="1">
        <f t="array" ref="BZ30">T30*INDEX(prod_est,$G30+$H30-1,MATCH(BZ$14,$BP$14:$DP$14,0))</f>
        <v>0</v>
      </c>
      <c r="CA30" s="8" cm="1">
        <f t="array" ref="CA30">U30*INDEX(prod_est,$G30+$H30-1,MATCH(CA$14,$BP$14:$DP$14,0))</f>
        <v>0</v>
      </c>
      <c r="CB30" s="8" cm="1">
        <f t="array" ref="CB30">V30*INDEX(prod_est,$G30+$H30-1,MATCH(CB$14,$BP$14:$DP$14,0))</f>
        <v>0</v>
      </c>
      <c r="CC30" s="8" cm="1">
        <f t="array" ref="CC30">W30*INDEX(prod_est,$G30+$H30-1,MATCH(CC$14,$BP$14:$DP$14,0))</f>
        <v>0</v>
      </c>
      <c r="CD30" s="8" cm="1">
        <f t="array" ref="CD30">X30*INDEX(prod_est,$G30+$H30-1,MATCH(CD$14,$BP$14:$DP$14,0))</f>
        <v>0</v>
      </c>
      <c r="CE30" s="8" cm="1">
        <f t="array" ref="CE30">Y30*INDEX(prod_est,$G30+$H30-1,MATCH(CE$14,$BP$14:$DP$14,0))</f>
        <v>0</v>
      </c>
      <c r="CF30" s="8" cm="1">
        <f t="array" ref="CF30">Z30*INDEX(prod_est,$G30+$H30-1,MATCH(CF$14,$BP$14:$DP$14,0))</f>
        <v>0</v>
      </c>
      <c r="CG30" s="8" cm="1">
        <f t="array" ref="CG30">AA30*INDEX(prod_est,$G30+$H30-1,MATCH(CG$14,$BP$14:$DP$14,0))</f>
        <v>0</v>
      </c>
      <c r="CH30" s="8" cm="1">
        <f t="array" ref="CH30">AB30*INDEX(prod_est,$G30+$H30-1,MATCH(CH$14,$BP$14:$DP$14,0))</f>
        <v>0</v>
      </c>
      <c r="CI30" s="8" cm="1">
        <f t="array" ref="CI30">AC30*INDEX(prod_est,$G30+$H30-1,MATCH(CI$14,$BP$14:$DP$14,0))</f>
        <v>0</v>
      </c>
      <c r="CJ30" s="8" cm="1">
        <f t="array" ref="CJ30">AD30*INDEX(prod_est,$G30+$H30-1,MATCH(CJ$14,$BP$14:$DP$14,0))</f>
        <v>0</v>
      </c>
      <c r="CK30" s="8" cm="1">
        <f t="array" ref="CK30">AE30*INDEX(prod_est,$G30+$H30-1,MATCH(CK$14,$BP$14:$DP$14,0))</f>
        <v>0</v>
      </c>
      <c r="CL30" s="8" cm="1">
        <f t="array" ref="CL30">AF30*INDEX(prod_est,$G30+$H30-1,MATCH(CL$14,$BP$14:$DP$14,0))</f>
        <v>0</v>
      </c>
      <c r="CM30" s="8" cm="1">
        <f t="array" ref="CM30">AG30*INDEX(prod_est,$G30+$H30-1,MATCH(CM$14,$BP$14:$DP$14,0))</f>
        <v>0</v>
      </c>
      <c r="CN30" s="8" cm="1">
        <f t="array" ref="CN30">AH30*INDEX(prod_est,$G30+$H30-1,MATCH(CN$14,$BP$14:$DP$14,0))</f>
        <v>0</v>
      </c>
      <c r="CO30" s="8" cm="1">
        <f t="array" ref="CO30">AI30*INDEX(prod_est,$G30+$H30-1,MATCH(CO$14,$BP$14:$DP$14,0))</f>
        <v>0</v>
      </c>
      <c r="CP30" s="8" cm="1">
        <f t="array" ref="CP30">AJ30*INDEX(prod_est,$G30+$H30-1,MATCH(CP$14,$BP$14:$DP$14,0))</f>
        <v>0</v>
      </c>
      <c r="CQ30" s="8" cm="1">
        <f t="array" ref="CQ30">AK30*INDEX(prod_est,$G30+$H30-1,MATCH(CQ$14,$BP$14:$DP$14,0))</f>
        <v>0</v>
      </c>
      <c r="CR30" s="8" cm="1">
        <f t="array" ref="CR30">AL30*INDEX(prod_est,$G30+$H30-1,MATCH(CR$14,$BP$14:$DP$14,0))</f>
        <v>0</v>
      </c>
      <c r="CS30" s="8" cm="1">
        <f t="array" ref="CS30">AM30*INDEX(prod_est,$G30+$H30-1,MATCH(CS$14,$BP$14:$DP$14,0))</f>
        <v>0</v>
      </c>
      <c r="CT30" s="8" cm="1">
        <f t="array" ref="CT30">AN30*INDEX(prod_est,$G30+$H30-1,MATCH(CT$14,$BP$14:$DP$14,0))</f>
        <v>0</v>
      </c>
      <c r="CU30" s="8" cm="1">
        <f t="array" ref="CU30">AO30*INDEX(prod_est,$G30+$H30-1,MATCH(CU$14,$BP$14:$DP$14,0))</f>
        <v>0</v>
      </c>
      <c r="CV30" s="8" cm="1">
        <f t="array" ref="CV30">AP30*INDEX(prod_est,$G30+$H30-1,MATCH(CV$14,$BP$14:$DP$14,0))</f>
        <v>0</v>
      </c>
      <c r="CW30" cm="1">
        <f t="array" ref="CW30">AQ30*INDEX(prod_est,$G30+$H30-1,MATCH(CW$14,$BP$14:$DP$14,0))</f>
        <v>0</v>
      </c>
      <c r="CX30" cm="1">
        <f t="array" ref="CX30">AR30*INDEX(prod_est,$G30+$H30-1,MATCH(CX$14,$BP$14:$DP$14,0))</f>
        <v>0</v>
      </c>
      <c r="CY30" cm="1">
        <f t="array" ref="CY30">AS30*INDEX(prod_est,$G30+$H30-1,MATCH(CY$14,$BP$14:$DP$14,0))</f>
        <v>0</v>
      </c>
      <c r="CZ30" cm="1">
        <f t="array" ref="CZ30">AT30*INDEX(prod_est,$G30+$H30-1,MATCH(CZ$14,$BP$14:$DP$14,0))</f>
        <v>0</v>
      </c>
      <c r="DA30" cm="1">
        <f t="array" ref="DA30">AU30*INDEX(prod_est,$G30+$H30-1,MATCH(DA$14,$BP$14:$DP$14,0))</f>
        <v>0</v>
      </c>
      <c r="DB30" cm="1">
        <f t="array" ref="DB30">AV30*INDEX(prod_est,$G30+$H30-1,MATCH(DB$14,$BP$14:$DP$14,0))</f>
        <v>0</v>
      </c>
      <c r="DC30" cm="1">
        <f t="array" ref="DC30">AW30*INDEX(prod_est,$G30+$H30-1,MATCH(DC$14,$BP$14:$DP$14,0))</f>
        <v>0</v>
      </c>
      <c r="DD30" cm="1">
        <f t="array" ref="DD30">AX30*INDEX(prod_est,$G30+$H30-1,MATCH(DD$14,$BP$14:$DP$14,0))</f>
        <v>0</v>
      </c>
      <c r="DE30" cm="1">
        <f t="array" ref="DE30">AY30*INDEX(prod_est,$G30+$H30-1,MATCH(DE$14,$BP$14:$DP$14,0))</f>
        <v>0</v>
      </c>
      <c r="DF30" cm="1">
        <f t="array" ref="DF30">AZ30*INDEX(prod_est,$G30+$H30-1,MATCH(DF$14,$BP$14:$DP$14,0))</f>
        <v>0</v>
      </c>
      <c r="DG30" cm="1">
        <f t="array" ref="DG30">BA30*INDEX(prod_est,$G30+$H30-1,MATCH(DG$14,$BP$14:$DP$14,0))</f>
        <v>0</v>
      </c>
      <c r="DH30" cm="1">
        <f t="array" ref="DH30">BB30*INDEX(prod_est,$G30+$H30-1,MATCH(DH$14,$BP$14:$DP$14,0))</f>
        <v>0</v>
      </c>
      <c r="DI30" cm="1">
        <f t="array" ref="DI30">BC30*INDEX(prod_est,$G30+$H30-1,MATCH(DI$14,$BP$14:$DP$14,0))</f>
        <v>0</v>
      </c>
      <c r="DJ30" cm="1">
        <f t="array" ref="DJ30">BD30*INDEX(prod_est,$G30+$H30-1,MATCH(DJ$14,$BP$14:$DP$14,0))</f>
        <v>0</v>
      </c>
      <c r="DK30" cm="1">
        <f t="array" ref="DK30">BE30*INDEX(prod_est,$G30+$H30-1,MATCH(DK$14,$BP$14:$DP$14,0))</f>
        <v>0</v>
      </c>
      <c r="DL30" cm="1">
        <f t="array" ref="DL30">BF30*INDEX(prod_est,$G30+$H30-1,MATCH(DL$14,$BP$14:$DP$14,0))</f>
        <v>0</v>
      </c>
      <c r="DM30" cm="1">
        <f t="array" ref="DM30">BG30*INDEX(prod_est,$G30+$H30-1,MATCH(DM$14,$BP$14:$DP$14,0))</f>
        <v>0</v>
      </c>
      <c r="DN30" cm="1">
        <f t="array" ref="DN30">BH30*INDEX(prod_est,$G30+$H30-1,MATCH(DN$14,$BP$14:$DP$14,0))</f>
        <v>0</v>
      </c>
      <c r="DO30" cm="1">
        <f t="array" ref="DO30">BI30*INDEX(prod_est,$G30+$H30-1,MATCH(DO$14,$BP$14:$DP$14,0))</f>
        <v>0</v>
      </c>
      <c r="DP30" cm="1">
        <f t="array" ref="DP30">BJ30*INDEX(prod_est,$G30+$H30-1,MATCH(DP$14,$BP$14:$DP$14,0))</f>
        <v>0</v>
      </c>
    </row>
    <row r="31" spans="1:120" x14ac:dyDescent="0.25">
      <c r="A31" t="s">
        <v>44</v>
      </c>
      <c r="B31" t="s">
        <v>21</v>
      </c>
      <c r="C31" t="s">
        <v>149</v>
      </c>
      <c r="D31" t="s">
        <v>37</v>
      </c>
      <c r="E31" s="8">
        <v>32.240202191999998</v>
      </c>
      <c r="F31" s="8">
        <v>32.818901687999997</v>
      </c>
      <c r="G31">
        <f>MATCH(A31,Production_est!$A$4:$A$339,0)</f>
        <v>113</v>
      </c>
      <c r="H31">
        <f>IFERROR(MATCH(D31,Production_est!$D$4:$D$339,0),"-")</f>
        <v>6</v>
      </c>
      <c r="I31" s="8" cm="1">
        <f t="array" ref="I31">IFERROR(INDEX(Production_est!$E$4:$E$339,H31+G31-1),"-")</f>
        <v>52407.094231576702</v>
      </c>
      <c r="J31" s="42">
        <f t="shared" si="0"/>
        <v>6.2623013485501959E-4</v>
      </c>
      <c r="K31" s="42">
        <f t="shared" ref="K31:AP31" si="37">J31*(1-$F$4)</f>
        <v>6.2516480252501475E-4</v>
      </c>
      <c r="L31" s="42">
        <f t="shared" si="37"/>
        <v>6.2410128252071923E-4</v>
      </c>
      <c r="M31" s="42">
        <f t="shared" si="37"/>
        <v>6.2303957175903458E-4</v>
      </c>
      <c r="N31" s="42">
        <f t="shared" si="37"/>
        <v>6.2197966716210718E-4</v>
      </c>
      <c r="O31" s="42">
        <f t="shared" si="37"/>
        <v>6.2092156565731957E-4</v>
      </c>
      <c r="P31" s="42">
        <f t="shared" si="37"/>
        <v>6.1986526417728122E-4</v>
      </c>
      <c r="Q31" s="42">
        <f t="shared" si="37"/>
        <v>6.1881075965981988E-4</v>
      </c>
      <c r="R31" s="42">
        <f t="shared" si="37"/>
        <v>6.1775804904797254E-4</v>
      </c>
      <c r="S31" s="42">
        <f t="shared" si="37"/>
        <v>6.167071292899767E-4</v>
      </c>
      <c r="T31" s="42">
        <f t="shared" si="37"/>
        <v>6.1565799733926145E-4</v>
      </c>
      <c r="U31" s="42">
        <f t="shared" si="37"/>
        <v>6.1461065015443878E-4</v>
      </c>
      <c r="V31" s="42">
        <f t="shared" si="37"/>
        <v>6.135650846992944E-4</v>
      </c>
      <c r="W31" s="42">
        <f t="shared" si="37"/>
        <v>6.1252129794277927E-4</v>
      </c>
      <c r="X31" s="42">
        <f t="shared" si="37"/>
        <v>6.114792868590008E-4</v>
      </c>
      <c r="Y31" s="42">
        <f t="shared" si="37"/>
        <v>6.1043904842721401E-4</v>
      </c>
      <c r="Z31" s="42">
        <f t="shared" si="37"/>
        <v>6.0940057963181267E-4</v>
      </c>
      <c r="AA31" s="42">
        <f t="shared" si="37"/>
        <v>6.0836387746232069E-4</v>
      </c>
      <c r="AB31" s="42">
        <f t="shared" si="37"/>
        <v>6.0732893891338332E-4</v>
      </c>
      <c r="AC31" s="42">
        <f t="shared" si="37"/>
        <v>6.0629576098475847E-4</v>
      </c>
      <c r="AD31" s="42">
        <f t="shared" si="37"/>
        <v>6.0526434068130803E-4</v>
      </c>
      <c r="AE31" s="42">
        <f t="shared" si="37"/>
        <v>6.0423467501298923E-4</v>
      </c>
      <c r="AF31" s="42">
        <f t="shared" si="37"/>
        <v>6.0320676099484582E-4</v>
      </c>
      <c r="AG31" s="42">
        <f t="shared" si="37"/>
        <v>6.0218059564699951E-4</v>
      </c>
      <c r="AH31" s="42">
        <f t="shared" si="37"/>
        <v>6.0115617599464143E-4</v>
      </c>
      <c r="AI31" s="42">
        <f t="shared" si="37"/>
        <v>6.0013349906802333E-4</v>
      </c>
      <c r="AJ31" s="42">
        <f t="shared" si="37"/>
        <v>5.99112561902449E-4</v>
      </c>
      <c r="AK31" s="42">
        <f t="shared" si="37"/>
        <v>5.9809336153826586E-4</v>
      </c>
      <c r="AL31" s="42">
        <f t="shared" si="37"/>
        <v>5.9707589502085612E-4</v>
      </c>
      <c r="AM31" s="42">
        <f t="shared" si="37"/>
        <v>5.9606015940062837E-4</v>
      </c>
      <c r="AN31" s="42">
        <f t="shared" si="37"/>
        <v>5.9504615173300898E-4</v>
      </c>
      <c r="AO31" s="42">
        <f t="shared" si="37"/>
        <v>5.9403386907843356E-4</v>
      </c>
      <c r="AP31" s="42">
        <f t="shared" si="37"/>
        <v>5.9302330850233862E-4</v>
      </c>
      <c r="AQ31" s="42">
        <f t="shared" ref="AQ31:BJ31" si="38">AP31*(1-$F$4)</f>
        <v>5.9201446707515262E-4</v>
      </c>
      <c r="AR31" s="42">
        <f t="shared" si="38"/>
        <v>5.9100734187228802E-4</v>
      </c>
      <c r="AS31" s="42">
        <f t="shared" si="38"/>
        <v>5.9000192997413247E-4</v>
      </c>
      <c r="AT31" s="42">
        <f t="shared" si="38"/>
        <v>5.8899822846604033E-4</v>
      </c>
      <c r="AU31" s="42">
        <f t="shared" si="38"/>
        <v>5.8799623443832447E-4</v>
      </c>
      <c r="AV31" s="42">
        <f t="shared" si="38"/>
        <v>5.8699594498624744E-4</v>
      </c>
      <c r="AW31" s="42">
        <f t="shared" si="38"/>
        <v>5.8599735721001341E-4</v>
      </c>
      <c r="AX31" s="42">
        <f t="shared" si="38"/>
        <v>5.8500046821475962E-4</v>
      </c>
      <c r="AY31" s="42">
        <f t="shared" si="38"/>
        <v>5.8400527511054813E-4</v>
      </c>
      <c r="AZ31" s="42">
        <f t="shared" si="38"/>
        <v>5.8301177501235706E-4</v>
      </c>
      <c r="BA31" s="42">
        <f t="shared" si="38"/>
        <v>5.8201996504007273E-4</v>
      </c>
      <c r="BB31" s="42">
        <f t="shared" si="38"/>
        <v>5.8102984231848086E-4</v>
      </c>
      <c r="BC31" s="42">
        <f t="shared" si="38"/>
        <v>5.8004140397725854E-4</v>
      </c>
      <c r="BD31" s="42">
        <f t="shared" si="38"/>
        <v>5.7905464715096581E-4</v>
      </c>
      <c r="BE31" s="42">
        <f t="shared" si="38"/>
        <v>5.7806956897903734E-4</v>
      </c>
      <c r="BF31" s="42">
        <f t="shared" si="38"/>
        <v>5.7708616660577419E-4</v>
      </c>
      <c r="BG31" s="42">
        <f t="shared" si="38"/>
        <v>5.7610443718033536E-4</v>
      </c>
      <c r="BH31" s="42">
        <f t="shared" si="38"/>
        <v>5.7512437785672973E-4</v>
      </c>
      <c r="BI31" s="42">
        <f t="shared" si="38"/>
        <v>5.7414598579380778E-4</v>
      </c>
      <c r="BJ31" s="42">
        <f t="shared" si="38"/>
        <v>5.7316925815525325E-4</v>
      </c>
      <c r="BK31" t="str">
        <f t="shared" si="3"/>
        <v>08_JPN</v>
      </c>
      <c r="BL31" t="str">
        <f t="shared" si="4"/>
        <v>d_ind_cem_7_x_other_petrol_prod</v>
      </c>
      <c r="BO31" s="8">
        <f t="shared" si="5"/>
        <v>32.240202191999998</v>
      </c>
      <c r="BP31" s="8">
        <f t="shared" si="6"/>
        <v>32.818901687999997</v>
      </c>
      <c r="BQ31" s="8" cm="1">
        <f t="array" ref="BQ31">K31*INDEX(prod_est,$G31+$H31-1,MATCH(BQ$14,$BP$14:$DP$14,0))</f>
        <v>32.63185925693076</v>
      </c>
      <c r="BR31" s="8" cm="1">
        <f t="array" ref="BR31">L31*INDEX(prod_est,$G31+$H31-1,MATCH(BR$14,$BP$14:$DP$14,0))</f>
        <v>30.100549411662094</v>
      </c>
      <c r="BS31" s="8" cm="1">
        <f t="array" ref="BS31">M31*INDEX(prod_est,$G31+$H31-1,MATCH(BS$14,$BP$14:$DP$14,0))</f>
        <v>30.200656238305452</v>
      </c>
      <c r="BT31" s="8" cm="1">
        <f t="array" ref="BT31">N31*INDEX(prod_est,$G31+$H31-1,MATCH(BT$14,$BP$14:$DP$14,0))</f>
        <v>30.238973415129692</v>
      </c>
      <c r="BU31" s="8" cm="1">
        <f t="array" ref="BU31">O31*INDEX(prod_est,$G31+$H31-1,MATCH(BU$14,$BP$14:$DP$14,0))</f>
        <v>30.265232632808413</v>
      </c>
      <c r="BV31" s="8" cm="1">
        <f t="array" ref="BV31">P31*INDEX(prod_est,$G31+$H31-1,MATCH(BV$14,$BP$14:$DP$14,0))</f>
        <v>30.302990167106191</v>
      </c>
      <c r="BW31" s="8" cm="1">
        <f t="array" ref="BW31">Q31*INDEX(prod_est,$G31+$H31-1,MATCH(BW$14,$BP$14:$DP$14,0))</f>
        <v>30.362818033278337</v>
      </c>
      <c r="BX31" s="8" cm="1">
        <f t="array" ref="BX31">R31*INDEX(prod_est,$G31+$H31-1,MATCH(BX$14,$BP$14:$DP$14,0))</f>
        <v>30.448874444568673</v>
      </c>
      <c r="BY31" s="8" cm="1">
        <f t="array" ref="BY31">S31*INDEX(prod_est,$G31+$H31-1,MATCH(BY$14,$BP$14:$DP$14,0))</f>
        <v>30.562068365484752</v>
      </c>
      <c r="BZ31" s="8" cm="1">
        <f t="array" ref="BZ31">T31*INDEX(prod_est,$G31+$H31-1,MATCH(BZ$14,$BP$14:$DP$14,0))</f>
        <v>30.374880994366762</v>
      </c>
      <c r="CA31" s="8" cm="1">
        <f t="array" ref="CA31">U31*INDEX(prod_est,$G31+$H31-1,MATCH(CA$14,$BP$14:$DP$14,0))</f>
        <v>30.211696330334615</v>
      </c>
      <c r="CB31" s="8" cm="1">
        <f t="array" ref="CB31">V31*INDEX(prod_est,$G31+$H31-1,MATCH(CB$14,$BP$14:$DP$14,0))</f>
        <v>30.065759702161554</v>
      </c>
      <c r="CC31" s="8" cm="1">
        <f t="array" ref="CC31">W31*INDEX(prod_est,$G31+$H31-1,MATCH(CC$14,$BP$14:$DP$14,0))</f>
        <v>29.926624711403903</v>
      </c>
      <c r="CD31" s="8" cm="1">
        <f t="array" ref="CD31">X31*INDEX(prod_est,$G31+$H31-1,MATCH(CD$14,$BP$14:$DP$14,0))</f>
        <v>29.779923300339746</v>
      </c>
      <c r="CE31" s="8" cm="1">
        <f t="array" ref="CE31">Y31*INDEX(prod_est,$G31+$H31-1,MATCH(CE$14,$BP$14:$DP$14,0))</f>
        <v>29.619491352535718</v>
      </c>
      <c r="CF31" s="8" cm="1">
        <f t="array" ref="CF31">Z31*INDEX(prod_est,$G31+$H31-1,MATCH(CF$14,$BP$14:$DP$14,0))</f>
        <v>29.44277357344215</v>
      </c>
      <c r="CG31" s="8" cm="1">
        <f t="array" ref="CG31">AA31*INDEX(prod_est,$G31+$H31-1,MATCH(CG$14,$BP$14:$DP$14,0))</f>
        <v>29.24966734624196</v>
      </c>
      <c r="CH31" s="8" cm="1">
        <f t="array" ref="CH31">AB31*INDEX(prod_est,$G31+$H31-1,MATCH(CH$14,$BP$14:$DP$14,0))</f>
        <v>29.040734140108476</v>
      </c>
      <c r="CI31" s="8" cm="1">
        <f t="array" ref="CI31">AC31*INDEX(prod_est,$G31+$H31-1,MATCH(CI$14,$BP$14:$DP$14,0))</f>
        <v>28.817056970833288</v>
      </c>
      <c r="CJ31" s="8" cm="1">
        <f t="array" ref="CJ31">AD31*INDEX(prod_est,$G31+$H31-1,MATCH(CJ$14,$BP$14:$DP$14,0))</f>
        <v>28.579500601112009</v>
      </c>
      <c r="CK31" s="8" cm="1">
        <f t="array" ref="CK31">AE31*INDEX(prod_est,$G31+$H31-1,MATCH(CK$14,$BP$14:$DP$14,0))</f>
        <v>28.329335839909334</v>
      </c>
      <c r="CL31" s="8" cm="1">
        <f t="array" ref="CL31">AF31*INDEX(prod_est,$G31+$H31-1,MATCH(CL$14,$BP$14:$DP$14,0))</f>
        <v>28.068255067399249</v>
      </c>
      <c r="CM31" s="8" cm="1">
        <f t="array" ref="CM31">AG31*INDEX(prod_est,$G31+$H31-1,MATCH(CM$14,$BP$14:$DP$14,0))</f>
        <v>27.833005111048656</v>
      </c>
      <c r="CN31" s="8" cm="1">
        <f t="array" ref="CN31">AH31*INDEX(prod_est,$G31+$H31-1,MATCH(CN$14,$BP$14:$DP$14,0))</f>
        <v>27.609509859952354</v>
      </c>
      <c r="CO31" s="8" cm="1">
        <f t="array" ref="CO31">AI31*INDEX(prod_est,$G31+$H31-1,MATCH(CO$14,$BP$14:$DP$14,0))</f>
        <v>27.392666668984283</v>
      </c>
      <c r="CP31" s="8" cm="1">
        <f t="array" ref="CP31">AJ31*INDEX(prod_est,$G31+$H31-1,MATCH(CP$14,$BP$14:$DP$14,0))</f>
        <v>27.182243031936434</v>
      </c>
      <c r="CQ31" s="8" cm="1">
        <f t="array" ref="CQ31">AK31*INDEX(prod_est,$G31+$H31-1,MATCH(CQ$14,$BP$14:$DP$14,0))</f>
        <v>26.979791692484145</v>
      </c>
      <c r="CR31" s="8" cm="1">
        <f t="array" ref="CR31">AL31*INDEX(prod_est,$G31+$H31-1,MATCH(CR$14,$BP$14:$DP$14,0))</f>
        <v>26.78788448315542</v>
      </c>
      <c r="CS31" s="8" cm="1">
        <f t="array" ref="CS31">AM31*INDEX(prod_est,$G31+$H31-1,MATCH(CS$14,$BP$14:$DP$14,0))</f>
        <v>26.610461080693234</v>
      </c>
      <c r="CT31" s="8" cm="1">
        <f t="array" ref="CT31">AN31*INDEX(prod_est,$G31+$H31-1,MATCH(CT$14,$BP$14:$DP$14,0))</f>
        <v>26.450920737441031</v>
      </c>
      <c r="CU31" s="8" cm="1">
        <f t="array" ref="CU31">AO31*INDEX(prod_est,$G31+$H31-1,MATCH(CU$14,$BP$14:$DP$14,0))</f>
        <v>26.312758463328638</v>
      </c>
      <c r="CV31" s="8" cm="1">
        <f t="array" ref="CV31">AP31*INDEX(prod_est,$G31+$H31-1,MATCH(CV$14,$BP$14:$DP$14,0))</f>
        <v>26.198345337469434</v>
      </c>
      <c r="CW31" cm="1">
        <f t="array" ref="CW31">AQ31*INDEX(prod_est,$G31+$H31-1,MATCH(CW$14,$BP$14:$DP$14,0))</f>
        <v>26.153777146436752</v>
      </c>
      <c r="CX31" cm="1">
        <f t="array" ref="CX31">AR31*INDEX(prod_est,$G31+$H31-1,MATCH(CX$14,$BP$14:$DP$14,0))</f>
        <v>26.10928477407225</v>
      </c>
      <c r="CY31" cm="1">
        <f t="array" ref="CY31">AS31*INDEX(prod_est,$G31+$H31-1,MATCH(CY$14,$BP$14:$DP$14,0))</f>
        <v>26.064868091394462</v>
      </c>
      <c r="CZ31" cm="1">
        <f t="array" ref="CZ31">AT31*INDEX(prod_est,$G31+$H31-1,MATCH(CZ$14,$BP$14:$DP$14,0))</f>
        <v>26.020526969641349</v>
      </c>
      <c r="DA31" cm="1">
        <f t="array" ref="DA31">AU31*INDEX(prod_est,$G31+$H31-1,MATCH(DA$14,$BP$14:$DP$14,0))</f>
        <v>25.97626128026992</v>
      </c>
      <c r="DB31" cm="1">
        <f t="array" ref="DB31">AV31*INDEX(prod_est,$G31+$H31-1,MATCH(DB$14,$BP$14:$DP$14,0))</f>
        <v>25.932070894955849</v>
      </c>
      <c r="DC31" cm="1">
        <f t="array" ref="DC31">AW31*INDEX(prod_est,$G31+$H31-1,MATCH(DC$14,$BP$14:$DP$14,0))</f>
        <v>25.887955685593127</v>
      </c>
      <c r="DD31" cm="1">
        <f t="array" ref="DD31">AX31*INDEX(prod_est,$G31+$H31-1,MATCH(DD$14,$BP$14:$DP$14,0))</f>
        <v>25.843915524293671</v>
      </c>
      <c r="DE31" cm="1">
        <f t="array" ref="DE31">AY31*INDEX(prod_est,$G31+$H31-1,MATCH(DE$14,$BP$14:$DP$14,0))</f>
        <v>25.799950283386956</v>
      </c>
      <c r="DF31" cm="1">
        <f t="array" ref="DF31">AZ31*INDEX(prod_est,$G31+$H31-1,MATCH(DF$14,$BP$14:$DP$14,0))</f>
        <v>25.756059835419656</v>
      </c>
      <c r="DG31" cm="1">
        <f t="array" ref="DG31">BA31*INDEX(prod_est,$G31+$H31-1,MATCH(DG$14,$BP$14:$DP$14,0))</f>
        <v>25.712244053155256</v>
      </c>
      <c r="DH31" cm="1">
        <f t="array" ref="DH31">BB31*INDEX(prod_est,$G31+$H31-1,MATCH(DH$14,$BP$14:$DP$14,0))</f>
        <v>25.668502809573706</v>
      </c>
      <c r="DI31" cm="1">
        <f t="array" ref="DI31">BC31*INDEX(prod_est,$G31+$H31-1,MATCH(DI$14,$BP$14:$DP$14,0))</f>
        <v>25.624835977871026</v>
      </c>
      <c r="DJ31" cm="1">
        <f t="array" ref="DJ31">BD31*INDEX(prod_est,$G31+$H31-1,MATCH(DJ$14,$BP$14:$DP$14,0))</f>
        <v>25.581243431458965</v>
      </c>
      <c r="DK31" cm="1">
        <f t="array" ref="DK31">BE31*INDEX(prod_est,$G31+$H31-1,MATCH(DK$14,$BP$14:$DP$14,0))</f>
        <v>25.537725043964617</v>
      </c>
      <c r="DL31" cm="1">
        <f t="array" ref="DL31">BF31*INDEX(prod_est,$G31+$H31-1,MATCH(DL$14,$BP$14:$DP$14,0))</f>
        <v>25.494280689230063</v>
      </c>
      <c r="DM31" cm="1">
        <f t="array" ref="DM31">BG31*INDEX(prod_est,$G31+$H31-1,MATCH(DM$14,$BP$14:$DP$14,0))</f>
        <v>25.450910241311991</v>
      </c>
      <c r="DN31" cm="1">
        <f t="array" ref="DN31">BH31*INDEX(prod_est,$G31+$H31-1,MATCH(DN$14,$BP$14:$DP$14,0))</f>
        <v>25.407613574481356</v>
      </c>
      <c r="DO31" cm="1">
        <f t="array" ref="DO31">BI31*INDEX(prod_est,$G31+$H31-1,MATCH(DO$14,$BP$14:$DP$14,0))</f>
        <v>25.364390563222994</v>
      </c>
      <c r="DP31" cm="1">
        <f t="array" ref="DP31">BJ31*INDEX(prod_est,$G31+$H31-1,MATCH(DP$14,$BP$14:$DP$14,0))</f>
        <v>25.321241082235264</v>
      </c>
    </row>
    <row r="32" spans="1:120" x14ac:dyDescent="0.25">
      <c r="A32" t="s">
        <v>44</v>
      </c>
      <c r="B32" t="s">
        <v>22</v>
      </c>
      <c r="C32" t="s">
        <v>22</v>
      </c>
      <c r="D32" t="s">
        <v>37</v>
      </c>
      <c r="E32" s="8">
        <v>32.006327544000001</v>
      </c>
      <c r="F32" s="8">
        <v>31.807705752</v>
      </c>
      <c r="G32">
        <f>MATCH(A32,Production_est!$A$4:$A$339,0)</f>
        <v>113</v>
      </c>
      <c r="H32">
        <f>IFERROR(MATCH(D32,Production_est!$D$4:$D$339,0),"-")</f>
        <v>6</v>
      </c>
      <c r="I32" s="8" cm="1">
        <f t="array" ref="I32">IFERROR(INDEX(Production_est!$E$4:$E$339,H32+G32-1),"-")</f>
        <v>52407.094231576702</v>
      </c>
      <c r="J32" s="42">
        <f t="shared" si="0"/>
        <v>6.0693511476610337E-4</v>
      </c>
      <c r="K32" s="42">
        <f t="shared" ref="K32:AP32" si="39">J32*(1-$F$4)</f>
        <v>6.0590260680459297E-4</v>
      </c>
      <c r="L32" s="42">
        <f t="shared" si="39"/>
        <v>6.0487185532852002E-4</v>
      </c>
      <c r="M32" s="42">
        <f t="shared" si="39"/>
        <v>6.0384285734978063E-4</v>
      </c>
      <c r="N32" s="42">
        <f t="shared" si="39"/>
        <v>6.0281560988535417E-4</v>
      </c>
      <c r="O32" s="42">
        <f t="shared" si="39"/>
        <v>6.0179010995729473E-4</v>
      </c>
      <c r="P32" s="42">
        <f t="shared" si="39"/>
        <v>6.0076635459272235E-4</v>
      </c>
      <c r="Q32" s="42">
        <f t="shared" si="39"/>
        <v>5.9974434082381463E-4</v>
      </c>
      <c r="R32" s="42">
        <f t="shared" si="39"/>
        <v>5.9872406568779778E-4</v>
      </c>
      <c r="S32" s="42">
        <f t="shared" si="39"/>
        <v>5.9770552622693835E-4</v>
      </c>
      <c r="T32" s="42">
        <f t="shared" si="39"/>
        <v>5.9668871948853456E-4</v>
      </c>
      <c r="U32" s="42">
        <f t="shared" si="39"/>
        <v>5.9567364252490764E-4</v>
      </c>
      <c r="V32" s="42">
        <f t="shared" si="39"/>
        <v>5.9466029239339335E-4</v>
      </c>
      <c r="W32" s="42">
        <f t="shared" si="39"/>
        <v>5.9364866615633355E-4</v>
      </c>
      <c r="X32" s="42">
        <f t="shared" si="39"/>
        <v>5.9263876088106761E-4</v>
      </c>
      <c r="Y32" s="42">
        <f t="shared" si="39"/>
        <v>5.9163057363992376E-4</v>
      </c>
      <c r="Z32" s="42">
        <f t="shared" si="39"/>
        <v>5.9062410151021082E-4</v>
      </c>
      <c r="AA32" s="42">
        <f t="shared" si="39"/>
        <v>5.8961934157420967E-4</v>
      </c>
      <c r="AB32" s="42">
        <f t="shared" si="39"/>
        <v>5.8861629091916477E-4</v>
      </c>
      <c r="AC32" s="42">
        <f t="shared" si="39"/>
        <v>5.876149466372756E-4</v>
      </c>
      <c r="AD32" s="42">
        <f t="shared" si="39"/>
        <v>5.8661530582568852E-4</v>
      </c>
      <c r="AE32" s="42">
        <f t="shared" si="39"/>
        <v>5.8561736558648803E-4</v>
      </c>
      <c r="AF32" s="42">
        <f t="shared" si="39"/>
        <v>5.8462112302668857E-4</v>
      </c>
      <c r="AG32" s="42">
        <f t="shared" si="39"/>
        <v>5.83626575258226E-4</v>
      </c>
      <c r="AH32" s="42">
        <f t="shared" si="39"/>
        <v>5.8263371939794946E-4</v>
      </c>
      <c r="AI32" s="42">
        <f t="shared" si="39"/>
        <v>5.816425525676127E-4</v>
      </c>
      <c r="AJ32" s="42">
        <f t="shared" si="39"/>
        <v>5.8065307189386606E-4</v>
      </c>
      <c r="AK32" s="42">
        <f t="shared" si="39"/>
        <v>5.7966527450824777E-4</v>
      </c>
      <c r="AL32" s="42">
        <f t="shared" si="39"/>
        <v>5.7867915754717606E-4</v>
      </c>
      <c r="AM32" s="42">
        <f t="shared" si="39"/>
        <v>5.7769471815194049E-4</v>
      </c>
      <c r="AN32" s="42">
        <f t="shared" si="39"/>
        <v>5.767119534686938E-4</v>
      </c>
      <c r="AO32" s="42">
        <f t="shared" si="39"/>
        <v>5.7573086064844378E-4</v>
      </c>
      <c r="AP32" s="42">
        <f t="shared" si="39"/>
        <v>5.7475143684704473E-4</v>
      </c>
      <c r="AQ32" s="42">
        <f t="shared" ref="AQ32:BJ32" si="40">AP32*(1-$F$4)</f>
        <v>5.7377367922518952E-4</v>
      </c>
      <c r="AR32" s="42">
        <f t="shared" si="40"/>
        <v>5.7279758494840113E-4</v>
      </c>
      <c r="AS32" s="42">
        <f t="shared" si="40"/>
        <v>5.7182315118702444E-4</v>
      </c>
      <c r="AT32" s="42">
        <f t="shared" si="40"/>
        <v>5.7085037511621806E-4</v>
      </c>
      <c r="AU32" s="42">
        <f t="shared" si="40"/>
        <v>5.6987925391594634E-4</v>
      </c>
      <c r="AV32" s="42">
        <f t="shared" si="40"/>
        <v>5.6890978477097101E-4</v>
      </c>
      <c r="AW32" s="42">
        <f t="shared" si="40"/>
        <v>5.6794196487084281E-4</v>
      </c>
      <c r="AX32" s="42">
        <f t="shared" si="40"/>
        <v>5.6697579140989383E-4</v>
      </c>
      <c r="AY32" s="42">
        <f t="shared" si="40"/>
        <v>5.6601126158722904E-4</v>
      </c>
      <c r="AZ32" s="42">
        <f t="shared" si="40"/>
        <v>5.6504837260671823E-4</v>
      </c>
      <c r="BA32" s="42">
        <f t="shared" si="40"/>
        <v>5.6408712167698783E-4</v>
      </c>
      <c r="BB32" s="42">
        <f t="shared" si="40"/>
        <v>5.6312750601141307E-4</v>
      </c>
      <c r="BC32" s="42">
        <f t="shared" si="40"/>
        <v>5.6216952282810964E-4</v>
      </c>
      <c r="BD32" s="42">
        <f t="shared" si="40"/>
        <v>5.6121316934992576E-4</v>
      </c>
      <c r="BE32" s="42">
        <f t="shared" si="40"/>
        <v>5.6025844280443396E-4</v>
      </c>
      <c r="BF32" s="42">
        <f t="shared" si="40"/>
        <v>5.5930534042392349E-4</v>
      </c>
      <c r="BG32" s="42">
        <f t="shared" si="40"/>
        <v>5.5835385944539163E-4</v>
      </c>
      <c r="BH32" s="42">
        <f t="shared" si="40"/>
        <v>5.5740399711053633E-4</v>
      </c>
      <c r="BI32" s="42">
        <f t="shared" si="40"/>
        <v>5.5645575066574763E-4</v>
      </c>
      <c r="BJ32" s="42">
        <f t="shared" si="40"/>
        <v>5.5550911736210022E-4</v>
      </c>
      <c r="BK32" t="str">
        <f t="shared" si="3"/>
        <v>08_JPN</v>
      </c>
      <c r="BL32" t="str">
        <f t="shared" si="4"/>
        <v>d_ind_cem_8_1_natural_gas</v>
      </c>
      <c r="BO32" s="8">
        <f t="shared" si="5"/>
        <v>32.006327544000001</v>
      </c>
      <c r="BP32" s="8">
        <f t="shared" si="6"/>
        <v>31.807705752</v>
      </c>
      <c r="BQ32" s="8" cm="1">
        <f t="array" ref="BQ32">K32*INDEX(prod_est,$G32+$H32-1,MATCH(BQ$14,$BP$14:$DP$14,0))</f>
        <v>31.626426357974314</v>
      </c>
      <c r="BR32" s="8" cm="1">
        <f t="array" ref="BR32">L32*INDEX(prod_est,$G32+$H32-1,MATCH(BR$14,$BP$14:$DP$14,0))</f>
        <v>29.173109684220844</v>
      </c>
      <c r="BS32" s="8" cm="1">
        <f t="array" ref="BS32">M32*INDEX(prod_est,$G32+$H32-1,MATCH(BS$14,$BP$14:$DP$14,0))</f>
        <v>29.270132080518845</v>
      </c>
      <c r="BT32" s="8" cm="1">
        <f t="array" ref="BT32">N32*INDEX(prod_est,$G32+$H32-1,MATCH(BT$14,$BP$14:$DP$14,0))</f>
        <v>29.307268651914786</v>
      </c>
      <c r="BU32" s="8" cm="1">
        <f t="array" ref="BU32">O32*INDEX(prod_est,$G32+$H32-1,MATCH(BU$14,$BP$14:$DP$14,0))</f>
        <v>29.332718786631144</v>
      </c>
      <c r="BV32" s="8" cm="1">
        <f t="array" ref="BV32">P32*INDEX(prod_est,$G32+$H32-1,MATCH(BV$14,$BP$14:$DP$14,0))</f>
        <v>29.369312958864025</v>
      </c>
      <c r="BW32" s="8" cm="1">
        <f t="array" ref="BW32">Q32*INDEX(prod_est,$G32+$H32-1,MATCH(BW$14,$BP$14:$DP$14,0))</f>
        <v>29.427297445397574</v>
      </c>
      <c r="BX32" s="8" cm="1">
        <f t="array" ref="BX32">R32*INDEX(prod_est,$G32+$H32-1,MATCH(BX$14,$BP$14:$DP$14,0))</f>
        <v>29.510702339151131</v>
      </c>
      <c r="BY32" s="8" cm="1">
        <f t="array" ref="BY32">S32*INDEX(prod_est,$G32+$H32-1,MATCH(BY$14,$BP$14:$DP$14,0))</f>
        <v>29.620408598173512</v>
      </c>
      <c r="BZ32" s="8" cm="1">
        <f t="array" ref="BZ32">T32*INDEX(prod_est,$G32+$H32-1,MATCH(BZ$14,$BP$14:$DP$14,0))</f>
        <v>29.438988729903262</v>
      </c>
      <c r="CA32" s="8" cm="1">
        <f t="array" ref="CA32">U32*INDEX(prod_est,$G32+$H32-1,MATCH(CA$14,$BP$14:$DP$14,0))</f>
        <v>29.28083201198142</v>
      </c>
      <c r="CB32" s="8" cm="1">
        <f t="array" ref="CB32">V32*INDEX(prod_est,$G32+$H32-1,MATCH(CB$14,$BP$14:$DP$14,0))</f>
        <v>29.139391893981827</v>
      </c>
      <c r="CC32" s="8" cm="1">
        <f t="array" ref="CC32">W32*INDEX(prod_est,$G32+$H32-1,MATCH(CC$14,$BP$14:$DP$14,0))</f>
        <v>29.004543845503569</v>
      </c>
      <c r="CD32" s="8" cm="1">
        <f t="array" ref="CD32">X32*INDEX(prod_est,$G32+$H32-1,MATCH(CD$14,$BP$14:$DP$14,0))</f>
        <v>28.862362508635798</v>
      </c>
      <c r="CE32" s="8" cm="1">
        <f t="array" ref="CE32">Y32*INDEX(prod_est,$G32+$H32-1,MATCH(CE$14,$BP$14:$DP$14,0))</f>
        <v>28.706873691932447</v>
      </c>
      <c r="CF32" s="8" cm="1">
        <f t="array" ref="CF32">Z32*INDEX(prod_est,$G32+$H32-1,MATCH(CF$14,$BP$14:$DP$14,0))</f>
        <v>28.535600833017416</v>
      </c>
      <c r="CG32" s="8" cm="1">
        <f t="array" ref="CG32">AA32*INDEX(prod_est,$G32+$H32-1,MATCH(CG$14,$BP$14:$DP$14,0))</f>
        <v>28.34844447684025</v>
      </c>
      <c r="CH32" s="8" cm="1">
        <f t="array" ref="CH32">AB32*INDEX(prod_est,$G32+$H32-1,MATCH(CH$14,$BP$14:$DP$14,0))</f>
        <v>28.145948792929364</v>
      </c>
      <c r="CI32" s="8" cm="1">
        <f t="array" ref="CI32">AC32*INDEX(prod_est,$G32+$H32-1,MATCH(CI$14,$BP$14:$DP$14,0))</f>
        <v>27.929163427855826</v>
      </c>
      <c r="CJ32" s="8" cm="1">
        <f t="array" ref="CJ32">AD32*INDEX(prod_est,$G32+$H32-1,MATCH(CJ$14,$BP$14:$DP$14,0))</f>
        <v>27.69892649977573</v>
      </c>
      <c r="CK32" s="8" cm="1">
        <f t="array" ref="CK32">AE32*INDEX(prod_est,$G32+$H32-1,MATCH(CK$14,$BP$14:$DP$14,0))</f>
        <v>27.456469662264823</v>
      </c>
      <c r="CL32" s="8" cm="1">
        <f t="array" ref="CL32">AF32*INDEX(prod_est,$G32+$H32-1,MATCH(CL$14,$BP$14:$DP$14,0))</f>
        <v>27.203433150913742</v>
      </c>
      <c r="CM32" s="8" cm="1">
        <f t="array" ref="CM32">AG32*INDEX(prod_est,$G32+$H32-1,MATCH(CM$14,$BP$14:$DP$14,0))</f>
        <v>26.975431572405512</v>
      </c>
      <c r="CN32" s="8" cm="1">
        <f t="array" ref="CN32">AH32*INDEX(prod_est,$G32+$H32-1,MATCH(CN$14,$BP$14:$DP$14,0))</f>
        <v>26.75882252035915</v>
      </c>
      <c r="CO32" s="8" cm="1">
        <f t="array" ref="CO32">AI32*INDEX(prod_est,$G32+$H32-1,MATCH(CO$14,$BP$14:$DP$14,0))</f>
        <v>26.548660569230872</v>
      </c>
      <c r="CP32" s="8" cm="1">
        <f t="array" ref="CP32">AJ32*INDEX(prod_est,$G32+$H32-1,MATCH(CP$14,$BP$14:$DP$14,0))</f>
        <v>26.344720376651825</v>
      </c>
      <c r="CQ32" s="8" cm="1">
        <f t="array" ref="CQ32">AK32*INDEX(prod_est,$G32+$H32-1,MATCH(CQ$14,$BP$14:$DP$14,0))</f>
        <v>26.148506844108432</v>
      </c>
      <c r="CR32" s="8" cm="1">
        <f t="array" ref="CR32">AL32*INDEX(prod_est,$G32+$H32-1,MATCH(CR$14,$BP$14:$DP$14,0))</f>
        <v>25.962512562397066</v>
      </c>
      <c r="CS32" s="8" cm="1">
        <f t="array" ref="CS32">AM32*INDEX(prod_est,$G32+$H32-1,MATCH(CS$14,$BP$14:$DP$14,0))</f>
        <v>25.790555821349287</v>
      </c>
      <c r="CT32" s="8" cm="1">
        <f t="array" ref="CT32">AN32*INDEX(prod_est,$G32+$H32-1,MATCH(CT$14,$BP$14:$DP$14,0))</f>
        <v>25.635931137623359</v>
      </c>
      <c r="CU32" s="8" cm="1">
        <f t="array" ref="CU32">AO32*INDEX(prod_est,$G32+$H32-1,MATCH(CU$14,$BP$14:$DP$14,0))</f>
        <v>25.502025835039728</v>
      </c>
      <c r="CV32" s="8" cm="1">
        <f t="array" ref="CV32">AP32*INDEX(prod_est,$G32+$H32-1,MATCH(CV$14,$BP$14:$DP$14,0))</f>
        <v>25.391137936471601</v>
      </c>
      <c r="CW32" cm="1">
        <f t="array" ref="CW32">AQ32*INDEX(prod_est,$G32+$H32-1,MATCH(CW$14,$BP$14:$DP$14,0))</f>
        <v>25.34794295329565</v>
      </c>
      <c r="CX32" cm="1">
        <f t="array" ref="CX32">AR32*INDEX(prod_est,$G32+$H32-1,MATCH(CX$14,$BP$14:$DP$14,0))</f>
        <v>25.304821452709422</v>
      </c>
      <c r="CY32" cm="1">
        <f t="array" ref="CY32">AS32*INDEX(prod_est,$G32+$H32-1,MATCH(CY$14,$BP$14:$DP$14,0))</f>
        <v>25.261773309705553</v>
      </c>
      <c r="CZ32" cm="1">
        <f t="array" ref="CZ32">AT32*INDEX(prod_est,$G32+$H32-1,MATCH(CZ$14,$BP$14:$DP$14,0))</f>
        <v>25.218798399489337</v>
      </c>
      <c r="DA32" cm="1">
        <f t="array" ref="DA32">AU32*INDEX(prod_est,$G32+$H32-1,MATCH(DA$14,$BP$14:$DP$14,0))</f>
        <v>25.175896597478371</v>
      </c>
      <c r="DB32" cm="1">
        <f t="array" ref="DB32">AV32*INDEX(prod_est,$G32+$H32-1,MATCH(DB$14,$BP$14:$DP$14,0))</f>
        <v>25.133067779302188</v>
      </c>
      <c r="DC32" cm="1">
        <f t="array" ref="DC32">AW32*INDEX(prod_est,$G32+$H32-1,MATCH(DC$14,$BP$14:$DP$14,0))</f>
        <v>25.09031182080189</v>
      </c>
      <c r="DD32" cm="1">
        <f t="array" ref="DD32">AX32*INDEX(prod_est,$G32+$H32-1,MATCH(DD$14,$BP$14:$DP$14,0))</f>
        <v>25.047628598029814</v>
      </c>
      <c r="DE32" cm="1">
        <f t="array" ref="DE32">AY32*INDEX(prod_est,$G32+$H32-1,MATCH(DE$14,$BP$14:$DP$14,0))</f>
        <v>25.00501798724914</v>
      </c>
      <c r="DF32" cm="1">
        <f t="array" ref="DF32">AZ32*INDEX(prod_est,$G32+$H32-1,MATCH(DF$14,$BP$14:$DP$14,0))</f>
        <v>24.962479864933556</v>
      </c>
      <c r="DG32" cm="1">
        <f t="array" ref="DG32">BA32*INDEX(prod_est,$G32+$H32-1,MATCH(DG$14,$BP$14:$DP$14,0))</f>
        <v>24.920014107766875</v>
      </c>
      <c r="DH32" cm="1">
        <f t="array" ref="DH32">BB32*INDEX(prod_est,$G32+$H32-1,MATCH(DH$14,$BP$14:$DP$14,0))</f>
        <v>24.877620592642717</v>
      </c>
      <c r="DI32" cm="1">
        <f t="array" ref="DI32">BC32*INDEX(prod_est,$G32+$H32-1,MATCH(DI$14,$BP$14:$DP$14,0))</f>
        <v>24.83529919666411</v>
      </c>
      <c r="DJ32" cm="1">
        <f t="array" ref="DJ32">BD32*INDEX(prod_est,$G32+$H32-1,MATCH(DJ$14,$BP$14:$DP$14,0))</f>
        <v>24.793049797143158</v>
      </c>
      <c r="DK32" cm="1">
        <f t="array" ref="DK32">BE32*INDEX(prod_est,$G32+$H32-1,MATCH(DK$14,$BP$14:$DP$14,0))</f>
        <v>24.750872271600677</v>
      </c>
      <c r="DL32" cm="1">
        <f t="array" ref="DL32">BF32*INDEX(prod_est,$G32+$H32-1,MATCH(DL$14,$BP$14:$DP$14,0))</f>
        <v>24.708766497765854</v>
      </c>
      <c r="DM32" cm="1">
        <f t="array" ref="DM32">BG32*INDEX(prod_est,$G32+$H32-1,MATCH(DM$14,$BP$14:$DP$14,0))</f>
        <v>24.666732353575867</v>
      </c>
      <c r="DN32" cm="1">
        <f t="array" ref="DN32">BH32*INDEX(prod_est,$G32+$H32-1,MATCH(DN$14,$BP$14:$DP$14,0))</f>
        <v>24.624769717175553</v>
      </c>
      <c r="DO32" cm="1">
        <f t="array" ref="DO32">BI32*INDEX(prod_est,$G32+$H32-1,MATCH(DO$14,$BP$14:$DP$14,0))</f>
        <v>24.582878466917045</v>
      </c>
      <c r="DP32" cm="1">
        <f t="array" ref="DP32">BJ32*INDEX(prod_est,$G32+$H32-1,MATCH(DP$14,$BP$14:$DP$14,0))</f>
        <v>24.541058481359414</v>
      </c>
    </row>
    <row r="33" spans="1:120" x14ac:dyDescent="0.25">
      <c r="A33" t="s">
        <v>44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113</v>
      </c>
      <c r="H33">
        <f>IFERROR(MATCH(D33,Production_est!$D$4:$D$339,0),"-")</f>
        <v>6</v>
      </c>
      <c r="I33" s="8" cm="1">
        <f t="array" ref="I33">IFERROR(INDEX(Production_est!$E$4:$E$339,H33+G33-1),"-")</f>
        <v>52407.094231576702</v>
      </c>
      <c r="J33" s="42">
        <f t="shared" si="0"/>
        <v>0</v>
      </c>
      <c r="K33" s="42">
        <f t="shared" ref="K33:AP33" si="41">J33*(1-$F$4)</f>
        <v>0</v>
      </c>
      <c r="L33" s="42">
        <f t="shared" si="41"/>
        <v>0</v>
      </c>
      <c r="M33" s="42">
        <f t="shared" si="41"/>
        <v>0</v>
      </c>
      <c r="N33" s="42">
        <f t="shared" si="41"/>
        <v>0</v>
      </c>
      <c r="O33" s="42">
        <f t="shared" si="41"/>
        <v>0</v>
      </c>
      <c r="P33" s="42">
        <f t="shared" si="41"/>
        <v>0</v>
      </c>
      <c r="Q33" s="42">
        <f t="shared" si="41"/>
        <v>0</v>
      </c>
      <c r="R33" s="42">
        <f t="shared" si="41"/>
        <v>0</v>
      </c>
      <c r="S33" s="42">
        <f t="shared" si="41"/>
        <v>0</v>
      </c>
      <c r="T33" s="42">
        <f t="shared" si="41"/>
        <v>0</v>
      </c>
      <c r="U33" s="42">
        <f t="shared" si="41"/>
        <v>0</v>
      </c>
      <c r="V33" s="42">
        <f t="shared" si="41"/>
        <v>0</v>
      </c>
      <c r="W33" s="42">
        <f t="shared" si="41"/>
        <v>0</v>
      </c>
      <c r="X33" s="42">
        <f t="shared" si="41"/>
        <v>0</v>
      </c>
      <c r="Y33" s="42">
        <f t="shared" si="41"/>
        <v>0</v>
      </c>
      <c r="Z33" s="42">
        <f t="shared" si="41"/>
        <v>0</v>
      </c>
      <c r="AA33" s="42">
        <f t="shared" si="41"/>
        <v>0</v>
      </c>
      <c r="AB33" s="42">
        <f t="shared" si="41"/>
        <v>0</v>
      </c>
      <c r="AC33" s="42">
        <f t="shared" si="41"/>
        <v>0</v>
      </c>
      <c r="AD33" s="42">
        <f t="shared" si="41"/>
        <v>0</v>
      </c>
      <c r="AE33" s="42">
        <f t="shared" si="41"/>
        <v>0</v>
      </c>
      <c r="AF33" s="42">
        <f t="shared" si="41"/>
        <v>0</v>
      </c>
      <c r="AG33" s="42">
        <f t="shared" si="41"/>
        <v>0</v>
      </c>
      <c r="AH33" s="42">
        <f t="shared" si="41"/>
        <v>0</v>
      </c>
      <c r="AI33" s="42">
        <f t="shared" si="41"/>
        <v>0</v>
      </c>
      <c r="AJ33" s="42">
        <f t="shared" si="41"/>
        <v>0</v>
      </c>
      <c r="AK33" s="42">
        <f t="shared" si="41"/>
        <v>0</v>
      </c>
      <c r="AL33" s="42">
        <f t="shared" si="41"/>
        <v>0</v>
      </c>
      <c r="AM33" s="42">
        <f t="shared" si="41"/>
        <v>0</v>
      </c>
      <c r="AN33" s="42">
        <f t="shared" si="41"/>
        <v>0</v>
      </c>
      <c r="AO33" s="42">
        <f t="shared" si="41"/>
        <v>0</v>
      </c>
      <c r="AP33" s="42">
        <f t="shared" si="41"/>
        <v>0</v>
      </c>
      <c r="AQ33" s="42">
        <f t="shared" ref="AQ33:BJ33" si="42">AP33*(1-$F$4)</f>
        <v>0</v>
      </c>
      <c r="AR33" s="42">
        <f t="shared" si="42"/>
        <v>0</v>
      </c>
      <c r="AS33" s="42">
        <f t="shared" si="42"/>
        <v>0</v>
      </c>
      <c r="AT33" s="42">
        <f t="shared" si="42"/>
        <v>0</v>
      </c>
      <c r="AU33" s="42">
        <f t="shared" si="42"/>
        <v>0</v>
      </c>
      <c r="AV33" s="42">
        <f t="shared" si="42"/>
        <v>0</v>
      </c>
      <c r="AW33" s="42">
        <f t="shared" si="42"/>
        <v>0</v>
      </c>
      <c r="AX33" s="42">
        <f t="shared" si="42"/>
        <v>0</v>
      </c>
      <c r="AY33" s="42">
        <f t="shared" si="42"/>
        <v>0</v>
      </c>
      <c r="AZ33" s="42">
        <f t="shared" si="42"/>
        <v>0</v>
      </c>
      <c r="BA33" s="42">
        <f t="shared" si="42"/>
        <v>0</v>
      </c>
      <c r="BB33" s="42">
        <f t="shared" si="42"/>
        <v>0</v>
      </c>
      <c r="BC33" s="42">
        <f t="shared" si="42"/>
        <v>0</v>
      </c>
      <c r="BD33" s="42">
        <f t="shared" si="42"/>
        <v>0</v>
      </c>
      <c r="BE33" s="42">
        <f t="shared" si="42"/>
        <v>0</v>
      </c>
      <c r="BF33" s="42">
        <f t="shared" si="42"/>
        <v>0</v>
      </c>
      <c r="BG33" s="42">
        <f t="shared" si="42"/>
        <v>0</v>
      </c>
      <c r="BH33" s="42">
        <f t="shared" si="42"/>
        <v>0</v>
      </c>
      <c r="BI33" s="42">
        <f t="shared" si="42"/>
        <v>0</v>
      </c>
      <c r="BJ33" s="42">
        <f t="shared" si="42"/>
        <v>0</v>
      </c>
      <c r="BK33" t="str">
        <f t="shared" si="3"/>
        <v>08_JPN</v>
      </c>
      <c r="BL33" t="str">
        <f t="shared" si="4"/>
        <v>d_ind_cem_15_1_fwood_wwaste</v>
      </c>
      <c r="BO33" s="8">
        <f t="shared" si="5"/>
        <v>0</v>
      </c>
      <c r="BP33" s="8">
        <f t="shared" si="6"/>
        <v>0</v>
      </c>
      <c r="BQ33" s="8" cm="1">
        <f t="array" ref="BQ33">K33*INDEX(prod_est,$G33+$H33-1,MATCH(BQ$14,$BP$14:$DP$14,0))</f>
        <v>0</v>
      </c>
      <c r="BR33" s="8" cm="1">
        <f t="array" ref="BR33">L33*INDEX(prod_est,$G33+$H33-1,MATCH(BR$14,$BP$14:$DP$14,0))</f>
        <v>0</v>
      </c>
      <c r="BS33" s="8" cm="1">
        <f t="array" ref="BS33">M33*INDEX(prod_est,$G33+$H33-1,MATCH(BS$14,$BP$14:$DP$14,0))</f>
        <v>0</v>
      </c>
      <c r="BT33" s="8" cm="1">
        <f t="array" ref="BT33">N33*INDEX(prod_est,$G33+$H33-1,MATCH(BT$14,$BP$14:$DP$14,0))</f>
        <v>0</v>
      </c>
      <c r="BU33" s="8" cm="1">
        <f t="array" ref="BU33">O33*INDEX(prod_est,$G33+$H33-1,MATCH(BU$14,$BP$14:$DP$14,0))</f>
        <v>0</v>
      </c>
      <c r="BV33" s="8" cm="1">
        <f t="array" ref="BV33">P33*INDEX(prod_est,$G33+$H33-1,MATCH(BV$14,$BP$14:$DP$14,0))</f>
        <v>0</v>
      </c>
      <c r="BW33" s="8" cm="1">
        <f t="array" ref="BW33">Q33*INDEX(prod_est,$G33+$H33-1,MATCH(BW$14,$BP$14:$DP$14,0))</f>
        <v>0</v>
      </c>
      <c r="BX33" s="8" cm="1">
        <f t="array" ref="BX33">R33*INDEX(prod_est,$G33+$H33-1,MATCH(BX$14,$BP$14:$DP$14,0))</f>
        <v>0</v>
      </c>
      <c r="BY33" s="8" cm="1">
        <f t="array" ref="BY33">S33*INDEX(prod_est,$G33+$H33-1,MATCH(BY$14,$BP$14:$DP$14,0))</f>
        <v>0</v>
      </c>
      <c r="BZ33" s="8" cm="1">
        <f t="array" ref="BZ33">T33*INDEX(prod_est,$G33+$H33-1,MATCH(BZ$14,$BP$14:$DP$14,0))</f>
        <v>0</v>
      </c>
      <c r="CA33" s="8" cm="1">
        <f t="array" ref="CA33">U33*INDEX(prod_est,$G33+$H33-1,MATCH(CA$14,$BP$14:$DP$14,0))</f>
        <v>0</v>
      </c>
      <c r="CB33" s="8" cm="1">
        <f t="array" ref="CB33">V33*INDEX(prod_est,$G33+$H33-1,MATCH(CB$14,$BP$14:$DP$14,0))</f>
        <v>0</v>
      </c>
      <c r="CC33" s="8" cm="1">
        <f t="array" ref="CC33">W33*INDEX(prod_est,$G33+$H33-1,MATCH(CC$14,$BP$14:$DP$14,0))</f>
        <v>0</v>
      </c>
      <c r="CD33" s="8" cm="1">
        <f t="array" ref="CD33">X33*INDEX(prod_est,$G33+$H33-1,MATCH(CD$14,$BP$14:$DP$14,0))</f>
        <v>0</v>
      </c>
      <c r="CE33" s="8" cm="1">
        <f t="array" ref="CE33">Y33*INDEX(prod_est,$G33+$H33-1,MATCH(CE$14,$BP$14:$DP$14,0))</f>
        <v>0</v>
      </c>
      <c r="CF33" s="8" cm="1">
        <f t="array" ref="CF33">Z33*INDEX(prod_est,$G33+$H33-1,MATCH(CF$14,$BP$14:$DP$14,0))</f>
        <v>0</v>
      </c>
      <c r="CG33" s="8" cm="1">
        <f t="array" ref="CG33">AA33*INDEX(prod_est,$G33+$H33-1,MATCH(CG$14,$BP$14:$DP$14,0))</f>
        <v>0</v>
      </c>
      <c r="CH33" s="8" cm="1">
        <f t="array" ref="CH33">AB33*INDEX(prod_est,$G33+$H33-1,MATCH(CH$14,$BP$14:$DP$14,0))</f>
        <v>0</v>
      </c>
      <c r="CI33" s="8" cm="1">
        <f t="array" ref="CI33">AC33*INDEX(prod_est,$G33+$H33-1,MATCH(CI$14,$BP$14:$DP$14,0))</f>
        <v>0</v>
      </c>
      <c r="CJ33" s="8" cm="1">
        <f t="array" ref="CJ33">AD33*INDEX(prod_est,$G33+$H33-1,MATCH(CJ$14,$BP$14:$DP$14,0))</f>
        <v>0</v>
      </c>
      <c r="CK33" s="8" cm="1">
        <f t="array" ref="CK33">AE33*INDEX(prod_est,$G33+$H33-1,MATCH(CK$14,$BP$14:$DP$14,0))</f>
        <v>0</v>
      </c>
      <c r="CL33" s="8" cm="1">
        <f t="array" ref="CL33">AF33*INDEX(prod_est,$G33+$H33-1,MATCH(CL$14,$BP$14:$DP$14,0))</f>
        <v>0</v>
      </c>
      <c r="CM33" s="8" cm="1">
        <f t="array" ref="CM33">AG33*INDEX(prod_est,$G33+$H33-1,MATCH(CM$14,$BP$14:$DP$14,0))</f>
        <v>0</v>
      </c>
      <c r="CN33" s="8" cm="1">
        <f t="array" ref="CN33">AH33*INDEX(prod_est,$G33+$H33-1,MATCH(CN$14,$BP$14:$DP$14,0))</f>
        <v>0</v>
      </c>
      <c r="CO33" s="8" cm="1">
        <f t="array" ref="CO33">AI33*INDEX(prod_est,$G33+$H33-1,MATCH(CO$14,$BP$14:$DP$14,0))</f>
        <v>0</v>
      </c>
      <c r="CP33" s="8" cm="1">
        <f t="array" ref="CP33">AJ33*INDEX(prod_est,$G33+$H33-1,MATCH(CP$14,$BP$14:$DP$14,0))</f>
        <v>0</v>
      </c>
      <c r="CQ33" s="8" cm="1">
        <f t="array" ref="CQ33">AK33*INDEX(prod_est,$G33+$H33-1,MATCH(CQ$14,$BP$14:$DP$14,0))</f>
        <v>0</v>
      </c>
      <c r="CR33" s="8" cm="1">
        <f t="array" ref="CR33">AL33*INDEX(prod_est,$G33+$H33-1,MATCH(CR$14,$BP$14:$DP$14,0))</f>
        <v>0</v>
      </c>
      <c r="CS33" s="8" cm="1">
        <f t="array" ref="CS33">AM33*INDEX(prod_est,$G33+$H33-1,MATCH(CS$14,$BP$14:$DP$14,0))</f>
        <v>0</v>
      </c>
      <c r="CT33" s="8" cm="1">
        <f t="array" ref="CT33">AN33*INDEX(prod_est,$G33+$H33-1,MATCH(CT$14,$BP$14:$DP$14,0))</f>
        <v>0</v>
      </c>
      <c r="CU33" s="8" cm="1">
        <f t="array" ref="CU33">AO33*INDEX(prod_est,$G33+$H33-1,MATCH(CU$14,$BP$14:$DP$14,0))</f>
        <v>0</v>
      </c>
      <c r="CV33" s="8" cm="1">
        <f t="array" ref="CV33">AP33*INDEX(prod_est,$G33+$H33-1,MATCH(CV$14,$BP$14:$DP$14,0))</f>
        <v>0</v>
      </c>
      <c r="CW33" cm="1">
        <f t="array" ref="CW33">AQ33*INDEX(prod_est,$G33+$H33-1,MATCH(CW$14,$BP$14:$DP$14,0))</f>
        <v>0</v>
      </c>
      <c r="CX33" cm="1">
        <f t="array" ref="CX33">AR33*INDEX(prod_est,$G33+$H33-1,MATCH(CX$14,$BP$14:$DP$14,0))</f>
        <v>0</v>
      </c>
      <c r="CY33" cm="1">
        <f t="array" ref="CY33">AS33*INDEX(prod_est,$G33+$H33-1,MATCH(CY$14,$BP$14:$DP$14,0))</f>
        <v>0</v>
      </c>
      <c r="CZ33" cm="1">
        <f t="array" ref="CZ33">AT33*INDEX(prod_est,$G33+$H33-1,MATCH(CZ$14,$BP$14:$DP$14,0))</f>
        <v>0</v>
      </c>
      <c r="DA33" cm="1">
        <f t="array" ref="DA33">AU33*INDEX(prod_est,$G33+$H33-1,MATCH(DA$14,$BP$14:$DP$14,0))</f>
        <v>0</v>
      </c>
      <c r="DB33" cm="1">
        <f t="array" ref="DB33">AV33*INDEX(prod_est,$G33+$H33-1,MATCH(DB$14,$BP$14:$DP$14,0))</f>
        <v>0</v>
      </c>
      <c r="DC33" cm="1">
        <f t="array" ref="DC33">AW33*INDEX(prod_est,$G33+$H33-1,MATCH(DC$14,$BP$14:$DP$14,0))</f>
        <v>0</v>
      </c>
      <c r="DD33" cm="1">
        <f t="array" ref="DD33">AX33*INDEX(prod_est,$G33+$H33-1,MATCH(DD$14,$BP$14:$DP$14,0))</f>
        <v>0</v>
      </c>
      <c r="DE33" cm="1">
        <f t="array" ref="DE33">AY33*INDEX(prod_est,$G33+$H33-1,MATCH(DE$14,$BP$14:$DP$14,0))</f>
        <v>0</v>
      </c>
      <c r="DF33" cm="1">
        <f t="array" ref="DF33">AZ33*INDEX(prod_est,$G33+$H33-1,MATCH(DF$14,$BP$14:$DP$14,0))</f>
        <v>0</v>
      </c>
      <c r="DG33" cm="1">
        <f t="array" ref="DG33">BA33*INDEX(prod_est,$G33+$H33-1,MATCH(DG$14,$BP$14:$DP$14,0))</f>
        <v>0</v>
      </c>
      <c r="DH33" cm="1">
        <f t="array" ref="DH33">BB33*INDEX(prod_est,$G33+$H33-1,MATCH(DH$14,$BP$14:$DP$14,0))</f>
        <v>0</v>
      </c>
      <c r="DI33" cm="1">
        <f t="array" ref="DI33">BC33*INDEX(prod_est,$G33+$H33-1,MATCH(DI$14,$BP$14:$DP$14,0))</f>
        <v>0</v>
      </c>
      <c r="DJ33" cm="1">
        <f t="array" ref="DJ33">BD33*INDEX(prod_est,$G33+$H33-1,MATCH(DJ$14,$BP$14:$DP$14,0))</f>
        <v>0</v>
      </c>
      <c r="DK33" cm="1">
        <f t="array" ref="DK33">BE33*INDEX(prod_est,$G33+$H33-1,MATCH(DK$14,$BP$14:$DP$14,0))</f>
        <v>0</v>
      </c>
      <c r="DL33" cm="1">
        <f t="array" ref="DL33">BF33*INDEX(prod_est,$G33+$H33-1,MATCH(DL$14,$BP$14:$DP$14,0))</f>
        <v>0</v>
      </c>
      <c r="DM33" cm="1">
        <f t="array" ref="DM33">BG33*INDEX(prod_est,$G33+$H33-1,MATCH(DM$14,$BP$14:$DP$14,0))</f>
        <v>0</v>
      </c>
      <c r="DN33" cm="1">
        <f t="array" ref="DN33">BH33*INDEX(prod_est,$G33+$H33-1,MATCH(DN$14,$BP$14:$DP$14,0))</f>
        <v>0</v>
      </c>
      <c r="DO33" cm="1">
        <f t="array" ref="DO33">BI33*INDEX(prod_est,$G33+$H33-1,MATCH(DO$14,$BP$14:$DP$14,0))</f>
        <v>0</v>
      </c>
      <c r="DP33" cm="1">
        <f t="array" ref="DP33">BJ33*INDEX(prod_est,$G33+$H33-1,MATCH(DP$14,$BP$14:$DP$14,0))</f>
        <v>0</v>
      </c>
    </row>
    <row r="34" spans="1:120" x14ac:dyDescent="0.25">
      <c r="A34" t="s">
        <v>44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113</v>
      </c>
      <c r="H34">
        <f>IFERROR(MATCH(D34,Production_est!$D$4:$D$339,0),"-")</f>
        <v>6</v>
      </c>
      <c r="I34" s="8" cm="1">
        <f t="array" ref="I34">IFERROR(INDEX(Production_est!$E$4:$E$339,H34+G34-1),"-")</f>
        <v>52407.094231576702</v>
      </c>
      <c r="J34" s="42">
        <f t="shared" si="0"/>
        <v>0</v>
      </c>
      <c r="K34" s="42">
        <f t="shared" ref="K34:AP34" si="43">J34*(1-$F$4)</f>
        <v>0</v>
      </c>
      <c r="L34" s="42">
        <f t="shared" si="43"/>
        <v>0</v>
      </c>
      <c r="M34" s="42">
        <f t="shared" si="43"/>
        <v>0</v>
      </c>
      <c r="N34" s="42">
        <f t="shared" si="43"/>
        <v>0</v>
      </c>
      <c r="O34" s="42">
        <f t="shared" si="43"/>
        <v>0</v>
      </c>
      <c r="P34" s="42">
        <f t="shared" si="43"/>
        <v>0</v>
      </c>
      <c r="Q34" s="42">
        <f t="shared" si="43"/>
        <v>0</v>
      </c>
      <c r="R34" s="42">
        <f t="shared" si="43"/>
        <v>0</v>
      </c>
      <c r="S34" s="42">
        <f t="shared" si="43"/>
        <v>0</v>
      </c>
      <c r="T34" s="42">
        <f t="shared" si="43"/>
        <v>0</v>
      </c>
      <c r="U34" s="42">
        <f t="shared" si="43"/>
        <v>0</v>
      </c>
      <c r="V34" s="42">
        <f t="shared" si="43"/>
        <v>0</v>
      </c>
      <c r="W34" s="42">
        <f t="shared" si="43"/>
        <v>0</v>
      </c>
      <c r="X34" s="42">
        <f t="shared" si="43"/>
        <v>0</v>
      </c>
      <c r="Y34" s="42">
        <f t="shared" si="43"/>
        <v>0</v>
      </c>
      <c r="Z34" s="42">
        <f t="shared" si="43"/>
        <v>0</v>
      </c>
      <c r="AA34" s="42">
        <f t="shared" si="43"/>
        <v>0</v>
      </c>
      <c r="AB34" s="42">
        <f t="shared" si="43"/>
        <v>0</v>
      </c>
      <c r="AC34" s="42">
        <f t="shared" si="43"/>
        <v>0</v>
      </c>
      <c r="AD34" s="42">
        <f t="shared" si="43"/>
        <v>0</v>
      </c>
      <c r="AE34" s="42">
        <f t="shared" si="43"/>
        <v>0</v>
      </c>
      <c r="AF34" s="42">
        <f t="shared" si="43"/>
        <v>0</v>
      </c>
      <c r="AG34" s="42">
        <f t="shared" si="43"/>
        <v>0</v>
      </c>
      <c r="AH34" s="42">
        <f t="shared" si="43"/>
        <v>0</v>
      </c>
      <c r="AI34" s="42">
        <f t="shared" si="43"/>
        <v>0</v>
      </c>
      <c r="AJ34" s="42">
        <f t="shared" si="43"/>
        <v>0</v>
      </c>
      <c r="AK34" s="42">
        <f t="shared" si="43"/>
        <v>0</v>
      </c>
      <c r="AL34" s="42">
        <f t="shared" si="43"/>
        <v>0</v>
      </c>
      <c r="AM34" s="42">
        <f t="shared" si="43"/>
        <v>0</v>
      </c>
      <c r="AN34" s="42">
        <f t="shared" si="43"/>
        <v>0</v>
      </c>
      <c r="AO34" s="42">
        <f t="shared" si="43"/>
        <v>0</v>
      </c>
      <c r="AP34" s="42">
        <f t="shared" si="43"/>
        <v>0</v>
      </c>
      <c r="AQ34" s="42">
        <f t="shared" ref="AQ34:BJ34" si="44">AP34*(1-$F$4)</f>
        <v>0</v>
      </c>
      <c r="AR34" s="42">
        <f t="shared" si="44"/>
        <v>0</v>
      </c>
      <c r="AS34" s="42">
        <f t="shared" si="44"/>
        <v>0</v>
      </c>
      <c r="AT34" s="42">
        <f t="shared" si="44"/>
        <v>0</v>
      </c>
      <c r="AU34" s="42">
        <f t="shared" si="44"/>
        <v>0</v>
      </c>
      <c r="AV34" s="42">
        <f t="shared" si="44"/>
        <v>0</v>
      </c>
      <c r="AW34" s="42">
        <f t="shared" si="44"/>
        <v>0</v>
      </c>
      <c r="AX34" s="42">
        <f t="shared" si="44"/>
        <v>0</v>
      </c>
      <c r="AY34" s="42">
        <f t="shared" si="44"/>
        <v>0</v>
      </c>
      <c r="AZ34" s="42">
        <f t="shared" si="44"/>
        <v>0</v>
      </c>
      <c r="BA34" s="42">
        <f t="shared" si="44"/>
        <v>0</v>
      </c>
      <c r="BB34" s="42">
        <f t="shared" si="44"/>
        <v>0</v>
      </c>
      <c r="BC34" s="42">
        <f t="shared" si="44"/>
        <v>0</v>
      </c>
      <c r="BD34" s="42">
        <f t="shared" si="44"/>
        <v>0</v>
      </c>
      <c r="BE34" s="42">
        <f t="shared" si="44"/>
        <v>0</v>
      </c>
      <c r="BF34" s="42">
        <f t="shared" si="44"/>
        <v>0</v>
      </c>
      <c r="BG34" s="42">
        <f t="shared" si="44"/>
        <v>0</v>
      </c>
      <c r="BH34" s="42">
        <f t="shared" si="44"/>
        <v>0</v>
      </c>
      <c r="BI34" s="42">
        <f t="shared" si="44"/>
        <v>0</v>
      </c>
      <c r="BJ34" s="42">
        <f t="shared" si="44"/>
        <v>0</v>
      </c>
      <c r="BK34" t="str">
        <f t="shared" si="3"/>
        <v>08_JPN</v>
      </c>
      <c r="BL34" t="str">
        <f t="shared" si="4"/>
        <v>d_ind_cem_15_2_bagasse</v>
      </c>
      <c r="BO34" s="8">
        <f t="shared" si="5"/>
        <v>0</v>
      </c>
      <c r="BP34" s="8">
        <f t="shared" si="6"/>
        <v>0</v>
      </c>
      <c r="BQ34" s="8" cm="1">
        <f t="array" ref="BQ34">K34*INDEX(prod_est,$G34+$H34-1,MATCH(BQ$14,$BP$14:$DP$14,0))</f>
        <v>0</v>
      </c>
      <c r="BR34" s="8" cm="1">
        <f t="array" ref="BR34">L34*INDEX(prod_est,$G34+$H34-1,MATCH(BR$14,$BP$14:$DP$14,0))</f>
        <v>0</v>
      </c>
      <c r="BS34" s="8" cm="1">
        <f t="array" ref="BS34">M34*INDEX(prod_est,$G34+$H34-1,MATCH(BS$14,$BP$14:$DP$14,0))</f>
        <v>0</v>
      </c>
      <c r="BT34" s="8" cm="1">
        <f t="array" ref="BT34">N34*INDEX(prod_est,$G34+$H34-1,MATCH(BT$14,$BP$14:$DP$14,0))</f>
        <v>0</v>
      </c>
      <c r="BU34" s="8" cm="1">
        <f t="array" ref="BU34">O34*INDEX(prod_est,$G34+$H34-1,MATCH(BU$14,$BP$14:$DP$14,0))</f>
        <v>0</v>
      </c>
      <c r="BV34" s="8" cm="1">
        <f t="array" ref="BV34">P34*INDEX(prod_est,$G34+$H34-1,MATCH(BV$14,$BP$14:$DP$14,0))</f>
        <v>0</v>
      </c>
      <c r="BW34" s="8" cm="1">
        <f t="array" ref="BW34">Q34*INDEX(prod_est,$G34+$H34-1,MATCH(BW$14,$BP$14:$DP$14,0))</f>
        <v>0</v>
      </c>
      <c r="BX34" s="8" cm="1">
        <f t="array" ref="BX34">R34*INDEX(prod_est,$G34+$H34-1,MATCH(BX$14,$BP$14:$DP$14,0))</f>
        <v>0</v>
      </c>
      <c r="BY34" s="8" cm="1">
        <f t="array" ref="BY34">S34*INDEX(prod_est,$G34+$H34-1,MATCH(BY$14,$BP$14:$DP$14,0))</f>
        <v>0</v>
      </c>
      <c r="BZ34" s="8" cm="1">
        <f t="array" ref="BZ34">T34*INDEX(prod_est,$G34+$H34-1,MATCH(BZ$14,$BP$14:$DP$14,0))</f>
        <v>0</v>
      </c>
      <c r="CA34" s="8" cm="1">
        <f t="array" ref="CA34">U34*INDEX(prod_est,$G34+$H34-1,MATCH(CA$14,$BP$14:$DP$14,0))</f>
        <v>0</v>
      </c>
      <c r="CB34" s="8" cm="1">
        <f t="array" ref="CB34">V34*INDEX(prod_est,$G34+$H34-1,MATCH(CB$14,$BP$14:$DP$14,0))</f>
        <v>0</v>
      </c>
      <c r="CC34" s="8" cm="1">
        <f t="array" ref="CC34">W34*INDEX(prod_est,$G34+$H34-1,MATCH(CC$14,$BP$14:$DP$14,0))</f>
        <v>0</v>
      </c>
      <c r="CD34" s="8" cm="1">
        <f t="array" ref="CD34">X34*INDEX(prod_est,$G34+$H34-1,MATCH(CD$14,$BP$14:$DP$14,0))</f>
        <v>0</v>
      </c>
      <c r="CE34" s="8" cm="1">
        <f t="array" ref="CE34">Y34*INDEX(prod_est,$G34+$H34-1,MATCH(CE$14,$BP$14:$DP$14,0))</f>
        <v>0</v>
      </c>
      <c r="CF34" s="8" cm="1">
        <f t="array" ref="CF34">Z34*INDEX(prod_est,$G34+$H34-1,MATCH(CF$14,$BP$14:$DP$14,0))</f>
        <v>0</v>
      </c>
      <c r="CG34" s="8" cm="1">
        <f t="array" ref="CG34">AA34*INDEX(prod_est,$G34+$H34-1,MATCH(CG$14,$BP$14:$DP$14,0))</f>
        <v>0</v>
      </c>
      <c r="CH34" s="8" cm="1">
        <f t="array" ref="CH34">AB34*INDEX(prod_est,$G34+$H34-1,MATCH(CH$14,$BP$14:$DP$14,0))</f>
        <v>0</v>
      </c>
      <c r="CI34" s="8" cm="1">
        <f t="array" ref="CI34">AC34*INDEX(prod_est,$G34+$H34-1,MATCH(CI$14,$BP$14:$DP$14,0))</f>
        <v>0</v>
      </c>
      <c r="CJ34" s="8" cm="1">
        <f t="array" ref="CJ34">AD34*INDEX(prod_est,$G34+$H34-1,MATCH(CJ$14,$BP$14:$DP$14,0))</f>
        <v>0</v>
      </c>
      <c r="CK34" s="8" cm="1">
        <f t="array" ref="CK34">AE34*INDEX(prod_est,$G34+$H34-1,MATCH(CK$14,$BP$14:$DP$14,0))</f>
        <v>0</v>
      </c>
      <c r="CL34" s="8" cm="1">
        <f t="array" ref="CL34">AF34*INDEX(prod_est,$G34+$H34-1,MATCH(CL$14,$BP$14:$DP$14,0))</f>
        <v>0</v>
      </c>
      <c r="CM34" s="8" cm="1">
        <f t="array" ref="CM34">AG34*INDEX(prod_est,$G34+$H34-1,MATCH(CM$14,$BP$14:$DP$14,0))</f>
        <v>0</v>
      </c>
      <c r="CN34" s="8" cm="1">
        <f t="array" ref="CN34">AH34*INDEX(prod_est,$G34+$H34-1,MATCH(CN$14,$BP$14:$DP$14,0))</f>
        <v>0</v>
      </c>
      <c r="CO34" s="8" cm="1">
        <f t="array" ref="CO34">AI34*INDEX(prod_est,$G34+$H34-1,MATCH(CO$14,$BP$14:$DP$14,0))</f>
        <v>0</v>
      </c>
      <c r="CP34" s="8" cm="1">
        <f t="array" ref="CP34">AJ34*INDEX(prod_est,$G34+$H34-1,MATCH(CP$14,$BP$14:$DP$14,0))</f>
        <v>0</v>
      </c>
      <c r="CQ34" s="8" cm="1">
        <f t="array" ref="CQ34">AK34*INDEX(prod_est,$G34+$H34-1,MATCH(CQ$14,$BP$14:$DP$14,0))</f>
        <v>0</v>
      </c>
      <c r="CR34" s="8" cm="1">
        <f t="array" ref="CR34">AL34*INDEX(prod_est,$G34+$H34-1,MATCH(CR$14,$BP$14:$DP$14,0))</f>
        <v>0</v>
      </c>
      <c r="CS34" s="8" cm="1">
        <f t="array" ref="CS34">AM34*INDEX(prod_est,$G34+$H34-1,MATCH(CS$14,$BP$14:$DP$14,0))</f>
        <v>0</v>
      </c>
      <c r="CT34" s="8" cm="1">
        <f t="array" ref="CT34">AN34*INDEX(prod_est,$G34+$H34-1,MATCH(CT$14,$BP$14:$DP$14,0))</f>
        <v>0</v>
      </c>
      <c r="CU34" s="8" cm="1">
        <f t="array" ref="CU34">AO34*INDEX(prod_est,$G34+$H34-1,MATCH(CU$14,$BP$14:$DP$14,0))</f>
        <v>0</v>
      </c>
      <c r="CV34" s="8" cm="1">
        <f t="array" ref="CV34">AP34*INDEX(prod_est,$G34+$H34-1,MATCH(CV$14,$BP$14:$DP$14,0))</f>
        <v>0</v>
      </c>
      <c r="CW34" cm="1">
        <f t="array" ref="CW34">AQ34*INDEX(prod_est,$G34+$H34-1,MATCH(CW$14,$BP$14:$DP$14,0))</f>
        <v>0</v>
      </c>
      <c r="CX34" cm="1">
        <f t="array" ref="CX34">AR34*INDEX(prod_est,$G34+$H34-1,MATCH(CX$14,$BP$14:$DP$14,0))</f>
        <v>0</v>
      </c>
      <c r="CY34" cm="1">
        <f t="array" ref="CY34">AS34*INDEX(prod_est,$G34+$H34-1,MATCH(CY$14,$BP$14:$DP$14,0))</f>
        <v>0</v>
      </c>
      <c r="CZ34" cm="1">
        <f t="array" ref="CZ34">AT34*INDEX(prod_est,$G34+$H34-1,MATCH(CZ$14,$BP$14:$DP$14,0))</f>
        <v>0</v>
      </c>
      <c r="DA34" cm="1">
        <f t="array" ref="DA34">AU34*INDEX(prod_est,$G34+$H34-1,MATCH(DA$14,$BP$14:$DP$14,0))</f>
        <v>0</v>
      </c>
      <c r="DB34" cm="1">
        <f t="array" ref="DB34">AV34*INDEX(prod_est,$G34+$H34-1,MATCH(DB$14,$BP$14:$DP$14,0))</f>
        <v>0</v>
      </c>
      <c r="DC34" cm="1">
        <f t="array" ref="DC34">AW34*INDEX(prod_est,$G34+$H34-1,MATCH(DC$14,$BP$14:$DP$14,0))</f>
        <v>0</v>
      </c>
      <c r="DD34" cm="1">
        <f t="array" ref="DD34">AX34*INDEX(prod_est,$G34+$H34-1,MATCH(DD$14,$BP$14:$DP$14,0))</f>
        <v>0</v>
      </c>
      <c r="DE34" cm="1">
        <f t="array" ref="DE34">AY34*INDEX(prod_est,$G34+$H34-1,MATCH(DE$14,$BP$14:$DP$14,0))</f>
        <v>0</v>
      </c>
      <c r="DF34" cm="1">
        <f t="array" ref="DF34">AZ34*INDEX(prod_est,$G34+$H34-1,MATCH(DF$14,$BP$14:$DP$14,0))</f>
        <v>0</v>
      </c>
      <c r="DG34" cm="1">
        <f t="array" ref="DG34">BA34*INDEX(prod_est,$G34+$H34-1,MATCH(DG$14,$BP$14:$DP$14,0))</f>
        <v>0</v>
      </c>
      <c r="DH34" cm="1">
        <f t="array" ref="DH34">BB34*INDEX(prod_est,$G34+$H34-1,MATCH(DH$14,$BP$14:$DP$14,0))</f>
        <v>0</v>
      </c>
      <c r="DI34" cm="1">
        <f t="array" ref="DI34">BC34*INDEX(prod_est,$G34+$H34-1,MATCH(DI$14,$BP$14:$DP$14,0))</f>
        <v>0</v>
      </c>
      <c r="DJ34" cm="1">
        <f t="array" ref="DJ34">BD34*INDEX(prod_est,$G34+$H34-1,MATCH(DJ$14,$BP$14:$DP$14,0))</f>
        <v>0</v>
      </c>
      <c r="DK34" cm="1">
        <f t="array" ref="DK34">BE34*INDEX(prod_est,$G34+$H34-1,MATCH(DK$14,$BP$14:$DP$14,0))</f>
        <v>0</v>
      </c>
      <c r="DL34" cm="1">
        <f t="array" ref="DL34">BF34*INDEX(prod_est,$G34+$H34-1,MATCH(DL$14,$BP$14:$DP$14,0))</f>
        <v>0</v>
      </c>
      <c r="DM34" cm="1">
        <f t="array" ref="DM34">BG34*INDEX(prod_est,$G34+$H34-1,MATCH(DM$14,$BP$14:$DP$14,0))</f>
        <v>0</v>
      </c>
      <c r="DN34" cm="1">
        <f t="array" ref="DN34">BH34*INDEX(prod_est,$G34+$H34-1,MATCH(DN$14,$BP$14:$DP$14,0))</f>
        <v>0</v>
      </c>
      <c r="DO34" cm="1">
        <f t="array" ref="DO34">BI34*INDEX(prod_est,$G34+$H34-1,MATCH(DO$14,$BP$14:$DP$14,0))</f>
        <v>0</v>
      </c>
      <c r="DP34" cm="1">
        <f t="array" ref="DP34">BJ34*INDEX(prod_est,$G34+$H34-1,MATCH(DP$14,$BP$14:$DP$14,0))</f>
        <v>0</v>
      </c>
    </row>
    <row r="35" spans="1:120" x14ac:dyDescent="0.25">
      <c r="A35" t="s">
        <v>44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113</v>
      </c>
      <c r="H35">
        <f>IFERROR(MATCH(D35,Production_est!$D$4:$D$339,0),"-")</f>
        <v>6</v>
      </c>
      <c r="I35" s="8" cm="1">
        <f t="array" ref="I35">IFERROR(INDEX(Production_est!$E$4:$E$339,H35+G35-1),"-")</f>
        <v>52407.094231576702</v>
      </c>
      <c r="J35" s="42">
        <f t="shared" si="0"/>
        <v>0</v>
      </c>
      <c r="K35" s="42">
        <f t="shared" ref="K35:AP35" si="45">J35*(1-$F$4)</f>
        <v>0</v>
      </c>
      <c r="L35" s="42">
        <f t="shared" si="45"/>
        <v>0</v>
      </c>
      <c r="M35" s="42">
        <f t="shared" si="45"/>
        <v>0</v>
      </c>
      <c r="N35" s="42">
        <f t="shared" si="45"/>
        <v>0</v>
      </c>
      <c r="O35" s="42">
        <f t="shared" si="45"/>
        <v>0</v>
      </c>
      <c r="P35" s="42">
        <f t="shared" si="45"/>
        <v>0</v>
      </c>
      <c r="Q35" s="42">
        <f t="shared" si="45"/>
        <v>0</v>
      </c>
      <c r="R35" s="42">
        <f t="shared" si="45"/>
        <v>0</v>
      </c>
      <c r="S35" s="42">
        <f t="shared" si="45"/>
        <v>0</v>
      </c>
      <c r="T35" s="42">
        <f t="shared" si="45"/>
        <v>0</v>
      </c>
      <c r="U35" s="42">
        <f t="shared" si="45"/>
        <v>0</v>
      </c>
      <c r="V35" s="42">
        <f t="shared" si="45"/>
        <v>0</v>
      </c>
      <c r="W35" s="42">
        <f t="shared" si="45"/>
        <v>0</v>
      </c>
      <c r="X35" s="42">
        <f t="shared" si="45"/>
        <v>0</v>
      </c>
      <c r="Y35" s="42">
        <f t="shared" si="45"/>
        <v>0</v>
      </c>
      <c r="Z35" s="42">
        <f t="shared" si="45"/>
        <v>0</v>
      </c>
      <c r="AA35" s="42">
        <f t="shared" si="45"/>
        <v>0</v>
      </c>
      <c r="AB35" s="42">
        <f t="shared" si="45"/>
        <v>0</v>
      </c>
      <c r="AC35" s="42">
        <f t="shared" si="45"/>
        <v>0</v>
      </c>
      <c r="AD35" s="42">
        <f t="shared" si="45"/>
        <v>0</v>
      </c>
      <c r="AE35" s="42">
        <f t="shared" si="45"/>
        <v>0</v>
      </c>
      <c r="AF35" s="42">
        <f t="shared" si="45"/>
        <v>0</v>
      </c>
      <c r="AG35" s="42">
        <f t="shared" si="45"/>
        <v>0</v>
      </c>
      <c r="AH35" s="42">
        <f t="shared" si="45"/>
        <v>0</v>
      </c>
      <c r="AI35" s="42">
        <f t="shared" si="45"/>
        <v>0</v>
      </c>
      <c r="AJ35" s="42">
        <f t="shared" si="45"/>
        <v>0</v>
      </c>
      <c r="AK35" s="42">
        <f t="shared" si="45"/>
        <v>0</v>
      </c>
      <c r="AL35" s="42">
        <f t="shared" si="45"/>
        <v>0</v>
      </c>
      <c r="AM35" s="42">
        <f t="shared" si="45"/>
        <v>0</v>
      </c>
      <c r="AN35" s="42">
        <f t="shared" si="45"/>
        <v>0</v>
      </c>
      <c r="AO35" s="42">
        <f t="shared" si="45"/>
        <v>0</v>
      </c>
      <c r="AP35" s="42">
        <f t="shared" si="45"/>
        <v>0</v>
      </c>
      <c r="AQ35" s="42">
        <f t="shared" ref="AQ35:BJ35" si="46">AP35*(1-$F$4)</f>
        <v>0</v>
      </c>
      <c r="AR35" s="42">
        <f t="shared" si="46"/>
        <v>0</v>
      </c>
      <c r="AS35" s="42">
        <f t="shared" si="46"/>
        <v>0</v>
      </c>
      <c r="AT35" s="42">
        <f t="shared" si="46"/>
        <v>0</v>
      </c>
      <c r="AU35" s="42">
        <f t="shared" si="46"/>
        <v>0</v>
      </c>
      <c r="AV35" s="42">
        <f t="shared" si="46"/>
        <v>0</v>
      </c>
      <c r="AW35" s="42">
        <f t="shared" si="46"/>
        <v>0</v>
      </c>
      <c r="AX35" s="42">
        <f t="shared" si="46"/>
        <v>0</v>
      </c>
      <c r="AY35" s="42">
        <f t="shared" si="46"/>
        <v>0</v>
      </c>
      <c r="AZ35" s="42">
        <f t="shared" si="46"/>
        <v>0</v>
      </c>
      <c r="BA35" s="42">
        <f t="shared" si="46"/>
        <v>0</v>
      </c>
      <c r="BB35" s="42">
        <f t="shared" si="46"/>
        <v>0</v>
      </c>
      <c r="BC35" s="42">
        <f t="shared" si="46"/>
        <v>0</v>
      </c>
      <c r="BD35" s="42">
        <f t="shared" si="46"/>
        <v>0</v>
      </c>
      <c r="BE35" s="42">
        <f t="shared" si="46"/>
        <v>0</v>
      </c>
      <c r="BF35" s="42">
        <f t="shared" si="46"/>
        <v>0</v>
      </c>
      <c r="BG35" s="42">
        <f t="shared" si="46"/>
        <v>0</v>
      </c>
      <c r="BH35" s="42">
        <f t="shared" si="46"/>
        <v>0</v>
      </c>
      <c r="BI35" s="42">
        <f t="shared" si="46"/>
        <v>0</v>
      </c>
      <c r="BJ35" s="42">
        <f t="shared" si="46"/>
        <v>0</v>
      </c>
      <c r="BK35" t="str">
        <f t="shared" si="3"/>
        <v>08_JPN</v>
      </c>
      <c r="BL35" t="str">
        <f t="shared" si="4"/>
        <v>d_ind_cem_15_3_charcoal</v>
      </c>
      <c r="BO35" s="8">
        <f t="shared" si="5"/>
        <v>0</v>
      </c>
      <c r="BP35" s="8">
        <f t="shared" si="6"/>
        <v>0</v>
      </c>
      <c r="BQ35" s="8" cm="1">
        <f t="array" ref="BQ35">K35*INDEX(prod_est,$G35+$H35-1,MATCH(BQ$14,$BP$14:$DP$14,0))</f>
        <v>0</v>
      </c>
      <c r="BR35" s="8" cm="1">
        <f t="array" ref="BR35">L35*INDEX(prod_est,$G35+$H35-1,MATCH(BR$14,$BP$14:$DP$14,0))</f>
        <v>0</v>
      </c>
      <c r="BS35" s="8" cm="1">
        <f t="array" ref="BS35">M35*INDEX(prod_est,$G35+$H35-1,MATCH(BS$14,$BP$14:$DP$14,0))</f>
        <v>0</v>
      </c>
      <c r="BT35" s="8" cm="1">
        <f t="array" ref="BT35">N35*INDEX(prod_est,$G35+$H35-1,MATCH(BT$14,$BP$14:$DP$14,0))</f>
        <v>0</v>
      </c>
      <c r="BU35" s="8" cm="1">
        <f t="array" ref="BU35">O35*INDEX(prod_est,$G35+$H35-1,MATCH(BU$14,$BP$14:$DP$14,0))</f>
        <v>0</v>
      </c>
      <c r="BV35" s="8" cm="1">
        <f t="array" ref="BV35">P35*INDEX(prod_est,$G35+$H35-1,MATCH(BV$14,$BP$14:$DP$14,0))</f>
        <v>0</v>
      </c>
      <c r="BW35" s="8" cm="1">
        <f t="array" ref="BW35">Q35*INDEX(prod_est,$G35+$H35-1,MATCH(BW$14,$BP$14:$DP$14,0))</f>
        <v>0</v>
      </c>
      <c r="BX35" s="8" cm="1">
        <f t="array" ref="BX35">R35*INDEX(prod_est,$G35+$H35-1,MATCH(BX$14,$BP$14:$DP$14,0))</f>
        <v>0</v>
      </c>
      <c r="BY35" s="8" cm="1">
        <f t="array" ref="BY35">S35*INDEX(prod_est,$G35+$H35-1,MATCH(BY$14,$BP$14:$DP$14,0))</f>
        <v>0</v>
      </c>
      <c r="BZ35" s="8" cm="1">
        <f t="array" ref="BZ35">T35*INDEX(prod_est,$G35+$H35-1,MATCH(BZ$14,$BP$14:$DP$14,0))</f>
        <v>0</v>
      </c>
      <c r="CA35" s="8" cm="1">
        <f t="array" ref="CA35">U35*INDEX(prod_est,$G35+$H35-1,MATCH(CA$14,$BP$14:$DP$14,0))</f>
        <v>0</v>
      </c>
      <c r="CB35" s="8" cm="1">
        <f t="array" ref="CB35">V35*INDEX(prod_est,$G35+$H35-1,MATCH(CB$14,$BP$14:$DP$14,0))</f>
        <v>0</v>
      </c>
      <c r="CC35" s="8" cm="1">
        <f t="array" ref="CC35">W35*INDEX(prod_est,$G35+$H35-1,MATCH(CC$14,$BP$14:$DP$14,0))</f>
        <v>0</v>
      </c>
      <c r="CD35" s="8" cm="1">
        <f t="array" ref="CD35">X35*INDEX(prod_est,$G35+$H35-1,MATCH(CD$14,$BP$14:$DP$14,0))</f>
        <v>0</v>
      </c>
      <c r="CE35" s="8" cm="1">
        <f t="array" ref="CE35">Y35*INDEX(prod_est,$G35+$H35-1,MATCH(CE$14,$BP$14:$DP$14,0))</f>
        <v>0</v>
      </c>
      <c r="CF35" s="8" cm="1">
        <f t="array" ref="CF35">Z35*INDEX(prod_est,$G35+$H35-1,MATCH(CF$14,$BP$14:$DP$14,0))</f>
        <v>0</v>
      </c>
      <c r="CG35" s="8" cm="1">
        <f t="array" ref="CG35">AA35*INDEX(prod_est,$G35+$H35-1,MATCH(CG$14,$BP$14:$DP$14,0))</f>
        <v>0</v>
      </c>
      <c r="CH35" s="8" cm="1">
        <f t="array" ref="CH35">AB35*INDEX(prod_est,$G35+$H35-1,MATCH(CH$14,$BP$14:$DP$14,0))</f>
        <v>0</v>
      </c>
      <c r="CI35" s="8" cm="1">
        <f t="array" ref="CI35">AC35*INDEX(prod_est,$G35+$H35-1,MATCH(CI$14,$BP$14:$DP$14,0))</f>
        <v>0</v>
      </c>
      <c r="CJ35" s="8" cm="1">
        <f t="array" ref="CJ35">AD35*INDEX(prod_est,$G35+$H35-1,MATCH(CJ$14,$BP$14:$DP$14,0))</f>
        <v>0</v>
      </c>
      <c r="CK35" s="8" cm="1">
        <f t="array" ref="CK35">AE35*INDEX(prod_est,$G35+$H35-1,MATCH(CK$14,$BP$14:$DP$14,0))</f>
        <v>0</v>
      </c>
      <c r="CL35" s="8" cm="1">
        <f t="array" ref="CL35">AF35*INDEX(prod_est,$G35+$H35-1,MATCH(CL$14,$BP$14:$DP$14,0))</f>
        <v>0</v>
      </c>
      <c r="CM35" s="8" cm="1">
        <f t="array" ref="CM35">AG35*INDEX(prod_est,$G35+$H35-1,MATCH(CM$14,$BP$14:$DP$14,0))</f>
        <v>0</v>
      </c>
      <c r="CN35" s="8" cm="1">
        <f t="array" ref="CN35">AH35*INDEX(prod_est,$G35+$H35-1,MATCH(CN$14,$BP$14:$DP$14,0))</f>
        <v>0</v>
      </c>
      <c r="CO35" s="8" cm="1">
        <f t="array" ref="CO35">AI35*INDEX(prod_est,$G35+$H35-1,MATCH(CO$14,$BP$14:$DP$14,0))</f>
        <v>0</v>
      </c>
      <c r="CP35" s="8" cm="1">
        <f t="array" ref="CP35">AJ35*INDEX(prod_est,$G35+$H35-1,MATCH(CP$14,$BP$14:$DP$14,0))</f>
        <v>0</v>
      </c>
      <c r="CQ35" s="8" cm="1">
        <f t="array" ref="CQ35">AK35*INDEX(prod_est,$G35+$H35-1,MATCH(CQ$14,$BP$14:$DP$14,0))</f>
        <v>0</v>
      </c>
      <c r="CR35" s="8" cm="1">
        <f t="array" ref="CR35">AL35*INDEX(prod_est,$G35+$H35-1,MATCH(CR$14,$BP$14:$DP$14,0))</f>
        <v>0</v>
      </c>
      <c r="CS35" s="8" cm="1">
        <f t="array" ref="CS35">AM35*INDEX(prod_est,$G35+$H35-1,MATCH(CS$14,$BP$14:$DP$14,0))</f>
        <v>0</v>
      </c>
      <c r="CT35" s="8" cm="1">
        <f t="array" ref="CT35">AN35*INDEX(prod_est,$G35+$H35-1,MATCH(CT$14,$BP$14:$DP$14,0))</f>
        <v>0</v>
      </c>
      <c r="CU35" s="8" cm="1">
        <f t="array" ref="CU35">AO35*INDEX(prod_est,$G35+$H35-1,MATCH(CU$14,$BP$14:$DP$14,0))</f>
        <v>0</v>
      </c>
      <c r="CV35" s="8" cm="1">
        <f t="array" ref="CV35">AP35*INDEX(prod_est,$G35+$H35-1,MATCH(CV$14,$BP$14:$DP$14,0))</f>
        <v>0</v>
      </c>
      <c r="CW35" cm="1">
        <f t="array" ref="CW35">AQ35*INDEX(prod_est,$G35+$H35-1,MATCH(CW$14,$BP$14:$DP$14,0))</f>
        <v>0</v>
      </c>
      <c r="CX35" cm="1">
        <f t="array" ref="CX35">AR35*INDEX(prod_est,$G35+$H35-1,MATCH(CX$14,$BP$14:$DP$14,0))</f>
        <v>0</v>
      </c>
      <c r="CY35" cm="1">
        <f t="array" ref="CY35">AS35*INDEX(prod_est,$G35+$H35-1,MATCH(CY$14,$BP$14:$DP$14,0))</f>
        <v>0</v>
      </c>
      <c r="CZ35" cm="1">
        <f t="array" ref="CZ35">AT35*INDEX(prod_est,$G35+$H35-1,MATCH(CZ$14,$BP$14:$DP$14,0))</f>
        <v>0</v>
      </c>
      <c r="DA35" cm="1">
        <f t="array" ref="DA35">AU35*INDEX(prod_est,$G35+$H35-1,MATCH(DA$14,$BP$14:$DP$14,0))</f>
        <v>0</v>
      </c>
      <c r="DB35" cm="1">
        <f t="array" ref="DB35">AV35*INDEX(prod_est,$G35+$H35-1,MATCH(DB$14,$BP$14:$DP$14,0))</f>
        <v>0</v>
      </c>
      <c r="DC35" cm="1">
        <f t="array" ref="DC35">AW35*INDEX(prod_est,$G35+$H35-1,MATCH(DC$14,$BP$14:$DP$14,0))</f>
        <v>0</v>
      </c>
      <c r="DD35" cm="1">
        <f t="array" ref="DD35">AX35*INDEX(prod_est,$G35+$H35-1,MATCH(DD$14,$BP$14:$DP$14,0))</f>
        <v>0</v>
      </c>
      <c r="DE35" cm="1">
        <f t="array" ref="DE35">AY35*INDEX(prod_est,$G35+$H35-1,MATCH(DE$14,$BP$14:$DP$14,0))</f>
        <v>0</v>
      </c>
      <c r="DF35" cm="1">
        <f t="array" ref="DF35">AZ35*INDEX(prod_est,$G35+$H35-1,MATCH(DF$14,$BP$14:$DP$14,0))</f>
        <v>0</v>
      </c>
      <c r="DG35" cm="1">
        <f t="array" ref="DG35">BA35*INDEX(prod_est,$G35+$H35-1,MATCH(DG$14,$BP$14:$DP$14,0))</f>
        <v>0</v>
      </c>
      <c r="DH35" cm="1">
        <f t="array" ref="DH35">BB35*INDEX(prod_est,$G35+$H35-1,MATCH(DH$14,$BP$14:$DP$14,0))</f>
        <v>0</v>
      </c>
      <c r="DI35" cm="1">
        <f t="array" ref="DI35">BC35*INDEX(prod_est,$G35+$H35-1,MATCH(DI$14,$BP$14:$DP$14,0))</f>
        <v>0</v>
      </c>
      <c r="DJ35" cm="1">
        <f t="array" ref="DJ35">BD35*INDEX(prod_est,$G35+$H35-1,MATCH(DJ$14,$BP$14:$DP$14,0))</f>
        <v>0</v>
      </c>
      <c r="DK35" cm="1">
        <f t="array" ref="DK35">BE35*INDEX(prod_est,$G35+$H35-1,MATCH(DK$14,$BP$14:$DP$14,0))</f>
        <v>0</v>
      </c>
      <c r="DL35" cm="1">
        <f t="array" ref="DL35">BF35*INDEX(prod_est,$G35+$H35-1,MATCH(DL$14,$BP$14:$DP$14,0))</f>
        <v>0</v>
      </c>
      <c r="DM35" cm="1">
        <f t="array" ref="DM35">BG35*INDEX(prod_est,$G35+$H35-1,MATCH(DM$14,$BP$14:$DP$14,0))</f>
        <v>0</v>
      </c>
      <c r="DN35" cm="1">
        <f t="array" ref="DN35">BH35*INDEX(prod_est,$G35+$H35-1,MATCH(DN$14,$BP$14:$DP$14,0))</f>
        <v>0</v>
      </c>
      <c r="DO35" cm="1">
        <f t="array" ref="DO35">BI35*INDEX(prod_est,$G35+$H35-1,MATCH(DO$14,$BP$14:$DP$14,0))</f>
        <v>0</v>
      </c>
      <c r="DP35" cm="1">
        <f t="array" ref="DP35">BJ35*INDEX(prod_est,$G35+$H35-1,MATCH(DP$14,$BP$14:$DP$14,0))</f>
        <v>0</v>
      </c>
    </row>
    <row r="36" spans="1:120" x14ac:dyDescent="0.25">
      <c r="A36" t="s">
        <v>44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113</v>
      </c>
      <c r="H36">
        <f>IFERROR(MATCH(D36,Production_est!$D$4:$D$339,0),"-")</f>
        <v>6</v>
      </c>
      <c r="I36" s="8" cm="1">
        <f t="array" ref="I36">IFERROR(INDEX(Production_est!$E$4:$E$339,H36+G36-1),"-")</f>
        <v>52407.094231576702</v>
      </c>
      <c r="J36" s="42">
        <f t="shared" si="0"/>
        <v>0</v>
      </c>
      <c r="K36" s="42">
        <f t="shared" ref="K36:AP36" si="47">J36*(1-$F$4)</f>
        <v>0</v>
      </c>
      <c r="L36" s="42">
        <f t="shared" si="47"/>
        <v>0</v>
      </c>
      <c r="M36" s="42">
        <f t="shared" si="47"/>
        <v>0</v>
      </c>
      <c r="N36" s="42">
        <f t="shared" si="47"/>
        <v>0</v>
      </c>
      <c r="O36" s="42">
        <f t="shared" si="47"/>
        <v>0</v>
      </c>
      <c r="P36" s="42">
        <f t="shared" si="47"/>
        <v>0</v>
      </c>
      <c r="Q36" s="42">
        <f t="shared" si="47"/>
        <v>0</v>
      </c>
      <c r="R36" s="42">
        <f t="shared" si="47"/>
        <v>0</v>
      </c>
      <c r="S36" s="42">
        <f t="shared" si="47"/>
        <v>0</v>
      </c>
      <c r="T36" s="42">
        <f t="shared" si="47"/>
        <v>0</v>
      </c>
      <c r="U36" s="42">
        <f t="shared" si="47"/>
        <v>0</v>
      </c>
      <c r="V36" s="42">
        <f t="shared" si="47"/>
        <v>0</v>
      </c>
      <c r="W36" s="42">
        <f t="shared" si="47"/>
        <v>0</v>
      </c>
      <c r="X36" s="42">
        <f t="shared" si="47"/>
        <v>0</v>
      </c>
      <c r="Y36" s="42">
        <f t="shared" si="47"/>
        <v>0</v>
      </c>
      <c r="Z36" s="42">
        <f t="shared" si="47"/>
        <v>0</v>
      </c>
      <c r="AA36" s="42">
        <f t="shared" si="47"/>
        <v>0</v>
      </c>
      <c r="AB36" s="42">
        <f t="shared" si="47"/>
        <v>0</v>
      </c>
      <c r="AC36" s="42">
        <f t="shared" si="47"/>
        <v>0</v>
      </c>
      <c r="AD36" s="42">
        <f t="shared" si="47"/>
        <v>0</v>
      </c>
      <c r="AE36" s="42">
        <f t="shared" si="47"/>
        <v>0</v>
      </c>
      <c r="AF36" s="42">
        <f t="shared" si="47"/>
        <v>0</v>
      </c>
      <c r="AG36" s="42">
        <f t="shared" si="47"/>
        <v>0</v>
      </c>
      <c r="AH36" s="42">
        <f t="shared" si="47"/>
        <v>0</v>
      </c>
      <c r="AI36" s="42">
        <f t="shared" si="47"/>
        <v>0</v>
      </c>
      <c r="AJ36" s="42">
        <f t="shared" si="47"/>
        <v>0</v>
      </c>
      <c r="AK36" s="42">
        <f t="shared" si="47"/>
        <v>0</v>
      </c>
      <c r="AL36" s="42">
        <f t="shared" si="47"/>
        <v>0</v>
      </c>
      <c r="AM36" s="42">
        <f t="shared" si="47"/>
        <v>0</v>
      </c>
      <c r="AN36" s="42">
        <f t="shared" si="47"/>
        <v>0</v>
      </c>
      <c r="AO36" s="42">
        <f t="shared" si="47"/>
        <v>0</v>
      </c>
      <c r="AP36" s="42">
        <f t="shared" si="47"/>
        <v>0</v>
      </c>
      <c r="AQ36" s="42">
        <f t="shared" ref="AQ36:BJ36" si="48">AP36*(1-$F$4)</f>
        <v>0</v>
      </c>
      <c r="AR36" s="42">
        <f t="shared" si="48"/>
        <v>0</v>
      </c>
      <c r="AS36" s="42">
        <f t="shared" si="48"/>
        <v>0</v>
      </c>
      <c r="AT36" s="42">
        <f t="shared" si="48"/>
        <v>0</v>
      </c>
      <c r="AU36" s="42">
        <f t="shared" si="48"/>
        <v>0</v>
      </c>
      <c r="AV36" s="42">
        <f t="shared" si="48"/>
        <v>0</v>
      </c>
      <c r="AW36" s="42">
        <f t="shared" si="48"/>
        <v>0</v>
      </c>
      <c r="AX36" s="42">
        <f t="shared" si="48"/>
        <v>0</v>
      </c>
      <c r="AY36" s="42">
        <f t="shared" si="48"/>
        <v>0</v>
      </c>
      <c r="AZ36" s="42">
        <f t="shared" si="48"/>
        <v>0</v>
      </c>
      <c r="BA36" s="42">
        <f t="shared" si="48"/>
        <v>0</v>
      </c>
      <c r="BB36" s="42">
        <f t="shared" si="48"/>
        <v>0</v>
      </c>
      <c r="BC36" s="42">
        <f t="shared" si="48"/>
        <v>0</v>
      </c>
      <c r="BD36" s="42">
        <f t="shared" si="48"/>
        <v>0</v>
      </c>
      <c r="BE36" s="42">
        <f t="shared" si="48"/>
        <v>0</v>
      </c>
      <c r="BF36" s="42">
        <f t="shared" si="48"/>
        <v>0</v>
      </c>
      <c r="BG36" s="42">
        <f t="shared" si="48"/>
        <v>0</v>
      </c>
      <c r="BH36" s="42">
        <f t="shared" si="48"/>
        <v>0</v>
      </c>
      <c r="BI36" s="42">
        <f t="shared" si="48"/>
        <v>0</v>
      </c>
      <c r="BJ36" s="42">
        <f t="shared" si="48"/>
        <v>0</v>
      </c>
      <c r="BK36" t="str">
        <f t="shared" si="3"/>
        <v>08_JPN</v>
      </c>
      <c r="BL36" t="str">
        <f t="shared" si="4"/>
        <v>d_ind_cem_15_4_black_liquor</v>
      </c>
      <c r="BO36" s="8">
        <f t="shared" si="5"/>
        <v>0</v>
      </c>
      <c r="BP36" s="8">
        <f t="shared" si="6"/>
        <v>0</v>
      </c>
      <c r="BQ36" s="8" cm="1">
        <f t="array" ref="BQ36">K36*INDEX(prod_est,$G36+$H36-1,MATCH(BQ$14,$BP$14:$DP$14,0))</f>
        <v>0</v>
      </c>
      <c r="BR36" s="8" cm="1">
        <f t="array" ref="BR36">L36*INDEX(prod_est,$G36+$H36-1,MATCH(BR$14,$BP$14:$DP$14,0))</f>
        <v>0</v>
      </c>
      <c r="BS36" s="8" cm="1">
        <f t="array" ref="BS36">M36*INDEX(prod_est,$G36+$H36-1,MATCH(BS$14,$BP$14:$DP$14,0))</f>
        <v>0</v>
      </c>
      <c r="BT36" s="8" cm="1">
        <f t="array" ref="BT36">N36*INDEX(prod_est,$G36+$H36-1,MATCH(BT$14,$BP$14:$DP$14,0))</f>
        <v>0</v>
      </c>
      <c r="BU36" s="8" cm="1">
        <f t="array" ref="BU36">O36*INDEX(prod_est,$G36+$H36-1,MATCH(BU$14,$BP$14:$DP$14,0))</f>
        <v>0</v>
      </c>
      <c r="BV36" s="8" cm="1">
        <f t="array" ref="BV36">P36*INDEX(prod_est,$G36+$H36-1,MATCH(BV$14,$BP$14:$DP$14,0))</f>
        <v>0</v>
      </c>
      <c r="BW36" s="8" cm="1">
        <f t="array" ref="BW36">Q36*INDEX(prod_est,$G36+$H36-1,MATCH(BW$14,$BP$14:$DP$14,0))</f>
        <v>0</v>
      </c>
      <c r="BX36" s="8" cm="1">
        <f t="array" ref="BX36">R36*INDEX(prod_est,$G36+$H36-1,MATCH(BX$14,$BP$14:$DP$14,0))</f>
        <v>0</v>
      </c>
      <c r="BY36" s="8" cm="1">
        <f t="array" ref="BY36">S36*INDEX(prod_est,$G36+$H36-1,MATCH(BY$14,$BP$14:$DP$14,0))</f>
        <v>0</v>
      </c>
      <c r="BZ36" s="8" cm="1">
        <f t="array" ref="BZ36">T36*INDEX(prod_est,$G36+$H36-1,MATCH(BZ$14,$BP$14:$DP$14,0))</f>
        <v>0</v>
      </c>
      <c r="CA36" s="8" cm="1">
        <f t="array" ref="CA36">U36*INDEX(prod_est,$G36+$H36-1,MATCH(CA$14,$BP$14:$DP$14,0))</f>
        <v>0</v>
      </c>
      <c r="CB36" s="8" cm="1">
        <f t="array" ref="CB36">V36*INDEX(prod_est,$G36+$H36-1,MATCH(CB$14,$BP$14:$DP$14,0))</f>
        <v>0</v>
      </c>
      <c r="CC36" s="8" cm="1">
        <f t="array" ref="CC36">W36*INDEX(prod_est,$G36+$H36-1,MATCH(CC$14,$BP$14:$DP$14,0))</f>
        <v>0</v>
      </c>
      <c r="CD36" s="8" cm="1">
        <f t="array" ref="CD36">X36*INDEX(prod_est,$G36+$H36-1,MATCH(CD$14,$BP$14:$DP$14,0))</f>
        <v>0</v>
      </c>
      <c r="CE36" s="8" cm="1">
        <f t="array" ref="CE36">Y36*INDEX(prod_est,$G36+$H36-1,MATCH(CE$14,$BP$14:$DP$14,0))</f>
        <v>0</v>
      </c>
      <c r="CF36" s="8" cm="1">
        <f t="array" ref="CF36">Z36*INDEX(prod_est,$G36+$H36-1,MATCH(CF$14,$BP$14:$DP$14,0))</f>
        <v>0</v>
      </c>
      <c r="CG36" s="8" cm="1">
        <f t="array" ref="CG36">AA36*INDEX(prod_est,$G36+$H36-1,MATCH(CG$14,$BP$14:$DP$14,0))</f>
        <v>0</v>
      </c>
      <c r="CH36" s="8" cm="1">
        <f t="array" ref="CH36">AB36*INDEX(prod_est,$G36+$H36-1,MATCH(CH$14,$BP$14:$DP$14,0))</f>
        <v>0</v>
      </c>
      <c r="CI36" s="8" cm="1">
        <f t="array" ref="CI36">AC36*INDEX(prod_est,$G36+$H36-1,MATCH(CI$14,$BP$14:$DP$14,0))</f>
        <v>0</v>
      </c>
      <c r="CJ36" s="8" cm="1">
        <f t="array" ref="CJ36">AD36*INDEX(prod_est,$G36+$H36-1,MATCH(CJ$14,$BP$14:$DP$14,0))</f>
        <v>0</v>
      </c>
      <c r="CK36" s="8" cm="1">
        <f t="array" ref="CK36">AE36*INDEX(prod_est,$G36+$H36-1,MATCH(CK$14,$BP$14:$DP$14,0))</f>
        <v>0</v>
      </c>
      <c r="CL36" s="8" cm="1">
        <f t="array" ref="CL36">AF36*INDEX(prod_est,$G36+$H36-1,MATCH(CL$14,$BP$14:$DP$14,0))</f>
        <v>0</v>
      </c>
      <c r="CM36" s="8" cm="1">
        <f t="array" ref="CM36">AG36*INDEX(prod_est,$G36+$H36-1,MATCH(CM$14,$BP$14:$DP$14,0))</f>
        <v>0</v>
      </c>
      <c r="CN36" s="8" cm="1">
        <f t="array" ref="CN36">AH36*INDEX(prod_est,$G36+$H36-1,MATCH(CN$14,$BP$14:$DP$14,0))</f>
        <v>0</v>
      </c>
      <c r="CO36" s="8" cm="1">
        <f t="array" ref="CO36">AI36*INDEX(prod_est,$G36+$H36-1,MATCH(CO$14,$BP$14:$DP$14,0))</f>
        <v>0</v>
      </c>
      <c r="CP36" s="8" cm="1">
        <f t="array" ref="CP36">AJ36*INDEX(prod_est,$G36+$H36-1,MATCH(CP$14,$BP$14:$DP$14,0))</f>
        <v>0</v>
      </c>
      <c r="CQ36" s="8" cm="1">
        <f t="array" ref="CQ36">AK36*INDEX(prod_est,$G36+$H36-1,MATCH(CQ$14,$BP$14:$DP$14,0))</f>
        <v>0</v>
      </c>
      <c r="CR36" s="8" cm="1">
        <f t="array" ref="CR36">AL36*INDEX(prod_est,$G36+$H36-1,MATCH(CR$14,$BP$14:$DP$14,0))</f>
        <v>0</v>
      </c>
      <c r="CS36" s="8" cm="1">
        <f t="array" ref="CS36">AM36*INDEX(prod_est,$G36+$H36-1,MATCH(CS$14,$BP$14:$DP$14,0))</f>
        <v>0</v>
      </c>
      <c r="CT36" s="8" cm="1">
        <f t="array" ref="CT36">AN36*INDEX(prod_est,$G36+$H36-1,MATCH(CT$14,$BP$14:$DP$14,0))</f>
        <v>0</v>
      </c>
      <c r="CU36" s="8" cm="1">
        <f t="array" ref="CU36">AO36*INDEX(prod_est,$G36+$H36-1,MATCH(CU$14,$BP$14:$DP$14,0))</f>
        <v>0</v>
      </c>
      <c r="CV36" s="8" cm="1">
        <f t="array" ref="CV36">AP36*INDEX(prod_est,$G36+$H36-1,MATCH(CV$14,$BP$14:$DP$14,0))</f>
        <v>0</v>
      </c>
      <c r="CW36" cm="1">
        <f t="array" ref="CW36">AQ36*INDEX(prod_est,$G36+$H36-1,MATCH(CW$14,$BP$14:$DP$14,0))</f>
        <v>0</v>
      </c>
      <c r="CX36" cm="1">
        <f t="array" ref="CX36">AR36*INDEX(prod_est,$G36+$H36-1,MATCH(CX$14,$BP$14:$DP$14,0))</f>
        <v>0</v>
      </c>
      <c r="CY36" cm="1">
        <f t="array" ref="CY36">AS36*INDEX(prod_est,$G36+$H36-1,MATCH(CY$14,$BP$14:$DP$14,0))</f>
        <v>0</v>
      </c>
      <c r="CZ36" cm="1">
        <f t="array" ref="CZ36">AT36*INDEX(prod_est,$G36+$H36-1,MATCH(CZ$14,$BP$14:$DP$14,0))</f>
        <v>0</v>
      </c>
      <c r="DA36" cm="1">
        <f t="array" ref="DA36">AU36*INDEX(prod_est,$G36+$H36-1,MATCH(DA$14,$BP$14:$DP$14,0))</f>
        <v>0</v>
      </c>
      <c r="DB36" cm="1">
        <f t="array" ref="DB36">AV36*INDEX(prod_est,$G36+$H36-1,MATCH(DB$14,$BP$14:$DP$14,0))</f>
        <v>0</v>
      </c>
      <c r="DC36" cm="1">
        <f t="array" ref="DC36">AW36*INDEX(prod_est,$G36+$H36-1,MATCH(DC$14,$BP$14:$DP$14,0))</f>
        <v>0</v>
      </c>
      <c r="DD36" cm="1">
        <f t="array" ref="DD36">AX36*INDEX(prod_est,$G36+$H36-1,MATCH(DD$14,$BP$14:$DP$14,0))</f>
        <v>0</v>
      </c>
      <c r="DE36" cm="1">
        <f t="array" ref="DE36">AY36*INDEX(prod_est,$G36+$H36-1,MATCH(DE$14,$BP$14:$DP$14,0))</f>
        <v>0</v>
      </c>
      <c r="DF36" cm="1">
        <f t="array" ref="DF36">AZ36*INDEX(prod_est,$G36+$H36-1,MATCH(DF$14,$BP$14:$DP$14,0))</f>
        <v>0</v>
      </c>
      <c r="DG36" cm="1">
        <f t="array" ref="DG36">BA36*INDEX(prod_est,$G36+$H36-1,MATCH(DG$14,$BP$14:$DP$14,0))</f>
        <v>0</v>
      </c>
      <c r="DH36" cm="1">
        <f t="array" ref="DH36">BB36*INDEX(prod_est,$G36+$H36-1,MATCH(DH$14,$BP$14:$DP$14,0))</f>
        <v>0</v>
      </c>
      <c r="DI36" cm="1">
        <f t="array" ref="DI36">BC36*INDEX(prod_est,$G36+$H36-1,MATCH(DI$14,$BP$14:$DP$14,0))</f>
        <v>0</v>
      </c>
      <c r="DJ36" cm="1">
        <f t="array" ref="DJ36">BD36*INDEX(prod_est,$G36+$H36-1,MATCH(DJ$14,$BP$14:$DP$14,0))</f>
        <v>0</v>
      </c>
      <c r="DK36" cm="1">
        <f t="array" ref="DK36">BE36*INDEX(prod_est,$G36+$H36-1,MATCH(DK$14,$BP$14:$DP$14,0))</f>
        <v>0</v>
      </c>
      <c r="DL36" cm="1">
        <f t="array" ref="DL36">BF36*INDEX(prod_est,$G36+$H36-1,MATCH(DL$14,$BP$14:$DP$14,0))</f>
        <v>0</v>
      </c>
      <c r="DM36" cm="1">
        <f t="array" ref="DM36">BG36*INDEX(prod_est,$G36+$H36-1,MATCH(DM$14,$BP$14:$DP$14,0))</f>
        <v>0</v>
      </c>
      <c r="DN36" cm="1">
        <f t="array" ref="DN36">BH36*INDEX(prod_est,$G36+$H36-1,MATCH(DN$14,$BP$14:$DP$14,0))</f>
        <v>0</v>
      </c>
      <c r="DO36" cm="1">
        <f t="array" ref="DO36">BI36*INDEX(prod_est,$G36+$H36-1,MATCH(DO$14,$BP$14:$DP$14,0))</f>
        <v>0</v>
      </c>
      <c r="DP36" cm="1">
        <f t="array" ref="DP36">BJ36*INDEX(prod_est,$G36+$H36-1,MATCH(DP$14,$BP$14:$DP$14,0))</f>
        <v>0</v>
      </c>
    </row>
    <row r="37" spans="1:120" x14ac:dyDescent="0.25">
      <c r="A37" t="s">
        <v>44</v>
      </c>
      <c r="B37" t="s">
        <v>27</v>
      </c>
      <c r="C37" t="s">
        <v>27</v>
      </c>
      <c r="D37" t="s">
        <v>37</v>
      </c>
      <c r="E37" s="8">
        <v>5.5586468879999993</v>
      </c>
      <c r="F37" s="8">
        <v>5.5606146839999999</v>
      </c>
      <c r="G37">
        <f>MATCH(A37,Production_est!$A$4:$A$339,0)</f>
        <v>113</v>
      </c>
      <c r="H37">
        <f>IFERROR(MATCH(D37,Production_est!$D$4:$D$339,0),"-")</f>
        <v>6</v>
      </c>
      <c r="I37" s="8" cm="1">
        <f t="array" ref="I37">IFERROR(INDEX(Production_est!$E$4:$E$339,H37+G37-1),"-")</f>
        <v>52407.094231576702</v>
      </c>
      <c r="J37" s="42">
        <f t="shared" si="0"/>
        <v>1.0610423580114423E-4</v>
      </c>
      <c r="K37" s="42">
        <f t="shared" ref="K37:AP37" si="49">J37*(1-$F$4)</f>
        <v>1.0592373303313932E-4</v>
      </c>
      <c r="L37" s="42">
        <f t="shared" si="49"/>
        <v>1.0574353733345276E-4</v>
      </c>
      <c r="M37" s="42">
        <f t="shared" si="49"/>
        <v>1.0556364817970502E-4</v>
      </c>
      <c r="N37" s="42">
        <f t="shared" si="49"/>
        <v>1.0538406505040523E-4</v>
      </c>
      <c r="O37" s="42">
        <f t="shared" si="49"/>
        <v>1.0520478742494966E-4</v>
      </c>
      <c r="P37" s="42">
        <f t="shared" si="49"/>
        <v>1.0502581478362023E-4</v>
      </c>
      <c r="Q37" s="42">
        <f t="shared" si="49"/>
        <v>1.04847146607583E-4</v>
      </c>
      <c r="R37" s="42">
        <f t="shared" si="49"/>
        <v>1.0466878237888666E-4</v>
      </c>
      <c r="S37" s="42">
        <f t="shared" si="49"/>
        <v>1.0449072158046104E-4</v>
      </c>
      <c r="T37" s="42">
        <f t="shared" si="49"/>
        <v>1.0431296369611558E-4</v>
      </c>
      <c r="U37" s="42">
        <f t="shared" si="49"/>
        <v>1.0413550821053787E-4</v>
      </c>
      <c r="V37" s="42">
        <f t="shared" si="49"/>
        <v>1.0395835460929212E-4</v>
      </c>
      <c r="W37" s="42">
        <f t="shared" si="49"/>
        <v>1.0378150237881773E-4</v>
      </c>
      <c r="X37" s="42">
        <f t="shared" si="49"/>
        <v>1.0360495100642773E-4</v>
      </c>
      <c r="Y37" s="42">
        <f t="shared" si="49"/>
        <v>1.0342869998030733E-4</v>
      </c>
      <c r="Z37" s="42">
        <f t="shared" si="49"/>
        <v>1.0325274878951243E-4</v>
      </c>
      <c r="AA37" s="42">
        <f t="shared" si="49"/>
        <v>1.0307709692396814E-4</v>
      </c>
      <c r="AB37" s="42">
        <f t="shared" si="49"/>
        <v>1.029017438744673E-4</v>
      </c>
      <c r="AC37" s="42">
        <f t="shared" si="49"/>
        <v>1.0272668913266901E-4</v>
      </c>
      <c r="AD37" s="42">
        <f t="shared" si="49"/>
        <v>1.0255193219109716E-4</v>
      </c>
      <c r="AE37" s="42">
        <f t="shared" si="49"/>
        <v>1.0237747254313892E-4</v>
      </c>
      <c r="AF37" s="42">
        <f t="shared" si="49"/>
        <v>1.0220330968304334E-4</v>
      </c>
      <c r="AG37" s="42">
        <f t="shared" si="49"/>
        <v>1.0202944310591982E-4</v>
      </c>
      <c r="AH37" s="42">
        <f t="shared" si="49"/>
        <v>1.0185587230773667E-4</v>
      </c>
      <c r="AI37" s="42">
        <f t="shared" si="49"/>
        <v>1.0168259678531965E-4</v>
      </c>
      <c r="AJ37" s="42">
        <f t="shared" si="49"/>
        <v>1.0150961603635055E-4</v>
      </c>
      <c r="AK37" s="42">
        <f t="shared" si="49"/>
        <v>1.0133692955936563E-4</v>
      </c>
      <c r="AL37" s="42">
        <f t="shared" si="49"/>
        <v>1.0116453685375428E-4</v>
      </c>
      <c r="AM37" s="42">
        <f t="shared" si="49"/>
        <v>1.009924374197575E-4</v>
      </c>
      <c r="AN37" s="42">
        <f t="shared" si="49"/>
        <v>1.0082063075846649E-4</v>
      </c>
      <c r="AO37" s="42">
        <f t="shared" si="49"/>
        <v>1.0064911637182117E-4</v>
      </c>
      <c r="AP37" s="42">
        <f t="shared" si="49"/>
        <v>1.0047789376260876E-4</v>
      </c>
      <c r="AQ37" s="42">
        <f t="shared" ref="AQ37:BJ37" si="50">AP37*(1-$F$4)</f>
        <v>1.003069624344623E-4</v>
      </c>
      <c r="AR37" s="42">
        <f t="shared" si="50"/>
        <v>1.001363218918593E-4</v>
      </c>
      <c r="AS37" s="42">
        <f t="shared" si="50"/>
        <v>9.9965971640120178E-5</v>
      </c>
      <c r="AT37" s="42">
        <f t="shared" si="50"/>
        <v>9.9795911185406955E-5</v>
      </c>
      <c r="AU37" s="42">
        <f t="shared" si="50"/>
        <v>9.9626140034721718E-5</v>
      </c>
      <c r="AV37" s="42">
        <f t="shared" si="50"/>
        <v>9.9456657695905256E-5</v>
      </c>
      <c r="AW37" s="42">
        <f t="shared" si="50"/>
        <v>9.9287463677635594E-5</v>
      </c>
      <c r="AX37" s="42">
        <f t="shared" si="50"/>
        <v>9.9118557489426593E-5</v>
      </c>
      <c r="AY37" s="42">
        <f t="shared" si="50"/>
        <v>9.8949938641626533E-5</v>
      </c>
      <c r="AZ37" s="42">
        <f t="shared" si="50"/>
        <v>9.8781606645416655E-5</v>
      </c>
      <c r="BA37" s="42">
        <f t="shared" si="50"/>
        <v>9.8613561012809802E-5</v>
      </c>
      <c r="BB37" s="42">
        <f t="shared" si="50"/>
        <v>9.8445801256648958E-5</v>
      </c>
      <c r="BC37" s="42">
        <f t="shared" si="50"/>
        <v>9.8278326890605835E-5</v>
      </c>
      <c r="BD37" s="42">
        <f t="shared" si="50"/>
        <v>9.811113742917951E-5</v>
      </c>
      <c r="BE37" s="42">
        <f t="shared" si="50"/>
        <v>9.7944232387694953E-5</v>
      </c>
      <c r="BF37" s="42">
        <f t="shared" si="50"/>
        <v>9.7777611282301682E-5</v>
      </c>
      <c r="BG37" s="42">
        <f t="shared" si="50"/>
        <v>9.7611273629972316E-5</v>
      </c>
      <c r="BH37" s="42">
        <f t="shared" si="50"/>
        <v>9.7445218948501202E-5</v>
      </c>
      <c r="BI37" s="42">
        <f t="shared" si="50"/>
        <v>9.7279446756503009E-5</v>
      </c>
      <c r="BJ37" s="42">
        <f t="shared" si="50"/>
        <v>9.7113956573411319E-5</v>
      </c>
      <c r="BK37" t="str">
        <f t="shared" si="3"/>
        <v>08_JPN</v>
      </c>
      <c r="BL37" t="str">
        <f t="shared" si="4"/>
        <v>d_ind_cem_15_5_other_biomass</v>
      </c>
      <c r="BO37" s="8">
        <f t="shared" si="5"/>
        <v>5.5586468879999993</v>
      </c>
      <c r="BP37" s="8">
        <f t="shared" si="6"/>
        <v>5.5606146839999999</v>
      </c>
      <c r="BQ37" s="8" cm="1">
        <f t="array" ref="BQ37">K37*INDEX(prod_est,$G37+$H37-1,MATCH(BQ$14,$BP$14:$DP$14,0))</f>
        <v>5.5289234684126436</v>
      </c>
      <c r="BR37" s="8" cm="1">
        <f t="array" ref="BR37">L37*INDEX(prod_est,$G37+$H37-1,MATCH(BR$14,$BP$14:$DP$14,0))</f>
        <v>5.1000352981390664</v>
      </c>
      <c r="BS37" s="8" cm="1">
        <f t="array" ref="BS37">M37*INDEX(prod_est,$G37+$H37-1,MATCH(BS$14,$BP$14:$DP$14,0))</f>
        <v>5.1169967277290533</v>
      </c>
      <c r="BT37" s="8" cm="1">
        <f t="array" ref="BT37">N37*INDEX(prod_est,$G37+$H37-1,MATCH(BT$14,$BP$14:$DP$14,0))</f>
        <v>5.1234889332916849</v>
      </c>
      <c r="BU37" s="8" cm="1">
        <f t="array" ref="BU37">O37*INDEX(prod_est,$G37+$H37-1,MATCH(BU$14,$BP$14:$DP$14,0))</f>
        <v>5.1279381190932938</v>
      </c>
      <c r="BV37" s="8" cm="1">
        <f t="array" ref="BV37">P37*INDEX(prod_est,$G37+$H37-1,MATCH(BV$14,$BP$14:$DP$14,0))</f>
        <v>5.1343355025780868</v>
      </c>
      <c r="BW37" s="8" cm="1">
        <f t="array" ref="BW37">Q37*INDEX(prod_est,$G37+$H37-1,MATCH(BW$14,$BP$14:$DP$14,0))</f>
        <v>5.1444723351361024</v>
      </c>
      <c r="BX37" s="8" cm="1">
        <f t="array" ref="BX37">R37*INDEX(prod_est,$G37+$H37-1,MATCH(BX$14,$BP$14:$DP$14,0))</f>
        <v>5.1590531565426989</v>
      </c>
      <c r="BY37" s="8" cm="1">
        <f t="array" ref="BY37">S37*INDEX(prod_est,$G37+$H37-1,MATCH(BY$14,$BP$14:$DP$14,0))</f>
        <v>5.1782319756503359</v>
      </c>
      <c r="BZ37" s="8" cm="1">
        <f t="array" ref="BZ37">T37*INDEX(prod_est,$G37+$H37-1,MATCH(BZ$14,$BP$14:$DP$14,0))</f>
        <v>5.1465162023927986</v>
      </c>
      <c r="CA37" s="8" cm="1">
        <f t="array" ref="CA37">U37*INDEX(prod_est,$G37+$H37-1,MATCH(CA$14,$BP$14:$DP$14,0))</f>
        <v>5.1188672869096647</v>
      </c>
      <c r="CB37" s="8" cm="1">
        <f t="array" ref="CB37">V37*INDEX(prod_est,$G37+$H37-1,MATCH(CB$14,$BP$14:$DP$14,0))</f>
        <v>5.0941407629916107</v>
      </c>
      <c r="CC37" s="8" cm="1">
        <f t="array" ref="CC37">W37*INDEX(prod_est,$G37+$H37-1,MATCH(CC$14,$BP$14:$DP$14,0))</f>
        <v>5.0705666629190276</v>
      </c>
      <c r="CD37" s="8" cm="1">
        <f t="array" ref="CD37">X37*INDEX(prod_est,$G37+$H37-1,MATCH(CD$14,$BP$14:$DP$14,0))</f>
        <v>5.0457105593150144</v>
      </c>
      <c r="CE37" s="8" cm="1">
        <f t="array" ref="CE37">Y37*INDEX(prod_est,$G37+$H37-1,MATCH(CE$14,$BP$14:$DP$14,0))</f>
        <v>5.0185280456153567</v>
      </c>
      <c r="CF37" s="8" cm="1">
        <f t="array" ref="CF37">Z37*INDEX(prod_est,$G37+$H37-1,MATCH(CF$14,$BP$14:$DP$14,0))</f>
        <v>4.98858616984226</v>
      </c>
      <c r="CG37" s="8" cm="1">
        <f t="array" ref="CG37">AA37*INDEX(prod_est,$G37+$H37-1,MATCH(CG$14,$BP$14:$DP$14,0))</f>
        <v>4.9558675452901815</v>
      </c>
      <c r="CH37" s="8" cm="1">
        <f t="array" ref="CH37">AB37*INDEX(prod_est,$G37+$H37-1,MATCH(CH$14,$BP$14:$DP$14,0))</f>
        <v>4.920467303531761</v>
      </c>
      <c r="CI37" s="8" cm="1">
        <f t="array" ref="CI37">AC37*INDEX(prod_est,$G37+$H37-1,MATCH(CI$14,$BP$14:$DP$14,0))</f>
        <v>4.8825689435021822</v>
      </c>
      <c r="CJ37" s="8" cm="1">
        <f t="array" ref="CJ37">AD37*INDEX(prod_est,$G37+$H37-1,MATCH(CJ$14,$BP$14:$DP$14,0))</f>
        <v>4.8423189847952193</v>
      </c>
      <c r="CK37" s="8" cm="1">
        <f t="array" ref="CK37">AE37*INDEX(prod_est,$G37+$H37-1,MATCH(CK$14,$BP$14:$DP$14,0))</f>
        <v>4.7999327447623426</v>
      </c>
      <c r="CL37" s="8" cm="1">
        <f t="array" ref="CL37">AF37*INDEX(prod_est,$G37+$H37-1,MATCH(CL$14,$BP$14:$DP$14,0))</f>
        <v>4.7556969689545099</v>
      </c>
      <c r="CM37" s="8" cm="1">
        <f t="array" ref="CM37">AG37*INDEX(prod_est,$G37+$H37-1,MATCH(CM$14,$BP$14:$DP$14,0))</f>
        <v>4.7158377934668749</v>
      </c>
      <c r="CN37" s="8" cm="1">
        <f t="array" ref="CN37">AH37*INDEX(prod_est,$G37+$H37-1,MATCH(CN$14,$BP$14:$DP$14,0))</f>
        <v>4.6779702564339463</v>
      </c>
      <c r="CO37" s="8" cm="1">
        <f t="array" ref="CO37">AI37*INDEX(prod_est,$G37+$H37-1,MATCH(CO$14,$BP$14:$DP$14,0))</f>
        <v>4.6412297998737149</v>
      </c>
      <c r="CP37" s="8" cm="1">
        <f t="array" ref="CP37">AJ37*INDEX(prod_est,$G37+$H37-1,MATCH(CP$14,$BP$14:$DP$14,0))</f>
        <v>4.6055770294930172</v>
      </c>
      <c r="CQ37" s="8" cm="1">
        <f t="array" ref="CQ37">AK37*INDEX(prod_est,$G37+$H37-1,MATCH(CQ$14,$BP$14:$DP$14,0))</f>
        <v>4.5712750317706039</v>
      </c>
      <c r="CR37" s="8" cm="1">
        <f t="array" ref="CR37">AL37*INDEX(prod_est,$G37+$H37-1,MATCH(CR$14,$BP$14:$DP$14,0))</f>
        <v>4.5387595607684474</v>
      </c>
      <c r="CS37" s="8" cm="1">
        <f t="array" ref="CS37">AM37*INDEX(prod_est,$G37+$H37-1,MATCH(CS$14,$BP$14:$DP$14,0))</f>
        <v>4.5086981289022736</v>
      </c>
      <c r="CT37" s="8" cm="1">
        <f t="array" ref="CT37">AN37*INDEX(prod_est,$G37+$H37-1,MATCH(CT$14,$BP$14:$DP$14,0))</f>
        <v>4.4816666827005562</v>
      </c>
      <c r="CU37" s="8" cm="1">
        <f t="array" ref="CU37">AO37*INDEX(prod_est,$G37+$H37-1,MATCH(CU$14,$BP$14:$DP$14,0))</f>
        <v>4.4582573932152512</v>
      </c>
      <c r="CV37" s="8" cm="1">
        <f t="array" ref="CV37">AP37*INDEX(prod_est,$G37+$H37-1,MATCH(CV$14,$BP$14:$DP$14,0))</f>
        <v>4.4388720001956035</v>
      </c>
      <c r="CW37" cm="1">
        <f t="array" ref="CW37">AQ37*INDEX(prod_est,$G37+$H37-1,MATCH(CW$14,$BP$14:$DP$14,0))</f>
        <v>4.4313206646923113</v>
      </c>
      <c r="CX37" cm="1">
        <f t="array" ref="CX37">AR37*INDEX(prod_est,$G37+$H37-1,MATCH(CX$14,$BP$14:$DP$14,0))</f>
        <v>4.4237821753958677</v>
      </c>
      <c r="CY37" cm="1">
        <f t="array" ref="CY37">AS37*INDEX(prod_est,$G37+$H37-1,MATCH(CY$14,$BP$14:$DP$14,0))</f>
        <v>4.4162565104525164</v>
      </c>
      <c r="CZ37" cm="1">
        <f t="array" ref="CZ37">AT37*INDEX(prod_est,$G37+$H37-1,MATCH(CZ$14,$BP$14:$DP$14,0))</f>
        <v>4.4087436480456814</v>
      </c>
      <c r="DA37" cm="1">
        <f t="array" ref="DA37">AU37*INDEX(prod_est,$G37+$H37-1,MATCH(DA$14,$BP$14:$DP$14,0))</f>
        <v>4.4012435663958991</v>
      </c>
      <c r="DB37" cm="1">
        <f t="array" ref="DB37">AV37*INDEX(prod_est,$G37+$H37-1,MATCH(DB$14,$BP$14:$DP$14,0))</f>
        <v>4.3937562437607589</v>
      </c>
      <c r="DC37" cm="1">
        <f t="array" ref="DC37">AW37*INDEX(prod_est,$G37+$H37-1,MATCH(DC$14,$BP$14:$DP$14,0))</f>
        <v>4.3862816584348341</v>
      </c>
      <c r="DD37" cm="1">
        <f t="array" ref="DD37">AX37*INDEX(prod_est,$G37+$H37-1,MATCH(DD$14,$BP$14:$DP$14,0))</f>
        <v>4.3788197887496265</v>
      </c>
      <c r="DE37" cm="1">
        <f t="array" ref="DE37">AY37*INDEX(prod_est,$G37+$H37-1,MATCH(DE$14,$BP$14:$DP$14,0))</f>
        <v>4.3713706130734993</v>
      </c>
      <c r="DF37" cm="1">
        <f t="array" ref="DF37">AZ37*INDEX(prod_est,$G37+$H37-1,MATCH(DF$14,$BP$14:$DP$14,0))</f>
        <v>4.3639341098116136</v>
      </c>
      <c r="DG37" cm="1">
        <f t="array" ref="DG37">BA37*INDEX(prod_est,$G37+$H37-1,MATCH(DG$14,$BP$14:$DP$14,0))</f>
        <v>4.3565102574058692</v>
      </c>
      <c r="DH37" cm="1">
        <f t="array" ref="DH37">BB37*INDEX(prod_est,$G37+$H37-1,MATCH(DH$14,$BP$14:$DP$14,0))</f>
        <v>4.3490990343348379</v>
      </c>
      <c r="DI37" cm="1">
        <f t="array" ref="DI37">BC37*INDEX(prod_est,$G37+$H37-1,MATCH(DI$14,$BP$14:$DP$14,0))</f>
        <v>4.3417004191137059</v>
      </c>
      <c r="DJ37" cm="1">
        <f t="array" ref="DJ37">BD37*INDEX(prod_est,$G37+$H37-1,MATCH(DJ$14,$BP$14:$DP$14,0))</f>
        <v>4.3343143902942076</v>
      </c>
      <c r="DK37" cm="1">
        <f t="array" ref="DK37">BE37*INDEX(prod_est,$G37+$H37-1,MATCH(DK$14,$BP$14:$DP$14,0))</f>
        <v>4.3269409264645651</v>
      </c>
      <c r="DL37" cm="1">
        <f t="array" ref="DL37">BF37*INDEX(prod_est,$G37+$H37-1,MATCH(DL$14,$BP$14:$DP$14,0))</f>
        <v>4.3195800062494261</v>
      </c>
      <c r="DM37" cm="1">
        <f t="array" ref="DM37">BG37*INDEX(prod_est,$G37+$H37-1,MATCH(DM$14,$BP$14:$DP$14,0))</f>
        <v>4.3122316083097996</v>
      </c>
      <c r="DN37" cm="1">
        <f t="array" ref="DN37">BH37*INDEX(prod_est,$G37+$H37-1,MATCH(DN$14,$BP$14:$DP$14,0))</f>
        <v>4.3048957113430006</v>
      </c>
      <c r="DO37" cm="1">
        <f t="array" ref="DO37">BI37*INDEX(prod_est,$G37+$H37-1,MATCH(DO$14,$BP$14:$DP$14,0))</f>
        <v>4.2975722940825793</v>
      </c>
      <c r="DP37" cm="1">
        <f t="array" ref="DP37">BJ37*INDEX(prod_est,$G37+$H37-1,MATCH(DP$14,$BP$14:$DP$14,0))</f>
        <v>4.2902613352982666</v>
      </c>
    </row>
    <row r="38" spans="1:120" x14ac:dyDescent="0.25">
      <c r="A38" t="s">
        <v>44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113</v>
      </c>
      <c r="H38">
        <f>IFERROR(MATCH(D38,Production_est!$D$4:$D$339,0),"-")</f>
        <v>6</v>
      </c>
      <c r="I38" s="8" cm="1">
        <f t="array" ref="I38">IFERROR(INDEX(Production_est!$E$4:$E$339,H38+G38-1),"-")</f>
        <v>52407.094231576702</v>
      </c>
      <c r="J38" s="42">
        <f t="shared" si="0"/>
        <v>0</v>
      </c>
      <c r="K38" s="42">
        <f t="shared" ref="K38:AP38" si="51">J38*(1-$F$4)</f>
        <v>0</v>
      </c>
      <c r="L38" s="42">
        <f t="shared" si="51"/>
        <v>0</v>
      </c>
      <c r="M38" s="42">
        <f t="shared" si="51"/>
        <v>0</v>
      </c>
      <c r="N38" s="42">
        <f t="shared" si="51"/>
        <v>0</v>
      </c>
      <c r="O38" s="42">
        <f t="shared" si="51"/>
        <v>0</v>
      </c>
      <c r="P38" s="42">
        <f t="shared" si="51"/>
        <v>0</v>
      </c>
      <c r="Q38" s="42">
        <f t="shared" si="51"/>
        <v>0</v>
      </c>
      <c r="R38" s="42">
        <f t="shared" si="51"/>
        <v>0</v>
      </c>
      <c r="S38" s="42">
        <f t="shared" si="51"/>
        <v>0</v>
      </c>
      <c r="T38" s="42">
        <f t="shared" si="51"/>
        <v>0</v>
      </c>
      <c r="U38" s="42">
        <f t="shared" si="51"/>
        <v>0</v>
      </c>
      <c r="V38" s="42">
        <f t="shared" si="51"/>
        <v>0</v>
      </c>
      <c r="W38" s="42">
        <f t="shared" si="51"/>
        <v>0</v>
      </c>
      <c r="X38" s="42">
        <f t="shared" si="51"/>
        <v>0</v>
      </c>
      <c r="Y38" s="42">
        <f t="shared" si="51"/>
        <v>0</v>
      </c>
      <c r="Z38" s="42">
        <f t="shared" si="51"/>
        <v>0</v>
      </c>
      <c r="AA38" s="42">
        <f t="shared" si="51"/>
        <v>0</v>
      </c>
      <c r="AB38" s="42">
        <f t="shared" si="51"/>
        <v>0</v>
      </c>
      <c r="AC38" s="42">
        <f t="shared" si="51"/>
        <v>0</v>
      </c>
      <c r="AD38" s="42">
        <f t="shared" si="51"/>
        <v>0</v>
      </c>
      <c r="AE38" s="42">
        <f t="shared" si="51"/>
        <v>0</v>
      </c>
      <c r="AF38" s="42">
        <f t="shared" si="51"/>
        <v>0</v>
      </c>
      <c r="AG38" s="42">
        <f t="shared" si="51"/>
        <v>0</v>
      </c>
      <c r="AH38" s="42">
        <f t="shared" si="51"/>
        <v>0</v>
      </c>
      <c r="AI38" s="42">
        <f t="shared" si="51"/>
        <v>0</v>
      </c>
      <c r="AJ38" s="42">
        <f t="shared" si="51"/>
        <v>0</v>
      </c>
      <c r="AK38" s="42">
        <f t="shared" si="51"/>
        <v>0</v>
      </c>
      <c r="AL38" s="42">
        <f t="shared" si="51"/>
        <v>0</v>
      </c>
      <c r="AM38" s="42">
        <f t="shared" si="51"/>
        <v>0</v>
      </c>
      <c r="AN38" s="42">
        <f t="shared" si="51"/>
        <v>0</v>
      </c>
      <c r="AO38" s="42">
        <f t="shared" si="51"/>
        <v>0</v>
      </c>
      <c r="AP38" s="42">
        <f t="shared" si="51"/>
        <v>0</v>
      </c>
      <c r="AQ38" s="42">
        <f t="shared" ref="AQ38:BJ38" si="52">AP38*(1-$F$4)</f>
        <v>0</v>
      </c>
      <c r="AR38" s="42">
        <f t="shared" si="52"/>
        <v>0</v>
      </c>
      <c r="AS38" s="42">
        <f t="shared" si="52"/>
        <v>0</v>
      </c>
      <c r="AT38" s="42">
        <f t="shared" si="52"/>
        <v>0</v>
      </c>
      <c r="AU38" s="42">
        <f t="shared" si="52"/>
        <v>0</v>
      </c>
      <c r="AV38" s="42">
        <f t="shared" si="52"/>
        <v>0</v>
      </c>
      <c r="AW38" s="42">
        <f t="shared" si="52"/>
        <v>0</v>
      </c>
      <c r="AX38" s="42">
        <f t="shared" si="52"/>
        <v>0</v>
      </c>
      <c r="AY38" s="42">
        <f t="shared" si="52"/>
        <v>0</v>
      </c>
      <c r="AZ38" s="42">
        <f t="shared" si="52"/>
        <v>0</v>
      </c>
      <c r="BA38" s="42">
        <f t="shared" si="52"/>
        <v>0</v>
      </c>
      <c r="BB38" s="42">
        <f t="shared" si="52"/>
        <v>0</v>
      </c>
      <c r="BC38" s="42">
        <f t="shared" si="52"/>
        <v>0</v>
      </c>
      <c r="BD38" s="42">
        <f t="shared" si="52"/>
        <v>0</v>
      </c>
      <c r="BE38" s="42">
        <f t="shared" si="52"/>
        <v>0</v>
      </c>
      <c r="BF38" s="42">
        <f t="shared" si="52"/>
        <v>0</v>
      </c>
      <c r="BG38" s="42">
        <f t="shared" si="52"/>
        <v>0</v>
      </c>
      <c r="BH38" s="42">
        <f t="shared" si="52"/>
        <v>0</v>
      </c>
      <c r="BI38" s="42">
        <f t="shared" si="52"/>
        <v>0</v>
      </c>
      <c r="BJ38" s="42">
        <f t="shared" si="52"/>
        <v>0</v>
      </c>
      <c r="BK38" t="str">
        <f t="shared" si="3"/>
        <v>08_JPN</v>
      </c>
      <c r="BL38" t="str">
        <f t="shared" si="4"/>
        <v>d_ind_cem_16_1_biogas</v>
      </c>
      <c r="BO38" s="8">
        <f t="shared" si="5"/>
        <v>0</v>
      </c>
      <c r="BP38" s="8">
        <f t="shared" si="6"/>
        <v>0</v>
      </c>
      <c r="BQ38" s="8" cm="1">
        <f t="array" ref="BQ38">K38*INDEX(prod_est,$G38+$H38-1,MATCH(BQ$14,$BP$14:$DP$14,0))</f>
        <v>0</v>
      </c>
      <c r="BR38" s="8" cm="1">
        <f t="array" ref="BR38">L38*INDEX(prod_est,$G38+$H38-1,MATCH(BR$14,$BP$14:$DP$14,0))</f>
        <v>0</v>
      </c>
      <c r="BS38" s="8" cm="1">
        <f t="array" ref="BS38">M38*INDEX(prod_est,$G38+$H38-1,MATCH(BS$14,$BP$14:$DP$14,0))</f>
        <v>0</v>
      </c>
      <c r="BT38" s="8" cm="1">
        <f t="array" ref="BT38">N38*INDEX(prod_est,$G38+$H38-1,MATCH(BT$14,$BP$14:$DP$14,0))</f>
        <v>0</v>
      </c>
      <c r="BU38" s="8" cm="1">
        <f t="array" ref="BU38">O38*INDEX(prod_est,$G38+$H38-1,MATCH(BU$14,$BP$14:$DP$14,0))</f>
        <v>0</v>
      </c>
      <c r="BV38" s="8" cm="1">
        <f t="array" ref="BV38">P38*INDEX(prod_est,$G38+$H38-1,MATCH(BV$14,$BP$14:$DP$14,0))</f>
        <v>0</v>
      </c>
      <c r="BW38" s="8" cm="1">
        <f t="array" ref="BW38">Q38*INDEX(prod_est,$G38+$H38-1,MATCH(BW$14,$BP$14:$DP$14,0))</f>
        <v>0</v>
      </c>
      <c r="BX38" s="8" cm="1">
        <f t="array" ref="BX38">R38*INDEX(prod_est,$G38+$H38-1,MATCH(BX$14,$BP$14:$DP$14,0))</f>
        <v>0</v>
      </c>
      <c r="BY38" s="8" cm="1">
        <f t="array" ref="BY38">S38*INDEX(prod_est,$G38+$H38-1,MATCH(BY$14,$BP$14:$DP$14,0))</f>
        <v>0</v>
      </c>
      <c r="BZ38" s="8" cm="1">
        <f t="array" ref="BZ38">T38*INDEX(prod_est,$G38+$H38-1,MATCH(BZ$14,$BP$14:$DP$14,0))</f>
        <v>0</v>
      </c>
      <c r="CA38" s="8" cm="1">
        <f t="array" ref="CA38">U38*INDEX(prod_est,$G38+$H38-1,MATCH(CA$14,$BP$14:$DP$14,0))</f>
        <v>0</v>
      </c>
      <c r="CB38" s="8" cm="1">
        <f t="array" ref="CB38">V38*INDEX(prod_est,$G38+$H38-1,MATCH(CB$14,$BP$14:$DP$14,0))</f>
        <v>0</v>
      </c>
      <c r="CC38" s="8" cm="1">
        <f t="array" ref="CC38">W38*INDEX(prod_est,$G38+$H38-1,MATCH(CC$14,$BP$14:$DP$14,0))</f>
        <v>0</v>
      </c>
      <c r="CD38" s="8" cm="1">
        <f t="array" ref="CD38">X38*INDEX(prod_est,$G38+$H38-1,MATCH(CD$14,$BP$14:$DP$14,0))</f>
        <v>0</v>
      </c>
      <c r="CE38" s="8" cm="1">
        <f t="array" ref="CE38">Y38*INDEX(prod_est,$G38+$H38-1,MATCH(CE$14,$BP$14:$DP$14,0))</f>
        <v>0</v>
      </c>
      <c r="CF38" s="8" cm="1">
        <f t="array" ref="CF38">Z38*INDEX(prod_est,$G38+$H38-1,MATCH(CF$14,$BP$14:$DP$14,0))</f>
        <v>0</v>
      </c>
      <c r="CG38" s="8" cm="1">
        <f t="array" ref="CG38">AA38*INDEX(prod_est,$G38+$H38-1,MATCH(CG$14,$BP$14:$DP$14,0))</f>
        <v>0</v>
      </c>
      <c r="CH38" s="8" cm="1">
        <f t="array" ref="CH38">AB38*INDEX(prod_est,$G38+$H38-1,MATCH(CH$14,$BP$14:$DP$14,0))</f>
        <v>0</v>
      </c>
      <c r="CI38" s="8" cm="1">
        <f t="array" ref="CI38">AC38*INDEX(prod_est,$G38+$H38-1,MATCH(CI$14,$BP$14:$DP$14,0))</f>
        <v>0</v>
      </c>
      <c r="CJ38" s="8" cm="1">
        <f t="array" ref="CJ38">AD38*INDEX(prod_est,$G38+$H38-1,MATCH(CJ$14,$BP$14:$DP$14,0))</f>
        <v>0</v>
      </c>
      <c r="CK38" s="8" cm="1">
        <f t="array" ref="CK38">AE38*INDEX(prod_est,$G38+$H38-1,MATCH(CK$14,$BP$14:$DP$14,0))</f>
        <v>0</v>
      </c>
      <c r="CL38" s="8" cm="1">
        <f t="array" ref="CL38">AF38*INDEX(prod_est,$G38+$H38-1,MATCH(CL$14,$BP$14:$DP$14,0))</f>
        <v>0</v>
      </c>
      <c r="CM38" s="8" cm="1">
        <f t="array" ref="CM38">AG38*INDEX(prod_est,$G38+$H38-1,MATCH(CM$14,$BP$14:$DP$14,0))</f>
        <v>0</v>
      </c>
      <c r="CN38" s="8" cm="1">
        <f t="array" ref="CN38">AH38*INDEX(prod_est,$G38+$H38-1,MATCH(CN$14,$BP$14:$DP$14,0))</f>
        <v>0</v>
      </c>
      <c r="CO38" s="8" cm="1">
        <f t="array" ref="CO38">AI38*INDEX(prod_est,$G38+$H38-1,MATCH(CO$14,$BP$14:$DP$14,0))</f>
        <v>0</v>
      </c>
      <c r="CP38" s="8" cm="1">
        <f t="array" ref="CP38">AJ38*INDEX(prod_est,$G38+$H38-1,MATCH(CP$14,$BP$14:$DP$14,0))</f>
        <v>0</v>
      </c>
      <c r="CQ38" s="8" cm="1">
        <f t="array" ref="CQ38">AK38*INDEX(prod_est,$G38+$H38-1,MATCH(CQ$14,$BP$14:$DP$14,0))</f>
        <v>0</v>
      </c>
      <c r="CR38" s="8" cm="1">
        <f t="array" ref="CR38">AL38*INDEX(prod_est,$G38+$H38-1,MATCH(CR$14,$BP$14:$DP$14,0))</f>
        <v>0</v>
      </c>
      <c r="CS38" s="8" cm="1">
        <f t="array" ref="CS38">AM38*INDEX(prod_est,$G38+$H38-1,MATCH(CS$14,$BP$14:$DP$14,0))</f>
        <v>0</v>
      </c>
      <c r="CT38" s="8" cm="1">
        <f t="array" ref="CT38">AN38*INDEX(prod_est,$G38+$H38-1,MATCH(CT$14,$BP$14:$DP$14,0))</f>
        <v>0</v>
      </c>
      <c r="CU38" s="8" cm="1">
        <f t="array" ref="CU38">AO38*INDEX(prod_est,$G38+$H38-1,MATCH(CU$14,$BP$14:$DP$14,0))</f>
        <v>0</v>
      </c>
      <c r="CV38" s="8" cm="1">
        <f t="array" ref="CV38">AP38*INDEX(prod_est,$G38+$H38-1,MATCH(CV$14,$BP$14:$DP$14,0))</f>
        <v>0</v>
      </c>
      <c r="CW38" cm="1">
        <f t="array" ref="CW38">AQ38*INDEX(prod_est,$G38+$H38-1,MATCH(CW$14,$BP$14:$DP$14,0))</f>
        <v>0</v>
      </c>
      <c r="CX38" cm="1">
        <f t="array" ref="CX38">AR38*INDEX(prod_est,$G38+$H38-1,MATCH(CX$14,$BP$14:$DP$14,0))</f>
        <v>0</v>
      </c>
      <c r="CY38" cm="1">
        <f t="array" ref="CY38">AS38*INDEX(prod_est,$G38+$H38-1,MATCH(CY$14,$BP$14:$DP$14,0))</f>
        <v>0</v>
      </c>
      <c r="CZ38" cm="1">
        <f t="array" ref="CZ38">AT38*INDEX(prod_est,$G38+$H38-1,MATCH(CZ$14,$BP$14:$DP$14,0))</f>
        <v>0</v>
      </c>
      <c r="DA38" cm="1">
        <f t="array" ref="DA38">AU38*INDEX(prod_est,$G38+$H38-1,MATCH(DA$14,$BP$14:$DP$14,0))</f>
        <v>0</v>
      </c>
      <c r="DB38" cm="1">
        <f t="array" ref="DB38">AV38*INDEX(prod_est,$G38+$H38-1,MATCH(DB$14,$BP$14:$DP$14,0))</f>
        <v>0</v>
      </c>
      <c r="DC38" cm="1">
        <f t="array" ref="DC38">AW38*INDEX(prod_est,$G38+$H38-1,MATCH(DC$14,$BP$14:$DP$14,0))</f>
        <v>0</v>
      </c>
      <c r="DD38" cm="1">
        <f t="array" ref="DD38">AX38*INDEX(prod_est,$G38+$H38-1,MATCH(DD$14,$BP$14:$DP$14,0))</f>
        <v>0</v>
      </c>
      <c r="DE38" cm="1">
        <f t="array" ref="DE38">AY38*INDEX(prod_est,$G38+$H38-1,MATCH(DE$14,$BP$14:$DP$14,0))</f>
        <v>0</v>
      </c>
      <c r="DF38" cm="1">
        <f t="array" ref="DF38">AZ38*INDEX(prod_est,$G38+$H38-1,MATCH(DF$14,$BP$14:$DP$14,0))</f>
        <v>0</v>
      </c>
      <c r="DG38" cm="1">
        <f t="array" ref="DG38">BA38*INDEX(prod_est,$G38+$H38-1,MATCH(DG$14,$BP$14:$DP$14,0))</f>
        <v>0</v>
      </c>
      <c r="DH38" cm="1">
        <f t="array" ref="DH38">BB38*INDEX(prod_est,$G38+$H38-1,MATCH(DH$14,$BP$14:$DP$14,0))</f>
        <v>0</v>
      </c>
      <c r="DI38" cm="1">
        <f t="array" ref="DI38">BC38*INDEX(prod_est,$G38+$H38-1,MATCH(DI$14,$BP$14:$DP$14,0))</f>
        <v>0</v>
      </c>
      <c r="DJ38" cm="1">
        <f t="array" ref="DJ38">BD38*INDEX(prod_est,$G38+$H38-1,MATCH(DJ$14,$BP$14:$DP$14,0))</f>
        <v>0</v>
      </c>
      <c r="DK38" cm="1">
        <f t="array" ref="DK38">BE38*INDEX(prod_est,$G38+$H38-1,MATCH(DK$14,$BP$14:$DP$14,0))</f>
        <v>0</v>
      </c>
      <c r="DL38" cm="1">
        <f t="array" ref="DL38">BF38*INDEX(prod_est,$G38+$H38-1,MATCH(DL$14,$BP$14:$DP$14,0))</f>
        <v>0</v>
      </c>
      <c r="DM38" cm="1">
        <f t="array" ref="DM38">BG38*INDEX(prod_est,$G38+$H38-1,MATCH(DM$14,$BP$14:$DP$14,0))</f>
        <v>0</v>
      </c>
      <c r="DN38" cm="1">
        <f t="array" ref="DN38">BH38*INDEX(prod_est,$G38+$H38-1,MATCH(DN$14,$BP$14:$DP$14,0))</f>
        <v>0</v>
      </c>
      <c r="DO38" cm="1">
        <f t="array" ref="DO38">BI38*INDEX(prod_est,$G38+$H38-1,MATCH(DO$14,$BP$14:$DP$14,0))</f>
        <v>0</v>
      </c>
      <c r="DP38" cm="1">
        <f t="array" ref="DP38">BJ38*INDEX(prod_est,$G38+$H38-1,MATCH(DP$14,$BP$14:$DP$14,0))</f>
        <v>0</v>
      </c>
    </row>
    <row r="39" spans="1:120" x14ac:dyDescent="0.25">
      <c r="A39" t="s">
        <v>44</v>
      </c>
      <c r="B39" t="s">
        <v>29</v>
      </c>
      <c r="C39" t="s">
        <v>29</v>
      </c>
      <c r="D39" t="s">
        <v>37</v>
      </c>
      <c r="E39" s="8">
        <v>22.17392082000001</v>
      </c>
      <c r="F39" s="8">
        <v>23.972318892000001</v>
      </c>
      <c r="G39">
        <f>MATCH(A39,Production_est!$A$4:$A$339,0)</f>
        <v>113</v>
      </c>
      <c r="H39">
        <f>IFERROR(MATCH(D39,Production_est!$D$4:$D$339,0),"-")</f>
        <v>6</v>
      </c>
      <c r="I39" s="8" cm="1">
        <f t="array" ref="I39">IFERROR(INDEX(Production_est!$E$4:$E$339,H39+G39-1),"-")</f>
        <v>52407.094231576702</v>
      </c>
      <c r="J39" s="42">
        <f t="shared" si="0"/>
        <v>4.574250727596346E-4</v>
      </c>
      <c r="K39" s="42">
        <f t="shared" ref="K39:AP39" si="53">J39*(1-$F$4)</f>
        <v>4.5664690880449618E-4</v>
      </c>
      <c r="L39" s="42">
        <f t="shared" si="53"/>
        <v>4.5587006864898557E-4</v>
      </c>
      <c r="M39" s="42">
        <f t="shared" si="53"/>
        <v>4.5509455004107678E-4</v>
      </c>
      <c r="N39" s="42">
        <f t="shared" si="53"/>
        <v>4.5432035073257496E-4</v>
      </c>
      <c r="O39" s="42">
        <f t="shared" si="53"/>
        <v>4.5354746847910978E-4</v>
      </c>
      <c r="P39" s="42">
        <f t="shared" si="53"/>
        <v>4.5277590104012905E-4</v>
      </c>
      <c r="Q39" s="42">
        <f t="shared" si="53"/>
        <v>4.5200564617889214E-4</v>
      </c>
      <c r="R39" s="42">
        <f t="shared" si="53"/>
        <v>4.5123670166246352E-4</v>
      </c>
      <c r="S39" s="42">
        <f t="shared" si="53"/>
        <v>4.5046906526170636E-4</v>
      </c>
      <c r="T39" s="42">
        <f t="shared" si="53"/>
        <v>4.4970273475127595E-4</v>
      </c>
      <c r="U39" s="42">
        <f t="shared" si="53"/>
        <v>4.4893770790961325E-4</v>
      </c>
      <c r="V39" s="42">
        <f t="shared" si="53"/>
        <v>4.4817398251893861E-4</v>
      </c>
      <c r="W39" s="42">
        <f t="shared" si="53"/>
        <v>4.4741155636524515E-4</v>
      </c>
      <c r="X39" s="42">
        <f t="shared" si="53"/>
        <v>4.4665042723829242E-4</v>
      </c>
      <c r="Y39" s="42">
        <f t="shared" si="53"/>
        <v>4.4589059293160003E-4</v>
      </c>
      <c r="Z39" s="42">
        <f t="shared" si="53"/>
        <v>4.4513205124244122E-4</v>
      </c>
      <c r="AA39" s="42">
        <f t="shared" si="53"/>
        <v>4.4437479997183648E-4</v>
      </c>
      <c r="AB39" s="42">
        <f t="shared" si="53"/>
        <v>4.4361883692454709E-4</v>
      </c>
      <c r="AC39" s="42">
        <f t="shared" si="53"/>
        <v>4.428641599090689E-4</v>
      </c>
      <c r="AD39" s="42">
        <f t="shared" si="53"/>
        <v>4.4211076673762593E-4</v>
      </c>
      <c r="AE39" s="42">
        <f t="shared" si="53"/>
        <v>4.41358655226164E-4</v>
      </c>
      <c r="AF39" s="42">
        <f t="shared" si="53"/>
        <v>4.4060782319434432E-4</v>
      </c>
      <c r="AG39" s="42">
        <f t="shared" si="53"/>
        <v>4.3985826846553735E-4</v>
      </c>
      <c r="AH39" s="42">
        <f t="shared" si="53"/>
        <v>4.3910998886681637E-4</v>
      </c>
      <c r="AI39" s="42">
        <f t="shared" si="53"/>
        <v>4.383629822289512E-4</v>
      </c>
      <c r="AJ39" s="42">
        <f t="shared" si="53"/>
        <v>4.3761724638640196E-4</v>
      </c>
      <c r="AK39" s="42">
        <f t="shared" si="53"/>
        <v>4.3687277917731266E-4</v>
      </c>
      <c r="AL39" s="42">
        <f t="shared" si="53"/>
        <v>4.3612957844350512E-4</v>
      </c>
      <c r="AM39" s="42">
        <f t="shared" si="53"/>
        <v>4.3538764203047254E-4</v>
      </c>
      <c r="AN39" s="42">
        <f t="shared" si="53"/>
        <v>4.3464696778737336E-4</v>
      </c>
      <c r="AO39" s="42">
        <f t="shared" si="53"/>
        <v>4.3390755356702499E-4</v>
      </c>
      <c r="AP39" s="42">
        <f t="shared" si="53"/>
        <v>4.3316939722589764E-4</v>
      </c>
      <c r="AQ39" s="42">
        <f t="shared" ref="AQ39:BJ39" si="54">AP39*(1-$F$4)</f>
        <v>4.32432496624108E-4</v>
      </c>
      <c r="AR39" s="42">
        <f t="shared" si="54"/>
        <v>4.3169684962541312E-4</v>
      </c>
      <c r="AS39" s="42">
        <f t="shared" si="54"/>
        <v>4.3096245409720419E-4</v>
      </c>
      <c r="AT39" s="42">
        <f t="shared" si="54"/>
        <v>4.3022930791050034E-4</v>
      </c>
      <c r="AU39" s="42">
        <f t="shared" si="54"/>
        <v>4.2949740893994249E-4</v>
      </c>
      <c r="AV39" s="42">
        <f t="shared" si="54"/>
        <v>4.2876675506378723E-4</v>
      </c>
      <c r="AW39" s="42">
        <f t="shared" si="54"/>
        <v>4.2803734416390059E-4</v>
      </c>
      <c r="AX39" s="42">
        <f t="shared" si="54"/>
        <v>4.2730917412575191E-4</v>
      </c>
      <c r="AY39" s="42">
        <f t="shared" si="54"/>
        <v>4.2658224283840781E-4</v>
      </c>
      <c r="AZ39" s="42">
        <f t="shared" si="54"/>
        <v>4.2585654819452586E-4</v>
      </c>
      <c r="BA39" s="42">
        <f t="shared" si="54"/>
        <v>4.2513208809034876E-4</v>
      </c>
      <c r="BB39" s="42">
        <f t="shared" si="54"/>
        <v>4.2440886042569801E-4</v>
      </c>
      <c r="BC39" s="42">
        <f t="shared" si="54"/>
        <v>4.236868631039679E-4</v>
      </c>
      <c r="BD39" s="42">
        <f t="shared" si="54"/>
        <v>4.2296609403211943E-4</v>
      </c>
      <c r="BE39" s="42">
        <f t="shared" si="54"/>
        <v>4.2224655112067425E-4</v>
      </c>
      <c r="BF39" s="42">
        <f t="shared" si="54"/>
        <v>4.215282322837086E-4</v>
      </c>
      <c r="BG39" s="42">
        <f t="shared" si="54"/>
        <v>4.2081113543884725E-4</v>
      </c>
      <c r="BH39" s="42">
        <f t="shared" si="54"/>
        <v>4.2009525850725748E-4</v>
      </c>
      <c r="BI39" s="42">
        <f t="shared" si="54"/>
        <v>4.1938059941364303E-4</v>
      </c>
      <c r="BJ39" s="42">
        <f t="shared" si="54"/>
        <v>4.1866715608623813E-4</v>
      </c>
      <c r="BK39" t="str">
        <f t="shared" si="3"/>
        <v>08_JPN</v>
      </c>
      <c r="BL39" t="str">
        <f t="shared" si="4"/>
        <v>d_ind_cem_16_2_industrial_waste</v>
      </c>
      <c r="BO39" s="8">
        <f t="shared" si="5"/>
        <v>22.17392082000001</v>
      </c>
      <c r="BP39" s="8">
        <f t="shared" si="6"/>
        <v>23.972318892000001</v>
      </c>
      <c r="BQ39" s="8" cm="1">
        <f t="array" ref="BQ39">K39*INDEX(prod_est,$G39+$H39-1,MATCH(BQ$14,$BP$14:$DP$14,0))</f>
        <v>23.835695160756543</v>
      </c>
      <c r="BR39" s="8" cm="1">
        <f t="array" ref="BR39">L39*INDEX(prod_est,$G39+$H39-1,MATCH(BR$14,$BP$14:$DP$14,0))</f>
        <v>21.986719000551059</v>
      </c>
      <c r="BS39" s="8" cm="1">
        <f t="array" ref="BS39">M39*INDEX(prod_est,$G39+$H39-1,MATCH(BS$14,$BP$14:$DP$14,0))</f>
        <v>22.059841276073097</v>
      </c>
      <c r="BT39" s="8" cm="1">
        <f t="array" ref="BT39">N39*INDEX(prod_est,$G39+$H39-1,MATCH(BT$14,$BP$14:$DP$14,0))</f>
        <v>22.087829768515785</v>
      </c>
      <c r="BU39" s="8" cm="1">
        <f t="array" ref="BU39">O39*INDEX(prod_est,$G39+$H39-1,MATCH(BU$14,$BP$14:$DP$14,0))</f>
        <v>22.107010615761475</v>
      </c>
      <c r="BV39" s="8" cm="1">
        <f t="array" ref="BV39">P39*INDEX(prod_est,$G39+$H39-1,MATCH(BV$14,$BP$14:$DP$14,0))</f>
        <v>22.134590321547087</v>
      </c>
      <c r="BW39" s="8" cm="1">
        <f t="array" ref="BW39">Q39*INDEX(prod_est,$G39+$H39-1,MATCH(BW$14,$BP$14:$DP$14,0))</f>
        <v>22.17829113457676</v>
      </c>
      <c r="BX39" s="8" cm="1">
        <f t="array" ref="BX39">R39*INDEX(prod_est,$G39+$H39-1,MATCH(BX$14,$BP$14:$DP$14,0))</f>
        <v>22.241150390311919</v>
      </c>
      <c r="BY39" s="8" cm="1">
        <f t="array" ref="BY39">S39*INDEX(prod_est,$G39+$H39-1,MATCH(BY$14,$BP$14:$DP$14,0))</f>
        <v>22.323832035012668</v>
      </c>
      <c r="BZ39" s="8" cm="1">
        <f t="array" ref="BZ39">T39*INDEX(prod_est,$G39+$H39-1,MATCH(BZ$14,$BP$14:$DP$14,0))</f>
        <v>22.187102433405183</v>
      </c>
      <c r="CA39" s="8" cm="1">
        <f t="array" ref="CA39">U39*INDEX(prod_est,$G39+$H39-1,MATCH(CA$14,$BP$14:$DP$14,0))</f>
        <v>22.067905427921815</v>
      </c>
      <c r="CB39" s="8" cm="1">
        <f t="array" ref="CB39">V39*INDEX(prod_est,$G39+$H39-1,MATCH(CB$14,$BP$14:$DP$14,0))</f>
        <v>21.961307119975785</v>
      </c>
      <c r="CC39" s="8" cm="1">
        <f t="array" ref="CC39">W39*INDEX(prod_est,$G39+$H39-1,MATCH(CC$14,$BP$14:$DP$14,0))</f>
        <v>21.859677016714368</v>
      </c>
      <c r="CD39" s="8" cm="1">
        <f t="array" ref="CD39">X39*INDEX(prod_est,$G39+$H39-1,MATCH(CD$14,$BP$14:$DP$14,0))</f>
        <v>21.752520078881126</v>
      </c>
      <c r="CE39" s="8" cm="1">
        <f t="array" ref="CE39">Y39*INDEX(prod_est,$G39+$H39-1,MATCH(CE$14,$BP$14:$DP$14,0))</f>
        <v>21.635333774178275</v>
      </c>
      <c r="CF39" s="8" cm="1">
        <f t="array" ref="CF39">Z39*INDEX(prod_est,$G39+$H39-1,MATCH(CF$14,$BP$14:$DP$14,0))</f>
        <v>21.506251606999413</v>
      </c>
      <c r="CG39" s="8" cm="1">
        <f t="array" ref="CG39">AA39*INDEX(prod_est,$G39+$H39-1,MATCH(CG$14,$BP$14:$DP$14,0))</f>
        <v>21.365198621665456</v>
      </c>
      <c r="CH39" s="8" cm="1">
        <f t="array" ref="CH39">AB39*INDEX(prod_est,$G39+$H39-1,MATCH(CH$14,$BP$14:$DP$14,0))</f>
        <v>21.212584939093894</v>
      </c>
      <c r="CI39" s="8" cm="1">
        <f t="array" ref="CI39">AC39*INDEX(prod_est,$G39+$H39-1,MATCH(CI$14,$BP$14:$DP$14,0))</f>
        <v>21.049201639990823</v>
      </c>
      <c r="CJ39" s="8" cm="1">
        <f t="array" ref="CJ39">AD39*INDEX(prod_est,$G39+$H39-1,MATCH(CJ$14,$BP$14:$DP$14,0))</f>
        <v>20.875680383736636</v>
      </c>
      <c r="CK39" s="8" cm="1">
        <f t="array" ref="CK39">AE39*INDEX(prod_est,$G39+$H39-1,MATCH(CK$14,$BP$14:$DP$14,0))</f>
        <v>20.69294942314254</v>
      </c>
      <c r="CL39" s="8" cm="1">
        <f t="array" ref="CL39">AF39*INDEX(prod_est,$G39+$H39-1,MATCH(CL$14,$BP$14:$DP$14,0))</f>
        <v>20.502244944525877</v>
      </c>
      <c r="CM39" s="8" cm="1">
        <f t="array" ref="CM39">AG39*INDEX(prod_est,$G39+$H39-1,MATCH(CM$14,$BP$14:$DP$14,0))</f>
        <v>20.330408390500441</v>
      </c>
      <c r="CN39" s="8" cm="1">
        <f t="array" ref="CN39">AH39*INDEX(prod_est,$G39+$H39-1,MATCH(CN$14,$BP$14:$DP$14,0))</f>
        <v>20.167157972157309</v>
      </c>
      <c r="CO39" s="8" cm="1">
        <f t="array" ref="CO39">AI39*INDEX(prod_est,$G39+$H39-1,MATCH(CO$14,$BP$14:$DP$14,0))</f>
        <v>20.008766500898957</v>
      </c>
      <c r="CP39" s="8" cm="1">
        <f t="array" ref="CP39">AJ39*INDEX(prod_est,$G39+$H39-1,MATCH(CP$14,$BP$14:$DP$14,0))</f>
        <v>19.855064144321624</v>
      </c>
      <c r="CQ39" s="8" cm="1">
        <f t="array" ref="CQ39">AK39*INDEX(prod_est,$G39+$H39-1,MATCH(CQ$14,$BP$14:$DP$14,0))</f>
        <v>19.707185092316742</v>
      </c>
      <c r="CR39" s="8" cm="1">
        <f t="array" ref="CR39">AL39*INDEX(prod_est,$G39+$H39-1,MATCH(CR$14,$BP$14:$DP$14,0))</f>
        <v>19.567007920532102</v>
      </c>
      <c r="CS39" s="8" cm="1">
        <f t="array" ref="CS39">AM39*INDEX(prod_est,$G39+$H39-1,MATCH(CS$14,$BP$14:$DP$14,0))</f>
        <v>19.437410336092448</v>
      </c>
      <c r="CT39" s="8" cm="1">
        <f t="array" ref="CT39">AN39*INDEX(prod_est,$G39+$H39-1,MATCH(CT$14,$BP$14:$DP$14,0))</f>
        <v>19.320875297201145</v>
      </c>
      <c r="CU39" s="8" cm="1">
        <f t="array" ref="CU39">AO39*INDEX(prod_est,$G39+$H39-1,MATCH(CU$14,$BP$14:$DP$14,0))</f>
        <v>19.219955707467367</v>
      </c>
      <c r="CV39" s="8" cm="1">
        <f t="array" ref="CV39">AP39*INDEX(prod_est,$G39+$H39-1,MATCH(CV$14,$BP$14:$DP$14,0))</f>
        <v>19.136383503723255</v>
      </c>
      <c r="CW39" cm="1">
        <f t="array" ref="CW39">AQ39*INDEX(prod_est,$G39+$H39-1,MATCH(CW$14,$BP$14:$DP$14,0))</f>
        <v>19.103829005159231</v>
      </c>
      <c r="CX39" cm="1">
        <f t="array" ref="CX39">AR39*INDEX(prod_est,$G39+$H39-1,MATCH(CX$14,$BP$14:$DP$14,0))</f>
        <v>19.071329887768794</v>
      </c>
      <c r="CY39" cm="1">
        <f t="array" ref="CY39">AS39*INDEX(prod_est,$G39+$H39-1,MATCH(CY$14,$BP$14:$DP$14,0))</f>
        <v>19.038886057338416</v>
      </c>
      <c r="CZ39" cm="1">
        <f t="array" ref="CZ39">AT39*INDEX(prod_est,$G39+$H39-1,MATCH(CZ$14,$BP$14:$DP$14,0))</f>
        <v>19.006497419814838</v>
      </c>
      <c r="DA39" cm="1">
        <f t="array" ref="DA39">AU39*INDEX(prod_est,$G39+$H39-1,MATCH(DA$14,$BP$14:$DP$14,0))</f>
        <v>18.974163881304797</v>
      </c>
      <c r="DB39" cm="1">
        <f t="array" ref="DB39">AV39*INDEX(prod_est,$G39+$H39-1,MATCH(DB$14,$BP$14:$DP$14,0))</f>
        <v>18.941885348074763</v>
      </c>
      <c r="DC39" cm="1">
        <f t="array" ref="DC39">AW39*INDEX(prod_est,$G39+$H39-1,MATCH(DC$14,$BP$14:$DP$14,0))</f>
        <v>18.90966172655067</v>
      </c>
      <c r="DD39" cm="1">
        <f t="array" ref="DD39">AX39*INDEX(prod_est,$G39+$H39-1,MATCH(DD$14,$BP$14:$DP$14,0))</f>
        <v>18.877492923317632</v>
      </c>
      <c r="DE39" cm="1">
        <f t="array" ref="DE39">AY39*INDEX(prod_est,$G39+$H39-1,MATCH(DE$14,$BP$14:$DP$14,0))</f>
        <v>18.845378845119683</v>
      </c>
      <c r="DF39" cm="1">
        <f t="array" ref="DF39">AZ39*INDEX(prod_est,$G39+$H39-1,MATCH(DF$14,$BP$14:$DP$14,0))</f>
        <v>18.813319398859491</v>
      </c>
      <c r="DG39" cm="1">
        <f t="array" ref="DG39">BA39*INDEX(prod_est,$G39+$H39-1,MATCH(DG$14,$BP$14:$DP$14,0))</f>
        <v>18.781314491598117</v>
      </c>
      <c r="DH39" cm="1">
        <f t="array" ref="DH39">BB39*INDEX(prod_est,$G39+$H39-1,MATCH(DH$14,$BP$14:$DP$14,0))</f>
        <v>18.749364030554716</v>
      </c>
      <c r="DI39" cm="1">
        <f t="array" ref="DI39">BC39*INDEX(prod_est,$G39+$H39-1,MATCH(DI$14,$BP$14:$DP$14,0))</f>
        <v>18.717467923106287</v>
      </c>
      <c r="DJ39" cm="1">
        <f t="array" ref="DJ39">BD39*INDEX(prod_est,$G39+$H39-1,MATCH(DJ$14,$BP$14:$DP$14,0))</f>
        <v>18.685626076787393</v>
      </c>
      <c r="DK39" cm="1">
        <f t="array" ref="DK39">BE39*INDEX(prod_est,$G39+$H39-1,MATCH(DK$14,$BP$14:$DP$14,0))</f>
        <v>18.653838399289899</v>
      </c>
      <c r="DL39" cm="1">
        <f t="array" ref="DL39">BF39*INDEX(prod_est,$G39+$H39-1,MATCH(DL$14,$BP$14:$DP$14,0))</f>
        <v>18.622104798462704</v>
      </c>
      <c r="DM39" cm="1">
        <f t="array" ref="DM39">BG39*INDEX(prod_est,$G39+$H39-1,MATCH(DM$14,$BP$14:$DP$14,0))</f>
        <v>18.590425182311474</v>
      </c>
      <c r="DN39" cm="1">
        <f t="array" ref="DN39">BH39*INDEX(prod_est,$G39+$H39-1,MATCH(DN$14,$BP$14:$DP$14,0))</f>
        <v>18.558799458998369</v>
      </c>
      <c r="DO39" cm="1">
        <f t="array" ref="DO39">BI39*INDEX(prod_est,$G39+$H39-1,MATCH(DO$14,$BP$14:$DP$14,0))</f>
        <v>18.527227536841789</v>
      </c>
      <c r="DP39" cm="1">
        <f t="array" ref="DP39">BJ39*INDEX(prod_est,$G39+$H39-1,MATCH(DP$14,$BP$14:$DP$14,0))</f>
        <v>18.495709324316095</v>
      </c>
    </row>
    <row r="40" spans="1:120" x14ac:dyDescent="0.25">
      <c r="A40" t="s">
        <v>44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113</v>
      </c>
      <c r="H40">
        <f>IFERROR(MATCH(D40,Production_est!$D$4:$D$339,0),"-")</f>
        <v>6</v>
      </c>
      <c r="I40" s="8" cm="1">
        <f t="array" ref="I40">IFERROR(INDEX(Production_est!$E$4:$E$339,H40+G40-1),"-")</f>
        <v>52407.094231576702</v>
      </c>
      <c r="J40" s="42">
        <f t="shared" si="0"/>
        <v>0</v>
      </c>
      <c r="K40" s="42">
        <f t="shared" ref="K40:AP40" si="55">J40*(1-$F$4)</f>
        <v>0</v>
      </c>
      <c r="L40" s="42">
        <f t="shared" si="55"/>
        <v>0</v>
      </c>
      <c r="M40" s="42">
        <f t="shared" si="55"/>
        <v>0</v>
      </c>
      <c r="N40" s="42">
        <f t="shared" si="55"/>
        <v>0</v>
      </c>
      <c r="O40" s="42">
        <f t="shared" si="55"/>
        <v>0</v>
      </c>
      <c r="P40" s="42">
        <f t="shared" si="55"/>
        <v>0</v>
      </c>
      <c r="Q40" s="42">
        <f t="shared" si="55"/>
        <v>0</v>
      </c>
      <c r="R40" s="42">
        <f t="shared" si="55"/>
        <v>0</v>
      </c>
      <c r="S40" s="42">
        <f t="shared" si="55"/>
        <v>0</v>
      </c>
      <c r="T40" s="42">
        <f t="shared" si="55"/>
        <v>0</v>
      </c>
      <c r="U40" s="42">
        <f t="shared" si="55"/>
        <v>0</v>
      </c>
      <c r="V40" s="42">
        <f t="shared" si="55"/>
        <v>0</v>
      </c>
      <c r="W40" s="42">
        <f t="shared" si="55"/>
        <v>0</v>
      </c>
      <c r="X40" s="42">
        <f t="shared" si="55"/>
        <v>0</v>
      </c>
      <c r="Y40" s="42">
        <f t="shared" si="55"/>
        <v>0</v>
      </c>
      <c r="Z40" s="42">
        <f t="shared" si="55"/>
        <v>0</v>
      </c>
      <c r="AA40" s="42">
        <f t="shared" si="55"/>
        <v>0</v>
      </c>
      <c r="AB40" s="42">
        <f t="shared" si="55"/>
        <v>0</v>
      </c>
      <c r="AC40" s="42">
        <f t="shared" si="55"/>
        <v>0</v>
      </c>
      <c r="AD40" s="42">
        <f t="shared" si="55"/>
        <v>0</v>
      </c>
      <c r="AE40" s="42">
        <f t="shared" si="55"/>
        <v>0</v>
      </c>
      <c r="AF40" s="42">
        <f t="shared" si="55"/>
        <v>0</v>
      </c>
      <c r="AG40" s="42">
        <f t="shared" si="55"/>
        <v>0</v>
      </c>
      <c r="AH40" s="42">
        <f t="shared" si="55"/>
        <v>0</v>
      </c>
      <c r="AI40" s="42">
        <f t="shared" si="55"/>
        <v>0</v>
      </c>
      <c r="AJ40" s="42">
        <f t="shared" si="55"/>
        <v>0</v>
      </c>
      <c r="AK40" s="42">
        <f t="shared" si="55"/>
        <v>0</v>
      </c>
      <c r="AL40" s="42">
        <f t="shared" si="55"/>
        <v>0</v>
      </c>
      <c r="AM40" s="42">
        <f t="shared" si="55"/>
        <v>0</v>
      </c>
      <c r="AN40" s="42">
        <f t="shared" si="55"/>
        <v>0</v>
      </c>
      <c r="AO40" s="42">
        <f t="shared" si="55"/>
        <v>0</v>
      </c>
      <c r="AP40" s="42">
        <f t="shared" si="55"/>
        <v>0</v>
      </c>
      <c r="AQ40" s="42">
        <f t="shared" ref="AQ40:BJ40" si="56">AP40*(1-$F$4)</f>
        <v>0</v>
      </c>
      <c r="AR40" s="42">
        <f t="shared" si="56"/>
        <v>0</v>
      </c>
      <c r="AS40" s="42">
        <f t="shared" si="56"/>
        <v>0</v>
      </c>
      <c r="AT40" s="42">
        <f t="shared" si="56"/>
        <v>0</v>
      </c>
      <c r="AU40" s="42">
        <f t="shared" si="56"/>
        <v>0</v>
      </c>
      <c r="AV40" s="42">
        <f t="shared" si="56"/>
        <v>0</v>
      </c>
      <c r="AW40" s="42">
        <f t="shared" si="56"/>
        <v>0</v>
      </c>
      <c r="AX40" s="42">
        <f t="shared" si="56"/>
        <v>0</v>
      </c>
      <c r="AY40" s="42">
        <f t="shared" si="56"/>
        <v>0</v>
      </c>
      <c r="AZ40" s="42">
        <f t="shared" si="56"/>
        <v>0</v>
      </c>
      <c r="BA40" s="42">
        <f t="shared" si="56"/>
        <v>0</v>
      </c>
      <c r="BB40" s="42">
        <f t="shared" si="56"/>
        <v>0</v>
      </c>
      <c r="BC40" s="42">
        <f t="shared" si="56"/>
        <v>0</v>
      </c>
      <c r="BD40" s="42">
        <f t="shared" si="56"/>
        <v>0</v>
      </c>
      <c r="BE40" s="42">
        <f t="shared" si="56"/>
        <v>0</v>
      </c>
      <c r="BF40" s="42">
        <f t="shared" si="56"/>
        <v>0</v>
      </c>
      <c r="BG40" s="42">
        <f t="shared" si="56"/>
        <v>0</v>
      </c>
      <c r="BH40" s="42">
        <f t="shared" si="56"/>
        <v>0</v>
      </c>
      <c r="BI40" s="42">
        <f t="shared" si="56"/>
        <v>0</v>
      </c>
      <c r="BJ40" s="42">
        <f t="shared" si="56"/>
        <v>0</v>
      </c>
      <c r="BK40" t="str">
        <f t="shared" si="3"/>
        <v>08_JPN</v>
      </c>
      <c r="BL40" t="str">
        <f t="shared" si="4"/>
        <v>d_ind_cem_16_3_msw_ren</v>
      </c>
      <c r="BO40" s="8">
        <f t="shared" si="5"/>
        <v>0</v>
      </c>
      <c r="BP40" s="8">
        <f t="shared" si="6"/>
        <v>0</v>
      </c>
      <c r="BQ40" s="8" cm="1">
        <f t="array" ref="BQ40">K40*INDEX(prod_est,$G40+$H40-1,MATCH(BQ$14,$BP$14:$DP$14,0))</f>
        <v>0</v>
      </c>
      <c r="BR40" s="8" cm="1">
        <f t="array" ref="BR40">L40*INDEX(prod_est,$G40+$H40-1,MATCH(BR$14,$BP$14:$DP$14,0))</f>
        <v>0</v>
      </c>
      <c r="BS40" s="8" cm="1">
        <f t="array" ref="BS40">M40*INDEX(prod_est,$G40+$H40-1,MATCH(BS$14,$BP$14:$DP$14,0))</f>
        <v>0</v>
      </c>
      <c r="BT40" s="8" cm="1">
        <f t="array" ref="BT40">N40*INDEX(prod_est,$G40+$H40-1,MATCH(BT$14,$BP$14:$DP$14,0))</f>
        <v>0</v>
      </c>
      <c r="BU40" s="8" cm="1">
        <f t="array" ref="BU40">O40*INDEX(prod_est,$G40+$H40-1,MATCH(BU$14,$BP$14:$DP$14,0))</f>
        <v>0</v>
      </c>
      <c r="BV40" s="8" cm="1">
        <f t="array" ref="BV40">P40*INDEX(prod_est,$G40+$H40-1,MATCH(BV$14,$BP$14:$DP$14,0))</f>
        <v>0</v>
      </c>
      <c r="BW40" s="8" cm="1">
        <f t="array" ref="BW40">Q40*INDEX(prod_est,$G40+$H40-1,MATCH(BW$14,$BP$14:$DP$14,0))</f>
        <v>0</v>
      </c>
      <c r="BX40" s="8" cm="1">
        <f t="array" ref="BX40">R40*INDEX(prod_est,$G40+$H40-1,MATCH(BX$14,$BP$14:$DP$14,0))</f>
        <v>0</v>
      </c>
      <c r="BY40" s="8" cm="1">
        <f t="array" ref="BY40">S40*INDEX(prod_est,$G40+$H40-1,MATCH(BY$14,$BP$14:$DP$14,0))</f>
        <v>0</v>
      </c>
      <c r="BZ40" s="8" cm="1">
        <f t="array" ref="BZ40">T40*INDEX(prod_est,$G40+$H40-1,MATCH(BZ$14,$BP$14:$DP$14,0))</f>
        <v>0</v>
      </c>
      <c r="CA40" s="8" cm="1">
        <f t="array" ref="CA40">U40*INDEX(prod_est,$G40+$H40-1,MATCH(CA$14,$BP$14:$DP$14,0))</f>
        <v>0</v>
      </c>
      <c r="CB40" s="8" cm="1">
        <f t="array" ref="CB40">V40*INDEX(prod_est,$G40+$H40-1,MATCH(CB$14,$BP$14:$DP$14,0))</f>
        <v>0</v>
      </c>
      <c r="CC40" s="8" cm="1">
        <f t="array" ref="CC40">W40*INDEX(prod_est,$G40+$H40-1,MATCH(CC$14,$BP$14:$DP$14,0))</f>
        <v>0</v>
      </c>
      <c r="CD40" s="8" cm="1">
        <f t="array" ref="CD40">X40*INDEX(prod_est,$G40+$H40-1,MATCH(CD$14,$BP$14:$DP$14,0))</f>
        <v>0</v>
      </c>
      <c r="CE40" s="8" cm="1">
        <f t="array" ref="CE40">Y40*INDEX(prod_est,$G40+$H40-1,MATCH(CE$14,$BP$14:$DP$14,0))</f>
        <v>0</v>
      </c>
      <c r="CF40" s="8" cm="1">
        <f t="array" ref="CF40">Z40*INDEX(prod_est,$G40+$H40-1,MATCH(CF$14,$BP$14:$DP$14,0))</f>
        <v>0</v>
      </c>
      <c r="CG40" s="8" cm="1">
        <f t="array" ref="CG40">AA40*INDEX(prod_est,$G40+$H40-1,MATCH(CG$14,$BP$14:$DP$14,0))</f>
        <v>0</v>
      </c>
      <c r="CH40" s="8" cm="1">
        <f t="array" ref="CH40">AB40*INDEX(prod_est,$G40+$H40-1,MATCH(CH$14,$BP$14:$DP$14,0))</f>
        <v>0</v>
      </c>
      <c r="CI40" s="8" cm="1">
        <f t="array" ref="CI40">AC40*INDEX(prod_est,$G40+$H40-1,MATCH(CI$14,$BP$14:$DP$14,0))</f>
        <v>0</v>
      </c>
      <c r="CJ40" s="8" cm="1">
        <f t="array" ref="CJ40">AD40*INDEX(prod_est,$G40+$H40-1,MATCH(CJ$14,$BP$14:$DP$14,0))</f>
        <v>0</v>
      </c>
      <c r="CK40" s="8" cm="1">
        <f t="array" ref="CK40">AE40*INDEX(prod_est,$G40+$H40-1,MATCH(CK$14,$BP$14:$DP$14,0))</f>
        <v>0</v>
      </c>
      <c r="CL40" s="8" cm="1">
        <f t="array" ref="CL40">AF40*INDEX(prod_est,$G40+$H40-1,MATCH(CL$14,$BP$14:$DP$14,0))</f>
        <v>0</v>
      </c>
      <c r="CM40" s="8" cm="1">
        <f t="array" ref="CM40">AG40*INDEX(prod_est,$G40+$H40-1,MATCH(CM$14,$BP$14:$DP$14,0))</f>
        <v>0</v>
      </c>
      <c r="CN40" s="8" cm="1">
        <f t="array" ref="CN40">AH40*INDEX(prod_est,$G40+$H40-1,MATCH(CN$14,$BP$14:$DP$14,0))</f>
        <v>0</v>
      </c>
      <c r="CO40" s="8" cm="1">
        <f t="array" ref="CO40">AI40*INDEX(prod_est,$G40+$H40-1,MATCH(CO$14,$BP$14:$DP$14,0))</f>
        <v>0</v>
      </c>
      <c r="CP40" s="8" cm="1">
        <f t="array" ref="CP40">AJ40*INDEX(prod_est,$G40+$H40-1,MATCH(CP$14,$BP$14:$DP$14,0))</f>
        <v>0</v>
      </c>
      <c r="CQ40" s="8" cm="1">
        <f t="array" ref="CQ40">AK40*INDEX(prod_est,$G40+$H40-1,MATCH(CQ$14,$BP$14:$DP$14,0))</f>
        <v>0</v>
      </c>
      <c r="CR40" s="8" cm="1">
        <f t="array" ref="CR40">AL40*INDEX(prod_est,$G40+$H40-1,MATCH(CR$14,$BP$14:$DP$14,0))</f>
        <v>0</v>
      </c>
      <c r="CS40" s="8" cm="1">
        <f t="array" ref="CS40">AM40*INDEX(prod_est,$G40+$H40-1,MATCH(CS$14,$BP$14:$DP$14,0))</f>
        <v>0</v>
      </c>
      <c r="CT40" s="8" cm="1">
        <f t="array" ref="CT40">AN40*INDEX(prod_est,$G40+$H40-1,MATCH(CT$14,$BP$14:$DP$14,0))</f>
        <v>0</v>
      </c>
      <c r="CU40" s="8" cm="1">
        <f t="array" ref="CU40">AO40*INDEX(prod_est,$G40+$H40-1,MATCH(CU$14,$BP$14:$DP$14,0))</f>
        <v>0</v>
      </c>
      <c r="CV40" s="8" cm="1">
        <f t="array" ref="CV40">AP40*INDEX(prod_est,$G40+$H40-1,MATCH(CV$14,$BP$14:$DP$14,0))</f>
        <v>0</v>
      </c>
      <c r="CW40" cm="1">
        <f t="array" ref="CW40">AQ40*INDEX(prod_est,$G40+$H40-1,MATCH(CW$14,$BP$14:$DP$14,0))</f>
        <v>0</v>
      </c>
      <c r="CX40" cm="1">
        <f t="array" ref="CX40">AR40*INDEX(prod_est,$G40+$H40-1,MATCH(CX$14,$BP$14:$DP$14,0))</f>
        <v>0</v>
      </c>
      <c r="CY40" cm="1">
        <f t="array" ref="CY40">AS40*INDEX(prod_est,$G40+$H40-1,MATCH(CY$14,$BP$14:$DP$14,0))</f>
        <v>0</v>
      </c>
      <c r="CZ40" cm="1">
        <f t="array" ref="CZ40">AT40*INDEX(prod_est,$G40+$H40-1,MATCH(CZ$14,$BP$14:$DP$14,0))</f>
        <v>0</v>
      </c>
      <c r="DA40" cm="1">
        <f t="array" ref="DA40">AU40*INDEX(prod_est,$G40+$H40-1,MATCH(DA$14,$BP$14:$DP$14,0))</f>
        <v>0</v>
      </c>
      <c r="DB40" cm="1">
        <f t="array" ref="DB40">AV40*INDEX(prod_est,$G40+$H40-1,MATCH(DB$14,$BP$14:$DP$14,0))</f>
        <v>0</v>
      </c>
      <c r="DC40" cm="1">
        <f t="array" ref="DC40">AW40*INDEX(prod_est,$G40+$H40-1,MATCH(DC$14,$BP$14:$DP$14,0))</f>
        <v>0</v>
      </c>
      <c r="DD40" cm="1">
        <f t="array" ref="DD40">AX40*INDEX(prod_est,$G40+$H40-1,MATCH(DD$14,$BP$14:$DP$14,0))</f>
        <v>0</v>
      </c>
      <c r="DE40" cm="1">
        <f t="array" ref="DE40">AY40*INDEX(prod_est,$G40+$H40-1,MATCH(DE$14,$BP$14:$DP$14,0))</f>
        <v>0</v>
      </c>
      <c r="DF40" cm="1">
        <f t="array" ref="DF40">AZ40*INDEX(prod_est,$G40+$H40-1,MATCH(DF$14,$BP$14:$DP$14,0))</f>
        <v>0</v>
      </c>
      <c r="DG40" cm="1">
        <f t="array" ref="DG40">BA40*INDEX(prod_est,$G40+$H40-1,MATCH(DG$14,$BP$14:$DP$14,0))</f>
        <v>0</v>
      </c>
      <c r="DH40" cm="1">
        <f t="array" ref="DH40">BB40*INDEX(prod_est,$G40+$H40-1,MATCH(DH$14,$BP$14:$DP$14,0))</f>
        <v>0</v>
      </c>
      <c r="DI40" cm="1">
        <f t="array" ref="DI40">BC40*INDEX(prod_est,$G40+$H40-1,MATCH(DI$14,$BP$14:$DP$14,0))</f>
        <v>0</v>
      </c>
      <c r="DJ40" cm="1">
        <f t="array" ref="DJ40">BD40*INDEX(prod_est,$G40+$H40-1,MATCH(DJ$14,$BP$14:$DP$14,0))</f>
        <v>0</v>
      </c>
      <c r="DK40" cm="1">
        <f t="array" ref="DK40">BE40*INDEX(prod_est,$G40+$H40-1,MATCH(DK$14,$BP$14:$DP$14,0))</f>
        <v>0</v>
      </c>
      <c r="DL40" cm="1">
        <f t="array" ref="DL40">BF40*INDEX(prod_est,$G40+$H40-1,MATCH(DL$14,$BP$14:$DP$14,0))</f>
        <v>0</v>
      </c>
      <c r="DM40" cm="1">
        <f t="array" ref="DM40">BG40*INDEX(prod_est,$G40+$H40-1,MATCH(DM$14,$BP$14:$DP$14,0))</f>
        <v>0</v>
      </c>
      <c r="DN40" cm="1">
        <f t="array" ref="DN40">BH40*INDEX(prod_est,$G40+$H40-1,MATCH(DN$14,$BP$14:$DP$14,0))</f>
        <v>0</v>
      </c>
      <c r="DO40" cm="1">
        <f t="array" ref="DO40">BI40*INDEX(prod_est,$G40+$H40-1,MATCH(DO$14,$BP$14:$DP$14,0))</f>
        <v>0</v>
      </c>
      <c r="DP40" cm="1">
        <f t="array" ref="DP40">BJ40*INDEX(prod_est,$G40+$H40-1,MATCH(DP$14,$BP$14:$DP$14,0))</f>
        <v>0</v>
      </c>
    </row>
    <row r="41" spans="1:120" x14ac:dyDescent="0.25">
      <c r="A41" t="s">
        <v>44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113</v>
      </c>
      <c r="H41">
        <f>IFERROR(MATCH(D41,Production_est!$D$4:$D$339,0),"-")</f>
        <v>6</v>
      </c>
      <c r="I41" s="8" cm="1">
        <f t="array" ref="I41">IFERROR(INDEX(Production_est!$E$4:$E$339,H41+G41-1),"-")</f>
        <v>52407.094231576702</v>
      </c>
      <c r="J41" s="42">
        <f t="shared" si="0"/>
        <v>0</v>
      </c>
      <c r="K41" s="42">
        <f t="shared" ref="K41:AP41" si="57">J41*(1-$F$4)</f>
        <v>0</v>
      </c>
      <c r="L41" s="42">
        <f t="shared" si="57"/>
        <v>0</v>
      </c>
      <c r="M41" s="42">
        <f t="shared" si="57"/>
        <v>0</v>
      </c>
      <c r="N41" s="42">
        <f t="shared" si="57"/>
        <v>0</v>
      </c>
      <c r="O41" s="42">
        <f t="shared" si="57"/>
        <v>0</v>
      </c>
      <c r="P41" s="42">
        <f t="shared" si="57"/>
        <v>0</v>
      </c>
      <c r="Q41" s="42">
        <f t="shared" si="57"/>
        <v>0</v>
      </c>
      <c r="R41" s="42">
        <f t="shared" si="57"/>
        <v>0</v>
      </c>
      <c r="S41" s="42">
        <f t="shared" si="57"/>
        <v>0</v>
      </c>
      <c r="T41" s="42">
        <f t="shared" si="57"/>
        <v>0</v>
      </c>
      <c r="U41" s="42">
        <f t="shared" si="57"/>
        <v>0</v>
      </c>
      <c r="V41" s="42">
        <f t="shared" si="57"/>
        <v>0</v>
      </c>
      <c r="W41" s="42">
        <f t="shared" si="57"/>
        <v>0</v>
      </c>
      <c r="X41" s="42">
        <f t="shared" si="57"/>
        <v>0</v>
      </c>
      <c r="Y41" s="42">
        <f t="shared" si="57"/>
        <v>0</v>
      </c>
      <c r="Z41" s="42">
        <f t="shared" si="57"/>
        <v>0</v>
      </c>
      <c r="AA41" s="42">
        <f t="shared" si="57"/>
        <v>0</v>
      </c>
      <c r="AB41" s="42">
        <f t="shared" si="57"/>
        <v>0</v>
      </c>
      <c r="AC41" s="42">
        <f t="shared" si="57"/>
        <v>0</v>
      </c>
      <c r="AD41" s="42">
        <f t="shared" si="57"/>
        <v>0</v>
      </c>
      <c r="AE41" s="42">
        <f t="shared" si="57"/>
        <v>0</v>
      </c>
      <c r="AF41" s="42">
        <f t="shared" si="57"/>
        <v>0</v>
      </c>
      <c r="AG41" s="42">
        <f t="shared" si="57"/>
        <v>0</v>
      </c>
      <c r="AH41" s="42">
        <f t="shared" si="57"/>
        <v>0</v>
      </c>
      <c r="AI41" s="42">
        <f t="shared" si="57"/>
        <v>0</v>
      </c>
      <c r="AJ41" s="42">
        <f t="shared" si="57"/>
        <v>0</v>
      </c>
      <c r="AK41" s="42">
        <f t="shared" si="57"/>
        <v>0</v>
      </c>
      <c r="AL41" s="42">
        <f t="shared" si="57"/>
        <v>0</v>
      </c>
      <c r="AM41" s="42">
        <f t="shared" si="57"/>
        <v>0</v>
      </c>
      <c r="AN41" s="42">
        <f t="shared" si="57"/>
        <v>0</v>
      </c>
      <c r="AO41" s="42">
        <f t="shared" si="57"/>
        <v>0</v>
      </c>
      <c r="AP41" s="42">
        <f t="shared" si="57"/>
        <v>0</v>
      </c>
      <c r="AQ41" s="42">
        <f t="shared" ref="AQ41:BJ46" si="58">AP41*(1-$F$4)</f>
        <v>0</v>
      </c>
      <c r="AR41" s="42">
        <f t="shared" si="58"/>
        <v>0</v>
      </c>
      <c r="AS41" s="42">
        <f t="shared" si="58"/>
        <v>0</v>
      </c>
      <c r="AT41" s="42">
        <f t="shared" si="58"/>
        <v>0</v>
      </c>
      <c r="AU41" s="42">
        <f t="shared" si="58"/>
        <v>0</v>
      </c>
      <c r="AV41" s="42">
        <f t="shared" si="58"/>
        <v>0</v>
      </c>
      <c r="AW41" s="42">
        <f t="shared" si="58"/>
        <v>0</v>
      </c>
      <c r="AX41" s="42">
        <f t="shared" si="58"/>
        <v>0</v>
      </c>
      <c r="AY41" s="42">
        <f t="shared" si="58"/>
        <v>0</v>
      </c>
      <c r="AZ41" s="42">
        <f t="shared" si="58"/>
        <v>0</v>
      </c>
      <c r="BA41" s="42">
        <f t="shared" si="58"/>
        <v>0</v>
      </c>
      <c r="BB41" s="42">
        <f t="shared" si="58"/>
        <v>0</v>
      </c>
      <c r="BC41" s="42">
        <f t="shared" si="58"/>
        <v>0</v>
      </c>
      <c r="BD41" s="42">
        <f t="shared" si="58"/>
        <v>0</v>
      </c>
      <c r="BE41" s="42">
        <f t="shared" si="58"/>
        <v>0</v>
      </c>
      <c r="BF41" s="42">
        <f t="shared" si="58"/>
        <v>0</v>
      </c>
      <c r="BG41" s="42">
        <f t="shared" si="58"/>
        <v>0</v>
      </c>
      <c r="BH41" s="42">
        <f t="shared" si="58"/>
        <v>0</v>
      </c>
      <c r="BI41" s="42">
        <f t="shared" si="58"/>
        <v>0</v>
      </c>
      <c r="BJ41" s="42">
        <f t="shared" si="58"/>
        <v>0</v>
      </c>
      <c r="BK41" t="str">
        <f t="shared" si="3"/>
        <v>08_JPN</v>
      </c>
      <c r="BL41" t="str">
        <f t="shared" si="4"/>
        <v>d_ind_cem_16_4_msw_nonr</v>
      </c>
      <c r="BO41" s="8">
        <f t="shared" si="5"/>
        <v>0</v>
      </c>
      <c r="BP41" s="8">
        <f t="shared" si="6"/>
        <v>0</v>
      </c>
      <c r="BQ41" s="8" cm="1">
        <f t="array" ref="BQ41">K41*INDEX(prod_est,$G41+$H41-1,MATCH(BQ$14,$BP$14:$DP$14,0))</f>
        <v>0</v>
      </c>
      <c r="BR41" s="8" cm="1">
        <f t="array" ref="BR41">L41*INDEX(prod_est,$G41+$H41-1,MATCH(BR$14,$BP$14:$DP$14,0))</f>
        <v>0</v>
      </c>
      <c r="BS41" s="8" cm="1">
        <f t="array" ref="BS41">M41*INDEX(prod_est,$G41+$H41-1,MATCH(BS$14,$BP$14:$DP$14,0))</f>
        <v>0</v>
      </c>
      <c r="BT41" s="8" cm="1">
        <f t="array" ref="BT41">N41*INDEX(prod_est,$G41+$H41-1,MATCH(BT$14,$BP$14:$DP$14,0))</f>
        <v>0</v>
      </c>
      <c r="BU41" s="8" cm="1">
        <f t="array" ref="BU41">O41*INDEX(prod_est,$G41+$H41-1,MATCH(BU$14,$BP$14:$DP$14,0))</f>
        <v>0</v>
      </c>
      <c r="BV41" s="8" cm="1">
        <f t="array" ref="BV41">P41*INDEX(prod_est,$G41+$H41-1,MATCH(BV$14,$BP$14:$DP$14,0))</f>
        <v>0</v>
      </c>
      <c r="BW41" s="8" cm="1">
        <f t="array" ref="BW41">Q41*INDEX(prod_est,$G41+$H41-1,MATCH(BW$14,$BP$14:$DP$14,0))</f>
        <v>0</v>
      </c>
      <c r="BX41" s="8" cm="1">
        <f t="array" ref="BX41">R41*INDEX(prod_est,$G41+$H41-1,MATCH(BX$14,$BP$14:$DP$14,0))</f>
        <v>0</v>
      </c>
      <c r="BY41" s="8" cm="1">
        <f t="array" ref="BY41">S41*INDEX(prod_est,$G41+$H41-1,MATCH(BY$14,$BP$14:$DP$14,0))</f>
        <v>0</v>
      </c>
      <c r="BZ41" s="8" cm="1">
        <f t="array" ref="BZ41">T41*INDEX(prod_est,$G41+$H41-1,MATCH(BZ$14,$BP$14:$DP$14,0))</f>
        <v>0</v>
      </c>
      <c r="CA41" s="8" cm="1">
        <f t="array" ref="CA41">U41*INDEX(prod_est,$G41+$H41-1,MATCH(CA$14,$BP$14:$DP$14,0))</f>
        <v>0</v>
      </c>
      <c r="CB41" s="8" cm="1">
        <f t="array" ref="CB41">V41*INDEX(prod_est,$G41+$H41-1,MATCH(CB$14,$BP$14:$DP$14,0))</f>
        <v>0</v>
      </c>
      <c r="CC41" s="8" cm="1">
        <f t="array" ref="CC41">W41*INDEX(prod_est,$G41+$H41-1,MATCH(CC$14,$BP$14:$DP$14,0))</f>
        <v>0</v>
      </c>
      <c r="CD41" s="8" cm="1">
        <f t="array" ref="CD41">X41*INDEX(prod_est,$G41+$H41-1,MATCH(CD$14,$BP$14:$DP$14,0))</f>
        <v>0</v>
      </c>
      <c r="CE41" s="8" cm="1">
        <f t="array" ref="CE41">Y41*INDEX(prod_est,$G41+$H41-1,MATCH(CE$14,$BP$14:$DP$14,0))</f>
        <v>0</v>
      </c>
      <c r="CF41" s="8" cm="1">
        <f t="array" ref="CF41">Z41*INDEX(prod_est,$G41+$H41-1,MATCH(CF$14,$BP$14:$DP$14,0))</f>
        <v>0</v>
      </c>
      <c r="CG41" s="8" cm="1">
        <f t="array" ref="CG41">AA41*INDEX(prod_est,$G41+$H41-1,MATCH(CG$14,$BP$14:$DP$14,0))</f>
        <v>0</v>
      </c>
      <c r="CH41" s="8" cm="1">
        <f t="array" ref="CH41">AB41*INDEX(prod_est,$G41+$H41-1,MATCH(CH$14,$BP$14:$DP$14,0))</f>
        <v>0</v>
      </c>
      <c r="CI41" s="8" cm="1">
        <f t="array" ref="CI41">AC41*INDEX(prod_est,$G41+$H41-1,MATCH(CI$14,$BP$14:$DP$14,0))</f>
        <v>0</v>
      </c>
      <c r="CJ41" s="8" cm="1">
        <f t="array" ref="CJ41">AD41*INDEX(prod_est,$G41+$H41-1,MATCH(CJ$14,$BP$14:$DP$14,0))</f>
        <v>0</v>
      </c>
      <c r="CK41" s="8" cm="1">
        <f t="array" ref="CK41">AE41*INDEX(prod_est,$G41+$H41-1,MATCH(CK$14,$BP$14:$DP$14,0))</f>
        <v>0</v>
      </c>
      <c r="CL41" s="8" cm="1">
        <f t="array" ref="CL41">AF41*INDEX(prod_est,$G41+$H41-1,MATCH(CL$14,$BP$14:$DP$14,0))</f>
        <v>0</v>
      </c>
      <c r="CM41" s="8" cm="1">
        <f t="array" ref="CM41">AG41*INDEX(prod_est,$G41+$H41-1,MATCH(CM$14,$BP$14:$DP$14,0))</f>
        <v>0</v>
      </c>
      <c r="CN41" s="8" cm="1">
        <f t="array" ref="CN41">AH41*INDEX(prod_est,$G41+$H41-1,MATCH(CN$14,$BP$14:$DP$14,0))</f>
        <v>0</v>
      </c>
      <c r="CO41" s="8" cm="1">
        <f t="array" ref="CO41">AI41*INDEX(prod_est,$G41+$H41-1,MATCH(CO$14,$BP$14:$DP$14,0))</f>
        <v>0</v>
      </c>
      <c r="CP41" s="8" cm="1">
        <f t="array" ref="CP41">AJ41*INDEX(prod_est,$G41+$H41-1,MATCH(CP$14,$BP$14:$DP$14,0))</f>
        <v>0</v>
      </c>
      <c r="CQ41" s="8" cm="1">
        <f t="array" ref="CQ41">AK41*INDEX(prod_est,$G41+$H41-1,MATCH(CQ$14,$BP$14:$DP$14,0))</f>
        <v>0</v>
      </c>
      <c r="CR41" s="8" cm="1">
        <f t="array" ref="CR41">AL41*INDEX(prod_est,$G41+$H41-1,MATCH(CR$14,$BP$14:$DP$14,0))</f>
        <v>0</v>
      </c>
      <c r="CS41" s="8" cm="1">
        <f t="array" ref="CS41">AM41*INDEX(prod_est,$G41+$H41-1,MATCH(CS$14,$BP$14:$DP$14,0))</f>
        <v>0</v>
      </c>
      <c r="CT41" s="8" cm="1">
        <f t="array" ref="CT41">AN41*INDEX(prod_est,$G41+$H41-1,MATCH(CT$14,$BP$14:$DP$14,0))</f>
        <v>0</v>
      </c>
      <c r="CU41" s="8" cm="1">
        <f t="array" ref="CU41">AO41*INDEX(prod_est,$G41+$H41-1,MATCH(CU$14,$BP$14:$DP$14,0))</f>
        <v>0</v>
      </c>
      <c r="CV41" s="8" cm="1">
        <f t="array" ref="CV41">AP41*INDEX(prod_est,$G41+$H41-1,MATCH(CV$14,$BP$14:$DP$14,0))</f>
        <v>0</v>
      </c>
      <c r="CW41" cm="1">
        <f t="array" ref="CW41">AQ41*INDEX(prod_est,$G41+$H41-1,MATCH(CW$14,$BP$14:$DP$14,0))</f>
        <v>0</v>
      </c>
      <c r="CX41" cm="1">
        <f t="array" ref="CX41">AR41*INDEX(prod_est,$G41+$H41-1,MATCH(CX$14,$BP$14:$DP$14,0))</f>
        <v>0</v>
      </c>
      <c r="CY41" cm="1">
        <f t="array" ref="CY41">AS41*INDEX(prod_est,$G41+$H41-1,MATCH(CY$14,$BP$14:$DP$14,0))</f>
        <v>0</v>
      </c>
      <c r="CZ41" cm="1">
        <f t="array" ref="CZ41">AT41*INDEX(prod_est,$G41+$H41-1,MATCH(CZ$14,$BP$14:$DP$14,0))</f>
        <v>0</v>
      </c>
      <c r="DA41" cm="1">
        <f t="array" ref="DA41">AU41*INDEX(prod_est,$G41+$H41-1,MATCH(DA$14,$BP$14:$DP$14,0))</f>
        <v>0</v>
      </c>
      <c r="DB41" cm="1">
        <f t="array" ref="DB41">AV41*INDEX(prod_est,$G41+$H41-1,MATCH(DB$14,$BP$14:$DP$14,0))</f>
        <v>0</v>
      </c>
      <c r="DC41" cm="1">
        <f t="array" ref="DC41">AW41*INDEX(prod_est,$G41+$H41-1,MATCH(DC$14,$BP$14:$DP$14,0))</f>
        <v>0</v>
      </c>
      <c r="DD41" cm="1">
        <f t="array" ref="DD41">AX41*INDEX(prod_est,$G41+$H41-1,MATCH(DD$14,$BP$14:$DP$14,0))</f>
        <v>0</v>
      </c>
      <c r="DE41" cm="1">
        <f t="array" ref="DE41">AY41*INDEX(prod_est,$G41+$H41-1,MATCH(DE$14,$BP$14:$DP$14,0))</f>
        <v>0</v>
      </c>
      <c r="DF41" cm="1">
        <f t="array" ref="DF41">AZ41*INDEX(prod_est,$G41+$H41-1,MATCH(DF$14,$BP$14:$DP$14,0))</f>
        <v>0</v>
      </c>
      <c r="DG41" cm="1">
        <f t="array" ref="DG41">BA41*INDEX(prod_est,$G41+$H41-1,MATCH(DG$14,$BP$14:$DP$14,0))</f>
        <v>0</v>
      </c>
      <c r="DH41" cm="1">
        <f t="array" ref="DH41">BB41*INDEX(prod_est,$G41+$H41-1,MATCH(DH$14,$BP$14:$DP$14,0))</f>
        <v>0</v>
      </c>
      <c r="DI41" cm="1">
        <f t="array" ref="DI41">BC41*INDEX(prod_est,$G41+$H41-1,MATCH(DI$14,$BP$14:$DP$14,0))</f>
        <v>0</v>
      </c>
      <c r="DJ41" cm="1">
        <f t="array" ref="DJ41">BD41*INDEX(prod_est,$G41+$H41-1,MATCH(DJ$14,$BP$14:$DP$14,0))</f>
        <v>0</v>
      </c>
      <c r="DK41" cm="1">
        <f t="array" ref="DK41">BE41*INDEX(prod_est,$G41+$H41-1,MATCH(DK$14,$BP$14:$DP$14,0))</f>
        <v>0</v>
      </c>
      <c r="DL41" cm="1">
        <f t="array" ref="DL41">BF41*INDEX(prod_est,$G41+$H41-1,MATCH(DL$14,$BP$14:$DP$14,0))</f>
        <v>0</v>
      </c>
      <c r="DM41" cm="1">
        <f t="array" ref="DM41">BG41*INDEX(prod_est,$G41+$H41-1,MATCH(DM$14,$BP$14:$DP$14,0))</f>
        <v>0</v>
      </c>
      <c r="DN41" cm="1">
        <f t="array" ref="DN41">BH41*INDEX(prod_est,$G41+$H41-1,MATCH(DN$14,$BP$14:$DP$14,0))</f>
        <v>0</v>
      </c>
      <c r="DO41" cm="1">
        <f t="array" ref="DO41">BI41*INDEX(prod_est,$G41+$H41-1,MATCH(DO$14,$BP$14:$DP$14,0))</f>
        <v>0</v>
      </c>
      <c r="DP41" cm="1">
        <f t="array" ref="DP41">BJ41*INDEX(prod_est,$G41+$H41-1,MATCH(DP$14,$BP$14:$DP$14,0))</f>
        <v>0</v>
      </c>
    </row>
    <row r="42" spans="1:120" x14ac:dyDescent="0.25">
      <c r="A42" t="s">
        <v>44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113</v>
      </c>
      <c r="H42">
        <f>IFERROR(MATCH(D42,Production_est!$D$4:$D$339,0),"-")</f>
        <v>6</v>
      </c>
      <c r="I42" s="8" cm="1">
        <f t="array" ref="I42">IFERROR(INDEX(Production_est!$E$4:$E$339,H42+G42-1),"-")</f>
        <v>52407.094231576702</v>
      </c>
      <c r="J42" s="42">
        <f t="shared" si="0"/>
        <v>0</v>
      </c>
      <c r="K42" s="42">
        <f t="shared" ref="K42:AP42" si="59">J42*(1-$F$4)</f>
        <v>0</v>
      </c>
      <c r="L42" s="42">
        <f t="shared" si="59"/>
        <v>0</v>
      </c>
      <c r="M42" s="42">
        <f t="shared" si="59"/>
        <v>0</v>
      </c>
      <c r="N42" s="42">
        <f t="shared" si="59"/>
        <v>0</v>
      </c>
      <c r="O42" s="42">
        <f t="shared" si="59"/>
        <v>0</v>
      </c>
      <c r="P42" s="42">
        <f t="shared" si="59"/>
        <v>0</v>
      </c>
      <c r="Q42" s="42">
        <f t="shared" si="59"/>
        <v>0</v>
      </c>
      <c r="R42" s="42">
        <f t="shared" si="59"/>
        <v>0</v>
      </c>
      <c r="S42" s="42">
        <f t="shared" si="59"/>
        <v>0</v>
      </c>
      <c r="T42" s="42">
        <f t="shared" si="59"/>
        <v>0</v>
      </c>
      <c r="U42" s="42">
        <f t="shared" si="59"/>
        <v>0</v>
      </c>
      <c r="V42" s="42">
        <f t="shared" si="59"/>
        <v>0</v>
      </c>
      <c r="W42" s="42">
        <f t="shared" si="59"/>
        <v>0</v>
      </c>
      <c r="X42" s="42">
        <f t="shared" si="59"/>
        <v>0</v>
      </c>
      <c r="Y42" s="42">
        <f t="shared" si="59"/>
        <v>0</v>
      </c>
      <c r="Z42" s="42">
        <f t="shared" si="59"/>
        <v>0</v>
      </c>
      <c r="AA42" s="42">
        <f t="shared" si="59"/>
        <v>0</v>
      </c>
      <c r="AB42" s="42">
        <f t="shared" si="59"/>
        <v>0</v>
      </c>
      <c r="AC42" s="42">
        <f t="shared" si="59"/>
        <v>0</v>
      </c>
      <c r="AD42" s="42">
        <f t="shared" si="59"/>
        <v>0</v>
      </c>
      <c r="AE42" s="42">
        <f t="shared" si="59"/>
        <v>0</v>
      </c>
      <c r="AF42" s="42">
        <f t="shared" si="59"/>
        <v>0</v>
      </c>
      <c r="AG42" s="42">
        <f t="shared" si="59"/>
        <v>0</v>
      </c>
      <c r="AH42" s="42">
        <f t="shared" si="59"/>
        <v>0</v>
      </c>
      <c r="AI42" s="42">
        <f t="shared" si="59"/>
        <v>0</v>
      </c>
      <c r="AJ42" s="42">
        <f t="shared" si="59"/>
        <v>0</v>
      </c>
      <c r="AK42" s="42">
        <f t="shared" si="59"/>
        <v>0</v>
      </c>
      <c r="AL42" s="42">
        <f t="shared" si="59"/>
        <v>0</v>
      </c>
      <c r="AM42" s="42">
        <f t="shared" si="59"/>
        <v>0</v>
      </c>
      <c r="AN42" s="42">
        <f t="shared" si="59"/>
        <v>0</v>
      </c>
      <c r="AO42" s="42">
        <f t="shared" si="59"/>
        <v>0</v>
      </c>
      <c r="AP42" s="42">
        <f t="shared" si="59"/>
        <v>0</v>
      </c>
      <c r="AQ42" s="42">
        <f t="shared" si="58"/>
        <v>0</v>
      </c>
      <c r="AR42" s="42">
        <f t="shared" si="58"/>
        <v>0</v>
      </c>
      <c r="AS42" s="42">
        <f t="shared" si="58"/>
        <v>0</v>
      </c>
      <c r="AT42" s="42">
        <f t="shared" si="58"/>
        <v>0</v>
      </c>
      <c r="AU42" s="42">
        <f t="shared" si="58"/>
        <v>0</v>
      </c>
      <c r="AV42" s="42">
        <f t="shared" si="58"/>
        <v>0</v>
      </c>
      <c r="AW42" s="42">
        <f t="shared" si="58"/>
        <v>0</v>
      </c>
      <c r="AX42" s="42">
        <f t="shared" si="58"/>
        <v>0</v>
      </c>
      <c r="AY42" s="42">
        <f t="shared" si="58"/>
        <v>0</v>
      </c>
      <c r="AZ42" s="42">
        <f t="shared" si="58"/>
        <v>0</v>
      </c>
      <c r="BA42" s="42">
        <f t="shared" si="58"/>
        <v>0</v>
      </c>
      <c r="BB42" s="42">
        <f t="shared" si="58"/>
        <v>0</v>
      </c>
      <c r="BC42" s="42">
        <f t="shared" si="58"/>
        <v>0</v>
      </c>
      <c r="BD42" s="42">
        <f t="shared" si="58"/>
        <v>0</v>
      </c>
      <c r="BE42" s="42">
        <f t="shared" si="58"/>
        <v>0</v>
      </c>
      <c r="BF42" s="42">
        <f t="shared" si="58"/>
        <v>0</v>
      </c>
      <c r="BG42" s="42">
        <f t="shared" si="58"/>
        <v>0</v>
      </c>
      <c r="BH42" s="42">
        <f t="shared" si="58"/>
        <v>0</v>
      </c>
      <c r="BI42" s="42">
        <f t="shared" si="58"/>
        <v>0</v>
      </c>
      <c r="BJ42" s="42">
        <f t="shared" si="58"/>
        <v>0</v>
      </c>
      <c r="BK42" t="str">
        <f t="shared" si="3"/>
        <v>08_JPN</v>
      </c>
      <c r="BL42" t="str">
        <f t="shared" si="4"/>
        <v>d_ind_cem_16_5_biogasoline</v>
      </c>
      <c r="BO42" s="8">
        <f t="shared" si="5"/>
        <v>0</v>
      </c>
      <c r="BP42" s="8">
        <f t="shared" si="6"/>
        <v>0</v>
      </c>
      <c r="BQ42" s="8" cm="1">
        <f t="array" ref="BQ42">K42*INDEX(prod_est,$G42+$H42-1,MATCH(BQ$14,$BP$14:$DP$14,0))</f>
        <v>0</v>
      </c>
      <c r="BR42" s="8" cm="1">
        <f t="array" ref="BR42">L42*INDEX(prod_est,$G42+$H42-1,MATCH(BR$14,$BP$14:$DP$14,0))</f>
        <v>0</v>
      </c>
      <c r="BS42" s="8" cm="1">
        <f t="array" ref="BS42">M42*INDEX(prod_est,$G42+$H42-1,MATCH(BS$14,$BP$14:$DP$14,0))</f>
        <v>0</v>
      </c>
      <c r="BT42" s="8" cm="1">
        <f t="array" ref="BT42">N42*INDEX(prod_est,$G42+$H42-1,MATCH(BT$14,$BP$14:$DP$14,0))</f>
        <v>0</v>
      </c>
      <c r="BU42" s="8" cm="1">
        <f t="array" ref="BU42">O42*INDEX(prod_est,$G42+$H42-1,MATCH(BU$14,$BP$14:$DP$14,0))</f>
        <v>0</v>
      </c>
      <c r="BV42" s="8" cm="1">
        <f t="array" ref="BV42">P42*INDEX(prod_est,$G42+$H42-1,MATCH(BV$14,$BP$14:$DP$14,0))</f>
        <v>0</v>
      </c>
      <c r="BW42" s="8" cm="1">
        <f t="array" ref="BW42">Q42*INDEX(prod_est,$G42+$H42-1,MATCH(BW$14,$BP$14:$DP$14,0))</f>
        <v>0</v>
      </c>
      <c r="BX42" s="8" cm="1">
        <f t="array" ref="BX42">R42*INDEX(prod_est,$G42+$H42-1,MATCH(BX$14,$BP$14:$DP$14,0))</f>
        <v>0</v>
      </c>
      <c r="BY42" s="8" cm="1">
        <f t="array" ref="BY42">S42*INDEX(prod_est,$G42+$H42-1,MATCH(BY$14,$BP$14:$DP$14,0))</f>
        <v>0</v>
      </c>
      <c r="BZ42" s="8" cm="1">
        <f t="array" ref="BZ42">T42*INDEX(prod_est,$G42+$H42-1,MATCH(BZ$14,$BP$14:$DP$14,0))</f>
        <v>0</v>
      </c>
      <c r="CA42" s="8" cm="1">
        <f t="array" ref="CA42">U42*INDEX(prod_est,$G42+$H42-1,MATCH(CA$14,$BP$14:$DP$14,0))</f>
        <v>0</v>
      </c>
      <c r="CB42" s="8" cm="1">
        <f t="array" ref="CB42">V42*INDEX(prod_est,$G42+$H42-1,MATCH(CB$14,$BP$14:$DP$14,0))</f>
        <v>0</v>
      </c>
      <c r="CC42" s="8" cm="1">
        <f t="array" ref="CC42">W42*INDEX(prod_est,$G42+$H42-1,MATCH(CC$14,$BP$14:$DP$14,0))</f>
        <v>0</v>
      </c>
      <c r="CD42" s="8" cm="1">
        <f t="array" ref="CD42">X42*INDEX(prod_est,$G42+$H42-1,MATCH(CD$14,$BP$14:$DP$14,0))</f>
        <v>0</v>
      </c>
      <c r="CE42" s="8" cm="1">
        <f t="array" ref="CE42">Y42*INDEX(prod_est,$G42+$H42-1,MATCH(CE$14,$BP$14:$DP$14,0))</f>
        <v>0</v>
      </c>
      <c r="CF42" s="8" cm="1">
        <f t="array" ref="CF42">Z42*INDEX(prod_est,$G42+$H42-1,MATCH(CF$14,$BP$14:$DP$14,0))</f>
        <v>0</v>
      </c>
      <c r="CG42" s="8" cm="1">
        <f t="array" ref="CG42">AA42*INDEX(prod_est,$G42+$H42-1,MATCH(CG$14,$BP$14:$DP$14,0))</f>
        <v>0</v>
      </c>
      <c r="CH42" s="8" cm="1">
        <f t="array" ref="CH42">AB42*INDEX(prod_est,$G42+$H42-1,MATCH(CH$14,$BP$14:$DP$14,0))</f>
        <v>0</v>
      </c>
      <c r="CI42" s="8" cm="1">
        <f t="array" ref="CI42">AC42*INDEX(prod_est,$G42+$H42-1,MATCH(CI$14,$BP$14:$DP$14,0))</f>
        <v>0</v>
      </c>
      <c r="CJ42" s="8" cm="1">
        <f t="array" ref="CJ42">AD42*INDEX(prod_est,$G42+$H42-1,MATCH(CJ$14,$BP$14:$DP$14,0))</f>
        <v>0</v>
      </c>
      <c r="CK42" s="8" cm="1">
        <f t="array" ref="CK42">AE42*INDEX(prod_est,$G42+$H42-1,MATCH(CK$14,$BP$14:$DP$14,0))</f>
        <v>0</v>
      </c>
      <c r="CL42" s="8" cm="1">
        <f t="array" ref="CL42">AF42*INDEX(prod_est,$G42+$H42-1,MATCH(CL$14,$BP$14:$DP$14,0))</f>
        <v>0</v>
      </c>
      <c r="CM42" s="8" cm="1">
        <f t="array" ref="CM42">AG42*INDEX(prod_est,$G42+$H42-1,MATCH(CM$14,$BP$14:$DP$14,0))</f>
        <v>0</v>
      </c>
      <c r="CN42" s="8" cm="1">
        <f t="array" ref="CN42">AH42*INDEX(prod_est,$G42+$H42-1,MATCH(CN$14,$BP$14:$DP$14,0))</f>
        <v>0</v>
      </c>
      <c r="CO42" s="8" cm="1">
        <f t="array" ref="CO42">AI42*INDEX(prod_est,$G42+$H42-1,MATCH(CO$14,$BP$14:$DP$14,0))</f>
        <v>0</v>
      </c>
      <c r="CP42" s="8" cm="1">
        <f t="array" ref="CP42">AJ42*INDEX(prod_est,$G42+$H42-1,MATCH(CP$14,$BP$14:$DP$14,0))</f>
        <v>0</v>
      </c>
      <c r="CQ42" s="8" cm="1">
        <f t="array" ref="CQ42">AK42*INDEX(prod_est,$G42+$H42-1,MATCH(CQ$14,$BP$14:$DP$14,0))</f>
        <v>0</v>
      </c>
      <c r="CR42" s="8" cm="1">
        <f t="array" ref="CR42">AL42*INDEX(prod_est,$G42+$H42-1,MATCH(CR$14,$BP$14:$DP$14,0))</f>
        <v>0</v>
      </c>
      <c r="CS42" s="8" cm="1">
        <f t="array" ref="CS42">AM42*INDEX(prod_est,$G42+$H42-1,MATCH(CS$14,$BP$14:$DP$14,0))</f>
        <v>0</v>
      </c>
      <c r="CT42" s="8" cm="1">
        <f t="array" ref="CT42">AN42*INDEX(prod_est,$G42+$H42-1,MATCH(CT$14,$BP$14:$DP$14,0))</f>
        <v>0</v>
      </c>
      <c r="CU42" s="8" cm="1">
        <f t="array" ref="CU42">AO42*INDEX(prod_est,$G42+$H42-1,MATCH(CU$14,$BP$14:$DP$14,0))</f>
        <v>0</v>
      </c>
      <c r="CV42" s="8" cm="1">
        <f t="array" ref="CV42">AP42*INDEX(prod_est,$G42+$H42-1,MATCH(CV$14,$BP$14:$DP$14,0))</f>
        <v>0</v>
      </c>
      <c r="CW42" cm="1">
        <f t="array" ref="CW42">AQ42*INDEX(prod_est,$G42+$H42-1,MATCH(CW$14,$BP$14:$DP$14,0))</f>
        <v>0</v>
      </c>
      <c r="CX42" cm="1">
        <f t="array" ref="CX42">AR42*INDEX(prod_est,$G42+$H42-1,MATCH(CX$14,$BP$14:$DP$14,0))</f>
        <v>0</v>
      </c>
      <c r="CY42" cm="1">
        <f t="array" ref="CY42">AS42*INDEX(prod_est,$G42+$H42-1,MATCH(CY$14,$BP$14:$DP$14,0))</f>
        <v>0</v>
      </c>
      <c r="CZ42" cm="1">
        <f t="array" ref="CZ42">AT42*INDEX(prod_est,$G42+$H42-1,MATCH(CZ$14,$BP$14:$DP$14,0))</f>
        <v>0</v>
      </c>
      <c r="DA42" cm="1">
        <f t="array" ref="DA42">AU42*INDEX(prod_est,$G42+$H42-1,MATCH(DA$14,$BP$14:$DP$14,0))</f>
        <v>0</v>
      </c>
      <c r="DB42" cm="1">
        <f t="array" ref="DB42">AV42*INDEX(prod_est,$G42+$H42-1,MATCH(DB$14,$BP$14:$DP$14,0))</f>
        <v>0</v>
      </c>
      <c r="DC42" cm="1">
        <f t="array" ref="DC42">AW42*INDEX(prod_est,$G42+$H42-1,MATCH(DC$14,$BP$14:$DP$14,0))</f>
        <v>0</v>
      </c>
      <c r="DD42" cm="1">
        <f t="array" ref="DD42">AX42*INDEX(prod_est,$G42+$H42-1,MATCH(DD$14,$BP$14:$DP$14,0))</f>
        <v>0</v>
      </c>
      <c r="DE42" cm="1">
        <f t="array" ref="DE42">AY42*INDEX(prod_est,$G42+$H42-1,MATCH(DE$14,$BP$14:$DP$14,0))</f>
        <v>0</v>
      </c>
      <c r="DF42" cm="1">
        <f t="array" ref="DF42">AZ42*INDEX(prod_est,$G42+$H42-1,MATCH(DF$14,$BP$14:$DP$14,0))</f>
        <v>0</v>
      </c>
      <c r="DG42" cm="1">
        <f t="array" ref="DG42">BA42*INDEX(prod_est,$G42+$H42-1,MATCH(DG$14,$BP$14:$DP$14,0))</f>
        <v>0</v>
      </c>
      <c r="DH42" cm="1">
        <f t="array" ref="DH42">BB42*INDEX(prod_est,$G42+$H42-1,MATCH(DH$14,$BP$14:$DP$14,0))</f>
        <v>0</v>
      </c>
      <c r="DI42" cm="1">
        <f t="array" ref="DI42">BC42*INDEX(prod_est,$G42+$H42-1,MATCH(DI$14,$BP$14:$DP$14,0))</f>
        <v>0</v>
      </c>
      <c r="DJ42" cm="1">
        <f t="array" ref="DJ42">BD42*INDEX(prod_est,$G42+$H42-1,MATCH(DJ$14,$BP$14:$DP$14,0))</f>
        <v>0</v>
      </c>
      <c r="DK42" cm="1">
        <f t="array" ref="DK42">BE42*INDEX(prod_est,$G42+$H42-1,MATCH(DK$14,$BP$14:$DP$14,0))</f>
        <v>0</v>
      </c>
      <c r="DL42" cm="1">
        <f t="array" ref="DL42">BF42*INDEX(prod_est,$G42+$H42-1,MATCH(DL$14,$BP$14:$DP$14,0))</f>
        <v>0</v>
      </c>
      <c r="DM42" cm="1">
        <f t="array" ref="DM42">BG42*INDEX(prod_est,$G42+$H42-1,MATCH(DM$14,$BP$14:$DP$14,0))</f>
        <v>0</v>
      </c>
      <c r="DN42" cm="1">
        <f t="array" ref="DN42">BH42*INDEX(prod_est,$G42+$H42-1,MATCH(DN$14,$BP$14:$DP$14,0))</f>
        <v>0</v>
      </c>
      <c r="DO42" cm="1">
        <f t="array" ref="DO42">BI42*INDEX(prod_est,$G42+$H42-1,MATCH(DO$14,$BP$14:$DP$14,0))</f>
        <v>0</v>
      </c>
      <c r="DP42" cm="1">
        <f t="array" ref="DP42">BJ42*INDEX(prod_est,$G42+$H42-1,MATCH(DP$14,$BP$14:$DP$14,0))</f>
        <v>0</v>
      </c>
    </row>
    <row r="43" spans="1:120" x14ac:dyDescent="0.25">
      <c r="A43" t="s">
        <v>44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113</v>
      </c>
      <c r="H43">
        <f>IFERROR(MATCH(D43,Production_est!$D$4:$D$339,0),"-")</f>
        <v>6</v>
      </c>
      <c r="I43" s="8" cm="1">
        <f t="array" ref="I43">IFERROR(INDEX(Production_est!$E$4:$E$339,H43+G43-1),"-")</f>
        <v>52407.094231576702</v>
      </c>
      <c r="J43" s="42">
        <f t="shared" si="0"/>
        <v>0</v>
      </c>
      <c r="K43" s="42">
        <f t="shared" ref="K43:AP43" si="60">J43*(1-$F$4)</f>
        <v>0</v>
      </c>
      <c r="L43" s="42">
        <f t="shared" si="60"/>
        <v>0</v>
      </c>
      <c r="M43" s="42">
        <f t="shared" si="60"/>
        <v>0</v>
      </c>
      <c r="N43" s="42">
        <f t="shared" si="60"/>
        <v>0</v>
      </c>
      <c r="O43" s="42">
        <f t="shared" si="60"/>
        <v>0</v>
      </c>
      <c r="P43" s="42">
        <f t="shared" si="60"/>
        <v>0</v>
      </c>
      <c r="Q43" s="42">
        <f t="shared" si="60"/>
        <v>0</v>
      </c>
      <c r="R43" s="42">
        <f t="shared" si="60"/>
        <v>0</v>
      </c>
      <c r="S43" s="42">
        <f t="shared" si="60"/>
        <v>0</v>
      </c>
      <c r="T43" s="42">
        <f t="shared" si="60"/>
        <v>0</v>
      </c>
      <c r="U43" s="42">
        <f t="shared" si="60"/>
        <v>0</v>
      </c>
      <c r="V43" s="42">
        <f t="shared" si="60"/>
        <v>0</v>
      </c>
      <c r="W43" s="42">
        <f t="shared" si="60"/>
        <v>0</v>
      </c>
      <c r="X43" s="42">
        <f t="shared" si="60"/>
        <v>0</v>
      </c>
      <c r="Y43" s="42">
        <f t="shared" si="60"/>
        <v>0</v>
      </c>
      <c r="Z43" s="42">
        <f t="shared" si="60"/>
        <v>0</v>
      </c>
      <c r="AA43" s="42">
        <f t="shared" si="60"/>
        <v>0</v>
      </c>
      <c r="AB43" s="42">
        <f t="shared" si="60"/>
        <v>0</v>
      </c>
      <c r="AC43" s="42">
        <f t="shared" si="60"/>
        <v>0</v>
      </c>
      <c r="AD43" s="42">
        <f t="shared" si="60"/>
        <v>0</v>
      </c>
      <c r="AE43" s="42">
        <f t="shared" si="60"/>
        <v>0</v>
      </c>
      <c r="AF43" s="42">
        <f t="shared" si="60"/>
        <v>0</v>
      </c>
      <c r="AG43" s="42">
        <f t="shared" si="60"/>
        <v>0</v>
      </c>
      <c r="AH43" s="42">
        <f t="shared" si="60"/>
        <v>0</v>
      </c>
      <c r="AI43" s="42">
        <f t="shared" si="60"/>
        <v>0</v>
      </c>
      <c r="AJ43" s="42">
        <f t="shared" si="60"/>
        <v>0</v>
      </c>
      <c r="AK43" s="42">
        <f t="shared" si="60"/>
        <v>0</v>
      </c>
      <c r="AL43" s="42">
        <f t="shared" si="60"/>
        <v>0</v>
      </c>
      <c r="AM43" s="42">
        <f t="shared" si="60"/>
        <v>0</v>
      </c>
      <c r="AN43" s="42">
        <f t="shared" si="60"/>
        <v>0</v>
      </c>
      <c r="AO43" s="42">
        <f t="shared" si="60"/>
        <v>0</v>
      </c>
      <c r="AP43" s="42">
        <f t="shared" si="60"/>
        <v>0</v>
      </c>
      <c r="AQ43" s="42">
        <f t="shared" si="58"/>
        <v>0</v>
      </c>
      <c r="AR43" s="42">
        <f t="shared" si="58"/>
        <v>0</v>
      </c>
      <c r="AS43" s="42">
        <f t="shared" si="58"/>
        <v>0</v>
      </c>
      <c r="AT43" s="42">
        <f t="shared" si="58"/>
        <v>0</v>
      </c>
      <c r="AU43" s="42">
        <f t="shared" si="58"/>
        <v>0</v>
      </c>
      <c r="AV43" s="42">
        <f t="shared" si="58"/>
        <v>0</v>
      </c>
      <c r="AW43" s="42">
        <f t="shared" si="58"/>
        <v>0</v>
      </c>
      <c r="AX43" s="42">
        <f t="shared" si="58"/>
        <v>0</v>
      </c>
      <c r="AY43" s="42">
        <f t="shared" si="58"/>
        <v>0</v>
      </c>
      <c r="AZ43" s="42">
        <f t="shared" si="58"/>
        <v>0</v>
      </c>
      <c r="BA43" s="42">
        <f t="shared" si="58"/>
        <v>0</v>
      </c>
      <c r="BB43" s="42">
        <f t="shared" si="58"/>
        <v>0</v>
      </c>
      <c r="BC43" s="42">
        <f t="shared" si="58"/>
        <v>0</v>
      </c>
      <c r="BD43" s="42">
        <f t="shared" si="58"/>
        <v>0</v>
      </c>
      <c r="BE43" s="42">
        <f t="shared" si="58"/>
        <v>0</v>
      </c>
      <c r="BF43" s="42">
        <f t="shared" si="58"/>
        <v>0</v>
      </c>
      <c r="BG43" s="42">
        <f t="shared" si="58"/>
        <v>0</v>
      </c>
      <c r="BH43" s="42">
        <f t="shared" si="58"/>
        <v>0</v>
      </c>
      <c r="BI43" s="42">
        <f t="shared" si="58"/>
        <v>0</v>
      </c>
      <c r="BJ43" s="42">
        <f t="shared" si="58"/>
        <v>0</v>
      </c>
      <c r="BK43" t="str">
        <f t="shared" si="3"/>
        <v>08_JPN</v>
      </c>
      <c r="BL43" t="str">
        <f t="shared" si="4"/>
        <v>d_ind_cem_16_6_biodiesel</v>
      </c>
      <c r="BO43" s="8">
        <f t="shared" si="5"/>
        <v>0</v>
      </c>
      <c r="BP43" s="8">
        <f t="shared" si="6"/>
        <v>0</v>
      </c>
      <c r="BQ43" s="8" cm="1">
        <f t="array" ref="BQ43">K43*INDEX(prod_est,$G43+$H43-1,MATCH(BQ$14,$BP$14:$DP$14,0))</f>
        <v>0</v>
      </c>
      <c r="BR43" s="8" cm="1">
        <f t="array" ref="BR43">L43*INDEX(prod_est,$G43+$H43-1,MATCH(BR$14,$BP$14:$DP$14,0))</f>
        <v>0</v>
      </c>
      <c r="BS43" s="8" cm="1">
        <f t="array" ref="BS43">M43*INDEX(prod_est,$G43+$H43-1,MATCH(BS$14,$BP$14:$DP$14,0))</f>
        <v>0</v>
      </c>
      <c r="BT43" s="8" cm="1">
        <f t="array" ref="BT43">N43*INDEX(prod_est,$G43+$H43-1,MATCH(BT$14,$BP$14:$DP$14,0))</f>
        <v>0</v>
      </c>
      <c r="BU43" s="8" cm="1">
        <f t="array" ref="BU43">O43*INDEX(prod_est,$G43+$H43-1,MATCH(BU$14,$BP$14:$DP$14,0))</f>
        <v>0</v>
      </c>
      <c r="BV43" s="8" cm="1">
        <f t="array" ref="BV43">P43*INDEX(prod_est,$G43+$H43-1,MATCH(BV$14,$BP$14:$DP$14,0))</f>
        <v>0</v>
      </c>
      <c r="BW43" s="8" cm="1">
        <f t="array" ref="BW43">Q43*INDEX(prod_est,$G43+$H43-1,MATCH(BW$14,$BP$14:$DP$14,0))</f>
        <v>0</v>
      </c>
      <c r="BX43" s="8" cm="1">
        <f t="array" ref="BX43">R43*INDEX(prod_est,$G43+$H43-1,MATCH(BX$14,$BP$14:$DP$14,0))</f>
        <v>0</v>
      </c>
      <c r="BY43" s="8" cm="1">
        <f t="array" ref="BY43">S43*INDEX(prod_est,$G43+$H43-1,MATCH(BY$14,$BP$14:$DP$14,0))</f>
        <v>0</v>
      </c>
      <c r="BZ43" s="8" cm="1">
        <f t="array" ref="BZ43">T43*INDEX(prod_est,$G43+$H43-1,MATCH(BZ$14,$BP$14:$DP$14,0))</f>
        <v>0</v>
      </c>
      <c r="CA43" s="8" cm="1">
        <f t="array" ref="CA43">U43*INDEX(prod_est,$G43+$H43-1,MATCH(CA$14,$BP$14:$DP$14,0))</f>
        <v>0</v>
      </c>
      <c r="CB43" s="8" cm="1">
        <f t="array" ref="CB43">V43*INDEX(prod_est,$G43+$H43-1,MATCH(CB$14,$BP$14:$DP$14,0))</f>
        <v>0</v>
      </c>
      <c r="CC43" s="8" cm="1">
        <f t="array" ref="CC43">W43*INDEX(prod_est,$G43+$H43-1,MATCH(CC$14,$BP$14:$DP$14,0))</f>
        <v>0</v>
      </c>
      <c r="CD43" s="8" cm="1">
        <f t="array" ref="CD43">X43*INDEX(prod_est,$G43+$H43-1,MATCH(CD$14,$BP$14:$DP$14,0))</f>
        <v>0</v>
      </c>
      <c r="CE43" s="8" cm="1">
        <f t="array" ref="CE43">Y43*INDEX(prod_est,$G43+$H43-1,MATCH(CE$14,$BP$14:$DP$14,0))</f>
        <v>0</v>
      </c>
      <c r="CF43" s="8" cm="1">
        <f t="array" ref="CF43">Z43*INDEX(prod_est,$G43+$H43-1,MATCH(CF$14,$BP$14:$DP$14,0))</f>
        <v>0</v>
      </c>
      <c r="CG43" s="8" cm="1">
        <f t="array" ref="CG43">AA43*INDEX(prod_est,$G43+$H43-1,MATCH(CG$14,$BP$14:$DP$14,0))</f>
        <v>0</v>
      </c>
      <c r="CH43" s="8" cm="1">
        <f t="array" ref="CH43">AB43*INDEX(prod_est,$G43+$H43-1,MATCH(CH$14,$BP$14:$DP$14,0))</f>
        <v>0</v>
      </c>
      <c r="CI43" s="8" cm="1">
        <f t="array" ref="CI43">AC43*INDEX(prod_est,$G43+$H43-1,MATCH(CI$14,$BP$14:$DP$14,0))</f>
        <v>0</v>
      </c>
      <c r="CJ43" s="8" cm="1">
        <f t="array" ref="CJ43">AD43*INDEX(prod_est,$G43+$H43-1,MATCH(CJ$14,$BP$14:$DP$14,0))</f>
        <v>0</v>
      </c>
      <c r="CK43" s="8" cm="1">
        <f t="array" ref="CK43">AE43*INDEX(prod_est,$G43+$H43-1,MATCH(CK$14,$BP$14:$DP$14,0))</f>
        <v>0</v>
      </c>
      <c r="CL43" s="8" cm="1">
        <f t="array" ref="CL43">AF43*INDEX(prod_est,$G43+$H43-1,MATCH(CL$14,$BP$14:$DP$14,0))</f>
        <v>0</v>
      </c>
      <c r="CM43" s="8" cm="1">
        <f t="array" ref="CM43">AG43*INDEX(prod_est,$G43+$H43-1,MATCH(CM$14,$BP$14:$DP$14,0))</f>
        <v>0</v>
      </c>
      <c r="CN43" s="8" cm="1">
        <f t="array" ref="CN43">AH43*INDEX(prod_est,$G43+$H43-1,MATCH(CN$14,$BP$14:$DP$14,0))</f>
        <v>0</v>
      </c>
      <c r="CO43" s="8" cm="1">
        <f t="array" ref="CO43">AI43*INDEX(prod_est,$G43+$H43-1,MATCH(CO$14,$BP$14:$DP$14,0))</f>
        <v>0</v>
      </c>
      <c r="CP43" s="8" cm="1">
        <f t="array" ref="CP43">AJ43*INDEX(prod_est,$G43+$H43-1,MATCH(CP$14,$BP$14:$DP$14,0))</f>
        <v>0</v>
      </c>
      <c r="CQ43" s="8" cm="1">
        <f t="array" ref="CQ43">AK43*INDEX(prod_est,$G43+$H43-1,MATCH(CQ$14,$BP$14:$DP$14,0))</f>
        <v>0</v>
      </c>
      <c r="CR43" s="8" cm="1">
        <f t="array" ref="CR43">AL43*INDEX(prod_est,$G43+$H43-1,MATCH(CR$14,$BP$14:$DP$14,0))</f>
        <v>0</v>
      </c>
      <c r="CS43" s="8" cm="1">
        <f t="array" ref="CS43">AM43*INDEX(prod_est,$G43+$H43-1,MATCH(CS$14,$BP$14:$DP$14,0))</f>
        <v>0</v>
      </c>
      <c r="CT43" s="8" cm="1">
        <f t="array" ref="CT43">AN43*INDEX(prod_est,$G43+$H43-1,MATCH(CT$14,$BP$14:$DP$14,0))</f>
        <v>0</v>
      </c>
      <c r="CU43" s="8" cm="1">
        <f t="array" ref="CU43">AO43*INDEX(prod_est,$G43+$H43-1,MATCH(CU$14,$BP$14:$DP$14,0))</f>
        <v>0</v>
      </c>
      <c r="CV43" s="8" cm="1">
        <f t="array" ref="CV43">AP43*INDEX(prod_est,$G43+$H43-1,MATCH(CV$14,$BP$14:$DP$14,0))</f>
        <v>0</v>
      </c>
      <c r="CW43" cm="1">
        <f t="array" ref="CW43">AQ43*INDEX(prod_est,$G43+$H43-1,MATCH(CW$14,$BP$14:$DP$14,0))</f>
        <v>0</v>
      </c>
      <c r="CX43" cm="1">
        <f t="array" ref="CX43">AR43*INDEX(prod_est,$G43+$H43-1,MATCH(CX$14,$BP$14:$DP$14,0))</f>
        <v>0</v>
      </c>
      <c r="CY43" cm="1">
        <f t="array" ref="CY43">AS43*INDEX(prod_est,$G43+$H43-1,MATCH(CY$14,$BP$14:$DP$14,0))</f>
        <v>0</v>
      </c>
      <c r="CZ43" cm="1">
        <f t="array" ref="CZ43">AT43*INDEX(prod_est,$G43+$H43-1,MATCH(CZ$14,$BP$14:$DP$14,0))</f>
        <v>0</v>
      </c>
      <c r="DA43" cm="1">
        <f t="array" ref="DA43">AU43*INDEX(prod_est,$G43+$H43-1,MATCH(DA$14,$BP$14:$DP$14,0))</f>
        <v>0</v>
      </c>
      <c r="DB43" cm="1">
        <f t="array" ref="DB43">AV43*INDEX(prod_est,$G43+$H43-1,MATCH(DB$14,$BP$14:$DP$14,0))</f>
        <v>0</v>
      </c>
      <c r="DC43" cm="1">
        <f t="array" ref="DC43">AW43*INDEX(prod_est,$G43+$H43-1,MATCH(DC$14,$BP$14:$DP$14,0))</f>
        <v>0</v>
      </c>
      <c r="DD43" cm="1">
        <f t="array" ref="DD43">AX43*INDEX(prod_est,$G43+$H43-1,MATCH(DD$14,$BP$14:$DP$14,0))</f>
        <v>0</v>
      </c>
      <c r="DE43" cm="1">
        <f t="array" ref="DE43">AY43*INDEX(prod_est,$G43+$H43-1,MATCH(DE$14,$BP$14:$DP$14,0))</f>
        <v>0</v>
      </c>
      <c r="DF43" cm="1">
        <f t="array" ref="DF43">AZ43*INDEX(prod_est,$G43+$H43-1,MATCH(DF$14,$BP$14:$DP$14,0))</f>
        <v>0</v>
      </c>
      <c r="DG43" cm="1">
        <f t="array" ref="DG43">BA43*INDEX(prod_est,$G43+$H43-1,MATCH(DG$14,$BP$14:$DP$14,0))</f>
        <v>0</v>
      </c>
      <c r="DH43" cm="1">
        <f t="array" ref="DH43">BB43*INDEX(prod_est,$G43+$H43-1,MATCH(DH$14,$BP$14:$DP$14,0))</f>
        <v>0</v>
      </c>
      <c r="DI43" cm="1">
        <f t="array" ref="DI43">BC43*INDEX(prod_est,$G43+$H43-1,MATCH(DI$14,$BP$14:$DP$14,0))</f>
        <v>0</v>
      </c>
      <c r="DJ43" cm="1">
        <f t="array" ref="DJ43">BD43*INDEX(prod_est,$G43+$H43-1,MATCH(DJ$14,$BP$14:$DP$14,0))</f>
        <v>0</v>
      </c>
      <c r="DK43" cm="1">
        <f t="array" ref="DK43">BE43*INDEX(prod_est,$G43+$H43-1,MATCH(DK$14,$BP$14:$DP$14,0))</f>
        <v>0</v>
      </c>
      <c r="DL43" cm="1">
        <f t="array" ref="DL43">BF43*INDEX(prod_est,$G43+$H43-1,MATCH(DL$14,$BP$14:$DP$14,0))</f>
        <v>0</v>
      </c>
      <c r="DM43" cm="1">
        <f t="array" ref="DM43">BG43*INDEX(prod_est,$G43+$H43-1,MATCH(DM$14,$BP$14:$DP$14,0))</f>
        <v>0</v>
      </c>
      <c r="DN43" cm="1">
        <f t="array" ref="DN43">BH43*INDEX(prod_est,$G43+$H43-1,MATCH(DN$14,$BP$14:$DP$14,0))</f>
        <v>0</v>
      </c>
      <c r="DO43" cm="1">
        <f t="array" ref="DO43">BI43*INDEX(prod_est,$G43+$H43-1,MATCH(DO$14,$BP$14:$DP$14,0))</f>
        <v>0</v>
      </c>
      <c r="DP43" cm="1">
        <f t="array" ref="DP43">BJ43*INDEX(prod_est,$G43+$H43-1,MATCH(DP$14,$BP$14:$DP$14,0))</f>
        <v>0</v>
      </c>
    </row>
    <row r="44" spans="1:120" x14ac:dyDescent="0.25">
      <c r="A44" t="s">
        <v>44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113</v>
      </c>
      <c r="H44">
        <f>IFERROR(MATCH(D44,Production_est!$D$4:$D$339,0),"-")</f>
        <v>6</v>
      </c>
      <c r="I44" s="8" cm="1">
        <f t="array" ref="I44">IFERROR(INDEX(Production_est!$E$4:$E$339,H44+G44-1),"-")</f>
        <v>52407.094231576702</v>
      </c>
      <c r="J44" s="42">
        <f t="shared" si="0"/>
        <v>0</v>
      </c>
      <c r="K44" s="42">
        <f t="shared" ref="K44:AP44" si="61">J44*(1-$F$4)</f>
        <v>0</v>
      </c>
      <c r="L44" s="42">
        <f t="shared" si="61"/>
        <v>0</v>
      </c>
      <c r="M44" s="42">
        <f t="shared" si="61"/>
        <v>0</v>
      </c>
      <c r="N44" s="42">
        <f t="shared" si="61"/>
        <v>0</v>
      </c>
      <c r="O44" s="42">
        <f t="shared" si="61"/>
        <v>0</v>
      </c>
      <c r="P44" s="42">
        <f t="shared" si="61"/>
        <v>0</v>
      </c>
      <c r="Q44" s="42">
        <f t="shared" si="61"/>
        <v>0</v>
      </c>
      <c r="R44" s="42">
        <f t="shared" si="61"/>
        <v>0</v>
      </c>
      <c r="S44" s="42">
        <f t="shared" si="61"/>
        <v>0</v>
      </c>
      <c r="T44" s="42">
        <f t="shared" si="61"/>
        <v>0</v>
      </c>
      <c r="U44" s="42">
        <f t="shared" si="61"/>
        <v>0</v>
      </c>
      <c r="V44" s="42">
        <f t="shared" si="61"/>
        <v>0</v>
      </c>
      <c r="W44" s="42">
        <f t="shared" si="61"/>
        <v>0</v>
      </c>
      <c r="X44" s="42">
        <f t="shared" si="61"/>
        <v>0</v>
      </c>
      <c r="Y44" s="42">
        <f t="shared" si="61"/>
        <v>0</v>
      </c>
      <c r="Z44" s="42">
        <f t="shared" si="61"/>
        <v>0</v>
      </c>
      <c r="AA44" s="42">
        <f t="shared" si="61"/>
        <v>0</v>
      </c>
      <c r="AB44" s="42">
        <f t="shared" si="61"/>
        <v>0</v>
      </c>
      <c r="AC44" s="42">
        <f t="shared" si="61"/>
        <v>0</v>
      </c>
      <c r="AD44" s="42">
        <f t="shared" si="61"/>
        <v>0</v>
      </c>
      <c r="AE44" s="42">
        <f t="shared" si="61"/>
        <v>0</v>
      </c>
      <c r="AF44" s="42">
        <f t="shared" si="61"/>
        <v>0</v>
      </c>
      <c r="AG44" s="42">
        <f t="shared" si="61"/>
        <v>0</v>
      </c>
      <c r="AH44" s="42">
        <f t="shared" si="61"/>
        <v>0</v>
      </c>
      <c r="AI44" s="42">
        <f t="shared" si="61"/>
        <v>0</v>
      </c>
      <c r="AJ44" s="42">
        <f t="shared" si="61"/>
        <v>0</v>
      </c>
      <c r="AK44" s="42">
        <f t="shared" si="61"/>
        <v>0</v>
      </c>
      <c r="AL44" s="42">
        <f t="shared" si="61"/>
        <v>0</v>
      </c>
      <c r="AM44" s="42">
        <f t="shared" si="61"/>
        <v>0</v>
      </c>
      <c r="AN44" s="42">
        <f t="shared" si="61"/>
        <v>0</v>
      </c>
      <c r="AO44" s="42">
        <f t="shared" si="61"/>
        <v>0</v>
      </c>
      <c r="AP44" s="42">
        <f t="shared" si="61"/>
        <v>0</v>
      </c>
      <c r="AQ44" s="42">
        <f t="shared" si="58"/>
        <v>0</v>
      </c>
      <c r="AR44" s="42">
        <f t="shared" si="58"/>
        <v>0</v>
      </c>
      <c r="AS44" s="42">
        <f t="shared" si="58"/>
        <v>0</v>
      </c>
      <c r="AT44" s="42">
        <f t="shared" si="58"/>
        <v>0</v>
      </c>
      <c r="AU44" s="42">
        <f t="shared" si="58"/>
        <v>0</v>
      </c>
      <c r="AV44" s="42">
        <f t="shared" si="58"/>
        <v>0</v>
      </c>
      <c r="AW44" s="42">
        <f t="shared" si="58"/>
        <v>0</v>
      </c>
      <c r="AX44" s="42">
        <f t="shared" si="58"/>
        <v>0</v>
      </c>
      <c r="AY44" s="42">
        <f t="shared" si="58"/>
        <v>0</v>
      </c>
      <c r="AZ44" s="42">
        <f t="shared" si="58"/>
        <v>0</v>
      </c>
      <c r="BA44" s="42">
        <f t="shared" si="58"/>
        <v>0</v>
      </c>
      <c r="BB44" s="42">
        <f t="shared" si="58"/>
        <v>0</v>
      </c>
      <c r="BC44" s="42">
        <f t="shared" si="58"/>
        <v>0</v>
      </c>
      <c r="BD44" s="42">
        <f t="shared" si="58"/>
        <v>0</v>
      </c>
      <c r="BE44" s="42">
        <f t="shared" si="58"/>
        <v>0</v>
      </c>
      <c r="BF44" s="42">
        <f t="shared" si="58"/>
        <v>0</v>
      </c>
      <c r="BG44" s="42">
        <f t="shared" si="58"/>
        <v>0</v>
      </c>
      <c r="BH44" s="42">
        <f t="shared" si="58"/>
        <v>0</v>
      </c>
      <c r="BI44" s="42">
        <f t="shared" si="58"/>
        <v>0</v>
      </c>
      <c r="BJ44" s="42">
        <f t="shared" si="58"/>
        <v>0</v>
      </c>
      <c r="BK44" t="str">
        <f t="shared" si="3"/>
        <v>08_JPN</v>
      </c>
      <c r="BL44" t="str">
        <f t="shared" si="4"/>
        <v>d_ind_cem_16_8_oth_liquid_biofuel</v>
      </c>
      <c r="BO44" s="8">
        <f t="shared" si="5"/>
        <v>0</v>
      </c>
      <c r="BP44" s="8">
        <f t="shared" si="6"/>
        <v>0</v>
      </c>
      <c r="BQ44" s="8" cm="1">
        <f t="array" ref="BQ44">K44*INDEX(prod_est,$G44+$H44-1,MATCH(BQ$14,$BP$14:$DP$14,0))</f>
        <v>0</v>
      </c>
      <c r="BR44" s="8" cm="1">
        <f t="array" ref="BR44">L44*INDEX(prod_est,$G44+$H44-1,MATCH(BR$14,$BP$14:$DP$14,0))</f>
        <v>0</v>
      </c>
      <c r="BS44" s="8" cm="1">
        <f t="array" ref="BS44">M44*INDEX(prod_est,$G44+$H44-1,MATCH(BS$14,$BP$14:$DP$14,0))</f>
        <v>0</v>
      </c>
      <c r="BT44" s="8" cm="1">
        <f t="array" ref="BT44">N44*INDEX(prod_est,$G44+$H44-1,MATCH(BT$14,$BP$14:$DP$14,0))</f>
        <v>0</v>
      </c>
      <c r="BU44" s="8" cm="1">
        <f t="array" ref="BU44">O44*INDEX(prod_est,$G44+$H44-1,MATCH(BU$14,$BP$14:$DP$14,0))</f>
        <v>0</v>
      </c>
      <c r="BV44" s="8" cm="1">
        <f t="array" ref="BV44">P44*INDEX(prod_est,$G44+$H44-1,MATCH(BV$14,$BP$14:$DP$14,0))</f>
        <v>0</v>
      </c>
      <c r="BW44" s="8" cm="1">
        <f t="array" ref="BW44">Q44*INDEX(prod_est,$G44+$H44-1,MATCH(BW$14,$BP$14:$DP$14,0))</f>
        <v>0</v>
      </c>
      <c r="BX44" s="8" cm="1">
        <f t="array" ref="BX44">R44*INDEX(prod_est,$G44+$H44-1,MATCH(BX$14,$BP$14:$DP$14,0))</f>
        <v>0</v>
      </c>
      <c r="BY44" s="8" cm="1">
        <f t="array" ref="BY44">S44*INDEX(prod_est,$G44+$H44-1,MATCH(BY$14,$BP$14:$DP$14,0))</f>
        <v>0</v>
      </c>
      <c r="BZ44" s="8" cm="1">
        <f t="array" ref="BZ44">T44*INDEX(prod_est,$G44+$H44-1,MATCH(BZ$14,$BP$14:$DP$14,0))</f>
        <v>0</v>
      </c>
      <c r="CA44" s="8" cm="1">
        <f t="array" ref="CA44">U44*INDEX(prod_est,$G44+$H44-1,MATCH(CA$14,$BP$14:$DP$14,0))</f>
        <v>0</v>
      </c>
      <c r="CB44" s="8" cm="1">
        <f t="array" ref="CB44">V44*INDEX(prod_est,$G44+$H44-1,MATCH(CB$14,$BP$14:$DP$14,0))</f>
        <v>0</v>
      </c>
      <c r="CC44" s="8" cm="1">
        <f t="array" ref="CC44">W44*INDEX(prod_est,$G44+$H44-1,MATCH(CC$14,$BP$14:$DP$14,0))</f>
        <v>0</v>
      </c>
      <c r="CD44" s="8" cm="1">
        <f t="array" ref="CD44">X44*INDEX(prod_est,$G44+$H44-1,MATCH(CD$14,$BP$14:$DP$14,0))</f>
        <v>0</v>
      </c>
      <c r="CE44" s="8" cm="1">
        <f t="array" ref="CE44">Y44*INDEX(prod_est,$G44+$H44-1,MATCH(CE$14,$BP$14:$DP$14,0))</f>
        <v>0</v>
      </c>
      <c r="CF44" s="8" cm="1">
        <f t="array" ref="CF44">Z44*INDEX(prod_est,$G44+$H44-1,MATCH(CF$14,$BP$14:$DP$14,0))</f>
        <v>0</v>
      </c>
      <c r="CG44" s="8" cm="1">
        <f t="array" ref="CG44">AA44*INDEX(prod_est,$G44+$H44-1,MATCH(CG$14,$BP$14:$DP$14,0))</f>
        <v>0</v>
      </c>
      <c r="CH44" s="8" cm="1">
        <f t="array" ref="CH44">AB44*INDEX(prod_est,$G44+$H44-1,MATCH(CH$14,$BP$14:$DP$14,0))</f>
        <v>0</v>
      </c>
      <c r="CI44" s="8" cm="1">
        <f t="array" ref="CI44">AC44*INDEX(prod_est,$G44+$H44-1,MATCH(CI$14,$BP$14:$DP$14,0))</f>
        <v>0</v>
      </c>
      <c r="CJ44" s="8" cm="1">
        <f t="array" ref="CJ44">AD44*INDEX(prod_est,$G44+$H44-1,MATCH(CJ$14,$BP$14:$DP$14,0))</f>
        <v>0</v>
      </c>
      <c r="CK44" s="8" cm="1">
        <f t="array" ref="CK44">AE44*INDEX(prod_est,$G44+$H44-1,MATCH(CK$14,$BP$14:$DP$14,0))</f>
        <v>0</v>
      </c>
      <c r="CL44" s="8" cm="1">
        <f t="array" ref="CL44">AF44*INDEX(prod_est,$G44+$H44-1,MATCH(CL$14,$BP$14:$DP$14,0))</f>
        <v>0</v>
      </c>
      <c r="CM44" s="8" cm="1">
        <f t="array" ref="CM44">AG44*INDEX(prod_est,$G44+$H44-1,MATCH(CM$14,$BP$14:$DP$14,0))</f>
        <v>0</v>
      </c>
      <c r="CN44" s="8" cm="1">
        <f t="array" ref="CN44">AH44*INDEX(prod_est,$G44+$H44-1,MATCH(CN$14,$BP$14:$DP$14,0))</f>
        <v>0</v>
      </c>
      <c r="CO44" s="8" cm="1">
        <f t="array" ref="CO44">AI44*INDEX(prod_est,$G44+$H44-1,MATCH(CO$14,$BP$14:$DP$14,0))</f>
        <v>0</v>
      </c>
      <c r="CP44" s="8" cm="1">
        <f t="array" ref="CP44">AJ44*INDEX(prod_est,$G44+$H44-1,MATCH(CP$14,$BP$14:$DP$14,0))</f>
        <v>0</v>
      </c>
      <c r="CQ44" s="8" cm="1">
        <f t="array" ref="CQ44">AK44*INDEX(prod_est,$G44+$H44-1,MATCH(CQ$14,$BP$14:$DP$14,0))</f>
        <v>0</v>
      </c>
      <c r="CR44" s="8" cm="1">
        <f t="array" ref="CR44">AL44*INDEX(prod_est,$G44+$H44-1,MATCH(CR$14,$BP$14:$DP$14,0))</f>
        <v>0</v>
      </c>
      <c r="CS44" s="8" cm="1">
        <f t="array" ref="CS44">AM44*INDEX(prod_est,$G44+$H44-1,MATCH(CS$14,$BP$14:$DP$14,0))</f>
        <v>0</v>
      </c>
      <c r="CT44" s="8" cm="1">
        <f t="array" ref="CT44">AN44*INDEX(prod_est,$G44+$H44-1,MATCH(CT$14,$BP$14:$DP$14,0))</f>
        <v>0</v>
      </c>
      <c r="CU44" s="8" cm="1">
        <f t="array" ref="CU44">AO44*INDEX(prod_est,$G44+$H44-1,MATCH(CU$14,$BP$14:$DP$14,0))</f>
        <v>0</v>
      </c>
      <c r="CV44" s="8" cm="1">
        <f t="array" ref="CV44">AP44*INDEX(prod_est,$G44+$H44-1,MATCH(CV$14,$BP$14:$DP$14,0))</f>
        <v>0</v>
      </c>
      <c r="CW44" cm="1">
        <f t="array" ref="CW44">AQ44*INDEX(prod_est,$G44+$H44-1,MATCH(CW$14,$BP$14:$DP$14,0))</f>
        <v>0</v>
      </c>
      <c r="CX44" cm="1">
        <f t="array" ref="CX44">AR44*INDEX(prod_est,$G44+$H44-1,MATCH(CX$14,$BP$14:$DP$14,0))</f>
        <v>0</v>
      </c>
      <c r="CY44" cm="1">
        <f t="array" ref="CY44">AS44*INDEX(prod_est,$G44+$H44-1,MATCH(CY$14,$BP$14:$DP$14,0))</f>
        <v>0</v>
      </c>
      <c r="CZ44" cm="1">
        <f t="array" ref="CZ44">AT44*INDEX(prod_est,$G44+$H44-1,MATCH(CZ$14,$BP$14:$DP$14,0))</f>
        <v>0</v>
      </c>
      <c r="DA44" cm="1">
        <f t="array" ref="DA44">AU44*INDEX(prod_est,$G44+$H44-1,MATCH(DA$14,$BP$14:$DP$14,0))</f>
        <v>0</v>
      </c>
      <c r="DB44" cm="1">
        <f t="array" ref="DB44">AV44*INDEX(prod_est,$G44+$H44-1,MATCH(DB$14,$BP$14:$DP$14,0))</f>
        <v>0</v>
      </c>
      <c r="DC44" cm="1">
        <f t="array" ref="DC44">AW44*INDEX(prod_est,$G44+$H44-1,MATCH(DC$14,$BP$14:$DP$14,0))</f>
        <v>0</v>
      </c>
      <c r="DD44" cm="1">
        <f t="array" ref="DD44">AX44*INDEX(prod_est,$G44+$H44-1,MATCH(DD$14,$BP$14:$DP$14,0))</f>
        <v>0</v>
      </c>
      <c r="DE44" cm="1">
        <f t="array" ref="DE44">AY44*INDEX(prod_est,$G44+$H44-1,MATCH(DE$14,$BP$14:$DP$14,0))</f>
        <v>0</v>
      </c>
      <c r="DF44" cm="1">
        <f t="array" ref="DF44">AZ44*INDEX(prod_est,$G44+$H44-1,MATCH(DF$14,$BP$14:$DP$14,0))</f>
        <v>0</v>
      </c>
      <c r="DG44" cm="1">
        <f t="array" ref="DG44">BA44*INDEX(prod_est,$G44+$H44-1,MATCH(DG$14,$BP$14:$DP$14,0))</f>
        <v>0</v>
      </c>
      <c r="DH44" cm="1">
        <f t="array" ref="DH44">BB44*INDEX(prod_est,$G44+$H44-1,MATCH(DH$14,$BP$14:$DP$14,0))</f>
        <v>0</v>
      </c>
      <c r="DI44" cm="1">
        <f t="array" ref="DI44">BC44*INDEX(prod_est,$G44+$H44-1,MATCH(DI$14,$BP$14:$DP$14,0))</f>
        <v>0</v>
      </c>
      <c r="DJ44" cm="1">
        <f t="array" ref="DJ44">BD44*INDEX(prod_est,$G44+$H44-1,MATCH(DJ$14,$BP$14:$DP$14,0))</f>
        <v>0</v>
      </c>
      <c r="DK44" cm="1">
        <f t="array" ref="DK44">BE44*INDEX(prod_est,$G44+$H44-1,MATCH(DK$14,$BP$14:$DP$14,0))</f>
        <v>0</v>
      </c>
      <c r="DL44" cm="1">
        <f t="array" ref="DL44">BF44*INDEX(prod_est,$G44+$H44-1,MATCH(DL$14,$BP$14:$DP$14,0))</f>
        <v>0</v>
      </c>
      <c r="DM44" cm="1">
        <f t="array" ref="DM44">BG44*INDEX(prod_est,$G44+$H44-1,MATCH(DM$14,$BP$14:$DP$14,0))</f>
        <v>0</v>
      </c>
      <c r="DN44" cm="1">
        <f t="array" ref="DN44">BH44*INDEX(prod_est,$G44+$H44-1,MATCH(DN$14,$BP$14:$DP$14,0))</f>
        <v>0</v>
      </c>
      <c r="DO44" cm="1">
        <f t="array" ref="DO44">BI44*INDEX(prod_est,$G44+$H44-1,MATCH(DO$14,$BP$14:$DP$14,0))</f>
        <v>0</v>
      </c>
      <c r="DP44" cm="1">
        <f t="array" ref="DP44">BJ44*INDEX(prod_est,$G44+$H44-1,MATCH(DP$14,$BP$14:$DP$14,0))</f>
        <v>0</v>
      </c>
    </row>
    <row r="45" spans="1:120" x14ac:dyDescent="0.25">
      <c r="A45" t="s">
        <v>44</v>
      </c>
      <c r="B45" t="s">
        <v>35</v>
      </c>
      <c r="C45" t="s">
        <v>35</v>
      </c>
      <c r="D45" t="s">
        <v>37</v>
      </c>
      <c r="E45" s="8">
        <v>63.954291096000013</v>
      </c>
      <c r="F45" s="8">
        <v>63.216283859999997</v>
      </c>
      <c r="G45">
        <f>MATCH(A45,Production_est!$A$4:$A$339,0)</f>
        <v>113</v>
      </c>
      <c r="H45">
        <f>IFERROR(MATCH(D45,Production_est!$D$4:$D$339,0),"-")</f>
        <v>6</v>
      </c>
      <c r="I45" s="8" cm="1">
        <f t="array" ref="I45">IFERROR(INDEX(Production_est!$E$4:$E$339,H45+G45-1),"-")</f>
        <v>52407.094231576702</v>
      </c>
      <c r="J45" s="42">
        <f t="shared" si="0"/>
        <v>1.2062543208493798E-3</v>
      </c>
      <c r="K45" s="42">
        <f t="shared" ref="K45:AP45" si="62">J45*(1-$F$4)</f>
        <v>1.2042022609840294E-3</v>
      </c>
      <c r="L45" s="42">
        <f t="shared" si="62"/>
        <v>1.2021536920489235E-3</v>
      </c>
      <c r="M45" s="42">
        <f t="shared" si="62"/>
        <v>1.2001086081053491E-3</v>
      </c>
      <c r="N45" s="42">
        <f t="shared" si="62"/>
        <v>1.1980670032246965E-3</v>
      </c>
      <c r="O45" s="42">
        <f t="shared" si="62"/>
        <v>1.1960288714884413E-3</v>
      </c>
      <c r="P45" s="42">
        <f t="shared" si="62"/>
        <v>1.1939942069881281E-3</v>
      </c>
      <c r="Q45" s="42">
        <f t="shared" si="62"/>
        <v>1.1919630038253525E-3</v>
      </c>
      <c r="R45" s="42">
        <f t="shared" si="62"/>
        <v>1.1899352561117443E-3</v>
      </c>
      <c r="S45" s="42">
        <f t="shared" si="62"/>
        <v>1.1879109579689506E-3</v>
      </c>
      <c r="T45" s="42">
        <f t="shared" si="62"/>
        <v>1.1858901035286188E-3</v>
      </c>
      <c r="U45" s="42">
        <f t="shared" si="62"/>
        <v>1.1838726869323793E-3</v>
      </c>
      <c r="V45" s="42">
        <f t="shared" si="62"/>
        <v>1.1818587023318286E-3</v>
      </c>
      <c r="W45" s="42">
        <f t="shared" si="62"/>
        <v>1.1798481438885125E-3</v>
      </c>
      <c r="X45" s="42">
        <f t="shared" si="62"/>
        <v>1.1778410057739091E-3</v>
      </c>
      <c r="Y45" s="42">
        <f t="shared" si="62"/>
        <v>1.1758372821694121E-3</v>
      </c>
      <c r="Z45" s="42">
        <f t="shared" si="62"/>
        <v>1.1738369672663132E-3</v>
      </c>
      <c r="AA45" s="42">
        <f t="shared" si="62"/>
        <v>1.1718400552657863E-3</v>
      </c>
      <c r="AB45" s="42">
        <f t="shared" si="62"/>
        <v>1.1698465403788695E-3</v>
      </c>
      <c r="AC45" s="42">
        <f t="shared" si="62"/>
        <v>1.1678564168264498E-3</v>
      </c>
      <c r="AD45" s="42">
        <f t="shared" si="62"/>
        <v>1.1658696788392449E-3</v>
      </c>
      <c r="AE45" s="42">
        <f t="shared" si="62"/>
        <v>1.1638863206577877E-3</v>
      </c>
      <c r="AF45" s="42">
        <f t="shared" si="62"/>
        <v>1.1619063365324084E-3</v>
      </c>
      <c r="AG45" s="42">
        <f t="shared" si="62"/>
        <v>1.1599297207232186E-3</v>
      </c>
      <c r="AH45" s="42">
        <f t="shared" si="62"/>
        <v>1.1579564675000948E-3</v>
      </c>
      <c r="AI45" s="42">
        <f t="shared" si="62"/>
        <v>1.1559865711426611E-3</v>
      </c>
      <c r="AJ45" s="42">
        <f t="shared" si="62"/>
        <v>1.1540200259402733E-3</v>
      </c>
      <c r="AK45" s="42">
        <f t="shared" si="62"/>
        <v>1.1520568261920022E-3</v>
      </c>
      <c r="AL45" s="42">
        <f t="shared" si="62"/>
        <v>1.1500969662066164E-3</v>
      </c>
      <c r="AM45" s="42">
        <f t="shared" si="62"/>
        <v>1.1481404403025667E-3</v>
      </c>
      <c r="AN45" s="42">
        <f t="shared" si="62"/>
        <v>1.1461872428079692E-3</v>
      </c>
      <c r="AO45" s="42">
        <f t="shared" si="62"/>
        <v>1.1442373680605887E-3</v>
      </c>
      <c r="AP45" s="42">
        <f t="shared" si="62"/>
        <v>1.1422908104078229E-3</v>
      </c>
      <c r="AQ45" s="42">
        <f t="shared" si="58"/>
        <v>1.1403475642066854E-3</v>
      </c>
      <c r="AR45" s="42">
        <f t="shared" si="58"/>
        <v>1.1384076238237894E-3</v>
      </c>
      <c r="AS45" s="42">
        <f t="shared" si="58"/>
        <v>1.1364709836353317E-3</v>
      </c>
      <c r="AT45" s="42">
        <f t="shared" si="58"/>
        <v>1.1345376380270764E-3</v>
      </c>
      <c r="AU45" s="42">
        <f t="shared" si="58"/>
        <v>1.1326075813943379E-3</v>
      </c>
      <c r="AV45" s="42">
        <f t="shared" si="58"/>
        <v>1.1306808081419659E-3</v>
      </c>
      <c r="AW45" s="42">
        <f t="shared" si="58"/>
        <v>1.1287573126843278E-3</v>
      </c>
      <c r="AX45" s="42">
        <f t="shared" si="58"/>
        <v>1.1268370894452937E-3</v>
      </c>
      <c r="AY45" s="42">
        <f t="shared" si="58"/>
        <v>1.1249201328582196E-3</v>
      </c>
      <c r="AZ45" s="42">
        <f t="shared" si="58"/>
        <v>1.1230064373659312E-3</v>
      </c>
      <c r="BA45" s="42">
        <f t="shared" si="58"/>
        <v>1.121095997420708E-3</v>
      </c>
      <c r="BB45" s="42">
        <f t="shared" si="58"/>
        <v>1.1191888074842675E-3</v>
      </c>
      <c r="BC45" s="42">
        <f t="shared" si="58"/>
        <v>1.1172848620277483E-3</v>
      </c>
      <c r="BD45" s="42">
        <f t="shared" si="58"/>
        <v>1.1153841555316952E-3</v>
      </c>
      <c r="BE45" s="42">
        <f t="shared" si="58"/>
        <v>1.1134866824860422E-3</v>
      </c>
      <c r="BF45" s="42">
        <f t="shared" si="58"/>
        <v>1.111592437390097E-3</v>
      </c>
      <c r="BG45" s="42">
        <f t="shared" si="58"/>
        <v>1.1097014147525251E-3</v>
      </c>
      <c r="BH45" s="42">
        <f t="shared" si="58"/>
        <v>1.1078136090913336E-3</v>
      </c>
      <c r="BI45" s="42">
        <f t="shared" si="58"/>
        <v>1.1059290149338557E-3</v>
      </c>
      <c r="BJ45" s="42">
        <f t="shared" si="58"/>
        <v>1.1040476268167345E-3</v>
      </c>
      <c r="BK45" t="str">
        <f t="shared" si="3"/>
        <v>08_JPN</v>
      </c>
      <c r="BL45" t="str">
        <f t="shared" si="4"/>
        <v>d_ind_cem_17_electricity</v>
      </c>
      <c r="BO45" s="8">
        <f t="shared" si="5"/>
        <v>63.954291096000013</v>
      </c>
      <c r="BP45" s="8">
        <f t="shared" si="6"/>
        <v>63.216283859999997</v>
      </c>
      <c r="BQ45" s="8" cm="1">
        <f t="array" ref="BQ45">K45*INDEX(prod_est,$G45+$H45-1,MATCH(BQ$14,$BP$14:$DP$14,0))</f>
        <v>62.855999791729033</v>
      </c>
      <c r="BR45" s="8" cm="1">
        <f t="array" ref="BR45">L45*INDEX(prod_est,$G45+$H45-1,MATCH(BR$14,$BP$14:$DP$14,0))</f>
        <v>57.980151012955709</v>
      </c>
      <c r="BS45" s="8" cm="1">
        <f t="array" ref="BS45">M45*INDEX(prod_est,$G45+$H45-1,MATCH(BS$14,$BP$14:$DP$14,0))</f>
        <v>58.172978354637415</v>
      </c>
      <c r="BT45" s="8" cm="1">
        <f t="array" ref="BT45">N45*INDEX(prod_est,$G45+$H45-1,MATCH(BT$14,$BP$14:$DP$14,0))</f>
        <v>58.24678550241655</v>
      </c>
      <c r="BU45" s="8" cm="1">
        <f t="array" ref="BU45">O45*INDEX(prod_est,$G45+$H45-1,MATCH(BU$14,$BP$14:$DP$14,0))</f>
        <v>58.297366419916493</v>
      </c>
      <c r="BV45" s="8" cm="1">
        <f t="array" ref="BV45">P45*INDEX(prod_est,$G45+$H45-1,MATCH(BV$14,$BP$14:$DP$14,0))</f>
        <v>58.370095575471829</v>
      </c>
      <c r="BW45" s="8" cm="1">
        <f t="array" ref="BW45">Q45*INDEX(prod_est,$G45+$H45-1,MATCH(BW$14,$BP$14:$DP$14,0))</f>
        <v>58.485336950903339</v>
      </c>
      <c r="BX45" s="8" cm="1">
        <f t="array" ref="BX45">R45*INDEX(prod_est,$G45+$H45-1,MATCH(BX$14,$BP$14:$DP$14,0))</f>
        <v>58.651100161866978</v>
      </c>
      <c r="BY45" s="8" cm="1">
        <f t="array" ref="BY45">S45*INDEX(prod_est,$G45+$H45-1,MATCH(BY$14,$BP$14:$DP$14,0))</f>
        <v>58.869136070072692</v>
      </c>
      <c r="BZ45" s="8" cm="1">
        <f t="array" ref="BZ45">T45*INDEX(prod_est,$G45+$H45-1,MATCH(BZ$14,$BP$14:$DP$14,0))</f>
        <v>58.508572816003515</v>
      </c>
      <c r="CA45" s="8" cm="1">
        <f t="array" ref="CA45">U45*INDEX(prod_est,$G45+$H45-1,MATCH(CA$14,$BP$14:$DP$14,0))</f>
        <v>58.194243953291235</v>
      </c>
      <c r="CB45" s="8" cm="1">
        <f t="array" ref="CB45">V45*INDEX(prod_est,$G45+$H45-1,MATCH(CB$14,$BP$14:$DP$14,0))</f>
        <v>57.913138528135192</v>
      </c>
      <c r="CC45" s="8" cm="1">
        <f t="array" ref="CC45">W45*INDEX(prod_est,$G45+$H45-1,MATCH(CC$14,$BP$14:$DP$14,0))</f>
        <v>57.645134523790027</v>
      </c>
      <c r="CD45" s="8" cm="1">
        <f t="array" ref="CD45">X45*INDEX(prod_est,$G45+$H45-1,MATCH(CD$14,$BP$14:$DP$14,0))</f>
        <v>57.362555961818067</v>
      </c>
      <c r="CE45" s="8" cm="1">
        <f t="array" ref="CE45">Y45*INDEX(prod_est,$G45+$H45-1,MATCH(CE$14,$BP$14:$DP$14,0))</f>
        <v>57.053529424336453</v>
      </c>
      <c r="CF45" s="8" cm="1">
        <f t="array" ref="CF45">Z45*INDEX(prod_est,$G45+$H45-1,MATCH(CF$14,$BP$14:$DP$14,0))</f>
        <v>56.71313286285212</v>
      </c>
      <c r="CG45" s="8" cm="1">
        <f t="array" ref="CG45">AA45*INDEX(prod_est,$G45+$H45-1,MATCH(CG$14,$BP$14:$DP$14,0))</f>
        <v>56.34116861524037</v>
      </c>
      <c r="CH45" s="8" cm="1">
        <f t="array" ref="CH45">AB45*INDEX(prod_est,$G45+$H45-1,MATCH(CH$14,$BP$14:$DP$14,0))</f>
        <v>55.938718192240877</v>
      </c>
      <c r="CI45" s="8" cm="1">
        <f t="array" ref="CI45">AC45*INDEX(prod_est,$G45+$H45-1,MATCH(CI$14,$BP$14:$DP$14,0))</f>
        <v>55.50786771588043</v>
      </c>
      <c r="CJ45" s="8" cm="1">
        <f t="array" ref="CJ45">AD45*INDEX(prod_est,$G45+$H45-1,MATCH(CJ$14,$BP$14:$DP$14,0))</f>
        <v>55.050282905644607</v>
      </c>
      <c r="CK45" s="8" cm="1">
        <f t="array" ref="CK45">AE45*INDEX(prod_est,$G45+$H45-1,MATCH(CK$14,$BP$14:$DP$14,0))</f>
        <v>54.568411613719569</v>
      </c>
      <c r="CL45" s="8" cm="1">
        <f t="array" ref="CL45">AF45*INDEX(prod_est,$G45+$H45-1,MATCH(CL$14,$BP$14:$DP$14,0))</f>
        <v>54.065513729375674</v>
      </c>
      <c r="CM45" s="8" cm="1">
        <f t="array" ref="CM45">AG45*INDEX(prod_est,$G45+$H45-1,MATCH(CM$14,$BP$14:$DP$14,0))</f>
        <v>53.612371568797244</v>
      </c>
      <c r="CN45" s="8" cm="1">
        <f t="array" ref="CN45">AH45*INDEX(prod_est,$G45+$H45-1,MATCH(CN$14,$BP$14:$DP$14,0))</f>
        <v>53.181871506090026</v>
      </c>
      <c r="CO45" s="8" cm="1">
        <f t="array" ref="CO45">AI45*INDEX(prod_est,$G45+$H45-1,MATCH(CO$14,$BP$14:$DP$14,0))</f>
        <v>52.76418474607398</v>
      </c>
      <c r="CP45" s="8" cm="1">
        <f t="array" ref="CP45">AJ45*INDEX(prod_est,$G45+$H45-1,MATCH(CP$14,$BP$14:$DP$14,0))</f>
        <v>52.358863431639676</v>
      </c>
      <c r="CQ45" s="8" cm="1">
        <f t="array" ref="CQ45">AK45*INDEX(prod_est,$G45+$H45-1,MATCH(CQ$14,$BP$14:$DP$14,0))</f>
        <v>51.968898482040743</v>
      </c>
      <c r="CR45" s="8" cm="1">
        <f t="array" ref="CR45">AL45*INDEX(prod_est,$G45+$H45-1,MATCH(CR$14,$BP$14:$DP$14,0))</f>
        <v>51.599243801483865</v>
      </c>
      <c r="CS45" s="8" cm="1">
        <f t="array" ref="CS45">AM45*INDEX(prod_est,$G45+$H45-1,MATCH(CS$14,$BP$14:$DP$14,0))</f>
        <v>51.257488057184915</v>
      </c>
      <c r="CT45" s="8" cm="1">
        <f t="array" ref="CT45">AN45*INDEX(prod_est,$G45+$H45-1,MATCH(CT$14,$BP$14:$DP$14,0))</f>
        <v>50.950178942393883</v>
      </c>
      <c r="CU45" s="8" cm="1">
        <f t="array" ref="CU45">AO45*INDEX(prod_est,$G45+$H45-1,MATCH(CU$14,$BP$14:$DP$14,0))</f>
        <v>50.684048600127568</v>
      </c>
      <c r="CV45" s="8" cm="1">
        <f t="array" ref="CV45">AP45*INDEX(prod_est,$G45+$H45-1,MATCH(CV$14,$BP$14:$DP$14,0))</f>
        <v>50.463664240212495</v>
      </c>
      <c r="CW45" cm="1">
        <f t="array" ref="CW45">AQ45*INDEX(prod_est,$G45+$H45-1,MATCH(CW$14,$BP$14:$DP$14,0))</f>
        <v>50.377816290691428</v>
      </c>
      <c r="CX45" cm="1">
        <f t="array" ref="CX45">AR45*INDEX(prod_est,$G45+$H45-1,MATCH(CX$14,$BP$14:$DP$14,0))</f>
        <v>50.292114384279749</v>
      </c>
      <c r="CY45" cm="1">
        <f t="array" ref="CY45">AS45*INDEX(prod_est,$G45+$H45-1,MATCH(CY$14,$BP$14:$DP$14,0))</f>
        <v>50.206558272531339</v>
      </c>
      <c r="CZ45" cm="1">
        <f t="array" ref="CZ45">AT45*INDEX(prod_est,$G45+$H45-1,MATCH(CZ$14,$BP$14:$DP$14,0))</f>
        <v>50.121147707422743</v>
      </c>
      <c r="DA45" cm="1">
        <f t="array" ref="DA45">AU45*INDEX(prod_est,$G45+$H45-1,MATCH(DA$14,$BP$14:$DP$14,0))</f>
        <v>50.03588244135242</v>
      </c>
      <c r="DB45" cm="1">
        <f t="array" ref="DB45">AV45*INDEX(prod_est,$G45+$H45-1,MATCH(DB$14,$BP$14:$DP$14,0))</f>
        <v>49.950762227140061</v>
      </c>
      <c r="DC45" cm="1">
        <f t="array" ref="DC45">AW45*INDEX(prod_est,$G45+$H45-1,MATCH(DC$14,$BP$14:$DP$14,0))</f>
        <v>49.865786818025839</v>
      </c>
      <c r="DD45" cm="1">
        <f t="array" ref="DD45">AX45*INDEX(prod_est,$G45+$H45-1,MATCH(DD$14,$BP$14:$DP$14,0))</f>
        <v>49.780955967669726</v>
      </c>
      <c r="DE45" cm="1">
        <f t="array" ref="DE45">AY45*INDEX(prod_est,$G45+$H45-1,MATCH(DE$14,$BP$14:$DP$14,0))</f>
        <v>49.696269430150757</v>
      </c>
      <c r="DF45" cm="1">
        <f t="array" ref="DF45">AZ45*INDEX(prod_est,$G45+$H45-1,MATCH(DF$14,$BP$14:$DP$14,0))</f>
        <v>49.611726959966326</v>
      </c>
      <c r="DG45" cm="1">
        <f t="array" ref="DG45">BA45*INDEX(prod_est,$G45+$H45-1,MATCH(DG$14,$BP$14:$DP$14,0))</f>
        <v>49.527328312031472</v>
      </c>
      <c r="DH45" cm="1">
        <f t="array" ref="DH45">BB45*INDEX(prod_est,$G45+$H45-1,MATCH(DH$14,$BP$14:$DP$14,0))</f>
        <v>49.443073241678164</v>
      </c>
      <c r="DI45" cm="1">
        <f t="array" ref="DI45">BC45*INDEX(prod_est,$G45+$H45-1,MATCH(DI$14,$BP$14:$DP$14,0))</f>
        <v>49.358961504654594</v>
      </c>
      <c r="DJ45" cm="1">
        <f t="array" ref="DJ45">BD45*INDEX(prod_est,$G45+$H45-1,MATCH(DJ$14,$BP$14:$DP$14,0))</f>
        <v>49.274992857124488</v>
      </c>
      <c r="DK45" cm="1">
        <f t="array" ref="DK45">BE45*INDEX(prod_est,$G45+$H45-1,MATCH(DK$14,$BP$14:$DP$14,0))</f>
        <v>49.191167055666362</v>
      </c>
      <c r="DL45" cm="1">
        <f t="array" ref="DL45">BF45*INDEX(prod_est,$G45+$H45-1,MATCH(DL$14,$BP$14:$DP$14,0))</f>
        <v>49.107483857272847</v>
      </c>
      <c r="DM45" cm="1">
        <f t="array" ref="DM45">BG45*INDEX(prod_est,$G45+$H45-1,MATCH(DM$14,$BP$14:$DP$14,0))</f>
        <v>49.023943019349979</v>
      </c>
      <c r="DN45" cm="1">
        <f t="array" ref="DN45">BH45*INDEX(prod_est,$G45+$H45-1,MATCH(DN$14,$BP$14:$DP$14,0))</f>
        <v>48.940544299716464</v>
      </c>
      <c r="DO45" cm="1">
        <f t="array" ref="DO45">BI45*INDEX(prod_est,$G45+$H45-1,MATCH(DO$14,$BP$14:$DP$14,0))</f>
        <v>48.857287456603032</v>
      </c>
      <c r="DP45" cm="1">
        <f t="array" ref="DP45">BJ45*INDEX(prod_est,$G45+$H45-1,MATCH(DP$14,$BP$14:$DP$14,0))</f>
        <v>48.774172248651716</v>
      </c>
    </row>
    <row r="46" spans="1:120" x14ac:dyDescent="0.25">
      <c r="A46" t="s">
        <v>44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113</v>
      </c>
      <c r="H46">
        <f>IFERROR(MATCH(D46,Production_est!$D$4:$D$339,0),"-")</f>
        <v>6</v>
      </c>
      <c r="I46" s="8" cm="1">
        <f t="array" ref="I46">IFERROR(INDEX(Production_est!$E$4:$E$339,H46+G46-1),"-")</f>
        <v>52407.094231576702</v>
      </c>
      <c r="J46" s="42">
        <f t="shared" si="0"/>
        <v>0</v>
      </c>
      <c r="K46" s="42">
        <f t="shared" ref="K46:AP46" si="63">J46*(1-$F$4)</f>
        <v>0</v>
      </c>
      <c r="L46" s="42">
        <f t="shared" si="63"/>
        <v>0</v>
      </c>
      <c r="M46" s="42">
        <f t="shared" si="63"/>
        <v>0</v>
      </c>
      <c r="N46" s="42">
        <f t="shared" si="63"/>
        <v>0</v>
      </c>
      <c r="O46" s="42">
        <f t="shared" si="63"/>
        <v>0</v>
      </c>
      <c r="P46" s="42">
        <f t="shared" si="63"/>
        <v>0</v>
      </c>
      <c r="Q46" s="42">
        <f t="shared" si="63"/>
        <v>0</v>
      </c>
      <c r="R46" s="42">
        <f t="shared" si="63"/>
        <v>0</v>
      </c>
      <c r="S46" s="42">
        <f t="shared" si="63"/>
        <v>0</v>
      </c>
      <c r="T46" s="42">
        <f t="shared" si="63"/>
        <v>0</v>
      </c>
      <c r="U46" s="42">
        <f t="shared" si="63"/>
        <v>0</v>
      </c>
      <c r="V46" s="42">
        <f t="shared" si="63"/>
        <v>0</v>
      </c>
      <c r="W46" s="42">
        <f t="shared" si="63"/>
        <v>0</v>
      </c>
      <c r="X46" s="42">
        <f t="shared" si="63"/>
        <v>0</v>
      </c>
      <c r="Y46" s="42">
        <f t="shared" si="63"/>
        <v>0</v>
      </c>
      <c r="Z46" s="42">
        <f t="shared" si="63"/>
        <v>0</v>
      </c>
      <c r="AA46" s="42">
        <f t="shared" si="63"/>
        <v>0</v>
      </c>
      <c r="AB46" s="42">
        <f t="shared" si="63"/>
        <v>0</v>
      </c>
      <c r="AC46" s="42">
        <f t="shared" si="63"/>
        <v>0</v>
      </c>
      <c r="AD46" s="42">
        <f t="shared" si="63"/>
        <v>0</v>
      </c>
      <c r="AE46" s="42">
        <f t="shared" si="63"/>
        <v>0</v>
      </c>
      <c r="AF46" s="42">
        <f t="shared" si="63"/>
        <v>0</v>
      </c>
      <c r="AG46" s="42">
        <f t="shared" si="63"/>
        <v>0</v>
      </c>
      <c r="AH46" s="42">
        <f t="shared" si="63"/>
        <v>0</v>
      </c>
      <c r="AI46" s="42">
        <f t="shared" si="63"/>
        <v>0</v>
      </c>
      <c r="AJ46" s="42">
        <f t="shared" si="63"/>
        <v>0</v>
      </c>
      <c r="AK46" s="42">
        <f t="shared" si="63"/>
        <v>0</v>
      </c>
      <c r="AL46" s="42">
        <f t="shared" si="63"/>
        <v>0</v>
      </c>
      <c r="AM46" s="42">
        <f t="shared" si="63"/>
        <v>0</v>
      </c>
      <c r="AN46" s="42">
        <f t="shared" si="63"/>
        <v>0</v>
      </c>
      <c r="AO46" s="42">
        <f t="shared" si="63"/>
        <v>0</v>
      </c>
      <c r="AP46" s="42">
        <f t="shared" si="63"/>
        <v>0</v>
      </c>
      <c r="AQ46" s="42">
        <f t="shared" si="58"/>
        <v>0</v>
      </c>
      <c r="AR46" s="42">
        <f t="shared" si="58"/>
        <v>0</v>
      </c>
      <c r="AS46" s="42">
        <f t="shared" si="58"/>
        <v>0</v>
      </c>
      <c r="AT46" s="42">
        <f t="shared" si="58"/>
        <v>0</v>
      </c>
      <c r="AU46" s="42">
        <f t="shared" si="58"/>
        <v>0</v>
      </c>
      <c r="AV46" s="42">
        <f t="shared" si="58"/>
        <v>0</v>
      </c>
      <c r="AW46" s="42">
        <f t="shared" si="58"/>
        <v>0</v>
      </c>
      <c r="AX46" s="42">
        <f t="shared" si="58"/>
        <v>0</v>
      </c>
      <c r="AY46" s="42">
        <f t="shared" si="58"/>
        <v>0</v>
      </c>
      <c r="AZ46" s="42">
        <f t="shared" si="58"/>
        <v>0</v>
      </c>
      <c r="BA46" s="42">
        <f t="shared" si="58"/>
        <v>0</v>
      </c>
      <c r="BB46" s="42">
        <f t="shared" si="58"/>
        <v>0</v>
      </c>
      <c r="BC46" s="42">
        <f t="shared" si="58"/>
        <v>0</v>
      </c>
      <c r="BD46" s="42">
        <f t="shared" si="58"/>
        <v>0</v>
      </c>
      <c r="BE46" s="42">
        <f t="shared" si="58"/>
        <v>0</v>
      </c>
      <c r="BF46" s="42">
        <f t="shared" si="58"/>
        <v>0</v>
      </c>
      <c r="BG46" s="42">
        <f t="shared" si="58"/>
        <v>0</v>
      </c>
      <c r="BH46" s="42">
        <f t="shared" si="58"/>
        <v>0</v>
      </c>
      <c r="BI46" s="42">
        <f t="shared" si="58"/>
        <v>0</v>
      </c>
      <c r="BJ46" s="42">
        <f t="shared" si="58"/>
        <v>0</v>
      </c>
      <c r="BK46" t="str">
        <f t="shared" si="3"/>
        <v>08_JPN</v>
      </c>
      <c r="BL46" t="str">
        <f t="shared" si="4"/>
        <v>d_ind_cem_18_heat</v>
      </c>
      <c r="BO46" s="8">
        <f t="shared" si="5"/>
        <v>0</v>
      </c>
      <c r="BP46" s="8">
        <f t="shared" si="6"/>
        <v>0</v>
      </c>
      <c r="BQ46" s="8" cm="1">
        <f t="array" ref="BQ46">K46*INDEX(prod_est,$G46+$H46-1,MATCH(BQ$14,$BP$14:$DP$14,0))</f>
        <v>0</v>
      </c>
      <c r="BR46" s="8" cm="1">
        <f t="array" ref="BR46">L46*INDEX(prod_est,$G46+$H46-1,MATCH(BR$14,$BP$14:$DP$14,0))</f>
        <v>0</v>
      </c>
      <c r="BS46" s="8" cm="1">
        <f t="array" ref="BS46">M46*INDEX(prod_est,$G46+$H46-1,MATCH(BS$14,$BP$14:$DP$14,0))</f>
        <v>0</v>
      </c>
      <c r="BT46" s="8" cm="1">
        <f t="array" ref="BT46">N46*INDEX(prod_est,$G46+$H46-1,MATCH(BT$14,$BP$14:$DP$14,0))</f>
        <v>0</v>
      </c>
      <c r="BU46" s="8" cm="1">
        <f t="array" ref="BU46">O46*INDEX(prod_est,$G46+$H46-1,MATCH(BU$14,$BP$14:$DP$14,0))</f>
        <v>0</v>
      </c>
      <c r="BV46" s="8" cm="1">
        <f t="array" ref="BV46">P46*INDEX(prod_est,$G46+$H46-1,MATCH(BV$14,$BP$14:$DP$14,0))</f>
        <v>0</v>
      </c>
      <c r="BW46" s="8" cm="1">
        <f t="array" ref="BW46">Q46*INDEX(prod_est,$G46+$H46-1,MATCH(BW$14,$BP$14:$DP$14,0))</f>
        <v>0</v>
      </c>
      <c r="BX46" s="8" cm="1">
        <f t="array" ref="BX46">R46*INDEX(prod_est,$G46+$H46-1,MATCH(BX$14,$BP$14:$DP$14,0))</f>
        <v>0</v>
      </c>
      <c r="BY46" s="8" cm="1">
        <f t="array" ref="BY46">S46*INDEX(prod_est,$G46+$H46-1,MATCH(BY$14,$BP$14:$DP$14,0))</f>
        <v>0</v>
      </c>
      <c r="BZ46" s="8" cm="1">
        <f t="array" ref="BZ46">T46*INDEX(prod_est,$G46+$H46-1,MATCH(BZ$14,$BP$14:$DP$14,0))</f>
        <v>0</v>
      </c>
      <c r="CA46" s="8" cm="1">
        <f t="array" ref="CA46">U46*INDEX(prod_est,$G46+$H46-1,MATCH(CA$14,$BP$14:$DP$14,0))</f>
        <v>0</v>
      </c>
      <c r="CB46" s="8" cm="1">
        <f t="array" ref="CB46">V46*INDEX(prod_est,$G46+$H46-1,MATCH(CB$14,$BP$14:$DP$14,0))</f>
        <v>0</v>
      </c>
      <c r="CC46" s="8" cm="1">
        <f t="array" ref="CC46">W46*INDEX(prod_est,$G46+$H46-1,MATCH(CC$14,$BP$14:$DP$14,0))</f>
        <v>0</v>
      </c>
      <c r="CD46" s="8" cm="1">
        <f t="array" ref="CD46">X46*INDEX(prod_est,$G46+$H46-1,MATCH(CD$14,$BP$14:$DP$14,0))</f>
        <v>0</v>
      </c>
      <c r="CE46" s="8" cm="1">
        <f t="array" ref="CE46">Y46*INDEX(prod_est,$G46+$H46-1,MATCH(CE$14,$BP$14:$DP$14,0))</f>
        <v>0</v>
      </c>
      <c r="CF46" s="8" cm="1">
        <f t="array" ref="CF46">Z46*INDEX(prod_est,$G46+$H46-1,MATCH(CF$14,$BP$14:$DP$14,0))</f>
        <v>0</v>
      </c>
      <c r="CG46" s="8" cm="1">
        <f t="array" ref="CG46">AA46*INDEX(prod_est,$G46+$H46-1,MATCH(CG$14,$BP$14:$DP$14,0))</f>
        <v>0</v>
      </c>
      <c r="CH46" s="8" cm="1">
        <f t="array" ref="CH46">AB46*INDEX(prod_est,$G46+$H46-1,MATCH(CH$14,$BP$14:$DP$14,0))</f>
        <v>0</v>
      </c>
      <c r="CI46" s="8" cm="1">
        <f t="array" ref="CI46">AC46*INDEX(prod_est,$G46+$H46-1,MATCH(CI$14,$BP$14:$DP$14,0))</f>
        <v>0</v>
      </c>
      <c r="CJ46" s="8" cm="1">
        <f t="array" ref="CJ46">AD46*INDEX(prod_est,$G46+$H46-1,MATCH(CJ$14,$BP$14:$DP$14,0))</f>
        <v>0</v>
      </c>
      <c r="CK46" s="8" cm="1">
        <f t="array" ref="CK46">AE46*INDEX(prod_est,$G46+$H46-1,MATCH(CK$14,$BP$14:$DP$14,0))</f>
        <v>0</v>
      </c>
      <c r="CL46" s="8" cm="1">
        <f t="array" ref="CL46">AF46*INDEX(prod_est,$G46+$H46-1,MATCH(CL$14,$BP$14:$DP$14,0))</f>
        <v>0</v>
      </c>
      <c r="CM46" s="8" cm="1">
        <f t="array" ref="CM46">AG46*INDEX(prod_est,$G46+$H46-1,MATCH(CM$14,$BP$14:$DP$14,0))</f>
        <v>0</v>
      </c>
      <c r="CN46" s="8" cm="1">
        <f t="array" ref="CN46">AH46*INDEX(prod_est,$G46+$H46-1,MATCH(CN$14,$BP$14:$DP$14,0))</f>
        <v>0</v>
      </c>
      <c r="CO46" s="8" cm="1">
        <f t="array" ref="CO46">AI46*INDEX(prod_est,$G46+$H46-1,MATCH(CO$14,$BP$14:$DP$14,0))</f>
        <v>0</v>
      </c>
      <c r="CP46" s="8" cm="1">
        <f t="array" ref="CP46">AJ46*INDEX(prod_est,$G46+$H46-1,MATCH(CP$14,$BP$14:$DP$14,0))</f>
        <v>0</v>
      </c>
      <c r="CQ46" s="8" cm="1">
        <f t="array" ref="CQ46">AK46*INDEX(prod_est,$G46+$H46-1,MATCH(CQ$14,$BP$14:$DP$14,0))</f>
        <v>0</v>
      </c>
      <c r="CR46" s="8" cm="1">
        <f t="array" ref="CR46">AL46*INDEX(prod_est,$G46+$H46-1,MATCH(CR$14,$BP$14:$DP$14,0))</f>
        <v>0</v>
      </c>
      <c r="CS46" s="8" cm="1">
        <f t="array" ref="CS46">AM46*INDEX(prod_est,$G46+$H46-1,MATCH(CS$14,$BP$14:$DP$14,0))</f>
        <v>0</v>
      </c>
      <c r="CT46" s="8" cm="1">
        <f t="array" ref="CT46">AN46*INDEX(prod_est,$G46+$H46-1,MATCH(CT$14,$BP$14:$DP$14,0))</f>
        <v>0</v>
      </c>
      <c r="CU46" s="8" cm="1">
        <f t="array" ref="CU46">AO46*INDEX(prod_est,$G46+$H46-1,MATCH(CU$14,$BP$14:$DP$14,0))</f>
        <v>0</v>
      </c>
      <c r="CV46" s="8" cm="1">
        <f t="array" ref="CV46">AP46*INDEX(prod_est,$G46+$H46-1,MATCH(CV$14,$BP$14:$DP$14,0))</f>
        <v>0</v>
      </c>
      <c r="CW46" cm="1">
        <f t="array" ref="CW46">AQ46*INDEX(prod_est,$G46+$H46-1,MATCH(CW$14,$BP$14:$DP$14,0))</f>
        <v>0</v>
      </c>
      <c r="CX46" cm="1">
        <f t="array" ref="CX46">AR46*INDEX(prod_est,$G46+$H46-1,MATCH(CX$14,$BP$14:$DP$14,0))</f>
        <v>0</v>
      </c>
      <c r="CY46" cm="1">
        <f t="array" ref="CY46">AS46*INDEX(prod_est,$G46+$H46-1,MATCH(CY$14,$BP$14:$DP$14,0))</f>
        <v>0</v>
      </c>
      <c r="CZ46" cm="1">
        <f t="array" ref="CZ46">AT46*INDEX(prod_est,$G46+$H46-1,MATCH(CZ$14,$BP$14:$DP$14,0))</f>
        <v>0</v>
      </c>
      <c r="DA46" cm="1">
        <f t="array" ref="DA46">AU46*INDEX(prod_est,$G46+$H46-1,MATCH(DA$14,$BP$14:$DP$14,0))</f>
        <v>0</v>
      </c>
      <c r="DB46" cm="1">
        <f t="array" ref="DB46">AV46*INDEX(prod_est,$G46+$H46-1,MATCH(DB$14,$BP$14:$DP$14,0))</f>
        <v>0</v>
      </c>
      <c r="DC46" cm="1">
        <f t="array" ref="DC46">AW46*INDEX(prod_est,$G46+$H46-1,MATCH(DC$14,$BP$14:$DP$14,0))</f>
        <v>0</v>
      </c>
      <c r="DD46" cm="1">
        <f t="array" ref="DD46">AX46*INDEX(prod_est,$G46+$H46-1,MATCH(DD$14,$BP$14:$DP$14,0))</f>
        <v>0</v>
      </c>
      <c r="DE46" cm="1">
        <f t="array" ref="DE46">AY46*INDEX(prod_est,$G46+$H46-1,MATCH(DE$14,$BP$14:$DP$14,0))</f>
        <v>0</v>
      </c>
      <c r="DF46" cm="1">
        <f t="array" ref="DF46">AZ46*INDEX(prod_est,$G46+$H46-1,MATCH(DF$14,$BP$14:$DP$14,0))</f>
        <v>0</v>
      </c>
      <c r="DG46" cm="1">
        <f t="array" ref="DG46">BA46*INDEX(prod_est,$G46+$H46-1,MATCH(DG$14,$BP$14:$DP$14,0))</f>
        <v>0</v>
      </c>
      <c r="DH46" cm="1">
        <f t="array" ref="DH46">BB46*INDEX(prod_est,$G46+$H46-1,MATCH(DH$14,$BP$14:$DP$14,0))</f>
        <v>0</v>
      </c>
      <c r="DI46" cm="1">
        <f t="array" ref="DI46">BC46*INDEX(prod_est,$G46+$H46-1,MATCH(DI$14,$BP$14:$DP$14,0))</f>
        <v>0</v>
      </c>
      <c r="DJ46" cm="1">
        <f t="array" ref="DJ46">BD46*INDEX(prod_est,$G46+$H46-1,MATCH(DJ$14,$BP$14:$DP$14,0))</f>
        <v>0</v>
      </c>
      <c r="DK46" cm="1">
        <f t="array" ref="DK46">BE46*INDEX(prod_est,$G46+$H46-1,MATCH(DK$14,$BP$14:$DP$14,0))</f>
        <v>0</v>
      </c>
      <c r="DL46" cm="1">
        <f t="array" ref="DL46">BF46*INDEX(prod_est,$G46+$H46-1,MATCH(DL$14,$BP$14:$DP$14,0))</f>
        <v>0</v>
      </c>
      <c r="DM46" cm="1">
        <f t="array" ref="DM46">BG46*INDEX(prod_est,$G46+$H46-1,MATCH(DM$14,$BP$14:$DP$14,0))</f>
        <v>0</v>
      </c>
      <c r="DN46" cm="1">
        <f t="array" ref="DN46">BH46*INDEX(prod_est,$G46+$H46-1,MATCH(DN$14,$BP$14:$DP$14,0))</f>
        <v>0</v>
      </c>
      <c r="DO46" cm="1">
        <f t="array" ref="DO46">BI46*INDEX(prod_est,$G46+$H46-1,MATCH(DO$14,$BP$14:$DP$14,0))</f>
        <v>0</v>
      </c>
      <c r="DP46" cm="1">
        <f t="array" ref="DP46">BJ46*INDEX(prod_est,$G46+$H46-1,MATCH(DP$14,$BP$14:$DP$14,0))</f>
        <v>0</v>
      </c>
    </row>
    <row r="47" spans="1:120" x14ac:dyDescent="0.25">
      <c r="A47" s="10" t="s">
        <v>44</v>
      </c>
      <c r="B47" s="10" t="s">
        <v>91</v>
      </c>
      <c r="C47" s="10" t="s">
        <v>177</v>
      </c>
      <c r="D47" s="10" t="s">
        <v>37</v>
      </c>
      <c r="E47" s="61">
        <f>SUM(E15:E46)</f>
        <v>351.77782489200007</v>
      </c>
      <c r="F47" s="61">
        <f>SUM(F15:F46)</f>
        <v>347.59010379599994</v>
      </c>
      <c r="J47" s="42">
        <f t="shared" ref="J47:AN47" si="64">SUM(J15:J46)*1000</f>
        <v>6.6325009789718026</v>
      </c>
      <c r="K47" s="42">
        <f t="shared" si="64"/>
        <v>6.6212178781939652</v>
      </c>
      <c r="L47" s="42">
        <f t="shared" si="64"/>
        <v>6.609953972040234</v>
      </c>
      <c r="M47" s="42">
        <f t="shared" si="64"/>
        <v>6.5987092278570296</v>
      </c>
      <c r="N47" s="42">
        <f t="shared" si="64"/>
        <v>6.5874836130463263</v>
      </c>
      <c r="O47" s="42">
        <f t="shared" si="64"/>
        <v>6.5762770950655511</v>
      </c>
      <c r="P47" s="42">
        <f t="shared" si="64"/>
        <v>6.5650896414274955</v>
      </c>
      <c r="Q47" s="42">
        <f t="shared" si="64"/>
        <v>6.5539212197002144</v>
      </c>
      <c r="R47" s="42">
        <f t="shared" si="64"/>
        <v>6.542771797506937</v>
      </c>
      <c r="S47" s="42">
        <f t="shared" si="64"/>
        <v>6.5316413425259707</v>
      </c>
      <c r="T47" s="42">
        <f t="shared" si="64"/>
        <v>6.5205298224906096</v>
      </c>
      <c r="U47" s="42">
        <f t="shared" si="64"/>
        <v>6.5094372051890357</v>
      </c>
      <c r="V47" s="42">
        <f t="shared" si="64"/>
        <v>6.4983634584642305</v>
      </c>
      <c r="W47" s="42">
        <f t="shared" si="64"/>
        <v>6.4873085502138856</v>
      </c>
      <c r="X47" s="42">
        <f t="shared" si="64"/>
        <v>6.4762724483902945</v>
      </c>
      <c r="Y47" s="42">
        <f t="shared" si="64"/>
        <v>6.4652551210002818</v>
      </c>
      <c r="Z47" s="42">
        <f t="shared" si="64"/>
        <v>6.4542565361050883</v>
      </c>
      <c r="AA47" s="42">
        <f t="shared" si="64"/>
        <v>6.4432766618202955</v>
      </c>
      <c r="AB47" s="42">
        <f t="shared" si="64"/>
        <v>6.4323154663157185</v>
      </c>
      <c r="AC47" s="42">
        <f t="shared" si="64"/>
        <v>6.4213729178153303</v>
      </c>
      <c r="AD47" s="42">
        <f t="shared" si="64"/>
        <v>6.410448984597152</v>
      </c>
      <c r="AE47" s="42">
        <f t="shared" si="64"/>
        <v>6.3995436349931794</v>
      </c>
      <c r="AF47" s="42">
        <f t="shared" si="64"/>
        <v>6.3886568373892691</v>
      </c>
      <c r="AG47" s="42">
        <f t="shared" si="64"/>
        <v>6.3777885602250715</v>
      </c>
      <c r="AH47" s="42">
        <f t="shared" si="64"/>
        <v>6.3669387719939206</v>
      </c>
      <c r="AI47" s="42">
        <f t="shared" si="64"/>
        <v>6.356107441242747</v>
      </c>
      <c r="AJ47" s="42">
        <f t="shared" si="64"/>
        <v>6.345294536571993</v>
      </c>
      <c r="AK47" s="42">
        <f t="shared" si="64"/>
        <v>6.3345000266355171</v>
      </c>
      <c r="AL47" s="42">
        <f t="shared" si="64"/>
        <v>6.3237238801405011</v>
      </c>
      <c r="AM47" s="42">
        <f t="shared" si="64"/>
        <v>6.3129660658473634</v>
      </c>
      <c r="AN47" s="42">
        <f t="shared" si="64"/>
        <v>6.302226552569663</v>
      </c>
      <c r="AO47" s="42">
        <f t="shared" ref="AO47:BJ47" si="65">SUM(AO15:AO46)*1000</f>
        <v>6.2915053091740187</v>
      </c>
      <c r="AP47">
        <f t="shared" si="65"/>
        <v>6.2808023045800114</v>
      </c>
      <c r="AQ47">
        <f t="shared" si="65"/>
        <v>6.2701175077600899</v>
      </c>
      <c r="AR47">
        <f t="shared" si="65"/>
        <v>6.2594508877394919</v>
      </c>
      <c r="AS47">
        <f t="shared" si="65"/>
        <v>6.248802413596148</v>
      </c>
      <c r="AT47">
        <f t="shared" si="65"/>
        <v>6.2381720544605912</v>
      </c>
      <c r="AU47">
        <f t="shared" si="65"/>
        <v>6.2275597795158735</v>
      </c>
      <c r="AV47">
        <f t="shared" si="65"/>
        <v>6.2169655579974652</v>
      </c>
      <c r="AW47">
        <f t="shared" si="65"/>
        <v>6.2063893591931798</v>
      </c>
      <c r="AX47">
        <f t="shared" si="65"/>
        <v>6.1958311524430725</v>
      </c>
      <c r="AY47">
        <f t="shared" si="65"/>
        <v>6.1852909071393603</v>
      </c>
      <c r="AZ47">
        <f t="shared" si="65"/>
        <v>6.1747685927263269</v>
      </c>
      <c r="BA47">
        <f t="shared" si="65"/>
        <v>6.1642641787002397</v>
      </c>
      <c r="BB47">
        <f t="shared" si="65"/>
        <v>6.1537776346092548</v>
      </c>
      <c r="BC47">
        <f t="shared" si="65"/>
        <v>6.1433089300533377</v>
      </c>
      <c r="BD47">
        <f t="shared" si="65"/>
        <v>6.1328580346841637</v>
      </c>
      <c r="BE47">
        <f t="shared" si="65"/>
        <v>6.1224249182050414</v>
      </c>
      <c r="BF47">
        <f t="shared" si="65"/>
        <v>6.1120095503708161</v>
      </c>
      <c r="BG47">
        <f t="shared" si="65"/>
        <v>6.1016119009877876</v>
      </c>
      <c r="BH47">
        <f t="shared" si="65"/>
        <v>6.091231939913623</v>
      </c>
      <c r="BI47">
        <f t="shared" si="65"/>
        <v>6.0808696370572601</v>
      </c>
      <c r="BJ47">
        <f t="shared" si="65"/>
        <v>6.0705249623788333</v>
      </c>
    </row>
    <row r="49" spans="1:120" x14ac:dyDescent="0.25">
      <c r="BN49" s="56" t="s">
        <v>165</v>
      </c>
      <c r="BO49">
        <f t="shared" ref="BO49:BO50" si="66">BP49</f>
        <v>1</v>
      </c>
      <c r="BP49">
        <f t="shared" ref="BP49:CU49" si="67">1-BP50</f>
        <v>1</v>
      </c>
      <c r="BQ49">
        <f t="shared" si="67"/>
        <v>1</v>
      </c>
      <c r="BR49">
        <f t="shared" si="67"/>
        <v>1</v>
      </c>
      <c r="BS49">
        <f t="shared" si="67"/>
        <v>1</v>
      </c>
      <c r="BT49">
        <f t="shared" si="67"/>
        <v>1</v>
      </c>
      <c r="BU49">
        <f t="shared" si="67"/>
        <v>1</v>
      </c>
      <c r="BV49">
        <f t="shared" si="67"/>
        <v>1</v>
      </c>
      <c r="BW49">
        <f t="shared" si="67"/>
        <v>1</v>
      </c>
      <c r="BX49">
        <f t="shared" si="67"/>
        <v>1</v>
      </c>
      <c r="BY49">
        <f t="shared" si="67"/>
        <v>1</v>
      </c>
      <c r="BZ49">
        <f t="shared" si="67"/>
        <v>1</v>
      </c>
      <c r="CA49">
        <f t="shared" si="67"/>
        <v>1</v>
      </c>
      <c r="CB49">
        <f t="shared" si="67"/>
        <v>1</v>
      </c>
      <c r="CC49">
        <f t="shared" si="67"/>
        <v>1</v>
      </c>
      <c r="CD49">
        <f t="shared" si="67"/>
        <v>1</v>
      </c>
      <c r="CE49">
        <f t="shared" si="67"/>
        <v>1</v>
      </c>
      <c r="CF49">
        <f t="shared" si="67"/>
        <v>1</v>
      </c>
      <c r="CG49">
        <f t="shared" si="67"/>
        <v>1</v>
      </c>
      <c r="CH49">
        <f t="shared" si="67"/>
        <v>1</v>
      </c>
      <c r="CI49">
        <f t="shared" si="67"/>
        <v>1</v>
      </c>
      <c r="CJ49">
        <f t="shared" si="67"/>
        <v>1</v>
      </c>
      <c r="CK49">
        <f t="shared" si="67"/>
        <v>1</v>
      </c>
      <c r="CL49">
        <f t="shared" si="67"/>
        <v>0.99875000000000003</v>
      </c>
      <c r="CM49">
        <f t="shared" si="67"/>
        <v>0.99624999999999997</v>
      </c>
      <c r="CN49">
        <f t="shared" si="67"/>
        <v>0.99250000000000005</v>
      </c>
      <c r="CO49">
        <f t="shared" si="67"/>
        <v>0.98750000000000004</v>
      </c>
      <c r="CP49">
        <f t="shared" si="67"/>
        <v>0.98124999999999996</v>
      </c>
      <c r="CQ49">
        <f t="shared" si="67"/>
        <v>0.97375</v>
      </c>
      <c r="CR49">
        <f t="shared" si="67"/>
        <v>0.96499999999999997</v>
      </c>
      <c r="CS49">
        <f t="shared" si="67"/>
        <v>0.95499999999999996</v>
      </c>
      <c r="CT49">
        <f t="shared" si="67"/>
        <v>0.94374999999999998</v>
      </c>
      <c r="CU49">
        <f t="shared" si="67"/>
        <v>0.93125000000000002</v>
      </c>
      <c r="CV49">
        <f t="shared" ref="CV49:DP49" si="68">1-CV50</f>
        <v>0.91874999999999996</v>
      </c>
      <c r="CW49">
        <f t="shared" si="68"/>
        <v>0.90625</v>
      </c>
      <c r="CX49">
        <f t="shared" si="68"/>
        <v>0.89375000000000004</v>
      </c>
      <c r="CY49">
        <f t="shared" si="68"/>
        <v>0.88124999999999998</v>
      </c>
      <c r="CZ49">
        <f t="shared" si="68"/>
        <v>0.86875000000000002</v>
      </c>
      <c r="DA49">
        <f t="shared" si="68"/>
        <v>0.85624999999999996</v>
      </c>
      <c r="DB49">
        <f t="shared" si="68"/>
        <v>0.84375</v>
      </c>
      <c r="DC49">
        <f t="shared" si="68"/>
        <v>0.83124999999999993</v>
      </c>
      <c r="DD49">
        <f t="shared" si="68"/>
        <v>0.81874999999999998</v>
      </c>
      <c r="DE49">
        <f t="shared" si="68"/>
        <v>0.80624999999999991</v>
      </c>
      <c r="DF49">
        <f t="shared" si="68"/>
        <v>0.79374999999999996</v>
      </c>
      <c r="DG49">
        <f t="shared" si="68"/>
        <v>0.78124999999999989</v>
      </c>
      <c r="DH49">
        <f t="shared" si="68"/>
        <v>0.76874999999999993</v>
      </c>
      <c r="DI49">
        <f t="shared" si="68"/>
        <v>0.75624999999999987</v>
      </c>
      <c r="DJ49">
        <f t="shared" si="68"/>
        <v>0.74374999999999991</v>
      </c>
      <c r="DK49">
        <f t="shared" si="68"/>
        <v>0.73124999999999996</v>
      </c>
      <c r="DL49">
        <f t="shared" si="68"/>
        <v>0.71874999999999989</v>
      </c>
      <c r="DM49">
        <f t="shared" si="68"/>
        <v>0.70624999999999982</v>
      </c>
      <c r="DN49">
        <f t="shared" si="68"/>
        <v>0.69374999999999987</v>
      </c>
      <c r="DO49">
        <f t="shared" si="68"/>
        <v>0.68124999999999991</v>
      </c>
      <c r="DP49">
        <f t="shared" si="68"/>
        <v>0.66874999999999984</v>
      </c>
    </row>
    <row r="50" spans="1:120" x14ac:dyDescent="0.25">
      <c r="BN50" s="56" t="s">
        <v>166</v>
      </c>
      <c r="BO50">
        <f t="shared" si="66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0</v>
      </c>
      <c r="CC50">
        <f>INDEX(Cement_assumptions!$C$85:$BC$105,MATCH($BK$58,Cement_assumptions!$A$85:$A$105,0),MATCH(CC57,$BP$57:$DP$57,0))</f>
        <v>0</v>
      </c>
      <c r="CD50">
        <f>INDEX(Cement_assumptions!$C$85:$BC$105,MATCH($BK$58,Cement_assumptions!$A$85:$A$105,0),MATCH(CD57,$BP$57:$DP$57,0))</f>
        <v>0</v>
      </c>
      <c r="CE50">
        <f>INDEX(Cement_assumptions!$C$85:$BC$105,MATCH($BK$58,Cement_assumptions!$A$85:$A$105,0),MATCH(CE57,$BP$57:$DP$57,0))</f>
        <v>0</v>
      </c>
      <c r="CF50">
        <f>INDEX(Cement_assumptions!$C$85:$BC$105,MATCH($BK$58,Cement_assumptions!$A$85:$A$105,0),MATCH(CF57,$BP$57:$DP$57,0))</f>
        <v>0</v>
      </c>
      <c r="CG50">
        <f>INDEX(Cement_assumptions!$C$85:$BC$105,MATCH($BK$58,Cement_assumptions!$A$85:$A$105,0),MATCH(CG57,$BP$57:$DP$57,0))</f>
        <v>0</v>
      </c>
      <c r="CH50">
        <f>INDEX(Cement_assumptions!$C$85:$BC$105,MATCH($BK$58,Cement_assumptions!$A$85:$A$105,0),MATCH(CH57,$BP$57:$DP$57,0))</f>
        <v>0</v>
      </c>
      <c r="CI50">
        <f>INDEX(Cement_assumptions!$C$85:$BC$105,MATCH($BK$58,Cement_assumptions!$A$85:$A$105,0),MATCH(CI57,$BP$57:$DP$57,0))</f>
        <v>0</v>
      </c>
      <c r="CJ50">
        <f>INDEX(Cement_assumptions!$C$85:$BC$105,MATCH($BK$58,Cement_assumptions!$A$85:$A$105,0),MATCH(CJ57,$BP$57:$DP$57,0))</f>
        <v>0</v>
      </c>
      <c r="CK50">
        <f>INDEX(Cement_assumptions!$C$85:$BC$105,MATCH($BK$58,Cement_assumptions!$A$85:$A$105,0),MATCH(CK57,$BP$57:$DP$57,0))</f>
        <v>0</v>
      </c>
      <c r="CL50">
        <f>INDEX(Cement_assumptions!$C$85:$BC$105,MATCH($BK$58,Cement_assumptions!$A$85:$A$105,0),MATCH(CL57,$BP$57:$DP$57,0))</f>
        <v>1.2500000000000002E-3</v>
      </c>
      <c r="CM50">
        <f>INDEX(Cement_assumptions!$C$85:$BC$105,MATCH($BK$58,Cement_assumptions!$A$85:$A$105,0),MATCH(CM57,$BP$57:$DP$57,0))</f>
        <v>3.7500000000000007E-3</v>
      </c>
      <c r="CN50">
        <f>INDEX(Cement_assumptions!$C$85:$BC$105,MATCH($BK$58,Cement_assumptions!$A$85:$A$105,0),MATCH(CN57,$BP$57:$DP$57,0))</f>
        <v>7.5000000000000015E-3</v>
      </c>
      <c r="CO50">
        <f>INDEX(Cement_assumptions!$C$85:$BC$105,MATCH($BK$58,Cement_assumptions!$A$85:$A$105,0),MATCH(CO57,$BP$57:$DP$57,0))</f>
        <v>1.2500000000000002E-2</v>
      </c>
      <c r="CP50">
        <f>INDEX(Cement_assumptions!$C$85:$BC$105,MATCH($BK$58,Cement_assumptions!$A$85:$A$105,0),MATCH(CP57,$BP$57:$DP$57,0))</f>
        <v>1.8750000000000003E-2</v>
      </c>
      <c r="CQ50">
        <f>INDEX(Cement_assumptions!$C$85:$BC$105,MATCH($BK$58,Cement_assumptions!$A$85:$A$105,0),MATCH(CQ57,$BP$57:$DP$57,0))</f>
        <v>2.6250000000000002E-2</v>
      </c>
      <c r="CR50">
        <f>INDEX(Cement_assumptions!$C$85:$BC$105,MATCH($BK$58,Cement_assumptions!$A$85:$A$105,0),MATCH(CR57,$BP$57:$DP$57,0))</f>
        <v>3.5000000000000003E-2</v>
      </c>
      <c r="CS50">
        <f>INDEX(Cement_assumptions!$C$85:$BC$105,MATCH($BK$58,Cement_assumptions!$A$85:$A$105,0),MATCH(CS57,$BP$57:$DP$57,0))</f>
        <v>4.5000000000000005E-2</v>
      </c>
      <c r="CT50">
        <f>INDEX(Cement_assumptions!$C$85:$BC$105,MATCH($BK$58,Cement_assumptions!$A$85:$A$105,0),MATCH(CT57,$BP$57:$DP$57,0))</f>
        <v>5.6250000000000008E-2</v>
      </c>
      <c r="CU50">
        <f>INDEX(Cement_assumptions!$C$85:$BC$105,MATCH($BK$58,Cement_assumptions!$A$85:$A$105,0),MATCH(CU57,$BP$57:$DP$57,0))</f>
        <v>6.8750000000000006E-2</v>
      </c>
      <c r="CV50">
        <f>INDEX(Cement_assumptions!$C$85:$BC$105,MATCH($BK$58,Cement_assumptions!$A$85:$A$105,0),MATCH(CV57,$BP$57:$DP$57,0))</f>
        <v>8.1250000000000003E-2</v>
      </c>
      <c r="CW50">
        <f>INDEX(Cement_assumptions!$C$85:$BC$105,MATCH($BK$58,Cement_assumptions!$A$85:$A$105,0),MATCH(CW57,$BP$57:$DP$57,0))</f>
        <v>9.375E-2</v>
      </c>
      <c r="CX50">
        <f>INDEX(Cement_assumptions!$C$85:$BC$105,MATCH($BK$58,Cement_assumptions!$A$85:$A$105,0),MATCH(CX57,$BP$57:$DP$57,0))</f>
        <v>0.10625</v>
      </c>
      <c r="CY50">
        <f>INDEX(Cement_assumptions!$C$85:$BC$105,MATCH($BK$58,Cement_assumptions!$A$85:$A$105,0),MATCH(CY57,$BP$57:$DP$57,0))</f>
        <v>0.11874999999999999</v>
      </c>
      <c r="CZ50">
        <f>INDEX(Cement_assumptions!$C$85:$BC$105,MATCH($BK$58,Cement_assumptions!$A$85:$A$105,0),MATCH(CZ57,$BP$57:$DP$57,0))</f>
        <v>0.13125000000000001</v>
      </c>
      <c r="DA50">
        <f>INDEX(Cement_assumptions!$C$85:$BC$105,MATCH($BK$58,Cement_assumptions!$A$85:$A$105,0),MATCH(DA57,$BP$57:$DP$57,0))</f>
        <v>0.14375000000000002</v>
      </c>
      <c r="DB50">
        <f>INDEX(Cement_assumptions!$C$85:$BC$105,MATCH($BK$58,Cement_assumptions!$A$85:$A$105,0),MATCH(DB57,$BP$57:$DP$57,0))</f>
        <v>0.15625000000000003</v>
      </c>
      <c r="DC50">
        <f>INDEX(Cement_assumptions!$C$85:$BC$105,MATCH($BK$58,Cement_assumptions!$A$85:$A$105,0),MATCH(DC57,$BP$57:$DP$57,0))</f>
        <v>0.16875000000000004</v>
      </c>
      <c r="DD50">
        <f>INDEX(Cement_assumptions!$C$85:$BC$105,MATCH($BK$58,Cement_assumptions!$A$85:$A$105,0),MATCH(DD57,$BP$57:$DP$57,0))</f>
        <v>0.18125000000000005</v>
      </c>
      <c r="DE50">
        <f>INDEX(Cement_assumptions!$C$85:$BC$105,MATCH($BK$58,Cement_assumptions!$A$85:$A$105,0),MATCH(DE57,$BP$57:$DP$57,0))</f>
        <v>0.19375000000000006</v>
      </c>
      <c r="DF50">
        <f>INDEX(Cement_assumptions!$C$85:$BC$105,MATCH($BK$58,Cement_assumptions!$A$85:$A$105,0),MATCH(DF57,$BP$57:$DP$57,0))</f>
        <v>0.20625000000000007</v>
      </c>
      <c r="DG50">
        <f>INDEX(Cement_assumptions!$C$85:$BC$105,MATCH($BK$58,Cement_assumptions!$A$85:$A$105,0),MATCH(DG57,$BP$57:$DP$57,0))</f>
        <v>0.21875000000000008</v>
      </c>
      <c r="DH50">
        <f>INDEX(Cement_assumptions!$C$85:$BC$105,MATCH($BK$58,Cement_assumptions!$A$85:$A$105,0),MATCH(DH57,$BP$57:$DP$57,0))</f>
        <v>0.23125000000000009</v>
      </c>
      <c r="DI50">
        <f>INDEX(Cement_assumptions!$C$85:$BC$105,MATCH($BK$58,Cement_assumptions!$A$85:$A$105,0),MATCH(DI57,$BP$57:$DP$57,0))</f>
        <v>0.24375000000000011</v>
      </c>
      <c r="DJ50">
        <f>INDEX(Cement_assumptions!$C$85:$BC$105,MATCH($BK$58,Cement_assumptions!$A$85:$A$105,0),MATCH(DJ57,$BP$57:$DP$57,0))</f>
        <v>0.25625000000000009</v>
      </c>
      <c r="DK50">
        <f>INDEX(Cement_assumptions!$C$85:$BC$105,MATCH($BK$58,Cement_assumptions!$A$85:$A$105,0),MATCH(DK57,$BP$57:$DP$57,0))</f>
        <v>0.2687500000000001</v>
      </c>
      <c r="DL50">
        <f>INDEX(Cement_assumptions!$C$85:$BC$105,MATCH($BK$58,Cement_assumptions!$A$85:$A$105,0),MATCH(DL57,$BP$57:$DP$57,0))</f>
        <v>0.28125000000000011</v>
      </c>
      <c r="DM50">
        <f>INDEX(Cement_assumptions!$C$85:$BC$105,MATCH($BK$58,Cement_assumptions!$A$85:$A$105,0),MATCH(DM57,$BP$57:$DP$57,0))</f>
        <v>0.29375000000000012</v>
      </c>
      <c r="DN50">
        <f>INDEX(Cement_assumptions!$C$85:$BC$105,MATCH($BK$58,Cement_assumptions!$A$85:$A$105,0),MATCH(DN57,$BP$57:$DP$57,0))</f>
        <v>0.30625000000000013</v>
      </c>
      <c r="DO50">
        <f>INDEX(Cement_assumptions!$C$85:$BC$105,MATCH($BK$58,Cement_assumptions!$A$85:$A$105,0),MATCH(DO57,$BP$57:$DP$57,0))</f>
        <v>0.31875000000000014</v>
      </c>
      <c r="DP50">
        <f>INDEX(Cement_assumptions!$C$85:$BC$105,MATCH($BK$58,Cement_assumptions!$A$85:$A$105,0),MATCH(DP57,$BP$57:$DP$57,0))</f>
        <v>0.33125000000000016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69">A15</f>
        <v>08_JPN</v>
      </c>
      <c r="B58" s="65" t="str">
        <f t="shared" si="69"/>
        <v>1_x_coal_thermal</v>
      </c>
      <c r="C58" s="65" t="str">
        <f t="shared" si="69"/>
        <v>1_x_coal_thermal</v>
      </c>
      <c r="D58" s="66" t="s">
        <v>171</v>
      </c>
      <c r="E58" s="66">
        <f t="shared" ref="E58:E89" si="70">E15</f>
        <v>132.29731155600001</v>
      </c>
      <c r="F58" s="66">
        <v>127.918337436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1">A58</f>
        <v>08_JPN</v>
      </c>
      <c r="BL58" s="65" t="str">
        <f t="shared" ref="BL58:BL89" si="72">"d_ind_cem_"&amp;C58</f>
        <v>d_ind_cem_1_x_coal_thermal</v>
      </c>
      <c r="BM58" s="65"/>
      <c r="BN58" s="65"/>
      <c r="BO58" s="65">
        <f t="shared" ref="BO58:CU58" si="73">BO$49*BO15</f>
        <v>132.29731155600001</v>
      </c>
      <c r="BP58" s="65">
        <f t="shared" si="73"/>
        <v>127.918337436</v>
      </c>
      <c r="BQ58" s="65">
        <f t="shared" si="73"/>
        <v>127.1893015578398</v>
      </c>
      <c r="BR58" s="65">
        <f t="shared" si="73"/>
        <v>117.3230071272574</v>
      </c>
      <c r="BS58" s="65">
        <f t="shared" si="73"/>
        <v>117.71319382369076</v>
      </c>
      <c r="BT58" s="65">
        <f t="shared" si="73"/>
        <v>117.86254280560354</v>
      </c>
      <c r="BU58" s="65">
        <f t="shared" si="73"/>
        <v>117.96489344182426</v>
      </c>
      <c r="BV58" s="65">
        <f t="shared" si="73"/>
        <v>118.1120611032826</v>
      </c>
      <c r="BW58" s="65">
        <f t="shared" si="73"/>
        <v>118.34525236744618</v>
      </c>
      <c r="BX58" s="65">
        <f t="shared" si="73"/>
        <v>118.68067471529376</v>
      </c>
      <c r="BY58" s="65">
        <f t="shared" si="73"/>
        <v>119.12187102067594</v>
      </c>
      <c r="BZ58" s="65">
        <f t="shared" si="73"/>
        <v>118.39227020922698</v>
      </c>
      <c r="CA58" s="65">
        <f t="shared" si="73"/>
        <v>117.75622482548772</v>
      </c>
      <c r="CB58" s="65">
        <f t="shared" si="73"/>
        <v>117.18740716594552</v>
      </c>
      <c r="CC58" s="65">
        <f t="shared" si="73"/>
        <v>116.64510027017882</v>
      </c>
      <c r="CD58" s="65">
        <f t="shared" si="73"/>
        <v>116.07330171393085</v>
      </c>
      <c r="CE58" s="65">
        <f t="shared" si="73"/>
        <v>115.44798560098447</v>
      </c>
      <c r="CF58" s="65">
        <f t="shared" si="73"/>
        <v>114.75919215165045</v>
      </c>
      <c r="CG58" s="65">
        <f t="shared" si="73"/>
        <v>114.00652139603467</v>
      </c>
      <c r="CH58" s="65">
        <f t="shared" si="73"/>
        <v>113.19216177431886</v>
      </c>
      <c r="CI58" s="65">
        <f t="shared" si="73"/>
        <v>112.32033456059662</v>
      </c>
      <c r="CJ58" s="65">
        <f t="shared" si="73"/>
        <v>111.39441034317564</v>
      </c>
      <c r="CK58" s="65">
        <f t="shared" si="73"/>
        <v>110.41934235819731</v>
      </c>
      <c r="CL58" s="65">
        <f t="shared" si="73"/>
        <v>109.26497484249407</v>
      </c>
      <c r="CM58" s="65">
        <f t="shared" si="73"/>
        <v>108.07797452668174</v>
      </c>
      <c r="CN58" s="65">
        <f t="shared" si="73"/>
        <v>106.80657179028402</v>
      </c>
      <c r="CO58" s="65">
        <f t="shared" si="73"/>
        <v>105.43387790372863</v>
      </c>
      <c r="CP58" s="65">
        <f t="shared" si="73"/>
        <v>103.96178416647466</v>
      </c>
      <c r="CQ58" s="65">
        <f t="shared" si="73"/>
        <v>102.39879032384158</v>
      </c>
      <c r="CR58" s="65">
        <f t="shared" si="73"/>
        <v>100.75682971724784</v>
      </c>
      <c r="CS58" s="65">
        <f t="shared" si="73"/>
        <v>99.052293201607824</v>
      </c>
      <c r="CT58" s="65">
        <f t="shared" si="73"/>
        <v>97.298584463471116</v>
      </c>
      <c r="CU58" s="65">
        <f t="shared" si="73"/>
        <v>95.508368898470366</v>
      </c>
      <c r="CV58" s="65">
        <f t="shared" ref="CV58:DP58" si="74">CV$49*CV15</f>
        <v>93.816662273121764</v>
      </c>
      <c r="CW58" s="65">
        <f t="shared" si="74"/>
        <v>92.382817167585955</v>
      </c>
      <c r="CX58" s="65">
        <f t="shared" si="74"/>
        <v>90.953579021352681</v>
      </c>
      <c r="CY58" s="65">
        <f t="shared" si="74"/>
        <v>89.528936309439942</v>
      </c>
      <c r="CZ58" s="65">
        <f t="shared" si="74"/>
        <v>88.108877532745296</v>
      </c>
      <c r="DA58" s="65">
        <f t="shared" si="74"/>
        <v>86.693391217991177</v>
      </c>
      <c r="DB58" s="65">
        <f t="shared" si="74"/>
        <v>85.282465917670308</v>
      </c>
      <c r="DC58" s="65">
        <f t="shared" si="74"/>
        <v>83.876090209991176</v>
      </c>
      <c r="DD58" s="65">
        <f t="shared" si="74"/>
        <v>82.474252698823719</v>
      </c>
      <c r="DE58" s="65">
        <f t="shared" si="74"/>
        <v>81.076942013645066</v>
      </c>
      <c r="DF58" s="65">
        <f t="shared" si="74"/>
        <v>79.684146809485384</v>
      </c>
      <c r="DG58" s="65">
        <f t="shared" si="74"/>
        <v>78.295855766873814</v>
      </c>
      <c r="DH58" s="65">
        <f t="shared" si="74"/>
        <v>76.912057591784617</v>
      </c>
      <c r="DI58" s="65">
        <f t="shared" si="74"/>
        <v>75.532741015583255</v>
      </c>
      <c r="DJ58" s="65">
        <f t="shared" si="74"/>
        <v>74.157894794972819</v>
      </c>
      <c r="DK58" s="65">
        <f t="shared" si="74"/>
        <v>72.787507711940322</v>
      </c>
      <c r="DL58" s="65">
        <f t="shared" si="74"/>
        <v>71.421568573703226</v>
      </c>
      <c r="DM58" s="65">
        <f t="shared" si="74"/>
        <v>70.060066212656139</v>
      </c>
      <c r="DN58" s="65">
        <f t="shared" si="74"/>
        <v>68.702989486317506</v>
      </c>
      <c r="DO58" s="65">
        <f t="shared" si="74"/>
        <v>67.350327277276364</v>
      </c>
      <c r="DP58" s="65">
        <f t="shared" si="74"/>
        <v>66.002068493139404</v>
      </c>
    </row>
    <row r="59" spans="1:120" x14ac:dyDescent="0.25">
      <c r="A59" s="65" t="str">
        <f t="shared" si="69"/>
        <v>08_JPN</v>
      </c>
      <c r="B59" s="65" t="str">
        <f t="shared" si="69"/>
        <v>1_1_coking_coal</v>
      </c>
      <c r="C59" s="65" t="str">
        <f t="shared" si="69"/>
        <v>1_1_coking_coal</v>
      </c>
      <c r="D59" s="66" t="s">
        <v>171</v>
      </c>
      <c r="E59" s="66">
        <f t="shared" si="70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1"/>
        <v>08_JPN</v>
      </c>
      <c r="BL59" s="65" t="str">
        <f t="shared" si="72"/>
        <v>d_ind_cem_1_1_coking_coal</v>
      </c>
      <c r="BM59" s="65"/>
      <c r="BN59" s="65"/>
      <c r="BO59" s="65">
        <f t="shared" ref="BO59:CV59" si="75">BO$49*BO16</f>
        <v>0</v>
      </c>
      <c r="BP59" s="65">
        <f t="shared" si="75"/>
        <v>0</v>
      </c>
      <c r="BQ59" s="65">
        <f t="shared" si="75"/>
        <v>0</v>
      </c>
      <c r="BR59" s="65">
        <f t="shared" si="75"/>
        <v>0</v>
      </c>
      <c r="BS59" s="65">
        <f t="shared" si="75"/>
        <v>0</v>
      </c>
      <c r="BT59" s="65">
        <f t="shared" si="75"/>
        <v>0</v>
      </c>
      <c r="BU59" s="65">
        <f t="shared" si="75"/>
        <v>0</v>
      </c>
      <c r="BV59" s="65">
        <f t="shared" si="75"/>
        <v>0</v>
      </c>
      <c r="BW59" s="65">
        <f t="shared" si="75"/>
        <v>0</v>
      </c>
      <c r="BX59" s="65">
        <f t="shared" si="75"/>
        <v>0</v>
      </c>
      <c r="BY59" s="65">
        <f t="shared" si="75"/>
        <v>0</v>
      </c>
      <c r="BZ59" s="65">
        <f t="shared" si="75"/>
        <v>0</v>
      </c>
      <c r="CA59" s="65">
        <f t="shared" si="75"/>
        <v>0</v>
      </c>
      <c r="CB59" s="65">
        <f t="shared" si="75"/>
        <v>0</v>
      </c>
      <c r="CC59" s="65">
        <f t="shared" si="75"/>
        <v>0</v>
      </c>
      <c r="CD59" s="65">
        <f t="shared" si="75"/>
        <v>0</v>
      </c>
      <c r="CE59" s="65">
        <f t="shared" si="75"/>
        <v>0</v>
      </c>
      <c r="CF59" s="65">
        <f t="shared" si="75"/>
        <v>0</v>
      </c>
      <c r="CG59" s="65">
        <f t="shared" si="75"/>
        <v>0</v>
      </c>
      <c r="CH59" s="65">
        <f t="shared" si="75"/>
        <v>0</v>
      </c>
      <c r="CI59" s="65">
        <f t="shared" si="75"/>
        <v>0</v>
      </c>
      <c r="CJ59" s="65">
        <f t="shared" si="75"/>
        <v>0</v>
      </c>
      <c r="CK59" s="65">
        <f t="shared" si="75"/>
        <v>0</v>
      </c>
      <c r="CL59" s="65">
        <f t="shared" si="75"/>
        <v>0</v>
      </c>
      <c r="CM59" s="65">
        <f t="shared" si="75"/>
        <v>0</v>
      </c>
      <c r="CN59" s="65">
        <f t="shared" si="75"/>
        <v>0</v>
      </c>
      <c r="CO59" s="65">
        <f t="shared" si="75"/>
        <v>0</v>
      </c>
      <c r="CP59" s="65">
        <f t="shared" si="75"/>
        <v>0</v>
      </c>
      <c r="CQ59" s="65">
        <f t="shared" si="75"/>
        <v>0</v>
      </c>
      <c r="CR59" s="65">
        <f t="shared" si="75"/>
        <v>0</v>
      </c>
      <c r="CS59" s="65">
        <f t="shared" si="75"/>
        <v>0</v>
      </c>
      <c r="CT59" s="65">
        <f t="shared" si="75"/>
        <v>0</v>
      </c>
      <c r="CU59" s="65">
        <f t="shared" si="75"/>
        <v>0</v>
      </c>
      <c r="CV59" s="65">
        <f t="shared" si="75"/>
        <v>0</v>
      </c>
      <c r="CW59" s="65">
        <f t="shared" ref="CW59:DP59" si="76">CW$49*CW16</f>
        <v>0</v>
      </c>
      <c r="CX59" s="65">
        <f t="shared" si="76"/>
        <v>0</v>
      </c>
      <c r="CY59" s="65">
        <f t="shared" si="76"/>
        <v>0</v>
      </c>
      <c r="CZ59" s="65">
        <f t="shared" si="76"/>
        <v>0</v>
      </c>
      <c r="DA59" s="65">
        <f t="shared" si="76"/>
        <v>0</v>
      </c>
      <c r="DB59" s="65">
        <f t="shared" si="76"/>
        <v>0</v>
      </c>
      <c r="DC59" s="65">
        <f t="shared" si="76"/>
        <v>0</v>
      </c>
      <c r="DD59" s="65">
        <f t="shared" si="76"/>
        <v>0</v>
      </c>
      <c r="DE59" s="65">
        <f t="shared" si="76"/>
        <v>0</v>
      </c>
      <c r="DF59" s="65">
        <f t="shared" si="76"/>
        <v>0</v>
      </c>
      <c r="DG59" s="65">
        <f t="shared" si="76"/>
        <v>0</v>
      </c>
      <c r="DH59" s="65">
        <f t="shared" si="76"/>
        <v>0</v>
      </c>
      <c r="DI59" s="65">
        <f t="shared" si="76"/>
        <v>0</v>
      </c>
      <c r="DJ59" s="65">
        <f t="shared" si="76"/>
        <v>0</v>
      </c>
      <c r="DK59" s="65">
        <f t="shared" si="76"/>
        <v>0</v>
      </c>
      <c r="DL59" s="65">
        <f t="shared" si="76"/>
        <v>0</v>
      </c>
      <c r="DM59" s="65">
        <f t="shared" si="76"/>
        <v>0</v>
      </c>
      <c r="DN59" s="65">
        <f t="shared" si="76"/>
        <v>0</v>
      </c>
      <c r="DO59" s="65">
        <f t="shared" si="76"/>
        <v>0</v>
      </c>
      <c r="DP59" s="65">
        <f t="shared" si="76"/>
        <v>0</v>
      </c>
    </row>
    <row r="60" spans="1:120" x14ac:dyDescent="0.25">
      <c r="A60" s="65" t="str">
        <f t="shared" si="69"/>
        <v>08_JPN</v>
      </c>
      <c r="B60" s="65" t="str">
        <f t="shared" si="69"/>
        <v>1_5_lignite</v>
      </c>
      <c r="C60" s="65" t="str">
        <f t="shared" si="69"/>
        <v>1_5_lignite</v>
      </c>
      <c r="D60" s="66" t="s">
        <v>171</v>
      </c>
      <c r="E60" s="66">
        <f t="shared" si="70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1"/>
        <v>08_JPN</v>
      </c>
      <c r="BL60" s="65" t="str">
        <f t="shared" si="72"/>
        <v>d_ind_cem_1_5_lignite</v>
      </c>
      <c r="BM60" s="65"/>
      <c r="BN60" s="65"/>
      <c r="BO60" s="65">
        <f t="shared" ref="BO60:CV60" si="77">BO$49*BO17</f>
        <v>0</v>
      </c>
      <c r="BP60" s="65">
        <f t="shared" si="77"/>
        <v>0</v>
      </c>
      <c r="BQ60" s="65">
        <f t="shared" si="77"/>
        <v>0</v>
      </c>
      <c r="BR60" s="65">
        <f t="shared" si="77"/>
        <v>0</v>
      </c>
      <c r="BS60" s="65">
        <f t="shared" si="77"/>
        <v>0</v>
      </c>
      <c r="BT60" s="65">
        <f t="shared" si="77"/>
        <v>0</v>
      </c>
      <c r="BU60" s="65">
        <f t="shared" si="77"/>
        <v>0</v>
      </c>
      <c r="BV60" s="65">
        <f t="shared" si="77"/>
        <v>0</v>
      </c>
      <c r="BW60" s="65">
        <f t="shared" si="77"/>
        <v>0</v>
      </c>
      <c r="BX60" s="65">
        <f t="shared" si="77"/>
        <v>0</v>
      </c>
      <c r="BY60" s="65">
        <f t="shared" si="77"/>
        <v>0</v>
      </c>
      <c r="BZ60" s="65">
        <f t="shared" si="77"/>
        <v>0</v>
      </c>
      <c r="CA60" s="65">
        <f t="shared" si="77"/>
        <v>0</v>
      </c>
      <c r="CB60" s="65">
        <f t="shared" si="77"/>
        <v>0</v>
      </c>
      <c r="CC60" s="65">
        <f t="shared" si="77"/>
        <v>0</v>
      </c>
      <c r="CD60" s="65">
        <f t="shared" si="77"/>
        <v>0</v>
      </c>
      <c r="CE60" s="65">
        <f t="shared" si="77"/>
        <v>0</v>
      </c>
      <c r="CF60" s="65">
        <f t="shared" si="77"/>
        <v>0</v>
      </c>
      <c r="CG60" s="65">
        <f t="shared" si="77"/>
        <v>0</v>
      </c>
      <c r="CH60" s="65">
        <f t="shared" si="77"/>
        <v>0</v>
      </c>
      <c r="CI60" s="65">
        <f t="shared" si="77"/>
        <v>0</v>
      </c>
      <c r="CJ60" s="65">
        <f t="shared" si="77"/>
        <v>0</v>
      </c>
      <c r="CK60" s="65">
        <f t="shared" si="77"/>
        <v>0</v>
      </c>
      <c r="CL60" s="65">
        <f t="shared" si="77"/>
        <v>0</v>
      </c>
      <c r="CM60" s="65">
        <f t="shared" si="77"/>
        <v>0</v>
      </c>
      <c r="CN60" s="65">
        <f t="shared" si="77"/>
        <v>0</v>
      </c>
      <c r="CO60" s="65">
        <f t="shared" si="77"/>
        <v>0</v>
      </c>
      <c r="CP60" s="65">
        <f t="shared" si="77"/>
        <v>0</v>
      </c>
      <c r="CQ60" s="65">
        <f t="shared" si="77"/>
        <v>0</v>
      </c>
      <c r="CR60" s="65">
        <f t="shared" si="77"/>
        <v>0</v>
      </c>
      <c r="CS60" s="65">
        <f t="shared" si="77"/>
        <v>0</v>
      </c>
      <c r="CT60" s="65">
        <f t="shared" si="77"/>
        <v>0</v>
      </c>
      <c r="CU60" s="65">
        <f t="shared" si="77"/>
        <v>0</v>
      </c>
      <c r="CV60" s="65">
        <f t="shared" si="77"/>
        <v>0</v>
      </c>
      <c r="CW60" s="65">
        <f t="shared" ref="CW60:DP60" si="78">CW$49*CW17</f>
        <v>0</v>
      </c>
      <c r="CX60" s="65">
        <f t="shared" si="78"/>
        <v>0</v>
      </c>
      <c r="CY60" s="65">
        <f t="shared" si="78"/>
        <v>0</v>
      </c>
      <c r="CZ60" s="65">
        <f t="shared" si="78"/>
        <v>0</v>
      </c>
      <c r="DA60" s="65">
        <f t="shared" si="78"/>
        <v>0</v>
      </c>
      <c r="DB60" s="65">
        <f t="shared" si="78"/>
        <v>0</v>
      </c>
      <c r="DC60" s="65">
        <f t="shared" si="78"/>
        <v>0</v>
      </c>
      <c r="DD60" s="65">
        <f t="shared" si="78"/>
        <v>0</v>
      </c>
      <c r="DE60" s="65">
        <f t="shared" si="78"/>
        <v>0</v>
      </c>
      <c r="DF60" s="65">
        <f t="shared" si="78"/>
        <v>0</v>
      </c>
      <c r="DG60" s="65">
        <f t="shared" si="78"/>
        <v>0</v>
      </c>
      <c r="DH60" s="65">
        <f t="shared" si="78"/>
        <v>0</v>
      </c>
      <c r="DI60" s="65">
        <f t="shared" si="78"/>
        <v>0</v>
      </c>
      <c r="DJ60" s="65">
        <f t="shared" si="78"/>
        <v>0</v>
      </c>
      <c r="DK60" s="65">
        <f t="shared" si="78"/>
        <v>0</v>
      </c>
      <c r="DL60" s="65">
        <f t="shared" si="78"/>
        <v>0</v>
      </c>
      <c r="DM60" s="65">
        <f t="shared" si="78"/>
        <v>0</v>
      </c>
      <c r="DN60" s="65">
        <f t="shared" si="78"/>
        <v>0</v>
      </c>
      <c r="DO60" s="65">
        <f t="shared" si="78"/>
        <v>0</v>
      </c>
      <c r="DP60" s="65">
        <f t="shared" si="78"/>
        <v>0</v>
      </c>
    </row>
    <row r="61" spans="1:120" x14ac:dyDescent="0.25">
      <c r="A61" s="65" t="str">
        <f t="shared" si="69"/>
        <v>08_JPN</v>
      </c>
      <c r="B61" s="65" t="str">
        <f t="shared" si="69"/>
        <v>2_coal_products</v>
      </c>
      <c r="C61" s="65" t="str">
        <f t="shared" si="69"/>
        <v>2_coal_products</v>
      </c>
      <c r="D61" s="66" t="s">
        <v>171</v>
      </c>
      <c r="E61" s="66">
        <f t="shared" si="70"/>
        <v>11.08518102</v>
      </c>
      <c r="F61" s="66">
        <v>12.013143372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1"/>
        <v>08_JPN</v>
      </c>
      <c r="BL61" s="65" t="str">
        <f t="shared" si="72"/>
        <v>d_ind_cem_2_coal_products</v>
      </c>
      <c r="BM61" s="65"/>
      <c r="BN61" s="65"/>
      <c r="BO61" s="65">
        <f t="shared" ref="BO61:CV61" si="79">BO$49*BO18</f>
        <v>11.08518102</v>
      </c>
      <c r="BP61" s="65">
        <f t="shared" si="79"/>
        <v>12.013143372</v>
      </c>
      <c r="BQ61" s="65">
        <f t="shared" si="79"/>
        <v>11.944677718808936</v>
      </c>
      <c r="BR61" s="65">
        <f t="shared" si="79"/>
        <v>11.018108378394768</v>
      </c>
      <c r="BS61" s="65">
        <f t="shared" si="79"/>
        <v>11.054751824675066</v>
      </c>
      <c r="BT61" s="65">
        <f t="shared" si="79"/>
        <v>11.068777575541926</v>
      </c>
      <c r="BU61" s="65">
        <f t="shared" si="79"/>
        <v>11.078389589673598</v>
      </c>
      <c r="BV61" s="65">
        <f t="shared" si="79"/>
        <v>11.092210487069998</v>
      </c>
      <c r="BW61" s="65">
        <f t="shared" si="79"/>
        <v>11.114110084466631</v>
      </c>
      <c r="BX61" s="65">
        <f t="shared" si="79"/>
        <v>11.145610468505643</v>
      </c>
      <c r="BY61" s="65">
        <f t="shared" si="79"/>
        <v>11.187044359673942</v>
      </c>
      <c r="BZ61" s="65">
        <f t="shared" si="79"/>
        <v>11.118525652130161</v>
      </c>
      <c r="CA61" s="65">
        <f t="shared" si="79"/>
        <v>11.058792977838788</v>
      </c>
      <c r="CB61" s="65">
        <f t="shared" si="79"/>
        <v>11.005373833769433</v>
      </c>
      <c r="CC61" s="65">
        <f t="shared" si="79"/>
        <v>10.954444384395304</v>
      </c>
      <c r="CD61" s="65">
        <f t="shared" si="79"/>
        <v>10.900745296572607</v>
      </c>
      <c r="CE61" s="65">
        <f t="shared" si="79"/>
        <v>10.842020235973651</v>
      </c>
      <c r="CF61" s="65">
        <f t="shared" si="79"/>
        <v>10.777333853814534</v>
      </c>
      <c r="CG61" s="65">
        <f t="shared" si="79"/>
        <v>10.706648587883464</v>
      </c>
      <c r="CH61" s="65">
        <f t="shared" si="79"/>
        <v>10.63016996028299</v>
      </c>
      <c r="CI61" s="65">
        <f t="shared" si="79"/>
        <v>10.548294401829169</v>
      </c>
      <c r="CJ61" s="65">
        <f t="shared" si="79"/>
        <v>10.46133845322602</v>
      </c>
      <c r="CK61" s="65">
        <f t="shared" si="79"/>
        <v>10.369767285746983</v>
      </c>
      <c r="CL61" s="65">
        <f t="shared" si="79"/>
        <v>10.261357633557273</v>
      </c>
      <c r="CM61" s="65">
        <f t="shared" si="79"/>
        <v>10.149883350336568</v>
      </c>
      <c r="CN61" s="65">
        <f t="shared" si="79"/>
        <v>10.030482616539972</v>
      </c>
      <c r="CO61" s="65">
        <f t="shared" si="79"/>
        <v>9.9015693677001941</v>
      </c>
      <c r="CP61" s="65">
        <f t="shared" si="79"/>
        <v>9.7633212206626094</v>
      </c>
      <c r="CQ61" s="65">
        <f t="shared" si="79"/>
        <v>9.6165364085906226</v>
      </c>
      <c r="CR61" s="65">
        <f t="shared" si="79"/>
        <v>9.4623356225770028</v>
      </c>
      <c r="CS61" s="65">
        <f t="shared" si="79"/>
        <v>9.302258170386553</v>
      </c>
      <c r="CT61" s="65">
        <f t="shared" si="79"/>
        <v>9.1375628270429452</v>
      </c>
      <c r="CU61" s="65">
        <f t="shared" si="79"/>
        <v>8.9694390327519198</v>
      </c>
      <c r="CV61" s="65">
        <f t="shared" si="79"/>
        <v>8.8105664688879415</v>
      </c>
      <c r="CW61" s="65">
        <f t="shared" ref="CW61:DP61" si="80">CW$49*CW18</f>
        <v>8.6759103502164496</v>
      </c>
      <c r="CX61" s="65">
        <f t="shared" si="80"/>
        <v>8.5416868830609118</v>
      </c>
      <c r="CY61" s="65">
        <f t="shared" si="80"/>
        <v>8.4078949850803308</v>
      </c>
      <c r="CZ61" s="65">
        <f t="shared" si="80"/>
        <v>8.2745335763641279</v>
      </c>
      <c r="DA61" s="65">
        <f t="shared" si="80"/>
        <v>8.1416015794269967</v>
      </c>
      <c r="DB61" s="65">
        <f t="shared" si="80"/>
        <v>8.0090979192037945</v>
      </c>
      <c r="DC61" s="65">
        <f t="shared" si="80"/>
        <v>7.8770215230444052</v>
      </c>
      <c r="DD61" s="65">
        <f t="shared" si="80"/>
        <v>7.7453713207086547</v>
      </c>
      <c r="DE61" s="65">
        <f t="shared" si="80"/>
        <v>7.6141462443611987</v>
      </c>
      <c r="DF61" s="65">
        <f t="shared" si="80"/>
        <v>7.4833452285664501</v>
      </c>
      <c r="DG61" s="65">
        <f t="shared" si="80"/>
        <v>7.3529672102834942</v>
      </c>
      <c r="DH61" s="65">
        <f t="shared" si="80"/>
        <v>7.2230111288610335</v>
      </c>
      <c r="DI61" s="65">
        <f t="shared" si="80"/>
        <v>7.0934759260323288</v>
      </c>
      <c r="DJ61" s="65">
        <f t="shared" si="80"/>
        <v>6.9643605459101563</v>
      </c>
      <c r="DK61" s="65">
        <f t="shared" si="80"/>
        <v>6.835663934981774</v>
      </c>
      <c r="DL61" s="65">
        <f t="shared" si="80"/>
        <v>6.7073850421039021</v>
      </c>
      <c r="DM61" s="65">
        <f t="shared" si="80"/>
        <v>6.5795228184977015</v>
      </c>
      <c r="DN61" s="65">
        <f t="shared" si="80"/>
        <v>6.4520762177437856</v>
      </c>
      <c r="DO61" s="65">
        <f t="shared" si="80"/>
        <v>6.3250441957772132</v>
      </c>
      <c r="DP61" s="65">
        <f t="shared" si="80"/>
        <v>6.1984257108825114</v>
      </c>
    </row>
    <row r="62" spans="1:120" x14ac:dyDescent="0.25">
      <c r="A62" s="65" t="str">
        <f t="shared" si="69"/>
        <v>08_JPN</v>
      </c>
      <c r="B62" s="65" t="str">
        <f t="shared" si="69"/>
        <v>6_1_crude_oil</v>
      </c>
      <c r="C62" s="65" t="str">
        <f t="shared" si="69"/>
        <v>6_1_crude_oil</v>
      </c>
      <c r="D62" s="66" t="s">
        <v>171</v>
      </c>
      <c r="E62" s="66">
        <f t="shared" si="70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1"/>
        <v>08_JPN</v>
      </c>
      <c r="BL62" s="65" t="str">
        <f t="shared" si="72"/>
        <v>d_ind_cem_6_1_crude_oil</v>
      </c>
      <c r="BM62" s="65"/>
      <c r="BN62" s="65"/>
      <c r="BO62" s="65">
        <f t="shared" ref="BO62:CV62" si="81">BO$49*BO19</f>
        <v>0</v>
      </c>
      <c r="BP62" s="65">
        <f t="shared" si="81"/>
        <v>0</v>
      </c>
      <c r="BQ62" s="65">
        <f t="shared" si="81"/>
        <v>0</v>
      </c>
      <c r="BR62" s="65">
        <f t="shared" si="81"/>
        <v>0</v>
      </c>
      <c r="BS62" s="65">
        <f t="shared" si="81"/>
        <v>0</v>
      </c>
      <c r="BT62" s="65">
        <f t="shared" si="81"/>
        <v>0</v>
      </c>
      <c r="BU62" s="65">
        <f t="shared" si="81"/>
        <v>0</v>
      </c>
      <c r="BV62" s="65">
        <f t="shared" si="81"/>
        <v>0</v>
      </c>
      <c r="BW62" s="65">
        <f t="shared" si="81"/>
        <v>0</v>
      </c>
      <c r="BX62" s="65">
        <f t="shared" si="81"/>
        <v>0</v>
      </c>
      <c r="BY62" s="65">
        <f t="shared" si="81"/>
        <v>0</v>
      </c>
      <c r="BZ62" s="65">
        <f t="shared" si="81"/>
        <v>0</v>
      </c>
      <c r="CA62" s="65">
        <f t="shared" si="81"/>
        <v>0</v>
      </c>
      <c r="CB62" s="65">
        <f t="shared" si="81"/>
        <v>0</v>
      </c>
      <c r="CC62" s="65">
        <f t="shared" si="81"/>
        <v>0</v>
      </c>
      <c r="CD62" s="65">
        <f t="shared" si="81"/>
        <v>0</v>
      </c>
      <c r="CE62" s="65">
        <f t="shared" si="81"/>
        <v>0</v>
      </c>
      <c r="CF62" s="65">
        <f t="shared" si="81"/>
        <v>0</v>
      </c>
      <c r="CG62" s="65">
        <f t="shared" si="81"/>
        <v>0</v>
      </c>
      <c r="CH62" s="65">
        <f t="shared" si="81"/>
        <v>0</v>
      </c>
      <c r="CI62" s="65">
        <f t="shared" si="81"/>
        <v>0</v>
      </c>
      <c r="CJ62" s="65">
        <f t="shared" si="81"/>
        <v>0</v>
      </c>
      <c r="CK62" s="65">
        <f t="shared" si="81"/>
        <v>0</v>
      </c>
      <c r="CL62" s="65">
        <f t="shared" si="81"/>
        <v>0</v>
      </c>
      <c r="CM62" s="65">
        <f t="shared" si="81"/>
        <v>0</v>
      </c>
      <c r="CN62" s="65">
        <f t="shared" si="81"/>
        <v>0</v>
      </c>
      <c r="CO62" s="65">
        <f t="shared" si="81"/>
        <v>0</v>
      </c>
      <c r="CP62" s="65">
        <f t="shared" si="81"/>
        <v>0</v>
      </c>
      <c r="CQ62" s="65">
        <f t="shared" si="81"/>
        <v>0</v>
      </c>
      <c r="CR62" s="65">
        <f t="shared" si="81"/>
        <v>0</v>
      </c>
      <c r="CS62" s="65">
        <f t="shared" si="81"/>
        <v>0</v>
      </c>
      <c r="CT62" s="65">
        <f t="shared" si="81"/>
        <v>0</v>
      </c>
      <c r="CU62" s="65">
        <f t="shared" si="81"/>
        <v>0</v>
      </c>
      <c r="CV62" s="65">
        <f t="shared" si="81"/>
        <v>0</v>
      </c>
      <c r="CW62" s="65">
        <f t="shared" ref="CW62:DP62" si="82">CW$49*CW19</f>
        <v>0</v>
      </c>
      <c r="CX62" s="65">
        <f t="shared" si="82"/>
        <v>0</v>
      </c>
      <c r="CY62" s="65">
        <f t="shared" si="82"/>
        <v>0</v>
      </c>
      <c r="CZ62" s="65">
        <f t="shared" si="82"/>
        <v>0</v>
      </c>
      <c r="DA62" s="65">
        <f t="shared" si="82"/>
        <v>0</v>
      </c>
      <c r="DB62" s="65">
        <f t="shared" si="82"/>
        <v>0</v>
      </c>
      <c r="DC62" s="65">
        <f t="shared" si="82"/>
        <v>0</v>
      </c>
      <c r="DD62" s="65">
        <f t="shared" si="82"/>
        <v>0</v>
      </c>
      <c r="DE62" s="65">
        <f t="shared" si="82"/>
        <v>0</v>
      </c>
      <c r="DF62" s="65">
        <f t="shared" si="82"/>
        <v>0</v>
      </c>
      <c r="DG62" s="65">
        <f t="shared" si="82"/>
        <v>0</v>
      </c>
      <c r="DH62" s="65">
        <f t="shared" si="82"/>
        <v>0</v>
      </c>
      <c r="DI62" s="65">
        <f t="shared" si="82"/>
        <v>0</v>
      </c>
      <c r="DJ62" s="65">
        <f t="shared" si="82"/>
        <v>0</v>
      </c>
      <c r="DK62" s="65">
        <f t="shared" si="82"/>
        <v>0</v>
      </c>
      <c r="DL62" s="65">
        <f t="shared" si="82"/>
        <v>0</v>
      </c>
      <c r="DM62" s="65">
        <f t="shared" si="82"/>
        <v>0</v>
      </c>
      <c r="DN62" s="65">
        <f t="shared" si="82"/>
        <v>0</v>
      </c>
      <c r="DO62" s="65">
        <f t="shared" si="82"/>
        <v>0</v>
      </c>
      <c r="DP62" s="65">
        <f t="shared" si="82"/>
        <v>0</v>
      </c>
    </row>
    <row r="63" spans="1:120" x14ac:dyDescent="0.25">
      <c r="A63" s="65" t="str">
        <f t="shared" si="69"/>
        <v>08_JPN</v>
      </c>
      <c r="B63" s="65" t="str">
        <f t="shared" si="69"/>
        <v>6_x_ngls</v>
      </c>
      <c r="C63" s="65" t="str">
        <f t="shared" si="69"/>
        <v>6_x_ngls</v>
      </c>
      <c r="D63" s="66" t="s">
        <v>171</v>
      </c>
      <c r="E63" s="66">
        <f t="shared" si="70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1"/>
        <v>08_JPN</v>
      </c>
      <c r="BL63" s="65" t="str">
        <f t="shared" si="72"/>
        <v>d_ind_cem_6_x_ngls</v>
      </c>
      <c r="BM63" s="65"/>
      <c r="BN63" s="65"/>
      <c r="BO63" s="65">
        <f t="shared" ref="BO63:CV63" si="83">BO$49*BO20</f>
        <v>0</v>
      </c>
      <c r="BP63" s="65">
        <f t="shared" si="83"/>
        <v>0</v>
      </c>
      <c r="BQ63" s="65">
        <f t="shared" si="83"/>
        <v>0</v>
      </c>
      <c r="BR63" s="65">
        <f t="shared" si="83"/>
        <v>0</v>
      </c>
      <c r="BS63" s="65">
        <f t="shared" si="83"/>
        <v>0</v>
      </c>
      <c r="BT63" s="65">
        <f t="shared" si="83"/>
        <v>0</v>
      </c>
      <c r="BU63" s="65">
        <f t="shared" si="83"/>
        <v>0</v>
      </c>
      <c r="BV63" s="65">
        <f t="shared" si="83"/>
        <v>0</v>
      </c>
      <c r="BW63" s="65">
        <f t="shared" si="83"/>
        <v>0</v>
      </c>
      <c r="BX63" s="65">
        <f t="shared" si="83"/>
        <v>0</v>
      </c>
      <c r="BY63" s="65">
        <f t="shared" si="83"/>
        <v>0</v>
      </c>
      <c r="BZ63" s="65">
        <f t="shared" si="83"/>
        <v>0</v>
      </c>
      <c r="CA63" s="65">
        <f t="shared" si="83"/>
        <v>0</v>
      </c>
      <c r="CB63" s="65">
        <f t="shared" si="83"/>
        <v>0</v>
      </c>
      <c r="CC63" s="65">
        <f t="shared" si="83"/>
        <v>0</v>
      </c>
      <c r="CD63" s="65">
        <f t="shared" si="83"/>
        <v>0</v>
      </c>
      <c r="CE63" s="65">
        <f t="shared" si="83"/>
        <v>0</v>
      </c>
      <c r="CF63" s="65">
        <f t="shared" si="83"/>
        <v>0</v>
      </c>
      <c r="CG63" s="65">
        <f t="shared" si="83"/>
        <v>0</v>
      </c>
      <c r="CH63" s="65">
        <f t="shared" si="83"/>
        <v>0</v>
      </c>
      <c r="CI63" s="65">
        <f t="shared" si="83"/>
        <v>0</v>
      </c>
      <c r="CJ63" s="65">
        <f t="shared" si="83"/>
        <v>0</v>
      </c>
      <c r="CK63" s="65">
        <f t="shared" si="83"/>
        <v>0</v>
      </c>
      <c r="CL63" s="65">
        <f t="shared" si="83"/>
        <v>0</v>
      </c>
      <c r="CM63" s="65">
        <f t="shared" si="83"/>
        <v>0</v>
      </c>
      <c r="CN63" s="65">
        <f t="shared" si="83"/>
        <v>0</v>
      </c>
      <c r="CO63" s="65">
        <f t="shared" si="83"/>
        <v>0</v>
      </c>
      <c r="CP63" s="65">
        <f t="shared" si="83"/>
        <v>0</v>
      </c>
      <c r="CQ63" s="65">
        <f t="shared" si="83"/>
        <v>0</v>
      </c>
      <c r="CR63" s="65">
        <f t="shared" si="83"/>
        <v>0</v>
      </c>
      <c r="CS63" s="65">
        <f t="shared" si="83"/>
        <v>0</v>
      </c>
      <c r="CT63" s="65">
        <f t="shared" si="83"/>
        <v>0</v>
      </c>
      <c r="CU63" s="65">
        <f t="shared" si="83"/>
        <v>0</v>
      </c>
      <c r="CV63" s="65">
        <f t="shared" si="83"/>
        <v>0</v>
      </c>
      <c r="CW63" s="65">
        <f t="shared" ref="CW63:DP63" si="84">CW$49*CW20</f>
        <v>0</v>
      </c>
      <c r="CX63" s="65">
        <f t="shared" si="84"/>
        <v>0</v>
      </c>
      <c r="CY63" s="65">
        <f t="shared" si="84"/>
        <v>0</v>
      </c>
      <c r="CZ63" s="65">
        <f t="shared" si="84"/>
        <v>0</v>
      </c>
      <c r="DA63" s="65">
        <f t="shared" si="84"/>
        <v>0</v>
      </c>
      <c r="DB63" s="65">
        <f t="shared" si="84"/>
        <v>0</v>
      </c>
      <c r="DC63" s="65">
        <f t="shared" si="84"/>
        <v>0</v>
      </c>
      <c r="DD63" s="65">
        <f t="shared" si="84"/>
        <v>0</v>
      </c>
      <c r="DE63" s="65">
        <f t="shared" si="84"/>
        <v>0</v>
      </c>
      <c r="DF63" s="65">
        <f t="shared" si="84"/>
        <v>0</v>
      </c>
      <c r="DG63" s="65">
        <f t="shared" si="84"/>
        <v>0</v>
      </c>
      <c r="DH63" s="65">
        <f t="shared" si="84"/>
        <v>0</v>
      </c>
      <c r="DI63" s="65">
        <f t="shared" si="84"/>
        <v>0</v>
      </c>
      <c r="DJ63" s="65">
        <f t="shared" si="84"/>
        <v>0</v>
      </c>
      <c r="DK63" s="65">
        <f t="shared" si="84"/>
        <v>0</v>
      </c>
      <c r="DL63" s="65">
        <f t="shared" si="84"/>
        <v>0</v>
      </c>
      <c r="DM63" s="65">
        <f t="shared" si="84"/>
        <v>0</v>
      </c>
      <c r="DN63" s="65">
        <f t="shared" si="84"/>
        <v>0</v>
      </c>
      <c r="DO63" s="65">
        <f t="shared" si="84"/>
        <v>0</v>
      </c>
      <c r="DP63" s="65">
        <f t="shared" si="84"/>
        <v>0</v>
      </c>
    </row>
    <row r="64" spans="1:120" x14ac:dyDescent="0.25">
      <c r="A64" s="65" t="str">
        <f t="shared" si="69"/>
        <v>08_JPN</v>
      </c>
      <c r="B64" s="65" t="str">
        <f t="shared" si="69"/>
        <v>7_1_motor_gasoline</v>
      </c>
      <c r="C64" s="65" t="str">
        <f t="shared" si="69"/>
        <v>7_1_mo_gasoline</v>
      </c>
      <c r="D64" s="66" t="s">
        <v>171</v>
      </c>
      <c r="E64" s="66">
        <f t="shared" si="70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1"/>
        <v>08_JPN</v>
      </c>
      <c r="BL64" s="65" t="str">
        <f t="shared" si="72"/>
        <v>d_ind_cem_7_1_mo_gasoline</v>
      </c>
      <c r="BM64" s="65"/>
      <c r="BN64" s="65"/>
      <c r="BO64" s="65">
        <f t="shared" ref="BO64:CV64" si="85">BO$49*BO21</f>
        <v>0</v>
      </c>
      <c r="BP64" s="65">
        <f t="shared" si="85"/>
        <v>0</v>
      </c>
      <c r="BQ64" s="65">
        <f t="shared" si="85"/>
        <v>0</v>
      </c>
      <c r="BR64" s="65">
        <f t="shared" si="85"/>
        <v>0</v>
      </c>
      <c r="BS64" s="65">
        <f t="shared" si="85"/>
        <v>0</v>
      </c>
      <c r="BT64" s="65">
        <f t="shared" si="85"/>
        <v>0</v>
      </c>
      <c r="BU64" s="65">
        <f t="shared" si="85"/>
        <v>0</v>
      </c>
      <c r="BV64" s="65">
        <f t="shared" si="85"/>
        <v>0</v>
      </c>
      <c r="BW64" s="65">
        <f t="shared" si="85"/>
        <v>0</v>
      </c>
      <c r="BX64" s="65">
        <f t="shared" si="85"/>
        <v>0</v>
      </c>
      <c r="BY64" s="65">
        <f t="shared" si="85"/>
        <v>0</v>
      </c>
      <c r="BZ64" s="65">
        <f t="shared" si="85"/>
        <v>0</v>
      </c>
      <c r="CA64" s="65">
        <f t="shared" si="85"/>
        <v>0</v>
      </c>
      <c r="CB64" s="65">
        <f t="shared" si="85"/>
        <v>0</v>
      </c>
      <c r="CC64" s="65">
        <f t="shared" si="85"/>
        <v>0</v>
      </c>
      <c r="CD64" s="65">
        <f t="shared" si="85"/>
        <v>0</v>
      </c>
      <c r="CE64" s="65">
        <f t="shared" si="85"/>
        <v>0</v>
      </c>
      <c r="CF64" s="65">
        <f t="shared" si="85"/>
        <v>0</v>
      </c>
      <c r="CG64" s="65">
        <f t="shared" si="85"/>
        <v>0</v>
      </c>
      <c r="CH64" s="65">
        <f t="shared" si="85"/>
        <v>0</v>
      </c>
      <c r="CI64" s="65">
        <f t="shared" si="85"/>
        <v>0</v>
      </c>
      <c r="CJ64" s="65">
        <f t="shared" si="85"/>
        <v>0</v>
      </c>
      <c r="CK64" s="65">
        <f t="shared" si="85"/>
        <v>0</v>
      </c>
      <c r="CL64" s="65">
        <f t="shared" si="85"/>
        <v>0</v>
      </c>
      <c r="CM64" s="65">
        <f t="shared" si="85"/>
        <v>0</v>
      </c>
      <c r="CN64" s="65">
        <f t="shared" si="85"/>
        <v>0</v>
      </c>
      <c r="CO64" s="65">
        <f t="shared" si="85"/>
        <v>0</v>
      </c>
      <c r="CP64" s="65">
        <f t="shared" si="85"/>
        <v>0</v>
      </c>
      <c r="CQ64" s="65">
        <f t="shared" si="85"/>
        <v>0</v>
      </c>
      <c r="CR64" s="65">
        <f t="shared" si="85"/>
        <v>0</v>
      </c>
      <c r="CS64" s="65">
        <f t="shared" si="85"/>
        <v>0</v>
      </c>
      <c r="CT64" s="65">
        <f t="shared" si="85"/>
        <v>0</v>
      </c>
      <c r="CU64" s="65">
        <f t="shared" si="85"/>
        <v>0</v>
      </c>
      <c r="CV64" s="65">
        <f t="shared" si="85"/>
        <v>0</v>
      </c>
      <c r="CW64" s="65">
        <f t="shared" ref="CW64:DP64" si="86">CW$49*CW21</f>
        <v>0</v>
      </c>
      <c r="CX64" s="65">
        <f t="shared" si="86"/>
        <v>0</v>
      </c>
      <c r="CY64" s="65">
        <f t="shared" si="86"/>
        <v>0</v>
      </c>
      <c r="CZ64" s="65">
        <f t="shared" si="86"/>
        <v>0</v>
      </c>
      <c r="DA64" s="65">
        <f t="shared" si="86"/>
        <v>0</v>
      </c>
      <c r="DB64" s="65">
        <f t="shared" si="86"/>
        <v>0</v>
      </c>
      <c r="DC64" s="65">
        <f t="shared" si="86"/>
        <v>0</v>
      </c>
      <c r="DD64" s="65">
        <f t="shared" si="86"/>
        <v>0</v>
      </c>
      <c r="DE64" s="65">
        <f t="shared" si="86"/>
        <v>0</v>
      </c>
      <c r="DF64" s="65">
        <f t="shared" si="86"/>
        <v>0</v>
      </c>
      <c r="DG64" s="65">
        <f t="shared" si="86"/>
        <v>0</v>
      </c>
      <c r="DH64" s="65">
        <f t="shared" si="86"/>
        <v>0</v>
      </c>
      <c r="DI64" s="65">
        <f t="shared" si="86"/>
        <v>0</v>
      </c>
      <c r="DJ64" s="65">
        <f t="shared" si="86"/>
        <v>0</v>
      </c>
      <c r="DK64" s="65">
        <f t="shared" si="86"/>
        <v>0</v>
      </c>
      <c r="DL64" s="65">
        <f t="shared" si="86"/>
        <v>0</v>
      </c>
      <c r="DM64" s="65">
        <f t="shared" si="86"/>
        <v>0</v>
      </c>
      <c r="DN64" s="65">
        <f t="shared" si="86"/>
        <v>0</v>
      </c>
      <c r="DO64" s="65">
        <f t="shared" si="86"/>
        <v>0</v>
      </c>
      <c r="DP64" s="65">
        <f t="shared" si="86"/>
        <v>0</v>
      </c>
    </row>
    <row r="65" spans="1:120" x14ac:dyDescent="0.25">
      <c r="A65" s="65" t="str">
        <f t="shared" si="69"/>
        <v>08_JPN</v>
      </c>
      <c r="B65" s="65" t="str">
        <f t="shared" si="69"/>
        <v>7_2_aviation_gasoline</v>
      </c>
      <c r="C65" s="65" t="str">
        <f t="shared" si="69"/>
        <v>7_2_avi_gasoline</v>
      </c>
      <c r="D65" s="66" t="s">
        <v>171</v>
      </c>
      <c r="E65" s="66">
        <f t="shared" si="70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1"/>
        <v>08_JPN</v>
      </c>
      <c r="BL65" s="65" t="str">
        <f t="shared" si="72"/>
        <v>d_ind_cem_7_2_avi_gasoline</v>
      </c>
      <c r="BM65" s="65"/>
      <c r="BN65" s="65"/>
      <c r="BO65" s="65">
        <f t="shared" ref="BO65:CV65" si="87">BO$49*BO22</f>
        <v>0</v>
      </c>
      <c r="BP65" s="65">
        <f t="shared" si="87"/>
        <v>0</v>
      </c>
      <c r="BQ65" s="65">
        <f t="shared" si="87"/>
        <v>0</v>
      </c>
      <c r="BR65" s="65">
        <f t="shared" si="87"/>
        <v>0</v>
      </c>
      <c r="BS65" s="65">
        <f t="shared" si="87"/>
        <v>0</v>
      </c>
      <c r="BT65" s="65">
        <f t="shared" si="87"/>
        <v>0</v>
      </c>
      <c r="BU65" s="65">
        <f t="shared" si="87"/>
        <v>0</v>
      </c>
      <c r="BV65" s="65">
        <f t="shared" si="87"/>
        <v>0</v>
      </c>
      <c r="BW65" s="65">
        <f t="shared" si="87"/>
        <v>0</v>
      </c>
      <c r="BX65" s="65">
        <f t="shared" si="87"/>
        <v>0</v>
      </c>
      <c r="BY65" s="65">
        <f t="shared" si="87"/>
        <v>0</v>
      </c>
      <c r="BZ65" s="65">
        <f t="shared" si="87"/>
        <v>0</v>
      </c>
      <c r="CA65" s="65">
        <f t="shared" si="87"/>
        <v>0</v>
      </c>
      <c r="CB65" s="65">
        <f t="shared" si="87"/>
        <v>0</v>
      </c>
      <c r="CC65" s="65">
        <f t="shared" si="87"/>
        <v>0</v>
      </c>
      <c r="CD65" s="65">
        <f t="shared" si="87"/>
        <v>0</v>
      </c>
      <c r="CE65" s="65">
        <f t="shared" si="87"/>
        <v>0</v>
      </c>
      <c r="CF65" s="65">
        <f t="shared" si="87"/>
        <v>0</v>
      </c>
      <c r="CG65" s="65">
        <f t="shared" si="87"/>
        <v>0</v>
      </c>
      <c r="CH65" s="65">
        <f t="shared" si="87"/>
        <v>0</v>
      </c>
      <c r="CI65" s="65">
        <f t="shared" si="87"/>
        <v>0</v>
      </c>
      <c r="CJ65" s="65">
        <f t="shared" si="87"/>
        <v>0</v>
      </c>
      <c r="CK65" s="65">
        <f t="shared" si="87"/>
        <v>0</v>
      </c>
      <c r="CL65" s="65">
        <f t="shared" si="87"/>
        <v>0</v>
      </c>
      <c r="CM65" s="65">
        <f t="shared" si="87"/>
        <v>0</v>
      </c>
      <c r="CN65" s="65">
        <f t="shared" si="87"/>
        <v>0</v>
      </c>
      <c r="CO65" s="65">
        <f t="shared" si="87"/>
        <v>0</v>
      </c>
      <c r="CP65" s="65">
        <f t="shared" si="87"/>
        <v>0</v>
      </c>
      <c r="CQ65" s="65">
        <f t="shared" si="87"/>
        <v>0</v>
      </c>
      <c r="CR65" s="65">
        <f t="shared" si="87"/>
        <v>0</v>
      </c>
      <c r="CS65" s="65">
        <f t="shared" si="87"/>
        <v>0</v>
      </c>
      <c r="CT65" s="65">
        <f t="shared" si="87"/>
        <v>0</v>
      </c>
      <c r="CU65" s="65">
        <f t="shared" si="87"/>
        <v>0</v>
      </c>
      <c r="CV65" s="65">
        <f t="shared" si="87"/>
        <v>0</v>
      </c>
      <c r="CW65" s="65">
        <f t="shared" ref="CW65:DP65" si="88">CW$49*CW22</f>
        <v>0</v>
      </c>
      <c r="CX65" s="65">
        <f t="shared" si="88"/>
        <v>0</v>
      </c>
      <c r="CY65" s="65">
        <f t="shared" si="88"/>
        <v>0</v>
      </c>
      <c r="CZ65" s="65">
        <f t="shared" si="88"/>
        <v>0</v>
      </c>
      <c r="DA65" s="65">
        <f t="shared" si="88"/>
        <v>0</v>
      </c>
      <c r="DB65" s="65">
        <f t="shared" si="88"/>
        <v>0</v>
      </c>
      <c r="DC65" s="65">
        <f t="shared" si="88"/>
        <v>0</v>
      </c>
      <c r="DD65" s="65">
        <f t="shared" si="88"/>
        <v>0</v>
      </c>
      <c r="DE65" s="65">
        <f t="shared" si="88"/>
        <v>0</v>
      </c>
      <c r="DF65" s="65">
        <f t="shared" si="88"/>
        <v>0</v>
      </c>
      <c r="DG65" s="65">
        <f t="shared" si="88"/>
        <v>0</v>
      </c>
      <c r="DH65" s="65">
        <f t="shared" si="88"/>
        <v>0</v>
      </c>
      <c r="DI65" s="65">
        <f t="shared" si="88"/>
        <v>0</v>
      </c>
      <c r="DJ65" s="65">
        <f t="shared" si="88"/>
        <v>0</v>
      </c>
      <c r="DK65" s="65">
        <f t="shared" si="88"/>
        <v>0</v>
      </c>
      <c r="DL65" s="65">
        <f t="shared" si="88"/>
        <v>0</v>
      </c>
      <c r="DM65" s="65">
        <f t="shared" si="88"/>
        <v>0</v>
      </c>
      <c r="DN65" s="65">
        <f t="shared" si="88"/>
        <v>0</v>
      </c>
      <c r="DO65" s="65">
        <f t="shared" si="88"/>
        <v>0</v>
      </c>
      <c r="DP65" s="65">
        <f t="shared" si="88"/>
        <v>0</v>
      </c>
    </row>
    <row r="66" spans="1:120" x14ac:dyDescent="0.25">
      <c r="A66" s="65" t="str">
        <f t="shared" si="69"/>
        <v>08_JPN</v>
      </c>
      <c r="B66" s="65" t="str">
        <f t="shared" si="69"/>
        <v>7_3_naphtha</v>
      </c>
      <c r="C66" s="65" t="str">
        <f t="shared" si="69"/>
        <v>7_3_naphtha</v>
      </c>
      <c r="D66" s="66" t="s">
        <v>171</v>
      </c>
      <c r="E66" s="66">
        <f t="shared" si="70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1"/>
        <v>08_JPN</v>
      </c>
      <c r="BL66" s="65" t="str">
        <f t="shared" si="72"/>
        <v>d_ind_cem_7_3_naphtha</v>
      </c>
      <c r="BM66" s="65"/>
      <c r="BN66" s="65"/>
      <c r="BO66" s="65">
        <f t="shared" ref="BO66:CV66" si="89">BO$49*BO23</f>
        <v>0</v>
      </c>
      <c r="BP66" s="65">
        <f t="shared" si="89"/>
        <v>0</v>
      </c>
      <c r="BQ66" s="65">
        <f t="shared" si="89"/>
        <v>0</v>
      </c>
      <c r="BR66" s="65">
        <f t="shared" si="89"/>
        <v>0</v>
      </c>
      <c r="BS66" s="65">
        <f t="shared" si="89"/>
        <v>0</v>
      </c>
      <c r="BT66" s="65">
        <f t="shared" si="89"/>
        <v>0</v>
      </c>
      <c r="BU66" s="65">
        <f t="shared" si="89"/>
        <v>0</v>
      </c>
      <c r="BV66" s="65">
        <f t="shared" si="89"/>
        <v>0</v>
      </c>
      <c r="BW66" s="65">
        <f t="shared" si="89"/>
        <v>0</v>
      </c>
      <c r="BX66" s="65">
        <f t="shared" si="89"/>
        <v>0</v>
      </c>
      <c r="BY66" s="65">
        <f t="shared" si="89"/>
        <v>0</v>
      </c>
      <c r="BZ66" s="65">
        <f t="shared" si="89"/>
        <v>0</v>
      </c>
      <c r="CA66" s="65">
        <f t="shared" si="89"/>
        <v>0</v>
      </c>
      <c r="CB66" s="65">
        <f t="shared" si="89"/>
        <v>0</v>
      </c>
      <c r="CC66" s="65">
        <f t="shared" si="89"/>
        <v>0</v>
      </c>
      <c r="CD66" s="65">
        <f t="shared" si="89"/>
        <v>0</v>
      </c>
      <c r="CE66" s="65">
        <f t="shared" si="89"/>
        <v>0</v>
      </c>
      <c r="CF66" s="65">
        <f t="shared" si="89"/>
        <v>0</v>
      </c>
      <c r="CG66" s="65">
        <f t="shared" si="89"/>
        <v>0</v>
      </c>
      <c r="CH66" s="65">
        <f t="shared" si="89"/>
        <v>0</v>
      </c>
      <c r="CI66" s="65">
        <f t="shared" si="89"/>
        <v>0</v>
      </c>
      <c r="CJ66" s="65">
        <f t="shared" si="89"/>
        <v>0</v>
      </c>
      <c r="CK66" s="65">
        <f t="shared" si="89"/>
        <v>0</v>
      </c>
      <c r="CL66" s="65">
        <f t="shared" si="89"/>
        <v>0</v>
      </c>
      <c r="CM66" s="65">
        <f t="shared" si="89"/>
        <v>0</v>
      </c>
      <c r="CN66" s="65">
        <f t="shared" si="89"/>
        <v>0</v>
      </c>
      <c r="CO66" s="65">
        <f t="shared" si="89"/>
        <v>0</v>
      </c>
      <c r="CP66" s="65">
        <f t="shared" si="89"/>
        <v>0</v>
      </c>
      <c r="CQ66" s="65">
        <f t="shared" si="89"/>
        <v>0</v>
      </c>
      <c r="CR66" s="65">
        <f t="shared" si="89"/>
        <v>0</v>
      </c>
      <c r="CS66" s="65">
        <f t="shared" si="89"/>
        <v>0</v>
      </c>
      <c r="CT66" s="65">
        <f t="shared" si="89"/>
        <v>0</v>
      </c>
      <c r="CU66" s="65">
        <f t="shared" si="89"/>
        <v>0</v>
      </c>
      <c r="CV66" s="65">
        <f t="shared" si="89"/>
        <v>0</v>
      </c>
      <c r="CW66" s="65">
        <f t="shared" ref="CW66:DP66" si="90">CW$49*CW23</f>
        <v>0</v>
      </c>
      <c r="CX66" s="65">
        <f t="shared" si="90"/>
        <v>0</v>
      </c>
      <c r="CY66" s="65">
        <f t="shared" si="90"/>
        <v>0</v>
      </c>
      <c r="CZ66" s="65">
        <f t="shared" si="90"/>
        <v>0</v>
      </c>
      <c r="DA66" s="65">
        <f t="shared" si="90"/>
        <v>0</v>
      </c>
      <c r="DB66" s="65">
        <f t="shared" si="90"/>
        <v>0</v>
      </c>
      <c r="DC66" s="65">
        <f t="shared" si="90"/>
        <v>0</v>
      </c>
      <c r="DD66" s="65">
        <f t="shared" si="90"/>
        <v>0</v>
      </c>
      <c r="DE66" s="65">
        <f t="shared" si="90"/>
        <v>0</v>
      </c>
      <c r="DF66" s="65">
        <f t="shared" si="90"/>
        <v>0</v>
      </c>
      <c r="DG66" s="65">
        <f t="shared" si="90"/>
        <v>0</v>
      </c>
      <c r="DH66" s="65">
        <f t="shared" si="90"/>
        <v>0</v>
      </c>
      <c r="DI66" s="65">
        <f t="shared" si="90"/>
        <v>0</v>
      </c>
      <c r="DJ66" s="65">
        <f t="shared" si="90"/>
        <v>0</v>
      </c>
      <c r="DK66" s="65">
        <f t="shared" si="90"/>
        <v>0</v>
      </c>
      <c r="DL66" s="65">
        <f t="shared" si="90"/>
        <v>0</v>
      </c>
      <c r="DM66" s="65">
        <f t="shared" si="90"/>
        <v>0</v>
      </c>
      <c r="DN66" s="65">
        <f t="shared" si="90"/>
        <v>0</v>
      </c>
      <c r="DO66" s="65">
        <f t="shared" si="90"/>
        <v>0</v>
      </c>
      <c r="DP66" s="65">
        <f t="shared" si="90"/>
        <v>0</v>
      </c>
    </row>
    <row r="67" spans="1:120" x14ac:dyDescent="0.25">
      <c r="A67" s="65" t="str">
        <f t="shared" si="69"/>
        <v>08_JPN</v>
      </c>
      <c r="B67" s="65" t="str">
        <f t="shared" si="69"/>
        <v>7_x_jet_fuel</v>
      </c>
      <c r="C67" s="65" t="str">
        <f t="shared" si="69"/>
        <v>7_x_jet_fuel</v>
      </c>
      <c r="D67" s="66" t="s">
        <v>171</v>
      </c>
      <c r="E67" s="66">
        <f t="shared" si="70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1"/>
        <v>08_JPN</v>
      </c>
      <c r="BL67" s="65" t="str">
        <f t="shared" si="72"/>
        <v>d_ind_cem_7_x_jet_fuel</v>
      </c>
      <c r="BM67" s="65"/>
      <c r="BN67" s="65"/>
      <c r="BO67" s="65">
        <f t="shared" ref="BO67:CV67" si="91">BO$49*BO24</f>
        <v>0</v>
      </c>
      <c r="BP67" s="65">
        <f t="shared" si="91"/>
        <v>0</v>
      </c>
      <c r="BQ67" s="65">
        <f t="shared" si="91"/>
        <v>0</v>
      </c>
      <c r="BR67" s="65">
        <f t="shared" si="91"/>
        <v>0</v>
      </c>
      <c r="BS67" s="65">
        <f t="shared" si="91"/>
        <v>0</v>
      </c>
      <c r="BT67" s="65">
        <f t="shared" si="91"/>
        <v>0</v>
      </c>
      <c r="BU67" s="65">
        <f t="shared" si="91"/>
        <v>0</v>
      </c>
      <c r="BV67" s="65">
        <f t="shared" si="91"/>
        <v>0</v>
      </c>
      <c r="BW67" s="65">
        <f t="shared" si="91"/>
        <v>0</v>
      </c>
      <c r="BX67" s="65">
        <f t="shared" si="91"/>
        <v>0</v>
      </c>
      <c r="BY67" s="65">
        <f t="shared" si="91"/>
        <v>0</v>
      </c>
      <c r="BZ67" s="65">
        <f t="shared" si="91"/>
        <v>0</v>
      </c>
      <c r="CA67" s="65">
        <f t="shared" si="91"/>
        <v>0</v>
      </c>
      <c r="CB67" s="65">
        <f t="shared" si="91"/>
        <v>0</v>
      </c>
      <c r="CC67" s="65">
        <f t="shared" si="91"/>
        <v>0</v>
      </c>
      <c r="CD67" s="65">
        <f t="shared" si="91"/>
        <v>0</v>
      </c>
      <c r="CE67" s="65">
        <f t="shared" si="91"/>
        <v>0</v>
      </c>
      <c r="CF67" s="65">
        <f t="shared" si="91"/>
        <v>0</v>
      </c>
      <c r="CG67" s="65">
        <f t="shared" si="91"/>
        <v>0</v>
      </c>
      <c r="CH67" s="65">
        <f t="shared" si="91"/>
        <v>0</v>
      </c>
      <c r="CI67" s="65">
        <f t="shared" si="91"/>
        <v>0</v>
      </c>
      <c r="CJ67" s="65">
        <f t="shared" si="91"/>
        <v>0</v>
      </c>
      <c r="CK67" s="65">
        <f t="shared" si="91"/>
        <v>0</v>
      </c>
      <c r="CL67" s="65">
        <f t="shared" si="91"/>
        <v>0</v>
      </c>
      <c r="CM67" s="65">
        <f t="shared" si="91"/>
        <v>0</v>
      </c>
      <c r="CN67" s="65">
        <f t="shared" si="91"/>
        <v>0</v>
      </c>
      <c r="CO67" s="65">
        <f t="shared" si="91"/>
        <v>0</v>
      </c>
      <c r="CP67" s="65">
        <f t="shared" si="91"/>
        <v>0</v>
      </c>
      <c r="CQ67" s="65">
        <f t="shared" si="91"/>
        <v>0</v>
      </c>
      <c r="CR67" s="65">
        <f t="shared" si="91"/>
        <v>0</v>
      </c>
      <c r="CS67" s="65">
        <f t="shared" si="91"/>
        <v>0</v>
      </c>
      <c r="CT67" s="65">
        <f t="shared" si="91"/>
        <v>0</v>
      </c>
      <c r="CU67" s="65">
        <f t="shared" si="91"/>
        <v>0</v>
      </c>
      <c r="CV67" s="65">
        <f t="shared" si="91"/>
        <v>0</v>
      </c>
      <c r="CW67" s="65">
        <f t="shared" ref="CW67:DP67" si="92">CW$49*CW24</f>
        <v>0</v>
      </c>
      <c r="CX67" s="65">
        <f t="shared" si="92"/>
        <v>0</v>
      </c>
      <c r="CY67" s="65">
        <f t="shared" si="92"/>
        <v>0</v>
      </c>
      <c r="CZ67" s="65">
        <f t="shared" si="92"/>
        <v>0</v>
      </c>
      <c r="DA67" s="65">
        <f t="shared" si="92"/>
        <v>0</v>
      </c>
      <c r="DB67" s="65">
        <f t="shared" si="92"/>
        <v>0</v>
      </c>
      <c r="DC67" s="65">
        <f t="shared" si="92"/>
        <v>0</v>
      </c>
      <c r="DD67" s="65">
        <f t="shared" si="92"/>
        <v>0</v>
      </c>
      <c r="DE67" s="65">
        <f t="shared" si="92"/>
        <v>0</v>
      </c>
      <c r="DF67" s="65">
        <f t="shared" si="92"/>
        <v>0</v>
      </c>
      <c r="DG67" s="65">
        <f t="shared" si="92"/>
        <v>0</v>
      </c>
      <c r="DH67" s="65">
        <f t="shared" si="92"/>
        <v>0</v>
      </c>
      <c r="DI67" s="65">
        <f t="shared" si="92"/>
        <v>0</v>
      </c>
      <c r="DJ67" s="65">
        <f t="shared" si="92"/>
        <v>0</v>
      </c>
      <c r="DK67" s="65">
        <f t="shared" si="92"/>
        <v>0</v>
      </c>
      <c r="DL67" s="65">
        <f t="shared" si="92"/>
        <v>0</v>
      </c>
      <c r="DM67" s="65">
        <f t="shared" si="92"/>
        <v>0</v>
      </c>
      <c r="DN67" s="65">
        <f t="shared" si="92"/>
        <v>0</v>
      </c>
      <c r="DO67" s="65">
        <f t="shared" si="92"/>
        <v>0</v>
      </c>
      <c r="DP67" s="65">
        <f t="shared" si="92"/>
        <v>0</v>
      </c>
    </row>
    <row r="68" spans="1:120" x14ac:dyDescent="0.25">
      <c r="A68" s="65" t="str">
        <f t="shared" si="69"/>
        <v>08_JPN</v>
      </c>
      <c r="B68" s="65" t="str">
        <f t="shared" si="69"/>
        <v>7_6_kerosene</v>
      </c>
      <c r="C68" s="65" t="str">
        <f t="shared" si="69"/>
        <v>7_6_kerosene</v>
      </c>
      <c r="D68" s="66" t="s">
        <v>171</v>
      </c>
      <c r="E68" s="66">
        <f t="shared" si="70"/>
        <v>3.3575205239999999</v>
      </c>
      <c r="F68" s="66">
        <v>3.292415784000001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1"/>
        <v>08_JPN</v>
      </c>
      <c r="BL68" s="65" t="str">
        <f t="shared" si="72"/>
        <v>d_ind_cem_7_6_kerosene</v>
      </c>
      <c r="BM68" s="65"/>
      <c r="BN68" s="65"/>
      <c r="BO68" s="65">
        <f t="shared" ref="BO68:CV68" si="93">BO$49*BO25</f>
        <v>3.3575205239999999</v>
      </c>
      <c r="BP68" s="65">
        <f t="shared" si="93"/>
        <v>3.292415784000001</v>
      </c>
      <c r="BQ68" s="65">
        <f t="shared" si="93"/>
        <v>3.2736515530033472</v>
      </c>
      <c r="BR68" s="65">
        <f t="shared" si="93"/>
        <v>3.0197087316381683</v>
      </c>
      <c r="BS68" s="65">
        <f t="shared" si="93"/>
        <v>3.0297515203719318</v>
      </c>
      <c r="BT68" s="65">
        <f t="shared" si="93"/>
        <v>3.0335955270658119</v>
      </c>
      <c r="BU68" s="65">
        <f t="shared" si="93"/>
        <v>3.0362298706396107</v>
      </c>
      <c r="BV68" s="65">
        <f t="shared" si="93"/>
        <v>3.0400177335933658</v>
      </c>
      <c r="BW68" s="65">
        <f t="shared" si="93"/>
        <v>3.0460197080890645</v>
      </c>
      <c r="BX68" s="65">
        <f t="shared" si="93"/>
        <v>3.0546529490652641</v>
      </c>
      <c r="BY68" s="65">
        <f t="shared" si="93"/>
        <v>3.0660086444940724</v>
      </c>
      <c r="BZ68" s="65">
        <f t="shared" si="93"/>
        <v>3.0472298730076499</v>
      </c>
      <c r="CA68" s="65">
        <f t="shared" si="93"/>
        <v>3.0308590703319882</v>
      </c>
      <c r="CB68" s="65">
        <f t="shared" si="93"/>
        <v>3.0162186029992122</v>
      </c>
      <c r="CC68" s="65">
        <f t="shared" si="93"/>
        <v>3.0022604808160844</v>
      </c>
      <c r="CD68" s="65">
        <f t="shared" si="93"/>
        <v>2.9875432899144982</v>
      </c>
      <c r="CE68" s="65">
        <f t="shared" si="93"/>
        <v>2.9714486417075174</v>
      </c>
      <c r="CF68" s="65">
        <f t="shared" si="93"/>
        <v>2.9537201872110095</v>
      </c>
      <c r="CG68" s="65">
        <f t="shared" si="93"/>
        <v>2.9343476318321962</v>
      </c>
      <c r="CH68" s="65">
        <f t="shared" si="93"/>
        <v>2.9133873025617283</v>
      </c>
      <c r="CI68" s="65">
        <f t="shared" si="93"/>
        <v>2.8909478483215105</v>
      </c>
      <c r="CJ68" s="65">
        <f t="shared" si="93"/>
        <v>2.8671160227261385</v>
      </c>
      <c r="CK68" s="65">
        <f t="shared" si="93"/>
        <v>2.8420193142434949</v>
      </c>
      <c r="CL68" s="65">
        <f t="shared" si="93"/>
        <v>2.812307719288317</v>
      </c>
      <c r="CM68" s="65">
        <f t="shared" si="93"/>
        <v>2.7817562076463775</v>
      </c>
      <c r="CN68" s="65">
        <f t="shared" si="93"/>
        <v>2.7490323111273902</v>
      </c>
      <c r="CO68" s="65">
        <f t="shared" si="93"/>
        <v>2.7137013405309616</v>
      </c>
      <c r="CP68" s="65">
        <f t="shared" si="93"/>
        <v>2.6758119749152813</v>
      </c>
      <c r="CQ68" s="65">
        <f t="shared" si="93"/>
        <v>2.6355829842879244</v>
      </c>
      <c r="CR68" s="65">
        <f t="shared" si="93"/>
        <v>2.5933215139920005</v>
      </c>
      <c r="CS68" s="65">
        <f t="shared" si="93"/>
        <v>2.5494494387212803</v>
      </c>
      <c r="CT68" s="65">
        <f t="shared" si="93"/>
        <v>2.5043117481781336</v>
      </c>
      <c r="CU68" s="65">
        <f t="shared" si="93"/>
        <v>2.458234429623865</v>
      </c>
      <c r="CV68" s="65">
        <f t="shared" si="93"/>
        <v>2.4146925754469235</v>
      </c>
      <c r="CW68" s="65">
        <f t="shared" ref="CW68:DP68" si="94">CW$49*CW25</f>
        <v>2.3777876691457522</v>
      </c>
      <c r="CX68" s="65">
        <f t="shared" si="94"/>
        <v>2.3410013386940474</v>
      </c>
      <c r="CY68" s="65">
        <f t="shared" si="94"/>
        <v>2.3043332874569926</v>
      </c>
      <c r="CZ68" s="65">
        <f t="shared" si="94"/>
        <v>2.26778321946587</v>
      </c>
      <c r="DA68" s="65">
        <f t="shared" si="94"/>
        <v>2.2313508394166517</v>
      </c>
      <c r="DB68" s="65">
        <f t="shared" si="94"/>
        <v>2.1950358526685982</v>
      </c>
      <c r="DC68" s="65">
        <f t="shared" si="94"/>
        <v>2.158837965242852</v>
      </c>
      <c r="DD68" s="65">
        <f t="shared" si="94"/>
        <v>2.1227568838210407</v>
      </c>
      <c r="DE68" s="65">
        <f t="shared" si="94"/>
        <v>2.0867923157438817</v>
      </c>
      <c r="DF68" s="65">
        <f t="shared" si="94"/>
        <v>2.0509439690097855</v>
      </c>
      <c r="DG68" s="65">
        <f t="shared" si="94"/>
        <v>2.0152115522734668</v>
      </c>
      <c r="DH68" s="65">
        <f t="shared" si="94"/>
        <v>1.9795947748445581</v>
      </c>
      <c r="DI68" s="65">
        <f t="shared" si="94"/>
        <v>1.94409334668622</v>
      </c>
      <c r="DJ68" s="65">
        <f t="shared" si="94"/>
        <v>1.9087069784137647</v>
      </c>
      <c r="DK68" s="65">
        <f t="shared" si="94"/>
        <v>1.8734353812932711</v>
      </c>
      <c r="DL68" s="65">
        <f t="shared" si="94"/>
        <v>1.838278267240212</v>
      </c>
      <c r="DM68" s="65">
        <f t="shared" si="94"/>
        <v>1.8032353488180788</v>
      </c>
      <c r="DN68" s="65">
        <f t="shared" si="94"/>
        <v>1.7683063392370102</v>
      </c>
      <c r="DO68" s="65">
        <f t="shared" si="94"/>
        <v>1.7334909523524242</v>
      </c>
      <c r="DP68" s="65">
        <f t="shared" si="94"/>
        <v>1.6987889026636525</v>
      </c>
    </row>
    <row r="69" spans="1:120" x14ac:dyDescent="0.25">
      <c r="A69" s="65" t="str">
        <f t="shared" si="69"/>
        <v>08_JPN</v>
      </c>
      <c r="B69" s="65" t="str">
        <f t="shared" si="69"/>
        <v>7_7_gas_diesel_oil</v>
      </c>
      <c r="C69" s="65" t="str">
        <f t="shared" si="69"/>
        <v>7_7_gas_diesel_oil</v>
      </c>
      <c r="D69" s="66" t="s">
        <v>171</v>
      </c>
      <c r="E69" s="66">
        <f t="shared" si="70"/>
        <v>25.233969204000001</v>
      </c>
      <c r="F69" s="66">
        <v>24.72765948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1"/>
        <v>08_JPN</v>
      </c>
      <c r="BL69" s="65" t="str">
        <f t="shared" si="72"/>
        <v>d_ind_cem_7_7_gas_diesel_oil</v>
      </c>
      <c r="BM69" s="65"/>
      <c r="BN69" s="65"/>
      <c r="BO69" s="65">
        <f t="shared" ref="BO69:CV69" si="95">BO$49*BO26</f>
        <v>25.233969204000001</v>
      </c>
      <c r="BP69" s="65">
        <f t="shared" si="95"/>
        <v>24.72765948</v>
      </c>
      <c r="BQ69" s="65">
        <f t="shared" si="95"/>
        <v>24.586730889891736</v>
      </c>
      <c r="BR69" s="65">
        <f t="shared" si="95"/>
        <v>22.679495587283732</v>
      </c>
      <c r="BS69" s="65">
        <f t="shared" si="95"/>
        <v>22.754921862799996</v>
      </c>
      <c r="BT69" s="65">
        <f t="shared" si="95"/>
        <v>22.783792240905651</v>
      </c>
      <c r="BU69" s="65">
        <f t="shared" si="95"/>
        <v>22.803577454900427</v>
      </c>
      <c r="BV69" s="65">
        <f t="shared" si="95"/>
        <v>22.832026165944932</v>
      </c>
      <c r="BW69" s="65">
        <f t="shared" si="95"/>
        <v>22.877103942044332</v>
      </c>
      <c r="BX69" s="65">
        <f t="shared" si="95"/>
        <v>22.941943821656643</v>
      </c>
      <c r="BY69" s="65">
        <f t="shared" si="95"/>
        <v>23.027230671235838</v>
      </c>
      <c r="BZ69" s="65">
        <f t="shared" si="95"/>
        <v>22.886192874908414</v>
      </c>
      <c r="CA69" s="65">
        <f t="shared" si="95"/>
        <v>22.763240106930176</v>
      </c>
      <c r="CB69" s="65">
        <f t="shared" si="95"/>
        <v>22.653283007164028</v>
      </c>
      <c r="CC69" s="65">
        <f t="shared" si="95"/>
        <v>22.548450654579053</v>
      </c>
      <c r="CD69" s="65">
        <f t="shared" si="95"/>
        <v>22.43791732313133</v>
      </c>
      <c r="CE69" s="65">
        <f t="shared" si="95"/>
        <v>22.317038610835432</v>
      </c>
      <c r="CF69" s="65">
        <f t="shared" si="95"/>
        <v>22.183889210924669</v>
      </c>
      <c r="CG69" s="65">
        <f t="shared" si="95"/>
        <v>22.038391805951491</v>
      </c>
      <c r="CH69" s="65">
        <f t="shared" si="95"/>
        <v>21.880969439278491</v>
      </c>
      <c r="CI69" s="65">
        <f t="shared" si="95"/>
        <v>21.712438117667887</v>
      </c>
      <c r="CJ69" s="65">
        <f t="shared" si="95"/>
        <v>21.533449403370948</v>
      </c>
      <c r="CK69" s="65">
        <f t="shared" si="95"/>
        <v>21.344960797392488</v>
      </c>
      <c r="CL69" s="65">
        <f t="shared" si="95"/>
        <v>21.121812127583009</v>
      </c>
      <c r="CM69" s="65">
        <f t="shared" si="95"/>
        <v>20.892355270963492</v>
      </c>
      <c r="CN69" s="65">
        <f t="shared" si="95"/>
        <v>20.646582737034866</v>
      </c>
      <c r="CO69" s="65">
        <f t="shared" si="95"/>
        <v>20.381229796421461</v>
      </c>
      <c r="CP69" s="65">
        <f t="shared" si="95"/>
        <v>20.096662052757118</v>
      </c>
      <c r="CQ69" s="65">
        <f t="shared" si="95"/>
        <v>19.794522576239107</v>
      </c>
      <c r="CR69" s="65">
        <f t="shared" si="95"/>
        <v>19.477118179236701</v>
      </c>
      <c r="CS69" s="65">
        <f t="shared" si="95"/>
        <v>19.147617347887476</v>
      </c>
      <c r="CT69" s="65">
        <f t="shared" si="95"/>
        <v>18.808611124284536</v>
      </c>
      <c r="CU69" s="65">
        <f t="shared" si="95"/>
        <v>18.462547832856263</v>
      </c>
      <c r="CV69" s="65">
        <f t="shared" si="95"/>
        <v>18.135527124096587</v>
      </c>
      <c r="CW69" s="65">
        <f t="shared" ref="CW69:DP69" si="96">CW$49*CW26</f>
        <v>17.858353153363165</v>
      </c>
      <c r="CX69" s="65">
        <f t="shared" si="96"/>
        <v>17.582069745493161</v>
      </c>
      <c r="CY69" s="65">
        <f t="shared" si="96"/>
        <v>17.306674672613422</v>
      </c>
      <c r="CZ69" s="65">
        <f t="shared" si="96"/>
        <v>17.032165711853523</v>
      </c>
      <c r="DA69" s="65">
        <f t="shared" si="96"/>
        <v>16.758540645335191</v>
      </c>
      <c r="DB69" s="65">
        <f t="shared" si="96"/>
        <v>16.48579726016176</v>
      </c>
      <c r="DC69" s="65">
        <f t="shared" si="96"/>
        <v>16.213933348407647</v>
      </c>
      <c r="DD69" s="65">
        <f t="shared" si="96"/>
        <v>15.94294670710782</v>
      </c>
      <c r="DE69" s="65">
        <f t="shared" si="96"/>
        <v>15.672835138247335</v>
      </c>
      <c r="DF69" s="65">
        <f t="shared" si="96"/>
        <v>15.40359644875085</v>
      </c>
      <c r="DG69" s="65">
        <f t="shared" si="96"/>
        <v>15.135228450472194</v>
      </c>
      <c r="DH69" s="65">
        <f t="shared" si="96"/>
        <v>14.867728960183936</v>
      </c>
      <c r="DI69" s="65">
        <f t="shared" si="96"/>
        <v>14.601095799566982</v>
      </c>
      <c r="DJ69" s="65">
        <f t="shared" si="96"/>
        <v>14.335326795200201</v>
      </c>
      <c r="DK69" s="65">
        <f t="shared" si="96"/>
        <v>14.070419778550049</v>
      </c>
      <c r="DL69" s="65">
        <f t="shared" si="96"/>
        <v>13.806372585960244</v>
      </c>
      <c r="DM69" s="65">
        <f t="shared" si="96"/>
        <v>13.543183058641436</v>
      </c>
      <c r="DN69" s="65">
        <f t="shared" si="96"/>
        <v>13.280849042660932</v>
      </c>
      <c r="DO69" s="65">
        <f t="shared" si="96"/>
        <v>13.019368388932387</v>
      </c>
      <c r="DP69" s="65">
        <f t="shared" si="96"/>
        <v>12.758738953205569</v>
      </c>
    </row>
    <row r="70" spans="1:120" x14ac:dyDescent="0.25">
      <c r="A70" s="65" t="str">
        <f t="shared" si="69"/>
        <v>08_JPN</v>
      </c>
      <c r="B70" s="65" t="str">
        <f t="shared" si="69"/>
        <v>7_8_fuel_oil</v>
      </c>
      <c r="C70" s="65" t="str">
        <f t="shared" si="69"/>
        <v>7_8_fuel_oil</v>
      </c>
      <c r="D70" s="66" t="s">
        <v>171</v>
      </c>
      <c r="E70" s="66">
        <f t="shared" si="70"/>
        <v>20.695938552000001</v>
      </c>
      <c r="F70" s="66">
        <v>19.934192159999998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1"/>
        <v>08_JPN</v>
      </c>
      <c r="BL70" s="65" t="str">
        <f t="shared" si="72"/>
        <v>d_ind_cem_7_8_fuel_oil</v>
      </c>
      <c r="BM70" s="65"/>
      <c r="BN70" s="65"/>
      <c r="BO70" s="65">
        <f t="shared" ref="BO70:CV70" si="97">BO$49*BO27</f>
        <v>20.695938552000001</v>
      </c>
      <c r="BP70" s="65">
        <f t="shared" si="97"/>
        <v>19.934192159999998</v>
      </c>
      <c r="BQ70" s="65">
        <f t="shared" si="97"/>
        <v>19.820582637095974</v>
      </c>
      <c r="BR70" s="65">
        <f t="shared" si="97"/>
        <v>18.283065710058295</v>
      </c>
      <c r="BS70" s="65">
        <f t="shared" si="97"/>
        <v>18.343870569946894</v>
      </c>
      <c r="BT70" s="65">
        <f t="shared" si="97"/>
        <v>18.367144412962865</v>
      </c>
      <c r="BU70" s="65">
        <f t="shared" si="97"/>
        <v>18.383094254799598</v>
      </c>
      <c r="BV70" s="65">
        <f t="shared" si="97"/>
        <v>18.406028171093784</v>
      </c>
      <c r="BW70" s="65">
        <f t="shared" si="97"/>
        <v>18.442367601100806</v>
      </c>
      <c r="BX70" s="65">
        <f t="shared" si="97"/>
        <v>18.494638242439443</v>
      </c>
      <c r="BY70" s="65">
        <f t="shared" si="97"/>
        <v>18.563392199909934</v>
      </c>
      <c r="BZ70" s="65">
        <f t="shared" si="97"/>
        <v>18.449694640458834</v>
      </c>
      <c r="CA70" s="65">
        <f t="shared" si="97"/>
        <v>18.350576318910267</v>
      </c>
      <c r="CB70" s="65">
        <f t="shared" si="97"/>
        <v>18.261934449756918</v>
      </c>
      <c r="CC70" s="65">
        <f t="shared" si="97"/>
        <v>18.177423893361397</v>
      </c>
      <c r="CD70" s="65">
        <f t="shared" si="97"/>
        <v>18.088317495283327</v>
      </c>
      <c r="CE70" s="65">
        <f t="shared" si="97"/>
        <v>17.990871172839881</v>
      </c>
      <c r="CF70" s="65">
        <f t="shared" si="97"/>
        <v>17.883532840800953</v>
      </c>
      <c r="CG70" s="65">
        <f t="shared" si="97"/>
        <v>17.766240169739117</v>
      </c>
      <c r="CH70" s="65">
        <f t="shared" si="97"/>
        <v>17.639334195880991</v>
      </c>
      <c r="CI70" s="65">
        <f t="shared" si="97"/>
        <v>17.503472742730448</v>
      </c>
      <c r="CJ70" s="65">
        <f t="shared" si="97"/>
        <v>17.3591810669189</v>
      </c>
      <c r="CK70" s="65">
        <f t="shared" si="97"/>
        <v>17.207231057473642</v>
      </c>
      <c r="CL70" s="65">
        <f t="shared" si="97"/>
        <v>17.027339852330332</v>
      </c>
      <c r="CM70" s="65">
        <f t="shared" si="97"/>
        <v>16.842363305076333</v>
      </c>
      <c r="CN70" s="65">
        <f t="shared" si="97"/>
        <v>16.644233881507319</v>
      </c>
      <c r="CO70" s="65">
        <f t="shared" si="97"/>
        <v>16.43031972142731</v>
      </c>
      <c r="CP70" s="65">
        <f t="shared" si="97"/>
        <v>16.200915556050042</v>
      </c>
      <c r="CQ70" s="65">
        <f t="shared" si="97"/>
        <v>15.957345945715378</v>
      </c>
      <c r="CR70" s="65">
        <f t="shared" si="97"/>
        <v>15.701470526232493</v>
      </c>
      <c r="CS70" s="65">
        <f t="shared" si="97"/>
        <v>15.435843571351962</v>
      </c>
      <c r="CT70" s="65">
        <f t="shared" si="97"/>
        <v>15.162553848553785</v>
      </c>
      <c r="CU70" s="65">
        <f t="shared" si="97"/>
        <v>14.883575073533333</v>
      </c>
      <c r="CV70" s="65">
        <f t="shared" si="97"/>
        <v>14.61994746842225</v>
      </c>
      <c r="CW70" s="65">
        <f t="shared" ref="CW70:DP70" si="98">CW$49*CW27</f>
        <v>14.396503789944751</v>
      </c>
      <c r="CX70" s="65">
        <f t="shared" si="98"/>
        <v>14.173778038340366</v>
      </c>
      <c r="CY70" s="65">
        <f t="shared" si="98"/>
        <v>13.951768417610102</v>
      </c>
      <c r="CZ70" s="65">
        <f t="shared" si="98"/>
        <v>13.730473135787914</v>
      </c>
      <c r="DA70" s="65">
        <f t="shared" si="98"/>
        <v>13.509890404932174</v>
      </c>
      <c r="DB70" s="65">
        <f t="shared" si="98"/>
        <v>13.290018441117182</v>
      </c>
      <c r="DC70" s="65">
        <f t="shared" si="98"/>
        <v>13.07085546442466</v>
      </c>
      <c r="DD70" s="65">
        <f t="shared" si="98"/>
        <v>12.852399698935296</v>
      </c>
      <c r="DE70" s="65">
        <f t="shared" si="98"/>
        <v>12.63464937272027</v>
      </c>
      <c r="DF70" s="65">
        <f t="shared" si="98"/>
        <v>12.417602717832839</v>
      </c>
      <c r="DG70" s="65">
        <f t="shared" si="98"/>
        <v>12.201257970299894</v>
      </c>
      <c r="DH70" s="65">
        <f t="shared" si="98"/>
        <v>11.985613370113569</v>
      </c>
      <c r="DI70" s="65">
        <f t="shared" si="98"/>
        <v>11.770667161222857</v>
      </c>
      <c r="DJ70" s="65">
        <f t="shared" si="98"/>
        <v>11.556417591525236</v>
      </c>
      <c r="DK70" s="65">
        <f t="shared" si="98"/>
        <v>11.342862912858314</v>
      </c>
      <c r="DL70" s="65">
        <f t="shared" si="98"/>
        <v>11.1300013809915</v>
      </c>
      <c r="DM70" s="65">
        <f t="shared" si="98"/>
        <v>10.917831255617685</v>
      </c>
      <c r="DN70" s="65">
        <f t="shared" si="98"/>
        <v>10.706350800344937</v>
      </c>
      <c r="DO70" s="65">
        <f t="shared" si="98"/>
        <v>10.495558282688219</v>
      </c>
      <c r="DP70" s="65">
        <f t="shared" si="98"/>
        <v>10.285451974061116</v>
      </c>
    </row>
    <row r="71" spans="1:120" x14ac:dyDescent="0.25">
      <c r="A71" s="65" t="str">
        <f t="shared" si="69"/>
        <v>08_JPN</v>
      </c>
      <c r="B71" s="65" t="str">
        <f t="shared" si="69"/>
        <v>7_9_lpg</v>
      </c>
      <c r="C71" s="65" t="str">
        <f t="shared" si="69"/>
        <v>7_9_lpg</v>
      </c>
      <c r="D71" s="66" t="s">
        <v>171</v>
      </c>
      <c r="E71" s="66">
        <f t="shared" si="70"/>
        <v>3.1745154960000002</v>
      </c>
      <c r="F71" s="66">
        <v>2.3285306879999998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1"/>
        <v>08_JPN</v>
      </c>
      <c r="BL71" s="65" t="str">
        <f t="shared" si="72"/>
        <v>d_ind_cem_7_9_lpg</v>
      </c>
      <c r="BM71" s="65"/>
      <c r="BN71" s="65"/>
      <c r="BO71" s="65">
        <f t="shared" ref="BO71:CV71" si="99">BO$49*BO28</f>
        <v>3.1745154960000002</v>
      </c>
      <c r="BP71" s="65">
        <f t="shared" si="99"/>
        <v>2.3285306879999998</v>
      </c>
      <c r="BQ71" s="65">
        <f t="shared" si="99"/>
        <v>2.3152598587430262</v>
      </c>
      <c r="BR71" s="65">
        <f t="shared" si="99"/>
        <v>2.1356611411631565</v>
      </c>
      <c r="BS71" s="65">
        <f t="shared" si="99"/>
        <v>2.1427638108421543</v>
      </c>
      <c r="BT71" s="65">
        <f t="shared" si="99"/>
        <v>2.1454824491122881</v>
      </c>
      <c r="BU71" s="65">
        <f t="shared" si="99"/>
        <v>2.1473455643008785</v>
      </c>
      <c r="BV71" s="65">
        <f t="shared" si="99"/>
        <v>2.1500244954287822</v>
      </c>
      <c r="BW71" s="65">
        <f t="shared" si="99"/>
        <v>2.1542693365177312</v>
      </c>
      <c r="BX71" s="65">
        <f t="shared" si="99"/>
        <v>2.1603751165494245</v>
      </c>
      <c r="BY71" s="65">
        <f t="shared" si="99"/>
        <v>2.1684063273758523</v>
      </c>
      <c r="BZ71" s="65">
        <f t="shared" si="99"/>
        <v>2.1551252144916373</v>
      </c>
      <c r="CA71" s="65">
        <f t="shared" si="99"/>
        <v>2.1435471153333476</v>
      </c>
      <c r="CB71" s="65">
        <f t="shared" si="99"/>
        <v>2.1331927798825525</v>
      </c>
      <c r="CC71" s="65">
        <f t="shared" si="99"/>
        <v>2.1233210267436515</v>
      </c>
      <c r="CD71" s="65">
        <f t="shared" si="99"/>
        <v>2.1129124292566526</v>
      </c>
      <c r="CE71" s="65">
        <f t="shared" si="99"/>
        <v>2.1015296377985861</v>
      </c>
      <c r="CF71" s="65">
        <f t="shared" si="99"/>
        <v>2.0889913519154533</v>
      </c>
      <c r="CG71" s="65">
        <f t="shared" si="99"/>
        <v>2.0752902908514885</v>
      </c>
      <c r="CH71" s="65">
        <f t="shared" si="99"/>
        <v>2.0604662913511658</v>
      </c>
      <c r="CI71" s="65">
        <f t="shared" si="99"/>
        <v>2.0445961943621285</v>
      </c>
      <c r="CJ71" s="65">
        <f t="shared" si="99"/>
        <v>2.0277413555779247</v>
      </c>
      <c r="CK71" s="65">
        <f t="shared" si="99"/>
        <v>2.0099919400412793</v>
      </c>
      <c r="CL71" s="65">
        <f t="shared" si="99"/>
        <v>1.9889786886230438</v>
      </c>
      <c r="CM71" s="65">
        <f t="shared" si="99"/>
        <v>1.9673714138770166</v>
      </c>
      <c r="CN71" s="65">
        <f t="shared" si="99"/>
        <v>1.9442277399687276</v>
      </c>
      <c r="CO71" s="65">
        <f t="shared" si="99"/>
        <v>1.919240236971564</v>
      </c>
      <c r="CP71" s="65">
        <f t="shared" si="99"/>
        <v>1.8924433327003252</v>
      </c>
      <c r="CQ71" s="65">
        <f t="shared" si="99"/>
        <v>1.8639917502245364</v>
      </c>
      <c r="CR71" s="65">
        <f t="shared" si="99"/>
        <v>1.8341027152544447</v>
      </c>
      <c r="CS71" s="65">
        <f t="shared" si="99"/>
        <v>1.8030745947750786</v>
      </c>
      <c r="CT71" s="65">
        <f t="shared" si="99"/>
        <v>1.7711513795706271</v>
      </c>
      <c r="CU71" s="65">
        <f t="shared" si="99"/>
        <v>1.7385636211241486</v>
      </c>
      <c r="CV71" s="65">
        <f t="shared" si="99"/>
        <v>1.7077690464667974</v>
      </c>
      <c r="CW71" s="65">
        <f t="shared" ref="CW71:DP71" si="100">CW$49*CW28</f>
        <v>1.6816683919633009</v>
      </c>
      <c r="CX71" s="65">
        <f t="shared" si="100"/>
        <v>1.6556515991353808</v>
      </c>
      <c r="CY71" s="65">
        <f t="shared" si="100"/>
        <v>1.6297184581907986</v>
      </c>
      <c r="CZ71" s="65">
        <f t="shared" si="100"/>
        <v>1.6038687598084103</v>
      </c>
      <c r="DA71" s="65">
        <f t="shared" si="100"/>
        <v>1.5781022951371657</v>
      </c>
      <c r="DB71" s="65">
        <f t="shared" si="100"/>
        <v>1.5524188557951206</v>
      </c>
      <c r="DC71" s="65">
        <f t="shared" si="100"/>
        <v>1.52681823386844</v>
      </c>
      <c r="DD71" s="65">
        <f t="shared" si="100"/>
        <v>1.5013002219104117</v>
      </c>
      <c r="DE71" s="65">
        <f t="shared" si="100"/>
        <v>1.4758646129404569</v>
      </c>
      <c r="DF71" s="65">
        <f t="shared" si="100"/>
        <v>1.4505112004431469</v>
      </c>
      <c r="DG71" s="65">
        <f t="shared" si="100"/>
        <v>1.4252397783672157</v>
      </c>
      <c r="DH71" s="65">
        <f t="shared" si="100"/>
        <v>1.4000501411245823</v>
      </c>
      <c r="DI71" s="65">
        <f t="shared" si="100"/>
        <v>1.3749420835893686</v>
      </c>
      <c r="DJ71" s="65">
        <f t="shared" si="100"/>
        <v>1.3499154010969239</v>
      </c>
      <c r="DK71" s="65">
        <f t="shared" si="100"/>
        <v>1.3249698894428461</v>
      </c>
      <c r="DL71" s="65">
        <f t="shared" si="100"/>
        <v>1.300105344882011</v>
      </c>
      <c r="DM71" s="65">
        <f t="shared" si="100"/>
        <v>1.2753215641276001</v>
      </c>
      <c r="DN71" s="65">
        <f t="shared" si="100"/>
        <v>1.2506183443501298</v>
      </c>
      <c r="DO71" s="65">
        <f t="shared" si="100"/>
        <v>1.2259954831764843</v>
      </c>
      <c r="DP71" s="65">
        <f t="shared" si="100"/>
        <v>1.20145277868895</v>
      </c>
    </row>
    <row r="72" spans="1:120" x14ac:dyDescent="0.25">
      <c r="A72" s="65" t="str">
        <f t="shared" si="69"/>
        <v>08_JPN</v>
      </c>
      <c r="B72" s="65" t="str">
        <f t="shared" si="69"/>
        <v>7_10_refinery_gas_not_liquefied</v>
      </c>
      <c r="C72" s="65" t="str">
        <f t="shared" si="69"/>
        <v>7_10_refi_gas_notliq</v>
      </c>
      <c r="D72" s="66" t="s">
        <v>171</v>
      </c>
      <c r="E72" s="66">
        <f t="shared" si="70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1"/>
        <v>08_JPN</v>
      </c>
      <c r="BL72" s="65" t="str">
        <f t="shared" si="72"/>
        <v>d_ind_cem_7_10_refi_gas_notliq</v>
      </c>
      <c r="BM72" s="65"/>
      <c r="BN72" s="65"/>
      <c r="BO72" s="65">
        <f t="shared" ref="BO72:CV72" si="101">BO$49*BO29</f>
        <v>0</v>
      </c>
      <c r="BP72" s="65">
        <f t="shared" si="101"/>
        <v>0</v>
      </c>
      <c r="BQ72" s="65">
        <f t="shared" si="101"/>
        <v>0</v>
      </c>
      <c r="BR72" s="65">
        <f t="shared" si="101"/>
        <v>0</v>
      </c>
      <c r="BS72" s="65">
        <f t="shared" si="101"/>
        <v>0</v>
      </c>
      <c r="BT72" s="65">
        <f t="shared" si="101"/>
        <v>0</v>
      </c>
      <c r="BU72" s="65">
        <f t="shared" si="101"/>
        <v>0</v>
      </c>
      <c r="BV72" s="65">
        <f t="shared" si="101"/>
        <v>0</v>
      </c>
      <c r="BW72" s="65">
        <f t="shared" si="101"/>
        <v>0</v>
      </c>
      <c r="BX72" s="65">
        <f t="shared" si="101"/>
        <v>0</v>
      </c>
      <c r="BY72" s="65">
        <f t="shared" si="101"/>
        <v>0</v>
      </c>
      <c r="BZ72" s="65">
        <f t="shared" si="101"/>
        <v>0</v>
      </c>
      <c r="CA72" s="65">
        <f t="shared" si="101"/>
        <v>0</v>
      </c>
      <c r="CB72" s="65">
        <f t="shared" si="101"/>
        <v>0</v>
      </c>
      <c r="CC72" s="65">
        <f t="shared" si="101"/>
        <v>0</v>
      </c>
      <c r="CD72" s="65">
        <f t="shared" si="101"/>
        <v>0</v>
      </c>
      <c r="CE72" s="65">
        <f t="shared" si="101"/>
        <v>0</v>
      </c>
      <c r="CF72" s="65">
        <f t="shared" si="101"/>
        <v>0</v>
      </c>
      <c r="CG72" s="65">
        <f t="shared" si="101"/>
        <v>0</v>
      </c>
      <c r="CH72" s="65">
        <f t="shared" si="101"/>
        <v>0</v>
      </c>
      <c r="CI72" s="65">
        <f t="shared" si="101"/>
        <v>0</v>
      </c>
      <c r="CJ72" s="65">
        <f t="shared" si="101"/>
        <v>0</v>
      </c>
      <c r="CK72" s="65">
        <f t="shared" si="101"/>
        <v>0</v>
      </c>
      <c r="CL72" s="65">
        <f t="shared" si="101"/>
        <v>0</v>
      </c>
      <c r="CM72" s="65">
        <f t="shared" si="101"/>
        <v>0</v>
      </c>
      <c r="CN72" s="65">
        <f t="shared" si="101"/>
        <v>0</v>
      </c>
      <c r="CO72" s="65">
        <f t="shared" si="101"/>
        <v>0</v>
      </c>
      <c r="CP72" s="65">
        <f t="shared" si="101"/>
        <v>0</v>
      </c>
      <c r="CQ72" s="65">
        <f t="shared" si="101"/>
        <v>0</v>
      </c>
      <c r="CR72" s="65">
        <f t="shared" si="101"/>
        <v>0</v>
      </c>
      <c r="CS72" s="65">
        <f t="shared" si="101"/>
        <v>0</v>
      </c>
      <c r="CT72" s="65">
        <f t="shared" si="101"/>
        <v>0</v>
      </c>
      <c r="CU72" s="65">
        <f t="shared" si="101"/>
        <v>0</v>
      </c>
      <c r="CV72" s="65">
        <f t="shared" si="101"/>
        <v>0</v>
      </c>
      <c r="CW72" s="65">
        <f t="shared" ref="CW72:DP72" si="102">CW$49*CW29</f>
        <v>0</v>
      </c>
      <c r="CX72" s="65">
        <f t="shared" si="102"/>
        <v>0</v>
      </c>
      <c r="CY72" s="65">
        <f t="shared" si="102"/>
        <v>0</v>
      </c>
      <c r="CZ72" s="65">
        <f t="shared" si="102"/>
        <v>0</v>
      </c>
      <c r="DA72" s="65">
        <f t="shared" si="102"/>
        <v>0</v>
      </c>
      <c r="DB72" s="65">
        <f t="shared" si="102"/>
        <v>0</v>
      </c>
      <c r="DC72" s="65">
        <f t="shared" si="102"/>
        <v>0</v>
      </c>
      <c r="DD72" s="65">
        <f t="shared" si="102"/>
        <v>0</v>
      </c>
      <c r="DE72" s="65">
        <f t="shared" si="102"/>
        <v>0</v>
      </c>
      <c r="DF72" s="65">
        <f t="shared" si="102"/>
        <v>0</v>
      </c>
      <c r="DG72" s="65">
        <f t="shared" si="102"/>
        <v>0</v>
      </c>
      <c r="DH72" s="65">
        <f t="shared" si="102"/>
        <v>0</v>
      </c>
      <c r="DI72" s="65">
        <f t="shared" si="102"/>
        <v>0</v>
      </c>
      <c r="DJ72" s="65">
        <f t="shared" si="102"/>
        <v>0</v>
      </c>
      <c r="DK72" s="65">
        <f t="shared" si="102"/>
        <v>0</v>
      </c>
      <c r="DL72" s="65">
        <f t="shared" si="102"/>
        <v>0</v>
      </c>
      <c r="DM72" s="65">
        <f t="shared" si="102"/>
        <v>0</v>
      </c>
      <c r="DN72" s="65">
        <f t="shared" si="102"/>
        <v>0</v>
      </c>
      <c r="DO72" s="65">
        <f t="shared" si="102"/>
        <v>0</v>
      </c>
      <c r="DP72" s="65">
        <f t="shared" si="102"/>
        <v>0</v>
      </c>
    </row>
    <row r="73" spans="1:120" x14ac:dyDescent="0.25">
      <c r="A73" s="65" t="str">
        <f t="shared" si="69"/>
        <v>08_JPN</v>
      </c>
      <c r="B73" s="65" t="str">
        <f t="shared" si="69"/>
        <v>7_11_ethane</v>
      </c>
      <c r="C73" s="65" t="str">
        <f t="shared" si="69"/>
        <v>7_11_ethane</v>
      </c>
      <c r="D73" s="66" t="s">
        <v>171</v>
      </c>
      <c r="E73" s="66">
        <f t="shared" si="70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1"/>
        <v>08_JPN</v>
      </c>
      <c r="BL73" s="65" t="str">
        <f t="shared" si="72"/>
        <v>d_ind_cem_7_11_ethane</v>
      </c>
      <c r="BM73" s="65"/>
      <c r="BN73" s="65"/>
      <c r="BO73" s="65">
        <f t="shared" ref="BO73:CV73" si="103">BO$49*BO30</f>
        <v>0</v>
      </c>
      <c r="BP73" s="65">
        <f t="shared" si="103"/>
        <v>0</v>
      </c>
      <c r="BQ73" s="65">
        <f t="shared" si="103"/>
        <v>0</v>
      </c>
      <c r="BR73" s="65">
        <f t="shared" si="103"/>
        <v>0</v>
      </c>
      <c r="BS73" s="65">
        <f t="shared" si="103"/>
        <v>0</v>
      </c>
      <c r="BT73" s="65">
        <f t="shared" si="103"/>
        <v>0</v>
      </c>
      <c r="BU73" s="65">
        <f t="shared" si="103"/>
        <v>0</v>
      </c>
      <c r="BV73" s="65">
        <f t="shared" si="103"/>
        <v>0</v>
      </c>
      <c r="BW73" s="65">
        <f t="shared" si="103"/>
        <v>0</v>
      </c>
      <c r="BX73" s="65">
        <f t="shared" si="103"/>
        <v>0</v>
      </c>
      <c r="BY73" s="65">
        <f t="shared" si="103"/>
        <v>0</v>
      </c>
      <c r="BZ73" s="65">
        <f t="shared" si="103"/>
        <v>0</v>
      </c>
      <c r="CA73" s="65">
        <f t="shared" si="103"/>
        <v>0</v>
      </c>
      <c r="CB73" s="65">
        <f t="shared" si="103"/>
        <v>0</v>
      </c>
      <c r="CC73" s="65">
        <f t="shared" si="103"/>
        <v>0</v>
      </c>
      <c r="CD73" s="65">
        <f t="shared" si="103"/>
        <v>0</v>
      </c>
      <c r="CE73" s="65">
        <f t="shared" si="103"/>
        <v>0</v>
      </c>
      <c r="CF73" s="65">
        <f t="shared" si="103"/>
        <v>0</v>
      </c>
      <c r="CG73" s="65">
        <f t="shared" si="103"/>
        <v>0</v>
      </c>
      <c r="CH73" s="65">
        <f t="shared" si="103"/>
        <v>0</v>
      </c>
      <c r="CI73" s="65">
        <f t="shared" si="103"/>
        <v>0</v>
      </c>
      <c r="CJ73" s="65">
        <f t="shared" si="103"/>
        <v>0</v>
      </c>
      <c r="CK73" s="65">
        <f t="shared" si="103"/>
        <v>0</v>
      </c>
      <c r="CL73" s="65">
        <f t="shared" si="103"/>
        <v>0</v>
      </c>
      <c r="CM73" s="65">
        <f t="shared" si="103"/>
        <v>0</v>
      </c>
      <c r="CN73" s="65">
        <f t="shared" si="103"/>
        <v>0</v>
      </c>
      <c r="CO73" s="65">
        <f t="shared" si="103"/>
        <v>0</v>
      </c>
      <c r="CP73" s="65">
        <f t="shared" si="103"/>
        <v>0</v>
      </c>
      <c r="CQ73" s="65">
        <f t="shared" si="103"/>
        <v>0</v>
      </c>
      <c r="CR73" s="65">
        <f t="shared" si="103"/>
        <v>0</v>
      </c>
      <c r="CS73" s="65">
        <f t="shared" si="103"/>
        <v>0</v>
      </c>
      <c r="CT73" s="65">
        <f t="shared" si="103"/>
        <v>0</v>
      </c>
      <c r="CU73" s="65">
        <f t="shared" si="103"/>
        <v>0</v>
      </c>
      <c r="CV73" s="65">
        <f t="shared" si="103"/>
        <v>0</v>
      </c>
      <c r="CW73" s="65">
        <f t="shared" ref="CW73:DP73" si="104">CW$49*CW30</f>
        <v>0</v>
      </c>
      <c r="CX73" s="65">
        <f t="shared" si="104"/>
        <v>0</v>
      </c>
      <c r="CY73" s="65">
        <f t="shared" si="104"/>
        <v>0</v>
      </c>
      <c r="CZ73" s="65">
        <f t="shared" si="104"/>
        <v>0</v>
      </c>
      <c r="DA73" s="65">
        <f t="shared" si="104"/>
        <v>0</v>
      </c>
      <c r="DB73" s="65">
        <f t="shared" si="104"/>
        <v>0</v>
      </c>
      <c r="DC73" s="65">
        <f t="shared" si="104"/>
        <v>0</v>
      </c>
      <c r="DD73" s="65">
        <f t="shared" si="104"/>
        <v>0</v>
      </c>
      <c r="DE73" s="65">
        <f t="shared" si="104"/>
        <v>0</v>
      </c>
      <c r="DF73" s="65">
        <f t="shared" si="104"/>
        <v>0</v>
      </c>
      <c r="DG73" s="65">
        <f t="shared" si="104"/>
        <v>0</v>
      </c>
      <c r="DH73" s="65">
        <f t="shared" si="104"/>
        <v>0</v>
      </c>
      <c r="DI73" s="65">
        <f t="shared" si="104"/>
        <v>0</v>
      </c>
      <c r="DJ73" s="65">
        <f t="shared" si="104"/>
        <v>0</v>
      </c>
      <c r="DK73" s="65">
        <f t="shared" si="104"/>
        <v>0</v>
      </c>
      <c r="DL73" s="65">
        <f t="shared" si="104"/>
        <v>0</v>
      </c>
      <c r="DM73" s="65">
        <f t="shared" si="104"/>
        <v>0</v>
      </c>
      <c r="DN73" s="65">
        <f t="shared" si="104"/>
        <v>0</v>
      </c>
      <c r="DO73" s="65">
        <f t="shared" si="104"/>
        <v>0</v>
      </c>
      <c r="DP73" s="65">
        <f t="shared" si="104"/>
        <v>0</v>
      </c>
    </row>
    <row r="74" spans="1:120" x14ac:dyDescent="0.25">
      <c r="A74" s="65" t="str">
        <f t="shared" si="69"/>
        <v>08_JPN</v>
      </c>
      <c r="B74" s="65" t="str">
        <f t="shared" si="69"/>
        <v>7_x_other_petroleum_products</v>
      </c>
      <c r="C74" s="65" t="str">
        <f t="shared" si="69"/>
        <v>7_x_other_petrol_prod</v>
      </c>
      <c r="D74" s="66" t="s">
        <v>171</v>
      </c>
      <c r="E74" s="66">
        <f t="shared" si="70"/>
        <v>32.240202191999998</v>
      </c>
      <c r="F74" s="66">
        <v>32.818901687999997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1"/>
        <v>08_JPN</v>
      </c>
      <c r="BL74" s="65" t="str">
        <f t="shared" si="72"/>
        <v>d_ind_cem_7_x_other_petrol_prod</v>
      </c>
      <c r="BM74" s="65"/>
      <c r="BN74" s="65"/>
      <c r="BO74" s="65">
        <f t="shared" ref="BO74:CV74" si="105">BO$49*BO31</f>
        <v>32.240202191999998</v>
      </c>
      <c r="BP74" s="65">
        <f t="shared" si="105"/>
        <v>32.818901687999997</v>
      </c>
      <c r="BQ74" s="65">
        <f t="shared" si="105"/>
        <v>32.63185925693076</v>
      </c>
      <c r="BR74" s="65">
        <f t="shared" si="105"/>
        <v>30.100549411662094</v>
      </c>
      <c r="BS74" s="65">
        <f t="shared" si="105"/>
        <v>30.200656238305452</v>
      </c>
      <c r="BT74" s="65">
        <f t="shared" si="105"/>
        <v>30.238973415129692</v>
      </c>
      <c r="BU74" s="65">
        <f t="shared" si="105"/>
        <v>30.265232632808413</v>
      </c>
      <c r="BV74" s="65">
        <f t="shared" si="105"/>
        <v>30.302990167106191</v>
      </c>
      <c r="BW74" s="65">
        <f t="shared" si="105"/>
        <v>30.362818033278337</v>
      </c>
      <c r="BX74" s="65">
        <f t="shared" si="105"/>
        <v>30.448874444568673</v>
      </c>
      <c r="BY74" s="65">
        <f t="shared" si="105"/>
        <v>30.562068365484752</v>
      </c>
      <c r="BZ74" s="65">
        <f t="shared" si="105"/>
        <v>30.374880994366762</v>
      </c>
      <c r="CA74" s="65">
        <f t="shared" si="105"/>
        <v>30.211696330334615</v>
      </c>
      <c r="CB74" s="65">
        <f t="shared" si="105"/>
        <v>30.065759702161554</v>
      </c>
      <c r="CC74" s="65">
        <f t="shared" si="105"/>
        <v>29.926624711403903</v>
      </c>
      <c r="CD74" s="65">
        <f t="shared" si="105"/>
        <v>29.779923300339746</v>
      </c>
      <c r="CE74" s="65">
        <f t="shared" si="105"/>
        <v>29.619491352535718</v>
      </c>
      <c r="CF74" s="65">
        <f t="shared" si="105"/>
        <v>29.44277357344215</v>
      </c>
      <c r="CG74" s="65">
        <f t="shared" si="105"/>
        <v>29.24966734624196</v>
      </c>
      <c r="CH74" s="65">
        <f t="shared" si="105"/>
        <v>29.040734140108476</v>
      </c>
      <c r="CI74" s="65">
        <f t="shared" si="105"/>
        <v>28.817056970833288</v>
      </c>
      <c r="CJ74" s="65">
        <f t="shared" si="105"/>
        <v>28.579500601112009</v>
      </c>
      <c r="CK74" s="65">
        <f t="shared" si="105"/>
        <v>28.329335839909334</v>
      </c>
      <c r="CL74" s="65">
        <f t="shared" si="105"/>
        <v>28.033169748565001</v>
      </c>
      <c r="CM74" s="65">
        <f t="shared" si="105"/>
        <v>27.728631341882224</v>
      </c>
      <c r="CN74" s="65">
        <f t="shared" si="105"/>
        <v>27.402438536002713</v>
      </c>
      <c r="CO74" s="65">
        <f t="shared" si="105"/>
        <v>27.050258335621979</v>
      </c>
      <c r="CP74" s="65">
        <f t="shared" si="105"/>
        <v>26.672575975087625</v>
      </c>
      <c r="CQ74" s="65">
        <f t="shared" si="105"/>
        <v>26.271572160556438</v>
      </c>
      <c r="CR74" s="65">
        <f t="shared" si="105"/>
        <v>25.85030852624498</v>
      </c>
      <c r="CS74" s="65">
        <f t="shared" si="105"/>
        <v>25.412990332062037</v>
      </c>
      <c r="CT74" s="65">
        <f t="shared" si="105"/>
        <v>24.963056445959971</v>
      </c>
      <c r="CU74" s="65">
        <f t="shared" si="105"/>
        <v>24.503756318974794</v>
      </c>
      <c r="CV74" s="65">
        <f t="shared" si="105"/>
        <v>24.069729778800042</v>
      </c>
      <c r="CW74" s="65">
        <f t="shared" ref="CW74:DP74" si="106">CW$49*CW31</f>
        <v>23.701860538958307</v>
      </c>
      <c r="CX74" s="65">
        <f t="shared" si="106"/>
        <v>23.335173266827073</v>
      </c>
      <c r="CY74" s="65">
        <f t="shared" si="106"/>
        <v>22.969665005541369</v>
      </c>
      <c r="CZ74" s="65">
        <f t="shared" si="106"/>
        <v>22.605332804875921</v>
      </c>
      <c r="DA74" s="65">
        <f t="shared" si="106"/>
        <v>22.242173721231119</v>
      </c>
      <c r="DB74" s="65">
        <f t="shared" si="106"/>
        <v>21.880184817618996</v>
      </c>
      <c r="DC74" s="65">
        <f t="shared" si="106"/>
        <v>21.519363163649285</v>
      </c>
      <c r="DD74" s="65">
        <f t="shared" si="106"/>
        <v>21.159705835515442</v>
      </c>
      <c r="DE74" s="65">
        <f t="shared" si="106"/>
        <v>20.801209915980731</v>
      </c>
      <c r="DF74" s="65">
        <f t="shared" si="106"/>
        <v>20.443872494364349</v>
      </c>
      <c r="DG74" s="65">
        <f t="shared" si="106"/>
        <v>20.087690666527543</v>
      </c>
      <c r="DH74" s="65">
        <f t="shared" si="106"/>
        <v>19.732661534859783</v>
      </c>
      <c r="DI74" s="65">
        <f t="shared" si="106"/>
        <v>19.378782208264958</v>
      </c>
      <c r="DJ74" s="65">
        <f t="shared" si="106"/>
        <v>19.026049802147604</v>
      </c>
      <c r="DK74" s="65">
        <f t="shared" si="106"/>
        <v>18.674461438399124</v>
      </c>
      <c r="DL74" s="65">
        <f t="shared" si="106"/>
        <v>18.324014245384106</v>
      </c>
      <c r="DM74" s="65">
        <f t="shared" si="106"/>
        <v>17.974705357926588</v>
      </c>
      <c r="DN74" s="65">
        <f t="shared" si="106"/>
        <v>17.626531917296436</v>
      </c>
      <c r="DO74" s="65">
        <f t="shared" si="106"/>
        <v>17.279491071195661</v>
      </c>
      <c r="DP74" s="65">
        <f t="shared" si="106"/>
        <v>16.93357997374483</v>
      </c>
    </row>
    <row r="75" spans="1:120" x14ac:dyDescent="0.25">
      <c r="A75" s="65" t="str">
        <f t="shared" si="69"/>
        <v>08_JPN</v>
      </c>
      <c r="B75" s="65" t="str">
        <f t="shared" si="69"/>
        <v>8_1_natural_gas</v>
      </c>
      <c r="C75" s="65" t="str">
        <f t="shared" si="69"/>
        <v>8_1_natural_gas</v>
      </c>
      <c r="D75" s="66" t="s">
        <v>171</v>
      </c>
      <c r="E75" s="66">
        <f t="shared" si="70"/>
        <v>32.006327544000001</v>
      </c>
      <c r="F75" s="66">
        <v>31.807705752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1"/>
        <v>08_JPN</v>
      </c>
      <c r="BL75" s="65" t="str">
        <f t="shared" si="72"/>
        <v>d_ind_cem_8_1_natural_gas</v>
      </c>
      <c r="BM75" s="65"/>
      <c r="BN75" s="65"/>
      <c r="BO75" s="65">
        <f t="shared" ref="BO75:CV75" si="107">BO$49*BO32</f>
        <v>32.006327544000001</v>
      </c>
      <c r="BP75" s="65">
        <f t="shared" si="107"/>
        <v>31.807705752</v>
      </c>
      <c r="BQ75" s="65">
        <f t="shared" si="107"/>
        <v>31.626426357974314</v>
      </c>
      <c r="BR75" s="65">
        <f t="shared" si="107"/>
        <v>29.173109684220844</v>
      </c>
      <c r="BS75" s="65">
        <f t="shared" si="107"/>
        <v>29.270132080518845</v>
      </c>
      <c r="BT75" s="65">
        <f t="shared" si="107"/>
        <v>29.307268651914786</v>
      </c>
      <c r="BU75" s="65">
        <f t="shared" si="107"/>
        <v>29.332718786631144</v>
      </c>
      <c r="BV75" s="65">
        <f t="shared" si="107"/>
        <v>29.369312958864025</v>
      </c>
      <c r="BW75" s="65">
        <f t="shared" si="107"/>
        <v>29.427297445397574</v>
      </c>
      <c r="BX75" s="65">
        <f t="shared" si="107"/>
        <v>29.510702339151131</v>
      </c>
      <c r="BY75" s="65">
        <f t="shared" si="107"/>
        <v>29.620408598173512</v>
      </c>
      <c r="BZ75" s="65">
        <f t="shared" si="107"/>
        <v>29.438988729903262</v>
      </c>
      <c r="CA75" s="65">
        <f t="shared" si="107"/>
        <v>29.28083201198142</v>
      </c>
      <c r="CB75" s="65">
        <f t="shared" si="107"/>
        <v>29.139391893981827</v>
      </c>
      <c r="CC75" s="65">
        <f t="shared" si="107"/>
        <v>29.004543845503569</v>
      </c>
      <c r="CD75" s="65">
        <f t="shared" si="107"/>
        <v>28.862362508635798</v>
      </c>
      <c r="CE75" s="65">
        <f t="shared" si="107"/>
        <v>28.706873691932447</v>
      </c>
      <c r="CF75" s="65">
        <f t="shared" si="107"/>
        <v>28.535600833017416</v>
      </c>
      <c r="CG75" s="65">
        <f t="shared" si="107"/>
        <v>28.34844447684025</v>
      </c>
      <c r="CH75" s="65">
        <f t="shared" si="107"/>
        <v>28.145948792929364</v>
      </c>
      <c r="CI75" s="65">
        <f t="shared" si="107"/>
        <v>27.929163427855826</v>
      </c>
      <c r="CJ75" s="65">
        <f t="shared" si="107"/>
        <v>27.69892649977573</v>
      </c>
      <c r="CK75" s="65">
        <f t="shared" si="107"/>
        <v>27.456469662264823</v>
      </c>
      <c r="CL75" s="65">
        <f t="shared" si="107"/>
        <v>27.169428859475101</v>
      </c>
      <c r="CM75" s="65">
        <f t="shared" si="107"/>
        <v>26.874273704008992</v>
      </c>
      <c r="CN75" s="65">
        <f t="shared" si="107"/>
        <v>26.558131351456456</v>
      </c>
      <c r="CO75" s="65">
        <f t="shared" si="107"/>
        <v>26.216802312115487</v>
      </c>
      <c r="CP75" s="65">
        <f t="shared" si="107"/>
        <v>25.850756869589603</v>
      </c>
      <c r="CQ75" s="65">
        <f t="shared" si="107"/>
        <v>25.462108539450586</v>
      </c>
      <c r="CR75" s="65">
        <f t="shared" si="107"/>
        <v>25.053824622713169</v>
      </c>
      <c r="CS75" s="65">
        <f t="shared" si="107"/>
        <v>24.629980809388567</v>
      </c>
      <c r="CT75" s="65">
        <f t="shared" si="107"/>
        <v>24.193910011132044</v>
      </c>
      <c r="CU75" s="65">
        <f t="shared" si="107"/>
        <v>23.748761558880748</v>
      </c>
      <c r="CV75" s="65">
        <f t="shared" si="107"/>
        <v>23.328107979133282</v>
      </c>
      <c r="CW75" s="65">
        <f t="shared" ref="CW75:DP75" si="108">CW$49*CW32</f>
        <v>22.971573301424183</v>
      </c>
      <c r="CX75" s="65">
        <f t="shared" si="108"/>
        <v>22.616184173359049</v>
      </c>
      <c r="CY75" s="65">
        <f t="shared" si="108"/>
        <v>22.261937729178019</v>
      </c>
      <c r="CZ75" s="65">
        <f t="shared" si="108"/>
        <v>21.908831109556363</v>
      </c>
      <c r="DA75" s="65">
        <f t="shared" si="108"/>
        <v>21.556861461590852</v>
      </c>
      <c r="DB75" s="65">
        <f t="shared" si="108"/>
        <v>21.206025938786222</v>
      </c>
      <c r="DC75" s="65">
        <f t="shared" si="108"/>
        <v>20.856321701041569</v>
      </c>
      <c r="DD75" s="65">
        <f t="shared" si="108"/>
        <v>20.50774591463691</v>
      </c>
      <c r="DE75" s="65">
        <f t="shared" si="108"/>
        <v>20.160295752219618</v>
      </c>
      <c r="DF75" s="65">
        <f t="shared" si="108"/>
        <v>19.813968392791008</v>
      </c>
      <c r="DG75" s="65">
        <f t="shared" si="108"/>
        <v>19.468761021692867</v>
      </c>
      <c r="DH75" s="65">
        <f t="shared" si="108"/>
        <v>19.124670830594088</v>
      </c>
      <c r="DI75" s="65">
        <f t="shared" si="108"/>
        <v>18.781695017477229</v>
      </c>
      <c r="DJ75" s="65">
        <f t="shared" si="108"/>
        <v>18.439830786625222</v>
      </c>
      <c r="DK75" s="65">
        <f t="shared" si="108"/>
        <v>18.099075348607993</v>
      </c>
      <c r="DL75" s="65">
        <f t="shared" si="108"/>
        <v>17.759425920269205</v>
      </c>
      <c r="DM75" s="65">
        <f t="shared" si="108"/>
        <v>17.42087972471295</v>
      </c>
      <c r="DN75" s="65">
        <f t="shared" si="108"/>
        <v>17.083433991290537</v>
      </c>
      <c r="DO75" s="65">
        <f t="shared" si="108"/>
        <v>16.747085955587234</v>
      </c>
      <c r="DP75" s="65">
        <f t="shared" si="108"/>
        <v>16.411832859409106</v>
      </c>
    </row>
    <row r="76" spans="1:120" x14ac:dyDescent="0.25">
      <c r="A76" s="65" t="str">
        <f t="shared" si="69"/>
        <v>08_JPN</v>
      </c>
      <c r="B76" s="65" t="str">
        <f t="shared" si="69"/>
        <v>15_1_fuelwood_and_woodwaste</v>
      </c>
      <c r="C76" s="65" t="str">
        <f t="shared" si="69"/>
        <v>15_1_fwood_wwaste</v>
      </c>
      <c r="D76" s="66" t="s">
        <v>171</v>
      </c>
      <c r="E76" s="66">
        <f t="shared" si="70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1"/>
        <v>08_JPN</v>
      </c>
      <c r="BL76" s="65" t="str">
        <f t="shared" si="72"/>
        <v>d_ind_cem_15_1_fwood_wwaste</v>
      </c>
      <c r="BM76" s="65"/>
      <c r="BN76" s="65"/>
      <c r="BO76" s="65">
        <f t="shared" ref="BO76:CV76" si="109">BO$49*BO33</f>
        <v>0</v>
      </c>
      <c r="BP76" s="65">
        <f t="shared" si="109"/>
        <v>0</v>
      </c>
      <c r="BQ76" s="65">
        <f t="shared" si="109"/>
        <v>0</v>
      </c>
      <c r="BR76" s="65">
        <f t="shared" si="109"/>
        <v>0</v>
      </c>
      <c r="BS76" s="65">
        <f t="shared" si="109"/>
        <v>0</v>
      </c>
      <c r="BT76" s="65">
        <f t="shared" si="109"/>
        <v>0</v>
      </c>
      <c r="BU76" s="65">
        <f t="shared" si="109"/>
        <v>0</v>
      </c>
      <c r="BV76" s="65">
        <f t="shared" si="109"/>
        <v>0</v>
      </c>
      <c r="BW76" s="65">
        <f t="shared" si="109"/>
        <v>0</v>
      </c>
      <c r="BX76" s="65">
        <f t="shared" si="109"/>
        <v>0</v>
      </c>
      <c r="BY76" s="65">
        <f t="shared" si="109"/>
        <v>0</v>
      </c>
      <c r="BZ76" s="65">
        <f t="shared" si="109"/>
        <v>0</v>
      </c>
      <c r="CA76" s="65">
        <f t="shared" si="109"/>
        <v>0</v>
      </c>
      <c r="CB76" s="65">
        <f t="shared" si="109"/>
        <v>0</v>
      </c>
      <c r="CC76" s="65">
        <f t="shared" si="109"/>
        <v>0</v>
      </c>
      <c r="CD76" s="65">
        <f t="shared" si="109"/>
        <v>0</v>
      </c>
      <c r="CE76" s="65">
        <f t="shared" si="109"/>
        <v>0</v>
      </c>
      <c r="CF76" s="65">
        <f t="shared" si="109"/>
        <v>0</v>
      </c>
      <c r="CG76" s="65">
        <f t="shared" si="109"/>
        <v>0</v>
      </c>
      <c r="CH76" s="65">
        <f t="shared" si="109"/>
        <v>0</v>
      </c>
      <c r="CI76" s="65">
        <f t="shared" si="109"/>
        <v>0</v>
      </c>
      <c r="CJ76" s="65">
        <f t="shared" si="109"/>
        <v>0</v>
      </c>
      <c r="CK76" s="65">
        <f t="shared" si="109"/>
        <v>0</v>
      </c>
      <c r="CL76" s="65">
        <f t="shared" si="109"/>
        <v>0</v>
      </c>
      <c r="CM76" s="65">
        <f t="shared" si="109"/>
        <v>0</v>
      </c>
      <c r="CN76" s="65">
        <f t="shared" si="109"/>
        <v>0</v>
      </c>
      <c r="CO76" s="65">
        <f t="shared" si="109"/>
        <v>0</v>
      </c>
      <c r="CP76" s="65">
        <f t="shared" si="109"/>
        <v>0</v>
      </c>
      <c r="CQ76" s="65">
        <f t="shared" si="109"/>
        <v>0</v>
      </c>
      <c r="CR76" s="65">
        <f t="shared" si="109"/>
        <v>0</v>
      </c>
      <c r="CS76" s="65">
        <f t="shared" si="109"/>
        <v>0</v>
      </c>
      <c r="CT76" s="65">
        <f t="shared" si="109"/>
        <v>0</v>
      </c>
      <c r="CU76" s="65">
        <f t="shared" si="109"/>
        <v>0</v>
      </c>
      <c r="CV76" s="65">
        <f t="shared" si="109"/>
        <v>0</v>
      </c>
      <c r="CW76" s="65">
        <f t="shared" ref="CW76:DP76" si="110">CW$49*CW33</f>
        <v>0</v>
      </c>
      <c r="CX76" s="65">
        <f t="shared" si="110"/>
        <v>0</v>
      </c>
      <c r="CY76" s="65">
        <f t="shared" si="110"/>
        <v>0</v>
      </c>
      <c r="CZ76" s="65">
        <f t="shared" si="110"/>
        <v>0</v>
      </c>
      <c r="DA76" s="65">
        <f t="shared" si="110"/>
        <v>0</v>
      </c>
      <c r="DB76" s="65">
        <f t="shared" si="110"/>
        <v>0</v>
      </c>
      <c r="DC76" s="65">
        <f t="shared" si="110"/>
        <v>0</v>
      </c>
      <c r="DD76" s="65">
        <f t="shared" si="110"/>
        <v>0</v>
      </c>
      <c r="DE76" s="65">
        <f t="shared" si="110"/>
        <v>0</v>
      </c>
      <c r="DF76" s="65">
        <f t="shared" si="110"/>
        <v>0</v>
      </c>
      <c r="DG76" s="65">
        <f t="shared" si="110"/>
        <v>0</v>
      </c>
      <c r="DH76" s="65">
        <f t="shared" si="110"/>
        <v>0</v>
      </c>
      <c r="DI76" s="65">
        <f t="shared" si="110"/>
        <v>0</v>
      </c>
      <c r="DJ76" s="65">
        <f t="shared" si="110"/>
        <v>0</v>
      </c>
      <c r="DK76" s="65">
        <f t="shared" si="110"/>
        <v>0</v>
      </c>
      <c r="DL76" s="65">
        <f t="shared" si="110"/>
        <v>0</v>
      </c>
      <c r="DM76" s="65">
        <f t="shared" si="110"/>
        <v>0</v>
      </c>
      <c r="DN76" s="65">
        <f t="shared" si="110"/>
        <v>0</v>
      </c>
      <c r="DO76" s="65">
        <f t="shared" si="110"/>
        <v>0</v>
      </c>
      <c r="DP76" s="65">
        <f t="shared" si="110"/>
        <v>0</v>
      </c>
    </row>
    <row r="77" spans="1:120" x14ac:dyDescent="0.25">
      <c r="A77" s="65" t="str">
        <f t="shared" si="69"/>
        <v>08_JPN</v>
      </c>
      <c r="B77" s="65" t="str">
        <f t="shared" si="69"/>
        <v>15_2_bagasse</v>
      </c>
      <c r="C77" s="65" t="str">
        <f t="shared" si="69"/>
        <v>15_2_bagasse</v>
      </c>
      <c r="D77" s="66" t="s">
        <v>171</v>
      </c>
      <c r="E77" s="66">
        <f t="shared" si="70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1"/>
        <v>08_JPN</v>
      </c>
      <c r="BL77" s="65" t="str">
        <f t="shared" si="72"/>
        <v>d_ind_cem_15_2_bagasse</v>
      </c>
      <c r="BM77" s="65"/>
      <c r="BN77" s="65"/>
      <c r="BO77" s="65">
        <f t="shared" ref="BO77:CV77" si="111">BO$49*BO34</f>
        <v>0</v>
      </c>
      <c r="BP77" s="65">
        <f t="shared" si="111"/>
        <v>0</v>
      </c>
      <c r="BQ77" s="65">
        <f t="shared" si="111"/>
        <v>0</v>
      </c>
      <c r="BR77" s="65">
        <f t="shared" si="111"/>
        <v>0</v>
      </c>
      <c r="BS77" s="65">
        <f t="shared" si="111"/>
        <v>0</v>
      </c>
      <c r="BT77" s="65">
        <f t="shared" si="111"/>
        <v>0</v>
      </c>
      <c r="BU77" s="65">
        <f t="shared" si="111"/>
        <v>0</v>
      </c>
      <c r="BV77" s="65">
        <f t="shared" si="111"/>
        <v>0</v>
      </c>
      <c r="BW77" s="65">
        <f t="shared" si="111"/>
        <v>0</v>
      </c>
      <c r="BX77" s="65">
        <f t="shared" si="111"/>
        <v>0</v>
      </c>
      <c r="BY77" s="65">
        <f t="shared" si="111"/>
        <v>0</v>
      </c>
      <c r="BZ77" s="65">
        <f t="shared" si="111"/>
        <v>0</v>
      </c>
      <c r="CA77" s="65">
        <f t="shared" si="111"/>
        <v>0</v>
      </c>
      <c r="CB77" s="65">
        <f t="shared" si="111"/>
        <v>0</v>
      </c>
      <c r="CC77" s="65">
        <f t="shared" si="111"/>
        <v>0</v>
      </c>
      <c r="CD77" s="65">
        <f t="shared" si="111"/>
        <v>0</v>
      </c>
      <c r="CE77" s="65">
        <f t="shared" si="111"/>
        <v>0</v>
      </c>
      <c r="CF77" s="65">
        <f t="shared" si="111"/>
        <v>0</v>
      </c>
      <c r="CG77" s="65">
        <f t="shared" si="111"/>
        <v>0</v>
      </c>
      <c r="CH77" s="65">
        <f t="shared" si="111"/>
        <v>0</v>
      </c>
      <c r="CI77" s="65">
        <f t="shared" si="111"/>
        <v>0</v>
      </c>
      <c r="CJ77" s="65">
        <f t="shared" si="111"/>
        <v>0</v>
      </c>
      <c r="CK77" s="65">
        <f t="shared" si="111"/>
        <v>0</v>
      </c>
      <c r="CL77" s="65">
        <f t="shared" si="111"/>
        <v>0</v>
      </c>
      <c r="CM77" s="65">
        <f t="shared" si="111"/>
        <v>0</v>
      </c>
      <c r="CN77" s="65">
        <f t="shared" si="111"/>
        <v>0</v>
      </c>
      <c r="CO77" s="65">
        <f t="shared" si="111"/>
        <v>0</v>
      </c>
      <c r="CP77" s="65">
        <f t="shared" si="111"/>
        <v>0</v>
      </c>
      <c r="CQ77" s="65">
        <f t="shared" si="111"/>
        <v>0</v>
      </c>
      <c r="CR77" s="65">
        <f t="shared" si="111"/>
        <v>0</v>
      </c>
      <c r="CS77" s="65">
        <f t="shared" si="111"/>
        <v>0</v>
      </c>
      <c r="CT77" s="65">
        <f t="shared" si="111"/>
        <v>0</v>
      </c>
      <c r="CU77" s="65">
        <f t="shared" si="111"/>
        <v>0</v>
      </c>
      <c r="CV77" s="65">
        <f t="shared" si="111"/>
        <v>0</v>
      </c>
      <c r="CW77" s="65">
        <f t="shared" ref="CW77:DP77" si="112">CW$49*CW34</f>
        <v>0</v>
      </c>
      <c r="CX77" s="65">
        <f t="shared" si="112"/>
        <v>0</v>
      </c>
      <c r="CY77" s="65">
        <f t="shared" si="112"/>
        <v>0</v>
      </c>
      <c r="CZ77" s="65">
        <f t="shared" si="112"/>
        <v>0</v>
      </c>
      <c r="DA77" s="65">
        <f t="shared" si="112"/>
        <v>0</v>
      </c>
      <c r="DB77" s="65">
        <f t="shared" si="112"/>
        <v>0</v>
      </c>
      <c r="DC77" s="65">
        <f t="shared" si="112"/>
        <v>0</v>
      </c>
      <c r="DD77" s="65">
        <f t="shared" si="112"/>
        <v>0</v>
      </c>
      <c r="DE77" s="65">
        <f t="shared" si="112"/>
        <v>0</v>
      </c>
      <c r="DF77" s="65">
        <f t="shared" si="112"/>
        <v>0</v>
      </c>
      <c r="DG77" s="65">
        <f t="shared" si="112"/>
        <v>0</v>
      </c>
      <c r="DH77" s="65">
        <f t="shared" si="112"/>
        <v>0</v>
      </c>
      <c r="DI77" s="65">
        <f t="shared" si="112"/>
        <v>0</v>
      </c>
      <c r="DJ77" s="65">
        <f t="shared" si="112"/>
        <v>0</v>
      </c>
      <c r="DK77" s="65">
        <f t="shared" si="112"/>
        <v>0</v>
      </c>
      <c r="DL77" s="65">
        <f t="shared" si="112"/>
        <v>0</v>
      </c>
      <c r="DM77" s="65">
        <f t="shared" si="112"/>
        <v>0</v>
      </c>
      <c r="DN77" s="65">
        <f t="shared" si="112"/>
        <v>0</v>
      </c>
      <c r="DO77" s="65">
        <f t="shared" si="112"/>
        <v>0</v>
      </c>
      <c r="DP77" s="65">
        <f t="shared" si="112"/>
        <v>0</v>
      </c>
    </row>
    <row r="78" spans="1:120" x14ac:dyDescent="0.25">
      <c r="A78" s="65" t="str">
        <f t="shared" si="69"/>
        <v>08_JPN</v>
      </c>
      <c r="B78" s="65" t="str">
        <f t="shared" si="69"/>
        <v>15_3_charcoal</v>
      </c>
      <c r="C78" s="65" t="str">
        <f t="shared" si="69"/>
        <v>15_3_charcoal</v>
      </c>
      <c r="D78" s="66" t="s">
        <v>171</v>
      </c>
      <c r="E78" s="66">
        <f t="shared" si="70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1"/>
        <v>08_JPN</v>
      </c>
      <c r="BL78" s="65" t="str">
        <f t="shared" si="72"/>
        <v>d_ind_cem_15_3_charcoal</v>
      </c>
      <c r="BM78" s="65"/>
      <c r="BN78" s="65"/>
      <c r="BO78" s="65">
        <f t="shared" ref="BO78:CV78" si="113">BO$49*BO35</f>
        <v>0</v>
      </c>
      <c r="BP78" s="65">
        <f t="shared" si="113"/>
        <v>0</v>
      </c>
      <c r="BQ78" s="65">
        <f t="shared" si="113"/>
        <v>0</v>
      </c>
      <c r="BR78" s="65">
        <f t="shared" si="113"/>
        <v>0</v>
      </c>
      <c r="BS78" s="65">
        <f t="shared" si="113"/>
        <v>0</v>
      </c>
      <c r="BT78" s="65">
        <f t="shared" si="113"/>
        <v>0</v>
      </c>
      <c r="BU78" s="65">
        <f t="shared" si="113"/>
        <v>0</v>
      </c>
      <c r="BV78" s="65">
        <f t="shared" si="113"/>
        <v>0</v>
      </c>
      <c r="BW78" s="65">
        <f t="shared" si="113"/>
        <v>0</v>
      </c>
      <c r="BX78" s="65">
        <f t="shared" si="113"/>
        <v>0</v>
      </c>
      <c r="BY78" s="65">
        <f t="shared" si="113"/>
        <v>0</v>
      </c>
      <c r="BZ78" s="65">
        <f t="shared" si="113"/>
        <v>0</v>
      </c>
      <c r="CA78" s="65">
        <f t="shared" si="113"/>
        <v>0</v>
      </c>
      <c r="CB78" s="65">
        <f t="shared" si="113"/>
        <v>0</v>
      </c>
      <c r="CC78" s="65">
        <f t="shared" si="113"/>
        <v>0</v>
      </c>
      <c r="CD78" s="65">
        <f t="shared" si="113"/>
        <v>0</v>
      </c>
      <c r="CE78" s="65">
        <f t="shared" si="113"/>
        <v>0</v>
      </c>
      <c r="CF78" s="65">
        <f t="shared" si="113"/>
        <v>0</v>
      </c>
      <c r="CG78" s="65">
        <f t="shared" si="113"/>
        <v>0</v>
      </c>
      <c r="CH78" s="65">
        <f t="shared" si="113"/>
        <v>0</v>
      </c>
      <c r="CI78" s="65">
        <f t="shared" si="113"/>
        <v>0</v>
      </c>
      <c r="CJ78" s="65">
        <f t="shared" si="113"/>
        <v>0</v>
      </c>
      <c r="CK78" s="65">
        <f t="shared" si="113"/>
        <v>0</v>
      </c>
      <c r="CL78" s="65">
        <f t="shared" si="113"/>
        <v>0</v>
      </c>
      <c r="CM78" s="65">
        <f t="shared" si="113"/>
        <v>0</v>
      </c>
      <c r="CN78" s="65">
        <f t="shared" si="113"/>
        <v>0</v>
      </c>
      <c r="CO78" s="65">
        <f t="shared" si="113"/>
        <v>0</v>
      </c>
      <c r="CP78" s="65">
        <f t="shared" si="113"/>
        <v>0</v>
      </c>
      <c r="CQ78" s="65">
        <f t="shared" si="113"/>
        <v>0</v>
      </c>
      <c r="CR78" s="65">
        <f t="shared" si="113"/>
        <v>0</v>
      </c>
      <c r="CS78" s="65">
        <f t="shared" si="113"/>
        <v>0</v>
      </c>
      <c r="CT78" s="65">
        <f t="shared" si="113"/>
        <v>0</v>
      </c>
      <c r="CU78" s="65">
        <f t="shared" si="113"/>
        <v>0</v>
      </c>
      <c r="CV78" s="65">
        <f t="shared" si="113"/>
        <v>0</v>
      </c>
      <c r="CW78" s="65">
        <f t="shared" ref="CW78:DP78" si="114">CW$49*CW35</f>
        <v>0</v>
      </c>
      <c r="CX78" s="65">
        <f t="shared" si="114"/>
        <v>0</v>
      </c>
      <c r="CY78" s="65">
        <f t="shared" si="114"/>
        <v>0</v>
      </c>
      <c r="CZ78" s="65">
        <f t="shared" si="114"/>
        <v>0</v>
      </c>
      <c r="DA78" s="65">
        <f t="shared" si="114"/>
        <v>0</v>
      </c>
      <c r="DB78" s="65">
        <f t="shared" si="114"/>
        <v>0</v>
      </c>
      <c r="DC78" s="65">
        <f t="shared" si="114"/>
        <v>0</v>
      </c>
      <c r="DD78" s="65">
        <f t="shared" si="114"/>
        <v>0</v>
      </c>
      <c r="DE78" s="65">
        <f t="shared" si="114"/>
        <v>0</v>
      </c>
      <c r="DF78" s="65">
        <f t="shared" si="114"/>
        <v>0</v>
      </c>
      <c r="DG78" s="65">
        <f t="shared" si="114"/>
        <v>0</v>
      </c>
      <c r="DH78" s="65">
        <f t="shared" si="114"/>
        <v>0</v>
      </c>
      <c r="DI78" s="65">
        <f t="shared" si="114"/>
        <v>0</v>
      </c>
      <c r="DJ78" s="65">
        <f t="shared" si="114"/>
        <v>0</v>
      </c>
      <c r="DK78" s="65">
        <f t="shared" si="114"/>
        <v>0</v>
      </c>
      <c r="DL78" s="65">
        <f t="shared" si="114"/>
        <v>0</v>
      </c>
      <c r="DM78" s="65">
        <f t="shared" si="114"/>
        <v>0</v>
      </c>
      <c r="DN78" s="65">
        <f t="shared" si="114"/>
        <v>0</v>
      </c>
      <c r="DO78" s="65">
        <f t="shared" si="114"/>
        <v>0</v>
      </c>
      <c r="DP78" s="65">
        <f t="shared" si="114"/>
        <v>0</v>
      </c>
    </row>
    <row r="79" spans="1:120" x14ac:dyDescent="0.25">
      <c r="A79" s="65" t="str">
        <f t="shared" si="69"/>
        <v>08_JPN</v>
      </c>
      <c r="B79" s="65" t="str">
        <f t="shared" si="69"/>
        <v>15_4_black_liquor</v>
      </c>
      <c r="C79" s="65" t="str">
        <f t="shared" si="69"/>
        <v>15_4_black_liquor</v>
      </c>
      <c r="D79" s="66" t="s">
        <v>171</v>
      </c>
      <c r="E79" s="66">
        <f t="shared" si="70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1"/>
        <v>08_JPN</v>
      </c>
      <c r="BL79" s="65" t="str">
        <f t="shared" si="72"/>
        <v>d_ind_cem_15_4_black_liquor</v>
      </c>
      <c r="BM79" s="65"/>
      <c r="BN79" s="65"/>
      <c r="BO79" s="65">
        <f t="shared" ref="BO79:CV79" si="115">BO$49*BO36</f>
        <v>0</v>
      </c>
      <c r="BP79" s="65">
        <f t="shared" si="115"/>
        <v>0</v>
      </c>
      <c r="BQ79" s="65">
        <f t="shared" si="115"/>
        <v>0</v>
      </c>
      <c r="BR79" s="65">
        <f t="shared" si="115"/>
        <v>0</v>
      </c>
      <c r="BS79" s="65">
        <f t="shared" si="115"/>
        <v>0</v>
      </c>
      <c r="BT79" s="65">
        <f t="shared" si="115"/>
        <v>0</v>
      </c>
      <c r="BU79" s="65">
        <f t="shared" si="115"/>
        <v>0</v>
      </c>
      <c r="BV79" s="65">
        <f t="shared" si="115"/>
        <v>0</v>
      </c>
      <c r="BW79" s="65">
        <f t="shared" si="115"/>
        <v>0</v>
      </c>
      <c r="BX79" s="65">
        <f t="shared" si="115"/>
        <v>0</v>
      </c>
      <c r="BY79" s="65">
        <f t="shared" si="115"/>
        <v>0</v>
      </c>
      <c r="BZ79" s="65">
        <f t="shared" si="115"/>
        <v>0</v>
      </c>
      <c r="CA79" s="65">
        <f t="shared" si="115"/>
        <v>0</v>
      </c>
      <c r="CB79" s="65">
        <f t="shared" si="115"/>
        <v>0</v>
      </c>
      <c r="CC79" s="65">
        <f t="shared" si="115"/>
        <v>0</v>
      </c>
      <c r="CD79" s="65">
        <f t="shared" si="115"/>
        <v>0</v>
      </c>
      <c r="CE79" s="65">
        <f t="shared" si="115"/>
        <v>0</v>
      </c>
      <c r="CF79" s="65">
        <f t="shared" si="115"/>
        <v>0</v>
      </c>
      <c r="CG79" s="65">
        <f t="shared" si="115"/>
        <v>0</v>
      </c>
      <c r="CH79" s="65">
        <f t="shared" si="115"/>
        <v>0</v>
      </c>
      <c r="CI79" s="65">
        <f t="shared" si="115"/>
        <v>0</v>
      </c>
      <c r="CJ79" s="65">
        <f t="shared" si="115"/>
        <v>0</v>
      </c>
      <c r="CK79" s="65">
        <f t="shared" si="115"/>
        <v>0</v>
      </c>
      <c r="CL79" s="65">
        <f t="shared" si="115"/>
        <v>0</v>
      </c>
      <c r="CM79" s="65">
        <f t="shared" si="115"/>
        <v>0</v>
      </c>
      <c r="CN79" s="65">
        <f t="shared" si="115"/>
        <v>0</v>
      </c>
      <c r="CO79" s="65">
        <f t="shared" si="115"/>
        <v>0</v>
      </c>
      <c r="CP79" s="65">
        <f t="shared" si="115"/>
        <v>0</v>
      </c>
      <c r="CQ79" s="65">
        <f t="shared" si="115"/>
        <v>0</v>
      </c>
      <c r="CR79" s="65">
        <f t="shared" si="115"/>
        <v>0</v>
      </c>
      <c r="CS79" s="65">
        <f t="shared" si="115"/>
        <v>0</v>
      </c>
      <c r="CT79" s="65">
        <f t="shared" si="115"/>
        <v>0</v>
      </c>
      <c r="CU79" s="65">
        <f t="shared" si="115"/>
        <v>0</v>
      </c>
      <c r="CV79" s="65">
        <f t="shared" si="115"/>
        <v>0</v>
      </c>
      <c r="CW79" s="65">
        <f t="shared" ref="CW79:DP79" si="116">CW$49*CW36</f>
        <v>0</v>
      </c>
      <c r="CX79" s="65">
        <f t="shared" si="116"/>
        <v>0</v>
      </c>
      <c r="CY79" s="65">
        <f t="shared" si="116"/>
        <v>0</v>
      </c>
      <c r="CZ79" s="65">
        <f t="shared" si="116"/>
        <v>0</v>
      </c>
      <c r="DA79" s="65">
        <f t="shared" si="116"/>
        <v>0</v>
      </c>
      <c r="DB79" s="65">
        <f t="shared" si="116"/>
        <v>0</v>
      </c>
      <c r="DC79" s="65">
        <f t="shared" si="116"/>
        <v>0</v>
      </c>
      <c r="DD79" s="65">
        <f t="shared" si="116"/>
        <v>0</v>
      </c>
      <c r="DE79" s="65">
        <f t="shared" si="116"/>
        <v>0</v>
      </c>
      <c r="DF79" s="65">
        <f t="shared" si="116"/>
        <v>0</v>
      </c>
      <c r="DG79" s="65">
        <f t="shared" si="116"/>
        <v>0</v>
      </c>
      <c r="DH79" s="65">
        <f t="shared" si="116"/>
        <v>0</v>
      </c>
      <c r="DI79" s="65">
        <f t="shared" si="116"/>
        <v>0</v>
      </c>
      <c r="DJ79" s="65">
        <f t="shared" si="116"/>
        <v>0</v>
      </c>
      <c r="DK79" s="65">
        <f t="shared" si="116"/>
        <v>0</v>
      </c>
      <c r="DL79" s="65">
        <f t="shared" si="116"/>
        <v>0</v>
      </c>
      <c r="DM79" s="65">
        <f t="shared" si="116"/>
        <v>0</v>
      </c>
      <c r="DN79" s="65">
        <f t="shared" si="116"/>
        <v>0</v>
      </c>
      <c r="DO79" s="65">
        <f t="shared" si="116"/>
        <v>0</v>
      </c>
      <c r="DP79" s="65">
        <f t="shared" si="116"/>
        <v>0</v>
      </c>
    </row>
    <row r="80" spans="1:120" x14ac:dyDescent="0.25">
      <c r="A80" s="65" t="str">
        <f t="shared" si="69"/>
        <v>08_JPN</v>
      </c>
      <c r="B80" s="65" t="str">
        <f t="shared" si="69"/>
        <v>15_5_other_biomass</v>
      </c>
      <c r="C80" s="65" t="str">
        <f t="shared" si="69"/>
        <v>15_5_other_biomass</v>
      </c>
      <c r="D80" s="66" t="s">
        <v>171</v>
      </c>
      <c r="E80" s="66">
        <f t="shared" si="70"/>
        <v>5.5586468879999993</v>
      </c>
      <c r="F80" s="66">
        <v>5.5606146839999999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1"/>
        <v>08_JPN</v>
      </c>
      <c r="BL80" s="65" t="str">
        <f t="shared" si="72"/>
        <v>d_ind_cem_15_5_other_biomass</v>
      </c>
      <c r="BM80" s="65"/>
      <c r="BN80" s="65"/>
      <c r="BO80" s="65">
        <f t="shared" ref="BO80:CV80" si="117">BO$49*BO37</f>
        <v>5.5586468879999993</v>
      </c>
      <c r="BP80" s="65">
        <f t="shared" si="117"/>
        <v>5.5606146839999999</v>
      </c>
      <c r="BQ80" s="65">
        <f t="shared" si="117"/>
        <v>5.5289234684126436</v>
      </c>
      <c r="BR80" s="65">
        <f t="shared" si="117"/>
        <v>5.1000352981390664</v>
      </c>
      <c r="BS80" s="65">
        <f t="shared" si="117"/>
        <v>5.1169967277290533</v>
      </c>
      <c r="BT80" s="65">
        <f t="shared" si="117"/>
        <v>5.1234889332916849</v>
      </c>
      <c r="BU80" s="65">
        <f t="shared" si="117"/>
        <v>5.1279381190932938</v>
      </c>
      <c r="BV80" s="65">
        <f t="shared" si="117"/>
        <v>5.1343355025780868</v>
      </c>
      <c r="BW80" s="65">
        <f t="shared" si="117"/>
        <v>5.1444723351361024</v>
      </c>
      <c r="BX80" s="65">
        <f t="shared" si="117"/>
        <v>5.1590531565426989</v>
      </c>
      <c r="BY80" s="65">
        <f t="shared" si="117"/>
        <v>5.1782319756503359</v>
      </c>
      <c r="BZ80" s="65">
        <f t="shared" si="117"/>
        <v>5.1465162023927986</v>
      </c>
      <c r="CA80" s="65">
        <f t="shared" si="117"/>
        <v>5.1188672869096647</v>
      </c>
      <c r="CB80" s="65">
        <f t="shared" si="117"/>
        <v>5.0941407629916107</v>
      </c>
      <c r="CC80" s="65">
        <f t="shared" si="117"/>
        <v>5.0705666629190276</v>
      </c>
      <c r="CD80" s="65">
        <f t="shared" si="117"/>
        <v>5.0457105593150144</v>
      </c>
      <c r="CE80" s="65">
        <f t="shared" si="117"/>
        <v>5.0185280456153567</v>
      </c>
      <c r="CF80" s="65">
        <f t="shared" si="117"/>
        <v>4.98858616984226</v>
      </c>
      <c r="CG80" s="65">
        <f t="shared" si="117"/>
        <v>4.9558675452901815</v>
      </c>
      <c r="CH80" s="65">
        <f t="shared" si="117"/>
        <v>4.920467303531761</v>
      </c>
      <c r="CI80" s="65">
        <f t="shared" si="117"/>
        <v>4.8825689435021822</v>
      </c>
      <c r="CJ80" s="65">
        <f t="shared" si="117"/>
        <v>4.8423189847952193</v>
      </c>
      <c r="CK80" s="65">
        <f t="shared" si="117"/>
        <v>4.7999327447623426</v>
      </c>
      <c r="CL80" s="65">
        <f t="shared" si="117"/>
        <v>4.7497523477433168</v>
      </c>
      <c r="CM80" s="65">
        <f t="shared" si="117"/>
        <v>4.698153401741374</v>
      </c>
      <c r="CN80" s="65">
        <f t="shared" si="117"/>
        <v>4.6428854795106922</v>
      </c>
      <c r="CO80" s="65">
        <f t="shared" si="117"/>
        <v>4.5832144273752933</v>
      </c>
      <c r="CP80" s="65">
        <f t="shared" si="117"/>
        <v>4.519222460190023</v>
      </c>
      <c r="CQ80" s="65">
        <f t="shared" si="117"/>
        <v>4.4512790621866252</v>
      </c>
      <c r="CR80" s="65">
        <f t="shared" si="117"/>
        <v>4.379902976141552</v>
      </c>
      <c r="CS80" s="65">
        <f t="shared" si="117"/>
        <v>4.3058067131016715</v>
      </c>
      <c r="CT80" s="65">
        <f t="shared" si="117"/>
        <v>4.2295729317986499</v>
      </c>
      <c r="CU80" s="65">
        <f t="shared" si="117"/>
        <v>4.1517521974317031</v>
      </c>
      <c r="CV80" s="65">
        <f t="shared" si="117"/>
        <v>4.0782136501797108</v>
      </c>
      <c r="CW80" s="65">
        <f t="shared" ref="CW80:DP80" si="118">CW$49*CW37</f>
        <v>4.015884352377407</v>
      </c>
      <c r="CX80" s="65">
        <f t="shared" si="118"/>
        <v>3.9537553192600567</v>
      </c>
      <c r="CY80" s="65">
        <f t="shared" si="118"/>
        <v>3.89182604983628</v>
      </c>
      <c r="CZ80" s="65">
        <f t="shared" si="118"/>
        <v>3.8300960442396859</v>
      </c>
      <c r="DA80" s="65">
        <f t="shared" si="118"/>
        <v>3.7685648037264885</v>
      </c>
      <c r="DB80" s="65">
        <f t="shared" si="118"/>
        <v>3.7072318306731402</v>
      </c>
      <c r="DC80" s="65">
        <f t="shared" si="118"/>
        <v>3.6460966285739556</v>
      </c>
      <c r="DD80" s="65">
        <f t="shared" si="118"/>
        <v>3.5851587020387568</v>
      </c>
      <c r="DE80" s="65">
        <f t="shared" si="118"/>
        <v>3.5244175567905085</v>
      </c>
      <c r="DF80" s="65">
        <f t="shared" si="118"/>
        <v>3.4638726996629683</v>
      </c>
      <c r="DG80" s="65">
        <f t="shared" si="118"/>
        <v>3.403523638598335</v>
      </c>
      <c r="DH80" s="65">
        <f t="shared" si="118"/>
        <v>3.3433698826449065</v>
      </c>
      <c r="DI80" s="65">
        <f t="shared" si="118"/>
        <v>3.2834109419547395</v>
      </c>
      <c r="DJ80" s="65">
        <f t="shared" si="118"/>
        <v>3.2236463277813163</v>
      </c>
      <c r="DK80" s="65">
        <f t="shared" si="118"/>
        <v>3.1640755524772128</v>
      </c>
      <c r="DL80" s="65">
        <f t="shared" si="118"/>
        <v>3.1046981294917746</v>
      </c>
      <c r="DM80" s="65">
        <f t="shared" si="118"/>
        <v>3.0455135733687952</v>
      </c>
      <c r="DN80" s="65">
        <f t="shared" si="118"/>
        <v>2.9865213997442059</v>
      </c>
      <c r="DO80" s="65">
        <f t="shared" si="118"/>
        <v>2.9277211253437567</v>
      </c>
      <c r="DP80" s="65">
        <f t="shared" si="118"/>
        <v>2.8691122679807153</v>
      </c>
    </row>
    <row r="81" spans="1:120" x14ac:dyDescent="0.25">
      <c r="A81" s="65" t="str">
        <f t="shared" si="69"/>
        <v>08_JPN</v>
      </c>
      <c r="B81" s="65" t="str">
        <f t="shared" si="69"/>
        <v>16_1_biogas</v>
      </c>
      <c r="C81" s="65" t="str">
        <f t="shared" si="69"/>
        <v>16_1_biogas</v>
      </c>
      <c r="D81" s="66" t="s">
        <v>171</v>
      </c>
      <c r="E81" s="66">
        <f t="shared" si="70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1"/>
        <v>08_JPN</v>
      </c>
      <c r="BL81" s="65" t="str">
        <f t="shared" si="72"/>
        <v>d_ind_cem_16_1_biogas</v>
      </c>
      <c r="BM81" s="65"/>
      <c r="BN81" s="65"/>
      <c r="BO81" s="65">
        <f t="shared" ref="BO81:CV81" si="119">BO$49*BO38</f>
        <v>0</v>
      </c>
      <c r="BP81" s="65">
        <f t="shared" si="119"/>
        <v>0</v>
      </c>
      <c r="BQ81" s="65">
        <f t="shared" si="119"/>
        <v>0</v>
      </c>
      <c r="BR81" s="65">
        <f t="shared" si="119"/>
        <v>0</v>
      </c>
      <c r="BS81" s="65">
        <f t="shared" si="119"/>
        <v>0</v>
      </c>
      <c r="BT81" s="65">
        <f t="shared" si="119"/>
        <v>0</v>
      </c>
      <c r="BU81" s="65">
        <f t="shared" si="119"/>
        <v>0</v>
      </c>
      <c r="BV81" s="65">
        <f t="shared" si="119"/>
        <v>0</v>
      </c>
      <c r="BW81" s="65">
        <f t="shared" si="119"/>
        <v>0</v>
      </c>
      <c r="BX81" s="65">
        <f t="shared" si="119"/>
        <v>0</v>
      </c>
      <c r="BY81" s="65">
        <f t="shared" si="119"/>
        <v>0</v>
      </c>
      <c r="BZ81" s="65">
        <f t="shared" si="119"/>
        <v>0</v>
      </c>
      <c r="CA81" s="65">
        <f t="shared" si="119"/>
        <v>0</v>
      </c>
      <c r="CB81" s="65">
        <f t="shared" si="119"/>
        <v>0</v>
      </c>
      <c r="CC81" s="65">
        <f t="shared" si="119"/>
        <v>0</v>
      </c>
      <c r="CD81" s="65">
        <f t="shared" si="119"/>
        <v>0</v>
      </c>
      <c r="CE81" s="65">
        <f t="shared" si="119"/>
        <v>0</v>
      </c>
      <c r="CF81" s="65">
        <f t="shared" si="119"/>
        <v>0</v>
      </c>
      <c r="CG81" s="65">
        <f t="shared" si="119"/>
        <v>0</v>
      </c>
      <c r="CH81" s="65">
        <f t="shared" si="119"/>
        <v>0</v>
      </c>
      <c r="CI81" s="65">
        <f t="shared" si="119"/>
        <v>0</v>
      </c>
      <c r="CJ81" s="65">
        <f t="shared" si="119"/>
        <v>0</v>
      </c>
      <c r="CK81" s="65">
        <f t="shared" si="119"/>
        <v>0</v>
      </c>
      <c r="CL81" s="65">
        <f t="shared" si="119"/>
        <v>0</v>
      </c>
      <c r="CM81" s="65">
        <f t="shared" si="119"/>
        <v>0</v>
      </c>
      <c r="CN81" s="65">
        <f t="shared" si="119"/>
        <v>0</v>
      </c>
      <c r="CO81" s="65">
        <f t="shared" si="119"/>
        <v>0</v>
      </c>
      <c r="CP81" s="65">
        <f t="shared" si="119"/>
        <v>0</v>
      </c>
      <c r="CQ81" s="65">
        <f t="shared" si="119"/>
        <v>0</v>
      </c>
      <c r="CR81" s="65">
        <f t="shared" si="119"/>
        <v>0</v>
      </c>
      <c r="CS81" s="65">
        <f t="shared" si="119"/>
        <v>0</v>
      </c>
      <c r="CT81" s="65">
        <f t="shared" si="119"/>
        <v>0</v>
      </c>
      <c r="CU81" s="65">
        <f t="shared" si="119"/>
        <v>0</v>
      </c>
      <c r="CV81" s="65">
        <f t="shared" si="119"/>
        <v>0</v>
      </c>
      <c r="CW81" s="65">
        <f t="shared" ref="CW81:DP81" si="120">CW$49*CW38</f>
        <v>0</v>
      </c>
      <c r="CX81" s="65">
        <f t="shared" si="120"/>
        <v>0</v>
      </c>
      <c r="CY81" s="65">
        <f t="shared" si="120"/>
        <v>0</v>
      </c>
      <c r="CZ81" s="65">
        <f t="shared" si="120"/>
        <v>0</v>
      </c>
      <c r="DA81" s="65">
        <f t="shared" si="120"/>
        <v>0</v>
      </c>
      <c r="DB81" s="65">
        <f t="shared" si="120"/>
        <v>0</v>
      </c>
      <c r="DC81" s="65">
        <f t="shared" si="120"/>
        <v>0</v>
      </c>
      <c r="DD81" s="65">
        <f t="shared" si="120"/>
        <v>0</v>
      </c>
      <c r="DE81" s="65">
        <f t="shared" si="120"/>
        <v>0</v>
      </c>
      <c r="DF81" s="65">
        <f t="shared" si="120"/>
        <v>0</v>
      </c>
      <c r="DG81" s="65">
        <f t="shared" si="120"/>
        <v>0</v>
      </c>
      <c r="DH81" s="65">
        <f t="shared" si="120"/>
        <v>0</v>
      </c>
      <c r="DI81" s="65">
        <f t="shared" si="120"/>
        <v>0</v>
      </c>
      <c r="DJ81" s="65">
        <f t="shared" si="120"/>
        <v>0</v>
      </c>
      <c r="DK81" s="65">
        <f t="shared" si="120"/>
        <v>0</v>
      </c>
      <c r="DL81" s="65">
        <f t="shared" si="120"/>
        <v>0</v>
      </c>
      <c r="DM81" s="65">
        <f t="shared" si="120"/>
        <v>0</v>
      </c>
      <c r="DN81" s="65">
        <f t="shared" si="120"/>
        <v>0</v>
      </c>
      <c r="DO81" s="65">
        <f t="shared" si="120"/>
        <v>0</v>
      </c>
      <c r="DP81" s="65">
        <f t="shared" si="120"/>
        <v>0</v>
      </c>
    </row>
    <row r="82" spans="1:120" x14ac:dyDescent="0.25">
      <c r="A82" s="65" t="str">
        <f t="shared" si="69"/>
        <v>08_JPN</v>
      </c>
      <c r="B82" s="65" t="str">
        <f t="shared" si="69"/>
        <v>16_2_industrial_waste</v>
      </c>
      <c r="C82" s="65" t="str">
        <f t="shared" si="69"/>
        <v>16_2_industrial_waste</v>
      </c>
      <c r="D82" s="66" t="s">
        <v>171</v>
      </c>
      <c r="E82" s="66">
        <f t="shared" si="70"/>
        <v>22.17392082000001</v>
      </c>
      <c r="F82" s="66">
        <v>23.972318892000001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1"/>
        <v>08_JPN</v>
      </c>
      <c r="BL82" s="65" t="str">
        <f t="shared" si="72"/>
        <v>d_ind_cem_16_2_industrial_waste</v>
      </c>
      <c r="BM82" s="65"/>
      <c r="BN82" s="65"/>
      <c r="BO82" s="65">
        <f t="shared" ref="BO82:CV82" si="121">BO$49*BO39</f>
        <v>22.17392082000001</v>
      </c>
      <c r="BP82" s="65">
        <f t="shared" si="121"/>
        <v>23.972318892000001</v>
      </c>
      <c r="BQ82" s="65">
        <f t="shared" si="121"/>
        <v>23.835695160756543</v>
      </c>
      <c r="BR82" s="65">
        <f t="shared" si="121"/>
        <v>21.986719000551059</v>
      </c>
      <c r="BS82" s="65">
        <f t="shared" si="121"/>
        <v>22.059841276073097</v>
      </c>
      <c r="BT82" s="65">
        <f t="shared" si="121"/>
        <v>22.087829768515785</v>
      </c>
      <c r="BU82" s="65">
        <f t="shared" si="121"/>
        <v>22.107010615761475</v>
      </c>
      <c r="BV82" s="65">
        <f t="shared" si="121"/>
        <v>22.134590321547087</v>
      </c>
      <c r="BW82" s="65">
        <f t="shared" si="121"/>
        <v>22.17829113457676</v>
      </c>
      <c r="BX82" s="65">
        <f t="shared" si="121"/>
        <v>22.241150390311919</v>
      </c>
      <c r="BY82" s="65">
        <f t="shared" si="121"/>
        <v>22.323832035012668</v>
      </c>
      <c r="BZ82" s="65">
        <f t="shared" si="121"/>
        <v>22.187102433405183</v>
      </c>
      <c r="CA82" s="65">
        <f t="shared" si="121"/>
        <v>22.067905427921815</v>
      </c>
      <c r="CB82" s="65">
        <f t="shared" si="121"/>
        <v>21.961307119975785</v>
      </c>
      <c r="CC82" s="65">
        <f t="shared" si="121"/>
        <v>21.859677016714368</v>
      </c>
      <c r="CD82" s="65">
        <f t="shared" si="121"/>
        <v>21.752520078881126</v>
      </c>
      <c r="CE82" s="65">
        <f t="shared" si="121"/>
        <v>21.635333774178275</v>
      </c>
      <c r="CF82" s="65">
        <f t="shared" si="121"/>
        <v>21.506251606999413</v>
      </c>
      <c r="CG82" s="65">
        <f t="shared" si="121"/>
        <v>21.365198621665456</v>
      </c>
      <c r="CH82" s="65">
        <f t="shared" si="121"/>
        <v>21.212584939093894</v>
      </c>
      <c r="CI82" s="65">
        <f t="shared" si="121"/>
        <v>21.049201639990823</v>
      </c>
      <c r="CJ82" s="65">
        <f t="shared" si="121"/>
        <v>20.875680383736636</v>
      </c>
      <c r="CK82" s="65">
        <f t="shared" si="121"/>
        <v>20.69294942314254</v>
      </c>
      <c r="CL82" s="65">
        <f t="shared" si="121"/>
        <v>20.476617138345219</v>
      </c>
      <c r="CM82" s="65">
        <f t="shared" si="121"/>
        <v>20.254169359036062</v>
      </c>
      <c r="CN82" s="65">
        <f t="shared" si="121"/>
        <v>20.01590428736613</v>
      </c>
      <c r="CO82" s="65">
        <f t="shared" si="121"/>
        <v>19.758656919637723</v>
      </c>
      <c r="CP82" s="65">
        <f t="shared" si="121"/>
        <v>19.482781691615592</v>
      </c>
      <c r="CQ82" s="65">
        <f t="shared" si="121"/>
        <v>19.189871483643426</v>
      </c>
      <c r="CR82" s="65">
        <f t="shared" si="121"/>
        <v>18.882162643313478</v>
      </c>
      <c r="CS82" s="65">
        <f t="shared" si="121"/>
        <v>18.562726870968287</v>
      </c>
      <c r="CT82" s="65">
        <f t="shared" si="121"/>
        <v>18.234076061733578</v>
      </c>
      <c r="CU82" s="65">
        <f t="shared" si="121"/>
        <v>17.898583752578986</v>
      </c>
      <c r="CV82" s="65">
        <f t="shared" si="121"/>
        <v>17.58155234404574</v>
      </c>
      <c r="CW82" s="65">
        <f t="shared" ref="CW82:DP82" si="122">CW$49*CW39</f>
        <v>17.312845035925552</v>
      </c>
      <c r="CX82" s="65">
        <f t="shared" si="122"/>
        <v>17.045001087193359</v>
      </c>
      <c r="CY82" s="65">
        <f t="shared" si="122"/>
        <v>16.778018338029479</v>
      </c>
      <c r="CZ82" s="65">
        <f t="shared" si="122"/>
        <v>16.511894633464141</v>
      </c>
      <c r="DA82" s="65">
        <f t="shared" si="122"/>
        <v>16.246627823367231</v>
      </c>
      <c r="DB82" s="65">
        <f t="shared" si="122"/>
        <v>15.982215762438081</v>
      </c>
      <c r="DC82" s="65">
        <f t="shared" si="122"/>
        <v>15.718656310195243</v>
      </c>
      <c r="DD82" s="65">
        <f t="shared" si="122"/>
        <v>15.45594733096631</v>
      </c>
      <c r="DE82" s="65">
        <f t="shared" si="122"/>
        <v>15.194086693877743</v>
      </c>
      <c r="DF82" s="65">
        <f t="shared" si="122"/>
        <v>14.93307227284472</v>
      </c>
      <c r="DG82" s="65">
        <f t="shared" si="122"/>
        <v>14.672901946561026</v>
      </c>
      <c r="DH82" s="65">
        <f t="shared" si="122"/>
        <v>14.413573598488936</v>
      </c>
      <c r="DI82" s="65">
        <f t="shared" si="122"/>
        <v>14.155085116849127</v>
      </c>
      <c r="DJ82" s="65">
        <f t="shared" si="122"/>
        <v>13.897434394610622</v>
      </c>
      <c r="DK82" s="65">
        <f t="shared" si="122"/>
        <v>13.640619329480739</v>
      </c>
      <c r="DL82" s="65">
        <f t="shared" si="122"/>
        <v>13.384637823895067</v>
      </c>
      <c r="DM82" s="65">
        <f t="shared" si="122"/>
        <v>13.129487785007475</v>
      </c>
      <c r="DN82" s="65">
        <f t="shared" si="122"/>
        <v>12.875167124680116</v>
      </c>
      <c r="DO82" s="65">
        <f t="shared" si="122"/>
        <v>12.621673759473467</v>
      </c>
      <c r="DP82" s="65">
        <f t="shared" si="122"/>
        <v>12.369005610636385</v>
      </c>
    </row>
    <row r="83" spans="1:120" x14ac:dyDescent="0.25">
      <c r="A83" s="65" t="str">
        <f t="shared" si="69"/>
        <v>08_JPN</v>
      </c>
      <c r="B83" s="65" t="str">
        <f t="shared" si="69"/>
        <v>16_3_municipal_solid_waste_renewable</v>
      </c>
      <c r="C83" s="65" t="str">
        <f t="shared" si="69"/>
        <v>16_3_msw_ren</v>
      </c>
      <c r="D83" s="66" t="s">
        <v>171</v>
      </c>
      <c r="E83" s="66">
        <f t="shared" si="70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1"/>
        <v>08_JPN</v>
      </c>
      <c r="BL83" s="65" t="str">
        <f t="shared" si="72"/>
        <v>d_ind_cem_16_3_msw_ren</v>
      </c>
      <c r="BM83" s="65"/>
      <c r="BN83" s="65"/>
      <c r="BO83" s="65">
        <f t="shared" ref="BO83:CV83" si="123">BO$49*BO40</f>
        <v>0</v>
      </c>
      <c r="BP83" s="65">
        <f t="shared" si="123"/>
        <v>0</v>
      </c>
      <c r="BQ83" s="65">
        <f t="shared" si="123"/>
        <v>0</v>
      </c>
      <c r="BR83" s="65">
        <f t="shared" si="123"/>
        <v>0</v>
      </c>
      <c r="BS83" s="65">
        <f t="shared" si="123"/>
        <v>0</v>
      </c>
      <c r="BT83" s="65">
        <f t="shared" si="123"/>
        <v>0</v>
      </c>
      <c r="BU83" s="65">
        <f t="shared" si="123"/>
        <v>0</v>
      </c>
      <c r="BV83" s="65">
        <f t="shared" si="123"/>
        <v>0</v>
      </c>
      <c r="BW83" s="65">
        <f t="shared" si="123"/>
        <v>0</v>
      </c>
      <c r="BX83" s="65">
        <f t="shared" si="123"/>
        <v>0</v>
      </c>
      <c r="BY83" s="65">
        <f t="shared" si="123"/>
        <v>0</v>
      </c>
      <c r="BZ83" s="65">
        <f t="shared" si="123"/>
        <v>0</v>
      </c>
      <c r="CA83" s="65">
        <f t="shared" si="123"/>
        <v>0</v>
      </c>
      <c r="CB83" s="65">
        <f t="shared" si="123"/>
        <v>0</v>
      </c>
      <c r="CC83" s="65">
        <f t="shared" si="123"/>
        <v>0</v>
      </c>
      <c r="CD83" s="65">
        <f t="shared" si="123"/>
        <v>0</v>
      </c>
      <c r="CE83" s="65">
        <f t="shared" si="123"/>
        <v>0</v>
      </c>
      <c r="CF83" s="65">
        <f t="shared" si="123"/>
        <v>0</v>
      </c>
      <c r="CG83" s="65">
        <f t="shared" si="123"/>
        <v>0</v>
      </c>
      <c r="CH83" s="65">
        <f t="shared" si="123"/>
        <v>0</v>
      </c>
      <c r="CI83" s="65">
        <f t="shared" si="123"/>
        <v>0</v>
      </c>
      <c r="CJ83" s="65">
        <f t="shared" si="123"/>
        <v>0</v>
      </c>
      <c r="CK83" s="65">
        <f t="shared" si="123"/>
        <v>0</v>
      </c>
      <c r="CL83" s="65">
        <f t="shared" si="123"/>
        <v>0</v>
      </c>
      <c r="CM83" s="65">
        <f t="shared" si="123"/>
        <v>0</v>
      </c>
      <c r="CN83" s="65">
        <f t="shared" si="123"/>
        <v>0</v>
      </c>
      <c r="CO83" s="65">
        <f t="shared" si="123"/>
        <v>0</v>
      </c>
      <c r="CP83" s="65">
        <f t="shared" si="123"/>
        <v>0</v>
      </c>
      <c r="CQ83" s="65">
        <f t="shared" si="123"/>
        <v>0</v>
      </c>
      <c r="CR83" s="65">
        <f t="shared" si="123"/>
        <v>0</v>
      </c>
      <c r="CS83" s="65">
        <f t="shared" si="123"/>
        <v>0</v>
      </c>
      <c r="CT83" s="65">
        <f t="shared" si="123"/>
        <v>0</v>
      </c>
      <c r="CU83" s="65">
        <f t="shared" si="123"/>
        <v>0</v>
      </c>
      <c r="CV83" s="65">
        <f t="shared" si="123"/>
        <v>0</v>
      </c>
      <c r="CW83" s="65">
        <f t="shared" ref="CW83:DP83" si="124">CW$49*CW40</f>
        <v>0</v>
      </c>
      <c r="CX83" s="65">
        <f t="shared" si="124"/>
        <v>0</v>
      </c>
      <c r="CY83" s="65">
        <f t="shared" si="124"/>
        <v>0</v>
      </c>
      <c r="CZ83" s="65">
        <f t="shared" si="124"/>
        <v>0</v>
      </c>
      <c r="DA83" s="65">
        <f t="shared" si="124"/>
        <v>0</v>
      </c>
      <c r="DB83" s="65">
        <f t="shared" si="124"/>
        <v>0</v>
      </c>
      <c r="DC83" s="65">
        <f t="shared" si="124"/>
        <v>0</v>
      </c>
      <c r="DD83" s="65">
        <f t="shared" si="124"/>
        <v>0</v>
      </c>
      <c r="DE83" s="65">
        <f t="shared" si="124"/>
        <v>0</v>
      </c>
      <c r="DF83" s="65">
        <f t="shared" si="124"/>
        <v>0</v>
      </c>
      <c r="DG83" s="65">
        <f t="shared" si="124"/>
        <v>0</v>
      </c>
      <c r="DH83" s="65">
        <f t="shared" si="124"/>
        <v>0</v>
      </c>
      <c r="DI83" s="65">
        <f t="shared" si="124"/>
        <v>0</v>
      </c>
      <c r="DJ83" s="65">
        <f t="shared" si="124"/>
        <v>0</v>
      </c>
      <c r="DK83" s="65">
        <f t="shared" si="124"/>
        <v>0</v>
      </c>
      <c r="DL83" s="65">
        <f t="shared" si="124"/>
        <v>0</v>
      </c>
      <c r="DM83" s="65">
        <f t="shared" si="124"/>
        <v>0</v>
      </c>
      <c r="DN83" s="65">
        <f t="shared" si="124"/>
        <v>0</v>
      </c>
      <c r="DO83" s="65">
        <f t="shared" si="124"/>
        <v>0</v>
      </c>
      <c r="DP83" s="65">
        <f t="shared" si="124"/>
        <v>0</v>
      </c>
    </row>
    <row r="84" spans="1:120" x14ac:dyDescent="0.25">
      <c r="A84" s="65" t="str">
        <f t="shared" si="69"/>
        <v>08_JPN</v>
      </c>
      <c r="B84" s="65" t="str">
        <f t="shared" si="69"/>
        <v>16_4_municipal_solid_waste_nonrenewable</v>
      </c>
      <c r="C84" s="65" t="str">
        <f t="shared" si="69"/>
        <v>16_4_msw_nonr</v>
      </c>
      <c r="D84" s="66" t="s">
        <v>171</v>
      </c>
      <c r="E84" s="66">
        <f t="shared" si="70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1"/>
        <v>08_JPN</v>
      </c>
      <c r="BL84" s="65" t="str">
        <f t="shared" si="72"/>
        <v>d_ind_cem_16_4_msw_nonr</v>
      </c>
      <c r="BM84" s="65"/>
      <c r="BN84" s="65"/>
      <c r="BO84" s="65">
        <f t="shared" ref="BO84:CV84" si="125">BO$49*BO41</f>
        <v>0</v>
      </c>
      <c r="BP84" s="65">
        <f t="shared" si="125"/>
        <v>0</v>
      </c>
      <c r="BQ84" s="65">
        <f t="shared" si="125"/>
        <v>0</v>
      </c>
      <c r="BR84" s="65">
        <f t="shared" si="125"/>
        <v>0</v>
      </c>
      <c r="BS84" s="65">
        <f t="shared" si="125"/>
        <v>0</v>
      </c>
      <c r="BT84" s="65">
        <f t="shared" si="125"/>
        <v>0</v>
      </c>
      <c r="BU84" s="65">
        <f t="shared" si="125"/>
        <v>0</v>
      </c>
      <c r="BV84" s="65">
        <f t="shared" si="125"/>
        <v>0</v>
      </c>
      <c r="BW84" s="65">
        <f t="shared" si="125"/>
        <v>0</v>
      </c>
      <c r="BX84" s="65">
        <f t="shared" si="125"/>
        <v>0</v>
      </c>
      <c r="BY84" s="65">
        <f t="shared" si="125"/>
        <v>0</v>
      </c>
      <c r="BZ84" s="65">
        <f t="shared" si="125"/>
        <v>0</v>
      </c>
      <c r="CA84" s="65">
        <f t="shared" si="125"/>
        <v>0</v>
      </c>
      <c r="CB84" s="65">
        <f t="shared" si="125"/>
        <v>0</v>
      </c>
      <c r="CC84" s="65">
        <f t="shared" si="125"/>
        <v>0</v>
      </c>
      <c r="CD84" s="65">
        <f t="shared" si="125"/>
        <v>0</v>
      </c>
      <c r="CE84" s="65">
        <f t="shared" si="125"/>
        <v>0</v>
      </c>
      <c r="CF84" s="65">
        <f t="shared" si="125"/>
        <v>0</v>
      </c>
      <c r="CG84" s="65">
        <f t="shared" si="125"/>
        <v>0</v>
      </c>
      <c r="CH84" s="65">
        <f t="shared" si="125"/>
        <v>0</v>
      </c>
      <c r="CI84" s="65">
        <f t="shared" si="125"/>
        <v>0</v>
      </c>
      <c r="CJ84" s="65">
        <f t="shared" si="125"/>
        <v>0</v>
      </c>
      <c r="CK84" s="65">
        <f t="shared" si="125"/>
        <v>0</v>
      </c>
      <c r="CL84" s="65">
        <f t="shared" si="125"/>
        <v>0</v>
      </c>
      <c r="CM84" s="65">
        <f t="shared" si="125"/>
        <v>0</v>
      </c>
      <c r="CN84" s="65">
        <f t="shared" si="125"/>
        <v>0</v>
      </c>
      <c r="CO84" s="65">
        <f t="shared" si="125"/>
        <v>0</v>
      </c>
      <c r="CP84" s="65">
        <f t="shared" si="125"/>
        <v>0</v>
      </c>
      <c r="CQ84" s="65">
        <f t="shared" si="125"/>
        <v>0</v>
      </c>
      <c r="CR84" s="65">
        <f t="shared" si="125"/>
        <v>0</v>
      </c>
      <c r="CS84" s="65">
        <f t="shared" si="125"/>
        <v>0</v>
      </c>
      <c r="CT84" s="65">
        <f t="shared" si="125"/>
        <v>0</v>
      </c>
      <c r="CU84" s="65">
        <f t="shared" si="125"/>
        <v>0</v>
      </c>
      <c r="CV84" s="65">
        <f t="shared" si="125"/>
        <v>0</v>
      </c>
      <c r="CW84" s="65">
        <f t="shared" ref="CW84:DP84" si="126">CW$49*CW41</f>
        <v>0</v>
      </c>
      <c r="CX84" s="65">
        <f t="shared" si="126"/>
        <v>0</v>
      </c>
      <c r="CY84" s="65">
        <f t="shared" si="126"/>
        <v>0</v>
      </c>
      <c r="CZ84" s="65">
        <f t="shared" si="126"/>
        <v>0</v>
      </c>
      <c r="DA84" s="65">
        <f t="shared" si="126"/>
        <v>0</v>
      </c>
      <c r="DB84" s="65">
        <f t="shared" si="126"/>
        <v>0</v>
      </c>
      <c r="DC84" s="65">
        <f t="shared" si="126"/>
        <v>0</v>
      </c>
      <c r="DD84" s="65">
        <f t="shared" si="126"/>
        <v>0</v>
      </c>
      <c r="DE84" s="65">
        <f t="shared" si="126"/>
        <v>0</v>
      </c>
      <c r="DF84" s="65">
        <f t="shared" si="126"/>
        <v>0</v>
      </c>
      <c r="DG84" s="65">
        <f t="shared" si="126"/>
        <v>0</v>
      </c>
      <c r="DH84" s="65">
        <f t="shared" si="126"/>
        <v>0</v>
      </c>
      <c r="DI84" s="65">
        <f t="shared" si="126"/>
        <v>0</v>
      </c>
      <c r="DJ84" s="65">
        <f t="shared" si="126"/>
        <v>0</v>
      </c>
      <c r="DK84" s="65">
        <f t="shared" si="126"/>
        <v>0</v>
      </c>
      <c r="DL84" s="65">
        <f t="shared" si="126"/>
        <v>0</v>
      </c>
      <c r="DM84" s="65">
        <f t="shared" si="126"/>
        <v>0</v>
      </c>
      <c r="DN84" s="65">
        <f t="shared" si="126"/>
        <v>0</v>
      </c>
      <c r="DO84" s="65">
        <f t="shared" si="126"/>
        <v>0</v>
      </c>
      <c r="DP84" s="65">
        <f t="shared" si="126"/>
        <v>0</v>
      </c>
    </row>
    <row r="85" spans="1:120" x14ac:dyDescent="0.25">
      <c r="A85" s="65" t="str">
        <f t="shared" si="69"/>
        <v>08_JPN</v>
      </c>
      <c r="B85" s="65" t="str">
        <f t="shared" si="69"/>
        <v>16_5_biogasoline</v>
      </c>
      <c r="C85" s="65" t="str">
        <f t="shared" si="69"/>
        <v>16_5_biogasoline</v>
      </c>
      <c r="D85" s="66" t="s">
        <v>171</v>
      </c>
      <c r="E85" s="66">
        <f t="shared" si="70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1"/>
        <v>08_JPN</v>
      </c>
      <c r="BL85" s="65" t="str">
        <f t="shared" si="72"/>
        <v>d_ind_cem_16_5_biogasoline</v>
      </c>
      <c r="BM85" s="65"/>
      <c r="BN85" s="65"/>
      <c r="BO85" s="65">
        <f t="shared" ref="BO85:CV85" si="127">BO$49*BO42</f>
        <v>0</v>
      </c>
      <c r="BP85" s="65">
        <f t="shared" si="127"/>
        <v>0</v>
      </c>
      <c r="BQ85" s="65">
        <f t="shared" si="127"/>
        <v>0</v>
      </c>
      <c r="BR85" s="65">
        <f t="shared" si="127"/>
        <v>0</v>
      </c>
      <c r="BS85" s="65">
        <f t="shared" si="127"/>
        <v>0</v>
      </c>
      <c r="BT85" s="65">
        <f t="shared" si="127"/>
        <v>0</v>
      </c>
      <c r="BU85" s="65">
        <f t="shared" si="127"/>
        <v>0</v>
      </c>
      <c r="BV85" s="65">
        <f t="shared" si="127"/>
        <v>0</v>
      </c>
      <c r="BW85" s="65">
        <f t="shared" si="127"/>
        <v>0</v>
      </c>
      <c r="BX85" s="65">
        <f t="shared" si="127"/>
        <v>0</v>
      </c>
      <c r="BY85" s="65">
        <f t="shared" si="127"/>
        <v>0</v>
      </c>
      <c r="BZ85" s="65">
        <f t="shared" si="127"/>
        <v>0</v>
      </c>
      <c r="CA85" s="65">
        <f t="shared" si="127"/>
        <v>0</v>
      </c>
      <c r="CB85" s="65">
        <f t="shared" si="127"/>
        <v>0</v>
      </c>
      <c r="CC85" s="65">
        <f t="shared" si="127"/>
        <v>0</v>
      </c>
      <c r="CD85" s="65">
        <f t="shared" si="127"/>
        <v>0</v>
      </c>
      <c r="CE85" s="65">
        <f t="shared" si="127"/>
        <v>0</v>
      </c>
      <c r="CF85" s="65">
        <f t="shared" si="127"/>
        <v>0</v>
      </c>
      <c r="CG85" s="65">
        <f t="shared" si="127"/>
        <v>0</v>
      </c>
      <c r="CH85" s="65">
        <f t="shared" si="127"/>
        <v>0</v>
      </c>
      <c r="CI85" s="65">
        <f t="shared" si="127"/>
        <v>0</v>
      </c>
      <c r="CJ85" s="65">
        <f t="shared" si="127"/>
        <v>0</v>
      </c>
      <c r="CK85" s="65">
        <f t="shared" si="127"/>
        <v>0</v>
      </c>
      <c r="CL85" s="65">
        <f t="shared" si="127"/>
        <v>0</v>
      </c>
      <c r="CM85" s="65">
        <f t="shared" si="127"/>
        <v>0</v>
      </c>
      <c r="CN85" s="65">
        <f t="shared" si="127"/>
        <v>0</v>
      </c>
      <c r="CO85" s="65">
        <f t="shared" si="127"/>
        <v>0</v>
      </c>
      <c r="CP85" s="65">
        <f t="shared" si="127"/>
        <v>0</v>
      </c>
      <c r="CQ85" s="65">
        <f t="shared" si="127"/>
        <v>0</v>
      </c>
      <c r="CR85" s="65">
        <f t="shared" si="127"/>
        <v>0</v>
      </c>
      <c r="CS85" s="65">
        <f t="shared" si="127"/>
        <v>0</v>
      </c>
      <c r="CT85" s="65">
        <f t="shared" si="127"/>
        <v>0</v>
      </c>
      <c r="CU85" s="65">
        <f t="shared" si="127"/>
        <v>0</v>
      </c>
      <c r="CV85" s="65">
        <f t="shared" si="127"/>
        <v>0</v>
      </c>
      <c r="CW85" s="65">
        <f t="shared" ref="CW85:DP85" si="128">CW$49*CW42</f>
        <v>0</v>
      </c>
      <c r="CX85" s="65">
        <f t="shared" si="128"/>
        <v>0</v>
      </c>
      <c r="CY85" s="65">
        <f t="shared" si="128"/>
        <v>0</v>
      </c>
      <c r="CZ85" s="65">
        <f t="shared" si="128"/>
        <v>0</v>
      </c>
      <c r="DA85" s="65">
        <f t="shared" si="128"/>
        <v>0</v>
      </c>
      <c r="DB85" s="65">
        <f t="shared" si="128"/>
        <v>0</v>
      </c>
      <c r="DC85" s="65">
        <f t="shared" si="128"/>
        <v>0</v>
      </c>
      <c r="DD85" s="65">
        <f t="shared" si="128"/>
        <v>0</v>
      </c>
      <c r="DE85" s="65">
        <f t="shared" si="128"/>
        <v>0</v>
      </c>
      <c r="DF85" s="65">
        <f t="shared" si="128"/>
        <v>0</v>
      </c>
      <c r="DG85" s="65">
        <f t="shared" si="128"/>
        <v>0</v>
      </c>
      <c r="DH85" s="65">
        <f t="shared" si="128"/>
        <v>0</v>
      </c>
      <c r="DI85" s="65">
        <f t="shared" si="128"/>
        <v>0</v>
      </c>
      <c r="DJ85" s="65">
        <f t="shared" si="128"/>
        <v>0</v>
      </c>
      <c r="DK85" s="65">
        <f t="shared" si="128"/>
        <v>0</v>
      </c>
      <c r="DL85" s="65">
        <f t="shared" si="128"/>
        <v>0</v>
      </c>
      <c r="DM85" s="65">
        <f t="shared" si="128"/>
        <v>0</v>
      </c>
      <c r="DN85" s="65">
        <f t="shared" si="128"/>
        <v>0</v>
      </c>
      <c r="DO85" s="65">
        <f t="shared" si="128"/>
        <v>0</v>
      </c>
      <c r="DP85" s="65">
        <f t="shared" si="128"/>
        <v>0</v>
      </c>
    </row>
    <row r="86" spans="1:120" x14ac:dyDescent="0.25">
      <c r="A86" s="65" t="str">
        <f t="shared" si="69"/>
        <v>08_JPN</v>
      </c>
      <c r="B86" s="65" t="str">
        <f t="shared" si="69"/>
        <v>16_6_biodiesel</v>
      </c>
      <c r="C86" s="65" t="str">
        <f t="shared" si="69"/>
        <v>16_6_biodiesel</v>
      </c>
      <c r="D86" s="66" t="s">
        <v>171</v>
      </c>
      <c r="E86" s="66">
        <f t="shared" si="70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1"/>
        <v>08_JPN</v>
      </c>
      <c r="BL86" s="65" t="str">
        <f t="shared" si="72"/>
        <v>d_ind_cem_16_6_biodiesel</v>
      </c>
      <c r="BM86" s="65"/>
      <c r="BN86" s="65"/>
      <c r="BO86" s="65">
        <f t="shared" ref="BO86:CV86" si="129">BO$49*BO43</f>
        <v>0</v>
      </c>
      <c r="BP86" s="65">
        <f t="shared" si="129"/>
        <v>0</v>
      </c>
      <c r="BQ86" s="65">
        <f t="shared" si="129"/>
        <v>0</v>
      </c>
      <c r="BR86" s="65">
        <f t="shared" si="129"/>
        <v>0</v>
      </c>
      <c r="BS86" s="65">
        <f t="shared" si="129"/>
        <v>0</v>
      </c>
      <c r="BT86" s="65">
        <f t="shared" si="129"/>
        <v>0</v>
      </c>
      <c r="BU86" s="65">
        <f t="shared" si="129"/>
        <v>0</v>
      </c>
      <c r="BV86" s="65">
        <f t="shared" si="129"/>
        <v>0</v>
      </c>
      <c r="BW86" s="65">
        <f t="shared" si="129"/>
        <v>0</v>
      </c>
      <c r="BX86" s="65">
        <f t="shared" si="129"/>
        <v>0</v>
      </c>
      <c r="BY86" s="65">
        <f t="shared" si="129"/>
        <v>0</v>
      </c>
      <c r="BZ86" s="65">
        <f t="shared" si="129"/>
        <v>0</v>
      </c>
      <c r="CA86" s="65">
        <f t="shared" si="129"/>
        <v>0</v>
      </c>
      <c r="CB86" s="65">
        <f t="shared" si="129"/>
        <v>0</v>
      </c>
      <c r="CC86" s="65">
        <f t="shared" si="129"/>
        <v>0</v>
      </c>
      <c r="CD86" s="65">
        <f t="shared" si="129"/>
        <v>0</v>
      </c>
      <c r="CE86" s="65">
        <f t="shared" si="129"/>
        <v>0</v>
      </c>
      <c r="CF86" s="65">
        <f t="shared" si="129"/>
        <v>0</v>
      </c>
      <c r="CG86" s="65">
        <f t="shared" si="129"/>
        <v>0</v>
      </c>
      <c r="CH86" s="65">
        <f t="shared" si="129"/>
        <v>0</v>
      </c>
      <c r="CI86" s="65">
        <f t="shared" si="129"/>
        <v>0</v>
      </c>
      <c r="CJ86" s="65">
        <f t="shared" si="129"/>
        <v>0</v>
      </c>
      <c r="CK86" s="65">
        <f t="shared" si="129"/>
        <v>0</v>
      </c>
      <c r="CL86" s="65">
        <f t="shared" si="129"/>
        <v>0</v>
      </c>
      <c r="CM86" s="65">
        <f t="shared" si="129"/>
        <v>0</v>
      </c>
      <c r="CN86" s="65">
        <f t="shared" si="129"/>
        <v>0</v>
      </c>
      <c r="CO86" s="65">
        <f t="shared" si="129"/>
        <v>0</v>
      </c>
      <c r="CP86" s="65">
        <f t="shared" si="129"/>
        <v>0</v>
      </c>
      <c r="CQ86" s="65">
        <f t="shared" si="129"/>
        <v>0</v>
      </c>
      <c r="CR86" s="65">
        <f t="shared" si="129"/>
        <v>0</v>
      </c>
      <c r="CS86" s="65">
        <f t="shared" si="129"/>
        <v>0</v>
      </c>
      <c r="CT86" s="65">
        <f t="shared" si="129"/>
        <v>0</v>
      </c>
      <c r="CU86" s="65">
        <f t="shared" si="129"/>
        <v>0</v>
      </c>
      <c r="CV86" s="65">
        <f t="shared" si="129"/>
        <v>0</v>
      </c>
      <c r="CW86" s="65">
        <f t="shared" ref="CW86:DP86" si="130">CW$49*CW43</f>
        <v>0</v>
      </c>
      <c r="CX86" s="65">
        <f t="shared" si="130"/>
        <v>0</v>
      </c>
      <c r="CY86" s="65">
        <f t="shared" si="130"/>
        <v>0</v>
      </c>
      <c r="CZ86" s="65">
        <f t="shared" si="130"/>
        <v>0</v>
      </c>
      <c r="DA86" s="65">
        <f t="shared" si="130"/>
        <v>0</v>
      </c>
      <c r="DB86" s="65">
        <f t="shared" si="130"/>
        <v>0</v>
      </c>
      <c r="DC86" s="65">
        <f t="shared" si="130"/>
        <v>0</v>
      </c>
      <c r="DD86" s="65">
        <f t="shared" si="130"/>
        <v>0</v>
      </c>
      <c r="DE86" s="65">
        <f t="shared" si="130"/>
        <v>0</v>
      </c>
      <c r="DF86" s="65">
        <f t="shared" si="130"/>
        <v>0</v>
      </c>
      <c r="DG86" s="65">
        <f t="shared" si="130"/>
        <v>0</v>
      </c>
      <c r="DH86" s="65">
        <f t="shared" si="130"/>
        <v>0</v>
      </c>
      <c r="DI86" s="65">
        <f t="shared" si="130"/>
        <v>0</v>
      </c>
      <c r="DJ86" s="65">
        <f t="shared" si="130"/>
        <v>0</v>
      </c>
      <c r="DK86" s="65">
        <f t="shared" si="130"/>
        <v>0</v>
      </c>
      <c r="DL86" s="65">
        <f t="shared" si="130"/>
        <v>0</v>
      </c>
      <c r="DM86" s="65">
        <f t="shared" si="130"/>
        <v>0</v>
      </c>
      <c r="DN86" s="65">
        <f t="shared" si="130"/>
        <v>0</v>
      </c>
      <c r="DO86" s="65">
        <f t="shared" si="130"/>
        <v>0</v>
      </c>
      <c r="DP86" s="65">
        <f t="shared" si="130"/>
        <v>0</v>
      </c>
    </row>
    <row r="87" spans="1:120" x14ac:dyDescent="0.25">
      <c r="A87" s="65" t="str">
        <f t="shared" si="69"/>
        <v>08_JPN</v>
      </c>
      <c r="B87" s="65" t="str">
        <f t="shared" si="69"/>
        <v>16_8_other_liquid_biofuels</v>
      </c>
      <c r="C87" s="65" t="str">
        <f t="shared" si="69"/>
        <v>16_8_oth_liquid_biofuel</v>
      </c>
      <c r="D87" s="66" t="s">
        <v>171</v>
      </c>
      <c r="E87" s="66">
        <f t="shared" si="70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1"/>
        <v>08_JPN</v>
      </c>
      <c r="BL87" s="65" t="str">
        <f t="shared" si="72"/>
        <v>d_ind_cem_16_8_oth_liquid_biofuel</v>
      </c>
      <c r="BM87" s="65"/>
      <c r="BN87" s="65"/>
      <c r="BO87" s="65">
        <f t="shared" ref="BO87:CV87" si="131">BO$49*BO44</f>
        <v>0</v>
      </c>
      <c r="BP87" s="65">
        <f t="shared" si="131"/>
        <v>0</v>
      </c>
      <c r="BQ87" s="65">
        <f t="shared" si="131"/>
        <v>0</v>
      </c>
      <c r="BR87" s="65">
        <f t="shared" si="131"/>
        <v>0</v>
      </c>
      <c r="BS87" s="65">
        <f t="shared" si="131"/>
        <v>0</v>
      </c>
      <c r="BT87" s="65">
        <f t="shared" si="131"/>
        <v>0</v>
      </c>
      <c r="BU87" s="65">
        <f t="shared" si="131"/>
        <v>0</v>
      </c>
      <c r="BV87" s="65">
        <f t="shared" si="131"/>
        <v>0</v>
      </c>
      <c r="BW87" s="65">
        <f t="shared" si="131"/>
        <v>0</v>
      </c>
      <c r="BX87" s="65">
        <f t="shared" si="131"/>
        <v>0</v>
      </c>
      <c r="BY87" s="65">
        <f t="shared" si="131"/>
        <v>0</v>
      </c>
      <c r="BZ87" s="65">
        <f t="shared" si="131"/>
        <v>0</v>
      </c>
      <c r="CA87" s="65">
        <f t="shared" si="131"/>
        <v>0</v>
      </c>
      <c r="CB87" s="65">
        <f t="shared" si="131"/>
        <v>0</v>
      </c>
      <c r="CC87" s="65">
        <f t="shared" si="131"/>
        <v>0</v>
      </c>
      <c r="CD87" s="65">
        <f t="shared" si="131"/>
        <v>0</v>
      </c>
      <c r="CE87" s="65">
        <f t="shared" si="131"/>
        <v>0</v>
      </c>
      <c r="CF87" s="65">
        <f t="shared" si="131"/>
        <v>0</v>
      </c>
      <c r="CG87" s="65">
        <f t="shared" si="131"/>
        <v>0</v>
      </c>
      <c r="CH87" s="65">
        <f t="shared" si="131"/>
        <v>0</v>
      </c>
      <c r="CI87" s="65">
        <f t="shared" si="131"/>
        <v>0</v>
      </c>
      <c r="CJ87" s="65">
        <f t="shared" si="131"/>
        <v>0</v>
      </c>
      <c r="CK87" s="65">
        <f t="shared" si="131"/>
        <v>0</v>
      </c>
      <c r="CL87" s="65">
        <f t="shared" si="131"/>
        <v>0</v>
      </c>
      <c r="CM87" s="65">
        <f t="shared" si="131"/>
        <v>0</v>
      </c>
      <c r="CN87" s="65">
        <f t="shared" si="131"/>
        <v>0</v>
      </c>
      <c r="CO87" s="65">
        <f t="shared" si="131"/>
        <v>0</v>
      </c>
      <c r="CP87" s="65">
        <f t="shared" si="131"/>
        <v>0</v>
      </c>
      <c r="CQ87" s="65">
        <f t="shared" si="131"/>
        <v>0</v>
      </c>
      <c r="CR87" s="65">
        <f t="shared" si="131"/>
        <v>0</v>
      </c>
      <c r="CS87" s="65">
        <f t="shared" si="131"/>
        <v>0</v>
      </c>
      <c r="CT87" s="65">
        <f t="shared" si="131"/>
        <v>0</v>
      </c>
      <c r="CU87" s="65">
        <f t="shared" si="131"/>
        <v>0</v>
      </c>
      <c r="CV87" s="65">
        <f t="shared" si="131"/>
        <v>0</v>
      </c>
      <c r="CW87" s="65">
        <f t="shared" ref="CW87:DP87" si="132">CW$49*CW44</f>
        <v>0</v>
      </c>
      <c r="CX87" s="65">
        <f t="shared" si="132"/>
        <v>0</v>
      </c>
      <c r="CY87" s="65">
        <f t="shared" si="132"/>
        <v>0</v>
      </c>
      <c r="CZ87" s="65">
        <f t="shared" si="132"/>
        <v>0</v>
      </c>
      <c r="DA87" s="65">
        <f t="shared" si="132"/>
        <v>0</v>
      </c>
      <c r="DB87" s="65">
        <f t="shared" si="132"/>
        <v>0</v>
      </c>
      <c r="DC87" s="65">
        <f t="shared" si="132"/>
        <v>0</v>
      </c>
      <c r="DD87" s="65">
        <f t="shared" si="132"/>
        <v>0</v>
      </c>
      <c r="DE87" s="65">
        <f t="shared" si="132"/>
        <v>0</v>
      </c>
      <c r="DF87" s="65">
        <f t="shared" si="132"/>
        <v>0</v>
      </c>
      <c r="DG87" s="65">
        <f t="shared" si="132"/>
        <v>0</v>
      </c>
      <c r="DH87" s="65">
        <f t="shared" si="132"/>
        <v>0</v>
      </c>
      <c r="DI87" s="65">
        <f t="shared" si="132"/>
        <v>0</v>
      </c>
      <c r="DJ87" s="65">
        <f t="shared" si="132"/>
        <v>0</v>
      </c>
      <c r="DK87" s="65">
        <f t="shared" si="132"/>
        <v>0</v>
      </c>
      <c r="DL87" s="65">
        <f t="shared" si="132"/>
        <v>0</v>
      </c>
      <c r="DM87" s="65">
        <f t="shared" si="132"/>
        <v>0</v>
      </c>
      <c r="DN87" s="65">
        <f t="shared" si="132"/>
        <v>0</v>
      </c>
      <c r="DO87" s="65">
        <f t="shared" si="132"/>
        <v>0</v>
      </c>
      <c r="DP87" s="65">
        <f t="shared" si="132"/>
        <v>0</v>
      </c>
    </row>
    <row r="88" spans="1:120" x14ac:dyDescent="0.25">
      <c r="A88" s="65" t="str">
        <f t="shared" si="69"/>
        <v>08_JPN</v>
      </c>
      <c r="B88" s="65" t="str">
        <f t="shared" si="69"/>
        <v>17_electricity</v>
      </c>
      <c r="C88" s="65" t="str">
        <f t="shared" si="69"/>
        <v>17_electricity</v>
      </c>
      <c r="D88" s="66" t="s">
        <v>171</v>
      </c>
      <c r="E88" s="66">
        <f t="shared" si="70"/>
        <v>63.954291096000013</v>
      </c>
      <c r="F88" s="66">
        <v>63.216283859999997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1"/>
        <v>08_JPN</v>
      </c>
      <c r="BL88" s="65" t="str">
        <f t="shared" si="72"/>
        <v>d_ind_cem_17_electricity</v>
      </c>
      <c r="BM88" s="65"/>
      <c r="BN88" s="65"/>
      <c r="BO88" s="65">
        <f t="shared" ref="BO88:CV88" si="133">BO$49*BO45</f>
        <v>63.954291096000013</v>
      </c>
      <c r="BP88" s="65">
        <f t="shared" si="133"/>
        <v>63.216283859999997</v>
      </c>
      <c r="BQ88" s="65">
        <f t="shared" si="133"/>
        <v>62.855999791729033</v>
      </c>
      <c r="BR88" s="65">
        <f t="shared" si="133"/>
        <v>57.980151012955709</v>
      </c>
      <c r="BS88" s="65">
        <f t="shared" si="133"/>
        <v>58.172978354637415</v>
      </c>
      <c r="BT88" s="65">
        <f t="shared" si="133"/>
        <v>58.24678550241655</v>
      </c>
      <c r="BU88" s="65">
        <f t="shared" si="133"/>
        <v>58.297366419916493</v>
      </c>
      <c r="BV88" s="65">
        <f t="shared" si="133"/>
        <v>58.370095575471829</v>
      </c>
      <c r="BW88" s="65">
        <f t="shared" si="133"/>
        <v>58.485336950903339</v>
      </c>
      <c r="BX88" s="65">
        <f t="shared" si="133"/>
        <v>58.651100161866978</v>
      </c>
      <c r="BY88" s="65">
        <f t="shared" si="133"/>
        <v>58.869136070072692</v>
      </c>
      <c r="BZ88" s="65">
        <f t="shared" si="133"/>
        <v>58.508572816003515</v>
      </c>
      <c r="CA88" s="65">
        <f t="shared" si="133"/>
        <v>58.194243953291235</v>
      </c>
      <c r="CB88" s="65">
        <f t="shared" si="133"/>
        <v>57.913138528135192</v>
      </c>
      <c r="CC88" s="65">
        <f t="shared" si="133"/>
        <v>57.645134523790027</v>
      </c>
      <c r="CD88" s="65">
        <f t="shared" si="133"/>
        <v>57.362555961818067</v>
      </c>
      <c r="CE88" s="65">
        <f t="shared" si="133"/>
        <v>57.053529424336453</v>
      </c>
      <c r="CF88" s="65">
        <f t="shared" si="133"/>
        <v>56.71313286285212</v>
      </c>
      <c r="CG88" s="65">
        <f t="shared" si="133"/>
        <v>56.34116861524037</v>
      </c>
      <c r="CH88" s="65">
        <f t="shared" si="133"/>
        <v>55.938718192240877</v>
      </c>
      <c r="CI88" s="65">
        <f t="shared" si="133"/>
        <v>55.50786771588043</v>
      </c>
      <c r="CJ88" s="65">
        <f t="shared" si="133"/>
        <v>55.050282905644607</v>
      </c>
      <c r="CK88" s="65">
        <f t="shared" si="133"/>
        <v>54.568411613719569</v>
      </c>
      <c r="CL88" s="65">
        <f t="shared" si="133"/>
        <v>53.997931837213955</v>
      </c>
      <c r="CM88" s="65">
        <f t="shared" si="133"/>
        <v>53.411325175414255</v>
      </c>
      <c r="CN88" s="65">
        <f t="shared" si="133"/>
        <v>52.783007469794356</v>
      </c>
      <c r="CO88" s="65">
        <f t="shared" si="133"/>
        <v>52.104632436748055</v>
      </c>
      <c r="CP88" s="65">
        <f t="shared" si="133"/>
        <v>51.377134742296427</v>
      </c>
      <c r="CQ88" s="65">
        <f t="shared" si="133"/>
        <v>50.604714896887174</v>
      </c>
      <c r="CR88" s="65">
        <f t="shared" si="133"/>
        <v>49.793270268431925</v>
      </c>
      <c r="CS88" s="65">
        <f t="shared" si="133"/>
        <v>48.950901094611595</v>
      </c>
      <c r="CT88" s="65">
        <f t="shared" si="133"/>
        <v>48.084231376884226</v>
      </c>
      <c r="CU88" s="65">
        <f t="shared" si="133"/>
        <v>47.199520258868802</v>
      </c>
      <c r="CV88" s="65">
        <f t="shared" si="133"/>
        <v>46.363491520695227</v>
      </c>
      <c r="CW88" s="65">
        <f t="shared" ref="CW88:DP88" si="134">CW$49*CW45</f>
        <v>45.654896013439107</v>
      </c>
      <c r="CX88" s="65">
        <f t="shared" si="134"/>
        <v>44.948577230950029</v>
      </c>
      <c r="CY88" s="65">
        <f t="shared" si="134"/>
        <v>44.244529477668245</v>
      </c>
      <c r="CZ88" s="65">
        <f t="shared" si="134"/>
        <v>43.542747070823509</v>
      </c>
      <c r="DA88" s="65">
        <f t="shared" si="134"/>
        <v>42.843224340408007</v>
      </c>
      <c r="DB88" s="65">
        <f t="shared" si="134"/>
        <v>42.145955629149427</v>
      </c>
      <c r="DC88" s="65">
        <f t="shared" si="134"/>
        <v>41.450935292483976</v>
      </c>
      <c r="DD88" s="65">
        <f t="shared" si="134"/>
        <v>40.758157698529587</v>
      </c>
      <c r="DE88" s="65">
        <f t="shared" si="134"/>
        <v>40.067617228059042</v>
      </c>
      <c r="DF88" s="65">
        <f t="shared" si="134"/>
        <v>39.379308274473267</v>
      </c>
      <c r="DG88" s="65">
        <f t="shared" si="134"/>
        <v>38.693225243774584</v>
      </c>
      <c r="DH88" s="65">
        <f t="shared" si="134"/>
        <v>38.009362554540083</v>
      </c>
      <c r="DI88" s="65">
        <f t="shared" si="134"/>
        <v>37.327714637895028</v>
      </c>
      <c r="DJ88" s="65">
        <f t="shared" si="134"/>
        <v>36.648275937486332</v>
      </c>
      <c r="DK88" s="65">
        <f t="shared" si="134"/>
        <v>35.971040909456022</v>
      </c>
      <c r="DL88" s="65">
        <f t="shared" si="134"/>
        <v>35.296004022414856</v>
      </c>
      <c r="DM88" s="65">
        <f t="shared" si="134"/>
        <v>34.623159757415912</v>
      </c>
      <c r="DN88" s="65">
        <f t="shared" si="134"/>
        <v>33.952502607928288</v>
      </c>
      <c r="DO88" s="65">
        <f t="shared" si="134"/>
        <v>33.284027079810812</v>
      </c>
      <c r="DP88" s="65">
        <f t="shared" si="134"/>
        <v>32.617727691285829</v>
      </c>
    </row>
    <row r="89" spans="1:120" x14ac:dyDescent="0.25">
      <c r="A89" s="65" t="str">
        <f t="shared" si="69"/>
        <v>08_JPN</v>
      </c>
      <c r="B89" s="65" t="str">
        <f t="shared" si="69"/>
        <v>18_heat</v>
      </c>
      <c r="C89" s="65" t="str">
        <f t="shared" si="69"/>
        <v>18_heat</v>
      </c>
      <c r="D89" s="66" t="s">
        <v>171</v>
      </c>
      <c r="E89" s="66">
        <f t="shared" si="70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5">A89</f>
        <v>08_JPN</v>
      </c>
      <c r="BL89" s="65" t="str">
        <f t="shared" si="72"/>
        <v>d_ind_cem_18_heat</v>
      </c>
      <c r="BM89" s="65"/>
      <c r="BN89" s="65"/>
      <c r="BO89" s="65">
        <f t="shared" ref="BO89:CV89" si="136">BO$49*BO46</f>
        <v>0</v>
      </c>
      <c r="BP89" s="65">
        <f t="shared" si="136"/>
        <v>0</v>
      </c>
      <c r="BQ89" s="65">
        <f t="shared" si="136"/>
        <v>0</v>
      </c>
      <c r="BR89" s="65">
        <f t="shared" si="136"/>
        <v>0</v>
      </c>
      <c r="BS89" s="65">
        <f t="shared" si="136"/>
        <v>0</v>
      </c>
      <c r="BT89" s="65">
        <f t="shared" si="136"/>
        <v>0</v>
      </c>
      <c r="BU89" s="65">
        <f t="shared" si="136"/>
        <v>0</v>
      </c>
      <c r="BV89" s="65">
        <f t="shared" si="136"/>
        <v>0</v>
      </c>
      <c r="BW89" s="65">
        <f t="shared" si="136"/>
        <v>0</v>
      </c>
      <c r="BX89" s="65">
        <f t="shared" si="136"/>
        <v>0</v>
      </c>
      <c r="BY89" s="65">
        <f t="shared" si="136"/>
        <v>0</v>
      </c>
      <c r="BZ89" s="65">
        <f t="shared" si="136"/>
        <v>0</v>
      </c>
      <c r="CA89" s="65">
        <f t="shared" si="136"/>
        <v>0</v>
      </c>
      <c r="CB89" s="65">
        <f t="shared" si="136"/>
        <v>0</v>
      </c>
      <c r="CC89" s="65">
        <f t="shared" si="136"/>
        <v>0</v>
      </c>
      <c r="CD89" s="65">
        <f t="shared" si="136"/>
        <v>0</v>
      </c>
      <c r="CE89" s="65">
        <f t="shared" si="136"/>
        <v>0</v>
      </c>
      <c r="CF89" s="65">
        <f t="shared" si="136"/>
        <v>0</v>
      </c>
      <c r="CG89" s="65">
        <f t="shared" si="136"/>
        <v>0</v>
      </c>
      <c r="CH89" s="65">
        <f t="shared" si="136"/>
        <v>0</v>
      </c>
      <c r="CI89" s="65">
        <f t="shared" si="136"/>
        <v>0</v>
      </c>
      <c r="CJ89" s="65">
        <f t="shared" si="136"/>
        <v>0</v>
      </c>
      <c r="CK89" s="65">
        <f t="shared" si="136"/>
        <v>0</v>
      </c>
      <c r="CL89" s="65">
        <f t="shared" si="136"/>
        <v>0</v>
      </c>
      <c r="CM89" s="65">
        <f t="shared" si="136"/>
        <v>0</v>
      </c>
      <c r="CN89" s="65">
        <f t="shared" si="136"/>
        <v>0</v>
      </c>
      <c r="CO89" s="65">
        <f t="shared" si="136"/>
        <v>0</v>
      </c>
      <c r="CP89" s="65">
        <f t="shared" si="136"/>
        <v>0</v>
      </c>
      <c r="CQ89" s="65">
        <f t="shared" si="136"/>
        <v>0</v>
      </c>
      <c r="CR89" s="65">
        <f t="shared" si="136"/>
        <v>0</v>
      </c>
      <c r="CS89" s="65">
        <f t="shared" si="136"/>
        <v>0</v>
      </c>
      <c r="CT89" s="65">
        <f t="shared" si="136"/>
        <v>0</v>
      </c>
      <c r="CU89" s="65">
        <f t="shared" si="136"/>
        <v>0</v>
      </c>
      <c r="CV89" s="65">
        <f t="shared" si="136"/>
        <v>0</v>
      </c>
      <c r="CW89" s="65">
        <f t="shared" ref="CW89:DP89" si="137">CW$49*CW46</f>
        <v>0</v>
      </c>
      <c r="CX89" s="65">
        <f t="shared" si="137"/>
        <v>0</v>
      </c>
      <c r="CY89" s="65">
        <f t="shared" si="137"/>
        <v>0</v>
      </c>
      <c r="CZ89" s="65">
        <f t="shared" si="137"/>
        <v>0</v>
      </c>
      <c r="DA89" s="65">
        <f t="shared" si="137"/>
        <v>0</v>
      </c>
      <c r="DB89" s="65">
        <f t="shared" si="137"/>
        <v>0</v>
      </c>
      <c r="DC89" s="65">
        <f t="shared" si="137"/>
        <v>0</v>
      </c>
      <c r="DD89" s="65">
        <f t="shared" si="137"/>
        <v>0</v>
      </c>
      <c r="DE89" s="65">
        <f t="shared" si="137"/>
        <v>0</v>
      </c>
      <c r="DF89" s="65">
        <f t="shared" si="137"/>
        <v>0</v>
      </c>
      <c r="DG89" s="65">
        <f t="shared" si="137"/>
        <v>0</v>
      </c>
      <c r="DH89" s="65">
        <f t="shared" si="137"/>
        <v>0</v>
      </c>
      <c r="DI89" s="65">
        <f t="shared" si="137"/>
        <v>0</v>
      </c>
      <c r="DJ89" s="65">
        <f t="shared" si="137"/>
        <v>0</v>
      </c>
      <c r="DK89" s="65">
        <f t="shared" si="137"/>
        <v>0</v>
      </c>
      <c r="DL89" s="65">
        <f t="shared" si="137"/>
        <v>0</v>
      </c>
      <c r="DM89" s="65">
        <f t="shared" si="137"/>
        <v>0</v>
      </c>
      <c r="DN89" s="65">
        <f t="shared" si="137"/>
        <v>0</v>
      </c>
      <c r="DO89" s="65">
        <f t="shared" si="137"/>
        <v>0</v>
      </c>
      <c r="DP89" s="65">
        <f t="shared" si="137"/>
        <v>0</v>
      </c>
    </row>
    <row r="90" spans="1:120" x14ac:dyDescent="0.25">
      <c r="A90" s="52" t="str">
        <f t="shared" ref="A90:C121" si="138">A58</f>
        <v>08_JPN</v>
      </c>
      <c r="B90" s="52" t="str">
        <f t="shared" si="138"/>
        <v>1_x_coal_thermal</v>
      </c>
      <c r="C90" s="52" t="str">
        <f t="shared" si="138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39">A90</f>
        <v>08_JPN</v>
      </c>
      <c r="BL90" s="52" t="str">
        <f t="shared" ref="BL90:BL121" si="140">"d_ind_cem_ccs_"&amp;C90</f>
        <v>d_ind_cem_ccs_1_x_coal_thermal</v>
      </c>
      <c r="BM90" s="52"/>
      <c r="BN90" s="52"/>
      <c r="BO90" s="52">
        <f t="shared" ref="BO90:CU90" si="141">BO$50*BO15</f>
        <v>0</v>
      </c>
      <c r="BP90" s="52">
        <f t="shared" si="141"/>
        <v>0</v>
      </c>
      <c r="BQ90" s="52">
        <f t="shared" si="141"/>
        <v>0</v>
      </c>
      <c r="BR90" s="52">
        <f t="shared" si="141"/>
        <v>0</v>
      </c>
      <c r="BS90" s="52">
        <f t="shared" si="141"/>
        <v>0</v>
      </c>
      <c r="BT90" s="52">
        <f t="shared" si="141"/>
        <v>0</v>
      </c>
      <c r="BU90" s="52">
        <f t="shared" si="141"/>
        <v>0</v>
      </c>
      <c r="BV90" s="52">
        <f t="shared" si="141"/>
        <v>0</v>
      </c>
      <c r="BW90" s="52">
        <f t="shared" si="141"/>
        <v>0</v>
      </c>
      <c r="BX90" s="52">
        <f t="shared" si="141"/>
        <v>0</v>
      </c>
      <c r="BY90" s="52">
        <f t="shared" si="141"/>
        <v>0</v>
      </c>
      <c r="BZ90" s="52">
        <f t="shared" si="141"/>
        <v>0</v>
      </c>
      <c r="CA90" s="52">
        <f t="shared" si="141"/>
        <v>0</v>
      </c>
      <c r="CB90" s="52">
        <f t="shared" si="141"/>
        <v>0</v>
      </c>
      <c r="CC90" s="52">
        <f t="shared" si="141"/>
        <v>0</v>
      </c>
      <c r="CD90" s="52">
        <f t="shared" si="141"/>
        <v>0</v>
      </c>
      <c r="CE90" s="52">
        <f t="shared" si="141"/>
        <v>0</v>
      </c>
      <c r="CF90" s="52">
        <f t="shared" si="141"/>
        <v>0</v>
      </c>
      <c r="CG90" s="52">
        <f t="shared" si="141"/>
        <v>0</v>
      </c>
      <c r="CH90" s="52">
        <f t="shared" si="141"/>
        <v>0</v>
      </c>
      <c r="CI90" s="52">
        <f t="shared" si="141"/>
        <v>0</v>
      </c>
      <c r="CJ90" s="52">
        <f t="shared" si="141"/>
        <v>0</v>
      </c>
      <c r="CK90" s="52">
        <f t="shared" si="141"/>
        <v>0</v>
      </c>
      <c r="CL90" s="52">
        <f t="shared" si="141"/>
        <v>0.13675215875155705</v>
      </c>
      <c r="CM90" s="52">
        <f t="shared" si="141"/>
        <v>0.40681797186956753</v>
      </c>
      <c r="CN90" s="52">
        <f t="shared" si="141"/>
        <v>0.80710255760919936</v>
      </c>
      <c r="CO90" s="52">
        <f t="shared" si="141"/>
        <v>1.3346060494142866</v>
      </c>
      <c r="CP90" s="52">
        <f t="shared" si="141"/>
        <v>1.9865309076396436</v>
      </c>
      <c r="CQ90" s="52">
        <f t="shared" si="141"/>
        <v>2.7604295209251264</v>
      </c>
      <c r="CR90" s="52">
        <f t="shared" si="141"/>
        <v>3.6543927876722022</v>
      </c>
      <c r="CS90" s="52">
        <f t="shared" si="141"/>
        <v>4.6673855435312595</v>
      </c>
      <c r="CT90" s="52">
        <f t="shared" si="141"/>
        <v>5.7992533786174851</v>
      </c>
      <c r="CU90" s="52">
        <f t="shared" si="141"/>
        <v>7.0509534086119068</v>
      </c>
      <c r="CV90" s="52">
        <f t="shared" ref="CV90:DP90" si="142">CV$50*CV15</f>
        <v>8.2967116295958032</v>
      </c>
      <c r="CW90" s="52">
        <f t="shared" si="142"/>
        <v>9.5568431552675133</v>
      </c>
      <c r="CX90" s="52">
        <f t="shared" si="142"/>
        <v>10.812663240300667</v>
      </c>
      <c r="CY90" s="52">
        <f t="shared" si="142"/>
        <v>12.064182906945806</v>
      </c>
      <c r="CZ90" s="52">
        <f t="shared" si="142"/>
        <v>13.311413152429145</v>
      </c>
      <c r="DA90" s="52">
        <f t="shared" si="142"/>
        <v>14.554364949005821</v>
      </c>
      <c r="DB90" s="52">
        <f t="shared" si="142"/>
        <v>15.793049244013023</v>
      </c>
      <c r="DC90" s="52">
        <f t="shared" si="142"/>
        <v>17.027476959923025</v>
      </c>
      <c r="DD90" s="52">
        <f t="shared" si="142"/>
        <v>18.257658994396095</v>
      </c>
      <c r="DE90" s="52">
        <f t="shared" si="142"/>
        <v>19.483606220333318</v>
      </c>
      <c r="DF90" s="52">
        <f t="shared" si="142"/>
        <v>20.705329485929283</v>
      </c>
      <c r="DG90" s="52">
        <f t="shared" si="142"/>
        <v>21.92283961472468</v>
      </c>
      <c r="DH90" s="52">
        <f t="shared" si="142"/>
        <v>23.136147405658797</v>
      </c>
      <c r="DI90" s="52">
        <f t="shared" si="142"/>
        <v>24.345263633121888</v>
      </c>
      <c r="DJ90" s="52">
        <f t="shared" si="142"/>
        <v>25.550199047007453</v>
      </c>
      <c r="DK90" s="52">
        <f t="shared" si="142"/>
        <v>26.750964372764404</v>
      </c>
      <c r="DL90" s="52">
        <f t="shared" si="142"/>
        <v>27.947570311449102</v>
      </c>
      <c r="DM90" s="52">
        <f t="shared" si="142"/>
        <v>29.140027539777353</v>
      </c>
      <c r="DN90" s="52">
        <f t="shared" si="142"/>
        <v>30.328346710176213</v>
      </c>
      <c r="DO90" s="52">
        <f t="shared" si="142"/>
        <v>31.512538450835745</v>
      </c>
      <c r="DP90" s="52">
        <f t="shared" si="142"/>
        <v>32.692613365760664</v>
      </c>
    </row>
    <row r="91" spans="1:120" x14ac:dyDescent="0.25">
      <c r="A91" s="52" t="str">
        <f t="shared" si="138"/>
        <v>08_JPN</v>
      </c>
      <c r="B91" s="52" t="str">
        <f t="shared" si="138"/>
        <v>1_1_coking_coal</v>
      </c>
      <c r="C91" s="52" t="str">
        <f t="shared" si="138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39"/>
        <v>08_JPN</v>
      </c>
      <c r="BL91" s="52" t="str">
        <f t="shared" si="140"/>
        <v>d_ind_cem_ccs_1_1_coking_coal</v>
      </c>
      <c r="BM91" s="52"/>
      <c r="BN91" s="52"/>
      <c r="BO91" s="52">
        <f t="shared" ref="BO91:CV91" si="143">BO$50*BO16</f>
        <v>0</v>
      </c>
      <c r="BP91" s="52">
        <f t="shared" si="143"/>
        <v>0</v>
      </c>
      <c r="BQ91" s="52">
        <f t="shared" si="143"/>
        <v>0</v>
      </c>
      <c r="BR91" s="52">
        <f t="shared" si="143"/>
        <v>0</v>
      </c>
      <c r="BS91" s="52">
        <f t="shared" si="143"/>
        <v>0</v>
      </c>
      <c r="BT91" s="52">
        <f t="shared" si="143"/>
        <v>0</v>
      </c>
      <c r="BU91" s="52">
        <f t="shared" si="143"/>
        <v>0</v>
      </c>
      <c r="BV91" s="52">
        <f t="shared" si="143"/>
        <v>0</v>
      </c>
      <c r="BW91" s="52">
        <f t="shared" si="143"/>
        <v>0</v>
      </c>
      <c r="BX91" s="52">
        <f t="shared" si="143"/>
        <v>0</v>
      </c>
      <c r="BY91" s="52">
        <f t="shared" si="143"/>
        <v>0</v>
      </c>
      <c r="BZ91" s="52">
        <f t="shared" si="143"/>
        <v>0</v>
      </c>
      <c r="CA91" s="52">
        <f t="shared" si="143"/>
        <v>0</v>
      </c>
      <c r="CB91" s="52">
        <f t="shared" si="143"/>
        <v>0</v>
      </c>
      <c r="CC91" s="52">
        <f t="shared" si="143"/>
        <v>0</v>
      </c>
      <c r="CD91" s="52">
        <f t="shared" si="143"/>
        <v>0</v>
      </c>
      <c r="CE91" s="52">
        <f t="shared" si="143"/>
        <v>0</v>
      </c>
      <c r="CF91" s="52">
        <f t="shared" si="143"/>
        <v>0</v>
      </c>
      <c r="CG91" s="52">
        <f t="shared" si="143"/>
        <v>0</v>
      </c>
      <c r="CH91" s="52">
        <f t="shared" si="143"/>
        <v>0</v>
      </c>
      <c r="CI91" s="52">
        <f t="shared" si="143"/>
        <v>0</v>
      </c>
      <c r="CJ91" s="52">
        <f t="shared" si="143"/>
        <v>0</v>
      </c>
      <c r="CK91" s="52">
        <f t="shared" si="143"/>
        <v>0</v>
      </c>
      <c r="CL91" s="52">
        <f t="shared" si="143"/>
        <v>0</v>
      </c>
      <c r="CM91" s="52">
        <f t="shared" si="143"/>
        <v>0</v>
      </c>
      <c r="CN91" s="52">
        <f t="shared" si="143"/>
        <v>0</v>
      </c>
      <c r="CO91" s="52">
        <f t="shared" si="143"/>
        <v>0</v>
      </c>
      <c r="CP91" s="52">
        <f t="shared" si="143"/>
        <v>0</v>
      </c>
      <c r="CQ91" s="52">
        <f t="shared" si="143"/>
        <v>0</v>
      </c>
      <c r="CR91" s="52">
        <f t="shared" si="143"/>
        <v>0</v>
      </c>
      <c r="CS91" s="52">
        <f t="shared" si="143"/>
        <v>0</v>
      </c>
      <c r="CT91" s="52">
        <f t="shared" si="143"/>
        <v>0</v>
      </c>
      <c r="CU91" s="52">
        <f t="shared" si="143"/>
        <v>0</v>
      </c>
      <c r="CV91" s="52">
        <f t="shared" si="143"/>
        <v>0</v>
      </c>
      <c r="CW91" s="52">
        <f t="shared" ref="CW91:DP91" si="144">CW$50*CW16</f>
        <v>0</v>
      </c>
      <c r="CX91" s="52">
        <f t="shared" si="144"/>
        <v>0</v>
      </c>
      <c r="CY91" s="52">
        <f t="shared" si="144"/>
        <v>0</v>
      </c>
      <c r="CZ91" s="52">
        <f t="shared" si="144"/>
        <v>0</v>
      </c>
      <c r="DA91" s="52">
        <f t="shared" si="144"/>
        <v>0</v>
      </c>
      <c r="DB91" s="52">
        <f t="shared" si="144"/>
        <v>0</v>
      </c>
      <c r="DC91" s="52">
        <f t="shared" si="144"/>
        <v>0</v>
      </c>
      <c r="DD91" s="52">
        <f t="shared" si="144"/>
        <v>0</v>
      </c>
      <c r="DE91" s="52">
        <f t="shared" si="144"/>
        <v>0</v>
      </c>
      <c r="DF91" s="52">
        <f t="shared" si="144"/>
        <v>0</v>
      </c>
      <c r="DG91" s="52">
        <f t="shared" si="144"/>
        <v>0</v>
      </c>
      <c r="DH91" s="52">
        <f t="shared" si="144"/>
        <v>0</v>
      </c>
      <c r="DI91" s="52">
        <f t="shared" si="144"/>
        <v>0</v>
      </c>
      <c r="DJ91" s="52">
        <f t="shared" si="144"/>
        <v>0</v>
      </c>
      <c r="DK91" s="52">
        <f t="shared" si="144"/>
        <v>0</v>
      </c>
      <c r="DL91" s="52">
        <f t="shared" si="144"/>
        <v>0</v>
      </c>
      <c r="DM91" s="52">
        <f t="shared" si="144"/>
        <v>0</v>
      </c>
      <c r="DN91" s="52">
        <f t="shared" si="144"/>
        <v>0</v>
      </c>
      <c r="DO91" s="52">
        <f t="shared" si="144"/>
        <v>0</v>
      </c>
      <c r="DP91" s="52">
        <f t="shared" si="144"/>
        <v>0</v>
      </c>
    </row>
    <row r="92" spans="1:120" x14ac:dyDescent="0.25">
      <c r="A92" s="52" t="str">
        <f t="shared" si="138"/>
        <v>08_JPN</v>
      </c>
      <c r="B92" s="52" t="str">
        <f t="shared" si="138"/>
        <v>1_5_lignite</v>
      </c>
      <c r="C92" s="52" t="str">
        <f t="shared" si="138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39"/>
        <v>08_JPN</v>
      </c>
      <c r="BL92" s="52" t="str">
        <f t="shared" si="140"/>
        <v>d_ind_cem_ccs_1_5_lignite</v>
      </c>
      <c r="BM92" s="52"/>
      <c r="BN92" s="52"/>
      <c r="BO92" s="52">
        <f t="shared" ref="BO92:CV92" si="145">BO$50*BO17</f>
        <v>0</v>
      </c>
      <c r="BP92" s="52">
        <f t="shared" si="145"/>
        <v>0</v>
      </c>
      <c r="BQ92" s="52">
        <f t="shared" si="145"/>
        <v>0</v>
      </c>
      <c r="BR92" s="52">
        <f t="shared" si="145"/>
        <v>0</v>
      </c>
      <c r="BS92" s="52">
        <f t="shared" si="145"/>
        <v>0</v>
      </c>
      <c r="BT92" s="52">
        <f t="shared" si="145"/>
        <v>0</v>
      </c>
      <c r="BU92" s="52">
        <f t="shared" si="145"/>
        <v>0</v>
      </c>
      <c r="BV92" s="52">
        <f t="shared" si="145"/>
        <v>0</v>
      </c>
      <c r="BW92" s="52">
        <f t="shared" si="145"/>
        <v>0</v>
      </c>
      <c r="BX92" s="52">
        <f t="shared" si="145"/>
        <v>0</v>
      </c>
      <c r="BY92" s="52">
        <f t="shared" si="145"/>
        <v>0</v>
      </c>
      <c r="BZ92" s="52">
        <f t="shared" si="145"/>
        <v>0</v>
      </c>
      <c r="CA92" s="52">
        <f t="shared" si="145"/>
        <v>0</v>
      </c>
      <c r="CB92" s="52">
        <f t="shared" si="145"/>
        <v>0</v>
      </c>
      <c r="CC92" s="52">
        <f t="shared" si="145"/>
        <v>0</v>
      </c>
      <c r="CD92" s="52">
        <f t="shared" si="145"/>
        <v>0</v>
      </c>
      <c r="CE92" s="52">
        <f t="shared" si="145"/>
        <v>0</v>
      </c>
      <c r="CF92" s="52">
        <f t="shared" si="145"/>
        <v>0</v>
      </c>
      <c r="CG92" s="52">
        <f t="shared" si="145"/>
        <v>0</v>
      </c>
      <c r="CH92" s="52">
        <f t="shared" si="145"/>
        <v>0</v>
      </c>
      <c r="CI92" s="52">
        <f t="shared" si="145"/>
        <v>0</v>
      </c>
      <c r="CJ92" s="52">
        <f t="shared" si="145"/>
        <v>0</v>
      </c>
      <c r="CK92" s="52">
        <f t="shared" si="145"/>
        <v>0</v>
      </c>
      <c r="CL92" s="52">
        <f t="shared" si="145"/>
        <v>0</v>
      </c>
      <c r="CM92" s="52">
        <f t="shared" si="145"/>
        <v>0</v>
      </c>
      <c r="CN92" s="52">
        <f t="shared" si="145"/>
        <v>0</v>
      </c>
      <c r="CO92" s="52">
        <f t="shared" si="145"/>
        <v>0</v>
      </c>
      <c r="CP92" s="52">
        <f t="shared" si="145"/>
        <v>0</v>
      </c>
      <c r="CQ92" s="52">
        <f t="shared" si="145"/>
        <v>0</v>
      </c>
      <c r="CR92" s="52">
        <f t="shared" si="145"/>
        <v>0</v>
      </c>
      <c r="CS92" s="52">
        <f t="shared" si="145"/>
        <v>0</v>
      </c>
      <c r="CT92" s="52">
        <f t="shared" si="145"/>
        <v>0</v>
      </c>
      <c r="CU92" s="52">
        <f t="shared" si="145"/>
        <v>0</v>
      </c>
      <c r="CV92" s="52">
        <f t="shared" si="145"/>
        <v>0</v>
      </c>
      <c r="CW92" s="52">
        <f t="shared" ref="CW92:DP92" si="146">CW$50*CW17</f>
        <v>0</v>
      </c>
      <c r="CX92" s="52">
        <f t="shared" si="146"/>
        <v>0</v>
      </c>
      <c r="CY92" s="52">
        <f t="shared" si="146"/>
        <v>0</v>
      </c>
      <c r="CZ92" s="52">
        <f t="shared" si="146"/>
        <v>0</v>
      </c>
      <c r="DA92" s="52">
        <f t="shared" si="146"/>
        <v>0</v>
      </c>
      <c r="DB92" s="52">
        <f t="shared" si="146"/>
        <v>0</v>
      </c>
      <c r="DC92" s="52">
        <f t="shared" si="146"/>
        <v>0</v>
      </c>
      <c r="DD92" s="52">
        <f t="shared" si="146"/>
        <v>0</v>
      </c>
      <c r="DE92" s="52">
        <f t="shared" si="146"/>
        <v>0</v>
      </c>
      <c r="DF92" s="52">
        <f t="shared" si="146"/>
        <v>0</v>
      </c>
      <c r="DG92" s="52">
        <f t="shared" si="146"/>
        <v>0</v>
      </c>
      <c r="DH92" s="52">
        <f t="shared" si="146"/>
        <v>0</v>
      </c>
      <c r="DI92" s="52">
        <f t="shared" si="146"/>
        <v>0</v>
      </c>
      <c r="DJ92" s="52">
        <f t="shared" si="146"/>
        <v>0</v>
      </c>
      <c r="DK92" s="52">
        <f t="shared" si="146"/>
        <v>0</v>
      </c>
      <c r="DL92" s="52">
        <f t="shared" si="146"/>
        <v>0</v>
      </c>
      <c r="DM92" s="52">
        <f t="shared" si="146"/>
        <v>0</v>
      </c>
      <c r="DN92" s="52">
        <f t="shared" si="146"/>
        <v>0</v>
      </c>
      <c r="DO92" s="52">
        <f t="shared" si="146"/>
        <v>0</v>
      </c>
      <c r="DP92" s="52">
        <f t="shared" si="146"/>
        <v>0</v>
      </c>
    </row>
    <row r="93" spans="1:120" x14ac:dyDescent="0.25">
      <c r="A93" s="52" t="str">
        <f t="shared" si="138"/>
        <v>08_JPN</v>
      </c>
      <c r="B93" s="52" t="str">
        <f t="shared" si="138"/>
        <v>2_coal_products</v>
      </c>
      <c r="C93" s="52" t="str">
        <f t="shared" si="138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39"/>
        <v>08_JPN</v>
      </c>
      <c r="BL93" s="52" t="str">
        <f t="shared" si="140"/>
        <v>d_ind_cem_ccs_2_coal_products</v>
      </c>
      <c r="BM93" s="52"/>
      <c r="BN93" s="52"/>
      <c r="BO93" s="52">
        <f t="shared" ref="BO93:CV93" si="147">BO$50*BO18</f>
        <v>0</v>
      </c>
      <c r="BP93" s="52">
        <f t="shared" si="147"/>
        <v>0</v>
      </c>
      <c r="BQ93" s="52">
        <f t="shared" si="147"/>
        <v>0</v>
      </c>
      <c r="BR93" s="52">
        <f t="shared" si="147"/>
        <v>0</v>
      </c>
      <c r="BS93" s="52">
        <f t="shared" si="147"/>
        <v>0</v>
      </c>
      <c r="BT93" s="52">
        <f t="shared" si="147"/>
        <v>0</v>
      </c>
      <c r="BU93" s="52">
        <f t="shared" si="147"/>
        <v>0</v>
      </c>
      <c r="BV93" s="52">
        <f t="shared" si="147"/>
        <v>0</v>
      </c>
      <c r="BW93" s="52">
        <f t="shared" si="147"/>
        <v>0</v>
      </c>
      <c r="BX93" s="52">
        <f t="shared" si="147"/>
        <v>0</v>
      </c>
      <c r="BY93" s="52">
        <f t="shared" si="147"/>
        <v>0</v>
      </c>
      <c r="BZ93" s="52">
        <f t="shared" si="147"/>
        <v>0</v>
      </c>
      <c r="CA93" s="52">
        <f t="shared" si="147"/>
        <v>0</v>
      </c>
      <c r="CB93" s="52">
        <f t="shared" si="147"/>
        <v>0</v>
      </c>
      <c r="CC93" s="52">
        <f t="shared" si="147"/>
        <v>0</v>
      </c>
      <c r="CD93" s="52">
        <f t="shared" si="147"/>
        <v>0</v>
      </c>
      <c r="CE93" s="52">
        <f t="shared" si="147"/>
        <v>0</v>
      </c>
      <c r="CF93" s="52">
        <f t="shared" si="147"/>
        <v>0</v>
      </c>
      <c r="CG93" s="52">
        <f t="shared" si="147"/>
        <v>0</v>
      </c>
      <c r="CH93" s="52">
        <f t="shared" si="147"/>
        <v>0</v>
      </c>
      <c r="CI93" s="52">
        <f t="shared" si="147"/>
        <v>0</v>
      </c>
      <c r="CJ93" s="52">
        <f t="shared" si="147"/>
        <v>0</v>
      </c>
      <c r="CK93" s="52">
        <f t="shared" si="147"/>
        <v>0</v>
      </c>
      <c r="CL93" s="52">
        <f t="shared" si="147"/>
        <v>1.2842750480046652E-2</v>
      </c>
      <c r="CM93" s="52">
        <f t="shared" si="147"/>
        <v>3.8205332560865383E-2</v>
      </c>
      <c r="CN93" s="52">
        <f t="shared" si="147"/>
        <v>7.5797097857984691E-2</v>
      </c>
      <c r="CO93" s="52">
        <f t="shared" si="147"/>
        <v>0.12533632111012905</v>
      </c>
      <c r="CP93" s="52">
        <f t="shared" si="147"/>
        <v>0.18656027810183332</v>
      </c>
      <c r="CQ93" s="52">
        <f t="shared" si="147"/>
        <v>0.25923910729191668</v>
      </c>
      <c r="CR93" s="52">
        <f t="shared" si="147"/>
        <v>0.34319351998983949</v>
      </c>
      <c r="CS93" s="52">
        <f t="shared" si="147"/>
        <v>0.43832630122240307</v>
      </c>
      <c r="CT93" s="52">
        <f t="shared" si="147"/>
        <v>0.5446229499562022</v>
      </c>
      <c r="CU93" s="52">
        <f t="shared" si="147"/>
        <v>0.66217335141121558</v>
      </c>
      <c r="CV93" s="52">
        <f t="shared" si="147"/>
        <v>0.77916574214655265</v>
      </c>
      <c r="CW93" s="52">
        <f t="shared" ref="CW93:DP93" si="148">CW$50*CW18</f>
        <v>0.89750796726377069</v>
      </c>
      <c r="CX93" s="52">
        <f t="shared" si="148"/>
        <v>1.0154452937904581</v>
      </c>
      <c r="CY93" s="52">
        <f t="shared" si="148"/>
        <v>1.1329787568547964</v>
      </c>
      <c r="CZ93" s="52">
        <f t="shared" si="148"/>
        <v>1.2501093892348683</v>
      </c>
      <c r="DA93" s="52">
        <f t="shared" si="148"/>
        <v>1.3668382213636567</v>
      </c>
      <c r="DB93" s="52">
        <f t="shared" si="148"/>
        <v>1.4831662813340363</v>
      </c>
      <c r="DC93" s="52">
        <f t="shared" si="148"/>
        <v>1.5990945949037518</v>
      </c>
      <c r="DD93" s="52">
        <f t="shared" si="148"/>
        <v>1.7146241855003896</v>
      </c>
      <c r="DE93" s="52">
        <f t="shared" si="148"/>
        <v>1.8297560742263355</v>
      </c>
      <c r="DF93" s="52">
        <f t="shared" si="148"/>
        <v>1.9444912798637239</v>
      </c>
      <c r="DG93" s="52">
        <f t="shared" si="148"/>
        <v>2.0588308188793794</v>
      </c>
      <c r="DH93" s="52">
        <f t="shared" si="148"/>
        <v>2.1727757054297427</v>
      </c>
      <c r="DI93" s="52">
        <f t="shared" si="148"/>
        <v>2.2863269513657931</v>
      </c>
      <c r="DJ93" s="52">
        <f t="shared" si="148"/>
        <v>2.3994855662379542</v>
      </c>
      <c r="DK93" s="52">
        <f t="shared" si="148"/>
        <v>2.5122525573009953</v>
      </c>
      <c r="DL93" s="52">
        <f t="shared" si="148"/>
        <v>2.6246289295189196</v>
      </c>
      <c r="DM93" s="52">
        <f t="shared" si="148"/>
        <v>2.7366156855698422</v>
      </c>
      <c r="DN93" s="52">
        <f t="shared" si="148"/>
        <v>2.8482138258508622</v>
      </c>
      <c r="DO93" s="52">
        <f t="shared" si="148"/>
        <v>2.9594243484829179</v>
      </c>
      <c r="DP93" s="52">
        <f t="shared" si="148"/>
        <v>3.0702482493156387</v>
      </c>
    </row>
    <row r="94" spans="1:120" x14ac:dyDescent="0.25">
      <c r="A94" s="52" t="str">
        <f t="shared" si="138"/>
        <v>08_JPN</v>
      </c>
      <c r="B94" s="52" t="str">
        <f t="shared" si="138"/>
        <v>6_1_crude_oil</v>
      </c>
      <c r="C94" s="52" t="str">
        <f t="shared" si="138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39"/>
        <v>08_JPN</v>
      </c>
      <c r="BL94" s="52" t="str">
        <f t="shared" si="140"/>
        <v>d_ind_cem_ccs_6_1_crude_oil</v>
      </c>
      <c r="BM94" s="52"/>
      <c r="BN94" s="52"/>
      <c r="BO94" s="52">
        <f t="shared" ref="BO94:CV94" si="149">BO$50*BO19</f>
        <v>0</v>
      </c>
      <c r="BP94" s="52">
        <f t="shared" si="149"/>
        <v>0</v>
      </c>
      <c r="BQ94" s="52">
        <f t="shared" si="149"/>
        <v>0</v>
      </c>
      <c r="BR94" s="52">
        <f t="shared" si="149"/>
        <v>0</v>
      </c>
      <c r="BS94" s="52">
        <f t="shared" si="149"/>
        <v>0</v>
      </c>
      <c r="BT94" s="52">
        <f t="shared" si="149"/>
        <v>0</v>
      </c>
      <c r="BU94" s="52">
        <f t="shared" si="149"/>
        <v>0</v>
      </c>
      <c r="BV94" s="52">
        <f t="shared" si="149"/>
        <v>0</v>
      </c>
      <c r="BW94" s="52">
        <f t="shared" si="149"/>
        <v>0</v>
      </c>
      <c r="BX94" s="52">
        <f t="shared" si="149"/>
        <v>0</v>
      </c>
      <c r="BY94" s="52">
        <f t="shared" si="149"/>
        <v>0</v>
      </c>
      <c r="BZ94" s="52">
        <f t="shared" si="149"/>
        <v>0</v>
      </c>
      <c r="CA94" s="52">
        <f t="shared" si="149"/>
        <v>0</v>
      </c>
      <c r="CB94" s="52">
        <f t="shared" si="149"/>
        <v>0</v>
      </c>
      <c r="CC94" s="52">
        <f t="shared" si="149"/>
        <v>0</v>
      </c>
      <c r="CD94" s="52">
        <f t="shared" si="149"/>
        <v>0</v>
      </c>
      <c r="CE94" s="52">
        <f t="shared" si="149"/>
        <v>0</v>
      </c>
      <c r="CF94" s="52">
        <f t="shared" si="149"/>
        <v>0</v>
      </c>
      <c r="CG94" s="52">
        <f t="shared" si="149"/>
        <v>0</v>
      </c>
      <c r="CH94" s="52">
        <f t="shared" si="149"/>
        <v>0</v>
      </c>
      <c r="CI94" s="52">
        <f t="shared" si="149"/>
        <v>0</v>
      </c>
      <c r="CJ94" s="52">
        <f t="shared" si="149"/>
        <v>0</v>
      </c>
      <c r="CK94" s="52">
        <f t="shared" si="149"/>
        <v>0</v>
      </c>
      <c r="CL94" s="52">
        <f t="shared" si="149"/>
        <v>0</v>
      </c>
      <c r="CM94" s="52">
        <f t="shared" si="149"/>
        <v>0</v>
      </c>
      <c r="CN94" s="52">
        <f t="shared" si="149"/>
        <v>0</v>
      </c>
      <c r="CO94" s="52">
        <f t="shared" si="149"/>
        <v>0</v>
      </c>
      <c r="CP94" s="52">
        <f t="shared" si="149"/>
        <v>0</v>
      </c>
      <c r="CQ94" s="52">
        <f t="shared" si="149"/>
        <v>0</v>
      </c>
      <c r="CR94" s="52">
        <f t="shared" si="149"/>
        <v>0</v>
      </c>
      <c r="CS94" s="52">
        <f t="shared" si="149"/>
        <v>0</v>
      </c>
      <c r="CT94" s="52">
        <f t="shared" si="149"/>
        <v>0</v>
      </c>
      <c r="CU94" s="52">
        <f t="shared" si="149"/>
        <v>0</v>
      </c>
      <c r="CV94" s="52">
        <f t="shared" si="149"/>
        <v>0</v>
      </c>
      <c r="CW94" s="52">
        <f t="shared" ref="CW94:DP94" si="150">CW$50*CW19</f>
        <v>0</v>
      </c>
      <c r="CX94" s="52">
        <f t="shared" si="150"/>
        <v>0</v>
      </c>
      <c r="CY94" s="52">
        <f t="shared" si="150"/>
        <v>0</v>
      </c>
      <c r="CZ94" s="52">
        <f t="shared" si="150"/>
        <v>0</v>
      </c>
      <c r="DA94" s="52">
        <f t="shared" si="150"/>
        <v>0</v>
      </c>
      <c r="DB94" s="52">
        <f t="shared" si="150"/>
        <v>0</v>
      </c>
      <c r="DC94" s="52">
        <f t="shared" si="150"/>
        <v>0</v>
      </c>
      <c r="DD94" s="52">
        <f t="shared" si="150"/>
        <v>0</v>
      </c>
      <c r="DE94" s="52">
        <f t="shared" si="150"/>
        <v>0</v>
      </c>
      <c r="DF94" s="52">
        <f t="shared" si="150"/>
        <v>0</v>
      </c>
      <c r="DG94" s="52">
        <f t="shared" si="150"/>
        <v>0</v>
      </c>
      <c r="DH94" s="52">
        <f t="shared" si="150"/>
        <v>0</v>
      </c>
      <c r="DI94" s="52">
        <f t="shared" si="150"/>
        <v>0</v>
      </c>
      <c r="DJ94" s="52">
        <f t="shared" si="150"/>
        <v>0</v>
      </c>
      <c r="DK94" s="52">
        <f t="shared" si="150"/>
        <v>0</v>
      </c>
      <c r="DL94" s="52">
        <f t="shared" si="150"/>
        <v>0</v>
      </c>
      <c r="DM94" s="52">
        <f t="shared" si="150"/>
        <v>0</v>
      </c>
      <c r="DN94" s="52">
        <f t="shared" si="150"/>
        <v>0</v>
      </c>
      <c r="DO94" s="52">
        <f t="shared" si="150"/>
        <v>0</v>
      </c>
      <c r="DP94" s="52">
        <f t="shared" si="150"/>
        <v>0</v>
      </c>
    </row>
    <row r="95" spans="1:120" x14ac:dyDescent="0.25">
      <c r="A95" s="52" t="str">
        <f t="shared" si="138"/>
        <v>08_JPN</v>
      </c>
      <c r="B95" s="52" t="str">
        <f t="shared" si="138"/>
        <v>6_x_ngls</v>
      </c>
      <c r="C95" s="52" t="str">
        <f t="shared" si="138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39"/>
        <v>08_JPN</v>
      </c>
      <c r="BL95" s="52" t="str">
        <f t="shared" si="140"/>
        <v>d_ind_cem_ccs_6_x_ngls</v>
      </c>
      <c r="BM95" s="52"/>
      <c r="BN95" s="52"/>
      <c r="BO95" s="52">
        <f t="shared" ref="BO95:CV95" si="151">BO$50*BO20</f>
        <v>0</v>
      </c>
      <c r="BP95" s="52">
        <f t="shared" si="151"/>
        <v>0</v>
      </c>
      <c r="BQ95" s="52">
        <f t="shared" si="151"/>
        <v>0</v>
      </c>
      <c r="BR95" s="52">
        <f t="shared" si="151"/>
        <v>0</v>
      </c>
      <c r="BS95" s="52">
        <f t="shared" si="151"/>
        <v>0</v>
      </c>
      <c r="BT95" s="52">
        <f t="shared" si="151"/>
        <v>0</v>
      </c>
      <c r="BU95" s="52">
        <f t="shared" si="151"/>
        <v>0</v>
      </c>
      <c r="BV95" s="52">
        <f t="shared" si="151"/>
        <v>0</v>
      </c>
      <c r="BW95" s="52">
        <f t="shared" si="151"/>
        <v>0</v>
      </c>
      <c r="BX95" s="52">
        <f t="shared" si="151"/>
        <v>0</v>
      </c>
      <c r="BY95" s="52">
        <f t="shared" si="151"/>
        <v>0</v>
      </c>
      <c r="BZ95" s="52">
        <f t="shared" si="151"/>
        <v>0</v>
      </c>
      <c r="CA95" s="52">
        <f t="shared" si="151"/>
        <v>0</v>
      </c>
      <c r="CB95" s="52">
        <f t="shared" si="151"/>
        <v>0</v>
      </c>
      <c r="CC95" s="52">
        <f t="shared" si="151"/>
        <v>0</v>
      </c>
      <c r="CD95" s="52">
        <f t="shared" si="151"/>
        <v>0</v>
      </c>
      <c r="CE95" s="52">
        <f t="shared" si="151"/>
        <v>0</v>
      </c>
      <c r="CF95" s="52">
        <f t="shared" si="151"/>
        <v>0</v>
      </c>
      <c r="CG95" s="52">
        <f t="shared" si="151"/>
        <v>0</v>
      </c>
      <c r="CH95" s="52">
        <f t="shared" si="151"/>
        <v>0</v>
      </c>
      <c r="CI95" s="52">
        <f t="shared" si="151"/>
        <v>0</v>
      </c>
      <c r="CJ95" s="52">
        <f t="shared" si="151"/>
        <v>0</v>
      </c>
      <c r="CK95" s="52">
        <f t="shared" si="151"/>
        <v>0</v>
      </c>
      <c r="CL95" s="52">
        <f t="shared" si="151"/>
        <v>0</v>
      </c>
      <c r="CM95" s="52">
        <f t="shared" si="151"/>
        <v>0</v>
      </c>
      <c r="CN95" s="52">
        <f t="shared" si="151"/>
        <v>0</v>
      </c>
      <c r="CO95" s="52">
        <f t="shared" si="151"/>
        <v>0</v>
      </c>
      <c r="CP95" s="52">
        <f t="shared" si="151"/>
        <v>0</v>
      </c>
      <c r="CQ95" s="52">
        <f t="shared" si="151"/>
        <v>0</v>
      </c>
      <c r="CR95" s="52">
        <f t="shared" si="151"/>
        <v>0</v>
      </c>
      <c r="CS95" s="52">
        <f t="shared" si="151"/>
        <v>0</v>
      </c>
      <c r="CT95" s="52">
        <f t="shared" si="151"/>
        <v>0</v>
      </c>
      <c r="CU95" s="52">
        <f t="shared" si="151"/>
        <v>0</v>
      </c>
      <c r="CV95" s="52">
        <f t="shared" si="151"/>
        <v>0</v>
      </c>
      <c r="CW95" s="52">
        <f t="shared" ref="CW95:DP95" si="152">CW$50*CW20</f>
        <v>0</v>
      </c>
      <c r="CX95" s="52">
        <f t="shared" si="152"/>
        <v>0</v>
      </c>
      <c r="CY95" s="52">
        <f t="shared" si="152"/>
        <v>0</v>
      </c>
      <c r="CZ95" s="52">
        <f t="shared" si="152"/>
        <v>0</v>
      </c>
      <c r="DA95" s="52">
        <f t="shared" si="152"/>
        <v>0</v>
      </c>
      <c r="DB95" s="52">
        <f t="shared" si="152"/>
        <v>0</v>
      </c>
      <c r="DC95" s="52">
        <f t="shared" si="152"/>
        <v>0</v>
      </c>
      <c r="DD95" s="52">
        <f t="shared" si="152"/>
        <v>0</v>
      </c>
      <c r="DE95" s="52">
        <f t="shared" si="152"/>
        <v>0</v>
      </c>
      <c r="DF95" s="52">
        <f t="shared" si="152"/>
        <v>0</v>
      </c>
      <c r="DG95" s="52">
        <f t="shared" si="152"/>
        <v>0</v>
      </c>
      <c r="DH95" s="52">
        <f t="shared" si="152"/>
        <v>0</v>
      </c>
      <c r="DI95" s="52">
        <f t="shared" si="152"/>
        <v>0</v>
      </c>
      <c r="DJ95" s="52">
        <f t="shared" si="152"/>
        <v>0</v>
      </c>
      <c r="DK95" s="52">
        <f t="shared" si="152"/>
        <v>0</v>
      </c>
      <c r="DL95" s="52">
        <f t="shared" si="152"/>
        <v>0</v>
      </c>
      <c r="DM95" s="52">
        <f t="shared" si="152"/>
        <v>0</v>
      </c>
      <c r="DN95" s="52">
        <f t="shared" si="152"/>
        <v>0</v>
      </c>
      <c r="DO95" s="52">
        <f t="shared" si="152"/>
        <v>0</v>
      </c>
      <c r="DP95" s="52">
        <f t="shared" si="152"/>
        <v>0</v>
      </c>
    </row>
    <row r="96" spans="1:120" x14ac:dyDescent="0.25">
      <c r="A96" s="52" t="str">
        <f t="shared" si="138"/>
        <v>08_JPN</v>
      </c>
      <c r="B96" s="52" t="str">
        <f t="shared" si="138"/>
        <v>7_1_motor_gasoline</v>
      </c>
      <c r="C96" s="52" t="str">
        <f t="shared" si="138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39"/>
        <v>08_JPN</v>
      </c>
      <c r="BL96" s="52" t="str">
        <f t="shared" si="140"/>
        <v>d_ind_cem_ccs_7_1_mo_gasoline</v>
      </c>
      <c r="BM96" s="52"/>
      <c r="BN96" s="52"/>
      <c r="BO96" s="52">
        <f t="shared" ref="BO96:CV96" si="153">BO$50*BO21</f>
        <v>0</v>
      </c>
      <c r="BP96" s="52">
        <f t="shared" si="153"/>
        <v>0</v>
      </c>
      <c r="BQ96" s="52">
        <f t="shared" si="153"/>
        <v>0</v>
      </c>
      <c r="BR96" s="52">
        <f t="shared" si="153"/>
        <v>0</v>
      </c>
      <c r="BS96" s="52">
        <f t="shared" si="153"/>
        <v>0</v>
      </c>
      <c r="BT96" s="52">
        <f t="shared" si="153"/>
        <v>0</v>
      </c>
      <c r="BU96" s="52">
        <f t="shared" si="153"/>
        <v>0</v>
      </c>
      <c r="BV96" s="52">
        <f t="shared" si="153"/>
        <v>0</v>
      </c>
      <c r="BW96" s="52">
        <f t="shared" si="153"/>
        <v>0</v>
      </c>
      <c r="BX96" s="52">
        <f t="shared" si="153"/>
        <v>0</v>
      </c>
      <c r="BY96" s="52">
        <f t="shared" si="153"/>
        <v>0</v>
      </c>
      <c r="BZ96" s="52">
        <f t="shared" si="153"/>
        <v>0</v>
      </c>
      <c r="CA96" s="52">
        <f t="shared" si="153"/>
        <v>0</v>
      </c>
      <c r="CB96" s="52">
        <f t="shared" si="153"/>
        <v>0</v>
      </c>
      <c r="CC96" s="52">
        <f t="shared" si="153"/>
        <v>0</v>
      </c>
      <c r="CD96" s="52">
        <f t="shared" si="153"/>
        <v>0</v>
      </c>
      <c r="CE96" s="52">
        <f t="shared" si="153"/>
        <v>0</v>
      </c>
      <c r="CF96" s="52">
        <f t="shared" si="153"/>
        <v>0</v>
      </c>
      <c r="CG96" s="52">
        <f t="shared" si="153"/>
        <v>0</v>
      </c>
      <c r="CH96" s="52">
        <f t="shared" si="153"/>
        <v>0</v>
      </c>
      <c r="CI96" s="52">
        <f t="shared" si="153"/>
        <v>0</v>
      </c>
      <c r="CJ96" s="52">
        <f t="shared" si="153"/>
        <v>0</v>
      </c>
      <c r="CK96" s="52">
        <f t="shared" si="153"/>
        <v>0</v>
      </c>
      <c r="CL96" s="52">
        <f t="shared" si="153"/>
        <v>0</v>
      </c>
      <c r="CM96" s="52">
        <f t="shared" si="153"/>
        <v>0</v>
      </c>
      <c r="CN96" s="52">
        <f t="shared" si="153"/>
        <v>0</v>
      </c>
      <c r="CO96" s="52">
        <f t="shared" si="153"/>
        <v>0</v>
      </c>
      <c r="CP96" s="52">
        <f t="shared" si="153"/>
        <v>0</v>
      </c>
      <c r="CQ96" s="52">
        <f t="shared" si="153"/>
        <v>0</v>
      </c>
      <c r="CR96" s="52">
        <f t="shared" si="153"/>
        <v>0</v>
      </c>
      <c r="CS96" s="52">
        <f t="shared" si="153"/>
        <v>0</v>
      </c>
      <c r="CT96" s="52">
        <f t="shared" si="153"/>
        <v>0</v>
      </c>
      <c r="CU96" s="52">
        <f t="shared" si="153"/>
        <v>0</v>
      </c>
      <c r="CV96" s="52">
        <f t="shared" si="153"/>
        <v>0</v>
      </c>
      <c r="CW96" s="52">
        <f t="shared" ref="CW96:DP96" si="154">CW$50*CW21</f>
        <v>0</v>
      </c>
      <c r="CX96" s="52">
        <f t="shared" si="154"/>
        <v>0</v>
      </c>
      <c r="CY96" s="52">
        <f t="shared" si="154"/>
        <v>0</v>
      </c>
      <c r="CZ96" s="52">
        <f t="shared" si="154"/>
        <v>0</v>
      </c>
      <c r="DA96" s="52">
        <f t="shared" si="154"/>
        <v>0</v>
      </c>
      <c r="DB96" s="52">
        <f t="shared" si="154"/>
        <v>0</v>
      </c>
      <c r="DC96" s="52">
        <f t="shared" si="154"/>
        <v>0</v>
      </c>
      <c r="DD96" s="52">
        <f t="shared" si="154"/>
        <v>0</v>
      </c>
      <c r="DE96" s="52">
        <f t="shared" si="154"/>
        <v>0</v>
      </c>
      <c r="DF96" s="52">
        <f t="shared" si="154"/>
        <v>0</v>
      </c>
      <c r="DG96" s="52">
        <f t="shared" si="154"/>
        <v>0</v>
      </c>
      <c r="DH96" s="52">
        <f t="shared" si="154"/>
        <v>0</v>
      </c>
      <c r="DI96" s="52">
        <f t="shared" si="154"/>
        <v>0</v>
      </c>
      <c r="DJ96" s="52">
        <f t="shared" si="154"/>
        <v>0</v>
      </c>
      <c r="DK96" s="52">
        <f t="shared" si="154"/>
        <v>0</v>
      </c>
      <c r="DL96" s="52">
        <f t="shared" si="154"/>
        <v>0</v>
      </c>
      <c r="DM96" s="52">
        <f t="shared" si="154"/>
        <v>0</v>
      </c>
      <c r="DN96" s="52">
        <f t="shared" si="154"/>
        <v>0</v>
      </c>
      <c r="DO96" s="52">
        <f t="shared" si="154"/>
        <v>0</v>
      </c>
      <c r="DP96" s="52">
        <f t="shared" si="154"/>
        <v>0</v>
      </c>
    </row>
    <row r="97" spans="1:120" x14ac:dyDescent="0.25">
      <c r="A97" s="52" t="str">
        <f t="shared" si="138"/>
        <v>08_JPN</v>
      </c>
      <c r="B97" s="52" t="str">
        <f t="shared" si="138"/>
        <v>7_2_aviation_gasoline</v>
      </c>
      <c r="C97" s="52" t="str">
        <f t="shared" si="138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39"/>
        <v>08_JPN</v>
      </c>
      <c r="BL97" s="52" t="str">
        <f t="shared" si="140"/>
        <v>d_ind_cem_ccs_7_2_avi_gasoline</v>
      </c>
      <c r="BM97" s="52"/>
      <c r="BN97" s="52"/>
      <c r="BO97" s="52">
        <f t="shared" ref="BO97:CV97" si="155">BO$50*BO22</f>
        <v>0</v>
      </c>
      <c r="BP97" s="52">
        <f t="shared" si="155"/>
        <v>0</v>
      </c>
      <c r="BQ97" s="52">
        <f t="shared" si="155"/>
        <v>0</v>
      </c>
      <c r="BR97" s="52">
        <f t="shared" si="155"/>
        <v>0</v>
      </c>
      <c r="BS97" s="52">
        <f t="shared" si="155"/>
        <v>0</v>
      </c>
      <c r="BT97" s="52">
        <f t="shared" si="155"/>
        <v>0</v>
      </c>
      <c r="BU97" s="52">
        <f t="shared" si="155"/>
        <v>0</v>
      </c>
      <c r="BV97" s="52">
        <f t="shared" si="155"/>
        <v>0</v>
      </c>
      <c r="BW97" s="52">
        <f t="shared" si="155"/>
        <v>0</v>
      </c>
      <c r="BX97" s="52">
        <f t="shared" si="155"/>
        <v>0</v>
      </c>
      <c r="BY97" s="52">
        <f t="shared" si="155"/>
        <v>0</v>
      </c>
      <c r="BZ97" s="52">
        <f t="shared" si="155"/>
        <v>0</v>
      </c>
      <c r="CA97" s="52">
        <f t="shared" si="155"/>
        <v>0</v>
      </c>
      <c r="CB97" s="52">
        <f t="shared" si="155"/>
        <v>0</v>
      </c>
      <c r="CC97" s="52">
        <f t="shared" si="155"/>
        <v>0</v>
      </c>
      <c r="CD97" s="52">
        <f t="shared" si="155"/>
        <v>0</v>
      </c>
      <c r="CE97" s="52">
        <f t="shared" si="155"/>
        <v>0</v>
      </c>
      <c r="CF97" s="52">
        <f t="shared" si="155"/>
        <v>0</v>
      </c>
      <c r="CG97" s="52">
        <f t="shared" si="155"/>
        <v>0</v>
      </c>
      <c r="CH97" s="52">
        <f t="shared" si="155"/>
        <v>0</v>
      </c>
      <c r="CI97" s="52">
        <f t="shared" si="155"/>
        <v>0</v>
      </c>
      <c r="CJ97" s="52">
        <f t="shared" si="155"/>
        <v>0</v>
      </c>
      <c r="CK97" s="52">
        <f t="shared" si="155"/>
        <v>0</v>
      </c>
      <c r="CL97" s="52">
        <f t="shared" si="155"/>
        <v>0</v>
      </c>
      <c r="CM97" s="52">
        <f t="shared" si="155"/>
        <v>0</v>
      </c>
      <c r="CN97" s="52">
        <f t="shared" si="155"/>
        <v>0</v>
      </c>
      <c r="CO97" s="52">
        <f t="shared" si="155"/>
        <v>0</v>
      </c>
      <c r="CP97" s="52">
        <f t="shared" si="155"/>
        <v>0</v>
      </c>
      <c r="CQ97" s="52">
        <f t="shared" si="155"/>
        <v>0</v>
      </c>
      <c r="CR97" s="52">
        <f t="shared" si="155"/>
        <v>0</v>
      </c>
      <c r="CS97" s="52">
        <f t="shared" si="155"/>
        <v>0</v>
      </c>
      <c r="CT97" s="52">
        <f t="shared" si="155"/>
        <v>0</v>
      </c>
      <c r="CU97" s="52">
        <f t="shared" si="155"/>
        <v>0</v>
      </c>
      <c r="CV97" s="52">
        <f t="shared" si="155"/>
        <v>0</v>
      </c>
      <c r="CW97" s="52">
        <f t="shared" ref="CW97:DP97" si="156">CW$50*CW22</f>
        <v>0</v>
      </c>
      <c r="CX97" s="52">
        <f t="shared" si="156"/>
        <v>0</v>
      </c>
      <c r="CY97" s="52">
        <f t="shared" si="156"/>
        <v>0</v>
      </c>
      <c r="CZ97" s="52">
        <f t="shared" si="156"/>
        <v>0</v>
      </c>
      <c r="DA97" s="52">
        <f t="shared" si="156"/>
        <v>0</v>
      </c>
      <c r="DB97" s="52">
        <f t="shared" si="156"/>
        <v>0</v>
      </c>
      <c r="DC97" s="52">
        <f t="shared" si="156"/>
        <v>0</v>
      </c>
      <c r="DD97" s="52">
        <f t="shared" si="156"/>
        <v>0</v>
      </c>
      <c r="DE97" s="52">
        <f t="shared" si="156"/>
        <v>0</v>
      </c>
      <c r="DF97" s="52">
        <f t="shared" si="156"/>
        <v>0</v>
      </c>
      <c r="DG97" s="52">
        <f t="shared" si="156"/>
        <v>0</v>
      </c>
      <c r="DH97" s="52">
        <f t="shared" si="156"/>
        <v>0</v>
      </c>
      <c r="DI97" s="52">
        <f t="shared" si="156"/>
        <v>0</v>
      </c>
      <c r="DJ97" s="52">
        <f t="shared" si="156"/>
        <v>0</v>
      </c>
      <c r="DK97" s="52">
        <f t="shared" si="156"/>
        <v>0</v>
      </c>
      <c r="DL97" s="52">
        <f t="shared" si="156"/>
        <v>0</v>
      </c>
      <c r="DM97" s="52">
        <f t="shared" si="156"/>
        <v>0</v>
      </c>
      <c r="DN97" s="52">
        <f t="shared" si="156"/>
        <v>0</v>
      </c>
      <c r="DO97" s="52">
        <f t="shared" si="156"/>
        <v>0</v>
      </c>
      <c r="DP97" s="52">
        <f t="shared" si="156"/>
        <v>0</v>
      </c>
    </row>
    <row r="98" spans="1:120" x14ac:dyDescent="0.25">
      <c r="A98" s="52" t="str">
        <f t="shared" si="138"/>
        <v>08_JPN</v>
      </c>
      <c r="B98" s="52" t="str">
        <f t="shared" si="138"/>
        <v>7_3_naphtha</v>
      </c>
      <c r="C98" s="52" t="str">
        <f t="shared" si="138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39"/>
        <v>08_JPN</v>
      </c>
      <c r="BL98" s="52" t="str">
        <f t="shared" si="140"/>
        <v>d_ind_cem_ccs_7_3_naphtha</v>
      </c>
      <c r="BM98" s="52"/>
      <c r="BN98" s="52"/>
      <c r="BO98" s="52">
        <f t="shared" ref="BO98:CV98" si="157">BO$50*BO23</f>
        <v>0</v>
      </c>
      <c r="BP98" s="52">
        <f t="shared" si="157"/>
        <v>0</v>
      </c>
      <c r="BQ98" s="52">
        <f t="shared" si="157"/>
        <v>0</v>
      </c>
      <c r="BR98" s="52">
        <f t="shared" si="157"/>
        <v>0</v>
      </c>
      <c r="BS98" s="52">
        <f t="shared" si="157"/>
        <v>0</v>
      </c>
      <c r="BT98" s="52">
        <f t="shared" si="157"/>
        <v>0</v>
      </c>
      <c r="BU98" s="52">
        <f t="shared" si="157"/>
        <v>0</v>
      </c>
      <c r="BV98" s="52">
        <f t="shared" si="157"/>
        <v>0</v>
      </c>
      <c r="BW98" s="52">
        <f t="shared" si="157"/>
        <v>0</v>
      </c>
      <c r="BX98" s="52">
        <f t="shared" si="157"/>
        <v>0</v>
      </c>
      <c r="BY98" s="52">
        <f t="shared" si="157"/>
        <v>0</v>
      </c>
      <c r="BZ98" s="52">
        <f t="shared" si="157"/>
        <v>0</v>
      </c>
      <c r="CA98" s="52">
        <f t="shared" si="157"/>
        <v>0</v>
      </c>
      <c r="CB98" s="52">
        <f t="shared" si="157"/>
        <v>0</v>
      </c>
      <c r="CC98" s="52">
        <f t="shared" si="157"/>
        <v>0</v>
      </c>
      <c r="CD98" s="52">
        <f t="shared" si="157"/>
        <v>0</v>
      </c>
      <c r="CE98" s="52">
        <f t="shared" si="157"/>
        <v>0</v>
      </c>
      <c r="CF98" s="52">
        <f t="shared" si="157"/>
        <v>0</v>
      </c>
      <c r="CG98" s="52">
        <f t="shared" si="157"/>
        <v>0</v>
      </c>
      <c r="CH98" s="52">
        <f t="shared" si="157"/>
        <v>0</v>
      </c>
      <c r="CI98" s="52">
        <f t="shared" si="157"/>
        <v>0</v>
      </c>
      <c r="CJ98" s="52">
        <f t="shared" si="157"/>
        <v>0</v>
      </c>
      <c r="CK98" s="52">
        <f t="shared" si="157"/>
        <v>0</v>
      </c>
      <c r="CL98" s="52">
        <f t="shared" si="157"/>
        <v>0</v>
      </c>
      <c r="CM98" s="52">
        <f t="shared" si="157"/>
        <v>0</v>
      </c>
      <c r="CN98" s="52">
        <f t="shared" si="157"/>
        <v>0</v>
      </c>
      <c r="CO98" s="52">
        <f t="shared" si="157"/>
        <v>0</v>
      </c>
      <c r="CP98" s="52">
        <f t="shared" si="157"/>
        <v>0</v>
      </c>
      <c r="CQ98" s="52">
        <f t="shared" si="157"/>
        <v>0</v>
      </c>
      <c r="CR98" s="52">
        <f t="shared" si="157"/>
        <v>0</v>
      </c>
      <c r="CS98" s="52">
        <f t="shared" si="157"/>
        <v>0</v>
      </c>
      <c r="CT98" s="52">
        <f t="shared" si="157"/>
        <v>0</v>
      </c>
      <c r="CU98" s="52">
        <f t="shared" si="157"/>
        <v>0</v>
      </c>
      <c r="CV98" s="52">
        <f t="shared" si="157"/>
        <v>0</v>
      </c>
      <c r="CW98" s="52">
        <f t="shared" ref="CW98:DP98" si="158">CW$50*CW23</f>
        <v>0</v>
      </c>
      <c r="CX98" s="52">
        <f t="shared" si="158"/>
        <v>0</v>
      </c>
      <c r="CY98" s="52">
        <f t="shared" si="158"/>
        <v>0</v>
      </c>
      <c r="CZ98" s="52">
        <f t="shared" si="158"/>
        <v>0</v>
      </c>
      <c r="DA98" s="52">
        <f t="shared" si="158"/>
        <v>0</v>
      </c>
      <c r="DB98" s="52">
        <f t="shared" si="158"/>
        <v>0</v>
      </c>
      <c r="DC98" s="52">
        <f t="shared" si="158"/>
        <v>0</v>
      </c>
      <c r="DD98" s="52">
        <f t="shared" si="158"/>
        <v>0</v>
      </c>
      <c r="DE98" s="52">
        <f t="shared" si="158"/>
        <v>0</v>
      </c>
      <c r="DF98" s="52">
        <f t="shared" si="158"/>
        <v>0</v>
      </c>
      <c r="DG98" s="52">
        <f t="shared" si="158"/>
        <v>0</v>
      </c>
      <c r="DH98" s="52">
        <f t="shared" si="158"/>
        <v>0</v>
      </c>
      <c r="DI98" s="52">
        <f t="shared" si="158"/>
        <v>0</v>
      </c>
      <c r="DJ98" s="52">
        <f t="shared" si="158"/>
        <v>0</v>
      </c>
      <c r="DK98" s="52">
        <f t="shared" si="158"/>
        <v>0</v>
      </c>
      <c r="DL98" s="52">
        <f t="shared" si="158"/>
        <v>0</v>
      </c>
      <c r="DM98" s="52">
        <f t="shared" si="158"/>
        <v>0</v>
      </c>
      <c r="DN98" s="52">
        <f t="shared" si="158"/>
        <v>0</v>
      </c>
      <c r="DO98" s="52">
        <f t="shared" si="158"/>
        <v>0</v>
      </c>
      <c r="DP98" s="52">
        <f t="shared" si="158"/>
        <v>0</v>
      </c>
    </row>
    <row r="99" spans="1:120" x14ac:dyDescent="0.25">
      <c r="A99" s="52" t="str">
        <f t="shared" si="138"/>
        <v>08_JPN</v>
      </c>
      <c r="B99" s="52" t="str">
        <f t="shared" si="138"/>
        <v>7_x_jet_fuel</v>
      </c>
      <c r="C99" s="52" t="str">
        <f t="shared" si="138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39"/>
        <v>08_JPN</v>
      </c>
      <c r="BL99" s="52" t="str">
        <f t="shared" si="140"/>
        <v>d_ind_cem_ccs_7_x_jet_fuel</v>
      </c>
      <c r="BM99" s="52"/>
      <c r="BN99" s="52"/>
      <c r="BO99" s="52">
        <f t="shared" ref="BO99:CV99" si="159">BO$50*BO24</f>
        <v>0</v>
      </c>
      <c r="BP99" s="52">
        <f t="shared" si="159"/>
        <v>0</v>
      </c>
      <c r="BQ99" s="52">
        <f t="shared" si="159"/>
        <v>0</v>
      </c>
      <c r="BR99" s="52">
        <f t="shared" si="159"/>
        <v>0</v>
      </c>
      <c r="BS99" s="52">
        <f t="shared" si="159"/>
        <v>0</v>
      </c>
      <c r="BT99" s="52">
        <f t="shared" si="159"/>
        <v>0</v>
      </c>
      <c r="BU99" s="52">
        <f t="shared" si="159"/>
        <v>0</v>
      </c>
      <c r="BV99" s="52">
        <f t="shared" si="159"/>
        <v>0</v>
      </c>
      <c r="BW99" s="52">
        <f t="shared" si="159"/>
        <v>0</v>
      </c>
      <c r="BX99" s="52">
        <f t="shared" si="159"/>
        <v>0</v>
      </c>
      <c r="BY99" s="52">
        <f t="shared" si="159"/>
        <v>0</v>
      </c>
      <c r="BZ99" s="52">
        <f t="shared" si="159"/>
        <v>0</v>
      </c>
      <c r="CA99" s="52">
        <f t="shared" si="159"/>
        <v>0</v>
      </c>
      <c r="CB99" s="52">
        <f t="shared" si="159"/>
        <v>0</v>
      </c>
      <c r="CC99" s="52">
        <f t="shared" si="159"/>
        <v>0</v>
      </c>
      <c r="CD99" s="52">
        <f t="shared" si="159"/>
        <v>0</v>
      </c>
      <c r="CE99" s="52">
        <f t="shared" si="159"/>
        <v>0</v>
      </c>
      <c r="CF99" s="52">
        <f t="shared" si="159"/>
        <v>0</v>
      </c>
      <c r="CG99" s="52">
        <f t="shared" si="159"/>
        <v>0</v>
      </c>
      <c r="CH99" s="52">
        <f t="shared" si="159"/>
        <v>0</v>
      </c>
      <c r="CI99" s="52">
        <f t="shared" si="159"/>
        <v>0</v>
      </c>
      <c r="CJ99" s="52">
        <f t="shared" si="159"/>
        <v>0</v>
      </c>
      <c r="CK99" s="52">
        <f t="shared" si="159"/>
        <v>0</v>
      </c>
      <c r="CL99" s="52">
        <f t="shared" si="159"/>
        <v>0</v>
      </c>
      <c r="CM99" s="52">
        <f t="shared" si="159"/>
        <v>0</v>
      </c>
      <c r="CN99" s="52">
        <f t="shared" si="159"/>
        <v>0</v>
      </c>
      <c r="CO99" s="52">
        <f t="shared" si="159"/>
        <v>0</v>
      </c>
      <c r="CP99" s="52">
        <f t="shared" si="159"/>
        <v>0</v>
      </c>
      <c r="CQ99" s="52">
        <f t="shared" si="159"/>
        <v>0</v>
      </c>
      <c r="CR99" s="52">
        <f t="shared" si="159"/>
        <v>0</v>
      </c>
      <c r="CS99" s="52">
        <f t="shared" si="159"/>
        <v>0</v>
      </c>
      <c r="CT99" s="52">
        <f t="shared" si="159"/>
        <v>0</v>
      </c>
      <c r="CU99" s="52">
        <f t="shared" si="159"/>
        <v>0</v>
      </c>
      <c r="CV99" s="52">
        <f t="shared" si="159"/>
        <v>0</v>
      </c>
      <c r="CW99" s="52">
        <f t="shared" ref="CW99:DP99" si="160">CW$50*CW24</f>
        <v>0</v>
      </c>
      <c r="CX99" s="52">
        <f t="shared" si="160"/>
        <v>0</v>
      </c>
      <c r="CY99" s="52">
        <f t="shared" si="160"/>
        <v>0</v>
      </c>
      <c r="CZ99" s="52">
        <f t="shared" si="160"/>
        <v>0</v>
      </c>
      <c r="DA99" s="52">
        <f t="shared" si="160"/>
        <v>0</v>
      </c>
      <c r="DB99" s="52">
        <f t="shared" si="160"/>
        <v>0</v>
      </c>
      <c r="DC99" s="52">
        <f t="shared" si="160"/>
        <v>0</v>
      </c>
      <c r="DD99" s="52">
        <f t="shared" si="160"/>
        <v>0</v>
      </c>
      <c r="DE99" s="52">
        <f t="shared" si="160"/>
        <v>0</v>
      </c>
      <c r="DF99" s="52">
        <f t="shared" si="160"/>
        <v>0</v>
      </c>
      <c r="DG99" s="52">
        <f t="shared" si="160"/>
        <v>0</v>
      </c>
      <c r="DH99" s="52">
        <f t="shared" si="160"/>
        <v>0</v>
      </c>
      <c r="DI99" s="52">
        <f t="shared" si="160"/>
        <v>0</v>
      </c>
      <c r="DJ99" s="52">
        <f t="shared" si="160"/>
        <v>0</v>
      </c>
      <c r="DK99" s="52">
        <f t="shared" si="160"/>
        <v>0</v>
      </c>
      <c r="DL99" s="52">
        <f t="shared" si="160"/>
        <v>0</v>
      </c>
      <c r="DM99" s="52">
        <f t="shared" si="160"/>
        <v>0</v>
      </c>
      <c r="DN99" s="52">
        <f t="shared" si="160"/>
        <v>0</v>
      </c>
      <c r="DO99" s="52">
        <f t="shared" si="160"/>
        <v>0</v>
      </c>
      <c r="DP99" s="52">
        <f t="shared" si="160"/>
        <v>0</v>
      </c>
    </row>
    <row r="100" spans="1:120" x14ac:dyDescent="0.25">
      <c r="A100" s="52" t="str">
        <f t="shared" si="138"/>
        <v>08_JPN</v>
      </c>
      <c r="B100" s="52" t="str">
        <f t="shared" si="138"/>
        <v>7_6_kerosene</v>
      </c>
      <c r="C100" s="52" t="str">
        <f t="shared" si="138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39"/>
        <v>08_JPN</v>
      </c>
      <c r="BL100" s="52" t="str">
        <f t="shared" si="140"/>
        <v>d_ind_cem_ccs_7_6_kerosene</v>
      </c>
      <c r="BM100" s="52"/>
      <c r="BN100" s="52"/>
      <c r="BO100" s="52">
        <f t="shared" ref="BO100:CV100" si="161">BO$50*BO25</f>
        <v>0</v>
      </c>
      <c r="BP100" s="52">
        <f t="shared" si="161"/>
        <v>0</v>
      </c>
      <c r="BQ100" s="52">
        <f t="shared" si="161"/>
        <v>0</v>
      </c>
      <c r="BR100" s="52">
        <f t="shared" si="161"/>
        <v>0</v>
      </c>
      <c r="BS100" s="52">
        <f t="shared" si="161"/>
        <v>0</v>
      </c>
      <c r="BT100" s="52">
        <f t="shared" si="161"/>
        <v>0</v>
      </c>
      <c r="BU100" s="52">
        <f t="shared" si="161"/>
        <v>0</v>
      </c>
      <c r="BV100" s="52">
        <f t="shared" si="161"/>
        <v>0</v>
      </c>
      <c r="BW100" s="52">
        <f t="shared" si="161"/>
        <v>0</v>
      </c>
      <c r="BX100" s="52">
        <f t="shared" si="161"/>
        <v>0</v>
      </c>
      <c r="BY100" s="52">
        <f t="shared" si="161"/>
        <v>0</v>
      </c>
      <c r="BZ100" s="52">
        <f t="shared" si="161"/>
        <v>0</v>
      </c>
      <c r="CA100" s="52">
        <f t="shared" si="161"/>
        <v>0</v>
      </c>
      <c r="CB100" s="52">
        <f t="shared" si="161"/>
        <v>0</v>
      </c>
      <c r="CC100" s="52">
        <f t="shared" si="161"/>
        <v>0</v>
      </c>
      <c r="CD100" s="52">
        <f t="shared" si="161"/>
        <v>0</v>
      </c>
      <c r="CE100" s="52">
        <f t="shared" si="161"/>
        <v>0</v>
      </c>
      <c r="CF100" s="52">
        <f t="shared" si="161"/>
        <v>0</v>
      </c>
      <c r="CG100" s="52">
        <f t="shared" si="161"/>
        <v>0</v>
      </c>
      <c r="CH100" s="52">
        <f t="shared" si="161"/>
        <v>0</v>
      </c>
      <c r="CI100" s="52">
        <f t="shared" si="161"/>
        <v>0</v>
      </c>
      <c r="CJ100" s="52">
        <f t="shared" si="161"/>
        <v>0</v>
      </c>
      <c r="CK100" s="52">
        <f t="shared" si="161"/>
        <v>0</v>
      </c>
      <c r="CL100" s="52">
        <f t="shared" si="161"/>
        <v>3.5197843795848776E-3</v>
      </c>
      <c r="CM100" s="52">
        <f t="shared" si="161"/>
        <v>1.0470851471692766E-2</v>
      </c>
      <c r="CN100" s="52">
        <f t="shared" si="161"/>
        <v>2.0773543912801441E-2</v>
      </c>
      <c r="CO100" s="52">
        <f t="shared" si="161"/>
        <v>3.4350649880138757E-2</v>
      </c>
      <c r="CP100" s="52">
        <f t="shared" si="161"/>
        <v>5.1130165125769712E-2</v>
      </c>
      <c r="CQ100" s="52">
        <f t="shared" si="161"/>
        <v>7.1049092002626976E-2</v>
      </c>
      <c r="CR100" s="52">
        <f t="shared" si="161"/>
        <v>9.4058293253595882E-2</v>
      </c>
      <c r="CS100" s="52">
        <f t="shared" si="161"/>
        <v>0.12013112538477239</v>
      </c>
      <c r="CT100" s="52">
        <f t="shared" si="161"/>
        <v>0.14926361412982256</v>
      </c>
      <c r="CU100" s="52">
        <f t="shared" si="161"/>
        <v>0.18148039413330549</v>
      </c>
      <c r="CV100" s="52">
        <f t="shared" si="161"/>
        <v>0.21354424136605446</v>
      </c>
      <c r="CW100" s="52">
        <f t="shared" ref="CW100:DP100" si="162">CW$50*CW25</f>
        <v>0.24597803473921573</v>
      </c>
      <c r="CX100" s="52">
        <f t="shared" si="162"/>
        <v>0.27830085844614549</v>
      </c>
      <c r="CY100" s="52">
        <f t="shared" si="162"/>
        <v>0.31051299618214795</v>
      </c>
      <c r="CZ100" s="52">
        <f t="shared" si="162"/>
        <v>0.34261473099844081</v>
      </c>
      <c r="DA100" s="52">
        <f t="shared" si="162"/>
        <v>0.37460634530352555</v>
      </c>
      <c r="DB100" s="52">
        <f t="shared" si="162"/>
        <v>0.40648812086455532</v>
      </c>
      <c r="DC100" s="52">
        <f t="shared" si="162"/>
        <v>0.43826033880869941</v>
      </c>
      <c r="DD100" s="52">
        <f t="shared" si="162"/>
        <v>0.46992327962450536</v>
      </c>
      <c r="DE100" s="52">
        <f t="shared" si="162"/>
        <v>0.5014772231632586</v>
      </c>
      <c r="DF100" s="52">
        <f t="shared" si="162"/>
        <v>0.53292244864033811</v>
      </c>
      <c r="DG100" s="52">
        <f t="shared" si="162"/>
        <v>0.56425923463657102</v>
      </c>
      <c r="DH100" s="52">
        <f t="shared" si="162"/>
        <v>0.59548785909958279</v>
      </c>
      <c r="DI100" s="52">
        <f t="shared" si="162"/>
        <v>0.62660859934514568</v>
      </c>
      <c r="DJ100" s="52">
        <f t="shared" si="162"/>
        <v>0.65762173205852426</v>
      </c>
      <c r="DK100" s="52">
        <f t="shared" si="162"/>
        <v>0.68852753329581784</v>
      </c>
      <c r="DL100" s="52">
        <f t="shared" si="162"/>
        <v>0.71932627848530073</v>
      </c>
      <c r="DM100" s="52">
        <f t="shared" si="162"/>
        <v>0.75001824242875892</v>
      </c>
      <c r="DN100" s="52">
        <f t="shared" si="162"/>
        <v>0.7806036993028248</v>
      </c>
      <c r="DO100" s="52">
        <f t="shared" si="162"/>
        <v>0.81108292266030901</v>
      </c>
      <c r="DP100" s="52">
        <f t="shared" si="162"/>
        <v>0.84145618543152945</v>
      </c>
    </row>
    <row r="101" spans="1:120" x14ac:dyDescent="0.25">
      <c r="A101" s="52" t="str">
        <f t="shared" si="138"/>
        <v>08_JPN</v>
      </c>
      <c r="B101" s="52" t="str">
        <f t="shared" si="138"/>
        <v>7_7_gas_diesel_oil</v>
      </c>
      <c r="C101" s="52" t="str">
        <f t="shared" si="138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39"/>
        <v>08_JPN</v>
      </c>
      <c r="BL101" s="52" t="str">
        <f t="shared" si="140"/>
        <v>d_ind_cem_ccs_7_7_gas_diesel_oil</v>
      </c>
      <c r="BM101" s="52"/>
      <c r="BN101" s="52"/>
      <c r="BO101" s="52">
        <f t="shared" ref="BO101:CV101" si="163">BO$50*BO26</f>
        <v>0</v>
      </c>
      <c r="BP101" s="52">
        <f t="shared" si="163"/>
        <v>0</v>
      </c>
      <c r="BQ101" s="52">
        <f t="shared" si="163"/>
        <v>0</v>
      </c>
      <c r="BR101" s="52">
        <f t="shared" si="163"/>
        <v>0</v>
      </c>
      <c r="BS101" s="52">
        <f t="shared" si="163"/>
        <v>0</v>
      </c>
      <c r="BT101" s="52">
        <f t="shared" si="163"/>
        <v>0</v>
      </c>
      <c r="BU101" s="52">
        <f t="shared" si="163"/>
        <v>0</v>
      </c>
      <c r="BV101" s="52">
        <f t="shared" si="163"/>
        <v>0</v>
      </c>
      <c r="BW101" s="52">
        <f t="shared" si="163"/>
        <v>0</v>
      </c>
      <c r="BX101" s="52">
        <f t="shared" si="163"/>
        <v>0</v>
      </c>
      <c r="BY101" s="52">
        <f t="shared" si="163"/>
        <v>0</v>
      </c>
      <c r="BZ101" s="52">
        <f t="shared" si="163"/>
        <v>0</v>
      </c>
      <c r="CA101" s="52">
        <f t="shared" si="163"/>
        <v>0</v>
      </c>
      <c r="CB101" s="52">
        <f t="shared" si="163"/>
        <v>0</v>
      </c>
      <c r="CC101" s="52">
        <f t="shared" si="163"/>
        <v>0</v>
      </c>
      <c r="CD101" s="52">
        <f t="shared" si="163"/>
        <v>0</v>
      </c>
      <c r="CE101" s="52">
        <f t="shared" si="163"/>
        <v>0</v>
      </c>
      <c r="CF101" s="52">
        <f t="shared" si="163"/>
        <v>0</v>
      </c>
      <c r="CG101" s="52">
        <f t="shared" si="163"/>
        <v>0</v>
      </c>
      <c r="CH101" s="52">
        <f t="shared" si="163"/>
        <v>0</v>
      </c>
      <c r="CI101" s="52">
        <f t="shared" si="163"/>
        <v>0</v>
      </c>
      <c r="CJ101" s="52">
        <f t="shared" si="163"/>
        <v>0</v>
      </c>
      <c r="CK101" s="52">
        <f t="shared" si="163"/>
        <v>0</v>
      </c>
      <c r="CL101" s="52">
        <f t="shared" si="163"/>
        <v>2.6435309296098889E-2</v>
      </c>
      <c r="CM101" s="52">
        <f t="shared" si="163"/>
        <v>7.8641236904505002E-2</v>
      </c>
      <c r="CN101" s="52">
        <f t="shared" si="163"/>
        <v>0.1560195169045456</v>
      </c>
      <c r="CO101" s="52">
        <f t="shared" si="163"/>
        <v>0.25799025058761349</v>
      </c>
      <c r="CP101" s="52">
        <f t="shared" si="163"/>
        <v>0.38401265068962653</v>
      </c>
      <c r="CQ101" s="52">
        <f t="shared" si="163"/>
        <v>0.53361357394226094</v>
      </c>
      <c r="CR101" s="52">
        <f t="shared" si="163"/>
        <v>0.70642397541273017</v>
      </c>
      <c r="CS101" s="52">
        <f t="shared" si="163"/>
        <v>0.90224374937689689</v>
      </c>
      <c r="CT101" s="52">
        <f t="shared" si="163"/>
        <v>1.121043047142787</v>
      </c>
      <c r="CU101" s="52">
        <f t="shared" si="163"/>
        <v>1.3630068869893888</v>
      </c>
      <c r="CV101" s="52">
        <f t="shared" si="163"/>
        <v>1.6038221266207868</v>
      </c>
      <c r="CW101" s="52">
        <f t="shared" ref="CW101:DP101" si="164">CW$50*CW26</f>
        <v>1.8474158434513619</v>
      </c>
      <c r="CX101" s="52">
        <f t="shared" si="164"/>
        <v>2.090176123590096</v>
      </c>
      <c r="CY101" s="52">
        <f t="shared" si="164"/>
        <v>2.3321050977280495</v>
      </c>
      <c r="CZ101" s="52">
        <f t="shared" si="164"/>
        <v>2.5732048917188775</v>
      </c>
      <c r="DA101" s="52">
        <f t="shared" si="164"/>
        <v>2.8134776265891199</v>
      </c>
      <c r="DB101" s="52">
        <f t="shared" si="164"/>
        <v>3.0529254185484751</v>
      </c>
      <c r="DC101" s="52">
        <f t="shared" si="164"/>
        <v>3.2915503790000495</v>
      </c>
      <c r="DD101" s="52">
        <f t="shared" si="164"/>
        <v>3.529354614550587</v>
      </c>
      <c r="DE101" s="52">
        <f t="shared" si="164"/>
        <v>3.7663402270206787</v>
      </c>
      <c r="DF101" s="52">
        <f t="shared" si="164"/>
        <v>4.0025093134549472</v>
      </c>
      <c r="DG101" s="52">
        <f t="shared" si="164"/>
        <v>4.2378639661322168</v>
      </c>
      <c r="DH101" s="52">
        <f t="shared" si="164"/>
        <v>4.4724062725756575</v>
      </c>
      <c r="DI101" s="52">
        <f t="shared" si="164"/>
        <v>4.7061383155629146</v>
      </c>
      <c r="DJ101" s="52">
        <f t="shared" si="164"/>
        <v>4.9390621731362057</v>
      </c>
      <c r="DK101" s="52">
        <f t="shared" si="164"/>
        <v>5.1711799186124132</v>
      </c>
      <c r="DL101" s="52">
        <f t="shared" si="164"/>
        <v>5.402493620593142</v>
      </c>
      <c r="DM101" s="52">
        <f t="shared" si="164"/>
        <v>5.6330053429747604</v>
      </c>
      <c r="DN101" s="52">
        <f t="shared" si="164"/>
        <v>5.8627171449584337</v>
      </c>
      <c r="DO101" s="52">
        <f t="shared" si="164"/>
        <v>6.0916310810601111</v>
      </c>
      <c r="DP101" s="52">
        <f t="shared" si="164"/>
        <v>6.3197492011205192</v>
      </c>
    </row>
    <row r="102" spans="1:120" x14ac:dyDescent="0.25">
      <c r="A102" s="52" t="str">
        <f t="shared" si="138"/>
        <v>08_JPN</v>
      </c>
      <c r="B102" s="52" t="str">
        <f t="shared" si="138"/>
        <v>7_8_fuel_oil</v>
      </c>
      <c r="C102" s="52" t="str">
        <f t="shared" si="138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39"/>
        <v>08_JPN</v>
      </c>
      <c r="BL102" s="52" t="str">
        <f t="shared" si="140"/>
        <v>d_ind_cem_ccs_7_8_fuel_oil</v>
      </c>
      <c r="BM102" s="52"/>
      <c r="BN102" s="52"/>
      <c r="BO102" s="52">
        <f t="shared" ref="BO102:CV102" si="165">BO$50*BO27</f>
        <v>0</v>
      </c>
      <c r="BP102" s="52">
        <f t="shared" si="165"/>
        <v>0</v>
      </c>
      <c r="BQ102" s="52">
        <f t="shared" si="165"/>
        <v>0</v>
      </c>
      <c r="BR102" s="52">
        <f t="shared" si="165"/>
        <v>0</v>
      </c>
      <c r="BS102" s="52">
        <f t="shared" si="165"/>
        <v>0</v>
      </c>
      <c r="BT102" s="52">
        <f t="shared" si="165"/>
        <v>0</v>
      </c>
      <c r="BU102" s="52">
        <f t="shared" si="165"/>
        <v>0</v>
      </c>
      <c r="BV102" s="52">
        <f t="shared" si="165"/>
        <v>0</v>
      </c>
      <c r="BW102" s="52">
        <f t="shared" si="165"/>
        <v>0</v>
      </c>
      <c r="BX102" s="52">
        <f t="shared" si="165"/>
        <v>0</v>
      </c>
      <c r="BY102" s="52">
        <f t="shared" si="165"/>
        <v>0</v>
      </c>
      <c r="BZ102" s="52">
        <f t="shared" si="165"/>
        <v>0</v>
      </c>
      <c r="CA102" s="52">
        <f t="shared" si="165"/>
        <v>0</v>
      </c>
      <c r="CB102" s="52">
        <f t="shared" si="165"/>
        <v>0</v>
      </c>
      <c r="CC102" s="52">
        <f t="shared" si="165"/>
        <v>0</v>
      </c>
      <c r="CD102" s="52">
        <f t="shared" si="165"/>
        <v>0</v>
      </c>
      <c r="CE102" s="52">
        <f t="shared" si="165"/>
        <v>0</v>
      </c>
      <c r="CF102" s="52">
        <f t="shared" si="165"/>
        <v>0</v>
      </c>
      <c r="CG102" s="52">
        <f t="shared" si="165"/>
        <v>0</v>
      </c>
      <c r="CH102" s="52">
        <f t="shared" si="165"/>
        <v>0</v>
      </c>
      <c r="CI102" s="52">
        <f t="shared" si="165"/>
        <v>0</v>
      </c>
      <c r="CJ102" s="52">
        <f t="shared" si="165"/>
        <v>0</v>
      </c>
      <c r="CK102" s="52">
        <f t="shared" si="165"/>
        <v>0</v>
      </c>
      <c r="CL102" s="52">
        <f t="shared" si="165"/>
        <v>2.1310813332078019E-2</v>
      </c>
      <c r="CM102" s="52">
        <f t="shared" si="165"/>
        <v>6.339659964269638E-2</v>
      </c>
      <c r="CN102" s="52">
        <f t="shared" si="165"/>
        <v>0.12577506711466488</v>
      </c>
      <c r="CO102" s="52">
        <f t="shared" si="165"/>
        <v>0.20797873065097863</v>
      </c>
      <c r="CP102" s="52">
        <f t="shared" si="165"/>
        <v>0.30957163482898176</v>
      </c>
      <c r="CQ102" s="52">
        <f t="shared" si="165"/>
        <v>0.43017235540439408</v>
      </c>
      <c r="CR102" s="52">
        <f t="shared" si="165"/>
        <v>0.56948338696180034</v>
      </c>
      <c r="CS102" s="52">
        <f t="shared" si="165"/>
        <v>0.72734341435689887</v>
      </c>
      <c r="CT102" s="52">
        <f t="shared" si="165"/>
        <v>0.90372837507936477</v>
      </c>
      <c r="CU102" s="52">
        <f t="shared" si="165"/>
        <v>1.098787421536018</v>
      </c>
      <c r="CV102" s="52">
        <f t="shared" si="165"/>
        <v>1.2929205244182942</v>
      </c>
      <c r="CW102" s="52">
        <f t="shared" ref="CW102:DP102" si="166">CW$50*CW27</f>
        <v>1.4892934955115258</v>
      </c>
      <c r="CX102" s="52">
        <f t="shared" si="166"/>
        <v>1.6849945919705329</v>
      </c>
      <c r="CY102" s="52">
        <f t="shared" si="166"/>
        <v>1.8800255314510068</v>
      </c>
      <c r="CZ102" s="52">
        <f t="shared" si="166"/>
        <v>2.0743880277089652</v>
      </c>
      <c r="DA102" s="52">
        <f t="shared" si="166"/>
        <v>2.2680837906090514</v>
      </c>
      <c r="DB102" s="52">
        <f t="shared" si="166"/>
        <v>2.4611145261328118</v>
      </c>
      <c r="DC102" s="52">
        <f t="shared" si="166"/>
        <v>2.6534819363869619</v>
      </c>
      <c r="DD102" s="52">
        <f t="shared" si="166"/>
        <v>2.8451877196116313</v>
      </c>
      <c r="DE102" s="52">
        <f t="shared" si="166"/>
        <v>3.0362335701885934</v>
      </c>
      <c r="DF102" s="52">
        <f t="shared" si="166"/>
        <v>3.2266211786494794</v>
      </c>
      <c r="DG102" s="52">
        <f t="shared" si="166"/>
        <v>3.4163522316839718</v>
      </c>
      <c r="DH102" s="52">
        <f t="shared" si="166"/>
        <v>3.6054284121479858</v>
      </c>
      <c r="DI102" s="52">
        <f t="shared" si="166"/>
        <v>3.7938513990718321</v>
      </c>
      <c r="DJ102" s="52">
        <f t="shared" si="166"/>
        <v>3.9816228676683605</v>
      </c>
      <c r="DK102" s="52">
        <f t="shared" si="166"/>
        <v>4.1687444893410914</v>
      </c>
      <c r="DL102" s="52">
        <f t="shared" si="166"/>
        <v>4.3552179316923283</v>
      </c>
      <c r="DM102" s="52">
        <f t="shared" si="166"/>
        <v>4.5410448585312526</v>
      </c>
      <c r="DN102" s="52">
        <f t="shared" si="166"/>
        <v>4.7262269298820021</v>
      </c>
      <c r="DO102" s="52">
        <f t="shared" si="166"/>
        <v>4.9107658019917375</v>
      </c>
      <c r="DP102" s="52">
        <f t="shared" si="166"/>
        <v>5.0946631273386878</v>
      </c>
    </row>
    <row r="103" spans="1:120" x14ac:dyDescent="0.25">
      <c r="A103" s="52" t="str">
        <f t="shared" si="138"/>
        <v>08_JPN</v>
      </c>
      <c r="B103" s="52" t="str">
        <f t="shared" si="138"/>
        <v>7_9_lpg</v>
      </c>
      <c r="C103" s="52" t="str">
        <f t="shared" si="138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39"/>
        <v>08_JPN</v>
      </c>
      <c r="BL103" s="52" t="str">
        <f t="shared" si="140"/>
        <v>d_ind_cem_ccs_7_9_lpg</v>
      </c>
      <c r="BM103" s="52"/>
      <c r="BN103" s="52"/>
      <c r="BO103" s="52">
        <f t="shared" ref="BO103:CV103" si="167">BO$50*BO28</f>
        <v>0</v>
      </c>
      <c r="BP103" s="52">
        <f t="shared" si="167"/>
        <v>0</v>
      </c>
      <c r="BQ103" s="52">
        <f t="shared" si="167"/>
        <v>0</v>
      </c>
      <c r="BR103" s="52">
        <f t="shared" si="167"/>
        <v>0</v>
      </c>
      <c r="BS103" s="52">
        <f t="shared" si="167"/>
        <v>0</v>
      </c>
      <c r="BT103" s="52">
        <f t="shared" si="167"/>
        <v>0</v>
      </c>
      <c r="BU103" s="52">
        <f t="shared" si="167"/>
        <v>0</v>
      </c>
      <c r="BV103" s="52">
        <f t="shared" si="167"/>
        <v>0</v>
      </c>
      <c r="BW103" s="52">
        <f t="shared" si="167"/>
        <v>0</v>
      </c>
      <c r="BX103" s="52">
        <f t="shared" si="167"/>
        <v>0</v>
      </c>
      <c r="BY103" s="52">
        <f t="shared" si="167"/>
        <v>0</v>
      </c>
      <c r="BZ103" s="52">
        <f t="shared" si="167"/>
        <v>0</v>
      </c>
      <c r="CA103" s="52">
        <f t="shared" si="167"/>
        <v>0</v>
      </c>
      <c r="CB103" s="52">
        <f t="shared" si="167"/>
        <v>0</v>
      </c>
      <c r="CC103" s="52">
        <f t="shared" si="167"/>
        <v>0</v>
      </c>
      <c r="CD103" s="52">
        <f t="shared" si="167"/>
        <v>0</v>
      </c>
      <c r="CE103" s="52">
        <f t="shared" si="167"/>
        <v>0</v>
      </c>
      <c r="CF103" s="52">
        <f t="shared" si="167"/>
        <v>0</v>
      </c>
      <c r="CG103" s="52">
        <f t="shared" si="167"/>
        <v>0</v>
      </c>
      <c r="CH103" s="52">
        <f t="shared" si="167"/>
        <v>0</v>
      </c>
      <c r="CI103" s="52">
        <f t="shared" si="167"/>
        <v>0</v>
      </c>
      <c r="CJ103" s="52">
        <f t="shared" si="167"/>
        <v>0</v>
      </c>
      <c r="CK103" s="52">
        <f t="shared" si="167"/>
        <v>0</v>
      </c>
      <c r="CL103" s="52">
        <f t="shared" si="167"/>
        <v>2.4893350295657622E-3</v>
      </c>
      <c r="CM103" s="52">
        <f t="shared" si="167"/>
        <v>7.4054131011681949E-3</v>
      </c>
      <c r="CN103" s="52">
        <f t="shared" si="167"/>
        <v>1.4691897279360664E-2</v>
      </c>
      <c r="CO103" s="52">
        <f t="shared" si="167"/>
        <v>2.4294180214829927E-2</v>
      </c>
      <c r="CP103" s="52">
        <f t="shared" si="167"/>
        <v>3.6161337567522142E-2</v>
      </c>
      <c r="CQ103" s="52">
        <f t="shared" si="167"/>
        <v>5.0248814832753876E-2</v>
      </c>
      <c r="CR103" s="52">
        <f t="shared" si="167"/>
        <v>6.6521860138762254E-2</v>
      </c>
      <c r="CS103" s="52">
        <f t="shared" si="167"/>
        <v>8.4961630120291676E-2</v>
      </c>
      <c r="CT103" s="52">
        <f t="shared" si="167"/>
        <v>0.10556531401414336</v>
      </c>
      <c r="CU103" s="52">
        <f t="shared" si="167"/>
        <v>0.12835033444540694</v>
      </c>
      <c r="CV103" s="52">
        <f t="shared" si="167"/>
        <v>0.1510271945854991</v>
      </c>
      <c r="CW103" s="52">
        <f t="shared" ref="CW103:DP103" si="168">CW$50*CW28</f>
        <v>0.17396569572034148</v>
      </c>
      <c r="CX103" s="52">
        <f t="shared" si="168"/>
        <v>0.19682571458252776</v>
      </c>
      <c r="CY103" s="52">
        <f t="shared" si="168"/>
        <v>0.2196074518129445</v>
      </c>
      <c r="CZ103" s="52">
        <f t="shared" si="168"/>
        <v>0.24231110759695407</v>
      </c>
      <c r="DA103" s="52">
        <f t="shared" si="168"/>
        <v>0.26493688166536361</v>
      </c>
      <c r="DB103" s="52">
        <f t="shared" si="168"/>
        <v>0.2874849732953928</v>
      </c>
      <c r="DC103" s="52">
        <f t="shared" si="168"/>
        <v>0.30995558131163831</v>
      </c>
      <c r="DD103" s="52">
        <f t="shared" si="168"/>
        <v>0.33234890408703782</v>
      </c>
      <c r="DE103" s="52">
        <f t="shared" si="168"/>
        <v>0.35466513954383089</v>
      </c>
      <c r="DF103" s="52">
        <f t="shared" si="168"/>
        <v>0.37690448515451863</v>
      </c>
      <c r="DG103" s="52">
        <f t="shared" si="168"/>
        <v>0.39906713794282056</v>
      </c>
      <c r="DH103" s="52">
        <f t="shared" si="168"/>
        <v>0.42115329448463062</v>
      </c>
      <c r="DI103" s="52">
        <f t="shared" si="168"/>
        <v>0.44316315090897035</v>
      </c>
      <c r="DJ103" s="52">
        <f t="shared" si="168"/>
        <v>0.46509690289894035</v>
      </c>
      <c r="DK103" s="52">
        <f t="shared" si="168"/>
        <v>0.48695474569267011</v>
      </c>
      <c r="DL103" s="52">
        <f t="shared" si="168"/>
        <v>0.50873687408426549</v>
      </c>
      <c r="DM103" s="52">
        <f t="shared" si="168"/>
        <v>0.53044348242475436</v>
      </c>
      <c r="DN103" s="52">
        <f t="shared" si="168"/>
        <v>0.55207476462303062</v>
      </c>
      <c r="DO103" s="52">
        <f t="shared" si="168"/>
        <v>0.57363091414679579</v>
      </c>
      <c r="DP103" s="52">
        <f t="shared" si="168"/>
        <v>0.595112124023499</v>
      </c>
    </row>
    <row r="104" spans="1:120" x14ac:dyDescent="0.25">
      <c r="A104" s="52" t="str">
        <f t="shared" si="138"/>
        <v>08_JPN</v>
      </c>
      <c r="B104" s="52" t="str">
        <f t="shared" si="138"/>
        <v>7_10_refinery_gas_not_liquefied</v>
      </c>
      <c r="C104" s="52" t="str">
        <f t="shared" si="138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39"/>
        <v>08_JPN</v>
      </c>
      <c r="BL104" s="52" t="str">
        <f t="shared" si="140"/>
        <v>d_ind_cem_ccs_7_10_refi_gas_notliq</v>
      </c>
      <c r="BM104" s="52"/>
      <c r="BN104" s="52"/>
      <c r="BO104" s="52">
        <f t="shared" ref="BO104:CV104" si="169">BO$50*BO29</f>
        <v>0</v>
      </c>
      <c r="BP104" s="52">
        <f t="shared" si="169"/>
        <v>0</v>
      </c>
      <c r="BQ104" s="52">
        <f t="shared" si="169"/>
        <v>0</v>
      </c>
      <c r="BR104" s="52">
        <f t="shared" si="169"/>
        <v>0</v>
      </c>
      <c r="BS104" s="52">
        <f t="shared" si="169"/>
        <v>0</v>
      </c>
      <c r="BT104" s="52">
        <f t="shared" si="169"/>
        <v>0</v>
      </c>
      <c r="BU104" s="52">
        <f t="shared" si="169"/>
        <v>0</v>
      </c>
      <c r="BV104" s="52">
        <f t="shared" si="169"/>
        <v>0</v>
      </c>
      <c r="BW104" s="52">
        <f t="shared" si="169"/>
        <v>0</v>
      </c>
      <c r="BX104" s="52">
        <f t="shared" si="169"/>
        <v>0</v>
      </c>
      <c r="BY104" s="52">
        <f t="shared" si="169"/>
        <v>0</v>
      </c>
      <c r="BZ104" s="52">
        <f t="shared" si="169"/>
        <v>0</v>
      </c>
      <c r="CA104" s="52">
        <f t="shared" si="169"/>
        <v>0</v>
      </c>
      <c r="CB104" s="52">
        <f t="shared" si="169"/>
        <v>0</v>
      </c>
      <c r="CC104" s="52">
        <f t="shared" si="169"/>
        <v>0</v>
      </c>
      <c r="CD104" s="52">
        <f t="shared" si="169"/>
        <v>0</v>
      </c>
      <c r="CE104" s="52">
        <f t="shared" si="169"/>
        <v>0</v>
      </c>
      <c r="CF104" s="52">
        <f t="shared" si="169"/>
        <v>0</v>
      </c>
      <c r="CG104" s="52">
        <f t="shared" si="169"/>
        <v>0</v>
      </c>
      <c r="CH104" s="52">
        <f t="shared" si="169"/>
        <v>0</v>
      </c>
      <c r="CI104" s="52">
        <f t="shared" si="169"/>
        <v>0</v>
      </c>
      <c r="CJ104" s="52">
        <f t="shared" si="169"/>
        <v>0</v>
      </c>
      <c r="CK104" s="52">
        <f t="shared" si="169"/>
        <v>0</v>
      </c>
      <c r="CL104" s="52">
        <f t="shared" si="169"/>
        <v>0</v>
      </c>
      <c r="CM104" s="52">
        <f t="shared" si="169"/>
        <v>0</v>
      </c>
      <c r="CN104" s="52">
        <f t="shared" si="169"/>
        <v>0</v>
      </c>
      <c r="CO104" s="52">
        <f t="shared" si="169"/>
        <v>0</v>
      </c>
      <c r="CP104" s="52">
        <f t="shared" si="169"/>
        <v>0</v>
      </c>
      <c r="CQ104" s="52">
        <f t="shared" si="169"/>
        <v>0</v>
      </c>
      <c r="CR104" s="52">
        <f t="shared" si="169"/>
        <v>0</v>
      </c>
      <c r="CS104" s="52">
        <f t="shared" si="169"/>
        <v>0</v>
      </c>
      <c r="CT104" s="52">
        <f t="shared" si="169"/>
        <v>0</v>
      </c>
      <c r="CU104" s="52">
        <f t="shared" si="169"/>
        <v>0</v>
      </c>
      <c r="CV104" s="52">
        <f t="shared" si="169"/>
        <v>0</v>
      </c>
      <c r="CW104" s="52">
        <f t="shared" ref="CW104:DP104" si="170">CW$50*CW29</f>
        <v>0</v>
      </c>
      <c r="CX104" s="52">
        <f t="shared" si="170"/>
        <v>0</v>
      </c>
      <c r="CY104" s="52">
        <f t="shared" si="170"/>
        <v>0</v>
      </c>
      <c r="CZ104" s="52">
        <f t="shared" si="170"/>
        <v>0</v>
      </c>
      <c r="DA104" s="52">
        <f t="shared" si="170"/>
        <v>0</v>
      </c>
      <c r="DB104" s="52">
        <f t="shared" si="170"/>
        <v>0</v>
      </c>
      <c r="DC104" s="52">
        <f t="shared" si="170"/>
        <v>0</v>
      </c>
      <c r="DD104" s="52">
        <f t="shared" si="170"/>
        <v>0</v>
      </c>
      <c r="DE104" s="52">
        <f t="shared" si="170"/>
        <v>0</v>
      </c>
      <c r="DF104" s="52">
        <f t="shared" si="170"/>
        <v>0</v>
      </c>
      <c r="DG104" s="52">
        <f t="shared" si="170"/>
        <v>0</v>
      </c>
      <c r="DH104" s="52">
        <f t="shared" si="170"/>
        <v>0</v>
      </c>
      <c r="DI104" s="52">
        <f t="shared" si="170"/>
        <v>0</v>
      </c>
      <c r="DJ104" s="52">
        <f t="shared" si="170"/>
        <v>0</v>
      </c>
      <c r="DK104" s="52">
        <f t="shared" si="170"/>
        <v>0</v>
      </c>
      <c r="DL104" s="52">
        <f t="shared" si="170"/>
        <v>0</v>
      </c>
      <c r="DM104" s="52">
        <f t="shared" si="170"/>
        <v>0</v>
      </c>
      <c r="DN104" s="52">
        <f t="shared" si="170"/>
        <v>0</v>
      </c>
      <c r="DO104" s="52">
        <f t="shared" si="170"/>
        <v>0</v>
      </c>
      <c r="DP104" s="52">
        <f t="shared" si="170"/>
        <v>0</v>
      </c>
    </row>
    <row r="105" spans="1:120" x14ac:dyDescent="0.25">
      <c r="A105" s="52" t="str">
        <f t="shared" si="138"/>
        <v>08_JPN</v>
      </c>
      <c r="B105" s="52" t="str">
        <f t="shared" si="138"/>
        <v>7_11_ethane</v>
      </c>
      <c r="C105" s="52" t="str">
        <f t="shared" si="138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39"/>
        <v>08_JPN</v>
      </c>
      <c r="BL105" s="52" t="str">
        <f t="shared" si="140"/>
        <v>d_ind_cem_ccs_7_11_ethane</v>
      </c>
      <c r="BM105" s="52"/>
      <c r="BN105" s="52"/>
      <c r="BO105" s="52">
        <f t="shared" ref="BO105:CV105" si="171">BO$50*BO30</f>
        <v>0</v>
      </c>
      <c r="BP105" s="52">
        <f t="shared" si="171"/>
        <v>0</v>
      </c>
      <c r="BQ105" s="52">
        <f t="shared" si="171"/>
        <v>0</v>
      </c>
      <c r="BR105" s="52">
        <f t="shared" si="171"/>
        <v>0</v>
      </c>
      <c r="BS105" s="52">
        <f t="shared" si="171"/>
        <v>0</v>
      </c>
      <c r="BT105" s="52">
        <f t="shared" si="171"/>
        <v>0</v>
      </c>
      <c r="BU105" s="52">
        <f t="shared" si="171"/>
        <v>0</v>
      </c>
      <c r="BV105" s="52">
        <f t="shared" si="171"/>
        <v>0</v>
      </c>
      <c r="BW105" s="52">
        <f t="shared" si="171"/>
        <v>0</v>
      </c>
      <c r="BX105" s="52">
        <f t="shared" si="171"/>
        <v>0</v>
      </c>
      <c r="BY105" s="52">
        <f t="shared" si="171"/>
        <v>0</v>
      </c>
      <c r="BZ105" s="52">
        <f t="shared" si="171"/>
        <v>0</v>
      </c>
      <c r="CA105" s="52">
        <f t="shared" si="171"/>
        <v>0</v>
      </c>
      <c r="CB105" s="52">
        <f t="shared" si="171"/>
        <v>0</v>
      </c>
      <c r="CC105" s="52">
        <f t="shared" si="171"/>
        <v>0</v>
      </c>
      <c r="CD105" s="52">
        <f t="shared" si="171"/>
        <v>0</v>
      </c>
      <c r="CE105" s="52">
        <f t="shared" si="171"/>
        <v>0</v>
      </c>
      <c r="CF105" s="52">
        <f t="shared" si="171"/>
        <v>0</v>
      </c>
      <c r="CG105" s="52">
        <f t="shared" si="171"/>
        <v>0</v>
      </c>
      <c r="CH105" s="52">
        <f t="shared" si="171"/>
        <v>0</v>
      </c>
      <c r="CI105" s="52">
        <f t="shared" si="171"/>
        <v>0</v>
      </c>
      <c r="CJ105" s="52">
        <f t="shared" si="171"/>
        <v>0</v>
      </c>
      <c r="CK105" s="52">
        <f t="shared" si="171"/>
        <v>0</v>
      </c>
      <c r="CL105" s="52">
        <f t="shared" si="171"/>
        <v>0</v>
      </c>
      <c r="CM105" s="52">
        <f t="shared" si="171"/>
        <v>0</v>
      </c>
      <c r="CN105" s="52">
        <f t="shared" si="171"/>
        <v>0</v>
      </c>
      <c r="CO105" s="52">
        <f t="shared" si="171"/>
        <v>0</v>
      </c>
      <c r="CP105" s="52">
        <f t="shared" si="171"/>
        <v>0</v>
      </c>
      <c r="CQ105" s="52">
        <f t="shared" si="171"/>
        <v>0</v>
      </c>
      <c r="CR105" s="52">
        <f t="shared" si="171"/>
        <v>0</v>
      </c>
      <c r="CS105" s="52">
        <f t="shared" si="171"/>
        <v>0</v>
      </c>
      <c r="CT105" s="52">
        <f t="shared" si="171"/>
        <v>0</v>
      </c>
      <c r="CU105" s="52">
        <f t="shared" si="171"/>
        <v>0</v>
      </c>
      <c r="CV105" s="52">
        <f t="shared" si="171"/>
        <v>0</v>
      </c>
      <c r="CW105" s="52">
        <f t="shared" ref="CW105:DP105" si="172">CW$50*CW30</f>
        <v>0</v>
      </c>
      <c r="CX105" s="52">
        <f t="shared" si="172"/>
        <v>0</v>
      </c>
      <c r="CY105" s="52">
        <f t="shared" si="172"/>
        <v>0</v>
      </c>
      <c r="CZ105" s="52">
        <f t="shared" si="172"/>
        <v>0</v>
      </c>
      <c r="DA105" s="52">
        <f t="shared" si="172"/>
        <v>0</v>
      </c>
      <c r="DB105" s="52">
        <f t="shared" si="172"/>
        <v>0</v>
      </c>
      <c r="DC105" s="52">
        <f t="shared" si="172"/>
        <v>0</v>
      </c>
      <c r="DD105" s="52">
        <f t="shared" si="172"/>
        <v>0</v>
      </c>
      <c r="DE105" s="52">
        <f t="shared" si="172"/>
        <v>0</v>
      </c>
      <c r="DF105" s="52">
        <f t="shared" si="172"/>
        <v>0</v>
      </c>
      <c r="DG105" s="52">
        <f t="shared" si="172"/>
        <v>0</v>
      </c>
      <c r="DH105" s="52">
        <f t="shared" si="172"/>
        <v>0</v>
      </c>
      <c r="DI105" s="52">
        <f t="shared" si="172"/>
        <v>0</v>
      </c>
      <c r="DJ105" s="52">
        <f t="shared" si="172"/>
        <v>0</v>
      </c>
      <c r="DK105" s="52">
        <f t="shared" si="172"/>
        <v>0</v>
      </c>
      <c r="DL105" s="52">
        <f t="shared" si="172"/>
        <v>0</v>
      </c>
      <c r="DM105" s="52">
        <f t="shared" si="172"/>
        <v>0</v>
      </c>
      <c r="DN105" s="52">
        <f t="shared" si="172"/>
        <v>0</v>
      </c>
      <c r="DO105" s="52">
        <f t="shared" si="172"/>
        <v>0</v>
      </c>
      <c r="DP105" s="52">
        <f t="shared" si="172"/>
        <v>0</v>
      </c>
    </row>
    <row r="106" spans="1:120" x14ac:dyDescent="0.25">
      <c r="A106" s="52" t="str">
        <f t="shared" si="138"/>
        <v>08_JPN</v>
      </c>
      <c r="B106" s="52" t="str">
        <f t="shared" si="138"/>
        <v>7_x_other_petroleum_products</v>
      </c>
      <c r="C106" s="52" t="str">
        <f t="shared" si="138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39"/>
        <v>08_JPN</v>
      </c>
      <c r="BL106" s="52" t="str">
        <f t="shared" si="140"/>
        <v>d_ind_cem_ccs_7_x_other_petrol_prod</v>
      </c>
      <c r="BM106" s="52"/>
      <c r="BN106" s="52"/>
      <c r="BO106" s="52">
        <f t="shared" ref="BO106:CV106" si="173">BO$50*BO31</f>
        <v>0</v>
      </c>
      <c r="BP106" s="52">
        <f t="shared" si="173"/>
        <v>0</v>
      </c>
      <c r="BQ106" s="52">
        <f t="shared" si="173"/>
        <v>0</v>
      </c>
      <c r="BR106" s="52">
        <f t="shared" si="173"/>
        <v>0</v>
      </c>
      <c r="BS106" s="52">
        <f t="shared" si="173"/>
        <v>0</v>
      </c>
      <c r="BT106" s="52">
        <f t="shared" si="173"/>
        <v>0</v>
      </c>
      <c r="BU106" s="52">
        <f t="shared" si="173"/>
        <v>0</v>
      </c>
      <c r="BV106" s="52">
        <f t="shared" si="173"/>
        <v>0</v>
      </c>
      <c r="BW106" s="52">
        <f t="shared" si="173"/>
        <v>0</v>
      </c>
      <c r="BX106" s="52">
        <f t="shared" si="173"/>
        <v>0</v>
      </c>
      <c r="BY106" s="52">
        <f t="shared" si="173"/>
        <v>0</v>
      </c>
      <c r="BZ106" s="52">
        <f t="shared" si="173"/>
        <v>0</v>
      </c>
      <c r="CA106" s="52">
        <f t="shared" si="173"/>
        <v>0</v>
      </c>
      <c r="CB106" s="52">
        <f t="shared" si="173"/>
        <v>0</v>
      </c>
      <c r="CC106" s="52">
        <f t="shared" si="173"/>
        <v>0</v>
      </c>
      <c r="CD106" s="52">
        <f t="shared" si="173"/>
        <v>0</v>
      </c>
      <c r="CE106" s="52">
        <f t="shared" si="173"/>
        <v>0</v>
      </c>
      <c r="CF106" s="52">
        <f t="shared" si="173"/>
        <v>0</v>
      </c>
      <c r="CG106" s="52">
        <f t="shared" si="173"/>
        <v>0</v>
      </c>
      <c r="CH106" s="52">
        <f t="shared" si="173"/>
        <v>0</v>
      </c>
      <c r="CI106" s="52">
        <f t="shared" si="173"/>
        <v>0</v>
      </c>
      <c r="CJ106" s="52">
        <f t="shared" si="173"/>
        <v>0</v>
      </c>
      <c r="CK106" s="52">
        <f t="shared" si="173"/>
        <v>0</v>
      </c>
      <c r="CL106" s="52">
        <f t="shared" si="173"/>
        <v>3.508531883424907E-2</v>
      </c>
      <c r="CM106" s="52">
        <f t="shared" si="173"/>
        <v>0.10437376916643248</v>
      </c>
      <c r="CN106" s="52">
        <f t="shared" si="173"/>
        <v>0.2070713239496427</v>
      </c>
      <c r="CO106" s="52">
        <f t="shared" si="173"/>
        <v>0.34240833336230359</v>
      </c>
      <c r="CP106" s="52">
        <f t="shared" si="173"/>
        <v>0.5096670568488082</v>
      </c>
      <c r="CQ106" s="52">
        <f t="shared" si="173"/>
        <v>0.70821953192770892</v>
      </c>
      <c r="CR106" s="52">
        <f t="shared" si="173"/>
        <v>0.93757595691043982</v>
      </c>
      <c r="CS106" s="52">
        <f t="shared" si="173"/>
        <v>1.1974707486311957</v>
      </c>
      <c r="CT106" s="52">
        <f t="shared" si="173"/>
        <v>1.4878642914810583</v>
      </c>
      <c r="CU106" s="52">
        <f t="shared" si="173"/>
        <v>1.809002144353844</v>
      </c>
      <c r="CV106" s="52">
        <f t="shared" si="173"/>
        <v>2.1286155586693916</v>
      </c>
      <c r="CW106" s="52">
        <f t="shared" ref="CW106:DP106" si="174">CW$50*CW31</f>
        <v>2.4519166074784455</v>
      </c>
      <c r="CX106" s="52">
        <f t="shared" si="174"/>
        <v>2.7741115072451765</v>
      </c>
      <c r="CY106" s="52">
        <f t="shared" si="174"/>
        <v>3.0952030858530923</v>
      </c>
      <c r="CZ106" s="52">
        <f t="shared" si="174"/>
        <v>3.4151941647654271</v>
      </c>
      <c r="DA106" s="52">
        <f t="shared" si="174"/>
        <v>3.7340875590388016</v>
      </c>
      <c r="DB106" s="52">
        <f t="shared" si="174"/>
        <v>4.0518860773368521</v>
      </c>
      <c r="DC106" s="52">
        <f t="shared" si="174"/>
        <v>4.3685925219438415</v>
      </c>
      <c r="DD106" s="52">
        <f t="shared" si="174"/>
        <v>4.6842096887782292</v>
      </c>
      <c r="DE106" s="52">
        <f t="shared" si="174"/>
        <v>4.9987403674062243</v>
      </c>
      <c r="DF106" s="52">
        <f t="shared" si="174"/>
        <v>5.3121873410553055</v>
      </c>
      <c r="DG106" s="52">
        <f t="shared" si="174"/>
        <v>5.6245533866277144</v>
      </c>
      <c r="DH106" s="52">
        <f t="shared" si="174"/>
        <v>5.9358412747139218</v>
      </c>
      <c r="DI106" s="52">
        <f t="shared" si="174"/>
        <v>6.246053769606065</v>
      </c>
      <c r="DJ106" s="52">
        <f t="shared" si="174"/>
        <v>6.5551936293113622</v>
      </c>
      <c r="DK106" s="52">
        <f t="shared" si="174"/>
        <v>6.8632636055654936</v>
      </c>
      <c r="DL106" s="52">
        <f t="shared" si="174"/>
        <v>7.170266443845958</v>
      </c>
      <c r="DM106" s="52">
        <f t="shared" si="174"/>
        <v>7.4762048833854005</v>
      </c>
      <c r="DN106" s="52">
        <f t="shared" si="174"/>
        <v>7.7810816571849184</v>
      </c>
      <c r="DO106" s="52">
        <f t="shared" si="174"/>
        <v>8.0848994920273327</v>
      </c>
      <c r="DP106" s="52">
        <f t="shared" si="174"/>
        <v>8.3876611084904358</v>
      </c>
    </row>
    <row r="107" spans="1:120" x14ac:dyDescent="0.25">
      <c r="A107" s="52" t="str">
        <f t="shared" si="138"/>
        <v>08_JPN</v>
      </c>
      <c r="B107" s="52" t="str">
        <f t="shared" si="138"/>
        <v>8_1_natural_gas</v>
      </c>
      <c r="C107" s="52" t="str">
        <f t="shared" si="138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39"/>
        <v>08_JPN</v>
      </c>
      <c r="BL107" s="52" t="str">
        <f t="shared" si="140"/>
        <v>d_ind_cem_ccs_8_1_natural_gas</v>
      </c>
      <c r="BM107" s="52"/>
      <c r="BN107" s="52"/>
      <c r="BO107" s="52">
        <f t="shared" ref="BO107:CV107" si="175">BO$50*BO32</f>
        <v>0</v>
      </c>
      <c r="BP107" s="52">
        <f t="shared" si="175"/>
        <v>0</v>
      </c>
      <c r="BQ107" s="52">
        <f t="shared" si="175"/>
        <v>0</v>
      </c>
      <c r="BR107" s="52">
        <f t="shared" si="175"/>
        <v>0</v>
      </c>
      <c r="BS107" s="52">
        <f t="shared" si="175"/>
        <v>0</v>
      </c>
      <c r="BT107" s="52">
        <f t="shared" si="175"/>
        <v>0</v>
      </c>
      <c r="BU107" s="52">
        <f t="shared" si="175"/>
        <v>0</v>
      </c>
      <c r="BV107" s="52">
        <f t="shared" si="175"/>
        <v>0</v>
      </c>
      <c r="BW107" s="52">
        <f t="shared" si="175"/>
        <v>0</v>
      </c>
      <c r="BX107" s="52">
        <f t="shared" si="175"/>
        <v>0</v>
      </c>
      <c r="BY107" s="52">
        <f t="shared" si="175"/>
        <v>0</v>
      </c>
      <c r="BZ107" s="52">
        <f t="shared" si="175"/>
        <v>0</v>
      </c>
      <c r="CA107" s="52">
        <f t="shared" si="175"/>
        <v>0</v>
      </c>
      <c r="CB107" s="52">
        <f t="shared" si="175"/>
        <v>0</v>
      </c>
      <c r="CC107" s="52">
        <f t="shared" si="175"/>
        <v>0</v>
      </c>
      <c r="CD107" s="52">
        <f t="shared" si="175"/>
        <v>0</v>
      </c>
      <c r="CE107" s="52">
        <f t="shared" si="175"/>
        <v>0</v>
      </c>
      <c r="CF107" s="52">
        <f t="shared" si="175"/>
        <v>0</v>
      </c>
      <c r="CG107" s="52">
        <f t="shared" si="175"/>
        <v>0</v>
      </c>
      <c r="CH107" s="52">
        <f t="shared" si="175"/>
        <v>0</v>
      </c>
      <c r="CI107" s="52">
        <f t="shared" si="175"/>
        <v>0</v>
      </c>
      <c r="CJ107" s="52">
        <f t="shared" si="175"/>
        <v>0</v>
      </c>
      <c r="CK107" s="52">
        <f t="shared" si="175"/>
        <v>0</v>
      </c>
      <c r="CL107" s="52">
        <f t="shared" si="175"/>
        <v>3.4004291438642184E-2</v>
      </c>
      <c r="CM107" s="52">
        <f t="shared" si="175"/>
        <v>0.10115786839652069</v>
      </c>
      <c r="CN107" s="52">
        <f t="shared" si="175"/>
        <v>0.20069116890269367</v>
      </c>
      <c r="CO107" s="52">
        <f t="shared" si="175"/>
        <v>0.33185825711538597</v>
      </c>
      <c r="CP107" s="52">
        <f t="shared" si="175"/>
        <v>0.49396350706222181</v>
      </c>
      <c r="CQ107" s="52">
        <f t="shared" si="175"/>
        <v>0.68639830465784646</v>
      </c>
      <c r="CR107" s="52">
        <f t="shared" si="175"/>
        <v>0.90868793968389738</v>
      </c>
      <c r="CS107" s="52">
        <f t="shared" si="175"/>
        <v>1.1605750119607181</v>
      </c>
      <c r="CT107" s="52">
        <f t="shared" si="175"/>
        <v>1.4420211264913141</v>
      </c>
      <c r="CU107" s="52">
        <f t="shared" si="175"/>
        <v>1.7532642761589814</v>
      </c>
      <c r="CV107" s="52">
        <f t="shared" si="175"/>
        <v>2.0630299573383177</v>
      </c>
      <c r="CW107" s="52">
        <f t="shared" ref="CW107:DP107" si="176">CW$50*CW32</f>
        <v>2.3763696518714674</v>
      </c>
      <c r="CX107" s="52">
        <f t="shared" si="176"/>
        <v>2.6886372793503761</v>
      </c>
      <c r="CY107" s="52">
        <f t="shared" si="176"/>
        <v>2.9998355805275345</v>
      </c>
      <c r="CZ107" s="52">
        <f t="shared" si="176"/>
        <v>3.3099672899329757</v>
      </c>
      <c r="DA107" s="52">
        <f t="shared" si="176"/>
        <v>3.6190351358875161</v>
      </c>
      <c r="DB107" s="52">
        <f t="shared" si="176"/>
        <v>3.9270418405159675</v>
      </c>
      <c r="DC107" s="52">
        <f t="shared" si="176"/>
        <v>4.2339901197603202</v>
      </c>
      <c r="DD107" s="52">
        <f t="shared" si="176"/>
        <v>4.5398826833929053</v>
      </c>
      <c r="DE107" s="52">
        <f t="shared" si="176"/>
        <v>4.844722235029522</v>
      </c>
      <c r="DF107" s="52">
        <f t="shared" si="176"/>
        <v>5.1485114721425473</v>
      </c>
      <c r="DG107" s="52">
        <f t="shared" si="176"/>
        <v>5.451253086074006</v>
      </c>
      <c r="DH107" s="52">
        <f t="shared" si="176"/>
        <v>5.7529497620486305</v>
      </c>
      <c r="DI107" s="52">
        <f t="shared" si="176"/>
        <v>6.0536041791868795</v>
      </c>
      <c r="DJ107" s="52">
        <f t="shared" si="176"/>
        <v>6.3532190105179369</v>
      </c>
      <c r="DK107" s="52">
        <f t="shared" si="176"/>
        <v>6.6517969229926841</v>
      </c>
      <c r="DL107" s="52">
        <f t="shared" si="176"/>
        <v>6.949340577496649</v>
      </c>
      <c r="DM107" s="52">
        <f t="shared" si="176"/>
        <v>7.2458526288629139</v>
      </c>
      <c r="DN107" s="52">
        <f t="shared" si="176"/>
        <v>7.5413357258850162</v>
      </c>
      <c r="DO107" s="52">
        <f t="shared" si="176"/>
        <v>7.8357925113298119</v>
      </c>
      <c r="DP107" s="52">
        <f t="shared" si="176"/>
        <v>8.1292256219503098</v>
      </c>
    </row>
    <row r="108" spans="1:120" x14ac:dyDescent="0.25">
      <c r="A108" s="52" t="str">
        <f t="shared" si="138"/>
        <v>08_JPN</v>
      </c>
      <c r="B108" s="52" t="str">
        <f t="shared" si="138"/>
        <v>15_1_fuelwood_and_woodwaste</v>
      </c>
      <c r="C108" s="52" t="str">
        <f t="shared" si="138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39"/>
        <v>08_JPN</v>
      </c>
      <c r="BL108" s="52" t="str">
        <f t="shared" si="140"/>
        <v>d_ind_cem_ccs_15_1_fwood_wwaste</v>
      </c>
      <c r="BM108" s="52"/>
      <c r="BN108" s="52"/>
      <c r="BO108" s="52">
        <f t="shared" ref="BO108:CV108" si="177">BO$50*BO33</f>
        <v>0</v>
      </c>
      <c r="BP108" s="52">
        <f t="shared" si="177"/>
        <v>0</v>
      </c>
      <c r="BQ108" s="52">
        <f t="shared" si="177"/>
        <v>0</v>
      </c>
      <c r="BR108" s="52">
        <f t="shared" si="177"/>
        <v>0</v>
      </c>
      <c r="BS108" s="52">
        <f t="shared" si="177"/>
        <v>0</v>
      </c>
      <c r="BT108" s="52">
        <f t="shared" si="177"/>
        <v>0</v>
      </c>
      <c r="BU108" s="52">
        <f t="shared" si="177"/>
        <v>0</v>
      </c>
      <c r="BV108" s="52">
        <f t="shared" si="177"/>
        <v>0</v>
      </c>
      <c r="BW108" s="52">
        <f t="shared" si="177"/>
        <v>0</v>
      </c>
      <c r="BX108" s="52">
        <f t="shared" si="177"/>
        <v>0</v>
      </c>
      <c r="BY108" s="52">
        <f t="shared" si="177"/>
        <v>0</v>
      </c>
      <c r="BZ108" s="52">
        <f t="shared" si="177"/>
        <v>0</v>
      </c>
      <c r="CA108" s="52">
        <f t="shared" si="177"/>
        <v>0</v>
      </c>
      <c r="CB108" s="52">
        <f t="shared" si="177"/>
        <v>0</v>
      </c>
      <c r="CC108" s="52">
        <f t="shared" si="177"/>
        <v>0</v>
      </c>
      <c r="CD108" s="52">
        <f t="shared" si="177"/>
        <v>0</v>
      </c>
      <c r="CE108" s="52">
        <f t="shared" si="177"/>
        <v>0</v>
      </c>
      <c r="CF108" s="52">
        <f t="shared" si="177"/>
        <v>0</v>
      </c>
      <c r="CG108" s="52">
        <f t="shared" si="177"/>
        <v>0</v>
      </c>
      <c r="CH108" s="52">
        <f t="shared" si="177"/>
        <v>0</v>
      </c>
      <c r="CI108" s="52">
        <f t="shared" si="177"/>
        <v>0</v>
      </c>
      <c r="CJ108" s="52">
        <f t="shared" si="177"/>
        <v>0</v>
      </c>
      <c r="CK108" s="52">
        <f t="shared" si="177"/>
        <v>0</v>
      </c>
      <c r="CL108" s="52">
        <f t="shared" si="177"/>
        <v>0</v>
      </c>
      <c r="CM108" s="52">
        <f t="shared" si="177"/>
        <v>0</v>
      </c>
      <c r="CN108" s="52">
        <f t="shared" si="177"/>
        <v>0</v>
      </c>
      <c r="CO108" s="52">
        <f t="shared" si="177"/>
        <v>0</v>
      </c>
      <c r="CP108" s="52">
        <f t="shared" si="177"/>
        <v>0</v>
      </c>
      <c r="CQ108" s="52">
        <f t="shared" si="177"/>
        <v>0</v>
      </c>
      <c r="CR108" s="52">
        <f t="shared" si="177"/>
        <v>0</v>
      </c>
      <c r="CS108" s="52">
        <f t="shared" si="177"/>
        <v>0</v>
      </c>
      <c r="CT108" s="52">
        <f t="shared" si="177"/>
        <v>0</v>
      </c>
      <c r="CU108" s="52">
        <f t="shared" si="177"/>
        <v>0</v>
      </c>
      <c r="CV108" s="52">
        <f t="shared" si="177"/>
        <v>0</v>
      </c>
      <c r="CW108" s="52">
        <f t="shared" ref="CW108:DP108" si="178">CW$50*CW33</f>
        <v>0</v>
      </c>
      <c r="CX108" s="52">
        <f t="shared" si="178"/>
        <v>0</v>
      </c>
      <c r="CY108" s="52">
        <f t="shared" si="178"/>
        <v>0</v>
      </c>
      <c r="CZ108" s="52">
        <f t="shared" si="178"/>
        <v>0</v>
      </c>
      <c r="DA108" s="52">
        <f t="shared" si="178"/>
        <v>0</v>
      </c>
      <c r="DB108" s="52">
        <f t="shared" si="178"/>
        <v>0</v>
      </c>
      <c r="DC108" s="52">
        <f t="shared" si="178"/>
        <v>0</v>
      </c>
      <c r="DD108" s="52">
        <f t="shared" si="178"/>
        <v>0</v>
      </c>
      <c r="DE108" s="52">
        <f t="shared" si="178"/>
        <v>0</v>
      </c>
      <c r="DF108" s="52">
        <f t="shared" si="178"/>
        <v>0</v>
      </c>
      <c r="DG108" s="52">
        <f t="shared" si="178"/>
        <v>0</v>
      </c>
      <c r="DH108" s="52">
        <f t="shared" si="178"/>
        <v>0</v>
      </c>
      <c r="DI108" s="52">
        <f t="shared" si="178"/>
        <v>0</v>
      </c>
      <c r="DJ108" s="52">
        <f t="shared" si="178"/>
        <v>0</v>
      </c>
      <c r="DK108" s="52">
        <f t="shared" si="178"/>
        <v>0</v>
      </c>
      <c r="DL108" s="52">
        <f t="shared" si="178"/>
        <v>0</v>
      </c>
      <c r="DM108" s="52">
        <f t="shared" si="178"/>
        <v>0</v>
      </c>
      <c r="DN108" s="52">
        <f t="shared" si="178"/>
        <v>0</v>
      </c>
      <c r="DO108" s="52">
        <f t="shared" si="178"/>
        <v>0</v>
      </c>
      <c r="DP108" s="52">
        <f t="shared" si="178"/>
        <v>0</v>
      </c>
    </row>
    <row r="109" spans="1:120" x14ac:dyDescent="0.25">
      <c r="A109" s="52" t="str">
        <f t="shared" si="138"/>
        <v>08_JPN</v>
      </c>
      <c r="B109" s="52" t="str">
        <f t="shared" si="138"/>
        <v>15_2_bagasse</v>
      </c>
      <c r="C109" s="52" t="str">
        <f t="shared" si="138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39"/>
        <v>08_JPN</v>
      </c>
      <c r="BL109" s="52" t="str">
        <f t="shared" si="140"/>
        <v>d_ind_cem_ccs_15_2_bagasse</v>
      </c>
      <c r="BM109" s="52"/>
      <c r="BN109" s="52"/>
      <c r="BO109" s="52">
        <f t="shared" ref="BO109:CV109" si="179">BO$50*BO34</f>
        <v>0</v>
      </c>
      <c r="BP109" s="52">
        <f t="shared" si="179"/>
        <v>0</v>
      </c>
      <c r="BQ109" s="52">
        <f t="shared" si="179"/>
        <v>0</v>
      </c>
      <c r="BR109" s="52">
        <f t="shared" si="179"/>
        <v>0</v>
      </c>
      <c r="BS109" s="52">
        <f t="shared" si="179"/>
        <v>0</v>
      </c>
      <c r="BT109" s="52">
        <f t="shared" si="179"/>
        <v>0</v>
      </c>
      <c r="BU109" s="52">
        <f t="shared" si="179"/>
        <v>0</v>
      </c>
      <c r="BV109" s="52">
        <f t="shared" si="179"/>
        <v>0</v>
      </c>
      <c r="BW109" s="52">
        <f t="shared" si="179"/>
        <v>0</v>
      </c>
      <c r="BX109" s="52">
        <f t="shared" si="179"/>
        <v>0</v>
      </c>
      <c r="BY109" s="52">
        <f t="shared" si="179"/>
        <v>0</v>
      </c>
      <c r="BZ109" s="52">
        <f t="shared" si="179"/>
        <v>0</v>
      </c>
      <c r="CA109" s="52">
        <f t="shared" si="179"/>
        <v>0</v>
      </c>
      <c r="CB109" s="52">
        <f t="shared" si="179"/>
        <v>0</v>
      </c>
      <c r="CC109" s="52">
        <f t="shared" si="179"/>
        <v>0</v>
      </c>
      <c r="CD109" s="52">
        <f t="shared" si="179"/>
        <v>0</v>
      </c>
      <c r="CE109" s="52">
        <f t="shared" si="179"/>
        <v>0</v>
      </c>
      <c r="CF109" s="52">
        <f t="shared" si="179"/>
        <v>0</v>
      </c>
      <c r="CG109" s="52">
        <f t="shared" si="179"/>
        <v>0</v>
      </c>
      <c r="CH109" s="52">
        <f t="shared" si="179"/>
        <v>0</v>
      </c>
      <c r="CI109" s="52">
        <f t="shared" si="179"/>
        <v>0</v>
      </c>
      <c r="CJ109" s="52">
        <f t="shared" si="179"/>
        <v>0</v>
      </c>
      <c r="CK109" s="52">
        <f t="shared" si="179"/>
        <v>0</v>
      </c>
      <c r="CL109" s="52">
        <f t="shared" si="179"/>
        <v>0</v>
      </c>
      <c r="CM109" s="52">
        <f t="shared" si="179"/>
        <v>0</v>
      </c>
      <c r="CN109" s="52">
        <f t="shared" si="179"/>
        <v>0</v>
      </c>
      <c r="CO109" s="52">
        <f t="shared" si="179"/>
        <v>0</v>
      </c>
      <c r="CP109" s="52">
        <f t="shared" si="179"/>
        <v>0</v>
      </c>
      <c r="CQ109" s="52">
        <f t="shared" si="179"/>
        <v>0</v>
      </c>
      <c r="CR109" s="52">
        <f t="shared" si="179"/>
        <v>0</v>
      </c>
      <c r="CS109" s="52">
        <f t="shared" si="179"/>
        <v>0</v>
      </c>
      <c r="CT109" s="52">
        <f t="shared" si="179"/>
        <v>0</v>
      </c>
      <c r="CU109" s="52">
        <f t="shared" si="179"/>
        <v>0</v>
      </c>
      <c r="CV109" s="52">
        <f t="shared" si="179"/>
        <v>0</v>
      </c>
      <c r="CW109" s="52">
        <f t="shared" ref="CW109:DP109" si="180">CW$50*CW34</f>
        <v>0</v>
      </c>
      <c r="CX109" s="52">
        <f t="shared" si="180"/>
        <v>0</v>
      </c>
      <c r="CY109" s="52">
        <f t="shared" si="180"/>
        <v>0</v>
      </c>
      <c r="CZ109" s="52">
        <f t="shared" si="180"/>
        <v>0</v>
      </c>
      <c r="DA109" s="52">
        <f t="shared" si="180"/>
        <v>0</v>
      </c>
      <c r="DB109" s="52">
        <f t="shared" si="180"/>
        <v>0</v>
      </c>
      <c r="DC109" s="52">
        <f t="shared" si="180"/>
        <v>0</v>
      </c>
      <c r="DD109" s="52">
        <f t="shared" si="180"/>
        <v>0</v>
      </c>
      <c r="DE109" s="52">
        <f t="shared" si="180"/>
        <v>0</v>
      </c>
      <c r="DF109" s="52">
        <f t="shared" si="180"/>
        <v>0</v>
      </c>
      <c r="DG109" s="52">
        <f t="shared" si="180"/>
        <v>0</v>
      </c>
      <c r="DH109" s="52">
        <f t="shared" si="180"/>
        <v>0</v>
      </c>
      <c r="DI109" s="52">
        <f t="shared" si="180"/>
        <v>0</v>
      </c>
      <c r="DJ109" s="52">
        <f t="shared" si="180"/>
        <v>0</v>
      </c>
      <c r="DK109" s="52">
        <f t="shared" si="180"/>
        <v>0</v>
      </c>
      <c r="DL109" s="52">
        <f t="shared" si="180"/>
        <v>0</v>
      </c>
      <c r="DM109" s="52">
        <f t="shared" si="180"/>
        <v>0</v>
      </c>
      <c r="DN109" s="52">
        <f t="shared" si="180"/>
        <v>0</v>
      </c>
      <c r="DO109" s="52">
        <f t="shared" si="180"/>
        <v>0</v>
      </c>
      <c r="DP109" s="52">
        <f t="shared" si="180"/>
        <v>0</v>
      </c>
    </row>
    <row r="110" spans="1:120" x14ac:dyDescent="0.25">
      <c r="A110" s="52" t="str">
        <f t="shared" si="138"/>
        <v>08_JPN</v>
      </c>
      <c r="B110" s="52" t="str">
        <f t="shared" si="138"/>
        <v>15_3_charcoal</v>
      </c>
      <c r="C110" s="52" t="str">
        <f t="shared" si="138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39"/>
        <v>08_JPN</v>
      </c>
      <c r="BL110" s="52" t="str">
        <f t="shared" si="140"/>
        <v>d_ind_cem_ccs_15_3_charcoal</v>
      </c>
      <c r="BM110" s="52"/>
      <c r="BN110" s="52"/>
      <c r="BO110" s="52">
        <f t="shared" ref="BO110:CV110" si="181">BO$50*BO35</f>
        <v>0</v>
      </c>
      <c r="BP110" s="52">
        <f t="shared" si="181"/>
        <v>0</v>
      </c>
      <c r="BQ110" s="52">
        <f t="shared" si="181"/>
        <v>0</v>
      </c>
      <c r="BR110" s="52">
        <f t="shared" si="181"/>
        <v>0</v>
      </c>
      <c r="BS110" s="52">
        <f t="shared" si="181"/>
        <v>0</v>
      </c>
      <c r="BT110" s="52">
        <f t="shared" si="181"/>
        <v>0</v>
      </c>
      <c r="BU110" s="52">
        <f t="shared" si="181"/>
        <v>0</v>
      </c>
      <c r="BV110" s="52">
        <f t="shared" si="181"/>
        <v>0</v>
      </c>
      <c r="BW110" s="52">
        <f t="shared" si="181"/>
        <v>0</v>
      </c>
      <c r="BX110" s="52">
        <f t="shared" si="181"/>
        <v>0</v>
      </c>
      <c r="BY110" s="52">
        <f t="shared" si="181"/>
        <v>0</v>
      </c>
      <c r="BZ110" s="52">
        <f t="shared" si="181"/>
        <v>0</v>
      </c>
      <c r="CA110" s="52">
        <f t="shared" si="181"/>
        <v>0</v>
      </c>
      <c r="CB110" s="52">
        <f t="shared" si="181"/>
        <v>0</v>
      </c>
      <c r="CC110" s="52">
        <f t="shared" si="181"/>
        <v>0</v>
      </c>
      <c r="CD110" s="52">
        <f t="shared" si="181"/>
        <v>0</v>
      </c>
      <c r="CE110" s="52">
        <f t="shared" si="181"/>
        <v>0</v>
      </c>
      <c r="CF110" s="52">
        <f t="shared" si="181"/>
        <v>0</v>
      </c>
      <c r="CG110" s="52">
        <f t="shared" si="181"/>
        <v>0</v>
      </c>
      <c r="CH110" s="52">
        <f t="shared" si="181"/>
        <v>0</v>
      </c>
      <c r="CI110" s="52">
        <f t="shared" si="181"/>
        <v>0</v>
      </c>
      <c r="CJ110" s="52">
        <f t="shared" si="181"/>
        <v>0</v>
      </c>
      <c r="CK110" s="52">
        <f t="shared" si="181"/>
        <v>0</v>
      </c>
      <c r="CL110" s="52">
        <f t="shared" si="181"/>
        <v>0</v>
      </c>
      <c r="CM110" s="52">
        <f t="shared" si="181"/>
        <v>0</v>
      </c>
      <c r="CN110" s="52">
        <f t="shared" si="181"/>
        <v>0</v>
      </c>
      <c r="CO110" s="52">
        <f t="shared" si="181"/>
        <v>0</v>
      </c>
      <c r="CP110" s="52">
        <f t="shared" si="181"/>
        <v>0</v>
      </c>
      <c r="CQ110" s="52">
        <f t="shared" si="181"/>
        <v>0</v>
      </c>
      <c r="CR110" s="52">
        <f t="shared" si="181"/>
        <v>0</v>
      </c>
      <c r="CS110" s="52">
        <f t="shared" si="181"/>
        <v>0</v>
      </c>
      <c r="CT110" s="52">
        <f t="shared" si="181"/>
        <v>0</v>
      </c>
      <c r="CU110" s="52">
        <f t="shared" si="181"/>
        <v>0</v>
      </c>
      <c r="CV110" s="52">
        <f t="shared" si="181"/>
        <v>0</v>
      </c>
      <c r="CW110" s="52">
        <f t="shared" ref="CW110:DP110" si="182">CW$50*CW35</f>
        <v>0</v>
      </c>
      <c r="CX110" s="52">
        <f t="shared" si="182"/>
        <v>0</v>
      </c>
      <c r="CY110" s="52">
        <f t="shared" si="182"/>
        <v>0</v>
      </c>
      <c r="CZ110" s="52">
        <f t="shared" si="182"/>
        <v>0</v>
      </c>
      <c r="DA110" s="52">
        <f t="shared" si="182"/>
        <v>0</v>
      </c>
      <c r="DB110" s="52">
        <f t="shared" si="182"/>
        <v>0</v>
      </c>
      <c r="DC110" s="52">
        <f t="shared" si="182"/>
        <v>0</v>
      </c>
      <c r="DD110" s="52">
        <f t="shared" si="182"/>
        <v>0</v>
      </c>
      <c r="DE110" s="52">
        <f t="shared" si="182"/>
        <v>0</v>
      </c>
      <c r="DF110" s="52">
        <f t="shared" si="182"/>
        <v>0</v>
      </c>
      <c r="DG110" s="52">
        <f t="shared" si="182"/>
        <v>0</v>
      </c>
      <c r="DH110" s="52">
        <f t="shared" si="182"/>
        <v>0</v>
      </c>
      <c r="DI110" s="52">
        <f t="shared" si="182"/>
        <v>0</v>
      </c>
      <c r="DJ110" s="52">
        <f t="shared" si="182"/>
        <v>0</v>
      </c>
      <c r="DK110" s="52">
        <f t="shared" si="182"/>
        <v>0</v>
      </c>
      <c r="DL110" s="52">
        <f t="shared" si="182"/>
        <v>0</v>
      </c>
      <c r="DM110" s="52">
        <f t="shared" si="182"/>
        <v>0</v>
      </c>
      <c r="DN110" s="52">
        <f t="shared" si="182"/>
        <v>0</v>
      </c>
      <c r="DO110" s="52">
        <f t="shared" si="182"/>
        <v>0</v>
      </c>
      <c r="DP110" s="52">
        <f t="shared" si="182"/>
        <v>0</v>
      </c>
    </row>
    <row r="111" spans="1:120" x14ac:dyDescent="0.25">
      <c r="A111" s="52" t="str">
        <f t="shared" si="138"/>
        <v>08_JPN</v>
      </c>
      <c r="B111" s="52" t="str">
        <f t="shared" si="138"/>
        <v>15_4_black_liquor</v>
      </c>
      <c r="C111" s="52" t="str">
        <f t="shared" si="138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39"/>
        <v>08_JPN</v>
      </c>
      <c r="BL111" s="52" t="str">
        <f t="shared" si="140"/>
        <v>d_ind_cem_ccs_15_4_black_liquor</v>
      </c>
      <c r="BM111" s="52"/>
      <c r="BN111" s="52"/>
      <c r="BO111" s="52">
        <f t="shared" ref="BO111:CV111" si="183">BO$50*BO36</f>
        <v>0</v>
      </c>
      <c r="BP111" s="52">
        <f t="shared" si="183"/>
        <v>0</v>
      </c>
      <c r="BQ111" s="52">
        <f t="shared" si="183"/>
        <v>0</v>
      </c>
      <c r="BR111" s="52">
        <f t="shared" si="183"/>
        <v>0</v>
      </c>
      <c r="BS111" s="52">
        <f t="shared" si="183"/>
        <v>0</v>
      </c>
      <c r="BT111" s="52">
        <f t="shared" si="183"/>
        <v>0</v>
      </c>
      <c r="BU111" s="52">
        <f t="shared" si="183"/>
        <v>0</v>
      </c>
      <c r="BV111" s="52">
        <f t="shared" si="183"/>
        <v>0</v>
      </c>
      <c r="BW111" s="52">
        <f t="shared" si="183"/>
        <v>0</v>
      </c>
      <c r="BX111" s="52">
        <f t="shared" si="183"/>
        <v>0</v>
      </c>
      <c r="BY111" s="52">
        <f t="shared" si="183"/>
        <v>0</v>
      </c>
      <c r="BZ111" s="52">
        <f t="shared" si="183"/>
        <v>0</v>
      </c>
      <c r="CA111" s="52">
        <f t="shared" si="183"/>
        <v>0</v>
      </c>
      <c r="CB111" s="52">
        <f t="shared" si="183"/>
        <v>0</v>
      </c>
      <c r="CC111" s="52">
        <f t="shared" si="183"/>
        <v>0</v>
      </c>
      <c r="CD111" s="52">
        <f t="shared" si="183"/>
        <v>0</v>
      </c>
      <c r="CE111" s="52">
        <f t="shared" si="183"/>
        <v>0</v>
      </c>
      <c r="CF111" s="52">
        <f t="shared" si="183"/>
        <v>0</v>
      </c>
      <c r="CG111" s="52">
        <f t="shared" si="183"/>
        <v>0</v>
      </c>
      <c r="CH111" s="52">
        <f t="shared" si="183"/>
        <v>0</v>
      </c>
      <c r="CI111" s="52">
        <f t="shared" si="183"/>
        <v>0</v>
      </c>
      <c r="CJ111" s="52">
        <f t="shared" si="183"/>
        <v>0</v>
      </c>
      <c r="CK111" s="52">
        <f t="shared" si="183"/>
        <v>0</v>
      </c>
      <c r="CL111" s="52">
        <f t="shared" si="183"/>
        <v>0</v>
      </c>
      <c r="CM111" s="52">
        <f t="shared" si="183"/>
        <v>0</v>
      </c>
      <c r="CN111" s="52">
        <f t="shared" si="183"/>
        <v>0</v>
      </c>
      <c r="CO111" s="52">
        <f t="shared" si="183"/>
        <v>0</v>
      </c>
      <c r="CP111" s="52">
        <f t="shared" si="183"/>
        <v>0</v>
      </c>
      <c r="CQ111" s="52">
        <f t="shared" si="183"/>
        <v>0</v>
      </c>
      <c r="CR111" s="52">
        <f t="shared" si="183"/>
        <v>0</v>
      </c>
      <c r="CS111" s="52">
        <f t="shared" si="183"/>
        <v>0</v>
      </c>
      <c r="CT111" s="52">
        <f t="shared" si="183"/>
        <v>0</v>
      </c>
      <c r="CU111" s="52">
        <f t="shared" si="183"/>
        <v>0</v>
      </c>
      <c r="CV111" s="52">
        <f t="shared" si="183"/>
        <v>0</v>
      </c>
      <c r="CW111" s="52">
        <f t="shared" ref="CW111:DP111" si="184">CW$50*CW36</f>
        <v>0</v>
      </c>
      <c r="CX111" s="52">
        <f t="shared" si="184"/>
        <v>0</v>
      </c>
      <c r="CY111" s="52">
        <f t="shared" si="184"/>
        <v>0</v>
      </c>
      <c r="CZ111" s="52">
        <f t="shared" si="184"/>
        <v>0</v>
      </c>
      <c r="DA111" s="52">
        <f t="shared" si="184"/>
        <v>0</v>
      </c>
      <c r="DB111" s="52">
        <f t="shared" si="184"/>
        <v>0</v>
      </c>
      <c r="DC111" s="52">
        <f t="shared" si="184"/>
        <v>0</v>
      </c>
      <c r="DD111" s="52">
        <f t="shared" si="184"/>
        <v>0</v>
      </c>
      <c r="DE111" s="52">
        <f t="shared" si="184"/>
        <v>0</v>
      </c>
      <c r="DF111" s="52">
        <f t="shared" si="184"/>
        <v>0</v>
      </c>
      <c r="DG111" s="52">
        <f t="shared" si="184"/>
        <v>0</v>
      </c>
      <c r="DH111" s="52">
        <f t="shared" si="184"/>
        <v>0</v>
      </c>
      <c r="DI111" s="52">
        <f t="shared" si="184"/>
        <v>0</v>
      </c>
      <c r="DJ111" s="52">
        <f t="shared" si="184"/>
        <v>0</v>
      </c>
      <c r="DK111" s="52">
        <f t="shared" si="184"/>
        <v>0</v>
      </c>
      <c r="DL111" s="52">
        <f t="shared" si="184"/>
        <v>0</v>
      </c>
      <c r="DM111" s="52">
        <f t="shared" si="184"/>
        <v>0</v>
      </c>
      <c r="DN111" s="52">
        <f t="shared" si="184"/>
        <v>0</v>
      </c>
      <c r="DO111" s="52">
        <f t="shared" si="184"/>
        <v>0</v>
      </c>
      <c r="DP111" s="52">
        <f t="shared" si="184"/>
        <v>0</v>
      </c>
    </row>
    <row r="112" spans="1:120" x14ac:dyDescent="0.25">
      <c r="A112" s="52" t="str">
        <f t="shared" si="138"/>
        <v>08_JPN</v>
      </c>
      <c r="B112" s="52" t="str">
        <f t="shared" si="138"/>
        <v>15_5_other_biomass</v>
      </c>
      <c r="C112" s="52" t="str">
        <f t="shared" si="138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39"/>
        <v>08_JPN</v>
      </c>
      <c r="BL112" s="52" t="str">
        <f t="shared" si="140"/>
        <v>d_ind_cem_ccs_15_5_other_biomass</v>
      </c>
      <c r="BM112" s="52"/>
      <c r="BN112" s="52"/>
      <c r="BO112" s="52">
        <f t="shared" ref="BO112:CV112" si="185">BO$50*BO37</f>
        <v>0</v>
      </c>
      <c r="BP112" s="52">
        <f t="shared" si="185"/>
        <v>0</v>
      </c>
      <c r="BQ112" s="52">
        <f t="shared" si="185"/>
        <v>0</v>
      </c>
      <c r="BR112" s="52">
        <f t="shared" si="185"/>
        <v>0</v>
      </c>
      <c r="BS112" s="52">
        <f t="shared" si="185"/>
        <v>0</v>
      </c>
      <c r="BT112" s="52">
        <f t="shared" si="185"/>
        <v>0</v>
      </c>
      <c r="BU112" s="52">
        <f t="shared" si="185"/>
        <v>0</v>
      </c>
      <c r="BV112" s="52">
        <f t="shared" si="185"/>
        <v>0</v>
      </c>
      <c r="BW112" s="52">
        <f t="shared" si="185"/>
        <v>0</v>
      </c>
      <c r="BX112" s="52">
        <f t="shared" si="185"/>
        <v>0</v>
      </c>
      <c r="BY112" s="52">
        <f t="shared" si="185"/>
        <v>0</v>
      </c>
      <c r="BZ112" s="52">
        <f t="shared" si="185"/>
        <v>0</v>
      </c>
      <c r="CA112" s="52">
        <f t="shared" si="185"/>
        <v>0</v>
      </c>
      <c r="CB112" s="52">
        <f t="shared" si="185"/>
        <v>0</v>
      </c>
      <c r="CC112" s="52">
        <f t="shared" si="185"/>
        <v>0</v>
      </c>
      <c r="CD112" s="52">
        <f t="shared" si="185"/>
        <v>0</v>
      </c>
      <c r="CE112" s="52">
        <f t="shared" si="185"/>
        <v>0</v>
      </c>
      <c r="CF112" s="52">
        <f t="shared" si="185"/>
        <v>0</v>
      </c>
      <c r="CG112" s="52">
        <f t="shared" si="185"/>
        <v>0</v>
      </c>
      <c r="CH112" s="52">
        <f t="shared" si="185"/>
        <v>0</v>
      </c>
      <c r="CI112" s="52">
        <f t="shared" si="185"/>
        <v>0</v>
      </c>
      <c r="CJ112" s="52">
        <f t="shared" si="185"/>
        <v>0</v>
      </c>
      <c r="CK112" s="52">
        <f t="shared" si="185"/>
        <v>0</v>
      </c>
      <c r="CL112" s="52">
        <f t="shared" si="185"/>
        <v>5.9446212111931383E-3</v>
      </c>
      <c r="CM112" s="52">
        <f t="shared" si="185"/>
        <v>1.7684391725500785E-2</v>
      </c>
      <c r="CN112" s="52">
        <f t="shared" si="185"/>
        <v>3.5084776923254603E-2</v>
      </c>
      <c r="CO112" s="52">
        <f t="shared" si="185"/>
        <v>5.8015372498421446E-2</v>
      </c>
      <c r="CP112" s="52">
        <f t="shared" si="185"/>
        <v>8.635456930299408E-2</v>
      </c>
      <c r="CQ112" s="52">
        <f t="shared" si="185"/>
        <v>0.11999596958397836</v>
      </c>
      <c r="CR112" s="52">
        <f t="shared" si="185"/>
        <v>0.15885658462689567</v>
      </c>
      <c r="CS112" s="52">
        <f t="shared" si="185"/>
        <v>0.20289141580060233</v>
      </c>
      <c r="CT112" s="52">
        <f t="shared" si="185"/>
        <v>0.25209375090190633</v>
      </c>
      <c r="CU112" s="52">
        <f t="shared" si="185"/>
        <v>0.30650519578354857</v>
      </c>
      <c r="CV112" s="52">
        <f t="shared" si="185"/>
        <v>0.3606583500158928</v>
      </c>
      <c r="CW112" s="52">
        <f t="shared" ref="CW112:DP112" si="186">CW$50*CW37</f>
        <v>0.41543631231490419</v>
      </c>
      <c r="CX112" s="52">
        <f t="shared" si="186"/>
        <v>0.47002685613581091</v>
      </c>
      <c r="CY112" s="52">
        <f t="shared" si="186"/>
        <v>0.52443046061623633</v>
      </c>
      <c r="CZ112" s="52">
        <f t="shared" si="186"/>
        <v>0.57864760380599567</v>
      </c>
      <c r="DA112" s="52">
        <f t="shared" si="186"/>
        <v>0.63267876266941059</v>
      </c>
      <c r="DB112" s="52">
        <f t="shared" si="186"/>
        <v>0.68652441308761869</v>
      </c>
      <c r="DC112" s="52">
        <f t="shared" si="186"/>
        <v>0.74018502986087842</v>
      </c>
      <c r="DD112" s="52">
        <f t="shared" si="186"/>
        <v>0.79366108671086999</v>
      </c>
      <c r="DE112" s="52">
        <f t="shared" si="186"/>
        <v>0.84695305628299078</v>
      </c>
      <c r="DF112" s="52">
        <f t="shared" si="186"/>
        <v>0.9000614101486456</v>
      </c>
      <c r="DG112" s="52">
        <f t="shared" si="186"/>
        <v>0.95298661880753421</v>
      </c>
      <c r="DH112" s="52">
        <f t="shared" si="186"/>
        <v>1.0057291516899316</v>
      </c>
      <c r="DI112" s="52">
        <f t="shared" si="186"/>
        <v>1.0582894771589662</v>
      </c>
      <c r="DJ112" s="52">
        <f t="shared" si="186"/>
        <v>1.1106680625128911</v>
      </c>
      <c r="DK112" s="52">
        <f t="shared" si="186"/>
        <v>1.1628653739873522</v>
      </c>
      <c r="DL112" s="52">
        <f t="shared" si="186"/>
        <v>1.2148818767576515</v>
      </c>
      <c r="DM112" s="52">
        <f t="shared" si="186"/>
        <v>1.2667180349410041</v>
      </c>
      <c r="DN112" s="52">
        <f t="shared" si="186"/>
        <v>1.3183743115987945</v>
      </c>
      <c r="DO112" s="52">
        <f t="shared" si="186"/>
        <v>1.3698511687388228</v>
      </c>
      <c r="DP112" s="52">
        <f t="shared" si="186"/>
        <v>1.4211490673175515</v>
      </c>
    </row>
    <row r="113" spans="1:120" x14ac:dyDescent="0.25">
      <c r="A113" s="52" t="str">
        <f t="shared" si="138"/>
        <v>08_JPN</v>
      </c>
      <c r="B113" s="52" t="str">
        <f t="shared" si="138"/>
        <v>16_1_biogas</v>
      </c>
      <c r="C113" s="52" t="str">
        <f t="shared" si="138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39"/>
        <v>08_JPN</v>
      </c>
      <c r="BL113" s="52" t="str">
        <f t="shared" si="140"/>
        <v>d_ind_cem_ccs_16_1_biogas</v>
      </c>
      <c r="BM113" s="52"/>
      <c r="BN113" s="52"/>
      <c r="BO113" s="52">
        <f t="shared" ref="BO113:CV113" si="187">BO$50*BO38</f>
        <v>0</v>
      </c>
      <c r="BP113" s="52">
        <f t="shared" si="187"/>
        <v>0</v>
      </c>
      <c r="BQ113" s="52">
        <f t="shared" si="187"/>
        <v>0</v>
      </c>
      <c r="BR113" s="52">
        <f t="shared" si="187"/>
        <v>0</v>
      </c>
      <c r="BS113" s="52">
        <f t="shared" si="187"/>
        <v>0</v>
      </c>
      <c r="BT113" s="52">
        <f t="shared" si="187"/>
        <v>0</v>
      </c>
      <c r="BU113" s="52">
        <f t="shared" si="187"/>
        <v>0</v>
      </c>
      <c r="BV113" s="52">
        <f t="shared" si="187"/>
        <v>0</v>
      </c>
      <c r="BW113" s="52">
        <f t="shared" si="187"/>
        <v>0</v>
      </c>
      <c r="BX113" s="52">
        <f t="shared" si="187"/>
        <v>0</v>
      </c>
      <c r="BY113" s="52">
        <f t="shared" si="187"/>
        <v>0</v>
      </c>
      <c r="BZ113" s="52">
        <f t="shared" si="187"/>
        <v>0</v>
      </c>
      <c r="CA113" s="52">
        <f t="shared" si="187"/>
        <v>0</v>
      </c>
      <c r="CB113" s="52">
        <f t="shared" si="187"/>
        <v>0</v>
      </c>
      <c r="CC113" s="52">
        <f t="shared" si="187"/>
        <v>0</v>
      </c>
      <c r="CD113" s="52">
        <f t="shared" si="187"/>
        <v>0</v>
      </c>
      <c r="CE113" s="52">
        <f t="shared" si="187"/>
        <v>0</v>
      </c>
      <c r="CF113" s="52">
        <f t="shared" si="187"/>
        <v>0</v>
      </c>
      <c r="CG113" s="52">
        <f t="shared" si="187"/>
        <v>0</v>
      </c>
      <c r="CH113" s="52">
        <f t="shared" si="187"/>
        <v>0</v>
      </c>
      <c r="CI113" s="52">
        <f t="shared" si="187"/>
        <v>0</v>
      </c>
      <c r="CJ113" s="52">
        <f t="shared" si="187"/>
        <v>0</v>
      </c>
      <c r="CK113" s="52">
        <f t="shared" si="187"/>
        <v>0</v>
      </c>
      <c r="CL113" s="52">
        <f t="shared" si="187"/>
        <v>0</v>
      </c>
      <c r="CM113" s="52">
        <f t="shared" si="187"/>
        <v>0</v>
      </c>
      <c r="CN113" s="52">
        <f t="shared" si="187"/>
        <v>0</v>
      </c>
      <c r="CO113" s="52">
        <f t="shared" si="187"/>
        <v>0</v>
      </c>
      <c r="CP113" s="52">
        <f t="shared" si="187"/>
        <v>0</v>
      </c>
      <c r="CQ113" s="52">
        <f t="shared" si="187"/>
        <v>0</v>
      </c>
      <c r="CR113" s="52">
        <f t="shared" si="187"/>
        <v>0</v>
      </c>
      <c r="CS113" s="52">
        <f t="shared" si="187"/>
        <v>0</v>
      </c>
      <c r="CT113" s="52">
        <f t="shared" si="187"/>
        <v>0</v>
      </c>
      <c r="CU113" s="52">
        <f t="shared" si="187"/>
        <v>0</v>
      </c>
      <c r="CV113" s="52">
        <f t="shared" si="187"/>
        <v>0</v>
      </c>
      <c r="CW113" s="52">
        <f t="shared" ref="CW113:DP113" si="188">CW$50*CW38</f>
        <v>0</v>
      </c>
      <c r="CX113" s="52">
        <f t="shared" si="188"/>
        <v>0</v>
      </c>
      <c r="CY113" s="52">
        <f t="shared" si="188"/>
        <v>0</v>
      </c>
      <c r="CZ113" s="52">
        <f t="shared" si="188"/>
        <v>0</v>
      </c>
      <c r="DA113" s="52">
        <f t="shared" si="188"/>
        <v>0</v>
      </c>
      <c r="DB113" s="52">
        <f t="shared" si="188"/>
        <v>0</v>
      </c>
      <c r="DC113" s="52">
        <f t="shared" si="188"/>
        <v>0</v>
      </c>
      <c r="DD113" s="52">
        <f t="shared" si="188"/>
        <v>0</v>
      </c>
      <c r="DE113" s="52">
        <f t="shared" si="188"/>
        <v>0</v>
      </c>
      <c r="DF113" s="52">
        <f t="shared" si="188"/>
        <v>0</v>
      </c>
      <c r="DG113" s="52">
        <f t="shared" si="188"/>
        <v>0</v>
      </c>
      <c r="DH113" s="52">
        <f t="shared" si="188"/>
        <v>0</v>
      </c>
      <c r="DI113" s="52">
        <f t="shared" si="188"/>
        <v>0</v>
      </c>
      <c r="DJ113" s="52">
        <f t="shared" si="188"/>
        <v>0</v>
      </c>
      <c r="DK113" s="52">
        <f t="shared" si="188"/>
        <v>0</v>
      </c>
      <c r="DL113" s="52">
        <f t="shared" si="188"/>
        <v>0</v>
      </c>
      <c r="DM113" s="52">
        <f t="shared" si="188"/>
        <v>0</v>
      </c>
      <c r="DN113" s="52">
        <f t="shared" si="188"/>
        <v>0</v>
      </c>
      <c r="DO113" s="52">
        <f t="shared" si="188"/>
        <v>0</v>
      </c>
      <c r="DP113" s="52">
        <f t="shared" si="188"/>
        <v>0</v>
      </c>
    </row>
    <row r="114" spans="1:120" x14ac:dyDescent="0.25">
      <c r="A114" s="52" t="str">
        <f t="shared" si="138"/>
        <v>08_JPN</v>
      </c>
      <c r="B114" s="52" t="str">
        <f t="shared" si="138"/>
        <v>16_2_industrial_waste</v>
      </c>
      <c r="C114" s="52" t="str">
        <f t="shared" si="138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39"/>
        <v>08_JPN</v>
      </c>
      <c r="BL114" s="52" t="str">
        <f t="shared" si="140"/>
        <v>d_ind_cem_ccs_16_2_industrial_waste</v>
      </c>
      <c r="BM114" s="52"/>
      <c r="BN114" s="52"/>
      <c r="BO114" s="52">
        <f t="shared" ref="BO114:CV114" si="189">BO$50*BO39</f>
        <v>0</v>
      </c>
      <c r="BP114" s="52">
        <f t="shared" si="189"/>
        <v>0</v>
      </c>
      <c r="BQ114" s="52">
        <f t="shared" si="189"/>
        <v>0</v>
      </c>
      <c r="BR114" s="52">
        <f t="shared" si="189"/>
        <v>0</v>
      </c>
      <c r="BS114" s="52">
        <f t="shared" si="189"/>
        <v>0</v>
      </c>
      <c r="BT114" s="52">
        <f t="shared" si="189"/>
        <v>0</v>
      </c>
      <c r="BU114" s="52">
        <f t="shared" si="189"/>
        <v>0</v>
      </c>
      <c r="BV114" s="52">
        <f t="shared" si="189"/>
        <v>0</v>
      </c>
      <c r="BW114" s="52">
        <f t="shared" si="189"/>
        <v>0</v>
      </c>
      <c r="BX114" s="52">
        <f t="shared" si="189"/>
        <v>0</v>
      </c>
      <c r="BY114" s="52">
        <f t="shared" si="189"/>
        <v>0</v>
      </c>
      <c r="BZ114" s="52">
        <f t="shared" si="189"/>
        <v>0</v>
      </c>
      <c r="CA114" s="52">
        <f t="shared" si="189"/>
        <v>0</v>
      </c>
      <c r="CB114" s="52">
        <f t="shared" si="189"/>
        <v>0</v>
      </c>
      <c r="CC114" s="52">
        <f t="shared" si="189"/>
        <v>0</v>
      </c>
      <c r="CD114" s="52">
        <f t="shared" si="189"/>
        <v>0</v>
      </c>
      <c r="CE114" s="52">
        <f t="shared" si="189"/>
        <v>0</v>
      </c>
      <c r="CF114" s="52">
        <f t="shared" si="189"/>
        <v>0</v>
      </c>
      <c r="CG114" s="52">
        <f t="shared" si="189"/>
        <v>0</v>
      </c>
      <c r="CH114" s="52">
        <f t="shared" si="189"/>
        <v>0</v>
      </c>
      <c r="CI114" s="52">
        <f t="shared" si="189"/>
        <v>0</v>
      </c>
      <c r="CJ114" s="52">
        <f t="shared" si="189"/>
        <v>0</v>
      </c>
      <c r="CK114" s="52">
        <f t="shared" si="189"/>
        <v>0</v>
      </c>
      <c r="CL114" s="52">
        <f t="shared" si="189"/>
        <v>2.5627806180657353E-2</v>
      </c>
      <c r="CM114" s="52">
        <f t="shared" si="189"/>
        <v>7.6239031464376675E-2</v>
      </c>
      <c r="CN114" s="52">
        <f t="shared" si="189"/>
        <v>0.15125368479117984</v>
      </c>
      <c r="CO114" s="52">
        <f t="shared" si="189"/>
        <v>0.250109581261237</v>
      </c>
      <c r="CP114" s="52">
        <f t="shared" si="189"/>
        <v>0.3722824527060305</v>
      </c>
      <c r="CQ114" s="52">
        <f t="shared" si="189"/>
        <v>0.51731360867331455</v>
      </c>
      <c r="CR114" s="52">
        <f t="shared" si="189"/>
        <v>0.68484527721862365</v>
      </c>
      <c r="CS114" s="52">
        <f t="shared" si="189"/>
        <v>0.87468346512416029</v>
      </c>
      <c r="CT114" s="52">
        <f t="shared" si="189"/>
        <v>1.0867992354675646</v>
      </c>
      <c r="CU114" s="52">
        <f t="shared" si="189"/>
        <v>1.3213719548883816</v>
      </c>
      <c r="CV114" s="52">
        <f t="shared" si="189"/>
        <v>1.5548311596775146</v>
      </c>
      <c r="CW114" s="52">
        <f t="shared" ref="CW114:DP114" si="190">CW$50*CW39</f>
        <v>1.790983969233678</v>
      </c>
      <c r="CX114" s="52">
        <f t="shared" si="190"/>
        <v>2.0263288005754343</v>
      </c>
      <c r="CY114" s="52">
        <f t="shared" si="190"/>
        <v>2.260867719308937</v>
      </c>
      <c r="CZ114" s="52">
        <f t="shared" si="190"/>
        <v>2.4946027863506974</v>
      </c>
      <c r="DA114" s="52">
        <f t="shared" si="190"/>
        <v>2.7275360579375647</v>
      </c>
      <c r="DB114" s="52">
        <f t="shared" si="190"/>
        <v>2.9596695856366821</v>
      </c>
      <c r="DC114" s="52">
        <f t="shared" si="190"/>
        <v>3.1910054163554262</v>
      </c>
      <c r="DD114" s="52">
        <f t="shared" si="190"/>
        <v>3.4215455923513218</v>
      </c>
      <c r="DE114" s="52">
        <f t="shared" si="190"/>
        <v>3.6512921512419396</v>
      </c>
      <c r="DF114" s="52">
        <f t="shared" si="190"/>
        <v>3.8802471260147713</v>
      </c>
      <c r="DG114" s="52">
        <f t="shared" si="190"/>
        <v>4.1084125450370896</v>
      </c>
      <c r="DH114" s="52">
        <f t="shared" si="190"/>
        <v>4.3357904320657799</v>
      </c>
      <c r="DI114" s="52">
        <f t="shared" si="190"/>
        <v>4.5623828062571592</v>
      </c>
      <c r="DJ114" s="52">
        <f t="shared" si="190"/>
        <v>4.7881916821767714</v>
      </c>
      <c r="DK114" s="52">
        <f t="shared" si="190"/>
        <v>5.0132190698091623</v>
      </c>
      <c r="DL114" s="52">
        <f t="shared" si="190"/>
        <v>5.2374669745676377</v>
      </c>
      <c r="DM114" s="52">
        <f t="shared" si="190"/>
        <v>5.4609373973039981</v>
      </c>
      <c r="DN114" s="52">
        <f t="shared" si="190"/>
        <v>5.6836323343182533</v>
      </c>
      <c r="DO114" s="52">
        <f t="shared" si="190"/>
        <v>5.9055537773683229</v>
      </c>
      <c r="DP114" s="52">
        <f t="shared" si="190"/>
        <v>6.1267037136797091</v>
      </c>
    </row>
    <row r="115" spans="1:120" x14ac:dyDescent="0.25">
      <c r="A115" s="52" t="str">
        <f t="shared" si="138"/>
        <v>08_JPN</v>
      </c>
      <c r="B115" s="52" t="str">
        <f t="shared" si="138"/>
        <v>16_3_municipal_solid_waste_renewable</v>
      </c>
      <c r="C115" s="52" t="str">
        <f t="shared" si="138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39"/>
        <v>08_JPN</v>
      </c>
      <c r="BL115" s="52" t="str">
        <f t="shared" si="140"/>
        <v>d_ind_cem_ccs_16_3_msw_ren</v>
      </c>
      <c r="BM115" s="52"/>
      <c r="BN115" s="52"/>
      <c r="BO115" s="52">
        <f t="shared" ref="BO115:CV115" si="191">BO$50*BO40</f>
        <v>0</v>
      </c>
      <c r="BP115" s="52">
        <f t="shared" si="191"/>
        <v>0</v>
      </c>
      <c r="BQ115" s="52">
        <f t="shared" si="191"/>
        <v>0</v>
      </c>
      <c r="BR115" s="52">
        <f t="shared" si="191"/>
        <v>0</v>
      </c>
      <c r="BS115" s="52">
        <f t="shared" si="191"/>
        <v>0</v>
      </c>
      <c r="BT115" s="52">
        <f t="shared" si="191"/>
        <v>0</v>
      </c>
      <c r="BU115" s="52">
        <f t="shared" si="191"/>
        <v>0</v>
      </c>
      <c r="BV115" s="52">
        <f t="shared" si="191"/>
        <v>0</v>
      </c>
      <c r="BW115" s="52">
        <f t="shared" si="191"/>
        <v>0</v>
      </c>
      <c r="BX115" s="52">
        <f t="shared" si="191"/>
        <v>0</v>
      </c>
      <c r="BY115" s="52">
        <f t="shared" si="191"/>
        <v>0</v>
      </c>
      <c r="BZ115" s="52">
        <f t="shared" si="191"/>
        <v>0</v>
      </c>
      <c r="CA115" s="52">
        <f t="shared" si="191"/>
        <v>0</v>
      </c>
      <c r="CB115" s="52">
        <f t="shared" si="191"/>
        <v>0</v>
      </c>
      <c r="CC115" s="52">
        <f t="shared" si="191"/>
        <v>0</v>
      </c>
      <c r="CD115" s="52">
        <f t="shared" si="191"/>
        <v>0</v>
      </c>
      <c r="CE115" s="52">
        <f t="shared" si="191"/>
        <v>0</v>
      </c>
      <c r="CF115" s="52">
        <f t="shared" si="191"/>
        <v>0</v>
      </c>
      <c r="CG115" s="52">
        <f t="shared" si="191"/>
        <v>0</v>
      </c>
      <c r="CH115" s="52">
        <f t="shared" si="191"/>
        <v>0</v>
      </c>
      <c r="CI115" s="52">
        <f t="shared" si="191"/>
        <v>0</v>
      </c>
      <c r="CJ115" s="52">
        <f t="shared" si="191"/>
        <v>0</v>
      </c>
      <c r="CK115" s="52">
        <f t="shared" si="191"/>
        <v>0</v>
      </c>
      <c r="CL115" s="52">
        <f t="shared" si="191"/>
        <v>0</v>
      </c>
      <c r="CM115" s="52">
        <f t="shared" si="191"/>
        <v>0</v>
      </c>
      <c r="CN115" s="52">
        <f t="shared" si="191"/>
        <v>0</v>
      </c>
      <c r="CO115" s="52">
        <f t="shared" si="191"/>
        <v>0</v>
      </c>
      <c r="CP115" s="52">
        <f t="shared" si="191"/>
        <v>0</v>
      </c>
      <c r="CQ115" s="52">
        <f t="shared" si="191"/>
        <v>0</v>
      </c>
      <c r="CR115" s="52">
        <f t="shared" si="191"/>
        <v>0</v>
      </c>
      <c r="CS115" s="52">
        <f t="shared" si="191"/>
        <v>0</v>
      </c>
      <c r="CT115" s="52">
        <f t="shared" si="191"/>
        <v>0</v>
      </c>
      <c r="CU115" s="52">
        <f t="shared" si="191"/>
        <v>0</v>
      </c>
      <c r="CV115" s="52">
        <f t="shared" si="191"/>
        <v>0</v>
      </c>
      <c r="CW115" s="52">
        <f t="shared" ref="CW115:DP115" si="192">CW$50*CW40</f>
        <v>0</v>
      </c>
      <c r="CX115" s="52">
        <f t="shared" si="192"/>
        <v>0</v>
      </c>
      <c r="CY115" s="52">
        <f t="shared" si="192"/>
        <v>0</v>
      </c>
      <c r="CZ115" s="52">
        <f t="shared" si="192"/>
        <v>0</v>
      </c>
      <c r="DA115" s="52">
        <f t="shared" si="192"/>
        <v>0</v>
      </c>
      <c r="DB115" s="52">
        <f t="shared" si="192"/>
        <v>0</v>
      </c>
      <c r="DC115" s="52">
        <f t="shared" si="192"/>
        <v>0</v>
      </c>
      <c r="DD115" s="52">
        <f t="shared" si="192"/>
        <v>0</v>
      </c>
      <c r="DE115" s="52">
        <f t="shared" si="192"/>
        <v>0</v>
      </c>
      <c r="DF115" s="52">
        <f t="shared" si="192"/>
        <v>0</v>
      </c>
      <c r="DG115" s="52">
        <f t="shared" si="192"/>
        <v>0</v>
      </c>
      <c r="DH115" s="52">
        <f t="shared" si="192"/>
        <v>0</v>
      </c>
      <c r="DI115" s="52">
        <f t="shared" si="192"/>
        <v>0</v>
      </c>
      <c r="DJ115" s="52">
        <f t="shared" si="192"/>
        <v>0</v>
      </c>
      <c r="DK115" s="52">
        <f t="shared" si="192"/>
        <v>0</v>
      </c>
      <c r="DL115" s="52">
        <f t="shared" si="192"/>
        <v>0</v>
      </c>
      <c r="DM115" s="52">
        <f t="shared" si="192"/>
        <v>0</v>
      </c>
      <c r="DN115" s="52">
        <f t="shared" si="192"/>
        <v>0</v>
      </c>
      <c r="DO115" s="52">
        <f t="shared" si="192"/>
        <v>0</v>
      </c>
      <c r="DP115" s="52">
        <f t="shared" si="192"/>
        <v>0</v>
      </c>
    </row>
    <row r="116" spans="1:120" x14ac:dyDescent="0.25">
      <c r="A116" s="52" t="str">
        <f t="shared" si="138"/>
        <v>08_JPN</v>
      </c>
      <c r="B116" s="52" t="str">
        <f t="shared" si="138"/>
        <v>16_4_municipal_solid_waste_nonrenewable</v>
      </c>
      <c r="C116" s="52" t="str">
        <f t="shared" si="138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39"/>
        <v>08_JPN</v>
      </c>
      <c r="BL116" s="52" t="str">
        <f t="shared" si="140"/>
        <v>d_ind_cem_ccs_16_4_msw_nonr</v>
      </c>
      <c r="BM116" s="52"/>
      <c r="BN116" s="52"/>
      <c r="BO116" s="52">
        <f t="shared" ref="BO116:CV116" si="193">BO$50*BO41</f>
        <v>0</v>
      </c>
      <c r="BP116" s="52">
        <f t="shared" si="193"/>
        <v>0</v>
      </c>
      <c r="BQ116" s="52">
        <f t="shared" si="193"/>
        <v>0</v>
      </c>
      <c r="BR116" s="52">
        <f t="shared" si="193"/>
        <v>0</v>
      </c>
      <c r="BS116" s="52">
        <f t="shared" si="193"/>
        <v>0</v>
      </c>
      <c r="BT116" s="52">
        <f t="shared" si="193"/>
        <v>0</v>
      </c>
      <c r="BU116" s="52">
        <f t="shared" si="193"/>
        <v>0</v>
      </c>
      <c r="BV116" s="52">
        <f t="shared" si="193"/>
        <v>0</v>
      </c>
      <c r="BW116" s="52">
        <f t="shared" si="193"/>
        <v>0</v>
      </c>
      <c r="BX116" s="52">
        <f t="shared" si="193"/>
        <v>0</v>
      </c>
      <c r="BY116" s="52">
        <f t="shared" si="193"/>
        <v>0</v>
      </c>
      <c r="BZ116" s="52">
        <f t="shared" si="193"/>
        <v>0</v>
      </c>
      <c r="CA116" s="52">
        <f t="shared" si="193"/>
        <v>0</v>
      </c>
      <c r="CB116" s="52">
        <f t="shared" si="193"/>
        <v>0</v>
      </c>
      <c r="CC116" s="52">
        <f t="shared" si="193"/>
        <v>0</v>
      </c>
      <c r="CD116" s="52">
        <f t="shared" si="193"/>
        <v>0</v>
      </c>
      <c r="CE116" s="52">
        <f t="shared" si="193"/>
        <v>0</v>
      </c>
      <c r="CF116" s="52">
        <f t="shared" si="193"/>
        <v>0</v>
      </c>
      <c r="CG116" s="52">
        <f t="shared" si="193"/>
        <v>0</v>
      </c>
      <c r="CH116" s="52">
        <f t="shared" si="193"/>
        <v>0</v>
      </c>
      <c r="CI116" s="52">
        <f t="shared" si="193"/>
        <v>0</v>
      </c>
      <c r="CJ116" s="52">
        <f t="shared" si="193"/>
        <v>0</v>
      </c>
      <c r="CK116" s="52">
        <f t="shared" si="193"/>
        <v>0</v>
      </c>
      <c r="CL116" s="52">
        <f t="shared" si="193"/>
        <v>0</v>
      </c>
      <c r="CM116" s="52">
        <f t="shared" si="193"/>
        <v>0</v>
      </c>
      <c r="CN116" s="52">
        <f t="shared" si="193"/>
        <v>0</v>
      </c>
      <c r="CO116" s="52">
        <f t="shared" si="193"/>
        <v>0</v>
      </c>
      <c r="CP116" s="52">
        <f t="shared" si="193"/>
        <v>0</v>
      </c>
      <c r="CQ116" s="52">
        <f t="shared" si="193"/>
        <v>0</v>
      </c>
      <c r="CR116" s="52">
        <f t="shared" si="193"/>
        <v>0</v>
      </c>
      <c r="CS116" s="52">
        <f t="shared" si="193"/>
        <v>0</v>
      </c>
      <c r="CT116" s="52">
        <f t="shared" si="193"/>
        <v>0</v>
      </c>
      <c r="CU116" s="52">
        <f t="shared" si="193"/>
        <v>0</v>
      </c>
      <c r="CV116" s="52">
        <f t="shared" si="193"/>
        <v>0</v>
      </c>
      <c r="CW116" s="52">
        <f t="shared" ref="CW116:DP116" si="194">CW$50*CW41</f>
        <v>0</v>
      </c>
      <c r="CX116" s="52">
        <f t="shared" si="194"/>
        <v>0</v>
      </c>
      <c r="CY116" s="52">
        <f t="shared" si="194"/>
        <v>0</v>
      </c>
      <c r="CZ116" s="52">
        <f t="shared" si="194"/>
        <v>0</v>
      </c>
      <c r="DA116" s="52">
        <f t="shared" si="194"/>
        <v>0</v>
      </c>
      <c r="DB116" s="52">
        <f t="shared" si="194"/>
        <v>0</v>
      </c>
      <c r="DC116" s="52">
        <f t="shared" si="194"/>
        <v>0</v>
      </c>
      <c r="DD116" s="52">
        <f t="shared" si="194"/>
        <v>0</v>
      </c>
      <c r="DE116" s="52">
        <f t="shared" si="194"/>
        <v>0</v>
      </c>
      <c r="DF116" s="52">
        <f t="shared" si="194"/>
        <v>0</v>
      </c>
      <c r="DG116" s="52">
        <f t="shared" si="194"/>
        <v>0</v>
      </c>
      <c r="DH116" s="52">
        <f t="shared" si="194"/>
        <v>0</v>
      </c>
      <c r="DI116" s="52">
        <f t="shared" si="194"/>
        <v>0</v>
      </c>
      <c r="DJ116" s="52">
        <f t="shared" si="194"/>
        <v>0</v>
      </c>
      <c r="DK116" s="52">
        <f t="shared" si="194"/>
        <v>0</v>
      </c>
      <c r="DL116" s="52">
        <f t="shared" si="194"/>
        <v>0</v>
      </c>
      <c r="DM116" s="52">
        <f t="shared" si="194"/>
        <v>0</v>
      </c>
      <c r="DN116" s="52">
        <f t="shared" si="194"/>
        <v>0</v>
      </c>
      <c r="DO116" s="52">
        <f t="shared" si="194"/>
        <v>0</v>
      </c>
      <c r="DP116" s="52">
        <f t="shared" si="194"/>
        <v>0</v>
      </c>
    </row>
    <row r="117" spans="1:120" x14ac:dyDescent="0.25">
      <c r="A117" s="52" t="str">
        <f t="shared" si="138"/>
        <v>08_JPN</v>
      </c>
      <c r="B117" s="52" t="str">
        <f t="shared" si="138"/>
        <v>16_5_biogasoline</v>
      </c>
      <c r="C117" s="52" t="str">
        <f t="shared" si="138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39"/>
        <v>08_JPN</v>
      </c>
      <c r="BL117" s="52" t="str">
        <f t="shared" si="140"/>
        <v>d_ind_cem_ccs_16_5_biogasoline</v>
      </c>
      <c r="BM117" s="52"/>
      <c r="BN117" s="52"/>
      <c r="BO117" s="52">
        <f t="shared" ref="BO117:CV117" si="195">BO$50*BO42</f>
        <v>0</v>
      </c>
      <c r="BP117" s="52">
        <f t="shared" si="195"/>
        <v>0</v>
      </c>
      <c r="BQ117" s="52">
        <f t="shared" si="195"/>
        <v>0</v>
      </c>
      <c r="BR117" s="52">
        <f t="shared" si="195"/>
        <v>0</v>
      </c>
      <c r="BS117" s="52">
        <f t="shared" si="195"/>
        <v>0</v>
      </c>
      <c r="BT117" s="52">
        <f t="shared" si="195"/>
        <v>0</v>
      </c>
      <c r="BU117" s="52">
        <f t="shared" si="195"/>
        <v>0</v>
      </c>
      <c r="BV117" s="52">
        <f t="shared" si="195"/>
        <v>0</v>
      </c>
      <c r="BW117" s="52">
        <f t="shared" si="195"/>
        <v>0</v>
      </c>
      <c r="BX117" s="52">
        <f t="shared" si="195"/>
        <v>0</v>
      </c>
      <c r="BY117" s="52">
        <f t="shared" si="195"/>
        <v>0</v>
      </c>
      <c r="BZ117" s="52">
        <f t="shared" si="195"/>
        <v>0</v>
      </c>
      <c r="CA117" s="52">
        <f t="shared" si="195"/>
        <v>0</v>
      </c>
      <c r="CB117" s="52">
        <f t="shared" si="195"/>
        <v>0</v>
      </c>
      <c r="CC117" s="52">
        <f t="shared" si="195"/>
        <v>0</v>
      </c>
      <c r="CD117" s="52">
        <f t="shared" si="195"/>
        <v>0</v>
      </c>
      <c r="CE117" s="52">
        <f t="shared" si="195"/>
        <v>0</v>
      </c>
      <c r="CF117" s="52">
        <f t="shared" si="195"/>
        <v>0</v>
      </c>
      <c r="CG117" s="52">
        <f t="shared" si="195"/>
        <v>0</v>
      </c>
      <c r="CH117" s="52">
        <f t="shared" si="195"/>
        <v>0</v>
      </c>
      <c r="CI117" s="52">
        <f t="shared" si="195"/>
        <v>0</v>
      </c>
      <c r="CJ117" s="52">
        <f t="shared" si="195"/>
        <v>0</v>
      </c>
      <c r="CK117" s="52">
        <f t="shared" si="195"/>
        <v>0</v>
      </c>
      <c r="CL117" s="52">
        <f t="shared" si="195"/>
        <v>0</v>
      </c>
      <c r="CM117" s="52">
        <f t="shared" si="195"/>
        <v>0</v>
      </c>
      <c r="CN117" s="52">
        <f t="shared" si="195"/>
        <v>0</v>
      </c>
      <c r="CO117" s="52">
        <f t="shared" si="195"/>
        <v>0</v>
      </c>
      <c r="CP117" s="52">
        <f t="shared" si="195"/>
        <v>0</v>
      </c>
      <c r="CQ117" s="52">
        <f t="shared" si="195"/>
        <v>0</v>
      </c>
      <c r="CR117" s="52">
        <f t="shared" si="195"/>
        <v>0</v>
      </c>
      <c r="CS117" s="52">
        <f t="shared" si="195"/>
        <v>0</v>
      </c>
      <c r="CT117" s="52">
        <f t="shared" si="195"/>
        <v>0</v>
      </c>
      <c r="CU117" s="52">
        <f t="shared" si="195"/>
        <v>0</v>
      </c>
      <c r="CV117" s="52">
        <f t="shared" si="195"/>
        <v>0</v>
      </c>
      <c r="CW117" s="52">
        <f t="shared" ref="CW117:DP117" si="196">CW$50*CW42</f>
        <v>0</v>
      </c>
      <c r="CX117" s="52">
        <f t="shared" si="196"/>
        <v>0</v>
      </c>
      <c r="CY117" s="52">
        <f t="shared" si="196"/>
        <v>0</v>
      </c>
      <c r="CZ117" s="52">
        <f t="shared" si="196"/>
        <v>0</v>
      </c>
      <c r="DA117" s="52">
        <f t="shared" si="196"/>
        <v>0</v>
      </c>
      <c r="DB117" s="52">
        <f t="shared" si="196"/>
        <v>0</v>
      </c>
      <c r="DC117" s="52">
        <f t="shared" si="196"/>
        <v>0</v>
      </c>
      <c r="DD117" s="52">
        <f t="shared" si="196"/>
        <v>0</v>
      </c>
      <c r="DE117" s="52">
        <f t="shared" si="196"/>
        <v>0</v>
      </c>
      <c r="DF117" s="52">
        <f t="shared" si="196"/>
        <v>0</v>
      </c>
      <c r="DG117" s="52">
        <f t="shared" si="196"/>
        <v>0</v>
      </c>
      <c r="DH117" s="52">
        <f t="shared" si="196"/>
        <v>0</v>
      </c>
      <c r="DI117" s="52">
        <f t="shared" si="196"/>
        <v>0</v>
      </c>
      <c r="DJ117" s="52">
        <f t="shared" si="196"/>
        <v>0</v>
      </c>
      <c r="DK117" s="52">
        <f t="shared" si="196"/>
        <v>0</v>
      </c>
      <c r="DL117" s="52">
        <f t="shared" si="196"/>
        <v>0</v>
      </c>
      <c r="DM117" s="52">
        <f t="shared" si="196"/>
        <v>0</v>
      </c>
      <c r="DN117" s="52">
        <f t="shared" si="196"/>
        <v>0</v>
      </c>
      <c r="DO117" s="52">
        <f t="shared" si="196"/>
        <v>0</v>
      </c>
      <c r="DP117" s="52">
        <f t="shared" si="196"/>
        <v>0</v>
      </c>
    </row>
    <row r="118" spans="1:120" x14ac:dyDescent="0.25">
      <c r="A118" s="52" t="str">
        <f t="shared" si="138"/>
        <v>08_JPN</v>
      </c>
      <c r="B118" s="52" t="str">
        <f t="shared" si="138"/>
        <v>16_6_biodiesel</v>
      </c>
      <c r="C118" s="52" t="str">
        <f t="shared" si="138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39"/>
        <v>08_JPN</v>
      </c>
      <c r="BL118" s="52" t="str">
        <f t="shared" si="140"/>
        <v>d_ind_cem_ccs_16_6_biodiesel</v>
      </c>
      <c r="BM118" s="52"/>
      <c r="BN118" s="52"/>
      <c r="BO118" s="52">
        <f t="shared" ref="BO118:CV118" si="197">BO$50*BO43</f>
        <v>0</v>
      </c>
      <c r="BP118" s="52">
        <f t="shared" si="197"/>
        <v>0</v>
      </c>
      <c r="BQ118" s="52">
        <f t="shared" si="197"/>
        <v>0</v>
      </c>
      <c r="BR118" s="52">
        <f t="shared" si="197"/>
        <v>0</v>
      </c>
      <c r="BS118" s="52">
        <f t="shared" si="197"/>
        <v>0</v>
      </c>
      <c r="BT118" s="52">
        <f t="shared" si="197"/>
        <v>0</v>
      </c>
      <c r="BU118" s="52">
        <f t="shared" si="197"/>
        <v>0</v>
      </c>
      <c r="BV118" s="52">
        <f t="shared" si="197"/>
        <v>0</v>
      </c>
      <c r="BW118" s="52">
        <f t="shared" si="197"/>
        <v>0</v>
      </c>
      <c r="BX118" s="52">
        <f t="shared" si="197"/>
        <v>0</v>
      </c>
      <c r="BY118" s="52">
        <f t="shared" si="197"/>
        <v>0</v>
      </c>
      <c r="BZ118" s="52">
        <f t="shared" si="197"/>
        <v>0</v>
      </c>
      <c r="CA118" s="52">
        <f t="shared" si="197"/>
        <v>0</v>
      </c>
      <c r="CB118" s="52">
        <f t="shared" si="197"/>
        <v>0</v>
      </c>
      <c r="CC118" s="52">
        <f t="shared" si="197"/>
        <v>0</v>
      </c>
      <c r="CD118" s="52">
        <f t="shared" si="197"/>
        <v>0</v>
      </c>
      <c r="CE118" s="52">
        <f t="shared" si="197"/>
        <v>0</v>
      </c>
      <c r="CF118" s="52">
        <f t="shared" si="197"/>
        <v>0</v>
      </c>
      <c r="CG118" s="52">
        <f t="shared" si="197"/>
        <v>0</v>
      </c>
      <c r="CH118" s="52">
        <f t="shared" si="197"/>
        <v>0</v>
      </c>
      <c r="CI118" s="52">
        <f t="shared" si="197"/>
        <v>0</v>
      </c>
      <c r="CJ118" s="52">
        <f t="shared" si="197"/>
        <v>0</v>
      </c>
      <c r="CK118" s="52">
        <f t="shared" si="197"/>
        <v>0</v>
      </c>
      <c r="CL118" s="52">
        <f t="shared" si="197"/>
        <v>0</v>
      </c>
      <c r="CM118" s="52">
        <f t="shared" si="197"/>
        <v>0</v>
      </c>
      <c r="CN118" s="52">
        <f t="shared" si="197"/>
        <v>0</v>
      </c>
      <c r="CO118" s="52">
        <f t="shared" si="197"/>
        <v>0</v>
      </c>
      <c r="CP118" s="52">
        <f t="shared" si="197"/>
        <v>0</v>
      </c>
      <c r="CQ118" s="52">
        <f t="shared" si="197"/>
        <v>0</v>
      </c>
      <c r="CR118" s="52">
        <f t="shared" si="197"/>
        <v>0</v>
      </c>
      <c r="CS118" s="52">
        <f t="shared" si="197"/>
        <v>0</v>
      </c>
      <c r="CT118" s="52">
        <f t="shared" si="197"/>
        <v>0</v>
      </c>
      <c r="CU118" s="52">
        <f t="shared" si="197"/>
        <v>0</v>
      </c>
      <c r="CV118" s="52">
        <f t="shared" si="197"/>
        <v>0</v>
      </c>
      <c r="CW118" s="52">
        <f t="shared" ref="CW118:DP118" si="198">CW$50*CW43</f>
        <v>0</v>
      </c>
      <c r="CX118" s="52">
        <f t="shared" si="198"/>
        <v>0</v>
      </c>
      <c r="CY118" s="52">
        <f t="shared" si="198"/>
        <v>0</v>
      </c>
      <c r="CZ118" s="52">
        <f t="shared" si="198"/>
        <v>0</v>
      </c>
      <c r="DA118" s="52">
        <f t="shared" si="198"/>
        <v>0</v>
      </c>
      <c r="DB118" s="52">
        <f t="shared" si="198"/>
        <v>0</v>
      </c>
      <c r="DC118" s="52">
        <f t="shared" si="198"/>
        <v>0</v>
      </c>
      <c r="DD118" s="52">
        <f t="shared" si="198"/>
        <v>0</v>
      </c>
      <c r="DE118" s="52">
        <f t="shared" si="198"/>
        <v>0</v>
      </c>
      <c r="DF118" s="52">
        <f t="shared" si="198"/>
        <v>0</v>
      </c>
      <c r="DG118" s="52">
        <f t="shared" si="198"/>
        <v>0</v>
      </c>
      <c r="DH118" s="52">
        <f t="shared" si="198"/>
        <v>0</v>
      </c>
      <c r="DI118" s="52">
        <f t="shared" si="198"/>
        <v>0</v>
      </c>
      <c r="DJ118" s="52">
        <f t="shared" si="198"/>
        <v>0</v>
      </c>
      <c r="DK118" s="52">
        <f t="shared" si="198"/>
        <v>0</v>
      </c>
      <c r="DL118" s="52">
        <f t="shared" si="198"/>
        <v>0</v>
      </c>
      <c r="DM118" s="52">
        <f t="shared" si="198"/>
        <v>0</v>
      </c>
      <c r="DN118" s="52">
        <f t="shared" si="198"/>
        <v>0</v>
      </c>
      <c r="DO118" s="52">
        <f t="shared" si="198"/>
        <v>0</v>
      </c>
      <c r="DP118" s="52">
        <f t="shared" si="198"/>
        <v>0</v>
      </c>
    </row>
    <row r="119" spans="1:120" x14ac:dyDescent="0.25">
      <c r="A119" s="52" t="str">
        <f t="shared" si="138"/>
        <v>08_JPN</v>
      </c>
      <c r="B119" s="52" t="str">
        <f t="shared" si="138"/>
        <v>16_8_other_liquid_biofuels</v>
      </c>
      <c r="C119" s="52" t="str">
        <f t="shared" si="138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39"/>
        <v>08_JPN</v>
      </c>
      <c r="BL119" s="52" t="str">
        <f t="shared" si="140"/>
        <v>d_ind_cem_ccs_16_8_oth_liquid_biofuel</v>
      </c>
      <c r="BM119" s="52"/>
      <c r="BN119" s="52"/>
      <c r="BO119" s="52">
        <f t="shared" ref="BO119:CV119" si="199">BO$50*BO44</f>
        <v>0</v>
      </c>
      <c r="BP119" s="52">
        <f t="shared" si="199"/>
        <v>0</v>
      </c>
      <c r="BQ119" s="52">
        <f t="shared" si="199"/>
        <v>0</v>
      </c>
      <c r="BR119" s="52">
        <f t="shared" si="199"/>
        <v>0</v>
      </c>
      <c r="BS119" s="52">
        <f t="shared" si="199"/>
        <v>0</v>
      </c>
      <c r="BT119" s="52">
        <f t="shared" si="199"/>
        <v>0</v>
      </c>
      <c r="BU119" s="52">
        <f t="shared" si="199"/>
        <v>0</v>
      </c>
      <c r="BV119" s="52">
        <f t="shared" si="199"/>
        <v>0</v>
      </c>
      <c r="BW119" s="52">
        <f t="shared" si="199"/>
        <v>0</v>
      </c>
      <c r="BX119" s="52">
        <f t="shared" si="199"/>
        <v>0</v>
      </c>
      <c r="BY119" s="52">
        <f t="shared" si="199"/>
        <v>0</v>
      </c>
      <c r="BZ119" s="52">
        <f t="shared" si="199"/>
        <v>0</v>
      </c>
      <c r="CA119" s="52">
        <f t="shared" si="199"/>
        <v>0</v>
      </c>
      <c r="CB119" s="52">
        <f t="shared" si="199"/>
        <v>0</v>
      </c>
      <c r="CC119" s="52">
        <f t="shared" si="199"/>
        <v>0</v>
      </c>
      <c r="CD119" s="52">
        <f t="shared" si="199"/>
        <v>0</v>
      </c>
      <c r="CE119" s="52">
        <f t="shared" si="199"/>
        <v>0</v>
      </c>
      <c r="CF119" s="52">
        <f t="shared" si="199"/>
        <v>0</v>
      </c>
      <c r="CG119" s="52">
        <f t="shared" si="199"/>
        <v>0</v>
      </c>
      <c r="CH119" s="52">
        <f t="shared" si="199"/>
        <v>0</v>
      </c>
      <c r="CI119" s="52">
        <f t="shared" si="199"/>
        <v>0</v>
      </c>
      <c r="CJ119" s="52">
        <f t="shared" si="199"/>
        <v>0</v>
      </c>
      <c r="CK119" s="52">
        <f t="shared" si="199"/>
        <v>0</v>
      </c>
      <c r="CL119" s="52">
        <f t="shared" si="199"/>
        <v>0</v>
      </c>
      <c r="CM119" s="52">
        <f t="shared" si="199"/>
        <v>0</v>
      </c>
      <c r="CN119" s="52">
        <f t="shared" si="199"/>
        <v>0</v>
      </c>
      <c r="CO119" s="52">
        <f t="shared" si="199"/>
        <v>0</v>
      </c>
      <c r="CP119" s="52">
        <f t="shared" si="199"/>
        <v>0</v>
      </c>
      <c r="CQ119" s="52">
        <f t="shared" si="199"/>
        <v>0</v>
      </c>
      <c r="CR119" s="52">
        <f t="shared" si="199"/>
        <v>0</v>
      </c>
      <c r="CS119" s="52">
        <f t="shared" si="199"/>
        <v>0</v>
      </c>
      <c r="CT119" s="52">
        <f t="shared" si="199"/>
        <v>0</v>
      </c>
      <c r="CU119" s="52">
        <f t="shared" si="199"/>
        <v>0</v>
      </c>
      <c r="CV119" s="52">
        <f t="shared" si="199"/>
        <v>0</v>
      </c>
      <c r="CW119" s="52">
        <f t="shared" ref="CW119:DP119" si="200">CW$50*CW44</f>
        <v>0</v>
      </c>
      <c r="CX119" s="52">
        <f t="shared" si="200"/>
        <v>0</v>
      </c>
      <c r="CY119" s="52">
        <f t="shared" si="200"/>
        <v>0</v>
      </c>
      <c r="CZ119" s="52">
        <f t="shared" si="200"/>
        <v>0</v>
      </c>
      <c r="DA119" s="52">
        <f t="shared" si="200"/>
        <v>0</v>
      </c>
      <c r="DB119" s="52">
        <f t="shared" si="200"/>
        <v>0</v>
      </c>
      <c r="DC119" s="52">
        <f t="shared" si="200"/>
        <v>0</v>
      </c>
      <c r="DD119" s="52">
        <f t="shared" si="200"/>
        <v>0</v>
      </c>
      <c r="DE119" s="52">
        <f t="shared" si="200"/>
        <v>0</v>
      </c>
      <c r="DF119" s="52">
        <f t="shared" si="200"/>
        <v>0</v>
      </c>
      <c r="DG119" s="52">
        <f t="shared" si="200"/>
        <v>0</v>
      </c>
      <c r="DH119" s="52">
        <f t="shared" si="200"/>
        <v>0</v>
      </c>
      <c r="DI119" s="52">
        <f t="shared" si="200"/>
        <v>0</v>
      </c>
      <c r="DJ119" s="52">
        <f t="shared" si="200"/>
        <v>0</v>
      </c>
      <c r="DK119" s="52">
        <f t="shared" si="200"/>
        <v>0</v>
      </c>
      <c r="DL119" s="52">
        <f t="shared" si="200"/>
        <v>0</v>
      </c>
      <c r="DM119" s="52">
        <f t="shared" si="200"/>
        <v>0</v>
      </c>
      <c r="DN119" s="52">
        <f t="shared" si="200"/>
        <v>0</v>
      </c>
      <c r="DO119" s="52">
        <f t="shared" si="200"/>
        <v>0</v>
      </c>
      <c r="DP119" s="52">
        <f t="shared" si="200"/>
        <v>0</v>
      </c>
    </row>
    <row r="120" spans="1:120" x14ac:dyDescent="0.25">
      <c r="A120" s="54" t="str">
        <f t="shared" si="138"/>
        <v>08_JPN</v>
      </c>
      <c r="B120" s="54" t="str">
        <f t="shared" si="138"/>
        <v>17_electricity</v>
      </c>
      <c r="C120" s="54" t="str">
        <f t="shared" si="138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39"/>
        <v>08_JPN</v>
      </c>
      <c r="BL120" s="54" t="str">
        <f t="shared" si="140"/>
        <v>d_ind_cem_ccs_17_electricity</v>
      </c>
      <c r="BM120" s="54"/>
      <c r="BN120" s="54"/>
      <c r="BO120" s="58">
        <f t="shared" ref="BO120:BP120" si="201">BO127</f>
        <v>0</v>
      </c>
      <c r="BP120" s="58">
        <f t="shared" si="201"/>
        <v>0</v>
      </c>
      <c r="BQ120" s="54">
        <f t="shared" ref="BQ120:CU120" si="202">BQ127</f>
        <v>0</v>
      </c>
      <c r="BR120" s="54">
        <f t="shared" si="202"/>
        <v>0</v>
      </c>
      <c r="BS120" s="54">
        <f t="shared" si="202"/>
        <v>0</v>
      </c>
      <c r="BT120" s="54">
        <f t="shared" si="202"/>
        <v>0</v>
      </c>
      <c r="BU120" s="54">
        <f t="shared" si="202"/>
        <v>0</v>
      </c>
      <c r="BV120" s="54">
        <f t="shared" si="202"/>
        <v>0</v>
      </c>
      <c r="BW120" s="54">
        <f t="shared" si="202"/>
        <v>0</v>
      </c>
      <c r="BX120" s="54">
        <f t="shared" si="202"/>
        <v>0</v>
      </c>
      <c r="BY120" s="54">
        <f t="shared" si="202"/>
        <v>0</v>
      </c>
      <c r="BZ120" s="54">
        <f t="shared" si="202"/>
        <v>0</v>
      </c>
      <c r="CA120" s="54">
        <f t="shared" si="202"/>
        <v>0</v>
      </c>
      <c r="CB120" s="54">
        <f t="shared" si="202"/>
        <v>0</v>
      </c>
      <c r="CC120" s="54">
        <f t="shared" si="202"/>
        <v>0</v>
      </c>
      <c r="CD120" s="54">
        <f t="shared" si="202"/>
        <v>0</v>
      </c>
      <c r="CE120" s="54">
        <f t="shared" si="202"/>
        <v>0</v>
      </c>
      <c r="CF120" s="54">
        <f t="shared" si="202"/>
        <v>0</v>
      </c>
      <c r="CG120" s="54">
        <f t="shared" si="202"/>
        <v>0</v>
      </c>
      <c r="CH120" s="54">
        <f t="shared" si="202"/>
        <v>0</v>
      </c>
      <c r="CI120" s="54">
        <f t="shared" si="202"/>
        <v>0</v>
      </c>
      <c r="CJ120" s="54">
        <f t="shared" si="202"/>
        <v>0</v>
      </c>
      <c r="CK120" s="54">
        <f t="shared" si="202"/>
        <v>0</v>
      </c>
      <c r="CL120" s="54">
        <f t="shared" si="202"/>
        <v>0.11993009014734193</v>
      </c>
      <c r="CM120" s="54">
        <f t="shared" si="202"/>
        <v>0.35704011508181221</v>
      </c>
      <c r="CN120" s="54">
        <f t="shared" si="202"/>
        <v>0.70887364610518944</v>
      </c>
      <c r="CO120" s="54">
        <f t="shared" si="202"/>
        <v>1.1730505568069298</v>
      </c>
      <c r="CP120" s="54">
        <f t="shared" si="202"/>
        <v>1.7473616944455737</v>
      </c>
      <c r="CQ120" s="54">
        <f t="shared" si="202"/>
        <v>2.4298994411122168</v>
      </c>
      <c r="CR120" s="54">
        <f t="shared" si="202"/>
        <v>3.2192249609795711</v>
      </c>
      <c r="CS120" s="54">
        <f t="shared" si="202"/>
        <v>4.1146656552539174</v>
      </c>
      <c r="CT120" s="54">
        <f t="shared" si="202"/>
        <v>5.1163240420787925</v>
      </c>
      <c r="CU120" s="54">
        <f t="shared" si="202"/>
        <v>6.2252844069764519</v>
      </c>
      <c r="CV120" s="58">
        <f t="shared" ref="CV120:DP120" si="203">CV127</f>
        <v>7.3306595744785437</v>
      </c>
      <c r="CW120" s="58">
        <f t="shared" si="203"/>
        <v>8.4504051098999504</v>
      </c>
      <c r="CX120" s="58">
        <f t="shared" si="203"/>
        <v>9.5680199636637049</v>
      </c>
      <c r="CY120" s="58">
        <f t="shared" si="203"/>
        <v>10.683509582883428</v>
      </c>
      <c r="CZ120" s="58">
        <f t="shared" si="203"/>
        <v>11.796879402305917</v>
      </c>
      <c r="DA120" s="58">
        <f t="shared" si="203"/>
        <v>12.908134844337443</v>
      </c>
      <c r="DB120" s="58">
        <f t="shared" si="203"/>
        <v>14.017281319070019</v>
      </c>
      <c r="DC120" s="58">
        <f t="shared" si="203"/>
        <v>15.1243242243076</v>
      </c>
      <c r="DD120" s="58">
        <f t="shared" si="203"/>
        <v>16.229268945592228</v>
      </c>
      <c r="DE120" s="58">
        <f t="shared" si="203"/>
        <v>17.332120856230151</v>
      </c>
      <c r="DF120" s="58">
        <f t="shared" si="203"/>
        <v>18.432885317317847</v>
      </c>
      <c r="DG120" s="58">
        <f t="shared" si="203"/>
        <v>19.531567677768027</v>
      </c>
      <c r="DH120" s="58">
        <f t="shared" si="203"/>
        <v>20.62817327433557</v>
      </c>
      <c r="DI120" s="58">
        <f t="shared" si="203"/>
        <v>21.722707431643407</v>
      </c>
      <c r="DJ120" s="58">
        <f t="shared" si="203"/>
        <v>22.815175462208344</v>
      </c>
      <c r="DK120" s="58">
        <f t="shared" si="203"/>
        <v>23.905582666466884</v>
      </c>
      <c r="DL120" s="58">
        <f t="shared" si="203"/>
        <v>24.993934332800887</v>
      </c>
      <c r="DM120" s="58">
        <f t="shared" si="203"/>
        <v>26.080235737563306</v>
      </c>
      <c r="DN120" s="58">
        <f t="shared" si="203"/>
        <v>27.164492145103772</v>
      </c>
      <c r="DO120" s="58">
        <f t="shared" si="203"/>
        <v>28.246708807794171</v>
      </c>
      <c r="DP120" s="58">
        <f t="shared" si="203"/>
        <v>29.326890966054187</v>
      </c>
    </row>
    <row r="121" spans="1:120" x14ac:dyDescent="0.25">
      <c r="A121" s="52" t="str">
        <f t="shared" si="138"/>
        <v>08_JPN</v>
      </c>
      <c r="B121" s="52" t="str">
        <f t="shared" si="138"/>
        <v>18_heat</v>
      </c>
      <c r="C121" s="52" t="str">
        <f t="shared" si="138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39"/>
        <v>08_JPN</v>
      </c>
      <c r="BL121" s="52" t="str">
        <f t="shared" si="140"/>
        <v>d_ind_cem_ccs_18_heat</v>
      </c>
      <c r="BM121" s="52"/>
      <c r="BN121" s="52"/>
      <c r="BO121" s="52">
        <f t="shared" ref="BO121:CU121" si="204">BO$50*BO46</f>
        <v>0</v>
      </c>
      <c r="BP121" s="52">
        <f t="shared" si="204"/>
        <v>0</v>
      </c>
      <c r="BQ121" s="52">
        <f t="shared" si="204"/>
        <v>0</v>
      </c>
      <c r="BR121" s="52">
        <f t="shared" si="204"/>
        <v>0</v>
      </c>
      <c r="BS121" s="52">
        <f t="shared" si="204"/>
        <v>0</v>
      </c>
      <c r="BT121" s="52">
        <f t="shared" si="204"/>
        <v>0</v>
      </c>
      <c r="BU121" s="52">
        <f t="shared" si="204"/>
        <v>0</v>
      </c>
      <c r="BV121" s="52">
        <f t="shared" si="204"/>
        <v>0</v>
      </c>
      <c r="BW121" s="52">
        <f t="shared" si="204"/>
        <v>0</v>
      </c>
      <c r="BX121" s="52">
        <f t="shared" si="204"/>
        <v>0</v>
      </c>
      <c r="BY121" s="52">
        <f t="shared" si="204"/>
        <v>0</v>
      </c>
      <c r="BZ121" s="52">
        <f t="shared" si="204"/>
        <v>0</v>
      </c>
      <c r="CA121" s="52">
        <f t="shared" si="204"/>
        <v>0</v>
      </c>
      <c r="CB121" s="52">
        <f t="shared" si="204"/>
        <v>0</v>
      </c>
      <c r="CC121" s="52">
        <f t="shared" si="204"/>
        <v>0</v>
      </c>
      <c r="CD121" s="52">
        <f t="shared" si="204"/>
        <v>0</v>
      </c>
      <c r="CE121" s="52">
        <f t="shared" si="204"/>
        <v>0</v>
      </c>
      <c r="CF121" s="52">
        <f t="shared" si="204"/>
        <v>0</v>
      </c>
      <c r="CG121" s="52">
        <f t="shared" si="204"/>
        <v>0</v>
      </c>
      <c r="CH121" s="52">
        <f t="shared" si="204"/>
        <v>0</v>
      </c>
      <c r="CI121" s="52">
        <f t="shared" si="204"/>
        <v>0</v>
      </c>
      <c r="CJ121" s="52">
        <f t="shared" si="204"/>
        <v>0</v>
      </c>
      <c r="CK121" s="52">
        <f t="shared" si="204"/>
        <v>0</v>
      </c>
      <c r="CL121" s="52">
        <f t="shared" si="204"/>
        <v>0</v>
      </c>
      <c r="CM121" s="52">
        <f t="shared" si="204"/>
        <v>0</v>
      </c>
      <c r="CN121" s="52">
        <f t="shared" si="204"/>
        <v>0</v>
      </c>
      <c r="CO121" s="52">
        <f t="shared" si="204"/>
        <v>0</v>
      </c>
      <c r="CP121" s="52">
        <f t="shared" si="204"/>
        <v>0</v>
      </c>
      <c r="CQ121" s="52">
        <f t="shared" si="204"/>
        <v>0</v>
      </c>
      <c r="CR121" s="52">
        <f t="shared" si="204"/>
        <v>0</v>
      </c>
      <c r="CS121" s="52">
        <f t="shared" si="204"/>
        <v>0</v>
      </c>
      <c r="CT121" s="52">
        <f t="shared" si="204"/>
        <v>0</v>
      </c>
      <c r="CU121" s="52">
        <f t="shared" si="204"/>
        <v>0</v>
      </c>
      <c r="CV121" s="52">
        <f t="shared" ref="CV121:DP121" si="205">CV$50*CV46</f>
        <v>0</v>
      </c>
      <c r="CW121" s="52">
        <f t="shared" si="205"/>
        <v>0</v>
      </c>
      <c r="CX121" s="52">
        <f t="shared" si="205"/>
        <v>0</v>
      </c>
      <c r="CY121" s="52">
        <f t="shared" si="205"/>
        <v>0</v>
      </c>
      <c r="CZ121" s="52">
        <f t="shared" si="205"/>
        <v>0</v>
      </c>
      <c r="DA121" s="52">
        <f t="shared" si="205"/>
        <v>0</v>
      </c>
      <c r="DB121" s="52">
        <f t="shared" si="205"/>
        <v>0</v>
      </c>
      <c r="DC121" s="52">
        <f t="shared" si="205"/>
        <v>0</v>
      </c>
      <c r="DD121" s="52">
        <f t="shared" si="205"/>
        <v>0</v>
      </c>
      <c r="DE121" s="52">
        <f t="shared" si="205"/>
        <v>0</v>
      </c>
      <c r="DF121" s="52">
        <f t="shared" si="205"/>
        <v>0</v>
      </c>
      <c r="DG121" s="52">
        <f t="shared" si="205"/>
        <v>0</v>
      </c>
      <c r="DH121" s="52">
        <f t="shared" si="205"/>
        <v>0</v>
      </c>
      <c r="DI121" s="52">
        <f t="shared" si="205"/>
        <v>0</v>
      </c>
      <c r="DJ121" s="52">
        <f t="shared" si="205"/>
        <v>0</v>
      </c>
      <c r="DK121" s="52">
        <f t="shared" si="205"/>
        <v>0</v>
      </c>
      <c r="DL121" s="52">
        <f t="shared" si="205"/>
        <v>0</v>
      </c>
      <c r="DM121" s="52">
        <f t="shared" si="205"/>
        <v>0</v>
      </c>
      <c r="DN121" s="52">
        <f t="shared" si="205"/>
        <v>0</v>
      </c>
      <c r="DO121" s="52">
        <f t="shared" si="205"/>
        <v>0</v>
      </c>
      <c r="DP121" s="52">
        <f t="shared" si="205"/>
        <v>0</v>
      </c>
    </row>
    <row r="123" spans="1:120" x14ac:dyDescent="0.25">
      <c r="BL123" s="1" t="s">
        <v>173</v>
      </c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6">BP124</f>
        <v>0</v>
      </c>
      <c r="BP124" s="58">
        <f t="shared" ref="BP124:CU124" si="207">BP50*BP45</f>
        <v>0</v>
      </c>
      <c r="BQ124" s="58">
        <f t="shared" si="207"/>
        <v>0</v>
      </c>
      <c r="BR124" s="58">
        <f t="shared" si="207"/>
        <v>0</v>
      </c>
      <c r="BS124" s="58">
        <f t="shared" si="207"/>
        <v>0</v>
      </c>
      <c r="BT124" s="58">
        <f t="shared" si="207"/>
        <v>0</v>
      </c>
      <c r="BU124" s="58">
        <f t="shared" si="207"/>
        <v>0</v>
      </c>
      <c r="BV124" s="58">
        <f t="shared" si="207"/>
        <v>0</v>
      </c>
      <c r="BW124" s="58">
        <f t="shared" si="207"/>
        <v>0</v>
      </c>
      <c r="BX124" s="58">
        <f t="shared" si="207"/>
        <v>0</v>
      </c>
      <c r="BY124" s="58">
        <f t="shared" si="207"/>
        <v>0</v>
      </c>
      <c r="BZ124" s="58">
        <f t="shared" si="207"/>
        <v>0</v>
      </c>
      <c r="CA124" s="58">
        <f t="shared" si="207"/>
        <v>0</v>
      </c>
      <c r="CB124" s="58">
        <f t="shared" si="207"/>
        <v>0</v>
      </c>
      <c r="CC124" s="58">
        <f t="shared" si="207"/>
        <v>0</v>
      </c>
      <c r="CD124" s="58">
        <f t="shared" si="207"/>
        <v>0</v>
      </c>
      <c r="CE124" s="58">
        <f t="shared" si="207"/>
        <v>0</v>
      </c>
      <c r="CF124" s="58">
        <f t="shared" si="207"/>
        <v>0</v>
      </c>
      <c r="CG124" s="58">
        <f t="shared" si="207"/>
        <v>0</v>
      </c>
      <c r="CH124" s="58">
        <f t="shared" si="207"/>
        <v>0</v>
      </c>
      <c r="CI124" s="58">
        <f t="shared" si="207"/>
        <v>0</v>
      </c>
      <c r="CJ124" s="58">
        <f t="shared" si="207"/>
        <v>0</v>
      </c>
      <c r="CK124" s="58">
        <f t="shared" si="207"/>
        <v>0</v>
      </c>
      <c r="CL124" s="58">
        <f t="shared" si="207"/>
        <v>6.7581892161719601E-2</v>
      </c>
      <c r="CM124" s="58">
        <f t="shared" si="207"/>
        <v>0.20104639338298971</v>
      </c>
      <c r="CN124" s="58">
        <f t="shared" si="207"/>
        <v>0.39886403629567529</v>
      </c>
      <c r="CO124" s="58">
        <f t="shared" si="207"/>
        <v>0.6595523093259249</v>
      </c>
      <c r="CP124" s="58">
        <f t="shared" si="207"/>
        <v>0.98172868934324409</v>
      </c>
      <c r="CQ124" s="58">
        <f t="shared" si="207"/>
        <v>1.3641835851535695</v>
      </c>
      <c r="CR124" s="58">
        <f t="shared" si="207"/>
        <v>1.8059735330519355</v>
      </c>
      <c r="CS124" s="58">
        <f t="shared" si="207"/>
        <v>2.3065869625733213</v>
      </c>
      <c r="CT124" s="58">
        <f t="shared" si="207"/>
        <v>2.8659475655096562</v>
      </c>
      <c r="CU124" s="58">
        <f t="shared" si="207"/>
        <v>3.4845283412587706</v>
      </c>
      <c r="CV124" s="58">
        <f t="shared" ref="CV124:DP124" si="208">CV50*CV45</f>
        <v>4.100172719517265</v>
      </c>
      <c r="CW124" s="58">
        <f t="shared" si="208"/>
        <v>4.7229202772523209</v>
      </c>
      <c r="CX124" s="58">
        <f t="shared" si="208"/>
        <v>5.3435371533297236</v>
      </c>
      <c r="CY124" s="58">
        <f t="shared" si="208"/>
        <v>5.9620287948630963</v>
      </c>
      <c r="CZ124" s="58">
        <f t="shared" si="208"/>
        <v>6.5784006365992349</v>
      </c>
      <c r="DA124" s="58">
        <f t="shared" si="208"/>
        <v>7.1926581009444108</v>
      </c>
      <c r="DB124" s="58">
        <f t="shared" si="208"/>
        <v>7.8048065979906358</v>
      </c>
      <c r="DC124" s="58">
        <f t="shared" si="208"/>
        <v>8.414851525541863</v>
      </c>
      <c r="DD124" s="58">
        <f t="shared" si="208"/>
        <v>9.0227982691401412</v>
      </c>
      <c r="DE124" s="58">
        <f t="shared" si="208"/>
        <v>9.6286522020917129</v>
      </c>
      <c r="DF124" s="58">
        <f t="shared" si="208"/>
        <v>10.232418685493059</v>
      </c>
      <c r="DG124" s="58">
        <f t="shared" si="208"/>
        <v>10.834103068256889</v>
      </c>
      <c r="DH124" s="58">
        <f t="shared" si="208"/>
        <v>11.433710687138079</v>
      </c>
      <c r="DI124" s="58">
        <f t="shared" si="208"/>
        <v>12.031246866759563</v>
      </c>
      <c r="DJ124" s="58">
        <f t="shared" si="208"/>
        <v>12.626716919638154</v>
      </c>
      <c r="DK124" s="58">
        <f t="shared" si="208"/>
        <v>13.22012614621034</v>
      </c>
      <c r="DL124" s="58">
        <f t="shared" si="208"/>
        <v>13.811479834857993</v>
      </c>
      <c r="DM124" s="58">
        <f t="shared" si="208"/>
        <v>14.400783261934063</v>
      </c>
      <c r="DN124" s="58">
        <f t="shared" si="208"/>
        <v>14.988041691788174</v>
      </c>
      <c r="DO124" s="58">
        <f t="shared" si="208"/>
        <v>15.573260376792224</v>
      </c>
      <c r="DP124" s="58">
        <f t="shared" si="208"/>
        <v>16.156444557365887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6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0</v>
      </c>
      <c r="CC125" s="58" cm="1">
        <f t="array" ref="CC125">INDEX(prod_est,$G$15+$H$15-1,MATCH(CC57,$BP$57:$CV$57,0))*CC50</f>
        <v>0</v>
      </c>
      <c r="CD125" s="58" cm="1">
        <f t="array" ref="CD125">INDEX(prod_est,$G$15+$H$15-1,MATCH(CD57,$BP$57:$CV$57,0))*CD50</f>
        <v>0</v>
      </c>
      <c r="CE125" s="58" cm="1">
        <f t="array" ref="CE125">INDEX(prod_est,$G$15+$H$15-1,MATCH(CE57,$BP$57:$CV$57,0))*CE50</f>
        <v>0</v>
      </c>
      <c r="CF125" s="58" cm="1">
        <f t="array" ref="CF125">INDEX(prod_est,$G$15+$H$15-1,MATCH(CF57,$BP$57:$CV$57,0))*CF50</f>
        <v>0</v>
      </c>
      <c r="CG125" s="58" cm="1">
        <f t="array" ref="CG125">INDEX(prod_est,$G$15+$H$15-1,MATCH(CG57,$BP$57:$CV$57,0))*CG50</f>
        <v>0</v>
      </c>
      <c r="CH125" s="58" cm="1">
        <f t="array" ref="CH125">INDEX(prod_est,$G$15+$H$15-1,MATCH(CH57,$BP$57:$CV$57,0))*CH50</f>
        <v>0</v>
      </c>
      <c r="CI125" s="58" cm="1">
        <f t="array" ref="CI125">INDEX(prod_est,$G$15+$H$15-1,MATCH(CI57,$BP$57:$CV$57,0))*CI50</f>
        <v>0</v>
      </c>
      <c r="CJ125" s="58" cm="1">
        <f t="array" ref="CJ125">INDEX(prod_est,$G$15+$H$15-1,MATCH(CJ57,$BP$57:$CV$57,0))*CJ50</f>
        <v>0</v>
      </c>
      <c r="CK125" s="58" cm="1">
        <f t="array" ref="CK125">INDEX(prod_est,$G$15+$H$15-1,MATCH(CK57,$BP$57:$CV$57,0))*CK50</f>
        <v>0</v>
      </c>
      <c r="CL125" s="58" cm="1">
        <f t="array" ref="CL125">INDEX(prod_est,$G$15+$H$15-1,MATCH(CL57,$BP$57:$CV$57,0))*CL50</f>
        <v>58.164664428469258</v>
      </c>
      <c r="CM125" s="58" cm="1">
        <f t="array" ref="CM125">INDEX(prod_est,$G$15+$H$15-1,MATCH(CM57,$BP$57:$CV$57,0))*CM50</f>
        <v>173.32635744313617</v>
      </c>
      <c r="CN125" s="58" cm="1">
        <f t="array" ref="CN125">INDEX(prod_est,$G$15+$H$15-1,MATCH(CN57,$BP$57:$CV$57,0))*CN50</f>
        <v>344.4551220105713</v>
      </c>
      <c r="CO125" s="58" cm="1">
        <f t="array" ref="CO125">INDEX(prod_est,$G$15+$H$15-1,MATCH(CO57,$BP$57:$CV$57,0))*CO50</f>
        <v>570.55360831222765</v>
      </c>
      <c r="CP125" s="58" cm="1">
        <f t="array" ref="CP125">INDEX(prod_est,$G$15+$H$15-1,MATCH(CP57,$BP$57:$CV$57,0))*CP50</f>
        <v>850.70333900258834</v>
      </c>
      <c r="CQ125" s="58" cm="1">
        <f t="array" ref="CQ125">INDEX(prod_est,$G$15+$H$15-1,MATCH(CQ57,$BP$57:$CV$57,0))*CQ50</f>
        <v>1184.1287288429419</v>
      </c>
      <c r="CR125" s="58" cm="1">
        <f t="array" ref="CR125">INDEX(prod_est,$G$15+$H$15-1,MATCH(CR57,$BP$57:$CV$57,0))*CR50</f>
        <v>1570.2793643640393</v>
      </c>
      <c r="CS125" s="58" cm="1">
        <f t="array" ref="CS125">INDEX(prod_est,$G$15+$H$15-1,MATCH(CS57,$BP$57:$CV$57,0))*CS50</f>
        <v>2008.9763252006628</v>
      </c>
      <c r="CT125" s="58" cm="1">
        <f t="array" ref="CT125">INDEX(prod_est,$G$15+$H$15-1,MATCH(CT57,$BP$57:$CV$57,0))*CT50</f>
        <v>2500.4183072990404</v>
      </c>
      <c r="CU125" s="58" cm="1">
        <f t="array" ref="CU125">INDEX(prod_est,$G$15+$H$15-1,MATCH(CU57,$BP$57:$DP$57,0))*CU50</f>
        <v>3045.2845174640902</v>
      </c>
      <c r="CV125" s="58" cm="1">
        <f t="array" ref="CV125">INDEX(prod_est,$G$15+$H$15-1,MATCH(CV57,$BP$57:$DP$57,0))*CV50</f>
        <v>3589.429838845866</v>
      </c>
      <c r="CW125" s="58" cm="1">
        <f t="array" ref="CW125">INDEX(prod_est,$G$15+$H$15-1,MATCH(CW57,$BP$57:$DP$57,0))*CW50</f>
        <v>4141.649814052922</v>
      </c>
      <c r="CX125" s="58" cm="1">
        <f t="array" ref="CX125">INDEX(prod_est,$G$15+$H$15-1,MATCH(CX57,$BP$57:$DP$57,0))*CX50</f>
        <v>4693.8697892599785</v>
      </c>
      <c r="CY125" s="58" cm="1">
        <f t="array" ref="CY125">INDEX(prod_est,$G$15+$H$15-1,MATCH(CY57,$BP$57:$DP$57,0))*CY50</f>
        <v>5246.089764467034</v>
      </c>
      <c r="CZ125" s="58" cm="1">
        <f t="array" ref="CZ125">INDEX(prod_est,$G$15+$H$15-1,MATCH(CZ57,$BP$57:$DP$57,0))*CZ50</f>
        <v>5798.3097396740914</v>
      </c>
      <c r="DA125" s="58" cm="1">
        <f t="array" ref="DA125">INDEX(prod_est,$G$15+$H$15-1,MATCH(DA57,$BP$57:$DP$57,0))*DA50</f>
        <v>6350.5297148811478</v>
      </c>
      <c r="DB125" s="58" cm="1">
        <f t="array" ref="DB125">INDEX(prod_est,$G$15+$H$15-1,MATCH(DB57,$BP$57:$DP$57,0))*DB50</f>
        <v>6902.7496900882043</v>
      </c>
      <c r="DC125" s="58" cm="1">
        <f t="array" ref="DC125">INDEX(prod_est,$G$15+$H$15-1,MATCH(DC57,$BP$57:$DP$57,0))*DC50</f>
        <v>7454.9696652952616</v>
      </c>
      <c r="DD125" s="58" cm="1">
        <f t="array" ref="DD125">INDEX(prod_est,$G$15+$H$15-1,MATCH(DD57,$BP$57:$DP$57,0))*DD50</f>
        <v>8007.1896405023181</v>
      </c>
      <c r="DE125" s="58" cm="1">
        <f t="array" ref="DE125">INDEX(prod_est,$G$15+$H$15-1,MATCH(DE57,$BP$57:$DP$57,0))*DE50</f>
        <v>8559.4096157093754</v>
      </c>
      <c r="DF125" s="58" cm="1">
        <f t="array" ref="DF125">INDEX(prod_est,$G$15+$H$15-1,MATCH(DF57,$BP$57:$DP$57,0))*DF50</f>
        <v>9111.629590916431</v>
      </c>
      <c r="DG125" s="58" cm="1">
        <f t="array" ref="DG125">INDEX(prod_est,$G$15+$H$15-1,MATCH(DG57,$BP$57:$DP$57,0))*DG50</f>
        <v>9663.8495661234883</v>
      </c>
      <c r="DH125" s="58" cm="1">
        <f t="array" ref="DH125">INDEX(prod_est,$G$15+$H$15-1,MATCH(DH57,$BP$57:$DP$57,0))*DH50</f>
        <v>10216.069541330546</v>
      </c>
      <c r="DI125" s="58" cm="1">
        <f t="array" ref="DI125">INDEX(prod_est,$G$15+$H$15-1,MATCH(DI57,$BP$57:$DP$57,0))*DI50</f>
        <v>10768.289516537601</v>
      </c>
      <c r="DJ125" s="58" cm="1">
        <f t="array" ref="DJ125">INDEX(prod_est,$G$15+$H$15-1,MATCH(DJ57,$BP$57:$DP$57,0))*DJ50</f>
        <v>11320.509491744657</v>
      </c>
      <c r="DK125" s="58" cm="1">
        <f t="array" ref="DK125">INDEX(prod_est,$G$15+$H$15-1,MATCH(DK57,$BP$57:$DP$57,0))*DK50</f>
        <v>11872.729466951714</v>
      </c>
      <c r="DL125" s="58" cm="1">
        <f t="array" ref="DL125">INDEX(prod_est,$G$15+$H$15-1,MATCH(DL57,$BP$57:$DP$57,0))*DL50</f>
        <v>12424.949442158771</v>
      </c>
      <c r="DM125" s="58" cm="1">
        <f t="array" ref="DM125">INDEX(prod_est,$G$15+$H$15-1,MATCH(DM57,$BP$57:$DP$57,0))*DM50</f>
        <v>12977.169417365827</v>
      </c>
      <c r="DN125" s="58" cm="1">
        <f t="array" ref="DN125">INDEX(prod_est,$G$15+$H$15-1,MATCH(DN57,$BP$57:$DP$57,0))*DN50</f>
        <v>13529.389392572884</v>
      </c>
      <c r="DO125" s="58" cm="1">
        <f t="array" ref="DO125">INDEX(prod_est,$G$15+$H$15-1,MATCH(DO57,$BP$57:$DP$57,0))*DO50</f>
        <v>14081.609367779942</v>
      </c>
      <c r="DP125" s="58" cm="1">
        <f t="array" ref="DP125">INDEX(prod_est,$G$15+$H$15-1,MATCH(DP57,$BP$57:$DP$57,0))*DP50</f>
        <v>14633.829342986997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6"/>
        <v>0</v>
      </c>
      <c r="BP126" s="58">
        <f t="shared" ref="BP126:CU126" si="209">BP125*1000*$I$9*$I$10</f>
        <v>0</v>
      </c>
      <c r="BQ126" s="58">
        <f t="shared" si="209"/>
        <v>0</v>
      </c>
      <c r="BR126" s="58">
        <f t="shared" si="209"/>
        <v>0</v>
      </c>
      <c r="BS126" s="58">
        <f t="shared" si="209"/>
        <v>0</v>
      </c>
      <c r="BT126" s="58">
        <f t="shared" si="209"/>
        <v>0</v>
      </c>
      <c r="BU126" s="58">
        <f t="shared" si="209"/>
        <v>0</v>
      </c>
      <c r="BV126" s="58">
        <f t="shared" si="209"/>
        <v>0</v>
      </c>
      <c r="BW126" s="58">
        <f t="shared" si="209"/>
        <v>0</v>
      </c>
      <c r="BX126" s="58">
        <f t="shared" si="209"/>
        <v>0</v>
      </c>
      <c r="BY126" s="58">
        <f t="shared" si="209"/>
        <v>0</v>
      </c>
      <c r="BZ126" s="58">
        <f t="shared" si="209"/>
        <v>0</v>
      </c>
      <c r="CA126" s="58">
        <f t="shared" si="209"/>
        <v>0</v>
      </c>
      <c r="CB126" s="58">
        <f t="shared" si="209"/>
        <v>0</v>
      </c>
      <c r="CC126" s="58">
        <f t="shared" si="209"/>
        <v>0</v>
      </c>
      <c r="CD126" s="58">
        <f t="shared" si="209"/>
        <v>0</v>
      </c>
      <c r="CE126" s="58">
        <f t="shared" si="209"/>
        <v>0</v>
      </c>
      <c r="CF126" s="58">
        <f t="shared" si="209"/>
        <v>0</v>
      </c>
      <c r="CG126" s="58">
        <f t="shared" si="209"/>
        <v>0</v>
      </c>
      <c r="CH126" s="58">
        <f t="shared" si="209"/>
        <v>0</v>
      </c>
      <c r="CI126" s="58">
        <f t="shared" si="209"/>
        <v>0</v>
      </c>
      <c r="CJ126" s="58">
        <f t="shared" si="209"/>
        <v>0</v>
      </c>
      <c r="CK126" s="58">
        <f t="shared" si="209"/>
        <v>0</v>
      </c>
      <c r="CL126" s="58">
        <f t="shared" si="209"/>
        <v>5.2348197985622333E-2</v>
      </c>
      <c r="CM126" s="58">
        <f t="shared" si="209"/>
        <v>0.15599372169882253</v>
      </c>
      <c r="CN126" s="58">
        <f t="shared" si="209"/>
        <v>0.31000960980951414</v>
      </c>
      <c r="CO126" s="58">
        <f t="shared" si="209"/>
        <v>0.51349824748100481</v>
      </c>
      <c r="CP126" s="58">
        <f t="shared" si="209"/>
        <v>0.76563300510232946</v>
      </c>
      <c r="CQ126" s="58">
        <f t="shared" si="209"/>
        <v>1.0657158559586475</v>
      </c>
      <c r="CR126" s="58">
        <f t="shared" si="209"/>
        <v>1.4132514279276354</v>
      </c>
      <c r="CS126" s="58">
        <f t="shared" si="209"/>
        <v>1.8080786926805963</v>
      </c>
      <c r="CT126" s="58">
        <f t="shared" si="209"/>
        <v>2.2503764765691363</v>
      </c>
      <c r="CU126" s="58">
        <f t="shared" si="209"/>
        <v>2.7407560657176813</v>
      </c>
      <c r="CV126" s="58">
        <f t="shared" ref="CV126:DP126" si="210">CV125*1000*$I$9*$I$10</f>
        <v>3.2304868549612791</v>
      </c>
      <c r="CW126" s="58">
        <f t="shared" si="210"/>
        <v>3.72748483264763</v>
      </c>
      <c r="CX126" s="58">
        <f t="shared" si="210"/>
        <v>4.2244828103339804</v>
      </c>
      <c r="CY126" s="58">
        <f t="shared" si="210"/>
        <v>4.7214807880203304</v>
      </c>
      <c r="CZ126" s="58">
        <f t="shared" si="210"/>
        <v>5.2184787657066822</v>
      </c>
      <c r="DA126" s="58">
        <f t="shared" si="210"/>
        <v>5.7154767433930331</v>
      </c>
      <c r="DB126" s="58">
        <f t="shared" si="210"/>
        <v>6.212474721079384</v>
      </c>
      <c r="DC126" s="58">
        <f t="shared" si="210"/>
        <v>6.7094726987657358</v>
      </c>
      <c r="DD126" s="58">
        <f t="shared" si="210"/>
        <v>7.2064706764520858</v>
      </c>
      <c r="DE126" s="58">
        <f t="shared" si="210"/>
        <v>7.7034686541384376</v>
      </c>
      <c r="DF126" s="58">
        <f t="shared" si="210"/>
        <v>8.2004666318247885</v>
      </c>
      <c r="DG126" s="58">
        <f t="shared" si="210"/>
        <v>8.6974646095111385</v>
      </c>
      <c r="DH126" s="58">
        <f t="shared" si="210"/>
        <v>9.1944625871974903</v>
      </c>
      <c r="DI126" s="58">
        <f t="shared" si="210"/>
        <v>9.6914605648838421</v>
      </c>
      <c r="DJ126" s="58">
        <f t="shared" si="210"/>
        <v>10.18845854257019</v>
      </c>
      <c r="DK126" s="58">
        <f t="shared" si="210"/>
        <v>10.685456520256544</v>
      </c>
      <c r="DL126" s="58">
        <f t="shared" si="210"/>
        <v>11.182454497942894</v>
      </c>
      <c r="DM126" s="58">
        <f t="shared" si="210"/>
        <v>11.679452475629244</v>
      </c>
      <c r="DN126" s="58">
        <f t="shared" si="210"/>
        <v>12.176450453315596</v>
      </c>
      <c r="DO126" s="58">
        <f t="shared" si="210"/>
        <v>12.673448431001948</v>
      </c>
      <c r="DP126" s="58">
        <f t="shared" si="210"/>
        <v>13.170446408688298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6"/>
        <v>0</v>
      </c>
      <c r="BP127" s="59">
        <f t="shared" ref="BP127:CU127" si="211">BP124+BP126</f>
        <v>0</v>
      </c>
      <c r="BQ127" s="59">
        <f t="shared" si="211"/>
        <v>0</v>
      </c>
      <c r="BR127" s="59">
        <f t="shared" si="211"/>
        <v>0</v>
      </c>
      <c r="BS127" s="59">
        <f t="shared" si="211"/>
        <v>0</v>
      </c>
      <c r="BT127" s="59">
        <f t="shared" si="211"/>
        <v>0</v>
      </c>
      <c r="BU127" s="59">
        <f t="shared" si="211"/>
        <v>0</v>
      </c>
      <c r="BV127" s="59">
        <f t="shared" si="211"/>
        <v>0</v>
      </c>
      <c r="BW127" s="59">
        <f t="shared" si="211"/>
        <v>0</v>
      </c>
      <c r="BX127" s="59">
        <f t="shared" si="211"/>
        <v>0</v>
      </c>
      <c r="BY127" s="59">
        <f t="shared" si="211"/>
        <v>0</v>
      </c>
      <c r="BZ127" s="59">
        <f t="shared" si="211"/>
        <v>0</v>
      </c>
      <c r="CA127" s="59">
        <f t="shared" si="211"/>
        <v>0</v>
      </c>
      <c r="CB127" s="59">
        <f t="shared" si="211"/>
        <v>0</v>
      </c>
      <c r="CC127" s="59">
        <f t="shared" si="211"/>
        <v>0</v>
      </c>
      <c r="CD127" s="59">
        <f t="shared" si="211"/>
        <v>0</v>
      </c>
      <c r="CE127" s="59">
        <f t="shared" si="211"/>
        <v>0</v>
      </c>
      <c r="CF127" s="59">
        <f t="shared" si="211"/>
        <v>0</v>
      </c>
      <c r="CG127" s="59">
        <f t="shared" si="211"/>
        <v>0</v>
      </c>
      <c r="CH127" s="59">
        <f t="shared" si="211"/>
        <v>0</v>
      </c>
      <c r="CI127" s="59">
        <f t="shared" si="211"/>
        <v>0</v>
      </c>
      <c r="CJ127" s="59">
        <f t="shared" si="211"/>
        <v>0</v>
      </c>
      <c r="CK127" s="59">
        <f t="shared" si="211"/>
        <v>0</v>
      </c>
      <c r="CL127" s="59">
        <f t="shared" si="211"/>
        <v>0.11993009014734193</v>
      </c>
      <c r="CM127" s="59">
        <f t="shared" si="211"/>
        <v>0.35704011508181221</v>
      </c>
      <c r="CN127" s="59">
        <f t="shared" si="211"/>
        <v>0.70887364610518944</v>
      </c>
      <c r="CO127" s="59">
        <f t="shared" si="211"/>
        <v>1.1730505568069298</v>
      </c>
      <c r="CP127" s="59">
        <f t="shared" si="211"/>
        <v>1.7473616944455737</v>
      </c>
      <c r="CQ127" s="59">
        <f t="shared" si="211"/>
        <v>2.4298994411122168</v>
      </c>
      <c r="CR127" s="59">
        <f t="shared" si="211"/>
        <v>3.2192249609795711</v>
      </c>
      <c r="CS127" s="59">
        <f t="shared" si="211"/>
        <v>4.1146656552539174</v>
      </c>
      <c r="CT127" s="59">
        <f t="shared" si="211"/>
        <v>5.1163240420787925</v>
      </c>
      <c r="CU127" s="59">
        <f t="shared" si="211"/>
        <v>6.2252844069764519</v>
      </c>
      <c r="CV127" s="59">
        <f t="shared" ref="CV127:DP127" si="212">CV124+CV126</f>
        <v>7.3306595744785437</v>
      </c>
      <c r="CW127" s="59">
        <f t="shared" si="212"/>
        <v>8.4504051098999504</v>
      </c>
      <c r="CX127" s="59">
        <f t="shared" si="212"/>
        <v>9.5680199636637049</v>
      </c>
      <c r="CY127" s="59">
        <f t="shared" si="212"/>
        <v>10.683509582883428</v>
      </c>
      <c r="CZ127" s="59">
        <f t="shared" si="212"/>
        <v>11.796879402305917</v>
      </c>
      <c r="DA127" s="59">
        <f t="shared" si="212"/>
        <v>12.908134844337443</v>
      </c>
      <c r="DB127" s="59">
        <f t="shared" si="212"/>
        <v>14.017281319070019</v>
      </c>
      <c r="DC127" s="59">
        <f t="shared" si="212"/>
        <v>15.1243242243076</v>
      </c>
      <c r="DD127" s="59">
        <f t="shared" si="212"/>
        <v>16.229268945592228</v>
      </c>
      <c r="DE127" s="59">
        <f t="shared" si="212"/>
        <v>17.332120856230151</v>
      </c>
      <c r="DF127" s="59">
        <f t="shared" si="212"/>
        <v>18.432885317317847</v>
      </c>
      <c r="DG127" s="59">
        <f t="shared" si="212"/>
        <v>19.531567677768027</v>
      </c>
      <c r="DH127" s="59">
        <f t="shared" si="212"/>
        <v>20.62817327433557</v>
      </c>
      <c r="DI127" s="59">
        <f t="shared" si="212"/>
        <v>21.722707431643407</v>
      </c>
      <c r="DJ127" s="59">
        <f t="shared" si="212"/>
        <v>22.815175462208344</v>
      </c>
      <c r="DK127" s="59">
        <f t="shared" si="212"/>
        <v>23.905582666466884</v>
      </c>
      <c r="DL127" s="59">
        <f t="shared" si="212"/>
        <v>24.993934332800887</v>
      </c>
      <c r="DM127" s="59">
        <f t="shared" si="212"/>
        <v>26.080235737563306</v>
      </c>
      <c r="DN127" s="59">
        <f t="shared" si="212"/>
        <v>27.164492145103772</v>
      </c>
      <c r="DO127" s="59">
        <f t="shared" si="212"/>
        <v>28.246708807794171</v>
      </c>
      <c r="DP127" s="59">
        <f t="shared" si="212"/>
        <v>29.326890966054187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DP127"/>
  <sheetViews>
    <sheetView showGridLines="0" workbookViewId="0">
      <selection activeCell="A45" sqref="A45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100" width="11" bestFit="1" customWidth="1"/>
  </cols>
  <sheetData>
    <row r="1" spans="1:120" x14ac:dyDescent="0.25">
      <c r="A1" s="10" t="s">
        <v>93</v>
      </c>
    </row>
    <row r="3" spans="1:120" x14ac:dyDescent="0.25">
      <c r="F3" s="14" t="str">
        <f>A15&amp;" 2018"</f>
        <v>09_ROK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IFERROR(F9,0)</f>
        <v>-4.0322580645161144E-4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2">
        <f>INDEX(thermal_eff,MATCH(A15,Cement_assumptions!$A$110:$A$130,0))</f>
        <v>3.1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-4.0322580645161144E-4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1.6129032258064529E-3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>
        <f>IF(F6/J47&lt;=1,F6/J47,1)</f>
        <v>0.80879569689545172</v>
      </c>
      <c r="G11" s="12" t="s">
        <v>186</v>
      </c>
      <c r="I11" s="50">
        <v>0</v>
      </c>
      <c r="J11" s="12" t="s">
        <v>185</v>
      </c>
    </row>
    <row r="12" spans="1:120" x14ac:dyDescent="0.25"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45</v>
      </c>
      <c r="B15" t="s">
        <v>5</v>
      </c>
      <c r="C15" t="s">
        <v>5</v>
      </c>
      <c r="D15" t="s">
        <v>37</v>
      </c>
      <c r="E15" s="8">
        <v>98.948989007999998</v>
      </c>
      <c r="F15" s="8">
        <v>95.915359332000008</v>
      </c>
      <c r="G15">
        <f>MATCH(A15,Production_est!$A$4:$A$339,0)</f>
        <v>129</v>
      </c>
      <c r="H15">
        <f>IFERROR(MATCH(D15,Production_est!$D$4:$D$339,0),"-")</f>
        <v>6</v>
      </c>
      <c r="I15" s="8" cm="1">
        <f t="array" ref="I15">IFERROR(INDEX(Production_est!$E$4:$E$339,H15+G15-1),"-")</f>
        <v>56933.199907403301</v>
      </c>
      <c r="J15" s="42">
        <f t="shared" ref="J15:J46" si="0">IFERROR(F15/I15,0)</f>
        <v>1.6846999551754979E-3</v>
      </c>
      <c r="K15" s="42">
        <f t="shared" ref="K15:AO15" si="1">J15*(1-$F$4)</f>
        <v>1.6853792696735527E-3</v>
      </c>
      <c r="L15" s="42">
        <f t="shared" si="1"/>
        <v>1.6860588580887438E-3</v>
      </c>
      <c r="M15" s="42">
        <f t="shared" si="1"/>
        <v>1.6867387205315215E-3</v>
      </c>
      <c r="N15" s="42">
        <f t="shared" si="1"/>
        <v>1.6874188571123811E-3</v>
      </c>
      <c r="O15" s="42">
        <f t="shared" si="1"/>
        <v>1.688099267941862E-3</v>
      </c>
      <c r="P15" s="42">
        <f t="shared" si="1"/>
        <v>1.6887799531305485E-3</v>
      </c>
      <c r="Q15" s="42">
        <f t="shared" si="1"/>
        <v>1.689460912789069E-3</v>
      </c>
      <c r="R15" s="42">
        <f t="shared" si="1"/>
        <v>1.6901421470280969E-3</v>
      </c>
      <c r="S15" s="42">
        <f t="shared" si="1"/>
        <v>1.6908236559583503E-3</v>
      </c>
      <c r="T15" s="42">
        <f t="shared" si="1"/>
        <v>1.6915054396905917E-3</v>
      </c>
      <c r="U15" s="42">
        <f t="shared" si="1"/>
        <v>1.6921874983356283E-3</v>
      </c>
      <c r="V15" s="42">
        <f t="shared" si="1"/>
        <v>1.6928698320043123E-3</v>
      </c>
      <c r="W15" s="42">
        <f t="shared" si="1"/>
        <v>1.6935524408075401E-3</v>
      </c>
      <c r="X15" s="42">
        <f t="shared" si="1"/>
        <v>1.6942353248562529E-3</v>
      </c>
      <c r="Y15" s="42">
        <f t="shared" si="1"/>
        <v>1.6949184842614371E-3</v>
      </c>
      <c r="Z15" s="42">
        <f t="shared" si="1"/>
        <v>1.6956019191341233E-3</v>
      </c>
      <c r="AA15" s="42">
        <f t="shared" si="1"/>
        <v>1.6962856295853871E-3</v>
      </c>
      <c r="AB15" s="42">
        <f t="shared" si="1"/>
        <v>1.696969615726349E-3</v>
      </c>
      <c r="AC15" s="42">
        <f t="shared" si="1"/>
        <v>1.6976538776681744E-3</v>
      </c>
      <c r="AD15" s="42">
        <f t="shared" si="1"/>
        <v>1.6983384155220729E-3</v>
      </c>
      <c r="AE15" s="42">
        <f t="shared" si="1"/>
        <v>1.6990232293992997E-3</v>
      </c>
      <c r="AF15" s="42">
        <f t="shared" si="1"/>
        <v>1.6997083194111545E-3</v>
      </c>
      <c r="AG15" s="42">
        <f t="shared" si="1"/>
        <v>1.7003936856689818E-3</v>
      </c>
      <c r="AH15" s="42">
        <f t="shared" si="1"/>
        <v>1.701079328284171E-3</v>
      </c>
      <c r="AI15" s="42">
        <f t="shared" si="1"/>
        <v>1.7017652473681566E-3</v>
      </c>
      <c r="AJ15" s="42">
        <f t="shared" si="1"/>
        <v>1.7024514430324181E-3</v>
      </c>
      <c r="AK15" s="42">
        <f t="shared" si="1"/>
        <v>1.7031379153884796E-3</v>
      </c>
      <c r="AL15" s="42">
        <f t="shared" si="1"/>
        <v>1.7038246645479107E-3</v>
      </c>
      <c r="AM15" s="42">
        <f t="shared" si="1"/>
        <v>1.7045116906223253E-3</v>
      </c>
      <c r="AN15" s="42">
        <f t="shared" si="1"/>
        <v>1.7051989937233829E-3</v>
      </c>
      <c r="AO15" s="42">
        <f t="shared" si="1"/>
        <v>1.7058865739627877E-3</v>
      </c>
      <c r="AP15" s="42">
        <f t="shared" ref="AP15:BJ15" si="2">AO15*(1-$F$4)</f>
        <v>1.706574431452289E-3</v>
      </c>
      <c r="AQ15" s="42">
        <f t="shared" si="2"/>
        <v>1.7072625663036812E-3</v>
      </c>
      <c r="AR15" s="42">
        <f t="shared" si="2"/>
        <v>1.7079509786288038E-3</v>
      </c>
      <c r="AS15" s="42">
        <f t="shared" si="2"/>
        <v>1.7086396685395413E-3</v>
      </c>
      <c r="AT15" s="42">
        <f t="shared" si="2"/>
        <v>1.7093286361478234E-3</v>
      </c>
      <c r="AU15" s="42">
        <f t="shared" si="2"/>
        <v>1.7100178815656251E-3</v>
      </c>
      <c r="AV15" s="42">
        <f t="shared" si="2"/>
        <v>1.7107074049049662E-3</v>
      </c>
      <c r="AW15" s="42">
        <f t="shared" si="2"/>
        <v>1.711397206277912E-3</v>
      </c>
      <c r="AX15" s="42">
        <f t="shared" si="2"/>
        <v>1.7120872857965725E-3</v>
      </c>
      <c r="AY15" s="42">
        <f t="shared" si="2"/>
        <v>1.7127776435731036E-3</v>
      </c>
      <c r="AZ15" s="42">
        <f t="shared" si="2"/>
        <v>1.7134682797197058E-3</v>
      </c>
      <c r="BA15" s="42">
        <f t="shared" si="2"/>
        <v>1.7141591943486251E-3</v>
      </c>
      <c r="BB15" s="42">
        <f t="shared" si="2"/>
        <v>1.7148503875721529E-3</v>
      </c>
      <c r="BC15" s="42">
        <f t="shared" si="2"/>
        <v>1.7155418595026257E-3</v>
      </c>
      <c r="BD15" s="42">
        <f t="shared" si="2"/>
        <v>1.7162336102524251E-3</v>
      </c>
      <c r="BE15" s="42">
        <f t="shared" si="2"/>
        <v>1.7169256399339786E-3</v>
      </c>
      <c r="BF15" s="42">
        <f t="shared" si="2"/>
        <v>1.7176179486597587E-3</v>
      </c>
      <c r="BG15" s="42">
        <f t="shared" si="2"/>
        <v>1.7183105365422828E-3</v>
      </c>
      <c r="BH15" s="42">
        <f t="shared" si="2"/>
        <v>1.7190034036941146E-3</v>
      </c>
      <c r="BI15" s="42">
        <f t="shared" si="2"/>
        <v>1.7196965502278623E-3</v>
      </c>
      <c r="BJ15" s="42">
        <f t="shared" si="2"/>
        <v>1.7203899762561802E-3</v>
      </c>
      <c r="BK15" t="str">
        <f t="shared" ref="BK15:BK46" si="3">A15</f>
        <v>09_ROK</v>
      </c>
      <c r="BL15" t="str">
        <f t="shared" ref="BL15:BL46" si="4">"d_ind_cem_"&amp;C15</f>
        <v>d_ind_cem_1_x_coal_thermal</v>
      </c>
      <c r="BO15" s="8">
        <f t="shared" ref="BO15:BO46" si="5">E15</f>
        <v>98.948989007999998</v>
      </c>
      <c r="BP15" s="8">
        <f t="shared" ref="BP15:BP46" si="6">F15</f>
        <v>95.915359332000008</v>
      </c>
      <c r="BQ15" s="8" cm="1">
        <f t="array" ref="BQ15">K15*INDEX(prod_est,$G15+$H15-1,MATCH(BQ$14,$BP$14:$DP$14,0))</f>
        <v>95.470881839711822</v>
      </c>
      <c r="BR15" s="8" cm="1">
        <f t="array" ref="BR15">L15*INDEX(prod_est,$G15+$H15-1,MATCH(BR$14,$BP$14:$DP$14,0))</f>
        <v>91.190547206237213</v>
      </c>
      <c r="BS15" s="8" cm="1">
        <f t="array" ref="BS15">M15*INDEX(prod_est,$G15+$H15-1,MATCH(BS$14,$BP$14:$DP$14,0))</f>
        <v>91.568409108442296</v>
      </c>
      <c r="BT15" s="8" cm="1">
        <f t="array" ref="BT15">N15*INDEX(prod_est,$G15+$H15-1,MATCH(BT$14,$BP$14:$DP$14,0))</f>
        <v>91.906341398639597</v>
      </c>
      <c r="BU15" s="8" cm="1">
        <f t="array" ref="BU15">O15*INDEX(prod_est,$G15+$H15-1,MATCH(BU$14,$BP$14:$DP$14,0))</f>
        <v>92.205565307297903</v>
      </c>
      <c r="BV15" s="8" cm="1">
        <f t="array" ref="BV15">P15*INDEX(prod_est,$G15+$H15-1,MATCH(BV$14,$BP$14:$DP$14,0))</f>
        <v>92.46777095439046</v>
      </c>
      <c r="BW15" s="8" cm="1">
        <f t="array" ref="BW15">Q15*INDEX(prod_est,$G15+$H15-1,MATCH(BW$14,$BP$14:$DP$14,0))</f>
        <v>92.695527346418217</v>
      </c>
      <c r="BX15" s="8" cm="1">
        <f t="array" ref="BX15">R15*INDEX(prod_est,$G15+$H15-1,MATCH(BX$14,$BP$14:$DP$14,0))</f>
        <v>92.892555829618871</v>
      </c>
      <c r="BY15" s="8" cm="1">
        <f t="array" ref="BY15">S15*INDEX(prod_est,$G15+$H15-1,MATCH(BY$14,$BP$14:$DP$14,0))</f>
        <v>93.059604398909983</v>
      </c>
      <c r="BZ15" s="8" cm="1">
        <f t="array" ref="BZ15">T15*INDEX(prod_est,$G15+$H15-1,MATCH(BZ$14,$BP$14:$DP$14,0))</f>
        <v>92.670479828862781</v>
      </c>
      <c r="CA15" s="8" cm="1">
        <f t="array" ref="CA15">U15*INDEX(prod_est,$G15+$H15-1,MATCH(CA$14,$BP$14:$DP$14,0))</f>
        <v>92.25942033809774</v>
      </c>
      <c r="CB15" s="8" cm="1">
        <f t="array" ref="CB15">V15*INDEX(prod_est,$G15+$H15-1,MATCH(CB$14,$BP$14:$DP$14,0))</f>
        <v>91.830134481829035</v>
      </c>
      <c r="CC15" s="8" cm="1">
        <f t="array" ref="CC15">W15*INDEX(prod_est,$G15+$H15-1,MATCH(CC$14,$BP$14:$DP$14,0))</f>
        <v>91.741650820793424</v>
      </c>
      <c r="CD15" s="8" cm="1">
        <f t="array" ref="CD15">X15*INDEX(prod_est,$G15+$H15-1,MATCH(CD$14,$BP$14:$DP$14,0))</f>
        <v>91.642696718375063</v>
      </c>
      <c r="CE15" s="8" cm="1">
        <f t="array" ref="CE15">Y15*INDEX(prod_est,$G15+$H15-1,MATCH(CE$14,$BP$14:$DP$14,0))</f>
        <v>91.532383599334636</v>
      </c>
      <c r="CF15" s="8" cm="1">
        <f t="array" ref="CF15">Z15*INDEX(prod_est,$G15+$H15-1,MATCH(CF$14,$BP$14:$DP$14,0))</f>
        <v>91.410285236643929</v>
      </c>
      <c r="CG15" s="8" cm="1">
        <f t="array" ref="CG15">AA15*INDEX(prod_est,$G15+$H15-1,MATCH(CG$14,$BP$14:$DP$14,0))</f>
        <v>91.280202486947047</v>
      </c>
      <c r="CH15" s="8" cm="1">
        <f t="array" ref="CH15">AB15*INDEX(prod_est,$G15+$H15-1,MATCH(CH$14,$BP$14:$DP$14,0))</f>
        <v>91.14065359263563</v>
      </c>
      <c r="CI15" s="8" cm="1">
        <f t="array" ref="CI15">AC15*INDEX(prod_est,$G15+$H15-1,MATCH(CI$14,$BP$14:$DP$14,0))</f>
        <v>90.99276210623735</v>
      </c>
      <c r="CJ15" s="8" cm="1">
        <f t="array" ref="CJ15">AD15*INDEX(prod_est,$G15+$H15-1,MATCH(CJ$14,$BP$14:$DP$14,0))</f>
        <v>90.840112603316939</v>
      </c>
      <c r="CK15" s="8" cm="1">
        <f t="array" ref="CK15">AE15*INDEX(prod_est,$G15+$H15-1,MATCH(CK$14,$BP$14:$DP$14,0))</f>
        <v>90.68256933428782</v>
      </c>
      <c r="CL15" s="8" cm="1">
        <f t="array" ref="CL15">AF15*INDEX(prod_est,$G15+$H15-1,MATCH(CL$14,$BP$14:$DP$14,0))</f>
        <v>90.520591282650997</v>
      </c>
      <c r="CM15" s="8" cm="1">
        <f t="array" ref="CM15">AG15*INDEX(prod_est,$G15+$H15-1,MATCH(CM$14,$BP$14:$DP$14,0))</f>
        <v>89.910042349698486</v>
      </c>
      <c r="CN15" s="8" cm="1">
        <f t="array" ref="CN15">AH15*INDEX(prod_est,$G15+$H15-1,MATCH(CN$14,$BP$14:$DP$14,0))</f>
        <v>89.296937862697092</v>
      </c>
      <c r="CO15" s="8" cm="1">
        <f t="array" ref="CO15">AI15*INDEX(prod_est,$G15+$H15-1,MATCH(CO$14,$BP$14:$DP$14,0))</f>
        <v>88.683167482433447</v>
      </c>
      <c r="CP15" s="8" cm="1">
        <f t="array" ref="CP15">AJ15*INDEX(prod_est,$G15+$H15-1,MATCH(CP$14,$BP$14:$DP$14,0))</f>
        <v>88.069415524471125</v>
      </c>
      <c r="CQ15" s="8" cm="1">
        <f t="array" ref="CQ15">AK15*INDEX(prod_est,$G15+$H15-1,MATCH(CQ$14,$BP$14:$DP$14,0))</f>
        <v>87.456445718662778</v>
      </c>
      <c r="CR15" s="8" cm="1">
        <f t="array" ref="CR15">AL15*INDEX(prod_est,$G15+$H15-1,MATCH(CR$14,$BP$14:$DP$14,0))</f>
        <v>87.54560887749696</v>
      </c>
      <c r="CS15" s="8" cm="1">
        <f t="array" ref="CS15">AM15*INDEX(prod_est,$G15+$H15-1,MATCH(CS$14,$BP$14:$DP$14,0))</f>
        <v>87.632568025702383</v>
      </c>
      <c r="CT15" s="8" cm="1">
        <f t="array" ref="CT15">AN15*INDEX(prod_est,$G15+$H15-1,MATCH(CT$14,$BP$14:$DP$14,0))</f>
        <v>87.717164502156422</v>
      </c>
      <c r="CU15" s="8" cm="1">
        <f t="array" ref="CU15">AO15*INDEX(prod_est,$G15+$H15-1,MATCH(CU$14,$BP$14:$DP$14,0))</f>
        <v>87.801364800794047</v>
      </c>
      <c r="CV15" s="8" cm="1">
        <f t="array" ref="CV15">AP15*INDEX(prod_est,$G15+$H15-1,MATCH(CV$14,$BP$14:$DP$14,0))</f>
        <v>87.884852133258818</v>
      </c>
      <c r="CW15" cm="1">
        <f t="array" ref="CW15">AQ15*INDEX(prod_est,$G15+$H15-1,MATCH(CW$14,$BP$14:$DP$14,0))</f>
        <v>87.920289573635131</v>
      </c>
      <c r="CX15" cm="1">
        <f t="array" ref="CX15">AR15*INDEX(prod_est,$G15+$H15-1,MATCH(CX$14,$BP$14:$DP$14,0))</f>
        <v>87.955741303301934</v>
      </c>
      <c r="CY15" cm="1">
        <f t="array" ref="CY15">AS15*INDEX(prod_est,$G15+$H15-1,MATCH(CY$14,$BP$14:$DP$14,0))</f>
        <v>87.991207328021005</v>
      </c>
      <c r="CZ15" cm="1">
        <f t="array" ref="CZ15">AT15*INDEX(prod_est,$G15+$H15-1,MATCH(CZ$14,$BP$14:$DP$14,0))</f>
        <v>88.026687653556507</v>
      </c>
      <c r="DA15" cm="1">
        <f t="array" ref="DA15">AU15*INDEX(prod_est,$G15+$H15-1,MATCH(DA$14,$BP$14:$DP$14,0))</f>
        <v>88.062182285674879</v>
      </c>
      <c r="DB15" cm="1">
        <f t="array" ref="DB15">AV15*INDEX(prod_est,$G15+$H15-1,MATCH(DB$14,$BP$14:$DP$14,0))</f>
        <v>88.097691230144918</v>
      </c>
      <c r="DC15" cm="1">
        <f t="array" ref="DC15">AW15*INDEX(prod_est,$G15+$H15-1,MATCH(DC$14,$BP$14:$DP$14,0))</f>
        <v>88.133214492737721</v>
      </c>
      <c r="DD15" cm="1">
        <f t="array" ref="DD15">AX15*INDEX(prod_est,$G15+$H15-1,MATCH(DD$14,$BP$14:$DP$14,0))</f>
        <v>88.168752079226735</v>
      </c>
      <c r="DE15" cm="1">
        <f t="array" ref="DE15">AY15*INDEX(prod_est,$G15+$H15-1,MATCH(DE$14,$BP$14:$DP$14,0))</f>
        <v>88.204303995387733</v>
      </c>
      <c r="DF15" cm="1">
        <f t="array" ref="DF15">AZ15*INDEX(prod_est,$G15+$H15-1,MATCH(DF$14,$BP$14:$DP$14,0))</f>
        <v>88.239870246998777</v>
      </c>
      <c r="DG15" cm="1">
        <f t="array" ref="DG15">BA15*INDEX(prod_est,$G15+$H15-1,MATCH(DG$14,$BP$14:$DP$14,0))</f>
        <v>88.275450839840317</v>
      </c>
      <c r="DH15" cm="1">
        <f t="array" ref="DH15">BB15*INDEX(prod_est,$G15+$H15-1,MATCH(DH$14,$BP$14:$DP$14,0))</f>
        <v>88.311045779695093</v>
      </c>
      <c r="DI15" cm="1">
        <f t="array" ref="DI15">BC15*INDEX(prod_est,$G15+$H15-1,MATCH(DI$14,$BP$14:$DP$14,0))</f>
        <v>88.346655072348199</v>
      </c>
      <c r="DJ15" cm="1">
        <f t="array" ref="DJ15">BD15*INDEX(prod_est,$G15+$H15-1,MATCH(DJ$14,$BP$14:$DP$14,0))</f>
        <v>88.382278723587049</v>
      </c>
      <c r="DK15" cm="1">
        <f t="array" ref="DK15">BE15*INDEX(prod_est,$G15+$H15-1,MATCH(DK$14,$BP$14:$DP$14,0))</f>
        <v>88.417916739201416</v>
      </c>
      <c r="DL15" cm="1">
        <f t="array" ref="DL15">BF15*INDEX(prod_est,$G15+$H15-1,MATCH(DL$14,$BP$14:$DP$14,0))</f>
        <v>88.45356912498336</v>
      </c>
      <c r="DM15" cm="1">
        <f t="array" ref="DM15">BG15*INDEX(prod_est,$G15+$H15-1,MATCH(DM$14,$BP$14:$DP$14,0))</f>
        <v>88.4892358867273</v>
      </c>
      <c r="DN15" cm="1">
        <f t="array" ref="DN15">BH15*INDEX(prod_est,$G15+$H15-1,MATCH(DN$14,$BP$14:$DP$14,0))</f>
        <v>88.524917030230029</v>
      </c>
      <c r="DO15" cm="1">
        <f t="array" ref="DO15">BI15*INDEX(prod_est,$G15+$H15-1,MATCH(DO$14,$BP$14:$DP$14,0))</f>
        <v>88.560612561290611</v>
      </c>
      <c r="DP15" cm="1">
        <f t="array" ref="DP15">BJ15*INDEX(prod_est,$G15+$H15-1,MATCH(DP$14,$BP$14:$DP$14,0))</f>
        <v>88.596322485710488</v>
      </c>
    </row>
    <row r="16" spans="1:120" x14ac:dyDescent="0.25">
      <c r="A16" t="s">
        <v>45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129</v>
      </c>
      <c r="H16">
        <f>IFERROR(MATCH(D16,Production_est!$D$4:$D$339,0),"-")</f>
        <v>6</v>
      </c>
      <c r="I16" s="8" cm="1">
        <f t="array" ref="I16">IFERROR(INDEX(Production_est!$E$4:$E$339,H16+G16-1),"-")</f>
        <v>56933.199907403301</v>
      </c>
      <c r="J16" s="42">
        <f t="shared" si="0"/>
        <v>0</v>
      </c>
      <c r="K16" s="42">
        <f t="shared" ref="K16:AP16" si="7">J16*(1-$F$4)</f>
        <v>0</v>
      </c>
      <c r="L16" s="42">
        <f t="shared" si="7"/>
        <v>0</v>
      </c>
      <c r="M16" s="42">
        <f t="shared" si="7"/>
        <v>0</v>
      </c>
      <c r="N16" s="42">
        <f t="shared" si="7"/>
        <v>0</v>
      </c>
      <c r="O16" s="42">
        <f t="shared" si="7"/>
        <v>0</v>
      </c>
      <c r="P16" s="42">
        <f t="shared" si="7"/>
        <v>0</v>
      </c>
      <c r="Q16" s="42">
        <f t="shared" si="7"/>
        <v>0</v>
      </c>
      <c r="R16" s="42">
        <f t="shared" si="7"/>
        <v>0</v>
      </c>
      <c r="S16" s="42">
        <f t="shared" si="7"/>
        <v>0</v>
      </c>
      <c r="T16" s="42">
        <f t="shared" si="7"/>
        <v>0</v>
      </c>
      <c r="U16" s="42">
        <f t="shared" si="7"/>
        <v>0</v>
      </c>
      <c r="V16" s="42">
        <f t="shared" si="7"/>
        <v>0</v>
      </c>
      <c r="W16" s="42">
        <f t="shared" si="7"/>
        <v>0</v>
      </c>
      <c r="X16" s="42">
        <f t="shared" si="7"/>
        <v>0</v>
      </c>
      <c r="Y16" s="42">
        <f t="shared" si="7"/>
        <v>0</v>
      </c>
      <c r="Z16" s="42">
        <f t="shared" si="7"/>
        <v>0</v>
      </c>
      <c r="AA16" s="42">
        <f t="shared" si="7"/>
        <v>0</v>
      </c>
      <c r="AB16" s="42">
        <f t="shared" si="7"/>
        <v>0</v>
      </c>
      <c r="AC16" s="42">
        <f t="shared" si="7"/>
        <v>0</v>
      </c>
      <c r="AD16" s="42">
        <f t="shared" si="7"/>
        <v>0</v>
      </c>
      <c r="AE16" s="42">
        <f t="shared" si="7"/>
        <v>0</v>
      </c>
      <c r="AF16" s="42">
        <f t="shared" si="7"/>
        <v>0</v>
      </c>
      <c r="AG16" s="42">
        <f t="shared" si="7"/>
        <v>0</v>
      </c>
      <c r="AH16" s="42">
        <f t="shared" si="7"/>
        <v>0</v>
      </c>
      <c r="AI16" s="42">
        <f t="shared" si="7"/>
        <v>0</v>
      </c>
      <c r="AJ16" s="42">
        <f t="shared" si="7"/>
        <v>0</v>
      </c>
      <c r="AK16" s="42">
        <f t="shared" si="7"/>
        <v>0</v>
      </c>
      <c r="AL16" s="42">
        <f t="shared" si="7"/>
        <v>0</v>
      </c>
      <c r="AM16" s="42">
        <f t="shared" si="7"/>
        <v>0</v>
      </c>
      <c r="AN16" s="42">
        <f t="shared" si="7"/>
        <v>0</v>
      </c>
      <c r="AO16" s="42">
        <f t="shared" si="7"/>
        <v>0</v>
      </c>
      <c r="AP16" s="42">
        <f t="shared" si="7"/>
        <v>0</v>
      </c>
      <c r="AQ16" s="42">
        <f t="shared" ref="AQ16:BJ16" si="8">AP16*(1-$F$4)</f>
        <v>0</v>
      </c>
      <c r="AR16" s="42">
        <f t="shared" si="8"/>
        <v>0</v>
      </c>
      <c r="AS16" s="42">
        <f t="shared" si="8"/>
        <v>0</v>
      </c>
      <c r="AT16" s="42">
        <f t="shared" si="8"/>
        <v>0</v>
      </c>
      <c r="AU16" s="42">
        <f t="shared" si="8"/>
        <v>0</v>
      </c>
      <c r="AV16" s="42">
        <f t="shared" si="8"/>
        <v>0</v>
      </c>
      <c r="AW16" s="42">
        <f t="shared" si="8"/>
        <v>0</v>
      </c>
      <c r="AX16" s="42">
        <f t="shared" si="8"/>
        <v>0</v>
      </c>
      <c r="AY16" s="42">
        <f t="shared" si="8"/>
        <v>0</v>
      </c>
      <c r="AZ16" s="42">
        <f t="shared" si="8"/>
        <v>0</v>
      </c>
      <c r="BA16" s="42">
        <f t="shared" si="8"/>
        <v>0</v>
      </c>
      <c r="BB16" s="42">
        <f t="shared" si="8"/>
        <v>0</v>
      </c>
      <c r="BC16" s="42">
        <f t="shared" si="8"/>
        <v>0</v>
      </c>
      <c r="BD16" s="42">
        <f t="shared" si="8"/>
        <v>0</v>
      </c>
      <c r="BE16" s="42">
        <f t="shared" si="8"/>
        <v>0</v>
      </c>
      <c r="BF16" s="42">
        <f t="shared" si="8"/>
        <v>0</v>
      </c>
      <c r="BG16" s="42">
        <f t="shared" si="8"/>
        <v>0</v>
      </c>
      <c r="BH16" s="42">
        <f t="shared" si="8"/>
        <v>0</v>
      </c>
      <c r="BI16" s="42">
        <f t="shared" si="8"/>
        <v>0</v>
      </c>
      <c r="BJ16" s="42">
        <f t="shared" si="8"/>
        <v>0</v>
      </c>
      <c r="BK16" t="str">
        <f t="shared" si="3"/>
        <v>09_ROK</v>
      </c>
      <c r="BL16" t="str">
        <f t="shared" si="4"/>
        <v>d_ind_cem_1_1_coking_coal</v>
      </c>
      <c r="BO16" s="8">
        <f t="shared" si="5"/>
        <v>0</v>
      </c>
      <c r="BP16" s="8">
        <f t="shared" si="6"/>
        <v>0</v>
      </c>
      <c r="BQ16" s="8" cm="1">
        <f t="array" ref="BQ16">K16*INDEX(prod_est,$G16+$H16-1,MATCH(BQ$14,$BP$14:$DP$14,0))</f>
        <v>0</v>
      </c>
      <c r="BR16" s="8" cm="1">
        <f t="array" ref="BR16">L16*INDEX(prod_est,$G16+$H16-1,MATCH(BR$14,$BP$14:$DP$14,0))</f>
        <v>0</v>
      </c>
      <c r="BS16" s="8" cm="1">
        <f t="array" ref="BS16">M16*INDEX(prod_est,$G16+$H16-1,MATCH(BS$14,$BP$14:$DP$14,0))</f>
        <v>0</v>
      </c>
      <c r="BT16" s="8" cm="1">
        <f t="array" ref="BT16">N16*INDEX(prod_est,$G16+$H16-1,MATCH(BT$14,$BP$14:$DP$14,0))</f>
        <v>0</v>
      </c>
      <c r="BU16" s="8" cm="1">
        <f t="array" ref="BU16">O16*INDEX(prod_est,$G16+$H16-1,MATCH(BU$14,$BP$14:$DP$14,0))</f>
        <v>0</v>
      </c>
      <c r="BV16" s="8" cm="1">
        <f t="array" ref="BV16">P16*INDEX(prod_est,$G16+$H16-1,MATCH(BV$14,$BP$14:$DP$14,0))</f>
        <v>0</v>
      </c>
      <c r="BW16" s="8" cm="1">
        <f t="array" ref="BW16">Q16*INDEX(prod_est,$G16+$H16-1,MATCH(BW$14,$BP$14:$DP$14,0))</f>
        <v>0</v>
      </c>
      <c r="BX16" s="8" cm="1">
        <f t="array" ref="BX16">R16*INDEX(prod_est,$G16+$H16-1,MATCH(BX$14,$BP$14:$DP$14,0))</f>
        <v>0</v>
      </c>
      <c r="BY16" s="8" cm="1">
        <f t="array" ref="BY16">S16*INDEX(prod_est,$G16+$H16-1,MATCH(BY$14,$BP$14:$DP$14,0))</f>
        <v>0</v>
      </c>
      <c r="BZ16" s="8" cm="1">
        <f t="array" ref="BZ16">T16*INDEX(prod_est,$G16+$H16-1,MATCH(BZ$14,$BP$14:$DP$14,0))</f>
        <v>0</v>
      </c>
      <c r="CA16" s="8" cm="1">
        <f t="array" ref="CA16">U16*INDEX(prod_est,$G16+$H16-1,MATCH(CA$14,$BP$14:$DP$14,0))</f>
        <v>0</v>
      </c>
      <c r="CB16" s="8" cm="1">
        <f t="array" ref="CB16">V16*INDEX(prod_est,$G16+$H16-1,MATCH(CB$14,$BP$14:$DP$14,0))</f>
        <v>0</v>
      </c>
      <c r="CC16" s="8" cm="1">
        <f t="array" ref="CC16">W16*INDEX(prod_est,$G16+$H16-1,MATCH(CC$14,$BP$14:$DP$14,0))</f>
        <v>0</v>
      </c>
      <c r="CD16" s="8" cm="1">
        <f t="array" ref="CD16">X16*INDEX(prod_est,$G16+$H16-1,MATCH(CD$14,$BP$14:$DP$14,0))</f>
        <v>0</v>
      </c>
      <c r="CE16" s="8" cm="1">
        <f t="array" ref="CE16">Y16*INDEX(prod_est,$G16+$H16-1,MATCH(CE$14,$BP$14:$DP$14,0))</f>
        <v>0</v>
      </c>
      <c r="CF16" s="8" cm="1">
        <f t="array" ref="CF16">Z16*INDEX(prod_est,$G16+$H16-1,MATCH(CF$14,$BP$14:$DP$14,0))</f>
        <v>0</v>
      </c>
      <c r="CG16" s="8" cm="1">
        <f t="array" ref="CG16">AA16*INDEX(prod_est,$G16+$H16-1,MATCH(CG$14,$BP$14:$DP$14,0))</f>
        <v>0</v>
      </c>
      <c r="CH16" s="8" cm="1">
        <f t="array" ref="CH16">AB16*INDEX(prod_est,$G16+$H16-1,MATCH(CH$14,$BP$14:$DP$14,0))</f>
        <v>0</v>
      </c>
      <c r="CI16" s="8" cm="1">
        <f t="array" ref="CI16">AC16*INDEX(prod_est,$G16+$H16-1,MATCH(CI$14,$BP$14:$DP$14,0))</f>
        <v>0</v>
      </c>
      <c r="CJ16" s="8" cm="1">
        <f t="array" ref="CJ16">AD16*INDEX(prod_est,$G16+$H16-1,MATCH(CJ$14,$BP$14:$DP$14,0))</f>
        <v>0</v>
      </c>
      <c r="CK16" s="8" cm="1">
        <f t="array" ref="CK16">AE16*INDEX(prod_est,$G16+$H16-1,MATCH(CK$14,$BP$14:$DP$14,0))</f>
        <v>0</v>
      </c>
      <c r="CL16" s="8" cm="1">
        <f t="array" ref="CL16">AF16*INDEX(prod_est,$G16+$H16-1,MATCH(CL$14,$BP$14:$DP$14,0))</f>
        <v>0</v>
      </c>
      <c r="CM16" s="8" cm="1">
        <f t="array" ref="CM16">AG16*INDEX(prod_est,$G16+$H16-1,MATCH(CM$14,$BP$14:$DP$14,0))</f>
        <v>0</v>
      </c>
      <c r="CN16" s="8" cm="1">
        <f t="array" ref="CN16">AH16*INDEX(prod_est,$G16+$H16-1,MATCH(CN$14,$BP$14:$DP$14,0))</f>
        <v>0</v>
      </c>
      <c r="CO16" s="8" cm="1">
        <f t="array" ref="CO16">AI16*INDEX(prod_est,$G16+$H16-1,MATCH(CO$14,$BP$14:$DP$14,0))</f>
        <v>0</v>
      </c>
      <c r="CP16" s="8" cm="1">
        <f t="array" ref="CP16">AJ16*INDEX(prod_est,$G16+$H16-1,MATCH(CP$14,$BP$14:$DP$14,0))</f>
        <v>0</v>
      </c>
      <c r="CQ16" s="8" cm="1">
        <f t="array" ref="CQ16">AK16*INDEX(prod_est,$G16+$H16-1,MATCH(CQ$14,$BP$14:$DP$14,0))</f>
        <v>0</v>
      </c>
      <c r="CR16" s="8" cm="1">
        <f t="array" ref="CR16">AL16*INDEX(prod_est,$G16+$H16-1,MATCH(CR$14,$BP$14:$DP$14,0))</f>
        <v>0</v>
      </c>
      <c r="CS16" s="8" cm="1">
        <f t="array" ref="CS16">AM16*INDEX(prod_est,$G16+$H16-1,MATCH(CS$14,$BP$14:$DP$14,0))</f>
        <v>0</v>
      </c>
      <c r="CT16" s="8" cm="1">
        <f t="array" ref="CT16">AN16*INDEX(prod_est,$G16+$H16-1,MATCH(CT$14,$BP$14:$DP$14,0))</f>
        <v>0</v>
      </c>
      <c r="CU16" s="8" cm="1">
        <f t="array" ref="CU16">AO16*INDEX(prod_est,$G16+$H16-1,MATCH(CU$14,$BP$14:$DP$14,0))</f>
        <v>0</v>
      </c>
      <c r="CV16" s="8" cm="1">
        <f t="array" ref="CV16">AP16*INDEX(prod_est,$G16+$H16-1,MATCH(CV$14,$BP$14:$DP$14,0))</f>
        <v>0</v>
      </c>
      <c r="CW16" cm="1">
        <f t="array" ref="CW16">AQ16*INDEX(prod_est,$G16+$H16-1,MATCH(CW$14,$BP$14:$DP$14,0))</f>
        <v>0</v>
      </c>
      <c r="CX16" cm="1">
        <f t="array" ref="CX16">AR16*INDEX(prod_est,$G16+$H16-1,MATCH(CX$14,$BP$14:$DP$14,0))</f>
        <v>0</v>
      </c>
      <c r="CY16" cm="1">
        <f t="array" ref="CY16">AS16*INDEX(prod_est,$G16+$H16-1,MATCH(CY$14,$BP$14:$DP$14,0))</f>
        <v>0</v>
      </c>
      <c r="CZ16" cm="1">
        <f t="array" ref="CZ16">AT16*INDEX(prod_est,$G16+$H16-1,MATCH(CZ$14,$BP$14:$DP$14,0))</f>
        <v>0</v>
      </c>
      <c r="DA16" cm="1">
        <f t="array" ref="DA16">AU16*INDEX(prod_est,$G16+$H16-1,MATCH(DA$14,$BP$14:$DP$14,0))</f>
        <v>0</v>
      </c>
      <c r="DB16" cm="1">
        <f t="array" ref="DB16">AV16*INDEX(prod_est,$G16+$H16-1,MATCH(DB$14,$BP$14:$DP$14,0))</f>
        <v>0</v>
      </c>
      <c r="DC16" cm="1">
        <f t="array" ref="DC16">AW16*INDEX(prod_est,$G16+$H16-1,MATCH(DC$14,$BP$14:$DP$14,0))</f>
        <v>0</v>
      </c>
      <c r="DD16" cm="1">
        <f t="array" ref="DD16">AX16*INDEX(prod_est,$G16+$H16-1,MATCH(DD$14,$BP$14:$DP$14,0))</f>
        <v>0</v>
      </c>
      <c r="DE16" cm="1">
        <f t="array" ref="DE16">AY16*INDEX(prod_est,$G16+$H16-1,MATCH(DE$14,$BP$14:$DP$14,0))</f>
        <v>0</v>
      </c>
      <c r="DF16" cm="1">
        <f t="array" ref="DF16">AZ16*INDEX(prod_est,$G16+$H16-1,MATCH(DF$14,$BP$14:$DP$14,0))</f>
        <v>0</v>
      </c>
      <c r="DG16" cm="1">
        <f t="array" ref="DG16">BA16*INDEX(prod_est,$G16+$H16-1,MATCH(DG$14,$BP$14:$DP$14,0))</f>
        <v>0</v>
      </c>
      <c r="DH16" cm="1">
        <f t="array" ref="DH16">BB16*INDEX(prod_est,$G16+$H16-1,MATCH(DH$14,$BP$14:$DP$14,0))</f>
        <v>0</v>
      </c>
      <c r="DI16" cm="1">
        <f t="array" ref="DI16">BC16*INDEX(prod_est,$G16+$H16-1,MATCH(DI$14,$BP$14:$DP$14,0))</f>
        <v>0</v>
      </c>
      <c r="DJ16" cm="1">
        <f t="array" ref="DJ16">BD16*INDEX(prod_est,$G16+$H16-1,MATCH(DJ$14,$BP$14:$DP$14,0))</f>
        <v>0</v>
      </c>
      <c r="DK16" cm="1">
        <f t="array" ref="DK16">BE16*INDEX(prod_est,$G16+$H16-1,MATCH(DK$14,$BP$14:$DP$14,0))</f>
        <v>0</v>
      </c>
      <c r="DL16" cm="1">
        <f t="array" ref="DL16">BF16*INDEX(prod_est,$G16+$H16-1,MATCH(DL$14,$BP$14:$DP$14,0))</f>
        <v>0</v>
      </c>
      <c r="DM16" cm="1">
        <f t="array" ref="DM16">BG16*INDEX(prod_est,$G16+$H16-1,MATCH(DM$14,$BP$14:$DP$14,0))</f>
        <v>0</v>
      </c>
      <c r="DN16" cm="1">
        <f t="array" ref="DN16">BH16*INDEX(prod_est,$G16+$H16-1,MATCH(DN$14,$BP$14:$DP$14,0))</f>
        <v>0</v>
      </c>
      <c r="DO16" cm="1">
        <f t="array" ref="DO16">BI16*INDEX(prod_est,$G16+$H16-1,MATCH(DO$14,$BP$14:$DP$14,0))</f>
        <v>0</v>
      </c>
      <c r="DP16" cm="1">
        <f t="array" ref="DP16">BJ16*INDEX(prod_est,$G16+$H16-1,MATCH(DP$14,$BP$14:$DP$14,0))</f>
        <v>0</v>
      </c>
    </row>
    <row r="17" spans="1:120" x14ac:dyDescent="0.25">
      <c r="A17" t="s">
        <v>45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129</v>
      </c>
      <c r="H17">
        <f>IFERROR(MATCH(D17,Production_est!$D$4:$D$339,0),"-")</f>
        <v>6</v>
      </c>
      <c r="I17" s="8" cm="1">
        <f t="array" ref="I17">IFERROR(INDEX(Production_est!$E$4:$E$339,H17+G17-1),"-")</f>
        <v>56933.199907403301</v>
      </c>
      <c r="J17" s="42">
        <f t="shared" si="0"/>
        <v>0</v>
      </c>
      <c r="K17" s="42">
        <f t="shared" ref="K17:AP17" si="9">J17*(1-$F$4)</f>
        <v>0</v>
      </c>
      <c r="L17" s="42">
        <f t="shared" si="9"/>
        <v>0</v>
      </c>
      <c r="M17" s="42">
        <f t="shared" si="9"/>
        <v>0</v>
      </c>
      <c r="N17" s="42">
        <f t="shared" si="9"/>
        <v>0</v>
      </c>
      <c r="O17" s="42">
        <f t="shared" si="9"/>
        <v>0</v>
      </c>
      <c r="P17" s="42">
        <f t="shared" si="9"/>
        <v>0</v>
      </c>
      <c r="Q17" s="42">
        <f t="shared" si="9"/>
        <v>0</v>
      </c>
      <c r="R17" s="42">
        <f t="shared" si="9"/>
        <v>0</v>
      </c>
      <c r="S17" s="42">
        <f t="shared" si="9"/>
        <v>0</v>
      </c>
      <c r="T17" s="42">
        <f t="shared" si="9"/>
        <v>0</v>
      </c>
      <c r="U17" s="42">
        <f t="shared" si="9"/>
        <v>0</v>
      </c>
      <c r="V17" s="42">
        <f t="shared" si="9"/>
        <v>0</v>
      </c>
      <c r="W17" s="42">
        <f t="shared" si="9"/>
        <v>0</v>
      </c>
      <c r="X17" s="42">
        <f t="shared" si="9"/>
        <v>0</v>
      </c>
      <c r="Y17" s="42">
        <f t="shared" si="9"/>
        <v>0</v>
      </c>
      <c r="Z17" s="42">
        <f t="shared" si="9"/>
        <v>0</v>
      </c>
      <c r="AA17" s="42">
        <f t="shared" si="9"/>
        <v>0</v>
      </c>
      <c r="AB17" s="42">
        <f t="shared" si="9"/>
        <v>0</v>
      </c>
      <c r="AC17" s="42">
        <f t="shared" si="9"/>
        <v>0</v>
      </c>
      <c r="AD17" s="42">
        <f t="shared" si="9"/>
        <v>0</v>
      </c>
      <c r="AE17" s="42">
        <f t="shared" si="9"/>
        <v>0</v>
      </c>
      <c r="AF17" s="42">
        <f t="shared" si="9"/>
        <v>0</v>
      </c>
      <c r="AG17" s="42">
        <f t="shared" si="9"/>
        <v>0</v>
      </c>
      <c r="AH17" s="42">
        <f t="shared" si="9"/>
        <v>0</v>
      </c>
      <c r="AI17" s="42">
        <f t="shared" si="9"/>
        <v>0</v>
      </c>
      <c r="AJ17" s="42">
        <f t="shared" si="9"/>
        <v>0</v>
      </c>
      <c r="AK17" s="42">
        <f t="shared" si="9"/>
        <v>0</v>
      </c>
      <c r="AL17" s="42">
        <f t="shared" si="9"/>
        <v>0</v>
      </c>
      <c r="AM17" s="42">
        <f t="shared" si="9"/>
        <v>0</v>
      </c>
      <c r="AN17" s="42">
        <f t="shared" si="9"/>
        <v>0</v>
      </c>
      <c r="AO17" s="42">
        <f t="shared" si="9"/>
        <v>0</v>
      </c>
      <c r="AP17" s="42">
        <f t="shared" si="9"/>
        <v>0</v>
      </c>
      <c r="AQ17" s="42">
        <f t="shared" ref="AQ17:BJ17" si="10">AP17*(1-$F$4)</f>
        <v>0</v>
      </c>
      <c r="AR17" s="42">
        <f t="shared" si="10"/>
        <v>0</v>
      </c>
      <c r="AS17" s="42">
        <f t="shared" si="10"/>
        <v>0</v>
      </c>
      <c r="AT17" s="42">
        <f t="shared" si="10"/>
        <v>0</v>
      </c>
      <c r="AU17" s="42">
        <f t="shared" si="10"/>
        <v>0</v>
      </c>
      <c r="AV17" s="42">
        <f t="shared" si="10"/>
        <v>0</v>
      </c>
      <c r="AW17" s="42">
        <f t="shared" si="10"/>
        <v>0</v>
      </c>
      <c r="AX17" s="42">
        <f t="shared" si="10"/>
        <v>0</v>
      </c>
      <c r="AY17" s="42">
        <f t="shared" si="10"/>
        <v>0</v>
      </c>
      <c r="AZ17" s="42">
        <f t="shared" si="10"/>
        <v>0</v>
      </c>
      <c r="BA17" s="42">
        <f t="shared" si="10"/>
        <v>0</v>
      </c>
      <c r="BB17" s="42">
        <f t="shared" si="10"/>
        <v>0</v>
      </c>
      <c r="BC17" s="42">
        <f t="shared" si="10"/>
        <v>0</v>
      </c>
      <c r="BD17" s="42">
        <f t="shared" si="10"/>
        <v>0</v>
      </c>
      <c r="BE17" s="42">
        <f t="shared" si="10"/>
        <v>0</v>
      </c>
      <c r="BF17" s="42">
        <f t="shared" si="10"/>
        <v>0</v>
      </c>
      <c r="BG17" s="42">
        <f t="shared" si="10"/>
        <v>0</v>
      </c>
      <c r="BH17" s="42">
        <f t="shared" si="10"/>
        <v>0</v>
      </c>
      <c r="BI17" s="42">
        <f t="shared" si="10"/>
        <v>0</v>
      </c>
      <c r="BJ17" s="42">
        <f t="shared" si="10"/>
        <v>0</v>
      </c>
      <c r="BK17" t="str">
        <f t="shared" si="3"/>
        <v>09_ROK</v>
      </c>
      <c r="BL17" t="str">
        <f t="shared" si="4"/>
        <v>d_ind_cem_1_5_lignite</v>
      </c>
      <c r="BO17" s="8">
        <f t="shared" si="5"/>
        <v>0</v>
      </c>
      <c r="BP17" s="8">
        <f t="shared" si="6"/>
        <v>0</v>
      </c>
      <c r="BQ17" s="8" cm="1">
        <f t="array" ref="BQ17">K17*INDEX(prod_est,$G17+$H17-1,MATCH(BQ$14,$BP$14:$DP$14,0))</f>
        <v>0</v>
      </c>
      <c r="BR17" s="8" cm="1">
        <f t="array" ref="BR17">L17*INDEX(prod_est,$G17+$H17-1,MATCH(BR$14,$BP$14:$DP$14,0))</f>
        <v>0</v>
      </c>
      <c r="BS17" s="8" cm="1">
        <f t="array" ref="BS17">M17*INDEX(prod_est,$G17+$H17-1,MATCH(BS$14,$BP$14:$DP$14,0))</f>
        <v>0</v>
      </c>
      <c r="BT17" s="8" cm="1">
        <f t="array" ref="BT17">N17*INDEX(prod_est,$G17+$H17-1,MATCH(BT$14,$BP$14:$DP$14,0))</f>
        <v>0</v>
      </c>
      <c r="BU17" s="8" cm="1">
        <f t="array" ref="BU17">O17*INDEX(prod_est,$G17+$H17-1,MATCH(BU$14,$BP$14:$DP$14,0))</f>
        <v>0</v>
      </c>
      <c r="BV17" s="8" cm="1">
        <f t="array" ref="BV17">P17*INDEX(prod_est,$G17+$H17-1,MATCH(BV$14,$BP$14:$DP$14,0))</f>
        <v>0</v>
      </c>
      <c r="BW17" s="8" cm="1">
        <f t="array" ref="BW17">Q17*INDEX(prod_est,$G17+$H17-1,MATCH(BW$14,$BP$14:$DP$14,0))</f>
        <v>0</v>
      </c>
      <c r="BX17" s="8" cm="1">
        <f t="array" ref="BX17">R17*INDEX(prod_est,$G17+$H17-1,MATCH(BX$14,$BP$14:$DP$14,0))</f>
        <v>0</v>
      </c>
      <c r="BY17" s="8" cm="1">
        <f t="array" ref="BY17">S17*INDEX(prod_est,$G17+$H17-1,MATCH(BY$14,$BP$14:$DP$14,0))</f>
        <v>0</v>
      </c>
      <c r="BZ17" s="8" cm="1">
        <f t="array" ref="BZ17">T17*INDEX(prod_est,$G17+$H17-1,MATCH(BZ$14,$BP$14:$DP$14,0))</f>
        <v>0</v>
      </c>
      <c r="CA17" s="8" cm="1">
        <f t="array" ref="CA17">U17*INDEX(prod_est,$G17+$H17-1,MATCH(CA$14,$BP$14:$DP$14,0))</f>
        <v>0</v>
      </c>
      <c r="CB17" s="8" cm="1">
        <f t="array" ref="CB17">V17*INDEX(prod_est,$G17+$H17-1,MATCH(CB$14,$BP$14:$DP$14,0))</f>
        <v>0</v>
      </c>
      <c r="CC17" s="8" cm="1">
        <f t="array" ref="CC17">W17*INDEX(prod_est,$G17+$H17-1,MATCH(CC$14,$BP$14:$DP$14,0))</f>
        <v>0</v>
      </c>
      <c r="CD17" s="8" cm="1">
        <f t="array" ref="CD17">X17*INDEX(prod_est,$G17+$H17-1,MATCH(CD$14,$BP$14:$DP$14,0))</f>
        <v>0</v>
      </c>
      <c r="CE17" s="8" cm="1">
        <f t="array" ref="CE17">Y17*INDEX(prod_est,$G17+$H17-1,MATCH(CE$14,$BP$14:$DP$14,0))</f>
        <v>0</v>
      </c>
      <c r="CF17" s="8" cm="1">
        <f t="array" ref="CF17">Z17*INDEX(prod_est,$G17+$H17-1,MATCH(CF$14,$BP$14:$DP$14,0))</f>
        <v>0</v>
      </c>
      <c r="CG17" s="8" cm="1">
        <f t="array" ref="CG17">AA17*INDEX(prod_est,$G17+$H17-1,MATCH(CG$14,$BP$14:$DP$14,0))</f>
        <v>0</v>
      </c>
      <c r="CH17" s="8" cm="1">
        <f t="array" ref="CH17">AB17*INDEX(prod_est,$G17+$H17-1,MATCH(CH$14,$BP$14:$DP$14,0))</f>
        <v>0</v>
      </c>
      <c r="CI17" s="8" cm="1">
        <f t="array" ref="CI17">AC17*INDEX(prod_est,$G17+$H17-1,MATCH(CI$14,$BP$14:$DP$14,0))</f>
        <v>0</v>
      </c>
      <c r="CJ17" s="8" cm="1">
        <f t="array" ref="CJ17">AD17*INDEX(prod_est,$G17+$H17-1,MATCH(CJ$14,$BP$14:$DP$14,0))</f>
        <v>0</v>
      </c>
      <c r="CK17" s="8" cm="1">
        <f t="array" ref="CK17">AE17*INDEX(prod_est,$G17+$H17-1,MATCH(CK$14,$BP$14:$DP$14,0))</f>
        <v>0</v>
      </c>
      <c r="CL17" s="8" cm="1">
        <f t="array" ref="CL17">AF17*INDEX(prod_est,$G17+$H17-1,MATCH(CL$14,$BP$14:$DP$14,0))</f>
        <v>0</v>
      </c>
      <c r="CM17" s="8" cm="1">
        <f t="array" ref="CM17">AG17*INDEX(prod_est,$G17+$H17-1,MATCH(CM$14,$BP$14:$DP$14,0))</f>
        <v>0</v>
      </c>
      <c r="CN17" s="8" cm="1">
        <f t="array" ref="CN17">AH17*INDEX(prod_est,$G17+$H17-1,MATCH(CN$14,$BP$14:$DP$14,0))</f>
        <v>0</v>
      </c>
      <c r="CO17" s="8" cm="1">
        <f t="array" ref="CO17">AI17*INDEX(prod_est,$G17+$H17-1,MATCH(CO$14,$BP$14:$DP$14,0))</f>
        <v>0</v>
      </c>
      <c r="CP17" s="8" cm="1">
        <f t="array" ref="CP17">AJ17*INDEX(prod_est,$G17+$H17-1,MATCH(CP$14,$BP$14:$DP$14,0))</f>
        <v>0</v>
      </c>
      <c r="CQ17" s="8" cm="1">
        <f t="array" ref="CQ17">AK17*INDEX(prod_est,$G17+$H17-1,MATCH(CQ$14,$BP$14:$DP$14,0))</f>
        <v>0</v>
      </c>
      <c r="CR17" s="8" cm="1">
        <f t="array" ref="CR17">AL17*INDEX(prod_est,$G17+$H17-1,MATCH(CR$14,$BP$14:$DP$14,0))</f>
        <v>0</v>
      </c>
      <c r="CS17" s="8" cm="1">
        <f t="array" ref="CS17">AM17*INDEX(prod_est,$G17+$H17-1,MATCH(CS$14,$BP$14:$DP$14,0))</f>
        <v>0</v>
      </c>
      <c r="CT17" s="8" cm="1">
        <f t="array" ref="CT17">AN17*INDEX(prod_est,$G17+$H17-1,MATCH(CT$14,$BP$14:$DP$14,0))</f>
        <v>0</v>
      </c>
      <c r="CU17" s="8" cm="1">
        <f t="array" ref="CU17">AO17*INDEX(prod_est,$G17+$H17-1,MATCH(CU$14,$BP$14:$DP$14,0))</f>
        <v>0</v>
      </c>
      <c r="CV17" s="8" cm="1">
        <f t="array" ref="CV17">AP17*INDEX(prod_est,$G17+$H17-1,MATCH(CV$14,$BP$14:$DP$14,0))</f>
        <v>0</v>
      </c>
      <c r="CW17" cm="1">
        <f t="array" ref="CW17">AQ17*INDEX(prod_est,$G17+$H17-1,MATCH(CW$14,$BP$14:$DP$14,0))</f>
        <v>0</v>
      </c>
      <c r="CX17" cm="1">
        <f t="array" ref="CX17">AR17*INDEX(prod_est,$G17+$H17-1,MATCH(CX$14,$BP$14:$DP$14,0))</f>
        <v>0</v>
      </c>
      <c r="CY17" cm="1">
        <f t="array" ref="CY17">AS17*INDEX(prod_est,$G17+$H17-1,MATCH(CY$14,$BP$14:$DP$14,0))</f>
        <v>0</v>
      </c>
      <c r="CZ17" cm="1">
        <f t="array" ref="CZ17">AT17*INDEX(prod_est,$G17+$H17-1,MATCH(CZ$14,$BP$14:$DP$14,0))</f>
        <v>0</v>
      </c>
      <c r="DA17" cm="1">
        <f t="array" ref="DA17">AU17*INDEX(prod_est,$G17+$H17-1,MATCH(DA$14,$BP$14:$DP$14,0))</f>
        <v>0</v>
      </c>
      <c r="DB17" cm="1">
        <f t="array" ref="DB17">AV17*INDEX(prod_est,$G17+$H17-1,MATCH(DB$14,$BP$14:$DP$14,0))</f>
        <v>0</v>
      </c>
      <c r="DC17" cm="1">
        <f t="array" ref="DC17">AW17*INDEX(prod_est,$G17+$H17-1,MATCH(DC$14,$BP$14:$DP$14,0))</f>
        <v>0</v>
      </c>
      <c r="DD17" cm="1">
        <f t="array" ref="DD17">AX17*INDEX(prod_est,$G17+$H17-1,MATCH(DD$14,$BP$14:$DP$14,0))</f>
        <v>0</v>
      </c>
      <c r="DE17" cm="1">
        <f t="array" ref="DE17">AY17*INDEX(prod_est,$G17+$H17-1,MATCH(DE$14,$BP$14:$DP$14,0))</f>
        <v>0</v>
      </c>
      <c r="DF17" cm="1">
        <f t="array" ref="DF17">AZ17*INDEX(prod_est,$G17+$H17-1,MATCH(DF$14,$BP$14:$DP$14,0))</f>
        <v>0</v>
      </c>
      <c r="DG17" cm="1">
        <f t="array" ref="DG17">BA17*INDEX(prod_est,$G17+$H17-1,MATCH(DG$14,$BP$14:$DP$14,0))</f>
        <v>0</v>
      </c>
      <c r="DH17" cm="1">
        <f t="array" ref="DH17">BB17*INDEX(prod_est,$G17+$H17-1,MATCH(DH$14,$BP$14:$DP$14,0))</f>
        <v>0</v>
      </c>
      <c r="DI17" cm="1">
        <f t="array" ref="DI17">BC17*INDEX(prod_est,$G17+$H17-1,MATCH(DI$14,$BP$14:$DP$14,0))</f>
        <v>0</v>
      </c>
      <c r="DJ17" cm="1">
        <f t="array" ref="DJ17">BD17*INDEX(prod_est,$G17+$H17-1,MATCH(DJ$14,$BP$14:$DP$14,0))</f>
        <v>0</v>
      </c>
      <c r="DK17" cm="1">
        <f t="array" ref="DK17">BE17*INDEX(prod_est,$G17+$H17-1,MATCH(DK$14,$BP$14:$DP$14,0))</f>
        <v>0</v>
      </c>
      <c r="DL17" cm="1">
        <f t="array" ref="DL17">BF17*INDEX(prod_est,$G17+$H17-1,MATCH(DL$14,$BP$14:$DP$14,0))</f>
        <v>0</v>
      </c>
      <c r="DM17" cm="1">
        <f t="array" ref="DM17">BG17*INDEX(prod_est,$G17+$H17-1,MATCH(DM$14,$BP$14:$DP$14,0))</f>
        <v>0</v>
      </c>
      <c r="DN17" cm="1">
        <f t="array" ref="DN17">BH17*INDEX(prod_est,$G17+$H17-1,MATCH(DN$14,$BP$14:$DP$14,0))</f>
        <v>0</v>
      </c>
      <c r="DO17" cm="1">
        <f t="array" ref="DO17">BI17*INDEX(prod_est,$G17+$H17-1,MATCH(DO$14,$BP$14:$DP$14,0))</f>
        <v>0</v>
      </c>
      <c r="DP17" cm="1">
        <f t="array" ref="DP17">BJ17*INDEX(prod_est,$G17+$H17-1,MATCH(DP$14,$BP$14:$DP$14,0))</f>
        <v>0</v>
      </c>
    </row>
    <row r="18" spans="1:120" x14ac:dyDescent="0.25">
      <c r="A18" t="s">
        <v>45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129</v>
      </c>
      <c r="H18">
        <f>IFERROR(MATCH(D18,Production_est!$D$4:$D$339,0),"-")</f>
        <v>6</v>
      </c>
      <c r="I18" s="8" cm="1">
        <f t="array" ref="I18">IFERROR(INDEX(Production_est!$E$4:$E$339,H18+G18-1),"-")</f>
        <v>56933.199907403301</v>
      </c>
      <c r="J18" s="42">
        <f t="shared" si="0"/>
        <v>0</v>
      </c>
      <c r="K18" s="42">
        <f t="shared" ref="K18:AP18" si="11">J18*(1-$F$4)</f>
        <v>0</v>
      </c>
      <c r="L18" s="42">
        <f t="shared" si="11"/>
        <v>0</v>
      </c>
      <c r="M18" s="42">
        <f t="shared" si="11"/>
        <v>0</v>
      </c>
      <c r="N18" s="42">
        <f t="shared" si="11"/>
        <v>0</v>
      </c>
      <c r="O18" s="42">
        <f t="shared" si="11"/>
        <v>0</v>
      </c>
      <c r="P18" s="42">
        <f t="shared" si="11"/>
        <v>0</v>
      </c>
      <c r="Q18" s="42">
        <f t="shared" si="11"/>
        <v>0</v>
      </c>
      <c r="R18" s="42">
        <f t="shared" si="11"/>
        <v>0</v>
      </c>
      <c r="S18" s="42">
        <f t="shared" si="11"/>
        <v>0</v>
      </c>
      <c r="T18" s="42">
        <f t="shared" si="11"/>
        <v>0</v>
      </c>
      <c r="U18" s="42">
        <f t="shared" si="11"/>
        <v>0</v>
      </c>
      <c r="V18" s="42">
        <f t="shared" si="11"/>
        <v>0</v>
      </c>
      <c r="W18" s="42">
        <f t="shared" si="11"/>
        <v>0</v>
      </c>
      <c r="X18" s="42">
        <f t="shared" si="11"/>
        <v>0</v>
      </c>
      <c r="Y18" s="42">
        <f t="shared" si="11"/>
        <v>0</v>
      </c>
      <c r="Z18" s="42">
        <f t="shared" si="11"/>
        <v>0</v>
      </c>
      <c r="AA18" s="42">
        <f t="shared" si="11"/>
        <v>0</v>
      </c>
      <c r="AB18" s="42">
        <f t="shared" si="11"/>
        <v>0</v>
      </c>
      <c r="AC18" s="42">
        <f t="shared" si="11"/>
        <v>0</v>
      </c>
      <c r="AD18" s="42">
        <f t="shared" si="11"/>
        <v>0</v>
      </c>
      <c r="AE18" s="42">
        <f t="shared" si="11"/>
        <v>0</v>
      </c>
      <c r="AF18" s="42">
        <f t="shared" si="11"/>
        <v>0</v>
      </c>
      <c r="AG18" s="42">
        <f t="shared" si="11"/>
        <v>0</v>
      </c>
      <c r="AH18" s="42">
        <f t="shared" si="11"/>
        <v>0</v>
      </c>
      <c r="AI18" s="42">
        <f t="shared" si="11"/>
        <v>0</v>
      </c>
      <c r="AJ18" s="42">
        <f t="shared" si="11"/>
        <v>0</v>
      </c>
      <c r="AK18" s="42">
        <f t="shared" si="11"/>
        <v>0</v>
      </c>
      <c r="AL18" s="42">
        <f t="shared" si="11"/>
        <v>0</v>
      </c>
      <c r="AM18" s="42">
        <f t="shared" si="11"/>
        <v>0</v>
      </c>
      <c r="AN18" s="42">
        <f t="shared" si="11"/>
        <v>0</v>
      </c>
      <c r="AO18" s="42">
        <f t="shared" si="11"/>
        <v>0</v>
      </c>
      <c r="AP18" s="42">
        <f t="shared" si="11"/>
        <v>0</v>
      </c>
      <c r="AQ18" s="42">
        <f t="shared" ref="AQ18:BJ18" si="12">AP18*(1-$F$4)</f>
        <v>0</v>
      </c>
      <c r="AR18" s="42">
        <f t="shared" si="12"/>
        <v>0</v>
      </c>
      <c r="AS18" s="42">
        <f t="shared" si="12"/>
        <v>0</v>
      </c>
      <c r="AT18" s="42">
        <f t="shared" si="12"/>
        <v>0</v>
      </c>
      <c r="AU18" s="42">
        <f t="shared" si="12"/>
        <v>0</v>
      </c>
      <c r="AV18" s="42">
        <f t="shared" si="12"/>
        <v>0</v>
      </c>
      <c r="AW18" s="42">
        <f t="shared" si="12"/>
        <v>0</v>
      </c>
      <c r="AX18" s="42">
        <f t="shared" si="12"/>
        <v>0</v>
      </c>
      <c r="AY18" s="42">
        <f t="shared" si="12"/>
        <v>0</v>
      </c>
      <c r="AZ18" s="42">
        <f t="shared" si="12"/>
        <v>0</v>
      </c>
      <c r="BA18" s="42">
        <f t="shared" si="12"/>
        <v>0</v>
      </c>
      <c r="BB18" s="42">
        <f t="shared" si="12"/>
        <v>0</v>
      </c>
      <c r="BC18" s="42">
        <f t="shared" si="12"/>
        <v>0</v>
      </c>
      <c r="BD18" s="42">
        <f t="shared" si="12"/>
        <v>0</v>
      </c>
      <c r="BE18" s="42">
        <f t="shared" si="12"/>
        <v>0</v>
      </c>
      <c r="BF18" s="42">
        <f t="shared" si="12"/>
        <v>0</v>
      </c>
      <c r="BG18" s="42">
        <f t="shared" si="12"/>
        <v>0</v>
      </c>
      <c r="BH18" s="42">
        <f t="shared" si="12"/>
        <v>0</v>
      </c>
      <c r="BI18" s="42">
        <f t="shared" si="12"/>
        <v>0</v>
      </c>
      <c r="BJ18" s="42">
        <f t="shared" si="12"/>
        <v>0</v>
      </c>
      <c r="BK18" t="str">
        <f t="shared" si="3"/>
        <v>09_ROK</v>
      </c>
      <c r="BL18" t="str">
        <f t="shared" si="4"/>
        <v>d_ind_cem_2_coal_products</v>
      </c>
      <c r="BO18" s="8">
        <f t="shared" si="5"/>
        <v>0</v>
      </c>
      <c r="BP18" s="8">
        <f t="shared" si="6"/>
        <v>0</v>
      </c>
      <c r="BQ18" s="8" cm="1">
        <f t="array" ref="BQ18">K18*INDEX(prod_est,$G18+$H18-1,MATCH(BQ$14,$BP$14:$DP$14,0))</f>
        <v>0</v>
      </c>
      <c r="BR18" s="8" cm="1">
        <f t="array" ref="BR18">L18*INDEX(prod_est,$G18+$H18-1,MATCH(BR$14,$BP$14:$DP$14,0))</f>
        <v>0</v>
      </c>
      <c r="BS18" s="8" cm="1">
        <f t="array" ref="BS18">M18*INDEX(prod_est,$G18+$H18-1,MATCH(BS$14,$BP$14:$DP$14,0))</f>
        <v>0</v>
      </c>
      <c r="BT18" s="8" cm="1">
        <f t="array" ref="BT18">N18*INDEX(prod_est,$G18+$H18-1,MATCH(BT$14,$BP$14:$DP$14,0))</f>
        <v>0</v>
      </c>
      <c r="BU18" s="8" cm="1">
        <f t="array" ref="BU18">O18*INDEX(prod_est,$G18+$H18-1,MATCH(BU$14,$BP$14:$DP$14,0))</f>
        <v>0</v>
      </c>
      <c r="BV18" s="8" cm="1">
        <f t="array" ref="BV18">P18*INDEX(prod_est,$G18+$H18-1,MATCH(BV$14,$BP$14:$DP$14,0))</f>
        <v>0</v>
      </c>
      <c r="BW18" s="8" cm="1">
        <f t="array" ref="BW18">Q18*INDEX(prod_est,$G18+$H18-1,MATCH(BW$14,$BP$14:$DP$14,0))</f>
        <v>0</v>
      </c>
      <c r="BX18" s="8" cm="1">
        <f t="array" ref="BX18">R18*INDEX(prod_est,$G18+$H18-1,MATCH(BX$14,$BP$14:$DP$14,0))</f>
        <v>0</v>
      </c>
      <c r="BY18" s="8" cm="1">
        <f t="array" ref="BY18">S18*INDEX(prod_est,$G18+$H18-1,MATCH(BY$14,$BP$14:$DP$14,0))</f>
        <v>0</v>
      </c>
      <c r="BZ18" s="8" cm="1">
        <f t="array" ref="BZ18">T18*INDEX(prod_est,$G18+$H18-1,MATCH(BZ$14,$BP$14:$DP$14,0))</f>
        <v>0</v>
      </c>
      <c r="CA18" s="8" cm="1">
        <f t="array" ref="CA18">U18*INDEX(prod_est,$G18+$H18-1,MATCH(CA$14,$BP$14:$DP$14,0))</f>
        <v>0</v>
      </c>
      <c r="CB18" s="8" cm="1">
        <f t="array" ref="CB18">V18*INDEX(prod_est,$G18+$H18-1,MATCH(CB$14,$BP$14:$DP$14,0))</f>
        <v>0</v>
      </c>
      <c r="CC18" s="8" cm="1">
        <f t="array" ref="CC18">W18*INDEX(prod_est,$G18+$H18-1,MATCH(CC$14,$BP$14:$DP$14,0))</f>
        <v>0</v>
      </c>
      <c r="CD18" s="8" cm="1">
        <f t="array" ref="CD18">X18*INDEX(prod_est,$G18+$H18-1,MATCH(CD$14,$BP$14:$DP$14,0))</f>
        <v>0</v>
      </c>
      <c r="CE18" s="8" cm="1">
        <f t="array" ref="CE18">Y18*INDEX(prod_est,$G18+$H18-1,MATCH(CE$14,$BP$14:$DP$14,0))</f>
        <v>0</v>
      </c>
      <c r="CF18" s="8" cm="1">
        <f t="array" ref="CF18">Z18*INDEX(prod_est,$G18+$H18-1,MATCH(CF$14,$BP$14:$DP$14,0))</f>
        <v>0</v>
      </c>
      <c r="CG18" s="8" cm="1">
        <f t="array" ref="CG18">AA18*INDEX(prod_est,$G18+$H18-1,MATCH(CG$14,$BP$14:$DP$14,0))</f>
        <v>0</v>
      </c>
      <c r="CH18" s="8" cm="1">
        <f t="array" ref="CH18">AB18*INDEX(prod_est,$G18+$H18-1,MATCH(CH$14,$BP$14:$DP$14,0))</f>
        <v>0</v>
      </c>
      <c r="CI18" s="8" cm="1">
        <f t="array" ref="CI18">AC18*INDEX(prod_est,$G18+$H18-1,MATCH(CI$14,$BP$14:$DP$14,0))</f>
        <v>0</v>
      </c>
      <c r="CJ18" s="8" cm="1">
        <f t="array" ref="CJ18">AD18*INDEX(prod_est,$G18+$H18-1,MATCH(CJ$14,$BP$14:$DP$14,0))</f>
        <v>0</v>
      </c>
      <c r="CK18" s="8" cm="1">
        <f t="array" ref="CK18">AE18*INDEX(prod_est,$G18+$H18-1,MATCH(CK$14,$BP$14:$DP$14,0))</f>
        <v>0</v>
      </c>
      <c r="CL18" s="8" cm="1">
        <f t="array" ref="CL18">AF18*INDEX(prod_est,$G18+$H18-1,MATCH(CL$14,$BP$14:$DP$14,0))</f>
        <v>0</v>
      </c>
      <c r="CM18" s="8" cm="1">
        <f t="array" ref="CM18">AG18*INDEX(prod_est,$G18+$H18-1,MATCH(CM$14,$BP$14:$DP$14,0))</f>
        <v>0</v>
      </c>
      <c r="CN18" s="8" cm="1">
        <f t="array" ref="CN18">AH18*INDEX(prod_est,$G18+$H18-1,MATCH(CN$14,$BP$14:$DP$14,0))</f>
        <v>0</v>
      </c>
      <c r="CO18" s="8" cm="1">
        <f t="array" ref="CO18">AI18*INDEX(prod_est,$G18+$H18-1,MATCH(CO$14,$BP$14:$DP$14,0))</f>
        <v>0</v>
      </c>
      <c r="CP18" s="8" cm="1">
        <f t="array" ref="CP18">AJ18*INDEX(prod_est,$G18+$H18-1,MATCH(CP$14,$BP$14:$DP$14,0))</f>
        <v>0</v>
      </c>
      <c r="CQ18" s="8" cm="1">
        <f t="array" ref="CQ18">AK18*INDEX(prod_est,$G18+$H18-1,MATCH(CQ$14,$BP$14:$DP$14,0))</f>
        <v>0</v>
      </c>
      <c r="CR18" s="8" cm="1">
        <f t="array" ref="CR18">AL18*INDEX(prod_est,$G18+$H18-1,MATCH(CR$14,$BP$14:$DP$14,0))</f>
        <v>0</v>
      </c>
      <c r="CS18" s="8" cm="1">
        <f t="array" ref="CS18">AM18*INDEX(prod_est,$G18+$H18-1,MATCH(CS$14,$BP$14:$DP$14,0))</f>
        <v>0</v>
      </c>
      <c r="CT18" s="8" cm="1">
        <f t="array" ref="CT18">AN18*INDEX(prod_est,$G18+$H18-1,MATCH(CT$14,$BP$14:$DP$14,0))</f>
        <v>0</v>
      </c>
      <c r="CU18" s="8" cm="1">
        <f t="array" ref="CU18">AO18*INDEX(prod_est,$G18+$H18-1,MATCH(CU$14,$BP$14:$DP$14,0))</f>
        <v>0</v>
      </c>
      <c r="CV18" s="8" cm="1">
        <f t="array" ref="CV18">AP18*INDEX(prod_est,$G18+$H18-1,MATCH(CV$14,$BP$14:$DP$14,0))</f>
        <v>0</v>
      </c>
      <c r="CW18" cm="1">
        <f t="array" ref="CW18">AQ18*INDEX(prod_est,$G18+$H18-1,MATCH(CW$14,$BP$14:$DP$14,0))</f>
        <v>0</v>
      </c>
      <c r="CX18" cm="1">
        <f t="array" ref="CX18">AR18*INDEX(prod_est,$G18+$H18-1,MATCH(CX$14,$BP$14:$DP$14,0))</f>
        <v>0</v>
      </c>
      <c r="CY18" cm="1">
        <f t="array" ref="CY18">AS18*INDEX(prod_est,$G18+$H18-1,MATCH(CY$14,$BP$14:$DP$14,0))</f>
        <v>0</v>
      </c>
      <c r="CZ18" cm="1">
        <f t="array" ref="CZ18">AT18*INDEX(prod_est,$G18+$H18-1,MATCH(CZ$14,$BP$14:$DP$14,0))</f>
        <v>0</v>
      </c>
      <c r="DA18" cm="1">
        <f t="array" ref="DA18">AU18*INDEX(prod_est,$G18+$H18-1,MATCH(DA$14,$BP$14:$DP$14,0))</f>
        <v>0</v>
      </c>
      <c r="DB18" cm="1">
        <f t="array" ref="DB18">AV18*INDEX(prod_est,$G18+$H18-1,MATCH(DB$14,$BP$14:$DP$14,0))</f>
        <v>0</v>
      </c>
      <c r="DC18" cm="1">
        <f t="array" ref="DC18">AW18*INDEX(prod_est,$G18+$H18-1,MATCH(DC$14,$BP$14:$DP$14,0))</f>
        <v>0</v>
      </c>
      <c r="DD18" cm="1">
        <f t="array" ref="DD18">AX18*INDEX(prod_est,$G18+$H18-1,MATCH(DD$14,$BP$14:$DP$14,0))</f>
        <v>0</v>
      </c>
      <c r="DE18" cm="1">
        <f t="array" ref="DE18">AY18*INDEX(prod_est,$G18+$H18-1,MATCH(DE$14,$BP$14:$DP$14,0))</f>
        <v>0</v>
      </c>
      <c r="DF18" cm="1">
        <f t="array" ref="DF18">AZ18*INDEX(prod_est,$G18+$H18-1,MATCH(DF$14,$BP$14:$DP$14,0))</f>
        <v>0</v>
      </c>
      <c r="DG18" cm="1">
        <f t="array" ref="DG18">BA18*INDEX(prod_est,$G18+$H18-1,MATCH(DG$14,$BP$14:$DP$14,0))</f>
        <v>0</v>
      </c>
      <c r="DH18" cm="1">
        <f t="array" ref="DH18">BB18*INDEX(prod_est,$G18+$H18-1,MATCH(DH$14,$BP$14:$DP$14,0))</f>
        <v>0</v>
      </c>
      <c r="DI18" cm="1">
        <f t="array" ref="DI18">BC18*INDEX(prod_est,$G18+$H18-1,MATCH(DI$14,$BP$14:$DP$14,0))</f>
        <v>0</v>
      </c>
      <c r="DJ18" cm="1">
        <f t="array" ref="DJ18">BD18*INDEX(prod_est,$G18+$H18-1,MATCH(DJ$14,$BP$14:$DP$14,0))</f>
        <v>0</v>
      </c>
      <c r="DK18" cm="1">
        <f t="array" ref="DK18">BE18*INDEX(prod_est,$G18+$H18-1,MATCH(DK$14,$BP$14:$DP$14,0))</f>
        <v>0</v>
      </c>
      <c r="DL18" cm="1">
        <f t="array" ref="DL18">BF18*INDEX(prod_est,$G18+$H18-1,MATCH(DL$14,$BP$14:$DP$14,0))</f>
        <v>0</v>
      </c>
      <c r="DM18" cm="1">
        <f t="array" ref="DM18">BG18*INDEX(prod_est,$G18+$H18-1,MATCH(DM$14,$BP$14:$DP$14,0))</f>
        <v>0</v>
      </c>
      <c r="DN18" cm="1">
        <f t="array" ref="DN18">BH18*INDEX(prod_est,$G18+$H18-1,MATCH(DN$14,$BP$14:$DP$14,0))</f>
        <v>0</v>
      </c>
      <c r="DO18" cm="1">
        <f t="array" ref="DO18">BI18*INDEX(prod_est,$G18+$H18-1,MATCH(DO$14,$BP$14:$DP$14,0))</f>
        <v>0</v>
      </c>
      <c r="DP18" cm="1">
        <f t="array" ref="DP18">BJ18*INDEX(prod_est,$G18+$H18-1,MATCH(DP$14,$BP$14:$DP$14,0))</f>
        <v>0</v>
      </c>
    </row>
    <row r="19" spans="1:120" x14ac:dyDescent="0.25">
      <c r="A19" t="s">
        <v>45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129</v>
      </c>
      <c r="H19">
        <f>IFERROR(MATCH(D19,Production_est!$D$4:$D$339,0),"-")</f>
        <v>6</v>
      </c>
      <c r="I19" s="8" cm="1">
        <f t="array" ref="I19">IFERROR(INDEX(Production_est!$E$4:$E$339,H19+G19-1),"-")</f>
        <v>56933.199907403301</v>
      </c>
      <c r="J19" s="42">
        <f t="shared" si="0"/>
        <v>0</v>
      </c>
      <c r="K19" s="42">
        <f t="shared" ref="K19:AP19" si="13">J19*(1-$F$4)</f>
        <v>0</v>
      </c>
      <c r="L19" s="42">
        <f t="shared" si="13"/>
        <v>0</v>
      </c>
      <c r="M19" s="42">
        <f t="shared" si="13"/>
        <v>0</v>
      </c>
      <c r="N19" s="42">
        <f t="shared" si="13"/>
        <v>0</v>
      </c>
      <c r="O19" s="42">
        <f t="shared" si="13"/>
        <v>0</v>
      </c>
      <c r="P19" s="42">
        <f t="shared" si="13"/>
        <v>0</v>
      </c>
      <c r="Q19" s="42">
        <f t="shared" si="13"/>
        <v>0</v>
      </c>
      <c r="R19" s="42">
        <f t="shared" si="13"/>
        <v>0</v>
      </c>
      <c r="S19" s="42">
        <f t="shared" si="13"/>
        <v>0</v>
      </c>
      <c r="T19" s="42">
        <f t="shared" si="13"/>
        <v>0</v>
      </c>
      <c r="U19" s="42">
        <f t="shared" si="13"/>
        <v>0</v>
      </c>
      <c r="V19" s="42">
        <f t="shared" si="13"/>
        <v>0</v>
      </c>
      <c r="W19" s="42">
        <f t="shared" si="13"/>
        <v>0</v>
      </c>
      <c r="X19" s="42">
        <f t="shared" si="13"/>
        <v>0</v>
      </c>
      <c r="Y19" s="42">
        <f t="shared" si="13"/>
        <v>0</v>
      </c>
      <c r="Z19" s="42">
        <f t="shared" si="13"/>
        <v>0</v>
      </c>
      <c r="AA19" s="42">
        <f t="shared" si="13"/>
        <v>0</v>
      </c>
      <c r="AB19" s="42">
        <f t="shared" si="13"/>
        <v>0</v>
      </c>
      <c r="AC19" s="42">
        <f t="shared" si="13"/>
        <v>0</v>
      </c>
      <c r="AD19" s="42">
        <f t="shared" si="13"/>
        <v>0</v>
      </c>
      <c r="AE19" s="42">
        <f t="shared" si="13"/>
        <v>0</v>
      </c>
      <c r="AF19" s="42">
        <f t="shared" si="13"/>
        <v>0</v>
      </c>
      <c r="AG19" s="42">
        <f t="shared" si="13"/>
        <v>0</v>
      </c>
      <c r="AH19" s="42">
        <f t="shared" si="13"/>
        <v>0</v>
      </c>
      <c r="AI19" s="42">
        <f t="shared" si="13"/>
        <v>0</v>
      </c>
      <c r="AJ19" s="42">
        <f t="shared" si="13"/>
        <v>0</v>
      </c>
      <c r="AK19" s="42">
        <f t="shared" si="13"/>
        <v>0</v>
      </c>
      <c r="AL19" s="42">
        <f t="shared" si="13"/>
        <v>0</v>
      </c>
      <c r="AM19" s="42">
        <f t="shared" si="13"/>
        <v>0</v>
      </c>
      <c r="AN19" s="42">
        <f t="shared" si="13"/>
        <v>0</v>
      </c>
      <c r="AO19" s="42">
        <f t="shared" si="13"/>
        <v>0</v>
      </c>
      <c r="AP19" s="42">
        <f t="shared" si="13"/>
        <v>0</v>
      </c>
      <c r="AQ19" s="42">
        <f t="shared" ref="AQ19:BJ19" si="14">AP19*(1-$F$4)</f>
        <v>0</v>
      </c>
      <c r="AR19" s="42">
        <f t="shared" si="14"/>
        <v>0</v>
      </c>
      <c r="AS19" s="42">
        <f t="shared" si="14"/>
        <v>0</v>
      </c>
      <c r="AT19" s="42">
        <f t="shared" si="14"/>
        <v>0</v>
      </c>
      <c r="AU19" s="42">
        <f t="shared" si="14"/>
        <v>0</v>
      </c>
      <c r="AV19" s="42">
        <f t="shared" si="14"/>
        <v>0</v>
      </c>
      <c r="AW19" s="42">
        <f t="shared" si="14"/>
        <v>0</v>
      </c>
      <c r="AX19" s="42">
        <f t="shared" si="14"/>
        <v>0</v>
      </c>
      <c r="AY19" s="42">
        <f t="shared" si="14"/>
        <v>0</v>
      </c>
      <c r="AZ19" s="42">
        <f t="shared" si="14"/>
        <v>0</v>
      </c>
      <c r="BA19" s="42">
        <f t="shared" si="14"/>
        <v>0</v>
      </c>
      <c r="BB19" s="42">
        <f t="shared" si="14"/>
        <v>0</v>
      </c>
      <c r="BC19" s="42">
        <f t="shared" si="14"/>
        <v>0</v>
      </c>
      <c r="BD19" s="42">
        <f t="shared" si="14"/>
        <v>0</v>
      </c>
      <c r="BE19" s="42">
        <f t="shared" si="14"/>
        <v>0</v>
      </c>
      <c r="BF19" s="42">
        <f t="shared" si="14"/>
        <v>0</v>
      </c>
      <c r="BG19" s="42">
        <f t="shared" si="14"/>
        <v>0</v>
      </c>
      <c r="BH19" s="42">
        <f t="shared" si="14"/>
        <v>0</v>
      </c>
      <c r="BI19" s="42">
        <f t="shared" si="14"/>
        <v>0</v>
      </c>
      <c r="BJ19" s="42">
        <f t="shared" si="14"/>
        <v>0</v>
      </c>
      <c r="BK19" t="str">
        <f t="shared" si="3"/>
        <v>09_ROK</v>
      </c>
      <c r="BL19" t="str">
        <f t="shared" si="4"/>
        <v>d_ind_cem_6_1_crude_oil</v>
      </c>
      <c r="BO19" s="8">
        <f t="shared" si="5"/>
        <v>0</v>
      </c>
      <c r="BP19" s="8">
        <f t="shared" si="6"/>
        <v>0</v>
      </c>
      <c r="BQ19" s="8" cm="1">
        <f t="array" ref="BQ19">K19*INDEX(prod_est,$G19+$H19-1,MATCH(BQ$14,$BP$14:$DP$14,0))</f>
        <v>0</v>
      </c>
      <c r="BR19" s="8" cm="1">
        <f t="array" ref="BR19">L19*INDEX(prod_est,$G19+$H19-1,MATCH(BR$14,$BP$14:$DP$14,0))</f>
        <v>0</v>
      </c>
      <c r="BS19" s="8" cm="1">
        <f t="array" ref="BS19">M19*INDEX(prod_est,$G19+$H19-1,MATCH(BS$14,$BP$14:$DP$14,0))</f>
        <v>0</v>
      </c>
      <c r="BT19" s="8" cm="1">
        <f t="array" ref="BT19">N19*INDEX(prod_est,$G19+$H19-1,MATCH(BT$14,$BP$14:$DP$14,0))</f>
        <v>0</v>
      </c>
      <c r="BU19" s="8" cm="1">
        <f t="array" ref="BU19">O19*INDEX(prod_est,$G19+$H19-1,MATCH(BU$14,$BP$14:$DP$14,0))</f>
        <v>0</v>
      </c>
      <c r="BV19" s="8" cm="1">
        <f t="array" ref="BV19">P19*INDEX(prod_est,$G19+$H19-1,MATCH(BV$14,$BP$14:$DP$14,0))</f>
        <v>0</v>
      </c>
      <c r="BW19" s="8" cm="1">
        <f t="array" ref="BW19">Q19*INDEX(prod_est,$G19+$H19-1,MATCH(BW$14,$BP$14:$DP$14,0))</f>
        <v>0</v>
      </c>
      <c r="BX19" s="8" cm="1">
        <f t="array" ref="BX19">R19*INDEX(prod_est,$G19+$H19-1,MATCH(BX$14,$BP$14:$DP$14,0))</f>
        <v>0</v>
      </c>
      <c r="BY19" s="8" cm="1">
        <f t="array" ref="BY19">S19*INDEX(prod_est,$G19+$H19-1,MATCH(BY$14,$BP$14:$DP$14,0))</f>
        <v>0</v>
      </c>
      <c r="BZ19" s="8" cm="1">
        <f t="array" ref="BZ19">T19*INDEX(prod_est,$G19+$H19-1,MATCH(BZ$14,$BP$14:$DP$14,0))</f>
        <v>0</v>
      </c>
      <c r="CA19" s="8" cm="1">
        <f t="array" ref="CA19">U19*INDEX(prod_est,$G19+$H19-1,MATCH(CA$14,$BP$14:$DP$14,0))</f>
        <v>0</v>
      </c>
      <c r="CB19" s="8" cm="1">
        <f t="array" ref="CB19">V19*INDEX(prod_est,$G19+$H19-1,MATCH(CB$14,$BP$14:$DP$14,0))</f>
        <v>0</v>
      </c>
      <c r="CC19" s="8" cm="1">
        <f t="array" ref="CC19">W19*INDEX(prod_est,$G19+$H19-1,MATCH(CC$14,$BP$14:$DP$14,0))</f>
        <v>0</v>
      </c>
      <c r="CD19" s="8" cm="1">
        <f t="array" ref="CD19">X19*INDEX(prod_est,$G19+$H19-1,MATCH(CD$14,$BP$14:$DP$14,0))</f>
        <v>0</v>
      </c>
      <c r="CE19" s="8" cm="1">
        <f t="array" ref="CE19">Y19*INDEX(prod_est,$G19+$H19-1,MATCH(CE$14,$BP$14:$DP$14,0))</f>
        <v>0</v>
      </c>
      <c r="CF19" s="8" cm="1">
        <f t="array" ref="CF19">Z19*INDEX(prod_est,$G19+$H19-1,MATCH(CF$14,$BP$14:$DP$14,0))</f>
        <v>0</v>
      </c>
      <c r="CG19" s="8" cm="1">
        <f t="array" ref="CG19">AA19*INDEX(prod_est,$G19+$H19-1,MATCH(CG$14,$BP$14:$DP$14,0))</f>
        <v>0</v>
      </c>
      <c r="CH19" s="8" cm="1">
        <f t="array" ref="CH19">AB19*INDEX(prod_est,$G19+$H19-1,MATCH(CH$14,$BP$14:$DP$14,0))</f>
        <v>0</v>
      </c>
      <c r="CI19" s="8" cm="1">
        <f t="array" ref="CI19">AC19*INDEX(prod_est,$G19+$H19-1,MATCH(CI$14,$BP$14:$DP$14,0))</f>
        <v>0</v>
      </c>
      <c r="CJ19" s="8" cm="1">
        <f t="array" ref="CJ19">AD19*INDEX(prod_est,$G19+$H19-1,MATCH(CJ$14,$BP$14:$DP$14,0))</f>
        <v>0</v>
      </c>
      <c r="CK19" s="8" cm="1">
        <f t="array" ref="CK19">AE19*INDEX(prod_est,$G19+$H19-1,MATCH(CK$14,$BP$14:$DP$14,0))</f>
        <v>0</v>
      </c>
      <c r="CL19" s="8" cm="1">
        <f t="array" ref="CL19">AF19*INDEX(prod_est,$G19+$H19-1,MATCH(CL$14,$BP$14:$DP$14,0))</f>
        <v>0</v>
      </c>
      <c r="CM19" s="8" cm="1">
        <f t="array" ref="CM19">AG19*INDEX(prod_est,$G19+$H19-1,MATCH(CM$14,$BP$14:$DP$14,0))</f>
        <v>0</v>
      </c>
      <c r="CN19" s="8" cm="1">
        <f t="array" ref="CN19">AH19*INDEX(prod_est,$G19+$H19-1,MATCH(CN$14,$BP$14:$DP$14,0))</f>
        <v>0</v>
      </c>
      <c r="CO19" s="8" cm="1">
        <f t="array" ref="CO19">AI19*INDEX(prod_est,$G19+$H19-1,MATCH(CO$14,$BP$14:$DP$14,0))</f>
        <v>0</v>
      </c>
      <c r="CP19" s="8" cm="1">
        <f t="array" ref="CP19">AJ19*INDEX(prod_est,$G19+$H19-1,MATCH(CP$14,$BP$14:$DP$14,0))</f>
        <v>0</v>
      </c>
      <c r="CQ19" s="8" cm="1">
        <f t="array" ref="CQ19">AK19*INDEX(prod_est,$G19+$H19-1,MATCH(CQ$14,$BP$14:$DP$14,0))</f>
        <v>0</v>
      </c>
      <c r="CR19" s="8" cm="1">
        <f t="array" ref="CR19">AL19*INDEX(prod_est,$G19+$H19-1,MATCH(CR$14,$BP$14:$DP$14,0))</f>
        <v>0</v>
      </c>
      <c r="CS19" s="8" cm="1">
        <f t="array" ref="CS19">AM19*INDEX(prod_est,$G19+$H19-1,MATCH(CS$14,$BP$14:$DP$14,0))</f>
        <v>0</v>
      </c>
      <c r="CT19" s="8" cm="1">
        <f t="array" ref="CT19">AN19*INDEX(prod_est,$G19+$H19-1,MATCH(CT$14,$BP$14:$DP$14,0))</f>
        <v>0</v>
      </c>
      <c r="CU19" s="8" cm="1">
        <f t="array" ref="CU19">AO19*INDEX(prod_est,$G19+$H19-1,MATCH(CU$14,$BP$14:$DP$14,0))</f>
        <v>0</v>
      </c>
      <c r="CV19" s="8" cm="1">
        <f t="array" ref="CV19">AP19*INDEX(prod_est,$G19+$H19-1,MATCH(CV$14,$BP$14:$DP$14,0))</f>
        <v>0</v>
      </c>
      <c r="CW19" cm="1">
        <f t="array" ref="CW19">AQ19*INDEX(prod_est,$G19+$H19-1,MATCH(CW$14,$BP$14:$DP$14,0))</f>
        <v>0</v>
      </c>
      <c r="CX19" cm="1">
        <f t="array" ref="CX19">AR19*INDEX(prod_est,$G19+$H19-1,MATCH(CX$14,$BP$14:$DP$14,0))</f>
        <v>0</v>
      </c>
      <c r="CY19" cm="1">
        <f t="array" ref="CY19">AS19*INDEX(prod_est,$G19+$H19-1,MATCH(CY$14,$BP$14:$DP$14,0))</f>
        <v>0</v>
      </c>
      <c r="CZ19" cm="1">
        <f t="array" ref="CZ19">AT19*INDEX(prod_est,$G19+$H19-1,MATCH(CZ$14,$BP$14:$DP$14,0))</f>
        <v>0</v>
      </c>
      <c r="DA19" cm="1">
        <f t="array" ref="DA19">AU19*INDEX(prod_est,$G19+$H19-1,MATCH(DA$14,$BP$14:$DP$14,0))</f>
        <v>0</v>
      </c>
      <c r="DB19" cm="1">
        <f t="array" ref="DB19">AV19*INDEX(prod_est,$G19+$H19-1,MATCH(DB$14,$BP$14:$DP$14,0))</f>
        <v>0</v>
      </c>
      <c r="DC19" cm="1">
        <f t="array" ref="DC19">AW19*INDEX(prod_est,$G19+$H19-1,MATCH(DC$14,$BP$14:$DP$14,0))</f>
        <v>0</v>
      </c>
      <c r="DD19" cm="1">
        <f t="array" ref="DD19">AX19*INDEX(prod_est,$G19+$H19-1,MATCH(DD$14,$BP$14:$DP$14,0))</f>
        <v>0</v>
      </c>
      <c r="DE19" cm="1">
        <f t="array" ref="DE19">AY19*INDEX(prod_est,$G19+$H19-1,MATCH(DE$14,$BP$14:$DP$14,0))</f>
        <v>0</v>
      </c>
      <c r="DF19" cm="1">
        <f t="array" ref="DF19">AZ19*INDEX(prod_est,$G19+$H19-1,MATCH(DF$14,$BP$14:$DP$14,0))</f>
        <v>0</v>
      </c>
      <c r="DG19" cm="1">
        <f t="array" ref="DG19">BA19*INDEX(prod_est,$G19+$H19-1,MATCH(DG$14,$BP$14:$DP$14,0))</f>
        <v>0</v>
      </c>
      <c r="DH19" cm="1">
        <f t="array" ref="DH19">BB19*INDEX(prod_est,$G19+$H19-1,MATCH(DH$14,$BP$14:$DP$14,0))</f>
        <v>0</v>
      </c>
      <c r="DI19" cm="1">
        <f t="array" ref="DI19">BC19*INDEX(prod_est,$G19+$H19-1,MATCH(DI$14,$BP$14:$DP$14,0))</f>
        <v>0</v>
      </c>
      <c r="DJ19" cm="1">
        <f t="array" ref="DJ19">BD19*INDEX(prod_est,$G19+$H19-1,MATCH(DJ$14,$BP$14:$DP$14,0))</f>
        <v>0</v>
      </c>
      <c r="DK19" cm="1">
        <f t="array" ref="DK19">BE19*INDEX(prod_est,$G19+$H19-1,MATCH(DK$14,$BP$14:$DP$14,0))</f>
        <v>0</v>
      </c>
      <c r="DL19" cm="1">
        <f t="array" ref="DL19">BF19*INDEX(prod_est,$G19+$H19-1,MATCH(DL$14,$BP$14:$DP$14,0))</f>
        <v>0</v>
      </c>
      <c r="DM19" cm="1">
        <f t="array" ref="DM19">BG19*INDEX(prod_est,$G19+$H19-1,MATCH(DM$14,$BP$14:$DP$14,0))</f>
        <v>0</v>
      </c>
      <c r="DN19" cm="1">
        <f t="array" ref="DN19">BH19*INDEX(prod_est,$G19+$H19-1,MATCH(DN$14,$BP$14:$DP$14,0))</f>
        <v>0</v>
      </c>
      <c r="DO19" cm="1">
        <f t="array" ref="DO19">BI19*INDEX(prod_est,$G19+$H19-1,MATCH(DO$14,$BP$14:$DP$14,0))</f>
        <v>0</v>
      </c>
      <c r="DP19" cm="1">
        <f t="array" ref="DP19">BJ19*INDEX(prod_est,$G19+$H19-1,MATCH(DP$14,$BP$14:$DP$14,0))</f>
        <v>0</v>
      </c>
    </row>
    <row r="20" spans="1:120" x14ac:dyDescent="0.25">
      <c r="A20" t="s">
        <v>45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129</v>
      </c>
      <c r="H20">
        <f>IFERROR(MATCH(D20,Production_est!$D$4:$D$339,0),"-")</f>
        <v>6</v>
      </c>
      <c r="I20" s="8" cm="1">
        <f t="array" ref="I20">IFERROR(INDEX(Production_est!$E$4:$E$339,H20+G20-1),"-")</f>
        <v>56933.199907403301</v>
      </c>
      <c r="J20" s="42">
        <f t="shared" si="0"/>
        <v>0</v>
      </c>
      <c r="K20" s="42">
        <f t="shared" ref="K20:AP20" si="15">J20*(1-$F$4)</f>
        <v>0</v>
      </c>
      <c r="L20" s="42">
        <f t="shared" si="15"/>
        <v>0</v>
      </c>
      <c r="M20" s="42">
        <f t="shared" si="15"/>
        <v>0</v>
      </c>
      <c r="N20" s="42">
        <f t="shared" si="15"/>
        <v>0</v>
      </c>
      <c r="O20" s="42">
        <f t="shared" si="15"/>
        <v>0</v>
      </c>
      <c r="P20" s="42">
        <f t="shared" si="15"/>
        <v>0</v>
      </c>
      <c r="Q20" s="42">
        <f t="shared" si="15"/>
        <v>0</v>
      </c>
      <c r="R20" s="42">
        <f t="shared" si="15"/>
        <v>0</v>
      </c>
      <c r="S20" s="42">
        <f t="shared" si="15"/>
        <v>0</v>
      </c>
      <c r="T20" s="42">
        <f t="shared" si="15"/>
        <v>0</v>
      </c>
      <c r="U20" s="42">
        <f t="shared" si="15"/>
        <v>0</v>
      </c>
      <c r="V20" s="42">
        <f t="shared" si="15"/>
        <v>0</v>
      </c>
      <c r="W20" s="42">
        <f t="shared" si="15"/>
        <v>0</v>
      </c>
      <c r="X20" s="42">
        <f t="shared" si="15"/>
        <v>0</v>
      </c>
      <c r="Y20" s="42">
        <f t="shared" si="15"/>
        <v>0</v>
      </c>
      <c r="Z20" s="42">
        <f t="shared" si="15"/>
        <v>0</v>
      </c>
      <c r="AA20" s="42">
        <f t="shared" si="15"/>
        <v>0</v>
      </c>
      <c r="AB20" s="42">
        <f t="shared" si="15"/>
        <v>0</v>
      </c>
      <c r="AC20" s="42">
        <f t="shared" si="15"/>
        <v>0</v>
      </c>
      <c r="AD20" s="42">
        <f t="shared" si="15"/>
        <v>0</v>
      </c>
      <c r="AE20" s="42">
        <f t="shared" si="15"/>
        <v>0</v>
      </c>
      <c r="AF20" s="42">
        <f t="shared" si="15"/>
        <v>0</v>
      </c>
      <c r="AG20" s="42">
        <f t="shared" si="15"/>
        <v>0</v>
      </c>
      <c r="AH20" s="42">
        <f t="shared" si="15"/>
        <v>0</v>
      </c>
      <c r="AI20" s="42">
        <f t="shared" si="15"/>
        <v>0</v>
      </c>
      <c r="AJ20" s="42">
        <f t="shared" si="15"/>
        <v>0</v>
      </c>
      <c r="AK20" s="42">
        <f t="shared" si="15"/>
        <v>0</v>
      </c>
      <c r="AL20" s="42">
        <f t="shared" si="15"/>
        <v>0</v>
      </c>
      <c r="AM20" s="42">
        <f t="shared" si="15"/>
        <v>0</v>
      </c>
      <c r="AN20" s="42">
        <f t="shared" si="15"/>
        <v>0</v>
      </c>
      <c r="AO20" s="42">
        <f t="shared" si="15"/>
        <v>0</v>
      </c>
      <c r="AP20" s="42">
        <f t="shared" si="15"/>
        <v>0</v>
      </c>
      <c r="AQ20" s="42">
        <f t="shared" ref="AQ20:BJ20" si="16">AP20*(1-$F$4)</f>
        <v>0</v>
      </c>
      <c r="AR20" s="42">
        <f t="shared" si="16"/>
        <v>0</v>
      </c>
      <c r="AS20" s="42">
        <f t="shared" si="16"/>
        <v>0</v>
      </c>
      <c r="AT20" s="42">
        <f t="shared" si="16"/>
        <v>0</v>
      </c>
      <c r="AU20" s="42">
        <f t="shared" si="16"/>
        <v>0</v>
      </c>
      <c r="AV20" s="42">
        <f t="shared" si="16"/>
        <v>0</v>
      </c>
      <c r="AW20" s="42">
        <f t="shared" si="16"/>
        <v>0</v>
      </c>
      <c r="AX20" s="42">
        <f t="shared" si="16"/>
        <v>0</v>
      </c>
      <c r="AY20" s="42">
        <f t="shared" si="16"/>
        <v>0</v>
      </c>
      <c r="AZ20" s="42">
        <f t="shared" si="16"/>
        <v>0</v>
      </c>
      <c r="BA20" s="42">
        <f t="shared" si="16"/>
        <v>0</v>
      </c>
      <c r="BB20" s="42">
        <f t="shared" si="16"/>
        <v>0</v>
      </c>
      <c r="BC20" s="42">
        <f t="shared" si="16"/>
        <v>0</v>
      </c>
      <c r="BD20" s="42">
        <f t="shared" si="16"/>
        <v>0</v>
      </c>
      <c r="BE20" s="42">
        <f t="shared" si="16"/>
        <v>0</v>
      </c>
      <c r="BF20" s="42">
        <f t="shared" si="16"/>
        <v>0</v>
      </c>
      <c r="BG20" s="42">
        <f t="shared" si="16"/>
        <v>0</v>
      </c>
      <c r="BH20" s="42">
        <f t="shared" si="16"/>
        <v>0</v>
      </c>
      <c r="BI20" s="42">
        <f t="shared" si="16"/>
        <v>0</v>
      </c>
      <c r="BJ20" s="42">
        <f t="shared" si="16"/>
        <v>0</v>
      </c>
      <c r="BK20" t="str">
        <f t="shared" si="3"/>
        <v>09_ROK</v>
      </c>
      <c r="BL20" t="str">
        <f t="shared" si="4"/>
        <v>d_ind_cem_6_x_ngls</v>
      </c>
      <c r="BO20" s="8">
        <f t="shared" si="5"/>
        <v>0</v>
      </c>
      <c r="BP20" s="8">
        <f t="shared" si="6"/>
        <v>0</v>
      </c>
      <c r="BQ20" s="8" cm="1">
        <f t="array" ref="BQ20">K20*INDEX(prod_est,$G20+$H20-1,MATCH(BQ$14,$BP$14:$DP$14,0))</f>
        <v>0</v>
      </c>
      <c r="BR20" s="8" cm="1">
        <f t="array" ref="BR20">L20*INDEX(prod_est,$G20+$H20-1,MATCH(BR$14,$BP$14:$DP$14,0))</f>
        <v>0</v>
      </c>
      <c r="BS20" s="8" cm="1">
        <f t="array" ref="BS20">M20*INDEX(prod_est,$G20+$H20-1,MATCH(BS$14,$BP$14:$DP$14,0))</f>
        <v>0</v>
      </c>
      <c r="BT20" s="8" cm="1">
        <f t="array" ref="BT20">N20*INDEX(prod_est,$G20+$H20-1,MATCH(BT$14,$BP$14:$DP$14,0))</f>
        <v>0</v>
      </c>
      <c r="BU20" s="8" cm="1">
        <f t="array" ref="BU20">O20*INDEX(prod_est,$G20+$H20-1,MATCH(BU$14,$BP$14:$DP$14,0))</f>
        <v>0</v>
      </c>
      <c r="BV20" s="8" cm="1">
        <f t="array" ref="BV20">P20*INDEX(prod_est,$G20+$H20-1,MATCH(BV$14,$BP$14:$DP$14,0))</f>
        <v>0</v>
      </c>
      <c r="BW20" s="8" cm="1">
        <f t="array" ref="BW20">Q20*INDEX(prod_est,$G20+$H20-1,MATCH(BW$14,$BP$14:$DP$14,0))</f>
        <v>0</v>
      </c>
      <c r="BX20" s="8" cm="1">
        <f t="array" ref="BX20">R20*INDEX(prod_est,$G20+$H20-1,MATCH(BX$14,$BP$14:$DP$14,0))</f>
        <v>0</v>
      </c>
      <c r="BY20" s="8" cm="1">
        <f t="array" ref="BY20">S20*INDEX(prod_est,$G20+$H20-1,MATCH(BY$14,$BP$14:$DP$14,0))</f>
        <v>0</v>
      </c>
      <c r="BZ20" s="8" cm="1">
        <f t="array" ref="BZ20">T20*INDEX(prod_est,$G20+$H20-1,MATCH(BZ$14,$BP$14:$DP$14,0))</f>
        <v>0</v>
      </c>
      <c r="CA20" s="8" cm="1">
        <f t="array" ref="CA20">U20*INDEX(prod_est,$G20+$H20-1,MATCH(CA$14,$BP$14:$DP$14,0))</f>
        <v>0</v>
      </c>
      <c r="CB20" s="8" cm="1">
        <f t="array" ref="CB20">V20*INDEX(prod_est,$G20+$H20-1,MATCH(CB$14,$BP$14:$DP$14,0))</f>
        <v>0</v>
      </c>
      <c r="CC20" s="8" cm="1">
        <f t="array" ref="CC20">W20*INDEX(prod_est,$G20+$H20-1,MATCH(CC$14,$BP$14:$DP$14,0))</f>
        <v>0</v>
      </c>
      <c r="CD20" s="8" cm="1">
        <f t="array" ref="CD20">X20*INDEX(prod_est,$G20+$H20-1,MATCH(CD$14,$BP$14:$DP$14,0))</f>
        <v>0</v>
      </c>
      <c r="CE20" s="8" cm="1">
        <f t="array" ref="CE20">Y20*INDEX(prod_est,$G20+$H20-1,MATCH(CE$14,$BP$14:$DP$14,0))</f>
        <v>0</v>
      </c>
      <c r="CF20" s="8" cm="1">
        <f t="array" ref="CF20">Z20*INDEX(prod_est,$G20+$H20-1,MATCH(CF$14,$BP$14:$DP$14,0))</f>
        <v>0</v>
      </c>
      <c r="CG20" s="8" cm="1">
        <f t="array" ref="CG20">AA20*INDEX(prod_est,$G20+$H20-1,MATCH(CG$14,$BP$14:$DP$14,0))</f>
        <v>0</v>
      </c>
      <c r="CH20" s="8" cm="1">
        <f t="array" ref="CH20">AB20*INDEX(prod_est,$G20+$H20-1,MATCH(CH$14,$BP$14:$DP$14,0))</f>
        <v>0</v>
      </c>
      <c r="CI20" s="8" cm="1">
        <f t="array" ref="CI20">AC20*INDEX(prod_est,$G20+$H20-1,MATCH(CI$14,$BP$14:$DP$14,0))</f>
        <v>0</v>
      </c>
      <c r="CJ20" s="8" cm="1">
        <f t="array" ref="CJ20">AD20*INDEX(prod_est,$G20+$H20-1,MATCH(CJ$14,$BP$14:$DP$14,0))</f>
        <v>0</v>
      </c>
      <c r="CK20" s="8" cm="1">
        <f t="array" ref="CK20">AE20*INDEX(prod_est,$G20+$H20-1,MATCH(CK$14,$BP$14:$DP$14,0))</f>
        <v>0</v>
      </c>
      <c r="CL20" s="8" cm="1">
        <f t="array" ref="CL20">AF20*INDEX(prod_est,$G20+$H20-1,MATCH(CL$14,$BP$14:$DP$14,0))</f>
        <v>0</v>
      </c>
      <c r="CM20" s="8" cm="1">
        <f t="array" ref="CM20">AG20*INDEX(prod_est,$G20+$H20-1,MATCH(CM$14,$BP$14:$DP$14,0))</f>
        <v>0</v>
      </c>
      <c r="CN20" s="8" cm="1">
        <f t="array" ref="CN20">AH20*INDEX(prod_est,$G20+$H20-1,MATCH(CN$14,$BP$14:$DP$14,0))</f>
        <v>0</v>
      </c>
      <c r="CO20" s="8" cm="1">
        <f t="array" ref="CO20">AI20*INDEX(prod_est,$G20+$H20-1,MATCH(CO$14,$BP$14:$DP$14,0))</f>
        <v>0</v>
      </c>
      <c r="CP20" s="8" cm="1">
        <f t="array" ref="CP20">AJ20*INDEX(prod_est,$G20+$H20-1,MATCH(CP$14,$BP$14:$DP$14,0))</f>
        <v>0</v>
      </c>
      <c r="CQ20" s="8" cm="1">
        <f t="array" ref="CQ20">AK20*INDEX(prod_est,$G20+$H20-1,MATCH(CQ$14,$BP$14:$DP$14,0))</f>
        <v>0</v>
      </c>
      <c r="CR20" s="8" cm="1">
        <f t="array" ref="CR20">AL20*INDEX(prod_est,$G20+$H20-1,MATCH(CR$14,$BP$14:$DP$14,0))</f>
        <v>0</v>
      </c>
      <c r="CS20" s="8" cm="1">
        <f t="array" ref="CS20">AM20*INDEX(prod_est,$G20+$H20-1,MATCH(CS$14,$BP$14:$DP$14,0))</f>
        <v>0</v>
      </c>
      <c r="CT20" s="8" cm="1">
        <f t="array" ref="CT20">AN20*INDEX(prod_est,$G20+$H20-1,MATCH(CT$14,$BP$14:$DP$14,0))</f>
        <v>0</v>
      </c>
      <c r="CU20" s="8" cm="1">
        <f t="array" ref="CU20">AO20*INDEX(prod_est,$G20+$H20-1,MATCH(CU$14,$BP$14:$DP$14,0))</f>
        <v>0</v>
      </c>
      <c r="CV20" s="8" cm="1">
        <f t="array" ref="CV20">AP20*INDEX(prod_est,$G20+$H20-1,MATCH(CV$14,$BP$14:$DP$14,0))</f>
        <v>0</v>
      </c>
      <c r="CW20" cm="1">
        <f t="array" ref="CW20">AQ20*INDEX(prod_est,$G20+$H20-1,MATCH(CW$14,$BP$14:$DP$14,0))</f>
        <v>0</v>
      </c>
      <c r="CX20" cm="1">
        <f t="array" ref="CX20">AR20*INDEX(prod_est,$G20+$H20-1,MATCH(CX$14,$BP$14:$DP$14,0))</f>
        <v>0</v>
      </c>
      <c r="CY20" cm="1">
        <f t="array" ref="CY20">AS20*INDEX(prod_est,$G20+$H20-1,MATCH(CY$14,$BP$14:$DP$14,0))</f>
        <v>0</v>
      </c>
      <c r="CZ20" cm="1">
        <f t="array" ref="CZ20">AT20*INDEX(prod_est,$G20+$H20-1,MATCH(CZ$14,$BP$14:$DP$14,0))</f>
        <v>0</v>
      </c>
      <c r="DA20" cm="1">
        <f t="array" ref="DA20">AU20*INDEX(prod_est,$G20+$H20-1,MATCH(DA$14,$BP$14:$DP$14,0))</f>
        <v>0</v>
      </c>
      <c r="DB20" cm="1">
        <f t="array" ref="DB20">AV20*INDEX(prod_est,$G20+$H20-1,MATCH(DB$14,$BP$14:$DP$14,0))</f>
        <v>0</v>
      </c>
      <c r="DC20" cm="1">
        <f t="array" ref="DC20">AW20*INDEX(prod_est,$G20+$H20-1,MATCH(DC$14,$BP$14:$DP$14,0))</f>
        <v>0</v>
      </c>
      <c r="DD20" cm="1">
        <f t="array" ref="DD20">AX20*INDEX(prod_est,$G20+$H20-1,MATCH(DD$14,$BP$14:$DP$14,0))</f>
        <v>0</v>
      </c>
      <c r="DE20" cm="1">
        <f t="array" ref="DE20">AY20*INDEX(prod_est,$G20+$H20-1,MATCH(DE$14,$BP$14:$DP$14,0))</f>
        <v>0</v>
      </c>
      <c r="DF20" cm="1">
        <f t="array" ref="DF20">AZ20*INDEX(prod_est,$G20+$H20-1,MATCH(DF$14,$BP$14:$DP$14,0))</f>
        <v>0</v>
      </c>
      <c r="DG20" cm="1">
        <f t="array" ref="DG20">BA20*INDEX(prod_est,$G20+$H20-1,MATCH(DG$14,$BP$14:$DP$14,0))</f>
        <v>0</v>
      </c>
      <c r="DH20" cm="1">
        <f t="array" ref="DH20">BB20*INDEX(prod_est,$G20+$H20-1,MATCH(DH$14,$BP$14:$DP$14,0))</f>
        <v>0</v>
      </c>
      <c r="DI20" cm="1">
        <f t="array" ref="DI20">BC20*INDEX(prod_est,$G20+$H20-1,MATCH(DI$14,$BP$14:$DP$14,0))</f>
        <v>0</v>
      </c>
      <c r="DJ20" cm="1">
        <f t="array" ref="DJ20">BD20*INDEX(prod_est,$G20+$H20-1,MATCH(DJ$14,$BP$14:$DP$14,0))</f>
        <v>0</v>
      </c>
      <c r="DK20" cm="1">
        <f t="array" ref="DK20">BE20*INDEX(prod_est,$G20+$H20-1,MATCH(DK$14,$BP$14:$DP$14,0))</f>
        <v>0</v>
      </c>
      <c r="DL20" cm="1">
        <f t="array" ref="DL20">BF20*INDEX(prod_est,$G20+$H20-1,MATCH(DL$14,$BP$14:$DP$14,0))</f>
        <v>0</v>
      </c>
      <c r="DM20" cm="1">
        <f t="array" ref="DM20">BG20*INDEX(prod_est,$G20+$H20-1,MATCH(DM$14,$BP$14:$DP$14,0))</f>
        <v>0</v>
      </c>
      <c r="DN20" cm="1">
        <f t="array" ref="DN20">BH20*INDEX(prod_est,$G20+$H20-1,MATCH(DN$14,$BP$14:$DP$14,0))</f>
        <v>0</v>
      </c>
      <c r="DO20" cm="1">
        <f t="array" ref="DO20">BI20*INDEX(prod_est,$G20+$H20-1,MATCH(DO$14,$BP$14:$DP$14,0))</f>
        <v>0</v>
      </c>
      <c r="DP20" cm="1">
        <f t="array" ref="DP20">BJ20*INDEX(prod_est,$G20+$H20-1,MATCH(DP$14,$BP$14:$DP$14,0))</f>
        <v>0</v>
      </c>
    </row>
    <row r="21" spans="1:120" x14ac:dyDescent="0.25">
      <c r="A21" t="s">
        <v>45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129</v>
      </c>
      <c r="H21">
        <f>IFERROR(MATCH(D21,Production_est!$D$4:$D$339,0),"-")</f>
        <v>6</v>
      </c>
      <c r="I21" s="8" cm="1">
        <f t="array" ref="I21">IFERROR(INDEX(Production_est!$E$4:$E$339,H21+G21-1),"-")</f>
        <v>56933.199907403301</v>
      </c>
      <c r="J21" s="42">
        <f t="shared" si="0"/>
        <v>0</v>
      </c>
      <c r="K21" s="42">
        <f t="shared" ref="K21:AP21" si="17">J21*(1-$F$4)</f>
        <v>0</v>
      </c>
      <c r="L21" s="42">
        <f t="shared" si="17"/>
        <v>0</v>
      </c>
      <c r="M21" s="42">
        <f t="shared" si="17"/>
        <v>0</v>
      </c>
      <c r="N21" s="42">
        <f t="shared" si="17"/>
        <v>0</v>
      </c>
      <c r="O21" s="42">
        <f t="shared" si="17"/>
        <v>0</v>
      </c>
      <c r="P21" s="42">
        <f t="shared" si="17"/>
        <v>0</v>
      </c>
      <c r="Q21" s="42">
        <f t="shared" si="17"/>
        <v>0</v>
      </c>
      <c r="R21" s="42">
        <f t="shared" si="17"/>
        <v>0</v>
      </c>
      <c r="S21" s="42">
        <f t="shared" si="17"/>
        <v>0</v>
      </c>
      <c r="T21" s="42">
        <f t="shared" si="17"/>
        <v>0</v>
      </c>
      <c r="U21" s="42">
        <f t="shared" si="17"/>
        <v>0</v>
      </c>
      <c r="V21" s="42">
        <f t="shared" si="17"/>
        <v>0</v>
      </c>
      <c r="W21" s="42">
        <f t="shared" si="17"/>
        <v>0</v>
      </c>
      <c r="X21" s="42">
        <f t="shared" si="17"/>
        <v>0</v>
      </c>
      <c r="Y21" s="42">
        <f t="shared" si="17"/>
        <v>0</v>
      </c>
      <c r="Z21" s="42">
        <f t="shared" si="17"/>
        <v>0</v>
      </c>
      <c r="AA21" s="42">
        <f t="shared" si="17"/>
        <v>0</v>
      </c>
      <c r="AB21" s="42">
        <f t="shared" si="17"/>
        <v>0</v>
      </c>
      <c r="AC21" s="42">
        <f t="shared" si="17"/>
        <v>0</v>
      </c>
      <c r="AD21" s="42">
        <f t="shared" si="17"/>
        <v>0</v>
      </c>
      <c r="AE21" s="42">
        <f t="shared" si="17"/>
        <v>0</v>
      </c>
      <c r="AF21" s="42">
        <f t="shared" si="17"/>
        <v>0</v>
      </c>
      <c r="AG21" s="42">
        <f t="shared" si="17"/>
        <v>0</v>
      </c>
      <c r="AH21" s="42">
        <f t="shared" si="17"/>
        <v>0</v>
      </c>
      <c r="AI21" s="42">
        <f t="shared" si="17"/>
        <v>0</v>
      </c>
      <c r="AJ21" s="42">
        <f t="shared" si="17"/>
        <v>0</v>
      </c>
      <c r="AK21" s="42">
        <f t="shared" si="17"/>
        <v>0</v>
      </c>
      <c r="AL21" s="42">
        <f t="shared" si="17"/>
        <v>0</v>
      </c>
      <c r="AM21" s="42">
        <f t="shared" si="17"/>
        <v>0</v>
      </c>
      <c r="AN21" s="42">
        <f t="shared" si="17"/>
        <v>0</v>
      </c>
      <c r="AO21" s="42">
        <f t="shared" si="17"/>
        <v>0</v>
      </c>
      <c r="AP21" s="42">
        <f t="shared" si="17"/>
        <v>0</v>
      </c>
      <c r="AQ21" s="42">
        <f t="shared" ref="AQ21:BJ21" si="18">AP21*(1-$F$4)</f>
        <v>0</v>
      </c>
      <c r="AR21" s="42">
        <f t="shared" si="18"/>
        <v>0</v>
      </c>
      <c r="AS21" s="42">
        <f t="shared" si="18"/>
        <v>0</v>
      </c>
      <c r="AT21" s="42">
        <f t="shared" si="18"/>
        <v>0</v>
      </c>
      <c r="AU21" s="42">
        <f t="shared" si="18"/>
        <v>0</v>
      </c>
      <c r="AV21" s="42">
        <f t="shared" si="18"/>
        <v>0</v>
      </c>
      <c r="AW21" s="42">
        <f t="shared" si="18"/>
        <v>0</v>
      </c>
      <c r="AX21" s="42">
        <f t="shared" si="18"/>
        <v>0</v>
      </c>
      <c r="AY21" s="42">
        <f t="shared" si="18"/>
        <v>0</v>
      </c>
      <c r="AZ21" s="42">
        <f t="shared" si="18"/>
        <v>0</v>
      </c>
      <c r="BA21" s="42">
        <f t="shared" si="18"/>
        <v>0</v>
      </c>
      <c r="BB21" s="42">
        <f t="shared" si="18"/>
        <v>0</v>
      </c>
      <c r="BC21" s="42">
        <f t="shared" si="18"/>
        <v>0</v>
      </c>
      <c r="BD21" s="42">
        <f t="shared" si="18"/>
        <v>0</v>
      </c>
      <c r="BE21" s="42">
        <f t="shared" si="18"/>
        <v>0</v>
      </c>
      <c r="BF21" s="42">
        <f t="shared" si="18"/>
        <v>0</v>
      </c>
      <c r="BG21" s="42">
        <f t="shared" si="18"/>
        <v>0</v>
      </c>
      <c r="BH21" s="42">
        <f t="shared" si="18"/>
        <v>0</v>
      </c>
      <c r="BI21" s="42">
        <f t="shared" si="18"/>
        <v>0</v>
      </c>
      <c r="BJ21" s="42">
        <f t="shared" si="18"/>
        <v>0</v>
      </c>
      <c r="BK21" t="str">
        <f t="shared" si="3"/>
        <v>09_ROK</v>
      </c>
      <c r="BL21" t="str">
        <f t="shared" si="4"/>
        <v>d_ind_cem_7_1_mo_gasoline</v>
      </c>
      <c r="BO21" s="8">
        <f t="shared" si="5"/>
        <v>0</v>
      </c>
      <c r="BP21" s="8">
        <f t="shared" si="6"/>
        <v>0</v>
      </c>
      <c r="BQ21" s="8" cm="1">
        <f t="array" ref="BQ21">K21*INDEX(prod_est,$G21+$H21-1,MATCH(BQ$14,$BP$14:$DP$14,0))</f>
        <v>0</v>
      </c>
      <c r="BR21" s="8" cm="1">
        <f t="array" ref="BR21">L21*INDEX(prod_est,$G21+$H21-1,MATCH(BR$14,$BP$14:$DP$14,0))</f>
        <v>0</v>
      </c>
      <c r="BS21" s="8" cm="1">
        <f t="array" ref="BS21">M21*INDEX(prod_est,$G21+$H21-1,MATCH(BS$14,$BP$14:$DP$14,0))</f>
        <v>0</v>
      </c>
      <c r="BT21" s="8" cm="1">
        <f t="array" ref="BT21">N21*INDEX(prod_est,$G21+$H21-1,MATCH(BT$14,$BP$14:$DP$14,0))</f>
        <v>0</v>
      </c>
      <c r="BU21" s="8" cm="1">
        <f t="array" ref="BU21">O21*INDEX(prod_est,$G21+$H21-1,MATCH(BU$14,$BP$14:$DP$14,0))</f>
        <v>0</v>
      </c>
      <c r="BV21" s="8" cm="1">
        <f t="array" ref="BV21">P21*INDEX(prod_est,$G21+$H21-1,MATCH(BV$14,$BP$14:$DP$14,0))</f>
        <v>0</v>
      </c>
      <c r="BW21" s="8" cm="1">
        <f t="array" ref="BW21">Q21*INDEX(prod_est,$G21+$H21-1,MATCH(BW$14,$BP$14:$DP$14,0))</f>
        <v>0</v>
      </c>
      <c r="BX21" s="8" cm="1">
        <f t="array" ref="BX21">R21*INDEX(prod_est,$G21+$H21-1,MATCH(BX$14,$BP$14:$DP$14,0))</f>
        <v>0</v>
      </c>
      <c r="BY21" s="8" cm="1">
        <f t="array" ref="BY21">S21*INDEX(prod_est,$G21+$H21-1,MATCH(BY$14,$BP$14:$DP$14,0))</f>
        <v>0</v>
      </c>
      <c r="BZ21" s="8" cm="1">
        <f t="array" ref="BZ21">T21*INDEX(prod_est,$G21+$H21-1,MATCH(BZ$14,$BP$14:$DP$14,0))</f>
        <v>0</v>
      </c>
      <c r="CA21" s="8" cm="1">
        <f t="array" ref="CA21">U21*INDEX(prod_est,$G21+$H21-1,MATCH(CA$14,$BP$14:$DP$14,0))</f>
        <v>0</v>
      </c>
      <c r="CB21" s="8" cm="1">
        <f t="array" ref="CB21">V21*INDEX(prod_est,$G21+$H21-1,MATCH(CB$14,$BP$14:$DP$14,0))</f>
        <v>0</v>
      </c>
      <c r="CC21" s="8" cm="1">
        <f t="array" ref="CC21">W21*INDEX(prod_est,$G21+$H21-1,MATCH(CC$14,$BP$14:$DP$14,0))</f>
        <v>0</v>
      </c>
      <c r="CD21" s="8" cm="1">
        <f t="array" ref="CD21">X21*INDEX(prod_est,$G21+$H21-1,MATCH(CD$14,$BP$14:$DP$14,0))</f>
        <v>0</v>
      </c>
      <c r="CE21" s="8" cm="1">
        <f t="array" ref="CE21">Y21*INDEX(prod_est,$G21+$H21-1,MATCH(CE$14,$BP$14:$DP$14,0))</f>
        <v>0</v>
      </c>
      <c r="CF21" s="8" cm="1">
        <f t="array" ref="CF21">Z21*INDEX(prod_est,$G21+$H21-1,MATCH(CF$14,$BP$14:$DP$14,0))</f>
        <v>0</v>
      </c>
      <c r="CG21" s="8" cm="1">
        <f t="array" ref="CG21">AA21*INDEX(prod_est,$G21+$H21-1,MATCH(CG$14,$BP$14:$DP$14,0))</f>
        <v>0</v>
      </c>
      <c r="CH21" s="8" cm="1">
        <f t="array" ref="CH21">AB21*INDEX(prod_est,$G21+$H21-1,MATCH(CH$14,$BP$14:$DP$14,0))</f>
        <v>0</v>
      </c>
      <c r="CI21" s="8" cm="1">
        <f t="array" ref="CI21">AC21*INDEX(prod_est,$G21+$H21-1,MATCH(CI$14,$BP$14:$DP$14,0))</f>
        <v>0</v>
      </c>
      <c r="CJ21" s="8" cm="1">
        <f t="array" ref="CJ21">AD21*INDEX(prod_est,$G21+$H21-1,MATCH(CJ$14,$BP$14:$DP$14,0))</f>
        <v>0</v>
      </c>
      <c r="CK21" s="8" cm="1">
        <f t="array" ref="CK21">AE21*INDEX(prod_est,$G21+$H21-1,MATCH(CK$14,$BP$14:$DP$14,0))</f>
        <v>0</v>
      </c>
      <c r="CL21" s="8" cm="1">
        <f t="array" ref="CL21">AF21*INDEX(prod_est,$G21+$H21-1,MATCH(CL$14,$BP$14:$DP$14,0))</f>
        <v>0</v>
      </c>
      <c r="CM21" s="8" cm="1">
        <f t="array" ref="CM21">AG21*INDEX(prod_est,$G21+$H21-1,MATCH(CM$14,$BP$14:$DP$14,0))</f>
        <v>0</v>
      </c>
      <c r="CN21" s="8" cm="1">
        <f t="array" ref="CN21">AH21*INDEX(prod_est,$G21+$H21-1,MATCH(CN$14,$BP$14:$DP$14,0))</f>
        <v>0</v>
      </c>
      <c r="CO21" s="8" cm="1">
        <f t="array" ref="CO21">AI21*INDEX(prod_est,$G21+$H21-1,MATCH(CO$14,$BP$14:$DP$14,0))</f>
        <v>0</v>
      </c>
      <c r="CP21" s="8" cm="1">
        <f t="array" ref="CP21">AJ21*INDEX(prod_est,$G21+$H21-1,MATCH(CP$14,$BP$14:$DP$14,0))</f>
        <v>0</v>
      </c>
      <c r="CQ21" s="8" cm="1">
        <f t="array" ref="CQ21">AK21*INDEX(prod_est,$G21+$H21-1,MATCH(CQ$14,$BP$14:$DP$14,0))</f>
        <v>0</v>
      </c>
      <c r="CR21" s="8" cm="1">
        <f t="array" ref="CR21">AL21*INDEX(prod_est,$G21+$H21-1,MATCH(CR$14,$BP$14:$DP$14,0))</f>
        <v>0</v>
      </c>
      <c r="CS21" s="8" cm="1">
        <f t="array" ref="CS21">AM21*INDEX(prod_est,$G21+$H21-1,MATCH(CS$14,$BP$14:$DP$14,0))</f>
        <v>0</v>
      </c>
      <c r="CT21" s="8" cm="1">
        <f t="array" ref="CT21">AN21*INDEX(prod_est,$G21+$H21-1,MATCH(CT$14,$BP$14:$DP$14,0))</f>
        <v>0</v>
      </c>
      <c r="CU21" s="8" cm="1">
        <f t="array" ref="CU21">AO21*INDEX(prod_est,$G21+$H21-1,MATCH(CU$14,$BP$14:$DP$14,0))</f>
        <v>0</v>
      </c>
      <c r="CV21" s="8" cm="1">
        <f t="array" ref="CV21">AP21*INDEX(prod_est,$G21+$H21-1,MATCH(CV$14,$BP$14:$DP$14,0))</f>
        <v>0</v>
      </c>
      <c r="CW21" cm="1">
        <f t="array" ref="CW21">AQ21*INDEX(prod_est,$G21+$H21-1,MATCH(CW$14,$BP$14:$DP$14,0))</f>
        <v>0</v>
      </c>
      <c r="CX21" cm="1">
        <f t="array" ref="CX21">AR21*INDEX(prod_est,$G21+$H21-1,MATCH(CX$14,$BP$14:$DP$14,0))</f>
        <v>0</v>
      </c>
      <c r="CY21" cm="1">
        <f t="array" ref="CY21">AS21*INDEX(prod_est,$G21+$H21-1,MATCH(CY$14,$BP$14:$DP$14,0))</f>
        <v>0</v>
      </c>
      <c r="CZ21" cm="1">
        <f t="array" ref="CZ21">AT21*INDEX(prod_est,$G21+$H21-1,MATCH(CZ$14,$BP$14:$DP$14,0))</f>
        <v>0</v>
      </c>
      <c r="DA21" cm="1">
        <f t="array" ref="DA21">AU21*INDEX(prod_est,$G21+$H21-1,MATCH(DA$14,$BP$14:$DP$14,0))</f>
        <v>0</v>
      </c>
      <c r="DB21" cm="1">
        <f t="array" ref="DB21">AV21*INDEX(prod_est,$G21+$H21-1,MATCH(DB$14,$BP$14:$DP$14,0))</f>
        <v>0</v>
      </c>
      <c r="DC21" cm="1">
        <f t="array" ref="DC21">AW21*INDEX(prod_est,$G21+$H21-1,MATCH(DC$14,$BP$14:$DP$14,0))</f>
        <v>0</v>
      </c>
      <c r="DD21" cm="1">
        <f t="array" ref="DD21">AX21*INDEX(prod_est,$G21+$H21-1,MATCH(DD$14,$BP$14:$DP$14,0))</f>
        <v>0</v>
      </c>
      <c r="DE21" cm="1">
        <f t="array" ref="DE21">AY21*INDEX(prod_est,$G21+$H21-1,MATCH(DE$14,$BP$14:$DP$14,0))</f>
        <v>0</v>
      </c>
      <c r="DF21" cm="1">
        <f t="array" ref="DF21">AZ21*INDEX(prod_est,$G21+$H21-1,MATCH(DF$14,$BP$14:$DP$14,0))</f>
        <v>0</v>
      </c>
      <c r="DG21" cm="1">
        <f t="array" ref="DG21">BA21*INDEX(prod_est,$G21+$H21-1,MATCH(DG$14,$BP$14:$DP$14,0))</f>
        <v>0</v>
      </c>
      <c r="DH21" cm="1">
        <f t="array" ref="DH21">BB21*INDEX(prod_est,$G21+$H21-1,MATCH(DH$14,$BP$14:$DP$14,0))</f>
        <v>0</v>
      </c>
      <c r="DI21" cm="1">
        <f t="array" ref="DI21">BC21*INDEX(prod_est,$G21+$H21-1,MATCH(DI$14,$BP$14:$DP$14,0))</f>
        <v>0</v>
      </c>
      <c r="DJ21" cm="1">
        <f t="array" ref="DJ21">BD21*INDEX(prod_est,$G21+$H21-1,MATCH(DJ$14,$BP$14:$DP$14,0))</f>
        <v>0</v>
      </c>
      <c r="DK21" cm="1">
        <f t="array" ref="DK21">BE21*INDEX(prod_est,$G21+$H21-1,MATCH(DK$14,$BP$14:$DP$14,0))</f>
        <v>0</v>
      </c>
      <c r="DL21" cm="1">
        <f t="array" ref="DL21">BF21*INDEX(prod_est,$G21+$H21-1,MATCH(DL$14,$BP$14:$DP$14,0))</f>
        <v>0</v>
      </c>
      <c r="DM21" cm="1">
        <f t="array" ref="DM21">BG21*INDEX(prod_est,$G21+$H21-1,MATCH(DM$14,$BP$14:$DP$14,0))</f>
        <v>0</v>
      </c>
      <c r="DN21" cm="1">
        <f t="array" ref="DN21">BH21*INDEX(prod_est,$G21+$H21-1,MATCH(DN$14,$BP$14:$DP$14,0))</f>
        <v>0</v>
      </c>
      <c r="DO21" cm="1">
        <f t="array" ref="DO21">BI21*INDEX(prod_est,$G21+$H21-1,MATCH(DO$14,$BP$14:$DP$14,0))</f>
        <v>0</v>
      </c>
      <c r="DP21" cm="1">
        <f t="array" ref="DP21">BJ21*INDEX(prod_est,$G21+$H21-1,MATCH(DP$14,$BP$14:$DP$14,0))</f>
        <v>0</v>
      </c>
    </row>
    <row r="22" spans="1:120" x14ac:dyDescent="0.25">
      <c r="A22" t="s">
        <v>45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129</v>
      </c>
      <c r="H22">
        <f>IFERROR(MATCH(D22,Production_est!$D$4:$D$339,0),"-")</f>
        <v>6</v>
      </c>
      <c r="I22" s="8" cm="1">
        <f t="array" ref="I22">IFERROR(INDEX(Production_est!$E$4:$E$339,H22+G22-1),"-")</f>
        <v>56933.199907403301</v>
      </c>
      <c r="J22" s="42">
        <f t="shared" si="0"/>
        <v>0</v>
      </c>
      <c r="K22" s="42">
        <f t="shared" ref="K22:AP22" si="19">J22*(1-$F$4)</f>
        <v>0</v>
      </c>
      <c r="L22" s="42">
        <f t="shared" si="19"/>
        <v>0</v>
      </c>
      <c r="M22" s="42">
        <f t="shared" si="19"/>
        <v>0</v>
      </c>
      <c r="N22" s="42">
        <f t="shared" si="19"/>
        <v>0</v>
      </c>
      <c r="O22" s="42">
        <f t="shared" si="19"/>
        <v>0</v>
      </c>
      <c r="P22" s="42">
        <f t="shared" si="19"/>
        <v>0</v>
      </c>
      <c r="Q22" s="42">
        <f t="shared" si="19"/>
        <v>0</v>
      </c>
      <c r="R22" s="42">
        <f t="shared" si="19"/>
        <v>0</v>
      </c>
      <c r="S22" s="42">
        <f t="shared" si="19"/>
        <v>0</v>
      </c>
      <c r="T22" s="42">
        <f t="shared" si="19"/>
        <v>0</v>
      </c>
      <c r="U22" s="42">
        <f t="shared" si="19"/>
        <v>0</v>
      </c>
      <c r="V22" s="42">
        <f t="shared" si="19"/>
        <v>0</v>
      </c>
      <c r="W22" s="42">
        <f t="shared" si="19"/>
        <v>0</v>
      </c>
      <c r="X22" s="42">
        <f t="shared" si="19"/>
        <v>0</v>
      </c>
      <c r="Y22" s="42">
        <f t="shared" si="19"/>
        <v>0</v>
      </c>
      <c r="Z22" s="42">
        <f t="shared" si="19"/>
        <v>0</v>
      </c>
      <c r="AA22" s="42">
        <f t="shared" si="19"/>
        <v>0</v>
      </c>
      <c r="AB22" s="42">
        <f t="shared" si="19"/>
        <v>0</v>
      </c>
      <c r="AC22" s="42">
        <f t="shared" si="19"/>
        <v>0</v>
      </c>
      <c r="AD22" s="42">
        <f t="shared" si="19"/>
        <v>0</v>
      </c>
      <c r="AE22" s="42">
        <f t="shared" si="19"/>
        <v>0</v>
      </c>
      <c r="AF22" s="42">
        <f t="shared" si="19"/>
        <v>0</v>
      </c>
      <c r="AG22" s="42">
        <f t="shared" si="19"/>
        <v>0</v>
      </c>
      <c r="AH22" s="42">
        <f t="shared" si="19"/>
        <v>0</v>
      </c>
      <c r="AI22" s="42">
        <f t="shared" si="19"/>
        <v>0</v>
      </c>
      <c r="AJ22" s="42">
        <f t="shared" si="19"/>
        <v>0</v>
      </c>
      <c r="AK22" s="42">
        <f t="shared" si="19"/>
        <v>0</v>
      </c>
      <c r="AL22" s="42">
        <f t="shared" si="19"/>
        <v>0</v>
      </c>
      <c r="AM22" s="42">
        <f t="shared" si="19"/>
        <v>0</v>
      </c>
      <c r="AN22" s="42">
        <f t="shared" si="19"/>
        <v>0</v>
      </c>
      <c r="AO22" s="42">
        <f t="shared" si="19"/>
        <v>0</v>
      </c>
      <c r="AP22" s="42">
        <f t="shared" si="19"/>
        <v>0</v>
      </c>
      <c r="AQ22" s="42">
        <f t="shared" ref="AQ22:BJ22" si="20">AP22*(1-$F$4)</f>
        <v>0</v>
      </c>
      <c r="AR22" s="42">
        <f t="shared" si="20"/>
        <v>0</v>
      </c>
      <c r="AS22" s="42">
        <f t="shared" si="20"/>
        <v>0</v>
      </c>
      <c r="AT22" s="42">
        <f t="shared" si="20"/>
        <v>0</v>
      </c>
      <c r="AU22" s="42">
        <f t="shared" si="20"/>
        <v>0</v>
      </c>
      <c r="AV22" s="42">
        <f t="shared" si="20"/>
        <v>0</v>
      </c>
      <c r="AW22" s="42">
        <f t="shared" si="20"/>
        <v>0</v>
      </c>
      <c r="AX22" s="42">
        <f t="shared" si="20"/>
        <v>0</v>
      </c>
      <c r="AY22" s="42">
        <f t="shared" si="20"/>
        <v>0</v>
      </c>
      <c r="AZ22" s="42">
        <f t="shared" si="20"/>
        <v>0</v>
      </c>
      <c r="BA22" s="42">
        <f t="shared" si="20"/>
        <v>0</v>
      </c>
      <c r="BB22" s="42">
        <f t="shared" si="20"/>
        <v>0</v>
      </c>
      <c r="BC22" s="42">
        <f t="shared" si="20"/>
        <v>0</v>
      </c>
      <c r="BD22" s="42">
        <f t="shared" si="20"/>
        <v>0</v>
      </c>
      <c r="BE22" s="42">
        <f t="shared" si="20"/>
        <v>0</v>
      </c>
      <c r="BF22" s="42">
        <f t="shared" si="20"/>
        <v>0</v>
      </c>
      <c r="BG22" s="42">
        <f t="shared" si="20"/>
        <v>0</v>
      </c>
      <c r="BH22" s="42">
        <f t="shared" si="20"/>
        <v>0</v>
      </c>
      <c r="BI22" s="42">
        <f t="shared" si="20"/>
        <v>0</v>
      </c>
      <c r="BJ22" s="42">
        <f t="shared" si="20"/>
        <v>0</v>
      </c>
      <c r="BK22" t="str">
        <f t="shared" si="3"/>
        <v>09_ROK</v>
      </c>
      <c r="BL22" t="str">
        <f t="shared" si="4"/>
        <v>d_ind_cem_7_2_avi_gasoline</v>
      </c>
      <c r="BO22" s="8">
        <f t="shared" si="5"/>
        <v>0</v>
      </c>
      <c r="BP22" s="8">
        <f t="shared" si="6"/>
        <v>0</v>
      </c>
      <c r="BQ22" s="8" cm="1">
        <f t="array" ref="BQ22">K22*INDEX(prod_est,$G22+$H22-1,MATCH(BQ$14,$BP$14:$DP$14,0))</f>
        <v>0</v>
      </c>
      <c r="BR22" s="8" cm="1">
        <f t="array" ref="BR22">L22*INDEX(prod_est,$G22+$H22-1,MATCH(BR$14,$BP$14:$DP$14,0))</f>
        <v>0</v>
      </c>
      <c r="BS22" s="8" cm="1">
        <f t="array" ref="BS22">M22*INDEX(prod_est,$G22+$H22-1,MATCH(BS$14,$BP$14:$DP$14,0))</f>
        <v>0</v>
      </c>
      <c r="BT22" s="8" cm="1">
        <f t="array" ref="BT22">N22*INDEX(prod_est,$G22+$H22-1,MATCH(BT$14,$BP$14:$DP$14,0))</f>
        <v>0</v>
      </c>
      <c r="BU22" s="8" cm="1">
        <f t="array" ref="BU22">O22*INDEX(prod_est,$G22+$H22-1,MATCH(BU$14,$BP$14:$DP$14,0))</f>
        <v>0</v>
      </c>
      <c r="BV22" s="8" cm="1">
        <f t="array" ref="BV22">P22*INDEX(prod_est,$G22+$H22-1,MATCH(BV$14,$BP$14:$DP$14,0))</f>
        <v>0</v>
      </c>
      <c r="BW22" s="8" cm="1">
        <f t="array" ref="BW22">Q22*INDEX(prod_est,$G22+$H22-1,MATCH(BW$14,$BP$14:$DP$14,0))</f>
        <v>0</v>
      </c>
      <c r="BX22" s="8" cm="1">
        <f t="array" ref="BX22">R22*INDEX(prod_est,$G22+$H22-1,MATCH(BX$14,$BP$14:$DP$14,0))</f>
        <v>0</v>
      </c>
      <c r="BY22" s="8" cm="1">
        <f t="array" ref="BY22">S22*INDEX(prod_est,$G22+$H22-1,MATCH(BY$14,$BP$14:$DP$14,0))</f>
        <v>0</v>
      </c>
      <c r="BZ22" s="8" cm="1">
        <f t="array" ref="BZ22">T22*INDEX(prod_est,$G22+$H22-1,MATCH(BZ$14,$BP$14:$DP$14,0))</f>
        <v>0</v>
      </c>
      <c r="CA22" s="8" cm="1">
        <f t="array" ref="CA22">U22*INDEX(prod_est,$G22+$H22-1,MATCH(CA$14,$BP$14:$DP$14,0))</f>
        <v>0</v>
      </c>
      <c r="CB22" s="8" cm="1">
        <f t="array" ref="CB22">V22*INDEX(prod_est,$G22+$H22-1,MATCH(CB$14,$BP$14:$DP$14,0))</f>
        <v>0</v>
      </c>
      <c r="CC22" s="8" cm="1">
        <f t="array" ref="CC22">W22*INDEX(prod_est,$G22+$H22-1,MATCH(CC$14,$BP$14:$DP$14,0))</f>
        <v>0</v>
      </c>
      <c r="CD22" s="8" cm="1">
        <f t="array" ref="CD22">X22*INDEX(prod_est,$G22+$H22-1,MATCH(CD$14,$BP$14:$DP$14,0))</f>
        <v>0</v>
      </c>
      <c r="CE22" s="8" cm="1">
        <f t="array" ref="CE22">Y22*INDEX(prod_est,$G22+$H22-1,MATCH(CE$14,$BP$14:$DP$14,0))</f>
        <v>0</v>
      </c>
      <c r="CF22" s="8" cm="1">
        <f t="array" ref="CF22">Z22*INDEX(prod_est,$G22+$H22-1,MATCH(CF$14,$BP$14:$DP$14,0))</f>
        <v>0</v>
      </c>
      <c r="CG22" s="8" cm="1">
        <f t="array" ref="CG22">AA22*INDEX(prod_est,$G22+$H22-1,MATCH(CG$14,$BP$14:$DP$14,0))</f>
        <v>0</v>
      </c>
      <c r="CH22" s="8" cm="1">
        <f t="array" ref="CH22">AB22*INDEX(prod_est,$G22+$H22-1,MATCH(CH$14,$BP$14:$DP$14,0))</f>
        <v>0</v>
      </c>
      <c r="CI22" s="8" cm="1">
        <f t="array" ref="CI22">AC22*INDEX(prod_est,$G22+$H22-1,MATCH(CI$14,$BP$14:$DP$14,0))</f>
        <v>0</v>
      </c>
      <c r="CJ22" s="8" cm="1">
        <f t="array" ref="CJ22">AD22*INDEX(prod_est,$G22+$H22-1,MATCH(CJ$14,$BP$14:$DP$14,0))</f>
        <v>0</v>
      </c>
      <c r="CK22" s="8" cm="1">
        <f t="array" ref="CK22">AE22*INDEX(prod_est,$G22+$H22-1,MATCH(CK$14,$BP$14:$DP$14,0))</f>
        <v>0</v>
      </c>
      <c r="CL22" s="8" cm="1">
        <f t="array" ref="CL22">AF22*INDEX(prod_est,$G22+$H22-1,MATCH(CL$14,$BP$14:$DP$14,0))</f>
        <v>0</v>
      </c>
      <c r="CM22" s="8" cm="1">
        <f t="array" ref="CM22">AG22*INDEX(prod_est,$G22+$H22-1,MATCH(CM$14,$BP$14:$DP$14,0))</f>
        <v>0</v>
      </c>
      <c r="CN22" s="8" cm="1">
        <f t="array" ref="CN22">AH22*INDEX(prod_est,$G22+$H22-1,MATCH(CN$14,$BP$14:$DP$14,0))</f>
        <v>0</v>
      </c>
      <c r="CO22" s="8" cm="1">
        <f t="array" ref="CO22">AI22*INDEX(prod_est,$G22+$H22-1,MATCH(CO$14,$BP$14:$DP$14,0))</f>
        <v>0</v>
      </c>
      <c r="CP22" s="8" cm="1">
        <f t="array" ref="CP22">AJ22*INDEX(prod_est,$G22+$H22-1,MATCH(CP$14,$BP$14:$DP$14,0))</f>
        <v>0</v>
      </c>
      <c r="CQ22" s="8" cm="1">
        <f t="array" ref="CQ22">AK22*INDEX(prod_est,$G22+$H22-1,MATCH(CQ$14,$BP$14:$DP$14,0))</f>
        <v>0</v>
      </c>
      <c r="CR22" s="8" cm="1">
        <f t="array" ref="CR22">AL22*INDEX(prod_est,$G22+$H22-1,MATCH(CR$14,$BP$14:$DP$14,0))</f>
        <v>0</v>
      </c>
      <c r="CS22" s="8" cm="1">
        <f t="array" ref="CS22">AM22*INDEX(prod_est,$G22+$H22-1,MATCH(CS$14,$BP$14:$DP$14,0))</f>
        <v>0</v>
      </c>
      <c r="CT22" s="8" cm="1">
        <f t="array" ref="CT22">AN22*INDEX(prod_est,$G22+$H22-1,MATCH(CT$14,$BP$14:$DP$14,0))</f>
        <v>0</v>
      </c>
      <c r="CU22" s="8" cm="1">
        <f t="array" ref="CU22">AO22*INDEX(prod_est,$G22+$H22-1,MATCH(CU$14,$BP$14:$DP$14,0))</f>
        <v>0</v>
      </c>
      <c r="CV22" s="8" cm="1">
        <f t="array" ref="CV22">AP22*INDEX(prod_est,$G22+$H22-1,MATCH(CV$14,$BP$14:$DP$14,0))</f>
        <v>0</v>
      </c>
      <c r="CW22" cm="1">
        <f t="array" ref="CW22">AQ22*INDEX(prod_est,$G22+$H22-1,MATCH(CW$14,$BP$14:$DP$14,0))</f>
        <v>0</v>
      </c>
      <c r="CX22" cm="1">
        <f t="array" ref="CX22">AR22*INDEX(prod_est,$G22+$H22-1,MATCH(CX$14,$BP$14:$DP$14,0))</f>
        <v>0</v>
      </c>
      <c r="CY22" cm="1">
        <f t="array" ref="CY22">AS22*INDEX(prod_est,$G22+$H22-1,MATCH(CY$14,$BP$14:$DP$14,0))</f>
        <v>0</v>
      </c>
      <c r="CZ22" cm="1">
        <f t="array" ref="CZ22">AT22*INDEX(prod_est,$G22+$H22-1,MATCH(CZ$14,$BP$14:$DP$14,0))</f>
        <v>0</v>
      </c>
      <c r="DA22" cm="1">
        <f t="array" ref="DA22">AU22*INDEX(prod_est,$G22+$H22-1,MATCH(DA$14,$BP$14:$DP$14,0))</f>
        <v>0</v>
      </c>
      <c r="DB22" cm="1">
        <f t="array" ref="DB22">AV22*INDEX(prod_est,$G22+$H22-1,MATCH(DB$14,$BP$14:$DP$14,0))</f>
        <v>0</v>
      </c>
      <c r="DC22" cm="1">
        <f t="array" ref="DC22">AW22*INDEX(prod_est,$G22+$H22-1,MATCH(DC$14,$BP$14:$DP$14,0))</f>
        <v>0</v>
      </c>
      <c r="DD22" cm="1">
        <f t="array" ref="DD22">AX22*INDEX(prod_est,$G22+$H22-1,MATCH(DD$14,$BP$14:$DP$14,0))</f>
        <v>0</v>
      </c>
      <c r="DE22" cm="1">
        <f t="array" ref="DE22">AY22*INDEX(prod_est,$G22+$H22-1,MATCH(DE$14,$BP$14:$DP$14,0))</f>
        <v>0</v>
      </c>
      <c r="DF22" cm="1">
        <f t="array" ref="DF22">AZ22*INDEX(prod_est,$G22+$H22-1,MATCH(DF$14,$BP$14:$DP$14,0))</f>
        <v>0</v>
      </c>
      <c r="DG22" cm="1">
        <f t="array" ref="DG22">BA22*INDEX(prod_est,$G22+$H22-1,MATCH(DG$14,$BP$14:$DP$14,0))</f>
        <v>0</v>
      </c>
      <c r="DH22" cm="1">
        <f t="array" ref="DH22">BB22*INDEX(prod_est,$G22+$H22-1,MATCH(DH$14,$BP$14:$DP$14,0))</f>
        <v>0</v>
      </c>
      <c r="DI22" cm="1">
        <f t="array" ref="DI22">BC22*INDEX(prod_est,$G22+$H22-1,MATCH(DI$14,$BP$14:$DP$14,0))</f>
        <v>0</v>
      </c>
      <c r="DJ22" cm="1">
        <f t="array" ref="DJ22">BD22*INDEX(prod_est,$G22+$H22-1,MATCH(DJ$14,$BP$14:$DP$14,0))</f>
        <v>0</v>
      </c>
      <c r="DK22" cm="1">
        <f t="array" ref="DK22">BE22*INDEX(prod_est,$G22+$H22-1,MATCH(DK$14,$BP$14:$DP$14,0))</f>
        <v>0</v>
      </c>
      <c r="DL22" cm="1">
        <f t="array" ref="DL22">BF22*INDEX(prod_est,$G22+$H22-1,MATCH(DL$14,$BP$14:$DP$14,0))</f>
        <v>0</v>
      </c>
      <c r="DM22" cm="1">
        <f t="array" ref="DM22">BG22*INDEX(prod_est,$G22+$H22-1,MATCH(DM$14,$BP$14:$DP$14,0))</f>
        <v>0</v>
      </c>
      <c r="DN22" cm="1">
        <f t="array" ref="DN22">BH22*INDEX(prod_est,$G22+$H22-1,MATCH(DN$14,$BP$14:$DP$14,0))</f>
        <v>0</v>
      </c>
      <c r="DO22" cm="1">
        <f t="array" ref="DO22">BI22*INDEX(prod_est,$G22+$H22-1,MATCH(DO$14,$BP$14:$DP$14,0))</f>
        <v>0</v>
      </c>
      <c r="DP22" cm="1">
        <f t="array" ref="DP22">BJ22*INDEX(prod_est,$G22+$H22-1,MATCH(DP$14,$BP$14:$DP$14,0))</f>
        <v>0</v>
      </c>
    </row>
    <row r="23" spans="1:120" x14ac:dyDescent="0.25">
      <c r="A23" t="s">
        <v>45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129</v>
      </c>
      <c r="H23">
        <f>IFERROR(MATCH(D23,Production_est!$D$4:$D$339,0),"-")</f>
        <v>6</v>
      </c>
      <c r="I23" s="8" cm="1">
        <f t="array" ref="I23">IFERROR(INDEX(Production_est!$E$4:$E$339,H23+G23-1),"-")</f>
        <v>56933.199907403301</v>
      </c>
      <c r="J23" s="42">
        <f t="shared" si="0"/>
        <v>0</v>
      </c>
      <c r="K23" s="42">
        <f t="shared" ref="K23:AP23" si="21">J23*(1-$F$4)</f>
        <v>0</v>
      </c>
      <c r="L23" s="42">
        <f t="shared" si="21"/>
        <v>0</v>
      </c>
      <c r="M23" s="42">
        <f t="shared" si="21"/>
        <v>0</v>
      </c>
      <c r="N23" s="42">
        <f t="shared" si="21"/>
        <v>0</v>
      </c>
      <c r="O23" s="42">
        <f t="shared" si="21"/>
        <v>0</v>
      </c>
      <c r="P23" s="42">
        <f t="shared" si="21"/>
        <v>0</v>
      </c>
      <c r="Q23" s="42">
        <f t="shared" si="21"/>
        <v>0</v>
      </c>
      <c r="R23" s="42">
        <f t="shared" si="21"/>
        <v>0</v>
      </c>
      <c r="S23" s="42">
        <f t="shared" si="21"/>
        <v>0</v>
      </c>
      <c r="T23" s="42">
        <f t="shared" si="21"/>
        <v>0</v>
      </c>
      <c r="U23" s="42">
        <f t="shared" si="21"/>
        <v>0</v>
      </c>
      <c r="V23" s="42">
        <f t="shared" si="21"/>
        <v>0</v>
      </c>
      <c r="W23" s="42">
        <f t="shared" si="21"/>
        <v>0</v>
      </c>
      <c r="X23" s="42">
        <f t="shared" si="21"/>
        <v>0</v>
      </c>
      <c r="Y23" s="42">
        <f t="shared" si="21"/>
        <v>0</v>
      </c>
      <c r="Z23" s="42">
        <f t="shared" si="21"/>
        <v>0</v>
      </c>
      <c r="AA23" s="42">
        <f t="shared" si="21"/>
        <v>0</v>
      </c>
      <c r="AB23" s="42">
        <f t="shared" si="21"/>
        <v>0</v>
      </c>
      <c r="AC23" s="42">
        <f t="shared" si="21"/>
        <v>0</v>
      </c>
      <c r="AD23" s="42">
        <f t="shared" si="21"/>
        <v>0</v>
      </c>
      <c r="AE23" s="42">
        <f t="shared" si="21"/>
        <v>0</v>
      </c>
      <c r="AF23" s="42">
        <f t="shared" si="21"/>
        <v>0</v>
      </c>
      <c r="AG23" s="42">
        <f t="shared" si="21"/>
        <v>0</v>
      </c>
      <c r="AH23" s="42">
        <f t="shared" si="21"/>
        <v>0</v>
      </c>
      <c r="AI23" s="42">
        <f t="shared" si="21"/>
        <v>0</v>
      </c>
      <c r="AJ23" s="42">
        <f t="shared" si="21"/>
        <v>0</v>
      </c>
      <c r="AK23" s="42">
        <f t="shared" si="21"/>
        <v>0</v>
      </c>
      <c r="AL23" s="42">
        <f t="shared" si="21"/>
        <v>0</v>
      </c>
      <c r="AM23" s="42">
        <f t="shared" si="21"/>
        <v>0</v>
      </c>
      <c r="AN23" s="42">
        <f t="shared" si="21"/>
        <v>0</v>
      </c>
      <c r="AO23" s="42">
        <f t="shared" si="21"/>
        <v>0</v>
      </c>
      <c r="AP23" s="42">
        <f t="shared" si="21"/>
        <v>0</v>
      </c>
      <c r="AQ23" s="42">
        <f t="shared" ref="AQ23:BJ23" si="22">AP23*(1-$F$4)</f>
        <v>0</v>
      </c>
      <c r="AR23" s="42">
        <f t="shared" si="22"/>
        <v>0</v>
      </c>
      <c r="AS23" s="42">
        <f t="shared" si="22"/>
        <v>0</v>
      </c>
      <c r="AT23" s="42">
        <f t="shared" si="22"/>
        <v>0</v>
      </c>
      <c r="AU23" s="42">
        <f t="shared" si="22"/>
        <v>0</v>
      </c>
      <c r="AV23" s="42">
        <f t="shared" si="22"/>
        <v>0</v>
      </c>
      <c r="AW23" s="42">
        <f t="shared" si="22"/>
        <v>0</v>
      </c>
      <c r="AX23" s="42">
        <f t="shared" si="22"/>
        <v>0</v>
      </c>
      <c r="AY23" s="42">
        <f t="shared" si="22"/>
        <v>0</v>
      </c>
      <c r="AZ23" s="42">
        <f t="shared" si="22"/>
        <v>0</v>
      </c>
      <c r="BA23" s="42">
        <f t="shared" si="22"/>
        <v>0</v>
      </c>
      <c r="BB23" s="42">
        <f t="shared" si="22"/>
        <v>0</v>
      </c>
      <c r="BC23" s="42">
        <f t="shared" si="22"/>
        <v>0</v>
      </c>
      <c r="BD23" s="42">
        <f t="shared" si="22"/>
        <v>0</v>
      </c>
      <c r="BE23" s="42">
        <f t="shared" si="22"/>
        <v>0</v>
      </c>
      <c r="BF23" s="42">
        <f t="shared" si="22"/>
        <v>0</v>
      </c>
      <c r="BG23" s="42">
        <f t="shared" si="22"/>
        <v>0</v>
      </c>
      <c r="BH23" s="42">
        <f t="shared" si="22"/>
        <v>0</v>
      </c>
      <c r="BI23" s="42">
        <f t="shared" si="22"/>
        <v>0</v>
      </c>
      <c r="BJ23" s="42">
        <f t="shared" si="22"/>
        <v>0</v>
      </c>
      <c r="BK23" t="str">
        <f t="shared" si="3"/>
        <v>09_ROK</v>
      </c>
      <c r="BL23" t="str">
        <f t="shared" si="4"/>
        <v>d_ind_cem_7_3_naphtha</v>
      </c>
      <c r="BO23" s="8">
        <f t="shared" si="5"/>
        <v>0</v>
      </c>
      <c r="BP23" s="8">
        <f t="shared" si="6"/>
        <v>0</v>
      </c>
      <c r="BQ23" s="8" cm="1">
        <f t="array" ref="BQ23">K23*INDEX(prod_est,$G23+$H23-1,MATCH(BQ$14,$BP$14:$DP$14,0))</f>
        <v>0</v>
      </c>
      <c r="BR23" s="8" cm="1">
        <f t="array" ref="BR23">L23*INDEX(prod_est,$G23+$H23-1,MATCH(BR$14,$BP$14:$DP$14,0))</f>
        <v>0</v>
      </c>
      <c r="BS23" s="8" cm="1">
        <f t="array" ref="BS23">M23*INDEX(prod_est,$G23+$H23-1,MATCH(BS$14,$BP$14:$DP$14,0))</f>
        <v>0</v>
      </c>
      <c r="BT23" s="8" cm="1">
        <f t="array" ref="BT23">N23*INDEX(prod_est,$G23+$H23-1,MATCH(BT$14,$BP$14:$DP$14,0))</f>
        <v>0</v>
      </c>
      <c r="BU23" s="8" cm="1">
        <f t="array" ref="BU23">O23*INDEX(prod_est,$G23+$H23-1,MATCH(BU$14,$BP$14:$DP$14,0))</f>
        <v>0</v>
      </c>
      <c r="BV23" s="8" cm="1">
        <f t="array" ref="BV23">P23*INDEX(prod_est,$G23+$H23-1,MATCH(BV$14,$BP$14:$DP$14,0))</f>
        <v>0</v>
      </c>
      <c r="BW23" s="8" cm="1">
        <f t="array" ref="BW23">Q23*INDEX(prod_est,$G23+$H23-1,MATCH(BW$14,$BP$14:$DP$14,0))</f>
        <v>0</v>
      </c>
      <c r="BX23" s="8" cm="1">
        <f t="array" ref="BX23">R23*INDEX(prod_est,$G23+$H23-1,MATCH(BX$14,$BP$14:$DP$14,0))</f>
        <v>0</v>
      </c>
      <c r="BY23" s="8" cm="1">
        <f t="array" ref="BY23">S23*INDEX(prod_est,$G23+$H23-1,MATCH(BY$14,$BP$14:$DP$14,0))</f>
        <v>0</v>
      </c>
      <c r="BZ23" s="8" cm="1">
        <f t="array" ref="BZ23">T23*INDEX(prod_est,$G23+$H23-1,MATCH(BZ$14,$BP$14:$DP$14,0))</f>
        <v>0</v>
      </c>
      <c r="CA23" s="8" cm="1">
        <f t="array" ref="CA23">U23*INDEX(prod_est,$G23+$H23-1,MATCH(CA$14,$BP$14:$DP$14,0))</f>
        <v>0</v>
      </c>
      <c r="CB23" s="8" cm="1">
        <f t="array" ref="CB23">V23*INDEX(prod_est,$G23+$H23-1,MATCH(CB$14,$BP$14:$DP$14,0))</f>
        <v>0</v>
      </c>
      <c r="CC23" s="8" cm="1">
        <f t="array" ref="CC23">W23*INDEX(prod_est,$G23+$H23-1,MATCH(CC$14,$BP$14:$DP$14,0))</f>
        <v>0</v>
      </c>
      <c r="CD23" s="8" cm="1">
        <f t="array" ref="CD23">X23*INDEX(prod_est,$G23+$H23-1,MATCH(CD$14,$BP$14:$DP$14,0))</f>
        <v>0</v>
      </c>
      <c r="CE23" s="8" cm="1">
        <f t="array" ref="CE23">Y23*INDEX(prod_est,$G23+$H23-1,MATCH(CE$14,$BP$14:$DP$14,0))</f>
        <v>0</v>
      </c>
      <c r="CF23" s="8" cm="1">
        <f t="array" ref="CF23">Z23*INDEX(prod_est,$G23+$H23-1,MATCH(CF$14,$BP$14:$DP$14,0))</f>
        <v>0</v>
      </c>
      <c r="CG23" s="8" cm="1">
        <f t="array" ref="CG23">AA23*INDEX(prod_est,$G23+$H23-1,MATCH(CG$14,$BP$14:$DP$14,0))</f>
        <v>0</v>
      </c>
      <c r="CH23" s="8" cm="1">
        <f t="array" ref="CH23">AB23*INDEX(prod_est,$G23+$H23-1,MATCH(CH$14,$BP$14:$DP$14,0))</f>
        <v>0</v>
      </c>
      <c r="CI23" s="8" cm="1">
        <f t="array" ref="CI23">AC23*INDEX(prod_est,$G23+$H23-1,MATCH(CI$14,$BP$14:$DP$14,0))</f>
        <v>0</v>
      </c>
      <c r="CJ23" s="8" cm="1">
        <f t="array" ref="CJ23">AD23*INDEX(prod_est,$G23+$H23-1,MATCH(CJ$14,$BP$14:$DP$14,0))</f>
        <v>0</v>
      </c>
      <c r="CK23" s="8" cm="1">
        <f t="array" ref="CK23">AE23*INDEX(prod_est,$G23+$H23-1,MATCH(CK$14,$BP$14:$DP$14,0))</f>
        <v>0</v>
      </c>
      <c r="CL23" s="8" cm="1">
        <f t="array" ref="CL23">AF23*INDEX(prod_est,$G23+$H23-1,MATCH(CL$14,$BP$14:$DP$14,0))</f>
        <v>0</v>
      </c>
      <c r="CM23" s="8" cm="1">
        <f t="array" ref="CM23">AG23*INDEX(prod_est,$G23+$H23-1,MATCH(CM$14,$BP$14:$DP$14,0))</f>
        <v>0</v>
      </c>
      <c r="CN23" s="8" cm="1">
        <f t="array" ref="CN23">AH23*INDEX(prod_est,$G23+$H23-1,MATCH(CN$14,$BP$14:$DP$14,0))</f>
        <v>0</v>
      </c>
      <c r="CO23" s="8" cm="1">
        <f t="array" ref="CO23">AI23*INDEX(prod_est,$G23+$H23-1,MATCH(CO$14,$BP$14:$DP$14,0))</f>
        <v>0</v>
      </c>
      <c r="CP23" s="8" cm="1">
        <f t="array" ref="CP23">AJ23*INDEX(prod_est,$G23+$H23-1,MATCH(CP$14,$BP$14:$DP$14,0))</f>
        <v>0</v>
      </c>
      <c r="CQ23" s="8" cm="1">
        <f t="array" ref="CQ23">AK23*INDEX(prod_est,$G23+$H23-1,MATCH(CQ$14,$BP$14:$DP$14,0))</f>
        <v>0</v>
      </c>
      <c r="CR23" s="8" cm="1">
        <f t="array" ref="CR23">AL23*INDEX(prod_est,$G23+$H23-1,MATCH(CR$14,$BP$14:$DP$14,0))</f>
        <v>0</v>
      </c>
      <c r="CS23" s="8" cm="1">
        <f t="array" ref="CS23">AM23*INDEX(prod_est,$G23+$H23-1,MATCH(CS$14,$BP$14:$DP$14,0))</f>
        <v>0</v>
      </c>
      <c r="CT23" s="8" cm="1">
        <f t="array" ref="CT23">AN23*INDEX(prod_est,$G23+$H23-1,MATCH(CT$14,$BP$14:$DP$14,0))</f>
        <v>0</v>
      </c>
      <c r="CU23" s="8" cm="1">
        <f t="array" ref="CU23">AO23*INDEX(prod_est,$G23+$H23-1,MATCH(CU$14,$BP$14:$DP$14,0))</f>
        <v>0</v>
      </c>
      <c r="CV23" s="8" cm="1">
        <f t="array" ref="CV23">AP23*INDEX(prod_est,$G23+$H23-1,MATCH(CV$14,$BP$14:$DP$14,0))</f>
        <v>0</v>
      </c>
      <c r="CW23" cm="1">
        <f t="array" ref="CW23">AQ23*INDEX(prod_est,$G23+$H23-1,MATCH(CW$14,$BP$14:$DP$14,0))</f>
        <v>0</v>
      </c>
      <c r="CX23" cm="1">
        <f t="array" ref="CX23">AR23*INDEX(prod_est,$G23+$H23-1,MATCH(CX$14,$BP$14:$DP$14,0))</f>
        <v>0</v>
      </c>
      <c r="CY23" cm="1">
        <f t="array" ref="CY23">AS23*INDEX(prod_est,$G23+$H23-1,MATCH(CY$14,$BP$14:$DP$14,0))</f>
        <v>0</v>
      </c>
      <c r="CZ23" cm="1">
        <f t="array" ref="CZ23">AT23*INDEX(prod_est,$G23+$H23-1,MATCH(CZ$14,$BP$14:$DP$14,0))</f>
        <v>0</v>
      </c>
      <c r="DA23" cm="1">
        <f t="array" ref="DA23">AU23*INDEX(prod_est,$G23+$H23-1,MATCH(DA$14,$BP$14:$DP$14,0))</f>
        <v>0</v>
      </c>
      <c r="DB23" cm="1">
        <f t="array" ref="DB23">AV23*INDEX(prod_est,$G23+$H23-1,MATCH(DB$14,$BP$14:$DP$14,0))</f>
        <v>0</v>
      </c>
      <c r="DC23" cm="1">
        <f t="array" ref="DC23">AW23*INDEX(prod_est,$G23+$H23-1,MATCH(DC$14,$BP$14:$DP$14,0))</f>
        <v>0</v>
      </c>
      <c r="DD23" cm="1">
        <f t="array" ref="DD23">AX23*INDEX(prod_est,$G23+$H23-1,MATCH(DD$14,$BP$14:$DP$14,0))</f>
        <v>0</v>
      </c>
      <c r="DE23" cm="1">
        <f t="array" ref="DE23">AY23*INDEX(prod_est,$G23+$H23-1,MATCH(DE$14,$BP$14:$DP$14,0))</f>
        <v>0</v>
      </c>
      <c r="DF23" cm="1">
        <f t="array" ref="DF23">AZ23*INDEX(prod_est,$G23+$H23-1,MATCH(DF$14,$BP$14:$DP$14,0))</f>
        <v>0</v>
      </c>
      <c r="DG23" cm="1">
        <f t="array" ref="DG23">BA23*INDEX(prod_est,$G23+$H23-1,MATCH(DG$14,$BP$14:$DP$14,0))</f>
        <v>0</v>
      </c>
      <c r="DH23" cm="1">
        <f t="array" ref="DH23">BB23*INDEX(prod_est,$G23+$H23-1,MATCH(DH$14,$BP$14:$DP$14,0))</f>
        <v>0</v>
      </c>
      <c r="DI23" cm="1">
        <f t="array" ref="DI23">BC23*INDEX(prod_est,$G23+$H23-1,MATCH(DI$14,$BP$14:$DP$14,0))</f>
        <v>0</v>
      </c>
      <c r="DJ23" cm="1">
        <f t="array" ref="DJ23">BD23*INDEX(prod_est,$G23+$H23-1,MATCH(DJ$14,$BP$14:$DP$14,0))</f>
        <v>0</v>
      </c>
      <c r="DK23" cm="1">
        <f t="array" ref="DK23">BE23*INDEX(prod_est,$G23+$H23-1,MATCH(DK$14,$BP$14:$DP$14,0))</f>
        <v>0</v>
      </c>
      <c r="DL23" cm="1">
        <f t="array" ref="DL23">BF23*INDEX(prod_est,$G23+$H23-1,MATCH(DL$14,$BP$14:$DP$14,0))</f>
        <v>0</v>
      </c>
      <c r="DM23" cm="1">
        <f t="array" ref="DM23">BG23*INDEX(prod_est,$G23+$H23-1,MATCH(DM$14,$BP$14:$DP$14,0))</f>
        <v>0</v>
      </c>
      <c r="DN23" cm="1">
        <f t="array" ref="DN23">BH23*INDEX(prod_est,$G23+$H23-1,MATCH(DN$14,$BP$14:$DP$14,0))</f>
        <v>0</v>
      </c>
      <c r="DO23" cm="1">
        <f t="array" ref="DO23">BI23*INDEX(prod_est,$G23+$H23-1,MATCH(DO$14,$BP$14:$DP$14,0))</f>
        <v>0</v>
      </c>
      <c r="DP23" cm="1">
        <f t="array" ref="DP23">BJ23*INDEX(prod_est,$G23+$H23-1,MATCH(DP$14,$BP$14:$DP$14,0))</f>
        <v>0</v>
      </c>
    </row>
    <row r="24" spans="1:120" x14ac:dyDescent="0.25">
      <c r="A24" t="s">
        <v>45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129</v>
      </c>
      <c r="H24">
        <f>IFERROR(MATCH(D24,Production_est!$D$4:$D$339,0),"-")</f>
        <v>6</v>
      </c>
      <c r="I24" s="8" cm="1">
        <f t="array" ref="I24">IFERROR(INDEX(Production_est!$E$4:$E$339,H24+G24-1),"-")</f>
        <v>56933.199907403301</v>
      </c>
      <c r="J24" s="42">
        <f t="shared" si="0"/>
        <v>0</v>
      </c>
      <c r="K24" s="42">
        <f t="shared" ref="K24:AP24" si="23">J24*(1-$F$4)</f>
        <v>0</v>
      </c>
      <c r="L24" s="42">
        <f t="shared" si="23"/>
        <v>0</v>
      </c>
      <c r="M24" s="42">
        <f t="shared" si="23"/>
        <v>0</v>
      </c>
      <c r="N24" s="42">
        <f t="shared" si="23"/>
        <v>0</v>
      </c>
      <c r="O24" s="42">
        <f t="shared" si="23"/>
        <v>0</v>
      </c>
      <c r="P24" s="42">
        <f t="shared" si="23"/>
        <v>0</v>
      </c>
      <c r="Q24" s="42">
        <f t="shared" si="23"/>
        <v>0</v>
      </c>
      <c r="R24" s="42">
        <f t="shared" si="23"/>
        <v>0</v>
      </c>
      <c r="S24" s="42">
        <f t="shared" si="23"/>
        <v>0</v>
      </c>
      <c r="T24" s="42">
        <f t="shared" si="23"/>
        <v>0</v>
      </c>
      <c r="U24" s="42">
        <f t="shared" si="23"/>
        <v>0</v>
      </c>
      <c r="V24" s="42">
        <f t="shared" si="23"/>
        <v>0</v>
      </c>
      <c r="W24" s="42">
        <f t="shared" si="23"/>
        <v>0</v>
      </c>
      <c r="X24" s="42">
        <f t="shared" si="23"/>
        <v>0</v>
      </c>
      <c r="Y24" s="42">
        <f t="shared" si="23"/>
        <v>0</v>
      </c>
      <c r="Z24" s="42">
        <f t="shared" si="23"/>
        <v>0</v>
      </c>
      <c r="AA24" s="42">
        <f t="shared" si="23"/>
        <v>0</v>
      </c>
      <c r="AB24" s="42">
        <f t="shared" si="23"/>
        <v>0</v>
      </c>
      <c r="AC24" s="42">
        <f t="shared" si="23"/>
        <v>0</v>
      </c>
      <c r="AD24" s="42">
        <f t="shared" si="23"/>
        <v>0</v>
      </c>
      <c r="AE24" s="42">
        <f t="shared" si="23"/>
        <v>0</v>
      </c>
      <c r="AF24" s="42">
        <f t="shared" si="23"/>
        <v>0</v>
      </c>
      <c r="AG24" s="42">
        <f t="shared" si="23"/>
        <v>0</v>
      </c>
      <c r="AH24" s="42">
        <f t="shared" si="23"/>
        <v>0</v>
      </c>
      <c r="AI24" s="42">
        <f t="shared" si="23"/>
        <v>0</v>
      </c>
      <c r="AJ24" s="42">
        <f t="shared" si="23"/>
        <v>0</v>
      </c>
      <c r="AK24" s="42">
        <f t="shared" si="23"/>
        <v>0</v>
      </c>
      <c r="AL24" s="42">
        <f t="shared" si="23"/>
        <v>0</v>
      </c>
      <c r="AM24" s="42">
        <f t="shared" si="23"/>
        <v>0</v>
      </c>
      <c r="AN24" s="42">
        <f t="shared" si="23"/>
        <v>0</v>
      </c>
      <c r="AO24" s="42">
        <f t="shared" si="23"/>
        <v>0</v>
      </c>
      <c r="AP24" s="42">
        <f t="shared" si="23"/>
        <v>0</v>
      </c>
      <c r="AQ24" s="42">
        <f t="shared" ref="AQ24:BJ24" si="24">AP24*(1-$F$4)</f>
        <v>0</v>
      </c>
      <c r="AR24" s="42">
        <f t="shared" si="24"/>
        <v>0</v>
      </c>
      <c r="AS24" s="42">
        <f t="shared" si="24"/>
        <v>0</v>
      </c>
      <c r="AT24" s="42">
        <f t="shared" si="24"/>
        <v>0</v>
      </c>
      <c r="AU24" s="42">
        <f t="shared" si="24"/>
        <v>0</v>
      </c>
      <c r="AV24" s="42">
        <f t="shared" si="24"/>
        <v>0</v>
      </c>
      <c r="AW24" s="42">
        <f t="shared" si="24"/>
        <v>0</v>
      </c>
      <c r="AX24" s="42">
        <f t="shared" si="24"/>
        <v>0</v>
      </c>
      <c r="AY24" s="42">
        <f t="shared" si="24"/>
        <v>0</v>
      </c>
      <c r="AZ24" s="42">
        <f t="shared" si="24"/>
        <v>0</v>
      </c>
      <c r="BA24" s="42">
        <f t="shared" si="24"/>
        <v>0</v>
      </c>
      <c r="BB24" s="42">
        <f t="shared" si="24"/>
        <v>0</v>
      </c>
      <c r="BC24" s="42">
        <f t="shared" si="24"/>
        <v>0</v>
      </c>
      <c r="BD24" s="42">
        <f t="shared" si="24"/>
        <v>0</v>
      </c>
      <c r="BE24" s="42">
        <f t="shared" si="24"/>
        <v>0</v>
      </c>
      <c r="BF24" s="42">
        <f t="shared" si="24"/>
        <v>0</v>
      </c>
      <c r="BG24" s="42">
        <f t="shared" si="24"/>
        <v>0</v>
      </c>
      <c r="BH24" s="42">
        <f t="shared" si="24"/>
        <v>0</v>
      </c>
      <c r="BI24" s="42">
        <f t="shared" si="24"/>
        <v>0</v>
      </c>
      <c r="BJ24" s="42">
        <f t="shared" si="24"/>
        <v>0</v>
      </c>
      <c r="BK24" t="str">
        <f t="shared" si="3"/>
        <v>09_ROK</v>
      </c>
      <c r="BL24" t="str">
        <f t="shared" si="4"/>
        <v>d_ind_cem_7_x_jet_fuel</v>
      </c>
      <c r="BO24" s="8">
        <f t="shared" si="5"/>
        <v>0</v>
      </c>
      <c r="BP24" s="8">
        <f t="shared" si="6"/>
        <v>0</v>
      </c>
      <c r="BQ24" s="8" cm="1">
        <f t="array" ref="BQ24">K24*INDEX(prod_est,$G24+$H24-1,MATCH(BQ$14,$BP$14:$DP$14,0))</f>
        <v>0</v>
      </c>
      <c r="BR24" s="8" cm="1">
        <f t="array" ref="BR24">L24*INDEX(prod_est,$G24+$H24-1,MATCH(BR$14,$BP$14:$DP$14,0))</f>
        <v>0</v>
      </c>
      <c r="BS24" s="8" cm="1">
        <f t="array" ref="BS24">M24*INDEX(prod_est,$G24+$H24-1,MATCH(BS$14,$BP$14:$DP$14,0))</f>
        <v>0</v>
      </c>
      <c r="BT24" s="8" cm="1">
        <f t="array" ref="BT24">N24*INDEX(prod_est,$G24+$H24-1,MATCH(BT$14,$BP$14:$DP$14,0))</f>
        <v>0</v>
      </c>
      <c r="BU24" s="8" cm="1">
        <f t="array" ref="BU24">O24*INDEX(prod_est,$G24+$H24-1,MATCH(BU$14,$BP$14:$DP$14,0))</f>
        <v>0</v>
      </c>
      <c r="BV24" s="8" cm="1">
        <f t="array" ref="BV24">P24*INDEX(prod_est,$G24+$H24-1,MATCH(BV$14,$BP$14:$DP$14,0))</f>
        <v>0</v>
      </c>
      <c r="BW24" s="8" cm="1">
        <f t="array" ref="BW24">Q24*INDEX(prod_est,$G24+$H24-1,MATCH(BW$14,$BP$14:$DP$14,0))</f>
        <v>0</v>
      </c>
      <c r="BX24" s="8" cm="1">
        <f t="array" ref="BX24">R24*INDEX(prod_est,$G24+$H24-1,MATCH(BX$14,$BP$14:$DP$14,0))</f>
        <v>0</v>
      </c>
      <c r="BY24" s="8" cm="1">
        <f t="array" ref="BY24">S24*INDEX(prod_est,$G24+$H24-1,MATCH(BY$14,$BP$14:$DP$14,0))</f>
        <v>0</v>
      </c>
      <c r="BZ24" s="8" cm="1">
        <f t="array" ref="BZ24">T24*INDEX(prod_est,$G24+$H24-1,MATCH(BZ$14,$BP$14:$DP$14,0))</f>
        <v>0</v>
      </c>
      <c r="CA24" s="8" cm="1">
        <f t="array" ref="CA24">U24*INDEX(prod_est,$G24+$H24-1,MATCH(CA$14,$BP$14:$DP$14,0))</f>
        <v>0</v>
      </c>
      <c r="CB24" s="8" cm="1">
        <f t="array" ref="CB24">V24*INDEX(prod_est,$G24+$H24-1,MATCH(CB$14,$BP$14:$DP$14,0))</f>
        <v>0</v>
      </c>
      <c r="CC24" s="8" cm="1">
        <f t="array" ref="CC24">W24*INDEX(prod_est,$G24+$H24-1,MATCH(CC$14,$BP$14:$DP$14,0))</f>
        <v>0</v>
      </c>
      <c r="CD24" s="8" cm="1">
        <f t="array" ref="CD24">X24*INDEX(prod_est,$G24+$H24-1,MATCH(CD$14,$BP$14:$DP$14,0))</f>
        <v>0</v>
      </c>
      <c r="CE24" s="8" cm="1">
        <f t="array" ref="CE24">Y24*INDEX(prod_est,$G24+$H24-1,MATCH(CE$14,$BP$14:$DP$14,0))</f>
        <v>0</v>
      </c>
      <c r="CF24" s="8" cm="1">
        <f t="array" ref="CF24">Z24*INDEX(prod_est,$G24+$H24-1,MATCH(CF$14,$BP$14:$DP$14,0))</f>
        <v>0</v>
      </c>
      <c r="CG24" s="8" cm="1">
        <f t="array" ref="CG24">AA24*INDEX(prod_est,$G24+$H24-1,MATCH(CG$14,$BP$14:$DP$14,0))</f>
        <v>0</v>
      </c>
      <c r="CH24" s="8" cm="1">
        <f t="array" ref="CH24">AB24*INDEX(prod_est,$G24+$H24-1,MATCH(CH$14,$BP$14:$DP$14,0))</f>
        <v>0</v>
      </c>
      <c r="CI24" s="8" cm="1">
        <f t="array" ref="CI24">AC24*INDEX(prod_est,$G24+$H24-1,MATCH(CI$14,$BP$14:$DP$14,0))</f>
        <v>0</v>
      </c>
      <c r="CJ24" s="8" cm="1">
        <f t="array" ref="CJ24">AD24*INDEX(prod_est,$G24+$H24-1,MATCH(CJ$14,$BP$14:$DP$14,0))</f>
        <v>0</v>
      </c>
      <c r="CK24" s="8" cm="1">
        <f t="array" ref="CK24">AE24*INDEX(prod_est,$G24+$H24-1,MATCH(CK$14,$BP$14:$DP$14,0))</f>
        <v>0</v>
      </c>
      <c r="CL24" s="8" cm="1">
        <f t="array" ref="CL24">AF24*INDEX(prod_est,$G24+$H24-1,MATCH(CL$14,$BP$14:$DP$14,0))</f>
        <v>0</v>
      </c>
      <c r="CM24" s="8" cm="1">
        <f t="array" ref="CM24">AG24*INDEX(prod_est,$G24+$H24-1,MATCH(CM$14,$BP$14:$DP$14,0))</f>
        <v>0</v>
      </c>
      <c r="CN24" s="8" cm="1">
        <f t="array" ref="CN24">AH24*INDEX(prod_est,$G24+$H24-1,MATCH(CN$14,$BP$14:$DP$14,0))</f>
        <v>0</v>
      </c>
      <c r="CO24" s="8" cm="1">
        <f t="array" ref="CO24">AI24*INDEX(prod_est,$G24+$H24-1,MATCH(CO$14,$BP$14:$DP$14,0))</f>
        <v>0</v>
      </c>
      <c r="CP24" s="8" cm="1">
        <f t="array" ref="CP24">AJ24*INDEX(prod_est,$G24+$H24-1,MATCH(CP$14,$BP$14:$DP$14,0))</f>
        <v>0</v>
      </c>
      <c r="CQ24" s="8" cm="1">
        <f t="array" ref="CQ24">AK24*INDEX(prod_est,$G24+$H24-1,MATCH(CQ$14,$BP$14:$DP$14,0))</f>
        <v>0</v>
      </c>
      <c r="CR24" s="8" cm="1">
        <f t="array" ref="CR24">AL24*INDEX(prod_est,$G24+$H24-1,MATCH(CR$14,$BP$14:$DP$14,0))</f>
        <v>0</v>
      </c>
      <c r="CS24" s="8" cm="1">
        <f t="array" ref="CS24">AM24*INDEX(prod_est,$G24+$H24-1,MATCH(CS$14,$BP$14:$DP$14,0))</f>
        <v>0</v>
      </c>
      <c r="CT24" s="8" cm="1">
        <f t="array" ref="CT24">AN24*INDEX(prod_est,$G24+$H24-1,MATCH(CT$14,$BP$14:$DP$14,0))</f>
        <v>0</v>
      </c>
      <c r="CU24" s="8" cm="1">
        <f t="array" ref="CU24">AO24*INDEX(prod_est,$G24+$H24-1,MATCH(CU$14,$BP$14:$DP$14,0))</f>
        <v>0</v>
      </c>
      <c r="CV24" s="8" cm="1">
        <f t="array" ref="CV24">AP24*INDEX(prod_est,$G24+$H24-1,MATCH(CV$14,$BP$14:$DP$14,0))</f>
        <v>0</v>
      </c>
      <c r="CW24" cm="1">
        <f t="array" ref="CW24">AQ24*INDEX(prod_est,$G24+$H24-1,MATCH(CW$14,$BP$14:$DP$14,0))</f>
        <v>0</v>
      </c>
      <c r="CX24" cm="1">
        <f t="array" ref="CX24">AR24*INDEX(prod_est,$G24+$H24-1,MATCH(CX$14,$BP$14:$DP$14,0))</f>
        <v>0</v>
      </c>
      <c r="CY24" cm="1">
        <f t="array" ref="CY24">AS24*INDEX(prod_est,$G24+$H24-1,MATCH(CY$14,$BP$14:$DP$14,0))</f>
        <v>0</v>
      </c>
      <c r="CZ24" cm="1">
        <f t="array" ref="CZ24">AT24*INDEX(prod_est,$G24+$H24-1,MATCH(CZ$14,$BP$14:$DP$14,0))</f>
        <v>0</v>
      </c>
      <c r="DA24" cm="1">
        <f t="array" ref="DA24">AU24*INDEX(prod_est,$G24+$H24-1,MATCH(DA$14,$BP$14:$DP$14,0))</f>
        <v>0</v>
      </c>
      <c r="DB24" cm="1">
        <f t="array" ref="DB24">AV24*INDEX(prod_est,$G24+$H24-1,MATCH(DB$14,$BP$14:$DP$14,0))</f>
        <v>0</v>
      </c>
      <c r="DC24" cm="1">
        <f t="array" ref="DC24">AW24*INDEX(prod_est,$G24+$H24-1,MATCH(DC$14,$BP$14:$DP$14,0))</f>
        <v>0</v>
      </c>
      <c r="DD24" cm="1">
        <f t="array" ref="DD24">AX24*INDEX(prod_est,$G24+$H24-1,MATCH(DD$14,$BP$14:$DP$14,0))</f>
        <v>0</v>
      </c>
      <c r="DE24" cm="1">
        <f t="array" ref="DE24">AY24*INDEX(prod_est,$G24+$H24-1,MATCH(DE$14,$BP$14:$DP$14,0))</f>
        <v>0</v>
      </c>
      <c r="DF24" cm="1">
        <f t="array" ref="DF24">AZ24*INDEX(prod_est,$G24+$H24-1,MATCH(DF$14,$BP$14:$DP$14,0))</f>
        <v>0</v>
      </c>
      <c r="DG24" cm="1">
        <f t="array" ref="DG24">BA24*INDEX(prod_est,$G24+$H24-1,MATCH(DG$14,$BP$14:$DP$14,0))</f>
        <v>0</v>
      </c>
      <c r="DH24" cm="1">
        <f t="array" ref="DH24">BB24*INDEX(prod_est,$G24+$H24-1,MATCH(DH$14,$BP$14:$DP$14,0))</f>
        <v>0</v>
      </c>
      <c r="DI24" cm="1">
        <f t="array" ref="DI24">BC24*INDEX(prod_est,$G24+$H24-1,MATCH(DI$14,$BP$14:$DP$14,0))</f>
        <v>0</v>
      </c>
      <c r="DJ24" cm="1">
        <f t="array" ref="DJ24">BD24*INDEX(prod_est,$G24+$H24-1,MATCH(DJ$14,$BP$14:$DP$14,0))</f>
        <v>0</v>
      </c>
      <c r="DK24" cm="1">
        <f t="array" ref="DK24">BE24*INDEX(prod_est,$G24+$H24-1,MATCH(DK$14,$BP$14:$DP$14,0))</f>
        <v>0</v>
      </c>
      <c r="DL24" cm="1">
        <f t="array" ref="DL24">BF24*INDEX(prod_est,$G24+$H24-1,MATCH(DL$14,$BP$14:$DP$14,0))</f>
        <v>0</v>
      </c>
      <c r="DM24" cm="1">
        <f t="array" ref="DM24">BG24*INDEX(prod_est,$G24+$H24-1,MATCH(DM$14,$BP$14:$DP$14,0))</f>
        <v>0</v>
      </c>
      <c r="DN24" cm="1">
        <f t="array" ref="DN24">BH24*INDEX(prod_est,$G24+$H24-1,MATCH(DN$14,$BP$14:$DP$14,0))</f>
        <v>0</v>
      </c>
      <c r="DO24" cm="1">
        <f t="array" ref="DO24">BI24*INDEX(prod_est,$G24+$H24-1,MATCH(DO$14,$BP$14:$DP$14,0))</f>
        <v>0</v>
      </c>
      <c r="DP24" cm="1">
        <f t="array" ref="DP24">BJ24*INDEX(prod_est,$G24+$H24-1,MATCH(DP$14,$BP$14:$DP$14,0))</f>
        <v>0</v>
      </c>
    </row>
    <row r="25" spans="1:120" x14ac:dyDescent="0.25">
      <c r="A25" t="s">
        <v>45</v>
      </c>
      <c r="B25" t="s">
        <v>15</v>
      </c>
      <c r="C25" t="s">
        <v>15</v>
      </c>
      <c r="D25" t="s">
        <v>37</v>
      </c>
      <c r="E25" s="8">
        <v>8.5787531999999986E-2</v>
      </c>
      <c r="F25" s="8">
        <v>8.5787531999999986E-2</v>
      </c>
      <c r="G25">
        <f>MATCH(A25,Production_est!$A$4:$A$339,0)</f>
        <v>129</v>
      </c>
      <c r="H25">
        <f>IFERROR(MATCH(D25,Production_est!$D$4:$D$339,0),"-")</f>
        <v>6</v>
      </c>
      <c r="I25" s="8" cm="1">
        <f t="array" ref="I25">IFERROR(INDEX(Production_est!$E$4:$E$339,H25+G25-1),"-")</f>
        <v>56933.199907403301</v>
      </c>
      <c r="J25" s="42">
        <f t="shared" si="0"/>
        <v>1.5068102994303085E-6</v>
      </c>
      <c r="K25" s="42">
        <f t="shared" ref="K25:AP25" si="25">J25*(1-$F$4)</f>
        <v>1.507417884228466E-6</v>
      </c>
      <c r="L25" s="42">
        <f t="shared" si="25"/>
        <v>1.5080257140204936E-6</v>
      </c>
      <c r="M25" s="42">
        <f t="shared" si="25"/>
        <v>1.5086337889051794E-6</v>
      </c>
      <c r="N25" s="42">
        <f t="shared" si="25"/>
        <v>1.5092421089813509E-6</v>
      </c>
      <c r="O25" s="42">
        <f t="shared" si="25"/>
        <v>1.5098506743478757E-6</v>
      </c>
      <c r="P25" s="42">
        <f t="shared" si="25"/>
        <v>1.5104594851036612E-6</v>
      </c>
      <c r="Q25" s="42">
        <f t="shared" si="25"/>
        <v>1.5110685413476549E-6</v>
      </c>
      <c r="R25" s="42">
        <f t="shared" si="25"/>
        <v>1.5116778431788437E-6</v>
      </c>
      <c r="S25" s="42">
        <f t="shared" si="25"/>
        <v>1.5122873906962546E-6</v>
      </c>
      <c r="T25" s="42">
        <f t="shared" si="25"/>
        <v>1.5128971839989549E-6</v>
      </c>
      <c r="U25" s="42">
        <f t="shared" si="25"/>
        <v>1.5135072231860513E-6</v>
      </c>
      <c r="V25" s="42">
        <f t="shared" si="25"/>
        <v>1.5141175083566909E-6</v>
      </c>
      <c r="W25" s="42">
        <f t="shared" si="25"/>
        <v>1.5147280396100607E-6</v>
      </c>
      <c r="X25" s="42">
        <f t="shared" si="25"/>
        <v>1.5153388170453874E-6</v>
      </c>
      <c r="Y25" s="42">
        <f t="shared" si="25"/>
        <v>1.515949840761938E-6</v>
      </c>
      <c r="Z25" s="42">
        <f t="shared" si="25"/>
        <v>1.5165611108590195E-6</v>
      </c>
      <c r="AA25" s="42">
        <f t="shared" si="25"/>
        <v>1.5171726274359788E-6</v>
      </c>
      <c r="AB25" s="42">
        <f t="shared" si="25"/>
        <v>1.5177843905922031E-6</v>
      </c>
      <c r="AC25" s="42">
        <f t="shared" si="25"/>
        <v>1.5183964004271193E-6</v>
      </c>
      <c r="AD25" s="42">
        <f t="shared" si="25"/>
        <v>1.5190086570401948E-6</v>
      </c>
      <c r="AE25" s="42">
        <f t="shared" si="25"/>
        <v>1.5196211605309369E-6</v>
      </c>
      <c r="AF25" s="42">
        <f t="shared" si="25"/>
        <v>1.5202339109988931E-6</v>
      </c>
      <c r="AG25" s="42">
        <f t="shared" si="25"/>
        <v>1.5208469085436508E-6</v>
      </c>
      <c r="AH25" s="42">
        <f t="shared" si="25"/>
        <v>1.5214601532648379E-6</v>
      </c>
      <c r="AI25" s="42">
        <f t="shared" si="25"/>
        <v>1.5220736452621222E-6</v>
      </c>
      <c r="AJ25" s="42">
        <f t="shared" si="25"/>
        <v>1.5226873846352118E-6</v>
      </c>
      <c r="AK25" s="42">
        <f t="shared" si="25"/>
        <v>1.5233013714838552E-6</v>
      </c>
      <c r="AL25" s="42">
        <f t="shared" si="25"/>
        <v>1.5239156059078407E-6</v>
      </c>
      <c r="AM25" s="42">
        <f t="shared" si="25"/>
        <v>1.5245300880069972E-6</v>
      </c>
      <c r="AN25" s="42">
        <f t="shared" si="25"/>
        <v>1.5251448178811936E-6</v>
      </c>
      <c r="AO25" s="42">
        <f t="shared" si="25"/>
        <v>1.5257597956303395E-6</v>
      </c>
      <c r="AP25" s="42">
        <f t="shared" si="25"/>
        <v>1.526375021354384E-6</v>
      </c>
      <c r="AQ25" s="42">
        <f t="shared" ref="AQ25:BJ25" si="26">AP25*(1-$F$4)</f>
        <v>1.5269904951533173E-6</v>
      </c>
      <c r="AR25" s="42">
        <f t="shared" si="26"/>
        <v>1.5276062171271695E-6</v>
      </c>
      <c r="AS25" s="42">
        <f t="shared" si="26"/>
        <v>1.5282221873760112E-6</v>
      </c>
      <c r="AT25" s="42">
        <f t="shared" si="26"/>
        <v>1.5288384059999533E-6</v>
      </c>
      <c r="AU25" s="42">
        <f t="shared" si="26"/>
        <v>1.5294548730991469E-6</v>
      </c>
      <c r="AV25" s="42">
        <f t="shared" si="26"/>
        <v>1.5300715887737839E-6</v>
      </c>
      <c r="AW25" s="42">
        <f t="shared" si="26"/>
        <v>1.5306885531240959E-6</v>
      </c>
      <c r="AX25" s="42">
        <f t="shared" si="26"/>
        <v>1.5313057662503558E-6</v>
      </c>
      <c r="AY25" s="42">
        <f t="shared" si="26"/>
        <v>1.5319232282528763E-6</v>
      </c>
      <c r="AZ25" s="42">
        <f t="shared" si="26"/>
        <v>1.5325409392320107E-6</v>
      </c>
      <c r="BA25" s="42">
        <f t="shared" si="26"/>
        <v>1.5331588992881529E-6</v>
      </c>
      <c r="BB25" s="42">
        <f t="shared" si="26"/>
        <v>1.5337771085217369E-6</v>
      </c>
      <c r="BC25" s="42">
        <f t="shared" si="26"/>
        <v>1.5343955670332378E-6</v>
      </c>
      <c r="BD25" s="42">
        <f t="shared" si="26"/>
        <v>1.5350142749231706E-6</v>
      </c>
      <c r="BE25" s="42">
        <f t="shared" si="26"/>
        <v>1.5356332322920915E-6</v>
      </c>
      <c r="BF25" s="42">
        <f t="shared" si="26"/>
        <v>1.5362524392405965E-6</v>
      </c>
      <c r="BG25" s="42">
        <f t="shared" si="26"/>
        <v>1.5368718958693227E-6</v>
      </c>
      <c r="BH25" s="42">
        <f t="shared" si="26"/>
        <v>1.5374916022789476E-6</v>
      </c>
      <c r="BI25" s="42">
        <f t="shared" si="26"/>
        <v>1.5381115585701893E-6</v>
      </c>
      <c r="BJ25" s="42">
        <f t="shared" si="26"/>
        <v>1.5387317648438064E-6</v>
      </c>
      <c r="BK25" t="str">
        <f t="shared" si="3"/>
        <v>09_ROK</v>
      </c>
      <c r="BL25" t="str">
        <f t="shared" si="4"/>
        <v>d_ind_cem_7_6_kerosene</v>
      </c>
      <c r="BO25" s="8">
        <f t="shared" si="5"/>
        <v>8.5787531999999986E-2</v>
      </c>
      <c r="BP25" s="8">
        <f t="shared" si="6"/>
        <v>8.5787531999999986E-2</v>
      </c>
      <c r="BQ25" s="8" cm="1">
        <f t="array" ref="BQ25">K25*INDEX(prod_est,$G25+$H25-1,MATCH(BQ$14,$BP$14:$DP$14,0))</f>
        <v>8.5389987463248912E-2</v>
      </c>
      <c r="BR25" s="8" cm="1">
        <f t="array" ref="BR25">L25*INDEX(prod_est,$G25+$H25-1,MATCH(BR$14,$BP$14:$DP$14,0))</f>
        <v>8.1561618921471429E-2</v>
      </c>
      <c r="BS25" s="8" cm="1">
        <f t="array" ref="BS25">M25*INDEX(prod_est,$G25+$H25-1,MATCH(BS$14,$BP$14:$DP$14,0))</f>
        <v>8.1899581894792475E-2</v>
      </c>
      <c r="BT25" s="8" cm="1">
        <f t="array" ref="BT25">N25*INDEX(prod_est,$G25+$H25-1,MATCH(BT$14,$BP$14:$DP$14,0))</f>
        <v>8.2201831475683773E-2</v>
      </c>
      <c r="BU25" s="8" cm="1">
        <f t="array" ref="BU25">O25*INDEX(prod_est,$G25+$H25-1,MATCH(BU$14,$BP$14:$DP$14,0))</f>
        <v>8.2469459943303194E-2</v>
      </c>
      <c r="BV25" s="8" cm="1">
        <f t="array" ref="BV25">P25*INDEX(prod_est,$G25+$H25-1,MATCH(BV$14,$BP$14:$DP$14,0))</f>
        <v>8.2703978955661492E-2</v>
      </c>
      <c r="BW25" s="8" cm="1">
        <f t="array" ref="BW25">Q25*INDEX(prod_est,$G25+$H25-1,MATCH(BW$14,$BP$14:$DP$14,0))</f>
        <v>8.2907686254527532E-2</v>
      </c>
      <c r="BX25" s="8" cm="1">
        <f t="array" ref="BX25">R25*INDEX(prod_est,$G25+$H25-1,MATCH(BX$14,$BP$14:$DP$14,0))</f>
        <v>8.3083910244357795E-2</v>
      </c>
      <c r="BY25" s="8" cm="1">
        <f t="array" ref="BY25">S25*INDEX(prod_est,$G25+$H25-1,MATCH(BY$14,$BP$14:$DP$14,0))</f>
        <v>8.3233319938315273E-2</v>
      </c>
      <c r="BZ25" s="8" cm="1">
        <f t="array" ref="BZ25">T25*INDEX(prod_est,$G25+$H25-1,MATCH(BZ$14,$BP$14:$DP$14,0))</f>
        <v>8.2885283536873425E-2</v>
      </c>
      <c r="CA25" s="8" cm="1">
        <f t="array" ref="CA25">U25*INDEX(prod_est,$G25+$H25-1,MATCH(CA$14,$BP$14:$DP$14,0))</f>
        <v>8.2517628351473471E-2</v>
      </c>
      <c r="CB25" s="8" cm="1">
        <f t="array" ref="CB25">V25*INDEX(prod_est,$G25+$H25-1,MATCH(CB$14,$BP$14:$DP$14,0))</f>
        <v>8.2133671346169182E-2</v>
      </c>
      <c r="CC25" s="8" cm="1">
        <f t="array" ref="CC25">W25*INDEX(prod_est,$G25+$H25-1,MATCH(CC$14,$BP$14:$DP$14,0))</f>
        <v>8.2054530789792857E-2</v>
      </c>
      <c r="CD25" s="8" cm="1">
        <f t="array" ref="CD25">X25*INDEX(prod_est,$G25+$H25-1,MATCH(CD$14,$BP$14:$DP$14,0))</f>
        <v>8.196602537953461E-2</v>
      </c>
      <c r="CE25" s="8" cm="1">
        <f t="array" ref="CE25">Y25*INDEX(prod_est,$G25+$H25-1,MATCH(CE$14,$BP$14:$DP$14,0))</f>
        <v>8.1867360365968381E-2</v>
      </c>
      <c r="CF25" s="8" cm="1">
        <f t="array" ref="CF25">Z25*INDEX(prod_est,$G25+$H25-1,MATCH(CF$14,$BP$14:$DP$14,0))</f>
        <v>8.1758154527931309E-2</v>
      </c>
      <c r="CG25" s="8" cm="1">
        <f t="array" ref="CG25">AA25*INDEX(prod_est,$G25+$H25-1,MATCH(CG$14,$BP$14:$DP$14,0))</f>
        <v>8.1641807384679285E-2</v>
      </c>
      <c r="CH25" s="8" cm="1">
        <f t="array" ref="CH25">AB25*INDEX(prod_est,$G25+$H25-1,MATCH(CH$14,$BP$14:$DP$14,0))</f>
        <v>8.1516993639313792E-2</v>
      </c>
      <c r="CI25" s="8" cm="1">
        <f t="array" ref="CI25">AC25*INDEX(prod_est,$G25+$H25-1,MATCH(CI$14,$BP$14:$DP$14,0))</f>
        <v>8.1384718206992196E-2</v>
      </c>
      <c r="CJ25" s="8" cm="1">
        <f t="array" ref="CJ25">AD25*INDEX(prod_est,$G25+$H25-1,MATCH(CJ$14,$BP$14:$DP$14,0))</f>
        <v>8.1248187163291047E-2</v>
      </c>
      <c r="CK25" s="8" cm="1">
        <f t="array" ref="CK25">AE25*INDEX(prod_est,$G25+$H25-1,MATCH(CK$14,$BP$14:$DP$14,0))</f>
        <v>8.1107279092598863E-2</v>
      </c>
      <c r="CL25" s="8" cm="1">
        <f t="array" ref="CL25">AF25*INDEX(prod_est,$G25+$H25-1,MATCH(CL$14,$BP$14:$DP$14,0))</f>
        <v>8.0962404513752792E-2</v>
      </c>
      <c r="CM25" s="8" cm="1">
        <f t="array" ref="CM25">AG25*INDEX(prod_est,$G25+$H25-1,MATCH(CM$14,$BP$14:$DP$14,0))</f>
        <v>8.0416324235390593E-2</v>
      </c>
      <c r="CN25" s="8" cm="1">
        <f t="array" ref="CN25">AH25*INDEX(prod_est,$G25+$H25-1,MATCH(CN$14,$BP$14:$DP$14,0))</f>
        <v>7.9867958247249751E-2</v>
      </c>
      <c r="CO25" s="8" cm="1">
        <f t="array" ref="CO25">AI25*INDEX(prod_est,$G25+$H25-1,MATCH(CO$14,$BP$14:$DP$14,0))</f>
        <v>7.931899667838084E-2</v>
      </c>
      <c r="CP25" s="8" cm="1">
        <f t="array" ref="CP25">AJ25*INDEX(prod_est,$G25+$H25-1,MATCH(CP$14,$BP$14:$DP$14,0))</f>
        <v>7.8770051586578557E-2</v>
      </c>
      <c r="CQ25" s="8" cm="1">
        <f t="array" ref="CQ25">AK25*INDEX(prod_est,$G25+$H25-1,MATCH(CQ$14,$BP$14:$DP$14,0))</f>
        <v>7.8221806058468707E-2</v>
      </c>
      <c r="CR25" s="8" cm="1">
        <f t="array" ref="CR25">AL25*INDEX(prod_est,$G25+$H25-1,MATCH(CR$14,$BP$14:$DP$14,0))</f>
        <v>7.8301554363588766E-2</v>
      </c>
      <c r="CS25" s="8" cm="1">
        <f t="array" ref="CS25">AM25*INDEX(prod_est,$G25+$H25-1,MATCH(CS$14,$BP$14:$DP$14,0))</f>
        <v>7.8379331382424117E-2</v>
      </c>
      <c r="CT25" s="8" cm="1">
        <f t="array" ref="CT25">AN25*INDEX(prod_est,$G25+$H25-1,MATCH(CT$14,$BP$14:$DP$14,0))</f>
        <v>7.8454995207086112E-2</v>
      </c>
      <c r="CU25" s="8" cm="1">
        <f t="array" ref="CU25">AO25*INDEX(prod_est,$G25+$H25-1,MATCH(CU$14,$BP$14:$DP$14,0))</f>
        <v>7.8530304686861729E-2</v>
      </c>
      <c r="CV25" s="8" cm="1">
        <f t="array" ref="CV25">AP25*INDEX(prod_est,$G25+$H25-1,MATCH(CV$14,$BP$14:$DP$14,0))</f>
        <v>7.8604976483488423E-2</v>
      </c>
      <c r="CW25" cm="1">
        <f t="array" ref="CW25">AQ25*INDEX(prod_est,$G25+$H25-1,MATCH(CW$14,$BP$14:$DP$14,0))</f>
        <v>7.8636672038522093E-2</v>
      </c>
      <c r="CX25" cm="1">
        <f t="array" ref="CX25">AR25*INDEX(prod_est,$G25+$H25-1,MATCH(CX$14,$BP$14:$DP$14,0))</f>
        <v>7.866838037402149E-2</v>
      </c>
      <c r="CY25" cm="1">
        <f t="array" ref="CY25">AS25*INDEX(prod_est,$G25+$H25-1,MATCH(CY$14,$BP$14:$DP$14,0))</f>
        <v>7.8700101495140062E-2</v>
      </c>
      <c r="CZ25" cm="1">
        <f t="array" ref="CZ25">AT25*INDEX(prod_est,$G25+$H25-1,MATCH(CZ$14,$BP$14:$DP$14,0))</f>
        <v>7.8731835407033268E-2</v>
      </c>
      <c r="DA25" cm="1">
        <f t="array" ref="DA25">AU25*INDEX(prod_est,$G25+$H25-1,MATCH(DA$14,$BP$14:$DP$14,0))</f>
        <v>7.8763582114858691E-2</v>
      </c>
      <c r="DB25" cm="1">
        <f t="array" ref="DB25">AV25*INDEX(prod_est,$G25+$H25-1,MATCH(DB$14,$BP$14:$DP$14,0))</f>
        <v>7.879534162377598E-2</v>
      </c>
      <c r="DC25" cm="1">
        <f t="array" ref="DC25">AW25*INDEX(prod_est,$G25+$H25-1,MATCH(DC$14,$BP$14:$DP$14,0))</f>
        <v>7.8827113938946869E-2</v>
      </c>
      <c r="DD25" cm="1">
        <f t="array" ref="DD25">AX25*INDEX(prod_est,$G25+$H25-1,MATCH(DD$14,$BP$14:$DP$14,0))</f>
        <v>7.8858899065535157E-2</v>
      </c>
      <c r="DE25" cm="1">
        <f t="array" ref="DE25">AY25*INDEX(prod_est,$G25+$H25-1,MATCH(DE$14,$BP$14:$DP$14,0))</f>
        <v>7.8890697008706753E-2</v>
      </c>
      <c r="DF25" cm="1">
        <f t="array" ref="DF25">AZ25*INDEX(prod_est,$G25+$H25-1,MATCH(DF$14,$BP$14:$DP$14,0))</f>
        <v>7.8922507773629622E-2</v>
      </c>
      <c r="DG25" cm="1">
        <f t="array" ref="DG25">BA25*INDEX(prod_est,$G25+$H25-1,MATCH(DG$14,$BP$14:$DP$14,0))</f>
        <v>7.8954331365473848E-2</v>
      </c>
      <c r="DH25" cm="1">
        <f t="array" ref="DH25">BB25*INDEX(prod_est,$G25+$H25-1,MATCH(DH$14,$BP$14:$DP$14,0))</f>
        <v>7.8986167789411546E-2</v>
      </c>
      <c r="DI25" cm="1">
        <f t="array" ref="DI25">BC25*INDEX(prod_est,$G25+$H25-1,MATCH(DI$14,$BP$14:$DP$14,0))</f>
        <v>7.9018017050616951E-2</v>
      </c>
      <c r="DJ25" cm="1">
        <f t="array" ref="DJ25">BD25*INDEX(prod_est,$G25+$H25-1,MATCH(DJ$14,$BP$14:$DP$14,0))</f>
        <v>7.9049879154266409E-2</v>
      </c>
      <c r="DK25" cm="1">
        <f t="array" ref="DK25">BE25*INDEX(prod_est,$G25+$H25-1,MATCH(DK$14,$BP$14:$DP$14,0))</f>
        <v>7.9081754105538304E-2</v>
      </c>
      <c r="DL25" cm="1">
        <f t="array" ref="DL25">BF25*INDEX(prod_est,$G25+$H25-1,MATCH(DL$14,$BP$14:$DP$14,0))</f>
        <v>7.9113641909613119E-2</v>
      </c>
      <c r="DM25" cm="1">
        <f t="array" ref="DM25">BG25*INDEX(prod_est,$G25+$H25-1,MATCH(DM$14,$BP$14:$DP$14,0))</f>
        <v>7.9145542571673458E-2</v>
      </c>
      <c r="DN25" cm="1">
        <f t="array" ref="DN25">BH25*INDEX(prod_est,$G25+$H25-1,MATCH(DN$14,$BP$14:$DP$14,0))</f>
        <v>7.9177456096903978E-2</v>
      </c>
      <c r="DO25" cm="1">
        <f t="array" ref="DO25">BI25*INDEX(prod_est,$G25+$H25-1,MATCH(DO$14,$BP$14:$DP$14,0))</f>
        <v>7.9209382490491448E-2</v>
      </c>
      <c r="DP25" cm="1">
        <f t="array" ref="DP25">BJ25*INDEX(prod_est,$G25+$H25-1,MATCH(DP$14,$BP$14:$DP$14,0))</f>
        <v>7.9241321757624716E-2</v>
      </c>
    </row>
    <row r="26" spans="1:120" x14ac:dyDescent="0.25">
      <c r="A26" t="s">
        <v>45</v>
      </c>
      <c r="B26" t="s">
        <v>16</v>
      </c>
      <c r="C26" t="s">
        <v>16</v>
      </c>
      <c r="D26" t="s">
        <v>37</v>
      </c>
      <c r="E26" s="8">
        <v>5.7936101039999999</v>
      </c>
      <c r="F26" s="8">
        <v>5.5805857200000002</v>
      </c>
      <c r="G26">
        <f>MATCH(A26,Production_est!$A$4:$A$339,0)</f>
        <v>129</v>
      </c>
      <c r="H26">
        <f>IFERROR(MATCH(D26,Production_est!$D$4:$D$339,0),"-")</f>
        <v>6</v>
      </c>
      <c r="I26" s="8" cm="1">
        <f t="array" ref="I26">IFERROR(INDEX(Production_est!$E$4:$E$339,H26+G26-1),"-")</f>
        <v>56933.199907403301</v>
      </c>
      <c r="J26" s="42">
        <f t="shared" si="0"/>
        <v>9.8019885217699298E-5</v>
      </c>
      <c r="K26" s="42">
        <f t="shared" ref="K26:AP26" si="27">J26*(1-$F$4)</f>
        <v>9.8059409364964511E-5</v>
      </c>
      <c r="L26" s="42">
        <f t="shared" si="27"/>
        <v>9.8098949449385874E-5</v>
      </c>
      <c r="M26" s="42">
        <f t="shared" si="27"/>
        <v>9.8138505477389669E-5</v>
      </c>
      <c r="N26" s="42">
        <f t="shared" si="27"/>
        <v>9.8178077455404755E-5</v>
      </c>
      <c r="O26" s="42">
        <f t="shared" si="27"/>
        <v>9.8217665389862592E-5</v>
      </c>
      <c r="P26" s="42">
        <f t="shared" si="27"/>
        <v>9.8257269287197228E-5</v>
      </c>
      <c r="Q26" s="42">
        <f t="shared" si="27"/>
        <v>9.8296889153845301E-5</v>
      </c>
      <c r="R26" s="42">
        <f t="shared" si="27"/>
        <v>9.8336524996246049E-5</v>
      </c>
      <c r="S26" s="42">
        <f t="shared" si="27"/>
        <v>9.8376176820841316E-5</v>
      </c>
      <c r="T26" s="42">
        <f t="shared" si="27"/>
        <v>9.841584463407553E-5</v>
      </c>
      <c r="U26" s="42">
        <f t="shared" si="27"/>
        <v>9.8455528442395723E-5</v>
      </c>
      <c r="V26" s="42">
        <f t="shared" si="27"/>
        <v>9.849522825225153E-5</v>
      </c>
      <c r="W26" s="42">
        <f t="shared" si="27"/>
        <v>9.8534944070095186E-5</v>
      </c>
      <c r="X26" s="42">
        <f t="shared" si="27"/>
        <v>9.8574675902381517E-5</v>
      </c>
      <c r="Y26" s="42">
        <f t="shared" si="27"/>
        <v>9.8614423755567963E-5</v>
      </c>
      <c r="Z26" s="42">
        <f t="shared" si="27"/>
        <v>9.8654187636114567E-5</v>
      </c>
      <c r="AA26" s="42">
        <f t="shared" si="27"/>
        <v>9.8693967550483972E-5</v>
      </c>
      <c r="AB26" s="42">
        <f t="shared" si="27"/>
        <v>9.8733763505141439E-5</v>
      </c>
      <c r="AC26" s="42">
        <f t="shared" si="27"/>
        <v>9.8773575506554804E-5</v>
      </c>
      <c r="AD26" s="42">
        <f t="shared" si="27"/>
        <v>9.8813403561194557E-5</v>
      </c>
      <c r="AE26" s="42">
        <f t="shared" si="27"/>
        <v>9.8853247675533752E-5</v>
      </c>
      <c r="AF26" s="42">
        <f t="shared" si="27"/>
        <v>9.8893107856048084E-5</v>
      </c>
      <c r="AG26" s="42">
        <f t="shared" si="27"/>
        <v>9.8932984109215851E-5</v>
      </c>
      <c r="AH26" s="42">
        <f t="shared" si="27"/>
        <v>9.8972876441517967E-5</v>
      </c>
      <c r="AI26" s="42">
        <f t="shared" si="27"/>
        <v>9.9012784859437946E-5</v>
      </c>
      <c r="AJ26" s="42">
        <f t="shared" si="27"/>
        <v>9.905270936946192E-5</v>
      </c>
      <c r="AK26" s="42">
        <f t="shared" si="27"/>
        <v>9.9092649978078649E-5</v>
      </c>
      <c r="AL26" s="42">
        <f t="shared" si="27"/>
        <v>9.9132606691779496E-5</v>
      </c>
      <c r="AM26" s="42">
        <f t="shared" si="27"/>
        <v>9.9172579517058451E-5</v>
      </c>
      <c r="AN26" s="42">
        <f t="shared" si="27"/>
        <v>9.9212568460412109E-5</v>
      </c>
      <c r="AO26" s="42">
        <f t="shared" si="27"/>
        <v>9.9252573528339706E-5</v>
      </c>
      <c r="AP26" s="42">
        <f t="shared" si="27"/>
        <v>9.9292594727343081E-5</v>
      </c>
      <c r="AQ26" s="42">
        <f t="shared" ref="AQ26:BJ26" si="28">AP26*(1-$F$4)</f>
        <v>9.9332632063926701E-5</v>
      </c>
      <c r="AR26" s="42">
        <f t="shared" si="28"/>
        <v>9.9372685544597649E-5</v>
      </c>
      <c r="AS26" s="42">
        <f t="shared" si="28"/>
        <v>9.9412755175865637E-5</v>
      </c>
      <c r="AT26" s="42">
        <f t="shared" si="28"/>
        <v>9.9452840964243009E-5</v>
      </c>
      <c r="AU26" s="42">
        <f t="shared" si="28"/>
        <v>9.9492942916244733E-5</v>
      </c>
      <c r="AV26" s="42">
        <f t="shared" si="28"/>
        <v>9.9533061038388384E-5</v>
      </c>
      <c r="AW26" s="42">
        <f t="shared" si="28"/>
        <v>9.9573195337194191E-5</v>
      </c>
      <c r="AX26" s="42">
        <f t="shared" si="28"/>
        <v>9.9613345819184998E-5</v>
      </c>
      <c r="AY26" s="42">
        <f t="shared" si="28"/>
        <v>9.9653512490886293E-5</v>
      </c>
      <c r="AZ26" s="42">
        <f t="shared" si="28"/>
        <v>9.9693695358826179E-5</v>
      </c>
      <c r="BA26" s="42">
        <f t="shared" si="28"/>
        <v>9.9733894429535389E-5</v>
      </c>
      <c r="BB26" s="42">
        <f t="shared" si="28"/>
        <v>9.9774109709547311E-5</v>
      </c>
      <c r="BC26" s="42">
        <f t="shared" si="28"/>
        <v>9.9814341205397937E-5</v>
      </c>
      <c r="BD26" s="42">
        <f t="shared" si="28"/>
        <v>9.9854588923625927E-5</v>
      </c>
      <c r="BE26" s="42">
        <f t="shared" si="28"/>
        <v>9.9894852870772557E-5</v>
      </c>
      <c r="BF26" s="42">
        <f t="shared" si="28"/>
        <v>9.9935133053381746E-5</v>
      </c>
      <c r="BG26" s="42">
        <f t="shared" si="28"/>
        <v>9.9975429478000056E-5</v>
      </c>
      <c r="BH26" s="42">
        <f t="shared" si="28"/>
        <v>1.0001574215117668E-4</v>
      </c>
      <c r="BI26" s="42">
        <f t="shared" si="28"/>
        <v>1.0005607107946345E-4</v>
      </c>
      <c r="BJ26" s="42">
        <f t="shared" si="28"/>
        <v>1.0009641626941485E-4</v>
      </c>
      <c r="BK26" t="str">
        <f t="shared" si="3"/>
        <v>09_ROK</v>
      </c>
      <c r="BL26" t="str">
        <f t="shared" si="4"/>
        <v>d_ind_cem_7_7_gas_diesel_oil</v>
      </c>
      <c r="BO26" s="8">
        <f t="shared" si="5"/>
        <v>5.7936101039999999</v>
      </c>
      <c r="BP26" s="8">
        <f t="shared" si="6"/>
        <v>5.5805857200000002</v>
      </c>
      <c r="BQ26" s="8" cm="1">
        <f t="array" ref="BQ26">K26*INDEX(prod_est,$G26+$H26-1,MATCH(BQ$14,$BP$14:$DP$14,0))</f>
        <v>5.5547249531363834</v>
      </c>
      <c r="BR26" s="8" cm="1">
        <f t="array" ref="BR26">L26*INDEX(prod_est,$G26+$H26-1,MATCH(BR$14,$BP$14:$DP$14,0))</f>
        <v>5.3056848150526745</v>
      </c>
      <c r="BS26" s="8" cm="1">
        <f t="array" ref="BS26">M26*INDEX(prod_est,$G26+$H26-1,MATCH(BS$14,$BP$14:$DP$14,0))</f>
        <v>5.3276697270653459</v>
      </c>
      <c r="BT26" s="8" cm="1">
        <f t="array" ref="BT26">N26*INDEX(prod_est,$G26+$H26-1,MATCH(BT$14,$BP$14:$DP$14,0))</f>
        <v>5.3473314384548045</v>
      </c>
      <c r="BU26" s="8" cm="1">
        <f t="array" ref="BU26">O26*INDEX(prod_est,$G26+$H26-1,MATCH(BU$14,$BP$14:$DP$14,0))</f>
        <v>5.3647410033396232</v>
      </c>
      <c r="BV26" s="8" cm="1">
        <f t="array" ref="BV26">P26*INDEX(prod_est,$G26+$H26-1,MATCH(BV$14,$BP$14:$DP$14,0))</f>
        <v>5.3799967569546743</v>
      </c>
      <c r="BW26" s="8" cm="1">
        <f t="array" ref="BW26">Q26*INDEX(prod_est,$G26+$H26-1,MATCH(BW$14,$BP$14:$DP$14,0))</f>
        <v>5.3932481702615815</v>
      </c>
      <c r="BX26" s="8" cm="1">
        <f t="array" ref="BX26">R26*INDEX(prod_est,$G26+$H26-1,MATCH(BX$14,$BP$14:$DP$14,0))</f>
        <v>5.4047117601124723</v>
      </c>
      <c r="BY26" s="8" cm="1">
        <f t="array" ref="BY26">S26*INDEX(prod_est,$G26+$H26-1,MATCH(BY$14,$BP$14:$DP$14,0))</f>
        <v>5.4144310466461913</v>
      </c>
      <c r="BZ26" s="8" cm="1">
        <f t="array" ref="BZ26">T26*INDEX(prod_est,$G26+$H26-1,MATCH(BZ$14,$BP$14:$DP$14,0))</f>
        <v>5.3917908455977859</v>
      </c>
      <c r="CA26" s="8" cm="1">
        <f t="array" ref="CA26">U26*INDEX(prod_est,$G26+$H26-1,MATCH(CA$14,$BP$14:$DP$14,0))</f>
        <v>5.3678744182371414</v>
      </c>
      <c r="CB26" s="8" cm="1">
        <f t="array" ref="CB26">V26*INDEX(prod_est,$G26+$H26-1,MATCH(CB$14,$BP$14:$DP$14,0))</f>
        <v>5.3428975372039504</v>
      </c>
      <c r="CC26" s="8" cm="1">
        <f t="array" ref="CC26">W26*INDEX(prod_est,$G26+$H26-1,MATCH(CC$14,$BP$14:$DP$14,0))</f>
        <v>5.3377493455204945</v>
      </c>
      <c r="CD26" s="8" cm="1">
        <f t="array" ref="CD26">X26*INDEX(prod_est,$G26+$H26-1,MATCH(CD$14,$BP$14:$DP$14,0))</f>
        <v>5.331991958437369</v>
      </c>
      <c r="CE26" s="8" cm="1">
        <f t="array" ref="CE26">Y26*INDEX(prod_est,$G26+$H26-1,MATCH(CE$14,$BP$14:$DP$14,0))</f>
        <v>5.3255736765153383</v>
      </c>
      <c r="CF26" s="8" cm="1">
        <f t="array" ref="CF26">Z26*INDEX(prod_est,$G26+$H26-1,MATCH(CF$14,$BP$14:$DP$14,0))</f>
        <v>5.3184697008433224</v>
      </c>
      <c r="CG26" s="8" cm="1">
        <f t="array" ref="CG26">AA26*INDEX(prod_est,$G26+$H26-1,MATCH(CG$14,$BP$14:$DP$14,0))</f>
        <v>5.3109011743796506</v>
      </c>
      <c r="CH26" s="8" cm="1">
        <f t="array" ref="CH26">AB26*INDEX(prod_est,$G26+$H26-1,MATCH(CH$14,$BP$14:$DP$14,0))</f>
        <v>5.3027818849117319</v>
      </c>
      <c r="CI26" s="8" cm="1">
        <f t="array" ref="CI26">AC26*INDEX(prod_est,$G26+$H26-1,MATCH(CI$14,$BP$14:$DP$14,0))</f>
        <v>5.294177203421178</v>
      </c>
      <c r="CJ26" s="8" cm="1">
        <f t="array" ref="CJ26">AD26*INDEX(prod_est,$G26+$H26-1,MATCH(CJ$14,$BP$14:$DP$14,0))</f>
        <v>5.2852956891142355</v>
      </c>
      <c r="CK26" s="8" cm="1">
        <f t="array" ref="CK26">AE26*INDEX(prod_est,$G26+$H26-1,MATCH(CK$14,$BP$14:$DP$14,0))</f>
        <v>5.2761294437542734</v>
      </c>
      <c r="CL26" s="8" cm="1">
        <f t="array" ref="CL26">AF26*INDEX(prod_est,$G26+$H26-1,MATCH(CL$14,$BP$14:$DP$14,0))</f>
        <v>5.2667051721025446</v>
      </c>
      <c r="CM26" s="8" cm="1">
        <f t="array" ref="CM26">AG26*INDEX(prod_est,$G26+$H26-1,MATCH(CM$14,$BP$14:$DP$14,0))</f>
        <v>5.2311819703929796</v>
      </c>
      <c r="CN26" s="8" cm="1">
        <f t="array" ref="CN26">AH26*INDEX(prod_est,$G26+$H26-1,MATCH(CN$14,$BP$14:$DP$14,0))</f>
        <v>5.1955100804177272</v>
      </c>
      <c r="CO26" s="8" cm="1">
        <f t="array" ref="CO26">AI26*INDEX(prod_est,$G26+$H26-1,MATCH(CO$14,$BP$14:$DP$14,0))</f>
        <v>5.1597994471749082</v>
      </c>
      <c r="CP26" s="8" cm="1">
        <f t="array" ref="CP26">AJ26*INDEX(prod_est,$G26+$H26-1,MATCH(CP$14,$BP$14:$DP$14,0))</f>
        <v>5.1240898857857786</v>
      </c>
      <c r="CQ26" s="8" cm="1">
        <f t="array" ref="CQ26">AK26*INDEX(prod_est,$G26+$H26-1,MATCH(CQ$14,$BP$14:$DP$14,0))</f>
        <v>5.0884258318854556</v>
      </c>
      <c r="CR26" s="8" cm="1">
        <f t="array" ref="CR26">AL26*INDEX(prod_est,$G26+$H26-1,MATCH(CR$14,$BP$14:$DP$14,0))</f>
        <v>5.0936135583810405</v>
      </c>
      <c r="CS26" s="8" cm="1">
        <f t="array" ref="CS26">AM26*INDEX(prod_est,$G26+$H26-1,MATCH(CS$14,$BP$14:$DP$14,0))</f>
        <v>5.0986730502505209</v>
      </c>
      <c r="CT26" s="8" cm="1">
        <f t="array" ref="CT26">AN26*INDEX(prod_est,$G26+$H26-1,MATCH(CT$14,$BP$14:$DP$14,0))</f>
        <v>5.1035950762091327</v>
      </c>
      <c r="CU26" s="8" cm="1">
        <f t="array" ref="CU26">AO26*INDEX(prod_est,$G26+$H26-1,MATCH(CU$14,$BP$14:$DP$14,0))</f>
        <v>5.1084940515919008</v>
      </c>
      <c r="CV26" s="8" cm="1">
        <f t="array" ref="CV26">AP26*INDEX(prod_est,$G26+$H26-1,MATCH(CV$14,$BP$14:$DP$14,0))</f>
        <v>5.1133515448922298</v>
      </c>
      <c r="CW26" cm="1">
        <f t="array" ref="CW26">AQ26*INDEX(prod_est,$G26+$H26-1,MATCH(CW$14,$BP$14:$DP$14,0))</f>
        <v>5.1154133801925896</v>
      </c>
      <c r="CX26" cm="1">
        <f t="array" ref="CX26">AR26*INDEX(prod_est,$G26+$H26-1,MATCH(CX$14,$BP$14:$DP$14,0))</f>
        <v>5.1174760468781519</v>
      </c>
      <c r="CY26" cm="1">
        <f t="array" ref="CY26">AS26*INDEX(prod_est,$G26+$H26-1,MATCH(CY$14,$BP$14:$DP$14,0))</f>
        <v>5.1195395452841517</v>
      </c>
      <c r="CZ26" cm="1">
        <f t="array" ref="CZ26">AT26*INDEX(prod_est,$G26+$H26-1,MATCH(CZ$14,$BP$14:$DP$14,0))</f>
        <v>5.1216038757459597</v>
      </c>
      <c r="DA26" cm="1">
        <f t="array" ref="DA26">AU26*INDEX(prod_est,$G26+$H26-1,MATCH(DA$14,$BP$14:$DP$14,0))</f>
        <v>5.1236690385990844</v>
      </c>
      <c r="DB26" cm="1">
        <f t="array" ref="DB26">AV26*INDEX(prod_est,$G26+$H26-1,MATCH(DB$14,$BP$14:$DP$14,0))</f>
        <v>5.125735034179165</v>
      </c>
      <c r="DC26" cm="1">
        <f t="array" ref="DC26">AW26*INDEX(prod_est,$G26+$H26-1,MATCH(DC$14,$BP$14:$DP$14,0))</f>
        <v>5.127801862821979</v>
      </c>
      <c r="DD26" cm="1">
        <f t="array" ref="DD26">AX26*INDEX(prod_est,$G26+$H26-1,MATCH(DD$14,$BP$14:$DP$14,0))</f>
        <v>5.1298695248634401</v>
      </c>
      <c r="DE26" cm="1">
        <f t="array" ref="DE26">AY26*INDEX(prod_est,$G26+$H26-1,MATCH(DE$14,$BP$14:$DP$14,0))</f>
        <v>5.1319380206395948</v>
      </c>
      <c r="DF26" cm="1">
        <f t="array" ref="DF26">AZ26*INDEX(prod_est,$G26+$H26-1,MATCH(DF$14,$BP$14:$DP$14,0))</f>
        <v>5.1340073504866277</v>
      </c>
      <c r="DG26" cm="1">
        <f t="array" ref="DG26">BA26*INDEX(prod_est,$G26+$H26-1,MATCH(DG$14,$BP$14:$DP$14,0))</f>
        <v>5.1360775147408564</v>
      </c>
      <c r="DH26" cm="1">
        <f t="array" ref="DH26">BB26*INDEX(prod_est,$G26+$H26-1,MATCH(DH$14,$BP$14:$DP$14,0))</f>
        <v>5.1381485137387362</v>
      </c>
      <c r="DI26" cm="1">
        <f t="array" ref="DI26">BC26*INDEX(prod_est,$G26+$H26-1,MATCH(DI$14,$BP$14:$DP$14,0))</f>
        <v>5.1402203478168573</v>
      </c>
      <c r="DJ26" cm="1">
        <f t="array" ref="DJ26">BD26*INDEX(prod_est,$G26+$H26-1,MATCH(DJ$14,$BP$14:$DP$14,0))</f>
        <v>5.1422930173119443</v>
      </c>
      <c r="DK26" cm="1">
        <f t="array" ref="DK26">BE26*INDEX(prod_est,$G26+$H26-1,MATCH(DK$14,$BP$14:$DP$14,0))</f>
        <v>5.144366522560861</v>
      </c>
      <c r="DL26" cm="1">
        <f t="array" ref="DL26">BF26*INDEX(prod_est,$G26+$H26-1,MATCH(DL$14,$BP$14:$DP$14,0))</f>
        <v>5.1464408639006036</v>
      </c>
      <c r="DM26" cm="1">
        <f t="array" ref="DM26">BG26*INDEX(prod_est,$G26+$H26-1,MATCH(DM$14,$BP$14:$DP$14,0))</f>
        <v>5.148516041668306</v>
      </c>
      <c r="DN26" cm="1">
        <f t="array" ref="DN26">BH26*INDEX(prod_est,$G26+$H26-1,MATCH(DN$14,$BP$14:$DP$14,0))</f>
        <v>5.1505920562012371</v>
      </c>
      <c r="DO26" cm="1">
        <f t="array" ref="DO26">BI26*INDEX(prod_est,$G26+$H26-1,MATCH(DO$14,$BP$14:$DP$14,0))</f>
        <v>5.1526689078368024</v>
      </c>
      <c r="DP26" cm="1">
        <f t="array" ref="DP26">BJ26*INDEX(prod_est,$G26+$H26-1,MATCH(DP$14,$BP$14:$DP$14,0))</f>
        <v>5.1547465969125437</v>
      </c>
    </row>
    <row r="27" spans="1:120" x14ac:dyDescent="0.25">
      <c r="A27" t="s">
        <v>45</v>
      </c>
      <c r="B27" t="s">
        <v>17</v>
      </c>
      <c r="C27" t="s">
        <v>17</v>
      </c>
      <c r="D27" t="s">
        <v>37</v>
      </c>
      <c r="E27" s="8">
        <v>13.461608699999999</v>
      </c>
      <c r="F27" s="8">
        <v>13.418987076000001</v>
      </c>
      <c r="G27">
        <f>MATCH(A27,Production_est!$A$4:$A$339,0)</f>
        <v>129</v>
      </c>
      <c r="H27">
        <f>IFERROR(MATCH(D27,Production_est!$D$4:$D$339,0),"-")</f>
        <v>6</v>
      </c>
      <c r="I27" s="8" cm="1">
        <f t="array" ref="I27">IFERROR(INDEX(Production_est!$E$4:$E$339,H27+G27-1),"-")</f>
        <v>56933.199907403301</v>
      </c>
      <c r="J27" s="42">
        <f t="shared" si="0"/>
        <v>2.356970466761884E-4</v>
      </c>
      <c r="K27" s="42">
        <f t="shared" ref="K27:AP27" si="29">J27*(1-$F$4)</f>
        <v>2.3579208580791269E-4</v>
      </c>
      <c r="L27" s="42">
        <f t="shared" si="29"/>
        <v>2.3588716326186751E-4</v>
      </c>
      <c r="M27" s="42">
        <f t="shared" si="29"/>
        <v>2.3598227905350538E-4</v>
      </c>
      <c r="N27" s="42">
        <f t="shared" si="29"/>
        <v>2.3607743319828503E-4</v>
      </c>
      <c r="O27" s="42">
        <f t="shared" si="29"/>
        <v>2.3617262571167146E-4</v>
      </c>
      <c r="P27" s="42">
        <f t="shared" si="29"/>
        <v>2.3626785660913586E-4</v>
      </c>
      <c r="Q27" s="42">
        <f t="shared" si="29"/>
        <v>2.3636312590615569E-4</v>
      </c>
      <c r="R27" s="42">
        <f t="shared" si="29"/>
        <v>2.3645843361821465E-4</v>
      </c>
      <c r="S27" s="42">
        <f t="shared" si="29"/>
        <v>2.3655377976080266E-4</v>
      </c>
      <c r="T27" s="42">
        <f t="shared" si="29"/>
        <v>2.366491643494159E-4</v>
      </c>
      <c r="U27" s="42">
        <f t="shared" si="29"/>
        <v>2.3674458739955681E-4</v>
      </c>
      <c r="V27" s="42">
        <f t="shared" si="29"/>
        <v>2.3684004892673407E-4</v>
      </c>
      <c r="W27" s="42">
        <f t="shared" si="29"/>
        <v>2.3693554894646261E-4</v>
      </c>
      <c r="X27" s="42">
        <f t="shared" si="29"/>
        <v>2.3703108747426361E-4</v>
      </c>
      <c r="Y27" s="42">
        <f t="shared" si="29"/>
        <v>2.3712666452566455E-4</v>
      </c>
      <c r="Z27" s="42">
        <f t="shared" si="29"/>
        <v>2.372222801161991E-4</v>
      </c>
      <c r="AA27" s="42">
        <f t="shared" si="29"/>
        <v>2.3731793426140727E-4</v>
      </c>
      <c r="AB27" s="42">
        <f t="shared" si="29"/>
        <v>2.3741362697683526E-4</v>
      </c>
      <c r="AC27" s="42">
        <f t="shared" si="29"/>
        <v>2.3750935827803561E-4</v>
      </c>
      <c r="AD27" s="42">
        <f t="shared" si="29"/>
        <v>2.376051281805671E-4</v>
      </c>
      <c r="AE27" s="42">
        <f t="shared" si="29"/>
        <v>2.3770093669999475E-4</v>
      </c>
      <c r="AF27" s="42">
        <f t="shared" si="29"/>
        <v>2.3779678385188994E-4</v>
      </c>
      <c r="AG27" s="42">
        <f t="shared" si="29"/>
        <v>2.3789266965183024E-4</v>
      </c>
      <c r="AH27" s="42">
        <f t="shared" si="29"/>
        <v>2.3798859411539955E-4</v>
      </c>
      <c r="AI27" s="42">
        <f t="shared" si="29"/>
        <v>2.3808455725818803E-4</v>
      </c>
      <c r="AJ27" s="42">
        <f t="shared" si="29"/>
        <v>2.3818055909579215E-4</v>
      </c>
      <c r="AK27" s="42">
        <f t="shared" si="29"/>
        <v>2.3827659964381466E-4</v>
      </c>
      <c r="AL27" s="42">
        <f t="shared" si="29"/>
        <v>2.383726789178646E-4</v>
      </c>
      <c r="AM27" s="42">
        <f t="shared" si="29"/>
        <v>2.3846879693355729E-4</v>
      </c>
      <c r="AN27" s="42">
        <f t="shared" si="29"/>
        <v>2.385649537065144E-4</v>
      </c>
      <c r="AO27" s="42">
        <f t="shared" si="29"/>
        <v>2.3866114925236382E-4</v>
      </c>
      <c r="AP27" s="42">
        <f t="shared" si="29"/>
        <v>2.387573835867398E-4</v>
      </c>
      <c r="AQ27" s="42">
        <f t="shared" ref="AQ27:BJ27" si="30">AP27*(1-$F$4)</f>
        <v>2.3885365672528285E-4</v>
      </c>
      <c r="AR27" s="42">
        <f t="shared" si="30"/>
        <v>2.3894996868363983E-4</v>
      </c>
      <c r="AS27" s="42">
        <f t="shared" si="30"/>
        <v>2.3904631947746391E-4</v>
      </c>
      <c r="AT27" s="42">
        <f t="shared" si="30"/>
        <v>2.3914270912241451E-4</v>
      </c>
      <c r="AU27" s="42">
        <f t="shared" si="30"/>
        <v>2.3923913763415744E-4</v>
      </c>
      <c r="AV27" s="42">
        <f t="shared" si="30"/>
        <v>2.3933560502836478E-4</v>
      </c>
      <c r="AW27" s="42">
        <f t="shared" si="30"/>
        <v>2.3943211132071494E-4</v>
      </c>
      <c r="AX27" s="42">
        <f t="shared" si="30"/>
        <v>2.3952865652689267E-4</v>
      </c>
      <c r="AY27" s="42">
        <f t="shared" si="30"/>
        <v>2.3962524066258902E-4</v>
      </c>
      <c r="AZ27" s="42">
        <f t="shared" si="30"/>
        <v>2.3972186374350137E-4</v>
      </c>
      <c r="BA27" s="42">
        <f t="shared" si="30"/>
        <v>2.3981852578533344E-4</v>
      </c>
      <c r="BB27" s="42">
        <f t="shared" si="30"/>
        <v>2.3991522680379528E-4</v>
      </c>
      <c r="BC27" s="42">
        <f t="shared" si="30"/>
        <v>2.4001196681460327E-4</v>
      </c>
      <c r="BD27" s="42">
        <f t="shared" si="30"/>
        <v>2.4010874583348015E-4</v>
      </c>
      <c r="BE27" s="42">
        <f t="shared" si="30"/>
        <v>2.4020556387615495E-4</v>
      </c>
      <c r="BF27" s="42">
        <f t="shared" si="30"/>
        <v>2.403024209583631E-4</v>
      </c>
      <c r="BG27" s="42">
        <f t="shared" si="30"/>
        <v>2.4039931709584633E-4</v>
      </c>
      <c r="BH27" s="42">
        <f t="shared" si="30"/>
        <v>2.4049625230435274E-4</v>
      </c>
      <c r="BI27" s="42">
        <f t="shared" si="30"/>
        <v>2.4059322659963678E-4</v>
      </c>
      <c r="BJ27" s="42">
        <f t="shared" si="30"/>
        <v>2.4069023999745924E-4</v>
      </c>
      <c r="BK27" t="str">
        <f t="shared" si="3"/>
        <v>09_ROK</v>
      </c>
      <c r="BL27" t="str">
        <f t="shared" si="4"/>
        <v>d_ind_cem_7_8_fuel_oil</v>
      </c>
      <c r="BO27" s="8">
        <f t="shared" si="5"/>
        <v>13.461608699999999</v>
      </c>
      <c r="BP27" s="8">
        <f t="shared" si="6"/>
        <v>13.418987076000001</v>
      </c>
      <c r="BQ27" s="8" cm="1">
        <f t="array" ref="BQ27">K27*INDEX(prod_est,$G27+$H27-1,MATCH(BQ$14,$BP$14:$DP$14,0))</f>
        <v>13.356802690035884</v>
      </c>
      <c r="BR27" s="8" cm="1">
        <f t="array" ref="BR27">L27*INDEX(prod_est,$G27+$H27-1,MATCH(BR$14,$BP$14:$DP$14,0))</f>
        <v>12.757964761183043</v>
      </c>
      <c r="BS27" s="8" cm="1">
        <f t="array" ref="BS27">M27*INDEX(prod_est,$G27+$H27-1,MATCH(BS$14,$BP$14:$DP$14,0))</f>
        <v>12.8108293286258</v>
      </c>
      <c r="BT27" s="8" cm="1">
        <f t="array" ref="BT27">N27*INDEX(prod_est,$G27+$H27-1,MATCH(BT$14,$BP$14:$DP$14,0))</f>
        <v>12.858107565044895</v>
      </c>
      <c r="BU27" s="8" cm="1">
        <f t="array" ref="BU27">O27*INDEX(prod_est,$G27+$H27-1,MATCH(BU$14,$BP$14:$DP$14,0))</f>
        <v>12.899970326036255</v>
      </c>
      <c r="BV27" s="8" cm="1">
        <f t="array" ref="BV27">P27*INDEX(prod_est,$G27+$H27-1,MATCH(BV$14,$BP$14:$DP$14,0))</f>
        <v>12.93665406693129</v>
      </c>
      <c r="BW27" s="8" cm="1">
        <f t="array" ref="BW27">Q27*INDEX(prod_est,$G27+$H27-1,MATCH(BW$14,$BP$14:$DP$14,0))</f>
        <v>12.968518203211257</v>
      </c>
      <c r="BX27" s="8" cm="1">
        <f t="array" ref="BX27">R27*INDEX(prod_est,$G27+$H27-1,MATCH(BX$14,$BP$14:$DP$14,0))</f>
        <v>12.996083367832306</v>
      </c>
      <c r="BY27" s="8" cm="1">
        <f t="array" ref="BY27">S27*INDEX(prod_est,$G27+$H27-1,MATCH(BY$14,$BP$14:$DP$14,0))</f>
        <v>13.019454208623534</v>
      </c>
      <c r="BZ27" s="8" cm="1">
        <f t="array" ref="BZ27">T27*INDEX(prod_est,$G27+$H27-1,MATCH(BZ$14,$BP$14:$DP$14,0))</f>
        <v>12.965013943656759</v>
      </c>
      <c r="CA27" s="8" cm="1">
        <f t="array" ref="CA27">U27*INDEX(prod_est,$G27+$H27-1,MATCH(CA$14,$BP$14:$DP$14,0))</f>
        <v>12.907504885332219</v>
      </c>
      <c r="CB27" s="8" cm="1">
        <f t="array" ref="CB27">V27*INDEX(prod_est,$G27+$H27-1,MATCH(CB$14,$BP$14:$DP$14,0))</f>
        <v>12.847445877084752</v>
      </c>
      <c r="CC27" s="8" cm="1">
        <f t="array" ref="CC27">W27*INDEX(prod_est,$G27+$H27-1,MATCH(CC$14,$BP$14:$DP$14,0))</f>
        <v>12.835066617786309</v>
      </c>
      <c r="CD27" s="8" cm="1">
        <f t="array" ref="CD27">X27*INDEX(prod_est,$G27+$H27-1,MATCH(CD$14,$BP$14:$DP$14,0))</f>
        <v>12.821222496983165</v>
      </c>
      <c r="CE27" s="8" cm="1">
        <f t="array" ref="CE27">Y27*INDEX(prod_est,$G27+$H27-1,MATCH(CE$14,$BP$14:$DP$14,0))</f>
        <v>12.805789199031448</v>
      </c>
      <c r="CF27" s="8" cm="1">
        <f t="array" ref="CF27">Z27*INDEX(prod_est,$G27+$H27-1,MATCH(CF$14,$BP$14:$DP$14,0))</f>
        <v>12.788707092866614</v>
      </c>
      <c r="CG27" s="8" cm="1">
        <f t="array" ref="CG27">AA27*INDEX(prod_est,$G27+$H27-1,MATCH(CG$14,$BP$14:$DP$14,0))</f>
        <v>12.770507935305718</v>
      </c>
      <c r="CH27" s="8" cm="1">
        <f t="array" ref="CH27">AB27*INDEX(prod_est,$G27+$H27-1,MATCH(CH$14,$BP$14:$DP$14,0))</f>
        <v>12.750984421842633</v>
      </c>
      <c r="CI27" s="8" cm="1">
        <f t="array" ref="CI27">AC27*INDEX(prod_est,$G27+$H27-1,MATCH(CI$14,$BP$14:$DP$14,0))</f>
        <v>12.730293742493147</v>
      </c>
      <c r="CJ27" s="8" cm="1">
        <f t="array" ref="CJ27">AD27*INDEX(prod_est,$G27+$H27-1,MATCH(CJ$14,$BP$14:$DP$14,0))</f>
        <v>12.708937395385524</v>
      </c>
      <c r="CK27" s="8" cm="1">
        <f t="array" ref="CK27">AE27*INDEX(prod_est,$G27+$H27-1,MATCH(CK$14,$BP$14:$DP$14,0))</f>
        <v>12.686896388546412</v>
      </c>
      <c r="CL27" s="8" cm="1">
        <f t="array" ref="CL27">AF27*INDEX(prod_est,$G27+$H27-1,MATCH(CL$14,$BP$14:$DP$14,0))</f>
        <v>12.66423493581717</v>
      </c>
      <c r="CM27" s="8" cm="1">
        <f t="array" ref="CM27">AG27*INDEX(prod_est,$G27+$H27-1,MATCH(CM$14,$BP$14:$DP$14,0))</f>
        <v>12.578816413720032</v>
      </c>
      <c r="CN27" s="8" cm="1">
        <f t="array" ref="CN27">AH27*INDEX(prod_est,$G27+$H27-1,MATCH(CN$14,$BP$14:$DP$14,0))</f>
        <v>12.493040358199751</v>
      </c>
      <c r="CO27" s="8" cm="1">
        <f t="array" ref="CO27">AI27*INDEX(prod_est,$G27+$H27-1,MATCH(CO$14,$BP$14:$DP$14,0))</f>
        <v>12.407171141238567</v>
      </c>
      <c r="CP27" s="8" cm="1">
        <f t="array" ref="CP27">AJ27*INDEX(prod_est,$G27+$H27-1,MATCH(CP$14,$BP$14:$DP$14,0))</f>
        <v>12.321304501639602</v>
      </c>
      <c r="CQ27" s="8" cm="1">
        <f t="array" ref="CQ27">AK27*INDEX(prod_est,$G27+$H27-1,MATCH(CQ$14,$BP$14:$DP$14,0))</f>
        <v>12.235547288619641</v>
      </c>
      <c r="CR27" s="8" cm="1">
        <f t="array" ref="CR27">AL27*INDEX(prod_est,$G27+$H27-1,MATCH(CR$14,$BP$14:$DP$14,0))</f>
        <v>12.248021612694366</v>
      </c>
      <c r="CS27" s="8" cm="1">
        <f t="array" ref="CS27">AM27*INDEX(prod_est,$G27+$H27-1,MATCH(CS$14,$BP$14:$DP$14,0))</f>
        <v>12.260187585840225</v>
      </c>
      <c r="CT27" s="8" cm="1">
        <f t="array" ref="CT27">AN27*INDEX(prod_est,$G27+$H27-1,MATCH(CT$14,$BP$14:$DP$14,0))</f>
        <v>12.272023010657668</v>
      </c>
      <c r="CU27" s="8" cm="1">
        <f t="array" ref="CU27">AO27*INDEX(prod_est,$G27+$H27-1,MATCH(CU$14,$BP$14:$DP$14,0))</f>
        <v>12.28380300842948</v>
      </c>
      <c r="CV27" s="8" cm="1">
        <f t="array" ref="CV27">AP27*INDEX(prod_est,$G27+$H27-1,MATCH(CV$14,$BP$14:$DP$14,0))</f>
        <v>12.295483259049995</v>
      </c>
      <c r="CW27" cm="1">
        <f t="array" ref="CW27">AQ27*INDEX(prod_est,$G27+$H27-1,MATCH(CW$14,$BP$14:$DP$14,0))</f>
        <v>12.300441115202839</v>
      </c>
      <c r="CX27" cm="1">
        <f t="array" ref="CX27">AR27*INDEX(prod_est,$G27+$H27-1,MATCH(CX$14,$BP$14:$DP$14,0))</f>
        <v>12.305400970491226</v>
      </c>
      <c r="CY27" cm="1">
        <f t="array" ref="CY27">AS27*INDEX(prod_est,$G27+$H27-1,MATCH(CY$14,$BP$14:$DP$14,0))</f>
        <v>12.310362825721265</v>
      </c>
      <c r="CZ27" cm="1">
        <f t="array" ref="CZ27">AT27*INDEX(prod_est,$G27+$H27-1,MATCH(CZ$14,$BP$14:$DP$14,0))</f>
        <v>12.315326681699378</v>
      </c>
      <c r="DA27" cm="1">
        <f t="array" ref="DA27">AU27*INDEX(prod_est,$G27+$H27-1,MATCH(DA$14,$BP$14:$DP$14,0))</f>
        <v>12.320292539232323</v>
      </c>
      <c r="DB27" cm="1">
        <f t="array" ref="DB27">AV27*INDEX(prod_est,$G27+$H27-1,MATCH(DB$14,$BP$14:$DP$14,0))</f>
        <v>12.325260399127176</v>
      </c>
      <c r="DC27" cm="1">
        <f t="array" ref="DC27">AW27*INDEX(prod_est,$G27+$H27-1,MATCH(DC$14,$BP$14:$DP$14,0))</f>
        <v>12.330230262191341</v>
      </c>
      <c r="DD27" cm="1">
        <f t="array" ref="DD27">AX27*INDEX(prod_est,$G27+$H27-1,MATCH(DD$14,$BP$14:$DP$14,0))</f>
        <v>12.335202129232547</v>
      </c>
      <c r="DE27" cm="1">
        <f t="array" ref="DE27">AY27*INDEX(prod_est,$G27+$H27-1,MATCH(DE$14,$BP$14:$DP$14,0))</f>
        <v>12.340176001058852</v>
      </c>
      <c r="DF27" cm="1">
        <f t="array" ref="DF27">AZ27*INDEX(prod_est,$G27+$H27-1,MATCH(DF$14,$BP$14:$DP$14,0))</f>
        <v>12.345151878478635</v>
      </c>
      <c r="DG27" cm="1">
        <f t="array" ref="DG27">BA27*INDEX(prod_est,$G27+$H27-1,MATCH(DG$14,$BP$14:$DP$14,0))</f>
        <v>12.350129762300604</v>
      </c>
      <c r="DH27" cm="1">
        <f t="array" ref="DH27">BB27*INDEX(prod_est,$G27+$H27-1,MATCH(DH$14,$BP$14:$DP$14,0))</f>
        <v>12.355109653333789</v>
      </c>
      <c r="DI27" cm="1">
        <f t="array" ref="DI27">BC27*INDEX(prod_est,$G27+$H27-1,MATCH(DI$14,$BP$14:$DP$14,0))</f>
        <v>12.360091552387553</v>
      </c>
      <c r="DJ27" cm="1">
        <f t="array" ref="DJ27">BD27*INDEX(prod_est,$G27+$H27-1,MATCH(DJ$14,$BP$14:$DP$14,0))</f>
        <v>12.365075460271582</v>
      </c>
      <c r="DK27" cm="1">
        <f t="array" ref="DK27">BE27*INDEX(prod_est,$G27+$H27-1,MATCH(DK$14,$BP$14:$DP$14,0))</f>
        <v>12.370061377795885</v>
      </c>
      <c r="DL27" cm="1">
        <f t="array" ref="DL27">BF27*INDEX(prod_est,$G27+$H27-1,MATCH(DL$14,$BP$14:$DP$14,0))</f>
        <v>12.375049305770805</v>
      </c>
      <c r="DM27" cm="1">
        <f t="array" ref="DM27">BG27*INDEX(prod_est,$G27+$H27-1,MATCH(DM$14,$BP$14:$DP$14,0))</f>
        <v>12.380039245007003</v>
      </c>
      <c r="DN27" cm="1">
        <f t="array" ref="DN27">BH27*INDEX(prod_est,$G27+$H27-1,MATCH(DN$14,$BP$14:$DP$14,0))</f>
        <v>12.385031196315476</v>
      </c>
      <c r="DO27" cm="1">
        <f t="array" ref="DO27">BI27*INDEX(prod_est,$G27+$H27-1,MATCH(DO$14,$BP$14:$DP$14,0))</f>
        <v>12.390025160507539</v>
      </c>
      <c r="DP27" cm="1">
        <f t="array" ref="DP27">BJ27*INDEX(prod_est,$G27+$H27-1,MATCH(DP$14,$BP$14:$DP$14,0))</f>
        <v>12.395021138394842</v>
      </c>
    </row>
    <row r="28" spans="1:120" x14ac:dyDescent="0.25">
      <c r="A28" t="s">
        <v>45</v>
      </c>
      <c r="B28" t="s">
        <v>18</v>
      </c>
      <c r="C28" t="s">
        <v>18</v>
      </c>
      <c r="D28" t="s">
        <v>37</v>
      </c>
      <c r="E28" s="8">
        <v>0.76321177200000001</v>
      </c>
      <c r="F28" s="8">
        <v>0.66779460000000002</v>
      </c>
      <c r="G28">
        <f>MATCH(A28,Production_est!$A$4:$A$339,0)</f>
        <v>129</v>
      </c>
      <c r="H28">
        <f>IFERROR(MATCH(D28,Production_est!$D$4:$D$339,0),"-")</f>
        <v>6</v>
      </c>
      <c r="I28" s="8" cm="1">
        <f t="array" ref="I28">IFERROR(INDEX(Production_est!$E$4:$E$339,H28+G28-1),"-")</f>
        <v>56933.199907403301</v>
      </c>
      <c r="J28" s="42">
        <f t="shared" si="0"/>
        <v>1.1729440837439446E-5</v>
      </c>
      <c r="K28" s="42">
        <f t="shared" ref="K28:AP28" si="31">J28*(1-$F$4)</f>
        <v>1.1734170450680351E-5</v>
      </c>
      <c r="L28" s="42">
        <f t="shared" si="31"/>
        <v>1.1738901971023368E-5</v>
      </c>
      <c r="M28" s="42">
        <f t="shared" si="31"/>
        <v>1.1743635399237492E-5</v>
      </c>
      <c r="N28" s="42">
        <f t="shared" si="31"/>
        <v>1.1748370736092025E-5</v>
      </c>
      <c r="O28" s="42">
        <f t="shared" si="31"/>
        <v>1.1753107982356579E-5</v>
      </c>
      <c r="P28" s="42">
        <f t="shared" si="31"/>
        <v>1.175784713880108E-5</v>
      </c>
      <c r="Q28" s="42">
        <f t="shared" si="31"/>
        <v>1.1762588206195758E-5</v>
      </c>
      <c r="R28" s="42">
        <f t="shared" si="31"/>
        <v>1.1767331185311161E-5</v>
      </c>
      <c r="S28" s="42">
        <f t="shared" si="31"/>
        <v>1.1772076076918142E-5</v>
      </c>
      <c r="T28" s="42">
        <f t="shared" si="31"/>
        <v>1.1776822881787868E-5</v>
      </c>
      <c r="U28" s="42">
        <f t="shared" si="31"/>
        <v>1.1781571600691815E-5</v>
      </c>
      <c r="V28" s="42">
        <f t="shared" si="31"/>
        <v>1.1786322234401773E-5</v>
      </c>
      <c r="W28" s="42">
        <f t="shared" si="31"/>
        <v>1.179107478368984E-5</v>
      </c>
      <c r="X28" s="42">
        <f t="shared" si="31"/>
        <v>1.1795829249328425E-5</v>
      </c>
      <c r="Y28" s="42">
        <f t="shared" si="31"/>
        <v>1.1800585632090252E-5</v>
      </c>
      <c r="Z28" s="42">
        <f t="shared" si="31"/>
        <v>1.1805343932748354E-5</v>
      </c>
      <c r="AA28" s="42">
        <f t="shared" si="31"/>
        <v>1.1810104152076077E-5</v>
      </c>
      <c r="AB28" s="42">
        <f t="shared" si="31"/>
        <v>1.1814866290847077E-5</v>
      </c>
      <c r="AC28" s="42">
        <f t="shared" si="31"/>
        <v>1.1819630349835322E-5</v>
      </c>
      <c r="AD28" s="42">
        <f t="shared" si="31"/>
        <v>1.1824396329815096E-5</v>
      </c>
      <c r="AE28" s="42">
        <f t="shared" si="31"/>
        <v>1.182916423156099E-5</v>
      </c>
      <c r="AF28" s="42">
        <f t="shared" si="31"/>
        <v>1.1833934055847909E-5</v>
      </c>
      <c r="AG28" s="42">
        <f t="shared" si="31"/>
        <v>1.1838705803451075E-5</v>
      </c>
      <c r="AH28" s="42">
        <f t="shared" si="31"/>
        <v>1.1843479475146017E-5</v>
      </c>
      <c r="AI28" s="42">
        <f t="shared" si="31"/>
        <v>1.1848255071708576E-5</v>
      </c>
      <c r="AJ28" s="42">
        <f t="shared" si="31"/>
        <v>1.1853032593914911E-5</v>
      </c>
      <c r="AK28" s="42">
        <f t="shared" si="31"/>
        <v>1.1857812042541491E-5</v>
      </c>
      <c r="AL28" s="42">
        <f t="shared" si="31"/>
        <v>1.1862593418365097E-5</v>
      </c>
      <c r="AM28" s="42">
        <f t="shared" si="31"/>
        <v>1.1867376722162825E-5</v>
      </c>
      <c r="AN28" s="42">
        <f t="shared" si="31"/>
        <v>1.1872161954712085E-5</v>
      </c>
      <c r="AO28" s="42">
        <f t="shared" si="31"/>
        <v>1.1876949116790599E-5</v>
      </c>
      <c r="AP28" s="42">
        <f t="shared" si="31"/>
        <v>1.1881738209176403E-5</v>
      </c>
      <c r="AQ28" s="42">
        <f t="shared" ref="AQ28:BJ28" si="32">AP28*(1-$F$4)</f>
        <v>1.1886529232647846E-5</v>
      </c>
      <c r="AR28" s="42">
        <f t="shared" si="32"/>
        <v>1.1891322187983592E-5</v>
      </c>
      <c r="AS28" s="42">
        <f t="shared" si="32"/>
        <v>1.1896117075962619E-5</v>
      </c>
      <c r="AT28" s="42">
        <f t="shared" si="32"/>
        <v>1.1900913897364218E-5</v>
      </c>
      <c r="AU28" s="42">
        <f t="shared" si="32"/>
        <v>1.1905712652967995E-5</v>
      </c>
      <c r="AV28" s="42">
        <f t="shared" si="32"/>
        <v>1.1910513343553871E-5</v>
      </c>
      <c r="AW28" s="42">
        <f t="shared" si="32"/>
        <v>1.191531596990208E-5</v>
      </c>
      <c r="AX28" s="42">
        <f t="shared" si="32"/>
        <v>1.1920120532793171E-5</v>
      </c>
      <c r="AY28" s="42">
        <f t="shared" si="32"/>
        <v>1.1924927033008007E-5</v>
      </c>
      <c r="AZ28" s="42">
        <f t="shared" si="32"/>
        <v>1.1929735471327769E-5</v>
      </c>
      <c r="BA28" s="42">
        <f t="shared" si="32"/>
        <v>1.1934545848533951E-5</v>
      </c>
      <c r="BB28" s="42">
        <f t="shared" si="32"/>
        <v>1.1939358165408362E-5</v>
      </c>
      <c r="BC28" s="42">
        <f t="shared" si="32"/>
        <v>1.1944172422733124E-5</v>
      </c>
      <c r="BD28" s="42">
        <f t="shared" si="32"/>
        <v>1.1948988621290678E-5</v>
      </c>
      <c r="BE28" s="42">
        <f t="shared" si="32"/>
        <v>1.195380676186378E-5</v>
      </c>
      <c r="BF28" s="42">
        <f t="shared" si="32"/>
        <v>1.19586268452355E-5</v>
      </c>
      <c r="BG28" s="42">
        <f t="shared" si="32"/>
        <v>1.1963448872189225E-5</v>
      </c>
      <c r="BH28" s="42">
        <f t="shared" si="32"/>
        <v>1.1968272843508657E-5</v>
      </c>
      <c r="BI28" s="42">
        <f t="shared" si="32"/>
        <v>1.1973098759977815E-5</v>
      </c>
      <c r="BJ28" s="42">
        <f t="shared" si="32"/>
        <v>1.1977926622381033E-5</v>
      </c>
      <c r="BK28" t="str">
        <f t="shared" si="3"/>
        <v>09_ROK</v>
      </c>
      <c r="BL28" t="str">
        <f t="shared" si="4"/>
        <v>d_ind_cem_7_9_lpg</v>
      </c>
      <c r="BO28" s="8">
        <f t="shared" si="5"/>
        <v>0.76321177200000001</v>
      </c>
      <c r="BP28" s="8">
        <f t="shared" si="6"/>
        <v>0.66779460000000002</v>
      </c>
      <c r="BQ28" s="8" cm="1">
        <f t="array" ref="BQ28">K28*INDEX(prod_est,$G28+$H28-1,MATCH(BQ$14,$BP$14:$DP$14,0))</f>
        <v>0.66470000001894602</v>
      </c>
      <c r="BR28" s="8" cm="1">
        <f t="array" ref="BR28">L28*INDEX(prod_est,$G28+$H28-1,MATCH(BR$14,$BP$14:$DP$14,0))</f>
        <v>0.63489888813932149</v>
      </c>
      <c r="BS28" s="8" cm="1">
        <f t="array" ref="BS28">M28*INDEX(prod_est,$G28+$H28-1,MATCH(BS$14,$BP$14:$DP$14,0))</f>
        <v>0.63752968824887291</v>
      </c>
      <c r="BT28" s="8" cm="1">
        <f t="array" ref="BT28">N28*INDEX(prod_est,$G28+$H28-1,MATCH(BT$14,$BP$14:$DP$14,0))</f>
        <v>0.6398824851328242</v>
      </c>
      <c r="BU28" s="8" cm="1">
        <f t="array" ref="BU28">O28*INDEX(prod_est,$G28+$H28-1,MATCH(BU$14,$BP$14:$DP$14,0))</f>
        <v>0.64196578140345861</v>
      </c>
      <c r="BV28" s="8" cm="1">
        <f t="array" ref="BV28">P28*INDEX(prod_est,$G28+$H28-1,MATCH(BV$14,$BP$14:$DP$14,0))</f>
        <v>0.64379134423758011</v>
      </c>
      <c r="BW28" s="8" cm="1">
        <f t="array" ref="BW28">Q28*INDEX(prod_est,$G28+$H28-1,MATCH(BW$14,$BP$14:$DP$14,0))</f>
        <v>0.64537705991201311</v>
      </c>
      <c r="BX28" s="8" cm="1">
        <f t="array" ref="BX28">R28*INDEX(prod_est,$G28+$H28-1,MATCH(BX$14,$BP$14:$DP$14,0))</f>
        <v>0.64674883767569913</v>
      </c>
      <c r="BY28" s="8" cm="1">
        <f t="array" ref="BY28">S28*INDEX(prod_est,$G28+$H28-1,MATCH(BY$14,$BP$14:$DP$14,0))</f>
        <v>0.64791188531777899</v>
      </c>
      <c r="BZ28" s="8" cm="1">
        <f t="array" ref="BZ28">T28*INDEX(prod_est,$G28+$H28-1,MATCH(BZ$14,$BP$14:$DP$14,0))</f>
        <v>0.64520267077263638</v>
      </c>
      <c r="CA28" s="8" cm="1">
        <f t="array" ref="CA28">U28*INDEX(prod_est,$G28+$H28-1,MATCH(CA$14,$BP$14:$DP$14,0))</f>
        <v>0.64234073802147507</v>
      </c>
      <c r="CB28" s="8" cm="1">
        <f t="array" ref="CB28">V28*INDEX(prod_est,$G28+$H28-1,MATCH(CB$14,$BP$14:$DP$14,0))</f>
        <v>0.63935190725788149</v>
      </c>
      <c r="CC28" s="8" cm="1">
        <f t="array" ref="CC28">W28*INDEX(prod_est,$G28+$H28-1,MATCH(CC$14,$BP$14:$DP$14,0))</f>
        <v>0.63873585461063775</v>
      </c>
      <c r="CD28" s="8" cm="1">
        <f t="array" ref="CD28">X28*INDEX(prod_est,$G28+$H28-1,MATCH(CD$14,$BP$14:$DP$14,0))</f>
        <v>0.63804690327163383</v>
      </c>
      <c r="CE28" s="8" cm="1">
        <f t="array" ref="CE28">Y28*INDEX(prod_est,$G28+$H28-1,MATCH(CE$14,$BP$14:$DP$14,0))</f>
        <v>0.63727886668482014</v>
      </c>
      <c r="CF28" s="8" cm="1">
        <f t="array" ref="CF28">Z28*INDEX(prod_est,$G28+$H28-1,MATCH(CF$14,$BP$14:$DP$14,0))</f>
        <v>0.63642877731601044</v>
      </c>
      <c r="CG28" s="8" cm="1">
        <f t="array" ref="CG28">AA28*INDEX(prod_est,$G28+$H28-1,MATCH(CG$14,$BP$14:$DP$14,0))</f>
        <v>0.63552309799201345</v>
      </c>
      <c r="CH28" s="8" cm="1">
        <f t="array" ref="CH28">AB28*INDEX(prod_est,$G28+$H28-1,MATCH(CH$14,$BP$14:$DP$14,0))</f>
        <v>0.63455151222403905</v>
      </c>
      <c r="CI28" s="8" cm="1">
        <f t="array" ref="CI28">AC28*INDEX(prod_est,$G28+$H28-1,MATCH(CI$14,$BP$14:$DP$14,0))</f>
        <v>0.63352184255809019</v>
      </c>
      <c r="CJ28" s="8" cm="1">
        <f t="array" ref="CJ28">AD28*INDEX(prod_est,$G28+$H28-1,MATCH(CJ$14,$BP$14:$DP$14,0))</f>
        <v>0.63245904600024083</v>
      </c>
      <c r="CK28" s="8" cm="1">
        <f t="array" ref="CK28">AE28*INDEX(prod_est,$G28+$H28-1,MATCH(CK$14,$BP$14:$DP$14,0))</f>
        <v>0.63136217741676581</v>
      </c>
      <c r="CL28" s="8" cm="1">
        <f t="array" ref="CL28">AF28*INDEX(prod_est,$G28+$H28-1,MATCH(CL$14,$BP$14:$DP$14,0))</f>
        <v>0.63023443240329824</v>
      </c>
      <c r="CM28" s="8" cm="1">
        <f t="array" ref="CM28">AG28*INDEX(prod_est,$G28+$H28-1,MATCH(CM$14,$BP$14:$DP$14,0))</f>
        <v>0.62598358787431974</v>
      </c>
      <c r="CN28" s="8" cm="1">
        <f t="array" ref="CN28">AH28*INDEX(prod_est,$G28+$H28-1,MATCH(CN$14,$BP$14:$DP$14,0))</f>
        <v>0.62171495072895799</v>
      </c>
      <c r="CO28" s="8" cm="1">
        <f t="array" ref="CO28">AI28*INDEX(prod_est,$G28+$H28-1,MATCH(CO$14,$BP$14:$DP$14,0))</f>
        <v>0.61744167741345812</v>
      </c>
      <c r="CP28" s="8" cm="1">
        <f t="array" ref="CP28">AJ28*INDEX(prod_est,$G28+$H28-1,MATCH(CP$14,$BP$14:$DP$14,0))</f>
        <v>0.61316853236014113</v>
      </c>
      <c r="CQ28" s="8" cm="1">
        <f t="array" ref="CQ28">AK28*INDEX(prod_est,$G28+$H28-1,MATCH(CQ$14,$BP$14:$DP$14,0))</f>
        <v>0.60890083290999375</v>
      </c>
      <c r="CR28" s="8" cm="1">
        <f t="array" ref="CR28">AL28*INDEX(prod_est,$G28+$H28-1,MATCH(CR$14,$BP$14:$DP$14,0))</f>
        <v>0.60952161644667746</v>
      </c>
      <c r="CS28" s="8" cm="1">
        <f t="array" ref="CS28">AM28*INDEX(prod_est,$G28+$H28-1,MATCH(CS$14,$BP$14:$DP$14,0))</f>
        <v>0.61012705492907071</v>
      </c>
      <c r="CT28" s="8" cm="1">
        <f t="array" ref="CT28">AN28*INDEX(prod_est,$G28+$H28-1,MATCH(CT$14,$BP$14:$DP$14,0))</f>
        <v>0.61071604370572208</v>
      </c>
      <c r="CU28" s="8" cm="1">
        <f t="array" ref="CU28">AO28*INDEX(prod_est,$G28+$H28-1,MATCH(CU$14,$BP$14:$DP$14,0))</f>
        <v>0.61130227416078364</v>
      </c>
      <c r="CV28" s="8" cm="1">
        <f t="array" ref="CV28">AP28*INDEX(prod_est,$G28+$H28-1,MATCH(CV$14,$BP$14:$DP$14,0))</f>
        <v>0.6118835407084634</v>
      </c>
      <c r="CW28" cm="1">
        <f t="array" ref="CW28">AQ28*INDEX(prod_est,$G28+$H28-1,MATCH(CW$14,$BP$14:$DP$14,0))</f>
        <v>0.61213026794262015</v>
      </c>
      <c r="CX28" cm="1">
        <f t="array" ref="CX28">AR28*INDEX(prod_est,$G28+$H28-1,MATCH(CX$14,$BP$14:$DP$14,0))</f>
        <v>0.61237709466356471</v>
      </c>
      <c r="CY28" cm="1">
        <f t="array" ref="CY28">AS28*INDEX(prod_est,$G28+$H28-1,MATCH(CY$14,$BP$14:$DP$14,0))</f>
        <v>0.6126240209114131</v>
      </c>
      <c r="CZ28" cm="1">
        <f t="array" ref="CZ28">AT28*INDEX(prod_est,$G28+$H28-1,MATCH(CZ$14,$BP$14:$DP$14,0))</f>
        <v>0.61287104672629678</v>
      </c>
      <c r="DA28" cm="1">
        <f t="array" ref="DA28">AU28*INDEX(prod_est,$G28+$H28-1,MATCH(DA$14,$BP$14:$DP$14,0))</f>
        <v>0.61311817214836384</v>
      </c>
      <c r="DB28" cm="1">
        <f t="array" ref="DB28">AV28*INDEX(prod_est,$G28+$H28-1,MATCH(DB$14,$BP$14:$DP$14,0))</f>
        <v>0.61336539721777861</v>
      </c>
      <c r="DC28" cm="1">
        <f t="array" ref="DC28">AW28*INDEX(prod_est,$G28+$H28-1,MATCH(DC$14,$BP$14:$DP$14,0))</f>
        <v>0.61361272197472139</v>
      </c>
      <c r="DD28" cm="1">
        <f t="array" ref="DD28">AX28*INDEX(prod_est,$G28+$H28-1,MATCH(DD$14,$BP$14:$DP$14,0))</f>
        <v>0.61386014645938869</v>
      </c>
      <c r="DE28" cm="1">
        <f t="array" ref="DE28">AY28*INDEX(prod_est,$G28+$H28-1,MATCH(DE$14,$BP$14:$DP$14,0))</f>
        <v>0.61410767071199324</v>
      </c>
      <c r="DF28" cm="1">
        <f t="array" ref="DF28">AZ28*INDEX(prod_est,$G28+$H28-1,MATCH(DF$14,$BP$14:$DP$14,0))</f>
        <v>0.61435529477276429</v>
      </c>
      <c r="DG28" cm="1">
        <f t="array" ref="DG28">BA28*INDEX(prod_est,$G28+$H28-1,MATCH(DG$14,$BP$14:$DP$14,0))</f>
        <v>0.61460301868194689</v>
      </c>
      <c r="DH28" cm="1">
        <f t="array" ref="DH28">BB28*INDEX(prod_est,$G28+$H28-1,MATCH(DH$14,$BP$14:$DP$14,0))</f>
        <v>0.6148508424798026</v>
      </c>
      <c r="DI28" cm="1">
        <f t="array" ref="DI28">BC28*INDEX(prod_est,$G28+$H28-1,MATCH(DI$14,$BP$14:$DP$14,0))</f>
        <v>0.61509876620660908</v>
      </c>
      <c r="DJ28" cm="1">
        <f t="array" ref="DJ28">BD28*INDEX(prod_est,$G28+$H28-1,MATCH(DJ$14,$BP$14:$DP$14,0))</f>
        <v>0.61534678990266012</v>
      </c>
      <c r="DK28" cm="1">
        <f t="array" ref="DK28">BE28*INDEX(prod_est,$G28+$H28-1,MATCH(DK$14,$BP$14:$DP$14,0))</f>
        <v>0.61559491360826601</v>
      </c>
      <c r="DL28" cm="1">
        <f t="array" ref="DL28">BF28*INDEX(prod_est,$G28+$H28-1,MATCH(DL$14,$BP$14:$DP$14,0))</f>
        <v>0.61584313736375329</v>
      </c>
      <c r="DM28" cm="1">
        <f t="array" ref="DM28">BG28*INDEX(prod_est,$G28+$H28-1,MATCH(DM$14,$BP$14:$DP$14,0))</f>
        <v>0.61609146120946456</v>
      </c>
      <c r="DN28" cm="1">
        <f t="array" ref="DN28">BH28*INDEX(prod_est,$G28+$H28-1,MATCH(DN$14,$BP$14:$DP$14,0))</f>
        <v>0.61633988518575877</v>
      </c>
      <c r="DO28" cm="1">
        <f t="array" ref="DO28">BI28*INDEX(prod_est,$G28+$H28-1,MATCH(DO$14,$BP$14:$DP$14,0))</f>
        <v>0.61658840933301107</v>
      </c>
      <c r="DP28" cm="1">
        <f t="array" ref="DP28">BJ28*INDEX(prod_est,$G28+$H28-1,MATCH(DP$14,$BP$14:$DP$14,0))</f>
        <v>0.61683703369161325</v>
      </c>
    </row>
    <row r="29" spans="1:120" x14ac:dyDescent="0.25">
      <c r="A29" t="s">
        <v>45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129</v>
      </c>
      <c r="H29">
        <f>IFERROR(MATCH(D29,Production_est!$D$4:$D$339,0),"-")</f>
        <v>6</v>
      </c>
      <c r="I29" s="8" cm="1">
        <f t="array" ref="I29">IFERROR(INDEX(Production_est!$E$4:$E$339,H29+G29-1),"-")</f>
        <v>56933.199907403301</v>
      </c>
      <c r="J29" s="42">
        <f t="shared" si="0"/>
        <v>0</v>
      </c>
      <c r="K29" s="42">
        <f t="shared" ref="K29:AP29" si="33">J29*(1-$F$4)</f>
        <v>0</v>
      </c>
      <c r="L29" s="42">
        <f t="shared" si="33"/>
        <v>0</v>
      </c>
      <c r="M29" s="42">
        <f t="shared" si="33"/>
        <v>0</v>
      </c>
      <c r="N29" s="42">
        <f t="shared" si="33"/>
        <v>0</v>
      </c>
      <c r="O29" s="42">
        <f t="shared" si="33"/>
        <v>0</v>
      </c>
      <c r="P29" s="42">
        <f t="shared" si="33"/>
        <v>0</v>
      </c>
      <c r="Q29" s="42">
        <f t="shared" si="33"/>
        <v>0</v>
      </c>
      <c r="R29" s="42">
        <f t="shared" si="33"/>
        <v>0</v>
      </c>
      <c r="S29" s="42">
        <f t="shared" si="33"/>
        <v>0</v>
      </c>
      <c r="T29" s="42">
        <f t="shared" si="33"/>
        <v>0</v>
      </c>
      <c r="U29" s="42">
        <f t="shared" si="33"/>
        <v>0</v>
      </c>
      <c r="V29" s="42">
        <f t="shared" si="33"/>
        <v>0</v>
      </c>
      <c r="W29" s="42">
        <f t="shared" si="33"/>
        <v>0</v>
      </c>
      <c r="X29" s="42">
        <f t="shared" si="33"/>
        <v>0</v>
      </c>
      <c r="Y29" s="42">
        <f t="shared" si="33"/>
        <v>0</v>
      </c>
      <c r="Z29" s="42">
        <f t="shared" si="33"/>
        <v>0</v>
      </c>
      <c r="AA29" s="42">
        <f t="shared" si="33"/>
        <v>0</v>
      </c>
      <c r="AB29" s="42">
        <f t="shared" si="33"/>
        <v>0</v>
      </c>
      <c r="AC29" s="42">
        <f t="shared" si="33"/>
        <v>0</v>
      </c>
      <c r="AD29" s="42">
        <f t="shared" si="33"/>
        <v>0</v>
      </c>
      <c r="AE29" s="42">
        <f t="shared" si="33"/>
        <v>0</v>
      </c>
      <c r="AF29" s="42">
        <f t="shared" si="33"/>
        <v>0</v>
      </c>
      <c r="AG29" s="42">
        <f t="shared" si="33"/>
        <v>0</v>
      </c>
      <c r="AH29" s="42">
        <f t="shared" si="33"/>
        <v>0</v>
      </c>
      <c r="AI29" s="42">
        <f t="shared" si="33"/>
        <v>0</v>
      </c>
      <c r="AJ29" s="42">
        <f t="shared" si="33"/>
        <v>0</v>
      </c>
      <c r="AK29" s="42">
        <f t="shared" si="33"/>
        <v>0</v>
      </c>
      <c r="AL29" s="42">
        <f t="shared" si="33"/>
        <v>0</v>
      </c>
      <c r="AM29" s="42">
        <f t="shared" si="33"/>
        <v>0</v>
      </c>
      <c r="AN29" s="42">
        <f t="shared" si="33"/>
        <v>0</v>
      </c>
      <c r="AO29" s="42">
        <f t="shared" si="33"/>
        <v>0</v>
      </c>
      <c r="AP29" s="42">
        <f t="shared" si="33"/>
        <v>0</v>
      </c>
      <c r="AQ29" s="42">
        <f t="shared" ref="AQ29:BJ29" si="34">AP29*(1-$F$4)</f>
        <v>0</v>
      </c>
      <c r="AR29" s="42">
        <f t="shared" si="34"/>
        <v>0</v>
      </c>
      <c r="AS29" s="42">
        <f t="shared" si="34"/>
        <v>0</v>
      </c>
      <c r="AT29" s="42">
        <f t="shared" si="34"/>
        <v>0</v>
      </c>
      <c r="AU29" s="42">
        <f t="shared" si="34"/>
        <v>0</v>
      </c>
      <c r="AV29" s="42">
        <f t="shared" si="34"/>
        <v>0</v>
      </c>
      <c r="AW29" s="42">
        <f t="shared" si="34"/>
        <v>0</v>
      </c>
      <c r="AX29" s="42">
        <f t="shared" si="34"/>
        <v>0</v>
      </c>
      <c r="AY29" s="42">
        <f t="shared" si="34"/>
        <v>0</v>
      </c>
      <c r="AZ29" s="42">
        <f t="shared" si="34"/>
        <v>0</v>
      </c>
      <c r="BA29" s="42">
        <f t="shared" si="34"/>
        <v>0</v>
      </c>
      <c r="BB29" s="42">
        <f t="shared" si="34"/>
        <v>0</v>
      </c>
      <c r="BC29" s="42">
        <f t="shared" si="34"/>
        <v>0</v>
      </c>
      <c r="BD29" s="42">
        <f t="shared" si="34"/>
        <v>0</v>
      </c>
      <c r="BE29" s="42">
        <f t="shared" si="34"/>
        <v>0</v>
      </c>
      <c r="BF29" s="42">
        <f t="shared" si="34"/>
        <v>0</v>
      </c>
      <c r="BG29" s="42">
        <f t="shared" si="34"/>
        <v>0</v>
      </c>
      <c r="BH29" s="42">
        <f t="shared" si="34"/>
        <v>0</v>
      </c>
      <c r="BI29" s="42">
        <f t="shared" si="34"/>
        <v>0</v>
      </c>
      <c r="BJ29" s="42">
        <f t="shared" si="34"/>
        <v>0</v>
      </c>
      <c r="BK29" t="str">
        <f t="shared" si="3"/>
        <v>09_ROK</v>
      </c>
      <c r="BL29" t="str">
        <f t="shared" si="4"/>
        <v>d_ind_cem_7_10_refi_gas_notliq</v>
      </c>
      <c r="BO29" s="8">
        <f t="shared" si="5"/>
        <v>0</v>
      </c>
      <c r="BP29" s="8">
        <f t="shared" si="6"/>
        <v>0</v>
      </c>
      <c r="BQ29" s="8" cm="1">
        <f t="array" ref="BQ29">K29*INDEX(prod_est,$G29+$H29-1,MATCH(BQ$14,$BP$14:$DP$14,0))</f>
        <v>0</v>
      </c>
      <c r="BR29" s="8" cm="1">
        <f t="array" ref="BR29">L29*INDEX(prod_est,$G29+$H29-1,MATCH(BR$14,$BP$14:$DP$14,0))</f>
        <v>0</v>
      </c>
      <c r="BS29" s="8" cm="1">
        <f t="array" ref="BS29">M29*INDEX(prod_est,$G29+$H29-1,MATCH(BS$14,$BP$14:$DP$14,0))</f>
        <v>0</v>
      </c>
      <c r="BT29" s="8" cm="1">
        <f t="array" ref="BT29">N29*INDEX(prod_est,$G29+$H29-1,MATCH(BT$14,$BP$14:$DP$14,0))</f>
        <v>0</v>
      </c>
      <c r="BU29" s="8" cm="1">
        <f t="array" ref="BU29">O29*INDEX(prod_est,$G29+$H29-1,MATCH(BU$14,$BP$14:$DP$14,0))</f>
        <v>0</v>
      </c>
      <c r="BV29" s="8" cm="1">
        <f t="array" ref="BV29">P29*INDEX(prod_est,$G29+$H29-1,MATCH(BV$14,$BP$14:$DP$14,0))</f>
        <v>0</v>
      </c>
      <c r="BW29" s="8" cm="1">
        <f t="array" ref="BW29">Q29*INDEX(prod_est,$G29+$H29-1,MATCH(BW$14,$BP$14:$DP$14,0))</f>
        <v>0</v>
      </c>
      <c r="BX29" s="8" cm="1">
        <f t="array" ref="BX29">R29*INDEX(prod_est,$G29+$H29-1,MATCH(BX$14,$BP$14:$DP$14,0))</f>
        <v>0</v>
      </c>
      <c r="BY29" s="8" cm="1">
        <f t="array" ref="BY29">S29*INDEX(prod_est,$G29+$H29-1,MATCH(BY$14,$BP$14:$DP$14,0))</f>
        <v>0</v>
      </c>
      <c r="BZ29" s="8" cm="1">
        <f t="array" ref="BZ29">T29*INDEX(prod_est,$G29+$H29-1,MATCH(BZ$14,$BP$14:$DP$14,0))</f>
        <v>0</v>
      </c>
      <c r="CA29" s="8" cm="1">
        <f t="array" ref="CA29">U29*INDEX(prod_est,$G29+$H29-1,MATCH(CA$14,$BP$14:$DP$14,0))</f>
        <v>0</v>
      </c>
      <c r="CB29" s="8" cm="1">
        <f t="array" ref="CB29">V29*INDEX(prod_est,$G29+$H29-1,MATCH(CB$14,$BP$14:$DP$14,0))</f>
        <v>0</v>
      </c>
      <c r="CC29" s="8" cm="1">
        <f t="array" ref="CC29">W29*INDEX(prod_est,$G29+$H29-1,MATCH(CC$14,$BP$14:$DP$14,0))</f>
        <v>0</v>
      </c>
      <c r="CD29" s="8" cm="1">
        <f t="array" ref="CD29">X29*INDEX(prod_est,$G29+$H29-1,MATCH(CD$14,$BP$14:$DP$14,0))</f>
        <v>0</v>
      </c>
      <c r="CE29" s="8" cm="1">
        <f t="array" ref="CE29">Y29*INDEX(prod_est,$G29+$H29-1,MATCH(CE$14,$BP$14:$DP$14,0))</f>
        <v>0</v>
      </c>
      <c r="CF29" s="8" cm="1">
        <f t="array" ref="CF29">Z29*INDEX(prod_est,$G29+$H29-1,MATCH(CF$14,$BP$14:$DP$14,0))</f>
        <v>0</v>
      </c>
      <c r="CG29" s="8" cm="1">
        <f t="array" ref="CG29">AA29*INDEX(prod_est,$G29+$H29-1,MATCH(CG$14,$BP$14:$DP$14,0))</f>
        <v>0</v>
      </c>
      <c r="CH29" s="8" cm="1">
        <f t="array" ref="CH29">AB29*INDEX(prod_est,$G29+$H29-1,MATCH(CH$14,$BP$14:$DP$14,0))</f>
        <v>0</v>
      </c>
      <c r="CI29" s="8" cm="1">
        <f t="array" ref="CI29">AC29*INDEX(prod_est,$G29+$H29-1,MATCH(CI$14,$BP$14:$DP$14,0))</f>
        <v>0</v>
      </c>
      <c r="CJ29" s="8" cm="1">
        <f t="array" ref="CJ29">AD29*INDEX(prod_est,$G29+$H29-1,MATCH(CJ$14,$BP$14:$DP$14,0))</f>
        <v>0</v>
      </c>
      <c r="CK29" s="8" cm="1">
        <f t="array" ref="CK29">AE29*INDEX(prod_est,$G29+$H29-1,MATCH(CK$14,$BP$14:$DP$14,0))</f>
        <v>0</v>
      </c>
      <c r="CL29" s="8" cm="1">
        <f t="array" ref="CL29">AF29*INDEX(prod_est,$G29+$H29-1,MATCH(CL$14,$BP$14:$DP$14,0))</f>
        <v>0</v>
      </c>
      <c r="CM29" s="8" cm="1">
        <f t="array" ref="CM29">AG29*INDEX(prod_est,$G29+$H29-1,MATCH(CM$14,$BP$14:$DP$14,0))</f>
        <v>0</v>
      </c>
      <c r="CN29" s="8" cm="1">
        <f t="array" ref="CN29">AH29*INDEX(prod_est,$G29+$H29-1,MATCH(CN$14,$BP$14:$DP$14,0))</f>
        <v>0</v>
      </c>
      <c r="CO29" s="8" cm="1">
        <f t="array" ref="CO29">AI29*INDEX(prod_est,$G29+$H29-1,MATCH(CO$14,$BP$14:$DP$14,0))</f>
        <v>0</v>
      </c>
      <c r="CP29" s="8" cm="1">
        <f t="array" ref="CP29">AJ29*INDEX(prod_est,$G29+$H29-1,MATCH(CP$14,$BP$14:$DP$14,0))</f>
        <v>0</v>
      </c>
      <c r="CQ29" s="8" cm="1">
        <f t="array" ref="CQ29">AK29*INDEX(prod_est,$G29+$H29-1,MATCH(CQ$14,$BP$14:$DP$14,0))</f>
        <v>0</v>
      </c>
      <c r="CR29" s="8" cm="1">
        <f t="array" ref="CR29">AL29*INDEX(prod_est,$G29+$H29-1,MATCH(CR$14,$BP$14:$DP$14,0))</f>
        <v>0</v>
      </c>
      <c r="CS29" s="8" cm="1">
        <f t="array" ref="CS29">AM29*INDEX(prod_est,$G29+$H29-1,MATCH(CS$14,$BP$14:$DP$14,0))</f>
        <v>0</v>
      </c>
      <c r="CT29" s="8" cm="1">
        <f t="array" ref="CT29">AN29*INDEX(prod_est,$G29+$H29-1,MATCH(CT$14,$BP$14:$DP$14,0))</f>
        <v>0</v>
      </c>
      <c r="CU29" s="8" cm="1">
        <f t="array" ref="CU29">AO29*INDEX(prod_est,$G29+$H29-1,MATCH(CU$14,$BP$14:$DP$14,0))</f>
        <v>0</v>
      </c>
      <c r="CV29" s="8" cm="1">
        <f t="array" ref="CV29">AP29*INDEX(prod_est,$G29+$H29-1,MATCH(CV$14,$BP$14:$DP$14,0))</f>
        <v>0</v>
      </c>
      <c r="CW29" cm="1">
        <f t="array" ref="CW29">AQ29*INDEX(prod_est,$G29+$H29-1,MATCH(CW$14,$BP$14:$DP$14,0))</f>
        <v>0</v>
      </c>
      <c r="CX29" cm="1">
        <f t="array" ref="CX29">AR29*INDEX(prod_est,$G29+$H29-1,MATCH(CX$14,$BP$14:$DP$14,0))</f>
        <v>0</v>
      </c>
      <c r="CY29" cm="1">
        <f t="array" ref="CY29">AS29*INDEX(prod_est,$G29+$H29-1,MATCH(CY$14,$BP$14:$DP$14,0))</f>
        <v>0</v>
      </c>
      <c r="CZ29" cm="1">
        <f t="array" ref="CZ29">AT29*INDEX(prod_est,$G29+$H29-1,MATCH(CZ$14,$BP$14:$DP$14,0))</f>
        <v>0</v>
      </c>
      <c r="DA29" cm="1">
        <f t="array" ref="DA29">AU29*INDEX(prod_est,$G29+$H29-1,MATCH(DA$14,$BP$14:$DP$14,0))</f>
        <v>0</v>
      </c>
      <c r="DB29" cm="1">
        <f t="array" ref="DB29">AV29*INDEX(prod_est,$G29+$H29-1,MATCH(DB$14,$BP$14:$DP$14,0))</f>
        <v>0</v>
      </c>
      <c r="DC29" cm="1">
        <f t="array" ref="DC29">AW29*INDEX(prod_est,$G29+$H29-1,MATCH(DC$14,$BP$14:$DP$14,0))</f>
        <v>0</v>
      </c>
      <c r="DD29" cm="1">
        <f t="array" ref="DD29">AX29*INDEX(prod_est,$G29+$H29-1,MATCH(DD$14,$BP$14:$DP$14,0))</f>
        <v>0</v>
      </c>
      <c r="DE29" cm="1">
        <f t="array" ref="DE29">AY29*INDEX(prod_est,$G29+$H29-1,MATCH(DE$14,$BP$14:$DP$14,0))</f>
        <v>0</v>
      </c>
      <c r="DF29" cm="1">
        <f t="array" ref="DF29">AZ29*INDEX(prod_est,$G29+$H29-1,MATCH(DF$14,$BP$14:$DP$14,0))</f>
        <v>0</v>
      </c>
      <c r="DG29" cm="1">
        <f t="array" ref="DG29">BA29*INDEX(prod_est,$G29+$H29-1,MATCH(DG$14,$BP$14:$DP$14,0))</f>
        <v>0</v>
      </c>
      <c r="DH29" cm="1">
        <f t="array" ref="DH29">BB29*INDEX(prod_est,$G29+$H29-1,MATCH(DH$14,$BP$14:$DP$14,0))</f>
        <v>0</v>
      </c>
      <c r="DI29" cm="1">
        <f t="array" ref="DI29">BC29*INDEX(prod_est,$G29+$H29-1,MATCH(DI$14,$BP$14:$DP$14,0))</f>
        <v>0</v>
      </c>
      <c r="DJ29" cm="1">
        <f t="array" ref="DJ29">BD29*INDEX(prod_est,$G29+$H29-1,MATCH(DJ$14,$BP$14:$DP$14,0))</f>
        <v>0</v>
      </c>
      <c r="DK29" cm="1">
        <f t="array" ref="DK29">BE29*INDEX(prod_est,$G29+$H29-1,MATCH(DK$14,$BP$14:$DP$14,0))</f>
        <v>0</v>
      </c>
      <c r="DL29" cm="1">
        <f t="array" ref="DL29">BF29*INDEX(prod_est,$G29+$H29-1,MATCH(DL$14,$BP$14:$DP$14,0))</f>
        <v>0</v>
      </c>
      <c r="DM29" cm="1">
        <f t="array" ref="DM29">BG29*INDEX(prod_est,$G29+$H29-1,MATCH(DM$14,$BP$14:$DP$14,0))</f>
        <v>0</v>
      </c>
      <c r="DN29" cm="1">
        <f t="array" ref="DN29">BH29*INDEX(prod_est,$G29+$H29-1,MATCH(DN$14,$BP$14:$DP$14,0))</f>
        <v>0</v>
      </c>
      <c r="DO29" cm="1">
        <f t="array" ref="DO29">BI29*INDEX(prod_est,$G29+$H29-1,MATCH(DO$14,$BP$14:$DP$14,0))</f>
        <v>0</v>
      </c>
      <c r="DP29" cm="1">
        <f t="array" ref="DP29">BJ29*INDEX(prod_est,$G29+$H29-1,MATCH(DP$14,$BP$14:$DP$14,0))</f>
        <v>0</v>
      </c>
    </row>
    <row r="30" spans="1:120" x14ac:dyDescent="0.25">
      <c r="A30" t="s">
        <v>45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129</v>
      </c>
      <c r="H30">
        <f>IFERROR(MATCH(D30,Production_est!$D$4:$D$339,0),"-")</f>
        <v>6</v>
      </c>
      <c r="I30" s="8" cm="1">
        <f t="array" ref="I30">IFERROR(INDEX(Production_est!$E$4:$E$339,H30+G30-1),"-")</f>
        <v>56933.199907403301</v>
      </c>
      <c r="J30" s="42">
        <f t="shared" si="0"/>
        <v>0</v>
      </c>
      <c r="K30" s="42">
        <f t="shared" ref="K30:AP30" si="35">J30*(1-$F$4)</f>
        <v>0</v>
      </c>
      <c r="L30" s="42">
        <f t="shared" si="35"/>
        <v>0</v>
      </c>
      <c r="M30" s="42">
        <f t="shared" si="35"/>
        <v>0</v>
      </c>
      <c r="N30" s="42">
        <f t="shared" si="35"/>
        <v>0</v>
      </c>
      <c r="O30" s="42">
        <f t="shared" si="35"/>
        <v>0</v>
      </c>
      <c r="P30" s="42">
        <f t="shared" si="35"/>
        <v>0</v>
      </c>
      <c r="Q30" s="42">
        <f t="shared" si="35"/>
        <v>0</v>
      </c>
      <c r="R30" s="42">
        <f t="shared" si="35"/>
        <v>0</v>
      </c>
      <c r="S30" s="42">
        <f t="shared" si="35"/>
        <v>0</v>
      </c>
      <c r="T30" s="42">
        <f t="shared" si="35"/>
        <v>0</v>
      </c>
      <c r="U30" s="42">
        <f t="shared" si="35"/>
        <v>0</v>
      </c>
      <c r="V30" s="42">
        <f t="shared" si="35"/>
        <v>0</v>
      </c>
      <c r="W30" s="42">
        <f t="shared" si="35"/>
        <v>0</v>
      </c>
      <c r="X30" s="42">
        <f t="shared" si="35"/>
        <v>0</v>
      </c>
      <c r="Y30" s="42">
        <f t="shared" si="35"/>
        <v>0</v>
      </c>
      <c r="Z30" s="42">
        <f t="shared" si="35"/>
        <v>0</v>
      </c>
      <c r="AA30" s="42">
        <f t="shared" si="35"/>
        <v>0</v>
      </c>
      <c r="AB30" s="42">
        <f t="shared" si="35"/>
        <v>0</v>
      </c>
      <c r="AC30" s="42">
        <f t="shared" si="35"/>
        <v>0</v>
      </c>
      <c r="AD30" s="42">
        <f t="shared" si="35"/>
        <v>0</v>
      </c>
      <c r="AE30" s="42">
        <f t="shared" si="35"/>
        <v>0</v>
      </c>
      <c r="AF30" s="42">
        <f t="shared" si="35"/>
        <v>0</v>
      </c>
      <c r="AG30" s="42">
        <f t="shared" si="35"/>
        <v>0</v>
      </c>
      <c r="AH30" s="42">
        <f t="shared" si="35"/>
        <v>0</v>
      </c>
      <c r="AI30" s="42">
        <f t="shared" si="35"/>
        <v>0</v>
      </c>
      <c r="AJ30" s="42">
        <f t="shared" si="35"/>
        <v>0</v>
      </c>
      <c r="AK30" s="42">
        <f t="shared" si="35"/>
        <v>0</v>
      </c>
      <c r="AL30" s="42">
        <f t="shared" si="35"/>
        <v>0</v>
      </c>
      <c r="AM30" s="42">
        <f t="shared" si="35"/>
        <v>0</v>
      </c>
      <c r="AN30" s="42">
        <f t="shared" si="35"/>
        <v>0</v>
      </c>
      <c r="AO30" s="42">
        <f t="shared" si="35"/>
        <v>0</v>
      </c>
      <c r="AP30" s="42">
        <f t="shared" si="35"/>
        <v>0</v>
      </c>
      <c r="AQ30" s="42">
        <f t="shared" ref="AQ30:BJ30" si="36">AP30*(1-$F$4)</f>
        <v>0</v>
      </c>
      <c r="AR30" s="42">
        <f t="shared" si="36"/>
        <v>0</v>
      </c>
      <c r="AS30" s="42">
        <f t="shared" si="36"/>
        <v>0</v>
      </c>
      <c r="AT30" s="42">
        <f t="shared" si="36"/>
        <v>0</v>
      </c>
      <c r="AU30" s="42">
        <f t="shared" si="36"/>
        <v>0</v>
      </c>
      <c r="AV30" s="42">
        <f t="shared" si="36"/>
        <v>0</v>
      </c>
      <c r="AW30" s="42">
        <f t="shared" si="36"/>
        <v>0</v>
      </c>
      <c r="AX30" s="42">
        <f t="shared" si="36"/>
        <v>0</v>
      </c>
      <c r="AY30" s="42">
        <f t="shared" si="36"/>
        <v>0</v>
      </c>
      <c r="AZ30" s="42">
        <f t="shared" si="36"/>
        <v>0</v>
      </c>
      <c r="BA30" s="42">
        <f t="shared" si="36"/>
        <v>0</v>
      </c>
      <c r="BB30" s="42">
        <f t="shared" si="36"/>
        <v>0</v>
      </c>
      <c r="BC30" s="42">
        <f t="shared" si="36"/>
        <v>0</v>
      </c>
      <c r="BD30" s="42">
        <f t="shared" si="36"/>
        <v>0</v>
      </c>
      <c r="BE30" s="42">
        <f t="shared" si="36"/>
        <v>0</v>
      </c>
      <c r="BF30" s="42">
        <f t="shared" si="36"/>
        <v>0</v>
      </c>
      <c r="BG30" s="42">
        <f t="shared" si="36"/>
        <v>0</v>
      </c>
      <c r="BH30" s="42">
        <f t="shared" si="36"/>
        <v>0</v>
      </c>
      <c r="BI30" s="42">
        <f t="shared" si="36"/>
        <v>0</v>
      </c>
      <c r="BJ30" s="42">
        <f t="shared" si="36"/>
        <v>0</v>
      </c>
      <c r="BK30" t="str">
        <f t="shared" si="3"/>
        <v>09_ROK</v>
      </c>
      <c r="BL30" t="str">
        <f t="shared" si="4"/>
        <v>d_ind_cem_7_11_ethane</v>
      </c>
      <c r="BO30" s="8">
        <f t="shared" si="5"/>
        <v>0</v>
      </c>
      <c r="BP30" s="8">
        <f t="shared" si="6"/>
        <v>0</v>
      </c>
      <c r="BQ30" s="8" cm="1">
        <f t="array" ref="BQ30">K30*INDEX(prod_est,$G30+$H30-1,MATCH(BQ$14,$BP$14:$DP$14,0))</f>
        <v>0</v>
      </c>
      <c r="BR30" s="8" cm="1">
        <f t="array" ref="BR30">L30*INDEX(prod_est,$G30+$H30-1,MATCH(BR$14,$BP$14:$DP$14,0))</f>
        <v>0</v>
      </c>
      <c r="BS30" s="8" cm="1">
        <f t="array" ref="BS30">M30*INDEX(prod_est,$G30+$H30-1,MATCH(BS$14,$BP$14:$DP$14,0))</f>
        <v>0</v>
      </c>
      <c r="BT30" s="8" cm="1">
        <f t="array" ref="BT30">N30*INDEX(prod_est,$G30+$H30-1,MATCH(BT$14,$BP$14:$DP$14,0))</f>
        <v>0</v>
      </c>
      <c r="BU30" s="8" cm="1">
        <f t="array" ref="BU30">O30*INDEX(prod_est,$G30+$H30-1,MATCH(BU$14,$BP$14:$DP$14,0))</f>
        <v>0</v>
      </c>
      <c r="BV30" s="8" cm="1">
        <f t="array" ref="BV30">P30*INDEX(prod_est,$G30+$H30-1,MATCH(BV$14,$BP$14:$DP$14,0))</f>
        <v>0</v>
      </c>
      <c r="BW30" s="8" cm="1">
        <f t="array" ref="BW30">Q30*INDEX(prod_est,$G30+$H30-1,MATCH(BW$14,$BP$14:$DP$14,0))</f>
        <v>0</v>
      </c>
      <c r="BX30" s="8" cm="1">
        <f t="array" ref="BX30">R30*INDEX(prod_est,$G30+$H30-1,MATCH(BX$14,$BP$14:$DP$14,0))</f>
        <v>0</v>
      </c>
      <c r="BY30" s="8" cm="1">
        <f t="array" ref="BY30">S30*INDEX(prod_est,$G30+$H30-1,MATCH(BY$14,$BP$14:$DP$14,0))</f>
        <v>0</v>
      </c>
      <c r="BZ30" s="8" cm="1">
        <f t="array" ref="BZ30">T30*INDEX(prod_est,$G30+$H30-1,MATCH(BZ$14,$BP$14:$DP$14,0))</f>
        <v>0</v>
      </c>
      <c r="CA30" s="8" cm="1">
        <f t="array" ref="CA30">U30*INDEX(prod_est,$G30+$H30-1,MATCH(CA$14,$BP$14:$DP$14,0))</f>
        <v>0</v>
      </c>
      <c r="CB30" s="8" cm="1">
        <f t="array" ref="CB30">V30*INDEX(prod_est,$G30+$H30-1,MATCH(CB$14,$BP$14:$DP$14,0))</f>
        <v>0</v>
      </c>
      <c r="CC30" s="8" cm="1">
        <f t="array" ref="CC30">W30*INDEX(prod_est,$G30+$H30-1,MATCH(CC$14,$BP$14:$DP$14,0))</f>
        <v>0</v>
      </c>
      <c r="CD30" s="8" cm="1">
        <f t="array" ref="CD30">X30*INDEX(prod_est,$G30+$H30-1,MATCH(CD$14,$BP$14:$DP$14,0))</f>
        <v>0</v>
      </c>
      <c r="CE30" s="8" cm="1">
        <f t="array" ref="CE30">Y30*INDEX(prod_est,$G30+$H30-1,MATCH(CE$14,$BP$14:$DP$14,0))</f>
        <v>0</v>
      </c>
      <c r="CF30" s="8" cm="1">
        <f t="array" ref="CF30">Z30*INDEX(prod_est,$G30+$H30-1,MATCH(CF$14,$BP$14:$DP$14,0))</f>
        <v>0</v>
      </c>
      <c r="CG30" s="8" cm="1">
        <f t="array" ref="CG30">AA30*INDEX(prod_est,$G30+$H30-1,MATCH(CG$14,$BP$14:$DP$14,0))</f>
        <v>0</v>
      </c>
      <c r="CH30" s="8" cm="1">
        <f t="array" ref="CH30">AB30*INDEX(prod_est,$G30+$H30-1,MATCH(CH$14,$BP$14:$DP$14,0))</f>
        <v>0</v>
      </c>
      <c r="CI30" s="8" cm="1">
        <f t="array" ref="CI30">AC30*INDEX(prod_est,$G30+$H30-1,MATCH(CI$14,$BP$14:$DP$14,0))</f>
        <v>0</v>
      </c>
      <c r="CJ30" s="8" cm="1">
        <f t="array" ref="CJ30">AD30*INDEX(prod_est,$G30+$H30-1,MATCH(CJ$14,$BP$14:$DP$14,0))</f>
        <v>0</v>
      </c>
      <c r="CK30" s="8" cm="1">
        <f t="array" ref="CK30">AE30*INDEX(prod_est,$G30+$H30-1,MATCH(CK$14,$BP$14:$DP$14,0))</f>
        <v>0</v>
      </c>
      <c r="CL30" s="8" cm="1">
        <f t="array" ref="CL30">AF30*INDEX(prod_est,$G30+$H30-1,MATCH(CL$14,$BP$14:$DP$14,0))</f>
        <v>0</v>
      </c>
      <c r="CM30" s="8" cm="1">
        <f t="array" ref="CM30">AG30*INDEX(prod_est,$G30+$H30-1,MATCH(CM$14,$BP$14:$DP$14,0))</f>
        <v>0</v>
      </c>
      <c r="CN30" s="8" cm="1">
        <f t="array" ref="CN30">AH30*INDEX(prod_est,$G30+$H30-1,MATCH(CN$14,$BP$14:$DP$14,0))</f>
        <v>0</v>
      </c>
      <c r="CO30" s="8" cm="1">
        <f t="array" ref="CO30">AI30*INDEX(prod_est,$G30+$H30-1,MATCH(CO$14,$BP$14:$DP$14,0))</f>
        <v>0</v>
      </c>
      <c r="CP30" s="8" cm="1">
        <f t="array" ref="CP30">AJ30*INDEX(prod_est,$G30+$H30-1,MATCH(CP$14,$BP$14:$DP$14,0))</f>
        <v>0</v>
      </c>
      <c r="CQ30" s="8" cm="1">
        <f t="array" ref="CQ30">AK30*INDEX(prod_est,$G30+$H30-1,MATCH(CQ$14,$BP$14:$DP$14,0))</f>
        <v>0</v>
      </c>
      <c r="CR30" s="8" cm="1">
        <f t="array" ref="CR30">AL30*INDEX(prod_est,$G30+$H30-1,MATCH(CR$14,$BP$14:$DP$14,0))</f>
        <v>0</v>
      </c>
      <c r="CS30" s="8" cm="1">
        <f t="array" ref="CS30">AM30*INDEX(prod_est,$G30+$H30-1,MATCH(CS$14,$BP$14:$DP$14,0))</f>
        <v>0</v>
      </c>
      <c r="CT30" s="8" cm="1">
        <f t="array" ref="CT30">AN30*INDEX(prod_est,$G30+$H30-1,MATCH(CT$14,$BP$14:$DP$14,0))</f>
        <v>0</v>
      </c>
      <c r="CU30" s="8" cm="1">
        <f t="array" ref="CU30">AO30*INDEX(prod_est,$G30+$H30-1,MATCH(CU$14,$BP$14:$DP$14,0))</f>
        <v>0</v>
      </c>
      <c r="CV30" s="8" cm="1">
        <f t="array" ref="CV30">AP30*INDEX(prod_est,$G30+$H30-1,MATCH(CV$14,$BP$14:$DP$14,0))</f>
        <v>0</v>
      </c>
      <c r="CW30" cm="1">
        <f t="array" ref="CW30">AQ30*INDEX(prod_est,$G30+$H30-1,MATCH(CW$14,$BP$14:$DP$14,0))</f>
        <v>0</v>
      </c>
      <c r="CX30" cm="1">
        <f t="array" ref="CX30">AR30*INDEX(prod_est,$G30+$H30-1,MATCH(CX$14,$BP$14:$DP$14,0))</f>
        <v>0</v>
      </c>
      <c r="CY30" cm="1">
        <f t="array" ref="CY30">AS30*INDEX(prod_est,$G30+$H30-1,MATCH(CY$14,$BP$14:$DP$14,0))</f>
        <v>0</v>
      </c>
      <c r="CZ30" cm="1">
        <f t="array" ref="CZ30">AT30*INDEX(prod_est,$G30+$H30-1,MATCH(CZ$14,$BP$14:$DP$14,0))</f>
        <v>0</v>
      </c>
      <c r="DA30" cm="1">
        <f t="array" ref="DA30">AU30*INDEX(prod_est,$G30+$H30-1,MATCH(DA$14,$BP$14:$DP$14,0))</f>
        <v>0</v>
      </c>
      <c r="DB30" cm="1">
        <f t="array" ref="DB30">AV30*INDEX(prod_est,$G30+$H30-1,MATCH(DB$14,$BP$14:$DP$14,0))</f>
        <v>0</v>
      </c>
      <c r="DC30" cm="1">
        <f t="array" ref="DC30">AW30*INDEX(prod_est,$G30+$H30-1,MATCH(DC$14,$BP$14:$DP$14,0))</f>
        <v>0</v>
      </c>
      <c r="DD30" cm="1">
        <f t="array" ref="DD30">AX30*INDEX(prod_est,$G30+$H30-1,MATCH(DD$14,$BP$14:$DP$14,0))</f>
        <v>0</v>
      </c>
      <c r="DE30" cm="1">
        <f t="array" ref="DE30">AY30*INDEX(prod_est,$G30+$H30-1,MATCH(DE$14,$BP$14:$DP$14,0))</f>
        <v>0</v>
      </c>
      <c r="DF30" cm="1">
        <f t="array" ref="DF30">AZ30*INDEX(prod_est,$G30+$H30-1,MATCH(DF$14,$BP$14:$DP$14,0))</f>
        <v>0</v>
      </c>
      <c r="DG30" cm="1">
        <f t="array" ref="DG30">BA30*INDEX(prod_est,$G30+$H30-1,MATCH(DG$14,$BP$14:$DP$14,0))</f>
        <v>0</v>
      </c>
      <c r="DH30" cm="1">
        <f t="array" ref="DH30">BB30*INDEX(prod_est,$G30+$H30-1,MATCH(DH$14,$BP$14:$DP$14,0))</f>
        <v>0</v>
      </c>
      <c r="DI30" cm="1">
        <f t="array" ref="DI30">BC30*INDEX(prod_est,$G30+$H30-1,MATCH(DI$14,$BP$14:$DP$14,0))</f>
        <v>0</v>
      </c>
      <c r="DJ30" cm="1">
        <f t="array" ref="DJ30">BD30*INDEX(prod_est,$G30+$H30-1,MATCH(DJ$14,$BP$14:$DP$14,0))</f>
        <v>0</v>
      </c>
      <c r="DK30" cm="1">
        <f t="array" ref="DK30">BE30*INDEX(prod_est,$G30+$H30-1,MATCH(DK$14,$BP$14:$DP$14,0))</f>
        <v>0</v>
      </c>
      <c r="DL30" cm="1">
        <f t="array" ref="DL30">BF30*INDEX(prod_est,$G30+$H30-1,MATCH(DL$14,$BP$14:$DP$14,0))</f>
        <v>0</v>
      </c>
      <c r="DM30" cm="1">
        <f t="array" ref="DM30">BG30*INDEX(prod_est,$G30+$H30-1,MATCH(DM$14,$BP$14:$DP$14,0))</f>
        <v>0</v>
      </c>
      <c r="DN30" cm="1">
        <f t="array" ref="DN30">BH30*INDEX(prod_est,$G30+$H30-1,MATCH(DN$14,$BP$14:$DP$14,0))</f>
        <v>0</v>
      </c>
      <c r="DO30" cm="1">
        <f t="array" ref="DO30">BI30*INDEX(prod_est,$G30+$H30-1,MATCH(DO$14,$BP$14:$DP$14,0))</f>
        <v>0</v>
      </c>
      <c r="DP30" cm="1">
        <f t="array" ref="DP30">BJ30*INDEX(prod_est,$G30+$H30-1,MATCH(DP$14,$BP$14:$DP$14,0))</f>
        <v>0</v>
      </c>
    </row>
    <row r="31" spans="1:120" x14ac:dyDescent="0.25">
      <c r="A31" t="s">
        <v>45</v>
      </c>
      <c r="B31" t="s">
        <v>21</v>
      </c>
      <c r="C31" t="s">
        <v>149</v>
      </c>
      <c r="D31" t="s">
        <v>37</v>
      </c>
      <c r="E31" s="8">
        <v>0.40561718400000008</v>
      </c>
      <c r="F31" s="8">
        <v>1.554810048</v>
      </c>
      <c r="G31">
        <f>MATCH(A31,Production_est!$A$4:$A$339,0)</f>
        <v>129</v>
      </c>
      <c r="H31">
        <f>IFERROR(MATCH(D31,Production_est!$D$4:$D$339,0),"-")</f>
        <v>6</v>
      </c>
      <c r="I31" s="8" cm="1">
        <f t="array" ref="I31">IFERROR(INDEX(Production_est!$E$4:$E$339,H31+G31-1),"-")</f>
        <v>56933.199907403301</v>
      </c>
      <c r="J31" s="42">
        <f t="shared" si="0"/>
        <v>2.7309373977376257E-5</v>
      </c>
      <c r="K31" s="42">
        <f t="shared" ref="K31:AP31" si="37">J31*(1-$F$4)</f>
        <v>2.7320385821721976E-5</v>
      </c>
      <c r="L31" s="42">
        <f t="shared" si="37"/>
        <v>2.733140210632751E-5</v>
      </c>
      <c r="M31" s="42">
        <f t="shared" si="37"/>
        <v>2.7342422832983291E-5</v>
      </c>
      <c r="N31" s="42">
        <f t="shared" si="37"/>
        <v>2.7353448003480464E-5</v>
      </c>
      <c r="O31" s="42">
        <f t="shared" si="37"/>
        <v>2.7364477619610902E-5</v>
      </c>
      <c r="P31" s="42">
        <f t="shared" si="37"/>
        <v>2.7375511683167199E-5</v>
      </c>
      <c r="Q31" s="42">
        <f t="shared" si="37"/>
        <v>2.7386550195942671E-5</v>
      </c>
      <c r="R31" s="42">
        <f t="shared" si="37"/>
        <v>2.739759315973136E-5</v>
      </c>
      <c r="S31" s="42">
        <f t="shared" si="37"/>
        <v>2.7408640576328027E-5</v>
      </c>
      <c r="T31" s="42">
        <f t="shared" si="37"/>
        <v>2.7419692447528163E-5</v>
      </c>
      <c r="U31" s="42">
        <f t="shared" si="37"/>
        <v>2.7430748775127974E-5</v>
      </c>
      <c r="V31" s="42">
        <f t="shared" si="37"/>
        <v>2.7441809560924398E-5</v>
      </c>
      <c r="W31" s="42">
        <f t="shared" si="37"/>
        <v>2.7452874806715095E-5</v>
      </c>
      <c r="X31" s="42">
        <f t="shared" si="37"/>
        <v>2.746394451429845E-5</v>
      </c>
      <c r="Y31" s="42">
        <f t="shared" si="37"/>
        <v>2.7475018685473572E-5</v>
      </c>
      <c r="Z31" s="42">
        <f t="shared" si="37"/>
        <v>2.7486097322040296E-5</v>
      </c>
      <c r="AA31" s="42">
        <f t="shared" si="37"/>
        <v>2.7497180425799187E-5</v>
      </c>
      <c r="AB31" s="42">
        <f t="shared" si="37"/>
        <v>2.7508267998551528E-5</v>
      </c>
      <c r="AC31" s="42">
        <f t="shared" si="37"/>
        <v>2.7519360042099333E-5</v>
      </c>
      <c r="AD31" s="42">
        <f t="shared" si="37"/>
        <v>2.7530456558245344E-5</v>
      </c>
      <c r="AE31" s="42">
        <f t="shared" si="37"/>
        <v>2.7541557548793026E-5</v>
      </c>
      <c r="AF31" s="42">
        <f t="shared" si="37"/>
        <v>2.7552663015546575E-5</v>
      </c>
      <c r="AG31" s="42">
        <f t="shared" si="37"/>
        <v>2.7563772960310911E-5</v>
      </c>
      <c r="AH31" s="42">
        <f t="shared" si="37"/>
        <v>2.7574887384891683E-5</v>
      </c>
      <c r="AI31" s="42">
        <f t="shared" si="37"/>
        <v>2.7586006291095272E-5</v>
      </c>
      <c r="AJ31" s="42">
        <f t="shared" si="37"/>
        <v>2.7597129680728782E-5</v>
      </c>
      <c r="AK31" s="42">
        <f t="shared" si="37"/>
        <v>2.7608257555600044E-5</v>
      </c>
      <c r="AL31" s="42">
        <f t="shared" si="37"/>
        <v>2.7619389917517627E-5</v>
      </c>
      <c r="AM31" s="42">
        <f t="shared" si="37"/>
        <v>2.763052676829082E-5</v>
      </c>
      <c r="AN31" s="42">
        <f t="shared" si="37"/>
        <v>2.7641668109729648E-5</v>
      </c>
      <c r="AO31" s="42">
        <f t="shared" si="37"/>
        <v>2.7652813943644864E-5</v>
      </c>
      <c r="AP31" s="42">
        <f t="shared" si="37"/>
        <v>2.766396427184795E-5</v>
      </c>
      <c r="AQ31" s="42">
        <f t="shared" ref="AQ31:BJ31" si="38">AP31*(1-$F$4)</f>
        <v>2.7675119096151115E-5</v>
      </c>
      <c r="AR31" s="42">
        <f t="shared" si="38"/>
        <v>2.7686278418367309E-5</v>
      </c>
      <c r="AS31" s="42">
        <f t="shared" si="38"/>
        <v>2.7697442240310201E-5</v>
      </c>
      <c r="AT31" s="42">
        <f t="shared" si="38"/>
        <v>2.7708610563794198E-5</v>
      </c>
      <c r="AU31" s="42">
        <f t="shared" si="38"/>
        <v>2.771978339063444E-5</v>
      </c>
      <c r="AV31" s="42">
        <f t="shared" si="38"/>
        <v>2.7730960722646796E-5</v>
      </c>
      <c r="AW31" s="42">
        <f t="shared" si="38"/>
        <v>2.7742142561647864E-5</v>
      </c>
      <c r="AX31" s="42">
        <f t="shared" si="38"/>
        <v>2.7753328909454983E-5</v>
      </c>
      <c r="AY31" s="42">
        <f t="shared" si="38"/>
        <v>2.7764519767886216E-5</v>
      </c>
      <c r="AZ31" s="42">
        <f t="shared" si="38"/>
        <v>2.7775715138760365E-5</v>
      </c>
      <c r="BA31" s="42">
        <f t="shared" si="38"/>
        <v>2.7786915023896965E-5</v>
      </c>
      <c r="BB31" s="42">
        <f t="shared" si="38"/>
        <v>2.7798119425116281E-5</v>
      </c>
      <c r="BC31" s="42">
        <f t="shared" si="38"/>
        <v>2.7809328344239314E-5</v>
      </c>
      <c r="BD31" s="42">
        <f t="shared" si="38"/>
        <v>2.7820541783087799E-5</v>
      </c>
      <c r="BE31" s="42">
        <f t="shared" si="38"/>
        <v>2.7831759743484207E-5</v>
      </c>
      <c r="BF31" s="42">
        <f t="shared" si="38"/>
        <v>2.7842982227251745E-5</v>
      </c>
      <c r="BG31" s="42">
        <f t="shared" si="38"/>
        <v>2.7854209236214348E-5</v>
      </c>
      <c r="BH31" s="42">
        <f t="shared" si="38"/>
        <v>2.7865440772196694E-5</v>
      </c>
      <c r="BI31" s="42">
        <f t="shared" si="38"/>
        <v>2.7876676837024194E-5</v>
      </c>
      <c r="BJ31" s="42">
        <f t="shared" si="38"/>
        <v>2.7887917432522996E-5</v>
      </c>
      <c r="BK31" t="str">
        <f t="shared" si="3"/>
        <v>09_ROK</v>
      </c>
      <c r="BL31" t="str">
        <f t="shared" si="4"/>
        <v>d_ind_cem_7_x_other_petrol_prod</v>
      </c>
      <c r="BO31" s="8">
        <f t="shared" si="5"/>
        <v>0.40561718400000008</v>
      </c>
      <c r="BP31" s="8">
        <f t="shared" si="6"/>
        <v>1.554810048</v>
      </c>
      <c r="BQ31" s="8" cm="1">
        <f t="array" ref="BQ31">K31*INDEX(prod_est,$G31+$H31-1,MATCH(BQ$14,$BP$14:$DP$14,0))</f>
        <v>1.5476049655613531</v>
      </c>
      <c r="BR31" s="8" cm="1">
        <f t="array" ref="BR31">L31*INDEX(prod_est,$G31+$H31-1,MATCH(BR$14,$BP$14:$DP$14,0))</f>
        <v>1.4782197561092065</v>
      </c>
      <c r="BS31" s="8" cm="1">
        <f t="array" ref="BS31">M31*INDEX(prod_est,$G31+$H31-1,MATCH(BS$14,$BP$14:$DP$14,0))</f>
        <v>1.4843449845022034</v>
      </c>
      <c r="BT31" s="8" cm="1">
        <f t="array" ref="BT31">N31*INDEX(prod_est,$G31+$H31-1,MATCH(BT$14,$BP$14:$DP$14,0))</f>
        <v>1.4898229446954581</v>
      </c>
      <c r="BU31" s="8" cm="1">
        <f t="array" ref="BU31">O31*INDEX(prod_est,$G31+$H31-1,MATCH(BU$14,$BP$14:$DP$14,0))</f>
        <v>1.4946734331159146</v>
      </c>
      <c r="BV31" s="8" cm="1">
        <f t="array" ref="BV31">P31*INDEX(prod_est,$G31+$H31-1,MATCH(BV$14,$BP$14:$DP$14,0))</f>
        <v>1.4989238469972899</v>
      </c>
      <c r="BW31" s="8" cm="1">
        <f t="array" ref="BW31">Q31*INDEX(prod_est,$G31+$H31-1,MATCH(BW$14,$BP$14:$DP$14,0))</f>
        <v>1.5026158305261765</v>
      </c>
      <c r="BX31" s="8" cm="1">
        <f t="array" ref="BX31">R31*INDEX(prod_est,$G31+$H31-1,MATCH(BX$14,$BP$14:$DP$14,0))</f>
        <v>1.5058097075814896</v>
      </c>
      <c r="BY31" s="8" cm="1">
        <f t="array" ref="BY31">S31*INDEX(prod_est,$G31+$H31-1,MATCH(BY$14,$BP$14:$DP$14,0))</f>
        <v>1.5085176033329804</v>
      </c>
      <c r="BZ31" s="8" cm="1">
        <f t="array" ref="BZ31">T31*INDEX(prod_est,$G31+$H31-1,MATCH(BZ$14,$BP$14:$DP$14,0))</f>
        <v>1.5022098045023584</v>
      </c>
      <c r="CA31" s="8" cm="1">
        <f t="array" ref="CA31">U31*INDEX(prod_est,$G31+$H31-1,MATCH(CA$14,$BP$14:$DP$14,0))</f>
        <v>1.4955464355589652</v>
      </c>
      <c r="CB31" s="8" cm="1">
        <f t="array" ref="CB31">V31*INDEX(prod_est,$G31+$H31-1,MATCH(CB$14,$BP$14:$DP$14,0))</f>
        <v>1.488587613036281</v>
      </c>
      <c r="CC31" s="8" cm="1">
        <f t="array" ref="CC31">W31*INDEX(prod_est,$G31+$H31-1,MATCH(CC$14,$BP$14:$DP$14,0))</f>
        <v>1.4871532725279397</v>
      </c>
      <c r="CD31" s="8" cm="1">
        <f t="array" ref="CD31">X31*INDEX(prod_est,$G31+$H31-1,MATCH(CD$14,$BP$14:$DP$14,0))</f>
        <v>1.4855492037551967</v>
      </c>
      <c r="CE31" s="8" cm="1">
        <f t="array" ref="CE31">Y31*INDEX(prod_est,$G31+$H31-1,MATCH(CE$14,$BP$14:$DP$14,0))</f>
        <v>1.4837610027089325</v>
      </c>
      <c r="CF31" s="8" cm="1">
        <f t="array" ref="CF31">Z31*INDEX(prod_est,$G31+$H31-1,MATCH(CF$14,$BP$14:$DP$14,0))</f>
        <v>1.4817817601509313</v>
      </c>
      <c r="CG31" s="8" cm="1">
        <f t="array" ref="CG31">AA31*INDEX(prod_est,$G31+$H31-1,MATCH(CG$14,$BP$14:$DP$14,0))</f>
        <v>1.4796730888420944</v>
      </c>
      <c r="CH31" s="8" cm="1">
        <f t="array" ref="CH31">AB31*INDEX(prod_est,$G31+$H31-1,MATCH(CH$14,$BP$14:$DP$14,0))</f>
        <v>1.4774109691505897</v>
      </c>
      <c r="CI31" s="8" cm="1">
        <f t="array" ref="CI31">AC31*INDEX(prod_est,$G31+$H31-1,MATCH(CI$14,$BP$14:$DP$14,0))</f>
        <v>1.4750136141214563</v>
      </c>
      <c r="CJ31" s="8" cm="1">
        <f t="array" ref="CJ31">AD31*INDEX(prod_est,$G31+$H31-1,MATCH(CJ$14,$BP$14:$DP$14,0))</f>
        <v>1.4725391305495257</v>
      </c>
      <c r="CK31" s="8" cm="1">
        <f t="array" ref="CK31">AE31*INDEX(prod_est,$G31+$H31-1,MATCH(CK$14,$BP$14:$DP$14,0))</f>
        <v>1.4699853179027591</v>
      </c>
      <c r="CL31" s="8" cm="1">
        <f t="array" ref="CL31">AF31*INDEX(prod_est,$G31+$H31-1,MATCH(CL$14,$BP$14:$DP$14,0))</f>
        <v>1.4673596164093341</v>
      </c>
      <c r="CM31" s="8" cm="1">
        <f t="array" ref="CM31">AG31*INDEX(prod_est,$G31+$H31-1,MATCH(CM$14,$BP$14:$DP$14,0))</f>
        <v>1.4574624776991054</v>
      </c>
      <c r="CN31" s="8" cm="1">
        <f t="array" ref="CN31">AH31*INDEX(prod_est,$G31+$H31-1,MATCH(CN$14,$BP$14:$DP$14,0))</f>
        <v>1.4475239128696287</v>
      </c>
      <c r="CO31" s="8" cm="1">
        <f t="array" ref="CO31">AI31*INDEX(prod_est,$G31+$H31-1,MATCH(CO$14,$BP$14:$DP$14,0))</f>
        <v>1.4375745537571269</v>
      </c>
      <c r="CP31" s="8" cm="1">
        <f t="array" ref="CP31">AJ31*INDEX(prod_est,$G31+$H31-1,MATCH(CP$14,$BP$14:$DP$14,0))</f>
        <v>1.4276254932743697</v>
      </c>
      <c r="CQ31" s="8" cm="1">
        <f t="array" ref="CQ31">AK31*INDEX(prod_est,$G31+$H31-1,MATCH(CQ$14,$BP$14:$DP$14,0))</f>
        <v>1.4176891116580264</v>
      </c>
      <c r="CR31" s="8" cm="1">
        <f t="array" ref="CR31">AL31*INDEX(prod_est,$G31+$H31-1,MATCH(CR$14,$BP$14:$DP$14,0))</f>
        <v>1.4191344669820569</v>
      </c>
      <c r="CS31" s="8" cm="1">
        <f t="array" ref="CS31">AM31*INDEX(prod_est,$G31+$H31-1,MATCH(CS$14,$BP$14:$DP$14,0))</f>
        <v>1.4205440947865808</v>
      </c>
      <c r="CT31" s="8" cm="1">
        <f t="array" ref="CT31">AN31*INDEX(prod_est,$G31+$H31-1,MATCH(CT$14,$BP$14:$DP$14,0))</f>
        <v>1.4219154231382878</v>
      </c>
      <c r="CU31" s="8" cm="1">
        <f t="array" ref="CU31">AO31*INDEX(prod_est,$G31+$H31-1,MATCH(CU$14,$BP$14:$DP$14,0))</f>
        <v>1.4232803293564174</v>
      </c>
      <c r="CV31" s="8" cm="1">
        <f t="array" ref="CV31">AP31*INDEX(prod_est,$G31+$H31-1,MATCH(CV$14,$BP$14:$DP$14,0))</f>
        <v>1.4246336782288083</v>
      </c>
      <c r="CW31" cm="1">
        <f t="array" ref="CW31">AQ31*INDEX(prod_est,$G31+$H31-1,MATCH(CW$14,$BP$14:$DP$14,0))</f>
        <v>1.4252081272926103</v>
      </c>
      <c r="CX31" cm="1">
        <f t="array" ref="CX31">AR31*INDEX(prod_est,$G31+$H31-1,MATCH(CX$14,$BP$14:$DP$14,0))</f>
        <v>1.4257828079890995</v>
      </c>
      <c r="CY31" cm="1">
        <f t="array" ref="CY31">AS31*INDEX(prod_est,$G31+$H31-1,MATCH(CY$14,$BP$14:$DP$14,0))</f>
        <v>1.426357720411676</v>
      </c>
      <c r="CZ31" cm="1">
        <f t="array" ref="CZ31">AT31*INDEX(prod_est,$G31+$H31-1,MATCH(CZ$14,$BP$14:$DP$14,0))</f>
        <v>1.4269328646537773</v>
      </c>
      <c r="DA31" cm="1">
        <f t="array" ref="DA31">AU31*INDEX(prod_est,$G31+$H31-1,MATCH(DA$14,$BP$14:$DP$14,0))</f>
        <v>1.4275082408088797</v>
      </c>
      <c r="DB31" cm="1">
        <f t="array" ref="DB31">AV31*INDEX(prod_est,$G31+$H31-1,MATCH(DB$14,$BP$14:$DP$14,0))</f>
        <v>1.4280838489704966</v>
      </c>
      <c r="DC31" cm="1">
        <f t="array" ref="DC31">AW31*INDEX(prod_est,$G31+$H31-1,MATCH(DC$14,$BP$14:$DP$14,0))</f>
        <v>1.4286596892321781</v>
      </c>
      <c r="DD31" cm="1">
        <f t="array" ref="DD31">AX31*INDEX(prod_est,$G31+$H31-1,MATCH(DD$14,$BP$14:$DP$14,0))</f>
        <v>1.429235761687514</v>
      </c>
      <c r="DE31" cm="1">
        <f t="array" ref="DE31">AY31*INDEX(prod_est,$G31+$H31-1,MATCH(DE$14,$BP$14:$DP$14,0))</f>
        <v>1.4298120664301299</v>
      </c>
      <c r="DF31" cm="1">
        <f t="array" ref="DF31">AZ31*INDEX(prod_est,$G31+$H31-1,MATCH(DF$14,$BP$14:$DP$14,0))</f>
        <v>1.4303886035536906</v>
      </c>
      <c r="DG31" cm="1">
        <f t="array" ref="DG31">BA31*INDEX(prod_est,$G31+$H31-1,MATCH(DG$14,$BP$14:$DP$14,0))</f>
        <v>1.4309653731518979</v>
      </c>
      <c r="DH31" cm="1">
        <f t="array" ref="DH31">BB31*INDEX(prod_est,$G31+$H31-1,MATCH(DH$14,$BP$14:$DP$14,0))</f>
        <v>1.4315423753184915</v>
      </c>
      <c r="DI31" cm="1">
        <f t="array" ref="DI31">BC31*INDEX(prod_est,$G31+$H31-1,MATCH(DI$14,$BP$14:$DP$14,0))</f>
        <v>1.4321196101472491</v>
      </c>
      <c r="DJ31" cm="1">
        <f t="array" ref="DJ31">BD31*INDEX(prod_est,$G31+$H31-1,MATCH(DJ$14,$BP$14:$DP$14,0))</f>
        <v>1.4326970777319858</v>
      </c>
      <c r="DK31" cm="1">
        <f t="array" ref="DK31">BE31*INDEX(prod_est,$G31+$H31-1,MATCH(DK$14,$BP$14:$DP$14,0))</f>
        <v>1.4332747781665554</v>
      </c>
      <c r="DL31" cm="1">
        <f t="array" ref="DL31">BF31*INDEX(prod_est,$G31+$H31-1,MATCH(DL$14,$BP$14:$DP$14,0))</f>
        <v>1.4338527115448485</v>
      </c>
      <c r="DM31" cm="1">
        <f t="array" ref="DM31">BG31*INDEX(prod_est,$G31+$H31-1,MATCH(DM$14,$BP$14:$DP$14,0))</f>
        <v>1.4344308779607939</v>
      </c>
      <c r="DN31" cm="1">
        <f t="array" ref="DN31">BH31*INDEX(prod_est,$G31+$H31-1,MATCH(DN$14,$BP$14:$DP$14,0))</f>
        <v>1.4350092775083589</v>
      </c>
      <c r="DO31" cm="1">
        <f t="array" ref="DO31">BI31*INDEX(prod_est,$G31+$H31-1,MATCH(DO$14,$BP$14:$DP$14,0))</f>
        <v>1.4355879102815479</v>
      </c>
      <c r="DP31" cm="1">
        <f t="array" ref="DP31">BJ31*INDEX(prod_est,$G31+$H31-1,MATCH(DP$14,$BP$14:$DP$14,0))</f>
        <v>1.4361667763744035</v>
      </c>
    </row>
    <row r="32" spans="1:120" x14ac:dyDescent="0.25">
      <c r="A32" t="s">
        <v>45</v>
      </c>
      <c r="B32" t="s">
        <v>22</v>
      </c>
      <c r="C32" t="s">
        <v>22</v>
      </c>
      <c r="D32" t="s">
        <v>37</v>
      </c>
      <c r="E32" s="8">
        <v>22.784105052000001</v>
      </c>
      <c r="F32" s="8">
        <v>23.646711455999998</v>
      </c>
      <c r="G32">
        <f>MATCH(A32,Production_est!$A$4:$A$339,0)</f>
        <v>129</v>
      </c>
      <c r="H32">
        <f>IFERROR(MATCH(D32,Production_est!$D$4:$D$339,0),"-")</f>
        <v>6</v>
      </c>
      <c r="I32" s="8" cm="1">
        <f t="array" ref="I32">IFERROR(INDEX(Production_est!$E$4:$E$339,H32+G32-1),"-")</f>
        <v>56933.199907403301</v>
      </c>
      <c r="J32" s="42">
        <f t="shared" si="0"/>
        <v>4.1534133852408149E-4</v>
      </c>
      <c r="K32" s="42">
        <f t="shared" ref="K32:AP32" si="39">J32*(1-$F$4)</f>
        <v>4.155088148702606E-4</v>
      </c>
      <c r="L32" s="42">
        <f t="shared" si="39"/>
        <v>4.1567635874722444E-4</v>
      </c>
      <c r="M32" s="42">
        <f t="shared" si="39"/>
        <v>4.1584397018220318E-4</v>
      </c>
      <c r="N32" s="42">
        <f t="shared" si="39"/>
        <v>4.16011649202438E-4</v>
      </c>
      <c r="O32" s="42">
        <f t="shared" si="39"/>
        <v>4.1617939583518096E-4</v>
      </c>
      <c r="P32" s="42">
        <f t="shared" si="39"/>
        <v>4.163472101076952E-4</v>
      </c>
      <c r="Q32" s="42">
        <f t="shared" si="39"/>
        <v>4.1651509204725481E-4</v>
      </c>
      <c r="R32" s="42">
        <f t="shared" si="39"/>
        <v>4.1668304168114486E-4</v>
      </c>
      <c r="S32" s="42">
        <f t="shared" si="39"/>
        <v>4.168510590366615E-4</v>
      </c>
      <c r="T32" s="42">
        <f t="shared" si="39"/>
        <v>4.1701914414111178E-4</v>
      </c>
      <c r="U32" s="42">
        <f t="shared" si="39"/>
        <v>4.171872970218139E-4</v>
      </c>
      <c r="V32" s="42">
        <f t="shared" si="39"/>
        <v>4.1735551770609691E-4</v>
      </c>
      <c r="W32" s="42">
        <f t="shared" si="39"/>
        <v>4.1752380622130103E-4</v>
      </c>
      <c r="X32" s="42">
        <f t="shared" si="39"/>
        <v>4.1769216259477738E-4</v>
      </c>
      <c r="Y32" s="42">
        <f t="shared" si="39"/>
        <v>4.1786058685388823E-4</v>
      </c>
      <c r="Z32" s="42">
        <f t="shared" si="39"/>
        <v>4.1802907902600676E-4</v>
      </c>
      <c r="AA32" s="42">
        <f t="shared" si="39"/>
        <v>4.1819763913851727E-4</v>
      </c>
      <c r="AB32" s="42">
        <f t="shared" si="39"/>
        <v>4.1836626721881509E-4</v>
      </c>
      <c r="AC32" s="42">
        <f t="shared" si="39"/>
        <v>4.185349632943066E-4</v>
      </c>
      <c r="AD32" s="42">
        <f t="shared" si="39"/>
        <v>4.187037273924092E-4</v>
      </c>
      <c r="AE32" s="42">
        <f t="shared" si="39"/>
        <v>4.1887255954055135E-4</v>
      </c>
      <c r="AF32" s="42">
        <f t="shared" si="39"/>
        <v>4.1904145976617255E-4</v>
      </c>
      <c r="AG32" s="42">
        <f t="shared" si="39"/>
        <v>4.1921042809672348E-4</v>
      </c>
      <c r="AH32" s="42">
        <f t="shared" si="39"/>
        <v>4.1937946455966574E-4</v>
      </c>
      <c r="AI32" s="42">
        <f t="shared" si="39"/>
        <v>4.195485691824721E-4</v>
      </c>
      <c r="AJ32" s="42">
        <f t="shared" si="39"/>
        <v>4.1971774199262636E-4</v>
      </c>
      <c r="AK32" s="42">
        <f t="shared" si="39"/>
        <v>4.1988698301762342E-4</v>
      </c>
      <c r="AL32" s="42">
        <f t="shared" si="39"/>
        <v>4.2005629228496926E-4</v>
      </c>
      <c r="AM32" s="42">
        <f t="shared" si="39"/>
        <v>4.2022566982218099E-4</v>
      </c>
      <c r="AN32" s="42">
        <f t="shared" si="39"/>
        <v>4.2039511565678672E-4</v>
      </c>
      <c r="AO32" s="42">
        <f t="shared" si="39"/>
        <v>4.2056462981632578E-4</v>
      </c>
      <c r="AP32" s="42">
        <f t="shared" si="39"/>
        <v>4.2073421232834851E-4</v>
      </c>
      <c r="AQ32" s="42">
        <f t="shared" ref="AQ32:BJ32" si="40">AP32*(1-$F$4)</f>
        <v>4.209038632204164E-4</v>
      </c>
      <c r="AR32" s="42">
        <f t="shared" si="40"/>
        <v>4.2107358252010209E-4</v>
      </c>
      <c r="AS32" s="42">
        <f t="shared" si="40"/>
        <v>4.2124337025498923E-4</v>
      </c>
      <c r="AT32" s="42">
        <f t="shared" si="40"/>
        <v>4.2141322645267273E-4</v>
      </c>
      <c r="AU32" s="42">
        <f t="shared" si="40"/>
        <v>4.215831511407585E-4</v>
      </c>
      <c r="AV32" s="42">
        <f t="shared" si="40"/>
        <v>4.217531443468637E-4</v>
      </c>
      <c r="AW32" s="42">
        <f t="shared" si="40"/>
        <v>4.2192320609861652E-4</v>
      </c>
      <c r="AX32" s="42">
        <f t="shared" si="40"/>
        <v>4.2209333642365631E-4</v>
      </c>
      <c r="AY32" s="42">
        <f t="shared" si="40"/>
        <v>4.2226353534963363E-4</v>
      </c>
      <c r="AZ32" s="42">
        <f t="shared" si="40"/>
        <v>4.2243380290421013E-4</v>
      </c>
      <c r="BA32" s="42">
        <f t="shared" si="40"/>
        <v>4.2260413911505865E-4</v>
      </c>
      <c r="BB32" s="42">
        <f t="shared" si="40"/>
        <v>4.2277454400986315E-4</v>
      </c>
      <c r="BC32" s="42">
        <f t="shared" si="40"/>
        <v>4.2294501761631876E-4</v>
      </c>
      <c r="BD32" s="42">
        <f t="shared" si="40"/>
        <v>4.2311555996213184E-4</v>
      </c>
      <c r="BE32" s="42">
        <f t="shared" si="40"/>
        <v>4.2328617107501986E-4</v>
      </c>
      <c r="BF32" s="42">
        <f t="shared" si="40"/>
        <v>4.2345685098271144E-4</v>
      </c>
      <c r="BG32" s="42">
        <f t="shared" si="40"/>
        <v>4.2362759971294645E-4</v>
      </c>
      <c r="BH32" s="42">
        <f t="shared" si="40"/>
        <v>4.2379841729347589E-4</v>
      </c>
      <c r="BI32" s="42">
        <f t="shared" si="40"/>
        <v>4.2396930375206203E-4</v>
      </c>
      <c r="BJ32" s="42">
        <f t="shared" si="40"/>
        <v>4.2414025911647821E-4</v>
      </c>
      <c r="BK32" t="str">
        <f t="shared" si="3"/>
        <v>09_ROK</v>
      </c>
      <c r="BL32" t="str">
        <f t="shared" si="4"/>
        <v>d_ind_cem_8_1_natural_gas</v>
      </c>
      <c r="BO32" s="8">
        <f t="shared" si="5"/>
        <v>22.784105052000001</v>
      </c>
      <c r="BP32" s="8">
        <f t="shared" si="6"/>
        <v>23.646711455999998</v>
      </c>
      <c r="BQ32" s="8" cm="1">
        <f t="array" ref="BQ32">K32*INDEX(prod_est,$G32+$H32-1,MATCH(BQ$14,$BP$14:$DP$14,0))</f>
        <v>23.53713118562386</v>
      </c>
      <c r="BR32" s="8" cm="1">
        <f t="array" ref="BR32">L32*INDEX(prod_est,$G32+$H32-1,MATCH(BR$14,$BP$14:$DP$14,0))</f>
        <v>22.481869142945683</v>
      </c>
      <c r="BS32" s="8" cm="1">
        <f t="array" ref="BS32">M32*INDEX(prod_est,$G32+$H32-1,MATCH(BS$14,$BP$14:$DP$14,0))</f>
        <v>22.575026187176011</v>
      </c>
      <c r="BT32" s="8" cm="1">
        <f t="array" ref="BT32">N32*INDEX(prod_est,$G32+$H32-1,MATCH(BT$14,$BP$14:$DP$14,0))</f>
        <v>22.658339093613666</v>
      </c>
      <c r="BU32" s="8" cm="1">
        <f t="array" ref="BU32">O32*INDEX(prod_est,$G32+$H32-1,MATCH(BU$14,$BP$14:$DP$14,0))</f>
        <v>22.732108941092299</v>
      </c>
      <c r="BV32" s="8" cm="1">
        <f t="array" ref="BV32">P32*INDEX(prod_est,$G32+$H32-1,MATCH(BV$14,$BP$14:$DP$14,0))</f>
        <v>22.796752407186915</v>
      </c>
      <c r="BW32" s="8" cm="1">
        <f t="array" ref="BW32">Q32*INDEX(prod_est,$G32+$H32-1,MATCH(BW$14,$BP$14:$DP$14,0))</f>
        <v>22.852902847763367</v>
      </c>
      <c r="BX32" s="8" cm="1">
        <f t="array" ref="BX32">R32*INDEX(prod_est,$G32+$H32-1,MATCH(BX$14,$BP$14:$DP$14,0))</f>
        <v>22.901477713387674</v>
      </c>
      <c r="BY32" s="8" cm="1">
        <f t="array" ref="BY32">S32*INDEX(prod_est,$G32+$H32-1,MATCH(BY$14,$BP$14:$DP$14,0))</f>
        <v>22.942661412689596</v>
      </c>
      <c r="BZ32" s="8" cm="1">
        <f t="array" ref="BZ32">T32*INDEX(prod_est,$G32+$H32-1,MATCH(BZ$14,$BP$14:$DP$14,0))</f>
        <v>22.846727701004312</v>
      </c>
      <c r="CA32" s="8" cm="1">
        <f t="array" ref="CA32">U32*INDEX(prod_est,$G32+$H32-1,MATCH(CA$14,$BP$14:$DP$14,0))</f>
        <v>22.745386213706894</v>
      </c>
      <c r="CB32" s="8" cm="1">
        <f t="array" ref="CB32">V32*INDEX(prod_est,$G32+$H32-1,MATCH(CB$14,$BP$14:$DP$14,0))</f>
        <v>22.639551247899274</v>
      </c>
      <c r="CC32" s="8" cm="1">
        <f t="array" ref="CC32">W32*INDEX(prod_est,$G32+$H32-1,MATCH(CC$14,$BP$14:$DP$14,0))</f>
        <v>22.617736727100397</v>
      </c>
      <c r="CD32" s="8" cm="1">
        <f t="array" ref="CD32">X32*INDEX(prod_est,$G32+$H32-1,MATCH(CD$14,$BP$14:$DP$14,0))</f>
        <v>22.593340852200161</v>
      </c>
      <c r="CE32" s="8" cm="1">
        <f t="array" ref="CE32">Y32*INDEX(prod_est,$G32+$H32-1,MATCH(CE$14,$BP$14:$DP$14,0))</f>
        <v>22.56614455627918</v>
      </c>
      <c r="CF32" s="8" cm="1">
        <f t="array" ref="CF32">Z32*INDEX(prod_est,$G32+$H32-1,MATCH(CF$14,$BP$14:$DP$14,0))</f>
        <v>22.536042758486779</v>
      </c>
      <c r="CG32" s="8" cm="1">
        <f t="array" ref="CG32">AA32*INDEX(prod_est,$G32+$H32-1,MATCH(CG$14,$BP$14:$DP$14,0))</f>
        <v>22.503972511668039</v>
      </c>
      <c r="CH32" s="8" cm="1">
        <f t="array" ref="CH32">AB32*INDEX(prod_est,$G32+$H32-1,MATCH(CH$14,$BP$14:$DP$14,0))</f>
        <v>22.469568507337893</v>
      </c>
      <c r="CI32" s="8" cm="1">
        <f t="array" ref="CI32">AC32*INDEX(prod_est,$G32+$H32-1,MATCH(CI$14,$BP$14:$DP$14,0))</f>
        <v>22.433107743076413</v>
      </c>
      <c r="CJ32" s="8" cm="1">
        <f t="array" ref="CJ32">AD32*INDEX(prod_est,$G32+$H32-1,MATCH(CJ$14,$BP$14:$DP$14,0))</f>
        <v>22.395473950380438</v>
      </c>
      <c r="CK32" s="8" cm="1">
        <f t="array" ref="CK32">AE32*INDEX(prod_est,$G32+$H32-1,MATCH(CK$14,$BP$14:$DP$14,0))</f>
        <v>22.356633661916611</v>
      </c>
      <c r="CL32" s="8" cm="1">
        <f t="array" ref="CL32">AF32*INDEX(prod_est,$G32+$H32-1,MATCH(CL$14,$BP$14:$DP$14,0))</f>
        <v>22.316700034227186</v>
      </c>
      <c r="CM32" s="8" cm="1">
        <f t="array" ref="CM32">AG32*INDEX(prod_est,$G32+$H32-1,MATCH(CM$14,$BP$14:$DP$14,0))</f>
        <v>22.166176963179485</v>
      </c>
      <c r="CN32" s="8" cm="1">
        <f t="array" ref="CN32">AH32*INDEX(prod_est,$G32+$H32-1,MATCH(CN$14,$BP$14:$DP$14,0))</f>
        <v>22.01502385279684</v>
      </c>
      <c r="CO32" s="8" cm="1">
        <f t="array" ref="CO32">AI32*INDEX(prod_est,$G32+$H32-1,MATCH(CO$14,$BP$14:$DP$14,0))</f>
        <v>21.863706574902935</v>
      </c>
      <c r="CP32" s="8" cm="1">
        <f t="array" ref="CP32">AJ32*INDEX(prod_est,$G32+$H32-1,MATCH(CP$14,$BP$14:$DP$14,0))</f>
        <v>21.71239383879303</v>
      </c>
      <c r="CQ32" s="8" cm="1">
        <f t="array" ref="CQ32">AK32*INDEX(prod_est,$G32+$H32-1,MATCH(CQ$14,$BP$14:$DP$14,0))</f>
        <v>21.5612739323449</v>
      </c>
      <c r="CR32" s="8" cm="1">
        <f t="array" ref="CR32">AL32*INDEX(prod_est,$G32+$H32-1,MATCH(CR$14,$BP$14:$DP$14,0))</f>
        <v>21.583255974680366</v>
      </c>
      <c r="CS32" s="8" cm="1">
        <f t="array" ref="CS32">AM32*INDEX(prod_est,$G32+$H32-1,MATCH(CS$14,$BP$14:$DP$14,0))</f>
        <v>21.604694646238229</v>
      </c>
      <c r="CT32" s="8" cm="1">
        <f t="array" ref="CT32">AN32*INDEX(prod_est,$G32+$H32-1,MATCH(CT$14,$BP$14:$DP$14,0))</f>
        <v>21.625550831137442</v>
      </c>
      <c r="CU32" s="8" cm="1">
        <f t="array" ref="CU32">AO32*INDEX(prod_est,$G32+$H32-1,MATCH(CU$14,$BP$14:$DP$14,0))</f>
        <v>21.646309343436823</v>
      </c>
      <c r="CV32" s="8" cm="1">
        <f t="array" ref="CV32">AP32*INDEX(prod_est,$G32+$H32-1,MATCH(CV$14,$BP$14:$DP$14,0))</f>
        <v>21.666892082997773</v>
      </c>
      <c r="CW32" cm="1">
        <f t="array" ref="CW32">AQ32*INDEX(prod_est,$G32+$H32-1,MATCH(CW$14,$BP$14:$DP$14,0))</f>
        <v>21.675628733031239</v>
      </c>
      <c r="CX32" cm="1">
        <f t="array" ref="CX32">AR32*INDEX(prod_est,$G32+$H32-1,MATCH(CX$14,$BP$14:$DP$14,0))</f>
        <v>21.684368905907466</v>
      </c>
      <c r="CY32" cm="1">
        <f t="array" ref="CY32">AS32*INDEX(prod_est,$G32+$H32-1,MATCH(CY$14,$BP$14:$DP$14,0))</f>
        <v>21.693112603046941</v>
      </c>
      <c r="CZ32" cm="1">
        <f t="array" ref="CZ32">AT32*INDEX(prod_est,$G32+$H32-1,MATCH(CZ$14,$BP$14:$DP$14,0))</f>
        <v>21.701859825870756</v>
      </c>
      <c r="DA32" cm="1">
        <f t="array" ref="DA32">AU32*INDEX(prod_est,$G32+$H32-1,MATCH(DA$14,$BP$14:$DP$14,0))</f>
        <v>21.710610575800541</v>
      </c>
      <c r="DB32" cm="1">
        <f t="array" ref="DB32">AV32*INDEX(prod_est,$G32+$H32-1,MATCH(DB$14,$BP$14:$DP$14,0))</f>
        <v>21.719364854258529</v>
      </c>
      <c r="DC32" cm="1">
        <f t="array" ref="DC32">AW32*INDEX(prod_est,$G32+$H32-1,MATCH(DC$14,$BP$14:$DP$14,0))</f>
        <v>21.728122662667506</v>
      </c>
      <c r="DD32" cm="1">
        <f t="array" ref="DD32">AX32*INDEX(prod_est,$G32+$H32-1,MATCH(DD$14,$BP$14:$DP$14,0))</f>
        <v>21.736884002450839</v>
      </c>
      <c r="DE32" cm="1">
        <f t="array" ref="DE32">AY32*INDEX(prod_est,$G32+$H32-1,MATCH(DE$14,$BP$14:$DP$14,0))</f>
        <v>21.745648875032476</v>
      </c>
      <c r="DF32" cm="1">
        <f t="array" ref="DF32">AZ32*INDEX(prod_est,$G32+$H32-1,MATCH(DF$14,$BP$14:$DP$14,0))</f>
        <v>21.754417281836925</v>
      </c>
      <c r="DG32" cm="1">
        <f t="array" ref="DG32">BA32*INDEX(prod_est,$G32+$H32-1,MATCH(DG$14,$BP$14:$DP$14,0))</f>
        <v>21.763189224289285</v>
      </c>
      <c r="DH32" cm="1">
        <f t="array" ref="DH32">BB32*INDEX(prod_est,$G32+$H32-1,MATCH(DH$14,$BP$14:$DP$14,0))</f>
        <v>21.771964703815208</v>
      </c>
      <c r="DI32" cm="1">
        <f t="array" ref="DI32">BC32*INDEX(prod_est,$G32+$H32-1,MATCH(DI$14,$BP$14:$DP$14,0))</f>
        <v>21.780743721840942</v>
      </c>
      <c r="DJ32" cm="1">
        <f t="array" ref="DJ32">BD32*INDEX(prod_est,$G32+$H32-1,MATCH(DJ$14,$BP$14:$DP$14,0))</f>
        <v>21.7895262797933</v>
      </c>
      <c r="DK32" cm="1">
        <f t="array" ref="DK32">BE32*INDEX(prod_est,$G32+$H32-1,MATCH(DK$14,$BP$14:$DP$14,0))</f>
        <v>21.79831237909967</v>
      </c>
      <c r="DL32" cm="1">
        <f t="array" ref="DL32">BF32*INDEX(prod_est,$G32+$H32-1,MATCH(DL$14,$BP$14:$DP$14,0))</f>
        <v>21.807102021188019</v>
      </c>
      <c r="DM32" cm="1">
        <f t="array" ref="DM32">BG32*INDEX(prod_est,$G32+$H32-1,MATCH(DM$14,$BP$14:$DP$14,0))</f>
        <v>21.815895207486889</v>
      </c>
      <c r="DN32" cm="1">
        <f t="array" ref="DN32">BH32*INDEX(prod_est,$G32+$H32-1,MATCH(DN$14,$BP$14:$DP$14,0))</f>
        <v>21.824691939425392</v>
      </c>
      <c r="DO32" cm="1">
        <f t="array" ref="DO32">BI32*INDEX(prod_est,$G32+$H32-1,MATCH(DO$14,$BP$14:$DP$14,0))</f>
        <v>21.833492218433229</v>
      </c>
      <c r="DP32" cm="1">
        <f t="array" ref="DP32">BJ32*INDEX(prod_est,$G32+$H32-1,MATCH(DP$14,$BP$14:$DP$14,0))</f>
        <v>21.84229604594066</v>
      </c>
    </row>
    <row r="33" spans="1:120" x14ac:dyDescent="0.25">
      <c r="A33" t="s">
        <v>45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129</v>
      </c>
      <c r="H33">
        <f>IFERROR(MATCH(D33,Production_est!$D$4:$D$339,0),"-")</f>
        <v>6</v>
      </c>
      <c r="I33" s="8" cm="1">
        <f t="array" ref="I33">IFERROR(INDEX(Production_est!$E$4:$E$339,H33+G33-1),"-")</f>
        <v>56933.199907403301</v>
      </c>
      <c r="J33" s="42">
        <f t="shared" si="0"/>
        <v>0</v>
      </c>
      <c r="K33" s="42">
        <f t="shared" ref="K33:AP33" si="41">J33*(1-$F$4)</f>
        <v>0</v>
      </c>
      <c r="L33" s="42">
        <f t="shared" si="41"/>
        <v>0</v>
      </c>
      <c r="M33" s="42">
        <f t="shared" si="41"/>
        <v>0</v>
      </c>
      <c r="N33" s="42">
        <f t="shared" si="41"/>
        <v>0</v>
      </c>
      <c r="O33" s="42">
        <f t="shared" si="41"/>
        <v>0</v>
      </c>
      <c r="P33" s="42">
        <f t="shared" si="41"/>
        <v>0</v>
      </c>
      <c r="Q33" s="42">
        <f t="shared" si="41"/>
        <v>0</v>
      </c>
      <c r="R33" s="42">
        <f t="shared" si="41"/>
        <v>0</v>
      </c>
      <c r="S33" s="42">
        <f t="shared" si="41"/>
        <v>0</v>
      </c>
      <c r="T33" s="42">
        <f t="shared" si="41"/>
        <v>0</v>
      </c>
      <c r="U33" s="42">
        <f t="shared" si="41"/>
        <v>0</v>
      </c>
      <c r="V33" s="42">
        <f t="shared" si="41"/>
        <v>0</v>
      </c>
      <c r="W33" s="42">
        <f t="shared" si="41"/>
        <v>0</v>
      </c>
      <c r="X33" s="42">
        <f t="shared" si="41"/>
        <v>0</v>
      </c>
      <c r="Y33" s="42">
        <f t="shared" si="41"/>
        <v>0</v>
      </c>
      <c r="Z33" s="42">
        <f t="shared" si="41"/>
        <v>0</v>
      </c>
      <c r="AA33" s="42">
        <f t="shared" si="41"/>
        <v>0</v>
      </c>
      <c r="AB33" s="42">
        <f t="shared" si="41"/>
        <v>0</v>
      </c>
      <c r="AC33" s="42">
        <f t="shared" si="41"/>
        <v>0</v>
      </c>
      <c r="AD33" s="42">
        <f t="shared" si="41"/>
        <v>0</v>
      </c>
      <c r="AE33" s="42">
        <f t="shared" si="41"/>
        <v>0</v>
      </c>
      <c r="AF33" s="42">
        <f t="shared" si="41"/>
        <v>0</v>
      </c>
      <c r="AG33" s="42">
        <f t="shared" si="41"/>
        <v>0</v>
      </c>
      <c r="AH33" s="42">
        <f t="shared" si="41"/>
        <v>0</v>
      </c>
      <c r="AI33" s="42">
        <f t="shared" si="41"/>
        <v>0</v>
      </c>
      <c r="AJ33" s="42">
        <f t="shared" si="41"/>
        <v>0</v>
      </c>
      <c r="AK33" s="42">
        <f t="shared" si="41"/>
        <v>0</v>
      </c>
      <c r="AL33" s="42">
        <f t="shared" si="41"/>
        <v>0</v>
      </c>
      <c r="AM33" s="42">
        <f t="shared" si="41"/>
        <v>0</v>
      </c>
      <c r="AN33" s="42">
        <f t="shared" si="41"/>
        <v>0</v>
      </c>
      <c r="AO33" s="42">
        <f t="shared" si="41"/>
        <v>0</v>
      </c>
      <c r="AP33" s="42">
        <f t="shared" si="41"/>
        <v>0</v>
      </c>
      <c r="AQ33" s="42">
        <f t="shared" ref="AQ33:BJ33" si="42">AP33*(1-$F$4)</f>
        <v>0</v>
      </c>
      <c r="AR33" s="42">
        <f t="shared" si="42"/>
        <v>0</v>
      </c>
      <c r="AS33" s="42">
        <f t="shared" si="42"/>
        <v>0</v>
      </c>
      <c r="AT33" s="42">
        <f t="shared" si="42"/>
        <v>0</v>
      </c>
      <c r="AU33" s="42">
        <f t="shared" si="42"/>
        <v>0</v>
      </c>
      <c r="AV33" s="42">
        <f t="shared" si="42"/>
        <v>0</v>
      </c>
      <c r="AW33" s="42">
        <f t="shared" si="42"/>
        <v>0</v>
      </c>
      <c r="AX33" s="42">
        <f t="shared" si="42"/>
        <v>0</v>
      </c>
      <c r="AY33" s="42">
        <f t="shared" si="42"/>
        <v>0</v>
      </c>
      <c r="AZ33" s="42">
        <f t="shared" si="42"/>
        <v>0</v>
      </c>
      <c r="BA33" s="42">
        <f t="shared" si="42"/>
        <v>0</v>
      </c>
      <c r="BB33" s="42">
        <f t="shared" si="42"/>
        <v>0</v>
      </c>
      <c r="BC33" s="42">
        <f t="shared" si="42"/>
        <v>0</v>
      </c>
      <c r="BD33" s="42">
        <f t="shared" si="42"/>
        <v>0</v>
      </c>
      <c r="BE33" s="42">
        <f t="shared" si="42"/>
        <v>0</v>
      </c>
      <c r="BF33" s="42">
        <f t="shared" si="42"/>
        <v>0</v>
      </c>
      <c r="BG33" s="42">
        <f t="shared" si="42"/>
        <v>0</v>
      </c>
      <c r="BH33" s="42">
        <f t="shared" si="42"/>
        <v>0</v>
      </c>
      <c r="BI33" s="42">
        <f t="shared" si="42"/>
        <v>0</v>
      </c>
      <c r="BJ33" s="42">
        <f t="shared" si="42"/>
        <v>0</v>
      </c>
      <c r="BK33" t="str">
        <f t="shared" si="3"/>
        <v>09_ROK</v>
      </c>
      <c r="BL33" t="str">
        <f t="shared" si="4"/>
        <v>d_ind_cem_15_1_fwood_wwaste</v>
      </c>
      <c r="BO33" s="8">
        <f t="shared" si="5"/>
        <v>0</v>
      </c>
      <c r="BP33" s="8">
        <f t="shared" si="6"/>
        <v>0</v>
      </c>
      <c r="BQ33" s="8" cm="1">
        <f t="array" ref="BQ33">K33*INDEX(prod_est,$G33+$H33-1,MATCH(BQ$14,$BP$14:$DP$14,0))</f>
        <v>0</v>
      </c>
      <c r="BR33" s="8" cm="1">
        <f t="array" ref="BR33">L33*INDEX(prod_est,$G33+$H33-1,MATCH(BR$14,$BP$14:$DP$14,0))</f>
        <v>0</v>
      </c>
      <c r="BS33" s="8" cm="1">
        <f t="array" ref="BS33">M33*INDEX(prod_est,$G33+$H33-1,MATCH(BS$14,$BP$14:$DP$14,0))</f>
        <v>0</v>
      </c>
      <c r="BT33" s="8" cm="1">
        <f t="array" ref="BT33">N33*INDEX(prod_est,$G33+$H33-1,MATCH(BT$14,$BP$14:$DP$14,0))</f>
        <v>0</v>
      </c>
      <c r="BU33" s="8" cm="1">
        <f t="array" ref="BU33">O33*INDEX(prod_est,$G33+$H33-1,MATCH(BU$14,$BP$14:$DP$14,0))</f>
        <v>0</v>
      </c>
      <c r="BV33" s="8" cm="1">
        <f t="array" ref="BV33">P33*INDEX(prod_est,$G33+$H33-1,MATCH(BV$14,$BP$14:$DP$14,0))</f>
        <v>0</v>
      </c>
      <c r="BW33" s="8" cm="1">
        <f t="array" ref="BW33">Q33*INDEX(prod_est,$G33+$H33-1,MATCH(BW$14,$BP$14:$DP$14,0))</f>
        <v>0</v>
      </c>
      <c r="BX33" s="8" cm="1">
        <f t="array" ref="BX33">R33*INDEX(prod_est,$G33+$H33-1,MATCH(BX$14,$BP$14:$DP$14,0))</f>
        <v>0</v>
      </c>
      <c r="BY33" s="8" cm="1">
        <f t="array" ref="BY33">S33*INDEX(prod_est,$G33+$H33-1,MATCH(BY$14,$BP$14:$DP$14,0))</f>
        <v>0</v>
      </c>
      <c r="BZ33" s="8" cm="1">
        <f t="array" ref="BZ33">T33*INDEX(prod_est,$G33+$H33-1,MATCH(BZ$14,$BP$14:$DP$14,0))</f>
        <v>0</v>
      </c>
      <c r="CA33" s="8" cm="1">
        <f t="array" ref="CA33">U33*INDEX(prod_est,$G33+$H33-1,MATCH(CA$14,$BP$14:$DP$14,0))</f>
        <v>0</v>
      </c>
      <c r="CB33" s="8" cm="1">
        <f t="array" ref="CB33">V33*INDEX(prod_est,$G33+$H33-1,MATCH(CB$14,$BP$14:$DP$14,0))</f>
        <v>0</v>
      </c>
      <c r="CC33" s="8" cm="1">
        <f t="array" ref="CC33">W33*INDEX(prod_est,$G33+$H33-1,MATCH(CC$14,$BP$14:$DP$14,0))</f>
        <v>0</v>
      </c>
      <c r="CD33" s="8" cm="1">
        <f t="array" ref="CD33">X33*INDEX(prod_est,$G33+$H33-1,MATCH(CD$14,$BP$14:$DP$14,0))</f>
        <v>0</v>
      </c>
      <c r="CE33" s="8" cm="1">
        <f t="array" ref="CE33">Y33*INDEX(prod_est,$G33+$H33-1,MATCH(CE$14,$BP$14:$DP$14,0))</f>
        <v>0</v>
      </c>
      <c r="CF33" s="8" cm="1">
        <f t="array" ref="CF33">Z33*INDEX(prod_est,$G33+$H33-1,MATCH(CF$14,$BP$14:$DP$14,0))</f>
        <v>0</v>
      </c>
      <c r="CG33" s="8" cm="1">
        <f t="array" ref="CG33">AA33*INDEX(prod_est,$G33+$H33-1,MATCH(CG$14,$BP$14:$DP$14,0))</f>
        <v>0</v>
      </c>
      <c r="CH33" s="8" cm="1">
        <f t="array" ref="CH33">AB33*INDEX(prod_est,$G33+$H33-1,MATCH(CH$14,$BP$14:$DP$14,0))</f>
        <v>0</v>
      </c>
      <c r="CI33" s="8" cm="1">
        <f t="array" ref="CI33">AC33*INDEX(prod_est,$G33+$H33-1,MATCH(CI$14,$BP$14:$DP$14,0))</f>
        <v>0</v>
      </c>
      <c r="CJ33" s="8" cm="1">
        <f t="array" ref="CJ33">AD33*INDEX(prod_est,$G33+$H33-1,MATCH(CJ$14,$BP$14:$DP$14,0))</f>
        <v>0</v>
      </c>
      <c r="CK33" s="8" cm="1">
        <f t="array" ref="CK33">AE33*INDEX(prod_est,$G33+$H33-1,MATCH(CK$14,$BP$14:$DP$14,0))</f>
        <v>0</v>
      </c>
      <c r="CL33" s="8" cm="1">
        <f t="array" ref="CL33">AF33*INDEX(prod_est,$G33+$H33-1,MATCH(CL$14,$BP$14:$DP$14,0))</f>
        <v>0</v>
      </c>
      <c r="CM33" s="8" cm="1">
        <f t="array" ref="CM33">AG33*INDEX(prod_est,$G33+$H33-1,MATCH(CM$14,$BP$14:$DP$14,0))</f>
        <v>0</v>
      </c>
      <c r="CN33" s="8" cm="1">
        <f t="array" ref="CN33">AH33*INDEX(prod_est,$G33+$H33-1,MATCH(CN$14,$BP$14:$DP$14,0))</f>
        <v>0</v>
      </c>
      <c r="CO33" s="8" cm="1">
        <f t="array" ref="CO33">AI33*INDEX(prod_est,$G33+$H33-1,MATCH(CO$14,$BP$14:$DP$14,0))</f>
        <v>0</v>
      </c>
      <c r="CP33" s="8" cm="1">
        <f t="array" ref="CP33">AJ33*INDEX(prod_est,$G33+$H33-1,MATCH(CP$14,$BP$14:$DP$14,0))</f>
        <v>0</v>
      </c>
      <c r="CQ33" s="8" cm="1">
        <f t="array" ref="CQ33">AK33*INDEX(prod_est,$G33+$H33-1,MATCH(CQ$14,$BP$14:$DP$14,0))</f>
        <v>0</v>
      </c>
      <c r="CR33" s="8" cm="1">
        <f t="array" ref="CR33">AL33*INDEX(prod_est,$G33+$H33-1,MATCH(CR$14,$BP$14:$DP$14,0))</f>
        <v>0</v>
      </c>
      <c r="CS33" s="8" cm="1">
        <f t="array" ref="CS33">AM33*INDEX(prod_est,$G33+$H33-1,MATCH(CS$14,$BP$14:$DP$14,0))</f>
        <v>0</v>
      </c>
      <c r="CT33" s="8" cm="1">
        <f t="array" ref="CT33">AN33*INDEX(prod_est,$G33+$H33-1,MATCH(CT$14,$BP$14:$DP$14,0))</f>
        <v>0</v>
      </c>
      <c r="CU33" s="8" cm="1">
        <f t="array" ref="CU33">AO33*INDEX(prod_est,$G33+$H33-1,MATCH(CU$14,$BP$14:$DP$14,0))</f>
        <v>0</v>
      </c>
      <c r="CV33" s="8" cm="1">
        <f t="array" ref="CV33">AP33*INDEX(prod_est,$G33+$H33-1,MATCH(CV$14,$BP$14:$DP$14,0))</f>
        <v>0</v>
      </c>
      <c r="CW33" cm="1">
        <f t="array" ref="CW33">AQ33*INDEX(prod_est,$G33+$H33-1,MATCH(CW$14,$BP$14:$DP$14,0))</f>
        <v>0</v>
      </c>
      <c r="CX33" cm="1">
        <f t="array" ref="CX33">AR33*INDEX(prod_est,$G33+$H33-1,MATCH(CX$14,$BP$14:$DP$14,0))</f>
        <v>0</v>
      </c>
      <c r="CY33" cm="1">
        <f t="array" ref="CY33">AS33*INDEX(prod_est,$G33+$H33-1,MATCH(CY$14,$BP$14:$DP$14,0))</f>
        <v>0</v>
      </c>
      <c r="CZ33" cm="1">
        <f t="array" ref="CZ33">AT33*INDEX(prod_est,$G33+$H33-1,MATCH(CZ$14,$BP$14:$DP$14,0))</f>
        <v>0</v>
      </c>
      <c r="DA33" cm="1">
        <f t="array" ref="DA33">AU33*INDEX(prod_est,$G33+$H33-1,MATCH(DA$14,$BP$14:$DP$14,0))</f>
        <v>0</v>
      </c>
      <c r="DB33" cm="1">
        <f t="array" ref="DB33">AV33*INDEX(prod_est,$G33+$H33-1,MATCH(DB$14,$BP$14:$DP$14,0))</f>
        <v>0</v>
      </c>
      <c r="DC33" cm="1">
        <f t="array" ref="DC33">AW33*INDEX(prod_est,$G33+$H33-1,MATCH(DC$14,$BP$14:$DP$14,0))</f>
        <v>0</v>
      </c>
      <c r="DD33" cm="1">
        <f t="array" ref="DD33">AX33*INDEX(prod_est,$G33+$H33-1,MATCH(DD$14,$BP$14:$DP$14,0))</f>
        <v>0</v>
      </c>
      <c r="DE33" cm="1">
        <f t="array" ref="DE33">AY33*INDEX(prod_est,$G33+$H33-1,MATCH(DE$14,$BP$14:$DP$14,0))</f>
        <v>0</v>
      </c>
      <c r="DF33" cm="1">
        <f t="array" ref="DF33">AZ33*INDEX(prod_est,$G33+$H33-1,MATCH(DF$14,$BP$14:$DP$14,0))</f>
        <v>0</v>
      </c>
      <c r="DG33" cm="1">
        <f t="array" ref="DG33">BA33*INDEX(prod_est,$G33+$H33-1,MATCH(DG$14,$BP$14:$DP$14,0))</f>
        <v>0</v>
      </c>
      <c r="DH33" cm="1">
        <f t="array" ref="DH33">BB33*INDEX(prod_est,$G33+$H33-1,MATCH(DH$14,$BP$14:$DP$14,0))</f>
        <v>0</v>
      </c>
      <c r="DI33" cm="1">
        <f t="array" ref="DI33">BC33*INDEX(prod_est,$G33+$H33-1,MATCH(DI$14,$BP$14:$DP$14,0))</f>
        <v>0</v>
      </c>
      <c r="DJ33" cm="1">
        <f t="array" ref="DJ33">BD33*INDEX(prod_est,$G33+$H33-1,MATCH(DJ$14,$BP$14:$DP$14,0))</f>
        <v>0</v>
      </c>
      <c r="DK33" cm="1">
        <f t="array" ref="DK33">BE33*INDEX(prod_est,$G33+$H33-1,MATCH(DK$14,$BP$14:$DP$14,0))</f>
        <v>0</v>
      </c>
      <c r="DL33" cm="1">
        <f t="array" ref="DL33">BF33*INDEX(prod_est,$G33+$H33-1,MATCH(DL$14,$BP$14:$DP$14,0))</f>
        <v>0</v>
      </c>
      <c r="DM33" cm="1">
        <f t="array" ref="DM33">BG33*INDEX(prod_est,$G33+$H33-1,MATCH(DM$14,$BP$14:$DP$14,0))</f>
        <v>0</v>
      </c>
      <c r="DN33" cm="1">
        <f t="array" ref="DN33">BH33*INDEX(prod_est,$G33+$H33-1,MATCH(DN$14,$BP$14:$DP$14,0))</f>
        <v>0</v>
      </c>
      <c r="DO33" cm="1">
        <f t="array" ref="DO33">BI33*INDEX(prod_est,$G33+$H33-1,MATCH(DO$14,$BP$14:$DP$14,0))</f>
        <v>0</v>
      </c>
      <c r="DP33" cm="1">
        <f t="array" ref="DP33">BJ33*INDEX(prod_est,$G33+$H33-1,MATCH(DP$14,$BP$14:$DP$14,0))</f>
        <v>0</v>
      </c>
    </row>
    <row r="34" spans="1:120" x14ac:dyDescent="0.25">
      <c r="A34" t="s">
        <v>45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129</v>
      </c>
      <c r="H34">
        <f>IFERROR(MATCH(D34,Production_est!$D$4:$D$339,0),"-")</f>
        <v>6</v>
      </c>
      <c r="I34" s="8" cm="1">
        <f t="array" ref="I34">IFERROR(INDEX(Production_est!$E$4:$E$339,H34+G34-1),"-")</f>
        <v>56933.199907403301</v>
      </c>
      <c r="J34" s="42">
        <f t="shared" si="0"/>
        <v>0</v>
      </c>
      <c r="K34" s="42">
        <f t="shared" ref="K34:AP34" si="43">J34*(1-$F$4)</f>
        <v>0</v>
      </c>
      <c r="L34" s="42">
        <f t="shared" si="43"/>
        <v>0</v>
      </c>
      <c r="M34" s="42">
        <f t="shared" si="43"/>
        <v>0</v>
      </c>
      <c r="N34" s="42">
        <f t="shared" si="43"/>
        <v>0</v>
      </c>
      <c r="O34" s="42">
        <f t="shared" si="43"/>
        <v>0</v>
      </c>
      <c r="P34" s="42">
        <f t="shared" si="43"/>
        <v>0</v>
      </c>
      <c r="Q34" s="42">
        <f t="shared" si="43"/>
        <v>0</v>
      </c>
      <c r="R34" s="42">
        <f t="shared" si="43"/>
        <v>0</v>
      </c>
      <c r="S34" s="42">
        <f t="shared" si="43"/>
        <v>0</v>
      </c>
      <c r="T34" s="42">
        <f t="shared" si="43"/>
        <v>0</v>
      </c>
      <c r="U34" s="42">
        <f t="shared" si="43"/>
        <v>0</v>
      </c>
      <c r="V34" s="42">
        <f t="shared" si="43"/>
        <v>0</v>
      </c>
      <c r="W34" s="42">
        <f t="shared" si="43"/>
        <v>0</v>
      </c>
      <c r="X34" s="42">
        <f t="shared" si="43"/>
        <v>0</v>
      </c>
      <c r="Y34" s="42">
        <f t="shared" si="43"/>
        <v>0</v>
      </c>
      <c r="Z34" s="42">
        <f t="shared" si="43"/>
        <v>0</v>
      </c>
      <c r="AA34" s="42">
        <f t="shared" si="43"/>
        <v>0</v>
      </c>
      <c r="AB34" s="42">
        <f t="shared" si="43"/>
        <v>0</v>
      </c>
      <c r="AC34" s="42">
        <f t="shared" si="43"/>
        <v>0</v>
      </c>
      <c r="AD34" s="42">
        <f t="shared" si="43"/>
        <v>0</v>
      </c>
      <c r="AE34" s="42">
        <f t="shared" si="43"/>
        <v>0</v>
      </c>
      <c r="AF34" s="42">
        <f t="shared" si="43"/>
        <v>0</v>
      </c>
      <c r="AG34" s="42">
        <f t="shared" si="43"/>
        <v>0</v>
      </c>
      <c r="AH34" s="42">
        <f t="shared" si="43"/>
        <v>0</v>
      </c>
      <c r="AI34" s="42">
        <f t="shared" si="43"/>
        <v>0</v>
      </c>
      <c r="AJ34" s="42">
        <f t="shared" si="43"/>
        <v>0</v>
      </c>
      <c r="AK34" s="42">
        <f t="shared" si="43"/>
        <v>0</v>
      </c>
      <c r="AL34" s="42">
        <f t="shared" si="43"/>
        <v>0</v>
      </c>
      <c r="AM34" s="42">
        <f t="shared" si="43"/>
        <v>0</v>
      </c>
      <c r="AN34" s="42">
        <f t="shared" si="43"/>
        <v>0</v>
      </c>
      <c r="AO34" s="42">
        <f t="shared" si="43"/>
        <v>0</v>
      </c>
      <c r="AP34" s="42">
        <f t="shared" si="43"/>
        <v>0</v>
      </c>
      <c r="AQ34" s="42">
        <f t="shared" ref="AQ34:BJ34" si="44">AP34*(1-$F$4)</f>
        <v>0</v>
      </c>
      <c r="AR34" s="42">
        <f t="shared" si="44"/>
        <v>0</v>
      </c>
      <c r="AS34" s="42">
        <f t="shared" si="44"/>
        <v>0</v>
      </c>
      <c r="AT34" s="42">
        <f t="shared" si="44"/>
        <v>0</v>
      </c>
      <c r="AU34" s="42">
        <f t="shared" si="44"/>
        <v>0</v>
      </c>
      <c r="AV34" s="42">
        <f t="shared" si="44"/>
        <v>0</v>
      </c>
      <c r="AW34" s="42">
        <f t="shared" si="44"/>
        <v>0</v>
      </c>
      <c r="AX34" s="42">
        <f t="shared" si="44"/>
        <v>0</v>
      </c>
      <c r="AY34" s="42">
        <f t="shared" si="44"/>
        <v>0</v>
      </c>
      <c r="AZ34" s="42">
        <f t="shared" si="44"/>
        <v>0</v>
      </c>
      <c r="BA34" s="42">
        <f t="shared" si="44"/>
        <v>0</v>
      </c>
      <c r="BB34" s="42">
        <f t="shared" si="44"/>
        <v>0</v>
      </c>
      <c r="BC34" s="42">
        <f t="shared" si="44"/>
        <v>0</v>
      </c>
      <c r="BD34" s="42">
        <f t="shared" si="44"/>
        <v>0</v>
      </c>
      <c r="BE34" s="42">
        <f t="shared" si="44"/>
        <v>0</v>
      </c>
      <c r="BF34" s="42">
        <f t="shared" si="44"/>
        <v>0</v>
      </c>
      <c r="BG34" s="42">
        <f t="shared" si="44"/>
        <v>0</v>
      </c>
      <c r="BH34" s="42">
        <f t="shared" si="44"/>
        <v>0</v>
      </c>
      <c r="BI34" s="42">
        <f t="shared" si="44"/>
        <v>0</v>
      </c>
      <c r="BJ34" s="42">
        <f t="shared" si="44"/>
        <v>0</v>
      </c>
      <c r="BK34" t="str">
        <f t="shared" si="3"/>
        <v>09_ROK</v>
      </c>
      <c r="BL34" t="str">
        <f t="shared" si="4"/>
        <v>d_ind_cem_15_2_bagasse</v>
      </c>
      <c r="BO34" s="8">
        <f t="shared" si="5"/>
        <v>0</v>
      </c>
      <c r="BP34" s="8">
        <f t="shared" si="6"/>
        <v>0</v>
      </c>
      <c r="BQ34" s="8" cm="1">
        <f t="array" ref="BQ34">K34*INDEX(prod_est,$G34+$H34-1,MATCH(BQ$14,$BP$14:$DP$14,0))</f>
        <v>0</v>
      </c>
      <c r="BR34" s="8" cm="1">
        <f t="array" ref="BR34">L34*INDEX(prod_est,$G34+$H34-1,MATCH(BR$14,$BP$14:$DP$14,0))</f>
        <v>0</v>
      </c>
      <c r="BS34" s="8" cm="1">
        <f t="array" ref="BS34">M34*INDEX(prod_est,$G34+$H34-1,MATCH(BS$14,$BP$14:$DP$14,0))</f>
        <v>0</v>
      </c>
      <c r="BT34" s="8" cm="1">
        <f t="array" ref="BT34">N34*INDEX(prod_est,$G34+$H34-1,MATCH(BT$14,$BP$14:$DP$14,0))</f>
        <v>0</v>
      </c>
      <c r="BU34" s="8" cm="1">
        <f t="array" ref="BU34">O34*INDEX(prod_est,$G34+$H34-1,MATCH(BU$14,$BP$14:$DP$14,0))</f>
        <v>0</v>
      </c>
      <c r="BV34" s="8" cm="1">
        <f t="array" ref="BV34">P34*INDEX(prod_est,$G34+$H34-1,MATCH(BV$14,$BP$14:$DP$14,0))</f>
        <v>0</v>
      </c>
      <c r="BW34" s="8" cm="1">
        <f t="array" ref="BW34">Q34*INDEX(prod_est,$G34+$H34-1,MATCH(BW$14,$BP$14:$DP$14,0))</f>
        <v>0</v>
      </c>
      <c r="BX34" s="8" cm="1">
        <f t="array" ref="BX34">R34*INDEX(prod_est,$G34+$H34-1,MATCH(BX$14,$BP$14:$DP$14,0))</f>
        <v>0</v>
      </c>
      <c r="BY34" s="8" cm="1">
        <f t="array" ref="BY34">S34*INDEX(prod_est,$G34+$H34-1,MATCH(BY$14,$BP$14:$DP$14,0))</f>
        <v>0</v>
      </c>
      <c r="BZ34" s="8" cm="1">
        <f t="array" ref="BZ34">T34*INDEX(prod_est,$G34+$H34-1,MATCH(BZ$14,$BP$14:$DP$14,0))</f>
        <v>0</v>
      </c>
      <c r="CA34" s="8" cm="1">
        <f t="array" ref="CA34">U34*INDEX(prod_est,$G34+$H34-1,MATCH(CA$14,$BP$14:$DP$14,0))</f>
        <v>0</v>
      </c>
      <c r="CB34" s="8" cm="1">
        <f t="array" ref="CB34">V34*INDEX(prod_est,$G34+$H34-1,MATCH(CB$14,$BP$14:$DP$14,0))</f>
        <v>0</v>
      </c>
      <c r="CC34" s="8" cm="1">
        <f t="array" ref="CC34">W34*INDEX(prod_est,$G34+$H34-1,MATCH(CC$14,$BP$14:$DP$14,0))</f>
        <v>0</v>
      </c>
      <c r="CD34" s="8" cm="1">
        <f t="array" ref="CD34">X34*INDEX(prod_est,$G34+$H34-1,MATCH(CD$14,$BP$14:$DP$14,0))</f>
        <v>0</v>
      </c>
      <c r="CE34" s="8" cm="1">
        <f t="array" ref="CE34">Y34*INDEX(prod_est,$G34+$H34-1,MATCH(CE$14,$BP$14:$DP$14,0))</f>
        <v>0</v>
      </c>
      <c r="CF34" s="8" cm="1">
        <f t="array" ref="CF34">Z34*INDEX(prod_est,$G34+$H34-1,MATCH(CF$14,$BP$14:$DP$14,0))</f>
        <v>0</v>
      </c>
      <c r="CG34" s="8" cm="1">
        <f t="array" ref="CG34">AA34*INDEX(prod_est,$G34+$H34-1,MATCH(CG$14,$BP$14:$DP$14,0))</f>
        <v>0</v>
      </c>
      <c r="CH34" s="8" cm="1">
        <f t="array" ref="CH34">AB34*INDEX(prod_est,$G34+$H34-1,MATCH(CH$14,$BP$14:$DP$14,0))</f>
        <v>0</v>
      </c>
      <c r="CI34" s="8" cm="1">
        <f t="array" ref="CI34">AC34*INDEX(prod_est,$G34+$H34-1,MATCH(CI$14,$BP$14:$DP$14,0))</f>
        <v>0</v>
      </c>
      <c r="CJ34" s="8" cm="1">
        <f t="array" ref="CJ34">AD34*INDEX(prod_est,$G34+$H34-1,MATCH(CJ$14,$BP$14:$DP$14,0))</f>
        <v>0</v>
      </c>
      <c r="CK34" s="8" cm="1">
        <f t="array" ref="CK34">AE34*INDEX(prod_est,$G34+$H34-1,MATCH(CK$14,$BP$14:$DP$14,0))</f>
        <v>0</v>
      </c>
      <c r="CL34" s="8" cm="1">
        <f t="array" ref="CL34">AF34*INDEX(prod_est,$G34+$H34-1,MATCH(CL$14,$BP$14:$DP$14,0))</f>
        <v>0</v>
      </c>
      <c r="CM34" s="8" cm="1">
        <f t="array" ref="CM34">AG34*INDEX(prod_est,$G34+$H34-1,MATCH(CM$14,$BP$14:$DP$14,0))</f>
        <v>0</v>
      </c>
      <c r="CN34" s="8" cm="1">
        <f t="array" ref="CN34">AH34*INDEX(prod_est,$G34+$H34-1,MATCH(CN$14,$BP$14:$DP$14,0))</f>
        <v>0</v>
      </c>
      <c r="CO34" s="8" cm="1">
        <f t="array" ref="CO34">AI34*INDEX(prod_est,$G34+$H34-1,MATCH(CO$14,$BP$14:$DP$14,0))</f>
        <v>0</v>
      </c>
      <c r="CP34" s="8" cm="1">
        <f t="array" ref="CP34">AJ34*INDEX(prod_est,$G34+$H34-1,MATCH(CP$14,$BP$14:$DP$14,0))</f>
        <v>0</v>
      </c>
      <c r="CQ34" s="8" cm="1">
        <f t="array" ref="CQ34">AK34*INDEX(prod_est,$G34+$H34-1,MATCH(CQ$14,$BP$14:$DP$14,0))</f>
        <v>0</v>
      </c>
      <c r="CR34" s="8" cm="1">
        <f t="array" ref="CR34">AL34*INDEX(prod_est,$G34+$H34-1,MATCH(CR$14,$BP$14:$DP$14,0))</f>
        <v>0</v>
      </c>
      <c r="CS34" s="8" cm="1">
        <f t="array" ref="CS34">AM34*INDEX(prod_est,$G34+$H34-1,MATCH(CS$14,$BP$14:$DP$14,0))</f>
        <v>0</v>
      </c>
      <c r="CT34" s="8" cm="1">
        <f t="array" ref="CT34">AN34*INDEX(prod_est,$G34+$H34-1,MATCH(CT$14,$BP$14:$DP$14,0))</f>
        <v>0</v>
      </c>
      <c r="CU34" s="8" cm="1">
        <f t="array" ref="CU34">AO34*INDEX(prod_est,$G34+$H34-1,MATCH(CU$14,$BP$14:$DP$14,0))</f>
        <v>0</v>
      </c>
      <c r="CV34" s="8" cm="1">
        <f t="array" ref="CV34">AP34*INDEX(prod_est,$G34+$H34-1,MATCH(CV$14,$BP$14:$DP$14,0))</f>
        <v>0</v>
      </c>
      <c r="CW34" cm="1">
        <f t="array" ref="CW34">AQ34*INDEX(prod_est,$G34+$H34-1,MATCH(CW$14,$BP$14:$DP$14,0))</f>
        <v>0</v>
      </c>
      <c r="CX34" cm="1">
        <f t="array" ref="CX34">AR34*INDEX(prod_est,$G34+$H34-1,MATCH(CX$14,$BP$14:$DP$14,0))</f>
        <v>0</v>
      </c>
      <c r="CY34" cm="1">
        <f t="array" ref="CY34">AS34*INDEX(prod_est,$G34+$H34-1,MATCH(CY$14,$BP$14:$DP$14,0))</f>
        <v>0</v>
      </c>
      <c r="CZ34" cm="1">
        <f t="array" ref="CZ34">AT34*INDEX(prod_est,$G34+$H34-1,MATCH(CZ$14,$BP$14:$DP$14,0))</f>
        <v>0</v>
      </c>
      <c r="DA34" cm="1">
        <f t="array" ref="DA34">AU34*INDEX(prod_est,$G34+$H34-1,MATCH(DA$14,$BP$14:$DP$14,0))</f>
        <v>0</v>
      </c>
      <c r="DB34" cm="1">
        <f t="array" ref="DB34">AV34*INDEX(prod_est,$G34+$H34-1,MATCH(DB$14,$BP$14:$DP$14,0))</f>
        <v>0</v>
      </c>
      <c r="DC34" cm="1">
        <f t="array" ref="DC34">AW34*INDEX(prod_est,$G34+$H34-1,MATCH(DC$14,$BP$14:$DP$14,0))</f>
        <v>0</v>
      </c>
      <c r="DD34" cm="1">
        <f t="array" ref="DD34">AX34*INDEX(prod_est,$G34+$H34-1,MATCH(DD$14,$BP$14:$DP$14,0))</f>
        <v>0</v>
      </c>
      <c r="DE34" cm="1">
        <f t="array" ref="DE34">AY34*INDEX(prod_est,$G34+$H34-1,MATCH(DE$14,$BP$14:$DP$14,0))</f>
        <v>0</v>
      </c>
      <c r="DF34" cm="1">
        <f t="array" ref="DF34">AZ34*INDEX(prod_est,$G34+$H34-1,MATCH(DF$14,$BP$14:$DP$14,0))</f>
        <v>0</v>
      </c>
      <c r="DG34" cm="1">
        <f t="array" ref="DG34">BA34*INDEX(prod_est,$G34+$H34-1,MATCH(DG$14,$BP$14:$DP$14,0))</f>
        <v>0</v>
      </c>
      <c r="DH34" cm="1">
        <f t="array" ref="DH34">BB34*INDEX(prod_est,$G34+$H34-1,MATCH(DH$14,$BP$14:$DP$14,0))</f>
        <v>0</v>
      </c>
      <c r="DI34" cm="1">
        <f t="array" ref="DI34">BC34*INDEX(prod_est,$G34+$H34-1,MATCH(DI$14,$BP$14:$DP$14,0))</f>
        <v>0</v>
      </c>
      <c r="DJ34" cm="1">
        <f t="array" ref="DJ34">BD34*INDEX(prod_est,$G34+$H34-1,MATCH(DJ$14,$BP$14:$DP$14,0))</f>
        <v>0</v>
      </c>
      <c r="DK34" cm="1">
        <f t="array" ref="DK34">BE34*INDEX(prod_est,$G34+$H34-1,MATCH(DK$14,$BP$14:$DP$14,0))</f>
        <v>0</v>
      </c>
      <c r="DL34" cm="1">
        <f t="array" ref="DL34">BF34*INDEX(prod_est,$G34+$H34-1,MATCH(DL$14,$BP$14:$DP$14,0))</f>
        <v>0</v>
      </c>
      <c r="DM34" cm="1">
        <f t="array" ref="DM34">BG34*INDEX(prod_est,$G34+$H34-1,MATCH(DM$14,$BP$14:$DP$14,0))</f>
        <v>0</v>
      </c>
      <c r="DN34" cm="1">
        <f t="array" ref="DN34">BH34*INDEX(prod_est,$G34+$H34-1,MATCH(DN$14,$BP$14:$DP$14,0))</f>
        <v>0</v>
      </c>
      <c r="DO34" cm="1">
        <f t="array" ref="DO34">BI34*INDEX(prod_est,$G34+$H34-1,MATCH(DO$14,$BP$14:$DP$14,0))</f>
        <v>0</v>
      </c>
      <c r="DP34" cm="1">
        <f t="array" ref="DP34">BJ34*INDEX(prod_est,$G34+$H34-1,MATCH(DP$14,$BP$14:$DP$14,0))</f>
        <v>0</v>
      </c>
    </row>
    <row r="35" spans="1:120" x14ac:dyDescent="0.25">
      <c r="A35" t="s">
        <v>45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129</v>
      </c>
      <c r="H35">
        <f>IFERROR(MATCH(D35,Production_est!$D$4:$D$339,0),"-")</f>
        <v>6</v>
      </c>
      <c r="I35" s="8" cm="1">
        <f t="array" ref="I35">IFERROR(INDEX(Production_est!$E$4:$E$339,H35+G35-1),"-")</f>
        <v>56933.199907403301</v>
      </c>
      <c r="J35" s="42">
        <f t="shared" si="0"/>
        <v>0</v>
      </c>
      <c r="K35" s="42">
        <f t="shared" ref="K35:AP35" si="45">J35*(1-$F$4)</f>
        <v>0</v>
      </c>
      <c r="L35" s="42">
        <f t="shared" si="45"/>
        <v>0</v>
      </c>
      <c r="M35" s="42">
        <f t="shared" si="45"/>
        <v>0</v>
      </c>
      <c r="N35" s="42">
        <f t="shared" si="45"/>
        <v>0</v>
      </c>
      <c r="O35" s="42">
        <f t="shared" si="45"/>
        <v>0</v>
      </c>
      <c r="P35" s="42">
        <f t="shared" si="45"/>
        <v>0</v>
      </c>
      <c r="Q35" s="42">
        <f t="shared" si="45"/>
        <v>0</v>
      </c>
      <c r="R35" s="42">
        <f t="shared" si="45"/>
        <v>0</v>
      </c>
      <c r="S35" s="42">
        <f t="shared" si="45"/>
        <v>0</v>
      </c>
      <c r="T35" s="42">
        <f t="shared" si="45"/>
        <v>0</v>
      </c>
      <c r="U35" s="42">
        <f t="shared" si="45"/>
        <v>0</v>
      </c>
      <c r="V35" s="42">
        <f t="shared" si="45"/>
        <v>0</v>
      </c>
      <c r="W35" s="42">
        <f t="shared" si="45"/>
        <v>0</v>
      </c>
      <c r="X35" s="42">
        <f t="shared" si="45"/>
        <v>0</v>
      </c>
      <c r="Y35" s="42">
        <f t="shared" si="45"/>
        <v>0</v>
      </c>
      <c r="Z35" s="42">
        <f t="shared" si="45"/>
        <v>0</v>
      </c>
      <c r="AA35" s="42">
        <f t="shared" si="45"/>
        <v>0</v>
      </c>
      <c r="AB35" s="42">
        <f t="shared" si="45"/>
        <v>0</v>
      </c>
      <c r="AC35" s="42">
        <f t="shared" si="45"/>
        <v>0</v>
      </c>
      <c r="AD35" s="42">
        <f t="shared" si="45"/>
        <v>0</v>
      </c>
      <c r="AE35" s="42">
        <f t="shared" si="45"/>
        <v>0</v>
      </c>
      <c r="AF35" s="42">
        <f t="shared" si="45"/>
        <v>0</v>
      </c>
      <c r="AG35" s="42">
        <f t="shared" si="45"/>
        <v>0</v>
      </c>
      <c r="AH35" s="42">
        <f t="shared" si="45"/>
        <v>0</v>
      </c>
      <c r="AI35" s="42">
        <f t="shared" si="45"/>
        <v>0</v>
      </c>
      <c r="AJ35" s="42">
        <f t="shared" si="45"/>
        <v>0</v>
      </c>
      <c r="AK35" s="42">
        <f t="shared" si="45"/>
        <v>0</v>
      </c>
      <c r="AL35" s="42">
        <f t="shared" si="45"/>
        <v>0</v>
      </c>
      <c r="AM35" s="42">
        <f t="shared" si="45"/>
        <v>0</v>
      </c>
      <c r="AN35" s="42">
        <f t="shared" si="45"/>
        <v>0</v>
      </c>
      <c r="AO35" s="42">
        <f t="shared" si="45"/>
        <v>0</v>
      </c>
      <c r="AP35" s="42">
        <f t="shared" si="45"/>
        <v>0</v>
      </c>
      <c r="AQ35" s="42">
        <f t="shared" ref="AQ35:BJ35" si="46">AP35*(1-$F$4)</f>
        <v>0</v>
      </c>
      <c r="AR35" s="42">
        <f t="shared" si="46"/>
        <v>0</v>
      </c>
      <c r="AS35" s="42">
        <f t="shared" si="46"/>
        <v>0</v>
      </c>
      <c r="AT35" s="42">
        <f t="shared" si="46"/>
        <v>0</v>
      </c>
      <c r="AU35" s="42">
        <f t="shared" si="46"/>
        <v>0</v>
      </c>
      <c r="AV35" s="42">
        <f t="shared" si="46"/>
        <v>0</v>
      </c>
      <c r="AW35" s="42">
        <f t="shared" si="46"/>
        <v>0</v>
      </c>
      <c r="AX35" s="42">
        <f t="shared" si="46"/>
        <v>0</v>
      </c>
      <c r="AY35" s="42">
        <f t="shared" si="46"/>
        <v>0</v>
      </c>
      <c r="AZ35" s="42">
        <f t="shared" si="46"/>
        <v>0</v>
      </c>
      <c r="BA35" s="42">
        <f t="shared" si="46"/>
        <v>0</v>
      </c>
      <c r="BB35" s="42">
        <f t="shared" si="46"/>
        <v>0</v>
      </c>
      <c r="BC35" s="42">
        <f t="shared" si="46"/>
        <v>0</v>
      </c>
      <c r="BD35" s="42">
        <f t="shared" si="46"/>
        <v>0</v>
      </c>
      <c r="BE35" s="42">
        <f t="shared" si="46"/>
        <v>0</v>
      </c>
      <c r="BF35" s="42">
        <f t="shared" si="46"/>
        <v>0</v>
      </c>
      <c r="BG35" s="42">
        <f t="shared" si="46"/>
        <v>0</v>
      </c>
      <c r="BH35" s="42">
        <f t="shared" si="46"/>
        <v>0</v>
      </c>
      <c r="BI35" s="42">
        <f t="shared" si="46"/>
        <v>0</v>
      </c>
      <c r="BJ35" s="42">
        <f t="shared" si="46"/>
        <v>0</v>
      </c>
      <c r="BK35" t="str">
        <f t="shared" si="3"/>
        <v>09_ROK</v>
      </c>
      <c r="BL35" t="str">
        <f t="shared" si="4"/>
        <v>d_ind_cem_15_3_charcoal</v>
      </c>
      <c r="BO35" s="8">
        <f t="shared" si="5"/>
        <v>0</v>
      </c>
      <c r="BP35" s="8">
        <f t="shared" si="6"/>
        <v>0</v>
      </c>
      <c r="BQ35" s="8" cm="1">
        <f t="array" ref="BQ35">K35*INDEX(prod_est,$G35+$H35-1,MATCH(BQ$14,$BP$14:$DP$14,0))</f>
        <v>0</v>
      </c>
      <c r="BR35" s="8" cm="1">
        <f t="array" ref="BR35">L35*INDEX(prod_est,$G35+$H35-1,MATCH(BR$14,$BP$14:$DP$14,0))</f>
        <v>0</v>
      </c>
      <c r="BS35" s="8" cm="1">
        <f t="array" ref="BS35">M35*INDEX(prod_est,$G35+$H35-1,MATCH(BS$14,$BP$14:$DP$14,0))</f>
        <v>0</v>
      </c>
      <c r="BT35" s="8" cm="1">
        <f t="array" ref="BT35">N35*INDEX(prod_est,$G35+$H35-1,MATCH(BT$14,$BP$14:$DP$14,0))</f>
        <v>0</v>
      </c>
      <c r="BU35" s="8" cm="1">
        <f t="array" ref="BU35">O35*INDEX(prod_est,$G35+$H35-1,MATCH(BU$14,$BP$14:$DP$14,0))</f>
        <v>0</v>
      </c>
      <c r="BV35" s="8" cm="1">
        <f t="array" ref="BV35">P35*INDEX(prod_est,$G35+$H35-1,MATCH(BV$14,$BP$14:$DP$14,0))</f>
        <v>0</v>
      </c>
      <c r="BW35" s="8" cm="1">
        <f t="array" ref="BW35">Q35*INDEX(prod_est,$G35+$H35-1,MATCH(BW$14,$BP$14:$DP$14,0))</f>
        <v>0</v>
      </c>
      <c r="BX35" s="8" cm="1">
        <f t="array" ref="BX35">R35*INDEX(prod_est,$G35+$H35-1,MATCH(BX$14,$BP$14:$DP$14,0))</f>
        <v>0</v>
      </c>
      <c r="BY35" s="8" cm="1">
        <f t="array" ref="BY35">S35*INDEX(prod_est,$G35+$H35-1,MATCH(BY$14,$BP$14:$DP$14,0))</f>
        <v>0</v>
      </c>
      <c r="BZ35" s="8" cm="1">
        <f t="array" ref="BZ35">T35*INDEX(prod_est,$G35+$H35-1,MATCH(BZ$14,$BP$14:$DP$14,0))</f>
        <v>0</v>
      </c>
      <c r="CA35" s="8" cm="1">
        <f t="array" ref="CA35">U35*INDEX(prod_est,$G35+$H35-1,MATCH(CA$14,$BP$14:$DP$14,0))</f>
        <v>0</v>
      </c>
      <c r="CB35" s="8" cm="1">
        <f t="array" ref="CB35">V35*INDEX(prod_est,$G35+$H35-1,MATCH(CB$14,$BP$14:$DP$14,0))</f>
        <v>0</v>
      </c>
      <c r="CC35" s="8" cm="1">
        <f t="array" ref="CC35">W35*INDEX(prod_est,$G35+$H35-1,MATCH(CC$14,$BP$14:$DP$14,0))</f>
        <v>0</v>
      </c>
      <c r="CD35" s="8" cm="1">
        <f t="array" ref="CD35">X35*INDEX(prod_est,$G35+$H35-1,MATCH(CD$14,$BP$14:$DP$14,0))</f>
        <v>0</v>
      </c>
      <c r="CE35" s="8" cm="1">
        <f t="array" ref="CE35">Y35*INDEX(prod_est,$G35+$H35-1,MATCH(CE$14,$BP$14:$DP$14,0))</f>
        <v>0</v>
      </c>
      <c r="CF35" s="8" cm="1">
        <f t="array" ref="CF35">Z35*INDEX(prod_est,$G35+$H35-1,MATCH(CF$14,$BP$14:$DP$14,0))</f>
        <v>0</v>
      </c>
      <c r="CG35" s="8" cm="1">
        <f t="array" ref="CG35">AA35*INDEX(prod_est,$G35+$H35-1,MATCH(CG$14,$BP$14:$DP$14,0))</f>
        <v>0</v>
      </c>
      <c r="CH35" s="8" cm="1">
        <f t="array" ref="CH35">AB35*INDEX(prod_est,$G35+$H35-1,MATCH(CH$14,$BP$14:$DP$14,0))</f>
        <v>0</v>
      </c>
      <c r="CI35" s="8" cm="1">
        <f t="array" ref="CI35">AC35*INDEX(prod_est,$G35+$H35-1,MATCH(CI$14,$BP$14:$DP$14,0))</f>
        <v>0</v>
      </c>
      <c r="CJ35" s="8" cm="1">
        <f t="array" ref="CJ35">AD35*INDEX(prod_est,$G35+$H35-1,MATCH(CJ$14,$BP$14:$DP$14,0))</f>
        <v>0</v>
      </c>
      <c r="CK35" s="8" cm="1">
        <f t="array" ref="CK35">AE35*INDEX(prod_est,$G35+$H35-1,MATCH(CK$14,$BP$14:$DP$14,0))</f>
        <v>0</v>
      </c>
      <c r="CL35" s="8" cm="1">
        <f t="array" ref="CL35">AF35*INDEX(prod_est,$G35+$H35-1,MATCH(CL$14,$BP$14:$DP$14,0))</f>
        <v>0</v>
      </c>
      <c r="CM35" s="8" cm="1">
        <f t="array" ref="CM35">AG35*INDEX(prod_est,$G35+$H35-1,MATCH(CM$14,$BP$14:$DP$14,0))</f>
        <v>0</v>
      </c>
      <c r="CN35" s="8" cm="1">
        <f t="array" ref="CN35">AH35*INDEX(prod_est,$G35+$H35-1,MATCH(CN$14,$BP$14:$DP$14,0))</f>
        <v>0</v>
      </c>
      <c r="CO35" s="8" cm="1">
        <f t="array" ref="CO35">AI35*INDEX(prod_est,$G35+$H35-1,MATCH(CO$14,$BP$14:$DP$14,0))</f>
        <v>0</v>
      </c>
      <c r="CP35" s="8" cm="1">
        <f t="array" ref="CP35">AJ35*INDEX(prod_est,$G35+$H35-1,MATCH(CP$14,$BP$14:$DP$14,0))</f>
        <v>0</v>
      </c>
      <c r="CQ35" s="8" cm="1">
        <f t="array" ref="CQ35">AK35*INDEX(prod_est,$G35+$H35-1,MATCH(CQ$14,$BP$14:$DP$14,0))</f>
        <v>0</v>
      </c>
      <c r="CR35" s="8" cm="1">
        <f t="array" ref="CR35">AL35*INDEX(prod_est,$G35+$H35-1,MATCH(CR$14,$BP$14:$DP$14,0))</f>
        <v>0</v>
      </c>
      <c r="CS35" s="8" cm="1">
        <f t="array" ref="CS35">AM35*INDEX(prod_est,$G35+$H35-1,MATCH(CS$14,$BP$14:$DP$14,0))</f>
        <v>0</v>
      </c>
      <c r="CT35" s="8" cm="1">
        <f t="array" ref="CT35">AN35*INDEX(prod_est,$G35+$H35-1,MATCH(CT$14,$BP$14:$DP$14,0))</f>
        <v>0</v>
      </c>
      <c r="CU35" s="8" cm="1">
        <f t="array" ref="CU35">AO35*INDEX(prod_est,$G35+$H35-1,MATCH(CU$14,$BP$14:$DP$14,0))</f>
        <v>0</v>
      </c>
      <c r="CV35" s="8" cm="1">
        <f t="array" ref="CV35">AP35*INDEX(prod_est,$G35+$H35-1,MATCH(CV$14,$BP$14:$DP$14,0))</f>
        <v>0</v>
      </c>
      <c r="CW35" cm="1">
        <f t="array" ref="CW35">AQ35*INDEX(prod_est,$G35+$H35-1,MATCH(CW$14,$BP$14:$DP$14,0))</f>
        <v>0</v>
      </c>
      <c r="CX35" cm="1">
        <f t="array" ref="CX35">AR35*INDEX(prod_est,$G35+$H35-1,MATCH(CX$14,$BP$14:$DP$14,0))</f>
        <v>0</v>
      </c>
      <c r="CY35" cm="1">
        <f t="array" ref="CY35">AS35*INDEX(prod_est,$G35+$H35-1,MATCH(CY$14,$BP$14:$DP$14,0))</f>
        <v>0</v>
      </c>
      <c r="CZ35" cm="1">
        <f t="array" ref="CZ35">AT35*INDEX(prod_est,$G35+$H35-1,MATCH(CZ$14,$BP$14:$DP$14,0))</f>
        <v>0</v>
      </c>
      <c r="DA35" cm="1">
        <f t="array" ref="DA35">AU35*INDEX(prod_est,$G35+$H35-1,MATCH(DA$14,$BP$14:$DP$14,0))</f>
        <v>0</v>
      </c>
      <c r="DB35" cm="1">
        <f t="array" ref="DB35">AV35*INDEX(prod_est,$G35+$H35-1,MATCH(DB$14,$BP$14:$DP$14,0))</f>
        <v>0</v>
      </c>
      <c r="DC35" cm="1">
        <f t="array" ref="DC35">AW35*INDEX(prod_est,$G35+$H35-1,MATCH(DC$14,$BP$14:$DP$14,0))</f>
        <v>0</v>
      </c>
      <c r="DD35" cm="1">
        <f t="array" ref="DD35">AX35*INDEX(prod_est,$G35+$H35-1,MATCH(DD$14,$BP$14:$DP$14,0))</f>
        <v>0</v>
      </c>
      <c r="DE35" cm="1">
        <f t="array" ref="DE35">AY35*INDEX(prod_est,$G35+$H35-1,MATCH(DE$14,$BP$14:$DP$14,0))</f>
        <v>0</v>
      </c>
      <c r="DF35" cm="1">
        <f t="array" ref="DF35">AZ35*INDEX(prod_est,$G35+$H35-1,MATCH(DF$14,$BP$14:$DP$14,0))</f>
        <v>0</v>
      </c>
      <c r="DG35" cm="1">
        <f t="array" ref="DG35">BA35*INDEX(prod_est,$G35+$H35-1,MATCH(DG$14,$BP$14:$DP$14,0))</f>
        <v>0</v>
      </c>
      <c r="DH35" cm="1">
        <f t="array" ref="DH35">BB35*INDEX(prod_est,$G35+$H35-1,MATCH(DH$14,$BP$14:$DP$14,0))</f>
        <v>0</v>
      </c>
      <c r="DI35" cm="1">
        <f t="array" ref="DI35">BC35*INDEX(prod_est,$G35+$H35-1,MATCH(DI$14,$BP$14:$DP$14,0))</f>
        <v>0</v>
      </c>
      <c r="DJ35" cm="1">
        <f t="array" ref="DJ35">BD35*INDEX(prod_est,$G35+$H35-1,MATCH(DJ$14,$BP$14:$DP$14,0))</f>
        <v>0</v>
      </c>
      <c r="DK35" cm="1">
        <f t="array" ref="DK35">BE35*INDEX(prod_est,$G35+$H35-1,MATCH(DK$14,$BP$14:$DP$14,0))</f>
        <v>0</v>
      </c>
      <c r="DL35" cm="1">
        <f t="array" ref="DL35">BF35*INDEX(prod_est,$G35+$H35-1,MATCH(DL$14,$BP$14:$DP$14,0))</f>
        <v>0</v>
      </c>
      <c r="DM35" cm="1">
        <f t="array" ref="DM35">BG35*INDEX(prod_est,$G35+$H35-1,MATCH(DM$14,$BP$14:$DP$14,0))</f>
        <v>0</v>
      </c>
      <c r="DN35" cm="1">
        <f t="array" ref="DN35">BH35*INDEX(prod_est,$G35+$H35-1,MATCH(DN$14,$BP$14:$DP$14,0))</f>
        <v>0</v>
      </c>
      <c r="DO35" cm="1">
        <f t="array" ref="DO35">BI35*INDEX(prod_est,$G35+$H35-1,MATCH(DO$14,$BP$14:$DP$14,0))</f>
        <v>0</v>
      </c>
      <c r="DP35" cm="1">
        <f t="array" ref="DP35">BJ35*INDEX(prod_est,$G35+$H35-1,MATCH(DP$14,$BP$14:$DP$14,0))</f>
        <v>0</v>
      </c>
    </row>
    <row r="36" spans="1:120" x14ac:dyDescent="0.25">
      <c r="A36" t="s">
        <v>45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129</v>
      </c>
      <c r="H36">
        <f>IFERROR(MATCH(D36,Production_est!$D$4:$D$339,0),"-")</f>
        <v>6</v>
      </c>
      <c r="I36" s="8" cm="1">
        <f t="array" ref="I36">IFERROR(INDEX(Production_est!$E$4:$E$339,H36+G36-1),"-")</f>
        <v>56933.199907403301</v>
      </c>
      <c r="J36" s="42">
        <f t="shared" si="0"/>
        <v>0</v>
      </c>
      <c r="K36" s="42">
        <f t="shared" ref="K36:AP36" si="47">J36*(1-$F$4)</f>
        <v>0</v>
      </c>
      <c r="L36" s="42">
        <f t="shared" si="47"/>
        <v>0</v>
      </c>
      <c r="M36" s="42">
        <f t="shared" si="47"/>
        <v>0</v>
      </c>
      <c r="N36" s="42">
        <f t="shared" si="47"/>
        <v>0</v>
      </c>
      <c r="O36" s="42">
        <f t="shared" si="47"/>
        <v>0</v>
      </c>
      <c r="P36" s="42">
        <f t="shared" si="47"/>
        <v>0</v>
      </c>
      <c r="Q36" s="42">
        <f t="shared" si="47"/>
        <v>0</v>
      </c>
      <c r="R36" s="42">
        <f t="shared" si="47"/>
        <v>0</v>
      </c>
      <c r="S36" s="42">
        <f t="shared" si="47"/>
        <v>0</v>
      </c>
      <c r="T36" s="42">
        <f t="shared" si="47"/>
        <v>0</v>
      </c>
      <c r="U36" s="42">
        <f t="shared" si="47"/>
        <v>0</v>
      </c>
      <c r="V36" s="42">
        <f t="shared" si="47"/>
        <v>0</v>
      </c>
      <c r="W36" s="42">
        <f t="shared" si="47"/>
        <v>0</v>
      </c>
      <c r="X36" s="42">
        <f t="shared" si="47"/>
        <v>0</v>
      </c>
      <c r="Y36" s="42">
        <f t="shared" si="47"/>
        <v>0</v>
      </c>
      <c r="Z36" s="42">
        <f t="shared" si="47"/>
        <v>0</v>
      </c>
      <c r="AA36" s="42">
        <f t="shared" si="47"/>
        <v>0</v>
      </c>
      <c r="AB36" s="42">
        <f t="shared" si="47"/>
        <v>0</v>
      </c>
      <c r="AC36" s="42">
        <f t="shared" si="47"/>
        <v>0</v>
      </c>
      <c r="AD36" s="42">
        <f t="shared" si="47"/>
        <v>0</v>
      </c>
      <c r="AE36" s="42">
        <f t="shared" si="47"/>
        <v>0</v>
      </c>
      <c r="AF36" s="42">
        <f t="shared" si="47"/>
        <v>0</v>
      </c>
      <c r="AG36" s="42">
        <f t="shared" si="47"/>
        <v>0</v>
      </c>
      <c r="AH36" s="42">
        <f t="shared" si="47"/>
        <v>0</v>
      </c>
      <c r="AI36" s="42">
        <f t="shared" si="47"/>
        <v>0</v>
      </c>
      <c r="AJ36" s="42">
        <f t="shared" si="47"/>
        <v>0</v>
      </c>
      <c r="AK36" s="42">
        <f t="shared" si="47"/>
        <v>0</v>
      </c>
      <c r="AL36" s="42">
        <f t="shared" si="47"/>
        <v>0</v>
      </c>
      <c r="AM36" s="42">
        <f t="shared" si="47"/>
        <v>0</v>
      </c>
      <c r="AN36" s="42">
        <f t="shared" si="47"/>
        <v>0</v>
      </c>
      <c r="AO36" s="42">
        <f t="shared" si="47"/>
        <v>0</v>
      </c>
      <c r="AP36" s="42">
        <f t="shared" si="47"/>
        <v>0</v>
      </c>
      <c r="AQ36" s="42">
        <f t="shared" ref="AQ36:BJ36" si="48">AP36*(1-$F$4)</f>
        <v>0</v>
      </c>
      <c r="AR36" s="42">
        <f t="shared" si="48"/>
        <v>0</v>
      </c>
      <c r="AS36" s="42">
        <f t="shared" si="48"/>
        <v>0</v>
      </c>
      <c r="AT36" s="42">
        <f t="shared" si="48"/>
        <v>0</v>
      </c>
      <c r="AU36" s="42">
        <f t="shared" si="48"/>
        <v>0</v>
      </c>
      <c r="AV36" s="42">
        <f t="shared" si="48"/>
        <v>0</v>
      </c>
      <c r="AW36" s="42">
        <f t="shared" si="48"/>
        <v>0</v>
      </c>
      <c r="AX36" s="42">
        <f t="shared" si="48"/>
        <v>0</v>
      </c>
      <c r="AY36" s="42">
        <f t="shared" si="48"/>
        <v>0</v>
      </c>
      <c r="AZ36" s="42">
        <f t="shared" si="48"/>
        <v>0</v>
      </c>
      <c r="BA36" s="42">
        <f t="shared" si="48"/>
        <v>0</v>
      </c>
      <c r="BB36" s="42">
        <f t="shared" si="48"/>
        <v>0</v>
      </c>
      <c r="BC36" s="42">
        <f t="shared" si="48"/>
        <v>0</v>
      </c>
      <c r="BD36" s="42">
        <f t="shared" si="48"/>
        <v>0</v>
      </c>
      <c r="BE36" s="42">
        <f t="shared" si="48"/>
        <v>0</v>
      </c>
      <c r="BF36" s="42">
        <f t="shared" si="48"/>
        <v>0</v>
      </c>
      <c r="BG36" s="42">
        <f t="shared" si="48"/>
        <v>0</v>
      </c>
      <c r="BH36" s="42">
        <f t="shared" si="48"/>
        <v>0</v>
      </c>
      <c r="BI36" s="42">
        <f t="shared" si="48"/>
        <v>0</v>
      </c>
      <c r="BJ36" s="42">
        <f t="shared" si="48"/>
        <v>0</v>
      </c>
      <c r="BK36" t="str">
        <f t="shared" si="3"/>
        <v>09_ROK</v>
      </c>
      <c r="BL36" t="str">
        <f t="shared" si="4"/>
        <v>d_ind_cem_15_4_black_liquor</v>
      </c>
      <c r="BO36" s="8">
        <f t="shared" si="5"/>
        <v>0</v>
      </c>
      <c r="BP36" s="8">
        <f t="shared" si="6"/>
        <v>0</v>
      </c>
      <c r="BQ36" s="8" cm="1">
        <f t="array" ref="BQ36">K36*INDEX(prod_est,$G36+$H36-1,MATCH(BQ$14,$BP$14:$DP$14,0))</f>
        <v>0</v>
      </c>
      <c r="BR36" s="8" cm="1">
        <f t="array" ref="BR36">L36*INDEX(prod_est,$G36+$H36-1,MATCH(BR$14,$BP$14:$DP$14,0))</f>
        <v>0</v>
      </c>
      <c r="BS36" s="8" cm="1">
        <f t="array" ref="BS36">M36*INDEX(prod_est,$G36+$H36-1,MATCH(BS$14,$BP$14:$DP$14,0))</f>
        <v>0</v>
      </c>
      <c r="BT36" s="8" cm="1">
        <f t="array" ref="BT36">N36*INDEX(prod_est,$G36+$H36-1,MATCH(BT$14,$BP$14:$DP$14,0))</f>
        <v>0</v>
      </c>
      <c r="BU36" s="8" cm="1">
        <f t="array" ref="BU36">O36*INDEX(prod_est,$G36+$H36-1,MATCH(BU$14,$BP$14:$DP$14,0))</f>
        <v>0</v>
      </c>
      <c r="BV36" s="8" cm="1">
        <f t="array" ref="BV36">P36*INDEX(prod_est,$G36+$H36-1,MATCH(BV$14,$BP$14:$DP$14,0))</f>
        <v>0</v>
      </c>
      <c r="BW36" s="8" cm="1">
        <f t="array" ref="BW36">Q36*INDEX(prod_est,$G36+$H36-1,MATCH(BW$14,$BP$14:$DP$14,0))</f>
        <v>0</v>
      </c>
      <c r="BX36" s="8" cm="1">
        <f t="array" ref="BX36">R36*INDEX(prod_est,$G36+$H36-1,MATCH(BX$14,$BP$14:$DP$14,0))</f>
        <v>0</v>
      </c>
      <c r="BY36" s="8" cm="1">
        <f t="array" ref="BY36">S36*INDEX(prod_est,$G36+$H36-1,MATCH(BY$14,$BP$14:$DP$14,0))</f>
        <v>0</v>
      </c>
      <c r="BZ36" s="8" cm="1">
        <f t="array" ref="BZ36">T36*INDEX(prod_est,$G36+$H36-1,MATCH(BZ$14,$BP$14:$DP$14,0))</f>
        <v>0</v>
      </c>
      <c r="CA36" s="8" cm="1">
        <f t="array" ref="CA36">U36*INDEX(prod_est,$G36+$H36-1,MATCH(CA$14,$BP$14:$DP$14,0))</f>
        <v>0</v>
      </c>
      <c r="CB36" s="8" cm="1">
        <f t="array" ref="CB36">V36*INDEX(prod_est,$G36+$H36-1,MATCH(CB$14,$BP$14:$DP$14,0))</f>
        <v>0</v>
      </c>
      <c r="CC36" s="8" cm="1">
        <f t="array" ref="CC36">W36*INDEX(prod_est,$G36+$H36-1,MATCH(CC$14,$BP$14:$DP$14,0))</f>
        <v>0</v>
      </c>
      <c r="CD36" s="8" cm="1">
        <f t="array" ref="CD36">X36*INDEX(prod_est,$G36+$H36-1,MATCH(CD$14,$BP$14:$DP$14,0))</f>
        <v>0</v>
      </c>
      <c r="CE36" s="8" cm="1">
        <f t="array" ref="CE36">Y36*INDEX(prod_est,$G36+$H36-1,MATCH(CE$14,$BP$14:$DP$14,0))</f>
        <v>0</v>
      </c>
      <c r="CF36" s="8" cm="1">
        <f t="array" ref="CF36">Z36*INDEX(prod_est,$G36+$H36-1,MATCH(CF$14,$BP$14:$DP$14,0))</f>
        <v>0</v>
      </c>
      <c r="CG36" s="8" cm="1">
        <f t="array" ref="CG36">AA36*INDEX(prod_est,$G36+$H36-1,MATCH(CG$14,$BP$14:$DP$14,0))</f>
        <v>0</v>
      </c>
      <c r="CH36" s="8" cm="1">
        <f t="array" ref="CH36">AB36*INDEX(prod_est,$G36+$H36-1,MATCH(CH$14,$BP$14:$DP$14,0))</f>
        <v>0</v>
      </c>
      <c r="CI36" s="8" cm="1">
        <f t="array" ref="CI36">AC36*INDEX(prod_est,$G36+$H36-1,MATCH(CI$14,$BP$14:$DP$14,0))</f>
        <v>0</v>
      </c>
      <c r="CJ36" s="8" cm="1">
        <f t="array" ref="CJ36">AD36*INDEX(prod_est,$G36+$H36-1,MATCH(CJ$14,$BP$14:$DP$14,0))</f>
        <v>0</v>
      </c>
      <c r="CK36" s="8" cm="1">
        <f t="array" ref="CK36">AE36*INDEX(prod_est,$G36+$H36-1,MATCH(CK$14,$BP$14:$DP$14,0))</f>
        <v>0</v>
      </c>
      <c r="CL36" s="8" cm="1">
        <f t="array" ref="CL36">AF36*INDEX(prod_est,$G36+$H36-1,MATCH(CL$14,$BP$14:$DP$14,0))</f>
        <v>0</v>
      </c>
      <c r="CM36" s="8" cm="1">
        <f t="array" ref="CM36">AG36*INDEX(prod_est,$G36+$H36-1,MATCH(CM$14,$BP$14:$DP$14,0))</f>
        <v>0</v>
      </c>
      <c r="CN36" s="8" cm="1">
        <f t="array" ref="CN36">AH36*INDEX(prod_est,$G36+$H36-1,MATCH(CN$14,$BP$14:$DP$14,0))</f>
        <v>0</v>
      </c>
      <c r="CO36" s="8" cm="1">
        <f t="array" ref="CO36">AI36*INDEX(prod_est,$G36+$H36-1,MATCH(CO$14,$BP$14:$DP$14,0))</f>
        <v>0</v>
      </c>
      <c r="CP36" s="8" cm="1">
        <f t="array" ref="CP36">AJ36*INDEX(prod_est,$G36+$H36-1,MATCH(CP$14,$BP$14:$DP$14,0))</f>
        <v>0</v>
      </c>
      <c r="CQ36" s="8" cm="1">
        <f t="array" ref="CQ36">AK36*INDEX(prod_est,$G36+$H36-1,MATCH(CQ$14,$BP$14:$DP$14,0))</f>
        <v>0</v>
      </c>
      <c r="CR36" s="8" cm="1">
        <f t="array" ref="CR36">AL36*INDEX(prod_est,$G36+$H36-1,MATCH(CR$14,$BP$14:$DP$14,0))</f>
        <v>0</v>
      </c>
      <c r="CS36" s="8" cm="1">
        <f t="array" ref="CS36">AM36*INDEX(prod_est,$G36+$H36-1,MATCH(CS$14,$BP$14:$DP$14,0))</f>
        <v>0</v>
      </c>
      <c r="CT36" s="8" cm="1">
        <f t="array" ref="CT36">AN36*INDEX(prod_est,$G36+$H36-1,MATCH(CT$14,$BP$14:$DP$14,0))</f>
        <v>0</v>
      </c>
      <c r="CU36" s="8" cm="1">
        <f t="array" ref="CU36">AO36*INDEX(prod_est,$G36+$H36-1,MATCH(CU$14,$BP$14:$DP$14,0))</f>
        <v>0</v>
      </c>
      <c r="CV36" s="8" cm="1">
        <f t="array" ref="CV36">AP36*INDEX(prod_est,$G36+$H36-1,MATCH(CV$14,$BP$14:$DP$14,0))</f>
        <v>0</v>
      </c>
      <c r="CW36" cm="1">
        <f t="array" ref="CW36">AQ36*INDEX(prod_est,$G36+$H36-1,MATCH(CW$14,$BP$14:$DP$14,0))</f>
        <v>0</v>
      </c>
      <c r="CX36" cm="1">
        <f t="array" ref="CX36">AR36*INDEX(prod_est,$G36+$H36-1,MATCH(CX$14,$BP$14:$DP$14,0))</f>
        <v>0</v>
      </c>
      <c r="CY36" cm="1">
        <f t="array" ref="CY36">AS36*INDEX(prod_est,$G36+$H36-1,MATCH(CY$14,$BP$14:$DP$14,0))</f>
        <v>0</v>
      </c>
      <c r="CZ36" cm="1">
        <f t="array" ref="CZ36">AT36*INDEX(prod_est,$G36+$H36-1,MATCH(CZ$14,$BP$14:$DP$14,0))</f>
        <v>0</v>
      </c>
      <c r="DA36" cm="1">
        <f t="array" ref="DA36">AU36*INDEX(prod_est,$G36+$H36-1,MATCH(DA$14,$BP$14:$DP$14,0))</f>
        <v>0</v>
      </c>
      <c r="DB36" cm="1">
        <f t="array" ref="DB36">AV36*INDEX(prod_est,$G36+$H36-1,MATCH(DB$14,$BP$14:$DP$14,0))</f>
        <v>0</v>
      </c>
      <c r="DC36" cm="1">
        <f t="array" ref="DC36">AW36*INDEX(prod_est,$G36+$H36-1,MATCH(DC$14,$BP$14:$DP$14,0))</f>
        <v>0</v>
      </c>
      <c r="DD36" cm="1">
        <f t="array" ref="DD36">AX36*INDEX(prod_est,$G36+$H36-1,MATCH(DD$14,$BP$14:$DP$14,0))</f>
        <v>0</v>
      </c>
      <c r="DE36" cm="1">
        <f t="array" ref="DE36">AY36*INDEX(prod_est,$G36+$H36-1,MATCH(DE$14,$BP$14:$DP$14,0))</f>
        <v>0</v>
      </c>
      <c r="DF36" cm="1">
        <f t="array" ref="DF36">AZ36*INDEX(prod_est,$G36+$H36-1,MATCH(DF$14,$BP$14:$DP$14,0))</f>
        <v>0</v>
      </c>
      <c r="DG36" cm="1">
        <f t="array" ref="DG36">BA36*INDEX(prod_est,$G36+$H36-1,MATCH(DG$14,$BP$14:$DP$14,0))</f>
        <v>0</v>
      </c>
      <c r="DH36" cm="1">
        <f t="array" ref="DH36">BB36*INDEX(prod_est,$G36+$H36-1,MATCH(DH$14,$BP$14:$DP$14,0))</f>
        <v>0</v>
      </c>
      <c r="DI36" cm="1">
        <f t="array" ref="DI36">BC36*INDEX(prod_est,$G36+$H36-1,MATCH(DI$14,$BP$14:$DP$14,0))</f>
        <v>0</v>
      </c>
      <c r="DJ36" cm="1">
        <f t="array" ref="DJ36">BD36*INDEX(prod_est,$G36+$H36-1,MATCH(DJ$14,$BP$14:$DP$14,0))</f>
        <v>0</v>
      </c>
      <c r="DK36" cm="1">
        <f t="array" ref="DK36">BE36*INDEX(prod_est,$G36+$H36-1,MATCH(DK$14,$BP$14:$DP$14,0))</f>
        <v>0</v>
      </c>
      <c r="DL36" cm="1">
        <f t="array" ref="DL36">BF36*INDEX(prod_est,$G36+$H36-1,MATCH(DL$14,$BP$14:$DP$14,0))</f>
        <v>0</v>
      </c>
      <c r="DM36" cm="1">
        <f t="array" ref="DM36">BG36*INDEX(prod_est,$G36+$H36-1,MATCH(DM$14,$BP$14:$DP$14,0))</f>
        <v>0</v>
      </c>
      <c r="DN36" cm="1">
        <f t="array" ref="DN36">BH36*INDEX(prod_est,$G36+$H36-1,MATCH(DN$14,$BP$14:$DP$14,0))</f>
        <v>0</v>
      </c>
      <c r="DO36" cm="1">
        <f t="array" ref="DO36">BI36*INDEX(prod_est,$G36+$H36-1,MATCH(DO$14,$BP$14:$DP$14,0))</f>
        <v>0</v>
      </c>
      <c r="DP36" cm="1">
        <f t="array" ref="DP36">BJ36*INDEX(prod_est,$G36+$H36-1,MATCH(DP$14,$BP$14:$DP$14,0))</f>
        <v>0</v>
      </c>
    </row>
    <row r="37" spans="1:120" x14ac:dyDescent="0.25">
      <c r="A37" t="s">
        <v>45</v>
      </c>
      <c r="B37" t="s">
        <v>27</v>
      </c>
      <c r="C37" t="s">
        <v>27</v>
      </c>
      <c r="D37" t="s">
        <v>37</v>
      </c>
      <c r="E37" s="8">
        <v>0.11170382399999999</v>
      </c>
      <c r="F37" s="8">
        <v>0.112248108</v>
      </c>
      <c r="G37">
        <f>MATCH(A37,Production_est!$A$4:$A$339,0)</f>
        <v>129</v>
      </c>
      <c r="H37">
        <f>IFERROR(MATCH(D37,Production_est!$D$4:$D$339,0),"-")</f>
        <v>6</v>
      </c>
      <c r="I37" s="8" cm="1">
        <f t="array" ref="I37">IFERROR(INDEX(Production_est!$E$4:$E$339,H37+G37-1),"-")</f>
        <v>56933.199907403301</v>
      </c>
      <c r="J37" s="42">
        <f t="shared" si="0"/>
        <v>1.9715756040862169E-6</v>
      </c>
      <c r="K37" s="42">
        <f t="shared" ref="K37:AP37" si="49">J37*(1-$F$4)</f>
        <v>1.972370594249155E-6</v>
      </c>
      <c r="L37" s="42">
        <f t="shared" si="49"/>
        <v>1.9731659049726428E-6</v>
      </c>
      <c r="M37" s="42">
        <f t="shared" si="49"/>
        <v>1.9739615363859386E-6</v>
      </c>
      <c r="N37" s="42">
        <f t="shared" si="49"/>
        <v>1.9747574886183523E-6</v>
      </c>
      <c r="O37" s="42">
        <f t="shared" si="49"/>
        <v>1.9755537617992468E-6</v>
      </c>
      <c r="P37" s="42">
        <f t="shared" si="49"/>
        <v>1.9763503560580372E-6</v>
      </c>
      <c r="Q37" s="42">
        <f t="shared" si="49"/>
        <v>1.9771472715241899E-6</v>
      </c>
      <c r="R37" s="42">
        <f t="shared" si="49"/>
        <v>1.9779445083272239E-6</v>
      </c>
      <c r="S37" s="42">
        <f t="shared" si="49"/>
        <v>1.9787420665967107E-6</v>
      </c>
      <c r="T37" s="42">
        <f t="shared" si="49"/>
        <v>1.9795399464622739E-6</v>
      </c>
      <c r="U37" s="42">
        <f t="shared" si="49"/>
        <v>1.9803381480535895E-6</v>
      </c>
      <c r="V37" s="42">
        <f t="shared" si="49"/>
        <v>1.9811366715003853E-6</v>
      </c>
      <c r="W37" s="42">
        <f t="shared" si="49"/>
        <v>1.9819355169324419E-6</v>
      </c>
      <c r="X37" s="42">
        <f t="shared" si="49"/>
        <v>1.9827346844795923E-6</v>
      </c>
      <c r="Y37" s="42">
        <f t="shared" si="49"/>
        <v>1.9835341742717212E-6</v>
      </c>
      <c r="Z37" s="42">
        <f t="shared" si="49"/>
        <v>1.9843339864387665E-6</v>
      </c>
      <c r="AA37" s="42">
        <f t="shared" si="49"/>
        <v>1.9851341211107176E-6</v>
      </c>
      <c r="AB37" s="42">
        <f t="shared" si="49"/>
        <v>1.9859345784176171E-6</v>
      </c>
      <c r="AC37" s="42">
        <f t="shared" si="49"/>
        <v>1.9867353584895597E-6</v>
      </c>
      <c r="AD37" s="42">
        <f t="shared" si="49"/>
        <v>1.9875364614566927E-6</v>
      </c>
      <c r="AE37" s="42">
        <f t="shared" si="49"/>
        <v>1.9883378874492159E-6</v>
      </c>
      <c r="AF37" s="42">
        <f t="shared" si="49"/>
        <v>1.9891396365973809E-6</v>
      </c>
      <c r="AG37" s="42">
        <f t="shared" si="49"/>
        <v>1.9899417090314929E-6</v>
      </c>
      <c r="AH37" s="42">
        <f t="shared" si="49"/>
        <v>1.9907441048819088E-6</v>
      </c>
      <c r="AI37" s="42">
        <f t="shared" si="49"/>
        <v>1.9915468242790388E-6</v>
      </c>
      <c r="AJ37" s="42">
        <f t="shared" si="49"/>
        <v>1.992349867353345E-6</v>
      </c>
      <c r="AK37" s="42">
        <f t="shared" si="49"/>
        <v>1.9931532342353424E-6</v>
      </c>
      <c r="AL37" s="42">
        <f t="shared" si="49"/>
        <v>1.9939569250555986E-6</v>
      </c>
      <c r="AM37" s="42">
        <f t="shared" si="49"/>
        <v>1.9947609399447342E-6</v>
      </c>
      <c r="AN37" s="42">
        <f t="shared" si="49"/>
        <v>1.9955652790334217E-6</v>
      </c>
      <c r="AO37" s="42">
        <f t="shared" si="49"/>
        <v>1.9963699424523868E-6</v>
      </c>
      <c r="AP37" s="42">
        <f t="shared" si="49"/>
        <v>1.9971749303324079E-6</v>
      </c>
      <c r="AQ37" s="42">
        <f t="shared" ref="AQ37:BJ37" si="50">AP37*(1-$F$4)</f>
        <v>1.9979802428043165E-6</v>
      </c>
      <c r="AR37" s="42">
        <f t="shared" si="50"/>
        <v>1.9987858799989957E-6</v>
      </c>
      <c r="AS37" s="42">
        <f t="shared" si="50"/>
        <v>1.9995918420473827E-6</v>
      </c>
      <c r="AT37" s="42">
        <f t="shared" si="50"/>
        <v>2.0003981290804667E-6</v>
      </c>
      <c r="AU37" s="42">
        <f t="shared" si="50"/>
        <v>2.0012047412292894E-6</v>
      </c>
      <c r="AV37" s="42">
        <f t="shared" si="50"/>
        <v>2.0020116786249467E-6</v>
      </c>
      <c r="AW37" s="42">
        <f t="shared" si="50"/>
        <v>2.0028189413985859E-6</v>
      </c>
      <c r="AX37" s="42">
        <f t="shared" si="50"/>
        <v>2.0036265296814081E-6</v>
      </c>
      <c r="AY37" s="42">
        <f t="shared" si="50"/>
        <v>2.0044344436046671E-6</v>
      </c>
      <c r="AZ37" s="42">
        <f t="shared" si="50"/>
        <v>2.0052426832996691E-6</v>
      </c>
      <c r="BA37" s="42">
        <f t="shared" si="50"/>
        <v>2.0060512488977739E-6</v>
      </c>
      <c r="BB37" s="42">
        <f t="shared" si="50"/>
        <v>2.0068601405303943E-6</v>
      </c>
      <c r="BC37" s="42">
        <f t="shared" si="50"/>
        <v>2.0076693583289955E-6</v>
      </c>
      <c r="BD37" s="42">
        <f t="shared" si="50"/>
        <v>2.008478902425096E-6</v>
      </c>
      <c r="BE37" s="42">
        <f t="shared" si="50"/>
        <v>2.0092887729502675E-6</v>
      </c>
      <c r="BF37" s="42">
        <f t="shared" si="50"/>
        <v>2.0100989700361347E-6</v>
      </c>
      <c r="BG37" s="42">
        <f t="shared" si="50"/>
        <v>2.0109094938143753E-6</v>
      </c>
      <c r="BH37" s="42">
        <f t="shared" si="50"/>
        <v>2.0117203444167201E-6</v>
      </c>
      <c r="BI37" s="42">
        <f t="shared" si="50"/>
        <v>2.0125315219749528E-6</v>
      </c>
      <c r="BJ37" s="42">
        <f t="shared" si="50"/>
        <v>2.0133430266209106E-6</v>
      </c>
      <c r="BK37" t="str">
        <f t="shared" si="3"/>
        <v>09_ROK</v>
      </c>
      <c r="BL37" t="str">
        <f t="shared" si="4"/>
        <v>d_ind_cem_15_5_other_biomass</v>
      </c>
      <c r="BO37" s="8">
        <f t="shared" si="5"/>
        <v>0.11170382399999999</v>
      </c>
      <c r="BP37" s="8">
        <f t="shared" si="6"/>
        <v>0.112248108</v>
      </c>
      <c r="BQ37" s="8" cm="1">
        <f t="array" ref="BQ37">K37*INDEX(prod_est,$G37+$H37-1,MATCH(BQ$14,$BP$14:$DP$14,0))</f>
        <v>0.11172794357685231</v>
      </c>
      <c r="BR37" s="8" cm="1">
        <f t="array" ref="BR37">L37*INDEX(prod_est,$G37+$H37-1,MATCH(BR$14,$BP$14:$DP$14,0))</f>
        <v>0.10671874100949975</v>
      </c>
      <c r="BS37" s="8" cm="1">
        <f t="array" ref="BS37">M37*INDEX(prod_est,$G37+$H37-1,MATCH(BS$14,$BP$14:$DP$14,0))</f>
        <v>0.10716094634452843</v>
      </c>
      <c r="BT37" s="8" cm="1">
        <f t="array" ref="BT37">N37*INDEX(prod_est,$G37+$H37-1,MATCH(BT$14,$BP$14:$DP$14,0))</f>
        <v>0.10755642273611923</v>
      </c>
      <c r="BU37" s="8" cm="1">
        <f t="array" ref="BU37">O37*INDEX(prod_est,$G37+$H37-1,MATCH(BU$14,$BP$14:$DP$14,0))</f>
        <v>0.10790659936944655</v>
      </c>
      <c r="BV37" s="8" cm="1">
        <f t="array" ref="BV37">P37*INDEX(prod_est,$G37+$H37-1,MATCH(BV$14,$BP$14:$DP$14,0))</f>
        <v>0.10821345416306911</v>
      </c>
      <c r="BW37" s="8" cm="1">
        <f t="array" ref="BW37">Q37*INDEX(prod_est,$G37+$H37-1,MATCH(BW$14,$BP$14:$DP$14,0))</f>
        <v>0.10847999358144873</v>
      </c>
      <c r="BX37" s="8" cm="1">
        <f t="array" ref="BX37">R37*INDEX(prod_est,$G37+$H37-1,MATCH(BX$14,$BP$14:$DP$14,0))</f>
        <v>0.10871057265257363</v>
      </c>
      <c r="BY37" s="8" cm="1">
        <f t="array" ref="BY37">S37*INDEX(prod_est,$G37+$H37-1,MATCH(BY$14,$BP$14:$DP$14,0))</f>
        <v>0.10890606674212949</v>
      </c>
      <c r="BZ37" s="8" cm="1">
        <f t="array" ref="BZ37">T37*INDEX(prod_est,$G37+$H37-1,MATCH(BZ$14,$BP$14:$DP$14,0))</f>
        <v>0.10845068089914969</v>
      </c>
      <c r="CA37" s="8" cm="1">
        <f t="array" ref="CA37">U37*INDEX(prod_est,$G37+$H37-1,MATCH(CA$14,$BP$14:$DP$14,0))</f>
        <v>0.10796962499282599</v>
      </c>
      <c r="CB37" s="8" cm="1">
        <f t="array" ref="CB37">V37*INDEX(prod_est,$G37+$H37-1,MATCH(CB$14,$BP$14:$DP$14,0))</f>
        <v>0.10746723908203008</v>
      </c>
      <c r="CC37" s="8" cm="1">
        <f t="array" ref="CC37">W37*INDEX(prod_est,$G37+$H37-1,MATCH(CC$14,$BP$14:$DP$14,0))</f>
        <v>0.10736368816370653</v>
      </c>
      <c r="CD37" s="8" cm="1">
        <f t="array" ref="CD37">X37*INDEX(prod_est,$G37+$H37-1,MATCH(CD$14,$BP$14:$DP$14,0))</f>
        <v>0.10724788386653603</v>
      </c>
      <c r="CE37" s="8" cm="1">
        <f t="array" ref="CE37">Y37*INDEX(prod_est,$G37+$H37-1,MATCH(CE$14,$BP$14:$DP$14,0))</f>
        <v>0.10711878630608164</v>
      </c>
      <c r="CF37" s="8" cm="1">
        <f t="array" ref="CF37">Z37*INDEX(prod_est,$G37+$H37-1,MATCH(CF$14,$BP$14:$DP$14,0))</f>
        <v>0.10697589667612685</v>
      </c>
      <c r="CG37" s="8" cm="1">
        <f t="array" ref="CG37">AA37*INDEX(prod_est,$G37+$H37-1,MATCH(CG$14,$BP$14:$DP$14,0))</f>
        <v>0.1068236630543315</v>
      </c>
      <c r="CH37" s="8" cm="1">
        <f t="array" ref="CH37">AB37*INDEX(prod_est,$G37+$H37-1,MATCH(CH$14,$BP$14:$DP$14,0))</f>
        <v>0.10666035136505628</v>
      </c>
      <c r="CI37" s="8" cm="1">
        <f t="array" ref="CI37">AC37*INDEX(prod_est,$G37+$H37-1,MATCH(CI$14,$BP$14:$DP$14,0))</f>
        <v>0.10648727648264819</v>
      </c>
      <c r="CJ37" s="8" cm="1">
        <f t="array" ref="CJ37">AD37*INDEX(prod_est,$G37+$H37-1,MATCH(CJ$14,$BP$14:$DP$14,0))</f>
        <v>0.10630863337471125</v>
      </c>
      <c r="CK37" s="8" cm="1">
        <f t="array" ref="CK37">AE37*INDEX(prod_est,$G37+$H37-1,MATCH(CK$14,$BP$14:$DP$14,0))</f>
        <v>0.10612426317582119</v>
      </c>
      <c r="CL37" s="8" cm="1">
        <f t="array" ref="CL37">AF37*INDEX(prod_est,$G37+$H37-1,MATCH(CL$14,$BP$14:$DP$14,0))</f>
        <v>0.10593470302653553</v>
      </c>
      <c r="CM37" s="8" cm="1">
        <f t="array" ref="CM37">AG37*INDEX(prod_est,$G37+$H37-1,MATCH(CM$14,$BP$14:$DP$14,0))</f>
        <v>0.10522018803078684</v>
      </c>
      <c r="CN37" s="8" cm="1">
        <f t="array" ref="CN37">AH37*INDEX(prod_est,$G37+$H37-1,MATCH(CN$14,$BP$14:$DP$14,0))</f>
        <v>0.10450268231375141</v>
      </c>
      <c r="CO37" s="8" cm="1">
        <f t="array" ref="CO37">AI37*INDEX(prod_est,$G37+$H37-1,MATCH(CO$14,$BP$14:$DP$14,0))</f>
        <v>0.10378439731319623</v>
      </c>
      <c r="CP37" s="8" cm="1">
        <f t="array" ref="CP37">AJ37*INDEX(prod_est,$G37+$H37-1,MATCH(CP$14,$BP$14:$DP$14,0))</f>
        <v>0.10306613387194589</v>
      </c>
      <c r="CQ37" s="8" cm="1">
        <f t="array" ref="CQ37">AK37*INDEX(prod_est,$G37+$H37-1,MATCH(CQ$14,$BP$14:$DP$14,0))</f>
        <v>0.10234878577001202</v>
      </c>
      <c r="CR37" s="8" cm="1">
        <f t="array" ref="CR37">AL37*INDEX(prod_est,$G37+$H37-1,MATCH(CR$14,$BP$14:$DP$14,0))</f>
        <v>0.10245313189301196</v>
      </c>
      <c r="CS37" s="8" cm="1">
        <f t="array" ref="CS37">AM37*INDEX(prod_est,$G37+$H37-1,MATCH(CS$14,$BP$14:$DP$14,0))</f>
        <v>0.10255489869998981</v>
      </c>
      <c r="CT37" s="8" cm="1">
        <f t="array" ref="CT37">AN37*INDEX(prod_est,$G37+$H37-1,MATCH(CT$14,$BP$14:$DP$14,0))</f>
        <v>0.10265390051254168</v>
      </c>
      <c r="CU37" s="8" cm="1">
        <f t="array" ref="CU37">AO37*INDEX(prod_est,$G37+$H37-1,MATCH(CU$14,$BP$14:$DP$14,0))</f>
        <v>0.10275243868495672</v>
      </c>
      <c r="CV37" s="8" cm="1">
        <f t="array" ref="CV37">AP37*INDEX(prod_est,$G37+$H37-1,MATCH(CV$14,$BP$14:$DP$14,0))</f>
        <v>0.10285014248522815</v>
      </c>
      <c r="CW37" cm="1">
        <f t="array" ref="CW37">AQ37*INDEX(prod_est,$G37+$H37-1,MATCH(CW$14,$BP$14:$DP$14,0))</f>
        <v>0.10289161431687543</v>
      </c>
      <c r="CX37" cm="1">
        <f t="array" ref="CX37">AR37*INDEX(prod_est,$G37+$H37-1,MATCH(CX$14,$BP$14:$DP$14,0))</f>
        <v>0.10293310287103546</v>
      </c>
      <c r="CY37" cm="1">
        <f t="array" ref="CY37">AS37*INDEX(prod_est,$G37+$H37-1,MATCH(CY$14,$BP$14:$DP$14,0))</f>
        <v>0.10297460815445122</v>
      </c>
      <c r="CZ37" cm="1">
        <f t="array" ref="CZ37">AT37*INDEX(prod_est,$G37+$H37-1,MATCH(CZ$14,$BP$14:$DP$14,0))</f>
        <v>0.10301613017386836</v>
      </c>
      <c r="DA37" cm="1">
        <f t="array" ref="DA37">AU37*INDEX(prod_est,$G37+$H37-1,MATCH(DA$14,$BP$14:$DP$14,0))</f>
        <v>0.10305766893603524</v>
      </c>
      <c r="DB37" cm="1">
        <f t="array" ref="DB37">AV37*INDEX(prod_est,$G37+$H37-1,MATCH(DB$14,$BP$14:$DP$14,0))</f>
        <v>0.10309922444770302</v>
      </c>
      <c r="DC37" cm="1">
        <f t="array" ref="DC37">AW37*INDEX(prod_est,$G37+$H37-1,MATCH(DC$14,$BP$14:$DP$14,0))</f>
        <v>0.10314079671562548</v>
      </c>
      <c r="DD37" cm="1">
        <f t="array" ref="DD37">AX37*INDEX(prod_est,$G37+$H37-1,MATCH(DD$14,$BP$14:$DP$14,0))</f>
        <v>0.1031823857465592</v>
      </c>
      <c r="DE37" cm="1">
        <f t="array" ref="DE37">AY37*INDEX(prod_est,$G37+$H37-1,MATCH(DE$14,$BP$14:$DP$14,0))</f>
        <v>0.10322399154726349</v>
      </c>
      <c r="DF37" cm="1">
        <f t="array" ref="DF37">AZ37*INDEX(prod_est,$G37+$H37-1,MATCH(DF$14,$BP$14:$DP$14,0))</f>
        <v>0.10326561412450029</v>
      </c>
      <c r="DG37" cm="1">
        <f t="array" ref="DG37">BA37*INDEX(prod_est,$G37+$H37-1,MATCH(DG$14,$BP$14:$DP$14,0))</f>
        <v>0.10330725348503438</v>
      </c>
      <c r="DH37" cm="1">
        <f t="array" ref="DH37">BB37*INDEX(prod_est,$G37+$H37-1,MATCH(DH$14,$BP$14:$DP$14,0))</f>
        <v>0.10334890963563319</v>
      </c>
      <c r="DI37" cm="1">
        <f t="array" ref="DI37">BC37*INDEX(prod_est,$G37+$H37-1,MATCH(DI$14,$BP$14:$DP$14,0))</f>
        <v>0.10339058258306692</v>
      </c>
      <c r="DJ37" cm="1">
        <f t="array" ref="DJ37">BD37*INDEX(prod_est,$G37+$H37-1,MATCH(DJ$14,$BP$14:$DP$14,0))</f>
        <v>0.1034322723341085</v>
      </c>
      <c r="DK37" cm="1">
        <f t="array" ref="DK37">BE37*INDEX(prod_est,$G37+$H37-1,MATCH(DK$14,$BP$14:$DP$14,0))</f>
        <v>0.10347397889553354</v>
      </c>
      <c r="DL37" cm="1">
        <f t="array" ref="DL37">BF37*INDEX(prod_est,$G37+$H37-1,MATCH(DL$14,$BP$14:$DP$14,0))</f>
        <v>0.10351570227412045</v>
      </c>
      <c r="DM37" cm="1">
        <f t="array" ref="DM37">BG37*INDEX(prod_est,$G37+$H37-1,MATCH(DM$14,$BP$14:$DP$14,0))</f>
        <v>0.10355744247665036</v>
      </c>
      <c r="DN37" cm="1">
        <f t="array" ref="DN37">BH37*INDEX(prod_est,$G37+$H37-1,MATCH(DN$14,$BP$14:$DP$14,0))</f>
        <v>0.10359919950990708</v>
      </c>
      <c r="DO37" cm="1">
        <f t="array" ref="DO37">BI37*INDEX(prod_est,$G37+$H37-1,MATCH(DO$14,$BP$14:$DP$14,0))</f>
        <v>0.10364097338067721</v>
      </c>
      <c r="DP37" cm="1">
        <f t="array" ref="DP37">BJ37*INDEX(prod_est,$G37+$H37-1,MATCH(DP$14,$BP$14:$DP$14,0))</f>
        <v>0.10368276409575007</v>
      </c>
    </row>
    <row r="38" spans="1:120" x14ac:dyDescent="0.25">
      <c r="A38" t="s">
        <v>45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129</v>
      </c>
      <c r="H38">
        <f>IFERROR(MATCH(D38,Production_est!$D$4:$D$339,0),"-")</f>
        <v>6</v>
      </c>
      <c r="I38" s="8" cm="1">
        <f t="array" ref="I38">IFERROR(INDEX(Production_est!$E$4:$E$339,H38+G38-1),"-")</f>
        <v>56933.199907403301</v>
      </c>
      <c r="J38" s="42">
        <f t="shared" si="0"/>
        <v>0</v>
      </c>
      <c r="K38" s="42">
        <f t="shared" ref="K38:AP38" si="51">J38*(1-$F$4)</f>
        <v>0</v>
      </c>
      <c r="L38" s="42">
        <f t="shared" si="51"/>
        <v>0</v>
      </c>
      <c r="M38" s="42">
        <f t="shared" si="51"/>
        <v>0</v>
      </c>
      <c r="N38" s="42">
        <f t="shared" si="51"/>
        <v>0</v>
      </c>
      <c r="O38" s="42">
        <f t="shared" si="51"/>
        <v>0</v>
      </c>
      <c r="P38" s="42">
        <f t="shared" si="51"/>
        <v>0</v>
      </c>
      <c r="Q38" s="42">
        <f t="shared" si="51"/>
        <v>0</v>
      </c>
      <c r="R38" s="42">
        <f t="shared" si="51"/>
        <v>0</v>
      </c>
      <c r="S38" s="42">
        <f t="shared" si="51"/>
        <v>0</v>
      </c>
      <c r="T38" s="42">
        <f t="shared" si="51"/>
        <v>0</v>
      </c>
      <c r="U38" s="42">
        <f t="shared" si="51"/>
        <v>0</v>
      </c>
      <c r="V38" s="42">
        <f t="shared" si="51"/>
        <v>0</v>
      </c>
      <c r="W38" s="42">
        <f t="shared" si="51"/>
        <v>0</v>
      </c>
      <c r="X38" s="42">
        <f t="shared" si="51"/>
        <v>0</v>
      </c>
      <c r="Y38" s="42">
        <f t="shared" si="51"/>
        <v>0</v>
      </c>
      <c r="Z38" s="42">
        <f t="shared" si="51"/>
        <v>0</v>
      </c>
      <c r="AA38" s="42">
        <f t="shared" si="51"/>
        <v>0</v>
      </c>
      <c r="AB38" s="42">
        <f t="shared" si="51"/>
        <v>0</v>
      </c>
      <c r="AC38" s="42">
        <f t="shared" si="51"/>
        <v>0</v>
      </c>
      <c r="AD38" s="42">
        <f t="shared" si="51"/>
        <v>0</v>
      </c>
      <c r="AE38" s="42">
        <f t="shared" si="51"/>
        <v>0</v>
      </c>
      <c r="AF38" s="42">
        <f t="shared" si="51"/>
        <v>0</v>
      </c>
      <c r="AG38" s="42">
        <f t="shared" si="51"/>
        <v>0</v>
      </c>
      <c r="AH38" s="42">
        <f t="shared" si="51"/>
        <v>0</v>
      </c>
      <c r="AI38" s="42">
        <f t="shared" si="51"/>
        <v>0</v>
      </c>
      <c r="AJ38" s="42">
        <f t="shared" si="51"/>
        <v>0</v>
      </c>
      <c r="AK38" s="42">
        <f t="shared" si="51"/>
        <v>0</v>
      </c>
      <c r="AL38" s="42">
        <f t="shared" si="51"/>
        <v>0</v>
      </c>
      <c r="AM38" s="42">
        <f t="shared" si="51"/>
        <v>0</v>
      </c>
      <c r="AN38" s="42">
        <f t="shared" si="51"/>
        <v>0</v>
      </c>
      <c r="AO38" s="42">
        <f t="shared" si="51"/>
        <v>0</v>
      </c>
      <c r="AP38" s="42">
        <f t="shared" si="51"/>
        <v>0</v>
      </c>
      <c r="AQ38" s="42">
        <f t="shared" ref="AQ38:BJ38" si="52">AP38*(1-$F$4)</f>
        <v>0</v>
      </c>
      <c r="AR38" s="42">
        <f t="shared" si="52"/>
        <v>0</v>
      </c>
      <c r="AS38" s="42">
        <f t="shared" si="52"/>
        <v>0</v>
      </c>
      <c r="AT38" s="42">
        <f t="shared" si="52"/>
        <v>0</v>
      </c>
      <c r="AU38" s="42">
        <f t="shared" si="52"/>
        <v>0</v>
      </c>
      <c r="AV38" s="42">
        <f t="shared" si="52"/>
        <v>0</v>
      </c>
      <c r="AW38" s="42">
        <f t="shared" si="52"/>
        <v>0</v>
      </c>
      <c r="AX38" s="42">
        <f t="shared" si="52"/>
        <v>0</v>
      </c>
      <c r="AY38" s="42">
        <f t="shared" si="52"/>
        <v>0</v>
      </c>
      <c r="AZ38" s="42">
        <f t="shared" si="52"/>
        <v>0</v>
      </c>
      <c r="BA38" s="42">
        <f t="shared" si="52"/>
        <v>0</v>
      </c>
      <c r="BB38" s="42">
        <f t="shared" si="52"/>
        <v>0</v>
      </c>
      <c r="BC38" s="42">
        <f t="shared" si="52"/>
        <v>0</v>
      </c>
      <c r="BD38" s="42">
        <f t="shared" si="52"/>
        <v>0</v>
      </c>
      <c r="BE38" s="42">
        <f t="shared" si="52"/>
        <v>0</v>
      </c>
      <c r="BF38" s="42">
        <f t="shared" si="52"/>
        <v>0</v>
      </c>
      <c r="BG38" s="42">
        <f t="shared" si="52"/>
        <v>0</v>
      </c>
      <c r="BH38" s="42">
        <f t="shared" si="52"/>
        <v>0</v>
      </c>
      <c r="BI38" s="42">
        <f t="shared" si="52"/>
        <v>0</v>
      </c>
      <c r="BJ38" s="42">
        <f t="shared" si="52"/>
        <v>0</v>
      </c>
      <c r="BK38" t="str">
        <f t="shared" si="3"/>
        <v>09_ROK</v>
      </c>
      <c r="BL38" t="str">
        <f t="shared" si="4"/>
        <v>d_ind_cem_16_1_biogas</v>
      </c>
      <c r="BO38" s="8">
        <f t="shared" si="5"/>
        <v>0</v>
      </c>
      <c r="BP38" s="8">
        <f t="shared" si="6"/>
        <v>0</v>
      </c>
      <c r="BQ38" s="8" cm="1">
        <f t="array" ref="BQ38">K38*INDEX(prod_est,$G38+$H38-1,MATCH(BQ$14,$BP$14:$DP$14,0))</f>
        <v>0</v>
      </c>
      <c r="BR38" s="8" cm="1">
        <f t="array" ref="BR38">L38*INDEX(prod_est,$G38+$H38-1,MATCH(BR$14,$BP$14:$DP$14,0))</f>
        <v>0</v>
      </c>
      <c r="BS38" s="8" cm="1">
        <f t="array" ref="BS38">M38*INDEX(prod_est,$G38+$H38-1,MATCH(BS$14,$BP$14:$DP$14,0))</f>
        <v>0</v>
      </c>
      <c r="BT38" s="8" cm="1">
        <f t="array" ref="BT38">N38*INDEX(prod_est,$G38+$H38-1,MATCH(BT$14,$BP$14:$DP$14,0))</f>
        <v>0</v>
      </c>
      <c r="BU38" s="8" cm="1">
        <f t="array" ref="BU38">O38*INDEX(prod_est,$G38+$H38-1,MATCH(BU$14,$BP$14:$DP$14,0))</f>
        <v>0</v>
      </c>
      <c r="BV38" s="8" cm="1">
        <f t="array" ref="BV38">P38*INDEX(prod_est,$G38+$H38-1,MATCH(BV$14,$BP$14:$DP$14,0))</f>
        <v>0</v>
      </c>
      <c r="BW38" s="8" cm="1">
        <f t="array" ref="BW38">Q38*INDEX(prod_est,$G38+$H38-1,MATCH(BW$14,$BP$14:$DP$14,0))</f>
        <v>0</v>
      </c>
      <c r="BX38" s="8" cm="1">
        <f t="array" ref="BX38">R38*INDEX(prod_est,$G38+$H38-1,MATCH(BX$14,$BP$14:$DP$14,0))</f>
        <v>0</v>
      </c>
      <c r="BY38" s="8" cm="1">
        <f t="array" ref="BY38">S38*INDEX(prod_est,$G38+$H38-1,MATCH(BY$14,$BP$14:$DP$14,0))</f>
        <v>0</v>
      </c>
      <c r="BZ38" s="8" cm="1">
        <f t="array" ref="BZ38">T38*INDEX(prod_est,$G38+$H38-1,MATCH(BZ$14,$BP$14:$DP$14,0))</f>
        <v>0</v>
      </c>
      <c r="CA38" s="8" cm="1">
        <f t="array" ref="CA38">U38*INDEX(prod_est,$G38+$H38-1,MATCH(CA$14,$BP$14:$DP$14,0))</f>
        <v>0</v>
      </c>
      <c r="CB38" s="8" cm="1">
        <f t="array" ref="CB38">V38*INDEX(prod_est,$G38+$H38-1,MATCH(CB$14,$BP$14:$DP$14,0))</f>
        <v>0</v>
      </c>
      <c r="CC38" s="8" cm="1">
        <f t="array" ref="CC38">W38*INDEX(prod_est,$G38+$H38-1,MATCH(CC$14,$BP$14:$DP$14,0))</f>
        <v>0</v>
      </c>
      <c r="CD38" s="8" cm="1">
        <f t="array" ref="CD38">X38*INDEX(prod_est,$G38+$H38-1,MATCH(CD$14,$BP$14:$DP$14,0))</f>
        <v>0</v>
      </c>
      <c r="CE38" s="8" cm="1">
        <f t="array" ref="CE38">Y38*INDEX(prod_est,$G38+$H38-1,MATCH(CE$14,$BP$14:$DP$14,0))</f>
        <v>0</v>
      </c>
      <c r="CF38" s="8" cm="1">
        <f t="array" ref="CF38">Z38*INDEX(prod_est,$G38+$H38-1,MATCH(CF$14,$BP$14:$DP$14,0))</f>
        <v>0</v>
      </c>
      <c r="CG38" s="8" cm="1">
        <f t="array" ref="CG38">AA38*INDEX(prod_est,$G38+$H38-1,MATCH(CG$14,$BP$14:$DP$14,0))</f>
        <v>0</v>
      </c>
      <c r="CH38" s="8" cm="1">
        <f t="array" ref="CH38">AB38*INDEX(prod_est,$G38+$H38-1,MATCH(CH$14,$BP$14:$DP$14,0))</f>
        <v>0</v>
      </c>
      <c r="CI38" s="8" cm="1">
        <f t="array" ref="CI38">AC38*INDEX(prod_est,$G38+$H38-1,MATCH(CI$14,$BP$14:$DP$14,0))</f>
        <v>0</v>
      </c>
      <c r="CJ38" s="8" cm="1">
        <f t="array" ref="CJ38">AD38*INDEX(prod_est,$G38+$H38-1,MATCH(CJ$14,$BP$14:$DP$14,0))</f>
        <v>0</v>
      </c>
      <c r="CK38" s="8" cm="1">
        <f t="array" ref="CK38">AE38*INDEX(prod_est,$G38+$H38-1,MATCH(CK$14,$BP$14:$DP$14,0))</f>
        <v>0</v>
      </c>
      <c r="CL38" s="8" cm="1">
        <f t="array" ref="CL38">AF38*INDEX(prod_est,$G38+$H38-1,MATCH(CL$14,$BP$14:$DP$14,0))</f>
        <v>0</v>
      </c>
      <c r="CM38" s="8" cm="1">
        <f t="array" ref="CM38">AG38*INDEX(prod_est,$G38+$H38-1,MATCH(CM$14,$BP$14:$DP$14,0))</f>
        <v>0</v>
      </c>
      <c r="CN38" s="8" cm="1">
        <f t="array" ref="CN38">AH38*INDEX(prod_est,$G38+$H38-1,MATCH(CN$14,$BP$14:$DP$14,0))</f>
        <v>0</v>
      </c>
      <c r="CO38" s="8" cm="1">
        <f t="array" ref="CO38">AI38*INDEX(prod_est,$G38+$H38-1,MATCH(CO$14,$BP$14:$DP$14,0))</f>
        <v>0</v>
      </c>
      <c r="CP38" s="8" cm="1">
        <f t="array" ref="CP38">AJ38*INDEX(prod_est,$G38+$H38-1,MATCH(CP$14,$BP$14:$DP$14,0))</f>
        <v>0</v>
      </c>
      <c r="CQ38" s="8" cm="1">
        <f t="array" ref="CQ38">AK38*INDEX(prod_est,$G38+$H38-1,MATCH(CQ$14,$BP$14:$DP$14,0))</f>
        <v>0</v>
      </c>
      <c r="CR38" s="8" cm="1">
        <f t="array" ref="CR38">AL38*INDEX(prod_est,$G38+$H38-1,MATCH(CR$14,$BP$14:$DP$14,0))</f>
        <v>0</v>
      </c>
      <c r="CS38" s="8" cm="1">
        <f t="array" ref="CS38">AM38*INDEX(prod_est,$G38+$H38-1,MATCH(CS$14,$BP$14:$DP$14,0))</f>
        <v>0</v>
      </c>
      <c r="CT38" s="8" cm="1">
        <f t="array" ref="CT38">AN38*INDEX(prod_est,$G38+$H38-1,MATCH(CT$14,$BP$14:$DP$14,0))</f>
        <v>0</v>
      </c>
      <c r="CU38" s="8" cm="1">
        <f t="array" ref="CU38">AO38*INDEX(prod_est,$G38+$H38-1,MATCH(CU$14,$BP$14:$DP$14,0))</f>
        <v>0</v>
      </c>
      <c r="CV38" s="8" cm="1">
        <f t="array" ref="CV38">AP38*INDEX(prod_est,$G38+$H38-1,MATCH(CV$14,$BP$14:$DP$14,0))</f>
        <v>0</v>
      </c>
      <c r="CW38" cm="1">
        <f t="array" ref="CW38">AQ38*INDEX(prod_est,$G38+$H38-1,MATCH(CW$14,$BP$14:$DP$14,0))</f>
        <v>0</v>
      </c>
      <c r="CX38" cm="1">
        <f t="array" ref="CX38">AR38*INDEX(prod_est,$G38+$H38-1,MATCH(CX$14,$BP$14:$DP$14,0))</f>
        <v>0</v>
      </c>
      <c r="CY38" cm="1">
        <f t="array" ref="CY38">AS38*INDEX(prod_est,$G38+$H38-1,MATCH(CY$14,$BP$14:$DP$14,0))</f>
        <v>0</v>
      </c>
      <c r="CZ38" cm="1">
        <f t="array" ref="CZ38">AT38*INDEX(prod_est,$G38+$H38-1,MATCH(CZ$14,$BP$14:$DP$14,0))</f>
        <v>0</v>
      </c>
      <c r="DA38" cm="1">
        <f t="array" ref="DA38">AU38*INDEX(prod_est,$G38+$H38-1,MATCH(DA$14,$BP$14:$DP$14,0))</f>
        <v>0</v>
      </c>
      <c r="DB38" cm="1">
        <f t="array" ref="DB38">AV38*INDEX(prod_est,$G38+$H38-1,MATCH(DB$14,$BP$14:$DP$14,0))</f>
        <v>0</v>
      </c>
      <c r="DC38" cm="1">
        <f t="array" ref="DC38">AW38*INDEX(prod_est,$G38+$H38-1,MATCH(DC$14,$BP$14:$DP$14,0))</f>
        <v>0</v>
      </c>
      <c r="DD38" cm="1">
        <f t="array" ref="DD38">AX38*INDEX(prod_est,$G38+$H38-1,MATCH(DD$14,$BP$14:$DP$14,0))</f>
        <v>0</v>
      </c>
      <c r="DE38" cm="1">
        <f t="array" ref="DE38">AY38*INDEX(prod_est,$G38+$H38-1,MATCH(DE$14,$BP$14:$DP$14,0))</f>
        <v>0</v>
      </c>
      <c r="DF38" cm="1">
        <f t="array" ref="DF38">AZ38*INDEX(prod_est,$G38+$H38-1,MATCH(DF$14,$BP$14:$DP$14,0))</f>
        <v>0</v>
      </c>
      <c r="DG38" cm="1">
        <f t="array" ref="DG38">BA38*INDEX(prod_est,$G38+$H38-1,MATCH(DG$14,$BP$14:$DP$14,0))</f>
        <v>0</v>
      </c>
      <c r="DH38" cm="1">
        <f t="array" ref="DH38">BB38*INDEX(prod_est,$G38+$H38-1,MATCH(DH$14,$BP$14:$DP$14,0))</f>
        <v>0</v>
      </c>
      <c r="DI38" cm="1">
        <f t="array" ref="DI38">BC38*INDEX(prod_est,$G38+$H38-1,MATCH(DI$14,$BP$14:$DP$14,0))</f>
        <v>0</v>
      </c>
      <c r="DJ38" cm="1">
        <f t="array" ref="DJ38">BD38*INDEX(prod_est,$G38+$H38-1,MATCH(DJ$14,$BP$14:$DP$14,0))</f>
        <v>0</v>
      </c>
      <c r="DK38" cm="1">
        <f t="array" ref="DK38">BE38*INDEX(prod_est,$G38+$H38-1,MATCH(DK$14,$BP$14:$DP$14,0))</f>
        <v>0</v>
      </c>
      <c r="DL38" cm="1">
        <f t="array" ref="DL38">BF38*INDEX(prod_est,$G38+$H38-1,MATCH(DL$14,$BP$14:$DP$14,0))</f>
        <v>0</v>
      </c>
      <c r="DM38" cm="1">
        <f t="array" ref="DM38">BG38*INDEX(prod_est,$G38+$H38-1,MATCH(DM$14,$BP$14:$DP$14,0))</f>
        <v>0</v>
      </c>
      <c r="DN38" cm="1">
        <f t="array" ref="DN38">BH38*INDEX(prod_est,$G38+$H38-1,MATCH(DN$14,$BP$14:$DP$14,0))</f>
        <v>0</v>
      </c>
      <c r="DO38" cm="1">
        <f t="array" ref="DO38">BI38*INDEX(prod_est,$G38+$H38-1,MATCH(DO$14,$BP$14:$DP$14,0))</f>
        <v>0</v>
      </c>
      <c r="DP38" cm="1">
        <f t="array" ref="DP38">BJ38*INDEX(prod_est,$G38+$H38-1,MATCH(DP$14,$BP$14:$DP$14,0))</f>
        <v>0</v>
      </c>
    </row>
    <row r="39" spans="1:120" x14ac:dyDescent="0.25">
      <c r="A39" t="s">
        <v>45</v>
      </c>
      <c r="B39" t="s">
        <v>29</v>
      </c>
      <c r="C39" t="s">
        <v>29</v>
      </c>
      <c r="D39" t="s">
        <v>37</v>
      </c>
      <c r="E39" s="8">
        <v>29.274021864000002</v>
      </c>
      <c r="F39" s="8">
        <v>30.674129652000001</v>
      </c>
      <c r="G39">
        <f>MATCH(A39,Production_est!$A$4:$A$339,0)</f>
        <v>129</v>
      </c>
      <c r="H39">
        <f>IFERROR(MATCH(D39,Production_est!$D$4:$D$339,0),"-")</f>
        <v>6</v>
      </c>
      <c r="I39" s="8" cm="1">
        <f t="array" ref="I39">IFERROR(INDEX(Production_est!$E$4:$E$339,H39+G39-1),"-")</f>
        <v>56933.199907403301</v>
      </c>
      <c r="J39" s="42">
        <f t="shared" si="0"/>
        <v>5.3877403170537921E-4</v>
      </c>
      <c r="K39" s="42">
        <f t="shared" ref="K39:AP39" si="53">J39*(1-$F$4)</f>
        <v>5.3899127929880886E-4</v>
      </c>
      <c r="L39" s="42">
        <f t="shared" si="53"/>
        <v>5.3920861449207453E-4</v>
      </c>
      <c r="M39" s="42">
        <f t="shared" si="53"/>
        <v>5.3942603732049876E-4</v>
      </c>
      <c r="N39" s="42">
        <f t="shared" si="53"/>
        <v>5.3964354781941832E-4</v>
      </c>
      <c r="O39" s="42">
        <f t="shared" si="53"/>
        <v>5.3986114602418427E-4</v>
      </c>
      <c r="P39" s="42">
        <f t="shared" si="53"/>
        <v>5.4007883197016175E-4</v>
      </c>
      <c r="Q39" s="42">
        <f t="shared" si="53"/>
        <v>5.4029660569273046E-4</v>
      </c>
      <c r="R39" s="42">
        <f t="shared" si="53"/>
        <v>5.4051446722728407E-4</v>
      </c>
      <c r="S39" s="42">
        <f t="shared" si="53"/>
        <v>5.4073241660923055E-4</v>
      </c>
      <c r="T39" s="42">
        <f t="shared" si="53"/>
        <v>5.4095045387399243E-4</v>
      </c>
      <c r="U39" s="42">
        <f t="shared" si="53"/>
        <v>5.411685790570062E-4</v>
      </c>
      <c r="V39" s="42">
        <f t="shared" si="53"/>
        <v>5.4138679219372277E-4</v>
      </c>
      <c r="W39" s="42">
        <f t="shared" si="53"/>
        <v>5.4160509331960737E-4</v>
      </c>
      <c r="X39" s="42">
        <f t="shared" si="53"/>
        <v>5.4182348247013956E-4</v>
      </c>
      <c r="Y39" s="42">
        <f t="shared" si="53"/>
        <v>5.4204195968081306E-4</v>
      </c>
      <c r="Z39" s="42">
        <f t="shared" si="53"/>
        <v>5.4226052498713604E-4</v>
      </c>
      <c r="AA39" s="42">
        <f t="shared" si="53"/>
        <v>5.4247917842463087E-4</v>
      </c>
      <c r="AB39" s="42">
        <f t="shared" si="53"/>
        <v>5.4269792002883445E-4</v>
      </c>
      <c r="AC39" s="42">
        <f t="shared" si="53"/>
        <v>5.4291674983529775E-4</v>
      </c>
      <c r="AD39" s="42">
        <f t="shared" si="53"/>
        <v>5.431356678795862E-4</v>
      </c>
      <c r="AE39" s="42">
        <f t="shared" si="53"/>
        <v>5.4335467419727962E-4</v>
      </c>
      <c r="AF39" s="42">
        <f t="shared" si="53"/>
        <v>5.4357376882397215E-4</v>
      </c>
      <c r="AG39" s="42">
        <f t="shared" si="53"/>
        <v>5.4379295179527213E-4</v>
      </c>
      <c r="AH39" s="42">
        <f t="shared" si="53"/>
        <v>5.4401222314680254E-4</v>
      </c>
      <c r="AI39" s="42">
        <f t="shared" si="53"/>
        <v>5.4423158291420047E-4</v>
      </c>
      <c r="AJ39" s="42">
        <f t="shared" si="53"/>
        <v>5.4445103113311751E-4</v>
      </c>
      <c r="AK39" s="42">
        <f t="shared" si="53"/>
        <v>5.4467056783921958E-4</v>
      </c>
      <c r="AL39" s="42">
        <f t="shared" si="53"/>
        <v>5.44890193068187E-4</v>
      </c>
      <c r="AM39" s="42">
        <f t="shared" si="53"/>
        <v>5.4510990685571455E-4</v>
      </c>
      <c r="AN39" s="42">
        <f t="shared" si="53"/>
        <v>5.4532970923751127E-4</v>
      </c>
      <c r="AO39" s="42">
        <f t="shared" si="53"/>
        <v>5.4554960024930067E-4</v>
      </c>
      <c r="AP39" s="42">
        <f t="shared" si="53"/>
        <v>5.4576957992682063E-4</v>
      </c>
      <c r="AQ39" s="42">
        <f t="shared" ref="AQ39:BJ39" si="54">AP39*(1-$F$4)</f>
        <v>5.4598964830582339E-4</v>
      </c>
      <c r="AR39" s="42">
        <f t="shared" si="54"/>
        <v>5.462098054220758E-4</v>
      </c>
      <c r="AS39" s="42">
        <f t="shared" si="54"/>
        <v>5.464300513113589E-4</v>
      </c>
      <c r="AT39" s="42">
        <f t="shared" si="54"/>
        <v>5.466503860094684E-4</v>
      </c>
      <c r="AU39" s="42">
        <f t="shared" si="54"/>
        <v>5.4687080955221419E-4</v>
      </c>
      <c r="AV39" s="42">
        <f t="shared" si="54"/>
        <v>5.4709132197542081E-4</v>
      </c>
      <c r="AW39" s="42">
        <f t="shared" si="54"/>
        <v>5.473119233149271E-4</v>
      </c>
      <c r="AX39" s="42">
        <f t="shared" si="54"/>
        <v>5.4753261360658643E-4</v>
      </c>
      <c r="AY39" s="42">
        <f t="shared" si="54"/>
        <v>5.477533928862666E-4</v>
      </c>
      <c r="AZ39" s="42">
        <f t="shared" si="54"/>
        <v>5.4797426118984981E-4</v>
      </c>
      <c r="BA39" s="42">
        <f t="shared" si="54"/>
        <v>5.4819521855323282E-4</v>
      </c>
      <c r="BB39" s="42">
        <f t="shared" si="54"/>
        <v>5.4841626501232689E-4</v>
      </c>
      <c r="BC39" s="42">
        <f t="shared" si="54"/>
        <v>5.4863740060305771E-4</v>
      </c>
      <c r="BD39" s="42">
        <f t="shared" si="54"/>
        <v>5.4885862536136539E-4</v>
      </c>
      <c r="BE39" s="42">
        <f t="shared" si="54"/>
        <v>5.4907993932320467E-4</v>
      </c>
      <c r="BF39" s="42">
        <f t="shared" si="54"/>
        <v>5.4930134252454473E-4</v>
      </c>
      <c r="BG39" s="42">
        <f t="shared" si="54"/>
        <v>5.4952283500136914E-4</v>
      </c>
      <c r="BH39" s="42">
        <f t="shared" si="54"/>
        <v>5.4974441678967614E-4</v>
      </c>
      <c r="BI39" s="42">
        <f t="shared" si="54"/>
        <v>5.4996608792547846E-4</v>
      </c>
      <c r="BJ39" s="42">
        <f t="shared" si="54"/>
        <v>5.5018784844480329E-4</v>
      </c>
      <c r="BK39" t="str">
        <f t="shared" si="3"/>
        <v>09_ROK</v>
      </c>
      <c r="BL39" t="str">
        <f t="shared" si="4"/>
        <v>d_ind_cem_16_2_industrial_waste</v>
      </c>
      <c r="BO39" s="8">
        <f t="shared" si="5"/>
        <v>29.274021864000002</v>
      </c>
      <c r="BP39" s="8">
        <f t="shared" si="6"/>
        <v>30.674129652000001</v>
      </c>
      <c r="BQ39" s="8" cm="1">
        <f t="array" ref="BQ39">K39*INDEX(prod_est,$G39+$H39-1,MATCH(BQ$14,$BP$14:$DP$14,0))</f>
        <v>30.531983906826369</v>
      </c>
      <c r="BR39" s="8" cm="1">
        <f t="array" ref="BR39">L39*INDEX(prod_est,$G39+$H39-1,MATCH(BR$14,$BP$14:$DP$14,0))</f>
        <v>29.16311514153632</v>
      </c>
      <c r="BS39" s="8" cm="1">
        <f t="array" ref="BS39">M39*INDEX(prod_est,$G39+$H39-1,MATCH(BS$14,$BP$14:$DP$14,0))</f>
        <v>29.283956944762753</v>
      </c>
      <c r="BT39" s="8" cm="1">
        <f t="array" ref="BT39">N39*INDEX(prod_est,$G39+$H39-1,MATCH(BT$14,$BP$14:$DP$14,0))</f>
        <v>29.392029092490723</v>
      </c>
      <c r="BU39" s="8" cm="1">
        <f t="array" ref="BU39">O39*INDEX(prod_est,$G39+$H39-1,MATCH(BU$14,$BP$14:$DP$14,0))</f>
        <v>29.487722139288298</v>
      </c>
      <c r="BV39" s="8" cm="1">
        <f t="array" ref="BV39">P39*INDEX(prod_est,$G39+$H39-1,MATCH(BV$14,$BP$14:$DP$14,0))</f>
        <v>29.571576592531425</v>
      </c>
      <c r="BW39" s="8" cm="1">
        <f t="array" ref="BW39">Q39*INDEX(prod_est,$G39+$H39-1,MATCH(BW$14,$BP$14:$DP$14,0))</f>
        <v>29.644414031152177</v>
      </c>
      <c r="BX39" s="8" cm="1">
        <f t="array" ref="BX39">R39*INDEX(prod_est,$G39+$H39-1,MATCH(BX$14,$BP$14:$DP$14,0))</f>
        <v>29.707424557108865</v>
      </c>
      <c r="BY39" s="8" cm="1">
        <f t="array" ref="BY39">S39*INDEX(prod_est,$G39+$H39-1,MATCH(BY$14,$BP$14:$DP$14,0))</f>
        <v>29.760847382277877</v>
      </c>
      <c r="BZ39" s="8" cm="1">
        <f t="array" ref="BZ39">T39*INDEX(prod_est,$G39+$H39-1,MATCH(BZ$14,$BP$14:$DP$14,0))</f>
        <v>29.636403731171995</v>
      </c>
      <c r="CA39" s="8" cm="1">
        <f t="array" ref="CA39">U39*INDEX(prod_est,$G39+$H39-1,MATCH(CA$14,$BP$14:$DP$14,0))</f>
        <v>29.50494520146178</v>
      </c>
      <c r="CB39" s="8" cm="1">
        <f t="array" ref="CB39">V39*INDEX(prod_est,$G39+$H39-1,MATCH(CB$14,$BP$14:$DP$14,0))</f>
        <v>29.367657804483194</v>
      </c>
      <c r="CC39" s="8" cm="1">
        <f t="array" ref="CC39">W39*INDEX(prod_est,$G39+$H39-1,MATCH(CC$14,$BP$14:$DP$14,0))</f>
        <v>29.339360362763816</v>
      </c>
      <c r="CD39" s="8" cm="1">
        <f t="array" ref="CD39">X39*INDEX(prod_est,$G39+$H39-1,MATCH(CD$14,$BP$14:$DP$14,0))</f>
        <v>29.307714430471876</v>
      </c>
      <c r="CE39" s="8" cm="1">
        <f t="array" ref="CE39">Y39*INDEX(prod_est,$G39+$H39-1,MATCH(CE$14,$BP$14:$DP$14,0))</f>
        <v>29.272435837561119</v>
      </c>
      <c r="CF39" s="8" cm="1">
        <f t="array" ref="CF39">Z39*INDEX(prod_est,$G39+$H39-1,MATCH(CF$14,$BP$14:$DP$14,0))</f>
        <v>29.233388274860467</v>
      </c>
      <c r="CG39" s="8" cm="1">
        <f t="array" ref="CG39">AA39*INDEX(prod_est,$G39+$H39-1,MATCH(CG$14,$BP$14:$DP$14,0))</f>
        <v>29.191787272085932</v>
      </c>
      <c r="CH39" s="8" cm="1">
        <f t="array" ref="CH39">AB39*INDEX(prod_est,$G39+$H39-1,MATCH(CH$14,$BP$14:$DP$14,0))</f>
        <v>29.147158957009882</v>
      </c>
      <c r="CI39" s="8" cm="1">
        <f t="array" ref="CI39">AC39*INDEX(prod_est,$G39+$H39-1,MATCH(CI$14,$BP$14:$DP$14,0))</f>
        <v>29.099862646389752</v>
      </c>
      <c r="CJ39" s="8" cm="1">
        <f t="array" ref="CJ39">AD39*INDEX(prod_est,$G39+$H39-1,MATCH(CJ$14,$BP$14:$DP$14,0))</f>
        <v>29.051044702355508</v>
      </c>
      <c r="CK39" s="8" cm="1">
        <f t="array" ref="CK39">AE39*INDEX(prod_est,$G39+$H39-1,MATCH(CK$14,$BP$14:$DP$14,0))</f>
        <v>29.000661711626442</v>
      </c>
      <c r="CL39" s="8" cm="1">
        <f t="array" ref="CL39">AF39*INDEX(prod_est,$G39+$H39-1,MATCH(CL$14,$BP$14:$DP$14,0))</f>
        <v>28.948860459029468</v>
      </c>
      <c r="CM39" s="8" cm="1">
        <f t="array" ref="CM39">AG39*INDEX(prod_est,$G39+$H39-1,MATCH(CM$14,$BP$14:$DP$14,0))</f>
        <v>28.753604378473582</v>
      </c>
      <c r="CN39" s="8" cm="1">
        <f t="array" ref="CN39">AH39*INDEX(prod_est,$G39+$H39-1,MATCH(CN$14,$BP$14:$DP$14,0))</f>
        <v>28.557531021135606</v>
      </c>
      <c r="CO39" s="8" cm="1">
        <f t="array" ref="CO39">AI39*INDEX(prod_est,$G39+$H39-1,MATCH(CO$14,$BP$14:$DP$14,0))</f>
        <v>28.361244708371061</v>
      </c>
      <c r="CP39" s="8" cm="1">
        <f t="array" ref="CP39">AJ39*INDEX(prod_est,$G39+$H39-1,MATCH(CP$14,$BP$14:$DP$14,0))</f>
        <v>28.164964287134879</v>
      </c>
      <c r="CQ39" s="8" cm="1">
        <f t="array" ref="CQ39">AK39*INDEX(prod_est,$G39+$H39-1,MATCH(CQ$14,$BP$14:$DP$14,0))</f>
        <v>27.968934001400925</v>
      </c>
      <c r="CR39" s="8" cm="1">
        <f t="array" ref="CR39">AL39*INDEX(prod_est,$G39+$H39-1,MATCH(CR$14,$BP$14:$DP$14,0))</f>
        <v>27.997448749333991</v>
      </c>
      <c r="CS39" s="8" cm="1">
        <f t="array" ref="CS39">AM39*INDEX(prod_est,$G39+$H39-1,MATCH(CS$14,$BP$14:$DP$14,0))</f>
        <v>28.025258645528481</v>
      </c>
      <c r="CT39" s="8" cm="1">
        <f t="array" ref="CT39">AN39*INDEX(prod_est,$G39+$H39-1,MATCH(CT$14,$BP$14:$DP$14,0))</f>
        <v>28.052312949499463</v>
      </c>
      <c r="CU39" s="8" cm="1">
        <f t="array" ref="CU39">AO39*INDEX(prod_est,$G39+$H39-1,MATCH(CU$14,$BP$14:$DP$14,0))</f>
        <v>28.079240554161899</v>
      </c>
      <c r="CV39" s="8" cm="1">
        <f t="array" ref="CV39">AP39*INDEX(prod_est,$G39+$H39-1,MATCH(CV$14,$BP$14:$DP$14,0))</f>
        <v>28.105940149285761</v>
      </c>
      <c r="CW39" cm="1">
        <f t="array" ref="CW39">AQ39*INDEX(prod_est,$G39+$H39-1,MATCH(CW$14,$BP$14:$DP$14,0))</f>
        <v>28.117273189668538</v>
      </c>
      <c r="CX39" cm="1">
        <f t="array" ref="CX39">AR39*INDEX(prod_est,$G39+$H39-1,MATCH(CX$14,$BP$14:$DP$14,0))</f>
        <v>28.128610799825665</v>
      </c>
      <c r="CY39" cm="1">
        <f t="array" ref="CY39">AS39*INDEX(prod_est,$G39+$H39-1,MATCH(CY$14,$BP$14:$DP$14,0))</f>
        <v>28.139952981599787</v>
      </c>
      <c r="CZ39" cm="1">
        <f t="array" ref="CZ39">AT39*INDEX(prod_est,$G39+$H39-1,MATCH(CZ$14,$BP$14:$DP$14,0))</f>
        <v>28.151299736834307</v>
      </c>
      <c r="DA39" cm="1">
        <f t="array" ref="DA39">AU39*INDEX(prod_est,$G39+$H39-1,MATCH(DA$14,$BP$14:$DP$14,0))</f>
        <v>28.162651067373357</v>
      </c>
      <c r="DB39" cm="1">
        <f t="array" ref="DB39">AV39*INDEX(prod_est,$G39+$H39-1,MATCH(DB$14,$BP$14:$DP$14,0))</f>
        <v>28.174006975061818</v>
      </c>
      <c r="DC39" cm="1">
        <f t="array" ref="DC39">AW39*INDEX(prod_est,$G39+$H39-1,MATCH(DC$14,$BP$14:$DP$14,0))</f>
        <v>28.185367461745312</v>
      </c>
      <c r="DD39" cm="1">
        <f t="array" ref="DD39">AX39*INDEX(prod_est,$G39+$H39-1,MATCH(DD$14,$BP$14:$DP$14,0))</f>
        <v>28.196732529270214</v>
      </c>
      <c r="DE39" cm="1">
        <f t="array" ref="DE39">AY39*INDEX(prod_est,$G39+$H39-1,MATCH(DE$14,$BP$14:$DP$14,0))</f>
        <v>28.208102179483635</v>
      </c>
      <c r="DF39" cm="1">
        <f t="array" ref="DF39">AZ39*INDEX(prod_est,$G39+$H39-1,MATCH(DF$14,$BP$14:$DP$14,0))</f>
        <v>28.21947641423343</v>
      </c>
      <c r="DG39" cm="1">
        <f t="array" ref="DG39">BA39*INDEX(prod_est,$G39+$H39-1,MATCH(DG$14,$BP$14:$DP$14,0))</f>
        <v>28.2308552353682</v>
      </c>
      <c r="DH39" cm="1">
        <f t="array" ref="DH39">BB39*INDEX(prod_est,$G39+$H39-1,MATCH(DH$14,$BP$14:$DP$14,0))</f>
        <v>28.242238644737302</v>
      </c>
      <c r="DI39" cm="1">
        <f t="array" ref="DI39">BC39*INDEX(prod_est,$G39+$H39-1,MATCH(DI$14,$BP$14:$DP$14,0))</f>
        <v>28.253626644190827</v>
      </c>
      <c r="DJ39" cm="1">
        <f t="array" ref="DJ39">BD39*INDEX(prod_est,$G39+$H39-1,MATCH(DJ$14,$BP$14:$DP$14,0))</f>
        <v>28.265019235579615</v>
      </c>
      <c r="DK39" cm="1">
        <f t="array" ref="DK39">BE39*INDEX(prod_est,$G39+$H39-1,MATCH(DK$14,$BP$14:$DP$14,0))</f>
        <v>28.276416420755254</v>
      </c>
      <c r="DL39" cm="1">
        <f t="array" ref="DL39">BF39*INDEX(prod_est,$G39+$H39-1,MATCH(DL$14,$BP$14:$DP$14,0))</f>
        <v>28.287818201570076</v>
      </c>
      <c r="DM39" cm="1">
        <f t="array" ref="DM39">BG39*INDEX(prod_est,$G39+$H39-1,MATCH(DM$14,$BP$14:$DP$14,0))</f>
        <v>28.299224579877162</v>
      </c>
      <c r="DN39" cm="1">
        <f t="array" ref="DN39">BH39*INDEX(prod_est,$G39+$H39-1,MATCH(DN$14,$BP$14:$DP$14,0))</f>
        <v>28.310635557530336</v>
      </c>
      <c r="DO39" cm="1">
        <f t="array" ref="DO39">BI39*INDEX(prod_est,$G39+$H39-1,MATCH(DO$14,$BP$14:$DP$14,0))</f>
        <v>28.322051136384182</v>
      </c>
      <c r="DP39" cm="1">
        <f t="array" ref="DP39">BJ39*INDEX(prod_est,$G39+$H39-1,MATCH(DP$14,$BP$14:$DP$14,0))</f>
        <v>28.333471318294016</v>
      </c>
    </row>
    <row r="40" spans="1:120" x14ac:dyDescent="0.25">
      <c r="A40" t="s">
        <v>45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129</v>
      </c>
      <c r="H40">
        <f>IFERROR(MATCH(D40,Production_est!$D$4:$D$339,0),"-")</f>
        <v>6</v>
      </c>
      <c r="I40" s="8" cm="1">
        <f t="array" ref="I40">IFERROR(INDEX(Production_est!$E$4:$E$339,H40+G40-1),"-")</f>
        <v>56933.199907403301</v>
      </c>
      <c r="J40" s="42">
        <f t="shared" si="0"/>
        <v>0</v>
      </c>
      <c r="K40" s="42">
        <f t="shared" ref="K40:AP40" si="55">J40*(1-$F$4)</f>
        <v>0</v>
      </c>
      <c r="L40" s="42">
        <f t="shared" si="55"/>
        <v>0</v>
      </c>
      <c r="M40" s="42">
        <f t="shared" si="55"/>
        <v>0</v>
      </c>
      <c r="N40" s="42">
        <f t="shared" si="55"/>
        <v>0</v>
      </c>
      <c r="O40" s="42">
        <f t="shared" si="55"/>
        <v>0</v>
      </c>
      <c r="P40" s="42">
        <f t="shared" si="55"/>
        <v>0</v>
      </c>
      <c r="Q40" s="42">
        <f t="shared" si="55"/>
        <v>0</v>
      </c>
      <c r="R40" s="42">
        <f t="shared" si="55"/>
        <v>0</v>
      </c>
      <c r="S40" s="42">
        <f t="shared" si="55"/>
        <v>0</v>
      </c>
      <c r="T40" s="42">
        <f t="shared" si="55"/>
        <v>0</v>
      </c>
      <c r="U40" s="42">
        <f t="shared" si="55"/>
        <v>0</v>
      </c>
      <c r="V40" s="42">
        <f t="shared" si="55"/>
        <v>0</v>
      </c>
      <c r="W40" s="42">
        <f t="shared" si="55"/>
        <v>0</v>
      </c>
      <c r="X40" s="42">
        <f t="shared" si="55"/>
        <v>0</v>
      </c>
      <c r="Y40" s="42">
        <f t="shared" si="55"/>
        <v>0</v>
      </c>
      <c r="Z40" s="42">
        <f t="shared" si="55"/>
        <v>0</v>
      </c>
      <c r="AA40" s="42">
        <f t="shared" si="55"/>
        <v>0</v>
      </c>
      <c r="AB40" s="42">
        <f t="shared" si="55"/>
        <v>0</v>
      </c>
      <c r="AC40" s="42">
        <f t="shared" si="55"/>
        <v>0</v>
      </c>
      <c r="AD40" s="42">
        <f t="shared" si="55"/>
        <v>0</v>
      </c>
      <c r="AE40" s="42">
        <f t="shared" si="55"/>
        <v>0</v>
      </c>
      <c r="AF40" s="42">
        <f t="shared" si="55"/>
        <v>0</v>
      </c>
      <c r="AG40" s="42">
        <f t="shared" si="55"/>
        <v>0</v>
      </c>
      <c r="AH40" s="42">
        <f t="shared" si="55"/>
        <v>0</v>
      </c>
      <c r="AI40" s="42">
        <f t="shared" si="55"/>
        <v>0</v>
      </c>
      <c r="AJ40" s="42">
        <f t="shared" si="55"/>
        <v>0</v>
      </c>
      <c r="AK40" s="42">
        <f t="shared" si="55"/>
        <v>0</v>
      </c>
      <c r="AL40" s="42">
        <f t="shared" si="55"/>
        <v>0</v>
      </c>
      <c r="AM40" s="42">
        <f t="shared" si="55"/>
        <v>0</v>
      </c>
      <c r="AN40" s="42">
        <f t="shared" si="55"/>
        <v>0</v>
      </c>
      <c r="AO40" s="42">
        <f t="shared" si="55"/>
        <v>0</v>
      </c>
      <c r="AP40" s="42">
        <f t="shared" si="55"/>
        <v>0</v>
      </c>
      <c r="AQ40" s="42">
        <f t="shared" ref="AQ40:BJ40" si="56">AP40*(1-$F$4)</f>
        <v>0</v>
      </c>
      <c r="AR40" s="42">
        <f t="shared" si="56"/>
        <v>0</v>
      </c>
      <c r="AS40" s="42">
        <f t="shared" si="56"/>
        <v>0</v>
      </c>
      <c r="AT40" s="42">
        <f t="shared" si="56"/>
        <v>0</v>
      </c>
      <c r="AU40" s="42">
        <f t="shared" si="56"/>
        <v>0</v>
      </c>
      <c r="AV40" s="42">
        <f t="shared" si="56"/>
        <v>0</v>
      </c>
      <c r="AW40" s="42">
        <f t="shared" si="56"/>
        <v>0</v>
      </c>
      <c r="AX40" s="42">
        <f t="shared" si="56"/>
        <v>0</v>
      </c>
      <c r="AY40" s="42">
        <f t="shared" si="56"/>
        <v>0</v>
      </c>
      <c r="AZ40" s="42">
        <f t="shared" si="56"/>
        <v>0</v>
      </c>
      <c r="BA40" s="42">
        <f t="shared" si="56"/>
        <v>0</v>
      </c>
      <c r="BB40" s="42">
        <f t="shared" si="56"/>
        <v>0</v>
      </c>
      <c r="BC40" s="42">
        <f t="shared" si="56"/>
        <v>0</v>
      </c>
      <c r="BD40" s="42">
        <f t="shared" si="56"/>
        <v>0</v>
      </c>
      <c r="BE40" s="42">
        <f t="shared" si="56"/>
        <v>0</v>
      </c>
      <c r="BF40" s="42">
        <f t="shared" si="56"/>
        <v>0</v>
      </c>
      <c r="BG40" s="42">
        <f t="shared" si="56"/>
        <v>0</v>
      </c>
      <c r="BH40" s="42">
        <f t="shared" si="56"/>
        <v>0</v>
      </c>
      <c r="BI40" s="42">
        <f t="shared" si="56"/>
        <v>0</v>
      </c>
      <c r="BJ40" s="42">
        <f t="shared" si="56"/>
        <v>0</v>
      </c>
      <c r="BK40" t="str">
        <f t="shared" si="3"/>
        <v>09_ROK</v>
      </c>
      <c r="BL40" t="str">
        <f t="shared" si="4"/>
        <v>d_ind_cem_16_3_msw_ren</v>
      </c>
      <c r="BO40" s="8">
        <f t="shared" si="5"/>
        <v>0</v>
      </c>
      <c r="BP40" s="8">
        <f t="shared" si="6"/>
        <v>0</v>
      </c>
      <c r="BQ40" s="8" cm="1">
        <f t="array" ref="BQ40">K40*INDEX(prod_est,$G40+$H40-1,MATCH(BQ$14,$BP$14:$DP$14,0))</f>
        <v>0</v>
      </c>
      <c r="BR40" s="8" cm="1">
        <f t="array" ref="BR40">L40*INDEX(prod_est,$G40+$H40-1,MATCH(BR$14,$BP$14:$DP$14,0))</f>
        <v>0</v>
      </c>
      <c r="BS40" s="8" cm="1">
        <f t="array" ref="BS40">M40*INDEX(prod_est,$G40+$H40-1,MATCH(BS$14,$BP$14:$DP$14,0))</f>
        <v>0</v>
      </c>
      <c r="BT40" s="8" cm="1">
        <f t="array" ref="BT40">N40*INDEX(prod_est,$G40+$H40-1,MATCH(BT$14,$BP$14:$DP$14,0))</f>
        <v>0</v>
      </c>
      <c r="BU40" s="8" cm="1">
        <f t="array" ref="BU40">O40*INDEX(prod_est,$G40+$H40-1,MATCH(BU$14,$BP$14:$DP$14,0))</f>
        <v>0</v>
      </c>
      <c r="BV40" s="8" cm="1">
        <f t="array" ref="BV40">P40*INDEX(prod_est,$G40+$H40-1,MATCH(BV$14,$BP$14:$DP$14,0))</f>
        <v>0</v>
      </c>
      <c r="BW40" s="8" cm="1">
        <f t="array" ref="BW40">Q40*INDEX(prod_est,$G40+$H40-1,MATCH(BW$14,$BP$14:$DP$14,0))</f>
        <v>0</v>
      </c>
      <c r="BX40" s="8" cm="1">
        <f t="array" ref="BX40">R40*INDEX(prod_est,$G40+$H40-1,MATCH(BX$14,$BP$14:$DP$14,0))</f>
        <v>0</v>
      </c>
      <c r="BY40" s="8" cm="1">
        <f t="array" ref="BY40">S40*INDEX(prod_est,$G40+$H40-1,MATCH(BY$14,$BP$14:$DP$14,0))</f>
        <v>0</v>
      </c>
      <c r="BZ40" s="8" cm="1">
        <f t="array" ref="BZ40">T40*INDEX(prod_est,$G40+$H40-1,MATCH(BZ$14,$BP$14:$DP$14,0))</f>
        <v>0</v>
      </c>
      <c r="CA40" s="8" cm="1">
        <f t="array" ref="CA40">U40*INDEX(prod_est,$G40+$H40-1,MATCH(CA$14,$BP$14:$DP$14,0))</f>
        <v>0</v>
      </c>
      <c r="CB40" s="8" cm="1">
        <f t="array" ref="CB40">V40*INDEX(prod_est,$G40+$H40-1,MATCH(CB$14,$BP$14:$DP$14,0))</f>
        <v>0</v>
      </c>
      <c r="CC40" s="8" cm="1">
        <f t="array" ref="CC40">W40*INDEX(prod_est,$G40+$H40-1,MATCH(CC$14,$BP$14:$DP$14,0))</f>
        <v>0</v>
      </c>
      <c r="CD40" s="8" cm="1">
        <f t="array" ref="CD40">X40*INDEX(prod_est,$G40+$H40-1,MATCH(CD$14,$BP$14:$DP$14,0))</f>
        <v>0</v>
      </c>
      <c r="CE40" s="8" cm="1">
        <f t="array" ref="CE40">Y40*INDEX(prod_est,$G40+$H40-1,MATCH(CE$14,$BP$14:$DP$14,0))</f>
        <v>0</v>
      </c>
      <c r="CF40" s="8" cm="1">
        <f t="array" ref="CF40">Z40*INDEX(prod_est,$G40+$H40-1,MATCH(CF$14,$BP$14:$DP$14,0))</f>
        <v>0</v>
      </c>
      <c r="CG40" s="8" cm="1">
        <f t="array" ref="CG40">AA40*INDEX(prod_est,$G40+$H40-1,MATCH(CG$14,$BP$14:$DP$14,0))</f>
        <v>0</v>
      </c>
      <c r="CH40" s="8" cm="1">
        <f t="array" ref="CH40">AB40*INDEX(prod_est,$G40+$H40-1,MATCH(CH$14,$BP$14:$DP$14,0))</f>
        <v>0</v>
      </c>
      <c r="CI40" s="8" cm="1">
        <f t="array" ref="CI40">AC40*INDEX(prod_est,$G40+$H40-1,MATCH(CI$14,$BP$14:$DP$14,0))</f>
        <v>0</v>
      </c>
      <c r="CJ40" s="8" cm="1">
        <f t="array" ref="CJ40">AD40*INDEX(prod_est,$G40+$H40-1,MATCH(CJ$14,$BP$14:$DP$14,0))</f>
        <v>0</v>
      </c>
      <c r="CK40" s="8" cm="1">
        <f t="array" ref="CK40">AE40*INDEX(prod_est,$G40+$H40-1,MATCH(CK$14,$BP$14:$DP$14,0))</f>
        <v>0</v>
      </c>
      <c r="CL40" s="8" cm="1">
        <f t="array" ref="CL40">AF40*INDEX(prod_est,$G40+$H40-1,MATCH(CL$14,$BP$14:$DP$14,0))</f>
        <v>0</v>
      </c>
      <c r="CM40" s="8" cm="1">
        <f t="array" ref="CM40">AG40*INDEX(prod_est,$G40+$H40-1,MATCH(CM$14,$BP$14:$DP$14,0))</f>
        <v>0</v>
      </c>
      <c r="CN40" s="8" cm="1">
        <f t="array" ref="CN40">AH40*INDEX(prod_est,$G40+$H40-1,MATCH(CN$14,$BP$14:$DP$14,0))</f>
        <v>0</v>
      </c>
      <c r="CO40" s="8" cm="1">
        <f t="array" ref="CO40">AI40*INDEX(prod_est,$G40+$H40-1,MATCH(CO$14,$BP$14:$DP$14,0))</f>
        <v>0</v>
      </c>
      <c r="CP40" s="8" cm="1">
        <f t="array" ref="CP40">AJ40*INDEX(prod_est,$G40+$H40-1,MATCH(CP$14,$BP$14:$DP$14,0))</f>
        <v>0</v>
      </c>
      <c r="CQ40" s="8" cm="1">
        <f t="array" ref="CQ40">AK40*INDEX(prod_est,$G40+$H40-1,MATCH(CQ$14,$BP$14:$DP$14,0))</f>
        <v>0</v>
      </c>
      <c r="CR40" s="8" cm="1">
        <f t="array" ref="CR40">AL40*INDEX(prod_est,$G40+$H40-1,MATCH(CR$14,$BP$14:$DP$14,0))</f>
        <v>0</v>
      </c>
      <c r="CS40" s="8" cm="1">
        <f t="array" ref="CS40">AM40*INDEX(prod_est,$G40+$H40-1,MATCH(CS$14,$BP$14:$DP$14,0))</f>
        <v>0</v>
      </c>
      <c r="CT40" s="8" cm="1">
        <f t="array" ref="CT40">AN40*INDEX(prod_est,$G40+$H40-1,MATCH(CT$14,$BP$14:$DP$14,0))</f>
        <v>0</v>
      </c>
      <c r="CU40" s="8" cm="1">
        <f t="array" ref="CU40">AO40*INDEX(prod_est,$G40+$H40-1,MATCH(CU$14,$BP$14:$DP$14,0))</f>
        <v>0</v>
      </c>
      <c r="CV40" s="8" cm="1">
        <f t="array" ref="CV40">AP40*INDEX(prod_est,$G40+$H40-1,MATCH(CV$14,$BP$14:$DP$14,0))</f>
        <v>0</v>
      </c>
      <c r="CW40" cm="1">
        <f t="array" ref="CW40">AQ40*INDEX(prod_est,$G40+$H40-1,MATCH(CW$14,$BP$14:$DP$14,0))</f>
        <v>0</v>
      </c>
      <c r="CX40" cm="1">
        <f t="array" ref="CX40">AR40*INDEX(prod_est,$G40+$H40-1,MATCH(CX$14,$BP$14:$DP$14,0))</f>
        <v>0</v>
      </c>
      <c r="CY40" cm="1">
        <f t="array" ref="CY40">AS40*INDEX(prod_est,$G40+$H40-1,MATCH(CY$14,$BP$14:$DP$14,0))</f>
        <v>0</v>
      </c>
      <c r="CZ40" cm="1">
        <f t="array" ref="CZ40">AT40*INDEX(prod_est,$G40+$H40-1,MATCH(CZ$14,$BP$14:$DP$14,0))</f>
        <v>0</v>
      </c>
      <c r="DA40" cm="1">
        <f t="array" ref="DA40">AU40*INDEX(prod_est,$G40+$H40-1,MATCH(DA$14,$BP$14:$DP$14,0))</f>
        <v>0</v>
      </c>
      <c r="DB40" cm="1">
        <f t="array" ref="DB40">AV40*INDEX(prod_est,$G40+$H40-1,MATCH(DB$14,$BP$14:$DP$14,0))</f>
        <v>0</v>
      </c>
      <c r="DC40" cm="1">
        <f t="array" ref="DC40">AW40*INDEX(prod_est,$G40+$H40-1,MATCH(DC$14,$BP$14:$DP$14,0))</f>
        <v>0</v>
      </c>
      <c r="DD40" cm="1">
        <f t="array" ref="DD40">AX40*INDEX(prod_est,$G40+$H40-1,MATCH(DD$14,$BP$14:$DP$14,0))</f>
        <v>0</v>
      </c>
      <c r="DE40" cm="1">
        <f t="array" ref="DE40">AY40*INDEX(prod_est,$G40+$H40-1,MATCH(DE$14,$BP$14:$DP$14,0))</f>
        <v>0</v>
      </c>
      <c r="DF40" cm="1">
        <f t="array" ref="DF40">AZ40*INDEX(prod_est,$G40+$H40-1,MATCH(DF$14,$BP$14:$DP$14,0))</f>
        <v>0</v>
      </c>
      <c r="DG40" cm="1">
        <f t="array" ref="DG40">BA40*INDEX(prod_est,$G40+$H40-1,MATCH(DG$14,$BP$14:$DP$14,0))</f>
        <v>0</v>
      </c>
      <c r="DH40" cm="1">
        <f t="array" ref="DH40">BB40*INDEX(prod_est,$G40+$H40-1,MATCH(DH$14,$BP$14:$DP$14,0))</f>
        <v>0</v>
      </c>
      <c r="DI40" cm="1">
        <f t="array" ref="DI40">BC40*INDEX(prod_est,$G40+$H40-1,MATCH(DI$14,$BP$14:$DP$14,0))</f>
        <v>0</v>
      </c>
      <c r="DJ40" cm="1">
        <f t="array" ref="DJ40">BD40*INDEX(prod_est,$G40+$H40-1,MATCH(DJ$14,$BP$14:$DP$14,0))</f>
        <v>0</v>
      </c>
      <c r="DK40" cm="1">
        <f t="array" ref="DK40">BE40*INDEX(prod_est,$G40+$H40-1,MATCH(DK$14,$BP$14:$DP$14,0))</f>
        <v>0</v>
      </c>
      <c r="DL40" cm="1">
        <f t="array" ref="DL40">BF40*INDEX(prod_est,$G40+$H40-1,MATCH(DL$14,$BP$14:$DP$14,0))</f>
        <v>0</v>
      </c>
      <c r="DM40" cm="1">
        <f t="array" ref="DM40">BG40*INDEX(prod_est,$G40+$H40-1,MATCH(DM$14,$BP$14:$DP$14,0))</f>
        <v>0</v>
      </c>
      <c r="DN40" cm="1">
        <f t="array" ref="DN40">BH40*INDEX(prod_est,$G40+$H40-1,MATCH(DN$14,$BP$14:$DP$14,0))</f>
        <v>0</v>
      </c>
      <c r="DO40" cm="1">
        <f t="array" ref="DO40">BI40*INDEX(prod_est,$G40+$H40-1,MATCH(DO$14,$BP$14:$DP$14,0))</f>
        <v>0</v>
      </c>
      <c r="DP40" cm="1">
        <f t="array" ref="DP40">BJ40*INDEX(prod_est,$G40+$H40-1,MATCH(DP$14,$BP$14:$DP$14,0))</f>
        <v>0</v>
      </c>
    </row>
    <row r="41" spans="1:120" x14ac:dyDescent="0.25">
      <c r="A41" t="s">
        <v>45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129</v>
      </c>
      <c r="H41">
        <f>IFERROR(MATCH(D41,Production_est!$D$4:$D$339,0),"-")</f>
        <v>6</v>
      </c>
      <c r="I41" s="8" cm="1">
        <f t="array" ref="I41">IFERROR(INDEX(Production_est!$E$4:$E$339,H41+G41-1),"-")</f>
        <v>56933.199907403301</v>
      </c>
      <c r="J41" s="42">
        <f t="shared" si="0"/>
        <v>0</v>
      </c>
      <c r="K41" s="42">
        <f t="shared" ref="K41:AP41" si="57">J41*(1-$F$4)</f>
        <v>0</v>
      </c>
      <c r="L41" s="42">
        <f t="shared" si="57"/>
        <v>0</v>
      </c>
      <c r="M41" s="42">
        <f t="shared" si="57"/>
        <v>0</v>
      </c>
      <c r="N41" s="42">
        <f t="shared" si="57"/>
        <v>0</v>
      </c>
      <c r="O41" s="42">
        <f t="shared" si="57"/>
        <v>0</v>
      </c>
      <c r="P41" s="42">
        <f t="shared" si="57"/>
        <v>0</v>
      </c>
      <c r="Q41" s="42">
        <f t="shared" si="57"/>
        <v>0</v>
      </c>
      <c r="R41" s="42">
        <f t="shared" si="57"/>
        <v>0</v>
      </c>
      <c r="S41" s="42">
        <f t="shared" si="57"/>
        <v>0</v>
      </c>
      <c r="T41" s="42">
        <f t="shared" si="57"/>
        <v>0</v>
      </c>
      <c r="U41" s="42">
        <f t="shared" si="57"/>
        <v>0</v>
      </c>
      <c r="V41" s="42">
        <f t="shared" si="57"/>
        <v>0</v>
      </c>
      <c r="W41" s="42">
        <f t="shared" si="57"/>
        <v>0</v>
      </c>
      <c r="X41" s="42">
        <f t="shared" si="57"/>
        <v>0</v>
      </c>
      <c r="Y41" s="42">
        <f t="shared" si="57"/>
        <v>0</v>
      </c>
      <c r="Z41" s="42">
        <f t="shared" si="57"/>
        <v>0</v>
      </c>
      <c r="AA41" s="42">
        <f t="shared" si="57"/>
        <v>0</v>
      </c>
      <c r="AB41" s="42">
        <f t="shared" si="57"/>
        <v>0</v>
      </c>
      <c r="AC41" s="42">
        <f t="shared" si="57"/>
        <v>0</v>
      </c>
      <c r="AD41" s="42">
        <f t="shared" si="57"/>
        <v>0</v>
      </c>
      <c r="AE41" s="42">
        <f t="shared" si="57"/>
        <v>0</v>
      </c>
      <c r="AF41" s="42">
        <f t="shared" si="57"/>
        <v>0</v>
      </c>
      <c r="AG41" s="42">
        <f t="shared" si="57"/>
        <v>0</v>
      </c>
      <c r="AH41" s="42">
        <f t="shared" si="57"/>
        <v>0</v>
      </c>
      <c r="AI41" s="42">
        <f t="shared" si="57"/>
        <v>0</v>
      </c>
      <c r="AJ41" s="42">
        <f t="shared" si="57"/>
        <v>0</v>
      </c>
      <c r="AK41" s="42">
        <f t="shared" si="57"/>
        <v>0</v>
      </c>
      <c r="AL41" s="42">
        <f t="shared" si="57"/>
        <v>0</v>
      </c>
      <c r="AM41" s="42">
        <f t="shared" si="57"/>
        <v>0</v>
      </c>
      <c r="AN41" s="42">
        <f t="shared" si="57"/>
        <v>0</v>
      </c>
      <c r="AO41" s="42">
        <f t="shared" si="57"/>
        <v>0</v>
      </c>
      <c r="AP41" s="42">
        <f t="shared" si="57"/>
        <v>0</v>
      </c>
      <c r="AQ41" s="42">
        <f t="shared" ref="AQ41:BJ46" si="58">AP41*(1-$F$4)</f>
        <v>0</v>
      </c>
      <c r="AR41" s="42">
        <f t="shared" si="58"/>
        <v>0</v>
      </c>
      <c r="AS41" s="42">
        <f t="shared" si="58"/>
        <v>0</v>
      </c>
      <c r="AT41" s="42">
        <f t="shared" si="58"/>
        <v>0</v>
      </c>
      <c r="AU41" s="42">
        <f t="shared" si="58"/>
        <v>0</v>
      </c>
      <c r="AV41" s="42">
        <f t="shared" si="58"/>
        <v>0</v>
      </c>
      <c r="AW41" s="42">
        <f t="shared" si="58"/>
        <v>0</v>
      </c>
      <c r="AX41" s="42">
        <f t="shared" si="58"/>
        <v>0</v>
      </c>
      <c r="AY41" s="42">
        <f t="shared" si="58"/>
        <v>0</v>
      </c>
      <c r="AZ41" s="42">
        <f t="shared" si="58"/>
        <v>0</v>
      </c>
      <c r="BA41" s="42">
        <f t="shared" si="58"/>
        <v>0</v>
      </c>
      <c r="BB41" s="42">
        <f t="shared" si="58"/>
        <v>0</v>
      </c>
      <c r="BC41" s="42">
        <f t="shared" si="58"/>
        <v>0</v>
      </c>
      <c r="BD41" s="42">
        <f t="shared" si="58"/>
        <v>0</v>
      </c>
      <c r="BE41" s="42">
        <f t="shared" si="58"/>
        <v>0</v>
      </c>
      <c r="BF41" s="42">
        <f t="shared" si="58"/>
        <v>0</v>
      </c>
      <c r="BG41" s="42">
        <f t="shared" si="58"/>
        <v>0</v>
      </c>
      <c r="BH41" s="42">
        <f t="shared" si="58"/>
        <v>0</v>
      </c>
      <c r="BI41" s="42">
        <f t="shared" si="58"/>
        <v>0</v>
      </c>
      <c r="BJ41" s="42">
        <f t="shared" si="58"/>
        <v>0</v>
      </c>
      <c r="BK41" t="str">
        <f t="shared" si="3"/>
        <v>09_ROK</v>
      </c>
      <c r="BL41" t="str">
        <f t="shared" si="4"/>
        <v>d_ind_cem_16_4_msw_nonr</v>
      </c>
      <c r="BO41" s="8">
        <f t="shared" si="5"/>
        <v>0</v>
      </c>
      <c r="BP41" s="8">
        <f t="shared" si="6"/>
        <v>0</v>
      </c>
      <c r="BQ41" s="8" cm="1">
        <f t="array" ref="BQ41">K41*INDEX(prod_est,$G41+$H41-1,MATCH(BQ$14,$BP$14:$DP$14,0))</f>
        <v>0</v>
      </c>
      <c r="BR41" s="8" cm="1">
        <f t="array" ref="BR41">L41*INDEX(prod_est,$G41+$H41-1,MATCH(BR$14,$BP$14:$DP$14,0))</f>
        <v>0</v>
      </c>
      <c r="BS41" s="8" cm="1">
        <f t="array" ref="BS41">M41*INDEX(prod_est,$G41+$H41-1,MATCH(BS$14,$BP$14:$DP$14,0))</f>
        <v>0</v>
      </c>
      <c r="BT41" s="8" cm="1">
        <f t="array" ref="BT41">N41*INDEX(prod_est,$G41+$H41-1,MATCH(BT$14,$BP$14:$DP$14,0))</f>
        <v>0</v>
      </c>
      <c r="BU41" s="8" cm="1">
        <f t="array" ref="BU41">O41*INDEX(prod_est,$G41+$H41-1,MATCH(BU$14,$BP$14:$DP$14,0))</f>
        <v>0</v>
      </c>
      <c r="BV41" s="8" cm="1">
        <f t="array" ref="BV41">P41*INDEX(prod_est,$G41+$H41-1,MATCH(BV$14,$BP$14:$DP$14,0))</f>
        <v>0</v>
      </c>
      <c r="BW41" s="8" cm="1">
        <f t="array" ref="BW41">Q41*INDEX(prod_est,$G41+$H41-1,MATCH(BW$14,$BP$14:$DP$14,0))</f>
        <v>0</v>
      </c>
      <c r="BX41" s="8" cm="1">
        <f t="array" ref="BX41">R41*INDEX(prod_est,$G41+$H41-1,MATCH(BX$14,$BP$14:$DP$14,0))</f>
        <v>0</v>
      </c>
      <c r="BY41" s="8" cm="1">
        <f t="array" ref="BY41">S41*INDEX(prod_est,$G41+$H41-1,MATCH(BY$14,$BP$14:$DP$14,0))</f>
        <v>0</v>
      </c>
      <c r="BZ41" s="8" cm="1">
        <f t="array" ref="BZ41">T41*INDEX(prod_est,$G41+$H41-1,MATCH(BZ$14,$BP$14:$DP$14,0))</f>
        <v>0</v>
      </c>
      <c r="CA41" s="8" cm="1">
        <f t="array" ref="CA41">U41*INDEX(prod_est,$G41+$H41-1,MATCH(CA$14,$BP$14:$DP$14,0))</f>
        <v>0</v>
      </c>
      <c r="CB41" s="8" cm="1">
        <f t="array" ref="CB41">V41*INDEX(prod_est,$G41+$H41-1,MATCH(CB$14,$BP$14:$DP$14,0))</f>
        <v>0</v>
      </c>
      <c r="CC41" s="8" cm="1">
        <f t="array" ref="CC41">W41*INDEX(prod_est,$G41+$H41-1,MATCH(CC$14,$BP$14:$DP$14,0))</f>
        <v>0</v>
      </c>
      <c r="CD41" s="8" cm="1">
        <f t="array" ref="CD41">X41*INDEX(prod_est,$G41+$H41-1,MATCH(CD$14,$BP$14:$DP$14,0))</f>
        <v>0</v>
      </c>
      <c r="CE41" s="8" cm="1">
        <f t="array" ref="CE41">Y41*INDEX(prod_est,$G41+$H41-1,MATCH(CE$14,$BP$14:$DP$14,0))</f>
        <v>0</v>
      </c>
      <c r="CF41" s="8" cm="1">
        <f t="array" ref="CF41">Z41*INDEX(prod_est,$G41+$H41-1,MATCH(CF$14,$BP$14:$DP$14,0))</f>
        <v>0</v>
      </c>
      <c r="CG41" s="8" cm="1">
        <f t="array" ref="CG41">AA41*INDEX(prod_est,$G41+$H41-1,MATCH(CG$14,$BP$14:$DP$14,0))</f>
        <v>0</v>
      </c>
      <c r="CH41" s="8" cm="1">
        <f t="array" ref="CH41">AB41*INDEX(prod_est,$G41+$H41-1,MATCH(CH$14,$BP$14:$DP$14,0))</f>
        <v>0</v>
      </c>
      <c r="CI41" s="8" cm="1">
        <f t="array" ref="CI41">AC41*INDEX(prod_est,$G41+$H41-1,MATCH(CI$14,$BP$14:$DP$14,0))</f>
        <v>0</v>
      </c>
      <c r="CJ41" s="8" cm="1">
        <f t="array" ref="CJ41">AD41*INDEX(prod_est,$G41+$H41-1,MATCH(CJ$14,$BP$14:$DP$14,0))</f>
        <v>0</v>
      </c>
      <c r="CK41" s="8" cm="1">
        <f t="array" ref="CK41">AE41*INDEX(prod_est,$G41+$H41-1,MATCH(CK$14,$BP$14:$DP$14,0))</f>
        <v>0</v>
      </c>
      <c r="CL41" s="8" cm="1">
        <f t="array" ref="CL41">AF41*INDEX(prod_est,$G41+$H41-1,MATCH(CL$14,$BP$14:$DP$14,0))</f>
        <v>0</v>
      </c>
      <c r="CM41" s="8" cm="1">
        <f t="array" ref="CM41">AG41*INDEX(prod_est,$G41+$H41-1,MATCH(CM$14,$BP$14:$DP$14,0))</f>
        <v>0</v>
      </c>
      <c r="CN41" s="8" cm="1">
        <f t="array" ref="CN41">AH41*INDEX(prod_est,$G41+$H41-1,MATCH(CN$14,$BP$14:$DP$14,0))</f>
        <v>0</v>
      </c>
      <c r="CO41" s="8" cm="1">
        <f t="array" ref="CO41">AI41*INDEX(prod_est,$G41+$H41-1,MATCH(CO$14,$BP$14:$DP$14,0))</f>
        <v>0</v>
      </c>
      <c r="CP41" s="8" cm="1">
        <f t="array" ref="CP41">AJ41*INDEX(prod_est,$G41+$H41-1,MATCH(CP$14,$BP$14:$DP$14,0))</f>
        <v>0</v>
      </c>
      <c r="CQ41" s="8" cm="1">
        <f t="array" ref="CQ41">AK41*INDEX(prod_est,$G41+$H41-1,MATCH(CQ$14,$BP$14:$DP$14,0))</f>
        <v>0</v>
      </c>
      <c r="CR41" s="8" cm="1">
        <f t="array" ref="CR41">AL41*INDEX(prod_est,$G41+$H41-1,MATCH(CR$14,$BP$14:$DP$14,0))</f>
        <v>0</v>
      </c>
      <c r="CS41" s="8" cm="1">
        <f t="array" ref="CS41">AM41*INDEX(prod_est,$G41+$H41-1,MATCH(CS$14,$BP$14:$DP$14,0))</f>
        <v>0</v>
      </c>
      <c r="CT41" s="8" cm="1">
        <f t="array" ref="CT41">AN41*INDEX(prod_est,$G41+$H41-1,MATCH(CT$14,$BP$14:$DP$14,0))</f>
        <v>0</v>
      </c>
      <c r="CU41" s="8" cm="1">
        <f t="array" ref="CU41">AO41*INDEX(prod_est,$G41+$H41-1,MATCH(CU$14,$BP$14:$DP$14,0))</f>
        <v>0</v>
      </c>
      <c r="CV41" s="8" cm="1">
        <f t="array" ref="CV41">AP41*INDEX(prod_est,$G41+$H41-1,MATCH(CV$14,$BP$14:$DP$14,0))</f>
        <v>0</v>
      </c>
      <c r="CW41" cm="1">
        <f t="array" ref="CW41">AQ41*INDEX(prod_est,$G41+$H41-1,MATCH(CW$14,$BP$14:$DP$14,0))</f>
        <v>0</v>
      </c>
      <c r="CX41" cm="1">
        <f t="array" ref="CX41">AR41*INDEX(prod_est,$G41+$H41-1,MATCH(CX$14,$BP$14:$DP$14,0))</f>
        <v>0</v>
      </c>
      <c r="CY41" cm="1">
        <f t="array" ref="CY41">AS41*INDEX(prod_est,$G41+$H41-1,MATCH(CY$14,$BP$14:$DP$14,0))</f>
        <v>0</v>
      </c>
      <c r="CZ41" cm="1">
        <f t="array" ref="CZ41">AT41*INDEX(prod_est,$G41+$H41-1,MATCH(CZ$14,$BP$14:$DP$14,0))</f>
        <v>0</v>
      </c>
      <c r="DA41" cm="1">
        <f t="array" ref="DA41">AU41*INDEX(prod_est,$G41+$H41-1,MATCH(DA$14,$BP$14:$DP$14,0))</f>
        <v>0</v>
      </c>
      <c r="DB41" cm="1">
        <f t="array" ref="DB41">AV41*INDEX(prod_est,$G41+$H41-1,MATCH(DB$14,$BP$14:$DP$14,0))</f>
        <v>0</v>
      </c>
      <c r="DC41" cm="1">
        <f t="array" ref="DC41">AW41*INDEX(prod_est,$G41+$H41-1,MATCH(DC$14,$BP$14:$DP$14,0))</f>
        <v>0</v>
      </c>
      <c r="DD41" cm="1">
        <f t="array" ref="DD41">AX41*INDEX(prod_est,$G41+$H41-1,MATCH(DD$14,$BP$14:$DP$14,0))</f>
        <v>0</v>
      </c>
      <c r="DE41" cm="1">
        <f t="array" ref="DE41">AY41*INDEX(prod_est,$G41+$H41-1,MATCH(DE$14,$BP$14:$DP$14,0))</f>
        <v>0</v>
      </c>
      <c r="DF41" cm="1">
        <f t="array" ref="DF41">AZ41*INDEX(prod_est,$G41+$H41-1,MATCH(DF$14,$BP$14:$DP$14,0))</f>
        <v>0</v>
      </c>
      <c r="DG41" cm="1">
        <f t="array" ref="DG41">BA41*INDEX(prod_est,$G41+$H41-1,MATCH(DG$14,$BP$14:$DP$14,0))</f>
        <v>0</v>
      </c>
      <c r="DH41" cm="1">
        <f t="array" ref="DH41">BB41*INDEX(prod_est,$G41+$H41-1,MATCH(DH$14,$BP$14:$DP$14,0))</f>
        <v>0</v>
      </c>
      <c r="DI41" cm="1">
        <f t="array" ref="DI41">BC41*INDEX(prod_est,$G41+$H41-1,MATCH(DI$14,$BP$14:$DP$14,0))</f>
        <v>0</v>
      </c>
      <c r="DJ41" cm="1">
        <f t="array" ref="DJ41">BD41*INDEX(prod_est,$G41+$H41-1,MATCH(DJ$14,$BP$14:$DP$14,0))</f>
        <v>0</v>
      </c>
      <c r="DK41" cm="1">
        <f t="array" ref="DK41">BE41*INDEX(prod_est,$G41+$H41-1,MATCH(DK$14,$BP$14:$DP$14,0))</f>
        <v>0</v>
      </c>
      <c r="DL41" cm="1">
        <f t="array" ref="DL41">BF41*INDEX(prod_est,$G41+$H41-1,MATCH(DL$14,$BP$14:$DP$14,0))</f>
        <v>0</v>
      </c>
      <c r="DM41" cm="1">
        <f t="array" ref="DM41">BG41*INDEX(prod_est,$G41+$H41-1,MATCH(DM$14,$BP$14:$DP$14,0))</f>
        <v>0</v>
      </c>
      <c r="DN41" cm="1">
        <f t="array" ref="DN41">BH41*INDEX(prod_est,$G41+$H41-1,MATCH(DN$14,$BP$14:$DP$14,0))</f>
        <v>0</v>
      </c>
      <c r="DO41" cm="1">
        <f t="array" ref="DO41">BI41*INDEX(prod_est,$G41+$H41-1,MATCH(DO$14,$BP$14:$DP$14,0))</f>
        <v>0</v>
      </c>
      <c r="DP41" cm="1">
        <f t="array" ref="DP41">BJ41*INDEX(prod_est,$G41+$H41-1,MATCH(DP$14,$BP$14:$DP$14,0))</f>
        <v>0</v>
      </c>
    </row>
    <row r="42" spans="1:120" x14ac:dyDescent="0.25">
      <c r="A42" t="s">
        <v>45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129</v>
      </c>
      <c r="H42">
        <f>IFERROR(MATCH(D42,Production_est!$D$4:$D$339,0),"-")</f>
        <v>6</v>
      </c>
      <c r="I42" s="8" cm="1">
        <f t="array" ref="I42">IFERROR(INDEX(Production_est!$E$4:$E$339,H42+G42-1),"-")</f>
        <v>56933.199907403301</v>
      </c>
      <c r="J42" s="42">
        <f t="shared" si="0"/>
        <v>0</v>
      </c>
      <c r="K42" s="42">
        <f t="shared" ref="K42:AP42" si="59">J42*(1-$F$4)</f>
        <v>0</v>
      </c>
      <c r="L42" s="42">
        <f t="shared" si="59"/>
        <v>0</v>
      </c>
      <c r="M42" s="42">
        <f t="shared" si="59"/>
        <v>0</v>
      </c>
      <c r="N42" s="42">
        <f t="shared" si="59"/>
        <v>0</v>
      </c>
      <c r="O42" s="42">
        <f t="shared" si="59"/>
        <v>0</v>
      </c>
      <c r="P42" s="42">
        <f t="shared" si="59"/>
        <v>0</v>
      </c>
      <c r="Q42" s="42">
        <f t="shared" si="59"/>
        <v>0</v>
      </c>
      <c r="R42" s="42">
        <f t="shared" si="59"/>
        <v>0</v>
      </c>
      <c r="S42" s="42">
        <f t="shared" si="59"/>
        <v>0</v>
      </c>
      <c r="T42" s="42">
        <f t="shared" si="59"/>
        <v>0</v>
      </c>
      <c r="U42" s="42">
        <f t="shared" si="59"/>
        <v>0</v>
      </c>
      <c r="V42" s="42">
        <f t="shared" si="59"/>
        <v>0</v>
      </c>
      <c r="W42" s="42">
        <f t="shared" si="59"/>
        <v>0</v>
      </c>
      <c r="X42" s="42">
        <f t="shared" si="59"/>
        <v>0</v>
      </c>
      <c r="Y42" s="42">
        <f t="shared" si="59"/>
        <v>0</v>
      </c>
      <c r="Z42" s="42">
        <f t="shared" si="59"/>
        <v>0</v>
      </c>
      <c r="AA42" s="42">
        <f t="shared" si="59"/>
        <v>0</v>
      </c>
      <c r="AB42" s="42">
        <f t="shared" si="59"/>
        <v>0</v>
      </c>
      <c r="AC42" s="42">
        <f t="shared" si="59"/>
        <v>0</v>
      </c>
      <c r="AD42" s="42">
        <f t="shared" si="59"/>
        <v>0</v>
      </c>
      <c r="AE42" s="42">
        <f t="shared" si="59"/>
        <v>0</v>
      </c>
      <c r="AF42" s="42">
        <f t="shared" si="59"/>
        <v>0</v>
      </c>
      <c r="AG42" s="42">
        <f t="shared" si="59"/>
        <v>0</v>
      </c>
      <c r="AH42" s="42">
        <f t="shared" si="59"/>
        <v>0</v>
      </c>
      <c r="AI42" s="42">
        <f t="shared" si="59"/>
        <v>0</v>
      </c>
      <c r="AJ42" s="42">
        <f t="shared" si="59"/>
        <v>0</v>
      </c>
      <c r="AK42" s="42">
        <f t="shared" si="59"/>
        <v>0</v>
      </c>
      <c r="AL42" s="42">
        <f t="shared" si="59"/>
        <v>0</v>
      </c>
      <c r="AM42" s="42">
        <f t="shared" si="59"/>
        <v>0</v>
      </c>
      <c r="AN42" s="42">
        <f t="shared" si="59"/>
        <v>0</v>
      </c>
      <c r="AO42" s="42">
        <f t="shared" si="59"/>
        <v>0</v>
      </c>
      <c r="AP42" s="42">
        <f t="shared" si="59"/>
        <v>0</v>
      </c>
      <c r="AQ42" s="42">
        <f t="shared" si="58"/>
        <v>0</v>
      </c>
      <c r="AR42" s="42">
        <f t="shared" si="58"/>
        <v>0</v>
      </c>
      <c r="AS42" s="42">
        <f t="shared" si="58"/>
        <v>0</v>
      </c>
      <c r="AT42" s="42">
        <f t="shared" si="58"/>
        <v>0</v>
      </c>
      <c r="AU42" s="42">
        <f t="shared" si="58"/>
        <v>0</v>
      </c>
      <c r="AV42" s="42">
        <f t="shared" si="58"/>
        <v>0</v>
      </c>
      <c r="AW42" s="42">
        <f t="shared" si="58"/>
        <v>0</v>
      </c>
      <c r="AX42" s="42">
        <f t="shared" si="58"/>
        <v>0</v>
      </c>
      <c r="AY42" s="42">
        <f t="shared" si="58"/>
        <v>0</v>
      </c>
      <c r="AZ42" s="42">
        <f t="shared" si="58"/>
        <v>0</v>
      </c>
      <c r="BA42" s="42">
        <f t="shared" si="58"/>
        <v>0</v>
      </c>
      <c r="BB42" s="42">
        <f t="shared" si="58"/>
        <v>0</v>
      </c>
      <c r="BC42" s="42">
        <f t="shared" si="58"/>
        <v>0</v>
      </c>
      <c r="BD42" s="42">
        <f t="shared" si="58"/>
        <v>0</v>
      </c>
      <c r="BE42" s="42">
        <f t="shared" si="58"/>
        <v>0</v>
      </c>
      <c r="BF42" s="42">
        <f t="shared" si="58"/>
        <v>0</v>
      </c>
      <c r="BG42" s="42">
        <f t="shared" si="58"/>
        <v>0</v>
      </c>
      <c r="BH42" s="42">
        <f t="shared" si="58"/>
        <v>0</v>
      </c>
      <c r="BI42" s="42">
        <f t="shared" si="58"/>
        <v>0</v>
      </c>
      <c r="BJ42" s="42">
        <f t="shared" si="58"/>
        <v>0</v>
      </c>
      <c r="BK42" t="str">
        <f t="shared" si="3"/>
        <v>09_ROK</v>
      </c>
      <c r="BL42" t="str">
        <f t="shared" si="4"/>
        <v>d_ind_cem_16_5_biogasoline</v>
      </c>
      <c r="BO42" s="8">
        <f t="shared" si="5"/>
        <v>0</v>
      </c>
      <c r="BP42" s="8">
        <f t="shared" si="6"/>
        <v>0</v>
      </c>
      <c r="BQ42" s="8" cm="1">
        <f t="array" ref="BQ42">K42*INDEX(prod_est,$G42+$H42-1,MATCH(BQ$14,$BP$14:$DP$14,0))</f>
        <v>0</v>
      </c>
      <c r="BR42" s="8" cm="1">
        <f t="array" ref="BR42">L42*INDEX(prod_est,$G42+$H42-1,MATCH(BR$14,$BP$14:$DP$14,0))</f>
        <v>0</v>
      </c>
      <c r="BS42" s="8" cm="1">
        <f t="array" ref="BS42">M42*INDEX(prod_est,$G42+$H42-1,MATCH(BS$14,$BP$14:$DP$14,0))</f>
        <v>0</v>
      </c>
      <c r="BT42" s="8" cm="1">
        <f t="array" ref="BT42">N42*INDEX(prod_est,$G42+$H42-1,MATCH(BT$14,$BP$14:$DP$14,0))</f>
        <v>0</v>
      </c>
      <c r="BU42" s="8" cm="1">
        <f t="array" ref="BU42">O42*INDEX(prod_est,$G42+$H42-1,MATCH(BU$14,$BP$14:$DP$14,0))</f>
        <v>0</v>
      </c>
      <c r="BV42" s="8" cm="1">
        <f t="array" ref="BV42">P42*INDEX(prod_est,$G42+$H42-1,MATCH(BV$14,$BP$14:$DP$14,0))</f>
        <v>0</v>
      </c>
      <c r="BW42" s="8" cm="1">
        <f t="array" ref="BW42">Q42*INDEX(prod_est,$G42+$H42-1,MATCH(BW$14,$BP$14:$DP$14,0))</f>
        <v>0</v>
      </c>
      <c r="BX42" s="8" cm="1">
        <f t="array" ref="BX42">R42*INDEX(prod_est,$G42+$H42-1,MATCH(BX$14,$BP$14:$DP$14,0))</f>
        <v>0</v>
      </c>
      <c r="BY42" s="8" cm="1">
        <f t="array" ref="BY42">S42*INDEX(prod_est,$G42+$H42-1,MATCH(BY$14,$BP$14:$DP$14,0))</f>
        <v>0</v>
      </c>
      <c r="BZ42" s="8" cm="1">
        <f t="array" ref="BZ42">T42*INDEX(prod_est,$G42+$H42-1,MATCH(BZ$14,$BP$14:$DP$14,0))</f>
        <v>0</v>
      </c>
      <c r="CA42" s="8" cm="1">
        <f t="array" ref="CA42">U42*INDEX(prod_est,$G42+$H42-1,MATCH(CA$14,$BP$14:$DP$14,0))</f>
        <v>0</v>
      </c>
      <c r="CB42" s="8" cm="1">
        <f t="array" ref="CB42">V42*INDEX(prod_est,$G42+$H42-1,MATCH(CB$14,$BP$14:$DP$14,0))</f>
        <v>0</v>
      </c>
      <c r="CC42" s="8" cm="1">
        <f t="array" ref="CC42">W42*INDEX(prod_est,$G42+$H42-1,MATCH(CC$14,$BP$14:$DP$14,0))</f>
        <v>0</v>
      </c>
      <c r="CD42" s="8" cm="1">
        <f t="array" ref="CD42">X42*INDEX(prod_est,$G42+$H42-1,MATCH(CD$14,$BP$14:$DP$14,0))</f>
        <v>0</v>
      </c>
      <c r="CE42" s="8" cm="1">
        <f t="array" ref="CE42">Y42*INDEX(prod_est,$G42+$H42-1,MATCH(CE$14,$BP$14:$DP$14,0))</f>
        <v>0</v>
      </c>
      <c r="CF42" s="8" cm="1">
        <f t="array" ref="CF42">Z42*INDEX(prod_est,$G42+$H42-1,MATCH(CF$14,$BP$14:$DP$14,0))</f>
        <v>0</v>
      </c>
      <c r="CG42" s="8" cm="1">
        <f t="array" ref="CG42">AA42*INDEX(prod_est,$G42+$H42-1,MATCH(CG$14,$BP$14:$DP$14,0))</f>
        <v>0</v>
      </c>
      <c r="CH42" s="8" cm="1">
        <f t="array" ref="CH42">AB42*INDEX(prod_est,$G42+$H42-1,MATCH(CH$14,$BP$14:$DP$14,0))</f>
        <v>0</v>
      </c>
      <c r="CI42" s="8" cm="1">
        <f t="array" ref="CI42">AC42*INDEX(prod_est,$G42+$H42-1,MATCH(CI$14,$BP$14:$DP$14,0))</f>
        <v>0</v>
      </c>
      <c r="CJ42" s="8" cm="1">
        <f t="array" ref="CJ42">AD42*INDEX(prod_est,$G42+$H42-1,MATCH(CJ$14,$BP$14:$DP$14,0))</f>
        <v>0</v>
      </c>
      <c r="CK42" s="8" cm="1">
        <f t="array" ref="CK42">AE42*INDEX(prod_est,$G42+$H42-1,MATCH(CK$14,$BP$14:$DP$14,0))</f>
        <v>0</v>
      </c>
      <c r="CL42" s="8" cm="1">
        <f t="array" ref="CL42">AF42*INDEX(prod_est,$G42+$H42-1,MATCH(CL$14,$BP$14:$DP$14,0))</f>
        <v>0</v>
      </c>
      <c r="CM42" s="8" cm="1">
        <f t="array" ref="CM42">AG42*INDEX(prod_est,$G42+$H42-1,MATCH(CM$14,$BP$14:$DP$14,0))</f>
        <v>0</v>
      </c>
      <c r="CN42" s="8" cm="1">
        <f t="array" ref="CN42">AH42*INDEX(prod_est,$G42+$H42-1,MATCH(CN$14,$BP$14:$DP$14,0))</f>
        <v>0</v>
      </c>
      <c r="CO42" s="8" cm="1">
        <f t="array" ref="CO42">AI42*INDEX(prod_est,$G42+$H42-1,MATCH(CO$14,$BP$14:$DP$14,0))</f>
        <v>0</v>
      </c>
      <c r="CP42" s="8" cm="1">
        <f t="array" ref="CP42">AJ42*INDEX(prod_est,$G42+$H42-1,MATCH(CP$14,$BP$14:$DP$14,0))</f>
        <v>0</v>
      </c>
      <c r="CQ42" s="8" cm="1">
        <f t="array" ref="CQ42">AK42*INDEX(prod_est,$G42+$H42-1,MATCH(CQ$14,$BP$14:$DP$14,0))</f>
        <v>0</v>
      </c>
      <c r="CR42" s="8" cm="1">
        <f t="array" ref="CR42">AL42*INDEX(prod_est,$G42+$H42-1,MATCH(CR$14,$BP$14:$DP$14,0))</f>
        <v>0</v>
      </c>
      <c r="CS42" s="8" cm="1">
        <f t="array" ref="CS42">AM42*INDEX(prod_est,$G42+$H42-1,MATCH(CS$14,$BP$14:$DP$14,0))</f>
        <v>0</v>
      </c>
      <c r="CT42" s="8" cm="1">
        <f t="array" ref="CT42">AN42*INDEX(prod_est,$G42+$H42-1,MATCH(CT$14,$BP$14:$DP$14,0))</f>
        <v>0</v>
      </c>
      <c r="CU42" s="8" cm="1">
        <f t="array" ref="CU42">AO42*INDEX(prod_est,$G42+$H42-1,MATCH(CU$14,$BP$14:$DP$14,0))</f>
        <v>0</v>
      </c>
      <c r="CV42" s="8" cm="1">
        <f t="array" ref="CV42">AP42*INDEX(prod_est,$G42+$H42-1,MATCH(CV$14,$BP$14:$DP$14,0))</f>
        <v>0</v>
      </c>
      <c r="CW42" cm="1">
        <f t="array" ref="CW42">AQ42*INDEX(prod_est,$G42+$H42-1,MATCH(CW$14,$BP$14:$DP$14,0))</f>
        <v>0</v>
      </c>
      <c r="CX42" cm="1">
        <f t="array" ref="CX42">AR42*INDEX(prod_est,$G42+$H42-1,MATCH(CX$14,$BP$14:$DP$14,0))</f>
        <v>0</v>
      </c>
      <c r="CY42" cm="1">
        <f t="array" ref="CY42">AS42*INDEX(prod_est,$G42+$H42-1,MATCH(CY$14,$BP$14:$DP$14,0))</f>
        <v>0</v>
      </c>
      <c r="CZ42" cm="1">
        <f t="array" ref="CZ42">AT42*INDEX(prod_est,$G42+$H42-1,MATCH(CZ$14,$BP$14:$DP$14,0))</f>
        <v>0</v>
      </c>
      <c r="DA42" cm="1">
        <f t="array" ref="DA42">AU42*INDEX(prod_est,$G42+$H42-1,MATCH(DA$14,$BP$14:$DP$14,0))</f>
        <v>0</v>
      </c>
      <c r="DB42" cm="1">
        <f t="array" ref="DB42">AV42*INDEX(prod_est,$G42+$H42-1,MATCH(DB$14,$BP$14:$DP$14,0))</f>
        <v>0</v>
      </c>
      <c r="DC42" cm="1">
        <f t="array" ref="DC42">AW42*INDEX(prod_est,$G42+$H42-1,MATCH(DC$14,$BP$14:$DP$14,0))</f>
        <v>0</v>
      </c>
      <c r="DD42" cm="1">
        <f t="array" ref="DD42">AX42*INDEX(prod_est,$G42+$H42-1,MATCH(DD$14,$BP$14:$DP$14,0))</f>
        <v>0</v>
      </c>
      <c r="DE42" cm="1">
        <f t="array" ref="DE42">AY42*INDEX(prod_est,$G42+$H42-1,MATCH(DE$14,$BP$14:$DP$14,0))</f>
        <v>0</v>
      </c>
      <c r="DF42" cm="1">
        <f t="array" ref="DF42">AZ42*INDEX(prod_est,$G42+$H42-1,MATCH(DF$14,$BP$14:$DP$14,0))</f>
        <v>0</v>
      </c>
      <c r="DG42" cm="1">
        <f t="array" ref="DG42">BA42*INDEX(prod_est,$G42+$H42-1,MATCH(DG$14,$BP$14:$DP$14,0))</f>
        <v>0</v>
      </c>
      <c r="DH42" cm="1">
        <f t="array" ref="DH42">BB42*INDEX(prod_est,$G42+$H42-1,MATCH(DH$14,$BP$14:$DP$14,0))</f>
        <v>0</v>
      </c>
      <c r="DI42" cm="1">
        <f t="array" ref="DI42">BC42*INDEX(prod_est,$G42+$H42-1,MATCH(DI$14,$BP$14:$DP$14,0))</f>
        <v>0</v>
      </c>
      <c r="DJ42" cm="1">
        <f t="array" ref="DJ42">BD42*INDEX(prod_est,$G42+$H42-1,MATCH(DJ$14,$BP$14:$DP$14,0))</f>
        <v>0</v>
      </c>
      <c r="DK42" cm="1">
        <f t="array" ref="DK42">BE42*INDEX(prod_est,$G42+$H42-1,MATCH(DK$14,$BP$14:$DP$14,0))</f>
        <v>0</v>
      </c>
      <c r="DL42" cm="1">
        <f t="array" ref="DL42">BF42*INDEX(prod_est,$G42+$H42-1,MATCH(DL$14,$BP$14:$DP$14,0))</f>
        <v>0</v>
      </c>
      <c r="DM42" cm="1">
        <f t="array" ref="DM42">BG42*INDEX(prod_est,$G42+$H42-1,MATCH(DM$14,$BP$14:$DP$14,0))</f>
        <v>0</v>
      </c>
      <c r="DN42" cm="1">
        <f t="array" ref="DN42">BH42*INDEX(prod_est,$G42+$H42-1,MATCH(DN$14,$BP$14:$DP$14,0))</f>
        <v>0</v>
      </c>
      <c r="DO42" cm="1">
        <f t="array" ref="DO42">BI42*INDEX(prod_est,$G42+$H42-1,MATCH(DO$14,$BP$14:$DP$14,0))</f>
        <v>0</v>
      </c>
      <c r="DP42" cm="1">
        <f t="array" ref="DP42">BJ42*INDEX(prod_est,$G42+$H42-1,MATCH(DP$14,$BP$14:$DP$14,0))</f>
        <v>0</v>
      </c>
    </row>
    <row r="43" spans="1:120" x14ac:dyDescent="0.25">
      <c r="A43" t="s">
        <v>45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129</v>
      </c>
      <c r="H43">
        <f>IFERROR(MATCH(D43,Production_est!$D$4:$D$339,0),"-")</f>
        <v>6</v>
      </c>
      <c r="I43" s="8" cm="1">
        <f t="array" ref="I43">IFERROR(INDEX(Production_est!$E$4:$E$339,H43+G43-1),"-")</f>
        <v>56933.199907403301</v>
      </c>
      <c r="J43" s="42">
        <f t="shared" si="0"/>
        <v>0</v>
      </c>
      <c r="K43" s="42">
        <f t="shared" ref="K43:AP43" si="60">J43*(1-$F$4)</f>
        <v>0</v>
      </c>
      <c r="L43" s="42">
        <f t="shared" si="60"/>
        <v>0</v>
      </c>
      <c r="M43" s="42">
        <f t="shared" si="60"/>
        <v>0</v>
      </c>
      <c r="N43" s="42">
        <f t="shared" si="60"/>
        <v>0</v>
      </c>
      <c r="O43" s="42">
        <f t="shared" si="60"/>
        <v>0</v>
      </c>
      <c r="P43" s="42">
        <f t="shared" si="60"/>
        <v>0</v>
      </c>
      <c r="Q43" s="42">
        <f t="shared" si="60"/>
        <v>0</v>
      </c>
      <c r="R43" s="42">
        <f t="shared" si="60"/>
        <v>0</v>
      </c>
      <c r="S43" s="42">
        <f t="shared" si="60"/>
        <v>0</v>
      </c>
      <c r="T43" s="42">
        <f t="shared" si="60"/>
        <v>0</v>
      </c>
      <c r="U43" s="42">
        <f t="shared" si="60"/>
        <v>0</v>
      </c>
      <c r="V43" s="42">
        <f t="shared" si="60"/>
        <v>0</v>
      </c>
      <c r="W43" s="42">
        <f t="shared" si="60"/>
        <v>0</v>
      </c>
      <c r="X43" s="42">
        <f t="shared" si="60"/>
        <v>0</v>
      </c>
      <c r="Y43" s="42">
        <f t="shared" si="60"/>
        <v>0</v>
      </c>
      <c r="Z43" s="42">
        <f t="shared" si="60"/>
        <v>0</v>
      </c>
      <c r="AA43" s="42">
        <f t="shared" si="60"/>
        <v>0</v>
      </c>
      <c r="AB43" s="42">
        <f t="shared" si="60"/>
        <v>0</v>
      </c>
      <c r="AC43" s="42">
        <f t="shared" si="60"/>
        <v>0</v>
      </c>
      <c r="AD43" s="42">
        <f t="shared" si="60"/>
        <v>0</v>
      </c>
      <c r="AE43" s="42">
        <f t="shared" si="60"/>
        <v>0</v>
      </c>
      <c r="AF43" s="42">
        <f t="shared" si="60"/>
        <v>0</v>
      </c>
      <c r="AG43" s="42">
        <f t="shared" si="60"/>
        <v>0</v>
      </c>
      <c r="AH43" s="42">
        <f t="shared" si="60"/>
        <v>0</v>
      </c>
      <c r="AI43" s="42">
        <f t="shared" si="60"/>
        <v>0</v>
      </c>
      <c r="AJ43" s="42">
        <f t="shared" si="60"/>
        <v>0</v>
      </c>
      <c r="AK43" s="42">
        <f t="shared" si="60"/>
        <v>0</v>
      </c>
      <c r="AL43" s="42">
        <f t="shared" si="60"/>
        <v>0</v>
      </c>
      <c r="AM43" s="42">
        <f t="shared" si="60"/>
        <v>0</v>
      </c>
      <c r="AN43" s="42">
        <f t="shared" si="60"/>
        <v>0</v>
      </c>
      <c r="AO43" s="42">
        <f t="shared" si="60"/>
        <v>0</v>
      </c>
      <c r="AP43" s="42">
        <f t="shared" si="60"/>
        <v>0</v>
      </c>
      <c r="AQ43" s="42">
        <f t="shared" si="58"/>
        <v>0</v>
      </c>
      <c r="AR43" s="42">
        <f t="shared" si="58"/>
        <v>0</v>
      </c>
      <c r="AS43" s="42">
        <f t="shared" si="58"/>
        <v>0</v>
      </c>
      <c r="AT43" s="42">
        <f t="shared" si="58"/>
        <v>0</v>
      </c>
      <c r="AU43" s="42">
        <f t="shared" si="58"/>
        <v>0</v>
      </c>
      <c r="AV43" s="42">
        <f t="shared" si="58"/>
        <v>0</v>
      </c>
      <c r="AW43" s="42">
        <f t="shared" si="58"/>
        <v>0</v>
      </c>
      <c r="AX43" s="42">
        <f t="shared" si="58"/>
        <v>0</v>
      </c>
      <c r="AY43" s="42">
        <f t="shared" si="58"/>
        <v>0</v>
      </c>
      <c r="AZ43" s="42">
        <f t="shared" si="58"/>
        <v>0</v>
      </c>
      <c r="BA43" s="42">
        <f t="shared" si="58"/>
        <v>0</v>
      </c>
      <c r="BB43" s="42">
        <f t="shared" si="58"/>
        <v>0</v>
      </c>
      <c r="BC43" s="42">
        <f t="shared" si="58"/>
        <v>0</v>
      </c>
      <c r="BD43" s="42">
        <f t="shared" si="58"/>
        <v>0</v>
      </c>
      <c r="BE43" s="42">
        <f t="shared" si="58"/>
        <v>0</v>
      </c>
      <c r="BF43" s="42">
        <f t="shared" si="58"/>
        <v>0</v>
      </c>
      <c r="BG43" s="42">
        <f t="shared" si="58"/>
        <v>0</v>
      </c>
      <c r="BH43" s="42">
        <f t="shared" si="58"/>
        <v>0</v>
      </c>
      <c r="BI43" s="42">
        <f t="shared" si="58"/>
        <v>0</v>
      </c>
      <c r="BJ43" s="42">
        <f t="shared" si="58"/>
        <v>0</v>
      </c>
      <c r="BK43" t="str">
        <f t="shared" si="3"/>
        <v>09_ROK</v>
      </c>
      <c r="BL43" t="str">
        <f t="shared" si="4"/>
        <v>d_ind_cem_16_6_biodiesel</v>
      </c>
      <c r="BO43" s="8">
        <f t="shared" si="5"/>
        <v>0</v>
      </c>
      <c r="BP43" s="8">
        <f t="shared" si="6"/>
        <v>0</v>
      </c>
      <c r="BQ43" s="8" cm="1">
        <f t="array" ref="BQ43">K43*INDEX(prod_est,$G43+$H43-1,MATCH(BQ$14,$BP$14:$DP$14,0))</f>
        <v>0</v>
      </c>
      <c r="BR43" s="8" cm="1">
        <f t="array" ref="BR43">L43*INDEX(prod_est,$G43+$H43-1,MATCH(BR$14,$BP$14:$DP$14,0))</f>
        <v>0</v>
      </c>
      <c r="BS43" s="8" cm="1">
        <f t="array" ref="BS43">M43*INDEX(prod_est,$G43+$H43-1,MATCH(BS$14,$BP$14:$DP$14,0))</f>
        <v>0</v>
      </c>
      <c r="BT43" s="8" cm="1">
        <f t="array" ref="BT43">N43*INDEX(prod_est,$G43+$H43-1,MATCH(BT$14,$BP$14:$DP$14,0))</f>
        <v>0</v>
      </c>
      <c r="BU43" s="8" cm="1">
        <f t="array" ref="BU43">O43*INDEX(prod_est,$G43+$H43-1,MATCH(BU$14,$BP$14:$DP$14,0))</f>
        <v>0</v>
      </c>
      <c r="BV43" s="8" cm="1">
        <f t="array" ref="BV43">P43*INDEX(prod_est,$G43+$H43-1,MATCH(BV$14,$BP$14:$DP$14,0))</f>
        <v>0</v>
      </c>
      <c r="BW43" s="8" cm="1">
        <f t="array" ref="BW43">Q43*INDEX(prod_est,$G43+$H43-1,MATCH(BW$14,$BP$14:$DP$14,0))</f>
        <v>0</v>
      </c>
      <c r="BX43" s="8" cm="1">
        <f t="array" ref="BX43">R43*INDEX(prod_est,$G43+$H43-1,MATCH(BX$14,$BP$14:$DP$14,0))</f>
        <v>0</v>
      </c>
      <c r="BY43" s="8" cm="1">
        <f t="array" ref="BY43">S43*INDEX(prod_est,$G43+$H43-1,MATCH(BY$14,$BP$14:$DP$14,0))</f>
        <v>0</v>
      </c>
      <c r="BZ43" s="8" cm="1">
        <f t="array" ref="BZ43">T43*INDEX(prod_est,$G43+$H43-1,MATCH(BZ$14,$BP$14:$DP$14,0))</f>
        <v>0</v>
      </c>
      <c r="CA43" s="8" cm="1">
        <f t="array" ref="CA43">U43*INDEX(prod_est,$G43+$H43-1,MATCH(CA$14,$BP$14:$DP$14,0))</f>
        <v>0</v>
      </c>
      <c r="CB43" s="8" cm="1">
        <f t="array" ref="CB43">V43*INDEX(prod_est,$G43+$H43-1,MATCH(CB$14,$BP$14:$DP$14,0))</f>
        <v>0</v>
      </c>
      <c r="CC43" s="8" cm="1">
        <f t="array" ref="CC43">W43*INDEX(prod_est,$G43+$H43-1,MATCH(CC$14,$BP$14:$DP$14,0))</f>
        <v>0</v>
      </c>
      <c r="CD43" s="8" cm="1">
        <f t="array" ref="CD43">X43*INDEX(prod_est,$G43+$H43-1,MATCH(CD$14,$BP$14:$DP$14,0))</f>
        <v>0</v>
      </c>
      <c r="CE43" s="8" cm="1">
        <f t="array" ref="CE43">Y43*INDEX(prod_est,$G43+$H43-1,MATCH(CE$14,$BP$14:$DP$14,0))</f>
        <v>0</v>
      </c>
      <c r="CF43" s="8" cm="1">
        <f t="array" ref="CF43">Z43*INDEX(prod_est,$G43+$H43-1,MATCH(CF$14,$BP$14:$DP$14,0))</f>
        <v>0</v>
      </c>
      <c r="CG43" s="8" cm="1">
        <f t="array" ref="CG43">AA43*INDEX(prod_est,$G43+$H43-1,MATCH(CG$14,$BP$14:$DP$14,0))</f>
        <v>0</v>
      </c>
      <c r="CH43" s="8" cm="1">
        <f t="array" ref="CH43">AB43*INDEX(prod_est,$G43+$H43-1,MATCH(CH$14,$BP$14:$DP$14,0))</f>
        <v>0</v>
      </c>
      <c r="CI43" s="8" cm="1">
        <f t="array" ref="CI43">AC43*INDEX(prod_est,$G43+$H43-1,MATCH(CI$14,$BP$14:$DP$14,0))</f>
        <v>0</v>
      </c>
      <c r="CJ43" s="8" cm="1">
        <f t="array" ref="CJ43">AD43*INDEX(prod_est,$G43+$H43-1,MATCH(CJ$14,$BP$14:$DP$14,0))</f>
        <v>0</v>
      </c>
      <c r="CK43" s="8" cm="1">
        <f t="array" ref="CK43">AE43*INDEX(prod_est,$G43+$H43-1,MATCH(CK$14,$BP$14:$DP$14,0))</f>
        <v>0</v>
      </c>
      <c r="CL43" s="8" cm="1">
        <f t="array" ref="CL43">AF43*INDEX(prod_est,$G43+$H43-1,MATCH(CL$14,$BP$14:$DP$14,0))</f>
        <v>0</v>
      </c>
      <c r="CM43" s="8" cm="1">
        <f t="array" ref="CM43">AG43*INDEX(prod_est,$G43+$H43-1,MATCH(CM$14,$BP$14:$DP$14,0))</f>
        <v>0</v>
      </c>
      <c r="CN43" s="8" cm="1">
        <f t="array" ref="CN43">AH43*INDEX(prod_est,$G43+$H43-1,MATCH(CN$14,$BP$14:$DP$14,0))</f>
        <v>0</v>
      </c>
      <c r="CO43" s="8" cm="1">
        <f t="array" ref="CO43">AI43*INDEX(prod_est,$G43+$H43-1,MATCH(CO$14,$BP$14:$DP$14,0))</f>
        <v>0</v>
      </c>
      <c r="CP43" s="8" cm="1">
        <f t="array" ref="CP43">AJ43*INDEX(prod_est,$G43+$H43-1,MATCH(CP$14,$BP$14:$DP$14,0))</f>
        <v>0</v>
      </c>
      <c r="CQ43" s="8" cm="1">
        <f t="array" ref="CQ43">AK43*INDEX(prod_est,$G43+$H43-1,MATCH(CQ$14,$BP$14:$DP$14,0))</f>
        <v>0</v>
      </c>
      <c r="CR43" s="8" cm="1">
        <f t="array" ref="CR43">AL43*INDEX(prod_est,$G43+$H43-1,MATCH(CR$14,$BP$14:$DP$14,0))</f>
        <v>0</v>
      </c>
      <c r="CS43" s="8" cm="1">
        <f t="array" ref="CS43">AM43*INDEX(prod_est,$G43+$H43-1,MATCH(CS$14,$BP$14:$DP$14,0))</f>
        <v>0</v>
      </c>
      <c r="CT43" s="8" cm="1">
        <f t="array" ref="CT43">AN43*INDEX(prod_est,$G43+$H43-1,MATCH(CT$14,$BP$14:$DP$14,0))</f>
        <v>0</v>
      </c>
      <c r="CU43" s="8" cm="1">
        <f t="array" ref="CU43">AO43*INDEX(prod_est,$G43+$H43-1,MATCH(CU$14,$BP$14:$DP$14,0))</f>
        <v>0</v>
      </c>
      <c r="CV43" s="8" cm="1">
        <f t="array" ref="CV43">AP43*INDEX(prod_est,$G43+$H43-1,MATCH(CV$14,$BP$14:$DP$14,0))</f>
        <v>0</v>
      </c>
      <c r="CW43" cm="1">
        <f t="array" ref="CW43">AQ43*INDEX(prod_est,$G43+$H43-1,MATCH(CW$14,$BP$14:$DP$14,0))</f>
        <v>0</v>
      </c>
      <c r="CX43" cm="1">
        <f t="array" ref="CX43">AR43*INDEX(prod_est,$G43+$H43-1,MATCH(CX$14,$BP$14:$DP$14,0))</f>
        <v>0</v>
      </c>
      <c r="CY43" cm="1">
        <f t="array" ref="CY43">AS43*INDEX(prod_est,$G43+$H43-1,MATCH(CY$14,$BP$14:$DP$14,0))</f>
        <v>0</v>
      </c>
      <c r="CZ43" cm="1">
        <f t="array" ref="CZ43">AT43*INDEX(prod_est,$G43+$H43-1,MATCH(CZ$14,$BP$14:$DP$14,0))</f>
        <v>0</v>
      </c>
      <c r="DA43" cm="1">
        <f t="array" ref="DA43">AU43*INDEX(prod_est,$G43+$H43-1,MATCH(DA$14,$BP$14:$DP$14,0))</f>
        <v>0</v>
      </c>
      <c r="DB43" cm="1">
        <f t="array" ref="DB43">AV43*INDEX(prod_est,$G43+$H43-1,MATCH(DB$14,$BP$14:$DP$14,0))</f>
        <v>0</v>
      </c>
      <c r="DC43" cm="1">
        <f t="array" ref="DC43">AW43*INDEX(prod_est,$G43+$H43-1,MATCH(DC$14,$BP$14:$DP$14,0))</f>
        <v>0</v>
      </c>
      <c r="DD43" cm="1">
        <f t="array" ref="DD43">AX43*INDEX(prod_est,$G43+$H43-1,MATCH(DD$14,$BP$14:$DP$14,0))</f>
        <v>0</v>
      </c>
      <c r="DE43" cm="1">
        <f t="array" ref="DE43">AY43*INDEX(prod_est,$G43+$H43-1,MATCH(DE$14,$BP$14:$DP$14,0))</f>
        <v>0</v>
      </c>
      <c r="DF43" cm="1">
        <f t="array" ref="DF43">AZ43*INDEX(prod_est,$G43+$H43-1,MATCH(DF$14,$BP$14:$DP$14,0))</f>
        <v>0</v>
      </c>
      <c r="DG43" cm="1">
        <f t="array" ref="DG43">BA43*INDEX(prod_est,$G43+$H43-1,MATCH(DG$14,$BP$14:$DP$14,0))</f>
        <v>0</v>
      </c>
      <c r="DH43" cm="1">
        <f t="array" ref="DH43">BB43*INDEX(prod_est,$G43+$H43-1,MATCH(DH$14,$BP$14:$DP$14,0))</f>
        <v>0</v>
      </c>
      <c r="DI43" cm="1">
        <f t="array" ref="DI43">BC43*INDEX(prod_est,$G43+$H43-1,MATCH(DI$14,$BP$14:$DP$14,0))</f>
        <v>0</v>
      </c>
      <c r="DJ43" cm="1">
        <f t="array" ref="DJ43">BD43*INDEX(prod_est,$G43+$H43-1,MATCH(DJ$14,$BP$14:$DP$14,0))</f>
        <v>0</v>
      </c>
      <c r="DK43" cm="1">
        <f t="array" ref="DK43">BE43*INDEX(prod_est,$G43+$H43-1,MATCH(DK$14,$BP$14:$DP$14,0))</f>
        <v>0</v>
      </c>
      <c r="DL43" cm="1">
        <f t="array" ref="DL43">BF43*INDEX(prod_est,$G43+$H43-1,MATCH(DL$14,$BP$14:$DP$14,0))</f>
        <v>0</v>
      </c>
      <c r="DM43" cm="1">
        <f t="array" ref="DM43">BG43*INDEX(prod_est,$G43+$H43-1,MATCH(DM$14,$BP$14:$DP$14,0))</f>
        <v>0</v>
      </c>
      <c r="DN43" cm="1">
        <f t="array" ref="DN43">BH43*INDEX(prod_est,$G43+$H43-1,MATCH(DN$14,$BP$14:$DP$14,0))</f>
        <v>0</v>
      </c>
      <c r="DO43" cm="1">
        <f t="array" ref="DO43">BI43*INDEX(prod_est,$G43+$H43-1,MATCH(DO$14,$BP$14:$DP$14,0))</f>
        <v>0</v>
      </c>
      <c r="DP43" cm="1">
        <f t="array" ref="DP43">BJ43*INDEX(prod_est,$G43+$H43-1,MATCH(DP$14,$BP$14:$DP$14,0))</f>
        <v>0</v>
      </c>
    </row>
    <row r="44" spans="1:120" x14ac:dyDescent="0.25">
      <c r="A44" t="s">
        <v>45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129</v>
      </c>
      <c r="H44">
        <f>IFERROR(MATCH(D44,Production_est!$D$4:$D$339,0),"-")</f>
        <v>6</v>
      </c>
      <c r="I44" s="8" cm="1">
        <f t="array" ref="I44">IFERROR(INDEX(Production_est!$E$4:$E$339,H44+G44-1),"-")</f>
        <v>56933.199907403301</v>
      </c>
      <c r="J44" s="42">
        <f t="shared" si="0"/>
        <v>0</v>
      </c>
      <c r="K44" s="42">
        <f t="shared" ref="K44:AP44" si="61">J44*(1-$F$4)</f>
        <v>0</v>
      </c>
      <c r="L44" s="42">
        <f t="shared" si="61"/>
        <v>0</v>
      </c>
      <c r="M44" s="42">
        <f t="shared" si="61"/>
        <v>0</v>
      </c>
      <c r="N44" s="42">
        <f t="shared" si="61"/>
        <v>0</v>
      </c>
      <c r="O44" s="42">
        <f t="shared" si="61"/>
        <v>0</v>
      </c>
      <c r="P44" s="42">
        <f t="shared" si="61"/>
        <v>0</v>
      </c>
      <c r="Q44" s="42">
        <f t="shared" si="61"/>
        <v>0</v>
      </c>
      <c r="R44" s="42">
        <f t="shared" si="61"/>
        <v>0</v>
      </c>
      <c r="S44" s="42">
        <f t="shared" si="61"/>
        <v>0</v>
      </c>
      <c r="T44" s="42">
        <f t="shared" si="61"/>
        <v>0</v>
      </c>
      <c r="U44" s="42">
        <f t="shared" si="61"/>
        <v>0</v>
      </c>
      <c r="V44" s="42">
        <f t="shared" si="61"/>
        <v>0</v>
      </c>
      <c r="W44" s="42">
        <f t="shared" si="61"/>
        <v>0</v>
      </c>
      <c r="X44" s="42">
        <f t="shared" si="61"/>
        <v>0</v>
      </c>
      <c r="Y44" s="42">
        <f t="shared" si="61"/>
        <v>0</v>
      </c>
      <c r="Z44" s="42">
        <f t="shared" si="61"/>
        <v>0</v>
      </c>
      <c r="AA44" s="42">
        <f t="shared" si="61"/>
        <v>0</v>
      </c>
      <c r="AB44" s="42">
        <f t="shared" si="61"/>
        <v>0</v>
      </c>
      <c r="AC44" s="42">
        <f t="shared" si="61"/>
        <v>0</v>
      </c>
      <c r="AD44" s="42">
        <f t="shared" si="61"/>
        <v>0</v>
      </c>
      <c r="AE44" s="42">
        <f t="shared" si="61"/>
        <v>0</v>
      </c>
      <c r="AF44" s="42">
        <f t="shared" si="61"/>
        <v>0</v>
      </c>
      <c r="AG44" s="42">
        <f t="shared" si="61"/>
        <v>0</v>
      </c>
      <c r="AH44" s="42">
        <f t="shared" si="61"/>
        <v>0</v>
      </c>
      <c r="AI44" s="42">
        <f t="shared" si="61"/>
        <v>0</v>
      </c>
      <c r="AJ44" s="42">
        <f t="shared" si="61"/>
        <v>0</v>
      </c>
      <c r="AK44" s="42">
        <f t="shared" si="61"/>
        <v>0</v>
      </c>
      <c r="AL44" s="42">
        <f t="shared" si="61"/>
        <v>0</v>
      </c>
      <c r="AM44" s="42">
        <f t="shared" si="61"/>
        <v>0</v>
      </c>
      <c r="AN44" s="42">
        <f t="shared" si="61"/>
        <v>0</v>
      </c>
      <c r="AO44" s="42">
        <f t="shared" si="61"/>
        <v>0</v>
      </c>
      <c r="AP44" s="42">
        <f t="shared" si="61"/>
        <v>0</v>
      </c>
      <c r="AQ44" s="42">
        <f t="shared" si="58"/>
        <v>0</v>
      </c>
      <c r="AR44" s="42">
        <f t="shared" si="58"/>
        <v>0</v>
      </c>
      <c r="AS44" s="42">
        <f t="shared" si="58"/>
        <v>0</v>
      </c>
      <c r="AT44" s="42">
        <f t="shared" si="58"/>
        <v>0</v>
      </c>
      <c r="AU44" s="42">
        <f t="shared" si="58"/>
        <v>0</v>
      </c>
      <c r="AV44" s="42">
        <f t="shared" si="58"/>
        <v>0</v>
      </c>
      <c r="AW44" s="42">
        <f t="shared" si="58"/>
        <v>0</v>
      </c>
      <c r="AX44" s="42">
        <f t="shared" si="58"/>
        <v>0</v>
      </c>
      <c r="AY44" s="42">
        <f t="shared" si="58"/>
        <v>0</v>
      </c>
      <c r="AZ44" s="42">
        <f t="shared" si="58"/>
        <v>0</v>
      </c>
      <c r="BA44" s="42">
        <f t="shared" si="58"/>
        <v>0</v>
      </c>
      <c r="BB44" s="42">
        <f t="shared" si="58"/>
        <v>0</v>
      </c>
      <c r="BC44" s="42">
        <f t="shared" si="58"/>
        <v>0</v>
      </c>
      <c r="BD44" s="42">
        <f t="shared" si="58"/>
        <v>0</v>
      </c>
      <c r="BE44" s="42">
        <f t="shared" si="58"/>
        <v>0</v>
      </c>
      <c r="BF44" s="42">
        <f t="shared" si="58"/>
        <v>0</v>
      </c>
      <c r="BG44" s="42">
        <f t="shared" si="58"/>
        <v>0</v>
      </c>
      <c r="BH44" s="42">
        <f t="shared" si="58"/>
        <v>0</v>
      </c>
      <c r="BI44" s="42">
        <f t="shared" si="58"/>
        <v>0</v>
      </c>
      <c r="BJ44" s="42">
        <f t="shared" si="58"/>
        <v>0</v>
      </c>
      <c r="BK44" t="str">
        <f t="shared" si="3"/>
        <v>09_ROK</v>
      </c>
      <c r="BL44" t="str">
        <f t="shared" si="4"/>
        <v>d_ind_cem_16_8_oth_liquid_biofuel</v>
      </c>
      <c r="BO44" s="8">
        <f t="shared" si="5"/>
        <v>0</v>
      </c>
      <c r="BP44" s="8">
        <f t="shared" si="6"/>
        <v>0</v>
      </c>
      <c r="BQ44" s="8" cm="1">
        <f t="array" ref="BQ44">K44*INDEX(prod_est,$G44+$H44-1,MATCH(BQ$14,$BP$14:$DP$14,0))</f>
        <v>0</v>
      </c>
      <c r="BR44" s="8" cm="1">
        <f t="array" ref="BR44">L44*INDEX(prod_est,$G44+$H44-1,MATCH(BR$14,$BP$14:$DP$14,0))</f>
        <v>0</v>
      </c>
      <c r="BS44" s="8" cm="1">
        <f t="array" ref="BS44">M44*INDEX(prod_est,$G44+$H44-1,MATCH(BS$14,$BP$14:$DP$14,0))</f>
        <v>0</v>
      </c>
      <c r="BT44" s="8" cm="1">
        <f t="array" ref="BT44">N44*INDEX(prod_est,$G44+$H44-1,MATCH(BT$14,$BP$14:$DP$14,0))</f>
        <v>0</v>
      </c>
      <c r="BU44" s="8" cm="1">
        <f t="array" ref="BU44">O44*INDEX(prod_est,$G44+$H44-1,MATCH(BU$14,$BP$14:$DP$14,0))</f>
        <v>0</v>
      </c>
      <c r="BV44" s="8" cm="1">
        <f t="array" ref="BV44">P44*INDEX(prod_est,$G44+$H44-1,MATCH(BV$14,$BP$14:$DP$14,0))</f>
        <v>0</v>
      </c>
      <c r="BW44" s="8" cm="1">
        <f t="array" ref="BW44">Q44*INDEX(prod_est,$G44+$H44-1,MATCH(BW$14,$BP$14:$DP$14,0))</f>
        <v>0</v>
      </c>
      <c r="BX44" s="8" cm="1">
        <f t="array" ref="BX44">R44*INDEX(prod_est,$G44+$H44-1,MATCH(BX$14,$BP$14:$DP$14,0))</f>
        <v>0</v>
      </c>
      <c r="BY44" s="8" cm="1">
        <f t="array" ref="BY44">S44*INDEX(prod_est,$G44+$H44-1,MATCH(BY$14,$BP$14:$DP$14,0))</f>
        <v>0</v>
      </c>
      <c r="BZ44" s="8" cm="1">
        <f t="array" ref="BZ44">T44*INDEX(prod_est,$G44+$H44-1,MATCH(BZ$14,$BP$14:$DP$14,0))</f>
        <v>0</v>
      </c>
      <c r="CA44" s="8" cm="1">
        <f t="array" ref="CA44">U44*INDEX(prod_est,$G44+$H44-1,MATCH(CA$14,$BP$14:$DP$14,0))</f>
        <v>0</v>
      </c>
      <c r="CB44" s="8" cm="1">
        <f t="array" ref="CB44">V44*INDEX(prod_est,$G44+$H44-1,MATCH(CB$14,$BP$14:$DP$14,0))</f>
        <v>0</v>
      </c>
      <c r="CC44" s="8" cm="1">
        <f t="array" ref="CC44">W44*INDEX(prod_est,$G44+$H44-1,MATCH(CC$14,$BP$14:$DP$14,0))</f>
        <v>0</v>
      </c>
      <c r="CD44" s="8" cm="1">
        <f t="array" ref="CD44">X44*INDEX(prod_est,$G44+$H44-1,MATCH(CD$14,$BP$14:$DP$14,0))</f>
        <v>0</v>
      </c>
      <c r="CE44" s="8" cm="1">
        <f t="array" ref="CE44">Y44*INDEX(prod_est,$G44+$H44-1,MATCH(CE$14,$BP$14:$DP$14,0))</f>
        <v>0</v>
      </c>
      <c r="CF44" s="8" cm="1">
        <f t="array" ref="CF44">Z44*INDEX(prod_est,$G44+$H44-1,MATCH(CF$14,$BP$14:$DP$14,0))</f>
        <v>0</v>
      </c>
      <c r="CG44" s="8" cm="1">
        <f t="array" ref="CG44">AA44*INDEX(prod_est,$G44+$H44-1,MATCH(CG$14,$BP$14:$DP$14,0))</f>
        <v>0</v>
      </c>
      <c r="CH44" s="8" cm="1">
        <f t="array" ref="CH44">AB44*INDEX(prod_est,$G44+$H44-1,MATCH(CH$14,$BP$14:$DP$14,0))</f>
        <v>0</v>
      </c>
      <c r="CI44" s="8" cm="1">
        <f t="array" ref="CI44">AC44*INDEX(prod_est,$G44+$H44-1,MATCH(CI$14,$BP$14:$DP$14,0))</f>
        <v>0</v>
      </c>
      <c r="CJ44" s="8" cm="1">
        <f t="array" ref="CJ44">AD44*INDEX(prod_est,$G44+$H44-1,MATCH(CJ$14,$BP$14:$DP$14,0))</f>
        <v>0</v>
      </c>
      <c r="CK44" s="8" cm="1">
        <f t="array" ref="CK44">AE44*INDEX(prod_est,$G44+$H44-1,MATCH(CK$14,$BP$14:$DP$14,0))</f>
        <v>0</v>
      </c>
      <c r="CL44" s="8" cm="1">
        <f t="array" ref="CL44">AF44*INDEX(prod_est,$G44+$H44-1,MATCH(CL$14,$BP$14:$DP$14,0))</f>
        <v>0</v>
      </c>
      <c r="CM44" s="8" cm="1">
        <f t="array" ref="CM44">AG44*INDEX(prod_est,$G44+$H44-1,MATCH(CM$14,$BP$14:$DP$14,0))</f>
        <v>0</v>
      </c>
      <c r="CN44" s="8" cm="1">
        <f t="array" ref="CN44">AH44*INDEX(prod_est,$G44+$H44-1,MATCH(CN$14,$BP$14:$DP$14,0))</f>
        <v>0</v>
      </c>
      <c r="CO44" s="8" cm="1">
        <f t="array" ref="CO44">AI44*INDEX(prod_est,$G44+$H44-1,MATCH(CO$14,$BP$14:$DP$14,0))</f>
        <v>0</v>
      </c>
      <c r="CP44" s="8" cm="1">
        <f t="array" ref="CP44">AJ44*INDEX(prod_est,$G44+$H44-1,MATCH(CP$14,$BP$14:$DP$14,0))</f>
        <v>0</v>
      </c>
      <c r="CQ44" s="8" cm="1">
        <f t="array" ref="CQ44">AK44*INDEX(prod_est,$G44+$H44-1,MATCH(CQ$14,$BP$14:$DP$14,0))</f>
        <v>0</v>
      </c>
      <c r="CR44" s="8" cm="1">
        <f t="array" ref="CR44">AL44*INDEX(prod_est,$G44+$H44-1,MATCH(CR$14,$BP$14:$DP$14,0))</f>
        <v>0</v>
      </c>
      <c r="CS44" s="8" cm="1">
        <f t="array" ref="CS44">AM44*INDEX(prod_est,$G44+$H44-1,MATCH(CS$14,$BP$14:$DP$14,0))</f>
        <v>0</v>
      </c>
      <c r="CT44" s="8" cm="1">
        <f t="array" ref="CT44">AN44*INDEX(prod_est,$G44+$H44-1,MATCH(CT$14,$BP$14:$DP$14,0))</f>
        <v>0</v>
      </c>
      <c r="CU44" s="8" cm="1">
        <f t="array" ref="CU44">AO44*INDEX(prod_est,$G44+$H44-1,MATCH(CU$14,$BP$14:$DP$14,0))</f>
        <v>0</v>
      </c>
      <c r="CV44" s="8" cm="1">
        <f t="array" ref="CV44">AP44*INDEX(prod_est,$G44+$H44-1,MATCH(CV$14,$BP$14:$DP$14,0))</f>
        <v>0</v>
      </c>
      <c r="CW44" cm="1">
        <f t="array" ref="CW44">AQ44*INDEX(prod_est,$G44+$H44-1,MATCH(CW$14,$BP$14:$DP$14,0))</f>
        <v>0</v>
      </c>
      <c r="CX44" cm="1">
        <f t="array" ref="CX44">AR44*INDEX(prod_est,$G44+$H44-1,MATCH(CX$14,$BP$14:$DP$14,0))</f>
        <v>0</v>
      </c>
      <c r="CY44" cm="1">
        <f t="array" ref="CY44">AS44*INDEX(prod_est,$G44+$H44-1,MATCH(CY$14,$BP$14:$DP$14,0))</f>
        <v>0</v>
      </c>
      <c r="CZ44" cm="1">
        <f t="array" ref="CZ44">AT44*INDEX(prod_est,$G44+$H44-1,MATCH(CZ$14,$BP$14:$DP$14,0))</f>
        <v>0</v>
      </c>
      <c r="DA44" cm="1">
        <f t="array" ref="DA44">AU44*INDEX(prod_est,$G44+$H44-1,MATCH(DA$14,$BP$14:$DP$14,0))</f>
        <v>0</v>
      </c>
      <c r="DB44" cm="1">
        <f t="array" ref="DB44">AV44*INDEX(prod_est,$G44+$H44-1,MATCH(DB$14,$BP$14:$DP$14,0))</f>
        <v>0</v>
      </c>
      <c r="DC44" cm="1">
        <f t="array" ref="DC44">AW44*INDEX(prod_est,$G44+$H44-1,MATCH(DC$14,$BP$14:$DP$14,0))</f>
        <v>0</v>
      </c>
      <c r="DD44" cm="1">
        <f t="array" ref="DD44">AX44*INDEX(prod_est,$G44+$H44-1,MATCH(DD$14,$BP$14:$DP$14,0))</f>
        <v>0</v>
      </c>
      <c r="DE44" cm="1">
        <f t="array" ref="DE44">AY44*INDEX(prod_est,$G44+$H44-1,MATCH(DE$14,$BP$14:$DP$14,0))</f>
        <v>0</v>
      </c>
      <c r="DF44" cm="1">
        <f t="array" ref="DF44">AZ44*INDEX(prod_est,$G44+$H44-1,MATCH(DF$14,$BP$14:$DP$14,0))</f>
        <v>0</v>
      </c>
      <c r="DG44" cm="1">
        <f t="array" ref="DG44">BA44*INDEX(prod_est,$G44+$H44-1,MATCH(DG$14,$BP$14:$DP$14,0))</f>
        <v>0</v>
      </c>
      <c r="DH44" cm="1">
        <f t="array" ref="DH44">BB44*INDEX(prod_est,$G44+$H44-1,MATCH(DH$14,$BP$14:$DP$14,0))</f>
        <v>0</v>
      </c>
      <c r="DI44" cm="1">
        <f t="array" ref="DI44">BC44*INDEX(prod_est,$G44+$H44-1,MATCH(DI$14,$BP$14:$DP$14,0))</f>
        <v>0</v>
      </c>
      <c r="DJ44" cm="1">
        <f t="array" ref="DJ44">BD44*INDEX(prod_est,$G44+$H44-1,MATCH(DJ$14,$BP$14:$DP$14,0))</f>
        <v>0</v>
      </c>
      <c r="DK44" cm="1">
        <f t="array" ref="DK44">BE44*INDEX(prod_est,$G44+$H44-1,MATCH(DK$14,$BP$14:$DP$14,0))</f>
        <v>0</v>
      </c>
      <c r="DL44" cm="1">
        <f t="array" ref="DL44">BF44*INDEX(prod_est,$G44+$H44-1,MATCH(DL$14,$BP$14:$DP$14,0))</f>
        <v>0</v>
      </c>
      <c r="DM44" cm="1">
        <f t="array" ref="DM44">BG44*INDEX(prod_est,$G44+$H44-1,MATCH(DM$14,$BP$14:$DP$14,0))</f>
        <v>0</v>
      </c>
      <c r="DN44" cm="1">
        <f t="array" ref="DN44">BH44*INDEX(prod_est,$G44+$H44-1,MATCH(DN$14,$BP$14:$DP$14,0))</f>
        <v>0</v>
      </c>
      <c r="DO44" cm="1">
        <f t="array" ref="DO44">BI44*INDEX(prod_est,$G44+$H44-1,MATCH(DO$14,$BP$14:$DP$14,0))</f>
        <v>0</v>
      </c>
      <c r="DP44" cm="1">
        <f t="array" ref="DP44">BJ44*INDEX(prod_est,$G44+$H44-1,MATCH(DP$14,$BP$14:$DP$14,0))</f>
        <v>0</v>
      </c>
    </row>
    <row r="45" spans="1:120" x14ac:dyDescent="0.25">
      <c r="A45" t="s">
        <v>45</v>
      </c>
      <c r="B45" t="s">
        <v>35</v>
      </c>
      <c r="C45" t="s">
        <v>35</v>
      </c>
      <c r="D45" t="s">
        <v>37</v>
      </c>
      <c r="E45" s="8">
        <v>46.381161059999997</v>
      </c>
      <c r="F45" s="8">
        <v>46.444130532000003</v>
      </c>
      <c r="G45">
        <f>MATCH(A45,Production_est!$A$4:$A$339,0)</f>
        <v>129</v>
      </c>
      <c r="H45">
        <f>IFERROR(MATCH(D45,Production_est!$D$4:$D$339,0),"-")</f>
        <v>6</v>
      </c>
      <c r="I45" s="8" cm="1">
        <f t="array" ref="I45">IFERROR(INDEX(Production_est!$E$4:$E$339,H45+G45-1),"-")</f>
        <v>56933.199907403301</v>
      </c>
      <c r="J45" s="42">
        <f t="shared" si="0"/>
        <v>8.1576532862261705E-4</v>
      </c>
      <c r="K45" s="42">
        <f t="shared" ref="K45:AP45" si="62">J45*(1-$F$4)</f>
        <v>8.1609426625512619E-4</v>
      </c>
      <c r="L45" s="42">
        <f t="shared" si="62"/>
        <v>8.1642333652377753E-4</v>
      </c>
      <c r="M45" s="42">
        <f t="shared" si="62"/>
        <v>8.1675253948205334E-4</v>
      </c>
      <c r="N45" s="42">
        <f t="shared" si="62"/>
        <v>8.1708187518345749E-4</v>
      </c>
      <c r="O45" s="42">
        <f t="shared" si="62"/>
        <v>8.1741134368151541E-4</v>
      </c>
      <c r="P45" s="42">
        <f t="shared" si="62"/>
        <v>8.1774094502977412E-4</v>
      </c>
      <c r="Q45" s="42">
        <f t="shared" si="62"/>
        <v>8.1807067928180231E-4</v>
      </c>
      <c r="R45" s="42">
        <f t="shared" si="62"/>
        <v>8.1840054649119024E-4</v>
      </c>
      <c r="S45" s="42">
        <f t="shared" si="62"/>
        <v>8.1873054671154966E-4</v>
      </c>
      <c r="T45" s="42">
        <f t="shared" si="62"/>
        <v>8.190606799965141E-4</v>
      </c>
      <c r="U45" s="42">
        <f t="shared" si="62"/>
        <v>8.1939094639973855E-4</v>
      </c>
      <c r="V45" s="42">
        <f t="shared" si="62"/>
        <v>8.1972134597489981E-4</v>
      </c>
      <c r="W45" s="42">
        <f t="shared" si="62"/>
        <v>8.2005187877569623E-4</v>
      </c>
      <c r="X45" s="42">
        <f t="shared" si="62"/>
        <v>8.2038254485584776E-4</v>
      </c>
      <c r="Y45" s="42">
        <f t="shared" si="62"/>
        <v>8.2071334426909613E-4</v>
      </c>
      <c r="Z45" s="42">
        <f t="shared" si="62"/>
        <v>8.2104427706920465E-4</v>
      </c>
      <c r="AA45" s="42">
        <f t="shared" si="62"/>
        <v>8.2137534330995843E-4</v>
      </c>
      <c r="AB45" s="42">
        <f t="shared" si="62"/>
        <v>8.2170654304516413E-4</v>
      </c>
      <c r="AC45" s="42">
        <f t="shared" si="62"/>
        <v>8.2203787632865013E-4</v>
      </c>
      <c r="AD45" s="42">
        <f t="shared" si="62"/>
        <v>8.2236934321426656E-4</v>
      </c>
      <c r="AE45" s="42">
        <f t="shared" si="62"/>
        <v>8.2270094375588528E-4</v>
      </c>
      <c r="AF45" s="42">
        <f t="shared" si="62"/>
        <v>8.2303267800739981E-4</v>
      </c>
      <c r="AG45" s="42">
        <f t="shared" si="62"/>
        <v>8.2336454602272545E-4</v>
      </c>
      <c r="AH45" s="42">
        <f t="shared" si="62"/>
        <v>8.236965478557992E-4</v>
      </c>
      <c r="AI45" s="42">
        <f t="shared" si="62"/>
        <v>8.2402868356057986E-4</v>
      </c>
      <c r="AJ45" s="42">
        <f t="shared" si="62"/>
        <v>8.243609531910479E-4</v>
      </c>
      <c r="AK45" s="42">
        <f t="shared" si="62"/>
        <v>8.246933568012057E-4</v>
      </c>
      <c r="AL45" s="42">
        <f t="shared" si="62"/>
        <v>8.250258944450772E-4</v>
      </c>
      <c r="AM45" s="42">
        <f t="shared" si="62"/>
        <v>8.2535856617670838E-4</v>
      </c>
      <c r="AN45" s="42">
        <f t="shared" si="62"/>
        <v>8.2569137205016675E-4</v>
      </c>
      <c r="AO45" s="42">
        <f t="shared" si="62"/>
        <v>8.2602431211954187E-4</v>
      </c>
      <c r="AP45" s="42">
        <f t="shared" si="62"/>
        <v>8.2635738643894497E-4</v>
      </c>
      <c r="AQ45" s="42">
        <f t="shared" si="58"/>
        <v>8.2669059506250908E-4</v>
      </c>
      <c r="AR45" s="42">
        <f t="shared" si="58"/>
        <v>8.2702393804438921E-4</v>
      </c>
      <c r="AS45" s="42">
        <f t="shared" si="58"/>
        <v>8.2735741543876198E-4</v>
      </c>
      <c r="AT45" s="42">
        <f t="shared" si="58"/>
        <v>8.2769102729982611E-4</v>
      </c>
      <c r="AU45" s="42">
        <f t="shared" si="58"/>
        <v>8.2802477368180191E-4</v>
      </c>
      <c r="AV45" s="42">
        <f t="shared" si="58"/>
        <v>8.2835865463893178E-4</v>
      </c>
      <c r="AW45" s="42">
        <f t="shared" si="58"/>
        <v>8.2869267022547984E-4</v>
      </c>
      <c r="AX45" s="42">
        <f t="shared" si="58"/>
        <v>8.2902682049573208E-4</v>
      </c>
      <c r="AY45" s="42">
        <f t="shared" si="58"/>
        <v>8.2936110550399652E-4</v>
      </c>
      <c r="AZ45" s="42">
        <f t="shared" si="58"/>
        <v>8.2969552530460307E-4</v>
      </c>
      <c r="BA45" s="42">
        <f t="shared" si="58"/>
        <v>8.3003007995190333E-4</v>
      </c>
      <c r="BB45" s="42">
        <f t="shared" si="58"/>
        <v>8.3036476950027111E-4</v>
      </c>
      <c r="BC45" s="42">
        <f t="shared" si="58"/>
        <v>8.3069959400410194E-4</v>
      </c>
      <c r="BD45" s="42">
        <f t="shared" si="58"/>
        <v>8.3103455351781332E-4</v>
      </c>
      <c r="BE45" s="42">
        <f t="shared" si="58"/>
        <v>8.3136964809584477E-4</v>
      </c>
      <c r="BF45" s="42">
        <f t="shared" si="58"/>
        <v>8.3170487779265763E-4</v>
      </c>
      <c r="BG45" s="42">
        <f t="shared" si="58"/>
        <v>8.3204024266273543E-4</v>
      </c>
      <c r="BH45" s="42">
        <f t="shared" si="58"/>
        <v>8.323757427605834E-4</v>
      </c>
      <c r="BI45" s="42">
        <f t="shared" si="58"/>
        <v>8.3271137814072888E-4</v>
      </c>
      <c r="BJ45" s="42">
        <f t="shared" si="58"/>
        <v>8.3304714885772113E-4</v>
      </c>
      <c r="BK45" t="str">
        <f t="shared" si="3"/>
        <v>09_ROK</v>
      </c>
      <c r="BL45" t="str">
        <f t="shared" si="4"/>
        <v>d_ind_cem_17_electricity</v>
      </c>
      <c r="BO45" s="8">
        <f t="shared" si="5"/>
        <v>46.381161059999997</v>
      </c>
      <c r="BP45" s="8">
        <f t="shared" si="6"/>
        <v>46.444130532000003</v>
      </c>
      <c r="BQ45" s="8" cm="1">
        <f t="array" ref="BQ45">K45*INDEX(prod_est,$G45+$H45-1,MATCH(BQ$14,$BP$14:$DP$14,0))</f>
        <v>46.228905662759679</v>
      </c>
      <c r="BR45" s="8" cm="1">
        <f t="array" ref="BR45">L45*INDEX(prod_est,$G45+$H45-1,MATCH(BR$14,$BP$14:$DP$14,0))</f>
        <v>44.156282239126092</v>
      </c>
      <c r="BS45" s="8" cm="1">
        <f t="array" ref="BS45">M45*INDEX(prod_est,$G45+$H45-1,MATCH(BS$14,$BP$14:$DP$14,0))</f>
        <v>44.339250510644916</v>
      </c>
      <c r="BT45" s="8" cm="1">
        <f t="array" ref="BT45">N45*INDEX(prod_est,$G45+$H45-1,MATCH(BT$14,$BP$14:$DP$14,0))</f>
        <v>44.502884067420482</v>
      </c>
      <c r="BU45" s="8" cm="1">
        <f t="array" ref="BU45">O45*INDEX(prod_est,$G45+$H45-1,MATCH(BU$14,$BP$14:$DP$14,0))</f>
        <v>44.647774253609732</v>
      </c>
      <c r="BV45" s="8" cm="1">
        <f t="array" ref="BV45">P45*INDEX(prod_est,$G45+$H45-1,MATCH(BV$14,$BP$14:$DP$14,0))</f>
        <v>44.77473945902215</v>
      </c>
      <c r="BW45" s="8" cm="1">
        <f t="array" ref="BW45">Q45*INDEX(prod_est,$G45+$H45-1,MATCH(BW$14,$BP$14:$DP$14,0))</f>
        <v>44.88502364785807</v>
      </c>
      <c r="BX45" s="8" cm="1">
        <f t="array" ref="BX45">R45*INDEX(prod_est,$G45+$H45-1,MATCH(BX$14,$BP$14:$DP$14,0))</f>
        <v>44.980428770207858</v>
      </c>
      <c r="BY45" s="8" cm="1">
        <f t="array" ref="BY45">S45*INDEX(prod_est,$G45+$H45-1,MATCH(BY$14,$BP$14:$DP$14,0))</f>
        <v>45.061317020133352</v>
      </c>
      <c r="BZ45" s="8" cm="1">
        <f t="array" ref="BZ45">T45*INDEX(prod_est,$G45+$H45-1,MATCH(BZ$14,$BP$14:$DP$14,0))</f>
        <v>44.872895140151392</v>
      </c>
      <c r="CA45" s="8" cm="1">
        <f t="array" ref="CA45">U45*INDEX(prod_est,$G45+$H45-1,MATCH(CA$14,$BP$14:$DP$14,0))</f>
        <v>44.67385193394886</v>
      </c>
      <c r="CB45" s="8" cm="1">
        <f t="array" ref="CB45">V45*INDEX(prod_est,$G45+$H45-1,MATCH(CB$14,$BP$14:$DP$14,0))</f>
        <v>44.465983157947377</v>
      </c>
      <c r="CC45" s="8" cm="1">
        <f t="array" ref="CC45">W45*INDEX(prod_est,$G45+$H45-1,MATCH(CC$14,$BP$14:$DP$14,0))</f>
        <v>44.42313760399535</v>
      </c>
      <c r="CD45" s="8" cm="1">
        <f t="array" ref="CD45">X45*INDEX(prod_est,$G45+$H45-1,MATCH(CD$14,$BP$14:$DP$14,0))</f>
        <v>44.375222053436993</v>
      </c>
      <c r="CE45" s="8" cm="1">
        <f t="array" ref="CE45">Y45*INDEX(prod_est,$G45+$H45-1,MATCH(CE$14,$BP$14:$DP$14,0))</f>
        <v>44.321806240414055</v>
      </c>
      <c r="CF45" s="8" cm="1">
        <f t="array" ref="CF45">Z45*INDEX(prod_est,$G45+$H45-1,MATCH(CF$14,$BP$14:$DP$14,0))</f>
        <v>44.262683777296104</v>
      </c>
      <c r="CG45" s="8" cm="1">
        <f t="array" ref="CG45">AA45*INDEX(prod_est,$G45+$H45-1,MATCH(CG$14,$BP$14:$DP$14,0))</f>
        <v>44.199695114698585</v>
      </c>
      <c r="CH45" s="8" cm="1">
        <f t="array" ref="CH45">AB45*INDEX(prod_est,$G45+$H45-1,MATCH(CH$14,$BP$14:$DP$14,0))</f>
        <v>44.132122756025964</v>
      </c>
      <c r="CI45" s="8" cm="1">
        <f t="array" ref="CI45">AC45*INDEX(prod_est,$G45+$H45-1,MATCH(CI$14,$BP$14:$DP$14,0))</f>
        <v>44.060510747827372</v>
      </c>
      <c r="CJ45" s="8" cm="1">
        <f t="array" ref="CJ45">AD45*INDEX(prod_est,$G45+$H45-1,MATCH(CJ$14,$BP$14:$DP$14,0))</f>
        <v>43.986594813104759</v>
      </c>
      <c r="CK45" s="8" cm="1">
        <f t="array" ref="CK45">AE45*INDEX(prod_est,$G45+$H45-1,MATCH(CK$14,$BP$14:$DP$14,0))</f>
        <v>43.910309219200037</v>
      </c>
      <c r="CL45" s="8" cm="1">
        <f t="array" ref="CL45">AF45*INDEX(prod_est,$G45+$H45-1,MATCH(CL$14,$BP$14:$DP$14,0))</f>
        <v>43.831876215081266</v>
      </c>
      <c r="CM45" s="8" cm="1">
        <f t="array" ref="CM45">AG45*INDEX(prod_est,$G45+$H45-1,MATCH(CM$14,$BP$14:$DP$14,0))</f>
        <v>43.536236241090585</v>
      </c>
      <c r="CN45" s="8" cm="1">
        <f t="array" ref="CN45">AH45*INDEX(prod_est,$G45+$H45-1,MATCH(CN$14,$BP$14:$DP$14,0))</f>
        <v>43.239358816845275</v>
      </c>
      <c r="CO45" s="8" cm="1">
        <f t="array" ref="CO45">AI45*INDEX(prod_est,$G45+$H45-1,MATCH(CO$14,$BP$14:$DP$14,0))</f>
        <v>42.942158953797588</v>
      </c>
      <c r="CP45" s="8" cm="1">
        <f t="array" ref="CP45">AJ45*INDEX(prod_est,$G45+$H45-1,MATCH(CP$14,$BP$14:$DP$14,0))</f>
        <v>42.644968011195736</v>
      </c>
      <c r="CQ45" s="8" cm="1">
        <f t="array" ref="CQ45">AK45*INDEX(prod_est,$G45+$H45-1,MATCH(CQ$14,$BP$14:$DP$14,0))</f>
        <v>42.348155802271037</v>
      </c>
      <c r="CR45" s="8" cm="1">
        <f t="array" ref="CR45">AL45*INDEX(prod_est,$G45+$H45-1,MATCH(CR$14,$BP$14:$DP$14,0))</f>
        <v>42.391330382613333</v>
      </c>
      <c r="CS45" s="8" cm="1">
        <f t="array" ref="CS45">AM45*INDEX(prod_est,$G45+$H45-1,MATCH(CS$14,$BP$14:$DP$14,0))</f>
        <v>42.433437737038446</v>
      </c>
      <c r="CT45" s="8" cm="1">
        <f t="array" ref="CT45">AN45*INDEX(prod_est,$G45+$H45-1,MATCH(CT$14,$BP$14:$DP$14,0))</f>
        <v>42.474401038665441</v>
      </c>
      <c r="CU45" s="8" cm="1">
        <f t="array" ref="CU45">AO45*INDEX(prod_est,$G45+$H45-1,MATCH(CU$14,$BP$14:$DP$14,0))</f>
        <v>42.51517250308985</v>
      </c>
      <c r="CV45" s="8" cm="1">
        <f t="array" ref="CV45">AP45*INDEX(prod_est,$G45+$H45-1,MATCH(CV$14,$BP$14:$DP$14,0))</f>
        <v>42.555598735069445</v>
      </c>
      <c r="CW45" cm="1">
        <f t="array" ref="CW45">AQ45*INDEX(prod_est,$G45+$H45-1,MATCH(CW$14,$BP$14:$DP$14,0))</f>
        <v>42.572758250688423</v>
      </c>
      <c r="CX45" cm="1">
        <f t="array" ref="CX45">AR45*INDEX(prod_est,$G45+$H45-1,MATCH(CX$14,$BP$14:$DP$14,0))</f>
        <v>42.589924685466933</v>
      </c>
      <c r="CY45" cm="1">
        <f t="array" ref="CY45">AS45*INDEX(prod_est,$G45+$H45-1,MATCH(CY$14,$BP$14:$DP$14,0))</f>
        <v>42.607098042194949</v>
      </c>
      <c r="CZ45" cm="1">
        <f t="array" ref="CZ45">AT45*INDEX(prod_est,$G45+$H45-1,MATCH(CZ$14,$BP$14:$DP$14,0))</f>
        <v>42.624278323663582</v>
      </c>
      <c r="DA45" cm="1">
        <f t="array" ref="DA45">AU45*INDEX(prod_est,$G45+$H45-1,MATCH(DA$14,$BP$14:$DP$14,0))</f>
        <v>42.641465532665059</v>
      </c>
      <c r="DB45" cm="1">
        <f t="array" ref="DB45">AV45*INDEX(prod_est,$G45+$H45-1,MATCH(DB$14,$BP$14:$DP$14,0))</f>
        <v>42.658659671992751</v>
      </c>
      <c r="DC45" cm="1">
        <f t="array" ref="DC45">AW45*INDEX(prod_est,$G45+$H45-1,MATCH(DC$14,$BP$14:$DP$14,0))</f>
        <v>42.675860744441145</v>
      </c>
      <c r="DD45" cm="1">
        <f t="array" ref="DD45">AX45*INDEX(prod_est,$G45+$H45-1,MATCH(DD$14,$BP$14:$DP$14,0))</f>
        <v>42.693068752805836</v>
      </c>
      <c r="DE45" cm="1">
        <f t="array" ref="DE45">AY45*INDEX(prod_est,$G45+$H45-1,MATCH(DE$14,$BP$14:$DP$14,0))</f>
        <v>42.710283699883583</v>
      </c>
      <c r="DF45" cm="1">
        <f t="array" ref="DF45">AZ45*INDEX(prod_est,$G45+$H45-1,MATCH(DF$14,$BP$14:$DP$14,0))</f>
        <v>42.727505588472255</v>
      </c>
      <c r="DG45" cm="1">
        <f t="array" ref="DG45">BA45*INDEX(prod_est,$G45+$H45-1,MATCH(DG$14,$BP$14:$DP$14,0))</f>
        <v>42.744734421370829</v>
      </c>
      <c r="DH45" cm="1">
        <f t="array" ref="DH45">BB45*INDEX(prod_est,$G45+$H45-1,MATCH(DH$14,$BP$14:$DP$14,0))</f>
        <v>42.761970201379455</v>
      </c>
      <c r="DI45" cm="1">
        <f t="array" ref="DI45">BC45*INDEX(prod_est,$G45+$H45-1,MATCH(DI$14,$BP$14:$DP$14,0))</f>
        <v>42.779212931299369</v>
      </c>
      <c r="DJ45" cm="1">
        <f t="array" ref="DJ45">BD45*INDEX(prod_est,$G45+$H45-1,MATCH(DJ$14,$BP$14:$DP$14,0))</f>
        <v>42.79646261393296</v>
      </c>
      <c r="DK45" cm="1">
        <f t="array" ref="DK45">BE45*INDEX(prod_est,$G45+$H45-1,MATCH(DK$14,$BP$14:$DP$14,0))</f>
        <v>42.813719252083743</v>
      </c>
      <c r="DL45" cm="1">
        <f t="array" ref="DL45">BF45*INDEX(prod_est,$G45+$H45-1,MATCH(DL$14,$BP$14:$DP$14,0))</f>
        <v>42.83098284855636</v>
      </c>
      <c r="DM45" cm="1">
        <f t="array" ref="DM45">BG45*INDEX(prod_est,$G45+$H45-1,MATCH(DM$14,$BP$14:$DP$14,0))</f>
        <v>42.848253406156587</v>
      </c>
      <c r="DN45" cm="1">
        <f t="array" ref="DN45">BH45*INDEX(prod_est,$G45+$H45-1,MATCH(DN$14,$BP$14:$DP$14,0))</f>
        <v>42.865530927691331</v>
      </c>
      <c r="DO45" cm="1">
        <f t="array" ref="DO45">BI45*INDEX(prod_est,$G45+$H45-1,MATCH(DO$14,$BP$14:$DP$14,0))</f>
        <v>42.882815415968629</v>
      </c>
      <c r="DP45" cm="1">
        <f t="array" ref="DP45">BJ45*INDEX(prod_est,$G45+$H45-1,MATCH(DP$14,$BP$14:$DP$14,0))</f>
        <v>42.900106873797654</v>
      </c>
    </row>
    <row r="46" spans="1:120" x14ac:dyDescent="0.25">
      <c r="A46" t="s">
        <v>45</v>
      </c>
      <c r="B46" t="s">
        <v>36</v>
      </c>
      <c r="C46" t="s">
        <v>36</v>
      </c>
      <c r="D46" t="s">
        <v>37</v>
      </c>
      <c r="E46" s="8">
        <v>0.10781010000000001</v>
      </c>
      <c r="F46" s="8">
        <v>0.11639304</v>
      </c>
      <c r="G46">
        <f>MATCH(A46,Production_est!$A$4:$A$339,0)</f>
        <v>129</v>
      </c>
      <c r="H46">
        <f>IFERROR(MATCH(D46,Production_est!$D$4:$D$339,0),"-")</f>
        <v>6</v>
      </c>
      <c r="I46" s="8" cm="1">
        <f t="array" ref="I46">IFERROR(INDEX(Production_est!$E$4:$E$339,H46+G46-1),"-")</f>
        <v>56933.199907403301</v>
      </c>
      <c r="J46" s="42">
        <f t="shared" si="0"/>
        <v>2.0443790299737719E-6</v>
      </c>
      <c r="K46" s="42">
        <f t="shared" ref="K46:AP46" si="63">J46*(1-$F$4)</f>
        <v>2.0452033763568261E-6</v>
      </c>
      <c r="L46" s="42">
        <f t="shared" si="63"/>
        <v>2.0460280551376151E-6</v>
      </c>
      <c r="M46" s="42">
        <f t="shared" si="63"/>
        <v>2.046853066450171E-6</v>
      </c>
      <c r="N46" s="42">
        <f t="shared" si="63"/>
        <v>2.0476784104285785E-6</v>
      </c>
      <c r="O46" s="42">
        <f t="shared" si="63"/>
        <v>2.0485040872069772E-6</v>
      </c>
      <c r="P46" s="42">
        <f t="shared" si="63"/>
        <v>2.0493300969195609E-6</v>
      </c>
      <c r="Q46" s="42">
        <f t="shared" si="63"/>
        <v>2.0501564397005771E-6</v>
      </c>
      <c r="R46" s="42">
        <f t="shared" si="63"/>
        <v>2.0509831156843274E-6</v>
      </c>
      <c r="S46" s="42">
        <f t="shared" si="63"/>
        <v>2.0518101250051679E-6</v>
      </c>
      <c r="T46" s="42">
        <f t="shared" si="63"/>
        <v>2.0526374677975087E-6</v>
      </c>
      <c r="U46" s="42">
        <f t="shared" si="63"/>
        <v>2.0534651441958142E-6</v>
      </c>
      <c r="V46" s="42">
        <f t="shared" si="63"/>
        <v>2.0542931543346029E-6</v>
      </c>
      <c r="W46" s="42">
        <f t="shared" si="63"/>
        <v>2.0551214983484476E-6</v>
      </c>
      <c r="X46" s="42">
        <f t="shared" si="63"/>
        <v>2.0559501763719754E-6</v>
      </c>
      <c r="Y46" s="42">
        <f t="shared" si="63"/>
        <v>2.0567791885398673E-6</v>
      </c>
      <c r="Z46" s="42">
        <f t="shared" si="63"/>
        <v>2.0576085349868593E-6</v>
      </c>
      <c r="AA46" s="42">
        <f t="shared" si="63"/>
        <v>2.0584382158477414E-6</v>
      </c>
      <c r="AB46" s="42">
        <f t="shared" si="63"/>
        <v>2.0592682312573574E-6</v>
      </c>
      <c r="AC46" s="42">
        <f t="shared" si="63"/>
        <v>2.0600985813506066E-6</v>
      </c>
      <c r="AD46" s="42">
        <f t="shared" si="63"/>
        <v>2.0609292662624418E-6</v>
      </c>
      <c r="AE46" s="42">
        <f t="shared" si="63"/>
        <v>2.0617602861278703E-6</v>
      </c>
      <c r="AF46" s="42">
        <f t="shared" si="63"/>
        <v>2.0625916410819543E-6</v>
      </c>
      <c r="AG46" s="42">
        <f t="shared" si="63"/>
        <v>2.06342333125981E-6</v>
      </c>
      <c r="AH46" s="42">
        <f t="shared" si="63"/>
        <v>2.0642553567966084E-6</v>
      </c>
      <c r="AI46" s="42">
        <f t="shared" si="63"/>
        <v>2.0650877178275751E-6</v>
      </c>
      <c r="AJ46" s="42">
        <f t="shared" si="63"/>
        <v>2.0659204144879894E-6</v>
      </c>
      <c r="AK46" s="42">
        <f t="shared" si="63"/>
        <v>2.0667534469131864E-6</v>
      </c>
      <c r="AL46" s="42">
        <f t="shared" si="63"/>
        <v>2.0675868152385546E-6</v>
      </c>
      <c r="AM46" s="42">
        <f t="shared" si="63"/>
        <v>2.0684205195995379E-6</v>
      </c>
      <c r="AN46" s="42">
        <f t="shared" si="63"/>
        <v>2.0692545601316346E-6</v>
      </c>
      <c r="AO46" s="42">
        <f t="shared" si="63"/>
        <v>2.0700889369703973E-6</v>
      </c>
      <c r="AP46" s="42">
        <f t="shared" si="63"/>
        <v>2.0709236502514341E-6</v>
      </c>
      <c r="AQ46" s="42">
        <f t="shared" si="58"/>
        <v>2.0717587001104064E-6</v>
      </c>
      <c r="AR46" s="42">
        <f t="shared" si="58"/>
        <v>2.0725940866830319E-6</v>
      </c>
      <c r="AS46" s="42">
        <f t="shared" si="58"/>
        <v>2.0734298101050815E-6</v>
      </c>
      <c r="AT46" s="42">
        <f t="shared" si="58"/>
        <v>2.0742658705123819E-6</v>
      </c>
      <c r="AU46" s="42">
        <f t="shared" si="58"/>
        <v>2.0751022680408143E-6</v>
      </c>
      <c r="AV46" s="42">
        <f t="shared" si="58"/>
        <v>2.0759390028263147E-6</v>
      </c>
      <c r="AW46" s="42">
        <f t="shared" si="58"/>
        <v>2.0767760750048737E-6</v>
      </c>
      <c r="AX46" s="42">
        <f t="shared" si="58"/>
        <v>2.0776134847125373E-6</v>
      </c>
      <c r="AY46" s="42">
        <f t="shared" si="58"/>
        <v>2.0784512320854053E-6</v>
      </c>
      <c r="AZ46" s="42">
        <f t="shared" si="58"/>
        <v>2.0792893172596332E-6</v>
      </c>
      <c r="BA46" s="42">
        <f t="shared" si="58"/>
        <v>2.0801277403714316E-6</v>
      </c>
      <c r="BB46" s="42">
        <f t="shared" si="58"/>
        <v>2.0809665015570656E-6</v>
      </c>
      <c r="BC46" s="42">
        <f t="shared" si="58"/>
        <v>2.081805600952855E-6</v>
      </c>
      <c r="BD46" s="42">
        <f t="shared" si="58"/>
        <v>2.0826450386951751E-6</v>
      </c>
      <c r="BE46" s="42">
        <f t="shared" si="58"/>
        <v>2.0834848149204557E-6</v>
      </c>
      <c r="BF46" s="42">
        <f t="shared" si="58"/>
        <v>2.0843249297651818E-6</v>
      </c>
      <c r="BG46" s="42">
        <f t="shared" si="58"/>
        <v>2.0851653833658939E-6</v>
      </c>
      <c r="BH46" s="42">
        <f t="shared" si="58"/>
        <v>2.0860061758591867E-6</v>
      </c>
      <c r="BI46" s="42">
        <f t="shared" si="58"/>
        <v>2.0868473073817106E-6</v>
      </c>
      <c r="BJ46" s="42">
        <f t="shared" si="58"/>
        <v>2.0876887780701713E-6</v>
      </c>
      <c r="BK46" t="str">
        <f t="shared" si="3"/>
        <v>09_ROK</v>
      </c>
      <c r="BL46" t="str">
        <f t="shared" si="4"/>
        <v>d_ind_cem_18_heat</v>
      </c>
      <c r="BO46" s="8">
        <f t="shared" si="5"/>
        <v>0.10781010000000001</v>
      </c>
      <c r="BP46" s="8">
        <f t="shared" si="6"/>
        <v>0.11639304</v>
      </c>
      <c r="BQ46" s="8" cm="1">
        <f t="array" ref="BQ46">K46*INDEX(prod_est,$G46+$H46-1,MATCH(BQ$14,$BP$14:$DP$14,0))</f>
        <v>0.11585366771490094</v>
      </c>
      <c r="BR46" s="8" cm="1">
        <f t="array" ref="BR46">L46*INDEX(prod_est,$G46+$H46-1,MATCH(BR$14,$BP$14:$DP$14,0))</f>
        <v>0.11065949272898518</v>
      </c>
      <c r="BS46" s="8" cm="1">
        <f t="array" ref="BS46">M46*INDEX(prod_est,$G46+$H46-1,MATCH(BS$14,$BP$14:$DP$14,0))</f>
        <v>0.11111802716814211</v>
      </c>
      <c r="BT46" s="8" cm="1">
        <f t="array" ref="BT46">N46*INDEX(prod_est,$G46+$H46-1,MATCH(BT$14,$BP$14:$DP$14,0))</f>
        <v>0.11152810712659882</v>
      </c>
      <c r="BU46" s="8" cm="1">
        <f t="array" ref="BU46">O46*INDEX(prod_est,$G46+$H46-1,MATCH(BU$14,$BP$14:$DP$14,0))</f>
        <v>0.11189121456436456</v>
      </c>
      <c r="BV46" s="8" cm="1">
        <f t="array" ref="BV46">P46*INDEX(prod_est,$G46+$H46-1,MATCH(BV$14,$BP$14:$DP$14,0))</f>
        <v>0.11220940043764718</v>
      </c>
      <c r="BW46" s="8" cm="1">
        <f t="array" ref="BW46">Q46*INDEX(prod_est,$G46+$H46-1,MATCH(BW$14,$BP$14:$DP$14,0))</f>
        <v>0.11248578222917845</v>
      </c>
      <c r="BX46" s="8" cm="1">
        <f t="array" ref="BX46">R46*INDEX(prod_est,$G46+$H46-1,MATCH(BX$14,$BP$14:$DP$14,0))</f>
        <v>0.11272487578297451</v>
      </c>
      <c r="BY46" s="8" cm="1">
        <f t="array" ref="BY46">S46*INDEX(prod_est,$G46+$H46-1,MATCH(BY$14,$BP$14:$DP$14,0))</f>
        <v>0.11292758878892949</v>
      </c>
      <c r="BZ46" s="8" cm="1">
        <f t="array" ref="BZ46">T46*INDEX(prod_est,$G46+$H46-1,MATCH(BZ$14,$BP$14:$DP$14,0))</f>
        <v>0.11245538713153157</v>
      </c>
      <c r="CA46" s="8" cm="1">
        <f t="array" ref="CA46">U46*INDEX(prod_est,$G46+$H46-1,MATCH(CA$14,$BP$14:$DP$14,0))</f>
        <v>0.1119565675046834</v>
      </c>
      <c r="CB46" s="8" cm="1">
        <f t="array" ref="CB46">V46*INDEX(prod_est,$G46+$H46-1,MATCH(CB$14,$BP$14:$DP$14,0))</f>
        <v>0.11143563023052727</v>
      </c>
      <c r="CC46" s="8" cm="1">
        <f t="array" ref="CC46">W46*INDEX(prod_est,$G46+$H46-1,MATCH(CC$14,$BP$14:$DP$14,0))</f>
        <v>0.11132825553715187</v>
      </c>
      <c r="CD46" s="8" cm="1">
        <f t="array" ref="CD46">X46*INDEX(prod_est,$G46+$H46-1,MATCH(CD$14,$BP$14:$DP$14,0))</f>
        <v>0.11120817499029098</v>
      </c>
      <c r="CE46" s="8" cm="1">
        <f t="array" ref="CE46">Y46*INDEX(prod_est,$G46+$H46-1,MATCH(CE$14,$BP$14:$DP$14,0))</f>
        <v>0.1110743103061943</v>
      </c>
      <c r="CF46" s="8" cm="1">
        <f t="array" ref="CF46">Z46*INDEX(prod_est,$G46+$H46-1,MATCH(CF$14,$BP$14:$DP$14,0))</f>
        <v>0.11092614425946758</v>
      </c>
      <c r="CG46" s="8" cm="1">
        <f t="array" ref="CG46">AA46*INDEX(prod_est,$G46+$H46-1,MATCH(CG$14,$BP$14:$DP$14,0))</f>
        <v>0.11076828917979915</v>
      </c>
      <c r="CH46" s="8" cm="1">
        <f t="array" ref="CH46">AB46*INDEX(prod_est,$G46+$H46-1,MATCH(CH$14,$BP$14:$DP$14,0))</f>
        <v>0.11059894695817099</v>
      </c>
      <c r="CI46" s="8" cm="1">
        <f t="array" ref="CI46">AC46*INDEX(prod_est,$G46+$H46-1,MATCH(CI$14,$BP$14:$DP$14,0))</f>
        <v>0.11041948102266393</v>
      </c>
      <c r="CJ46" s="8" cm="1">
        <f t="array" ref="CJ46">AD46*INDEX(prod_est,$G46+$H46-1,MATCH(CJ$14,$BP$14:$DP$14,0))</f>
        <v>0.1102342412464369</v>
      </c>
      <c r="CK46" s="8" cm="1">
        <f t="array" ref="CK46">AE46*INDEX(prod_est,$G46+$H46-1,MATCH(CK$14,$BP$14:$DP$14,0))</f>
        <v>0.11004306289771836</v>
      </c>
      <c r="CL46" s="8" cm="1">
        <f t="array" ref="CL46">AF46*INDEX(prod_est,$G46+$H46-1,MATCH(CL$14,$BP$14:$DP$14,0))</f>
        <v>0.10984650295179739</v>
      </c>
      <c r="CM46" s="8" cm="1">
        <f t="array" ref="CM46">AG46*INDEX(prod_est,$G46+$H46-1,MATCH(CM$14,$BP$14:$DP$14,0))</f>
        <v>0.10910560340379986</v>
      </c>
      <c r="CN46" s="8" cm="1">
        <f t="array" ref="CN46">AH46*INDEX(prod_est,$G46+$H46-1,MATCH(CN$14,$BP$14:$DP$14,0))</f>
        <v>0.10836160269758632</v>
      </c>
      <c r="CO46" s="8" cm="1">
        <f t="array" ref="CO46">AI46*INDEX(prod_est,$G46+$H46-1,MATCH(CO$14,$BP$14:$DP$14,0))</f>
        <v>0.10761679393162461</v>
      </c>
      <c r="CP46" s="8" cm="1">
        <f t="array" ref="CP46">AJ46*INDEX(prod_est,$G46+$H46-1,MATCH(CP$14,$BP$14:$DP$14,0))</f>
        <v>0.10687200752107781</v>
      </c>
      <c r="CQ46" s="8" cm="1">
        <f t="array" ref="CQ46">AK46*INDEX(prod_est,$G46+$H46-1,MATCH(CQ$14,$BP$14:$DP$14,0))</f>
        <v>0.10612817025014304</v>
      </c>
      <c r="CR46" s="8" cm="1">
        <f t="array" ref="CR46">AL46*INDEX(prod_est,$G46+$H46-1,MATCH(CR$14,$BP$14:$DP$14,0))</f>
        <v>0.10623636951233618</v>
      </c>
      <c r="CS46" s="8" cm="1">
        <f t="array" ref="CS46">AM46*INDEX(prod_est,$G46+$H46-1,MATCH(CS$14,$BP$14:$DP$14,0))</f>
        <v>0.10634189421334266</v>
      </c>
      <c r="CT46" s="8" cm="1">
        <f t="array" ref="CT46">AN46*INDEX(prod_est,$G46+$H46-1,MATCH(CT$14,$BP$14:$DP$14,0))</f>
        <v>0.10644455181830133</v>
      </c>
      <c r="CU46" s="8" cm="1">
        <f t="array" ref="CU46">AO46*INDEX(prod_est,$G46+$H46-1,MATCH(CU$14,$BP$14:$DP$14,0))</f>
        <v>0.1065467286625064</v>
      </c>
      <c r="CV46" s="8" cm="1">
        <f t="array" ref="CV46">AP46*INDEX(prod_est,$G46+$H46-1,MATCH(CV$14,$BP$14:$DP$14,0))</f>
        <v>0.10664804032410828</v>
      </c>
      <c r="CW46" cm="1">
        <f t="array" ref="CW46">AQ46*INDEX(prod_est,$G46+$H46-1,MATCH(CW$14,$BP$14:$DP$14,0))</f>
        <v>0.10669104356617445</v>
      </c>
      <c r="CX46" cm="1">
        <f t="array" ref="CX46">AR46*INDEX(prod_est,$G46+$H46-1,MATCH(CX$14,$BP$14:$DP$14,0))</f>
        <v>0.1067340641482576</v>
      </c>
      <c r="CY46" cm="1">
        <f t="array" ref="CY46">AS46*INDEX(prod_est,$G46+$H46-1,MATCH(CY$14,$BP$14:$DP$14,0))</f>
        <v>0.10677710207734964</v>
      </c>
      <c r="CZ46" cm="1">
        <f t="array" ref="CZ46">AT46*INDEX(prod_est,$G46+$H46-1,MATCH(CZ$14,$BP$14:$DP$14,0))</f>
        <v>0.10682015736044534</v>
      </c>
      <c r="DA46" cm="1">
        <f t="array" ref="DA46">AU46*INDEX(prod_est,$G46+$H46-1,MATCH(DA$14,$BP$14:$DP$14,0))</f>
        <v>0.1068632300045423</v>
      </c>
      <c r="DB46" cm="1">
        <f t="array" ref="DB46">AV46*INDEX(prod_est,$G46+$H46-1,MATCH(DB$14,$BP$14:$DP$14,0))</f>
        <v>0.1069063200166409</v>
      </c>
      <c r="DC46" cm="1">
        <f t="array" ref="DC46">AW46*INDEX(prod_est,$G46+$H46-1,MATCH(DC$14,$BP$14:$DP$14,0))</f>
        <v>0.10694942740374438</v>
      </c>
      <c r="DD46" cm="1">
        <f t="array" ref="DD46">AX46*INDEX(prod_est,$G46+$H46-1,MATCH(DD$14,$BP$14:$DP$14,0))</f>
        <v>0.10699255217285882</v>
      </c>
      <c r="DE46" cm="1">
        <f t="array" ref="DE46">AY46*INDEX(prod_est,$G46+$H46-1,MATCH(DE$14,$BP$14:$DP$14,0))</f>
        <v>0.10703569433099304</v>
      </c>
      <c r="DF46" cm="1">
        <f t="array" ref="DF46">AZ46*INDEX(prod_est,$G46+$H46-1,MATCH(DF$14,$BP$14:$DP$14,0))</f>
        <v>0.10707885388515875</v>
      </c>
      <c r="DG46" cm="1">
        <f t="array" ref="DG46">BA46*INDEX(prod_est,$G46+$H46-1,MATCH(DG$14,$BP$14:$DP$14,0))</f>
        <v>0.10712203084237053</v>
      </c>
      <c r="DH46" cm="1">
        <f t="array" ref="DH46">BB46*INDEX(prod_est,$G46+$H46-1,MATCH(DH$14,$BP$14:$DP$14,0))</f>
        <v>0.10716522520964569</v>
      </c>
      <c r="DI46" cm="1">
        <f t="array" ref="DI46">BC46*INDEX(prod_est,$G46+$H46-1,MATCH(DI$14,$BP$14:$DP$14,0))</f>
        <v>0.10720843699400444</v>
      </c>
      <c r="DJ46" cm="1">
        <f t="array" ref="DJ46">BD46*INDEX(prod_est,$G46+$H46-1,MATCH(DJ$14,$BP$14:$DP$14,0))</f>
        <v>0.10725166620246977</v>
      </c>
      <c r="DK46" cm="1">
        <f t="array" ref="DK46">BE46*INDEX(prod_est,$G46+$H46-1,MATCH(DK$14,$BP$14:$DP$14,0))</f>
        <v>0.10729491284206756</v>
      </c>
      <c r="DL46" cm="1">
        <f t="array" ref="DL46">BF46*INDEX(prod_est,$G46+$H46-1,MATCH(DL$14,$BP$14:$DP$14,0))</f>
        <v>0.10733817691982647</v>
      </c>
      <c r="DM46" cm="1">
        <f t="array" ref="DM46">BG46*INDEX(prod_est,$G46+$H46-1,MATCH(DM$14,$BP$14:$DP$14,0))</f>
        <v>0.10738145844277804</v>
      </c>
      <c r="DN46" cm="1">
        <f t="array" ref="DN46">BH46*INDEX(prod_est,$G46+$H46-1,MATCH(DN$14,$BP$14:$DP$14,0))</f>
        <v>0.10742475741795657</v>
      </c>
      <c r="DO46" cm="1">
        <f t="array" ref="DO46">BI46*INDEX(prod_est,$G46+$H46-1,MATCH(DO$14,$BP$14:$DP$14,0))</f>
        <v>0.1074680738523993</v>
      </c>
      <c r="DP46" cm="1">
        <f t="array" ref="DP46">BJ46*INDEX(prod_est,$G46+$H46-1,MATCH(DP$14,$BP$14:$DP$14,0))</f>
        <v>0.10751140775314624</v>
      </c>
    </row>
    <row r="47" spans="1:120" x14ac:dyDescent="0.25">
      <c r="A47" s="10" t="s">
        <v>45</v>
      </c>
      <c r="B47" s="10" t="s">
        <v>91</v>
      </c>
      <c r="C47" s="10" t="s">
        <v>177</v>
      </c>
      <c r="D47" s="10" t="s">
        <v>37</v>
      </c>
      <c r="E47" s="61">
        <f>SUM(E15:E46)</f>
        <v>218.11762619999996</v>
      </c>
      <c r="F47" s="61">
        <f>SUM(F15:F46)</f>
        <v>218.21693709599998</v>
      </c>
      <c r="J47" s="42">
        <f t="shared" ref="J47:AN47" si="64">SUM(J15:J46)*1000</f>
        <v>3.8328591656697686</v>
      </c>
      <c r="K47" s="42">
        <f t="shared" si="64"/>
        <v>3.8344046733978625</v>
      </c>
      <c r="L47" s="42">
        <f t="shared" si="64"/>
        <v>3.8359508043145554</v>
      </c>
      <c r="M47" s="42">
        <f t="shared" si="64"/>
        <v>3.8374975586711337</v>
      </c>
      <c r="N47" s="42">
        <f t="shared" si="64"/>
        <v>3.8390449367189854</v>
      </c>
      <c r="O47" s="42">
        <f t="shared" si="64"/>
        <v>3.8405929387095981</v>
      </c>
      <c r="P47" s="42">
        <f t="shared" si="64"/>
        <v>3.842141564894562</v>
      </c>
      <c r="Q47" s="42">
        <f t="shared" si="64"/>
        <v>3.8436908155255685</v>
      </c>
      <c r="R47" s="42">
        <f t="shared" si="64"/>
        <v>3.8452406908544097</v>
      </c>
      <c r="S47" s="42">
        <f t="shared" si="64"/>
        <v>3.8467911911329802</v>
      </c>
      <c r="T47" s="42">
        <f t="shared" si="64"/>
        <v>3.8483423166132753</v>
      </c>
      <c r="U47" s="42">
        <f t="shared" si="64"/>
        <v>3.8498940675473947</v>
      </c>
      <c r="V47" s="42">
        <f t="shared" si="64"/>
        <v>3.8514464441875353</v>
      </c>
      <c r="W47" s="42">
        <f t="shared" si="64"/>
        <v>3.8529994467859989</v>
      </c>
      <c r="X47" s="42">
        <f t="shared" si="64"/>
        <v>3.8545530755951867</v>
      </c>
      <c r="Y47" s="42">
        <f t="shared" si="64"/>
        <v>3.8561073308676046</v>
      </c>
      <c r="Z47" s="42">
        <f t="shared" si="64"/>
        <v>3.8576622128558578</v>
      </c>
      <c r="AA47" s="42">
        <f t="shared" si="64"/>
        <v>3.8592177218126542</v>
      </c>
      <c r="AB47" s="42">
        <f t="shared" si="64"/>
        <v>3.8607738579908051</v>
      </c>
      <c r="AC47" s="42">
        <f t="shared" si="64"/>
        <v>3.8623306216432209</v>
      </c>
      <c r="AD47" s="42">
        <f t="shared" si="64"/>
        <v>3.8638880130229158</v>
      </c>
      <c r="AE47" s="42">
        <f t="shared" si="64"/>
        <v>3.865446032383006</v>
      </c>
      <c r="AF47" s="42">
        <f t="shared" si="64"/>
        <v>3.8670046799767097</v>
      </c>
      <c r="AG47" s="42">
        <f t="shared" si="64"/>
        <v>3.8685639560573453</v>
      </c>
      <c r="AH47" s="42">
        <f t="shared" si="64"/>
        <v>3.8701238608783366</v>
      </c>
      <c r="AI47" s="42">
        <f t="shared" si="64"/>
        <v>3.8716843946932076</v>
      </c>
      <c r="AJ47" s="42">
        <f t="shared" si="64"/>
        <v>3.8732455577555838</v>
      </c>
      <c r="AK47" s="42">
        <f t="shared" si="64"/>
        <v>3.8748073503191955</v>
      </c>
      <c r="AL47" s="42">
        <f t="shared" si="64"/>
        <v>3.8763697726378732</v>
      </c>
      <c r="AM47" s="42">
        <f t="shared" si="64"/>
        <v>3.8779328249655496</v>
      </c>
      <c r="AN47" s="42">
        <f t="shared" si="64"/>
        <v>3.8794965075562624</v>
      </c>
      <c r="AO47" s="42">
        <f t="shared" ref="AO47:BJ47" si="65">SUM(AO15:AO46)*1000</f>
        <v>3.8810608206641479</v>
      </c>
      <c r="AP47">
        <f t="shared" si="65"/>
        <v>3.8826257645434485</v>
      </c>
      <c r="AQ47">
        <f t="shared" si="65"/>
        <v>3.8841913394485057</v>
      </c>
      <c r="AR47">
        <f t="shared" si="65"/>
        <v>3.8857575456337692</v>
      </c>
      <c r="AS47">
        <f t="shared" si="65"/>
        <v>3.8873243833537821</v>
      </c>
      <c r="AT47">
        <f t="shared" si="65"/>
        <v>3.8888918528631997</v>
      </c>
      <c r="AU47">
        <f t="shared" si="65"/>
        <v>3.8904599544167731</v>
      </c>
      <c r="AV47">
        <f t="shared" si="65"/>
        <v>3.8920286882693618</v>
      </c>
      <c r="AW47">
        <f t="shared" si="65"/>
        <v>3.8935980546759219</v>
      </c>
      <c r="AX47">
        <f t="shared" si="65"/>
        <v>3.8951680538915179</v>
      </c>
      <c r="AY47">
        <f t="shared" si="65"/>
        <v>3.8967386861713127</v>
      </c>
      <c r="AZ47">
        <f t="shared" si="65"/>
        <v>3.8983099517705755</v>
      </c>
      <c r="BA47">
        <f t="shared" si="65"/>
        <v>3.8998818509446767</v>
      </c>
      <c r="BB47">
        <f t="shared" si="65"/>
        <v>3.9014543839490905</v>
      </c>
      <c r="BC47">
        <f t="shared" si="65"/>
        <v>3.9030275510393926</v>
      </c>
      <c r="BD47">
        <f t="shared" si="65"/>
        <v>3.9046013524712633</v>
      </c>
      <c r="BE47">
        <f t="shared" si="65"/>
        <v>3.9061757885004864</v>
      </c>
      <c r="BF47">
        <f t="shared" si="65"/>
        <v>3.9077508593829458</v>
      </c>
      <c r="BG47">
        <f t="shared" si="65"/>
        <v>3.909326565374633</v>
      </c>
      <c r="BH47">
        <f t="shared" si="65"/>
        <v>3.9109029067316401</v>
      </c>
      <c r="BI47">
        <f t="shared" si="65"/>
        <v>3.9124798837101604</v>
      </c>
      <c r="BJ47">
        <f t="shared" si="65"/>
        <v>3.9140574965664956</v>
      </c>
    </row>
    <row r="49" spans="1:120" x14ac:dyDescent="0.25">
      <c r="BN49" s="56" t="s">
        <v>165</v>
      </c>
      <c r="BO49">
        <f t="shared" ref="BO49:BO50" si="66">BP49</f>
        <v>1</v>
      </c>
      <c r="BP49">
        <f t="shared" ref="BP49:CU49" si="67">1-BP50</f>
        <v>1</v>
      </c>
      <c r="BQ49">
        <f t="shared" si="67"/>
        <v>1</v>
      </c>
      <c r="BR49">
        <f t="shared" si="67"/>
        <v>1</v>
      </c>
      <c r="BS49">
        <f t="shared" si="67"/>
        <v>1</v>
      </c>
      <c r="BT49">
        <f t="shared" si="67"/>
        <v>1</v>
      </c>
      <c r="BU49">
        <f t="shared" si="67"/>
        <v>1</v>
      </c>
      <c r="BV49">
        <f t="shared" si="67"/>
        <v>1</v>
      </c>
      <c r="BW49">
        <f t="shared" si="67"/>
        <v>1</v>
      </c>
      <c r="BX49">
        <f t="shared" si="67"/>
        <v>1</v>
      </c>
      <c r="BY49">
        <f t="shared" si="67"/>
        <v>1</v>
      </c>
      <c r="BZ49">
        <f t="shared" si="67"/>
        <v>1</v>
      </c>
      <c r="CA49">
        <f t="shared" si="67"/>
        <v>1</v>
      </c>
      <c r="CB49">
        <f t="shared" si="67"/>
        <v>1</v>
      </c>
      <c r="CC49">
        <f t="shared" si="67"/>
        <v>1</v>
      </c>
      <c r="CD49">
        <f t="shared" si="67"/>
        <v>1</v>
      </c>
      <c r="CE49">
        <f t="shared" si="67"/>
        <v>1</v>
      </c>
      <c r="CF49">
        <f t="shared" si="67"/>
        <v>1</v>
      </c>
      <c r="CG49">
        <f t="shared" si="67"/>
        <v>1</v>
      </c>
      <c r="CH49">
        <f t="shared" si="67"/>
        <v>1</v>
      </c>
      <c r="CI49">
        <f t="shared" si="67"/>
        <v>1</v>
      </c>
      <c r="CJ49">
        <f t="shared" si="67"/>
        <v>1</v>
      </c>
      <c r="CK49">
        <f t="shared" si="67"/>
        <v>1</v>
      </c>
      <c r="CL49">
        <f t="shared" si="67"/>
        <v>0.99875000000000003</v>
      </c>
      <c r="CM49">
        <f t="shared" si="67"/>
        <v>0.99624999999999997</v>
      </c>
      <c r="CN49">
        <f t="shared" si="67"/>
        <v>0.99250000000000005</v>
      </c>
      <c r="CO49">
        <f t="shared" si="67"/>
        <v>0.98750000000000004</v>
      </c>
      <c r="CP49">
        <f t="shared" si="67"/>
        <v>0.98124999999999996</v>
      </c>
      <c r="CQ49">
        <f t="shared" si="67"/>
        <v>0.97375</v>
      </c>
      <c r="CR49">
        <f t="shared" si="67"/>
        <v>0.96499999999999997</v>
      </c>
      <c r="CS49">
        <f t="shared" si="67"/>
        <v>0.95499999999999996</v>
      </c>
      <c r="CT49">
        <f t="shared" si="67"/>
        <v>0.94374999999999998</v>
      </c>
      <c r="CU49">
        <f t="shared" si="67"/>
        <v>0.93125000000000002</v>
      </c>
      <c r="CV49">
        <f t="shared" ref="CV49:DP49" si="68">1-CV50</f>
        <v>0.91874999999999996</v>
      </c>
      <c r="CW49">
        <f t="shared" si="68"/>
        <v>0.90625</v>
      </c>
      <c r="CX49">
        <f t="shared" si="68"/>
        <v>0.89375000000000004</v>
      </c>
      <c r="CY49">
        <f t="shared" si="68"/>
        <v>0.88124999999999998</v>
      </c>
      <c r="CZ49">
        <f t="shared" si="68"/>
        <v>0.86875000000000002</v>
      </c>
      <c r="DA49">
        <f t="shared" si="68"/>
        <v>0.85624999999999996</v>
      </c>
      <c r="DB49">
        <f t="shared" si="68"/>
        <v>0.84375</v>
      </c>
      <c r="DC49">
        <f t="shared" si="68"/>
        <v>0.83124999999999993</v>
      </c>
      <c r="DD49">
        <f t="shared" si="68"/>
        <v>0.81874999999999998</v>
      </c>
      <c r="DE49">
        <f t="shared" si="68"/>
        <v>0.80624999999999991</v>
      </c>
      <c r="DF49">
        <f t="shared" si="68"/>
        <v>0.79374999999999996</v>
      </c>
      <c r="DG49">
        <f t="shared" si="68"/>
        <v>0.78124999999999989</v>
      </c>
      <c r="DH49">
        <f t="shared" si="68"/>
        <v>0.76874999999999993</v>
      </c>
      <c r="DI49">
        <f t="shared" si="68"/>
        <v>0.75624999999999987</v>
      </c>
      <c r="DJ49">
        <f t="shared" si="68"/>
        <v>0.74374999999999991</v>
      </c>
      <c r="DK49">
        <f t="shared" si="68"/>
        <v>0.73124999999999996</v>
      </c>
      <c r="DL49">
        <f t="shared" si="68"/>
        <v>0.71874999999999989</v>
      </c>
      <c r="DM49">
        <f t="shared" si="68"/>
        <v>0.70624999999999982</v>
      </c>
      <c r="DN49">
        <f t="shared" si="68"/>
        <v>0.69374999999999987</v>
      </c>
      <c r="DO49">
        <f t="shared" si="68"/>
        <v>0.68124999999999991</v>
      </c>
      <c r="DP49">
        <f t="shared" si="68"/>
        <v>0.66874999999999984</v>
      </c>
    </row>
    <row r="50" spans="1:120" x14ac:dyDescent="0.25">
      <c r="BN50" s="56" t="s">
        <v>166</v>
      </c>
      <c r="BO50">
        <f t="shared" si="66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0</v>
      </c>
      <c r="CC50">
        <f>INDEX(Cement_assumptions!$C$85:$BC$105,MATCH($BK$58,Cement_assumptions!$A$85:$A$105,0),MATCH(CC57,$BP$57:$DP$57,0))</f>
        <v>0</v>
      </c>
      <c r="CD50">
        <f>INDEX(Cement_assumptions!$C$85:$BC$105,MATCH($BK$58,Cement_assumptions!$A$85:$A$105,0),MATCH(CD57,$BP$57:$DP$57,0))</f>
        <v>0</v>
      </c>
      <c r="CE50">
        <f>INDEX(Cement_assumptions!$C$85:$BC$105,MATCH($BK$58,Cement_assumptions!$A$85:$A$105,0),MATCH(CE57,$BP$57:$DP$57,0))</f>
        <v>0</v>
      </c>
      <c r="CF50">
        <f>INDEX(Cement_assumptions!$C$85:$BC$105,MATCH($BK$58,Cement_assumptions!$A$85:$A$105,0),MATCH(CF57,$BP$57:$DP$57,0))</f>
        <v>0</v>
      </c>
      <c r="CG50">
        <f>INDEX(Cement_assumptions!$C$85:$BC$105,MATCH($BK$58,Cement_assumptions!$A$85:$A$105,0),MATCH(CG57,$BP$57:$DP$57,0))</f>
        <v>0</v>
      </c>
      <c r="CH50">
        <f>INDEX(Cement_assumptions!$C$85:$BC$105,MATCH($BK$58,Cement_assumptions!$A$85:$A$105,0),MATCH(CH57,$BP$57:$DP$57,0))</f>
        <v>0</v>
      </c>
      <c r="CI50">
        <f>INDEX(Cement_assumptions!$C$85:$BC$105,MATCH($BK$58,Cement_assumptions!$A$85:$A$105,0),MATCH(CI57,$BP$57:$DP$57,0))</f>
        <v>0</v>
      </c>
      <c r="CJ50">
        <f>INDEX(Cement_assumptions!$C$85:$BC$105,MATCH($BK$58,Cement_assumptions!$A$85:$A$105,0),MATCH(CJ57,$BP$57:$DP$57,0))</f>
        <v>0</v>
      </c>
      <c r="CK50">
        <f>INDEX(Cement_assumptions!$C$85:$BC$105,MATCH($BK$58,Cement_assumptions!$A$85:$A$105,0),MATCH(CK57,$BP$57:$DP$57,0))</f>
        <v>0</v>
      </c>
      <c r="CL50">
        <f>INDEX(Cement_assumptions!$C$85:$BC$105,MATCH($BK$58,Cement_assumptions!$A$85:$A$105,0),MATCH(CL57,$BP$57:$DP$57,0))</f>
        <v>1.2500000000000002E-3</v>
      </c>
      <c r="CM50">
        <f>INDEX(Cement_assumptions!$C$85:$BC$105,MATCH($BK$58,Cement_assumptions!$A$85:$A$105,0),MATCH(CM57,$BP$57:$DP$57,0))</f>
        <v>3.7500000000000007E-3</v>
      </c>
      <c r="CN50">
        <f>INDEX(Cement_assumptions!$C$85:$BC$105,MATCH($BK$58,Cement_assumptions!$A$85:$A$105,0),MATCH(CN57,$BP$57:$DP$57,0))</f>
        <v>7.5000000000000015E-3</v>
      </c>
      <c r="CO50">
        <f>INDEX(Cement_assumptions!$C$85:$BC$105,MATCH($BK$58,Cement_assumptions!$A$85:$A$105,0),MATCH(CO57,$BP$57:$DP$57,0))</f>
        <v>1.2500000000000002E-2</v>
      </c>
      <c r="CP50">
        <f>INDEX(Cement_assumptions!$C$85:$BC$105,MATCH($BK$58,Cement_assumptions!$A$85:$A$105,0),MATCH(CP57,$BP$57:$DP$57,0))</f>
        <v>1.8750000000000003E-2</v>
      </c>
      <c r="CQ50">
        <f>INDEX(Cement_assumptions!$C$85:$BC$105,MATCH($BK$58,Cement_assumptions!$A$85:$A$105,0),MATCH(CQ57,$BP$57:$DP$57,0))</f>
        <v>2.6250000000000002E-2</v>
      </c>
      <c r="CR50">
        <f>INDEX(Cement_assumptions!$C$85:$BC$105,MATCH($BK$58,Cement_assumptions!$A$85:$A$105,0),MATCH(CR57,$BP$57:$DP$57,0))</f>
        <v>3.5000000000000003E-2</v>
      </c>
      <c r="CS50">
        <f>INDEX(Cement_assumptions!$C$85:$BC$105,MATCH($BK$58,Cement_assumptions!$A$85:$A$105,0),MATCH(CS57,$BP$57:$DP$57,0))</f>
        <v>4.5000000000000005E-2</v>
      </c>
      <c r="CT50">
        <f>INDEX(Cement_assumptions!$C$85:$BC$105,MATCH($BK$58,Cement_assumptions!$A$85:$A$105,0),MATCH(CT57,$BP$57:$DP$57,0))</f>
        <v>5.6250000000000008E-2</v>
      </c>
      <c r="CU50">
        <f>INDEX(Cement_assumptions!$C$85:$BC$105,MATCH($BK$58,Cement_assumptions!$A$85:$A$105,0),MATCH(CU57,$BP$57:$DP$57,0))</f>
        <v>6.8750000000000006E-2</v>
      </c>
      <c r="CV50">
        <f>INDEX(Cement_assumptions!$C$85:$BC$105,MATCH($BK$58,Cement_assumptions!$A$85:$A$105,0),MATCH(CV57,$BP$57:$DP$57,0))</f>
        <v>8.1250000000000003E-2</v>
      </c>
      <c r="CW50">
        <f>INDEX(Cement_assumptions!$C$85:$BC$105,MATCH($BK$58,Cement_assumptions!$A$85:$A$105,0),MATCH(CW57,$BP$57:$DP$57,0))</f>
        <v>9.375E-2</v>
      </c>
      <c r="CX50">
        <f>INDEX(Cement_assumptions!$C$85:$BC$105,MATCH($BK$58,Cement_assumptions!$A$85:$A$105,0),MATCH(CX57,$BP$57:$DP$57,0))</f>
        <v>0.10625</v>
      </c>
      <c r="CY50">
        <f>INDEX(Cement_assumptions!$C$85:$BC$105,MATCH($BK$58,Cement_assumptions!$A$85:$A$105,0),MATCH(CY57,$BP$57:$DP$57,0))</f>
        <v>0.11874999999999999</v>
      </c>
      <c r="CZ50">
        <f>INDEX(Cement_assumptions!$C$85:$BC$105,MATCH($BK$58,Cement_assumptions!$A$85:$A$105,0),MATCH(CZ57,$BP$57:$DP$57,0))</f>
        <v>0.13125000000000001</v>
      </c>
      <c r="DA50">
        <f>INDEX(Cement_assumptions!$C$85:$BC$105,MATCH($BK$58,Cement_assumptions!$A$85:$A$105,0),MATCH(DA57,$BP$57:$DP$57,0))</f>
        <v>0.14375000000000002</v>
      </c>
      <c r="DB50">
        <f>INDEX(Cement_assumptions!$C$85:$BC$105,MATCH($BK$58,Cement_assumptions!$A$85:$A$105,0),MATCH(DB57,$BP$57:$DP$57,0))</f>
        <v>0.15625000000000003</v>
      </c>
      <c r="DC50">
        <f>INDEX(Cement_assumptions!$C$85:$BC$105,MATCH($BK$58,Cement_assumptions!$A$85:$A$105,0),MATCH(DC57,$BP$57:$DP$57,0))</f>
        <v>0.16875000000000004</v>
      </c>
      <c r="DD50">
        <f>INDEX(Cement_assumptions!$C$85:$BC$105,MATCH($BK$58,Cement_assumptions!$A$85:$A$105,0),MATCH(DD57,$BP$57:$DP$57,0))</f>
        <v>0.18125000000000005</v>
      </c>
      <c r="DE50">
        <f>INDEX(Cement_assumptions!$C$85:$BC$105,MATCH($BK$58,Cement_assumptions!$A$85:$A$105,0),MATCH(DE57,$BP$57:$DP$57,0))</f>
        <v>0.19375000000000006</v>
      </c>
      <c r="DF50">
        <f>INDEX(Cement_assumptions!$C$85:$BC$105,MATCH($BK$58,Cement_assumptions!$A$85:$A$105,0),MATCH(DF57,$BP$57:$DP$57,0))</f>
        <v>0.20625000000000007</v>
      </c>
      <c r="DG50">
        <f>INDEX(Cement_assumptions!$C$85:$BC$105,MATCH($BK$58,Cement_assumptions!$A$85:$A$105,0),MATCH(DG57,$BP$57:$DP$57,0))</f>
        <v>0.21875000000000008</v>
      </c>
      <c r="DH50">
        <f>INDEX(Cement_assumptions!$C$85:$BC$105,MATCH($BK$58,Cement_assumptions!$A$85:$A$105,0),MATCH(DH57,$BP$57:$DP$57,0))</f>
        <v>0.23125000000000009</v>
      </c>
      <c r="DI50">
        <f>INDEX(Cement_assumptions!$C$85:$BC$105,MATCH($BK$58,Cement_assumptions!$A$85:$A$105,0),MATCH(DI57,$BP$57:$DP$57,0))</f>
        <v>0.24375000000000011</v>
      </c>
      <c r="DJ50">
        <f>INDEX(Cement_assumptions!$C$85:$BC$105,MATCH($BK$58,Cement_assumptions!$A$85:$A$105,0),MATCH(DJ57,$BP$57:$DP$57,0))</f>
        <v>0.25625000000000009</v>
      </c>
      <c r="DK50">
        <f>INDEX(Cement_assumptions!$C$85:$BC$105,MATCH($BK$58,Cement_assumptions!$A$85:$A$105,0),MATCH(DK57,$BP$57:$DP$57,0))</f>
        <v>0.2687500000000001</v>
      </c>
      <c r="DL50">
        <f>INDEX(Cement_assumptions!$C$85:$BC$105,MATCH($BK$58,Cement_assumptions!$A$85:$A$105,0),MATCH(DL57,$BP$57:$DP$57,0))</f>
        <v>0.28125000000000011</v>
      </c>
      <c r="DM50">
        <f>INDEX(Cement_assumptions!$C$85:$BC$105,MATCH($BK$58,Cement_assumptions!$A$85:$A$105,0),MATCH(DM57,$BP$57:$DP$57,0))</f>
        <v>0.29375000000000012</v>
      </c>
      <c r="DN50">
        <f>INDEX(Cement_assumptions!$C$85:$BC$105,MATCH($BK$58,Cement_assumptions!$A$85:$A$105,0),MATCH(DN57,$BP$57:$DP$57,0))</f>
        <v>0.30625000000000013</v>
      </c>
      <c r="DO50">
        <f>INDEX(Cement_assumptions!$C$85:$BC$105,MATCH($BK$58,Cement_assumptions!$A$85:$A$105,0),MATCH(DO57,$BP$57:$DP$57,0))</f>
        <v>0.31875000000000014</v>
      </c>
      <c r="DP50">
        <f>INDEX(Cement_assumptions!$C$85:$BC$105,MATCH($BK$58,Cement_assumptions!$A$85:$A$105,0),MATCH(DP57,$BP$57:$DP$57,0))</f>
        <v>0.33125000000000016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69">A15</f>
        <v>09_ROK</v>
      </c>
      <c r="B58" s="65" t="str">
        <f t="shared" si="69"/>
        <v>1_x_coal_thermal</v>
      </c>
      <c r="C58" s="65" t="str">
        <f t="shared" si="69"/>
        <v>1_x_coal_thermal</v>
      </c>
      <c r="D58" s="66" t="s">
        <v>171</v>
      </c>
      <c r="E58" s="66">
        <f t="shared" ref="E58:E89" si="70">E15</f>
        <v>98.948989007999998</v>
      </c>
      <c r="F58" s="66">
        <v>95.915359332000008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1">A58</f>
        <v>09_ROK</v>
      </c>
      <c r="BL58" s="65" t="str">
        <f t="shared" ref="BL58:BL89" si="72">"d_ind_cem_"&amp;C58</f>
        <v>d_ind_cem_1_x_coal_thermal</v>
      </c>
      <c r="BM58" s="65"/>
      <c r="BN58" s="65"/>
      <c r="BO58" s="65">
        <f t="shared" ref="BO58:CU58" si="73">BO$49*BO15</f>
        <v>98.948989007999998</v>
      </c>
      <c r="BP58" s="65">
        <f t="shared" si="73"/>
        <v>95.915359332000008</v>
      </c>
      <c r="BQ58" s="65">
        <f t="shared" si="73"/>
        <v>95.470881839711822</v>
      </c>
      <c r="BR58" s="65">
        <f t="shared" si="73"/>
        <v>91.190547206237213</v>
      </c>
      <c r="BS58" s="65">
        <f t="shared" si="73"/>
        <v>91.568409108442296</v>
      </c>
      <c r="BT58" s="65">
        <f t="shared" si="73"/>
        <v>91.906341398639597</v>
      </c>
      <c r="BU58" s="65">
        <f t="shared" si="73"/>
        <v>92.205565307297903</v>
      </c>
      <c r="BV58" s="65">
        <f t="shared" si="73"/>
        <v>92.46777095439046</v>
      </c>
      <c r="BW58" s="65">
        <f t="shared" si="73"/>
        <v>92.695527346418217</v>
      </c>
      <c r="BX58" s="65">
        <f t="shared" si="73"/>
        <v>92.892555829618871</v>
      </c>
      <c r="BY58" s="65">
        <f t="shared" si="73"/>
        <v>93.059604398909983</v>
      </c>
      <c r="BZ58" s="65">
        <f t="shared" si="73"/>
        <v>92.670479828862781</v>
      </c>
      <c r="CA58" s="65">
        <f t="shared" si="73"/>
        <v>92.25942033809774</v>
      </c>
      <c r="CB58" s="65">
        <f t="shared" si="73"/>
        <v>91.830134481829035</v>
      </c>
      <c r="CC58" s="65">
        <f t="shared" si="73"/>
        <v>91.741650820793424</v>
      </c>
      <c r="CD58" s="65">
        <f t="shared" si="73"/>
        <v>91.642696718375063</v>
      </c>
      <c r="CE58" s="65">
        <f t="shared" si="73"/>
        <v>91.532383599334636</v>
      </c>
      <c r="CF58" s="65">
        <f t="shared" si="73"/>
        <v>91.410285236643929</v>
      </c>
      <c r="CG58" s="65">
        <f t="shared" si="73"/>
        <v>91.280202486947047</v>
      </c>
      <c r="CH58" s="65">
        <f t="shared" si="73"/>
        <v>91.14065359263563</v>
      </c>
      <c r="CI58" s="65">
        <f t="shared" si="73"/>
        <v>90.99276210623735</v>
      </c>
      <c r="CJ58" s="65">
        <f t="shared" si="73"/>
        <v>90.840112603316939</v>
      </c>
      <c r="CK58" s="65">
        <f t="shared" si="73"/>
        <v>90.68256933428782</v>
      </c>
      <c r="CL58" s="65">
        <f t="shared" si="73"/>
        <v>90.407440543547679</v>
      </c>
      <c r="CM58" s="65">
        <f t="shared" si="73"/>
        <v>89.57287969088712</v>
      </c>
      <c r="CN58" s="65">
        <f t="shared" si="73"/>
        <v>88.627210828726874</v>
      </c>
      <c r="CO58" s="65">
        <f t="shared" si="73"/>
        <v>87.574627888903038</v>
      </c>
      <c r="CP58" s="65">
        <f t="shared" si="73"/>
        <v>86.418113983387286</v>
      </c>
      <c r="CQ58" s="65">
        <f t="shared" si="73"/>
        <v>85.160714018547878</v>
      </c>
      <c r="CR58" s="65">
        <f t="shared" si="73"/>
        <v>84.481512566784559</v>
      </c>
      <c r="CS58" s="65">
        <f t="shared" si="73"/>
        <v>83.689102464545769</v>
      </c>
      <c r="CT58" s="65">
        <f t="shared" si="73"/>
        <v>82.783073998910126</v>
      </c>
      <c r="CU58" s="65">
        <f t="shared" si="73"/>
        <v>81.765020970739457</v>
      </c>
      <c r="CV58" s="65">
        <f t="shared" ref="CV58:DP58" si="74">CV$49*CV15</f>
        <v>80.744207897431536</v>
      </c>
      <c r="CW58" s="65">
        <f t="shared" si="74"/>
        <v>79.677762426106838</v>
      </c>
      <c r="CX58" s="65">
        <f t="shared" si="74"/>
        <v>78.610443789826107</v>
      </c>
      <c r="CY58" s="65">
        <f t="shared" si="74"/>
        <v>77.542251457818509</v>
      </c>
      <c r="CZ58" s="65">
        <f t="shared" si="74"/>
        <v>76.473184899027217</v>
      </c>
      <c r="DA58" s="65">
        <f t="shared" si="74"/>
        <v>75.403243582109113</v>
      </c>
      <c r="DB58" s="65">
        <f t="shared" si="74"/>
        <v>74.332426975434771</v>
      </c>
      <c r="DC58" s="65">
        <f t="shared" si="74"/>
        <v>73.260734547088219</v>
      </c>
      <c r="DD58" s="65">
        <f t="shared" si="74"/>
        <v>72.188165764866881</v>
      </c>
      <c r="DE58" s="65">
        <f t="shared" si="74"/>
        <v>71.114720096281346</v>
      </c>
      <c r="DF58" s="65">
        <f t="shared" si="74"/>
        <v>70.040397008555274</v>
      </c>
      <c r="DG58" s="65">
        <f t="shared" si="74"/>
        <v>68.965195968625238</v>
      </c>
      <c r="DH58" s="65">
        <f t="shared" si="74"/>
        <v>67.889116443140594</v>
      </c>
      <c r="DI58" s="65">
        <f t="shared" si="74"/>
        <v>66.812157898463312</v>
      </c>
      <c r="DJ58" s="65">
        <f t="shared" si="74"/>
        <v>65.734319800667862</v>
      </c>
      <c r="DK58" s="65">
        <f t="shared" si="74"/>
        <v>64.65560161554103</v>
      </c>
      <c r="DL58" s="65">
        <f t="shared" si="74"/>
        <v>63.576002808581784</v>
      </c>
      <c r="DM58" s="65">
        <f t="shared" si="74"/>
        <v>62.49552284500114</v>
      </c>
      <c r="DN58" s="65">
        <f t="shared" si="74"/>
        <v>61.414161189722073</v>
      </c>
      <c r="DO58" s="65">
        <f t="shared" si="74"/>
        <v>60.331917307379221</v>
      </c>
      <c r="DP58" s="65">
        <f t="shared" si="74"/>
        <v>59.248790662318875</v>
      </c>
    </row>
    <row r="59" spans="1:120" x14ac:dyDescent="0.25">
      <c r="A59" s="65" t="str">
        <f t="shared" si="69"/>
        <v>09_ROK</v>
      </c>
      <c r="B59" s="65" t="str">
        <f t="shared" si="69"/>
        <v>1_1_coking_coal</v>
      </c>
      <c r="C59" s="65" t="str">
        <f t="shared" si="69"/>
        <v>1_1_coking_coal</v>
      </c>
      <c r="D59" s="66" t="s">
        <v>171</v>
      </c>
      <c r="E59" s="66">
        <f t="shared" si="70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1"/>
        <v>09_ROK</v>
      </c>
      <c r="BL59" s="65" t="str">
        <f t="shared" si="72"/>
        <v>d_ind_cem_1_1_coking_coal</v>
      </c>
      <c r="BM59" s="65"/>
      <c r="BN59" s="65"/>
      <c r="BO59" s="65">
        <f t="shared" ref="BO59:CV59" si="75">BO$49*BO16</f>
        <v>0</v>
      </c>
      <c r="BP59" s="65">
        <f t="shared" si="75"/>
        <v>0</v>
      </c>
      <c r="BQ59" s="65">
        <f t="shared" si="75"/>
        <v>0</v>
      </c>
      <c r="BR59" s="65">
        <f t="shared" si="75"/>
        <v>0</v>
      </c>
      <c r="BS59" s="65">
        <f t="shared" si="75"/>
        <v>0</v>
      </c>
      <c r="BT59" s="65">
        <f t="shared" si="75"/>
        <v>0</v>
      </c>
      <c r="BU59" s="65">
        <f t="shared" si="75"/>
        <v>0</v>
      </c>
      <c r="BV59" s="65">
        <f t="shared" si="75"/>
        <v>0</v>
      </c>
      <c r="BW59" s="65">
        <f t="shared" si="75"/>
        <v>0</v>
      </c>
      <c r="BX59" s="65">
        <f t="shared" si="75"/>
        <v>0</v>
      </c>
      <c r="BY59" s="65">
        <f t="shared" si="75"/>
        <v>0</v>
      </c>
      <c r="BZ59" s="65">
        <f t="shared" si="75"/>
        <v>0</v>
      </c>
      <c r="CA59" s="65">
        <f t="shared" si="75"/>
        <v>0</v>
      </c>
      <c r="CB59" s="65">
        <f t="shared" si="75"/>
        <v>0</v>
      </c>
      <c r="CC59" s="65">
        <f t="shared" si="75"/>
        <v>0</v>
      </c>
      <c r="CD59" s="65">
        <f t="shared" si="75"/>
        <v>0</v>
      </c>
      <c r="CE59" s="65">
        <f t="shared" si="75"/>
        <v>0</v>
      </c>
      <c r="CF59" s="65">
        <f t="shared" si="75"/>
        <v>0</v>
      </c>
      <c r="CG59" s="65">
        <f t="shared" si="75"/>
        <v>0</v>
      </c>
      <c r="CH59" s="65">
        <f t="shared" si="75"/>
        <v>0</v>
      </c>
      <c r="CI59" s="65">
        <f t="shared" si="75"/>
        <v>0</v>
      </c>
      <c r="CJ59" s="65">
        <f t="shared" si="75"/>
        <v>0</v>
      </c>
      <c r="CK59" s="65">
        <f t="shared" si="75"/>
        <v>0</v>
      </c>
      <c r="CL59" s="65">
        <f t="shared" si="75"/>
        <v>0</v>
      </c>
      <c r="CM59" s="65">
        <f t="shared" si="75"/>
        <v>0</v>
      </c>
      <c r="CN59" s="65">
        <f t="shared" si="75"/>
        <v>0</v>
      </c>
      <c r="CO59" s="65">
        <f t="shared" si="75"/>
        <v>0</v>
      </c>
      <c r="CP59" s="65">
        <f t="shared" si="75"/>
        <v>0</v>
      </c>
      <c r="CQ59" s="65">
        <f t="shared" si="75"/>
        <v>0</v>
      </c>
      <c r="CR59" s="65">
        <f t="shared" si="75"/>
        <v>0</v>
      </c>
      <c r="CS59" s="65">
        <f t="shared" si="75"/>
        <v>0</v>
      </c>
      <c r="CT59" s="65">
        <f t="shared" si="75"/>
        <v>0</v>
      </c>
      <c r="CU59" s="65">
        <f t="shared" si="75"/>
        <v>0</v>
      </c>
      <c r="CV59" s="65">
        <f t="shared" si="75"/>
        <v>0</v>
      </c>
      <c r="CW59" s="65">
        <f t="shared" ref="CW59:DP59" si="76">CW$49*CW16</f>
        <v>0</v>
      </c>
      <c r="CX59" s="65">
        <f t="shared" si="76"/>
        <v>0</v>
      </c>
      <c r="CY59" s="65">
        <f t="shared" si="76"/>
        <v>0</v>
      </c>
      <c r="CZ59" s="65">
        <f t="shared" si="76"/>
        <v>0</v>
      </c>
      <c r="DA59" s="65">
        <f t="shared" si="76"/>
        <v>0</v>
      </c>
      <c r="DB59" s="65">
        <f t="shared" si="76"/>
        <v>0</v>
      </c>
      <c r="DC59" s="65">
        <f t="shared" si="76"/>
        <v>0</v>
      </c>
      <c r="DD59" s="65">
        <f t="shared" si="76"/>
        <v>0</v>
      </c>
      <c r="DE59" s="65">
        <f t="shared" si="76"/>
        <v>0</v>
      </c>
      <c r="DF59" s="65">
        <f t="shared" si="76"/>
        <v>0</v>
      </c>
      <c r="DG59" s="65">
        <f t="shared" si="76"/>
        <v>0</v>
      </c>
      <c r="DH59" s="65">
        <f t="shared" si="76"/>
        <v>0</v>
      </c>
      <c r="DI59" s="65">
        <f t="shared" si="76"/>
        <v>0</v>
      </c>
      <c r="DJ59" s="65">
        <f t="shared" si="76"/>
        <v>0</v>
      </c>
      <c r="DK59" s="65">
        <f t="shared" si="76"/>
        <v>0</v>
      </c>
      <c r="DL59" s="65">
        <f t="shared" si="76"/>
        <v>0</v>
      </c>
      <c r="DM59" s="65">
        <f t="shared" si="76"/>
        <v>0</v>
      </c>
      <c r="DN59" s="65">
        <f t="shared" si="76"/>
        <v>0</v>
      </c>
      <c r="DO59" s="65">
        <f t="shared" si="76"/>
        <v>0</v>
      </c>
      <c r="DP59" s="65">
        <f t="shared" si="76"/>
        <v>0</v>
      </c>
    </row>
    <row r="60" spans="1:120" x14ac:dyDescent="0.25">
      <c r="A60" s="65" t="str">
        <f t="shared" si="69"/>
        <v>09_ROK</v>
      </c>
      <c r="B60" s="65" t="str">
        <f t="shared" si="69"/>
        <v>1_5_lignite</v>
      </c>
      <c r="C60" s="65" t="str">
        <f t="shared" si="69"/>
        <v>1_5_lignite</v>
      </c>
      <c r="D60" s="66" t="s">
        <v>171</v>
      </c>
      <c r="E60" s="66">
        <f t="shared" si="70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1"/>
        <v>09_ROK</v>
      </c>
      <c r="BL60" s="65" t="str">
        <f t="shared" si="72"/>
        <v>d_ind_cem_1_5_lignite</v>
      </c>
      <c r="BM60" s="65"/>
      <c r="BN60" s="65"/>
      <c r="BO60" s="65">
        <f t="shared" ref="BO60:CV60" si="77">BO$49*BO17</f>
        <v>0</v>
      </c>
      <c r="BP60" s="65">
        <f t="shared" si="77"/>
        <v>0</v>
      </c>
      <c r="BQ60" s="65">
        <f t="shared" si="77"/>
        <v>0</v>
      </c>
      <c r="BR60" s="65">
        <f t="shared" si="77"/>
        <v>0</v>
      </c>
      <c r="BS60" s="65">
        <f t="shared" si="77"/>
        <v>0</v>
      </c>
      <c r="BT60" s="65">
        <f t="shared" si="77"/>
        <v>0</v>
      </c>
      <c r="BU60" s="65">
        <f t="shared" si="77"/>
        <v>0</v>
      </c>
      <c r="BV60" s="65">
        <f t="shared" si="77"/>
        <v>0</v>
      </c>
      <c r="BW60" s="65">
        <f t="shared" si="77"/>
        <v>0</v>
      </c>
      <c r="BX60" s="65">
        <f t="shared" si="77"/>
        <v>0</v>
      </c>
      <c r="BY60" s="65">
        <f t="shared" si="77"/>
        <v>0</v>
      </c>
      <c r="BZ60" s="65">
        <f t="shared" si="77"/>
        <v>0</v>
      </c>
      <c r="CA60" s="65">
        <f t="shared" si="77"/>
        <v>0</v>
      </c>
      <c r="CB60" s="65">
        <f t="shared" si="77"/>
        <v>0</v>
      </c>
      <c r="CC60" s="65">
        <f t="shared" si="77"/>
        <v>0</v>
      </c>
      <c r="CD60" s="65">
        <f t="shared" si="77"/>
        <v>0</v>
      </c>
      <c r="CE60" s="65">
        <f t="shared" si="77"/>
        <v>0</v>
      </c>
      <c r="CF60" s="65">
        <f t="shared" si="77"/>
        <v>0</v>
      </c>
      <c r="CG60" s="65">
        <f t="shared" si="77"/>
        <v>0</v>
      </c>
      <c r="CH60" s="65">
        <f t="shared" si="77"/>
        <v>0</v>
      </c>
      <c r="CI60" s="65">
        <f t="shared" si="77"/>
        <v>0</v>
      </c>
      <c r="CJ60" s="65">
        <f t="shared" si="77"/>
        <v>0</v>
      </c>
      <c r="CK60" s="65">
        <f t="shared" si="77"/>
        <v>0</v>
      </c>
      <c r="CL60" s="65">
        <f t="shared" si="77"/>
        <v>0</v>
      </c>
      <c r="CM60" s="65">
        <f t="shared" si="77"/>
        <v>0</v>
      </c>
      <c r="CN60" s="65">
        <f t="shared" si="77"/>
        <v>0</v>
      </c>
      <c r="CO60" s="65">
        <f t="shared" si="77"/>
        <v>0</v>
      </c>
      <c r="CP60" s="65">
        <f t="shared" si="77"/>
        <v>0</v>
      </c>
      <c r="CQ60" s="65">
        <f t="shared" si="77"/>
        <v>0</v>
      </c>
      <c r="CR60" s="65">
        <f t="shared" si="77"/>
        <v>0</v>
      </c>
      <c r="CS60" s="65">
        <f t="shared" si="77"/>
        <v>0</v>
      </c>
      <c r="CT60" s="65">
        <f t="shared" si="77"/>
        <v>0</v>
      </c>
      <c r="CU60" s="65">
        <f t="shared" si="77"/>
        <v>0</v>
      </c>
      <c r="CV60" s="65">
        <f t="shared" si="77"/>
        <v>0</v>
      </c>
      <c r="CW60" s="65">
        <f t="shared" ref="CW60:DP60" si="78">CW$49*CW17</f>
        <v>0</v>
      </c>
      <c r="CX60" s="65">
        <f t="shared" si="78"/>
        <v>0</v>
      </c>
      <c r="CY60" s="65">
        <f t="shared" si="78"/>
        <v>0</v>
      </c>
      <c r="CZ60" s="65">
        <f t="shared" si="78"/>
        <v>0</v>
      </c>
      <c r="DA60" s="65">
        <f t="shared" si="78"/>
        <v>0</v>
      </c>
      <c r="DB60" s="65">
        <f t="shared" si="78"/>
        <v>0</v>
      </c>
      <c r="DC60" s="65">
        <f t="shared" si="78"/>
        <v>0</v>
      </c>
      <c r="DD60" s="65">
        <f t="shared" si="78"/>
        <v>0</v>
      </c>
      <c r="DE60" s="65">
        <f t="shared" si="78"/>
        <v>0</v>
      </c>
      <c r="DF60" s="65">
        <f t="shared" si="78"/>
        <v>0</v>
      </c>
      <c r="DG60" s="65">
        <f t="shared" si="78"/>
        <v>0</v>
      </c>
      <c r="DH60" s="65">
        <f t="shared" si="78"/>
        <v>0</v>
      </c>
      <c r="DI60" s="65">
        <f t="shared" si="78"/>
        <v>0</v>
      </c>
      <c r="DJ60" s="65">
        <f t="shared" si="78"/>
        <v>0</v>
      </c>
      <c r="DK60" s="65">
        <f t="shared" si="78"/>
        <v>0</v>
      </c>
      <c r="DL60" s="65">
        <f t="shared" si="78"/>
        <v>0</v>
      </c>
      <c r="DM60" s="65">
        <f t="shared" si="78"/>
        <v>0</v>
      </c>
      <c r="DN60" s="65">
        <f t="shared" si="78"/>
        <v>0</v>
      </c>
      <c r="DO60" s="65">
        <f t="shared" si="78"/>
        <v>0</v>
      </c>
      <c r="DP60" s="65">
        <f t="shared" si="78"/>
        <v>0</v>
      </c>
    </row>
    <row r="61" spans="1:120" x14ac:dyDescent="0.25">
      <c r="A61" s="65" t="str">
        <f t="shared" si="69"/>
        <v>09_ROK</v>
      </c>
      <c r="B61" s="65" t="str">
        <f t="shared" si="69"/>
        <v>2_coal_products</v>
      </c>
      <c r="C61" s="65" t="str">
        <f t="shared" si="69"/>
        <v>2_coal_products</v>
      </c>
      <c r="D61" s="66" t="s">
        <v>171</v>
      </c>
      <c r="E61" s="66">
        <f t="shared" si="70"/>
        <v>0</v>
      </c>
      <c r="F61" s="66">
        <v>0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1"/>
        <v>09_ROK</v>
      </c>
      <c r="BL61" s="65" t="str">
        <f t="shared" si="72"/>
        <v>d_ind_cem_2_coal_products</v>
      </c>
      <c r="BM61" s="65"/>
      <c r="BN61" s="65"/>
      <c r="BO61" s="65">
        <f t="shared" ref="BO61:CV61" si="79">BO$49*BO18</f>
        <v>0</v>
      </c>
      <c r="BP61" s="65">
        <f t="shared" si="79"/>
        <v>0</v>
      </c>
      <c r="BQ61" s="65">
        <f t="shared" si="79"/>
        <v>0</v>
      </c>
      <c r="BR61" s="65">
        <f t="shared" si="79"/>
        <v>0</v>
      </c>
      <c r="BS61" s="65">
        <f t="shared" si="79"/>
        <v>0</v>
      </c>
      <c r="BT61" s="65">
        <f t="shared" si="79"/>
        <v>0</v>
      </c>
      <c r="BU61" s="65">
        <f t="shared" si="79"/>
        <v>0</v>
      </c>
      <c r="BV61" s="65">
        <f t="shared" si="79"/>
        <v>0</v>
      </c>
      <c r="BW61" s="65">
        <f t="shared" si="79"/>
        <v>0</v>
      </c>
      <c r="BX61" s="65">
        <f t="shared" si="79"/>
        <v>0</v>
      </c>
      <c r="BY61" s="65">
        <f t="shared" si="79"/>
        <v>0</v>
      </c>
      <c r="BZ61" s="65">
        <f t="shared" si="79"/>
        <v>0</v>
      </c>
      <c r="CA61" s="65">
        <f t="shared" si="79"/>
        <v>0</v>
      </c>
      <c r="CB61" s="65">
        <f t="shared" si="79"/>
        <v>0</v>
      </c>
      <c r="CC61" s="65">
        <f t="shared" si="79"/>
        <v>0</v>
      </c>
      <c r="CD61" s="65">
        <f t="shared" si="79"/>
        <v>0</v>
      </c>
      <c r="CE61" s="65">
        <f t="shared" si="79"/>
        <v>0</v>
      </c>
      <c r="CF61" s="65">
        <f t="shared" si="79"/>
        <v>0</v>
      </c>
      <c r="CG61" s="65">
        <f t="shared" si="79"/>
        <v>0</v>
      </c>
      <c r="CH61" s="65">
        <f t="shared" si="79"/>
        <v>0</v>
      </c>
      <c r="CI61" s="65">
        <f t="shared" si="79"/>
        <v>0</v>
      </c>
      <c r="CJ61" s="65">
        <f t="shared" si="79"/>
        <v>0</v>
      </c>
      <c r="CK61" s="65">
        <f t="shared" si="79"/>
        <v>0</v>
      </c>
      <c r="CL61" s="65">
        <f t="shared" si="79"/>
        <v>0</v>
      </c>
      <c r="CM61" s="65">
        <f t="shared" si="79"/>
        <v>0</v>
      </c>
      <c r="CN61" s="65">
        <f t="shared" si="79"/>
        <v>0</v>
      </c>
      <c r="CO61" s="65">
        <f t="shared" si="79"/>
        <v>0</v>
      </c>
      <c r="CP61" s="65">
        <f t="shared" si="79"/>
        <v>0</v>
      </c>
      <c r="CQ61" s="65">
        <f t="shared" si="79"/>
        <v>0</v>
      </c>
      <c r="CR61" s="65">
        <f t="shared" si="79"/>
        <v>0</v>
      </c>
      <c r="CS61" s="65">
        <f t="shared" si="79"/>
        <v>0</v>
      </c>
      <c r="CT61" s="65">
        <f t="shared" si="79"/>
        <v>0</v>
      </c>
      <c r="CU61" s="65">
        <f t="shared" si="79"/>
        <v>0</v>
      </c>
      <c r="CV61" s="65">
        <f t="shared" si="79"/>
        <v>0</v>
      </c>
      <c r="CW61" s="65">
        <f t="shared" ref="CW61:DP61" si="80">CW$49*CW18</f>
        <v>0</v>
      </c>
      <c r="CX61" s="65">
        <f t="shared" si="80"/>
        <v>0</v>
      </c>
      <c r="CY61" s="65">
        <f t="shared" si="80"/>
        <v>0</v>
      </c>
      <c r="CZ61" s="65">
        <f t="shared" si="80"/>
        <v>0</v>
      </c>
      <c r="DA61" s="65">
        <f t="shared" si="80"/>
        <v>0</v>
      </c>
      <c r="DB61" s="65">
        <f t="shared" si="80"/>
        <v>0</v>
      </c>
      <c r="DC61" s="65">
        <f t="shared" si="80"/>
        <v>0</v>
      </c>
      <c r="DD61" s="65">
        <f t="shared" si="80"/>
        <v>0</v>
      </c>
      <c r="DE61" s="65">
        <f t="shared" si="80"/>
        <v>0</v>
      </c>
      <c r="DF61" s="65">
        <f t="shared" si="80"/>
        <v>0</v>
      </c>
      <c r="DG61" s="65">
        <f t="shared" si="80"/>
        <v>0</v>
      </c>
      <c r="DH61" s="65">
        <f t="shared" si="80"/>
        <v>0</v>
      </c>
      <c r="DI61" s="65">
        <f t="shared" si="80"/>
        <v>0</v>
      </c>
      <c r="DJ61" s="65">
        <f t="shared" si="80"/>
        <v>0</v>
      </c>
      <c r="DK61" s="65">
        <f t="shared" si="80"/>
        <v>0</v>
      </c>
      <c r="DL61" s="65">
        <f t="shared" si="80"/>
        <v>0</v>
      </c>
      <c r="DM61" s="65">
        <f t="shared" si="80"/>
        <v>0</v>
      </c>
      <c r="DN61" s="65">
        <f t="shared" si="80"/>
        <v>0</v>
      </c>
      <c r="DO61" s="65">
        <f t="shared" si="80"/>
        <v>0</v>
      </c>
      <c r="DP61" s="65">
        <f t="shared" si="80"/>
        <v>0</v>
      </c>
    </row>
    <row r="62" spans="1:120" x14ac:dyDescent="0.25">
      <c r="A62" s="65" t="str">
        <f t="shared" si="69"/>
        <v>09_ROK</v>
      </c>
      <c r="B62" s="65" t="str">
        <f t="shared" si="69"/>
        <v>6_1_crude_oil</v>
      </c>
      <c r="C62" s="65" t="str">
        <f t="shared" si="69"/>
        <v>6_1_crude_oil</v>
      </c>
      <c r="D62" s="66" t="s">
        <v>171</v>
      </c>
      <c r="E62" s="66">
        <f t="shared" si="70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1"/>
        <v>09_ROK</v>
      </c>
      <c r="BL62" s="65" t="str">
        <f t="shared" si="72"/>
        <v>d_ind_cem_6_1_crude_oil</v>
      </c>
      <c r="BM62" s="65"/>
      <c r="BN62" s="65"/>
      <c r="BO62" s="65">
        <f t="shared" ref="BO62:CV62" si="81">BO$49*BO19</f>
        <v>0</v>
      </c>
      <c r="BP62" s="65">
        <f t="shared" si="81"/>
        <v>0</v>
      </c>
      <c r="BQ62" s="65">
        <f t="shared" si="81"/>
        <v>0</v>
      </c>
      <c r="BR62" s="65">
        <f t="shared" si="81"/>
        <v>0</v>
      </c>
      <c r="BS62" s="65">
        <f t="shared" si="81"/>
        <v>0</v>
      </c>
      <c r="BT62" s="65">
        <f t="shared" si="81"/>
        <v>0</v>
      </c>
      <c r="BU62" s="65">
        <f t="shared" si="81"/>
        <v>0</v>
      </c>
      <c r="BV62" s="65">
        <f t="shared" si="81"/>
        <v>0</v>
      </c>
      <c r="BW62" s="65">
        <f t="shared" si="81"/>
        <v>0</v>
      </c>
      <c r="BX62" s="65">
        <f t="shared" si="81"/>
        <v>0</v>
      </c>
      <c r="BY62" s="65">
        <f t="shared" si="81"/>
        <v>0</v>
      </c>
      <c r="BZ62" s="65">
        <f t="shared" si="81"/>
        <v>0</v>
      </c>
      <c r="CA62" s="65">
        <f t="shared" si="81"/>
        <v>0</v>
      </c>
      <c r="CB62" s="65">
        <f t="shared" si="81"/>
        <v>0</v>
      </c>
      <c r="CC62" s="65">
        <f t="shared" si="81"/>
        <v>0</v>
      </c>
      <c r="CD62" s="65">
        <f t="shared" si="81"/>
        <v>0</v>
      </c>
      <c r="CE62" s="65">
        <f t="shared" si="81"/>
        <v>0</v>
      </c>
      <c r="CF62" s="65">
        <f t="shared" si="81"/>
        <v>0</v>
      </c>
      <c r="CG62" s="65">
        <f t="shared" si="81"/>
        <v>0</v>
      </c>
      <c r="CH62" s="65">
        <f t="shared" si="81"/>
        <v>0</v>
      </c>
      <c r="CI62" s="65">
        <f t="shared" si="81"/>
        <v>0</v>
      </c>
      <c r="CJ62" s="65">
        <f t="shared" si="81"/>
        <v>0</v>
      </c>
      <c r="CK62" s="65">
        <f t="shared" si="81"/>
        <v>0</v>
      </c>
      <c r="CL62" s="65">
        <f t="shared" si="81"/>
        <v>0</v>
      </c>
      <c r="CM62" s="65">
        <f t="shared" si="81"/>
        <v>0</v>
      </c>
      <c r="CN62" s="65">
        <f t="shared" si="81"/>
        <v>0</v>
      </c>
      <c r="CO62" s="65">
        <f t="shared" si="81"/>
        <v>0</v>
      </c>
      <c r="CP62" s="65">
        <f t="shared" si="81"/>
        <v>0</v>
      </c>
      <c r="CQ62" s="65">
        <f t="shared" si="81"/>
        <v>0</v>
      </c>
      <c r="CR62" s="65">
        <f t="shared" si="81"/>
        <v>0</v>
      </c>
      <c r="CS62" s="65">
        <f t="shared" si="81"/>
        <v>0</v>
      </c>
      <c r="CT62" s="65">
        <f t="shared" si="81"/>
        <v>0</v>
      </c>
      <c r="CU62" s="65">
        <f t="shared" si="81"/>
        <v>0</v>
      </c>
      <c r="CV62" s="65">
        <f t="shared" si="81"/>
        <v>0</v>
      </c>
      <c r="CW62" s="65">
        <f t="shared" ref="CW62:DP62" si="82">CW$49*CW19</f>
        <v>0</v>
      </c>
      <c r="CX62" s="65">
        <f t="shared" si="82"/>
        <v>0</v>
      </c>
      <c r="CY62" s="65">
        <f t="shared" si="82"/>
        <v>0</v>
      </c>
      <c r="CZ62" s="65">
        <f t="shared" si="82"/>
        <v>0</v>
      </c>
      <c r="DA62" s="65">
        <f t="shared" si="82"/>
        <v>0</v>
      </c>
      <c r="DB62" s="65">
        <f t="shared" si="82"/>
        <v>0</v>
      </c>
      <c r="DC62" s="65">
        <f t="shared" si="82"/>
        <v>0</v>
      </c>
      <c r="DD62" s="65">
        <f t="shared" si="82"/>
        <v>0</v>
      </c>
      <c r="DE62" s="65">
        <f t="shared" si="82"/>
        <v>0</v>
      </c>
      <c r="DF62" s="65">
        <f t="shared" si="82"/>
        <v>0</v>
      </c>
      <c r="DG62" s="65">
        <f t="shared" si="82"/>
        <v>0</v>
      </c>
      <c r="DH62" s="65">
        <f t="shared" si="82"/>
        <v>0</v>
      </c>
      <c r="DI62" s="65">
        <f t="shared" si="82"/>
        <v>0</v>
      </c>
      <c r="DJ62" s="65">
        <f t="shared" si="82"/>
        <v>0</v>
      </c>
      <c r="DK62" s="65">
        <f t="shared" si="82"/>
        <v>0</v>
      </c>
      <c r="DL62" s="65">
        <f t="shared" si="82"/>
        <v>0</v>
      </c>
      <c r="DM62" s="65">
        <f t="shared" si="82"/>
        <v>0</v>
      </c>
      <c r="DN62" s="65">
        <f t="shared" si="82"/>
        <v>0</v>
      </c>
      <c r="DO62" s="65">
        <f t="shared" si="82"/>
        <v>0</v>
      </c>
      <c r="DP62" s="65">
        <f t="shared" si="82"/>
        <v>0</v>
      </c>
    </row>
    <row r="63" spans="1:120" x14ac:dyDescent="0.25">
      <c r="A63" s="65" t="str">
        <f t="shared" si="69"/>
        <v>09_ROK</v>
      </c>
      <c r="B63" s="65" t="str">
        <f t="shared" si="69"/>
        <v>6_x_ngls</v>
      </c>
      <c r="C63" s="65" t="str">
        <f t="shared" si="69"/>
        <v>6_x_ngls</v>
      </c>
      <c r="D63" s="66" t="s">
        <v>171</v>
      </c>
      <c r="E63" s="66">
        <f t="shared" si="70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1"/>
        <v>09_ROK</v>
      </c>
      <c r="BL63" s="65" t="str">
        <f t="shared" si="72"/>
        <v>d_ind_cem_6_x_ngls</v>
      </c>
      <c r="BM63" s="65"/>
      <c r="BN63" s="65"/>
      <c r="BO63" s="65">
        <f t="shared" ref="BO63:CV63" si="83">BO$49*BO20</f>
        <v>0</v>
      </c>
      <c r="BP63" s="65">
        <f t="shared" si="83"/>
        <v>0</v>
      </c>
      <c r="BQ63" s="65">
        <f t="shared" si="83"/>
        <v>0</v>
      </c>
      <c r="BR63" s="65">
        <f t="shared" si="83"/>
        <v>0</v>
      </c>
      <c r="BS63" s="65">
        <f t="shared" si="83"/>
        <v>0</v>
      </c>
      <c r="BT63" s="65">
        <f t="shared" si="83"/>
        <v>0</v>
      </c>
      <c r="BU63" s="65">
        <f t="shared" si="83"/>
        <v>0</v>
      </c>
      <c r="BV63" s="65">
        <f t="shared" si="83"/>
        <v>0</v>
      </c>
      <c r="BW63" s="65">
        <f t="shared" si="83"/>
        <v>0</v>
      </c>
      <c r="BX63" s="65">
        <f t="shared" si="83"/>
        <v>0</v>
      </c>
      <c r="BY63" s="65">
        <f t="shared" si="83"/>
        <v>0</v>
      </c>
      <c r="BZ63" s="65">
        <f t="shared" si="83"/>
        <v>0</v>
      </c>
      <c r="CA63" s="65">
        <f t="shared" si="83"/>
        <v>0</v>
      </c>
      <c r="CB63" s="65">
        <f t="shared" si="83"/>
        <v>0</v>
      </c>
      <c r="CC63" s="65">
        <f t="shared" si="83"/>
        <v>0</v>
      </c>
      <c r="CD63" s="65">
        <f t="shared" si="83"/>
        <v>0</v>
      </c>
      <c r="CE63" s="65">
        <f t="shared" si="83"/>
        <v>0</v>
      </c>
      <c r="CF63" s="65">
        <f t="shared" si="83"/>
        <v>0</v>
      </c>
      <c r="CG63" s="65">
        <f t="shared" si="83"/>
        <v>0</v>
      </c>
      <c r="CH63" s="65">
        <f t="shared" si="83"/>
        <v>0</v>
      </c>
      <c r="CI63" s="65">
        <f t="shared" si="83"/>
        <v>0</v>
      </c>
      <c r="CJ63" s="65">
        <f t="shared" si="83"/>
        <v>0</v>
      </c>
      <c r="CK63" s="65">
        <f t="shared" si="83"/>
        <v>0</v>
      </c>
      <c r="CL63" s="65">
        <f t="shared" si="83"/>
        <v>0</v>
      </c>
      <c r="CM63" s="65">
        <f t="shared" si="83"/>
        <v>0</v>
      </c>
      <c r="CN63" s="65">
        <f t="shared" si="83"/>
        <v>0</v>
      </c>
      <c r="CO63" s="65">
        <f t="shared" si="83"/>
        <v>0</v>
      </c>
      <c r="CP63" s="65">
        <f t="shared" si="83"/>
        <v>0</v>
      </c>
      <c r="CQ63" s="65">
        <f t="shared" si="83"/>
        <v>0</v>
      </c>
      <c r="CR63" s="65">
        <f t="shared" si="83"/>
        <v>0</v>
      </c>
      <c r="CS63" s="65">
        <f t="shared" si="83"/>
        <v>0</v>
      </c>
      <c r="CT63" s="65">
        <f t="shared" si="83"/>
        <v>0</v>
      </c>
      <c r="CU63" s="65">
        <f t="shared" si="83"/>
        <v>0</v>
      </c>
      <c r="CV63" s="65">
        <f t="shared" si="83"/>
        <v>0</v>
      </c>
      <c r="CW63" s="65">
        <f t="shared" ref="CW63:DP63" si="84">CW$49*CW20</f>
        <v>0</v>
      </c>
      <c r="CX63" s="65">
        <f t="shared" si="84"/>
        <v>0</v>
      </c>
      <c r="CY63" s="65">
        <f t="shared" si="84"/>
        <v>0</v>
      </c>
      <c r="CZ63" s="65">
        <f t="shared" si="84"/>
        <v>0</v>
      </c>
      <c r="DA63" s="65">
        <f t="shared" si="84"/>
        <v>0</v>
      </c>
      <c r="DB63" s="65">
        <f t="shared" si="84"/>
        <v>0</v>
      </c>
      <c r="DC63" s="65">
        <f t="shared" si="84"/>
        <v>0</v>
      </c>
      <c r="DD63" s="65">
        <f t="shared" si="84"/>
        <v>0</v>
      </c>
      <c r="DE63" s="65">
        <f t="shared" si="84"/>
        <v>0</v>
      </c>
      <c r="DF63" s="65">
        <f t="shared" si="84"/>
        <v>0</v>
      </c>
      <c r="DG63" s="65">
        <f t="shared" si="84"/>
        <v>0</v>
      </c>
      <c r="DH63" s="65">
        <f t="shared" si="84"/>
        <v>0</v>
      </c>
      <c r="DI63" s="65">
        <f t="shared" si="84"/>
        <v>0</v>
      </c>
      <c r="DJ63" s="65">
        <f t="shared" si="84"/>
        <v>0</v>
      </c>
      <c r="DK63" s="65">
        <f t="shared" si="84"/>
        <v>0</v>
      </c>
      <c r="DL63" s="65">
        <f t="shared" si="84"/>
        <v>0</v>
      </c>
      <c r="DM63" s="65">
        <f t="shared" si="84"/>
        <v>0</v>
      </c>
      <c r="DN63" s="65">
        <f t="shared" si="84"/>
        <v>0</v>
      </c>
      <c r="DO63" s="65">
        <f t="shared" si="84"/>
        <v>0</v>
      </c>
      <c r="DP63" s="65">
        <f t="shared" si="84"/>
        <v>0</v>
      </c>
    </row>
    <row r="64" spans="1:120" x14ac:dyDescent="0.25">
      <c r="A64" s="65" t="str">
        <f t="shared" si="69"/>
        <v>09_ROK</v>
      </c>
      <c r="B64" s="65" t="str">
        <f t="shared" si="69"/>
        <v>7_1_motor_gasoline</v>
      </c>
      <c r="C64" s="65" t="str">
        <f t="shared" si="69"/>
        <v>7_1_mo_gasoline</v>
      </c>
      <c r="D64" s="66" t="s">
        <v>171</v>
      </c>
      <c r="E64" s="66">
        <f t="shared" si="70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1"/>
        <v>09_ROK</v>
      </c>
      <c r="BL64" s="65" t="str">
        <f t="shared" si="72"/>
        <v>d_ind_cem_7_1_mo_gasoline</v>
      </c>
      <c r="BM64" s="65"/>
      <c r="BN64" s="65"/>
      <c r="BO64" s="65">
        <f t="shared" ref="BO64:CV64" si="85">BO$49*BO21</f>
        <v>0</v>
      </c>
      <c r="BP64" s="65">
        <f t="shared" si="85"/>
        <v>0</v>
      </c>
      <c r="BQ64" s="65">
        <f t="shared" si="85"/>
        <v>0</v>
      </c>
      <c r="BR64" s="65">
        <f t="shared" si="85"/>
        <v>0</v>
      </c>
      <c r="BS64" s="65">
        <f t="shared" si="85"/>
        <v>0</v>
      </c>
      <c r="BT64" s="65">
        <f t="shared" si="85"/>
        <v>0</v>
      </c>
      <c r="BU64" s="65">
        <f t="shared" si="85"/>
        <v>0</v>
      </c>
      <c r="BV64" s="65">
        <f t="shared" si="85"/>
        <v>0</v>
      </c>
      <c r="BW64" s="65">
        <f t="shared" si="85"/>
        <v>0</v>
      </c>
      <c r="BX64" s="65">
        <f t="shared" si="85"/>
        <v>0</v>
      </c>
      <c r="BY64" s="65">
        <f t="shared" si="85"/>
        <v>0</v>
      </c>
      <c r="BZ64" s="65">
        <f t="shared" si="85"/>
        <v>0</v>
      </c>
      <c r="CA64" s="65">
        <f t="shared" si="85"/>
        <v>0</v>
      </c>
      <c r="CB64" s="65">
        <f t="shared" si="85"/>
        <v>0</v>
      </c>
      <c r="CC64" s="65">
        <f t="shared" si="85"/>
        <v>0</v>
      </c>
      <c r="CD64" s="65">
        <f t="shared" si="85"/>
        <v>0</v>
      </c>
      <c r="CE64" s="65">
        <f t="shared" si="85"/>
        <v>0</v>
      </c>
      <c r="CF64" s="65">
        <f t="shared" si="85"/>
        <v>0</v>
      </c>
      <c r="CG64" s="65">
        <f t="shared" si="85"/>
        <v>0</v>
      </c>
      <c r="CH64" s="65">
        <f t="shared" si="85"/>
        <v>0</v>
      </c>
      <c r="CI64" s="65">
        <f t="shared" si="85"/>
        <v>0</v>
      </c>
      <c r="CJ64" s="65">
        <f t="shared" si="85"/>
        <v>0</v>
      </c>
      <c r="CK64" s="65">
        <f t="shared" si="85"/>
        <v>0</v>
      </c>
      <c r="CL64" s="65">
        <f t="shared" si="85"/>
        <v>0</v>
      </c>
      <c r="CM64" s="65">
        <f t="shared" si="85"/>
        <v>0</v>
      </c>
      <c r="CN64" s="65">
        <f t="shared" si="85"/>
        <v>0</v>
      </c>
      <c r="CO64" s="65">
        <f t="shared" si="85"/>
        <v>0</v>
      </c>
      <c r="CP64" s="65">
        <f t="shared" si="85"/>
        <v>0</v>
      </c>
      <c r="CQ64" s="65">
        <f t="shared" si="85"/>
        <v>0</v>
      </c>
      <c r="CR64" s="65">
        <f t="shared" si="85"/>
        <v>0</v>
      </c>
      <c r="CS64" s="65">
        <f t="shared" si="85"/>
        <v>0</v>
      </c>
      <c r="CT64" s="65">
        <f t="shared" si="85"/>
        <v>0</v>
      </c>
      <c r="CU64" s="65">
        <f t="shared" si="85"/>
        <v>0</v>
      </c>
      <c r="CV64" s="65">
        <f t="shared" si="85"/>
        <v>0</v>
      </c>
      <c r="CW64" s="65">
        <f t="shared" ref="CW64:DP64" si="86">CW$49*CW21</f>
        <v>0</v>
      </c>
      <c r="CX64" s="65">
        <f t="shared" si="86"/>
        <v>0</v>
      </c>
      <c r="CY64" s="65">
        <f t="shared" si="86"/>
        <v>0</v>
      </c>
      <c r="CZ64" s="65">
        <f t="shared" si="86"/>
        <v>0</v>
      </c>
      <c r="DA64" s="65">
        <f t="shared" si="86"/>
        <v>0</v>
      </c>
      <c r="DB64" s="65">
        <f t="shared" si="86"/>
        <v>0</v>
      </c>
      <c r="DC64" s="65">
        <f t="shared" si="86"/>
        <v>0</v>
      </c>
      <c r="DD64" s="65">
        <f t="shared" si="86"/>
        <v>0</v>
      </c>
      <c r="DE64" s="65">
        <f t="shared" si="86"/>
        <v>0</v>
      </c>
      <c r="DF64" s="65">
        <f t="shared" si="86"/>
        <v>0</v>
      </c>
      <c r="DG64" s="65">
        <f t="shared" si="86"/>
        <v>0</v>
      </c>
      <c r="DH64" s="65">
        <f t="shared" si="86"/>
        <v>0</v>
      </c>
      <c r="DI64" s="65">
        <f t="shared" si="86"/>
        <v>0</v>
      </c>
      <c r="DJ64" s="65">
        <f t="shared" si="86"/>
        <v>0</v>
      </c>
      <c r="DK64" s="65">
        <f t="shared" si="86"/>
        <v>0</v>
      </c>
      <c r="DL64" s="65">
        <f t="shared" si="86"/>
        <v>0</v>
      </c>
      <c r="DM64" s="65">
        <f t="shared" si="86"/>
        <v>0</v>
      </c>
      <c r="DN64" s="65">
        <f t="shared" si="86"/>
        <v>0</v>
      </c>
      <c r="DO64" s="65">
        <f t="shared" si="86"/>
        <v>0</v>
      </c>
      <c r="DP64" s="65">
        <f t="shared" si="86"/>
        <v>0</v>
      </c>
    </row>
    <row r="65" spans="1:120" x14ac:dyDescent="0.25">
      <c r="A65" s="65" t="str">
        <f t="shared" si="69"/>
        <v>09_ROK</v>
      </c>
      <c r="B65" s="65" t="str">
        <f t="shared" si="69"/>
        <v>7_2_aviation_gasoline</v>
      </c>
      <c r="C65" s="65" t="str">
        <f t="shared" si="69"/>
        <v>7_2_avi_gasoline</v>
      </c>
      <c r="D65" s="66" t="s">
        <v>171</v>
      </c>
      <c r="E65" s="66">
        <f t="shared" si="70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1"/>
        <v>09_ROK</v>
      </c>
      <c r="BL65" s="65" t="str">
        <f t="shared" si="72"/>
        <v>d_ind_cem_7_2_avi_gasoline</v>
      </c>
      <c r="BM65" s="65"/>
      <c r="BN65" s="65"/>
      <c r="BO65" s="65">
        <f t="shared" ref="BO65:CV65" si="87">BO$49*BO22</f>
        <v>0</v>
      </c>
      <c r="BP65" s="65">
        <f t="shared" si="87"/>
        <v>0</v>
      </c>
      <c r="BQ65" s="65">
        <f t="shared" si="87"/>
        <v>0</v>
      </c>
      <c r="BR65" s="65">
        <f t="shared" si="87"/>
        <v>0</v>
      </c>
      <c r="BS65" s="65">
        <f t="shared" si="87"/>
        <v>0</v>
      </c>
      <c r="BT65" s="65">
        <f t="shared" si="87"/>
        <v>0</v>
      </c>
      <c r="BU65" s="65">
        <f t="shared" si="87"/>
        <v>0</v>
      </c>
      <c r="BV65" s="65">
        <f t="shared" si="87"/>
        <v>0</v>
      </c>
      <c r="BW65" s="65">
        <f t="shared" si="87"/>
        <v>0</v>
      </c>
      <c r="BX65" s="65">
        <f t="shared" si="87"/>
        <v>0</v>
      </c>
      <c r="BY65" s="65">
        <f t="shared" si="87"/>
        <v>0</v>
      </c>
      <c r="BZ65" s="65">
        <f t="shared" si="87"/>
        <v>0</v>
      </c>
      <c r="CA65" s="65">
        <f t="shared" si="87"/>
        <v>0</v>
      </c>
      <c r="CB65" s="65">
        <f t="shared" si="87"/>
        <v>0</v>
      </c>
      <c r="CC65" s="65">
        <f t="shared" si="87"/>
        <v>0</v>
      </c>
      <c r="CD65" s="65">
        <f t="shared" si="87"/>
        <v>0</v>
      </c>
      <c r="CE65" s="65">
        <f t="shared" si="87"/>
        <v>0</v>
      </c>
      <c r="CF65" s="65">
        <f t="shared" si="87"/>
        <v>0</v>
      </c>
      <c r="CG65" s="65">
        <f t="shared" si="87"/>
        <v>0</v>
      </c>
      <c r="CH65" s="65">
        <f t="shared" si="87"/>
        <v>0</v>
      </c>
      <c r="CI65" s="65">
        <f t="shared" si="87"/>
        <v>0</v>
      </c>
      <c r="CJ65" s="65">
        <f t="shared" si="87"/>
        <v>0</v>
      </c>
      <c r="CK65" s="65">
        <f t="shared" si="87"/>
        <v>0</v>
      </c>
      <c r="CL65" s="65">
        <f t="shared" si="87"/>
        <v>0</v>
      </c>
      <c r="CM65" s="65">
        <f t="shared" si="87"/>
        <v>0</v>
      </c>
      <c r="CN65" s="65">
        <f t="shared" si="87"/>
        <v>0</v>
      </c>
      <c r="CO65" s="65">
        <f t="shared" si="87"/>
        <v>0</v>
      </c>
      <c r="CP65" s="65">
        <f t="shared" si="87"/>
        <v>0</v>
      </c>
      <c r="CQ65" s="65">
        <f t="shared" si="87"/>
        <v>0</v>
      </c>
      <c r="CR65" s="65">
        <f t="shared" si="87"/>
        <v>0</v>
      </c>
      <c r="CS65" s="65">
        <f t="shared" si="87"/>
        <v>0</v>
      </c>
      <c r="CT65" s="65">
        <f t="shared" si="87"/>
        <v>0</v>
      </c>
      <c r="CU65" s="65">
        <f t="shared" si="87"/>
        <v>0</v>
      </c>
      <c r="CV65" s="65">
        <f t="shared" si="87"/>
        <v>0</v>
      </c>
      <c r="CW65" s="65">
        <f t="shared" ref="CW65:DP65" si="88">CW$49*CW22</f>
        <v>0</v>
      </c>
      <c r="CX65" s="65">
        <f t="shared" si="88"/>
        <v>0</v>
      </c>
      <c r="CY65" s="65">
        <f t="shared" si="88"/>
        <v>0</v>
      </c>
      <c r="CZ65" s="65">
        <f t="shared" si="88"/>
        <v>0</v>
      </c>
      <c r="DA65" s="65">
        <f t="shared" si="88"/>
        <v>0</v>
      </c>
      <c r="DB65" s="65">
        <f t="shared" si="88"/>
        <v>0</v>
      </c>
      <c r="DC65" s="65">
        <f t="shared" si="88"/>
        <v>0</v>
      </c>
      <c r="DD65" s="65">
        <f t="shared" si="88"/>
        <v>0</v>
      </c>
      <c r="DE65" s="65">
        <f t="shared" si="88"/>
        <v>0</v>
      </c>
      <c r="DF65" s="65">
        <f t="shared" si="88"/>
        <v>0</v>
      </c>
      <c r="DG65" s="65">
        <f t="shared" si="88"/>
        <v>0</v>
      </c>
      <c r="DH65" s="65">
        <f t="shared" si="88"/>
        <v>0</v>
      </c>
      <c r="DI65" s="65">
        <f t="shared" si="88"/>
        <v>0</v>
      </c>
      <c r="DJ65" s="65">
        <f t="shared" si="88"/>
        <v>0</v>
      </c>
      <c r="DK65" s="65">
        <f t="shared" si="88"/>
        <v>0</v>
      </c>
      <c r="DL65" s="65">
        <f t="shared" si="88"/>
        <v>0</v>
      </c>
      <c r="DM65" s="65">
        <f t="shared" si="88"/>
        <v>0</v>
      </c>
      <c r="DN65" s="65">
        <f t="shared" si="88"/>
        <v>0</v>
      </c>
      <c r="DO65" s="65">
        <f t="shared" si="88"/>
        <v>0</v>
      </c>
      <c r="DP65" s="65">
        <f t="shared" si="88"/>
        <v>0</v>
      </c>
    </row>
    <row r="66" spans="1:120" x14ac:dyDescent="0.25">
      <c r="A66" s="65" t="str">
        <f t="shared" si="69"/>
        <v>09_ROK</v>
      </c>
      <c r="B66" s="65" t="str">
        <f t="shared" si="69"/>
        <v>7_3_naphtha</v>
      </c>
      <c r="C66" s="65" t="str">
        <f t="shared" si="69"/>
        <v>7_3_naphtha</v>
      </c>
      <c r="D66" s="66" t="s">
        <v>171</v>
      </c>
      <c r="E66" s="66">
        <f t="shared" si="70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1"/>
        <v>09_ROK</v>
      </c>
      <c r="BL66" s="65" t="str">
        <f t="shared" si="72"/>
        <v>d_ind_cem_7_3_naphtha</v>
      </c>
      <c r="BM66" s="65"/>
      <c r="BN66" s="65"/>
      <c r="BO66" s="65">
        <f t="shared" ref="BO66:CV66" si="89">BO$49*BO23</f>
        <v>0</v>
      </c>
      <c r="BP66" s="65">
        <f t="shared" si="89"/>
        <v>0</v>
      </c>
      <c r="BQ66" s="65">
        <f t="shared" si="89"/>
        <v>0</v>
      </c>
      <c r="BR66" s="65">
        <f t="shared" si="89"/>
        <v>0</v>
      </c>
      <c r="BS66" s="65">
        <f t="shared" si="89"/>
        <v>0</v>
      </c>
      <c r="BT66" s="65">
        <f t="shared" si="89"/>
        <v>0</v>
      </c>
      <c r="BU66" s="65">
        <f t="shared" si="89"/>
        <v>0</v>
      </c>
      <c r="BV66" s="65">
        <f t="shared" si="89"/>
        <v>0</v>
      </c>
      <c r="BW66" s="65">
        <f t="shared" si="89"/>
        <v>0</v>
      </c>
      <c r="BX66" s="65">
        <f t="shared" si="89"/>
        <v>0</v>
      </c>
      <c r="BY66" s="65">
        <f t="shared" si="89"/>
        <v>0</v>
      </c>
      <c r="BZ66" s="65">
        <f t="shared" si="89"/>
        <v>0</v>
      </c>
      <c r="CA66" s="65">
        <f t="shared" si="89"/>
        <v>0</v>
      </c>
      <c r="CB66" s="65">
        <f t="shared" si="89"/>
        <v>0</v>
      </c>
      <c r="CC66" s="65">
        <f t="shared" si="89"/>
        <v>0</v>
      </c>
      <c r="CD66" s="65">
        <f t="shared" si="89"/>
        <v>0</v>
      </c>
      <c r="CE66" s="65">
        <f t="shared" si="89"/>
        <v>0</v>
      </c>
      <c r="CF66" s="65">
        <f t="shared" si="89"/>
        <v>0</v>
      </c>
      <c r="CG66" s="65">
        <f t="shared" si="89"/>
        <v>0</v>
      </c>
      <c r="CH66" s="65">
        <f t="shared" si="89"/>
        <v>0</v>
      </c>
      <c r="CI66" s="65">
        <f t="shared" si="89"/>
        <v>0</v>
      </c>
      <c r="CJ66" s="65">
        <f t="shared" si="89"/>
        <v>0</v>
      </c>
      <c r="CK66" s="65">
        <f t="shared" si="89"/>
        <v>0</v>
      </c>
      <c r="CL66" s="65">
        <f t="shared" si="89"/>
        <v>0</v>
      </c>
      <c r="CM66" s="65">
        <f t="shared" si="89"/>
        <v>0</v>
      </c>
      <c r="CN66" s="65">
        <f t="shared" si="89"/>
        <v>0</v>
      </c>
      <c r="CO66" s="65">
        <f t="shared" si="89"/>
        <v>0</v>
      </c>
      <c r="CP66" s="65">
        <f t="shared" si="89"/>
        <v>0</v>
      </c>
      <c r="CQ66" s="65">
        <f t="shared" si="89"/>
        <v>0</v>
      </c>
      <c r="CR66" s="65">
        <f t="shared" si="89"/>
        <v>0</v>
      </c>
      <c r="CS66" s="65">
        <f t="shared" si="89"/>
        <v>0</v>
      </c>
      <c r="CT66" s="65">
        <f t="shared" si="89"/>
        <v>0</v>
      </c>
      <c r="CU66" s="65">
        <f t="shared" si="89"/>
        <v>0</v>
      </c>
      <c r="CV66" s="65">
        <f t="shared" si="89"/>
        <v>0</v>
      </c>
      <c r="CW66" s="65">
        <f t="shared" ref="CW66:DP66" si="90">CW$49*CW23</f>
        <v>0</v>
      </c>
      <c r="CX66" s="65">
        <f t="shared" si="90"/>
        <v>0</v>
      </c>
      <c r="CY66" s="65">
        <f t="shared" si="90"/>
        <v>0</v>
      </c>
      <c r="CZ66" s="65">
        <f t="shared" si="90"/>
        <v>0</v>
      </c>
      <c r="DA66" s="65">
        <f t="shared" si="90"/>
        <v>0</v>
      </c>
      <c r="DB66" s="65">
        <f t="shared" si="90"/>
        <v>0</v>
      </c>
      <c r="DC66" s="65">
        <f t="shared" si="90"/>
        <v>0</v>
      </c>
      <c r="DD66" s="65">
        <f t="shared" si="90"/>
        <v>0</v>
      </c>
      <c r="DE66" s="65">
        <f t="shared" si="90"/>
        <v>0</v>
      </c>
      <c r="DF66" s="65">
        <f t="shared" si="90"/>
        <v>0</v>
      </c>
      <c r="DG66" s="65">
        <f t="shared" si="90"/>
        <v>0</v>
      </c>
      <c r="DH66" s="65">
        <f t="shared" si="90"/>
        <v>0</v>
      </c>
      <c r="DI66" s="65">
        <f t="shared" si="90"/>
        <v>0</v>
      </c>
      <c r="DJ66" s="65">
        <f t="shared" si="90"/>
        <v>0</v>
      </c>
      <c r="DK66" s="65">
        <f t="shared" si="90"/>
        <v>0</v>
      </c>
      <c r="DL66" s="65">
        <f t="shared" si="90"/>
        <v>0</v>
      </c>
      <c r="DM66" s="65">
        <f t="shared" si="90"/>
        <v>0</v>
      </c>
      <c r="DN66" s="65">
        <f t="shared" si="90"/>
        <v>0</v>
      </c>
      <c r="DO66" s="65">
        <f t="shared" si="90"/>
        <v>0</v>
      </c>
      <c r="DP66" s="65">
        <f t="shared" si="90"/>
        <v>0</v>
      </c>
    </row>
    <row r="67" spans="1:120" x14ac:dyDescent="0.25">
      <c r="A67" s="65" t="str">
        <f t="shared" si="69"/>
        <v>09_ROK</v>
      </c>
      <c r="B67" s="65" t="str">
        <f t="shared" si="69"/>
        <v>7_x_jet_fuel</v>
      </c>
      <c r="C67" s="65" t="str">
        <f t="shared" si="69"/>
        <v>7_x_jet_fuel</v>
      </c>
      <c r="D67" s="66" t="s">
        <v>171</v>
      </c>
      <c r="E67" s="66">
        <f t="shared" si="70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1"/>
        <v>09_ROK</v>
      </c>
      <c r="BL67" s="65" t="str">
        <f t="shared" si="72"/>
        <v>d_ind_cem_7_x_jet_fuel</v>
      </c>
      <c r="BM67" s="65"/>
      <c r="BN67" s="65"/>
      <c r="BO67" s="65">
        <f t="shared" ref="BO67:CV67" si="91">BO$49*BO24</f>
        <v>0</v>
      </c>
      <c r="BP67" s="65">
        <f t="shared" si="91"/>
        <v>0</v>
      </c>
      <c r="BQ67" s="65">
        <f t="shared" si="91"/>
        <v>0</v>
      </c>
      <c r="BR67" s="65">
        <f t="shared" si="91"/>
        <v>0</v>
      </c>
      <c r="BS67" s="65">
        <f t="shared" si="91"/>
        <v>0</v>
      </c>
      <c r="BT67" s="65">
        <f t="shared" si="91"/>
        <v>0</v>
      </c>
      <c r="BU67" s="65">
        <f t="shared" si="91"/>
        <v>0</v>
      </c>
      <c r="BV67" s="65">
        <f t="shared" si="91"/>
        <v>0</v>
      </c>
      <c r="BW67" s="65">
        <f t="shared" si="91"/>
        <v>0</v>
      </c>
      <c r="BX67" s="65">
        <f t="shared" si="91"/>
        <v>0</v>
      </c>
      <c r="BY67" s="65">
        <f t="shared" si="91"/>
        <v>0</v>
      </c>
      <c r="BZ67" s="65">
        <f t="shared" si="91"/>
        <v>0</v>
      </c>
      <c r="CA67" s="65">
        <f t="shared" si="91"/>
        <v>0</v>
      </c>
      <c r="CB67" s="65">
        <f t="shared" si="91"/>
        <v>0</v>
      </c>
      <c r="CC67" s="65">
        <f t="shared" si="91"/>
        <v>0</v>
      </c>
      <c r="CD67" s="65">
        <f t="shared" si="91"/>
        <v>0</v>
      </c>
      <c r="CE67" s="65">
        <f t="shared" si="91"/>
        <v>0</v>
      </c>
      <c r="CF67" s="65">
        <f t="shared" si="91"/>
        <v>0</v>
      </c>
      <c r="CG67" s="65">
        <f t="shared" si="91"/>
        <v>0</v>
      </c>
      <c r="CH67" s="65">
        <f t="shared" si="91"/>
        <v>0</v>
      </c>
      <c r="CI67" s="65">
        <f t="shared" si="91"/>
        <v>0</v>
      </c>
      <c r="CJ67" s="65">
        <f t="shared" si="91"/>
        <v>0</v>
      </c>
      <c r="CK67" s="65">
        <f t="shared" si="91"/>
        <v>0</v>
      </c>
      <c r="CL67" s="65">
        <f t="shared" si="91"/>
        <v>0</v>
      </c>
      <c r="CM67" s="65">
        <f t="shared" si="91"/>
        <v>0</v>
      </c>
      <c r="CN67" s="65">
        <f t="shared" si="91"/>
        <v>0</v>
      </c>
      <c r="CO67" s="65">
        <f t="shared" si="91"/>
        <v>0</v>
      </c>
      <c r="CP67" s="65">
        <f t="shared" si="91"/>
        <v>0</v>
      </c>
      <c r="CQ67" s="65">
        <f t="shared" si="91"/>
        <v>0</v>
      </c>
      <c r="CR67" s="65">
        <f t="shared" si="91"/>
        <v>0</v>
      </c>
      <c r="CS67" s="65">
        <f t="shared" si="91"/>
        <v>0</v>
      </c>
      <c r="CT67" s="65">
        <f t="shared" si="91"/>
        <v>0</v>
      </c>
      <c r="CU67" s="65">
        <f t="shared" si="91"/>
        <v>0</v>
      </c>
      <c r="CV67" s="65">
        <f t="shared" si="91"/>
        <v>0</v>
      </c>
      <c r="CW67" s="65">
        <f t="shared" ref="CW67:DP67" si="92">CW$49*CW24</f>
        <v>0</v>
      </c>
      <c r="CX67" s="65">
        <f t="shared" si="92"/>
        <v>0</v>
      </c>
      <c r="CY67" s="65">
        <f t="shared" si="92"/>
        <v>0</v>
      </c>
      <c r="CZ67" s="65">
        <f t="shared" si="92"/>
        <v>0</v>
      </c>
      <c r="DA67" s="65">
        <f t="shared" si="92"/>
        <v>0</v>
      </c>
      <c r="DB67" s="65">
        <f t="shared" si="92"/>
        <v>0</v>
      </c>
      <c r="DC67" s="65">
        <f t="shared" si="92"/>
        <v>0</v>
      </c>
      <c r="DD67" s="65">
        <f t="shared" si="92"/>
        <v>0</v>
      </c>
      <c r="DE67" s="65">
        <f t="shared" si="92"/>
        <v>0</v>
      </c>
      <c r="DF67" s="65">
        <f t="shared" si="92"/>
        <v>0</v>
      </c>
      <c r="DG67" s="65">
        <f t="shared" si="92"/>
        <v>0</v>
      </c>
      <c r="DH67" s="65">
        <f t="shared" si="92"/>
        <v>0</v>
      </c>
      <c r="DI67" s="65">
        <f t="shared" si="92"/>
        <v>0</v>
      </c>
      <c r="DJ67" s="65">
        <f t="shared" si="92"/>
        <v>0</v>
      </c>
      <c r="DK67" s="65">
        <f t="shared" si="92"/>
        <v>0</v>
      </c>
      <c r="DL67" s="65">
        <f t="shared" si="92"/>
        <v>0</v>
      </c>
      <c r="DM67" s="65">
        <f t="shared" si="92"/>
        <v>0</v>
      </c>
      <c r="DN67" s="65">
        <f t="shared" si="92"/>
        <v>0</v>
      </c>
      <c r="DO67" s="65">
        <f t="shared" si="92"/>
        <v>0</v>
      </c>
      <c r="DP67" s="65">
        <f t="shared" si="92"/>
        <v>0</v>
      </c>
    </row>
    <row r="68" spans="1:120" x14ac:dyDescent="0.25">
      <c r="A68" s="65" t="str">
        <f t="shared" si="69"/>
        <v>09_ROK</v>
      </c>
      <c r="B68" s="65" t="str">
        <f t="shared" si="69"/>
        <v>7_6_kerosene</v>
      </c>
      <c r="C68" s="65" t="str">
        <f t="shared" si="69"/>
        <v>7_6_kerosene</v>
      </c>
      <c r="D68" s="66" t="s">
        <v>171</v>
      </c>
      <c r="E68" s="66">
        <f t="shared" si="70"/>
        <v>8.5787531999999986E-2</v>
      </c>
      <c r="F68" s="66">
        <v>8.5787531999999986E-2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1"/>
        <v>09_ROK</v>
      </c>
      <c r="BL68" s="65" t="str">
        <f t="shared" si="72"/>
        <v>d_ind_cem_7_6_kerosene</v>
      </c>
      <c r="BM68" s="65"/>
      <c r="BN68" s="65"/>
      <c r="BO68" s="65">
        <f t="shared" ref="BO68:CV68" si="93">BO$49*BO25</f>
        <v>8.5787531999999986E-2</v>
      </c>
      <c r="BP68" s="65">
        <f t="shared" si="93"/>
        <v>8.5787531999999986E-2</v>
      </c>
      <c r="BQ68" s="65">
        <f t="shared" si="93"/>
        <v>8.5389987463248912E-2</v>
      </c>
      <c r="BR68" s="65">
        <f t="shared" si="93"/>
        <v>8.1561618921471429E-2</v>
      </c>
      <c r="BS68" s="65">
        <f t="shared" si="93"/>
        <v>8.1899581894792475E-2</v>
      </c>
      <c r="BT68" s="65">
        <f t="shared" si="93"/>
        <v>8.2201831475683773E-2</v>
      </c>
      <c r="BU68" s="65">
        <f t="shared" si="93"/>
        <v>8.2469459943303194E-2</v>
      </c>
      <c r="BV68" s="65">
        <f t="shared" si="93"/>
        <v>8.2703978955661492E-2</v>
      </c>
      <c r="BW68" s="65">
        <f t="shared" si="93"/>
        <v>8.2907686254527532E-2</v>
      </c>
      <c r="BX68" s="65">
        <f t="shared" si="93"/>
        <v>8.3083910244357795E-2</v>
      </c>
      <c r="BY68" s="65">
        <f t="shared" si="93"/>
        <v>8.3233319938315273E-2</v>
      </c>
      <c r="BZ68" s="65">
        <f t="shared" si="93"/>
        <v>8.2885283536873425E-2</v>
      </c>
      <c r="CA68" s="65">
        <f t="shared" si="93"/>
        <v>8.2517628351473471E-2</v>
      </c>
      <c r="CB68" s="65">
        <f t="shared" si="93"/>
        <v>8.2133671346169182E-2</v>
      </c>
      <c r="CC68" s="65">
        <f t="shared" si="93"/>
        <v>8.2054530789792857E-2</v>
      </c>
      <c r="CD68" s="65">
        <f t="shared" si="93"/>
        <v>8.196602537953461E-2</v>
      </c>
      <c r="CE68" s="65">
        <f t="shared" si="93"/>
        <v>8.1867360365968381E-2</v>
      </c>
      <c r="CF68" s="65">
        <f t="shared" si="93"/>
        <v>8.1758154527931309E-2</v>
      </c>
      <c r="CG68" s="65">
        <f t="shared" si="93"/>
        <v>8.1641807384679285E-2</v>
      </c>
      <c r="CH68" s="65">
        <f t="shared" si="93"/>
        <v>8.1516993639313792E-2</v>
      </c>
      <c r="CI68" s="65">
        <f t="shared" si="93"/>
        <v>8.1384718206992196E-2</v>
      </c>
      <c r="CJ68" s="65">
        <f t="shared" si="93"/>
        <v>8.1248187163291047E-2</v>
      </c>
      <c r="CK68" s="65">
        <f t="shared" si="93"/>
        <v>8.1107279092598863E-2</v>
      </c>
      <c r="CL68" s="65">
        <f t="shared" si="93"/>
        <v>8.0861201508110603E-2</v>
      </c>
      <c r="CM68" s="65">
        <f t="shared" si="93"/>
        <v>8.0114763019507873E-2</v>
      </c>
      <c r="CN68" s="65">
        <f t="shared" si="93"/>
        <v>7.9268948560395389E-2</v>
      </c>
      <c r="CO68" s="65">
        <f t="shared" si="93"/>
        <v>7.8327509219901087E-2</v>
      </c>
      <c r="CP68" s="65">
        <f t="shared" si="93"/>
        <v>7.7293113119330209E-2</v>
      </c>
      <c r="CQ68" s="65">
        <f t="shared" si="93"/>
        <v>7.6168483649433905E-2</v>
      </c>
      <c r="CR68" s="65">
        <f t="shared" si="93"/>
        <v>7.5560999960863157E-2</v>
      </c>
      <c r="CS68" s="65">
        <f t="shared" si="93"/>
        <v>7.4852261470215023E-2</v>
      </c>
      <c r="CT68" s="65">
        <f t="shared" si="93"/>
        <v>7.4041901726687523E-2</v>
      </c>
      <c r="CU68" s="65">
        <f t="shared" si="93"/>
        <v>7.3131346239639988E-2</v>
      </c>
      <c r="CV68" s="65">
        <f t="shared" si="93"/>
        <v>7.2218322144204983E-2</v>
      </c>
      <c r="CW68" s="65">
        <f t="shared" ref="CW68:DP68" si="94">CW$49*CW25</f>
        <v>7.1264484034910647E-2</v>
      </c>
      <c r="CX68" s="65">
        <f t="shared" si="94"/>
        <v>7.0309864959281709E-2</v>
      </c>
      <c r="CY68" s="65">
        <f t="shared" si="94"/>
        <v>6.9354464442592176E-2</v>
      </c>
      <c r="CZ68" s="65">
        <f t="shared" si="94"/>
        <v>6.8398282009860159E-2</v>
      </c>
      <c r="DA68" s="65">
        <f t="shared" si="94"/>
        <v>6.7441317185847754E-2</v>
      </c>
      <c r="DB68" s="65">
        <f t="shared" si="94"/>
        <v>6.6483569495060985E-2</v>
      </c>
      <c r="DC68" s="65">
        <f t="shared" si="94"/>
        <v>6.5525038461749577E-2</v>
      </c>
      <c r="DD68" s="65">
        <f t="shared" si="94"/>
        <v>6.4565723609906908E-2</v>
      </c>
      <c r="DE68" s="65">
        <f t="shared" si="94"/>
        <v>6.3605624463269811E-2</v>
      </c>
      <c r="DF68" s="65">
        <f t="shared" si="94"/>
        <v>6.2644740545318503E-2</v>
      </c>
      <c r="DG68" s="65">
        <f t="shared" si="94"/>
        <v>6.1683071379276436E-2</v>
      </c>
      <c r="DH68" s="65">
        <f t="shared" si="94"/>
        <v>6.072061648811012E-2</v>
      </c>
      <c r="DI68" s="65">
        <f t="shared" si="94"/>
        <v>5.9757375394529057E-2</v>
      </c>
      <c r="DJ68" s="65">
        <f t="shared" si="94"/>
        <v>5.8793347620985634E-2</v>
      </c>
      <c r="DK68" s="65">
        <f t="shared" si="94"/>
        <v>5.7828532689674882E-2</v>
      </c>
      <c r="DL68" s="65">
        <f t="shared" si="94"/>
        <v>5.6862930122534419E-2</v>
      </c>
      <c r="DM68" s="65">
        <f t="shared" si="94"/>
        <v>5.5896539441244363E-2</v>
      </c>
      <c r="DN68" s="65">
        <f t="shared" si="94"/>
        <v>5.4929360167227125E-2</v>
      </c>
      <c r="DO68" s="65">
        <f t="shared" si="94"/>
        <v>5.3961391821647289E-2</v>
      </c>
      <c r="DP68" s="65">
        <f t="shared" si="94"/>
        <v>5.2992633925411516E-2</v>
      </c>
    </row>
    <row r="69" spans="1:120" x14ac:dyDescent="0.25">
      <c r="A69" s="65" t="str">
        <f t="shared" si="69"/>
        <v>09_ROK</v>
      </c>
      <c r="B69" s="65" t="str">
        <f t="shared" si="69"/>
        <v>7_7_gas_diesel_oil</v>
      </c>
      <c r="C69" s="65" t="str">
        <f t="shared" si="69"/>
        <v>7_7_gas_diesel_oil</v>
      </c>
      <c r="D69" s="66" t="s">
        <v>171</v>
      </c>
      <c r="E69" s="66">
        <f t="shared" si="70"/>
        <v>5.7936101039999999</v>
      </c>
      <c r="F69" s="66">
        <v>5.5805857200000002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1"/>
        <v>09_ROK</v>
      </c>
      <c r="BL69" s="65" t="str">
        <f t="shared" si="72"/>
        <v>d_ind_cem_7_7_gas_diesel_oil</v>
      </c>
      <c r="BM69" s="65"/>
      <c r="BN69" s="65"/>
      <c r="BO69" s="65">
        <f t="shared" ref="BO69:CV69" si="95">BO$49*BO26</f>
        <v>5.7936101039999999</v>
      </c>
      <c r="BP69" s="65">
        <f t="shared" si="95"/>
        <v>5.5805857200000002</v>
      </c>
      <c r="BQ69" s="65">
        <f t="shared" si="95"/>
        <v>5.5547249531363834</v>
      </c>
      <c r="BR69" s="65">
        <f t="shared" si="95"/>
        <v>5.3056848150526745</v>
      </c>
      <c r="BS69" s="65">
        <f t="shared" si="95"/>
        <v>5.3276697270653459</v>
      </c>
      <c r="BT69" s="65">
        <f t="shared" si="95"/>
        <v>5.3473314384548045</v>
      </c>
      <c r="BU69" s="65">
        <f t="shared" si="95"/>
        <v>5.3647410033396232</v>
      </c>
      <c r="BV69" s="65">
        <f t="shared" si="95"/>
        <v>5.3799967569546743</v>
      </c>
      <c r="BW69" s="65">
        <f t="shared" si="95"/>
        <v>5.3932481702615815</v>
      </c>
      <c r="BX69" s="65">
        <f t="shared" si="95"/>
        <v>5.4047117601124723</v>
      </c>
      <c r="BY69" s="65">
        <f t="shared" si="95"/>
        <v>5.4144310466461913</v>
      </c>
      <c r="BZ69" s="65">
        <f t="shared" si="95"/>
        <v>5.3917908455977859</v>
      </c>
      <c r="CA69" s="65">
        <f t="shared" si="95"/>
        <v>5.3678744182371414</v>
      </c>
      <c r="CB69" s="65">
        <f t="shared" si="95"/>
        <v>5.3428975372039504</v>
      </c>
      <c r="CC69" s="65">
        <f t="shared" si="95"/>
        <v>5.3377493455204945</v>
      </c>
      <c r="CD69" s="65">
        <f t="shared" si="95"/>
        <v>5.331991958437369</v>
      </c>
      <c r="CE69" s="65">
        <f t="shared" si="95"/>
        <v>5.3255736765153383</v>
      </c>
      <c r="CF69" s="65">
        <f t="shared" si="95"/>
        <v>5.3184697008433224</v>
      </c>
      <c r="CG69" s="65">
        <f t="shared" si="95"/>
        <v>5.3109011743796506</v>
      </c>
      <c r="CH69" s="65">
        <f t="shared" si="95"/>
        <v>5.3027818849117319</v>
      </c>
      <c r="CI69" s="65">
        <f t="shared" si="95"/>
        <v>5.294177203421178</v>
      </c>
      <c r="CJ69" s="65">
        <f t="shared" si="95"/>
        <v>5.2852956891142355</v>
      </c>
      <c r="CK69" s="65">
        <f t="shared" si="95"/>
        <v>5.2761294437542734</v>
      </c>
      <c r="CL69" s="65">
        <f t="shared" si="95"/>
        <v>5.2601217906374167</v>
      </c>
      <c r="CM69" s="65">
        <f t="shared" si="95"/>
        <v>5.2115650380040055</v>
      </c>
      <c r="CN69" s="65">
        <f t="shared" si="95"/>
        <v>5.1565437548145949</v>
      </c>
      <c r="CO69" s="65">
        <f t="shared" si="95"/>
        <v>5.0953019540852225</v>
      </c>
      <c r="CP69" s="65">
        <f t="shared" si="95"/>
        <v>5.0280132004272948</v>
      </c>
      <c r="CQ69" s="65">
        <f t="shared" si="95"/>
        <v>4.9548546537984626</v>
      </c>
      <c r="CR69" s="65">
        <f t="shared" si="95"/>
        <v>4.915337083837704</v>
      </c>
      <c r="CS69" s="65">
        <f t="shared" si="95"/>
        <v>4.8692327629892471</v>
      </c>
      <c r="CT69" s="65">
        <f t="shared" si="95"/>
        <v>4.8165178531723685</v>
      </c>
      <c r="CU69" s="65">
        <f t="shared" si="95"/>
        <v>4.7572850855449582</v>
      </c>
      <c r="CV69" s="65">
        <f t="shared" si="95"/>
        <v>4.6978917318697357</v>
      </c>
      <c r="CW69" s="65">
        <f t="shared" ref="CW69:DP69" si="96">CW$49*CW26</f>
        <v>4.6358433757995341</v>
      </c>
      <c r="CX69" s="65">
        <f t="shared" si="96"/>
        <v>4.5737442168973486</v>
      </c>
      <c r="CY69" s="65">
        <f t="shared" si="96"/>
        <v>4.5115942242816587</v>
      </c>
      <c r="CZ69" s="65">
        <f t="shared" si="96"/>
        <v>4.4493933670543022</v>
      </c>
      <c r="DA69" s="65">
        <f t="shared" si="96"/>
        <v>4.3871416143004662</v>
      </c>
      <c r="DB69" s="65">
        <f t="shared" si="96"/>
        <v>4.3248389350886702</v>
      </c>
      <c r="DC69" s="65">
        <f t="shared" si="96"/>
        <v>4.2624852984707697</v>
      </c>
      <c r="DD69" s="65">
        <f t="shared" si="96"/>
        <v>4.2000806734819411</v>
      </c>
      <c r="DE69" s="65">
        <f t="shared" si="96"/>
        <v>4.1376250291406729</v>
      </c>
      <c r="DF69" s="65">
        <f t="shared" si="96"/>
        <v>4.0751183344487609</v>
      </c>
      <c r="DG69" s="65">
        <f t="shared" si="96"/>
        <v>4.0125605583912938</v>
      </c>
      <c r="DH69" s="65">
        <f t="shared" si="96"/>
        <v>3.9499516699366533</v>
      </c>
      <c r="DI69" s="65">
        <f t="shared" si="96"/>
        <v>3.8872916380364977</v>
      </c>
      <c r="DJ69" s="65">
        <f t="shared" si="96"/>
        <v>3.8245804316257583</v>
      </c>
      <c r="DK69" s="65">
        <f t="shared" si="96"/>
        <v>3.7618180196226292</v>
      </c>
      <c r="DL69" s="65">
        <f t="shared" si="96"/>
        <v>3.6990043709285585</v>
      </c>
      <c r="DM69" s="65">
        <f t="shared" si="96"/>
        <v>3.6361394544282404</v>
      </c>
      <c r="DN69" s="65">
        <f t="shared" si="96"/>
        <v>3.5732232389896077</v>
      </c>
      <c r="DO69" s="65">
        <f t="shared" si="96"/>
        <v>3.5102556934638214</v>
      </c>
      <c r="DP69" s="65">
        <f t="shared" si="96"/>
        <v>3.4472367866852629</v>
      </c>
    </row>
    <row r="70" spans="1:120" x14ac:dyDescent="0.25">
      <c r="A70" s="65" t="str">
        <f t="shared" si="69"/>
        <v>09_ROK</v>
      </c>
      <c r="B70" s="65" t="str">
        <f t="shared" si="69"/>
        <v>7_8_fuel_oil</v>
      </c>
      <c r="C70" s="65" t="str">
        <f t="shared" si="69"/>
        <v>7_8_fuel_oil</v>
      </c>
      <c r="D70" s="66" t="s">
        <v>171</v>
      </c>
      <c r="E70" s="66">
        <f t="shared" si="70"/>
        <v>13.461608699999999</v>
      </c>
      <c r="F70" s="66">
        <v>13.418987076000001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1"/>
        <v>09_ROK</v>
      </c>
      <c r="BL70" s="65" t="str">
        <f t="shared" si="72"/>
        <v>d_ind_cem_7_8_fuel_oil</v>
      </c>
      <c r="BM70" s="65"/>
      <c r="BN70" s="65"/>
      <c r="BO70" s="65">
        <f t="shared" ref="BO70:CV70" si="97">BO$49*BO27</f>
        <v>13.461608699999999</v>
      </c>
      <c r="BP70" s="65">
        <f t="shared" si="97"/>
        <v>13.418987076000001</v>
      </c>
      <c r="BQ70" s="65">
        <f t="shared" si="97"/>
        <v>13.356802690035884</v>
      </c>
      <c r="BR70" s="65">
        <f t="shared" si="97"/>
        <v>12.757964761183043</v>
      </c>
      <c r="BS70" s="65">
        <f t="shared" si="97"/>
        <v>12.8108293286258</v>
      </c>
      <c r="BT70" s="65">
        <f t="shared" si="97"/>
        <v>12.858107565044895</v>
      </c>
      <c r="BU70" s="65">
        <f t="shared" si="97"/>
        <v>12.899970326036255</v>
      </c>
      <c r="BV70" s="65">
        <f t="shared" si="97"/>
        <v>12.93665406693129</v>
      </c>
      <c r="BW70" s="65">
        <f t="shared" si="97"/>
        <v>12.968518203211257</v>
      </c>
      <c r="BX70" s="65">
        <f t="shared" si="97"/>
        <v>12.996083367832306</v>
      </c>
      <c r="BY70" s="65">
        <f t="shared" si="97"/>
        <v>13.019454208623534</v>
      </c>
      <c r="BZ70" s="65">
        <f t="shared" si="97"/>
        <v>12.965013943656759</v>
      </c>
      <c r="CA70" s="65">
        <f t="shared" si="97"/>
        <v>12.907504885332219</v>
      </c>
      <c r="CB70" s="65">
        <f t="shared" si="97"/>
        <v>12.847445877084752</v>
      </c>
      <c r="CC70" s="65">
        <f t="shared" si="97"/>
        <v>12.835066617786309</v>
      </c>
      <c r="CD70" s="65">
        <f t="shared" si="97"/>
        <v>12.821222496983165</v>
      </c>
      <c r="CE70" s="65">
        <f t="shared" si="97"/>
        <v>12.805789199031448</v>
      </c>
      <c r="CF70" s="65">
        <f t="shared" si="97"/>
        <v>12.788707092866614</v>
      </c>
      <c r="CG70" s="65">
        <f t="shared" si="97"/>
        <v>12.770507935305718</v>
      </c>
      <c r="CH70" s="65">
        <f t="shared" si="97"/>
        <v>12.750984421842633</v>
      </c>
      <c r="CI70" s="65">
        <f t="shared" si="97"/>
        <v>12.730293742493147</v>
      </c>
      <c r="CJ70" s="65">
        <f t="shared" si="97"/>
        <v>12.708937395385524</v>
      </c>
      <c r="CK70" s="65">
        <f t="shared" si="97"/>
        <v>12.686896388546412</v>
      </c>
      <c r="CL70" s="65">
        <f t="shared" si="97"/>
        <v>12.648404642147399</v>
      </c>
      <c r="CM70" s="65">
        <f t="shared" si="97"/>
        <v>12.531645852168582</v>
      </c>
      <c r="CN70" s="65">
        <f t="shared" si="97"/>
        <v>12.399342555513254</v>
      </c>
      <c r="CO70" s="65">
        <f t="shared" si="97"/>
        <v>12.252081501973086</v>
      </c>
      <c r="CP70" s="65">
        <f t="shared" si="97"/>
        <v>12.090280042233859</v>
      </c>
      <c r="CQ70" s="65">
        <f t="shared" si="97"/>
        <v>11.914364172293375</v>
      </c>
      <c r="CR70" s="65">
        <f t="shared" si="97"/>
        <v>11.819340856250063</v>
      </c>
      <c r="CS70" s="65">
        <f t="shared" si="97"/>
        <v>11.708479144477414</v>
      </c>
      <c r="CT70" s="65">
        <f t="shared" si="97"/>
        <v>11.581721716308174</v>
      </c>
      <c r="CU70" s="65">
        <f t="shared" si="97"/>
        <v>11.439291551599954</v>
      </c>
      <c r="CV70" s="65">
        <f t="shared" si="97"/>
        <v>11.296475244252182</v>
      </c>
      <c r="CW70" s="65">
        <f t="shared" ref="CW70:DP70" si="98">CW$49*CW27</f>
        <v>11.147274760652573</v>
      </c>
      <c r="CX70" s="65">
        <f t="shared" si="98"/>
        <v>10.997952117376533</v>
      </c>
      <c r="CY70" s="65">
        <f t="shared" si="98"/>
        <v>10.848507240166864</v>
      </c>
      <c r="CZ70" s="65">
        <f t="shared" si="98"/>
        <v>10.698940054726336</v>
      </c>
      <c r="DA70" s="65">
        <f t="shared" si="98"/>
        <v>10.549250486717677</v>
      </c>
      <c r="DB70" s="65">
        <f t="shared" si="98"/>
        <v>10.399438461763555</v>
      </c>
      <c r="DC70" s="65">
        <f t="shared" si="98"/>
        <v>10.24950390544655</v>
      </c>
      <c r="DD70" s="65">
        <f t="shared" si="98"/>
        <v>10.099446743309148</v>
      </c>
      <c r="DE70" s="65">
        <f t="shared" si="98"/>
        <v>9.9492669008536989</v>
      </c>
      <c r="DF70" s="65">
        <f t="shared" si="98"/>
        <v>9.7989643035424159</v>
      </c>
      <c r="DG70" s="65">
        <f t="shared" si="98"/>
        <v>9.6485388767973461</v>
      </c>
      <c r="DH70" s="65">
        <f t="shared" si="98"/>
        <v>9.4979905460003504</v>
      </c>
      <c r="DI70" s="65">
        <f t="shared" si="98"/>
        <v>9.3473192364930853</v>
      </c>
      <c r="DJ70" s="65">
        <f t="shared" si="98"/>
        <v>9.1965248735769887</v>
      </c>
      <c r="DK70" s="65">
        <f t="shared" si="98"/>
        <v>9.045607382513241</v>
      </c>
      <c r="DL70" s="65">
        <f t="shared" si="98"/>
        <v>8.8945666885227652</v>
      </c>
      <c r="DM70" s="65">
        <f t="shared" si="98"/>
        <v>8.7434027167861945</v>
      </c>
      <c r="DN70" s="65">
        <f t="shared" si="98"/>
        <v>8.5921153924438602</v>
      </c>
      <c r="DO70" s="65">
        <f t="shared" si="98"/>
        <v>8.4407046405957598</v>
      </c>
      <c r="DP70" s="65">
        <f t="shared" si="98"/>
        <v>8.2891703863015493</v>
      </c>
    </row>
    <row r="71" spans="1:120" x14ac:dyDescent="0.25">
      <c r="A71" s="65" t="str">
        <f t="shared" si="69"/>
        <v>09_ROK</v>
      </c>
      <c r="B71" s="65" t="str">
        <f t="shared" si="69"/>
        <v>7_9_lpg</v>
      </c>
      <c r="C71" s="65" t="str">
        <f t="shared" si="69"/>
        <v>7_9_lpg</v>
      </c>
      <c r="D71" s="66" t="s">
        <v>171</v>
      </c>
      <c r="E71" s="66">
        <f t="shared" si="70"/>
        <v>0.76321177200000001</v>
      </c>
      <c r="F71" s="66">
        <v>0.66779460000000002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1"/>
        <v>09_ROK</v>
      </c>
      <c r="BL71" s="65" t="str">
        <f t="shared" si="72"/>
        <v>d_ind_cem_7_9_lpg</v>
      </c>
      <c r="BM71" s="65"/>
      <c r="BN71" s="65"/>
      <c r="BO71" s="65">
        <f t="shared" ref="BO71:CV71" si="99">BO$49*BO28</f>
        <v>0.76321177200000001</v>
      </c>
      <c r="BP71" s="65">
        <f t="shared" si="99"/>
        <v>0.66779460000000002</v>
      </c>
      <c r="BQ71" s="65">
        <f t="shared" si="99"/>
        <v>0.66470000001894602</v>
      </c>
      <c r="BR71" s="65">
        <f t="shared" si="99"/>
        <v>0.63489888813932149</v>
      </c>
      <c r="BS71" s="65">
        <f t="shared" si="99"/>
        <v>0.63752968824887291</v>
      </c>
      <c r="BT71" s="65">
        <f t="shared" si="99"/>
        <v>0.6398824851328242</v>
      </c>
      <c r="BU71" s="65">
        <f t="shared" si="99"/>
        <v>0.64196578140345861</v>
      </c>
      <c r="BV71" s="65">
        <f t="shared" si="99"/>
        <v>0.64379134423758011</v>
      </c>
      <c r="BW71" s="65">
        <f t="shared" si="99"/>
        <v>0.64537705991201311</v>
      </c>
      <c r="BX71" s="65">
        <f t="shared" si="99"/>
        <v>0.64674883767569913</v>
      </c>
      <c r="BY71" s="65">
        <f t="shared" si="99"/>
        <v>0.64791188531777899</v>
      </c>
      <c r="BZ71" s="65">
        <f t="shared" si="99"/>
        <v>0.64520267077263638</v>
      </c>
      <c r="CA71" s="65">
        <f t="shared" si="99"/>
        <v>0.64234073802147507</v>
      </c>
      <c r="CB71" s="65">
        <f t="shared" si="99"/>
        <v>0.63935190725788149</v>
      </c>
      <c r="CC71" s="65">
        <f t="shared" si="99"/>
        <v>0.63873585461063775</v>
      </c>
      <c r="CD71" s="65">
        <f t="shared" si="99"/>
        <v>0.63804690327163383</v>
      </c>
      <c r="CE71" s="65">
        <f t="shared" si="99"/>
        <v>0.63727886668482014</v>
      </c>
      <c r="CF71" s="65">
        <f t="shared" si="99"/>
        <v>0.63642877731601044</v>
      </c>
      <c r="CG71" s="65">
        <f t="shared" si="99"/>
        <v>0.63552309799201345</v>
      </c>
      <c r="CH71" s="65">
        <f t="shared" si="99"/>
        <v>0.63455151222403905</v>
      </c>
      <c r="CI71" s="65">
        <f t="shared" si="99"/>
        <v>0.63352184255809019</v>
      </c>
      <c r="CJ71" s="65">
        <f t="shared" si="99"/>
        <v>0.63245904600024083</v>
      </c>
      <c r="CK71" s="65">
        <f t="shared" si="99"/>
        <v>0.63136217741676581</v>
      </c>
      <c r="CL71" s="65">
        <f t="shared" si="99"/>
        <v>0.6294466393627941</v>
      </c>
      <c r="CM71" s="65">
        <f t="shared" si="99"/>
        <v>0.62363614941979106</v>
      </c>
      <c r="CN71" s="65">
        <f t="shared" si="99"/>
        <v>0.61705208859849081</v>
      </c>
      <c r="CO71" s="65">
        <f t="shared" si="99"/>
        <v>0.60972365644578996</v>
      </c>
      <c r="CP71" s="65">
        <f t="shared" si="99"/>
        <v>0.60167162237838845</v>
      </c>
      <c r="CQ71" s="65">
        <f t="shared" si="99"/>
        <v>0.59291718604610644</v>
      </c>
      <c r="CR71" s="65">
        <f t="shared" si="99"/>
        <v>0.58818835987104368</v>
      </c>
      <c r="CS71" s="65">
        <f t="shared" si="99"/>
        <v>0.58267133745726252</v>
      </c>
      <c r="CT71" s="65">
        <f t="shared" si="99"/>
        <v>0.57636326624727519</v>
      </c>
      <c r="CU71" s="65">
        <f t="shared" si="99"/>
        <v>0.56927524281222974</v>
      </c>
      <c r="CV71" s="65">
        <f t="shared" si="99"/>
        <v>0.56216800302590075</v>
      </c>
      <c r="CW71" s="65">
        <f t="shared" ref="CW71:DP71" si="100">CW$49*CW28</f>
        <v>0.5547430553229995</v>
      </c>
      <c r="CX71" s="65">
        <f t="shared" si="100"/>
        <v>0.54731202835556103</v>
      </c>
      <c r="CY71" s="65">
        <f t="shared" si="100"/>
        <v>0.5398749184281828</v>
      </c>
      <c r="CZ71" s="65">
        <f t="shared" si="100"/>
        <v>0.53243172184347032</v>
      </c>
      <c r="DA71" s="65">
        <f t="shared" si="100"/>
        <v>0.52498243490203655</v>
      </c>
      <c r="DB71" s="65">
        <f t="shared" si="100"/>
        <v>0.51752705390250076</v>
      </c>
      <c r="DC71" s="65">
        <f t="shared" si="100"/>
        <v>0.51006557514148709</v>
      </c>
      <c r="DD71" s="65">
        <f t="shared" si="100"/>
        <v>0.50259799491362445</v>
      </c>
      <c r="DE71" s="65">
        <f t="shared" si="100"/>
        <v>0.49512430951154451</v>
      </c>
      <c r="DF71" s="65">
        <f t="shared" si="100"/>
        <v>0.48764451522588165</v>
      </c>
      <c r="DG71" s="65">
        <f t="shared" si="100"/>
        <v>0.48015860834527097</v>
      </c>
      <c r="DH71" s="65">
        <f t="shared" si="100"/>
        <v>0.47266658515634818</v>
      </c>
      <c r="DI71" s="65">
        <f t="shared" si="100"/>
        <v>0.46516844194374801</v>
      </c>
      <c r="DJ71" s="65">
        <f t="shared" si="100"/>
        <v>0.45766417499010342</v>
      </c>
      <c r="DK71" s="65">
        <f t="shared" si="100"/>
        <v>0.45015378057604449</v>
      </c>
      <c r="DL71" s="65">
        <f t="shared" si="100"/>
        <v>0.44263725498019763</v>
      </c>
      <c r="DM71" s="65">
        <f t="shared" si="100"/>
        <v>0.43511459447918421</v>
      </c>
      <c r="DN71" s="65">
        <f t="shared" si="100"/>
        <v>0.42758579534762009</v>
      </c>
      <c r="DO71" s="65">
        <f t="shared" si="100"/>
        <v>0.42005085385811375</v>
      </c>
      <c r="DP71" s="65">
        <f t="shared" si="100"/>
        <v>0.41250976628126629</v>
      </c>
    </row>
    <row r="72" spans="1:120" x14ac:dyDescent="0.25">
      <c r="A72" s="65" t="str">
        <f t="shared" si="69"/>
        <v>09_ROK</v>
      </c>
      <c r="B72" s="65" t="str">
        <f t="shared" si="69"/>
        <v>7_10_refinery_gas_not_liquefied</v>
      </c>
      <c r="C72" s="65" t="str">
        <f t="shared" si="69"/>
        <v>7_10_refi_gas_notliq</v>
      </c>
      <c r="D72" s="66" t="s">
        <v>171</v>
      </c>
      <c r="E72" s="66">
        <f t="shared" si="70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1"/>
        <v>09_ROK</v>
      </c>
      <c r="BL72" s="65" t="str">
        <f t="shared" si="72"/>
        <v>d_ind_cem_7_10_refi_gas_notliq</v>
      </c>
      <c r="BM72" s="65"/>
      <c r="BN72" s="65"/>
      <c r="BO72" s="65">
        <f t="shared" ref="BO72:CV72" si="101">BO$49*BO29</f>
        <v>0</v>
      </c>
      <c r="BP72" s="65">
        <f t="shared" si="101"/>
        <v>0</v>
      </c>
      <c r="BQ72" s="65">
        <f t="shared" si="101"/>
        <v>0</v>
      </c>
      <c r="BR72" s="65">
        <f t="shared" si="101"/>
        <v>0</v>
      </c>
      <c r="BS72" s="65">
        <f t="shared" si="101"/>
        <v>0</v>
      </c>
      <c r="BT72" s="65">
        <f t="shared" si="101"/>
        <v>0</v>
      </c>
      <c r="BU72" s="65">
        <f t="shared" si="101"/>
        <v>0</v>
      </c>
      <c r="BV72" s="65">
        <f t="shared" si="101"/>
        <v>0</v>
      </c>
      <c r="BW72" s="65">
        <f t="shared" si="101"/>
        <v>0</v>
      </c>
      <c r="BX72" s="65">
        <f t="shared" si="101"/>
        <v>0</v>
      </c>
      <c r="BY72" s="65">
        <f t="shared" si="101"/>
        <v>0</v>
      </c>
      <c r="BZ72" s="65">
        <f t="shared" si="101"/>
        <v>0</v>
      </c>
      <c r="CA72" s="65">
        <f t="shared" si="101"/>
        <v>0</v>
      </c>
      <c r="CB72" s="65">
        <f t="shared" si="101"/>
        <v>0</v>
      </c>
      <c r="CC72" s="65">
        <f t="shared" si="101"/>
        <v>0</v>
      </c>
      <c r="CD72" s="65">
        <f t="shared" si="101"/>
        <v>0</v>
      </c>
      <c r="CE72" s="65">
        <f t="shared" si="101"/>
        <v>0</v>
      </c>
      <c r="CF72" s="65">
        <f t="shared" si="101"/>
        <v>0</v>
      </c>
      <c r="CG72" s="65">
        <f t="shared" si="101"/>
        <v>0</v>
      </c>
      <c r="CH72" s="65">
        <f t="shared" si="101"/>
        <v>0</v>
      </c>
      <c r="CI72" s="65">
        <f t="shared" si="101"/>
        <v>0</v>
      </c>
      <c r="CJ72" s="65">
        <f t="shared" si="101"/>
        <v>0</v>
      </c>
      <c r="CK72" s="65">
        <f t="shared" si="101"/>
        <v>0</v>
      </c>
      <c r="CL72" s="65">
        <f t="shared" si="101"/>
        <v>0</v>
      </c>
      <c r="CM72" s="65">
        <f t="shared" si="101"/>
        <v>0</v>
      </c>
      <c r="CN72" s="65">
        <f t="shared" si="101"/>
        <v>0</v>
      </c>
      <c r="CO72" s="65">
        <f t="shared" si="101"/>
        <v>0</v>
      </c>
      <c r="CP72" s="65">
        <f t="shared" si="101"/>
        <v>0</v>
      </c>
      <c r="CQ72" s="65">
        <f t="shared" si="101"/>
        <v>0</v>
      </c>
      <c r="CR72" s="65">
        <f t="shared" si="101"/>
        <v>0</v>
      </c>
      <c r="CS72" s="65">
        <f t="shared" si="101"/>
        <v>0</v>
      </c>
      <c r="CT72" s="65">
        <f t="shared" si="101"/>
        <v>0</v>
      </c>
      <c r="CU72" s="65">
        <f t="shared" si="101"/>
        <v>0</v>
      </c>
      <c r="CV72" s="65">
        <f t="shared" si="101"/>
        <v>0</v>
      </c>
      <c r="CW72" s="65">
        <f t="shared" ref="CW72:DP72" si="102">CW$49*CW29</f>
        <v>0</v>
      </c>
      <c r="CX72" s="65">
        <f t="shared" si="102"/>
        <v>0</v>
      </c>
      <c r="CY72" s="65">
        <f t="shared" si="102"/>
        <v>0</v>
      </c>
      <c r="CZ72" s="65">
        <f t="shared" si="102"/>
        <v>0</v>
      </c>
      <c r="DA72" s="65">
        <f t="shared" si="102"/>
        <v>0</v>
      </c>
      <c r="DB72" s="65">
        <f t="shared" si="102"/>
        <v>0</v>
      </c>
      <c r="DC72" s="65">
        <f t="shared" si="102"/>
        <v>0</v>
      </c>
      <c r="DD72" s="65">
        <f t="shared" si="102"/>
        <v>0</v>
      </c>
      <c r="DE72" s="65">
        <f t="shared" si="102"/>
        <v>0</v>
      </c>
      <c r="DF72" s="65">
        <f t="shared" si="102"/>
        <v>0</v>
      </c>
      <c r="DG72" s="65">
        <f t="shared" si="102"/>
        <v>0</v>
      </c>
      <c r="DH72" s="65">
        <f t="shared" si="102"/>
        <v>0</v>
      </c>
      <c r="DI72" s="65">
        <f t="shared" si="102"/>
        <v>0</v>
      </c>
      <c r="DJ72" s="65">
        <f t="shared" si="102"/>
        <v>0</v>
      </c>
      <c r="DK72" s="65">
        <f t="shared" si="102"/>
        <v>0</v>
      </c>
      <c r="DL72" s="65">
        <f t="shared" si="102"/>
        <v>0</v>
      </c>
      <c r="DM72" s="65">
        <f t="shared" si="102"/>
        <v>0</v>
      </c>
      <c r="DN72" s="65">
        <f t="shared" si="102"/>
        <v>0</v>
      </c>
      <c r="DO72" s="65">
        <f t="shared" si="102"/>
        <v>0</v>
      </c>
      <c r="DP72" s="65">
        <f t="shared" si="102"/>
        <v>0</v>
      </c>
    </row>
    <row r="73" spans="1:120" x14ac:dyDescent="0.25">
      <c r="A73" s="65" t="str">
        <f t="shared" si="69"/>
        <v>09_ROK</v>
      </c>
      <c r="B73" s="65" t="str">
        <f t="shared" si="69"/>
        <v>7_11_ethane</v>
      </c>
      <c r="C73" s="65" t="str">
        <f t="shared" si="69"/>
        <v>7_11_ethane</v>
      </c>
      <c r="D73" s="66" t="s">
        <v>171</v>
      </c>
      <c r="E73" s="66">
        <f t="shared" si="70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1"/>
        <v>09_ROK</v>
      </c>
      <c r="BL73" s="65" t="str">
        <f t="shared" si="72"/>
        <v>d_ind_cem_7_11_ethane</v>
      </c>
      <c r="BM73" s="65"/>
      <c r="BN73" s="65"/>
      <c r="BO73" s="65">
        <f t="shared" ref="BO73:CV73" si="103">BO$49*BO30</f>
        <v>0</v>
      </c>
      <c r="BP73" s="65">
        <f t="shared" si="103"/>
        <v>0</v>
      </c>
      <c r="BQ73" s="65">
        <f t="shared" si="103"/>
        <v>0</v>
      </c>
      <c r="BR73" s="65">
        <f t="shared" si="103"/>
        <v>0</v>
      </c>
      <c r="BS73" s="65">
        <f t="shared" si="103"/>
        <v>0</v>
      </c>
      <c r="BT73" s="65">
        <f t="shared" si="103"/>
        <v>0</v>
      </c>
      <c r="BU73" s="65">
        <f t="shared" si="103"/>
        <v>0</v>
      </c>
      <c r="BV73" s="65">
        <f t="shared" si="103"/>
        <v>0</v>
      </c>
      <c r="BW73" s="65">
        <f t="shared" si="103"/>
        <v>0</v>
      </c>
      <c r="BX73" s="65">
        <f t="shared" si="103"/>
        <v>0</v>
      </c>
      <c r="BY73" s="65">
        <f t="shared" si="103"/>
        <v>0</v>
      </c>
      <c r="BZ73" s="65">
        <f t="shared" si="103"/>
        <v>0</v>
      </c>
      <c r="CA73" s="65">
        <f t="shared" si="103"/>
        <v>0</v>
      </c>
      <c r="CB73" s="65">
        <f t="shared" si="103"/>
        <v>0</v>
      </c>
      <c r="CC73" s="65">
        <f t="shared" si="103"/>
        <v>0</v>
      </c>
      <c r="CD73" s="65">
        <f t="shared" si="103"/>
        <v>0</v>
      </c>
      <c r="CE73" s="65">
        <f t="shared" si="103"/>
        <v>0</v>
      </c>
      <c r="CF73" s="65">
        <f t="shared" si="103"/>
        <v>0</v>
      </c>
      <c r="CG73" s="65">
        <f t="shared" si="103"/>
        <v>0</v>
      </c>
      <c r="CH73" s="65">
        <f t="shared" si="103"/>
        <v>0</v>
      </c>
      <c r="CI73" s="65">
        <f t="shared" si="103"/>
        <v>0</v>
      </c>
      <c r="CJ73" s="65">
        <f t="shared" si="103"/>
        <v>0</v>
      </c>
      <c r="CK73" s="65">
        <f t="shared" si="103"/>
        <v>0</v>
      </c>
      <c r="CL73" s="65">
        <f t="shared" si="103"/>
        <v>0</v>
      </c>
      <c r="CM73" s="65">
        <f t="shared" si="103"/>
        <v>0</v>
      </c>
      <c r="CN73" s="65">
        <f t="shared" si="103"/>
        <v>0</v>
      </c>
      <c r="CO73" s="65">
        <f t="shared" si="103"/>
        <v>0</v>
      </c>
      <c r="CP73" s="65">
        <f t="shared" si="103"/>
        <v>0</v>
      </c>
      <c r="CQ73" s="65">
        <f t="shared" si="103"/>
        <v>0</v>
      </c>
      <c r="CR73" s="65">
        <f t="shared" si="103"/>
        <v>0</v>
      </c>
      <c r="CS73" s="65">
        <f t="shared" si="103"/>
        <v>0</v>
      </c>
      <c r="CT73" s="65">
        <f t="shared" si="103"/>
        <v>0</v>
      </c>
      <c r="CU73" s="65">
        <f t="shared" si="103"/>
        <v>0</v>
      </c>
      <c r="CV73" s="65">
        <f t="shared" si="103"/>
        <v>0</v>
      </c>
      <c r="CW73" s="65">
        <f t="shared" ref="CW73:DP73" si="104">CW$49*CW30</f>
        <v>0</v>
      </c>
      <c r="CX73" s="65">
        <f t="shared" si="104"/>
        <v>0</v>
      </c>
      <c r="CY73" s="65">
        <f t="shared" si="104"/>
        <v>0</v>
      </c>
      <c r="CZ73" s="65">
        <f t="shared" si="104"/>
        <v>0</v>
      </c>
      <c r="DA73" s="65">
        <f t="shared" si="104"/>
        <v>0</v>
      </c>
      <c r="DB73" s="65">
        <f t="shared" si="104"/>
        <v>0</v>
      </c>
      <c r="DC73" s="65">
        <f t="shared" si="104"/>
        <v>0</v>
      </c>
      <c r="DD73" s="65">
        <f t="shared" si="104"/>
        <v>0</v>
      </c>
      <c r="DE73" s="65">
        <f t="shared" si="104"/>
        <v>0</v>
      </c>
      <c r="DF73" s="65">
        <f t="shared" si="104"/>
        <v>0</v>
      </c>
      <c r="DG73" s="65">
        <f t="shared" si="104"/>
        <v>0</v>
      </c>
      <c r="DH73" s="65">
        <f t="shared" si="104"/>
        <v>0</v>
      </c>
      <c r="DI73" s="65">
        <f t="shared" si="104"/>
        <v>0</v>
      </c>
      <c r="DJ73" s="65">
        <f t="shared" si="104"/>
        <v>0</v>
      </c>
      <c r="DK73" s="65">
        <f t="shared" si="104"/>
        <v>0</v>
      </c>
      <c r="DL73" s="65">
        <f t="shared" si="104"/>
        <v>0</v>
      </c>
      <c r="DM73" s="65">
        <f t="shared" si="104"/>
        <v>0</v>
      </c>
      <c r="DN73" s="65">
        <f t="shared" si="104"/>
        <v>0</v>
      </c>
      <c r="DO73" s="65">
        <f t="shared" si="104"/>
        <v>0</v>
      </c>
      <c r="DP73" s="65">
        <f t="shared" si="104"/>
        <v>0</v>
      </c>
    </row>
    <row r="74" spans="1:120" x14ac:dyDescent="0.25">
      <c r="A74" s="65" t="str">
        <f t="shared" si="69"/>
        <v>09_ROK</v>
      </c>
      <c r="B74" s="65" t="str">
        <f t="shared" si="69"/>
        <v>7_x_other_petroleum_products</v>
      </c>
      <c r="C74" s="65" t="str">
        <f t="shared" si="69"/>
        <v>7_x_other_petrol_prod</v>
      </c>
      <c r="D74" s="66" t="s">
        <v>171</v>
      </c>
      <c r="E74" s="66">
        <f t="shared" si="70"/>
        <v>0.40561718400000008</v>
      </c>
      <c r="F74" s="66">
        <v>1.554810048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1"/>
        <v>09_ROK</v>
      </c>
      <c r="BL74" s="65" t="str">
        <f t="shared" si="72"/>
        <v>d_ind_cem_7_x_other_petrol_prod</v>
      </c>
      <c r="BM74" s="65"/>
      <c r="BN74" s="65"/>
      <c r="BO74" s="65">
        <f t="shared" ref="BO74:CV74" si="105">BO$49*BO31</f>
        <v>0.40561718400000008</v>
      </c>
      <c r="BP74" s="65">
        <f t="shared" si="105"/>
        <v>1.554810048</v>
      </c>
      <c r="BQ74" s="65">
        <f t="shared" si="105"/>
        <v>1.5476049655613531</v>
      </c>
      <c r="BR74" s="65">
        <f t="shared" si="105"/>
        <v>1.4782197561092065</v>
      </c>
      <c r="BS74" s="65">
        <f t="shared" si="105"/>
        <v>1.4843449845022034</v>
      </c>
      <c r="BT74" s="65">
        <f t="shared" si="105"/>
        <v>1.4898229446954581</v>
      </c>
      <c r="BU74" s="65">
        <f t="shared" si="105"/>
        <v>1.4946734331159146</v>
      </c>
      <c r="BV74" s="65">
        <f t="shared" si="105"/>
        <v>1.4989238469972899</v>
      </c>
      <c r="BW74" s="65">
        <f t="shared" si="105"/>
        <v>1.5026158305261765</v>
      </c>
      <c r="BX74" s="65">
        <f t="shared" si="105"/>
        <v>1.5058097075814896</v>
      </c>
      <c r="BY74" s="65">
        <f t="shared" si="105"/>
        <v>1.5085176033329804</v>
      </c>
      <c r="BZ74" s="65">
        <f t="shared" si="105"/>
        <v>1.5022098045023584</v>
      </c>
      <c r="CA74" s="65">
        <f t="shared" si="105"/>
        <v>1.4955464355589652</v>
      </c>
      <c r="CB74" s="65">
        <f t="shared" si="105"/>
        <v>1.488587613036281</v>
      </c>
      <c r="CC74" s="65">
        <f t="shared" si="105"/>
        <v>1.4871532725279397</v>
      </c>
      <c r="CD74" s="65">
        <f t="shared" si="105"/>
        <v>1.4855492037551967</v>
      </c>
      <c r="CE74" s="65">
        <f t="shared" si="105"/>
        <v>1.4837610027089325</v>
      </c>
      <c r="CF74" s="65">
        <f t="shared" si="105"/>
        <v>1.4817817601509313</v>
      </c>
      <c r="CG74" s="65">
        <f t="shared" si="105"/>
        <v>1.4796730888420944</v>
      </c>
      <c r="CH74" s="65">
        <f t="shared" si="105"/>
        <v>1.4774109691505897</v>
      </c>
      <c r="CI74" s="65">
        <f t="shared" si="105"/>
        <v>1.4750136141214563</v>
      </c>
      <c r="CJ74" s="65">
        <f t="shared" si="105"/>
        <v>1.4725391305495257</v>
      </c>
      <c r="CK74" s="65">
        <f t="shared" si="105"/>
        <v>1.4699853179027591</v>
      </c>
      <c r="CL74" s="65">
        <f t="shared" si="105"/>
        <v>1.4655254168888225</v>
      </c>
      <c r="CM74" s="65">
        <f t="shared" si="105"/>
        <v>1.4519969934077337</v>
      </c>
      <c r="CN74" s="65">
        <f t="shared" si="105"/>
        <v>1.4366674835231066</v>
      </c>
      <c r="CO74" s="65">
        <f t="shared" si="105"/>
        <v>1.4196048718351628</v>
      </c>
      <c r="CP74" s="65">
        <f t="shared" si="105"/>
        <v>1.4008575152754752</v>
      </c>
      <c r="CQ74" s="65">
        <f t="shared" si="105"/>
        <v>1.3804747724770032</v>
      </c>
      <c r="CR74" s="65">
        <f t="shared" si="105"/>
        <v>1.3694647606376849</v>
      </c>
      <c r="CS74" s="65">
        <f t="shared" si="105"/>
        <v>1.3566196105211847</v>
      </c>
      <c r="CT74" s="65">
        <f t="shared" si="105"/>
        <v>1.3419326805867591</v>
      </c>
      <c r="CU74" s="65">
        <f t="shared" si="105"/>
        <v>1.3254298067131638</v>
      </c>
      <c r="CV74" s="65">
        <f t="shared" si="105"/>
        <v>1.3088821918727176</v>
      </c>
      <c r="CW74" s="65">
        <f t="shared" ref="CW74:DP74" si="106">CW$49*CW31</f>
        <v>1.291594865358928</v>
      </c>
      <c r="CX74" s="65">
        <f t="shared" si="106"/>
        <v>1.2742933846402578</v>
      </c>
      <c r="CY74" s="65">
        <f t="shared" si="106"/>
        <v>1.2569777411127894</v>
      </c>
      <c r="CZ74" s="65">
        <f t="shared" si="106"/>
        <v>1.2396479261679691</v>
      </c>
      <c r="DA74" s="65">
        <f t="shared" si="106"/>
        <v>1.2223039311926032</v>
      </c>
      <c r="DB74" s="65">
        <f t="shared" si="106"/>
        <v>1.2049457475688565</v>
      </c>
      <c r="DC74" s="65">
        <f t="shared" si="106"/>
        <v>1.1875733666742481</v>
      </c>
      <c r="DD74" s="65">
        <f t="shared" si="106"/>
        <v>1.1701867798816521</v>
      </c>
      <c r="DE74" s="65">
        <f t="shared" si="106"/>
        <v>1.1527859785592922</v>
      </c>
      <c r="DF74" s="65">
        <f t="shared" si="106"/>
        <v>1.1353709540707417</v>
      </c>
      <c r="DG74" s="65">
        <f t="shared" si="106"/>
        <v>1.1179416977749201</v>
      </c>
      <c r="DH74" s="65">
        <f t="shared" si="106"/>
        <v>1.1004982010260902</v>
      </c>
      <c r="DI74" s="65">
        <f t="shared" si="106"/>
        <v>1.0830404551738568</v>
      </c>
      <c r="DJ74" s="65">
        <f t="shared" si="106"/>
        <v>1.0655684515631643</v>
      </c>
      <c r="DK74" s="65">
        <f t="shared" si="106"/>
        <v>1.0480821815342936</v>
      </c>
      <c r="DL74" s="65">
        <f t="shared" si="106"/>
        <v>1.0305816364228597</v>
      </c>
      <c r="DM74" s="65">
        <f t="shared" si="106"/>
        <v>1.0130668075598104</v>
      </c>
      <c r="DN74" s="65">
        <f t="shared" si="106"/>
        <v>0.99553768627142381</v>
      </c>
      <c r="DO74" s="65">
        <f t="shared" si="106"/>
        <v>0.97799426387930433</v>
      </c>
      <c r="DP74" s="65">
        <f t="shared" si="106"/>
        <v>0.96043653170038212</v>
      </c>
    </row>
    <row r="75" spans="1:120" x14ac:dyDescent="0.25">
      <c r="A75" s="65" t="str">
        <f t="shared" si="69"/>
        <v>09_ROK</v>
      </c>
      <c r="B75" s="65" t="str">
        <f t="shared" si="69"/>
        <v>8_1_natural_gas</v>
      </c>
      <c r="C75" s="65" t="str">
        <f t="shared" si="69"/>
        <v>8_1_natural_gas</v>
      </c>
      <c r="D75" s="66" t="s">
        <v>171</v>
      </c>
      <c r="E75" s="66">
        <f t="shared" si="70"/>
        <v>22.784105052000001</v>
      </c>
      <c r="F75" s="66">
        <v>23.646711455999998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1"/>
        <v>09_ROK</v>
      </c>
      <c r="BL75" s="65" t="str">
        <f t="shared" si="72"/>
        <v>d_ind_cem_8_1_natural_gas</v>
      </c>
      <c r="BM75" s="65"/>
      <c r="BN75" s="65"/>
      <c r="BO75" s="65">
        <f t="shared" ref="BO75:CV75" si="107">BO$49*BO32</f>
        <v>22.784105052000001</v>
      </c>
      <c r="BP75" s="65">
        <f t="shared" si="107"/>
        <v>23.646711455999998</v>
      </c>
      <c r="BQ75" s="65">
        <f t="shared" si="107"/>
        <v>23.53713118562386</v>
      </c>
      <c r="BR75" s="65">
        <f t="shared" si="107"/>
        <v>22.481869142945683</v>
      </c>
      <c r="BS75" s="65">
        <f t="shared" si="107"/>
        <v>22.575026187176011</v>
      </c>
      <c r="BT75" s="65">
        <f t="shared" si="107"/>
        <v>22.658339093613666</v>
      </c>
      <c r="BU75" s="65">
        <f t="shared" si="107"/>
        <v>22.732108941092299</v>
      </c>
      <c r="BV75" s="65">
        <f t="shared" si="107"/>
        <v>22.796752407186915</v>
      </c>
      <c r="BW75" s="65">
        <f t="shared" si="107"/>
        <v>22.852902847763367</v>
      </c>
      <c r="BX75" s="65">
        <f t="shared" si="107"/>
        <v>22.901477713387674</v>
      </c>
      <c r="BY75" s="65">
        <f t="shared" si="107"/>
        <v>22.942661412689596</v>
      </c>
      <c r="BZ75" s="65">
        <f t="shared" si="107"/>
        <v>22.846727701004312</v>
      </c>
      <c r="CA75" s="65">
        <f t="shared" si="107"/>
        <v>22.745386213706894</v>
      </c>
      <c r="CB75" s="65">
        <f t="shared" si="107"/>
        <v>22.639551247899274</v>
      </c>
      <c r="CC75" s="65">
        <f t="shared" si="107"/>
        <v>22.617736727100397</v>
      </c>
      <c r="CD75" s="65">
        <f t="shared" si="107"/>
        <v>22.593340852200161</v>
      </c>
      <c r="CE75" s="65">
        <f t="shared" si="107"/>
        <v>22.56614455627918</v>
      </c>
      <c r="CF75" s="65">
        <f t="shared" si="107"/>
        <v>22.536042758486779</v>
      </c>
      <c r="CG75" s="65">
        <f t="shared" si="107"/>
        <v>22.503972511668039</v>
      </c>
      <c r="CH75" s="65">
        <f t="shared" si="107"/>
        <v>22.469568507337893</v>
      </c>
      <c r="CI75" s="65">
        <f t="shared" si="107"/>
        <v>22.433107743076413</v>
      </c>
      <c r="CJ75" s="65">
        <f t="shared" si="107"/>
        <v>22.395473950380438</v>
      </c>
      <c r="CK75" s="65">
        <f t="shared" si="107"/>
        <v>22.356633661916611</v>
      </c>
      <c r="CL75" s="65">
        <f t="shared" si="107"/>
        <v>22.288804159184401</v>
      </c>
      <c r="CM75" s="65">
        <f t="shared" si="107"/>
        <v>22.083053799567562</v>
      </c>
      <c r="CN75" s="65">
        <f t="shared" si="107"/>
        <v>21.849911173900864</v>
      </c>
      <c r="CO75" s="65">
        <f t="shared" si="107"/>
        <v>21.590410242716651</v>
      </c>
      <c r="CP75" s="65">
        <f t="shared" si="107"/>
        <v>21.305286454315659</v>
      </c>
      <c r="CQ75" s="65">
        <f t="shared" si="107"/>
        <v>20.995290491620846</v>
      </c>
      <c r="CR75" s="65">
        <f t="shared" si="107"/>
        <v>20.827842015566553</v>
      </c>
      <c r="CS75" s="65">
        <f t="shared" si="107"/>
        <v>20.632483387157507</v>
      </c>
      <c r="CT75" s="65">
        <f t="shared" si="107"/>
        <v>20.409113596885959</v>
      </c>
      <c r="CU75" s="65">
        <f t="shared" si="107"/>
        <v>20.158125576075541</v>
      </c>
      <c r="CV75" s="65">
        <f t="shared" si="107"/>
        <v>19.906457101254205</v>
      </c>
      <c r="CW75" s="65">
        <f t="shared" ref="CW75:DP75" si="108">CW$49*CW32</f>
        <v>19.64353853930956</v>
      </c>
      <c r="CX75" s="65">
        <f t="shared" si="108"/>
        <v>19.380404709654798</v>
      </c>
      <c r="CY75" s="65">
        <f t="shared" si="108"/>
        <v>19.117055481435116</v>
      </c>
      <c r="CZ75" s="65">
        <f t="shared" si="108"/>
        <v>18.853490723725219</v>
      </c>
      <c r="DA75" s="65">
        <f t="shared" si="108"/>
        <v>18.589710305529213</v>
      </c>
      <c r="DB75" s="65">
        <f t="shared" si="108"/>
        <v>18.325714095780633</v>
      </c>
      <c r="DC75" s="65">
        <f t="shared" si="108"/>
        <v>18.061501963342362</v>
      </c>
      <c r="DD75" s="65">
        <f t="shared" si="108"/>
        <v>17.797073777006624</v>
      </c>
      <c r="DE75" s="65">
        <f t="shared" si="108"/>
        <v>17.532429405494931</v>
      </c>
      <c r="DF75" s="65">
        <f t="shared" si="108"/>
        <v>17.267568717458058</v>
      </c>
      <c r="DG75" s="65">
        <f t="shared" si="108"/>
        <v>17.002491581476001</v>
      </c>
      <c r="DH75" s="65">
        <f t="shared" si="108"/>
        <v>16.73719786605794</v>
      </c>
      <c r="DI75" s="65">
        <f t="shared" si="108"/>
        <v>16.47168743964221</v>
      </c>
      <c r="DJ75" s="65">
        <f t="shared" si="108"/>
        <v>16.205960170596263</v>
      </c>
      <c r="DK75" s="65">
        <f t="shared" si="108"/>
        <v>15.940015927216633</v>
      </c>
      <c r="DL75" s="65">
        <f t="shared" si="108"/>
        <v>15.673854577728886</v>
      </c>
      <c r="DM75" s="65">
        <f t="shared" si="108"/>
        <v>15.407475990287612</v>
      </c>
      <c r="DN75" s="65">
        <f t="shared" si="108"/>
        <v>15.140880032976362</v>
      </c>
      <c r="DO75" s="65">
        <f t="shared" si="108"/>
        <v>14.874066573807635</v>
      </c>
      <c r="DP75" s="65">
        <f t="shared" si="108"/>
        <v>14.607035480722812</v>
      </c>
    </row>
    <row r="76" spans="1:120" x14ac:dyDescent="0.25">
      <c r="A76" s="65" t="str">
        <f t="shared" si="69"/>
        <v>09_ROK</v>
      </c>
      <c r="B76" s="65" t="str">
        <f t="shared" si="69"/>
        <v>15_1_fuelwood_and_woodwaste</v>
      </c>
      <c r="C76" s="65" t="str">
        <f t="shared" si="69"/>
        <v>15_1_fwood_wwaste</v>
      </c>
      <c r="D76" s="66" t="s">
        <v>171</v>
      </c>
      <c r="E76" s="66">
        <f t="shared" si="70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1"/>
        <v>09_ROK</v>
      </c>
      <c r="BL76" s="65" t="str">
        <f t="shared" si="72"/>
        <v>d_ind_cem_15_1_fwood_wwaste</v>
      </c>
      <c r="BM76" s="65"/>
      <c r="BN76" s="65"/>
      <c r="BO76" s="65">
        <f t="shared" ref="BO76:CV76" si="109">BO$49*BO33</f>
        <v>0</v>
      </c>
      <c r="BP76" s="65">
        <f t="shared" si="109"/>
        <v>0</v>
      </c>
      <c r="BQ76" s="65">
        <f t="shared" si="109"/>
        <v>0</v>
      </c>
      <c r="BR76" s="65">
        <f t="shared" si="109"/>
        <v>0</v>
      </c>
      <c r="BS76" s="65">
        <f t="shared" si="109"/>
        <v>0</v>
      </c>
      <c r="BT76" s="65">
        <f t="shared" si="109"/>
        <v>0</v>
      </c>
      <c r="BU76" s="65">
        <f t="shared" si="109"/>
        <v>0</v>
      </c>
      <c r="BV76" s="65">
        <f t="shared" si="109"/>
        <v>0</v>
      </c>
      <c r="BW76" s="65">
        <f t="shared" si="109"/>
        <v>0</v>
      </c>
      <c r="BX76" s="65">
        <f t="shared" si="109"/>
        <v>0</v>
      </c>
      <c r="BY76" s="65">
        <f t="shared" si="109"/>
        <v>0</v>
      </c>
      <c r="BZ76" s="65">
        <f t="shared" si="109"/>
        <v>0</v>
      </c>
      <c r="CA76" s="65">
        <f t="shared" si="109"/>
        <v>0</v>
      </c>
      <c r="CB76" s="65">
        <f t="shared" si="109"/>
        <v>0</v>
      </c>
      <c r="CC76" s="65">
        <f t="shared" si="109"/>
        <v>0</v>
      </c>
      <c r="CD76" s="65">
        <f t="shared" si="109"/>
        <v>0</v>
      </c>
      <c r="CE76" s="65">
        <f t="shared" si="109"/>
        <v>0</v>
      </c>
      <c r="CF76" s="65">
        <f t="shared" si="109"/>
        <v>0</v>
      </c>
      <c r="CG76" s="65">
        <f t="shared" si="109"/>
        <v>0</v>
      </c>
      <c r="CH76" s="65">
        <f t="shared" si="109"/>
        <v>0</v>
      </c>
      <c r="CI76" s="65">
        <f t="shared" si="109"/>
        <v>0</v>
      </c>
      <c r="CJ76" s="65">
        <f t="shared" si="109"/>
        <v>0</v>
      </c>
      <c r="CK76" s="65">
        <f t="shared" si="109"/>
        <v>0</v>
      </c>
      <c r="CL76" s="65">
        <f t="shared" si="109"/>
        <v>0</v>
      </c>
      <c r="CM76" s="65">
        <f t="shared" si="109"/>
        <v>0</v>
      </c>
      <c r="CN76" s="65">
        <f t="shared" si="109"/>
        <v>0</v>
      </c>
      <c r="CO76" s="65">
        <f t="shared" si="109"/>
        <v>0</v>
      </c>
      <c r="CP76" s="65">
        <f t="shared" si="109"/>
        <v>0</v>
      </c>
      <c r="CQ76" s="65">
        <f t="shared" si="109"/>
        <v>0</v>
      </c>
      <c r="CR76" s="65">
        <f t="shared" si="109"/>
        <v>0</v>
      </c>
      <c r="CS76" s="65">
        <f t="shared" si="109"/>
        <v>0</v>
      </c>
      <c r="CT76" s="65">
        <f t="shared" si="109"/>
        <v>0</v>
      </c>
      <c r="CU76" s="65">
        <f t="shared" si="109"/>
        <v>0</v>
      </c>
      <c r="CV76" s="65">
        <f t="shared" si="109"/>
        <v>0</v>
      </c>
      <c r="CW76" s="65">
        <f t="shared" ref="CW76:DP76" si="110">CW$49*CW33</f>
        <v>0</v>
      </c>
      <c r="CX76" s="65">
        <f t="shared" si="110"/>
        <v>0</v>
      </c>
      <c r="CY76" s="65">
        <f t="shared" si="110"/>
        <v>0</v>
      </c>
      <c r="CZ76" s="65">
        <f t="shared" si="110"/>
        <v>0</v>
      </c>
      <c r="DA76" s="65">
        <f t="shared" si="110"/>
        <v>0</v>
      </c>
      <c r="DB76" s="65">
        <f t="shared" si="110"/>
        <v>0</v>
      </c>
      <c r="DC76" s="65">
        <f t="shared" si="110"/>
        <v>0</v>
      </c>
      <c r="DD76" s="65">
        <f t="shared" si="110"/>
        <v>0</v>
      </c>
      <c r="DE76" s="65">
        <f t="shared" si="110"/>
        <v>0</v>
      </c>
      <c r="DF76" s="65">
        <f t="shared" si="110"/>
        <v>0</v>
      </c>
      <c r="DG76" s="65">
        <f t="shared" si="110"/>
        <v>0</v>
      </c>
      <c r="DH76" s="65">
        <f t="shared" si="110"/>
        <v>0</v>
      </c>
      <c r="DI76" s="65">
        <f t="shared" si="110"/>
        <v>0</v>
      </c>
      <c r="DJ76" s="65">
        <f t="shared" si="110"/>
        <v>0</v>
      </c>
      <c r="DK76" s="65">
        <f t="shared" si="110"/>
        <v>0</v>
      </c>
      <c r="DL76" s="65">
        <f t="shared" si="110"/>
        <v>0</v>
      </c>
      <c r="DM76" s="65">
        <f t="shared" si="110"/>
        <v>0</v>
      </c>
      <c r="DN76" s="65">
        <f t="shared" si="110"/>
        <v>0</v>
      </c>
      <c r="DO76" s="65">
        <f t="shared" si="110"/>
        <v>0</v>
      </c>
      <c r="DP76" s="65">
        <f t="shared" si="110"/>
        <v>0</v>
      </c>
    </row>
    <row r="77" spans="1:120" x14ac:dyDescent="0.25">
      <c r="A77" s="65" t="str">
        <f t="shared" si="69"/>
        <v>09_ROK</v>
      </c>
      <c r="B77" s="65" t="str">
        <f t="shared" si="69"/>
        <v>15_2_bagasse</v>
      </c>
      <c r="C77" s="65" t="str">
        <f t="shared" si="69"/>
        <v>15_2_bagasse</v>
      </c>
      <c r="D77" s="66" t="s">
        <v>171</v>
      </c>
      <c r="E77" s="66">
        <f t="shared" si="70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1"/>
        <v>09_ROK</v>
      </c>
      <c r="BL77" s="65" t="str">
        <f t="shared" si="72"/>
        <v>d_ind_cem_15_2_bagasse</v>
      </c>
      <c r="BM77" s="65"/>
      <c r="BN77" s="65"/>
      <c r="BO77" s="65">
        <f t="shared" ref="BO77:CV77" si="111">BO$49*BO34</f>
        <v>0</v>
      </c>
      <c r="BP77" s="65">
        <f t="shared" si="111"/>
        <v>0</v>
      </c>
      <c r="BQ77" s="65">
        <f t="shared" si="111"/>
        <v>0</v>
      </c>
      <c r="BR77" s="65">
        <f t="shared" si="111"/>
        <v>0</v>
      </c>
      <c r="BS77" s="65">
        <f t="shared" si="111"/>
        <v>0</v>
      </c>
      <c r="BT77" s="65">
        <f t="shared" si="111"/>
        <v>0</v>
      </c>
      <c r="BU77" s="65">
        <f t="shared" si="111"/>
        <v>0</v>
      </c>
      <c r="BV77" s="65">
        <f t="shared" si="111"/>
        <v>0</v>
      </c>
      <c r="BW77" s="65">
        <f t="shared" si="111"/>
        <v>0</v>
      </c>
      <c r="BX77" s="65">
        <f t="shared" si="111"/>
        <v>0</v>
      </c>
      <c r="BY77" s="65">
        <f t="shared" si="111"/>
        <v>0</v>
      </c>
      <c r="BZ77" s="65">
        <f t="shared" si="111"/>
        <v>0</v>
      </c>
      <c r="CA77" s="65">
        <f t="shared" si="111"/>
        <v>0</v>
      </c>
      <c r="CB77" s="65">
        <f t="shared" si="111"/>
        <v>0</v>
      </c>
      <c r="CC77" s="65">
        <f t="shared" si="111"/>
        <v>0</v>
      </c>
      <c r="CD77" s="65">
        <f t="shared" si="111"/>
        <v>0</v>
      </c>
      <c r="CE77" s="65">
        <f t="shared" si="111"/>
        <v>0</v>
      </c>
      <c r="CF77" s="65">
        <f t="shared" si="111"/>
        <v>0</v>
      </c>
      <c r="CG77" s="65">
        <f t="shared" si="111"/>
        <v>0</v>
      </c>
      <c r="CH77" s="65">
        <f t="shared" si="111"/>
        <v>0</v>
      </c>
      <c r="CI77" s="65">
        <f t="shared" si="111"/>
        <v>0</v>
      </c>
      <c r="CJ77" s="65">
        <f t="shared" si="111"/>
        <v>0</v>
      </c>
      <c r="CK77" s="65">
        <f t="shared" si="111"/>
        <v>0</v>
      </c>
      <c r="CL77" s="65">
        <f t="shared" si="111"/>
        <v>0</v>
      </c>
      <c r="CM77" s="65">
        <f t="shared" si="111"/>
        <v>0</v>
      </c>
      <c r="CN77" s="65">
        <f t="shared" si="111"/>
        <v>0</v>
      </c>
      <c r="CO77" s="65">
        <f t="shared" si="111"/>
        <v>0</v>
      </c>
      <c r="CP77" s="65">
        <f t="shared" si="111"/>
        <v>0</v>
      </c>
      <c r="CQ77" s="65">
        <f t="shared" si="111"/>
        <v>0</v>
      </c>
      <c r="CR77" s="65">
        <f t="shared" si="111"/>
        <v>0</v>
      </c>
      <c r="CS77" s="65">
        <f t="shared" si="111"/>
        <v>0</v>
      </c>
      <c r="CT77" s="65">
        <f t="shared" si="111"/>
        <v>0</v>
      </c>
      <c r="CU77" s="65">
        <f t="shared" si="111"/>
        <v>0</v>
      </c>
      <c r="CV77" s="65">
        <f t="shared" si="111"/>
        <v>0</v>
      </c>
      <c r="CW77" s="65">
        <f t="shared" ref="CW77:DP77" si="112">CW$49*CW34</f>
        <v>0</v>
      </c>
      <c r="CX77" s="65">
        <f t="shared" si="112"/>
        <v>0</v>
      </c>
      <c r="CY77" s="65">
        <f t="shared" si="112"/>
        <v>0</v>
      </c>
      <c r="CZ77" s="65">
        <f t="shared" si="112"/>
        <v>0</v>
      </c>
      <c r="DA77" s="65">
        <f t="shared" si="112"/>
        <v>0</v>
      </c>
      <c r="DB77" s="65">
        <f t="shared" si="112"/>
        <v>0</v>
      </c>
      <c r="DC77" s="65">
        <f t="shared" si="112"/>
        <v>0</v>
      </c>
      <c r="DD77" s="65">
        <f t="shared" si="112"/>
        <v>0</v>
      </c>
      <c r="DE77" s="65">
        <f t="shared" si="112"/>
        <v>0</v>
      </c>
      <c r="DF77" s="65">
        <f t="shared" si="112"/>
        <v>0</v>
      </c>
      <c r="DG77" s="65">
        <f t="shared" si="112"/>
        <v>0</v>
      </c>
      <c r="DH77" s="65">
        <f t="shared" si="112"/>
        <v>0</v>
      </c>
      <c r="DI77" s="65">
        <f t="shared" si="112"/>
        <v>0</v>
      </c>
      <c r="DJ77" s="65">
        <f t="shared" si="112"/>
        <v>0</v>
      </c>
      <c r="DK77" s="65">
        <f t="shared" si="112"/>
        <v>0</v>
      </c>
      <c r="DL77" s="65">
        <f t="shared" si="112"/>
        <v>0</v>
      </c>
      <c r="DM77" s="65">
        <f t="shared" si="112"/>
        <v>0</v>
      </c>
      <c r="DN77" s="65">
        <f t="shared" si="112"/>
        <v>0</v>
      </c>
      <c r="DO77" s="65">
        <f t="shared" si="112"/>
        <v>0</v>
      </c>
      <c r="DP77" s="65">
        <f t="shared" si="112"/>
        <v>0</v>
      </c>
    </row>
    <row r="78" spans="1:120" x14ac:dyDescent="0.25">
      <c r="A78" s="65" t="str">
        <f t="shared" si="69"/>
        <v>09_ROK</v>
      </c>
      <c r="B78" s="65" t="str">
        <f t="shared" si="69"/>
        <v>15_3_charcoal</v>
      </c>
      <c r="C78" s="65" t="str">
        <f t="shared" si="69"/>
        <v>15_3_charcoal</v>
      </c>
      <c r="D78" s="66" t="s">
        <v>171</v>
      </c>
      <c r="E78" s="66">
        <f t="shared" si="70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1"/>
        <v>09_ROK</v>
      </c>
      <c r="BL78" s="65" t="str">
        <f t="shared" si="72"/>
        <v>d_ind_cem_15_3_charcoal</v>
      </c>
      <c r="BM78" s="65"/>
      <c r="BN78" s="65"/>
      <c r="BO78" s="65">
        <f t="shared" ref="BO78:CV78" si="113">BO$49*BO35</f>
        <v>0</v>
      </c>
      <c r="BP78" s="65">
        <f t="shared" si="113"/>
        <v>0</v>
      </c>
      <c r="BQ78" s="65">
        <f t="shared" si="113"/>
        <v>0</v>
      </c>
      <c r="BR78" s="65">
        <f t="shared" si="113"/>
        <v>0</v>
      </c>
      <c r="BS78" s="65">
        <f t="shared" si="113"/>
        <v>0</v>
      </c>
      <c r="BT78" s="65">
        <f t="shared" si="113"/>
        <v>0</v>
      </c>
      <c r="BU78" s="65">
        <f t="shared" si="113"/>
        <v>0</v>
      </c>
      <c r="BV78" s="65">
        <f t="shared" si="113"/>
        <v>0</v>
      </c>
      <c r="BW78" s="65">
        <f t="shared" si="113"/>
        <v>0</v>
      </c>
      <c r="BX78" s="65">
        <f t="shared" si="113"/>
        <v>0</v>
      </c>
      <c r="BY78" s="65">
        <f t="shared" si="113"/>
        <v>0</v>
      </c>
      <c r="BZ78" s="65">
        <f t="shared" si="113"/>
        <v>0</v>
      </c>
      <c r="CA78" s="65">
        <f t="shared" si="113"/>
        <v>0</v>
      </c>
      <c r="CB78" s="65">
        <f t="shared" si="113"/>
        <v>0</v>
      </c>
      <c r="CC78" s="65">
        <f t="shared" si="113"/>
        <v>0</v>
      </c>
      <c r="CD78" s="65">
        <f t="shared" si="113"/>
        <v>0</v>
      </c>
      <c r="CE78" s="65">
        <f t="shared" si="113"/>
        <v>0</v>
      </c>
      <c r="CF78" s="65">
        <f t="shared" si="113"/>
        <v>0</v>
      </c>
      <c r="CG78" s="65">
        <f t="shared" si="113"/>
        <v>0</v>
      </c>
      <c r="CH78" s="65">
        <f t="shared" si="113"/>
        <v>0</v>
      </c>
      <c r="CI78" s="65">
        <f t="shared" si="113"/>
        <v>0</v>
      </c>
      <c r="CJ78" s="65">
        <f t="shared" si="113"/>
        <v>0</v>
      </c>
      <c r="CK78" s="65">
        <f t="shared" si="113"/>
        <v>0</v>
      </c>
      <c r="CL78" s="65">
        <f t="shared" si="113"/>
        <v>0</v>
      </c>
      <c r="CM78" s="65">
        <f t="shared" si="113"/>
        <v>0</v>
      </c>
      <c r="CN78" s="65">
        <f t="shared" si="113"/>
        <v>0</v>
      </c>
      <c r="CO78" s="65">
        <f t="shared" si="113"/>
        <v>0</v>
      </c>
      <c r="CP78" s="65">
        <f t="shared" si="113"/>
        <v>0</v>
      </c>
      <c r="CQ78" s="65">
        <f t="shared" si="113"/>
        <v>0</v>
      </c>
      <c r="CR78" s="65">
        <f t="shared" si="113"/>
        <v>0</v>
      </c>
      <c r="CS78" s="65">
        <f t="shared" si="113"/>
        <v>0</v>
      </c>
      <c r="CT78" s="65">
        <f t="shared" si="113"/>
        <v>0</v>
      </c>
      <c r="CU78" s="65">
        <f t="shared" si="113"/>
        <v>0</v>
      </c>
      <c r="CV78" s="65">
        <f t="shared" si="113"/>
        <v>0</v>
      </c>
      <c r="CW78" s="65">
        <f t="shared" ref="CW78:DP78" si="114">CW$49*CW35</f>
        <v>0</v>
      </c>
      <c r="CX78" s="65">
        <f t="shared" si="114"/>
        <v>0</v>
      </c>
      <c r="CY78" s="65">
        <f t="shared" si="114"/>
        <v>0</v>
      </c>
      <c r="CZ78" s="65">
        <f t="shared" si="114"/>
        <v>0</v>
      </c>
      <c r="DA78" s="65">
        <f t="shared" si="114"/>
        <v>0</v>
      </c>
      <c r="DB78" s="65">
        <f t="shared" si="114"/>
        <v>0</v>
      </c>
      <c r="DC78" s="65">
        <f t="shared" si="114"/>
        <v>0</v>
      </c>
      <c r="DD78" s="65">
        <f t="shared" si="114"/>
        <v>0</v>
      </c>
      <c r="DE78" s="65">
        <f t="shared" si="114"/>
        <v>0</v>
      </c>
      <c r="DF78" s="65">
        <f t="shared" si="114"/>
        <v>0</v>
      </c>
      <c r="DG78" s="65">
        <f t="shared" si="114"/>
        <v>0</v>
      </c>
      <c r="DH78" s="65">
        <f t="shared" si="114"/>
        <v>0</v>
      </c>
      <c r="DI78" s="65">
        <f t="shared" si="114"/>
        <v>0</v>
      </c>
      <c r="DJ78" s="65">
        <f t="shared" si="114"/>
        <v>0</v>
      </c>
      <c r="DK78" s="65">
        <f t="shared" si="114"/>
        <v>0</v>
      </c>
      <c r="DL78" s="65">
        <f t="shared" si="114"/>
        <v>0</v>
      </c>
      <c r="DM78" s="65">
        <f t="shared" si="114"/>
        <v>0</v>
      </c>
      <c r="DN78" s="65">
        <f t="shared" si="114"/>
        <v>0</v>
      </c>
      <c r="DO78" s="65">
        <f t="shared" si="114"/>
        <v>0</v>
      </c>
      <c r="DP78" s="65">
        <f t="shared" si="114"/>
        <v>0</v>
      </c>
    </row>
    <row r="79" spans="1:120" x14ac:dyDescent="0.25">
      <c r="A79" s="65" t="str">
        <f t="shared" si="69"/>
        <v>09_ROK</v>
      </c>
      <c r="B79" s="65" t="str">
        <f t="shared" si="69"/>
        <v>15_4_black_liquor</v>
      </c>
      <c r="C79" s="65" t="str">
        <f t="shared" si="69"/>
        <v>15_4_black_liquor</v>
      </c>
      <c r="D79" s="66" t="s">
        <v>171</v>
      </c>
      <c r="E79" s="66">
        <f t="shared" si="70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1"/>
        <v>09_ROK</v>
      </c>
      <c r="BL79" s="65" t="str">
        <f t="shared" si="72"/>
        <v>d_ind_cem_15_4_black_liquor</v>
      </c>
      <c r="BM79" s="65"/>
      <c r="BN79" s="65"/>
      <c r="BO79" s="65">
        <f t="shared" ref="BO79:CV79" si="115">BO$49*BO36</f>
        <v>0</v>
      </c>
      <c r="BP79" s="65">
        <f t="shared" si="115"/>
        <v>0</v>
      </c>
      <c r="BQ79" s="65">
        <f t="shared" si="115"/>
        <v>0</v>
      </c>
      <c r="BR79" s="65">
        <f t="shared" si="115"/>
        <v>0</v>
      </c>
      <c r="BS79" s="65">
        <f t="shared" si="115"/>
        <v>0</v>
      </c>
      <c r="BT79" s="65">
        <f t="shared" si="115"/>
        <v>0</v>
      </c>
      <c r="BU79" s="65">
        <f t="shared" si="115"/>
        <v>0</v>
      </c>
      <c r="BV79" s="65">
        <f t="shared" si="115"/>
        <v>0</v>
      </c>
      <c r="BW79" s="65">
        <f t="shared" si="115"/>
        <v>0</v>
      </c>
      <c r="BX79" s="65">
        <f t="shared" si="115"/>
        <v>0</v>
      </c>
      <c r="BY79" s="65">
        <f t="shared" si="115"/>
        <v>0</v>
      </c>
      <c r="BZ79" s="65">
        <f t="shared" si="115"/>
        <v>0</v>
      </c>
      <c r="CA79" s="65">
        <f t="shared" si="115"/>
        <v>0</v>
      </c>
      <c r="CB79" s="65">
        <f t="shared" si="115"/>
        <v>0</v>
      </c>
      <c r="CC79" s="65">
        <f t="shared" si="115"/>
        <v>0</v>
      </c>
      <c r="CD79" s="65">
        <f t="shared" si="115"/>
        <v>0</v>
      </c>
      <c r="CE79" s="65">
        <f t="shared" si="115"/>
        <v>0</v>
      </c>
      <c r="CF79" s="65">
        <f t="shared" si="115"/>
        <v>0</v>
      </c>
      <c r="CG79" s="65">
        <f t="shared" si="115"/>
        <v>0</v>
      </c>
      <c r="CH79" s="65">
        <f t="shared" si="115"/>
        <v>0</v>
      </c>
      <c r="CI79" s="65">
        <f t="shared" si="115"/>
        <v>0</v>
      </c>
      <c r="CJ79" s="65">
        <f t="shared" si="115"/>
        <v>0</v>
      </c>
      <c r="CK79" s="65">
        <f t="shared" si="115"/>
        <v>0</v>
      </c>
      <c r="CL79" s="65">
        <f t="shared" si="115"/>
        <v>0</v>
      </c>
      <c r="CM79" s="65">
        <f t="shared" si="115"/>
        <v>0</v>
      </c>
      <c r="CN79" s="65">
        <f t="shared" si="115"/>
        <v>0</v>
      </c>
      <c r="CO79" s="65">
        <f t="shared" si="115"/>
        <v>0</v>
      </c>
      <c r="CP79" s="65">
        <f t="shared" si="115"/>
        <v>0</v>
      </c>
      <c r="CQ79" s="65">
        <f t="shared" si="115"/>
        <v>0</v>
      </c>
      <c r="CR79" s="65">
        <f t="shared" si="115"/>
        <v>0</v>
      </c>
      <c r="CS79" s="65">
        <f t="shared" si="115"/>
        <v>0</v>
      </c>
      <c r="CT79" s="65">
        <f t="shared" si="115"/>
        <v>0</v>
      </c>
      <c r="CU79" s="65">
        <f t="shared" si="115"/>
        <v>0</v>
      </c>
      <c r="CV79" s="65">
        <f t="shared" si="115"/>
        <v>0</v>
      </c>
      <c r="CW79" s="65">
        <f t="shared" ref="CW79:DP79" si="116">CW$49*CW36</f>
        <v>0</v>
      </c>
      <c r="CX79" s="65">
        <f t="shared" si="116"/>
        <v>0</v>
      </c>
      <c r="CY79" s="65">
        <f t="shared" si="116"/>
        <v>0</v>
      </c>
      <c r="CZ79" s="65">
        <f t="shared" si="116"/>
        <v>0</v>
      </c>
      <c r="DA79" s="65">
        <f t="shared" si="116"/>
        <v>0</v>
      </c>
      <c r="DB79" s="65">
        <f t="shared" si="116"/>
        <v>0</v>
      </c>
      <c r="DC79" s="65">
        <f t="shared" si="116"/>
        <v>0</v>
      </c>
      <c r="DD79" s="65">
        <f t="shared" si="116"/>
        <v>0</v>
      </c>
      <c r="DE79" s="65">
        <f t="shared" si="116"/>
        <v>0</v>
      </c>
      <c r="DF79" s="65">
        <f t="shared" si="116"/>
        <v>0</v>
      </c>
      <c r="DG79" s="65">
        <f t="shared" si="116"/>
        <v>0</v>
      </c>
      <c r="DH79" s="65">
        <f t="shared" si="116"/>
        <v>0</v>
      </c>
      <c r="DI79" s="65">
        <f t="shared" si="116"/>
        <v>0</v>
      </c>
      <c r="DJ79" s="65">
        <f t="shared" si="116"/>
        <v>0</v>
      </c>
      <c r="DK79" s="65">
        <f t="shared" si="116"/>
        <v>0</v>
      </c>
      <c r="DL79" s="65">
        <f t="shared" si="116"/>
        <v>0</v>
      </c>
      <c r="DM79" s="65">
        <f t="shared" si="116"/>
        <v>0</v>
      </c>
      <c r="DN79" s="65">
        <f t="shared" si="116"/>
        <v>0</v>
      </c>
      <c r="DO79" s="65">
        <f t="shared" si="116"/>
        <v>0</v>
      </c>
      <c r="DP79" s="65">
        <f t="shared" si="116"/>
        <v>0</v>
      </c>
    </row>
    <row r="80" spans="1:120" x14ac:dyDescent="0.25">
      <c r="A80" s="65" t="str">
        <f t="shared" si="69"/>
        <v>09_ROK</v>
      </c>
      <c r="B80" s="65" t="str">
        <f t="shared" si="69"/>
        <v>15_5_other_biomass</v>
      </c>
      <c r="C80" s="65" t="str">
        <f t="shared" si="69"/>
        <v>15_5_other_biomass</v>
      </c>
      <c r="D80" s="66" t="s">
        <v>171</v>
      </c>
      <c r="E80" s="66">
        <f t="shared" si="70"/>
        <v>0.11170382399999999</v>
      </c>
      <c r="F80" s="66">
        <v>0.112248108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1"/>
        <v>09_ROK</v>
      </c>
      <c r="BL80" s="65" t="str">
        <f t="shared" si="72"/>
        <v>d_ind_cem_15_5_other_biomass</v>
      </c>
      <c r="BM80" s="65"/>
      <c r="BN80" s="65"/>
      <c r="BO80" s="65">
        <f t="shared" ref="BO80:CV80" si="117">BO$49*BO37</f>
        <v>0.11170382399999999</v>
      </c>
      <c r="BP80" s="65">
        <f t="shared" si="117"/>
        <v>0.112248108</v>
      </c>
      <c r="BQ80" s="65">
        <f t="shared" si="117"/>
        <v>0.11172794357685231</v>
      </c>
      <c r="BR80" s="65">
        <f t="shared" si="117"/>
        <v>0.10671874100949975</v>
      </c>
      <c r="BS80" s="65">
        <f t="shared" si="117"/>
        <v>0.10716094634452843</v>
      </c>
      <c r="BT80" s="65">
        <f t="shared" si="117"/>
        <v>0.10755642273611923</v>
      </c>
      <c r="BU80" s="65">
        <f t="shared" si="117"/>
        <v>0.10790659936944655</v>
      </c>
      <c r="BV80" s="65">
        <f t="shared" si="117"/>
        <v>0.10821345416306911</v>
      </c>
      <c r="BW80" s="65">
        <f t="shared" si="117"/>
        <v>0.10847999358144873</v>
      </c>
      <c r="BX80" s="65">
        <f t="shared" si="117"/>
        <v>0.10871057265257363</v>
      </c>
      <c r="BY80" s="65">
        <f t="shared" si="117"/>
        <v>0.10890606674212949</v>
      </c>
      <c r="BZ80" s="65">
        <f t="shared" si="117"/>
        <v>0.10845068089914969</v>
      </c>
      <c r="CA80" s="65">
        <f t="shared" si="117"/>
        <v>0.10796962499282599</v>
      </c>
      <c r="CB80" s="65">
        <f t="shared" si="117"/>
        <v>0.10746723908203008</v>
      </c>
      <c r="CC80" s="65">
        <f t="shared" si="117"/>
        <v>0.10736368816370653</v>
      </c>
      <c r="CD80" s="65">
        <f t="shared" si="117"/>
        <v>0.10724788386653603</v>
      </c>
      <c r="CE80" s="65">
        <f t="shared" si="117"/>
        <v>0.10711878630608164</v>
      </c>
      <c r="CF80" s="65">
        <f t="shared" si="117"/>
        <v>0.10697589667612685</v>
      </c>
      <c r="CG80" s="65">
        <f t="shared" si="117"/>
        <v>0.1068236630543315</v>
      </c>
      <c r="CH80" s="65">
        <f t="shared" si="117"/>
        <v>0.10666035136505628</v>
      </c>
      <c r="CI80" s="65">
        <f t="shared" si="117"/>
        <v>0.10648727648264819</v>
      </c>
      <c r="CJ80" s="65">
        <f t="shared" si="117"/>
        <v>0.10630863337471125</v>
      </c>
      <c r="CK80" s="65">
        <f t="shared" si="117"/>
        <v>0.10612426317582119</v>
      </c>
      <c r="CL80" s="65">
        <f t="shared" si="117"/>
        <v>0.10580228464775236</v>
      </c>
      <c r="CM80" s="65">
        <f t="shared" si="117"/>
        <v>0.10482561232567138</v>
      </c>
      <c r="CN80" s="65">
        <f t="shared" si="117"/>
        <v>0.10371891219639828</v>
      </c>
      <c r="CO80" s="65">
        <f t="shared" si="117"/>
        <v>0.10248709234678129</v>
      </c>
      <c r="CP80" s="65">
        <f t="shared" si="117"/>
        <v>0.10113364386184691</v>
      </c>
      <c r="CQ80" s="65">
        <f t="shared" si="117"/>
        <v>9.9662130143549216E-2</v>
      </c>
      <c r="CR80" s="65">
        <f t="shared" si="117"/>
        <v>9.886727227675654E-2</v>
      </c>
      <c r="CS80" s="65">
        <f t="shared" si="117"/>
        <v>9.7939928258490266E-2</v>
      </c>
      <c r="CT80" s="65">
        <f t="shared" si="117"/>
        <v>9.6879618608711207E-2</v>
      </c>
      <c r="CU80" s="65">
        <f t="shared" si="117"/>
        <v>9.5688208525365942E-2</v>
      </c>
      <c r="CV80" s="65">
        <f t="shared" si="117"/>
        <v>9.4493568408303363E-2</v>
      </c>
      <c r="CW80" s="65">
        <f t="shared" ref="CW80:DP80" si="118">CW$49*CW37</f>
        <v>9.3245525474668356E-2</v>
      </c>
      <c r="CX80" s="65">
        <f t="shared" si="118"/>
        <v>9.199646069098795E-2</v>
      </c>
      <c r="CY80" s="65">
        <f t="shared" si="118"/>
        <v>9.0746373436110139E-2</v>
      </c>
      <c r="CZ80" s="65">
        <f t="shared" si="118"/>
        <v>8.9495263088548146E-2</v>
      </c>
      <c r="DA80" s="65">
        <f t="shared" si="118"/>
        <v>8.8243129026480169E-2</v>
      </c>
      <c r="DB80" s="65">
        <f t="shared" si="118"/>
        <v>8.6989970627749422E-2</v>
      </c>
      <c r="DC80" s="65">
        <f t="shared" si="118"/>
        <v>8.5735787269863681E-2</v>
      </c>
      <c r="DD80" s="65">
        <f t="shared" si="118"/>
        <v>8.4480578329995351E-2</v>
      </c>
      <c r="DE80" s="65">
        <f t="shared" si="118"/>
        <v>8.3224343184981175E-2</v>
      </c>
      <c r="DF80" s="65">
        <f t="shared" si="118"/>
        <v>8.1967081211322096E-2</v>
      </c>
      <c r="DG80" s="65">
        <f t="shared" si="118"/>
        <v>8.0708791785183101E-2</v>
      </c>
      <c r="DH80" s="65">
        <f t="shared" si="118"/>
        <v>7.9449474282393004E-2</v>
      </c>
      <c r="DI80" s="65">
        <f t="shared" si="118"/>
        <v>7.8189128078444345E-2</v>
      </c>
      <c r="DJ80" s="65">
        <f t="shared" si="118"/>
        <v>7.6927752548493183E-2</v>
      </c>
      <c r="DK80" s="65">
        <f t="shared" si="118"/>
        <v>7.5665347067358904E-2</v>
      </c>
      <c r="DL80" s="65">
        <f t="shared" si="118"/>
        <v>7.4401911009524063E-2</v>
      </c>
      <c r="DM80" s="65">
        <f t="shared" si="118"/>
        <v>7.3137443749134293E-2</v>
      </c>
      <c r="DN80" s="65">
        <f t="shared" si="118"/>
        <v>7.1871944659998022E-2</v>
      </c>
      <c r="DO80" s="65">
        <f t="shared" si="118"/>
        <v>7.0605413115586338E-2</v>
      </c>
      <c r="DP80" s="65">
        <f t="shared" si="118"/>
        <v>6.9337848489032849E-2</v>
      </c>
    </row>
    <row r="81" spans="1:120" x14ac:dyDescent="0.25">
      <c r="A81" s="65" t="str">
        <f t="shared" si="69"/>
        <v>09_ROK</v>
      </c>
      <c r="B81" s="65" t="str">
        <f t="shared" si="69"/>
        <v>16_1_biogas</v>
      </c>
      <c r="C81" s="65" t="str">
        <f t="shared" si="69"/>
        <v>16_1_biogas</v>
      </c>
      <c r="D81" s="66" t="s">
        <v>171</v>
      </c>
      <c r="E81" s="66">
        <f t="shared" si="70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1"/>
        <v>09_ROK</v>
      </c>
      <c r="BL81" s="65" t="str">
        <f t="shared" si="72"/>
        <v>d_ind_cem_16_1_biogas</v>
      </c>
      <c r="BM81" s="65"/>
      <c r="BN81" s="65"/>
      <c r="BO81" s="65">
        <f t="shared" ref="BO81:CV81" si="119">BO$49*BO38</f>
        <v>0</v>
      </c>
      <c r="BP81" s="65">
        <f t="shared" si="119"/>
        <v>0</v>
      </c>
      <c r="BQ81" s="65">
        <f t="shared" si="119"/>
        <v>0</v>
      </c>
      <c r="BR81" s="65">
        <f t="shared" si="119"/>
        <v>0</v>
      </c>
      <c r="BS81" s="65">
        <f t="shared" si="119"/>
        <v>0</v>
      </c>
      <c r="BT81" s="65">
        <f t="shared" si="119"/>
        <v>0</v>
      </c>
      <c r="BU81" s="65">
        <f t="shared" si="119"/>
        <v>0</v>
      </c>
      <c r="BV81" s="65">
        <f t="shared" si="119"/>
        <v>0</v>
      </c>
      <c r="BW81" s="65">
        <f t="shared" si="119"/>
        <v>0</v>
      </c>
      <c r="BX81" s="65">
        <f t="shared" si="119"/>
        <v>0</v>
      </c>
      <c r="BY81" s="65">
        <f t="shared" si="119"/>
        <v>0</v>
      </c>
      <c r="BZ81" s="65">
        <f t="shared" si="119"/>
        <v>0</v>
      </c>
      <c r="CA81" s="65">
        <f t="shared" si="119"/>
        <v>0</v>
      </c>
      <c r="CB81" s="65">
        <f t="shared" si="119"/>
        <v>0</v>
      </c>
      <c r="CC81" s="65">
        <f t="shared" si="119"/>
        <v>0</v>
      </c>
      <c r="CD81" s="65">
        <f t="shared" si="119"/>
        <v>0</v>
      </c>
      <c r="CE81" s="65">
        <f t="shared" si="119"/>
        <v>0</v>
      </c>
      <c r="CF81" s="65">
        <f t="shared" si="119"/>
        <v>0</v>
      </c>
      <c r="CG81" s="65">
        <f t="shared" si="119"/>
        <v>0</v>
      </c>
      <c r="CH81" s="65">
        <f t="shared" si="119"/>
        <v>0</v>
      </c>
      <c r="CI81" s="65">
        <f t="shared" si="119"/>
        <v>0</v>
      </c>
      <c r="CJ81" s="65">
        <f t="shared" si="119"/>
        <v>0</v>
      </c>
      <c r="CK81" s="65">
        <f t="shared" si="119"/>
        <v>0</v>
      </c>
      <c r="CL81" s="65">
        <f t="shared" si="119"/>
        <v>0</v>
      </c>
      <c r="CM81" s="65">
        <f t="shared" si="119"/>
        <v>0</v>
      </c>
      <c r="CN81" s="65">
        <f t="shared" si="119"/>
        <v>0</v>
      </c>
      <c r="CO81" s="65">
        <f t="shared" si="119"/>
        <v>0</v>
      </c>
      <c r="CP81" s="65">
        <f t="shared" si="119"/>
        <v>0</v>
      </c>
      <c r="CQ81" s="65">
        <f t="shared" si="119"/>
        <v>0</v>
      </c>
      <c r="CR81" s="65">
        <f t="shared" si="119"/>
        <v>0</v>
      </c>
      <c r="CS81" s="65">
        <f t="shared" si="119"/>
        <v>0</v>
      </c>
      <c r="CT81" s="65">
        <f t="shared" si="119"/>
        <v>0</v>
      </c>
      <c r="CU81" s="65">
        <f t="shared" si="119"/>
        <v>0</v>
      </c>
      <c r="CV81" s="65">
        <f t="shared" si="119"/>
        <v>0</v>
      </c>
      <c r="CW81" s="65">
        <f t="shared" ref="CW81:DP81" si="120">CW$49*CW38</f>
        <v>0</v>
      </c>
      <c r="CX81" s="65">
        <f t="shared" si="120"/>
        <v>0</v>
      </c>
      <c r="CY81" s="65">
        <f t="shared" si="120"/>
        <v>0</v>
      </c>
      <c r="CZ81" s="65">
        <f t="shared" si="120"/>
        <v>0</v>
      </c>
      <c r="DA81" s="65">
        <f t="shared" si="120"/>
        <v>0</v>
      </c>
      <c r="DB81" s="65">
        <f t="shared" si="120"/>
        <v>0</v>
      </c>
      <c r="DC81" s="65">
        <f t="shared" si="120"/>
        <v>0</v>
      </c>
      <c r="DD81" s="65">
        <f t="shared" si="120"/>
        <v>0</v>
      </c>
      <c r="DE81" s="65">
        <f t="shared" si="120"/>
        <v>0</v>
      </c>
      <c r="DF81" s="65">
        <f t="shared" si="120"/>
        <v>0</v>
      </c>
      <c r="DG81" s="65">
        <f t="shared" si="120"/>
        <v>0</v>
      </c>
      <c r="DH81" s="65">
        <f t="shared" si="120"/>
        <v>0</v>
      </c>
      <c r="DI81" s="65">
        <f t="shared" si="120"/>
        <v>0</v>
      </c>
      <c r="DJ81" s="65">
        <f t="shared" si="120"/>
        <v>0</v>
      </c>
      <c r="DK81" s="65">
        <f t="shared" si="120"/>
        <v>0</v>
      </c>
      <c r="DL81" s="65">
        <f t="shared" si="120"/>
        <v>0</v>
      </c>
      <c r="DM81" s="65">
        <f t="shared" si="120"/>
        <v>0</v>
      </c>
      <c r="DN81" s="65">
        <f t="shared" si="120"/>
        <v>0</v>
      </c>
      <c r="DO81" s="65">
        <f t="shared" si="120"/>
        <v>0</v>
      </c>
      <c r="DP81" s="65">
        <f t="shared" si="120"/>
        <v>0</v>
      </c>
    </row>
    <row r="82" spans="1:120" x14ac:dyDescent="0.25">
      <c r="A82" s="65" t="str">
        <f t="shared" si="69"/>
        <v>09_ROK</v>
      </c>
      <c r="B82" s="65" t="str">
        <f t="shared" si="69"/>
        <v>16_2_industrial_waste</v>
      </c>
      <c r="C82" s="65" t="str">
        <f t="shared" si="69"/>
        <v>16_2_industrial_waste</v>
      </c>
      <c r="D82" s="66" t="s">
        <v>171</v>
      </c>
      <c r="E82" s="66">
        <f t="shared" si="70"/>
        <v>29.274021864000002</v>
      </c>
      <c r="F82" s="66">
        <v>30.674129652000001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1"/>
        <v>09_ROK</v>
      </c>
      <c r="BL82" s="65" t="str">
        <f t="shared" si="72"/>
        <v>d_ind_cem_16_2_industrial_waste</v>
      </c>
      <c r="BM82" s="65"/>
      <c r="BN82" s="65"/>
      <c r="BO82" s="65">
        <f t="shared" ref="BO82:CV82" si="121">BO$49*BO39</f>
        <v>29.274021864000002</v>
      </c>
      <c r="BP82" s="65">
        <f t="shared" si="121"/>
        <v>30.674129652000001</v>
      </c>
      <c r="BQ82" s="65">
        <f t="shared" si="121"/>
        <v>30.531983906826369</v>
      </c>
      <c r="BR82" s="65">
        <f t="shared" si="121"/>
        <v>29.16311514153632</v>
      </c>
      <c r="BS82" s="65">
        <f t="shared" si="121"/>
        <v>29.283956944762753</v>
      </c>
      <c r="BT82" s="65">
        <f t="shared" si="121"/>
        <v>29.392029092490723</v>
      </c>
      <c r="BU82" s="65">
        <f t="shared" si="121"/>
        <v>29.487722139288298</v>
      </c>
      <c r="BV82" s="65">
        <f t="shared" si="121"/>
        <v>29.571576592531425</v>
      </c>
      <c r="BW82" s="65">
        <f t="shared" si="121"/>
        <v>29.644414031152177</v>
      </c>
      <c r="BX82" s="65">
        <f t="shared" si="121"/>
        <v>29.707424557108865</v>
      </c>
      <c r="BY82" s="65">
        <f t="shared" si="121"/>
        <v>29.760847382277877</v>
      </c>
      <c r="BZ82" s="65">
        <f t="shared" si="121"/>
        <v>29.636403731171995</v>
      </c>
      <c r="CA82" s="65">
        <f t="shared" si="121"/>
        <v>29.50494520146178</v>
      </c>
      <c r="CB82" s="65">
        <f t="shared" si="121"/>
        <v>29.367657804483194</v>
      </c>
      <c r="CC82" s="65">
        <f t="shared" si="121"/>
        <v>29.339360362763816</v>
      </c>
      <c r="CD82" s="65">
        <f t="shared" si="121"/>
        <v>29.307714430471876</v>
      </c>
      <c r="CE82" s="65">
        <f t="shared" si="121"/>
        <v>29.272435837561119</v>
      </c>
      <c r="CF82" s="65">
        <f t="shared" si="121"/>
        <v>29.233388274860467</v>
      </c>
      <c r="CG82" s="65">
        <f t="shared" si="121"/>
        <v>29.191787272085932</v>
      </c>
      <c r="CH82" s="65">
        <f t="shared" si="121"/>
        <v>29.147158957009882</v>
      </c>
      <c r="CI82" s="65">
        <f t="shared" si="121"/>
        <v>29.099862646389752</v>
      </c>
      <c r="CJ82" s="65">
        <f t="shared" si="121"/>
        <v>29.051044702355508</v>
      </c>
      <c r="CK82" s="65">
        <f t="shared" si="121"/>
        <v>29.000661711626442</v>
      </c>
      <c r="CL82" s="65">
        <f t="shared" si="121"/>
        <v>28.912674383455684</v>
      </c>
      <c r="CM82" s="65">
        <f t="shared" si="121"/>
        <v>28.645778362054305</v>
      </c>
      <c r="CN82" s="65">
        <f t="shared" si="121"/>
        <v>28.343349538477092</v>
      </c>
      <c r="CO82" s="65">
        <f t="shared" si="121"/>
        <v>28.006729149516424</v>
      </c>
      <c r="CP82" s="65">
        <f t="shared" si="121"/>
        <v>27.636871206751099</v>
      </c>
      <c r="CQ82" s="65">
        <f t="shared" si="121"/>
        <v>27.23474948386415</v>
      </c>
      <c r="CR82" s="65">
        <f t="shared" si="121"/>
        <v>27.017538043107301</v>
      </c>
      <c r="CS82" s="65">
        <f t="shared" si="121"/>
        <v>26.764122006479699</v>
      </c>
      <c r="CT82" s="65">
        <f t="shared" si="121"/>
        <v>26.474370346090119</v>
      </c>
      <c r="CU82" s="65">
        <f t="shared" si="121"/>
        <v>26.14879276606327</v>
      </c>
      <c r="CV82" s="65">
        <f t="shared" si="121"/>
        <v>25.82233251215629</v>
      </c>
      <c r="CW82" s="65">
        <f t="shared" ref="CW82:DP82" si="122">CW$49*CW39</f>
        <v>25.481278828137114</v>
      </c>
      <c r="CX82" s="65">
        <f t="shared" si="122"/>
        <v>25.139945902344191</v>
      </c>
      <c r="CY82" s="65">
        <f t="shared" si="122"/>
        <v>24.798333565034813</v>
      </c>
      <c r="CZ82" s="65">
        <f t="shared" si="122"/>
        <v>24.456441646374806</v>
      </c>
      <c r="DA82" s="65">
        <f t="shared" si="122"/>
        <v>24.114269976438436</v>
      </c>
      <c r="DB82" s="65">
        <f t="shared" si="122"/>
        <v>23.771818385208409</v>
      </c>
      <c r="DC82" s="65">
        <f t="shared" si="122"/>
        <v>23.429086702575788</v>
      </c>
      <c r="DD82" s="65">
        <f t="shared" si="122"/>
        <v>23.086074758339986</v>
      </c>
      <c r="DE82" s="65">
        <f t="shared" si="122"/>
        <v>22.742782382208677</v>
      </c>
      <c r="DF82" s="65">
        <f t="shared" si="122"/>
        <v>22.399209403797784</v>
      </c>
      <c r="DG82" s="65">
        <f t="shared" si="122"/>
        <v>22.055355652631402</v>
      </c>
      <c r="DH82" s="65">
        <f t="shared" si="122"/>
        <v>21.711220958141798</v>
      </c>
      <c r="DI82" s="65">
        <f t="shared" si="122"/>
        <v>21.366805149669311</v>
      </c>
      <c r="DJ82" s="65">
        <f t="shared" si="122"/>
        <v>21.022108056462336</v>
      </c>
      <c r="DK82" s="65">
        <f t="shared" si="122"/>
        <v>20.677129507677279</v>
      </c>
      <c r="DL82" s="65">
        <f t="shared" si="122"/>
        <v>20.331869332378488</v>
      </c>
      <c r="DM82" s="65">
        <f t="shared" si="122"/>
        <v>19.98632735953824</v>
      </c>
      <c r="DN82" s="65">
        <f t="shared" si="122"/>
        <v>19.640503418036666</v>
      </c>
      <c r="DO82" s="65">
        <f t="shared" si="122"/>
        <v>19.294397336661721</v>
      </c>
      <c r="DP82" s="65">
        <f t="shared" si="122"/>
        <v>18.94800894410912</v>
      </c>
    </row>
    <row r="83" spans="1:120" x14ac:dyDescent="0.25">
      <c r="A83" s="65" t="str">
        <f t="shared" si="69"/>
        <v>09_ROK</v>
      </c>
      <c r="B83" s="65" t="str">
        <f t="shared" si="69"/>
        <v>16_3_municipal_solid_waste_renewable</v>
      </c>
      <c r="C83" s="65" t="str">
        <f t="shared" si="69"/>
        <v>16_3_msw_ren</v>
      </c>
      <c r="D83" s="66" t="s">
        <v>171</v>
      </c>
      <c r="E83" s="66">
        <f t="shared" si="70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1"/>
        <v>09_ROK</v>
      </c>
      <c r="BL83" s="65" t="str">
        <f t="shared" si="72"/>
        <v>d_ind_cem_16_3_msw_ren</v>
      </c>
      <c r="BM83" s="65"/>
      <c r="BN83" s="65"/>
      <c r="BO83" s="65">
        <f t="shared" ref="BO83:CV83" si="123">BO$49*BO40</f>
        <v>0</v>
      </c>
      <c r="BP83" s="65">
        <f t="shared" si="123"/>
        <v>0</v>
      </c>
      <c r="BQ83" s="65">
        <f t="shared" si="123"/>
        <v>0</v>
      </c>
      <c r="BR83" s="65">
        <f t="shared" si="123"/>
        <v>0</v>
      </c>
      <c r="BS83" s="65">
        <f t="shared" si="123"/>
        <v>0</v>
      </c>
      <c r="BT83" s="65">
        <f t="shared" si="123"/>
        <v>0</v>
      </c>
      <c r="BU83" s="65">
        <f t="shared" si="123"/>
        <v>0</v>
      </c>
      <c r="BV83" s="65">
        <f t="shared" si="123"/>
        <v>0</v>
      </c>
      <c r="BW83" s="65">
        <f t="shared" si="123"/>
        <v>0</v>
      </c>
      <c r="BX83" s="65">
        <f t="shared" si="123"/>
        <v>0</v>
      </c>
      <c r="BY83" s="65">
        <f t="shared" si="123"/>
        <v>0</v>
      </c>
      <c r="BZ83" s="65">
        <f t="shared" si="123"/>
        <v>0</v>
      </c>
      <c r="CA83" s="65">
        <f t="shared" si="123"/>
        <v>0</v>
      </c>
      <c r="CB83" s="65">
        <f t="shared" si="123"/>
        <v>0</v>
      </c>
      <c r="CC83" s="65">
        <f t="shared" si="123"/>
        <v>0</v>
      </c>
      <c r="CD83" s="65">
        <f t="shared" si="123"/>
        <v>0</v>
      </c>
      <c r="CE83" s="65">
        <f t="shared" si="123"/>
        <v>0</v>
      </c>
      <c r="CF83" s="65">
        <f t="shared" si="123"/>
        <v>0</v>
      </c>
      <c r="CG83" s="65">
        <f t="shared" si="123"/>
        <v>0</v>
      </c>
      <c r="CH83" s="65">
        <f t="shared" si="123"/>
        <v>0</v>
      </c>
      <c r="CI83" s="65">
        <f t="shared" si="123"/>
        <v>0</v>
      </c>
      <c r="CJ83" s="65">
        <f t="shared" si="123"/>
        <v>0</v>
      </c>
      <c r="CK83" s="65">
        <f t="shared" si="123"/>
        <v>0</v>
      </c>
      <c r="CL83" s="65">
        <f t="shared" si="123"/>
        <v>0</v>
      </c>
      <c r="CM83" s="65">
        <f t="shared" si="123"/>
        <v>0</v>
      </c>
      <c r="CN83" s="65">
        <f t="shared" si="123"/>
        <v>0</v>
      </c>
      <c r="CO83" s="65">
        <f t="shared" si="123"/>
        <v>0</v>
      </c>
      <c r="CP83" s="65">
        <f t="shared" si="123"/>
        <v>0</v>
      </c>
      <c r="CQ83" s="65">
        <f t="shared" si="123"/>
        <v>0</v>
      </c>
      <c r="CR83" s="65">
        <f t="shared" si="123"/>
        <v>0</v>
      </c>
      <c r="CS83" s="65">
        <f t="shared" si="123"/>
        <v>0</v>
      </c>
      <c r="CT83" s="65">
        <f t="shared" si="123"/>
        <v>0</v>
      </c>
      <c r="CU83" s="65">
        <f t="shared" si="123"/>
        <v>0</v>
      </c>
      <c r="CV83" s="65">
        <f t="shared" si="123"/>
        <v>0</v>
      </c>
      <c r="CW83" s="65">
        <f t="shared" ref="CW83:DP83" si="124">CW$49*CW40</f>
        <v>0</v>
      </c>
      <c r="CX83" s="65">
        <f t="shared" si="124"/>
        <v>0</v>
      </c>
      <c r="CY83" s="65">
        <f t="shared" si="124"/>
        <v>0</v>
      </c>
      <c r="CZ83" s="65">
        <f t="shared" si="124"/>
        <v>0</v>
      </c>
      <c r="DA83" s="65">
        <f t="shared" si="124"/>
        <v>0</v>
      </c>
      <c r="DB83" s="65">
        <f t="shared" si="124"/>
        <v>0</v>
      </c>
      <c r="DC83" s="65">
        <f t="shared" si="124"/>
        <v>0</v>
      </c>
      <c r="DD83" s="65">
        <f t="shared" si="124"/>
        <v>0</v>
      </c>
      <c r="DE83" s="65">
        <f t="shared" si="124"/>
        <v>0</v>
      </c>
      <c r="DF83" s="65">
        <f t="shared" si="124"/>
        <v>0</v>
      </c>
      <c r="DG83" s="65">
        <f t="shared" si="124"/>
        <v>0</v>
      </c>
      <c r="DH83" s="65">
        <f t="shared" si="124"/>
        <v>0</v>
      </c>
      <c r="DI83" s="65">
        <f t="shared" si="124"/>
        <v>0</v>
      </c>
      <c r="DJ83" s="65">
        <f t="shared" si="124"/>
        <v>0</v>
      </c>
      <c r="DK83" s="65">
        <f t="shared" si="124"/>
        <v>0</v>
      </c>
      <c r="DL83" s="65">
        <f t="shared" si="124"/>
        <v>0</v>
      </c>
      <c r="DM83" s="65">
        <f t="shared" si="124"/>
        <v>0</v>
      </c>
      <c r="DN83" s="65">
        <f t="shared" si="124"/>
        <v>0</v>
      </c>
      <c r="DO83" s="65">
        <f t="shared" si="124"/>
        <v>0</v>
      </c>
      <c r="DP83" s="65">
        <f t="shared" si="124"/>
        <v>0</v>
      </c>
    </row>
    <row r="84" spans="1:120" x14ac:dyDescent="0.25">
      <c r="A84" s="65" t="str">
        <f t="shared" si="69"/>
        <v>09_ROK</v>
      </c>
      <c r="B84" s="65" t="str">
        <f t="shared" si="69"/>
        <v>16_4_municipal_solid_waste_nonrenewable</v>
      </c>
      <c r="C84" s="65" t="str">
        <f t="shared" si="69"/>
        <v>16_4_msw_nonr</v>
      </c>
      <c r="D84" s="66" t="s">
        <v>171</v>
      </c>
      <c r="E84" s="66">
        <f t="shared" si="70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1"/>
        <v>09_ROK</v>
      </c>
      <c r="BL84" s="65" t="str">
        <f t="shared" si="72"/>
        <v>d_ind_cem_16_4_msw_nonr</v>
      </c>
      <c r="BM84" s="65"/>
      <c r="BN84" s="65"/>
      <c r="BO84" s="65">
        <f t="shared" ref="BO84:CV84" si="125">BO$49*BO41</f>
        <v>0</v>
      </c>
      <c r="BP84" s="65">
        <f t="shared" si="125"/>
        <v>0</v>
      </c>
      <c r="BQ84" s="65">
        <f t="shared" si="125"/>
        <v>0</v>
      </c>
      <c r="BR84" s="65">
        <f t="shared" si="125"/>
        <v>0</v>
      </c>
      <c r="BS84" s="65">
        <f t="shared" si="125"/>
        <v>0</v>
      </c>
      <c r="BT84" s="65">
        <f t="shared" si="125"/>
        <v>0</v>
      </c>
      <c r="BU84" s="65">
        <f t="shared" si="125"/>
        <v>0</v>
      </c>
      <c r="BV84" s="65">
        <f t="shared" si="125"/>
        <v>0</v>
      </c>
      <c r="BW84" s="65">
        <f t="shared" si="125"/>
        <v>0</v>
      </c>
      <c r="BX84" s="65">
        <f t="shared" si="125"/>
        <v>0</v>
      </c>
      <c r="BY84" s="65">
        <f t="shared" si="125"/>
        <v>0</v>
      </c>
      <c r="BZ84" s="65">
        <f t="shared" si="125"/>
        <v>0</v>
      </c>
      <c r="CA84" s="65">
        <f t="shared" si="125"/>
        <v>0</v>
      </c>
      <c r="CB84" s="65">
        <f t="shared" si="125"/>
        <v>0</v>
      </c>
      <c r="CC84" s="65">
        <f t="shared" si="125"/>
        <v>0</v>
      </c>
      <c r="CD84" s="65">
        <f t="shared" si="125"/>
        <v>0</v>
      </c>
      <c r="CE84" s="65">
        <f t="shared" si="125"/>
        <v>0</v>
      </c>
      <c r="CF84" s="65">
        <f t="shared" si="125"/>
        <v>0</v>
      </c>
      <c r="CG84" s="65">
        <f t="shared" si="125"/>
        <v>0</v>
      </c>
      <c r="CH84" s="65">
        <f t="shared" si="125"/>
        <v>0</v>
      </c>
      <c r="CI84" s="65">
        <f t="shared" si="125"/>
        <v>0</v>
      </c>
      <c r="CJ84" s="65">
        <f t="shared" si="125"/>
        <v>0</v>
      </c>
      <c r="CK84" s="65">
        <f t="shared" si="125"/>
        <v>0</v>
      </c>
      <c r="CL84" s="65">
        <f t="shared" si="125"/>
        <v>0</v>
      </c>
      <c r="CM84" s="65">
        <f t="shared" si="125"/>
        <v>0</v>
      </c>
      <c r="CN84" s="65">
        <f t="shared" si="125"/>
        <v>0</v>
      </c>
      <c r="CO84" s="65">
        <f t="shared" si="125"/>
        <v>0</v>
      </c>
      <c r="CP84" s="65">
        <f t="shared" si="125"/>
        <v>0</v>
      </c>
      <c r="CQ84" s="65">
        <f t="shared" si="125"/>
        <v>0</v>
      </c>
      <c r="CR84" s="65">
        <f t="shared" si="125"/>
        <v>0</v>
      </c>
      <c r="CS84" s="65">
        <f t="shared" si="125"/>
        <v>0</v>
      </c>
      <c r="CT84" s="65">
        <f t="shared" si="125"/>
        <v>0</v>
      </c>
      <c r="CU84" s="65">
        <f t="shared" si="125"/>
        <v>0</v>
      </c>
      <c r="CV84" s="65">
        <f t="shared" si="125"/>
        <v>0</v>
      </c>
      <c r="CW84" s="65">
        <f t="shared" ref="CW84:DP84" si="126">CW$49*CW41</f>
        <v>0</v>
      </c>
      <c r="CX84" s="65">
        <f t="shared" si="126"/>
        <v>0</v>
      </c>
      <c r="CY84" s="65">
        <f t="shared" si="126"/>
        <v>0</v>
      </c>
      <c r="CZ84" s="65">
        <f t="shared" si="126"/>
        <v>0</v>
      </c>
      <c r="DA84" s="65">
        <f t="shared" si="126"/>
        <v>0</v>
      </c>
      <c r="DB84" s="65">
        <f t="shared" si="126"/>
        <v>0</v>
      </c>
      <c r="DC84" s="65">
        <f t="shared" si="126"/>
        <v>0</v>
      </c>
      <c r="DD84" s="65">
        <f t="shared" si="126"/>
        <v>0</v>
      </c>
      <c r="DE84" s="65">
        <f t="shared" si="126"/>
        <v>0</v>
      </c>
      <c r="DF84" s="65">
        <f t="shared" si="126"/>
        <v>0</v>
      </c>
      <c r="DG84" s="65">
        <f t="shared" si="126"/>
        <v>0</v>
      </c>
      <c r="DH84" s="65">
        <f t="shared" si="126"/>
        <v>0</v>
      </c>
      <c r="DI84" s="65">
        <f t="shared" si="126"/>
        <v>0</v>
      </c>
      <c r="DJ84" s="65">
        <f t="shared" si="126"/>
        <v>0</v>
      </c>
      <c r="DK84" s="65">
        <f t="shared" si="126"/>
        <v>0</v>
      </c>
      <c r="DL84" s="65">
        <f t="shared" si="126"/>
        <v>0</v>
      </c>
      <c r="DM84" s="65">
        <f t="shared" si="126"/>
        <v>0</v>
      </c>
      <c r="DN84" s="65">
        <f t="shared" si="126"/>
        <v>0</v>
      </c>
      <c r="DO84" s="65">
        <f t="shared" si="126"/>
        <v>0</v>
      </c>
      <c r="DP84" s="65">
        <f t="shared" si="126"/>
        <v>0</v>
      </c>
    </row>
    <row r="85" spans="1:120" x14ac:dyDescent="0.25">
      <c r="A85" s="65" t="str">
        <f t="shared" si="69"/>
        <v>09_ROK</v>
      </c>
      <c r="B85" s="65" t="str">
        <f t="shared" si="69"/>
        <v>16_5_biogasoline</v>
      </c>
      <c r="C85" s="65" t="str">
        <f t="shared" si="69"/>
        <v>16_5_biogasoline</v>
      </c>
      <c r="D85" s="66" t="s">
        <v>171</v>
      </c>
      <c r="E85" s="66">
        <f t="shared" si="70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1"/>
        <v>09_ROK</v>
      </c>
      <c r="BL85" s="65" t="str">
        <f t="shared" si="72"/>
        <v>d_ind_cem_16_5_biogasoline</v>
      </c>
      <c r="BM85" s="65"/>
      <c r="BN85" s="65"/>
      <c r="BO85" s="65">
        <f t="shared" ref="BO85:CV85" si="127">BO$49*BO42</f>
        <v>0</v>
      </c>
      <c r="BP85" s="65">
        <f t="shared" si="127"/>
        <v>0</v>
      </c>
      <c r="BQ85" s="65">
        <f t="shared" si="127"/>
        <v>0</v>
      </c>
      <c r="BR85" s="65">
        <f t="shared" si="127"/>
        <v>0</v>
      </c>
      <c r="BS85" s="65">
        <f t="shared" si="127"/>
        <v>0</v>
      </c>
      <c r="BT85" s="65">
        <f t="shared" si="127"/>
        <v>0</v>
      </c>
      <c r="BU85" s="65">
        <f t="shared" si="127"/>
        <v>0</v>
      </c>
      <c r="BV85" s="65">
        <f t="shared" si="127"/>
        <v>0</v>
      </c>
      <c r="BW85" s="65">
        <f t="shared" si="127"/>
        <v>0</v>
      </c>
      <c r="BX85" s="65">
        <f t="shared" si="127"/>
        <v>0</v>
      </c>
      <c r="BY85" s="65">
        <f t="shared" si="127"/>
        <v>0</v>
      </c>
      <c r="BZ85" s="65">
        <f t="shared" si="127"/>
        <v>0</v>
      </c>
      <c r="CA85" s="65">
        <f t="shared" si="127"/>
        <v>0</v>
      </c>
      <c r="CB85" s="65">
        <f t="shared" si="127"/>
        <v>0</v>
      </c>
      <c r="CC85" s="65">
        <f t="shared" si="127"/>
        <v>0</v>
      </c>
      <c r="CD85" s="65">
        <f t="shared" si="127"/>
        <v>0</v>
      </c>
      <c r="CE85" s="65">
        <f t="shared" si="127"/>
        <v>0</v>
      </c>
      <c r="CF85" s="65">
        <f t="shared" si="127"/>
        <v>0</v>
      </c>
      <c r="CG85" s="65">
        <f t="shared" si="127"/>
        <v>0</v>
      </c>
      <c r="CH85" s="65">
        <f t="shared" si="127"/>
        <v>0</v>
      </c>
      <c r="CI85" s="65">
        <f t="shared" si="127"/>
        <v>0</v>
      </c>
      <c r="CJ85" s="65">
        <f t="shared" si="127"/>
        <v>0</v>
      </c>
      <c r="CK85" s="65">
        <f t="shared" si="127"/>
        <v>0</v>
      </c>
      <c r="CL85" s="65">
        <f t="shared" si="127"/>
        <v>0</v>
      </c>
      <c r="CM85" s="65">
        <f t="shared" si="127"/>
        <v>0</v>
      </c>
      <c r="CN85" s="65">
        <f t="shared" si="127"/>
        <v>0</v>
      </c>
      <c r="CO85" s="65">
        <f t="shared" si="127"/>
        <v>0</v>
      </c>
      <c r="CP85" s="65">
        <f t="shared" si="127"/>
        <v>0</v>
      </c>
      <c r="CQ85" s="65">
        <f t="shared" si="127"/>
        <v>0</v>
      </c>
      <c r="CR85" s="65">
        <f t="shared" si="127"/>
        <v>0</v>
      </c>
      <c r="CS85" s="65">
        <f t="shared" si="127"/>
        <v>0</v>
      </c>
      <c r="CT85" s="65">
        <f t="shared" si="127"/>
        <v>0</v>
      </c>
      <c r="CU85" s="65">
        <f t="shared" si="127"/>
        <v>0</v>
      </c>
      <c r="CV85" s="65">
        <f t="shared" si="127"/>
        <v>0</v>
      </c>
      <c r="CW85" s="65">
        <f t="shared" ref="CW85:DP85" si="128">CW$49*CW42</f>
        <v>0</v>
      </c>
      <c r="CX85" s="65">
        <f t="shared" si="128"/>
        <v>0</v>
      </c>
      <c r="CY85" s="65">
        <f t="shared" si="128"/>
        <v>0</v>
      </c>
      <c r="CZ85" s="65">
        <f t="shared" si="128"/>
        <v>0</v>
      </c>
      <c r="DA85" s="65">
        <f t="shared" si="128"/>
        <v>0</v>
      </c>
      <c r="DB85" s="65">
        <f t="shared" si="128"/>
        <v>0</v>
      </c>
      <c r="DC85" s="65">
        <f t="shared" si="128"/>
        <v>0</v>
      </c>
      <c r="DD85" s="65">
        <f t="shared" si="128"/>
        <v>0</v>
      </c>
      <c r="DE85" s="65">
        <f t="shared" si="128"/>
        <v>0</v>
      </c>
      <c r="DF85" s="65">
        <f t="shared" si="128"/>
        <v>0</v>
      </c>
      <c r="DG85" s="65">
        <f t="shared" si="128"/>
        <v>0</v>
      </c>
      <c r="DH85" s="65">
        <f t="shared" si="128"/>
        <v>0</v>
      </c>
      <c r="DI85" s="65">
        <f t="shared" si="128"/>
        <v>0</v>
      </c>
      <c r="DJ85" s="65">
        <f t="shared" si="128"/>
        <v>0</v>
      </c>
      <c r="DK85" s="65">
        <f t="shared" si="128"/>
        <v>0</v>
      </c>
      <c r="DL85" s="65">
        <f t="shared" si="128"/>
        <v>0</v>
      </c>
      <c r="DM85" s="65">
        <f t="shared" si="128"/>
        <v>0</v>
      </c>
      <c r="DN85" s="65">
        <f t="shared" si="128"/>
        <v>0</v>
      </c>
      <c r="DO85" s="65">
        <f t="shared" si="128"/>
        <v>0</v>
      </c>
      <c r="DP85" s="65">
        <f t="shared" si="128"/>
        <v>0</v>
      </c>
    </row>
    <row r="86" spans="1:120" x14ac:dyDescent="0.25">
      <c r="A86" s="65" t="str">
        <f t="shared" si="69"/>
        <v>09_ROK</v>
      </c>
      <c r="B86" s="65" t="str">
        <f t="shared" si="69"/>
        <v>16_6_biodiesel</v>
      </c>
      <c r="C86" s="65" t="str">
        <f t="shared" si="69"/>
        <v>16_6_biodiesel</v>
      </c>
      <c r="D86" s="66" t="s">
        <v>171</v>
      </c>
      <c r="E86" s="66">
        <f t="shared" si="70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1"/>
        <v>09_ROK</v>
      </c>
      <c r="BL86" s="65" t="str">
        <f t="shared" si="72"/>
        <v>d_ind_cem_16_6_biodiesel</v>
      </c>
      <c r="BM86" s="65"/>
      <c r="BN86" s="65"/>
      <c r="BO86" s="65">
        <f t="shared" ref="BO86:CV86" si="129">BO$49*BO43</f>
        <v>0</v>
      </c>
      <c r="BP86" s="65">
        <f t="shared" si="129"/>
        <v>0</v>
      </c>
      <c r="BQ86" s="65">
        <f t="shared" si="129"/>
        <v>0</v>
      </c>
      <c r="BR86" s="65">
        <f t="shared" si="129"/>
        <v>0</v>
      </c>
      <c r="BS86" s="65">
        <f t="shared" si="129"/>
        <v>0</v>
      </c>
      <c r="BT86" s="65">
        <f t="shared" si="129"/>
        <v>0</v>
      </c>
      <c r="BU86" s="65">
        <f t="shared" si="129"/>
        <v>0</v>
      </c>
      <c r="BV86" s="65">
        <f t="shared" si="129"/>
        <v>0</v>
      </c>
      <c r="BW86" s="65">
        <f t="shared" si="129"/>
        <v>0</v>
      </c>
      <c r="BX86" s="65">
        <f t="shared" si="129"/>
        <v>0</v>
      </c>
      <c r="BY86" s="65">
        <f t="shared" si="129"/>
        <v>0</v>
      </c>
      <c r="BZ86" s="65">
        <f t="shared" si="129"/>
        <v>0</v>
      </c>
      <c r="CA86" s="65">
        <f t="shared" si="129"/>
        <v>0</v>
      </c>
      <c r="CB86" s="65">
        <f t="shared" si="129"/>
        <v>0</v>
      </c>
      <c r="CC86" s="65">
        <f t="shared" si="129"/>
        <v>0</v>
      </c>
      <c r="CD86" s="65">
        <f t="shared" si="129"/>
        <v>0</v>
      </c>
      <c r="CE86" s="65">
        <f t="shared" si="129"/>
        <v>0</v>
      </c>
      <c r="CF86" s="65">
        <f t="shared" si="129"/>
        <v>0</v>
      </c>
      <c r="CG86" s="65">
        <f t="shared" si="129"/>
        <v>0</v>
      </c>
      <c r="CH86" s="65">
        <f t="shared" si="129"/>
        <v>0</v>
      </c>
      <c r="CI86" s="65">
        <f t="shared" si="129"/>
        <v>0</v>
      </c>
      <c r="CJ86" s="65">
        <f t="shared" si="129"/>
        <v>0</v>
      </c>
      <c r="CK86" s="65">
        <f t="shared" si="129"/>
        <v>0</v>
      </c>
      <c r="CL86" s="65">
        <f t="shared" si="129"/>
        <v>0</v>
      </c>
      <c r="CM86" s="65">
        <f t="shared" si="129"/>
        <v>0</v>
      </c>
      <c r="CN86" s="65">
        <f t="shared" si="129"/>
        <v>0</v>
      </c>
      <c r="CO86" s="65">
        <f t="shared" si="129"/>
        <v>0</v>
      </c>
      <c r="CP86" s="65">
        <f t="shared" si="129"/>
        <v>0</v>
      </c>
      <c r="CQ86" s="65">
        <f t="shared" si="129"/>
        <v>0</v>
      </c>
      <c r="CR86" s="65">
        <f t="shared" si="129"/>
        <v>0</v>
      </c>
      <c r="CS86" s="65">
        <f t="shared" si="129"/>
        <v>0</v>
      </c>
      <c r="CT86" s="65">
        <f t="shared" si="129"/>
        <v>0</v>
      </c>
      <c r="CU86" s="65">
        <f t="shared" si="129"/>
        <v>0</v>
      </c>
      <c r="CV86" s="65">
        <f t="shared" si="129"/>
        <v>0</v>
      </c>
      <c r="CW86" s="65">
        <f t="shared" ref="CW86:DP86" si="130">CW$49*CW43</f>
        <v>0</v>
      </c>
      <c r="CX86" s="65">
        <f t="shared" si="130"/>
        <v>0</v>
      </c>
      <c r="CY86" s="65">
        <f t="shared" si="130"/>
        <v>0</v>
      </c>
      <c r="CZ86" s="65">
        <f t="shared" si="130"/>
        <v>0</v>
      </c>
      <c r="DA86" s="65">
        <f t="shared" si="130"/>
        <v>0</v>
      </c>
      <c r="DB86" s="65">
        <f t="shared" si="130"/>
        <v>0</v>
      </c>
      <c r="DC86" s="65">
        <f t="shared" si="130"/>
        <v>0</v>
      </c>
      <c r="DD86" s="65">
        <f t="shared" si="130"/>
        <v>0</v>
      </c>
      <c r="DE86" s="65">
        <f t="shared" si="130"/>
        <v>0</v>
      </c>
      <c r="DF86" s="65">
        <f t="shared" si="130"/>
        <v>0</v>
      </c>
      <c r="DG86" s="65">
        <f t="shared" si="130"/>
        <v>0</v>
      </c>
      <c r="DH86" s="65">
        <f t="shared" si="130"/>
        <v>0</v>
      </c>
      <c r="DI86" s="65">
        <f t="shared" si="130"/>
        <v>0</v>
      </c>
      <c r="DJ86" s="65">
        <f t="shared" si="130"/>
        <v>0</v>
      </c>
      <c r="DK86" s="65">
        <f t="shared" si="130"/>
        <v>0</v>
      </c>
      <c r="DL86" s="65">
        <f t="shared" si="130"/>
        <v>0</v>
      </c>
      <c r="DM86" s="65">
        <f t="shared" si="130"/>
        <v>0</v>
      </c>
      <c r="DN86" s="65">
        <f t="shared" si="130"/>
        <v>0</v>
      </c>
      <c r="DO86" s="65">
        <f t="shared" si="130"/>
        <v>0</v>
      </c>
      <c r="DP86" s="65">
        <f t="shared" si="130"/>
        <v>0</v>
      </c>
    </row>
    <row r="87" spans="1:120" x14ac:dyDescent="0.25">
      <c r="A87" s="65" t="str">
        <f t="shared" si="69"/>
        <v>09_ROK</v>
      </c>
      <c r="B87" s="65" t="str">
        <f t="shared" si="69"/>
        <v>16_8_other_liquid_biofuels</v>
      </c>
      <c r="C87" s="65" t="str">
        <f t="shared" si="69"/>
        <v>16_8_oth_liquid_biofuel</v>
      </c>
      <c r="D87" s="66" t="s">
        <v>171</v>
      </c>
      <c r="E87" s="66">
        <f t="shared" si="70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1"/>
        <v>09_ROK</v>
      </c>
      <c r="BL87" s="65" t="str">
        <f t="shared" si="72"/>
        <v>d_ind_cem_16_8_oth_liquid_biofuel</v>
      </c>
      <c r="BM87" s="65"/>
      <c r="BN87" s="65"/>
      <c r="BO87" s="65">
        <f t="shared" ref="BO87:CV87" si="131">BO$49*BO44</f>
        <v>0</v>
      </c>
      <c r="BP87" s="65">
        <f t="shared" si="131"/>
        <v>0</v>
      </c>
      <c r="BQ87" s="65">
        <f t="shared" si="131"/>
        <v>0</v>
      </c>
      <c r="BR87" s="65">
        <f t="shared" si="131"/>
        <v>0</v>
      </c>
      <c r="BS87" s="65">
        <f t="shared" si="131"/>
        <v>0</v>
      </c>
      <c r="BT87" s="65">
        <f t="shared" si="131"/>
        <v>0</v>
      </c>
      <c r="BU87" s="65">
        <f t="shared" si="131"/>
        <v>0</v>
      </c>
      <c r="BV87" s="65">
        <f t="shared" si="131"/>
        <v>0</v>
      </c>
      <c r="BW87" s="65">
        <f t="shared" si="131"/>
        <v>0</v>
      </c>
      <c r="BX87" s="65">
        <f t="shared" si="131"/>
        <v>0</v>
      </c>
      <c r="BY87" s="65">
        <f t="shared" si="131"/>
        <v>0</v>
      </c>
      <c r="BZ87" s="65">
        <f t="shared" si="131"/>
        <v>0</v>
      </c>
      <c r="CA87" s="65">
        <f t="shared" si="131"/>
        <v>0</v>
      </c>
      <c r="CB87" s="65">
        <f t="shared" si="131"/>
        <v>0</v>
      </c>
      <c r="CC87" s="65">
        <f t="shared" si="131"/>
        <v>0</v>
      </c>
      <c r="CD87" s="65">
        <f t="shared" si="131"/>
        <v>0</v>
      </c>
      <c r="CE87" s="65">
        <f t="shared" si="131"/>
        <v>0</v>
      </c>
      <c r="CF87" s="65">
        <f t="shared" si="131"/>
        <v>0</v>
      </c>
      <c r="CG87" s="65">
        <f t="shared" si="131"/>
        <v>0</v>
      </c>
      <c r="CH87" s="65">
        <f t="shared" si="131"/>
        <v>0</v>
      </c>
      <c r="CI87" s="65">
        <f t="shared" si="131"/>
        <v>0</v>
      </c>
      <c r="CJ87" s="65">
        <f t="shared" si="131"/>
        <v>0</v>
      </c>
      <c r="CK87" s="65">
        <f t="shared" si="131"/>
        <v>0</v>
      </c>
      <c r="CL87" s="65">
        <f t="shared" si="131"/>
        <v>0</v>
      </c>
      <c r="CM87" s="65">
        <f t="shared" si="131"/>
        <v>0</v>
      </c>
      <c r="CN87" s="65">
        <f t="shared" si="131"/>
        <v>0</v>
      </c>
      <c r="CO87" s="65">
        <f t="shared" si="131"/>
        <v>0</v>
      </c>
      <c r="CP87" s="65">
        <f t="shared" si="131"/>
        <v>0</v>
      </c>
      <c r="CQ87" s="65">
        <f t="shared" si="131"/>
        <v>0</v>
      </c>
      <c r="CR87" s="65">
        <f t="shared" si="131"/>
        <v>0</v>
      </c>
      <c r="CS87" s="65">
        <f t="shared" si="131"/>
        <v>0</v>
      </c>
      <c r="CT87" s="65">
        <f t="shared" si="131"/>
        <v>0</v>
      </c>
      <c r="CU87" s="65">
        <f t="shared" si="131"/>
        <v>0</v>
      </c>
      <c r="CV87" s="65">
        <f t="shared" si="131"/>
        <v>0</v>
      </c>
      <c r="CW87" s="65">
        <f t="shared" ref="CW87:DP87" si="132">CW$49*CW44</f>
        <v>0</v>
      </c>
      <c r="CX87" s="65">
        <f t="shared" si="132"/>
        <v>0</v>
      </c>
      <c r="CY87" s="65">
        <f t="shared" si="132"/>
        <v>0</v>
      </c>
      <c r="CZ87" s="65">
        <f t="shared" si="132"/>
        <v>0</v>
      </c>
      <c r="DA87" s="65">
        <f t="shared" si="132"/>
        <v>0</v>
      </c>
      <c r="DB87" s="65">
        <f t="shared" si="132"/>
        <v>0</v>
      </c>
      <c r="DC87" s="65">
        <f t="shared" si="132"/>
        <v>0</v>
      </c>
      <c r="DD87" s="65">
        <f t="shared" si="132"/>
        <v>0</v>
      </c>
      <c r="DE87" s="65">
        <f t="shared" si="132"/>
        <v>0</v>
      </c>
      <c r="DF87" s="65">
        <f t="shared" si="132"/>
        <v>0</v>
      </c>
      <c r="DG87" s="65">
        <f t="shared" si="132"/>
        <v>0</v>
      </c>
      <c r="DH87" s="65">
        <f t="shared" si="132"/>
        <v>0</v>
      </c>
      <c r="DI87" s="65">
        <f t="shared" si="132"/>
        <v>0</v>
      </c>
      <c r="DJ87" s="65">
        <f t="shared" si="132"/>
        <v>0</v>
      </c>
      <c r="DK87" s="65">
        <f t="shared" si="132"/>
        <v>0</v>
      </c>
      <c r="DL87" s="65">
        <f t="shared" si="132"/>
        <v>0</v>
      </c>
      <c r="DM87" s="65">
        <f t="shared" si="132"/>
        <v>0</v>
      </c>
      <c r="DN87" s="65">
        <f t="shared" si="132"/>
        <v>0</v>
      </c>
      <c r="DO87" s="65">
        <f t="shared" si="132"/>
        <v>0</v>
      </c>
      <c r="DP87" s="65">
        <f t="shared" si="132"/>
        <v>0</v>
      </c>
    </row>
    <row r="88" spans="1:120" x14ac:dyDescent="0.25">
      <c r="A88" s="65" t="str">
        <f t="shared" si="69"/>
        <v>09_ROK</v>
      </c>
      <c r="B88" s="65" t="str">
        <f t="shared" si="69"/>
        <v>17_electricity</v>
      </c>
      <c r="C88" s="65" t="str">
        <f t="shared" si="69"/>
        <v>17_electricity</v>
      </c>
      <c r="D88" s="66" t="s">
        <v>171</v>
      </c>
      <c r="E88" s="66">
        <f t="shared" si="70"/>
        <v>46.381161059999997</v>
      </c>
      <c r="F88" s="66">
        <v>46.444130532000003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1"/>
        <v>09_ROK</v>
      </c>
      <c r="BL88" s="65" t="str">
        <f t="shared" si="72"/>
        <v>d_ind_cem_17_electricity</v>
      </c>
      <c r="BM88" s="65"/>
      <c r="BN88" s="65"/>
      <c r="BO88" s="65">
        <f t="shared" ref="BO88:CV88" si="133">BO$49*BO45</f>
        <v>46.381161059999997</v>
      </c>
      <c r="BP88" s="65">
        <f t="shared" si="133"/>
        <v>46.444130532000003</v>
      </c>
      <c r="BQ88" s="65">
        <f t="shared" si="133"/>
        <v>46.228905662759679</v>
      </c>
      <c r="BR88" s="65">
        <f t="shared" si="133"/>
        <v>44.156282239126092</v>
      </c>
      <c r="BS88" s="65">
        <f t="shared" si="133"/>
        <v>44.339250510644916</v>
      </c>
      <c r="BT88" s="65">
        <f t="shared" si="133"/>
        <v>44.502884067420482</v>
      </c>
      <c r="BU88" s="65">
        <f t="shared" si="133"/>
        <v>44.647774253609732</v>
      </c>
      <c r="BV88" s="65">
        <f t="shared" si="133"/>
        <v>44.77473945902215</v>
      </c>
      <c r="BW88" s="65">
        <f t="shared" si="133"/>
        <v>44.88502364785807</v>
      </c>
      <c r="BX88" s="65">
        <f t="shared" si="133"/>
        <v>44.980428770207858</v>
      </c>
      <c r="BY88" s="65">
        <f t="shared" si="133"/>
        <v>45.061317020133352</v>
      </c>
      <c r="BZ88" s="65">
        <f t="shared" si="133"/>
        <v>44.872895140151392</v>
      </c>
      <c r="CA88" s="65">
        <f t="shared" si="133"/>
        <v>44.67385193394886</v>
      </c>
      <c r="CB88" s="65">
        <f t="shared" si="133"/>
        <v>44.465983157947377</v>
      </c>
      <c r="CC88" s="65">
        <f t="shared" si="133"/>
        <v>44.42313760399535</v>
      </c>
      <c r="CD88" s="65">
        <f t="shared" si="133"/>
        <v>44.375222053436993</v>
      </c>
      <c r="CE88" s="65">
        <f t="shared" si="133"/>
        <v>44.321806240414055</v>
      </c>
      <c r="CF88" s="65">
        <f t="shared" si="133"/>
        <v>44.262683777296104</v>
      </c>
      <c r="CG88" s="65">
        <f t="shared" si="133"/>
        <v>44.199695114698585</v>
      </c>
      <c r="CH88" s="65">
        <f t="shared" si="133"/>
        <v>44.132122756025964</v>
      </c>
      <c r="CI88" s="65">
        <f t="shared" si="133"/>
        <v>44.060510747827372</v>
      </c>
      <c r="CJ88" s="65">
        <f t="shared" si="133"/>
        <v>43.986594813104759</v>
      </c>
      <c r="CK88" s="65">
        <f t="shared" si="133"/>
        <v>43.910309219200037</v>
      </c>
      <c r="CL88" s="65">
        <f t="shared" si="133"/>
        <v>43.777086369812416</v>
      </c>
      <c r="CM88" s="65">
        <f t="shared" si="133"/>
        <v>43.37297535518649</v>
      </c>
      <c r="CN88" s="65">
        <f t="shared" si="133"/>
        <v>42.915063625718936</v>
      </c>
      <c r="CO88" s="65">
        <f t="shared" si="133"/>
        <v>42.405381966875119</v>
      </c>
      <c r="CP88" s="65">
        <f t="shared" si="133"/>
        <v>41.845374860985814</v>
      </c>
      <c r="CQ88" s="65">
        <f t="shared" si="133"/>
        <v>41.236516712461423</v>
      </c>
      <c r="CR88" s="65">
        <f t="shared" si="133"/>
        <v>40.907633819221864</v>
      </c>
      <c r="CS88" s="65">
        <f t="shared" si="133"/>
        <v>40.523933038871711</v>
      </c>
      <c r="CT88" s="65">
        <f t="shared" si="133"/>
        <v>40.085215980240505</v>
      </c>
      <c r="CU88" s="65">
        <f t="shared" si="133"/>
        <v>39.592254393502422</v>
      </c>
      <c r="CV88" s="65">
        <f t="shared" si="133"/>
        <v>39.097956337845048</v>
      </c>
      <c r="CW88" s="65">
        <f t="shared" ref="CW88:DP88" si="134">CW$49*CW45</f>
        <v>38.581562164686382</v>
      </c>
      <c r="CX88" s="65">
        <f t="shared" si="134"/>
        <v>38.064745187636071</v>
      </c>
      <c r="CY88" s="65">
        <f t="shared" si="134"/>
        <v>37.547505149684298</v>
      </c>
      <c r="CZ88" s="65">
        <f t="shared" si="134"/>
        <v>37.029841793682735</v>
      </c>
      <c r="DA88" s="65">
        <f t="shared" si="134"/>
        <v>36.511754862344453</v>
      </c>
      <c r="DB88" s="65">
        <f t="shared" si="134"/>
        <v>35.993244098243885</v>
      </c>
      <c r="DC88" s="65">
        <f t="shared" si="134"/>
        <v>35.474309243816698</v>
      </c>
      <c r="DD88" s="65">
        <f t="shared" si="134"/>
        <v>34.95495004135978</v>
      </c>
      <c r="DE88" s="65">
        <f t="shared" si="134"/>
        <v>34.435166233031133</v>
      </c>
      <c r="DF88" s="65">
        <f t="shared" si="134"/>
        <v>33.914957560849849</v>
      </c>
      <c r="DG88" s="65">
        <f t="shared" si="134"/>
        <v>33.394323766695955</v>
      </c>
      <c r="DH88" s="65">
        <f t="shared" si="134"/>
        <v>32.873264592310456</v>
      </c>
      <c r="DI88" s="65">
        <f t="shared" si="134"/>
        <v>32.351779779295143</v>
      </c>
      <c r="DJ88" s="65">
        <f t="shared" si="134"/>
        <v>31.829869069112636</v>
      </c>
      <c r="DK88" s="65">
        <f t="shared" si="134"/>
        <v>31.307532203086236</v>
      </c>
      <c r="DL88" s="65">
        <f t="shared" si="134"/>
        <v>30.784768922399881</v>
      </c>
      <c r="DM88" s="65">
        <f t="shared" si="134"/>
        <v>30.261578968098082</v>
      </c>
      <c r="DN88" s="65">
        <f t="shared" si="134"/>
        <v>29.737962081085854</v>
      </c>
      <c r="DO88" s="65">
        <f t="shared" si="134"/>
        <v>29.213918002128626</v>
      </c>
      <c r="DP88" s="65">
        <f t="shared" si="134"/>
        <v>28.689446471852175</v>
      </c>
    </row>
    <row r="89" spans="1:120" x14ac:dyDescent="0.25">
      <c r="A89" s="65" t="str">
        <f t="shared" si="69"/>
        <v>09_ROK</v>
      </c>
      <c r="B89" s="65" t="str">
        <f t="shared" si="69"/>
        <v>18_heat</v>
      </c>
      <c r="C89" s="65" t="str">
        <f t="shared" si="69"/>
        <v>18_heat</v>
      </c>
      <c r="D89" s="66" t="s">
        <v>171</v>
      </c>
      <c r="E89" s="66">
        <f t="shared" si="70"/>
        <v>0.10781010000000001</v>
      </c>
      <c r="F89" s="66">
        <v>0.11639304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5">A89</f>
        <v>09_ROK</v>
      </c>
      <c r="BL89" s="65" t="str">
        <f t="shared" si="72"/>
        <v>d_ind_cem_18_heat</v>
      </c>
      <c r="BM89" s="65"/>
      <c r="BN89" s="65"/>
      <c r="BO89" s="65">
        <f t="shared" ref="BO89:CV89" si="136">BO$49*BO46</f>
        <v>0.10781010000000001</v>
      </c>
      <c r="BP89" s="65">
        <f t="shared" si="136"/>
        <v>0.11639304</v>
      </c>
      <c r="BQ89" s="65">
        <f t="shared" si="136"/>
        <v>0.11585366771490094</v>
      </c>
      <c r="BR89" s="65">
        <f t="shared" si="136"/>
        <v>0.11065949272898518</v>
      </c>
      <c r="BS89" s="65">
        <f t="shared" si="136"/>
        <v>0.11111802716814211</v>
      </c>
      <c r="BT89" s="65">
        <f t="shared" si="136"/>
        <v>0.11152810712659882</v>
      </c>
      <c r="BU89" s="65">
        <f t="shared" si="136"/>
        <v>0.11189121456436456</v>
      </c>
      <c r="BV89" s="65">
        <f t="shared" si="136"/>
        <v>0.11220940043764718</v>
      </c>
      <c r="BW89" s="65">
        <f t="shared" si="136"/>
        <v>0.11248578222917845</v>
      </c>
      <c r="BX89" s="65">
        <f t="shared" si="136"/>
        <v>0.11272487578297451</v>
      </c>
      <c r="BY89" s="65">
        <f t="shared" si="136"/>
        <v>0.11292758878892949</v>
      </c>
      <c r="BZ89" s="65">
        <f t="shared" si="136"/>
        <v>0.11245538713153157</v>
      </c>
      <c r="CA89" s="65">
        <f t="shared" si="136"/>
        <v>0.1119565675046834</v>
      </c>
      <c r="CB89" s="65">
        <f t="shared" si="136"/>
        <v>0.11143563023052727</v>
      </c>
      <c r="CC89" s="65">
        <f t="shared" si="136"/>
        <v>0.11132825553715187</v>
      </c>
      <c r="CD89" s="65">
        <f t="shared" si="136"/>
        <v>0.11120817499029098</v>
      </c>
      <c r="CE89" s="65">
        <f t="shared" si="136"/>
        <v>0.1110743103061943</v>
      </c>
      <c r="CF89" s="65">
        <f t="shared" si="136"/>
        <v>0.11092614425946758</v>
      </c>
      <c r="CG89" s="65">
        <f t="shared" si="136"/>
        <v>0.11076828917979915</v>
      </c>
      <c r="CH89" s="65">
        <f t="shared" si="136"/>
        <v>0.11059894695817099</v>
      </c>
      <c r="CI89" s="65">
        <f t="shared" si="136"/>
        <v>0.11041948102266393</v>
      </c>
      <c r="CJ89" s="65">
        <f t="shared" si="136"/>
        <v>0.1102342412464369</v>
      </c>
      <c r="CK89" s="65">
        <f t="shared" si="136"/>
        <v>0.11004306289771836</v>
      </c>
      <c r="CL89" s="65">
        <f t="shared" si="136"/>
        <v>0.10970919482310765</v>
      </c>
      <c r="CM89" s="65">
        <f t="shared" si="136"/>
        <v>0.10869645739103562</v>
      </c>
      <c r="CN89" s="65">
        <f t="shared" si="136"/>
        <v>0.10754889067735443</v>
      </c>
      <c r="CO89" s="65">
        <f t="shared" si="136"/>
        <v>0.10627158400747931</v>
      </c>
      <c r="CP89" s="65">
        <f t="shared" si="136"/>
        <v>0.1048681573800576</v>
      </c>
      <c r="CQ89" s="65">
        <f t="shared" si="136"/>
        <v>0.10334230578107678</v>
      </c>
      <c r="CR89" s="65">
        <f t="shared" si="136"/>
        <v>0.10251809657940442</v>
      </c>
      <c r="CS89" s="65">
        <f t="shared" si="136"/>
        <v>0.10155650897374223</v>
      </c>
      <c r="CT89" s="65">
        <f t="shared" si="136"/>
        <v>0.10045704577852188</v>
      </c>
      <c r="CU89" s="65">
        <f t="shared" si="136"/>
        <v>9.922164106695909E-2</v>
      </c>
      <c r="CV89" s="65">
        <f t="shared" si="136"/>
        <v>9.7982887047774483E-2</v>
      </c>
      <c r="CW89" s="65">
        <f t="shared" ref="CW89:DP89" si="137">CW$49*CW46</f>
        <v>9.6688758231845598E-2</v>
      </c>
      <c r="CX89" s="65">
        <f t="shared" si="137"/>
        <v>9.5393569832505243E-2</v>
      </c>
      <c r="CY89" s="65">
        <f t="shared" si="137"/>
        <v>9.4097321205664372E-2</v>
      </c>
      <c r="CZ89" s="65">
        <f t="shared" si="137"/>
        <v>9.2800011706886884E-2</v>
      </c>
      <c r="DA89" s="65">
        <f t="shared" si="137"/>
        <v>9.1501640691389344E-2</v>
      </c>
      <c r="DB89" s="65">
        <f t="shared" si="137"/>
        <v>9.0202207514040761E-2</v>
      </c>
      <c r="DC89" s="65">
        <f t="shared" si="137"/>
        <v>8.8901711529362507E-2</v>
      </c>
      <c r="DD89" s="65">
        <f t="shared" si="137"/>
        <v>8.7600152091528147E-2</v>
      </c>
      <c r="DE89" s="65">
        <f t="shared" si="137"/>
        <v>8.6297528554363123E-2</v>
      </c>
      <c r="DF89" s="65">
        <f t="shared" si="137"/>
        <v>8.4993840271344753E-2</v>
      </c>
      <c r="DG89" s="65">
        <f t="shared" si="137"/>
        <v>8.3689086595601966E-2</v>
      </c>
      <c r="DH89" s="65">
        <f t="shared" si="137"/>
        <v>8.2383266879915124E-2</v>
      </c>
      <c r="DI89" s="65">
        <f t="shared" si="137"/>
        <v>8.1076380476715837E-2</v>
      </c>
      <c r="DJ89" s="65">
        <f t="shared" si="137"/>
        <v>7.9768426738086887E-2</v>
      </c>
      <c r="DK89" s="65">
        <f t="shared" si="137"/>
        <v>7.8459405015761902E-2</v>
      </c>
      <c r="DL89" s="65">
        <f t="shared" si="137"/>
        <v>7.7149314661125262E-2</v>
      </c>
      <c r="DM89" s="65">
        <f t="shared" si="137"/>
        <v>7.5838155025211962E-2</v>
      </c>
      <c r="DN89" s="65">
        <f t="shared" si="137"/>
        <v>7.4525925458707357E-2</v>
      </c>
      <c r="DO89" s="65">
        <f t="shared" si="137"/>
        <v>7.3212625311947013E-2</v>
      </c>
      <c r="DP89" s="65">
        <f t="shared" si="137"/>
        <v>7.1898253934916528E-2</v>
      </c>
    </row>
    <row r="90" spans="1:120" x14ac:dyDescent="0.25">
      <c r="A90" s="52" t="str">
        <f t="shared" ref="A90:C121" si="138">A58</f>
        <v>09_ROK</v>
      </c>
      <c r="B90" s="52" t="str">
        <f t="shared" si="138"/>
        <v>1_x_coal_thermal</v>
      </c>
      <c r="C90" s="52" t="str">
        <f t="shared" si="138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39">A90</f>
        <v>09_ROK</v>
      </c>
      <c r="BL90" s="52" t="str">
        <f t="shared" ref="BL90:BL121" si="140">"d_ind_cem_ccs_"&amp;C90</f>
        <v>d_ind_cem_ccs_1_x_coal_thermal</v>
      </c>
      <c r="BM90" s="52"/>
      <c r="BN90" s="52"/>
      <c r="BO90" s="52">
        <f t="shared" ref="BO90:CU90" si="141">BO$50*BO15</f>
        <v>0</v>
      </c>
      <c r="BP90" s="52">
        <f t="shared" si="141"/>
        <v>0</v>
      </c>
      <c r="BQ90" s="52">
        <f t="shared" si="141"/>
        <v>0</v>
      </c>
      <c r="BR90" s="52">
        <f t="shared" si="141"/>
        <v>0</v>
      </c>
      <c r="BS90" s="52">
        <f t="shared" si="141"/>
        <v>0</v>
      </c>
      <c r="BT90" s="52">
        <f t="shared" si="141"/>
        <v>0</v>
      </c>
      <c r="BU90" s="52">
        <f t="shared" si="141"/>
        <v>0</v>
      </c>
      <c r="BV90" s="52">
        <f t="shared" si="141"/>
        <v>0</v>
      </c>
      <c r="BW90" s="52">
        <f t="shared" si="141"/>
        <v>0</v>
      </c>
      <c r="BX90" s="52">
        <f t="shared" si="141"/>
        <v>0</v>
      </c>
      <c r="BY90" s="52">
        <f t="shared" si="141"/>
        <v>0</v>
      </c>
      <c r="BZ90" s="52">
        <f t="shared" si="141"/>
        <v>0</v>
      </c>
      <c r="CA90" s="52">
        <f t="shared" si="141"/>
        <v>0</v>
      </c>
      <c r="CB90" s="52">
        <f t="shared" si="141"/>
        <v>0</v>
      </c>
      <c r="CC90" s="52">
        <f t="shared" si="141"/>
        <v>0</v>
      </c>
      <c r="CD90" s="52">
        <f t="shared" si="141"/>
        <v>0</v>
      </c>
      <c r="CE90" s="52">
        <f t="shared" si="141"/>
        <v>0</v>
      </c>
      <c r="CF90" s="52">
        <f t="shared" si="141"/>
        <v>0</v>
      </c>
      <c r="CG90" s="52">
        <f t="shared" si="141"/>
        <v>0</v>
      </c>
      <c r="CH90" s="52">
        <f t="shared" si="141"/>
        <v>0</v>
      </c>
      <c r="CI90" s="52">
        <f t="shared" si="141"/>
        <v>0</v>
      </c>
      <c r="CJ90" s="52">
        <f t="shared" si="141"/>
        <v>0</v>
      </c>
      <c r="CK90" s="52">
        <f t="shared" si="141"/>
        <v>0</v>
      </c>
      <c r="CL90" s="52">
        <f t="shared" si="141"/>
        <v>0.11315073910331377</v>
      </c>
      <c r="CM90" s="52">
        <f t="shared" si="141"/>
        <v>0.33716265881136936</v>
      </c>
      <c r="CN90" s="52">
        <f t="shared" si="141"/>
        <v>0.66972703397022837</v>
      </c>
      <c r="CO90" s="52">
        <f t="shared" si="141"/>
        <v>1.1085395935304183</v>
      </c>
      <c r="CP90" s="52">
        <f t="shared" si="141"/>
        <v>1.6513015410838339</v>
      </c>
      <c r="CQ90" s="52">
        <f t="shared" si="141"/>
        <v>2.295731700114898</v>
      </c>
      <c r="CR90" s="52">
        <f t="shared" si="141"/>
        <v>3.0640963107123937</v>
      </c>
      <c r="CS90" s="52">
        <f t="shared" si="141"/>
        <v>3.9434655611566076</v>
      </c>
      <c r="CT90" s="52">
        <f t="shared" si="141"/>
        <v>4.9340905032462992</v>
      </c>
      <c r="CU90" s="52">
        <f t="shared" si="141"/>
        <v>6.0363438300545909</v>
      </c>
      <c r="CV90" s="52">
        <f t="shared" ref="CV90:DP90" si="142">CV$50*CV15</f>
        <v>7.1406442358272795</v>
      </c>
      <c r="CW90" s="52">
        <f t="shared" si="142"/>
        <v>8.2425271475282926</v>
      </c>
      <c r="CX90" s="52">
        <f t="shared" si="142"/>
        <v>9.3452975134758312</v>
      </c>
      <c r="CY90" s="52">
        <f t="shared" si="142"/>
        <v>10.448955870202495</v>
      </c>
      <c r="CZ90" s="52">
        <f t="shared" si="142"/>
        <v>11.553502754529292</v>
      </c>
      <c r="DA90" s="52">
        <f t="shared" si="142"/>
        <v>12.658938703565765</v>
      </c>
      <c r="DB90" s="52">
        <f t="shared" si="142"/>
        <v>13.765264254710146</v>
      </c>
      <c r="DC90" s="52">
        <f t="shared" si="142"/>
        <v>14.872479945649493</v>
      </c>
      <c r="DD90" s="52">
        <f t="shared" si="142"/>
        <v>15.980586314359851</v>
      </c>
      <c r="DE90" s="52">
        <f t="shared" si="142"/>
        <v>17.08958389910638</v>
      </c>
      <c r="DF90" s="52">
        <f t="shared" si="142"/>
        <v>18.199473238443503</v>
      </c>
      <c r="DG90" s="52">
        <f t="shared" si="142"/>
        <v>19.310254871215076</v>
      </c>
      <c r="DH90" s="52">
        <f t="shared" si="142"/>
        <v>20.421929336554498</v>
      </c>
      <c r="DI90" s="52">
        <f t="shared" si="142"/>
        <v>21.534497173884883</v>
      </c>
      <c r="DJ90" s="52">
        <f t="shared" si="142"/>
        <v>22.647958922919191</v>
      </c>
      <c r="DK90" s="52">
        <f t="shared" si="142"/>
        <v>23.76231512366039</v>
      </c>
      <c r="DL90" s="52">
        <f t="shared" si="142"/>
        <v>24.87756631640158</v>
      </c>
      <c r="DM90" s="52">
        <f t="shared" si="142"/>
        <v>25.993713041726156</v>
      </c>
      <c r="DN90" s="52">
        <f t="shared" si="142"/>
        <v>27.110755840507959</v>
      </c>
      <c r="DO90" s="52">
        <f t="shared" si="142"/>
        <v>28.228695253911393</v>
      </c>
      <c r="DP90" s="52">
        <f t="shared" si="142"/>
        <v>29.347531823391613</v>
      </c>
    </row>
    <row r="91" spans="1:120" x14ac:dyDescent="0.25">
      <c r="A91" s="52" t="str">
        <f t="shared" si="138"/>
        <v>09_ROK</v>
      </c>
      <c r="B91" s="52" t="str">
        <f t="shared" si="138"/>
        <v>1_1_coking_coal</v>
      </c>
      <c r="C91" s="52" t="str">
        <f t="shared" si="138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39"/>
        <v>09_ROK</v>
      </c>
      <c r="BL91" s="52" t="str">
        <f t="shared" si="140"/>
        <v>d_ind_cem_ccs_1_1_coking_coal</v>
      </c>
      <c r="BM91" s="52"/>
      <c r="BN91" s="52"/>
      <c r="BO91" s="52">
        <f t="shared" ref="BO91:CV91" si="143">BO$50*BO16</f>
        <v>0</v>
      </c>
      <c r="BP91" s="52">
        <f t="shared" si="143"/>
        <v>0</v>
      </c>
      <c r="BQ91" s="52">
        <f t="shared" si="143"/>
        <v>0</v>
      </c>
      <c r="BR91" s="52">
        <f t="shared" si="143"/>
        <v>0</v>
      </c>
      <c r="BS91" s="52">
        <f t="shared" si="143"/>
        <v>0</v>
      </c>
      <c r="BT91" s="52">
        <f t="shared" si="143"/>
        <v>0</v>
      </c>
      <c r="BU91" s="52">
        <f t="shared" si="143"/>
        <v>0</v>
      </c>
      <c r="BV91" s="52">
        <f t="shared" si="143"/>
        <v>0</v>
      </c>
      <c r="BW91" s="52">
        <f t="shared" si="143"/>
        <v>0</v>
      </c>
      <c r="BX91" s="52">
        <f t="shared" si="143"/>
        <v>0</v>
      </c>
      <c r="BY91" s="52">
        <f t="shared" si="143"/>
        <v>0</v>
      </c>
      <c r="BZ91" s="52">
        <f t="shared" si="143"/>
        <v>0</v>
      </c>
      <c r="CA91" s="52">
        <f t="shared" si="143"/>
        <v>0</v>
      </c>
      <c r="CB91" s="52">
        <f t="shared" si="143"/>
        <v>0</v>
      </c>
      <c r="CC91" s="52">
        <f t="shared" si="143"/>
        <v>0</v>
      </c>
      <c r="CD91" s="52">
        <f t="shared" si="143"/>
        <v>0</v>
      </c>
      <c r="CE91" s="52">
        <f t="shared" si="143"/>
        <v>0</v>
      </c>
      <c r="CF91" s="52">
        <f t="shared" si="143"/>
        <v>0</v>
      </c>
      <c r="CG91" s="52">
        <f t="shared" si="143"/>
        <v>0</v>
      </c>
      <c r="CH91" s="52">
        <f t="shared" si="143"/>
        <v>0</v>
      </c>
      <c r="CI91" s="52">
        <f t="shared" si="143"/>
        <v>0</v>
      </c>
      <c r="CJ91" s="52">
        <f t="shared" si="143"/>
        <v>0</v>
      </c>
      <c r="CK91" s="52">
        <f t="shared" si="143"/>
        <v>0</v>
      </c>
      <c r="CL91" s="52">
        <f t="shared" si="143"/>
        <v>0</v>
      </c>
      <c r="CM91" s="52">
        <f t="shared" si="143"/>
        <v>0</v>
      </c>
      <c r="CN91" s="52">
        <f t="shared" si="143"/>
        <v>0</v>
      </c>
      <c r="CO91" s="52">
        <f t="shared" si="143"/>
        <v>0</v>
      </c>
      <c r="CP91" s="52">
        <f t="shared" si="143"/>
        <v>0</v>
      </c>
      <c r="CQ91" s="52">
        <f t="shared" si="143"/>
        <v>0</v>
      </c>
      <c r="CR91" s="52">
        <f t="shared" si="143"/>
        <v>0</v>
      </c>
      <c r="CS91" s="52">
        <f t="shared" si="143"/>
        <v>0</v>
      </c>
      <c r="CT91" s="52">
        <f t="shared" si="143"/>
        <v>0</v>
      </c>
      <c r="CU91" s="52">
        <f t="shared" si="143"/>
        <v>0</v>
      </c>
      <c r="CV91" s="52">
        <f t="shared" si="143"/>
        <v>0</v>
      </c>
      <c r="CW91" s="52">
        <f t="shared" ref="CW91:DP91" si="144">CW$50*CW16</f>
        <v>0</v>
      </c>
      <c r="CX91" s="52">
        <f t="shared" si="144"/>
        <v>0</v>
      </c>
      <c r="CY91" s="52">
        <f t="shared" si="144"/>
        <v>0</v>
      </c>
      <c r="CZ91" s="52">
        <f t="shared" si="144"/>
        <v>0</v>
      </c>
      <c r="DA91" s="52">
        <f t="shared" si="144"/>
        <v>0</v>
      </c>
      <c r="DB91" s="52">
        <f t="shared" si="144"/>
        <v>0</v>
      </c>
      <c r="DC91" s="52">
        <f t="shared" si="144"/>
        <v>0</v>
      </c>
      <c r="DD91" s="52">
        <f t="shared" si="144"/>
        <v>0</v>
      </c>
      <c r="DE91" s="52">
        <f t="shared" si="144"/>
        <v>0</v>
      </c>
      <c r="DF91" s="52">
        <f t="shared" si="144"/>
        <v>0</v>
      </c>
      <c r="DG91" s="52">
        <f t="shared" si="144"/>
        <v>0</v>
      </c>
      <c r="DH91" s="52">
        <f t="shared" si="144"/>
        <v>0</v>
      </c>
      <c r="DI91" s="52">
        <f t="shared" si="144"/>
        <v>0</v>
      </c>
      <c r="DJ91" s="52">
        <f t="shared" si="144"/>
        <v>0</v>
      </c>
      <c r="DK91" s="52">
        <f t="shared" si="144"/>
        <v>0</v>
      </c>
      <c r="DL91" s="52">
        <f t="shared" si="144"/>
        <v>0</v>
      </c>
      <c r="DM91" s="52">
        <f t="shared" si="144"/>
        <v>0</v>
      </c>
      <c r="DN91" s="52">
        <f t="shared" si="144"/>
        <v>0</v>
      </c>
      <c r="DO91" s="52">
        <f t="shared" si="144"/>
        <v>0</v>
      </c>
      <c r="DP91" s="52">
        <f t="shared" si="144"/>
        <v>0</v>
      </c>
    </row>
    <row r="92" spans="1:120" x14ac:dyDescent="0.25">
      <c r="A92" s="52" t="str">
        <f t="shared" si="138"/>
        <v>09_ROK</v>
      </c>
      <c r="B92" s="52" t="str">
        <f t="shared" si="138"/>
        <v>1_5_lignite</v>
      </c>
      <c r="C92" s="52" t="str">
        <f t="shared" si="138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39"/>
        <v>09_ROK</v>
      </c>
      <c r="BL92" s="52" t="str">
        <f t="shared" si="140"/>
        <v>d_ind_cem_ccs_1_5_lignite</v>
      </c>
      <c r="BM92" s="52"/>
      <c r="BN92" s="52"/>
      <c r="BO92" s="52">
        <f t="shared" ref="BO92:CV92" si="145">BO$50*BO17</f>
        <v>0</v>
      </c>
      <c r="BP92" s="52">
        <f t="shared" si="145"/>
        <v>0</v>
      </c>
      <c r="BQ92" s="52">
        <f t="shared" si="145"/>
        <v>0</v>
      </c>
      <c r="BR92" s="52">
        <f t="shared" si="145"/>
        <v>0</v>
      </c>
      <c r="BS92" s="52">
        <f t="shared" si="145"/>
        <v>0</v>
      </c>
      <c r="BT92" s="52">
        <f t="shared" si="145"/>
        <v>0</v>
      </c>
      <c r="BU92" s="52">
        <f t="shared" si="145"/>
        <v>0</v>
      </c>
      <c r="BV92" s="52">
        <f t="shared" si="145"/>
        <v>0</v>
      </c>
      <c r="BW92" s="52">
        <f t="shared" si="145"/>
        <v>0</v>
      </c>
      <c r="BX92" s="52">
        <f t="shared" si="145"/>
        <v>0</v>
      </c>
      <c r="BY92" s="52">
        <f t="shared" si="145"/>
        <v>0</v>
      </c>
      <c r="BZ92" s="52">
        <f t="shared" si="145"/>
        <v>0</v>
      </c>
      <c r="CA92" s="52">
        <f t="shared" si="145"/>
        <v>0</v>
      </c>
      <c r="CB92" s="52">
        <f t="shared" si="145"/>
        <v>0</v>
      </c>
      <c r="CC92" s="52">
        <f t="shared" si="145"/>
        <v>0</v>
      </c>
      <c r="CD92" s="52">
        <f t="shared" si="145"/>
        <v>0</v>
      </c>
      <c r="CE92" s="52">
        <f t="shared" si="145"/>
        <v>0</v>
      </c>
      <c r="CF92" s="52">
        <f t="shared" si="145"/>
        <v>0</v>
      </c>
      <c r="CG92" s="52">
        <f t="shared" si="145"/>
        <v>0</v>
      </c>
      <c r="CH92" s="52">
        <f t="shared" si="145"/>
        <v>0</v>
      </c>
      <c r="CI92" s="52">
        <f t="shared" si="145"/>
        <v>0</v>
      </c>
      <c r="CJ92" s="52">
        <f t="shared" si="145"/>
        <v>0</v>
      </c>
      <c r="CK92" s="52">
        <f t="shared" si="145"/>
        <v>0</v>
      </c>
      <c r="CL92" s="52">
        <f t="shared" si="145"/>
        <v>0</v>
      </c>
      <c r="CM92" s="52">
        <f t="shared" si="145"/>
        <v>0</v>
      </c>
      <c r="CN92" s="52">
        <f t="shared" si="145"/>
        <v>0</v>
      </c>
      <c r="CO92" s="52">
        <f t="shared" si="145"/>
        <v>0</v>
      </c>
      <c r="CP92" s="52">
        <f t="shared" si="145"/>
        <v>0</v>
      </c>
      <c r="CQ92" s="52">
        <f t="shared" si="145"/>
        <v>0</v>
      </c>
      <c r="CR92" s="52">
        <f t="shared" si="145"/>
        <v>0</v>
      </c>
      <c r="CS92" s="52">
        <f t="shared" si="145"/>
        <v>0</v>
      </c>
      <c r="CT92" s="52">
        <f t="shared" si="145"/>
        <v>0</v>
      </c>
      <c r="CU92" s="52">
        <f t="shared" si="145"/>
        <v>0</v>
      </c>
      <c r="CV92" s="52">
        <f t="shared" si="145"/>
        <v>0</v>
      </c>
      <c r="CW92" s="52">
        <f t="shared" ref="CW92:DP92" si="146">CW$50*CW17</f>
        <v>0</v>
      </c>
      <c r="CX92" s="52">
        <f t="shared" si="146"/>
        <v>0</v>
      </c>
      <c r="CY92" s="52">
        <f t="shared" si="146"/>
        <v>0</v>
      </c>
      <c r="CZ92" s="52">
        <f t="shared" si="146"/>
        <v>0</v>
      </c>
      <c r="DA92" s="52">
        <f t="shared" si="146"/>
        <v>0</v>
      </c>
      <c r="DB92" s="52">
        <f t="shared" si="146"/>
        <v>0</v>
      </c>
      <c r="DC92" s="52">
        <f t="shared" si="146"/>
        <v>0</v>
      </c>
      <c r="DD92" s="52">
        <f t="shared" si="146"/>
        <v>0</v>
      </c>
      <c r="DE92" s="52">
        <f t="shared" si="146"/>
        <v>0</v>
      </c>
      <c r="DF92" s="52">
        <f t="shared" si="146"/>
        <v>0</v>
      </c>
      <c r="DG92" s="52">
        <f t="shared" si="146"/>
        <v>0</v>
      </c>
      <c r="DH92" s="52">
        <f t="shared" si="146"/>
        <v>0</v>
      </c>
      <c r="DI92" s="52">
        <f t="shared" si="146"/>
        <v>0</v>
      </c>
      <c r="DJ92" s="52">
        <f t="shared" si="146"/>
        <v>0</v>
      </c>
      <c r="DK92" s="52">
        <f t="shared" si="146"/>
        <v>0</v>
      </c>
      <c r="DL92" s="52">
        <f t="shared" si="146"/>
        <v>0</v>
      </c>
      <c r="DM92" s="52">
        <f t="shared" si="146"/>
        <v>0</v>
      </c>
      <c r="DN92" s="52">
        <f t="shared" si="146"/>
        <v>0</v>
      </c>
      <c r="DO92" s="52">
        <f t="shared" si="146"/>
        <v>0</v>
      </c>
      <c r="DP92" s="52">
        <f t="shared" si="146"/>
        <v>0</v>
      </c>
    </row>
    <row r="93" spans="1:120" x14ac:dyDescent="0.25">
      <c r="A93" s="52" t="str">
        <f t="shared" si="138"/>
        <v>09_ROK</v>
      </c>
      <c r="B93" s="52" t="str">
        <f t="shared" si="138"/>
        <v>2_coal_products</v>
      </c>
      <c r="C93" s="52" t="str">
        <f t="shared" si="138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39"/>
        <v>09_ROK</v>
      </c>
      <c r="BL93" s="52" t="str">
        <f t="shared" si="140"/>
        <v>d_ind_cem_ccs_2_coal_products</v>
      </c>
      <c r="BM93" s="52"/>
      <c r="BN93" s="52"/>
      <c r="BO93" s="52">
        <f t="shared" ref="BO93:CV93" si="147">BO$50*BO18</f>
        <v>0</v>
      </c>
      <c r="BP93" s="52">
        <f t="shared" si="147"/>
        <v>0</v>
      </c>
      <c r="BQ93" s="52">
        <f t="shared" si="147"/>
        <v>0</v>
      </c>
      <c r="BR93" s="52">
        <f t="shared" si="147"/>
        <v>0</v>
      </c>
      <c r="BS93" s="52">
        <f t="shared" si="147"/>
        <v>0</v>
      </c>
      <c r="BT93" s="52">
        <f t="shared" si="147"/>
        <v>0</v>
      </c>
      <c r="BU93" s="52">
        <f t="shared" si="147"/>
        <v>0</v>
      </c>
      <c r="BV93" s="52">
        <f t="shared" si="147"/>
        <v>0</v>
      </c>
      <c r="BW93" s="52">
        <f t="shared" si="147"/>
        <v>0</v>
      </c>
      <c r="BX93" s="52">
        <f t="shared" si="147"/>
        <v>0</v>
      </c>
      <c r="BY93" s="52">
        <f t="shared" si="147"/>
        <v>0</v>
      </c>
      <c r="BZ93" s="52">
        <f t="shared" si="147"/>
        <v>0</v>
      </c>
      <c r="CA93" s="52">
        <f t="shared" si="147"/>
        <v>0</v>
      </c>
      <c r="CB93" s="52">
        <f t="shared" si="147"/>
        <v>0</v>
      </c>
      <c r="CC93" s="52">
        <f t="shared" si="147"/>
        <v>0</v>
      </c>
      <c r="CD93" s="52">
        <f t="shared" si="147"/>
        <v>0</v>
      </c>
      <c r="CE93" s="52">
        <f t="shared" si="147"/>
        <v>0</v>
      </c>
      <c r="CF93" s="52">
        <f t="shared" si="147"/>
        <v>0</v>
      </c>
      <c r="CG93" s="52">
        <f t="shared" si="147"/>
        <v>0</v>
      </c>
      <c r="CH93" s="52">
        <f t="shared" si="147"/>
        <v>0</v>
      </c>
      <c r="CI93" s="52">
        <f t="shared" si="147"/>
        <v>0</v>
      </c>
      <c r="CJ93" s="52">
        <f t="shared" si="147"/>
        <v>0</v>
      </c>
      <c r="CK93" s="52">
        <f t="shared" si="147"/>
        <v>0</v>
      </c>
      <c r="CL93" s="52">
        <f t="shared" si="147"/>
        <v>0</v>
      </c>
      <c r="CM93" s="52">
        <f t="shared" si="147"/>
        <v>0</v>
      </c>
      <c r="CN93" s="52">
        <f t="shared" si="147"/>
        <v>0</v>
      </c>
      <c r="CO93" s="52">
        <f t="shared" si="147"/>
        <v>0</v>
      </c>
      <c r="CP93" s="52">
        <f t="shared" si="147"/>
        <v>0</v>
      </c>
      <c r="CQ93" s="52">
        <f t="shared" si="147"/>
        <v>0</v>
      </c>
      <c r="CR93" s="52">
        <f t="shared" si="147"/>
        <v>0</v>
      </c>
      <c r="CS93" s="52">
        <f t="shared" si="147"/>
        <v>0</v>
      </c>
      <c r="CT93" s="52">
        <f t="shared" si="147"/>
        <v>0</v>
      </c>
      <c r="CU93" s="52">
        <f t="shared" si="147"/>
        <v>0</v>
      </c>
      <c r="CV93" s="52">
        <f t="shared" si="147"/>
        <v>0</v>
      </c>
      <c r="CW93" s="52">
        <f t="shared" ref="CW93:DP93" si="148">CW$50*CW18</f>
        <v>0</v>
      </c>
      <c r="CX93" s="52">
        <f t="shared" si="148"/>
        <v>0</v>
      </c>
      <c r="CY93" s="52">
        <f t="shared" si="148"/>
        <v>0</v>
      </c>
      <c r="CZ93" s="52">
        <f t="shared" si="148"/>
        <v>0</v>
      </c>
      <c r="DA93" s="52">
        <f t="shared" si="148"/>
        <v>0</v>
      </c>
      <c r="DB93" s="52">
        <f t="shared" si="148"/>
        <v>0</v>
      </c>
      <c r="DC93" s="52">
        <f t="shared" si="148"/>
        <v>0</v>
      </c>
      <c r="DD93" s="52">
        <f t="shared" si="148"/>
        <v>0</v>
      </c>
      <c r="DE93" s="52">
        <f t="shared" si="148"/>
        <v>0</v>
      </c>
      <c r="DF93" s="52">
        <f t="shared" si="148"/>
        <v>0</v>
      </c>
      <c r="DG93" s="52">
        <f t="shared" si="148"/>
        <v>0</v>
      </c>
      <c r="DH93" s="52">
        <f t="shared" si="148"/>
        <v>0</v>
      </c>
      <c r="DI93" s="52">
        <f t="shared" si="148"/>
        <v>0</v>
      </c>
      <c r="DJ93" s="52">
        <f t="shared" si="148"/>
        <v>0</v>
      </c>
      <c r="DK93" s="52">
        <f t="shared" si="148"/>
        <v>0</v>
      </c>
      <c r="DL93" s="52">
        <f t="shared" si="148"/>
        <v>0</v>
      </c>
      <c r="DM93" s="52">
        <f t="shared" si="148"/>
        <v>0</v>
      </c>
      <c r="DN93" s="52">
        <f t="shared" si="148"/>
        <v>0</v>
      </c>
      <c r="DO93" s="52">
        <f t="shared" si="148"/>
        <v>0</v>
      </c>
      <c r="DP93" s="52">
        <f t="shared" si="148"/>
        <v>0</v>
      </c>
    </row>
    <row r="94" spans="1:120" x14ac:dyDescent="0.25">
      <c r="A94" s="52" t="str">
        <f t="shared" si="138"/>
        <v>09_ROK</v>
      </c>
      <c r="B94" s="52" t="str">
        <f t="shared" si="138"/>
        <v>6_1_crude_oil</v>
      </c>
      <c r="C94" s="52" t="str">
        <f t="shared" si="138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39"/>
        <v>09_ROK</v>
      </c>
      <c r="BL94" s="52" t="str">
        <f t="shared" si="140"/>
        <v>d_ind_cem_ccs_6_1_crude_oil</v>
      </c>
      <c r="BM94" s="52"/>
      <c r="BN94" s="52"/>
      <c r="BO94" s="52">
        <f t="shared" ref="BO94:CV94" si="149">BO$50*BO19</f>
        <v>0</v>
      </c>
      <c r="BP94" s="52">
        <f t="shared" si="149"/>
        <v>0</v>
      </c>
      <c r="BQ94" s="52">
        <f t="shared" si="149"/>
        <v>0</v>
      </c>
      <c r="BR94" s="52">
        <f t="shared" si="149"/>
        <v>0</v>
      </c>
      <c r="BS94" s="52">
        <f t="shared" si="149"/>
        <v>0</v>
      </c>
      <c r="BT94" s="52">
        <f t="shared" si="149"/>
        <v>0</v>
      </c>
      <c r="BU94" s="52">
        <f t="shared" si="149"/>
        <v>0</v>
      </c>
      <c r="BV94" s="52">
        <f t="shared" si="149"/>
        <v>0</v>
      </c>
      <c r="BW94" s="52">
        <f t="shared" si="149"/>
        <v>0</v>
      </c>
      <c r="BX94" s="52">
        <f t="shared" si="149"/>
        <v>0</v>
      </c>
      <c r="BY94" s="52">
        <f t="shared" si="149"/>
        <v>0</v>
      </c>
      <c r="BZ94" s="52">
        <f t="shared" si="149"/>
        <v>0</v>
      </c>
      <c r="CA94" s="52">
        <f t="shared" si="149"/>
        <v>0</v>
      </c>
      <c r="CB94" s="52">
        <f t="shared" si="149"/>
        <v>0</v>
      </c>
      <c r="CC94" s="52">
        <f t="shared" si="149"/>
        <v>0</v>
      </c>
      <c r="CD94" s="52">
        <f t="shared" si="149"/>
        <v>0</v>
      </c>
      <c r="CE94" s="52">
        <f t="shared" si="149"/>
        <v>0</v>
      </c>
      <c r="CF94" s="52">
        <f t="shared" si="149"/>
        <v>0</v>
      </c>
      <c r="CG94" s="52">
        <f t="shared" si="149"/>
        <v>0</v>
      </c>
      <c r="CH94" s="52">
        <f t="shared" si="149"/>
        <v>0</v>
      </c>
      <c r="CI94" s="52">
        <f t="shared" si="149"/>
        <v>0</v>
      </c>
      <c r="CJ94" s="52">
        <f t="shared" si="149"/>
        <v>0</v>
      </c>
      <c r="CK94" s="52">
        <f t="shared" si="149"/>
        <v>0</v>
      </c>
      <c r="CL94" s="52">
        <f t="shared" si="149"/>
        <v>0</v>
      </c>
      <c r="CM94" s="52">
        <f t="shared" si="149"/>
        <v>0</v>
      </c>
      <c r="CN94" s="52">
        <f t="shared" si="149"/>
        <v>0</v>
      </c>
      <c r="CO94" s="52">
        <f t="shared" si="149"/>
        <v>0</v>
      </c>
      <c r="CP94" s="52">
        <f t="shared" si="149"/>
        <v>0</v>
      </c>
      <c r="CQ94" s="52">
        <f t="shared" si="149"/>
        <v>0</v>
      </c>
      <c r="CR94" s="52">
        <f t="shared" si="149"/>
        <v>0</v>
      </c>
      <c r="CS94" s="52">
        <f t="shared" si="149"/>
        <v>0</v>
      </c>
      <c r="CT94" s="52">
        <f t="shared" si="149"/>
        <v>0</v>
      </c>
      <c r="CU94" s="52">
        <f t="shared" si="149"/>
        <v>0</v>
      </c>
      <c r="CV94" s="52">
        <f t="shared" si="149"/>
        <v>0</v>
      </c>
      <c r="CW94" s="52">
        <f t="shared" ref="CW94:DP94" si="150">CW$50*CW19</f>
        <v>0</v>
      </c>
      <c r="CX94" s="52">
        <f t="shared" si="150"/>
        <v>0</v>
      </c>
      <c r="CY94" s="52">
        <f t="shared" si="150"/>
        <v>0</v>
      </c>
      <c r="CZ94" s="52">
        <f t="shared" si="150"/>
        <v>0</v>
      </c>
      <c r="DA94" s="52">
        <f t="shared" si="150"/>
        <v>0</v>
      </c>
      <c r="DB94" s="52">
        <f t="shared" si="150"/>
        <v>0</v>
      </c>
      <c r="DC94" s="52">
        <f t="shared" si="150"/>
        <v>0</v>
      </c>
      <c r="DD94" s="52">
        <f t="shared" si="150"/>
        <v>0</v>
      </c>
      <c r="DE94" s="52">
        <f t="shared" si="150"/>
        <v>0</v>
      </c>
      <c r="DF94" s="52">
        <f t="shared" si="150"/>
        <v>0</v>
      </c>
      <c r="DG94" s="52">
        <f t="shared" si="150"/>
        <v>0</v>
      </c>
      <c r="DH94" s="52">
        <f t="shared" si="150"/>
        <v>0</v>
      </c>
      <c r="DI94" s="52">
        <f t="shared" si="150"/>
        <v>0</v>
      </c>
      <c r="DJ94" s="52">
        <f t="shared" si="150"/>
        <v>0</v>
      </c>
      <c r="DK94" s="52">
        <f t="shared" si="150"/>
        <v>0</v>
      </c>
      <c r="DL94" s="52">
        <f t="shared" si="150"/>
        <v>0</v>
      </c>
      <c r="DM94" s="52">
        <f t="shared" si="150"/>
        <v>0</v>
      </c>
      <c r="DN94" s="52">
        <f t="shared" si="150"/>
        <v>0</v>
      </c>
      <c r="DO94" s="52">
        <f t="shared" si="150"/>
        <v>0</v>
      </c>
      <c r="DP94" s="52">
        <f t="shared" si="150"/>
        <v>0</v>
      </c>
    </row>
    <row r="95" spans="1:120" x14ac:dyDescent="0.25">
      <c r="A95" s="52" t="str">
        <f t="shared" si="138"/>
        <v>09_ROK</v>
      </c>
      <c r="B95" s="52" t="str">
        <f t="shared" si="138"/>
        <v>6_x_ngls</v>
      </c>
      <c r="C95" s="52" t="str">
        <f t="shared" si="138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39"/>
        <v>09_ROK</v>
      </c>
      <c r="BL95" s="52" t="str">
        <f t="shared" si="140"/>
        <v>d_ind_cem_ccs_6_x_ngls</v>
      </c>
      <c r="BM95" s="52"/>
      <c r="BN95" s="52"/>
      <c r="BO95" s="52">
        <f t="shared" ref="BO95:CV95" si="151">BO$50*BO20</f>
        <v>0</v>
      </c>
      <c r="BP95" s="52">
        <f t="shared" si="151"/>
        <v>0</v>
      </c>
      <c r="BQ95" s="52">
        <f t="shared" si="151"/>
        <v>0</v>
      </c>
      <c r="BR95" s="52">
        <f t="shared" si="151"/>
        <v>0</v>
      </c>
      <c r="BS95" s="52">
        <f t="shared" si="151"/>
        <v>0</v>
      </c>
      <c r="BT95" s="52">
        <f t="shared" si="151"/>
        <v>0</v>
      </c>
      <c r="BU95" s="52">
        <f t="shared" si="151"/>
        <v>0</v>
      </c>
      <c r="BV95" s="52">
        <f t="shared" si="151"/>
        <v>0</v>
      </c>
      <c r="BW95" s="52">
        <f t="shared" si="151"/>
        <v>0</v>
      </c>
      <c r="BX95" s="52">
        <f t="shared" si="151"/>
        <v>0</v>
      </c>
      <c r="BY95" s="52">
        <f t="shared" si="151"/>
        <v>0</v>
      </c>
      <c r="BZ95" s="52">
        <f t="shared" si="151"/>
        <v>0</v>
      </c>
      <c r="CA95" s="52">
        <f t="shared" si="151"/>
        <v>0</v>
      </c>
      <c r="CB95" s="52">
        <f t="shared" si="151"/>
        <v>0</v>
      </c>
      <c r="CC95" s="52">
        <f t="shared" si="151"/>
        <v>0</v>
      </c>
      <c r="CD95" s="52">
        <f t="shared" si="151"/>
        <v>0</v>
      </c>
      <c r="CE95" s="52">
        <f t="shared" si="151"/>
        <v>0</v>
      </c>
      <c r="CF95" s="52">
        <f t="shared" si="151"/>
        <v>0</v>
      </c>
      <c r="CG95" s="52">
        <f t="shared" si="151"/>
        <v>0</v>
      </c>
      <c r="CH95" s="52">
        <f t="shared" si="151"/>
        <v>0</v>
      </c>
      <c r="CI95" s="52">
        <f t="shared" si="151"/>
        <v>0</v>
      </c>
      <c r="CJ95" s="52">
        <f t="shared" si="151"/>
        <v>0</v>
      </c>
      <c r="CK95" s="52">
        <f t="shared" si="151"/>
        <v>0</v>
      </c>
      <c r="CL95" s="52">
        <f t="shared" si="151"/>
        <v>0</v>
      </c>
      <c r="CM95" s="52">
        <f t="shared" si="151"/>
        <v>0</v>
      </c>
      <c r="CN95" s="52">
        <f t="shared" si="151"/>
        <v>0</v>
      </c>
      <c r="CO95" s="52">
        <f t="shared" si="151"/>
        <v>0</v>
      </c>
      <c r="CP95" s="52">
        <f t="shared" si="151"/>
        <v>0</v>
      </c>
      <c r="CQ95" s="52">
        <f t="shared" si="151"/>
        <v>0</v>
      </c>
      <c r="CR95" s="52">
        <f t="shared" si="151"/>
        <v>0</v>
      </c>
      <c r="CS95" s="52">
        <f t="shared" si="151"/>
        <v>0</v>
      </c>
      <c r="CT95" s="52">
        <f t="shared" si="151"/>
        <v>0</v>
      </c>
      <c r="CU95" s="52">
        <f t="shared" si="151"/>
        <v>0</v>
      </c>
      <c r="CV95" s="52">
        <f t="shared" si="151"/>
        <v>0</v>
      </c>
      <c r="CW95" s="52">
        <f t="shared" ref="CW95:DP95" si="152">CW$50*CW20</f>
        <v>0</v>
      </c>
      <c r="CX95" s="52">
        <f t="shared" si="152"/>
        <v>0</v>
      </c>
      <c r="CY95" s="52">
        <f t="shared" si="152"/>
        <v>0</v>
      </c>
      <c r="CZ95" s="52">
        <f t="shared" si="152"/>
        <v>0</v>
      </c>
      <c r="DA95" s="52">
        <f t="shared" si="152"/>
        <v>0</v>
      </c>
      <c r="DB95" s="52">
        <f t="shared" si="152"/>
        <v>0</v>
      </c>
      <c r="DC95" s="52">
        <f t="shared" si="152"/>
        <v>0</v>
      </c>
      <c r="DD95" s="52">
        <f t="shared" si="152"/>
        <v>0</v>
      </c>
      <c r="DE95" s="52">
        <f t="shared" si="152"/>
        <v>0</v>
      </c>
      <c r="DF95" s="52">
        <f t="shared" si="152"/>
        <v>0</v>
      </c>
      <c r="DG95" s="52">
        <f t="shared" si="152"/>
        <v>0</v>
      </c>
      <c r="DH95" s="52">
        <f t="shared" si="152"/>
        <v>0</v>
      </c>
      <c r="DI95" s="52">
        <f t="shared" si="152"/>
        <v>0</v>
      </c>
      <c r="DJ95" s="52">
        <f t="shared" si="152"/>
        <v>0</v>
      </c>
      <c r="DK95" s="52">
        <f t="shared" si="152"/>
        <v>0</v>
      </c>
      <c r="DL95" s="52">
        <f t="shared" si="152"/>
        <v>0</v>
      </c>
      <c r="DM95" s="52">
        <f t="shared" si="152"/>
        <v>0</v>
      </c>
      <c r="DN95" s="52">
        <f t="shared" si="152"/>
        <v>0</v>
      </c>
      <c r="DO95" s="52">
        <f t="shared" si="152"/>
        <v>0</v>
      </c>
      <c r="DP95" s="52">
        <f t="shared" si="152"/>
        <v>0</v>
      </c>
    </row>
    <row r="96" spans="1:120" x14ac:dyDescent="0.25">
      <c r="A96" s="52" t="str">
        <f t="shared" si="138"/>
        <v>09_ROK</v>
      </c>
      <c r="B96" s="52" t="str">
        <f t="shared" si="138"/>
        <v>7_1_motor_gasoline</v>
      </c>
      <c r="C96" s="52" t="str">
        <f t="shared" si="138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39"/>
        <v>09_ROK</v>
      </c>
      <c r="BL96" s="52" t="str">
        <f t="shared" si="140"/>
        <v>d_ind_cem_ccs_7_1_mo_gasoline</v>
      </c>
      <c r="BM96" s="52"/>
      <c r="BN96" s="52"/>
      <c r="BO96" s="52">
        <f t="shared" ref="BO96:CV96" si="153">BO$50*BO21</f>
        <v>0</v>
      </c>
      <c r="BP96" s="52">
        <f t="shared" si="153"/>
        <v>0</v>
      </c>
      <c r="BQ96" s="52">
        <f t="shared" si="153"/>
        <v>0</v>
      </c>
      <c r="BR96" s="52">
        <f t="shared" si="153"/>
        <v>0</v>
      </c>
      <c r="BS96" s="52">
        <f t="shared" si="153"/>
        <v>0</v>
      </c>
      <c r="BT96" s="52">
        <f t="shared" si="153"/>
        <v>0</v>
      </c>
      <c r="BU96" s="52">
        <f t="shared" si="153"/>
        <v>0</v>
      </c>
      <c r="BV96" s="52">
        <f t="shared" si="153"/>
        <v>0</v>
      </c>
      <c r="BW96" s="52">
        <f t="shared" si="153"/>
        <v>0</v>
      </c>
      <c r="BX96" s="52">
        <f t="shared" si="153"/>
        <v>0</v>
      </c>
      <c r="BY96" s="52">
        <f t="shared" si="153"/>
        <v>0</v>
      </c>
      <c r="BZ96" s="52">
        <f t="shared" si="153"/>
        <v>0</v>
      </c>
      <c r="CA96" s="52">
        <f t="shared" si="153"/>
        <v>0</v>
      </c>
      <c r="CB96" s="52">
        <f t="shared" si="153"/>
        <v>0</v>
      </c>
      <c r="CC96" s="52">
        <f t="shared" si="153"/>
        <v>0</v>
      </c>
      <c r="CD96" s="52">
        <f t="shared" si="153"/>
        <v>0</v>
      </c>
      <c r="CE96" s="52">
        <f t="shared" si="153"/>
        <v>0</v>
      </c>
      <c r="CF96" s="52">
        <f t="shared" si="153"/>
        <v>0</v>
      </c>
      <c r="CG96" s="52">
        <f t="shared" si="153"/>
        <v>0</v>
      </c>
      <c r="CH96" s="52">
        <f t="shared" si="153"/>
        <v>0</v>
      </c>
      <c r="CI96" s="52">
        <f t="shared" si="153"/>
        <v>0</v>
      </c>
      <c r="CJ96" s="52">
        <f t="shared" si="153"/>
        <v>0</v>
      </c>
      <c r="CK96" s="52">
        <f t="shared" si="153"/>
        <v>0</v>
      </c>
      <c r="CL96" s="52">
        <f t="shared" si="153"/>
        <v>0</v>
      </c>
      <c r="CM96" s="52">
        <f t="shared" si="153"/>
        <v>0</v>
      </c>
      <c r="CN96" s="52">
        <f t="shared" si="153"/>
        <v>0</v>
      </c>
      <c r="CO96" s="52">
        <f t="shared" si="153"/>
        <v>0</v>
      </c>
      <c r="CP96" s="52">
        <f t="shared" si="153"/>
        <v>0</v>
      </c>
      <c r="CQ96" s="52">
        <f t="shared" si="153"/>
        <v>0</v>
      </c>
      <c r="CR96" s="52">
        <f t="shared" si="153"/>
        <v>0</v>
      </c>
      <c r="CS96" s="52">
        <f t="shared" si="153"/>
        <v>0</v>
      </c>
      <c r="CT96" s="52">
        <f t="shared" si="153"/>
        <v>0</v>
      </c>
      <c r="CU96" s="52">
        <f t="shared" si="153"/>
        <v>0</v>
      </c>
      <c r="CV96" s="52">
        <f t="shared" si="153"/>
        <v>0</v>
      </c>
      <c r="CW96" s="52">
        <f t="shared" ref="CW96:DP96" si="154">CW$50*CW21</f>
        <v>0</v>
      </c>
      <c r="CX96" s="52">
        <f t="shared" si="154"/>
        <v>0</v>
      </c>
      <c r="CY96" s="52">
        <f t="shared" si="154"/>
        <v>0</v>
      </c>
      <c r="CZ96" s="52">
        <f t="shared" si="154"/>
        <v>0</v>
      </c>
      <c r="DA96" s="52">
        <f t="shared" si="154"/>
        <v>0</v>
      </c>
      <c r="DB96" s="52">
        <f t="shared" si="154"/>
        <v>0</v>
      </c>
      <c r="DC96" s="52">
        <f t="shared" si="154"/>
        <v>0</v>
      </c>
      <c r="DD96" s="52">
        <f t="shared" si="154"/>
        <v>0</v>
      </c>
      <c r="DE96" s="52">
        <f t="shared" si="154"/>
        <v>0</v>
      </c>
      <c r="DF96" s="52">
        <f t="shared" si="154"/>
        <v>0</v>
      </c>
      <c r="DG96" s="52">
        <f t="shared" si="154"/>
        <v>0</v>
      </c>
      <c r="DH96" s="52">
        <f t="shared" si="154"/>
        <v>0</v>
      </c>
      <c r="DI96" s="52">
        <f t="shared" si="154"/>
        <v>0</v>
      </c>
      <c r="DJ96" s="52">
        <f t="shared" si="154"/>
        <v>0</v>
      </c>
      <c r="DK96" s="52">
        <f t="shared" si="154"/>
        <v>0</v>
      </c>
      <c r="DL96" s="52">
        <f t="shared" si="154"/>
        <v>0</v>
      </c>
      <c r="DM96" s="52">
        <f t="shared" si="154"/>
        <v>0</v>
      </c>
      <c r="DN96" s="52">
        <f t="shared" si="154"/>
        <v>0</v>
      </c>
      <c r="DO96" s="52">
        <f t="shared" si="154"/>
        <v>0</v>
      </c>
      <c r="DP96" s="52">
        <f t="shared" si="154"/>
        <v>0</v>
      </c>
    </row>
    <row r="97" spans="1:120" x14ac:dyDescent="0.25">
      <c r="A97" s="52" t="str">
        <f t="shared" si="138"/>
        <v>09_ROK</v>
      </c>
      <c r="B97" s="52" t="str">
        <f t="shared" si="138"/>
        <v>7_2_aviation_gasoline</v>
      </c>
      <c r="C97" s="52" t="str">
        <f t="shared" si="138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39"/>
        <v>09_ROK</v>
      </c>
      <c r="BL97" s="52" t="str">
        <f t="shared" si="140"/>
        <v>d_ind_cem_ccs_7_2_avi_gasoline</v>
      </c>
      <c r="BM97" s="52"/>
      <c r="BN97" s="52"/>
      <c r="BO97" s="52">
        <f t="shared" ref="BO97:CV97" si="155">BO$50*BO22</f>
        <v>0</v>
      </c>
      <c r="BP97" s="52">
        <f t="shared" si="155"/>
        <v>0</v>
      </c>
      <c r="BQ97" s="52">
        <f t="shared" si="155"/>
        <v>0</v>
      </c>
      <c r="BR97" s="52">
        <f t="shared" si="155"/>
        <v>0</v>
      </c>
      <c r="BS97" s="52">
        <f t="shared" si="155"/>
        <v>0</v>
      </c>
      <c r="BT97" s="52">
        <f t="shared" si="155"/>
        <v>0</v>
      </c>
      <c r="BU97" s="52">
        <f t="shared" si="155"/>
        <v>0</v>
      </c>
      <c r="BV97" s="52">
        <f t="shared" si="155"/>
        <v>0</v>
      </c>
      <c r="BW97" s="52">
        <f t="shared" si="155"/>
        <v>0</v>
      </c>
      <c r="BX97" s="52">
        <f t="shared" si="155"/>
        <v>0</v>
      </c>
      <c r="BY97" s="52">
        <f t="shared" si="155"/>
        <v>0</v>
      </c>
      <c r="BZ97" s="52">
        <f t="shared" si="155"/>
        <v>0</v>
      </c>
      <c r="CA97" s="52">
        <f t="shared" si="155"/>
        <v>0</v>
      </c>
      <c r="CB97" s="52">
        <f t="shared" si="155"/>
        <v>0</v>
      </c>
      <c r="CC97" s="52">
        <f t="shared" si="155"/>
        <v>0</v>
      </c>
      <c r="CD97" s="52">
        <f t="shared" si="155"/>
        <v>0</v>
      </c>
      <c r="CE97" s="52">
        <f t="shared" si="155"/>
        <v>0</v>
      </c>
      <c r="CF97" s="52">
        <f t="shared" si="155"/>
        <v>0</v>
      </c>
      <c r="CG97" s="52">
        <f t="shared" si="155"/>
        <v>0</v>
      </c>
      <c r="CH97" s="52">
        <f t="shared" si="155"/>
        <v>0</v>
      </c>
      <c r="CI97" s="52">
        <f t="shared" si="155"/>
        <v>0</v>
      </c>
      <c r="CJ97" s="52">
        <f t="shared" si="155"/>
        <v>0</v>
      </c>
      <c r="CK97" s="52">
        <f t="shared" si="155"/>
        <v>0</v>
      </c>
      <c r="CL97" s="52">
        <f t="shared" si="155"/>
        <v>0</v>
      </c>
      <c r="CM97" s="52">
        <f t="shared" si="155"/>
        <v>0</v>
      </c>
      <c r="CN97" s="52">
        <f t="shared" si="155"/>
        <v>0</v>
      </c>
      <c r="CO97" s="52">
        <f t="shared" si="155"/>
        <v>0</v>
      </c>
      <c r="CP97" s="52">
        <f t="shared" si="155"/>
        <v>0</v>
      </c>
      <c r="CQ97" s="52">
        <f t="shared" si="155"/>
        <v>0</v>
      </c>
      <c r="CR97" s="52">
        <f t="shared" si="155"/>
        <v>0</v>
      </c>
      <c r="CS97" s="52">
        <f t="shared" si="155"/>
        <v>0</v>
      </c>
      <c r="CT97" s="52">
        <f t="shared" si="155"/>
        <v>0</v>
      </c>
      <c r="CU97" s="52">
        <f t="shared" si="155"/>
        <v>0</v>
      </c>
      <c r="CV97" s="52">
        <f t="shared" si="155"/>
        <v>0</v>
      </c>
      <c r="CW97" s="52">
        <f t="shared" ref="CW97:DP97" si="156">CW$50*CW22</f>
        <v>0</v>
      </c>
      <c r="CX97" s="52">
        <f t="shared" si="156"/>
        <v>0</v>
      </c>
      <c r="CY97" s="52">
        <f t="shared" si="156"/>
        <v>0</v>
      </c>
      <c r="CZ97" s="52">
        <f t="shared" si="156"/>
        <v>0</v>
      </c>
      <c r="DA97" s="52">
        <f t="shared" si="156"/>
        <v>0</v>
      </c>
      <c r="DB97" s="52">
        <f t="shared" si="156"/>
        <v>0</v>
      </c>
      <c r="DC97" s="52">
        <f t="shared" si="156"/>
        <v>0</v>
      </c>
      <c r="DD97" s="52">
        <f t="shared" si="156"/>
        <v>0</v>
      </c>
      <c r="DE97" s="52">
        <f t="shared" si="156"/>
        <v>0</v>
      </c>
      <c r="DF97" s="52">
        <f t="shared" si="156"/>
        <v>0</v>
      </c>
      <c r="DG97" s="52">
        <f t="shared" si="156"/>
        <v>0</v>
      </c>
      <c r="DH97" s="52">
        <f t="shared" si="156"/>
        <v>0</v>
      </c>
      <c r="DI97" s="52">
        <f t="shared" si="156"/>
        <v>0</v>
      </c>
      <c r="DJ97" s="52">
        <f t="shared" si="156"/>
        <v>0</v>
      </c>
      <c r="DK97" s="52">
        <f t="shared" si="156"/>
        <v>0</v>
      </c>
      <c r="DL97" s="52">
        <f t="shared" si="156"/>
        <v>0</v>
      </c>
      <c r="DM97" s="52">
        <f t="shared" si="156"/>
        <v>0</v>
      </c>
      <c r="DN97" s="52">
        <f t="shared" si="156"/>
        <v>0</v>
      </c>
      <c r="DO97" s="52">
        <f t="shared" si="156"/>
        <v>0</v>
      </c>
      <c r="DP97" s="52">
        <f t="shared" si="156"/>
        <v>0</v>
      </c>
    </row>
    <row r="98" spans="1:120" x14ac:dyDescent="0.25">
      <c r="A98" s="52" t="str">
        <f t="shared" si="138"/>
        <v>09_ROK</v>
      </c>
      <c r="B98" s="52" t="str">
        <f t="shared" si="138"/>
        <v>7_3_naphtha</v>
      </c>
      <c r="C98" s="52" t="str">
        <f t="shared" si="138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39"/>
        <v>09_ROK</v>
      </c>
      <c r="BL98" s="52" t="str">
        <f t="shared" si="140"/>
        <v>d_ind_cem_ccs_7_3_naphtha</v>
      </c>
      <c r="BM98" s="52"/>
      <c r="BN98" s="52"/>
      <c r="BO98" s="52">
        <f t="shared" ref="BO98:CV98" si="157">BO$50*BO23</f>
        <v>0</v>
      </c>
      <c r="BP98" s="52">
        <f t="shared" si="157"/>
        <v>0</v>
      </c>
      <c r="BQ98" s="52">
        <f t="shared" si="157"/>
        <v>0</v>
      </c>
      <c r="BR98" s="52">
        <f t="shared" si="157"/>
        <v>0</v>
      </c>
      <c r="BS98" s="52">
        <f t="shared" si="157"/>
        <v>0</v>
      </c>
      <c r="BT98" s="52">
        <f t="shared" si="157"/>
        <v>0</v>
      </c>
      <c r="BU98" s="52">
        <f t="shared" si="157"/>
        <v>0</v>
      </c>
      <c r="BV98" s="52">
        <f t="shared" si="157"/>
        <v>0</v>
      </c>
      <c r="BW98" s="52">
        <f t="shared" si="157"/>
        <v>0</v>
      </c>
      <c r="BX98" s="52">
        <f t="shared" si="157"/>
        <v>0</v>
      </c>
      <c r="BY98" s="52">
        <f t="shared" si="157"/>
        <v>0</v>
      </c>
      <c r="BZ98" s="52">
        <f t="shared" si="157"/>
        <v>0</v>
      </c>
      <c r="CA98" s="52">
        <f t="shared" si="157"/>
        <v>0</v>
      </c>
      <c r="CB98" s="52">
        <f t="shared" si="157"/>
        <v>0</v>
      </c>
      <c r="CC98" s="52">
        <f t="shared" si="157"/>
        <v>0</v>
      </c>
      <c r="CD98" s="52">
        <f t="shared" si="157"/>
        <v>0</v>
      </c>
      <c r="CE98" s="52">
        <f t="shared" si="157"/>
        <v>0</v>
      </c>
      <c r="CF98" s="52">
        <f t="shared" si="157"/>
        <v>0</v>
      </c>
      <c r="CG98" s="52">
        <f t="shared" si="157"/>
        <v>0</v>
      </c>
      <c r="CH98" s="52">
        <f t="shared" si="157"/>
        <v>0</v>
      </c>
      <c r="CI98" s="52">
        <f t="shared" si="157"/>
        <v>0</v>
      </c>
      <c r="CJ98" s="52">
        <f t="shared" si="157"/>
        <v>0</v>
      </c>
      <c r="CK98" s="52">
        <f t="shared" si="157"/>
        <v>0</v>
      </c>
      <c r="CL98" s="52">
        <f t="shared" si="157"/>
        <v>0</v>
      </c>
      <c r="CM98" s="52">
        <f t="shared" si="157"/>
        <v>0</v>
      </c>
      <c r="CN98" s="52">
        <f t="shared" si="157"/>
        <v>0</v>
      </c>
      <c r="CO98" s="52">
        <f t="shared" si="157"/>
        <v>0</v>
      </c>
      <c r="CP98" s="52">
        <f t="shared" si="157"/>
        <v>0</v>
      </c>
      <c r="CQ98" s="52">
        <f t="shared" si="157"/>
        <v>0</v>
      </c>
      <c r="CR98" s="52">
        <f t="shared" si="157"/>
        <v>0</v>
      </c>
      <c r="CS98" s="52">
        <f t="shared" si="157"/>
        <v>0</v>
      </c>
      <c r="CT98" s="52">
        <f t="shared" si="157"/>
        <v>0</v>
      </c>
      <c r="CU98" s="52">
        <f t="shared" si="157"/>
        <v>0</v>
      </c>
      <c r="CV98" s="52">
        <f t="shared" si="157"/>
        <v>0</v>
      </c>
      <c r="CW98" s="52">
        <f t="shared" ref="CW98:DP98" si="158">CW$50*CW23</f>
        <v>0</v>
      </c>
      <c r="CX98" s="52">
        <f t="shared" si="158"/>
        <v>0</v>
      </c>
      <c r="CY98" s="52">
        <f t="shared" si="158"/>
        <v>0</v>
      </c>
      <c r="CZ98" s="52">
        <f t="shared" si="158"/>
        <v>0</v>
      </c>
      <c r="DA98" s="52">
        <f t="shared" si="158"/>
        <v>0</v>
      </c>
      <c r="DB98" s="52">
        <f t="shared" si="158"/>
        <v>0</v>
      </c>
      <c r="DC98" s="52">
        <f t="shared" si="158"/>
        <v>0</v>
      </c>
      <c r="DD98" s="52">
        <f t="shared" si="158"/>
        <v>0</v>
      </c>
      <c r="DE98" s="52">
        <f t="shared" si="158"/>
        <v>0</v>
      </c>
      <c r="DF98" s="52">
        <f t="shared" si="158"/>
        <v>0</v>
      </c>
      <c r="DG98" s="52">
        <f t="shared" si="158"/>
        <v>0</v>
      </c>
      <c r="DH98" s="52">
        <f t="shared" si="158"/>
        <v>0</v>
      </c>
      <c r="DI98" s="52">
        <f t="shared" si="158"/>
        <v>0</v>
      </c>
      <c r="DJ98" s="52">
        <f t="shared" si="158"/>
        <v>0</v>
      </c>
      <c r="DK98" s="52">
        <f t="shared" si="158"/>
        <v>0</v>
      </c>
      <c r="DL98" s="52">
        <f t="shared" si="158"/>
        <v>0</v>
      </c>
      <c r="DM98" s="52">
        <f t="shared" si="158"/>
        <v>0</v>
      </c>
      <c r="DN98" s="52">
        <f t="shared" si="158"/>
        <v>0</v>
      </c>
      <c r="DO98" s="52">
        <f t="shared" si="158"/>
        <v>0</v>
      </c>
      <c r="DP98" s="52">
        <f t="shared" si="158"/>
        <v>0</v>
      </c>
    </row>
    <row r="99" spans="1:120" x14ac:dyDescent="0.25">
      <c r="A99" s="52" t="str">
        <f t="shared" si="138"/>
        <v>09_ROK</v>
      </c>
      <c r="B99" s="52" t="str">
        <f t="shared" si="138"/>
        <v>7_x_jet_fuel</v>
      </c>
      <c r="C99" s="52" t="str">
        <f t="shared" si="138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39"/>
        <v>09_ROK</v>
      </c>
      <c r="BL99" s="52" t="str">
        <f t="shared" si="140"/>
        <v>d_ind_cem_ccs_7_x_jet_fuel</v>
      </c>
      <c r="BM99" s="52"/>
      <c r="BN99" s="52"/>
      <c r="BO99" s="52">
        <f t="shared" ref="BO99:CV99" si="159">BO$50*BO24</f>
        <v>0</v>
      </c>
      <c r="BP99" s="52">
        <f t="shared" si="159"/>
        <v>0</v>
      </c>
      <c r="BQ99" s="52">
        <f t="shared" si="159"/>
        <v>0</v>
      </c>
      <c r="BR99" s="52">
        <f t="shared" si="159"/>
        <v>0</v>
      </c>
      <c r="BS99" s="52">
        <f t="shared" si="159"/>
        <v>0</v>
      </c>
      <c r="BT99" s="52">
        <f t="shared" si="159"/>
        <v>0</v>
      </c>
      <c r="BU99" s="52">
        <f t="shared" si="159"/>
        <v>0</v>
      </c>
      <c r="BV99" s="52">
        <f t="shared" si="159"/>
        <v>0</v>
      </c>
      <c r="BW99" s="52">
        <f t="shared" si="159"/>
        <v>0</v>
      </c>
      <c r="BX99" s="52">
        <f t="shared" si="159"/>
        <v>0</v>
      </c>
      <c r="BY99" s="52">
        <f t="shared" si="159"/>
        <v>0</v>
      </c>
      <c r="BZ99" s="52">
        <f t="shared" si="159"/>
        <v>0</v>
      </c>
      <c r="CA99" s="52">
        <f t="shared" si="159"/>
        <v>0</v>
      </c>
      <c r="CB99" s="52">
        <f t="shared" si="159"/>
        <v>0</v>
      </c>
      <c r="CC99" s="52">
        <f t="shared" si="159"/>
        <v>0</v>
      </c>
      <c r="CD99" s="52">
        <f t="shared" si="159"/>
        <v>0</v>
      </c>
      <c r="CE99" s="52">
        <f t="shared" si="159"/>
        <v>0</v>
      </c>
      <c r="CF99" s="52">
        <f t="shared" si="159"/>
        <v>0</v>
      </c>
      <c r="CG99" s="52">
        <f t="shared" si="159"/>
        <v>0</v>
      </c>
      <c r="CH99" s="52">
        <f t="shared" si="159"/>
        <v>0</v>
      </c>
      <c r="CI99" s="52">
        <f t="shared" si="159"/>
        <v>0</v>
      </c>
      <c r="CJ99" s="52">
        <f t="shared" si="159"/>
        <v>0</v>
      </c>
      <c r="CK99" s="52">
        <f t="shared" si="159"/>
        <v>0</v>
      </c>
      <c r="CL99" s="52">
        <f t="shared" si="159"/>
        <v>0</v>
      </c>
      <c r="CM99" s="52">
        <f t="shared" si="159"/>
        <v>0</v>
      </c>
      <c r="CN99" s="52">
        <f t="shared" si="159"/>
        <v>0</v>
      </c>
      <c r="CO99" s="52">
        <f t="shared" si="159"/>
        <v>0</v>
      </c>
      <c r="CP99" s="52">
        <f t="shared" si="159"/>
        <v>0</v>
      </c>
      <c r="CQ99" s="52">
        <f t="shared" si="159"/>
        <v>0</v>
      </c>
      <c r="CR99" s="52">
        <f t="shared" si="159"/>
        <v>0</v>
      </c>
      <c r="CS99" s="52">
        <f t="shared" si="159"/>
        <v>0</v>
      </c>
      <c r="CT99" s="52">
        <f t="shared" si="159"/>
        <v>0</v>
      </c>
      <c r="CU99" s="52">
        <f t="shared" si="159"/>
        <v>0</v>
      </c>
      <c r="CV99" s="52">
        <f t="shared" si="159"/>
        <v>0</v>
      </c>
      <c r="CW99" s="52">
        <f t="shared" ref="CW99:DP99" si="160">CW$50*CW24</f>
        <v>0</v>
      </c>
      <c r="CX99" s="52">
        <f t="shared" si="160"/>
        <v>0</v>
      </c>
      <c r="CY99" s="52">
        <f t="shared" si="160"/>
        <v>0</v>
      </c>
      <c r="CZ99" s="52">
        <f t="shared" si="160"/>
        <v>0</v>
      </c>
      <c r="DA99" s="52">
        <f t="shared" si="160"/>
        <v>0</v>
      </c>
      <c r="DB99" s="52">
        <f t="shared" si="160"/>
        <v>0</v>
      </c>
      <c r="DC99" s="52">
        <f t="shared" si="160"/>
        <v>0</v>
      </c>
      <c r="DD99" s="52">
        <f t="shared" si="160"/>
        <v>0</v>
      </c>
      <c r="DE99" s="52">
        <f t="shared" si="160"/>
        <v>0</v>
      </c>
      <c r="DF99" s="52">
        <f t="shared" si="160"/>
        <v>0</v>
      </c>
      <c r="DG99" s="52">
        <f t="shared" si="160"/>
        <v>0</v>
      </c>
      <c r="DH99" s="52">
        <f t="shared" si="160"/>
        <v>0</v>
      </c>
      <c r="DI99" s="52">
        <f t="shared" si="160"/>
        <v>0</v>
      </c>
      <c r="DJ99" s="52">
        <f t="shared" si="160"/>
        <v>0</v>
      </c>
      <c r="DK99" s="52">
        <f t="shared" si="160"/>
        <v>0</v>
      </c>
      <c r="DL99" s="52">
        <f t="shared" si="160"/>
        <v>0</v>
      </c>
      <c r="DM99" s="52">
        <f t="shared" si="160"/>
        <v>0</v>
      </c>
      <c r="DN99" s="52">
        <f t="shared" si="160"/>
        <v>0</v>
      </c>
      <c r="DO99" s="52">
        <f t="shared" si="160"/>
        <v>0</v>
      </c>
      <c r="DP99" s="52">
        <f t="shared" si="160"/>
        <v>0</v>
      </c>
    </row>
    <row r="100" spans="1:120" x14ac:dyDescent="0.25">
      <c r="A100" s="52" t="str">
        <f t="shared" si="138"/>
        <v>09_ROK</v>
      </c>
      <c r="B100" s="52" t="str">
        <f t="shared" si="138"/>
        <v>7_6_kerosene</v>
      </c>
      <c r="C100" s="52" t="str">
        <f t="shared" si="138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39"/>
        <v>09_ROK</v>
      </c>
      <c r="BL100" s="52" t="str">
        <f t="shared" si="140"/>
        <v>d_ind_cem_ccs_7_6_kerosene</v>
      </c>
      <c r="BM100" s="52"/>
      <c r="BN100" s="52"/>
      <c r="BO100" s="52">
        <f t="shared" ref="BO100:CV100" si="161">BO$50*BO25</f>
        <v>0</v>
      </c>
      <c r="BP100" s="52">
        <f t="shared" si="161"/>
        <v>0</v>
      </c>
      <c r="BQ100" s="52">
        <f t="shared" si="161"/>
        <v>0</v>
      </c>
      <c r="BR100" s="52">
        <f t="shared" si="161"/>
        <v>0</v>
      </c>
      <c r="BS100" s="52">
        <f t="shared" si="161"/>
        <v>0</v>
      </c>
      <c r="BT100" s="52">
        <f t="shared" si="161"/>
        <v>0</v>
      </c>
      <c r="BU100" s="52">
        <f t="shared" si="161"/>
        <v>0</v>
      </c>
      <c r="BV100" s="52">
        <f t="shared" si="161"/>
        <v>0</v>
      </c>
      <c r="BW100" s="52">
        <f t="shared" si="161"/>
        <v>0</v>
      </c>
      <c r="BX100" s="52">
        <f t="shared" si="161"/>
        <v>0</v>
      </c>
      <c r="BY100" s="52">
        <f t="shared" si="161"/>
        <v>0</v>
      </c>
      <c r="BZ100" s="52">
        <f t="shared" si="161"/>
        <v>0</v>
      </c>
      <c r="CA100" s="52">
        <f t="shared" si="161"/>
        <v>0</v>
      </c>
      <c r="CB100" s="52">
        <f t="shared" si="161"/>
        <v>0</v>
      </c>
      <c r="CC100" s="52">
        <f t="shared" si="161"/>
        <v>0</v>
      </c>
      <c r="CD100" s="52">
        <f t="shared" si="161"/>
        <v>0</v>
      </c>
      <c r="CE100" s="52">
        <f t="shared" si="161"/>
        <v>0</v>
      </c>
      <c r="CF100" s="52">
        <f t="shared" si="161"/>
        <v>0</v>
      </c>
      <c r="CG100" s="52">
        <f t="shared" si="161"/>
        <v>0</v>
      </c>
      <c r="CH100" s="52">
        <f t="shared" si="161"/>
        <v>0</v>
      </c>
      <c r="CI100" s="52">
        <f t="shared" si="161"/>
        <v>0</v>
      </c>
      <c r="CJ100" s="52">
        <f t="shared" si="161"/>
        <v>0</v>
      </c>
      <c r="CK100" s="52">
        <f t="shared" si="161"/>
        <v>0</v>
      </c>
      <c r="CL100" s="52">
        <f t="shared" si="161"/>
        <v>1.0120300564219101E-4</v>
      </c>
      <c r="CM100" s="52">
        <f t="shared" si="161"/>
        <v>3.015612158827148E-4</v>
      </c>
      <c r="CN100" s="52">
        <f t="shared" si="161"/>
        <v>5.9900968685437325E-4</v>
      </c>
      <c r="CO100" s="52">
        <f t="shared" si="161"/>
        <v>9.9148745847976076E-4</v>
      </c>
      <c r="CP100" s="52">
        <f t="shared" si="161"/>
        <v>1.4769384672483482E-3</v>
      </c>
      <c r="CQ100" s="52">
        <f t="shared" si="161"/>
        <v>2.0533224090348036E-3</v>
      </c>
      <c r="CR100" s="52">
        <f t="shared" si="161"/>
        <v>2.7405544027256068E-3</v>
      </c>
      <c r="CS100" s="52">
        <f t="shared" si="161"/>
        <v>3.5270699122090855E-3</v>
      </c>
      <c r="CT100" s="52">
        <f t="shared" si="161"/>
        <v>4.413093480398594E-3</v>
      </c>
      <c r="CU100" s="52">
        <f t="shared" si="161"/>
        <v>5.3989584472217446E-3</v>
      </c>
      <c r="CV100" s="52">
        <f t="shared" si="161"/>
        <v>6.386654339283435E-3</v>
      </c>
      <c r="CW100" s="52">
        <f t="shared" ref="CW100:DP100" si="162">CW$50*CW25</f>
        <v>7.3721880036114462E-3</v>
      </c>
      <c r="CX100" s="52">
        <f t="shared" si="162"/>
        <v>8.3585154147397828E-3</v>
      </c>
      <c r="CY100" s="52">
        <f t="shared" si="162"/>
        <v>9.3456370525478814E-3</v>
      </c>
      <c r="CZ100" s="52">
        <f t="shared" si="162"/>
        <v>1.0333553397173116E-2</v>
      </c>
      <c r="DA100" s="52">
        <f t="shared" si="162"/>
        <v>1.1322264929010938E-2</v>
      </c>
      <c r="DB100" s="52">
        <f t="shared" si="162"/>
        <v>1.2311772128714999E-2</v>
      </c>
      <c r="DC100" s="52">
        <f t="shared" si="162"/>
        <v>1.3302075477197287E-2</v>
      </c>
      <c r="DD100" s="52">
        <f t="shared" si="162"/>
        <v>1.429317545562825E-2</v>
      </c>
      <c r="DE100" s="52">
        <f t="shared" si="162"/>
        <v>1.5285072545436939E-2</v>
      </c>
      <c r="DF100" s="52">
        <f t="shared" si="162"/>
        <v>1.6277767228311115E-2</v>
      </c>
      <c r="DG100" s="52">
        <f t="shared" si="162"/>
        <v>1.7271259986197413E-2</v>
      </c>
      <c r="DH100" s="52">
        <f t="shared" si="162"/>
        <v>1.8265551301301426E-2</v>
      </c>
      <c r="DI100" s="52">
        <f t="shared" si="162"/>
        <v>1.9260641656087891E-2</v>
      </c>
      <c r="DJ100" s="52">
        <f t="shared" si="162"/>
        <v>2.0256531533280775E-2</v>
      </c>
      <c r="DK100" s="52">
        <f t="shared" si="162"/>
        <v>2.1253221415863426E-2</v>
      </c>
      <c r="DL100" s="52">
        <f t="shared" si="162"/>
        <v>2.22507117870787E-2</v>
      </c>
      <c r="DM100" s="52">
        <f t="shared" si="162"/>
        <v>2.3249003130429088E-2</v>
      </c>
      <c r="DN100" s="52">
        <f t="shared" si="162"/>
        <v>2.4248095929676854E-2</v>
      </c>
      <c r="DO100" s="52">
        <f t="shared" si="162"/>
        <v>2.5247990668844162E-2</v>
      </c>
      <c r="DP100" s="52">
        <f t="shared" si="162"/>
        <v>2.6248687832213201E-2</v>
      </c>
    </row>
    <row r="101" spans="1:120" x14ac:dyDescent="0.25">
      <c r="A101" s="52" t="str">
        <f t="shared" si="138"/>
        <v>09_ROK</v>
      </c>
      <c r="B101" s="52" t="str">
        <f t="shared" si="138"/>
        <v>7_7_gas_diesel_oil</v>
      </c>
      <c r="C101" s="52" t="str">
        <f t="shared" si="138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39"/>
        <v>09_ROK</v>
      </c>
      <c r="BL101" s="52" t="str">
        <f t="shared" si="140"/>
        <v>d_ind_cem_ccs_7_7_gas_diesel_oil</v>
      </c>
      <c r="BM101" s="52"/>
      <c r="BN101" s="52"/>
      <c r="BO101" s="52">
        <f t="shared" ref="BO101:CV101" si="163">BO$50*BO26</f>
        <v>0</v>
      </c>
      <c r="BP101" s="52">
        <f t="shared" si="163"/>
        <v>0</v>
      </c>
      <c r="BQ101" s="52">
        <f t="shared" si="163"/>
        <v>0</v>
      </c>
      <c r="BR101" s="52">
        <f t="shared" si="163"/>
        <v>0</v>
      </c>
      <c r="BS101" s="52">
        <f t="shared" si="163"/>
        <v>0</v>
      </c>
      <c r="BT101" s="52">
        <f t="shared" si="163"/>
        <v>0</v>
      </c>
      <c r="BU101" s="52">
        <f t="shared" si="163"/>
        <v>0</v>
      </c>
      <c r="BV101" s="52">
        <f t="shared" si="163"/>
        <v>0</v>
      </c>
      <c r="BW101" s="52">
        <f t="shared" si="163"/>
        <v>0</v>
      </c>
      <c r="BX101" s="52">
        <f t="shared" si="163"/>
        <v>0</v>
      </c>
      <c r="BY101" s="52">
        <f t="shared" si="163"/>
        <v>0</v>
      </c>
      <c r="BZ101" s="52">
        <f t="shared" si="163"/>
        <v>0</v>
      </c>
      <c r="CA101" s="52">
        <f t="shared" si="163"/>
        <v>0</v>
      </c>
      <c r="CB101" s="52">
        <f t="shared" si="163"/>
        <v>0</v>
      </c>
      <c r="CC101" s="52">
        <f t="shared" si="163"/>
        <v>0</v>
      </c>
      <c r="CD101" s="52">
        <f t="shared" si="163"/>
        <v>0</v>
      </c>
      <c r="CE101" s="52">
        <f t="shared" si="163"/>
        <v>0</v>
      </c>
      <c r="CF101" s="52">
        <f t="shared" si="163"/>
        <v>0</v>
      </c>
      <c r="CG101" s="52">
        <f t="shared" si="163"/>
        <v>0</v>
      </c>
      <c r="CH101" s="52">
        <f t="shared" si="163"/>
        <v>0</v>
      </c>
      <c r="CI101" s="52">
        <f t="shared" si="163"/>
        <v>0</v>
      </c>
      <c r="CJ101" s="52">
        <f t="shared" si="163"/>
        <v>0</v>
      </c>
      <c r="CK101" s="52">
        <f t="shared" si="163"/>
        <v>0</v>
      </c>
      <c r="CL101" s="52">
        <f t="shared" si="163"/>
        <v>6.5833814651281818E-3</v>
      </c>
      <c r="CM101" s="52">
        <f t="shared" si="163"/>
        <v>1.9616932388973676E-2</v>
      </c>
      <c r="CN101" s="52">
        <f t="shared" si="163"/>
        <v>3.8966325603132963E-2</v>
      </c>
      <c r="CO101" s="52">
        <f t="shared" si="163"/>
        <v>6.4497493089686372E-2</v>
      </c>
      <c r="CP101" s="52">
        <f t="shared" si="163"/>
        <v>9.6076685358483363E-2</v>
      </c>
      <c r="CQ101" s="52">
        <f t="shared" si="163"/>
        <v>0.13357117808699323</v>
      </c>
      <c r="CR101" s="52">
        <f t="shared" si="163"/>
        <v>0.17827647454333642</v>
      </c>
      <c r="CS101" s="52">
        <f t="shared" si="163"/>
        <v>0.22944028726127347</v>
      </c>
      <c r="CT101" s="52">
        <f t="shared" si="163"/>
        <v>0.28707722303676375</v>
      </c>
      <c r="CU101" s="52">
        <f t="shared" si="163"/>
        <v>0.35120896604694324</v>
      </c>
      <c r="CV101" s="52">
        <f t="shared" si="163"/>
        <v>0.41545981302249368</v>
      </c>
      <c r="CW101" s="52">
        <f t="shared" ref="CW101:DP101" si="164">CW$50*CW26</f>
        <v>0.4795700043930553</v>
      </c>
      <c r="CX101" s="52">
        <f t="shared" si="164"/>
        <v>0.5437318299808036</v>
      </c>
      <c r="CY101" s="52">
        <f t="shared" si="164"/>
        <v>0.60794532100249299</v>
      </c>
      <c r="CZ101" s="52">
        <f t="shared" si="164"/>
        <v>0.67221050869165722</v>
      </c>
      <c r="DA101" s="52">
        <f t="shared" si="164"/>
        <v>0.7365274242986185</v>
      </c>
      <c r="DB101" s="52">
        <f t="shared" si="164"/>
        <v>0.80089609909049464</v>
      </c>
      <c r="DC101" s="52">
        <f t="shared" si="164"/>
        <v>0.86531656435120918</v>
      </c>
      <c r="DD101" s="52">
        <f t="shared" si="164"/>
        <v>0.9297888513814988</v>
      </c>
      <c r="DE101" s="52">
        <f t="shared" si="164"/>
        <v>0.99431299149892183</v>
      </c>
      <c r="DF101" s="52">
        <f t="shared" si="164"/>
        <v>1.0588890160378672</v>
      </c>
      <c r="DG101" s="52">
        <f t="shared" si="164"/>
        <v>1.1235169563495628</v>
      </c>
      <c r="DH101" s="52">
        <f t="shared" si="164"/>
        <v>1.1881968438020831</v>
      </c>
      <c r="DI101" s="52">
        <f t="shared" si="164"/>
        <v>1.2529287097803594</v>
      </c>
      <c r="DJ101" s="52">
        <f t="shared" si="164"/>
        <v>1.3177125856861862</v>
      </c>
      <c r="DK101" s="52">
        <f t="shared" si="164"/>
        <v>1.3825485029382318</v>
      </c>
      <c r="DL101" s="52">
        <f t="shared" si="164"/>
        <v>1.4474364929720454</v>
      </c>
      <c r="DM101" s="52">
        <f t="shared" si="164"/>
        <v>1.5123765872400656</v>
      </c>
      <c r="DN101" s="52">
        <f t="shared" si="164"/>
        <v>1.5773688172116296</v>
      </c>
      <c r="DO101" s="52">
        <f t="shared" si="164"/>
        <v>1.6424132143729815</v>
      </c>
      <c r="DP101" s="52">
        <f t="shared" si="164"/>
        <v>1.707509810227281</v>
      </c>
    </row>
    <row r="102" spans="1:120" x14ac:dyDescent="0.25">
      <c r="A102" s="52" t="str">
        <f t="shared" si="138"/>
        <v>09_ROK</v>
      </c>
      <c r="B102" s="52" t="str">
        <f t="shared" si="138"/>
        <v>7_8_fuel_oil</v>
      </c>
      <c r="C102" s="52" t="str">
        <f t="shared" si="138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39"/>
        <v>09_ROK</v>
      </c>
      <c r="BL102" s="52" t="str">
        <f t="shared" si="140"/>
        <v>d_ind_cem_ccs_7_8_fuel_oil</v>
      </c>
      <c r="BM102" s="52"/>
      <c r="BN102" s="52"/>
      <c r="BO102" s="52">
        <f t="shared" ref="BO102:CV102" si="165">BO$50*BO27</f>
        <v>0</v>
      </c>
      <c r="BP102" s="52">
        <f t="shared" si="165"/>
        <v>0</v>
      </c>
      <c r="BQ102" s="52">
        <f t="shared" si="165"/>
        <v>0</v>
      </c>
      <c r="BR102" s="52">
        <f t="shared" si="165"/>
        <v>0</v>
      </c>
      <c r="BS102" s="52">
        <f t="shared" si="165"/>
        <v>0</v>
      </c>
      <c r="BT102" s="52">
        <f t="shared" si="165"/>
        <v>0</v>
      </c>
      <c r="BU102" s="52">
        <f t="shared" si="165"/>
        <v>0</v>
      </c>
      <c r="BV102" s="52">
        <f t="shared" si="165"/>
        <v>0</v>
      </c>
      <c r="BW102" s="52">
        <f t="shared" si="165"/>
        <v>0</v>
      </c>
      <c r="BX102" s="52">
        <f t="shared" si="165"/>
        <v>0</v>
      </c>
      <c r="BY102" s="52">
        <f t="shared" si="165"/>
        <v>0</v>
      </c>
      <c r="BZ102" s="52">
        <f t="shared" si="165"/>
        <v>0</v>
      </c>
      <c r="CA102" s="52">
        <f t="shared" si="165"/>
        <v>0</v>
      </c>
      <c r="CB102" s="52">
        <f t="shared" si="165"/>
        <v>0</v>
      </c>
      <c r="CC102" s="52">
        <f t="shared" si="165"/>
        <v>0</v>
      </c>
      <c r="CD102" s="52">
        <f t="shared" si="165"/>
        <v>0</v>
      </c>
      <c r="CE102" s="52">
        <f t="shared" si="165"/>
        <v>0</v>
      </c>
      <c r="CF102" s="52">
        <f t="shared" si="165"/>
        <v>0</v>
      </c>
      <c r="CG102" s="52">
        <f t="shared" si="165"/>
        <v>0</v>
      </c>
      <c r="CH102" s="52">
        <f t="shared" si="165"/>
        <v>0</v>
      </c>
      <c r="CI102" s="52">
        <f t="shared" si="165"/>
        <v>0</v>
      </c>
      <c r="CJ102" s="52">
        <f t="shared" si="165"/>
        <v>0</v>
      </c>
      <c r="CK102" s="52">
        <f t="shared" si="165"/>
        <v>0</v>
      </c>
      <c r="CL102" s="52">
        <f t="shared" si="165"/>
        <v>1.5830293669771466E-2</v>
      </c>
      <c r="CM102" s="52">
        <f t="shared" si="165"/>
        <v>4.7170561551450128E-2</v>
      </c>
      <c r="CN102" s="52">
        <f t="shared" si="165"/>
        <v>9.3697802686498147E-2</v>
      </c>
      <c r="CO102" s="52">
        <f t="shared" si="165"/>
        <v>0.15508963926548211</v>
      </c>
      <c r="CP102" s="52">
        <f t="shared" si="165"/>
        <v>0.23102445940574257</v>
      </c>
      <c r="CQ102" s="52">
        <f t="shared" si="165"/>
        <v>0.32118311632626562</v>
      </c>
      <c r="CR102" s="52">
        <f t="shared" si="165"/>
        <v>0.42868075644430287</v>
      </c>
      <c r="CS102" s="52">
        <f t="shared" si="165"/>
        <v>0.55170844136281016</v>
      </c>
      <c r="CT102" s="52">
        <f t="shared" si="165"/>
        <v>0.69030129434949394</v>
      </c>
      <c r="CU102" s="52">
        <f t="shared" si="165"/>
        <v>0.84451145682952677</v>
      </c>
      <c r="CV102" s="52">
        <f t="shared" si="165"/>
        <v>0.99900801479781209</v>
      </c>
      <c r="CW102" s="52">
        <f t="shared" ref="CW102:DP102" si="166">CW$50*CW27</f>
        <v>1.1531663545502662</v>
      </c>
      <c r="CX102" s="52">
        <f t="shared" si="166"/>
        <v>1.3074488531146926</v>
      </c>
      <c r="CY102" s="52">
        <f t="shared" si="166"/>
        <v>1.4618555855544002</v>
      </c>
      <c r="CZ102" s="52">
        <f t="shared" si="166"/>
        <v>1.6163866269730436</v>
      </c>
      <c r="DA102" s="52">
        <f t="shared" si="166"/>
        <v>1.7710420525146466</v>
      </c>
      <c r="DB102" s="52">
        <f t="shared" si="166"/>
        <v>1.9258219373636216</v>
      </c>
      <c r="DC102" s="52">
        <f t="shared" si="166"/>
        <v>2.0807263567447891</v>
      </c>
      <c r="DD102" s="52">
        <f t="shared" si="166"/>
        <v>2.2357553859233996</v>
      </c>
      <c r="DE102" s="52">
        <f t="shared" si="166"/>
        <v>2.3909091002051532</v>
      </c>
      <c r="DF102" s="52">
        <f t="shared" si="166"/>
        <v>2.5461875749362193</v>
      </c>
      <c r="DG102" s="52">
        <f t="shared" si="166"/>
        <v>2.7015908855032582</v>
      </c>
      <c r="DH102" s="52">
        <f t="shared" si="166"/>
        <v>2.8571191073334399</v>
      </c>
      <c r="DI102" s="52">
        <f t="shared" si="166"/>
        <v>3.0127723158944675</v>
      </c>
      <c r="DJ102" s="52">
        <f t="shared" si="166"/>
        <v>3.168550586694594</v>
      </c>
      <c r="DK102" s="52">
        <f t="shared" si="166"/>
        <v>3.3244539952826453</v>
      </c>
      <c r="DL102" s="52">
        <f t="shared" si="166"/>
        <v>3.4804826172480401</v>
      </c>
      <c r="DM102" s="52">
        <f t="shared" si="166"/>
        <v>3.6366365282208086</v>
      </c>
      <c r="DN102" s="52">
        <f t="shared" si="166"/>
        <v>3.7929158038716162</v>
      </c>
      <c r="DO102" s="52">
        <f t="shared" si="166"/>
        <v>3.94932051991178</v>
      </c>
      <c r="DP102" s="52">
        <f t="shared" si="166"/>
        <v>4.1058507520932936</v>
      </c>
    </row>
    <row r="103" spans="1:120" x14ac:dyDescent="0.25">
      <c r="A103" s="52" t="str">
        <f t="shared" si="138"/>
        <v>09_ROK</v>
      </c>
      <c r="B103" s="52" t="str">
        <f t="shared" si="138"/>
        <v>7_9_lpg</v>
      </c>
      <c r="C103" s="52" t="str">
        <f t="shared" si="138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39"/>
        <v>09_ROK</v>
      </c>
      <c r="BL103" s="52" t="str">
        <f t="shared" si="140"/>
        <v>d_ind_cem_ccs_7_9_lpg</v>
      </c>
      <c r="BM103" s="52"/>
      <c r="BN103" s="52"/>
      <c r="BO103" s="52">
        <f t="shared" ref="BO103:CV103" si="167">BO$50*BO28</f>
        <v>0</v>
      </c>
      <c r="BP103" s="52">
        <f t="shared" si="167"/>
        <v>0</v>
      </c>
      <c r="BQ103" s="52">
        <f t="shared" si="167"/>
        <v>0</v>
      </c>
      <c r="BR103" s="52">
        <f t="shared" si="167"/>
        <v>0</v>
      </c>
      <c r="BS103" s="52">
        <f t="shared" si="167"/>
        <v>0</v>
      </c>
      <c r="BT103" s="52">
        <f t="shared" si="167"/>
        <v>0</v>
      </c>
      <c r="BU103" s="52">
        <f t="shared" si="167"/>
        <v>0</v>
      </c>
      <c r="BV103" s="52">
        <f t="shared" si="167"/>
        <v>0</v>
      </c>
      <c r="BW103" s="52">
        <f t="shared" si="167"/>
        <v>0</v>
      </c>
      <c r="BX103" s="52">
        <f t="shared" si="167"/>
        <v>0</v>
      </c>
      <c r="BY103" s="52">
        <f t="shared" si="167"/>
        <v>0</v>
      </c>
      <c r="BZ103" s="52">
        <f t="shared" si="167"/>
        <v>0</v>
      </c>
      <c r="CA103" s="52">
        <f t="shared" si="167"/>
        <v>0</v>
      </c>
      <c r="CB103" s="52">
        <f t="shared" si="167"/>
        <v>0</v>
      </c>
      <c r="CC103" s="52">
        <f t="shared" si="167"/>
        <v>0</v>
      </c>
      <c r="CD103" s="52">
        <f t="shared" si="167"/>
        <v>0</v>
      </c>
      <c r="CE103" s="52">
        <f t="shared" si="167"/>
        <v>0</v>
      </c>
      <c r="CF103" s="52">
        <f t="shared" si="167"/>
        <v>0</v>
      </c>
      <c r="CG103" s="52">
        <f t="shared" si="167"/>
        <v>0</v>
      </c>
      <c r="CH103" s="52">
        <f t="shared" si="167"/>
        <v>0</v>
      </c>
      <c r="CI103" s="52">
        <f t="shared" si="167"/>
        <v>0</v>
      </c>
      <c r="CJ103" s="52">
        <f t="shared" si="167"/>
        <v>0</v>
      </c>
      <c r="CK103" s="52">
        <f t="shared" si="167"/>
        <v>0</v>
      </c>
      <c r="CL103" s="52">
        <f t="shared" si="167"/>
        <v>7.8779304050412291E-4</v>
      </c>
      <c r="CM103" s="52">
        <f t="shared" si="167"/>
        <v>2.3474384545286993E-3</v>
      </c>
      <c r="CN103" s="52">
        <f t="shared" si="167"/>
        <v>4.6628621304671859E-3</v>
      </c>
      <c r="CO103" s="52">
        <f t="shared" si="167"/>
        <v>7.7180209676682284E-3</v>
      </c>
      <c r="CP103" s="52">
        <f t="shared" si="167"/>
        <v>1.1496909981752648E-2</v>
      </c>
      <c r="CQ103" s="52">
        <f t="shared" si="167"/>
        <v>1.5983646863887337E-2</v>
      </c>
      <c r="CR103" s="52">
        <f t="shared" si="167"/>
        <v>2.1333256575633713E-2</v>
      </c>
      <c r="CS103" s="52">
        <f t="shared" si="167"/>
        <v>2.7455717471808184E-2</v>
      </c>
      <c r="CT103" s="52">
        <f t="shared" si="167"/>
        <v>3.4352777458446872E-2</v>
      </c>
      <c r="CU103" s="52">
        <f t="shared" si="167"/>
        <v>4.202703134855388E-2</v>
      </c>
      <c r="CV103" s="52">
        <f t="shared" si="167"/>
        <v>4.9715537682562656E-2</v>
      </c>
      <c r="CW103" s="52">
        <f t="shared" ref="CW103:DP103" si="168">CW$50*CW28</f>
        <v>5.7387212619620639E-2</v>
      </c>
      <c r="CX103" s="52">
        <f t="shared" si="168"/>
        <v>6.5065066308003752E-2</v>
      </c>
      <c r="CY103" s="52">
        <f t="shared" si="168"/>
        <v>7.2749102483230299E-2</v>
      </c>
      <c r="CZ103" s="52">
        <f t="shared" si="168"/>
        <v>8.0439324882826457E-2</v>
      </c>
      <c r="DA103" s="52">
        <f t="shared" si="168"/>
        <v>8.8135737246327311E-2</v>
      </c>
      <c r="DB103" s="52">
        <f t="shared" si="168"/>
        <v>9.5838343315277921E-2</v>
      </c>
      <c r="DC103" s="52">
        <f t="shared" si="168"/>
        <v>0.10354714683323425</v>
      </c>
      <c r="DD103" s="52">
        <f t="shared" si="168"/>
        <v>0.11126215154576423</v>
      </c>
      <c r="DE103" s="52">
        <f t="shared" si="168"/>
        <v>0.11898336120044872</v>
      </c>
      <c r="DF103" s="52">
        <f t="shared" si="168"/>
        <v>0.12671077954688267</v>
      </c>
      <c r="DG103" s="52">
        <f t="shared" si="168"/>
        <v>0.13444441033667592</v>
      </c>
      <c r="DH103" s="52">
        <f t="shared" si="168"/>
        <v>0.14218425732345441</v>
      </c>
      <c r="DI103" s="52">
        <f t="shared" si="168"/>
        <v>0.14993032426286104</v>
      </c>
      <c r="DJ103" s="52">
        <f t="shared" si="168"/>
        <v>0.15768261491255672</v>
      </c>
      <c r="DK103" s="52">
        <f t="shared" si="168"/>
        <v>0.16544113303222155</v>
      </c>
      <c r="DL103" s="52">
        <f t="shared" si="168"/>
        <v>0.17320588238355569</v>
      </c>
      <c r="DM103" s="52">
        <f t="shared" si="168"/>
        <v>0.18097686673028029</v>
      </c>
      <c r="DN103" s="52">
        <f t="shared" si="168"/>
        <v>0.18875408983813871</v>
      </c>
      <c r="DO103" s="52">
        <f t="shared" si="168"/>
        <v>0.19653755547489737</v>
      </c>
      <c r="DP103" s="52">
        <f t="shared" si="168"/>
        <v>0.20432726741034699</v>
      </c>
    </row>
    <row r="104" spans="1:120" x14ac:dyDescent="0.25">
      <c r="A104" s="52" t="str">
        <f t="shared" si="138"/>
        <v>09_ROK</v>
      </c>
      <c r="B104" s="52" t="str">
        <f t="shared" si="138"/>
        <v>7_10_refinery_gas_not_liquefied</v>
      </c>
      <c r="C104" s="52" t="str">
        <f t="shared" si="138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39"/>
        <v>09_ROK</v>
      </c>
      <c r="BL104" s="52" t="str">
        <f t="shared" si="140"/>
        <v>d_ind_cem_ccs_7_10_refi_gas_notliq</v>
      </c>
      <c r="BM104" s="52"/>
      <c r="BN104" s="52"/>
      <c r="BO104" s="52">
        <f t="shared" ref="BO104:CV104" si="169">BO$50*BO29</f>
        <v>0</v>
      </c>
      <c r="BP104" s="52">
        <f t="shared" si="169"/>
        <v>0</v>
      </c>
      <c r="BQ104" s="52">
        <f t="shared" si="169"/>
        <v>0</v>
      </c>
      <c r="BR104" s="52">
        <f t="shared" si="169"/>
        <v>0</v>
      </c>
      <c r="BS104" s="52">
        <f t="shared" si="169"/>
        <v>0</v>
      </c>
      <c r="BT104" s="52">
        <f t="shared" si="169"/>
        <v>0</v>
      </c>
      <c r="BU104" s="52">
        <f t="shared" si="169"/>
        <v>0</v>
      </c>
      <c r="BV104" s="52">
        <f t="shared" si="169"/>
        <v>0</v>
      </c>
      <c r="BW104" s="52">
        <f t="shared" si="169"/>
        <v>0</v>
      </c>
      <c r="BX104" s="52">
        <f t="shared" si="169"/>
        <v>0</v>
      </c>
      <c r="BY104" s="52">
        <f t="shared" si="169"/>
        <v>0</v>
      </c>
      <c r="BZ104" s="52">
        <f t="shared" si="169"/>
        <v>0</v>
      </c>
      <c r="CA104" s="52">
        <f t="shared" si="169"/>
        <v>0</v>
      </c>
      <c r="CB104" s="52">
        <f t="shared" si="169"/>
        <v>0</v>
      </c>
      <c r="CC104" s="52">
        <f t="shared" si="169"/>
        <v>0</v>
      </c>
      <c r="CD104" s="52">
        <f t="shared" si="169"/>
        <v>0</v>
      </c>
      <c r="CE104" s="52">
        <f t="shared" si="169"/>
        <v>0</v>
      </c>
      <c r="CF104" s="52">
        <f t="shared" si="169"/>
        <v>0</v>
      </c>
      <c r="CG104" s="52">
        <f t="shared" si="169"/>
        <v>0</v>
      </c>
      <c r="CH104" s="52">
        <f t="shared" si="169"/>
        <v>0</v>
      </c>
      <c r="CI104" s="52">
        <f t="shared" si="169"/>
        <v>0</v>
      </c>
      <c r="CJ104" s="52">
        <f t="shared" si="169"/>
        <v>0</v>
      </c>
      <c r="CK104" s="52">
        <f t="shared" si="169"/>
        <v>0</v>
      </c>
      <c r="CL104" s="52">
        <f t="shared" si="169"/>
        <v>0</v>
      </c>
      <c r="CM104" s="52">
        <f t="shared" si="169"/>
        <v>0</v>
      </c>
      <c r="CN104" s="52">
        <f t="shared" si="169"/>
        <v>0</v>
      </c>
      <c r="CO104" s="52">
        <f t="shared" si="169"/>
        <v>0</v>
      </c>
      <c r="CP104" s="52">
        <f t="shared" si="169"/>
        <v>0</v>
      </c>
      <c r="CQ104" s="52">
        <f t="shared" si="169"/>
        <v>0</v>
      </c>
      <c r="CR104" s="52">
        <f t="shared" si="169"/>
        <v>0</v>
      </c>
      <c r="CS104" s="52">
        <f t="shared" si="169"/>
        <v>0</v>
      </c>
      <c r="CT104" s="52">
        <f t="shared" si="169"/>
        <v>0</v>
      </c>
      <c r="CU104" s="52">
        <f t="shared" si="169"/>
        <v>0</v>
      </c>
      <c r="CV104" s="52">
        <f t="shared" si="169"/>
        <v>0</v>
      </c>
      <c r="CW104" s="52">
        <f t="shared" ref="CW104:DP104" si="170">CW$50*CW29</f>
        <v>0</v>
      </c>
      <c r="CX104" s="52">
        <f t="shared" si="170"/>
        <v>0</v>
      </c>
      <c r="CY104" s="52">
        <f t="shared" si="170"/>
        <v>0</v>
      </c>
      <c r="CZ104" s="52">
        <f t="shared" si="170"/>
        <v>0</v>
      </c>
      <c r="DA104" s="52">
        <f t="shared" si="170"/>
        <v>0</v>
      </c>
      <c r="DB104" s="52">
        <f t="shared" si="170"/>
        <v>0</v>
      </c>
      <c r="DC104" s="52">
        <f t="shared" si="170"/>
        <v>0</v>
      </c>
      <c r="DD104" s="52">
        <f t="shared" si="170"/>
        <v>0</v>
      </c>
      <c r="DE104" s="52">
        <f t="shared" si="170"/>
        <v>0</v>
      </c>
      <c r="DF104" s="52">
        <f t="shared" si="170"/>
        <v>0</v>
      </c>
      <c r="DG104" s="52">
        <f t="shared" si="170"/>
        <v>0</v>
      </c>
      <c r="DH104" s="52">
        <f t="shared" si="170"/>
        <v>0</v>
      </c>
      <c r="DI104" s="52">
        <f t="shared" si="170"/>
        <v>0</v>
      </c>
      <c r="DJ104" s="52">
        <f t="shared" si="170"/>
        <v>0</v>
      </c>
      <c r="DK104" s="52">
        <f t="shared" si="170"/>
        <v>0</v>
      </c>
      <c r="DL104" s="52">
        <f t="shared" si="170"/>
        <v>0</v>
      </c>
      <c r="DM104" s="52">
        <f t="shared" si="170"/>
        <v>0</v>
      </c>
      <c r="DN104" s="52">
        <f t="shared" si="170"/>
        <v>0</v>
      </c>
      <c r="DO104" s="52">
        <f t="shared" si="170"/>
        <v>0</v>
      </c>
      <c r="DP104" s="52">
        <f t="shared" si="170"/>
        <v>0</v>
      </c>
    </row>
    <row r="105" spans="1:120" x14ac:dyDescent="0.25">
      <c r="A105" s="52" t="str">
        <f t="shared" si="138"/>
        <v>09_ROK</v>
      </c>
      <c r="B105" s="52" t="str">
        <f t="shared" si="138"/>
        <v>7_11_ethane</v>
      </c>
      <c r="C105" s="52" t="str">
        <f t="shared" si="138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39"/>
        <v>09_ROK</v>
      </c>
      <c r="BL105" s="52" t="str">
        <f t="shared" si="140"/>
        <v>d_ind_cem_ccs_7_11_ethane</v>
      </c>
      <c r="BM105" s="52"/>
      <c r="BN105" s="52"/>
      <c r="BO105" s="52">
        <f t="shared" ref="BO105:CV105" si="171">BO$50*BO30</f>
        <v>0</v>
      </c>
      <c r="BP105" s="52">
        <f t="shared" si="171"/>
        <v>0</v>
      </c>
      <c r="BQ105" s="52">
        <f t="shared" si="171"/>
        <v>0</v>
      </c>
      <c r="BR105" s="52">
        <f t="shared" si="171"/>
        <v>0</v>
      </c>
      <c r="BS105" s="52">
        <f t="shared" si="171"/>
        <v>0</v>
      </c>
      <c r="BT105" s="52">
        <f t="shared" si="171"/>
        <v>0</v>
      </c>
      <c r="BU105" s="52">
        <f t="shared" si="171"/>
        <v>0</v>
      </c>
      <c r="BV105" s="52">
        <f t="shared" si="171"/>
        <v>0</v>
      </c>
      <c r="BW105" s="52">
        <f t="shared" si="171"/>
        <v>0</v>
      </c>
      <c r="BX105" s="52">
        <f t="shared" si="171"/>
        <v>0</v>
      </c>
      <c r="BY105" s="52">
        <f t="shared" si="171"/>
        <v>0</v>
      </c>
      <c r="BZ105" s="52">
        <f t="shared" si="171"/>
        <v>0</v>
      </c>
      <c r="CA105" s="52">
        <f t="shared" si="171"/>
        <v>0</v>
      </c>
      <c r="CB105" s="52">
        <f t="shared" si="171"/>
        <v>0</v>
      </c>
      <c r="CC105" s="52">
        <f t="shared" si="171"/>
        <v>0</v>
      </c>
      <c r="CD105" s="52">
        <f t="shared" si="171"/>
        <v>0</v>
      </c>
      <c r="CE105" s="52">
        <f t="shared" si="171"/>
        <v>0</v>
      </c>
      <c r="CF105" s="52">
        <f t="shared" si="171"/>
        <v>0</v>
      </c>
      <c r="CG105" s="52">
        <f t="shared" si="171"/>
        <v>0</v>
      </c>
      <c r="CH105" s="52">
        <f t="shared" si="171"/>
        <v>0</v>
      </c>
      <c r="CI105" s="52">
        <f t="shared" si="171"/>
        <v>0</v>
      </c>
      <c r="CJ105" s="52">
        <f t="shared" si="171"/>
        <v>0</v>
      </c>
      <c r="CK105" s="52">
        <f t="shared" si="171"/>
        <v>0</v>
      </c>
      <c r="CL105" s="52">
        <f t="shared" si="171"/>
        <v>0</v>
      </c>
      <c r="CM105" s="52">
        <f t="shared" si="171"/>
        <v>0</v>
      </c>
      <c r="CN105" s="52">
        <f t="shared" si="171"/>
        <v>0</v>
      </c>
      <c r="CO105" s="52">
        <f t="shared" si="171"/>
        <v>0</v>
      </c>
      <c r="CP105" s="52">
        <f t="shared" si="171"/>
        <v>0</v>
      </c>
      <c r="CQ105" s="52">
        <f t="shared" si="171"/>
        <v>0</v>
      </c>
      <c r="CR105" s="52">
        <f t="shared" si="171"/>
        <v>0</v>
      </c>
      <c r="CS105" s="52">
        <f t="shared" si="171"/>
        <v>0</v>
      </c>
      <c r="CT105" s="52">
        <f t="shared" si="171"/>
        <v>0</v>
      </c>
      <c r="CU105" s="52">
        <f t="shared" si="171"/>
        <v>0</v>
      </c>
      <c r="CV105" s="52">
        <f t="shared" si="171"/>
        <v>0</v>
      </c>
      <c r="CW105" s="52">
        <f t="shared" ref="CW105:DP105" si="172">CW$50*CW30</f>
        <v>0</v>
      </c>
      <c r="CX105" s="52">
        <f t="shared" si="172"/>
        <v>0</v>
      </c>
      <c r="CY105" s="52">
        <f t="shared" si="172"/>
        <v>0</v>
      </c>
      <c r="CZ105" s="52">
        <f t="shared" si="172"/>
        <v>0</v>
      </c>
      <c r="DA105" s="52">
        <f t="shared" si="172"/>
        <v>0</v>
      </c>
      <c r="DB105" s="52">
        <f t="shared" si="172"/>
        <v>0</v>
      </c>
      <c r="DC105" s="52">
        <f t="shared" si="172"/>
        <v>0</v>
      </c>
      <c r="DD105" s="52">
        <f t="shared" si="172"/>
        <v>0</v>
      </c>
      <c r="DE105" s="52">
        <f t="shared" si="172"/>
        <v>0</v>
      </c>
      <c r="DF105" s="52">
        <f t="shared" si="172"/>
        <v>0</v>
      </c>
      <c r="DG105" s="52">
        <f t="shared" si="172"/>
        <v>0</v>
      </c>
      <c r="DH105" s="52">
        <f t="shared" si="172"/>
        <v>0</v>
      </c>
      <c r="DI105" s="52">
        <f t="shared" si="172"/>
        <v>0</v>
      </c>
      <c r="DJ105" s="52">
        <f t="shared" si="172"/>
        <v>0</v>
      </c>
      <c r="DK105" s="52">
        <f t="shared" si="172"/>
        <v>0</v>
      </c>
      <c r="DL105" s="52">
        <f t="shared" si="172"/>
        <v>0</v>
      </c>
      <c r="DM105" s="52">
        <f t="shared" si="172"/>
        <v>0</v>
      </c>
      <c r="DN105" s="52">
        <f t="shared" si="172"/>
        <v>0</v>
      </c>
      <c r="DO105" s="52">
        <f t="shared" si="172"/>
        <v>0</v>
      </c>
      <c r="DP105" s="52">
        <f t="shared" si="172"/>
        <v>0</v>
      </c>
    </row>
    <row r="106" spans="1:120" x14ac:dyDescent="0.25">
      <c r="A106" s="52" t="str">
        <f t="shared" si="138"/>
        <v>09_ROK</v>
      </c>
      <c r="B106" s="52" t="str">
        <f t="shared" si="138"/>
        <v>7_x_other_petroleum_products</v>
      </c>
      <c r="C106" s="52" t="str">
        <f t="shared" si="138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39"/>
        <v>09_ROK</v>
      </c>
      <c r="BL106" s="52" t="str">
        <f t="shared" si="140"/>
        <v>d_ind_cem_ccs_7_x_other_petrol_prod</v>
      </c>
      <c r="BM106" s="52"/>
      <c r="BN106" s="52"/>
      <c r="BO106" s="52">
        <f t="shared" ref="BO106:CV106" si="173">BO$50*BO31</f>
        <v>0</v>
      </c>
      <c r="BP106" s="52">
        <f t="shared" si="173"/>
        <v>0</v>
      </c>
      <c r="BQ106" s="52">
        <f t="shared" si="173"/>
        <v>0</v>
      </c>
      <c r="BR106" s="52">
        <f t="shared" si="173"/>
        <v>0</v>
      </c>
      <c r="BS106" s="52">
        <f t="shared" si="173"/>
        <v>0</v>
      </c>
      <c r="BT106" s="52">
        <f t="shared" si="173"/>
        <v>0</v>
      </c>
      <c r="BU106" s="52">
        <f t="shared" si="173"/>
        <v>0</v>
      </c>
      <c r="BV106" s="52">
        <f t="shared" si="173"/>
        <v>0</v>
      </c>
      <c r="BW106" s="52">
        <f t="shared" si="173"/>
        <v>0</v>
      </c>
      <c r="BX106" s="52">
        <f t="shared" si="173"/>
        <v>0</v>
      </c>
      <c r="BY106" s="52">
        <f t="shared" si="173"/>
        <v>0</v>
      </c>
      <c r="BZ106" s="52">
        <f t="shared" si="173"/>
        <v>0</v>
      </c>
      <c r="CA106" s="52">
        <f t="shared" si="173"/>
        <v>0</v>
      </c>
      <c r="CB106" s="52">
        <f t="shared" si="173"/>
        <v>0</v>
      </c>
      <c r="CC106" s="52">
        <f t="shared" si="173"/>
        <v>0</v>
      </c>
      <c r="CD106" s="52">
        <f t="shared" si="173"/>
        <v>0</v>
      </c>
      <c r="CE106" s="52">
        <f t="shared" si="173"/>
        <v>0</v>
      </c>
      <c r="CF106" s="52">
        <f t="shared" si="173"/>
        <v>0</v>
      </c>
      <c r="CG106" s="52">
        <f t="shared" si="173"/>
        <v>0</v>
      </c>
      <c r="CH106" s="52">
        <f t="shared" si="173"/>
        <v>0</v>
      </c>
      <c r="CI106" s="52">
        <f t="shared" si="173"/>
        <v>0</v>
      </c>
      <c r="CJ106" s="52">
        <f t="shared" si="173"/>
        <v>0</v>
      </c>
      <c r="CK106" s="52">
        <f t="shared" si="173"/>
        <v>0</v>
      </c>
      <c r="CL106" s="52">
        <f t="shared" si="173"/>
        <v>1.834199520511668E-3</v>
      </c>
      <c r="CM106" s="52">
        <f t="shared" si="173"/>
        <v>5.465484291371646E-3</v>
      </c>
      <c r="CN106" s="52">
        <f t="shared" si="173"/>
        <v>1.0856429346522218E-2</v>
      </c>
      <c r="CO106" s="52">
        <f t="shared" si="173"/>
        <v>1.796968192196409E-2</v>
      </c>
      <c r="CP106" s="52">
        <f t="shared" si="173"/>
        <v>2.6767977998894438E-2</v>
      </c>
      <c r="CQ106" s="52">
        <f t="shared" si="173"/>
        <v>3.7214339181023195E-2</v>
      </c>
      <c r="CR106" s="52">
        <f t="shared" si="173"/>
        <v>4.9669706344371997E-2</v>
      </c>
      <c r="CS106" s="52">
        <f t="shared" si="173"/>
        <v>6.3924484265396139E-2</v>
      </c>
      <c r="CT106" s="52">
        <f t="shared" si="173"/>
        <v>7.9982742551528693E-2</v>
      </c>
      <c r="CU106" s="52">
        <f t="shared" si="173"/>
        <v>9.7850522643253696E-2</v>
      </c>
      <c r="CV106" s="52">
        <f t="shared" si="173"/>
        <v>0.11575148635609067</v>
      </c>
      <c r="CW106" s="52">
        <f t="shared" ref="CW106:DP106" si="174">CW$50*CW31</f>
        <v>0.13361326193368223</v>
      </c>
      <c r="CX106" s="52">
        <f t="shared" si="174"/>
        <v>0.15148942334884183</v>
      </c>
      <c r="CY106" s="52">
        <f t="shared" si="174"/>
        <v>0.16937997929888651</v>
      </c>
      <c r="CZ106" s="52">
        <f t="shared" si="174"/>
        <v>0.18728493848580829</v>
      </c>
      <c r="DA106" s="52">
        <f t="shared" si="174"/>
        <v>0.20520430961627648</v>
      </c>
      <c r="DB106" s="52">
        <f t="shared" si="174"/>
        <v>0.22313810140164012</v>
      </c>
      <c r="DC106" s="52">
        <f t="shared" si="174"/>
        <v>0.24108632255793011</v>
      </c>
      <c r="DD106" s="52">
        <f t="shared" si="174"/>
        <v>0.259048981805862</v>
      </c>
      <c r="DE106" s="52">
        <f t="shared" si="174"/>
        <v>0.27702608787083777</v>
      </c>
      <c r="DF106" s="52">
        <f t="shared" si="174"/>
        <v>0.29501764948294878</v>
      </c>
      <c r="DG106" s="52">
        <f t="shared" si="174"/>
        <v>0.31302367537697778</v>
      </c>
      <c r="DH106" s="52">
        <f t="shared" si="174"/>
        <v>0.33104417429240129</v>
      </c>
      <c r="DI106" s="52">
        <f t="shared" si="174"/>
        <v>0.34907915497339209</v>
      </c>
      <c r="DJ106" s="52">
        <f t="shared" si="174"/>
        <v>0.36712862616882153</v>
      </c>
      <c r="DK106" s="52">
        <f t="shared" si="174"/>
        <v>0.38519259663226191</v>
      </c>
      <c r="DL106" s="52">
        <f t="shared" si="174"/>
        <v>0.40327107512198879</v>
      </c>
      <c r="DM106" s="52">
        <f t="shared" si="174"/>
        <v>0.42136407040098339</v>
      </c>
      <c r="DN106" s="52">
        <f t="shared" si="174"/>
        <v>0.43947159123693513</v>
      </c>
      <c r="DO106" s="52">
        <f t="shared" si="174"/>
        <v>0.45759364640224359</v>
      </c>
      <c r="DP106" s="52">
        <f t="shared" si="174"/>
        <v>0.47573024467402136</v>
      </c>
    </row>
    <row r="107" spans="1:120" x14ac:dyDescent="0.25">
      <c r="A107" s="52" t="str">
        <f t="shared" si="138"/>
        <v>09_ROK</v>
      </c>
      <c r="B107" s="52" t="str">
        <f t="shared" si="138"/>
        <v>8_1_natural_gas</v>
      </c>
      <c r="C107" s="52" t="str">
        <f t="shared" si="138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39"/>
        <v>09_ROK</v>
      </c>
      <c r="BL107" s="52" t="str">
        <f t="shared" si="140"/>
        <v>d_ind_cem_ccs_8_1_natural_gas</v>
      </c>
      <c r="BM107" s="52"/>
      <c r="BN107" s="52"/>
      <c r="BO107" s="52">
        <f t="shared" ref="BO107:CV107" si="175">BO$50*BO32</f>
        <v>0</v>
      </c>
      <c r="BP107" s="52">
        <f t="shared" si="175"/>
        <v>0</v>
      </c>
      <c r="BQ107" s="52">
        <f t="shared" si="175"/>
        <v>0</v>
      </c>
      <c r="BR107" s="52">
        <f t="shared" si="175"/>
        <v>0</v>
      </c>
      <c r="BS107" s="52">
        <f t="shared" si="175"/>
        <v>0</v>
      </c>
      <c r="BT107" s="52">
        <f t="shared" si="175"/>
        <v>0</v>
      </c>
      <c r="BU107" s="52">
        <f t="shared" si="175"/>
        <v>0</v>
      </c>
      <c r="BV107" s="52">
        <f t="shared" si="175"/>
        <v>0</v>
      </c>
      <c r="BW107" s="52">
        <f t="shared" si="175"/>
        <v>0</v>
      </c>
      <c r="BX107" s="52">
        <f t="shared" si="175"/>
        <v>0</v>
      </c>
      <c r="BY107" s="52">
        <f t="shared" si="175"/>
        <v>0</v>
      </c>
      <c r="BZ107" s="52">
        <f t="shared" si="175"/>
        <v>0</v>
      </c>
      <c r="CA107" s="52">
        <f t="shared" si="175"/>
        <v>0</v>
      </c>
      <c r="CB107" s="52">
        <f t="shared" si="175"/>
        <v>0</v>
      </c>
      <c r="CC107" s="52">
        <f t="shared" si="175"/>
        <v>0</v>
      </c>
      <c r="CD107" s="52">
        <f t="shared" si="175"/>
        <v>0</v>
      </c>
      <c r="CE107" s="52">
        <f t="shared" si="175"/>
        <v>0</v>
      </c>
      <c r="CF107" s="52">
        <f t="shared" si="175"/>
        <v>0</v>
      </c>
      <c r="CG107" s="52">
        <f t="shared" si="175"/>
        <v>0</v>
      </c>
      <c r="CH107" s="52">
        <f t="shared" si="175"/>
        <v>0</v>
      </c>
      <c r="CI107" s="52">
        <f t="shared" si="175"/>
        <v>0</v>
      </c>
      <c r="CJ107" s="52">
        <f t="shared" si="175"/>
        <v>0</v>
      </c>
      <c r="CK107" s="52">
        <f t="shared" si="175"/>
        <v>0</v>
      </c>
      <c r="CL107" s="52">
        <f t="shared" si="175"/>
        <v>2.7895875042783989E-2</v>
      </c>
      <c r="CM107" s="52">
        <f t="shared" si="175"/>
        <v>8.3123163611923082E-2</v>
      </c>
      <c r="CN107" s="52">
        <f t="shared" si="175"/>
        <v>0.16511267889597633</v>
      </c>
      <c r="CO107" s="52">
        <f t="shared" si="175"/>
        <v>0.27329633218628674</v>
      </c>
      <c r="CP107" s="52">
        <f t="shared" si="175"/>
        <v>0.40710738447736938</v>
      </c>
      <c r="CQ107" s="52">
        <f t="shared" si="175"/>
        <v>0.56598344072405371</v>
      </c>
      <c r="CR107" s="52">
        <f t="shared" si="175"/>
        <v>0.75541395911381293</v>
      </c>
      <c r="CS107" s="52">
        <f t="shared" si="175"/>
        <v>0.97221125908072048</v>
      </c>
      <c r="CT107" s="52">
        <f t="shared" si="175"/>
        <v>1.2164372342514813</v>
      </c>
      <c r="CU107" s="52">
        <f t="shared" si="175"/>
        <v>1.4881837673612817</v>
      </c>
      <c r="CV107" s="52">
        <f t="shared" si="175"/>
        <v>1.7604349817435692</v>
      </c>
      <c r="CW107" s="52">
        <f t="shared" ref="CW107:DP107" si="176">CW$50*CW32</f>
        <v>2.0320901937216789</v>
      </c>
      <c r="CX107" s="52">
        <f t="shared" si="176"/>
        <v>2.303964196252668</v>
      </c>
      <c r="CY107" s="52">
        <f t="shared" si="176"/>
        <v>2.5760571216118242</v>
      </c>
      <c r="CZ107" s="52">
        <f t="shared" si="176"/>
        <v>2.8483691021455368</v>
      </c>
      <c r="DA107" s="52">
        <f t="shared" si="176"/>
        <v>3.1209002702713282</v>
      </c>
      <c r="DB107" s="52">
        <f t="shared" si="176"/>
        <v>3.3936507584778957</v>
      </c>
      <c r="DC107" s="52">
        <f t="shared" si="176"/>
        <v>3.6666206993251422</v>
      </c>
      <c r="DD107" s="52">
        <f t="shared" si="176"/>
        <v>3.9398102254442158</v>
      </c>
      <c r="DE107" s="52">
        <f t="shared" si="176"/>
        <v>4.2132194695375436</v>
      </c>
      <c r="DF107" s="52">
        <f t="shared" si="176"/>
        <v>4.4868485643788674</v>
      </c>
      <c r="DG107" s="52">
        <f t="shared" si="176"/>
        <v>4.760697642813283</v>
      </c>
      <c r="DH107" s="52">
        <f t="shared" si="176"/>
        <v>5.0347668377572692</v>
      </c>
      <c r="DI107" s="52">
        <f t="shared" si="176"/>
        <v>5.3090562821987319</v>
      </c>
      <c r="DJ107" s="52">
        <f t="shared" si="176"/>
        <v>5.5835661091970348</v>
      </c>
      <c r="DK107" s="52">
        <f t="shared" si="176"/>
        <v>5.8582964518830387</v>
      </c>
      <c r="DL107" s="52">
        <f t="shared" si="176"/>
        <v>6.1332474434591324</v>
      </c>
      <c r="DM107" s="52">
        <f t="shared" si="176"/>
        <v>6.4084192171992767</v>
      </c>
      <c r="DN107" s="52">
        <f t="shared" si="176"/>
        <v>6.6838119064490291</v>
      </c>
      <c r="DO107" s="52">
        <f t="shared" si="176"/>
        <v>6.9594256446255951</v>
      </c>
      <c r="DP107" s="52">
        <f t="shared" si="176"/>
        <v>7.235260565217847</v>
      </c>
    </row>
    <row r="108" spans="1:120" x14ac:dyDescent="0.25">
      <c r="A108" s="52" t="str">
        <f t="shared" si="138"/>
        <v>09_ROK</v>
      </c>
      <c r="B108" s="52" t="str">
        <f t="shared" si="138"/>
        <v>15_1_fuelwood_and_woodwaste</v>
      </c>
      <c r="C108" s="52" t="str">
        <f t="shared" si="138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39"/>
        <v>09_ROK</v>
      </c>
      <c r="BL108" s="52" t="str">
        <f t="shared" si="140"/>
        <v>d_ind_cem_ccs_15_1_fwood_wwaste</v>
      </c>
      <c r="BM108" s="52"/>
      <c r="BN108" s="52"/>
      <c r="BO108" s="52">
        <f t="shared" ref="BO108:CV108" si="177">BO$50*BO33</f>
        <v>0</v>
      </c>
      <c r="BP108" s="52">
        <f t="shared" si="177"/>
        <v>0</v>
      </c>
      <c r="BQ108" s="52">
        <f t="shared" si="177"/>
        <v>0</v>
      </c>
      <c r="BR108" s="52">
        <f t="shared" si="177"/>
        <v>0</v>
      </c>
      <c r="BS108" s="52">
        <f t="shared" si="177"/>
        <v>0</v>
      </c>
      <c r="BT108" s="52">
        <f t="shared" si="177"/>
        <v>0</v>
      </c>
      <c r="BU108" s="52">
        <f t="shared" si="177"/>
        <v>0</v>
      </c>
      <c r="BV108" s="52">
        <f t="shared" si="177"/>
        <v>0</v>
      </c>
      <c r="BW108" s="52">
        <f t="shared" si="177"/>
        <v>0</v>
      </c>
      <c r="BX108" s="52">
        <f t="shared" si="177"/>
        <v>0</v>
      </c>
      <c r="BY108" s="52">
        <f t="shared" si="177"/>
        <v>0</v>
      </c>
      <c r="BZ108" s="52">
        <f t="shared" si="177"/>
        <v>0</v>
      </c>
      <c r="CA108" s="52">
        <f t="shared" si="177"/>
        <v>0</v>
      </c>
      <c r="CB108" s="52">
        <f t="shared" si="177"/>
        <v>0</v>
      </c>
      <c r="CC108" s="52">
        <f t="shared" si="177"/>
        <v>0</v>
      </c>
      <c r="CD108" s="52">
        <f t="shared" si="177"/>
        <v>0</v>
      </c>
      <c r="CE108" s="52">
        <f t="shared" si="177"/>
        <v>0</v>
      </c>
      <c r="CF108" s="52">
        <f t="shared" si="177"/>
        <v>0</v>
      </c>
      <c r="CG108" s="52">
        <f t="shared" si="177"/>
        <v>0</v>
      </c>
      <c r="CH108" s="52">
        <f t="shared" si="177"/>
        <v>0</v>
      </c>
      <c r="CI108" s="52">
        <f t="shared" si="177"/>
        <v>0</v>
      </c>
      <c r="CJ108" s="52">
        <f t="shared" si="177"/>
        <v>0</v>
      </c>
      <c r="CK108" s="52">
        <f t="shared" si="177"/>
        <v>0</v>
      </c>
      <c r="CL108" s="52">
        <f t="shared" si="177"/>
        <v>0</v>
      </c>
      <c r="CM108" s="52">
        <f t="shared" si="177"/>
        <v>0</v>
      </c>
      <c r="CN108" s="52">
        <f t="shared" si="177"/>
        <v>0</v>
      </c>
      <c r="CO108" s="52">
        <f t="shared" si="177"/>
        <v>0</v>
      </c>
      <c r="CP108" s="52">
        <f t="shared" si="177"/>
        <v>0</v>
      </c>
      <c r="CQ108" s="52">
        <f t="shared" si="177"/>
        <v>0</v>
      </c>
      <c r="CR108" s="52">
        <f t="shared" si="177"/>
        <v>0</v>
      </c>
      <c r="CS108" s="52">
        <f t="shared" si="177"/>
        <v>0</v>
      </c>
      <c r="CT108" s="52">
        <f t="shared" si="177"/>
        <v>0</v>
      </c>
      <c r="CU108" s="52">
        <f t="shared" si="177"/>
        <v>0</v>
      </c>
      <c r="CV108" s="52">
        <f t="shared" si="177"/>
        <v>0</v>
      </c>
      <c r="CW108" s="52">
        <f t="shared" ref="CW108:DP108" si="178">CW$50*CW33</f>
        <v>0</v>
      </c>
      <c r="CX108" s="52">
        <f t="shared" si="178"/>
        <v>0</v>
      </c>
      <c r="CY108" s="52">
        <f t="shared" si="178"/>
        <v>0</v>
      </c>
      <c r="CZ108" s="52">
        <f t="shared" si="178"/>
        <v>0</v>
      </c>
      <c r="DA108" s="52">
        <f t="shared" si="178"/>
        <v>0</v>
      </c>
      <c r="DB108" s="52">
        <f t="shared" si="178"/>
        <v>0</v>
      </c>
      <c r="DC108" s="52">
        <f t="shared" si="178"/>
        <v>0</v>
      </c>
      <c r="DD108" s="52">
        <f t="shared" si="178"/>
        <v>0</v>
      </c>
      <c r="DE108" s="52">
        <f t="shared" si="178"/>
        <v>0</v>
      </c>
      <c r="DF108" s="52">
        <f t="shared" si="178"/>
        <v>0</v>
      </c>
      <c r="DG108" s="52">
        <f t="shared" si="178"/>
        <v>0</v>
      </c>
      <c r="DH108" s="52">
        <f t="shared" si="178"/>
        <v>0</v>
      </c>
      <c r="DI108" s="52">
        <f t="shared" si="178"/>
        <v>0</v>
      </c>
      <c r="DJ108" s="52">
        <f t="shared" si="178"/>
        <v>0</v>
      </c>
      <c r="DK108" s="52">
        <f t="shared" si="178"/>
        <v>0</v>
      </c>
      <c r="DL108" s="52">
        <f t="shared" si="178"/>
        <v>0</v>
      </c>
      <c r="DM108" s="52">
        <f t="shared" si="178"/>
        <v>0</v>
      </c>
      <c r="DN108" s="52">
        <f t="shared" si="178"/>
        <v>0</v>
      </c>
      <c r="DO108" s="52">
        <f t="shared" si="178"/>
        <v>0</v>
      </c>
      <c r="DP108" s="52">
        <f t="shared" si="178"/>
        <v>0</v>
      </c>
    </row>
    <row r="109" spans="1:120" x14ac:dyDescent="0.25">
      <c r="A109" s="52" t="str">
        <f t="shared" si="138"/>
        <v>09_ROK</v>
      </c>
      <c r="B109" s="52" t="str">
        <f t="shared" si="138"/>
        <v>15_2_bagasse</v>
      </c>
      <c r="C109" s="52" t="str">
        <f t="shared" si="138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39"/>
        <v>09_ROK</v>
      </c>
      <c r="BL109" s="52" t="str">
        <f t="shared" si="140"/>
        <v>d_ind_cem_ccs_15_2_bagasse</v>
      </c>
      <c r="BM109" s="52"/>
      <c r="BN109" s="52"/>
      <c r="BO109" s="52">
        <f t="shared" ref="BO109:CV109" si="179">BO$50*BO34</f>
        <v>0</v>
      </c>
      <c r="BP109" s="52">
        <f t="shared" si="179"/>
        <v>0</v>
      </c>
      <c r="BQ109" s="52">
        <f t="shared" si="179"/>
        <v>0</v>
      </c>
      <c r="BR109" s="52">
        <f t="shared" si="179"/>
        <v>0</v>
      </c>
      <c r="BS109" s="52">
        <f t="shared" si="179"/>
        <v>0</v>
      </c>
      <c r="BT109" s="52">
        <f t="shared" si="179"/>
        <v>0</v>
      </c>
      <c r="BU109" s="52">
        <f t="shared" si="179"/>
        <v>0</v>
      </c>
      <c r="BV109" s="52">
        <f t="shared" si="179"/>
        <v>0</v>
      </c>
      <c r="BW109" s="52">
        <f t="shared" si="179"/>
        <v>0</v>
      </c>
      <c r="BX109" s="52">
        <f t="shared" si="179"/>
        <v>0</v>
      </c>
      <c r="BY109" s="52">
        <f t="shared" si="179"/>
        <v>0</v>
      </c>
      <c r="BZ109" s="52">
        <f t="shared" si="179"/>
        <v>0</v>
      </c>
      <c r="CA109" s="52">
        <f t="shared" si="179"/>
        <v>0</v>
      </c>
      <c r="CB109" s="52">
        <f t="shared" si="179"/>
        <v>0</v>
      </c>
      <c r="CC109" s="52">
        <f t="shared" si="179"/>
        <v>0</v>
      </c>
      <c r="CD109" s="52">
        <f t="shared" si="179"/>
        <v>0</v>
      </c>
      <c r="CE109" s="52">
        <f t="shared" si="179"/>
        <v>0</v>
      </c>
      <c r="CF109" s="52">
        <f t="shared" si="179"/>
        <v>0</v>
      </c>
      <c r="CG109" s="52">
        <f t="shared" si="179"/>
        <v>0</v>
      </c>
      <c r="CH109" s="52">
        <f t="shared" si="179"/>
        <v>0</v>
      </c>
      <c r="CI109" s="52">
        <f t="shared" si="179"/>
        <v>0</v>
      </c>
      <c r="CJ109" s="52">
        <f t="shared" si="179"/>
        <v>0</v>
      </c>
      <c r="CK109" s="52">
        <f t="shared" si="179"/>
        <v>0</v>
      </c>
      <c r="CL109" s="52">
        <f t="shared" si="179"/>
        <v>0</v>
      </c>
      <c r="CM109" s="52">
        <f t="shared" si="179"/>
        <v>0</v>
      </c>
      <c r="CN109" s="52">
        <f t="shared" si="179"/>
        <v>0</v>
      </c>
      <c r="CO109" s="52">
        <f t="shared" si="179"/>
        <v>0</v>
      </c>
      <c r="CP109" s="52">
        <f t="shared" si="179"/>
        <v>0</v>
      </c>
      <c r="CQ109" s="52">
        <f t="shared" si="179"/>
        <v>0</v>
      </c>
      <c r="CR109" s="52">
        <f t="shared" si="179"/>
        <v>0</v>
      </c>
      <c r="CS109" s="52">
        <f t="shared" si="179"/>
        <v>0</v>
      </c>
      <c r="CT109" s="52">
        <f t="shared" si="179"/>
        <v>0</v>
      </c>
      <c r="CU109" s="52">
        <f t="shared" si="179"/>
        <v>0</v>
      </c>
      <c r="CV109" s="52">
        <f t="shared" si="179"/>
        <v>0</v>
      </c>
      <c r="CW109" s="52">
        <f t="shared" ref="CW109:DP109" si="180">CW$50*CW34</f>
        <v>0</v>
      </c>
      <c r="CX109" s="52">
        <f t="shared" si="180"/>
        <v>0</v>
      </c>
      <c r="CY109" s="52">
        <f t="shared" si="180"/>
        <v>0</v>
      </c>
      <c r="CZ109" s="52">
        <f t="shared" si="180"/>
        <v>0</v>
      </c>
      <c r="DA109" s="52">
        <f t="shared" si="180"/>
        <v>0</v>
      </c>
      <c r="DB109" s="52">
        <f t="shared" si="180"/>
        <v>0</v>
      </c>
      <c r="DC109" s="52">
        <f t="shared" si="180"/>
        <v>0</v>
      </c>
      <c r="DD109" s="52">
        <f t="shared" si="180"/>
        <v>0</v>
      </c>
      <c r="DE109" s="52">
        <f t="shared" si="180"/>
        <v>0</v>
      </c>
      <c r="DF109" s="52">
        <f t="shared" si="180"/>
        <v>0</v>
      </c>
      <c r="DG109" s="52">
        <f t="shared" si="180"/>
        <v>0</v>
      </c>
      <c r="DH109" s="52">
        <f t="shared" si="180"/>
        <v>0</v>
      </c>
      <c r="DI109" s="52">
        <f t="shared" si="180"/>
        <v>0</v>
      </c>
      <c r="DJ109" s="52">
        <f t="shared" si="180"/>
        <v>0</v>
      </c>
      <c r="DK109" s="52">
        <f t="shared" si="180"/>
        <v>0</v>
      </c>
      <c r="DL109" s="52">
        <f t="shared" si="180"/>
        <v>0</v>
      </c>
      <c r="DM109" s="52">
        <f t="shared" si="180"/>
        <v>0</v>
      </c>
      <c r="DN109" s="52">
        <f t="shared" si="180"/>
        <v>0</v>
      </c>
      <c r="DO109" s="52">
        <f t="shared" si="180"/>
        <v>0</v>
      </c>
      <c r="DP109" s="52">
        <f t="shared" si="180"/>
        <v>0</v>
      </c>
    </row>
    <row r="110" spans="1:120" x14ac:dyDescent="0.25">
      <c r="A110" s="52" t="str">
        <f t="shared" si="138"/>
        <v>09_ROK</v>
      </c>
      <c r="B110" s="52" t="str">
        <f t="shared" si="138"/>
        <v>15_3_charcoal</v>
      </c>
      <c r="C110" s="52" t="str">
        <f t="shared" si="138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39"/>
        <v>09_ROK</v>
      </c>
      <c r="BL110" s="52" t="str">
        <f t="shared" si="140"/>
        <v>d_ind_cem_ccs_15_3_charcoal</v>
      </c>
      <c r="BM110" s="52"/>
      <c r="BN110" s="52"/>
      <c r="BO110" s="52">
        <f t="shared" ref="BO110:CV110" si="181">BO$50*BO35</f>
        <v>0</v>
      </c>
      <c r="BP110" s="52">
        <f t="shared" si="181"/>
        <v>0</v>
      </c>
      <c r="BQ110" s="52">
        <f t="shared" si="181"/>
        <v>0</v>
      </c>
      <c r="BR110" s="52">
        <f t="shared" si="181"/>
        <v>0</v>
      </c>
      <c r="BS110" s="52">
        <f t="shared" si="181"/>
        <v>0</v>
      </c>
      <c r="BT110" s="52">
        <f t="shared" si="181"/>
        <v>0</v>
      </c>
      <c r="BU110" s="52">
        <f t="shared" si="181"/>
        <v>0</v>
      </c>
      <c r="BV110" s="52">
        <f t="shared" si="181"/>
        <v>0</v>
      </c>
      <c r="BW110" s="52">
        <f t="shared" si="181"/>
        <v>0</v>
      </c>
      <c r="BX110" s="52">
        <f t="shared" si="181"/>
        <v>0</v>
      </c>
      <c r="BY110" s="52">
        <f t="shared" si="181"/>
        <v>0</v>
      </c>
      <c r="BZ110" s="52">
        <f t="shared" si="181"/>
        <v>0</v>
      </c>
      <c r="CA110" s="52">
        <f t="shared" si="181"/>
        <v>0</v>
      </c>
      <c r="CB110" s="52">
        <f t="shared" si="181"/>
        <v>0</v>
      </c>
      <c r="CC110" s="52">
        <f t="shared" si="181"/>
        <v>0</v>
      </c>
      <c r="CD110" s="52">
        <f t="shared" si="181"/>
        <v>0</v>
      </c>
      <c r="CE110" s="52">
        <f t="shared" si="181"/>
        <v>0</v>
      </c>
      <c r="CF110" s="52">
        <f t="shared" si="181"/>
        <v>0</v>
      </c>
      <c r="CG110" s="52">
        <f t="shared" si="181"/>
        <v>0</v>
      </c>
      <c r="CH110" s="52">
        <f t="shared" si="181"/>
        <v>0</v>
      </c>
      <c r="CI110" s="52">
        <f t="shared" si="181"/>
        <v>0</v>
      </c>
      <c r="CJ110" s="52">
        <f t="shared" si="181"/>
        <v>0</v>
      </c>
      <c r="CK110" s="52">
        <f t="shared" si="181"/>
        <v>0</v>
      </c>
      <c r="CL110" s="52">
        <f t="shared" si="181"/>
        <v>0</v>
      </c>
      <c r="CM110" s="52">
        <f t="shared" si="181"/>
        <v>0</v>
      </c>
      <c r="CN110" s="52">
        <f t="shared" si="181"/>
        <v>0</v>
      </c>
      <c r="CO110" s="52">
        <f t="shared" si="181"/>
        <v>0</v>
      </c>
      <c r="CP110" s="52">
        <f t="shared" si="181"/>
        <v>0</v>
      </c>
      <c r="CQ110" s="52">
        <f t="shared" si="181"/>
        <v>0</v>
      </c>
      <c r="CR110" s="52">
        <f t="shared" si="181"/>
        <v>0</v>
      </c>
      <c r="CS110" s="52">
        <f t="shared" si="181"/>
        <v>0</v>
      </c>
      <c r="CT110" s="52">
        <f t="shared" si="181"/>
        <v>0</v>
      </c>
      <c r="CU110" s="52">
        <f t="shared" si="181"/>
        <v>0</v>
      </c>
      <c r="CV110" s="52">
        <f t="shared" si="181"/>
        <v>0</v>
      </c>
      <c r="CW110" s="52">
        <f t="shared" ref="CW110:DP110" si="182">CW$50*CW35</f>
        <v>0</v>
      </c>
      <c r="CX110" s="52">
        <f t="shared" si="182"/>
        <v>0</v>
      </c>
      <c r="CY110" s="52">
        <f t="shared" si="182"/>
        <v>0</v>
      </c>
      <c r="CZ110" s="52">
        <f t="shared" si="182"/>
        <v>0</v>
      </c>
      <c r="DA110" s="52">
        <f t="shared" si="182"/>
        <v>0</v>
      </c>
      <c r="DB110" s="52">
        <f t="shared" si="182"/>
        <v>0</v>
      </c>
      <c r="DC110" s="52">
        <f t="shared" si="182"/>
        <v>0</v>
      </c>
      <c r="DD110" s="52">
        <f t="shared" si="182"/>
        <v>0</v>
      </c>
      <c r="DE110" s="52">
        <f t="shared" si="182"/>
        <v>0</v>
      </c>
      <c r="DF110" s="52">
        <f t="shared" si="182"/>
        <v>0</v>
      </c>
      <c r="DG110" s="52">
        <f t="shared" si="182"/>
        <v>0</v>
      </c>
      <c r="DH110" s="52">
        <f t="shared" si="182"/>
        <v>0</v>
      </c>
      <c r="DI110" s="52">
        <f t="shared" si="182"/>
        <v>0</v>
      </c>
      <c r="DJ110" s="52">
        <f t="shared" si="182"/>
        <v>0</v>
      </c>
      <c r="DK110" s="52">
        <f t="shared" si="182"/>
        <v>0</v>
      </c>
      <c r="DL110" s="52">
        <f t="shared" si="182"/>
        <v>0</v>
      </c>
      <c r="DM110" s="52">
        <f t="shared" si="182"/>
        <v>0</v>
      </c>
      <c r="DN110" s="52">
        <f t="shared" si="182"/>
        <v>0</v>
      </c>
      <c r="DO110" s="52">
        <f t="shared" si="182"/>
        <v>0</v>
      </c>
      <c r="DP110" s="52">
        <f t="shared" si="182"/>
        <v>0</v>
      </c>
    </row>
    <row r="111" spans="1:120" x14ac:dyDescent="0.25">
      <c r="A111" s="52" t="str">
        <f t="shared" si="138"/>
        <v>09_ROK</v>
      </c>
      <c r="B111" s="52" t="str">
        <f t="shared" si="138"/>
        <v>15_4_black_liquor</v>
      </c>
      <c r="C111" s="52" t="str">
        <f t="shared" si="138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39"/>
        <v>09_ROK</v>
      </c>
      <c r="BL111" s="52" t="str">
        <f t="shared" si="140"/>
        <v>d_ind_cem_ccs_15_4_black_liquor</v>
      </c>
      <c r="BM111" s="52"/>
      <c r="BN111" s="52"/>
      <c r="BO111" s="52">
        <f t="shared" ref="BO111:CV111" si="183">BO$50*BO36</f>
        <v>0</v>
      </c>
      <c r="BP111" s="52">
        <f t="shared" si="183"/>
        <v>0</v>
      </c>
      <c r="BQ111" s="52">
        <f t="shared" si="183"/>
        <v>0</v>
      </c>
      <c r="BR111" s="52">
        <f t="shared" si="183"/>
        <v>0</v>
      </c>
      <c r="BS111" s="52">
        <f t="shared" si="183"/>
        <v>0</v>
      </c>
      <c r="BT111" s="52">
        <f t="shared" si="183"/>
        <v>0</v>
      </c>
      <c r="BU111" s="52">
        <f t="shared" si="183"/>
        <v>0</v>
      </c>
      <c r="BV111" s="52">
        <f t="shared" si="183"/>
        <v>0</v>
      </c>
      <c r="BW111" s="52">
        <f t="shared" si="183"/>
        <v>0</v>
      </c>
      <c r="BX111" s="52">
        <f t="shared" si="183"/>
        <v>0</v>
      </c>
      <c r="BY111" s="52">
        <f t="shared" si="183"/>
        <v>0</v>
      </c>
      <c r="BZ111" s="52">
        <f t="shared" si="183"/>
        <v>0</v>
      </c>
      <c r="CA111" s="52">
        <f t="shared" si="183"/>
        <v>0</v>
      </c>
      <c r="CB111" s="52">
        <f t="shared" si="183"/>
        <v>0</v>
      </c>
      <c r="CC111" s="52">
        <f t="shared" si="183"/>
        <v>0</v>
      </c>
      <c r="CD111" s="52">
        <f t="shared" si="183"/>
        <v>0</v>
      </c>
      <c r="CE111" s="52">
        <f t="shared" si="183"/>
        <v>0</v>
      </c>
      <c r="CF111" s="52">
        <f t="shared" si="183"/>
        <v>0</v>
      </c>
      <c r="CG111" s="52">
        <f t="shared" si="183"/>
        <v>0</v>
      </c>
      <c r="CH111" s="52">
        <f t="shared" si="183"/>
        <v>0</v>
      </c>
      <c r="CI111" s="52">
        <f t="shared" si="183"/>
        <v>0</v>
      </c>
      <c r="CJ111" s="52">
        <f t="shared" si="183"/>
        <v>0</v>
      </c>
      <c r="CK111" s="52">
        <f t="shared" si="183"/>
        <v>0</v>
      </c>
      <c r="CL111" s="52">
        <f t="shared" si="183"/>
        <v>0</v>
      </c>
      <c r="CM111" s="52">
        <f t="shared" si="183"/>
        <v>0</v>
      </c>
      <c r="CN111" s="52">
        <f t="shared" si="183"/>
        <v>0</v>
      </c>
      <c r="CO111" s="52">
        <f t="shared" si="183"/>
        <v>0</v>
      </c>
      <c r="CP111" s="52">
        <f t="shared" si="183"/>
        <v>0</v>
      </c>
      <c r="CQ111" s="52">
        <f t="shared" si="183"/>
        <v>0</v>
      </c>
      <c r="CR111" s="52">
        <f t="shared" si="183"/>
        <v>0</v>
      </c>
      <c r="CS111" s="52">
        <f t="shared" si="183"/>
        <v>0</v>
      </c>
      <c r="CT111" s="52">
        <f t="shared" si="183"/>
        <v>0</v>
      </c>
      <c r="CU111" s="52">
        <f t="shared" si="183"/>
        <v>0</v>
      </c>
      <c r="CV111" s="52">
        <f t="shared" si="183"/>
        <v>0</v>
      </c>
      <c r="CW111" s="52">
        <f t="shared" ref="CW111:DP111" si="184">CW$50*CW36</f>
        <v>0</v>
      </c>
      <c r="CX111" s="52">
        <f t="shared" si="184"/>
        <v>0</v>
      </c>
      <c r="CY111" s="52">
        <f t="shared" si="184"/>
        <v>0</v>
      </c>
      <c r="CZ111" s="52">
        <f t="shared" si="184"/>
        <v>0</v>
      </c>
      <c r="DA111" s="52">
        <f t="shared" si="184"/>
        <v>0</v>
      </c>
      <c r="DB111" s="52">
        <f t="shared" si="184"/>
        <v>0</v>
      </c>
      <c r="DC111" s="52">
        <f t="shared" si="184"/>
        <v>0</v>
      </c>
      <c r="DD111" s="52">
        <f t="shared" si="184"/>
        <v>0</v>
      </c>
      <c r="DE111" s="52">
        <f t="shared" si="184"/>
        <v>0</v>
      </c>
      <c r="DF111" s="52">
        <f t="shared" si="184"/>
        <v>0</v>
      </c>
      <c r="DG111" s="52">
        <f t="shared" si="184"/>
        <v>0</v>
      </c>
      <c r="DH111" s="52">
        <f t="shared" si="184"/>
        <v>0</v>
      </c>
      <c r="DI111" s="52">
        <f t="shared" si="184"/>
        <v>0</v>
      </c>
      <c r="DJ111" s="52">
        <f t="shared" si="184"/>
        <v>0</v>
      </c>
      <c r="DK111" s="52">
        <f t="shared" si="184"/>
        <v>0</v>
      </c>
      <c r="DL111" s="52">
        <f t="shared" si="184"/>
        <v>0</v>
      </c>
      <c r="DM111" s="52">
        <f t="shared" si="184"/>
        <v>0</v>
      </c>
      <c r="DN111" s="52">
        <f t="shared" si="184"/>
        <v>0</v>
      </c>
      <c r="DO111" s="52">
        <f t="shared" si="184"/>
        <v>0</v>
      </c>
      <c r="DP111" s="52">
        <f t="shared" si="184"/>
        <v>0</v>
      </c>
    </row>
    <row r="112" spans="1:120" x14ac:dyDescent="0.25">
      <c r="A112" s="52" t="str">
        <f t="shared" si="138"/>
        <v>09_ROK</v>
      </c>
      <c r="B112" s="52" t="str">
        <f t="shared" si="138"/>
        <v>15_5_other_biomass</v>
      </c>
      <c r="C112" s="52" t="str">
        <f t="shared" si="138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39"/>
        <v>09_ROK</v>
      </c>
      <c r="BL112" s="52" t="str">
        <f t="shared" si="140"/>
        <v>d_ind_cem_ccs_15_5_other_biomass</v>
      </c>
      <c r="BM112" s="52"/>
      <c r="BN112" s="52"/>
      <c r="BO112" s="52">
        <f t="shared" ref="BO112:CV112" si="185">BO$50*BO37</f>
        <v>0</v>
      </c>
      <c r="BP112" s="52">
        <f t="shared" si="185"/>
        <v>0</v>
      </c>
      <c r="BQ112" s="52">
        <f t="shared" si="185"/>
        <v>0</v>
      </c>
      <c r="BR112" s="52">
        <f t="shared" si="185"/>
        <v>0</v>
      </c>
      <c r="BS112" s="52">
        <f t="shared" si="185"/>
        <v>0</v>
      </c>
      <c r="BT112" s="52">
        <f t="shared" si="185"/>
        <v>0</v>
      </c>
      <c r="BU112" s="52">
        <f t="shared" si="185"/>
        <v>0</v>
      </c>
      <c r="BV112" s="52">
        <f t="shared" si="185"/>
        <v>0</v>
      </c>
      <c r="BW112" s="52">
        <f t="shared" si="185"/>
        <v>0</v>
      </c>
      <c r="BX112" s="52">
        <f t="shared" si="185"/>
        <v>0</v>
      </c>
      <c r="BY112" s="52">
        <f t="shared" si="185"/>
        <v>0</v>
      </c>
      <c r="BZ112" s="52">
        <f t="shared" si="185"/>
        <v>0</v>
      </c>
      <c r="CA112" s="52">
        <f t="shared" si="185"/>
        <v>0</v>
      </c>
      <c r="CB112" s="52">
        <f t="shared" si="185"/>
        <v>0</v>
      </c>
      <c r="CC112" s="52">
        <f t="shared" si="185"/>
        <v>0</v>
      </c>
      <c r="CD112" s="52">
        <f t="shared" si="185"/>
        <v>0</v>
      </c>
      <c r="CE112" s="52">
        <f t="shared" si="185"/>
        <v>0</v>
      </c>
      <c r="CF112" s="52">
        <f t="shared" si="185"/>
        <v>0</v>
      </c>
      <c r="CG112" s="52">
        <f t="shared" si="185"/>
        <v>0</v>
      </c>
      <c r="CH112" s="52">
        <f t="shared" si="185"/>
        <v>0</v>
      </c>
      <c r="CI112" s="52">
        <f t="shared" si="185"/>
        <v>0</v>
      </c>
      <c r="CJ112" s="52">
        <f t="shared" si="185"/>
        <v>0</v>
      </c>
      <c r="CK112" s="52">
        <f t="shared" si="185"/>
        <v>0</v>
      </c>
      <c r="CL112" s="52">
        <f t="shared" si="185"/>
        <v>1.3241837878316944E-4</v>
      </c>
      <c r="CM112" s="52">
        <f t="shared" si="185"/>
        <v>3.9457570511545071E-4</v>
      </c>
      <c r="CN112" s="52">
        <f t="shared" si="185"/>
        <v>7.8377011735313571E-4</v>
      </c>
      <c r="CO112" s="52">
        <f t="shared" si="185"/>
        <v>1.2973049664149533E-3</v>
      </c>
      <c r="CP112" s="52">
        <f t="shared" si="185"/>
        <v>1.9324900100989859E-3</v>
      </c>
      <c r="CQ112" s="52">
        <f t="shared" si="185"/>
        <v>2.6866556264628157E-3</v>
      </c>
      <c r="CR112" s="52">
        <f t="shared" si="185"/>
        <v>3.5858596162554189E-3</v>
      </c>
      <c r="CS112" s="52">
        <f t="shared" si="185"/>
        <v>4.6149704414995421E-3</v>
      </c>
      <c r="CT112" s="52">
        <f t="shared" si="185"/>
        <v>5.7742819038304706E-3</v>
      </c>
      <c r="CU112" s="52">
        <f t="shared" si="185"/>
        <v>7.064230159590775E-3</v>
      </c>
      <c r="CV112" s="52">
        <f t="shared" si="185"/>
        <v>8.356574076924788E-3</v>
      </c>
      <c r="CW112" s="52">
        <f t="shared" ref="CW112:DP112" si="186">CW$50*CW37</f>
        <v>9.646088842207072E-3</v>
      </c>
      <c r="CX112" s="52">
        <f t="shared" si="186"/>
        <v>1.0936642180047518E-2</v>
      </c>
      <c r="CY112" s="52">
        <f t="shared" si="186"/>
        <v>1.2228234718341082E-2</v>
      </c>
      <c r="CZ112" s="52">
        <f t="shared" si="186"/>
        <v>1.3520867085320224E-2</v>
      </c>
      <c r="DA112" s="52">
        <f t="shared" si="186"/>
        <v>1.4814539909555068E-2</v>
      </c>
      <c r="DB112" s="52">
        <f t="shared" si="186"/>
        <v>1.6109253819953599E-2</v>
      </c>
      <c r="DC112" s="52">
        <f t="shared" si="186"/>
        <v>1.7405009445761805E-2</v>
      </c>
      <c r="DD112" s="52">
        <f t="shared" si="186"/>
        <v>1.8701807416563861E-2</v>
      </c>
      <c r="DE112" s="52">
        <f t="shared" si="186"/>
        <v>1.9999648362282307E-2</v>
      </c>
      <c r="DF112" s="52">
        <f t="shared" si="186"/>
        <v>2.1298532913178191E-2</v>
      </c>
      <c r="DG112" s="52">
        <f t="shared" si="186"/>
        <v>2.2598461699851278E-2</v>
      </c>
      <c r="DH112" s="52">
        <f t="shared" si="186"/>
        <v>2.3899435353240184E-2</v>
      </c>
      <c r="DI112" s="52">
        <f t="shared" si="186"/>
        <v>2.5201454504622574E-2</v>
      </c>
      <c r="DJ112" s="52">
        <f t="shared" si="186"/>
        <v>2.6504519785615313E-2</v>
      </c>
      <c r="DK112" s="52">
        <f t="shared" si="186"/>
        <v>2.7808631828174651E-2</v>
      </c>
      <c r="DL112" s="52">
        <f t="shared" si="186"/>
        <v>2.9113791264596386E-2</v>
      </c>
      <c r="DM112" s="52">
        <f t="shared" si="186"/>
        <v>3.0419998727516055E-2</v>
      </c>
      <c r="DN112" s="52">
        <f t="shared" si="186"/>
        <v>3.1727254849909056E-2</v>
      </c>
      <c r="DO112" s="52">
        <f t="shared" si="186"/>
        <v>3.3035560265090878E-2</v>
      </c>
      <c r="DP112" s="52">
        <f t="shared" si="186"/>
        <v>3.4344915606717229E-2</v>
      </c>
    </row>
    <row r="113" spans="1:120" x14ac:dyDescent="0.25">
      <c r="A113" s="52" t="str">
        <f t="shared" si="138"/>
        <v>09_ROK</v>
      </c>
      <c r="B113" s="52" t="str">
        <f t="shared" si="138"/>
        <v>16_1_biogas</v>
      </c>
      <c r="C113" s="52" t="str">
        <f t="shared" si="138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39"/>
        <v>09_ROK</v>
      </c>
      <c r="BL113" s="52" t="str">
        <f t="shared" si="140"/>
        <v>d_ind_cem_ccs_16_1_biogas</v>
      </c>
      <c r="BM113" s="52"/>
      <c r="BN113" s="52"/>
      <c r="BO113" s="52">
        <f t="shared" ref="BO113:CV113" si="187">BO$50*BO38</f>
        <v>0</v>
      </c>
      <c r="BP113" s="52">
        <f t="shared" si="187"/>
        <v>0</v>
      </c>
      <c r="BQ113" s="52">
        <f t="shared" si="187"/>
        <v>0</v>
      </c>
      <c r="BR113" s="52">
        <f t="shared" si="187"/>
        <v>0</v>
      </c>
      <c r="BS113" s="52">
        <f t="shared" si="187"/>
        <v>0</v>
      </c>
      <c r="BT113" s="52">
        <f t="shared" si="187"/>
        <v>0</v>
      </c>
      <c r="BU113" s="52">
        <f t="shared" si="187"/>
        <v>0</v>
      </c>
      <c r="BV113" s="52">
        <f t="shared" si="187"/>
        <v>0</v>
      </c>
      <c r="BW113" s="52">
        <f t="shared" si="187"/>
        <v>0</v>
      </c>
      <c r="BX113" s="52">
        <f t="shared" si="187"/>
        <v>0</v>
      </c>
      <c r="BY113" s="52">
        <f t="shared" si="187"/>
        <v>0</v>
      </c>
      <c r="BZ113" s="52">
        <f t="shared" si="187"/>
        <v>0</v>
      </c>
      <c r="CA113" s="52">
        <f t="shared" si="187"/>
        <v>0</v>
      </c>
      <c r="CB113" s="52">
        <f t="shared" si="187"/>
        <v>0</v>
      </c>
      <c r="CC113" s="52">
        <f t="shared" si="187"/>
        <v>0</v>
      </c>
      <c r="CD113" s="52">
        <f t="shared" si="187"/>
        <v>0</v>
      </c>
      <c r="CE113" s="52">
        <f t="shared" si="187"/>
        <v>0</v>
      </c>
      <c r="CF113" s="52">
        <f t="shared" si="187"/>
        <v>0</v>
      </c>
      <c r="CG113" s="52">
        <f t="shared" si="187"/>
        <v>0</v>
      </c>
      <c r="CH113" s="52">
        <f t="shared" si="187"/>
        <v>0</v>
      </c>
      <c r="CI113" s="52">
        <f t="shared" si="187"/>
        <v>0</v>
      </c>
      <c r="CJ113" s="52">
        <f t="shared" si="187"/>
        <v>0</v>
      </c>
      <c r="CK113" s="52">
        <f t="shared" si="187"/>
        <v>0</v>
      </c>
      <c r="CL113" s="52">
        <f t="shared" si="187"/>
        <v>0</v>
      </c>
      <c r="CM113" s="52">
        <f t="shared" si="187"/>
        <v>0</v>
      </c>
      <c r="CN113" s="52">
        <f t="shared" si="187"/>
        <v>0</v>
      </c>
      <c r="CO113" s="52">
        <f t="shared" si="187"/>
        <v>0</v>
      </c>
      <c r="CP113" s="52">
        <f t="shared" si="187"/>
        <v>0</v>
      </c>
      <c r="CQ113" s="52">
        <f t="shared" si="187"/>
        <v>0</v>
      </c>
      <c r="CR113" s="52">
        <f t="shared" si="187"/>
        <v>0</v>
      </c>
      <c r="CS113" s="52">
        <f t="shared" si="187"/>
        <v>0</v>
      </c>
      <c r="CT113" s="52">
        <f t="shared" si="187"/>
        <v>0</v>
      </c>
      <c r="CU113" s="52">
        <f t="shared" si="187"/>
        <v>0</v>
      </c>
      <c r="CV113" s="52">
        <f t="shared" si="187"/>
        <v>0</v>
      </c>
      <c r="CW113" s="52">
        <f t="shared" ref="CW113:DP113" si="188">CW$50*CW38</f>
        <v>0</v>
      </c>
      <c r="CX113" s="52">
        <f t="shared" si="188"/>
        <v>0</v>
      </c>
      <c r="CY113" s="52">
        <f t="shared" si="188"/>
        <v>0</v>
      </c>
      <c r="CZ113" s="52">
        <f t="shared" si="188"/>
        <v>0</v>
      </c>
      <c r="DA113" s="52">
        <f t="shared" si="188"/>
        <v>0</v>
      </c>
      <c r="DB113" s="52">
        <f t="shared" si="188"/>
        <v>0</v>
      </c>
      <c r="DC113" s="52">
        <f t="shared" si="188"/>
        <v>0</v>
      </c>
      <c r="DD113" s="52">
        <f t="shared" si="188"/>
        <v>0</v>
      </c>
      <c r="DE113" s="52">
        <f t="shared" si="188"/>
        <v>0</v>
      </c>
      <c r="DF113" s="52">
        <f t="shared" si="188"/>
        <v>0</v>
      </c>
      <c r="DG113" s="52">
        <f t="shared" si="188"/>
        <v>0</v>
      </c>
      <c r="DH113" s="52">
        <f t="shared" si="188"/>
        <v>0</v>
      </c>
      <c r="DI113" s="52">
        <f t="shared" si="188"/>
        <v>0</v>
      </c>
      <c r="DJ113" s="52">
        <f t="shared" si="188"/>
        <v>0</v>
      </c>
      <c r="DK113" s="52">
        <f t="shared" si="188"/>
        <v>0</v>
      </c>
      <c r="DL113" s="52">
        <f t="shared" si="188"/>
        <v>0</v>
      </c>
      <c r="DM113" s="52">
        <f t="shared" si="188"/>
        <v>0</v>
      </c>
      <c r="DN113" s="52">
        <f t="shared" si="188"/>
        <v>0</v>
      </c>
      <c r="DO113" s="52">
        <f t="shared" si="188"/>
        <v>0</v>
      </c>
      <c r="DP113" s="52">
        <f t="shared" si="188"/>
        <v>0</v>
      </c>
    </row>
    <row r="114" spans="1:120" x14ac:dyDescent="0.25">
      <c r="A114" s="52" t="str">
        <f t="shared" si="138"/>
        <v>09_ROK</v>
      </c>
      <c r="B114" s="52" t="str">
        <f t="shared" si="138"/>
        <v>16_2_industrial_waste</v>
      </c>
      <c r="C114" s="52" t="str">
        <f t="shared" si="138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39"/>
        <v>09_ROK</v>
      </c>
      <c r="BL114" s="52" t="str">
        <f t="shared" si="140"/>
        <v>d_ind_cem_ccs_16_2_industrial_waste</v>
      </c>
      <c r="BM114" s="52"/>
      <c r="BN114" s="52"/>
      <c r="BO114" s="52">
        <f t="shared" ref="BO114:CV114" si="189">BO$50*BO39</f>
        <v>0</v>
      </c>
      <c r="BP114" s="52">
        <f t="shared" si="189"/>
        <v>0</v>
      </c>
      <c r="BQ114" s="52">
        <f t="shared" si="189"/>
        <v>0</v>
      </c>
      <c r="BR114" s="52">
        <f t="shared" si="189"/>
        <v>0</v>
      </c>
      <c r="BS114" s="52">
        <f t="shared" si="189"/>
        <v>0</v>
      </c>
      <c r="BT114" s="52">
        <f t="shared" si="189"/>
        <v>0</v>
      </c>
      <c r="BU114" s="52">
        <f t="shared" si="189"/>
        <v>0</v>
      </c>
      <c r="BV114" s="52">
        <f t="shared" si="189"/>
        <v>0</v>
      </c>
      <c r="BW114" s="52">
        <f t="shared" si="189"/>
        <v>0</v>
      </c>
      <c r="BX114" s="52">
        <f t="shared" si="189"/>
        <v>0</v>
      </c>
      <c r="BY114" s="52">
        <f t="shared" si="189"/>
        <v>0</v>
      </c>
      <c r="BZ114" s="52">
        <f t="shared" si="189"/>
        <v>0</v>
      </c>
      <c r="CA114" s="52">
        <f t="shared" si="189"/>
        <v>0</v>
      </c>
      <c r="CB114" s="52">
        <f t="shared" si="189"/>
        <v>0</v>
      </c>
      <c r="CC114" s="52">
        <f t="shared" si="189"/>
        <v>0</v>
      </c>
      <c r="CD114" s="52">
        <f t="shared" si="189"/>
        <v>0</v>
      </c>
      <c r="CE114" s="52">
        <f t="shared" si="189"/>
        <v>0</v>
      </c>
      <c r="CF114" s="52">
        <f t="shared" si="189"/>
        <v>0</v>
      </c>
      <c r="CG114" s="52">
        <f t="shared" si="189"/>
        <v>0</v>
      </c>
      <c r="CH114" s="52">
        <f t="shared" si="189"/>
        <v>0</v>
      </c>
      <c r="CI114" s="52">
        <f t="shared" si="189"/>
        <v>0</v>
      </c>
      <c r="CJ114" s="52">
        <f t="shared" si="189"/>
        <v>0</v>
      </c>
      <c r="CK114" s="52">
        <f t="shared" si="189"/>
        <v>0</v>
      </c>
      <c r="CL114" s="52">
        <f t="shared" si="189"/>
        <v>3.6186075573786843E-2</v>
      </c>
      <c r="CM114" s="52">
        <f t="shared" si="189"/>
        <v>0.10782601641927596</v>
      </c>
      <c r="CN114" s="52">
        <f t="shared" si="189"/>
        <v>0.21418148265851708</v>
      </c>
      <c r="CO114" s="52">
        <f t="shared" si="189"/>
        <v>0.35451555885463831</v>
      </c>
      <c r="CP114" s="52">
        <f t="shared" si="189"/>
        <v>0.52809308038377911</v>
      </c>
      <c r="CQ114" s="52">
        <f t="shared" si="189"/>
        <v>0.73418451753677438</v>
      </c>
      <c r="CR114" s="52">
        <f t="shared" si="189"/>
        <v>0.97991070622668974</v>
      </c>
      <c r="CS114" s="52">
        <f t="shared" si="189"/>
        <v>1.2611366390487817</v>
      </c>
      <c r="CT114" s="52">
        <f t="shared" si="189"/>
        <v>1.5779426034093451</v>
      </c>
      <c r="CU114" s="52">
        <f t="shared" si="189"/>
        <v>1.9304477880986308</v>
      </c>
      <c r="CV114" s="52">
        <f t="shared" si="189"/>
        <v>2.2836076371294682</v>
      </c>
      <c r="CW114" s="52">
        <f t="shared" ref="CW114:DP114" si="190">CW$50*CW39</f>
        <v>2.6359943615314254</v>
      </c>
      <c r="CX114" s="52">
        <f t="shared" si="190"/>
        <v>2.9886648974814767</v>
      </c>
      <c r="CY114" s="52">
        <f t="shared" si="190"/>
        <v>3.3416194165649746</v>
      </c>
      <c r="CZ114" s="52">
        <f t="shared" si="190"/>
        <v>3.694858090459503</v>
      </c>
      <c r="DA114" s="52">
        <f t="shared" si="190"/>
        <v>4.0483810909349209</v>
      </c>
      <c r="DB114" s="52">
        <f t="shared" si="190"/>
        <v>4.4021885898534103</v>
      </c>
      <c r="DC114" s="52">
        <f t="shared" si="190"/>
        <v>4.7562807591695222</v>
      </c>
      <c r="DD114" s="52">
        <f t="shared" si="190"/>
        <v>5.1106577709302279</v>
      </c>
      <c r="DE114" s="52">
        <f t="shared" si="190"/>
        <v>5.4653197972749563</v>
      </c>
      <c r="DF114" s="52">
        <f t="shared" si="190"/>
        <v>5.8202670104356473</v>
      </c>
      <c r="DG114" s="52">
        <f t="shared" si="190"/>
        <v>6.175499582736796</v>
      </c>
      <c r="DH114" s="52">
        <f t="shared" si="190"/>
        <v>6.5310176865955034</v>
      </c>
      <c r="DI114" s="52">
        <f t="shared" si="190"/>
        <v>6.8868214945215174</v>
      </c>
      <c r="DJ114" s="52">
        <f t="shared" si="190"/>
        <v>7.2429111791172787</v>
      </c>
      <c r="DK114" s="52">
        <f t="shared" si="190"/>
        <v>7.599286913077977</v>
      </c>
      <c r="DL114" s="52">
        <f t="shared" si="190"/>
        <v>7.9559488691915874</v>
      </c>
      <c r="DM114" s="52">
        <f t="shared" si="190"/>
        <v>8.31289722033892</v>
      </c>
      <c r="DN114" s="52">
        <f t="shared" si="190"/>
        <v>8.6701321394936688</v>
      </c>
      <c r="DO114" s="52">
        <f t="shared" si="190"/>
        <v>9.0276537997224615</v>
      </c>
      <c r="DP114" s="52">
        <f t="shared" si="190"/>
        <v>9.3854623741848968</v>
      </c>
    </row>
    <row r="115" spans="1:120" x14ac:dyDescent="0.25">
      <c r="A115" s="52" t="str">
        <f t="shared" si="138"/>
        <v>09_ROK</v>
      </c>
      <c r="B115" s="52" t="str">
        <f t="shared" si="138"/>
        <v>16_3_municipal_solid_waste_renewable</v>
      </c>
      <c r="C115" s="52" t="str">
        <f t="shared" si="138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39"/>
        <v>09_ROK</v>
      </c>
      <c r="BL115" s="52" t="str">
        <f t="shared" si="140"/>
        <v>d_ind_cem_ccs_16_3_msw_ren</v>
      </c>
      <c r="BM115" s="52"/>
      <c r="BN115" s="52"/>
      <c r="BO115" s="52">
        <f t="shared" ref="BO115:CV115" si="191">BO$50*BO40</f>
        <v>0</v>
      </c>
      <c r="BP115" s="52">
        <f t="shared" si="191"/>
        <v>0</v>
      </c>
      <c r="BQ115" s="52">
        <f t="shared" si="191"/>
        <v>0</v>
      </c>
      <c r="BR115" s="52">
        <f t="shared" si="191"/>
        <v>0</v>
      </c>
      <c r="BS115" s="52">
        <f t="shared" si="191"/>
        <v>0</v>
      </c>
      <c r="BT115" s="52">
        <f t="shared" si="191"/>
        <v>0</v>
      </c>
      <c r="BU115" s="52">
        <f t="shared" si="191"/>
        <v>0</v>
      </c>
      <c r="BV115" s="52">
        <f t="shared" si="191"/>
        <v>0</v>
      </c>
      <c r="BW115" s="52">
        <f t="shared" si="191"/>
        <v>0</v>
      </c>
      <c r="BX115" s="52">
        <f t="shared" si="191"/>
        <v>0</v>
      </c>
      <c r="BY115" s="52">
        <f t="shared" si="191"/>
        <v>0</v>
      </c>
      <c r="BZ115" s="52">
        <f t="shared" si="191"/>
        <v>0</v>
      </c>
      <c r="CA115" s="52">
        <f t="shared" si="191"/>
        <v>0</v>
      </c>
      <c r="CB115" s="52">
        <f t="shared" si="191"/>
        <v>0</v>
      </c>
      <c r="CC115" s="52">
        <f t="shared" si="191"/>
        <v>0</v>
      </c>
      <c r="CD115" s="52">
        <f t="shared" si="191"/>
        <v>0</v>
      </c>
      <c r="CE115" s="52">
        <f t="shared" si="191"/>
        <v>0</v>
      </c>
      <c r="CF115" s="52">
        <f t="shared" si="191"/>
        <v>0</v>
      </c>
      <c r="CG115" s="52">
        <f t="shared" si="191"/>
        <v>0</v>
      </c>
      <c r="CH115" s="52">
        <f t="shared" si="191"/>
        <v>0</v>
      </c>
      <c r="CI115" s="52">
        <f t="shared" si="191"/>
        <v>0</v>
      </c>
      <c r="CJ115" s="52">
        <f t="shared" si="191"/>
        <v>0</v>
      </c>
      <c r="CK115" s="52">
        <f t="shared" si="191"/>
        <v>0</v>
      </c>
      <c r="CL115" s="52">
        <f t="shared" si="191"/>
        <v>0</v>
      </c>
      <c r="CM115" s="52">
        <f t="shared" si="191"/>
        <v>0</v>
      </c>
      <c r="CN115" s="52">
        <f t="shared" si="191"/>
        <v>0</v>
      </c>
      <c r="CO115" s="52">
        <f t="shared" si="191"/>
        <v>0</v>
      </c>
      <c r="CP115" s="52">
        <f t="shared" si="191"/>
        <v>0</v>
      </c>
      <c r="CQ115" s="52">
        <f t="shared" si="191"/>
        <v>0</v>
      </c>
      <c r="CR115" s="52">
        <f t="shared" si="191"/>
        <v>0</v>
      </c>
      <c r="CS115" s="52">
        <f t="shared" si="191"/>
        <v>0</v>
      </c>
      <c r="CT115" s="52">
        <f t="shared" si="191"/>
        <v>0</v>
      </c>
      <c r="CU115" s="52">
        <f t="shared" si="191"/>
        <v>0</v>
      </c>
      <c r="CV115" s="52">
        <f t="shared" si="191"/>
        <v>0</v>
      </c>
      <c r="CW115" s="52">
        <f t="shared" ref="CW115:DP115" si="192">CW$50*CW40</f>
        <v>0</v>
      </c>
      <c r="CX115" s="52">
        <f t="shared" si="192"/>
        <v>0</v>
      </c>
      <c r="CY115" s="52">
        <f t="shared" si="192"/>
        <v>0</v>
      </c>
      <c r="CZ115" s="52">
        <f t="shared" si="192"/>
        <v>0</v>
      </c>
      <c r="DA115" s="52">
        <f t="shared" si="192"/>
        <v>0</v>
      </c>
      <c r="DB115" s="52">
        <f t="shared" si="192"/>
        <v>0</v>
      </c>
      <c r="DC115" s="52">
        <f t="shared" si="192"/>
        <v>0</v>
      </c>
      <c r="DD115" s="52">
        <f t="shared" si="192"/>
        <v>0</v>
      </c>
      <c r="DE115" s="52">
        <f t="shared" si="192"/>
        <v>0</v>
      </c>
      <c r="DF115" s="52">
        <f t="shared" si="192"/>
        <v>0</v>
      </c>
      <c r="DG115" s="52">
        <f t="shared" si="192"/>
        <v>0</v>
      </c>
      <c r="DH115" s="52">
        <f t="shared" si="192"/>
        <v>0</v>
      </c>
      <c r="DI115" s="52">
        <f t="shared" si="192"/>
        <v>0</v>
      </c>
      <c r="DJ115" s="52">
        <f t="shared" si="192"/>
        <v>0</v>
      </c>
      <c r="DK115" s="52">
        <f t="shared" si="192"/>
        <v>0</v>
      </c>
      <c r="DL115" s="52">
        <f t="shared" si="192"/>
        <v>0</v>
      </c>
      <c r="DM115" s="52">
        <f t="shared" si="192"/>
        <v>0</v>
      </c>
      <c r="DN115" s="52">
        <f t="shared" si="192"/>
        <v>0</v>
      </c>
      <c r="DO115" s="52">
        <f t="shared" si="192"/>
        <v>0</v>
      </c>
      <c r="DP115" s="52">
        <f t="shared" si="192"/>
        <v>0</v>
      </c>
    </row>
    <row r="116" spans="1:120" x14ac:dyDescent="0.25">
      <c r="A116" s="52" t="str">
        <f t="shared" si="138"/>
        <v>09_ROK</v>
      </c>
      <c r="B116" s="52" t="str">
        <f t="shared" si="138"/>
        <v>16_4_municipal_solid_waste_nonrenewable</v>
      </c>
      <c r="C116" s="52" t="str">
        <f t="shared" si="138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39"/>
        <v>09_ROK</v>
      </c>
      <c r="BL116" s="52" t="str">
        <f t="shared" si="140"/>
        <v>d_ind_cem_ccs_16_4_msw_nonr</v>
      </c>
      <c r="BM116" s="52"/>
      <c r="BN116" s="52"/>
      <c r="BO116" s="52">
        <f t="shared" ref="BO116:CV116" si="193">BO$50*BO41</f>
        <v>0</v>
      </c>
      <c r="BP116" s="52">
        <f t="shared" si="193"/>
        <v>0</v>
      </c>
      <c r="BQ116" s="52">
        <f t="shared" si="193"/>
        <v>0</v>
      </c>
      <c r="BR116" s="52">
        <f t="shared" si="193"/>
        <v>0</v>
      </c>
      <c r="BS116" s="52">
        <f t="shared" si="193"/>
        <v>0</v>
      </c>
      <c r="BT116" s="52">
        <f t="shared" si="193"/>
        <v>0</v>
      </c>
      <c r="BU116" s="52">
        <f t="shared" si="193"/>
        <v>0</v>
      </c>
      <c r="BV116" s="52">
        <f t="shared" si="193"/>
        <v>0</v>
      </c>
      <c r="BW116" s="52">
        <f t="shared" si="193"/>
        <v>0</v>
      </c>
      <c r="BX116" s="52">
        <f t="shared" si="193"/>
        <v>0</v>
      </c>
      <c r="BY116" s="52">
        <f t="shared" si="193"/>
        <v>0</v>
      </c>
      <c r="BZ116" s="52">
        <f t="shared" si="193"/>
        <v>0</v>
      </c>
      <c r="CA116" s="52">
        <f t="shared" si="193"/>
        <v>0</v>
      </c>
      <c r="CB116" s="52">
        <f t="shared" si="193"/>
        <v>0</v>
      </c>
      <c r="CC116" s="52">
        <f t="shared" si="193"/>
        <v>0</v>
      </c>
      <c r="CD116" s="52">
        <f t="shared" si="193"/>
        <v>0</v>
      </c>
      <c r="CE116" s="52">
        <f t="shared" si="193"/>
        <v>0</v>
      </c>
      <c r="CF116" s="52">
        <f t="shared" si="193"/>
        <v>0</v>
      </c>
      <c r="CG116" s="52">
        <f t="shared" si="193"/>
        <v>0</v>
      </c>
      <c r="CH116" s="52">
        <f t="shared" si="193"/>
        <v>0</v>
      </c>
      <c r="CI116" s="52">
        <f t="shared" si="193"/>
        <v>0</v>
      </c>
      <c r="CJ116" s="52">
        <f t="shared" si="193"/>
        <v>0</v>
      </c>
      <c r="CK116" s="52">
        <f t="shared" si="193"/>
        <v>0</v>
      </c>
      <c r="CL116" s="52">
        <f t="shared" si="193"/>
        <v>0</v>
      </c>
      <c r="CM116" s="52">
        <f t="shared" si="193"/>
        <v>0</v>
      </c>
      <c r="CN116" s="52">
        <f t="shared" si="193"/>
        <v>0</v>
      </c>
      <c r="CO116" s="52">
        <f t="shared" si="193"/>
        <v>0</v>
      </c>
      <c r="CP116" s="52">
        <f t="shared" si="193"/>
        <v>0</v>
      </c>
      <c r="CQ116" s="52">
        <f t="shared" si="193"/>
        <v>0</v>
      </c>
      <c r="CR116" s="52">
        <f t="shared" si="193"/>
        <v>0</v>
      </c>
      <c r="CS116" s="52">
        <f t="shared" si="193"/>
        <v>0</v>
      </c>
      <c r="CT116" s="52">
        <f t="shared" si="193"/>
        <v>0</v>
      </c>
      <c r="CU116" s="52">
        <f t="shared" si="193"/>
        <v>0</v>
      </c>
      <c r="CV116" s="52">
        <f t="shared" si="193"/>
        <v>0</v>
      </c>
      <c r="CW116" s="52">
        <f t="shared" ref="CW116:DP116" si="194">CW$50*CW41</f>
        <v>0</v>
      </c>
      <c r="CX116" s="52">
        <f t="shared" si="194"/>
        <v>0</v>
      </c>
      <c r="CY116" s="52">
        <f t="shared" si="194"/>
        <v>0</v>
      </c>
      <c r="CZ116" s="52">
        <f t="shared" si="194"/>
        <v>0</v>
      </c>
      <c r="DA116" s="52">
        <f t="shared" si="194"/>
        <v>0</v>
      </c>
      <c r="DB116" s="52">
        <f t="shared" si="194"/>
        <v>0</v>
      </c>
      <c r="DC116" s="52">
        <f t="shared" si="194"/>
        <v>0</v>
      </c>
      <c r="DD116" s="52">
        <f t="shared" si="194"/>
        <v>0</v>
      </c>
      <c r="DE116" s="52">
        <f t="shared" si="194"/>
        <v>0</v>
      </c>
      <c r="DF116" s="52">
        <f t="shared" si="194"/>
        <v>0</v>
      </c>
      <c r="DG116" s="52">
        <f t="shared" si="194"/>
        <v>0</v>
      </c>
      <c r="DH116" s="52">
        <f t="shared" si="194"/>
        <v>0</v>
      </c>
      <c r="DI116" s="52">
        <f t="shared" si="194"/>
        <v>0</v>
      </c>
      <c r="DJ116" s="52">
        <f t="shared" si="194"/>
        <v>0</v>
      </c>
      <c r="DK116" s="52">
        <f t="shared" si="194"/>
        <v>0</v>
      </c>
      <c r="DL116" s="52">
        <f t="shared" si="194"/>
        <v>0</v>
      </c>
      <c r="DM116" s="52">
        <f t="shared" si="194"/>
        <v>0</v>
      </c>
      <c r="DN116" s="52">
        <f t="shared" si="194"/>
        <v>0</v>
      </c>
      <c r="DO116" s="52">
        <f t="shared" si="194"/>
        <v>0</v>
      </c>
      <c r="DP116" s="52">
        <f t="shared" si="194"/>
        <v>0</v>
      </c>
    </row>
    <row r="117" spans="1:120" x14ac:dyDescent="0.25">
      <c r="A117" s="52" t="str">
        <f t="shared" si="138"/>
        <v>09_ROK</v>
      </c>
      <c r="B117" s="52" t="str">
        <f t="shared" si="138"/>
        <v>16_5_biogasoline</v>
      </c>
      <c r="C117" s="52" t="str">
        <f t="shared" si="138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39"/>
        <v>09_ROK</v>
      </c>
      <c r="BL117" s="52" t="str">
        <f t="shared" si="140"/>
        <v>d_ind_cem_ccs_16_5_biogasoline</v>
      </c>
      <c r="BM117" s="52"/>
      <c r="BN117" s="52"/>
      <c r="BO117" s="52">
        <f t="shared" ref="BO117:CV117" si="195">BO$50*BO42</f>
        <v>0</v>
      </c>
      <c r="BP117" s="52">
        <f t="shared" si="195"/>
        <v>0</v>
      </c>
      <c r="BQ117" s="52">
        <f t="shared" si="195"/>
        <v>0</v>
      </c>
      <c r="BR117" s="52">
        <f t="shared" si="195"/>
        <v>0</v>
      </c>
      <c r="BS117" s="52">
        <f t="shared" si="195"/>
        <v>0</v>
      </c>
      <c r="BT117" s="52">
        <f t="shared" si="195"/>
        <v>0</v>
      </c>
      <c r="BU117" s="52">
        <f t="shared" si="195"/>
        <v>0</v>
      </c>
      <c r="BV117" s="52">
        <f t="shared" si="195"/>
        <v>0</v>
      </c>
      <c r="BW117" s="52">
        <f t="shared" si="195"/>
        <v>0</v>
      </c>
      <c r="BX117" s="52">
        <f t="shared" si="195"/>
        <v>0</v>
      </c>
      <c r="BY117" s="52">
        <f t="shared" si="195"/>
        <v>0</v>
      </c>
      <c r="BZ117" s="52">
        <f t="shared" si="195"/>
        <v>0</v>
      </c>
      <c r="CA117" s="52">
        <f t="shared" si="195"/>
        <v>0</v>
      </c>
      <c r="CB117" s="52">
        <f t="shared" si="195"/>
        <v>0</v>
      </c>
      <c r="CC117" s="52">
        <f t="shared" si="195"/>
        <v>0</v>
      </c>
      <c r="CD117" s="52">
        <f t="shared" si="195"/>
        <v>0</v>
      </c>
      <c r="CE117" s="52">
        <f t="shared" si="195"/>
        <v>0</v>
      </c>
      <c r="CF117" s="52">
        <f t="shared" si="195"/>
        <v>0</v>
      </c>
      <c r="CG117" s="52">
        <f t="shared" si="195"/>
        <v>0</v>
      </c>
      <c r="CH117" s="52">
        <f t="shared" si="195"/>
        <v>0</v>
      </c>
      <c r="CI117" s="52">
        <f t="shared" si="195"/>
        <v>0</v>
      </c>
      <c r="CJ117" s="52">
        <f t="shared" si="195"/>
        <v>0</v>
      </c>
      <c r="CK117" s="52">
        <f t="shared" si="195"/>
        <v>0</v>
      </c>
      <c r="CL117" s="52">
        <f t="shared" si="195"/>
        <v>0</v>
      </c>
      <c r="CM117" s="52">
        <f t="shared" si="195"/>
        <v>0</v>
      </c>
      <c r="CN117" s="52">
        <f t="shared" si="195"/>
        <v>0</v>
      </c>
      <c r="CO117" s="52">
        <f t="shared" si="195"/>
        <v>0</v>
      </c>
      <c r="CP117" s="52">
        <f t="shared" si="195"/>
        <v>0</v>
      </c>
      <c r="CQ117" s="52">
        <f t="shared" si="195"/>
        <v>0</v>
      </c>
      <c r="CR117" s="52">
        <f t="shared" si="195"/>
        <v>0</v>
      </c>
      <c r="CS117" s="52">
        <f t="shared" si="195"/>
        <v>0</v>
      </c>
      <c r="CT117" s="52">
        <f t="shared" si="195"/>
        <v>0</v>
      </c>
      <c r="CU117" s="52">
        <f t="shared" si="195"/>
        <v>0</v>
      </c>
      <c r="CV117" s="52">
        <f t="shared" si="195"/>
        <v>0</v>
      </c>
      <c r="CW117" s="52">
        <f t="shared" ref="CW117:DP117" si="196">CW$50*CW42</f>
        <v>0</v>
      </c>
      <c r="CX117" s="52">
        <f t="shared" si="196"/>
        <v>0</v>
      </c>
      <c r="CY117" s="52">
        <f t="shared" si="196"/>
        <v>0</v>
      </c>
      <c r="CZ117" s="52">
        <f t="shared" si="196"/>
        <v>0</v>
      </c>
      <c r="DA117" s="52">
        <f t="shared" si="196"/>
        <v>0</v>
      </c>
      <c r="DB117" s="52">
        <f t="shared" si="196"/>
        <v>0</v>
      </c>
      <c r="DC117" s="52">
        <f t="shared" si="196"/>
        <v>0</v>
      </c>
      <c r="DD117" s="52">
        <f t="shared" si="196"/>
        <v>0</v>
      </c>
      <c r="DE117" s="52">
        <f t="shared" si="196"/>
        <v>0</v>
      </c>
      <c r="DF117" s="52">
        <f t="shared" si="196"/>
        <v>0</v>
      </c>
      <c r="DG117" s="52">
        <f t="shared" si="196"/>
        <v>0</v>
      </c>
      <c r="DH117" s="52">
        <f t="shared" si="196"/>
        <v>0</v>
      </c>
      <c r="DI117" s="52">
        <f t="shared" si="196"/>
        <v>0</v>
      </c>
      <c r="DJ117" s="52">
        <f t="shared" si="196"/>
        <v>0</v>
      </c>
      <c r="DK117" s="52">
        <f t="shared" si="196"/>
        <v>0</v>
      </c>
      <c r="DL117" s="52">
        <f t="shared" si="196"/>
        <v>0</v>
      </c>
      <c r="DM117" s="52">
        <f t="shared" si="196"/>
        <v>0</v>
      </c>
      <c r="DN117" s="52">
        <f t="shared" si="196"/>
        <v>0</v>
      </c>
      <c r="DO117" s="52">
        <f t="shared" si="196"/>
        <v>0</v>
      </c>
      <c r="DP117" s="52">
        <f t="shared" si="196"/>
        <v>0</v>
      </c>
    </row>
    <row r="118" spans="1:120" x14ac:dyDescent="0.25">
      <c r="A118" s="52" t="str">
        <f t="shared" si="138"/>
        <v>09_ROK</v>
      </c>
      <c r="B118" s="52" t="str">
        <f t="shared" si="138"/>
        <v>16_6_biodiesel</v>
      </c>
      <c r="C118" s="52" t="str">
        <f t="shared" si="138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39"/>
        <v>09_ROK</v>
      </c>
      <c r="BL118" s="52" t="str">
        <f t="shared" si="140"/>
        <v>d_ind_cem_ccs_16_6_biodiesel</v>
      </c>
      <c r="BM118" s="52"/>
      <c r="BN118" s="52"/>
      <c r="BO118" s="52">
        <f t="shared" ref="BO118:CV118" si="197">BO$50*BO43</f>
        <v>0</v>
      </c>
      <c r="BP118" s="52">
        <f t="shared" si="197"/>
        <v>0</v>
      </c>
      <c r="BQ118" s="52">
        <f t="shared" si="197"/>
        <v>0</v>
      </c>
      <c r="BR118" s="52">
        <f t="shared" si="197"/>
        <v>0</v>
      </c>
      <c r="BS118" s="52">
        <f t="shared" si="197"/>
        <v>0</v>
      </c>
      <c r="BT118" s="52">
        <f t="shared" si="197"/>
        <v>0</v>
      </c>
      <c r="BU118" s="52">
        <f t="shared" si="197"/>
        <v>0</v>
      </c>
      <c r="BV118" s="52">
        <f t="shared" si="197"/>
        <v>0</v>
      </c>
      <c r="BW118" s="52">
        <f t="shared" si="197"/>
        <v>0</v>
      </c>
      <c r="BX118" s="52">
        <f t="shared" si="197"/>
        <v>0</v>
      </c>
      <c r="BY118" s="52">
        <f t="shared" si="197"/>
        <v>0</v>
      </c>
      <c r="BZ118" s="52">
        <f t="shared" si="197"/>
        <v>0</v>
      </c>
      <c r="CA118" s="52">
        <f t="shared" si="197"/>
        <v>0</v>
      </c>
      <c r="CB118" s="52">
        <f t="shared" si="197"/>
        <v>0</v>
      </c>
      <c r="CC118" s="52">
        <f t="shared" si="197"/>
        <v>0</v>
      </c>
      <c r="CD118" s="52">
        <f t="shared" si="197"/>
        <v>0</v>
      </c>
      <c r="CE118" s="52">
        <f t="shared" si="197"/>
        <v>0</v>
      </c>
      <c r="CF118" s="52">
        <f t="shared" si="197"/>
        <v>0</v>
      </c>
      <c r="CG118" s="52">
        <f t="shared" si="197"/>
        <v>0</v>
      </c>
      <c r="CH118" s="52">
        <f t="shared" si="197"/>
        <v>0</v>
      </c>
      <c r="CI118" s="52">
        <f t="shared" si="197"/>
        <v>0</v>
      </c>
      <c r="CJ118" s="52">
        <f t="shared" si="197"/>
        <v>0</v>
      </c>
      <c r="CK118" s="52">
        <f t="shared" si="197"/>
        <v>0</v>
      </c>
      <c r="CL118" s="52">
        <f t="shared" si="197"/>
        <v>0</v>
      </c>
      <c r="CM118" s="52">
        <f t="shared" si="197"/>
        <v>0</v>
      </c>
      <c r="CN118" s="52">
        <f t="shared" si="197"/>
        <v>0</v>
      </c>
      <c r="CO118" s="52">
        <f t="shared" si="197"/>
        <v>0</v>
      </c>
      <c r="CP118" s="52">
        <f t="shared" si="197"/>
        <v>0</v>
      </c>
      <c r="CQ118" s="52">
        <f t="shared" si="197"/>
        <v>0</v>
      </c>
      <c r="CR118" s="52">
        <f t="shared" si="197"/>
        <v>0</v>
      </c>
      <c r="CS118" s="52">
        <f t="shared" si="197"/>
        <v>0</v>
      </c>
      <c r="CT118" s="52">
        <f t="shared" si="197"/>
        <v>0</v>
      </c>
      <c r="CU118" s="52">
        <f t="shared" si="197"/>
        <v>0</v>
      </c>
      <c r="CV118" s="52">
        <f t="shared" si="197"/>
        <v>0</v>
      </c>
      <c r="CW118" s="52">
        <f t="shared" ref="CW118:DP118" si="198">CW$50*CW43</f>
        <v>0</v>
      </c>
      <c r="CX118" s="52">
        <f t="shared" si="198"/>
        <v>0</v>
      </c>
      <c r="CY118" s="52">
        <f t="shared" si="198"/>
        <v>0</v>
      </c>
      <c r="CZ118" s="52">
        <f t="shared" si="198"/>
        <v>0</v>
      </c>
      <c r="DA118" s="52">
        <f t="shared" si="198"/>
        <v>0</v>
      </c>
      <c r="DB118" s="52">
        <f t="shared" si="198"/>
        <v>0</v>
      </c>
      <c r="DC118" s="52">
        <f t="shared" si="198"/>
        <v>0</v>
      </c>
      <c r="DD118" s="52">
        <f t="shared" si="198"/>
        <v>0</v>
      </c>
      <c r="DE118" s="52">
        <f t="shared" si="198"/>
        <v>0</v>
      </c>
      <c r="DF118" s="52">
        <f t="shared" si="198"/>
        <v>0</v>
      </c>
      <c r="DG118" s="52">
        <f t="shared" si="198"/>
        <v>0</v>
      </c>
      <c r="DH118" s="52">
        <f t="shared" si="198"/>
        <v>0</v>
      </c>
      <c r="DI118" s="52">
        <f t="shared" si="198"/>
        <v>0</v>
      </c>
      <c r="DJ118" s="52">
        <f t="shared" si="198"/>
        <v>0</v>
      </c>
      <c r="DK118" s="52">
        <f t="shared" si="198"/>
        <v>0</v>
      </c>
      <c r="DL118" s="52">
        <f t="shared" si="198"/>
        <v>0</v>
      </c>
      <c r="DM118" s="52">
        <f t="shared" si="198"/>
        <v>0</v>
      </c>
      <c r="DN118" s="52">
        <f t="shared" si="198"/>
        <v>0</v>
      </c>
      <c r="DO118" s="52">
        <f t="shared" si="198"/>
        <v>0</v>
      </c>
      <c r="DP118" s="52">
        <f t="shared" si="198"/>
        <v>0</v>
      </c>
    </row>
    <row r="119" spans="1:120" x14ac:dyDescent="0.25">
      <c r="A119" s="52" t="str">
        <f t="shared" si="138"/>
        <v>09_ROK</v>
      </c>
      <c r="B119" s="52" t="str">
        <f t="shared" si="138"/>
        <v>16_8_other_liquid_biofuels</v>
      </c>
      <c r="C119" s="52" t="str">
        <f t="shared" si="138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39"/>
        <v>09_ROK</v>
      </c>
      <c r="BL119" s="52" t="str">
        <f t="shared" si="140"/>
        <v>d_ind_cem_ccs_16_8_oth_liquid_biofuel</v>
      </c>
      <c r="BM119" s="52"/>
      <c r="BN119" s="52"/>
      <c r="BO119" s="52">
        <f t="shared" ref="BO119:CV119" si="199">BO$50*BO44</f>
        <v>0</v>
      </c>
      <c r="BP119" s="52">
        <f t="shared" si="199"/>
        <v>0</v>
      </c>
      <c r="BQ119" s="52">
        <f t="shared" si="199"/>
        <v>0</v>
      </c>
      <c r="BR119" s="52">
        <f t="shared" si="199"/>
        <v>0</v>
      </c>
      <c r="BS119" s="52">
        <f t="shared" si="199"/>
        <v>0</v>
      </c>
      <c r="BT119" s="52">
        <f t="shared" si="199"/>
        <v>0</v>
      </c>
      <c r="BU119" s="52">
        <f t="shared" si="199"/>
        <v>0</v>
      </c>
      <c r="BV119" s="52">
        <f t="shared" si="199"/>
        <v>0</v>
      </c>
      <c r="BW119" s="52">
        <f t="shared" si="199"/>
        <v>0</v>
      </c>
      <c r="BX119" s="52">
        <f t="shared" si="199"/>
        <v>0</v>
      </c>
      <c r="BY119" s="52">
        <f t="shared" si="199"/>
        <v>0</v>
      </c>
      <c r="BZ119" s="52">
        <f t="shared" si="199"/>
        <v>0</v>
      </c>
      <c r="CA119" s="52">
        <f t="shared" si="199"/>
        <v>0</v>
      </c>
      <c r="CB119" s="52">
        <f t="shared" si="199"/>
        <v>0</v>
      </c>
      <c r="CC119" s="52">
        <f t="shared" si="199"/>
        <v>0</v>
      </c>
      <c r="CD119" s="52">
        <f t="shared" si="199"/>
        <v>0</v>
      </c>
      <c r="CE119" s="52">
        <f t="shared" si="199"/>
        <v>0</v>
      </c>
      <c r="CF119" s="52">
        <f t="shared" si="199"/>
        <v>0</v>
      </c>
      <c r="CG119" s="52">
        <f t="shared" si="199"/>
        <v>0</v>
      </c>
      <c r="CH119" s="52">
        <f t="shared" si="199"/>
        <v>0</v>
      </c>
      <c r="CI119" s="52">
        <f t="shared" si="199"/>
        <v>0</v>
      </c>
      <c r="CJ119" s="52">
        <f t="shared" si="199"/>
        <v>0</v>
      </c>
      <c r="CK119" s="52">
        <f t="shared" si="199"/>
        <v>0</v>
      </c>
      <c r="CL119" s="52">
        <f t="shared" si="199"/>
        <v>0</v>
      </c>
      <c r="CM119" s="52">
        <f t="shared" si="199"/>
        <v>0</v>
      </c>
      <c r="CN119" s="52">
        <f t="shared" si="199"/>
        <v>0</v>
      </c>
      <c r="CO119" s="52">
        <f t="shared" si="199"/>
        <v>0</v>
      </c>
      <c r="CP119" s="52">
        <f t="shared" si="199"/>
        <v>0</v>
      </c>
      <c r="CQ119" s="52">
        <f t="shared" si="199"/>
        <v>0</v>
      </c>
      <c r="CR119" s="52">
        <f t="shared" si="199"/>
        <v>0</v>
      </c>
      <c r="CS119" s="52">
        <f t="shared" si="199"/>
        <v>0</v>
      </c>
      <c r="CT119" s="52">
        <f t="shared" si="199"/>
        <v>0</v>
      </c>
      <c r="CU119" s="52">
        <f t="shared" si="199"/>
        <v>0</v>
      </c>
      <c r="CV119" s="52">
        <f t="shared" si="199"/>
        <v>0</v>
      </c>
      <c r="CW119" s="52">
        <f t="shared" ref="CW119:DP119" si="200">CW$50*CW44</f>
        <v>0</v>
      </c>
      <c r="CX119" s="52">
        <f t="shared" si="200"/>
        <v>0</v>
      </c>
      <c r="CY119" s="52">
        <f t="shared" si="200"/>
        <v>0</v>
      </c>
      <c r="CZ119" s="52">
        <f t="shared" si="200"/>
        <v>0</v>
      </c>
      <c r="DA119" s="52">
        <f t="shared" si="200"/>
        <v>0</v>
      </c>
      <c r="DB119" s="52">
        <f t="shared" si="200"/>
        <v>0</v>
      </c>
      <c r="DC119" s="52">
        <f t="shared" si="200"/>
        <v>0</v>
      </c>
      <c r="DD119" s="52">
        <f t="shared" si="200"/>
        <v>0</v>
      </c>
      <c r="DE119" s="52">
        <f t="shared" si="200"/>
        <v>0</v>
      </c>
      <c r="DF119" s="52">
        <f t="shared" si="200"/>
        <v>0</v>
      </c>
      <c r="DG119" s="52">
        <f t="shared" si="200"/>
        <v>0</v>
      </c>
      <c r="DH119" s="52">
        <f t="shared" si="200"/>
        <v>0</v>
      </c>
      <c r="DI119" s="52">
        <f t="shared" si="200"/>
        <v>0</v>
      </c>
      <c r="DJ119" s="52">
        <f t="shared" si="200"/>
        <v>0</v>
      </c>
      <c r="DK119" s="52">
        <f t="shared" si="200"/>
        <v>0</v>
      </c>
      <c r="DL119" s="52">
        <f t="shared" si="200"/>
        <v>0</v>
      </c>
      <c r="DM119" s="52">
        <f t="shared" si="200"/>
        <v>0</v>
      </c>
      <c r="DN119" s="52">
        <f t="shared" si="200"/>
        <v>0</v>
      </c>
      <c r="DO119" s="52">
        <f t="shared" si="200"/>
        <v>0</v>
      </c>
      <c r="DP119" s="52">
        <f t="shared" si="200"/>
        <v>0</v>
      </c>
    </row>
    <row r="120" spans="1:120" x14ac:dyDescent="0.25">
      <c r="A120" s="54" t="str">
        <f t="shared" si="138"/>
        <v>09_ROK</v>
      </c>
      <c r="B120" s="54" t="str">
        <f t="shared" si="138"/>
        <v>17_electricity</v>
      </c>
      <c r="C120" s="54" t="str">
        <f t="shared" si="138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39"/>
        <v>09_ROK</v>
      </c>
      <c r="BL120" s="54" t="str">
        <f t="shared" si="140"/>
        <v>d_ind_cem_ccs_17_electricity</v>
      </c>
      <c r="BM120" s="54"/>
      <c r="BN120" s="54"/>
      <c r="BO120" s="58">
        <f t="shared" ref="BO120:BP120" si="201">BO127</f>
        <v>0</v>
      </c>
      <c r="BP120" s="58">
        <f t="shared" si="201"/>
        <v>0</v>
      </c>
      <c r="BQ120" s="54">
        <f t="shared" ref="BQ120:CU120" si="202">BQ127</f>
        <v>0</v>
      </c>
      <c r="BR120" s="54">
        <f t="shared" si="202"/>
        <v>0</v>
      </c>
      <c r="BS120" s="54">
        <f t="shared" si="202"/>
        <v>0</v>
      </c>
      <c r="BT120" s="54">
        <f t="shared" si="202"/>
        <v>0</v>
      </c>
      <c r="BU120" s="54">
        <f t="shared" si="202"/>
        <v>0</v>
      </c>
      <c r="BV120" s="54">
        <f t="shared" si="202"/>
        <v>0</v>
      </c>
      <c r="BW120" s="54">
        <f t="shared" si="202"/>
        <v>0</v>
      </c>
      <c r="BX120" s="54">
        <f t="shared" si="202"/>
        <v>0</v>
      </c>
      <c r="BY120" s="54">
        <f t="shared" si="202"/>
        <v>0</v>
      </c>
      <c r="BZ120" s="54">
        <f t="shared" si="202"/>
        <v>0</v>
      </c>
      <c r="CA120" s="54">
        <f t="shared" si="202"/>
        <v>0</v>
      </c>
      <c r="CB120" s="54">
        <f t="shared" si="202"/>
        <v>0</v>
      </c>
      <c r="CC120" s="54">
        <f t="shared" si="202"/>
        <v>0</v>
      </c>
      <c r="CD120" s="54">
        <f t="shared" si="202"/>
        <v>0</v>
      </c>
      <c r="CE120" s="54">
        <f t="shared" si="202"/>
        <v>0</v>
      </c>
      <c r="CF120" s="54">
        <f t="shared" si="202"/>
        <v>0</v>
      </c>
      <c r="CG120" s="54">
        <f t="shared" si="202"/>
        <v>0</v>
      </c>
      <c r="CH120" s="54">
        <f t="shared" si="202"/>
        <v>0</v>
      </c>
      <c r="CI120" s="54">
        <f t="shared" si="202"/>
        <v>0</v>
      </c>
      <c r="CJ120" s="54">
        <f t="shared" si="202"/>
        <v>0</v>
      </c>
      <c r="CK120" s="54">
        <f t="shared" si="202"/>
        <v>0</v>
      </c>
      <c r="CL120" s="54">
        <f t="shared" si="202"/>
        <v>0.1147034575221953</v>
      </c>
      <c r="CM120" s="54">
        <f t="shared" si="202"/>
        <v>0.34171743716495157</v>
      </c>
      <c r="CN120" s="54">
        <f t="shared" si="202"/>
        <v>0.67863159422706176</v>
      </c>
      <c r="CO120" s="54">
        <f t="shared" si="202"/>
        <v>1.1230421229160124</v>
      </c>
      <c r="CP120" s="54">
        <f t="shared" si="202"/>
        <v>1.6725527832484239</v>
      </c>
      <c r="CQ120" s="54">
        <f t="shared" si="202"/>
        <v>2.3247871921652159</v>
      </c>
      <c r="CR120" s="54">
        <f t="shared" si="202"/>
        <v>3.1022238314967643</v>
      </c>
      <c r="CS120" s="54">
        <f t="shared" si="202"/>
        <v>3.9916957588482478</v>
      </c>
      <c r="CT120" s="54">
        <f t="shared" si="202"/>
        <v>4.9933863682235202</v>
      </c>
      <c r="CU120" s="54">
        <f t="shared" si="202"/>
        <v>6.1076019742531216</v>
      </c>
      <c r="CV120" s="58">
        <f t="shared" ref="CV120:DP120" si="203">CV127</f>
        <v>7.2234200239145769</v>
      </c>
      <c r="CW120" s="58">
        <f t="shared" si="203"/>
        <v>8.336324116798405</v>
      </c>
      <c r="CX120" s="58">
        <f t="shared" si="203"/>
        <v>9.4496579327334089</v>
      </c>
      <c r="CY120" s="58">
        <f t="shared" si="203"/>
        <v>10.56342173151938</v>
      </c>
      <c r="CZ120" s="58">
        <f t="shared" si="203"/>
        <v>11.677615773095757</v>
      </c>
      <c r="DA120" s="58">
        <f t="shared" si="203"/>
        <v>12.792240317541697</v>
      </c>
      <c r="DB120" s="58">
        <f t="shared" si="203"/>
        <v>13.907295625076145</v>
      </c>
      <c r="DC120" s="58">
        <f t="shared" si="203"/>
        <v>15.022781956057905</v>
      </c>
      <c r="DD120" s="58">
        <f t="shared" si="203"/>
        <v>16.1386995709857</v>
      </c>
      <c r="DE120" s="58">
        <f t="shared" si="203"/>
        <v>17.255048730498274</v>
      </c>
      <c r="DF120" s="58">
        <f t="shared" si="203"/>
        <v>18.371829695374412</v>
      </c>
      <c r="DG120" s="58">
        <f t="shared" si="203"/>
        <v>19.489042726533064</v>
      </c>
      <c r="DH120" s="58">
        <f t="shared" si="203"/>
        <v>20.606688085033376</v>
      </c>
      <c r="DI120" s="58">
        <f t="shared" si="203"/>
        <v>21.724766032074783</v>
      </c>
      <c r="DJ120" s="58">
        <f t="shared" si="203"/>
        <v>22.843276828997062</v>
      </c>
      <c r="DK120" s="58">
        <f t="shared" si="203"/>
        <v>23.962220737280433</v>
      </c>
      <c r="DL120" s="58">
        <f t="shared" si="203"/>
        <v>25.081598018545584</v>
      </c>
      <c r="DM120" s="58">
        <f t="shared" si="203"/>
        <v>26.201408934553786</v>
      </c>
      <c r="DN120" s="58">
        <f t="shared" si="203"/>
        <v>27.321653747206945</v>
      </c>
      <c r="DO120" s="58">
        <f t="shared" si="203"/>
        <v>28.442332718547661</v>
      </c>
      <c r="DP120" s="58">
        <f t="shared" si="203"/>
        <v>29.563446110759308</v>
      </c>
    </row>
    <row r="121" spans="1:120" x14ac:dyDescent="0.25">
      <c r="A121" s="52" t="str">
        <f t="shared" si="138"/>
        <v>09_ROK</v>
      </c>
      <c r="B121" s="52" t="str">
        <f t="shared" si="138"/>
        <v>18_heat</v>
      </c>
      <c r="C121" s="52" t="str">
        <f t="shared" si="138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39"/>
        <v>09_ROK</v>
      </c>
      <c r="BL121" s="52" t="str">
        <f t="shared" si="140"/>
        <v>d_ind_cem_ccs_18_heat</v>
      </c>
      <c r="BM121" s="52"/>
      <c r="BN121" s="52"/>
      <c r="BO121" s="52">
        <f t="shared" ref="BO121:CU121" si="204">BO$50*BO46</f>
        <v>0</v>
      </c>
      <c r="BP121" s="52">
        <f t="shared" si="204"/>
        <v>0</v>
      </c>
      <c r="BQ121" s="52">
        <f t="shared" si="204"/>
        <v>0</v>
      </c>
      <c r="BR121" s="52">
        <f t="shared" si="204"/>
        <v>0</v>
      </c>
      <c r="BS121" s="52">
        <f t="shared" si="204"/>
        <v>0</v>
      </c>
      <c r="BT121" s="52">
        <f t="shared" si="204"/>
        <v>0</v>
      </c>
      <c r="BU121" s="52">
        <f t="shared" si="204"/>
        <v>0</v>
      </c>
      <c r="BV121" s="52">
        <f t="shared" si="204"/>
        <v>0</v>
      </c>
      <c r="BW121" s="52">
        <f t="shared" si="204"/>
        <v>0</v>
      </c>
      <c r="BX121" s="52">
        <f t="shared" si="204"/>
        <v>0</v>
      </c>
      <c r="BY121" s="52">
        <f t="shared" si="204"/>
        <v>0</v>
      </c>
      <c r="BZ121" s="52">
        <f t="shared" si="204"/>
        <v>0</v>
      </c>
      <c r="CA121" s="52">
        <f t="shared" si="204"/>
        <v>0</v>
      </c>
      <c r="CB121" s="52">
        <f t="shared" si="204"/>
        <v>0</v>
      </c>
      <c r="CC121" s="52">
        <f t="shared" si="204"/>
        <v>0</v>
      </c>
      <c r="CD121" s="52">
        <f t="shared" si="204"/>
        <v>0</v>
      </c>
      <c r="CE121" s="52">
        <f t="shared" si="204"/>
        <v>0</v>
      </c>
      <c r="CF121" s="52">
        <f t="shared" si="204"/>
        <v>0</v>
      </c>
      <c r="CG121" s="52">
        <f t="shared" si="204"/>
        <v>0</v>
      </c>
      <c r="CH121" s="52">
        <f t="shared" si="204"/>
        <v>0</v>
      </c>
      <c r="CI121" s="52">
        <f t="shared" si="204"/>
        <v>0</v>
      </c>
      <c r="CJ121" s="52">
        <f t="shared" si="204"/>
        <v>0</v>
      </c>
      <c r="CK121" s="52">
        <f t="shared" si="204"/>
        <v>0</v>
      </c>
      <c r="CL121" s="52">
        <f t="shared" si="204"/>
        <v>1.3730812868974676E-4</v>
      </c>
      <c r="CM121" s="52">
        <f t="shared" si="204"/>
        <v>4.0914601276424955E-4</v>
      </c>
      <c r="CN121" s="52">
        <f t="shared" si="204"/>
        <v>8.1271202023189759E-4</v>
      </c>
      <c r="CO121" s="52">
        <f t="shared" si="204"/>
        <v>1.345209924145308E-3</v>
      </c>
      <c r="CP121" s="52">
        <f t="shared" si="204"/>
        <v>2.0038501410202091E-3</v>
      </c>
      <c r="CQ121" s="52">
        <f t="shared" si="204"/>
        <v>2.7858644690662549E-3</v>
      </c>
      <c r="CR121" s="52">
        <f t="shared" si="204"/>
        <v>3.7182729329317669E-3</v>
      </c>
      <c r="CS121" s="52">
        <f t="shared" si="204"/>
        <v>4.7853852396004199E-3</v>
      </c>
      <c r="CT121" s="52">
        <f t="shared" si="204"/>
        <v>5.9875060397794506E-3</v>
      </c>
      <c r="CU121" s="52">
        <f t="shared" si="204"/>
        <v>7.3250875955473155E-3</v>
      </c>
      <c r="CV121" s="52">
        <f t="shared" ref="CV121:DP121" si="205">CV$50*CV46</f>
        <v>8.6651532763337979E-3</v>
      </c>
      <c r="CW121" s="52">
        <f t="shared" si="205"/>
        <v>1.0002285334328856E-2</v>
      </c>
      <c r="CX121" s="52">
        <f t="shared" si="205"/>
        <v>1.134049431575237E-2</v>
      </c>
      <c r="CY121" s="52">
        <f t="shared" si="205"/>
        <v>1.2679780871685269E-2</v>
      </c>
      <c r="CZ121" s="52">
        <f t="shared" si="205"/>
        <v>1.4020145653558452E-2</v>
      </c>
      <c r="DA121" s="52">
        <f t="shared" si="205"/>
        <v>1.5361589313152957E-2</v>
      </c>
      <c r="DB121" s="52">
        <f t="shared" si="205"/>
        <v>1.6704112502600142E-2</v>
      </c>
      <c r="DC121" s="52">
        <f t="shared" si="205"/>
        <v>1.8047715874381868E-2</v>
      </c>
      <c r="DD121" s="52">
        <f t="shared" si="205"/>
        <v>1.9392400081330665E-2</v>
      </c>
      <c r="DE121" s="52">
        <f t="shared" si="205"/>
        <v>2.0738165776629909E-2</v>
      </c>
      <c r="DF121" s="52">
        <f t="shared" si="205"/>
        <v>2.2085013613814E-2</v>
      </c>
      <c r="DG121" s="52">
        <f t="shared" si="205"/>
        <v>2.3432944246768561E-2</v>
      </c>
      <c r="DH121" s="52">
        <f t="shared" si="205"/>
        <v>2.4781958329730576E-2</v>
      </c>
      <c r="DI121" s="52">
        <f t="shared" si="205"/>
        <v>2.6132056517288595E-2</v>
      </c>
      <c r="DJ121" s="52">
        <f t="shared" si="205"/>
        <v>2.7483239464382889E-2</v>
      </c>
      <c r="DK121" s="52">
        <f t="shared" si="205"/>
        <v>2.8835507826305666E-2</v>
      </c>
      <c r="DL121" s="52">
        <f t="shared" si="205"/>
        <v>3.0188862258701207E-2</v>
      </c>
      <c r="DM121" s="52">
        <f t="shared" si="205"/>
        <v>3.154330341756606E-2</v>
      </c>
      <c r="DN121" s="52">
        <f t="shared" si="205"/>
        <v>3.2898831959249211E-2</v>
      </c>
      <c r="DO121" s="52">
        <f t="shared" si="205"/>
        <v>3.4255448540452295E-2</v>
      </c>
      <c r="DP121" s="52">
        <f t="shared" si="205"/>
        <v>3.5613153818229708E-2</v>
      </c>
    </row>
    <row r="123" spans="1:120" x14ac:dyDescent="0.25">
      <c r="BL123" s="1" t="s">
        <v>173</v>
      </c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6">BP124</f>
        <v>0</v>
      </c>
      <c r="BP124" s="58">
        <f t="shared" ref="BP124:CU124" si="207">BP50*BP45</f>
        <v>0</v>
      </c>
      <c r="BQ124" s="58">
        <f t="shared" si="207"/>
        <v>0</v>
      </c>
      <c r="BR124" s="58">
        <f t="shared" si="207"/>
        <v>0</v>
      </c>
      <c r="BS124" s="58">
        <f t="shared" si="207"/>
        <v>0</v>
      </c>
      <c r="BT124" s="58">
        <f t="shared" si="207"/>
        <v>0</v>
      </c>
      <c r="BU124" s="58">
        <f t="shared" si="207"/>
        <v>0</v>
      </c>
      <c r="BV124" s="58">
        <f t="shared" si="207"/>
        <v>0</v>
      </c>
      <c r="BW124" s="58">
        <f t="shared" si="207"/>
        <v>0</v>
      </c>
      <c r="BX124" s="58">
        <f t="shared" si="207"/>
        <v>0</v>
      </c>
      <c r="BY124" s="58">
        <f t="shared" si="207"/>
        <v>0</v>
      </c>
      <c r="BZ124" s="58">
        <f t="shared" si="207"/>
        <v>0</v>
      </c>
      <c r="CA124" s="58">
        <f t="shared" si="207"/>
        <v>0</v>
      </c>
      <c r="CB124" s="58">
        <f t="shared" si="207"/>
        <v>0</v>
      </c>
      <c r="CC124" s="58">
        <f t="shared" si="207"/>
        <v>0</v>
      </c>
      <c r="CD124" s="58">
        <f t="shared" si="207"/>
        <v>0</v>
      </c>
      <c r="CE124" s="58">
        <f t="shared" si="207"/>
        <v>0</v>
      </c>
      <c r="CF124" s="58">
        <f t="shared" si="207"/>
        <v>0</v>
      </c>
      <c r="CG124" s="58">
        <f t="shared" si="207"/>
        <v>0</v>
      </c>
      <c r="CH124" s="58">
        <f t="shared" si="207"/>
        <v>0</v>
      </c>
      <c r="CI124" s="58">
        <f t="shared" si="207"/>
        <v>0</v>
      </c>
      <c r="CJ124" s="58">
        <f t="shared" si="207"/>
        <v>0</v>
      </c>
      <c r="CK124" s="58">
        <f t="shared" si="207"/>
        <v>0</v>
      </c>
      <c r="CL124" s="58">
        <f t="shared" si="207"/>
        <v>5.4789845268851591E-2</v>
      </c>
      <c r="CM124" s="58">
        <f t="shared" si="207"/>
        <v>0.16326088590408971</v>
      </c>
      <c r="CN124" s="58">
        <f t="shared" si="207"/>
        <v>0.32429519112633964</v>
      </c>
      <c r="CO124" s="58">
        <f t="shared" si="207"/>
        <v>0.53677698692247</v>
      </c>
      <c r="CP124" s="58">
        <f t="shared" si="207"/>
        <v>0.79959315020992017</v>
      </c>
      <c r="CQ124" s="58">
        <f t="shared" si="207"/>
        <v>1.1116390898096149</v>
      </c>
      <c r="CR124" s="58">
        <f t="shared" si="207"/>
        <v>1.4836965633914667</v>
      </c>
      <c r="CS124" s="58">
        <f t="shared" si="207"/>
        <v>1.9095046981667303</v>
      </c>
      <c r="CT124" s="58">
        <f t="shared" si="207"/>
        <v>2.3891850584249315</v>
      </c>
      <c r="CU124" s="58">
        <f t="shared" si="207"/>
        <v>2.9229181095874273</v>
      </c>
      <c r="CV124" s="58">
        <f t="shared" ref="CV124:DP124" si="208">CV50*CV45</f>
        <v>3.4576423972243924</v>
      </c>
      <c r="CW124" s="58">
        <f t="shared" si="208"/>
        <v>3.9911960860020397</v>
      </c>
      <c r="CX124" s="58">
        <f t="shared" si="208"/>
        <v>4.5251794978308615</v>
      </c>
      <c r="CY124" s="58">
        <f t="shared" si="208"/>
        <v>5.0595928925106497</v>
      </c>
      <c r="CZ124" s="58">
        <f t="shared" si="208"/>
        <v>5.594436529980845</v>
      </c>
      <c r="DA124" s="58">
        <f t="shared" si="208"/>
        <v>6.1297106703206028</v>
      </c>
      <c r="DB124" s="58">
        <f t="shared" si="208"/>
        <v>6.6654155737488683</v>
      </c>
      <c r="DC124" s="58">
        <f t="shared" si="208"/>
        <v>7.2015515006244453</v>
      </c>
      <c r="DD124" s="58">
        <f t="shared" si="208"/>
        <v>7.7381187114460595</v>
      </c>
      <c r="DE124" s="58">
        <f t="shared" si="208"/>
        <v>8.2751174668524463</v>
      </c>
      <c r="DF124" s="58">
        <f t="shared" si="208"/>
        <v>8.8125480276224053</v>
      </c>
      <c r="DG124" s="58">
        <f t="shared" si="208"/>
        <v>9.3504106546748726</v>
      </c>
      <c r="DH124" s="58">
        <f t="shared" si="208"/>
        <v>9.8887056090690031</v>
      </c>
      <c r="DI124" s="58">
        <f t="shared" si="208"/>
        <v>10.427433152004225</v>
      </c>
      <c r="DJ124" s="58">
        <f t="shared" si="208"/>
        <v>10.966593544820325</v>
      </c>
      <c r="DK124" s="58">
        <f t="shared" si="208"/>
        <v>11.506187048997511</v>
      </c>
      <c r="DL124" s="58">
        <f t="shared" si="208"/>
        <v>12.046213926156481</v>
      </c>
      <c r="DM124" s="58">
        <f t="shared" si="208"/>
        <v>12.586674438058502</v>
      </c>
      <c r="DN124" s="58">
        <f t="shared" si="208"/>
        <v>13.127568846605476</v>
      </c>
      <c r="DO124" s="58">
        <f t="shared" si="208"/>
        <v>13.668897413840007</v>
      </c>
      <c r="DP124" s="58">
        <f t="shared" si="208"/>
        <v>14.21066040194548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6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0</v>
      </c>
      <c r="CC125" s="58" cm="1">
        <f t="array" ref="CC125">INDEX(prod_est,$G$15+$H$15-1,MATCH(CC57,$BP$57:$CV$57,0))*CC50</f>
        <v>0</v>
      </c>
      <c r="CD125" s="58" cm="1">
        <f t="array" ref="CD125">INDEX(prod_est,$G$15+$H$15-1,MATCH(CD57,$BP$57:$CV$57,0))*CD50</f>
        <v>0</v>
      </c>
      <c r="CE125" s="58" cm="1">
        <f t="array" ref="CE125">INDEX(prod_est,$G$15+$H$15-1,MATCH(CE57,$BP$57:$CV$57,0))*CE50</f>
        <v>0</v>
      </c>
      <c r="CF125" s="58" cm="1">
        <f t="array" ref="CF125">INDEX(prod_est,$G$15+$H$15-1,MATCH(CF57,$BP$57:$CV$57,0))*CF50</f>
        <v>0</v>
      </c>
      <c r="CG125" s="58" cm="1">
        <f t="array" ref="CG125">INDEX(prod_est,$G$15+$H$15-1,MATCH(CG57,$BP$57:$CV$57,0))*CG50</f>
        <v>0</v>
      </c>
      <c r="CH125" s="58" cm="1">
        <f t="array" ref="CH125">INDEX(prod_est,$G$15+$H$15-1,MATCH(CH57,$BP$57:$CV$57,0))*CH50</f>
        <v>0</v>
      </c>
      <c r="CI125" s="58" cm="1">
        <f t="array" ref="CI125">INDEX(prod_est,$G$15+$H$15-1,MATCH(CI57,$BP$57:$CV$57,0))*CI50</f>
        <v>0</v>
      </c>
      <c r="CJ125" s="58" cm="1">
        <f t="array" ref="CJ125">INDEX(prod_est,$G$15+$H$15-1,MATCH(CJ57,$BP$57:$CV$57,0))*CJ50</f>
        <v>0</v>
      </c>
      <c r="CK125" s="58" cm="1">
        <f t="array" ref="CK125">INDEX(prod_est,$G$15+$H$15-1,MATCH(CK57,$BP$57:$CV$57,0))*CK50</f>
        <v>0</v>
      </c>
      <c r="CL125" s="58" cm="1">
        <f t="array" ref="CL125">INDEX(prod_est,$G$15+$H$15-1,MATCH(CL57,$BP$57:$CV$57,0))*CL50</f>
        <v>66.570680281493011</v>
      </c>
      <c r="CM125" s="58" cm="1">
        <f t="array" ref="CM125">INDEX(prod_est,$G$15+$H$15-1,MATCH(CM57,$BP$57:$CV$57,0))*CM50</f>
        <v>198.28505695651316</v>
      </c>
      <c r="CN125" s="58" cm="1">
        <f t="array" ref="CN125">INDEX(prod_est,$G$15+$H$15-1,MATCH(CN57,$BP$57:$CV$57,0))*CN50</f>
        <v>393.70711455635785</v>
      </c>
      <c r="CO125" s="58" cm="1">
        <f t="array" ref="CO125">INDEX(prod_est,$G$15+$H$15-1,MATCH(CO57,$BP$57:$CV$57,0))*CO50</f>
        <v>651.40570665949144</v>
      </c>
      <c r="CP125" s="58" cm="1">
        <f t="array" ref="CP125">INDEX(prod_est,$G$15+$H$15-1,MATCH(CP57,$BP$57:$CV$57,0))*CP50</f>
        <v>969.95514782055955</v>
      </c>
      <c r="CQ125" s="58" cm="1">
        <f t="array" ref="CQ125">INDEX(prod_est,$G$15+$H$15-1,MATCH(CQ57,$BP$57:$CV$57,0))*CQ50</f>
        <v>1347.9423359506677</v>
      </c>
      <c r="CR125" s="58" cm="1">
        <f t="array" ref="CR125">INDEX(prod_est,$G$15+$H$15-1,MATCH(CR57,$BP$57:$CV$57,0))*CR50</f>
        <v>1798.3636312281083</v>
      </c>
      <c r="CS125" s="58" cm="1">
        <f t="array" ref="CS125">INDEX(prod_est,$G$15+$H$15-1,MATCH(CS57,$BP$57:$CV$57,0))*CS50</f>
        <v>2313.545622979464</v>
      </c>
      <c r="CT125" s="58" cm="1">
        <f t="array" ref="CT125">INDEX(prod_est,$G$15+$H$15-1,MATCH(CT57,$BP$57:$CV$57,0))*CT50</f>
        <v>2893.5570108873208</v>
      </c>
      <c r="CU125" s="58" cm="1">
        <f t="array" ref="CU125">INDEX(prod_est,$G$15+$H$15-1,MATCH(CU57,$BP$57:$DP$57,0))*CU50</f>
        <v>3538.5376274063274</v>
      </c>
      <c r="CV125" s="58" cm="1">
        <f t="array" ref="CV125">INDEX(prod_est,$G$15+$H$15-1,MATCH(CV57,$BP$57:$DP$57,0))*CV50</f>
        <v>4184.1973629890936</v>
      </c>
      <c r="CW125" s="58" cm="1">
        <f t="array" ref="CW125">INDEX(prod_est,$G$15+$H$15-1,MATCH(CW57,$BP$57:$DP$57,0))*CW50</f>
        <v>4827.9200342181848</v>
      </c>
      <c r="CX125" s="58" cm="1">
        <f t="array" ref="CX125">INDEX(prod_est,$G$15+$H$15-1,MATCH(CX57,$BP$57:$DP$57,0))*CX50</f>
        <v>5471.6427054472751</v>
      </c>
      <c r="CY125" s="58" cm="1">
        <f t="array" ref="CY125">INDEX(prod_est,$G$15+$H$15-1,MATCH(CY57,$BP$57:$DP$57,0))*CY50</f>
        <v>6115.3653766763664</v>
      </c>
      <c r="CZ125" s="58" cm="1">
        <f t="array" ref="CZ125">INDEX(prod_est,$G$15+$H$15-1,MATCH(CZ57,$BP$57:$DP$57,0))*CZ50</f>
        <v>6759.0880479054586</v>
      </c>
      <c r="DA125" s="58" cm="1">
        <f t="array" ref="DA125">INDEX(prod_est,$G$15+$H$15-1,MATCH(DA57,$BP$57:$DP$57,0))*DA50</f>
        <v>7402.8107191345498</v>
      </c>
      <c r="DB125" s="58" cm="1">
        <f t="array" ref="DB125">INDEX(prod_est,$G$15+$H$15-1,MATCH(DB57,$BP$57:$DP$57,0))*DB50</f>
        <v>8046.533390363642</v>
      </c>
      <c r="DC125" s="58" cm="1">
        <f t="array" ref="DC125">INDEX(prod_est,$G$15+$H$15-1,MATCH(DC57,$BP$57:$DP$57,0))*DC50</f>
        <v>8690.2560615927341</v>
      </c>
      <c r="DD125" s="58" cm="1">
        <f t="array" ref="DD125">INDEX(prod_est,$G$15+$H$15-1,MATCH(DD57,$BP$57:$DP$57,0))*DD50</f>
        <v>9333.9787328218263</v>
      </c>
      <c r="DE125" s="58" cm="1">
        <f t="array" ref="DE125">INDEX(prod_est,$G$15+$H$15-1,MATCH(DE57,$BP$57:$DP$57,0))*DE50</f>
        <v>9977.7014040509166</v>
      </c>
      <c r="DF125" s="58" cm="1">
        <f t="array" ref="DF125">INDEX(prod_est,$G$15+$H$15-1,MATCH(DF57,$BP$57:$DP$57,0))*DF50</f>
        <v>10621.424075280009</v>
      </c>
      <c r="DG125" s="58" cm="1">
        <f t="array" ref="DG125">INDEX(prod_est,$G$15+$H$15-1,MATCH(DG57,$BP$57:$DP$57,0))*DG50</f>
        <v>11265.146746509101</v>
      </c>
      <c r="DH125" s="58" cm="1">
        <f t="array" ref="DH125">INDEX(prod_est,$G$15+$H$15-1,MATCH(DH57,$BP$57:$DP$57,0))*DH50</f>
        <v>11908.869417738193</v>
      </c>
      <c r="DI125" s="58" cm="1">
        <f t="array" ref="DI125">INDEX(prod_est,$G$15+$H$15-1,MATCH(DI57,$BP$57:$DP$57,0))*DI50</f>
        <v>12552.592088967285</v>
      </c>
      <c r="DJ125" s="58" cm="1">
        <f t="array" ref="DJ125">INDEX(prod_est,$G$15+$H$15-1,MATCH(DJ57,$BP$57:$DP$57,0))*DJ50</f>
        <v>13196.314760196376</v>
      </c>
      <c r="DK125" s="58" cm="1">
        <f t="array" ref="DK125">INDEX(prod_est,$G$15+$H$15-1,MATCH(DK57,$BP$57:$DP$57,0))*DK50</f>
        <v>13840.037431425468</v>
      </c>
      <c r="DL125" s="58" cm="1">
        <f t="array" ref="DL125">INDEX(prod_est,$G$15+$H$15-1,MATCH(DL57,$BP$57:$DP$57,0))*DL50</f>
        <v>14483.760102654558</v>
      </c>
      <c r="DM125" s="58" cm="1">
        <f t="array" ref="DM125">INDEX(prod_est,$G$15+$H$15-1,MATCH(DM57,$BP$57:$DP$57,0))*DM50</f>
        <v>15127.48277388365</v>
      </c>
      <c r="DN125" s="58" cm="1">
        <f t="array" ref="DN125">INDEX(prod_est,$G$15+$H$15-1,MATCH(DN57,$BP$57:$DP$57,0))*DN50</f>
        <v>15771.205445112742</v>
      </c>
      <c r="DO125" s="58" cm="1">
        <f t="array" ref="DO125">INDEX(prod_est,$G$15+$H$15-1,MATCH(DO57,$BP$57:$DP$57,0))*DO50</f>
        <v>16414.928116341835</v>
      </c>
      <c r="DP125" s="58" cm="1">
        <f t="array" ref="DP125">INDEX(prod_est,$G$15+$H$15-1,MATCH(DP57,$BP$57:$DP$57,0))*DP50</f>
        <v>17058.650787570925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6"/>
        <v>0</v>
      </c>
      <c r="BP126" s="58">
        <f t="shared" ref="BP126:CU126" si="209">BP125*1000*$I$9*$I$10</f>
        <v>0</v>
      </c>
      <c r="BQ126" s="58">
        <f t="shared" si="209"/>
        <v>0</v>
      </c>
      <c r="BR126" s="58">
        <f t="shared" si="209"/>
        <v>0</v>
      </c>
      <c r="BS126" s="58">
        <f t="shared" si="209"/>
        <v>0</v>
      </c>
      <c r="BT126" s="58">
        <f t="shared" si="209"/>
        <v>0</v>
      </c>
      <c r="BU126" s="58">
        <f t="shared" si="209"/>
        <v>0</v>
      </c>
      <c r="BV126" s="58">
        <f t="shared" si="209"/>
        <v>0</v>
      </c>
      <c r="BW126" s="58">
        <f t="shared" si="209"/>
        <v>0</v>
      </c>
      <c r="BX126" s="58">
        <f t="shared" si="209"/>
        <v>0</v>
      </c>
      <c r="BY126" s="58">
        <f t="shared" si="209"/>
        <v>0</v>
      </c>
      <c r="BZ126" s="58">
        <f t="shared" si="209"/>
        <v>0</v>
      </c>
      <c r="CA126" s="58">
        <f t="shared" si="209"/>
        <v>0</v>
      </c>
      <c r="CB126" s="58">
        <f t="shared" si="209"/>
        <v>0</v>
      </c>
      <c r="CC126" s="58">
        <f t="shared" si="209"/>
        <v>0</v>
      </c>
      <c r="CD126" s="58">
        <f t="shared" si="209"/>
        <v>0</v>
      </c>
      <c r="CE126" s="58">
        <f t="shared" si="209"/>
        <v>0</v>
      </c>
      <c r="CF126" s="58">
        <f t="shared" si="209"/>
        <v>0</v>
      </c>
      <c r="CG126" s="58">
        <f t="shared" si="209"/>
        <v>0</v>
      </c>
      <c r="CH126" s="58">
        <f t="shared" si="209"/>
        <v>0</v>
      </c>
      <c r="CI126" s="58">
        <f t="shared" si="209"/>
        <v>0</v>
      </c>
      <c r="CJ126" s="58">
        <f t="shared" si="209"/>
        <v>0</v>
      </c>
      <c r="CK126" s="58">
        <f t="shared" si="209"/>
        <v>0</v>
      </c>
      <c r="CL126" s="58">
        <f t="shared" si="209"/>
        <v>5.9913612253343712E-2</v>
      </c>
      <c r="CM126" s="58">
        <f t="shared" si="209"/>
        <v>0.17845655126086185</v>
      </c>
      <c r="CN126" s="58">
        <f t="shared" si="209"/>
        <v>0.35433640310072206</v>
      </c>
      <c r="CO126" s="58">
        <f t="shared" si="209"/>
        <v>0.58626513599354224</v>
      </c>
      <c r="CP126" s="58">
        <f t="shared" si="209"/>
        <v>0.87295963303850366</v>
      </c>
      <c r="CQ126" s="58">
        <f t="shared" si="209"/>
        <v>1.2131481023556008</v>
      </c>
      <c r="CR126" s="58">
        <f t="shared" si="209"/>
        <v>1.6185272681052973</v>
      </c>
      <c r="CS126" s="58">
        <f t="shared" si="209"/>
        <v>2.0821910606815175</v>
      </c>
      <c r="CT126" s="58">
        <f t="shared" si="209"/>
        <v>2.6042013097985883</v>
      </c>
      <c r="CU126" s="58">
        <f t="shared" si="209"/>
        <v>3.1846838646656948</v>
      </c>
      <c r="CV126" s="58">
        <f t="shared" ref="CV126:DP126" si="210">CV125*1000*$I$9*$I$10</f>
        <v>3.7657776266901846</v>
      </c>
      <c r="CW126" s="58">
        <f t="shared" si="210"/>
        <v>4.3451280307963662</v>
      </c>
      <c r="CX126" s="58">
        <f t="shared" si="210"/>
        <v>4.9244784349025474</v>
      </c>
      <c r="CY126" s="58">
        <f t="shared" si="210"/>
        <v>5.5038288390087304</v>
      </c>
      <c r="CZ126" s="58">
        <f t="shared" si="210"/>
        <v>6.0831792431149125</v>
      </c>
      <c r="DA126" s="58">
        <f t="shared" si="210"/>
        <v>6.6625296472210938</v>
      </c>
      <c r="DB126" s="58">
        <f t="shared" si="210"/>
        <v>7.2418800513272776</v>
      </c>
      <c r="DC126" s="58">
        <f t="shared" si="210"/>
        <v>7.8212304554334597</v>
      </c>
      <c r="DD126" s="58">
        <f t="shared" si="210"/>
        <v>8.4005808595396427</v>
      </c>
      <c r="DE126" s="58">
        <f t="shared" si="210"/>
        <v>8.9799312636458257</v>
      </c>
      <c r="DF126" s="58">
        <f t="shared" si="210"/>
        <v>9.5592816677520069</v>
      </c>
      <c r="DG126" s="58">
        <f t="shared" si="210"/>
        <v>10.138632071858192</v>
      </c>
      <c r="DH126" s="58">
        <f t="shared" si="210"/>
        <v>10.717982475964375</v>
      </c>
      <c r="DI126" s="58">
        <f t="shared" si="210"/>
        <v>11.297332880070556</v>
      </c>
      <c r="DJ126" s="58">
        <f t="shared" si="210"/>
        <v>11.876683284176737</v>
      </c>
      <c r="DK126" s="58">
        <f t="shared" si="210"/>
        <v>12.45603368828292</v>
      </c>
      <c r="DL126" s="58">
        <f t="shared" si="210"/>
        <v>13.035384092389103</v>
      </c>
      <c r="DM126" s="58">
        <f t="shared" si="210"/>
        <v>13.614734496495284</v>
      </c>
      <c r="DN126" s="58">
        <f t="shared" si="210"/>
        <v>14.194084900601469</v>
      </c>
      <c r="DO126" s="58">
        <f t="shared" si="210"/>
        <v>14.773435304707652</v>
      </c>
      <c r="DP126" s="58">
        <f t="shared" si="210"/>
        <v>15.35278570881383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6"/>
        <v>0</v>
      </c>
      <c r="BP127" s="59">
        <f t="shared" ref="BP127:CU127" si="211">BP124+BP126</f>
        <v>0</v>
      </c>
      <c r="BQ127" s="59">
        <f t="shared" si="211"/>
        <v>0</v>
      </c>
      <c r="BR127" s="59">
        <f t="shared" si="211"/>
        <v>0</v>
      </c>
      <c r="BS127" s="59">
        <f t="shared" si="211"/>
        <v>0</v>
      </c>
      <c r="BT127" s="59">
        <f t="shared" si="211"/>
        <v>0</v>
      </c>
      <c r="BU127" s="59">
        <f t="shared" si="211"/>
        <v>0</v>
      </c>
      <c r="BV127" s="59">
        <f t="shared" si="211"/>
        <v>0</v>
      </c>
      <c r="BW127" s="59">
        <f t="shared" si="211"/>
        <v>0</v>
      </c>
      <c r="BX127" s="59">
        <f t="shared" si="211"/>
        <v>0</v>
      </c>
      <c r="BY127" s="59">
        <f t="shared" si="211"/>
        <v>0</v>
      </c>
      <c r="BZ127" s="59">
        <f t="shared" si="211"/>
        <v>0</v>
      </c>
      <c r="CA127" s="59">
        <f t="shared" si="211"/>
        <v>0</v>
      </c>
      <c r="CB127" s="59">
        <f t="shared" si="211"/>
        <v>0</v>
      </c>
      <c r="CC127" s="59">
        <f t="shared" si="211"/>
        <v>0</v>
      </c>
      <c r="CD127" s="59">
        <f t="shared" si="211"/>
        <v>0</v>
      </c>
      <c r="CE127" s="59">
        <f t="shared" si="211"/>
        <v>0</v>
      </c>
      <c r="CF127" s="59">
        <f t="shared" si="211"/>
        <v>0</v>
      </c>
      <c r="CG127" s="59">
        <f t="shared" si="211"/>
        <v>0</v>
      </c>
      <c r="CH127" s="59">
        <f t="shared" si="211"/>
        <v>0</v>
      </c>
      <c r="CI127" s="59">
        <f t="shared" si="211"/>
        <v>0</v>
      </c>
      <c r="CJ127" s="59">
        <f t="shared" si="211"/>
        <v>0</v>
      </c>
      <c r="CK127" s="59">
        <f t="shared" si="211"/>
        <v>0</v>
      </c>
      <c r="CL127" s="59">
        <f t="shared" si="211"/>
        <v>0.1147034575221953</v>
      </c>
      <c r="CM127" s="59">
        <f t="shared" si="211"/>
        <v>0.34171743716495157</v>
      </c>
      <c r="CN127" s="59">
        <f t="shared" si="211"/>
        <v>0.67863159422706176</v>
      </c>
      <c r="CO127" s="59">
        <f t="shared" si="211"/>
        <v>1.1230421229160124</v>
      </c>
      <c r="CP127" s="59">
        <f t="shared" si="211"/>
        <v>1.6725527832484239</v>
      </c>
      <c r="CQ127" s="59">
        <f t="shared" si="211"/>
        <v>2.3247871921652159</v>
      </c>
      <c r="CR127" s="59">
        <f t="shared" si="211"/>
        <v>3.1022238314967643</v>
      </c>
      <c r="CS127" s="59">
        <f t="shared" si="211"/>
        <v>3.9916957588482478</v>
      </c>
      <c r="CT127" s="59">
        <f t="shared" si="211"/>
        <v>4.9933863682235202</v>
      </c>
      <c r="CU127" s="59">
        <f t="shared" si="211"/>
        <v>6.1076019742531216</v>
      </c>
      <c r="CV127" s="59">
        <f t="shared" ref="CV127:DP127" si="212">CV124+CV126</f>
        <v>7.2234200239145769</v>
      </c>
      <c r="CW127" s="59">
        <f t="shared" si="212"/>
        <v>8.336324116798405</v>
      </c>
      <c r="CX127" s="59">
        <f t="shared" si="212"/>
        <v>9.4496579327334089</v>
      </c>
      <c r="CY127" s="59">
        <f t="shared" si="212"/>
        <v>10.56342173151938</v>
      </c>
      <c r="CZ127" s="59">
        <f t="shared" si="212"/>
        <v>11.677615773095757</v>
      </c>
      <c r="DA127" s="59">
        <f t="shared" si="212"/>
        <v>12.792240317541697</v>
      </c>
      <c r="DB127" s="59">
        <f t="shared" si="212"/>
        <v>13.907295625076145</v>
      </c>
      <c r="DC127" s="59">
        <f t="shared" si="212"/>
        <v>15.022781956057905</v>
      </c>
      <c r="DD127" s="59">
        <f t="shared" si="212"/>
        <v>16.1386995709857</v>
      </c>
      <c r="DE127" s="59">
        <f t="shared" si="212"/>
        <v>17.255048730498274</v>
      </c>
      <c r="DF127" s="59">
        <f t="shared" si="212"/>
        <v>18.371829695374412</v>
      </c>
      <c r="DG127" s="59">
        <f t="shared" si="212"/>
        <v>19.489042726533064</v>
      </c>
      <c r="DH127" s="59">
        <f t="shared" si="212"/>
        <v>20.606688085033376</v>
      </c>
      <c r="DI127" s="59">
        <f t="shared" si="212"/>
        <v>21.724766032074783</v>
      </c>
      <c r="DJ127" s="59">
        <f t="shared" si="212"/>
        <v>22.843276828997062</v>
      </c>
      <c r="DK127" s="59">
        <f t="shared" si="212"/>
        <v>23.962220737280433</v>
      </c>
      <c r="DL127" s="59">
        <f t="shared" si="212"/>
        <v>25.081598018545584</v>
      </c>
      <c r="DM127" s="59">
        <f t="shared" si="212"/>
        <v>26.201408934553786</v>
      </c>
      <c r="DN127" s="59">
        <f t="shared" si="212"/>
        <v>27.321653747206945</v>
      </c>
      <c r="DO127" s="59">
        <f t="shared" si="212"/>
        <v>28.442332718547661</v>
      </c>
      <c r="DP127" s="59">
        <f t="shared" si="212"/>
        <v>29.563446110759308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DP127"/>
  <sheetViews>
    <sheetView showGridLines="0" workbookViewId="0">
      <selection activeCell="A45" sqref="A45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100" width="11" bestFit="1" customWidth="1"/>
  </cols>
  <sheetData>
    <row r="1" spans="1:120" x14ac:dyDescent="0.25">
      <c r="A1" s="10" t="s">
        <v>93</v>
      </c>
    </row>
    <row r="3" spans="1:120" x14ac:dyDescent="0.25">
      <c r="F3" s="14" t="str">
        <f>A15&amp;" 2018"</f>
        <v>10_MAS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IFERROR(F9,0)</f>
        <v>1.4925373134328341E-3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2">
        <f>INDEX(thermal_eff,MATCH(A15,Cement_assumptions!$A$110:$A$130,0))</f>
        <v>3.3499999999999996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1.4925373134328341E-3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3.3582089552238793E-3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>
        <f>IF(F6/J47&lt;=1,F6/J47,1)</f>
        <v>0.4494086228251834</v>
      </c>
      <c r="G11" s="12" t="s">
        <v>186</v>
      </c>
      <c r="I11" s="50">
        <v>0</v>
      </c>
      <c r="J11" s="12" t="s">
        <v>185</v>
      </c>
    </row>
    <row r="12" spans="1:120" x14ac:dyDescent="0.25"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>
        <v>2017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46</v>
      </c>
      <c r="B15" t="s">
        <v>5</v>
      </c>
      <c r="C15" t="s">
        <v>5</v>
      </c>
      <c r="D15" t="s">
        <v>37</v>
      </c>
      <c r="E15" s="8">
        <v>0</v>
      </c>
      <c r="F15" s="8">
        <v>0</v>
      </c>
      <c r="G15">
        <f>MATCH(A15,Production_est!$A$4:$A$339,0)</f>
        <v>145</v>
      </c>
      <c r="H15">
        <f>IFERROR(MATCH(D15,Production_est!$D$4:$D$339,0),"-")</f>
        <v>6</v>
      </c>
      <c r="I15" s="8" cm="1">
        <f t="array" ref="I15">IFERROR(INDEX(Production_est!$E$4:$E$339,H15+G15-1),"-")</f>
        <v>21982.7886282652</v>
      </c>
      <c r="J15" s="42">
        <f t="shared" ref="J15:J46" si="0">IFERROR(F15/I15,0)</f>
        <v>0</v>
      </c>
      <c r="K15" s="42">
        <f t="shared" ref="K15:AO15" si="1">J15*(1-$F$4)</f>
        <v>0</v>
      </c>
      <c r="L15" s="42">
        <f t="shared" si="1"/>
        <v>0</v>
      </c>
      <c r="M15" s="42">
        <f t="shared" si="1"/>
        <v>0</v>
      </c>
      <c r="N15" s="42">
        <f t="shared" si="1"/>
        <v>0</v>
      </c>
      <c r="O15" s="42">
        <f t="shared" si="1"/>
        <v>0</v>
      </c>
      <c r="P15" s="42">
        <f t="shared" si="1"/>
        <v>0</v>
      </c>
      <c r="Q15" s="42">
        <f t="shared" si="1"/>
        <v>0</v>
      </c>
      <c r="R15" s="42">
        <f t="shared" si="1"/>
        <v>0</v>
      </c>
      <c r="S15" s="42">
        <f t="shared" si="1"/>
        <v>0</v>
      </c>
      <c r="T15" s="42">
        <f t="shared" si="1"/>
        <v>0</v>
      </c>
      <c r="U15" s="42">
        <f t="shared" si="1"/>
        <v>0</v>
      </c>
      <c r="V15" s="42">
        <f t="shared" si="1"/>
        <v>0</v>
      </c>
      <c r="W15" s="42">
        <f t="shared" si="1"/>
        <v>0</v>
      </c>
      <c r="X15" s="42">
        <f t="shared" si="1"/>
        <v>0</v>
      </c>
      <c r="Y15" s="42">
        <f t="shared" si="1"/>
        <v>0</v>
      </c>
      <c r="Z15" s="42">
        <f t="shared" si="1"/>
        <v>0</v>
      </c>
      <c r="AA15" s="42">
        <f t="shared" si="1"/>
        <v>0</v>
      </c>
      <c r="AB15" s="42">
        <f t="shared" si="1"/>
        <v>0</v>
      </c>
      <c r="AC15" s="42">
        <f t="shared" si="1"/>
        <v>0</v>
      </c>
      <c r="AD15" s="42">
        <f t="shared" si="1"/>
        <v>0</v>
      </c>
      <c r="AE15" s="42">
        <f t="shared" si="1"/>
        <v>0</v>
      </c>
      <c r="AF15" s="42">
        <f t="shared" si="1"/>
        <v>0</v>
      </c>
      <c r="AG15" s="42">
        <f t="shared" si="1"/>
        <v>0</v>
      </c>
      <c r="AH15" s="42">
        <f t="shared" si="1"/>
        <v>0</v>
      </c>
      <c r="AI15" s="42">
        <f t="shared" si="1"/>
        <v>0</v>
      </c>
      <c r="AJ15" s="42">
        <f t="shared" si="1"/>
        <v>0</v>
      </c>
      <c r="AK15" s="42">
        <f t="shared" si="1"/>
        <v>0</v>
      </c>
      <c r="AL15" s="42">
        <f t="shared" si="1"/>
        <v>0</v>
      </c>
      <c r="AM15" s="42">
        <f t="shared" si="1"/>
        <v>0</v>
      </c>
      <c r="AN15" s="42">
        <f t="shared" si="1"/>
        <v>0</v>
      </c>
      <c r="AO15" s="42">
        <f t="shared" si="1"/>
        <v>0</v>
      </c>
      <c r="AP15" s="42">
        <f t="shared" ref="AP15:BJ15" si="2">AO15*(1-$F$4)</f>
        <v>0</v>
      </c>
      <c r="AQ15" s="42">
        <f t="shared" si="2"/>
        <v>0</v>
      </c>
      <c r="AR15" s="42">
        <f t="shared" si="2"/>
        <v>0</v>
      </c>
      <c r="AS15" s="42">
        <f t="shared" si="2"/>
        <v>0</v>
      </c>
      <c r="AT15" s="42">
        <f t="shared" si="2"/>
        <v>0</v>
      </c>
      <c r="AU15" s="42">
        <f t="shared" si="2"/>
        <v>0</v>
      </c>
      <c r="AV15" s="42">
        <f t="shared" si="2"/>
        <v>0</v>
      </c>
      <c r="AW15" s="42">
        <f t="shared" si="2"/>
        <v>0</v>
      </c>
      <c r="AX15" s="42">
        <f t="shared" si="2"/>
        <v>0</v>
      </c>
      <c r="AY15" s="42">
        <f t="shared" si="2"/>
        <v>0</v>
      </c>
      <c r="AZ15" s="42">
        <f t="shared" si="2"/>
        <v>0</v>
      </c>
      <c r="BA15" s="42">
        <f t="shared" si="2"/>
        <v>0</v>
      </c>
      <c r="BB15" s="42">
        <f t="shared" si="2"/>
        <v>0</v>
      </c>
      <c r="BC15" s="42">
        <f t="shared" si="2"/>
        <v>0</v>
      </c>
      <c r="BD15" s="42">
        <f t="shared" si="2"/>
        <v>0</v>
      </c>
      <c r="BE15" s="42">
        <f t="shared" si="2"/>
        <v>0</v>
      </c>
      <c r="BF15" s="42">
        <f t="shared" si="2"/>
        <v>0</v>
      </c>
      <c r="BG15" s="42">
        <f t="shared" si="2"/>
        <v>0</v>
      </c>
      <c r="BH15" s="42">
        <f t="shared" si="2"/>
        <v>0</v>
      </c>
      <c r="BI15" s="42">
        <f t="shared" si="2"/>
        <v>0</v>
      </c>
      <c r="BJ15" s="42">
        <f t="shared" si="2"/>
        <v>0</v>
      </c>
      <c r="BK15" t="str">
        <f t="shared" ref="BK15:BK46" si="3">A15</f>
        <v>10_MAS</v>
      </c>
      <c r="BL15" t="str">
        <f t="shared" ref="BL15:BL46" si="4">"d_ind_cem_"&amp;C15</f>
        <v>d_ind_cem_1_x_coal_thermal</v>
      </c>
      <c r="BO15" s="8">
        <f t="shared" ref="BO15:BO46" si="5">E15</f>
        <v>0</v>
      </c>
      <c r="BP15" s="8">
        <f t="shared" ref="BP15:BP46" si="6">F15</f>
        <v>0</v>
      </c>
      <c r="BQ15" s="8" cm="1">
        <f t="array" ref="BQ15">K15*INDEX(prod_est,$G15+$H15-1,MATCH(BQ$14,$BP$14:$DP$14,0))</f>
        <v>0</v>
      </c>
      <c r="BR15" s="8" cm="1">
        <f t="array" ref="BR15">L15*INDEX(prod_est,$G15+$H15-1,MATCH(BR$14,$BP$14:$DP$14,0))</f>
        <v>0</v>
      </c>
      <c r="BS15" s="8" cm="1">
        <f t="array" ref="BS15">M15*INDEX(prod_est,$G15+$H15-1,MATCH(BS$14,$BP$14:$DP$14,0))</f>
        <v>0</v>
      </c>
      <c r="BT15" s="8" cm="1">
        <f t="array" ref="BT15">N15*INDEX(prod_est,$G15+$H15-1,MATCH(BT$14,$BP$14:$DP$14,0))</f>
        <v>0</v>
      </c>
      <c r="BU15" s="8" cm="1">
        <f t="array" ref="BU15">O15*INDEX(prod_est,$G15+$H15-1,MATCH(BU$14,$BP$14:$DP$14,0))</f>
        <v>0</v>
      </c>
      <c r="BV15" s="8" cm="1">
        <f t="array" ref="BV15">P15*INDEX(prod_est,$G15+$H15-1,MATCH(BV$14,$BP$14:$DP$14,0))</f>
        <v>0</v>
      </c>
      <c r="BW15" s="8" cm="1">
        <f t="array" ref="BW15">Q15*INDEX(prod_est,$G15+$H15-1,MATCH(BW$14,$BP$14:$DP$14,0))</f>
        <v>0</v>
      </c>
      <c r="BX15" s="8" cm="1">
        <f t="array" ref="BX15">R15*INDEX(prod_est,$G15+$H15-1,MATCH(BX$14,$BP$14:$DP$14,0))</f>
        <v>0</v>
      </c>
      <c r="BY15" s="8" cm="1">
        <f t="array" ref="BY15">S15*INDEX(prod_est,$G15+$H15-1,MATCH(BY$14,$BP$14:$DP$14,0))</f>
        <v>0</v>
      </c>
      <c r="BZ15" s="8" cm="1">
        <f t="array" ref="BZ15">T15*INDEX(prod_est,$G15+$H15-1,MATCH(BZ$14,$BP$14:$DP$14,0))</f>
        <v>0</v>
      </c>
      <c r="CA15" s="8" cm="1">
        <f t="array" ref="CA15">U15*INDEX(prod_est,$G15+$H15-1,MATCH(CA$14,$BP$14:$DP$14,0))</f>
        <v>0</v>
      </c>
      <c r="CB15" s="8" cm="1">
        <f t="array" ref="CB15">V15*INDEX(prod_est,$G15+$H15-1,MATCH(CB$14,$BP$14:$DP$14,0))</f>
        <v>0</v>
      </c>
      <c r="CC15" s="8" cm="1">
        <f t="array" ref="CC15">W15*INDEX(prod_est,$G15+$H15-1,MATCH(CC$14,$BP$14:$DP$14,0))</f>
        <v>0</v>
      </c>
      <c r="CD15" s="8" cm="1">
        <f t="array" ref="CD15">X15*INDEX(prod_est,$G15+$H15-1,MATCH(CD$14,$BP$14:$DP$14,0))</f>
        <v>0</v>
      </c>
      <c r="CE15" s="8" cm="1">
        <f t="array" ref="CE15">Y15*INDEX(prod_est,$G15+$H15-1,MATCH(CE$14,$BP$14:$DP$14,0))</f>
        <v>0</v>
      </c>
      <c r="CF15" s="8" cm="1">
        <f t="array" ref="CF15">Z15*INDEX(prod_est,$G15+$H15-1,MATCH(CF$14,$BP$14:$DP$14,0))</f>
        <v>0</v>
      </c>
      <c r="CG15" s="8" cm="1">
        <f t="array" ref="CG15">AA15*INDEX(prod_est,$G15+$H15-1,MATCH(CG$14,$BP$14:$DP$14,0))</f>
        <v>0</v>
      </c>
      <c r="CH15" s="8" cm="1">
        <f t="array" ref="CH15">AB15*INDEX(prod_est,$G15+$H15-1,MATCH(CH$14,$BP$14:$DP$14,0))</f>
        <v>0</v>
      </c>
      <c r="CI15" s="8" cm="1">
        <f t="array" ref="CI15">AC15*INDEX(prod_est,$G15+$H15-1,MATCH(CI$14,$BP$14:$DP$14,0))</f>
        <v>0</v>
      </c>
      <c r="CJ15" s="8" cm="1">
        <f t="array" ref="CJ15">AD15*INDEX(prod_est,$G15+$H15-1,MATCH(CJ$14,$BP$14:$DP$14,0))</f>
        <v>0</v>
      </c>
      <c r="CK15" s="8" cm="1">
        <f t="array" ref="CK15">AE15*INDEX(prod_est,$G15+$H15-1,MATCH(CK$14,$BP$14:$DP$14,0))</f>
        <v>0</v>
      </c>
      <c r="CL15" s="8" cm="1">
        <f t="array" ref="CL15">AF15*INDEX(prod_est,$G15+$H15-1,MATCH(CL$14,$BP$14:$DP$14,0))</f>
        <v>0</v>
      </c>
      <c r="CM15" s="8" cm="1">
        <f t="array" ref="CM15">AG15*INDEX(prod_est,$G15+$H15-1,MATCH(CM$14,$BP$14:$DP$14,0))</f>
        <v>0</v>
      </c>
      <c r="CN15" s="8" cm="1">
        <f t="array" ref="CN15">AH15*INDEX(prod_est,$G15+$H15-1,MATCH(CN$14,$BP$14:$DP$14,0))</f>
        <v>0</v>
      </c>
      <c r="CO15" s="8" cm="1">
        <f t="array" ref="CO15">AI15*INDEX(prod_est,$G15+$H15-1,MATCH(CO$14,$BP$14:$DP$14,0))</f>
        <v>0</v>
      </c>
      <c r="CP15" s="8" cm="1">
        <f t="array" ref="CP15">AJ15*INDEX(prod_est,$G15+$H15-1,MATCH(CP$14,$BP$14:$DP$14,0))</f>
        <v>0</v>
      </c>
      <c r="CQ15" s="8" cm="1">
        <f t="array" ref="CQ15">AK15*INDEX(prod_est,$G15+$H15-1,MATCH(CQ$14,$BP$14:$DP$14,0))</f>
        <v>0</v>
      </c>
      <c r="CR15" s="8" cm="1">
        <f t="array" ref="CR15">AL15*INDEX(prod_est,$G15+$H15-1,MATCH(CR$14,$BP$14:$DP$14,0))</f>
        <v>0</v>
      </c>
      <c r="CS15" s="8" cm="1">
        <f t="array" ref="CS15">AM15*INDEX(prod_est,$G15+$H15-1,MATCH(CS$14,$BP$14:$DP$14,0))</f>
        <v>0</v>
      </c>
      <c r="CT15" s="8" cm="1">
        <f t="array" ref="CT15">AN15*INDEX(prod_est,$G15+$H15-1,MATCH(CT$14,$BP$14:$DP$14,0))</f>
        <v>0</v>
      </c>
      <c r="CU15" s="8" cm="1">
        <f t="array" ref="CU15">AO15*INDEX(prod_est,$G15+$H15-1,MATCH(CU$14,$BP$14:$DP$14,0))</f>
        <v>0</v>
      </c>
      <c r="CV15" s="8" cm="1">
        <f t="array" ref="CV15">AP15*INDEX(prod_est,$G15+$H15-1,MATCH(CV$14,$BP$14:$DP$14,0))</f>
        <v>0</v>
      </c>
      <c r="CW15" cm="1">
        <f t="array" ref="CW15">AQ15*INDEX(prod_est,$G15+$H15-1,MATCH(CW$14,$BP$14:$DP$14,0))</f>
        <v>0</v>
      </c>
      <c r="CX15" cm="1">
        <f t="array" ref="CX15">AR15*INDEX(prod_est,$G15+$H15-1,MATCH(CX$14,$BP$14:$DP$14,0))</f>
        <v>0</v>
      </c>
      <c r="CY15" cm="1">
        <f t="array" ref="CY15">AS15*INDEX(prod_est,$G15+$H15-1,MATCH(CY$14,$BP$14:$DP$14,0))</f>
        <v>0</v>
      </c>
      <c r="CZ15" cm="1">
        <f t="array" ref="CZ15">AT15*INDEX(prod_est,$G15+$H15-1,MATCH(CZ$14,$BP$14:$DP$14,0))</f>
        <v>0</v>
      </c>
      <c r="DA15" cm="1">
        <f t="array" ref="DA15">AU15*INDEX(prod_est,$G15+$H15-1,MATCH(DA$14,$BP$14:$DP$14,0))</f>
        <v>0</v>
      </c>
      <c r="DB15" cm="1">
        <f t="array" ref="DB15">AV15*INDEX(prod_est,$G15+$H15-1,MATCH(DB$14,$BP$14:$DP$14,0))</f>
        <v>0</v>
      </c>
      <c r="DC15" cm="1">
        <f t="array" ref="DC15">AW15*INDEX(prod_est,$G15+$H15-1,MATCH(DC$14,$BP$14:$DP$14,0))</f>
        <v>0</v>
      </c>
      <c r="DD15" cm="1">
        <f t="array" ref="DD15">AX15*INDEX(prod_est,$G15+$H15-1,MATCH(DD$14,$BP$14:$DP$14,0))</f>
        <v>0</v>
      </c>
      <c r="DE15" cm="1">
        <f t="array" ref="DE15">AY15*INDEX(prod_est,$G15+$H15-1,MATCH(DE$14,$BP$14:$DP$14,0))</f>
        <v>0</v>
      </c>
      <c r="DF15" cm="1">
        <f t="array" ref="DF15">AZ15*INDEX(prod_est,$G15+$H15-1,MATCH(DF$14,$BP$14:$DP$14,0))</f>
        <v>0</v>
      </c>
      <c r="DG15" cm="1">
        <f t="array" ref="DG15">BA15*INDEX(prod_est,$G15+$H15-1,MATCH(DG$14,$BP$14:$DP$14,0))</f>
        <v>0</v>
      </c>
      <c r="DH15" cm="1">
        <f t="array" ref="DH15">BB15*INDEX(prod_est,$G15+$H15-1,MATCH(DH$14,$BP$14:$DP$14,0))</f>
        <v>0</v>
      </c>
      <c r="DI15" cm="1">
        <f t="array" ref="DI15">BC15*INDEX(prod_est,$G15+$H15-1,MATCH(DI$14,$BP$14:$DP$14,0))</f>
        <v>0</v>
      </c>
      <c r="DJ15" cm="1">
        <f t="array" ref="DJ15">BD15*INDEX(prod_est,$G15+$H15-1,MATCH(DJ$14,$BP$14:$DP$14,0))</f>
        <v>0</v>
      </c>
      <c r="DK15" cm="1">
        <f t="array" ref="DK15">BE15*INDEX(prod_est,$G15+$H15-1,MATCH(DK$14,$BP$14:$DP$14,0))</f>
        <v>0</v>
      </c>
      <c r="DL15" cm="1">
        <f t="array" ref="DL15">BF15*INDEX(prod_est,$G15+$H15-1,MATCH(DL$14,$BP$14:$DP$14,0))</f>
        <v>0</v>
      </c>
      <c r="DM15" cm="1">
        <f t="array" ref="DM15">BG15*INDEX(prod_est,$G15+$H15-1,MATCH(DM$14,$BP$14:$DP$14,0))</f>
        <v>0</v>
      </c>
      <c r="DN15" cm="1">
        <f t="array" ref="DN15">BH15*INDEX(prod_est,$G15+$H15-1,MATCH(DN$14,$BP$14:$DP$14,0))</f>
        <v>0</v>
      </c>
      <c r="DO15" cm="1">
        <f t="array" ref="DO15">BI15*INDEX(prod_est,$G15+$H15-1,MATCH(DO$14,$BP$14:$DP$14,0))</f>
        <v>0</v>
      </c>
      <c r="DP15" cm="1">
        <f t="array" ref="DP15">BJ15*INDEX(prod_est,$G15+$H15-1,MATCH(DP$14,$BP$14:$DP$14,0))</f>
        <v>0</v>
      </c>
    </row>
    <row r="16" spans="1:120" x14ac:dyDescent="0.25">
      <c r="A16" t="s">
        <v>46</v>
      </c>
      <c r="B16" t="s">
        <v>6</v>
      </c>
      <c r="C16" t="s">
        <v>6</v>
      </c>
      <c r="D16" t="s">
        <v>37</v>
      </c>
      <c r="E16" s="8">
        <v>98.311204614395862</v>
      </c>
      <c r="F16" s="8">
        <v>107.17176555674199</v>
      </c>
      <c r="G16">
        <f>MATCH(A16,Production_est!$A$4:$A$339,0)</f>
        <v>145</v>
      </c>
      <c r="H16">
        <f>IFERROR(MATCH(D16,Production_est!$D$4:$D$339,0),"-")</f>
        <v>6</v>
      </c>
      <c r="I16" s="8" cm="1">
        <f t="array" ref="I16">IFERROR(INDEX(Production_est!$E$4:$E$339,H16+G16-1),"-")</f>
        <v>21982.7886282652</v>
      </c>
      <c r="J16" s="42">
        <f t="shared" si="0"/>
        <v>4.8752579742745578E-3</v>
      </c>
      <c r="K16" s="42">
        <f t="shared" ref="K16:AP16" si="7">J16*(1-$F$4)</f>
        <v>4.867981469835342E-3</v>
      </c>
      <c r="L16" s="42">
        <f t="shared" si="7"/>
        <v>4.8607158258505137E-3</v>
      </c>
      <c r="M16" s="42">
        <f t="shared" si="7"/>
        <v>4.8534610261104384E-3</v>
      </c>
      <c r="N16" s="42">
        <f t="shared" si="7"/>
        <v>4.8462170544296768E-3</v>
      </c>
      <c r="O16" s="42">
        <f t="shared" si="7"/>
        <v>4.8389838946469458E-3</v>
      </c>
      <c r="P16" s="42">
        <f t="shared" si="7"/>
        <v>4.8317615306250851E-3</v>
      </c>
      <c r="Q16" s="42">
        <f t="shared" si="7"/>
        <v>4.8245499462510177E-3</v>
      </c>
      <c r="R16" s="42">
        <f t="shared" si="7"/>
        <v>4.8173491254357177E-3</v>
      </c>
      <c r="S16" s="42">
        <f t="shared" si="7"/>
        <v>4.810159052114172E-3</v>
      </c>
      <c r="T16" s="42">
        <f t="shared" si="7"/>
        <v>4.8029797102453449E-3</v>
      </c>
      <c r="U16" s="42">
        <f t="shared" si="7"/>
        <v>4.7958110838121435E-3</v>
      </c>
      <c r="V16" s="42">
        <f t="shared" si="7"/>
        <v>4.7886531568213792E-3</v>
      </c>
      <c r="W16" s="42">
        <f t="shared" si="7"/>
        <v>4.7815059133037357E-3</v>
      </c>
      <c r="X16" s="42">
        <f t="shared" si="7"/>
        <v>4.7743693373137304E-3</v>
      </c>
      <c r="Y16" s="42">
        <f t="shared" si="7"/>
        <v>4.76724341292968E-3</v>
      </c>
      <c r="Z16" s="42">
        <f t="shared" si="7"/>
        <v>4.7601281242536661E-3</v>
      </c>
      <c r="AA16" s="42">
        <f t="shared" si="7"/>
        <v>4.753023455411497E-3</v>
      </c>
      <c r="AB16" s="42">
        <f t="shared" si="7"/>
        <v>4.7459293905526738E-3</v>
      </c>
      <c r="AC16" s="42">
        <f t="shared" si="7"/>
        <v>4.7388459138503567E-3</v>
      </c>
      <c r="AD16" s="42">
        <f t="shared" si="7"/>
        <v>4.7317730095013267E-3</v>
      </c>
      <c r="AE16" s="42">
        <f t="shared" si="7"/>
        <v>4.7247106617259518E-3</v>
      </c>
      <c r="AF16" s="42">
        <f t="shared" si="7"/>
        <v>4.7176588547681517E-3</v>
      </c>
      <c r="AG16" s="42">
        <f t="shared" si="7"/>
        <v>4.7106175728953634E-3</v>
      </c>
      <c r="AH16" s="42">
        <f t="shared" si="7"/>
        <v>4.7035868003985045E-3</v>
      </c>
      <c r="AI16" s="42">
        <f t="shared" si="7"/>
        <v>4.6965665215919399E-3</v>
      </c>
      <c r="AJ16" s="42">
        <f t="shared" si="7"/>
        <v>4.6895567208134446E-3</v>
      </c>
      <c r="AK16" s="42">
        <f t="shared" si="7"/>
        <v>4.6825573824241708E-3</v>
      </c>
      <c r="AL16" s="42">
        <f t="shared" si="7"/>
        <v>4.6755684908086122E-3</v>
      </c>
      <c r="AM16" s="42">
        <f t="shared" si="7"/>
        <v>4.6685900303745694E-3</v>
      </c>
      <c r="AN16" s="42">
        <f t="shared" si="7"/>
        <v>4.6616219855531152E-3</v>
      </c>
      <c r="AO16" s="42">
        <f t="shared" si="7"/>
        <v>4.6546643407985588E-3</v>
      </c>
      <c r="AP16" s="42">
        <f t="shared" si="7"/>
        <v>4.6477170805884118E-3</v>
      </c>
      <c r="AQ16" s="42">
        <f t="shared" ref="AQ16:BJ16" si="8">AP16*(1-$F$4)</f>
        <v>4.6407801894233543E-3</v>
      </c>
      <c r="AR16" s="42">
        <f t="shared" si="8"/>
        <v>4.6338536518272001E-3</v>
      </c>
      <c r="AS16" s="42">
        <f t="shared" si="8"/>
        <v>4.6269374523468616E-3</v>
      </c>
      <c r="AT16" s="42">
        <f t="shared" si="8"/>
        <v>4.6200315755523143E-3</v>
      </c>
      <c r="AU16" s="42">
        <f t="shared" si="8"/>
        <v>4.6131360060365648E-3</v>
      </c>
      <c r="AV16" s="42">
        <f t="shared" si="8"/>
        <v>4.6062507284156153E-3</v>
      </c>
      <c r="AW16" s="42">
        <f t="shared" si="8"/>
        <v>4.5993757273284277E-3</v>
      </c>
      <c r="AX16" s="42">
        <f t="shared" si="8"/>
        <v>4.5925109874368928E-3</v>
      </c>
      <c r="AY16" s="42">
        <f t="shared" si="8"/>
        <v>4.5856564934257929E-3</v>
      </c>
      <c r="AZ16" s="42">
        <f t="shared" si="8"/>
        <v>4.5788122300027692E-3</v>
      </c>
      <c r="BA16" s="42">
        <f t="shared" si="8"/>
        <v>4.5719781818982881E-3</v>
      </c>
      <c r="BB16" s="42">
        <f t="shared" si="8"/>
        <v>4.5651543338656045E-3</v>
      </c>
      <c r="BC16" s="42">
        <f t="shared" si="8"/>
        <v>4.5583406706807307E-3</v>
      </c>
      <c r="BD16" s="42">
        <f t="shared" si="8"/>
        <v>4.551537177142401E-3</v>
      </c>
      <c r="BE16" s="42">
        <f t="shared" si="8"/>
        <v>4.5447438380720392E-3</v>
      </c>
      <c r="BF16" s="42">
        <f t="shared" si="8"/>
        <v>4.5379606383137228E-3</v>
      </c>
      <c r="BG16" s="42">
        <f t="shared" si="8"/>
        <v>4.53118756273415E-3</v>
      </c>
      <c r="BH16" s="42">
        <f t="shared" si="8"/>
        <v>4.5244245962226069E-3</v>
      </c>
      <c r="BI16" s="42">
        <f t="shared" si="8"/>
        <v>4.5176717236909318E-3</v>
      </c>
      <c r="BJ16" s="42">
        <f t="shared" si="8"/>
        <v>4.5109289300734826E-3</v>
      </c>
      <c r="BK16" t="str">
        <f t="shared" si="3"/>
        <v>10_MAS</v>
      </c>
      <c r="BL16" t="str">
        <f t="shared" si="4"/>
        <v>d_ind_cem_1_1_coking_coal</v>
      </c>
      <c r="BO16" s="8">
        <f t="shared" si="5"/>
        <v>98.311204614395862</v>
      </c>
      <c r="BP16" s="8">
        <f t="shared" si="6"/>
        <v>107.17176555674199</v>
      </c>
      <c r="BQ16" s="8" cm="1">
        <f t="array" ref="BQ16">K16*INDEX(prod_est,$G16+$H16-1,MATCH(BQ$14,$BP$14:$DP$14,0))</f>
        <v>106.98052935559721</v>
      </c>
      <c r="BR16" s="8" cm="1">
        <f t="array" ref="BR16">L16*INDEX(prod_est,$G16+$H16-1,MATCH(BR$14,$BP$14:$DP$14,0))</f>
        <v>94.147579946557926</v>
      </c>
      <c r="BS16" s="8" cm="1">
        <f t="array" ref="BS16">M16*INDEX(prod_est,$G16+$H16-1,MATCH(BS$14,$BP$14:$DP$14,0))</f>
        <v>95.995387624784797</v>
      </c>
      <c r="BT16" s="8" cm="1">
        <f t="array" ref="BT16">N16*INDEX(prod_est,$G16+$H16-1,MATCH(BT$14,$BP$14:$DP$14,0))</f>
        <v>97.809461874492087</v>
      </c>
      <c r="BU16" s="8" cm="1">
        <f t="array" ref="BU16">O16*INDEX(prod_est,$G16+$H16-1,MATCH(BU$14,$BP$14:$DP$14,0))</f>
        <v>99.582389388352254</v>
      </c>
      <c r="BV16" s="8" cm="1">
        <f t="array" ref="BV16">P16*INDEX(prod_est,$G16+$H16-1,MATCH(BV$14,$BP$14:$DP$14,0))</f>
        <v>101.30405553434679</v>
      </c>
      <c r="BW16" s="8" cm="1">
        <f t="array" ref="BW16">Q16*INDEX(prod_est,$G16+$H16-1,MATCH(BW$14,$BP$14:$DP$14,0))</f>
        <v>102.96792526318926</v>
      </c>
      <c r="BX16" s="8" cm="1">
        <f t="array" ref="BX16">R16*INDEX(prod_est,$G16+$H16-1,MATCH(BX$14,$BP$14:$DP$14,0))</f>
        <v>104.54305037251385</v>
      </c>
      <c r="BY16" s="8" cm="1">
        <f t="array" ref="BY16">S16*INDEX(prod_est,$G16+$H16-1,MATCH(BY$14,$BP$14:$DP$14,0))</f>
        <v>106.05266456184022</v>
      </c>
      <c r="BZ16" s="8" cm="1">
        <f t="array" ref="BZ16">T16*INDEX(prod_est,$G16+$H16-1,MATCH(BZ$14,$BP$14:$DP$14,0))</f>
        <v>105.71110128791823</v>
      </c>
      <c r="CA16" s="8" cm="1">
        <f t="array" ref="CA16">U16*INDEX(prod_est,$G16+$H16-1,MATCH(CA$14,$BP$14:$DP$14,0))</f>
        <v>105.31205897463229</v>
      </c>
      <c r="CB16" s="8" cm="1">
        <f t="array" ref="CB16">V16*INDEX(prod_est,$G16+$H16-1,MATCH(CB$14,$BP$14:$DP$14,0))</f>
        <v>104.85993577923911</v>
      </c>
      <c r="CC16" s="8" cm="1">
        <f t="array" ref="CC16">W16*INDEX(prod_est,$G16+$H16-1,MATCH(CC$14,$BP$14:$DP$14,0))</f>
        <v>104.88151877804616</v>
      </c>
      <c r="CD16" s="8" cm="1">
        <f t="array" ref="CD16">X16*INDEX(prod_est,$G16+$H16-1,MATCH(CD$14,$BP$14:$DP$14,0))</f>
        <v>104.85824797956855</v>
      </c>
      <c r="CE16" s="8" cm="1">
        <f t="array" ref="CE16">Y16*INDEX(prod_est,$G16+$H16-1,MATCH(CE$14,$BP$14:$DP$14,0))</f>
        <v>104.78868961611956</v>
      </c>
      <c r="CF16" s="8" cm="1">
        <f t="array" ref="CF16">Z16*INDEX(prod_est,$G16+$H16-1,MATCH(CF$14,$BP$14:$DP$14,0))</f>
        <v>104.67479674511048</v>
      </c>
      <c r="CG16" s="8" cm="1">
        <f t="array" ref="CG16">AA16*INDEX(prod_est,$G16+$H16-1,MATCH(CG$14,$BP$14:$DP$14,0))</f>
        <v>104.51919470523136</v>
      </c>
      <c r="CH16" s="8" cm="1">
        <f t="array" ref="CH16">AB16*INDEX(prod_est,$G16+$H16-1,MATCH(CH$14,$BP$14:$DP$14,0))</f>
        <v>104.29989032957819</v>
      </c>
      <c r="CI16" s="8" cm="1">
        <f t="array" ref="CI16">AC16*INDEX(prod_est,$G16+$H16-1,MATCH(CI$14,$BP$14:$DP$14,0))</f>
        <v>104.03615004661378</v>
      </c>
      <c r="CJ16" s="8" cm="1">
        <f t="array" ref="CJ16">AD16*INDEX(prod_est,$G16+$H16-1,MATCH(CJ$14,$BP$14:$DP$14,0))</f>
        <v>103.73076486977514</v>
      </c>
      <c r="CK16" s="8" cm="1">
        <f t="array" ref="CK16">AE16*INDEX(prod_est,$G16+$H16-1,MATCH(CK$14,$BP$14:$DP$14,0))</f>
        <v>103.38505080212185</v>
      </c>
      <c r="CL16" s="8" cm="1">
        <f t="array" ref="CL16">AF16*INDEX(prod_est,$G16+$H16-1,MATCH(CL$14,$BP$14:$DP$14,0))</f>
        <v>102.99849855887373</v>
      </c>
      <c r="CM16" s="8" cm="1">
        <f t="array" ref="CM16">AG16*INDEX(prod_est,$G16+$H16-1,MATCH(CM$14,$BP$14:$DP$14,0))</f>
        <v>102.37334727874851</v>
      </c>
      <c r="CN16" s="8" cm="1">
        <f t="array" ref="CN16">AH16*INDEX(prod_est,$G16+$H16-1,MATCH(CN$14,$BP$14:$DP$14,0))</f>
        <v>101.70736371100183</v>
      </c>
      <c r="CO16" s="8" cm="1">
        <f t="array" ref="CO16">AI16*INDEX(prod_est,$G16+$H16-1,MATCH(CO$14,$BP$14:$DP$14,0))</f>
        <v>101.00759412639214</v>
      </c>
      <c r="CP16" s="8" cm="1">
        <f t="array" ref="CP16">AJ16*INDEX(prod_est,$G16+$H16-1,MATCH(CP$14,$BP$14:$DP$14,0))</f>
        <v>100.27544812628823</v>
      </c>
      <c r="CQ16" s="8" cm="1">
        <f t="array" ref="CQ16">AK16*INDEX(prod_est,$G16+$H16-1,MATCH(CQ$14,$BP$14:$DP$14,0))</f>
        <v>99.509413774805125</v>
      </c>
      <c r="CR16" s="8" cm="1">
        <f t="array" ref="CR16">AL16*INDEX(prod_est,$G16+$H16-1,MATCH(CR$14,$BP$14:$DP$14,0))</f>
        <v>99.452962736363673</v>
      </c>
      <c r="CS16" s="8" cm="1">
        <f t="array" ref="CS16">AM16*INDEX(prod_est,$G16+$H16-1,MATCH(CS$14,$BP$14:$DP$14,0))</f>
        <v>99.365286121291149</v>
      </c>
      <c r="CT16" s="8" cm="1">
        <f t="array" ref="CT16">AN16*INDEX(prod_est,$G16+$H16-1,MATCH(CT$14,$BP$14:$DP$14,0))</f>
        <v>99.250136274967858</v>
      </c>
      <c r="CU16" s="8" cm="1">
        <f t="array" ref="CU16">AO16*INDEX(prod_est,$G16+$H16-1,MATCH(CU$14,$BP$14:$DP$14,0))</f>
        <v>99.103750338226263</v>
      </c>
      <c r="CV16" s="8" cm="1">
        <f t="array" ref="CV16">AP16*INDEX(prod_est,$G16+$H16-1,MATCH(CV$14,$BP$14:$DP$14,0))</f>
        <v>98.92529202095578</v>
      </c>
      <c r="CW16" cm="1">
        <f t="array" ref="CW16">AQ16*INDEX(prod_est,$G16+$H16-1,MATCH(CW$14,$BP$14:$DP$14,0))</f>
        <v>98.777642331372263</v>
      </c>
      <c r="CX16" cm="1">
        <f t="array" ref="CX16">AR16*INDEX(prod_est,$G16+$H16-1,MATCH(CX$14,$BP$14:$DP$14,0))</f>
        <v>98.63021301445977</v>
      </c>
      <c r="CY16" cm="1">
        <f t="array" ref="CY16">AS16*INDEX(prod_est,$G16+$H16-1,MATCH(CY$14,$BP$14:$DP$14,0))</f>
        <v>98.483003741303861</v>
      </c>
      <c r="CZ16" cm="1">
        <f t="array" ref="CZ16">AT16*INDEX(prod_est,$G16+$H16-1,MATCH(CZ$14,$BP$14:$DP$14,0))</f>
        <v>98.336014183481026</v>
      </c>
      <c r="DA16" cm="1">
        <f t="array" ref="DA16">AU16*INDEX(prod_est,$G16+$H16-1,MATCH(DA$14,$BP$14:$DP$14,0))</f>
        <v>98.18924401305793</v>
      </c>
      <c r="DB16" cm="1">
        <f t="array" ref="DB16">AV16*INDEX(prod_est,$G16+$H16-1,MATCH(DB$14,$BP$14:$DP$14,0))</f>
        <v>98.042692902590687</v>
      </c>
      <c r="DC16" cm="1">
        <f t="array" ref="DC16">AW16*INDEX(prod_est,$G16+$H16-1,MATCH(DC$14,$BP$14:$DP$14,0))</f>
        <v>97.896360525124138</v>
      </c>
      <c r="DD16" cm="1">
        <f t="array" ref="DD16">AX16*INDEX(prod_est,$G16+$H16-1,MATCH(DD$14,$BP$14:$DP$14,0))</f>
        <v>97.750246554191122</v>
      </c>
      <c r="DE16" cm="1">
        <f t="array" ref="DE16">AY16*INDEX(prod_est,$G16+$H16-1,MATCH(DE$14,$BP$14:$DP$14,0))</f>
        <v>97.604350663811729</v>
      </c>
      <c r="DF16" cm="1">
        <f t="array" ref="DF16">AZ16*INDEX(prod_est,$G16+$H16-1,MATCH(DF$14,$BP$14:$DP$14,0))</f>
        <v>97.458672528492599</v>
      </c>
      <c r="DG16" cm="1">
        <f t="array" ref="DG16">BA16*INDEX(prod_est,$G16+$H16-1,MATCH(DG$14,$BP$14:$DP$14,0))</f>
        <v>97.313211823226212</v>
      </c>
      <c r="DH16" cm="1">
        <f t="array" ref="DH16">BB16*INDEX(prod_est,$G16+$H16-1,MATCH(DH$14,$BP$14:$DP$14,0))</f>
        <v>97.16796822349005</v>
      </c>
      <c r="DI16" cm="1">
        <f t="array" ref="DI16">BC16*INDEX(prod_est,$G16+$H16-1,MATCH(DI$14,$BP$14:$DP$14,0))</f>
        <v>97.022941405246044</v>
      </c>
      <c r="DJ16" cm="1">
        <f t="array" ref="DJ16">BD16*INDEX(prod_est,$G16+$H16-1,MATCH(DJ$14,$BP$14:$DP$14,0))</f>
        <v>96.878131044939707</v>
      </c>
      <c r="DK16" cm="1">
        <f t="array" ref="DK16">BE16*INDEX(prod_est,$G16+$H16-1,MATCH(DK$14,$BP$14:$DP$14,0))</f>
        <v>96.733536819499491</v>
      </c>
      <c r="DL16" cm="1">
        <f t="array" ref="DL16">BF16*INDEX(prod_est,$G16+$H16-1,MATCH(DL$14,$BP$14:$DP$14,0))</f>
        <v>96.589158406336068</v>
      </c>
      <c r="DM16" cm="1">
        <f t="array" ref="DM16">BG16*INDEX(prod_est,$G16+$H16-1,MATCH(DM$14,$BP$14:$DP$14,0))</f>
        <v>96.444995483341529</v>
      </c>
      <c r="DN16" cm="1">
        <f t="array" ref="DN16">BH16*INDEX(prod_est,$G16+$H16-1,MATCH(DN$14,$BP$14:$DP$14,0))</f>
        <v>96.30104772888879</v>
      </c>
      <c r="DO16" cm="1">
        <f t="array" ref="DO16">BI16*INDEX(prod_est,$G16+$H16-1,MATCH(DO$14,$BP$14:$DP$14,0))</f>
        <v>96.157314821830752</v>
      </c>
      <c r="DP16" cm="1">
        <f t="array" ref="DP16">BJ16*INDEX(prod_est,$G16+$H16-1,MATCH(DP$14,$BP$14:$DP$14,0))</f>
        <v>96.013796441499665</v>
      </c>
    </row>
    <row r="17" spans="1:120" x14ac:dyDescent="0.25">
      <c r="A17" t="s">
        <v>46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145</v>
      </c>
      <c r="H17">
        <f>IFERROR(MATCH(D17,Production_est!$D$4:$D$339,0),"-")</f>
        <v>6</v>
      </c>
      <c r="I17" s="8" cm="1">
        <f t="array" ref="I17">IFERROR(INDEX(Production_est!$E$4:$E$339,H17+G17-1),"-")</f>
        <v>21982.7886282652</v>
      </c>
      <c r="J17" s="42">
        <f t="shared" si="0"/>
        <v>0</v>
      </c>
      <c r="K17" s="42">
        <f t="shared" ref="K17:AP17" si="9">J17*(1-$F$4)</f>
        <v>0</v>
      </c>
      <c r="L17" s="42">
        <f t="shared" si="9"/>
        <v>0</v>
      </c>
      <c r="M17" s="42">
        <f t="shared" si="9"/>
        <v>0</v>
      </c>
      <c r="N17" s="42">
        <f t="shared" si="9"/>
        <v>0</v>
      </c>
      <c r="O17" s="42">
        <f t="shared" si="9"/>
        <v>0</v>
      </c>
      <c r="P17" s="42">
        <f t="shared" si="9"/>
        <v>0</v>
      </c>
      <c r="Q17" s="42">
        <f t="shared" si="9"/>
        <v>0</v>
      </c>
      <c r="R17" s="42">
        <f t="shared" si="9"/>
        <v>0</v>
      </c>
      <c r="S17" s="42">
        <f t="shared" si="9"/>
        <v>0</v>
      </c>
      <c r="T17" s="42">
        <f t="shared" si="9"/>
        <v>0</v>
      </c>
      <c r="U17" s="42">
        <f t="shared" si="9"/>
        <v>0</v>
      </c>
      <c r="V17" s="42">
        <f t="shared" si="9"/>
        <v>0</v>
      </c>
      <c r="W17" s="42">
        <f t="shared" si="9"/>
        <v>0</v>
      </c>
      <c r="X17" s="42">
        <f t="shared" si="9"/>
        <v>0</v>
      </c>
      <c r="Y17" s="42">
        <f t="shared" si="9"/>
        <v>0</v>
      </c>
      <c r="Z17" s="42">
        <f t="shared" si="9"/>
        <v>0</v>
      </c>
      <c r="AA17" s="42">
        <f t="shared" si="9"/>
        <v>0</v>
      </c>
      <c r="AB17" s="42">
        <f t="shared" si="9"/>
        <v>0</v>
      </c>
      <c r="AC17" s="42">
        <f t="shared" si="9"/>
        <v>0</v>
      </c>
      <c r="AD17" s="42">
        <f t="shared" si="9"/>
        <v>0</v>
      </c>
      <c r="AE17" s="42">
        <f t="shared" si="9"/>
        <v>0</v>
      </c>
      <c r="AF17" s="42">
        <f t="shared" si="9"/>
        <v>0</v>
      </c>
      <c r="AG17" s="42">
        <f t="shared" si="9"/>
        <v>0</v>
      </c>
      <c r="AH17" s="42">
        <f t="shared" si="9"/>
        <v>0</v>
      </c>
      <c r="AI17" s="42">
        <f t="shared" si="9"/>
        <v>0</v>
      </c>
      <c r="AJ17" s="42">
        <f t="shared" si="9"/>
        <v>0</v>
      </c>
      <c r="AK17" s="42">
        <f t="shared" si="9"/>
        <v>0</v>
      </c>
      <c r="AL17" s="42">
        <f t="shared" si="9"/>
        <v>0</v>
      </c>
      <c r="AM17" s="42">
        <f t="shared" si="9"/>
        <v>0</v>
      </c>
      <c r="AN17" s="42">
        <f t="shared" si="9"/>
        <v>0</v>
      </c>
      <c r="AO17" s="42">
        <f t="shared" si="9"/>
        <v>0</v>
      </c>
      <c r="AP17" s="42">
        <f t="shared" si="9"/>
        <v>0</v>
      </c>
      <c r="AQ17" s="42">
        <f t="shared" ref="AQ17:BJ17" si="10">AP17*(1-$F$4)</f>
        <v>0</v>
      </c>
      <c r="AR17" s="42">
        <f t="shared" si="10"/>
        <v>0</v>
      </c>
      <c r="AS17" s="42">
        <f t="shared" si="10"/>
        <v>0</v>
      </c>
      <c r="AT17" s="42">
        <f t="shared" si="10"/>
        <v>0</v>
      </c>
      <c r="AU17" s="42">
        <f t="shared" si="10"/>
        <v>0</v>
      </c>
      <c r="AV17" s="42">
        <f t="shared" si="10"/>
        <v>0</v>
      </c>
      <c r="AW17" s="42">
        <f t="shared" si="10"/>
        <v>0</v>
      </c>
      <c r="AX17" s="42">
        <f t="shared" si="10"/>
        <v>0</v>
      </c>
      <c r="AY17" s="42">
        <f t="shared" si="10"/>
        <v>0</v>
      </c>
      <c r="AZ17" s="42">
        <f t="shared" si="10"/>
        <v>0</v>
      </c>
      <c r="BA17" s="42">
        <f t="shared" si="10"/>
        <v>0</v>
      </c>
      <c r="BB17" s="42">
        <f t="shared" si="10"/>
        <v>0</v>
      </c>
      <c r="BC17" s="42">
        <f t="shared" si="10"/>
        <v>0</v>
      </c>
      <c r="BD17" s="42">
        <f t="shared" si="10"/>
        <v>0</v>
      </c>
      <c r="BE17" s="42">
        <f t="shared" si="10"/>
        <v>0</v>
      </c>
      <c r="BF17" s="42">
        <f t="shared" si="10"/>
        <v>0</v>
      </c>
      <c r="BG17" s="42">
        <f t="shared" si="10"/>
        <v>0</v>
      </c>
      <c r="BH17" s="42">
        <f t="shared" si="10"/>
        <v>0</v>
      </c>
      <c r="BI17" s="42">
        <f t="shared" si="10"/>
        <v>0</v>
      </c>
      <c r="BJ17" s="42">
        <f t="shared" si="10"/>
        <v>0</v>
      </c>
      <c r="BK17" t="str">
        <f t="shared" si="3"/>
        <v>10_MAS</v>
      </c>
      <c r="BL17" t="str">
        <f t="shared" si="4"/>
        <v>d_ind_cem_1_5_lignite</v>
      </c>
      <c r="BO17" s="8">
        <f t="shared" si="5"/>
        <v>0</v>
      </c>
      <c r="BP17" s="8">
        <f t="shared" si="6"/>
        <v>0</v>
      </c>
      <c r="BQ17" s="8" cm="1">
        <f t="array" ref="BQ17">K17*INDEX(prod_est,$G17+$H17-1,MATCH(BQ$14,$BP$14:$DP$14,0))</f>
        <v>0</v>
      </c>
      <c r="BR17" s="8" cm="1">
        <f t="array" ref="BR17">L17*INDEX(prod_est,$G17+$H17-1,MATCH(BR$14,$BP$14:$DP$14,0))</f>
        <v>0</v>
      </c>
      <c r="BS17" s="8" cm="1">
        <f t="array" ref="BS17">M17*INDEX(prod_est,$G17+$H17-1,MATCH(BS$14,$BP$14:$DP$14,0))</f>
        <v>0</v>
      </c>
      <c r="BT17" s="8" cm="1">
        <f t="array" ref="BT17">N17*INDEX(prod_est,$G17+$H17-1,MATCH(BT$14,$BP$14:$DP$14,0))</f>
        <v>0</v>
      </c>
      <c r="BU17" s="8" cm="1">
        <f t="array" ref="BU17">O17*INDEX(prod_est,$G17+$H17-1,MATCH(BU$14,$BP$14:$DP$14,0))</f>
        <v>0</v>
      </c>
      <c r="BV17" s="8" cm="1">
        <f t="array" ref="BV17">P17*INDEX(prod_est,$G17+$H17-1,MATCH(BV$14,$BP$14:$DP$14,0))</f>
        <v>0</v>
      </c>
      <c r="BW17" s="8" cm="1">
        <f t="array" ref="BW17">Q17*INDEX(prod_est,$G17+$H17-1,MATCH(BW$14,$BP$14:$DP$14,0))</f>
        <v>0</v>
      </c>
      <c r="BX17" s="8" cm="1">
        <f t="array" ref="BX17">R17*INDEX(prod_est,$G17+$H17-1,MATCH(BX$14,$BP$14:$DP$14,0))</f>
        <v>0</v>
      </c>
      <c r="BY17" s="8" cm="1">
        <f t="array" ref="BY17">S17*INDEX(prod_est,$G17+$H17-1,MATCH(BY$14,$BP$14:$DP$14,0))</f>
        <v>0</v>
      </c>
      <c r="BZ17" s="8" cm="1">
        <f t="array" ref="BZ17">T17*INDEX(prod_est,$G17+$H17-1,MATCH(BZ$14,$BP$14:$DP$14,0))</f>
        <v>0</v>
      </c>
      <c r="CA17" s="8" cm="1">
        <f t="array" ref="CA17">U17*INDEX(prod_est,$G17+$H17-1,MATCH(CA$14,$BP$14:$DP$14,0))</f>
        <v>0</v>
      </c>
      <c r="CB17" s="8" cm="1">
        <f t="array" ref="CB17">V17*INDEX(prod_est,$G17+$H17-1,MATCH(CB$14,$BP$14:$DP$14,0))</f>
        <v>0</v>
      </c>
      <c r="CC17" s="8" cm="1">
        <f t="array" ref="CC17">W17*INDEX(prod_est,$G17+$H17-1,MATCH(CC$14,$BP$14:$DP$14,0))</f>
        <v>0</v>
      </c>
      <c r="CD17" s="8" cm="1">
        <f t="array" ref="CD17">X17*INDEX(prod_est,$G17+$H17-1,MATCH(CD$14,$BP$14:$DP$14,0))</f>
        <v>0</v>
      </c>
      <c r="CE17" s="8" cm="1">
        <f t="array" ref="CE17">Y17*INDEX(prod_est,$G17+$H17-1,MATCH(CE$14,$BP$14:$DP$14,0))</f>
        <v>0</v>
      </c>
      <c r="CF17" s="8" cm="1">
        <f t="array" ref="CF17">Z17*INDEX(prod_est,$G17+$H17-1,MATCH(CF$14,$BP$14:$DP$14,0))</f>
        <v>0</v>
      </c>
      <c r="CG17" s="8" cm="1">
        <f t="array" ref="CG17">AA17*INDEX(prod_est,$G17+$H17-1,MATCH(CG$14,$BP$14:$DP$14,0))</f>
        <v>0</v>
      </c>
      <c r="CH17" s="8" cm="1">
        <f t="array" ref="CH17">AB17*INDEX(prod_est,$G17+$H17-1,MATCH(CH$14,$BP$14:$DP$14,0))</f>
        <v>0</v>
      </c>
      <c r="CI17" s="8" cm="1">
        <f t="array" ref="CI17">AC17*INDEX(prod_est,$G17+$H17-1,MATCH(CI$14,$BP$14:$DP$14,0))</f>
        <v>0</v>
      </c>
      <c r="CJ17" s="8" cm="1">
        <f t="array" ref="CJ17">AD17*INDEX(prod_est,$G17+$H17-1,MATCH(CJ$14,$BP$14:$DP$14,0))</f>
        <v>0</v>
      </c>
      <c r="CK17" s="8" cm="1">
        <f t="array" ref="CK17">AE17*INDEX(prod_est,$G17+$H17-1,MATCH(CK$14,$BP$14:$DP$14,0))</f>
        <v>0</v>
      </c>
      <c r="CL17" s="8" cm="1">
        <f t="array" ref="CL17">AF17*INDEX(prod_est,$G17+$H17-1,MATCH(CL$14,$BP$14:$DP$14,0))</f>
        <v>0</v>
      </c>
      <c r="CM17" s="8" cm="1">
        <f t="array" ref="CM17">AG17*INDEX(prod_est,$G17+$H17-1,MATCH(CM$14,$BP$14:$DP$14,0))</f>
        <v>0</v>
      </c>
      <c r="CN17" s="8" cm="1">
        <f t="array" ref="CN17">AH17*INDEX(prod_est,$G17+$H17-1,MATCH(CN$14,$BP$14:$DP$14,0))</f>
        <v>0</v>
      </c>
      <c r="CO17" s="8" cm="1">
        <f t="array" ref="CO17">AI17*INDEX(prod_est,$G17+$H17-1,MATCH(CO$14,$BP$14:$DP$14,0))</f>
        <v>0</v>
      </c>
      <c r="CP17" s="8" cm="1">
        <f t="array" ref="CP17">AJ17*INDEX(prod_est,$G17+$H17-1,MATCH(CP$14,$BP$14:$DP$14,0))</f>
        <v>0</v>
      </c>
      <c r="CQ17" s="8" cm="1">
        <f t="array" ref="CQ17">AK17*INDEX(prod_est,$G17+$H17-1,MATCH(CQ$14,$BP$14:$DP$14,0))</f>
        <v>0</v>
      </c>
      <c r="CR17" s="8" cm="1">
        <f t="array" ref="CR17">AL17*INDEX(prod_est,$G17+$H17-1,MATCH(CR$14,$BP$14:$DP$14,0))</f>
        <v>0</v>
      </c>
      <c r="CS17" s="8" cm="1">
        <f t="array" ref="CS17">AM17*INDEX(prod_est,$G17+$H17-1,MATCH(CS$14,$BP$14:$DP$14,0))</f>
        <v>0</v>
      </c>
      <c r="CT17" s="8" cm="1">
        <f t="array" ref="CT17">AN17*INDEX(prod_est,$G17+$H17-1,MATCH(CT$14,$BP$14:$DP$14,0))</f>
        <v>0</v>
      </c>
      <c r="CU17" s="8" cm="1">
        <f t="array" ref="CU17">AO17*INDEX(prod_est,$G17+$H17-1,MATCH(CU$14,$BP$14:$DP$14,0))</f>
        <v>0</v>
      </c>
      <c r="CV17" s="8" cm="1">
        <f t="array" ref="CV17">AP17*INDEX(prod_est,$G17+$H17-1,MATCH(CV$14,$BP$14:$DP$14,0))</f>
        <v>0</v>
      </c>
      <c r="CW17" cm="1">
        <f t="array" ref="CW17">AQ17*INDEX(prod_est,$G17+$H17-1,MATCH(CW$14,$BP$14:$DP$14,0))</f>
        <v>0</v>
      </c>
      <c r="CX17" cm="1">
        <f t="array" ref="CX17">AR17*INDEX(prod_est,$G17+$H17-1,MATCH(CX$14,$BP$14:$DP$14,0))</f>
        <v>0</v>
      </c>
      <c r="CY17" cm="1">
        <f t="array" ref="CY17">AS17*INDEX(prod_est,$G17+$H17-1,MATCH(CY$14,$BP$14:$DP$14,0))</f>
        <v>0</v>
      </c>
      <c r="CZ17" cm="1">
        <f t="array" ref="CZ17">AT17*INDEX(prod_est,$G17+$H17-1,MATCH(CZ$14,$BP$14:$DP$14,0))</f>
        <v>0</v>
      </c>
      <c r="DA17" cm="1">
        <f t="array" ref="DA17">AU17*INDEX(prod_est,$G17+$H17-1,MATCH(DA$14,$BP$14:$DP$14,0))</f>
        <v>0</v>
      </c>
      <c r="DB17" cm="1">
        <f t="array" ref="DB17">AV17*INDEX(prod_est,$G17+$H17-1,MATCH(DB$14,$BP$14:$DP$14,0))</f>
        <v>0</v>
      </c>
      <c r="DC17" cm="1">
        <f t="array" ref="DC17">AW17*INDEX(prod_est,$G17+$H17-1,MATCH(DC$14,$BP$14:$DP$14,0))</f>
        <v>0</v>
      </c>
      <c r="DD17" cm="1">
        <f t="array" ref="DD17">AX17*INDEX(prod_est,$G17+$H17-1,MATCH(DD$14,$BP$14:$DP$14,0))</f>
        <v>0</v>
      </c>
      <c r="DE17" cm="1">
        <f t="array" ref="DE17">AY17*INDEX(prod_est,$G17+$H17-1,MATCH(DE$14,$BP$14:$DP$14,0))</f>
        <v>0</v>
      </c>
      <c r="DF17" cm="1">
        <f t="array" ref="DF17">AZ17*INDEX(prod_est,$G17+$H17-1,MATCH(DF$14,$BP$14:$DP$14,0))</f>
        <v>0</v>
      </c>
      <c r="DG17" cm="1">
        <f t="array" ref="DG17">BA17*INDEX(prod_est,$G17+$H17-1,MATCH(DG$14,$BP$14:$DP$14,0))</f>
        <v>0</v>
      </c>
      <c r="DH17" cm="1">
        <f t="array" ref="DH17">BB17*INDEX(prod_est,$G17+$H17-1,MATCH(DH$14,$BP$14:$DP$14,0))</f>
        <v>0</v>
      </c>
      <c r="DI17" cm="1">
        <f t="array" ref="DI17">BC17*INDEX(prod_est,$G17+$H17-1,MATCH(DI$14,$BP$14:$DP$14,0))</f>
        <v>0</v>
      </c>
      <c r="DJ17" cm="1">
        <f t="array" ref="DJ17">BD17*INDEX(prod_est,$G17+$H17-1,MATCH(DJ$14,$BP$14:$DP$14,0))</f>
        <v>0</v>
      </c>
      <c r="DK17" cm="1">
        <f t="array" ref="DK17">BE17*INDEX(prod_est,$G17+$H17-1,MATCH(DK$14,$BP$14:$DP$14,0))</f>
        <v>0</v>
      </c>
      <c r="DL17" cm="1">
        <f t="array" ref="DL17">BF17*INDEX(prod_est,$G17+$H17-1,MATCH(DL$14,$BP$14:$DP$14,0))</f>
        <v>0</v>
      </c>
      <c r="DM17" cm="1">
        <f t="array" ref="DM17">BG17*INDEX(prod_est,$G17+$H17-1,MATCH(DM$14,$BP$14:$DP$14,0))</f>
        <v>0</v>
      </c>
      <c r="DN17" cm="1">
        <f t="array" ref="DN17">BH17*INDEX(prod_est,$G17+$H17-1,MATCH(DN$14,$BP$14:$DP$14,0))</f>
        <v>0</v>
      </c>
      <c r="DO17" cm="1">
        <f t="array" ref="DO17">BI17*INDEX(prod_est,$G17+$H17-1,MATCH(DO$14,$BP$14:$DP$14,0))</f>
        <v>0</v>
      </c>
      <c r="DP17" cm="1">
        <f t="array" ref="DP17">BJ17*INDEX(prod_est,$G17+$H17-1,MATCH(DP$14,$BP$14:$DP$14,0))</f>
        <v>0</v>
      </c>
    </row>
    <row r="18" spans="1:120" x14ac:dyDescent="0.25">
      <c r="A18" t="s">
        <v>46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145</v>
      </c>
      <c r="H18">
        <f>IFERROR(MATCH(D18,Production_est!$D$4:$D$339,0),"-")</f>
        <v>6</v>
      </c>
      <c r="I18" s="8" cm="1">
        <f t="array" ref="I18">IFERROR(INDEX(Production_est!$E$4:$E$339,H18+G18-1),"-")</f>
        <v>21982.7886282652</v>
      </c>
      <c r="J18" s="42">
        <f t="shared" si="0"/>
        <v>0</v>
      </c>
      <c r="K18" s="42">
        <f t="shared" ref="K18:AP18" si="11">J18*(1-$F$4)</f>
        <v>0</v>
      </c>
      <c r="L18" s="42">
        <f t="shared" si="11"/>
        <v>0</v>
      </c>
      <c r="M18" s="42">
        <f t="shared" si="11"/>
        <v>0</v>
      </c>
      <c r="N18" s="42">
        <f t="shared" si="11"/>
        <v>0</v>
      </c>
      <c r="O18" s="42">
        <f t="shared" si="11"/>
        <v>0</v>
      </c>
      <c r="P18" s="42">
        <f t="shared" si="11"/>
        <v>0</v>
      </c>
      <c r="Q18" s="42">
        <f t="shared" si="11"/>
        <v>0</v>
      </c>
      <c r="R18" s="42">
        <f t="shared" si="11"/>
        <v>0</v>
      </c>
      <c r="S18" s="42">
        <f t="shared" si="11"/>
        <v>0</v>
      </c>
      <c r="T18" s="42">
        <f t="shared" si="11"/>
        <v>0</v>
      </c>
      <c r="U18" s="42">
        <f t="shared" si="11"/>
        <v>0</v>
      </c>
      <c r="V18" s="42">
        <f t="shared" si="11"/>
        <v>0</v>
      </c>
      <c r="W18" s="42">
        <f t="shared" si="11"/>
        <v>0</v>
      </c>
      <c r="X18" s="42">
        <f t="shared" si="11"/>
        <v>0</v>
      </c>
      <c r="Y18" s="42">
        <f t="shared" si="11"/>
        <v>0</v>
      </c>
      <c r="Z18" s="42">
        <f t="shared" si="11"/>
        <v>0</v>
      </c>
      <c r="AA18" s="42">
        <f t="shared" si="11"/>
        <v>0</v>
      </c>
      <c r="AB18" s="42">
        <f t="shared" si="11"/>
        <v>0</v>
      </c>
      <c r="AC18" s="42">
        <f t="shared" si="11"/>
        <v>0</v>
      </c>
      <c r="AD18" s="42">
        <f t="shared" si="11"/>
        <v>0</v>
      </c>
      <c r="AE18" s="42">
        <f t="shared" si="11"/>
        <v>0</v>
      </c>
      <c r="AF18" s="42">
        <f t="shared" si="11"/>
        <v>0</v>
      </c>
      <c r="AG18" s="42">
        <f t="shared" si="11"/>
        <v>0</v>
      </c>
      <c r="AH18" s="42">
        <f t="shared" si="11"/>
        <v>0</v>
      </c>
      <c r="AI18" s="42">
        <f t="shared" si="11"/>
        <v>0</v>
      </c>
      <c r="AJ18" s="42">
        <f t="shared" si="11"/>
        <v>0</v>
      </c>
      <c r="AK18" s="42">
        <f t="shared" si="11"/>
        <v>0</v>
      </c>
      <c r="AL18" s="42">
        <f t="shared" si="11"/>
        <v>0</v>
      </c>
      <c r="AM18" s="42">
        <f t="shared" si="11"/>
        <v>0</v>
      </c>
      <c r="AN18" s="42">
        <f t="shared" si="11"/>
        <v>0</v>
      </c>
      <c r="AO18" s="42">
        <f t="shared" si="11"/>
        <v>0</v>
      </c>
      <c r="AP18" s="42">
        <f t="shared" si="11"/>
        <v>0</v>
      </c>
      <c r="AQ18" s="42">
        <f t="shared" ref="AQ18:BJ18" si="12">AP18*(1-$F$4)</f>
        <v>0</v>
      </c>
      <c r="AR18" s="42">
        <f t="shared" si="12"/>
        <v>0</v>
      </c>
      <c r="AS18" s="42">
        <f t="shared" si="12"/>
        <v>0</v>
      </c>
      <c r="AT18" s="42">
        <f t="shared" si="12"/>
        <v>0</v>
      </c>
      <c r="AU18" s="42">
        <f t="shared" si="12"/>
        <v>0</v>
      </c>
      <c r="AV18" s="42">
        <f t="shared" si="12"/>
        <v>0</v>
      </c>
      <c r="AW18" s="42">
        <f t="shared" si="12"/>
        <v>0</v>
      </c>
      <c r="AX18" s="42">
        <f t="shared" si="12"/>
        <v>0</v>
      </c>
      <c r="AY18" s="42">
        <f t="shared" si="12"/>
        <v>0</v>
      </c>
      <c r="AZ18" s="42">
        <f t="shared" si="12"/>
        <v>0</v>
      </c>
      <c r="BA18" s="42">
        <f t="shared" si="12"/>
        <v>0</v>
      </c>
      <c r="BB18" s="42">
        <f t="shared" si="12"/>
        <v>0</v>
      </c>
      <c r="BC18" s="42">
        <f t="shared" si="12"/>
        <v>0</v>
      </c>
      <c r="BD18" s="42">
        <f t="shared" si="12"/>
        <v>0</v>
      </c>
      <c r="BE18" s="42">
        <f t="shared" si="12"/>
        <v>0</v>
      </c>
      <c r="BF18" s="42">
        <f t="shared" si="12"/>
        <v>0</v>
      </c>
      <c r="BG18" s="42">
        <f t="shared" si="12"/>
        <v>0</v>
      </c>
      <c r="BH18" s="42">
        <f t="shared" si="12"/>
        <v>0</v>
      </c>
      <c r="BI18" s="42">
        <f t="shared" si="12"/>
        <v>0</v>
      </c>
      <c r="BJ18" s="42">
        <f t="shared" si="12"/>
        <v>0</v>
      </c>
      <c r="BK18" t="str">
        <f t="shared" si="3"/>
        <v>10_MAS</v>
      </c>
      <c r="BL18" t="str">
        <f t="shared" si="4"/>
        <v>d_ind_cem_2_coal_products</v>
      </c>
      <c r="BO18" s="8">
        <f t="shared" si="5"/>
        <v>0</v>
      </c>
      <c r="BP18" s="8">
        <f t="shared" si="6"/>
        <v>0</v>
      </c>
      <c r="BQ18" s="8" cm="1">
        <f t="array" ref="BQ18">K18*INDEX(prod_est,$G18+$H18-1,MATCH(BQ$14,$BP$14:$DP$14,0))</f>
        <v>0</v>
      </c>
      <c r="BR18" s="8" cm="1">
        <f t="array" ref="BR18">L18*INDEX(prod_est,$G18+$H18-1,MATCH(BR$14,$BP$14:$DP$14,0))</f>
        <v>0</v>
      </c>
      <c r="BS18" s="8" cm="1">
        <f t="array" ref="BS18">M18*INDEX(prod_est,$G18+$H18-1,MATCH(BS$14,$BP$14:$DP$14,0))</f>
        <v>0</v>
      </c>
      <c r="BT18" s="8" cm="1">
        <f t="array" ref="BT18">N18*INDEX(prod_est,$G18+$H18-1,MATCH(BT$14,$BP$14:$DP$14,0))</f>
        <v>0</v>
      </c>
      <c r="BU18" s="8" cm="1">
        <f t="array" ref="BU18">O18*INDEX(prod_est,$G18+$H18-1,MATCH(BU$14,$BP$14:$DP$14,0))</f>
        <v>0</v>
      </c>
      <c r="BV18" s="8" cm="1">
        <f t="array" ref="BV18">P18*INDEX(prod_est,$G18+$H18-1,MATCH(BV$14,$BP$14:$DP$14,0))</f>
        <v>0</v>
      </c>
      <c r="BW18" s="8" cm="1">
        <f t="array" ref="BW18">Q18*INDEX(prod_est,$G18+$H18-1,MATCH(BW$14,$BP$14:$DP$14,0))</f>
        <v>0</v>
      </c>
      <c r="BX18" s="8" cm="1">
        <f t="array" ref="BX18">R18*INDEX(prod_est,$G18+$H18-1,MATCH(BX$14,$BP$14:$DP$14,0))</f>
        <v>0</v>
      </c>
      <c r="BY18" s="8" cm="1">
        <f t="array" ref="BY18">S18*INDEX(prod_est,$G18+$H18-1,MATCH(BY$14,$BP$14:$DP$14,0))</f>
        <v>0</v>
      </c>
      <c r="BZ18" s="8" cm="1">
        <f t="array" ref="BZ18">T18*INDEX(prod_est,$G18+$H18-1,MATCH(BZ$14,$BP$14:$DP$14,0))</f>
        <v>0</v>
      </c>
      <c r="CA18" s="8" cm="1">
        <f t="array" ref="CA18">U18*INDEX(prod_est,$G18+$H18-1,MATCH(CA$14,$BP$14:$DP$14,0))</f>
        <v>0</v>
      </c>
      <c r="CB18" s="8" cm="1">
        <f t="array" ref="CB18">V18*INDEX(prod_est,$G18+$H18-1,MATCH(CB$14,$BP$14:$DP$14,0))</f>
        <v>0</v>
      </c>
      <c r="CC18" s="8" cm="1">
        <f t="array" ref="CC18">W18*INDEX(prod_est,$G18+$H18-1,MATCH(CC$14,$BP$14:$DP$14,0))</f>
        <v>0</v>
      </c>
      <c r="CD18" s="8" cm="1">
        <f t="array" ref="CD18">X18*INDEX(prod_est,$G18+$H18-1,MATCH(CD$14,$BP$14:$DP$14,0))</f>
        <v>0</v>
      </c>
      <c r="CE18" s="8" cm="1">
        <f t="array" ref="CE18">Y18*INDEX(prod_est,$G18+$H18-1,MATCH(CE$14,$BP$14:$DP$14,0))</f>
        <v>0</v>
      </c>
      <c r="CF18" s="8" cm="1">
        <f t="array" ref="CF18">Z18*INDEX(prod_est,$G18+$H18-1,MATCH(CF$14,$BP$14:$DP$14,0))</f>
        <v>0</v>
      </c>
      <c r="CG18" s="8" cm="1">
        <f t="array" ref="CG18">AA18*INDEX(prod_est,$G18+$H18-1,MATCH(CG$14,$BP$14:$DP$14,0))</f>
        <v>0</v>
      </c>
      <c r="CH18" s="8" cm="1">
        <f t="array" ref="CH18">AB18*INDEX(prod_est,$G18+$H18-1,MATCH(CH$14,$BP$14:$DP$14,0))</f>
        <v>0</v>
      </c>
      <c r="CI18" s="8" cm="1">
        <f t="array" ref="CI18">AC18*INDEX(prod_est,$G18+$H18-1,MATCH(CI$14,$BP$14:$DP$14,0))</f>
        <v>0</v>
      </c>
      <c r="CJ18" s="8" cm="1">
        <f t="array" ref="CJ18">AD18*INDEX(prod_est,$G18+$H18-1,MATCH(CJ$14,$BP$14:$DP$14,0))</f>
        <v>0</v>
      </c>
      <c r="CK18" s="8" cm="1">
        <f t="array" ref="CK18">AE18*INDEX(prod_est,$G18+$H18-1,MATCH(CK$14,$BP$14:$DP$14,0))</f>
        <v>0</v>
      </c>
      <c r="CL18" s="8" cm="1">
        <f t="array" ref="CL18">AF18*INDEX(prod_est,$G18+$H18-1,MATCH(CL$14,$BP$14:$DP$14,0))</f>
        <v>0</v>
      </c>
      <c r="CM18" s="8" cm="1">
        <f t="array" ref="CM18">AG18*INDEX(prod_est,$G18+$H18-1,MATCH(CM$14,$BP$14:$DP$14,0))</f>
        <v>0</v>
      </c>
      <c r="CN18" s="8" cm="1">
        <f t="array" ref="CN18">AH18*INDEX(prod_est,$G18+$H18-1,MATCH(CN$14,$BP$14:$DP$14,0))</f>
        <v>0</v>
      </c>
      <c r="CO18" s="8" cm="1">
        <f t="array" ref="CO18">AI18*INDEX(prod_est,$G18+$H18-1,MATCH(CO$14,$BP$14:$DP$14,0))</f>
        <v>0</v>
      </c>
      <c r="CP18" s="8" cm="1">
        <f t="array" ref="CP18">AJ18*INDEX(prod_est,$G18+$H18-1,MATCH(CP$14,$BP$14:$DP$14,0))</f>
        <v>0</v>
      </c>
      <c r="CQ18" s="8" cm="1">
        <f t="array" ref="CQ18">AK18*INDEX(prod_est,$G18+$H18-1,MATCH(CQ$14,$BP$14:$DP$14,0))</f>
        <v>0</v>
      </c>
      <c r="CR18" s="8" cm="1">
        <f t="array" ref="CR18">AL18*INDEX(prod_est,$G18+$H18-1,MATCH(CR$14,$BP$14:$DP$14,0))</f>
        <v>0</v>
      </c>
      <c r="CS18" s="8" cm="1">
        <f t="array" ref="CS18">AM18*INDEX(prod_est,$G18+$H18-1,MATCH(CS$14,$BP$14:$DP$14,0))</f>
        <v>0</v>
      </c>
      <c r="CT18" s="8" cm="1">
        <f t="array" ref="CT18">AN18*INDEX(prod_est,$G18+$H18-1,MATCH(CT$14,$BP$14:$DP$14,0))</f>
        <v>0</v>
      </c>
      <c r="CU18" s="8" cm="1">
        <f t="array" ref="CU18">AO18*INDEX(prod_est,$G18+$H18-1,MATCH(CU$14,$BP$14:$DP$14,0))</f>
        <v>0</v>
      </c>
      <c r="CV18" s="8" cm="1">
        <f t="array" ref="CV18">AP18*INDEX(prod_est,$G18+$H18-1,MATCH(CV$14,$BP$14:$DP$14,0))</f>
        <v>0</v>
      </c>
      <c r="CW18" cm="1">
        <f t="array" ref="CW18">AQ18*INDEX(prod_est,$G18+$H18-1,MATCH(CW$14,$BP$14:$DP$14,0))</f>
        <v>0</v>
      </c>
      <c r="CX18" cm="1">
        <f t="array" ref="CX18">AR18*INDEX(prod_est,$G18+$H18-1,MATCH(CX$14,$BP$14:$DP$14,0))</f>
        <v>0</v>
      </c>
      <c r="CY18" cm="1">
        <f t="array" ref="CY18">AS18*INDEX(prod_est,$G18+$H18-1,MATCH(CY$14,$BP$14:$DP$14,0))</f>
        <v>0</v>
      </c>
      <c r="CZ18" cm="1">
        <f t="array" ref="CZ18">AT18*INDEX(prod_est,$G18+$H18-1,MATCH(CZ$14,$BP$14:$DP$14,0))</f>
        <v>0</v>
      </c>
      <c r="DA18" cm="1">
        <f t="array" ref="DA18">AU18*INDEX(prod_est,$G18+$H18-1,MATCH(DA$14,$BP$14:$DP$14,0))</f>
        <v>0</v>
      </c>
      <c r="DB18" cm="1">
        <f t="array" ref="DB18">AV18*INDEX(prod_est,$G18+$H18-1,MATCH(DB$14,$BP$14:$DP$14,0))</f>
        <v>0</v>
      </c>
      <c r="DC18" cm="1">
        <f t="array" ref="DC18">AW18*INDEX(prod_est,$G18+$H18-1,MATCH(DC$14,$BP$14:$DP$14,0))</f>
        <v>0</v>
      </c>
      <c r="DD18" cm="1">
        <f t="array" ref="DD18">AX18*INDEX(prod_est,$G18+$H18-1,MATCH(DD$14,$BP$14:$DP$14,0))</f>
        <v>0</v>
      </c>
      <c r="DE18" cm="1">
        <f t="array" ref="DE18">AY18*INDEX(prod_est,$G18+$H18-1,MATCH(DE$14,$BP$14:$DP$14,0))</f>
        <v>0</v>
      </c>
      <c r="DF18" cm="1">
        <f t="array" ref="DF18">AZ18*INDEX(prod_est,$G18+$H18-1,MATCH(DF$14,$BP$14:$DP$14,0))</f>
        <v>0</v>
      </c>
      <c r="DG18" cm="1">
        <f t="array" ref="DG18">BA18*INDEX(prod_est,$G18+$H18-1,MATCH(DG$14,$BP$14:$DP$14,0))</f>
        <v>0</v>
      </c>
      <c r="DH18" cm="1">
        <f t="array" ref="DH18">BB18*INDEX(prod_est,$G18+$H18-1,MATCH(DH$14,$BP$14:$DP$14,0))</f>
        <v>0</v>
      </c>
      <c r="DI18" cm="1">
        <f t="array" ref="DI18">BC18*INDEX(prod_est,$G18+$H18-1,MATCH(DI$14,$BP$14:$DP$14,0))</f>
        <v>0</v>
      </c>
      <c r="DJ18" cm="1">
        <f t="array" ref="DJ18">BD18*INDEX(prod_est,$G18+$H18-1,MATCH(DJ$14,$BP$14:$DP$14,0))</f>
        <v>0</v>
      </c>
      <c r="DK18" cm="1">
        <f t="array" ref="DK18">BE18*INDEX(prod_est,$G18+$H18-1,MATCH(DK$14,$BP$14:$DP$14,0))</f>
        <v>0</v>
      </c>
      <c r="DL18" cm="1">
        <f t="array" ref="DL18">BF18*INDEX(prod_est,$G18+$H18-1,MATCH(DL$14,$BP$14:$DP$14,0))</f>
        <v>0</v>
      </c>
      <c r="DM18" cm="1">
        <f t="array" ref="DM18">BG18*INDEX(prod_est,$G18+$H18-1,MATCH(DM$14,$BP$14:$DP$14,0))</f>
        <v>0</v>
      </c>
      <c r="DN18" cm="1">
        <f t="array" ref="DN18">BH18*INDEX(prod_est,$G18+$H18-1,MATCH(DN$14,$BP$14:$DP$14,0))</f>
        <v>0</v>
      </c>
      <c r="DO18" cm="1">
        <f t="array" ref="DO18">BI18*INDEX(prod_est,$G18+$H18-1,MATCH(DO$14,$BP$14:$DP$14,0))</f>
        <v>0</v>
      </c>
      <c r="DP18" cm="1">
        <f t="array" ref="DP18">BJ18*INDEX(prod_est,$G18+$H18-1,MATCH(DP$14,$BP$14:$DP$14,0))</f>
        <v>0</v>
      </c>
    </row>
    <row r="19" spans="1:120" x14ac:dyDescent="0.25">
      <c r="A19" t="s">
        <v>46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145</v>
      </c>
      <c r="H19">
        <f>IFERROR(MATCH(D19,Production_est!$D$4:$D$339,0),"-")</f>
        <v>6</v>
      </c>
      <c r="I19" s="8" cm="1">
        <f t="array" ref="I19">IFERROR(INDEX(Production_est!$E$4:$E$339,H19+G19-1),"-")</f>
        <v>21982.7886282652</v>
      </c>
      <c r="J19" s="42">
        <f t="shared" si="0"/>
        <v>0</v>
      </c>
      <c r="K19" s="42">
        <f t="shared" ref="K19:AP19" si="13">J19*(1-$F$4)</f>
        <v>0</v>
      </c>
      <c r="L19" s="42">
        <f t="shared" si="13"/>
        <v>0</v>
      </c>
      <c r="M19" s="42">
        <f t="shared" si="13"/>
        <v>0</v>
      </c>
      <c r="N19" s="42">
        <f t="shared" si="13"/>
        <v>0</v>
      </c>
      <c r="O19" s="42">
        <f t="shared" si="13"/>
        <v>0</v>
      </c>
      <c r="P19" s="42">
        <f t="shared" si="13"/>
        <v>0</v>
      </c>
      <c r="Q19" s="42">
        <f t="shared" si="13"/>
        <v>0</v>
      </c>
      <c r="R19" s="42">
        <f t="shared" si="13"/>
        <v>0</v>
      </c>
      <c r="S19" s="42">
        <f t="shared" si="13"/>
        <v>0</v>
      </c>
      <c r="T19" s="42">
        <f t="shared" si="13"/>
        <v>0</v>
      </c>
      <c r="U19" s="42">
        <f t="shared" si="13"/>
        <v>0</v>
      </c>
      <c r="V19" s="42">
        <f t="shared" si="13"/>
        <v>0</v>
      </c>
      <c r="W19" s="42">
        <f t="shared" si="13"/>
        <v>0</v>
      </c>
      <c r="X19" s="42">
        <f t="shared" si="13"/>
        <v>0</v>
      </c>
      <c r="Y19" s="42">
        <f t="shared" si="13"/>
        <v>0</v>
      </c>
      <c r="Z19" s="42">
        <f t="shared" si="13"/>
        <v>0</v>
      </c>
      <c r="AA19" s="42">
        <f t="shared" si="13"/>
        <v>0</v>
      </c>
      <c r="AB19" s="42">
        <f t="shared" si="13"/>
        <v>0</v>
      </c>
      <c r="AC19" s="42">
        <f t="shared" si="13"/>
        <v>0</v>
      </c>
      <c r="AD19" s="42">
        <f t="shared" si="13"/>
        <v>0</v>
      </c>
      <c r="AE19" s="42">
        <f t="shared" si="13"/>
        <v>0</v>
      </c>
      <c r="AF19" s="42">
        <f t="shared" si="13"/>
        <v>0</v>
      </c>
      <c r="AG19" s="42">
        <f t="shared" si="13"/>
        <v>0</v>
      </c>
      <c r="AH19" s="42">
        <f t="shared" si="13"/>
        <v>0</v>
      </c>
      <c r="AI19" s="42">
        <f t="shared" si="13"/>
        <v>0</v>
      </c>
      <c r="AJ19" s="42">
        <f t="shared" si="13"/>
        <v>0</v>
      </c>
      <c r="AK19" s="42">
        <f t="shared" si="13"/>
        <v>0</v>
      </c>
      <c r="AL19" s="42">
        <f t="shared" si="13"/>
        <v>0</v>
      </c>
      <c r="AM19" s="42">
        <f t="shared" si="13"/>
        <v>0</v>
      </c>
      <c r="AN19" s="42">
        <f t="shared" si="13"/>
        <v>0</v>
      </c>
      <c r="AO19" s="42">
        <f t="shared" si="13"/>
        <v>0</v>
      </c>
      <c r="AP19" s="42">
        <f t="shared" si="13"/>
        <v>0</v>
      </c>
      <c r="AQ19" s="42">
        <f t="shared" ref="AQ19:BJ19" si="14">AP19*(1-$F$4)</f>
        <v>0</v>
      </c>
      <c r="AR19" s="42">
        <f t="shared" si="14"/>
        <v>0</v>
      </c>
      <c r="AS19" s="42">
        <f t="shared" si="14"/>
        <v>0</v>
      </c>
      <c r="AT19" s="42">
        <f t="shared" si="14"/>
        <v>0</v>
      </c>
      <c r="AU19" s="42">
        <f t="shared" si="14"/>
        <v>0</v>
      </c>
      <c r="AV19" s="42">
        <f t="shared" si="14"/>
        <v>0</v>
      </c>
      <c r="AW19" s="42">
        <f t="shared" si="14"/>
        <v>0</v>
      </c>
      <c r="AX19" s="42">
        <f t="shared" si="14"/>
        <v>0</v>
      </c>
      <c r="AY19" s="42">
        <f t="shared" si="14"/>
        <v>0</v>
      </c>
      <c r="AZ19" s="42">
        <f t="shared" si="14"/>
        <v>0</v>
      </c>
      <c r="BA19" s="42">
        <f t="shared" si="14"/>
        <v>0</v>
      </c>
      <c r="BB19" s="42">
        <f t="shared" si="14"/>
        <v>0</v>
      </c>
      <c r="BC19" s="42">
        <f t="shared" si="14"/>
        <v>0</v>
      </c>
      <c r="BD19" s="42">
        <f t="shared" si="14"/>
        <v>0</v>
      </c>
      <c r="BE19" s="42">
        <f t="shared" si="14"/>
        <v>0</v>
      </c>
      <c r="BF19" s="42">
        <f t="shared" si="14"/>
        <v>0</v>
      </c>
      <c r="BG19" s="42">
        <f t="shared" si="14"/>
        <v>0</v>
      </c>
      <c r="BH19" s="42">
        <f t="shared" si="14"/>
        <v>0</v>
      </c>
      <c r="BI19" s="42">
        <f t="shared" si="14"/>
        <v>0</v>
      </c>
      <c r="BJ19" s="42">
        <f t="shared" si="14"/>
        <v>0</v>
      </c>
      <c r="BK19" t="str">
        <f t="shared" si="3"/>
        <v>10_MAS</v>
      </c>
      <c r="BL19" t="str">
        <f t="shared" si="4"/>
        <v>d_ind_cem_6_1_crude_oil</v>
      </c>
      <c r="BO19" s="8">
        <f t="shared" si="5"/>
        <v>0</v>
      </c>
      <c r="BP19" s="8">
        <f t="shared" si="6"/>
        <v>0</v>
      </c>
      <c r="BQ19" s="8" cm="1">
        <f t="array" ref="BQ19">K19*INDEX(prod_est,$G19+$H19-1,MATCH(BQ$14,$BP$14:$DP$14,0))</f>
        <v>0</v>
      </c>
      <c r="BR19" s="8" cm="1">
        <f t="array" ref="BR19">L19*INDEX(prod_est,$G19+$H19-1,MATCH(BR$14,$BP$14:$DP$14,0))</f>
        <v>0</v>
      </c>
      <c r="BS19" s="8" cm="1">
        <f t="array" ref="BS19">M19*INDEX(prod_est,$G19+$H19-1,MATCH(BS$14,$BP$14:$DP$14,0))</f>
        <v>0</v>
      </c>
      <c r="BT19" s="8" cm="1">
        <f t="array" ref="BT19">N19*INDEX(prod_est,$G19+$H19-1,MATCH(BT$14,$BP$14:$DP$14,0))</f>
        <v>0</v>
      </c>
      <c r="BU19" s="8" cm="1">
        <f t="array" ref="BU19">O19*INDEX(prod_est,$G19+$H19-1,MATCH(BU$14,$BP$14:$DP$14,0))</f>
        <v>0</v>
      </c>
      <c r="BV19" s="8" cm="1">
        <f t="array" ref="BV19">P19*INDEX(prod_est,$G19+$H19-1,MATCH(BV$14,$BP$14:$DP$14,0))</f>
        <v>0</v>
      </c>
      <c r="BW19" s="8" cm="1">
        <f t="array" ref="BW19">Q19*INDEX(prod_est,$G19+$H19-1,MATCH(BW$14,$BP$14:$DP$14,0))</f>
        <v>0</v>
      </c>
      <c r="BX19" s="8" cm="1">
        <f t="array" ref="BX19">R19*INDEX(prod_est,$G19+$H19-1,MATCH(BX$14,$BP$14:$DP$14,0))</f>
        <v>0</v>
      </c>
      <c r="BY19" s="8" cm="1">
        <f t="array" ref="BY19">S19*INDEX(prod_est,$G19+$H19-1,MATCH(BY$14,$BP$14:$DP$14,0))</f>
        <v>0</v>
      </c>
      <c r="BZ19" s="8" cm="1">
        <f t="array" ref="BZ19">T19*INDEX(prod_est,$G19+$H19-1,MATCH(BZ$14,$BP$14:$DP$14,0))</f>
        <v>0</v>
      </c>
      <c r="CA19" s="8" cm="1">
        <f t="array" ref="CA19">U19*INDEX(prod_est,$G19+$H19-1,MATCH(CA$14,$BP$14:$DP$14,0))</f>
        <v>0</v>
      </c>
      <c r="CB19" s="8" cm="1">
        <f t="array" ref="CB19">V19*INDEX(prod_est,$G19+$H19-1,MATCH(CB$14,$BP$14:$DP$14,0))</f>
        <v>0</v>
      </c>
      <c r="CC19" s="8" cm="1">
        <f t="array" ref="CC19">W19*INDEX(prod_est,$G19+$H19-1,MATCH(CC$14,$BP$14:$DP$14,0))</f>
        <v>0</v>
      </c>
      <c r="CD19" s="8" cm="1">
        <f t="array" ref="CD19">X19*INDEX(prod_est,$G19+$H19-1,MATCH(CD$14,$BP$14:$DP$14,0))</f>
        <v>0</v>
      </c>
      <c r="CE19" s="8" cm="1">
        <f t="array" ref="CE19">Y19*INDEX(prod_est,$G19+$H19-1,MATCH(CE$14,$BP$14:$DP$14,0))</f>
        <v>0</v>
      </c>
      <c r="CF19" s="8" cm="1">
        <f t="array" ref="CF19">Z19*INDEX(prod_est,$G19+$H19-1,MATCH(CF$14,$BP$14:$DP$14,0))</f>
        <v>0</v>
      </c>
      <c r="CG19" s="8" cm="1">
        <f t="array" ref="CG19">AA19*INDEX(prod_est,$G19+$H19-1,MATCH(CG$14,$BP$14:$DP$14,0))</f>
        <v>0</v>
      </c>
      <c r="CH19" s="8" cm="1">
        <f t="array" ref="CH19">AB19*INDEX(prod_est,$G19+$H19-1,MATCH(CH$14,$BP$14:$DP$14,0))</f>
        <v>0</v>
      </c>
      <c r="CI19" s="8" cm="1">
        <f t="array" ref="CI19">AC19*INDEX(prod_est,$G19+$H19-1,MATCH(CI$14,$BP$14:$DP$14,0))</f>
        <v>0</v>
      </c>
      <c r="CJ19" s="8" cm="1">
        <f t="array" ref="CJ19">AD19*INDEX(prod_est,$G19+$H19-1,MATCH(CJ$14,$BP$14:$DP$14,0))</f>
        <v>0</v>
      </c>
      <c r="CK19" s="8" cm="1">
        <f t="array" ref="CK19">AE19*INDEX(prod_est,$G19+$H19-1,MATCH(CK$14,$BP$14:$DP$14,0))</f>
        <v>0</v>
      </c>
      <c r="CL19" s="8" cm="1">
        <f t="array" ref="CL19">AF19*INDEX(prod_est,$G19+$H19-1,MATCH(CL$14,$BP$14:$DP$14,0))</f>
        <v>0</v>
      </c>
      <c r="CM19" s="8" cm="1">
        <f t="array" ref="CM19">AG19*INDEX(prod_est,$G19+$H19-1,MATCH(CM$14,$BP$14:$DP$14,0))</f>
        <v>0</v>
      </c>
      <c r="CN19" s="8" cm="1">
        <f t="array" ref="CN19">AH19*INDEX(prod_est,$G19+$H19-1,MATCH(CN$14,$BP$14:$DP$14,0))</f>
        <v>0</v>
      </c>
      <c r="CO19" s="8" cm="1">
        <f t="array" ref="CO19">AI19*INDEX(prod_est,$G19+$H19-1,MATCH(CO$14,$BP$14:$DP$14,0))</f>
        <v>0</v>
      </c>
      <c r="CP19" s="8" cm="1">
        <f t="array" ref="CP19">AJ19*INDEX(prod_est,$G19+$H19-1,MATCH(CP$14,$BP$14:$DP$14,0))</f>
        <v>0</v>
      </c>
      <c r="CQ19" s="8" cm="1">
        <f t="array" ref="CQ19">AK19*INDEX(prod_est,$G19+$H19-1,MATCH(CQ$14,$BP$14:$DP$14,0))</f>
        <v>0</v>
      </c>
      <c r="CR19" s="8" cm="1">
        <f t="array" ref="CR19">AL19*INDEX(prod_est,$G19+$H19-1,MATCH(CR$14,$BP$14:$DP$14,0))</f>
        <v>0</v>
      </c>
      <c r="CS19" s="8" cm="1">
        <f t="array" ref="CS19">AM19*INDEX(prod_est,$G19+$H19-1,MATCH(CS$14,$BP$14:$DP$14,0))</f>
        <v>0</v>
      </c>
      <c r="CT19" s="8" cm="1">
        <f t="array" ref="CT19">AN19*INDEX(prod_est,$G19+$H19-1,MATCH(CT$14,$BP$14:$DP$14,0))</f>
        <v>0</v>
      </c>
      <c r="CU19" s="8" cm="1">
        <f t="array" ref="CU19">AO19*INDEX(prod_est,$G19+$H19-1,MATCH(CU$14,$BP$14:$DP$14,0))</f>
        <v>0</v>
      </c>
      <c r="CV19" s="8" cm="1">
        <f t="array" ref="CV19">AP19*INDEX(prod_est,$G19+$H19-1,MATCH(CV$14,$BP$14:$DP$14,0))</f>
        <v>0</v>
      </c>
      <c r="CW19" cm="1">
        <f t="array" ref="CW19">AQ19*INDEX(prod_est,$G19+$H19-1,MATCH(CW$14,$BP$14:$DP$14,0))</f>
        <v>0</v>
      </c>
      <c r="CX19" cm="1">
        <f t="array" ref="CX19">AR19*INDEX(prod_est,$G19+$H19-1,MATCH(CX$14,$BP$14:$DP$14,0))</f>
        <v>0</v>
      </c>
      <c r="CY19" cm="1">
        <f t="array" ref="CY19">AS19*INDEX(prod_est,$G19+$H19-1,MATCH(CY$14,$BP$14:$DP$14,0))</f>
        <v>0</v>
      </c>
      <c r="CZ19" cm="1">
        <f t="array" ref="CZ19">AT19*INDEX(prod_est,$G19+$H19-1,MATCH(CZ$14,$BP$14:$DP$14,0))</f>
        <v>0</v>
      </c>
      <c r="DA19" cm="1">
        <f t="array" ref="DA19">AU19*INDEX(prod_est,$G19+$H19-1,MATCH(DA$14,$BP$14:$DP$14,0))</f>
        <v>0</v>
      </c>
      <c r="DB19" cm="1">
        <f t="array" ref="DB19">AV19*INDEX(prod_est,$G19+$H19-1,MATCH(DB$14,$BP$14:$DP$14,0))</f>
        <v>0</v>
      </c>
      <c r="DC19" cm="1">
        <f t="array" ref="DC19">AW19*INDEX(prod_est,$G19+$H19-1,MATCH(DC$14,$BP$14:$DP$14,0))</f>
        <v>0</v>
      </c>
      <c r="DD19" cm="1">
        <f t="array" ref="DD19">AX19*INDEX(prod_est,$G19+$H19-1,MATCH(DD$14,$BP$14:$DP$14,0))</f>
        <v>0</v>
      </c>
      <c r="DE19" cm="1">
        <f t="array" ref="DE19">AY19*INDEX(prod_est,$G19+$H19-1,MATCH(DE$14,$BP$14:$DP$14,0))</f>
        <v>0</v>
      </c>
      <c r="DF19" cm="1">
        <f t="array" ref="DF19">AZ19*INDEX(prod_est,$G19+$H19-1,MATCH(DF$14,$BP$14:$DP$14,0))</f>
        <v>0</v>
      </c>
      <c r="DG19" cm="1">
        <f t="array" ref="DG19">BA19*INDEX(prod_est,$G19+$H19-1,MATCH(DG$14,$BP$14:$DP$14,0))</f>
        <v>0</v>
      </c>
      <c r="DH19" cm="1">
        <f t="array" ref="DH19">BB19*INDEX(prod_est,$G19+$H19-1,MATCH(DH$14,$BP$14:$DP$14,0))</f>
        <v>0</v>
      </c>
      <c r="DI19" cm="1">
        <f t="array" ref="DI19">BC19*INDEX(prod_est,$G19+$H19-1,MATCH(DI$14,$BP$14:$DP$14,0))</f>
        <v>0</v>
      </c>
      <c r="DJ19" cm="1">
        <f t="array" ref="DJ19">BD19*INDEX(prod_est,$G19+$H19-1,MATCH(DJ$14,$BP$14:$DP$14,0))</f>
        <v>0</v>
      </c>
      <c r="DK19" cm="1">
        <f t="array" ref="DK19">BE19*INDEX(prod_est,$G19+$H19-1,MATCH(DK$14,$BP$14:$DP$14,0))</f>
        <v>0</v>
      </c>
      <c r="DL19" cm="1">
        <f t="array" ref="DL19">BF19*INDEX(prod_est,$G19+$H19-1,MATCH(DL$14,$BP$14:$DP$14,0))</f>
        <v>0</v>
      </c>
      <c r="DM19" cm="1">
        <f t="array" ref="DM19">BG19*INDEX(prod_est,$G19+$H19-1,MATCH(DM$14,$BP$14:$DP$14,0))</f>
        <v>0</v>
      </c>
      <c r="DN19" cm="1">
        <f t="array" ref="DN19">BH19*INDEX(prod_est,$G19+$H19-1,MATCH(DN$14,$BP$14:$DP$14,0))</f>
        <v>0</v>
      </c>
      <c r="DO19" cm="1">
        <f t="array" ref="DO19">BI19*INDEX(prod_est,$G19+$H19-1,MATCH(DO$14,$BP$14:$DP$14,0))</f>
        <v>0</v>
      </c>
      <c r="DP19" cm="1">
        <f t="array" ref="DP19">BJ19*INDEX(prod_est,$G19+$H19-1,MATCH(DP$14,$BP$14:$DP$14,0))</f>
        <v>0</v>
      </c>
    </row>
    <row r="20" spans="1:120" x14ac:dyDescent="0.25">
      <c r="A20" t="s">
        <v>46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145</v>
      </c>
      <c r="H20">
        <f>IFERROR(MATCH(D20,Production_est!$D$4:$D$339,0),"-")</f>
        <v>6</v>
      </c>
      <c r="I20" s="8" cm="1">
        <f t="array" ref="I20">IFERROR(INDEX(Production_est!$E$4:$E$339,H20+G20-1),"-")</f>
        <v>21982.7886282652</v>
      </c>
      <c r="J20" s="42">
        <f t="shared" si="0"/>
        <v>0</v>
      </c>
      <c r="K20" s="42">
        <f t="shared" ref="K20:AP20" si="15">J20*(1-$F$4)</f>
        <v>0</v>
      </c>
      <c r="L20" s="42">
        <f t="shared" si="15"/>
        <v>0</v>
      </c>
      <c r="M20" s="42">
        <f t="shared" si="15"/>
        <v>0</v>
      </c>
      <c r="N20" s="42">
        <f t="shared" si="15"/>
        <v>0</v>
      </c>
      <c r="O20" s="42">
        <f t="shared" si="15"/>
        <v>0</v>
      </c>
      <c r="P20" s="42">
        <f t="shared" si="15"/>
        <v>0</v>
      </c>
      <c r="Q20" s="42">
        <f t="shared" si="15"/>
        <v>0</v>
      </c>
      <c r="R20" s="42">
        <f t="shared" si="15"/>
        <v>0</v>
      </c>
      <c r="S20" s="42">
        <f t="shared" si="15"/>
        <v>0</v>
      </c>
      <c r="T20" s="42">
        <f t="shared" si="15"/>
        <v>0</v>
      </c>
      <c r="U20" s="42">
        <f t="shared" si="15"/>
        <v>0</v>
      </c>
      <c r="V20" s="42">
        <f t="shared" si="15"/>
        <v>0</v>
      </c>
      <c r="W20" s="42">
        <f t="shared" si="15"/>
        <v>0</v>
      </c>
      <c r="X20" s="42">
        <f t="shared" si="15"/>
        <v>0</v>
      </c>
      <c r="Y20" s="42">
        <f t="shared" si="15"/>
        <v>0</v>
      </c>
      <c r="Z20" s="42">
        <f t="shared" si="15"/>
        <v>0</v>
      </c>
      <c r="AA20" s="42">
        <f t="shared" si="15"/>
        <v>0</v>
      </c>
      <c r="AB20" s="42">
        <f t="shared" si="15"/>
        <v>0</v>
      </c>
      <c r="AC20" s="42">
        <f t="shared" si="15"/>
        <v>0</v>
      </c>
      <c r="AD20" s="42">
        <f t="shared" si="15"/>
        <v>0</v>
      </c>
      <c r="AE20" s="42">
        <f t="shared" si="15"/>
        <v>0</v>
      </c>
      <c r="AF20" s="42">
        <f t="shared" si="15"/>
        <v>0</v>
      </c>
      <c r="AG20" s="42">
        <f t="shared" si="15"/>
        <v>0</v>
      </c>
      <c r="AH20" s="42">
        <f t="shared" si="15"/>
        <v>0</v>
      </c>
      <c r="AI20" s="42">
        <f t="shared" si="15"/>
        <v>0</v>
      </c>
      <c r="AJ20" s="42">
        <f t="shared" si="15"/>
        <v>0</v>
      </c>
      <c r="AK20" s="42">
        <f t="shared" si="15"/>
        <v>0</v>
      </c>
      <c r="AL20" s="42">
        <f t="shared" si="15"/>
        <v>0</v>
      </c>
      <c r="AM20" s="42">
        <f t="shared" si="15"/>
        <v>0</v>
      </c>
      <c r="AN20" s="42">
        <f t="shared" si="15"/>
        <v>0</v>
      </c>
      <c r="AO20" s="42">
        <f t="shared" si="15"/>
        <v>0</v>
      </c>
      <c r="AP20" s="42">
        <f t="shared" si="15"/>
        <v>0</v>
      </c>
      <c r="AQ20" s="42">
        <f t="shared" ref="AQ20:BJ20" si="16">AP20*(1-$F$4)</f>
        <v>0</v>
      </c>
      <c r="AR20" s="42">
        <f t="shared" si="16"/>
        <v>0</v>
      </c>
      <c r="AS20" s="42">
        <f t="shared" si="16"/>
        <v>0</v>
      </c>
      <c r="AT20" s="42">
        <f t="shared" si="16"/>
        <v>0</v>
      </c>
      <c r="AU20" s="42">
        <f t="shared" si="16"/>
        <v>0</v>
      </c>
      <c r="AV20" s="42">
        <f t="shared" si="16"/>
        <v>0</v>
      </c>
      <c r="AW20" s="42">
        <f t="shared" si="16"/>
        <v>0</v>
      </c>
      <c r="AX20" s="42">
        <f t="shared" si="16"/>
        <v>0</v>
      </c>
      <c r="AY20" s="42">
        <f t="shared" si="16"/>
        <v>0</v>
      </c>
      <c r="AZ20" s="42">
        <f t="shared" si="16"/>
        <v>0</v>
      </c>
      <c r="BA20" s="42">
        <f t="shared" si="16"/>
        <v>0</v>
      </c>
      <c r="BB20" s="42">
        <f t="shared" si="16"/>
        <v>0</v>
      </c>
      <c r="BC20" s="42">
        <f t="shared" si="16"/>
        <v>0</v>
      </c>
      <c r="BD20" s="42">
        <f t="shared" si="16"/>
        <v>0</v>
      </c>
      <c r="BE20" s="42">
        <f t="shared" si="16"/>
        <v>0</v>
      </c>
      <c r="BF20" s="42">
        <f t="shared" si="16"/>
        <v>0</v>
      </c>
      <c r="BG20" s="42">
        <f t="shared" si="16"/>
        <v>0</v>
      </c>
      <c r="BH20" s="42">
        <f t="shared" si="16"/>
        <v>0</v>
      </c>
      <c r="BI20" s="42">
        <f t="shared" si="16"/>
        <v>0</v>
      </c>
      <c r="BJ20" s="42">
        <f t="shared" si="16"/>
        <v>0</v>
      </c>
      <c r="BK20" t="str">
        <f t="shared" si="3"/>
        <v>10_MAS</v>
      </c>
      <c r="BL20" t="str">
        <f t="shared" si="4"/>
        <v>d_ind_cem_6_x_ngls</v>
      </c>
      <c r="BO20" s="8">
        <f t="shared" si="5"/>
        <v>0</v>
      </c>
      <c r="BP20" s="8">
        <f t="shared" si="6"/>
        <v>0</v>
      </c>
      <c r="BQ20" s="8" cm="1">
        <f t="array" ref="BQ20">K20*INDEX(prod_est,$G20+$H20-1,MATCH(BQ$14,$BP$14:$DP$14,0))</f>
        <v>0</v>
      </c>
      <c r="BR20" s="8" cm="1">
        <f t="array" ref="BR20">L20*INDEX(prod_est,$G20+$H20-1,MATCH(BR$14,$BP$14:$DP$14,0))</f>
        <v>0</v>
      </c>
      <c r="BS20" s="8" cm="1">
        <f t="array" ref="BS20">M20*INDEX(prod_est,$G20+$H20-1,MATCH(BS$14,$BP$14:$DP$14,0))</f>
        <v>0</v>
      </c>
      <c r="BT20" s="8" cm="1">
        <f t="array" ref="BT20">N20*INDEX(prod_est,$G20+$H20-1,MATCH(BT$14,$BP$14:$DP$14,0))</f>
        <v>0</v>
      </c>
      <c r="BU20" s="8" cm="1">
        <f t="array" ref="BU20">O20*INDEX(prod_est,$G20+$H20-1,MATCH(BU$14,$BP$14:$DP$14,0))</f>
        <v>0</v>
      </c>
      <c r="BV20" s="8" cm="1">
        <f t="array" ref="BV20">P20*INDEX(prod_est,$G20+$H20-1,MATCH(BV$14,$BP$14:$DP$14,0))</f>
        <v>0</v>
      </c>
      <c r="BW20" s="8" cm="1">
        <f t="array" ref="BW20">Q20*INDEX(prod_est,$G20+$H20-1,MATCH(BW$14,$BP$14:$DP$14,0))</f>
        <v>0</v>
      </c>
      <c r="BX20" s="8" cm="1">
        <f t="array" ref="BX20">R20*INDEX(prod_est,$G20+$H20-1,MATCH(BX$14,$BP$14:$DP$14,0))</f>
        <v>0</v>
      </c>
      <c r="BY20" s="8" cm="1">
        <f t="array" ref="BY20">S20*INDEX(prod_est,$G20+$H20-1,MATCH(BY$14,$BP$14:$DP$14,0))</f>
        <v>0</v>
      </c>
      <c r="BZ20" s="8" cm="1">
        <f t="array" ref="BZ20">T20*INDEX(prod_est,$G20+$H20-1,MATCH(BZ$14,$BP$14:$DP$14,0))</f>
        <v>0</v>
      </c>
      <c r="CA20" s="8" cm="1">
        <f t="array" ref="CA20">U20*INDEX(prod_est,$G20+$H20-1,MATCH(CA$14,$BP$14:$DP$14,0))</f>
        <v>0</v>
      </c>
      <c r="CB20" s="8" cm="1">
        <f t="array" ref="CB20">V20*INDEX(prod_est,$G20+$H20-1,MATCH(CB$14,$BP$14:$DP$14,0))</f>
        <v>0</v>
      </c>
      <c r="CC20" s="8" cm="1">
        <f t="array" ref="CC20">W20*INDEX(prod_est,$G20+$H20-1,MATCH(CC$14,$BP$14:$DP$14,0))</f>
        <v>0</v>
      </c>
      <c r="CD20" s="8" cm="1">
        <f t="array" ref="CD20">X20*INDEX(prod_est,$G20+$H20-1,MATCH(CD$14,$BP$14:$DP$14,0))</f>
        <v>0</v>
      </c>
      <c r="CE20" s="8" cm="1">
        <f t="array" ref="CE20">Y20*INDEX(prod_est,$G20+$H20-1,MATCH(CE$14,$BP$14:$DP$14,0))</f>
        <v>0</v>
      </c>
      <c r="CF20" s="8" cm="1">
        <f t="array" ref="CF20">Z20*INDEX(prod_est,$G20+$H20-1,MATCH(CF$14,$BP$14:$DP$14,0))</f>
        <v>0</v>
      </c>
      <c r="CG20" s="8" cm="1">
        <f t="array" ref="CG20">AA20*INDEX(prod_est,$G20+$H20-1,MATCH(CG$14,$BP$14:$DP$14,0))</f>
        <v>0</v>
      </c>
      <c r="CH20" s="8" cm="1">
        <f t="array" ref="CH20">AB20*INDEX(prod_est,$G20+$H20-1,MATCH(CH$14,$BP$14:$DP$14,0))</f>
        <v>0</v>
      </c>
      <c r="CI20" s="8" cm="1">
        <f t="array" ref="CI20">AC20*INDEX(prod_est,$G20+$H20-1,MATCH(CI$14,$BP$14:$DP$14,0))</f>
        <v>0</v>
      </c>
      <c r="CJ20" s="8" cm="1">
        <f t="array" ref="CJ20">AD20*INDEX(prod_est,$G20+$H20-1,MATCH(CJ$14,$BP$14:$DP$14,0))</f>
        <v>0</v>
      </c>
      <c r="CK20" s="8" cm="1">
        <f t="array" ref="CK20">AE20*INDEX(prod_est,$G20+$H20-1,MATCH(CK$14,$BP$14:$DP$14,0))</f>
        <v>0</v>
      </c>
      <c r="CL20" s="8" cm="1">
        <f t="array" ref="CL20">AF20*INDEX(prod_est,$G20+$H20-1,MATCH(CL$14,$BP$14:$DP$14,0))</f>
        <v>0</v>
      </c>
      <c r="CM20" s="8" cm="1">
        <f t="array" ref="CM20">AG20*INDEX(prod_est,$G20+$H20-1,MATCH(CM$14,$BP$14:$DP$14,0))</f>
        <v>0</v>
      </c>
      <c r="CN20" s="8" cm="1">
        <f t="array" ref="CN20">AH20*INDEX(prod_est,$G20+$H20-1,MATCH(CN$14,$BP$14:$DP$14,0))</f>
        <v>0</v>
      </c>
      <c r="CO20" s="8" cm="1">
        <f t="array" ref="CO20">AI20*INDEX(prod_est,$G20+$H20-1,MATCH(CO$14,$BP$14:$DP$14,0))</f>
        <v>0</v>
      </c>
      <c r="CP20" s="8" cm="1">
        <f t="array" ref="CP20">AJ20*INDEX(prod_est,$G20+$H20-1,MATCH(CP$14,$BP$14:$DP$14,0))</f>
        <v>0</v>
      </c>
      <c r="CQ20" s="8" cm="1">
        <f t="array" ref="CQ20">AK20*INDEX(prod_est,$G20+$H20-1,MATCH(CQ$14,$BP$14:$DP$14,0))</f>
        <v>0</v>
      </c>
      <c r="CR20" s="8" cm="1">
        <f t="array" ref="CR20">AL20*INDEX(prod_est,$G20+$H20-1,MATCH(CR$14,$BP$14:$DP$14,0))</f>
        <v>0</v>
      </c>
      <c r="CS20" s="8" cm="1">
        <f t="array" ref="CS20">AM20*INDEX(prod_est,$G20+$H20-1,MATCH(CS$14,$BP$14:$DP$14,0))</f>
        <v>0</v>
      </c>
      <c r="CT20" s="8" cm="1">
        <f t="array" ref="CT20">AN20*INDEX(prod_est,$G20+$H20-1,MATCH(CT$14,$BP$14:$DP$14,0))</f>
        <v>0</v>
      </c>
      <c r="CU20" s="8" cm="1">
        <f t="array" ref="CU20">AO20*INDEX(prod_est,$G20+$H20-1,MATCH(CU$14,$BP$14:$DP$14,0))</f>
        <v>0</v>
      </c>
      <c r="CV20" s="8" cm="1">
        <f t="array" ref="CV20">AP20*INDEX(prod_est,$G20+$H20-1,MATCH(CV$14,$BP$14:$DP$14,0))</f>
        <v>0</v>
      </c>
      <c r="CW20" cm="1">
        <f t="array" ref="CW20">AQ20*INDEX(prod_est,$G20+$H20-1,MATCH(CW$14,$BP$14:$DP$14,0))</f>
        <v>0</v>
      </c>
      <c r="CX20" cm="1">
        <f t="array" ref="CX20">AR20*INDEX(prod_est,$G20+$H20-1,MATCH(CX$14,$BP$14:$DP$14,0))</f>
        <v>0</v>
      </c>
      <c r="CY20" cm="1">
        <f t="array" ref="CY20">AS20*INDEX(prod_est,$G20+$H20-1,MATCH(CY$14,$BP$14:$DP$14,0))</f>
        <v>0</v>
      </c>
      <c r="CZ20" cm="1">
        <f t="array" ref="CZ20">AT20*INDEX(prod_est,$G20+$H20-1,MATCH(CZ$14,$BP$14:$DP$14,0))</f>
        <v>0</v>
      </c>
      <c r="DA20" cm="1">
        <f t="array" ref="DA20">AU20*INDEX(prod_est,$G20+$H20-1,MATCH(DA$14,$BP$14:$DP$14,0))</f>
        <v>0</v>
      </c>
      <c r="DB20" cm="1">
        <f t="array" ref="DB20">AV20*INDEX(prod_est,$G20+$H20-1,MATCH(DB$14,$BP$14:$DP$14,0))</f>
        <v>0</v>
      </c>
      <c r="DC20" cm="1">
        <f t="array" ref="DC20">AW20*INDEX(prod_est,$G20+$H20-1,MATCH(DC$14,$BP$14:$DP$14,0))</f>
        <v>0</v>
      </c>
      <c r="DD20" cm="1">
        <f t="array" ref="DD20">AX20*INDEX(prod_est,$G20+$H20-1,MATCH(DD$14,$BP$14:$DP$14,0))</f>
        <v>0</v>
      </c>
      <c r="DE20" cm="1">
        <f t="array" ref="DE20">AY20*INDEX(prod_est,$G20+$H20-1,MATCH(DE$14,$BP$14:$DP$14,0))</f>
        <v>0</v>
      </c>
      <c r="DF20" cm="1">
        <f t="array" ref="DF20">AZ20*INDEX(prod_est,$G20+$H20-1,MATCH(DF$14,$BP$14:$DP$14,0))</f>
        <v>0</v>
      </c>
      <c r="DG20" cm="1">
        <f t="array" ref="DG20">BA20*INDEX(prod_est,$G20+$H20-1,MATCH(DG$14,$BP$14:$DP$14,0))</f>
        <v>0</v>
      </c>
      <c r="DH20" cm="1">
        <f t="array" ref="DH20">BB20*INDEX(prod_est,$G20+$H20-1,MATCH(DH$14,$BP$14:$DP$14,0))</f>
        <v>0</v>
      </c>
      <c r="DI20" cm="1">
        <f t="array" ref="DI20">BC20*INDEX(prod_est,$G20+$H20-1,MATCH(DI$14,$BP$14:$DP$14,0))</f>
        <v>0</v>
      </c>
      <c r="DJ20" cm="1">
        <f t="array" ref="DJ20">BD20*INDEX(prod_est,$G20+$H20-1,MATCH(DJ$14,$BP$14:$DP$14,0))</f>
        <v>0</v>
      </c>
      <c r="DK20" cm="1">
        <f t="array" ref="DK20">BE20*INDEX(prod_est,$G20+$H20-1,MATCH(DK$14,$BP$14:$DP$14,0))</f>
        <v>0</v>
      </c>
      <c r="DL20" cm="1">
        <f t="array" ref="DL20">BF20*INDEX(prod_est,$G20+$H20-1,MATCH(DL$14,$BP$14:$DP$14,0))</f>
        <v>0</v>
      </c>
      <c r="DM20" cm="1">
        <f t="array" ref="DM20">BG20*INDEX(prod_est,$G20+$H20-1,MATCH(DM$14,$BP$14:$DP$14,0))</f>
        <v>0</v>
      </c>
      <c r="DN20" cm="1">
        <f t="array" ref="DN20">BH20*INDEX(prod_est,$G20+$H20-1,MATCH(DN$14,$BP$14:$DP$14,0))</f>
        <v>0</v>
      </c>
      <c r="DO20" cm="1">
        <f t="array" ref="DO20">BI20*INDEX(prod_est,$G20+$H20-1,MATCH(DO$14,$BP$14:$DP$14,0))</f>
        <v>0</v>
      </c>
      <c r="DP20" cm="1">
        <f t="array" ref="DP20">BJ20*INDEX(prod_est,$G20+$H20-1,MATCH(DP$14,$BP$14:$DP$14,0))</f>
        <v>0</v>
      </c>
    </row>
    <row r="21" spans="1:120" x14ac:dyDescent="0.25">
      <c r="A21" t="s">
        <v>46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145</v>
      </c>
      <c r="H21">
        <f>IFERROR(MATCH(D21,Production_est!$D$4:$D$339,0),"-")</f>
        <v>6</v>
      </c>
      <c r="I21" s="8" cm="1">
        <f t="array" ref="I21">IFERROR(INDEX(Production_est!$E$4:$E$339,H21+G21-1),"-")</f>
        <v>21982.7886282652</v>
      </c>
      <c r="J21" s="42">
        <f t="shared" si="0"/>
        <v>0</v>
      </c>
      <c r="K21" s="42">
        <f t="shared" ref="K21:AP21" si="17">J21*(1-$F$4)</f>
        <v>0</v>
      </c>
      <c r="L21" s="42">
        <f t="shared" si="17"/>
        <v>0</v>
      </c>
      <c r="M21" s="42">
        <f t="shared" si="17"/>
        <v>0</v>
      </c>
      <c r="N21" s="42">
        <f t="shared" si="17"/>
        <v>0</v>
      </c>
      <c r="O21" s="42">
        <f t="shared" si="17"/>
        <v>0</v>
      </c>
      <c r="P21" s="42">
        <f t="shared" si="17"/>
        <v>0</v>
      </c>
      <c r="Q21" s="42">
        <f t="shared" si="17"/>
        <v>0</v>
      </c>
      <c r="R21" s="42">
        <f t="shared" si="17"/>
        <v>0</v>
      </c>
      <c r="S21" s="42">
        <f t="shared" si="17"/>
        <v>0</v>
      </c>
      <c r="T21" s="42">
        <f t="shared" si="17"/>
        <v>0</v>
      </c>
      <c r="U21" s="42">
        <f t="shared" si="17"/>
        <v>0</v>
      </c>
      <c r="V21" s="42">
        <f t="shared" si="17"/>
        <v>0</v>
      </c>
      <c r="W21" s="42">
        <f t="shared" si="17"/>
        <v>0</v>
      </c>
      <c r="X21" s="42">
        <f t="shared" si="17"/>
        <v>0</v>
      </c>
      <c r="Y21" s="42">
        <f t="shared" si="17"/>
        <v>0</v>
      </c>
      <c r="Z21" s="42">
        <f t="shared" si="17"/>
        <v>0</v>
      </c>
      <c r="AA21" s="42">
        <f t="shared" si="17"/>
        <v>0</v>
      </c>
      <c r="AB21" s="42">
        <f t="shared" si="17"/>
        <v>0</v>
      </c>
      <c r="AC21" s="42">
        <f t="shared" si="17"/>
        <v>0</v>
      </c>
      <c r="AD21" s="42">
        <f t="shared" si="17"/>
        <v>0</v>
      </c>
      <c r="AE21" s="42">
        <f t="shared" si="17"/>
        <v>0</v>
      </c>
      <c r="AF21" s="42">
        <f t="shared" si="17"/>
        <v>0</v>
      </c>
      <c r="AG21" s="42">
        <f t="shared" si="17"/>
        <v>0</v>
      </c>
      <c r="AH21" s="42">
        <f t="shared" si="17"/>
        <v>0</v>
      </c>
      <c r="AI21" s="42">
        <f t="shared" si="17"/>
        <v>0</v>
      </c>
      <c r="AJ21" s="42">
        <f t="shared" si="17"/>
        <v>0</v>
      </c>
      <c r="AK21" s="42">
        <f t="shared" si="17"/>
        <v>0</v>
      </c>
      <c r="AL21" s="42">
        <f t="shared" si="17"/>
        <v>0</v>
      </c>
      <c r="AM21" s="42">
        <f t="shared" si="17"/>
        <v>0</v>
      </c>
      <c r="AN21" s="42">
        <f t="shared" si="17"/>
        <v>0</v>
      </c>
      <c r="AO21" s="42">
        <f t="shared" si="17"/>
        <v>0</v>
      </c>
      <c r="AP21" s="42">
        <f t="shared" si="17"/>
        <v>0</v>
      </c>
      <c r="AQ21" s="42">
        <f t="shared" ref="AQ21:BJ21" si="18">AP21*(1-$F$4)</f>
        <v>0</v>
      </c>
      <c r="AR21" s="42">
        <f t="shared" si="18"/>
        <v>0</v>
      </c>
      <c r="AS21" s="42">
        <f t="shared" si="18"/>
        <v>0</v>
      </c>
      <c r="AT21" s="42">
        <f t="shared" si="18"/>
        <v>0</v>
      </c>
      <c r="AU21" s="42">
        <f t="shared" si="18"/>
        <v>0</v>
      </c>
      <c r="AV21" s="42">
        <f t="shared" si="18"/>
        <v>0</v>
      </c>
      <c r="AW21" s="42">
        <f t="shared" si="18"/>
        <v>0</v>
      </c>
      <c r="AX21" s="42">
        <f t="shared" si="18"/>
        <v>0</v>
      </c>
      <c r="AY21" s="42">
        <f t="shared" si="18"/>
        <v>0</v>
      </c>
      <c r="AZ21" s="42">
        <f t="shared" si="18"/>
        <v>0</v>
      </c>
      <c r="BA21" s="42">
        <f t="shared" si="18"/>
        <v>0</v>
      </c>
      <c r="BB21" s="42">
        <f t="shared" si="18"/>
        <v>0</v>
      </c>
      <c r="BC21" s="42">
        <f t="shared" si="18"/>
        <v>0</v>
      </c>
      <c r="BD21" s="42">
        <f t="shared" si="18"/>
        <v>0</v>
      </c>
      <c r="BE21" s="42">
        <f t="shared" si="18"/>
        <v>0</v>
      </c>
      <c r="BF21" s="42">
        <f t="shared" si="18"/>
        <v>0</v>
      </c>
      <c r="BG21" s="42">
        <f t="shared" si="18"/>
        <v>0</v>
      </c>
      <c r="BH21" s="42">
        <f t="shared" si="18"/>
        <v>0</v>
      </c>
      <c r="BI21" s="42">
        <f t="shared" si="18"/>
        <v>0</v>
      </c>
      <c r="BJ21" s="42">
        <f t="shared" si="18"/>
        <v>0</v>
      </c>
      <c r="BK21" t="str">
        <f t="shared" si="3"/>
        <v>10_MAS</v>
      </c>
      <c r="BL21" t="str">
        <f t="shared" si="4"/>
        <v>d_ind_cem_7_1_mo_gasoline</v>
      </c>
      <c r="BO21" s="8">
        <f t="shared" si="5"/>
        <v>0</v>
      </c>
      <c r="BP21" s="8">
        <f t="shared" si="6"/>
        <v>0</v>
      </c>
      <c r="BQ21" s="8" cm="1">
        <f t="array" ref="BQ21">K21*INDEX(prod_est,$G21+$H21-1,MATCH(BQ$14,$BP$14:$DP$14,0))</f>
        <v>0</v>
      </c>
      <c r="BR21" s="8" cm="1">
        <f t="array" ref="BR21">L21*INDEX(prod_est,$G21+$H21-1,MATCH(BR$14,$BP$14:$DP$14,0))</f>
        <v>0</v>
      </c>
      <c r="BS21" s="8" cm="1">
        <f t="array" ref="BS21">M21*INDEX(prod_est,$G21+$H21-1,MATCH(BS$14,$BP$14:$DP$14,0))</f>
        <v>0</v>
      </c>
      <c r="BT21" s="8" cm="1">
        <f t="array" ref="BT21">N21*INDEX(prod_est,$G21+$H21-1,MATCH(BT$14,$BP$14:$DP$14,0))</f>
        <v>0</v>
      </c>
      <c r="BU21" s="8" cm="1">
        <f t="array" ref="BU21">O21*INDEX(prod_est,$G21+$H21-1,MATCH(BU$14,$BP$14:$DP$14,0))</f>
        <v>0</v>
      </c>
      <c r="BV21" s="8" cm="1">
        <f t="array" ref="BV21">P21*INDEX(prod_est,$G21+$H21-1,MATCH(BV$14,$BP$14:$DP$14,0))</f>
        <v>0</v>
      </c>
      <c r="BW21" s="8" cm="1">
        <f t="array" ref="BW21">Q21*INDEX(prod_est,$G21+$H21-1,MATCH(BW$14,$BP$14:$DP$14,0))</f>
        <v>0</v>
      </c>
      <c r="BX21" s="8" cm="1">
        <f t="array" ref="BX21">R21*INDEX(prod_est,$G21+$H21-1,MATCH(BX$14,$BP$14:$DP$14,0))</f>
        <v>0</v>
      </c>
      <c r="BY21" s="8" cm="1">
        <f t="array" ref="BY21">S21*INDEX(prod_est,$G21+$H21-1,MATCH(BY$14,$BP$14:$DP$14,0))</f>
        <v>0</v>
      </c>
      <c r="BZ21" s="8" cm="1">
        <f t="array" ref="BZ21">T21*INDEX(prod_est,$G21+$H21-1,MATCH(BZ$14,$BP$14:$DP$14,0))</f>
        <v>0</v>
      </c>
      <c r="CA21" s="8" cm="1">
        <f t="array" ref="CA21">U21*INDEX(prod_est,$G21+$H21-1,MATCH(CA$14,$BP$14:$DP$14,0))</f>
        <v>0</v>
      </c>
      <c r="CB21" s="8" cm="1">
        <f t="array" ref="CB21">V21*INDEX(prod_est,$G21+$H21-1,MATCH(CB$14,$BP$14:$DP$14,0))</f>
        <v>0</v>
      </c>
      <c r="CC21" s="8" cm="1">
        <f t="array" ref="CC21">W21*INDEX(prod_est,$G21+$H21-1,MATCH(CC$14,$BP$14:$DP$14,0))</f>
        <v>0</v>
      </c>
      <c r="CD21" s="8" cm="1">
        <f t="array" ref="CD21">X21*INDEX(prod_est,$G21+$H21-1,MATCH(CD$14,$BP$14:$DP$14,0))</f>
        <v>0</v>
      </c>
      <c r="CE21" s="8" cm="1">
        <f t="array" ref="CE21">Y21*INDEX(prod_est,$G21+$H21-1,MATCH(CE$14,$BP$14:$DP$14,0))</f>
        <v>0</v>
      </c>
      <c r="CF21" s="8" cm="1">
        <f t="array" ref="CF21">Z21*INDEX(prod_est,$G21+$H21-1,MATCH(CF$14,$BP$14:$DP$14,0))</f>
        <v>0</v>
      </c>
      <c r="CG21" s="8" cm="1">
        <f t="array" ref="CG21">AA21*INDEX(prod_est,$G21+$H21-1,MATCH(CG$14,$BP$14:$DP$14,0))</f>
        <v>0</v>
      </c>
      <c r="CH21" s="8" cm="1">
        <f t="array" ref="CH21">AB21*INDEX(prod_est,$G21+$H21-1,MATCH(CH$14,$BP$14:$DP$14,0))</f>
        <v>0</v>
      </c>
      <c r="CI21" s="8" cm="1">
        <f t="array" ref="CI21">AC21*INDEX(prod_est,$G21+$H21-1,MATCH(CI$14,$BP$14:$DP$14,0))</f>
        <v>0</v>
      </c>
      <c r="CJ21" s="8" cm="1">
        <f t="array" ref="CJ21">AD21*INDEX(prod_est,$G21+$H21-1,MATCH(CJ$14,$BP$14:$DP$14,0))</f>
        <v>0</v>
      </c>
      <c r="CK21" s="8" cm="1">
        <f t="array" ref="CK21">AE21*INDEX(prod_est,$G21+$H21-1,MATCH(CK$14,$BP$14:$DP$14,0))</f>
        <v>0</v>
      </c>
      <c r="CL21" s="8" cm="1">
        <f t="array" ref="CL21">AF21*INDEX(prod_est,$G21+$H21-1,MATCH(CL$14,$BP$14:$DP$14,0))</f>
        <v>0</v>
      </c>
      <c r="CM21" s="8" cm="1">
        <f t="array" ref="CM21">AG21*INDEX(prod_est,$G21+$H21-1,MATCH(CM$14,$BP$14:$DP$14,0))</f>
        <v>0</v>
      </c>
      <c r="CN21" s="8" cm="1">
        <f t="array" ref="CN21">AH21*INDEX(prod_est,$G21+$H21-1,MATCH(CN$14,$BP$14:$DP$14,0))</f>
        <v>0</v>
      </c>
      <c r="CO21" s="8" cm="1">
        <f t="array" ref="CO21">AI21*INDEX(prod_est,$G21+$H21-1,MATCH(CO$14,$BP$14:$DP$14,0))</f>
        <v>0</v>
      </c>
      <c r="CP21" s="8" cm="1">
        <f t="array" ref="CP21">AJ21*INDEX(prod_est,$G21+$H21-1,MATCH(CP$14,$BP$14:$DP$14,0))</f>
        <v>0</v>
      </c>
      <c r="CQ21" s="8" cm="1">
        <f t="array" ref="CQ21">AK21*INDEX(prod_est,$G21+$H21-1,MATCH(CQ$14,$BP$14:$DP$14,0))</f>
        <v>0</v>
      </c>
      <c r="CR21" s="8" cm="1">
        <f t="array" ref="CR21">AL21*INDEX(prod_est,$G21+$H21-1,MATCH(CR$14,$BP$14:$DP$14,0))</f>
        <v>0</v>
      </c>
      <c r="CS21" s="8" cm="1">
        <f t="array" ref="CS21">AM21*INDEX(prod_est,$G21+$H21-1,MATCH(CS$14,$BP$14:$DP$14,0))</f>
        <v>0</v>
      </c>
      <c r="CT21" s="8" cm="1">
        <f t="array" ref="CT21">AN21*INDEX(prod_est,$G21+$H21-1,MATCH(CT$14,$BP$14:$DP$14,0))</f>
        <v>0</v>
      </c>
      <c r="CU21" s="8" cm="1">
        <f t="array" ref="CU21">AO21*INDEX(prod_est,$G21+$H21-1,MATCH(CU$14,$BP$14:$DP$14,0))</f>
        <v>0</v>
      </c>
      <c r="CV21" s="8" cm="1">
        <f t="array" ref="CV21">AP21*INDEX(prod_est,$G21+$H21-1,MATCH(CV$14,$BP$14:$DP$14,0))</f>
        <v>0</v>
      </c>
      <c r="CW21" cm="1">
        <f t="array" ref="CW21">AQ21*INDEX(prod_est,$G21+$H21-1,MATCH(CW$14,$BP$14:$DP$14,0))</f>
        <v>0</v>
      </c>
      <c r="CX21" cm="1">
        <f t="array" ref="CX21">AR21*INDEX(prod_est,$G21+$H21-1,MATCH(CX$14,$BP$14:$DP$14,0))</f>
        <v>0</v>
      </c>
      <c r="CY21" cm="1">
        <f t="array" ref="CY21">AS21*INDEX(prod_est,$G21+$H21-1,MATCH(CY$14,$BP$14:$DP$14,0))</f>
        <v>0</v>
      </c>
      <c r="CZ21" cm="1">
        <f t="array" ref="CZ21">AT21*INDEX(prod_est,$G21+$H21-1,MATCH(CZ$14,$BP$14:$DP$14,0))</f>
        <v>0</v>
      </c>
      <c r="DA21" cm="1">
        <f t="array" ref="DA21">AU21*INDEX(prod_est,$G21+$H21-1,MATCH(DA$14,$BP$14:$DP$14,0))</f>
        <v>0</v>
      </c>
      <c r="DB21" cm="1">
        <f t="array" ref="DB21">AV21*INDEX(prod_est,$G21+$H21-1,MATCH(DB$14,$BP$14:$DP$14,0))</f>
        <v>0</v>
      </c>
      <c r="DC21" cm="1">
        <f t="array" ref="DC21">AW21*INDEX(prod_est,$G21+$H21-1,MATCH(DC$14,$BP$14:$DP$14,0))</f>
        <v>0</v>
      </c>
      <c r="DD21" cm="1">
        <f t="array" ref="DD21">AX21*INDEX(prod_est,$G21+$H21-1,MATCH(DD$14,$BP$14:$DP$14,0))</f>
        <v>0</v>
      </c>
      <c r="DE21" cm="1">
        <f t="array" ref="DE21">AY21*INDEX(prod_est,$G21+$H21-1,MATCH(DE$14,$BP$14:$DP$14,0))</f>
        <v>0</v>
      </c>
      <c r="DF21" cm="1">
        <f t="array" ref="DF21">AZ21*INDEX(prod_est,$G21+$H21-1,MATCH(DF$14,$BP$14:$DP$14,0))</f>
        <v>0</v>
      </c>
      <c r="DG21" cm="1">
        <f t="array" ref="DG21">BA21*INDEX(prod_est,$G21+$H21-1,MATCH(DG$14,$BP$14:$DP$14,0))</f>
        <v>0</v>
      </c>
      <c r="DH21" cm="1">
        <f t="array" ref="DH21">BB21*INDEX(prod_est,$G21+$H21-1,MATCH(DH$14,$BP$14:$DP$14,0))</f>
        <v>0</v>
      </c>
      <c r="DI21" cm="1">
        <f t="array" ref="DI21">BC21*INDEX(prod_est,$G21+$H21-1,MATCH(DI$14,$BP$14:$DP$14,0))</f>
        <v>0</v>
      </c>
      <c r="DJ21" cm="1">
        <f t="array" ref="DJ21">BD21*INDEX(prod_est,$G21+$H21-1,MATCH(DJ$14,$BP$14:$DP$14,0))</f>
        <v>0</v>
      </c>
      <c r="DK21" cm="1">
        <f t="array" ref="DK21">BE21*INDEX(prod_est,$G21+$H21-1,MATCH(DK$14,$BP$14:$DP$14,0))</f>
        <v>0</v>
      </c>
      <c r="DL21" cm="1">
        <f t="array" ref="DL21">BF21*INDEX(prod_est,$G21+$H21-1,MATCH(DL$14,$BP$14:$DP$14,0))</f>
        <v>0</v>
      </c>
      <c r="DM21" cm="1">
        <f t="array" ref="DM21">BG21*INDEX(prod_est,$G21+$H21-1,MATCH(DM$14,$BP$14:$DP$14,0))</f>
        <v>0</v>
      </c>
      <c r="DN21" cm="1">
        <f t="array" ref="DN21">BH21*INDEX(prod_est,$G21+$H21-1,MATCH(DN$14,$BP$14:$DP$14,0))</f>
        <v>0</v>
      </c>
      <c r="DO21" cm="1">
        <f t="array" ref="DO21">BI21*INDEX(prod_est,$G21+$H21-1,MATCH(DO$14,$BP$14:$DP$14,0))</f>
        <v>0</v>
      </c>
      <c r="DP21" cm="1">
        <f t="array" ref="DP21">BJ21*INDEX(prod_est,$G21+$H21-1,MATCH(DP$14,$BP$14:$DP$14,0))</f>
        <v>0</v>
      </c>
    </row>
    <row r="22" spans="1:120" x14ac:dyDescent="0.25">
      <c r="A22" t="s">
        <v>46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145</v>
      </c>
      <c r="H22">
        <f>IFERROR(MATCH(D22,Production_est!$D$4:$D$339,0),"-")</f>
        <v>6</v>
      </c>
      <c r="I22" s="8" cm="1">
        <f t="array" ref="I22">IFERROR(INDEX(Production_est!$E$4:$E$339,H22+G22-1),"-")</f>
        <v>21982.7886282652</v>
      </c>
      <c r="J22" s="42">
        <f t="shared" si="0"/>
        <v>0</v>
      </c>
      <c r="K22" s="42">
        <f t="shared" ref="K22:AP22" si="19">J22*(1-$F$4)</f>
        <v>0</v>
      </c>
      <c r="L22" s="42">
        <f t="shared" si="19"/>
        <v>0</v>
      </c>
      <c r="M22" s="42">
        <f t="shared" si="19"/>
        <v>0</v>
      </c>
      <c r="N22" s="42">
        <f t="shared" si="19"/>
        <v>0</v>
      </c>
      <c r="O22" s="42">
        <f t="shared" si="19"/>
        <v>0</v>
      </c>
      <c r="P22" s="42">
        <f t="shared" si="19"/>
        <v>0</v>
      </c>
      <c r="Q22" s="42">
        <f t="shared" si="19"/>
        <v>0</v>
      </c>
      <c r="R22" s="42">
        <f t="shared" si="19"/>
        <v>0</v>
      </c>
      <c r="S22" s="42">
        <f t="shared" si="19"/>
        <v>0</v>
      </c>
      <c r="T22" s="42">
        <f t="shared" si="19"/>
        <v>0</v>
      </c>
      <c r="U22" s="42">
        <f t="shared" si="19"/>
        <v>0</v>
      </c>
      <c r="V22" s="42">
        <f t="shared" si="19"/>
        <v>0</v>
      </c>
      <c r="W22" s="42">
        <f t="shared" si="19"/>
        <v>0</v>
      </c>
      <c r="X22" s="42">
        <f t="shared" si="19"/>
        <v>0</v>
      </c>
      <c r="Y22" s="42">
        <f t="shared" si="19"/>
        <v>0</v>
      </c>
      <c r="Z22" s="42">
        <f t="shared" si="19"/>
        <v>0</v>
      </c>
      <c r="AA22" s="42">
        <f t="shared" si="19"/>
        <v>0</v>
      </c>
      <c r="AB22" s="42">
        <f t="shared" si="19"/>
        <v>0</v>
      </c>
      <c r="AC22" s="42">
        <f t="shared" si="19"/>
        <v>0</v>
      </c>
      <c r="AD22" s="42">
        <f t="shared" si="19"/>
        <v>0</v>
      </c>
      <c r="AE22" s="42">
        <f t="shared" si="19"/>
        <v>0</v>
      </c>
      <c r="AF22" s="42">
        <f t="shared" si="19"/>
        <v>0</v>
      </c>
      <c r="AG22" s="42">
        <f t="shared" si="19"/>
        <v>0</v>
      </c>
      <c r="AH22" s="42">
        <f t="shared" si="19"/>
        <v>0</v>
      </c>
      <c r="AI22" s="42">
        <f t="shared" si="19"/>
        <v>0</v>
      </c>
      <c r="AJ22" s="42">
        <f t="shared" si="19"/>
        <v>0</v>
      </c>
      <c r="AK22" s="42">
        <f t="shared" si="19"/>
        <v>0</v>
      </c>
      <c r="AL22" s="42">
        <f t="shared" si="19"/>
        <v>0</v>
      </c>
      <c r="AM22" s="42">
        <f t="shared" si="19"/>
        <v>0</v>
      </c>
      <c r="AN22" s="42">
        <f t="shared" si="19"/>
        <v>0</v>
      </c>
      <c r="AO22" s="42">
        <f t="shared" si="19"/>
        <v>0</v>
      </c>
      <c r="AP22" s="42">
        <f t="shared" si="19"/>
        <v>0</v>
      </c>
      <c r="AQ22" s="42">
        <f t="shared" ref="AQ22:BJ22" si="20">AP22*(1-$F$4)</f>
        <v>0</v>
      </c>
      <c r="AR22" s="42">
        <f t="shared" si="20"/>
        <v>0</v>
      </c>
      <c r="AS22" s="42">
        <f t="shared" si="20"/>
        <v>0</v>
      </c>
      <c r="AT22" s="42">
        <f t="shared" si="20"/>
        <v>0</v>
      </c>
      <c r="AU22" s="42">
        <f t="shared" si="20"/>
        <v>0</v>
      </c>
      <c r="AV22" s="42">
        <f t="shared" si="20"/>
        <v>0</v>
      </c>
      <c r="AW22" s="42">
        <f t="shared" si="20"/>
        <v>0</v>
      </c>
      <c r="AX22" s="42">
        <f t="shared" si="20"/>
        <v>0</v>
      </c>
      <c r="AY22" s="42">
        <f t="shared" si="20"/>
        <v>0</v>
      </c>
      <c r="AZ22" s="42">
        <f t="shared" si="20"/>
        <v>0</v>
      </c>
      <c r="BA22" s="42">
        <f t="shared" si="20"/>
        <v>0</v>
      </c>
      <c r="BB22" s="42">
        <f t="shared" si="20"/>
        <v>0</v>
      </c>
      <c r="BC22" s="42">
        <f t="shared" si="20"/>
        <v>0</v>
      </c>
      <c r="BD22" s="42">
        <f t="shared" si="20"/>
        <v>0</v>
      </c>
      <c r="BE22" s="42">
        <f t="shared" si="20"/>
        <v>0</v>
      </c>
      <c r="BF22" s="42">
        <f t="shared" si="20"/>
        <v>0</v>
      </c>
      <c r="BG22" s="42">
        <f t="shared" si="20"/>
        <v>0</v>
      </c>
      <c r="BH22" s="42">
        <f t="shared" si="20"/>
        <v>0</v>
      </c>
      <c r="BI22" s="42">
        <f t="shared" si="20"/>
        <v>0</v>
      </c>
      <c r="BJ22" s="42">
        <f t="shared" si="20"/>
        <v>0</v>
      </c>
      <c r="BK22" t="str">
        <f t="shared" si="3"/>
        <v>10_MAS</v>
      </c>
      <c r="BL22" t="str">
        <f t="shared" si="4"/>
        <v>d_ind_cem_7_2_avi_gasoline</v>
      </c>
      <c r="BO22" s="8">
        <f t="shared" si="5"/>
        <v>0</v>
      </c>
      <c r="BP22" s="8">
        <f t="shared" si="6"/>
        <v>0</v>
      </c>
      <c r="BQ22" s="8" cm="1">
        <f t="array" ref="BQ22">K22*INDEX(prod_est,$G22+$H22-1,MATCH(BQ$14,$BP$14:$DP$14,0))</f>
        <v>0</v>
      </c>
      <c r="BR22" s="8" cm="1">
        <f t="array" ref="BR22">L22*INDEX(prod_est,$G22+$H22-1,MATCH(BR$14,$BP$14:$DP$14,0))</f>
        <v>0</v>
      </c>
      <c r="BS22" s="8" cm="1">
        <f t="array" ref="BS22">M22*INDEX(prod_est,$G22+$H22-1,MATCH(BS$14,$BP$14:$DP$14,0))</f>
        <v>0</v>
      </c>
      <c r="BT22" s="8" cm="1">
        <f t="array" ref="BT22">N22*INDEX(prod_est,$G22+$H22-1,MATCH(BT$14,$BP$14:$DP$14,0))</f>
        <v>0</v>
      </c>
      <c r="BU22" s="8" cm="1">
        <f t="array" ref="BU22">O22*INDEX(prod_est,$G22+$H22-1,MATCH(BU$14,$BP$14:$DP$14,0))</f>
        <v>0</v>
      </c>
      <c r="BV22" s="8" cm="1">
        <f t="array" ref="BV22">P22*INDEX(prod_est,$G22+$H22-1,MATCH(BV$14,$BP$14:$DP$14,0))</f>
        <v>0</v>
      </c>
      <c r="BW22" s="8" cm="1">
        <f t="array" ref="BW22">Q22*INDEX(prod_est,$G22+$H22-1,MATCH(BW$14,$BP$14:$DP$14,0))</f>
        <v>0</v>
      </c>
      <c r="BX22" s="8" cm="1">
        <f t="array" ref="BX22">R22*INDEX(prod_est,$G22+$H22-1,MATCH(BX$14,$BP$14:$DP$14,0))</f>
        <v>0</v>
      </c>
      <c r="BY22" s="8" cm="1">
        <f t="array" ref="BY22">S22*INDEX(prod_est,$G22+$H22-1,MATCH(BY$14,$BP$14:$DP$14,0))</f>
        <v>0</v>
      </c>
      <c r="BZ22" s="8" cm="1">
        <f t="array" ref="BZ22">T22*INDEX(prod_est,$G22+$H22-1,MATCH(BZ$14,$BP$14:$DP$14,0))</f>
        <v>0</v>
      </c>
      <c r="CA22" s="8" cm="1">
        <f t="array" ref="CA22">U22*INDEX(prod_est,$G22+$H22-1,MATCH(CA$14,$BP$14:$DP$14,0))</f>
        <v>0</v>
      </c>
      <c r="CB22" s="8" cm="1">
        <f t="array" ref="CB22">V22*INDEX(prod_est,$G22+$H22-1,MATCH(CB$14,$BP$14:$DP$14,0))</f>
        <v>0</v>
      </c>
      <c r="CC22" s="8" cm="1">
        <f t="array" ref="CC22">W22*INDEX(prod_est,$G22+$H22-1,MATCH(CC$14,$BP$14:$DP$14,0))</f>
        <v>0</v>
      </c>
      <c r="CD22" s="8" cm="1">
        <f t="array" ref="CD22">X22*INDEX(prod_est,$G22+$H22-1,MATCH(CD$14,$BP$14:$DP$14,0))</f>
        <v>0</v>
      </c>
      <c r="CE22" s="8" cm="1">
        <f t="array" ref="CE22">Y22*INDEX(prod_est,$G22+$H22-1,MATCH(CE$14,$BP$14:$DP$14,0))</f>
        <v>0</v>
      </c>
      <c r="CF22" s="8" cm="1">
        <f t="array" ref="CF22">Z22*INDEX(prod_est,$G22+$H22-1,MATCH(CF$14,$BP$14:$DP$14,0))</f>
        <v>0</v>
      </c>
      <c r="CG22" s="8" cm="1">
        <f t="array" ref="CG22">AA22*INDEX(prod_est,$G22+$H22-1,MATCH(CG$14,$BP$14:$DP$14,0))</f>
        <v>0</v>
      </c>
      <c r="CH22" s="8" cm="1">
        <f t="array" ref="CH22">AB22*INDEX(prod_est,$G22+$H22-1,MATCH(CH$14,$BP$14:$DP$14,0))</f>
        <v>0</v>
      </c>
      <c r="CI22" s="8" cm="1">
        <f t="array" ref="CI22">AC22*INDEX(prod_est,$G22+$H22-1,MATCH(CI$14,$BP$14:$DP$14,0))</f>
        <v>0</v>
      </c>
      <c r="CJ22" s="8" cm="1">
        <f t="array" ref="CJ22">AD22*INDEX(prod_est,$G22+$H22-1,MATCH(CJ$14,$BP$14:$DP$14,0))</f>
        <v>0</v>
      </c>
      <c r="CK22" s="8" cm="1">
        <f t="array" ref="CK22">AE22*INDEX(prod_est,$G22+$H22-1,MATCH(CK$14,$BP$14:$DP$14,0))</f>
        <v>0</v>
      </c>
      <c r="CL22" s="8" cm="1">
        <f t="array" ref="CL22">AF22*INDEX(prod_est,$G22+$H22-1,MATCH(CL$14,$BP$14:$DP$14,0))</f>
        <v>0</v>
      </c>
      <c r="CM22" s="8" cm="1">
        <f t="array" ref="CM22">AG22*INDEX(prod_est,$G22+$H22-1,MATCH(CM$14,$BP$14:$DP$14,0))</f>
        <v>0</v>
      </c>
      <c r="CN22" s="8" cm="1">
        <f t="array" ref="CN22">AH22*INDEX(prod_est,$G22+$H22-1,MATCH(CN$14,$BP$14:$DP$14,0))</f>
        <v>0</v>
      </c>
      <c r="CO22" s="8" cm="1">
        <f t="array" ref="CO22">AI22*INDEX(prod_est,$G22+$H22-1,MATCH(CO$14,$BP$14:$DP$14,0))</f>
        <v>0</v>
      </c>
      <c r="CP22" s="8" cm="1">
        <f t="array" ref="CP22">AJ22*INDEX(prod_est,$G22+$H22-1,MATCH(CP$14,$BP$14:$DP$14,0))</f>
        <v>0</v>
      </c>
      <c r="CQ22" s="8" cm="1">
        <f t="array" ref="CQ22">AK22*INDEX(prod_est,$G22+$H22-1,MATCH(CQ$14,$BP$14:$DP$14,0))</f>
        <v>0</v>
      </c>
      <c r="CR22" s="8" cm="1">
        <f t="array" ref="CR22">AL22*INDEX(prod_est,$G22+$H22-1,MATCH(CR$14,$BP$14:$DP$14,0))</f>
        <v>0</v>
      </c>
      <c r="CS22" s="8" cm="1">
        <f t="array" ref="CS22">AM22*INDEX(prod_est,$G22+$H22-1,MATCH(CS$14,$BP$14:$DP$14,0))</f>
        <v>0</v>
      </c>
      <c r="CT22" s="8" cm="1">
        <f t="array" ref="CT22">AN22*INDEX(prod_est,$G22+$H22-1,MATCH(CT$14,$BP$14:$DP$14,0))</f>
        <v>0</v>
      </c>
      <c r="CU22" s="8" cm="1">
        <f t="array" ref="CU22">AO22*INDEX(prod_est,$G22+$H22-1,MATCH(CU$14,$BP$14:$DP$14,0))</f>
        <v>0</v>
      </c>
      <c r="CV22" s="8" cm="1">
        <f t="array" ref="CV22">AP22*INDEX(prod_est,$G22+$H22-1,MATCH(CV$14,$BP$14:$DP$14,0))</f>
        <v>0</v>
      </c>
      <c r="CW22" cm="1">
        <f t="array" ref="CW22">AQ22*INDEX(prod_est,$G22+$H22-1,MATCH(CW$14,$BP$14:$DP$14,0))</f>
        <v>0</v>
      </c>
      <c r="CX22" cm="1">
        <f t="array" ref="CX22">AR22*INDEX(prod_est,$G22+$H22-1,MATCH(CX$14,$BP$14:$DP$14,0))</f>
        <v>0</v>
      </c>
      <c r="CY22" cm="1">
        <f t="array" ref="CY22">AS22*INDEX(prod_est,$G22+$H22-1,MATCH(CY$14,$BP$14:$DP$14,0))</f>
        <v>0</v>
      </c>
      <c r="CZ22" cm="1">
        <f t="array" ref="CZ22">AT22*INDEX(prod_est,$G22+$H22-1,MATCH(CZ$14,$BP$14:$DP$14,0))</f>
        <v>0</v>
      </c>
      <c r="DA22" cm="1">
        <f t="array" ref="DA22">AU22*INDEX(prod_est,$G22+$H22-1,MATCH(DA$14,$BP$14:$DP$14,0))</f>
        <v>0</v>
      </c>
      <c r="DB22" cm="1">
        <f t="array" ref="DB22">AV22*INDEX(prod_est,$G22+$H22-1,MATCH(DB$14,$BP$14:$DP$14,0))</f>
        <v>0</v>
      </c>
      <c r="DC22" cm="1">
        <f t="array" ref="DC22">AW22*INDEX(prod_est,$G22+$H22-1,MATCH(DC$14,$BP$14:$DP$14,0))</f>
        <v>0</v>
      </c>
      <c r="DD22" cm="1">
        <f t="array" ref="DD22">AX22*INDEX(prod_est,$G22+$H22-1,MATCH(DD$14,$BP$14:$DP$14,0))</f>
        <v>0</v>
      </c>
      <c r="DE22" cm="1">
        <f t="array" ref="DE22">AY22*INDEX(prod_est,$G22+$H22-1,MATCH(DE$14,$BP$14:$DP$14,0))</f>
        <v>0</v>
      </c>
      <c r="DF22" cm="1">
        <f t="array" ref="DF22">AZ22*INDEX(prod_est,$G22+$H22-1,MATCH(DF$14,$BP$14:$DP$14,0))</f>
        <v>0</v>
      </c>
      <c r="DG22" cm="1">
        <f t="array" ref="DG22">BA22*INDEX(prod_est,$G22+$H22-1,MATCH(DG$14,$BP$14:$DP$14,0))</f>
        <v>0</v>
      </c>
      <c r="DH22" cm="1">
        <f t="array" ref="DH22">BB22*INDEX(prod_est,$G22+$H22-1,MATCH(DH$14,$BP$14:$DP$14,0))</f>
        <v>0</v>
      </c>
      <c r="DI22" cm="1">
        <f t="array" ref="DI22">BC22*INDEX(prod_est,$G22+$H22-1,MATCH(DI$14,$BP$14:$DP$14,0))</f>
        <v>0</v>
      </c>
      <c r="DJ22" cm="1">
        <f t="array" ref="DJ22">BD22*INDEX(prod_est,$G22+$H22-1,MATCH(DJ$14,$BP$14:$DP$14,0))</f>
        <v>0</v>
      </c>
      <c r="DK22" cm="1">
        <f t="array" ref="DK22">BE22*INDEX(prod_est,$G22+$H22-1,MATCH(DK$14,$BP$14:$DP$14,0))</f>
        <v>0</v>
      </c>
      <c r="DL22" cm="1">
        <f t="array" ref="DL22">BF22*INDEX(prod_est,$G22+$H22-1,MATCH(DL$14,$BP$14:$DP$14,0))</f>
        <v>0</v>
      </c>
      <c r="DM22" cm="1">
        <f t="array" ref="DM22">BG22*INDEX(prod_est,$G22+$H22-1,MATCH(DM$14,$BP$14:$DP$14,0))</f>
        <v>0</v>
      </c>
      <c r="DN22" cm="1">
        <f t="array" ref="DN22">BH22*INDEX(prod_est,$G22+$H22-1,MATCH(DN$14,$BP$14:$DP$14,0))</f>
        <v>0</v>
      </c>
      <c r="DO22" cm="1">
        <f t="array" ref="DO22">BI22*INDEX(prod_est,$G22+$H22-1,MATCH(DO$14,$BP$14:$DP$14,0))</f>
        <v>0</v>
      </c>
      <c r="DP22" cm="1">
        <f t="array" ref="DP22">BJ22*INDEX(prod_est,$G22+$H22-1,MATCH(DP$14,$BP$14:$DP$14,0))</f>
        <v>0</v>
      </c>
    </row>
    <row r="23" spans="1:120" x14ac:dyDescent="0.25">
      <c r="A23" t="s">
        <v>46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145</v>
      </c>
      <c r="H23">
        <f>IFERROR(MATCH(D23,Production_est!$D$4:$D$339,0),"-")</f>
        <v>6</v>
      </c>
      <c r="I23" s="8" cm="1">
        <f t="array" ref="I23">IFERROR(INDEX(Production_est!$E$4:$E$339,H23+G23-1),"-")</f>
        <v>21982.7886282652</v>
      </c>
      <c r="J23" s="42">
        <f t="shared" si="0"/>
        <v>0</v>
      </c>
      <c r="K23" s="42">
        <f t="shared" ref="K23:AP23" si="21">J23*(1-$F$4)</f>
        <v>0</v>
      </c>
      <c r="L23" s="42">
        <f t="shared" si="21"/>
        <v>0</v>
      </c>
      <c r="M23" s="42">
        <f t="shared" si="21"/>
        <v>0</v>
      </c>
      <c r="N23" s="42">
        <f t="shared" si="21"/>
        <v>0</v>
      </c>
      <c r="O23" s="42">
        <f t="shared" si="21"/>
        <v>0</v>
      </c>
      <c r="P23" s="42">
        <f t="shared" si="21"/>
        <v>0</v>
      </c>
      <c r="Q23" s="42">
        <f t="shared" si="21"/>
        <v>0</v>
      </c>
      <c r="R23" s="42">
        <f t="shared" si="21"/>
        <v>0</v>
      </c>
      <c r="S23" s="42">
        <f t="shared" si="21"/>
        <v>0</v>
      </c>
      <c r="T23" s="42">
        <f t="shared" si="21"/>
        <v>0</v>
      </c>
      <c r="U23" s="42">
        <f t="shared" si="21"/>
        <v>0</v>
      </c>
      <c r="V23" s="42">
        <f t="shared" si="21"/>
        <v>0</v>
      </c>
      <c r="W23" s="42">
        <f t="shared" si="21"/>
        <v>0</v>
      </c>
      <c r="X23" s="42">
        <f t="shared" si="21"/>
        <v>0</v>
      </c>
      <c r="Y23" s="42">
        <f t="shared" si="21"/>
        <v>0</v>
      </c>
      <c r="Z23" s="42">
        <f t="shared" si="21"/>
        <v>0</v>
      </c>
      <c r="AA23" s="42">
        <f t="shared" si="21"/>
        <v>0</v>
      </c>
      <c r="AB23" s="42">
        <f t="shared" si="21"/>
        <v>0</v>
      </c>
      <c r="AC23" s="42">
        <f t="shared" si="21"/>
        <v>0</v>
      </c>
      <c r="AD23" s="42">
        <f t="shared" si="21"/>
        <v>0</v>
      </c>
      <c r="AE23" s="42">
        <f t="shared" si="21"/>
        <v>0</v>
      </c>
      <c r="AF23" s="42">
        <f t="shared" si="21"/>
        <v>0</v>
      </c>
      <c r="AG23" s="42">
        <f t="shared" si="21"/>
        <v>0</v>
      </c>
      <c r="AH23" s="42">
        <f t="shared" si="21"/>
        <v>0</v>
      </c>
      <c r="AI23" s="42">
        <f t="shared" si="21"/>
        <v>0</v>
      </c>
      <c r="AJ23" s="42">
        <f t="shared" si="21"/>
        <v>0</v>
      </c>
      <c r="AK23" s="42">
        <f t="shared" si="21"/>
        <v>0</v>
      </c>
      <c r="AL23" s="42">
        <f t="shared" si="21"/>
        <v>0</v>
      </c>
      <c r="AM23" s="42">
        <f t="shared" si="21"/>
        <v>0</v>
      </c>
      <c r="AN23" s="42">
        <f t="shared" si="21"/>
        <v>0</v>
      </c>
      <c r="AO23" s="42">
        <f t="shared" si="21"/>
        <v>0</v>
      </c>
      <c r="AP23" s="42">
        <f t="shared" si="21"/>
        <v>0</v>
      </c>
      <c r="AQ23" s="42">
        <f t="shared" ref="AQ23:BJ23" si="22">AP23*(1-$F$4)</f>
        <v>0</v>
      </c>
      <c r="AR23" s="42">
        <f t="shared" si="22"/>
        <v>0</v>
      </c>
      <c r="AS23" s="42">
        <f t="shared" si="22"/>
        <v>0</v>
      </c>
      <c r="AT23" s="42">
        <f t="shared" si="22"/>
        <v>0</v>
      </c>
      <c r="AU23" s="42">
        <f t="shared" si="22"/>
        <v>0</v>
      </c>
      <c r="AV23" s="42">
        <f t="shared" si="22"/>
        <v>0</v>
      </c>
      <c r="AW23" s="42">
        <f t="shared" si="22"/>
        <v>0</v>
      </c>
      <c r="AX23" s="42">
        <f t="shared" si="22"/>
        <v>0</v>
      </c>
      <c r="AY23" s="42">
        <f t="shared" si="22"/>
        <v>0</v>
      </c>
      <c r="AZ23" s="42">
        <f t="shared" si="22"/>
        <v>0</v>
      </c>
      <c r="BA23" s="42">
        <f t="shared" si="22"/>
        <v>0</v>
      </c>
      <c r="BB23" s="42">
        <f t="shared" si="22"/>
        <v>0</v>
      </c>
      <c r="BC23" s="42">
        <f t="shared" si="22"/>
        <v>0</v>
      </c>
      <c r="BD23" s="42">
        <f t="shared" si="22"/>
        <v>0</v>
      </c>
      <c r="BE23" s="42">
        <f t="shared" si="22"/>
        <v>0</v>
      </c>
      <c r="BF23" s="42">
        <f t="shared" si="22"/>
        <v>0</v>
      </c>
      <c r="BG23" s="42">
        <f t="shared" si="22"/>
        <v>0</v>
      </c>
      <c r="BH23" s="42">
        <f t="shared" si="22"/>
        <v>0</v>
      </c>
      <c r="BI23" s="42">
        <f t="shared" si="22"/>
        <v>0</v>
      </c>
      <c r="BJ23" s="42">
        <f t="shared" si="22"/>
        <v>0</v>
      </c>
      <c r="BK23" t="str">
        <f t="shared" si="3"/>
        <v>10_MAS</v>
      </c>
      <c r="BL23" t="str">
        <f t="shared" si="4"/>
        <v>d_ind_cem_7_3_naphtha</v>
      </c>
      <c r="BO23" s="8">
        <f t="shared" si="5"/>
        <v>0</v>
      </c>
      <c r="BP23" s="8">
        <f t="shared" si="6"/>
        <v>0</v>
      </c>
      <c r="BQ23" s="8" cm="1">
        <f t="array" ref="BQ23">K23*INDEX(prod_est,$G23+$H23-1,MATCH(BQ$14,$BP$14:$DP$14,0))</f>
        <v>0</v>
      </c>
      <c r="BR23" s="8" cm="1">
        <f t="array" ref="BR23">L23*INDEX(prod_est,$G23+$H23-1,MATCH(BR$14,$BP$14:$DP$14,0))</f>
        <v>0</v>
      </c>
      <c r="BS23" s="8" cm="1">
        <f t="array" ref="BS23">M23*INDEX(prod_est,$G23+$H23-1,MATCH(BS$14,$BP$14:$DP$14,0))</f>
        <v>0</v>
      </c>
      <c r="BT23" s="8" cm="1">
        <f t="array" ref="BT23">N23*INDEX(prod_est,$G23+$H23-1,MATCH(BT$14,$BP$14:$DP$14,0))</f>
        <v>0</v>
      </c>
      <c r="BU23" s="8" cm="1">
        <f t="array" ref="BU23">O23*INDEX(prod_est,$G23+$H23-1,MATCH(BU$14,$BP$14:$DP$14,0))</f>
        <v>0</v>
      </c>
      <c r="BV23" s="8" cm="1">
        <f t="array" ref="BV23">P23*INDEX(prod_est,$G23+$H23-1,MATCH(BV$14,$BP$14:$DP$14,0))</f>
        <v>0</v>
      </c>
      <c r="BW23" s="8" cm="1">
        <f t="array" ref="BW23">Q23*INDEX(prod_est,$G23+$H23-1,MATCH(BW$14,$BP$14:$DP$14,0))</f>
        <v>0</v>
      </c>
      <c r="BX23" s="8" cm="1">
        <f t="array" ref="BX23">R23*INDEX(prod_est,$G23+$H23-1,MATCH(BX$14,$BP$14:$DP$14,0))</f>
        <v>0</v>
      </c>
      <c r="BY23" s="8" cm="1">
        <f t="array" ref="BY23">S23*INDEX(prod_est,$G23+$H23-1,MATCH(BY$14,$BP$14:$DP$14,0))</f>
        <v>0</v>
      </c>
      <c r="BZ23" s="8" cm="1">
        <f t="array" ref="BZ23">T23*INDEX(prod_est,$G23+$H23-1,MATCH(BZ$14,$BP$14:$DP$14,0))</f>
        <v>0</v>
      </c>
      <c r="CA23" s="8" cm="1">
        <f t="array" ref="CA23">U23*INDEX(prod_est,$G23+$H23-1,MATCH(CA$14,$BP$14:$DP$14,0))</f>
        <v>0</v>
      </c>
      <c r="CB23" s="8" cm="1">
        <f t="array" ref="CB23">V23*INDEX(prod_est,$G23+$H23-1,MATCH(CB$14,$BP$14:$DP$14,0))</f>
        <v>0</v>
      </c>
      <c r="CC23" s="8" cm="1">
        <f t="array" ref="CC23">W23*INDEX(prod_est,$G23+$H23-1,MATCH(CC$14,$BP$14:$DP$14,0))</f>
        <v>0</v>
      </c>
      <c r="CD23" s="8" cm="1">
        <f t="array" ref="CD23">X23*INDEX(prod_est,$G23+$H23-1,MATCH(CD$14,$BP$14:$DP$14,0))</f>
        <v>0</v>
      </c>
      <c r="CE23" s="8" cm="1">
        <f t="array" ref="CE23">Y23*INDEX(prod_est,$G23+$H23-1,MATCH(CE$14,$BP$14:$DP$14,0))</f>
        <v>0</v>
      </c>
      <c r="CF23" s="8" cm="1">
        <f t="array" ref="CF23">Z23*INDEX(prod_est,$G23+$H23-1,MATCH(CF$14,$BP$14:$DP$14,0))</f>
        <v>0</v>
      </c>
      <c r="CG23" s="8" cm="1">
        <f t="array" ref="CG23">AA23*INDEX(prod_est,$G23+$H23-1,MATCH(CG$14,$BP$14:$DP$14,0))</f>
        <v>0</v>
      </c>
      <c r="CH23" s="8" cm="1">
        <f t="array" ref="CH23">AB23*INDEX(prod_est,$G23+$H23-1,MATCH(CH$14,$BP$14:$DP$14,0))</f>
        <v>0</v>
      </c>
      <c r="CI23" s="8" cm="1">
        <f t="array" ref="CI23">AC23*INDEX(prod_est,$G23+$H23-1,MATCH(CI$14,$BP$14:$DP$14,0))</f>
        <v>0</v>
      </c>
      <c r="CJ23" s="8" cm="1">
        <f t="array" ref="CJ23">AD23*INDEX(prod_est,$G23+$H23-1,MATCH(CJ$14,$BP$14:$DP$14,0))</f>
        <v>0</v>
      </c>
      <c r="CK23" s="8" cm="1">
        <f t="array" ref="CK23">AE23*INDEX(prod_est,$G23+$H23-1,MATCH(CK$14,$BP$14:$DP$14,0))</f>
        <v>0</v>
      </c>
      <c r="CL23" s="8" cm="1">
        <f t="array" ref="CL23">AF23*INDEX(prod_est,$G23+$H23-1,MATCH(CL$14,$BP$14:$DP$14,0))</f>
        <v>0</v>
      </c>
      <c r="CM23" s="8" cm="1">
        <f t="array" ref="CM23">AG23*INDEX(prod_est,$G23+$H23-1,MATCH(CM$14,$BP$14:$DP$14,0))</f>
        <v>0</v>
      </c>
      <c r="CN23" s="8" cm="1">
        <f t="array" ref="CN23">AH23*INDEX(prod_est,$G23+$H23-1,MATCH(CN$14,$BP$14:$DP$14,0))</f>
        <v>0</v>
      </c>
      <c r="CO23" s="8" cm="1">
        <f t="array" ref="CO23">AI23*INDEX(prod_est,$G23+$H23-1,MATCH(CO$14,$BP$14:$DP$14,0))</f>
        <v>0</v>
      </c>
      <c r="CP23" s="8" cm="1">
        <f t="array" ref="CP23">AJ23*INDEX(prod_est,$G23+$H23-1,MATCH(CP$14,$BP$14:$DP$14,0))</f>
        <v>0</v>
      </c>
      <c r="CQ23" s="8" cm="1">
        <f t="array" ref="CQ23">AK23*INDEX(prod_est,$G23+$H23-1,MATCH(CQ$14,$BP$14:$DP$14,0))</f>
        <v>0</v>
      </c>
      <c r="CR23" s="8" cm="1">
        <f t="array" ref="CR23">AL23*INDEX(prod_est,$G23+$H23-1,MATCH(CR$14,$BP$14:$DP$14,0))</f>
        <v>0</v>
      </c>
      <c r="CS23" s="8" cm="1">
        <f t="array" ref="CS23">AM23*INDEX(prod_est,$G23+$H23-1,MATCH(CS$14,$BP$14:$DP$14,0))</f>
        <v>0</v>
      </c>
      <c r="CT23" s="8" cm="1">
        <f t="array" ref="CT23">AN23*INDEX(prod_est,$G23+$H23-1,MATCH(CT$14,$BP$14:$DP$14,0))</f>
        <v>0</v>
      </c>
      <c r="CU23" s="8" cm="1">
        <f t="array" ref="CU23">AO23*INDEX(prod_est,$G23+$H23-1,MATCH(CU$14,$BP$14:$DP$14,0))</f>
        <v>0</v>
      </c>
      <c r="CV23" s="8" cm="1">
        <f t="array" ref="CV23">AP23*INDEX(prod_est,$G23+$H23-1,MATCH(CV$14,$BP$14:$DP$14,0))</f>
        <v>0</v>
      </c>
      <c r="CW23" cm="1">
        <f t="array" ref="CW23">AQ23*INDEX(prod_est,$G23+$H23-1,MATCH(CW$14,$BP$14:$DP$14,0))</f>
        <v>0</v>
      </c>
      <c r="CX23" cm="1">
        <f t="array" ref="CX23">AR23*INDEX(prod_est,$G23+$H23-1,MATCH(CX$14,$BP$14:$DP$14,0))</f>
        <v>0</v>
      </c>
      <c r="CY23" cm="1">
        <f t="array" ref="CY23">AS23*INDEX(prod_est,$G23+$H23-1,MATCH(CY$14,$BP$14:$DP$14,0))</f>
        <v>0</v>
      </c>
      <c r="CZ23" cm="1">
        <f t="array" ref="CZ23">AT23*INDEX(prod_est,$G23+$H23-1,MATCH(CZ$14,$BP$14:$DP$14,0))</f>
        <v>0</v>
      </c>
      <c r="DA23" cm="1">
        <f t="array" ref="DA23">AU23*INDEX(prod_est,$G23+$H23-1,MATCH(DA$14,$BP$14:$DP$14,0))</f>
        <v>0</v>
      </c>
      <c r="DB23" cm="1">
        <f t="array" ref="DB23">AV23*INDEX(prod_est,$G23+$H23-1,MATCH(DB$14,$BP$14:$DP$14,0))</f>
        <v>0</v>
      </c>
      <c r="DC23" cm="1">
        <f t="array" ref="DC23">AW23*INDEX(prod_est,$G23+$H23-1,MATCH(DC$14,$BP$14:$DP$14,0))</f>
        <v>0</v>
      </c>
      <c r="DD23" cm="1">
        <f t="array" ref="DD23">AX23*INDEX(prod_est,$G23+$H23-1,MATCH(DD$14,$BP$14:$DP$14,0))</f>
        <v>0</v>
      </c>
      <c r="DE23" cm="1">
        <f t="array" ref="DE23">AY23*INDEX(prod_est,$G23+$H23-1,MATCH(DE$14,$BP$14:$DP$14,0))</f>
        <v>0</v>
      </c>
      <c r="DF23" cm="1">
        <f t="array" ref="DF23">AZ23*INDEX(prod_est,$G23+$H23-1,MATCH(DF$14,$BP$14:$DP$14,0))</f>
        <v>0</v>
      </c>
      <c r="DG23" cm="1">
        <f t="array" ref="DG23">BA23*INDEX(prod_est,$G23+$H23-1,MATCH(DG$14,$BP$14:$DP$14,0))</f>
        <v>0</v>
      </c>
      <c r="DH23" cm="1">
        <f t="array" ref="DH23">BB23*INDEX(prod_est,$G23+$H23-1,MATCH(DH$14,$BP$14:$DP$14,0))</f>
        <v>0</v>
      </c>
      <c r="DI23" cm="1">
        <f t="array" ref="DI23">BC23*INDEX(prod_est,$G23+$H23-1,MATCH(DI$14,$BP$14:$DP$14,0))</f>
        <v>0</v>
      </c>
      <c r="DJ23" cm="1">
        <f t="array" ref="DJ23">BD23*INDEX(prod_est,$G23+$H23-1,MATCH(DJ$14,$BP$14:$DP$14,0))</f>
        <v>0</v>
      </c>
      <c r="DK23" cm="1">
        <f t="array" ref="DK23">BE23*INDEX(prod_est,$G23+$H23-1,MATCH(DK$14,$BP$14:$DP$14,0))</f>
        <v>0</v>
      </c>
      <c r="DL23" cm="1">
        <f t="array" ref="DL23">BF23*INDEX(prod_est,$G23+$H23-1,MATCH(DL$14,$BP$14:$DP$14,0))</f>
        <v>0</v>
      </c>
      <c r="DM23" cm="1">
        <f t="array" ref="DM23">BG23*INDEX(prod_est,$G23+$H23-1,MATCH(DM$14,$BP$14:$DP$14,0))</f>
        <v>0</v>
      </c>
      <c r="DN23" cm="1">
        <f t="array" ref="DN23">BH23*INDEX(prod_est,$G23+$H23-1,MATCH(DN$14,$BP$14:$DP$14,0))</f>
        <v>0</v>
      </c>
      <c r="DO23" cm="1">
        <f t="array" ref="DO23">BI23*INDEX(prod_est,$G23+$H23-1,MATCH(DO$14,$BP$14:$DP$14,0))</f>
        <v>0</v>
      </c>
      <c r="DP23" cm="1">
        <f t="array" ref="DP23">BJ23*INDEX(prod_est,$G23+$H23-1,MATCH(DP$14,$BP$14:$DP$14,0))</f>
        <v>0</v>
      </c>
    </row>
    <row r="24" spans="1:120" x14ac:dyDescent="0.25">
      <c r="A24" t="s">
        <v>46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145</v>
      </c>
      <c r="H24">
        <f>IFERROR(MATCH(D24,Production_est!$D$4:$D$339,0),"-")</f>
        <v>6</v>
      </c>
      <c r="I24" s="8" cm="1">
        <f t="array" ref="I24">IFERROR(INDEX(Production_est!$E$4:$E$339,H24+G24-1),"-")</f>
        <v>21982.7886282652</v>
      </c>
      <c r="J24" s="42">
        <f t="shared" si="0"/>
        <v>0</v>
      </c>
      <c r="K24" s="42">
        <f t="shared" ref="K24:AP24" si="23">J24*(1-$F$4)</f>
        <v>0</v>
      </c>
      <c r="L24" s="42">
        <f t="shared" si="23"/>
        <v>0</v>
      </c>
      <c r="M24" s="42">
        <f t="shared" si="23"/>
        <v>0</v>
      </c>
      <c r="N24" s="42">
        <f t="shared" si="23"/>
        <v>0</v>
      </c>
      <c r="O24" s="42">
        <f t="shared" si="23"/>
        <v>0</v>
      </c>
      <c r="P24" s="42">
        <f t="shared" si="23"/>
        <v>0</v>
      </c>
      <c r="Q24" s="42">
        <f t="shared" si="23"/>
        <v>0</v>
      </c>
      <c r="R24" s="42">
        <f t="shared" si="23"/>
        <v>0</v>
      </c>
      <c r="S24" s="42">
        <f t="shared" si="23"/>
        <v>0</v>
      </c>
      <c r="T24" s="42">
        <f t="shared" si="23"/>
        <v>0</v>
      </c>
      <c r="U24" s="42">
        <f t="shared" si="23"/>
        <v>0</v>
      </c>
      <c r="V24" s="42">
        <f t="shared" si="23"/>
        <v>0</v>
      </c>
      <c r="W24" s="42">
        <f t="shared" si="23"/>
        <v>0</v>
      </c>
      <c r="X24" s="42">
        <f t="shared" si="23"/>
        <v>0</v>
      </c>
      <c r="Y24" s="42">
        <f t="shared" si="23"/>
        <v>0</v>
      </c>
      <c r="Z24" s="42">
        <f t="shared" si="23"/>
        <v>0</v>
      </c>
      <c r="AA24" s="42">
        <f t="shared" si="23"/>
        <v>0</v>
      </c>
      <c r="AB24" s="42">
        <f t="shared" si="23"/>
        <v>0</v>
      </c>
      <c r="AC24" s="42">
        <f t="shared" si="23"/>
        <v>0</v>
      </c>
      <c r="AD24" s="42">
        <f t="shared" si="23"/>
        <v>0</v>
      </c>
      <c r="AE24" s="42">
        <f t="shared" si="23"/>
        <v>0</v>
      </c>
      <c r="AF24" s="42">
        <f t="shared" si="23"/>
        <v>0</v>
      </c>
      <c r="AG24" s="42">
        <f t="shared" si="23"/>
        <v>0</v>
      </c>
      <c r="AH24" s="42">
        <f t="shared" si="23"/>
        <v>0</v>
      </c>
      <c r="AI24" s="42">
        <f t="shared" si="23"/>
        <v>0</v>
      </c>
      <c r="AJ24" s="42">
        <f t="shared" si="23"/>
        <v>0</v>
      </c>
      <c r="AK24" s="42">
        <f t="shared" si="23"/>
        <v>0</v>
      </c>
      <c r="AL24" s="42">
        <f t="shared" si="23"/>
        <v>0</v>
      </c>
      <c r="AM24" s="42">
        <f t="shared" si="23"/>
        <v>0</v>
      </c>
      <c r="AN24" s="42">
        <f t="shared" si="23"/>
        <v>0</v>
      </c>
      <c r="AO24" s="42">
        <f t="shared" si="23"/>
        <v>0</v>
      </c>
      <c r="AP24" s="42">
        <f t="shared" si="23"/>
        <v>0</v>
      </c>
      <c r="AQ24" s="42">
        <f t="shared" ref="AQ24:BJ24" si="24">AP24*(1-$F$4)</f>
        <v>0</v>
      </c>
      <c r="AR24" s="42">
        <f t="shared" si="24"/>
        <v>0</v>
      </c>
      <c r="AS24" s="42">
        <f t="shared" si="24"/>
        <v>0</v>
      </c>
      <c r="AT24" s="42">
        <f t="shared" si="24"/>
        <v>0</v>
      </c>
      <c r="AU24" s="42">
        <f t="shared" si="24"/>
        <v>0</v>
      </c>
      <c r="AV24" s="42">
        <f t="shared" si="24"/>
        <v>0</v>
      </c>
      <c r="AW24" s="42">
        <f t="shared" si="24"/>
        <v>0</v>
      </c>
      <c r="AX24" s="42">
        <f t="shared" si="24"/>
        <v>0</v>
      </c>
      <c r="AY24" s="42">
        <f t="shared" si="24"/>
        <v>0</v>
      </c>
      <c r="AZ24" s="42">
        <f t="shared" si="24"/>
        <v>0</v>
      </c>
      <c r="BA24" s="42">
        <f t="shared" si="24"/>
        <v>0</v>
      </c>
      <c r="BB24" s="42">
        <f t="shared" si="24"/>
        <v>0</v>
      </c>
      <c r="BC24" s="42">
        <f t="shared" si="24"/>
        <v>0</v>
      </c>
      <c r="BD24" s="42">
        <f t="shared" si="24"/>
        <v>0</v>
      </c>
      <c r="BE24" s="42">
        <f t="shared" si="24"/>
        <v>0</v>
      </c>
      <c r="BF24" s="42">
        <f t="shared" si="24"/>
        <v>0</v>
      </c>
      <c r="BG24" s="42">
        <f t="shared" si="24"/>
        <v>0</v>
      </c>
      <c r="BH24" s="42">
        <f t="shared" si="24"/>
        <v>0</v>
      </c>
      <c r="BI24" s="42">
        <f t="shared" si="24"/>
        <v>0</v>
      </c>
      <c r="BJ24" s="42">
        <f t="shared" si="24"/>
        <v>0</v>
      </c>
      <c r="BK24" t="str">
        <f t="shared" si="3"/>
        <v>10_MAS</v>
      </c>
      <c r="BL24" t="str">
        <f t="shared" si="4"/>
        <v>d_ind_cem_7_x_jet_fuel</v>
      </c>
      <c r="BO24" s="8">
        <f t="shared" si="5"/>
        <v>0</v>
      </c>
      <c r="BP24" s="8">
        <f t="shared" si="6"/>
        <v>0</v>
      </c>
      <c r="BQ24" s="8" cm="1">
        <f t="array" ref="BQ24">K24*INDEX(prod_est,$G24+$H24-1,MATCH(BQ$14,$BP$14:$DP$14,0))</f>
        <v>0</v>
      </c>
      <c r="BR24" s="8" cm="1">
        <f t="array" ref="BR24">L24*INDEX(prod_est,$G24+$H24-1,MATCH(BR$14,$BP$14:$DP$14,0))</f>
        <v>0</v>
      </c>
      <c r="BS24" s="8" cm="1">
        <f t="array" ref="BS24">M24*INDEX(prod_est,$G24+$H24-1,MATCH(BS$14,$BP$14:$DP$14,0))</f>
        <v>0</v>
      </c>
      <c r="BT24" s="8" cm="1">
        <f t="array" ref="BT24">N24*INDEX(prod_est,$G24+$H24-1,MATCH(BT$14,$BP$14:$DP$14,0))</f>
        <v>0</v>
      </c>
      <c r="BU24" s="8" cm="1">
        <f t="array" ref="BU24">O24*INDEX(prod_est,$G24+$H24-1,MATCH(BU$14,$BP$14:$DP$14,0))</f>
        <v>0</v>
      </c>
      <c r="BV24" s="8" cm="1">
        <f t="array" ref="BV24">P24*INDEX(prod_est,$G24+$H24-1,MATCH(BV$14,$BP$14:$DP$14,0))</f>
        <v>0</v>
      </c>
      <c r="BW24" s="8" cm="1">
        <f t="array" ref="BW24">Q24*INDEX(prod_est,$G24+$H24-1,MATCH(BW$14,$BP$14:$DP$14,0))</f>
        <v>0</v>
      </c>
      <c r="BX24" s="8" cm="1">
        <f t="array" ref="BX24">R24*INDEX(prod_est,$G24+$H24-1,MATCH(BX$14,$BP$14:$DP$14,0))</f>
        <v>0</v>
      </c>
      <c r="BY24" s="8" cm="1">
        <f t="array" ref="BY24">S24*INDEX(prod_est,$G24+$H24-1,MATCH(BY$14,$BP$14:$DP$14,0))</f>
        <v>0</v>
      </c>
      <c r="BZ24" s="8" cm="1">
        <f t="array" ref="BZ24">T24*INDEX(prod_est,$G24+$H24-1,MATCH(BZ$14,$BP$14:$DP$14,0))</f>
        <v>0</v>
      </c>
      <c r="CA24" s="8" cm="1">
        <f t="array" ref="CA24">U24*INDEX(prod_est,$G24+$H24-1,MATCH(CA$14,$BP$14:$DP$14,0))</f>
        <v>0</v>
      </c>
      <c r="CB24" s="8" cm="1">
        <f t="array" ref="CB24">V24*INDEX(prod_est,$G24+$H24-1,MATCH(CB$14,$BP$14:$DP$14,0))</f>
        <v>0</v>
      </c>
      <c r="CC24" s="8" cm="1">
        <f t="array" ref="CC24">W24*INDEX(prod_est,$G24+$H24-1,MATCH(CC$14,$BP$14:$DP$14,0))</f>
        <v>0</v>
      </c>
      <c r="CD24" s="8" cm="1">
        <f t="array" ref="CD24">X24*INDEX(prod_est,$G24+$H24-1,MATCH(CD$14,$BP$14:$DP$14,0))</f>
        <v>0</v>
      </c>
      <c r="CE24" s="8" cm="1">
        <f t="array" ref="CE24">Y24*INDEX(prod_est,$G24+$H24-1,MATCH(CE$14,$BP$14:$DP$14,0))</f>
        <v>0</v>
      </c>
      <c r="CF24" s="8" cm="1">
        <f t="array" ref="CF24">Z24*INDEX(prod_est,$G24+$H24-1,MATCH(CF$14,$BP$14:$DP$14,0))</f>
        <v>0</v>
      </c>
      <c r="CG24" s="8" cm="1">
        <f t="array" ref="CG24">AA24*INDEX(prod_est,$G24+$H24-1,MATCH(CG$14,$BP$14:$DP$14,0))</f>
        <v>0</v>
      </c>
      <c r="CH24" s="8" cm="1">
        <f t="array" ref="CH24">AB24*INDEX(prod_est,$G24+$H24-1,MATCH(CH$14,$BP$14:$DP$14,0))</f>
        <v>0</v>
      </c>
      <c r="CI24" s="8" cm="1">
        <f t="array" ref="CI24">AC24*INDEX(prod_est,$G24+$H24-1,MATCH(CI$14,$BP$14:$DP$14,0))</f>
        <v>0</v>
      </c>
      <c r="CJ24" s="8" cm="1">
        <f t="array" ref="CJ24">AD24*INDEX(prod_est,$G24+$H24-1,MATCH(CJ$14,$BP$14:$DP$14,0))</f>
        <v>0</v>
      </c>
      <c r="CK24" s="8" cm="1">
        <f t="array" ref="CK24">AE24*INDEX(prod_est,$G24+$H24-1,MATCH(CK$14,$BP$14:$DP$14,0))</f>
        <v>0</v>
      </c>
      <c r="CL24" s="8" cm="1">
        <f t="array" ref="CL24">AF24*INDEX(prod_est,$G24+$H24-1,MATCH(CL$14,$BP$14:$DP$14,0))</f>
        <v>0</v>
      </c>
      <c r="CM24" s="8" cm="1">
        <f t="array" ref="CM24">AG24*INDEX(prod_est,$G24+$H24-1,MATCH(CM$14,$BP$14:$DP$14,0))</f>
        <v>0</v>
      </c>
      <c r="CN24" s="8" cm="1">
        <f t="array" ref="CN24">AH24*INDEX(prod_est,$G24+$H24-1,MATCH(CN$14,$BP$14:$DP$14,0))</f>
        <v>0</v>
      </c>
      <c r="CO24" s="8" cm="1">
        <f t="array" ref="CO24">AI24*INDEX(prod_est,$G24+$H24-1,MATCH(CO$14,$BP$14:$DP$14,0))</f>
        <v>0</v>
      </c>
      <c r="CP24" s="8" cm="1">
        <f t="array" ref="CP24">AJ24*INDEX(prod_est,$G24+$H24-1,MATCH(CP$14,$BP$14:$DP$14,0))</f>
        <v>0</v>
      </c>
      <c r="CQ24" s="8" cm="1">
        <f t="array" ref="CQ24">AK24*INDEX(prod_est,$G24+$H24-1,MATCH(CQ$14,$BP$14:$DP$14,0))</f>
        <v>0</v>
      </c>
      <c r="CR24" s="8" cm="1">
        <f t="array" ref="CR24">AL24*INDEX(prod_est,$G24+$H24-1,MATCH(CR$14,$BP$14:$DP$14,0))</f>
        <v>0</v>
      </c>
      <c r="CS24" s="8" cm="1">
        <f t="array" ref="CS24">AM24*INDEX(prod_est,$G24+$H24-1,MATCH(CS$14,$BP$14:$DP$14,0))</f>
        <v>0</v>
      </c>
      <c r="CT24" s="8" cm="1">
        <f t="array" ref="CT24">AN24*INDEX(prod_est,$G24+$H24-1,MATCH(CT$14,$BP$14:$DP$14,0))</f>
        <v>0</v>
      </c>
      <c r="CU24" s="8" cm="1">
        <f t="array" ref="CU24">AO24*INDEX(prod_est,$G24+$H24-1,MATCH(CU$14,$BP$14:$DP$14,0))</f>
        <v>0</v>
      </c>
      <c r="CV24" s="8" cm="1">
        <f t="array" ref="CV24">AP24*INDEX(prod_est,$G24+$H24-1,MATCH(CV$14,$BP$14:$DP$14,0))</f>
        <v>0</v>
      </c>
      <c r="CW24" cm="1">
        <f t="array" ref="CW24">AQ24*INDEX(prod_est,$G24+$H24-1,MATCH(CW$14,$BP$14:$DP$14,0))</f>
        <v>0</v>
      </c>
      <c r="CX24" cm="1">
        <f t="array" ref="CX24">AR24*INDEX(prod_est,$G24+$H24-1,MATCH(CX$14,$BP$14:$DP$14,0))</f>
        <v>0</v>
      </c>
      <c r="CY24" cm="1">
        <f t="array" ref="CY24">AS24*INDEX(prod_est,$G24+$H24-1,MATCH(CY$14,$BP$14:$DP$14,0))</f>
        <v>0</v>
      </c>
      <c r="CZ24" cm="1">
        <f t="array" ref="CZ24">AT24*INDEX(prod_est,$G24+$H24-1,MATCH(CZ$14,$BP$14:$DP$14,0))</f>
        <v>0</v>
      </c>
      <c r="DA24" cm="1">
        <f t="array" ref="DA24">AU24*INDEX(prod_est,$G24+$H24-1,MATCH(DA$14,$BP$14:$DP$14,0))</f>
        <v>0</v>
      </c>
      <c r="DB24" cm="1">
        <f t="array" ref="DB24">AV24*INDEX(prod_est,$G24+$H24-1,MATCH(DB$14,$BP$14:$DP$14,0))</f>
        <v>0</v>
      </c>
      <c r="DC24" cm="1">
        <f t="array" ref="DC24">AW24*INDEX(prod_est,$G24+$H24-1,MATCH(DC$14,$BP$14:$DP$14,0))</f>
        <v>0</v>
      </c>
      <c r="DD24" cm="1">
        <f t="array" ref="DD24">AX24*INDEX(prod_est,$G24+$H24-1,MATCH(DD$14,$BP$14:$DP$14,0))</f>
        <v>0</v>
      </c>
      <c r="DE24" cm="1">
        <f t="array" ref="DE24">AY24*INDEX(prod_est,$G24+$H24-1,MATCH(DE$14,$BP$14:$DP$14,0))</f>
        <v>0</v>
      </c>
      <c r="DF24" cm="1">
        <f t="array" ref="DF24">AZ24*INDEX(prod_est,$G24+$H24-1,MATCH(DF$14,$BP$14:$DP$14,0))</f>
        <v>0</v>
      </c>
      <c r="DG24" cm="1">
        <f t="array" ref="DG24">BA24*INDEX(prod_est,$G24+$H24-1,MATCH(DG$14,$BP$14:$DP$14,0))</f>
        <v>0</v>
      </c>
      <c r="DH24" cm="1">
        <f t="array" ref="DH24">BB24*INDEX(prod_est,$G24+$H24-1,MATCH(DH$14,$BP$14:$DP$14,0))</f>
        <v>0</v>
      </c>
      <c r="DI24" cm="1">
        <f t="array" ref="DI24">BC24*INDEX(prod_est,$G24+$H24-1,MATCH(DI$14,$BP$14:$DP$14,0))</f>
        <v>0</v>
      </c>
      <c r="DJ24" cm="1">
        <f t="array" ref="DJ24">BD24*INDEX(prod_est,$G24+$H24-1,MATCH(DJ$14,$BP$14:$DP$14,0))</f>
        <v>0</v>
      </c>
      <c r="DK24" cm="1">
        <f t="array" ref="DK24">BE24*INDEX(prod_est,$G24+$H24-1,MATCH(DK$14,$BP$14:$DP$14,0))</f>
        <v>0</v>
      </c>
      <c r="DL24" cm="1">
        <f t="array" ref="DL24">BF24*INDEX(prod_est,$G24+$H24-1,MATCH(DL$14,$BP$14:$DP$14,0))</f>
        <v>0</v>
      </c>
      <c r="DM24" cm="1">
        <f t="array" ref="DM24">BG24*INDEX(prod_est,$G24+$H24-1,MATCH(DM$14,$BP$14:$DP$14,0))</f>
        <v>0</v>
      </c>
      <c r="DN24" cm="1">
        <f t="array" ref="DN24">BH24*INDEX(prod_est,$G24+$H24-1,MATCH(DN$14,$BP$14:$DP$14,0))</f>
        <v>0</v>
      </c>
      <c r="DO24" cm="1">
        <f t="array" ref="DO24">BI24*INDEX(prod_est,$G24+$H24-1,MATCH(DO$14,$BP$14:$DP$14,0))</f>
        <v>0</v>
      </c>
      <c r="DP24" cm="1">
        <f t="array" ref="DP24">BJ24*INDEX(prod_est,$G24+$H24-1,MATCH(DP$14,$BP$14:$DP$14,0))</f>
        <v>0</v>
      </c>
    </row>
    <row r="25" spans="1:120" x14ac:dyDescent="0.25">
      <c r="A25" t="s">
        <v>46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145</v>
      </c>
      <c r="H25">
        <f>IFERROR(MATCH(D25,Production_est!$D$4:$D$339,0),"-")</f>
        <v>6</v>
      </c>
      <c r="I25" s="8" cm="1">
        <f t="array" ref="I25">IFERROR(INDEX(Production_est!$E$4:$E$339,H25+G25-1),"-")</f>
        <v>21982.7886282652</v>
      </c>
      <c r="J25" s="42">
        <f t="shared" si="0"/>
        <v>0</v>
      </c>
      <c r="K25" s="42">
        <f t="shared" ref="K25:AP25" si="25">J25*(1-$F$4)</f>
        <v>0</v>
      </c>
      <c r="L25" s="42">
        <f t="shared" si="25"/>
        <v>0</v>
      </c>
      <c r="M25" s="42">
        <f t="shared" si="25"/>
        <v>0</v>
      </c>
      <c r="N25" s="42">
        <f t="shared" si="25"/>
        <v>0</v>
      </c>
      <c r="O25" s="42">
        <f t="shared" si="25"/>
        <v>0</v>
      </c>
      <c r="P25" s="42">
        <f t="shared" si="25"/>
        <v>0</v>
      </c>
      <c r="Q25" s="42">
        <f t="shared" si="25"/>
        <v>0</v>
      </c>
      <c r="R25" s="42">
        <f t="shared" si="25"/>
        <v>0</v>
      </c>
      <c r="S25" s="42">
        <f t="shared" si="25"/>
        <v>0</v>
      </c>
      <c r="T25" s="42">
        <f t="shared" si="25"/>
        <v>0</v>
      </c>
      <c r="U25" s="42">
        <f t="shared" si="25"/>
        <v>0</v>
      </c>
      <c r="V25" s="42">
        <f t="shared" si="25"/>
        <v>0</v>
      </c>
      <c r="W25" s="42">
        <f t="shared" si="25"/>
        <v>0</v>
      </c>
      <c r="X25" s="42">
        <f t="shared" si="25"/>
        <v>0</v>
      </c>
      <c r="Y25" s="42">
        <f t="shared" si="25"/>
        <v>0</v>
      </c>
      <c r="Z25" s="42">
        <f t="shared" si="25"/>
        <v>0</v>
      </c>
      <c r="AA25" s="42">
        <f t="shared" si="25"/>
        <v>0</v>
      </c>
      <c r="AB25" s="42">
        <f t="shared" si="25"/>
        <v>0</v>
      </c>
      <c r="AC25" s="42">
        <f t="shared" si="25"/>
        <v>0</v>
      </c>
      <c r="AD25" s="42">
        <f t="shared" si="25"/>
        <v>0</v>
      </c>
      <c r="AE25" s="42">
        <f t="shared" si="25"/>
        <v>0</v>
      </c>
      <c r="AF25" s="42">
        <f t="shared" si="25"/>
        <v>0</v>
      </c>
      <c r="AG25" s="42">
        <f t="shared" si="25"/>
        <v>0</v>
      </c>
      <c r="AH25" s="42">
        <f t="shared" si="25"/>
        <v>0</v>
      </c>
      <c r="AI25" s="42">
        <f t="shared" si="25"/>
        <v>0</v>
      </c>
      <c r="AJ25" s="42">
        <f t="shared" si="25"/>
        <v>0</v>
      </c>
      <c r="AK25" s="42">
        <f t="shared" si="25"/>
        <v>0</v>
      </c>
      <c r="AL25" s="42">
        <f t="shared" si="25"/>
        <v>0</v>
      </c>
      <c r="AM25" s="42">
        <f t="shared" si="25"/>
        <v>0</v>
      </c>
      <c r="AN25" s="42">
        <f t="shared" si="25"/>
        <v>0</v>
      </c>
      <c r="AO25" s="42">
        <f t="shared" si="25"/>
        <v>0</v>
      </c>
      <c r="AP25" s="42">
        <f t="shared" si="25"/>
        <v>0</v>
      </c>
      <c r="AQ25" s="42">
        <f t="shared" ref="AQ25:BJ25" si="26">AP25*(1-$F$4)</f>
        <v>0</v>
      </c>
      <c r="AR25" s="42">
        <f t="shared" si="26"/>
        <v>0</v>
      </c>
      <c r="AS25" s="42">
        <f t="shared" si="26"/>
        <v>0</v>
      </c>
      <c r="AT25" s="42">
        <f t="shared" si="26"/>
        <v>0</v>
      </c>
      <c r="AU25" s="42">
        <f t="shared" si="26"/>
        <v>0</v>
      </c>
      <c r="AV25" s="42">
        <f t="shared" si="26"/>
        <v>0</v>
      </c>
      <c r="AW25" s="42">
        <f t="shared" si="26"/>
        <v>0</v>
      </c>
      <c r="AX25" s="42">
        <f t="shared" si="26"/>
        <v>0</v>
      </c>
      <c r="AY25" s="42">
        <f t="shared" si="26"/>
        <v>0</v>
      </c>
      <c r="AZ25" s="42">
        <f t="shared" si="26"/>
        <v>0</v>
      </c>
      <c r="BA25" s="42">
        <f t="shared" si="26"/>
        <v>0</v>
      </c>
      <c r="BB25" s="42">
        <f t="shared" si="26"/>
        <v>0</v>
      </c>
      <c r="BC25" s="42">
        <f t="shared" si="26"/>
        <v>0</v>
      </c>
      <c r="BD25" s="42">
        <f t="shared" si="26"/>
        <v>0</v>
      </c>
      <c r="BE25" s="42">
        <f t="shared" si="26"/>
        <v>0</v>
      </c>
      <c r="BF25" s="42">
        <f t="shared" si="26"/>
        <v>0</v>
      </c>
      <c r="BG25" s="42">
        <f t="shared" si="26"/>
        <v>0</v>
      </c>
      <c r="BH25" s="42">
        <f t="shared" si="26"/>
        <v>0</v>
      </c>
      <c r="BI25" s="42">
        <f t="shared" si="26"/>
        <v>0</v>
      </c>
      <c r="BJ25" s="42">
        <f t="shared" si="26"/>
        <v>0</v>
      </c>
      <c r="BK25" t="str">
        <f t="shared" si="3"/>
        <v>10_MAS</v>
      </c>
      <c r="BL25" t="str">
        <f t="shared" si="4"/>
        <v>d_ind_cem_7_6_kerosene</v>
      </c>
      <c r="BO25" s="8">
        <f t="shared" si="5"/>
        <v>0</v>
      </c>
      <c r="BP25" s="8">
        <f t="shared" si="6"/>
        <v>0</v>
      </c>
      <c r="BQ25" s="8" cm="1">
        <f t="array" ref="BQ25">K25*INDEX(prod_est,$G25+$H25-1,MATCH(BQ$14,$BP$14:$DP$14,0))</f>
        <v>0</v>
      </c>
      <c r="BR25" s="8" cm="1">
        <f t="array" ref="BR25">L25*INDEX(prod_est,$G25+$H25-1,MATCH(BR$14,$BP$14:$DP$14,0))</f>
        <v>0</v>
      </c>
      <c r="BS25" s="8" cm="1">
        <f t="array" ref="BS25">M25*INDEX(prod_est,$G25+$H25-1,MATCH(BS$14,$BP$14:$DP$14,0))</f>
        <v>0</v>
      </c>
      <c r="BT25" s="8" cm="1">
        <f t="array" ref="BT25">N25*INDEX(prod_est,$G25+$H25-1,MATCH(BT$14,$BP$14:$DP$14,0))</f>
        <v>0</v>
      </c>
      <c r="BU25" s="8" cm="1">
        <f t="array" ref="BU25">O25*INDEX(prod_est,$G25+$H25-1,MATCH(BU$14,$BP$14:$DP$14,0))</f>
        <v>0</v>
      </c>
      <c r="BV25" s="8" cm="1">
        <f t="array" ref="BV25">P25*INDEX(prod_est,$G25+$H25-1,MATCH(BV$14,$BP$14:$DP$14,0))</f>
        <v>0</v>
      </c>
      <c r="BW25" s="8" cm="1">
        <f t="array" ref="BW25">Q25*INDEX(prod_est,$G25+$H25-1,MATCH(BW$14,$BP$14:$DP$14,0))</f>
        <v>0</v>
      </c>
      <c r="BX25" s="8" cm="1">
        <f t="array" ref="BX25">R25*INDEX(prod_est,$G25+$H25-1,MATCH(BX$14,$BP$14:$DP$14,0))</f>
        <v>0</v>
      </c>
      <c r="BY25" s="8" cm="1">
        <f t="array" ref="BY25">S25*INDEX(prod_est,$G25+$H25-1,MATCH(BY$14,$BP$14:$DP$14,0))</f>
        <v>0</v>
      </c>
      <c r="BZ25" s="8" cm="1">
        <f t="array" ref="BZ25">T25*INDEX(prod_est,$G25+$H25-1,MATCH(BZ$14,$BP$14:$DP$14,0))</f>
        <v>0</v>
      </c>
      <c r="CA25" s="8" cm="1">
        <f t="array" ref="CA25">U25*INDEX(prod_est,$G25+$H25-1,MATCH(CA$14,$BP$14:$DP$14,0))</f>
        <v>0</v>
      </c>
      <c r="CB25" s="8" cm="1">
        <f t="array" ref="CB25">V25*INDEX(prod_est,$G25+$H25-1,MATCH(CB$14,$BP$14:$DP$14,0))</f>
        <v>0</v>
      </c>
      <c r="CC25" s="8" cm="1">
        <f t="array" ref="CC25">W25*INDEX(prod_est,$G25+$H25-1,MATCH(CC$14,$BP$14:$DP$14,0))</f>
        <v>0</v>
      </c>
      <c r="CD25" s="8" cm="1">
        <f t="array" ref="CD25">X25*INDEX(prod_est,$G25+$H25-1,MATCH(CD$14,$BP$14:$DP$14,0))</f>
        <v>0</v>
      </c>
      <c r="CE25" s="8" cm="1">
        <f t="array" ref="CE25">Y25*INDEX(prod_est,$G25+$H25-1,MATCH(CE$14,$BP$14:$DP$14,0))</f>
        <v>0</v>
      </c>
      <c r="CF25" s="8" cm="1">
        <f t="array" ref="CF25">Z25*INDEX(prod_est,$G25+$H25-1,MATCH(CF$14,$BP$14:$DP$14,0))</f>
        <v>0</v>
      </c>
      <c r="CG25" s="8" cm="1">
        <f t="array" ref="CG25">AA25*INDEX(prod_est,$G25+$H25-1,MATCH(CG$14,$BP$14:$DP$14,0))</f>
        <v>0</v>
      </c>
      <c r="CH25" s="8" cm="1">
        <f t="array" ref="CH25">AB25*INDEX(prod_est,$G25+$H25-1,MATCH(CH$14,$BP$14:$DP$14,0))</f>
        <v>0</v>
      </c>
      <c r="CI25" s="8" cm="1">
        <f t="array" ref="CI25">AC25*INDEX(prod_est,$G25+$H25-1,MATCH(CI$14,$BP$14:$DP$14,0))</f>
        <v>0</v>
      </c>
      <c r="CJ25" s="8" cm="1">
        <f t="array" ref="CJ25">AD25*INDEX(prod_est,$G25+$H25-1,MATCH(CJ$14,$BP$14:$DP$14,0))</f>
        <v>0</v>
      </c>
      <c r="CK25" s="8" cm="1">
        <f t="array" ref="CK25">AE25*INDEX(prod_est,$G25+$H25-1,MATCH(CK$14,$BP$14:$DP$14,0))</f>
        <v>0</v>
      </c>
      <c r="CL25" s="8" cm="1">
        <f t="array" ref="CL25">AF25*INDEX(prod_est,$G25+$H25-1,MATCH(CL$14,$BP$14:$DP$14,0))</f>
        <v>0</v>
      </c>
      <c r="CM25" s="8" cm="1">
        <f t="array" ref="CM25">AG25*INDEX(prod_est,$G25+$H25-1,MATCH(CM$14,$BP$14:$DP$14,0))</f>
        <v>0</v>
      </c>
      <c r="CN25" s="8" cm="1">
        <f t="array" ref="CN25">AH25*INDEX(prod_est,$G25+$H25-1,MATCH(CN$14,$BP$14:$DP$14,0))</f>
        <v>0</v>
      </c>
      <c r="CO25" s="8" cm="1">
        <f t="array" ref="CO25">AI25*INDEX(prod_est,$G25+$H25-1,MATCH(CO$14,$BP$14:$DP$14,0))</f>
        <v>0</v>
      </c>
      <c r="CP25" s="8" cm="1">
        <f t="array" ref="CP25">AJ25*INDEX(prod_est,$G25+$H25-1,MATCH(CP$14,$BP$14:$DP$14,0))</f>
        <v>0</v>
      </c>
      <c r="CQ25" s="8" cm="1">
        <f t="array" ref="CQ25">AK25*INDEX(prod_est,$G25+$H25-1,MATCH(CQ$14,$BP$14:$DP$14,0))</f>
        <v>0</v>
      </c>
      <c r="CR25" s="8" cm="1">
        <f t="array" ref="CR25">AL25*INDEX(prod_est,$G25+$H25-1,MATCH(CR$14,$BP$14:$DP$14,0))</f>
        <v>0</v>
      </c>
      <c r="CS25" s="8" cm="1">
        <f t="array" ref="CS25">AM25*INDEX(prod_est,$G25+$H25-1,MATCH(CS$14,$BP$14:$DP$14,0))</f>
        <v>0</v>
      </c>
      <c r="CT25" s="8" cm="1">
        <f t="array" ref="CT25">AN25*INDEX(prod_est,$G25+$H25-1,MATCH(CT$14,$BP$14:$DP$14,0))</f>
        <v>0</v>
      </c>
      <c r="CU25" s="8" cm="1">
        <f t="array" ref="CU25">AO25*INDEX(prod_est,$G25+$H25-1,MATCH(CU$14,$BP$14:$DP$14,0))</f>
        <v>0</v>
      </c>
      <c r="CV25" s="8" cm="1">
        <f t="array" ref="CV25">AP25*INDEX(prod_est,$G25+$H25-1,MATCH(CV$14,$BP$14:$DP$14,0))</f>
        <v>0</v>
      </c>
      <c r="CW25" cm="1">
        <f t="array" ref="CW25">AQ25*INDEX(prod_est,$G25+$H25-1,MATCH(CW$14,$BP$14:$DP$14,0))</f>
        <v>0</v>
      </c>
      <c r="CX25" cm="1">
        <f t="array" ref="CX25">AR25*INDEX(prod_est,$G25+$H25-1,MATCH(CX$14,$BP$14:$DP$14,0))</f>
        <v>0</v>
      </c>
      <c r="CY25" cm="1">
        <f t="array" ref="CY25">AS25*INDEX(prod_est,$G25+$H25-1,MATCH(CY$14,$BP$14:$DP$14,0))</f>
        <v>0</v>
      </c>
      <c r="CZ25" cm="1">
        <f t="array" ref="CZ25">AT25*INDEX(prod_est,$G25+$H25-1,MATCH(CZ$14,$BP$14:$DP$14,0))</f>
        <v>0</v>
      </c>
      <c r="DA25" cm="1">
        <f t="array" ref="DA25">AU25*INDEX(prod_est,$G25+$H25-1,MATCH(DA$14,$BP$14:$DP$14,0))</f>
        <v>0</v>
      </c>
      <c r="DB25" cm="1">
        <f t="array" ref="DB25">AV25*INDEX(prod_est,$G25+$H25-1,MATCH(DB$14,$BP$14:$DP$14,0))</f>
        <v>0</v>
      </c>
      <c r="DC25" cm="1">
        <f t="array" ref="DC25">AW25*INDEX(prod_est,$G25+$H25-1,MATCH(DC$14,$BP$14:$DP$14,0))</f>
        <v>0</v>
      </c>
      <c r="DD25" cm="1">
        <f t="array" ref="DD25">AX25*INDEX(prod_est,$G25+$H25-1,MATCH(DD$14,$BP$14:$DP$14,0))</f>
        <v>0</v>
      </c>
      <c r="DE25" cm="1">
        <f t="array" ref="DE25">AY25*INDEX(prod_est,$G25+$H25-1,MATCH(DE$14,$BP$14:$DP$14,0))</f>
        <v>0</v>
      </c>
      <c r="DF25" cm="1">
        <f t="array" ref="DF25">AZ25*INDEX(prod_est,$G25+$H25-1,MATCH(DF$14,$BP$14:$DP$14,0))</f>
        <v>0</v>
      </c>
      <c r="DG25" cm="1">
        <f t="array" ref="DG25">BA25*INDEX(prod_est,$G25+$H25-1,MATCH(DG$14,$BP$14:$DP$14,0))</f>
        <v>0</v>
      </c>
      <c r="DH25" cm="1">
        <f t="array" ref="DH25">BB25*INDEX(prod_est,$G25+$H25-1,MATCH(DH$14,$BP$14:$DP$14,0))</f>
        <v>0</v>
      </c>
      <c r="DI25" cm="1">
        <f t="array" ref="DI25">BC25*INDEX(prod_est,$G25+$H25-1,MATCH(DI$14,$BP$14:$DP$14,0))</f>
        <v>0</v>
      </c>
      <c r="DJ25" cm="1">
        <f t="array" ref="DJ25">BD25*INDEX(prod_est,$G25+$H25-1,MATCH(DJ$14,$BP$14:$DP$14,0))</f>
        <v>0</v>
      </c>
      <c r="DK25" cm="1">
        <f t="array" ref="DK25">BE25*INDEX(prod_est,$G25+$H25-1,MATCH(DK$14,$BP$14:$DP$14,0))</f>
        <v>0</v>
      </c>
      <c r="DL25" cm="1">
        <f t="array" ref="DL25">BF25*INDEX(prod_est,$G25+$H25-1,MATCH(DL$14,$BP$14:$DP$14,0))</f>
        <v>0</v>
      </c>
      <c r="DM25" cm="1">
        <f t="array" ref="DM25">BG25*INDEX(prod_est,$G25+$H25-1,MATCH(DM$14,$BP$14:$DP$14,0))</f>
        <v>0</v>
      </c>
      <c r="DN25" cm="1">
        <f t="array" ref="DN25">BH25*INDEX(prod_est,$G25+$H25-1,MATCH(DN$14,$BP$14:$DP$14,0))</f>
        <v>0</v>
      </c>
      <c r="DO25" cm="1">
        <f t="array" ref="DO25">BI25*INDEX(prod_est,$G25+$H25-1,MATCH(DO$14,$BP$14:$DP$14,0))</f>
        <v>0</v>
      </c>
      <c r="DP25" cm="1">
        <f t="array" ref="DP25">BJ25*INDEX(prod_est,$G25+$H25-1,MATCH(DP$14,$BP$14:$DP$14,0))</f>
        <v>0</v>
      </c>
    </row>
    <row r="26" spans="1:120" x14ac:dyDescent="0.25">
      <c r="A26" t="s">
        <v>46</v>
      </c>
      <c r="B26" t="s">
        <v>16</v>
      </c>
      <c r="C26" t="s">
        <v>16</v>
      </c>
      <c r="D26" t="s">
        <v>37</v>
      </c>
      <c r="E26" s="8">
        <v>3.1413047628268504</v>
      </c>
      <c r="F26" s="8">
        <v>3.424423278144419</v>
      </c>
      <c r="G26">
        <f>MATCH(A26,Production_est!$A$4:$A$339,0)</f>
        <v>145</v>
      </c>
      <c r="H26">
        <f>IFERROR(MATCH(D26,Production_est!$D$4:$D$339,0),"-")</f>
        <v>6</v>
      </c>
      <c r="I26" s="8" cm="1">
        <f t="array" ref="I26">IFERROR(INDEX(Production_est!$E$4:$E$339,H26+G26-1),"-")</f>
        <v>21982.7886282652</v>
      </c>
      <c r="J26" s="42">
        <f t="shared" si="0"/>
        <v>1.5577747373421666E-4</v>
      </c>
      <c r="K26" s="42">
        <f t="shared" ref="K26:AP26" si="27">J26*(1-$F$4)</f>
        <v>1.5554497004207604E-4</v>
      </c>
      <c r="L26" s="42">
        <f t="shared" si="27"/>
        <v>1.5531281337037147E-4</v>
      </c>
      <c r="M26" s="42">
        <f t="shared" si="27"/>
        <v>1.5508100320116197E-4</v>
      </c>
      <c r="N26" s="42">
        <f t="shared" si="27"/>
        <v>1.5484953901727963E-4</v>
      </c>
      <c r="O26" s="42">
        <f t="shared" si="27"/>
        <v>1.5461842030232848E-4</v>
      </c>
      <c r="P26" s="42">
        <f t="shared" si="27"/>
        <v>1.5438764654068321E-4</v>
      </c>
      <c r="Q26" s="42">
        <f t="shared" si="27"/>
        <v>1.5415721721748817E-4</v>
      </c>
      <c r="R26" s="42">
        <f t="shared" si="27"/>
        <v>1.5392713181865611E-4</v>
      </c>
      <c r="S26" s="42">
        <f t="shared" si="27"/>
        <v>1.5369738983086708E-4</v>
      </c>
      <c r="T26" s="42">
        <f t="shared" si="27"/>
        <v>1.5346799074156728E-4</v>
      </c>
      <c r="U26" s="42">
        <f t="shared" si="27"/>
        <v>1.5323893403896793E-4</v>
      </c>
      <c r="V26" s="42">
        <f t="shared" si="27"/>
        <v>1.5301021921204411E-4</v>
      </c>
      <c r="W26" s="42">
        <f t="shared" si="27"/>
        <v>1.527818457505336E-4</v>
      </c>
      <c r="X26" s="42">
        <f t="shared" si="27"/>
        <v>1.5255381314493579E-4</v>
      </c>
      <c r="Y26" s="42">
        <f t="shared" si="27"/>
        <v>1.5232612088651051E-4</v>
      </c>
      <c r="Z26" s="42">
        <f t="shared" si="27"/>
        <v>1.5209876846727691E-4</v>
      </c>
      <c r="AA26" s="42">
        <f t="shared" si="27"/>
        <v>1.5187175538001232E-4</v>
      </c>
      <c r="AB26" s="42">
        <f t="shared" si="27"/>
        <v>1.5164508111825112E-4</v>
      </c>
      <c r="AC26" s="42">
        <f t="shared" si="27"/>
        <v>1.5141874517628359E-4</v>
      </c>
      <c r="AD26" s="42">
        <f t="shared" si="27"/>
        <v>1.5119274704915482E-4</v>
      </c>
      <c r="AE26" s="42">
        <f t="shared" si="27"/>
        <v>1.5096708623266354E-4</v>
      </c>
      <c r="AF26" s="42">
        <f t="shared" si="27"/>
        <v>1.5074176222336106E-4</v>
      </c>
      <c r="AG26" s="42">
        <f t="shared" si="27"/>
        <v>1.5051677451855008E-4</v>
      </c>
      <c r="AH26" s="42">
        <f t="shared" si="27"/>
        <v>1.5029212261628359E-4</v>
      </c>
      <c r="AI26" s="42">
        <f t="shared" si="27"/>
        <v>1.5006780601536376E-4</v>
      </c>
      <c r="AJ26" s="42">
        <f t="shared" si="27"/>
        <v>1.4984382421534084E-4</v>
      </c>
      <c r="AK26" s="42">
        <f t="shared" si="27"/>
        <v>1.4962017671651197E-4</v>
      </c>
      <c r="AL26" s="42">
        <f t="shared" si="27"/>
        <v>1.4939686301992017E-4</v>
      </c>
      <c r="AM26" s="42">
        <f t="shared" si="27"/>
        <v>1.4917388262735313E-4</v>
      </c>
      <c r="AN26" s="42">
        <f t="shared" si="27"/>
        <v>1.4895123504134216E-4</v>
      </c>
      <c r="AO26" s="42">
        <f t="shared" si="27"/>
        <v>1.4872891976516105E-4</v>
      </c>
      <c r="AP26" s="42">
        <f t="shared" si="27"/>
        <v>1.48506936302825E-4</v>
      </c>
      <c r="AQ26" s="42">
        <f t="shared" ref="AQ26:BJ26" si="28">AP26*(1-$F$4)</f>
        <v>1.4828528415908944E-4</v>
      </c>
      <c r="AR26" s="42">
        <f t="shared" si="28"/>
        <v>1.4806396283944902E-4</v>
      </c>
      <c r="AS26" s="42">
        <f t="shared" si="28"/>
        <v>1.4784297185013642E-4</v>
      </c>
      <c r="AT26" s="42">
        <f t="shared" si="28"/>
        <v>1.4762231069812129E-4</v>
      </c>
      <c r="AU26" s="42">
        <f t="shared" si="28"/>
        <v>1.4740197889110917E-4</v>
      </c>
      <c r="AV26" s="42">
        <f t="shared" si="28"/>
        <v>1.4718197593754036E-4</v>
      </c>
      <c r="AW26" s="42">
        <f t="shared" si="28"/>
        <v>1.4696230134658882E-4</v>
      </c>
      <c r="AX26" s="42">
        <f t="shared" si="28"/>
        <v>1.4674295462816108E-4</v>
      </c>
      <c r="AY26" s="42">
        <f t="shared" si="28"/>
        <v>1.4652393529289518E-4</v>
      </c>
      <c r="AZ26" s="42">
        <f t="shared" si="28"/>
        <v>1.4630524285215953E-4</v>
      </c>
      <c r="BA26" s="42">
        <f t="shared" si="28"/>
        <v>1.4608687681805184E-4</v>
      </c>
      <c r="BB26" s="42">
        <f t="shared" si="28"/>
        <v>1.4586883670339803E-4</v>
      </c>
      <c r="BC26" s="42">
        <f t="shared" si="28"/>
        <v>1.4565112202175119E-4</v>
      </c>
      <c r="BD26" s="42">
        <f t="shared" si="28"/>
        <v>1.4543373228739038E-4</v>
      </c>
      <c r="BE26" s="42">
        <f t="shared" si="28"/>
        <v>1.4521666701531965E-4</v>
      </c>
      <c r="BF26" s="42">
        <f t="shared" si="28"/>
        <v>1.4499992572126693E-4</v>
      </c>
      <c r="BG26" s="42">
        <f t="shared" si="28"/>
        <v>1.4478350792168296E-4</v>
      </c>
      <c r="BH26" s="42">
        <f t="shared" si="28"/>
        <v>1.4456741313374015E-4</v>
      </c>
      <c r="BI26" s="42">
        <f t="shared" si="28"/>
        <v>1.4435164087533159E-4</v>
      </c>
      <c r="BJ26" s="42">
        <f t="shared" si="28"/>
        <v>1.4413619066506992E-4</v>
      </c>
      <c r="BK26" t="str">
        <f t="shared" si="3"/>
        <v>10_MAS</v>
      </c>
      <c r="BL26" t="str">
        <f t="shared" si="4"/>
        <v>d_ind_cem_7_7_gas_diesel_oil</v>
      </c>
      <c r="BO26" s="8">
        <f t="shared" si="5"/>
        <v>3.1413047628268504</v>
      </c>
      <c r="BP26" s="8">
        <f t="shared" si="6"/>
        <v>3.424423278144419</v>
      </c>
      <c r="BQ26" s="8" cm="1">
        <f t="array" ref="BQ26">K26*INDEX(prod_est,$G26+$H26-1,MATCH(BQ$14,$BP$14:$DP$14,0))</f>
        <v>3.4183127723090241</v>
      </c>
      <c r="BR26" s="8" cm="1">
        <f t="array" ref="BR26">L26*INDEX(prod_est,$G26+$H26-1,MATCH(BR$14,$BP$14:$DP$14,0))</f>
        <v>3.0082658681148691</v>
      </c>
      <c r="BS26" s="8" cm="1">
        <f t="array" ref="BS26">M26*INDEX(prod_est,$G26+$H26-1,MATCH(BS$14,$BP$14:$DP$14,0))</f>
        <v>3.0673082436321777</v>
      </c>
      <c r="BT26" s="8" cm="1">
        <f t="array" ref="BT26">N26*INDEX(prod_est,$G26+$H26-1,MATCH(BT$14,$BP$14:$DP$14,0))</f>
        <v>3.1252727462855465</v>
      </c>
      <c r="BU26" s="8" cm="1">
        <f t="array" ref="BU26">O26*INDEX(prod_est,$G26+$H26-1,MATCH(BU$14,$BP$14:$DP$14,0))</f>
        <v>3.1819225011662855</v>
      </c>
      <c r="BV26" s="8" cm="1">
        <f t="array" ref="BV26">P26*INDEX(prod_est,$G26+$H26-1,MATCH(BV$14,$BP$14:$DP$14,0))</f>
        <v>3.236934318848951</v>
      </c>
      <c r="BW26" s="8" cm="1">
        <f t="array" ref="BW26">Q26*INDEX(prod_est,$G26+$H26-1,MATCH(BW$14,$BP$14:$DP$14,0))</f>
        <v>3.2900993871078232</v>
      </c>
      <c r="BX26" s="8" cm="1">
        <f t="array" ref="BX26">R26*INDEX(prod_est,$G26+$H26-1,MATCH(BX$14,$BP$14:$DP$14,0))</f>
        <v>3.3404288284708579</v>
      </c>
      <c r="BY26" s="8" cm="1">
        <f t="array" ref="BY26">S26*INDEX(prod_est,$G26+$H26-1,MATCH(BY$14,$BP$14:$DP$14,0))</f>
        <v>3.3886650215025877</v>
      </c>
      <c r="BZ26" s="8" cm="1">
        <f t="array" ref="BZ26">T26*INDEX(prod_est,$G26+$H26-1,MATCH(BZ$14,$BP$14:$DP$14,0))</f>
        <v>3.3777511654127728</v>
      </c>
      <c r="CA26" s="8" cm="1">
        <f t="array" ref="CA26">U26*INDEX(prod_est,$G26+$H26-1,MATCH(CA$14,$BP$14:$DP$14,0))</f>
        <v>3.3650007009645826</v>
      </c>
      <c r="CB26" s="8" cm="1">
        <f t="array" ref="CB26">V26*INDEX(prod_est,$G26+$H26-1,MATCH(CB$14,$BP$14:$DP$14,0))</f>
        <v>3.3505541609934397</v>
      </c>
      <c r="CC26" s="8" cm="1">
        <f t="array" ref="CC26">W26*INDEX(prod_est,$G26+$H26-1,MATCH(CC$14,$BP$14:$DP$14,0))</f>
        <v>3.3512437952748484</v>
      </c>
      <c r="CD26" s="8" cm="1">
        <f t="array" ref="CD26">X26*INDEX(prod_est,$G26+$H26-1,MATCH(CD$14,$BP$14:$DP$14,0))</f>
        <v>3.350500231299824</v>
      </c>
      <c r="CE26" s="8" cm="1">
        <f t="array" ref="CE26">Y26*INDEX(prod_est,$G26+$H26-1,MATCH(CE$14,$BP$14:$DP$14,0))</f>
        <v>3.3482776563730514</v>
      </c>
      <c r="CF26" s="8" cm="1">
        <f t="array" ref="CF26">Z26*INDEX(prod_est,$G26+$H26-1,MATCH(CF$14,$BP$14:$DP$14,0))</f>
        <v>3.34463847587927</v>
      </c>
      <c r="CG26" s="8" cm="1">
        <f t="array" ref="CG26">AA26*INDEX(prod_est,$G26+$H26-1,MATCH(CG$14,$BP$14:$DP$14,0))</f>
        <v>3.3396665763801736</v>
      </c>
      <c r="CH26" s="8" cm="1">
        <f t="array" ref="CH26">AB26*INDEX(prod_est,$G26+$H26-1,MATCH(CH$14,$BP$14:$DP$14,0))</f>
        <v>3.3326592176314924</v>
      </c>
      <c r="CI26" s="8" cm="1">
        <f t="array" ref="CI26">AC26*INDEX(prod_est,$G26+$H26-1,MATCH(CI$14,$BP$14:$DP$14,0))</f>
        <v>3.324232013323754</v>
      </c>
      <c r="CJ26" s="8" cm="1">
        <f t="array" ref="CJ26">AD26*INDEX(prod_est,$G26+$H26-1,MATCH(CJ$14,$BP$14:$DP$14,0))</f>
        <v>3.314474143767963</v>
      </c>
      <c r="CK26" s="8" cm="1">
        <f t="array" ref="CK26">AE26*INDEX(prod_est,$G26+$H26-1,MATCH(CK$14,$BP$14:$DP$14,0))</f>
        <v>3.3034276587660236</v>
      </c>
      <c r="CL26" s="8" cm="1">
        <f t="array" ref="CL26">AF26*INDEX(prod_est,$G26+$H26-1,MATCH(CL$14,$BP$14:$DP$14,0))</f>
        <v>3.291076285313125</v>
      </c>
      <c r="CM26" s="8" cm="1">
        <f t="array" ref="CM26">AG26*INDEX(prod_est,$G26+$H26-1,MATCH(CM$14,$BP$14:$DP$14,0))</f>
        <v>3.271101037309124</v>
      </c>
      <c r="CN26" s="8" cm="1">
        <f t="array" ref="CN26">AH26*INDEX(prod_est,$G26+$H26-1,MATCH(CN$14,$BP$14:$DP$14,0))</f>
        <v>3.2498210889905916</v>
      </c>
      <c r="CO26" s="8" cm="1">
        <f t="array" ref="CO26">AI26*INDEX(prod_est,$G26+$H26-1,MATCH(CO$14,$BP$14:$DP$14,0))</f>
        <v>3.2274615874705179</v>
      </c>
      <c r="CP26" s="8" cm="1">
        <f t="array" ref="CP26">AJ26*INDEX(prod_est,$G26+$H26-1,MATCH(CP$14,$BP$14:$DP$14,0))</f>
        <v>3.2040675732660144</v>
      </c>
      <c r="CQ26" s="8" cm="1">
        <f t="array" ref="CQ26">AK26*INDEX(prod_est,$G26+$H26-1,MATCH(CQ$14,$BP$14:$DP$14,0))</f>
        <v>3.1795907359996907</v>
      </c>
      <c r="CR26" s="8" cm="1">
        <f t="array" ref="CR26">AL26*INDEX(prod_est,$G26+$H26-1,MATCH(CR$14,$BP$14:$DP$14,0))</f>
        <v>3.1777869750080701</v>
      </c>
      <c r="CS26" s="8" cm="1">
        <f t="array" ref="CS26">AM26*INDEX(prod_est,$G26+$H26-1,MATCH(CS$14,$BP$14:$DP$14,0))</f>
        <v>3.1749854736980607</v>
      </c>
      <c r="CT26" s="8" cm="1">
        <f t="array" ref="CT26">AN26*INDEX(prod_est,$G26+$H26-1,MATCH(CT$14,$BP$14:$DP$14,0))</f>
        <v>3.1713061294960148</v>
      </c>
      <c r="CU26" s="8" cm="1">
        <f t="array" ref="CU26">AO26*INDEX(prod_est,$G26+$H26-1,MATCH(CU$14,$BP$14:$DP$14,0))</f>
        <v>3.1666287090320817</v>
      </c>
      <c r="CV26" s="8" cm="1">
        <f t="array" ref="CV26">AP26*INDEX(prod_est,$G26+$H26-1,MATCH(CV$14,$BP$14:$DP$14,0))</f>
        <v>3.1609264906104215</v>
      </c>
      <c r="CW26" cm="1">
        <f t="array" ref="CW26">AQ26*INDEX(prod_est,$G26+$H26-1,MATCH(CW$14,$BP$14:$DP$14,0))</f>
        <v>3.1562086898781669</v>
      </c>
      <c r="CX26" cm="1">
        <f t="array" ref="CX26">AR26*INDEX(prod_est,$G26+$H26-1,MATCH(CX$14,$BP$14:$DP$14,0))</f>
        <v>3.1514979306395432</v>
      </c>
      <c r="CY26" cm="1">
        <f t="array" ref="CY26">AS26*INDEX(prod_est,$G26+$H26-1,MATCH(CY$14,$BP$14:$DP$14,0))</f>
        <v>3.1467942023848576</v>
      </c>
      <c r="CZ26" cm="1">
        <f t="array" ref="CZ26">AT26*INDEX(prod_est,$G26+$H26-1,MATCH(CZ$14,$BP$14:$DP$14,0))</f>
        <v>3.1420974946201041</v>
      </c>
      <c r="DA26" cm="1">
        <f t="array" ref="DA26">AU26*INDEX(prod_est,$G26+$H26-1,MATCH(DA$14,$BP$14:$DP$14,0))</f>
        <v>3.1374077968669396</v>
      </c>
      <c r="DB26" cm="1">
        <f t="array" ref="DB26">AV26*INDEX(prod_est,$G26+$H26-1,MATCH(DB$14,$BP$14:$DP$14,0))</f>
        <v>3.1327250986626609</v>
      </c>
      <c r="DC26" cm="1">
        <f t="array" ref="DC26">AW26*INDEX(prod_est,$G26+$H26-1,MATCH(DC$14,$BP$14:$DP$14,0))</f>
        <v>3.1280493895601795</v>
      </c>
      <c r="DD26" cm="1">
        <f t="array" ref="DD26">AX26*INDEX(prod_est,$G26+$H26-1,MATCH(DD$14,$BP$14:$DP$14,0))</f>
        <v>3.1233806591280002</v>
      </c>
      <c r="DE26" cm="1">
        <f t="array" ref="DE26">AY26*INDEX(prod_est,$G26+$H26-1,MATCH(DE$14,$BP$14:$DP$14,0))</f>
        <v>3.1187188969501975</v>
      </c>
      <c r="DF26" cm="1">
        <f t="array" ref="DF26">AZ26*INDEX(prod_est,$G26+$H26-1,MATCH(DF$14,$BP$14:$DP$14,0))</f>
        <v>3.1140640926263914</v>
      </c>
      <c r="DG26" cm="1">
        <f t="array" ref="DG26">BA26*INDEX(prod_est,$G26+$H26-1,MATCH(DG$14,$BP$14:$DP$14,0))</f>
        <v>3.1094162357717257</v>
      </c>
      <c r="DH26" cm="1">
        <f t="array" ref="DH26">BB26*INDEX(prod_est,$G26+$H26-1,MATCH(DH$14,$BP$14:$DP$14,0))</f>
        <v>3.1047753160168425</v>
      </c>
      <c r="DI26" cm="1">
        <f t="array" ref="DI26">BC26*INDEX(prod_est,$G26+$H26-1,MATCH(DI$14,$BP$14:$DP$14,0))</f>
        <v>3.1001413230078625</v>
      </c>
      <c r="DJ26" cm="1">
        <f t="array" ref="DJ26">BD26*INDEX(prod_est,$G26+$H26-1,MATCH(DJ$14,$BP$14:$DP$14,0))</f>
        <v>3.0955142464063585</v>
      </c>
      <c r="DK26" cm="1">
        <f t="array" ref="DK26">BE26*INDEX(prod_est,$G26+$H26-1,MATCH(DK$14,$BP$14:$DP$14,0))</f>
        <v>3.090894075889334</v>
      </c>
      <c r="DL26" cm="1">
        <f t="array" ref="DL26">BF26*INDEX(prod_est,$G26+$H26-1,MATCH(DL$14,$BP$14:$DP$14,0))</f>
        <v>3.0862808011492007</v>
      </c>
      <c r="DM26" cm="1">
        <f t="array" ref="DM26">BG26*INDEX(prod_est,$G26+$H26-1,MATCH(DM$14,$BP$14:$DP$14,0))</f>
        <v>3.0816744118937542</v>
      </c>
      <c r="DN26" cm="1">
        <f t="array" ref="DN26">BH26*INDEX(prod_est,$G26+$H26-1,MATCH(DN$14,$BP$14:$DP$14,0))</f>
        <v>3.0770748978461517</v>
      </c>
      <c r="DO26" cm="1">
        <f t="array" ref="DO26">BI26*INDEX(prod_est,$G26+$H26-1,MATCH(DO$14,$BP$14:$DP$14,0))</f>
        <v>3.0724822487448891</v>
      </c>
      <c r="DP26" cm="1">
        <f t="array" ref="DP26">BJ26*INDEX(prod_est,$G26+$H26-1,MATCH(DP$14,$BP$14:$DP$14,0))</f>
        <v>3.0678964543437774</v>
      </c>
    </row>
    <row r="27" spans="1:120" x14ac:dyDescent="0.25">
      <c r="A27" t="s">
        <v>46</v>
      </c>
      <c r="B27" t="s">
        <v>17</v>
      </c>
      <c r="C27" t="s">
        <v>17</v>
      </c>
      <c r="D27" t="s">
        <v>37</v>
      </c>
      <c r="E27" s="8">
        <v>7.0388495611490534</v>
      </c>
      <c r="F27" s="8">
        <v>7.6732447528791603</v>
      </c>
      <c r="G27">
        <f>MATCH(A27,Production_est!$A$4:$A$339,0)</f>
        <v>145</v>
      </c>
      <c r="H27">
        <f>IFERROR(MATCH(D27,Production_est!$D$4:$D$339,0),"-")</f>
        <v>6</v>
      </c>
      <c r="I27" s="8" cm="1">
        <f t="array" ref="I27">IFERROR(INDEX(Production_est!$E$4:$E$339,H27+G27-1),"-")</f>
        <v>21982.7886282652</v>
      </c>
      <c r="J27" s="42">
        <f t="shared" si="0"/>
        <v>3.490569318859299E-4</v>
      </c>
      <c r="K27" s="42">
        <f t="shared" ref="K27:AP27" si="29">J27*(1-$F$4)</f>
        <v>3.4853595139057778E-4</v>
      </c>
      <c r="L27" s="42">
        <f t="shared" si="29"/>
        <v>3.4801574847805457E-4</v>
      </c>
      <c r="M27" s="42">
        <f t="shared" si="29"/>
        <v>3.4749632198778884E-4</v>
      </c>
      <c r="N27" s="42">
        <f t="shared" si="29"/>
        <v>3.4697767076094141E-4</v>
      </c>
      <c r="O27" s="42">
        <f t="shared" si="29"/>
        <v>3.4645979364040272E-4</v>
      </c>
      <c r="P27" s="42">
        <f t="shared" si="29"/>
        <v>3.4594268947079021E-4</v>
      </c>
      <c r="Q27" s="42">
        <f t="shared" si="29"/>
        <v>3.4542635709844578E-4</v>
      </c>
      <c r="R27" s="42">
        <f t="shared" si="29"/>
        <v>3.4491079537143319E-4</v>
      </c>
      <c r="S27" s="42">
        <f t="shared" si="29"/>
        <v>3.4439600313953552E-4</v>
      </c>
      <c r="T27" s="42">
        <f t="shared" si="29"/>
        <v>3.4388197925425265E-4</v>
      </c>
      <c r="U27" s="42">
        <f t="shared" si="29"/>
        <v>3.4336872256879856E-4</v>
      </c>
      <c r="V27" s="42">
        <f t="shared" si="29"/>
        <v>3.4285623193809888E-4</v>
      </c>
      <c r="W27" s="42">
        <f t="shared" si="29"/>
        <v>3.4234450621878831E-4</v>
      </c>
      <c r="X27" s="42">
        <f t="shared" si="29"/>
        <v>3.4183354426920804E-4</v>
      </c>
      <c r="Y27" s="42">
        <f t="shared" si="29"/>
        <v>3.4132334494940328E-4</v>
      </c>
      <c r="Z27" s="42">
        <f t="shared" si="29"/>
        <v>3.408139071211206E-4</v>
      </c>
      <c r="AA27" s="42">
        <f t="shared" si="29"/>
        <v>3.4030522964780549E-4</v>
      </c>
      <c r="AB27" s="42">
        <f t="shared" si="29"/>
        <v>3.397973113945998E-4</v>
      </c>
      <c r="AC27" s="42">
        <f t="shared" si="29"/>
        <v>3.3929015122833922E-4</v>
      </c>
      <c r="AD27" s="42">
        <f t="shared" si="29"/>
        <v>3.3878374801755068E-4</v>
      </c>
      <c r="AE27" s="42">
        <f t="shared" si="29"/>
        <v>3.3827810063244987E-4</v>
      </c>
      <c r="AF27" s="42">
        <f t="shared" si="29"/>
        <v>3.3777320794493875E-4</v>
      </c>
      <c r="AG27" s="42">
        <f t="shared" si="29"/>
        <v>3.3726906882860304E-4</v>
      </c>
      <c r="AH27" s="42">
        <f t="shared" si="29"/>
        <v>3.3676568215870961E-4</v>
      </c>
      <c r="AI27" s="42">
        <f t="shared" si="29"/>
        <v>3.3626304681220407E-4</v>
      </c>
      <c r="AJ27" s="42">
        <f t="shared" si="29"/>
        <v>3.3576116166770826E-4</v>
      </c>
      <c r="AK27" s="42">
        <f t="shared" si="29"/>
        <v>3.3526002560551764E-4</v>
      </c>
      <c r="AL27" s="42">
        <f t="shared" si="29"/>
        <v>3.3475963750759897E-4</v>
      </c>
      <c r="AM27" s="42">
        <f t="shared" si="29"/>
        <v>3.3425999625758766E-4</v>
      </c>
      <c r="AN27" s="42">
        <f t="shared" si="29"/>
        <v>3.3376110074078531E-4</v>
      </c>
      <c r="AO27" s="42">
        <f t="shared" si="29"/>
        <v>3.3326294984415729E-4</v>
      </c>
      <c r="AP27" s="42">
        <f t="shared" si="29"/>
        <v>3.3276554245633018E-4</v>
      </c>
      <c r="AQ27" s="42">
        <f t="shared" ref="AQ27:BJ27" si="30">AP27*(1-$F$4)</f>
        <v>3.322688774675894E-4</v>
      </c>
      <c r="AR27" s="42">
        <f t="shared" si="30"/>
        <v>3.3177295376987659E-4</v>
      </c>
      <c r="AS27" s="42">
        <f t="shared" si="30"/>
        <v>3.3127777025678722E-4</v>
      </c>
      <c r="AT27" s="42">
        <f t="shared" si="30"/>
        <v>3.3078332582356813E-4</v>
      </c>
      <c r="AU27" s="42">
        <f t="shared" si="30"/>
        <v>3.3028961936711504E-4</v>
      </c>
      <c r="AV27" s="42">
        <f t="shared" si="30"/>
        <v>3.2979664978597013E-4</v>
      </c>
      <c r="AW27" s="42">
        <f t="shared" si="30"/>
        <v>3.2930441598031946E-4</v>
      </c>
      <c r="AX27" s="42">
        <f t="shared" si="30"/>
        <v>3.2881291685199065E-4</v>
      </c>
      <c r="AY27" s="42">
        <f t="shared" si="30"/>
        <v>3.2832215130445039E-4</v>
      </c>
      <c r="AZ27" s="42">
        <f t="shared" si="30"/>
        <v>3.2783211824280196E-4</v>
      </c>
      <c r="BA27" s="42">
        <f t="shared" si="30"/>
        <v>3.2734281657378287E-4</v>
      </c>
      <c r="BB27" s="42">
        <f t="shared" si="30"/>
        <v>3.2685424520576234E-4</v>
      </c>
      <c r="BC27" s="42">
        <f t="shared" si="30"/>
        <v>3.2636640304873883E-4</v>
      </c>
      <c r="BD27" s="42">
        <f t="shared" si="30"/>
        <v>3.2587928901433775E-4</v>
      </c>
      <c r="BE27" s="42">
        <f t="shared" si="30"/>
        <v>3.2539290201580892E-4</v>
      </c>
      <c r="BF27" s="42">
        <f t="shared" si="30"/>
        <v>3.2490724096802416E-4</v>
      </c>
      <c r="BG27" s="42">
        <f t="shared" si="30"/>
        <v>3.2442230478747487E-4</v>
      </c>
      <c r="BH27" s="42">
        <f t="shared" si="30"/>
        <v>3.2393809239226969E-4</v>
      </c>
      <c r="BI27" s="42">
        <f t="shared" si="30"/>
        <v>3.23454602702132E-4</v>
      </c>
      <c r="BJ27" s="42">
        <f t="shared" si="30"/>
        <v>3.2297183463839748E-4</v>
      </c>
      <c r="BK27" t="str">
        <f t="shared" si="3"/>
        <v>10_MAS</v>
      </c>
      <c r="BL27" t="str">
        <f t="shared" si="4"/>
        <v>d_ind_cem_7_8_fuel_oil</v>
      </c>
      <c r="BO27" s="8">
        <f t="shared" si="5"/>
        <v>7.0388495611490534</v>
      </c>
      <c r="BP27" s="8">
        <f t="shared" si="6"/>
        <v>7.6732447528791603</v>
      </c>
      <c r="BQ27" s="8" cm="1">
        <f t="array" ref="BQ27">K27*INDEX(prod_est,$G27+$H27-1,MATCH(BQ$14,$BP$14:$DP$14,0))</f>
        <v>7.6595526935072566</v>
      </c>
      <c r="BR27" s="8" cm="1">
        <f t="array" ref="BR27">L27*INDEX(prod_est,$G27+$H27-1,MATCH(BR$14,$BP$14:$DP$14,0))</f>
        <v>6.7407438896647989</v>
      </c>
      <c r="BS27" s="8" cm="1">
        <f t="array" ref="BS27">M27*INDEX(prod_est,$G27+$H27-1,MATCH(BS$14,$BP$14:$DP$14,0))</f>
        <v>6.8730425459165456</v>
      </c>
      <c r="BT27" s="8" cm="1">
        <f t="array" ref="BT27">N27*INDEX(prod_est,$G27+$H27-1,MATCH(BT$14,$BP$14:$DP$14,0))</f>
        <v>7.0029259685287251</v>
      </c>
      <c r="BU27" s="8" cm="1">
        <f t="array" ref="BU27">O27*INDEX(prod_est,$G27+$H27-1,MATCH(BU$14,$BP$14:$DP$14,0))</f>
        <v>7.1298633822429736</v>
      </c>
      <c r="BV27" s="8" cm="1">
        <f t="array" ref="BV27">P27*INDEX(prod_est,$G27+$H27-1,MATCH(BV$14,$BP$14:$DP$14,0))</f>
        <v>7.2531306033467242</v>
      </c>
      <c r="BW27" s="8" cm="1">
        <f t="array" ref="BW27">Q27*INDEX(prod_est,$G27+$H27-1,MATCH(BW$14,$BP$14:$DP$14,0))</f>
        <v>7.3722597377786423</v>
      </c>
      <c r="BX27" s="8" cm="1">
        <f t="array" ref="BX27">R27*INDEX(prod_est,$G27+$H27-1,MATCH(BX$14,$BP$14:$DP$14,0))</f>
        <v>7.4850349674995158</v>
      </c>
      <c r="BY27" s="8" cm="1">
        <f t="array" ref="BY27">S27*INDEX(prod_est,$G27+$H27-1,MATCH(BY$14,$BP$14:$DP$14,0))</f>
        <v>7.5931197704039466</v>
      </c>
      <c r="BZ27" s="8" cm="1">
        <f t="array" ref="BZ27">T27*INDEX(prod_est,$G27+$H27-1,MATCH(BZ$14,$BP$14:$DP$14,0))</f>
        <v>7.5686646484249183</v>
      </c>
      <c r="CA27" s="8" cm="1">
        <f t="array" ref="CA27">U27*INDEX(prod_est,$G27+$H27-1,MATCH(CA$14,$BP$14:$DP$14,0))</f>
        <v>7.5400941632724923</v>
      </c>
      <c r="CB27" s="8" cm="1">
        <f t="array" ref="CB27">V27*INDEX(prod_est,$G27+$H27-1,MATCH(CB$14,$BP$14:$DP$14,0))</f>
        <v>7.507723212596412</v>
      </c>
      <c r="CC27" s="8" cm="1">
        <f t="array" ref="CC27">W27*INDEX(prod_est,$G27+$H27-1,MATCH(CC$14,$BP$14:$DP$14,0))</f>
        <v>7.5092685042269762</v>
      </c>
      <c r="CD27" s="8" cm="1">
        <f t="array" ref="CD27">X27*INDEX(prod_est,$G27+$H27-1,MATCH(CD$14,$BP$14:$DP$14,0))</f>
        <v>7.5076023701347925</v>
      </c>
      <c r="CE27" s="8" cm="1">
        <f t="array" ref="CE27">Y27*INDEX(prod_est,$G27+$H27-1,MATCH(CE$14,$BP$14:$DP$14,0))</f>
        <v>7.5026221559470248</v>
      </c>
      <c r="CF27" s="8" cm="1">
        <f t="array" ref="CF27">Z27*INDEX(prod_est,$G27+$H27-1,MATCH(CF$14,$BP$14:$DP$14,0))</f>
        <v>7.4944676959517009</v>
      </c>
      <c r="CG27" s="8" cm="1">
        <f t="array" ref="CG27">AA27*INDEX(prod_est,$G27+$H27-1,MATCH(CG$14,$BP$14:$DP$14,0))</f>
        <v>7.4833269581852058</v>
      </c>
      <c r="CH27" s="8" cm="1">
        <f t="array" ref="CH27">AB27*INDEX(prod_est,$G27+$H27-1,MATCH(CH$14,$BP$14:$DP$14,0))</f>
        <v>7.4676252839520494</v>
      </c>
      <c r="CI27" s="8" cm="1">
        <f t="array" ref="CI27">AC27*INDEX(prod_est,$G27+$H27-1,MATCH(CI$14,$BP$14:$DP$14,0))</f>
        <v>7.4487421039291544</v>
      </c>
      <c r="CJ27" s="8" cm="1">
        <f t="array" ref="CJ27">AD27*INDEX(prod_est,$G27+$H27-1,MATCH(CJ$14,$BP$14:$DP$14,0))</f>
        <v>7.4268772480726595</v>
      </c>
      <c r="CK27" s="8" cm="1">
        <f t="array" ref="CK27">AE27*INDEX(prod_est,$G27+$H27-1,MATCH(CK$14,$BP$14:$DP$14,0))</f>
        <v>7.4021249390868329</v>
      </c>
      <c r="CL27" s="8" cm="1">
        <f t="array" ref="CL27">AF27*INDEX(prod_est,$G27+$H27-1,MATCH(CL$14,$BP$14:$DP$14,0))</f>
        <v>7.3744487133868191</v>
      </c>
      <c r="CM27" s="8" cm="1">
        <f t="array" ref="CM27">AG27*INDEX(prod_est,$G27+$H27-1,MATCH(CM$14,$BP$14:$DP$14,0))</f>
        <v>7.329689361377854</v>
      </c>
      <c r="CN27" s="8" cm="1">
        <f t="array" ref="CN27">AH27*INDEX(prod_est,$G27+$H27-1,MATCH(CN$14,$BP$14:$DP$14,0))</f>
        <v>7.2820065142196606</v>
      </c>
      <c r="CO27" s="8" cm="1">
        <f t="array" ref="CO27">AI27*INDEX(prod_est,$G27+$H27-1,MATCH(CO$14,$BP$14:$DP$14,0))</f>
        <v>7.2319046682209773</v>
      </c>
      <c r="CP27" s="8" cm="1">
        <f t="array" ref="CP27">AJ27*INDEX(prod_est,$G27+$H27-1,MATCH(CP$14,$BP$14:$DP$14,0))</f>
        <v>7.1794847475034782</v>
      </c>
      <c r="CQ27" s="8" cm="1">
        <f t="array" ref="CQ27">AK27*INDEX(prod_est,$G27+$H27-1,MATCH(CQ$14,$BP$14:$DP$14,0))</f>
        <v>7.1246385010363458</v>
      </c>
      <c r="CR27" s="8" cm="1">
        <f t="array" ref="CR27">AL27*INDEX(prod_est,$G27+$H27-1,MATCH(CR$14,$BP$14:$DP$14,0))</f>
        <v>7.1205967402958628</v>
      </c>
      <c r="CS27" s="8" cm="1">
        <f t="array" ref="CS27">AM27*INDEX(prod_est,$G27+$H27-1,MATCH(CS$14,$BP$14:$DP$14,0))</f>
        <v>7.1143193021752866</v>
      </c>
      <c r="CT27" s="8" cm="1">
        <f t="array" ref="CT27">AN27*INDEX(prod_est,$G27+$H27-1,MATCH(CT$14,$BP$14:$DP$14,0))</f>
        <v>7.1060748457225538</v>
      </c>
      <c r="CU27" s="8" cm="1">
        <f t="array" ref="CU27">AO27*INDEX(prod_est,$G27+$H27-1,MATCH(CU$14,$BP$14:$DP$14,0))</f>
        <v>7.0955939591274451</v>
      </c>
      <c r="CV27" s="8" cm="1">
        <f t="array" ref="CV27">AP27*INDEX(prod_est,$G27+$H27-1,MATCH(CV$14,$BP$14:$DP$14,0))</f>
        <v>7.0828167659974275</v>
      </c>
      <c r="CW27" cm="1">
        <f t="array" ref="CW27">AQ27*INDEX(prod_est,$G27+$H27-1,MATCH(CW$14,$BP$14:$DP$14,0))</f>
        <v>7.0722453976899695</v>
      </c>
      <c r="CX27" cm="1">
        <f t="array" ref="CX27">AR27*INDEX(prod_est,$G27+$H27-1,MATCH(CX$14,$BP$14:$DP$14,0))</f>
        <v>7.0616898075441634</v>
      </c>
      <c r="CY27" cm="1">
        <f t="array" ref="CY27">AS27*INDEX(prod_est,$G27+$H27-1,MATCH(CY$14,$BP$14:$DP$14,0))</f>
        <v>7.0511499720105153</v>
      </c>
      <c r="CZ27" cm="1">
        <f t="array" ref="CZ27">AT27*INDEX(prod_est,$G27+$H27-1,MATCH(CZ$14,$BP$14:$DP$14,0))</f>
        <v>7.0406258675746782</v>
      </c>
      <c r="DA27" cm="1">
        <f t="array" ref="DA27">AU27*INDEX(prod_est,$G27+$H27-1,MATCH(DA$14,$BP$14:$DP$14,0))</f>
        <v>7.0301174707574035</v>
      </c>
      <c r="DB27" cm="1">
        <f t="array" ref="DB27">AV27*INDEX(prod_est,$G27+$H27-1,MATCH(DB$14,$BP$14:$DP$14,0))</f>
        <v>7.0196247581144826</v>
      </c>
      <c r="DC27" cm="1">
        <f t="array" ref="DC27">AW27*INDEX(prod_est,$G27+$H27-1,MATCH(DC$14,$BP$14:$DP$14,0))</f>
        <v>7.0091477062366998</v>
      </c>
      <c r="DD27" cm="1">
        <f t="array" ref="DD27">AX27*INDEX(prod_est,$G27+$H27-1,MATCH(DD$14,$BP$14:$DP$14,0))</f>
        <v>6.9986862917497801</v>
      </c>
      <c r="DE27" cm="1">
        <f t="array" ref="DE27">AY27*INDEX(prod_est,$G27+$H27-1,MATCH(DE$14,$BP$14:$DP$14,0))</f>
        <v>6.9882404913143334</v>
      </c>
      <c r="DF27" cm="1">
        <f t="array" ref="DF27">AZ27*INDEX(prod_est,$G27+$H27-1,MATCH(DF$14,$BP$14:$DP$14,0))</f>
        <v>6.9778102816258043</v>
      </c>
      <c r="DG27" cm="1">
        <f t="array" ref="DG27">BA27*INDEX(prod_est,$G27+$H27-1,MATCH(DG$14,$BP$14:$DP$14,0))</f>
        <v>6.9673956394144234</v>
      </c>
      <c r="DH27" cm="1">
        <f t="array" ref="DH27">BB27*INDEX(prod_est,$G27+$H27-1,MATCH(DH$14,$BP$14:$DP$14,0))</f>
        <v>6.9569965414451485</v>
      </c>
      <c r="DI27" cm="1">
        <f t="array" ref="DI27">BC27*INDEX(prod_est,$G27+$H27-1,MATCH(DI$14,$BP$14:$DP$14,0))</f>
        <v>6.9466129645176187</v>
      </c>
      <c r="DJ27" cm="1">
        <f t="array" ref="DJ27">BD27*INDEX(prod_est,$G27+$H27-1,MATCH(DJ$14,$BP$14:$DP$14,0))</f>
        <v>6.9362448854661007</v>
      </c>
      <c r="DK27" cm="1">
        <f t="array" ref="DK27">BE27*INDEX(prod_est,$G27+$H27-1,MATCH(DK$14,$BP$14:$DP$14,0))</f>
        <v>6.9258922811594354</v>
      </c>
      <c r="DL27" cm="1">
        <f t="array" ref="DL27">BF27*INDEX(prod_est,$G27+$H27-1,MATCH(DL$14,$BP$14:$DP$14,0))</f>
        <v>6.9155551285009889</v>
      </c>
      <c r="DM27" cm="1">
        <f t="array" ref="DM27">BG27*INDEX(prod_est,$G27+$H27-1,MATCH(DM$14,$BP$14:$DP$14,0))</f>
        <v>6.9052334044285999</v>
      </c>
      <c r="DN27" cm="1">
        <f t="array" ref="DN27">BH27*INDEX(prod_est,$G27+$H27-1,MATCH(DN$14,$BP$14:$DP$14,0))</f>
        <v>6.8949270859145271</v>
      </c>
      <c r="DO27" cm="1">
        <f t="array" ref="DO27">BI27*INDEX(prod_est,$G27+$H27-1,MATCH(DO$14,$BP$14:$DP$14,0))</f>
        <v>6.8846361499654014</v>
      </c>
      <c r="DP27" cm="1">
        <f t="array" ref="DP27">BJ27*INDEX(prod_est,$G27+$H27-1,MATCH(DP$14,$BP$14:$DP$14,0))</f>
        <v>6.8743605736221696</v>
      </c>
    </row>
    <row r="28" spans="1:120" x14ac:dyDescent="0.25">
      <c r="A28" t="s">
        <v>46</v>
      </c>
      <c r="B28" t="s">
        <v>18</v>
      </c>
      <c r="C28" t="s">
        <v>18</v>
      </c>
      <c r="D28" t="s">
        <v>37</v>
      </c>
      <c r="E28" s="8">
        <v>0</v>
      </c>
      <c r="F28" s="8">
        <v>0</v>
      </c>
      <c r="G28">
        <f>MATCH(A28,Production_est!$A$4:$A$339,0)</f>
        <v>145</v>
      </c>
      <c r="H28">
        <f>IFERROR(MATCH(D28,Production_est!$D$4:$D$339,0),"-")</f>
        <v>6</v>
      </c>
      <c r="I28" s="8" cm="1">
        <f t="array" ref="I28">IFERROR(INDEX(Production_est!$E$4:$E$339,H28+G28-1),"-")</f>
        <v>21982.7886282652</v>
      </c>
      <c r="J28" s="42">
        <f t="shared" si="0"/>
        <v>0</v>
      </c>
      <c r="K28" s="42">
        <f t="shared" ref="K28:AP28" si="31">J28*(1-$F$4)</f>
        <v>0</v>
      </c>
      <c r="L28" s="42">
        <f t="shared" si="31"/>
        <v>0</v>
      </c>
      <c r="M28" s="42">
        <f t="shared" si="31"/>
        <v>0</v>
      </c>
      <c r="N28" s="42">
        <f t="shared" si="31"/>
        <v>0</v>
      </c>
      <c r="O28" s="42">
        <f t="shared" si="31"/>
        <v>0</v>
      </c>
      <c r="P28" s="42">
        <f t="shared" si="31"/>
        <v>0</v>
      </c>
      <c r="Q28" s="42">
        <f t="shared" si="31"/>
        <v>0</v>
      </c>
      <c r="R28" s="42">
        <f t="shared" si="31"/>
        <v>0</v>
      </c>
      <c r="S28" s="42">
        <f t="shared" si="31"/>
        <v>0</v>
      </c>
      <c r="T28" s="42">
        <f t="shared" si="31"/>
        <v>0</v>
      </c>
      <c r="U28" s="42">
        <f t="shared" si="31"/>
        <v>0</v>
      </c>
      <c r="V28" s="42">
        <f t="shared" si="31"/>
        <v>0</v>
      </c>
      <c r="W28" s="42">
        <f t="shared" si="31"/>
        <v>0</v>
      </c>
      <c r="X28" s="42">
        <f t="shared" si="31"/>
        <v>0</v>
      </c>
      <c r="Y28" s="42">
        <f t="shared" si="31"/>
        <v>0</v>
      </c>
      <c r="Z28" s="42">
        <f t="shared" si="31"/>
        <v>0</v>
      </c>
      <c r="AA28" s="42">
        <f t="shared" si="31"/>
        <v>0</v>
      </c>
      <c r="AB28" s="42">
        <f t="shared" si="31"/>
        <v>0</v>
      </c>
      <c r="AC28" s="42">
        <f t="shared" si="31"/>
        <v>0</v>
      </c>
      <c r="AD28" s="42">
        <f t="shared" si="31"/>
        <v>0</v>
      </c>
      <c r="AE28" s="42">
        <f t="shared" si="31"/>
        <v>0</v>
      </c>
      <c r="AF28" s="42">
        <f t="shared" si="31"/>
        <v>0</v>
      </c>
      <c r="AG28" s="42">
        <f t="shared" si="31"/>
        <v>0</v>
      </c>
      <c r="AH28" s="42">
        <f t="shared" si="31"/>
        <v>0</v>
      </c>
      <c r="AI28" s="42">
        <f t="shared" si="31"/>
        <v>0</v>
      </c>
      <c r="AJ28" s="42">
        <f t="shared" si="31"/>
        <v>0</v>
      </c>
      <c r="AK28" s="42">
        <f t="shared" si="31"/>
        <v>0</v>
      </c>
      <c r="AL28" s="42">
        <f t="shared" si="31"/>
        <v>0</v>
      </c>
      <c r="AM28" s="42">
        <f t="shared" si="31"/>
        <v>0</v>
      </c>
      <c r="AN28" s="42">
        <f t="shared" si="31"/>
        <v>0</v>
      </c>
      <c r="AO28" s="42">
        <f t="shared" si="31"/>
        <v>0</v>
      </c>
      <c r="AP28" s="42">
        <f t="shared" si="31"/>
        <v>0</v>
      </c>
      <c r="AQ28" s="42">
        <f t="shared" ref="AQ28:BJ28" si="32">AP28*(1-$F$4)</f>
        <v>0</v>
      </c>
      <c r="AR28" s="42">
        <f t="shared" si="32"/>
        <v>0</v>
      </c>
      <c r="AS28" s="42">
        <f t="shared" si="32"/>
        <v>0</v>
      </c>
      <c r="AT28" s="42">
        <f t="shared" si="32"/>
        <v>0</v>
      </c>
      <c r="AU28" s="42">
        <f t="shared" si="32"/>
        <v>0</v>
      </c>
      <c r="AV28" s="42">
        <f t="shared" si="32"/>
        <v>0</v>
      </c>
      <c r="AW28" s="42">
        <f t="shared" si="32"/>
        <v>0</v>
      </c>
      <c r="AX28" s="42">
        <f t="shared" si="32"/>
        <v>0</v>
      </c>
      <c r="AY28" s="42">
        <f t="shared" si="32"/>
        <v>0</v>
      </c>
      <c r="AZ28" s="42">
        <f t="shared" si="32"/>
        <v>0</v>
      </c>
      <c r="BA28" s="42">
        <f t="shared" si="32"/>
        <v>0</v>
      </c>
      <c r="BB28" s="42">
        <f t="shared" si="32"/>
        <v>0</v>
      </c>
      <c r="BC28" s="42">
        <f t="shared" si="32"/>
        <v>0</v>
      </c>
      <c r="BD28" s="42">
        <f t="shared" si="32"/>
        <v>0</v>
      </c>
      <c r="BE28" s="42">
        <f t="shared" si="32"/>
        <v>0</v>
      </c>
      <c r="BF28" s="42">
        <f t="shared" si="32"/>
        <v>0</v>
      </c>
      <c r="BG28" s="42">
        <f t="shared" si="32"/>
        <v>0</v>
      </c>
      <c r="BH28" s="42">
        <f t="shared" si="32"/>
        <v>0</v>
      </c>
      <c r="BI28" s="42">
        <f t="shared" si="32"/>
        <v>0</v>
      </c>
      <c r="BJ28" s="42">
        <f t="shared" si="32"/>
        <v>0</v>
      </c>
      <c r="BK28" t="str">
        <f t="shared" si="3"/>
        <v>10_MAS</v>
      </c>
      <c r="BL28" t="str">
        <f t="shared" si="4"/>
        <v>d_ind_cem_7_9_lpg</v>
      </c>
      <c r="BO28" s="8">
        <f t="shared" si="5"/>
        <v>0</v>
      </c>
      <c r="BP28" s="8">
        <f t="shared" si="6"/>
        <v>0</v>
      </c>
      <c r="BQ28" s="8" cm="1">
        <f t="array" ref="BQ28">K28*INDEX(prod_est,$G28+$H28-1,MATCH(BQ$14,$BP$14:$DP$14,0))</f>
        <v>0</v>
      </c>
      <c r="BR28" s="8" cm="1">
        <f t="array" ref="BR28">L28*INDEX(prod_est,$G28+$H28-1,MATCH(BR$14,$BP$14:$DP$14,0))</f>
        <v>0</v>
      </c>
      <c r="BS28" s="8" cm="1">
        <f t="array" ref="BS28">M28*INDEX(prod_est,$G28+$H28-1,MATCH(BS$14,$BP$14:$DP$14,0))</f>
        <v>0</v>
      </c>
      <c r="BT28" s="8" cm="1">
        <f t="array" ref="BT28">N28*INDEX(prod_est,$G28+$H28-1,MATCH(BT$14,$BP$14:$DP$14,0))</f>
        <v>0</v>
      </c>
      <c r="BU28" s="8" cm="1">
        <f t="array" ref="BU28">O28*INDEX(prod_est,$G28+$H28-1,MATCH(BU$14,$BP$14:$DP$14,0))</f>
        <v>0</v>
      </c>
      <c r="BV28" s="8" cm="1">
        <f t="array" ref="BV28">P28*INDEX(prod_est,$G28+$H28-1,MATCH(BV$14,$BP$14:$DP$14,0))</f>
        <v>0</v>
      </c>
      <c r="BW28" s="8" cm="1">
        <f t="array" ref="BW28">Q28*INDEX(prod_est,$G28+$H28-1,MATCH(BW$14,$BP$14:$DP$14,0))</f>
        <v>0</v>
      </c>
      <c r="BX28" s="8" cm="1">
        <f t="array" ref="BX28">R28*INDEX(prod_est,$G28+$H28-1,MATCH(BX$14,$BP$14:$DP$14,0))</f>
        <v>0</v>
      </c>
      <c r="BY28" s="8" cm="1">
        <f t="array" ref="BY28">S28*INDEX(prod_est,$G28+$H28-1,MATCH(BY$14,$BP$14:$DP$14,0))</f>
        <v>0</v>
      </c>
      <c r="BZ28" s="8" cm="1">
        <f t="array" ref="BZ28">T28*INDEX(prod_est,$G28+$H28-1,MATCH(BZ$14,$BP$14:$DP$14,0))</f>
        <v>0</v>
      </c>
      <c r="CA28" s="8" cm="1">
        <f t="array" ref="CA28">U28*INDEX(prod_est,$G28+$H28-1,MATCH(CA$14,$BP$14:$DP$14,0))</f>
        <v>0</v>
      </c>
      <c r="CB28" s="8" cm="1">
        <f t="array" ref="CB28">V28*INDEX(prod_est,$G28+$H28-1,MATCH(CB$14,$BP$14:$DP$14,0))</f>
        <v>0</v>
      </c>
      <c r="CC28" s="8" cm="1">
        <f t="array" ref="CC28">W28*INDEX(prod_est,$G28+$H28-1,MATCH(CC$14,$BP$14:$DP$14,0))</f>
        <v>0</v>
      </c>
      <c r="CD28" s="8" cm="1">
        <f t="array" ref="CD28">X28*INDEX(prod_est,$G28+$H28-1,MATCH(CD$14,$BP$14:$DP$14,0))</f>
        <v>0</v>
      </c>
      <c r="CE28" s="8" cm="1">
        <f t="array" ref="CE28">Y28*INDEX(prod_est,$G28+$H28-1,MATCH(CE$14,$BP$14:$DP$14,0))</f>
        <v>0</v>
      </c>
      <c r="CF28" s="8" cm="1">
        <f t="array" ref="CF28">Z28*INDEX(prod_est,$G28+$H28-1,MATCH(CF$14,$BP$14:$DP$14,0))</f>
        <v>0</v>
      </c>
      <c r="CG28" s="8" cm="1">
        <f t="array" ref="CG28">AA28*INDEX(prod_est,$G28+$H28-1,MATCH(CG$14,$BP$14:$DP$14,0))</f>
        <v>0</v>
      </c>
      <c r="CH28" s="8" cm="1">
        <f t="array" ref="CH28">AB28*INDEX(prod_est,$G28+$H28-1,MATCH(CH$14,$BP$14:$DP$14,0))</f>
        <v>0</v>
      </c>
      <c r="CI28" s="8" cm="1">
        <f t="array" ref="CI28">AC28*INDEX(prod_est,$G28+$H28-1,MATCH(CI$14,$BP$14:$DP$14,0))</f>
        <v>0</v>
      </c>
      <c r="CJ28" s="8" cm="1">
        <f t="array" ref="CJ28">AD28*INDEX(prod_est,$G28+$H28-1,MATCH(CJ$14,$BP$14:$DP$14,0))</f>
        <v>0</v>
      </c>
      <c r="CK28" s="8" cm="1">
        <f t="array" ref="CK28">AE28*INDEX(prod_est,$G28+$H28-1,MATCH(CK$14,$BP$14:$DP$14,0))</f>
        <v>0</v>
      </c>
      <c r="CL28" s="8" cm="1">
        <f t="array" ref="CL28">AF28*INDEX(prod_est,$G28+$H28-1,MATCH(CL$14,$BP$14:$DP$14,0))</f>
        <v>0</v>
      </c>
      <c r="CM28" s="8" cm="1">
        <f t="array" ref="CM28">AG28*INDEX(prod_est,$G28+$H28-1,MATCH(CM$14,$BP$14:$DP$14,0))</f>
        <v>0</v>
      </c>
      <c r="CN28" s="8" cm="1">
        <f t="array" ref="CN28">AH28*INDEX(prod_est,$G28+$H28-1,MATCH(CN$14,$BP$14:$DP$14,0))</f>
        <v>0</v>
      </c>
      <c r="CO28" s="8" cm="1">
        <f t="array" ref="CO28">AI28*INDEX(prod_est,$G28+$H28-1,MATCH(CO$14,$BP$14:$DP$14,0))</f>
        <v>0</v>
      </c>
      <c r="CP28" s="8" cm="1">
        <f t="array" ref="CP28">AJ28*INDEX(prod_est,$G28+$H28-1,MATCH(CP$14,$BP$14:$DP$14,0))</f>
        <v>0</v>
      </c>
      <c r="CQ28" s="8" cm="1">
        <f t="array" ref="CQ28">AK28*INDEX(prod_est,$G28+$H28-1,MATCH(CQ$14,$BP$14:$DP$14,0))</f>
        <v>0</v>
      </c>
      <c r="CR28" s="8" cm="1">
        <f t="array" ref="CR28">AL28*INDEX(prod_est,$G28+$H28-1,MATCH(CR$14,$BP$14:$DP$14,0))</f>
        <v>0</v>
      </c>
      <c r="CS28" s="8" cm="1">
        <f t="array" ref="CS28">AM28*INDEX(prod_est,$G28+$H28-1,MATCH(CS$14,$BP$14:$DP$14,0))</f>
        <v>0</v>
      </c>
      <c r="CT28" s="8" cm="1">
        <f t="array" ref="CT28">AN28*INDEX(prod_est,$G28+$H28-1,MATCH(CT$14,$BP$14:$DP$14,0))</f>
        <v>0</v>
      </c>
      <c r="CU28" s="8" cm="1">
        <f t="array" ref="CU28">AO28*INDEX(prod_est,$G28+$H28-1,MATCH(CU$14,$BP$14:$DP$14,0))</f>
        <v>0</v>
      </c>
      <c r="CV28" s="8" cm="1">
        <f t="array" ref="CV28">AP28*INDEX(prod_est,$G28+$H28-1,MATCH(CV$14,$BP$14:$DP$14,0))</f>
        <v>0</v>
      </c>
      <c r="CW28" cm="1">
        <f t="array" ref="CW28">AQ28*INDEX(prod_est,$G28+$H28-1,MATCH(CW$14,$BP$14:$DP$14,0))</f>
        <v>0</v>
      </c>
      <c r="CX28" cm="1">
        <f t="array" ref="CX28">AR28*INDEX(prod_est,$G28+$H28-1,MATCH(CX$14,$BP$14:$DP$14,0))</f>
        <v>0</v>
      </c>
      <c r="CY28" cm="1">
        <f t="array" ref="CY28">AS28*INDEX(prod_est,$G28+$H28-1,MATCH(CY$14,$BP$14:$DP$14,0))</f>
        <v>0</v>
      </c>
      <c r="CZ28" cm="1">
        <f t="array" ref="CZ28">AT28*INDEX(prod_est,$G28+$H28-1,MATCH(CZ$14,$BP$14:$DP$14,0))</f>
        <v>0</v>
      </c>
      <c r="DA28" cm="1">
        <f t="array" ref="DA28">AU28*INDEX(prod_est,$G28+$H28-1,MATCH(DA$14,$BP$14:$DP$14,0))</f>
        <v>0</v>
      </c>
      <c r="DB28" cm="1">
        <f t="array" ref="DB28">AV28*INDEX(prod_est,$G28+$H28-1,MATCH(DB$14,$BP$14:$DP$14,0))</f>
        <v>0</v>
      </c>
      <c r="DC28" cm="1">
        <f t="array" ref="DC28">AW28*INDEX(prod_est,$G28+$H28-1,MATCH(DC$14,$BP$14:$DP$14,0))</f>
        <v>0</v>
      </c>
      <c r="DD28" cm="1">
        <f t="array" ref="DD28">AX28*INDEX(prod_est,$G28+$H28-1,MATCH(DD$14,$BP$14:$DP$14,0))</f>
        <v>0</v>
      </c>
      <c r="DE28" cm="1">
        <f t="array" ref="DE28">AY28*INDEX(prod_est,$G28+$H28-1,MATCH(DE$14,$BP$14:$DP$14,0))</f>
        <v>0</v>
      </c>
      <c r="DF28" cm="1">
        <f t="array" ref="DF28">AZ28*INDEX(prod_est,$G28+$H28-1,MATCH(DF$14,$BP$14:$DP$14,0))</f>
        <v>0</v>
      </c>
      <c r="DG28" cm="1">
        <f t="array" ref="DG28">BA28*INDEX(prod_est,$G28+$H28-1,MATCH(DG$14,$BP$14:$DP$14,0))</f>
        <v>0</v>
      </c>
      <c r="DH28" cm="1">
        <f t="array" ref="DH28">BB28*INDEX(prod_est,$G28+$H28-1,MATCH(DH$14,$BP$14:$DP$14,0))</f>
        <v>0</v>
      </c>
      <c r="DI28" cm="1">
        <f t="array" ref="DI28">BC28*INDEX(prod_est,$G28+$H28-1,MATCH(DI$14,$BP$14:$DP$14,0))</f>
        <v>0</v>
      </c>
      <c r="DJ28" cm="1">
        <f t="array" ref="DJ28">BD28*INDEX(prod_est,$G28+$H28-1,MATCH(DJ$14,$BP$14:$DP$14,0))</f>
        <v>0</v>
      </c>
      <c r="DK28" cm="1">
        <f t="array" ref="DK28">BE28*INDEX(prod_est,$G28+$H28-1,MATCH(DK$14,$BP$14:$DP$14,0))</f>
        <v>0</v>
      </c>
      <c r="DL28" cm="1">
        <f t="array" ref="DL28">BF28*INDEX(prod_est,$G28+$H28-1,MATCH(DL$14,$BP$14:$DP$14,0))</f>
        <v>0</v>
      </c>
      <c r="DM28" cm="1">
        <f t="array" ref="DM28">BG28*INDEX(prod_est,$G28+$H28-1,MATCH(DM$14,$BP$14:$DP$14,0))</f>
        <v>0</v>
      </c>
      <c r="DN28" cm="1">
        <f t="array" ref="DN28">BH28*INDEX(prod_est,$G28+$H28-1,MATCH(DN$14,$BP$14:$DP$14,0))</f>
        <v>0</v>
      </c>
      <c r="DO28" cm="1">
        <f t="array" ref="DO28">BI28*INDEX(prod_est,$G28+$H28-1,MATCH(DO$14,$BP$14:$DP$14,0))</f>
        <v>0</v>
      </c>
      <c r="DP28" cm="1">
        <f t="array" ref="DP28">BJ28*INDEX(prod_est,$G28+$H28-1,MATCH(DP$14,$BP$14:$DP$14,0))</f>
        <v>0</v>
      </c>
    </row>
    <row r="29" spans="1:120" x14ac:dyDescent="0.25">
      <c r="A29" t="s">
        <v>46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145</v>
      </c>
      <c r="H29">
        <f>IFERROR(MATCH(D29,Production_est!$D$4:$D$339,0),"-")</f>
        <v>6</v>
      </c>
      <c r="I29" s="8" cm="1">
        <f t="array" ref="I29">IFERROR(INDEX(Production_est!$E$4:$E$339,H29+G29-1),"-")</f>
        <v>21982.7886282652</v>
      </c>
      <c r="J29" s="42">
        <f t="shared" si="0"/>
        <v>0</v>
      </c>
      <c r="K29" s="42">
        <f t="shared" ref="K29:AP29" si="33">J29*(1-$F$4)</f>
        <v>0</v>
      </c>
      <c r="L29" s="42">
        <f t="shared" si="33"/>
        <v>0</v>
      </c>
      <c r="M29" s="42">
        <f t="shared" si="33"/>
        <v>0</v>
      </c>
      <c r="N29" s="42">
        <f t="shared" si="33"/>
        <v>0</v>
      </c>
      <c r="O29" s="42">
        <f t="shared" si="33"/>
        <v>0</v>
      </c>
      <c r="P29" s="42">
        <f t="shared" si="33"/>
        <v>0</v>
      </c>
      <c r="Q29" s="42">
        <f t="shared" si="33"/>
        <v>0</v>
      </c>
      <c r="R29" s="42">
        <f t="shared" si="33"/>
        <v>0</v>
      </c>
      <c r="S29" s="42">
        <f t="shared" si="33"/>
        <v>0</v>
      </c>
      <c r="T29" s="42">
        <f t="shared" si="33"/>
        <v>0</v>
      </c>
      <c r="U29" s="42">
        <f t="shared" si="33"/>
        <v>0</v>
      </c>
      <c r="V29" s="42">
        <f t="shared" si="33"/>
        <v>0</v>
      </c>
      <c r="W29" s="42">
        <f t="shared" si="33"/>
        <v>0</v>
      </c>
      <c r="X29" s="42">
        <f t="shared" si="33"/>
        <v>0</v>
      </c>
      <c r="Y29" s="42">
        <f t="shared" si="33"/>
        <v>0</v>
      </c>
      <c r="Z29" s="42">
        <f t="shared" si="33"/>
        <v>0</v>
      </c>
      <c r="AA29" s="42">
        <f t="shared" si="33"/>
        <v>0</v>
      </c>
      <c r="AB29" s="42">
        <f t="shared" si="33"/>
        <v>0</v>
      </c>
      <c r="AC29" s="42">
        <f t="shared" si="33"/>
        <v>0</v>
      </c>
      <c r="AD29" s="42">
        <f t="shared" si="33"/>
        <v>0</v>
      </c>
      <c r="AE29" s="42">
        <f t="shared" si="33"/>
        <v>0</v>
      </c>
      <c r="AF29" s="42">
        <f t="shared" si="33"/>
        <v>0</v>
      </c>
      <c r="AG29" s="42">
        <f t="shared" si="33"/>
        <v>0</v>
      </c>
      <c r="AH29" s="42">
        <f t="shared" si="33"/>
        <v>0</v>
      </c>
      <c r="AI29" s="42">
        <f t="shared" si="33"/>
        <v>0</v>
      </c>
      <c r="AJ29" s="42">
        <f t="shared" si="33"/>
        <v>0</v>
      </c>
      <c r="AK29" s="42">
        <f t="shared" si="33"/>
        <v>0</v>
      </c>
      <c r="AL29" s="42">
        <f t="shared" si="33"/>
        <v>0</v>
      </c>
      <c r="AM29" s="42">
        <f t="shared" si="33"/>
        <v>0</v>
      </c>
      <c r="AN29" s="42">
        <f t="shared" si="33"/>
        <v>0</v>
      </c>
      <c r="AO29" s="42">
        <f t="shared" si="33"/>
        <v>0</v>
      </c>
      <c r="AP29" s="42">
        <f t="shared" si="33"/>
        <v>0</v>
      </c>
      <c r="AQ29" s="42">
        <f t="shared" ref="AQ29:BJ29" si="34">AP29*(1-$F$4)</f>
        <v>0</v>
      </c>
      <c r="AR29" s="42">
        <f t="shared" si="34"/>
        <v>0</v>
      </c>
      <c r="AS29" s="42">
        <f t="shared" si="34"/>
        <v>0</v>
      </c>
      <c r="AT29" s="42">
        <f t="shared" si="34"/>
        <v>0</v>
      </c>
      <c r="AU29" s="42">
        <f t="shared" si="34"/>
        <v>0</v>
      </c>
      <c r="AV29" s="42">
        <f t="shared" si="34"/>
        <v>0</v>
      </c>
      <c r="AW29" s="42">
        <f t="shared" si="34"/>
        <v>0</v>
      </c>
      <c r="AX29" s="42">
        <f t="shared" si="34"/>
        <v>0</v>
      </c>
      <c r="AY29" s="42">
        <f t="shared" si="34"/>
        <v>0</v>
      </c>
      <c r="AZ29" s="42">
        <f t="shared" si="34"/>
        <v>0</v>
      </c>
      <c r="BA29" s="42">
        <f t="shared" si="34"/>
        <v>0</v>
      </c>
      <c r="BB29" s="42">
        <f t="shared" si="34"/>
        <v>0</v>
      </c>
      <c r="BC29" s="42">
        <f t="shared" si="34"/>
        <v>0</v>
      </c>
      <c r="BD29" s="42">
        <f t="shared" si="34"/>
        <v>0</v>
      </c>
      <c r="BE29" s="42">
        <f t="shared" si="34"/>
        <v>0</v>
      </c>
      <c r="BF29" s="42">
        <f t="shared" si="34"/>
        <v>0</v>
      </c>
      <c r="BG29" s="42">
        <f t="shared" si="34"/>
        <v>0</v>
      </c>
      <c r="BH29" s="42">
        <f t="shared" si="34"/>
        <v>0</v>
      </c>
      <c r="BI29" s="42">
        <f t="shared" si="34"/>
        <v>0</v>
      </c>
      <c r="BJ29" s="42">
        <f t="shared" si="34"/>
        <v>0</v>
      </c>
      <c r="BK29" t="str">
        <f t="shared" si="3"/>
        <v>10_MAS</v>
      </c>
      <c r="BL29" t="str">
        <f t="shared" si="4"/>
        <v>d_ind_cem_7_10_refi_gas_notliq</v>
      </c>
      <c r="BO29" s="8">
        <f t="shared" si="5"/>
        <v>0</v>
      </c>
      <c r="BP29" s="8">
        <f t="shared" si="6"/>
        <v>0</v>
      </c>
      <c r="BQ29" s="8" cm="1">
        <f t="array" ref="BQ29">K29*INDEX(prod_est,$G29+$H29-1,MATCH(BQ$14,$BP$14:$DP$14,0))</f>
        <v>0</v>
      </c>
      <c r="BR29" s="8" cm="1">
        <f t="array" ref="BR29">L29*INDEX(prod_est,$G29+$H29-1,MATCH(BR$14,$BP$14:$DP$14,0))</f>
        <v>0</v>
      </c>
      <c r="BS29" s="8" cm="1">
        <f t="array" ref="BS29">M29*INDEX(prod_est,$G29+$H29-1,MATCH(BS$14,$BP$14:$DP$14,0))</f>
        <v>0</v>
      </c>
      <c r="BT29" s="8" cm="1">
        <f t="array" ref="BT29">N29*INDEX(prod_est,$G29+$H29-1,MATCH(BT$14,$BP$14:$DP$14,0))</f>
        <v>0</v>
      </c>
      <c r="BU29" s="8" cm="1">
        <f t="array" ref="BU29">O29*INDEX(prod_est,$G29+$H29-1,MATCH(BU$14,$BP$14:$DP$14,0))</f>
        <v>0</v>
      </c>
      <c r="BV29" s="8" cm="1">
        <f t="array" ref="BV29">P29*INDEX(prod_est,$G29+$H29-1,MATCH(BV$14,$BP$14:$DP$14,0))</f>
        <v>0</v>
      </c>
      <c r="BW29" s="8" cm="1">
        <f t="array" ref="BW29">Q29*INDEX(prod_est,$G29+$H29-1,MATCH(BW$14,$BP$14:$DP$14,0))</f>
        <v>0</v>
      </c>
      <c r="BX29" s="8" cm="1">
        <f t="array" ref="BX29">R29*INDEX(prod_est,$G29+$H29-1,MATCH(BX$14,$BP$14:$DP$14,0))</f>
        <v>0</v>
      </c>
      <c r="BY29" s="8" cm="1">
        <f t="array" ref="BY29">S29*INDEX(prod_est,$G29+$H29-1,MATCH(BY$14,$BP$14:$DP$14,0))</f>
        <v>0</v>
      </c>
      <c r="BZ29" s="8" cm="1">
        <f t="array" ref="BZ29">T29*INDEX(prod_est,$G29+$H29-1,MATCH(BZ$14,$BP$14:$DP$14,0))</f>
        <v>0</v>
      </c>
      <c r="CA29" s="8" cm="1">
        <f t="array" ref="CA29">U29*INDEX(prod_est,$G29+$H29-1,MATCH(CA$14,$BP$14:$DP$14,0))</f>
        <v>0</v>
      </c>
      <c r="CB29" s="8" cm="1">
        <f t="array" ref="CB29">V29*INDEX(prod_est,$G29+$H29-1,MATCH(CB$14,$BP$14:$DP$14,0))</f>
        <v>0</v>
      </c>
      <c r="CC29" s="8" cm="1">
        <f t="array" ref="CC29">W29*INDEX(prod_est,$G29+$H29-1,MATCH(CC$14,$BP$14:$DP$14,0))</f>
        <v>0</v>
      </c>
      <c r="CD29" s="8" cm="1">
        <f t="array" ref="CD29">X29*INDEX(prod_est,$G29+$H29-1,MATCH(CD$14,$BP$14:$DP$14,0))</f>
        <v>0</v>
      </c>
      <c r="CE29" s="8" cm="1">
        <f t="array" ref="CE29">Y29*INDEX(prod_est,$G29+$H29-1,MATCH(CE$14,$BP$14:$DP$14,0))</f>
        <v>0</v>
      </c>
      <c r="CF29" s="8" cm="1">
        <f t="array" ref="CF29">Z29*INDEX(prod_est,$G29+$H29-1,MATCH(CF$14,$BP$14:$DP$14,0))</f>
        <v>0</v>
      </c>
      <c r="CG29" s="8" cm="1">
        <f t="array" ref="CG29">AA29*INDEX(prod_est,$G29+$H29-1,MATCH(CG$14,$BP$14:$DP$14,0))</f>
        <v>0</v>
      </c>
      <c r="CH29" s="8" cm="1">
        <f t="array" ref="CH29">AB29*INDEX(prod_est,$G29+$H29-1,MATCH(CH$14,$BP$14:$DP$14,0))</f>
        <v>0</v>
      </c>
      <c r="CI29" s="8" cm="1">
        <f t="array" ref="CI29">AC29*INDEX(prod_est,$G29+$H29-1,MATCH(CI$14,$BP$14:$DP$14,0))</f>
        <v>0</v>
      </c>
      <c r="CJ29" s="8" cm="1">
        <f t="array" ref="CJ29">AD29*INDEX(prod_est,$G29+$H29-1,MATCH(CJ$14,$BP$14:$DP$14,0))</f>
        <v>0</v>
      </c>
      <c r="CK29" s="8" cm="1">
        <f t="array" ref="CK29">AE29*INDEX(prod_est,$G29+$H29-1,MATCH(CK$14,$BP$14:$DP$14,0))</f>
        <v>0</v>
      </c>
      <c r="CL29" s="8" cm="1">
        <f t="array" ref="CL29">AF29*INDEX(prod_est,$G29+$H29-1,MATCH(CL$14,$BP$14:$DP$14,0))</f>
        <v>0</v>
      </c>
      <c r="CM29" s="8" cm="1">
        <f t="array" ref="CM29">AG29*INDEX(prod_est,$G29+$H29-1,MATCH(CM$14,$BP$14:$DP$14,0))</f>
        <v>0</v>
      </c>
      <c r="CN29" s="8" cm="1">
        <f t="array" ref="CN29">AH29*INDEX(prod_est,$G29+$H29-1,MATCH(CN$14,$BP$14:$DP$14,0))</f>
        <v>0</v>
      </c>
      <c r="CO29" s="8" cm="1">
        <f t="array" ref="CO29">AI29*INDEX(prod_est,$G29+$H29-1,MATCH(CO$14,$BP$14:$DP$14,0))</f>
        <v>0</v>
      </c>
      <c r="CP29" s="8" cm="1">
        <f t="array" ref="CP29">AJ29*INDEX(prod_est,$G29+$H29-1,MATCH(CP$14,$BP$14:$DP$14,0))</f>
        <v>0</v>
      </c>
      <c r="CQ29" s="8" cm="1">
        <f t="array" ref="CQ29">AK29*INDEX(prod_est,$G29+$H29-1,MATCH(CQ$14,$BP$14:$DP$14,0))</f>
        <v>0</v>
      </c>
      <c r="CR29" s="8" cm="1">
        <f t="array" ref="CR29">AL29*INDEX(prod_est,$G29+$H29-1,MATCH(CR$14,$BP$14:$DP$14,0))</f>
        <v>0</v>
      </c>
      <c r="CS29" s="8" cm="1">
        <f t="array" ref="CS29">AM29*INDEX(prod_est,$G29+$H29-1,MATCH(CS$14,$BP$14:$DP$14,0))</f>
        <v>0</v>
      </c>
      <c r="CT29" s="8" cm="1">
        <f t="array" ref="CT29">AN29*INDEX(prod_est,$G29+$H29-1,MATCH(CT$14,$BP$14:$DP$14,0))</f>
        <v>0</v>
      </c>
      <c r="CU29" s="8" cm="1">
        <f t="array" ref="CU29">AO29*INDEX(prod_est,$G29+$H29-1,MATCH(CU$14,$BP$14:$DP$14,0))</f>
        <v>0</v>
      </c>
      <c r="CV29" s="8" cm="1">
        <f t="array" ref="CV29">AP29*INDEX(prod_est,$G29+$H29-1,MATCH(CV$14,$BP$14:$DP$14,0))</f>
        <v>0</v>
      </c>
      <c r="CW29" cm="1">
        <f t="array" ref="CW29">AQ29*INDEX(prod_est,$G29+$H29-1,MATCH(CW$14,$BP$14:$DP$14,0))</f>
        <v>0</v>
      </c>
      <c r="CX29" cm="1">
        <f t="array" ref="CX29">AR29*INDEX(prod_est,$G29+$H29-1,MATCH(CX$14,$BP$14:$DP$14,0))</f>
        <v>0</v>
      </c>
      <c r="CY29" cm="1">
        <f t="array" ref="CY29">AS29*INDEX(prod_est,$G29+$H29-1,MATCH(CY$14,$BP$14:$DP$14,0))</f>
        <v>0</v>
      </c>
      <c r="CZ29" cm="1">
        <f t="array" ref="CZ29">AT29*INDEX(prod_est,$G29+$H29-1,MATCH(CZ$14,$BP$14:$DP$14,0))</f>
        <v>0</v>
      </c>
      <c r="DA29" cm="1">
        <f t="array" ref="DA29">AU29*INDEX(prod_est,$G29+$H29-1,MATCH(DA$14,$BP$14:$DP$14,0))</f>
        <v>0</v>
      </c>
      <c r="DB29" cm="1">
        <f t="array" ref="DB29">AV29*INDEX(prod_est,$G29+$H29-1,MATCH(DB$14,$BP$14:$DP$14,0))</f>
        <v>0</v>
      </c>
      <c r="DC29" cm="1">
        <f t="array" ref="DC29">AW29*INDEX(prod_est,$G29+$H29-1,MATCH(DC$14,$BP$14:$DP$14,0))</f>
        <v>0</v>
      </c>
      <c r="DD29" cm="1">
        <f t="array" ref="DD29">AX29*INDEX(prod_est,$G29+$H29-1,MATCH(DD$14,$BP$14:$DP$14,0))</f>
        <v>0</v>
      </c>
      <c r="DE29" cm="1">
        <f t="array" ref="DE29">AY29*INDEX(prod_est,$G29+$H29-1,MATCH(DE$14,$BP$14:$DP$14,0))</f>
        <v>0</v>
      </c>
      <c r="DF29" cm="1">
        <f t="array" ref="DF29">AZ29*INDEX(prod_est,$G29+$H29-1,MATCH(DF$14,$BP$14:$DP$14,0))</f>
        <v>0</v>
      </c>
      <c r="DG29" cm="1">
        <f t="array" ref="DG29">BA29*INDEX(prod_est,$G29+$H29-1,MATCH(DG$14,$BP$14:$DP$14,0))</f>
        <v>0</v>
      </c>
      <c r="DH29" cm="1">
        <f t="array" ref="DH29">BB29*INDEX(prod_est,$G29+$H29-1,MATCH(DH$14,$BP$14:$DP$14,0))</f>
        <v>0</v>
      </c>
      <c r="DI29" cm="1">
        <f t="array" ref="DI29">BC29*INDEX(prod_est,$G29+$H29-1,MATCH(DI$14,$BP$14:$DP$14,0))</f>
        <v>0</v>
      </c>
      <c r="DJ29" cm="1">
        <f t="array" ref="DJ29">BD29*INDEX(prod_est,$G29+$H29-1,MATCH(DJ$14,$BP$14:$DP$14,0))</f>
        <v>0</v>
      </c>
      <c r="DK29" cm="1">
        <f t="array" ref="DK29">BE29*INDEX(prod_est,$G29+$H29-1,MATCH(DK$14,$BP$14:$DP$14,0))</f>
        <v>0</v>
      </c>
      <c r="DL29" cm="1">
        <f t="array" ref="DL29">BF29*INDEX(prod_est,$G29+$H29-1,MATCH(DL$14,$BP$14:$DP$14,0))</f>
        <v>0</v>
      </c>
      <c r="DM29" cm="1">
        <f t="array" ref="DM29">BG29*INDEX(prod_est,$G29+$H29-1,MATCH(DM$14,$BP$14:$DP$14,0))</f>
        <v>0</v>
      </c>
      <c r="DN29" cm="1">
        <f t="array" ref="DN29">BH29*INDEX(prod_est,$G29+$H29-1,MATCH(DN$14,$BP$14:$DP$14,0))</f>
        <v>0</v>
      </c>
      <c r="DO29" cm="1">
        <f t="array" ref="DO29">BI29*INDEX(prod_est,$G29+$H29-1,MATCH(DO$14,$BP$14:$DP$14,0))</f>
        <v>0</v>
      </c>
      <c r="DP29" cm="1">
        <f t="array" ref="DP29">BJ29*INDEX(prod_est,$G29+$H29-1,MATCH(DP$14,$BP$14:$DP$14,0))</f>
        <v>0</v>
      </c>
    </row>
    <row r="30" spans="1:120" x14ac:dyDescent="0.25">
      <c r="A30" t="s">
        <v>46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145</v>
      </c>
      <c r="H30">
        <f>IFERROR(MATCH(D30,Production_est!$D$4:$D$339,0),"-")</f>
        <v>6</v>
      </c>
      <c r="I30" s="8" cm="1">
        <f t="array" ref="I30">IFERROR(INDEX(Production_est!$E$4:$E$339,H30+G30-1),"-")</f>
        <v>21982.7886282652</v>
      </c>
      <c r="J30" s="42">
        <f t="shared" si="0"/>
        <v>0</v>
      </c>
      <c r="K30" s="42">
        <f t="shared" ref="K30:AP30" si="35">J30*(1-$F$4)</f>
        <v>0</v>
      </c>
      <c r="L30" s="42">
        <f t="shared" si="35"/>
        <v>0</v>
      </c>
      <c r="M30" s="42">
        <f t="shared" si="35"/>
        <v>0</v>
      </c>
      <c r="N30" s="42">
        <f t="shared" si="35"/>
        <v>0</v>
      </c>
      <c r="O30" s="42">
        <f t="shared" si="35"/>
        <v>0</v>
      </c>
      <c r="P30" s="42">
        <f t="shared" si="35"/>
        <v>0</v>
      </c>
      <c r="Q30" s="42">
        <f t="shared" si="35"/>
        <v>0</v>
      </c>
      <c r="R30" s="42">
        <f t="shared" si="35"/>
        <v>0</v>
      </c>
      <c r="S30" s="42">
        <f t="shared" si="35"/>
        <v>0</v>
      </c>
      <c r="T30" s="42">
        <f t="shared" si="35"/>
        <v>0</v>
      </c>
      <c r="U30" s="42">
        <f t="shared" si="35"/>
        <v>0</v>
      </c>
      <c r="V30" s="42">
        <f t="shared" si="35"/>
        <v>0</v>
      </c>
      <c r="W30" s="42">
        <f t="shared" si="35"/>
        <v>0</v>
      </c>
      <c r="X30" s="42">
        <f t="shared" si="35"/>
        <v>0</v>
      </c>
      <c r="Y30" s="42">
        <f t="shared" si="35"/>
        <v>0</v>
      </c>
      <c r="Z30" s="42">
        <f t="shared" si="35"/>
        <v>0</v>
      </c>
      <c r="AA30" s="42">
        <f t="shared" si="35"/>
        <v>0</v>
      </c>
      <c r="AB30" s="42">
        <f t="shared" si="35"/>
        <v>0</v>
      </c>
      <c r="AC30" s="42">
        <f t="shared" si="35"/>
        <v>0</v>
      </c>
      <c r="AD30" s="42">
        <f t="shared" si="35"/>
        <v>0</v>
      </c>
      <c r="AE30" s="42">
        <f t="shared" si="35"/>
        <v>0</v>
      </c>
      <c r="AF30" s="42">
        <f t="shared" si="35"/>
        <v>0</v>
      </c>
      <c r="AG30" s="42">
        <f t="shared" si="35"/>
        <v>0</v>
      </c>
      <c r="AH30" s="42">
        <f t="shared" si="35"/>
        <v>0</v>
      </c>
      <c r="AI30" s="42">
        <f t="shared" si="35"/>
        <v>0</v>
      </c>
      <c r="AJ30" s="42">
        <f t="shared" si="35"/>
        <v>0</v>
      </c>
      <c r="AK30" s="42">
        <f t="shared" si="35"/>
        <v>0</v>
      </c>
      <c r="AL30" s="42">
        <f t="shared" si="35"/>
        <v>0</v>
      </c>
      <c r="AM30" s="42">
        <f t="shared" si="35"/>
        <v>0</v>
      </c>
      <c r="AN30" s="42">
        <f t="shared" si="35"/>
        <v>0</v>
      </c>
      <c r="AO30" s="42">
        <f t="shared" si="35"/>
        <v>0</v>
      </c>
      <c r="AP30" s="42">
        <f t="shared" si="35"/>
        <v>0</v>
      </c>
      <c r="AQ30" s="42">
        <f t="shared" ref="AQ30:BJ30" si="36">AP30*(1-$F$4)</f>
        <v>0</v>
      </c>
      <c r="AR30" s="42">
        <f t="shared" si="36"/>
        <v>0</v>
      </c>
      <c r="AS30" s="42">
        <f t="shared" si="36"/>
        <v>0</v>
      </c>
      <c r="AT30" s="42">
        <f t="shared" si="36"/>
        <v>0</v>
      </c>
      <c r="AU30" s="42">
        <f t="shared" si="36"/>
        <v>0</v>
      </c>
      <c r="AV30" s="42">
        <f t="shared" si="36"/>
        <v>0</v>
      </c>
      <c r="AW30" s="42">
        <f t="shared" si="36"/>
        <v>0</v>
      </c>
      <c r="AX30" s="42">
        <f t="shared" si="36"/>
        <v>0</v>
      </c>
      <c r="AY30" s="42">
        <f t="shared" si="36"/>
        <v>0</v>
      </c>
      <c r="AZ30" s="42">
        <f t="shared" si="36"/>
        <v>0</v>
      </c>
      <c r="BA30" s="42">
        <f t="shared" si="36"/>
        <v>0</v>
      </c>
      <c r="BB30" s="42">
        <f t="shared" si="36"/>
        <v>0</v>
      </c>
      <c r="BC30" s="42">
        <f t="shared" si="36"/>
        <v>0</v>
      </c>
      <c r="BD30" s="42">
        <f t="shared" si="36"/>
        <v>0</v>
      </c>
      <c r="BE30" s="42">
        <f t="shared" si="36"/>
        <v>0</v>
      </c>
      <c r="BF30" s="42">
        <f t="shared" si="36"/>
        <v>0</v>
      </c>
      <c r="BG30" s="42">
        <f t="shared" si="36"/>
        <v>0</v>
      </c>
      <c r="BH30" s="42">
        <f t="shared" si="36"/>
        <v>0</v>
      </c>
      <c r="BI30" s="42">
        <f t="shared" si="36"/>
        <v>0</v>
      </c>
      <c r="BJ30" s="42">
        <f t="shared" si="36"/>
        <v>0</v>
      </c>
      <c r="BK30" t="str">
        <f t="shared" si="3"/>
        <v>10_MAS</v>
      </c>
      <c r="BL30" t="str">
        <f t="shared" si="4"/>
        <v>d_ind_cem_7_11_ethane</v>
      </c>
      <c r="BO30" s="8">
        <f t="shared" si="5"/>
        <v>0</v>
      </c>
      <c r="BP30" s="8">
        <f t="shared" si="6"/>
        <v>0</v>
      </c>
      <c r="BQ30" s="8" cm="1">
        <f t="array" ref="BQ30">K30*INDEX(prod_est,$G30+$H30-1,MATCH(BQ$14,$BP$14:$DP$14,0))</f>
        <v>0</v>
      </c>
      <c r="BR30" s="8" cm="1">
        <f t="array" ref="BR30">L30*INDEX(prod_est,$G30+$H30-1,MATCH(BR$14,$BP$14:$DP$14,0))</f>
        <v>0</v>
      </c>
      <c r="BS30" s="8" cm="1">
        <f t="array" ref="BS30">M30*INDEX(prod_est,$G30+$H30-1,MATCH(BS$14,$BP$14:$DP$14,0))</f>
        <v>0</v>
      </c>
      <c r="BT30" s="8" cm="1">
        <f t="array" ref="BT30">N30*INDEX(prod_est,$G30+$H30-1,MATCH(BT$14,$BP$14:$DP$14,0))</f>
        <v>0</v>
      </c>
      <c r="BU30" s="8" cm="1">
        <f t="array" ref="BU30">O30*INDEX(prod_est,$G30+$H30-1,MATCH(BU$14,$BP$14:$DP$14,0))</f>
        <v>0</v>
      </c>
      <c r="BV30" s="8" cm="1">
        <f t="array" ref="BV30">P30*INDEX(prod_est,$G30+$H30-1,MATCH(BV$14,$BP$14:$DP$14,0))</f>
        <v>0</v>
      </c>
      <c r="BW30" s="8" cm="1">
        <f t="array" ref="BW30">Q30*INDEX(prod_est,$G30+$H30-1,MATCH(BW$14,$BP$14:$DP$14,0))</f>
        <v>0</v>
      </c>
      <c r="BX30" s="8" cm="1">
        <f t="array" ref="BX30">R30*INDEX(prod_est,$G30+$H30-1,MATCH(BX$14,$BP$14:$DP$14,0))</f>
        <v>0</v>
      </c>
      <c r="BY30" s="8" cm="1">
        <f t="array" ref="BY30">S30*INDEX(prod_est,$G30+$H30-1,MATCH(BY$14,$BP$14:$DP$14,0))</f>
        <v>0</v>
      </c>
      <c r="BZ30" s="8" cm="1">
        <f t="array" ref="BZ30">T30*INDEX(prod_est,$G30+$H30-1,MATCH(BZ$14,$BP$14:$DP$14,0))</f>
        <v>0</v>
      </c>
      <c r="CA30" s="8" cm="1">
        <f t="array" ref="CA30">U30*INDEX(prod_est,$G30+$H30-1,MATCH(CA$14,$BP$14:$DP$14,0))</f>
        <v>0</v>
      </c>
      <c r="CB30" s="8" cm="1">
        <f t="array" ref="CB30">V30*INDEX(prod_est,$G30+$H30-1,MATCH(CB$14,$BP$14:$DP$14,0))</f>
        <v>0</v>
      </c>
      <c r="CC30" s="8" cm="1">
        <f t="array" ref="CC30">W30*INDEX(prod_est,$G30+$H30-1,MATCH(CC$14,$BP$14:$DP$14,0))</f>
        <v>0</v>
      </c>
      <c r="CD30" s="8" cm="1">
        <f t="array" ref="CD30">X30*INDEX(prod_est,$G30+$H30-1,MATCH(CD$14,$BP$14:$DP$14,0))</f>
        <v>0</v>
      </c>
      <c r="CE30" s="8" cm="1">
        <f t="array" ref="CE30">Y30*INDEX(prod_est,$G30+$H30-1,MATCH(CE$14,$BP$14:$DP$14,0))</f>
        <v>0</v>
      </c>
      <c r="CF30" s="8" cm="1">
        <f t="array" ref="CF30">Z30*INDEX(prod_est,$G30+$H30-1,MATCH(CF$14,$BP$14:$DP$14,0))</f>
        <v>0</v>
      </c>
      <c r="CG30" s="8" cm="1">
        <f t="array" ref="CG30">AA30*INDEX(prod_est,$G30+$H30-1,MATCH(CG$14,$BP$14:$DP$14,0))</f>
        <v>0</v>
      </c>
      <c r="CH30" s="8" cm="1">
        <f t="array" ref="CH30">AB30*INDEX(prod_est,$G30+$H30-1,MATCH(CH$14,$BP$14:$DP$14,0))</f>
        <v>0</v>
      </c>
      <c r="CI30" s="8" cm="1">
        <f t="array" ref="CI30">AC30*INDEX(prod_est,$G30+$H30-1,MATCH(CI$14,$BP$14:$DP$14,0))</f>
        <v>0</v>
      </c>
      <c r="CJ30" s="8" cm="1">
        <f t="array" ref="CJ30">AD30*INDEX(prod_est,$G30+$H30-1,MATCH(CJ$14,$BP$14:$DP$14,0))</f>
        <v>0</v>
      </c>
      <c r="CK30" s="8" cm="1">
        <f t="array" ref="CK30">AE30*INDEX(prod_est,$G30+$H30-1,MATCH(CK$14,$BP$14:$DP$14,0))</f>
        <v>0</v>
      </c>
      <c r="CL30" s="8" cm="1">
        <f t="array" ref="CL30">AF30*INDEX(prod_est,$G30+$H30-1,MATCH(CL$14,$BP$14:$DP$14,0))</f>
        <v>0</v>
      </c>
      <c r="CM30" s="8" cm="1">
        <f t="array" ref="CM30">AG30*INDEX(prod_est,$G30+$H30-1,MATCH(CM$14,$BP$14:$DP$14,0))</f>
        <v>0</v>
      </c>
      <c r="CN30" s="8" cm="1">
        <f t="array" ref="CN30">AH30*INDEX(prod_est,$G30+$H30-1,MATCH(CN$14,$BP$14:$DP$14,0))</f>
        <v>0</v>
      </c>
      <c r="CO30" s="8" cm="1">
        <f t="array" ref="CO30">AI30*INDEX(prod_est,$G30+$H30-1,MATCH(CO$14,$BP$14:$DP$14,0))</f>
        <v>0</v>
      </c>
      <c r="CP30" s="8" cm="1">
        <f t="array" ref="CP30">AJ30*INDEX(prod_est,$G30+$H30-1,MATCH(CP$14,$BP$14:$DP$14,0))</f>
        <v>0</v>
      </c>
      <c r="CQ30" s="8" cm="1">
        <f t="array" ref="CQ30">AK30*INDEX(prod_est,$G30+$H30-1,MATCH(CQ$14,$BP$14:$DP$14,0))</f>
        <v>0</v>
      </c>
      <c r="CR30" s="8" cm="1">
        <f t="array" ref="CR30">AL30*INDEX(prod_est,$G30+$H30-1,MATCH(CR$14,$BP$14:$DP$14,0))</f>
        <v>0</v>
      </c>
      <c r="CS30" s="8" cm="1">
        <f t="array" ref="CS30">AM30*INDEX(prod_est,$G30+$H30-1,MATCH(CS$14,$BP$14:$DP$14,0))</f>
        <v>0</v>
      </c>
      <c r="CT30" s="8" cm="1">
        <f t="array" ref="CT30">AN30*INDEX(prod_est,$G30+$H30-1,MATCH(CT$14,$BP$14:$DP$14,0))</f>
        <v>0</v>
      </c>
      <c r="CU30" s="8" cm="1">
        <f t="array" ref="CU30">AO30*INDEX(prod_est,$G30+$H30-1,MATCH(CU$14,$BP$14:$DP$14,0))</f>
        <v>0</v>
      </c>
      <c r="CV30" s="8" cm="1">
        <f t="array" ref="CV30">AP30*INDEX(prod_est,$G30+$H30-1,MATCH(CV$14,$BP$14:$DP$14,0))</f>
        <v>0</v>
      </c>
      <c r="CW30" cm="1">
        <f t="array" ref="CW30">AQ30*INDEX(prod_est,$G30+$H30-1,MATCH(CW$14,$BP$14:$DP$14,0))</f>
        <v>0</v>
      </c>
      <c r="CX30" cm="1">
        <f t="array" ref="CX30">AR30*INDEX(prod_est,$G30+$H30-1,MATCH(CX$14,$BP$14:$DP$14,0))</f>
        <v>0</v>
      </c>
      <c r="CY30" cm="1">
        <f t="array" ref="CY30">AS30*INDEX(prod_est,$G30+$H30-1,MATCH(CY$14,$BP$14:$DP$14,0))</f>
        <v>0</v>
      </c>
      <c r="CZ30" cm="1">
        <f t="array" ref="CZ30">AT30*INDEX(prod_est,$G30+$H30-1,MATCH(CZ$14,$BP$14:$DP$14,0))</f>
        <v>0</v>
      </c>
      <c r="DA30" cm="1">
        <f t="array" ref="DA30">AU30*INDEX(prod_est,$G30+$H30-1,MATCH(DA$14,$BP$14:$DP$14,0))</f>
        <v>0</v>
      </c>
      <c r="DB30" cm="1">
        <f t="array" ref="DB30">AV30*INDEX(prod_est,$G30+$H30-1,MATCH(DB$14,$BP$14:$DP$14,0))</f>
        <v>0</v>
      </c>
      <c r="DC30" cm="1">
        <f t="array" ref="DC30">AW30*INDEX(prod_est,$G30+$H30-1,MATCH(DC$14,$BP$14:$DP$14,0))</f>
        <v>0</v>
      </c>
      <c r="DD30" cm="1">
        <f t="array" ref="DD30">AX30*INDEX(prod_est,$G30+$H30-1,MATCH(DD$14,$BP$14:$DP$14,0))</f>
        <v>0</v>
      </c>
      <c r="DE30" cm="1">
        <f t="array" ref="DE30">AY30*INDEX(prod_est,$G30+$H30-1,MATCH(DE$14,$BP$14:$DP$14,0))</f>
        <v>0</v>
      </c>
      <c r="DF30" cm="1">
        <f t="array" ref="DF30">AZ30*INDEX(prod_est,$G30+$H30-1,MATCH(DF$14,$BP$14:$DP$14,0))</f>
        <v>0</v>
      </c>
      <c r="DG30" cm="1">
        <f t="array" ref="DG30">BA30*INDEX(prod_est,$G30+$H30-1,MATCH(DG$14,$BP$14:$DP$14,0))</f>
        <v>0</v>
      </c>
      <c r="DH30" cm="1">
        <f t="array" ref="DH30">BB30*INDEX(prod_est,$G30+$H30-1,MATCH(DH$14,$BP$14:$DP$14,0))</f>
        <v>0</v>
      </c>
      <c r="DI30" cm="1">
        <f t="array" ref="DI30">BC30*INDEX(prod_est,$G30+$H30-1,MATCH(DI$14,$BP$14:$DP$14,0))</f>
        <v>0</v>
      </c>
      <c r="DJ30" cm="1">
        <f t="array" ref="DJ30">BD30*INDEX(prod_est,$G30+$H30-1,MATCH(DJ$14,$BP$14:$DP$14,0))</f>
        <v>0</v>
      </c>
      <c r="DK30" cm="1">
        <f t="array" ref="DK30">BE30*INDEX(prod_est,$G30+$H30-1,MATCH(DK$14,$BP$14:$DP$14,0))</f>
        <v>0</v>
      </c>
      <c r="DL30" cm="1">
        <f t="array" ref="DL30">BF30*INDEX(prod_est,$G30+$H30-1,MATCH(DL$14,$BP$14:$DP$14,0))</f>
        <v>0</v>
      </c>
      <c r="DM30" cm="1">
        <f t="array" ref="DM30">BG30*INDEX(prod_est,$G30+$H30-1,MATCH(DM$14,$BP$14:$DP$14,0))</f>
        <v>0</v>
      </c>
      <c r="DN30" cm="1">
        <f t="array" ref="DN30">BH30*INDEX(prod_est,$G30+$H30-1,MATCH(DN$14,$BP$14:$DP$14,0))</f>
        <v>0</v>
      </c>
      <c r="DO30" cm="1">
        <f t="array" ref="DO30">BI30*INDEX(prod_est,$G30+$H30-1,MATCH(DO$14,$BP$14:$DP$14,0))</f>
        <v>0</v>
      </c>
      <c r="DP30" cm="1">
        <f t="array" ref="DP30">BJ30*INDEX(prod_est,$G30+$H30-1,MATCH(DP$14,$BP$14:$DP$14,0))</f>
        <v>0</v>
      </c>
    </row>
    <row r="31" spans="1:120" x14ac:dyDescent="0.25">
      <c r="A31" t="s">
        <v>46</v>
      </c>
      <c r="B31" t="s">
        <v>21</v>
      </c>
      <c r="C31" t="s">
        <v>149</v>
      </c>
      <c r="D31" t="s">
        <v>37</v>
      </c>
      <c r="E31" s="8">
        <v>0</v>
      </c>
      <c r="F31" s="8">
        <v>0</v>
      </c>
      <c r="G31">
        <f>MATCH(A31,Production_est!$A$4:$A$339,0)</f>
        <v>145</v>
      </c>
      <c r="H31">
        <f>IFERROR(MATCH(D31,Production_est!$D$4:$D$339,0),"-")</f>
        <v>6</v>
      </c>
      <c r="I31" s="8" cm="1">
        <f t="array" ref="I31">IFERROR(INDEX(Production_est!$E$4:$E$339,H31+G31-1),"-")</f>
        <v>21982.7886282652</v>
      </c>
      <c r="J31" s="42">
        <f t="shared" si="0"/>
        <v>0</v>
      </c>
      <c r="K31" s="42">
        <f t="shared" ref="K31:AP31" si="37">J31*(1-$F$4)</f>
        <v>0</v>
      </c>
      <c r="L31" s="42">
        <f t="shared" si="37"/>
        <v>0</v>
      </c>
      <c r="M31" s="42">
        <f t="shared" si="37"/>
        <v>0</v>
      </c>
      <c r="N31" s="42">
        <f t="shared" si="37"/>
        <v>0</v>
      </c>
      <c r="O31" s="42">
        <f t="shared" si="37"/>
        <v>0</v>
      </c>
      <c r="P31" s="42">
        <f t="shared" si="37"/>
        <v>0</v>
      </c>
      <c r="Q31" s="42">
        <f t="shared" si="37"/>
        <v>0</v>
      </c>
      <c r="R31" s="42">
        <f t="shared" si="37"/>
        <v>0</v>
      </c>
      <c r="S31" s="42">
        <f t="shared" si="37"/>
        <v>0</v>
      </c>
      <c r="T31" s="42">
        <f t="shared" si="37"/>
        <v>0</v>
      </c>
      <c r="U31" s="42">
        <f t="shared" si="37"/>
        <v>0</v>
      </c>
      <c r="V31" s="42">
        <f t="shared" si="37"/>
        <v>0</v>
      </c>
      <c r="W31" s="42">
        <f t="shared" si="37"/>
        <v>0</v>
      </c>
      <c r="X31" s="42">
        <f t="shared" si="37"/>
        <v>0</v>
      </c>
      <c r="Y31" s="42">
        <f t="shared" si="37"/>
        <v>0</v>
      </c>
      <c r="Z31" s="42">
        <f t="shared" si="37"/>
        <v>0</v>
      </c>
      <c r="AA31" s="42">
        <f t="shared" si="37"/>
        <v>0</v>
      </c>
      <c r="AB31" s="42">
        <f t="shared" si="37"/>
        <v>0</v>
      </c>
      <c r="AC31" s="42">
        <f t="shared" si="37"/>
        <v>0</v>
      </c>
      <c r="AD31" s="42">
        <f t="shared" si="37"/>
        <v>0</v>
      </c>
      <c r="AE31" s="42">
        <f t="shared" si="37"/>
        <v>0</v>
      </c>
      <c r="AF31" s="42">
        <f t="shared" si="37"/>
        <v>0</v>
      </c>
      <c r="AG31" s="42">
        <f t="shared" si="37"/>
        <v>0</v>
      </c>
      <c r="AH31" s="42">
        <f t="shared" si="37"/>
        <v>0</v>
      </c>
      <c r="AI31" s="42">
        <f t="shared" si="37"/>
        <v>0</v>
      </c>
      <c r="AJ31" s="42">
        <f t="shared" si="37"/>
        <v>0</v>
      </c>
      <c r="AK31" s="42">
        <f t="shared" si="37"/>
        <v>0</v>
      </c>
      <c r="AL31" s="42">
        <f t="shared" si="37"/>
        <v>0</v>
      </c>
      <c r="AM31" s="42">
        <f t="shared" si="37"/>
        <v>0</v>
      </c>
      <c r="AN31" s="42">
        <f t="shared" si="37"/>
        <v>0</v>
      </c>
      <c r="AO31" s="42">
        <f t="shared" si="37"/>
        <v>0</v>
      </c>
      <c r="AP31" s="42">
        <f t="shared" si="37"/>
        <v>0</v>
      </c>
      <c r="AQ31" s="42">
        <f t="shared" ref="AQ31:BJ31" si="38">AP31*(1-$F$4)</f>
        <v>0</v>
      </c>
      <c r="AR31" s="42">
        <f t="shared" si="38"/>
        <v>0</v>
      </c>
      <c r="AS31" s="42">
        <f t="shared" si="38"/>
        <v>0</v>
      </c>
      <c r="AT31" s="42">
        <f t="shared" si="38"/>
        <v>0</v>
      </c>
      <c r="AU31" s="42">
        <f t="shared" si="38"/>
        <v>0</v>
      </c>
      <c r="AV31" s="42">
        <f t="shared" si="38"/>
        <v>0</v>
      </c>
      <c r="AW31" s="42">
        <f t="shared" si="38"/>
        <v>0</v>
      </c>
      <c r="AX31" s="42">
        <f t="shared" si="38"/>
        <v>0</v>
      </c>
      <c r="AY31" s="42">
        <f t="shared" si="38"/>
        <v>0</v>
      </c>
      <c r="AZ31" s="42">
        <f t="shared" si="38"/>
        <v>0</v>
      </c>
      <c r="BA31" s="42">
        <f t="shared" si="38"/>
        <v>0</v>
      </c>
      <c r="BB31" s="42">
        <f t="shared" si="38"/>
        <v>0</v>
      </c>
      <c r="BC31" s="42">
        <f t="shared" si="38"/>
        <v>0</v>
      </c>
      <c r="BD31" s="42">
        <f t="shared" si="38"/>
        <v>0</v>
      </c>
      <c r="BE31" s="42">
        <f t="shared" si="38"/>
        <v>0</v>
      </c>
      <c r="BF31" s="42">
        <f t="shared" si="38"/>
        <v>0</v>
      </c>
      <c r="BG31" s="42">
        <f t="shared" si="38"/>
        <v>0</v>
      </c>
      <c r="BH31" s="42">
        <f t="shared" si="38"/>
        <v>0</v>
      </c>
      <c r="BI31" s="42">
        <f t="shared" si="38"/>
        <v>0</v>
      </c>
      <c r="BJ31" s="42">
        <f t="shared" si="38"/>
        <v>0</v>
      </c>
      <c r="BK31" t="str">
        <f t="shared" si="3"/>
        <v>10_MAS</v>
      </c>
      <c r="BL31" t="str">
        <f t="shared" si="4"/>
        <v>d_ind_cem_7_x_other_petrol_prod</v>
      </c>
      <c r="BO31" s="8">
        <f t="shared" si="5"/>
        <v>0</v>
      </c>
      <c r="BP31" s="8">
        <f t="shared" si="6"/>
        <v>0</v>
      </c>
      <c r="BQ31" s="8" cm="1">
        <f t="array" ref="BQ31">K31*INDEX(prod_est,$G31+$H31-1,MATCH(BQ$14,$BP$14:$DP$14,0))</f>
        <v>0</v>
      </c>
      <c r="BR31" s="8" cm="1">
        <f t="array" ref="BR31">L31*INDEX(prod_est,$G31+$H31-1,MATCH(BR$14,$BP$14:$DP$14,0))</f>
        <v>0</v>
      </c>
      <c r="BS31" s="8" cm="1">
        <f t="array" ref="BS31">M31*INDEX(prod_est,$G31+$H31-1,MATCH(BS$14,$BP$14:$DP$14,0))</f>
        <v>0</v>
      </c>
      <c r="BT31" s="8" cm="1">
        <f t="array" ref="BT31">N31*INDEX(prod_est,$G31+$H31-1,MATCH(BT$14,$BP$14:$DP$14,0))</f>
        <v>0</v>
      </c>
      <c r="BU31" s="8" cm="1">
        <f t="array" ref="BU31">O31*INDEX(prod_est,$G31+$H31-1,MATCH(BU$14,$BP$14:$DP$14,0))</f>
        <v>0</v>
      </c>
      <c r="BV31" s="8" cm="1">
        <f t="array" ref="BV31">P31*INDEX(prod_est,$G31+$H31-1,MATCH(BV$14,$BP$14:$DP$14,0))</f>
        <v>0</v>
      </c>
      <c r="BW31" s="8" cm="1">
        <f t="array" ref="BW31">Q31*INDEX(prod_est,$G31+$H31-1,MATCH(BW$14,$BP$14:$DP$14,0))</f>
        <v>0</v>
      </c>
      <c r="BX31" s="8" cm="1">
        <f t="array" ref="BX31">R31*INDEX(prod_est,$G31+$H31-1,MATCH(BX$14,$BP$14:$DP$14,0))</f>
        <v>0</v>
      </c>
      <c r="BY31" s="8" cm="1">
        <f t="array" ref="BY31">S31*INDEX(prod_est,$G31+$H31-1,MATCH(BY$14,$BP$14:$DP$14,0))</f>
        <v>0</v>
      </c>
      <c r="BZ31" s="8" cm="1">
        <f t="array" ref="BZ31">T31*INDEX(prod_est,$G31+$H31-1,MATCH(BZ$14,$BP$14:$DP$14,0))</f>
        <v>0</v>
      </c>
      <c r="CA31" s="8" cm="1">
        <f t="array" ref="CA31">U31*INDEX(prod_est,$G31+$H31-1,MATCH(CA$14,$BP$14:$DP$14,0))</f>
        <v>0</v>
      </c>
      <c r="CB31" s="8" cm="1">
        <f t="array" ref="CB31">V31*INDEX(prod_est,$G31+$H31-1,MATCH(CB$14,$BP$14:$DP$14,0))</f>
        <v>0</v>
      </c>
      <c r="CC31" s="8" cm="1">
        <f t="array" ref="CC31">W31*INDEX(prod_est,$G31+$H31-1,MATCH(CC$14,$BP$14:$DP$14,0))</f>
        <v>0</v>
      </c>
      <c r="CD31" s="8" cm="1">
        <f t="array" ref="CD31">X31*INDEX(prod_est,$G31+$H31-1,MATCH(CD$14,$BP$14:$DP$14,0))</f>
        <v>0</v>
      </c>
      <c r="CE31" s="8" cm="1">
        <f t="array" ref="CE31">Y31*INDEX(prod_est,$G31+$H31-1,MATCH(CE$14,$BP$14:$DP$14,0))</f>
        <v>0</v>
      </c>
      <c r="CF31" s="8" cm="1">
        <f t="array" ref="CF31">Z31*INDEX(prod_est,$G31+$H31-1,MATCH(CF$14,$BP$14:$DP$14,0))</f>
        <v>0</v>
      </c>
      <c r="CG31" s="8" cm="1">
        <f t="array" ref="CG31">AA31*INDEX(prod_est,$G31+$H31-1,MATCH(CG$14,$BP$14:$DP$14,0))</f>
        <v>0</v>
      </c>
      <c r="CH31" s="8" cm="1">
        <f t="array" ref="CH31">AB31*INDEX(prod_est,$G31+$H31-1,MATCH(CH$14,$BP$14:$DP$14,0))</f>
        <v>0</v>
      </c>
      <c r="CI31" s="8" cm="1">
        <f t="array" ref="CI31">AC31*INDEX(prod_est,$G31+$H31-1,MATCH(CI$14,$BP$14:$DP$14,0))</f>
        <v>0</v>
      </c>
      <c r="CJ31" s="8" cm="1">
        <f t="array" ref="CJ31">AD31*INDEX(prod_est,$G31+$H31-1,MATCH(CJ$14,$BP$14:$DP$14,0))</f>
        <v>0</v>
      </c>
      <c r="CK31" s="8" cm="1">
        <f t="array" ref="CK31">AE31*INDEX(prod_est,$G31+$H31-1,MATCH(CK$14,$BP$14:$DP$14,0))</f>
        <v>0</v>
      </c>
      <c r="CL31" s="8" cm="1">
        <f t="array" ref="CL31">AF31*INDEX(prod_est,$G31+$H31-1,MATCH(CL$14,$BP$14:$DP$14,0))</f>
        <v>0</v>
      </c>
      <c r="CM31" s="8" cm="1">
        <f t="array" ref="CM31">AG31*INDEX(prod_est,$G31+$H31-1,MATCH(CM$14,$BP$14:$DP$14,0))</f>
        <v>0</v>
      </c>
      <c r="CN31" s="8" cm="1">
        <f t="array" ref="CN31">AH31*INDEX(prod_est,$G31+$H31-1,MATCH(CN$14,$BP$14:$DP$14,0))</f>
        <v>0</v>
      </c>
      <c r="CO31" s="8" cm="1">
        <f t="array" ref="CO31">AI31*INDEX(prod_est,$G31+$H31-1,MATCH(CO$14,$BP$14:$DP$14,0))</f>
        <v>0</v>
      </c>
      <c r="CP31" s="8" cm="1">
        <f t="array" ref="CP31">AJ31*INDEX(prod_est,$G31+$H31-1,MATCH(CP$14,$BP$14:$DP$14,0))</f>
        <v>0</v>
      </c>
      <c r="CQ31" s="8" cm="1">
        <f t="array" ref="CQ31">AK31*INDEX(prod_est,$G31+$H31-1,MATCH(CQ$14,$BP$14:$DP$14,0))</f>
        <v>0</v>
      </c>
      <c r="CR31" s="8" cm="1">
        <f t="array" ref="CR31">AL31*INDEX(prod_est,$G31+$H31-1,MATCH(CR$14,$BP$14:$DP$14,0))</f>
        <v>0</v>
      </c>
      <c r="CS31" s="8" cm="1">
        <f t="array" ref="CS31">AM31*INDEX(prod_est,$G31+$H31-1,MATCH(CS$14,$BP$14:$DP$14,0))</f>
        <v>0</v>
      </c>
      <c r="CT31" s="8" cm="1">
        <f t="array" ref="CT31">AN31*INDEX(prod_est,$G31+$H31-1,MATCH(CT$14,$BP$14:$DP$14,0))</f>
        <v>0</v>
      </c>
      <c r="CU31" s="8" cm="1">
        <f t="array" ref="CU31">AO31*INDEX(prod_est,$G31+$H31-1,MATCH(CU$14,$BP$14:$DP$14,0))</f>
        <v>0</v>
      </c>
      <c r="CV31" s="8" cm="1">
        <f t="array" ref="CV31">AP31*INDEX(prod_est,$G31+$H31-1,MATCH(CV$14,$BP$14:$DP$14,0))</f>
        <v>0</v>
      </c>
      <c r="CW31" cm="1">
        <f t="array" ref="CW31">AQ31*INDEX(prod_est,$G31+$H31-1,MATCH(CW$14,$BP$14:$DP$14,0))</f>
        <v>0</v>
      </c>
      <c r="CX31" cm="1">
        <f t="array" ref="CX31">AR31*INDEX(prod_est,$G31+$H31-1,MATCH(CX$14,$BP$14:$DP$14,0))</f>
        <v>0</v>
      </c>
      <c r="CY31" cm="1">
        <f t="array" ref="CY31">AS31*INDEX(prod_est,$G31+$H31-1,MATCH(CY$14,$BP$14:$DP$14,0))</f>
        <v>0</v>
      </c>
      <c r="CZ31" cm="1">
        <f t="array" ref="CZ31">AT31*INDEX(prod_est,$G31+$H31-1,MATCH(CZ$14,$BP$14:$DP$14,0))</f>
        <v>0</v>
      </c>
      <c r="DA31" cm="1">
        <f t="array" ref="DA31">AU31*INDEX(prod_est,$G31+$H31-1,MATCH(DA$14,$BP$14:$DP$14,0))</f>
        <v>0</v>
      </c>
      <c r="DB31" cm="1">
        <f t="array" ref="DB31">AV31*INDEX(prod_est,$G31+$H31-1,MATCH(DB$14,$BP$14:$DP$14,0))</f>
        <v>0</v>
      </c>
      <c r="DC31" cm="1">
        <f t="array" ref="DC31">AW31*INDEX(prod_est,$G31+$H31-1,MATCH(DC$14,$BP$14:$DP$14,0))</f>
        <v>0</v>
      </c>
      <c r="DD31" cm="1">
        <f t="array" ref="DD31">AX31*INDEX(prod_est,$G31+$H31-1,MATCH(DD$14,$BP$14:$DP$14,0))</f>
        <v>0</v>
      </c>
      <c r="DE31" cm="1">
        <f t="array" ref="DE31">AY31*INDEX(prod_est,$G31+$H31-1,MATCH(DE$14,$BP$14:$DP$14,0))</f>
        <v>0</v>
      </c>
      <c r="DF31" cm="1">
        <f t="array" ref="DF31">AZ31*INDEX(prod_est,$G31+$H31-1,MATCH(DF$14,$BP$14:$DP$14,0))</f>
        <v>0</v>
      </c>
      <c r="DG31" cm="1">
        <f t="array" ref="DG31">BA31*INDEX(prod_est,$G31+$H31-1,MATCH(DG$14,$BP$14:$DP$14,0))</f>
        <v>0</v>
      </c>
      <c r="DH31" cm="1">
        <f t="array" ref="DH31">BB31*INDEX(prod_est,$G31+$H31-1,MATCH(DH$14,$BP$14:$DP$14,0))</f>
        <v>0</v>
      </c>
      <c r="DI31" cm="1">
        <f t="array" ref="DI31">BC31*INDEX(prod_est,$G31+$H31-1,MATCH(DI$14,$BP$14:$DP$14,0))</f>
        <v>0</v>
      </c>
      <c r="DJ31" cm="1">
        <f t="array" ref="DJ31">BD31*INDEX(prod_est,$G31+$H31-1,MATCH(DJ$14,$BP$14:$DP$14,0))</f>
        <v>0</v>
      </c>
      <c r="DK31" cm="1">
        <f t="array" ref="DK31">BE31*INDEX(prod_est,$G31+$H31-1,MATCH(DK$14,$BP$14:$DP$14,0))</f>
        <v>0</v>
      </c>
      <c r="DL31" cm="1">
        <f t="array" ref="DL31">BF31*INDEX(prod_est,$G31+$H31-1,MATCH(DL$14,$BP$14:$DP$14,0))</f>
        <v>0</v>
      </c>
      <c r="DM31" cm="1">
        <f t="array" ref="DM31">BG31*INDEX(prod_est,$G31+$H31-1,MATCH(DM$14,$BP$14:$DP$14,0))</f>
        <v>0</v>
      </c>
      <c r="DN31" cm="1">
        <f t="array" ref="DN31">BH31*INDEX(prod_est,$G31+$H31-1,MATCH(DN$14,$BP$14:$DP$14,0))</f>
        <v>0</v>
      </c>
      <c r="DO31" cm="1">
        <f t="array" ref="DO31">BI31*INDEX(prod_est,$G31+$H31-1,MATCH(DO$14,$BP$14:$DP$14,0))</f>
        <v>0</v>
      </c>
      <c r="DP31" cm="1">
        <f t="array" ref="DP31">BJ31*INDEX(prod_est,$G31+$H31-1,MATCH(DP$14,$BP$14:$DP$14,0))</f>
        <v>0</v>
      </c>
    </row>
    <row r="32" spans="1:120" x14ac:dyDescent="0.25">
      <c r="A32" t="s">
        <v>46</v>
      </c>
      <c r="B32" t="s">
        <v>22</v>
      </c>
      <c r="C32" t="s">
        <v>22</v>
      </c>
      <c r="D32" t="s">
        <v>37</v>
      </c>
      <c r="E32" s="8">
        <v>7.271538802839931</v>
      </c>
      <c r="F32" s="8">
        <v>7.9269057364454136</v>
      </c>
      <c r="G32">
        <f>MATCH(A32,Production_est!$A$4:$A$339,0)</f>
        <v>145</v>
      </c>
      <c r="H32">
        <f>IFERROR(MATCH(D32,Production_est!$D$4:$D$339,0),"-")</f>
        <v>6</v>
      </c>
      <c r="I32" s="8" cm="1">
        <f t="array" ref="I32">IFERROR(INDEX(Production_est!$E$4:$E$339,H32+G32-1),"-")</f>
        <v>21982.7886282652</v>
      </c>
      <c r="J32" s="42">
        <f t="shared" si="0"/>
        <v>3.6059600401439041E-4</v>
      </c>
      <c r="K32" s="42">
        <f t="shared" ref="K32:AP32" si="39">J32*(1-$F$4)</f>
        <v>3.6005780102332417E-4</v>
      </c>
      <c r="L32" s="42">
        <f t="shared" si="39"/>
        <v>3.595204013203043E-4</v>
      </c>
      <c r="M32" s="42">
        <f t="shared" si="39"/>
        <v>3.5898380370639343E-4</v>
      </c>
      <c r="N32" s="42">
        <f t="shared" si="39"/>
        <v>3.584480069844436E-4</v>
      </c>
      <c r="O32" s="42">
        <f t="shared" si="39"/>
        <v>3.5791300995909368E-4</v>
      </c>
      <c r="P32" s="42">
        <f t="shared" si="39"/>
        <v>3.5737881143676668E-4</v>
      </c>
      <c r="Q32" s="42">
        <f t="shared" si="39"/>
        <v>3.5684541022566702E-4</v>
      </c>
      <c r="R32" s="42">
        <f t="shared" si="39"/>
        <v>3.5631280513577799E-4</v>
      </c>
      <c r="S32" s="42">
        <f t="shared" si="39"/>
        <v>3.5578099497885895E-4</v>
      </c>
      <c r="T32" s="42">
        <f t="shared" si="39"/>
        <v>3.5524997856844278E-4</v>
      </c>
      <c r="U32" s="42">
        <f t="shared" si="39"/>
        <v>3.5471975471983315E-4</v>
      </c>
      <c r="V32" s="42">
        <f t="shared" si="39"/>
        <v>3.5419032225010209E-4</v>
      </c>
      <c r="W32" s="42">
        <f t="shared" si="39"/>
        <v>3.5366167997808704E-4</v>
      </c>
      <c r="X32" s="42">
        <f t="shared" si="39"/>
        <v>3.5313382672438843E-4</v>
      </c>
      <c r="Y32" s="42">
        <f t="shared" si="39"/>
        <v>3.5260676131136697E-4</v>
      </c>
      <c r="Z32" s="42">
        <f t="shared" si="39"/>
        <v>3.5208048256314103E-4</v>
      </c>
      <c r="AA32" s="42">
        <f t="shared" si="39"/>
        <v>3.5155498930558414E-4</v>
      </c>
      <c r="AB32" s="42">
        <f t="shared" si="39"/>
        <v>3.5103028036632207E-4</v>
      </c>
      <c r="AC32" s="42">
        <f t="shared" si="39"/>
        <v>3.5050635457473057E-4</v>
      </c>
      <c r="AD32" s="42">
        <f t="shared" si="39"/>
        <v>3.4998321076193248E-4</v>
      </c>
      <c r="AE32" s="42">
        <f t="shared" si="39"/>
        <v>3.4946084776079527E-4</v>
      </c>
      <c r="AF32" s="42">
        <f t="shared" si="39"/>
        <v>3.489392644059284E-4</v>
      </c>
      <c r="AG32" s="42">
        <f t="shared" si="39"/>
        <v>3.4841845953368077E-4</v>
      </c>
      <c r="AH32" s="42">
        <f t="shared" si="39"/>
        <v>3.4789843198213796E-4</v>
      </c>
      <c r="AI32" s="42">
        <f t="shared" si="39"/>
        <v>3.4737918059111984E-4</v>
      </c>
      <c r="AJ32" s="42">
        <f t="shared" si="39"/>
        <v>3.468607042021779E-4</v>
      </c>
      <c r="AK32" s="42">
        <f t="shared" si="39"/>
        <v>3.4634300165859258E-4</v>
      </c>
      <c r="AL32" s="42">
        <f t="shared" si="39"/>
        <v>3.4582607180537082E-4</v>
      </c>
      <c r="AM32" s="42">
        <f t="shared" si="39"/>
        <v>3.4530991348924342E-4</v>
      </c>
      <c r="AN32" s="42">
        <f t="shared" si="39"/>
        <v>3.4479452555866245E-4</v>
      </c>
      <c r="AO32" s="42">
        <f t="shared" si="39"/>
        <v>3.4427990686379881E-4</v>
      </c>
      <c r="AP32" s="42">
        <f t="shared" si="39"/>
        <v>3.4376605625653943E-4</v>
      </c>
      <c r="AQ32" s="42">
        <f t="shared" ref="AQ32:BJ32" si="40">AP32*(1-$F$4)</f>
        <v>3.4325297259048493E-4</v>
      </c>
      <c r="AR32" s="42">
        <f t="shared" si="40"/>
        <v>3.4274065472094691E-4</v>
      </c>
      <c r="AS32" s="42">
        <f t="shared" si="40"/>
        <v>3.422291015049455E-4</v>
      </c>
      <c r="AT32" s="42">
        <f t="shared" si="40"/>
        <v>3.4171831180120679E-4</v>
      </c>
      <c r="AU32" s="42">
        <f t="shared" si="40"/>
        <v>3.4120828447016023E-4</v>
      </c>
      <c r="AV32" s="42">
        <f t="shared" si="40"/>
        <v>3.4069901837393613E-4</v>
      </c>
      <c r="AW32" s="42">
        <f t="shared" si="40"/>
        <v>3.4019051237636311E-4</v>
      </c>
      <c r="AX32" s="42">
        <f t="shared" si="40"/>
        <v>3.3968276534296555E-4</v>
      </c>
      <c r="AY32" s="42">
        <f t="shared" si="40"/>
        <v>3.3917577614096112E-4</v>
      </c>
      <c r="AZ32" s="42">
        <f t="shared" si="40"/>
        <v>3.3866954363925822E-4</v>
      </c>
      <c r="BA32" s="42">
        <f t="shared" si="40"/>
        <v>3.3816406670845339E-4</v>
      </c>
      <c r="BB32" s="42">
        <f t="shared" si="40"/>
        <v>3.3765934422082884E-4</v>
      </c>
      <c r="BC32" s="42">
        <f t="shared" si="40"/>
        <v>3.3715537505035E-4</v>
      </c>
      <c r="BD32" s="42">
        <f t="shared" si="40"/>
        <v>3.3665215807266293E-4</v>
      </c>
      <c r="BE32" s="42">
        <f t="shared" si="40"/>
        <v>3.3614969216509179E-4</v>
      </c>
      <c r="BF32" s="42">
        <f t="shared" si="40"/>
        <v>3.3564797620663642E-4</v>
      </c>
      <c r="BG32" s="42">
        <f t="shared" si="40"/>
        <v>3.3514700907796982E-4</v>
      </c>
      <c r="BH32" s="42">
        <f t="shared" si="40"/>
        <v>3.3464678966143555E-4</v>
      </c>
      <c r="BI32" s="42">
        <f t="shared" si="40"/>
        <v>3.3414731684104534E-4</v>
      </c>
      <c r="BJ32" s="42">
        <f t="shared" si="40"/>
        <v>3.3364858950247665E-4</v>
      </c>
      <c r="BK32" t="str">
        <f t="shared" si="3"/>
        <v>10_MAS</v>
      </c>
      <c r="BL32" t="str">
        <f t="shared" si="4"/>
        <v>d_ind_cem_8_1_natural_gas</v>
      </c>
      <c r="BO32" s="8">
        <f t="shared" si="5"/>
        <v>7.271538802839931</v>
      </c>
      <c r="BP32" s="8">
        <f t="shared" si="6"/>
        <v>7.9269057364454136</v>
      </c>
      <c r="BQ32" s="8" cm="1">
        <f t="array" ref="BQ32">K32*INDEX(prod_est,$G32+$H32-1,MATCH(BQ$14,$BP$14:$DP$14,0))</f>
        <v>7.9127610470116299</v>
      </c>
      <c r="BR32" s="8" cm="1">
        <f t="array" ref="BR32">L32*INDEX(prod_est,$G32+$H32-1,MATCH(BR$14,$BP$14:$DP$14,0))</f>
        <v>6.9635783984140485</v>
      </c>
      <c r="BS32" s="8" cm="1">
        <f t="array" ref="BS32">M32*INDEX(prod_est,$G32+$H32-1,MATCH(BS$14,$BP$14:$DP$14,0))</f>
        <v>7.1002505639633737</v>
      </c>
      <c r="BT32" s="8" cm="1">
        <f t="array" ref="BT32">N32*INDEX(prod_est,$G32+$H32-1,MATCH(BT$14,$BP$14:$DP$14,0))</f>
        <v>7.2344276534387655</v>
      </c>
      <c r="BU32" s="8" cm="1">
        <f t="array" ref="BU32">O32*INDEX(prod_est,$G32+$H32-1,MATCH(BU$14,$BP$14:$DP$14,0))</f>
        <v>7.3655613452923276</v>
      </c>
      <c r="BV32" s="8" cm="1">
        <f t="array" ref="BV32">P32*INDEX(prod_est,$G32+$H32-1,MATCH(BV$14,$BP$14:$DP$14,0))</f>
        <v>7.4929035158540529</v>
      </c>
      <c r="BW32" s="8" cm="1">
        <f t="array" ref="BW32">Q32*INDEX(prod_est,$G32+$H32-1,MATCH(BW$14,$BP$14:$DP$14,0))</f>
        <v>7.6159708034903302</v>
      </c>
      <c r="BX32" s="8" cm="1">
        <f t="array" ref="BX32">R32*INDEX(prod_est,$G32+$H32-1,MATCH(BX$14,$BP$14:$DP$14,0))</f>
        <v>7.7324741399788364</v>
      </c>
      <c r="BY32" s="8" cm="1">
        <f t="array" ref="BY32">S32*INDEX(prod_est,$G32+$H32-1,MATCH(BY$14,$BP$14:$DP$14,0))</f>
        <v>7.8441319942189525</v>
      </c>
      <c r="BZ32" s="8" cm="1">
        <f t="array" ref="BZ32">T32*INDEX(prod_est,$G32+$H32-1,MATCH(BZ$14,$BP$14:$DP$14,0))</f>
        <v>7.8188684384554925</v>
      </c>
      <c r="CA32" s="8" cm="1">
        <f t="array" ref="CA32">U32*INDEX(prod_est,$G32+$H32-1,MATCH(CA$14,$BP$14:$DP$14,0))</f>
        <v>7.7893534744550523</v>
      </c>
      <c r="CB32" s="8" cm="1">
        <f t="array" ref="CB32">V32*INDEX(prod_est,$G32+$H32-1,MATCH(CB$14,$BP$14:$DP$14,0))</f>
        <v>7.7559124097070367</v>
      </c>
      <c r="CC32" s="8" cm="1">
        <f t="array" ref="CC32">W32*INDEX(prod_est,$G32+$H32-1,MATCH(CC$14,$BP$14:$DP$14,0))</f>
        <v>7.7575087853584455</v>
      </c>
      <c r="CD32" s="8" cm="1">
        <f t="array" ref="CD32">X32*INDEX(prod_est,$G32+$H32-1,MATCH(CD$14,$BP$14:$DP$14,0))</f>
        <v>7.755787572453297</v>
      </c>
      <c r="CE32" s="8" cm="1">
        <f t="array" ref="CE32">Y32*INDEX(prod_est,$G32+$H32-1,MATCH(CE$14,$BP$14:$DP$14,0))</f>
        <v>7.7506427230857682</v>
      </c>
      <c r="CF32" s="8" cm="1">
        <f t="array" ref="CF32">Z32*INDEX(prod_est,$G32+$H32-1,MATCH(CF$14,$BP$14:$DP$14,0))</f>
        <v>7.7422186941649782</v>
      </c>
      <c r="CG32" s="8" cm="1">
        <f t="array" ref="CG32">AA32*INDEX(prod_est,$G32+$H32-1,MATCH(CG$14,$BP$14:$DP$14,0))</f>
        <v>7.7307096675466989</v>
      </c>
      <c r="CH32" s="8" cm="1">
        <f t="array" ref="CH32">AB32*INDEX(prod_est,$G32+$H32-1,MATCH(CH$14,$BP$14:$DP$14,0))</f>
        <v>7.7144889297025294</v>
      </c>
      <c r="CI32" s="8" cm="1">
        <f t="array" ref="CI32">AC32*INDEX(prod_est,$G32+$H32-1,MATCH(CI$14,$BP$14:$DP$14,0))</f>
        <v>7.6949815123235057</v>
      </c>
      <c r="CJ32" s="8" cm="1">
        <f t="array" ref="CJ32">AD32*INDEX(prod_est,$G32+$H32-1,MATCH(CJ$14,$BP$14:$DP$14,0))</f>
        <v>7.6723938513147303</v>
      </c>
      <c r="CK32" s="8" cm="1">
        <f t="array" ref="CK32">AE32*INDEX(prod_est,$G32+$H32-1,MATCH(CK$14,$BP$14:$DP$14,0))</f>
        <v>7.646823284180611</v>
      </c>
      <c r="CL32" s="8" cm="1">
        <f t="array" ref="CL32">AF32*INDEX(prod_est,$G32+$H32-1,MATCH(CL$14,$BP$14:$DP$14,0))</f>
        <v>7.618232141928531</v>
      </c>
      <c r="CM32" s="8" cm="1">
        <f t="array" ref="CM32">AG32*INDEX(prod_est,$G32+$H32-1,MATCH(CM$14,$BP$14:$DP$14,0))</f>
        <v>7.5719931419192692</v>
      </c>
      <c r="CN32" s="8" cm="1">
        <f t="array" ref="CN32">AH32*INDEX(prod_est,$G32+$H32-1,MATCH(CN$14,$BP$14:$DP$14,0))</f>
        <v>7.5227340022930367</v>
      </c>
      <c r="CO32" s="8" cm="1">
        <f t="array" ref="CO32">AI32*INDEX(prod_est,$G32+$H32-1,MATCH(CO$14,$BP$14:$DP$14,0))</f>
        <v>7.4709758969224955</v>
      </c>
      <c r="CP32" s="8" cm="1">
        <f t="array" ref="CP32">AJ32*INDEX(prod_est,$G32+$H32-1,MATCH(CP$14,$BP$14:$DP$14,0))</f>
        <v>7.4168230862639231</v>
      </c>
      <c r="CQ32" s="8" cm="1">
        <f t="array" ref="CQ32">AK32*INDEX(prod_est,$G32+$H32-1,MATCH(CQ$14,$BP$14:$DP$14,0))</f>
        <v>7.3601637407400258</v>
      </c>
      <c r="CR32" s="8" cm="1">
        <f t="array" ref="CR32">AL32*INDEX(prod_est,$G32+$H32-1,MATCH(CR$14,$BP$14:$DP$14,0))</f>
        <v>7.3559883680742377</v>
      </c>
      <c r="CS32" s="8" cm="1">
        <f t="array" ref="CS32">AM32*INDEX(prod_est,$G32+$H32-1,MATCH(CS$14,$BP$14:$DP$14,0))</f>
        <v>7.3495034113381053</v>
      </c>
      <c r="CT32" s="8" cm="1">
        <f t="array" ref="CT32">AN32*INDEX(prod_est,$G32+$H32-1,MATCH(CT$14,$BP$14:$DP$14,0))</f>
        <v>7.3409864108704053</v>
      </c>
      <c r="CU32" s="8" cm="1">
        <f t="array" ref="CU32">AO32*INDEX(prod_est,$G32+$H32-1,MATCH(CU$14,$BP$14:$DP$14,0))</f>
        <v>7.3301590486853758</v>
      </c>
      <c r="CV32" s="8" cm="1">
        <f t="array" ref="CV32">AP32*INDEX(prod_est,$G32+$H32-1,MATCH(CV$14,$BP$14:$DP$14,0))</f>
        <v>7.3169594690056066</v>
      </c>
      <c r="CW32" cm="1">
        <f t="array" ref="CW32">AQ32*INDEX(prod_est,$G32+$H32-1,MATCH(CW$14,$BP$14:$DP$14,0))</f>
        <v>7.3060386339772414</v>
      </c>
      <c r="CX32" cm="1">
        <f t="array" ref="CX32">AR32*INDEX(prod_est,$G32+$H32-1,MATCH(CX$14,$BP$14:$DP$14,0))</f>
        <v>7.2951340987026487</v>
      </c>
      <c r="CY32" cm="1">
        <f t="array" ref="CY32">AS32*INDEX(prod_est,$G32+$H32-1,MATCH(CY$14,$BP$14:$DP$14,0))</f>
        <v>7.2842458388538383</v>
      </c>
      <c r="CZ32" cm="1">
        <f t="array" ref="CZ32">AT32*INDEX(prod_est,$G32+$H32-1,MATCH(CZ$14,$BP$14:$DP$14,0))</f>
        <v>7.273373830139132</v>
      </c>
      <c r="DA32" cm="1">
        <f t="array" ref="DA32">AU32*INDEX(prod_est,$G32+$H32-1,MATCH(DA$14,$BP$14:$DP$14,0))</f>
        <v>7.2625180483031038</v>
      </c>
      <c r="DB32" cm="1">
        <f t="array" ref="DB32">AV32*INDEX(prod_est,$G32+$H32-1,MATCH(DB$14,$BP$14:$DP$14,0))</f>
        <v>7.2516784691265324</v>
      </c>
      <c r="DC32" cm="1">
        <f t="array" ref="DC32">AW32*INDEX(prod_est,$G32+$H32-1,MATCH(DC$14,$BP$14:$DP$14,0))</f>
        <v>7.2408550684263435</v>
      </c>
      <c r="DD32" cm="1">
        <f t="array" ref="DD32">AX32*INDEX(prod_est,$G32+$H32-1,MATCH(DD$14,$BP$14:$DP$14,0))</f>
        <v>7.2300478220555577</v>
      </c>
      <c r="DE32" cm="1">
        <f t="array" ref="DE32">AY32*INDEX(prod_est,$G32+$H32-1,MATCH(DE$14,$BP$14:$DP$14,0))</f>
        <v>7.219256705903236</v>
      </c>
      <c r="DF32" cm="1">
        <f t="array" ref="DF32">AZ32*INDEX(prod_est,$G32+$H32-1,MATCH(DF$14,$BP$14:$DP$14,0))</f>
        <v>7.2084816958944264</v>
      </c>
      <c r="DG32" cm="1">
        <f t="array" ref="DG32">BA32*INDEX(prod_est,$G32+$H32-1,MATCH(DG$14,$BP$14:$DP$14,0))</f>
        <v>7.1977227679901068</v>
      </c>
      <c r="DH32" cm="1">
        <f t="array" ref="DH32">BB32*INDEX(prod_est,$G32+$H32-1,MATCH(DH$14,$BP$14:$DP$14,0))</f>
        <v>7.1869798981871362</v>
      </c>
      <c r="DI32" cm="1">
        <f t="array" ref="DI32">BC32*INDEX(prod_est,$G32+$H32-1,MATCH(DI$14,$BP$14:$DP$14,0))</f>
        <v>7.1762530625182004</v>
      </c>
      <c r="DJ32" cm="1">
        <f t="array" ref="DJ32">BD32*INDEX(prod_est,$G32+$H32-1,MATCH(DJ$14,$BP$14:$DP$14,0))</f>
        <v>7.1655422370517563</v>
      </c>
      <c r="DK32" cm="1">
        <f t="array" ref="DK32">BE32*INDEX(prod_est,$G32+$H32-1,MATCH(DK$14,$BP$14:$DP$14,0))</f>
        <v>7.1548473978919773</v>
      </c>
      <c r="DL32" cm="1">
        <f t="array" ref="DL32">BF32*INDEX(prod_est,$G32+$H32-1,MATCH(DL$14,$BP$14:$DP$14,0))</f>
        <v>7.1441685211787052</v>
      </c>
      <c r="DM32" cm="1">
        <f t="array" ref="DM32">BG32*INDEX(prod_est,$G32+$H32-1,MATCH(DM$14,$BP$14:$DP$14,0))</f>
        <v>7.1335055830873948</v>
      </c>
      <c r="DN32" cm="1">
        <f t="array" ref="DN32">BH32*INDEX(prod_est,$G32+$H32-1,MATCH(DN$14,$BP$14:$DP$14,0))</f>
        <v>7.122858559829055</v>
      </c>
      <c r="DO32" cm="1">
        <f t="array" ref="DO32">BI32*INDEX(prod_est,$G32+$H32-1,MATCH(DO$14,$BP$14:$DP$14,0))</f>
        <v>7.1122274276502058</v>
      </c>
      <c r="DP32" cm="1">
        <f t="array" ref="DP32">BJ32*INDEX(prod_est,$G32+$H32-1,MATCH(DP$14,$BP$14:$DP$14,0))</f>
        <v>7.1016121628328177</v>
      </c>
    </row>
    <row r="33" spans="1:120" x14ac:dyDescent="0.25">
      <c r="A33" t="s">
        <v>46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145</v>
      </c>
      <c r="H33">
        <f>IFERROR(MATCH(D33,Production_est!$D$4:$D$339,0),"-")</f>
        <v>6</v>
      </c>
      <c r="I33" s="8" cm="1">
        <f t="array" ref="I33">IFERROR(INDEX(Production_est!$E$4:$E$339,H33+G33-1),"-")</f>
        <v>21982.7886282652</v>
      </c>
      <c r="J33" s="42">
        <f t="shared" si="0"/>
        <v>0</v>
      </c>
      <c r="K33" s="42">
        <f t="shared" ref="K33:AP33" si="41">J33*(1-$F$4)</f>
        <v>0</v>
      </c>
      <c r="L33" s="42">
        <f t="shared" si="41"/>
        <v>0</v>
      </c>
      <c r="M33" s="42">
        <f t="shared" si="41"/>
        <v>0</v>
      </c>
      <c r="N33" s="42">
        <f t="shared" si="41"/>
        <v>0</v>
      </c>
      <c r="O33" s="42">
        <f t="shared" si="41"/>
        <v>0</v>
      </c>
      <c r="P33" s="42">
        <f t="shared" si="41"/>
        <v>0</v>
      </c>
      <c r="Q33" s="42">
        <f t="shared" si="41"/>
        <v>0</v>
      </c>
      <c r="R33" s="42">
        <f t="shared" si="41"/>
        <v>0</v>
      </c>
      <c r="S33" s="42">
        <f t="shared" si="41"/>
        <v>0</v>
      </c>
      <c r="T33" s="42">
        <f t="shared" si="41"/>
        <v>0</v>
      </c>
      <c r="U33" s="42">
        <f t="shared" si="41"/>
        <v>0</v>
      </c>
      <c r="V33" s="42">
        <f t="shared" si="41"/>
        <v>0</v>
      </c>
      <c r="W33" s="42">
        <f t="shared" si="41"/>
        <v>0</v>
      </c>
      <c r="X33" s="42">
        <f t="shared" si="41"/>
        <v>0</v>
      </c>
      <c r="Y33" s="42">
        <f t="shared" si="41"/>
        <v>0</v>
      </c>
      <c r="Z33" s="42">
        <f t="shared" si="41"/>
        <v>0</v>
      </c>
      <c r="AA33" s="42">
        <f t="shared" si="41"/>
        <v>0</v>
      </c>
      <c r="AB33" s="42">
        <f t="shared" si="41"/>
        <v>0</v>
      </c>
      <c r="AC33" s="42">
        <f t="shared" si="41"/>
        <v>0</v>
      </c>
      <c r="AD33" s="42">
        <f t="shared" si="41"/>
        <v>0</v>
      </c>
      <c r="AE33" s="42">
        <f t="shared" si="41"/>
        <v>0</v>
      </c>
      <c r="AF33" s="42">
        <f t="shared" si="41"/>
        <v>0</v>
      </c>
      <c r="AG33" s="42">
        <f t="shared" si="41"/>
        <v>0</v>
      </c>
      <c r="AH33" s="42">
        <f t="shared" si="41"/>
        <v>0</v>
      </c>
      <c r="AI33" s="42">
        <f t="shared" si="41"/>
        <v>0</v>
      </c>
      <c r="AJ33" s="42">
        <f t="shared" si="41"/>
        <v>0</v>
      </c>
      <c r="AK33" s="42">
        <f t="shared" si="41"/>
        <v>0</v>
      </c>
      <c r="AL33" s="42">
        <f t="shared" si="41"/>
        <v>0</v>
      </c>
      <c r="AM33" s="42">
        <f t="shared" si="41"/>
        <v>0</v>
      </c>
      <c r="AN33" s="42">
        <f t="shared" si="41"/>
        <v>0</v>
      </c>
      <c r="AO33" s="42">
        <f t="shared" si="41"/>
        <v>0</v>
      </c>
      <c r="AP33" s="42">
        <f t="shared" si="41"/>
        <v>0</v>
      </c>
      <c r="AQ33" s="42">
        <f t="shared" ref="AQ33:BJ33" si="42">AP33*(1-$F$4)</f>
        <v>0</v>
      </c>
      <c r="AR33" s="42">
        <f t="shared" si="42"/>
        <v>0</v>
      </c>
      <c r="AS33" s="42">
        <f t="shared" si="42"/>
        <v>0</v>
      </c>
      <c r="AT33" s="42">
        <f t="shared" si="42"/>
        <v>0</v>
      </c>
      <c r="AU33" s="42">
        <f t="shared" si="42"/>
        <v>0</v>
      </c>
      <c r="AV33" s="42">
        <f t="shared" si="42"/>
        <v>0</v>
      </c>
      <c r="AW33" s="42">
        <f t="shared" si="42"/>
        <v>0</v>
      </c>
      <c r="AX33" s="42">
        <f t="shared" si="42"/>
        <v>0</v>
      </c>
      <c r="AY33" s="42">
        <f t="shared" si="42"/>
        <v>0</v>
      </c>
      <c r="AZ33" s="42">
        <f t="shared" si="42"/>
        <v>0</v>
      </c>
      <c r="BA33" s="42">
        <f t="shared" si="42"/>
        <v>0</v>
      </c>
      <c r="BB33" s="42">
        <f t="shared" si="42"/>
        <v>0</v>
      </c>
      <c r="BC33" s="42">
        <f t="shared" si="42"/>
        <v>0</v>
      </c>
      <c r="BD33" s="42">
        <f t="shared" si="42"/>
        <v>0</v>
      </c>
      <c r="BE33" s="42">
        <f t="shared" si="42"/>
        <v>0</v>
      </c>
      <c r="BF33" s="42">
        <f t="shared" si="42"/>
        <v>0</v>
      </c>
      <c r="BG33" s="42">
        <f t="shared" si="42"/>
        <v>0</v>
      </c>
      <c r="BH33" s="42">
        <f t="shared" si="42"/>
        <v>0</v>
      </c>
      <c r="BI33" s="42">
        <f t="shared" si="42"/>
        <v>0</v>
      </c>
      <c r="BJ33" s="42">
        <f t="shared" si="42"/>
        <v>0</v>
      </c>
      <c r="BK33" t="str">
        <f t="shared" si="3"/>
        <v>10_MAS</v>
      </c>
      <c r="BL33" t="str">
        <f t="shared" si="4"/>
        <v>d_ind_cem_15_1_fwood_wwaste</v>
      </c>
      <c r="BO33" s="8">
        <f t="shared" si="5"/>
        <v>0</v>
      </c>
      <c r="BP33" s="8">
        <f t="shared" si="6"/>
        <v>0</v>
      </c>
      <c r="BQ33" s="8" cm="1">
        <f t="array" ref="BQ33">K33*INDEX(prod_est,$G33+$H33-1,MATCH(BQ$14,$BP$14:$DP$14,0))</f>
        <v>0</v>
      </c>
      <c r="BR33" s="8" cm="1">
        <f t="array" ref="BR33">L33*INDEX(prod_est,$G33+$H33-1,MATCH(BR$14,$BP$14:$DP$14,0))</f>
        <v>0</v>
      </c>
      <c r="BS33" s="8" cm="1">
        <f t="array" ref="BS33">M33*INDEX(prod_est,$G33+$H33-1,MATCH(BS$14,$BP$14:$DP$14,0))</f>
        <v>0</v>
      </c>
      <c r="BT33" s="8" cm="1">
        <f t="array" ref="BT33">N33*INDEX(prod_est,$G33+$H33-1,MATCH(BT$14,$BP$14:$DP$14,0))</f>
        <v>0</v>
      </c>
      <c r="BU33" s="8" cm="1">
        <f t="array" ref="BU33">O33*INDEX(prod_est,$G33+$H33-1,MATCH(BU$14,$BP$14:$DP$14,0))</f>
        <v>0</v>
      </c>
      <c r="BV33" s="8" cm="1">
        <f t="array" ref="BV33">P33*INDEX(prod_est,$G33+$H33-1,MATCH(BV$14,$BP$14:$DP$14,0))</f>
        <v>0</v>
      </c>
      <c r="BW33" s="8" cm="1">
        <f t="array" ref="BW33">Q33*INDEX(prod_est,$G33+$H33-1,MATCH(BW$14,$BP$14:$DP$14,0))</f>
        <v>0</v>
      </c>
      <c r="BX33" s="8" cm="1">
        <f t="array" ref="BX33">R33*INDEX(prod_est,$G33+$H33-1,MATCH(BX$14,$BP$14:$DP$14,0))</f>
        <v>0</v>
      </c>
      <c r="BY33" s="8" cm="1">
        <f t="array" ref="BY33">S33*INDEX(prod_est,$G33+$H33-1,MATCH(BY$14,$BP$14:$DP$14,0))</f>
        <v>0</v>
      </c>
      <c r="BZ33" s="8" cm="1">
        <f t="array" ref="BZ33">T33*INDEX(prod_est,$G33+$H33-1,MATCH(BZ$14,$BP$14:$DP$14,0))</f>
        <v>0</v>
      </c>
      <c r="CA33" s="8" cm="1">
        <f t="array" ref="CA33">U33*INDEX(prod_est,$G33+$H33-1,MATCH(CA$14,$BP$14:$DP$14,0))</f>
        <v>0</v>
      </c>
      <c r="CB33" s="8" cm="1">
        <f t="array" ref="CB33">V33*INDEX(prod_est,$G33+$H33-1,MATCH(CB$14,$BP$14:$DP$14,0))</f>
        <v>0</v>
      </c>
      <c r="CC33" s="8" cm="1">
        <f t="array" ref="CC33">W33*INDEX(prod_est,$G33+$H33-1,MATCH(CC$14,$BP$14:$DP$14,0))</f>
        <v>0</v>
      </c>
      <c r="CD33" s="8" cm="1">
        <f t="array" ref="CD33">X33*INDEX(prod_est,$G33+$H33-1,MATCH(CD$14,$BP$14:$DP$14,0))</f>
        <v>0</v>
      </c>
      <c r="CE33" s="8" cm="1">
        <f t="array" ref="CE33">Y33*INDEX(prod_est,$G33+$H33-1,MATCH(CE$14,$BP$14:$DP$14,0))</f>
        <v>0</v>
      </c>
      <c r="CF33" s="8" cm="1">
        <f t="array" ref="CF33">Z33*INDEX(prod_est,$G33+$H33-1,MATCH(CF$14,$BP$14:$DP$14,0))</f>
        <v>0</v>
      </c>
      <c r="CG33" s="8" cm="1">
        <f t="array" ref="CG33">AA33*INDEX(prod_est,$G33+$H33-1,MATCH(CG$14,$BP$14:$DP$14,0))</f>
        <v>0</v>
      </c>
      <c r="CH33" s="8" cm="1">
        <f t="array" ref="CH33">AB33*INDEX(prod_est,$G33+$H33-1,MATCH(CH$14,$BP$14:$DP$14,0))</f>
        <v>0</v>
      </c>
      <c r="CI33" s="8" cm="1">
        <f t="array" ref="CI33">AC33*INDEX(prod_est,$G33+$H33-1,MATCH(CI$14,$BP$14:$DP$14,0))</f>
        <v>0</v>
      </c>
      <c r="CJ33" s="8" cm="1">
        <f t="array" ref="CJ33">AD33*INDEX(prod_est,$G33+$H33-1,MATCH(CJ$14,$BP$14:$DP$14,0))</f>
        <v>0</v>
      </c>
      <c r="CK33" s="8" cm="1">
        <f t="array" ref="CK33">AE33*INDEX(prod_est,$G33+$H33-1,MATCH(CK$14,$BP$14:$DP$14,0))</f>
        <v>0</v>
      </c>
      <c r="CL33" s="8" cm="1">
        <f t="array" ref="CL33">AF33*INDEX(prod_est,$G33+$H33-1,MATCH(CL$14,$BP$14:$DP$14,0))</f>
        <v>0</v>
      </c>
      <c r="CM33" s="8" cm="1">
        <f t="array" ref="CM33">AG33*INDEX(prod_est,$G33+$H33-1,MATCH(CM$14,$BP$14:$DP$14,0))</f>
        <v>0</v>
      </c>
      <c r="CN33" s="8" cm="1">
        <f t="array" ref="CN33">AH33*INDEX(prod_est,$G33+$H33-1,MATCH(CN$14,$BP$14:$DP$14,0))</f>
        <v>0</v>
      </c>
      <c r="CO33" s="8" cm="1">
        <f t="array" ref="CO33">AI33*INDEX(prod_est,$G33+$H33-1,MATCH(CO$14,$BP$14:$DP$14,0))</f>
        <v>0</v>
      </c>
      <c r="CP33" s="8" cm="1">
        <f t="array" ref="CP33">AJ33*INDEX(prod_est,$G33+$H33-1,MATCH(CP$14,$BP$14:$DP$14,0))</f>
        <v>0</v>
      </c>
      <c r="CQ33" s="8" cm="1">
        <f t="array" ref="CQ33">AK33*INDEX(prod_est,$G33+$H33-1,MATCH(CQ$14,$BP$14:$DP$14,0))</f>
        <v>0</v>
      </c>
      <c r="CR33" s="8" cm="1">
        <f t="array" ref="CR33">AL33*INDEX(prod_est,$G33+$H33-1,MATCH(CR$14,$BP$14:$DP$14,0))</f>
        <v>0</v>
      </c>
      <c r="CS33" s="8" cm="1">
        <f t="array" ref="CS33">AM33*INDEX(prod_est,$G33+$H33-1,MATCH(CS$14,$BP$14:$DP$14,0))</f>
        <v>0</v>
      </c>
      <c r="CT33" s="8" cm="1">
        <f t="array" ref="CT33">AN33*INDEX(prod_est,$G33+$H33-1,MATCH(CT$14,$BP$14:$DP$14,0))</f>
        <v>0</v>
      </c>
      <c r="CU33" s="8" cm="1">
        <f t="array" ref="CU33">AO33*INDEX(prod_est,$G33+$H33-1,MATCH(CU$14,$BP$14:$DP$14,0))</f>
        <v>0</v>
      </c>
      <c r="CV33" s="8" cm="1">
        <f t="array" ref="CV33">AP33*INDEX(prod_est,$G33+$H33-1,MATCH(CV$14,$BP$14:$DP$14,0))</f>
        <v>0</v>
      </c>
      <c r="CW33" cm="1">
        <f t="array" ref="CW33">AQ33*INDEX(prod_est,$G33+$H33-1,MATCH(CW$14,$BP$14:$DP$14,0))</f>
        <v>0</v>
      </c>
      <c r="CX33" cm="1">
        <f t="array" ref="CX33">AR33*INDEX(prod_est,$G33+$H33-1,MATCH(CX$14,$BP$14:$DP$14,0))</f>
        <v>0</v>
      </c>
      <c r="CY33" cm="1">
        <f t="array" ref="CY33">AS33*INDEX(prod_est,$G33+$H33-1,MATCH(CY$14,$BP$14:$DP$14,0))</f>
        <v>0</v>
      </c>
      <c r="CZ33" cm="1">
        <f t="array" ref="CZ33">AT33*INDEX(prod_est,$G33+$H33-1,MATCH(CZ$14,$BP$14:$DP$14,0))</f>
        <v>0</v>
      </c>
      <c r="DA33" cm="1">
        <f t="array" ref="DA33">AU33*INDEX(prod_est,$G33+$H33-1,MATCH(DA$14,$BP$14:$DP$14,0))</f>
        <v>0</v>
      </c>
      <c r="DB33" cm="1">
        <f t="array" ref="DB33">AV33*INDEX(prod_est,$G33+$H33-1,MATCH(DB$14,$BP$14:$DP$14,0))</f>
        <v>0</v>
      </c>
      <c r="DC33" cm="1">
        <f t="array" ref="DC33">AW33*INDEX(prod_est,$G33+$H33-1,MATCH(DC$14,$BP$14:$DP$14,0))</f>
        <v>0</v>
      </c>
      <c r="DD33" cm="1">
        <f t="array" ref="DD33">AX33*INDEX(prod_est,$G33+$H33-1,MATCH(DD$14,$BP$14:$DP$14,0))</f>
        <v>0</v>
      </c>
      <c r="DE33" cm="1">
        <f t="array" ref="DE33">AY33*INDEX(prod_est,$G33+$H33-1,MATCH(DE$14,$BP$14:$DP$14,0))</f>
        <v>0</v>
      </c>
      <c r="DF33" cm="1">
        <f t="array" ref="DF33">AZ33*INDEX(prod_est,$G33+$H33-1,MATCH(DF$14,$BP$14:$DP$14,0))</f>
        <v>0</v>
      </c>
      <c r="DG33" cm="1">
        <f t="array" ref="DG33">BA33*INDEX(prod_est,$G33+$H33-1,MATCH(DG$14,$BP$14:$DP$14,0))</f>
        <v>0</v>
      </c>
      <c r="DH33" cm="1">
        <f t="array" ref="DH33">BB33*INDEX(prod_est,$G33+$H33-1,MATCH(DH$14,$BP$14:$DP$14,0))</f>
        <v>0</v>
      </c>
      <c r="DI33" cm="1">
        <f t="array" ref="DI33">BC33*INDEX(prod_est,$G33+$H33-1,MATCH(DI$14,$BP$14:$DP$14,0))</f>
        <v>0</v>
      </c>
      <c r="DJ33" cm="1">
        <f t="array" ref="DJ33">BD33*INDEX(prod_est,$G33+$H33-1,MATCH(DJ$14,$BP$14:$DP$14,0))</f>
        <v>0</v>
      </c>
      <c r="DK33" cm="1">
        <f t="array" ref="DK33">BE33*INDEX(prod_est,$G33+$H33-1,MATCH(DK$14,$BP$14:$DP$14,0))</f>
        <v>0</v>
      </c>
      <c r="DL33" cm="1">
        <f t="array" ref="DL33">BF33*INDEX(prod_est,$G33+$H33-1,MATCH(DL$14,$BP$14:$DP$14,0))</f>
        <v>0</v>
      </c>
      <c r="DM33" cm="1">
        <f t="array" ref="DM33">BG33*INDEX(prod_est,$G33+$H33-1,MATCH(DM$14,$BP$14:$DP$14,0))</f>
        <v>0</v>
      </c>
      <c r="DN33" cm="1">
        <f t="array" ref="DN33">BH33*INDEX(prod_est,$G33+$H33-1,MATCH(DN$14,$BP$14:$DP$14,0))</f>
        <v>0</v>
      </c>
      <c r="DO33" cm="1">
        <f t="array" ref="DO33">BI33*INDEX(prod_est,$G33+$H33-1,MATCH(DO$14,$BP$14:$DP$14,0))</f>
        <v>0</v>
      </c>
      <c r="DP33" cm="1">
        <f t="array" ref="DP33">BJ33*INDEX(prod_est,$G33+$H33-1,MATCH(DP$14,$BP$14:$DP$14,0))</f>
        <v>0</v>
      </c>
    </row>
    <row r="34" spans="1:120" x14ac:dyDescent="0.25">
      <c r="A34" t="s">
        <v>46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145</v>
      </c>
      <c r="H34">
        <f>IFERROR(MATCH(D34,Production_est!$D$4:$D$339,0),"-")</f>
        <v>6</v>
      </c>
      <c r="I34" s="8" cm="1">
        <f t="array" ref="I34">IFERROR(INDEX(Production_est!$E$4:$E$339,H34+G34-1),"-")</f>
        <v>21982.7886282652</v>
      </c>
      <c r="J34" s="42">
        <f t="shared" si="0"/>
        <v>0</v>
      </c>
      <c r="K34" s="42">
        <f t="shared" ref="K34:AP34" si="43">J34*(1-$F$4)</f>
        <v>0</v>
      </c>
      <c r="L34" s="42">
        <f t="shared" si="43"/>
        <v>0</v>
      </c>
      <c r="M34" s="42">
        <f t="shared" si="43"/>
        <v>0</v>
      </c>
      <c r="N34" s="42">
        <f t="shared" si="43"/>
        <v>0</v>
      </c>
      <c r="O34" s="42">
        <f t="shared" si="43"/>
        <v>0</v>
      </c>
      <c r="P34" s="42">
        <f t="shared" si="43"/>
        <v>0</v>
      </c>
      <c r="Q34" s="42">
        <f t="shared" si="43"/>
        <v>0</v>
      </c>
      <c r="R34" s="42">
        <f t="shared" si="43"/>
        <v>0</v>
      </c>
      <c r="S34" s="42">
        <f t="shared" si="43"/>
        <v>0</v>
      </c>
      <c r="T34" s="42">
        <f t="shared" si="43"/>
        <v>0</v>
      </c>
      <c r="U34" s="42">
        <f t="shared" si="43"/>
        <v>0</v>
      </c>
      <c r="V34" s="42">
        <f t="shared" si="43"/>
        <v>0</v>
      </c>
      <c r="W34" s="42">
        <f t="shared" si="43"/>
        <v>0</v>
      </c>
      <c r="X34" s="42">
        <f t="shared" si="43"/>
        <v>0</v>
      </c>
      <c r="Y34" s="42">
        <f t="shared" si="43"/>
        <v>0</v>
      </c>
      <c r="Z34" s="42">
        <f t="shared" si="43"/>
        <v>0</v>
      </c>
      <c r="AA34" s="42">
        <f t="shared" si="43"/>
        <v>0</v>
      </c>
      <c r="AB34" s="42">
        <f t="shared" si="43"/>
        <v>0</v>
      </c>
      <c r="AC34" s="42">
        <f t="shared" si="43"/>
        <v>0</v>
      </c>
      <c r="AD34" s="42">
        <f t="shared" si="43"/>
        <v>0</v>
      </c>
      <c r="AE34" s="42">
        <f t="shared" si="43"/>
        <v>0</v>
      </c>
      <c r="AF34" s="42">
        <f t="shared" si="43"/>
        <v>0</v>
      </c>
      <c r="AG34" s="42">
        <f t="shared" si="43"/>
        <v>0</v>
      </c>
      <c r="AH34" s="42">
        <f t="shared" si="43"/>
        <v>0</v>
      </c>
      <c r="AI34" s="42">
        <f t="shared" si="43"/>
        <v>0</v>
      </c>
      <c r="AJ34" s="42">
        <f t="shared" si="43"/>
        <v>0</v>
      </c>
      <c r="AK34" s="42">
        <f t="shared" si="43"/>
        <v>0</v>
      </c>
      <c r="AL34" s="42">
        <f t="shared" si="43"/>
        <v>0</v>
      </c>
      <c r="AM34" s="42">
        <f t="shared" si="43"/>
        <v>0</v>
      </c>
      <c r="AN34" s="42">
        <f t="shared" si="43"/>
        <v>0</v>
      </c>
      <c r="AO34" s="42">
        <f t="shared" si="43"/>
        <v>0</v>
      </c>
      <c r="AP34" s="42">
        <f t="shared" si="43"/>
        <v>0</v>
      </c>
      <c r="AQ34" s="42">
        <f t="shared" ref="AQ34:BJ34" si="44">AP34*(1-$F$4)</f>
        <v>0</v>
      </c>
      <c r="AR34" s="42">
        <f t="shared" si="44"/>
        <v>0</v>
      </c>
      <c r="AS34" s="42">
        <f t="shared" si="44"/>
        <v>0</v>
      </c>
      <c r="AT34" s="42">
        <f t="shared" si="44"/>
        <v>0</v>
      </c>
      <c r="AU34" s="42">
        <f t="shared" si="44"/>
        <v>0</v>
      </c>
      <c r="AV34" s="42">
        <f t="shared" si="44"/>
        <v>0</v>
      </c>
      <c r="AW34" s="42">
        <f t="shared" si="44"/>
        <v>0</v>
      </c>
      <c r="AX34" s="42">
        <f t="shared" si="44"/>
        <v>0</v>
      </c>
      <c r="AY34" s="42">
        <f t="shared" si="44"/>
        <v>0</v>
      </c>
      <c r="AZ34" s="42">
        <f t="shared" si="44"/>
        <v>0</v>
      </c>
      <c r="BA34" s="42">
        <f t="shared" si="44"/>
        <v>0</v>
      </c>
      <c r="BB34" s="42">
        <f t="shared" si="44"/>
        <v>0</v>
      </c>
      <c r="BC34" s="42">
        <f t="shared" si="44"/>
        <v>0</v>
      </c>
      <c r="BD34" s="42">
        <f t="shared" si="44"/>
        <v>0</v>
      </c>
      <c r="BE34" s="42">
        <f t="shared" si="44"/>
        <v>0</v>
      </c>
      <c r="BF34" s="42">
        <f t="shared" si="44"/>
        <v>0</v>
      </c>
      <c r="BG34" s="42">
        <f t="shared" si="44"/>
        <v>0</v>
      </c>
      <c r="BH34" s="42">
        <f t="shared" si="44"/>
        <v>0</v>
      </c>
      <c r="BI34" s="42">
        <f t="shared" si="44"/>
        <v>0</v>
      </c>
      <c r="BJ34" s="42">
        <f t="shared" si="44"/>
        <v>0</v>
      </c>
      <c r="BK34" t="str">
        <f t="shared" si="3"/>
        <v>10_MAS</v>
      </c>
      <c r="BL34" t="str">
        <f t="shared" si="4"/>
        <v>d_ind_cem_15_2_bagasse</v>
      </c>
      <c r="BO34" s="8">
        <f t="shared" si="5"/>
        <v>0</v>
      </c>
      <c r="BP34" s="8">
        <f t="shared" si="6"/>
        <v>0</v>
      </c>
      <c r="BQ34" s="8" cm="1">
        <f t="array" ref="BQ34">K34*INDEX(prod_est,$G34+$H34-1,MATCH(BQ$14,$BP$14:$DP$14,0))</f>
        <v>0</v>
      </c>
      <c r="BR34" s="8" cm="1">
        <f t="array" ref="BR34">L34*INDEX(prod_est,$G34+$H34-1,MATCH(BR$14,$BP$14:$DP$14,0))</f>
        <v>0</v>
      </c>
      <c r="BS34" s="8" cm="1">
        <f t="array" ref="BS34">M34*INDEX(prod_est,$G34+$H34-1,MATCH(BS$14,$BP$14:$DP$14,0))</f>
        <v>0</v>
      </c>
      <c r="BT34" s="8" cm="1">
        <f t="array" ref="BT34">N34*INDEX(prod_est,$G34+$H34-1,MATCH(BT$14,$BP$14:$DP$14,0))</f>
        <v>0</v>
      </c>
      <c r="BU34" s="8" cm="1">
        <f t="array" ref="BU34">O34*INDEX(prod_est,$G34+$H34-1,MATCH(BU$14,$BP$14:$DP$14,0))</f>
        <v>0</v>
      </c>
      <c r="BV34" s="8" cm="1">
        <f t="array" ref="BV34">P34*INDEX(prod_est,$G34+$H34-1,MATCH(BV$14,$BP$14:$DP$14,0))</f>
        <v>0</v>
      </c>
      <c r="BW34" s="8" cm="1">
        <f t="array" ref="BW34">Q34*INDEX(prod_est,$G34+$H34-1,MATCH(BW$14,$BP$14:$DP$14,0))</f>
        <v>0</v>
      </c>
      <c r="BX34" s="8" cm="1">
        <f t="array" ref="BX34">R34*INDEX(prod_est,$G34+$H34-1,MATCH(BX$14,$BP$14:$DP$14,0))</f>
        <v>0</v>
      </c>
      <c r="BY34" s="8" cm="1">
        <f t="array" ref="BY34">S34*INDEX(prod_est,$G34+$H34-1,MATCH(BY$14,$BP$14:$DP$14,0))</f>
        <v>0</v>
      </c>
      <c r="BZ34" s="8" cm="1">
        <f t="array" ref="BZ34">T34*INDEX(prod_est,$G34+$H34-1,MATCH(BZ$14,$BP$14:$DP$14,0))</f>
        <v>0</v>
      </c>
      <c r="CA34" s="8" cm="1">
        <f t="array" ref="CA34">U34*INDEX(prod_est,$G34+$H34-1,MATCH(CA$14,$BP$14:$DP$14,0))</f>
        <v>0</v>
      </c>
      <c r="CB34" s="8" cm="1">
        <f t="array" ref="CB34">V34*INDEX(prod_est,$G34+$H34-1,MATCH(CB$14,$BP$14:$DP$14,0))</f>
        <v>0</v>
      </c>
      <c r="CC34" s="8" cm="1">
        <f t="array" ref="CC34">W34*INDEX(prod_est,$G34+$H34-1,MATCH(CC$14,$BP$14:$DP$14,0))</f>
        <v>0</v>
      </c>
      <c r="CD34" s="8" cm="1">
        <f t="array" ref="CD34">X34*INDEX(prod_est,$G34+$H34-1,MATCH(CD$14,$BP$14:$DP$14,0))</f>
        <v>0</v>
      </c>
      <c r="CE34" s="8" cm="1">
        <f t="array" ref="CE34">Y34*INDEX(prod_est,$G34+$H34-1,MATCH(CE$14,$BP$14:$DP$14,0))</f>
        <v>0</v>
      </c>
      <c r="CF34" s="8" cm="1">
        <f t="array" ref="CF34">Z34*INDEX(prod_est,$G34+$H34-1,MATCH(CF$14,$BP$14:$DP$14,0))</f>
        <v>0</v>
      </c>
      <c r="CG34" s="8" cm="1">
        <f t="array" ref="CG34">AA34*INDEX(prod_est,$G34+$H34-1,MATCH(CG$14,$BP$14:$DP$14,0))</f>
        <v>0</v>
      </c>
      <c r="CH34" s="8" cm="1">
        <f t="array" ref="CH34">AB34*INDEX(prod_est,$G34+$H34-1,MATCH(CH$14,$BP$14:$DP$14,0))</f>
        <v>0</v>
      </c>
      <c r="CI34" s="8" cm="1">
        <f t="array" ref="CI34">AC34*INDEX(prod_est,$G34+$H34-1,MATCH(CI$14,$BP$14:$DP$14,0))</f>
        <v>0</v>
      </c>
      <c r="CJ34" s="8" cm="1">
        <f t="array" ref="CJ34">AD34*INDEX(prod_est,$G34+$H34-1,MATCH(CJ$14,$BP$14:$DP$14,0))</f>
        <v>0</v>
      </c>
      <c r="CK34" s="8" cm="1">
        <f t="array" ref="CK34">AE34*INDEX(prod_est,$G34+$H34-1,MATCH(CK$14,$BP$14:$DP$14,0))</f>
        <v>0</v>
      </c>
      <c r="CL34" s="8" cm="1">
        <f t="array" ref="CL34">AF34*INDEX(prod_est,$G34+$H34-1,MATCH(CL$14,$BP$14:$DP$14,0))</f>
        <v>0</v>
      </c>
      <c r="CM34" s="8" cm="1">
        <f t="array" ref="CM34">AG34*INDEX(prod_est,$G34+$H34-1,MATCH(CM$14,$BP$14:$DP$14,0))</f>
        <v>0</v>
      </c>
      <c r="CN34" s="8" cm="1">
        <f t="array" ref="CN34">AH34*INDEX(prod_est,$G34+$H34-1,MATCH(CN$14,$BP$14:$DP$14,0))</f>
        <v>0</v>
      </c>
      <c r="CO34" s="8" cm="1">
        <f t="array" ref="CO34">AI34*INDEX(prod_est,$G34+$H34-1,MATCH(CO$14,$BP$14:$DP$14,0))</f>
        <v>0</v>
      </c>
      <c r="CP34" s="8" cm="1">
        <f t="array" ref="CP34">AJ34*INDEX(prod_est,$G34+$H34-1,MATCH(CP$14,$BP$14:$DP$14,0))</f>
        <v>0</v>
      </c>
      <c r="CQ34" s="8" cm="1">
        <f t="array" ref="CQ34">AK34*INDEX(prod_est,$G34+$H34-1,MATCH(CQ$14,$BP$14:$DP$14,0))</f>
        <v>0</v>
      </c>
      <c r="CR34" s="8" cm="1">
        <f t="array" ref="CR34">AL34*INDEX(prod_est,$G34+$H34-1,MATCH(CR$14,$BP$14:$DP$14,0))</f>
        <v>0</v>
      </c>
      <c r="CS34" s="8" cm="1">
        <f t="array" ref="CS34">AM34*INDEX(prod_est,$G34+$H34-1,MATCH(CS$14,$BP$14:$DP$14,0))</f>
        <v>0</v>
      </c>
      <c r="CT34" s="8" cm="1">
        <f t="array" ref="CT34">AN34*INDEX(prod_est,$G34+$H34-1,MATCH(CT$14,$BP$14:$DP$14,0))</f>
        <v>0</v>
      </c>
      <c r="CU34" s="8" cm="1">
        <f t="array" ref="CU34">AO34*INDEX(prod_est,$G34+$H34-1,MATCH(CU$14,$BP$14:$DP$14,0))</f>
        <v>0</v>
      </c>
      <c r="CV34" s="8" cm="1">
        <f t="array" ref="CV34">AP34*INDEX(prod_est,$G34+$H34-1,MATCH(CV$14,$BP$14:$DP$14,0))</f>
        <v>0</v>
      </c>
      <c r="CW34" cm="1">
        <f t="array" ref="CW34">AQ34*INDEX(prod_est,$G34+$H34-1,MATCH(CW$14,$BP$14:$DP$14,0))</f>
        <v>0</v>
      </c>
      <c r="CX34" cm="1">
        <f t="array" ref="CX34">AR34*INDEX(prod_est,$G34+$H34-1,MATCH(CX$14,$BP$14:$DP$14,0))</f>
        <v>0</v>
      </c>
      <c r="CY34" cm="1">
        <f t="array" ref="CY34">AS34*INDEX(prod_est,$G34+$H34-1,MATCH(CY$14,$BP$14:$DP$14,0))</f>
        <v>0</v>
      </c>
      <c r="CZ34" cm="1">
        <f t="array" ref="CZ34">AT34*INDEX(prod_est,$G34+$H34-1,MATCH(CZ$14,$BP$14:$DP$14,0))</f>
        <v>0</v>
      </c>
      <c r="DA34" cm="1">
        <f t="array" ref="DA34">AU34*INDEX(prod_est,$G34+$H34-1,MATCH(DA$14,$BP$14:$DP$14,0))</f>
        <v>0</v>
      </c>
      <c r="DB34" cm="1">
        <f t="array" ref="DB34">AV34*INDEX(prod_est,$G34+$H34-1,MATCH(DB$14,$BP$14:$DP$14,0))</f>
        <v>0</v>
      </c>
      <c r="DC34" cm="1">
        <f t="array" ref="DC34">AW34*INDEX(prod_est,$G34+$H34-1,MATCH(DC$14,$BP$14:$DP$14,0))</f>
        <v>0</v>
      </c>
      <c r="DD34" cm="1">
        <f t="array" ref="DD34">AX34*INDEX(prod_est,$G34+$H34-1,MATCH(DD$14,$BP$14:$DP$14,0))</f>
        <v>0</v>
      </c>
      <c r="DE34" cm="1">
        <f t="array" ref="DE34">AY34*INDEX(prod_est,$G34+$H34-1,MATCH(DE$14,$BP$14:$DP$14,0))</f>
        <v>0</v>
      </c>
      <c r="DF34" cm="1">
        <f t="array" ref="DF34">AZ34*INDEX(prod_est,$G34+$H34-1,MATCH(DF$14,$BP$14:$DP$14,0))</f>
        <v>0</v>
      </c>
      <c r="DG34" cm="1">
        <f t="array" ref="DG34">BA34*INDEX(prod_est,$G34+$H34-1,MATCH(DG$14,$BP$14:$DP$14,0))</f>
        <v>0</v>
      </c>
      <c r="DH34" cm="1">
        <f t="array" ref="DH34">BB34*INDEX(prod_est,$G34+$H34-1,MATCH(DH$14,$BP$14:$DP$14,0))</f>
        <v>0</v>
      </c>
      <c r="DI34" cm="1">
        <f t="array" ref="DI34">BC34*INDEX(prod_est,$G34+$H34-1,MATCH(DI$14,$BP$14:$DP$14,0))</f>
        <v>0</v>
      </c>
      <c r="DJ34" cm="1">
        <f t="array" ref="DJ34">BD34*INDEX(prod_est,$G34+$H34-1,MATCH(DJ$14,$BP$14:$DP$14,0))</f>
        <v>0</v>
      </c>
      <c r="DK34" cm="1">
        <f t="array" ref="DK34">BE34*INDEX(prod_est,$G34+$H34-1,MATCH(DK$14,$BP$14:$DP$14,0))</f>
        <v>0</v>
      </c>
      <c r="DL34" cm="1">
        <f t="array" ref="DL34">BF34*INDEX(prod_est,$G34+$H34-1,MATCH(DL$14,$BP$14:$DP$14,0))</f>
        <v>0</v>
      </c>
      <c r="DM34" cm="1">
        <f t="array" ref="DM34">BG34*INDEX(prod_est,$G34+$H34-1,MATCH(DM$14,$BP$14:$DP$14,0))</f>
        <v>0</v>
      </c>
      <c r="DN34" cm="1">
        <f t="array" ref="DN34">BH34*INDEX(prod_est,$G34+$H34-1,MATCH(DN$14,$BP$14:$DP$14,0))</f>
        <v>0</v>
      </c>
      <c r="DO34" cm="1">
        <f t="array" ref="DO34">BI34*INDEX(prod_est,$G34+$H34-1,MATCH(DO$14,$BP$14:$DP$14,0))</f>
        <v>0</v>
      </c>
      <c r="DP34" cm="1">
        <f t="array" ref="DP34">BJ34*INDEX(prod_est,$G34+$H34-1,MATCH(DP$14,$BP$14:$DP$14,0))</f>
        <v>0</v>
      </c>
    </row>
    <row r="35" spans="1:120" x14ac:dyDescent="0.25">
      <c r="A35" t="s">
        <v>46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145</v>
      </c>
      <c r="H35">
        <f>IFERROR(MATCH(D35,Production_est!$D$4:$D$339,0),"-")</f>
        <v>6</v>
      </c>
      <c r="I35" s="8" cm="1">
        <f t="array" ref="I35">IFERROR(INDEX(Production_est!$E$4:$E$339,H35+G35-1),"-")</f>
        <v>21982.7886282652</v>
      </c>
      <c r="J35" s="42">
        <f t="shared" si="0"/>
        <v>0</v>
      </c>
      <c r="K35" s="42">
        <f t="shared" ref="K35:AP35" si="45">J35*(1-$F$4)</f>
        <v>0</v>
      </c>
      <c r="L35" s="42">
        <f t="shared" si="45"/>
        <v>0</v>
      </c>
      <c r="M35" s="42">
        <f t="shared" si="45"/>
        <v>0</v>
      </c>
      <c r="N35" s="42">
        <f t="shared" si="45"/>
        <v>0</v>
      </c>
      <c r="O35" s="42">
        <f t="shared" si="45"/>
        <v>0</v>
      </c>
      <c r="P35" s="42">
        <f t="shared" si="45"/>
        <v>0</v>
      </c>
      <c r="Q35" s="42">
        <f t="shared" si="45"/>
        <v>0</v>
      </c>
      <c r="R35" s="42">
        <f t="shared" si="45"/>
        <v>0</v>
      </c>
      <c r="S35" s="42">
        <f t="shared" si="45"/>
        <v>0</v>
      </c>
      <c r="T35" s="42">
        <f t="shared" si="45"/>
        <v>0</v>
      </c>
      <c r="U35" s="42">
        <f t="shared" si="45"/>
        <v>0</v>
      </c>
      <c r="V35" s="42">
        <f t="shared" si="45"/>
        <v>0</v>
      </c>
      <c r="W35" s="42">
        <f t="shared" si="45"/>
        <v>0</v>
      </c>
      <c r="X35" s="42">
        <f t="shared" si="45"/>
        <v>0</v>
      </c>
      <c r="Y35" s="42">
        <f t="shared" si="45"/>
        <v>0</v>
      </c>
      <c r="Z35" s="42">
        <f t="shared" si="45"/>
        <v>0</v>
      </c>
      <c r="AA35" s="42">
        <f t="shared" si="45"/>
        <v>0</v>
      </c>
      <c r="AB35" s="42">
        <f t="shared" si="45"/>
        <v>0</v>
      </c>
      <c r="AC35" s="42">
        <f t="shared" si="45"/>
        <v>0</v>
      </c>
      <c r="AD35" s="42">
        <f t="shared" si="45"/>
        <v>0</v>
      </c>
      <c r="AE35" s="42">
        <f t="shared" si="45"/>
        <v>0</v>
      </c>
      <c r="AF35" s="42">
        <f t="shared" si="45"/>
        <v>0</v>
      </c>
      <c r="AG35" s="42">
        <f t="shared" si="45"/>
        <v>0</v>
      </c>
      <c r="AH35" s="42">
        <f t="shared" si="45"/>
        <v>0</v>
      </c>
      <c r="AI35" s="42">
        <f t="shared" si="45"/>
        <v>0</v>
      </c>
      <c r="AJ35" s="42">
        <f t="shared" si="45"/>
        <v>0</v>
      </c>
      <c r="AK35" s="42">
        <f t="shared" si="45"/>
        <v>0</v>
      </c>
      <c r="AL35" s="42">
        <f t="shared" si="45"/>
        <v>0</v>
      </c>
      <c r="AM35" s="42">
        <f t="shared" si="45"/>
        <v>0</v>
      </c>
      <c r="AN35" s="42">
        <f t="shared" si="45"/>
        <v>0</v>
      </c>
      <c r="AO35" s="42">
        <f t="shared" si="45"/>
        <v>0</v>
      </c>
      <c r="AP35" s="42">
        <f t="shared" si="45"/>
        <v>0</v>
      </c>
      <c r="AQ35" s="42">
        <f t="shared" ref="AQ35:BJ35" si="46">AP35*(1-$F$4)</f>
        <v>0</v>
      </c>
      <c r="AR35" s="42">
        <f t="shared" si="46"/>
        <v>0</v>
      </c>
      <c r="AS35" s="42">
        <f t="shared" si="46"/>
        <v>0</v>
      </c>
      <c r="AT35" s="42">
        <f t="shared" si="46"/>
        <v>0</v>
      </c>
      <c r="AU35" s="42">
        <f t="shared" si="46"/>
        <v>0</v>
      </c>
      <c r="AV35" s="42">
        <f t="shared" si="46"/>
        <v>0</v>
      </c>
      <c r="AW35" s="42">
        <f t="shared" si="46"/>
        <v>0</v>
      </c>
      <c r="AX35" s="42">
        <f t="shared" si="46"/>
        <v>0</v>
      </c>
      <c r="AY35" s="42">
        <f t="shared" si="46"/>
        <v>0</v>
      </c>
      <c r="AZ35" s="42">
        <f t="shared" si="46"/>
        <v>0</v>
      </c>
      <c r="BA35" s="42">
        <f t="shared" si="46"/>
        <v>0</v>
      </c>
      <c r="BB35" s="42">
        <f t="shared" si="46"/>
        <v>0</v>
      </c>
      <c r="BC35" s="42">
        <f t="shared" si="46"/>
        <v>0</v>
      </c>
      <c r="BD35" s="42">
        <f t="shared" si="46"/>
        <v>0</v>
      </c>
      <c r="BE35" s="42">
        <f t="shared" si="46"/>
        <v>0</v>
      </c>
      <c r="BF35" s="42">
        <f t="shared" si="46"/>
        <v>0</v>
      </c>
      <c r="BG35" s="42">
        <f t="shared" si="46"/>
        <v>0</v>
      </c>
      <c r="BH35" s="42">
        <f t="shared" si="46"/>
        <v>0</v>
      </c>
      <c r="BI35" s="42">
        <f t="shared" si="46"/>
        <v>0</v>
      </c>
      <c r="BJ35" s="42">
        <f t="shared" si="46"/>
        <v>0</v>
      </c>
      <c r="BK35" t="str">
        <f t="shared" si="3"/>
        <v>10_MAS</v>
      </c>
      <c r="BL35" t="str">
        <f t="shared" si="4"/>
        <v>d_ind_cem_15_3_charcoal</v>
      </c>
      <c r="BO35" s="8">
        <f t="shared" si="5"/>
        <v>0</v>
      </c>
      <c r="BP35" s="8">
        <f t="shared" si="6"/>
        <v>0</v>
      </c>
      <c r="BQ35" s="8" cm="1">
        <f t="array" ref="BQ35">K35*INDEX(prod_est,$G35+$H35-1,MATCH(BQ$14,$BP$14:$DP$14,0))</f>
        <v>0</v>
      </c>
      <c r="BR35" s="8" cm="1">
        <f t="array" ref="BR35">L35*INDEX(prod_est,$G35+$H35-1,MATCH(BR$14,$BP$14:$DP$14,0))</f>
        <v>0</v>
      </c>
      <c r="BS35" s="8" cm="1">
        <f t="array" ref="BS35">M35*INDEX(prod_est,$G35+$H35-1,MATCH(BS$14,$BP$14:$DP$14,0))</f>
        <v>0</v>
      </c>
      <c r="BT35" s="8" cm="1">
        <f t="array" ref="BT35">N35*INDEX(prod_est,$G35+$H35-1,MATCH(BT$14,$BP$14:$DP$14,0))</f>
        <v>0</v>
      </c>
      <c r="BU35" s="8" cm="1">
        <f t="array" ref="BU35">O35*INDEX(prod_est,$G35+$H35-1,MATCH(BU$14,$BP$14:$DP$14,0))</f>
        <v>0</v>
      </c>
      <c r="BV35" s="8" cm="1">
        <f t="array" ref="BV35">P35*INDEX(prod_est,$G35+$H35-1,MATCH(BV$14,$BP$14:$DP$14,0))</f>
        <v>0</v>
      </c>
      <c r="BW35" s="8" cm="1">
        <f t="array" ref="BW35">Q35*INDEX(prod_est,$G35+$H35-1,MATCH(BW$14,$BP$14:$DP$14,0))</f>
        <v>0</v>
      </c>
      <c r="BX35" s="8" cm="1">
        <f t="array" ref="BX35">R35*INDEX(prod_est,$G35+$H35-1,MATCH(BX$14,$BP$14:$DP$14,0))</f>
        <v>0</v>
      </c>
      <c r="BY35" s="8" cm="1">
        <f t="array" ref="BY35">S35*INDEX(prod_est,$G35+$H35-1,MATCH(BY$14,$BP$14:$DP$14,0))</f>
        <v>0</v>
      </c>
      <c r="BZ35" s="8" cm="1">
        <f t="array" ref="BZ35">T35*INDEX(prod_est,$G35+$H35-1,MATCH(BZ$14,$BP$14:$DP$14,0))</f>
        <v>0</v>
      </c>
      <c r="CA35" s="8" cm="1">
        <f t="array" ref="CA35">U35*INDEX(prod_est,$G35+$H35-1,MATCH(CA$14,$BP$14:$DP$14,0))</f>
        <v>0</v>
      </c>
      <c r="CB35" s="8" cm="1">
        <f t="array" ref="CB35">V35*INDEX(prod_est,$G35+$H35-1,MATCH(CB$14,$BP$14:$DP$14,0))</f>
        <v>0</v>
      </c>
      <c r="CC35" s="8" cm="1">
        <f t="array" ref="CC35">W35*INDEX(prod_est,$G35+$H35-1,MATCH(CC$14,$BP$14:$DP$14,0))</f>
        <v>0</v>
      </c>
      <c r="CD35" s="8" cm="1">
        <f t="array" ref="CD35">X35*INDEX(prod_est,$G35+$H35-1,MATCH(CD$14,$BP$14:$DP$14,0))</f>
        <v>0</v>
      </c>
      <c r="CE35" s="8" cm="1">
        <f t="array" ref="CE35">Y35*INDEX(prod_est,$G35+$H35-1,MATCH(CE$14,$BP$14:$DP$14,0))</f>
        <v>0</v>
      </c>
      <c r="CF35" s="8" cm="1">
        <f t="array" ref="CF35">Z35*INDEX(prod_est,$G35+$H35-1,MATCH(CF$14,$BP$14:$DP$14,0))</f>
        <v>0</v>
      </c>
      <c r="CG35" s="8" cm="1">
        <f t="array" ref="CG35">AA35*INDEX(prod_est,$G35+$H35-1,MATCH(CG$14,$BP$14:$DP$14,0))</f>
        <v>0</v>
      </c>
      <c r="CH35" s="8" cm="1">
        <f t="array" ref="CH35">AB35*INDEX(prod_est,$G35+$H35-1,MATCH(CH$14,$BP$14:$DP$14,0))</f>
        <v>0</v>
      </c>
      <c r="CI35" s="8" cm="1">
        <f t="array" ref="CI35">AC35*INDEX(prod_est,$G35+$H35-1,MATCH(CI$14,$BP$14:$DP$14,0))</f>
        <v>0</v>
      </c>
      <c r="CJ35" s="8" cm="1">
        <f t="array" ref="CJ35">AD35*INDEX(prod_est,$G35+$H35-1,MATCH(CJ$14,$BP$14:$DP$14,0))</f>
        <v>0</v>
      </c>
      <c r="CK35" s="8" cm="1">
        <f t="array" ref="CK35">AE35*INDEX(prod_est,$G35+$H35-1,MATCH(CK$14,$BP$14:$DP$14,0))</f>
        <v>0</v>
      </c>
      <c r="CL35" s="8" cm="1">
        <f t="array" ref="CL35">AF35*INDEX(prod_est,$G35+$H35-1,MATCH(CL$14,$BP$14:$DP$14,0))</f>
        <v>0</v>
      </c>
      <c r="CM35" s="8" cm="1">
        <f t="array" ref="CM35">AG35*INDEX(prod_est,$G35+$H35-1,MATCH(CM$14,$BP$14:$DP$14,0))</f>
        <v>0</v>
      </c>
      <c r="CN35" s="8" cm="1">
        <f t="array" ref="CN35">AH35*INDEX(prod_est,$G35+$H35-1,MATCH(CN$14,$BP$14:$DP$14,0))</f>
        <v>0</v>
      </c>
      <c r="CO35" s="8" cm="1">
        <f t="array" ref="CO35">AI35*INDEX(prod_est,$G35+$H35-1,MATCH(CO$14,$BP$14:$DP$14,0))</f>
        <v>0</v>
      </c>
      <c r="CP35" s="8" cm="1">
        <f t="array" ref="CP35">AJ35*INDEX(prod_est,$G35+$H35-1,MATCH(CP$14,$BP$14:$DP$14,0))</f>
        <v>0</v>
      </c>
      <c r="CQ35" s="8" cm="1">
        <f t="array" ref="CQ35">AK35*INDEX(prod_est,$G35+$H35-1,MATCH(CQ$14,$BP$14:$DP$14,0))</f>
        <v>0</v>
      </c>
      <c r="CR35" s="8" cm="1">
        <f t="array" ref="CR35">AL35*INDEX(prod_est,$G35+$H35-1,MATCH(CR$14,$BP$14:$DP$14,0))</f>
        <v>0</v>
      </c>
      <c r="CS35" s="8" cm="1">
        <f t="array" ref="CS35">AM35*INDEX(prod_est,$G35+$H35-1,MATCH(CS$14,$BP$14:$DP$14,0))</f>
        <v>0</v>
      </c>
      <c r="CT35" s="8" cm="1">
        <f t="array" ref="CT35">AN35*INDEX(prod_est,$G35+$H35-1,MATCH(CT$14,$BP$14:$DP$14,0))</f>
        <v>0</v>
      </c>
      <c r="CU35" s="8" cm="1">
        <f t="array" ref="CU35">AO35*INDEX(prod_est,$G35+$H35-1,MATCH(CU$14,$BP$14:$DP$14,0))</f>
        <v>0</v>
      </c>
      <c r="CV35" s="8" cm="1">
        <f t="array" ref="CV35">AP35*INDEX(prod_est,$G35+$H35-1,MATCH(CV$14,$BP$14:$DP$14,0))</f>
        <v>0</v>
      </c>
      <c r="CW35" cm="1">
        <f t="array" ref="CW35">AQ35*INDEX(prod_est,$G35+$H35-1,MATCH(CW$14,$BP$14:$DP$14,0))</f>
        <v>0</v>
      </c>
      <c r="CX35" cm="1">
        <f t="array" ref="CX35">AR35*INDEX(prod_est,$G35+$H35-1,MATCH(CX$14,$BP$14:$DP$14,0))</f>
        <v>0</v>
      </c>
      <c r="CY35" cm="1">
        <f t="array" ref="CY35">AS35*INDEX(prod_est,$G35+$H35-1,MATCH(CY$14,$BP$14:$DP$14,0))</f>
        <v>0</v>
      </c>
      <c r="CZ35" cm="1">
        <f t="array" ref="CZ35">AT35*INDEX(prod_est,$G35+$H35-1,MATCH(CZ$14,$BP$14:$DP$14,0))</f>
        <v>0</v>
      </c>
      <c r="DA35" cm="1">
        <f t="array" ref="DA35">AU35*INDEX(prod_est,$G35+$H35-1,MATCH(DA$14,$BP$14:$DP$14,0))</f>
        <v>0</v>
      </c>
      <c r="DB35" cm="1">
        <f t="array" ref="DB35">AV35*INDEX(prod_est,$G35+$H35-1,MATCH(DB$14,$BP$14:$DP$14,0))</f>
        <v>0</v>
      </c>
      <c r="DC35" cm="1">
        <f t="array" ref="DC35">AW35*INDEX(prod_est,$G35+$H35-1,MATCH(DC$14,$BP$14:$DP$14,0))</f>
        <v>0</v>
      </c>
      <c r="DD35" cm="1">
        <f t="array" ref="DD35">AX35*INDEX(prod_est,$G35+$H35-1,MATCH(DD$14,$BP$14:$DP$14,0))</f>
        <v>0</v>
      </c>
      <c r="DE35" cm="1">
        <f t="array" ref="DE35">AY35*INDEX(prod_est,$G35+$H35-1,MATCH(DE$14,$BP$14:$DP$14,0))</f>
        <v>0</v>
      </c>
      <c r="DF35" cm="1">
        <f t="array" ref="DF35">AZ35*INDEX(prod_est,$G35+$H35-1,MATCH(DF$14,$BP$14:$DP$14,0))</f>
        <v>0</v>
      </c>
      <c r="DG35" cm="1">
        <f t="array" ref="DG35">BA35*INDEX(prod_est,$G35+$H35-1,MATCH(DG$14,$BP$14:$DP$14,0))</f>
        <v>0</v>
      </c>
      <c r="DH35" cm="1">
        <f t="array" ref="DH35">BB35*INDEX(prod_est,$G35+$H35-1,MATCH(DH$14,$BP$14:$DP$14,0))</f>
        <v>0</v>
      </c>
      <c r="DI35" cm="1">
        <f t="array" ref="DI35">BC35*INDEX(prod_est,$G35+$H35-1,MATCH(DI$14,$BP$14:$DP$14,0))</f>
        <v>0</v>
      </c>
      <c r="DJ35" cm="1">
        <f t="array" ref="DJ35">BD35*INDEX(prod_est,$G35+$H35-1,MATCH(DJ$14,$BP$14:$DP$14,0))</f>
        <v>0</v>
      </c>
      <c r="DK35" cm="1">
        <f t="array" ref="DK35">BE35*INDEX(prod_est,$G35+$H35-1,MATCH(DK$14,$BP$14:$DP$14,0))</f>
        <v>0</v>
      </c>
      <c r="DL35" cm="1">
        <f t="array" ref="DL35">BF35*INDEX(prod_est,$G35+$H35-1,MATCH(DL$14,$BP$14:$DP$14,0))</f>
        <v>0</v>
      </c>
      <c r="DM35" cm="1">
        <f t="array" ref="DM35">BG35*INDEX(prod_est,$G35+$H35-1,MATCH(DM$14,$BP$14:$DP$14,0))</f>
        <v>0</v>
      </c>
      <c r="DN35" cm="1">
        <f t="array" ref="DN35">BH35*INDEX(prod_est,$G35+$H35-1,MATCH(DN$14,$BP$14:$DP$14,0))</f>
        <v>0</v>
      </c>
      <c r="DO35" cm="1">
        <f t="array" ref="DO35">BI35*INDEX(prod_est,$G35+$H35-1,MATCH(DO$14,$BP$14:$DP$14,0))</f>
        <v>0</v>
      </c>
      <c r="DP35" cm="1">
        <f t="array" ref="DP35">BJ35*INDEX(prod_est,$G35+$H35-1,MATCH(DP$14,$BP$14:$DP$14,0))</f>
        <v>0</v>
      </c>
    </row>
    <row r="36" spans="1:120" x14ac:dyDescent="0.25">
      <c r="A36" t="s">
        <v>46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145</v>
      </c>
      <c r="H36">
        <f>IFERROR(MATCH(D36,Production_est!$D$4:$D$339,0),"-")</f>
        <v>6</v>
      </c>
      <c r="I36" s="8" cm="1">
        <f t="array" ref="I36">IFERROR(INDEX(Production_est!$E$4:$E$339,H36+G36-1),"-")</f>
        <v>21982.7886282652</v>
      </c>
      <c r="J36" s="42">
        <f t="shared" si="0"/>
        <v>0</v>
      </c>
      <c r="K36" s="42">
        <f t="shared" ref="K36:AP36" si="47">J36*(1-$F$4)</f>
        <v>0</v>
      </c>
      <c r="L36" s="42">
        <f t="shared" si="47"/>
        <v>0</v>
      </c>
      <c r="M36" s="42">
        <f t="shared" si="47"/>
        <v>0</v>
      </c>
      <c r="N36" s="42">
        <f t="shared" si="47"/>
        <v>0</v>
      </c>
      <c r="O36" s="42">
        <f t="shared" si="47"/>
        <v>0</v>
      </c>
      <c r="P36" s="42">
        <f t="shared" si="47"/>
        <v>0</v>
      </c>
      <c r="Q36" s="42">
        <f t="shared" si="47"/>
        <v>0</v>
      </c>
      <c r="R36" s="42">
        <f t="shared" si="47"/>
        <v>0</v>
      </c>
      <c r="S36" s="42">
        <f t="shared" si="47"/>
        <v>0</v>
      </c>
      <c r="T36" s="42">
        <f t="shared" si="47"/>
        <v>0</v>
      </c>
      <c r="U36" s="42">
        <f t="shared" si="47"/>
        <v>0</v>
      </c>
      <c r="V36" s="42">
        <f t="shared" si="47"/>
        <v>0</v>
      </c>
      <c r="W36" s="42">
        <f t="shared" si="47"/>
        <v>0</v>
      </c>
      <c r="X36" s="42">
        <f t="shared" si="47"/>
        <v>0</v>
      </c>
      <c r="Y36" s="42">
        <f t="shared" si="47"/>
        <v>0</v>
      </c>
      <c r="Z36" s="42">
        <f t="shared" si="47"/>
        <v>0</v>
      </c>
      <c r="AA36" s="42">
        <f t="shared" si="47"/>
        <v>0</v>
      </c>
      <c r="AB36" s="42">
        <f t="shared" si="47"/>
        <v>0</v>
      </c>
      <c r="AC36" s="42">
        <f t="shared" si="47"/>
        <v>0</v>
      </c>
      <c r="AD36" s="42">
        <f t="shared" si="47"/>
        <v>0</v>
      </c>
      <c r="AE36" s="42">
        <f t="shared" si="47"/>
        <v>0</v>
      </c>
      <c r="AF36" s="42">
        <f t="shared" si="47"/>
        <v>0</v>
      </c>
      <c r="AG36" s="42">
        <f t="shared" si="47"/>
        <v>0</v>
      </c>
      <c r="AH36" s="42">
        <f t="shared" si="47"/>
        <v>0</v>
      </c>
      <c r="AI36" s="42">
        <f t="shared" si="47"/>
        <v>0</v>
      </c>
      <c r="AJ36" s="42">
        <f t="shared" si="47"/>
        <v>0</v>
      </c>
      <c r="AK36" s="42">
        <f t="shared" si="47"/>
        <v>0</v>
      </c>
      <c r="AL36" s="42">
        <f t="shared" si="47"/>
        <v>0</v>
      </c>
      <c r="AM36" s="42">
        <f t="shared" si="47"/>
        <v>0</v>
      </c>
      <c r="AN36" s="42">
        <f t="shared" si="47"/>
        <v>0</v>
      </c>
      <c r="AO36" s="42">
        <f t="shared" si="47"/>
        <v>0</v>
      </c>
      <c r="AP36" s="42">
        <f t="shared" si="47"/>
        <v>0</v>
      </c>
      <c r="AQ36" s="42">
        <f t="shared" ref="AQ36:BJ36" si="48">AP36*(1-$F$4)</f>
        <v>0</v>
      </c>
      <c r="AR36" s="42">
        <f t="shared" si="48"/>
        <v>0</v>
      </c>
      <c r="AS36" s="42">
        <f t="shared" si="48"/>
        <v>0</v>
      </c>
      <c r="AT36" s="42">
        <f t="shared" si="48"/>
        <v>0</v>
      </c>
      <c r="AU36" s="42">
        <f t="shared" si="48"/>
        <v>0</v>
      </c>
      <c r="AV36" s="42">
        <f t="shared" si="48"/>
        <v>0</v>
      </c>
      <c r="AW36" s="42">
        <f t="shared" si="48"/>
        <v>0</v>
      </c>
      <c r="AX36" s="42">
        <f t="shared" si="48"/>
        <v>0</v>
      </c>
      <c r="AY36" s="42">
        <f t="shared" si="48"/>
        <v>0</v>
      </c>
      <c r="AZ36" s="42">
        <f t="shared" si="48"/>
        <v>0</v>
      </c>
      <c r="BA36" s="42">
        <f t="shared" si="48"/>
        <v>0</v>
      </c>
      <c r="BB36" s="42">
        <f t="shared" si="48"/>
        <v>0</v>
      </c>
      <c r="BC36" s="42">
        <f t="shared" si="48"/>
        <v>0</v>
      </c>
      <c r="BD36" s="42">
        <f t="shared" si="48"/>
        <v>0</v>
      </c>
      <c r="BE36" s="42">
        <f t="shared" si="48"/>
        <v>0</v>
      </c>
      <c r="BF36" s="42">
        <f t="shared" si="48"/>
        <v>0</v>
      </c>
      <c r="BG36" s="42">
        <f t="shared" si="48"/>
        <v>0</v>
      </c>
      <c r="BH36" s="42">
        <f t="shared" si="48"/>
        <v>0</v>
      </c>
      <c r="BI36" s="42">
        <f t="shared" si="48"/>
        <v>0</v>
      </c>
      <c r="BJ36" s="42">
        <f t="shared" si="48"/>
        <v>0</v>
      </c>
      <c r="BK36" t="str">
        <f t="shared" si="3"/>
        <v>10_MAS</v>
      </c>
      <c r="BL36" t="str">
        <f t="shared" si="4"/>
        <v>d_ind_cem_15_4_black_liquor</v>
      </c>
      <c r="BO36" s="8">
        <f t="shared" si="5"/>
        <v>0</v>
      </c>
      <c r="BP36" s="8">
        <f t="shared" si="6"/>
        <v>0</v>
      </c>
      <c r="BQ36" s="8" cm="1">
        <f t="array" ref="BQ36">K36*INDEX(prod_est,$G36+$H36-1,MATCH(BQ$14,$BP$14:$DP$14,0))</f>
        <v>0</v>
      </c>
      <c r="BR36" s="8" cm="1">
        <f t="array" ref="BR36">L36*INDEX(prod_est,$G36+$H36-1,MATCH(BR$14,$BP$14:$DP$14,0))</f>
        <v>0</v>
      </c>
      <c r="BS36" s="8" cm="1">
        <f t="array" ref="BS36">M36*INDEX(prod_est,$G36+$H36-1,MATCH(BS$14,$BP$14:$DP$14,0))</f>
        <v>0</v>
      </c>
      <c r="BT36" s="8" cm="1">
        <f t="array" ref="BT36">N36*INDEX(prod_est,$G36+$H36-1,MATCH(BT$14,$BP$14:$DP$14,0))</f>
        <v>0</v>
      </c>
      <c r="BU36" s="8" cm="1">
        <f t="array" ref="BU36">O36*INDEX(prod_est,$G36+$H36-1,MATCH(BU$14,$BP$14:$DP$14,0))</f>
        <v>0</v>
      </c>
      <c r="BV36" s="8" cm="1">
        <f t="array" ref="BV36">P36*INDEX(prod_est,$G36+$H36-1,MATCH(BV$14,$BP$14:$DP$14,0))</f>
        <v>0</v>
      </c>
      <c r="BW36" s="8" cm="1">
        <f t="array" ref="BW36">Q36*INDEX(prod_est,$G36+$H36-1,MATCH(BW$14,$BP$14:$DP$14,0))</f>
        <v>0</v>
      </c>
      <c r="BX36" s="8" cm="1">
        <f t="array" ref="BX36">R36*INDEX(prod_est,$G36+$H36-1,MATCH(BX$14,$BP$14:$DP$14,0))</f>
        <v>0</v>
      </c>
      <c r="BY36" s="8" cm="1">
        <f t="array" ref="BY36">S36*INDEX(prod_est,$G36+$H36-1,MATCH(BY$14,$BP$14:$DP$14,0))</f>
        <v>0</v>
      </c>
      <c r="BZ36" s="8" cm="1">
        <f t="array" ref="BZ36">T36*INDEX(prod_est,$G36+$H36-1,MATCH(BZ$14,$BP$14:$DP$14,0))</f>
        <v>0</v>
      </c>
      <c r="CA36" s="8" cm="1">
        <f t="array" ref="CA36">U36*INDEX(prod_est,$G36+$H36-1,MATCH(CA$14,$BP$14:$DP$14,0))</f>
        <v>0</v>
      </c>
      <c r="CB36" s="8" cm="1">
        <f t="array" ref="CB36">V36*INDEX(prod_est,$G36+$H36-1,MATCH(CB$14,$BP$14:$DP$14,0))</f>
        <v>0</v>
      </c>
      <c r="CC36" s="8" cm="1">
        <f t="array" ref="CC36">W36*INDEX(prod_est,$G36+$H36-1,MATCH(CC$14,$BP$14:$DP$14,0))</f>
        <v>0</v>
      </c>
      <c r="CD36" s="8" cm="1">
        <f t="array" ref="CD36">X36*INDEX(prod_est,$G36+$H36-1,MATCH(CD$14,$BP$14:$DP$14,0))</f>
        <v>0</v>
      </c>
      <c r="CE36" s="8" cm="1">
        <f t="array" ref="CE36">Y36*INDEX(prod_est,$G36+$H36-1,MATCH(CE$14,$BP$14:$DP$14,0))</f>
        <v>0</v>
      </c>
      <c r="CF36" s="8" cm="1">
        <f t="array" ref="CF36">Z36*INDEX(prod_est,$G36+$H36-1,MATCH(CF$14,$BP$14:$DP$14,0))</f>
        <v>0</v>
      </c>
      <c r="CG36" s="8" cm="1">
        <f t="array" ref="CG36">AA36*INDEX(prod_est,$G36+$H36-1,MATCH(CG$14,$BP$14:$DP$14,0))</f>
        <v>0</v>
      </c>
      <c r="CH36" s="8" cm="1">
        <f t="array" ref="CH36">AB36*INDEX(prod_est,$G36+$H36-1,MATCH(CH$14,$BP$14:$DP$14,0))</f>
        <v>0</v>
      </c>
      <c r="CI36" s="8" cm="1">
        <f t="array" ref="CI36">AC36*INDEX(prod_est,$G36+$H36-1,MATCH(CI$14,$BP$14:$DP$14,0))</f>
        <v>0</v>
      </c>
      <c r="CJ36" s="8" cm="1">
        <f t="array" ref="CJ36">AD36*INDEX(prod_est,$G36+$H36-1,MATCH(CJ$14,$BP$14:$DP$14,0))</f>
        <v>0</v>
      </c>
      <c r="CK36" s="8" cm="1">
        <f t="array" ref="CK36">AE36*INDEX(prod_est,$G36+$H36-1,MATCH(CK$14,$BP$14:$DP$14,0))</f>
        <v>0</v>
      </c>
      <c r="CL36" s="8" cm="1">
        <f t="array" ref="CL36">AF36*INDEX(prod_est,$G36+$H36-1,MATCH(CL$14,$BP$14:$DP$14,0))</f>
        <v>0</v>
      </c>
      <c r="CM36" s="8" cm="1">
        <f t="array" ref="CM36">AG36*INDEX(prod_est,$G36+$H36-1,MATCH(CM$14,$BP$14:$DP$14,0))</f>
        <v>0</v>
      </c>
      <c r="CN36" s="8" cm="1">
        <f t="array" ref="CN36">AH36*INDEX(prod_est,$G36+$H36-1,MATCH(CN$14,$BP$14:$DP$14,0))</f>
        <v>0</v>
      </c>
      <c r="CO36" s="8" cm="1">
        <f t="array" ref="CO36">AI36*INDEX(prod_est,$G36+$H36-1,MATCH(CO$14,$BP$14:$DP$14,0))</f>
        <v>0</v>
      </c>
      <c r="CP36" s="8" cm="1">
        <f t="array" ref="CP36">AJ36*INDEX(prod_est,$G36+$H36-1,MATCH(CP$14,$BP$14:$DP$14,0))</f>
        <v>0</v>
      </c>
      <c r="CQ36" s="8" cm="1">
        <f t="array" ref="CQ36">AK36*INDEX(prod_est,$G36+$H36-1,MATCH(CQ$14,$BP$14:$DP$14,0))</f>
        <v>0</v>
      </c>
      <c r="CR36" s="8" cm="1">
        <f t="array" ref="CR36">AL36*INDEX(prod_est,$G36+$H36-1,MATCH(CR$14,$BP$14:$DP$14,0))</f>
        <v>0</v>
      </c>
      <c r="CS36" s="8" cm="1">
        <f t="array" ref="CS36">AM36*INDEX(prod_est,$G36+$H36-1,MATCH(CS$14,$BP$14:$DP$14,0))</f>
        <v>0</v>
      </c>
      <c r="CT36" s="8" cm="1">
        <f t="array" ref="CT36">AN36*INDEX(prod_est,$G36+$H36-1,MATCH(CT$14,$BP$14:$DP$14,0))</f>
        <v>0</v>
      </c>
      <c r="CU36" s="8" cm="1">
        <f t="array" ref="CU36">AO36*INDEX(prod_est,$G36+$H36-1,MATCH(CU$14,$BP$14:$DP$14,0))</f>
        <v>0</v>
      </c>
      <c r="CV36" s="8" cm="1">
        <f t="array" ref="CV36">AP36*INDEX(prod_est,$G36+$H36-1,MATCH(CV$14,$BP$14:$DP$14,0))</f>
        <v>0</v>
      </c>
      <c r="CW36" cm="1">
        <f t="array" ref="CW36">AQ36*INDEX(prod_est,$G36+$H36-1,MATCH(CW$14,$BP$14:$DP$14,0))</f>
        <v>0</v>
      </c>
      <c r="CX36" cm="1">
        <f t="array" ref="CX36">AR36*INDEX(prod_est,$G36+$H36-1,MATCH(CX$14,$BP$14:$DP$14,0))</f>
        <v>0</v>
      </c>
      <c r="CY36" cm="1">
        <f t="array" ref="CY36">AS36*INDEX(prod_est,$G36+$H36-1,MATCH(CY$14,$BP$14:$DP$14,0))</f>
        <v>0</v>
      </c>
      <c r="CZ36" cm="1">
        <f t="array" ref="CZ36">AT36*INDEX(prod_est,$G36+$H36-1,MATCH(CZ$14,$BP$14:$DP$14,0))</f>
        <v>0</v>
      </c>
      <c r="DA36" cm="1">
        <f t="array" ref="DA36">AU36*INDEX(prod_est,$G36+$H36-1,MATCH(DA$14,$BP$14:$DP$14,0))</f>
        <v>0</v>
      </c>
      <c r="DB36" cm="1">
        <f t="array" ref="DB36">AV36*INDEX(prod_est,$G36+$H36-1,MATCH(DB$14,$BP$14:$DP$14,0))</f>
        <v>0</v>
      </c>
      <c r="DC36" cm="1">
        <f t="array" ref="DC36">AW36*INDEX(prod_est,$G36+$H36-1,MATCH(DC$14,$BP$14:$DP$14,0))</f>
        <v>0</v>
      </c>
      <c r="DD36" cm="1">
        <f t="array" ref="DD36">AX36*INDEX(prod_est,$G36+$H36-1,MATCH(DD$14,$BP$14:$DP$14,0))</f>
        <v>0</v>
      </c>
      <c r="DE36" cm="1">
        <f t="array" ref="DE36">AY36*INDEX(prod_est,$G36+$H36-1,MATCH(DE$14,$BP$14:$DP$14,0))</f>
        <v>0</v>
      </c>
      <c r="DF36" cm="1">
        <f t="array" ref="DF36">AZ36*INDEX(prod_est,$G36+$H36-1,MATCH(DF$14,$BP$14:$DP$14,0))</f>
        <v>0</v>
      </c>
      <c r="DG36" cm="1">
        <f t="array" ref="DG36">BA36*INDEX(prod_est,$G36+$H36-1,MATCH(DG$14,$BP$14:$DP$14,0))</f>
        <v>0</v>
      </c>
      <c r="DH36" cm="1">
        <f t="array" ref="DH36">BB36*INDEX(prod_est,$G36+$H36-1,MATCH(DH$14,$BP$14:$DP$14,0))</f>
        <v>0</v>
      </c>
      <c r="DI36" cm="1">
        <f t="array" ref="DI36">BC36*INDEX(prod_est,$G36+$H36-1,MATCH(DI$14,$BP$14:$DP$14,0))</f>
        <v>0</v>
      </c>
      <c r="DJ36" cm="1">
        <f t="array" ref="DJ36">BD36*INDEX(prod_est,$G36+$H36-1,MATCH(DJ$14,$BP$14:$DP$14,0))</f>
        <v>0</v>
      </c>
      <c r="DK36" cm="1">
        <f t="array" ref="DK36">BE36*INDEX(prod_est,$G36+$H36-1,MATCH(DK$14,$BP$14:$DP$14,0))</f>
        <v>0</v>
      </c>
      <c r="DL36" cm="1">
        <f t="array" ref="DL36">BF36*INDEX(prod_est,$G36+$H36-1,MATCH(DL$14,$BP$14:$DP$14,0))</f>
        <v>0</v>
      </c>
      <c r="DM36" cm="1">
        <f t="array" ref="DM36">BG36*INDEX(prod_est,$G36+$H36-1,MATCH(DM$14,$BP$14:$DP$14,0))</f>
        <v>0</v>
      </c>
      <c r="DN36" cm="1">
        <f t="array" ref="DN36">BH36*INDEX(prod_est,$G36+$H36-1,MATCH(DN$14,$BP$14:$DP$14,0))</f>
        <v>0</v>
      </c>
      <c r="DO36" cm="1">
        <f t="array" ref="DO36">BI36*INDEX(prod_est,$G36+$H36-1,MATCH(DO$14,$BP$14:$DP$14,0))</f>
        <v>0</v>
      </c>
      <c r="DP36" cm="1">
        <f t="array" ref="DP36">BJ36*INDEX(prod_est,$G36+$H36-1,MATCH(DP$14,$BP$14:$DP$14,0))</f>
        <v>0</v>
      </c>
    </row>
    <row r="37" spans="1:120" x14ac:dyDescent="0.25">
      <c r="A37" t="s">
        <v>46</v>
      </c>
      <c r="B37" t="s">
        <v>27</v>
      </c>
      <c r="C37" t="s">
        <v>27</v>
      </c>
      <c r="D37" t="s">
        <v>37</v>
      </c>
      <c r="E37" s="8">
        <v>0</v>
      </c>
      <c r="F37" s="8">
        <v>0</v>
      </c>
      <c r="G37">
        <f>MATCH(A37,Production_est!$A$4:$A$339,0)</f>
        <v>145</v>
      </c>
      <c r="H37">
        <f>IFERROR(MATCH(D37,Production_est!$D$4:$D$339,0),"-")</f>
        <v>6</v>
      </c>
      <c r="I37" s="8" cm="1">
        <f t="array" ref="I37">IFERROR(INDEX(Production_est!$E$4:$E$339,H37+G37-1),"-")</f>
        <v>21982.7886282652</v>
      </c>
      <c r="J37" s="42">
        <f t="shared" si="0"/>
        <v>0</v>
      </c>
      <c r="K37" s="42">
        <f t="shared" ref="K37:AP37" si="49">J37*(1-$F$4)</f>
        <v>0</v>
      </c>
      <c r="L37" s="42">
        <f t="shared" si="49"/>
        <v>0</v>
      </c>
      <c r="M37" s="42">
        <f t="shared" si="49"/>
        <v>0</v>
      </c>
      <c r="N37" s="42">
        <f t="shared" si="49"/>
        <v>0</v>
      </c>
      <c r="O37" s="42">
        <f t="shared" si="49"/>
        <v>0</v>
      </c>
      <c r="P37" s="42">
        <f t="shared" si="49"/>
        <v>0</v>
      </c>
      <c r="Q37" s="42">
        <f t="shared" si="49"/>
        <v>0</v>
      </c>
      <c r="R37" s="42">
        <f t="shared" si="49"/>
        <v>0</v>
      </c>
      <c r="S37" s="42">
        <f t="shared" si="49"/>
        <v>0</v>
      </c>
      <c r="T37" s="42">
        <f t="shared" si="49"/>
        <v>0</v>
      </c>
      <c r="U37" s="42">
        <f t="shared" si="49"/>
        <v>0</v>
      </c>
      <c r="V37" s="42">
        <f t="shared" si="49"/>
        <v>0</v>
      </c>
      <c r="W37" s="42">
        <f t="shared" si="49"/>
        <v>0</v>
      </c>
      <c r="X37" s="42">
        <f t="shared" si="49"/>
        <v>0</v>
      </c>
      <c r="Y37" s="42">
        <f t="shared" si="49"/>
        <v>0</v>
      </c>
      <c r="Z37" s="42">
        <f t="shared" si="49"/>
        <v>0</v>
      </c>
      <c r="AA37" s="42">
        <f t="shared" si="49"/>
        <v>0</v>
      </c>
      <c r="AB37" s="42">
        <f t="shared" si="49"/>
        <v>0</v>
      </c>
      <c r="AC37" s="42">
        <f t="shared" si="49"/>
        <v>0</v>
      </c>
      <c r="AD37" s="42">
        <f t="shared" si="49"/>
        <v>0</v>
      </c>
      <c r="AE37" s="42">
        <f t="shared" si="49"/>
        <v>0</v>
      </c>
      <c r="AF37" s="42">
        <f t="shared" si="49"/>
        <v>0</v>
      </c>
      <c r="AG37" s="42">
        <f t="shared" si="49"/>
        <v>0</v>
      </c>
      <c r="AH37" s="42">
        <f t="shared" si="49"/>
        <v>0</v>
      </c>
      <c r="AI37" s="42">
        <f t="shared" si="49"/>
        <v>0</v>
      </c>
      <c r="AJ37" s="42">
        <f t="shared" si="49"/>
        <v>0</v>
      </c>
      <c r="AK37" s="42">
        <f t="shared" si="49"/>
        <v>0</v>
      </c>
      <c r="AL37" s="42">
        <f t="shared" si="49"/>
        <v>0</v>
      </c>
      <c r="AM37" s="42">
        <f t="shared" si="49"/>
        <v>0</v>
      </c>
      <c r="AN37" s="42">
        <f t="shared" si="49"/>
        <v>0</v>
      </c>
      <c r="AO37" s="42">
        <f t="shared" si="49"/>
        <v>0</v>
      </c>
      <c r="AP37" s="42">
        <f t="shared" si="49"/>
        <v>0</v>
      </c>
      <c r="AQ37" s="42">
        <f t="shared" ref="AQ37:BJ37" si="50">AP37*(1-$F$4)</f>
        <v>0</v>
      </c>
      <c r="AR37" s="42">
        <f t="shared" si="50"/>
        <v>0</v>
      </c>
      <c r="AS37" s="42">
        <f t="shared" si="50"/>
        <v>0</v>
      </c>
      <c r="AT37" s="42">
        <f t="shared" si="50"/>
        <v>0</v>
      </c>
      <c r="AU37" s="42">
        <f t="shared" si="50"/>
        <v>0</v>
      </c>
      <c r="AV37" s="42">
        <f t="shared" si="50"/>
        <v>0</v>
      </c>
      <c r="AW37" s="42">
        <f t="shared" si="50"/>
        <v>0</v>
      </c>
      <c r="AX37" s="42">
        <f t="shared" si="50"/>
        <v>0</v>
      </c>
      <c r="AY37" s="42">
        <f t="shared" si="50"/>
        <v>0</v>
      </c>
      <c r="AZ37" s="42">
        <f t="shared" si="50"/>
        <v>0</v>
      </c>
      <c r="BA37" s="42">
        <f t="shared" si="50"/>
        <v>0</v>
      </c>
      <c r="BB37" s="42">
        <f t="shared" si="50"/>
        <v>0</v>
      </c>
      <c r="BC37" s="42">
        <f t="shared" si="50"/>
        <v>0</v>
      </c>
      <c r="BD37" s="42">
        <f t="shared" si="50"/>
        <v>0</v>
      </c>
      <c r="BE37" s="42">
        <f t="shared" si="50"/>
        <v>0</v>
      </c>
      <c r="BF37" s="42">
        <f t="shared" si="50"/>
        <v>0</v>
      </c>
      <c r="BG37" s="42">
        <f t="shared" si="50"/>
        <v>0</v>
      </c>
      <c r="BH37" s="42">
        <f t="shared" si="50"/>
        <v>0</v>
      </c>
      <c r="BI37" s="42">
        <f t="shared" si="50"/>
        <v>0</v>
      </c>
      <c r="BJ37" s="42">
        <f t="shared" si="50"/>
        <v>0</v>
      </c>
      <c r="BK37" t="str">
        <f t="shared" si="3"/>
        <v>10_MAS</v>
      </c>
      <c r="BL37" t="str">
        <f t="shared" si="4"/>
        <v>d_ind_cem_15_5_other_biomass</v>
      </c>
      <c r="BO37" s="8">
        <f t="shared" si="5"/>
        <v>0</v>
      </c>
      <c r="BP37" s="8">
        <f t="shared" si="6"/>
        <v>0</v>
      </c>
      <c r="BQ37" s="8" cm="1">
        <f t="array" ref="BQ37">K37*INDEX(prod_est,$G37+$H37-1,MATCH(BQ$14,$BP$14:$DP$14,0))</f>
        <v>0</v>
      </c>
      <c r="BR37" s="8" cm="1">
        <f t="array" ref="BR37">L37*INDEX(prod_est,$G37+$H37-1,MATCH(BR$14,$BP$14:$DP$14,0))</f>
        <v>0</v>
      </c>
      <c r="BS37" s="8" cm="1">
        <f t="array" ref="BS37">M37*INDEX(prod_est,$G37+$H37-1,MATCH(BS$14,$BP$14:$DP$14,0))</f>
        <v>0</v>
      </c>
      <c r="BT37" s="8" cm="1">
        <f t="array" ref="BT37">N37*INDEX(prod_est,$G37+$H37-1,MATCH(BT$14,$BP$14:$DP$14,0))</f>
        <v>0</v>
      </c>
      <c r="BU37" s="8" cm="1">
        <f t="array" ref="BU37">O37*INDEX(prod_est,$G37+$H37-1,MATCH(BU$14,$BP$14:$DP$14,0))</f>
        <v>0</v>
      </c>
      <c r="BV37" s="8" cm="1">
        <f t="array" ref="BV37">P37*INDEX(prod_est,$G37+$H37-1,MATCH(BV$14,$BP$14:$DP$14,0))</f>
        <v>0</v>
      </c>
      <c r="BW37" s="8" cm="1">
        <f t="array" ref="BW37">Q37*INDEX(prod_est,$G37+$H37-1,MATCH(BW$14,$BP$14:$DP$14,0))</f>
        <v>0</v>
      </c>
      <c r="BX37" s="8" cm="1">
        <f t="array" ref="BX37">R37*INDEX(prod_est,$G37+$H37-1,MATCH(BX$14,$BP$14:$DP$14,0))</f>
        <v>0</v>
      </c>
      <c r="BY37" s="8" cm="1">
        <f t="array" ref="BY37">S37*INDEX(prod_est,$G37+$H37-1,MATCH(BY$14,$BP$14:$DP$14,0))</f>
        <v>0</v>
      </c>
      <c r="BZ37" s="8" cm="1">
        <f t="array" ref="BZ37">T37*INDEX(prod_est,$G37+$H37-1,MATCH(BZ$14,$BP$14:$DP$14,0))</f>
        <v>0</v>
      </c>
      <c r="CA37" s="8" cm="1">
        <f t="array" ref="CA37">U37*INDEX(prod_est,$G37+$H37-1,MATCH(CA$14,$BP$14:$DP$14,0))</f>
        <v>0</v>
      </c>
      <c r="CB37" s="8" cm="1">
        <f t="array" ref="CB37">V37*INDEX(prod_est,$G37+$H37-1,MATCH(CB$14,$BP$14:$DP$14,0))</f>
        <v>0</v>
      </c>
      <c r="CC37" s="8" cm="1">
        <f t="array" ref="CC37">W37*INDEX(prod_est,$G37+$H37-1,MATCH(CC$14,$BP$14:$DP$14,0))</f>
        <v>0</v>
      </c>
      <c r="CD37" s="8" cm="1">
        <f t="array" ref="CD37">X37*INDEX(prod_est,$G37+$H37-1,MATCH(CD$14,$BP$14:$DP$14,0))</f>
        <v>0</v>
      </c>
      <c r="CE37" s="8" cm="1">
        <f t="array" ref="CE37">Y37*INDEX(prod_est,$G37+$H37-1,MATCH(CE$14,$BP$14:$DP$14,0))</f>
        <v>0</v>
      </c>
      <c r="CF37" s="8" cm="1">
        <f t="array" ref="CF37">Z37*INDEX(prod_est,$G37+$H37-1,MATCH(CF$14,$BP$14:$DP$14,0))</f>
        <v>0</v>
      </c>
      <c r="CG37" s="8" cm="1">
        <f t="array" ref="CG37">AA37*INDEX(prod_est,$G37+$H37-1,MATCH(CG$14,$BP$14:$DP$14,0))</f>
        <v>0</v>
      </c>
      <c r="CH37" s="8" cm="1">
        <f t="array" ref="CH37">AB37*INDEX(prod_est,$G37+$H37-1,MATCH(CH$14,$BP$14:$DP$14,0))</f>
        <v>0</v>
      </c>
      <c r="CI37" s="8" cm="1">
        <f t="array" ref="CI37">AC37*INDEX(prod_est,$G37+$H37-1,MATCH(CI$14,$BP$14:$DP$14,0))</f>
        <v>0</v>
      </c>
      <c r="CJ37" s="8" cm="1">
        <f t="array" ref="CJ37">AD37*INDEX(prod_est,$G37+$H37-1,MATCH(CJ$14,$BP$14:$DP$14,0))</f>
        <v>0</v>
      </c>
      <c r="CK37" s="8" cm="1">
        <f t="array" ref="CK37">AE37*INDEX(prod_est,$G37+$H37-1,MATCH(CK$14,$BP$14:$DP$14,0))</f>
        <v>0</v>
      </c>
      <c r="CL37" s="8" cm="1">
        <f t="array" ref="CL37">AF37*INDEX(prod_est,$G37+$H37-1,MATCH(CL$14,$BP$14:$DP$14,0))</f>
        <v>0</v>
      </c>
      <c r="CM37" s="8" cm="1">
        <f t="array" ref="CM37">AG37*INDEX(prod_est,$G37+$H37-1,MATCH(CM$14,$BP$14:$DP$14,0))</f>
        <v>0</v>
      </c>
      <c r="CN37" s="8" cm="1">
        <f t="array" ref="CN37">AH37*INDEX(prod_est,$G37+$H37-1,MATCH(CN$14,$BP$14:$DP$14,0))</f>
        <v>0</v>
      </c>
      <c r="CO37" s="8" cm="1">
        <f t="array" ref="CO37">AI37*INDEX(prod_est,$G37+$H37-1,MATCH(CO$14,$BP$14:$DP$14,0))</f>
        <v>0</v>
      </c>
      <c r="CP37" s="8" cm="1">
        <f t="array" ref="CP37">AJ37*INDEX(prod_est,$G37+$H37-1,MATCH(CP$14,$BP$14:$DP$14,0))</f>
        <v>0</v>
      </c>
      <c r="CQ37" s="8" cm="1">
        <f t="array" ref="CQ37">AK37*INDEX(prod_est,$G37+$H37-1,MATCH(CQ$14,$BP$14:$DP$14,0))</f>
        <v>0</v>
      </c>
      <c r="CR37" s="8" cm="1">
        <f t="array" ref="CR37">AL37*INDEX(prod_est,$G37+$H37-1,MATCH(CR$14,$BP$14:$DP$14,0))</f>
        <v>0</v>
      </c>
      <c r="CS37" s="8" cm="1">
        <f t="array" ref="CS37">AM37*INDEX(prod_est,$G37+$H37-1,MATCH(CS$14,$BP$14:$DP$14,0))</f>
        <v>0</v>
      </c>
      <c r="CT37" s="8" cm="1">
        <f t="array" ref="CT37">AN37*INDEX(prod_est,$G37+$H37-1,MATCH(CT$14,$BP$14:$DP$14,0))</f>
        <v>0</v>
      </c>
      <c r="CU37" s="8" cm="1">
        <f t="array" ref="CU37">AO37*INDEX(prod_est,$G37+$H37-1,MATCH(CU$14,$BP$14:$DP$14,0))</f>
        <v>0</v>
      </c>
      <c r="CV37" s="8" cm="1">
        <f t="array" ref="CV37">AP37*INDEX(prod_est,$G37+$H37-1,MATCH(CV$14,$BP$14:$DP$14,0))</f>
        <v>0</v>
      </c>
      <c r="CW37" cm="1">
        <f t="array" ref="CW37">AQ37*INDEX(prod_est,$G37+$H37-1,MATCH(CW$14,$BP$14:$DP$14,0))</f>
        <v>0</v>
      </c>
      <c r="CX37" cm="1">
        <f t="array" ref="CX37">AR37*INDEX(prod_est,$G37+$H37-1,MATCH(CX$14,$BP$14:$DP$14,0))</f>
        <v>0</v>
      </c>
      <c r="CY37" cm="1">
        <f t="array" ref="CY37">AS37*INDEX(prod_est,$G37+$H37-1,MATCH(CY$14,$BP$14:$DP$14,0))</f>
        <v>0</v>
      </c>
      <c r="CZ37" cm="1">
        <f t="array" ref="CZ37">AT37*INDEX(prod_est,$G37+$H37-1,MATCH(CZ$14,$BP$14:$DP$14,0))</f>
        <v>0</v>
      </c>
      <c r="DA37" cm="1">
        <f t="array" ref="DA37">AU37*INDEX(prod_est,$G37+$H37-1,MATCH(DA$14,$BP$14:$DP$14,0))</f>
        <v>0</v>
      </c>
      <c r="DB37" cm="1">
        <f t="array" ref="DB37">AV37*INDEX(prod_est,$G37+$H37-1,MATCH(DB$14,$BP$14:$DP$14,0))</f>
        <v>0</v>
      </c>
      <c r="DC37" cm="1">
        <f t="array" ref="DC37">AW37*INDEX(prod_est,$G37+$H37-1,MATCH(DC$14,$BP$14:$DP$14,0))</f>
        <v>0</v>
      </c>
      <c r="DD37" cm="1">
        <f t="array" ref="DD37">AX37*INDEX(prod_est,$G37+$H37-1,MATCH(DD$14,$BP$14:$DP$14,0))</f>
        <v>0</v>
      </c>
      <c r="DE37" cm="1">
        <f t="array" ref="DE37">AY37*INDEX(prod_est,$G37+$H37-1,MATCH(DE$14,$BP$14:$DP$14,0))</f>
        <v>0</v>
      </c>
      <c r="DF37" cm="1">
        <f t="array" ref="DF37">AZ37*INDEX(prod_est,$G37+$H37-1,MATCH(DF$14,$BP$14:$DP$14,0))</f>
        <v>0</v>
      </c>
      <c r="DG37" cm="1">
        <f t="array" ref="DG37">BA37*INDEX(prod_est,$G37+$H37-1,MATCH(DG$14,$BP$14:$DP$14,0))</f>
        <v>0</v>
      </c>
      <c r="DH37" cm="1">
        <f t="array" ref="DH37">BB37*INDEX(prod_est,$G37+$H37-1,MATCH(DH$14,$BP$14:$DP$14,0))</f>
        <v>0</v>
      </c>
      <c r="DI37" cm="1">
        <f t="array" ref="DI37">BC37*INDEX(prod_est,$G37+$H37-1,MATCH(DI$14,$BP$14:$DP$14,0))</f>
        <v>0</v>
      </c>
      <c r="DJ37" cm="1">
        <f t="array" ref="DJ37">BD37*INDEX(prod_est,$G37+$H37-1,MATCH(DJ$14,$BP$14:$DP$14,0))</f>
        <v>0</v>
      </c>
      <c r="DK37" cm="1">
        <f t="array" ref="DK37">BE37*INDEX(prod_est,$G37+$H37-1,MATCH(DK$14,$BP$14:$DP$14,0))</f>
        <v>0</v>
      </c>
      <c r="DL37" cm="1">
        <f t="array" ref="DL37">BF37*INDEX(prod_est,$G37+$H37-1,MATCH(DL$14,$BP$14:$DP$14,0))</f>
        <v>0</v>
      </c>
      <c r="DM37" cm="1">
        <f t="array" ref="DM37">BG37*INDEX(prod_est,$G37+$H37-1,MATCH(DM$14,$BP$14:$DP$14,0))</f>
        <v>0</v>
      </c>
      <c r="DN37" cm="1">
        <f t="array" ref="DN37">BH37*INDEX(prod_est,$G37+$H37-1,MATCH(DN$14,$BP$14:$DP$14,0))</f>
        <v>0</v>
      </c>
      <c r="DO37" cm="1">
        <f t="array" ref="DO37">BI37*INDEX(prod_est,$G37+$H37-1,MATCH(DO$14,$BP$14:$DP$14,0))</f>
        <v>0</v>
      </c>
      <c r="DP37" cm="1">
        <f t="array" ref="DP37">BJ37*INDEX(prod_est,$G37+$H37-1,MATCH(DP$14,$BP$14:$DP$14,0))</f>
        <v>0</v>
      </c>
    </row>
    <row r="38" spans="1:120" x14ac:dyDescent="0.25">
      <c r="A38" t="s">
        <v>46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145</v>
      </c>
      <c r="H38">
        <f>IFERROR(MATCH(D38,Production_est!$D$4:$D$339,0),"-")</f>
        <v>6</v>
      </c>
      <c r="I38" s="8" cm="1">
        <f t="array" ref="I38">IFERROR(INDEX(Production_est!$E$4:$E$339,H38+G38-1),"-")</f>
        <v>21982.7886282652</v>
      </c>
      <c r="J38" s="42">
        <f t="shared" si="0"/>
        <v>0</v>
      </c>
      <c r="K38" s="42">
        <f t="shared" ref="K38:AP38" si="51">J38*(1-$F$4)</f>
        <v>0</v>
      </c>
      <c r="L38" s="42">
        <f t="shared" si="51"/>
        <v>0</v>
      </c>
      <c r="M38" s="42">
        <f t="shared" si="51"/>
        <v>0</v>
      </c>
      <c r="N38" s="42">
        <f t="shared" si="51"/>
        <v>0</v>
      </c>
      <c r="O38" s="42">
        <f t="shared" si="51"/>
        <v>0</v>
      </c>
      <c r="P38" s="42">
        <f t="shared" si="51"/>
        <v>0</v>
      </c>
      <c r="Q38" s="42">
        <f t="shared" si="51"/>
        <v>0</v>
      </c>
      <c r="R38" s="42">
        <f t="shared" si="51"/>
        <v>0</v>
      </c>
      <c r="S38" s="42">
        <f t="shared" si="51"/>
        <v>0</v>
      </c>
      <c r="T38" s="42">
        <f t="shared" si="51"/>
        <v>0</v>
      </c>
      <c r="U38" s="42">
        <f t="shared" si="51"/>
        <v>0</v>
      </c>
      <c r="V38" s="42">
        <f t="shared" si="51"/>
        <v>0</v>
      </c>
      <c r="W38" s="42">
        <f t="shared" si="51"/>
        <v>0</v>
      </c>
      <c r="X38" s="42">
        <f t="shared" si="51"/>
        <v>0</v>
      </c>
      <c r="Y38" s="42">
        <f t="shared" si="51"/>
        <v>0</v>
      </c>
      <c r="Z38" s="42">
        <f t="shared" si="51"/>
        <v>0</v>
      </c>
      <c r="AA38" s="42">
        <f t="shared" si="51"/>
        <v>0</v>
      </c>
      <c r="AB38" s="42">
        <f t="shared" si="51"/>
        <v>0</v>
      </c>
      <c r="AC38" s="42">
        <f t="shared" si="51"/>
        <v>0</v>
      </c>
      <c r="AD38" s="42">
        <f t="shared" si="51"/>
        <v>0</v>
      </c>
      <c r="AE38" s="42">
        <f t="shared" si="51"/>
        <v>0</v>
      </c>
      <c r="AF38" s="42">
        <f t="shared" si="51"/>
        <v>0</v>
      </c>
      <c r="AG38" s="42">
        <f t="shared" si="51"/>
        <v>0</v>
      </c>
      <c r="AH38" s="42">
        <f t="shared" si="51"/>
        <v>0</v>
      </c>
      <c r="AI38" s="42">
        <f t="shared" si="51"/>
        <v>0</v>
      </c>
      <c r="AJ38" s="42">
        <f t="shared" si="51"/>
        <v>0</v>
      </c>
      <c r="AK38" s="42">
        <f t="shared" si="51"/>
        <v>0</v>
      </c>
      <c r="AL38" s="42">
        <f t="shared" si="51"/>
        <v>0</v>
      </c>
      <c r="AM38" s="42">
        <f t="shared" si="51"/>
        <v>0</v>
      </c>
      <c r="AN38" s="42">
        <f t="shared" si="51"/>
        <v>0</v>
      </c>
      <c r="AO38" s="42">
        <f t="shared" si="51"/>
        <v>0</v>
      </c>
      <c r="AP38" s="42">
        <f t="shared" si="51"/>
        <v>0</v>
      </c>
      <c r="AQ38" s="42">
        <f t="shared" ref="AQ38:BJ38" si="52">AP38*(1-$F$4)</f>
        <v>0</v>
      </c>
      <c r="AR38" s="42">
        <f t="shared" si="52"/>
        <v>0</v>
      </c>
      <c r="AS38" s="42">
        <f t="shared" si="52"/>
        <v>0</v>
      </c>
      <c r="AT38" s="42">
        <f t="shared" si="52"/>
        <v>0</v>
      </c>
      <c r="AU38" s="42">
        <f t="shared" si="52"/>
        <v>0</v>
      </c>
      <c r="AV38" s="42">
        <f t="shared" si="52"/>
        <v>0</v>
      </c>
      <c r="AW38" s="42">
        <f t="shared" si="52"/>
        <v>0</v>
      </c>
      <c r="AX38" s="42">
        <f t="shared" si="52"/>
        <v>0</v>
      </c>
      <c r="AY38" s="42">
        <f t="shared" si="52"/>
        <v>0</v>
      </c>
      <c r="AZ38" s="42">
        <f t="shared" si="52"/>
        <v>0</v>
      </c>
      <c r="BA38" s="42">
        <f t="shared" si="52"/>
        <v>0</v>
      </c>
      <c r="BB38" s="42">
        <f t="shared" si="52"/>
        <v>0</v>
      </c>
      <c r="BC38" s="42">
        <f t="shared" si="52"/>
        <v>0</v>
      </c>
      <c r="BD38" s="42">
        <f t="shared" si="52"/>
        <v>0</v>
      </c>
      <c r="BE38" s="42">
        <f t="shared" si="52"/>
        <v>0</v>
      </c>
      <c r="BF38" s="42">
        <f t="shared" si="52"/>
        <v>0</v>
      </c>
      <c r="BG38" s="42">
        <f t="shared" si="52"/>
        <v>0</v>
      </c>
      <c r="BH38" s="42">
        <f t="shared" si="52"/>
        <v>0</v>
      </c>
      <c r="BI38" s="42">
        <f t="shared" si="52"/>
        <v>0</v>
      </c>
      <c r="BJ38" s="42">
        <f t="shared" si="52"/>
        <v>0</v>
      </c>
      <c r="BK38" t="str">
        <f t="shared" si="3"/>
        <v>10_MAS</v>
      </c>
      <c r="BL38" t="str">
        <f t="shared" si="4"/>
        <v>d_ind_cem_16_1_biogas</v>
      </c>
      <c r="BO38" s="8">
        <f t="shared" si="5"/>
        <v>0</v>
      </c>
      <c r="BP38" s="8">
        <f t="shared" si="6"/>
        <v>0</v>
      </c>
      <c r="BQ38" s="8" cm="1">
        <f t="array" ref="BQ38">K38*INDEX(prod_est,$G38+$H38-1,MATCH(BQ$14,$BP$14:$DP$14,0))</f>
        <v>0</v>
      </c>
      <c r="BR38" s="8" cm="1">
        <f t="array" ref="BR38">L38*INDEX(prod_est,$G38+$H38-1,MATCH(BR$14,$BP$14:$DP$14,0))</f>
        <v>0</v>
      </c>
      <c r="BS38" s="8" cm="1">
        <f t="array" ref="BS38">M38*INDEX(prod_est,$G38+$H38-1,MATCH(BS$14,$BP$14:$DP$14,0))</f>
        <v>0</v>
      </c>
      <c r="BT38" s="8" cm="1">
        <f t="array" ref="BT38">N38*INDEX(prod_est,$G38+$H38-1,MATCH(BT$14,$BP$14:$DP$14,0))</f>
        <v>0</v>
      </c>
      <c r="BU38" s="8" cm="1">
        <f t="array" ref="BU38">O38*INDEX(prod_est,$G38+$H38-1,MATCH(BU$14,$BP$14:$DP$14,0))</f>
        <v>0</v>
      </c>
      <c r="BV38" s="8" cm="1">
        <f t="array" ref="BV38">P38*INDEX(prod_est,$G38+$H38-1,MATCH(BV$14,$BP$14:$DP$14,0))</f>
        <v>0</v>
      </c>
      <c r="BW38" s="8" cm="1">
        <f t="array" ref="BW38">Q38*INDEX(prod_est,$G38+$H38-1,MATCH(BW$14,$BP$14:$DP$14,0))</f>
        <v>0</v>
      </c>
      <c r="BX38" s="8" cm="1">
        <f t="array" ref="BX38">R38*INDEX(prod_est,$G38+$H38-1,MATCH(BX$14,$BP$14:$DP$14,0))</f>
        <v>0</v>
      </c>
      <c r="BY38" s="8" cm="1">
        <f t="array" ref="BY38">S38*INDEX(prod_est,$G38+$H38-1,MATCH(BY$14,$BP$14:$DP$14,0))</f>
        <v>0</v>
      </c>
      <c r="BZ38" s="8" cm="1">
        <f t="array" ref="BZ38">T38*INDEX(prod_est,$G38+$H38-1,MATCH(BZ$14,$BP$14:$DP$14,0))</f>
        <v>0</v>
      </c>
      <c r="CA38" s="8" cm="1">
        <f t="array" ref="CA38">U38*INDEX(prod_est,$G38+$H38-1,MATCH(CA$14,$BP$14:$DP$14,0))</f>
        <v>0</v>
      </c>
      <c r="CB38" s="8" cm="1">
        <f t="array" ref="CB38">V38*INDEX(prod_est,$G38+$H38-1,MATCH(CB$14,$BP$14:$DP$14,0))</f>
        <v>0</v>
      </c>
      <c r="CC38" s="8" cm="1">
        <f t="array" ref="CC38">W38*INDEX(prod_est,$G38+$H38-1,MATCH(CC$14,$BP$14:$DP$14,0))</f>
        <v>0</v>
      </c>
      <c r="CD38" s="8" cm="1">
        <f t="array" ref="CD38">X38*INDEX(prod_est,$G38+$H38-1,MATCH(CD$14,$BP$14:$DP$14,0))</f>
        <v>0</v>
      </c>
      <c r="CE38" s="8" cm="1">
        <f t="array" ref="CE38">Y38*INDEX(prod_est,$G38+$H38-1,MATCH(CE$14,$BP$14:$DP$14,0))</f>
        <v>0</v>
      </c>
      <c r="CF38" s="8" cm="1">
        <f t="array" ref="CF38">Z38*INDEX(prod_est,$G38+$H38-1,MATCH(CF$14,$BP$14:$DP$14,0))</f>
        <v>0</v>
      </c>
      <c r="CG38" s="8" cm="1">
        <f t="array" ref="CG38">AA38*INDEX(prod_est,$G38+$H38-1,MATCH(CG$14,$BP$14:$DP$14,0))</f>
        <v>0</v>
      </c>
      <c r="CH38" s="8" cm="1">
        <f t="array" ref="CH38">AB38*INDEX(prod_est,$G38+$H38-1,MATCH(CH$14,$BP$14:$DP$14,0))</f>
        <v>0</v>
      </c>
      <c r="CI38" s="8" cm="1">
        <f t="array" ref="CI38">AC38*INDEX(prod_est,$G38+$H38-1,MATCH(CI$14,$BP$14:$DP$14,0))</f>
        <v>0</v>
      </c>
      <c r="CJ38" s="8" cm="1">
        <f t="array" ref="CJ38">AD38*INDEX(prod_est,$G38+$H38-1,MATCH(CJ$14,$BP$14:$DP$14,0))</f>
        <v>0</v>
      </c>
      <c r="CK38" s="8" cm="1">
        <f t="array" ref="CK38">AE38*INDEX(prod_est,$G38+$H38-1,MATCH(CK$14,$BP$14:$DP$14,0))</f>
        <v>0</v>
      </c>
      <c r="CL38" s="8" cm="1">
        <f t="array" ref="CL38">AF38*INDEX(prod_est,$G38+$H38-1,MATCH(CL$14,$BP$14:$DP$14,0))</f>
        <v>0</v>
      </c>
      <c r="CM38" s="8" cm="1">
        <f t="array" ref="CM38">AG38*INDEX(prod_est,$G38+$H38-1,MATCH(CM$14,$BP$14:$DP$14,0))</f>
        <v>0</v>
      </c>
      <c r="CN38" s="8" cm="1">
        <f t="array" ref="CN38">AH38*INDEX(prod_est,$G38+$H38-1,MATCH(CN$14,$BP$14:$DP$14,0))</f>
        <v>0</v>
      </c>
      <c r="CO38" s="8" cm="1">
        <f t="array" ref="CO38">AI38*INDEX(prod_est,$G38+$H38-1,MATCH(CO$14,$BP$14:$DP$14,0))</f>
        <v>0</v>
      </c>
      <c r="CP38" s="8" cm="1">
        <f t="array" ref="CP38">AJ38*INDEX(prod_est,$G38+$H38-1,MATCH(CP$14,$BP$14:$DP$14,0))</f>
        <v>0</v>
      </c>
      <c r="CQ38" s="8" cm="1">
        <f t="array" ref="CQ38">AK38*INDEX(prod_est,$G38+$H38-1,MATCH(CQ$14,$BP$14:$DP$14,0))</f>
        <v>0</v>
      </c>
      <c r="CR38" s="8" cm="1">
        <f t="array" ref="CR38">AL38*INDEX(prod_est,$G38+$H38-1,MATCH(CR$14,$BP$14:$DP$14,0))</f>
        <v>0</v>
      </c>
      <c r="CS38" s="8" cm="1">
        <f t="array" ref="CS38">AM38*INDEX(prod_est,$G38+$H38-1,MATCH(CS$14,$BP$14:$DP$14,0))</f>
        <v>0</v>
      </c>
      <c r="CT38" s="8" cm="1">
        <f t="array" ref="CT38">AN38*INDEX(prod_est,$G38+$H38-1,MATCH(CT$14,$BP$14:$DP$14,0))</f>
        <v>0</v>
      </c>
      <c r="CU38" s="8" cm="1">
        <f t="array" ref="CU38">AO38*INDEX(prod_est,$G38+$H38-1,MATCH(CU$14,$BP$14:$DP$14,0))</f>
        <v>0</v>
      </c>
      <c r="CV38" s="8" cm="1">
        <f t="array" ref="CV38">AP38*INDEX(prod_est,$G38+$H38-1,MATCH(CV$14,$BP$14:$DP$14,0))</f>
        <v>0</v>
      </c>
      <c r="CW38" cm="1">
        <f t="array" ref="CW38">AQ38*INDEX(prod_est,$G38+$H38-1,MATCH(CW$14,$BP$14:$DP$14,0))</f>
        <v>0</v>
      </c>
      <c r="CX38" cm="1">
        <f t="array" ref="CX38">AR38*INDEX(prod_est,$G38+$H38-1,MATCH(CX$14,$BP$14:$DP$14,0))</f>
        <v>0</v>
      </c>
      <c r="CY38" cm="1">
        <f t="array" ref="CY38">AS38*INDEX(prod_est,$G38+$H38-1,MATCH(CY$14,$BP$14:$DP$14,0))</f>
        <v>0</v>
      </c>
      <c r="CZ38" cm="1">
        <f t="array" ref="CZ38">AT38*INDEX(prod_est,$G38+$H38-1,MATCH(CZ$14,$BP$14:$DP$14,0))</f>
        <v>0</v>
      </c>
      <c r="DA38" cm="1">
        <f t="array" ref="DA38">AU38*INDEX(prod_est,$G38+$H38-1,MATCH(DA$14,$BP$14:$DP$14,0))</f>
        <v>0</v>
      </c>
      <c r="DB38" cm="1">
        <f t="array" ref="DB38">AV38*INDEX(prod_est,$G38+$H38-1,MATCH(DB$14,$BP$14:$DP$14,0))</f>
        <v>0</v>
      </c>
      <c r="DC38" cm="1">
        <f t="array" ref="DC38">AW38*INDEX(prod_est,$G38+$H38-1,MATCH(DC$14,$BP$14:$DP$14,0))</f>
        <v>0</v>
      </c>
      <c r="DD38" cm="1">
        <f t="array" ref="DD38">AX38*INDEX(prod_est,$G38+$H38-1,MATCH(DD$14,$BP$14:$DP$14,0))</f>
        <v>0</v>
      </c>
      <c r="DE38" cm="1">
        <f t="array" ref="DE38">AY38*INDEX(prod_est,$G38+$H38-1,MATCH(DE$14,$BP$14:$DP$14,0))</f>
        <v>0</v>
      </c>
      <c r="DF38" cm="1">
        <f t="array" ref="DF38">AZ38*INDEX(prod_est,$G38+$H38-1,MATCH(DF$14,$BP$14:$DP$14,0))</f>
        <v>0</v>
      </c>
      <c r="DG38" cm="1">
        <f t="array" ref="DG38">BA38*INDEX(prod_est,$G38+$H38-1,MATCH(DG$14,$BP$14:$DP$14,0))</f>
        <v>0</v>
      </c>
      <c r="DH38" cm="1">
        <f t="array" ref="DH38">BB38*INDEX(prod_est,$G38+$H38-1,MATCH(DH$14,$BP$14:$DP$14,0))</f>
        <v>0</v>
      </c>
      <c r="DI38" cm="1">
        <f t="array" ref="DI38">BC38*INDEX(prod_est,$G38+$H38-1,MATCH(DI$14,$BP$14:$DP$14,0))</f>
        <v>0</v>
      </c>
      <c r="DJ38" cm="1">
        <f t="array" ref="DJ38">BD38*INDEX(prod_est,$G38+$H38-1,MATCH(DJ$14,$BP$14:$DP$14,0))</f>
        <v>0</v>
      </c>
      <c r="DK38" cm="1">
        <f t="array" ref="DK38">BE38*INDEX(prod_est,$G38+$H38-1,MATCH(DK$14,$BP$14:$DP$14,0))</f>
        <v>0</v>
      </c>
      <c r="DL38" cm="1">
        <f t="array" ref="DL38">BF38*INDEX(prod_est,$G38+$H38-1,MATCH(DL$14,$BP$14:$DP$14,0))</f>
        <v>0</v>
      </c>
      <c r="DM38" cm="1">
        <f t="array" ref="DM38">BG38*INDEX(prod_est,$G38+$H38-1,MATCH(DM$14,$BP$14:$DP$14,0))</f>
        <v>0</v>
      </c>
      <c r="DN38" cm="1">
        <f t="array" ref="DN38">BH38*INDEX(prod_est,$G38+$H38-1,MATCH(DN$14,$BP$14:$DP$14,0))</f>
        <v>0</v>
      </c>
      <c r="DO38" cm="1">
        <f t="array" ref="DO38">BI38*INDEX(prod_est,$G38+$H38-1,MATCH(DO$14,$BP$14:$DP$14,0))</f>
        <v>0</v>
      </c>
      <c r="DP38" cm="1">
        <f t="array" ref="DP38">BJ38*INDEX(prod_est,$G38+$H38-1,MATCH(DP$14,$BP$14:$DP$14,0))</f>
        <v>0</v>
      </c>
    </row>
    <row r="39" spans="1:120" x14ac:dyDescent="0.25">
      <c r="A39" t="s">
        <v>46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145</v>
      </c>
      <c r="H39">
        <f>IFERROR(MATCH(D39,Production_est!$D$4:$D$339,0),"-")</f>
        <v>6</v>
      </c>
      <c r="I39" s="8" cm="1">
        <f t="array" ref="I39">IFERROR(INDEX(Production_est!$E$4:$E$339,H39+G39-1),"-")</f>
        <v>21982.7886282652</v>
      </c>
      <c r="J39" s="42">
        <f t="shared" si="0"/>
        <v>0</v>
      </c>
      <c r="K39" s="42">
        <f t="shared" ref="K39:AP39" si="53">J39*(1-$F$4)</f>
        <v>0</v>
      </c>
      <c r="L39" s="42">
        <f t="shared" si="53"/>
        <v>0</v>
      </c>
      <c r="M39" s="42">
        <f t="shared" si="53"/>
        <v>0</v>
      </c>
      <c r="N39" s="42">
        <f t="shared" si="53"/>
        <v>0</v>
      </c>
      <c r="O39" s="42">
        <f t="shared" si="53"/>
        <v>0</v>
      </c>
      <c r="P39" s="42">
        <f t="shared" si="53"/>
        <v>0</v>
      </c>
      <c r="Q39" s="42">
        <f t="shared" si="53"/>
        <v>0</v>
      </c>
      <c r="R39" s="42">
        <f t="shared" si="53"/>
        <v>0</v>
      </c>
      <c r="S39" s="42">
        <f t="shared" si="53"/>
        <v>0</v>
      </c>
      <c r="T39" s="42">
        <f t="shared" si="53"/>
        <v>0</v>
      </c>
      <c r="U39" s="42">
        <f t="shared" si="53"/>
        <v>0</v>
      </c>
      <c r="V39" s="42">
        <f t="shared" si="53"/>
        <v>0</v>
      </c>
      <c r="W39" s="42">
        <f t="shared" si="53"/>
        <v>0</v>
      </c>
      <c r="X39" s="42">
        <f t="shared" si="53"/>
        <v>0</v>
      </c>
      <c r="Y39" s="42">
        <f t="shared" si="53"/>
        <v>0</v>
      </c>
      <c r="Z39" s="42">
        <f t="shared" si="53"/>
        <v>0</v>
      </c>
      <c r="AA39" s="42">
        <f t="shared" si="53"/>
        <v>0</v>
      </c>
      <c r="AB39" s="42">
        <f t="shared" si="53"/>
        <v>0</v>
      </c>
      <c r="AC39" s="42">
        <f t="shared" si="53"/>
        <v>0</v>
      </c>
      <c r="AD39" s="42">
        <f t="shared" si="53"/>
        <v>0</v>
      </c>
      <c r="AE39" s="42">
        <f t="shared" si="53"/>
        <v>0</v>
      </c>
      <c r="AF39" s="42">
        <f t="shared" si="53"/>
        <v>0</v>
      </c>
      <c r="AG39" s="42">
        <f t="shared" si="53"/>
        <v>0</v>
      </c>
      <c r="AH39" s="42">
        <f t="shared" si="53"/>
        <v>0</v>
      </c>
      <c r="AI39" s="42">
        <f t="shared" si="53"/>
        <v>0</v>
      </c>
      <c r="AJ39" s="42">
        <f t="shared" si="53"/>
        <v>0</v>
      </c>
      <c r="AK39" s="42">
        <f t="shared" si="53"/>
        <v>0</v>
      </c>
      <c r="AL39" s="42">
        <f t="shared" si="53"/>
        <v>0</v>
      </c>
      <c r="AM39" s="42">
        <f t="shared" si="53"/>
        <v>0</v>
      </c>
      <c r="AN39" s="42">
        <f t="shared" si="53"/>
        <v>0</v>
      </c>
      <c r="AO39" s="42">
        <f t="shared" si="53"/>
        <v>0</v>
      </c>
      <c r="AP39" s="42">
        <f t="shared" si="53"/>
        <v>0</v>
      </c>
      <c r="AQ39" s="42">
        <f t="shared" ref="AQ39:BJ39" si="54">AP39*(1-$F$4)</f>
        <v>0</v>
      </c>
      <c r="AR39" s="42">
        <f t="shared" si="54"/>
        <v>0</v>
      </c>
      <c r="AS39" s="42">
        <f t="shared" si="54"/>
        <v>0</v>
      </c>
      <c r="AT39" s="42">
        <f t="shared" si="54"/>
        <v>0</v>
      </c>
      <c r="AU39" s="42">
        <f t="shared" si="54"/>
        <v>0</v>
      </c>
      <c r="AV39" s="42">
        <f t="shared" si="54"/>
        <v>0</v>
      </c>
      <c r="AW39" s="42">
        <f t="shared" si="54"/>
        <v>0</v>
      </c>
      <c r="AX39" s="42">
        <f t="shared" si="54"/>
        <v>0</v>
      </c>
      <c r="AY39" s="42">
        <f t="shared" si="54"/>
        <v>0</v>
      </c>
      <c r="AZ39" s="42">
        <f t="shared" si="54"/>
        <v>0</v>
      </c>
      <c r="BA39" s="42">
        <f t="shared" si="54"/>
        <v>0</v>
      </c>
      <c r="BB39" s="42">
        <f t="shared" si="54"/>
        <v>0</v>
      </c>
      <c r="BC39" s="42">
        <f t="shared" si="54"/>
        <v>0</v>
      </c>
      <c r="BD39" s="42">
        <f t="shared" si="54"/>
        <v>0</v>
      </c>
      <c r="BE39" s="42">
        <f t="shared" si="54"/>
        <v>0</v>
      </c>
      <c r="BF39" s="42">
        <f t="shared" si="54"/>
        <v>0</v>
      </c>
      <c r="BG39" s="42">
        <f t="shared" si="54"/>
        <v>0</v>
      </c>
      <c r="BH39" s="42">
        <f t="shared" si="54"/>
        <v>0</v>
      </c>
      <c r="BI39" s="42">
        <f t="shared" si="54"/>
        <v>0</v>
      </c>
      <c r="BJ39" s="42">
        <f t="shared" si="54"/>
        <v>0</v>
      </c>
      <c r="BK39" t="str">
        <f t="shared" si="3"/>
        <v>10_MAS</v>
      </c>
      <c r="BL39" t="str">
        <f t="shared" si="4"/>
        <v>d_ind_cem_16_2_industrial_waste</v>
      </c>
      <c r="BO39" s="8">
        <f t="shared" si="5"/>
        <v>0</v>
      </c>
      <c r="BP39" s="8">
        <f t="shared" si="6"/>
        <v>0</v>
      </c>
      <c r="BQ39" s="8" cm="1">
        <f t="array" ref="BQ39">K39*INDEX(prod_est,$G39+$H39-1,MATCH(BQ$14,$BP$14:$DP$14,0))</f>
        <v>0</v>
      </c>
      <c r="BR39" s="8" cm="1">
        <f t="array" ref="BR39">L39*INDEX(prod_est,$G39+$H39-1,MATCH(BR$14,$BP$14:$DP$14,0))</f>
        <v>0</v>
      </c>
      <c r="BS39" s="8" cm="1">
        <f t="array" ref="BS39">M39*INDEX(prod_est,$G39+$H39-1,MATCH(BS$14,$BP$14:$DP$14,0))</f>
        <v>0</v>
      </c>
      <c r="BT39" s="8" cm="1">
        <f t="array" ref="BT39">N39*INDEX(prod_est,$G39+$H39-1,MATCH(BT$14,$BP$14:$DP$14,0))</f>
        <v>0</v>
      </c>
      <c r="BU39" s="8" cm="1">
        <f t="array" ref="BU39">O39*INDEX(prod_est,$G39+$H39-1,MATCH(BU$14,$BP$14:$DP$14,0))</f>
        <v>0</v>
      </c>
      <c r="BV39" s="8" cm="1">
        <f t="array" ref="BV39">P39*INDEX(prod_est,$G39+$H39-1,MATCH(BV$14,$BP$14:$DP$14,0))</f>
        <v>0</v>
      </c>
      <c r="BW39" s="8" cm="1">
        <f t="array" ref="BW39">Q39*INDEX(prod_est,$G39+$H39-1,MATCH(BW$14,$BP$14:$DP$14,0))</f>
        <v>0</v>
      </c>
      <c r="BX39" s="8" cm="1">
        <f t="array" ref="BX39">R39*INDEX(prod_est,$G39+$H39-1,MATCH(BX$14,$BP$14:$DP$14,0))</f>
        <v>0</v>
      </c>
      <c r="BY39" s="8" cm="1">
        <f t="array" ref="BY39">S39*INDEX(prod_est,$G39+$H39-1,MATCH(BY$14,$BP$14:$DP$14,0))</f>
        <v>0</v>
      </c>
      <c r="BZ39" s="8" cm="1">
        <f t="array" ref="BZ39">T39*INDEX(prod_est,$G39+$H39-1,MATCH(BZ$14,$BP$14:$DP$14,0))</f>
        <v>0</v>
      </c>
      <c r="CA39" s="8" cm="1">
        <f t="array" ref="CA39">U39*INDEX(prod_est,$G39+$H39-1,MATCH(CA$14,$BP$14:$DP$14,0))</f>
        <v>0</v>
      </c>
      <c r="CB39" s="8" cm="1">
        <f t="array" ref="CB39">V39*INDEX(prod_est,$G39+$H39-1,MATCH(CB$14,$BP$14:$DP$14,0))</f>
        <v>0</v>
      </c>
      <c r="CC39" s="8" cm="1">
        <f t="array" ref="CC39">W39*INDEX(prod_est,$G39+$H39-1,MATCH(CC$14,$BP$14:$DP$14,0))</f>
        <v>0</v>
      </c>
      <c r="CD39" s="8" cm="1">
        <f t="array" ref="CD39">X39*INDEX(prod_est,$G39+$H39-1,MATCH(CD$14,$BP$14:$DP$14,0))</f>
        <v>0</v>
      </c>
      <c r="CE39" s="8" cm="1">
        <f t="array" ref="CE39">Y39*INDEX(prod_est,$G39+$H39-1,MATCH(CE$14,$BP$14:$DP$14,0))</f>
        <v>0</v>
      </c>
      <c r="CF39" s="8" cm="1">
        <f t="array" ref="CF39">Z39*INDEX(prod_est,$G39+$H39-1,MATCH(CF$14,$BP$14:$DP$14,0))</f>
        <v>0</v>
      </c>
      <c r="CG39" s="8" cm="1">
        <f t="array" ref="CG39">AA39*INDEX(prod_est,$G39+$H39-1,MATCH(CG$14,$BP$14:$DP$14,0))</f>
        <v>0</v>
      </c>
      <c r="CH39" s="8" cm="1">
        <f t="array" ref="CH39">AB39*INDEX(prod_est,$G39+$H39-1,MATCH(CH$14,$BP$14:$DP$14,0))</f>
        <v>0</v>
      </c>
      <c r="CI39" s="8" cm="1">
        <f t="array" ref="CI39">AC39*INDEX(prod_est,$G39+$H39-1,MATCH(CI$14,$BP$14:$DP$14,0))</f>
        <v>0</v>
      </c>
      <c r="CJ39" s="8" cm="1">
        <f t="array" ref="CJ39">AD39*INDEX(prod_est,$G39+$H39-1,MATCH(CJ$14,$BP$14:$DP$14,0))</f>
        <v>0</v>
      </c>
      <c r="CK39" s="8" cm="1">
        <f t="array" ref="CK39">AE39*INDEX(prod_est,$G39+$H39-1,MATCH(CK$14,$BP$14:$DP$14,0))</f>
        <v>0</v>
      </c>
      <c r="CL39" s="8" cm="1">
        <f t="array" ref="CL39">AF39*INDEX(prod_est,$G39+$H39-1,MATCH(CL$14,$BP$14:$DP$14,0))</f>
        <v>0</v>
      </c>
      <c r="CM39" s="8" cm="1">
        <f t="array" ref="CM39">AG39*INDEX(prod_est,$G39+$H39-1,MATCH(CM$14,$BP$14:$DP$14,0))</f>
        <v>0</v>
      </c>
      <c r="CN39" s="8" cm="1">
        <f t="array" ref="CN39">AH39*INDEX(prod_est,$G39+$H39-1,MATCH(CN$14,$BP$14:$DP$14,0))</f>
        <v>0</v>
      </c>
      <c r="CO39" s="8" cm="1">
        <f t="array" ref="CO39">AI39*INDEX(prod_est,$G39+$H39-1,MATCH(CO$14,$BP$14:$DP$14,0))</f>
        <v>0</v>
      </c>
      <c r="CP39" s="8" cm="1">
        <f t="array" ref="CP39">AJ39*INDEX(prod_est,$G39+$H39-1,MATCH(CP$14,$BP$14:$DP$14,0))</f>
        <v>0</v>
      </c>
      <c r="CQ39" s="8" cm="1">
        <f t="array" ref="CQ39">AK39*INDEX(prod_est,$G39+$H39-1,MATCH(CQ$14,$BP$14:$DP$14,0))</f>
        <v>0</v>
      </c>
      <c r="CR39" s="8" cm="1">
        <f t="array" ref="CR39">AL39*INDEX(prod_est,$G39+$H39-1,MATCH(CR$14,$BP$14:$DP$14,0))</f>
        <v>0</v>
      </c>
      <c r="CS39" s="8" cm="1">
        <f t="array" ref="CS39">AM39*INDEX(prod_est,$G39+$H39-1,MATCH(CS$14,$BP$14:$DP$14,0))</f>
        <v>0</v>
      </c>
      <c r="CT39" s="8" cm="1">
        <f t="array" ref="CT39">AN39*INDEX(prod_est,$G39+$H39-1,MATCH(CT$14,$BP$14:$DP$14,0))</f>
        <v>0</v>
      </c>
      <c r="CU39" s="8" cm="1">
        <f t="array" ref="CU39">AO39*INDEX(prod_est,$G39+$H39-1,MATCH(CU$14,$BP$14:$DP$14,0))</f>
        <v>0</v>
      </c>
      <c r="CV39" s="8" cm="1">
        <f t="array" ref="CV39">AP39*INDEX(prod_est,$G39+$H39-1,MATCH(CV$14,$BP$14:$DP$14,0))</f>
        <v>0</v>
      </c>
      <c r="CW39" cm="1">
        <f t="array" ref="CW39">AQ39*INDEX(prod_est,$G39+$H39-1,MATCH(CW$14,$BP$14:$DP$14,0))</f>
        <v>0</v>
      </c>
      <c r="CX39" cm="1">
        <f t="array" ref="CX39">AR39*INDEX(prod_est,$G39+$H39-1,MATCH(CX$14,$BP$14:$DP$14,0))</f>
        <v>0</v>
      </c>
      <c r="CY39" cm="1">
        <f t="array" ref="CY39">AS39*INDEX(prod_est,$G39+$H39-1,MATCH(CY$14,$BP$14:$DP$14,0))</f>
        <v>0</v>
      </c>
      <c r="CZ39" cm="1">
        <f t="array" ref="CZ39">AT39*INDEX(prod_est,$G39+$H39-1,MATCH(CZ$14,$BP$14:$DP$14,0))</f>
        <v>0</v>
      </c>
      <c r="DA39" cm="1">
        <f t="array" ref="DA39">AU39*INDEX(prod_est,$G39+$H39-1,MATCH(DA$14,$BP$14:$DP$14,0))</f>
        <v>0</v>
      </c>
      <c r="DB39" cm="1">
        <f t="array" ref="DB39">AV39*INDEX(prod_est,$G39+$H39-1,MATCH(DB$14,$BP$14:$DP$14,0))</f>
        <v>0</v>
      </c>
      <c r="DC39" cm="1">
        <f t="array" ref="DC39">AW39*INDEX(prod_est,$G39+$H39-1,MATCH(DC$14,$BP$14:$DP$14,0))</f>
        <v>0</v>
      </c>
      <c r="DD39" cm="1">
        <f t="array" ref="DD39">AX39*INDEX(prod_est,$G39+$H39-1,MATCH(DD$14,$BP$14:$DP$14,0))</f>
        <v>0</v>
      </c>
      <c r="DE39" cm="1">
        <f t="array" ref="DE39">AY39*INDEX(prod_est,$G39+$H39-1,MATCH(DE$14,$BP$14:$DP$14,0))</f>
        <v>0</v>
      </c>
      <c r="DF39" cm="1">
        <f t="array" ref="DF39">AZ39*INDEX(prod_est,$G39+$H39-1,MATCH(DF$14,$BP$14:$DP$14,0))</f>
        <v>0</v>
      </c>
      <c r="DG39" cm="1">
        <f t="array" ref="DG39">BA39*INDEX(prod_est,$G39+$H39-1,MATCH(DG$14,$BP$14:$DP$14,0))</f>
        <v>0</v>
      </c>
      <c r="DH39" cm="1">
        <f t="array" ref="DH39">BB39*INDEX(prod_est,$G39+$H39-1,MATCH(DH$14,$BP$14:$DP$14,0))</f>
        <v>0</v>
      </c>
      <c r="DI39" cm="1">
        <f t="array" ref="DI39">BC39*INDEX(prod_est,$G39+$H39-1,MATCH(DI$14,$BP$14:$DP$14,0))</f>
        <v>0</v>
      </c>
      <c r="DJ39" cm="1">
        <f t="array" ref="DJ39">BD39*INDEX(prod_est,$G39+$H39-1,MATCH(DJ$14,$BP$14:$DP$14,0))</f>
        <v>0</v>
      </c>
      <c r="DK39" cm="1">
        <f t="array" ref="DK39">BE39*INDEX(prod_est,$G39+$H39-1,MATCH(DK$14,$BP$14:$DP$14,0))</f>
        <v>0</v>
      </c>
      <c r="DL39" cm="1">
        <f t="array" ref="DL39">BF39*INDEX(prod_est,$G39+$H39-1,MATCH(DL$14,$BP$14:$DP$14,0))</f>
        <v>0</v>
      </c>
      <c r="DM39" cm="1">
        <f t="array" ref="DM39">BG39*INDEX(prod_est,$G39+$H39-1,MATCH(DM$14,$BP$14:$DP$14,0))</f>
        <v>0</v>
      </c>
      <c r="DN39" cm="1">
        <f t="array" ref="DN39">BH39*INDEX(prod_est,$G39+$H39-1,MATCH(DN$14,$BP$14:$DP$14,0))</f>
        <v>0</v>
      </c>
      <c r="DO39" cm="1">
        <f t="array" ref="DO39">BI39*INDEX(prod_est,$G39+$H39-1,MATCH(DO$14,$BP$14:$DP$14,0))</f>
        <v>0</v>
      </c>
      <c r="DP39" cm="1">
        <f t="array" ref="DP39">BJ39*INDEX(prod_est,$G39+$H39-1,MATCH(DP$14,$BP$14:$DP$14,0))</f>
        <v>0</v>
      </c>
    </row>
    <row r="40" spans="1:120" x14ac:dyDescent="0.25">
      <c r="A40" t="s">
        <v>46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145</v>
      </c>
      <c r="H40">
        <f>IFERROR(MATCH(D40,Production_est!$D$4:$D$339,0),"-")</f>
        <v>6</v>
      </c>
      <c r="I40" s="8" cm="1">
        <f t="array" ref="I40">IFERROR(INDEX(Production_est!$E$4:$E$339,H40+G40-1),"-")</f>
        <v>21982.7886282652</v>
      </c>
      <c r="J40" s="42">
        <f t="shared" si="0"/>
        <v>0</v>
      </c>
      <c r="K40" s="42">
        <f t="shared" ref="K40:AP40" si="55">J40*(1-$F$4)</f>
        <v>0</v>
      </c>
      <c r="L40" s="42">
        <f t="shared" si="55"/>
        <v>0</v>
      </c>
      <c r="M40" s="42">
        <f t="shared" si="55"/>
        <v>0</v>
      </c>
      <c r="N40" s="42">
        <f t="shared" si="55"/>
        <v>0</v>
      </c>
      <c r="O40" s="42">
        <f t="shared" si="55"/>
        <v>0</v>
      </c>
      <c r="P40" s="42">
        <f t="shared" si="55"/>
        <v>0</v>
      </c>
      <c r="Q40" s="42">
        <f t="shared" si="55"/>
        <v>0</v>
      </c>
      <c r="R40" s="42">
        <f t="shared" si="55"/>
        <v>0</v>
      </c>
      <c r="S40" s="42">
        <f t="shared" si="55"/>
        <v>0</v>
      </c>
      <c r="T40" s="42">
        <f t="shared" si="55"/>
        <v>0</v>
      </c>
      <c r="U40" s="42">
        <f t="shared" si="55"/>
        <v>0</v>
      </c>
      <c r="V40" s="42">
        <f t="shared" si="55"/>
        <v>0</v>
      </c>
      <c r="W40" s="42">
        <f t="shared" si="55"/>
        <v>0</v>
      </c>
      <c r="X40" s="42">
        <f t="shared" si="55"/>
        <v>0</v>
      </c>
      <c r="Y40" s="42">
        <f t="shared" si="55"/>
        <v>0</v>
      </c>
      <c r="Z40" s="42">
        <f t="shared" si="55"/>
        <v>0</v>
      </c>
      <c r="AA40" s="42">
        <f t="shared" si="55"/>
        <v>0</v>
      </c>
      <c r="AB40" s="42">
        <f t="shared" si="55"/>
        <v>0</v>
      </c>
      <c r="AC40" s="42">
        <f t="shared" si="55"/>
        <v>0</v>
      </c>
      <c r="AD40" s="42">
        <f t="shared" si="55"/>
        <v>0</v>
      </c>
      <c r="AE40" s="42">
        <f t="shared" si="55"/>
        <v>0</v>
      </c>
      <c r="AF40" s="42">
        <f t="shared" si="55"/>
        <v>0</v>
      </c>
      <c r="AG40" s="42">
        <f t="shared" si="55"/>
        <v>0</v>
      </c>
      <c r="AH40" s="42">
        <f t="shared" si="55"/>
        <v>0</v>
      </c>
      <c r="AI40" s="42">
        <f t="shared" si="55"/>
        <v>0</v>
      </c>
      <c r="AJ40" s="42">
        <f t="shared" si="55"/>
        <v>0</v>
      </c>
      <c r="AK40" s="42">
        <f t="shared" si="55"/>
        <v>0</v>
      </c>
      <c r="AL40" s="42">
        <f t="shared" si="55"/>
        <v>0</v>
      </c>
      <c r="AM40" s="42">
        <f t="shared" si="55"/>
        <v>0</v>
      </c>
      <c r="AN40" s="42">
        <f t="shared" si="55"/>
        <v>0</v>
      </c>
      <c r="AO40" s="42">
        <f t="shared" si="55"/>
        <v>0</v>
      </c>
      <c r="AP40" s="42">
        <f t="shared" si="55"/>
        <v>0</v>
      </c>
      <c r="AQ40" s="42">
        <f t="shared" ref="AQ40:BJ40" si="56">AP40*(1-$F$4)</f>
        <v>0</v>
      </c>
      <c r="AR40" s="42">
        <f t="shared" si="56"/>
        <v>0</v>
      </c>
      <c r="AS40" s="42">
        <f t="shared" si="56"/>
        <v>0</v>
      </c>
      <c r="AT40" s="42">
        <f t="shared" si="56"/>
        <v>0</v>
      </c>
      <c r="AU40" s="42">
        <f t="shared" si="56"/>
        <v>0</v>
      </c>
      <c r="AV40" s="42">
        <f t="shared" si="56"/>
        <v>0</v>
      </c>
      <c r="AW40" s="42">
        <f t="shared" si="56"/>
        <v>0</v>
      </c>
      <c r="AX40" s="42">
        <f t="shared" si="56"/>
        <v>0</v>
      </c>
      <c r="AY40" s="42">
        <f t="shared" si="56"/>
        <v>0</v>
      </c>
      <c r="AZ40" s="42">
        <f t="shared" si="56"/>
        <v>0</v>
      </c>
      <c r="BA40" s="42">
        <f t="shared" si="56"/>
        <v>0</v>
      </c>
      <c r="BB40" s="42">
        <f t="shared" si="56"/>
        <v>0</v>
      </c>
      <c r="BC40" s="42">
        <f t="shared" si="56"/>
        <v>0</v>
      </c>
      <c r="BD40" s="42">
        <f t="shared" si="56"/>
        <v>0</v>
      </c>
      <c r="BE40" s="42">
        <f t="shared" si="56"/>
        <v>0</v>
      </c>
      <c r="BF40" s="42">
        <f t="shared" si="56"/>
        <v>0</v>
      </c>
      <c r="BG40" s="42">
        <f t="shared" si="56"/>
        <v>0</v>
      </c>
      <c r="BH40" s="42">
        <f t="shared" si="56"/>
        <v>0</v>
      </c>
      <c r="BI40" s="42">
        <f t="shared" si="56"/>
        <v>0</v>
      </c>
      <c r="BJ40" s="42">
        <f t="shared" si="56"/>
        <v>0</v>
      </c>
      <c r="BK40" t="str">
        <f t="shared" si="3"/>
        <v>10_MAS</v>
      </c>
      <c r="BL40" t="str">
        <f t="shared" si="4"/>
        <v>d_ind_cem_16_3_msw_ren</v>
      </c>
      <c r="BO40" s="8">
        <f t="shared" si="5"/>
        <v>0</v>
      </c>
      <c r="BP40" s="8">
        <f t="shared" si="6"/>
        <v>0</v>
      </c>
      <c r="BQ40" s="8" cm="1">
        <f t="array" ref="BQ40">K40*INDEX(prod_est,$G40+$H40-1,MATCH(BQ$14,$BP$14:$DP$14,0))</f>
        <v>0</v>
      </c>
      <c r="BR40" s="8" cm="1">
        <f t="array" ref="BR40">L40*INDEX(prod_est,$G40+$H40-1,MATCH(BR$14,$BP$14:$DP$14,0))</f>
        <v>0</v>
      </c>
      <c r="BS40" s="8" cm="1">
        <f t="array" ref="BS40">M40*INDEX(prod_est,$G40+$H40-1,MATCH(BS$14,$BP$14:$DP$14,0))</f>
        <v>0</v>
      </c>
      <c r="BT40" s="8" cm="1">
        <f t="array" ref="BT40">N40*INDEX(prod_est,$G40+$H40-1,MATCH(BT$14,$BP$14:$DP$14,0))</f>
        <v>0</v>
      </c>
      <c r="BU40" s="8" cm="1">
        <f t="array" ref="BU40">O40*INDEX(prod_est,$G40+$H40-1,MATCH(BU$14,$BP$14:$DP$14,0))</f>
        <v>0</v>
      </c>
      <c r="BV40" s="8" cm="1">
        <f t="array" ref="BV40">P40*INDEX(prod_est,$G40+$H40-1,MATCH(BV$14,$BP$14:$DP$14,0))</f>
        <v>0</v>
      </c>
      <c r="BW40" s="8" cm="1">
        <f t="array" ref="BW40">Q40*INDEX(prod_est,$G40+$H40-1,MATCH(BW$14,$BP$14:$DP$14,0))</f>
        <v>0</v>
      </c>
      <c r="BX40" s="8" cm="1">
        <f t="array" ref="BX40">R40*INDEX(prod_est,$G40+$H40-1,MATCH(BX$14,$BP$14:$DP$14,0))</f>
        <v>0</v>
      </c>
      <c r="BY40" s="8" cm="1">
        <f t="array" ref="BY40">S40*INDEX(prod_est,$G40+$H40-1,MATCH(BY$14,$BP$14:$DP$14,0))</f>
        <v>0</v>
      </c>
      <c r="BZ40" s="8" cm="1">
        <f t="array" ref="BZ40">T40*INDEX(prod_est,$G40+$H40-1,MATCH(BZ$14,$BP$14:$DP$14,0))</f>
        <v>0</v>
      </c>
      <c r="CA40" s="8" cm="1">
        <f t="array" ref="CA40">U40*INDEX(prod_est,$G40+$H40-1,MATCH(CA$14,$BP$14:$DP$14,0))</f>
        <v>0</v>
      </c>
      <c r="CB40" s="8" cm="1">
        <f t="array" ref="CB40">V40*INDEX(prod_est,$G40+$H40-1,MATCH(CB$14,$BP$14:$DP$14,0))</f>
        <v>0</v>
      </c>
      <c r="CC40" s="8" cm="1">
        <f t="array" ref="CC40">W40*INDEX(prod_est,$G40+$H40-1,MATCH(CC$14,$BP$14:$DP$14,0))</f>
        <v>0</v>
      </c>
      <c r="CD40" s="8" cm="1">
        <f t="array" ref="CD40">X40*INDEX(prod_est,$G40+$H40-1,MATCH(CD$14,$BP$14:$DP$14,0))</f>
        <v>0</v>
      </c>
      <c r="CE40" s="8" cm="1">
        <f t="array" ref="CE40">Y40*INDEX(prod_est,$G40+$H40-1,MATCH(CE$14,$BP$14:$DP$14,0))</f>
        <v>0</v>
      </c>
      <c r="CF40" s="8" cm="1">
        <f t="array" ref="CF40">Z40*INDEX(prod_est,$G40+$H40-1,MATCH(CF$14,$BP$14:$DP$14,0))</f>
        <v>0</v>
      </c>
      <c r="CG40" s="8" cm="1">
        <f t="array" ref="CG40">AA40*INDEX(prod_est,$G40+$H40-1,MATCH(CG$14,$BP$14:$DP$14,0))</f>
        <v>0</v>
      </c>
      <c r="CH40" s="8" cm="1">
        <f t="array" ref="CH40">AB40*INDEX(prod_est,$G40+$H40-1,MATCH(CH$14,$BP$14:$DP$14,0))</f>
        <v>0</v>
      </c>
      <c r="CI40" s="8" cm="1">
        <f t="array" ref="CI40">AC40*INDEX(prod_est,$G40+$H40-1,MATCH(CI$14,$BP$14:$DP$14,0))</f>
        <v>0</v>
      </c>
      <c r="CJ40" s="8" cm="1">
        <f t="array" ref="CJ40">AD40*INDEX(prod_est,$G40+$H40-1,MATCH(CJ$14,$BP$14:$DP$14,0))</f>
        <v>0</v>
      </c>
      <c r="CK40" s="8" cm="1">
        <f t="array" ref="CK40">AE40*INDEX(prod_est,$G40+$H40-1,MATCH(CK$14,$BP$14:$DP$14,0))</f>
        <v>0</v>
      </c>
      <c r="CL40" s="8" cm="1">
        <f t="array" ref="CL40">AF40*INDEX(prod_est,$G40+$H40-1,MATCH(CL$14,$BP$14:$DP$14,0))</f>
        <v>0</v>
      </c>
      <c r="CM40" s="8" cm="1">
        <f t="array" ref="CM40">AG40*INDEX(prod_est,$G40+$H40-1,MATCH(CM$14,$BP$14:$DP$14,0))</f>
        <v>0</v>
      </c>
      <c r="CN40" s="8" cm="1">
        <f t="array" ref="CN40">AH40*INDEX(prod_est,$G40+$H40-1,MATCH(CN$14,$BP$14:$DP$14,0))</f>
        <v>0</v>
      </c>
      <c r="CO40" s="8" cm="1">
        <f t="array" ref="CO40">AI40*INDEX(prod_est,$G40+$H40-1,MATCH(CO$14,$BP$14:$DP$14,0))</f>
        <v>0</v>
      </c>
      <c r="CP40" s="8" cm="1">
        <f t="array" ref="CP40">AJ40*INDEX(prod_est,$G40+$H40-1,MATCH(CP$14,$BP$14:$DP$14,0))</f>
        <v>0</v>
      </c>
      <c r="CQ40" s="8" cm="1">
        <f t="array" ref="CQ40">AK40*INDEX(prod_est,$G40+$H40-1,MATCH(CQ$14,$BP$14:$DP$14,0))</f>
        <v>0</v>
      </c>
      <c r="CR40" s="8" cm="1">
        <f t="array" ref="CR40">AL40*INDEX(prod_est,$G40+$H40-1,MATCH(CR$14,$BP$14:$DP$14,0))</f>
        <v>0</v>
      </c>
      <c r="CS40" s="8" cm="1">
        <f t="array" ref="CS40">AM40*INDEX(prod_est,$G40+$H40-1,MATCH(CS$14,$BP$14:$DP$14,0))</f>
        <v>0</v>
      </c>
      <c r="CT40" s="8" cm="1">
        <f t="array" ref="CT40">AN40*INDEX(prod_est,$G40+$H40-1,MATCH(CT$14,$BP$14:$DP$14,0))</f>
        <v>0</v>
      </c>
      <c r="CU40" s="8" cm="1">
        <f t="array" ref="CU40">AO40*INDEX(prod_est,$G40+$H40-1,MATCH(CU$14,$BP$14:$DP$14,0))</f>
        <v>0</v>
      </c>
      <c r="CV40" s="8" cm="1">
        <f t="array" ref="CV40">AP40*INDEX(prod_est,$G40+$H40-1,MATCH(CV$14,$BP$14:$DP$14,0))</f>
        <v>0</v>
      </c>
      <c r="CW40" cm="1">
        <f t="array" ref="CW40">AQ40*INDEX(prod_est,$G40+$H40-1,MATCH(CW$14,$BP$14:$DP$14,0))</f>
        <v>0</v>
      </c>
      <c r="CX40" cm="1">
        <f t="array" ref="CX40">AR40*INDEX(prod_est,$G40+$H40-1,MATCH(CX$14,$BP$14:$DP$14,0))</f>
        <v>0</v>
      </c>
      <c r="CY40" cm="1">
        <f t="array" ref="CY40">AS40*INDEX(prod_est,$G40+$H40-1,MATCH(CY$14,$BP$14:$DP$14,0))</f>
        <v>0</v>
      </c>
      <c r="CZ40" cm="1">
        <f t="array" ref="CZ40">AT40*INDEX(prod_est,$G40+$H40-1,MATCH(CZ$14,$BP$14:$DP$14,0))</f>
        <v>0</v>
      </c>
      <c r="DA40" cm="1">
        <f t="array" ref="DA40">AU40*INDEX(prod_est,$G40+$H40-1,MATCH(DA$14,$BP$14:$DP$14,0))</f>
        <v>0</v>
      </c>
      <c r="DB40" cm="1">
        <f t="array" ref="DB40">AV40*INDEX(prod_est,$G40+$H40-1,MATCH(DB$14,$BP$14:$DP$14,0))</f>
        <v>0</v>
      </c>
      <c r="DC40" cm="1">
        <f t="array" ref="DC40">AW40*INDEX(prod_est,$G40+$H40-1,MATCH(DC$14,$BP$14:$DP$14,0))</f>
        <v>0</v>
      </c>
      <c r="DD40" cm="1">
        <f t="array" ref="DD40">AX40*INDEX(prod_est,$G40+$H40-1,MATCH(DD$14,$BP$14:$DP$14,0))</f>
        <v>0</v>
      </c>
      <c r="DE40" cm="1">
        <f t="array" ref="DE40">AY40*INDEX(prod_est,$G40+$H40-1,MATCH(DE$14,$BP$14:$DP$14,0))</f>
        <v>0</v>
      </c>
      <c r="DF40" cm="1">
        <f t="array" ref="DF40">AZ40*INDEX(prod_est,$G40+$H40-1,MATCH(DF$14,$BP$14:$DP$14,0))</f>
        <v>0</v>
      </c>
      <c r="DG40" cm="1">
        <f t="array" ref="DG40">BA40*INDEX(prod_est,$G40+$H40-1,MATCH(DG$14,$BP$14:$DP$14,0))</f>
        <v>0</v>
      </c>
      <c r="DH40" cm="1">
        <f t="array" ref="DH40">BB40*INDEX(prod_est,$G40+$H40-1,MATCH(DH$14,$BP$14:$DP$14,0))</f>
        <v>0</v>
      </c>
      <c r="DI40" cm="1">
        <f t="array" ref="DI40">BC40*INDEX(prod_est,$G40+$H40-1,MATCH(DI$14,$BP$14:$DP$14,0))</f>
        <v>0</v>
      </c>
      <c r="DJ40" cm="1">
        <f t="array" ref="DJ40">BD40*INDEX(prod_est,$G40+$H40-1,MATCH(DJ$14,$BP$14:$DP$14,0))</f>
        <v>0</v>
      </c>
      <c r="DK40" cm="1">
        <f t="array" ref="DK40">BE40*INDEX(prod_est,$G40+$H40-1,MATCH(DK$14,$BP$14:$DP$14,0))</f>
        <v>0</v>
      </c>
      <c r="DL40" cm="1">
        <f t="array" ref="DL40">BF40*INDEX(prod_est,$G40+$H40-1,MATCH(DL$14,$BP$14:$DP$14,0))</f>
        <v>0</v>
      </c>
      <c r="DM40" cm="1">
        <f t="array" ref="DM40">BG40*INDEX(prod_est,$G40+$H40-1,MATCH(DM$14,$BP$14:$DP$14,0))</f>
        <v>0</v>
      </c>
      <c r="DN40" cm="1">
        <f t="array" ref="DN40">BH40*INDEX(prod_est,$G40+$H40-1,MATCH(DN$14,$BP$14:$DP$14,0))</f>
        <v>0</v>
      </c>
      <c r="DO40" cm="1">
        <f t="array" ref="DO40">BI40*INDEX(prod_est,$G40+$H40-1,MATCH(DO$14,$BP$14:$DP$14,0))</f>
        <v>0</v>
      </c>
      <c r="DP40" cm="1">
        <f t="array" ref="DP40">BJ40*INDEX(prod_est,$G40+$H40-1,MATCH(DP$14,$BP$14:$DP$14,0))</f>
        <v>0</v>
      </c>
    </row>
    <row r="41" spans="1:120" x14ac:dyDescent="0.25">
      <c r="A41" t="s">
        <v>46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145</v>
      </c>
      <c r="H41">
        <f>IFERROR(MATCH(D41,Production_est!$D$4:$D$339,0),"-")</f>
        <v>6</v>
      </c>
      <c r="I41" s="8" cm="1">
        <f t="array" ref="I41">IFERROR(INDEX(Production_est!$E$4:$E$339,H41+G41-1),"-")</f>
        <v>21982.7886282652</v>
      </c>
      <c r="J41" s="42">
        <f t="shared" si="0"/>
        <v>0</v>
      </c>
      <c r="K41" s="42">
        <f t="shared" ref="K41:AP41" si="57">J41*(1-$F$4)</f>
        <v>0</v>
      </c>
      <c r="L41" s="42">
        <f t="shared" si="57"/>
        <v>0</v>
      </c>
      <c r="M41" s="42">
        <f t="shared" si="57"/>
        <v>0</v>
      </c>
      <c r="N41" s="42">
        <f t="shared" si="57"/>
        <v>0</v>
      </c>
      <c r="O41" s="42">
        <f t="shared" si="57"/>
        <v>0</v>
      </c>
      <c r="P41" s="42">
        <f t="shared" si="57"/>
        <v>0</v>
      </c>
      <c r="Q41" s="42">
        <f t="shared" si="57"/>
        <v>0</v>
      </c>
      <c r="R41" s="42">
        <f t="shared" si="57"/>
        <v>0</v>
      </c>
      <c r="S41" s="42">
        <f t="shared" si="57"/>
        <v>0</v>
      </c>
      <c r="T41" s="42">
        <f t="shared" si="57"/>
        <v>0</v>
      </c>
      <c r="U41" s="42">
        <f t="shared" si="57"/>
        <v>0</v>
      </c>
      <c r="V41" s="42">
        <f t="shared" si="57"/>
        <v>0</v>
      </c>
      <c r="W41" s="42">
        <f t="shared" si="57"/>
        <v>0</v>
      </c>
      <c r="X41" s="42">
        <f t="shared" si="57"/>
        <v>0</v>
      </c>
      <c r="Y41" s="42">
        <f t="shared" si="57"/>
        <v>0</v>
      </c>
      <c r="Z41" s="42">
        <f t="shared" si="57"/>
        <v>0</v>
      </c>
      <c r="AA41" s="42">
        <f t="shared" si="57"/>
        <v>0</v>
      </c>
      <c r="AB41" s="42">
        <f t="shared" si="57"/>
        <v>0</v>
      </c>
      <c r="AC41" s="42">
        <f t="shared" si="57"/>
        <v>0</v>
      </c>
      <c r="AD41" s="42">
        <f t="shared" si="57"/>
        <v>0</v>
      </c>
      <c r="AE41" s="42">
        <f t="shared" si="57"/>
        <v>0</v>
      </c>
      <c r="AF41" s="42">
        <f t="shared" si="57"/>
        <v>0</v>
      </c>
      <c r="AG41" s="42">
        <f t="shared" si="57"/>
        <v>0</v>
      </c>
      <c r="AH41" s="42">
        <f t="shared" si="57"/>
        <v>0</v>
      </c>
      <c r="AI41" s="42">
        <f t="shared" si="57"/>
        <v>0</v>
      </c>
      <c r="AJ41" s="42">
        <f t="shared" si="57"/>
        <v>0</v>
      </c>
      <c r="AK41" s="42">
        <f t="shared" si="57"/>
        <v>0</v>
      </c>
      <c r="AL41" s="42">
        <f t="shared" si="57"/>
        <v>0</v>
      </c>
      <c r="AM41" s="42">
        <f t="shared" si="57"/>
        <v>0</v>
      </c>
      <c r="AN41" s="42">
        <f t="shared" si="57"/>
        <v>0</v>
      </c>
      <c r="AO41" s="42">
        <f t="shared" si="57"/>
        <v>0</v>
      </c>
      <c r="AP41" s="42">
        <f t="shared" si="57"/>
        <v>0</v>
      </c>
      <c r="AQ41" s="42">
        <f t="shared" ref="AQ41:BJ46" si="58">AP41*(1-$F$4)</f>
        <v>0</v>
      </c>
      <c r="AR41" s="42">
        <f t="shared" si="58"/>
        <v>0</v>
      </c>
      <c r="AS41" s="42">
        <f t="shared" si="58"/>
        <v>0</v>
      </c>
      <c r="AT41" s="42">
        <f t="shared" si="58"/>
        <v>0</v>
      </c>
      <c r="AU41" s="42">
        <f t="shared" si="58"/>
        <v>0</v>
      </c>
      <c r="AV41" s="42">
        <f t="shared" si="58"/>
        <v>0</v>
      </c>
      <c r="AW41" s="42">
        <f t="shared" si="58"/>
        <v>0</v>
      </c>
      <c r="AX41" s="42">
        <f t="shared" si="58"/>
        <v>0</v>
      </c>
      <c r="AY41" s="42">
        <f t="shared" si="58"/>
        <v>0</v>
      </c>
      <c r="AZ41" s="42">
        <f t="shared" si="58"/>
        <v>0</v>
      </c>
      <c r="BA41" s="42">
        <f t="shared" si="58"/>
        <v>0</v>
      </c>
      <c r="BB41" s="42">
        <f t="shared" si="58"/>
        <v>0</v>
      </c>
      <c r="BC41" s="42">
        <f t="shared" si="58"/>
        <v>0</v>
      </c>
      <c r="BD41" s="42">
        <f t="shared" si="58"/>
        <v>0</v>
      </c>
      <c r="BE41" s="42">
        <f t="shared" si="58"/>
        <v>0</v>
      </c>
      <c r="BF41" s="42">
        <f t="shared" si="58"/>
        <v>0</v>
      </c>
      <c r="BG41" s="42">
        <f t="shared" si="58"/>
        <v>0</v>
      </c>
      <c r="BH41" s="42">
        <f t="shared" si="58"/>
        <v>0</v>
      </c>
      <c r="BI41" s="42">
        <f t="shared" si="58"/>
        <v>0</v>
      </c>
      <c r="BJ41" s="42">
        <f t="shared" si="58"/>
        <v>0</v>
      </c>
      <c r="BK41" t="str">
        <f t="shared" si="3"/>
        <v>10_MAS</v>
      </c>
      <c r="BL41" t="str">
        <f t="shared" si="4"/>
        <v>d_ind_cem_16_4_msw_nonr</v>
      </c>
      <c r="BO41" s="8">
        <f t="shared" si="5"/>
        <v>0</v>
      </c>
      <c r="BP41" s="8">
        <f t="shared" si="6"/>
        <v>0</v>
      </c>
      <c r="BQ41" s="8" cm="1">
        <f t="array" ref="BQ41">K41*INDEX(prod_est,$G41+$H41-1,MATCH(BQ$14,$BP$14:$DP$14,0))</f>
        <v>0</v>
      </c>
      <c r="BR41" s="8" cm="1">
        <f t="array" ref="BR41">L41*INDEX(prod_est,$G41+$H41-1,MATCH(BR$14,$BP$14:$DP$14,0))</f>
        <v>0</v>
      </c>
      <c r="BS41" s="8" cm="1">
        <f t="array" ref="BS41">M41*INDEX(prod_est,$G41+$H41-1,MATCH(BS$14,$BP$14:$DP$14,0))</f>
        <v>0</v>
      </c>
      <c r="BT41" s="8" cm="1">
        <f t="array" ref="BT41">N41*INDEX(prod_est,$G41+$H41-1,MATCH(BT$14,$BP$14:$DP$14,0))</f>
        <v>0</v>
      </c>
      <c r="BU41" s="8" cm="1">
        <f t="array" ref="BU41">O41*INDEX(prod_est,$G41+$H41-1,MATCH(BU$14,$BP$14:$DP$14,0))</f>
        <v>0</v>
      </c>
      <c r="BV41" s="8" cm="1">
        <f t="array" ref="BV41">P41*INDEX(prod_est,$G41+$H41-1,MATCH(BV$14,$BP$14:$DP$14,0))</f>
        <v>0</v>
      </c>
      <c r="BW41" s="8" cm="1">
        <f t="array" ref="BW41">Q41*INDEX(prod_est,$G41+$H41-1,MATCH(BW$14,$BP$14:$DP$14,0))</f>
        <v>0</v>
      </c>
      <c r="BX41" s="8" cm="1">
        <f t="array" ref="BX41">R41*INDEX(prod_est,$G41+$H41-1,MATCH(BX$14,$BP$14:$DP$14,0))</f>
        <v>0</v>
      </c>
      <c r="BY41" s="8" cm="1">
        <f t="array" ref="BY41">S41*INDEX(prod_est,$G41+$H41-1,MATCH(BY$14,$BP$14:$DP$14,0))</f>
        <v>0</v>
      </c>
      <c r="BZ41" s="8" cm="1">
        <f t="array" ref="BZ41">T41*INDEX(prod_est,$G41+$H41-1,MATCH(BZ$14,$BP$14:$DP$14,0))</f>
        <v>0</v>
      </c>
      <c r="CA41" s="8" cm="1">
        <f t="array" ref="CA41">U41*INDEX(prod_est,$G41+$H41-1,MATCH(CA$14,$BP$14:$DP$14,0))</f>
        <v>0</v>
      </c>
      <c r="CB41" s="8" cm="1">
        <f t="array" ref="CB41">V41*INDEX(prod_est,$G41+$H41-1,MATCH(CB$14,$BP$14:$DP$14,0))</f>
        <v>0</v>
      </c>
      <c r="CC41" s="8" cm="1">
        <f t="array" ref="CC41">W41*INDEX(prod_est,$G41+$H41-1,MATCH(CC$14,$BP$14:$DP$14,0))</f>
        <v>0</v>
      </c>
      <c r="CD41" s="8" cm="1">
        <f t="array" ref="CD41">X41*INDEX(prod_est,$G41+$H41-1,MATCH(CD$14,$BP$14:$DP$14,0))</f>
        <v>0</v>
      </c>
      <c r="CE41" s="8" cm="1">
        <f t="array" ref="CE41">Y41*INDEX(prod_est,$G41+$H41-1,MATCH(CE$14,$BP$14:$DP$14,0))</f>
        <v>0</v>
      </c>
      <c r="CF41" s="8" cm="1">
        <f t="array" ref="CF41">Z41*INDEX(prod_est,$G41+$H41-1,MATCH(CF$14,$BP$14:$DP$14,0))</f>
        <v>0</v>
      </c>
      <c r="CG41" s="8" cm="1">
        <f t="array" ref="CG41">AA41*INDEX(prod_est,$G41+$H41-1,MATCH(CG$14,$BP$14:$DP$14,0))</f>
        <v>0</v>
      </c>
      <c r="CH41" s="8" cm="1">
        <f t="array" ref="CH41">AB41*INDEX(prod_est,$G41+$H41-1,MATCH(CH$14,$BP$14:$DP$14,0))</f>
        <v>0</v>
      </c>
      <c r="CI41" s="8" cm="1">
        <f t="array" ref="CI41">AC41*INDEX(prod_est,$G41+$H41-1,MATCH(CI$14,$BP$14:$DP$14,0))</f>
        <v>0</v>
      </c>
      <c r="CJ41" s="8" cm="1">
        <f t="array" ref="CJ41">AD41*INDEX(prod_est,$G41+$H41-1,MATCH(CJ$14,$BP$14:$DP$14,0))</f>
        <v>0</v>
      </c>
      <c r="CK41" s="8" cm="1">
        <f t="array" ref="CK41">AE41*INDEX(prod_est,$G41+$H41-1,MATCH(CK$14,$BP$14:$DP$14,0))</f>
        <v>0</v>
      </c>
      <c r="CL41" s="8" cm="1">
        <f t="array" ref="CL41">AF41*INDEX(prod_est,$G41+$H41-1,MATCH(CL$14,$BP$14:$DP$14,0))</f>
        <v>0</v>
      </c>
      <c r="CM41" s="8" cm="1">
        <f t="array" ref="CM41">AG41*INDEX(prod_est,$G41+$H41-1,MATCH(CM$14,$BP$14:$DP$14,0))</f>
        <v>0</v>
      </c>
      <c r="CN41" s="8" cm="1">
        <f t="array" ref="CN41">AH41*INDEX(prod_est,$G41+$H41-1,MATCH(CN$14,$BP$14:$DP$14,0))</f>
        <v>0</v>
      </c>
      <c r="CO41" s="8" cm="1">
        <f t="array" ref="CO41">AI41*INDEX(prod_est,$G41+$H41-1,MATCH(CO$14,$BP$14:$DP$14,0))</f>
        <v>0</v>
      </c>
      <c r="CP41" s="8" cm="1">
        <f t="array" ref="CP41">AJ41*INDEX(prod_est,$G41+$H41-1,MATCH(CP$14,$BP$14:$DP$14,0))</f>
        <v>0</v>
      </c>
      <c r="CQ41" s="8" cm="1">
        <f t="array" ref="CQ41">AK41*INDEX(prod_est,$G41+$H41-1,MATCH(CQ$14,$BP$14:$DP$14,0))</f>
        <v>0</v>
      </c>
      <c r="CR41" s="8" cm="1">
        <f t="array" ref="CR41">AL41*INDEX(prod_est,$G41+$H41-1,MATCH(CR$14,$BP$14:$DP$14,0))</f>
        <v>0</v>
      </c>
      <c r="CS41" s="8" cm="1">
        <f t="array" ref="CS41">AM41*INDEX(prod_est,$G41+$H41-1,MATCH(CS$14,$BP$14:$DP$14,0))</f>
        <v>0</v>
      </c>
      <c r="CT41" s="8" cm="1">
        <f t="array" ref="CT41">AN41*INDEX(prod_est,$G41+$H41-1,MATCH(CT$14,$BP$14:$DP$14,0))</f>
        <v>0</v>
      </c>
      <c r="CU41" s="8" cm="1">
        <f t="array" ref="CU41">AO41*INDEX(prod_est,$G41+$H41-1,MATCH(CU$14,$BP$14:$DP$14,0))</f>
        <v>0</v>
      </c>
      <c r="CV41" s="8" cm="1">
        <f t="array" ref="CV41">AP41*INDEX(prod_est,$G41+$H41-1,MATCH(CV$14,$BP$14:$DP$14,0))</f>
        <v>0</v>
      </c>
      <c r="CW41" cm="1">
        <f t="array" ref="CW41">AQ41*INDEX(prod_est,$G41+$H41-1,MATCH(CW$14,$BP$14:$DP$14,0))</f>
        <v>0</v>
      </c>
      <c r="CX41" cm="1">
        <f t="array" ref="CX41">AR41*INDEX(prod_est,$G41+$H41-1,MATCH(CX$14,$BP$14:$DP$14,0))</f>
        <v>0</v>
      </c>
      <c r="CY41" cm="1">
        <f t="array" ref="CY41">AS41*INDEX(prod_est,$G41+$H41-1,MATCH(CY$14,$BP$14:$DP$14,0))</f>
        <v>0</v>
      </c>
      <c r="CZ41" cm="1">
        <f t="array" ref="CZ41">AT41*INDEX(prod_est,$G41+$H41-1,MATCH(CZ$14,$BP$14:$DP$14,0))</f>
        <v>0</v>
      </c>
      <c r="DA41" cm="1">
        <f t="array" ref="DA41">AU41*INDEX(prod_est,$G41+$H41-1,MATCH(DA$14,$BP$14:$DP$14,0))</f>
        <v>0</v>
      </c>
      <c r="DB41" cm="1">
        <f t="array" ref="DB41">AV41*INDEX(prod_est,$G41+$H41-1,MATCH(DB$14,$BP$14:$DP$14,0))</f>
        <v>0</v>
      </c>
      <c r="DC41" cm="1">
        <f t="array" ref="DC41">AW41*INDEX(prod_est,$G41+$H41-1,MATCH(DC$14,$BP$14:$DP$14,0))</f>
        <v>0</v>
      </c>
      <c r="DD41" cm="1">
        <f t="array" ref="DD41">AX41*INDEX(prod_est,$G41+$H41-1,MATCH(DD$14,$BP$14:$DP$14,0))</f>
        <v>0</v>
      </c>
      <c r="DE41" cm="1">
        <f t="array" ref="DE41">AY41*INDEX(prod_est,$G41+$H41-1,MATCH(DE$14,$BP$14:$DP$14,0))</f>
        <v>0</v>
      </c>
      <c r="DF41" cm="1">
        <f t="array" ref="DF41">AZ41*INDEX(prod_est,$G41+$H41-1,MATCH(DF$14,$BP$14:$DP$14,0))</f>
        <v>0</v>
      </c>
      <c r="DG41" cm="1">
        <f t="array" ref="DG41">BA41*INDEX(prod_est,$G41+$H41-1,MATCH(DG$14,$BP$14:$DP$14,0))</f>
        <v>0</v>
      </c>
      <c r="DH41" cm="1">
        <f t="array" ref="DH41">BB41*INDEX(prod_est,$G41+$H41-1,MATCH(DH$14,$BP$14:$DP$14,0))</f>
        <v>0</v>
      </c>
      <c r="DI41" cm="1">
        <f t="array" ref="DI41">BC41*INDEX(prod_est,$G41+$H41-1,MATCH(DI$14,$BP$14:$DP$14,0))</f>
        <v>0</v>
      </c>
      <c r="DJ41" cm="1">
        <f t="array" ref="DJ41">BD41*INDEX(prod_est,$G41+$H41-1,MATCH(DJ$14,$BP$14:$DP$14,0))</f>
        <v>0</v>
      </c>
      <c r="DK41" cm="1">
        <f t="array" ref="DK41">BE41*INDEX(prod_est,$G41+$H41-1,MATCH(DK$14,$BP$14:$DP$14,0))</f>
        <v>0</v>
      </c>
      <c r="DL41" cm="1">
        <f t="array" ref="DL41">BF41*INDEX(prod_est,$G41+$H41-1,MATCH(DL$14,$BP$14:$DP$14,0))</f>
        <v>0</v>
      </c>
      <c r="DM41" cm="1">
        <f t="array" ref="DM41">BG41*INDEX(prod_est,$G41+$H41-1,MATCH(DM$14,$BP$14:$DP$14,0))</f>
        <v>0</v>
      </c>
      <c r="DN41" cm="1">
        <f t="array" ref="DN41">BH41*INDEX(prod_est,$G41+$H41-1,MATCH(DN$14,$BP$14:$DP$14,0))</f>
        <v>0</v>
      </c>
      <c r="DO41" cm="1">
        <f t="array" ref="DO41">BI41*INDEX(prod_est,$G41+$H41-1,MATCH(DO$14,$BP$14:$DP$14,0))</f>
        <v>0</v>
      </c>
      <c r="DP41" cm="1">
        <f t="array" ref="DP41">BJ41*INDEX(prod_est,$G41+$H41-1,MATCH(DP$14,$BP$14:$DP$14,0))</f>
        <v>0</v>
      </c>
    </row>
    <row r="42" spans="1:120" x14ac:dyDescent="0.25">
      <c r="A42" t="s">
        <v>46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145</v>
      </c>
      <c r="H42">
        <f>IFERROR(MATCH(D42,Production_est!$D$4:$D$339,0),"-")</f>
        <v>6</v>
      </c>
      <c r="I42" s="8" cm="1">
        <f t="array" ref="I42">IFERROR(INDEX(Production_est!$E$4:$E$339,H42+G42-1),"-")</f>
        <v>21982.7886282652</v>
      </c>
      <c r="J42" s="42">
        <f t="shared" si="0"/>
        <v>0</v>
      </c>
      <c r="K42" s="42">
        <f t="shared" ref="K42:AP42" si="59">J42*(1-$F$4)</f>
        <v>0</v>
      </c>
      <c r="L42" s="42">
        <f t="shared" si="59"/>
        <v>0</v>
      </c>
      <c r="M42" s="42">
        <f t="shared" si="59"/>
        <v>0</v>
      </c>
      <c r="N42" s="42">
        <f t="shared" si="59"/>
        <v>0</v>
      </c>
      <c r="O42" s="42">
        <f t="shared" si="59"/>
        <v>0</v>
      </c>
      <c r="P42" s="42">
        <f t="shared" si="59"/>
        <v>0</v>
      </c>
      <c r="Q42" s="42">
        <f t="shared" si="59"/>
        <v>0</v>
      </c>
      <c r="R42" s="42">
        <f t="shared" si="59"/>
        <v>0</v>
      </c>
      <c r="S42" s="42">
        <f t="shared" si="59"/>
        <v>0</v>
      </c>
      <c r="T42" s="42">
        <f t="shared" si="59"/>
        <v>0</v>
      </c>
      <c r="U42" s="42">
        <f t="shared" si="59"/>
        <v>0</v>
      </c>
      <c r="V42" s="42">
        <f t="shared" si="59"/>
        <v>0</v>
      </c>
      <c r="W42" s="42">
        <f t="shared" si="59"/>
        <v>0</v>
      </c>
      <c r="X42" s="42">
        <f t="shared" si="59"/>
        <v>0</v>
      </c>
      <c r="Y42" s="42">
        <f t="shared" si="59"/>
        <v>0</v>
      </c>
      <c r="Z42" s="42">
        <f t="shared" si="59"/>
        <v>0</v>
      </c>
      <c r="AA42" s="42">
        <f t="shared" si="59"/>
        <v>0</v>
      </c>
      <c r="AB42" s="42">
        <f t="shared" si="59"/>
        <v>0</v>
      </c>
      <c r="AC42" s="42">
        <f t="shared" si="59"/>
        <v>0</v>
      </c>
      <c r="AD42" s="42">
        <f t="shared" si="59"/>
        <v>0</v>
      </c>
      <c r="AE42" s="42">
        <f t="shared" si="59"/>
        <v>0</v>
      </c>
      <c r="AF42" s="42">
        <f t="shared" si="59"/>
        <v>0</v>
      </c>
      <c r="AG42" s="42">
        <f t="shared" si="59"/>
        <v>0</v>
      </c>
      <c r="AH42" s="42">
        <f t="shared" si="59"/>
        <v>0</v>
      </c>
      <c r="AI42" s="42">
        <f t="shared" si="59"/>
        <v>0</v>
      </c>
      <c r="AJ42" s="42">
        <f t="shared" si="59"/>
        <v>0</v>
      </c>
      <c r="AK42" s="42">
        <f t="shared" si="59"/>
        <v>0</v>
      </c>
      <c r="AL42" s="42">
        <f t="shared" si="59"/>
        <v>0</v>
      </c>
      <c r="AM42" s="42">
        <f t="shared" si="59"/>
        <v>0</v>
      </c>
      <c r="AN42" s="42">
        <f t="shared" si="59"/>
        <v>0</v>
      </c>
      <c r="AO42" s="42">
        <f t="shared" si="59"/>
        <v>0</v>
      </c>
      <c r="AP42" s="42">
        <f t="shared" si="59"/>
        <v>0</v>
      </c>
      <c r="AQ42" s="42">
        <f t="shared" si="58"/>
        <v>0</v>
      </c>
      <c r="AR42" s="42">
        <f t="shared" si="58"/>
        <v>0</v>
      </c>
      <c r="AS42" s="42">
        <f t="shared" si="58"/>
        <v>0</v>
      </c>
      <c r="AT42" s="42">
        <f t="shared" si="58"/>
        <v>0</v>
      </c>
      <c r="AU42" s="42">
        <f t="shared" si="58"/>
        <v>0</v>
      </c>
      <c r="AV42" s="42">
        <f t="shared" si="58"/>
        <v>0</v>
      </c>
      <c r="AW42" s="42">
        <f t="shared" si="58"/>
        <v>0</v>
      </c>
      <c r="AX42" s="42">
        <f t="shared" si="58"/>
        <v>0</v>
      </c>
      <c r="AY42" s="42">
        <f t="shared" si="58"/>
        <v>0</v>
      </c>
      <c r="AZ42" s="42">
        <f t="shared" si="58"/>
        <v>0</v>
      </c>
      <c r="BA42" s="42">
        <f t="shared" si="58"/>
        <v>0</v>
      </c>
      <c r="BB42" s="42">
        <f t="shared" si="58"/>
        <v>0</v>
      </c>
      <c r="BC42" s="42">
        <f t="shared" si="58"/>
        <v>0</v>
      </c>
      <c r="BD42" s="42">
        <f t="shared" si="58"/>
        <v>0</v>
      </c>
      <c r="BE42" s="42">
        <f t="shared" si="58"/>
        <v>0</v>
      </c>
      <c r="BF42" s="42">
        <f t="shared" si="58"/>
        <v>0</v>
      </c>
      <c r="BG42" s="42">
        <f t="shared" si="58"/>
        <v>0</v>
      </c>
      <c r="BH42" s="42">
        <f t="shared" si="58"/>
        <v>0</v>
      </c>
      <c r="BI42" s="42">
        <f t="shared" si="58"/>
        <v>0</v>
      </c>
      <c r="BJ42" s="42">
        <f t="shared" si="58"/>
        <v>0</v>
      </c>
      <c r="BK42" t="str">
        <f t="shared" si="3"/>
        <v>10_MAS</v>
      </c>
      <c r="BL42" t="str">
        <f t="shared" si="4"/>
        <v>d_ind_cem_16_5_biogasoline</v>
      </c>
      <c r="BO42" s="8">
        <f t="shared" si="5"/>
        <v>0</v>
      </c>
      <c r="BP42" s="8">
        <f t="shared" si="6"/>
        <v>0</v>
      </c>
      <c r="BQ42" s="8" cm="1">
        <f t="array" ref="BQ42">K42*INDEX(prod_est,$G42+$H42-1,MATCH(BQ$14,$BP$14:$DP$14,0))</f>
        <v>0</v>
      </c>
      <c r="BR42" s="8" cm="1">
        <f t="array" ref="BR42">L42*INDEX(prod_est,$G42+$H42-1,MATCH(BR$14,$BP$14:$DP$14,0))</f>
        <v>0</v>
      </c>
      <c r="BS42" s="8" cm="1">
        <f t="array" ref="BS42">M42*INDEX(prod_est,$G42+$H42-1,MATCH(BS$14,$BP$14:$DP$14,0))</f>
        <v>0</v>
      </c>
      <c r="BT42" s="8" cm="1">
        <f t="array" ref="BT42">N42*INDEX(prod_est,$G42+$H42-1,MATCH(BT$14,$BP$14:$DP$14,0))</f>
        <v>0</v>
      </c>
      <c r="BU42" s="8" cm="1">
        <f t="array" ref="BU42">O42*INDEX(prod_est,$G42+$H42-1,MATCH(BU$14,$BP$14:$DP$14,0))</f>
        <v>0</v>
      </c>
      <c r="BV42" s="8" cm="1">
        <f t="array" ref="BV42">P42*INDEX(prod_est,$G42+$H42-1,MATCH(BV$14,$BP$14:$DP$14,0))</f>
        <v>0</v>
      </c>
      <c r="BW42" s="8" cm="1">
        <f t="array" ref="BW42">Q42*INDEX(prod_est,$G42+$H42-1,MATCH(BW$14,$BP$14:$DP$14,0))</f>
        <v>0</v>
      </c>
      <c r="BX42" s="8" cm="1">
        <f t="array" ref="BX42">R42*INDEX(prod_est,$G42+$H42-1,MATCH(BX$14,$BP$14:$DP$14,0))</f>
        <v>0</v>
      </c>
      <c r="BY42" s="8" cm="1">
        <f t="array" ref="BY42">S42*INDEX(prod_est,$G42+$H42-1,MATCH(BY$14,$BP$14:$DP$14,0))</f>
        <v>0</v>
      </c>
      <c r="BZ42" s="8" cm="1">
        <f t="array" ref="BZ42">T42*INDEX(prod_est,$G42+$H42-1,MATCH(BZ$14,$BP$14:$DP$14,0))</f>
        <v>0</v>
      </c>
      <c r="CA42" s="8" cm="1">
        <f t="array" ref="CA42">U42*INDEX(prod_est,$G42+$H42-1,MATCH(CA$14,$BP$14:$DP$14,0))</f>
        <v>0</v>
      </c>
      <c r="CB42" s="8" cm="1">
        <f t="array" ref="CB42">V42*INDEX(prod_est,$G42+$H42-1,MATCH(CB$14,$BP$14:$DP$14,0))</f>
        <v>0</v>
      </c>
      <c r="CC42" s="8" cm="1">
        <f t="array" ref="CC42">W42*INDEX(prod_est,$G42+$H42-1,MATCH(CC$14,$BP$14:$DP$14,0))</f>
        <v>0</v>
      </c>
      <c r="CD42" s="8" cm="1">
        <f t="array" ref="CD42">X42*INDEX(prod_est,$G42+$H42-1,MATCH(CD$14,$BP$14:$DP$14,0))</f>
        <v>0</v>
      </c>
      <c r="CE42" s="8" cm="1">
        <f t="array" ref="CE42">Y42*INDEX(prod_est,$G42+$H42-1,MATCH(CE$14,$BP$14:$DP$14,0))</f>
        <v>0</v>
      </c>
      <c r="CF42" s="8" cm="1">
        <f t="array" ref="CF42">Z42*INDEX(prod_est,$G42+$H42-1,MATCH(CF$14,$BP$14:$DP$14,0))</f>
        <v>0</v>
      </c>
      <c r="CG42" s="8" cm="1">
        <f t="array" ref="CG42">AA42*INDEX(prod_est,$G42+$H42-1,MATCH(CG$14,$BP$14:$DP$14,0))</f>
        <v>0</v>
      </c>
      <c r="CH42" s="8" cm="1">
        <f t="array" ref="CH42">AB42*INDEX(prod_est,$G42+$H42-1,MATCH(CH$14,$BP$14:$DP$14,0))</f>
        <v>0</v>
      </c>
      <c r="CI42" s="8" cm="1">
        <f t="array" ref="CI42">AC42*INDEX(prod_est,$G42+$H42-1,MATCH(CI$14,$BP$14:$DP$14,0))</f>
        <v>0</v>
      </c>
      <c r="CJ42" s="8" cm="1">
        <f t="array" ref="CJ42">AD42*INDEX(prod_est,$G42+$H42-1,MATCH(CJ$14,$BP$14:$DP$14,0))</f>
        <v>0</v>
      </c>
      <c r="CK42" s="8" cm="1">
        <f t="array" ref="CK42">AE42*INDEX(prod_est,$G42+$H42-1,MATCH(CK$14,$BP$14:$DP$14,0))</f>
        <v>0</v>
      </c>
      <c r="CL42" s="8" cm="1">
        <f t="array" ref="CL42">AF42*INDEX(prod_est,$G42+$H42-1,MATCH(CL$14,$BP$14:$DP$14,0))</f>
        <v>0</v>
      </c>
      <c r="CM42" s="8" cm="1">
        <f t="array" ref="CM42">AG42*INDEX(prod_est,$G42+$H42-1,MATCH(CM$14,$BP$14:$DP$14,0))</f>
        <v>0</v>
      </c>
      <c r="CN42" s="8" cm="1">
        <f t="array" ref="CN42">AH42*INDEX(prod_est,$G42+$H42-1,MATCH(CN$14,$BP$14:$DP$14,0))</f>
        <v>0</v>
      </c>
      <c r="CO42" s="8" cm="1">
        <f t="array" ref="CO42">AI42*INDEX(prod_est,$G42+$H42-1,MATCH(CO$14,$BP$14:$DP$14,0))</f>
        <v>0</v>
      </c>
      <c r="CP42" s="8" cm="1">
        <f t="array" ref="CP42">AJ42*INDEX(prod_est,$G42+$H42-1,MATCH(CP$14,$BP$14:$DP$14,0))</f>
        <v>0</v>
      </c>
      <c r="CQ42" s="8" cm="1">
        <f t="array" ref="CQ42">AK42*INDEX(prod_est,$G42+$H42-1,MATCH(CQ$14,$BP$14:$DP$14,0))</f>
        <v>0</v>
      </c>
      <c r="CR42" s="8" cm="1">
        <f t="array" ref="CR42">AL42*INDEX(prod_est,$G42+$H42-1,MATCH(CR$14,$BP$14:$DP$14,0))</f>
        <v>0</v>
      </c>
      <c r="CS42" s="8" cm="1">
        <f t="array" ref="CS42">AM42*INDEX(prod_est,$G42+$H42-1,MATCH(CS$14,$BP$14:$DP$14,0))</f>
        <v>0</v>
      </c>
      <c r="CT42" s="8" cm="1">
        <f t="array" ref="CT42">AN42*INDEX(prod_est,$G42+$H42-1,MATCH(CT$14,$BP$14:$DP$14,0))</f>
        <v>0</v>
      </c>
      <c r="CU42" s="8" cm="1">
        <f t="array" ref="CU42">AO42*INDEX(prod_est,$G42+$H42-1,MATCH(CU$14,$BP$14:$DP$14,0))</f>
        <v>0</v>
      </c>
      <c r="CV42" s="8" cm="1">
        <f t="array" ref="CV42">AP42*INDEX(prod_est,$G42+$H42-1,MATCH(CV$14,$BP$14:$DP$14,0))</f>
        <v>0</v>
      </c>
      <c r="CW42" cm="1">
        <f t="array" ref="CW42">AQ42*INDEX(prod_est,$G42+$H42-1,MATCH(CW$14,$BP$14:$DP$14,0))</f>
        <v>0</v>
      </c>
      <c r="CX42" cm="1">
        <f t="array" ref="CX42">AR42*INDEX(prod_est,$G42+$H42-1,MATCH(CX$14,$BP$14:$DP$14,0))</f>
        <v>0</v>
      </c>
      <c r="CY42" cm="1">
        <f t="array" ref="CY42">AS42*INDEX(prod_est,$G42+$H42-1,MATCH(CY$14,$BP$14:$DP$14,0))</f>
        <v>0</v>
      </c>
      <c r="CZ42" cm="1">
        <f t="array" ref="CZ42">AT42*INDEX(prod_est,$G42+$H42-1,MATCH(CZ$14,$BP$14:$DP$14,0))</f>
        <v>0</v>
      </c>
      <c r="DA42" cm="1">
        <f t="array" ref="DA42">AU42*INDEX(prod_est,$G42+$H42-1,MATCH(DA$14,$BP$14:$DP$14,0))</f>
        <v>0</v>
      </c>
      <c r="DB42" cm="1">
        <f t="array" ref="DB42">AV42*INDEX(prod_est,$G42+$H42-1,MATCH(DB$14,$BP$14:$DP$14,0))</f>
        <v>0</v>
      </c>
      <c r="DC42" cm="1">
        <f t="array" ref="DC42">AW42*INDEX(prod_est,$G42+$H42-1,MATCH(DC$14,$BP$14:$DP$14,0))</f>
        <v>0</v>
      </c>
      <c r="DD42" cm="1">
        <f t="array" ref="DD42">AX42*INDEX(prod_est,$G42+$H42-1,MATCH(DD$14,$BP$14:$DP$14,0))</f>
        <v>0</v>
      </c>
      <c r="DE42" cm="1">
        <f t="array" ref="DE42">AY42*INDEX(prod_est,$G42+$H42-1,MATCH(DE$14,$BP$14:$DP$14,0))</f>
        <v>0</v>
      </c>
      <c r="DF42" cm="1">
        <f t="array" ref="DF42">AZ42*INDEX(prod_est,$G42+$H42-1,MATCH(DF$14,$BP$14:$DP$14,0))</f>
        <v>0</v>
      </c>
      <c r="DG42" cm="1">
        <f t="array" ref="DG42">BA42*INDEX(prod_est,$G42+$H42-1,MATCH(DG$14,$BP$14:$DP$14,0))</f>
        <v>0</v>
      </c>
      <c r="DH42" cm="1">
        <f t="array" ref="DH42">BB42*INDEX(prod_est,$G42+$H42-1,MATCH(DH$14,$BP$14:$DP$14,0))</f>
        <v>0</v>
      </c>
      <c r="DI42" cm="1">
        <f t="array" ref="DI42">BC42*INDEX(prod_est,$G42+$H42-1,MATCH(DI$14,$BP$14:$DP$14,0))</f>
        <v>0</v>
      </c>
      <c r="DJ42" cm="1">
        <f t="array" ref="DJ42">BD42*INDEX(prod_est,$G42+$H42-1,MATCH(DJ$14,$BP$14:$DP$14,0))</f>
        <v>0</v>
      </c>
      <c r="DK42" cm="1">
        <f t="array" ref="DK42">BE42*INDEX(prod_est,$G42+$H42-1,MATCH(DK$14,$BP$14:$DP$14,0))</f>
        <v>0</v>
      </c>
      <c r="DL42" cm="1">
        <f t="array" ref="DL42">BF42*INDEX(prod_est,$G42+$H42-1,MATCH(DL$14,$BP$14:$DP$14,0))</f>
        <v>0</v>
      </c>
      <c r="DM42" cm="1">
        <f t="array" ref="DM42">BG42*INDEX(prod_est,$G42+$H42-1,MATCH(DM$14,$BP$14:$DP$14,0))</f>
        <v>0</v>
      </c>
      <c r="DN42" cm="1">
        <f t="array" ref="DN42">BH42*INDEX(prod_est,$G42+$H42-1,MATCH(DN$14,$BP$14:$DP$14,0))</f>
        <v>0</v>
      </c>
      <c r="DO42" cm="1">
        <f t="array" ref="DO42">BI42*INDEX(prod_est,$G42+$H42-1,MATCH(DO$14,$BP$14:$DP$14,0))</f>
        <v>0</v>
      </c>
      <c r="DP42" cm="1">
        <f t="array" ref="DP42">BJ42*INDEX(prod_est,$G42+$H42-1,MATCH(DP$14,$BP$14:$DP$14,0))</f>
        <v>0</v>
      </c>
    </row>
    <row r="43" spans="1:120" x14ac:dyDescent="0.25">
      <c r="A43" t="s">
        <v>46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145</v>
      </c>
      <c r="H43">
        <f>IFERROR(MATCH(D43,Production_est!$D$4:$D$339,0),"-")</f>
        <v>6</v>
      </c>
      <c r="I43" s="8" cm="1">
        <f t="array" ref="I43">IFERROR(INDEX(Production_est!$E$4:$E$339,H43+G43-1),"-")</f>
        <v>21982.7886282652</v>
      </c>
      <c r="J43" s="42">
        <f t="shared" si="0"/>
        <v>0</v>
      </c>
      <c r="K43" s="42">
        <f t="shared" ref="K43:AP43" si="60">J43*(1-$F$4)</f>
        <v>0</v>
      </c>
      <c r="L43" s="42">
        <f t="shared" si="60"/>
        <v>0</v>
      </c>
      <c r="M43" s="42">
        <f t="shared" si="60"/>
        <v>0</v>
      </c>
      <c r="N43" s="42">
        <f t="shared" si="60"/>
        <v>0</v>
      </c>
      <c r="O43" s="42">
        <f t="shared" si="60"/>
        <v>0</v>
      </c>
      <c r="P43" s="42">
        <f t="shared" si="60"/>
        <v>0</v>
      </c>
      <c r="Q43" s="42">
        <f t="shared" si="60"/>
        <v>0</v>
      </c>
      <c r="R43" s="42">
        <f t="shared" si="60"/>
        <v>0</v>
      </c>
      <c r="S43" s="42">
        <f t="shared" si="60"/>
        <v>0</v>
      </c>
      <c r="T43" s="42">
        <f t="shared" si="60"/>
        <v>0</v>
      </c>
      <c r="U43" s="42">
        <f t="shared" si="60"/>
        <v>0</v>
      </c>
      <c r="V43" s="42">
        <f t="shared" si="60"/>
        <v>0</v>
      </c>
      <c r="W43" s="42">
        <f t="shared" si="60"/>
        <v>0</v>
      </c>
      <c r="X43" s="42">
        <f t="shared" si="60"/>
        <v>0</v>
      </c>
      <c r="Y43" s="42">
        <f t="shared" si="60"/>
        <v>0</v>
      </c>
      <c r="Z43" s="42">
        <f t="shared" si="60"/>
        <v>0</v>
      </c>
      <c r="AA43" s="42">
        <f t="shared" si="60"/>
        <v>0</v>
      </c>
      <c r="AB43" s="42">
        <f t="shared" si="60"/>
        <v>0</v>
      </c>
      <c r="AC43" s="42">
        <f t="shared" si="60"/>
        <v>0</v>
      </c>
      <c r="AD43" s="42">
        <f t="shared" si="60"/>
        <v>0</v>
      </c>
      <c r="AE43" s="42">
        <f t="shared" si="60"/>
        <v>0</v>
      </c>
      <c r="AF43" s="42">
        <f t="shared" si="60"/>
        <v>0</v>
      </c>
      <c r="AG43" s="42">
        <f t="shared" si="60"/>
        <v>0</v>
      </c>
      <c r="AH43" s="42">
        <f t="shared" si="60"/>
        <v>0</v>
      </c>
      <c r="AI43" s="42">
        <f t="shared" si="60"/>
        <v>0</v>
      </c>
      <c r="AJ43" s="42">
        <f t="shared" si="60"/>
        <v>0</v>
      </c>
      <c r="AK43" s="42">
        <f t="shared" si="60"/>
        <v>0</v>
      </c>
      <c r="AL43" s="42">
        <f t="shared" si="60"/>
        <v>0</v>
      </c>
      <c r="AM43" s="42">
        <f t="shared" si="60"/>
        <v>0</v>
      </c>
      <c r="AN43" s="42">
        <f t="shared" si="60"/>
        <v>0</v>
      </c>
      <c r="AO43" s="42">
        <f t="shared" si="60"/>
        <v>0</v>
      </c>
      <c r="AP43" s="42">
        <f t="shared" si="60"/>
        <v>0</v>
      </c>
      <c r="AQ43" s="42">
        <f t="shared" si="58"/>
        <v>0</v>
      </c>
      <c r="AR43" s="42">
        <f t="shared" si="58"/>
        <v>0</v>
      </c>
      <c r="AS43" s="42">
        <f t="shared" si="58"/>
        <v>0</v>
      </c>
      <c r="AT43" s="42">
        <f t="shared" si="58"/>
        <v>0</v>
      </c>
      <c r="AU43" s="42">
        <f t="shared" si="58"/>
        <v>0</v>
      </c>
      <c r="AV43" s="42">
        <f t="shared" si="58"/>
        <v>0</v>
      </c>
      <c r="AW43" s="42">
        <f t="shared" si="58"/>
        <v>0</v>
      </c>
      <c r="AX43" s="42">
        <f t="shared" si="58"/>
        <v>0</v>
      </c>
      <c r="AY43" s="42">
        <f t="shared" si="58"/>
        <v>0</v>
      </c>
      <c r="AZ43" s="42">
        <f t="shared" si="58"/>
        <v>0</v>
      </c>
      <c r="BA43" s="42">
        <f t="shared" si="58"/>
        <v>0</v>
      </c>
      <c r="BB43" s="42">
        <f t="shared" si="58"/>
        <v>0</v>
      </c>
      <c r="BC43" s="42">
        <f t="shared" si="58"/>
        <v>0</v>
      </c>
      <c r="BD43" s="42">
        <f t="shared" si="58"/>
        <v>0</v>
      </c>
      <c r="BE43" s="42">
        <f t="shared" si="58"/>
        <v>0</v>
      </c>
      <c r="BF43" s="42">
        <f t="shared" si="58"/>
        <v>0</v>
      </c>
      <c r="BG43" s="42">
        <f t="shared" si="58"/>
        <v>0</v>
      </c>
      <c r="BH43" s="42">
        <f t="shared" si="58"/>
        <v>0</v>
      </c>
      <c r="BI43" s="42">
        <f t="shared" si="58"/>
        <v>0</v>
      </c>
      <c r="BJ43" s="42">
        <f t="shared" si="58"/>
        <v>0</v>
      </c>
      <c r="BK43" t="str">
        <f t="shared" si="3"/>
        <v>10_MAS</v>
      </c>
      <c r="BL43" t="str">
        <f t="shared" si="4"/>
        <v>d_ind_cem_16_6_biodiesel</v>
      </c>
      <c r="BO43" s="8">
        <f t="shared" si="5"/>
        <v>0</v>
      </c>
      <c r="BP43" s="8">
        <f t="shared" si="6"/>
        <v>0</v>
      </c>
      <c r="BQ43" s="8" cm="1">
        <f t="array" ref="BQ43">K43*INDEX(prod_est,$G43+$H43-1,MATCH(BQ$14,$BP$14:$DP$14,0))</f>
        <v>0</v>
      </c>
      <c r="BR43" s="8" cm="1">
        <f t="array" ref="BR43">L43*INDEX(prod_est,$G43+$H43-1,MATCH(BR$14,$BP$14:$DP$14,0))</f>
        <v>0</v>
      </c>
      <c r="BS43" s="8" cm="1">
        <f t="array" ref="BS43">M43*INDEX(prod_est,$G43+$H43-1,MATCH(BS$14,$BP$14:$DP$14,0))</f>
        <v>0</v>
      </c>
      <c r="BT43" s="8" cm="1">
        <f t="array" ref="BT43">N43*INDEX(prod_est,$G43+$H43-1,MATCH(BT$14,$BP$14:$DP$14,0))</f>
        <v>0</v>
      </c>
      <c r="BU43" s="8" cm="1">
        <f t="array" ref="BU43">O43*INDEX(prod_est,$G43+$H43-1,MATCH(BU$14,$BP$14:$DP$14,0))</f>
        <v>0</v>
      </c>
      <c r="BV43" s="8" cm="1">
        <f t="array" ref="BV43">P43*INDEX(prod_est,$G43+$H43-1,MATCH(BV$14,$BP$14:$DP$14,0))</f>
        <v>0</v>
      </c>
      <c r="BW43" s="8" cm="1">
        <f t="array" ref="BW43">Q43*INDEX(prod_est,$G43+$H43-1,MATCH(BW$14,$BP$14:$DP$14,0))</f>
        <v>0</v>
      </c>
      <c r="BX43" s="8" cm="1">
        <f t="array" ref="BX43">R43*INDEX(prod_est,$G43+$H43-1,MATCH(BX$14,$BP$14:$DP$14,0))</f>
        <v>0</v>
      </c>
      <c r="BY43" s="8" cm="1">
        <f t="array" ref="BY43">S43*INDEX(prod_est,$G43+$H43-1,MATCH(BY$14,$BP$14:$DP$14,0))</f>
        <v>0</v>
      </c>
      <c r="BZ43" s="8" cm="1">
        <f t="array" ref="BZ43">T43*INDEX(prod_est,$G43+$H43-1,MATCH(BZ$14,$BP$14:$DP$14,0))</f>
        <v>0</v>
      </c>
      <c r="CA43" s="8" cm="1">
        <f t="array" ref="CA43">U43*INDEX(prod_est,$G43+$H43-1,MATCH(CA$14,$BP$14:$DP$14,0))</f>
        <v>0</v>
      </c>
      <c r="CB43" s="8" cm="1">
        <f t="array" ref="CB43">V43*INDEX(prod_est,$G43+$H43-1,MATCH(CB$14,$BP$14:$DP$14,0))</f>
        <v>0</v>
      </c>
      <c r="CC43" s="8" cm="1">
        <f t="array" ref="CC43">W43*INDEX(prod_est,$G43+$H43-1,MATCH(CC$14,$BP$14:$DP$14,0))</f>
        <v>0</v>
      </c>
      <c r="CD43" s="8" cm="1">
        <f t="array" ref="CD43">X43*INDEX(prod_est,$G43+$H43-1,MATCH(CD$14,$BP$14:$DP$14,0))</f>
        <v>0</v>
      </c>
      <c r="CE43" s="8" cm="1">
        <f t="array" ref="CE43">Y43*INDEX(prod_est,$G43+$H43-1,MATCH(CE$14,$BP$14:$DP$14,0))</f>
        <v>0</v>
      </c>
      <c r="CF43" s="8" cm="1">
        <f t="array" ref="CF43">Z43*INDEX(prod_est,$G43+$H43-1,MATCH(CF$14,$BP$14:$DP$14,0))</f>
        <v>0</v>
      </c>
      <c r="CG43" s="8" cm="1">
        <f t="array" ref="CG43">AA43*INDEX(prod_est,$G43+$H43-1,MATCH(CG$14,$BP$14:$DP$14,0))</f>
        <v>0</v>
      </c>
      <c r="CH43" s="8" cm="1">
        <f t="array" ref="CH43">AB43*INDEX(prod_est,$G43+$H43-1,MATCH(CH$14,$BP$14:$DP$14,0))</f>
        <v>0</v>
      </c>
      <c r="CI43" s="8" cm="1">
        <f t="array" ref="CI43">AC43*INDEX(prod_est,$G43+$H43-1,MATCH(CI$14,$BP$14:$DP$14,0))</f>
        <v>0</v>
      </c>
      <c r="CJ43" s="8" cm="1">
        <f t="array" ref="CJ43">AD43*INDEX(prod_est,$G43+$H43-1,MATCH(CJ$14,$BP$14:$DP$14,0))</f>
        <v>0</v>
      </c>
      <c r="CK43" s="8" cm="1">
        <f t="array" ref="CK43">AE43*INDEX(prod_est,$G43+$H43-1,MATCH(CK$14,$BP$14:$DP$14,0))</f>
        <v>0</v>
      </c>
      <c r="CL43" s="8" cm="1">
        <f t="array" ref="CL43">AF43*INDEX(prod_est,$G43+$H43-1,MATCH(CL$14,$BP$14:$DP$14,0))</f>
        <v>0</v>
      </c>
      <c r="CM43" s="8" cm="1">
        <f t="array" ref="CM43">AG43*INDEX(prod_est,$G43+$H43-1,MATCH(CM$14,$BP$14:$DP$14,0))</f>
        <v>0</v>
      </c>
      <c r="CN43" s="8" cm="1">
        <f t="array" ref="CN43">AH43*INDEX(prod_est,$G43+$H43-1,MATCH(CN$14,$BP$14:$DP$14,0))</f>
        <v>0</v>
      </c>
      <c r="CO43" s="8" cm="1">
        <f t="array" ref="CO43">AI43*INDEX(prod_est,$G43+$H43-1,MATCH(CO$14,$BP$14:$DP$14,0))</f>
        <v>0</v>
      </c>
      <c r="CP43" s="8" cm="1">
        <f t="array" ref="CP43">AJ43*INDEX(prod_est,$G43+$H43-1,MATCH(CP$14,$BP$14:$DP$14,0))</f>
        <v>0</v>
      </c>
      <c r="CQ43" s="8" cm="1">
        <f t="array" ref="CQ43">AK43*INDEX(prod_est,$G43+$H43-1,MATCH(CQ$14,$BP$14:$DP$14,0))</f>
        <v>0</v>
      </c>
      <c r="CR43" s="8" cm="1">
        <f t="array" ref="CR43">AL43*INDEX(prod_est,$G43+$H43-1,MATCH(CR$14,$BP$14:$DP$14,0))</f>
        <v>0</v>
      </c>
      <c r="CS43" s="8" cm="1">
        <f t="array" ref="CS43">AM43*INDEX(prod_est,$G43+$H43-1,MATCH(CS$14,$BP$14:$DP$14,0))</f>
        <v>0</v>
      </c>
      <c r="CT43" s="8" cm="1">
        <f t="array" ref="CT43">AN43*INDEX(prod_est,$G43+$H43-1,MATCH(CT$14,$BP$14:$DP$14,0))</f>
        <v>0</v>
      </c>
      <c r="CU43" s="8" cm="1">
        <f t="array" ref="CU43">AO43*INDEX(prod_est,$G43+$H43-1,MATCH(CU$14,$BP$14:$DP$14,0))</f>
        <v>0</v>
      </c>
      <c r="CV43" s="8" cm="1">
        <f t="array" ref="CV43">AP43*INDEX(prod_est,$G43+$H43-1,MATCH(CV$14,$BP$14:$DP$14,0))</f>
        <v>0</v>
      </c>
      <c r="CW43" cm="1">
        <f t="array" ref="CW43">AQ43*INDEX(prod_est,$G43+$H43-1,MATCH(CW$14,$BP$14:$DP$14,0))</f>
        <v>0</v>
      </c>
      <c r="CX43" cm="1">
        <f t="array" ref="CX43">AR43*INDEX(prod_est,$G43+$H43-1,MATCH(CX$14,$BP$14:$DP$14,0))</f>
        <v>0</v>
      </c>
      <c r="CY43" cm="1">
        <f t="array" ref="CY43">AS43*INDEX(prod_est,$G43+$H43-1,MATCH(CY$14,$BP$14:$DP$14,0))</f>
        <v>0</v>
      </c>
      <c r="CZ43" cm="1">
        <f t="array" ref="CZ43">AT43*INDEX(prod_est,$G43+$H43-1,MATCH(CZ$14,$BP$14:$DP$14,0))</f>
        <v>0</v>
      </c>
      <c r="DA43" cm="1">
        <f t="array" ref="DA43">AU43*INDEX(prod_est,$G43+$H43-1,MATCH(DA$14,$BP$14:$DP$14,0))</f>
        <v>0</v>
      </c>
      <c r="DB43" cm="1">
        <f t="array" ref="DB43">AV43*INDEX(prod_est,$G43+$H43-1,MATCH(DB$14,$BP$14:$DP$14,0))</f>
        <v>0</v>
      </c>
      <c r="DC43" cm="1">
        <f t="array" ref="DC43">AW43*INDEX(prod_est,$G43+$H43-1,MATCH(DC$14,$BP$14:$DP$14,0))</f>
        <v>0</v>
      </c>
      <c r="DD43" cm="1">
        <f t="array" ref="DD43">AX43*INDEX(prod_est,$G43+$H43-1,MATCH(DD$14,$BP$14:$DP$14,0))</f>
        <v>0</v>
      </c>
      <c r="DE43" cm="1">
        <f t="array" ref="DE43">AY43*INDEX(prod_est,$G43+$H43-1,MATCH(DE$14,$BP$14:$DP$14,0))</f>
        <v>0</v>
      </c>
      <c r="DF43" cm="1">
        <f t="array" ref="DF43">AZ43*INDEX(prod_est,$G43+$H43-1,MATCH(DF$14,$BP$14:$DP$14,0))</f>
        <v>0</v>
      </c>
      <c r="DG43" cm="1">
        <f t="array" ref="DG43">BA43*INDEX(prod_est,$G43+$H43-1,MATCH(DG$14,$BP$14:$DP$14,0))</f>
        <v>0</v>
      </c>
      <c r="DH43" cm="1">
        <f t="array" ref="DH43">BB43*INDEX(prod_est,$G43+$H43-1,MATCH(DH$14,$BP$14:$DP$14,0))</f>
        <v>0</v>
      </c>
      <c r="DI43" cm="1">
        <f t="array" ref="DI43">BC43*INDEX(prod_est,$G43+$H43-1,MATCH(DI$14,$BP$14:$DP$14,0))</f>
        <v>0</v>
      </c>
      <c r="DJ43" cm="1">
        <f t="array" ref="DJ43">BD43*INDEX(prod_est,$G43+$H43-1,MATCH(DJ$14,$BP$14:$DP$14,0))</f>
        <v>0</v>
      </c>
      <c r="DK43" cm="1">
        <f t="array" ref="DK43">BE43*INDEX(prod_est,$G43+$H43-1,MATCH(DK$14,$BP$14:$DP$14,0))</f>
        <v>0</v>
      </c>
      <c r="DL43" cm="1">
        <f t="array" ref="DL43">BF43*INDEX(prod_est,$G43+$H43-1,MATCH(DL$14,$BP$14:$DP$14,0))</f>
        <v>0</v>
      </c>
      <c r="DM43" cm="1">
        <f t="array" ref="DM43">BG43*INDEX(prod_est,$G43+$H43-1,MATCH(DM$14,$BP$14:$DP$14,0))</f>
        <v>0</v>
      </c>
      <c r="DN43" cm="1">
        <f t="array" ref="DN43">BH43*INDEX(prod_est,$G43+$H43-1,MATCH(DN$14,$BP$14:$DP$14,0))</f>
        <v>0</v>
      </c>
      <c r="DO43" cm="1">
        <f t="array" ref="DO43">BI43*INDEX(prod_est,$G43+$H43-1,MATCH(DO$14,$BP$14:$DP$14,0))</f>
        <v>0</v>
      </c>
      <c r="DP43" cm="1">
        <f t="array" ref="DP43">BJ43*INDEX(prod_est,$G43+$H43-1,MATCH(DP$14,$BP$14:$DP$14,0))</f>
        <v>0</v>
      </c>
    </row>
    <row r="44" spans="1:120" x14ac:dyDescent="0.25">
      <c r="A44" t="s">
        <v>46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145</v>
      </c>
      <c r="H44">
        <f>IFERROR(MATCH(D44,Production_est!$D$4:$D$339,0),"-")</f>
        <v>6</v>
      </c>
      <c r="I44" s="8" cm="1">
        <f t="array" ref="I44">IFERROR(INDEX(Production_est!$E$4:$E$339,H44+G44-1),"-")</f>
        <v>21982.7886282652</v>
      </c>
      <c r="J44" s="42">
        <f t="shared" si="0"/>
        <v>0</v>
      </c>
      <c r="K44" s="42">
        <f t="shared" ref="K44:AP44" si="61">J44*(1-$F$4)</f>
        <v>0</v>
      </c>
      <c r="L44" s="42">
        <f t="shared" si="61"/>
        <v>0</v>
      </c>
      <c r="M44" s="42">
        <f t="shared" si="61"/>
        <v>0</v>
      </c>
      <c r="N44" s="42">
        <f t="shared" si="61"/>
        <v>0</v>
      </c>
      <c r="O44" s="42">
        <f t="shared" si="61"/>
        <v>0</v>
      </c>
      <c r="P44" s="42">
        <f t="shared" si="61"/>
        <v>0</v>
      </c>
      <c r="Q44" s="42">
        <f t="shared" si="61"/>
        <v>0</v>
      </c>
      <c r="R44" s="42">
        <f t="shared" si="61"/>
        <v>0</v>
      </c>
      <c r="S44" s="42">
        <f t="shared" si="61"/>
        <v>0</v>
      </c>
      <c r="T44" s="42">
        <f t="shared" si="61"/>
        <v>0</v>
      </c>
      <c r="U44" s="42">
        <f t="shared" si="61"/>
        <v>0</v>
      </c>
      <c r="V44" s="42">
        <f t="shared" si="61"/>
        <v>0</v>
      </c>
      <c r="W44" s="42">
        <f t="shared" si="61"/>
        <v>0</v>
      </c>
      <c r="X44" s="42">
        <f t="shared" si="61"/>
        <v>0</v>
      </c>
      <c r="Y44" s="42">
        <f t="shared" si="61"/>
        <v>0</v>
      </c>
      <c r="Z44" s="42">
        <f t="shared" si="61"/>
        <v>0</v>
      </c>
      <c r="AA44" s="42">
        <f t="shared" si="61"/>
        <v>0</v>
      </c>
      <c r="AB44" s="42">
        <f t="shared" si="61"/>
        <v>0</v>
      </c>
      <c r="AC44" s="42">
        <f t="shared" si="61"/>
        <v>0</v>
      </c>
      <c r="AD44" s="42">
        <f t="shared" si="61"/>
        <v>0</v>
      </c>
      <c r="AE44" s="42">
        <f t="shared" si="61"/>
        <v>0</v>
      </c>
      <c r="AF44" s="42">
        <f t="shared" si="61"/>
        <v>0</v>
      </c>
      <c r="AG44" s="42">
        <f t="shared" si="61"/>
        <v>0</v>
      </c>
      <c r="AH44" s="42">
        <f t="shared" si="61"/>
        <v>0</v>
      </c>
      <c r="AI44" s="42">
        <f t="shared" si="61"/>
        <v>0</v>
      </c>
      <c r="AJ44" s="42">
        <f t="shared" si="61"/>
        <v>0</v>
      </c>
      <c r="AK44" s="42">
        <f t="shared" si="61"/>
        <v>0</v>
      </c>
      <c r="AL44" s="42">
        <f t="shared" si="61"/>
        <v>0</v>
      </c>
      <c r="AM44" s="42">
        <f t="shared" si="61"/>
        <v>0</v>
      </c>
      <c r="AN44" s="42">
        <f t="shared" si="61"/>
        <v>0</v>
      </c>
      <c r="AO44" s="42">
        <f t="shared" si="61"/>
        <v>0</v>
      </c>
      <c r="AP44" s="42">
        <f t="shared" si="61"/>
        <v>0</v>
      </c>
      <c r="AQ44" s="42">
        <f t="shared" si="58"/>
        <v>0</v>
      </c>
      <c r="AR44" s="42">
        <f t="shared" si="58"/>
        <v>0</v>
      </c>
      <c r="AS44" s="42">
        <f t="shared" si="58"/>
        <v>0</v>
      </c>
      <c r="AT44" s="42">
        <f t="shared" si="58"/>
        <v>0</v>
      </c>
      <c r="AU44" s="42">
        <f t="shared" si="58"/>
        <v>0</v>
      </c>
      <c r="AV44" s="42">
        <f t="shared" si="58"/>
        <v>0</v>
      </c>
      <c r="AW44" s="42">
        <f t="shared" si="58"/>
        <v>0</v>
      </c>
      <c r="AX44" s="42">
        <f t="shared" si="58"/>
        <v>0</v>
      </c>
      <c r="AY44" s="42">
        <f t="shared" si="58"/>
        <v>0</v>
      </c>
      <c r="AZ44" s="42">
        <f t="shared" si="58"/>
        <v>0</v>
      </c>
      <c r="BA44" s="42">
        <f t="shared" si="58"/>
        <v>0</v>
      </c>
      <c r="BB44" s="42">
        <f t="shared" si="58"/>
        <v>0</v>
      </c>
      <c r="BC44" s="42">
        <f t="shared" si="58"/>
        <v>0</v>
      </c>
      <c r="BD44" s="42">
        <f t="shared" si="58"/>
        <v>0</v>
      </c>
      <c r="BE44" s="42">
        <f t="shared" si="58"/>
        <v>0</v>
      </c>
      <c r="BF44" s="42">
        <f t="shared" si="58"/>
        <v>0</v>
      </c>
      <c r="BG44" s="42">
        <f t="shared" si="58"/>
        <v>0</v>
      </c>
      <c r="BH44" s="42">
        <f t="shared" si="58"/>
        <v>0</v>
      </c>
      <c r="BI44" s="42">
        <f t="shared" si="58"/>
        <v>0</v>
      </c>
      <c r="BJ44" s="42">
        <f t="shared" si="58"/>
        <v>0</v>
      </c>
      <c r="BK44" t="str">
        <f t="shared" si="3"/>
        <v>10_MAS</v>
      </c>
      <c r="BL44" t="str">
        <f t="shared" si="4"/>
        <v>d_ind_cem_16_8_oth_liquid_biofuel</v>
      </c>
      <c r="BO44" s="8">
        <f t="shared" si="5"/>
        <v>0</v>
      </c>
      <c r="BP44" s="8">
        <f t="shared" si="6"/>
        <v>0</v>
      </c>
      <c r="BQ44" s="8" cm="1">
        <f t="array" ref="BQ44">K44*INDEX(prod_est,$G44+$H44-1,MATCH(BQ$14,$BP$14:$DP$14,0))</f>
        <v>0</v>
      </c>
      <c r="BR44" s="8" cm="1">
        <f t="array" ref="BR44">L44*INDEX(prod_est,$G44+$H44-1,MATCH(BR$14,$BP$14:$DP$14,0))</f>
        <v>0</v>
      </c>
      <c r="BS44" s="8" cm="1">
        <f t="array" ref="BS44">M44*INDEX(prod_est,$G44+$H44-1,MATCH(BS$14,$BP$14:$DP$14,0))</f>
        <v>0</v>
      </c>
      <c r="BT44" s="8" cm="1">
        <f t="array" ref="BT44">N44*INDEX(prod_est,$G44+$H44-1,MATCH(BT$14,$BP$14:$DP$14,0))</f>
        <v>0</v>
      </c>
      <c r="BU44" s="8" cm="1">
        <f t="array" ref="BU44">O44*INDEX(prod_est,$G44+$H44-1,MATCH(BU$14,$BP$14:$DP$14,0))</f>
        <v>0</v>
      </c>
      <c r="BV44" s="8" cm="1">
        <f t="array" ref="BV44">P44*INDEX(prod_est,$G44+$H44-1,MATCH(BV$14,$BP$14:$DP$14,0))</f>
        <v>0</v>
      </c>
      <c r="BW44" s="8" cm="1">
        <f t="array" ref="BW44">Q44*INDEX(prod_est,$G44+$H44-1,MATCH(BW$14,$BP$14:$DP$14,0))</f>
        <v>0</v>
      </c>
      <c r="BX44" s="8" cm="1">
        <f t="array" ref="BX44">R44*INDEX(prod_est,$G44+$H44-1,MATCH(BX$14,$BP$14:$DP$14,0))</f>
        <v>0</v>
      </c>
      <c r="BY44" s="8" cm="1">
        <f t="array" ref="BY44">S44*INDEX(prod_est,$G44+$H44-1,MATCH(BY$14,$BP$14:$DP$14,0))</f>
        <v>0</v>
      </c>
      <c r="BZ44" s="8" cm="1">
        <f t="array" ref="BZ44">T44*INDEX(prod_est,$G44+$H44-1,MATCH(BZ$14,$BP$14:$DP$14,0))</f>
        <v>0</v>
      </c>
      <c r="CA44" s="8" cm="1">
        <f t="array" ref="CA44">U44*INDEX(prod_est,$G44+$H44-1,MATCH(CA$14,$BP$14:$DP$14,0))</f>
        <v>0</v>
      </c>
      <c r="CB44" s="8" cm="1">
        <f t="array" ref="CB44">V44*INDEX(prod_est,$G44+$H44-1,MATCH(CB$14,$BP$14:$DP$14,0))</f>
        <v>0</v>
      </c>
      <c r="CC44" s="8" cm="1">
        <f t="array" ref="CC44">W44*INDEX(prod_est,$G44+$H44-1,MATCH(CC$14,$BP$14:$DP$14,0))</f>
        <v>0</v>
      </c>
      <c r="CD44" s="8" cm="1">
        <f t="array" ref="CD44">X44*INDEX(prod_est,$G44+$H44-1,MATCH(CD$14,$BP$14:$DP$14,0))</f>
        <v>0</v>
      </c>
      <c r="CE44" s="8" cm="1">
        <f t="array" ref="CE44">Y44*INDEX(prod_est,$G44+$H44-1,MATCH(CE$14,$BP$14:$DP$14,0))</f>
        <v>0</v>
      </c>
      <c r="CF44" s="8" cm="1">
        <f t="array" ref="CF44">Z44*INDEX(prod_est,$G44+$H44-1,MATCH(CF$14,$BP$14:$DP$14,0))</f>
        <v>0</v>
      </c>
      <c r="CG44" s="8" cm="1">
        <f t="array" ref="CG44">AA44*INDEX(prod_est,$G44+$H44-1,MATCH(CG$14,$BP$14:$DP$14,0))</f>
        <v>0</v>
      </c>
      <c r="CH44" s="8" cm="1">
        <f t="array" ref="CH44">AB44*INDEX(prod_est,$G44+$H44-1,MATCH(CH$14,$BP$14:$DP$14,0))</f>
        <v>0</v>
      </c>
      <c r="CI44" s="8" cm="1">
        <f t="array" ref="CI44">AC44*INDEX(prod_est,$G44+$H44-1,MATCH(CI$14,$BP$14:$DP$14,0))</f>
        <v>0</v>
      </c>
      <c r="CJ44" s="8" cm="1">
        <f t="array" ref="CJ44">AD44*INDEX(prod_est,$G44+$H44-1,MATCH(CJ$14,$BP$14:$DP$14,0))</f>
        <v>0</v>
      </c>
      <c r="CK44" s="8" cm="1">
        <f t="array" ref="CK44">AE44*INDEX(prod_est,$G44+$H44-1,MATCH(CK$14,$BP$14:$DP$14,0))</f>
        <v>0</v>
      </c>
      <c r="CL44" s="8" cm="1">
        <f t="array" ref="CL44">AF44*INDEX(prod_est,$G44+$H44-1,MATCH(CL$14,$BP$14:$DP$14,0))</f>
        <v>0</v>
      </c>
      <c r="CM44" s="8" cm="1">
        <f t="array" ref="CM44">AG44*INDEX(prod_est,$G44+$H44-1,MATCH(CM$14,$BP$14:$DP$14,0))</f>
        <v>0</v>
      </c>
      <c r="CN44" s="8" cm="1">
        <f t="array" ref="CN44">AH44*INDEX(prod_est,$G44+$H44-1,MATCH(CN$14,$BP$14:$DP$14,0))</f>
        <v>0</v>
      </c>
      <c r="CO44" s="8" cm="1">
        <f t="array" ref="CO44">AI44*INDEX(prod_est,$G44+$H44-1,MATCH(CO$14,$BP$14:$DP$14,0))</f>
        <v>0</v>
      </c>
      <c r="CP44" s="8" cm="1">
        <f t="array" ref="CP44">AJ44*INDEX(prod_est,$G44+$H44-1,MATCH(CP$14,$BP$14:$DP$14,0))</f>
        <v>0</v>
      </c>
      <c r="CQ44" s="8" cm="1">
        <f t="array" ref="CQ44">AK44*INDEX(prod_est,$G44+$H44-1,MATCH(CQ$14,$BP$14:$DP$14,0))</f>
        <v>0</v>
      </c>
      <c r="CR44" s="8" cm="1">
        <f t="array" ref="CR44">AL44*INDEX(prod_est,$G44+$H44-1,MATCH(CR$14,$BP$14:$DP$14,0))</f>
        <v>0</v>
      </c>
      <c r="CS44" s="8" cm="1">
        <f t="array" ref="CS44">AM44*INDEX(prod_est,$G44+$H44-1,MATCH(CS$14,$BP$14:$DP$14,0))</f>
        <v>0</v>
      </c>
      <c r="CT44" s="8" cm="1">
        <f t="array" ref="CT44">AN44*INDEX(prod_est,$G44+$H44-1,MATCH(CT$14,$BP$14:$DP$14,0))</f>
        <v>0</v>
      </c>
      <c r="CU44" s="8" cm="1">
        <f t="array" ref="CU44">AO44*INDEX(prod_est,$G44+$H44-1,MATCH(CU$14,$BP$14:$DP$14,0))</f>
        <v>0</v>
      </c>
      <c r="CV44" s="8" cm="1">
        <f t="array" ref="CV44">AP44*INDEX(prod_est,$G44+$H44-1,MATCH(CV$14,$BP$14:$DP$14,0))</f>
        <v>0</v>
      </c>
      <c r="CW44" cm="1">
        <f t="array" ref="CW44">AQ44*INDEX(prod_est,$G44+$H44-1,MATCH(CW$14,$BP$14:$DP$14,0))</f>
        <v>0</v>
      </c>
      <c r="CX44" cm="1">
        <f t="array" ref="CX44">AR44*INDEX(prod_est,$G44+$H44-1,MATCH(CX$14,$BP$14:$DP$14,0))</f>
        <v>0</v>
      </c>
      <c r="CY44" cm="1">
        <f t="array" ref="CY44">AS44*INDEX(prod_est,$G44+$H44-1,MATCH(CY$14,$BP$14:$DP$14,0))</f>
        <v>0</v>
      </c>
      <c r="CZ44" cm="1">
        <f t="array" ref="CZ44">AT44*INDEX(prod_est,$G44+$H44-1,MATCH(CZ$14,$BP$14:$DP$14,0))</f>
        <v>0</v>
      </c>
      <c r="DA44" cm="1">
        <f t="array" ref="DA44">AU44*INDEX(prod_est,$G44+$H44-1,MATCH(DA$14,$BP$14:$DP$14,0))</f>
        <v>0</v>
      </c>
      <c r="DB44" cm="1">
        <f t="array" ref="DB44">AV44*INDEX(prod_est,$G44+$H44-1,MATCH(DB$14,$BP$14:$DP$14,0))</f>
        <v>0</v>
      </c>
      <c r="DC44" cm="1">
        <f t="array" ref="DC44">AW44*INDEX(prod_est,$G44+$H44-1,MATCH(DC$14,$BP$14:$DP$14,0))</f>
        <v>0</v>
      </c>
      <c r="DD44" cm="1">
        <f t="array" ref="DD44">AX44*INDEX(prod_est,$G44+$H44-1,MATCH(DD$14,$BP$14:$DP$14,0))</f>
        <v>0</v>
      </c>
      <c r="DE44" cm="1">
        <f t="array" ref="DE44">AY44*INDEX(prod_est,$G44+$H44-1,MATCH(DE$14,$BP$14:$DP$14,0))</f>
        <v>0</v>
      </c>
      <c r="DF44" cm="1">
        <f t="array" ref="DF44">AZ44*INDEX(prod_est,$G44+$H44-1,MATCH(DF$14,$BP$14:$DP$14,0))</f>
        <v>0</v>
      </c>
      <c r="DG44" cm="1">
        <f t="array" ref="DG44">BA44*INDEX(prod_est,$G44+$H44-1,MATCH(DG$14,$BP$14:$DP$14,0))</f>
        <v>0</v>
      </c>
      <c r="DH44" cm="1">
        <f t="array" ref="DH44">BB44*INDEX(prod_est,$G44+$H44-1,MATCH(DH$14,$BP$14:$DP$14,0))</f>
        <v>0</v>
      </c>
      <c r="DI44" cm="1">
        <f t="array" ref="DI44">BC44*INDEX(prod_est,$G44+$H44-1,MATCH(DI$14,$BP$14:$DP$14,0))</f>
        <v>0</v>
      </c>
      <c r="DJ44" cm="1">
        <f t="array" ref="DJ44">BD44*INDEX(prod_est,$G44+$H44-1,MATCH(DJ$14,$BP$14:$DP$14,0))</f>
        <v>0</v>
      </c>
      <c r="DK44" cm="1">
        <f t="array" ref="DK44">BE44*INDEX(prod_est,$G44+$H44-1,MATCH(DK$14,$BP$14:$DP$14,0))</f>
        <v>0</v>
      </c>
      <c r="DL44" cm="1">
        <f t="array" ref="DL44">BF44*INDEX(prod_est,$G44+$H44-1,MATCH(DL$14,$BP$14:$DP$14,0))</f>
        <v>0</v>
      </c>
      <c r="DM44" cm="1">
        <f t="array" ref="DM44">BG44*INDEX(prod_est,$G44+$H44-1,MATCH(DM$14,$BP$14:$DP$14,0))</f>
        <v>0</v>
      </c>
      <c r="DN44" cm="1">
        <f t="array" ref="DN44">BH44*INDEX(prod_est,$G44+$H44-1,MATCH(DN$14,$BP$14:$DP$14,0))</f>
        <v>0</v>
      </c>
      <c r="DO44" cm="1">
        <f t="array" ref="DO44">BI44*INDEX(prod_est,$G44+$H44-1,MATCH(DO$14,$BP$14:$DP$14,0))</f>
        <v>0</v>
      </c>
      <c r="DP44" cm="1">
        <f t="array" ref="DP44">BJ44*INDEX(prod_est,$G44+$H44-1,MATCH(DP$14,$BP$14:$DP$14,0))</f>
        <v>0</v>
      </c>
    </row>
    <row r="45" spans="1:120" x14ac:dyDescent="0.25">
      <c r="A45" t="s">
        <v>46</v>
      </c>
      <c r="B45" t="s">
        <v>35</v>
      </c>
      <c r="C45" t="s">
        <v>35</v>
      </c>
      <c r="D45" t="s">
        <v>37</v>
      </c>
      <c r="E45" s="8">
        <v>34.554352391095357</v>
      </c>
      <c r="F45" s="8">
        <v>37.668656059588614</v>
      </c>
      <c r="G45">
        <f>MATCH(A45,Production_est!$A$4:$A$339,0)</f>
        <v>145</v>
      </c>
      <c r="H45">
        <f>IFERROR(MATCH(D45,Production_est!$D$4:$D$339,0),"-")</f>
        <v>6</v>
      </c>
      <c r="I45" s="8" cm="1">
        <f t="array" ref="I45">IFERROR(INDEX(Production_est!$E$4:$E$339,H45+G45-1),"-")</f>
        <v>21982.7886282652</v>
      </c>
      <c r="J45" s="42">
        <f t="shared" si="0"/>
        <v>1.7135522110763835E-3</v>
      </c>
      <c r="K45" s="42">
        <f t="shared" ref="K45:AP45" si="62">J45*(1-$F$4)</f>
        <v>1.7109946704628367E-3</v>
      </c>
      <c r="L45" s="42">
        <f t="shared" si="62"/>
        <v>1.7084409470740863E-3</v>
      </c>
      <c r="M45" s="42">
        <f t="shared" si="62"/>
        <v>1.7058910352127819E-3</v>
      </c>
      <c r="N45" s="42">
        <f t="shared" si="62"/>
        <v>1.7033449291900763E-3</v>
      </c>
      <c r="O45" s="42">
        <f t="shared" si="62"/>
        <v>1.7008026233256135E-3</v>
      </c>
      <c r="P45" s="42">
        <f t="shared" si="62"/>
        <v>1.6982641119475156E-3</v>
      </c>
      <c r="Q45" s="42">
        <f t="shared" si="62"/>
        <v>1.6957293893923701E-3</v>
      </c>
      <c r="R45" s="42">
        <f t="shared" si="62"/>
        <v>1.6931984500052175E-3</v>
      </c>
      <c r="S45" s="42">
        <f t="shared" si="62"/>
        <v>1.6906712881395382E-3</v>
      </c>
      <c r="T45" s="42">
        <f t="shared" si="62"/>
        <v>1.6881478981572405E-3</v>
      </c>
      <c r="U45" s="42">
        <f t="shared" si="62"/>
        <v>1.6856282744286478E-3</v>
      </c>
      <c r="V45" s="42">
        <f t="shared" si="62"/>
        <v>1.6831124113324857E-3</v>
      </c>
      <c r="W45" s="42">
        <f t="shared" si="62"/>
        <v>1.68060030325587E-3</v>
      </c>
      <c r="X45" s="42">
        <f t="shared" si="62"/>
        <v>1.6780919445942941E-3</v>
      </c>
      <c r="Y45" s="42">
        <f t="shared" si="62"/>
        <v>1.6755873297516161E-3</v>
      </c>
      <c r="Z45" s="42">
        <f t="shared" si="62"/>
        <v>1.6730864531400466E-3</v>
      </c>
      <c r="AA45" s="42">
        <f t="shared" si="62"/>
        <v>1.6705893091801362E-3</v>
      </c>
      <c r="AB45" s="42">
        <f t="shared" si="62"/>
        <v>1.6680958923007629E-3</v>
      </c>
      <c r="AC45" s="42">
        <f t="shared" si="62"/>
        <v>1.66560619693912E-3</v>
      </c>
      <c r="AD45" s="42">
        <f t="shared" si="62"/>
        <v>1.6631202175407035E-3</v>
      </c>
      <c r="AE45" s="42">
        <f t="shared" si="62"/>
        <v>1.6606379485592994E-3</v>
      </c>
      <c r="AF45" s="42">
        <f t="shared" si="62"/>
        <v>1.6581593844569721E-3</v>
      </c>
      <c r="AG45" s="42">
        <f t="shared" si="62"/>
        <v>1.6556845197040512E-3</v>
      </c>
      <c r="AH45" s="42">
        <f t="shared" si="62"/>
        <v>1.6532133487791199E-3</v>
      </c>
      <c r="AI45" s="42">
        <f t="shared" si="62"/>
        <v>1.6507458661690019E-3</v>
      </c>
      <c r="AJ45" s="42">
        <f t="shared" si="62"/>
        <v>1.6482820663687497E-3</v>
      </c>
      <c r="AK45" s="42">
        <f t="shared" si="62"/>
        <v>1.6458219438816324E-3</v>
      </c>
      <c r="AL45" s="42">
        <f t="shared" si="62"/>
        <v>1.6433654932191226E-3</v>
      </c>
      <c r="AM45" s="42">
        <f t="shared" si="62"/>
        <v>1.6409127089008851E-3</v>
      </c>
      <c r="AN45" s="42">
        <f t="shared" si="62"/>
        <v>1.6384635854547645E-3</v>
      </c>
      <c r="AO45" s="42">
        <f t="shared" si="62"/>
        <v>1.6360181174167724E-3</v>
      </c>
      <c r="AP45" s="42">
        <f t="shared" si="62"/>
        <v>1.6335762993310758E-3</v>
      </c>
      <c r="AQ45" s="42">
        <f t="shared" si="58"/>
        <v>1.6311381257499847E-3</v>
      </c>
      <c r="AR45" s="42">
        <f t="shared" si="58"/>
        <v>1.6287035912339401E-3</v>
      </c>
      <c r="AS45" s="42">
        <f t="shared" si="58"/>
        <v>1.6262726903515014E-3</v>
      </c>
      <c r="AT45" s="42">
        <f t="shared" si="58"/>
        <v>1.6238454176793352E-3</v>
      </c>
      <c r="AU45" s="42">
        <f t="shared" si="58"/>
        <v>1.6214217678022019E-3</v>
      </c>
      <c r="AV45" s="42">
        <f t="shared" si="58"/>
        <v>1.619001735312945E-3</v>
      </c>
      <c r="AW45" s="42">
        <f t="shared" si="58"/>
        <v>1.616585314812478E-3</v>
      </c>
      <c r="AX45" s="42">
        <f t="shared" si="58"/>
        <v>1.614172500909773E-3</v>
      </c>
      <c r="AY45" s="42">
        <f t="shared" si="58"/>
        <v>1.6117632882218481E-3</v>
      </c>
      <c r="AZ45" s="42">
        <f t="shared" si="58"/>
        <v>1.6093576713737559E-3</v>
      </c>
      <c r="BA45" s="42">
        <f t="shared" si="58"/>
        <v>1.6069556449985712E-3</v>
      </c>
      <c r="BB45" s="42">
        <f t="shared" si="58"/>
        <v>1.6045572037373793E-3</v>
      </c>
      <c r="BC45" s="42">
        <f t="shared" si="58"/>
        <v>1.6021623422392639E-3</v>
      </c>
      <c r="BD45" s="42">
        <f t="shared" si="58"/>
        <v>1.5997710551612949E-3</v>
      </c>
      <c r="BE45" s="42">
        <f t="shared" si="58"/>
        <v>1.5973833371685168E-3</v>
      </c>
      <c r="BF45" s="42">
        <f t="shared" si="58"/>
        <v>1.594999182933937E-3</v>
      </c>
      <c r="BG45" s="42">
        <f t="shared" si="58"/>
        <v>1.5926185871385132E-3</v>
      </c>
      <c r="BH45" s="42">
        <f t="shared" si="58"/>
        <v>1.5902415444711425E-3</v>
      </c>
      <c r="BI45" s="42">
        <f t="shared" si="58"/>
        <v>1.5878680496286483E-3</v>
      </c>
      <c r="BJ45" s="42">
        <f t="shared" si="58"/>
        <v>1.5854980973157697E-3</v>
      </c>
      <c r="BK45" t="str">
        <f t="shared" si="3"/>
        <v>10_MAS</v>
      </c>
      <c r="BL45" t="str">
        <f t="shared" si="4"/>
        <v>d_ind_cem_17_electricity</v>
      </c>
      <c r="BO45" s="8">
        <f t="shared" si="5"/>
        <v>34.554352391095357</v>
      </c>
      <c r="BP45" s="8">
        <f t="shared" si="6"/>
        <v>37.668656059588614</v>
      </c>
      <c r="BQ45" s="8" cm="1">
        <f t="array" ref="BQ45">K45*INDEX(prod_est,$G45+$H45-1,MATCH(BQ$14,$BP$14:$DP$14,0))</f>
        <v>37.601440495399267</v>
      </c>
      <c r="BR45" s="8" cm="1">
        <f t="array" ref="BR45">L45*INDEX(prod_est,$G45+$H45-1,MATCH(BR$14,$BP$14:$DP$14,0))</f>
        <v>33.090924549263562</v>
      </c>
      <c r="BS45" s="8" cm="1">
        <f t="array" ref="BS45">M45*INDEX(prod_est,$G45+$H45-1,MATCH(BS$14,$BP$14:$DP$14,0))</f>
        <v>33.740390679953961</v>
      </c>
      <c r="BT45" s="8" cm="1">
        <f t="array" ref="BT45">N45*INDEX(prod_est,$G45+$H45-1,MATCH(BT$14,$BP$14:$DP$14,0))</f>
        <v>34.378000209141021</v>
      </c>
      <c r="BU45" s="8" cm="1">
        <f t="array" ref="BU45">O45*INDEX(prod_est,$G45+$H45-1,MATCH(BU$14,$BP$14:$DP$14,0))</f>
        <v>35.001147512829149</v>
      </c>
      <c r="BV45" s="8" cm="1">
        <f t="array" ref="BV45">P45*INDEX(prod_est,$G45+$H45-1,MATCH(BV$14,$BP$14:$DP$14,0))</f>
        <v>35.606277507338469</v>
      </c>
      <c r="BW45" s="8" cm="1">
        <f t="array" ref="BW45">Q45*INDEX(prod_est,$G45+$H45-1,MATCH(BW$14,$BP$14:$DP$14,0))</f>
        <v>36.191093258186058</v>
      </c>
      <c r="BX45" s="8" cm="1">
        <f t="array" ref="BX45">R45*INDEX(prod_est,$G45+$H45-1,MATCH(BX$14,$BP$14:$DP$14,0))</f>
        <v>36.744717113179441</v>
      </c>
      <c r="BY45" s="8" cm="1">
        <f t="array" ref="BY45">S45*INDEX(prod_est,$G45+$H45-1,MATCH(BY$14,$BP$14:$DP$14,0))</f>
        <v>37.275315236528471</v>
      </c>
      <c r="BZ45" s="8" cm="1">
        <f t="array" ref="BZ45">T45*INDEX(prod_est,$G45+$H45-1,MATCH(BZ$14,$BP$14:$DP$14,0))</f>
        <v>37.155262819540511</v>
      </c>
      <c r="CA45" s="8" cm="1">
        <f t="array" ref="CA45">U45*INDEX(prod_est,$G45+$H45-1,MATCH(CA$14,$BP$14:$DP$14,0))</f>
        <v>37.015007710610419</v>
      </c>
      <c r="CB45" s="8" cm="1">
        <f t="array" ref="CB45">V45*INDEX(prod_est,$G45+$H45-1,MATCH(CB$14,$BP$14:$DP$14,0))</f>
        <v>36.856095770927851</v>
      </c>
      <c r="CC45" s="8" cm="1">
        <f t="array" ref="CC45">W45*INDEX(prod_est,$G45+$H45-1,MATCH(CC$14,$BP$14:$DP$14,0))</f>
        <v>36.863681748023339</v>
      </c>
      <c r="CD45" s="8" cm="1">
        <f t="array" ref="CD45">X45*INDEX(prod_est,$G45+$H45-1,MATCH(CD$14,$BP$14:$DP$14,0))</f>
        <v>36.855502544298076</v>
      </c>
      <c r="CE45" s="8" cm="1">
        <f t="array" ref="CE45">Y45*INDEX(prod_est,$G45+$H45-1,MATCH(CE$14,$BP$14:$DP$14,0))</f>
        <v>36.831054220103574</v>
      </c>
      <c r="CF45" s="8" cm="1">
        <f t="array" ref="CF45">Z45*INDEX(prod_est,$G45+$H45-1,MATCH(CF$14,$BP$14:$DP$14,0))</f>
        <v>36.791023234671982</v>
      </c>
      <c r="CG45" s="8" cm="1">
        <f t="array" ref="CG45">AA45*INDEX(prod_est,$G45+$H45-1,MATCH(CG$14,$BP$14:$DP$14,0))</f>
        <v>36.736332340181924</v>
      </c>
      <c r="CH45" s="8" cm="1">
        <f t="array" ref="CH45">AB45*INDEX(prod_est,$G45+$H45-1,MATCH(CH$14,$BP$14:$DP$14,0))</f>
        <v>36.659251393946427</v>
      </c>
      <c r="CI45" s="8" cm="1">
        <f t="array" ref="CI45">AC45*INDEX(prod_est,$G45+$H45-1,MATCH(CI$14,$BP$14:$DP$14,0))</f>
        <v>36.566552146561307</v>
      </c>
      <c r="CJ45" s="8" cm="1">
        <f t="array" ref="CJ45">AD45*INDEX(prod_est,$G45+$H45-1,MATCH(CJ$14,$BP$14:$DP$14,0))</f>
        <v>36.459215581447602</v>
      </c>
      <c r="CK45" s="8" cm="1">
        <f t="array" ref="CK45">AE45*INDEX(prod_est,$G45+$H45-1,MATCH(CK$14,$BP$14:$DP$14,0))</f>
        <v>36.33770424642627</v>
      </c>
      <c r="CL45" s="8" cm="1">
        <f t="array" ref="CL45">AF45*INDEX(prod_est,$G45+$H45-1,MATCH(CL$14,$BP$14:$DP$14,0))</f>
        <v>36.201839138444385</v>
      </c>
      <c r="CM45" s="8" cm="1">
        <f t="array" ref="CM45">AG45*INDEX(prod_est,$G45+$H45-1,MATCH(CM$14,$BP$14:$DP$14,0))</f>
        <v>35.982111410400371</v>
      </c>
      <c r="CN45" s="8" cm="1">
        <f t="array" ref="CN45">AH45*INDEX(prod_est,$G45+$H45-1,MATCH(CN$14,$BP$14:$DP$14,0))</f>
        <v>35.748031978896513</v>
      </c>
      <c r="CO45" s="8" cm="1">
        <f t="array" ref="CO45">AI45*INDEX(prod_est,$G45+$H45-1,MATCH(CO$14,$BP$14:$DP$14,0))</f>
        <v>35.502077462175706</v>
      </c>
      <c r="CP45" s="8" cm="1">
        <f t="array" ref="CP45">AJ45*INDEX(prod_est,$G45+$H45-1,MATCH(CP$14,$BP$14:$DP$14,0))</f>
        <v>35.244743305926171</v>
      </c>
      <c r="CQ45" s="8" cm="1">
        <f t="array" ref="CQ45">AK45*INDEX(prod_est,$G45+$H45-1,MATCH(CQ$14,$BP$14:$DP$14,0))</f>
        <v>34.975498095996613</v>
      </c>
      <c r="CR45" s="8" cm="1">
        <f t="array" ref="CR45">AL45*INDEX(prod_est,$G45+$H45-1,MATCH(CR$14,$BP$14:$DP$14,0))</f>
        <v>34.955656725088787</v>
      </c>
      <c r="CS45" s="8" cm="1">
        <f t="array" ref="CS45">AM45*INDEX(prod_est,$G45+$H45-1,MATCH(CS$14,$BP$14:$DP$14,0))</f>
        <v>34.924840210678681</v>
      </c>
      <c r="CT45" s="8" cm="1">
        <f t="array" ref="CT45">AN45*INDEX(prod_est,$G45+$H45-1,MATCH(CT$14,$BP$14:$DP$14,0))</f>
        <v>34.88436742445618</v>
      </c>
      <c r="CU45" s="8" cm="1">
        <f t="array" ref="CU45">AO45*INDEX(prod_est,$G45+$H45-1,MATCH(CU$14,$BP$14:$DP$14,0))</f>
        <v>34.832915799352918</v>
      </c>
      <c r="CV45" s="8" cm="1">
        <f t="array" ref="CV45">AP45*INDEX(prod_est,$G45+$H45-1,MATCH(CV$14,$BP$14:$DP$14,0))</f>
        <v>34.770191396714651</v>
      </c>
      <c r="CW45" cm="1">
        <f t="array" ref="CW45">AQ45*INDEX(prod_est,$G45+$H45-1,MATCH(CW$14,$BP$14:$DP$14,0))</f>
        <v>34.718295588659856</v>
      </c>
      <c r="CX45" cm="1">
        <f t="array" ref="CX45">AR45*INDEX(prod_est,$G45+$H45-1,MATCH(CX$14,$BP$14:$DP$14,0))</f>
        <v>34.666477237034997</v>
      </c>
      <c r="CY45" cm="1">
        <f t="array" ref="CY45">AS45*INDEX(prod_est,$G45+$H45-1,MATCH(CY$14,$BP$14:$DP$14,0))</f>
        <v>34.614736226233454</v>
      </c>
      <c r="CZ45" cm="1">
        <f t="array" ref="CZ45">AT45*INDEX(prod_est,$G45+$H45-1,MATCH(CZ$14,$BP$14:$DP$14,0))</f>
        <v>34.563072440821166</v>
      </c>
      <c r="DA45" cm="1">
        <f t="array" ref="DA45">AU45*INDEX(prod_est,$G45+$H45-1,MATCH(DA$14,$BP$14:$DP$14,0))</f>
        <v>34.511485765536356</v>
      </c>
      <c r="DB45" cm="1">
        <f t="array" ref="DB45">AV45*INDEX(prod_est,$G45+$H45-1,MATCH(DB$14,$BP$14:$DP$14,0))</f>
        <v>34.459976085289291</v>
      </c>
      <c r="DC45" cm="1">
        <f t="array" ref="DC45">AW45*INDEX(prod_est,$G45+$H45-1,MATCH(DC$14,$BP$14:$DP$14,0))</f>
        <v>34.408543285161997</v>
      </c>
      <c r="DD45" cm="1">
        <f t="array" ref="DD45">AX45*INDEX(prod_est,$G45+$H45-1,MATCH(DD$14,$BP$14:$DP$14,0))</f>
        <v>34.357187250408025</v>
      </c>
      <c r="DE45" cm="1">
        <f t="array" ref="DE45">AY45*INDEX(prod_est,$G45+$H45-1,MATCH(DE$14,$BP$14:$DP$14,0))</f>
        <v>34.305907866452195</v>
      </c>
      <c r="DF45" cm="1">
        <f t="array" ref="DF45">AZ45*INDEX(prod_est,$G45+$H45-1,MATCH(DF$14,$BP$14:$DP$14,0))</f>
        <v>34.254705018890334</v>
      </c>
      <c r="DG45" cm="1">
        <f t="array" ref="DG45">BA45*INDEX(prod_est,$G45+$H45-1,MATCH(DG$14,$BP$14:$DP$14,0))</f>
        <v>34.203578593489006</v>
      </c>
      <c r="DH45" cm="1">
        <f t="array" ref="DH45">BB45*INDEX(prod_est,$G45+$H45-1,MATCH(DH$14,$BP$14:$DP$14,0))</f>
        <v>34.152528476185289</v>
      </c>
      <c r="DI45" cm="1">
        <f t="array" ref="DI45">BC45*INDEX(prod_est,$G45+$H45-1,MATCH(DI$14,$BP$14:$DP$14,0))</f>
        <v>34.101554553086508</v>
      </c>
      <c r="DJ45" cm="1">
        <f t="array" ref="DJ45">BD45*INDEX(prod_est,$G45+$H45-1,MATCH(DJ$14,$BP$14:$DP$14,0))</f>
        <v>34.050656710469958</v>
      </c>
      <c r="DK45" cm="1">
        <f t="array" ref="DK45">BE45*INDEX(prod_est,$G45+$H45-1,MATCH(DK$14,$BP$14:$DP$14,0))</f>
        <v>33.999834834782689</v>
      </c>
      <c r="DL45" cm="1">
        <f t="array" ref="DL45">BF45*INDEX(prod_est,$G45+$H45-1,MATCH(DL$14,$BP$14:$DP$14,0))</f>
        <v>33.949088812641222</v>
      </c>
      <c r="DM45" cm="1">
        <f t="array" ref="DM45">BG45*INDEX(prod_est,$G45+$H45-1,MATCH(DM$14,$BP$14:$DP$14,0))</f>
        <v>33.898418530831314</v>
      </c>
      <c r="DN45" cm="1">
        <f t="array" ref="DN45">BH45*INDEX(prod_est,$G45+$H45-1,MATCH(DN$14,$BP$14:$DP$14,0))</f>
        <v>33.847823876307686</v>
      </c>
      <c r="DO45" cm="1">
        <f t="array" ref="DO45">BI45*INDEX(prod_est,$G45+$H45-1,MATCH(DO$14,$BP$14:$DP$14,0))</f>
        <v>33.797304736193794</v>
      </c>
      <c r="DP45" cm="1">
        <f t="array" ref="DP45">BJ45*INDEX(prod_est,$G45+$H45-1,MATCH(DP$14,$BP$14:$DP$14,0))</f>
        <v>33.746860997781567</v>
      </c>
    </row>
    <row r="46" spans="1:120" x14ac:dyDescent="0.25">
      <c r="A46" t="s">
        <v>46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145</v>
      </c>
      <c r="H46">
        <f>IFERROR(MATCH(D46,Production_est!$D$4:$D$339,0),"-")</f>
        <v>6</v>
      </c>
      <c r="I46" s="8" cm="1">
        <f t="array" ref="I46">IFERROR(INDEX(Production_est!$E$4:$E$339,H46+G46-1),"-")</f>
        <v>21982.7886282652</v>
      </c>
      <c r="J46" s="42">
        <f t="shared" si="0"/>
        <v>0</v>
      </c>
      <c r="K46" s="42">
        <f t="shared" ref="K46:AP46" si="63">J46*(1-$F$4)</f>
        <v>0</v>
      </c>
      <c r="L46" s="42">
        <f t="shared" si="63"/>
        <v>0</v>
      </c>
      <c r="M46" s="42">
        <f t="shared" si="63"/>
        <v>0</v>
      </c>
      <c r="N46" s="42">
        <f t="shared" si="63"/>
        <v>0</v>
      </c>
      <c r="O46" s="42">
        <f t="shared" si="63"/>
        <v>0</v>
      </c>
      <c r="P46" s="42">
        <f t="shared" si="63"/>
        <v>0</v>
      </c>
      <c r="Q46" s="42">
        <f t="shared" si="63"/>
        <v>0</v>
      </c>
      <c r="R46" s="42">
        <f t="shared" si="63"/>
        <v>0</v>
      </c>
      <c r="S46" s="42">
        <f t="shared" si="63"/>
        <v>0</v>
      </c>
      <c r="T46" s="42">
        <f t="shared" si="63"/>
        <v>0</v>
      </c>
      <c r="U46" s="42">
        <f t="shared" si="63"/>
        <v>0</v>
      </c>
      <c r="V46" s="42">
        <f t="shared" si="63"/>
        <v>0</v>
      </c>
      <c r="W46" s="42">
        <f t="shared" si="63"/>
        <v>0</v>
      </c>
      <c r="X46" s="42">
        <f t="shared" si="63"/>
        <v>0</v>
      </c>
      <c r="Y46" s="42">
        <f t="shared" si="63"/>
        <v>0</v>
      </c>
      <c r="Z46" s="42">
        <f t="shared" si="63"/>
        <v>0</v>
      </c>
      <c r="AA46" s="42">
        <f t="shared" si="63"/>
        <v>0</v>
      </c>
      <c r="AB46" s="42">
        <f t="shared" si="63"/>
        <v>0</v>
      </c>
      <c r="AC46" s="42">
        <f t="shared" si="63"/>
        <v>0</v>
      </c>
      <c r="AD46" s="42">
        <f t="shared" si="63"/>
        <v>0</v>
      </c>
      <c r="AE46" s="42">
        <f t="shared" si="63"/>
        <v>0</v>
      </c>
      <c r="AF46" s="42">
        <f t="shared" si="63"/>
        <v>0</v>
      </c>
      <c r="AG46" s="42">
        <f t="shared" si="63"/>
        <v>0</v>
      </c>
      <c r="AH46" s="42">
        <f t="shared" si="63"/>
        <v>0</v>
      </c>
      <c r="AI46" s="42">
        <f t="shared" si="63"/>
        <v>0</v>
      </c>
      <c r="AJ46" s="42">
        <f t="shared" si="63"/>
        <v>0</v>
      </c>
      <c r="AK46" s="42">
        <f t="shared" si="63"/>
        <v>0</v>
      </c>
      <c r="AL46" s="42">
        <f t="shared" si="63"/>
        <v>0</v>
      </c>
      <c r="AM46" s="42">
        <f t="shared" si="63"/>
        <v>0</v>
      </c>
      <c r="AN46" s="42">
        <f t="shared" si="63"/>
        <v>0</v>
      </c>
      <c r="AO46" s="42">
        <f t="shared" si="63"/>
        <v>0</v>
      </c>
      <c r="AP46" s="42">
        <f t="shared" si="63"/>
        <v>0</v>
      </c>
      <c r="AQ46" s="42">
        <f t="shared" si="58"/>
        <v>0</v>
      </c>
      <c r="AR46" s="42">
        <f t="shared" si="58"/>
        <v>0</v>
      </c>
      <c r="AS46" s="42">
        <f t="shared" si="58"/>
        <v>0</v>
      </c>
      <c r="AT46" s="42">
        <f t="shared" si="58"/>
        <v>0</v>
      </c>
      <c r="AU46" s="42">
        <f t="shared" si="58"/>
        <v>0</v>
      </c>
      <c r="AV46" s="42">
        <f t="shared" si="58"/>
        <v>0</v>
      </c>
      <c r="AW46" s="42">
        <f t="shared" si="58"/>
        <v>0</v>
      </c>
      <c r="AX46" s="42">
        <f t="shared" si="58"/>
        <v>0</v>
      </c>
      <c r="AY46" s="42">
        <f t="shared" si="58"/>
        <v>0</v>
      </c>
      <c r="AZ46" s="42">
        <f t="shared" si="58"/>
        <v>0</v>
      </c>
      <c r="BA46" s="42">
        <f t="shared" si="58"/>
        <v>0</v>
      </c>
      <c r="BB46" s="42">
        <f t="shared" si="58"/>
        <v>0</v>
      </c>
      <c r="BC46" s="42">
        <f t="shared" si="58"/>
        <v>0</v>
      </c>
      <c r="BD46" s="42">
        <f t="shared" si="58"/>
        <v>0</v>
      </c>
      <c r="BE46" s="42">
        <f t="shared" si="58"/>
        <v>0</v>
      </c>
      <c r="BF46" s="42">
        <f t="shared" si="58"/>
        <v>0</v>
      </c>
      <c r="BG46" s="42">
        <f t="shared" si="58"/>
        <v>0</v>
      </c>
      <c r="BH46" s="42">
        <f t="shared" si="58"/>
        <v>0</v>
      </c>
      <c r="BI46" s="42">
        <f t="shared" si="58"/>
        <v>0</v>
      </c>
      <c r="BJ46" s="42">
        <f t="shared" si="58"/>
        <v>0</v>
      </c>
      <c r="BK46" t="str">
        <f t="shared" si="3"/>
        <v>10_MAS</v>
      </c>
      <c r="BL46" t="str">
        <f t="shared" si="4"/>
        <v>d_ind_cem_18_heat</v>
      </c>
      <c r="BO46" s="8">
        <f t="shared" si="5"/>
        <v>0</v>
      </c>
      <c r="BP46" s="8">
        <f t="shared" si="6"/>
        <v>0</v>
      </c>
      <c r="BQ46" s="8" cm="1">
        <f t="array" ref="BQ46">K46*INDEX(prod_est,$G46+$H46-1,MATCH(BQ$14,$BP$14:$DP$14,0))</f>
        <v>0</v>
      </c>
      <c r="BR46" s="8" cm="1">
        <f t="array" ref="BR46">L46*INDEX(prod_est,$G46+$H46-1,MATCH(BR$14,$BP$14:$DP$14,0))</f>
        <v>0</v>
      </c>
      <c r="BS46" s="8" cm="1">
        <f t="array" ref="BS46">M46*INDEX(prod_est,$G46+$H46-1,MATCH(BS$14,$BP$14:$DP$14,0))</f>
        <v>0</v>
      </c>
      <c r="BT46" s="8" cm="1">
        <f t="array" ref="BT46">N46*INDEX(prod_est,$G46+$H46-1,MATCH(BT$14,$BP$14:$DP$14,0))</f>
        <v>0</v>
      </c>
      <c r="BU46" s="8" cm="1">
        <f t="array" ref="BU46">O46*INDEX(prod_est,$G46+$H46-1,MATCH(BU$14,$BP$14:$DP$14,0))</f>
        <v>0</v>
      </c>
      <c r="BV46" s="8" cm="1">
        <f t="array" ref="BV46">P46*INDEX(prod_est,$G46+$H46-1,MATCH(BV$14,$BP$14:$DP$14,0))</f>
        <v>0</v>
      </c>
      <c r="BW46" s="8" cm="1">
        <f t="array" ref="BW46">Q46*INDEX(prod_est,$G46+$H46-1,MATCH(BW$14,$BP$14:$DP$14,0))</f>
        <v>0</v>
      </c>
      <c r="BX46" s="8" cm="1">
        <f t="array" ref="BX46">R46*INDEX(prod_est,$G46+$H46-1,MATCH(BX$14,$BP$14:$DP$14,0))</f>
        <v>0</v>
      </c>
      <c r="BY46" s="8" cm="1">
        <f t="array" ref="BY46">S46*INDEX(prod_est,$G46+$H46-1,MATCH(BY$14,$BP$14:$DP$14,0))</f>
        <v>0</v>
      </c>
      <c r="BZ46" s="8" cm="1">
        <f t="array" ref="BZ46">T46*INDEX(prod_est,$G46+$H46-1,MATCH(BZ$14,$BP$14:$DP$14,0))</f>
        <v>0</v>
      </c>
      <c r="CA46" s="8" cm="1">
        <f t="array" ref="CA46">U46*INDEX(prod_est,$G46+$H46-1,MATCH(CA$14,$BP$14:$DP$14,0))</f>
        <v>0</v>
      </c>
      <c r="CB46" s="8" cm="1">
        <f t="array" ref="CB46">V46*INDEX(prod_est,$G46+$H46-1,MATCH(CB$14,$BP$14:$DP$14,0))</f>
        <v>0</v>
      </c>
      <c r="CC46" s="8" cm="1">
        <f t="array" ref="CC46">W46*INDEX(prod_est,$G46+$H46-1,MATCH(CC$14,$BP$14:$DP$14,0))</f>
        <v>0</v>
      </c>
      <c r="CD46" s="8" cm="1">
        <f t="array" ref="CD46">X46*INDEX(prod_est,$G46+$H46-1,MATCH(CD$14,$BP$14:$DP$14,0))</f>
        <v>0</v>
      </c>
      <c r="CE46" s="8" cm="1">
        <f t="array" ref="CE46">Y46*INDEX(prod_est,$G46+$H46-1,MATCH(CE$14,$BP$14:$DP$14,0))</f>
        <v>0</v>
      </c>
      <c r="CF46" s="8" cm="1">
        <f t="array" ref="CF46">Z46*INDEX(prod_est,$G46+$H46-1,MATCH(CF$14,$BP$14:$DP$14,0))</f>
        <v>0</v>
      </c>
      <c r="CG46" s="8" cm="1">
        <f t="array" ref="CG46">AA46*INDEX(prod_est,$G46+$H46-1,MATCH(CG$14,$BP$14:$DP$14,0))</f>
        <v>0</v>
      </c>
      <c r="CH46" s="8" cm="1">
        <f t="array" ref="CH46">AB46*INDEX(prod_est,$G46+$H46-1,MATCH(CH$14,$BP$14:$DP$14,0))</f>
        <v>0</v>
      </c>
      <c r="CI46" s="8" cm="1">
        <f t="array" ref="CI46">AC46*INDEX(prod_est,$G46+$H46-1,MATCH(CI$14,$BP$14:$DP$14,0))</f>
        <v>0</v>
      </c>
      <c r="CJ46" s="8" cm="1">
        <f t="array" ref="CJ46">AD46*INDEX(prod_est,$G46+$H46-1,MATCH(CJ$14,$BP$14:$DP$14,0))</f>
        <v>0</v>
      </c>
      <c r="CK46" s="8" cm="1">
        <f t="array" ref="CK46">AE46*INDEX(prod_est,$G46+$H46-1,MATCH(CK$14,$BP$14:$DP$14,0))</f>
        <v>0</v>
      </c>
      <c r="CL46" s="8" cm="1">
        <f t="array" ref="CL46">AF46*INDEX(prod_est,$G46+$H46-1,MATCH(CL$14,$BP$14:$DP$14,0))</f>
        <v>0</v>
      </c>
      <c r="CM46" s="8" cm="1">
        <f t="array" ref="CM46">AG46*INDEX(prod_est,$G46+$H46-1,MATCH(CM$14,$BP$14:$DP$14,0))</f>
        <v>0</v>
      </c>
      <c r="CN46" s="8" cm="1">
        <f t="array" ref="CN46">AH46*INDEX(prod_est,$G46+$H46-1,MATCH(CN$14,$BP$14:$DP$14,0))</f>
        <v>0</v>
      </c>
      <c r="CO46" s="8" cm="1">
        <f t="array" ref="CO46">AI46*INDEX(prod_est,$G46+$H46-1,MATCH(CO$14,$BP$14:$DP$14,0))</f>
        <v>0</v>
      </c>
      <c r="CP46" s="8" cm="1">
        <f t="array" ref="CP46">AJ46*INDEX(prod_est,$G46+$H46-1,MATCH(CP$14,$BP$14:$DP$14,0))</f>
        <v>0</v>
      </c>
      <c r="CQ46" s="8" cm="1">
        <f t="array" ref="CQ46">AK46*INDEX(prod_est,$G46+$H46-1,MATCH(CQ$14,$BP$14:$DP$14,0))</f>
        <v>0</v>
      </c>
      <c r="CR46" s="8" cm="1">
        <f t="array" ref="CR46">AL46*INDEX(prod_est,$G46+$H46-1,MATCH(CR$14,$BP$14:$DP$14,0))</f>
        <v>0</v>
      </c>
      <c r="CS46" s="8" cm="1">
        <f t="array" ref="CS46">AM46*INDEX(prod_est,$G46+$H46-1,MATCH(CS$14,$BP$14:$DP$14,0))</f>
        <v>0</v>
      </c>
      <c r="CT46" s="8" cm="1">
        <f t="array" ref="CT46">AN46*INDEX(prod_est,$G46+$H46-1,MATCH(CT$14,$BP$14:$DP$14,0))</f>
        <v>0</v>
      </c>
      <c r="CU46" s="8" cm="1">
        <f t="array" ref="CU46">AO46*INDEX(prod_est,$G46+$H46-1,MATCH(CU$14,$BP$14:$DP$14,0))</f>
        <v>0</v>
      </c>
      <c r="CV46" s="8" cm="1">
        <f t="array" ref="CV46">AP46*INDEX(prod_est,$G46+$H46-1,MATCH(CV$14,$BP$14:$DP$14,0))</f>
        <v>0</v>
      </c>
      <c r="CW46" cm="1">
        <f t="array" ref="CW46">AQ46*INDEX(prod_est,$G46+$H46-1,MATCH(CW$14,$BP$14:$DP$14,0))</f>
        <v>0</v>
      </c>
      <c r="CX46" cm="1">
        <f t="array" ref="CX46">AR46*INDEX(prod_est,$G46+$H46-1,MATCH(CX$14,$BP$14:$DP$14,0))</f>
        <v>0</v>
      </c>
      <c r="CY46" cm="1">
        <f t="array" ref="CY46">AS46*INDEX(prod_est,$G46+$H46-1,MATCH(CY$14,$BP$14:$DP$14,0))</f>
        <v>0</v>
      </c>
      <c r="CZ46" cm="1">
        <f t="array" ref="CZ46">AT46*INDEX(prod_est,$G46+$H46-1,MATCH(CZ$14,$BP$14:$DP$14,0))</f>
        <v>0</v>
      </c>
      <c r="DA46" cm="1">
        <f t="array" ref="DA46">AU46*INDEX(prod_est,$G46+$H46-1,MATCH(DA$14,$BP$14:$DP$14,0))</f>
        <v>0</v>
      </c>
      <c r="DB46" cm="1">
        <f t="array" ref="DB46">AV46*INDEX(prod_est,$G46+$H46-1,MATCH(DB$14,$BP$14:$DP$14,0))</f>
        <v>0</v>
      </c>
      <c r="DC46" cm="1">
        <f t="array" ref="DC46">AW46*INDEX(prod_est,$G46+$H46-1,MATCH(DC$14,$BP$14:$DP$14,0))</f>
        <v>0</v>
      </c>
      <c r="DD46" cm="1">
        <f t="array" ref="DD46">AX46*INDEX(prod_est,$G46+$H46-1,MATCH(DD$14,$BP$14:$DP$14,0))</f>
        <v>0</v>
      </c>
      <c r="DE46" cm="1">
        <f t="array" ref="DE46">AY46*INDEX(prod_est,$G46+$H46-1,MATCH(DE$14,$BP$14:$DP$14,0))</f>
        <v>0</v>
      </c>
      <c r="DF46" cm="1">
        <f t="array" ref="DF46">AZ46*INDEX(prod_est,$G46+$H46-1,MATCH(DF$14,$BP$14:$DP$14,0))</f>
        <v>0</v>
      </c>
      <c r="DG46" cm="1">
        <f t="array" ref="DG46">BA46*INDEX(prod_est,$G46+$H46-1,MATCH(DG$14,$BP$14:$DP$14,0))</f>
        <v>0</v>
      </c>
      <c r="DH46" cm="1">
        <f t="array" ref="DH46">BB46*INDEX(prod_est,$G46+$H46-1,MATCH(DH$14,$BP$14:$DP$14,0))</f>
        <v>0</v>
      </c>
      <c r="DI46" cm="1">
        <f t="array" ref="DI46">BC46*INDEX(prod_est,$G46+$H46-1,MATCH(DI$14,$BP$14:$DP$14,0))</f>
        <v>0</v>
      </c>
      <c r="DJ46" cm="1">
        <f t="array" ref="DJ46">BD46*INDEX(prod_est,$G46+$H46-1,MATCH(DJ$14,$BP$14:$DP$14,0))</f>
        <v>0</v>
      </c>
      <c r="DK46" cm="1">
        <f t="array" ref="DK46">BE46*INDEX(prod_est,$G46+$H46-1,MATCH(DK$14,$BP$14:$DP$14,0))</f>
        <v>0</v>
      </c>
      <c r="DL46" cm="1">
        <f t="array" ref="DL46">BF46*INDEX(prod_est,$G46+$H46-1,MATCH(DL$14,$BP$14:$DP$14,0))</f>
        <v>0</v>
      </c>
      <c r="DM46" cm="1">
        <f t="array" ref="DM46">BG46*INDEX(prod_est,$G46+$H46-1,MATCH(DM$14,$BP$14:$DP$14,0))</f>
        <v>0</v>
      </c>
      <c r="DN46" cm="1">
        <f t="array" ref="DN46">BH46*INDEX(prod_est,$G46+$H46-1,MATCH(DN$14,$BP$14:$DP$14,0))</f>
        <v>0</v>
      </c>
      <c r="DO46" cm="1">
        <f t="array" ref="DO46">BI46*INDEX(prod_est,$G46+$H46-1,MATCH(DO$14,$BP$14:$DP$14,0))</f>
        <v>0</v>
      </c>
      <c r="DP46" cm="1">
        <f t="array" ref="DP46">BJ46*INDEX(prod_est,$G46+$H46-1,MATCH(DP$14,$BP$14:$DP$14,0))</f>
        <v>0</v>
      </c>
    </row>
    <row r="47" spans="1:120" x14ac:dyDescent="0.25">
      <c r="A47" s="10" t="s">
        <v>46</v>
      </c>
      <c r="B47" s="10" t="s">
        <v>91</v>
      </c>
      <c r="C47" s="10" t="s">
        <v>177</v>
      </c>
      <c r="D47" s="10" t="s">
        <v>37</v>
      </c>
      <c r="E47" s="61">
        <f>SUM(E15:E46)</f>
        <v>150.31725013230704</v>
      </c>
      <c r="F47" s="61">
        <f>SUM(F15:F46)</f>
        <v>163.8649953837996</v>
      </c>
      <c r="J47" s="42">
        <f t="shared" ref="J47:AN47" si="64">SUM(J15:J46)*1000</f>
        <v>7.4542405949854782</v>
      </c>
      <c r="K47" s="42">
        <f t="shared" si="64"/>
        <v>7.4431148627541566</v>
      </c>
      <c r="L47" s="42">
        <f t="shared" si="64"/>
        <v>7.4320057360933305</v>
      </c>
      <c r="M47" s="42">
        <f t="shared" si="64"/>
        <v>7.4209131902185641</v>
      </c>
      <c r="N47" s="42">
        <f t="shared" si="64"/>
        <v>7.4098372003824178</v>
      </c>
      <c r="O47" s="42">
        <f t="shared" si="64"/>
        <v>7.3987777418743841</v>
      </c>
      <c r="P47" s="42">
        <f t="shared" si="64"/>
        <v>7.3877347900208425</v>
      </c>
      <c r="Q47" s="42">
        <f t="shared" si="64"/>
        <v>7.3767083201849886</v>
      </c>
      <c r="R47" s="42">
        <f t="shared" si="64"/>
        <v>7.3656983077668023</v>
      </c>
      <c r="S47" s="42">
        <f t="shared" si="64"/>
        <v>7.3547047282029716</v>
      </c>
      <c r="T47" s="42">
        <f t="shared" si="64"/>
        <v>7.3437275569668481</v>
      </c>
      <c r="U47" s="42">
        <f t="shared" si="64"/>
        <v>7.3327667695683907</v>
      </c>
      <c r="V47" s="42">
        <f t="shared" si="64"/>
        <v>7.3218223415541104</v>
      </c>
      <c r="W47" s="42">
        <f t="shared" si="64"/>
        <v>7.3108942485070134</v>
      </c>
      <c r="X47" s="42">
        <f t="shared" si="64"/>
        <v>7.299982466046556</v>
      </c>
      <c r="Y47" s="42">
        <f t="shared" si="64"/>
        <v>7.2890869698285767</v>
      </c>
      <c r="Z47" s="42">
        <f t="shared" si="64"/>
        <v>7.2782077355452515</v>
      </c>
      <c r="AA47" s="42">
        <f t="shared" si="64"/>
        <v>7.2673447389250363</v>
      </c>
      <c r="AB47" s="42">
        <f t="shared" si="64"/>
        <v>7.2564979557326081</v>
      </c>
      <c r="AC47" s="42">
        <f t="shared" si="64"/>
        <v>7.245667361768831</v>
      </c>
      <c r="AD47" s="42">
        <f t="shared" si="64"/>
        <v>7.2348529328706679</v>
      </c>
      <c r="AE47" s="42">
        <f t="shared" si="64"/>
        <v>7.2240546449111589</v>
      </c>
      <c r="AF47" s="42">
        <f t="shared" si="64"/>
        <v>7.2132724737993517</v>
      </c>
      <c r="AG47" s="42">
        <f t="shared" si="64"/>
        <v>7.2025063954802482</v>
      </c>
      <c r="AH47" s="42">
        <f t="shared" si="64"/>
        <v>7.1917563859347551</v>
      </c>
      <c r="AI47" s="42">
        <f t="shared" si="64"/>
        <v>7.1810224211796294</v>
      </c>
      <c r="AJ47" s="42">
        <f t="shared" si="64"/>
        <v>7.1703044772674218</v>
      </c>
      <c r="AK47" s="42">
        <f t="shared" si="64"/>
        <v>7.1596025302864241</v>
      </c>
      <c r="AL47" s="42">
        <f t="shared" si="64"/>
        <v>7.148916556360625</v>
      </c>
      <c r="AM47" s="42">
        <f t="shared" si="64"/>
        <v>7.1382465316496386</v>
      </c>
      <c r="AN47" s="42">
        <f t="shared" si="64"/>
        <v>7.1275924323486697</v>
      </c>
      <c r="AO47" s="42">
        <f t="shared" ref="AO47:BJ47" si="65">SUM(AO15:AO46)*1000</f>
        <v>7.1169542346884471</v>
      </c>
      <c r="AP47">
        <f t="shared" si="65"/>
        <v>7.1063319149351818</v>
      </c>
      <c r="AQ47">
        <f t="shared" si="65"/>
        <v>7.0957254493905033</v>
      </c>
      <c r="AR47">
        <f t="shared" si="65"/>
        <v>7.085134814391413</v>
      </c>
      <c r="AS47">
        <f t="shared" si="65"/>
        <v>7.0745599863102315</v>
      </c>
      <c r="AT47">
        <f t="shared" si="65"/>
        <v>7.0640009415545455</v>
      </c>
      <c r="AU47">
        <f t="shared" si="65"/>
        <v>7.0534576565671507</v>
      </c>
      <c r="AV47">
        <f t="shared" si="65"/>
        <v>7.0429301078260069</v>
      </c>
      <c r="AW47">
        <f t="shared" si="65"/>
        <v>7.0324182718441781</v>
      </c>
      <c r="AX47">
        <f t="shared" si="65"/>
        <v>7.0219221251697821</v>
      </c>
      <c r="AY47">
        <f t="shared" si="65"/>
        <v>7.0114416443859477</v>
      </c>
      <c r="AZ47">
        <f t="shared" si="65"/>
        <v>7.0009768061107449</v>
      </c>
      <c r="BA47">
        <f t="shared" si="65"/>
        <v>6.990527586997147</v>
      </c>
      <c r="BB47">
        <f t="shared" si="65"/>
        <v>6.9800939637329735</v>
      </c>
      <c r="BC47">
        <f t="shared" si="65"/>
        <v>6.9696759130408346</v>
      </c>
      <c r="BD47">
        <f t="shared" si="65"/>
        <v>6.9592734116780877</v>
      </c>
      <c r="BE47">
        <f t="shared" si="65"/>
        <v>6.9488864364367773</v>
      </c>
      <c r="BF47">
        <f t="shared" si="65"/>
        <v>6.9385149641435868</v>
      </c>
      <c r="BG47">
        <f t="shared" si="65"/>
        <v>6.9281589716597907</v>
      </c>
      <c r="BH47">
        <f t="shared" si="65"/>
        <v>6.9178184358811938</v>
      </c>
      <c r="BI47">
        <f t="shared" si="65"/>
        <v>6.9074933337380902</v>
      </c>
      <c r="BJ47">
        <f t="shared" si="65"/>
        <v>6.8971836421951966</v>
      </c>
    </row>
    <row r="49" spans="1:120" x14ac:dyDescent="0.25">
      <c r="BN49" s="56" t="s">
        <v>165</v>
      </c>
      <c r="BO49">
        <f t="shared" ref="BO49:BO50" si="66">BP49</f>
        <v>1</v>
      </c>
      <c r="BP49">
        <f t="shared" ref="BP49:CU49" si="67">1-BP50</f>
        <v>1</v>
      </c>
      <c r="BQ49">
        <f t="shared" si="67"/>
        <v>1</v>
      </c>
      <c r="BR49">
        <f t="shared" si="67"/>
        <v>1</v>
      </c>
      <c r="BS49">
        <f t="shared" si="67"/>
        <v>1</v>
      </c>
      <c r="BT49">
        <f t="shared" si="67"/>
        <v>1</v>
      </c>
      <c r="BU49">
        <f t="shared" si="67"/>
        <v>1</v>
      </c>
      <c r="BV49">
        <f t="shared" si="67"/>
        <v>1</v>
      </c>
      <c r="BW49">
        <f t="shared" si="67"/>
        <v>1</v>
      </c>
      <c r="BX49">
        <f t="shared" si="67"/>
        <v>1</v>
      </c>
      <c r="BY49">
        <f t="shared" si="67"/>
        <v>1</v>
      </c>
      <c r="BZ49">
        <f t="shared" si="67"/>
        <v>1</v>
      </c>
      <c r="CA49">
        <f t="shared" si="67"/>
        <v>1</v>
      </c>
      <c r="CB49">
        <f t="shared" si="67"/>
        <v>1</v>
      </c>
      <c r="CC49">
        <f t="shared" si="67"/>
        <v>1</v>
      </c>
      <c r="CD49">
        <f t="shared" si="67"/>
        <v>1</v>
      </c>
      <c r="CE49">
        <f t="shared" si="67"/>
        <v>1</v>
      </c>
      <c r="CF49">
        <f t="shared" si="67"/>
        <v>1</v>
      </c>
      <c r="CG49">
        <f t="shared" si="67"/>
        <v>1</v>
      </c>
      <c r="CH49">
        <f t="shared" si="67"/>
        <v>1</v>
      </c>
      <c r="CI49">
        <f t="shared" si="67"/>
        <v>1</v>
      </c>
      <c r="CJ49">
        <f t="shared" si="67"/>
        <v>1</v>
      </c>
      <c r="CK49">
        <f t="shared" si="67"/>
        <v>1</v>
      </c>
      <c r="CL49">
        <f t="shared" si="67"/>
        <v>1</v>
      </c>
      <c r="CM49">
        <f t="shared" si="67"/>
        <v>1</v>
      </c>
      <c r="CN49">
        <f t="shared" si="67"/>
        <v>1</v>
      </c>
      <c r="CO49">
        <f t="shared" si="67"/>
        <v>1</v>
      </c>
      <c r="CP49">
        <f t="shared" si="67"/>
        <v>1</v>
      </c>
      <c r="CQ49">
        <f t="shared" si="67"/>
        <v>1</v>
      </c>
      <c r="CR49">
        <f t="shared" si="67"/>
        <v>1</v>
      </c>
      <c r="CS49">
        <f t="shared" si="67"/>
        <v>1</v>
      </c>
      <c r="CT49">
        <f t="shared" si="67"/>
        <v>1</v>
      </c>
      <c r="CU49">
        <f t="shared" si="67"/>
        <v>1</v>
      </c>
      <c r="CV49">
        <f t="shared" ref="CV49:DP49" si="68">1-CV50</f>
        <v>1</v>
      </c>
      <c r="CW49">
        <f t="shared" si="68"/>
        <v>1</v>
      </c>
      <c r="CX49">
        <f t="shared" si="68"/>
        <v>1</v>
      </c>
      <c r="CY49">
        <f t="shared" si="68"/>
        <v>1</v>
      </c>
      <c r="CZ49">
        <f t="shared" si="68"/>
        <v>1</v>
      </c>
      <c r="DA49">
        <f t="shared" si="68"/>
        <v>1</v>
      </c>
      <c r="DB49">
        <f t="shared" si="68"/>
        <v>1</v>
      </c>
      <c r="DC49">
        <f t="shared" si="68"/>
        <v>1</v>
      </c>
      <c r="DD49">
        <f t="shared" si="68"/>
        <v>1</v>
      </c>
      <c r="DE49">
        <f t="shared" si="68"/>
        <v>1</v>
      </c>
      <c r="DF49">
        <f t="shared" si="68"/>
        <v>1</v>
      </c>
      <c r="DG49">
        <f t="shared" si="68"/>
        <v>1</v>
      </c>
      <c r="DH49">
        <f t="shared" si="68"/>
        <v>1</v>
      </c>
      <c r="DI49">
        <f t="shared" si="68"/>
        <v>1</v>
      </c>
      <c r="DJ49">
        <f t="shared" si="68"/>
        <v>1</v>
      </c>
      <c r="DK49">
        <f t="shared" si="68"/>
        <v>1</v>
      </c>
      <c r="DL49">
        <f t="shared" si="68"/>
        <v>1</v>
      </c>
      <c r="DM49">
        <f t="shared" si="68"/>
        <v>1</v>
      </c>
      <c r="DN49">
        <f t="shared" si="68"/>
        <v>1</v>
      </c>
      <c r="DO49">
        <f t="shared" si="68"/>
        <v>1</v>
      </c>
      <c r="DP49">
        <f t="shared" si="68"/>
        <v>1</v>
      </c>
    </row>
    <row r="50" spans="1:120" x14ac:dyDescent="0.25">
      <c r="BN50" s="56" t="s">
        <v>166</v>
      </c>
      <c r="BO50">
        <f t="shared" si="66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0</v>
      </c>
      <c r="CC50">
        <f>INDEX(Cement_assumptions!$C$85:$BC$105,MATCH($BK$58,Cement_assumptions!$A$85:$A$105,0),MATCH(CC57,$BP$57:$DP$57,0))</f>
        <v>0</v>
      </c>
      <c r="CD50">
        <f>INDEX(Cement_assumptions!$C$85:$BC$105,MATCH($BK$58,Cement_assumptions!$A$85:$A$105,0),MATCH(CD57,$BP$57:$DP$57,0))</f>
        <v>0</v>
      </c>
      <c r="CE50">
        <f>INDEX(Cement_assumptions!$C$85:$BC$105,MATCH($BK$58,Cement_assumptions!$A$85:$A$105,0),MATCH(CE57,$BP$57:$DP$57,0))</f>
        <v>0</v>
      </c>
      <c r="CF50">
        <f>INDEX(Cement_assumptions!$C$85:$BC$105,MATCH($BK$58,Cement_assumptions!$A$85:$A$105,0),MATCH(CF57,$BP$57:$DP$57,0))</f>
        <v>0</v>
      </c>
      <c r="CG50">
        <f>INDEX(Cement_assumptions!$C$85:$BC$105,MATCH($BK$58,Cement_assumptions!$A$85:$A$105,0),MATCH(CG57,$BP$57:$DP$57,0))</f>
        <v>0</v>
      </c>
      <c r="CH50">
        <f>INDEX(Cement_assumptions!$C$85:$BC$105,MATCH($BK$58,Cement_assumptions!$A$85:$A$105,0),MATCH(CH57,$BP$57:$DP$57,0))</f>
        <v>0</v>
      </c>
      <c r="CI50">
        <f>INDEX(Cement_assumptions!$C$85:$BC$105,MATCH($BK$58,Cement_assumptions!$A$85:$A$105,0),MATCH(CI57,$BP$57:$DP$57,0))</f>
        <v>0</v>
      </c>
      <c r="CJ50">
        <f>INDEX(Cement_assumptions!$C$85:$BC$105,MATCH($BK$58,Cement_assumptions!$A$85:$A$105,0),MATCH(CJ57,$BP$57:$DP$57,0))</f>
        <v>0</v>
      </c>
      <c r="CK50">
        <f>INDEX(Cement_assumptions!$C$85:$BC$105,MATCH($BK$58,Cement_assumptions!$A$85:$A$105,0),MATCH(CK57,$BP$57:$DP$57,0))</f>
        <v>0</v>
      </c>
      <c r="CL50">
        <f>INDEX(Cement_assumptions!$C$85:$BC$105,MATCH($BK$58,Cement_assumptions!$A$85:$A$105,0),MATCH(CL57,$BP$57:$DP$57,0))</f>
        <v>0</v>
      </c>
      <c r="CM50">
        <f>INDEX(Cement_assumptions!$C$85:$BC$105,MATCH($BK$58,Cement_assumptions!$A$85:$A$105,0),MATCH(CM57,$BP$57:$DP$57,0))</f>
        <v>0</v>
      </c>
      <c r="CN50">
        <f>INDEX(Cement_assumptions!$C$85:$BC$105,MATCH($BK$58,Cement_assumptions!$A$85:$A$105,0),MATCH(CN57,$BP$57:$DP$57,0))</f>
        <v>0</v>
      </c>
      <c r="CO50">
        <f>INDEX(Cement_assumptions!$C$85:$BC$105,MATCH($BK$58,Cement_assumptions!$A$85:$A$105,0),MATCH(CO57,$BP$57:$DP$57,0))</f>
        <v>0</v>
      </c>
      <c r="CP50">
        <f>INDEX(Cement_assumptions!$C$85:$BC$105,MATCH($BK$58,Cement_assumptions!$A$85:$A$105,0),MATCH(CP57,$BP$57:$DP$57,0))</f>
        <v>0</v>
      </c>
      <c r="CQ50">
        <f>INDEX(Cement_assumptions!$C$85:$BC$105,MATCH($BK$58,Cement_assumptions!$A$85:$A$105,0),MATCH(CQ57,$BP$57:$DP$57,0))</f>
        <v>0</v>
      </c>
      <c r="CR50">
        <f>INDEX(Cement_assumptions!$C$85:$BC$105,MATCH($BK$58,Cement_assumptions!$A$85:$A$105,0),MATCH(CR57,$BP$57:$DP$57,0))</f>
        <v>0</v>
      </c>
      <c r="CS50">
        <f>INDEX(Cement_assumptions!$C$85:$BC$105,MATCH($BK$58,Cement_assumptions!$A$85:$A$105,0),MATCH(CS57,$BP$57:$DP$57,0))</f>
        <v>0</v>
      </c>
      <c r="CT50">
        <f>INDEX(Cement_assumptions!$C$85:$BC$105,MATCH($BK$58,Cement_assumptions!$A$85:$A$105,0),MATCH(CT57,$BP$57:$DP$57,0))</f>
        <v>0</v>
      </c>
      <c r="CU50">
        <f>INDEX(Cement_assumptions!$C$85:$BC$105,MATCH($BK$58,Cement_assumptions!$A$85:$A$105,0),MATCH(CU57,$BP$57:$DP$57,0))</f>
        <v>0</v>
      </c>
      <c r="CV50">
        <f>INDEX(Cement_assumptions!$C$85:$BC$105,MATCH($BK$58,Cement_assumptions!$A$85:$A$105,0),MATCH(CV57,$BP$57:$DP$57,0))</f>
        <v>0</v>
      </c>
      <c r="CW50">
        <f>INDEX(Cement_assumptions!$C$85:$BC$105,MATCH($BK$58,Cement_assumptions!$A$85:$A$105,0),MATCH(CW57,$BP$57:$DP$57,0))</f>
        <v>0</v>
      </c>
      <c r="CX50">
        <f>INDEX(Cement_assumptions!$C$85:$BC$105,MATCH($BK$58,Cement_assumptions!$A$85:$A$105,0),MATCH(CX57,$BP$57:$DP$57,0))</f>
        <v>0</v>
      </c>
      <c r="CY50">
        <f>INDEX(Cement_assumptions!$C$85:$BC$105,MATCH($BK$58,Cement_assumptions!$A$85:$A$105,0),MATCH(CY57,$BP$57:$DP$57,0))</f>
        <v>0</v>
      </c>
      <c r="CZ50">
        <f>INDEX(Cement_assumptions!$C$85:$BC$105,MATCH($BK$58,Cement_assumptions!$A$85:$A$105,0),MATCH(CZ57,$BP$57:$DP$57,0))</f>
        <v>0</v>
      </c>
      <c r="DA50">
        <f>INDEX(Cement_assumptions!$C$85:$BC$105,MATCH($BK$58,Cement_assumptions!$A$85:$A$105,0),MATCH(DA57,$BP$57:$DP$57,0))</f>
        <v>0</v>
      </c>
      <c r="DB50">
        <f>INDEX(Cement_assumptions!$C$85:$BC$105,MATCH($BK$58,Cement_assumptions!$A$85:$A$105,0),MATCH(DB57,$BP$57:$DP$57,0))</f>
        <v>0</v>
      </c>
      <c r="DC50">
        <f>INDEX(Cement_assumptions!$C$85:$BC$105,MATCH($BK$58,Cement_assumptions!$A$85:$A$105,0),MATCH(DC57,$BP$57:$DP$57,0))</f>
        <v>0</v>
      </c>
      <c r="DD50">
        <f>INDEX(Cement_assumptions!$C$85:$BC$105,MATCH($BK$58,Cement_assumptions!$A$85:$A$105,0),MATCH(DD57,$BP$57:$DP$57,0))</f>
        <v>0</v>
      </c>
      <c r="DE50">
        <f>INDEX(Cement_assumptions!$C$85:$BC$105,MATCH($BK$58,Cement_assumptions!$A$85:$A$105,0),MATCH(DE57,$BP$57:$DP$57,0))</f>
        <v>0</v>
      </c>
      <c r="DF50">
        <f>INDEX(Cement_assumptions!$C$85:$BC$105,MATCH($BK$58,Cement_assumptions!$A$85:$A$105,0),MATCH(DF57,$BP$57:$DP$57,0))</f>
        <v>0</v>
      </c>
      <c r="DG50">
        <f>INDEX(Cement_assumptions!$C$85:$BC$105,MATCH($BK$58,Cement_assumptions!$A$85:$A$105,0),MATCH(DG57,$BP$57:$DP$57,0))</f>
        <v>0</v>
      </c>
      <c r="DH50">
        <f>INDEX(Cement_assumptions!$C$85:$BC$105,MATCH($BK$58,Cement_assumptions!$A$85:$A$105,0),MATCH(DH57,$BP$57:$DP$57,0))</f>
        <v>0</v>
      </c>
      <c r="DI50">
        <f>INDEX(Cement_assumptions!$C$85:$BC$105,MATCH($BK$58,Cement_assumptions!$A$85:$A$105,0),MATCH(DI57,$BP$57:$DP$57,0))</f>
        <v>0</v>
      </c>
      <c r="DJ50">
        <f>INDEX(Cement_assumptions!$C$85:$BC$105,MATCH($BK$58,Cement_assumptions!$A$85:$A$105,0),MATCH(DJ57,$BP$57:$DP$57,0))</f>
        <v>0</v>
      </c>
      <c r="DK50">
        <f>INDEX(Cement_assumptions!$C$85:$BC$105,MATCH($BK$58,Cement_assumptions!$A$85:$A$105,0),MATCH(DK57,$BP$57:$DP$57,0))</f>
        <v>0</v>
      </c>
      <c r="DL50">
        <f>INDEX(Cement_assumptions!$C$85:$BC$105,MATCH($BK$58,Cement_assumptions!$A$85:$A$105,0),MATCH(DL57,$BP$57:$DP$57,0))</f>
        <v>0</v>
      </c>
      <c r="DM50">
        <f>INDEX(Cement_assumptions!$C$85:$BC$105,MATCH($BK$58,Cement_assumptions!$A$85:$A$105,0),MATCH(DM57,$BP$57:$DP$57,0))</f>
        <v>0</v>
      </c>
      <c r="DN50">
        <f>INDEX(Cement_assumptions!$C$85:$BC$105,MATCH($BK$58,Cement_assumptions!$A$85:$A$105,0),MATCH(DN57,$BP$57:$DP$57,0))</f>
        <v>0</v>
      </c>
      <c r="DO50">
        <f>INDEX(Cement_assumptions!$C$85:$BC$105,MATCH($BK$58,Cement_assumptions!$A$85:$A$105,0),MATCH(DO57,$BP$57:$DP$57,0))</f>
        <v>0</v>
      </c>
      <c r="DP50">
        <f>INDEX(Cement_assumptions!$C$85:$BC$105,MATCH($BK$58,Cement_assumptions!$A$85:$A$105,0),MATCH(DP57,$BP$57:$DP$57,0))</f>
        <v>0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69">A15</f>
        <v>10_MAS</v>
      </c>
      <c r="B58" s="65" t="str">
        <f t="shared" si="69"/>
        <v>1_x_coal_thermal</v>
      </c>
      <c r="C58" s="65" t="str">
        <f t="shared" si="69"/>
        <v>1_x_coal_thermal</v>
      </c>
      <c r="D58" s="66" t="s">
        <v>171</v>
      </c>
      <c r="E58" s="66">
        <f t="shared" ref="E58:E89" si="70">E15</f>
        <v>0</v>
      </c>
      <c r="F58" s="66">
        <v>0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1">A58</f>
        <v>10_MAS</v>
      </c>
      <c r="BL58" s="65" t="str">
        <f t="shared" ref="BL58:BL89" si="72">"d_ind_cem_"&amp;C58</f>
        <v>d_ind_cem_1_x_coal_thermal</v>
      </c>
      <c r="BM58" s="65"/>
      <c r="BN58" s="65"/>
      <c r="BO58" s="65">
        <f t="shared" ref="BO58:CU58" si="73">BO$49*BO15</f>
        <v>0</v>
      </c>
      <c r="BP58" s="65">
        <f t="shared" si="73"/>
        <v>0</v>
      </c>
      <c r="BQ58" s="65">
        <f t="shared" si="73"/>
        <v>0</v>
      </c>
      <c r="BR58" s="65">
        <f t="shared" si="73"/>
        <v>0</v>
      </c>
      <c r="BS58" s="65">
        <f t="shared" si="73"/>
        <v>0</v>
      </c>
      <c r="BT58" s="65">
        <f t="shared" si="73"/>
        <v>0</v>
      </c>
      <c r="BU58" s="65">
        <f t="shared" si="73"/>
        <v>0</v>
      </c>
      <c r="BV58" s="65">
        <f t="shared" si="73"/>
        <v>0</v>
      </c>
      <c r="BW58" s="65">
        <f t="shared" si="73"/>
        <v>0</v>
      </c>
      <c r="BX58" s="65">
        <f t="shared" si="73"/>
        <v>0</v>
      </c>
      <c r="BY58" s="65">
        <f t="shared" si="73"/>
        <v>0</v>
      </c>
      <c r="BZ58" s="65">
        <f t="shared" si="73"/>
        <v>0</v>
      </c>
      <c r="CA58" s="65">
        <f t="shared" si="73"/>
        <v>0</v>
      </c>
      <c r="CB58" s="65">
        <f t="shared" si="73"/>
        <v>0</v>
      </c>
      <c r="CC58" s="65">
        <f t="shared" si="73"/>
        <v>0</v>
      </c>
      <c r="CD58" s="65">
        <f t="shared" si="73"/>
        <v>0</v>
      </c>
      <c r="CE58" s="65">
        <f t="shared" si="73"/>
        <v>0</v>
      </c>
      <c r="CF58" s="65">
        <f t="shared" si="73"/>
        <v>0</v>
      </c>
      <c r="CG58" s="65">
        <f t="shared" si="73"/>
        <v>0</v>
      </c>
      <c r="CH58" s="65">
        <f t="shared" si="73"/>
        <v>0</v>
      </c>
      <c r="CI58" s="65">
        <f t="shared" si="73"/>
        <v>0</v>
      </c>
      <c r="CJ58" s="65">
        <f t="shared" si="73"/>
        <v>0</v>
      </c>
      <c r="CK58" s="65">
        <f t="shared" si="73"/>
        <v>0</v>
      </c>
      <c r="CL58" s="65">
        <f t="shared" si="73"/>
        <v>0</v>
      </c>
      <c r="CM58" s="65">
        <f t="shared" si="73"/>
        <v>0</v>
      </c>
      <c r="CN58" s="65">
        <f t="shared" si="73"/>
        <v>0</v>
      </c>
      <c r="CO58" s="65">
        <f t="shared" si="73"/>
        <v>0</v>
      </c>
      <c r="CP58" s="65">
        <f t="shared" si="73"/>
        <v>0</v>
      </c>
      <c r="CQ58" s="65">
        <f t="shared" si="73"/>
        <v>0</v>
      </c>
      <c r="CR58" s="65">
        <f t="shared" si="73"/>
        <v>0</v>
      </c>
      <c r="CS58" s="65">
        <f t="shared" si="73"/>
        <v>0</v>
      </c>
      <c r="CT58" s="65">
        <f t="shared" si="73"/>
        <v>0</v>
      </c>
      <c r="CU58" s="65">
        <f t="shared" si="73"/>
        <v>0</v>
      </c>
      <c r="CV58" s="65">
        <f t="shared" ref="CV58:DP58" si="74">CV$49*CV15</f>
        <v>0</v>
      </c>
      <c r="CW58" s="65">
        <f t="shared" si="74"/>
        <v>0</v>
      </c>
      <c r="CX58" s="65">
        <f t="shared" si="74"/>
        <v>0</v>
      </c>
      <c r="CY58" s="65">
        <f t="shared" si="74"/>
        <v>0</v>
      </c>
      <c r="CZ58" s="65">
        <f t="shared" si="74"/>
        <v>0</v>
      </c>
      <c r="DA58" s="65">
        <f t="shared" si="74"/>
        <v>0</v>
      </c>
      <c r="DB58" s="65">
        <f t="shared" si="74"/>
        <v>0</v>
      </c>
      <c r="DC58" s="65">
        <f t="shared" si="74"/>
        <v>0</v>
      </c>
      <c r="DD58" s="65">
        <f t="shared" si="74"/>
        <v>0</v>
      </c>
      <c r="DE58" s="65">
        <f t="shared" si="74"/>
        <v>0</v>
      </c>
      <c r="DF58" s="65">
        <f t="shared" si="74"/>
        <v>0</v>
      </c>
      <c r="DG58" s="65">
        <f t="shared" si="74"/>
        <v>0</v>
      </c>
      <c r="DH58" s="65">
        <f t="shared" si="74"/>
        <v>0</v>
      </c>
      <c r="DI58" s="65">
        <f t="shared" si="74"/>
        <v>0</v>
      </c>
      <c r="DJ58" s="65">
        <f t="shared" si="74"/>
        <v>0</v>
      </c>
      <c r="DK58" s="65">
        <f t="shared" si="74"/>
        <v>0</v>
      </c>
      <c r="DL58" s="65">
        <f t="shared" si="74"/>
        <v>0</v>
      </c>
      <c r="DM58" s="65">
        <f t="shared" si="74"/>
        <v>0</v>
      </c>
      <c r="DN58" s="65">
        <f t="shared" si="74"/>
        <v>0</v>
      </c>
      <c r="DO58" s="65">
        <f t="shared" si="74"/>
        <v>0</v>
      </c>
      <c r="DP58" s="65">
        <f t="shared" si="74"/>
        <v>0</v>
      </c>
    </row>
    <row r="59" spans="1:120" x14ac:dyDescent="0.25">
      <c r="A59" s="65" t="str">
        <f t="shared" si="69"/>
        <v>10_MAS</v>
      </c>
      <c r="B59" s="65" t="str">
        <f t="shared" si="69"/>
        <v>1_1_coking_coal</v>
      </c>
      <c r="C59" s="65" t="str">
        <f t="shared" si="69"/>
        <v>1_1_coking_coal</v>
      </c>
      <c r="D59" s="66" t="s">
        <v>171</v>
      </c>
      <c r="E59" s="66">
        <f t="shared" si="70"/>
        <v>98.311204614395862</v>
      </c>
      <c r="F59" s="66">
        <v>107.17176555674199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1"/>
        <v>10_MAS</v>
      </c>
      <c r="BL59" s="65" t="str">
        <f t="shared" si="72"/>
        <v>d_ind_cem_1_1_coking_coal</v>
      </c>
      <c r="BM59" s="65"/>
      <c r="BN59" s="65"/>
      <c r="BO59" s="65">
        <f t="shared" ref="BO59:CV59" si="75">BO$49*BO16</f>
        <v>98.311204614395862</v>
      </c>
      <c r="BP59" s="65">
        <f t="shared" si="75"/>
        <v>107.17176555674199</v>
      </c>
      <c r="BQ59" s="65">
        <f t="shared" si="75"/>
        <v>106.98052935559721</v>
      </c>
      <c r="BR59" s="65">
        <f t="shared" si="75"/>
        <v>94.147579946557926</v>
      </c>
      <c r="BS59" s="65">
        <f t="shared" si="75"/>
        <v>95.995387624784797</v>
      </c>
      <c r="BT59" s="65">
        <f t="shared" si="75"/>
        <v>97.809461874492087</v>
      </c>
      <c r="BU59" s="65">
        <f t="shared" si="75"/>
        <v>99.582389388352254</v>
      </c>
      <c r="BV59" s="65">
        <f t="shared" si="75"/>
        <v>101.30405553434679</v>
      </c>
      <c r="BW59" s="65">
        <f t="shared" si="75"/>
        <v>102.96792526318926</v>
      </c>
      <c r="BX59" s="65">
        <f t="shared" si="75"/>
        <v>104.54305037251385</v>
      </c>
      <c r="BY59" s="65">
        <f t="shared" si="75"/>
        <v>106.05266456184022</v>
      </c>
      <c r="BZ59" s="65">
        <f t="shared" si="75"/>
        <v>105.71110128791823</v>
      </c>
      <c r="CA59" s="65">
        <f t="shared" si="75"/>
        <v>105.31205897463229</v>
      </c>
      <c r="CB59" s="65">
        <f t="shared" si="75"/>
        <v>104.85993577923911</v>
      </c>
      <c r="CC59" s="65">
        <f t="shared" si="75"/>
        <v>104.88151877804616</v>
      </c>
      <c r="CD59" s="65">
        <f t="shared" si="75"/>
        <v>104.85824797956855</v>
      </c>
      <c r="CE59" s="65">
        <f t="shared" si="75"/>
        <v>104.78868961611956</v>
      </c>
      <c r="CF59" s="65">
        <f t="shared" si="75"/>
        <v>104.67479674511048</v>
      </c>
      <c r="CG59" s="65">
        <f t="shared" si="75"/>
        <v>104.51919470523136</v>
      </c>
      <c r="CH59" s="65">
        <f t="shared" si="75"/>
        <v>104.29989032957819</v>
      </c>
      <c r="CI59" s="65">
        <f t="shared" si="75"/>
        <v>104.03615004661378</v>
      </c>
      <c r="CJ59" s="65">
        <f t="shared" si="75"/>
        <v>103.73076486977514</v>
      </c>
      <c r="CK59" s="65">
        <f t="shared" si="75"/>
        <v>103.38505080212185</v>
      </c>
      <c r="CL59" s="65">
        <f t="shared" si="75"/>
        <v>102.99849855887373</v>
      </c>
      <c r="CM59" s="65">
        <f t="shared" si="75"/>
        <v>102.37334727874851</v>
      </c>
      <c r="CN59" s="65">
        <f t="shared" si="75"/>
        <v>101.70736371100183</v>
      </c>
      <c r="CO59" s="65">
        <f t="shared" si="75"/>
        <v>101.00759412639214</v>
      </c>
      <c r="CP59" s="65">
        <f t="shared" si="75"/>
        <v>100.27544812628823</v>
      </c>
      <c r="CQ59" s="65">
        <f t="shared" si="75"/>
        <v>99.509413774805125</v>
      </c>
      <c r="CR59" s="65">
        <f t="shared" si="75"/>
        <v>99.452962736363673</v>
      </c>
      <c r="CS59" s="65">
        <f t="shared" si="75"/>
        <v>99.365286121291149</v>
      </c>
      <c r="CT59" s="65">
        <f t="shared" si="75"/>
        <v>99.250136274967858</v>
      </c>
      <c r="CU59" s="65">
        <f t="shared" si="75"/>
        <v>99.103750338226263</v>
      </c>
      <c r="CV59" s="65">
        <f t="shared" si="75"/>
        <v>98.92529202095578</v>
      </c>
      <c r="CW59" s="65">
        <f t="shared" ref="CW59:DP59" si="76">CW$49*CW16</f>
        <v>98.777642331372263</v>
      </c>
      <c r="CX59" s="65">
        <f t="shared" si="76"/>
        <v>98.63021301445977</v>
      </c>
      <c r="CY59" s="65">
        <f t="shared" si="76"/>
        <v>98.483003741303861</v>
      </c>
      <c r="CZ59" s="65">
        <f t="shared" si="76"/>
        <v>98.336014183481026</v>
      </c>
      <c r="DA59" s="65">
        <f t="shared" si="76"/>
        <v>98.18924401305793</v>
      </c>
      <c r="DB59" s="65">
        <f t="shared" si="76"/>
        <v>98.042692902590687</v>
      </c>
      <c r="DC59" s="65">
        <f t="shared" si="76"/>
        <v>97.896360525124138</v>
      </c>
      <c r="DD59" s="65">
        <f t="shared" si="76"/>
        <v>97.750246554191122</v>
      </c>
      <c r="DE59" s="65">
        <f t="shared" si="76"/>
        <v>97.604350663811729</v>
      </c>
      <c r="DF59" s="65">
        <f t="shared" si="76"/>
        <v>97.458672528492599</v>
      </c>
      <c r="DG59" s="65">
        <f t="shared" si="76"/>
        <v>97.313211823226212</v>
      </c>
      <c r="DH59" s="65">
        <f t="shared" si="76"/>
        <v>97.16796822349005</v>
      </c>
      <c r="DI59" s="65">
        <f t="shared" si="76"/>
        <v>97.022941405246044</v>
      </c>
      <c r="DJ59" s="65">
        <f t="shared" si="76"/>
        <v>96.878131044939707</v>
      </c>
      <c r="DK59" s="65">
        <f t="shared" si="76"/>
        <v>96.733536819499491</v>
      </c>
      <c r="DL59" s="65">
        <f t="shared" si="76"/>
        <v>96.589158406336068</v>
      </c>
      <c r="DM59" s="65">
        <f t="shared" si="76"/>
        <v>96.444995483341529</v>
      </c>
      <c r="DN59" s="65">
        <f t="shared" si="76"/>
        <v>96.30104772888879</v>
      </c>
      <c r="DO59" s="65">
        <f t="shared" si="76"/>
        <v>96.157314821830752</v>
      </c>
      <c r="DP59" s="65">
        <f t="shared" si="76"/>
        <v>96.013796441499665</v>
      </c>
    </row>
    <row r="60" spans="1:120" x14ac:dyDescent="0.25">
      <c r="A60" s="65" t="str">
        <f t="shared" si="69"/>
        <v>10_MAS</v>
      </c>
      <c r="B60" s="65" t="str">
        <f t="shared" si="69"/>
        <v>1_5_lignite</v>
      </c>
      <c r="C60" s="65" t="str">
        <f t="shared" si="69"/>
        <v>1_5_lignite</v>
      </c>
      <c r="D60" s="66" t="s">
        <v>171</v>
      </c>
      <c r="E60" s="66">
        <f t="shared" si="70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1"/>
        <v>10_MAS</v>
      </c>
      <c r="BL60" s="65" t="str">
        <f t="shared" si="72"/>
        <v>d_ind_cem_1_5_lignite</v>
      </c>
      <c r="BM60" s="65"/>
      <c r="BN60" s="65"/>
      <c r="BO60" s="65">
        <f t="shared" ref="BO60:CV60" si="77">BO$49*BO17</f>
        <v>0</v>
      </c>
      <c r="BP60" s="65">
        <f t="shared" si="77"/>
        <v>0</v>
      </c>
      <c r="BQ60" s="65">
        <f t="shared" si="77"/>
        <v>0</v>
      </c>
      <c r="BR60" s="65">
        <f t="shared" si="77"/>
        <v>0</v>
      </c>
      <c r="BS60" s="65">
        <f t="shared" si="77"/>
        <v>0</v>
      </c>
      <c r="BT60" s="65">
        <f t="shared" si="77"/>
        <v>0</v>
      </c>
      <c r="BU60" s="65">
        <f t="shared" si="77"/>
        <v>0</v>
      </c>
      <c r="BV60" s="65">
        <f t="shared" si="77"/>
        <v>0</v>
      </c>
      <c r="BW60" s="65">
        <f t="shared" si="77"/>
        <v>0</v>
      </c>
      <c r="BX60" s="65">
        <f t="shared" si="77"/>
        <v>0</v>
      </c>
      <c r="BY60" s="65">
        <f t="shared" si="77"/>
        <v>0</v>
      </c>
      <c r="BZ60" s="65">
        <f t="shared" si="77"/>
        <v>0</v>
      </c>
      <c r="CA60" s="65">
        <f t="shared" si="77"/>
        <v>0</v>
      </c>
      <c r="CB60" s="65">
        <f t="shared" si="77"/>
        <v>0</v>
      </c>
      <c r="CC60" s="65">
        <f t="shared" si="77"/>
        <v>0</v>
      </c>
      <c r="CD60" s="65">
        <f t="shared" si="77"/>
        <v>0</v>
      </c>
      <c r="CE60" s="65">
        <f t="shared" si="77"/>
        <v>0</v>
      </c>
      <c r="CF60" s="65">
        <f t="shared" si="77"/>
        <v>0</v>
      </c>
      <c r="CG60" s="65">
        <f t="shared" si="77"/>
        <v>0</v>
      </c>
      <c r="CH60" s="65">
        <f t="shared" si="77"/>
        <v>0</v>
      </c>
      <c r="CI60" s="65">
        <f t="shared" si="77"/>
        <v>0</v>
      </c>
      <c r="CJ60" s="65">
        <f t="shared" si="77"/>
        <v>0</v>
      </c>
      <c r="CK60" s="65">
        <f t="shared" si="77"/>
        <v>0</v>
      </c>
      <c r="CL60" s="65">
        <f t="shared" si="77"/>
        <v>0</v>
      </c>
      <c r="CM60" s="65">
        <f t="shared" si="77"/>
        <v>0</v>
      </c>
      <c r="CN60" s="65">
        <f t="shared" si="77"/>
        <v>0</v>
      </c>
      <c r="CO60" s="65">
        <f t="shared" si="77"/>
        <v>0</v>
      </c>
      <c r="CP60" s="65">
        <f t="shared" si="77"/>
        <v>0</v>
      </c>
      <c r="CQ60" s="65">
        <f t="shared" si="77"/>
        <v>0</v>
      </c>
      <c r="CR60" s="65">
        <f t="shared" si="77"/>
        <v>0</v>
      </c>
      <c r="CS60" s="65">
        <f t="shared" si="77"/>
        <v>0</v>
      </c>
      <c r="CT60" s="65">
        <f t="shared" si="77"/>
        <v>0</v>
      </c>
      <c r="CU60" s="65">
        <f t="shared" si="77"/>
        <v>0</v>
      </c>
      <c r="CV60" s="65">
        <f t="shared" si="77"/>
        <v>0</v>
      </c>
      <c r="CW60" s="65">
        <f t="shared" ref="CW60:DP60" si="78">CW$49*CW17</f>
        <v>0</v>
      </c>
      <c r="CX60" s="65">
        <f t="shared" si="78"/>
        <v>0</v>
      </c>
      <c r="CY60" s="65">
        <f t="shared" si="78"/>
        <v>0</v>
      </c>
      <c r="CZ60" s="65">
        <f t="shared" si="78"/>
        <v>0</v>
      </c>
      <c r="DA60" s="65">
        <f t="shared" si="78"/>
        <v>0</v>
      </c>
      <c r="DB60" s="65">
        <f t="shared" si="78"/>
        <v>0</v>
      </c>
      <c r="DC60" s="65">
        <f t="shared" si="78"/>
        <v>0</v>
      </c>
      <c r="DD60" s="65">
        <f t="shared" si="78"/>
        <v>0</v>
      </c>
      <c r="DE60" s="65">
        <f t="shared" si="78"/>
        <v>0</v>
      </c>
      <c r="DF60" s="65">
        <f t="shared" si="78"/>
        <v>0</v>
      </c>
      <c r="DG60" s="65">
        <f t="shared" si="78"/>
        <v>0</v>
      </c>
      <c r="DH60" s="65">
        <f t="shared" si="78"/>
        <v>0</v>
      </c>
      <c r="DI60" s="65">
        <f t="shared" si="78"/>
        <v>0</v>
      </c>
      <c r="DJ60" s="65">
        <f t="shared" si="78"/>
        <v>0</v>
      </c>
      <c r="DK60" s="65">
        <f t="shared" si="78"/>
        <v>0</v>
      </c>
      <c r="DL60" s="65">
        <f t="shared" si="78"/>
        <v>0</v>
      </c>
      <c r="DM60" s="65">
        <f t="shared" si="78"/>
        <v>0</v>
      </c>
      <c r="DN60" s="65">
        <f t="shared" si="78"/>
        <v>0</v>
      </c>
      <c r="DO60" s="65">
        <f t="shared" si="78"/>
        <v>0</v>
      </c>
      <c r="DP60" s="65">
        <f t="shared" si="78"/>
        <v>0</v>
      </c>
    </row>
    <row r="61" spans="1:120" x14ac:dyDescent="0.25">
      <c r="A61" s="65" t="str">
        <f t="shared" si="69"/>
        <v>10_MAS</v>
      </c>
      <c r="B61" s="65" t="str">
        <f t="shared" si="69"/>
        <v>2_coal_products</v>
      </c>
      <c r="C61" s="65" t="str">
        <f t="shared" si="69"/>
        <v>2_coal_products</v>
      </c>
      <c r="D61" s="66" t="s">
        <v>171</v>
      </c>
      <c r="E61" s="66">
        <f t="shared" si="70"/>
        <v>0</v>
      </c>
      <c r="F61" s="66">
        <v>0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1"/>
        <v>10_MAS</v>
      </c>
      <c r="BL61" s="65" t="str">
        <f t="shared" si="72"/>
        <v>d_ind_cem_2_coal_products</v>
      </c>
      <c r="BM61" s="65"/>
      <c r="BN61" s="65"/>
      <c r="BO61" s="65">
        <f t="shared" ref="BO61:CV61" si="79">BO$49*BO18</f>
        <v>0</v>
      </c>
      <c r="BP61" s="65">
        <f t="shared" si="79"/>
        <v>0</v>
      </c>
      <c r="BQ61" s="65">
        <f t="shared" si="79"/>
        <v>0</v>
      </c>
      <c r="BR61" s="65">
        <f t="shared" si="79"/>
        <v>0</v>
      </c>
      <c r="BS61" s="65">
        <f t="shared" si="79"/>
        <v>0</v>
      </c>
      <c r="BT61" s="65">
        <f t="shared" si="79"/>
        <v>0</v>
      </c>
      <c r="BU61" s="65">
        <f t="shared" si="79"/>
        <v>0</v>
      </c>
      <c r="BV61" s="65">
        <f t="shared" si="79"/>
        <v>0</v>
      </c>
      <c r="BW61" s="65">
        <f t="shared" si="79"/>
        <v>0</v>
      </c>
      <c r="BX61" s="65">
        <f t="shared" si="79"/>
        <v>0</v>
      </c>
      <c r="BY61" s="65">
        <f t="shared" si="79"/>
        <v>0</v>
      </c>
      <c r="BZ61" s="65">
        <f t="shared" si="79"/>
        <v>0</v>
      </c>
      <c r="CA61" s="65">
        <f t="shared" si="79"/>
        <v>0</v>
      </c>
      <c r="CB61" s="65">
        <f t="shared" si="79"/>
        <v>0</v>
      </c>
      <c r="CC61" s="65">
        <f t="shared" si="79"/>
        <v>0</v>
      </c>
      <c r="CD61" s="65">
        <f t="shared" si="79"/>
        <v>0</v>
      </c>
      <c r="CE61" s="65">
        <f t="shared" si="79"/>
        <v>0</v>
      </c>
      <c r="CF61" s="65">
        <f t="shared" si="79"/>
        <v>0</v>
      </c>
      <c r="CG61" s="65">
        <f t="shared" si="79"/>
        <v>0</v>
      </c>
      <c r="CH61" s="65">
        <f t="shared" si="79"/>
        <v>0</v>
      </c>
      <c r="CI61" s="65">
        <f t="shared" si="79"/>
        <v>0</v>
      </c>
      <c r="CJ61" s="65">
        <f t="shared" si="79"/>
        <v>0</v>
      </c>
      <c r="CK61" s="65">
        <f t="shared" si="79"/>
        <v>0</v>
      </c>
      <c r="CL61" s="65">
        <f t="shared" si="79"/>
        <v>0</v>
      </c>
      <c r="CM61" s="65">
        <f t="shared" si="79"/>
        <v>0</v>
      </c>
      <c r="CN61" s="65">
        <f t="shared" si="79"/>
        <v>0</v>
      </c>
      <c r="CO61" s="65">
        <f t="shared" si="79"/>
        <v>0</v>
      </c>
      <c r="CP61" s="65">
        <f t="shared" si="79"/>
        <v>0</v>
      </c>
      <c r="CQ61" s="65">
        <f t="shared" si="79"/>
        <v>0</v>
      </c>
      <c r="CR61" s="65">
        <f t="shared" si="79"/>
        <v>0</v>
      </c>
      <c r="CS61" s="65">
        <f t="shared" si="79"/>
        <v>0</v>
      </c>
      <c r="CT61" s="65">
        <f t="shared" si="79"/>
        <v>0</v>
      </c>
      <c r="CU61" s="65">
        <f t="shared" si="79"/>
        <v>0</v>
      </c>
      <c r="CV61" s="65">
        <f t="shared" si="79"/>
        <v>0</v>
      </c>
      <c r="CW61" s="65">
        <f t="shared" ref="CW61:DP61" si="80">CW$49*CW18</f>
        <v>0</v>
      </c>
      <c r="CX61" s="65">
        <f t="shared" si="80"/>
        <v>0</v>
      </c>
      <c r="CY61" s="65">
        <f t="shared" si="80"/>
        <v>0</v>
      </c>
      <c r="CZ61" s="65">
        <f t="shared" si="80"/>
        <v>0</v>
      </c>
      <c r="DA61" s="65">
        <f t="shared" si="80"/>
        <v>0</v>
      </c>
      <c r="DB61" s="65">
        <f t="shared" si="80"/>
        <v>0</v>
      </c>
      <c r="DC61" s="65">
        <f t="shared" si="80"/>
        <v>0</v>
      </c>
      <c r="DD61" s="65">
        <f t="shared" si="80"/>
        <v>0</v>
      </c>
      <c r="DE61" s="65">
        <f t="shared" si="80"/>
        <v>0</v>
      </c>
      <c r="DF61" s="65">
        <f t="shared" si="80"/>
        <v>0</v>
      </c>
      <c r="DG61" s="65">
        <f t="shared" si="80"/>
        <v>0</v>
      </c>
      <c r="DH61" s="65">
        <f t="shared" si="80"/>
        <v>0</v>
      </c>
      <c r="DI61" s="65">
        <f t="shared" si="80"/>
        <v>0</v>
      </c>
      <c r="DJ61" s="65">
        <f t="shared" si="80"/>
        <v>0</v>
      </c>
      <c r="DK61" s="65">
        <f t="shared" si="80"/>
        <v>0</v>
      </c>
      <c r="DL61" s="65">
        <f t="shared" si="80"/>
        <v>0</v>
      </c>
      <c r="DM61" s="65">
        <f t="shared" si="80"/>
        <v>0</v>
      </c>
      <c r="DN61" s="65">
        <f t="shared" si="80"/>
        <v>0</v>
      </c>
      <c r="DO61" s="65">
        <f t="shared" si="80"/>
        <v>0</v>
      </c>
      <c r="DP61" s="65">
        <f t="shared" si="80"/>
        <v>0</v>
      </c>
    </row>
    <row r="62" spans="1:120" x14ac:dyDescent="0.25">
      <c r="A62" s="65" t="str">
        <f t="shared" si="69"/>
        <v>10_MAS</v>
      </c>
      <c r="B62" s="65" t="str">
        <f t="shared" si="69"/>
        <v>6_1_crude_oil</v>
      </c>
      <c r="C62" s="65" t="str">
        <f t="shared" si="69"/>
        <v>6_1_crude_oil</v>
      </c>
      <c r="D62" s="66" t="s">
        <v>171</v>
      </c>
      <c r="E62" s="66">
        <f t="shared" si="70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1"/>
        <v>10_MAS</v>
      </c>
      <c r="BL62" s="65" t="str">
        <f t="shared" si="72"/>
        <v>d_ind_cem_6_1_crude_oil</v>
      </c>
      <c r="BM62" s="65"/>
      <c r="BN62" s="65"/>
      <c r="BO62" s="65">
        <f t="shared" ref="BO62:CV62" si="81">BO$49*BO19</f>
        <v>0</v>
      </c>
      <c r="BP62" s="65">
        <f t="shared" si="81"/>
        <v>0</v>
      </c>
      <c r="BQ62" s="65">
        <f t="shared" si="81"/>
        <v>0</v>
      </c>
      <c r="BR62" s="65">
        <f t="shared" si="81"/>
        <v>0</v>
      </c>
      <c r="BS62" s="65">
        <f t="shared" si="81"/>
        <v>0</v>
      </c>
      <c r="BT62" s="65">
        <f t="shared" si="81"/>
        <v>0</v>
      </c>
      <c r="BU62" s="65">
        <f t="shared" si="81"/>
        <v>0</v>
      </c>
      <c r="BV62" s="65">
        <f t="shared" si="81"/>
        <v>0</v>
      </c>
      <c r="BW62" s="65">
        <f t="shared" si="81"/>
        <v>0</v>
      </c>
      <c r="BX62" s="65">
        <f t="shared" si="81"/>
        <v>0</v>
      </c>
      <c r="BY62" s="65">
        <f t="shared" si="81"/>
        <v>0</v>
      </c>
      <c r="BZ62" s="65">
        <f t="shared" si="81"/>
        <v>0</v>
      </c>
      <c r="CA62" s="65">
        <f t="shared" si="81"/>
        <v>0</v>
      </c>
      <c r="CB62" s="65">
        <f t="shared" si="81"/>
        <v>0</v>
      </c>
      <c r="CC62" s="65">
        <f t="shared" si="81"/>
        <v>0</v>
      </c>
      <c r="CD62" s="65">
        <f t="shared" si="81"/>
        <v>0</v>
      </c>
      <c r="CE62" s="65">
        <f t="shared" si="81"/>
        <v>0</v>
      </c>
      <c r="CF62" s="65">
        <f t="shared" si="81"/>
        <v>0</v>
      </c>
      <c r="CG62" s="65">
        <f t="shared" si="81"/>
        <v>0</v>
      </c>
      <c r="CH62" s="65">
        <f t="shared" si="81"/>
        <v>0</v>
      </c>
      <c r="CI62" s="65">
        <f t="shared" si="81"/>
        <v>0</v>
      </c>
      <c r="CJ62" s="65">
        <f t="shared" si="81"/>
        <v>0</v>
      </c>
      <c r="CK62" s="65">
        <f t="shared" si="81"/>
        <v>0</v>
      </c>
      <c r="CL62" s="65">
        <f t="shared" si="81"/>
        <v>0</v>
      </c>
      <c r="CM62" s="65">
        <f t="shared" si="81"/>
        <v>0</v>
      </c>
      <c r="CN62" s="65">
        <f t="shared" si="81"/>
        <v>0</v>
      </c>
      <c r="CO62" s="65">
        <f t="shared" si="81"/>
        <v>0</v>
      </c>
      <c r="CP62" s="65">
        <f t="shared" si="81"/>
        <v>0</v>
      </c>
      <c r="CQ62" s="65">
        <f t="shared" si="81"/>
        <v>0</v>
      </c>
      <c r="CR62" s="65">
        <f t="shared" si="81"/>
        <v>0</v>
      </c>
      <c r="CS62" s="65">
        <f t="shared" si="81"/>
        <v>0</v>
      </c>
      <c r="CT62" s="65">
        <f t="shared" si="81"/>
        <v>0</v>
      </c>
      <c r="CU62" s="65">
        <f t="shared" si="81"/>
        <v>0</v>
      </c>
      <c r="CV62" s="65">
        <f t="shared" si="81"/>
        <v>0</v>
      </c>
      <c r="CW62" s="65">
        <f t="shared" ref="CW62:DP62" si="82">CW$49*CW19</f>
        <v>0</v>
      </c>
      <c r="CX62" s="65">
        <f t="shared" si="82"/>
        <v>0</v>
      </c>
      <c r="CY62" s="65">
        <f t="shared" si="82"/>
        <v>0</v>
      </c>
      <c r="CZ62" s="65">
        <f t="shared" si="82"/>
        <v>0</v>
      </c>
      <c r="DA62" s="65">
        <f t="shared" si="82"/>
        <v>0</v>
      </c>
      <c r="DB62" s="65">
        <f t="shared" si="82"/>
        <v>0</v>
      </c>
      <c r="DC62" s="65">
        <f t="shared" si="82"/>
        <v>0</v>
      </c>
      <c r="DD62" s="65">
        <f t="shared" si="82"/>
        <v>0</v>
      </c>
      <c r="DE62" s="65">
        <f t="shared" si="82"/>
        <v>0</v>
      </c>
      <c r="DF62" s="65">
        <f t="shared" si="82"/>
        <v>0</v>
      </c>
      <c r="DG62" s="65">
        <f t="shared" si="82"/>
        <v>0</v>
      </c>
      <c r="DH62" s="65">
        <f t="shared" si="82"/>
        <v>0</v>
      </c>
      <c r="DI62" s="65">
        <f t="shared" si="82"/>
        <v>0</v>
      </c>
      <c r="DJ62" s="65">
        <f t="shared" si="82"/>
        <v>0</v>
      </c>
      <c r="DK62" s="65">
        <f t="shared" si="82"/>
        <v>0</v>
      </c>
      <c r="DL62" s="65">
        <f t="shared" si="82"/>
        <v>0</v>
      </c>
      <c r="DM62" s="65">
        <f t="shared" si="82"/>
        <v>0</v>
      </c>
      <c r="DN62" s="65">
        <f t="shared" si="82"/>
        <v>0</v>
      </c>
      <c r="DO62" s="65">
        <f t="shared" si="82"/>
        <v>0</v>
      </c>
      <c r="DP62" s="65">
        <f t="shared" si="82"/>
        <v>0</v>
      </c>
    </row>
    <row r="63" spans="1:120" x14ac:dyDescent="0.25">
      <c r="A63" s="65" t="str">
        <f t="shared" si="69"/>
        <v>10_MAS</v>
      </c>
      <c r="B63" s="65" t="str">
        <f t="shared" si="69"/>
        <v>6_x_ngls</v>
      </c>
      <c r="C63" s="65" t="str">
        <f t="shared" si="69"/>
        <v>6_x_ngls</v>
      </c>
      <c r="D63" s="66" t="s">
        <v>171</v>
      </c>
      <c r="E63" s="66">
        <f t="shared" si="70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1"/>
        <v>10_MAS</v>
      </c>
      <c r="BL63" s="65" t="str">
        <f t="shared" si="72"/>
        <v>d_ind_cem_6_x_ngls</v>
      </c>
      <c r="BM63" s="65"/>
      <c r="BN63" s="65"/>
      <c r="BO63" s="65">
        <f t="shared" ref="BO63:CV63" si="83">BO$49*BO20</f>
        <v>0</v>
      </c>
      <c r="BP63" s="65">
        <f t="shared" si="83"/>
        <v>0</v>
      </c>
      <c r="BQ63" s="65">
        <f t="shared" si="83"/>
        <v>0</v>
      </c>
      <c r="BR63" s="65">
        <f t="shared" si="83"/>
        <v>0</v>
      </c>
      <c r="BS63" s="65">
        <f t="shared" si="83"/>
        <v>0</v>
      </c>
      <c r="BT63" s="65">
        <f t="shared" si="83"/>
        <v>0</v>
      </c>
      <c r="BU63" s="65">
        <f t="shared" si="83"/>
        <v>0</v>
      </c>
      <c r="BV63" s="65">
        <f t="shared" si="83"/>
        <v>0</v>
      </c>
      <c r="BW63" s="65">
        <f t="shared" si="83"/>
        <v>0</v>
      </c>
      <c r="BX63" s="65">
        <f t="shared" si="83"/>
        <v>0</v>
      </c>
      <c r="BY63" s="65">
        <f t="shared" si="83"/>
        <v>0</v>
      </c>
      <c r="BZ63" s="65">
        <f t="shared" si="83"/>
        <v>0</v>
      </c>
      <c r="CA63" s="65">
        <f t="shared" si="83"/>
        <v>0</v>
      </c>
      <c r="CB63" s="65">
        <f t="shared" si="83"/>
        <v>0</v>
      </c>
      <c r="CC63" s="65">
        <f t="shared" si="83"/>
        <v>0</v>
      </c>
      <c r="CD63" s="65">
        <f t="shared" si="83"/>
        <v>0</v>
      </c>
      <c r="CE63" s="65">
        <f t="shared" si="83"/>
        <v>0</v>
      </c>
      <c r="CF63" s="65">
        <f t="shared" si="83"/>
        <v>0</v>
      </c>
      <c r="CG63" s="65">
        <f t="shared" si="83"/>
        <v>0</v>
      </c>
      <c r="CH63" s="65">
        <f t="shared" si="83"/>
        <v>0</v>
      </c>
      <c r="CI63" s="65">
        <f t="shared" si="83"/>
        <v>0</v>
      </c>
      <c r="CJ63" s="65">
        <f t="shared" si="83"/>
        <v>0</v>
      </c>
      <c r="CK63" s="65">
        <f t="shared" si="83"/>
        <v>0</v>
      </c>
      <c r="CL63" s="65">
        <f t="shared" si="83"/>
        <v>0</v>
      </c>
      <c r="CM63" s="65">
        <f t="shared" si="83"/>
        <v>0</v>
      </c>
      <c r="CN63" s="65">
        <f t="shared" si="83"/>
        <v>0</v>
      </c>
      <c r="CO63" s="65">
        <f t="shared" si="83"/>
        <v>0</v>
      </c>
      <c r="CP63" s="65">
        <f t="shared" si="83"/>
        <v>0</v>
      </c>
      <c r="CQ63" s="65">
        <f t="shared" si="83"/>
        <v>0</v>
      </c>
      <c r="CR63" s="65">
        <f t="shared" si="83"/>
        <v>0</v>
      </c>
      <c r="CS63" s="65">
        <f t="shared" si="83"/>
        <v>0</v>
      </c>
      <c r="CT63" s="65">
        <f t="shared" si="83"/>
        <v>0</v>
      </c>
      <c r="CU63" s="65">
        <f t="shared" si="83"/>
        <v>0</v>
      </c>
      <c r="CV63" s="65">
        <f t="shared" si="83"/>
        <v>0</v>
      </c>
      <c r="CW63" s="65">
        <f t="shared" ref="CW63:DP63" si="84">CW$49*CW20</f>
        <v>0</v>
      </c>
      <c r="CX63" s="65">
        <f t="shared" si="84"/>
        <v>0</v>
      </c>
      <c r="CY63" s="65">
        <f t="shared" si="84"/>
        <v>0</v>
      </c>
      <c r="CZ63" s="65">
        <f t="shared" si="84"/>
        <v>0</v>
      </c>
      <c r="DA63" s="65">
        <f t="shared" si="84"/>
        <v>0</v>
      </c>
      <c r="DB63" s="65">
        <f t="shared" si="84"/>
        <v>0</v>
      </c>
      <c r="DC63" s="65">
        <f t="shared" si="84"/>
        <v>0</v>
      </c>
      <c r="DD63" s="65">
        <f t="shared" si="84"/>
        <v>0</v>
      </c>
      <c r="DE63" s="65">
        <f t="shared" si="84"/>
        <v>0</v>
      </c>
      <c r="DF63" s="65">
        <f t="shared" si="84"/>
        <v>0</v>
      </c>
      <c r="DG63" s="65">
        <f t="shared" si="84"/>
        <v>0</v>
      </c>
      <c r="DH63" s="65">
        <f t="shared" si="84"/>
        <v>0</v>
      </c>
      <c r="DI63" s="65">
        <f t="shared" si="84"/>
        <v>0</v>
      </c>
      <c r="DJ63" s="65">
        <f t="shared" si="84"/>
        <v>0</v>
      </c>
      <c r="DK63" s="65">
        <f t="shared" si="84"/>
        <v>0</v>
      </c>
      <c r="DL63" s="65">
        <f t="shared" si="84"/>
        <v>0</v>
      </c>
      <c r="DM63" s="65">
        <f t="shared" si="84"/>
        <v>0</v>
      </c>
      <c r="DN63" s="65">
        <f t="shared" si="84"/>
        <v>0</v>
      </c>
      <c r="DO63" s="65">
        <f t="shared" si="84"/>
        <v>0</v>
      </c>
      <c r="DP63" s="65">
        <f t="shared" si="84"/>
        <v>0</v>
      </c>
    </row>
    <row r="64" spans="1:120" x14ac:dyDescent="0.25">
      <c r="A64" s="65" t="str">
        <f t="shared" si="69"/>
        <v>10_MAS</v>
      </c>
      <c r="B64" s="65" t="str">
        <f t="shared" si="69"/>
        <v>7_1_motor_gasoline</v>
      </c>
      <c r="C64" s="65" t="str">
        <f t="shared" si="69"/>
        <v>7_1_mo_gasoline</v>
      </c>
      <c r="D64" s="66" t="s">
        <v>171</v>
      </c>
      <c r="E64" s="66">
        <f t="shared" si="70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1"/>
        <v>10_MAS</v>
      </c>
      <c r="BL64" s="65" t="str">
        <f t="shared" si="72"/>
        <v>d_ind_cem_7_1_mo_gasoline</v>
      </c>
      <c r="BM64" s="65"/>
      <c r="BN64" s="65"/>
      <c r="BO64" s="65">
        <f t="shared" ref="BO64:CV64" si="85">BO$49*BO21</f>
        <v>0</v>
      </c>
      <c r="BP64" s="65">
        <f t="shared" si="85"/>
        <v>0</v>
      </c>
      <c r="BQ64" s="65">
        <f t="shared" si="85"/>
        <v>0</v>
      </c>
      <c r="BR64" s="65">
        <f t="shared" si="85"/>
        <v>0</v>
      </c>
      <c r="BS64" s="65">
        <f t="shared" si="85"/>
        <v>0</v>
      </c>
      <c r="BT64" s="65">
        <f t="shared" si="85"/>
        <v>0</v>
      </c>
      <c r="BU64" s="65">
        <f t="shared" si="85"/>
        <v>0</v>
      </c>
      <c r="BV64" s="65">
        <f t="shared" si="85"/>
        <v>0</v>
      </c>
      <c r="BW64" s="65">
        <f t="shared" si="85"/>
        <v>0</v>
      </c>
      <c r="BX64" s="65">
        <f t="shared" si="85"/>
        <v>0</v>
      </c>
      <c r="BY64" s="65">
        <f t="shared" si="85"/>
        <v>0</v>
      </c>
      <c r="BZ64" s="65">
        <f t="shared" si="85"/>
        <v>0</v>
      </c>
      <c r="CA64" s="65">
        <f t="shared" si="85"/>
        <v>0</v>
      </c>
      <c r="CB64" s="65">
        <f t="shared" si="85"/>
        <v>0</v>
      </c>
      <c r="CC64" s="65">
        <f t="shared" si="85"/>
        <v>0</v>
      </c>
      <c r="CD64" s="65">
        <f t="shared" si="85"/>
        <v>0</v>
      </c>
      <c r="CE64" s="65">
        <f t="shared" si="85"/>
        <v>0</v>
      </c>
      <c r="CF64" s="65">
        <f t="shared" si="85"/>
        <v>0</v>
      </c>
      <c r="CG64" s="65">
        <f t="shared" si="85"/>
        <v>0</v>
      </c>
      <c r="CH64" s="65">
        <f t="shared" si="85"/>
        <v>0</v>
      </c>
      <c r="CI64" s="65">
        <f t="shared" si="85"/>
        <v>0</v>
      </c>
      <c r="CJ64" s="65">
        <f t="shared" si="85"/>
        <v>0</v>
      </c>
      <c r="CK64" s="65">
        <f t="shared" si="85"/>
        <v>0</v>
      </c>
      <c r="CL64" s="65">
        <f t="shared" si="85"/>
        <v>0</v>
      </c>
      <c r="CM64" s="65">
        <f t="shared" si="85"/>
        <v>0</v>
      </c>
      <c r="CN64" s="65">
        <f t="shared" si="85"/>
        <v>0</v>
      </c>
      <c r="CO64" s="65">
        <f t="shared" si="85"/>
        <v>0</v>
      </c>
      <c r="CP64" s="65">
        <f t="shared" si="85"/>
        <v>0</v>
      </c>
      <c r="CQ64" s="65">
        <f t="shared" si="85"/>
        <v>0</v>
      </c>
      <c r="CR64" s="65">
        <f t="shared" si="85"/>
        <v>0</v>
      </c>
      <c r="CS64" s="65">
        <f t="shared" si="85"/>
        <v>0</v>
      </c>
      <c r="CT64" s="65">
        <f t="shared" si="85"/>
        <v>0</v>
      </c>
      <c r="CU64" s="65">
        <f t="shared" si="85"/>
        <v>0</v>
      </c>
      <c r="CV64" s="65">
        <f t="shared" si="85"/>
        <v>0</v>
      </c>
      <c r="CW64" s="65">
        <f t="shared" ref="CW64:DP64" si="86">CW$49*CW21</f>
        <v>0</v>
      </c>
      <c r="CX64" s="65">
        <f t="shared" si="86"/>
        <v>0</v>
      </c>
      <c r="CY64" s="65">
        <f t="shared" si="86"/>
        <v>0</v>
      </c>
      <c r="CZ64" s="65">
        <f t="shared" si="86"/>
        <v>0</v>
      </c>
      <c r="DA64" s="65">
        <f t="shared" si="86"/>
        <v>0</v>
      </c>
      <c r="DB64" s="65">
        <f t="shared" si="86"/>
        <v>0</v>
      </c>
      <c r="DC64" s="65">
        <f t="shared" si="86"/>
        <v>0</v>
      </c>
      <c r="DD64" s="65">
        <f t="shared" si="86"/>
        <v>0</v>
      </c>
      <c r="DE64" s="65">
        <f t="shared" si="86"/>
        <v>0</v>
      </c>
      <c r="DF64" s="65">
        <f t="shared" si="86"/>
        <v>0</v>
      </c>
      <c r="DG64" s="65">
        <f t="shared" si="86"/>
        <v>0</v>
      </c>
      <c r="DH64" s="65">
        <f t="shared" si="86"/>
        <v>0</v>
      </c>
      <c r="DI64" s="65">
        <f t="shared" si="86"/>
        <v>0</v>
      </c>
      <c r="DJ64" s="65">
        <f t="shared" si="86"/>
        <v>0</v>
      </c>
      <c r="DK64" s="65">
        <f t="shared" si="86"/>
        <v>0</v>
      </c>
      <c r="DL64" s="65">
        <f t="shared" si="86"/>
        <v>0</v>
      </c>
      <c r="DM64" s="65">
        <f t="shared" si="86"/>
        <v>0</v>
      </c>
      <c r="DN64" s="65">
        <f t="shared" si="86"/>
        <v>0</v>
      </c>
      <c r="DO64" s="65">
        <f t="shared" si="86"/>
        <v>0</v>
      </c>
      <c r="DP64" s="65">
        <f t="shared" si="86"/>
        <v>0</v>
      </c>
    </row>
    <row r="65" spans="1:120" x14ac:dyDescent="0.25">
      <c r="A65" s="65" t="str">
        <f t="shared" si="69"/>
        <v>10_MAS</v>
      </c>
      <c r="B65" s="65" t="str">
        <f t="shared" si="69"/>
        <v>7_2_aviation_gasoline</v>
      </c>
      <c r="C65" s="65" t="str">
        <f t="shared" si="69"/>
        <v>7_2_avi_gasoline</v>
      </c>
      <c r="D65" s="66" t="s">
        <v>171</v>
      </c>
      <c r="E65" s="66">
        <f t="shared" si="70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1"/>
        <v>10_MAS</v>
      </c>
      <c r="BL65" s="65" t="str">
        <f t="shared" si="72"/>
        <v>d_ind_cem_7_2_avi_gasoline</v>
      </c>
      <c r="BM65" s="65"/>
      <c r="BN65" s="65"/>
      <c r="BO65" s="65">
        <f t="shared" ref="BO65:CV65" si="87">BO$49*BO22</f>
        <v>0</v>
      </c>
      <c r="BP65" s="65">
        <f t="shared" si="87"/>
        <v>0</v>
      </c>
      <c r="BQ65" s="65">
        <f t="shared" si="87"/>
        <v>0</v>
      </c>
      <c r="BR65" s="65">
        <f t="shared" si="87"/>
        <v>0</v>
      </c>
      <c r="BS65" s="65">
        <f t="shared" si="87"/>
        <v>0</v>
      </c>
      <c r="BT65" s="65">
        <f t="shared" si="87"/>
        <v>0</v>
      </c>
      <c r="BU65" s="65">
        <f t="shared" si="87"/>
        <v>0</v>
      </c>
      <c r="BV65" s="65">
        <f t="shared" si="87"/>
        <v>0</v>
      </c>
      <c r="BW65" s="65">
        <f t="shared" si="87"/>
        <v>0</v>
      </c>
      <c r="BX65" s="65">
        <f t="shared" si="87"/>
        <v>0</v>
      </c>
      <c r="BY65" s="65">
        <f t="shared" si="87"/>
        <v>0</v>
      </c>
      <c r="BZ65" s="65">
        <f t="shared" si="87"/>
        <v>0</v>
      </c>
      <c r="CA65" s="65">
        <f t="shared" si="87"/>
        <v>0</v>
      </c>
      <c r="CB65" s="65">
        <f t="shared" si="87"/>
        <v>0</v>
      </c>
      <c r="CC65" s="65">
        <f t="shared" si="87"/>
        <v>0</v>
      </c>
      <c r="CD65" s="65">
        <f t="shared" si="87"/>
        <v>0</v>
      </c>
      <c r="CE65" s="65">
        <f t="shared" si="87"/>
        <v>0</v>
      </c>
      <c r="CF65" s="65">
        <f t="shared" si="87"/>
        <v>0</v>
      </c>
      <c r="CG65" s="65">
        <f t="shared" si="87"/>
        <v>0</v>
      </c>
      <c r="CH65" s="65">
        <f t="shared" si="87"/>
        <v>0</v>
      </c>
      <c r="CI65" s="65">
        <f t="shared" si="87"/>
        <v>0</v>
      </c>
      <c r="CJ65" s="65">
        <f t="shared" si="87"/>
        <v>0</v>
      </c>
      <c r="CK65" s="65">
        <f t="shared" si="87"/>
        <v>0</v>
      </c>
      <c r="CL65" s="65">
        <f t="shared" si="87"/>
        <v>0</v>
      </c>
      <c r="CM65" s="65">
        <f t="shared" si="87"/>
        <v>0</v>
      </c>
      <c r="CN65" s="65">
        <f t="shared" si="87"/>
        <v>0</v>
      </c>
      <c r="CO65" s="65">
        <f t="shared" si="87"/>
        <v>0</v>
      </c>
      <c r="CP65" s="65">
        <f t="shared" si="87"/>
        <v>0</v>
      </c>
      <c r="CQ65" s="65">
        <f t="shared" si="87"/>
        <v>0</v>
      </c>
      <c r="CR65" s="65">
        <f t="shared" si="87"/>
        <v>0</v>
      </c>
      <c r="CS65" s="65">
        <f t="shared" si="87"/>
        <v>0</v>
      </c>
      <c r="CT65" s="65">
        <f t="shared" si="87"/>
        <v>0</v>
      </c>
      <c r="CU65" s="65">
        <f t="shared" si="87"/>
        <v>0</v>
      </c>
      <c r="CV65" s="65">
        <f t="shared" si="87"/>
        <v>0</v>
      </c>
      <c r="CW65" s="65">
        <f t="shared" ref="CW65:DP65" si="88">CW$49*CW22</f>
        <v>0</v>
      </c>
      <c r="CX65" s="65">
        <f t="shared" si="88"/>
        <v>0</v>
      </c>
      <c r="CY65" s="65">
        <f t="shared" si="88"/>
        <v>0</v>
      </c>
      <c r="CZ65" s="65">
        <f t="shared" si="88"/>
        <v>0</v>
      </c>
      <c r="DA65" s="65">
        <f t="shared" si="88"/>
        <v>0</v>
      </c>
      <c r="DB65" s="65">
        <f t="shared" si="88"/>
        <v>0</v>
      </c>
      <c r="DC65" s="65">
        <f t="shared" si="88"/>
        <v>0</v>
      </c>
      <c r="DD65" s="65">
        <f t="shared" si="88"/>
        <v>0</v>
      </c>
      <c r="DE65" s="65">
        <f t="shared" si="88"/>
        <v>0</v>
      </c>
      <c r="DF65" s="65">
        <f t="shared" si="88"/>
        <v>0</v>
      </c>
      <c r="DG65" s="65">
        <f t="shared" si="88"/>
        <v>0</v>
      </c>
      <c r="DH65" s="65">
        <f t="shared" si="88"/>
        <v>0</v>
      </c>
      <c r="DI65" s="65">
        <f t="shared" si="88"/>
        <v>0</v>
      </c>
      <c r="DJ65" s="65">
        <f t="shared" si="88"/>
        <v>0</v>
      </c>
      <c r="DK65" s="65">
        <f t="shared" si="88"/>
        <v>0</v>
      </c>
      <c r="DL65" s="65">
        <f t="shared" si="88"/>
        <v>0</v>
      </c>
      <c r="DM65" s="65">
        <f t="shared" si="88"/>
        <v>0</v>
      </c>
      <c r="DN65" s="65">
        <f t="shared" si="88"/>
        <v>0</v>
      </c>
      <c r="DO65" s="65">
        <f t="shared" si="88"/>
        <v>0</v>
      </c>
      <c r="DP65" s="65">
        <f t="shared" si="88"/>
        <v>0</v>
      </c>
    </row>
    <row r="66" spans="1:120" x14ac:dyDescent="0.25">
      <c r="A66" s="65" t="str">
        <f t="shared" si="69"/>
        <v>10_MAS</v>
      </c>
      <c r="B66" s="65" t="str">
        <f t="shared" si="69"/>
        <v>7_3_naphtha</v>
      </c>
      <c r="C66" s="65" t="str">
        <f t="shared" si="69"/>
        <v>7_3_naphtha</v>
      </c>
      <c r="D66" s="66" t="s">
        <v>171</v>
      </c>
      <c r="E66" s="66">
        <f t="shared" si="70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1"/>
        <v>10_MAS</v>
      </c>
      <c r="BL66" s="65" t="str">
        <f t="shared" si="72"/>
        <v>d_ind_cem_7_3_naphtha</v>
      </c>
      <c r="BM66" s="65"/>
      <c r="BN66" s="65"/>
      <c r="BO66" s="65">
        <f t="shared" ref="BO66:CV66" si="89">BO$49*BO23</f>
        <v>0</v>
      </c>
      <c r="BP66" s="65">
        <f t="shared" si="89"/>
        <v>0</v>
      </c>
      <c r="BQ66" s="65">
        <f t="shared" si="89"/>
        <v>0</v>
      </c>
      <c r="BR66" s="65">
        <f t="shared" si="89"/>
        <v>0</v>
      </c>
      <c r="BS66" s="65">
        <f t="shared" si="89"/>
        <v>0</v>
      </c>
      <c r="BT66" s="65">
        <f t="shared" si="89"/>
        <v>0</v>
      </c>
      <c r="BU66" s="65">
        <f t="shared" si="89"/>
        <v>0</v>
      </c>
      <c r="BV66" s="65">
        <f t="shared" si="89"/>
        <v>0</v>
      </c>
      <c r="BW66" s="65">
        <f t="shared" si="89"/>
        <v>0</v>
      </c>
      <c r="BX66" s="65">
        <f t="shared" si="89"/>
        <v>0</v>
      </c>
      <c r="BY66" s="65">
        <f t="shared" si="89"/>
        <v>0</v>
      </c>
      <c r="BZ66" s="65">
        <f t="shared" si="89"/>
        <v>0</v>
      </c>
      <c r="CA66" s="65">
        <f t="shared" si="89"/>
        <v>0</v>
      </c>
      <c r="CB66" s="65">
        <f t="shared" si="89"/>
        <v>0</v>
      </c>
      <c r="CC66" s="65">
        <f t="shared" si="89"/>
        <v>0</v>
      </c>
      <c r="CD66" s="65">
        <f t="shared" si="89"/>
        <v>0</v>
      </c>
      <c r="CE66" s="65">
        <f t="shared" si="89"/>
        <v>0</v>
      </c>
      <c r="CF66" s="65">
        <f t="shared" si="89"/>
        <v>0</v>
      </c>
      <c r="CG66" s="65">
        <f t="shared" si="89"/>
        <v>0</v>
      </c>
      <c r="CH66" s="65">
        <f t="shared" si="89"/>
        <v>0</v>
      </c>
      <c r="CI66" s="65">
        <f t="shared" si="89"/>
        <v>0</v>
      </c>
      <c r="CJ66" s="65">
        <f t="shared" si="89"/>
        <v>0</v>
      </c>
      <c r="CK66" s="65">
        <f t="shared" si="89"/>
        <v>0</v>
      </c>
      <c r="CL66" s="65">
        <f t="shared" si="89"/>
        <v>0</v>
      </c>
      <c r="CM66" s="65">
        <f t="shared" si="89"/>
        <v>0</v>
      </c>
      <c r="CN66" s="65">
        <f t="shared" si="89"/>
        <v>0</v>
      </c>
      <c r="CO66" s="65">
        <f t="shared" si="89"/>
        <v>0</v>
      </c>
      <c r="CP66" s="65">
        <f t="shared" si="89"/>
        <v>0</v>
      </c>
      <c r="CQ66" s="65">
        <f t="shared" si="89"/>
        <v>0</v>
      </c>
      <c r="CR66" s="65">
        <f t="shared" si="89"/>
        <v>0</v>
      </c>
      <c r="CS66" s="65">
        <f t="shared" si="89"/>
        <v>0</v>
      </c>
      <c r="CT66" s="65">
        <f t="shared" si="89"/>
        <v>0</v>
      </c>
      <c r="CU66" s="65">
        <f t="shared" si="89"/>
        <v>0</v>
      </c>
      <c r="CV66" s="65">
        <f t="shared" si="89"/>
        <v>0</v>
      </c>
      <c r="CW66" s="65">
        <f t="shared" ref="CW66:DP66" si="90">CW$49*CW23</f>
        <v>0</v>
      </c>
      <c r="CX66" s="65">
        <f t="shared" si="90"/>
        <v>0</v>
      </c>
      <c r="CY66" s="65">
        <f t="shared" si="90"/>
        <v>0</v>
      </c>
      <c r="CZ66" s="65">
        <f t="shared" si="90"/>
        <v>0</v>
      </c>
      <c r="DA66" s="65">
        <f t="shared" si="90"/>
        <v>0</v>
      </c>
      <c r="DB66" s="65">
        <f t="shared" si="90"/>
        <v>0</v>
      </c>
      <c r="DC66" s="65">
        <f t="shared" si="90"/>
        <v>0</v>
      </c>
      <c r="DD66" s="65">
        <f t="shared" si="90"/>
        <v>0</v>
      </c>
      <c r="DE66" s="65">
        <f t="shared" si="90"/>
        <v>0</v>
      </c>
      <c r="DF66" s="65">
        <f t="shared" si="90"/>
        <v>0</v>
      </c>
      <c r="DG66" s="65">
        <f t="shared" si="90"/>
        <v>0</v>
      </c>
      <c r="DH66" s="65">
        <f t="shared" si="90"/>
        <v>0</v>
      </c>
      <c r="DI66" s="65">
        <f t="shared" si="90"/>
        <v>0</v>
      </c>
      <c r="DJ66" s="65">
        <f t="shared" si="90"/>
        <v>0</v>
      </c>
      <c r="DK66" s="65">
        <f t="shared" si="90"/>
        <v>0</v>
      </c>
      <c r="DL66" s="65">
        <f t="shared" si="90"/>
        <v>0</v>
      </c>
      <c r="DM66" s="65">
        <f t="shared" si="90"/>
        <v>0</v>
      </c>
      <c r="DN66" s="65">
        <f t="shared" si="90"/>
        <v>0</v>
      </c>
      <c r="DO66" s="65">
        <f t="shared" si="90"/>
        <v>0</v>
      </c>
      <c r="DP66" s="65">
        <f t="shared" si="90"/>
        <v>0</v>
      </c>
    </row>
    <row r="67" spans="1:120" x14ac:dyDescent="0.25">
      <c r="A67" s="65" t="str">
        <f t="shared" si="69"/>
        <v>10_MAS</v>
      </c>
      <c r="B67" s="65" t="str">
        <f t="shared" si="69"/>
        <v>7_x_jet_fuel</v>
      </c>
      <c r="C67" s="65" t="str">
        <f t="shared" si="69"/>
        <v>7_x_jet_fuel</v>
      </c>
      <c r="D67" s="66" t="s">
        <v>171</v>
      </c>
      <c r="E67" s="66">
        <f t="shared" si="70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1"/>
        <v>10_MAS</v>
      </c>
      <c r="BL67" s="65" t="str">
        <f t="shared" si="72"/>
        <v>d_ind_cem_7_x_jet_fuel</v>
      </c>
      <c r="BM67" s="65"/>
      <c r="BN67" s="65"/>
      <c r="BO67" s="65">
        <f t="shared" ref="BO67:CV67" si="91">BO$49*BO24</f>
        <v>0</v>
      </c>
      <c r="BP67" s="65">
        <f t="shared" si="91"/>
        <v>0</v>
      </c>
      <c r="BQ67" s="65">
        <f t="shared" si="91"/>
        <v>0</v>
      </c>
      <c r="BR67" s="65">
        <f t="shared" si="91"/>
        <v>0</v>
      </c>
      <c r="BS67" s="65">
        <f t="shared" si="91"/>
        <v>0</v>
      </c>
      <c r="BT67" s="65">
        <f t="shared" si="91"/>
        <v>0</v>
      </c>
      <c r="BU67" s="65">
        <f t="shared" si="91"/>
        <v>0</v>
      </c>
      <c r="BV67" s="65">
        <f t="shared" si="91"/>
        <v>0</v>
      </c>
      <c r="BW67" s="65">
        <f t="shared" si="91"/>
        <v>0</v>
      </c>
      <c r="BX67" s="65">
        <f t="shared" si="91"/>
        <v>0</v>
      </c>
      <c r="BY67" s="65">
        <f t="shared" si="91"/>
        <v>0</v>
      </c>
      <c r="BZ67" s="65">
        <f t="shared" si="91"/>
        <v>0</v>
      </c>
      <c r="CA67" s="65">
        <f t="shared" si="91"/>
        <v>0</v>
      </c>
      <c r="CB67" s="65">
        <f t="shared" si="91"/>
        <v>0</v>
      </c>
      <c r="CC67" s="65">
        <f t="shared" si="91"/>
        <v>0</v>
      </c>
      <c r="CD67" s="65">
        <f t="shared" si="91"/>
        <v>0</v>
      </c>
      <c r="CE67" s="65">
        <f t="shared" si="91"/>
        <v>0</v>
      </c>
      <c r="CF67" s="65">
        <f t="shared" si="91"/>
        <v>0</v>
      </c>
      <c r="CG67" s="65">
        <f t="shared" si="91"/>
        <v>0</v>
      </c>
      <c r="CH67" s="65">
        <f t="shared" si="91"/>
        <v>0</v>
      </c>
      <c r="CI67" s="65">
        <f t="shared" si="91"/>
        <v>0</v>
      </c>
      <c r="CJ67" s="65">
        <f t="shared" si="91"/>
        <v>0</v>
      </c>
      <c r="CK67" s="65">
        <f t="shared" si="91"/>
        <v>0</v>
      </c>
      <c r="CL67" s="65">
        <f t="shared" si="91"/>
        <v>0</v>
      </c>
      <c r="CM67" s="65">
        <f t="shared" si="91"/>
        <v>0</v>
      </c>
      <c r="CN67" s="65">
        <f t="shared" si="91"/>
        <v>0</v>
      </c>
      <c r="CO67" s="65">
        <f t="shared" si="91"/>
        <v>0</v>
      </c>
      <c r="CP67" s="65">
        <f t="shared" si="91"/>
        <v>0</v>
      </c>
      <c r="CQ67" s="65">
        <f t="shared" si="91"/>
        <v>0</v>
      </c>
      <c r="CR67" s="65">
        <f t="shared" si="91"/>
        <v>0</v>
      </c>
      <c r="CS67" s="65">
        <f t="shared" si="91"/>
        <v>0</v>
      </c>
      <c r="CT67" s="65">
        <f t="shared" si="91"/>
        <v>0</v>
      </c>
      <c r="CU67" s="65">
        <f t="shared" si="91"/>
        <v>0</v>
      </c>
      <c r="CV67" s="65">
        <f t="shared" si="91"/>
        <v>0</v>
      </c>
      <c r="CW67" s="65">
        <f t="shared" ref="CW67:DP67" si="92">CW$49*CW24</f>
        <v>0</v>
      </c>
      <c r="CX67" s="65">
        <f t="shared" si="92"/>
        <v>0</v>
      </c>
      <c r="CY67" s="65">
        <f t="shared" si="92"/>
        <v>0</v>
      </c>
      <c r="CZ67" s="65">
        <f t="shared" si="92"/>
        <v>0</v>
      </c>
      <c r="DA67" s="65">
        <f t="shared" si="92"/>
        <v>0</v>
      </c>
      <c r="DB67" s="65">
        <f t="shared" si="92"/>
        <v>0</v>
      </c>
      <c r="DC67" s="65">
        <f t="shared" si="92"/>
        <v>0</v>
      </c>
      <c r="DD67" s="65">
        <f t="shared" si="92"/>
        <v>0</v>
      </c>
      <c r="DE67" s="65">
        <f t="shared" si="92"/>
        <v>0</v>
      </c>
      <c r="DF67" s="65">
        <f t="shared" si="92"/>
        <v>0</v>
      </c>
      <c r="DG67" s="65">
        <f t="shared" si="92"/>
        <v>0</v>
      </c>
      <c r="DH67" s="65">
        <f t="shared" si="92"/>
        <v>0</v>
      </c>
      <c r="DI67" s="65">
        <f t="shared" si="92"/>
        <v>0</v>
      </c>
      <c r="DJ67" s="65">
        <f t="shared" si="92"/>
        <v>0</v>
      </c>
      <c r="DK67" s="65">
        <f t="shared" si="92"/>
        <v>0</v>
      </c>
      <c r="DL67" s="65">
        <f t="shared" si="92"/>
        <v>0</v>
      </c>
      <c r="DM67" s="65">
        <f t="shared" si="92"/>
        <v>0</v>
      </c>
      <c r="DN67" s="65">
        <f t="shared" si="92"/>
        <v>0</v>
      </c>
      <c r="DO67" s="65">
        <f t="shared" si="92"/>
        <v>0</v>
      </c>
      <c r="DP67" s="65">
        <f t="shared" si="92"/>
        <v>0</v>
      </c>
    </row>
    <row r="68" spans="1:120" x14ac:dyDescent="0.25">
      <c r="A68" s="65" t="str">
        <f t="shared" si="69"/>
        <v>10_MAS</v>
      </c>
      <c r="B68" s="65" t="str">
        <f t="shared" si="69"/>
        <v>7_6_kerosene</v>
      </c>
      <c r="C68" s="65" t="str">
        <f t="shared" si="69"/>
        <v>7_6_kerosene</v>
      </c>
      <c r="D68" s="66" t="s">
        <v>171</v>
      </c>
      <c r="E68" s="66">
        <f t="shared" si="70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1"/>
        <v>10_MAS</v>
      </c>
      <c r="BL68" s="65" t="str">
        <f t="shared" si="72"/>
        <v>d_ind_cem_7_6_kerosene</v>
      </c>
      <c r="BM68" s="65"/>
      <c r="BN68" s="65"/>
      <c r="BO68" s="65">
        <f t="shared" ref="BO68:CV68" si="93">BO$49*BO25</f>
        <v>0</v>
      </c>
      <c r="BP68" s="65">
        <f t="shared" si="93"/>
        <v>0</v>
      </c>
      <c r="BQ68" s="65">
        <f t="shared" si="93"/>
        <v>0</v>
      </c>
      <c r="BR68" s="65">
        <f t="shared" si="93"/>
        <v>0</v>
      </c>
      <c r="BS68" s="65">
        <f t="shared" si="93"/>
        <v>0</v>
      </c>
      <c r="BT68" s="65">
        <f t="shared" si="93"/>
        <v>0</v>
      </c>
      <c r="BU68" s="65">
        <f t="shared" si="93"/>
        <v>0</v>
      </c>
      <c r="BV68" s="65">
        <f t="shared" si="93"/>
        <v>0</v>
      </c>
      <c r="BW68" s="65">
        <f t="shared" si="93"/>
        <v>0</v>
      </c>
      <c r="BX68" s="65">
        <f t="shared" si="93"/>
        <v>0</v>
      </c>
      <c r="BY68" s="65">
        <f t="shared" si="93"/>
        <v>0</v>
      </c>
      <c r="BZ68" s="65">
        <f t="shared" si="93"/>
        <v>0</v>
      </c>
      <c r="CA68" s="65">
        <f t="shared" si="93"/>
        <v>0</v>
      </c>
      <c r="CB68" s="65">
        <f t="shared" si="93"/>
        <v>0</v>
      </c>
      <c r="CC68" s="65">
        <f t="shared" si="93"/>
        <v>0</v>
      </c>
      <c r="CD68" s="65">
        <f t="shared" si="93"/>
        <v>0</v>
      </c>
      <c r="CE68" s="65">
        <f t="shared" si="93"/>
        <v>0</v>
      </c>
      <c r="CF68" s="65">
        <f t="shared" si="93"/>
        <v>0</v>
      </c>
      <c r="CG68" s="65">
        <f t="shared" si="93"/>
        <v>0</v>
      </c>
      <c r="CH68" s="65">
        <f t="shared" si="93"/>
        <v>0</v>
      </c>
      <c r="CI68" s="65">
        <f t="shared" si="93"/>
        <v>0</v>
      </c>
      <c r="CJ68" s="65">
        <f t="shared" si="93"/>
        <v>0</v>
      </c>
      <c r="CK68" s="65">
        <f t="shared" si="93"/>
        <v>0</v>
      </c>
      <c r="CL68" s="65">
        <f t="shared" si="93"/>
        <v>0</v>
      </c>
      <c r="CM68" s="65">
        <f t="shared" si="93"/>
        <v>0</v>
      </c>
      <c r="CN68" s="65">
        <f t="shared" si="93"/>
        <v>0</v>
      </c>
      <c r="CO68" s="65">
        <f t="shared" si="93"/>
        <v>0</v>
      </c>
      <c r="CP68" s="65">
        <f t="shared" si="93"/>
        <v>0</v>
      </c>
      <c r="CQ68" s="65">
        <f t="shared" si="93"/>
        <v>0</v>
      </c>
      <c r="CR68" s="65">
        <f t="shared" si="93"/>
        <v>0</v>
      </c>
      <c r="CS68" s="65">
        <f t="shared" si="93"/>
        <v>0</v>
      </c>
      <c r="CT68" s="65">
        <f t="shared" si="93"/>
        <v>0</v>
      </c>
      <c r="CU68" s="65">
        <f t="shared" si="93"/>
        <v>0</v>
      </c>
      <c r="CV68" s="65">
        <f t="shared" si="93"/>
        <v>0</v>
      </c>
      <c r="CW68" s="65">
        <f t="shared" ref="CW68:DP68" si="94">CW$49*CW25</f>
        <v>0</v>
      </c>
      <c r="CX68" s="65">
        <f t="shared" si="94"/>
        <v>0</v>
      </c>
      <c r="CY68" s="65">
        <f t="shared" si="94"/>
        <v>0</v>
      </c>
      <c r="CZ68" s="65">
        <f t="shared" si="94"/>
        <v>0</v>
      </c>
      <c r="DA68" s="65">
        <f t="shared" si="94"/>
        <v>0</v>
      </c>
      <c r="DB68" s="65">
        <f t="shared" si="94"/>
        <v>0</v>
      </c>
      <c r="DC68" s="65">
        <f t="shared" si="94"/>
        <v>0</v>
      </c>
      <c r="DD68" s="65">
        <f t="shared" si="94"/>
        <v>0</v>
      </c>
      <c r="DE68" s="65">
        <f t="shared" si="94"/>
        <v>0</v>
      </c>
      <c r="DF68" s="65">
        <f t="shared" si="94"/>
        <v>0</v>
      </c>
      <c r="DG68" s="65">
        <f t="shared" si="94"/>
        <v>0</v>
      </c>
      <c r="DH68" s="65">
        <f t="shared" si="94"/>
        <v>0</v>
      </c>
      <c r="DI68" s="65">
        <f t="shared" si="94"/>
        <v>0</v>
      </c>
      <c r="DJ68" s="65">
        <f t="shared" si="94"/>
        <v>0</v>
      </c>
      <c r="DK68" s="65">
        <f t="shared" si="94"/>
        <v>0</v>
      </c>
      <c r="DL68" s="65">
        <f t="shared" si="94"/>
        <v>0</v>
      </c>
      <c r="DM68" s="65">
        <f t="shared" si="94"/>
        <v>0</v>
      </c>
      <c r="DN68" s="65">
        <f t="shared" si="94"/>
        <v>0</v>
      </c>
      <c r="DO68" s="65">
        <f t="shared" si="94"/>
        <v>0</v>
      </c>
      <c r="DP68" s="65">
        <f t="shared" si="94"/>
        <v>0</v>
      </c>
    </row>
    <row r="69" spans="1:120" x14ac:dyDescent="0.25">
      <c r="A69" s="65" t="str">
        <f t="shared" si="69"/>
        <v>10_MAS</v>
      </c>
      <c r="B69" s="65" t="str">
        <f t="shared" si="69"/>
        <v>7_7_gas_diesel_oil</v>
      </c>
      <c r="C69" s="65" t="str">
        <f t="shared" si="69"/>
        <v>7_7_gas_diesel_oil</v>
      </c>
      <c r="D69" s="66" t="s">
        <v>171</v>
      </c>
      <c r="E69" s="66">
        <f t="shared" si="70"/>
        <v>3.1413047628268504</v>
      </c>
      <c r="F69" s="66">
        <v>3.424423278144419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1"/>
        <v>10_MAS</v>
      </c>
      <c r="BL69" s="65" t="str">
        <f t="shared" si="72"/>
        <v>d_ind_cem_7_7_gas_diesel_oil</v>
      </c>
      <c r="BM69" s="65"/>
      <c r="BN69" s="65"/>
      <c r="BO69" s="65">
        <f t="shared" ref="BO69:CV69" si="95">BO$49*BO26</f>
        <v>3.1413047628268504</v>
      </c>
      <c r="BP69" s="65">
        <f t="shared" si="95"/>
        <v>3.424423278144419</v>
      </c>
      <c r="BQ69" s="65">
        <f t="shared" si="95"/>
        <v>3.4183127723090241</v>
      </c>
      <c r="BR69" s="65">
        <f t="shared" si="95"/>
        <v>3.0082658681148691</v>
      </c>
      <c r="BS69" s="65">
        <f t="shared" si="95"/>
        <v>3.0673082436321777</v>
      </c>
      <c r="BT69" s="65">
        <f t="shared" si="95"/>
        <v>3.1252727462855465</v>
      </c>
      <c r="BU69" s="65">
        <f t="shared" si="95"/>
        <v>3.1819225011662855</v>
      </c>
      <c r="BV69" s="65">
        <f t="shared" si="95"/>
        <v>3.236934318848951</v>
      </c>
      <c r="BW69" s="65">
        <f t="shared" si="95"/>
        <v>3.2900993871078232</v>
      </c>
      <c r="BX69" s="65">
        <f t="shared" si="95"/>
        <v>3.3404288284708579</v>
      </c>
      <c r="BY69" s="65">
        <f t="shared" si="95"/>
        <v>3.3886650215025877</v>
      </c>
      <c r="BZ69" s="65">
        <f t="shared" si="95"/>
        <v>3.3777511654127728</v>
      </c>
      <c r="CA69" s="65">
        <f t="shared" si="95"/>
        <v>3.3650007009645826</v>
      </c>
      <c r="CB69" s="65">
        <f t="shared" si="95"/>
        <v>3.3505541609934397</v>
      </c>
      <c r="CC69" s="65">
        <f t="shared" si="95"/>
        <v>3.3512437952748484</v>
      </c>
      <c r="CD69" s="65">
        <f t="shared" si="95"/>
        <v>3.350500231299824</v>
      </c>
      <c r="CE69" s="65">
        <f t="shared" si="95"/>
        <v>3.3482776563730514</v>
      </c>
      <c r="CF69" s="65">
        <f t="shared" si="95"/>
        <v>3.34463847587927</v>
      </c>
      <c r="CG69" s="65">
        <f t="shared" si="95"/>
        <v>3.3396665763801736</v>
      </c>
      <c r="CH69" s="65">
        <f t="shared" si="95"/>
        <v>3.3326592176314924</v>
      </c>
      <c r="CI69" s="65">
        <f t="shared" si="95"/>
        <v>3.324232013323754</v>
      </c>
      <c r="CJ69" s="65">
        <f t="shared" si="95"/>
        <v>3.314474143767963</v>
      </c>
      <c r="CK69" s="65">
        <f t="shared" si="95"/>
        <v>3.3034276587660236</v>
      </c>
      <c r="CL69" s="65">
        <f t="shared" si="95"/>
        <v>3.291076285313125</v>
      </c>
      <c r="CM69" s="65">
        <f t="shared" si="95"/>
        <v>3.271101037309124</v>
      </c>
      <c r="CN69" s="65">
        <f t="shared" si="95"/>
        <v>3.2498210889905916</v>
      </c>
      <c r="CO69" s="65">
        <f t="shared" si="95"/>
        <v>3.2274615874705179</v>
      </c>
      <c r="CP69" s="65">
        <f t="shared" si="95"/>
        <v>3.2040675732660144</v>
      </c>
      <c r="CQ69" s="65">
        <f t="shared" si="95"/>
        <v>3.1795907359996907</v>
      </c>
      <c r="CR69" s="65">
        <f t="shared" si="95"/>
        <v>3.1777869750080701</v>
      </c>
      <c r="CS69" s="65">
        <f t="shared" si="95"/>
        <v>3.1749854736980607</v>
      </c>
      <c r="CT69" s="65">
        <f t="shared" si="95"/>
        <v>3.1713061294960148</v>
      </c>
      <c r="CU69" s="65">
        <f t="shared" si="95"/>
        <v>3.1666287090320817</v>
      </c>
      <c r="CV69" s="65">
        <f t="shared" si="95"/>
        <v>3.1609264906104215</v>
      </c>
      <c r="CW69" s="65">
        <f t="shared" ref="CW69:DP69" si="96">CW$49*CW26</f>
        <v>3.1562086898781669</v>
      </c>
      <c r="CX69" s="65">
        <f t="shared" si="96"/>
        <v>3.1514979306395432</v>
      </c>
      <c r="CY69" s="65">
        <f t="shared" si="96"/>
        <v>3.1467942023848576</v>
      </c>
      <c r="CZ69" s="65">
        <f t="shared" si="96"/>
        <v>3.1420974946201041</v>
      </c>
      <c r="DA69" s="65">
        <f t="shared" si="96"/>
        <v>3.1374077968669396</v>
      </c>
      <c r="DB69" s="65">
        <f t="shared" si="96"/>
        <v>3.1327250986626609</v>
      </c>
      <c r="DC69" s="65">
        <f t="shared" si="96"/>
        <v>3.1280493895601795</v>
      </c>
      <c r="DD69" s="65">
        <f t="shared" si="96"/>
        <v>3.1233806591280002</v>
      </c>
      <c r="DE69" s="65">
        <f t="shared" si="96"/>
        <v>3.1187188969501975</v>
      </c>
      <c r="DF69" s="65">
        <f t="shared" si="96"/>
        <v>3.1140640926263914</v>
      </c>
      <c r="DG69" s="65">
        <f t="shared" si="96"/>
        <v>3.1094162357717257</v>
      </c>
      <c r="DH69" s="65">
        <f t="shared" si="96"/>
        <v>3.1047753160168425</v>
      </c>
      <c r="DI69" s="65">
        <f t="shared" si="96"/>
        <v>3.1001413230078625</v>
      </c>
      <c r="DJ69" s="65">
        <f t="shared" si="96"/>
        <v>3.0955142464063585</v>
      </c>
      <c r="DK69" s="65">
        <f t="shared" si="96"/>
        <v>3.090894075889334</v>
      </c>
      <c r="DL69" s="65">
        <f t="shared" si="96"/>
        <v>3.0862808011492007</v>
      </c>
      <c r="DM69" s="65">
        <f t="shared" si="96"/>
        <v>3.0816744118937542</v>
      </c>
      <c r="DN69" s="65">
        <f t="shared" si="96"/>
        <v>3.0770748978461517</v>
      </c>
      <c r="DO69" s="65">
        <f t="shared" si="96"/>
        <v>3.0724822487448891</v>
      </c>
      <c r="DP69" s="65">
        <f t="shared" si="96"/>
        <v>3.0678964543437774</v>
      </c>
    </row>
    <row r="70" spans="1:120" x14ac:dyDescent="0.25">
      <c r="A70" s="65" t="str">
        <f t="shared" si="69"/>
        <v>10_MAS</v>
      </c>
      <c r="B70" s="65" t="str">
        <f t="shared" si="69"/>
        <v>7_8_fuel_oil</v>
      </c>
      <c r="C70" s="65" t="str">
        <f t="shared" si="69"/>
        <v>7_8_fuel_oil</v>
      </c>
      <c r="D70" s="66" t="s">
        <v>171</v>
      </c>
      <c r="E70" s="66">
        <f t="shared" si="70"/>
        <v>7.0388495611490534</v>
      </c>
      <c r="F70" s="66">
        <v>7.6732447528791603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1"/>
        <v>10_MAS</v>
      </c>
      <c r="BL70" s="65" t="str">
        <f t="shared" si="72"/>
        <v>d_ind_cem_7_8_fuel_oil</v>
      </c>
      <c r="BM70" s="65"/>
      <c r="BN70" s="65"/>
      <c r="BO70" s="65">
        <f t="shared" ref="BO70:CV70" si="97">BO$49*BO27</f>
        <v>7.0388495611490534</v>
      </c>
      <c r="BP70" s="65">
        <f t="shared" si="97"/>
        <v>7.6732447528791603</v>
      </c>
      <c r="BQ70" s="65">
        <f t="shared" si="97"/>
        <v>7.6595526935072566</v>
      </c>
      <c r="BR70" s="65">
        <f t="shared" si="97"/>
        <v>6.7407438896647989</v>
      </c>
      <c r="BS70" s="65">
        <f t="shared" si="97"/>
        <v>6.8730425459165456</v>
      </c>
      <c r="BT70" s="65">
        <f t="shared" si="97"/>
        <v>7.0029259685287251</v>
      </c>
      <c r="BU70" s="65">
        <f t="shared" si="97"/>
        <v>7.1298633822429736</v>
      </c>
      <c r="BV70" s="65">
        <f t="shared" si="97"/>
        <v>7.2531306033467242</v>
      </c>
      <c r="BW70" s="65">
        <f t="shared" si="97"/>
        <v>7.3722597377786423</v>
      </c>
      <c r="BX70" s="65">
        <f t="shared" si="97"/>
        <v>7.4850349674995158</v>
      </c>
      <c r="BY70" s="65">
        <f t="shared" si="97"/>
        <v>7.5931197704039466</v>
      </c>
      <c r="BZ70" s="65">
        <f t="shared" si="97"/>
        <v>7.5686646484249183</v>
      </c>
      <c r="CA70" s="65">
        <f t="shared" si="97"/>
        <v>7.5400941632724923</v>
      </c>
      <c r="CB70" s="65">
        <f t="shared" si="97"/>
        <v>7.507723212596412</v>
      </c>
      <c r="CC70" s="65">
        <f t="shared" si="97"/>
        <v>7.5092685042269762</v>
      </c>
      <c r="CD70" s="65">
        <f t="shared" si="97"/>
        <v>7.5076023701347925</v>
      </c>
      <c r="CE70" s="65">
        <f t="shared" si="97"/>
        <v>7.5026221559470248</v>
      </c>
      <c r="CF70" s="65">
        <f t="shared" si="97"/>
        <v>7.4944676959517009</v>
      </c>
      <c r="CG70" s="65">
        <f t="shared" si="97"/>
        <v>7.4833269581852058</v>
      </c>
      <c r="CH70" s="65">
        <f t="shared" si="97"/>
        <v>7.4676252839520494</v>
      </c>
      <c r="CI70" s="65">
        <f t="shared" si="97"/>
        <v>7.4487421039291544</v>
      </c>
      <c r="CJ70" s="65">
        <f t="shared" si="97"/>
        <v>7.4268772480726595</v>
      </c>
      <c r="CK70" s="65">
        <f t="shared" si="97"/>
        <v>7.4021249390868329</v>
      </c>
      <c r="CL70" s="65">
        <f t="shared" si="97"/>
        <v>7.3744487133868191</v>
      </c>
      <c r="CM70" s="65">
        <f t="shared" si="97"/>
        <v>7.329689361377854</v>
      </c>
      <c r="CN70" s="65">
        <f t="shared" si="97"/>
        <v>7.2820065142196606</v>
      </c>
      <c r="CO70" s="65">
        <f t="shared" si="97"/>
        <v>7.2319046682209773</v>
      </c>
      <c r="CP70" s="65">
        <f t="shared" si="97"/>
        <v>7.1794847475034782</v>
      </c>
      <c r="CQ70" s="65">
        <f t="shared" si="97"/>
        <v>7.1246385010363458</v>
      </c>
      <c r="CR70" s="65">
        <f t="shared" si="97"/>
        <v>7.1205967402958628</v>
      </c>
      <c r="CS70" s="65">
        <f t="shared" si="97"/>
        <v>7.1143193021752866</v>
      </c>
      <c r="CT70" s="65">
        <f t="shared" si="97"/>
        <v>7.1060748457225538</v>
      </c>
      <c r="CU70" s="65">
        <f t="shared" si="97"/>
        <v>7.0955939591274451</v>
      </c>
      <c r="CV70" s="65">
        <f t="shared" si="97"/>
        <v>7.0828167659974275</v>
      </c>
      <c r="CW70" s="65">
        <f t="shared" ref="CW70:DP70" si="98">CW$49*CW27</f>
        <v>7.0722453976899695</v>
      </c>
      <c r="CX70" s="65">
        <f t="shared" si="98"/>
        <v>7.0616898075441634</v>
      </c>
      <c r="CY70" s="65">
        <f t="shared" si="98"/>
        <v>7.0511499720105153</v>
      </c>
      <c r="CZ70" s="65">
        <f t="shared" si="98"/>
        <v>7.0406258675746782</v>
      </c>
      <c r="DA70" s="65">
        <f t="shared" si="98"/>
        <v>7.0301174707574035</v>
      </c>
      <c r="DB70" s="65">
        <f t="shared" si="98"/>
        <v>7.0196247581144826</v>
      </c>
      <c r="DC70" s="65">
        <f t="shared" si="98"/>
        <v>7.0091477062366998</v>
      </c>
      <c r="DD70" s="65">
        <f t="shared" si="98"/>
        <v>6.9986862917497801</v>
      </c>
      <c r="DE70" s="65">
        <f t="shared" si="98"/>
        <v>6.9882404913143334</v>
      </c>
      <c r="DF70" s="65">
        <f t="shared" si="98"/>
        <v>6.9778102816258043</v>
      </c>
      <c r="DG70" s="65">
        <f t="shared" si="98"/>
        <v>6.9673956394144234</v>
      </c>
      <c r="DH70" s="65">
        <f t="shared" si="98"/>
        <v>6.9569965414451485</v>
      </c>
      <c r="DI70" s="65">
        <f t="shared" si="98"/>
        <v>6.9466129645176187</v>
      </c>
      <c r="DJ70" s="65">
        <f t="shared" si="98"/>
        <v>6.9362448854661007</v>
      </c>
      <c r="DK70" s="65">
        <f t="shared" si="98"/>
        <v>6.9258922811594354</v>
      </c>
      <c r="DL70" s="65">
        <f t="shared" si="98"/>
        <v>6.9155551285009889</v>
      </c>
      <c r="DM70" s="65">
        <f t="shared" si="98"/>
        <v>6.9052334044285999</v>
      </c>
      <c r="DN70" s="65">
        <f t="shared" si="98"/>
        <v>6.8949270859145271</v>
      </c>
      <c r="DO70" s="65">
        <f t="shared" si="98"/>
        <v>6.8846361499654014</v>
      </c>
      <c r="DP70" s="65">
        <f t="shared" si="98"/>
        <v>6.8743605736221696</v>
      </c>
    </row>
    <row r="71" spans="1:120" x14ac:dyDescent="0.25">
      <c r="A71" s="65" t="str">
        <f t="shared" si="69"/>
        <v>10_MAS</v>
      </c>
      <c r="B71" s="65" t="str">
        <f t="shared" si="69"/>
        <v>7_9_lpg</v>
      </c>
      <c r="C71" s="65" t="str">
        <f t="shared" si="69"/>
        <v>7_9_lpg</v>
      </c>
      <c r="D71" s="66" t="s">
        <v>171</v>
      </c>
      <c r="E71" s="66">
        <f t="shared" si="70"/>
        <v>0</v>
      </c>
      <c r="F71" s="66">
        <v>0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1"/>
        <v>10_MAS</v>
      </c>
      <c r="BL71" s="65" t="str">
        <f t="shared" si="72"/>
        <v>d_ind_cem_7_9_lpg</v>
      </c>
      <c r="BM71" s="65"/>
      <c r="BN71" s="65"/>
      <c r="BO71" s="65">
        <f t="shared" ref="BO71:CV71" si="99">BO$49*BO28</f>
        <v>0</v>
      </c>
      <c r="BP71" s="65">
        <f t="shared" si="99"/>
        <v>0</v>
      </c>
      <c r="BQ71" s="65">
        <f t="shared" si="99"/>
        <v>0</v>
      </c>
      <c r="BR71" s="65">
        <f t="shared" si="99"/>
        <v>0</v>
      </c>
      <c r="BS71" s="65">
        <f t="shared" si="99"/>
        <v>0</v>
      </c>
      <c r="BT71" s="65">
        <f t="shared" si="99"/>
        <v>0</v>
      </c>
      <c r="BU71" s="65">
        <f t="shared" si="99"/>
        <v>0</v>
      </c>
      <c r="BV71" s="65">
        <f t="shared" si="99"/>
        <v>0</v>
      </c>
      <c r="BW71" s="65">
        <f t="shared" si="99"/>
        <v>0</v>
      </c>
      <c r="BX71" s="65">
        <f t="shared" si="99"/>
        <v>0</v>
      </c>
      <c r="BY71" s="65">
        <f t="shared" si="99"/>
        <v>0</v>
      </c>
      <c r="BZ71" s="65">
        <f t="shared" si="99"/>
        <v>0</v>
      </c>
      <c r="CA71" s="65">
        <f t="shared" si="99"/>
        <v>0</v>
      </c>
      <c r="CB71" s="65">
        <f t="shared" si="99"/>
        <v>0</v>
      </c>
      <c r="CC71" s="65">
        <f t="shared" si="99"/>
        <v>0</v>
      </c>
      <c r="CD71" s="65">
        <f t="shared" si="99"/>
        <v>0</v>
      </c>
      <c r="CE71" s="65">
        <f t="shared" si="99"/>
        <v>0</v>
      </c>
      <c r="CF71" s="65">
        <f t="shared" si="99"/>
        <v>0</v>
      </c>
      <c r="CG71" s="65">
        <f t="shared" si="99"/>
        <v>0</v>
      </c>
      <c r="CH71" s="65">
        <f t="shared" si="99"/>
        <v>0</v>
      </c>
      <c r="CI71" s="65">
        <f t="shared" si="99"/>
        <v>0</v>
      </c>
      <c r="CJ71" s="65">
        <f t="shared" si="99"/>
        <v>0</v>
      </c>
      <c r="CK71" s="65">
        <f t="shared" si="99"/>
        <v>0</v>
      </c>
      <c r="CL71" s="65">
        <f t="shared" si="99"/>
        <v>0</v>
      </c>
      <c r="CM71" s="65">
        <f t="shared" si="99"/>
        <v>0</v>
      </c>
      <c r="CN71" s="65">
        <f t="shared" si="99"/>
        <v>0</v>
      </c>
      <c r="CO71" s="65">
        <f t="shared" si="99"/>
        <v>0</v>
      </c>
      <c r="CP71" s="65">
        <f t="shared" si="99"/>
        <v>0</v>
      </c>
      <c r="CQ71" s="65">
        <f t="shared" si="99"/>
        <v>0</v>
      </c>
      <c r="CR71" s="65">
        <f t="shared" si="99"/>
        <v>0</v>
      </c>
      <c r="CS71" s="65">
        <f t="shared" si="99"/>
        <v>0</v>
      </c>
      <c r="CT71" s="65">
        <f t="shared" si="99"/>
        <v>0</v>
      </c>
      <c r="CU71" s="65">
        <f t="shared" si="99"/>
        <v>0</v>
      </c>
      <c r="CV71" s="65">
        <f t="shared" si="99"/>
        <v>0</v>
      </c>
      <c r="CW71" s="65">
        <f t="shared" ref="CW71:DP71" si="100">CW$49*CW28</f>
        <v>0</v>
      </c>
      <c r="CX71" s="65">
        <f t="shared" si="100"/>
        <v>0</v>
      </c>
      <c r="CY71" s="65">
        <f t="shared" si="100"/>
        <v>0</v>
      </c>
      <c r="CZ71" s="65">
        <f t="shared" si="100"/>
        <v>0</v>
      </c>
      <c r="DA71" s="65">
        <f t="shared" si="100"/>
        <v>0</v>
      </c>
      <c r="DB71" s="65">
        <f t="shared" si="100"/>
        <v>0</v>
      </c>
      <c r="DC71" s="65">
        <f t="shared" si="100"/>
        <v>0</v>
      </c>
      <c r="DD71" s="65">
        <f t="shared" si="100"/>
        <v>0</v>
      </c>
      <c r="DE71" s="65">
        <f t="shared" si="100"/>
        <v>0</v>
      </c>
      <c r="DF71" s="65">
        <f t="shared" si="100"/>
        <v>0</v>
      </c>
      <c r="DG71" s="65">
        <f t="shared" si="100"/>
        <v>0</v>
      </c>
      <c r="DH71" s="65">
        <f t="shared" si="100"/>
        <v>0</v>
      </c>
      <c r="DI71" s="65">
        <f t="shared" si="100"/>
        <v>0</v>
      </c>
      <c r="DJ71" s="65">
        <f t="shared" si="100"/>
        <v>0</v>
      </c>
      <c r="DK71" s="65">
        <f t="shared" si="100"/>
        <v>0</v>
      </c>
      <c r="DL71" s="65">
        <f t="shared" si="100"/>
        <v>0</v>
      </c>
      <c r="DM71" s="65">
        <f t="shared" si="100"/>
        <v>0</v>
      </c>
      <c r="DN71" s="65">
        <f t="shared" si="100"/>
        <v>0</v>
      </c>
      <c r="DO71" s="65">
        <f t="shared" si="100"/>
        <v>0</v>
      </c>
      <c r="DP71" s="65">
        <f t="shared" si="100"/>
        <v>0</v>
      </c>
    </row>
    <row r="72" spans="1:120" x14ac:dyDescent="0.25">
      <c r="A72" s="65" t="str">
        <f t="shared" si="69"/>
        <v>10_MAS</v>
      </c>
      <c r="B72" s="65" t="str">
        <f t="shared" si="69"/>
        <v>7_10_refinery_gas_not_liquefied</v>
      </c>
      <c r="C72" s="65" t="str">
        <f t="shared" si="69"/>
        <v>7_10_refi_gas_notliq</v>
      </c>
      <c r="D72" s="66" t="s">
        <v>171</v>
      </c>
      <c r="E72" s="66">
        <f t="shared" si="70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1"/>
        <v>10_MAS</v>
      </c>
      <c r="BL72" s="65" t="str">
        <f t="shared" si="72"/>
        <v>d_ind_cem_7_10_refi_gas_notliq</v>
      </c>
      <c r="BM72" s="65"/>
      <c r="BN72" s="65"/>
      <c r="BO72" s="65">
        <f t="shared" ref="BO72:CV72" si="101">BO$49*BO29</f>
        <v>0</v>
      </c>
      <c r="BP72" s="65">
        <f t="shared" si="101"/>
        <v>0</v>
      </c>
      <c r="BQ72" s="65">
        <f t="shared" si="101"/>
        <v>0</v>
      </c>
      <c r="BR72" s="65">
        <f t="shared" si="101"/>
        <v>0</v>
      </c>
      <c r="BS72" s="65">
        <f t="shared" si="101"/>
        <v>0</v>
      </c>
      <c r="BT72" s="65">
        <f t="shared" si="101"/>
        <v>0</v>
      </c>
      <c r="BU72" s="65">
        <f t="shared" si="101"/>
        <v>0</v>
      </c>
      <c r="BV72" s="65">
        <f t="shared" si="101"/>
        <v>0</v>
      </c>
      <c r="BW72" s="65">
        <f t="shared" si="101"/>
        <v>0</v>
      </c>
      <c r="BX72" s="65">
        <f t="shared" si="101"/>
        <v>0</v>
      </c>
      <c r="BY72" s="65">
        <f t="shared" si="101"/>
        <v>0</v>
      </c>
      <c r="BZ72" s="65">
        <f t="shared" si="101"/>
        <v>0</v>
      </c>
      <c r="CA72" s="65">
        <f t="shared" si="101"/>
        <v>0</v>
      </c>
      <c r="CB72" s="65">
        <f t="shared" si="101"/>
        <v>0</v>
      </c>
      <c r="CC72" s="65">
        <f t="shared" si="101"/>
        <v>0</v>
      </c>
      <c r="CD72" s="65">
        <f t="shared" si="101"/>
        <v>0</v>
      </c>
      <c r="CE72" s="65">
        <f t="shared" si="101"/>
        <v>0</v>
      </c>
      <c r="CF72" s="65">
        <f t="shared" si="101"/>
        <v>0</v>
      </c>
      <c r="CG72" s="65">
        <f t="shared" si="101"/>
        <v>0</v>
      </c>
      <c r="CH72" s="65">
        <f t="shared" si="101"/>
        <v>0</v>
      </c>
      <c r="CI72" s="65">
        <f t="shared" si="101"/>
        <v>0</v>
      </c>
      <c r="CJ72" s="65">
        <f t="shared" si="101"/>
        <v>0</v>
      </c>
      <c r="CK72" s="65">
        <f t="shared" si="101"/>
        <v>0</v>
      </c>
      <c r="CL72" s="65">
        <f t="shared" si="101"/>
        <v>0</v>
      </c>
      <c r="CM72" s="65">
        <f t="shared" si="101"/>
        <v>0</v>
      </c>
      <c r="CN72" s="65">
        <f t="shared" si="101"/>
        <v>0</v>
      </c>
      <c r="CO72" s="65">
        <f t="shared" si="101"/>
        <v>0</v>
      </c>
      <c r="CP72" s="65">
        <f t="shared" si="101"/>
        <v>0</v>
      </c>
      <c r="CQ72" s="65">
        <f t="shared" si="101"/>
        <v>0</v>
      </c>
      <c r="CR72" s="65">
        <f t="shared" si="101"/>
        <v>0</v>
      </c>
      <c r="CS72" s="65">
        <f t="shared" si="101"/>
        <v>0</v>
      </c>
      <c r="CT72" s="65">
        <f t="shared" si="101"/>
        <v>0</v>
      </c>
      <c r="CU72" s="65">
        <f t="shared" si="101"/>
        <v>0</v>
      </c>
      <c r="CV72" s="65">
        <f t="shared" si="101"/>
        <v>0</v>
      </c>
      <c r="CW72" s="65">
        <f t="shared" ref="CW72:DP72" si="102">CW$49*CW29</f>
        <v>0</v>
      </c>
      <c r="CX72" s="65">
        <f t="shared" si="102"/>
        <v>0</v>
      </c>
      <c r="CY72" s="65">
        <f t="shared" si="102"/>
        <v>0</v>
      </c>
      <c r="CZ72" s="65">
        <f t="shared" si="102"/>
        <v>0</v>
      </c>
      <c r="DA72" s="65">
        <f t="shared" si="102"/>
        <v>0</v>
      </c>
      <c r="DB72" s="65">
        <f t="shared" si="102"/>
        <v>0</v>
      </c>
      <c r="DC72" s="65">
        <f t="shared" si="102"/>
        <v>0</v>
      </c>
      <c r="DD72" s="65">
        <f t="shared" si="102"/>
        <v>0</v>
      </c>
      <c r="DE72" s="65">
        <f t="shared" si="102"/>
        <v>0</v>
      </c>
      <c r="DF72" s="65">
        <f t="shared" si="102"/>
        <v>0</v>
      </c>
      <c r="DG72" s="65">
        <f t="shared" si="102"/>
        <v>0</v>
      </c>
      <c r="DH72" s="65">
        <f t="shared" si="102"/>
        <v>0</v>
      </c>
      <c r="DI72" s="65">
        <f t="shared" si="102"/>
        <v>0</v>
      </c>
      <c r="DJ72" s="65">
        <f t="shared" si="102"/>
        <v>0</v>
      </c>
      <c r="DK72" s="65">
        <f t="shared" si="102"/>
        <v>0</v>
      </c>
      <c r="DL72" s="65">
        <f t="shared" si="102"/>
        <v>0</v>
      </c>
      <c r="DM72" s="65">
        <f t="shared" si="102"/>
        <v>0</v>
      </c>
      <c r="DN72" s="65">
        <f t="shared" si="102"/>
        <v>0</v>
      </c>
      <c r="DO72" s="65">
        <f t="shared" si="102"/>
        <v>0</v>
      </c>
      <c r="DP72" s="65">
        <f t="shared" si="102"/>
        <v>0</v>
      </c>
    </row>
    <row r="73" spans="1:120" x14ac:dyDescent="0.25">
      <c r="A73" s="65" t="str">
        <f t="shared" si="69"/>
        <v>10_MAS</v>
      </c>
      <c r="B73" s="65" t="str">
        <f t="shared" si="69"/>
        <v>7_11_ethane</v>
      </c>
      <c r="C73" s="65" t="str">
        <f t="shared" si="69"/>
        <v>7_11_ethane</v>
      </c>
      <c r="D73" s="66" t="s">
        <v>171</v>
      </c>
      <c r="E73" s="66">
        <f t="shared" si="70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1"/>
        <v>10_MAS</v>
      </c>
      <c r="BL73" s="65" t="str">
        <f t="shared" si="72"/>
        <v>d_ind_cem_7_11_ethane</v>
      </c>
      <c r="BM73" s="65"/>
      <c r="BN73" s="65"/>
      <c r="BO73" s="65">
        <f t="shared" ref="BO73:CV73" si="103">BO$49*BO30</f>
        <v>0</v>
      </c>
      <c r="BP73" s="65">
        <f t="shared" si="103"/>
        <v>0</v>
      </c>
      <c r="BQ73" s="65">
        <f t="shared" si="103"/>
        <v>0</v>
      </c>
      <c r="BR73" s="65">
        <f t="shared" si="103"/>
        <v>0</v>
      </c>
      <c r="BS73" s="65">
        <f t="shared" si="103"/>
        <v>0</v>
      </c>
      <c r="BT73" s="65">
        <f t="shared" si="103"/>
        <v>0</v>
      </c>
      <c r="BU73" s="65">
        <f t="shared" si="103"/>
        <v>0</v>
      </c>
      <c r="BV73" s="65">
        <f t="shared" si="103"/>
        <v>0</v>
      </c>
      <c r="BW73" s="65">
        <f t="shared" si="103"/>
        <v>0</v>
      </c>
      <c r="BX73" s="65">
        <f t="shared" si="103"/>
        <v>0</v>
      </c>
      <c r="BY73" s="65">
        <f t="shared" si="103"/>
        <v>0</v>
      </c>
      <c r="BZ73" s="65">
        <f t="shared" si="103"/>
        <v>0</v>
      </c>
      <c r="CA73" s="65">
        <f t="shared" si="103"/>
        <v>0</v>
      </c>
      <c r="CB73" s="65">
        <f t="shared" si="103"/>
        <v>0</v>
      </c>
      <c r="CC73" s="65">
        <f t="shared" si="103"/>
        <v>0</v>
      </c>
      <c r="CD73" s="65">
        <f t="shared" si="103"/>
        <v>0</v>
      </c>
      <c r="CE73" s="65">
        <f t="shared" si="103"/>
        <v>0</v>
      </c>
      <c r="CF73" s="65">
        <f t="shared" si="103"/>
        <v>0</v>
      </c>
      <c r="CG73" s="65">
        <f t="shared" si="103"/>
        <v>0</v>
      </c>
      <c r="CH73" s="65">
        <f t="shared" si="103"/>
        <v>0</v>
      </c>
      <c r="CI73" s="65">
        <f t="shared" si="103"/>
        <v>0</v>
      </c>
      <c r="CJ73" s="65">
        <f t="shared" si="103"/>
        <v>0</v>
      </c>
      <c r="CK73" s="65">
        <f t="shared" si="103"/>
        <v>0</v>
      </c>
      <c r="CL73" s="65">
        <f t="shared" si="103"/>
        <v>0</v>
      </c>
      <c r="CM73" s="65">
        <f t="shared" si="103"/>
        <v>0</v>
      </c>
      <c r="CN73" s="65">
        <f t="shared" si="103"/>
        <v>0</v>
      </c>
      <c r="CO73" s="65">
        <f t="shared" si="103"/>
        <v>0</v>
      </c>
      <c r="CP73" s="65">
        <f t="shared" si="103"/>
        <v>0</v>
      </c>
      <c r="CQ73" s="65">
        <f t="shared" si="103"/>
        <v>0</v>
      </c>
      <c r="CR73" s="65">
        <f t="shared" si="103"/>
        <v>0</v>
      </c>
      <c r="CS73" s="65">
        <f t="shared" si="103"/>
        <v>0</v>
      </c>
      <c r="CT73" s="65">
        <f t="shared" si="103"/>
        <v>0</v>
      </c>
      <c r="CU73" s="65">
        <f t="shared" si="103"/>
        <v>0</v>
      </c>
      <c r="CV73" s="65">
        <f t="shared" si="103"/>
        <v>0</v>
      </c>
      <c r="CW73" s="65">
        <f t="shared" ref="CW73:DP73" si="104">CW$49*CW30</f>
        <v>0</v>
      </c>
      <c r="CX73" s="65">
        <f t="shared" si="104"/>
        <v>0</v>
      </c>
      <c r="CY73" s="65">
        <f t="shared" si="104"/>
        <v>0</v>
      </c>
      <c r="CZ73" s="65">
        <f t="shared" si="104"/>
        <v>0</v>
      </c>
      <c r="DA73" s="65">
        <f t="shared" si="104"/>
        <v>0</v>
      </c>
      <c r="DB73" s="65">
        <f t="shared" si="104"/>
        <v>0</v>
      </c>
      <c r="DC73" s="65">
        <f t="shared" si="104"/>
        <v>0</v>
      </c>
      <c r="DD73" s="65">
        <f t="shared" si="104"/>
        <v>0</v>
      </c>
      <c r="DE73" s="65">
        <f t="shared" si="104"/>
        <v>0</v>
      </c>
      <c r="DF73" s="65">
        <f t="shared" si="104"/>
        <v>0</v>
      </c>
      <c r="DG73" s="65">
        <f t="shared" si="104"/>
        <v>0</v>
      </c>
      <c r="DH73" s="65">
        <f t="shared" si="104"/>
        <v>0</v>
      </c>
      <c r="DI73" s="65">
        <f t="shared" si="104"/>
        <v>0</v>
      </c>
      <c r="DJ73" s="65">
        <f t="shared" si="104"/>
        <v>0</v>
      </c>
      <c r="DK73" s="65">
        <f t="shared" si="104"/>
        <v>0</v>
      </c>
      <c r="DL73" s="65">
        <f t="shared" si="104"/>
        <v>0</v>
      </c>
      <c r="DM73" s="65">
        <f t="shared" si="104"/>
        <v>0</v>
      </c>
      <c r="DN73" s="65">
        <f t="shared" si="104"/>
        <v>0</v>
      </c>
      <c r="DO73" s="65">
        <f t="shared" si="104"/>
        <v>0</v>
      </c>
      <c r="DP73" s="65">
        <f t="shared" si="104"/>
        <v>0</v>
      </c>
    </row>
    <row r="74" spans="1:120" x14ac:dyDescent="0.25">
      <c r="A74" s="65" t="str">
        <f t="shared" si="69"/>
        <v>10_MAS</v>
      </c>
      <c r="B74" s="65" t="str">
        <f t="shared" si="69"/>
        <v>7_x_other_petroleum_products</v>
      </c>
      <c r="C74" s="65" t="str">
        <f t="shared" si="69"/>
        <v>7_x_other_petrol_prod</v>
      </c>
      <c r="D74" s="66" t="s">
        <v>171</v>
      </c>
      <c r="E74" s="66">
        <f t="shared" si="70"/>
        <v>0</v>
      </c>
      <c r="F74" s="66">
        <v>0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1"/>
        <v>10_MAS</v>
      </c>
      <c r="BL74" s="65" t="str">
        <f t="shared" si="72"/>
        <v>d_ind_cem_7_x_other_petrol_prod</v>
      </c>
      <c r="BM74" s="65"/>
      <c r="BN74" s="65"/>
      <c r="BO74" s="65">
        <f t="shared" ref="BO74:CV74" si="105">BO$49*BO31</f>
        <v>0</v>
      </c>
      <c r="BP74" s="65">
        <f t="shared" si="105"/>
        <v>0</v>
      </c>
      <c r="BQ74" s="65">
        <f t="shared" si="105"/>
        <v>0</v>
      </c>
      <c r="BR74" s="65">
        <f t="shared" si="105"/>
        <v>0</v>
      </c>
      <c r="BS74" s="65">
        <f t="shared" si="105"/>
        <v>0</v>
      </c>
      <c r="BT74" s="65">
        <f t="shared" si="105"/>
        <v>0</v>
      </c>
      <c r="BU74" s="65">
        <f t="shared" si="105"/>
        <v>0</v>
      </c>
      <c r="BV74" s="65">
        <f t="shared" si="105"/>
        <v>0</v>
      </c>
      <c r="BW74" s="65">
        <f t="shared" si="105"/>
        <v>0</v>
      </c>
      <c r="BX74" s="65">
        <f t="shared" si="105"/>
        <v>0</v>
      </c>
      <c r="BY74" s="65">
        <f t="shared" si="105"/>
        <v>0</v>
      </c>
      <c r="BZ74" s="65">
        <f t="shared" si="105"/>
        <v>0</v>
      </c>
      <c r="CA74" s="65">
        <f t="shared" si="105"/>
        <v>0</v>
      </c>
      <c r="CB74" s="65">
        <f t="shared" si="105"/>
        <v>0</v>
      </c>
      <c r="CC74" s="65">
        <f t="shared" si="105"/>
        <v>0</v>
      </c>
      <c r="CD74" s="65">
        <f t="shared" si="105"/>
        <v>0</v>
      </c>
      <c r="CE74" s="65">
        <f t="shared" si="105"/>
        <v>0</v>
      </c>
      <c r="CF74" s="65">
        <f t="shared" si="105"/>
        <v>0</v>
      </c>
      <c r="CG74" s="65">
        <f t="shared" si="105"/>
        <v>0</v>
      </c>
      <c r="CH74" s="65">
        <f t="shared" si="105"/>
        <v>0</v>
      </c>
      <c r="CI74" s="65">
        <f t="shared" si="105"/>
        <v>0</v>
      </c>
      <c r="CJ74" s="65">
        <f t="shared" si="105"/>
        <v>0</v>
      </c>
      <c r="CK74" s="65">
        <f t="shared" si="105"/>
        <v>0</v>
      </c>
      <c r="CL74" s="65">
        <f t="shared" si="105"/>
        <v>0</v>
      </c>
      <c r="CM74" s="65">
        <f t="shared" si="105"/>
        <v>0</v>
      </c>
      <c r="CN74" s="65">
        <f t="shared" si="105"/>
        <v>0</v>
      </c>
      <c r="CO74" s="65">
        <f t="shared" si="105"/>
        <v>0</v>
      </c>
      <c r="CP74" s="65">
        <f t="shared" si="105"/>
        <v>0</v>
      </c>
      <c r="CQ74" s="65">
        <f t="shared" si="105"/>
        <v>0</v>
      </c>
      <c r="CR74" s="65">
        <f t="shared" si="105"/>
        <v>0</v>
      </c>
      <c r="CS74" s="65">
        <f t="shared" si="105"/>
        <v>0</v>
      </c>
      <c r="CT74" s="65">
        <f t="shared" si="105"/>
        <v>0</v>
      </c>
      <c r="CU74" s="65">
        <f t="shared" si="105"/>
        <v>0</v>
      </c>
      <c r="CV74" s="65">
        <f t="shared" si="105"/>
        <v>0</v>
      </c>
      <c r="CW74" s="65">
        <f t="shared" ref="CW74:DP74" si="106">CW$49*CW31</f>
        <v>0</v>
      </c>
      <c r="CX74" s="65">
        <f t="shared" si="106"/>
        <v>0</v>
      </c>
      <c r="CY74" s="65">
        <f t="shared" si="106"/>
        <v>0</v>
      </c>
      <c r="CZ74" s="65">
        <f t="shared" si="106"/>
        <v>0</v>
      </c>
      <c r="DA74" s="65">
        <f t="shared" si="106"/>
        <v>0</v>
      </c>
      <c r="DB74" s="65">
        <f t="shared" si="106"/>
        <v>0</v>
      </c>
      <c r="DC74" s="65">
        <f t="shared" si="106"/>
        <v>0</v>
      </c>
      <c r="DD74" s="65">
        <f t="shared" si="106"/>
        <v>0</v>
      </c>
      <c r="DE74" s="65">
        <f t="shared" si="106"/>
        <v>0</v>
      </c>
      <c r="DF74" s="65">
        <f t="shared" si="106"/>
        <v>0</v>
      </c>
      <c r="DG74" s="65">
        <f t="shared" si="106"/>
        <v>0</v>
      </c>
      <c r="DH74" s="65">
        <f t="shared" si="106"/>
        <v>0</v>
      </c>
      <c r="DI74" s="65">
        <f t="shared" si="106"/>
        <v>0</v>
      </c>
      <c r="DJ74" s="65">
        <f t="shared" si="106"/>
        <v>0</v>
      </c>
      <c r="DK74" s="65">
        <f t="shared" si="106"/>
        <v>0</v>
      </c>
      <c r="DL74" s="65">
        <f t="shared" si="106"/>
        <v>0</v>
      </c>
      <c r="DM74" s="65">
        <f t="shared" si="106"/>
        <v>0</v>
      </c>
      <c r="DN74" s="65">
        <f t="shared" si="106"/>
        <v>0</v>
      </c>
      <c r="DO74" s="65">
        <f t="shared" si="106"/>
        <v>0</v>
      </c>
      <c r="DP74" s="65">
        <f t="shared" si="106"/>
        <v>0</v>
      </c>
    </row>
    <row r="75" spans="1:120" x14ac:dyDescent="0.25">
      <c r="A75" s="65" t="str">
        <f t="shared" si="69"/>
        <v>10_MAS</v>
      </c>
      <c r="B75" s="65" t="str">
        <f t="shared" si="69"/>
        <v>8_1_natural_gas</v>
      </c>
      <c r="C75" s="65" t="str">
        <f t="shared" si="69"/>
        <v>8_1_natural_gas</v>
      </c>
      <c r="D75" s="66" t="s">
        <v>171</v>
      </c>
      <c r="E75" s="66">
        <f t="shared" si="70"/>
        <v>7.271538802839931</v>
      </c>
      <c r="F75" s="66">
        <v>7.9269057364454136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1"/>
        <v>10_MAS</v>
      </c>
      <c r="BL75" s="65" t="str">
        <f t="shared" si="72"/>
        <v>d_ind_cem_8_1_natural_gas</v>
      </c>
      <c r="BM75" s="65"/>
      <c r="BN75" s="65"/>
      <c r="BO75" s="65">
        <f t="shared" ref="BO75:CV75" si="107">BO$49*BO32</f>
        <v>7.271538802839931</v>
      </c>
      <c r="BP75" s="65">
        <f t="shared" si="107"/>
        <v>7.9269057364454136</v>
      </c>
      <c r="BQ75" s="65">
        <f t="shared" si="107"/>
        <v>7.9127610470116299</v>
      </c>
      <c r="BR75" s="65">
        <f t="shared" si="107"/>
        <v>6.9635783984140485</v>
      </c>
      <c r="BS75" s="65">
        <f t="shared" si="107"/>
        <v>7.1002505639633737</v>
      </c>
      <c r="BT75" s="65">
        <f t="shared" si="107"/>
        <v>7.2344276534387655</v>
      </c>
      <c r="BU75" s="65">
        <f t="shared" si="107"/>
        <v>7.3655613452923276</v>
      </c>
      <c r="BV75" s="65">
        <f t="shared" si="107"/>
        <v>7.4929035158540529</v>
      </c>
      <c r="BW75" s="65">
        <f t="shared" si="107"/>
        <v>7.6159708034903302</v>
      </c>
      <c r="BX75" s="65">
        <f t="shared" si="107"/>
        <v>7.7324741399788364</v>
      </c>
      <c r="BY75" s="65">
        <f t="shared" si="107"/>
        <v>7.8441319942189525</v>
      </c>
      <c r="BZ75" s="65">
        <f t="shared" si="107"/>
        <v>7.8188684384554925</v>
      </c>
      <c r="CA75" s="65">
        <f t="shared" si="107"/>
        <v>7.7893534744550523</v>
      </c>
      <c r="CB75" s="65">
        <f t="shared" si="107"/>
        <v>7.7559124097070367</v>
      </c>
      <c r="CC75" s="65">
        <f t="shared" si="107"/>
        <v>7.7575087853584455</v>
      </c>
      <c r="CD75" s="65">
        <f t="shared" si="107"/>
        <v>7.755787572453297</v>
      </c>
      <c r="CE75" s="65">
        <f t="shared" si="107"/>
        <v>7.7506427230857682</v>
      </c>
      <c r="CF75" s="65">
        <f t="shared" si="107"/>
        <v>7.7422186941649782</v>
      </c>
      <c r="CG75" s="65">
        <f t="shared" si="107"/>
        <v>7.7307096675466989</v>
      </c>
      <c r="CH75" s="65">
        <f t="shared" si="107"/>
        <v>7.7144889297025294</v>
      </c>
      <c r="CI75" s="65">
        <f t="shared" si="107"/>
        <v>7.6949815123235057</v>
      </c>
      <c r="CJ75" s="65">
        <f t="shared" si="107"/>
        <v>7.6723938513147303</v>
      </c>
      <c r="CK75" s="65">
        <f t="shared" si="107"/>
        <v>7.646823284180611</v>
      </c>
      <c r="CL75" s="65">
        <f t="shared" si="107"/>
        <v>7.618232141928531</v>
      </c>
      <c r="CM75" s="65">
        <f t="shared" si="107"/>
        <v>7.5719931419192692</v>
      </c>
      <c r="CN75" s="65">
        <f t="shared" si="107"/>
        <v>7.5227340022930367</v>
      </c>
      <c r="CO75" s="65">
        <f t="shared" si="107"/>
        <v>7.4709758969224955</v>
      </c>
      <c r="CP75" s="65">
        <f t="shared" si="107"/>
        <v>7.4168230862639231</v>
      </c>
      <c r="CQ75" s="65">
        <f t="shared" si="107"/>
        <v>7.3601637407400258</v>
      </c>
      <c r="CR75" s="65">
        <f t="shared" si="107"/>
        <v>7.3559883680742377</v>
      </c>
      <c r="CS75" s="65">
        <f t="shared" si="107"/>
        <v>7.3495034113381053</v>
      </c>
      <c r="CT75" s="65">
        <f t="shared" si="107"/>
        <v>7.3409864108704053</v>
      </c>
      <c r="CU75" s="65">
        <f t="shared" si="107"/>
        <v>7.3301590486853758</v>
      </c>
      <c r="CV75" s="65">
        <f t="shared" si="107"/>
        <v>7.3169594690056066</v>
      </c>
      <c r="CW75" s="65">
        <f t="shared" ref="CW75:DP75" si="108">CW$49*CW32</f>
        <v>7.3060386339772414</v>
      </c>
      <c r="CX75" s="65">
        <f t="shared" si="108"/>
        <v>7.2951340987026487</v>
      </c>
      <c r="CY75" s="65">
        <f t="shared" si="108"/>
        <v>7.2842458388538383</v>
      </c>
      <c r="CZ75" s="65">
        <f t="shared" si="108"/>
        <v>7.273373830139132</v>
      </c>
      <c r="DA75" s="65">
        <f t="shared" si="108"/>
        <v>7.2625180483031038</v>
      </c>
      <c r="DB75" s="65">
        <f t="shared" si="108"/>
        <v>7.2516784691265324</v>
      </c>
      <c r="DC75" s="65">
        <f t="shared" si="108"/>
        <v>7.2408550684263435</v>
      </c>
      <c r="DD75" s="65">
        <f t="shared" si="108"/>
        <v>7.2300478220555577</v>
      </c>
      <c r="DE75" s="65">
        <f t="shared" si="108"/>
        <v>7.219256705903236</v>
      </c>
      <c r="DF75" s="65">
        <f t="shared" si="108"/>
        <v>7.2084816958944264</v>
      </c>
      <c r="DG75" s="65">
        <f t="shared" si="108"/>
        <v>7.1977227679901068</v>
      </c>
      <c r="DH75" s="65">
        <f t="shared" si="108"/>
        <v>7.1869798981871362</v>
      </c>
      <c r="DI75" s="65">
        <f t="shared" si="108"/>
        <v>7.1762530625182004</v>
      </c>
      <c r="DJ75" s="65">
        <f t="shared" si="108"/>
        <v>7.1655422370517563</v>
      </c>
      <c r="DK75" s="65">
        <f t="shared" si="108"/>
        <v>7.1548473978919773</v>
      </c>
      <c r="DL75" s="65">
        <f t="shared" si="108"/>
        <v>7.1441685211787052</v>
      </c>
      <c r="DM75" s="65">
        <f t="shared" si="108"/>
        <v>7.1335055830873948</v>
      </c>
      <c r="DN75" s="65">
        <f t="shared" si="108"/>
        <v>7.122858559829055</v>
      </c>
      <c r="DO75" s="65">
        <f t="shared" si="108"/>
        <v>7.1122274276502058</v>
      </c>
      <c r="DP75" s="65">
        <f t="shared" si="108"/>
        <v>7.1016121628328177</v>
      </c>
    </row>
    <row r="76" spans="1:120" x14ac:dyDescent="0.25">
      <c r="A76" s="65" t="str">
        <f t="shared" si="69"/>
        <v>10_MAS</v>
      </c>
      <c r="B76" s="65" t="str">
        <f t="shared" si="69"/>
        <v>15_1_fuelwood_and_woodwaste</v>
      </c>
      <c r="C76" s="65" t="str">
        <f t="shared" si="69"/>
        <v>15_1_fwood_wwaste</v>
      </c>
      <c r="D76" s="66" t="s">
        <v>171</v>
      </c>
      <c r="E76" s="66">
        <f t="shared" si="70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1"/>
        <v>10_MAS</v>
      </c>
      <c r="BL76" s="65" t="str">
        <f t="shared" si="72"/>
        <v>d_ind_cem_15_1_fwood_wwaste</v>
      </c>
      <c r="BM76" s="65"/>
      <c r="BN76" s="65"/>
      <c r="BO76" s="65">
        <f t="shared" ref="BO76:CV76" si="109">BO$49*BO33</f>
        <v>0</v>
      </c>
      <c r="BP76" s="65">
        <f t="shared" si="109"/>
        <v>0</v>
      </c>
      <c r="BQ76" s="65">
        <f t="shared" si="109"/>
        <v>0</v>
      </c>
      <c r="BR76" s="65">
        <f t="shared" si="109"/>
        <v>0</v>
      </c>
      <c r="BS76" s="65">
        <f t="shared" si="109"/>
        <v>0</v>
      </c>
      <c r="BT76" s="65">
        <f t="shared" si="109"/>
        <v>0</v>
      </c>
      <c r="BU76" s="65">
        <f t="shared" si="109"/>
        <v>0</v>
      </c>
      <c r="BV76" s="65">
        <f t="shared" si="109"/>
        <v>0</v>
      </c>
      <c r="BW76" s="65">
        <f t="shared" si="109"/>
        <v>0</v>
      </c>
      <c r="BX76" s="65">
        <f t="shared" si="109"/>
        <v>0</v>
      </c>
      <c r="BY76" s="65">
        <f t="shared" si="109"/>
        <v>0</v>
      </c>
      <c r="BZ76" s="65">
        <f t="shared" si="109"/>
        <v>0</v>
      </c>
      <c r="CA76" s="65">
        <f t="shared" si="109"/>
        <v>0</v>
      </c>
      <c r="CB76" s="65">
        <f t="shared" si="109"/>
        <v>0</v>
      </c>
      <c r="CC76" s="65">
        <f t="shared" si="109"/>
        <v>0</v>
      </c>
      <c r="CD76" s="65">
        <f t="shared" si="109"/>
        <v>0</v>
      </c>
      <c r="CE76" s="65">
        <f t="shared" si="109"/>
        <v>0</v>
      </c>
      <c r="CF76" s="65">
        <f t="shared" si="109"/>
        <v>0</v>
      </c>
      <c r="CG76" s="65">
        <f t="shared" si="109"/>
        <v>0</v>
      </c>
      <c r="CH76" s="65">
        <f t="shared" si="109"/>
        <v>0</v>
      </c>
      <c r="CI76" s="65">
        <f t="shared" si="109"/>
        <v>0</v>
      </c>
      <c r="CJ76" s="65">
        <f t="shared" si="109"/>
        <v>0</v>
      </c>
      <c r="CK76" s="65">
        <f t="shared" si="109"/>
        <v>0</v>
      </c>
      <c r="CL76" s="65">
        <f t="shared" si="109"/>
        <v>0</v>
      </c>
      <c r="CM76" s="65">
        <f t="shared" si="109"/>
        <v>0</v>
      </c>
      <c r="CN76" s="65">
        <f t="shared" si="109"/>
        <v>0</v>
      </c>
      <c r="CO76" s="65">
        <f t="shared" si="109"/>
        <v>0</v>
      </c>
      <c r="CP76" s="65">
        <f t="shared" si="109"/>
        <v>0</v>
      </c>
      <c r="CQ76" s="65">
        <f t="shared" si="109"/>
        <v>0</v>
      </c>
      <c r="CR76" s="65">
        <f t="shared" si="109"/>
        <v>0</v>
      </c>
      <c r="CS76" s="65">
        <f t="shared" si="109"/>
        <v>0</v>
      </c>
      <c r="CT76" s="65">
        <f t="shared" si="109"/>
        <v>0</v>
      </c>
      <c r="CU76" s="65">
        <f t="shared" si="109"/>
        <v>0</v>
      </c>
      <c r="CV76" s="65">
        <f t="shared" si="109"/>
        <v>0</v>
      </c>
      <c r="CW76" s="65">
        <f t="shared" ref="CW76:DP76" si="110">CW$49*CW33</f>
        <v>0</v>
      </c>
      <c r="CX76" s="65">
        <f t="shared" si="110"/>
        <v>0</v>
      </c>
      <c r="CY76" s="65">
        <f t="shared" si="110"/>
        <v>0</v>
      </c>
      <c r="CZ76" s="65">
        <f t="shared" si="110"/>
        <v>0</v>
      </c>
      <c r="DA76" s="65">
        <f t="shared" si="110"/>
        <v>0</v>
      </c>
      <c r="DB76" s="65">
        <f t="shared" si="110"/>
        <v>0</v>
      </c>
      <c r="DC76" s="65">
        <f t="shared" si="110"/>
        <v>0</v>
      </c>
      <c r="DD76" s="65">
        <f t="shared" si="110"/>
        <v>0</v>
      </c>
      <c r="DE76" s="65">
        <f t="shared" si="110"/>
        <v>0</v>
      </c>
      <c r="DF76" s="65">
        <f t="shared" si="110"/>
        <v>0</v>
      </c>
      <c r="DG76" s="65">
        <f t="shared" si="110"/>
        <v>0</v>
      </c>
      <c r="DH76" s="65">
        <f t="shared" si="110"/>
        <v>0</v>
      </c>
      <c r="DI76" s="65">
        <f t="shared" si="110"/>
        <v>0</v>
      </c>
      <c r="DJ76" s="65">
        <f t="shared" si="110"/>
        <v>0</v>
      </c>
      <c r="DK76" s="65">
        <f t="shared" si="110"/>
        <v>0</v>
      </c>
      <c r="DL76" s="65">
        <f t="shared" si="110"/>
        <v>0</v>
      </c>
      <c r="DM76" s="65">
        <f t="shared" si="110"/>
        <v>0</v>
      </c>
      <c r="DN76" s="65">
        <f t="shared" si="110"/>
        <v>0</v>
      </c>
      <c r="DO76" s="65">
        <f t="shared" si="110"/>
        <v>0</v>
      </c>
      <c r="DP76" s="65">
        <f t="shared" si="110"/>
        <v>0</v>
      </c>
    </row>
    <row r="77" spans="1:120" x14ac:dyDescent="0.25">
      <c r="A77" s="65" t="str">
        <f t="shared" si="69"/>
        <v>10_MAS</v>
      </c>
      <c r="B77" s="65" t="str">
        <f t="shared" si="69"/>
        <v>15_2_bagasse</v>
      </c>
      <c r="C77" s="65" t="str">
        <f t="shared" si="69"/>
        <v>15_2_bagasse</v>
      </c>
      <c r="D77" s="66" t="s">
        <v>171</v>
      </c>
      <c r="E77" s="66">
        <f t="shared" si="70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1"/>
        <v>10_MAS</v>
      </c>
      <c r="BL77" s="65" t="str">
        <f t="shared" si="72"/>
        <v>d_ind_cem_15_2_bagasse</v>
      </c>
      <c r="BM77" s="65"/>
      <c r="BN77" s="65"/>
      <c r="BO77" s="65">
        <f t="shared" ref="BO77:CV77" si="111">BO$49*BO34</f>
        <v>0</v>
      </c>
      <c r="BP77" s="65">
        <f t="shared" si="111"/>
        <v>0</v>
      </c>
      <c r="BQ77" s="65">
        <f t="shared" si="111"/>
        <v>0</v>
      </c>
      <c r="BR77" s="65">
        <f t="shared" si="111"/>
        <v>0</v>
      </c>
      <c r="BS77" s="65">
        <f t="shared" si="111"/>
        <v>0</v>
      </c>
      <c r="BT77" s="65">
        <f t="shared" si="111"/>
        <v>0</v>
      </c>
      <c r="BU77" s="65">
        <f t="shared" si="111"/>
        <v>0</v>
      </c>
      <c r="BV77" s="65">
        <f t="shared" si="111"/>
        <v>0</v>
      </c>
      <c r="BW77" s="65">
        <f t="shared" si="111"/>
        <v>0</v>
      </c>
      <c r="BX77" s="65">
        <f t="shared" si="111"/>
        <v>0</v>
      </c>
      <c r="BY77" s="65">
        <f t="shared" si="111"/>
        <v>0</v>
      </c>
      <c r="BZ77" s="65">
        <f t="shared" si="111"/>
        <v>0</v>
      </c>
      <c r="CA77" s="65">
        <f t="shared" si="111"/>
        <v>0</v>
      </c>
      <c r="CB77" s="65">
        <f t="shared" si="111"/>
        <v>0</v>
      </c>
      <c r="CC77" s="65">
        <f t="shared" si="111"/>
        <v>0</v>
      </c>
      <c r="CD77" s="65">
        <f t="shared" si="111"/>
        <v>0</v>
      </c>
      <c r="CE77" s="65">
        <f t="shared" si="111"/>
        <v>0</v>
      </c>
      <c r="CF77" s="65">
        <f t="shared" si="111"/>
        <v>0</v>
      </c>
      <c r="CG77" s="65">
        <f t="shared" si="111"/>
        <v>0</v>
      </c>
      <c r="CH77" s="65">
        <f t="shared" si="111"/>
        <v>0</v>
      </c>
      <c r="CI77" s="65">
        <f t="shared" si="111"/>
        <v>0</v>
      </c>
      <c r="CJ77" s="65">
        <f t="shared" si="111"/>
        <v>0</v>
      </c>
      <c r="CK77" s="65">
        <f t="shared" si="111"/>
        <v>0</v>
      </c>
      <c r="CL77" s="65">
        <f t="shared" si="111"/>
        <v>0</v>
      </c>
      <c r="CM77" s="65">
        <f t="shared" si="111"/>
        <v>0</v>
      </c>
      <c r="CN77" s="65">
        <f t="shared" si="111"/>
        <v>0</v>
      </c>
      <c r="CO77" s="65">
        <f t="shared" si="111"/>
        <v>0</v>
      </c>
      <c r="CP77" s="65">
        <f t="shared" si="111"/>
        <v>0</v>
      </c>
      <c r="CQ77" s="65">
        <f t="shared" si="111"/>
        <v>0</v>
      </c>
      <c r="CR77" s="65">
        <f t="shared" si="111"/>
        <v>0</v>
      </c>
      <c r="CS77" s="65">
        <f t="shared" si="111"/>
        <v>0</v>
      </c>
      <c r="CT77" s="65">
        <f t="shared" si="111"/>
        <v>0</v>
      </c>
      <c r="CU77" s="65">
        <f t="shared" si="111"/>
        <v>0</v>
      </c>
      <c r="CV77" s="65">
        <f t="shared" si="111"/>
        <v>0</v>
      </c>
      <c r="CW77" s="65">
        <f t="shared" ref="CW77:DP77" si="112">CW$49*CW34</f>
        <v>0</v>
      </c>
      <c r="CX77" s="65">
        <f t="shared" si="112"/>
        <v>0</v>
      </c>
      <c r="CY77" s="65">
        <f t="shared" si="112"/>
        <v>0</v>
      </c>
      <c r="CZ77" s="65">
        <f t="shared" si="112"/>
        <v>0</v>
      </c>
      <c r="DA77" s="65">
        <f t="shared" si="112"/>
        <v>0</v>
      </c>
      <c r="DB77" s="65">
        <f t="shared" si="112"/>
        <v>0</v>
      </c>
      <c r="DC77" s="65">
        <f t="shared" si="112"/>
        <v>0</v>
      </c>
      <c r="DD77" s="65">
        <f t="shared" si="112"/>
        <v>0</v>
      </c>
      <c r="DE77" s="65">
        <f t="shared" si="112"/>
        <v>0</v>
      </c>
      <c r="DF77" s="65">
        <f t="shared" si="112"/>
        <v>0</v>
      </c>
      <c r="DG77" s="65">
        <f t="shared" si="112"/>
        <v>0</v>
      </c>
      <c r="DH77" s="65">
        <f t="shared" si="112"/>
        <v>0</v>
      </c>
      <c r="DI77" s="65">
        <f t="shared" si="112"/>
        <v>0</v>
      </c>
      <c r="DJ77" s="65">
        <f t="shared" si="112"/>
        <v>0</v>
      </c>
      <c r="DK77" s="65">
        <f t="shared" si="112"/>
        <v>0</v>
      </c>
      <c r="DL77" s="65">
        <f t="shared" si="112"/>
        <v>0</v>
      </c>
      <c r="DM77" s="65">
        <f t="shared" si="112"/>
        <v>0</v>
      </c>
      <c r="DN77" s="65">
        <f t="shared" si="112"/>
        <v>0</v>
      </c>
      <c r="DO77" s="65">
        <f t="shared" si="112"/>
        <v>0</v>
      </c>
      <c r="DP77" s="65">
        <f t="shared" si="112"/>
        <v>0</v>
      </c>
    </row>
    <row r="78" spans="1:120" x14ac:dyDescent="0.25">
      <c r="A78" s="65" t="str">
        <f t="shared" si="69"/>
        <v>10_MAS</v>
      </c>
      <c r="B78" s="65" t="str">
        <f t="shared" si="69"/>
        <v>15_3_charcoal</v>
      </c>
      <c r="C78" s="65" t="str">
        <f t="shared" si="69"/>
        <v>15_3_charcoal</v>
      </c>
      <c r="D78" s="66" t="s">
        <v>171</v>
      </c>
      <c r="E78" s="66">
        <f t="shared" si="70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1"/>
        <v>10_MAS</v>
      </c>
      <c r="BL78" s="65" t="str">
        <f t="shared" si="72"/>
        <v>d_ind_cem_15_3_charcoal</v>
      </c>
      <c r="BM78" s="65"/>
      <c r="BN78" s="65"/>
      <c r="BO78" s="65">
        <f t="shared" ref="BO78:CV78" si="113">BO$49*BO35</f>
        <v>0</v>
      </c>
      <c r="BP78" s="65">
        <f t="shared" si="113"/>
        <v>0</v>
      </c>
      <c r="BQ78" s="65">
        <f t="shared" si="113"/>
        <v>0</v>
      </c>
      <c r="BR78" s="65">
        <f t="shared" si="113"/>
        <v>0</v>
      </c>
      <c r="BS78" s="65">
        <f t="shared" si="113"/>
        <v>0</v>
      </c>
      <c r="BT78" s="65">
        <f t="shared" si="113"/>
        <v>0</v>
      </c>
      <c r="BU78" s="65">
        <f t="shared" si="113"/>
        <v>0</v>
      </c>
      <c r="BV78" s="65">
        <f t="shared" si="113"/>
        <v>0</v>
      </c>
      <c r="BW78" s="65">
        <f t="shared" si="113"/>
        <v>0</v>
      </c>
      <c r="BX78" s="65">
        <f t="shared" si="113"/>
        <v>0</v>
      </c>
      <c r="BY78" s="65">
        <f t="shared" si="113"/>
        <v>0</v>
      </c>
      <c r="BZ78" s="65">
        <f t="shared" si="113"/>
        <v>0</v>
      </c>
      <c r="CA78" s="65">
        <f t="shared" si="113"/>
        <v>0</v>
      </c>
      <c r="CB78" s="65">
        <f t="shared" si="113"/>
        <v>0</v>
      </c>
      <c r="CC78" s="65">
        <f t="shared" si="113"/>
        <v>0</v>
      </c>
      <c r="CD78" s="65">
        <f t="shared" si="113"/>
        <v>0</v>
      </c>
      <c r="CE78" s="65">
        <f t="shared" si="113"/>
        <v>0</v>
      </c>
      <c r="CF78" s="65">
        <f t="shared" si="113"/>
        <v>0</v>
      </c>
      <c r="CG78" s="65">
        <f t="shared" si="113"/>
        <v>0</v>
      </c>
      <c r="CH78" s="65">
        <f t="shared" si="113"/>
        <v>0</v>
      </c>
      <c r="CI78" s="65">
        <f t="shared" si="113"/>
        <v>0</v>
      </c>
      <c r="CJ78" s="65">
        <f t="shared" si="113"/>
        <v>0</v>
      </c>
      <c r="CK78" s="65">
        <f t="shared" si="113"/>
        <v>0</v>
      </c>
      <c r="CL78" s="65">
        <f t="shared" si="113"/>
        <v>0</v>
      </c>
      <c r="CM78" s="65">
        <f t="shared" si="113"/>
        <v>0</v>
      </c>
      <c r="CN78" s="65">
        <f t="shared" si="113"/>
        <v>0</v>
      </c>
      <c r="CO78" s="65">
        <f t="shared" si="113"/>
        <v>0</v>
      </c>
      <c r="CP78" s="65">
        <f t="shared" si="113"/>
        <v>0</v>
      </c>
      <c r="CQ78" s="65">
        <f t="shared" si="113"/>
        <v>0</v>
      </c>
      <c r="CR78" s="65">
        <f t="shared" si="113"/>
        <v>0</v>
      </c>
      <c r="CS78" s="65">
        <f t="shared" si="113"/>
        <v>0</v>
      </c>
      <c r="CT78" s="65">
        <f t="shared" si="113"/>
        <v>0</v>
      </c>
      <c r="CU78" s="65">
        <f t="shared" si="113"/>
        <v>0</v>
      </c>
      <c r="CV78" s="65">
        <f t="shared" si="113"/>
        <v>0</v>
      </c>
      <c r="CW78" s="65">
        <f t="shared" ref="CW78:DP78" si="114">CW$49*CW35</f>
        <v>0</v>
      </c>
      <c r="CX78" s="65">
        <f t="shared" si="114"/>
        <v>0</v>
      </c>
      <c r="CY78" s="65">
        <f t="shared" si="114"/>
        <v>0</v>
      </c>
      <c r="CZ78" s="65">
        <f t="shared" si="114"/>
        <v>0</v>
      </c>
      <c r="DA78" s="65">
        <f t="shared" si="114"/>
        <v>0</v>
      </c>
      <c r="DB78" s="65">
        <f t="shared" si="114"/>
        <v>0</v>
      </c>
      <c r="DC78" s="65">
        <f t="shared" si="114"/>
        <v>0</v>
      </c>
      <c r="DD78" s="65">
        <f t="shared" si="114"/>
        <v>0</v>
      </c>
      <c r="DE78" s="65">
        <f t="shared" si="114"/>
        <v>0</v>
      </c>
      <c r="DF78" s="65">
        <f t="shared" si="114"/>
        <v>0</v>
      </c>
      <c r="DG78" s="65">
        <f t="shared" si="114"/>
        <v>0</v>
      </c>
      <c r="DH78" s="65">
        <f t="shared" si="114"/>
        <v>0</v>
      </c>
      <c r="DI78" s="65">
        <f t="shared" si="114"/>
        <v>0</v>
      </c>
      <c r="DJ78" s="65">
        <f t="shared" si="114"/>
        <v>0</v>
      </c>
      <c r="DK78" s="65">
        <f t="shared" si="114"/>
        <v>0</v>
      </c>
      <c r="DL78" s="65">
        <f t="shared" si="114"/>
        <v>0</v>
      </c>
      <c r="DM78" s="65">
        <f t="shared" si="114"/>
        <v>0</v>
      </c>
      <c r="DN78" s="65">
        <f t="shared" si="114"/>
        <v>0</v>
      </c>
      <c r="DO78" s="65">
        <f t="shared" si="114"/>
        <v>0</v>
      </c>
      <c r="DP78" s="65">
        <f t="shared" si="114"/>
        <v>0</v>
      </c>
    </row>
    <row r="79" spans="1:120" x14ac:dyDescent="0.25">
      <c r="A79" s="65" t="str">
        <f t="shared" si="69"/>
        <v>10_MAS</v>
      </c>
      <c r="B79" s="65" t="str">
        <f t="shared" si="69"/>
        <v>15_4_black_liquor</v>
      </c>
      <c r="C79" s="65" t="str">
        <f t="shared" si="69"/>
        <v>15_4_black_liquor</v>
      </c>
      <c r="D79" s="66" t="s">
        <v>171</v>
      </c>
      <c r="E79" s="66">
        <f t="shared" si="70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1"/>
        <v>10_MAS</v>
      </c>
      <c r="BL79" s="65" t="str">
        <f t="shared" si="72"/>
        <v>d_ind_cem_15_4_black_liquor</v>
      </c>
      <c r="BM79" s="65"/>
      <c r="BN79" s="65"/>
      <c r="BO79" s="65">
        <f t="shared" ref="BO79:CV79" si="115">BO$49*BO36</f>
        <v>0</v>
      </c>
      <c r="BP79" s="65">
        <f t="shared" si="115"/>
        <v>0</v>
      </c>
      <c r="BQ79" s="65">
        <f t="shared" si="115"/>
        <v>0</v>
      </c>
      <c r="BR79" s="65">
        <f t="shared" si="115"/>
        <v>0</v>
      </c>
      <c r="BS79" s="65">
        <f t="shared" si="115"/>
        <v>0</v>
      </c>
      <c r="BT79" s="65">
        <f t="shared" si="115"/>
        <v>0</v>
      </c>
      <c r="BU79" s="65">
        <f t="shared" si="115"/>
        <v>0</v>
      </c>
      <c r="BV79" s="65">
        <f t="shared" si="115"/>
        <v>0</v>
      </c>
      <c r="BW79" s="65">
        <f t="shared" si="115"/>
        <v>0</v>
      </c>
      <c r="BX79" s="65">
        <f t="shared" si="115"/>
        <v>0</v>
      </c>
      <c r="BY79" s="65">
        <f t="shared" si="115"/>
        <v>0</v>
      </c>
      <c r="BZ79" s="65">
        <f t="shared" si="115"/>
        <v>0</v>
      </c>
      <c r="CA79" s="65">
        <f t="shared" si="115"/>
        <v>0</v>
      </c>
      <c r="CB79" s="65">
        <f t="shared" si="115"/>
        <v>0</v>
      </c>
      <c r="CC79" s="65">
        <f t="shared" si="115"/>
        <v>0</v>
      </c>
      <c r="CD79" s="65">
        <f t="shared" si="115"/>
        <v>0</v>
      </c>
      <c r="CE79" s="65">
        <f t="shared" si="115"/>
        <v>0</v>
      </c>
      <c r="CF79" s="65">
        <f t="shared" si="115"/>
        <v>0</v>
      </c>
      <c r="CG79" s="65">
        <f t="shared" si="115"/>
        <v>0</v>
      </c>
      <c r="CH79" s="65">
        <f t="shared" si="115"/>
        <v>0</v>
      </c>
      <c r="CI79" s="65">
        <f t="shared" si="115"/>
        <v>0</v>
      </c>
      <c r="CJ79" s="65">
        <f t="shared" si="115"/>
        <v>0</v>
      </c>
      <c r="CK79" s="65">
        <f t="shared" si="115"/>
        <v>0</v>
      </c>
      <c r="CL79" s="65">
        <f t="shared" si="115"/>
        <v>0</v>
      </c>
      <c r="CM79" s="65">
        <f t="shared" si="115"/>
        <v>0</v>
      </c>
      <c r="CN79" s="65">
        <f t="shared" si="115"/>
        <v>0</v>
      </c>
      <c r="CO79" s="65">
        <f t="shared" si="115"/>
        <v>0</v>
      </c>
      <c r="CP79" s="65">
        <f t="shared" si="115"/>
        <v>0</v>
      </c>
      <c r="CQ79" s="65">
        <f t="shared" si="115"/>
        <v>0</v>
      </c>
      <c r="CR79" s="65">
        <f t="shared" si="115"/>
        <v>0</v>
      </c>
      <c r="CS79" s="65">
        <f t="shared" si="115"/>
        <v>0</v>
      </c>
      <c r="CT79" s="65">
        <f t="shared" si="115"/>
        <v>0</v>
      </c>
      <c r="CU79" s="65">
        <f t="shared" si="115"/>
        <v>0</v>
      </c>
      <c r="CV79" s="65">
        <f t="shared" si="115"/>
        <v>0</v>
      </c>
      <c r="CW79" s="65">
        <f t="shared" ref="CW79:DP79" si="116">CW$49*CW36</f>
        <v>0</v>
      </c>
      <c r="CX79" s="65">
        <f t="shared" si="116"/>
        <v>0</v>
      </c>
      <c r="CY79" s="65">
        <f t="shared" si="116"/>
        <v>0</v>
      </c>
      <c r="CZ79" s="65">
        <f t="shared" si="116"/>
        <v>0</v>
      </c>
      <c r="DA79" s="65">
        <f t="shared" si="116"/>
        <v>0</v>
      </c>
      <c r="DB79" s="65">
        <f t="shared" si="116"/>
        <v>0</v>
      </c>
      <c r="DC79" s="65">
        <f t="shared" si="116"/>
        <v>0</v>
      </c>
      <c r="DD79" s="65">
        <f t="shared" si="116"/>
        <v>0</v>
      </c>
      <c r="DE79" s="65">
        <f t="shared" si="116"/>
        <v>0</v>
      </c>
      <c r="DF79" s="65">
        <f t="shared" si="116"/>
        <v>0</v>
      </c>
      <c r="DG79" s="65">
        <f t="shared" si="116"/>
        <v>0</v>
      </c>
      <c r="DH79" s="65">
        <f t="shared" si="116"/>
        <v>0</v>
      </c>
      <c r="DI79" s="65">
        <f t="shared" si="116"/>
        <v>0</v>
      </c>
      <c r="DJ79" s="65">
        <f t="shared" si="116"/>
        <v>0</v>
      </c>
      <c r="DK79" s="65">
        <f t="shared" si="116"/>
        <v>0</v>
      </c>
      <c r="DL79" s="65">
        <f t="shared" si="116"/>
        <v>0</v>
      </c>
      <c r="DM79" s="65">
        <f t="shared" si="116"/>
        <v>0</v>
      </c>
      <c r="DN79" s="65">
        <f t="shared" si="116"/>
        <v>0</v>
      </c>
      <c r="DO79" s="65">
        <f t="shared" si="116"/>
        <v>0</v>
      </c>
      <c r="DP79" s="65">
        <f t="shared" si="116"/>
        <v>0</v>
      </c>
    </row>
    <row r="80" spans="1:120" x14ac:dyDescent="0.25">
      <c r="A80" s="65" t="str">
        <f t="shared" si="69"/>
        <v>10_MAS</v>
      </c>
      <c r="B80" s="65" t="str">
        <f t="shared" si="69"/>
        <v>15_5_other_biomass</v>
      </c>
      <c r="C80" s="65" t="str">
        <f t="shared" si="69"/>
        <v>15_5_other_biomass</v>
      </c>
      <c r="D80" s="66" t="s">
        <v>171</v>
      </c>
      <c r="E80" s="66">
        <f t="shared" si="70"/>
        <v>0</v>
      </c>
      <c r="F80" s="66">
        <v>0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1"/>
        <v>10_MAS</v>
      </c>
      <c r="BL80" s="65" t="str">
        <f t="shared" si="72"/>
        <v>d_ind_cem_15_5_other_biomass</v>
      </c>
      <c r="BM80" s="65"/>
      <c r="BN80" s="65"/>
      <c r="BO80" s="65">
        <f t="shared" ref="BO80:CV80" si="117">BO$49*BO37</f>
        <v>0</v>
      </c>
      <c r="BP80" s="65">
        <f t="shared" si="117"/>
        <v>0</v>
      </c>
      <c r="BQ80" s="65">
        <f t="shared" si="117"/>
        <v>0</v>
      </c>
      <c r="BR80" s="65">
        <f t="shared" si="117"/>
        <v>0</v>
      </c>
      <c r="BS80" s="65">
        <f t="shared" si="117"/>
        <v>0</v>
      </c>
      <c r="BT80" s="65">
        <f t="shared" si="117"/>
        <v>0</v>
      </c>
      <c r="BU80" s="65">
        <f t="shared" si="117"/>
        <v>0</v>
      </c>
      <c r="BV80" s="65">
        <f t="shared" si="117"/>
        <v>0</v>
      </c>
      <c r="BW80" s="65">
        <f t="shared" si="117"/>
        <v>0</v>
      </c>
      <c r="BX80" s="65">
        <f t="shared" si="117"/>
        <v>0</v>
      </c>
      <c r="BY80" s="65">
        <f t="shared" si="117"/>
        <v>0</v>
      </c>
      <c r="BZ80" s="65">
        <f t="shared" si="117"/>
        <v>0</v>
      </c>
      <c r="CA80" s="65">
        <f t="shared" si="117"/>
        <v>0</v>
      </c>
      <c r="CB80" s="65">
        <f t="shared" si="117"/>
        <v>0</v>
      </c>
      <c r="CC80" s="65">
        <f t="shared" si="117"/>
        <v>0</v>
      </c>
      <c r="CD80" s="65">
        <f t="shared" si="117"/>
        <v>0</v>
      </c>
      <c r="CE80" s="65">
        <f t="shared" si="117"/>
        <v>0</v>
      </c>
      <c r="CF80" s="65">
        <f t="shared" si="117"/>
        <v>0</v>
      </c>
      <c r="CG80" s="65">
        <f t="shared" si="117"/>
        <v>0</v>
      </c>
      <c r="CH80" s="65">
        <f t="shared" si="117"/>
        <v>0</v>
      </c>
      <c r="CI80" s="65">
        <f t="shared" si="117"/>
        <v>0</v>
      </c>
      <c r="CJ80" s="65">
        <f t="shared" si="117"/>
        <v>0</v>
      </c>
      <c r="CK80" s="65">
        <f t="shared" si="117"/>
        <v>0</v>
      </c>
      <c r="CL80" s="65">
        <f t="shared" si="117"/>
        <v>0</v>
      </c>
      <c r="CM80" s="65">
        <f t="shared" si="117"/>
        <v>0</v>
      </c>
      <c r="CN80" s="65">
        <f t="shared" si="117"/>
        <v>0</v>
      </c>
      <c r="CO80" s="65">
        <f t="shared" si="117"/>
        <v>0</v>
      </c>
      <c r="CP80" s="65">
        <f t="shared" si="117"/>
        <v>0</v>
      </c>
      <c r="CQ80" s="65">
        <f t="shared" si="117"/>
        <v>0</v>
      </c>
      <c r="CR80" s="65">
        <f t="shared" si="117"/>
        <v>0</v>
      </c>
      <c r="CS80" s="65">
        <f t="shared" si="117"/>
        <v>0</v>
      </c>
      <c r="CT80" s="65">
        <f t="shared" si="117"/>
        <v>0</v>
      </c>
      <c r="CU80" s="65">
        <f t="shared" si="117"/>
        <v>0</v>
      </c>
      <c r="CV80" s="65">
        <f t="shared" si="117"/>
        <v>0</v>
      </c>
      <c r="CW80" s="65">
        <f t="shared" ref="CW80:DP80" si="118">CW$49*CW37</f>
        <v>0</v>
      </c>
      <c r="CX80" s="65">
        <f t="shared" si="118"/>
        <v>0</v>
      </c>
      <c r="CY80" s="65">
        <f t="shared" si="118"/>
        <v>0</v>
      </c>
      <c r="CZ80" s="65">
        <f t="shared" si="118"/>
        <v>0</v>
      </c>
      <c r="DA80" s="65">
        <f t="shared" si="118"/>
        <v>0</v>
      </c>
      <c r="DB80" s="65">
        <f t="shared" si="118"/>
        <v>0</v>
      </c>
      <c r="DC80" s="65">
        <f t="shared" si="118"/>
        <v>0</v>
      </c>
      <c r="DD80" s="65">
        <f t="shared" si="118"/>
        <v>0</v>
      </c>
      <c r="DE80" s="65">
        <f t="shared" si="118"/>
        <v>0</v>
      </c>
      <c r="DF80" s="65">
        <f t="shared" si="118"/>
        <v>0</v>
      </c>
      <c r="DG80" s="65">
        <f t="shared" si="118"/>
        <v>0</v>
      </c>
      <c r="DH80" s="65">
        <f t="shared" si="118"/>
        <v>0</v>
      </c>
      <c r="DI80" s="65">
        <f t="shared" si="118"/>
        <v>0</v>
      </c>
      <c r="DJ80" s="65">
        <f t="shared" si="118"/>
        <v>0</v>
      </c>
      <c r="DK80" s="65">
        <f t="shared" si="118"/>
        <v>0</v>
      </c>
      <c r="DL80" s="65">
        <f t="shared" si="118"/>
        <v>0</v>
      </c>
      <c r="DM80" s="65">
        <f t="shared" si="118"/>
        <v>0</v>
      </c>
      <c r="DN80" s="65">
        <f t="shared" si="118"/>
        <v>0</v>
      </c>
      <c r="DO80" s="65">
        <f t="shared" si="118"/>
        <v>0</v>
      </c>
      <c r="DP80" s="65">
        <f t="shared" si="118"/>
        <v>0</v>
      </c>
    </row>
    <row r="81" spans="1:120" x14ac:dyDescent="0.25">
      <c r="A81" s="65" t="str">
        <f t="shared" si="69"/>
        <v>10_MAS</v>
      </c>
      <c r="B81" s="65" t="str">
        <f t="shared" si="69"/>
        <v>16_1_biogas</v>
      </c>
      <c r="C81" s="65" t="str">
        <f t="shared" si="69"/>
        <v>16_1_biogas</v>
      </c>
      <c r="D81" s="66" t="s">
        <v>171</v>
      </c>
      <c r="E81" s="66">
        <f t="shared" si="70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1"/>
        <v>10_MAS</v>
      </c>
      <c r="BL81" s="65" t="str">
        <f t="shared" si="72"/>
        <v>d_ind_cem_16_1_biogas</v>
      </c>
      <c r="BM81" s="65"/>
      <c r="BN81" s="65"/>
      <c r="BO81" s="65">
        <f t="shared" ref="BO81:CV81" si="119">BO$49*BO38</f>
        <v>0</v>
      </c>
      <c r="BP81" s="65">
        <f t="shared" si="119"/>
        <v>0</v>
      </c>
      <c r="BQ81" s="65">
        <f t="shared" si="119"/>
        <v>0</v>
      </c>
      <c r="BR81" s="65">
        <f t="shared" si="119"/>
        <v>0</v>
      </c>
      <c r="BS81" s="65">
        <f t="shared" si="119"/>
        <v>0</v>
      </c>
      <c r="BT81" s="65">
        <f t="shared" si="119"/>
        <v>0</v>
      </c>
      <c r="BU81" s="65">
        <f t="shared" si="119"/>
        <v>0</v>
      </c>
      <c r="BV81" s="65">
        <f t="shared" si="119"/>
        <v>0</v>
      </c>
      <c r="BW81" s="65">
        <f t="shared" si="119"/>
        <v>0</v>
      </c>
      <c r="BX81" s="65">
        <f t="shared" si="119"/>
        <v>0</v>
      </c>
      <c r="BY81" s="65">
        <f t="shared" si="119"/>
        <v>0</v>
      </c>
      <c r="BZ81" s="65">
        <f t="shared" si="119"/>
        <v>0</v>
      </c>
      <c r="CA81" s="65">
        <f t="shared" si="119"/>
        <v>0</v>
      </c>
      <c r="CB81" s="65">
        <f t="shared" si="119"/>
        <v>0</v>
      </c>
      <c r="CC81" s="65">
        <f t="shared" si="119"/>
        <v>0</v>
      </c>
      <c r="CD81" s="65">
        <f t="shared" si="119"/>
        <v>0</v>
      </c>
      <c r="CE81" s="65">
        <f t="shared" si="119"/>
        <v>0</v>
      </c>
      <c r="CF81" s="65">
        <f t="shared" si="119"/>
        <v>0</v>
      </c>
      <c r="CG81" s="65">
        <f t="shared" si="119"/>
        <v>0</v>
      </c>
      <c r="CH81" s="65">
        <f t="shared" si="119"/>
        <v>0</v>
      </c>
      <c r="CI81" s="65">
        <f t="shared" si="119"/>
        <v>0</v>
      </c>
      <c r="CJ81" s="65">
        <f t="shared" si="119"/>
        <v>0</v>
      </c>
      <c r="CK81" s="65">
        <f t="shared" si="119"/>
        <v>0</v>
      </c>
      <c r="CL81" s="65">
        <f t="shared" si="119"/>
        <v>0</v>
      </c>
      <c r="CM81" s="65">
        <f t="shared" si="119"/>
        <v>0</v>
      </c>
      <c r="CN81" s="65">
        <f t="shared" si="119"/>
        <v>0</v>
      </c>
      <c r="CO81" s="65">
        <f t="shared" si="119"/>
        <v>0</v>
      </c>
      <c r="CP81" s="65">
        <f t="shared" si="119"/>
        <v>0</v>
      </c>
      <c r="CQ81" s="65">
        <f t="shared" si="119"/>
        <v>0</v>
      </c>
      <c r="CR81" s="65">
        <f t="shared" si="119"/>
        <v>0</v>
      </c>
      <c r="CS81" s="65">
        <f t="shared" si="119"/>
        <v>0</v>
      </c>
      <c r="CT81" s="65">
        <f t="shared" si="119"/>
        <v>0</v>
      </c>
      <c r="CU81" s="65">
        <f t="shared" si="119"/>
        <v>0</v>
      </c>
      <c r="CV81" s="65">
        <f t="shared" si="119"/>
        <v>0</v>
      </c>
      <c r="CW81" s="65">
        <f t="shared" ref="CW81:DP81" si="120">CW$49*CW38</f>
        <v>0</v>
      </c>
      <c r="CX81" s="65">
        <f t="shared" si="120"/>
        <v>0</v>
      </c>
      <c r="CY81" s="65">
        <f t="shared" si="120"/>
        <v>0</v>
      </c>
      <c r="CZ81" s="65">
        <f t="shared" si="120"/>
        <v>0</v>
      </c>
      <c r="DA81" s="65">
        <f t="shared" si="120"/>
        <v>0</v>
      </c>
      <c r="DB81" s="65">
        <f t="shared" si="120"/>
        <v>0</v>
      </c>
      <c r="DC81" s="65">
        <f t="shared" si="120"/>
        <v>0</v>
      </c>
      <c r="DD81" s="65">
        <f t="shared" si="120"/>
        <v>0</v>
      </c>
      <c r="DE81" s="65">
        <f t="shared" si="120"/>
        <v>0</v>
      </c>
      <c r="DF81" s="65">
        <f t="shared" si="120"/>
        <v>0</v>
      </c>
      <c r="DG81" s="65">
        <f t="shared" si="120"/>
        <v>0</v>
      </c>
      <c r="DH81" s="65">
        <f t="shared" si="120"/>
        <v>0</v>
      </c>
      <c r="DI81" s="65">
        <f t="shared" si="120"/>
        <v>0</v>
      </c>
      <c r="DJ81" s="65">
        <f t="shared" si="120"/>
        <v>0</v>
      </c>
      <c r="DK81" s="65">
        <f t="shared" si="120"/>
        <v>0</v>
      </c>
      <c r="DL81" s="65">
        <f t="shared" si="120"/>
        <v>0</v>
      </c>
      <c r="DM81" s="65">
        <f t="shared" si="120"/>
        <v>0</v>
      </c>
      <c r="DN81" s="65">
        <f t="shared" si="120"/>
        <v>0</v>
      </c>
      <c r="DO81" s="65">
        <f t="shared" si="120"/>
        <v>0</v>
      </c>
      <c r="DP81" s="65">
        <f t="shared" si="120"/>
        <v>0</v>
      </c>
    </row>
    <row r="82" spans="1:120" x14ac:dyDescent="0.25">
      <c r="A82" s="65" t="str">
        <f t="shared" si="69"/>
        <v>10_MAS</v>
      </c>
      <c r="B82" s="65" t="str">
        <f t="shared" si="69"/>
        <v>16_2_industrial_waste</v>
      </c>
      <c r="C82" s="65" t="str">
        <f t="shared" si="69"/>
        <v>16_2_industrial_waste</v>
      </c>
      <c r="D82" s="66" t="s">
        <v>171</v>
      </c>
      <c r="E82" s="66">
        <f t="shared" si="70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1"/>
        <v>10_MAS</v>
      </c>
      <c r="BL82" s="65" t="str">
        <f t="shared" si="72"/>
        <v>d_ind_cem_16_2_industrial_waste</v>
      </c>
      <c r="BM82" s="65"/>
      <c r="BN82" s="65"/>
      <c r="BO82" s="65">
        <f t="shared" ref="BO82:CV82" si="121">BO$49*BO39</f>
        <v>0</v>
      </c>
      <c r="BP82" s="65">
        <f t="shared" si="121"/>
        <v>0</v>
      </c>
      <c r="BQ82" s="65">
        <f t="shared" si="121"/>
        <v>0</v>
      </c>
      <c r="BR82" s="65">
        <f t="shared" si="121"/>
        <v>0</v>
      </c>
      <c r="BS82" s="65">
        <f t="shared" si="121"/>
        <v>0</v>
      </c>
      <c r="BT82" s="65">
        <f t="shared" si="121"/>
        <v>0</v>
      </c>
      <c r="BU82" s="65">
        <f t="shared" si="121"/>
        <v>0</v>
      </c>
      <c r="BV82" s="65">
        <f t="shared" si="121"/>
        <v>0</v>
      </c>
      <c r="BW82" s="65">
        <f t="shared" si="121"/>
        <v>0</v>
      </c>
      <c r="BX82" s="65">
        <f t="shared" si="121"/>
        <v>0</v>
      </c>
      <c r="BY82" s="65">
        <f t="shared" si="121"/>
        <v>0</v>
      </c>
      <c r="BZ82" s="65">
        <f t="shared" si="121"/>
        <v>0</v>
      </c>
      <c r="CA82" s="65">
        <f t="shared" si="121"/>
        <v>0</v>
      </c>
      <c r="CB82" s="65">
        <f t="shared" si="121"/>
        <v>0</v>
      </c>
      <c r="CC82" s="65">
        <f t="shared" si="121"/>
        <v>0</v>
      </c>
      <c r="CD82" s="65">
        <f t="shared" si="121"/>
        <v>0</v>
      </c>
      <c r="CE82" s="65">
        <f t="shared" si="121"/>
        <v>0</v>
      </c>
      <c r="CF82" s="65">
        <f t="shared" si="121"/>
        <v>0</v>
      </c>
      <c r="CG82" s="65">
        <f t="shared" si="121"/>
        <v>0</v>
      </c>
      <c r="CH82" s="65">
        <f t="shared" si="121"/>
        <v>0</v>
      </c>
      <c r="CI82" s="65">
        <f t="shared" si="121"/>
        <v>0</v>
      </c>
      <c r="CJ82" s="65">
        <f t="shared" si="121"/>
        <v>0</v>
      </c>
      <c r="CK82" s="65">
        <f t="shared" si="121"/>
        <v>0</v>
      </c>
      <c r="CL82" s="65">
        <f t="shared" si="121"/>
        <v>0</v>
      </c>
      <c r="CM82" s="65">
        <f t="shared" si="121"/>
        <v>0</v>
      </c>
      <c r="CN82" s="65">
        <f t="shared" si="121"/>
        <v>0</v>
      </c>
      <c r="CO82" s="65">
        <f t="shared" si="121"/>
        <v>0</v>
      </c>
      <c r="CP82" s="65">
        <f t="shared" si="121"/>
        <v>0</v>
      </c>
      <c r="CQ82" s="65">
        <f t="shared" si="121"/>
        <v>0</v>
      </c>
      <c r="CR82" s="65">
        <f t="shared" si="121"/>
        <v>0</v>
      </c>
      <c r="CS82" s="65">
        <f t="shared" si="121"/>
        <v>0</v>
      </c>
      <c r="CT82" s="65">
        <f t="shared" si="121"/>
        <v>0</v>
      </c>
      <c r="CU82" s="65">
        <f t="shared" si="121"/>
        <v>0</v>
      </c>
      <c r="CV82" s="65">
        <f t="shared" si="121"/>
        <v>0</v>
      </c>
      <c r="CW82" s="65">
        <f t="shared" ref="CW82:DP82" si="122">CW$49*CW39</f>
        <v>0</v>
      </c>
      <c r="CX82" s="65">
        <f t="shared" si="122"/>
        <v>0</v>
      </c>
      <c r="CY82" s="65">
        <f t="shared" si="122"/>
        <v>0</v>
      </c>
      <c r="CZ82" s="65">
        <f t="shared" si="122"/>
        <v>0</v>
      </c>
      <c r="DA82" s="65">
        <f t="shared" si="122"/>
        <v>0</v>
      </c>
      <c r="DB82" s="65">
        <f t="shared" si="122"/>
        <v>0</v>
      </c>
      <c r="DC82" s="65">
        <f t="shared" si="122"/>
        <v>0</v>
      </c>
      <c r="DD82" s="65">
        <f t="shared" si="122"/>
        <v>0</v>
      </c>
      <c r="DE82" s="65">
        <f t="shared" si="122"/>
        <v>0</v>
      </c>
      <c r="DF82" s="65">
        <f t="shared" si="122"/>
        <v>0</v>
      </c>
      <c r="DG82" s="65">
        <f t="shared" si="122"/>
        <v>0</v>
      </c>
      <c r="DH82" s="65">
        <f t="shared" si="122"/>
        <v>0</v>
      </c>
      <c r="DI82" s="65">
        <f t="shared" si="122"/>
        <v>0</v>
      </c>
      <c r="DJ82" s="65">
        <f t="shared" si="122"/>
        <v>0</v>
      </c>
      <c r="DK82" s="65">
        <f t="shared" si="122"/>
        <v>0</v>
      </c>
      <c r="DL82" s="65">
        <f t="shared" si="122"/>
        <v>0</v>
      </c>
      <c r="DM82" s="65">
        <f t="shared" si="122"/>
        <v>0</v>
      </c>
      <c r="DN82" s="65">
        <f t="shared" si="122"/>
        <v>0</v>
      </c>
      <c r="DO82" s="65">
        <f t="shared" si="122"/>
        <v>0</v>
      </c>
      <c r="DP82" s="65">
        <f t="shared" si="122"/>
        <v>0</v>
      </c>
    </row>
    <row r="83" spans="1:120" x14ac:dyDescent="0.25">
      <c r="A83" s="65" t="str">
        <f t="shared" si="69"/>
        <v>10_MAS</v>
      </c>
      <c r="B83" s="65" t="str">
        <f t="shared" si="69"/>
        <v>16_3_municipal_solid_waste_renewable</v>
      </c>
      <c r="C83" s="65" t="str">
        <f t="shared" si="69"/>
        <v>16_3_msw_ren</v>
      </c>
      <c r="D83" s="66" t="s">
        <v>171</v>
      </c>
      <c r="E83" s="66">
        <f t="shared" si="70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1"/>
        <v>10_MAS</v>
      </c>
      <c r="BL83" s="65" t="str">
        <f t="shared" si="72"/>
        <v>d_ind_cem_16_3_msw_ren</v>
      </c>
      <c r="BM83" s="65"/>
      <c r="BN83" s="65"/>
      <c r="BO83" s="65">
        <f t="shared" ref="BO83:CV83" si="123">BO$49*BO40</f>
        <v>0</v>
      </c>
      <c r="BP83" s="65">
        <f t="shared" si="123"/>
        <v>0</v>
      </c>
      <c r="BQ83" s="65">
        <f t="shared" si="123"/>
        <v>0</v>
      </c>
      <c r="BR83" s="65">
        <f t="shared" si="123"/>
        <v>0</v>
      </c>
      <c r="BS83" s="65">
        <f t="shared" si="123"/>
        <v>0</v>
      </c>
      <c r="BT83" s="65">
        <f t="shared" si="123"/>
        <v>0</v>
      </c>
      <c r="BU83" s="65">
        <f t="shared" si="123"/>
        <v>0</v>
      </c>
      <c r="BV83" s="65">
        <f t="shared" si="123"/>
        <v>0</v>
      </c>
      <c r="BW83" s="65">
        <f t="shared" si="123"/>
        <v>0</v>
      </c>
      <c r="BX83" s="65">
        <f t="shared" si="123"/>
        <v>0</v>
      </c>
      <c r="BY83" s="65">
        <f t="shared" si="123"/>
        <v>0</v>
      </c>
      <c r="BZ83" s="65">
        <f t="shared" si="123"/>
        <v>0</v>
      </c>
      <c r="CA83" s="65">
        <f t="shared" si="123"/>
        <v>0</v>
      </c>
      <c r="CB83" s="65">
        <f t="shared" si="123"/>
        <v>0</v>
      </c>
      <c r="CC83" s="65">
        <f t="shared" si="123"/>
        <v>0</v>
      </c>
      <c r="CD83" s="65">
        <f t="shared" si="123"/>
        <v>0</v>
      </c>
      <c r="CE83" s="65">
        <f t="shared" si="123"/>
        <v>0</v>
      </c>
      <c r="CF83" s="65">
        <f t="shared" si="123"/>
        <v>0</v>
      </c>
      <c r="CG83" s="65">
        <f t="shared" si="123"/>
        <v>0</v>
      </c>
      <c r="CH83" s="65">
        <f t="shared" si="123"/>
        <v>0</v>
      </c>
      <c r="CI83" s="65">
        <f t="shared" si="123"/>
        <v>0</v>
      </c>
      <c r="CJ83" s="65">
        <f t="shared" si="123"/>
        <v>0</v>
      </c>
      <c r="CK83" s="65">
        <f t="shared" si="123"/>
        <v>0</v>
      </c>
      <c r="CL83" s="65">
        <f t="shared" si="123"/>
        <v>0</v>
      </c>
      <c r="CM83" s="65">
        <f t="shared" si="123"/>
        <v>0</v>
      </c>
      <c r="CN83" s="65">
        <f t="shared" si="123"/>
        <v>0</v>
      </c>
      <c r="CO83" s="65">
        <f t="shared" si="123"/>
        <v>0</v>
      </c>
      <c r="CP83" s="65">
        <f t="shared" si="123"/>
        <v>0</v>
      </c>
      <c r="CQ83" s="65">
        <f t="shared" si="123"/>
        <v>0</v>
      </c>
      <c r="CR83" s="65">
        <f t="shared" si="123"/>
        <v>0</v>
      </c>
      <c r="CS83" s="65">
        <f t="shared" si="123"/>
        <v>0</v>
      </c>
      <c r="CT83" s="65">
        <f t="shared" si="123"/>
        <v>0</v>
      </c>
      <c r="CU83" s="65">
        <f t="shared" si="123"/>
        <v>0</v>
      </c>
      <c r="CV83" s="65">
        <f t="shared" si="123"/>
        <v>0</v>
      </c>
      <c r="CW83" s="65">
        <f t="shared" ref="CW83:DP83" si="124">CW$49*CW40</f>
        <v>0</v>
      </c>
      <c r="CX83" s="65">
        <f t="shared" si="124"/>
        <v>0</v>
      </c>
      <c r="CY83" s="65">
        <f t="shared" si="124"/>
        <v>0</v>
      </c>
      <c r="CZ83" s="65">
        <f t="shared" si="124"/>
        <v>0</v>
      </c>
      <c r="DA83" s="65">
        <f t="shared" si="124"/>
        <v>0</v>
      </c>
      <c r="DB83" s="65">
        <f t="shared" si="124"/>
        <v>0</v>
      </c>
      <c r="DC83" s="65">
        <f t="shared" si="124"/>
        <v>0</v>
      </c>
      <c r="DD83" s="65">
        <f t="shared" si="124"/>
        <v>0</v>
      </c>
      <c r="DE83" s="65">
        <f t="shared" si="124"/>
        <v>0</v>
      </c>
      <c r="DF83" s="65">
        <f t="shared" si="124"/>
        <v>0</v>
      </c>
      <c r="DG83" s="65">
        <f t="shared" si="124"/>
        <v>0</v>
      </c>
      <c r="DH83" s="65">
        <f t="shared" si="124"/>
        <v>0</v>
      </c>
      <c r="DI83" s="65">
        <f t="shared" si="124"/>
        <v>0</v>
      </c>
      <c r="DJ83" s="65">
        <f t="shared" si="124"/>
        <v>0</v>
      </c>
      <c r="DK83" s="65">
        <f t="shared" si="124"/>
        <v>0</v>
      </c>
      <c r="DL83" s="65">
        <f t="shared" si="124"/>
        <v>0</v>
      </c>
      <c r="DM83" s="65">
        <f t="shared" si="124"/>
        <v>0</v>
      </c>
      <c r="DN83" s="65">
        <f t="shared" si="124"/>
        <v>0</v>
      </c>
      <c r="DO83" s="65">
        <f t="shared" si="124"/>
        <v>0</v>
      </c>
      <c r="DP83" s="65">
        <f t="shared" si="124"/>
        <v>0</v>
      </c>
    </row>
    <row r="84" spans="1:120" x14ac:dyDescent="0.25">
      <c r="A84" s="65" t="str">
        <f t="shared" si="69"/>
        <v>10_MAS</v>
      </c>
      <c r="B84" s="65" t="str">
        <f t="shared" si="69"/>
        <v>16_4_municipal_solid_waste_nonrenewable</v>
      </c>
      <c r="C84" s="65" t="str">
        <f t="shared" si="69"/>
        <v>16_4_msw_nonr</v>
      </c>
      <c r="D84" s="66" t="s">
        <v>171</v>
      </c>
      <c r="E84" s="66">
        <f t="shared" si="70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1"/>
        <v>10_MAS</v>
      </c>
      <c r="BL84" s="65" t="str">
        <f t="shared" si="72"/>
        <v>d_ind_cem_16_4_msw_nonr</v>
      </c>
      <c r="BM84" s="65"/>
      <c r="BN84" s="65"/>
      <c r="BO84" s="65">
        <f t="shared" ref="BO84:CV84" si="125">BO$49*BO41</f>
        <v>0</v>
      </c>
      <c r="BP84" s="65">
        <f t="shared" si="125"/>
        <v>0</v>
      </c>
      <c r="BQ84" s="65">
        <f t="shared" si="125"/>
        <v>0</v>
      </c>
      <c r="BR84" s="65">
        <f t="shared" si="125"/>
        <v>0</v>
      </c>
      <c r="BS84" s="65">
        <f t="shared" si="125"/>
        <v>0</v>
      </c>
      <c r="BT84" s="65">
        <f t="shared" si="125"/>
        <v>0</v>
      </c>
      <c r="BU84" s="65">
        <f t="shared" si="125"/>
        <v>0</v>
      </c>
      <c r="BV84" s="65">
        <f t="shared" si="125"/>
        <v>0</v>
      </c>
      <c r="BW84" s="65">
        <f t="shared" si="125"/>
        <v>0</v>
      </c>
      <c r="BX84" s="65">
        <f t="shared" si="125"/>
        <v>0</v>
      </c>
      <c r="BY84" s="65">
        <f t="shared" si="125"/>
        <v>0</v>
      </c>
      <c r="BZ84" s="65">
        <f t="shared" si="125"/>
        <v>0</v>
      </c>
      <c r="CA84" s="65">
        <f t="shared" si="125"/>
        <v>0</v>
      </c>
      <c r="CB84" s="65">
        <f t="shared" si="125"/>
        <v>0</v>
      </c>
      <c r="CC84" s="65">
        <f t="shared" si="125"/>
        <v>0</v>
      </c>
      <c r="CD84" s="65">
        <f t="shared" si="125"/>
        <v>0</v>
      </c>
      <c r="CE84" s="65">
        <f t="shared" si="125"/>
        <v>0</v>
      </c>
      <c r="CF84" s="65">
        <f t="shared" si="125"/>
        <v>0</v>
      </c>
      <c r="CG84" s="65">
        <f t="shared" si="125"/>
        <v>0</v>
      </c>
      <c r="CH84" s="65">
        <f t="shared" si="125"/>
        <v>0</v>
      </c>
      <c r="CI84" s="65">
        <f t="shared" si="125"/>
        <v>0</v>
      </c>
      <c r="CJ84" s="65">
        <f t="shared" si="125"/>
        <v>0</v>
      </c>
      <c r="CK84" s="65">
        <f t="shared" si="125"/>
        <v>0</v>
      </c>
      <c r="CL84" s="65">
        <f t="shared" si="125"/>
        <v>0</v>
      </c>
      <c r="CM84" s="65">
        <f t="shared" si="125"/>
        <v>0</v>
      </c>
      <c r="CN84" s="65">
        <f t="shared" si="125"/>
        <v>0</v>
      </c>
      <c r="CO84" s="65">
        <f t="shared" si="125"/>
        <v>0</v>
      </c>
      <c r="CP84" s="65">
        <f t="shared" si="125"/>
        <v>0</v>
      </c>
      <c r="CQ84" s="65">
        <f t="shared" si="125"/>
        <v>0</v>
      </c>
      <c r="CR84" s="65">
        <f t="shared" si="125"/>
        <v>0</v>
      </c>
      <c r="CS84" s="65">
        <f t="shared" si="125"/>
        <v>0</v>
      </c>
      <c r="CT84" s="65">
        <f t="shared" si="125"/>
        <v>0</v>
      </c>
      <c r="CU84" s="65">
        <f t="shared" si="125"/>
        <v>0</v>
      </c>
      <c r="CV84" s="65">
        <f t="shared" si="125"/>
        <v>0</v>
      </c>
      <c r="CW84" s="65">
        <f t="shared" ref="CW84:DP84" si="126">CW$49*CW41</f>
        <v>0</v>
      </c>
      <c r="CX84" s="65">
        <f t="shared" si="126"/>
        <v>0</v>
      </c>
      <c r="CY84" s="65">
        <f t="shared" si="126"/>
        <v>0</v>
      </c>
      <c r="CZ84" s="65">
        <f t="shared" si="126"/>
        <v>0</v>
      </c>
      <c r="DA84" s="65">
        <f t="shared" si="126"/>
        <v>0</v>
      </c>
      <c r="DB84" s="65">
        <f t="shared" si="126"/>
        <v>0</v>
      </c>
      <c r="DC84" s="65">
        <f t="shared" si="126"/>
        <v>0</v>
      </c>
      <c r="DD84" s="65">
        <f t="shared" si="126"/>
        <v>0</v>
      </c>
      <c r="DE84" s="65">
        <f t="shared" si="126"/>
        <v>0</v>
      </c>
      <c r="DF84" s="65">
        <f t="shared" si="126"/>
        <v>0</v>
      </c>
      <c r="DG84" s="65">
        <f t="shared" si="126"/>
        <v>0</v>
      </c>
      <c r="DH84" s="65">
        <f t="shared" si="126"/>
        <v>0</v>
      </c>
      <c r="DI84" s="65">
        <f t="shared" si="126"/>
        <v>0</v>
      </c>
      <c r="DJ84" s="65">
        <f t="shared" si="126"/>
        <v>0</v>
      </c>
      <c r="DK84" s="65">
        <f t="shared" si="126"/>
        <v>0</v>
      </c>
      <c r="DL84" s="65">
        <f t="shared" si="126"/>
        <v>0</v>
      </c>
      <c r="DM84" s="65">
        <f t="shared" si="126"/>
        <v>0</v>
      </c>
      <c r="DN84" s="65">
        <f t="shared" si="126"/>
        <v>0</v>
      </c>
      <c r="DO84" s="65">
        <f t="shared" si="126"/>
        <v>0</v>
      </c>
      <c r="DP84" s="65">
        <f t="shared" si="126"/>
        <v>0</v>
      </c>
    </row>
    <row r="85" spans="1:120" x14ac:dyDescent="0.25">
      <c r="A85" s="65" t="str">
        <f t="shared" si="69"/>
        <v>10_MAS</v>
      </c>
      <c r="B85" s="65" t="str">
        <f t="shared" si="69"/>
        <v>16_5_biogasoline</v>
      </c>
      <c r="C85" s="65" t="str">
        <f t="shared" si="69"/>
        <v>16_5_biogasoline</v>
      </c>
      <c r="D85" s="66" t="s">
        <v>171</v>
      </c>
      <c r="E85" s="66">
        <f t="shared" si="70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1"/>
        <v>10_MAS</v>
      </c>
      <c r="BL85" s="65" t="str">
        <f t="shared" si="72"/>
        <v>d_ind_cem_16_5_biogasoline</v>
      </c>
      <c r="BM85" s="65"/>
      <c r="BN85" s="65"/>
      <c r="BO85" s="65">
        <f t="shared" ref="BO85:CV85" si="127">BO$49*BO42</f>
        <v>0</v>
      </c>
      <c r="BP85" s="65">
        <f t="shared" si="127"/>
        <v>0</v>
      </c>
      <c r="BQ85" s="65">
        <f t="shared" si="127"/>
        <v>0</v>
      </c>
      <c r="BR85" s="65">
        <f t="shared" si="127"/>
        <v>0</v>
      </c>
      <c r="BS85" s="65">
        <f t="shared" si="127"/>
        <v>0</v>
      </c>
      <c r="BT85" s="65">
        <f t="shared" si="127"/>
        <v>0</v>
      </c>
      <c r="BU85" s="65">
        <f t="shared" si="127"/>
        <v>0</v>
      </c>
      <c r="BV85" s="65">
        <f t="shared" si="127"/>
        <v>0</v>
      </c>
      <c r="BW85" s="65">
        <f t="shared" si="127"/>
        <v>0</v>
      </c>
      <c r="BX85" s="65">
        <f t="shared" si="127"/>
        <v>0</v>
      </c>
      <c r="BY85" s="65">
        <f t="shared" si="127"/>
        <v>0</v>
      </c>
      <c r="BZ85" s="65">
        <f t="shared" si="127"/>
        <v>0</v>
      </c>
      <c r="CA85" s="65">
        <f t="shared" si="127"/>
        <v>0</v>
      </c>
      <c r="CB85" s="65">
        <f t="shared" si="127"/>
        <v>0</v>
      </c>
      <c r="CC85" s="65">
        <f t="shared" si="127"/>
        <v>0</v>
      </c>
      <c r="CD85" s="65">
        <f t="shared" si="127"/>
        <v>0</v>
      </c>
      <c r="CE85" s="65">
        <f t="shared" si="127"/>
        <v>0</v>
      </c>
      <c r="CF85" s="65">
        <f t="shared" si="127"/>
        <v>0</v>
      </c>
      <c r="CG85" s="65">
        <f t="shared" si="127"/>
        <v>0</v>
      </c>
      <c r="CH85" s="65">
        <f t="shared" si="127"/>
        <v>0</v>
      </c>
      <c r="CI85" s="65">
        <f t="shared" si="127"/>
        <v>0</v>
      </c>
      <c r="CJ85" s="65">
        <f t="shared" si="127"/>
        <v>0</v>
      </c>
      <c r="CK85" s="65">
        <f t="shared" si="127"/>
        <v>0</v>
      </c>
      <c r="CL85" s="65">
        <f t="shared" si="127"/>
        <v>0</v>
      </c>
      <c r="CM85" s="65">
        <f t="shared" si="127"/>
        <v>0</v>
      </c>
      <c r="CN85" s="65">
        <f t="shared" si="127"/>
        <v>0</v>
      </c>
      <c r="CO85" s="65">
        <f t="shared" si="127"/>
        <v>0</v>
      </c>
      <c r="CP85" s="65">
        <f t="shared" si="127"/>
        <v>0</v>
      </c>
      <c r="CQ85" s="65">
        <f t="shared" si="127"/>
        <v>0</v>
      </c>
      <c r="CR85" s="65">
        <f t="shared" si="127"/>
        <v>0</v>
      </c>
      <c r="CS85" s="65">
        <f t="shared" si="127"/>
        <v>0</v>
      </c>
      <c r="CT85" s="65">
        <f t="shared" si="127"/>
        <v>0</v>
      </c>
      <c r="CU85" s="65">
        <f t="shared" si="127"/>
        <v>0</v>
      </c>
      <c r="CV85" s="65">
        <f t="shared" si="127"/>
        <v>0</v>
      </c>
      <c r="CW85" s="65">
        <f t="shared" ref="CW85:DP85" si="128">CW$49*CW42</f>
        <v>0</v>
      </c>
      <c r="CX85" s="65">
        <f t="shared" si="128"/>
        <v>0</v>
      </c>
      <c r="CY85" s="65">
        <f t="shared" si="128"/>
        <v>0</v>
      </c>
      <c r="CZ85" s="65">
        <f t="shared" si="128"/>
        <v>0</v>
      </c>
      <c r="DA85" s="65">
        <f t="shared" si="128"/>
        <v>0</v>
      </c>
      <c r="DB85" s="65">
        <f t="shared" si="128"/>
        <v>0</v>
      </c>
      <c r="DC85" s="65">
        <f t="shared" si="128"/>
        <v>0</v>
      </c>
      <c r="DD85" s="65">
        <f t="shared" si="128"/>
        <v>0</v>
      </c>
      <c r="DE85" s="65">
        <f t="shared" si="128"/>
        <v>0</v>
      </c>
      <c r="DF85" s="65">
        <f t="shared" si="128"/>
        <v>0</v>
      </c>
      <c r="DG85" s="65">
        <f t="shared" si="128"/>
        <v>0</v>
      </c>
      <c r="DH85" s="65">
        <f t="shared" si="128"/>
        <v>0</v>
      </c>
      <c r="DI85" s="65">
        <f t="shared" si="128"/>
        <v>0</v>
      </c>
      <c r="DJ85" s="65">
        <f t="shared" si="128"/>
        <v>0</v>
      </c>
      <c r="DK85" s="65">
        <f t="shared" si="128"/>
        <v>0</v>
      </c>
      <c r="DL85" s="65">
        <f t="shared" si="128"/>
        <v>0</v>
      </c>
      <c r="DM85" s="65">
        <f t="shared" si="128"/>
        <v>0</v>
      </c>
      <c r="DN85" s="65">
        <f t="shared" si="128"/>
        <v>0</v>
      </c>
      <c r="DO85" s="65">
        <f t="shared" si="128"/>
        <v>0</v>
      </c>
      <c r="DP85" s="65">
        <f t="shared" si="128"/>
        <v>0</v>
      </c>
    </row>
    <row r="86" spans="1:120" x14ac:dyDescent="0.25">
      <c r="A86" s="65" t="str">
        <f t="shared" si="69"/>
        <v>10_MAS</v>
      </c>
      <c r="B86" s="65" t="str">
        <f t="shared" si="69"/>
        <v>16_6_biodiesel</v>
      </c>
      <c r="C86" s="65" t="str">
        <f t="shared" si="69"/>
        <v>16_6_biodiesel</v>
      </c>
      <c r="D86" s="66" t="s">
        <v>171</v>
      </c>
      <c r="E86" s="66">
        <f t="shared" si="70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1"/>
        <v>10_MAS</v>
      </c>
      <c r="BL86" s="65" t="str">
        <f t="shared" si="72"/>
        <v>d_ind_cem_16_6_biodiesel</v>
      </c>
      <c r="BM86" s="65"/>
      <c r="BN86" s="65"/>
      <c r="BO86" s="65">
        <f t="shared" ref="BO86:CV86" si="129">BO$49*BO43</f>
        <v>0</v>
      </c>
      <c r="BP86" s="65">
        <f t="shared" si="129"/>
        <v>0</v>
      </c>
      <c r="BQ86" s="65">
        <f t="shared" si="129"/>
        <v>0</v>
      </c>
      <c r="BR86" s="65">
        <f t="shared" si="129"/>
        <v>0</v>
      </c>
      <c r="BS86" s="65">
        <f t="shared" si="129"/>
        <v>0</v>
      </c>
      <c r="BT86" s="65">
        <f t="shared" si="129"/>
        <v>0</v>
      </c>
      <c r="BU86" s="65">
        <f t="shared" si="129"/>
        <v>0</v>
      </c>
      <c r="BV86" s="65">
        <f t="shared" si="129"/>
        <v>0</v>
      </c>
      <c r="BW86" s="65">
        <f t="shared" si="129"/>
        <v>0</v>
      </c>
      <c r="BX86" s="65">
        <f t="shared" si="129"/>
        <v>0</v>
      </c>
      <c r="BY86" s="65">
        <f t="shared" si="129"/>
        <v>0</v>
      </c>
      <c r="BZ86" s="65">
        <f t="shared" si="129"/>
        <v>0</v>
      </c>
      <c r="CA86" s="65">
        <f t="shared" si="129"/>
        <v>0</v>
      </c>
      <c r="CB86" s="65">
        <f t="shared" si="129"/>
        <v>0</v>
      </c>
      <c r="CC86" s="65">
        <f t="shared" si="129"/>
        <v>0</v>
      </c>
      <c r="CD86" s="65">
        <f t="shared" si="129"/>
        <v>0</v>
      </c>
      <c r="CE86" s="65">
        <f t="shared" si="129"/>
        <v>0</v>
      </c>
      <c r="CF86" s="65">
        <f t="shared" si="129"/>
        <v>0</v>
      </c>
      <c r="CG86" s="65">
        <f t="shared" si="129"/>
        <v>0</v>
      </c>
      <c r="CH86" s="65">
        <f t="shared" si="129"/>
        <v>0</v>
      </c>
      <c r="CI86" s="65">
        <f t="shared" si="129"/>
        <v>0</v>
      </c>
      <c r="CJ86" s="65">
        <f t="shared" si="129"/>
        <v>0</v>
      </c>
      <c r="CK86" s="65">
        <f t="shared" si="129"/>
        <v>0</v>
      </c>
      <c r="CL86" s="65">
        <f t="shared" si="129"/>
        <v>0</v>
      </c>
      <c r="CM86" s="65">
        <f t="shared" si="129"/>
        <v>0</v>
      </c>
      <c r="CN86" s="65">
        <f t="shared" si="129"/>
        <v>0</v>
      </c>
      <c r="CO86" s="65">
        <f t="shared" si="129"/>
        <v>0</v>
      </c>
      <c r="CP86" s="65">
        <f t="shared" si="129"/>
        <v>0</v>
      </c>
      <c r="CQ86" s="65">
        <f t="shared" si="129"/>
        <v>0</v>
      </c>
      <c r="CR86" s="65">
        <f t="shared" si="129"/>
        <v>0</v>
      </c>
      <c r="CS86" s="65">
        <f t="shared" si="129"/>
        <v>0</v>
      </c>
      <c r="CT86" s="65">
        <f t="shared" si="129"/>
        <v>0</v>
      </c>
      <c r="CU86" s="65">
        <f t="shared" si="129"/>
        <v>0</v>
      </c>
      <c r="CV86" s="65">
        <f t="shared" si="129"/>
        <v>0</v>
      </c>
      <c r="CW86" s="65">
        <f t="shared" ref="CW86:DP86" si="130">CW$49*CW43</f>
        <v>0</v>
      </c>
      <c r="CX86" s="65">
        <f t="shared" si="130"/>
        <v>0</v>
      </c>
      <c r="CY86" s="65">
        <f t="shared" si="130"/>
        <v>0</v>
      </c>
      <c r="CZ86" s="65">
        <f t="shared" si="130"/>
        <v>0</v>
      </c>
      <c r="DA86" s="65">
        <f t="shared" si="130"/>
        <v>0</v>
      </c>
      <c r="DB86" s="65">
        <f t="shared" si="130"/>
        <v>0</v>
      </c>
      <c r="DC86" s="65">
        <f t="shared" si="130"/>
        <v>0</v>
      </c>
      <c r="DD86" s="65">
        <f t="shared" si="130"/>
        <v>0</v>
      </c>
      <c r="DE86" s="65">
        <f t="shared" si="130"/>
        <v>0</v>
      </c>
      <c r="DF86" s="65">
        <f t="shared" si="130"/>
        <v>0</v>
      </c>
      <c r="DG86" s="65">
        <f t="shared" si="130"/>
        <v>0</v>
      </c>
      <c r="DH86" s="65">
        <f t="shared" si="130"/>
        <v>0</v>
      </c>
      <c r="DI86" s="65">
        <f t="shared" si="130"/>
        <v>0</v>
      </c>
      <c r="DJ86" s="65">
        <f t="shared" si="130"/>
        <v>0</v>
      </c>
      <c r="DK86" s="65">
        <f t="shared" si="130"/>
        <v>0</v>
      </c>
      <c r="DL86" s="65">
        <f t="shared" si="130"/>
        <v>0</v>
      </c>
      <c r="DM86" s="65">
        <f t="shared" si="130"/>
        <v>0</v>
      </c>
      <c r="DN86" s="65">
        <f t="shared" si="130"/>
        <v>0</v>
      </c>
      <c r="DO86" s="65">
        <f t="shared" si="130"/>
        <v>0</v>
      </c>
      <c r="DP86" s="65">
        <f t="shared" si="130"/>
        <v>0</v>
      </c>
    </row>
    <row r="87" spans="1:120" x14ac:dyDescent="0.25">
      <c r="A87" s="65" t="str">
        <f t="shared" si="69"/>
        <v>10_MAS</v>
      </c>
      <c r="B87" s="65" t="str">
        <f t="shared" si="69"/>
        <v>16_8_other_liquid_biofuels</v>
      </c>
      <c r="C87" s="65" t="str">
        <f t="shared" si="69"/>
        <v>16_8_oth_liquid_biofuel</v>
      </c>
      <c r="D87" s="66" t="s">
        <v>171</v>
      </c>
      <c r="E87" s="66">
        <f t="shared" si="70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1"/>
        <v>10_MAS</v>
      </c>
      <c r="BL87" s="65" t="str">
        <f t="shared" si="72"/>
        <v>d_ind_cem_16_8_oth_liquid_biofuel</v>
      </c>
      <c r="BM87" s="65"/>
      <c r="BN87" s="65"/>
      <c r="BO87" s="65">
        <f t="shared" ref="BO87:CV87" si="131">BO$49*BO44</f>
        <v>0</v>
      </c>
      <c r="BP87" s="65">
        <f t="shared" si="131"/>
        <v>0</v>
      </c>
      <c r="BQ87" s="65">
        <f t="shared" si="131"/>
        <v>0</v>
      </c>
      <c r="BR87" s="65">
        <f t="shared" si="131"/>
        <v>0</v>
      </c>
      <c r="BS87" s="65">
        <f t="shared" si="131"/>
        <v>0</v>
      </c>
      <c r="BT87" s="65">
        <f t="shared" si="131"/>
        <v>0</v>
      </c>
      <c r="BU87" s="65">
        <f t="shared" si="131"/>
        <v>0</v>
      </c>
      <c r="BV87" s="65">
        <f t="shared" si="131"/>
        <v>0</v>
      </c>
      <c r="BW87" s="65">
        <f t="shared" si="131"/>
        <v>0</v>
      </c>
      <c r="BX87" s="65">
        <f t="shared" si="131"/>
        <v>0</v>
      </c>
      <c r="BY87" s="65">
        <f t="shared" si="131"/>
        <v>0</v>
      </c>
      <c r="BZ87" s="65">
        <f t="shared" si="131"/>
        <v>0</v>
      </c>
      <c r="CA87" s="65">
        <f t="shared" si="131"/>
        <v>0</v>
      </c>
      <c r="CB87" s="65">
        <f t="shared" si="131"/>
        <v>0</v>
      </c>
      <c r="CC87" s="65">
        <f t="shared" si="131"/>
        <v>0</v>
      </c>
      <c r="CD87" s="65">
        <f t="shared" si="131"/>
        <v>0</v>
      </c>
      <c r="CE87" s="65">
        <f t="shared" si="131"/>
        <v>0</v>
      </c>
      <c r="CF87" s="65">
        <f t="shared" si="131"/>
        <v>0</v>
      </c>
      <c r="CG87" s="65">
        <f t="shared" si="131"/>
        <v>0</v>
      </c>
      <c r="CH87" s="65">
        <f t="shared" si="131"/>
        <v>0</v>
      </c>
      <c r="CI87" s="65">
        <f t="shared" si="131"/>
        <v>0</v>
      </c>
      <c r="CJ87" s="65">
        <f t="shared" si="131"/>
        <v>0</v>
      </c>
      <c r="CK87" s="65">
        <f t="shared" si="131"/>
        <v>0</v>
      </c>
      <c r="CL87" s="65">
        <f t="shared" si="131"/>
        <v>0</v>
      </c>
      <c r="CM87" s="65">
        <f t="shared" si="131"/>
        <v>0</v>
      </c>
      <c r="CN87" s="65">
        <f t="shared" si="131"/>
        <v>0</v>
      </c>
      <c r="CO87" s="65">
        <f t="shared" si="131"/>
        <v>0</v>
      </c>
      <c r="CP87" s="65">
        <f t="shared" si="131"/>
        <v>0</v>
      </c>
      <c r="CQ87" s="65">
        <f t="shared" si="131"/>
        <v>0</v>
      </c>
      <c r="CR87" s="65">
        <f t="shared" si="131"/>
        <v>0</v>
      </c>
      <c r="CS87" s="65">
        <f t="shared" si="131"/>
        <v>0</v>
      </c>
      <c r="CT87" s="65">
        <f t="shared" si="131"/>
        <v>0</v>
      </c>
      <c r="CU87" s="65">
        <f t="shared" si="131"/>
        <v>0</v>
      </c>
      <c r="CV87" s="65">
        <f t="shared" si="131"/>
        <v>0</v>
      </c>
      <c r="CW87" s="65">
        <f t="shared" ref="CW87:DP87" si="132">CW$49*CW44</f>
        <v>0</v>
      </c>
      <c r="CX87" s="65">
        <f t="shared" si="132"/>
        <v>0</v>
      </c>
      <c r="CY87" s="65">
        <f t="shared" si="132"/>
        <v>0</v>
      </c>
      <c r="CZ87" s="65">
        <f t="shared" si="132"/>
        <v>0</v>
      </c>
      <c r="DA87" s="65">
        <f t="shared" si="132"/>
        <v>0</v>
      </c>
      <c r="DB87" s="65">
        <f t="shared" si="132"/>
        <v>0</v>
      </c>
      <c r="DC87" s="65">
        <f t="shared" si="132"/>
        <v>0</v>
      </c>
      <c r="DD87" s="65">
        <f t="shared" si="132"/>
        <v>0</v>
      </c>
      <c r="DE87" s="65">
        <f t="shared" si="132"/>
        <v>0</v>
      </c>
      <c r="DF87" s="65">
        <f t="shared" si="132"/>
        <v>0</v>
      </c>
      <c r="DG87" s="65">
        <f t="shared" si="132"/>
        <v>0</v>
      </c>
      <c r="DH87" s="65">
        <f t="shared" si="132"/>
        <v>0</v>
      </c>
      <c r="DI87" s="65">
        <f t="shared" si="132"/>
        <v>0</v>
      </c>
      <c r="DJ87" s="65">
        <f t="shared" si="132"/>
        <v>0</v>
      </c>
      <c r="DK87" s="65">
        <f t="shared" si="132"/>
        <v>0</v>
      </c>
      <c r="DL87" s="65">
        <f t="shared" si="132"/>
        <v>0</v>
      </c>
      <c r="DM87" s="65">
        <f t="shared" si="132"/>
        <v>0</v>
      </c>
      <c r="DN87" s="65">
        <f t="shared" si="132"/>
        <v>0</v>
      </c>
      <c r="DO87" s="65">
        <f t="shared" si="132"/>
        <v>0</v>
      </c>
      <c r="DP87" s="65">
        <f t="shared" si="132"/>
        <v>0</v>
      </c>
    </row>
    <row r="88" spans="1:120" x14ac:dyDescent="0.25">
      <c r="A88" s="65" t="str">
        <f t="shared" si="69"/>
        <v>10_MAS</v>
      </c>
      <c r="B88" s="65" t="str">
        <f t="shared" si="69"/>
        <v>17_electricity</v>
      </c>
      <c r="C88" s="65" t="str">
        <f t="shared" si="69"/>
        <v>17_electricity</v>
      </c>
      <c r="D88" s="66" t="s">
        <v>171</v>
      </c>
      <c r="E88" s="66">
        <f t="shared" si="70"/>
        <v>34.554352391095357</v>
      </c>
      <c r="F88" s="66">
        <v>37.668656059588614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1"/>
        <v>10_MAS</v>
      </c>
      <c r="BL88" s="65" t="str">
        <f t="shared" si="72"/>
        <v>d_ind_cem_17_electricity</v>
      </c>
      <c r="BM88" s="65"/>
      <c r="BN88" s="65"/>
      <c r="BO88" s="65">
        <f t="shared" ref="BO88:CV88" si="133">BO$49*BO45</f>
        <v>34.554352391095357</v>
      </c>
      <c r="BP88" s="65">
        <f t="shared" si="133"/>
        <v>37.668656059588614</v>
      </c>
      <c r="BQ88" s="65">
        <f t="shared" si="133"/>
        <v>37.601440495399267</v>
      </c>
      <c r="BR88" s="65">
        <f t="shared" si="133"/>
        <v>33.090924549263562</v>
      </c>
      <c r="BS88" s="65">
        <f t="shared" si="133"/>
        <v>33.740390679953961</v>
      </c>
      <c r="BT88" s="65">
        <f t="shared" si="133"/>
        <v>34.378000209141021</v>
      </c>
      <c r="BU88" s="65">
        <f t="shared" si="133"/>
        <v>35.001147512829149</v>
      </c>
      <c r="BV88" s="65">
        <f t="shared" si="133"/>
        <v>35.606277507338469</v>
      </c>
      <c r="BW88" s="65">
        <f t="shared" si="133"/>
        <v>36.191093258186058</v>
      </c>
      <c r="BX88" s="65">
        <f t="shared" si="133"/>
        <v>36.744717113179441</v>
      </c>
      <c r="BY88" s="65">
        <f t="shared" si="133"/>
        <v>37.275315236528471</v>
      </c>
      <c r="BZ88" s="65">
        <f t="shared" si="133"/>
        <v>37.155262819540511</v>
      </c>
      <c r="CA88" s="65">
        <f t="shared" si="133"/>
        <v>37.015007710610419</v>
      </c>
      <c r="CB88" s="65">
        <f t="shared" si="133"/>
        <v>36.856095770927851</v>
      </c>
      <c r="CC88" s="65">
        <f t="shared" si="133"/>
        <v>36.863681748023339</v>
      </c>
      <c r="CD88" s="65">
        <f t="shared" si="133"/>
        <v>36.855502544298076</v>
      </c>
      <c r="CE88" s="65">
        <f t="shared" si="133"/>
        <v>36.831054220103574</v>
      </c>
      <c r="CF88" s="65">
        <f t="shared" si="133"/>
        <v>36.791023234671982</v>
      </c>
      <c r="CG88" s="65">
        <f t="shared" si="133"/>
        <v>36.736332340181924</v>
      </c>
      <c r="CH88" s="65">
        <f t="shared" si="133"/>
        <v>36.659251393946427</v>
      </c>
      <c r="CI88" s="65">
        <f t="shared" si="133"/>
        <v>36.566552146561307</v>
      </c>
      <c r="CJ88" s="65">
        <f t="shared" si="133"/>
        <v>36.459215581447602</v>
      </c>
      <c r="CK88" s="65">
        <f t="shared" si="133"/>
        <v>36.33770424642627</v>
      </c>
      <c r="CL88" s="65">
        <f t="shared" si="133"/>
        <v>36.201839138444385</v>
      </c>
      <c r="CM88" s="65">
        <f t="shared" si="133"/>
        <v>35.982111410400371</v>
      </c>
      <c r="CN88" s="65">
        <f t="shared" si="133"/>
        <v>35.748031978896513</v>
      </c>
      <c r="CO88" s="65">
        <f t="shared" si="133"/>
        <v>35.502077462175706</v>
      </c>
      <c r="CP88" s="65">
        <f t="shared" si="133"/>
        <v>35.244743305926171</v>
      </c>
      <c r="CQ88" s="65">
        <f t="shared" si="133"/>
        <v>34.975498095996613</v>
      </c>
      <c r="CR88" s="65">
        <f t="shared" si="133"/>
        <v>34.955656725088787</v>
      </c>
      <c r="CS88" s="65">
        <f t="shared" si="133"/>
        <v>34.924840210678681</v>
      </c>
      <c r="CT88" s="65">
        <f t="shared" si="133"/>
        <v>34.88436742445618</v>
      </c>
      <c r="CU88" s="65">
        <f t="shared" si="133"/>
        <v>34.832915799352918</v>
      </c>
      <c r="CV88" s="65">
        <f t="shared" si="133"/>
        <v>34.770191396714651</v>
      </c>
      <c r="CW88" s="65">
        <f t="shared" ref="CW88:DP88" si="134">CW$49*CW45</f>
        <v>34.718295588659856</v>
      </c>
      <c r="CX88" s="65">
        <f t="shared" si="134"/>
        <v>34.666477237034997</v>
      </c>
      <c r="CY88" s="65">
        <f t="shared" si="134"/>
        <v>34.614736226233454</v>
      </c>
      <c r="CZ88" s="65">
        <f t="shared" si="134"/>
        <v>34.563072440821166</v>
      </c>
      <c r="DA88" s="65">
        <f t="shared" si="134"/>
        <v>34.511485765536356</v>
      </c>
      <c r="DB88" s="65">
        <f t="shared" si="134"/>
        <v>34.459976085289291</v>
      </c>
      <c r="DC88" s="65">
        <f t="shared" si="134"/>
        <v>34.408543285161997</v>
      </c>
      <c r="DD88" s="65">
        <f t="shared" si="134"/>
        <v>34.357187250408025</v>
      </c>
      <c r="DE88" s="65">
        <f t="shared" si="134"/>
        <v>34.305907866452195</v>
      </c>
      <c r="DF88" s="65">
        <f t="shared" si="134"/>
        <v>34.254705018890334</v>
      </c>
      <c r="DG88" s="65">
        <f t="shared" si="134"/>
        <v>34.203578593489006</v>
      </c>
      <c r="DH88" s="65">
        <f t="shared" si="134"/>
        <v>34.152528476185289</v>
      </c>
      <c r="DI88" s="65">
        <f t="shared" si="134"/>
        <v>34.101554553086508</v>
      </c>
      <c r="DJ88" s="65">
        <f t="shared" si="134"/>
        <v>34.050656710469958</v>
      </c>
      <c r="DK88" s="65">
        <f t="shared" si="134"/>
        <v>33.999834834782689</v>
      </c>
      <c r="DL88" s="65">
        <f t="shared" si="134"/>
        <v>33.949088812641222</v>
      </c>
      <c r="DM88" s="65">
        <f t="shared" si="134"/>
        <v>33.898418530831314</v>
      </c>
      <c r="DN88" s="65">
        <f t="shared" si="134"/>
        <v>33.847823876307686</v>
      </c>
      <c r="DO88" s="65">
        <f t="shared" si="134"/>
        <v>33.797304736193794</v>
      </c>
      <c r="DP88" s="65">
        <f t="shared" si="134"/>
        <v>33.746860997781567</v>
      </c>
    </row>
    <row r="89" spans="1:120" x14ac:dyDescent="0.25">
      <c r="A89" s="65" t="str">
        <f t="shared" si="69"/>
        <v>10_MAS</v>
      </c>
      <c r="B89" s="65" t="str">
        <f t="shared" si="69"/>
        <v>18_heat</v>
      </c>
      <c r="C89" s="65" t="str">
        <f t="shared" si="69"/>
        <v>18_heat</v>
      </c>
      <c r="D89" s="66" t="s">
        <v>171</v>
      </c>
      <c r="E89" s="66">
        <f t="shared" si="70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5">A89</f>
        <v>10_MAS</v>
      </c>
      <c r="BL89" s="65" t="str">
        <f t="shared" si="72"/>
        <v>d_ind_cem_18_heat</v>
      </c>
      <c r="BM89" s="65"/>
      <c r="BN89" s="65"/>
      <c r="BO89" s="65">
        <f t="shared" ref="BO89:CV89" si="136">BO$49*BO46</f>
        <v>0</v>
      </c>
      <c r="BP89" s="65">
        <f t="shared" si="136"/>
        <v>0</v>
      </c>
      <c r="BQ89" s="65">
        <f t="shared" si="136"/>
        <v>0</v>
      </c>
      <c r="BR89" s="65">
        <f t="shared" si="136"/>
        <v>0</v>
      </c>
      <c r="BS89" s="65">
        <f t="shared" si="136"/>
        <v>0</v>
      </c>
      <c r="BT89" s="65">
        <f t="shared" si="136"/>
        <v>0</v>
      </c>
      <c r="BU89" s="65">
        <f t="shared" si="136"/>
        <v>0</v>
      </c>
      <c r="BV89" s="65">
        <f t="shared" si="136"/>
        <v>0</v>
      </c>
      <c r="BW89" s="65">
        <f t="shared" si="136"/>
        <v>0</v>
      </c>
      <c r="BX89" s="65">
        <f t="shared" si="136"/>
        <v>0</v>
      </c>
      <c r="BY89" s="65">
        <f t="shared" si="136"/>
        <v>0</v>
      </c>
      <c r="BZ89" s="65">
        <f t="shared" si="136"/>
        <v>0</v>
      </c>
      <c r="CA89" s="65">
        <f t="shared" si="136"/>
        <v>0</v>
      </c>
      <c r="CB89" s="65">
        <f t="shared" si="136"/>
        <v>0</v>
      </c>
      <c r="CC89" s="65">
        <f t="shared" si="136"/>
        <v>0</v>
      </c>
      <c r="CD89" s="65">
        <f t="shared" si="136"/>
        <v>0</v>
      </c>
      <c r="CE89" s="65">
        <f t="shared" si="136"/>
        <v>0</v>
      </c>
      <c r="CF89" s="65">
        <f t="shared" si="136"/>
        <v>0</v>
      </c>
      <c r="CG89" s="65">
        <f t="shared" si="136"/>
        <v>0</v>
      </c>
      <c r="CH89" s="65">
        <f t="shared" si="136"/>
        <v>0</v>
      </c>
      <c r="CI89" s="65">
        <f t="shared" si="136"/>
        <v>0</v>
      </c>
      <c r="CJ89" s="65">
        <f t="shared" si="136"/>
        <v>0</v>
      </c>
      <c r="CK89" s="65">
        <f t="shared" si="136"/>
        <v>0</v>
      </c>
      <c r="CL89" s="65">
        <f t="shared" si="136"/>
        <v>0</v>
      </c>
      <c r="CM89" s="65">
        <f t="shared" si="136"/>
        <v>0</v>
      </c>
      <c r="CN89" s="65">
        <f t="shared" si="136"/>
        <v>0</v>
      </c>
      <c r="CO89" s="65">
        <f t="shared" si="136"/>
        <v>0</v>
      </c>
      <c r="CP89" s="65">
        <f t="shared" si="136"/>
        <v>0</v>
      </c>
      <c r="CQ89" s="65">
        <f t="shared" si="136"/>
        <v>0</v>
      </c>
      <c r="CR89" s="65">
        <f t="shared" si="136"/>
        <v>0</v>
      </c>
      <c r="CS89" s="65">
        <f t="shared" si="136"/>
        <v>0</v>
      </c>
      <c r="CT89" s="65">
        <f t="shared" si="136"/>
        <v>0</v>
      </c>
      <c r="CU89" s="65">
        <f t="shared" si="136"/>
        <v>0</v>
      </c>
      <c r="CV89" s="65">
        <f t="shared" si="136"/>
        <v>0</v>
      </c>
      <c r="CW89" s="65">
        <f t="shared" ref="CW89:DP89" si="137">CW$49*CW46</f>
        <v>0</v>
      </c>
      <c r="CX89" s="65">
        <f t="shared" si="137"/>
        <v>0</v>
      </c>
      <c r="CY89" s="65">
        <f t="shared" si="137"/>
        <v>0</v>
      </c>
      <c r="CZ89" s="65">
        <f t="shared" si="137"/>
        <v>0</v>
      </c>
      <c r="DA89" s="65">
        <f t="shared" si="137"/>
        <v>0</v>
      </c>
      <c r="DB89" s="65">
        <f t="shared" si="137"/>
        <v>0</v>
      </c>
      <c r="DC89" s="65">
        <f t="shared" si="137"/>
        <v>0</v>
      </c>
      <c r="DD89" s="65">
        <f t="shared" si="137"/>
        <v>0</v>
      </c>
      <c r="DE89" s="65">
        <f t="shared" si="137"/>
        <v>0</v>
      </c>
      <c r="DF89" s="65">
        <f t="shared" si="137"/>
        <v>0</v>
      </c>
      <c r="DG89" s="65">
        <f t="shared" si="137"/>
        <v>0</v>
      </c>
      <c r="DH89" s="65">
        <f t="shared" si="137"/>
        <v>0</v>
      </c>
      <c r="DI89" s="65">
        <f t="shared" si="137"/>
        <v>0</v>
      </c>
      <c r="DJ89" s="65">
        <f t="shared" si="137"/>
        <v>0</v>
      </c>
      <c r="DK89" s="65">
        <f t="shared" si="137"/>
        <v>0</v>
      </c>
      <c r="DL89" s="65">
        <f t="shared" si="137"/>
        <v>0</v>
      </c>
      <c r="DM89" s="65">
        <f t="shared" si="137"/>
        <v>0</v>
      </c>
      <c r="DN89" s="65">
        <f t="shared" si="137"/>
        <v>0</v>
      </c>
      <c r="DO89" s="65">
        <f t="shared" si="137"/>
        <v>0</v>
      </c>
      <c r="DP89" s="65">
        <f t="shared" si="137"/>
        <v>0</v>
      </c>
    </row>
    <row r="90" spans="1:120" x14ac:dyDescent="0.25">
      <c r="A90" s="52" t="str">
        <f t="shared" ref="A90:C121" si="138">A58</f>
        <v>10_MAS</v>
      </c>
      <c r="B90" s="52" t="str">
        <f t="shared" si="138"/>
        <v>1_x_coal_thermal</v>
      </c>
      <c r="C90" s="52" t="str">
        <f t="shared" si="138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39">A90</f>
        <v>10_MAS</v>
      </c>
      <c r="BL90" s="52" t="str">
        <f t="shared" ref="BL90:BL121" si="140">"d_ind_cem_ccs_"&amp;C90</f>
        <v>d_ind_cem_ccs_1_x_coal_thermal</v>
      </c>
      <c r="BM90" s="52"/>
      <c r="BN90" s="52"/>
      <c r="BO90" s="52">
        <f t="shared" ref="BO90:CU90" si="141">BO$50*BO15</f>
        <v>0</v>
      </c>
      <c r="BP90" s="52">
        <f t="shared" si="141"/>
        <v>0</v>
      </c>
      <c r="BQ90" s="52">
        <f t="shared" si="141"/>
        <v>0</v>
      </c>
      <c r="BR90" s="52">
        <f t="shared" si="141"/>
        <v>0</v>
      </c>
      <c r="BS90" s="52">
        <f t="shared" si="141"/>
        <v>0</v>
      </c>
      <c r="BT90" s="52">
        <f t="shared" si="141"/>
        <v>0</v>
      </c>
      <c r="BU90" s="52">
        <f t="shared" si="141"/>
        <v>0</v>
      </c>
      <c r="BV90" s="52">
        <f t="shared" si="141"/>
        <v>0</v>
      </c>
      <c r="BW90" s="52">
        <f t="shared" si="141"/>
        <v>0</v>
      </c>
      <c r="BX90" s="52">
        <f t="shared" si="141"/>
        <v>0</v>
      </c>
      <c r="BY90" s="52">
        <f t="shared" si="141"/>
        <v>0</v>
      </c>
      <c r="BZ90" s="52">
        <f t="shared" si="141"/>
        <v>0</v>
      </c>
      <c r="CA90" s="52">
        <f t="shared" si="141"/>
        <v>0</v>
      </c>
      <c r="CB90" s="52">
        <f t="shared" si="141"/>
        <v>0</v>
      </c>
      <c r="CC90" s="52">
        <f t="shared" si="141"/>
        <v>0</v>
      </c>
      <c r="CD90" s="52">
        <f t="shared" si="141"/>
        <v>0</v>
      </c>
      <c r="CE90" s="52">
        <f t="shared" si="141"/>
        <v>0</v>
      </c>
      <c r="CF90" s="52">
        <f t="shared" si="141"/>
        <v>0</v>
      </c>
      <c r="CG90" s="52">
        <f t="shared" si="141"/>
        <v>0</v>
      </c>
      <c r="CH90" s="52">
        <f t="shared" si="141"/>
        <v>0</v>
      </c>
      <c r="CI90" s="52">
        <f t="shared" si="141"/>
        <v>0</v>
      </c>
      <c r="CJ90" s="52">
        <f t="shared" si="141"/>
        <v>0</v>
      </c>
      <c r="CK90" s="52">
        <f t="shared" si="141"/>
        <v>0</v>
      </c>
      <c r="CL90" s="52">
        <f t="shared" si="141"/>
        <v>0</v>
      </c>
      <c r="CM90" s="52">
        <f t="shared" si="141"/>
        <v>0</v>
      </c>
      <c r="CN90" s="52">
        <f t="shared" si="141"/>
        <v>0</v>
      </c>
      <c r="CO90" s="52">
        <f t="shared" si="141"/>
        <v>0</v>
      </c>
      <c r="CP90" s="52">
        <f t="shared" si="141"/>
        <v>0</v>
      </c>
      <c r="CQ90" s="52">
        <f t="shared" si="141"/>
        <v>0</v>
      </c>
      <c r="CR90" s="52">
        <f t="shared" si="141"/>
        <v>0</v>
      </c>
      <c r="CS90" s="52">
        <f t="shared" si="141"/>
        <v>0</v>
      </c>
      <c r="CT90" s="52">
        <f t="shared" si="141"/>
        <v>0</v>
      </c>
      <c r="CU90" s="52">
        <f t="shared" si="141"/>
        <v>0</v>
      </c>
      <c r="CV90" s="52">
        <f t="shared" ref="CV90:DP90" si="142">CV$50*CV15</f>
        <v>0</v>
      </c>
      <c r="CW90" s="52">
        <f t="shared" si="142"/>
        <v>0</v>
      </c>
      <c r="CX90" s="52">
        <f t="shared" si="142"/>
        <v>0</v>
      </c>
      <c r="CY90" s="52">
        <f t="shared" si="142"/>
        <v>0</v>
      </c>
      <c r="CZ90" s="52">
        <f t="shared" si="142"/>
        <v>0</v>
      </c>
      <c r="DA90" s="52">
        <f t="shared" si="142"/>
        <v>0</v>
      </c>
      <c r="DB90" s="52">
        <f t="shared" si="142"/>
        <v>0</v>
      </c>
      <c r="DC90" s="52">
        <f t="shared" si="142"/>
        <v>0</v>
      </c>
      <c r="DD90" s="52">
        <f t="shared" si="142"/>
        <v>0</v>
      </c>
      <c r="DE90" s="52">
        <f t="shared" si="142"/>
        <v>0</v>
      </c>
      <c r="DF90" s="52">
        <f t="shared" si="142"/>
        <v>0</v>
      </c>
      <c r="DG90" s="52">
        <f t="shared" si="142"/>
        <v>0</v>
      </c>
      <c r="DH90" s="52">
        <f t="shared" si="142"/>
        <v>0</v>
      </c>
      <c r="DI90" s="52">
        <f t="shared" si="142"/>
        <v>0</v>
      </c>
      <c r="DJ90" s="52">
        <f t="shared" si="142"/>
        <v>0</v>
      </c>
      <c r="DK90" s="52">
        <f t="shared" si="142"/>
        <v>0</v>
      </c>
      <c r="DL90" s="52">
        <f t="shared" si="142"/>
        <v>0</v>
      </c>
      <c r="DM90" s="52">
        <f t="shared" si="142"/>
        <v>0</v>
      </c>
      <c r="DN90" s="52">
        <f t="shared" si="142"/>
        <v>0</v>
      </c>
      <c r="DO90" s="52">
        <f t="shared" si="142"/>
        <v>0</v>
      </c>
      <c r="DP90" s="52">
        <f t="shared" si="142"/>
        <v>0</v>
      </c>
    </row>
    <row r="91" spans="1:120" x14ac:dyDescent="0.25">
      <c r="A91" s="52" t="str">
        <f t="shared" si="138"/>
        <v>10_MAS</v>
      </c>
      <c r="B91" s="52" t="str">
        <f t="shared" si="138"/>
        <v>1_1_coking_coal</v>
      </c>
      <c r="C91" s="52" t="str">
        <f t="shared" si="138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39"/>
        <v>10_MAS</v>
      </c>
      <c r="BL91" s="52" t="str">
        <f t="shared" si="140"/>
        <v>d_ind_cem_ccs_1_1_coking_coal</v>
      </c>
      <c r="BM91" s="52"/>
      <c r="BN91" s="52"/>
      <c r="BO91" s="52">
        <f t="shared" ref="BO91:CV91" si="143">BO$50*BO16</f>
        <v>0</v>
      </c>
      <c r="BP91" s="52">
        <f t="shared" si="143"/>
        <v>0</v>
      </c>
      <c r="BQ91" s="52">
        <f t="shared" si="143"/>
        <v>0</v>
      </c>
      <c r="BR91" s="52">
        <f t="shared" si="143"/>
        <v>0</v>
      </c>
      <c r="BS91" s="52">
        <f t="shared" si="143"/>
        <v>0</v>
      </c>
      <c r="BT91" s="52">
        <f t="shared" si="143"/>
        <v>0</v>
      </c>
      <c r="BU91" s="52">
        <f t="shared" si="143"/>
        <v>0</v>
      </c>
      <c r="BV91" s="52">
        <f t="shared" si="143"/>
        <v>0</v>
      </c>
      <c r="BW91" s="52">
        <f t="shared" si="143"/>
        <v>0</v>
      </c>
      <c r="BX91" s="52">
        <f t="shared" si="143"/>
        <v>0</v>
      </c>
      <c r="BY91" s="52">
        <f t="shared" si="143"/>
        <v>0</v>
      </c>
      <c r="BZ91" s="52">
        <f t="shared" si="143"/>
        <v>0</v>
      </c>
      <c r="CA91" s="52">
        <f t="shared" si="143"/>
        <v>0</v>
      </c>
      <c r="CB91" s="52">
        <f t="shared" si="143"/>
        <v>0</v>
      </c>
      <c r="CC91" s="52">
        <f t="shared" si="143"/>
        <v>0</v>
      </c>
      <c r="CD91" s="52">
        <f t="shared" si="143"/>
        <v>0</v>
      </c>
      <c r="CE91" s="52">
        <f t="shared" si="143"/>
        <v>0</v>
      </c>
      <c r="CF91" s="52">
        <f t="shared" si="143"/>
        <v>0</v>
      </c>
      <c r="CG91" s="52">
        <f t="shared" si="143"/>
        <v>0</v>
      </c>
      <c r="CH91" s="52">
        <f t="shared" si="143"/>
        <v>0</v>
      </c>
      <c r="CI91" s="52">
        <f t="shared" si="143"/>
        <v>0</v>
      </c>
      <c r="CJ91" s="52">
        <f t="shared" si="143"/>
        <v>0</v>
      </c>
      <c r="CK91" s="52">
        <f t="shared" si="143"/>
        <v>0</v>
      </c>
      <c r="CL91" s="52">
        <f t="shared" si="143"/>
        <v>0</v>
      </c>
      <c r="CM91" s="52">
        <f t="shared" si="143"/>
        <v>0</v>
      </c>
      <c r="CN91" s="52">
        <f t="shared" si="143"/>
        <v>0</v>
      </c>
      <c r="CO91" s="52">
        <f t="shared" si="143"/>
        <v>0</v>
      </c>
      <c r="CP91" s="52">
        <f t="shared" si="143"/>
        <v>0</v>
      </c>
      <c r="CQ91" s="52">
        <f t="shared" si="143"/>
        <v>0</v>
      </c>
      <c r="CR91" s="52">
        <f t="shared" si="143"/>
        <v>0</v>
      </c>
      <c r="CS91" s="52">
        <f t="shared" si="143"/>
        <v>0</v>
      </c>
      <c r="CT91" s="52">
        <f t="shared" si="143"/>
        <v>0</v>
      </c>
      <c r="CU91" s="52">
        <f t="shared" si="143"/>
        <v>0</v>
      </c>
      <c r="CV91" s="52">
        <f t="shared" si="143"/>
        <v>0</v>
      </c>
      <c r="CW91" s="52">
        <f t="shared" ref="CW91:DP91" si="144">CW$50*CW16</f>
        <v>0</v>
      </c>
      <c r="CX91" s="52">
        <f t="shared" si="144"/>
        <v>0</v>
      </c>
      <c r="CY91" s="52">
        <f t="shared" si="144"/>
        <v>0</v>
      </c>
      <c r="CZ91" s="52">
        <f t="shared" si="144"/>
        <v>0</v>
      </c>
      <c r="DA91" s="52">
        <f t="shared" si="144"/>
        <v>0</v>
      </c>
      <c r="DB91" s="52">
        <f t="shared" si="144"/>
        <v>0</v>
      </c>
      <c r="DC91" s="52">
        <f t="shared" si="144"/>
        <v>0</v>
      </c>
      <c r="DD91" s="52">
        <f t="shared" si="144"/>
        <v>0</v>
      </c>
      <c r="DE91" s="52">
        <f t="shared" si="144"/>
        <v>0</v>
      </c>
      <c r="DF91" s="52">
        <f t="shared" si="144"/>
        <v>0</v>
      </c>
      <c r="DG91" s="52">
        <f t="shared" si="144"/>
        <v>0</v>
      </c>
      <c r="DH91" s="52">
        <f t="shared" si="144"/>
        <v>0</v>
      </c>
      <c r="DI91" s="52">
        <f t="shared" si="144"/>
        <v>0</v>
      </c>
      <c r="DJ91" s="52">
        <f t="shared" si="144"/>
        <v>0</v>
      </c>
      <c r="DK91" s="52">
        <f t="shared" si="144"/>
        <v>0</v>
      </c>
      <c r="DL91" s="52">
        <f t="shared" si="144"/>
        <v>0</v>
      </c>
      <c r="DM91" s="52">
        <f t="shared" si="144"/>
        <v>0</v>
      </c>
      <c r="DN91" s="52">
        <f t="shared" si="144"/>
        <v>0</v>
      </c>
      <c r="DO91" s="52">
        <f t="shared" si="144"/>
        <v>0</v>
      </c>
      <c r="DP91" s="52">
        <f t="shared" si="144"/>
        <v>0</v>
      </c>
    </row>
    <row r="92" spans="1:120" x14ac:dyDescent="0.25">
      <c r="A92" s="52" t="str">
        <f t="shared" si="138"/>
        <v>10_MAS</v>
      </c>
      <c r="B92" s="52" t="str">
        <f t="shared" si="138"/>
        <v>1_5_lignite</v>
      </c>
      <c r="C92" s="52" t="str">
        <f t="shared" si="138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39"/>
        <v>10_MAS</v>
      </c>
      <c r="BL92" s="52" t="str">
        <f t="shared" si="140"/>
        <v>d_ind_cem_ccs_1_5_lignite</v>
      </c>
      <c r="BM92" s="52"/>
      <c r="BN92" s="52"/>
      <c r="BO92" s="52">
        <f t="shared" ref="BO92:CV92" si="145">BO$50*BO17</f>
        <v>0</v>
      </c>
      <c r="BP92" s="52">
        <f t="shared" si="145"/>
        <v>0</v>
      </c>
      <c r="BQ92" s="52">
        <f t="shared" si="145"/>
        <v>0</v>
      </c>
      <c r="BR92" s="52">
        <f t="shared" si="145"/>
        <v>0</v>
      </c>
      <c r="BS92" s="52">
        <f t="shared" si="145"/>
        <v>0</v>
      </c>
      <c r="BT92" s="52">
        <f t="shared" si="145"/>
        <v>0</v>
      </c>
      <c r="BU92" s="52">
        <f t="shared" si="145"/>
        <v>0</v>
      </c>
      <c r="BV92" s="52">
        <f t="shared" si="145"/>
        <v>0</v>
      </c>
      <c r="BW92" s="52">
        <f t="shared" si="145"/>
        <v>0</v>
      </c>
      <c r="BX92" s="52">
        <f t="shared" si="145"/>
        <v>0</v>
      </c>
      <c r="BY92" s="52">
        <f t="shared" si="145"/>
        <v>0</v>
      </c>
      <c r="BZ92" s="52">
        <f t="shared" si="145"/>
        <v>0</v>
      </c>
      <c r="CA92" s="52">
        <f t="shared" si="145"/>
        <v>0</v>
      </c>
      <c r="CB92" s="52">
        <f t="shared" si="145"/>
        <v>0</v>
      </c>
      <c r="CC92" s="52">
        <f t="shared" si="145"/>
        <v>0</v>
      </c>
      <c r="CD92" s="52">
        <f t="shared" si="145"/>
        <v>0</v>
      </c>
      <c r="CE92" s="52">
        <f t="shared" si="145"/>
        <v>0</v>
      </c>
      <c r="CF92" s="52">
        <f t="shared" si="145"/>
        <v>0</v>
      </c>
      <c r="CG92" s="52">
        <f t="shared" si="145"/>
        <v>0</v>
      </c>
      <c r="CH92" s="52">
        <f t="shared" si="145"/>
        <v>0</v>
      </c>
      <c r="CI92" s="52">
        <f t="shared" si="145"/>
        <v>0</v>
      </c>
      <c r="CJ92" s="52">
        <f t="shared" si="145"/>
        <v>0</v>
      </c>
      <c r="CK92" s="52">
        <f t="shared" si="145"/>
        <v>0</v>
      </c>
      <c r="CL92" s="52">
        <f t="shared" si="145"/>
        <v>0</v>
      </c>
      <c r="CM92" s="52">
        <f t="shared" si="145"/>
        <v>0</v>
      </c>
      <c r="CN92" s="52">
        <f t="shared" si="145"/>
        <v>0</v>
      </c>
      <c r="CO92" s="52">
        <f t="shared" si="145"/>
        <v>0</v>
      </c>
      <c r="CP92" s="52">
        <f t="shared" si="145"/>
        <v>0</v>
      </c>
      <c r="CQ92" s="52">
        <f t="shared" si="145"/>
        <v>0</v>
      </c>
      <c r="CR92" s="52">
        <f t="shared" si="145"/>
        <v>0</v>
      </c>
      <c r="CS92" s="52">
        <f t="shared" si="145"/>
        <v>0</v>
      </c>
      <c r="CT92" s="52">
        <f t="shared" si="145"/>
        <v>0</v>
      </c>
      <c r="CU92" s="52">
        <f t="shared" si="145"/>
        <v>0</v>
      </c>
      <c r="CV92" s="52">
        <f t="shared" si="145"/>
        <v>0</v>
      </c>
      <c r="CW92" s="52">
        <f t="shared" ref="CW92:DP92" si="146">CW$50*CW17</f>
        <v>0</v>
      </c>
      <c r="CX92" s="52">
        <f t="shared" si="146"/>
        <v>0</v>
      </c>
      <c r="CY92" s="52">
        <f t="shared" si="146"/>
        <v>0</v>
      </c>
      <c r="CZ92" s="52">
        <f t="shared" si="146"/>
        <v>0</v>
      </c>
      <c r="DA92" s="52">
        <f t="shared" si="146"/>
        <v>0</v>
      </c>
      <c r="DB92" s="52">
        <f t="shared" si="146"/>
        <v>0</v>
      </c>
      <c r="DC92" s="52">
        <f t="shared" si="146"/>
        <v>0</v>
      </c>
      <c r="DD92" s="52">
        <f t="shared" si="146"/>
        <v>0</v>
      </c>
      <c r="DE92" s="52">
        <f t="shared" si="146"/>
        <v>0</v>
      </c>
      <c r="DF92" s="52">
        <f t="shared" si="146"/>
        <v>0</v>
      </c>
      <c r="DG92" s="52">
        <f t="shared" si="146"/>
        <v>0</v>
      </c>
      <c r="DH92" s="52">
        <f t="shared" si="146"/>
        <v>0</v>
      </c>
      <c r="DI92" s="52">
        <f t="shared" si="146"/>
        <v>0</v>
      </c>
      <c r="DJ92" s="52">
        <f t="shared" si="146"/>
        <v>0</v>
      </c>
      <c r="DK92" s="52">
        <f t="shared" si="146"/>
        <v>0</v>
      </c>
      <c r="DL92" s="52">
        <f t="shared" si="146"/>
        <v>0</v>
      </c>
      <c r="DM92" s="52">
        <f t="shared" si="146"/>
        <v>0</v>
      </c>
      <c r="DN92" s="52">
        <f t="shared" si="146"/>
        <v>0</v>
      </c>
      <c r="DO92" s="52">
        <f t="shared" si="146"/>
        <v>0</v>
      </c>
      <c r="DP92" s="52">
        <f t="shared" si="146"/>
        <v>0</v>
      </c>
    </row>
    <row r="93" spans="1:120" x14ac:dyDescent="0.25">
      <c r="A93" s="52" t="str">
        <f t="shared" si="138"/>
        <v>10_MAS</v>
      </c>
      <c r="B93" s="52" t="str">
        <f t="shared" si="138"/>
        <v>2_coal_products</v>
      </c>
      <c r="C93" s="52" t="str">
        <f t="shared" si="138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39"/>
        <v>10_MAS</v>
      </c>
      <c r="BL93" s="52" t="str">
        <f t="shared" si="140"/>
        <v>d_ind_cem_ccs_2_coal_products</v>
      </c>
      <c r="BM93" s="52"/>
      <c r="BN93" s="52"/>
      <c r="BO93" s="52">
        <f t="shared" ref="BO93:CV93" si="147">BO$50*BO18</f>
        <v>0</v>
      </c>
      <c r="BP93" s="52">
        <f t="shared" si="147"/>
        <v>0</v>
      </c>
      <c r="BQ93" s="52">
        <f t="shared" si="147"/>
        <v>0</v>
      </c>
      <c r="BR93" s="52">
        <f t="shared" si="147"/>
        <v>0</v>
      </c>
      <c r="BS93" s="52">
        <f t="shared" si="147"/>
        <v>0</v>
      </c>
      <c r="BT93" s="52">
        <f t="shared" si="147"/>
        <v>0</v>
      </c>
      <c r="BU93" s="52">
        <f t="shared" si="147"/>
        <v>0</v>
      </c>
      <c r="BV93" s="52">
        <f t="shared" si="147"/>
        <v>0</v>
      </c>
      <c r="BW93" s="52">
        <f t="shared" si="147"/>
        <v>0</v>
      </c>
      <c r="BX93" s="52">
        <f t="shared" si="147"/>
        <v>0</v>
      </c>
      <c r="BY93" s="52">
        <f t="shared" si="147"/>
        <v>0</v>
      </c>
      <c r="BZ93" s="52">
        <f t="shared" si="147"/>
        <v>0</v>
      </c>
      <c r="CA93" s="52">
        <f t="shared" si="147"/>
        <v>0</v>
      </c>
      <c r="CB93" s="52">
        <f t="shared" si="147"/>
        <v>0</v>
      </c>
      <c r="CC93" s="52">
        <f t="shared" si="147"/>
        <v>0</v>
      </c>
      <c r="CD93" s="52">
        <f t="shared" si="147"/>
        <v>0</v>
      </c>
      <c r="CE93" s="52">
        <f t="shared" si="147"/>
        <v>0</v>
      </c>
      <c r="CF93" s="52">
        <f t="shared" si="147"/>
        <v>0</v>
      </c>
      <c r="CG93" s="52">
        <f t="shared" si="147"/>
        <v>0</v>
      </c>
      <c r="CH93" s="52">
        <f t="shared" si="147"/>
        <v>0</v>
      </c>
      <c r="CI93" s="52">
        <f t="shared" si="147"/>
        <v>0</v>
      </c>
      <c r="CJ93" s="52">
        <f t="shared" si="147"/>
        <v>0</v>
      </c>
      <c r="CK93" s="52">
        <f t="shared" si="147"/>
        <v>0</v>
      </c>
      <c r="CL93" s="52">
        <f t="shared" si="147"/>
        <v>0</v>
      </c>
      <c r="CM93" s="52">
        <f t="shared" si="147"/>
        <v>0</v>
      </c>
      <c r="CN93" s="52">
        <f t="shared" si="147"/>
        <v>0</v>
      </c>
      <c r="CO93" s="52">
        <f t="shared" si="147"/>
        <v>0</v>
      </c>
      <c r="CP93" s="52">
        <f t="shared" si="147"/>
        <v>0</v>
      </c>
      <c r="CQ93" s="52">
        <f t="shared" si="147"/>
        <v>0</v>
      </c>
      <c r="CR93" s="52">
        <f t="shared" si="147"/>
        <v>0</v>
      </c>
      <c r="CS93" s="52">
        <f t="shared" si="147"/>
        <v>0</v>
      </c>
      <c r="CT93" s="52">
        <f t="shared" si="147"/>
        <v>0</v>
      </c>
      <c r="CU93" s="52">
        <f t="shared" si="147"/>
        <v>0</v>
      </c>
      <c r="CV93" s="52">
        <f t="shared" si="147"/>
        <v>0</v>
      </c>
      <c r="CW93" s="52">
        <f t="shared" ref="CW93:DP93" si="148">CW$50*CW18</f>
        <v>0</v>
      </c>
      <c r="CX93" s="52">
        <f t="shared" si="148"/>
        <v>0</v>
      </c>
      <c r="CY93" s="52">
        <f t="shared" si="148"/>
        <v>0</v>
      </c>
      <c r="CZ93" s="52">
        <f t="shared" si="148"/>
        <v>0</v>
      </c>
      <c r="DA93" s="52">
        <f t="shared" si="148"/>
        <v>0</v>
      </c>
      <c r="DB93" s="52">
        <f t="shared" si="148"/>
        <v>0</v>
      </c>
      <c r="DC93" s="52">
        <f t="shared" si="148"/>
        <v>0</v>
      </c>
      <c r="DD93" s="52">
        <f t="shared" si="148"/>
        <v>0</v>
      </c>
      <c r="DE93" s="52">
        <f t="shared" si="148"/>
        <v>0</v>
      </c>
      <c r="DF93" s="52">
        <f t="shared" si="148"/>
        <v>0</v>
      </c>
      <c r="DG93" s="52">
        <f t="shared" si="148"/>
        <v>0</v>
      </c>
      <c r="DH93" s="52">
        <f t="shared" si="148"/>
        <v>0</v>
      </c>
      <c r="DI93" s="52">
        <f t="shared" si="148"/>
        <v>0</v>
      </c>
      <c r="DJ93" s="52">
        <f t="shared" si="148"/>
        <v>0</v>
      </c>
      <c r="DK93" s="52">
        <f t="shared" si="148"/>
        <v>0</v>
      </c>
      <c r="DL93" s="52">
        <f t="shared" si="148"/>
        <v>0</v>
      </c>
      <c r="DM93" s="52">
        <f t="shared" si="148"/>
        <v>0</v>
      </c>
      <c r="DN93" s="52">
        <f t="shared" si="148"/>
        <v>0</v>
      </c>
      <c r="DO93" s="52">
        <f t="shared" si="148"/>
        <v>0</v>
      </c>
      <c r="DP93" s="52">
        <f t="shared" si="148"/>
        <v>0</v>
      </c>
    </row>
    <row r="94" spans="1:120" x14ac:dyDescent="0.25">
      <c r="A94" s="52" t="str">
        <f t="shared" si="138"/>
        <v>10_MAS</v>
      </c>
      <c r="B94" s="52" t="str">
        <f t="shared" si="138"/>
        <v>6_1_crude_oil</v>
      </c>
      <c r="C94" s="52" t="str">
        <f t="shared" si="138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39"/>
        <v>10_MAS</v>
      </c>
      <c r="BL94" s="52" t="str">
        <f t="shared" si="140"/>
        <v>d_ind_cem_ccs_6_1_crude_oil</v>
      </c>
      <c r="BM94" s="52"/>
      <c r="BN94" s="52"/>
      <c r="BO94" s="52">
        <f t="shared" ref="BO94:CV94" si="149">BO$50*BO19</f>
        <v>0</v>
      </c>
      <c r="BP94" s="52">
        <f t="shared" si="149"/>
        <v>0</v>
      </c>
      <c r="BQ94" s="52">
        <f t="shared" si="149"/>
        <v>0</v>
      </c>
      <c r="BR94" s="52">
        <f t="shared" si="149"/>
        <v>0</v>
      </c>
      <c r="BS94" s="52">
        <f t="shared" si="149"/>
        <v>0</v>
      </c>
      <c r="BT94" s="52">
        <f t="shared" si="149"/>
        <v>0</v>
      </c>
      <c r="BU94" s="52">
        <f t="shared" si="149"/>
        <v>0</v>
      </c>
      <c r="BV94" s="52">
        <f t="shared" si="149"/>
        <v>0</v>
      </c>
      <c r="BW94" s="52">
        <f t="shared" si="149"/>
        <v>0</v>
      </c>
      <c r="BX94" s="52">
        <f t="shared" si="149"/>
        <v>0</v>
      </c>
      <c r="BY94" s="52">
        <f t="shared" si="149"/>
        <v>0</v>
      </c>
      <c r="BZ94" s="52">
        <f t="shared" si="149"/>
        <v>0</v>
      </c>
      <c r="CA94" s="52">
        <f t="shared" si="149"/>
        <v>0</v>
      </c>
      <c r="CB94" s="52">
        <f t="shared" si="149"/>
        <v>0</v>
      </c>
      <c r="CC94" s="52">
        <f t="shared" si="149"/>
        <v>0</v>
      </c>
      <c r="CD94" s="52">
        <f t="shared" si="149"/>
        <v>0</v>
      </c>
      <c r="CE94" s="52">
        <f t="shared" si="149"/>
        <v>0</v>
      </c>
      <c r="CF94" s="52">
        <f t="shared" si="149"/>
        <v>0</v>
      </c>
      <c r="CG94" s="52">
        <f t="shared" si="149"/>
        <v>0</v>
      </c>
      <c r="CH94" s="52">
        <f t="shared" si="149"/>
        <v>0</v>
      </c>
      <c r="CI94" s="52">
        <f t="shared" si="149"/>
        <v>0</v>
      </c>
      <c r="CJ94" s="52">
        <f t="shared" si="149"/>
        <v>0</v>
      </c>
      <c r="CK94" s="52">
        <f t="shared" si="149"/>
        <v>0</v>
      </c>
      <c r="CL94" s="52">
        <f t="shared" si="149"/>
        <v>0</v>
      </c>
      <c r="CM94" s="52">
        <f t="shared" si="149"/>
        <v>0</v>
      </c>
      <c r="CN94" s="52">
        <f t="shared" si="149"/>
        <v>0</v>
      </c>
      <c r="CO94" s="52">
        <f t="shared" si="149"/>
        <v>0</v>
      </c>
      <c r="CP94" s="52">
        <f t="shared" si="149"/>
        <v>0</v>
      </c>
      <c r="CQ94" s="52">
        <f t="shared" si="149"/>
        <v>0</v>
      </c>
      <c r="CR94" s="52">
        <f t="shared" si="149"/>
        <v>0</v>
      </c>
      <c r="CS94" s="52">
        <f t="shared" si="149"/>
        <v>0</v>
      </c>
      <c r="CT94" s="52">
        <f t="shared" si="149"/>
        <v>0</v>
      </c>
      <c r="CU94" s="52">
        <f t="shared" si="149"/>
        <v>0</v>
      </c>
      <c r="CV94" s="52">
        <f t="shared" si="149"/>
        <v>0</v>
      </c>
      <c r="CW94" s="52">
        <f t="shared" ref="CW94:DP94" si="150">CW$50*CW19</f>
        <v>0</v>
      </c>
      <c r="CX94" s="52">
        <f t="shared" si="150"/>
        <v>0</v>
      </c>
      <c r="CY94" s="52">
        <f t="shared" si="150"/>
        <v>0</v>
      </c>
      <c r="CZ94" s="52">
        <f t="shared" si="150"/>
        <v>0</v>
      </c>
      <c r="DA94" s="52">
        <f t="shared" si="150"/>
        <v>0</v>
      </c>
      <c r="DB94" s="52">
        <f t="shared" si="150"/>
        <v>0</v>
      </c>
      <c r="DC94" s="52">
        <f t="shared" si="150"/>
        <v>0</v>
      </c>
      <c r="DD94" s="52">
        <f t="shared" si="150"/>
        <v>0</v>
      </c>
      <c r="DE94" s="52">
        <f t="shared" si="150"/>
        <v>0</v>
      </c>
      <c r="DF94" s="52">
        <f t="shared" si="150"/>
        <v>0</v>
      </c>
      <c r="DG94" s="52">
        <f t="shared" si="150"/>
        <v>0</v>
      </c>
      <c r="DH94" s="52">
        <f t="shared" si="150"/>
        <v>0</v>
      </c>
      <c r="DI94" s="52">
        <f t="shared" si="150"/>
        <v>0</v>
      </c>
      <c r="DJ94" s="52">
        <f t="shared" si="150"/>
        <v>0</v>
      </c>
      <c r="DK94" s="52">
        <f t="shared" si="150"/>
        <v>0</v>
      </c>
      <c r="DL94" s="52">
        <f t="shared" si="150"/>
        <v>0</v>
      </c>
      <c r="DM94" s="52">
        <f t="shared" si="150"/>
        <v>0</v>
      </c>
      <c r="DN94" s="52">
        <f t="shared" si="150"/>
        <v>0</v>
      </c>
      <c r="DO94" s="52">
        <f t="shared" si="150"/>
        <v>0</v>
      </c>
      <c r="DP94" s="52">
        <f t="shared" si="150"/>
        <v>0</v>
      </c>
    </row>
    <row r="95" spans="1:120" x14ac:dyDescent="0.25">
      <c r="A95" s="52" t="str">
        <f t="shared" si="138"/>
        <v>10_MAS</v>
      </c>
      <c r="B95" s="52" t="str">
        <f t="shared" si="138"/>
        <v>6_x_ngls</v>
      </c>
      <c r="C95" s="52" t="str">
        <f t="shared" si="138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39"/>
        <v>10_MAS</v>
      </c>
      <c r="BL95" s="52" t="str">
        <f t="shared" si="140"/>
        <v>d_ind_cem_ccs_6_x_ngls</v>
      </c>
      <c r="BM95" s="52"/>
      <c r="BN95" s="52"/>
      <c r="BO95" s="52">
        <f t="shared" ref="BO95:CV95" si="151">BO$50*BO20</f>
        <v>0</v>
      </c>
      <c r="BP95" s="52">
        <f t="shared" si="151"/>
        <v>0</v>
      </c>
      <c r="BQ95" s="52">
        <f t="shared" si="151"/>
        <v>0</v>
      </c>
      <c r="BR95" s="52">
        <f t="shared" si="151"/>
        <v>0</v>
      </c>
      <c r="BS95" s="52">
        <f t="shared" si="151"/>
        <v>0</v>
      </c>
      <c r="BT95" s="52">
        <f t="shared" si="151"/>
        <v>0</v>
      </c>
      <c r="BU95" s="52">
        <f t="shared" si="151"/>
        <v>0</v>
      </c>
      <c r="BV95" s="52">
        <f t="shared" si="151"/>
        <v>0</v>
      </c>
      <c r="BW95" s="52">
        <f t="shared" si="151"/>
        <v>0</v>
      </c>
      <c r="BX95" s="52">
        <f t="shared" si="151"/>
        <v>0</v>
      </c>
      <c r="BY95" s="52">
        <f t="shared" si="151"/>
        <v>0</v>
      </c>
      <c r="BZ95" s="52">
        <f t="shared" si="151"/>
        <v>0</v>
      </c>
      <c r="CA95" s="52">
        <f t="shared" si="151"/>
        <v>0</v>
      </c>
      <c r="CB95" s="52">
        <f t="shared" si="151"/>
        <v>0</v>
      </c>
      <c r="CC95" s="52">
        <f t="shared" si="151"/>
        <v>0</v>
      </c>
      <c r="CD95" s="52">
        <f t="shared" si="151"/>
        <v>0</v>
      </c>
      <c r="CE95" s="52">
        <f t="shared" si="151"/>
        <v>0</v>
      </c>
      <c r="CF95" s="52">
        <f t="shared" si="151"/>
        <v>0</v>
      </c>
      <c r="CG95" s="52">
        <f t="shared" si="151"/>
        <v>0</v>
      </c>
      <c r="CH95" s="52">
        <f t="shared" si="151"/>
        <v>0</v>
      </c>
      <c r="CI95" s="52">
        <f t="shared" si="151"/>
        <v>0</v>
      </c>
      <c r="CJ95" s="52">
        <f t="shared" si="151"/>
        <v>0</v>
      </c>
      <c r="CK95" s="52">
        <f t="shared" si="151"/>
        <v>0</v>
      </c>
      <c r="CL95" s="52">
        <f t="shared" si="151"/>
        <v>0</v>
      </c>
      <c r="CM95" s="52">
        <f t="shared" si="151"/>
        <v>0</v>
      </c>
      <c r="CN95" s="52">
        <f t="shared" si="151"/>
        <v>0</v>
      </c>
      <c r="CO95" s="52">
        <f t="shared" si="151"/>
        <v>0</v>
      </c>
      <c r="CP95" s="52">
        <f t="shared" si="151"/>
        <v>0</v>
      </c>
      <c r="CQ95" s="52">
        <f t="shared" si="151"/>
        <v>0</v>
      </c>
      <c r="CR95" s="52">
        <f t="shared" si="151"/>
        <v>0</v>
      </c>
      <c r="CS95" s="52">
        <f t="shared" si="151"/>
        <v>0</v>
      </c>
      <c r="CT95" s="52">
        <f t="shared" si="151"/>
        <v>0</v>
      </c>
      <c r="CU95" s="52">
        <f t="shared" si="151"/>
        <v>0</v>
      </c>
      <c r="CV95" s="52">
        <f t="shared" si="151"/>
        <v>0</v>
      </c>
      <c r="CW95" s="52">
        <f t="shared" ref="CW95:DP95" si="152">CW$50*CW20</f>
        <v>0</v>
      </c>
      <c r="CX95" s="52">
        <f t="shared" si="152"/>
        <v>0</v>
      </c>
      <c r="CY95" s="52">
        <f t="shared" si="152"/>
        <v>0</v>
      </c>
      <c r="CZ95" s="52">
        <f t="shared" si="152"/>
        <v>0</v>
      </c>
      <c r="DA95" s="52">
        <f t="shared" si="152"/>
        <v>0</v>
      </c>
      <c r="DB95" s="52">
        <f t="shared" si="152"/>
        <v>0</v>
      </c>
      <c r="DC95" s="52">
        <f t="shared" si="152"/>
        <v>0</v>
      </c>
      <c r="DD95" s="52">
        <f t="shared" si="152"/>
        <v>0</v>
      </c>
      <c r="DE95" s="52">
        <f t="shared" si="152"/>
        <v>0</v>
      </c>
      <c r="DF95" s="52">
        <f t="shared" si="152"/>
        <v>0</v>
      </c>
      <c r="DG95" s="52">
        <f t="shared" si="152"/>
        <v>0</v>
      </c>
      <c r="DH95" s="52">
        <f t="shared" si="152"/>
        <v>0</v>
      </c>
      <c r="DI95" s="52">
        <f t="shared" si="152"/>
        <v>0</v>
      </c>
      <c r="DJ95" s="52">
        <f t="shared" si="152"/>
        <v>0</v>
      </c>
      <c r="DK95" s="52">
        <f t="shared" si="152"/>
        <v>0</v>
      </c>
      <c r="DL95" s="52">
        <f t="shared" si="152"/>
        <v>0</v>
      </c>
      <c r="DM95" s="52">
        <f t="shared" si="152"/>
        <v>0</v>
      </c>
      <c r="DN95" s="52">
        <f t="shared" si="152"/>
        <v>0</v>
      </c>
      <c r="DO95" s="52">
        <f t="shared" si="152"/>
        <v>0</v>
      </c>
      <c r="DP95" s="52">
        <f t="shared" si="152"/>
        <v>0</v>
      </c>
    </row>
    <row r="96" spans="1:120" x14ac:dyDescent="0.25">
      <c r="A96" s="52" t="str">
        <f t="shared" si="138"/>
        <v>10_MAS</v>
      </c>
      <c r="B96" s="52" t="str">
        <f t="shared" si="138"/>
        <v>7_1_motor_gasoline</v>
      </c>
      <c r="C96" s="52" t="str">
        <f t="shared" si="138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39"/>
        <v>10_MAS</v>
      </c>
      <c r="BL96" s="52" t="str">
        <f t="shared" si="140"/>
        <v>d_ind_cem_ccs_7_1_mo_gasoline</v>
      </c>
      <c r="BM96" s="52"/>
      <c r="BN96" s="52"/>
      <c r="BO96" s="52">
        <f t="shared" ref="BO96:CV96" si="153">BO$50*BO21</f>
        <v>0</v>
      </c>
      <c r="BP96" s="52">
        <f t="shared" si="153"/>
        <v>0</v>
      </c>
      <c r="BQ96" s="52">
        <f t="shared" si="153"/>
        <v>0</v>
      </c>
      <c r="BR96" s="52">
        <f t="shared" si="153"/>
        <v>0</v>
      </c>
      <c r="BS96" s="52">
        <f t="shared" si="153"/>
        <v>0</v>
      </c>
      <c r="BT96" s="52">
        <f t="shared" si="153"/>
        <v>0</v>
      </c>
      <c r="BU96" s="52">
        <f t="shared" si="153"/>
        <v>0</v>
      </c>
      <c r="BV96" s="52">
        <f t="shared" si="153"/>
        <v>0</v>
      </c>
      <c r="BW96" s="52">
        <f t="shared" si="153"/>
        <v>0</v>
      </c>
      <c r="BX96" s="52">
        <f t="shared" si="153"/>
        <v>0</v>
      </c>
      <c r="BY96" s="52">
        <f t="shared" si="153"/>
        <v>0</v>
      </c>
      <c r="BZ96" s="52">
        <f t="shared" si="153"/>
        <v>0</v>
      </c>
      <c r="CA96" s="52">
        <f t="shared" si="153"/>
        <v>0</v>
      </c>
      <c r="CB96" s="52">
        <f t="shared" si="153"/>
        <v>0</v>
      </c>
      <c r="CC96" s="52">
        <f t="shared" si="153"/>
        <v>0</v>
      </c>
      <c r="CD96" s="52">
        <f t="shared" si="153"/>
        <v>0</v>
      </c>
      <c r="CE96" s="52">
        <f t="shared" si="153"/>
        <v>0</v>
      </c>
      <c r="CF96" s="52">
        <f t="shared" si="153"/>
        <v>0</v>
      </c>
      <c r="CG96" s="52">
        <f t="shared" si="153"/>
        <v>0</v>
      </c>
      <c r="CH96" s="52">
        <f t="shared" si="153"/>
        <v>0</v>
      </c>
      <c r="CI96" s="52">
        <f t="shared" si="153"/>
        <v>0</v>
      </c>
      <c r="CJ96" s="52">
        <f t="shared" si="153"/>
        <v>0</v>
      </c>
      <c r="CK96" s="52">
        <f t="shared" si="153"/>
        <v>0</v>
      </c>
      <c r="CL96" s="52">
        <f t="shared" si="153"/>
        <v>0</v>
      </c>
      <c r="CM96" s="52">
        <f t="shared" si="153"/>
        <v>0</v>
      </c>
      <c r="CN96" s="52">
        <f t="shared" si="153"/>
        <v>0</v>
      </c>
      <c r="CO96" s="52">
        <f t="shared" si="153"/>
        <v>0</v>
      </c>
      <c r="CP96" s="52">
        <f t="shared" si="153"/>
        <v>0</v>
      </c>
      <c r="CQ96" s="52">
        <f t="shared" si="153"/>
        <v>0</v>
      </c>
      <c r="CR96" s="52">
        <f t="shared" si="153"/>
        <v>0</v>
      </c>
      <c r="CS96" s="52">
        <f t="shared" si="153"/>
        <v>0</v>
      </c>
      <c r="CT96" s="52">
        <f t="shared" si="153"/>
        <v>0</v>
      </c>
      <c r="CU96" s="52">
        <f t="shared" si="153"/>
        <v>0</v>
      </c>
      <c r="CV96" s="52">
        <f t="shared" si="153"/>
        <v>0</v>
      </c>
      <c r="CW96" s="52">
        <f t="shared" ref="CW96:DP96" si="154">CW$50*CW21</f>
        <v>0</v>
      </c>
      <c r="CX96" s="52">
        <f t="shared" si="154"/>
        <v>0</v>
      </c>
      <c r="CY96" s="52">
        <f t="shared" si="154"/>
        <v>0</v>
      </c>
      <c r="CZ96" s="52">
        <f t="shared" si="154"/>
        <v>0</v>
      </c>
      <c r="DA96" s="52">
        <f t="shared" si="154"/>
        <v>0</v>
      </c>
      <c r="DB96" s="52">
        <f t="shared" si="154"/>
        <v>0</v>
      </c>
      <c r="DC96" s="52">
        <f t="shared" si="154"/>
        <v>0</v>
      </c>
      <c r="DD96" s="52">
        <f t="shared" si="154"/>
        <v>0</v>
      </c>
      <c r="DE96" s="52">
        <f t="shared" si="154"/>
        <v>0</v>
      </c>
      <c r="DF96" s="52">
        <f t="shared" si="154"/>
        <v>0</v>
      </c>
      <c r="DG96" s="52">
        <f t="shared" si="154"/>
        <v>0</v>
      </c>
      <c r="DH96" s="52">
        <f t="shared" si="154"/>
        <v>0</v>
      </c>
      <c r="DI96" s="52">
        <f t="shared" si="154"/>
        <v>0</v>
      </c>
      <c r="DJ96" s="52">
        <f t="shared" si="154"/>
        <v>0</v>
      </c>
      <c r="DK96" s="52">
        <f t="shared" si="154"/>
        <v>0</v>
      </c>
      <c r="DL96" s="52">
        <f t="shared" si="154"/>
        <v>0</v>
      </c>
      <c r="DM96" s="52">
        <f t="shared" si="154"/>
        <v>0</v>
      </c>
      <c r="DN96" s="52">
        <f t="shared" si="154"/>
        <v>0</v>
      </c>
      <c r="DO96" s="52">
        <f t="shared" si="154"/>
        <v>0</v>
      </c>
      <c r="DP96" s="52">
        <f t="shared" si="154"/>
        <v>0</v>
      </c>
    </row>
    <row r="97" spans="1:120" x14ac:dyDescent="0.25">
      <c r="A97" s="52" t="str">
        <f t="shared" si="138"/>
        <v>10_MAS</v>
      </c>
      <c r="B97" s="52" t="str">
        <f t="shared" si="138"/>
        <v>7_2_aviation_gasoline</v>
      </c>
      <c r="C97" s="52" t="str">
        <f t="shared" si="138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39"/>
        <v>10_MAS</v>
      </c>
      <c r="BL97" s="52" t="str">
        <f t="shared" si="140"/>
        <v>d_ind_cem_ccs_7_2_avi_gasoline</v>
      </c>
      <c r="BM97" s="52"/>
      <c r="BN97" s="52"/>
      <c r="BO97" s="52">
        <f t="shared" ref="BO97:CV97" si="155">BO$50*BO22</f>
        <v>0</v>
      </c>
      <c r="BP97" s="52">
        <f t="shared" si="155"/>
        <v>0</v>
      </c>
      <c r="BQ97" s="52">
        <f t="shared" si="155"/>
        <v>0</v>
      </c>
      <c r="BR97" s="52">
        <f t="shared" si="155"/>
        <v>0</v>
      </c>
      <c r="BS97" s="52">
        <f t="shared" si="155"/>
        <v>0</v>
      </c>
      <c r="BT97" s="52">
        <f t="shared" si="155"/>
        <v>0</v>
      </c>
      <c r="BU97" s="52">
        <f t="shared" si="155"/>
        <v>0</v>
      </c>
      <c r="BV97" s="52">
        <f t="shared" si="155"/>
        <v>0</v>
      </c>
      <c r="BW97" s="52">
        <f t="shared" si="155"/>
        <v>0</v>
      </c>
      <c r="BX97" s="52">
        <f t="shared" si="155"/>
        <v>0</v>
      </c>
      <c r="BY97" s="52">
        <f t="shared" si="155"/>
        <v>0</v>
      </c>
      <c r="BZ97" s="52">
        <f t="shared" si="155"/>
        <v>0</v>
      </c>
      <c r="CA97" s="52">
        <f t="shared" si="155"/>
        <v>0</v>
      </c>
      <c r="CB97" s="52">
        <f t="shared" si="155"/>
        <v>0</v>
      </c>
      <c r="CC97" s="52">
        <f t="shared" si="155"/>
        <v>0</v>
      </c>
      <c r="CD97" s="52">
        <f t="shared" si="155"/>
        <v>0</v>
      </c>
      <c r="CE97" s="52">
        <f t="shared" si="155"/>
        <v>0</v>
      </c>
      <c r="CF97" s="52">
        <f t="shared" si="155"/>
        <v>0</v>
      </c>
      <c r="CG97" s="52">
        <f t="shared" si="155"/>
        <v>0</v>
      </c>
      <c r="CH97" s="52">
        <f t="shared" si="155"/>
        <v>0</v>
      </c>
      <c r="CI97" s="52">
        <f t="shared" si="155"/>
        <v>0</v>
      </c>
      <c r="CJ97" s="52">
        <f t="shared" si="155"/>
        <v>0</v>
      </c>
      <c r="CK97" s="52">
        <f t="shared" si="155"/>
        <v>0</v>
      </c>
      <c r="CL97" s="52">
        <f t="shared" si="155"/>
        <v>0</v>
      </c>
      <c r="CM97" s="52">
        <f t="shared" si="155"/>
        <v>0</v>
      </c>
      <c r="CN97" s="52">
        <f t="shared" si="155"/>
        <v>0</v>
      </c>
      <c r="CO97" s="52">
        <f t="shared" si="155"/>
        <v>0</v>
      </c>
      <c r="CP97" s="52">
        <f t="shared" si="155"/>
        <v>0</v>
      </c>
      <c r="CQ97" s="52">
        <f t="shared" si="155"/>
        <v>0</v>
      </c>
      <c r="CR97" s="52">
        <f t="shared" si="155"/>
        <v>0</v>
      </c>
      <c r="CS97" s="52">
        <f t="shared" si="155"/>
        <v>0</v>
      </c>
      <c r="CT97" s="52">
        <f t="shared" si="155"/>
        <v>0</v>
      </c>
      <c r="CU97" s="52">
        <f t="shared" si="155"/>
        <v>0</v>
      </c>
      <c r="CV97" s="52">
        <f t="shared" si="155"/>
        <v>0</v>
      </c>
      <c r="CW97" s="52">
        <f t="shared" ref="CW97:DP97" si="156">CW$50*CW22</f>
        <v>0</v>
      </c>
      <c r="CX97" s="52">
        <f t="shared" si="156"/>
        <v>0</v>
      </c>
      <c r="CY97" s="52">
        <f t="shared" si="156"/>
        <v>0</v>
      </c>
      <c r="CZ97" s="52">
        <f t="shared" si="156"/>
        <v>0</v>
      </c>
      <c r="DA97" s="52">
        <f t="shared" si="156"/>
        <v>0</v>
      </c>
      <c r="DB97" s="52">
        <f t="shared" si="156"/>
        <v>0</v>
      </c>
      <c r="DC97" s="52">
        <f t="shared" si="156"/>
        <v>0</v>
      </c>
      <c r="DD97" s="52">
        <f t="shared" si="156"/>
        <v>0</v>
      </c>
      <c r="DE97" s="52">
        <f t="shared" si="156"/>
        <v>0</v>
      </c>
      <c r="DF97" s="52">
        <f t="shared" si="156"/>
        <v>0</v>
      </c>
      <c r="DG97" s="52">
        <f t="shared" si="156"/>
        <v>0</v>
      </c>
      <c r="DH97" s="52">
        <f t="shared" si="156"/>
        <v>0</v>
      </c>
      <c r="DI97" s="52">
        <f t="shared" si="156"/>
        <v>0</v>
      </c>
      <c r="DJ97" s="52">
        <f t="shared" si="156"/>
        <v>0</v>
      </c>
      <c r="DK97" s="52">
        <f t="shared" si="156"/>
        <v>0</v>
      </c>
      <c r="DL97" s="52">
        <f t="shared" si="156"/>
        <v>0</v>
      </c>
      <c r="DM97" s="52">
        <f t="shared" si="156"/>
        <v>0</v>
      </c>
      <c r="DN97" s="52">
        <f t="shared" si="156"/>
        <v>0</v>
      </c>
      <c r="DO97" s="52">
        <f t="shared" si="156"/>
        <v>0</v>
      </c>
      <c r="DP97" s="52">
        <f t="shared" si="156"/>
        <v>0</v>
      </c>
    </row>
    <row r="98" spans="1:120" x14ac:dyDescent="0.25">
      <c r="A98" s="52" t="str">
        <f t="shared" si="138"/>
        <v>10_MAS</v>
      </c>
      <c r="B98" s="52" t="str">
        <f t="shared" si="138"/>
        <v>7_3_naphtha</v>
      </c>
      <c r="C98" s="52" t="str">
        <f t="shared" si="138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39"/>
        <v>10_MAS</v>
      </c>
      <c r="BL98" s="52" t="str">
        <f t="shared" si="140"/>
        <v>d_ind_cem_ccs_7_3_naphtha</v>
      </c>
      <c r="BM98" s="52"/>
      <c r="BN98" s="52"/>
      <c r="BO98" s="52">
        <f t="shared" ref="BO98:CV98" si="157">BO$50*BO23</f>
        <v>0</v>
      </c>
      <c r="BP98" s="52">
        <f t="shared" si="157"/>
        <v>0</v>
      </c>
      <c r="BQ98" s="52">
        <f t="shared" si="157"/>
        <v>0</v>
      </c>
      <c r="BR98" s="52">
        <f t="shared" si="157"/>
        <v>0</v>
      </c>
      <c r="BS98" s="52">
        <f t="shared" si="157"/>
        <v>0</v>
      </c>
      <c r="BT98" s="52">
        <f t="shared" si="157"/>
        <v>0</v>
      </c>
      <c r="BU98" s="52">
        <f t="shared" si="157"/>
        <v>0</v>
      </c>
      <c r="BV98" s="52">
        <f t="shared" si="157"/>
        <v>0</v>
      </c>
      <c r="BW98" s="52">
        <f t="shared" si="157"/>
        <v>0</v>
      </c>
      <c r="BX98" s="52">
        <f t="shared" si="157"/>
        <v>0</v>
      </c>
      <c r="BY98" s="52">
        <f t="shared" si="157"/>
        <v>0</v>
      </c>
      <c r="BZ98" s="52">
        <f t="shared" si="157"/>
        <v>0</v>
      </c>
      <c r="CA98" s="52">
        <f t="shared" si="157"/>
        <v>0</v>
      </c>
      <c r="CB98" s="52">
        <f t="shared" si="157"/>
        <v>0</v>
      </c>
      <c r="CC98" s="52">
        <f t="shared" si="157"/>
        <v>0</v>
      </c>
      <c r="CD98" s="52">
        <f t="shared" si="157"/>
        <v>0</v>
      </c>
      <c r="CE98" s="52">
        <f t="shared" si="157"/>
        <v>0</v>
      </c>
      <c r="CF98" s="52">
        <f t="shared" si="157"/>
        <v>0</v>
      </c>
      <c r="CG98" s="52">
        <f t="shared" si="157"/>
        <v>0</v>
      </c>
      <c r="CH98" s="52">
        <f t="shared" si="157"/>
        <v>0</v>
      </c>
      <c r="CI98" s="52">
        <f t="shared" si="157"/>
        <v>0</v>
      </c>
      <c r="CJ98" s="52">
        <f t="shared" si="157"/>
        <v>0</v>
      </c>
      <c r="CK98" s="52">
        <f t="shared" si="157"/>
        <v>0</v>
      </c>
      <c r="CL98" s="52">
        <f t="shared" si="157"/>
        <v>0</v>
      </c>
      <c r="CM98" s="52">
        <f t="shared" si="157"/>
        <v>0</v>
      </c>
      <c r="CN98" s="52">
        <f t="shared" si="157"/>
        <v>0</v>
      </c>
      <c r="CO98" s="52">
        <f t="shared" si="157"/>
        <v>0</v>
      </c>
      <c r="CP98" s="52">
        <f t="shared" si="157"/>
        <v>0</v>
      </c>
      <c r="CQ98" s="52">
        <f t="shared" si="157"/>
        <v>0</v>
      </c>
      <c r="CR98" s="52">
        <f t="shared" si="157"/>
        <v>0</v>
      </c>
      <c r="CS98" s="52">
        <f t="shared" si="157"/>
        <v>0</v>
      </c>
      <c r="CT98" s="52">
        <f t="shared" si="157"/>
        <v>0</v>
      </c>
      <c r="CU98" s="52">
        <f t="shared" si="157"/>
        <v>0</v>
      </c>
      <c r="CV98" s="52">
        <f t="shared" si="157"/>
        <v>0</v>
      </c>
      <c r="CW98" s="52">
        <f t="shared" ref="CW98:DP98" si="158">CW$50*CW23</f>
        <v>0</v>
      </c>
      <c r="CX98" s="52">
        <f t="shared" si="158"/>
        <v>0</v>
      </c>
      <c r="CY98" s="52">
        <f t="shared" si="158"/>
        <v>0</v>
      </c>
      <c r="CZ98" s="52">
        <f t="shared" si="158"/>
        <v>0</v>
      </c>
      <c r="DA98" s="52">
        <f t="shared" si="158"/>
        <v>0</v>
      </c>
      <c r="DB98" s="52">
        <f t="shared" si="158"/>
        <v>0</v>
      </c>
      <c r="DC98" s="52">
        <f t="shared" si="158"/>
        <v>0</v>
      </c>
      <c r="DD98" s="52">
        <f t="shared" si="158"/>
        <v>0</v>
      </c>
      <c r="DE98" s="52">
        <f t="shared" si="158"/>
        <v>0</v>
      </c>
      <c r="DF98" s="52">
        <f t="shared" si="158"/>
        <v>0</v>
      </c>
      <c r="DG98" s="52">
        <f t="shared" si="158"/>
        <v>0</v>
      </c>
      <c r="DH98" s="52">
        <f t="shared" si="158"/>
        <v>0</v>
      </c>
      <c r="DI98" s="52">
        <f t="shared" si="158"/>
        <v>0</v>
      </c>
      <c r="DJ98" s="52">
        <f t="shared" si="158"/>
        <v>0</v>
      </c>
      <c r="DK98" s="52">
        <f t="shared" si="158"/>
        <v>0</v>
      </c>
      <c r="DL98" s="52">
        <f t="shared" si="158"/>
        <v>0</v>
      </c>
      <c r="DM98" s="52">
        <f t="shared" si="158"/>
        <v>0</v>
      </c>
      <c r="DN98" s="52">
        <f t="shared" si="158"/>
        <v>0</v>
      </c>
      <c r="DO98" s="52">
        <f t="shared" si="158"/>
        <v>0</v>
      </c>
      <c r="DP98" s="52">
        <f t="shared" si="158"/>
        <v>0</v>
      </c>
    </row>
    <row r="99" spans="1:120" x14ac:dyDescent="0.25">
      <c r="A99" s="52" t="str">
        <f t="shared" si="138"/>
        <v>10_MAS</v>
      </c>
      <c r="B99" s="52" t="str">
        <f t="shared" si="138"/>
        <v>7_x_jet_fuel</v>
      </c>
      <c r="C99" s="52" t="str">
        <f t="shared" si="138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39"/>
        <v>10_MAS</v>
      </c>
      <c r="BL99" s="52" t="str">
        <f t="shared" si="140"/>
        <v>d_ind_cem_ccs_7_x_jet_fuel</v>
      </c>
      <c r="BM99" s="52"/>
      <c r="BN99" s="52"/>
      <c r="BO99" s="52">
        <f t="shared" ref="BO99:CV99" si="159">BO$50*BO24</f>
        <v>0</v>
      </c>
      <c r="BP99" s="52">
        <f t="shared" si="159"/>
        <v>0</v>
      </c>
      <c r="BQ99" s="52">
        <f t="shared" si="159"/>
        <v>0</v>
      </c>
      <c r="BR99" s="52">
        <f t="shared" si="159"/>
        <v>0</v>
      </c>
      <c r="BS99" s="52">
        <f t="shared" si="159"/>
        <v>0</v>
      </c>
      <c r="BT99" s="52">
        <f t="shared" si="159"/>
        <v>0</v>
      </c>
      <c r="BU99" s="52">
        <f t="shared" si="159"/>
        <v>0</v>
      </c>
      <c r="BV99" s="52">
        <f t="shared" si="159"/>
        <v>0</v>
      </c>
      <c r="BW99" s="52">
        <f t="shared" si="159"/>
        <v>0</v>
      </c>
      <c r="BX99" s="52">
        <f t="shared" si="159"/>
        <v>0</v>
      </c>
      <c r="BY99" s="52">
        <f t="shared" si="159"/>
        <v>0</v>
      </c>
      <c r="BZ99" s="52">
        <f t="shared" si="159"/>
        <v>0</v>
      </c>
      <c r="CA99" s="52">
        <f t="shared" si="159"/>
        <v>0</v>
      </c>
      <c r="CB99" s="52">
        <f t="shared" si="159"/>
        <v>0</v>
      </c>
      <c r="CC99" s="52">
        <f t="shared" si="159"/>
        <v>0</v>
      </c>
      <c r="CD99" s="52">
        <f t="shared" si="159"/>
        <v>0</v>
      </c>
      <c r="CE99" s="52">
        <f t="shared" si="159"/>
        <v>0</v>
      </c>
      <c r="CF99" s="52">
        <f t="shared" si="159"/>
        <v>0</v>
      </c>
      <c r="CG99" s="52">
        <f t="shared" si="159"/>
        <v>0</v>
      </c>
      <c r="CH99" s="52">
        <f t="shared" si="159"/>
        <v>0</v>
      </c>
      <c r="CI99" s="52">
        <f t="shared" si="159"/>
        <v>0</v>
      </c>
      <c r="CJ99" s="52">
        <f t="shared" si="159"/>
        <v>0</v>
      </c>
      <c r="CK99" s="52">
        <f t="shared" si="159"/>
        <v>0</v>
      </c>
      <c r="CL99" s="52">
        <f t="shared" si="159"/>
        <v>0</v>
      </c>
      <c r="CM99" s="52">
        <f t="shared" si="159"/>
        <v>0</v>
      </c>
      <c r="CN99" s="52">
        <f t="shared" si="159"/>
        <v>0</v>
      </c>
      <c r="CO99" s="52">
        <f t="shared" si="159"/>
        <v>0</v>
      </c>
      <c r="CP99" s="52">
        <f t="shared" si="159"/>
        <v>0</v>
      </c>
      <c r="CQ99" s="52">
        <f t="shared" si="159"/>
        <v>0</v>
      </c>
      <c r="CR99" s="52">
        <f t="shared" si="159"/>
        <v>0</v>
      </c>
      <c r="CS99" s="52">
        <f t="shared" si="159"/>
        <v>0</v>
      </c>
      <c r="CT99" s="52">
        <f t="shared" si="159"/>
        <v>0</v>
      </c>
      <c r="CU99" s="52">
        <f t="shared" si="159"/>
        <v>0</v>
      </c>
      <c r="CV99" s="52">
        <f t="shared" si="159"/>
        <v>0</v>
      </c>
      <c r="CW99" s="52">
        <f t="shared" ref="CW99:DP99" si="160">CW$50*CW24</f>
        <v>0</v>
      </c>
      <c r="CX99" s="52">
        <f t="shared" si="160"/>
        <v>0</v>
      </c>
      <c r="CY99" s="52">
        <f t="shared" si="160"/>
        <v>0</v>
      </c>
      <c r="CZ99" s="52">
        <f t="shared" si="160"/>
        <v>0</v>
      </c>
      <c r="DA99" s="52">
        <f t="shared" si="160"/>
        <v>0</v>
      </c>
      <c r="DB99" s="52">
        <f t="shared" si="160"/>
        <v>0</v>
      </c>
      <c r="DC99" s="52">
        <f t="shared" si="160"/>
        <v>0</v>
      </c>
      <c r="DD99" s="52">
        <f t="shared" si="160"/>
        <v>0</v>
      </c>
      <c r="DE99" s="52">
        <f t="shared" si="160"/>
        <v>0</v>
      </c>
      <c r="DF99" s="52">
        <f t="shared" si="160"/>
        <v>0</v>
      </c>
      <c r="DG99" s="52">
        <f t="shared" si="160"/>
        <v>0</v>
      </c>
      <c r="DH99" s="52">
        <f t="shared" si="160"/>
        <v>0</v>
      </c>
      <c r="DI99" s="52">
        <f t="shared" si="160"/>
        <v>0</v>
      </c>
      <c r="DJ99" s="52">
        <f t="shared" si="160"/>
        <v>0</v>
      </c>
      <c r="DK99" s="52">
        <f t="shared" si="160"/>
        <v>0</v>
      </c>
      <c r="DL99" s="52">
        <f t="shared" si="160"/>
        <v>0</v>
      </c>
      <c r="DM99" s="52">
        <f t="shared" si="160"/>
        <v>0</v>
      </c>
      <c r="DN99" s="52">
        <f t="shared" si="160"/>
        <v>0</v>
      </c>
      <c r="DO99" s="52">
        <f t="shared" si="160"/>
        <v>0</v>
      </c>
      <c r="DP99" s="52">
        <f t="shared" si="160"/>
        <v>0</v>
      </c>
    </row>
    <row r="100" spans="1:120" x14ac:dyDescent="0.25">
      <c r="A100" s="52" t="str">
        <f t="shared" si="138"/>
        <v>10_MAS</v>
      </c>
      <c r="B100" s="52" t="str">
        <f t="shared" si="138"/>
        <v>7_6_kerosene</v>
      </c>
      <c r="C100" s="52" t="str">
        <f t="shared" si="138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39"/>
        <v>10_MAS</v>
      </c>
      <c r="BL100" s="52" t="str">
        <f t="shared" si="140"/>
        <v>d_ind_cem_ccs_7_6_kerosene</v>
      </c>
      <c r="BM100" s="52"/>
      <c r="BN100" s="52"/>
      <c r="BO100" s="52">
        <f t="shared" ref="BO100:CV100" si="161">BO$50*BO25</f>
        <v>0</v>
      </c>
      <c r="BP100" s="52">
        <f t="shared" si="161"/>
        <v>0</v>
      </c>
      <c r="BQ100" s="52">
        <f t="shared" si="161"/>
        <v>0</v>
      </c>
      <c r="BR100" s="52">
        <f t="shared" si="161"/>
        <v>0</v>
      </c>
      <c r="BS100" s="52">
        <f t="shared" si="161"/>
        <v>0</v>
      </c>
      <c r="BT100" s="52">
        <f t="shared" si="161"/>
        <v>0</v>
      </c>
      <c r="BU100" s="52">
        <f t="shared" si="161"/>
        <v>0</v>
      </c>
      <c r="BV100" s="52">
        <f t="shared" si="161"/>
        <v>0</v>
      </c>
      <c r="BW100" s="52">
        <f t="shared" si="161"/>
        <v>0</v>
      </c>
      <c r="BX100" s="52">
        <f t="shared" si="161"/>
        <v>0</v>
      </c>
      <c r="BY100" s="52">
        <f t="shared" si="161"/>
        <v>0</v>
      </c>
      <c r="BZ100" s="52">
        <f t="shared" si="161"/>
        <v>0</v>
      </c>
      <c r="CA100" s="52">
        <f t="shared" si="161"/>
        <v>0</v>
      </c>
      <c r="CB100" s="52">
        <f t="shared" si="161"/>
        <v>0</v>
      </c>
      <c r="CC100" s="52">
        <f t="shared" si="161"/>
        <v>0</v>
      </c>
      <c r="CD100" s="52">
        <f t="shared" si="161"/>
        <v>0</v>
      </c>
      <c r="CE100" s="52">
        <f t="shared" si="161"/>
        <v>0</v>
      </c>
      <c r="CF100" s="52">
        <f t="shared" si="161"/>
        <v>0</v>
      </c>
      <c r="CG100" s="52">
        <f t="shared" si="161"/>
        <v>0</v>
      </c>
      <c r="CH100" s="52">
        <f t="shared" si="161"/>
        <v>0</v>
      </c>
      <c r="CI100" s="52">
        <f t="shared" si="161"/>
        <v>0</v>
      </c>
      <c r="CJ100" s="52">
        <f t="shared" si="161"/>
        <v>0</v>
      </c>
      <c r="CK100" s="52">
        <f t="shared" si="161"/>
        <v>0</v>
      </c>
      <c r="CL100" s="52">
        <f t="shared" si="161"/>
        <v>0</v>
      </c>
      <c r="CM100" s="52">
        <f t="shared" si="161"/>
        <v>0</v>
      </c>
      <c r="CN100" s="52">
        <f t="shared" si="161"/>
        <v>0</v>
      </c>
      <c r="CO100" s="52">
        <f t="shared" si="161"/>
        <v>0</v>
      </c>
      <c r="CP100" s="52">
        <f t="shared" si="161"/>
        <v>0</v>
      </c>
      <c r="CQ100" s="52">
        <f t="shared" si="161"/>
        <v>0</v>
      </c>
      <c r="CR100" s="52">
        <f t="shared" si="161"/>
        <v>0</v>
      </c>
      <c r="CS100" s="52">
        <f t="shared" si="161"/>
        <v>0</v>
      </c>
      <c r="CT100" s="52">
        <f t="shared" si="161"/>
        <v>0</v>
      </c>
      <c r="CU100" s="52">
        <f t="shared" si="161"/>
        <v>0</v>
      </c>
      <c r="CV100" s="52">
        <f t="shared" si="161"/>
        <v>0</v>
      </c>
      <c r="CW100" s="52">
        <f t="shared" ref="CW100:DP100" si="162">CW$50*CW25</f>
        <v>0</v>
      </c>
      <c r="CX100" s="52">
        <f t="shared" si="162"/>
        <v>0</v>
      </c>
      <c r="CY100" s="52">
        <f t="shared" si="162"/>
        <v>0</v>
      </c>
      <c r="CZ100" s="52">
        <f t="shared" si="162"/>
        <v>0</v>
      </c>
      <c r="DA100" s="52">
        <f t="shared" si="162"/>
        <v>0</v>
      </c>
      <c r="DB100" s="52">
        <f t="shared" si="162"/>
        <v>0</v>
      </c>
      <c r="DC100" s="52">
        <f t="shared" si="162"/>
        <v>0</v>
      </c>
      <c r="DD100" s="52">
        <f t="shared" si="162"/>
        <v>0</v>
      </c>
      <c r="DE100" s="52">
        <f t="shared" si="162"/>
        <v>0</v>
      </c>
      <c r="DF100" s="52">
        <f t="shared" si="162"/>
        <v>0</v>
      </c>
      <c r="DG100" s="52">
        <f t="shared" si="162"/>
        <v>0</v>
      </c>
      <c r="DH100" s="52">
        <f t="shared" si="162"/>
        <v>0</v>
      </c>
      <c r="DI100" s="52">
        <f t="shared" si="162"/>
        <v>0</v>
      </c>
      <c r="DJ100" s="52">
        <f t="shared" si="162"/>
        <v>0</v>
      </c>
      <c r="DK100" s="52">
        <f t="shared" si="162"/>
        <v>0</v>
      </c>
      <c r="DL100" s="52">
        <f t="shared" si="162"/>
        <v>0</v>
      </c>
      <c r="DM100" s="52">
        <f t="shared" si="162"/>
        <v>0</v>
      </c>
      <c r="DN100" s="52">
        <f t="shared" si="162"/>
        <v>0</v>
      </c>
      <c r="DO100" s="52">
        <f t="shared" si="162"/>
        <v>0</v>
      </c>
      <c r="DP100" s="52">
        <f t="shared" si="162"/>
        <v>0</v>
      </c>
    </row>
    <row r="101" spans="1:120" x14ac:dyDescent="0.25">
      <c r="A101" s="52" t="str">
        <f t="shared" si="138"/>
        <v>10_MAS</v>
      </c>
      <c r="B101" s="52" t="str">
        <f t="shared" si="138"/>
        <v>7_7_gas_diesel_oil</v>
      </c>
      <c r="C101" s="52" t="str">
        <f t="shared" si="138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39"/>
        <v>10_MAS</v>
      </c>
      <c r="BL101" s="52" t="str">
        <f t="shared" si="140"/>
        <v>d_ind_cem_ccs_7_7_gas_diesel_oil</v>
      </c>
      <c r="BM101" s="52"/>
      <c r="BN101" s="52"/>
      <c r="BO101" s="52">
        <f t="shared" ref="BO101:CV101" si="163">BO$50*BO26</f>
        <v>0</v>
      </c>
      <c r="BP101" s="52">
        <f t="shared" si="163"/>
        <v>0</v>
      </c>
      <c r="BQ101" s="52">
        <f t="shared" si="163"/>
        <v>0</v>
      </c>
      <c r="BR101" s="52">
        <f t="shared" si="163"/>
        <v>0</v>
      </c>
      <c r="BS101" s="52">
        <f t="shared" si="163"/>
        <v>0</v>
      </c>
      <c r="BT101" s="52">
        <f t="shared" si="163"/>
        <v>0</v>
      </c>
      <c r="BU101" s="52">
        <f t="shared" si="163"/>
        <v>0</v>
      </c>
      <c r="BV101" s="52">
        <f t="shared" si="163"/>
        <v>0</v>
      </c>
      <c r="BW101" s="52">
        <f t="shared" si="163"/>
        <v>0</v>
      </c>
      <c r="BX101" s="52">
        <f t="shared" si="163"/>
        <v>0</v>
      </c>
      <c r="BY101" s="52">
        <f t="shared" si="163"/>
        <v>0</v>
      </c>
      <c r="BZ101" s="52">
        <f t="shared" si="163"/>
        <v>0</v>
      </c>
      <c r="CA101" s="52">
        <f t="shared" si="163"/>
        <v>0</v>
      </c>
      <c r="CB101" s="52">
        <f t="shared" si="163"/>
        <v>0</v>
      </c>
      <c r="CC101" s="52">
        <f t="shared" si="163"/>
        <v>0</v>
      </c>
      <c r="CD101" s="52">
        <f t="shared" si="163"/>
        <v>0</v>
      </c>
      <c r="CE101" s="52">
        <f t="shared" si="163"/>
        <v>0</v>
      </c>
      <c r="CF101" s="52">
        <f t="shared" si="163"/>
        <v>0</v>
      </c>
      <c r="CG101" s="52">
        <f t="shared" si="163"/>
        <v>0</v>
      </c>
      <c r="CH101" s="52">
        <f t="shared" si="163"/>
        <v>0</v>
      </c>
      <c r="CI101" s="52">
        <f t="shared" si="163"/>
        <v>0</v>
      </c>
      <c r="CJ101" s="52">
        <f t="shared" si="163"/>
        <v>0</v>
      </c>
      <c r="CK101" s="52">
        <f t="shared" si="163"/>
        <v>0</v>
      </c>
      <c r="CL101" s="52">
        <f t="shared" si="163"/>
        <v>0</v>
      </c>
      <c r="CM101" s="52">
        <f t="shared" si="163"/>
        <v>0</v>
      </c>
      <c r="CN101" s="52">
        <f t="shared" si="163"/>
        <v>0</v>
      </c>
      <c r="CO101" s="52">
        <f t="shared" si="163"/>
        <v>0</v>
      </c>
      <c r="CP101" s="52">
        <f t="shared" si="163"/>
        <v>0</v>
      </c>
      <c r="CQ101" s="52">
        <f t="shared" si="163"/>
        <v>0</v>
      </c>
      <c r="CR101" s="52">
        <f t="shared" si="163"/>
        <v>0</v>
      </c>
      <c r="CS101" s="52">
        <f t="shared" si="163"/>
        <v>0</v>
      </c>
      <c r="CT101" s="52">
        <f t="shared" si="163"/>
        <v>0</v>
      </c>
      <c r="CU101" s="52">
        <f t="shared" si="163"/>
        <v>0</v>
      </c>
      <c r="CV101" s="52">
        <f t="shared" si="163"/>
        <v>0</v>
      </c>
      <c r="CW101" s="52">
        <f t="shared" ref="CW101:DP101" si="164">CW$50*CW26</f>
        <v>0</v>
      </c>
      <c r="CX101" s="52">
        <f t="shared" si="164"/>
        <v>0</v>
      </c>
      <c r="CY101" s="52">
        <f t="shared" si="164"/>
        <v>0</v>
      </c>
      <c r="CZ101" s="52">
        <f t="shared" si="164"/>
        <v>0</v>
      </c>
      <c r="DA101" s="52">
        <f t="shared" si="164"/>
        <v>0</v>
      </c>
      <c r="DB101" s="52">
        <f t="shared" si="164"/>
        <v>0</v>
      </c>
      <c r="DC101" s="52">
        <f t="shared" si="164"/>
        <v>0</v>
      </c>
      <c r="DD101" s="52">
        <f t="shared" si="164"/>
        <v>0</v>
      </c>
      <c r="DE101" s="52">
        <f t="shared" si="164"/>
        <v>0</v>
      </c>
      <c r="DF101" s="52">
        <f t="shared" si="164"/>
        <v>0</v>
      </c>
      <c r="DG101" s="52">
        <f t="shared" si="164"/>
        <v>0</v>
      </c>
      <c r="DH101" s="52">
        <f t="shared" si="164"/>
        <v>0</v>
      </c>
      <c r="DI101" s="52">
        <f t="shared" si="164"/>
        <v>0</v>
      </c>
      <c r="DJ101" s="52">
        <f t="shared" si="164"/>
        <v>0</v>
      </c>
      <c r="DK101" s="52">
        <f t="shared" si="164"/>
        <v>0</v>
      </c>
      <c r="DL101" s="52">
        <f t="shared" si="164"/>
        <v>0</v>
      </c>
      <c r="DM101" s="52">
        <f t="shared" si="164"/>
        <v>0</v>
      </c>
      <c r="DN101" s="52">
        <f t="shared" si="164"/>
        <v>0</v>
      </c>
      <c r="DO101" s="52">
        <f t="shared" si="164"/>
        <v>0</v>
      </c>
      <c r="DP101" s="52">
        <f t="shared" si="164"/>
        <v>0</v>
      </c>
    </row>
    <row r="102" spans="1:120" x14ac:dyDescent="0.25">
      <c r="A102" s="52" t="str">
        <f t="shared" si="138"/>
        <v>10_MAS</v>
      </c>
      <c r="B102" s="52" t="str">
        <f t="shared" si="138"/>
        <v>7_8_fuel_oil</v>
      </c>
      <c r="C102" s="52" t="str">
        <f t="shared" si="138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39"/>
        <v>10_MAS</v>
      </c>
      <c r="BL102" s="52" t="str">
        <f t="shared" si="140"/>
        <v>d_ind_cem_ccs_7_8_fuel_oil</v>
      </c>
      <c r="BM102" s="52"/>
      <c r="BN102" s="52"/>
      <c r="BO102" s="52">
        <f t="shared" ref="BO102:CV102" si="165">BO$50*BO27</f>
        <v>0</v>
      </c>
      <c r="BP102" s="52">
        <f t="shared" si="165"/>
        <v>0</v>
      </c>
      <c r="BQ102" s="52">
        <f t="shared" si="165"/>
        <v>0</v>
      </c>
      <c r="BR102" s="52">
        <f t="shared" si="165"/>
        <v>0</v>
      </c>
      <c r="BS102" s="52">
        <f t="shared" si="165"/>
        <v>0</v>
      </c>
      <c r="BT102" s="52">
        <f t="shared" si="165"/>
        <v>0</v>
      </c>
      <c r="BU102" s="52">
        <f t="shared" si="165"/>
        <v>0</v>
      </c>
      <c r="BV102" s="52">
        <f t="shared" si="165"/>
        <v>0</v>
      </c>
      <c r="BW102" s="52">
        <f t="shared" si="165"/>
        <v>0</v>
      </c>
      <c r="BX102" s="52">
        <f t="shared" si="165"/>
        <v>0</v>
      </c>
      <c r="BY102" s="52">
        <f t="shared" si="165"/>
        <v>0</v>
      </c>
      <c r="BZ102" s="52">
        <f t="shared" si="165"/>
        <v>0</v>
      </c>
      <c r="CA102" s="52">
        <f t="shared" si="165"/>
        <v>0</v>
      </c>
      <c r="CB102" s="52">
        <f t="shared" si="165"/>
        <v>0</v>
      </c>
      <c r="CC102" s="52">
        <f t="shared" si="165"/>
        <v>0</v>
      </c>
      <c r="CD102" s="52">
        <f t="shared" si="165"/>
        <v>0</v>
      </c>
      <c r="CE102" s="52">
        <f t="shared" si="165"/>
        <v>0</v>
      </c>
      <c r="CF102" s="52">
        <f t="shared" si="165"/>
        <v>0</v>
      </c>
      <c r="CG102" s="52">
        <f t="shared" si="165"/>
        <v>0</v>
      </c>
      <c r="CH102" s="52">
        <f t="shared" si="165"/>
        <v>0</v>
      </c>
      <c r="CI102" s="52">
        <f t="shared" si="165"/>
        <v>0</v>
      </c>
      <c r="CJ102" s="52">
        <f t="shared" si="165"/>
        <v>0</v>
      </c>
      <c r="CK102" s="52">
        <f t="shared" si="165"/>
        <v>0</v>
      </c>
      <c r="CL102" s="52">
        <f t="shared" si="165"/>
        <v>0</v>
      </c>
      <c r="CM102" s="52">
        <f t="shared" si="165"/>
        <v>0</v>
      </c>
      <c r="CN102" s="52">
        <f t="shared" si="165"/>
        <v>0</v>
      </c>
      <c r="CO102" s="52">
        <f t="shared" si="165"/>
        <v>0</v>
      </c>
      <c r="CP102" s="52">
        <f t="shared" si="165"/>
        <v>0</v>
      </c>
      <c r="CQ102" s="52">
        <f t="shared" si="165"/>
        <v>0</v>
      </c>
      <c r="CR102" s="52">
        <f t="shared" si="165"/>
        <v>0</v>
      </c>
      <c r="CS102" s="52">
        <f t="shared" si="165"/>
        <v>0</v>
      </c>
      <c r="CT102" s="52">
        <f t="shared" si="165"/>
        <v>0</v>
      </c>
      <c r="CU102" s="52">
        <f t="shared" si="165"/>
        <v>0</v>
      </c>
      <c r="CV102" s="52">
        <f t="shared" si="165"/>
        <v>0</v>
      </c>
      <c r="CW102" s="52">
        <f t="shared" ref="CW102:DP102" si="166">CW$50*CW27</f>
        <v>0</v>
      </c>
      <c r="CX102" s="52">
        <f t="shared" si="166"/>
        <v>0</v>
      </c>
      <c r="CY102" s="52">
        <f t="shared" si="166"/>
        <v>0</v>
      </c>
      <c r="CZ102" s="52">
        <f t="shared" si="166"/>
        <v>0</v>
      </c>
      <c r="DA102" s="52">
        <f t="shared" si="166"/>
        <v>0</v>
      </c>
      <c r="DB102" s="52">
        <f t="shared" si="166"/>
        <v>0</v>
      </c>
      <c r="DC102" s="52">
        <f t="shared" si="166"/>
        <v>0</v>
      </c>
      <c r="DD102" s="52">
        <f t="shared" si="166"/>
        <v>0</v>
      </c>
      <c r="DE102" s="52">
        <f t="shared" si="166"/>
        <v>0</v>
      </c>
      <c r="DF102" s="52">
        <f t="shared" si="166"/>
        <v>0</v>
      </c>
      <c r="DG102" s="52">
        <f t="shared" si="166"/>
        <v>0</v>
      </c>
      <c r="DH102" s="52">
        <f t="shared" si="166"/>
        <v>0</v>
      </c>
      <c r="DI102" s="52">
        <f t="shared" si="166"/>
        <v>0</v>
      </c>
      <c r="DJ102" s="52">
        <f t="shared" si="166"/>
        <v>0</v>
      </c>
      <c r="DK102" s="52">
        <f t="shared" si="166"/>
        <v>0</v>
      </c>
      <c r="DL102" s="52">
        <f t="shared" si="166"/>
        <v>0</v>
      </c>
      <c r="DM102" s="52">
        <f t="shared" si="166"/>
        <v>0</v>
      </c>
      <c r="DN102" s="52">
        <f t="shared" si="166"/>
        <v>0</v>
      </c>
      <c r="DO102" s="52">
        <f t="shared" si="166"/>
        <v>0</v>
      </c>
      <c r="DP102" s="52">
        <f t="shared" si="166"/>
        <v>0</v>
      </c>
    </row>
    <row r="103" spans="1:120" x14ac:dyDescent="0.25">
      <c r="A103" s="52" t="str">
        <f t="shared" si="138"/>
        <v>10_MAS</v>
      </c>
      <c r="B103" s="52" t="str">
        <f t="shared" si="138"/>
        <v>7_9_lpg</v>
      </c>
      <c r="C103" s="52" t="str">
        <f t="shared" si="138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39"/>
        <v>10_MAS</v>
      </c>
      <c r="BL103" s="52" t="str">
        <f t="shared" si="140"/>
        <v>d_ind_cem_ccs_7_9_lpg</v>
      </c>
      <c r="BM103" s="52"/>
      <c r="BN103" s="52"/>
      <c r="BO103" s="52">
        <f t="shared" ref="BO103:CV103" si="167">BO$50*BO28</f>
        <v>0</v>
      </c>
      <c r="BP103" s="52">
        <f t="shared" si="167"/>
        <v>0</v>
      </c>
      <c r="BQ103" s="52">
        <f t="shared" si="167"/>
        <v>0</v>
      </c>
      <c r="BR103" s="52">
        <f t="shared" si="167"/>
        <v>0</v>
      </c>
      <c r="BS103" s="52">
        <f t="shared" si="167"/>
        <v>0</v>
      </c>
      <c r="BT103" s="52">
        <f t="shared" si="167"/>
        <v>0</v>
      </c>
      <c r="BU103" s="52">
        <f t="shared" si="167"/>
        <v>0</v>
      </c>
      <c r="BV103" s="52">
        <f t="shared" si="167"/>
        <v>0</v>
      </c>
      <c r="BW103" s="52">
        <f t="shared" si="167"/>
        <v>0</v>
      </c>
      <c r="BX103" s="52">
        <f t="shared" si="167"/>
        <v>0</v>
      </c>
      <c r="BY103" s="52">
        <f t="shared" si="167"/>
        <v>0</v>
      </c>
      <c r="BZ103" s="52">
        <f t="shared" si="167"/>
        <v>0</v>
      </c>
      <c r="CA103" s="52">
        <f t="shared" si="167"/>
        <v>0</v>
      </c>
      <c r="CB103" s="52">
        <f t="shared" si="167"/>
        <v>0</v>
      </c>
      <c r="CC103" s="52">
        <f t="shared" si="167"/>
        <v>0</v>
      </c>
      <c r="CD103" s="52">
        <f t="shared" si="167"/>
        <v>0</v>
      </c>
      <c r="CE103" s="52">
        <f t="shared" si="167"/>
        <v>0</v>
      </c>
      <c r="CF103" s="52">
        <f t="shared" si="167"/>
        <v>0</v>
      </c>
      <c r="CG103" s="52">
        <f t="shared" si="167"/>
        <v>0</v>
      </c>
      <c r="CH103" s="52">
        <f t="shared" si="167"/>
        <v>0</v>
      </c>
      <c r="CI103" s="52">
        <f t="shared" si="167"/>
        <v>0</v>
      </c>
      <c r="CJ103" s="52">
        <f t="shared" si="167"/>
        <v>0</v>
      </c>
      <c r="CK103" s="52">
        <f t="shared" si="167"/>
        <v>0</v>
      </c>
      <c r="CL103" s="52">
        <f t="shared" si="167"/>
        <v>0</v>
      </c>
      <c r="CM103" s="52">
        <f t="shared" si="167"/>
        <v>0</v>
      </c>
      <c r="CN103" s="52">
        <f t="shared" si="167"/>
        <v>0</v>
      </c>
      <c r="CO103" s="52">
        <f t="shared" si="167"/>
        <v>0</v>
      </c>
      <c r="CP103" s="52">
        <f t="shared" si="167"/>
        <v>0</v>
      </c>
      <c r="CQ103" s="52">
        <f t="shared" si="167"/>
        <v>0</v>
      </c>
      <c r="CR103" s="52">
        <f t="shared" si="167"/>
        <v>0</v>
      </c>
      <c r="CS103" s="52">
        <f t="shared" si="167"/>
        <v>0</v>
      </c>
      <c r="CT103" s="52">
        <f t="shared" si="167"/>
        <v>0</v>
      </c>
      <c r="CU103" s="52">
        <f t="shared" si="167"/>
        <v>0</v>
      </c>
      <c r="CV103" s="52">
        <f t="shared" si="167"/>
        <v>0</v>
      </c>
      <c r="CW103" s="52">
        <f t="shared" ref="CW103:DP103" si="168">CW$50*CW28</f>
        <v>0</v>
      </c>
      <c r="CX103" s="52">
        <f t="shared" si="168"/>
        <v>0</v>
      </c>
      <c r="CY103" s="52">
        <f t="shared" si="168"/>
        <v>0</v>
      </c>
      <c r="CZ103" s="52">
        <f t="shared" si="168"/>
        <v>0</v>
      </c>
      <c r="DA103" s="52">
        <f t="shared" si="168"/>
        <v>0</v>
      </c>
      <c r="DB103" s="52">
        <f t="shared" si="168"/>
        <v>0</v>
      </c>
      <c r="DC103" s="52">
        <f t="shared" si="168"/>
        <v>0</v>
      </c>
      <c r="DD103" s="52">
        <f t="shared" si="168"/>
        <v>0</v>
      </c>
      <c r="DE103" s="52">
        <f t="shared" si="168"/>
        <v>0</v>
      </c>
      <c r="DF103" s="52">
        <f t="shared" si="168"/>
        <v>0</v>
      </c>
      <c r="DG103" s="52">
        <f t="shared" si="168"/>
        <v>0</v>
      </c>
      <c r="DH103" s="52">
        <f t="shared" si="168"/>
        <v>0</v>
      </c>
      <c r="DI103" s="52">
        <f t="shared" si="168"/>
        <v>0</v>
      </c>
      <c r="DJ103" s="52">
        <f t="shared" si="168"/>
        <v>0</v>
      </c>
      <c r="DK103" s="52">
        <f t="shared" si="168"/>
        <v>0</v>
      </c>
      <c r="DL103" s="52">
        <f t="shared" si="168"/>
        <v>0</v>
      </c>
      <c r="DM103" s="52">
        <f t="shared" si="168"/>
        <v>0</v>
      </c>
      <c r="DN103" s="52">
        <f t="shared" si="168"/>
        <v>0</v>
      </c>
      <c r="DO103" s="52">
        <f t="shared" si="168"/>
        <v>0</v>
      </c>
      <c r="DP103" s="52">
        <f t="shared" si="168"/>
        <v>0</v>
      </c>
    </row>
    <row r="104" spans="1:120" x14ac:dyDescent="0.25">
      <c r="A104" s="52" t="str">
        <f t="shared" si="138"/>
        <v>10_MAS</v>
      </c>
      <c r="B104" s="52" t="str">
        <f t="shared" si="138"/>
        <v>7_10_refinery_gas_not_liquefied</v>
      </c>
      <c r="C104" s="52" t="str">
        <f t="shared" si="138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39"/>
        <v>10_MAS</v>
      </c>
      <c r="BL104" s="52" t="str">
        <f t="shared" si="140"/>
        <v>d_ind_cem_ccs_7_10_refi_gas_notliq</v>
      </c>
      <c r="BM104" s="52"/>
      <c r="BN104" s="52"/>
      <c r="BO104" s="52">
        <f t="shared" ref="BO104:CV104" si="169">BO$50*BO29</f>
        <v>0</v>
      </c>
      <c r="BP104" s="52">
        <f t="shared" si="169"/>
        <v>0</v>
      </c>
      <c r="BQ104" s="52">
        <f t="shared" si="169"/>
        <v>0</v>
      </c>
      <c r="BR104" s="52">
        <f t="shared" si="169"/>
        <v>0</v>
      </c>
      <c r="BS104" s="52">
        <f t="shared" si="169"/>
        <v>0</v>
      </c>
      <c r="BT104" s="52">
        <f t="shared" si="169"/>
        <v>0</v>
      </c>
      <c r="BU104" s="52">
        <f t="shared" si="169"/>
        <v>0</v>
      </c>
      <c r="BV104" s="52">
        <f t="shared" si="169"/>
        <v>0</v>
      </c>
      <c r="BW104" s="52">
        <f t="shared" si="169"/>
        <v>0</v>
      </c>
      <c r="BX104" s="52">
        <f t="shared" si="169"/>
        <v>0</v>
      </c>
      <c r="BY104" s="52">
        <f t="shared" si="169"/>
        <v>0</v>
      </c>
      <c r="BZ104" s="52">
        <f t="shared" si="169"/>
        <v>0</v>
      </c>
      <c r="CA104" s="52">
        <f t="shared" si="169"/>
        <v>0</v>
      </c>
      <c r="CB104" s="52">
        <f t="shared" si="169"/>
        <v>0</v>
      </c>
      <c r="CC104" s="52">
        <f t="shared" si="169"/>
        <v>0</v>
      </c>
      <c r="CD104" s="52">
        <f t="shared" si="169"/>
        <v>0</v>
      </c>
      <c r="CE104" s="52">
        <f t="shared" si="169"/>
        <v>0</v>
      </c>
      <c r="CF104" s="52">
        <f t="shared" si="169"/>
        <v>0</v>
      </c>
      <c r="CG104" s="52">
        <f t="shared" si="169"/>
        <v>0</v>
      </c>
      <c r="CH104" s="52">
        <f t="shared" si="169"/>
        <v>0</v>
      </c>
      <c r="CI104" s="52">
        <f t="shared" si="169"/>
        <v>0</v>
      </c>
      <c r="CJ104" s="52">
        <f t="shared" si="169"/>
        <v>0</v>
      </c>
      <c r="CK104" s="52">
        <f t="shared" si="169"/>
        <v>0</v>
      </c>
      <c r="CL104" s="52">
        <f t="shared" si="169"/>
        <v>0</v>
      </c>
      <c r="CM104" s="52">
        <f t="shared" si="169"/>
        <v>0</v>
      </c>
      <c r="CN104" s="52">
        <f t="shared" si="169"/>
        <v>0</v>
      </c>
      <c r="CO104" s="52">
        <f t="shared" si="169"/>
        <v>0</v>
      </c>
      <c r="CP104" s="52">
        <f t="shared" si="169"/>
        <v>0</v>
      </c>
      <c r="CQ104" s="52">
        <f t="shared" si="169"/>
        <v>0</v>
      </c>
      <c r="CR104" s="52">
        <f t="shared" si="169"/>
        <v>0</v>
      </c>
      <c r="CS104" s="52">
        <f t="shared" si="169"/>
        <v>0</v>
      </c>
      <c r="CT104" s="52">
        <f t="shared" si="169"/>
        <v>0</v>
      </c>
      <c r="CU104" s="52">
        <f t="shared" si="169"/>
        <v>0</v>
      </c>
      <c r="CV104" s="52">
        <f t="shared" si="169"/>
        <v>0</v>
      </c>
      <c r="CW104" s="52">
        <f t="shared" ref="CW104:DP104" si="170">CW$50*CW29</f>
        <v>0</v>
      </c>
      <c r="CX104" s="52">
        <f t="shared" si="170"/>
        <v>0</v>
      </c>
      <c r="CY104" s="52">
        <f t="shared" si="170"/>
        <v>0</v>
      </c>
      <c r="CZ104" s="52">
        <f t="shared" si="170"/>
        <v>0</v>
      </c>
      <c r="DA104" s="52">
        <f t="shared" si="170"/>
        <v>0</v>
      </c>
      <c r="DB104" s="52">
        <f t="shared" si="170"/>
        <v>0</v>
      </c>
      <c r="DC104" s="52">
        <f t="shared" si="170"/>
        <v>0</v>
      </c>
      <c r="DD104" s="52">
        <f t="shared" si="170"/>
        <v>0</v>
      </c>
      <c r="DE104" s="52">
        <f t="shared" si="170"/>
        <v>0</v>
      </c>
      <c r="DF104" s="52">
        <f t="shared" si="170"/>
        <v>0</v>
      </c>
      <c r="DG104" s="52">
        <f t="shared" si="170"/>
        <v>0</v>
      </c>
      <c r="DH104" s="52">
        <f t="shared" si="170"/>
        <v>0</v>
      </c>
      <c r="DI104" s="52">
        <f t="shared" si="170"/>
        <v>0</v>
      </c>
      <c r="DJ104" s="52">
        <f t="shared" si="170"/>
        <v>0</v>
      </c>
      <c r="DK104" s="52">
        <f t="shared" si="170"/>
        <v>0</v>
      </c>
      <c r="DL104" s="52">
        <f t="shared" si="170"/>
        <v>0</v>
      </c>
      <c r="DM104" s="52">
        <f t="shared" si="170"/>
        <v>0</v>
      </c>
      <c r="DN104" s="52">
        <f t="shared" si="170"/>
        <v>0</v>
      </c>
      <c r="DO104" s="52">
        <f t="shared" si="170"/>
        <v>0</v>
      </c>
      <c r="DP104" s="52">
        <f t="shared" si="170"/>
        <v>0</v>
      </c>
    </row>
    <row r="105" spans="1:120" x14ac:dyDescent="0.25">
      <c r="A105" s="52" t="str">
        <f t="shared" si="138"/>
        <v>10_MAS</v>
      </c>
      <c r="B105" s="52" t="str">
        <f t="shared" si="138"/>
        <v>7_11_ethane</v>
      </c>
      <c r="C105" s="52" t="str">
        <f t="shared" si="138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39"/>
        <v>10_MAS</v>
      </c>
      <c r="BL105" s="52" t="str">
        <f t="shared" si="140"/>
        <v>d_ind_cem_ccs_7_11_ethane</v>
      </c>
      <c r="BM105" s="52"/>
      <c r="BN105" s="52"/>
      <c r="BO105" s="52">
        <f t="shared" ref="BO105:CV105" si="171">BO$50*BO30</f>
        <v>0</v>
      </c>
      <c r="BP105" s="52">
        <f t="shared" si="171"/>
        <v>0</v>
      </c>
      <c r="BQ105" s="52">
        <f t="shared" si="171"/>
        <v>0</v>
      </c>
      <c r="BR105" s="52">
        <f t="shared" si="171"/>
        <v>0</v>
      </c>
      <c r="BS105" s="52">
        <f t="shared" si="171"/>
        <v>0</v>
      </c>
      <c r="BT105" s="52">
        <f t="shared" si="171"/>
        <v>0</v>
      </c>
      <c r="BU105" s="52">
        <f t="shared" si="171"/>
        <v>0</v>
      </c>
      <c r="BV105" s="52">
        <f t="shared" si="171"/>
        <v>0</v>
      </c>
      <c r="BW105" s="52">
        <f t="shared" si="171"/>
        <v>0</v>
      </c>
      <c r="BX105" s="52">
        <f t="shared" si="171"/>
        <v>0</v>
      </c>
      <c r="BY105" s="52">
        <f t="shared" si="171"/>
        <v>0</v>
      </c>
      <c r="BZ105" s="52">
        <f t="shared" si="171"/>
        <v>0</v>
      </c>
      <c r="CA105" s="52">
        <f t="shared" si="171"/>
        <v>0</v>
      </c>
      <c r="CB105" s="52">
        <f t="shared" si="171"/>
        <v>0</v>
      </c>
      <c r="CC105" s="52">
        <f t="shared" si="171"/>
        <v>0</v>
      </c>
      <c r="CD105" s="52">
        <f t="shared" si="171"/>
        <v>0</v>
      </c>
      <c r="CE105" s="52">
        <f t="shared" si="171"/>
        <v>0</v>
      </c>
      <c r="CF105" s="52">
        <f t="shared" si="171"/>
        <v>0</v>
      </c>
      <c r="CG105" s="52">
        <f t="shared" si="171"/>
        <v>0</v>
      </c>
      <c r="CH105" s="52">
        <f t="shared" si="171"/>
        <v>0</v>
      </c>
      <c r="CI105" s="52">
        <f t="shared" si="171"/>
        <v>0</v>
      </c>
      <c r="CJ105" s="52">
        <f t="shared" si="171"/>
        <v>0</v>
      </c>
      <c r="CK105" s="52">
        <f t="shared" si="171"/>
        <v>0</v>
      </c>
      <c r="CL105" s="52">
        <f t="shared" si="171"/>
        <v>0</v>
      </c>
      <c r="CM105" s="52">
        <f t="shared" si="171"/>
        <v>0</v>
      </c>
      <c r="CN105" s="52">
        <f t="shared" si="171"/>
        <v>0</v>
      </c>
      <c r="CO105" s="52">
        <f t="shared" si="171"/>
        <v>0</v>
      </c>
      <c r="CP105" s="52">
        <f t="shared" si="171"/>
        <v>0</v>
      </c>
      <c r="CQ105" s="52">
        <f t="shared" si="171"/>
        <v>0</v>
      </c>
      <c r="CR105" s="52">
        <f t="shared" si="171"/>
        <v>0</v>
      </c>
      <c r="CS105" s="52">
        <f t="shared" si="171"/>
        <v>0</v>
      </c>
      <c r="CT105" s="52">
        <f t="shared" si="171"/>
        <v>0</v>
      </c>
      <c r="CU105" s="52">
        <f t="shared" si="171"/>
        <v>0</v>
      </c>
      <c r="CV105" s="52">
        <f t="shared" si="171"/>
        <v>0</v>
      </c>
      <c r="CW105" s="52">
        <f t="shared" ref="CW105:DP105" si="172">CW$50*CW30</f>
        <v>0</v>
      </c>
      <c r="CX105" s="52">
        <f t="shared" si="172"/>
        <v>0</v>
      </c>
      <c r="CY105" s="52">
        <f t="shared" si="172"/>
        <v>0</v>
      </c>
      <c r="CZ105" s="52">
        <f t="shared" si="172"/>
        <v>0</v>
      </c>
      <c r="DA105" s="52">
        <f t="shared" si="172"/>
        <v>0</v>
      </c>
      <c r="DB105" s="52">
        <f t="shared" si="172"/>
        <v>0</v>
      </c>
      <c r="DC105" s="52">
        <f t="shared" si="172"/>
        <v>0</v>
      </c>
      <c r="DD105" s="52">
        <f t="shared" si="172"/>
        <v>0</v>
      </c>
      <c r="DE105" s="52">
        <f t="shared" si="172"/>
        <v>0</v>
      </c>
      <c r="DF105" s="52">
        <f t="shared" si="172"/>
        <v>0</v>
      </c>
      <c r="DG105" s="52">
        <f t="shared" si="172"/>
        <v>0</v>
      </c>
      <c r="DH105" s="52">
        <f t="shared" si="172"/>
        <v>0</v>
      </c>
      <c r="DI105" s="52">
        <f t="shared" si="172"/>
        <v>0</v>
      </c>
      <c r="DJ105" s="52">
        <f t="shared" si="172"/>
        <v>0</v>
      </c>
      <c r="DK105" s="52">
        <f t="shared" si="172"/>
        <v>0</v>
      </c>
      <c r="DL105" s="52">
        <f t="shared" si="172"/>
        <v>0</v>
      </c>
      <c r="DM105" s="52">
        <f t="shared" si="172"/>
        <v>0</v>
      </c>
      <c r="DN105" s="52">
        <f t="shared" si="172"/>
        <v>0</v>
      </c>
      <c r="DO105" s="52">
        <f t="shared" si="172"/>
        <v>0</v>
      </c>
      <c r="DP105" s="52">
        <f t="shared" si="172"/>
        <v>0</v>
      </c>
    </row>
    <row r="106" spans="1:120" x14ac:dyDescent="0.25">
      <c r="A106" s="52" t="str">
        <f t="shared" si="138"/>
        <v>10_MAS</v>
      </c>
      <c r="B106" s="52" t="str">
        <f t="shared" si="138"/>
        <v>7_x_other_petroleum_products</v>
      </c>
      <c r="C106" s="52" t="str">
        <f t="shared" si="138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39"/>
        <v>10_MAS</v>
      </c>
      <c r="BL106" s="52" t="str">
        <f t="shared" si="140"/>
        <v>d_ind_cem_ccs_7_x_other_petrol_prod</v>
      </c>
      <c r="BM106" s="52"/>
      <c r="BN106" s="52"/>
      <c r="BO106" s="52">
        <f t="shared" ref="BO106:CV106" si="173">BO$50*BO31</f>
        <v>0</v>
      </c>
      <c r="BP106" s="52">
        <f t="shared" si="173"/>
        <v>0</v>
      </c>
      <c r="BQ106" s="52">
        <f t="shared" si="173"/>
        <v>0</v>
      </c>
      <c r="BR106" s="52">
        <f t="shared" si="173"/>
        <v>0</v>
      </c>
      <c r="BS106" s="52">
        <f t="shared" si="173"/>
        <v>0</v>
      </c>
      <c r="BT106" s="52">
        <f t="shared" si="173"/>
        <v>0</v>
      </c>
      <c r="BU106" s="52">
        <f t="shared" si="173"/>
        <v>0</v>
      </c>
      <c r="BV106" s="52">
        <f t="shared" si="173"/>
        <v>0</v>
      </c>
      <c r="BW106" s="52">
        <f t="shared" si="173"/>
        <v>0</v>
      </c>
      <c r="BX106" s="52">
        <f t="shared" si="173"/>
        <v>0</v>
      </c>
      <c r="BY106" s="52">
        <f t="shared" si="173"/>
        <v>0</v>
      </c>
      <c r="BZ106" s="52">
        <f t="shared" si="173"/>
        <v>0</v>
      </c>
      <c r="CA106" s="52">
        <f t="shared" si="173"/>
        <v>0</v>
      </c>
      <c r="CB106" s="52">
        <f t="shared" si="173"/>
        <v>0</v>
      </c>
      <c r="CC106" s="52">
        <f t="shared" si="173"/>
        <v>0</v>
      </c>
      <c r="CD106" s="52">
        <f t="shared" si="173"/>
        <v>0</v>
      </c>
      <c r="CE106" s="52">
        <f t="shared" si="173"/>
        <v>0</v>
      </c>
      <c r="CF106" s="52">
        <f t="shared" si="173"/>
        <v>0</v>
      </c>
      <c r="CG106" s="52">
        <f t="shared" si="173"/>
        <v>0</v>
      </c>
      <c r="CH106" s="52">
        <f t="shared" si="173"/>
        <v>0</v>
      </c>
      <c r="CI106" s="52">
        <f t="shared" si="173"/>
        <v>0</v>
      </c>
      <c r="CJ106" s="52">
        <f t="shared" si="173"/>
        <v>0</v>
      </c>
      <c r="CK106" s="52">
        <f t="shared" si="173"/>
        <v>0</v>
      </c>
      <c r="CL106" s="52">
        <f t="shared" si="173"/>
        <v>0</v>
      </c>
      <c r="CM106" s="52">
        <f t="shared" si="173"/>
        <v>0</v>
      </c>
      <c r="CN106" s="52">
        <f t="shared" si="173"/>
        <v>0</v>
      </c>
      <c r="CO106" s="52">
        <f t="shared" si="173"/>
        <v>0</v>
      </c>
      <c r="CP106" s="52">
        <f t="shared" si="173"/>
        <v>0</v>
      </c>
      <c r="CQ106" s="52">
        <f t="shared" si="173"/>
        <v>0</v>
      </c>
      <c r="CR106" s="52">
        <f t="shared" si="173"/>
        <v>0</v>
      </c>
      <c r="CS106" s="52">
        <f t="shared" si="173"/>
        <v>0</v>
      </c>
      <c r="CT106" s="52">
        <f t="shared" si="173"/>
        <v>0</v>
      </c>
      <c r="CU106" s="52">
        <f t="shared" si="173"/>
        <v>0</v>
      </c>
      <c r="CV106" s="52">
        <f t="shared" si="173"/>
        <v>0</v>
      </c>
      <c r="CW106" s="52">
        <f t="shared" ref="CW106:DP106" si="174">CW$50*CW31</f>
        <v>0</v>
      </c>
      <c r="CX106" s="52">
        <f t="shared" si="174"/>
        <v>0</v>
      </c>
      <c r="CY106" s="52">
        <f t="shared" si="174"/>
        <v>0</v>
      </c>
      <c r="CZ106" s="52">
        <f t="shared" si="174"/>
        <v>0</v>
      </c>
      <c r="DA106" s="52">
        <f t="shared" si="174"/>
        <v>0</v>
      </c>
      <c r="DB106" s="52">
        <f t="shared" si="174"/>
        <v>0</v>
      </c>
      <c r="DC106" s="52">
        <f t="shared" si="174"/>
        <v>0</v>
      </c>
      <c r="DD106" s="52">
        <f t="shared" si="174"/>
        <v>0</v>
      </c>
      <c r="DE106" s="52">
        <f t="shared" si="174"/>
        <v>0</v>
      </c>
      <c r="DF106" s="52">
        <f t="shared" si="174"/>
        <v>0</v>
      </c>
      <c r="DG106" s="52">
        <f t="shared" si="174"/>
        <v>0</v>
      </c>
      <c r="DH106" s="52">
        <f t="shared" si="174"/>
        <v>0</v>
      </c>
      <c r="DI106" s="52">
        <f t="shared" si="174"/>
        <v>0</v>
      </c>
      <c r="DJ106" s="52">
        <f t="shared" si="174"/>
        <v>0</v>
      </c>
      <c r="DK106" s="52">
        <f t="shared" si="174"/>
        <v>0</v>
      </c>
      <c r="DL106" s="52">
        <f t="shared" si="174"/>
        <v>0</v>
      </c>
      <c r="DM106" s="52">
        <f t="shared" si="174"/>
        <v>0</v>
      </c>
      <c r="DN106" s="52">
        <f t="shared" si="174"/>
        <v>0</v>
      </c>
      <c r="DO106" s="52">
        <f t="shared" si="174"/>
        <v>0</v>
      </c>
      <c r="DP106" s="52">
        <f t="shared" si="174"/>
        <v>0</v>
      </c>
    </row>
    <row r="107" spans="1:120" x14ac:dyDescent="0.25">
      <c r="A107" s="52" t="str">
        <f t="shared" si="138"/>
        <v>10_MAS</v>
      </c>
      <c r="B107" s="52" t="str">
        <f t="shared" si="138"/>
        <v>8_1_natural_gas</v>
      </c>
      <c r="C107" s="52" t="str">
        <f t="shared" si="138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39"/>
        <v>10_MAS</v>
      </c>
      <c r="BL107" s="52" t="str">
        <f t="shared" si="140"/>
        <v>d_ind_cem_ccs_8_1_natural_gas</v>
      </c>
      <c r="BM107" s="52"/>
      <c r="BN107" s="52"/>
      <c r="BO107" s="52">
        <f t="shared" ref="BO107:CV107" si="175">BO$50*BO32</f>
        <v>0</v>
      </c>
      <c r="BP107" s="52">
        <f t="shared" si="175"/>
        <v>0</v>
      </c>
      <c r="BQ107" s="52">
        <f t="shared" si="175"/>
        <v>0</v>
      </c>
      <c r="BR107" s="52">
        <f t="shared" si="175"/>
        <v>0</v>
      </c>
      <c r="BS107" s="52">
        <f t="shared" si="175"/>
        <v>0</v>
      </c>
      <c r="BT107" s="52">
        <f t="shared" si="175"/>
        <v>0</v>
      </c>
      <c r="BU107" s="52">
        <f t="shared" si="175"/>
        <v>0</v>
      </c>
      <c r="BV107" s="52">
        <f t="shared" si="175"/>
        <v>0</v>
      </c>
      <c r="BW107" s="52">
        <f t="shared" si="175"/>
        <v>0</v>
      </c>
      <c r="BX107" s="52">
        <f t="shared" si="175"/>
        <v>0</v>
      </c>
      <c r="BY107" s="52">
        <f t="shared" si="175"/>
        <v>0</v>
      </c>
      <c r="BZ107" s="52">
        <f t="shared" si="175"/>
        <v>0</v>
      </c>
      <c r="CA107" s="52">
        <f t="shared" si="175"/>
        <v>0</v>
      </c>
      <c r="CB107" s="52">
        <f t="shared" si="175"/>
        <v>0</v>
      </c>
      <c r="CC107" s="52">
        <f t="shared" si="175"/>
        <v>0</v>
      </c>
      <c r="CD107" s="52">
        <f t="shared" si="175"/>
        <v>0</v>
      </c>
      <c r="CE107" s="52">
        <f t="shared" si="175"/>
        <v>0</v>
      </c>
      <c r="CF107" s="52">
        <f t="shared" si="175"/>
        <v>0</v>
      </c>
      <c r="CG107" s="52">
        <f t="shared" si="175"/>
        <v>0</v>
      </c>
      <c r="CH107" s="52">
        <f t="shared" si="175"/>
        <v>0</v>
      </c>
      <c r="CI107" s="52">
        <f t="shared" si="175"/>
        <v>0</v>
      </c>
      <c r="CJ107" s="52">
        <f t="shared" si="175"/>
        <v>0</v>
      </c>
      <c r="CK107" s="52">
        <f t="shared" si="175"/>
        <v>0</v>
      </c>
      <c r="CL107" s="52">
        <f t="shared" si="175"/>
        <v>0</v>
      </c>
      <c r="CM107" s="52">
        <f t="shared" si="175"/>
        <v>0</v>
      </c>
      <c r="CN107" s="52">
        <f t="shared" si="175"/>
        <v>0</v>
      </c>
      <c r="CO107" s="52">
        <f t="shared" si="175"/>
        <v>0</v>
      </c>
      <c r="CP107" s="52">
        <f t="shared" si="175"/>
        <v>0</v>
      </c>
      <c r="CQ107" s="52">
        <f t="shared" si="175"/>
        <v>0</v>
      </c>
      <c r="CR107" s="52">
        <f t="shared" si="175"/>
        <v>0</v>
      </c>
      <c r="CS107" s="52">
        <f t="shared" si="175"/>
        <v>0</v>
      </c>
      <c r="CT107" s="52">
        <f t="shared" si="175"/>
        <v>0</v>
      </c>
      <c r="CU107" s="52">
        <f t="shared" si="175"/>
        <v>0</v>
      </c>
      <c r="CV107" s="52">
        <f t="shared" si="175"/>
        <v>0</v>
      </c>
      <c r="CW107" s="52">
        <f t="shared" ref="CW107:DP107" si="176">CW$50*CW32</f>
        <v>0</v>
      </c>
      <c r="CX107" s="52">
        <f t="shared" si="176"/>
        <v>0</v>
      </c>
      <c r="CY107" s="52">
        <f t="shared" si="176"/>
        <v>0</v>
      </c>
      <c r="CZ107" s="52">
        <f t="shared" si="176"/>
        <v>0</v>
      </c>
      <c r="DA107" s="52">
        <f t="shared" si="176"/>
        <v>0</v>
      </c>
      <c r="DB107" s="52">
        <f t="shared" si="176"/>
        <v>0</v>
      </c>
      <c r="DC107" s="52">
        <f t="shared" si="176"/>
        <v>0</v>
      </c>
      <c r="DD107" s="52">
        <f t="shared" si="176"/>
        <v>0</v>
      </c>
      <c r="DE107" s="52">
        <f t="shared" si="176"/>
        <v>0</v>
      </c>
      <c r="DF107" s="52">
        <f t="shared" si="176"/>
        <v>0</v>
      </c>
      <c r="DG107" s="52">
        <f t="shared" si="176"/>
        <v>0</v>
      </c>
      <c r="DH107" s="52">
        <f t="shared" si="176"/>
        <v>0</v>
      </c>
      <c r="DI107" s="52">
        <f t="shared" si="176"/>
        <v>0</v>
      </c>
      <c r="DJ107" s="52">
        <f t="shared" si="176"/>
        <v>0</v>
      </c>
      <c r="DK107" s="52">
        <f t="shared" si="176"/>
        <v>0</v>
      </c>
      <c r="DL107" s="52">
        <f t="shared" si="176"/>
        <v>0</v>
      </c>
      <c r="DM107" s="52">
        <f t="shared" si="176"/>
        <v>0</v>
      </c>
      <c r="DN107" s="52">
        <f t="shared" si="176"/>
        <v>0</v>
      </c>
      <c r="DO107" s="52">
        <f t="shared" si="176"/>
        <v>0</v>
      </c>
      <c r="DP107" s="52">
        <f t="shared" si="176"/>
        <v>0</v>
      </c>
    </row>
    <row r="108" spans="1:120" x14ac:dyDescent="0.25">
      <c r="A108" s="52" t="str">
        <f t="shared" si="138"/>
        <v>10_MAS</v>
      </c>
      <c r="B108" s="52" t="str">
        <f t="shared" si="138"/>
        <v>15_1_fuelwood_and_woodwaste</v>
      </c>
      <c r="C108" s="52" t="str">
        <f t="shared" si="138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39"/>
        <v>10_MAS</v>
      </c>
      <c r="BL108" s="52" t="str">
        <f t="shared" si="140"/>
        <v>d_ind_cem_ccs_15_1_fwood_wwaste</v>
      </c>
      <c r="BM108" s="52"/>
      <c r="BN108" s="52"/>
      <c r="BO108" s="52">
        <f t="shared" ref="BO108:CV108" si="177">BO$50*BO33</f>
        <v>0</v>
      </c>
      <c r="BP108" s="52">
        <f t="shared" si="177"/>
        <v>0</v>
      </c>
      <c r="BQ108" s="52">
        <f t="shared" si="177"/>
        <v>0</v>
      </c>
      <c r="BR108" s="52">
        <f t="shared" si="177"/>
        <v>0</v>
      </c>
      <c r="BS108" s="52">
        <f t="shared" si="177"/>
        <v>0</v>
      </c>
      <c r="BT108" s="52">
        <f t="shared" si="177"/>
        <v>0</v>
      </c>
      <c r="BU108" s="52">
        <f t="shared" si="177"/>
        <v>0</v>
      </c>
      <c r="BV108" s="52">
        <f t="shared" si="177"/>
        <v>0</v>
      </c>
      <c r="BW108" s="52">
        <f t="shared" si="177"/>
        <v>0</v>
      </c>
      <c r="BX108" s="52">
        <f t="shared" si="177"/>
        <v>0</v>
      </c>
      <c r="BY108" s="52">
        <f t="shared" si="177"/>
        <v>0</v>
      </c>
      <c r="BZ108" s="52">
        <f t="shared" si="177"/>
        <v>0</v>
      </c>
      <c r="CA108" s="52">
        <f t="shared" si="177"/>
        <v>0</v>
      </c>
      <c r="CB108" s="52">
        <f t="shared" si="177"/>
        <v>0</v>
      </c>
      <c r="CC108" s="52">
        <f t="shared" si="177"/>
        <v>0</v>
      </c>
      <c r="CD108" s="52">
        <f t="shared" si="177"/>
        <v>0</v>
      </c>
      <c r="CE108" s="52">
        <f t="shared" si="177"/>
        <v>0</v>
      </c>
      <c r="CF108" s="52">
        <f t="shared" si="177"/>
        <v>0</v>
      </c>
      <c r="CG108" s="52">
        <f t="shared" si="177"/>
        <v>0</v>
      </c>
      <c r="CH108" s="52">
        <f t="shared" si="177"/>
        <v>0</v>
      </c>
      <c r="CI108" s="52">
        <f t="shared" si="177"/>
        <v>0</v>
      </c>
      <c r="CJ108" s="52">
        <f t="shared" si="177"/>
        <v>0</v>
      </c>
      <c r="CK108" s="52">
        <f t="shared" si="177"/>
        <v>0</v>
      </c>
      <c r="CL108" s="52">
        <f t="shared" si="177"/>
        <v>0</v>
      </c>
      <c r="CM108" s="52">
        <f t="shared" si="177"/>
        <v>0</v>
      </c>
      <c r="CN108" s="52">
        <f t="shared" si="177"/>
        <v>0</v>
      </c>
      <c r="CO108" s="52">
        <f t="shared" si="177"/>
        <v>0</v>
      </c>
      <c r="CP108" s="52">
        <f t="shared" si="177"/>
        <v>0</v>
      </c>
      <c r="CQ108" s="52">
        <f t="shared" si="177"/>
        <v>0</v>
      </c>
      <c r="CR108" s="52">
        <f t="shared" si="177"/>
        <v>0</v>
      </c>
      <c r="CS108" s="52">
        <f t="shared" si="177"/>
        <v>0</v>
      </c>
      <c r="CT108" s="52">
        <f t="shared" si="177"/>
        <v>0</v>
      </c>
      <c r="CU108" s="52">
        <f t="shared" si="177"/>
        <v>0</v>
      </c>
      <c r="CV108" s="52">
        <f t="shared" si="177"/>
        <v>0</v>
      </c>
      <c r="CW108" s="52">
        <f t="shared" ref="CW108:DP108" si="178">CW$50*CW33</f>
        <v>0</v>
      </c>
      <c r="CX108" s="52">
        <f t="shared" si="178"/>
        <v>0</v>
      </c>
      <c r="CY108" s="52">
        <f t="shared" si="178"/>
        <v>0</v>
      </c>
      <c r="CZ108" s="52">
        <f t="shared" si="178"/>
        <v>0</v>
      </c>
      <c r="DA108" s="52">
        <f t="shared" si="178"/>
        <v>0</v>
      </c>
      <c r="DB108" s="52">
        <f t="shared" si="178"/>
        <v>0</v>
      </c>
      <c r="DC108" s="52">
        <f t="shared" si="178"/>
        <v>0</v>
      </c>
      <c r="DD108" s="52">
        <f t="shared" si="178"/>
        <v>0</v>
      </c>
      <c r="DE108" s="52">
        <f t="shared" si="178"/>
        <v>0</v>
      </c>
      <c r="DF108" s="52">
        <f t="shared" si="178"/>
        <v>0</v>
      </c>
      <c r="DG108" s="52">
        <f t="shared" si="178"/>
        <v>0</v>
      </c>
      <c r="DH108" s="52">
        <f t="shared" si="178"/>
        <v>0</v>
      </c>
      <c r="DI108" s="52">
        <f t="shared" si="178"/>
        <v>0</v>
      </c>
      <c r="DJ108" s="52">
        <f t="shared" si="178"/>
        <v>0</v>
      </c>
      <c r="DK108" s="52">
        <f t="shared" si="178"/>
        <v>0</v>
      </c>
      <c r="DL108" s="52">
        <f t="shared" si="178"/>
        <v>0</v>
      </c>
      <c r="DM108" s="52">
        <f t="shared" si="178"/>
        <v>0</v>
      </c>
      <c r="DN108" s="52">
        <f t="shared" si="178"/>
        <v>0</v>
      </c>
      <c r="DO108" s="52">
        <f t="shared" si="178"/>
        <v>0</v>
      </c>
      <c r="DP108" s="52">
        <f t="shared" si="178"/>
        <v>0</v>
      </c>
    </row>
    <row r="109" spans="1:120" x14ac:dyDescent="0.25">
      <c r="A109" s="52" t="str">
        <f t="shared" si="138"/>
        <v>10_MAS</v>
      </c>
      <c r="B109" s="52" t="str">
        <f t="shared" si="138"/>
        <v>15_2_bagasse</v>
      </c>
      <c r="C109" s="52" t="str">
        <f t="shared" si="138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39"/>
        <v>10_MAS</v>
      </c>
      <c r="BL109" s="52" t="str">
        <f t="shared" si="140"/>
        <v>d_ind_cem_ccs_15_2_bagasse</v>
      </c>
      <c r="BM109" s="52"/>
      <c r="BN109" s="52"/>
      <c r="BO109" s="52">
        <f t="shared" ref="BO109:CV109" si="179">BO$50*BO34</f>
        <v>0</v>
      </c>
      <c r="BP109" s="52">
        <f t="shared" si="179"/>
        <v>0</v>
      </c>
      <c r="BQ109" s="52">
        <f t="shared" si="179"/>
        <v>0</v>
      </c>
      <c r="BR109" s="52">
        <f t="shared" si="179"/>
        <v>0</v>
      </c>
      <c r="BS109" s="52">
        <f t="shared" si="179"/>
        <v>0</v>
      </c>
      <c r="BT109" s="52">
        <f t="shared" si="179"/>
        <v>0</v>
      </c>
      <c r="BU109" s="52">
        <f t="shared" si="179"/>
        <v>0</v>
      </c>
      <c r="BV109" s="52">
        <f t="shared" si="179"/>
        <v>0</v>
      </c>
      <c r="BW109" s="52">
        <f t="shared" si="179"/>
        <v>0</v>
      </c>
      <c r="BX109" s="52">
        <f t="shared" si="179"/>
        <v>0</v>
      </c>
      <c r="BY109" s="52">
        <f t="shared" si="179"/>
        <v>0</v>
      </c>
      <c r="BZ109" s="52">
        <f t="shared" si="179"/>
        <v>0</v>
      </c>
      <c r="CA109" s="52">
        <f t="shared" si="179"/>
        <v>0</v>
      </c>
      <c r="CB109" s="52">
        <f t="shared" si="179"/>
        <v>0</v>
      </c>
      <c r="CC109" s="52">
        <f t="shared" si="179"/>
        <v>0</v>
      </c>
      <c r="CD109" s="52">
        <f t="shared" si="179"/>
        <v>0</v>
      </c>
      <c r="CE109" s="52">
        <f t="shared" si="179"/>
        <v>0</v>
      </c>
      <c r="CF109" s="52">
        <f t="shared" si="179"/>
        <v>0</v>
      </c>
      <c r="CG109" s="52">
        <f t="shared" si="179"/>
        <v>0</v>
      </c>
      <c r="CH109" s="52">
        <f t="shared" si="179"/>
        <v>0</v>
      </c>
      <c r="CI109" s="52">
        <f t="shared" si="179"/>
        <v>0</v>
      </c>
      <c r="CJ109" s="52">
        <f t="shared" si="179"/>
        <v>0</v>
      </c>
      <c r="CK109" s="52">
        <f t="shared" si="179"/>
        <v>0</v>
      </c>
      <c r="CL109" s="52">
        <f t="shared" si="179"/>
        <v>0</v>
      </c>
      <c r="CM109" s="52">
        <f t="shared" si="179"/>
        <v>0</v>
      </c>
      <c r="CN109" s="52">
        <f t="shared" si="179"/>
        <v>0</v>
      </c>
      <c r="CO109" s="52">
        <f t="shared" si="179"/>
        <v>0</v>
      </c>
      <c r="CP109" s="52">
        <f t="shared" si="179"/>
        <v>0</v>
      </c>
      <c r="CQ109" s="52">
        <f t="shared" si="179"/>
        <v>0</v>
      </c>
      <c r="CR109" s="52">
        <f t="shared" si="179"/>
        <v>0</v>
      </c>
      <c r="CS109" s="52">
        <f t="shared" si="179"/>
        <v>0</v>
      </c>
      <c r="CT109" s="52">
        <f t="shared" si="179"/>
        <v>0</v>
      </c>
      <c r="CU109" s="52">
        <f t="shared" si="179"/>
        <v>0</v>
      </c>
      <c r="CV109" s="52">
        <f t="shared" si="179"/>
        <v>0</v>
      </c>
      <c r="CW109" s="52">
        <f t="shared" ref="CW109:DP109" si="180">CW$50*CW34</f>
        <v>0</v>
      </c>
      <c r="CX109" s="52">
        <f t="shared" si="180"/>
        <v>0</v>
      </c>
      <c r="CY109" s="52">
        <f t="shared" si="180"/>
        <v>0</v>
      </c>
      <c r="CZ109" s="52">
        <f t="shared" si="180"/>
        <v>0</v>
      </c>
      <c r="DA109" s="52">
        <f t="shared" si="180"/>
        <v>0</v>
      </c>
      <c r="DB109" s="52">
        <f t="shared" si="180"/>
        <v>0</v>
      </c>
      <c r="DC109" s="52">
        <f t="shared" si="180"/>
        <v>0</v>
      </c>
      <c r="DD109" s="52">
        <f t="shared" si="180"/>
        <v>0</v>
      </c>
      <c r="DE109" s="52">
        <f t="shared" si="180"/>
        <v>0</v>
      </c>
      <c r="DF109" s="52">
        <f t="shared" si="180"/>
        <v>0</v>
      </c>
      <c r="DG109" s="52">
        <f t="shared" si="180"/>
        <v>0</v>
      </c>
      <c r="DH109" s="52">
        <f t="shared" si="180"/>
        <v>0</v>
      </c>
      <c r="DI109" s="52">
        <f t="shared" si="180"/>
        <v>0</v>
      </c>
      <c r="DJ109" s="52">
        <f t="shared" si="180"/>
        <v>0</v>
      </c>
      <c r="DK109" s="52">
        <f t="shared" si="180"/>
        <v>0</v>
      </c>
      <c r="DL109" s="52">
        <f t="shared" si="180"/>
        <v>0</v>
      </c>
      <c r="DM109" s="52">
        <f t="shared" si="180"/>
        <v>0</v>
      </c>
      <c r="DN109" s="52">
        <f t="shared" si="180"/>
        <v>0</v>
      </c>
      <c r="DO109" s="52">
        <f t="shared" si="180"/>
        <v>0</v>
      </c>
      <c r="DP109" s="52">
        <f t="shared" si="180"/>
        <v>0</v>
      </c>
    </row>
    <row r="110" spans="1:120" x14ac:dyDescent="0.25">
      <c r="A110" s="52" t="str">
        <f t="shared" si="138"/>
        <v>10_MAS</v>
      </c>
      <c r="B110" s="52" t="str">
        <f t="shared" si="138"/>
        <v>15_3_charcoal</v>
      </c>
      <c r="C110" s="52" t="str">
        <f t="shared" si="138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39"/>
        <v>10_MAS</v>
      </c>
      <c r="BL110" s="52" t="str">
        <f t="shared" si="140"/>
        <v>d_ind_cem_ccs_15_3_charcoal</v>
      </c>
      <c r="BM110" s="52"/>
      <c r="BN110" s="52"/>
      <c r="BO110" s="52">
        <f t="shared" ref="BO110:CV110" si="181">BO$50*BO35</f>
        <v>0</v>
      </c>
      <c r="BP110" s="52">
        <f t="shared" si="181"/>
        <v>0</v>
      </c>
      <c r="BQ110" s="52">
        <f t="shared" si="181"/>
        <v>0</v>
      </c>
      <c r="BR110" s="52">
        <f t="shared" si="181"/>
        <v>0</v>
      </c>
      <c r="BS110" s="52">
        <f t="shared" si="181"/>
        <v>0</v>
      </c>
      <c r="BT110" s="52">
        <f t="shared" si="181"/>
        <v>0</v>
      </c>
      <c r="BU110" s="52">
        <f t="shared" si="181"/>
        <v>0</v>
      </c>
      <c r="BV110" s="52">
        <f t="shared" si="181"/>
        <v>0</v>
      </c>
      <c r="BW110" s="52">
        <f t="shared" si="181"/>
        <v>0</v>
      </c>
      <c r="BX110" s="52">
        <f t="shared" si="181"/>
        <v>0</v>
      </c>
      <c r="BY110" s="52">
        <f t="shared" si="181"/>
        <v>0</v>
      </c>
      <c r="BZ110" s="52">
        <f t="shared" si="181"/>
        <v>0</v>
      </c>
      <c r="CA110" s="52">
        <f t="shared" si="181"/>
        <v>0</v>
      </c>
      <c r="CB110" s="52">
        <f t="shared" si="181"/>
        <v>0</v>
      </c>
      <c r="CC110" s="52">
        <f t="shared" si="181"/>
        <v>0</v>
      </c>
      <c r="CD110" s="52">
        <f t="shared" si="181"/>
        <v>0</v>
      </c>
      <c r="CE110" s="52">
        <f t="shared" si="181"/>
        <v>0</v>
      </c>
      <c r="CF110" s="52">
        <f t="shared" si="181"/>
        <v>0</v>
      </c>
      <c r="CG110" s="52">
        <f t="shared" si="181"/>
        <v>0</v>
      </c>
      <c r="CH110" s="52">
        <f t="shared" si="181"/>
        <v>0</v>
      </c>
      <c r="CI110" s="52">
        <f t="shared" si="181"/>
        <v>0</v>
      </c>
      <c r="CJ110" s="52">
        <f t="shared" si="181"/>
        <v>0</v>
      </c>
      <c r="CK110" s="52">
        <f t="shared" si="181"/>
        <v>0</v>
      </c>
      <c r="CL110" s="52">
        <f t="shared" si="181"/>
        <v>0</v>
      </c>
      <c r="CM110" s="52">
        <f t="shared" si="181"/>
        <v>0</v>
      </c>
      <c r="CN110" s="52">
        <f t="shared" si="181"/>
        <v>0</v>
      </c>
      <c r="CO110" s="52">
        <f t="shared" si="181"/>
        <v>0</v>
      </c>
      <c r="CP110" s="52">
        <f t="shared" si="181"/>
        <v>0</v>
      </c>
      <c r="CQ110" s="52">
        <f t="shared" si="181"/>
        <v>0</v>
      </c>
      <c r="CR110" s="52">
        <f t="shared" si="181"/>
        <v>0</v>
      </c>
      <c r="CS110" s="52">
        <f t="shared" si="181"/>
        <v>0</v>
      </c>
      <c r="CT110" s="52">
        <f t="shared" si="181"/>
        <v>0</v>
      </c>
      <c r="CU110" s="52">
        <f t="shared" si="181"/>
        <v>0</v>
      </c>
      <c r="CV110" s="52">
        <f t="shared" si="181"/>
        <v>0</v>
      </c>
      <c r="CW110" s="52">
        <f t="shared" ref="CW110:DP110" si="182">CW$50*CW35</f>
        <v>0</v>
      </c>
      <c r="CX110" s="52">
        <f t="shared" si="182"/>
        <v>0</v>
      </c>
      <c r="CY110" s="52">
        <f t="shared" si="182"/>
        <v>0</v>
      </c>
      <c r="CZ110" s="52">
        <f t="shared" si="182"/>
        <v>0</v>
      </c>
      <c r="DA110" s="52">
        <f t="shared" si="182"/>
        <v>0</v>
      </c>
      <c r="DB110" s="52">
        <f t="shared" si="182"/>
        <v>0</v>
      </c>
      <c r="DC110" s="52">
        <f t="shared" si="182"/>
        <v>0</v>
      </c>
      <c r="DD110" s="52">
        <f t="shared" si="182"/>
        <v>0</v>
      </c>
      <c r="DE110" s="52">
        <f t="shared" si="182"/>
        <v>0</v>
      </c>
      <c r="DF110" s="52">
        <f t="shared" si="182"/>
        <v>0</v>
      </c>
      <c r="DG110" s="52">
        <f t="shared" si="182"/>
        <v>0</v>
      </c>
      <c r="DH110" s="52">
        <f t="shared" si="182"/>
        <v>0</v>
      </c>
      <c r="DI110" s="52">
        <f t="shared" si="182"/>
        <v>0</v>
      </c>
      <c r="DJ110" s="52">
        <f t="shared" si="182"/>
        <v>0</v>
      </c>
      <c r="DK110" s="52">
        <f t="shared" si="182"/>
        <v>0</v>
      </c>
      <c r="DL110" s="52">
        <f t="shared" si="182"/>
        <v>0</v>
      </c>
      <c r="DM110" s="52">
        <f t="shared" si="182"/>
        <v>0</v>
      </c>
      <c r="DN110" s="52">
        <f t="shared" si="182"/>
        <v>0</v>
      </c>
      <c r="DO110" s="52">
        <f t="shared" si="182"/>
        <v>0</v>
      </c>
      <c r="DP110" s="52">
        <f t="shared" si="182"/>
        <v>0</v>
      </c>
    </row>
    <row r="111" spans="1:120" x14ac:dyDescent="0.25">
      <c r="A111" s="52" t="str">
        <f t="shared" si="138"/>
        <v>10_MAS</v>
      </c>
      <c r="B111" s="52" t="str">
        <f t="shared" si="138"/>
        <v>15_4_black_liquor</v>
      </c>
      <c r="C111" s="52" t="str">
        <f t="shared" si="138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39"/>
        <v>10_MAS</v>
      </c>
      <c r="BL111" s="52" t="str">
        <f t="shared" si="140"/>
        <v>d_ind_cem_ccs_15_4_black_liquor</v>
      </c>
      <c r="BM111" s="52"/>
      <c r="BN111" s="52"/>
      <c r="BO111" s="52">
        <f t="shared" ref="BO111:CV111" si="183">BO$50*BO36</f>
        <v>0</v>
      </c>
      <c r="BP111" s="52">
        <f t="shared" si="183"/>
        <v>0</v>
      </c>
      <c r="BQ111" s="52">
        <f t="shared" si="183"/>
        <v>0</v>
      </c>
      <c r="BR111" s="52">
        <f t="shared" si="183"/>
        <v>0</v>
      </c>
      <c r="BS111" s="52">
        <f t="shared" si="183"/>
        <v>0</v>
      </c>
      <c r="BT111" s="52">
        <f t="shared" si="183"/>
        <v>0</v>
      </c>
      <c r="BU111" s="52">
        <f t="shared" si="183"/>
        <v>0</v>
      </c>
      <c r="BV111" s="52">
        <f t="shared" si="183"/>
        <v>0</v>
      </c>
      <c r="BW111" s="52">
        <f t="shared" si="183"/>
        <v>0</v>
      </c>
      <c r="BX111" s="52">
        <f t="shared" si="183"/>
        <v>0</v>
      </c>
      <c r="BY111" s="52">
        <f t="shared" si="183"/>
        <v>0</v>
      </c>
      <c r="BZ111" s="52">
        <f t="shared" si="183"/>
        <v>0</v>
      </c>
      <c r="CA111" s="52">
        <f t="shared" si="183"/>
        <v>0</v>
      </c>
      <c r="CB111" s="52">
        <f t="shared" si="183"/>
        <v>0</v>
      </c>
      <c r="CC111" s="52">
        <f t="shared" si="183"/>
        <v>0</v>
      </c>
      <c r="CD111" s="52">
        <f t="shared" si="183"/>
        <v>0</v>
      </c>
      <c r="CE111" s="52">
        <f t="shared" si="183"/>
        <v>0</v>
      </c>
      <c r="CF111" s="52">
        <f t="shared" si="183"/>
        <v>0</v>
      </c>
      <c r="CG111" s="52">
        <f t="shared" si="183"/>
        <v>0</v>
      </c>
      <c r="CH111" s="52">
        <f t="shared" si="183"/>
        <v>0</v>
      </c>
      <c r="CI111" s="52">
        <f t="shared" si="183"/>
        <v>0</v>
      </c>
      <c r="CJ111" s="52">
        <f t="shared" si="183"/>
        <v>0</v>
      </c>
      <c r="CK111" s="52">
        <f t="shared" si="183"/>
        <v>0</v>
      </c>
      <c r="CL111" s="52">
        <f t="shared" si="183"/>
        <v>0</v>
      </c>
      <c r="CM111" s="52">
        <f t="shared" si="183"/>
        <v>0</v>
      </c>
      <c r="CN111" s="52">
        <f t="shared" si="183"/>
        <v>0</v>
      </c>
      <c r="CO111" s="52">
        <f t="shared" si="183"/>
        <v>0</v>
      </c>
      <c r="CP111" s="52">
        <f t="shared" si="183"/>
        <v>0</v>
      </c>
      <c r="CQ111" s="52">
        <f t="shared" si="183"/>
        <v>0</v>
      </c>
      <c r="CR111" s="52">
        <f t="shared" si="183"/>
        <v>0</v>
      </c>
      <c r="CS111" s="52">
        <f t="shared" si="183"/>
        <v>0</v>
      </c>
      <c r="CT111" s="52">
        <f t="shared" si="183"/>
        <v>0</v>
      </c>
      <c r="CU111" s="52">
        <f t="shared" si="183"/>
        <v>0</v>
      </c>
      <c r="CV111" s="52">
        <f t="shared" si="183"/>
        <v>0</v>
      </c>
      <c r="CW111" s="52">
        <f t="shared" ref="CW111:DP111" si="184">CW$50*CW36</f>
        <v>0</v>
      </c>
      <c r="CX111" s="52">
        <f t="shared" si="184"/>
        <v>0</v>
      </c>
      <c r="CY111" s="52">
        <f t="shared" si="184"/>
        <v>0</v>
      </c>
      <c r="CZ111" s="52">
        <f t="shared" si="184"/>
        <v>0</v>
      </c>
      <c r="DA111" s="52">
        <f t="shared" si="184"/>
        <v>0</v>
      </c>
      <c r="DB111" s="52">
        <f t="shared" si="184"/>
        <v>0</v>
      </c>
      <c r="DC111" s="52">
        <f t="shared" si="184"/>
        <v>0</v>
      </c>
      <c r="DD111" s="52">
        <f t="shared" si="184"/>
        <v>0</v>
      </c>
      <c r="DE111" s="52">
        <f t="shared" si="184"/>
        <v>0</v>
      </c>
      <c r="DF111" s="52">
        <f t="shared" si="184"/>
        <v>0</v>
      </c>
      <c r="DG111" s="52">
        <f t="shared" si="184"/>
        <v>0</v>
      </c>
      <c r="DH111" s="52">
        <f t="shared" si="184"/>
        <v>0</v>
      </c>
      <c r="DI111" s="52">
        <f t="shared" si="184"/>
        <v>0</v>
      </c>
      <c r="DJ111" s="52">
        <f t="shared" si="184"/>
        <v>0</v>
      </c>
      <c r="DK111" s="52">
        <f t="shared" si="184"/>
        <v>0</v>
      </c>
      <c r="DL111" s="52">
        <f t="shared" si="184"/>
        <v>0</v>
      </c>
      <c r="DM111" s="52">
        <f t="shared" si="184"/>
        <v>0</v>
      </c>
      <c r="DN111" s="52">
        <f t="shared" si="184"/>
        <v>0</v>
      </c>
      <c r="DO111" s="52">
        <f t="shared" si="184"/>
        <v>0</v>
      </c>
      <c r="DP111" s="52">
        <f t="shared" si="184"/>
        <v>0</v>
      </c>
    </row>
    <row r="112" spans="1:120" x14ac:dyDescent="0.25">
      <c r="A112" s="52" t="str">
        <f t="shared" si="138"/>
        <v>10_MAS</v>
      </c>
      <c r="B112" s="52" t="str">
        <f t="shared" si="138"/>
        <v>15_5_other_biomass</v>
      </c>
      <c r="C112" s="52" t="str">
        <f t="shared" si="138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39"/>
        <v>10_MAS</v>
      </c>
      <c r="BL112" s="52" t="str">
        <f t="shared" si="140"/>
        <v>d_ind_cem_ccs_15_5_other_biomass</v>
      </c>
      <c r="BM112" s="52"/>
      <c r="BN112" s="52"/>
      <c r="BO112" s="52">
        <f t="shared" ref="BO112:CV112" si="185">BO$50*BO37</f>
        <v>0</v>
      </c>
      <c r="BP112" s="52">
        <f t="shared" si="185"/>
        <v>0</v>
      </c>
      <c r="BQ112" s="52">
        <f t="shared" si="185"/>
        <v>0</v>
      </c>
      <c r="BR112" s="52">
        <f t="shared" si="185"/>
        <v>0</v>
      </c>
      <c r="BS112" s="52">
        <f t="shared" si="185"/>
        <v>0</v>
      </c>
      <c r="BT112" s="52">
        <f t="shared" si="185"/>
        <v>0</v>
      </c>
      <c r="BU112" s="52">
        <f t="shared" si="185"/>
        <v>0</v>
      </c>
      <c r="BV112" s="52">
        <f t="shared" si="185"/>
        <v>0</v>
      </c>
      <c r="BW112" s="52">
        <f t="shared" si="185"/>
        <v>0</v>
      </c>
      <c r="BX112" s="52">
        <f t="shared" si="185"/>
        <v>0</v>
      </c>
      <c r="BY112" s="52">
        <f t="shared" si="185"/>
        <v>0</v>
      </c>
      <c r="BZ112" s="52">
        <f t="shared" si="185"/>
        <v>0</v>
      </c>
      <c r="CA112" s="52">
        <f t="shared" si="185"/>
        <v>0</v>
      </c>
      <c r="CB112" s="52">
        <f t="shared" si="185"/>
        <v>0</v>
      </c>
      <c r="CC112" s="52">
        <f t="shared" si="185"/>
        <v>0</v>
      </c>
      <c r="CD112" s="52">
        <f t="shared" si="185"/>
        <v>0</v>
      </c>
      <c r="CE112" s="52">
        <f t="shared" si="185"/>
        <v>0</v>
      </c>
      <c r="CF112" s="52">
        <f t="shared" si="185"/>
        <v>0</v>
      </c>
      <c r="CG112" s="52">
        <f t="shared" si="185"/>
        <v>0</v>
      </c>
      <c r="CH112" s="52">
        <f t="shared" si="185"/>
        <v>0</v>
      </c>
      <c r="CI112" s="52">
        <f t="shared" si="185"/>
        <v>0</v>
      </c>
      <c r="CJ112" s="52">
        <f t="shared" si="185"/>
        <v>0</v>
      </c>
      <c r="CK112" s="52">
        <f t="shared" si="185"/>
        <v>0</v>
      </c>
      <c r="CL112" s="52">
        <f t="shared" si="185"/>
        <v>0</v>
      </c>
      <c r="CM112" s="52">
        <f t="shared" si="185"/>
        <v>0</v>
      </c>
      <c r="CN112" s="52">
        <f t="shared" si="185"/>
        <v>0</v>
      </c>
      <c r="CO112" s="52">
        <f t="shared" si="185"/>
        <v>0</v>
      </c>
      <c r="CP112" s="52">
        <f t="shared" si="185"/>
        <v>0</v>
      </c>
      <c r="CQ112" s="52">
        <f t="shared" si="185"/>
        <v>0</v>
      </c>
      <c r="CR112" s="52">
        <f t="shared" si="185"/>
        <v>0</v>
      </c>
      <c r="CS112" s="52">
        <f t="shared" si="185"/>
        <v>0</v>
      </c>
      <c r="CT112" s="52">
        <f t="shared" si="185"/>
        <v>0</v>
      </c>
      <c r="CU112" s="52">
        <f t="shared" si="185"/>
        <v>0</v>
      </c>
      <c r="CV112" s="52">
        <f t="shared" si="185"/>
        <v>0</v>
      </c>
      <c r="CW112" s="52">
        <f t="shared" ref="CW112:DP112" si="186">CW$50*CW37</f>
        <v>0</v>
      </c>
      <c r="CX112" s="52">
        <f t="shared" si="186"/>
        <v>0</v>
      </c>
      <c r="CY112" s="52">
        <f t="shared" si="186"/>
        <v>0</v>
      </c>
      <c r="CZ112" s="52">
        <f t="shared" si="186"/>
        <v>0</v>
      </c>
      <c r="DA112" s="52">
        <f t="shared" si="186"/>
        <v>0</v>
      </c>
      <c r="DB112" s="52">
        <f t="shared" si="186"/>
        <v>0</v>
      </c>
      <c r="DC112" s="52">
        <f t="shared" si="186"/>
        <v>0</v>
      </c>
      <c r="DD112" s="52">
        <f t="shared" si="186"/>
        <v>0</v>
      </c>
      <c r="DE112" s="52">
        <f t="shared" si="186"/>
        <v>0</v>
      </c>
      <c r="DF112" s="52">
        <f t="shared" si="186"/>
        <v>0</v>
      </c>
      <c r="DG112" s="52">
        <f t="shared" si="186"/>
        <v>0</v>
      </c>
      <c r="DH112" s="52">
        <f t="shared" si="186"/>
        <v>0</v>
      </c>
      <c r="DI112" s="52">
        <f t="shared" si="186"/>
        <v>0</v>
      </c>
      <c r="DJ112" s="52">
        <f t="shared" si="186"/>
        <v>0</v>
      </c>
      <c r="DK112" s="52">
        <f t="shared" si="186"/>
        <v>0</v>
      </c>
      <c r="DL112" s="52">
        <f t="shared" si="186"/>
        <v>0</v>
      </c>
      <c r="DM112" s="52">
        <f t="shared" si="186"/>
        <v>0</v>
      </c>
      <c r="DN112" s="52">
        <f t="shared" si="186"/>
        <v>0</v>
      </c>
      <c r="DO112" s="52">
        <f t="shared" si="186"/>
        <v>0</v>
      </c>
      <c r="DP112" s="52">
        <f t="shared" si="186"/>
        <v>0</v>
      </c>
    </row>
    <row r="113" spans="1:120" x14ac:dyDescent="0.25">
      <c r="A113" s="52" t="str">
        <f t="shared" si="138"/>
        <v>10_MAS</v>
      </c>
      <c r="B113" s="52" t="str">
        <f t="shared" si="138"/>
        <v>16_1_biogas</v>
      </c>
      <c r="C113" s="52" t="str">
        <f t="shared" si="138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39"/>
        <v>10_MAS</v>
      </c>
      <c r="BL113" s="52" t="str">
        <f t="shared" si="140"/>
        <v>d_ind_cem_ccs_16_1_biogas</v>
      </c>
      <c r="BM113" s="52"/>
      <c r="BN113" s="52"/>
      <c r="BO113" s="52">
        <f t="shared" ref="BO113:CV113" si="187">BO$50*BO38</f>
        <v>0</v>
      </c>
      <c r="BP113" s="52">
        <f t="shared" si="187"/>
        <v>0</v>
      </c>
      <c r="BQ113" s="52">
        <f t="shared" si="187"/>
        <v>0</v>
      </c>
      <c r="BR113" s="52">
        <f t="shared" si="187"/>
        <v>0</v>
      </c>
      <c r="BS113" s="52">
        <f t="shared" si="187"/>
        <v>0</v>
      </c>
      <c r="BT113" s="52">
        <f t="shared" si="187"/>
        <v>0</v>
      </c>
      <c r="BU113" s="52">
        <f t="shared" si="187"/>
        <v>0</v>
      </c>
      <c r="BV113" s="52">
        <f t="shared" si="187"/>
        <v>0</v>
      </c>
      <c r="BW113" s="52">
        <f t="shared" si="187"/>
        <v>0</v>
      </c>
      <c r="BX113" s="52">
        <f t="shared" si="187"/>
        <v>0</v>
      </c>
      <c r="BY113" s="52">
        <f t="shared" si="187"/>
        <v>0</v>
      </c>
      <c r="BZ113" s="52">
        <f t="shared" si="187"/>
        <v>0</v>
      </c>
      <c r="CA113" s="52">
        <f t="shared" si="187"/>
        <v>0</v>
      </c>
      <c r="CB113" s="52">
        <f t="shared" si="187"/>
        <v>0</v>
      </c>
      <c r="CC113" s="52">
        <f t="shared" si="187"/>
        <v>0</v>
      </c>
      <c r="CD113" s="52">
        <f t="shared" si="187"/>
        <v>0</v>
      </c>
      <c r="CE113" s="52">
        <f t="shared" si="187"/>
        <v>0</v>
      </c>
      <c r="CF113" s="52">
        <f t="shared" si="187"/>
        <v>0</v>
      </c>
      <c r="CG113" s="52">
        <f t="shared" si="187"/>
        <v>0</v>
      </c>
      <c r="CH113" s="52">
        <f t="shared" si="187"/>
        <v>0</v>
      </c>
      <c r="CI113" s="52">
        <f t="shared" si="187"/>
        <v>0</v>
      </c>
      <c r="CJ113" s="52">
        <f t="shared" si="187"/>
        <v>0</v>
      </c>
      <c r="CK113" s="52">
        <f t="shared" si="187"/>
        <v>0</v>
      </c>
      <c r="CL113" s="52">
        <f t="shared" si="187"/>
        <v>0</v>
      </c>
      <c r="CM113" s="52">
        <f t="shared" si="187"/>
        <v>0</v>
      </c>
      <c r="CN113" s="52">
        <f t="shared" si="187"/>
        <v>0</v>
      </c>
      <c r="CO113" s="52">
        <f t="shared" si="187"/>
        <v>0</v>
      </c>
      <c r="CP113" s="52">
        <f t="shared" si="187"/>
        <v>0</v>
      </c>
      <c r="CQ113" s="52">
        <f t="shared" si="187"/>
        <v>0</v>
      </c>
      <c r="CR113" s="52">
        <f t="shared" si="187"/>
        <v>0</v>
      </c>
      <c r="CS113" s="52">
        <f t="shared" si="187"/>
        <v>0</v>
      </c>
      <c r="CT113" s="52">
        <f t="shared" si="187"/>
        <v>0</v>
      </c>
      <c r="CU113" s="52">
        <f t="shared" si="187"/>
        <v>0</v>
      </c>
      <c r="CV113" s="52">
        <f t="shared" si="187"/>
        <v>0</v>
      </c>
      <c r="CW113" s="52">
        <f t="shared" ref="CW113:DP113" si="188">CW$50*CW38</f>
        <v>0</v>
      </c>
      <c r="CX113" s="52">
        <f t="shared" si="188"/>
        <v>0</v>
      </c>
      <c r="CY113" s="52">
        <f t="shared" si="188"/>
        <v>0</v>
      </c>
      <c r="CZ113" s="52">
        <f t="shared" si="188"/>
        <v>0</v>
      </c>
      <c r="DA113" s="52">
        <f t="shared" si="188"/>
        <v>0</v>
      </c>
      <c r="DB113" s="52">
        <f t="shared" si="188"/>
        <v>0</v>
      </c>
      <c r="DC113" s="52">
        <f t="shared" si="188"/>
        <v>0</v>
      </c>
      <c r="DD113" s="52">
        <f t="shared" si="188"/>
        <v>0</v>
      </c>
      <c r="DE113" s="52">
        <f t="shared" si="188"/>
        <v>0</v>
      </c>
      <c r="DF113" s="52">
        <f t="shared" si="188"/>
        <v>0</v>
      </c>
      <c r="DG113" s="52">
        <f t="shared" si="188"/>
        <v>0</v>
      </c>
      <c r="DH113" s="52">
        <f t="shared" si="188"/>
        <v>0</v>
      </c>
      <c r="DI113" s="52">
        <f t="shared" si="188"/>
        <v>0</v>
      </c>
      <c r="DJ113" s="52">
        <f t="shared" si="188"/>
        <v>0</v>
      </c>
      <c r="DK113" s="52">
        <f t="shared" si="188"/>
        <v>0</v>
      </c>
      <c r="DL113" s="52">
        <f t="shared" si="188"/>
        <v>0</v>
      </c>
      <c r="DM113" s="52">
        <f t="shared" si="188"/>
        <v>0</v>
      </c>
      <c r="DN113" s="52">
        <f t="shared" si="188"/>
        <v>0</v>
      </c>
      <c r="DO113" s="52">
        <f t="shared" si="188"/>
        <v>0</v>
      </c>
      <c r="DP113" s="52">
        <f t="shared" si="188"/>
        <v>0</v>
      </c>
    </row>
    <row r="114" spans="1:120" x14ac:dyDescent="0.25">
      <c r="A114" s="52" t="str">
        <f t="shared" si="138"/>
        <v>10_MAS</v>
      </c>
      <c r="B114" s="52" t="str">
        <f t="shared" si="138"/>
        <v>16_2_industrial_waste</v>
      </c>
      <c r="C114" s="52" t="str">
        <f t="shared" si="138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39"/>
        <v>10_MAS</v>
      </c>
      <c r="BL114" s="52" t="str">
        <f t="shared" si="140"/>
        <v>d_ind_cem_ccs_16_2_industrial_waste</v>
      </c>
      <c r="BM114" s="52"/>
      <c r="BN114" s="52"/>
      <c r="BO114" s="52">
        <f t="shared" ref="BO114:CV114" si="189">BO$50*BO39</f>
        <v>0</v>
      </c>
      <c r="BP114" s="52">
        <f t="shared" si="189"/>
        <v>0</v>
      </c>
      <c r="BQ114" s="52">
        <f t="shared" si="189"/>
        <v>0</v>
      </c>
      <c r="BR114" s="52">
        <f t="shared" si="189"/>
        <v>0</v>
      </c>
      <c r="BS114" s="52">
        <f t="shared" si="189"/>
        <v>0</v>
      </c>
      <c r="BT114" s="52">
        <f t="shared" si="189"/>
        <v>0</v>
      </c>
      <c r="BU114" s="52">
        <f t="shared" si="189"/>
        <v>0</v>
      </c>
      <c r="BV114" s="52">
        <f t="shared" si="189"/>
        <v>0</v>
      </c>
      <c r="BW114" s="52">
        <f t="shared" si="189"/>
        <v>0</v>
      </c>
      <c r="BX114" s="52">
        <f t="shared" si="189"/>
        <v>0</v>
      </c>
      <c r="BY114" s="52">
        <f t="shared" si="189"/>
        <v>0</v>
      </c>
      <c r="BZ114" s="52">
        <f t="shared" si="189"/>
        <v>0</v>
      </c>
      <c r="CA114" s="52">
        <f t="shared" si="189"/>
        <v>0</v>
      </c>
      <c r="CB114" s="52">
        <f t="shared" si="189"/>
        <v>0</v>
      </c>
      <c r="CC114" s="52">
        <f t="shared" si="189"/>
        <v>0</v>
      </c>
      <c r="CD114" s="52">
        <f t="shared" si="189"/>
        <v>0</v>
      </c>
      <c r="CE114" s="52">
        <f t="shared" si="189"/>
        <v>0</v>
      </c>
      <c r="CF114" s="52">
        <f t="shared" si="189"/>
        <v>0</v>
      </c>
      <c r="CG114" s="52">
        <f t="shared" si="189"/>
        <v>0</v>
      </c>
      <c r="CH114" s="52">
        <f t="shared" si="189"/>
        <v>0</v>
      </c>
      <c r="CI114" s="52">
        <f t="shared" si="189"/>
        <v>0</v>
      </c>
      <c r="CJ114" s="52">
        <f t="shared" si="189"/>
        <v>0</v>
      </c>
      <c r="CK114" s="52">
        <f t="shared" si="189"/>
        <v>0</v>
      </c>
      <c r="CL114" s="52">
        <f t="shared" si="189"/>
        <v>0</v>
      </c>
      <c r="CM114" s="52">
        <f t="shared" si="189"/>
        <v>0</v>
      </c>
      <c r="CN114" s="52">
        <f t="shared" si="189"/>
        <v>0</v>
      </c>
      <c r="CO114" s="52">
        <f t="shared" si="189"/>
        <v>0</v>
      </c>
      <c r="CP114" s="52">
        <f t="shared" si="189"/>
        <v>0</v>
      </c>
      <c r="CQ114" s="52">
        <f t="shared" si="189"/>
        <v>0</v>
      </c>
      <c r="CR114" s="52">
        <f t="shared" si="189"/>
        <v>0</v>
      </c>
      <c r="CS114" s="52">
        <f t="shared" si="189"/>
        <v>0</v>
      </c>
      <c r="CT114" s="52">
        <f t="shared" si="189"/>
        <v>0</v>
      </c>
      <c r="CU114" s="52">
        <f t="shared" si="189"/>
        <v>0</v>
      </c>
      <c r="CV114" s="52">
        <f t="shared" si="189"/>
        <v>0</v>
      </c>
      <c r="CW114" s="52">
        <f t="shared" ref="CW114:DP114" si="190">CW$50*CW39</f>
        <v>0</v>
      </c>
      <c r="CX114" s="52">
        <f t="shared" si="190"/>
        <v>0</v>
      </c>
      <c r="CY114" s="52">
        <f t="shared" si="190"/>
        <v>0</v>
      </c>
      <c r="CZ114" s="52">
        <f t="shared" si="190"/>
        <v>0</v>
      </c>
      <c r="DA114" s="52">
        <f t="shared" si="190"/>
        <v>0</v>
      </c>
      <c r="DB114" s="52">
        <f t="shared" si="190"/>
        <v>0</v>
      </c>
      <c r="DC114" s="52">
        <f t="shared" si="190"/>
        <v>0</v>
      </c>
      <c r="DD114" s="52">
        <f t="shared" si="190"/>
        <v>0</v>
      </c>
      <c r="DE114" s="52">
        <f t="shared" si="190"/>
        <v>0</v>
      </c>
      <c r="DF114" s="52">
        <f t="shared" si="190"/>
        <v>0</v>
      </c>
      <c r="DG114" s="52">
        <f t="shared" si="190"/>
        <v>0</v>
      </c>
      <c r="DH114" s="52">
        <f t="shared" si="190"/>
        <v>0</v>
      </c>
      <c r="DI114" s="52">
        <f t="shared" si="190"/>
        <v>0</v>
      </c>
      <c r="DJ114" s="52">
        <f t="shared" si="190"/>
        <v>0</v>
      </c>
      <c r="DK114" s="52">
        <f t="shared" si="190"/>
        <v>0</v>
      </c>
      <c r="DL114" s="52">
        <f t="shared" si="190"/>
        <v>0</v>
      </c>
      <c r="DM114" s="52">
        <f t="shared" si="190"/>
        <v>0</v>
      </c>
      <c r="DN114" s="52">
        <f t="shared" si="190"/>
        <v>0</v>
      </c>
      <c r="DO114" s="52">
        <f t="shared" si="190"/>
        <v>0</v>
      </c>
      <c r="DP114" s="52">
        <f t="shared" si="190"/>
        <v>0</v>
      </c>
    </row>
    <row r="115" spans="1:120" x14ac:dyDescent="0.25">
      <c r="A115" s="52" t="str">
        <f t="shared" si="138"/>
        <v>10_MAS</v>
      </c>
      <c r="B115" s="52" t="str">
        <f t="shared" si="138"/>
        <v>16_3_municipal_solid_waste_renewable</v>
      </c>
      <c r="C115" s="52" t="str">
        <f t="shared" si="138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39"/>
        <v>10_MAS</v>
      </c>
      <c r="BL115" s="52" t="str">
        <f t="shared" si="140"/>
        <v>d_ind_cem_ccs_16_3_msw_ren</v>
      </c>
      <c r="BM115" s="52"/>
      <c r="BN115" s="52"/>
      <c r="BO115" s="52">
        <f t="shared" ref="BO115:CV115" si="191">BO$50*BO40</f>
        <v>0</v>
      </c>
      <c r="BP115" s="52">
        <f t="shared" si="191"/>
        <v>0</v>
      </c>
      <c r="BQ115" s="52">
        <f t="shared" si="191"/>
        <v>0</v>
      </c>
      <c r="BR115" s="52">
        <f t="shared" si="191"/>
        <v>0</v>
      </c>
      <c r="BS115" s="52">
        <f t="shared" si="191"/>
        <v>0</v>
      </c>
      <c r="BT115" s="52">
        <f t="shared" si="191"/>
        <v>0</v>
      </c>
      <c r="BU115" s="52">
        <f t="shared" si="191"/>
        <v>0</v>
      </c>
      <c r="BV115" s="52">
        <f t="shared" si="191"/>
        <v>0</v>
      </c>
      <c r="BW115" s="52">
        <f t="shared" si="191"/>
        <v>0</v>
      </c>
      <c r="BX115" s="52">
        <f t="shared" si="191"/>
        <v>0</v>
      </c>
      <c r="BY115" s="52">
        <f t="shared" si="191"/>
        <v>0</v>
      </c>
      <c r="BZ115" s="52">
        <f t="shared" si="191"/>
        <v>0</v>
      </c>
      <c r="CA115" s="52">
        <f t="shared" si="191"/>
        <v>0</v>
      </c>
      <c r="CB115" s="52">
        <f t="shared" si="191"/>
        <v>0</v>
      </c>
      <c r="CC115" s="52">
        <f t="shared" si="191"/>
        <v>0</v>
      </c>
      <c r="CD115" s="52">
        <f t="shared" si="191"/>
        <v>0</v>
      </c>
      <c r="CE115" s="52">
        <f t="shared" si="191"/>
        <v>0</v>
      </c>
      <c r="CF115" s="52">
        <f t="shared" si="191"/>
        <v>0</v>
      </c>
      <c r="CG115" s="52">
        <f t="shared" si="191"/>
        <v>0</v>
      </c>
      <c r="CH115" s="52">
        <f t="shared" si="191"/>
        <v>0</v>
      </c>
      <c r="CI115" s="52">
        <f t="shared" si="191"/>
        <v>0</v>
      </c>
      <c r="CJ115" s="52">
        <f t="shared" si="191"/>
        <v>0</v>
      </c>
      <c r="CK115" s="52">
        <f t="shared" si="191"/>
        <v>0</v>
      </c>
      <c r="CL115" s="52">
        <f t="shared" si="191"/>
        <v>0</v>
      </c>
      <c r="CM115" s="52">
        <f t="shared" si="191"/>
        <v>0</v>
      </c>
      <c r="CN115" s="52">
        <f t="shared" si="191"/>
        <v>0</v>
      </c>
      <c r="CO115" s="52">
        <f t="shared" si="191"/>
        <v>0</v>
      </c>
      <c r="CP115" s="52">
        <f t="shared" si="191"/>
        <v>0</v>
      </c>
      <c r="CQ115" s="52">
        <f t="shared" si="191"/>
        <v>0</v>
      </c>
      <c r="CR115" s="52">
        <f t="shared" si="191"/>
        <v>0</v>
      </c>
      <c r="CS115" s="52">
        <f t="shared" si="191"/>
        <v>0</v>
      </c>
      <c r="CT115" s="52">
        <f t="shared" si="191"/>
        <v>0</v>
      </c>
      <c r="CU115" s="52">
        <f t="shared" si="191"/>
        <v>0</v>
      </c>
      <c r="CV115" s="52">
        <f t="shared" si="191"/>
        <v>0</v>
      </c>
      <c r="CW115" s="52">
        <f t="shared" ref="CW115:DP115" si="192">CW$50*CW40</f>
        <v>0</v>
      </c>
      <c r="CX115" s="52">
        <f t="shared" si="192"/>
        <v>0</v>
      </c>
      <c r="CY115" s="52">
        <f t="shared" si="192"/>
        <v>0</v>
      </c>
      <c r="CZ115" s="52">
        <f t="shared" si="192"/>
        <v>0</v>
      </c>
      <c r="DA115" s="52">
        <f t="shared" si="192"/>
        <v>0</v>
      </c>
      <c r="DB115" s="52">
        <f t="shared" si="192"/>
        <v>0</v>
      </c>
      <c r="DC115" s="52">
        <f t="shared" si="192"/>
        <v>0</v>
      </c>
      <c r="DD115" s="52">
        <f t="shared" si="192"/>
        <v>0</v>
      </c>
      <c r="DE115" s="52">
        <f t="shared" si="192"/>
        <v>0</v>
      </c>
      <c r="DF115" s="52">
        <f t="shared" si="192"/>
        <v>0</v>
      </c>
      <c r="DG115" s="52">
        <f t="shared" si="192"/>
        <v>0</v>
      </c>
      <c r="DH115" s="52">
        <f t="shared" si="192"/>
        <v>0</v>
      </c>
      <c r="DI115" s="52">
        <f t="shared" si="192"/>
        <v>0</v>
      </c>
      <c r="DJ115" s="52">
        <f t="shared" si="192"/>
        <v>0</v>
      </c>
      <c r="DK115" s="52">
        <f t="shared" si="192"/>
        <v>0</v>
      </c>
      <c r="DL115" s="52">
        <f t="shared" si="192"/>
        <v>0</v>
      </c>
      <c r="DM115" s="52">
        <f t="shared" si="192"/>
        <v>0</v>
      </c>
      <c r="DN115" s="52">
        <f t="shared" si="192"/>
        <v>0</v>
      </c>
      <c r="DO115" s="52">
        <f t="shared" si="192"/>
        <v>0</v>
      </c>
      <c r="DP115" s="52">
        <f t="shared" si="192"/>
        <v>0</v>
      </c>
    </row>
    <row r="116" spans="1:120" x14ac:dyDescent="0.25">
      <c r="A116" s="52" t="str">
        <f t="shared" si="138"/>
        <v>10_MAS</v>
      </c>
      <c r="B116" s="52" t="str">
        <f t="shared" si="138"/>
        <v>16_4_municipal_solid_waste_nonrenewable</v>
      </c>
      <c r="C116" s="52" t="str">
        <f t="shared" si="138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39"/>
        <v>10_MAS</v>
      </c>
      <c r="BL116" s="52" t="str">
        <f t="shared" si="140"/>
        <v>d_ind_cem_ccs_16_4_msw_nonr</v>
      </c>
      <c r="BM116" s="52"/>
      <c r="BN116" s="52"/>
      <c r="BO116" s="52">
        <f t="shared" ref="BO116:CV116" si="193">BO$50*BO41</f>
        <v>0</v>
      </c>
      <c r="BP116" s="52">
        <f t="shared" si="193"/>
        <v>0</v>
      </c>
      <c r="BQ116" s="52">
        <f t="shared" si="193"/>
        <v>0</v>
      </c>
      <c r="BR116" s="52">
        <f t="shared" si="193"/>
        <v>0</v>
      </c>
      <c r="BS116" s="52">
        <f t="shared" si="193"/>
        <v>0</v>
      </c>
      <c r="BT116" s="52">
        <f t="shared" si="193"/>
        <v>0</v>
      </c>
      <c r="BU116" s="52">
        <f t="shared" si="193"/>
        <v>0</v>
      </c>
      <c r="BV116" s="52">
        <f t="shared" si="193"/>
        <v>0</v>
      </c>
      <c r="BW116" s="52">
        <f t="shared" si="193"/>
        <v>0</v>
      </c>
      <c r="BX116" s="52">
        <f t="shared" si="193"/>
        <v>0</v>
      </c>
      <c r="BY116" s="52">
        <f t="shared" si="193"/>
        <v>0</v>
      </c>
      <c r="BZ116" s="52">
        <f t="shared" si="193"/>
        <v>0</v>
      </c>
      <c r="CA116" s="52">
        <f t="shared" si="193"/>
        <v>0</v>
      </c>
      <c r="CB116" s="52">
        <f t="shared" si="193"/>
        <v>0</v>
      </c>
      <c r="CC116" s="52">
        <f t="shared" si="193"/>
        <v>0</v>
      </c>
      <c r="CD116" s="52">
        <f t="shared" si="193"/>
        <v>0</v>
      </c>
      <c r="CE116" s="52">
        <f t="shared" si="193"/>
        <v>0</v>
      </c>
      <c r="CF116" s="52">
        <f t="shared" si="193"/>
        <v>0</v>
      </c>
      <c r="CG116" s="52">
        <f t="shared" si="193"/>
        <v>0</v>
      </c>
      <c r="CH116" s="52">
        <f t="shared" si="193"/>
        <v>0</v>
      </c>
      <c r="CI116" s="52">
        <f t="shared" si="193"/>
        <v>0</v>
      </c>
      <c r="CJ116" s="52">
        <f t="shared" si="193"/>
        <v>0</v>
      </c>
      <c r="CK116" s="52">
        <f t="shared" si="193"/>
        <v>0</v>
      </c>
      <c r="CL116" s="52">
        <f t="shared" si="193"/>
        <v>0</v>
      </c>
      <c r="CM116" s="52">
        <f t="shared" si="193"/>
        <v>0</v>
      </c>
      <c r="CN116" s="52">
        <f t="shared" si="193"/>
        <v>0</v>
      </c>
      <c r="CO116" s="52">
        <f t="shared" si="193"/>
        <v>0</v>
      </c>
      <c r="CP116" s="52">
        <f t="shared" si="193"/>
        <v>0</v>
      </c>
      <c r="CQ116" s="52">
        <f t="shared" si="193"/>
        <v>0</v>
      </c>
      <c r="CR116" s="52">
        <f t="shared" si="193"/>
        <v>0</v>
      </c>
      <c r="CS116" s="52">
        <f t="shared" si="193"/>
        <v>0</v>
      </c>
      <c r="CT116" s="52">
        <f t="shared" si="193"/>
        <v>0</v>
      </c>
      <c r="CU116" s="52">
        <f t="shared" si="193"/>
        <v>0</v>
      </c>
      <c r="CV116" s="52">
        <f t="shared" si="193"/>
        <v>0</v>
      </c>
      <c r="CW116" s="52">
        <f t="shared" ref="CW116:DP116" si="194">CW$50*CW41</f>
        <v>0</v>
      </c>
      <c r="CX116" s="52">
        <f t="shared" si="194"/>
        <v>0</v>
      </c>
      <c r="CY116" s="52">
        <f t="shared" si="194"/>
        <v>0</v>
      </c>
      <c r="CZ116" s="52">
        <f t="shared" si="194"/>
        <v>0</v>
      </c>
      <c r="DA116" s="52">
        <f t="shared" si="194"/>
        <v>0</v>
      </c>
      <c r="DB116" s="52">
        <f t="shared" si="194"/>
        <v>0</v>
      </c>
      <c r="DC116" s="52">
        <f t="shared" si="194"/>
        <v>0</v>
      </c>
      <c r="DD116" s="52">
        <f t="shared" si="194"/>
        <v>0</v>
      </c>
      <c r="DE116" s="52">
        <f t="shared" si="194"/>
        <v>0</v>
      </c>
      <c r="DF116" s="52">
        <f t="shared" si="194"/>
        <v>0</v>
      </c>
      <c r="DG116" s="52">
        <f t="shared" si="194"/>
        <v>0</v>
      </c>
      <c r="DH116" s="52">
        <f t="shared" si="194"/>
        <v>0</v>
      </c>
      <c r="DI116" s="52">
        <f t="shared" si="194"/>
        <v>0</v>
      </c>
      <c r="DJ116" s="52">
        <f t="shared" si="194"/>
        <v>0</v>
      </c>
      <c r="DK116" s="52">
        <f t="shared" si="194"/>
        <v>0</v>
      </c>
      <c r="DL116" s="52">
        <f t="shared" si="194"/>
        <v>0</v>
      </c>
      <c r="DM116" s="52">
        <f t="shared" si="194"/>
        <v>0</v>
      </c>
      <c r="DN116" s="52">
        <f t="shared" si="194"/>
        <v>0</v>
      </c>
      <c r="DO116" s="52">
        <f t="shared" si="194"/>
        <v>0</v>
      </c>
      <c r="DP116" s="52">
        <f t="shared" si="194"/>
        <v>0</v>
      </c>
    </row>
    <row r="117" spans="1:120" x14ac:dyDescent="0.25">
      <c r="A117" s="52" t="str">
        <f t="shared" si="138"/>
        <v>10_MAS</v>
      </c>
      <c r="B117" s="52" t="str">
        <f t="shared" si="138"/>
        <v>16_5_biogasoline</v>
      </c>
      <c r="C117" s="52" t="str">
        <f t="shared" si="138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39"/>
        <v>10_MAS</v>
      </c>
      <c r="BL117" s="52" t="str">
        <f t="shared" si="140"/>
        <v>d_ind_cem_ccs_16_5_biogasoline</v>
      </c>
      <c r="BM117" s="52"/>
      <c r="BN117" s="52"/>
      <c r="BO117" s="52">
        <f t="shared" ref="BO117:CV117" si="195">BO$50*BO42</f>
        <v>0</v>
      </c>
      <c r="BP117" s="52">
        <f t="shared" si="195"/>
        <v>0</v>
      </c>
      <c r="BQ117" s="52">
        <f t="shared" si="195"/>
        <v>0</v>
      </c>
      <c r="BR117" s="52">
        <f t="shared" si="195"/>
        <v>0</v>
      </c>
      <c r="BS117" s="52">
        <f t="shared" si="195"/>
        <v>0</v>
      </c>
      <c r="BT117" s="52">
        <f t="shared" si="195"/>
        <v>0</v>
      </c>
      <c r="BU117" s="52">
        <f t="shared" si="195"/>
        <v>0</v>
      </c>
      <c r="BV117" s="52">
        <f t="shared" si="195"/>
        <v>0</v>
      </c>
      <c r="BW117" s="52">
        <f t="shared" si="195"/>
        <v>0</v>
      </c>
      <c r="BX117" s="52">
        <f t="shared" si="195"/>
        <v>0</v>
      </c>
      <c r="BY117" s="52">
        <f t="shared" si="195"/>
        <v>0</v>
      </c>
      <c r="BZ117" s="52">
        <f t="shared" si="195"/>
        <v>0</v>
      </c>
      <c r="CA117" s="52">
        <f t="shared" si="195"/>
        <v>0</v>
      </c>
      <c r="CB117" s="52">
        <f t="shared" si="195"/>
        <v>0</v>
      </c>
      <c r="CC117" s="52">
        <f t="shared" si="195"/>
        <v>0</v>
      </c>
      <c r="CD117" s="52">
        <f t="shared" si="195"/>
        <v>0</v>
      </c>
      <c r="CE117" s="52">
        <f t="shared" si="195"/>
        <v>0</v>
      </c>
      <c r="CF117" s="52">
        <f t="shared" si="195"/>
        <v>0</v>
      </c>
      <c r="CG117" s="52">
        <f t="shared" si="195"/>
        <v>0</v>
      </c>
      <c r="CH117" s="52">
        <f t="shared" si="195"/>
        <v>0</v>
      </c>
      <c r="CI117" s="52">
        <f t="shared" si="195"/>
        <v>0</v>
      </c>
      <c r="CJ117" s="52">
        <f t="shared" si="195"/>
        <v>0</v>
      </c>
      <c r="CK117" s="52">
        <f t="shared" si="195"/>
        <v>0</v>
      </c>
      <c r="CL117" s="52">
        <f t="shared" si="195"/>
        <v>0</v>
      </c>
      <c r="CM117" s="52">
        <f t="shared" si="195"/>
        <v>0</v>
      </c>
      <c r="CN117" s="52">
        <f t="shared" si="195"/>
        <v>0</v>
      </c>
      <c r="CO117" s="52">
        <f t="shared" si="195"/>
        <v>0</v>
      </c>
      <c r="CP117" s="52">
        <f t="shared" si="195"/>
        <v>0</v>
      </c>
      <c r="CQ117" s="52">
        <f t="shared" si="195"/>
        <v>0</v>
      </c>
      <c r="CR117" s="52">
        <f t="shared" si="195"/>
        <v>0</v>
      </c>
      <c r="CS117" s="52">
        <f t="shared" si="195"/>
        <v>0</v>
      </c>
      <c r="CT117" s="52">
        <f t="shared" si="195"/>
        <v>0</v>
      </c>
      <c r="CU117" s="52">
        <f t="shared" si="195"/>
        <v>0</v>
      </c>
      <c r="CV117" s="52">
        <f t="shared" si="195"/>
        <v>0</v>
      </c>
      <c r="CW117" s="52">
        <f t="shared" ref="CW117:DP117" si="196">CW$50*CW42</f>
        <v>0</v>
      </c>
      <c r="CX117" s="52">
        <f t="shared" si="196"/>
        <v>0</v>
      </c>
      <c r="CY117" s="52">
        <f t="shared" si="196"/>
        <v>0</v>
      </c>
      <c r="CZ117" s="52">
        <f t="shared" si="196"/>
        <v>0</v>
      </c>
      <c r="DA117" s="52">
        <f t="shared" si="196"/>
        <v>0</v>
      </c>
      <c r="DB117" s="52">
        <f t="shared" si="196"/>
        <v>0</v>
      </c>
      <c r="DC117" s="52">
        <f t="shared" si="196"/>
        <v>0</v>
      </c>
      <c r="DD117" s="52">
        <f t="shared" si="196"/>
        <v>0</v>
      </c>
      <c r="DE117" s="52">
        <f t="shared" si="196"/>
        <v>0</v>
      </c>
      <c r="DF117" s="52">
        <f t="shared" si="196"/>
        <v>0</v>
      </c>
      <c r="DG117" s="52">
        <f t="shared" si="196"/>
        <v>0</v>
      </c>
      <c r="DH117" s="52">
        <f t="shared" si="196"/>
        <v>0</v>
      </c>
      <c r="DI117" s="52">
        <f t="shared" si="196"/>
        <v>0</v>
      </c>
      <c r="DJ117" s="52">
        <f t="shared" si="196"/>
        <v>0</v>
      </c>
      <c r="DK117" s="52">
        <f t="shared" si="196"/>
        <v>0</v>
      </c>
      <c r="DL117" s="52">
        <f t="shared" si="196"/>
        <v>0</v>
      </c>
      <c r="DM117" s="52">
        <f t="shared" si="196"/>
        <v>0</v>
      </c>
      <c r="DN117" s="52">
        <f t="shared" si="196"/>
        <v>0</v>
      </c>
      <c r="DO117" s="52">
        <f t="shared" si="196"/>
        <v>0</v>
      </c>
      <c r="DP117" s="52">
        <f t="shared" si="196"/>
        <v>0</v>
      </c>
    </row>
    <row r="118" spans="1:120" x14ac:dyDescent="0.25">
      <c r="A118" s="52" t="str">
        <f t="shared" si="138"/>
        <v>10_MAS</v>
      </c>
      <c r="B118" s="52" t="str">
        <f t="shared" si="138"/>
        <v>16_6_biodiesel</v>
      </c>
      <c r="C118" s="52" t="str">
        <f t="shared" si="138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39"/>
        <v>10_MAS</v>
      </c>
      <c r="BL118" s="52" t="str">
        <f t="shared" si="140"/>
        <v>d_ind_cem_ccs_16_6_biodiesel</v>
      </c>
      <c r="BM118" s="52"/>
      <c r="BN118" s="52"/>
      <c r="BO118" s="52">
        <f t="shared" ref="BO118:CV118" si="197">BO$50*BO43</f>
        <v>0</v>
      </c>
      <c r="BP118" s="52">
        <f t="shared" si="197"/>
        <v>0</v>
      </c>
      <c r="BQ118" s="52">
        <f t="shared" si="197"/>
        <v>0</v>
      </c>
      <c r="BR118" s="52">
        <f t="shared" si="197"/>
        <v>0</v>
      </c>
      <c r="BS118" s="52">
        <f t="shared" si="197"/>
        <v>0</v>
      </c>
      <c r="BT118" s="52">
        <f t="shared" si="197"/>
        <v>0</v>
      </c>
      <c r="BU118" s="52">
        <f t="shared" si="197"/>
        <v>0</v>
      </c>
      <c r="BV118" s="52">
        <f t="shared" si="197"/>
        <v>0</v>
      </c>
      <c r="BW118" s="52">
        <f t="shared" si="197"/>
        <v>0</v>
      </c>
      <c r="BX118" s="52">
        <f t="shared" si="197"/>
        <v>0</v>
      </c>
      <c r="BY118" s="52">
        <f t="shared" si="197"/>
        <v>0</v>
      </c>
      <c r="BZ118" s="52">
        <f t="shared" si="197"/>
        <v>0</v>
      </c>
      <c r="CA118" s="52">
        <f t="shared" si="197"/>
        <v>0</v>
      </c>
      <c r="CB118" s="52">
        <f t="shared" si="197"/>
        <v>0</v>
      </c>
      <c r="CC118" s="52">
        <f t="shared" si="197"/>
        <v>0</v>
      </c>
      <c r="CD118" s="52">
        <f t="shared" si="197"/>
        <v>0</v>
      </c>
      <c r="CE118" s="52">
        <f t="shared" si="197"/>
        <v>0</v>
      </c>
      <c r="CF118" s="52">
        <f t="shared" si="197"/>
        <v>0</v>
      </c>
      <c r="CG118" s="52">
        <f t="shared" si="197"/>
        <v>0</v>
      </c>
      <c r="CH118" s="52">
        <f t="shared" si="197"/>
        <v>0</v>
      </c>
      <c r="CI118" s="52">
        <f t="shared" si="197"/>
        <v>0</v>
      </c>
      <c r="CJ118" s="52">
        <f t="shared" si="197"/>
        <v>0</v>
      </c>
      <c r="CK118" s="52">
        <f t="shared" si="197"/>
        <v>0</v>
      </c>
      <c r="CL118" s="52">
        <f t="shared" si="197"/>
        <v>0</v>
      </c>
      <c r="CM118" s="52">
        <f t="shared" si="197"/>
        <v>0</v>
      </c>
      <c r="CN118" s="52">
        <f t="shared" si="197"/>
        <v>0</v>
      </c>
      <c r="CO118" s="52">
        <f t="shared" si="197"/>
        <v>0</v>
      </c>
      <c r="CP118" s="52">
        <f t="shared" si="197"/>
        <v>0</v>
      </c>
      <c r="CQ118" s="52">
        <f t="shared" si="197"/>
        <v>0</v>
      </c>
      <c r="CR118" s="52">
        <f t="shared" si="197"/>
        <v>0</v>
      </c>
      <c r="CS118" s="52">
        <f t="shared" si="197"/>
        <v>0</v>
      </c>
      <c r="CT118" s="52">
        <f t="shared" si="197"/>
        <v>0</v>
      </c>
      <c r="CU118" s="52">
        <f t="shared" si="197"/>
        <v>0</v>
      </c>
      <c r="CV118" s="52">
        <f t="shared" si="197"/>
        <v>0</v>
      </c>
      <c r="CW118" s="52">
        <f t="shared" ref="CW118:DP118" si="198">CW$50*CW43</f>
        <v>0</v>
      </c>
      <c r="CX118" s="52">
        <f t="shared" si="198"/>
        <v>0</v>
      </c>
      <c r="CY118" s="52">
        <f t="shared" si="198"/>
        <v>0</v>
      </c>
      <c r="CZ118" s="52">
        <f t="shared" si="198"/>
        <v>0</v>
      </c>
      <c r="DA118" s="52">
        <f t="shared" si="198"/>
        <v>0</v>
      </c>
      <c r="DB118" s="52">
        <f t="shared" si="198"/>
        <v>0</v>
      </c>
      <c r="DC118" s="52">
        <f t="shared" si="198"/>
        <v>0</v>
      </c>
      <c r="DD118" s="52">
        <f t="shared" si="198"/>
        <v>0</v>
      </c>
      <c r="DE118" s="52">
        <f t="shared" si="198"/>
        <v>0</v>
      </c>
      <c r="DF118" s="52">
        <f t="shared" si="198"/>
        <v>0</v>
      </c>
      <c r="DG118" s="52">
        <f t="shared" si="198"/>
        <v>0</v>
      </c>
      <c r="DH118" s="52">
        <f t="shared" si="198"/>
        <v>0</v>
      </c>
      <c r="DI118" s="52">
        <f t="shared" si="198"/>
        <v>0</v>
      </c>
      <c r="DJ118" s="52">
        <f t="shared" si="198"/>
        <v>0</v>
      </c>
      <c r="DK118" s="52">
        <f t="shared" si="198"/>
        <v>0</v>
      </c>
      <c r="DL118" s="52">
        <f t="shared" si="198"/>
        <v>0</v>
      </c>
      <c r="DM118" s="52">
        <f t="shared" si="198"/>
        <v>0</v>
      </c>
      <c r="DN118" s="52">
        <f t="shared" si="198"/>
        <v>0</v>
      </c>
      <c r="DO118" s="52">
        <f t="shared" si="198"/>
        <v>0</v>
      </c>
      <c r="DP118" s="52">
        <f t="shared" si="198"/>
        <v>0</v>
      </c>
    </row>
    <row r="119" spans="1:120" x14ac:dyDescent="0.25">
      <c r="A119" s="52" t="str">
        <f t="shared" si="138"/>
        <v>10_MAS</v>
      </c>
      <c r="B119" s="52" t="str">
        <f t="shared" si="138"/>
        <v>16_8_other_liquid_biofuels</v>
      </c>
      <c r="C119" s="52" t="str">
        <f t="shared" si="138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39"/>
        <v>10_MAS</v>
      </c>
      <c r="BL119" s="52" t="str">
        <f t="shared" si="140"/>
        <v>d_ind_cem_ccs_16_8_oth_liquid_biofuel</v>
      </c>
      <c r="BM119" s="52"/>
      <c r="BN119" s="52"/>
      <c r="BO119" s="52">
        <f t="shared" ref="BO119:CV119" si="199">BO$50*BO44</f>
        <v>0</v>
      </c>
      <c r="BP119" s="52">
        <f t="shared" si="199"/>
        <v>0</v>
      </c>
      <c r="BQ119" s="52">
        <f t="shared" si="199"/>
        <v>0</v>
      </c>
      <c r="BR119" s="52">
        <f t="shared" si="199"/>
        <v>0</v>
      </c>
      <c r="BS119" s="52">
        <f t="shared" si="199"/>
        <v>0</v>
      </c>
      <c r="BT119" s="52">
        <f t="shared" si="199"/>
        <v>0</v>
      </c>
      <c r="BU119" s="52">
        <f t="shared" si="199"/>
        <v>0</v>
      </c>
      <c r="BV119" s="52">
        <f t="shared" si="199"/>
        <v>0</v>
      </c>
      <c r="BW119" s="52">
        <f t="shared" si="199"/>
        <v>0</v>
      </c>
      <c r="BX119" s="52">
        <f t="shared" si="199"/>
        <v>0</v>
      </c>
      <c r="BY119" s="52">
        <f t="shared" si="199"/>
        <v>0</v>
      </c>
      <c r="BZ119" s="52">
        <f t="shared" si="199"/>
        <v>0</v>
      </c>
      <c r="CA119" s="52">
        <f t="shared" si="199"/>
        <v>0</v>
      </c>
      <c r="CB119" s="52">
        <f t="shared" si="199"/>
        <v>0</v>
      </c>
      <c r="CC119" s="52">
        <f t="shared" si="199"/>
        <v>0</v>
      </c>
      <c r="CD119" s="52">
        <f t="shared" si="199"/>
        <v>0</v>
      </c>
      <c r="CE119" s="52">
        <f t="shared" si="199"/>
        <v>0</v>
      </c>
      <c r="CF119" s="52">
        <f t="shared" si="199"/>
        <v>0</v>
      </c>
      <c r="CG119" s="52">
        <f t="shared" si="199"/>
        <v>0</v>
      </c>
      <c r="CH119" s="52">
        <f t="shared" si="199"/>
        <v>0</v>
      </c>
      <c r="CI119" s="52">
        <f t="shared" si="199"/>
        <v>0</v>
      </c>
      <c r="CJ119" s="52">
        <f t="shared" si="199"/>
        <v>0</v>
      </c>
      <c r="CK119" s="52">
        <f t="shared" si="199"/>
        <v>0</v>
      </c>
      <c r="CL119" s="52">
        <f t="shared" si="199"/>
        <v>0</v>
      </c>
      <c r="CM119" s="52">
        <f t="shared" si="199"/>
        <v>0</v>
      </c>
      <c r="CN119" s="52">
        <f t="shared" si="199"/>
        <v>0</v>
      </c>
      <c r="CO119" s="52">
        <f t="shared" si="199"/>
        <v>0</v>
      </c>
      <c r="CP119" s="52">
        <f t="shared" si="199"/>
        <v>0</v>
      </c>
      <c r="CQ119" s="52">
        <f t="shared" si="199"/>
        <v>0</v>
      </c>
      <c r="CR119" s="52">
        <f t="shared" si="199"/>
        <v>0</v>
      </c>
      <c r="CS119" s="52">
        <f t="shared" si="199"/>
        <v>0</v>
      </c>
      <c r="CT119" s="52">
        <f t="shared" si="199"/>
        <v>0</v>
      </c>
      <c r="CU119" s="52">
        <f t="shared" si="199"/>
        <v>0</v>
      </c>
      <c r="CV119" s="52">
        <f t="shared" si="199"/>
        <v>0</v>
      </c>
      <c r="CW119" s="52">
        <f t="shared" ref="CW119:DP119" si="200">CW$50*CW44</f>
        <v>0</v>
      </c>
      <c r="CX119" s="52">
        <f t="shared" si="200"/>
        <v>0</v>
      </c>
      <c r="CY119" s="52">
        <f t="shared" si="200"/>
        <v>0</v>
      </c>
      <c r="CZ119" s="52">
        <f t="shared" si="200"/>
        <v>0</v>
      </c>
      <c r="DA119" s="52">
        <f t="shared" si="200"/>
        <v>0</v>
      </c>
      <c r="DB119" s="52">
        <f t="shared" si="200"/>
        <v>0</v>
      </c>
      <c r="DC119" s="52">
        <f t="shared" si="200"/>
        <v>0</v>
      </c>
      <c r="DD119" s="52">
        <f t="shared" si="200"/>
        <v>0</v>
      </c>
      <c r="DE119" s="52">
        <f t="shared" si="200"/>
        <v>0</v>
      </c>
      <c r="DF119" s="52">
        <f t="shared" si="200"/>
        <v>0</v>
      </c>
      <c r="DG119" s="52">
        <f t="shared" si="200"/>
        <v>0</v>
      </c>
      <c r="DH119" s="52">
        <f t="shared" si="200"/>
        <v>0</v>
      </c>
      <c r="DI119" s="52">
        <f t="shared" si="200"/>
        <v>0</v>
      </c>
      <c r="DJ119" s="52">
        <f t="shared" si="200"/>
        <v>0</v>
      </c>
      <c r="DK119" s="52">
        <f t="shared" si="200"/>
        <v>0</v>
      </c>
      <c r="DL119" s="52">
        <f t="shared" si="200"/>
        <v>0</v>
      </c>
      <c r="DM119" s="52">
        <f t="shared" si="200"/>
        <v>0</v>
      </c>
      <c r="DN119" s="52">
        <f t="shared" si="200"/>
        <v>0</v>
      </c>
      <c r="DO119" s="52">
        <f t="shared" si="200"/>
        <v>0</v>
      </c>
      <c r="DP119" s="52">
        <f t="shared" si="200"/>
        <v>0</v>
      </c>
    </row>
    <row r="120" spans="1:120" x14ac:dyDescent="0.25">
      <c r="A120" s="54" t="str">
        <f t="shared" si="138"/>
        <v>10_MAS</v>
      </c>
      <c r="B120" s="54" t="str">
        <f t="shared" si="138"/>
        <v>17_electricity</v>
      </c>
      <c r="C120" s="54" t="str">
        <f t="shared" si="138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39"/>
        <v>10_MAS</v>
      </c>
      <c r="BL120" s="54" t="str">
        <f t="shared" si="140"/>
        <v>d_ind_cem_ccs_17_electricity</v>
      </c>
      <c r="BM120" s="54"/>
      <c r="BN120" s="54"/>
      <c r="BO120" s="58">
        <f t="shared" ref="BO120:BP120" si="201">BO127</f>
        <v>0</v>
      </c>
      <c r="BP120" s="58">
        <f t="shared" si="201"/>
        <v>0</v>
      </c>
      <c r="BQ120" s="54">
        <f t="shared" ref="BQ120:CU120" si="202">BQ127</f>
        <v>0</v>
      </c>
      <c r="BR120" s="54">
        <f t="shared" si="202"/>
        <v>0</v>
      </c>
      <c r="BS120" s="54">
        <f t="shared" si="202"/>
        <v>0</v>
      </c>
      <c r="BT120" s="54">
        <f t="shared" si="202"/>
        <v>0</v>
      </c>
      <c r="BU120" s="54">
        <f t="shared" si="202"/>
        <v>0</v>
      </c>
      <c r="BV120" s="54">
        <f t="shared" si="202"/>
        <v>0</v>
      </c>
      <c r="BW120" s="54">
        <f t="shared" si="202"/>
        <v>0</v>
      </c>
      <c r="BX120" s="54">
        <f t="shared" si="202"/>
        <v>0</v>
      </c>
      <c r="BY120" s="54">
        <f t="shared" si="202"/>
        <v>0</v>
      </c>
      <c r="BZ120" s="54">
        <f t="shared" si="202"/>
        <v>0</v>
      </c>
      <c r="CA120" s="54">
        <f t="shared" si="202"/>
        <v>0</v>
      </c>
      <c r="CB120" s="54">
        <f t="shared" si="202"/>
        <v>0</v>
      </c>
      <c r="CC120" s="54">
        <f t="shared" si="202"/>
        <v>0</v>
      </c>
      <c r="CD120" s="54">
        <f t="shared" si="202"/>
        <v>0</v>
      </c>
      <c r="CE120" s="54">
        <f t="shared" si="202"/>
        <v>0</v>
      </c>
      <c r="CF120" s="54">
        <f t="shared" si="202"/>
        <v>0</v>
      </c>
      <c r="CG120" s="54">
        <f t="shared" si="202"/>
        <v>0</v>
      </c>
      <c r="CH120" s="54">
        <f t="shared" si="202"/>
        <v>0</v>
      </c>
      <c r="CI120" s="54">
        <f t="shared" si="202"/>
        <v>0</v>
      </c>
      <c r="CJ120" s="54">
        <f t="shared" si="202"/>
        <v>0</v>
      </c>
      <c r="CK120" s="54">
        <f t="shared" si="202"/>
        <v>0</v>
      </c>
      <c r="CL120" s="54">
        <f t="shared" si="202"/>
        <v>0</v>
      </c>
      <c r="CM120" s="54">
        <f t="shared" si="202"/>
        <v>0</v>
      </c>
      <c r="CN120" s="54">
        <f t="shared" si="202"/>
        <v>0</v>
      </c>
      <c r="CO120" s="54">
        <f t="shared" si="202"/>
        <v>0</v>
      </c>
      <c r="CP120" s="54">
        <f t="shared" si="202"/>
        <v>0</v>
      </c>
      <c r="CQ120" s="54">
        <f t="shared" si="202"/>
        <v>0</v>
      </c>
      <c r="CR120" s="54">
        <f t="shared" si="202"/>
        <v>0</v>
      </c>
      <c r="CS120" s="54">
        <f t="shared" si="202"/>
        <v>0</v>
      </c>
      <c r="CT120" s="54">
        <f t="shared" si="202"/>
        <v>0</v>
      </c>
      <c r="CU120" s="54">
        <f t="shared" si="202"/>
        <v>0</v>
      </c>
      <c r="CV120" s="58">
        <f t="shared" ref="CV120:DP120" si="203">CV127</f>
        <v>0</v>
      </c>
      <c r="CW120" s="58">
        <f t="shared" si="203"/>
        <v>0</v>
      </c>
      <c r="CX120" s="58">
        <f t="shared" si="203"/>
        <v>0</v>
      </c>
      <c r="CY120" s="58">
        <f t="shared" si="203"/>
        <v>0</v>
      </c>
      <c r="CZ120" s="58">
        <f t="shared" si="203"/>
        <v>0</v>
      </c>
      <c r="DA120" s="58">
        <f t="shared" si="203"/>
        <v>0</v>
      </c>
      <c r="DB120" s="58">
        <f t="shared" si="203"/>
        <v>0</v>
      </c>
      <c r="DC120" s="58">
        <f t="shared" si="203"/>
        <v>0</v>
      </c>
      <c r="DD120" s="58">
        <f t="shared" si="203"/>
        <v>0</v>
      </c>
      <c r="DE120" s="58">
        <f t="shared" si="203"/>
        <v>0</v>
      </c>
      <c r="DF120" s="58">
        <f t="shared" si="203"/>
        <v>0</v>
      </c>
      <c r="DG120" s="58">
        <f t="shared" si="203"/>
        <v>0</v>
      </c>
      <c r="DH120" s="58">
        <f t="shared" si="203"/>
        <v>0</v>
      </c>
      <c r="DI120" s="58">
        <f t="shared" si="203"/>
        <v>0</v>
      </c>
      <c r="DJ120" s="58">
        <f t="shared" si="203"/>
        <v>0</v>
      </c>
      <c r="DK120" s="58">
        <f t="shared" si="203"/>
        <v>0</v>
      </c>
      <c r="DL120" s="58">
        <f t="shared" si="203"/>
        <v>0</v>
      </c>
      <c r="DM120" s="58">
        <f t="shared" si="203"/>
        <v>0</v>
      </c>
      <c r="DN120" s="58">
        <f t="shared" si="203"/>
        <v>0</v>
      </c>
      <c r="DO120" s="58">
        <f t="shared" si="203"/>
        <v>0</v>
      </c>
      <c r="DP120" s="58">
        <f t="shared" si="203"/>
        <v>0</v>
      </c>
    </row>
    <row r="121" spans="1:120" x14ac:dyDescent="0.25">
      <c r="A121" s="52" t="str">
        <f t="shared" si="138"/>
        <v>10_MAS</v>
      </c>
      <c r="B121" s="52" t="str">
        <f t="shared" si="138"/>
        <v>18_heat</v>
      </c>
      <c r="C121" s="52" t="str">
        <f t="shared" si="138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39"/>
        <v>10_MAS</v>
      </c>
      <c r="BL121" s="52" t="str">
        <f t="shared" si="140"/>
        <v>d_ind_cem_ccs_18_heat</v>
      </c>
      <c r="BM121" s="52"/>
      <c r="BN121" s="52"/>
      <c r="BO121" s="52">
        <f t="shared" ref="BO121:CU121" si="204">BO$50*BO46</f>
        <v>0</v>
      </c>
      <c r="BP121" s="52">
        <f t="shared" si="204"/>
        <v>0</v>
      </c>
      <c r="BQ121" s="52">
        <f t="shared" si="204"/>
        <v>0</v>
      </c>
      <c r="BR121" s="52">
        <f t="shared" si="204"/>
        <v>0</v>
      </c>
      <c r="BS121" s="52">
        <f t="shared" si="204"/>
        <v>0</v>
      </c>
      <c r="BT121" s="52">
        <f t="shared" si="204"/>
        <v>0</v>
      </c>
      <c r="BU121" s="52">
        <f t="shared" si="204"/>
        <v>0</v>
      </c>
      <c r="BV121" s="52">
        <f t="shared" si="204"/>
        <v>0</v>
      </c>
      <c r="BW121" s="52">
        <f t="shared" si="204"/>
        <v>0</v>
      </c>
      <c r="BX121" s="52">
        <f t="shared" si="204"/>
        <v>0</v>
      </c>
      <c r="BY121" s="52">
        <f t="shared" si="204"/>
        <v>0</v>
      </c>
      <c r="BZ121" s="52">
        <f t="shared" si="204"/>
        <v>0</v>
      </c>
      <c r="CA121" s="52">
        <f t="shared" si="204"/>
        <v>0</v>
      </c>
      <c r="CB121" s="52">
        <f t="shared" si="204"/>
        <v>0</v>
      </c>
      <c r="CC121" s="52">
        <f t="shared" si="204"/>
        <v>0</v>
      </c>
      <c r="CD121" s="52">
        <f t="shared" si="204"/>
        <v>0</v>
      </c>
      <c r="CE121" s="52">
        <f t="shared" si="204"/>
        <v>0</v>
      </c>
      <c r="CF121" s="52">
        <f t="shared" si="204"/>
        <v>0</v>
      </c>
      <c r="CG121" s="52">
        <f t="shared" si="204"/>
        <v>0</v>
      </c>
      <c r="CH121" s="52">
        <f t="shared" si="204"/>
        <v>0</v>
      </c>
      <c r="CI121" s="52">
        <f t="shared" si="204"/>
        <v>0</v>
      </c>
      <c r="CJ121" s="52">
        <f t="shared" si="204"/>
        <v>0</v>
      </c>
      <c r="CK121" s="52">
        <f t="shared" si="204"/>
        <v>0</v>
      </c>
      <c r="CL121" s="52">
        <f t="shared" si="204"/>
        <v>0</v>
      </c>
      <c r="CM121" s="52">
        <f t="shared" si="204"/>
        <v>0</v>
      </c>
      <c r="CN121" s="52">
        <f t="shared" si="204"/>
        <v>0</v>
      </c>
      <c r="CO121" s="52">
        <f t="shared" si="204"/>
        <v>0</v>
      </c>
      <c r="CP121" s="52">
        <f t="shared" si="204"/>
        <v>0</v>
      </c>
      <c r="CQ121" s="52">
        <f t="shared" si="204"/>
        <v>0</v>
      </c>
      <c r="CR121" s="52">
        <f t="shared" si="204"/>
        <v>0</v>
      </c>
      <c r="CS121" s="52">
        <f t="shared" si="204"/>
        <v>0</v>
      </c>
      <c r="CT121" s="52">
        <f t="shared" si="204"/>
        <v>0</v>
      </c>
      <c r="CU121" s="52">
        <f t="shared" si="204"/>
        <v>0</v>
      </c>
      <c r="CV121" s="52">
        <f t="shared" ref="CV121:DP121" si="205">CV$50*CV46</f>
        <v>0</v>
      </c>
      <c r="CW121" s="52">
        <f t="shared" si="205"/>
        <v>0</v>
      </c>
      <c r="CX121" s="52">
        <f t="shared" si="205"/>
        <v>0</v>
      </c>
      <c r="CY121" s="52">
        <f t="shared" si="205"/>
        <v>0</v>
      </c>
      <c r="CZ121" s="52">
        <f t="shared" si="205"/>
        <v>0</v>
      </c>
      <c r="DA121" s="52">
        <f t="shared" si="205"/>
        <v>0</v>
      </c>
      <c r="DB121" s="52">
        <f t="shared" si="205"/>
        <v>0</v>
      </c>
      <c r="DC121" s="52">
        <f t="shared" si="205"/>
        <v>0</v>
      </c>
      <c r="DD121" s="52">
        <f t="shared" si="205"/>
        <v>0</v>
      </c>
      <c r="DE121" s="52">
        <f t="shared" si="205"/>
        <v>0</v>
      </c>
      <c r="DF121" s="52">
        <f t="shared" si="205"/>
        <v>0</v>
      </c>
      <c r="DG121" s="52">
        <f t="shared" si="205"/>
        <v>0</v>
      </c>
      <c r="DH121" s="52">
        <f t="shared" si="205"/>
        <v>0</v>
      </c>
      <c r="DI121" s="52">
        <f t="shared" si="205"/>
        <v>0</v>
      </c>
      <c r="DJ121" s="52">
        <f t="shared" si="205"/>
        <v>0</v>
      </c>
      <c r="DK121" s="52">
        <f t="shared" si="205"/>
        <v>0</v>
      </c>
      <c r="DL121" s="52">
        <f t="shared" si="205"/>
        <v>0</v>
      </c>
      <c r="DM121" s="52">
        <f t="shared" si="205"/>
        <v>0</v>
      </c>
      <c r="DN121" s="52">
        <f t="shared" si="205"/>
        <v>0</v>
      </c>
      <c r="DO121" s="52">
        <f t="shared" si="205"/>
        <v>0</v>
      </c>
      <c r="DP121" s="52">
        <f t="shared" si="205"/>
        <v>0</v>
      </c>
    </row>
    <row r="123" spans="1:120" x14ac:dyDescent="0.25">
      <c r="BL123" s="1" t="s">
        <v>173</v>
      </c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6">BP124</f>
        <v>0</v>
      </c>
      <c r="BP124" s="58">
        <f t="shared" ref="BP124:CU124" si="207">BP50*BP45</f>
        <v>0</v>
      </c>
      <c r="BQ124" s="58">
        <f t="shared" si="207"/>
        <v>0</v>
      </c>
      <c r="BR124" s="58">
        <f t="shared" si="207"/>
        <v>0</v>
      </c>
      <c r="BS124" s="58">
        <f t="shared" si="207"/>
        <v>0</v>
      </c>
      <c r="BT124" s="58">
        <f t="shared" si="207"/>
        <v>0</v>
      </c>
      <c r="BU124" s="58">
        <f t="shared" si="207"/>
        <v>0</v>
      </c>
      <c r="BV124" s="58">
        <f t="shared" si="207"/>
        <v>0</v>
      </c>
      <c r="BW124" s="58">
        <f t="shared" si="207"/>
        <v>0</v>
      </c>
      <c r="BX124" s="58">
        <f t="shared" si="207"/>
        <v>0</v>
      </c>
      <c r="BY124" s="58">
        <f t="shared" si="207"/>
        <v>0</v>
      </c>
      <c r="BZ124" s="58">
        <f t="shared" si="207"/>
        <v>0</v>
      </c>
      <c r="CA124" s="58">
        <f t="shared" si="207"/>
        <v>0</v>
      </c>
      <c r="CB124" s="58">
        <f t="shared" si="207"/>
        <v>0</v>
      </c>
      <c r="CC124" s="58">
        <f t="shared" si="207"/>
        <v>0</v>
      </c>
      <c r="CD124" s="58">
        <f t="shared" si="207"/>
        <v>0</v>
      </c>
      <c r="CE124" s="58">
        <f t="shared" si="207"/>
        <v>0</v>
      </c>
      <c r="CF124" s="58">
        <f t="shared" si="207"/>
        <v>0</v>
      </c>
      <c r="CG124" s="58">
        <f t="shared" si="207"/>
        <v>0</v>
      </c>
      <c r="CH124" s="58">
        <f t="shared" si="207"/>
        <v>0</v>
      </c>
      <c r="CI124" s="58">
        <f t="shared" si="207"/>
        <v>0</v>
      </c>
      <c r="CJ124" s="58">
        <f t="shared" si="207"/>
        <v>0</v>
      </c>
      <c r="CK124" s="58">
        <f t="shared" si="207"/>
        <v>0</v>
      </c>
      <c r="CL124" s="58">
        <f t="shared" si="207"/>
        <v>0</v>
      </c>
      <c r="CM124" s="58">
        <f t="shared" si="207"/>
        <v>0</v>
      </c>
      <c r="CN124" s="58">
        <f t="shared" si="207"/>
        <v>0</v>
      </c>
      <c r="CO124" s="58">
        <f t="shared" si="207"/>
        <v>0</v>
      </c>
      <c r="CP124" s="58">
        <f t="shared" si="207"/>
        <v>0</v>
      </c>
      <c r="CQ124" s="58">
        <f t="shared" si="207"/>
        <v>0</v>
      </c>
      <c r="CR124" s="58">
        <f t="shared" si="207"/>
        <v>0</v>
      </c>
      <c r="CS124" s="58">
        <f t="shared" si="207"/>
        <v>0</v>
      </c>
      <c r="CT124" s="58">
        <f t="shared" si="207"/>
        <v>0</v>
      </c>
      <c r="CU124" s="58">
        <f t="shared" si="207"/>
        <v>0</v>
      </c>
      <c r="CV124" s="58">
        <f t="shared" ref="CV124:DP124" si="208">CV50*CV45</f>
        <v>0</v>
      </c>
      <c r="CW124" s="58">
        <f t="shared" si="208"/>
        <v>0</v>
      </c>
      <c r="CX124" s="58">
        <f t="shared" si="208"/>
        <v>0</v>
      </c>
      <c r="CY124" s="58">
        <f t="shared" si="208"/>
        <v>0</v>
      </c>
      <c r="CZ124" s="58">
        <f t="shared" si="208"/>
        <v>0</v>
      </c>
      <c r="DA124" s="58">
        <f t="shared" si="208"/>
        <v>0</v>
      </c>
      <c r="DB124" s="58">
        <f t="shared" si="208"/>
        <v>0</v>
      </c>
      <c r="DC124" s="58">
        <f t="shared" si="208"/>
        <v>0</v>
      </c>
      <c r="DD124" s="58">
        <f t="shared" si="208"/>
        <v>0</v>
      </c>
      <c r="DE124" s="58">
        <f t="shared" si="208"/>
        <v>0</v>
      </c>
      <c r="DF124" s="58">
        <f t="shared" si="208"/>
        <v>0</v>
      </c>
      <c r="DG124" s="58">
        <f t="shared" si="208"/>
        <v>0</v>
      </c>
      <c r="DH124" s="58">
        <f t="shared" si="208"/>
        <v>0</v>
      </c>
      <c r="DI124" s="58">
        <f t="shared" si="208"/>
        <v>0</v>
      </c>
      <c r="DJ124" s="58">
        <f t="shared" si="208"/>
        <v>0</v>
      </c>
      <c r="DK124" s="58">
        <f t="shared" si="208"/>
        <v>0</v>
      </c>
      <c r="DL124" s="58">
        <f t="shared" si="208"/>
        <v>0</v>
      </c>
      <c r="DM124" s="58">
        <f t="shared" si="208"/>
        <v>0</v>
      </c>
      <c r="DN124" s="58">
        <f t="shared" si="208"/>
        <v>0</v>
      </c>
      <c r="DO124" s="58">
        <f t="shared" si="208"/>
        <v>0</v>
      </c>
      <c r="DP124" s="58">
        <f t="shared" si="208"/>
        <v>0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6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0</v>
      </c>
      <c r="CC125" s="58" cm="1">
        <f t="array" ref="CC125">INDEX(prod_est,$G$15+$H$15-1,MATCH(CC57,$BP$57:$CV$57,0))*CC50</f>
        <v>0</v>
      </c>
      <c r="CD125" s="58" cm="1">
        <f t="array" ref="CD125">INDEX(prod_est,$G$15+$H$15-1,MATCH(CD57,$BP$57:$CV$57,0))*CD50</f>
        <v>0</v>
      </c>
      <c r="CE125" s="58" cm="1">
        <f t="array" ref="CE125">INDEX(prod_est,$G$15+$H$15-1,MATCH(CE57,$BP$57:$CV$57,0))*CE50</f>
        <v>0</v>
      </c>
      <c r="CF125" s="58" cm="1">
        <f t="array" ref="CF125">INDEX(prod_est,$G$15+$H$15-1,MATCH(CF57,$BP$57:$CV$57,0))*CF50</f>
        <v>0</v>
      </c>
      <c r="CG125" s="58" cm="1">
        <f t="array" ref="CG125">INDEX(prod_est,$G$15+$H$15-1,MATCH(CG57,$BP$57:$CV$57,0))*CG50</f>
        <v>0</v>
      </c>
      <c r="CH125" s="58" cm="1">
        <f t="array" ref="CH125">INDEX(prod_est,$G$15+$H$15-1,MATCH(CH57,$BP$57:$CV$57,0))*CH50</f>
        <v>0</v>
      </c>
      <c r="CI125" s="58" cm="1">
        <f t="array" ref="CI125">INDEX(prod_est,$G$15+$H$15-1,MATCH(CI57,$BP$57:$CV$57,0))*CI50</f>
        <v>0</v>
      </c>
      <c r="CJ125" s="58" cm="1">
        <f t="array" ref="CJ125">INDEX(prod_est,$G$15+$H$15-1,MATCH(CJ57,$BP$57:$CV$57,0))*CJ50</f>
        <v>0</v>
      </c>
      <c r="CK125" s="58" cm="1">
        <f t="array" ref="CK125">INDEX(prod_est,$G$15+$H$15-1,MATCH(CK57,$BP$57:$CV$57,0))*CK50</f>
        <v>0</v>
      </c>
      <c r="CL125" s="58" cm="1">
        <f t="array" ref="CL125">INDEX(prod_est,$G$15+$H$15-1,MATCH(CL57,$BP$57:$CV$57,0))*CL50</f>
        <v>0</v>
      </c>
      <c r="CM125" s="58" cm="1">
        <f t="array" ref="CM125">INDEX(prod_est,$G$15+$H$15-1,MATCH(CM57,$BP$57:$CV$57,0))*CM50</f>
        <v>0</v>
      </c>
      <c r="CN125" s="58" cm="1">
        <f t="array" ref="CN125">INDEX(prod_est,$G$15+$H$15-1,MATCH(CN57,$BP$57:$CV$57,0))*CN50</f>
        <v>0</v>
      </c>
      <c r="CO125" s="58" cm="1">
        <f t="array" ref="CO125">INDEX(prod_est,$G$15+$H$15-1,MATCH(CO57,$BP$57:$CV$57,0))*CO50</f>
        <v>0</v>
      </c>
      <c r="CP125" s="58" cm="1">
        <f t="array" ref="CP125">INDEX(prod_est,$G$15+$H$15-1,MATCH(CP57,$BP$57:$CV$57,0))*CP50</f>
        <v>0</v>
      </c>
      <c r="CQ125" s="58" cm="1">
        <f t="array" ref="CQ125">INDEX(prod_est,$G$15+$H$15-1,MATCH(CQ57,$BP$57:$CV$57,0))*CQ50</f>
        <v>0</v>
      </c>
      <c r="CR125" s="58" cm="1">
        <f t="array" ref="CR125">INDEX(prod_est,$G$15+$H$15-1,MATCH(CR57,$BP$57:$CV$57,0))*CR50</f>
        <v>0</v>
      </c>
      <c r="CS125" s="58" cm="1">
        <f t="array" ref="CS125">INDEX(prod_est,$G$15+$H$15-1,MATCH(CS57,$BP$57:$CV$57,0))*CS50</f>
        <v>0</v>
      </c>
      <c r="CT125" s="58" cm="1">
        <f t="array" ref="CT125">INDEX(prod_est,$G$15+$H$15-1,MATCH(CT57,$BP$57:$CV$57,0))*CT50</f>
        <v>0</v>
      </c>
      <c r="CU125" s="58" cm="1">
        <f t="array" ref="CU125">INDEX(prod_est,$G$15+$H$15-1,MATCH(CU57,$BP$57:$DP$57,0))*CU50</f>
        <v>0</v>
      </c>
      <c r="CV125" s="58" cm="1">
        <f t="array" ref="CV125">INDEX(prod_est,$G$15+$H$15-1,MATCH(CV57,$BP$57:$DP$57,0))*CV50</f>
        <v>0</v>
      </c>
      <c r="CW125" s="58" cm="1">
        <f t="array" ref="CW125">INDEX(prod_est,$G$15+$H$15-1,MATCH(CW57,$BP$57:$DP$57,0))*CW50</f>
        <v>0</v>
      </c>
      <c r="CX125" s="58" cm="1">
        <f t="array" ref="CX125">INDEX(prod_est,$G$15+$H$15-1,MATCH(CX57,$BP$57:$DP$57,0))*CX50</f>
        <v>0</v>
      </c>
      <c r="CY125" s="58" cm="1">
        <f t="array" ref="CY125">INDEX(prod_est,$G$15+$H$15-1,MATCH(CY57,$BP$57:$DP$57,0))*CY50</f>
        <v>0</v>
      </c>
      <c r="CZ125" s="58" cm="1">
        <f t="array" ref="CZ125">INDEX(prod_est,$G$15+$H$15-1,MATCH(CZ57,$BP$57:$DP$57,0))*CZ50</f>
        <v>0</v>
      </c>
      <c r="DA125" s="58" cm="1">
        <f t="array" ref="DA125">INDEX(prod_est,$G$15+$H$15-1,MATCH(DA57,$BP$57:$DP$57,0))*DA50</f>
        <v>0</v>
      </c>
      <c r="DB125" s="58" cm="1">
        <f t="array" ref="DB125">INDEX(prod_est,$G$15+$H$15-1,MATCH(DB57,$BP$57:$DP$57,0))*DB50</f>
        <v>0</v>
      </c>
      <c r="DC125" s="58" cm="1">
        <f t="array" ref="DC125">INDEX(prod_est,$G$15+$H$15-1,MATCH(DC57,$BP$57:$DP$57,0))*DC50</f>
        <v>0</v>
      </c>
      <c r="DD125" s="58" cm="1">
        <f t="array" ref="DD125">INDEX(prod_est,$G$15+$H$15-1,MATCH(DD57,$BP$57:$DP$57,0))*DD50</f>
        <v>0</v>
      </c>
      <c r="DE125" s="58" cm="1">
        <f t="array" ref="DE125">INDEX(prod_est,$G$15+$H$15-1,MATCH(DE57,$BP$57:$DP$57,0))*DE50</f>
        <v>0</v>
      </c>
      <c r="DF125" s="58" cm="1">
        <f t="array" ref="DF125">INDEX(prod_est,$G$15+$H$15-1,MATCH(DF57,$BP$57:$DP$57,0))*DF50</f>
        <v>0</v>
      </c>
      <c r="DG125" s="58" cm="1">
        <f t="array" ref="DG125">INDEX(prod_est,$G$15+$H$15-1,MATCH(DG57,$BP$57:$DP$57,0))*DG50</f>
        <v>0</v>
      </c>
      <c r="DH125" s="58" cm="1">
        <f t="array" ref="DH125">INDEX(prod_est,$G$15+$H$15-1,MATCH(DH57,$BP$57:$DP$57,0))*DH50</f>
        <v>0</v>
      </c>
      <c r="DI125" s="58" cm="1">
        <f t="array" ref="DI125">INDEX(prod_est,$G$15+$H$15-1,MATCH(DI57,$BP$57:$DP$57,0))*DI50</f>
        <v>0</v>
      </c>
      <c r="DJ125" s="58" cm="1">
        <f t="array" ref="DJ125">INDEX(prod_est,$G$15+$H$15-1,MATCH(DJ57,$BP$57:$DP$57,0))*DJ50</f>
        <v>0</v>
      </c>
      <c r="DK125" s="58" cm="1">
        <f t="array" ref="DK125">INDEX(prod_est,$G$15+$H$15-1,MATCH(DK57,$BP$57:$DP$57,0))*DK50</f>
        <v>0</v>
      </c>
      <c r="DL125" s="58" cm="1">
        <f t="array" ref="DL125">INDEX(prod_est,$G$15+$H$15-1,MATCH(DL57,$BP$57:$DP$57,0))*DL50</f>
        <v>0</v>
      </c>
      <c r="DM125" s="58" cm="1">
        <f t="array" ref="DM125">INDEX(prod_est,$G$15+$H$15-1,MATCH(DM57,$BP$57:$DP$57,0))*DM50</f>
        <v>0</v>
      </c>
      <c r="DN125" s="58" cm="1">
        <f t="array" ref="DN125">INDEX(prod_est,$G$15+$H$15-1,MATCH(DN57,$BP$57:$DP$57,0))*DN50</f>
        <v>0</v>
      </c>
      <c r="DO125" s="58" cm="1">
        <f t="array" ref="DO125">INDEX(prod_est,$G$15+$H$15-1,MATCH(DO57,$BP$57:$DP$57,0))*DO50</f>
        <v>0</v>
      </c>
      <c r="DP125" s="58" cm="1">
        <f t="array" ref="DP125">INDEX(prod_est,$G$15+$H$15-1,MATCH(DP57,$BP$57:$DP$57,0))*DP50</f>
        <v>0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6"/>
        <v>0</v>
      </c>
      <c r="BP126" s="58">
        <f t="shared" ref="BP126:CU126" si="209">BP125*1000*$I$9*$I$10</f>
        <v>0</v>
      </c>
      <c r="BQ126" s="58">
        <f t="shared" si="209"/>
        <v>0</v>
      </c>
      <c r="BR126" s="58">
        <f t="shared" si="209"/>
        <v>0</v>
      </c>
      <c r="BS126" s="58">
        <f t="shared" si="209"/>
        <v>0</v>
      </c>
      <c r="BT126" s="58">
        <f t="shared" si="209"/>
        <v>0</v>
      </c>
      <c r="BU126" s="58">
        <f t="shared" si="209"/>
        <v>0</v>
      </c>
      <c r="BV126" s="58">
        <f t="shared" si="209"/>
        <v>0</v>
      </c>
      <c r="BW126" s="58">
        <f t="shared" si="209"/>
        <v>0</v>
      </c>
      <c r="BX126" s="58">
        <f t="shared" si="209"/>
        <v>0</v>
      </c>
      <c r="BY126" s="58">
        <f t="shared" si="209"/>
        <v>0</v>
      </c>
      <c r="BZ126" s="58">
        <f t="shared" si="209"/>
        <v>0</v>
      </c>
      <c r="CA126" s="58">
        <f t="shared" si="209"/>
        <v>0</v>
      </c>
      <c r="CB126" s="58">
        <f t="shared" si="209"/>
        <v>0</v>
      </c>
      <c r="CC126" s="58">
        <f t="shared" si="209"/>
        <v>0</v>
      </c>
      <c r="CD126" s="58">
        <f t="shared" si="209"/>
        <v>0</v>
      </c>
      <c r="CE126" s="58">
        <f t="shared" si="209"/>
        <v>0</v>
      </c>
      <c r="CF126" s="58">
        <f t="shared" si="209"/>
        <v>0</v>
      </c>
      <c r="CG126" s="58">
        <f t="shared" si="209"/>
        <v>0</v>
      </c>
      <c r="CH126" s="58">
        <f t="shared" si="209"/>
        <v>0</v>
      </c>
      <c r="CI126" s="58">
        <f t="shared" si="209"/>
        <v>0</v>
      </c>
      <c r="CJ126" s="58">
        <f t="shared" si="209"/>
        <v>0</v>
      </c>
      <c r="CK126" s="58">
        <f t="shared" si="209"/>
        <v>0</v>
      </c>
      <c r="CL126" s="58">
        <f t="shared" si="209"/>
        <v>0</v>
      </c>
      <c r="CM126" s="58">
        <f t="shared" si="209"/>
        <v>0</v>
      </c>
      <c r="CN126" s="58">
        <f t="shared" si="209"/>
        <v>0</v>
      </c>
      <c r="CO126" s="58">
        <f t="shared" si="209"/>
        <v>0</v>
      </c>
      <c r="CP126" s="58">
        <f t="shared" si="209"/>
        <v>0</v>
      </c>
      <c r="CQ126" s="58">
        <f t="shared" si="209"/>
        <v>0</v>
      </c>
      <c r="CR126" s="58">
        <f t="shared" si="209"/>
        <v>0</v>
      </c>
      <c r="CS126" s="58">
        <f t="shared" si="209"/>
        <v>0</v>
      </c>
      <c r="CT126" s="58">
        <f t="shared" si="209"/>
        <v>0</v>
      </c>
      <c r="CU126" s="58">
        <f t="shared" si="209"/>
        <v>0</v>
      </c>
      <c r="CV126" s="58">
        <f t="shared" ref="CV126:DP126" si="210">CV125*1000*$I$9*$I$10</f>
        <v>0</v>
      </c>
      <c r="CW126" s="58">
        <f t="shared" si="210"/>
        <v>0</v>
      </c>
      <c r="CX126" s="58">
        <f t="shared" si="210"/>
        <v>0</v>
      </c>
      <c r="CY126" s="58">
        <f t="shared" si="210"/>
        <v>0</v>
      </c>
      <c r="CZ126" s="58">
        <f t="shared" si="210"/>
        <v>0</v>
      </c>
      <c r="DA126" s="58">
        <f t="shared" si="210"/>
        <v>0</v>
      </c>
      <c r="DB126" s="58">
        <f t="shared" si="210"/>
        <v>0</v>
      </c>
      <c r="DC126" s="58">
        <f t="shared" si="210"/>
        <v>0</v>
      </c>
      <c r="DD126" s="58">
        <f t="shared" si="210"/>
        <v>0</v>
      </c>
      <c r="DE126" s="58">
        <f t="shared" si="210"/>
        <v>0</v>
      </c>
      <c r="DF126" s="58">
        <f t="shared" si="210"/>
        <v>0</v>
      </c>
      <c r="DG126" s="58">
        <f t="shared" si="210"/>
        <v>0</v>
      </c>
      <c r="DH126" s="58">
        <f t="shared" si="210"/>
        <v>0</v>
      </c>
      <c r="DI126" s="58">
        <f t="shared" si="210"/>
        <v>0</v>
      </c>
      <c r="DJ126" s="58">
        <f t="shared" si="210"/>
        <v>0</v>
      </c>
      <c r="DK126" s="58">
        <f t="shared" si="210"/>
        <v>0</v>
      </c>
      <c r="DL126" s="58">
        <f t="shared" si="210"/>
        <v>0</v>
      </c>
      <c r="DM126" s="58">
        <f t="shared" si="210"/>
        <v>0</v>
      </c>
      <c r="DN126" s="58">
        <f t="shared" si="210"/>
        <v>0</v>
      </c>
      <c r="DO126" s="58">
        <f t="shared" si="210"/>
        <v>0</v>
      </c>
      <c r="DP126" s="58">
        <f t="shared" si="210"/>
        <v>0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6"/>
        <v>0</v>
      </c>
      <c r="BP127" s="59">
        <f t="shared" ref="BP127:CU127" si="211">BP124+BP126</f>
        <v>0</v>
      </c>
      <c r="BQ127" s="59">
        <f t="shared" si="211"/>
        <v>0</v>
      </c>
      <c r="BR127" s="59">
        <f t="shared" si="211"/>
        <v>0</v>
      </c>
      <c r="BS127" s="59">
        <f t="shared" si="211"/>
        <v>0</v>
      </c>
      <c r="BT127" s="59">
        <f t="shared" si="211"/>
        <v>0</v>
      </c>
      <c r="BU127" s="59">
        <f t="shared" si="211"/>
        <v>0</v>
      </c>
      <c r="BV127" s="59">
        <f t="shared" si="211"/>
        <v>0</v>
      </c>
      <c r="BW127" s="59">
        <f t="shared" si="211"/>
        <v>0</v>
      </c>
      <c r="BX127" s="59">
        <f t="shared" si="211"/>
        <v>0</v>
      </c>
      <c r="BY127" s="59">
        <f t="shared" si="211"/>
        <v>0</v>
      </c>
      <c r="BZ127" s="59">
        <f t="shared" si="211"/>
        <v>0</v>
      </c>
      <c r="CA127" s="59">
        <f t="shared" si="211"/>
        <v>0</v>
      </c>
      <c r="CB127" s="59">
        <f t="shared" si="211"/>
        <v>0</v>
      </c>
      <c r="CC127" s="59">
        <f t="shared" si="211"/>
        <v>0</v>
      </c>
      <c r="CD127" s="59">
        <f t="shared" si="211"/>
        <v>0</v>
      </c>
      <c r="CE127" s="59">
        <f t="shared" si="211"/>
        <v>0</v>
      </c>
      <c r="CF127" s="59">
        <f t="shared" si="211"/>
        <v>0</v>
      </c>
      <c r="CG127" s="59">
        <f t="shared" si="211"/>
        <v>0</v>
      </c>
      <c r="CH127" s="59">
        <f t="shared" si="211"/>
        <v>0</v>
      </c>
      <c r="CI127" s="59">
        <f t="shared" si="211"/>
        <v>0</v>
      </c>
      <c r="CJ127" s="59">
        <f t="shared" si="211"/>
        <v>0</v>
      </c>
      <c r="CK127" s="59">
        <f t="shared" si="211"/>
        <v>0</v>
      </c>
      <c r="CL127" s="59">
        <f t="shared" si="211"/>
        <v>0</v>
      </c>
      <c r="CM127" s="59">
        <f t="shared" si="211"/>
        <v>0</v>
      </c>
      <c r="CN127" s="59">
        <f t="shared" si="211"/>
        <v>0</v>
      </c>
      <c r="CO127" s="59">
        <f t="shared" si="211"/>
        <v>0</v>
      </c>
      <c r="CP127" s="59">
        <f t="shared" si="211"/>
        <v>0</v>
      </c>
      <c r="CQ127" s="59">
        <f t="shared" si="211"/>
        <v>0</v>
      </c>
      <c r="CR127" s="59">
        <f t="shared" si="211"/>
        <v>0</v>
      </c>
      <c r="CS127" s="59">
        <f t="shared" si="211"/>
        <v>0</v>
      </c>
      <c r="CT127" s="59">
        <f t="shared" si="211"/>
        <v>0</v>
      </c>
      <c r="CU127" s="59">
        <f t="shared" si="211"/>
        <v>0</v>
      </c>
      <c r="CV127" s="59">
        <f t="shared" ref="CV127:DP127" si="212">CV124+CV126</f>
        <v>0</v>
      </c>
      <c r="CW127" s="59">
        <f t="shared" si="212"/>
        <v>0</v>
      </c>
      <c r="CX127" s="59">
        <f t="shared" si="212"/>
        <v>0</v>
      </c>
      <c r="CY127" s="59">
        <f t="shared" si="212"/>
        <v>0</v>
      </c>
      <c r="CZ127" s="59">
        <f t="shared" si="212"/>
        <v>0</v>
      </c>
      <c r="DA127" s="59">
        <f t="shared" si="212"/>
        <v>0</v>
      </c>
      <c r="DB127" s="59">
        <f t="shared" si="212"/>
        <v>0</v>
      </c>
      <c r="DC127" s="59">
        <f t="shared" si="212"/>
        <v>0</v>
      </c>
      <c r="DD127" s="59">
        <f t="shared" si="212"/>
        <v>0</v>
      </c>
      <c r="DE127" s="59">
        <f t="shared" si="212"/>
        <v>0</v>
      </c>
      <c r="DF127" s="59">
        <f t="shared" si="212"/>
        <v>0</v>
      </c>
      <c r="DG127" s="59">
        <f t="shared" si="212"/>
        <v>0</v>
      </c>
      <c r="DH127" s="59">
        <f t="shared" si="212"/>
        <v>0</v>
      </c>
      <c r="DI127" s="59">
        <f t="shared" si="212"/>
        <v>0</v>
      </c>
      <c r="DJ127" s="59">
        <f t="shared" si="212"/>
        <v>0</v>
      </c>
      <c r="DK127" s="59">
        <f t="shared" si="212"/>
        <v>0</v>
      </c>
      <c r="DL127" s="59">
        <f t="shared" si="212"/>
        <v>0</v>
      </c>
      <c r="DM127" s="59">
        <f t="shared" si="212"/>
        <v>0</v>
      </c>
      <c r="DN127" s="59">
        <f t="shared" si="212"/>
        <v>0</v>
      </c>
      <c r="DO127" s="59">
        <f t="shared" si="212"/>
        <v>0</v>
      </c>
      <c r="DP127" s="59">
        <f t="shared" si="212"/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DP127"/>
  <sheetViews>
    <sheetView showGridLines="0" workbookViewId="0">
      <selection activeCell="A45" sqref="A45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100" width="11" bestFit="1" customWidth="1"/>
  </cols>
  <sheetData>
    <row r="1" spans="1:120" x14ac:dyDescent="0.25">
      <c r="A1" s="10" t="s">
        <v>93</v>
      </c>
    </row>
    <row r="3" spans="1:120" x14ac:dyDescent="0.25">
      <c r="F3" s="14" t="str">
        <f>A15&amp;" 2018"</f>
        <v>11_MEX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IFERROR(F9,0)</f>
        <v>3.5480795423590296E-3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2">
        <f>INDEX(thermal_eff,MATCH(A15,Cement_assumptions!$A$110:$A$130,0))</f>
        <v>3.6709999999999998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3.5480795423590296E-3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5.2506129120130753E-3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>
        <f>IF(F6/J47&lt;=1,F6/J47,1)</f>
        <v>0.75000941920864472</v>
      </c>
      <c r="G11" s="12" t="s">
        <v>186</v>
      </c>
      <c r="I11" s="50">
        <v>0</v>
      </c>
      <c r="J11" s="12" t="s">
        <v>185</v>
      </c>
    </row>
    <row r="12" spans="1:120" x14ac:dyDescent="0.25"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47</v>
      </c>
      <c r="B15" t="s">
        <v>5</v>
      </c>
      <c r="C15" t="s">
        <v>5</v>
      </c>
      <c r="D15" t="s">
        <v>37</v>
      </c>
      <c r="E15" s="8">
        <v>7.1562041640000009</v>
      </c>
      <c r="F15" s="8">
        <v>7.2219369240000004</v>
      </c>
      <c r="G15">
        <f>MATCH(A15,Production_est!$A$4:$A$339,0)</f>
        <v>161</v>
      </c>
      <c r="H15">
        <f>IFERROR(MATCH(D15,Production_est!$D$4:$D$339,0),"-")</f>
        <v>6</v>
      </c>
      <c r="I15" s="8" cm="1">
        <f t="array" ref="I15">IFERROR(INDEX(Production_est!$E$4:$E$339,H15+G15-1),"-")</f>
        <v>41407.909305251596</v>
      </c>
      <c r="J15" s="42">
        <f t="shared" ref="J15:J46" si="0">IFERROR(F15/I15,0)</f>
        <v>1.7440960060941961E-4</v>
      </c>
      <c r="K15" s="42">
        <f t="shared" ref="K15:AO15" si="1">J15*(1-$F$4)</f>
        <v>1.7379078147350632E-4</v>
      </c>
      <c r="L15" s="42">
        <f t="shared" si="1"/>
        <v>1.7317415795710958E-4</v>
      </c>
      <c r="M15" s="42">
        <f t="shared" si="1"/>
        <v>1.7255972226999671E-4</v>
      </c>
      <c r="N15" s="42">
        <f t="shared" si="1"/>
        <v>1.7194746664957538E-4</v>
      </c>
      <c r="O15" s="42">
        <f t="shared" si="1"/>
        <v>1.7133738336079556E-4</v>
      </c>
      <c r="P15" s="42">
        <f t="shared" si="1"/>
        <v>1.7072946469605179E-4</v>
      </c>
      <c r="Q15" s="42">
        <f t="shared" si="1"/>
        <v>1.7012370297508583E-4</v>
      </c>
      <c r="R15" s="42">
        <f t="shared" si="1"/>
        <v>1.6952009054488956E-4</v>
      </c>
      <c r="S15" s="42">
        <f t="shared" si="1"/>
        <v>1.6891861977960838E-4</v>
      </c>
      <c r="T15" s="42">
        <f t="shared" si="1"/>
        <v>1.6831928308044483E-4</v>
      </c>
      <c r="U15" s="42">
        <f t="shared" si="1"/>
        <v>1.6772207287556255E-4</v>
      </c>
      <c r="V15" s="42">
        <f t="shared" si="1"/>
        <v>1.6712698161999072E-4</v>
      </c>
      <c r="W15" s="42">
        <f t="shared" si="1"/>
        <v>1.6653400179552863E-4</v>
      </c>
      <c r="X15" s="42">
        <f t="shared" si="1"/>
        <v>1.6594312591065074E-4</v>
      </c>
      <c r="Y15" s="42">
        <f t="shared" si="1"/>
        <v>1.6535434650041207E-4</v>
      </c>
      <c r="Z15" s="42">
        <f t="shared" si="1"/>
        <v>1.6476765612635381E-4</v>
      </c>
      <c r="AA15" s="42">
        <f t="shared" si="1"/>
        <v>1.6418304737640945E-4</v>
      </c>
      <c r="AB15" s="42">
        <f t="shared" si="1"/>
        <v>1.6360051286481105E-4</v>
      </c>
      <c r="AC15" s="42">
        <f t="shared" si="1"/>
        <v>1.6302004523199596E-4</v>
      </c>
      <c r="AD15" s="42">
        <f t="shared" si="1"/>
        <v>1.6244163714451386E-4</v>
      </c>
      <c r="AE15" s="42">
        <f t="shared" si="1"/>
        <v>1.6186528129493412E-4</v>
      </c>
      <c r="AF15" s="42">
        <f t="shared" si="1"/>
        <v>1.6129097040175336E-4</v>
      </c>
      <c r="AG15" s="42">
        <f t="shared" si="1"/>
        <v>1.6071869720930365E-4</v>
      </c>
      <c r="AH15" s="42">
        <f t="shared" si="1"/>
        <v>1.6014845448766073E-4</v>
      </c>
      <c r="AI15" s="42">
        <f t="shared" si="1"/>
        <v>1.5958023503255265E-4</v>
      </c>
      <c r="AJ15" s="42">
        <f t="shared" si="1"/>
        <v>1.5901403166526882E-4</v>
      </c>
      <c r="AK15" s="42">
        <f t="shared" si="1"/>
        <v>1.5844983723256926E-4</v>
      </c>
      <c r="AL15" s="42">
        <f t="shared" si="1"/>
        <v>1.5788764460659426E-4</v>
      </c>
      <c r="AM15" s="42">
        <f t="shared" si="1"/>
        <v>1.5732744668477434E-4</v>
      </c>
      <c r="AN15" s="42">
        <f t="shared" si="1"/>
        <v>1.5676923638974051E-4</v>
      </c>
      <c r="AO15" s="42">
        <f t="shared" si="1"/>
        <v>1.5621300666923482E-4</v>
      </c>
      <c r="AP15" s="42">
        <f t="shared" ref="AP15:BJ15" si="2">AO15*(1-$F$4)</f>
        <v>1.5565875049602132E-4</v>
      </c>
      <c r="AQ15" s="42">
        <f t="shared" si="2"/>
        <v>1.5510646086779723E-4</v>
      </c>
      <c r="AR15" s="42">
        <f t="shared" si="2"/>
        <v>1.5455613080710449E-4</v>
      </c>
      <c r="AS15" s="42">
        <f t="shared" si="2"/>
        <v>1.5400775336124164E-4</v>
      </c>
      <c r="AT15" s="42">
        <f t="shared" si="2"/>
        <v>1.5346132160217593E-4</v>
      </c>
      <c r="AU15" s="42">
        <f t="shared" si="2"/>
        <v>1.5291682862645587E-4</v>
      </c>
      <c r="AV15" s="42">
        <f t="shared" si="2"/>
        <v>1.5237426755512393E-4</v>
      </c>
      <c r="AW15" s="42">
        <f t="shared" si="2"/>
        <v>1.5183363153362965E-4</v>
      </c>
      <c r="AX15" s="42">
        <f t="shared" si="2"/>
        <v>1.5129491373174311E-4</v>
      </c>
      <c r="AY15" s="42">
        <f t="shared" si="2"/>
        <v>1.5075810734346853E-4</v>
      </c>
      <c r="AZ15" s="42">
        <f t="shared" si="2"/>
        <v>1.502232055869584E-4</v>
      </c>
      <c r="BA15" s="42">
        <f t="shared" si="2"/>
        <v>1.4969020170442772E-4</v>
      </c>
      <c r="BB15" s="42">
        <f t="shared" si="2"/>
        <v>1.4915908896206864E-4</v>
      </c>
      <c r="BC15" s="42">
        <f t="shared" si="2"/>
        <v>1.4862986064996541E-4</v>
      </c>
      <c r="BD15" s="42">
        <f t="shared" si="2"/>
        <v>1.4810251008200959E-4</v>
      </c>
      <c r="BE15" s="42">
        <f t="shared" si="2"/>
        <v>1.4757703059581559E-4</v>
      </c>
      <c r="BF15" s="42">
        <f t="shared" si="2"/>
        <v>1.4705341555263648E-4</v>
      </c>
      <c r="BG15" s="42">
        <f t="shared" si="2"/>
        <v>1.4653165833728015E-4</v>
      </c>
      <c r="BH15" s="42">
        <f t="shared" si="2"/>
        <v>1.4601175235802571E-4</v>
      </c>
      <c r="BI15" s="42">
        <f t="shared" si="2"/>
        <v>1.4549369104654021E-4</v>
      </c>
      <c r="BJ15" s="42">
        <f t="shared" si="2"/>
        <v>1.4497746785779568E-4</v>
      </c>
      <c r="BK15" t="str">
        <f t="shared" ref="BK15:BK46" si="3">A15</f>
        <v>11_MEX</v>
      </c>
      <c r="BL15" t="str">
        <f t="shared" ref="BL15:BL46" si="4">"d_ind_cem_"&amp;C15</f>
        <v>d_ind_cem_1_x_coal_thermal</v>
      </c>
      <c r="BO15" s="8">
        <f t="shared" ref="BO15:BO46" si="5">E15</f>
        <v>7.1562041640000009</v>
      </c>
      <c r="BP15" s="8">
        <f t="shared" ref="BP15:BP46" si="6">F15</f>
        <v>7.2219369240000004</v>
      </c>
      <c r="BQ15" s="8" cm="1">
        <f t="array" ref="BQ15">K15*INDEX(prod_est,$G15+$H15-1,MATCH(BQ$14,$BP$14:$DP$14,0))</f>
        <v>7.304867739447797</v>
      </c>
      <c r="BR15" s="8" cm="1">
        <f t="array" ref="BR15">L15*INDEX(prod_est,$G15+$H15-1,MATCH(BR$14,$BP$14:$DP$14,0))</f>
        <v>6.5744557550042488</v>
      </c>
      <c r="BS15" s="8" cm="1">
        <f t="array" ref="BS15">M15*INDEX(prod_est,$G15+$H15-1,MATCH(BS$14,$BP$14:$DP$14,0))</f>
        <v>6.7642138796690938</v>
      </c>
      <c r="BT15" s="8" cm="1">
        <f t="array" ref="BT15">N15*INDEX(prod_est,$G15+$H15-1,MATCH(BT$14,$BP$14:$DP$14,0))</f>
        <v>6.955808928599617</v>
      </c>
      <c r="BU15" s="8" cm="1">
        <f t="array" ref="BU15">O15*INDEX(prod_est,$G15+$H15-1,MATCH(BU$14,$BP$14:$DP$14,0))</f>
        <v>7.1490863211955391</v>
      </c>
      <c r="BV15" s="8" cm="1">
        <f t="array" ref="BV15">P15*INDEX(prod_est,$G15+$H15-1,MATCH(BV$14,$BP$14:$DP$14,0))</f>
        <v>7.3440541359957967</v>
      </c>
      <c r="BW15" s="8" cm="1">
        <f t="array" ref="BW15">Q15*INDEX(prod_est,$G15+$H15-1,MATCH(BW$14,$BP$14:$DP$14,0))</f>
        <v>7.5406165844827369</v>
      </c>
      <c r="BX15" s="8" cm="1">
        <f t="array" ref="BX15">R15*INDEX(prod_est,$G15+$H15-1,MATCH(BX$14,$BP$14:$DP$14,0))</f>
        <v>7.7389977274050086</v>
      </c>
      <c r="BY15" s="8" cm="1">
        <f t="array" ref="BY15">S15*INDEX(prod_est,$G15+$H15-1,MATCH(BY$14,$BP$14:$DP$14,0))</f>
        <v>7.9393806073773909</v>
      </c>
      <c r="BZ15" s="8" cm="1">
        <f t="array" ref="BZ15">T15*INDEX(prod_est,$G15+$H15-1,MATCH(BZ$14,$BP$14:$DP$14,0))</f>
        <v>8.0159512609495991</v>
      </c>
      <c r="CA15" s="8" cm="1">
        <f t="array" ref="CA15">U15*INDEX(prod_est,$G15+$H15-1,MATCH(CA$14,$BP$14:$DP$14,0))</f>
        <v>8.0923323824066173</v>
      </c>
      <c r="CB15" s="8" cm="1">
        <f t="array" ref="CB15">V15*INDEX(prod_est,$G15+$H15-1,MATCH(CB$14,$BP$14:$DP$14,0))</f>
        <v>8.1686319967922199</v>
      </c>
      <c r="CC15" s="8" cm="1">
        <f t="array" ref="CC15">W15*INDEX(prod_est,$G15+$H15-1,MATCH(CC$14,$BP$14:$DP$14,0))</f>
        <v>8.2448608230745144</v>
      </c>
      <c r="CD15" s="8" cm="1">
        <f t="array" ref="CD15">X15*INDEX(prod_est,$G15+$H15-1,MATCH(CD$14,$BP$14:$DP$14,0))</f>
        <v>8.3209305971999239</v>
      </c>
      <c r="CE15" s="8" cm="1">
        <f t="array" ref="CE15">Y15*INDEX(prod_est,$G15+$H15-1,MATCH(CE$14,$BP$14:$DP$14,0))</f>
        <v>8.3966996623837318</v>
      </c>
      <c r="CF15" s="8" cm="1">
        <f t="array" ref="CF15">Z15*INDEX(prod_est,$G15+$H15-1,MATCH(CF$14,$BP$14:$DP$14,0))</f>
        <v>8.4721660976050064</v>
      </c>
      <c r="CG15" s="8" cm="1">
        <f t="array" ref="CG15">AA15*INDEX(prod_est,$G15+$H15-1,MATCH(CG$14,$BP$14:$DP$14,0))</f>
        <v>8.5470621581801485</v>
      </c>
      <c r="CH15" s="8" cm="1">
        <f t="array" ref="CH15">AB15*INDEX(prod_est,$G15+$H15-1,MATCH(CH$14,$BP$14:$DP$14,0))</f>
        <v>8.6211818068808661</v>
      </c>
      <c r="CI15" s="8" cm="1">
        <f t="array" ref="CI15">AC15*INDEX(prod_est,$G15+$H15-1,MATCH(CI$14,$BP$14:$DP$14,0))</f>
        <v>8.6942529682431307</v>
      </c>
      <c r="CJ15" s="8" cm="1">
        <f t="array" ref="CJ15">AD15*INDEX(prod_est,$G15+$H15-1,MATCH(CJ$14,$BP$14:$DP$14,0))</f>
        <v>8.7661812658672815</v>
      </c>
      <c r="CK15" s="8" cm="1">
        <f t="array" ref="CK15">AE15*INDEX(prod_est,$G15+$H15-1,MATCH(CK$14,$BP$14:$DP$14,0))</f>
        <v>8.8366967660448967</v>
      </c>
      <c r="CL15" s="8" cm="1">
        <f t="array" ref="CL15">AF15*INDEX(prod_est,$G15+$H15-1,MATCH(CL$14,$BP$14:$DP$14,0))</f>
        <v>8.9055421330437863</v>
      </c>
      <c r="CM15" s="8" cm="1">
        <f t="array" ref="CM15">AG15*INDEX(prod_est,$G15+$H15-1,MATCH(CM$14,$BP$14:$DP$14,0))</f>
        <v>8.9725753936302279</v>
      </c>
      <c r="CN15" s="8" cm="1">
        <f t="array" ref="CN15">AH15*INDEX(prod_est,$G15+$H15-1,MATCH(CN$14,$BP$14:$DP$14,0))</f>
        <v>9.0376347155595038</v>
      </c>
      <c r="CO15" s="8" cm="1">
        <f t="array" ref="CO15">AI15*INDEX(prod_est,$G15+$H15-1,MATCH(CO$14,$BP$14:$DP$14,0))</f>
        <v>9.1005755019806607</v>
      </c>
      <c r="CP15" s="8" cm="1">
        <f t="array" ref="CP15">AJ15*INDEX(prod_est,$G15+$H15-1,MATCH(CP$14,$BP$14:$DP$14,0))</f>
        <v>9.1611800095430702</v>
      </c>
      <c r="CQ15" s="8" cm="1">
        <f t="array" ref="CQ15">AK15*INDEX(prod_est,$G15+$H15-1,MATCH(CQ$14,$BP$14:$DP$14,0))</f>
        <v>9.2194351436243558</v>
      </c>
      <c r="CR15" s="8" cm="1">
        <f t="array" ref="CR15">AL15*INDEX(prod_est,$G15+$H15-1,MATCH(CR$14,$BP$14:$DP$14,0))</f>
        <v>9.275139890926928</v>
      </c>
      <c r="CS15" s="8" cm="1">
        <f t="array" ref="CS15">AM15*INDEX(prod_est,$G15+$H15-1,MATCH(CS$14,$BP$14:$DP$14,0))</f>
        <v>9.3279552366375995</v>
      </c>
      <c r="CT15" s="8" cm="1">
        <f t="array" ref="CT15">AN15*INDEX(prod_est,$G15+$H15-1,MATCH(CT$14,$BP$14:$DP$14,0))</f>
        <v>9.3780171346318273</v>
      </c>
      <c r="CU15" s="8" cm="1">
        <f t="array" ref="CU15">AO15*INDEX(prod_est,$G15+$H15-1,MATCH(CU$14,$BP$14:$DP$14,0))</f>
        <v>9.4252364582923924</v>
      </c>
      <c r="CV15" s="8" cm="1">
        <f t="array" ref="CV15">AP15*INDEX(prod_est,$G15+$H15-1,MATCH(CV$14,$BP$14:$DP$14,0))</f>
        <v>9.4696730514417933</v>
      </c>
      <c r="CW15" cm="1">
        <f t="array" ref="CW15">AQ15*INDEX(prod_est,$G15+$H15-1,MATCH(CW$14,$BP$14:$DP$14,0))</f>
        <v>9.4360738982151435</v>
      </c>
      <c r="CX15" cm="1">
        <f t="array" ref="CX15">AR15*INDEX(prod_est,$G15+$H15-1,MATCH(CX$14,$BP$14:$DP$14,0))</f>
        <v>9.4025939574566983</v>
      </c>
      <c r="CY15" cm="1">
        <f t="array" ref="CY15">AS15*INDEX(prod_est,$G15+$H15-1,MATCH(CY$14,$BP$14:$DP$14,0))</f>
        <v>9.369232806191139</v>
      </c>
      <c r="CZ15" cm="1">
        <f t="array" ref="CZ15">AT15*INDEX(prod_est,$G15+$H15-1,MATCH(CZ$14,$BP$14:$DP$14,0))</f>
        <v>9.3359900229438928</v>
      </c>
      <c r="DA15" cm="1">
        <f t="array" ref="DA15">AU15*INDEX(prod_est,$G15+$H15-1,MATCH(DA$14,$BP$14:$DP$14,0))</f>
        <v>9.3028651877358168</v>
      </c>
      <c r="DB15" cm="1">
        <f t="array" ref="DB15">AV15*INDEX(prod_est,$G15+$H15-1,MATCH(DB$14,$BP$14:$DP$14,0))</f>
        <v>9.2698578820778881</v>
      </c>
      <c r="DC15" cm="1">
        <f t="array" ref="DC15">AW15*INDEX(prod_est,$G15+$H15-1,MATCH(DC$14,$BP$14:$DP$14,0))</f>
        <v>9.2369676889659118</v>
      </c>
      <c r="DD15" cm="1">
        <f t="array" ref="DD15">AX15*INDEX(prod_est,$G15+$H15-1,MATCH(DD$14,$BP$14:$DP$14,0))</f>
        <v>9.20419419287526</v>
      </c>
      <c r="DE15" cm="1">
        <f t="array" ref="DE15">AY15*INDEX(prod_est,$G15+$H15-1,MATCH(DE$14,$BP$14:$DP$14,0))</f>
        <v>9.1715369797556203</v>
      </c>
      <c r="DF15" cm="1">
        <f t="array" ref="DF15">AZ15*INDEX(prod_est,$G15+$H15-1,MATCH(DF$14,$BP$14:$DP$14,0))</f>
        <v>9.1389956370257597</v>
      </c>
      <c r="DG15" cm="1">
        <f t="array" ref="DG15">BA15*INDEX(prod_est,$G15+$H15-1,MATCH(DG$14,$BP$14:$DP$14,0))</f>
        <v>9.106569753568321</v>
      </c>
      <c r="DH15" cm="1">
        <f t="array" ref="DH15">BB15*INDEX(prod_est,$G15+$H15-1,MATCH(DH$14,$BP$14:$DP$14,0))</f>
        <v>9.0742589197246186</v>
      </c>
      <c r="DI15" cm="1">
        <f t="array" ref="DI15">BC15*INDEX(prod_est,$G15+$H15-1,MATCH(DI$14,$BP$14:$DP$14,0))</f>
        <v>9.0420627272894745</v>
      </c>
      <c r="DJ15" cm="1">
        <f t="array" ref="DJ15">BD15*INDEX(prod_est,$G15+$H15-1,MATCH(DJ$14,$BP$14:$DP$14,0))</f>
        <v>9.0099807695060505</v>
      </c>
      <c r="DK15" cm="1">
        <f t="array" ref="DK15">BE15*INDEX(prod_est,$G15+$H15-1,MATCH(DK$14,$BP$14:$DP$14,0))</f>
        <v>8.9780126410607188</v>
      </c>
      <c r="DL15" cm="1">
        <f t="array" ref="DL15">BF15*INDEX(prod_est,$G15+$H15-1,MATCH(DL$14,$BP$14:$DP$14,0))</f>
        <v>8.9461579380779295</v>
      </c>
      <c r="DM15" cm="1">
        <f t="array" ref="DM15">BG15*INDEX(prod_est,$G15+$H15-1,MATCH(DM$14,$BP$14:$DP$14,0))</f>
        <v>8.9144162581151232</v>
      </c>
      <c r="DN15" cm="1">
        <f t="array" ref="DN15">BH15*INDEX(prod_est,$G15+$H15-1,MATCH(DN$14,$BP$14:$DP$14,0))</f>
        <v>8.8827872001576331</v>
      </c>
      <c r="DO15" cm="1">
        <f t="array" ref="DO15">BI15*INDEX(prod_est,$G15+$H15-1,MATCH(DO$14,$BP$14:$DP$14,0))</f>
        <v>8.8512703646136242</v>
      </c>
      <c r="DP15" cm="1">
        <f t="array" ref="DP15">BJ15*INDEX(prod_est,$G15+$H15-1,MATCH(DP$14,$BP$14:$DP$14,0))</f>
        <v>8.8198653533090514</v>
      </c>
    </row>
    <row r="16" spans="1:120" x14ac:dyDescent="0.25">
      <c r="A16" t="s">
        <v>47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161</v>
      </c>
      <c r="H16">
        <f>IFERROR(MATCH(D16,Production_est!$D$4:$D$339,0),"-")</f>
        <v>6</v>
      </c>
      <c r="I16" s="8" cm="1">
        <f t="array" ref="I16">IFERROR(INDEX(Production_est!$E$4:$E$339,H16+G16-1),"-")</f>
        <v>41407.909305251596</v>
      </c>
      <c r="J16" s="42">
        <f t="shared" si="0"/>
        <v>0</v>
      </c>
      <c r="K16" s="42">
        <f t="shared" ref="K16:AP16" si="7">J16*(1-$F$4)</f>
        <v>0</v>
      </c>
      <c r="L16" s="42">
        <f t="shared" si="7"/>
        <v>0</v>
      </c>
      <c r="M16" s="42">
        <f t="shared" si="7"/>
        <v>0</v>
      </c>
      <c r="N16" s="42">
        <f t="shared" si="7"/>
        <v>0</v>
      </c>
      <c r="O16" s="42">
        <f t="shared" si="7"/>
        <v>0</v>
      </c>
      <c r="P16" s="42">
        <f t="shared" si="7"/>
        <v>0</v>
      </c>
      <c r="Q16" s="42">
        <f t="shared" si="7"/>
        <v>0</v>
      </c>
      <c r="R16" s="42">
        <f t="shared" si="7"/>
        <v>0</v>
      </c>
      <c r="S16" s="42">
        <f t="shared" si="7"/>
        <v>0</v>
      </c>
      <c r="T16" s="42">
        <f t="shared" si="7"/>
        <v>0</v>
      </c>
      <c r="U16" s="42">
        <f t="shared" si="7"/>
        <v>0</v>
      </c>
      <c r="V16" s="42">
        <f t="shared" si="7"/>
        <v>0</v>
      </c>
      <c r="W16" s="42">
        <f t="shared" si="7"/>
        <v>0</v>
      </c>
      <c r="X16" s="42">
        <f t="shared" si="7"/>
        <v>0</v>
      </c>
      <c r="Y16" s="42">
        <f t="shared" si="7"/>
        <v>0</v>
      </c>
      <c r="Z16" s="42">
        <f t="shared" si="7"/>
        <v>0</v>
      </c>
      <c r="AA16" s="42">
        <f t="shared" si="7"/>
        <v>0</v>
      </c>
      <c r="AB16" s="42">
        <f t="shared" si="7"/>
        <v>0</v>
      </c>
      <c r="AC16" s="42">
        <f t="shared" si="7"/>
        <v>0</v>
      </c>
      <c r="AD16" s="42">
        <f t="shared" si="7"/>
        <v>0</v>
      </c>
      <c r="AE16" s="42">
        <f t="shared" si="7"/>
        <v>0</v>
      </c>
      <c r="AF16" s="42">
        <f t="shared" si="7"/>
        <v>0</v>
      </c>
      <c r="AG16" s="42">
        <f t="shared" si="7"/>
        <v>0</v>
      </c>
      <c r="AH16" s="42">
        <f t="shared" si="7"/>
        <v>0</v>
      </c>
      <c r="AI16" s="42">
        <f t="shared" si="7"/>
        <v>0</v>
      </c>
      <c r="AJ16" s="42">
        <f t="shared" si="7"/>
        <v>0</v>
      </c>
      <c r="AK16" s="42">
        <f t="shared" si="7"/>
        <v>0</v>
      </c>
      <c r="AL16" s="42">
        <f t="shared" si="7"/>
        <v>0</v>
      </c>
      <c r="AM16" s="42">
        <f t="shared" si="7"/>
        <v>0</v>
      </c>
      <c r="AN16" s="42">
        <f t="shared" si="7"/>
        <v>0</v>
      </c>
      <c r="AO16" s="42">
        <f t="shared" si="7"/>
        <v>0</v>
      </c>
      <c r="AP16" s="42">
        <f t="shared" si="7"/>
        <v>0</v>
      </c>
      <c r="AQ16" s="42">
        <f t="shared" ref="AQ16:BJ16" si="8">AP16*(1-$F$4)</f>
        <v>0</v>
      </c>
      <c r="AR16" s="42">
        <f t="shared" si="8"/>
        <v>0</v>
      </c>
      <c r="AS16" s="42">
        <f t="shared" si="8"/>
        <v>0</v>
      </c>
      <c r="AT16" s="42">
        <f t="shared" si="8"/>
        <v>0</v>
      </c>
      <c r="AU16" s="42">
        <f t="shared" si="8"/>
        <v>0</v>
      </c>
      <c r="AV16" s="42">
        <f t="shared" si="8"/>
        <v>0</v>
      </c>
      <c r="AW16" s="42">
        <f t="shared" si="8"/>
        <v>0</v>
      </c>
      <c r="AX16" s="42">
        <f t="shared" si="8"/>
        <v>0</v>
      </c>
      <c r="AY16" s="42">
        <f t="shared" si="8"/>
        <v>0</v>
      </c>
      <c r="AZ16" s="42">
        <f t="shared" si="8"/>
        <v>0</v>
      </c>
      <c r="BA16" s="42">
        <f t="shared" si="8"/>
        <v>0</v>
      </c>
      <c r="BB16" s="42">
        <f t="shared" si="8"/>
        <v>0</v>
      </c>
      <c r="BC16" s="42">
        <f t="shared" si="8"/>
        <v>0</v>
      </c>
      <c r="BD16" s="42">
        <f t="shared" si="8"/>
        <v>0</v>
      </c>
      <c r="BE16" s="42">
        <f t="shared" si="8"/>
        <v>0</v>
      </c>
      <c r="BF16" s="42">
        <f t="shared" si="8"/>
        <v>0</v>
      </c>
      <c r="BG16" s="42">
        <f t="shared" si="8"/>
        <v>0</v>
      </c>
      <c r="BH16" s="42">
        <f t="shared" si="8"/>
        <v>0</v>
      </c>
      <c r="BI16" s="42">
        <f t="shared" si="8"/>
        <v>0</v>
      </c>
      <c r="BJ16" s="42">
        <f t="shared" si="8"/>
        <v>0</v>
      </c>
      <c r="BK16" t="str">
        <f t="shared" si="3"/>
        <v>11_MEX</v>
      </c>
      <c r="BL16" t="str">
        <f t="shared" si="4"/>
        <v>d_ind_cem_1_1_coking_coal</v>
      </c>
      <c r="BO16" s="8">
        <f t="shared" si="5"/>
        <v>0</v>
      </c>
      <c r="BP16" s="8">
        <f t="shared" si="6"/>
        <v>0</v>
      </c>
      <c r="BQ16" s="8" cm="1">
        <f t="array" ref="BQ16">K16*INDEX(prod_est,$G16+$H16-1,MATCH(BQ$14,$BP$14:$DP$14,0))</f>
        <v>0</v>
      </c>
      <c r="BR16" s="8" cm="1">
        <f t="array" ref="BR16">L16*INDEX(prod_est,$G16+$H16-1,MATCH(BR$14,$BP$14:$DP$14,0))</f>
        <v>0</v>
      </c>
      <c r="BS16" s="8" cm="1">
        <f t="array" ref="BS16">M16*INDEX(prod_est,$G16+$H16-1,MATCH(BS$14,$BP$14:$DP$14,0))</f>
        <v>0</v>
      </c>
      <c r="BT16" s="8" cm="1">
        <f t="array" ref="BT16">N16*INDEX(prod_est,$G16+$H16-1,MATCH(BT$14,$BP$14:$DP$14,0))</f>
        <v>0</v>
      </c>
      <c r="BU16" s="8" cm="1">
        <f t="array" ref="BU16">O16*INDEX(prod_est,$G16+$H16-1,MATCH(BU$14,$BP$14:$DP$14,0))</f>
        <v>0</v>
      </c>
      <c r="BV16" s="8" cm="1">
        <f t="array" ref="BV16">P16*INDEX(prod_est,$G16+$H16-1,MATCH(BV$14,$BP$14:$DP$14,0))</f>
        <v>0</v>
      </c>
      <c r="BW16" s="8" cm="1">
        <f t="array" ref="BW16">Q16*INDEX(prod_est,$G16+$H16-1,MATCH(BW$14,$BP$14:$DP$14,0))</f>
        <v>0</v>
      </c>
      <c r="BX16" s="8" cm="1">
        <f t="array" ref="BX16">R16*INDEX(prod_est,$G16+$H16-1,MATCH(BX$14,$BP$14:$DP$14,0))</f>
        <v>0</v>
      </c>
      <c r="BY16" s="8" cm="1">
        <f t="array" ref="BY16">S16*INDEX(prod_est,$G16+$H16-1,MATCH(BY$14,$BP$14:$DP$14,0))</f>
        <v>0</v>
      </c>
      <c r="BZ16" s="8" cm="1">
        <f t="array" ref="BZ16">T16*INDEX(prod_est,$G16+$H16-1,MATCH(BZ$14,$BP$14:$DP$14,0))</f>
        <v>0</v>
      </c>
      <c r="CA16" s="8" cm="1">
        <f t="array" ref="CA16">U16*INDEX(prod_est,$G16+$H16-1,MATCH(CA$14,$BP$14:$DP$14,0))</f>
        <v>0</v>
      </c>
      <c r="CB16" s="8" cm="1">
        <f t="array" ref="CB16">V16*INDEX(prod_est,$G16+$H16-1,MATCH(CB$14,$BP$14:$DP$14,0))</f>
        <v>0</v>
      </c>
      <c r="CC16" s="8" cm="1">
        <f t="array" ref="CC16">W16*INDEX(prod_est,$G16+$H16-1,MATCH(CC$14,$BP$14:$DP$14,0))</f>
        <v>0</v>
      </c>
      <c r="CD16" s="8" cm="1">
        <f t="array" ref="CD16">X16*INDEX(prod_est,$G16+$H16-1,MATCH(CD$14,$BP$14:$DP$14,0))</f>
        <v>0</v>
      </c>
      <c r="CE16" s="8" cm="1">
        <f t="array" ref="CE16">Y16*INDEX(prod_est,$G16+$H16-1,MATCH(CE$14,$BP$14:$DP$14,0))</f>
        <v>0</v>
      </c>
      <c r="CF16" s="8" cm="1">
        <f t="array" ref="CF16">Z16*INDEX(prod_est,$G16+$H16-1,MATCH(CF$14,$BP$14:$DP$14,0))</f>
        <v>0</v>
      </c>
      <c r="CG16" s="8" cm="1">
        <f t="array" ref="CG16">AA16*INDEX(prod_est,$G16+$H16-1,MATCH(CG$14,$BP$14:$DP$14,0))</f>
        <v>0</v>
      </c>
      <c r="CH16" s="8" cm="1">
        <f t="array" ref="CH16">AB16*INDEX(prod_est,$G16+$H16-1,MATCH(CH$14,$BP$14:$DP$14,0))</f>
        <v>0</v>
      </c>
      <c r="CI16" s="8" cm="1">
        <f t="array" ref="CI16">AC16*INDEX(prod_est,$G16+$H16-1,MATCH(CI$14,$BP$14:$DP$14,0))</f>
        <v>0</v>
      </c>
      <c r="CJ16" s="8" cm="1">
        <f t="array" ref="CJ16">AD16*INDEX(prod_est,$G16+$H16-1,MATCH(CJ$14,$BP$14:$DP$14,0))</f>
        <v>0</v>
      </c>
      <c r="CK16" s="8" cm="1">
        <f t="array" ref="CK16">AE16*INDEX(prod_est,$G16+$H16-1,MATCH(CK$14,$BP$14:$DP$14,0))</f>
        <v>0</v>
      </c>
      <c r="CL16" s="8" cm="1">
        <f t="array" ref="CL16">AF16*INDEX(prod_est,$G16+$H16-1,MATCH(CL$14,$BP$14:$DP$14,0))</f>
        <v>0</v>
      </c>
      <c r="CM16" s="8" cm="1">
        <f t="array" ref="CM16">AG16*INDEX(prod_est,$G16+$H16-1,MATCH(CM$14,$BP$14:$DP$14,0))</f>
        <v>0</v>
      </c>
      <c r="CN16" s="8" cm="1">
        <f t="array" ref="CN16">AH16*INDEX(prod_est,$G16+$H16-1,MATCH(CN$14,$BP$14:$DP$14,0))</f>
        <v>0</v>
      </c>
      <c r="CO16" s="8" cm="1">
        <f t="array" ref="CO16">AI16*INDEX(prod_est,$G16+$H16-1,MATCH(CO$14,$BP$14:$DP$14,0))</f>
        <v>0</v>
      </c>
      <c r="CP16" s="8" cm="1">
        <f t="array" ref="CP16">AJ16*INDEX(prod_est,$G16+$H16-1,MATCH(CP$14,$BP$14:$DP$14,0))</f>
        <v>0</v>
      </c>
      <c r="CQ16" s="8" cm="1">
        <f t="array" ref="CQ16">AK16*INDEX(prod_est,$G16+$H16-1,MATCH(CQ$14,$BP$14:$DP$14,0))</f>
        <v>0</v>
      </c>
      <c r="CR16" s="8" cm="1">
        <f t="array" ref="CR16">AL16*INDEX(prod_est,$G16+$H16-1,MATCH(CR$14,$BP$14:$DP$14,0))</f>
        <v>0</v>
      </c>
      <c r="CS16" s="8" cm="1">
        <f t="array" ref="CS16">AM16*INDEX(prod_est,$G16+$H16-1,MATCH(CS$14,$BP$14:$DP$14,0))</f>
        <v>0</v>
      </c>
      <c r="CT16" s="8" cm="1">
        <f t="array" ref="CT16">AN16*INDEX(prod_est,$G16+$H16-1,MATCH(CT$14,$BP$14:$DP$14,0))</f>
        <v>0</v>
      </c>
      <c r="CU16" s="8" cm="1">
        <f t="array" ref="CU16">AO16*INDEX(prod_est,$G16+$H16-1,MATCH(CU$14,$BP$14:$DP$14,0))</f>
        <v>0</v>
      </c>
      <c r="CV16" s="8" cm="1">
        <f t="array" ref="CV16">AP16*INDEX(prod_est,$G16+$H16-1,MATCH(CV$14,$BP$14:$DP$14,0))</f>
        <v>0</v>
      </c>
      <c r="CW16" cm="1">
        <f t="array" ref="CW16">AQ16*INDEX(prod_est,$G16+$H16-1,MATCH(CW$14,$BP$14:$DP$14,0))</f>
        <v>0</v>
      </c>
      <c r="CX16" cm="1">
        <f t="array" ref="CX16">AR16*INDEX(prod_est,$G16+$H16-1,MATCH(CX$14,$BP$14:$DP$14,0))</f>
        <v>0</v>
      </c>
      <c r="CY16" cm="1">
        <f t="array" ref="CY16">AS16*INDEX(prod_est,$G16+$H16-1,MATCH(CY$14,$BP$14:$DP$14,0))</f>
        <v>0</v>
      </c>
      <c r="CZ16" cm="1">
        <f t="array" ref="CZ16">AT16*INDEX(prod_est,$G16+$H16-1,MATCH(CZ$14,$BP$14:$DP$14,0))</f>
        <v>0</v>
      </c>
      <c r="DA16" cm="1">
        <f t="array" ref="DA16">AU16*INDEX(prod_est,$G16+$H16-1,MATCH(DA$14,$BP$14:$DP$14,0))</f>
        <v>0</v>
      </c>
      <c r="DB16" cm="1">
        <f t="array" ref="DB16">AV16*INDEX(prod_est,$G16+$H16-1,MATCH(DB$14,$BP$14:$DP$14,0))</f>
        <v>0</v>
      </c>
      <c r="DC16" cm="1">
        <f t="array" ref="DC16">AW16*INDEX(prod_est,$G16+$H16-1,MATCH(DC$14,$BP$14:$DP$14,0))</f>
        <v>0</v>
      </c>
      <c r="DD16" cm="1">
        <f t="array" ref="DD16">AX16*INDEX(prod_est,$G16+$H16-1,MATCH(DD$14,$BP$14:$DP$14,0))</f>
        <v>0</v>
      </c>
      <c r="DE16" cm="1">
        <f t="array" ref="DE16">AY16*INDEX(prod_est,$G16+$H16-1,MATCH(DE$14,$BP$14:$DP$14,0))</f>
        <v>0</v>
      </c>
      <c r="DF16" cm="1">
        <f t="array" ref="DF16">AZ16*INDEX(prod_est,$G16+$H16-1,MATCH(DF$14,$BP$14:$DP$14,0))</f>
        <v>0</v>
      </c>
      <c r="DG16" cm="1">
        <f t="array" ref="DG16">BA16*INDEX(prod_est,$G16+$H16-1,MATCH(DG$14,$BP$14:$DP$14,0))</f>
        <v>0</v>
      </c>
      <c r="DH16" cm="1">
        <f t="array" ref="DH16">BB16*INDEX(prod_est,$G16+$H16-1,MATCH(DH$14,$BP$14:$DP$14,0))</f>
        <v>0</v>
      </c>
      <c r="DI16" cm="1">
        <f t="array" ref="DI16">BC16*INDEX(prod_est,$G16+$H16-1,MATCH(DI$14,$BP$14:$DP$14,0))</f>
        <v>0</v>
      </c>
      <c r="DJ16" cm="1">
        <f t="array" ref="DJ16">BD16*INDEX(prod_est,$G16+$H16-1,MATCH(DJ$14,$BP$14:$DP$14,0))</f>
        <v>0</v>
      </c>
      <c r="DK16" cm="1">
        <f t="array" ref="DK16">BE16*INDEX(prod_est,$G16+$H16-1,MATCH(DK$14,$BP$14:$DP$14,0))</f>
        <v>0</v>
      </c>
      <c r="DL16" cm="1">
        <f t="array" ref="DL16">BF16*INDEX(prod_est,$G16+$H16-1,MATCH(DL$14,$BP$14:$DP$14,0))</f>
        <v>0</v>
      </c>
      <c r="DM16" cm="1">
        <f t="array" ref="DM16">BG16*INDEX(prod_est,$G16+$H16-1,MATCH(DM$14,$BP$14:$DP$14,0))</f>
        <v>0</v>
      </c>
      <c r="DN16" cm="1">
        <f t="array" ref="DN16">BH16*INDEX(prod_est,$G16+$H16-1,MATCH(DN$14,$BP$14:$DP$14,0))</f>
        <v>0</v>
      </c>
      <c r="DO16" cm="1">
        <f t="array" ref="DO16">BI16*INDEX(prod_est,$G16+$H16-1,MATCH(DO$14,$BP$14:$DP$14,0))</f>
        <v>0</v>
      </c>
      <c r="DP16" cm="1">
        <f t="array" ref="DP16">BJ16*INDEX(prod_est,$G16+$H16-1,MATCH(DP$14,$BP$14:$DP$14,0))</f>
        <v>0</v>
      </c>
    </row>
    <row r="17" spans="1:120" x14ac:dyDescent="0.25">
      <c r="A17" t="s">
        <v>47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161</v>
      </c>
      <c r="H17">
        <f>IFERROR(MATCH(D17,Production_est!$D$4:$D$339,0),"-")</f>
        <v>6</v>
      </c>
      <c r="I17" s="8" cm="1">
        <f t="array" ref="I17">IFERROR(INDEX(Production_est!$E$4:$E$339,H17+G17-1),"-")</f>
        <v>41407.909305251596</v>
      </c>
      <c r="J17" s="42">
        <f t="shared" si="0"/>
        <v>0</v>
      </c>
      <c r="K17" s="42">
        <f t="shared" ref="K17:AP17" si="9">J17*(1-$F$4)</f>
        <v>0</v>
      </c>
      <c r="L17" s="42">
        <f t="shared" si="9"/>
        <v>0</v>
      </c>
      <c r="M17" s="42">
        <f t="shared" si="9"/>
        <v>0</v>
      </c>
      <c r="N17" s="42">
        <f t="shared" si="9"/>
        <v>0</v>
      </c>
      <c r="O17" s="42">
        <f t="shared" si="9"/>
        <v>0</v>
      </c>
      <c r="P17" s="42">
        <f t="shared" si="9"/>
        <v>0</v>
      </c>
      <c r="Q17" s="42">
        <f t="shared" si="9"/>
        <v>0</v>
      </c>
      <c r="R17" s="42">
        <f t="shared" si="9"/>
        <v>0</v>
      </c>
      <c r="S17" s="42">
        <f t="shared" si="9"/>
        <v>0</v>
      </c>
      <c r="T17" s="42">
        <f t="shared" si="9"/>
        <v>0</v>
      </c>
      <c r="U17" s="42">
        <f t="shared" si="9"/>
        <v>0</v>
      </c>
      <c r="V17" s="42">
        <f t="shared" si="9"/>
        <v>0</v>
      </c>
      <c r="W17" s="42">
        <f t="shared" si="9"/>
        <v>0</v>
      </c>
      <c r="X17" s="42">
        <f t="shared" si="9"/>
        <v>0</v>
      </c>
      <c r="Y17" s="42">
        <f t="shared" si="9"/>
        <v>0</v>
      </c>
      <c r="Z17" s="42">
        <f t="shared" si="9"/>
        <v>0</v>
      </c>
      <c r="AA17" s="42">
        <f t="shared" si="9"/>
        <v>0</v>
      </c>
      <c r="AB17" s="42">
        <f t="shared" si="9"/>
        <v>0</v>
      </c>
      <c r="AC17" s="42">
        <f t="shared" si="9"/>
        <v>0</v>
      </c>
      <c r="AD17" s="42">
        <f t="shared" si="9"/>
        <v>0</v>
      </c>
      <c r="AE17" s="42">
        <f t="shared" si="9"/>
        <v>0</v>
      </c>
      <c r="AF17" s="42">
        <f t="shared" si="9"/>
        <v>0</v>
      </c>
      <c r="AG17" s="42">
        <f t="shared" si="9"/>
        <v>0</v>
      </c>
      <c r="AH17" s="42">
        <f t="shared" si="9"/>
        <v>0</v>
      </c>
      <c r="AI17" s="42">
        <f t="shared" si="9"/>
        <v>0</v>
      </c>
      <c r="AJ17" s="42">
        <f t="shared" si="9"/>
        <v>0</v>
      </c>
      <c r="AK17" s="42">
        <f t="shared" si="9"/>
        <v>0</v>
      </c>
      <c r="AL17" s="42">
        <f t="shared" si="9"/>
        <v>0</v>
      </c>
      <c r="AM17" s="42">
        <f t="shared" si="9"/>
        <v>0</v>
      </c>
      <c r="AN17" s="42">
        <f t="shared" si="9"/>
        <v>0</v>
      </c>
      <c r="AO17" s="42">
        <f t="shared" si="9"/>
        <v>0</v>
      </c>
      <c r="AP17" s="42">
        <f t="shared" si="9"/>
        <v>0</v>
      </c>
      <c r="AQ17" s="42">
        <f t="shared" ref="AQ17:BJ17" si="10">AP17*(1-$F$4)</f>
        <v>0</v>
      </c>
      <c r="AR17" s="42">
        <f t="shared" si="10"/>
        <v>0</v>
      </c>
      <c r="AS17" s="42">
        <f t="shared" si="10"/>
        <v>0</v>
      </c>
      <c r="AT17" s="42">
        <f t="shared" si="10"/>
        <v>0</v>
      </c>
      <c r="AU17" s="42">
        <f t="shared" si="10"/>
        <v>0</v>
      </c>
      <c r="AV17" s="42">
        <f t="shared" si="10"/>
        <v>0</v>
      </c>
      <c r="AW17" s="42">
        <f t="shared" si="10"/>
        <v>0</v>
      </c>
      <c r="AX17" s="42">
        <f t="shared" si="10"/>
        <v>0</v>
      </c>
      <c r="AY17" s="42">
        <f t="shared" si="10"/>
        <v>0</v>
      </c>
      <c r="AZ17" s="42">
        <f t="shared" si="10"/>
        <v>0</v>
      </c>
      <c r="BA17" s="42">
        <f t="shared" si="10"/>
        <v>0</v>
      </c>
      <c r="BB17" s="42">
        <f t="shared" si="10"/>
        <v>0</v>
      </c>
      <c r="BC17" s="42">
        <f t="shared" si="10"/>
        <v>0</v>
      </c>
      <c r="BD17" s="42">
        <f t="shared" si="10"/>
        <v>0</v>
      </c>
      <c r="BE17" s="42">
        <f t="shared" si="10"/>
        <v>0</v>
      </c>
      <c r="BF17" s="42">
        <f t="shared" si="10"/>
        <v>0</v>
      </c>
      <c r="BG17" s="42">
        <f t="shared" si="10"/>
        <v>0</v>
      </c>
      <c r="BH17" s="42">
        <f t="shared" si="10"/>
        <v>0</v>
      </c>
      <c r="BI17" s="42">
        <f t="shared" si="10"/>
        <v>0</v>
      </c>
      <c r="BJ17" s="42">
        <f t="shared" si="10"/>
        <v>0</v>
      </c>
      <c r="BK17" t="str">
        <f t="shared" si="3"/>
        <v>11_MEX</v>
      </c>
      <c r="BL17" t="str">
        <f t="shared" si="4"/>
        <v>d_ind_cem_1_5_lignite</v>
      </c>
      <c r="BO17" s="8">
        <f t="shared" si="5"/>
        <v>0</v>
      </c>
      <c r="BP17" s="8">
        <f t="shared" si="6"/>
        <v>0</v>
      </c>
      <c r="BQ17" s="8" cm="1">
        <f t="array" ref="BQ17">K17*INDEX(prod_est,$G17+$H17-1,MATCH(BQ$14,$BP$14:$DP$14,0))</f>
        <v>0</v>
      </c>
      <c r="BR17" s="8" cm="1">
        <f t="array" ref="BR17">L17*INDEX(prod_est,$G17+$H17-1,MATCH(BR$14,$BP$14:$DP$14,0))</f>
        <v>0</v>
      </c>
      <c r="BS17" s="8" cm="1">
        <f t="array" ref="BS17">M17*INDEX(prod_est,$G17+$H17-1,MATCH(BS$14,$BP$14:$DP$14,0))</f>
        <v>0</v>
      </c>
      <c r="BT17" s="8" cm="1">
        <f t="array" ref="BT17">N17*INDEX(prod_est,$G17+$H17-1,MATCH(BT$14,$BP$14:$DP$14,0))</f>
        <v>0</v>
      </c>
      <c r="BU17" s="8" cm="1">
        <f t="array" ref="BU17">O17*INDEX(prod_est,$G17+$H17-1,MATCH(BU$14,$BP$14:$DP$14,0))</f>
        <v>0</v>
      </c>
      <c r="BV17" s="8" cm="1">
        <f t="array" ref="BV17">P17*INDEX(prod_est,$G17+$H17-1,MATCH(BV$14,$BP$14:$DP$14,0))</f>
        <v>0</v>
      </c>
      <c r="BW17" s="8" cm="1">
        <f t="array" ref="BW17">Q17*INDEX(prod_est,$G17+$H17-1,MATCH(BW$14,$BP$14:$DP$14,0))</f>
        <v>0</v>
      </c>
      <c r="BX17" s="8" cm="1">
        <f t="array" ref="BX17">R17*INDEX(prod_est,$G17+$H17-1,MATCH(BX$14,$BP$14:$DP$14,0))</f>
        <v>0</v>
      </c>
      <c r="BY17" s="8" cm="1">
        <f t="array" ref="BY17">S17*INDEX(prod_est,$G17+$H17-1,MATCH(BY$14,$BP$14:$DP$14,0))</f>
        <v>0</v>
      </c>
      <c r="BZ17" s="8" cm="1">
        <f t="array" ref="BZ17">T17*INDEX(prod_est,$G17+$H17-1,MATCH(BZ$14,$BP$14:$DP$14,0))</f>
        <v>0</v>
      </c>
      <c r="CA17" s="8" cm="1">
        <f t="array" ref="CA17">U17*INDEX(prod_est,$G17+$H17-1,MATCH(CA$14,$BP$14:$DP$14,0))</f>
        <v>0</v>
      </c>
      <c r="CB17" s="8" cm="1">
        <f t="array" ref="CB17">V17*INDEX(prod_est,$G17+$H17-1,MATCH(CB$14,$BP$14:$DP$14,0))</f>
        <v>0</v>
      </c>
      <c r="CC17" s="8" cm="1">
        <f t="array" ref="CC17">W17*INDEX(prod_est,$G17+$H17-1,MATCH(CC$14,$BP$14:$DP$14,0))</f>
        <v>0</v>
      </c>
      <c r="CD17" s="8" cm="1">
        <f t="array" ref="CD17">X17*INDEX(prod_est,$G17+$H17-1,MATCH(CD$14,$BP$14:$DP$14,0))</f>
        <v>0</v>
      </c>
      <c r="CE17" s="8" cm="1">
        <f t="array" ref="CE17">Y17*INDEX(prod_est,$G17+$H17-1,MATCH(CE$14,$BP$14:$DP$14,0))</f>
        <v>0</v>
      </c>
      <c r="CF17" s="8" cm="1">
        <f t="array" ref="CF17">Z17*INDEX(prod_est,$G17+$H17-1,MATCH(CF$14,$BP$14:$DP$14,0))</f>
        <v>0</v>
      </c>
      <c r="CG17" s="8" cm="1">
        <f t="array" ref="CG17">AA17*INDEX(prod_est,$G17+$H17-1,MATCH(CG$14,$BP$14:$DP$14,0))</f>
        <v>0</v>
      </c>
      <c r="CH17" s="8" cm="1">
        <f t="array" ref="CH17">AB17*INDEX(prod_est,$G17+$H17-1,MATCH(CH$14,$BP$14:$DP$14,0))</f>
        <v>0</v>
      </c>
      <c r="CI17" s="8" cm="1">
        <f t="array" ref="CI17">AC17*INDEX(prod_est,$G17+$H17-1,MATCH(CI$14,$BP$14:$DP$14,0))</f>
        <v>0</v>
      </c>
      <c r="CJ17" s="8" cm="1">
        <f t="array" ref="CJ17">AD17*INDEX(prod_est,$G17+$H17-1,MATCH(CJ$14,$BP$14:$DP$14,0))</f>
        <v>0</v>
      </c>
      <c r="CK17" s="8" cm="1">
        <f t="array" ref="CK17">AE17*INDEX(prod_est,$G17+$H17-1,MATCH(CK$14,$BP$14:$DP$14,0))</f>
        <v>0</v>
      </c>
      <c r="CL17" s="8" cm="1">
        <f t="array" ref="CL17">AF17*INDEX(prod_est,$G17+$H17-1,MATCH(CL$14,$BP$14:$DP$14,0))</f>
        <v>0</v>
      </c>
      <c r="CM17" s="8" cm="1">
        <f t="array" ref="CM17">AG17*INDEX(prod_est,$G17+$H17-1,MATCH(CM$14,$BP$14:$DP$14,0))</f>
        <v>0</v>
      </c>
      <c r="CN17" s="8" cm="1">
        <f t="array" ref="CN17">AH17*INDEX(prod_est,$G17+$H17-1,MATCH(CN$14,$BP$14:$DP$14,0))</f>
        <v>0</v>
      </c>
      <c r="CO17" s="8" cm="1">
        <f t="array" ref="CO17">AI17*INDEX(prod_est,$G17+$H17-1,MATCH(CO$14,$BP$14:$DP$14,0))</f>
        <v>0</v>
      </c>
      <c r="CP17" s="8" cm="1">
        <f t="array" ref="CP17">AJ17*INDEX(prod_est,$G17+$H17-1,MATCH(CP$14,$BP$14:$DP$14,0))</f>
        <v>0</v>
      </c>
      <c r="CQ17" s="8" cm="1">
        <f t="array" ref="CQ17">AK17*INDEX(prod_est,$G17+$H17-1,MATCH(CQ$14,$BP$14:$DP$14,0))</f>
        <v>0</v>
      </c>
      <c r="CR17" s="8" cm="1">
        <f t="array" ref="CR17">AL17*INDEX(prod_est,$G17+$H17-1,MATCH(CR$14,$BP$14:$DP$14,0))</f>
        <v>0</v>
      </c>
      <c r="CS17" s="8" cm="1">
        <f t="array" ref="CS17">AM17*INDEX(prod_est,$G17+$H17-1,MATCH(CS$14,$BP$14:$DP$14,0))</f>
        <v>0</v>
      </c>
      <c r="CT17" s="8" cm="1">
        <f t="array" ref="CT17">AN17*INDEX(prod_est,$G17+$H17-1,MATCH(CT$14,$BP$14:$DP$14,0))</f>
        <v>0</v>
      </c>
      <c r="CU17" s="8" cm="1">
        <f t="array" ref="CU17">AO17*INDEX(prod_est,$G17+$H17-1,MATCH(CU$14,$BP$14:$DP$14,0))</f>
        <v>0</v>
      </c>
      <c r="CV17" s="8" cm="1">
        <f t="array" ref="CV17">AP17*INDEX(prod_est,$G17+$H17-1,MATCH(CV$14,$BP$14:$DP$14,0))</f>
        <v>0</v>
      </c>
      <c r="CW17" cm="1">
        <f t="array" ref="CW17">AQ17*INDEX(prod_est,$G17+$H17-1,MATCH(CW$14,$BP$14:$DP$14,0))</f>
        <v>0</v>
      </c>
      <c r="CX17" cm="1">
        <f t="array" ref="CX17">AR17*INDEX(prod_est,$G17+$H17-1,MATCH(CX$14,$BP$14:$DP$14,0))</f>
        <v>0</v>
      </c>
      <c r="CY17" cm="1">
        <f t="array" ref="CY17">AS17*INDEX(prod_est,$G17+$H17-1,MATCH(CY$14,$BP$14:$DP$14,0))</f>
        <v>0</v>
      </c>
      <c r="CZ17" cm="1">
        <f t="array" ref="CZ17">AT17*INDEX(prod_est,$G17+$H17-1,MATCH(CZ$14,$BP$14:$DP$14,0))</f>
        <v>0</v>
      </c>
      <c r="DA17" cm="1">
        <f t="array" ref="DA17">AU17*INDEX(prod_est,$G17+$H17-1,MATCH(DA$14,$BP$14:$DP$14,0))</f>
        <v>0</v>
      </c>
      <c r="DB17" cm="1">
        <f t="array" ref="DB17">AV17*INDEX(prod_est,$G17+$H17-1,MATCH(DB$14,$BP$14:$DP$14,0))</f>
        <v>0</v>
      </c>
      <c r="DC17" cm="1">
        <f t="array" ref="DC17">AW17*INDEX(prod_est,$G17+$H17-1,MATCH(DC$14,$BP$14:$DP$14,0))</f>
        <v>0</v>
      </c>
      <c r="DD17" cm="1">
        <f t="array" ref="DD17">AX17*INDEX(prod_est,$G17+$H17-1,MATCH(DD$14,$BP$14:$DP$14,0))</f>
        <v>0</v>
      </c>
      <c r="DE17" cm="1">
        <f t="array" ref="DE17">AY17*INDEX(prod_est,$G17+$H17-1,MATCH(DE$14,$BP$14:$DP$14,0))</f>
        <v>0</v>
      </c>
      <c r="DF17" cm="1">
        <f t="array" ref="DF17">AZ17*INDEX(prod_est,$G17+$H17-1,MATCH(DF$14,$BP$14:$DP$14,0))</f>
        <v>0</v>
      </c>
      <c r="DG17" cm="1">
        <f t="array" ref="DG17">BA17*INDEX(prod_est,$G17+$H17-1,MATCH(DG$14,$BP$14:$DP$14,0))</f>
        <v>0</v>
      </c>
      <c r="DH17" cm="1">
        <f t="array" ref="DH17">BB17*INDEX(prod_est,$G17+$H17-1,MATCH(DH$14,$BP$14:$DP$14,0))</f>
        <v>0</v>
      </c>
      <c r="DI17" cm="1">
        <f t="array" ref="DI17">BC17*INDEX(prod_est,$G17+$H17-1,MATCH(DI$14,$BP$14:$DP$14,0))</f>
        <v>0</v>
      </c>
      <c r="DJ17" cm="1">
        <f t="array" ref="DJ17">BD17*INDEX(prod_est,$G17+$H17-1,MATCH(DJ$14,$BP$14:$DP$14,0))</f>
        <v>0</v>
      </c>
      <c r="DK17" cm="1">
        <f t="array" ref="DK17">BE17*INDEX(prod_est,$G17+$H17-1,MATCH(DK$14,$BP$14:$DP$14,0))</f>
        <v>0</v>
      </c>
      <c r="DL17" cm="1">
        <f t="array" ref="DL17">BF17*INDEX(prod_est,$G17+$H17-1,MATCH(DL$14,$BP$14:$DP$14,0))</f>
        <v>0</v>
      </c>
      <c r="DM17" cm="1">
        <f t="array" ref="DM17">BG17*INDEX(prod_est,$G17+$H17-1,MATCH(DM$14,$BP$14:$DP$14,0))</f>
        <v>0</v>
      </c>
      <c r="DN17" cm="1">
        <f t="array" ref="DN17">BH17*INDEX(prod_est,$G17+$H17-1,MATCH(DN$14,$BP$14:$DP$14,0))</f>
        <v>0</v>
      </c>
      <c r="DO17" cm="1">
        <f t="array" ref="DO17">BI17*INDEX(prod_est,$G17+$H17-1,MATCH(DO$14,$BP$14:$DP$14,0))</f>
        <v>0</v>
      </c>
      <c r="DP17" cm="1">
        <f t="array" ref="DP17">BJ17*INDEX(prod_est,$G17+$H17-1,MATCH(DP$14,$BP$14:$DP$14,0))</f>
        <v>0</v>
      </c>
    </row>
    <row r="18" spans="1:120" x14ac:dyDescent="0.25">
      <c r="A18" t="s">
        <v>47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161</v>
      </c>
      <c r="H18">
        <f>IFERROR(MATCH(D18,Production_est!$D$4:$D$339,0),"-")</f>
        <v>6</v>
      </c>
      <c r="I18" s="8" cm="1">
        <f t="array" ref="I18">IFERROR(INDEX(Production_est!$E$4:$E$339,H18+G18-1),"-")</f>
        <v>41407.909305251596</v>
      </c>
      <c r="J18" s="42">
        <f t="shared" si="0"/>
        <v>0</v>
      </c>
      <c r="K18" s="42">
        <f t="shared" ref="K18:AP18" si="11">J18*(1-$F$4)</f>
        <v>0</v>
      </c>
      <c r="L18" s="42">
        <f t="shared" si="11"/>
        <v>0</v>
      </c>
      <c r="M18" s="42">
        <f t="shared" si="11"/>
        <v>0</v>
      </c>
      <c r="N18" s="42">
        <f t="shared" si="11"/>
        <v>0</v>
      </c>
      <c r="O18" s="42">
        <f t="shared" si="11"/>
        <v>0</v>
      </c>
      <c r="P18" s="42">
        <f t="shared" si="11"/>
        <v>0</v>
      </c>
      <c r="Q18" s="42">
        <f t="shared" si="11"/>
        <v>0</v>
      </c>
      <c r="R18" s="42">
        <f t="shared" si="11"/>
        <v>0</v>
      </c>
      <c r="S18" s="42">
        <f t="shared" si="11"/>
        <v>0</v>
      </c>
      <c r="T18" s="42">
        <f t="shared" si="11"/>
        <v>0</v>
      </c>
      <c r="U18" s="42">
        <f t="shared" si="11"/>
        <v>0</v>
      </c>
      <c r="V18" s="42">
        <f t="shared" si="11"/>
        <v>0</v>
      </c>
      <c r="W18" s="42">
        <f t="shared" si="11"/>
        <v>0</v>
      </c>
      <c r="X18" s="42">
        <f t="shared" si="11"/>
        <v>0</v>
      </c>
      <c r="Y18" s="42">
        <f t="shared" si="11"/>
        <v>0</v>
      </c>
      <c r="Z18" s="42">
        <f t="shared" si="11"/>
        <v>0</v>
      </c>
      <c r="AA18" s="42">
        <f t="shared" si="11"/>
        <v>0</v>
      </c>
      <c r="AB18" s="42">
        <f t="shared" si="11"/>
        <v>0</v>
      </c>
      <c r="AC18" s="42">
        <f t="shared" si="11"/>
        <v>0</v>
      </c>
      <c r="AD18" s="42">
        <f t="shared" si="11"/>
        <v>0</v>
      </c>
      <c r="AE18" s="42">
        <f t="shared" si="11"/>
        <v>0</v>
      </c>
      <c r="AF18" s="42">
        <f t="shared" si="11"/>
        <v>0</v>
      </c>
      <c r="AG18" s="42">
        <f t="shared" si="11"/>
        <v>0</v>
      </c>
      <c r="AH18" s="42">
        <f t="shared" si="11"/>
        <v>0</v>
      </c>
      <c r="AI18" s="42">
        <f t="shared" si="11"/>
        <v>0</v>
      </c>
      <c r="AJ18" s="42">
        <f t="shared" si="11"/>
        <v>0</v>
      </c>
      <c r="AK18" s="42">
        <f t="shared" si="11"/>
        <v>0</v>
      </c>
      <c r="AL18" s="42">
        <f t="shared" si="11"/>
        <v>0</v>
      </c>
      <c r="AM18" s="42">
        <f t="shared" si="11"/>
        <v>0</v>
      </c>
      <c r="AN18" s="42">
        <f t="shared" si="11"/>
        <v>0</v>
      </c>
      <c r="AO18" s="42">
        <f t="shared" si="11"/>
        <v>0</v>
      </c>
      <c r="AP18" s="42">
        <f t="shared" si="11"/>
        <v>0</v>
      </c>
      <c r="AQ18" s="42">
        <f t="shared" ref="AQ18:BJ18" si="12">AP18*(1-$F$4)</f>
        <v>0</v>
      </c>
      <c r="AR18" s="42">
        <f t="shared" si="12"/>
        <v>0</v>
      </c>
      <c r="AS18" s="42">
        <f t="shared" si="12"/>
        <v>0</v>
      </c>
      <c r="AT18" s="42">
        <f t="shared" si="12"/>
        <v>0</v>
      </c>
      <c r="AU18" s="42">
        <f t="shared" si="12"/>
        <v>0</v>
      </c>
      <c r="AV18" s="42">
        <f t="shared" si="12"/>
        <v>0</v>
      </c>
      <c r="AW18" s="42">
        <f t="shared" si="12"/>
        <v>0</v>
      </c>
      <c r="AX18" s="42">
        <f t="shared" si="12"/>
        <v>0</v>
      </c>
      <c r="AY18" s="42">
        <f t="shared" si="12"/>
        <v>0</v>
      </c>
      <c r="AZ18" s="42">
        <f t="shared" si="12"/>
        <v>0</v>
      </c>
      <c r="BA18" s="42">
        <f t="shared" si="12"/>
        <v>0</v>
      </c>
      <c r="BB18" s="42">
        <f t="shared" si="12"/>
        <v>0</v>
      </c>
      <c r="BC18" s="42">
        <f t="shared" si="12"/>
        <v>0</v>
      </c>
      <c r="BD18" s="42">
        <f t="shared" si="12"/>
        <v>0</v>
      </c>
      <c r="BE18" s="42">
        <f t="shared" si="12"/>
        <v>0</v>
      </c>
      <c r="BF18" s="42">
        <f t="shared" si="12"/>
        <v>0</v>
      </c>
      <c r="BG18" s="42">
        <f t="shared" si="12"/>
        <v>0</v>
      </c>
      <c r="BH18" s="42">
        <f t="shared" si="12"/>
        <v>0</v>
      </c>
      <c r="BI18" s="42">
        <f t="shared" si="12"/>
        <v>0</v>
      </c>
      <c r="BJ18" s="42">
        <f t="shared" si="12"/>
        <v>0</v>
      </c>
      <c r="BK18" t="str">
        <f t="shared" si="3"/>
        <v>11_MEX</v>
      </c>
      <c r="BL18" t="str">
        <f t="shared" si="4"/>
        <v>d_ind_cem_2_coal_products</v>
      </c>
      <c r="BO18" s="8">
        <f t="shared" si="5"/>
        <v>0</v>
      </c>
      <c r="BP18" s="8">
        <f t="shared" si="6"/>
        <v>0</v>
      </c>
      <c r="BQ18" s="8" cm="1">
        <f t="array" ref="BQ18">K18*INDEX(prod_est,$G18+$H18-1,MATCH(BQ$14,$BP$14:$DP$14,0))</f>
        <v>0</v>
      </c>
      <c r="BR18" s="8" cm="1">
        <f t="array" ref="BR18">L18*INDEX(prod_est,$G18+$H18-1,MATCH(BR$14,$BP$14:$DP$14,0))</f>
        <v>0</v>
      </c>
      <c r="BS18" s="8" cm="1">
        <f t="array" ref="BS18">M18*INDEX(prod_est,$G18+$H18-1,MATCH(BS$14,$BP$14:$DP$14,0))</f>
        <v>0</v>
      </c>
      <c r="BT18" s="8" cm="1">
        <f t="array" ref="BT18">N18*INDEX(prod_est,$G18+$H18-1,MATCH(BT$14,$BP$14:$DP$14,0))</f>
        <v>0</v>
      </c>
      <c r="BU18" s="8" cm="1">
        <f t="array" ref="BU18">O18*INDEX(prod_est,$G18+$H18-1,MATCH(BU$14,$BP$14:$DP$14,0))</f>
        <v>0</v>
      </c>
      <c r="BV18" s="8" cm="1">
        <f t="array" ref="BV18">P18*INDEX(prod_est,$G18+$H18-1,MATCH(BV$14,$BP$14:$DP$14,0))</f>
        <v>0</v>
      </c>
      <c r="BW18" s="8" cm="1">
        <f t="array" ref="BW18">Q18*INDEX(prod_est,$G18+$H18-1,MATCH(BW$14,$BP$14:$DP$14,0))</f>
        <v>0</v>
      </c>
      <c r="BX18" s="8" cm="1">
        <f t="array" ref="BX18">R18*INDEX(prod_est,$G18+$H18-1,MATCH(BX$14,$BP$14:$DP$14,0))</f>
        <v>0</v>
      </c>
      <c r="BY18" s="8" cm="1">
        <f t="array" ref="BY18">S18*INDEX(prod_est,$G18+$H18-1,MATCH(BY$14,$BP$14:$DP$14,0))</f>
        <v>0</v>
      </c>
      <c r="BZ18" s="8" cm="1">
        <f t="array" ref="BZ18">T18*INDEX(prod_est,$G18+$H18-1,MATCH(BZ$14,$BP$14:$DP$14,0))</f>
        <v>0</v>
      </c>
      <c r="CA18" s="8" cm="1">
        <f t="array" ref="CA18">U18*INDEX(prod_est,$G18+$H18-1,MATCH(CA$14,$BP$14:$DP$14,0))</f>
        <v>0</v>
      </c>
      <c r="CB18" s="8" cm="1">
        <f t="array" ref="CB18">V18*INDEX(prod_est,$G18+$H18-1,MATCH(CB$14,$BP$14:$DP$14,0))</f>
        <v>0</v>
      </c>
      <c r="CC18" s="8" cm="1">
        <f t="array" ref="CC18">W18*INDEX(prod_est,$G18+$H18-1,MATCH(CC$14,$BP$14:$DP$14,0))</f>
        <v>0</v>
      </c>
      <c r="CD18" s="8" cm="1">
        <f t="array" ref="CD18">X18*INDEX(prod_est,$G18+$H18-1,MATCH(CD$14,$BP$14:$DP$14,0))</f>
        <v>0</v>
      </c>
      <c r="CE18" s="8" cm="1">
        <f t="array" ref="CE18">Y18*INDEX(prod_est,$G18+$H18-1,MATCH(CE$14,$BP$14:$DP$14,0))</f>
        <v>0</v>
      </c>
      <c r="CF18" s="8" cm="1">
        <f t="array" ref="CF18">Z18*INDEX(prod_est,$G18+$H18-1,MATCH(CF$14,$BP$14:$DP$14,0))</f>
        <v>0</v>
      </c>
      <c r="CG18" s="8" cm="1">
        <f t="array" ref="CG18">AA18*INDEX(prod_est,$G18+$H18-1,MATCH(CG$14,$BP$14:$DP$14,0))</f>
        <v>0</v>
      </c>
      <c r="CH18" s="8" cm="1">
        <f t="array" ref="CH18">AB18*INDEX(prod_est,$G18+$H18-1,MATCH(CH$14,$BP$14:$DP$14,0))</f>
        <v>0</v>
      </c>
      <c r="CI18" s="8" cm="1">
        <f t="array" ref="CI18">AC18*INDEX(prod_est,$G18+$H18-1,MATCH(CI$14,$BP$14:$DP$14,0))</f>
        <v>0</v>
      </c>
      <c r="CJ18" s="8" cm="1">
        <f t="array" ref="CJ18">AD18*INDEX(prod_est,$G18+$H18-1,MATCH(CJ$14,$BP$14:$DP$14,0))</f>
        <v>0</v>
      </c>
      <c r="CK18" s="8" cm="1">
        <f t="array" ref="CK18">AE18*INDEX(prod_est,$G18+$H18-1,MATCH(CK$14,$BP$14:$DP$14,0))</f>
        <v>0</v>
      </c>
      <c r="CL18" s="8" cm="1">
        <f t="array" ref="CL18">AF18*INDEX(prod_est,$G18+$H18-1,MATCH(CL$14,$BP$14:$DP$14,0))</f>
        <v>0</v>
      </c>
      <c r="CM18" s="8" cm="1">
        <f t="array" ref="CM18">AG18*INDEX(prod_est,$G18+$H18-1,MATCH(CM$14,$BP$14:$DP$14,0))</f>
        <v>0</v>
      </c>
      <c r="CN18" s="8" cm="1">
        <f t="array" ref="CN18">AH18*INDEX(prod_est,$G18+$H18-1,MATCH(CN$14,$BP$14:$DP$14,0))</f>
        <v>0</v>
      </c>
      <c r="CO18" s="8" cm="1">
        <f t="array" ref="CO18">AI18*INDEX(prod_est,$G18+$H18-1,MATCH(CO$14,$BP$14:$DP$14,0))</f>
        <v>0</v>
      </c>
      <c r="CP18" s="8" cm="1">
        <f t="array" ref="CP18">AJ18*INDEX(prod_est,$G18+$H18-1,MATCH(CP$14,$BP$14:$DP$14,0))</f>
        <v>0</v>
      </c>
      <c r="CQ18" s="8" cm="1">
        <f t="array" ref="CQ18">AK18*INDEX(prod_est,$G18+$H18-1,MATCH(CQ$14,$BP$14:$DP$14,0))</f>
        <v>0</v>
      </c>
      <c r="CR18" s="8" cm="1">
        <f t="array" ref="CR18">AL18*INDEX(prod_est,$G18+$H18-1,MATCH(CR$14,$BP$14:$DP$14,0))</f>
        <v>0</v>
      </c>
      <c r="CS18" s="8" cm="1">
        <f t="array" ref="CS18">AM18*INDEX(prod_est,$G18+$H18-1,MATCH(CS$14,$BP$14:$DP$14,0))</f>
        <v>0</v>
      </c>
      <c r="CT18" s="8" cm="1">
        <f t="array" ref="CT18">AN18*INDEX(prod_est,$G18+$H18-1,MATCH(CT$14,$BP$14:$DP$14,0))</f>
        <v>0</v>
      </c>
      <c r="CU18" s="8" cm="1">
        <f t="array" ref="CU18">AO18*INDEX(prod_est,$G18+$H18-1,MATCH(CU$14,$BP$14:$DP$14,0))</f>
        <v>0</v>
      </c>
      <c r="CV18" s="8" cm="1">
        <f t="array" ref="CV18">AP18*INDEX(prod_est,$G18+$H18-1,MATCH(CV$14,$BP$14:$DP$14,0))</f>
        <v>0</v>
      </c>
      <c r="CW18" cm="1">
        <f t="array" ref="CW18">AQ18*INDEX(prod_est,$G18+$H18-1,MATCH(CW$14,$BP$14:$DP$14,0))</f>
        <v>0</v>
      </c>
      <c r="CX18" cm="1">
        <f t="array" ref="CX18">AR18*INDEX(prod_est,$G18+$H18-1,MATCH(CX$14,$BP$14:$DP$14,0))</f>
        <v>0</v>
      </c>
      <c r="CY18" cm="1">
        <f t="array" ref="CY18">AS18*INDEX(prod_est,$G18+$H18-1,MATCH(CY$14,$BP$14:$DP$14,0))</f>
        <v>0</v>
      </c>
      <c r="CZ18" cm="1">
        <f t="array" ref="CZ18">AT18*INDEX(prod_est,$G18+$H18-1,MATCH(CZ$14,$BP$14:$DP$14,0))</f>
        <v>0</v>
      </c>
      <c r="DA18" cm="1">
        <f t="array" ref="DA18">AU18*INDEX(prod_est,$G18+$H18-1,MATCH(DA$14,$BP$14:$DP$14,0))</f>
        <v>0</v>
      </c>
      <c r="DB18" cm="1">
        <f t="array" ref="DB18">AV18*INDEX(prod_est,$G18+$H18-1,MATCH(DB$14,$BP$14:$DP$14,0))</f>
        <v>0</v>
      </c>
      <c r="DC18" cm="1">
        <f t="array" ref="DC18">AW18*INDEX(prod_est,$G18+$H18-1,MATCH(DC$14,$BP$14:$DP$14,0))</f>
        <v>0</v>
      </c>
      <c r="DD18" cm="1">
        <f t="array" ref="DD18">AX18*INDEX(prod_est,$G18+$H18-1,MATCH(DD$14,$BP$14:$DP$14,0))</f>
        <v>0</v>
      </c>
      <c r="DE18" cm="1">
        <f t="array" ref="DE18">AY18*INDEX(prod_est,$G18+$H18-1,MATCH(DE$14,$BP$14:$DP$14,0))</f>
        <v>0</v>
      </c>
      <c r="DF18" cm="1">
        <f t="array" ref="DF18">AZ18*INDEX(prod_est,$G18+$H18-1,MATCH(DF$14,$BP$14:$DP$14,0))</f>
        <v>0</v>
      </c>
      <c r="DG18" cm="1">
        <f t="array" ref="DG18">BA18*INDEX(prod_est,$G18+$H18-1,MATCH(DG$14,$BP$14:$DP$14,0))</f>
        <v>0</v>
      </c>
      <c r="DH18" cm="1">
        <f t="array" ref="DH18">BB18*INDEX(prod_est,$G18+$H18-1,MATCH(DH$14,$BP$14:$DP$14,0))</f>
        <v>0</v>
      </c>
      <c r="DI18" cm="1">
        <f t="array" ref="DI18">BC18*INDEX(prod_est,$G18+$H18-1,MATCH(DI$14,$BP$14:$DP$14,0))</f>
        <v>0</v>
      </c>
      <c r="DJ18" cm="1">
        <f t="array" ref="DJ18">BD18*INDEX(prod_est,$G18+$H18-1,MATCH(DJ$14,$BP$14:$DP$14,0))</f>
        <v>0</v>
      </c>
      <c r="DK18" cm="1">
        <f t="array" ref="DK18">BE18*INDEX(prod_est,$G18+$H18-1,MATCH(DK$14,$BP$14:$DP$14,0))</f>
        <v>0</v>
      </c>
      <c r="DL18" cm="1">
        <f t="array" ref="DL18">BF18*INDEX(prod_est,$G18+$H18-1,MATCH(DL$14,$BP$14:$DP$14,0))</f>
        <v>0</v>
      </c>
      <c r="DM18" cm="1">
        <f t="array" ref="DM18">BG18*INDEX(prod_est,$G18+$H18-1,MATCH(DM$14,$BP$14:$DP$14,0))</f>
        <v>0</v>
      </c>
      <c r="DN18" cm="1">
        <f t="array" ref="DN18">BH18*INDEX(prod_est,$G18+$H18-1,MATCH(DN$14,$BP$14:$DP$14,0))</f>
        <v>0</v>
      </c>
      <c r="DO18" cm="1">
        <f t="array" ref="DO18">BI18*INDEX(prod_est,$G18+$H18-1,MATCH(DO$14,$BP$14:$DP$14,0))</f>
        <v>0</v>
      </c>
      <c r="DP18" cm="1">
        <f t="array" ref="DP18">BJ18*INDEX(prod_est,$G18+$H18-1,MATCH(DP$14,$BP$14:$DP$14,0))</f>
        <v>0</v>
      </c>
    </row>
    <row r="19" spans="1:120" x14ac:dyDescent="0.25">
      <c r="A19" t="s">
        <v>47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161</v>
      </c>
      <c r="H19">
        <f>IFERROR(MATCH(D19,Production_est!$D$4:$D$339,0),"-")</f>
        <v>6</v>
      </c>
      <c r="I19" s="8" cm="1">
        <f t="array" ref="I19">IFERROR(INDEX(Production_est!$E$4:$E$339,H19+G19-1),"-")</f>
        <v>41407.909305251596</v>
      </c>
      <c r="J19" s="42">
        <f t="shared" si="0"/>
        <v>0</v>
      </c>
      <c r="K19" s="42">
        <f t="shared" ref="K19:AP19" si="13">J19*(1-$F$4)</f>
        <v>0</v>
      </c>
      <c r="L19" s="42">
        <f t="shared" si="13"/>
        <v>0</v>
      </c>
      <c r="M19" s="42">
        <f t="shared" si="13"/>
        <v>0</v>
      </c>
      <c r="N19" s="42">
        <f t="shared" si="13"/>
        <v>0</v>
      </c>
      <c r="O19" s="42">
        <f t="shared" si="13"/>
        <v>0</v>
      </c>
      <c r="P19" s="42">
        <f t="shared" si="13"/>
        <v>0</v>
      </c>
      <c r="Q19" s="42">
        <f t="shared" si="13"/>
        <v>0</v>
      </c>
      <c r="R19" s="42">
        <f t="shared" si="13"/>
        <v>0</v>
      </c>
      <c r="S19" s="42">
        <f t="shared" si="13"/>
        <v>0</v>
      </c>
      <c r="T19" s="42">
        <f t="shared" si="13"/>
        <v>0</v>
      </c>
      <c r="U19" s="42">
        <f t="shared" si="13"/>
        <v>0</v>
      </c>
      <c r="V19" s="42">
        <f t="shared" si="13"/>
        <v>0</v>
      </c>
      <c r="W19" s="42">
        <f t="shared" si="13"/>
        <v>0</v>
      </c>
      <c r="X19" s="42">
        <f t="shared" si="13"/>
        <v>0</v>
      </c>
      <c r="Y19" s="42">
        <f t="shared" si="13"/>
        <v>0</v>
      </c>
      <c r="Z19" s="42">
        <f t="shared" si="13"/>
        <v>0</v>
      </c>
      <c r="AA19" s="42">
        <f t="shared" si="13"/>
        <v>0</v>
      </c>
      <c r="AB19" s="42">
        <f t="shared" si="13"/>
        <v>0</v>
      </c>
      <c r="AC19" s="42">
        <f t="shared" si="13"/>
        <v>0</v>
      </c>
      <c r="AD19" s="42">
        <f t="shared" si="13"/>
        <v>0</v>
      </c>
      <c r="AE19" s="42">
        <f t="shared" si="13"/>
        <v>0</v>
      </c>
      <c r="AF19" s="42">
        <f t="shared" si="13"/>
        <v>0</v>
      </c>
      <c r="AG19" s="42">
        <f t="shared" si="13"/>
        <v>0</v>
      </c>
      <c r="AH19" s="42">
        <f t="shared" si="13"/>
        <v>0</v>
      </c>
      <c r="AI19" s="42">
        <f t="shared" si="13"/>
        <v>0</v>
      </c>
      <c r="AJ19" s="42">
        <f t="shared" si="13"/>
        <v>0</v>
      </c>
      <c r="AK19" s="42">
        <f t="shared" si="13"/>
        <v>0</v>
      </c>
      <c r="AL19" s="42">
        <f t="shared" si="13"/>
        <v>0</v>
      </c>
      <c r="AM19" s="42">
        <f t="shared" si="13"/>
        <v>0</v>
      </c>
      <c r="AN19" s="42">
        <f t="shared" si="13"/>
        <v>0</v>
      </c>
      <c r="AO19" s="42">
        <f t="shared" si="13"/>
        <v>0</v>
      </c>
      <c r="AP19" s="42">
        <f t="shared" si="13"/>
        <v>0</v>
      </c>
      <c r="AQ19" s="42">
        <f t="shared" ref="AQ19:BJ19" si="14">AP19*(1-$F$4)</f>
        <v>0</v>
      </c>
      <c r="AR19" s="42">
        <f t="shared" si="14"/>
        <v>0</v>
      </c>
      <c r="AS19" s="42">
        <f t="shared" si="14"/>
        <v>0</v>
      </c>
      <c r="AT19" s="42">
        <f t="shared" si="14"/>
        <v>0</v>
      </c>
      <c r="AU19" s="42">
        <f t="shared" si="14"/>
        <v>0</v>
      </c>
      <c r="AV19" s="42">
        <f t="shared" si="14"/>
        <v>0</v>
      </c>
      <c r="AW19" s="42">
        <f t="shared" si="14"/>
        <v>0</v>
      </c>
      <c r="AX19" s="42">
        <f t="shared" si="14"/>
        <v>0</v>
      </c>
      <c r="AY19" s="42">
        <f t="shared" si="14"/>
        <v>0</v>
      </c>
      <c r="AZ19" s="42">
        <f t="shared" si="14"/>
        <v>0</v>
      </c>
      <c r="BA19" s="42">
        <f t="shared" si="14"/>
        <v>0</v>
      </c>
      <c r="BB19" s="42">
        <f t="shared" si="14"/>
        <v>0</v>
      </c>
      <c r="BC19" s="42">
        <f t="shared" si="14"/>
        <v>0</v>
      </c>
      <c r="BD19" s="42">
        <f t="shared" si="14"/>
        <v>0</v>
      </c>
      <c r="BE19" s="42">
        <f t="shared" si="14"/>
        <v>0</v>
      </c>
      <c r="BF19" s="42">
        <f t="shared" si="14"/>
        <v>0</v>
      </c>
      <c r="BG19" s="42">
        <f t="shared" si="14"/>
        <v>0</v>
      </c>
      <c r="BH19" s="42">
        <f t="shared" si="14"/>
        <v>0</v>
      </c>
      <c r="BI19" s="42">
        <f t="shared" si="14"/>
        <v>0</v>
      </c>
      <c r="BJ19" s="42">
        <f t="shared" si="14"/>
        <v>0</v>
      </c>
      <c r="BK19" t="str">
        <f t="shared" si="3"/>
        <v>11_MEX</v>
      </c>
      <c r="BL19" t="str">
        <f t="shared" si="4"/>
        <v>d_ind_cem_6_1_crude_oil</v>
      </c>
      <c r="BO19" s="8">
        <f t="shared" si="5"/>
        <v>0</v>
      </c>
      <c r="BP19" s="8">
        <f t="shared" si="6"/>
        <v>0</v>
      </c>
      <c r="BQ19" s="8" cm="1">
        <f t="array" ref="BQ19">K19*INDEX(prod_est,$G19+$H19-1,MATCH(BQ$14,$BP$14:$DP$14,0))</f>
        <v>0</v>
      </c>
      <c r="BR19" s="8" cm="1">
        <f t="array" ref="BR19">L19*INDEX(prod_est,$G19+$H19-1,MATCH(BR$14,$BP$14:$DP$14,0))</f>
        <v>0</v>
      </c>
      <c r="BS19" s="8" cm="1">
        <f t="array" ref="BS19">M19*INDEX(prod_est,$G19+$H19-1,MATCH(BS$14,$BP$14:$DP$14,0))</f>
        <v>0</v>
      </c>
      <c r="BT19" s="8" cm="1">
        <f t="array" ref="BT19">N19*INDEX(prod_est,$G19+$H19-1,MATCH(BT$14,$BP$14:$DP$14,0))</f>
        <v>0</v>
      </c>
      <c r="BU19" s="8" cm="1">
        <f t="array" ref="BU19">O19*INDEX(prod_est,$G19+$H19-1,MATCH(BU$14,$BP$14:$DP$14,0))</f>
        <v>0</v>
      </c>
      <c r="BV19" s="8" cm="1">
        <f t="array" ref="BV19">P19*INDEX(prod_est,$G19+$H19-1,MATCH(BV$14,$BP$14:$DP$14,0))</f>
        <v>0</v>
      </c>
      <c r="BW19" s="8" cm="1">
        <f t="array" ref="BW19">Q19*INDEX(prod_est,$G19+$H19-1,MATCH(BW$14,$BP$14:$DP$14,0))</f>
        <v>0</v>
      </c>
      <c r="BX19" s="8" cm="1">
        <f t="array" ref="BX19">R19*INDEX(prod_est,$G19+$H19-1,MATCH(BX$14,$BP$14:$DP$14,0))</f>
        <v>0</v>
      </c>
      <c r="BY19" s="8" cm="1">
        <f t="array" ref="BY19">S19*INDEX(prod_est,$G19+$H19-1,MATCH(BY$14,$BP$14:$DP$14,0))</f>
        <v>0</v>
      </c>
      <c r="BZ19" s="8" cm="1">
        <f t="array" ref="BZ19">T19*INDEX(prod_est,$G19+$H19-1,MATCH(BZ$14,$BP$14:$DP$14,0))</f>
        <v>0</v>
      </c>
      <c r="CA19" s="8" cm="1">
        <f t="array" ref="CA19">U19*INDEX(prod_est,$G19+$H19-1,MATCH(CA$14,$BP$14:$DP$14,0))</f>
        <v>0</v>
      </c>
      <c r="CB19" s="8" cm="1">
        <f t="array" ref="CB19">V19*INDEX(prod_est,$G19+$H19-1,MATCH(CB$14,$BP$14:$DP$14,0))</f>
        <v>0</v>
      </c>
      <c r="CC19" s="8" cm="1">
        <f t="array" ref="CC19">W19*INDEX(prod_est,$G19+$H19-1,MATCH(CC$14,$BP$14:$DP$14,0))</f>
        <v>0</v>
      </c>
      <c r="CD19" s="8" cm="1">
        <f t="array" ref="CD19">X19*INDEX(prod_est,$G19+$H19-1,MATCH(CD$14,$BP$14:$DP$14,0))</f>
        <v>0</v>
      </c>
      <c r="CE19" s="8" cm="1">
        <f t="array" ref="CE19">Y19*INDEX(prod_est,$G19+$H19-1,MATCH(CE$14,$BP$14:$DP$14,0))</f>
        <v>0</v>
      </c>
      <c r="CF19" s="8" cm="1">
        <f t="array" ref="CF19">Z19*INDEX(prod_est,$G19+$H19-1,MATCH(CF$14,$BP$14:$DP$14,0))</f>
        <v>0</v>
      </c>
      <c r="CG19" s="8" cm="1">
        <f t="array" ref="CG19">AA19*INDEX(prod_est,$G19+$H19-1,MATCH(CG$14,$BP$14:$DP$14,0))</f>
        <v>0</v>
      </c>
      <c r="CH19" s="8" cm="1">
        <f t="array" ref="CH19">AB19*INDEX(prod_est,$G19+$H19-1,MATCH(CH$14,$BP$14:$DP$14,0))</f>
        <v>0</v>
      </c>
      <c r="CI19" s="8" cm="1">
        <f t="array" ref="CI19">AC19*INDEX(prod_est,$G19+$H19-1,MATCH(CI$14,$BP$14:$DP$14,0))</f>
        <v>0</v>
      </c>
      <c r="CJ19" s="8" cm="1">
        <f t="array" ref="CJ19">AD19*INDEX(prod_est,$G19+$H19-1,MATCH(CJ$14,$BP$14:$DP$14,0))</f>
        <v>0</v>
      </c>
      <c r="CK19" s="8" cm="1">
        <f t="array" ref="CK19">AE19*INDEX(prod_est,$G19+$H19-1,MATCH(CK$14,$BP$14:$DP$14,0))</f>
        <v>0</v>
      </c>
      <c r="CL19" s="8" cm="1">
        <f t="array" ref="CL19">AF19*INDEX(prod_est,$G19+$H19-1,MATCH(CL$14,$BP$14:$DP$14,0))</f>
        <v>0</v>
      </c>
      <c r="CM19" s="8" cm="1">
        <f t="array" ref="CM19">AG19*INDEX(prod_est,$G19+$H19-1,MATCH(CM$14,$BP$14:$DP$14,0))</f>
        <v>0</v>
      </c>
      <c r="CN19" s="8" cm="1">
        <f t="array" ref="CN19">AH19*INDEX(prod_est,$G19+$H19-1,MATCH(CN$14,$BP$14:$DP$14,0))</f>
        <v>0</v>
      </c>
      <c r="CO19" s="8" cm="1">
        <f t="array" ref="CO19">AI19*INDEX(prod_est,$G19+$H19-1,MATCH(CO$14,$BP$14:$DP$14,0))</f>
        <v>0</v>
      </c>
      <c r="CP19" s="8" cm="1">
        <f t="array" ref="CP19">AJ19*INDEX(prod_est,$G19+$H19-1,MATCH(CP$14,$BP$14:$DP$14,0))</f>
        <v>0</v>
      </c>
      <c r="CQ19" s="8" cm="1">
        <f t="array" ref="CQ19">AK19*INDEX(prod_est,$G19+$H19-1,MATCH(CQ$14,$BP$14:$DP$14,0))</f>
        <v>0</v>
      </c>
      <c r="CR19" s="8" cm="1">
        <f t="array" ref="CR19">AL19*INDEX(prod_est,$G19+$H19-1,MATCH(CR$14,$BP$14:$DP$14,0))</f>
        <v>0</v>
      </c>
      <c r="CS19" s="8" cm="1">
        <f t="array" ref="CS19">AM19*INDEX(prod_est,$G19+$H19-1,MATCH(CS$14,$BP$14:$DP$14,0))</f>
        <v>0</v>
      </c>
      <c r="CT19" s="8" cm="1">
        <f t="array" ref="CT19">AN19*INDEX(prod_est,$G19+$H19-1,MATCH(CT$14,$BP$14:$DP$14,0))</f>
        <v>0</v>
      </c>
      <c r="CU19" s="8" cm="1">
        <f t="array" ref="CU19">AO19*INDEX(prod_est,$G19+$H19-1,MATCH(CU$14,$BP$14:$DP$14,0))</f>
        <v>0</v>
      </c>
      <c r="CV19" s="8" cm="1">
        <f t="array" ref="CV19">AP19*INDEX(prod_est,$G19+$H19-1,MATCH(CV$14,$BP$14:$DP$14,0))</f>
        <v>0</v>
      </c>
      <c r="CW19" cm="1">
        <f t="array" ref="CW19">AQ19*INDEX(prod_est,$G19+$H19-1,MATCH(CW$14,$BP$14:$DP$14,0))</f>
        <v>0</v>
      </c>
      <c r="CX19" cm="1">
        <f t="array" ref="CX19">AR19*INDEX(prod_est,$G19+$H19-1,MATCH(CX$14,$BP$14:$DP$14,0))</f>
        <v>0</v>
      </c>
      <c r="CY19" cm="1">
        <f t="array" ref="CY19">AS19*INDEX(prod_est,$G19+$H19-1,MATCH(CY$14,$BP$14:$DP$14,0))</f>
        <v>0</v>
      </c>
      <c r="CZ19" cm="1">
        <f t="array" ref="CZ19">AT19*INDEX(prod_est,$G19+$H19-1,MATCH(CZ$14,$BP$14:$DP$14,0))</f>
        <v>0</v>
      </c>
      <c r="DA19" cm="1">
        <f t="array" ref="DA19">AU19*INDEX(prod_est,$G19+$H19-1,MATCH(DA$14,$BP$14:$DP$14,0))</f>
        <v>0</v>
      </c>
      <c r="DB19" cm="1">
        <f t="array" ref="DB19">AV19*INDEX(prod_est,$G19+$H19-1,MATCH(DB$14,$BP$14:$DP$14,0))</f>
        <v>0</v>
      </c>
      <c r="DC19" cm="1">
        <f t="array" ref="DC19">AW19*INDEX(prod_est,$G19+$H19-1,MATCH(DC$14,$BP$14:$DP$14,0))</f>
        <v>0</v>
      </c>
      <c r="DD19" cm="1">
        <f t="array" ref="DD19">AX19*INDEX(prod_est,$G19+$H19-1,MATCH(DD$14,$BP$14:$DP$14,0))</f>
        <v>0</v>
      </c>
      <c r="DE19" cm="1">
        <f t="array" ref="DE19">AY19*INDEX(prod_est,$G19+$H19-1,MATCH(DE$14,$BP$14:$DP$14,0))</f>
        <v>0</v>
      </c>
      <c r="DF19" cm="1">
        <f t="array" ref="DF19">AZ19*INDEX(prod_est,$G19+$H19-1,MATCH(DF$14,$BP$14:$DP$14,0))</f>
        <v>0</v>
      </c>
      <c r="DG19" cm="1">
        <f t="array" ref="DG19">BA19*INDEX(prod_est,$G19+$H19-1,MATCH(DG$14,$BP$14:$DP$14,0))</f>
        <v>0</v>
      </c>
      <c r="DH19" cm="1">
        <f t="array" ref="DH19">BB19*INDEX(prod_est,$G19+$H19-1,MATCH(DH$14,$BP$14:$DP$14,0))</f>
        <v>0</v>
      </c>
      <c r="DI19" cm="1">
        <f t="array" ref="DI19">BC19*INDEX(prod_est,$G19+$H19-1,MATCH(DI$14,$BP$14:$DP$14,0))</f>
        <v>0</v>
      </c>
      <c r="DJ19" cm="1">
        <f t="array" ref="DJ19">BD19*INDEX(prod_est,$G19+$H19-1,MATCH(DJ$14,$BP$14:$DP$14,0))</f>
        <v>0</v>
      </c>
      <c r="DK19" cm="1">
        <f t="array" ref="DK19">BE19*INDEX(prod_est,$G19+$H19-1,MATCH(DK$14,$BP$14:$DP$14,0))</f>
        <v>0</v>
      </c>
      <c r="DL19" cm="1">
        <f t="array" ref="DL19">BF19*INDEX(prod_est,$G19+$H19-1,MATCH(DL$14,$BP$14:$DP$14,0))</f>
        <v>0</v>
      </c>
      <c r="DM19" cm="1">
        <f t="array" ref="DM19">BG19*INDEX(prod_est,$G19+$H19-1,MATCH(DM$14,$BP$14:$DP$14,0))</f>
        <v>0</v>
      </c>
      <c r="DN19" cm="1">
        <f t="array" ref="DN19">BH19*INDEX(prod_est,$G19+$H19-1,MATCH(DN$14,$BP$14:$DP$14,0))</f>
        <v>0</v>
      </c>
      <c r="DO19" cm="1">
        <f t="array" ref="DO19">BI19*INDEX(prod_est,$G19+$H19-1,MATCH(DO$14,$BP$14:$DP$14,0))</f>
        <v>0</v>
      </c>
      <c r="DP19" cm="1">
        <f t="array" ref="DP19">BJ19*INDEX(prod_est,$G19+$H19-1,MATCH(DP$14,$BP$14:$DP$14,0))</f>
        <v>0</v>
      </c>
    </row>
    <row r="20" spans="1:120" x14ac:dyDescent="0.25">
      <c r="A20" t="s">
        <v>47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161</v>
      </c>
      <c r="H20">
        <f>IFERROR(MATCH(D20,Production_est!$D$4:$D$339,0),"-")</f>
        <v>6</v>
      </c>
      <c r="I20" s="8" cm="1">
        <f t="array" ref="I20">IFERROR(INDEX(Production_est!$E$4:$E$339,H20+G20-1),"-")</f>
        <v>41407.909305251596</v>
      </c>
      <c r="J20" s="42">
        <f t="shared" si="0"/>
        <v>0</v>
      </c>
      <c r="K20" s="42">
        <f t="shared" ref="K20:AP20" si="15">J20*(1-$F$4)</f>
        <v>0</v>
      </c>
      <c r="L20" s="42">
        <f t="shared" si="15"/>
        <v>0</v>
      </c>
      <c r="M20" s="42">
        <f t="shared" si="15"/>
        <v>0</v>
      </c>
      <c r="N20" s="42">
        <f t="shared" si="15"/>
        <v>0</v>
      </c>
      <c r="O20" s="42">
        <f t="shared" si="15"/>
        <v>0</v>
      </c>
      <c r="P20" s="42">
        <f t="shared" si="15"/>
        <v>0</v>
      </c>
      <c r="Q20" s="42">
        <f t="shared" si="15"/>
        <v>0</v>
      </c>
      <c r="R20" s="42">
        <f t="shared" si="15"/>
        <v>0</v>
      </c>
      <c r="S20" s="42">
        <f t="shared" si="15"/>
        <v>0</v>
      </c>
      <c r="T20" s="42">
        <f t="shared" si="15"/>
        <v>0</v>
      </c>
      <c r="U20" s="42">
        <f t="shared" si="15"/>
        <v>0</v>
      </c>
      <c r="V20" s="42">
        <f t="shared" si="15"/>
        <v>0</v>
      </c>
      <c r="W20" s="42">
        <f t="shared" si="15"/>
        <v>0</v>
      </c>
      <c r="X20" s="42">
        <f t="shared" si="15"/>
        <v>0</v>
      </c>
      <c r="Y20" s="42">
        <f t="shared" si="15"/>
        <v>0</v>
      </c>
      <c r="Z20" s="42">
        <f t="shared" si="15"/>
        <v>0</v>
      </c>
      <c r="AA20" s="42">
        <f t="shared" si="15"/>
        <v>0</v>
      </c>
      <c r="AB20" s="42">
        <f t="shared" si="15"/>
        <v>0</v>
      </c>
      <c r="AC20" s="42">
        <f t="shared" si="15"/>
        <v>0</v>
      </c>
      <c r="AD20" s="42">
        <f t="shared" si="15"/>
        <v>0</v>
      </c>
      <c r="AE20" s="42">
        <f t="shared" si="15"/>
        <v>0</v>
      </c>
      <c r="AF20" s="42">
        <f t="shared" si="15"/>
        <v>0</v>
      </c>
      <c r="AG20" s="42">
        <f t="shared" si="15"/>
        <v>0</v>
      </c>
      <c r="AH20" s="42">
        <f t="shared" si="15"/>
        <v>0</v>
      </c>
      <c r="AI20" s="42">
        <f t="shared" si="15"/>
        <v>0</v>
      </c>
      <c r="AJ20" s="42">
        <f t="shared" si="15"/>
        <v>0</v>
      </c>
      <c r="AK20" s="42">
        <f t="shared" si="15"/>
        <v>0</v>
      </c>
      <c r="AL20" s="42">
        <f t="shared" si="15"/>
        <v>0</v>
      </c>
      <c r="AM20" s="42">
        <f t="shared" si="15"/>
        <v>0</v>
      </c>
      <c r="AN20" s="42">
        <f t="shared" si="15"/>
        <v>0</v>
      </c>
      <c r="AO20" s="42">
        <f t="shared" si="15"/>
        <v>0</v>
      </c>
      <c r="AP20" s="42">
        <f t="shared" si="15"/>
        <v>0</v>
      </c>
      <c r="AQ20" s="42">
        <f t="shared" ref="AQ20:BJ20" si="16">AP20*(1-$F$4)</f>
        <v>0</v>
      </c>
      <c r="AR20" s="42">
        <f t="shared" si="16"/>
        <v>0</v>
      </c>
      <c r="AS20" s="42">
        <f t="shared" si="16"/>
        <v>0</v>
      </c>
      <c r="AT20" s="42">
        <f t="shared" si="16"/>
        <v>0</v>
      </c>
      <c r="AU20" s="42">
        <f t="shared" si="16"/>
        <v>0</v>
      </c>
      <c r="AV20" s="42">
        <f t="shared" si="16"/>
        <v>0</v>
      </c>
      <c r="AW20" s="42">
        <f t="shared" si="16"/>
        <v>0</v>
      </c>
      <c r="AX20" s="42">
        <f t="shared" si="16"/>
        <v>0</v>
      </c>
      <c r="AY20" s="42">
        <f t="shared" si="16"/>
        <v>0</v>
      </c>
      <c r="AZ20" s="42">
        <f t="shared" si="16"/>
        <v>0</v>
      </c>
      <c r="BA20" s="42">
        <f t="shared" si="16"/>
        <v>0</v>
      </c>
      <c r="BB20" s="42">
        <f t="shared" si="16"/>
        <v>0</v>
      </c>
      <c r="BC20" s="42">
        <f t="shared" si="16"/>
        <v>0</v>
      </c>
      <c r="BD20" s="42">
        <f t="shared" si="16"/>
        <v>0</v>
      </c>
      <c r="BE20" s="42">
        <f t="shared" si="16"/>
        <v>0</v>
      </c>
      <c r="BF20" s="42">
        <f t="shared" si="16"/>
        <v>0</v>
      </c>
      <c r="BG20" s="42">
        <f t="shared" si="16"/>
        <v>0</v>
      </c>
      <c r="BH20" s="42">
        <f t="shared" si="16"/>
        <v>0</v>
      </c>
      <c r="BI20" s="42">
        <f t="shared" si="16"/>
        <v>0</v>
      </c>
      <c r="BJ20" s="42">
        <f t="shared" si="16"/>
        <v>0</v>
      </c>
      <c r="BK20" t="str">
        <f t="shared" si="3"/>
        <v>11_MEX</v>
      </c>
      <c r="BL20" t="str">
        <f t="shared" si="4"/>
        <v>d_ind_cem_6_x_ngls</v>
      </c>
      <c r="BO20" s="8">
        <f t="shared" si="5"/>
        <v>0</v>
      </c>
      <c r="BP20" s="8">
        <f t="shared" si="6"/>
        <v>0</v>
      </c>
      <c r="BQ20" s="8" cm="1">
        <f t="array" ref="BQ20">K20*INDEX(prod_est,$G20+$H20-1,MATCH(BQ$14,$BP$14:$DP$14,0))</f>
        <v>0</v>
      </c>
      <c r="BR20" s="8" cm="1">
        <f t="array" ref="BR20">L20*INDEX(prod_est,$G20+$H20-1,MATCH(BR$14,$BP$14:$DP$14,0))</f>
        <v>0</v>
      </c>
      <c r="BS20" s="8" cm="1">
        <f t="array" ref="BS20">M20*INDEX(prod_est,$G20+$H20-1,MATCH(BS$14,$BP$14:$DP$14,0))</f>
        <v>0</v>
      </c>
      <c r="BT20" s="8" cm="1">
        <f t="array" ref="BT20">N20*INDEX(prod_est,$G20+$H20-1,MATCH(BT$14,$BP$14:$DP$14,0))</f>
        <v>0</v>
      </c>
      <c r="BU20" s="8" cm="1">
        <f t="array" ref="BU20">O20*INDEX(prod_est,$G20+$H20-1,MATCH(BU$14,$BP$14:$DP$14,0))</f>
        <v>0</v>
      </c>
      <c r="BV20" s="8" cm="1">
        <f t="array" ref="BV20">P20*INDEX(prod_est,$G20+$H20-1,MATCH(BV$14,$BP$14:$DP$14,0))</f>
        <v>0</v>
      </c>
      <c r="BW20" s="8" cm="1">
        <f t="array" ref="BW20">Q20*INDEX(prod_est,$G20+$H20-1,MATCH(BW$14,$BP$14:$DP$14,0))</f>
        <v>0</v>
      </c>
      <c r="BX20" s="8" cm="1">
        <f t="array" ref="BX20">R20*INDEX(prod_est,$G20+$H20-1,MATCH(BX$14,$BP$14:$DP$14,0))</f>
        <v>0</v>
      </c>
      <c r="BY20" s="8" cm="1">
        <f t="array" ref="BY20">S20*INDEX(prod_est,$G20+$H20-1,MATCH(BY$14,$BP$14:$DP$14,0))</f>
        <v>0</v>
      </c>
      <c r="BZ20" s="8" cm="1">
        <f t="array" ref="BZ20">T20*INDEX(prod_est,$G20+$H20-1,MATCH(BZ$14,$BP$14:$DP$14,0))</f>
        <v>0</v>
      </c>
      <c r="CA20" s="8" cm="1">
        <f t="array" ref="CA20">U20*INDEX(prod_est,$G20+$H20-1,MATCH(CA$14,$BP$14:$DP$14,0))</f>
        <v>0</v>
      </c>
      <c r="CB20" s="8" cm="1">
        <f t="array" ref="CB20">V20*INDEX(prod_est,$G20+$H20-1,MATCH(CB$14,$BP$14:$DP$14,0))</f>
        <v>0</v>
      </c>
      <c r="CC20" s="8" cm="1">
        <f t="array" ref="CC20">W20*INDEX(prod_est,$G20+$H20-1,MATCH(CC$14,$BP$14:$DP$14,0))</f>
        <v>0</v>
      </c>
      <c r="CD20" s="8" cm="1">
        <f t="array" ref="CD20">X20*INDEX(prod_est,$G20+$H20-1,MATCH(CD$14,$BP$14:$DP$14,0))</f>
        <v>0</v>
      </c>
      <c r="CE20" s="8" cm="1">
        <f t="array" ref="CE20">Y20*INDEX(prod_est,$G20+$H20-1,MATCH(CE$14,$BP$14:$DP$14,0))</f>
        <v>0</v>
      </c>
      <c r="CF20" s="8" cm="1">
        <f t="array" ref="CF20">Z20*INDEX(prod_est,$G20+$H20-1,MATCH(CF$14,$BP$14:$DP$14,0))</f>
        <v>0</v>
      </c>
      <c r="CG20" s="8" cm="1">
        <f t="array" ref="CG20">AA20*INDEX(prod_est,$G20+$H20-1,MATCH(CG$14,$BP$14:$DP$14,0))</f>
        <v>0</v>
      </c>
      <c r="CH20" s="8" cm="1">
        <f t="array" ref="CH20">AB20*INDEX(prod_est,$G20+$H20-1,MATCH(CH$14,$BP$14:$DP$14,0))</f>
        <v>0</v>
      </c>
      <c r="CI20" s="8" cm="1">
        <f t="array" ref="CI20">AC20*INDEX(prod_est,$G20+$H20-1,MATCH(CI$14,$BP$14:$DP$14,0))</f>
        <v>0</v>
      </c>
      <c r="CJ20" s="8" cm="1">
        <f t="array" ref="CJ20">AD20*INDEX(prod_est,$G20+$H20-1,MATCH(CJ$14,$BP$14:$DP$14,0))</f>
        <v>0</v>
      </c>
      <c r="CK20" s="8" cm="1">
        <f t="array" ref="CK20">AE20*INDEX(prod_est,$G20+$H20-1,MATCH(CK$14,$BP$14:$DP$14,0))</f>
        <v>0</v>
      </c>
      <c r="CL20" s="8" cm="1">
        <f t="array" ref="CL20">AF20*INDEX(prod_est,$G20+$H20-1,MATCH(CL$14,$BP$14:$DP$14,0))</f>
        <v>0</v>
      </c>
      <c r="CM20" s="8" cm="1">
        <f t="array" ref="CM20">AG20*INDEX(prod_est,$G20+$H20-1,MATCH(CM$14,$BP$14:$DP$14,0))</f>
        <v>0</v>
      </c>
      <c r="CN20" s="8" cm="1">
        <f t="array" ref="CN20">AH20*INDEX(prod_est,$G20+$H20-1,MATCH(CN$14,$BP$14:$DP$14,0))</f>
        <v>0</v>
      </c>
      <c r="CO20" s="8" cm="1">
        <f t="array" ref="CO20">AI20*INDEX(prod_est,$G20+$H20-1,MATCH(CO$14,$BP$14:$DP$14,0))</f>
        <v>0</v>
      </c>
      <c r="CP20" s="8" cm="1">
        <f t="array" ref="CP20">AJ20*INDEX(prod_est,$G20+$H20-1,MATCH(CP$14,$BP$14:$DP$14,0))</f>
        <v>0</v>
      </c>
      <c r="CQ20" s="8" cm="1">
        <f t="array" ref="CQ20">AK20*INDEX(prod_est,$G20+$H20-1,MATCH(CQ$14,$BP$14:$DP$14,0))</f>
        <v>0</v>
      </c>
      <c r="CR20" s="8" cm="1">
        <f t="array" ref="CR20">AL20*INDEX(prod_est,$G20+$H20-1,MATCH(CR$14,$BP$14:$DP$14,0))</f>
        <v>0</v>
      </c>
      <c r="CS20" s="8" cm="1">
        <f t="array" ref="CS20">AM20*INDEX(prod_est,$G20+$H20-1,MATCH(CS$14,$BP$14:$DP$14,0))</f>
        <v>0</v>
      </c>
      <c r="CT20" s="8" cm="1">
        <f t="array" ref="CT20">AN20*INDEX(prod_est,$G20+$H20-1,MATCH(CT$14,$BP$14:$DP$14,0))</f>
        <v>0</v>
      </c>
      <c r="CU20" s="8" cm="1">
        <f t="array" ref="CU20">AO20*INDEX(prod_est,$G20+$H20-1,MATCH(CU$14,$BP$14:$DP$14,0))</f>
        <v>0</v>
      </c>
      <c r="CV20" s="8" cm="1">
        <f t="array" ref="CV20">AP20*INDEX(prod_est,$G20+$H20-1,MATCH(CV$14,$BP$14:$DP$14,0))</f>
        <v>0</v>
      </c>
      <c r="CW20" cm="1">
        <f t="array" ref="CW20">AQ20*INDEX(prod_est,$G20+$H20-1,MATCH(CW$14,$BP$14:$DP$14,0))</f>
        <v>0</v>
      </c>
      <c r="CX20" cm="1">
        <f t="array" ref="CX20">AR20*INDEX(prod_est,$G20+$H20-1,MATCH(CX$14,$BP$14:$DP$14,0))</f>
        <v>0</v>
      </c>
      <c r="CY20" cm="1">
        <f t="array" ref="CY20">AS20*INDEX(prod_est,$G20+$H20-1,MATCH(CY$14,$BP$14:$DP$14,0))</f>
        <v>0</v>
      </c>
      <c r="CZ20" cm="1">
        <f t="array" ref="CZ20">AT20*INDEX(prod_est,$G20+$H20-1,MATCH(CZ$14,$BP$14:$DP$14,0))</f>
        <v>0</v>
      </c>
      <c r="DA20" cm="1">
        <f t="array" ref="DA20">AU20*INDEX(prod_est,$G20+$H20-1,MATCH(DA$14,$BP$14:$DP$14,0))</f>
        <v>0</v>
      </c>
      <c r="DB20" cm="1">
        <f t="array" ref="DB20">AV20*INDEX(prod_est,$G20+$H20-1,MATCH(DB$14,$BP$14:$DP$14,0))</f>
        <v>0</v>
      </c>
      <c r="DC20" cm="1">
        <f t="array" ref="DC20">AW20*INDEX(prod_est,$G20+$H20-1,MATCH(DC$14,$BP$14:$DP$14,0))</f>
        <v>0</v>
      </c>
      <c r="DD20" cm="1">
        <f t="array" ref="DD20">AX20*INDEX(prod_est,$G20+$H20-1,MATCH(DD$14,$BP$14:$DP$14,0))</f>
        <v>0</v>
      </c>
      <c r="DE20" cm="1">
        <f t="array" ref="DE20">AY20*INDEX(prod_est,$G20+$H20-1,MATCH(DE$14,$BP$14:$DP$14,0))</f>
        <v>0</v>
      </c>
      <c r="DF20" cm="1">
        <f t="array" ref="DF20">AZ20*INDEX(prod_est,$G20+$H20-1,MATCH(DF$14,$BP$14:$DP$14,0))</f>
        <v>0</v>
      </c>
      <c r="DG20" cm="1">
        <f t="array" ref="DG20">BA20*INDEX(prod_est,$G20+$H20-1,MATCH(DG$14,$BP$14:$DP$14,0))</f>
        <v>0</v>
      </c>
      <c r="DH20" cm="1">
        <f t="array" ref="DH20">BB20*INDEX(prod_est,$G20+$H20-1,MATCH(DH$14,$BP$14:$DP$14,0))</f>
        <v>0</v>
      </c>
      <c r="DI20" cm="1">
        <f t="array" ref="DI20">BC20*INDEX(prod_est,$G20+$H20-1,MATCH(DI$14,$BP$14:$DP$14,0))</f>
        <v>0</v>
      </c>
      <c r="DJ20" cm="1">
        <f t="array" ref="DJ20">BD20*INDEX(prod_est,$G20+$H20-1,MATCH(DJ$14,$BP$14:$DP$14,0))</f>
        <v>0</v>
      </c>
      <c r="DK20" cm="1">
        <f t="array" ref="DK20">BE20*INDEX(prod_est,$G20+$H20-1,MATCH(DK$14,$BP$14:$DP$14,0))</f>
        <v>0</v>
      </c>
      <c r="DL20" cm="1">
        <f t="array" ref="DL20">BF20*INDEX(prod_est,$G20+$H20-1,MATCH(DL$14,$BP$14:$DP$14,0))</f>
        <v>0</v>
      </c>
      <c r="DM20" cm="1">
        <f t="array" ref="DM20">BG20*INDEX(prod_est,$G20+$H20-1,MATCH(DM$14,$BP$14:$DP$14,0))</f>
        <v>0</v>
      </c>
      <c r="DN20" cm="1">
        <f t="array" ref="DN20">BH20*INDEX(prod_est,$G20+$H20-1,MATCH(DN$14,$BP$14:$DP$14,0))</f>
        <v>0</v>
      </c>
      <c r="DO20" cm="1">
        <f t="array" ref="DO20">BI20*INDEX(prod_est,$G20+$H20-1,MATCH(DO$14,$BP$14:$DP$14,0))</f>
        <v>0</v>
      </c>
      <c r="DP20" cm="1">
        <f t="array" ref="DP20">BJ20*INDEX(prod_est,$G20+$H20-1,MATCH(DP$14,$BP$14:$DP$14,0))</f>
        <v>0</v>
      </c>
    </row>
    <row r="21" spans="1:120" x14ac:dyDescent="0.25">
      <c r="A21" t="s">
        <v>47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161</v>
      </c>
      <c r="H21">
        <f>IFERROR(MATCH(D21,Production_est!$D$4:$D$339,0),"-")</f>
        <v>6</v>
      </c>
      <c r="I21" s="8" cm="1">
        <f t="array" ref="I21">IFERROR(INDEX(Production_est!$E$4:$E$339,H21+G21-1),"-")</f>
        <v>41407.909305251596</v>
      </c>
      <c r="J21" s="42">
        <f t="shared" si="0"/>
        <v>0</v>
      </c>
      <c r="K21" s="42">
        <f t="shared" ref="K21:AP21" si="17">J21*(1-$F$4)</f>
        <v>0</v>
      </c>
      <c r="L21" s="42">
        <f t="shared" si="17"/>
        <v>0</v>
      </c>
      <c r="M21" s="42">
        <f t="shared" si="17"/>
        <v>0</v>
      </c>
      <c r="N21" s="42">
        <f t="shared" si="17"/>
        <v>0</v>
      </c>
      <c r="O21" s="42">
        <f t="shared" si="17"/>
        <v>0</v>
      </c>
      <c r="P21" s="42">
        <f t="shared" si="17"/>
        <v>0</v>
      </c>
      <c r="Q21" s="42">
        <f t="shared" si="17"/>
        <v>0</v>
      </c>
      <c r="R21" s="42">
        <f t="shared" si="17"/>
        <v>0</v>
      </c>
      <c r="S21" s="42">
        <f t="shared" si="17"/>
        <v>0</v>
      </c>
      <c r="T21" s="42">
        <f t="shared" si="17"/>
        <v>0</v>
      </c>
      <c r="U21" s="42">
        <f t="shared" si="17"/>
        <v>0</v>
      </c>
      <c r="V21" s="42">
        <f t="shared" si="17"/>
        <v>0</v>
      </c>
      <c r="W21" s="42">
        <f t="shared" si="17"/>
        <v>0</v>
      </c>
      <c r="X21" s="42">
        <f t="shared" si="17"/>
        <v>0</v>
      </c>
      <c r="Y21" s="42">
        <f t="shared" si="17"/>
        <v>0</v>
      </c>
      <c r="Z21" s="42">
        <f t="shared" si="17"/>
        <v>0</v>
      </c>
      <c r="AA21" s="42">
        <f t="shared" si="17"/>
        <v>0</v>
      </c>
      <c r="AB21" s="42">
        <f t="shared" si="17"/>
        <v>0</v>
      </c>
      <c r="AC21" s="42">
        <f t="shared" si="17"/>
        <v>0</v>
      </c>
      <c r="AD21" s="42">
        <f t="shared" si="17"/>
        <v>0</v>
      </c>
      <c r="AE21" s="42">
        <f t="shared" si="17"/>
        <v>0</v>
      </c>
      <c r="AF21" s="42">
        <f t="shared" si="17"/>
        <v>0</v>
      </c>
      <c r="AG21" s="42">
        <f t="shared" si="17"/>
        <v>0</v>
      </c>
      <c r="AH21" s="42">
        <f t="shared" si="17"/>
        <v>0</v>
      </c>
      <c r="AI21" s="42">
        <f t="shared" si="17"/>
        <v>0</v>
      </c>
      <c r="AJ21" s="42">
        <f t="shared" si="17"/>
        <v>0</v>
      </c>
      <c r="AK21" s="42">
        <f t="shared" si="17"/>
        <v>0</v>
      </c>
      <c r="AL21" s="42">
        <f t="shared" si="17"/>
        <v>0</v>
      </c>
      <c r="AM21" s="42">
        <f t="shared" si="17"/>
        <v>0</v>
      </c>
      <c r="AN21" s="42">
        <f t="shared" si="17"/>
        <v>0</v>
      </c>
      <c r="AO21" s="42">
        <f t="shared" si="17"/>
        <v>0</v>
      </c>
      <c r="AP21" s="42">
        <f t="shared" si="17"/>
        <v>0</v>
      </c>
      <c r="AQ21" s="42">
        <f t="shared" ref="AQ21:BJ21" si="18">AP21*(1-$F$4)</f>
        <v>0</v>
      </c>
      <c r="AR21" s="42">
        <f t="shared" si="18"/>
        <v>0</v>
      </c>
      <c r="AS21" s="42">
        <f t="shared" si="18"/>
        <v>0</v>
      </c>
      <c r="AT21" s="42">
        <f t="shared" si="18"/>
        <v>0</v>
      </c>
      <c r="AU21" s="42">
        <f t="shared" si="18"/>
        <v>0</v>
      </c>
      <c r="AV21" s="42">
        <f t="shared" si="18"/>
        <v>0</v>
      </c>
      <c r="AW21" s="42">
        <f t="shared" si="18"/>
        <v>0</v>
      </c>
      <c r="AX21" s="42">
        <f t="shared" si="18"/>
        <v>0</v>
      </c>
      <c r="AY21" s="42">
        <f t="shared" si="18"/>
        <v>0</v>
      </c>
      <c r="AZ21" s="42">
        <f t="shared" si="18"/>
        <v>0</v>
      </c>
      <c r="BA21" s="42">
        <f t="shared" si="18"/>
        <v>0</v>
      </c>
      <c r="BB21" s="42">
        <f t="shared" si="18"/>
        <v>0</v>
      </c>
      <c r="BC21" s="42">
        <f t="shared" si="18"/>
        <v>0</v>
      </c>
      <c r="BD21" s="42">
        <f t="shared" si="18"/>
        <v>0</v>
      </c>
      <c r="BE21" s="42">
        <f t="shared" si="18"/>
        <v>0</v>
      </c>
      <c r="BF21" s="42">
        <f t="shared" si="18"/>
        <v>0</v>
      </c>
      <c r="BG21" s="42">
        <f t="shared" si="18"/>
        <v>0</v>
      </c>
      <c r="BH21" s="42">
        <f t="shared" si="18"/>
        <v>0</v>
      </c>
      <c r="BI21" s="42">
        <f t="shared" si="18"/>
        <v>0</v>
      </c>
      <c r="BJ21" s="42">
        <f t="shared" si="18"/>
        <v>0</v>
      </c>
      <c r="BK21" t="str">
        <f t="shared" si="3"/>
        <v>11_MEX</v>
      </c>
      <c r="BL21" t="str">
        <f t="shared" si="4"/>
        <v>d_ind_cem_7_1_mo_gasoline</v>
      </c>
      <c r="BO21" s="8">
        <f t="shared" si="5"/>
        <v>0</v>
      </c>
      <c r="BP21" s="8">
        <f t="shared" si="6"/>
        <v>0</v>
      </c>
      <c r="BQ21" s="8" cm="1">
        <f t="array" ref="BQ21">K21*INDEX(prod_est,$G21+$H21-1,MATCH(BQ$14,$BP$14:$DP$14,0))</f>
        <v>0</v>
      </c>
      <c r="BR21" s="8" cm="1">
        <f t="array" ref="BR21">L21*INDEX(prod_est,$G21+$H21-1,MATCH(BR$14,$BP$14:$DP$14,0))</f>
        <v>0</v>
      </c>
      <c r="BS21" s="8" cm="1">
        <f t="array" ref="BS21">M21*INDEX(prod_est,$G21+$H21-1,MATCH(BS$14,$BP$14:$DP$14,0))</f>
        <v>0</v>
      </c>
      <c r="BT21" s="8" cm="1">
        <f t="array" ref="BT21">N21*INDEX(prod_est,$G21+$H21-1,MATCH(BT$14,$BP$14:$DP$14,0))</f>
        <v>0</v>
      </c>
      <c r="BU21" s="8" cm="1">
        <f t="array" ref="BU21">O21*INDEX(prod_est,$G21+$H21-1,MATCH(BU$14,$BP$14:$DP$14,0))</f>
        <v>0</v>
      </c>
      <c r="BV21" s="8" cm="1">
        <f t="array" ref="BV21">P21*INDEX(prod_est,$G21+$H21-1,MATCH(BV$14,$BP$14:$DP$14,0))</f>
        <v>0</v>
      </c>
      <c r="BW21" s="8" cm="1">
        <f t="array" ref="BW21">Q21*INDEX(prod_est,$G21+$H21-1,MATCH(BW$14,$BP$14:$DP$14,0))</f>
        <v>0</v>
      </c>
      <c r="BX21" s="8" cm="1">
        <f t="array" ref="BX21">R21*INDEX(prod_est,$G21+$H21-1,MATCH(BX$14,$BP$14:$DP$14,0))</f>
        <v>0</v>
      </c>
      <c r="BY21" s="8" cm="1">
        <f t="array" ref="BY21">S21*INDEX(prod_est,$G21+$H21-1,MATCH(BY$14,$BP$14:$DP$14,0))</f>
        <v>0</v>
      </c>
      <c r="BZ21" s="8" cm="1">
        <f t="array" ref="BZ21">T21*INDEX(prod_est,$G21+$H21-1,MATCH(BZ$14,$BP$14:$DP$14,0))</f>
        <v>0</v>
      </c>
      <c r="CA21" s="8" cm="1">
        <f t="array" ref="CA21">U21*INDEX(prod_est,$G21+$H21-1,MATCH(CA$14,$BP$14:$DP$14,0))</f>
        <v>0</v>
      </c>
      <c r="CB21" s="8" cm="1">
        <f t="array" ref="CB21">V21*INDEX(prod_est,$G21+$H21-1,MATCH(CB$14,$BP$14:$DP$14,0))</f>
        <v>0</v>
      </c>
      <c r="CC21" s="8" cm="1">
        <f t="array" ref="CC21">W21*INDEX(prod_est,$G21+$H21-1,MATCH(CC$14,$BP$14:$DP$14,0))</f>
        <v>0</v>
      </c>
      <c r="CD21" s="8" cm="1">
        <f t="array" ref="CD21">X21*INDEX(prod_est,$G21+$H21-1,MATCH(CD$14,$BP$14:$DP$14,0))</f>
        <v>0</v>
      </c>
      <c r="CE21" s="8" cm="1">
        <f t="array" ref="CE21">Y21*INDEX(prod_est,$G21+$H21-1,MATCH(CE$14,$BP$14:$DP$14,0))</f>
        <v>0</v>
      </c>
      <c r="CF21" s="8" cm="1">
        <f t="array" ref="CF21">Z21*INDEX(prod_est,$G21+$H21-1,MATCH(CF$14,$BP$14:$DP$14,0))</f>
        <v>0</v>
      </c>
      <c r="CG21" s="8" cm="1">
        <f t="array" ref="CG21">AA21*INDEX(prod_est,$G21+$H21-1,MATCH(CG$14,$BP$14:$DP$14,0))</f>
        <v>0</v>
      </c>
      <c r="CH21" s="8" cm="1">
        <f t="array" ref="CH21">AB21*INDEX(prod_est,$G21+$H21-1,MATCH(CH$14,$BP$14:$DP$14,0))</f>
        <v>0</v>
      </c>
      <c r="CI21" s="8" cm="1">
        <f t="array" ref="CI21">AC21*INDEX(prod_est,$G21+$H21-1,MATCH(CI$14,$BP$14:$DP$14,0))</f>
        <v>0</v>
      </c>
      <c r="CJ21" s="8" cm="1">
        <f t="array" ref="CJ21">AD21*INDEX(prod_est,$G21+$H21-1,MATCH(CJ$14,$BP$14:$DP$14,0))</f>
        <v>0</v>
      </c>
      <c r="CK21" s="8" cm="1">
        <f t="array" ref="CK21">AE21*INDEX(prod_est,$G21+$H21-1,MATCH(CK$14,$BP$14:$DP$14,0))</f>
        <v>0</v>
      </c>
      <c r="CL21" s="8" cm="1">
        <f t="array" ref="CL21">AF21*INDEX(prod_est,$G21+$H21-1,MATCH(CL$14,$BP$14:$DP$14,0))</f>
        <v>0</v>
      </c>
      <c r="CM21" s="8" cm="1">
        <f t="array" ref="CM21">AG21*INDEX(prod_est,$G21+$H21-1,MATCH(CM$14,$BP$14:$DP$14,0))</f>
        <v>0</v>
      </c>
      <c r="CN21" s="8" cm="1">
        <f t="array" ref="CN21">AH21*INDEX(prod_est,$G21+$H21-1,MATCH(CN$14,$BP$14:$DP$14,0))</f>
        <v>0</v>
      </c>
      <c r="CO21" s="8" cm="1">
        <f t="array" ref="CO21">AI21*INDEX(prod_est,$G21+$H21-1,MATCH(CO$14,$BP$14:$DP$14,0))</f>
        <v>0</v>
      </c>
      <c r="CP21" s="8" cm="1">
        <f t="array" ref="CP21">AJ21*INDEX(prod_est,$G21+$H21-1,MATCH(CP$14,$BP$14:$DP$14,0))</f>
        <v>0</v>
      </c>
      <c r="CQ21" s="8" cm="1">
        <f t="array" ref="CQ21">AK21*INDEX(prod_est,$G21+$H21-1,MATCH(CQ$14,$BP$14:$DP$14,0))</f>
        <v>0</v>
      </c>
      <c r="CR21" s="8" cm="1">
        <f t="array" ref="CR21">AL21*INDEX(prod_est,$G21+$H21-1,MATCH(CR$14,$BP$14:$DP$14,0))</f>
        <v>0</v>
      </c>
      <c r="CS21" s="8" cm="1">
        <f t="array" ref="CS21">AM21*INDEX(prod_est,$G21+$H21-1,MATCH(CS$14,$BP$14:$DP$14,0))</f>
        <v>0</v>
      </c>
      <c r="CT21" s="8" cm="1">
        <f t="array" ref="CT21">AN21*INDEX(prod_est,$G21+$H21-1,MATCH(CT$14,$BP$14:$DP$14,0))</f>
        <v>0</v>
      </c>
      <c r="CU21" s="8" cm="1">
        <f t="array" ref="CU21">AO21*INDEX(prod_est,$G21+$H21-1,MATCH(CU$14,$BP$14:$DP$14,0))</f>
        <v>0</v>
      </c>
      <c r="CV21" s="8" cm="1">
        <f t="array" ref="CV21">AP21*INDEX(prod_est,$G21+$H21-1,MATCH(CV$14,$BP$14:$DP$14,0))</f>
        <v>0</v>
      </c>
      <c r="CW21" cm="1">
        <f t="array" ref="CW21">AQ21*INDEX(prod_est,$G21+$H21-1,MATCH(CW$14,$BP$14:$DP$14,0))</f>
        <v>0</v>
      </c>
      <c r="CX21" cm="1">
        <f t="array" ref="CX21">AR21*INDEX(prod_est,$G21+$H21-1,MATCH(CX$14,$BP$14:$DP$14,0))</f>
        <v>0</v>
      </c>
      <c r="CY21" cm="1">
        <f t="array" ref="CY21">AS21*INDEX(prod_est,$G21+$H21-1,MATCH(CY$14,$BP$14:$DP$14,0))</f>
        <v>0</v>
      </c>
      <c r="CZ21" cm="1">
        <f t="array" ref="CZ21">AT21*INDEX(prod_est,$G21+$H21-1,MATCH(CZ$14,$BP$14:$DP$14,0))</f>
        <v>0</v>
      </c>
      <c r="DA21" cm="1">
        <f t="array" ref="DA21">AU21*INDEX(prod_est,$G21+$H21-1,MATCH(DA$14,$BP$14:$DP$14,0))</f>
        <v>0</v>
      </c>
      <c r="DB21" cm="1">
        <f t="array" ref="DB21">AV21*INDEX(prod_est,$G21+$H21-1,MATCH(DB$14,$BP$14:$DP$14,0))</f>
        <v>0</v>
      </c>
      <c r="DC21" cm="1">
        <f t="array" ref="DC21">AW21*INDEX(prod_est,$G21+$H21-1,MATCH(DC$14,$BP$14:$DP$14,0))</f>
        <v>0</v>
      </c>
      <c r="DD21" cm="1">
        <f t="array" ref="DD21">AX21*INDEX(prod_est,$G21+$H21-1,MATCH(DD$14,$BP$14:$DP$14,0))</f>
        <v>0</v>
      </c>
      <c r="DE21" cm="1">
        <f t="array" ref="DE21">AY21*INDEX(prod_est,$G21+$H21-1,MATCH(DE$14,$BP$14:$DP$14,0))</f>
        <v>0</v>
      </c>
      <c r="DF21" cm="1">
        <f t="array" ref="DF21">AZ21*INDEX(prod_est,$G21+$H21-1,MATCH(DF$14,$BP$14:$DP$14,0))</f>
        <v>0</v>
      </c>
      <c r="DG21" cm="1">
        <f t="array" ref="DG21">BA21*INDEX(prod_est,$G21+$H21-1,MATCH(DG$14,$BP$14:$DP$14,0))</f>
        <v>0</v>
      </c>
      <c r="DH21" cm="1">
        <f t="array" ref="DH21">BB21*INDEX(prod_est,$G21+$H21-1,MATCH(DH$14,$BP$14:$DP$14,0))</f>
        <v>0</v>
      </c>
      <c r="DI21" cm="1">
        <f t="array" ref="DI21">BC21*INDEX(prod_est,$G21+$H21-1,MATCH(DI$14,$BP$14:$DP$14,0))</f>
        <v>0</v>
      </c>
      <c r="DJ21" cm="1">
        <f t="array" ref="DJ21">BD21*INDEX(prod_est,$G21+$H21-1,MATCH(DJ$14,$BP$14:$DP$14,0))</f>
        <v>0</v>
      </c>
      <c r="DK21" cm="1">
        <f t="array" ref="DK21">BE21*INDEX(prod_est,$G21+$H21-1,MATCH(DK$14,$BP$14:$DP$14,0))</f>
        <v>0</v>
      </c>
      <c r="DL21" cm="1">
        <f t="array" ref="DL21">BF21*INDEX(prod_est,$G21+$H21-1,MATCH(DL$14,$BP$14:$DP$14,0))</f>
        <v>0</v>
      </c>
      <c r="DM21" cm="1">
        <f t="array" ref="DM21">BG21*INDEX(prod_est,$G21+$H21-1,MATCH(DM$14,$BP$14:$DP$14,0))</f>
        <v>0</v>
      </c>
      <c r="DN21" cm="1">
        <f t="array" ref="DN21">BH21*INDEX(prod_est,$G21+$H21-1,MATCH(DN$14,$BP$14:$DP$14,0))</f>
        <v>0</v>
      </c>
      <c r="DO21" cm="1">
        <f t="array" ref="DO21">BI21*INDEX(prod_est,$G21+$H21-1,MATCH(DO$14,$BP$14:$DP$14,0))</f>
        <v>0</v>
      </c>
      <c r="DP21" cm="1">
        <f t="array" ref="DP21">BJ21*INDEX(prod_est,$G21+$H21-1,MATCH(DP$14,$BP$14:$DP$14,0))</f>
        <v>0</v>
      </c>
    </row>
    <row r="22" spans="1:120" x14ac:dyDescent="0.25">
      <c r="A22" t="s">
        <v>47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161</v>
      </c>
      <c r="H22">
        <f>IFERROR(MATCH(D22,Production_est!$D$4:$D$339,0),"-")</f>
        <v>6</v>
      </c>
      <c r="I22" s="8" cm="1">
        <f t="array" ref="I22">IFERROR(INDEX(Production_est!$E$4:$E$339,H22+G22-1),"-")</f>
        <v>41407.909305251596</v>
      </c>
      <c r="J22" s="42">
        <f t="shared" si="0"/>
        <v>0</v>
      </c>
      <c r="K22" s="42">
        <f t="shared" ref="K22:AP22" si="19">J22*(1-$F$4)</f>
        <v>0</v>
      </c>
      <c r="L22" s="42">
        <f t="shared" si="19"/>
        <v>0</v>
      </c>
      <c r="M22" s="42">
        <f t="shared" si="19"/>
        <v>0</v>
      </c>
      <c r="N22" s="42">
        <f t="shared" si="19"/>
        <v>0</v>
      </c>
      <c r="O22" s="42">
        <f t="shared" si="19"/>
        <v>0</v>
      </c>
      <c r="P22" s="42">
        <f t="shared" si="19"/>
        <v>0</v>
      </c>
      <c r="Q22" s="42">
        <f t="shared" si="19"/>
        <v>0</v>
      </c>
      <c r="R22" s="42">
        <f t="shared" si="19"/>
        <v>0</v>
      </c>
      <c r="S22" s="42">
        <f t="shared" si="19"/>
        <v>0</v>
      </c>
      <c r="T22" s="42">
        <f t="shared" si="19"/>
        <v>0</v>
      </c>
      <c r="U22" s="42">
        <f t="shared" si="19"/>
        <v>0</v>
      </c>
      <c r="V22" s="42">
        <f t="shared" si="19"/>
        <v>0</v>
      </c>
      <c r="W22" s="42">
        <f t="shared" si="19"/>
        <v>0</v>
      </c>
      <c r="X22" s="42">
        <f t="shared" si="19"/>
        <v>0</v>
      </c>
      <c r="Y22" s="42">
        <f t="shared" si="19"/>
        <v>0</v>
      </c>
      <c r="Z22" s="42">
        <f t="shared" si="19"/>
        <v>0</v>
      </c>
      <c r="AA22" s="42">
        <f t="shared" si="19"/>
        <v>0</v>
      </c>
      <c r="AB22" s="42">
        <f t="shared" si="19"/>
        <v>0</v>
      </c>
      <c r="AC22" s="42">
        <f t="shared" si="19"/>
        <v>0</v>
      </c>
      <c r="AD22" s="42">
        <f t="shared" si="19"/>
        <v>0</v>
      </c>
      <c r="AE22" s="42">
        <f t="shared" si="19"/>
        <v>0</v>
      </c>
      <c r="AF22" s="42">
        <f t="shared" si="19"/>
        <v>0</v>
      </c>
      <c r="AG22" s="42">
        <f t="shared" si="19"/>
        <v>0</v>
      </c>
      <c r="AH22" s="42">
        <f t="shared" si="19"/>
        <v>0</v>
      </c>
      <c r="AI22" s="42">
        <f t="shared" si="19"/>
        <v>0</v>
      </c>
      <c r="AJ22" s="42">
        <f t="shared" si="19"/>
        <v>0</v>
      </c>
      <c r="AK22" s="42">
        <f t="shared" si="19"/>
        <v>0</v>
      </c>
      <c r="AL22" s="42">
        <f t="shared" si="19"/>
        <v>0</v>
      </c>
      <c r="AM22" s="42">
        <f t="shared" si="19"/>
        <v>0</v>
      </c>
      <c r="AN22" s="42">
        <f t="shared" si="19"/>
        <v>0</v>
      </c>
      <c r="AO22" s="42">
        <f t="shared" si="19"/>
        <v>0</v>
      </c>
      <c r="AP22" s="42">
        <f t="shared" si="19"/>
        <v>0</v>
      </c>
      <c r="AQ22" s="42">
        <f t="shared" ref="AQ22:BJ22" si="20">AP22*(1-$F$4)</f>
        <v>0</v>
      </c>
      <c r="AR22" s="42">
        <f t="shared" si="20"/>
        <v>0</v>
      </c>
      <c r="AS22" s="42">
        <f t="shared" si="20"/>
        <v>0</v>
      </c>
      <c r="AT22" s="42">
        <f t="shared" si="20"/>
        <v>0</v>
      </c>
      <c r="AU22" s="42">
        <f t="shared" si="20"/>
        <v>0</v>
      </c>
      <c r="AV22" s="42">
        <f t="shared" si="20"/>
        <v>0</v>
      </c>
      <c r="AW22" s="42">
        <f t="shared" si="20"/>
        <v>0</v>
      </c>
      <c r="AX22" s="42">
        <f t="shared" si="20"/>
        <v>0</v>
      </c>
      <c r="AY22" s="42">
        <f t="shared" si="20"/>
        <v>0</v>
      </c>
      <c r="AZ22" s="42">
        <f t="shared" si="20"/>
        <v>0</v>
      </c>
      <c r="BA22" s="42">
        <f t="shared" si="20"/>
        <v>0</v>
      </c>
      <c r="BB22" s="42">
        <f t="shared" si="20"/>
        <v>0</v>
      </c>
      <c r="BC22" s="42">
        <f t="shared" si="20"/>
        <v>0</v>
      </c>
      <c r="BD22" s="42">
        <f t="shared" si="20"/>
        <v>0</v>
      </c>
      <c r="BE22" s="42">
        <f t="shared" si="20"/>
        <v>0</v>
      </c>
      <c r="BF22" s="42">
        <f t="shared" si="20"/>
        <v>0</v>
      </c>
      <c r="BG22" s="42">
        <f t="shared" si="20"/>
        <v>0</v>
      </c>
      <c r="BH22" s="42">
        <f t="shared" si="20"/>
        <v>0</v>
      </c>
      <c r="BI22" s="42">
        <f t="shared" si="20"/>
        <v>0</v>
      </c>
      <c r="BJ22" s="42">
        <f t="shared" si="20"/>
        <v>0</v>
      </c>
      <c r="BK22" t="str">
        <f t="shared" si="3"/>
        <v>11_MEX</v>
      </c>
      <c r="BL22" t="str">
        <f t="shared" si="4"/>
        <v>d_ind_cem_7_2_avi_gasoline</v>
      </c>
      <c r="BO22" s="8">
        <f t="shared" si="5"/>
        <v>0</v>
      </c>
      <c r="BP22" s="8">
        <f t="shared" si="6"/>
        <v>0</v>
      </c>
      <c r="BQ22" s="8" cm="1">
        <f t="array" ref="BQ22">K22*INDEX(prod_est,$G22+$H22-1,MATCH(BQ$14,$BP$14:$DP$14,0))</f>
        <v>0</v>
      </c>
      <c r="BR22" s="8" cm="1">
        <f t="array" ref="BR22">L22*INDEX(prod_est,$G22+$H22-1,MATCH(BR$14,$BP$14:$DP$14,0))</f>
        <v>0</v>
      </c>
      <c r="BS22" s="8" cm="1">
        <f t="array" ref="BS22">M22*INDEX(prod_est,$G22+$H22-1,MATCH(BS$14,$BP$14:$DP$14,0))</f>
        <v>0</v>
      </c>
      <c r="BT22" s="8" cm="1">
        <f t="array" ref="BT22">N22*INDEX(prod_est,$G22+$H22-1,MATCH(BT$14,$BP$14:$DP$14,0))</f>
        <v>0</v>
      </c>
      <c r="BU22" s="8" cm="1">
        <f t="array" ref="BU22">O22*INDEX(prod_est,$G22+$H22-1,MATCH(BU$14,$BP$14:$DP$14,0))</f>
        <v>0</v>
      </c>
      <c r="BV22" s="8" cm="1">
        <f t="array" ref="BV22">P22*INDEX(prod_est,$G22+$H22-1,MATCH(BV$14,$BP$14:$DP$14,0))</f>
        <v>0</v>
      </c>
      <c r="BW22" s="8" cm="1">
        <f t="array" ref="BW22">Q22*INDEX(prod_est,$G22+$H22-1,MATCH(BW$14,$BP$14:$DP$14,0))</f>
        <v>0</v>
      </c>
      <c r="BX22" s="8" cm="1">
        <f t="array" ref="BX22">R22*INDEX(prod_est,$G22+$H22-1,MATCH(BX$14,$BP$14:$DP$14,0))</f>
        <v>0</v>
      </c>
      <c r="BY22" s="8" cm="1">
        <f t="array" ref="BY22">S22*INDEX(prod_est,$G22+$H22-1,MATCH(BY$14,$BP$14:$DP$14,0))</f>
        <v>0</v>
      </c>
      <c r="BZ22" s="8" cm="1">
        <f t="array" ref="BZ22">T22*INDEX(prod_est,$G22+$H22-1,MATCH(BZ$14,$BP$14:$DP$14,0))</f>
        <v>0</v>
      </c>
      <c r="CA22" s="8" cm="1">
        <f t="array" ref="CA22">U22*INDEX(prod_est,$G22+$H22-1,MATCH(CA$14,$BP$14:$DP$14,0))</f>
        <v>0</v>
      </c>
      <c r="CB22" s="8" cm="1">
        <f t="array" ref="CB22">V22*INDEX(prod_est,$G22+$H22-1,MATCH(CB$14,$BP$14:$DP$14,0))</f>
        <v>0</v>
      </c>
      <c r="CC22" s="8" cm="1">
        <f t="array" ref="CC22">W22*INDEX(prod_est,$G22+$H22-1,MATCH(CC$14,$BP$14:$DP$14,0))</f>
        <v>0</v>
      </c>
      <c r="CD22" s="8" cm="1">
        <f t="array" ref="CD22">X22*INDEX(prod_est,$G22+$H22-1,MATCH(CD$14,$BP$14:$DP$14,0))</f>
        <v>0</v>
      </c>
      <c r="CE22" s="8" cm="1">
        <f t="array" ref="CE22">Y22*INDEX(prod_est,$G22+$H22-1,MATCH(CE$14,$BP$14:$DP$14,0))</f>
        <v>0</v>
      </c>
      <c r="CF22" s="8" cm="1">
        <f t="array" ref="CF22">Z22*INDEX(prod_est,$G22+$H22-1,MATCH(CF$14,$BP$14:$DP$14,0))</f>
        <v>0</v>
      </c>
      <c r="CG22" s="8" cm="1">
        <f t="array" ref="CG22">AA22*INDEX(prod_est,$G22+$H22-1,MATCH(CG$14,$BP$14:$DP$14,0))</f>
        <v>0</v>
      </c>
      <c r="CH22" s="8" cm="1">
        <f t="array" ref="CH22">AB22*INDEX(prod_est,$G22+$H22-1,MATCH(CH$14,$BP$14:$DP$14,0))</f>
        <v>0</v>
      </c>
      <c r="CI22" s="8" cm="1">
        <f t="array" ref="CI22">AC22*INDEX(prod_est,$G22+$H22-1,MATCH(CI$14,$BP$14:$DP$14,0))</f>
        <v>0</v>
      </c>
      <c r="CJ22" s="8" cm="1">
        <f t="array" ref="CJ22">AD22*INDEX(prod_est,$G22+$H22-1,MATCH(CJ$14,$BP$14:$DP$14,0))</f>
        <v>0</v>
      </c>
      <c r="CK22" s="8" cm="1">
        <f t="array" ref="CK22">AE22*INDEX(prod_est,$G22+$H22-1,MATCH(CK$14,$BP$14:$DP$14,0))</f>
        <v>0</v>
      </c>
      <c r="CL22" s="8" cm="1">
        <f t="array" ref="CL22">AF22*INDEX(prod_est,$G22+$H22-1,MATCH(CL$14,$BP$14:$DP$14,0))</f>
        <v>0</v>
      </c>
      <c r="CM22" s="8" cm="1">
        <f t="array" ref="CM22">AG22*INDEX(prod_est,$G22+$H22-1,MATCH(CM$14,$BP$14:$DP$14,0))</f>
        <v>0</v>
      </c>
      <c r="CN22" s="8" cm="1">
        <f t="array" ref="CN22">AH22*INDEX(prod_est,$G22+$H22-1,MATCH(CN$14,$BP$14:$DP$14,0))</f>
        <v>0</v>
      </c>
      <c r="CO22" s="8" cm="1">
        <f t="array" ref="CO22">AI22*INDEX(prod_est,$G22+$H22-1,MATCH(CO$14,$BP$14:$DP$14,0))</f>
        <v>0</v>
      </c>
      <c r="CP22" s="8" cm="1">
        <f t="array" ref="CP22">AJ22*INDEX(prod_est,$G22+$H22-1,MATCH(CP$14,$BP$14:$DP$14,0))</f>
        <v>0</v>
      </c>
      <c r="CQ22" s="8" cm="1">
        <f t="array" ref="CQ22">AK22*INDEX(prod_est,$G22+$H22-1,MATCH(CQ$14,$BP$14:$DP$14,0))</f>
        <v>0</v>
      </c>
      <c r="CR22" s="8" cm="1">
        <f t="array" ref="CR22">AL22*INDEX(prod_est,$G22+$H22-1,MATCH(CR$14,$BP$14:$DP$14,0))</f>
        <v>0</v>
      </c>
      <c r="CS22" s="8" cm="1">
        <f t="array" ref="CS22">AM22*INDEX(prod_est,$G22+$H22-1,MATCH(CS$14,$BP$14:$DP$14,0))</f>
        <v>0</v>
      </c>
      <c r="CT22" s="8" cm="1">
        <f t="array" ref="CT22">AN22*INDEX(prod_est,$G22+$H22-1,MATCH(CT$14,$BP$14:$DP$14,0))</f>
        <v>0</v>
      </c>
      <c r="CU22" s="8" cm="1">
        <f t="array" ref="CU22">AO22*INDEX(prod_est,$G22+$H22-1,MATCH(CU$14,$BP$14:$DP$14,0))</f>
        <v>0</v>
      </c>
      <c r="CV22" s="8" cm="1">
        <f t="array" ref="CV22">AP22*INDEX(prod_est,$G22+$H22-1,MATCH(CV$14,$BP$14:$DP$14,0))</f>
        <v>0</v>
      </c>
      <c r="CW22" cm="1">
        <f t="array" ref="CW22">AQ22*INDEX(prod_est,$G22+$H22-1,MATCH(CW$14,$BP$14:$DP$14,0))</f>
        <v>0</v>
      </c>
      <c r="CX22" cm="1">
        <f t="array" ref="CX22">AR22*INDEX(prod_est,$G22+$H22-1,MATCH(CX$14,$BP$14:$DP$14,0))</f>
        <v>0</v>
      </c>
      <c r="CY22" cm="1">
        <f t="array" ref="CY22">AS22*INDEX(prod_est,$G22+$H22-1,MATCH(CY$14,$BP$14:$DP$14,0))</f>
        <v>0</v>
      </c>
      <c r="CZ22" cm="1">
        <f t="array" ref="CZ22">AT22*INDEX(prod_est,$G22+$H22-1,MATCH(CZ$14,$BP$14:$DP$14,0))</f>
        <v>0</v>
      </c>
      <c r="DA22" cm="1">
        <f t="array" ref="DA22">AU22*INDEX(prod_est,$G22+$H22-1,MATCH(DA$14,$BP$14:$DP$14,0))</f>
        <v>0</v>
      </c>
      <c r="DB22" cm="1">
        <f t="array" ref="DB22">AV22*INDEX(prod_est,$G22+$H22-1,MATCH(DB$14,$BP$14:$DP$14,0))</f>
        <v>0</v>
      </c>
      <c r="DC22" cm="1">
        <f t="array" ref="DC22">AW22*INDEX(prod_est,$G22+$H22-1,MATCH(DC$14,$BP$14:$DP$14,0))</f>
        <v>0</v>
      </c>
      <c r="DD22" cm="1">
        <f t="array" ref="DD22">AX22*INDEX(prod_est,$G22+$H22-1,MATCH(DD$14,$BP$14:$DP$14,0))</f>
        <v>0</v>
      </c>
      <c r="DE22" cm="1">
        <f t="array" ref="DE22">AY22*INDEX(prod_est,$G22+$H22-1,MATCH(DE$14,$BP$14:$DP$14,0))</f>
        <v>0</v>
      </c>
      <c r="DF22" cm="1">
        <f t="array" ref="DF22">AZ22*INDEX(prod_est,$G22+$H22-1,MATCH(DF$14,$BP$14:$DP$14,0))</f>
        <v>0</v>
      </c>
      <c r="DG22" cm="1">
        <f t="array" ref="DG22">BA22*INDEX(prod_est,$G22+$H22-1,MATCH(DG$14,$BP$14:$DP$14,0))</f>
        <v>0</v>
      </c>
      <c r="DH22" cm="1">
        <f t="array" ref="DH22">BB22*INDEX(prod_est,$G22+$H22-1,MATCH(DH$14,$BP$14:$DP$14,0))</f>
        <v>0</v>
      </c>
      <c r="DI22" cm="1">
        <f t="array" ref="DI22">BC22*INDEX(prod_est,$G22+$H22-1,MATCH(DI$14,$BP$14:$DP$14,0))</f>
        <v>0</v>
      </c>
      <c r="DJ22" cm="1">
        <f t="array" ref="DJ22">BD22*INDEX(prod_est,$G22+$H22-1,MATCH(DJ$14,$BP$14:$DP$14,0))</f>
        <v>0</v>
      </c>
      <c r="DK22" cm="1">
        <f t="array" ref="DK22">BE22*INDEX(prod_est,$G22+$H22-1,MATCH(DK$14,$BP$14:$DP$14,0))</f>
        <v>0</v>
      </c>
      <c r="DL22" cm="1">
        <f t="array" ref="DL22">BF22*INDEX(prod_est,$G22+$H22-1,MATCH(DL$14,$BP$14:$DP$14,0))</f>
        <v>0</v>
      </c>
      <c r="DM22" cm="1">
        <f t="array" ref="DM22">BG22*INDEX(prod_est,$G22+$H22-1,MATCH(DM$14,$BP$14:$DP$14,0))</f>
        <v>0</v>
      </c>
      <c r="DN22" cm="1">
        <f t="array" ref="DN22">BH22*INDEX(prod_est,$G22+$H22-1,MATCH(DN$14,$BP$14:$DP$14,0))</f>
        <v>0</v>
      </c>
      <c r="DO22" cm="1">
        <f t="array" ref="DO22">BI22*INDEX(prod_est,$G22+$H22-1,MATCH(DO$14,$BP$14:$DP$14,0))</f>
        <v>0</v>
      </c>
      <c r="DP22" cm="1">
        <f t="array" ref="DP22">BJ22*INDEX(prod_est,$G22+$H22-1,MATCH(DP$14,$BP$14:$DP$14,0))</f>
        <v>0</v>
      </c>
    </row>
    <row r="23" spans="1:120" x14ac:dyDescent="0.25">
      <c r="A23" t="s">
        <v>47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161</v>
      </c>
      <c r="H23">
        <f>IFERROR(MATCH(D23,Production_est!$D$4:$D$339,0),"-")</f>
        <v>6</v>
      </c>
      <c r="I23" s="8" cm="1">
        <f t="array" ref="I23">IFERROR(INDEX(Production_est!$E$4:$E$339,H23+G23-1),"-")</f>
        <v>41407.909305251596</v>
      </c>
      <c r="J23" s="42">
        <f t="shared" si="0"/>
        <v>0</v>
      </c>
      <c r="K23" s="42">
        <f t="shared" ref="K23:AP23" si="21">J23*(1-$F$4)</f>
        <v>0</v>
      </c>
      <c r="L23" s="42">
        <f t="shared" si="21"/>
        <v>0</v>
      </c>
      <c r="M23" s="42">
        <f t="shared" si="21"/>
        <v>0</v>
      </c>
      <c r="N23" s="42">
        <f t="shared" si="21"/>
        <v>0</v>
      </c>
      <c r="O23" s="42">
        <f t="shared" si="21"/>
        <v>0</v>
      </c>
      <c r="P23" s="42">
        <f t="shared" si="21"/>
        <v>0</v>
      </c>
      <c r="Q23" s="42">
        <f t="shared" si="21"/>
        <v>0</v>
      </c>
      <c r="R23" s="42">
        <f t="shared" si="21"/>
        <v>0</v>
      </c>
      <c r="S23" s="42">
        <f t="shared" si="21"/>
        <v>0</v>
      </c>
      <c r="T23" s="42">
        <f t="shared" si="21"/>
        <v>0</v>
      </c>
      <c r="U23" s="42">
        <f t="shared" si="21"/>
        <v>0</v>
      </c>
      <c r="V23" s="42">
        <f t="shared" si="21"/>
        <v>0</v>
      </c>
      <c r="W23" s="42">
        <f t="shared" si="21"/>
        <v>0</v>
      </c>
      <c r="X23" s="42">
        <f t="shared" si="21"/>
        <v>0</v>
      </c>
      <c r="Y23" s="42">
        <f t="shared" si="21"/>
        <v>0</v>
      </c>
      <c r="Z23" s="42">
        <f t="shared" si="21"/>
        <v>0</v>
      </c>
      <c r="AA23" s="42">
        <f t="shared" si="21"/>
        <v>0</v>
      </c>
      <c r="AB23" s="42">
        <f t="shared" si="21"/>
        <v>0</v>
      </c>
      <c r="AC23" s="42">
        <f t="shared" si="21"/>
        <v>0</v>
      </c>
      <c r="AD23" s="42">
        <f t="shared" si="21"/>
        <v>0</v>
      </c>
      <c r="AE23" s="42">
        <f t="shared" si="21"/>
        <v>0</v>
      </c>
      <c r="AF23" s="42">
        <f t="shared" si="21"/>
        <v>0</v>
      </c>
      <c r="AG23" s="42">
        <f t="shared" si="21"/>
        <v>0</v>
      </c>
      <c r="AH23" s="42">
        <f t="shared" si="21"/>
        <v>0</v>
      </c>
      <c r="AI23" s="42">
        <f t="shared" si="21"/>
        <v>0</v>
      </c>
      <c r="AJ23" s="42">
        <f t="shared" si="21"/>
        <v>0</v>
      </c>
      <c r="AK23" s="42">
        <f t="shared" si="21"/>
        <v>0</v>
      </c>
      <c r="AL23" s="42">
        <f t="shared" si="21"/>
        <v>0</v>
      </c>
      <c r="AM23" s="42">
        <f t="shared" si="21"/>
        <v>0</v>
      </c>
      <c r="AN23" s="42">
        <f t="shared" si="21"/>
        <v>0</v>
      </c>
      <c r="AO23" s="42">
        <f t="shared" si="21"/>
        <v>0</v>
      </c>
      <c r="AP23" s="42">
        <f t="shared" si="21"/>
        <v>0</v>
      </c>
      <c r="AQ23" s="42">
        <f t="shared" ref="AQ23:BJ23" si="22">AP23*(1-$F$4)</f>
        <v>0</v>
      </c>
      <c r="AR23" s="42">
        <f t="shared" si="22"/>
        <v>0</v>
      </c>
      <c r="AS23" s="42">
        <f t="shared" si="22"/>
        <v>0</v>
      </c>
      <c r="AT23" s="42">
        <f t="shared" si="22"/>
        <v>0</v>
      </c>
      <c r="AU23" s="42">
        <f t="shared" si="22"/>
        <v>0</v>
      </c>
      <c r="AV23" s="42">
        <f t="shared" si="22"/>
        <v>0</v>
      </c>
      <c r="AW23" s="42">
        <f t="shared" si="22"/>
        <v>0</v>
      </c>
      <c r="AX23" s="42">
        <f t="shared" si="22"/>
        <v>0</v>
      </c>
      <c r="AY23" s="42">
        <f t="shared" si="22"/>
        <v>0</v>
      </c>
      <c r="AZ23" s="42">
        <f t="shared" si="22"/>
        <v>0</v>
      </c>
      <c r="BA23" s="42">
        <f t="shared" si="22"/>
        <v>0</v>
      </c>
      <c r="BB23" s="42">
        <f t="shared" si="22"/>
        <v>0</v>
      </c>
      <c r="BC23" s="42">
        <f t="shared" si="22"/>
        <v>0</v>
      </c>
      <c r="BD23" s="42">
        <f t="shared" si="22"/>
        <v>0</v>
      </c>
      <c r="BE23" s="42">
        <f t="shared" si="22"/>
        <v>0</v>
      </c>
      <c r="BF23" s="42">
        <f t="shared" si="22"/>
        <v>0</v>
      </c>
      <c r="BG23" s="42">
        <f t="shared" si="22"/>
        <v>0</v>
      </c>
      <c r="BH23" s="42">
        <f t="shared" si="22"/>
        <v>0</v>
      </c>
      <c r="BI23" s="42">
        <f t="shared" si="22"/>
        <v>0</v>
      </c>
      <c r="BJ23" s="42">
        <f t="shared" si="22"/>
        <v>0</v>
      </c>
      <c r="BK23" t="str">
        <f t="shared" si="3"/>
        <v>11_MEX</v>
      </c>
      <c r="BL23" t="str">
        <f t="shared" si="4"/>
        <v>d_ind_cem_7_3_naphtha</v>
      </c>
      <c r="BO23" s="8">
        <f t="shared" si="5"/>
        <v>0</v>
      </c>
      <c r="BP23" s="8">
        <f t="shared" si="6"/>
        <v>0</v>
      </c>
      <c r="BQ23" s="8" cm="1">
        <f t="array" ref="BQ23">K23*INDEX(prod_est,$G23+$H23-1,MATCH(BQ$14,$BP$14:$DP$14,0))</f>
        <v>0</v>
      </c>
      <c r="BR23" s="8" cm="1">
        <f t="array" ref="BR23">L23*INDEX(prod_est,$G23+$H23-1,MATCH(BR$14,$BP$14:$DP$14,0))</f>
        <v>0</v>
      </c>
      <c r="BS23" s="8" cm="1">
        <f t="array" ref="BS23">M23*INDEX(prod_est,$G23+$H23-1,MATCH(BS$14,$BP$14:$DP$14,0))</f>
        <v>0</v>
      </c>
      <c r="BT23" s="8" cm="1">
        <f t="array" ref="BT23">N23*INDEX(prod_est,$G23+$H23-1,MATCH(BT$14,$BP$14:$DP$14,0))</f>
        <v>0</v>
      </c>
      <c r="BU23" s="8" cm="1">
        <f t="array" ref="BU23">O23*INDEX(prod_est,$G23+$H23-1,MATCH(BU$14,$BP$14:$DP$14,0))</f>
        <v>0</v>
      </c>
      <c r="BV23" s="8" cm="1">
        <f t="array" ref="BV23">P23*INDEX(prod_est,$G23+$H23-1,MATCH(BV$14,$BP$14:$DP$14,0))</f>
        <v>0</v>
      </c>
      <c r="BW23" s="8" cm="1">
        <f t="array" ref="BW23">Q23*INDEX(prod_est,$G23+$H23-1,MATCH(BW$14,$BP$14:$DP$14,0))</f>
        <v>0</v>
      </c>
      <c r="BX23" s="8" cm="1">
        <f t="array" ref="BX23">R23*INDEX(prod_est,$G23+$H23-1,MATCH(BX$14,$BP$14:$DP$14,0))</f>
        <v>0</v>
      </c>
      <c r="BY23" s="8" cm="1">
        <f t="array" ref="BY23">S23*INDEX(prod_est,$G23+$H23-1,MATCH(BY$14,$BP$14:$DP$14,0))</f>
        <v>0</v>
      </c>
      <c r="BZ23" s="8" cm="1">
        <f t="array" ref="BZ23">T23*INDEX(prod_est,$G23+$H23-1,MATCH(BZ$14,$BP$14:$DP$14,0))</f>
        <v>0</v>
      </c>
      <c r="CA23" s="8" cm="1">
        <f t="array" ref="CA23">U23*INDEX(prod_est,$G23+$H23-1,MATCH(CA$14,$BP$14:$DP$14,0))</f>
        <v>0</v>
      </c>
      <c r="CB23" s="8" cm="1">
        <f t="array" ref="CB23">V23*INDEX(prod_est,$G23+$H23-1,MATCH(CB$14,$BP$14:$DP$14,0))</f>
        <v>0</v>
      </c>
      <c r="CC23" s="8" cm="1">
        <f t="array" ref="CC23">W23*INDEX(prod_est,$G23+$H23-1,MATCH(CC$14,$BP$14:$DP$14,0))</f>
        <v>0</v>
      </c>
      <c r="CD23" s="8" cm="1">
        <f t="array" ref="CD23">X23*INDEX(prod_est,$G23+$H23-1,MATCH(CD$14,$BP$14:$DP$14,0))</f>
        <v>0</v>
      </c>
      <c r="CE23" s="8" cm="1">
        <f t="array" ref="CE23">Y23*INDEX(prod_est,$G23+$H23-1,MATCH(CE$14,$BP$14:$DP$14,0))</f>
        <v>0</v>
      </c>
      <c r="CF23" s="8" cm="1">
        <f t="array" ref="CF23">Z23*INDEX(prod_est,$G23+$H23-1,MATCH(CF$14,$BP$14:$DP$14,0))</f>
        <v>0</v>
      </c>
      <c r="CG23" s="8" cm="1">
        <f t="array" ref="CG23">AA23*INDEX(prod_est,$G23+$H23-1,MATCH(CG$14,$BP$14:$DP$14,0))</f>
        <v>0</v>
      </c>
      <c r="CH23" s="8" cm="1">
        <f t="array" ref="CH23">AB23*INDEX(prod_est,$G23+$H23-1,MATCH(CH$14,$BP$14:$DP$14,0))</f>
        <v>0</v>
      </c>
      <c r="CI23" s="8" cm="1">
        <f t="array" ref="CI23">AC23*INDEX(prod_est,$G23+$H23-1,MATCH(CI$14,$BP$14:$DP$14,0))</f>
        <v>0</v>
      </c>
      <c r="CJ23" s="8" cm="1">
        <f t="array" ref="CJ23">AD23*INDEX(prod_est,$G23+$H23-1,MATCH(CJ$14,$BP$14:$DP$14,0))</f>
        <v>0</v>
      </c>
      <c r="CK23" s="8" cm="1">
        <f t="array" ref="CK23">AE23*INDEX(prod_est,$G23+$H23-1,MATCH(CK$14,$BP$14:$DP$14,0))</f>
        <v>0</v>
      </c>
      <c r="CL23" s="8" cm="1">
        <f t="array" ref="CL23">AF23*INDEX(prod_est,$G23+$H23-1,MATCH(CL$14,$BP$14:$DP$14,0))</f>
        <v>0</v>
      </c>
      <c r="CM23" s="8" cm="1">
        <f t="array" ref="CM23">AG23*INDEX(prod_est,$G23+$H23-1,MATCH(CM$14,$BP$14:$DP$14,0))</f>
        <v>0</v>
      </c>
      <c r="CN23" s="8" cm="1">
        <f t="array" ref="CN23">AH23*INDEX(prod_est,$G23+$H23-1,MATCH(CN$14,$BP$14:$DP$14,0))</f>
        <v>0</v>
      </c>
      <c r="CO23" s="8" cm="1">
        <f t="array" ref="CO23">AI23*INDEX(prod_est,$G23+$H23-1,MATCH(CO$14,$BP$14:$DP$14,0))</f>
        <v>0</v>
      </c>
      <c r="CP23" s="8" cm="1">
        <f t="array" ref="CP23">AJ23*INDEX(prod_est,$G23+$H23-1,MATCH(CP$14,$BP$14:$DP$14,0))</f>
        <v>0</v>
      </c>
      <c r="CQ23" s="8" cm="1">
        <f t="array" ref="CQ23">AK23*INDEX(prod_est,$G23+$H23-1,MATCH(CQ$14,$BP$14:$DP$14,0))</f>
        <v>0</v>
      </c>
      <c r="CR23" s="8" cm="1">
        <f t="array" ref="CR23">AL23*INDEX(prod_est,$G23+$H23-1,MATCH(CR$14,$BP$14:$DP$14,0))</f>
        <v>0</v>
      </c>
      <c r="CS23" s="8" cm="1">
        <f t="array" ref="CS23">AM23*INDEX(prod_est,$G23+$H23-1,MATCH(CS$14,$BP$14:$DP$14,0))</f>
        <v>0</v>
      </c>
      <c r="CT23" s="8" cm="1">
        <f t="array" ref="CT23">AN23*INDEX(prod_est,$G23+$H23-1,MATCH(CT$14,$BP$14:$DP$14,0))</f>
        <v>0</v>
      </c>
      <c r="CU23" s="8" cm="1">
        <f t="array" ref="CU23">AO23*INDEX(prod_est,$G23+$H23-1,MATCH(CU$14,$BP$14:$DP$14,0))</f>
        <v>0</v>
      </c>
      <c r="CV23" s="8" cm="1">
        <f t="array" ref="CV23">AP23*INDEX(prod_est,$G23+$H23-1,MATCH(CV$14,$BP$14:$DP$14,0))</f>
        <v>0</v>
      </c>
      <c r="CW23" cm="1">
        <f t="array" ref="CW23">AQ23*INDEX(prod_est,$G23+$H23-1,MATCH(CW$14,$BP$14:$DP$14,0))</f>
        <v>0</v>
      </c>
      <c r="CX23" cm="1">
        <f t="array" ref="CX23">AR23*INDEX(prod_est,$G23+$H23-1,MATCH(CX$14,$BP$14:$DP$14,0))</f>
        <v>0</v>
      </c>
      <c r="CY23" cm="1">
        <f t="array" ref="CY23">AS23*INDEX(prod_est,$G23+$H23-1,MATCH(CY$14,$BP$14:$DP$14,0))</f>
        <v>0</v>
      </c>
      <c r="CZ23" cm="1">
        <f t="array" ref="CZ23">AT23*INDEX(prod_est,$G23+$H23-1,MATCH(CZ$14,$BP$14:$DP$14,0))</f>
        <v>0</v>
      </c>
      <c r="DA23" cm="1">
        <f t="array" ref="DA23">AU23*INDEX(prod_est,$G23+$H23-1,MATCH(DA$14,$BP$14:$DP$14,0))</f>
        <v>0</v>
      </c>
      <c r="DB23" cm="1">
        <f t="array" ref="DB23">AV23*INDEX(prod_est,$G23+$H23-1,MATCH(DB$14,$BP$14:$DP$14,0))</f>
        <v>0</v>
      </c>
      <c r="DC23" cm="1">
        <f t="array" ref="DC23">AW23*INDEX(prod_est,$G23+$H23-1,MATCH(DC$14,$BP$14:$DP$14,0))</f>
        <v>0</v>
      </c>
      <c r="DD23" cm="1">
        <f t="array" ref="DD23">AX23*INDEX(prod_est,$G23+$H23-1,MATCH(DD$14,$BP$14:$DP$14,0))</f>
        <v>0</v>
      </c>
      <c r="DE23" cm="1">
        <f t="array" ref="DE23">AY23*INDEX(prod_est,$G23+$H23-1,MATCH(DE$14,$BP$14:$DP$14,0))</f>
        <v>0</v>
      </c>
      <c r="DF23" cm="1">
        <f t="array" ref="DF23">AZ23*INDEX(prod_est,$G23+$H23-1,MATCH(DF$14,$BP$14:$DP$14,0))</f>
        <v>0</v>
      </c>
      <c r="DG23" cm="1">
        <f t="array" ref="DG23">BA23*INDEX(prod_est,$G23+$H23-1,MATCH(DG$14,$BP$14:$DP$14,0))</f>
        <v>0</v>
      </c>
      <c r="DH23" cm="1">
        <f t="array" ref="DH23">BB23*INDEX(prod_est,$G23+$H23-1,MATCH(DH$14,$BP$14:$DP$14,0))</f>
        <v>0</v>
      </c>
      <c r="DI23" cm="1">
        <f t="array" ref="DI23">BC23*INDEX(prod_est,$G23+$H23-1,MATCH(DI$14,$BP$14:$DP$14,0))</f>
        <v>0</v>
      </c>
      <c r="DJ23" cm="1">
        <f t="array" ref="DJ23">BD23*INDEX(prod_est,$G23+$H23-1,MATCH(DJ$14,$BP$14:$DP$14,0))</f>
        <v>0</v>
      </c>
      <c r="DK23" cm="1">
        <f t="array" ref="DK23">BE23*INDEX(prod_est,$G23+$H23-1,MATCH(DK$14,$BP$14:$DP$14,0))</f>
        <v>0</v>
      </c>
      <c r="DL23" cm="1">
        <f t="array" ref="DL23">BF23*INDEX(prod_est,$G23+$H23-1,MATCH(DL$14,$BP$14:$DP$14,0))</f>
        <v>0</v>
      </c>
      <c r="DM23" cm="1">
        <f t="array" ref="DM23">BG23*INDEX(prod_est,$G23+$H23-1,MATCH(DM$14,$BP$14:$DP$14,0))</f>
        <v>0</v>
      </c>
      <c r="DN23" cm="1">
        <f t="array" ref="DN23">BH23*INDEX(prod_est,$G23+$H23-1,MATCH(DN$14,$BP$14:$DP$14,0))</f>
        <v>0</v>
      </c>
      <c r="DO23" cm="1">
        <f t="array" ref="DO23">BI23*INDEX(prod_est,$G23+$H23-1,MATCH(DO$14,$BP$14:$DP$14,0))</f>
        <v>0</v>
      </c>
      <c r="DP23" cm="1">
        <f t="array" ref="DP23">BJ23*INDEX(prod_est,$G23+$H23-1,MATCH(DP$14,$BP$14:$DP$14,0))</f>
        <v>0</v>
      </c>
    </row>
    <row r="24" spans="1:120" x14ac:dyDescent="0.25">
      <c r="A24" t="s">
        <v>47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161</v>
      </c>
      <c r="H24">
        <f>IFERROR(MATCH(D24,Production_est!$D$4:$D$339,0),"-")</f>
        <v>6</v>
      </c>
      <c r="I24" s="8" cm="1">
        <f t="array" ref="I24">IFERROR(INDEX(Production_est!$E$4:$E$339,H24+G24-1),"-")</f>
        <v>41407.909305251596</v>
      </c>
      <c r="J24" s="42">
        <f t="shared" si="0"/>
        <v>0</v>
      </c>
      <c r="K24" s="42">
        <f t="shared" ref="K24:AP24" si="23">J24*(1-$F$4)</f>
        <v>0</v>
      </c>
      <c r="L24" s="42">
        <f t="shared" si="23"/>
        <v>0</v>
      </c>
      <c r="M24" s="42">
        <f t="shared" si="23"/>
        <v>0</v>
      </c>
      <c r="N24" s="42">
        <f t="shared" si="23"/>
        <v>0</v>
      </c>
      <c r="O24" s="42">
        <f t="shared" si="23"/>
        <v>0</v>
      </c>
      <c r="P24" s="42">
        <f t="shared" si="23"/>
        <v>0</v>
      </c>
      <c r="Q24" s="42">
        <f t="shared" si="23"/>
        <v>0</v>
      </c>
      <c r="R24" s="42">
        <f t="shared" si="23"/>
        <v>0</v>
      </c>
      <c r="S24" s="42">
        <f t="shared" si="23"/>
        <v>0</v>
      </c>
      <c r="T24" s="42">
        <f t="shared" si="23"/>
        <v>0</v>
      </c>
      <c r="U24" s="42">
        <f t="shared" si="23"/>
        <v>0</v>
      </c>
      <c r="V24" s="42">
        <f t="shared" si="23"/>
        <v>0</v>
      </c>
      <c r="W24" s="42">
        <f t="shared" si="23"/>
        <v>0</v>
      </c>
      <c r="X24" s="42">
        <f t="shared" si="23"/>
        <v>0</v>
      </c>
      <c r="Y24" s="42">
        <f t="shared" si="23"/>
        <v>0</v>
      </c>
      <c r="Z24" s="42">
        <f t="shared" si="23"/>
        <v>0</v>
      </c>
      <c r="AA24" s="42">
        <f t="shared" si="23"/>
        <v>0</v>
      </c>
      <c r="AB24" s="42">
        <f t="shared" si="23"/>
        <v>0</v>
      </c>
      <c r="AC24" s="42">
        <f t="shared" si="23"/>
        <v>0</v>
      </c>
      <c r="AD24" s="42">
        <f t="shared" si="23"/>
        <v>0</v>
      </c>
      <c r="AE24" s="42">
        <f t="shared" si="23"/>
        <v>0</v>
      </c>
      <c r="AF24" s="42">
        <f t="shared" si="23"/>
        <v>0</v>
      </c>
      <c r="AG24" s="42">
        <f t="shared" si="23"/>
        <v>0</v>
      </c>
      <c r="AH24" s="42">
        <f t="shared" si="23"/>
        <v>0</v>
      </c>
      <c r="AI24" s="42">
        <f t="shared" si="23"/>
        <v>0</v>
      </c>
      <c r="AJ24" s="42">
        <f t="shared" si="23"/>
        <v>0</v>
      </c>
      <c r="AK24" s="42">
        <f t="shared" si="23"/>
        <v>0</v>
      </c>
      <c r="AL24" s="42">
        <f t="shared" si="23"/>
        <v>0</v>
      </c>
      <c r="AM24" s="42">
        <f t="shared" si="23"/>
        <v>0</v>
      </c>
      <c r="AN24" s="42">
        <f t="shared" si="23"/>
        <v>0</v>
      </c>
      <c r="AO24" s="42">
        <f t="shared" si="23"/>
        <v>0</v>
      </c>
      <c r="AP24" s="42">
        <f t="shared" si="23"/>
        <v>0</v>
      </c>
      <c r="AQ24" s="42">
        <f t="shared" ref="AQ24:BJ24" si="24">AP24*(1-$F$4)</f>
        <v>0</v>
      </c>
      <c r="AR24" s="42">
        <f t="shared" si="24"/>
        <v>0</v>
      </c>
      <c r="AS24" s="42">
        <f t="shared" si="24"/>
        <v>0</v>
      </c>
      <c r="AT24" s="42">
        <f t="shared" si="24"/>
        <v>0</v>
      </c>
      <c r="AU24" s="42">
        <f t="shared" si="24"/>
        <v>0</v>
      </c>
      <c r="AV24" s="42">
        <f t="shared" si="24"/>
        <v>0</v>
      </c>
      <c r="AW24" s="42">
        <f t="shared" si="24"/>
        <v>0</v>
      </c>
      <c r="AX24" s="42">
        <f t="shared" si="24"/>
        <v>0</v>
      </c>
      <c r="AY24" s="42">
        <f t="shared" si="24"/>
        <v>0</v>
      </c>
      <c r="AZ24" s="42">
        <f t="shared" si="24"/>
        <v>0</v>
      </c>
      <c r="BA24" s="42">
        <f t="shared" si="24"/>
        <v>0</v>
      </c>
      <c r="BB24" s="42">
        <f t="shared" si="24"/>
        <v>0</v>
      </c>
      <c r="BC24" s="42">
        <f t="shared" si="24"/>
        <v>0</v>
      </c>
      <c r="BD24" s="42">
        <f t="shared" si="24"/>
        <v>0</v>
      </c>
      <c r="BE24" s="42">
        <f t="shared" si="24"/>
        <v>0</v>
      </c>
      <c r="BF24" s="42">
        <f t="shared" si="24"/>
        <v>0</v>
      </c>
      <c r="BG24" s="42">
        <f t="shared" si="24"/>
        <v>0</v>
      </c>
      <c r="BH24" s="42">
        <f t="shared" si="24"/>
        <v>0</v>
      </c>
      <c r="BI24" s="42">
        <f t="shared" si="24"/>
        <v>0</v>
      </c>
      <c r="BJ24" s="42">
        <f t="shared" si="24"/>
        <v>0</v>
      </c>
      <c r="BK24" t="str">
        <f t="shared" si="3"/>
        <v>11_MEX</v>
      </c>
      <c r="BL24" t="str">
        <f t="shared" si="4"/>
        <v>d_ind_cem_7_x_jet_fuel</v>
      </c>
      <c r="BO24" s="8">
        <f t="shared" si="5"/>
        <v>0</v>
      </c>
      <c r="BP24" s="8">
        <f t="shared" si="6"/>
        <v>0</v>
      </c>
      <c r="BQ24" s="8" cm="1">
        <f t="array" ref="BQ24">K24*INDEX(prod_est,$G24+$H24-1,MATCH(BQ$14,$BP$14:$DP$14,0))</f>
        <v>0</v>
      </c>
      <c r="BR24" s="8" cm="1">
        <f t="array" ref="BR24">L24*INDEX(prod_est,$G24+$H24-1,MATCH(BR$14,$BP$14:$DP$14,0))</f>
        <v>0</v>
      </c>
      <c r="BS24" s="8" cm="1">
        <f t="array" ref="BS24">M24*INDEX(prod_est,$G24+$H24-1,MATCH(BS$14,$BP$14:$DP$14,0))</f>
        <v>0</v>
      </c>
      <c r="BT24" s="8" cm="1">
        <f t="array" ref="BT24">N24*INDEX(prod_est,$G24+$H24-1,MATCH(BT$14,$BP$14:$DP$14,0))</f>
        <v>0</v>
      </c>
      <c r="BU24" s="8" cm="1">
        <f t="array" ref="BU24">O24*INDEX(prod_est,$G24+$H24-1,MATCH(BU$14,$BP$14:$DP$14,0))</f>
        <v>0</v>
      </c>
      <c r="BV24" s="8" cm="1">
        <f t="array" ref="BV24">P24*INDEX(prod_est,$G24+$H24-1,MATCH(BV$14,$BP$14:$DP$14,0))</f>
        <v>0</v>
      </c>
      <c r="BW24" s="8" cm="1">
        <f t="array" ref="BW24">Q24*INDEX(prod_est,$G24+$H24-1,MATCH(BW$14,$BP$14:$DP$14,0))</f>
        <v>0</v>
      </c>
      <c r="BX24" s="8" cm="1">
        <f t="array" ref="BX24">R24*INDEX(prod_est,$G24+$H24-1,MATCH(BX$14,$BP$14:$DP$14,0))</f>
        <v>0</v>
      </c>
      <c r="BY24" s="8" cm="1">
        <f t="array" ref="BY24">S24*INDEX(prod_est,$G24+$H24-1,MATCH(BY$14,$BP$14:$DP$14,0))</f>
        <v>0</v>
      </c>
      <c r="BZ24" s="8" cm="1">
        <f t="array" ref="BZ24">T24*INDEX(prod_est,$G24+$H24-1,MATCH(BZ$14,$BP$14:$DP$14,0))</f>
        <v>0</v>
      </c>
      <c r="CA24" s="8" cm="1">
        <f t="array" ref="CA24">U24*INDEX(prod_est,$G24+$H24-1,MATCH(CA$14,$BP$14:$DP$14,0))</f>
        <v>0</v>
      </c>
      <c r="CB24" s="8" cm="1">
        <f t="array" ref="CB24">V24*INDEX(prod_est,$G24+$H24-1,MATCH(CB$14,$BP$14:$DP$14,0))</f>
        <v>0</v>
      </c>
      <c r="CC24" s="8" cm="1">
        <f t="array" ref="CC24">W24*INDEX(prod_est,$G24+$H24-1,MATCH(CC$14,$BP$14:$DP$14,0))</f>
        <v>0</v>
      </c>
      <c r="CD24" s="8" cm="1">
        <f t="array" ref="CD24">X24*INDEX(prod_est,$G24+$H24-1,MATCH(CD$14,$BP$14:$DP$14,0))</f>
        <v>0</v>
      </c>
      <c r="CE24" s="8" cm="1">
        <f t="array" ref="CE24">Y24*INDEX(prod_est,$G24+$H24-1,MATCH(CE$14,$BP$14:$DP$14,0))</f>
        <v>0</v>
      </c>
      <c r="CF24" s="8" cm="1">
        <f t="array" ref="CF24">Z24*INDEX(prod_est,$G24+$H24-1,MATCH(CF$14,$BP$14:$DP$14,0))</f>
        <v>0</v>
      </c>
      <c r="CG24" s="8" cm="1">
        <f t="array" ref="CG24">AA24*INDEX(prod_est,$G24+$H24-1,MATCH(CG$14,$BP$14:$DP$14,0))</f>
        <v>0</v>
      </c>
      <c r="CH24" s="8" cm="1">
        <f t="array" ref="CH24">AB24*INDEX(prod_est,$G24+$H24-1,MATCH(CH$14,$BP$14:$DP$14,0))</f>
        <v>0</v>
      </c>
      <c r="CI24" s="8" cm="1">
        <f t="array" ref="CI24">AC24*INDEX(prod_est,$G24+$H24-1,MATCH(CI$14,$BP$14:$DP$14,0))</f>
        <v>0</v>
      </c>
      <c r="CJ24" s="8" cm="1">
        <f t="array" ref="CJ24">AD24*INDEX(prod_est,$G24+$H24-1,MATCH(CJ$14,$BP$14:$DP$14,0))</f>
        <v>0</v>
      </c>
      <c r="CK24" s="8" cm="1">
        <f t="array" ref="CK24">AE24*INDEX(prod_est,$G24+$H24-1,MATCH(CK$14,$BP$14:$DP$14,0))</f>
        <v>0</v>
      </c>
      <c r="CL24" s="8" cm="1">
        <f t="array" ref="CL24">AF24*INDEX(prod_est,$G24+$H24-1,MATCH(CL$14,$BP$14:$DP$14,0))</f>
        <v>0</v>
      </c>
      <c r="CM24" s="8" cm="1">
        <f t="array" ref="CM24">AG24*INDEX(prod_est,$G24+$H24-1,MATCH(CM$14,$BP$14:$DP$14,0))</f>
        <v>0</v>
      </c>
      <c r="CN24" s="8" cm="1">
        <f t="array" ref="CN24">AH24*INDEX(prod_est,$G24+$H24-1,MATCH(CN$14,$BP$14:$DP$14,0))</f>
        <v>0</v>
      </c>
      <c r="CO24" s="8" cm="1">
        <f t="array" ref="CO24">AI24*INDEX(prod_est,$G24+$H24-1,MATCH(CO$14,$BP$14:$DP$14,0))</f>
        <v>0</v>
      </c>
      <c r="CP24" s="8" cm="1">
        <f t="array" ref="CP24">AJ24*INDEX(prod_est,$G24+$H24-1,MATCH(CP$14,$BP$14:$DP$14,0))</f>
        <v>0</v>
      </c>
      <c r="CQ24" s="8" cm="1">
        <f t="array" ref="CQ24">AK24*INDEX(prod_est,$G24+$H24-1,MATCH(CQ$14,$BP$14:$DP$14,0))</f>
        <v>0</v>
      </c>
      <c r="CR24" s="8" cm="1">
        <f t="array" ref="CR24">AL24*INDEX(prod_est,$G24+$H24-1,MATCH(CR$14,$BP$14:$DP$14,0))</f>
        <v>0</v>
      </c>
      <c r="CS24" s="8" cm="1">
        <f t="array" ref="CS24">AM24*INDEX(prod_est,$G24+$H24-1,MATCH(CS$14,$BP$14:$DP$14,0))</f>
        <v>0</v>
      </c>
      <c r="CT24" s="8" cm="1">
        <f t="array" ref="CT24">AN24*INDEX(prod_est,$G24+$H24-1,MATCH(CT$14,$BP$14:$DP$14,0))</f>
        <v>0</v>
      </c>
      <c r="CU24" s="8" cm="1">
        <f t="array" ref="CU24">AO24*INDEX(prod_est,$G24+$H24-1,MATCH(CU$14,$BP$14:$DP$14,0))</f>
        <v>0</v>
      </c>
      <c r="CV24" s="8" cm="1">
        <f t="array" ref="CV24">AP24*INDEX(prod_est,$G24+$H24-1,MATCH(CV$14,$BP$14:$DP$14,0))</f>
        <v>0</v>
      </c>
      <c r="CW24" cm="1">
        <f t="array" ref="CW24">AQ24*INDEX(prod_est,$G24+$H24-1,MATCH(CW$14,$BP$14:$DP$14,0))</f>
        <v>0</v>
      </c>
      <c r="CX24" cm="1">
        <f t="array" ref="CX24">AR24*INDEX(prod_est,$G24+$H24-1,MATCH(CX$14,$BP$14:$DP$14,0))</f>
        <v>0</v>
      </c>
      <c r="CY24" cm="1">
        <f t="array" ref="CY24">AS24*INDEX(prod_est,$G24+$H24-1,MATCH(CY$14,$BP$14:$DP$14,0))</f>
        <v>0</v>
      </c>
      <c r="CZ24" cm="1">
        <f t="array" ref="CZ24">AT24*INDEX(prod_est,$G24+$H24-1,MATCH(CZ$14,$BP$14:$DP$14,0))</f>
        <v>0</v>
      </c>
      <c r="DA24" cm="1">
        <f t="array" ref="DA24">AU24*INDEX(prod_est,$G24+$H24-1,MATCH(DA$14,$BP$14:$DP$14,0))</f>
        <v>0</v>
      </c>
      <c r="DB24" cm="1">
        <f t="array" ref="DB24">AV24*INDEX(prod_est,$G24+$H24-1,MATCH(DB$14,$BP$14:$DP$14,0))</f>
        <v>0</v>
      </c>
      <c r="DC24" cm="1">
        <f t="array" ref="DC24">AW24*INDEX(prod_est,$G24+$H24-1,MATCH(DC$14,$BP$14:$DP$14,0))</f>
        <v>0</v>
      </c>
      <c r="DD24" cm="1">
        <f t="array" ref="DD24">AX24*INDEX(prod_est,$G24+$H24-1,MATCH(DD$14,$BP$14:$DP$14,0))</f>
        <v>0</v>
      </c>
      <c r="DE24" cm="1">
        <f t="array" ref="DE24">AY24*INDEX(prod_est,$G24+$H24-1,MATCH(DE$14,$BP$14:$DP$14,0))</f>
        <v>0</v>
      </c>
      <c r="DF24" cm="1">
        <f t="array" ref="DF24">AZ24*INDEX(prod_est,$G24+$H24-1,MATCH(DF$14,$BP$14:$DP$14,0))</f>
        <v>0</v>
      </c>
      <c r="DG24" cm="1">
        <f t="array" ref="DG24">BA24*INDEX(prod_est,$G24+$H24-1,MATCH(DG$14,$BP$14:$DP$14,0))</f>
        <v>0</v>
      </c>
      <c r="DH24" cm="1">
        <f t="array" ref="DH24">BB24*INDEX(prod_est,$G24+$H24-1,MATCH(DH$14,$BP$14:$DP$14,0))</f>
        <v>0</v>
      </c>
      <c r="DI24" cm="1">
        <f t="array" ref="DI24">BC24*INDEX(prod_est,$G24+$H24-1,MATCH(DI$14,$BP$14:$DP$14,0))</f>
        <v>0</v>
      </c>
      <c r="DJ24" cm="1">
        <f t="array" ref="DJ24">BD24*INDEX(prod_est,$G24+$H24-1,MATCH(DJ$14,$BP$14:$DP$14,0))</f>
        <v>0</v>
      </c>
      <c r="DK24" cm="1">
        <f t="array" ref="DK24">BE24*INDEX(prod_est,$G24+$H24-1,MATCH(DK$14,$BP$14:$DP$14,0))</f>
        <v>0</v>
      </c>
      <c r="DL24" cm="1">
        <f t="array" ref="DL24">BF24*INDEX(prod_est,$G24+$H24-1,MATCH(DL$14,$BP$14:$DP$14,0))</f>
        <v>0</v>
      </c>
      <c r="DM24" cm="1">
        <f t="array" ref="DM24">BG24*INDEX(prod_est,$G24+$H24-1,MATCH(DM$14,$BP$14:$DP$14,0))</f>
        <v>0</v>
      </c>
      <c r="DN24" cm="1">
        <f t="array" ref="DN24">BH24*INDEX(prod_est,$G24+$H24-1,MATCH(DN$14,$BP$14:$DP$14,0))</f>
        <v>0</v>
      </c>
      <c r="DO24" cm="1">
        <f t="array" ref="DO24">BI24*INDEX(prod_est,$G24+$H24-1,MATCH(DO$14,$BP$14:$DP$14,0))</f>
        <v>0</v>
      </c>
      <c r="DP24" cm="1">
        <f t="array" ref="DP24">BJ24*INDEX(prod_est,$G24+$H24-1,MATCH(DP$14,$BP$14:$DP$14,0))</f>
        <v>0</v>
      </c>
    </row>
    <row r="25" spans="1:120" x14ac:dyDescent="0.25">
      <c r="A25" t="s">
        <v>47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161</v>
      </c>
      <c r="H25">
        <f>IFERROR(MATCH(D25,Production_est!$D$4:$D$339,0),"-")</f>
        <v>6</v>
      </c>
      <c r="I25" s="8" cm="1">
        <f t="array" ref="I25">IFERROR(INDEX(Production_est!$E$4:$E$339,H25+G25-1),"-")</f>
        <v>41407.909305251596</v>
      </c>
      <c r="J25" s="42">
        <f t="shared" si="0"/>
        <v>0</v>
      </c>
      <c r="K25" s="42">
        <f t="shared" ref="K25:AP25" si="25">J25*(1-$F$4)</f>
        <v>0</v>
      </c>
      <c r="L25" s="42">
        <f t="shared" si="25"/>
        <v>0</v>
      </c>
      <c r="M25" s="42">
        <f t="shared" si="25"/>
        <v>0</v>
      </c>
      <c r="N25" s="42">
        <f t="shared" si="25"/>
        <v>0</v>
      </c>
      <c r="O25" s="42">
        <f t="shared" si="25"/>
        <v>0</v>
      </c>
      <c r="P25" s="42">
        <f t="shared" si="25"/>
        <v>0</v>
      </c>
      <c r="Q25" s="42">
        <f t="shared" si="25"/>
        <v>0</v>
      </c>
      <c r="R25" s="42">
        <f t="shared" si="25"/>
        <v>0</v>
      </c>
      <c r="S25" s="42">
        <f t="shared" si="25"/>
        <v>0</v>
      </c>
      <c r="T25" s="42">
        <f t="shared" si="25"/>
        <v>0</v>
      </c>
      <c r="U25" s="42">
        <f t="shared" si="25"/>
        <v>0</v>
      </c>
      <c r="V25" s="42">
        <f t="shared" si="25"/>
        <v>0</v>
      </c>
      <c r="W25" s="42">
        <f t="shared" si="25"/>
        <v>0</v>
      </c>
      <c r="X25" s="42">
        <f t="shared" si="25"/>
        <v>0</v>
      </c>
      <c r="Y25" s="42">
        <f t="shared" si="25"/>
        <v>0</v>
      </c>
      <c r="Z25" s="42">
        <f t="shared" si="25"/>
        <v>0</v>
      </c>
      <c r="AA25" s="42">
        <f t="shared" si="25"/>
        <v>0</v>
      </c>
      <c r="AB25" s="42">
        <f t="shared" si="25"/>
        <v>0</v>
      </c>
      <c r="AC25" s="42">
        <f t="shared" si="25"/>
        <v>0</v>
      </c>
      <c r="AD25" s="42">
        <f t="shared" si="25"/>
        <v>0</v>
      </c>
      <c r="AE25" s="42">
        <f t="shared" si="25"/>
        <v>0</v>
      </c>
      <c r="AF25" s="42">
        <f t="shared" si="25"/>
        <v>0</v>
      </c>
      <c r="AG25" s="42">
        <f t="shared" si="25"/>
        <v>0</v>
      </c>
      <c r="AH25" s="42">
        <f t="shared" si="25"/>
        <v>0</v>
      </c>
      <c r="AI25" s="42">
        <f t="shared" si="25"/>
        <v>0</v>
      </c>
      <c r="AJ25" s="42">
        <f t="shared" si="25"/>
        <v>0</v>
      </c>
      <c r="AK25" s="42">
        <f t="shared" si="25"/>
        <v>0</v>
      </c>
      <c r="AL25" s="42">
        <f t="shared" si="25"/>
        <v>0</v>
      </c>
      <c r="AM25" s="42">
        <f t="shared" si="25"/>
        <v>0</v>
      </c>
      <c r="AN25" s="42">
        <f t="shared" si="25"/>
        <v>0</v>
      </c>
      <c r="AO25" s="42">
        <f t="shared" si="25"/>
        <v>0</v>
      </c>
      <c r="AP25" s="42">
        <f t="shared" si="25"/>
        <v>0</v>
      </c>
      <c r="AQ25" s="42">
        <f t="shared" ref="AQ25:BJ25" si="26">AP25*(1-$F$4)</f>
        <v>0</v>
      </c>
      <c r="AR25" s="42">
        <f t="shared" si="26"/>
        <v>0</v>
      </c>
      <c r="AS25" s="42">
        <f t="shared" si="26"/>
        <v>0</v>
      </c>
      <c r="AT25" s="42">
        <f t="shared" si="26"/>
        <v>0</v>
      </c>
      <c r="AU25" s="42">
        <f t="shared" si="26"/>
        <v>0</v>
      </c>
      <c r="AV25" s="42">
        <f t="shared" si="26"/>
        <v>0</v>
      </c>
      <c r="AW25" s="42">
        <f t="shared" si="26"/>
        <v>0</v>
      </c>
      <c r="AX25" s="42">
        <f t="shared" si="26"/>
        <v>0</v>
      </c>
      <c r="AY25" s="42">
        <f t="shared" si="26"/>
        <v>0</v>
      </c>
      <c r="AZ25" s="42">
        <f t="shared" si="26"/>
        <v>0</v>
      </c>
      <c r="BA25" s="42">
        <f t="shared" si="26"/>
        <v>0</v>
      </c>
      <c r="BB25" s="42">
        <f t="shared" si="26"/>
        <v>0</v>
      </c>
      <c r="BC25" s="42">
        <f t="shared" si="26"/>
        <v>0</v>
      </c>
      <c r="BD25" s="42">
        <f t="shared" si="26"/>
        <v>0</v>
      </c>
      <c r="BE25" s="42">
        <f t="shared" si="26"/>
        <v>0</v>
      </c>
      <c r="BF25" s="42">
        <f t="shared" si="26"/>
        <v>0</v>
      </c>
      <c r="BG25" s="42">
        <f t="shared" si="26"/>
        <v>0</v>
      </c>
      <c r="BH25" s="42">
        <f t="shared" si="26"/>
        <v>0</v>
      </c>
      <c r="BI25" s="42">
        <f t="shared" si="26"/>
        <v>0</v>
      </c>
      <c r="BJ25" s="42">
        <f t="shared" si="26"/>
        <v>0</v>
      </c>
      <c r="BK25" t="str">
        <f t="shared" si="3"/>
        <v>11_MEX</v>
      </c>
      <c r="BL25" t="str">
        <f t="shared" si="4"/>
        <v>d_ind_cem_7_6_kerosene</v>
      </c>
      <c r="BO25" s="8">
        <f t="shared" si="5"/>
        <v>0</v>
      </c>
      <c r="BP25" s="8">
        <f t="shared" si="6"/>
        <v>0</v>
      </c>
      <c r="BQ25" s="8" cm="1">
        <f t="array" ref="BQ25">K25*INDEX(prod_est,$G25+$H25-1,MATCH(BQ$14,$BP$14:$DP$14,0))</f>
        <v>0</v>
      </c>
      <c r="BR25" s="8" cm="1">
        <f t="array" ref="BR25">L25*INDEX(prod_est,$G25+$H25-1,MATCH(BR$14,$BP$14:$DP$14,0))</f>
        <v>0</v>
      </c>
      <c r="BS25" s="8" cm="1">
        <f t="array" ref="BS25">M25*INDEX(prod_est,$G25+$H25-1,MATCH(BS$14,$BP$14:$DP$14,0))</f>
        <v>0</v>
      </c>
      <c r="BT25" s="8" cm="1">
        <f t="array" ref="BT25">N25*INDEX(prod_est,$G25+$H25-1,MATCH(BT$14,$BP$14:$DP$14,0))</f>
        <v>0</v>
      </c>
      <c r="BU25" s="8" cm="1">
        <f t="array" ref="BU25">O25*INDEX(prod_est,$G25+$H25-1,MATCH(BU$14,$BP$14:$DP$14,0))</f>
        <v>0</v>
      </c>
      <c r="BV25" s="8" cm="1">
        <f t="array" ref="BV25">P25*INDEX(prod_est,$G25+$H25-1,MATCH(BV$14,$BP$14:$DP$14,0))</f>
        <v>0</v>
      </c>
      <c r="BW25" s="8" cm="1">
        <f t="array" ref="BW25">Q25*INDEX(prod_est,$G25+$H25-1,MATCH(BW$14,$BP$14:$DP$14,0))</f>
        <v>0</v>
      </c>
      <c r="BX25" s="8" cm="1">
        <f t="array" ref="BX25">R25*INDEX(prod_est,$G25+$H25-1,MATCH(BX$14,$BP$14:$DP$14,0))</f>
        <v>0</v>
      </c>
      <c r="BY25" s="8" cm="1">
        <f t="array" ref="BY25">S25*INDEX(prod_est,$G25+$H25-1,MATCH(BY$14,$BP$14:$DP$14,0))</f>
        <v>0</v>
      </c>
      <c r="BZ25" s="8" cm="1">
        <f t="array" ref="BZ25">T25*INDEX(prod_est,$G25+$H25-1,MATCH(BZ$14,$BP$14:$DP$14,0))</f>
        <v>0</v>
      </c>
      <c r="CA25" s="8" cm="1">
        <f t="array" ref="CA25">U25*INDEX(prod_est,$G25+$H25-1,MATCH(CA$14,$BP$14:$DP$14,0))</f>
        <v>0</v>
      </c>
      <c r="CB25" s="8" cm="1">
        <f t="array" ref="CB25">V25*INDEX(prod_est,$G25+$H25-1,MATCH(CB$14,$BP$14:$DP$14,0))</f>
        <v>0</v>
      </c>
      <c r="CC25" s="8" cm="1">
        <f t="array" ref="CC25">W25*INDEX(prod_est,$G25+$H25-1,MATCH(CC$14,$BP$14:$DP$14,0))</f>
        <v>0</v>
      </c>
      <c r="CD25" s="8" cm="1">
        <f t="array" ref="CD25">X25*INDEX(prod_est,$G25+$H25-1,MATCH(CD$14,$BP$14:$DP$14,0))</f>
        <v>0</v>
      </c>
      <c r="CE25" s="8" cm="1">
        <f t="array" ref="CE25">Y25*INDEX(prod_est,$G25+$H25-1,MATCH(CE$14,$BP$14:$DP$14,0))</f>
        <v>0</v>
      </c>
      <c r="CF25" s="8" cm="1">
        <f t="array" ref="CF25">Z25*INDEX(prod_est,$G25+$H25-1,MATCH(CF$14,$BP$14:$DP$14,0))</f>
        <v>0</v>
      </c>
      <c r="CG25" s="8" cm="1">
        <f t="array" ref="CG25">AA25*INDEX(prod_est,$G25+$H25-1,MATCH(CG$14,$BP$14:$DP$14,0))</f>
        <v>0</v>
      </c>
      <c r="CH25" s="8" cm="1">
        <f t="array" ref="CH25">AB25*INDEX(prod_est,$G25+$H25-1,MATCH(CH$14,$BP$14:$DP$14,0))</f>
        <v>0</v>
      </c>
      <c r="CI25" s="8" cm="1">
        <f t="array" ref="CI25">AC25*INDEX(prod_est,$G25+$H25-1,MATCH(CI$14,$BP$14:$DP$14,0))</f>
        <v>0</v>
      </c>
      <c r="CJ25" s="8" cm="1">
        <f t="array" ref="CJ25">AD25*INDEX(prod_est,$G25+$H25-1,MATCH(CJ$14,$BP$14:$DP$14,0))</f>
        <v>0</v>
      </c>
      <c r="CK25" s="8" cm="1">
        <f t="array" ref="CK25">AE25*INDEX(prod_est,$G25+$H25-1,MATCH(CK$14,$BP$14:$DP$14,0))</f>
        <v>0</v>
      </c>
      <c r="CL25" s="8" cm="1">
        <f t="array" ref="CL25">AF25*INDEX(prod_est,$G25+$H25-1,MATCH(CL$14,$BP$14:$DP$14,0))</f>
        <v>0</v>
      </c>
      <c r="CM25" s="8" cm="1">
        <f t="array" ref="CM25">AG25*INDEX(prod_est,$G25+$H25-1,MATCH(CM$14,$BP$14:$DP$14,0))</f>
        <v>0</v>
      </c>
      <c r="CN25" s="8" cm="1">
        <f t="array" ref="CN25">AH25*INDEX(prod_est,$G25+$H25-1,MATCH(CN$14,$BP$14:$DP$14,0))</f>
        <v>0</v>
      </c>
      <c r="CO25" s="8" cm="1">
        <f t="array" ref="CO25">AI25*INDEX(prod_est,$G25+$H25-1,MATCH(CO$14,$BP$14:$DP$14,0))</f>
        <v>0</v>
      </c>
      <c r="CP25" s="8" cm="1">
        <f t="array" ref="CP25">AJ25*INDEX(prod_est,$G25+$H25-1,MATCH(CP$14,$BP$14:$DP$14,0))</f>
        <v>0</v>
      </c>
      <c r="CQ25" s="8" cm="1">
        <f t="array" ref="CQ25">AK25*INDEX(prod_est,$G25+$H25-1,MATCH(CQ$14,$BP$14:$DP$14,0))</f>
        <v>0</v>
      </c>
      <c r="CR25" s="8" cm="1">
        <f t="array" ref="CR25">AL25*INDEX(prod_est,$G25+$H25-1,MATCH(CR$14,$BP$14:$DP$14,0))</f>
        <v>0</v>
      </c>
      <c r="CS25" s="8" cm="1">
        <f t="array" ref="CS25">AM25*INDEX(prod_est,$G25+$H25-1,MATCH(CS$14,$BP$14:$DP$14,0))</f>
        <v>0</v>
      </c>
      <c r="CT25" s="8" cm="1">
        <f t="array" ref="CT25">AN25*INDEX(prod_est,$G25+$H25-1,MATCH(CT$14,$BP$14:$DP$14,0))</f>
        <v>0</v>
      </c>
      <c r="CU25" s="8" cm="1">
        <f t="array" ref="CU25">AO25*INDEX(prod_est,$G25+$H25-1,MATCH(CU$14,$BP$14:$DP$14,0))</f>
        <v>0</v>
      </c>
      <c r="CV25" s="8" cm="1">
        <f t="array" ref="CV25">AP25*INDEX(prod_est,$G25+$H25-1,MATCH(CV$14,$BP$14:$DP$14,0))</f>
        <v>0</v>
      </c>
      <c r="CW25" cm="1">
        <f t="array" ref="CW25">AQ25*INDEX(prod_est,$G25+$H25-1,MATCH(CW$14,$BP$14:$DP$14,0))</f>
        <v>0</v>
      </c>
      <c r="CX25" cm="1">
        <f t="array" ref="CX25">AR25*INDEX(prod_est,$G25+$H25-1,MATCH(CX$14,$BP$14:$DP$14,0))</f>
        <v>0</v>
      </c>
      <c r="CY25" cm="1">
        <f t="array" ref="CY25">AS25*INDEX(prod_est,$G25+$H25-1,MATCH(CY$14,$BP$14:$DP$14,0))</f>
        <v>0</v>
      </c>
      <c r="CZ25" cm="1">
        <f t="array" ref="CZ25">AT25*INDEX(prod_est,$G25+$H25-1,MATCH(CZ$14,$BP$14:$DP$14,0))</f>
        <v>0</v>
      </c>
      <c r="DA25" cm="1">
        <f t="array" ref="DA25">AU25*INDEX(prod_est,$G25+$H25-1,MATCH(DA$14,$BP$14:$DP$14,0))</f>
        <v>0</v>
      </c>
      <c r="DB25" cm="1">
        <f t="array" ref="DB25">AV25*INDEX(prod_est,$G25+$H25-1,MATCH(DB$14,$BP$14:$DP$14,0))</f>
        <v>0</v>
      </c>
      <c r="DC25" cm="1">
        <f t="array" ref="DC25">AW25*INDEX(prod_est,$G25+$H25-1,MATCH(DC$14,$BP$14:$DP$14,0))</f>
        <v>0</v>
      </c>
      <c r="DD25" cm="1">
        <f t="array" ref="DD25">AX25*INDEX(prod_est,$G25+$H25-1,MATCH(DD$14,$BP$14:$DP$14,0))</f>
        <v>0</v>
      </c>
      <c r="DE25" cm="1">
        <f t="array" ref="DE25">AY25*INDEX(prod_est,$G25+$H25-1,MATCH(DE$14,$BP$14:$DP$14,0))</f>
        <v>0</v>
      </c>
      <c r="DF25" cm="1">
        <f t="array" ref="DF25">AZ25*INDEX(prod_est,$G25+$H25-1,MATCH(DF$14,$BP$14:$DP$14,0))</f>
        <v>0</v>
      </c>
      <c r="DG25" cm="1">
        <f t="array" ref="DG25">BA25*INDEX(prod_est,$G25+$H25-1,MATCH(DG$14,$BP$14:$DP$14,0))</f>
        <v>0</v>
      </c>
      <c r="DH25" cm="1">
        <f t="array" ref="DH25">BB25*INDEX(prod_est,$G25+$H25-1,MATCH(DH$14,$BP$14:$DP$14,0))</f>
        <v>0</v>
      </c>
      <c r="DI25" cm="1">
        <f t="array" ref="DI25">BC25*INDEX(prod_est,$G25+$H25-1,MATCH(DI$14,$BP$14:$DP$14,0))</f>
        <v>0</v>
      </c>
      <c r="DJ25" cm="1">
        <f t="array" ref="DJ25">BD25*INDEX(prod_est,$G25+$H25-1,MATCH(DJ$14,$BP$14:$DP$14,0))</f>
        <v>0</v>
      </c>
      <c r="DK25" cm="1">
        <f t="array" ref="DK25">BE25*INDEX(prod_est,$G25+$H25-1,MATCH(DK$14,$BP$14:$DP$14,0))</f>
        <v>0</v>
      </c>
      <c r="DL25" cm="1">
        <f t="array" ref="DL25">BF25*INDEX(prod_est,$G25+$H25-1,MATCH(DL$14,$BP$14:$DP$14,0))</f>
        <v>0</v>
      </c>
      <c r="DM25" cm="1">
        <f t="array" ref="DM25">BG25*INDEX(prod_est,$G25+$H25-1,MATCH(DM$14,$BP$14:$DP$14,0))</f>
        <v>0</v>
      </c>
      <c r="DN25" cm="1">
        <f t="array" ref="DN25">BH25*INDEX(prod_est,$G25+$H25-1,MATCH(DN$14,$BP$14:$DP$14,0))</f>
        <v>0</v>
      </c>
      <c r="DO25" cm="1">
        <f t="array" ref="DO25">BI25*INDEX(prod_est,$G25+$H25-1,MATCH(DO$14,$BP$14:$DP$14,0))</f>
        <v>0</v>
      </c>
      <c r="DP25" cm="1">
        <f t="array" ref="DP25">BJ25*INDEX(prod_est,$G25+$H25-1,MATCH(DP$14,$BP$14:$DP$14,0))</f>
        <v>0</v>
      </c>
    </row>
    <row r="26" spans="1:120" x14ac:dyDescent="0.25">
      <c r="A26" t="s">
        <v>47</v>
      </c>
      <c r="B26" t="s">
        <v>16</v>
      </c>
      <c r="C26" t="s">
        <v>16</v>
      </c>
      <c r="D26" t="s">
        <v>37</v>
      </c>
      <c r="E26" s="8">
        <v>0.298183896</v>
      </c>
      <c r="F26" s="8">
        <v>0.298183896</v>
      </c>
      <c r="G26">
        <f>MATCH(A26,Production_est!$A$4:$A$339,0)</f>
        <v>161</v>
      </c>
      <c r="H26">
        <f>IFERROR(MATCH(D26,Production_est!$D$4:$D$339,0),"-")</f>
        <v>6</v>
      </c>
      <c r="I26" s="8" cm="1">
        <f t="array" ref="I26">IFERROR(INDEX(Production_est!$E$4:$E$339,H26+G26-1),"-")</f>
        <v>41407.909305251596</v>
      </c>
      <c r="J26" s="42">
        <f t="shared" si="0"/>
        <v>7.2011338172580127E-6</v>
      </c>
      <c r="K26" s="42">
        <f t="shared" ref="K26:AP26" si="27">J26*(1-$F$4)</f>
        <v>7.1755836216792096E-6</v>
      </c>
      <c r="L26" s="42">
        <f t="shared" si="27"/>
        <v>7.1501240802266428E-6</v>
      </c>
      <c r="M26" s="42">
        <f t="shared" si="27"/>
        <v>7.1247548712522619E-6</v>
      </c>
      <c r="N26" s="42">
        <f t="shared" si="27"/>
        <v>7.0994756742492488E-6</v>
      </c>
      <c r="O26" s="42">
        <f t="shared" si="27"/>
        <v>7.0742861698479692E-6</v>
      </c>
      <c r="P26" s="42">
        <f t="shared" si="27"/>
        <v>7.0491860398119379E-6</v>
      </c>
      <c r="Q26" s="42">
        <f t="shared" si="27"/>
        <v>7.0241749670337983E-6</v>
      </c>
      <c r="R26" s="42">
        <f t="shared" si="27"/>
        <v>6.9992526355313153E-6</v>
      </c>
      <c r="S26" s="42">
        <f t="shared" si="27"/>
        <v>6.9744187304433841E-6</v>
      </c>
      <c r="T26" s="42">
        <f t="shared" si="27"/>
        <v>6.9496729380260526E-6</v>
      </c>
      <c r="U26" s="42">
        <f t="shared" si="27"/>
        <v>6.9250149456485563E-6</v>
      </c>
      <c r="V26" s="42">
        <f t="shared" si="27"/>
        <v>6.9004444417893701E-6</v>
      </c>
      <c r="W26" s="42">
        <f t="shared" si="27"/>
        <v>6.8759611160322718E-6</v>
      </c>
      <c r="X26" s="42">
        <f t="shared" si="27"/>
        <v>6.8515646590624217E-6</v>
      </c>
      <c r="Y26" s="42">
        <f t="shared" si="27"/>
        <v>6.8272547626624525E-6</v>
      </c>
      <c r="Z26" s="42">
        <f t="shared" si="27"/>
        <v>6.8030311197085768E-6</v>
      </c>
      <c r="AA26" s="42">
        <f t="shared" si="27"/>
        <v>6.7788934241667065E-6</v>
      </c>
      <c r="AB26" s="42">
        <f t="shared" si="27"/>
        <v>6.7548413710885882E-6</v>
      </c>
      <c r="AC26" s="42">
        <f t="shared" si="27"/>
        <v>6.7308746566079483E-6</v>
      </c>
      <c r="AD26" s="42">
        <f t="shared" si="27"/>
        <v>6.7069929779366547E-6</v>
      </c>
      <c r="AE26" s="42">
        <f t="shared" si="27"/>
        <v>6.6831960333608921E-6</v>
      </c>
      <c r="AF26" s="42">
        <f t="shared" si="27"/>
        <v>6.6594835222373493E-6</v>
      </c>
      <c r="AG26" s="42">
        <f t="shared" si="27"/>
        <v>6.6358551449894219E-6</v>
      </c>
      <c r="AH26" s="42">
        <f t="shared" si="27"/>
        <v>6.6123106031034268E-6</v>
      </c>
      <c r="AI26" s="42">
        <f t="shared" si="27"/>
        <v>6.5888495991248319E-6</v>
      </c>
      <c r="AJ26" s="42">
        <f t="shared" si="27"/>
        <v>6.5654718366544964E-6</v>
      </c>
      <c r="AK26" s="42">
        <f t="shared" si="27"/>
        <v>6.5421770203449286E-6</v>
      </c>
      <c r="AL26" s="42">
        <f t="shared" si="27"/>
        <v>6.5189648558965512E-6</v>
      </c>
      <c r="AM26" s="42">
        <f t="shared" si="27"/>
        <v>6.4958350500539869E-6</v>
      </c>
      <c r="AN26" s="42">
        <f t="shared" si="27"/>
        <v>6.4727873106023514E-6</v>
      </c>
      <c r="AO26" s="42">
        <f t="shared" si="27"/>
        <v>6.4498213463635624E-6</v>
      </c>
      <c r="AP26" s="42">
        <f t="shared" si="27"/>
        <v>6.4269368671926596E-6</v>
      </c>
      <c r="AQ26" s="42">
        <f t="shared" ref="AQ26:BJ26" si="28">AP26*(1-$F$4)</f>
        <v>6.4041335839741402E-6</v>
      </c>
      <c r="AR26" s="42">
        <f t="shared" si="28"/>
        <v>6.3814112086183074E-6</v>
      </c>
      <c r="AS26" s="42">
        <f t="shared" si="28"/>
        <v>6.3587694540576283E-6</v>
      </c>
      <c r="AT26" s="42">
        <f t="shared" si="28"/>
        <v>6.3362080342431092E-6</v>
      </c>
      <c r="AU26" s="42">
        <f t="shared" si="28"/>
        <v>6.3137266641406807E-6</v>
      </c>
      <c r="AV26" s="42">
        <f t="shared" si="28"/>
        <v>6.2913250597275968E-6</v>
      </c>
      <c r="AW26" s="42">
        <f t="shared" si="28"/>
        <v>6.269002937988847E-6</v>
      </c>
      <c r="AX26" s="42">
        <f t="shared" si="28"/>
        <v>6.24676001691358E-6</v>
      </c>
      <c r="AY26" s="42">
        <f t="shared" si="28"/>
        <v>6.2245960154915427E-6</v>
      </c>
      <c r="AZ26" s="42">
        <f t="shared" si="28"/>
        <v>6.2025106537095272E-6</v>
      </c>
      <c r="BA26" s="42">
        <f t="shared" si="28"/>
        <v>6.1805036525478368E-6</v>
      </c>
      <c r="BB26" s="42">
        <f t="shared" si="28"/>
        <v>6.1585747339767564E-6</v>
      </c>
      <c r="BC26" s="42">
        <f t="shared" si="28"/>
        <v>6.136723620953044E-6</v>
      </c>
      <c r="BD26" s="42">
        <f t="shared" si="28"/>
        <v>6.1149500374164292E-6</v>
      </c>
      <c r="BE26" s="42">
        <f t="shared" si="28"/>
        <v>6.0932537082861243E-6</v>
      </c>
      <c r="BF26" s="42">
        <f t="shared" si="28"/>
        <v>6.0716343594573506E-6</v>
      </c>
      <c r="BG26" s="42">
        <f t="shared" si="28"/>
        <v>6.0500917177978756E-6</v>
      </c>
      <c r="BH26" s="42">
        <f t="shared" si="28"/>
        <v>6.0286255111445615E-6</v>
      </c>
      <c r="BI26" s="42">
        <f t="shared" si="28"/>
        <v>6.0072354682999261E-6</v>
      </c>
      <c r="BJ26" s="42">
        <f t="shared" si="28"/>
        <v>5.9859213190287175E-6</v>
      </c>
      <c r="BK26" t="str">
        <f t="shared" si="3"/>
        <v>11_MEX</v>
      </c>
      <c r="BL26" t="str">
        <f t="shared" si="4"/>
        <v>d_ind_cem_7_7_gas_diesel_oil</v>
      </c>
      <c r="BO26" s="8">
        <f t="shared" si="5"/>
        <v>0.298183896</v>
      </c>
      <c r="BP26" s="8">
        <f t="shared" si="6"/>
        <v>0.298183896</v>
      </c>
      <c r="BQ26" s="8" cm="1">
        <f t="array" ref="BQ26">K26*INDEX(prod_est,$G26+$H26-1,MATCH(BQ$14,$BP$14:$DP$14,0))</f>
        <v>0.30160799592068782</v>
      </c>
      <c r="BR26" s="8" cm="1">
        <f t="array" ref="BR26">L26*INDEX(prod_est,$G26+$H26-1,MATCH(BR$14,$BP$14:$DP$14,0))</f>
        <v>0.27145028428481305</v>
      </c>
      <c r="BS26" s="8" cm="1">
        <f t="array" ref="BS26">M26*INDEX(prod_est,$G26+$H26-1,MATCH(BS$14,$BP$14:$DP$14,0))</f>
        <v>0.27928513766357638</v>
      </c>
      <c r="BT26" s="8" cm="1">
        <f t="array" ref="BT26">N26*INDEX(prod_est,$G26+$H26-1,MATCH(BT$14,$BP$14:$DP$14,0))</f>
        <v>0.28719583513236169</v>
      </c>
      <c r="BU26" s="8" cm="1">
        <f t="array" ref="BU26">O26*INDEX(prod_est,$G26+$H26-1,MATCH(BU$14,$BP$14:$DP$14,0))</f>
        <v>0.29517599426964936</v>
      </c>
      <c r="BV26" s="8" cm="1">
        <f t="array" ref="BV26">P26*INDEX(prod_est,$G26+$H26-1,MATCH(BV$14,$BP$14:$DP$14,0))</f>
        <v>0.30322594862726054</v>
      </c>
      <c r="BW26" s="8" cm="1">
        <f t="array" ref="BW26">Q26*INDEX(prod_est,$G26+$H26-1,MATCH(BW$14,$BP$14:$DP$14,0))</f>
        <v>0.31134174322833991</v>
      </c>
      <c r="BX26" s="8" cm="1">
        <f t="array" ref="BX26">R26*INDEX(prod_est,$G26+$H26-1,MATCH(BX$14,$BP$14:$DP$14,0))</f>
        <v>0.31953262923468462</v>
      </c>
      <c r="BY26" s="8" cm="1">
        <f t="array" ref="BY26">S26*INDEX(prod_est,$G26+$H26-1,MATCH(BY$14,$BP$14:$DP$14,0))</f>
        <v>0.32780616422545705</v>
      </c>
      <c r="BZ26" s="8" cm="1">
        <f t="array" ref="BZ26">T26*INDEX(prod_est,$G26+$H26-1,MATCH(BZ$14,$BP$14:$DP$14,0))</f>
        <v>0.3309676617629877</v>
      </c>
      <c r="CA26" s="8" cm="1">
        <f t="array" ref="CA26">U26*INDEX(prod_est,$G26+$H26-1,MATCH(CA$14,$BP$14:$DP$14,0))</f>
        <v>0.33412133377876163</v>
      </c>
      <c r="CB26" s="8" cm="1">
        <f t="array" ref="CB26">V26*INDEX(prod_est,$G26+$H26-1,MATCH(CB$14,$BP$14:$DP$14,0))</f>
        <v>0.33727164047905822</v>
      </c>
      <c r="CC26" s="8" cm="1">
        <f t="array" ref="CC26">W26*INDEX(prod_est,$G26+$H26-1,MATCH(CC$14,$BP$14:$DP$14,0))</f>
        <v>0.34041902443540711</v>
      </c>
      <c r="CD26" s="8" cm="1">
        <f t="array" ref="CD26">X26*INDEX(prod_est,$G26+$H26-1,MATCH(CD$14,$BP$14:$DP$14,0))</f>
        <v>0.34355984134578127</v>
      </c>
      <c r="CE26" s="8" cm="1">
        <f t="array" ref="CE26">Y26*INDEX(prod_est,$G26+$H26-1,MATCH(CE$14,$BP$14:$DP$14,0))</f>
        <v>0.3466882423953257</v>
      </c>
      <c r="CF26" s="8" cm="1">
        <f t="array" ref="CF26">Z26*INDEX(prod_est,$G26+$H26-1,MATCH(CF$14,$BP$14:$DP$14,0))</f>
        <v>0.34980414826771428</v>
      </c>
      <c r="CG26" s="8" cm="1">
        <f t="array" ref="CG26">AA26*INDEX(prod_est,$G26+$H26-1,MATCH(CG$14,$BP$14:$DP$14,0))</f>
        <v>0.35289650415123514</v>
      </c>
      <c r="CH26" s="8" cm="1">
        <f t="array" ref="CH26">AB26*INDEX(prod_est,$G26+$H26-1,MATCH(CH$14,$BP$14:$DP$14,0))</f>
        <v>0.35595680305059052</v>
      </c>
      <c r="CI26" s="8" cm="1">
        <f t="array" ref="CI26">AC26*INDEX(prod_est,$G26+$H26-1,MATCH(CI$14,$BP$14:$DP$14,0))</f>
        <v>0.35897381134206924</v>
      </c>
      <c r="CJ26" s="8" cm="1">
        <f t="array" ref="CJ26">AD26*INDEX(prod_est,$G26+$H26-1,MATCH(CJ$14,$BP$14:$DP$14,0))</f>
        <v>0.36194363235323612</v>
      </c>
      <c r="CK26" s="8" cm="1">
        <f t="array" ref="CK26">AE26*INDEX(prod_est,$G26+$H26-1,MATCH(CK$14,$BP$14:$DP$14,0))</f>
        <v>0.36485512089053895</v>
      </c>
      <c r="CL26" s="8" cm="1">
        <f t="array" ref="CL26">AF26*INDEX(prod_est,$G26+$H26-1,MATCH(CL$14,$BP$14:$DP$14,0))</f>
        <v>0.36769765191363024</v>
      </c>
      <c r="CM26" s="8" cm="1">
        <f t="array" ref="CM26">AG26*INDEX(prod_est,$G26+$H26-1,MATCH(CM$14,$BP$14:$DP$14,0))</f>
        <v>0.37046536354190879</v>
      </c>
      <c r="CN26" s="8" cm="1">
        <f t="array" ref="CN26">AH26*INDEX(prod_est,$G26+$H26-1,MATCH(CN$14,$BP$14:$DP$14,0))</f>
        <v>0.37315157394337611</v>
      </c>
      <c r="CO26" s="8" cm="1">
        <f t="array" ref="CO26">AI26*INDEX(prod_est,$G26+$H26-1,MATCH(CO$14,$BP$14:$DP$14,0))</f>
        <v>0.3757503129118645</v>
      </c>
      <c r="CP26" s="8" cm="1">
        <f t="array" ref="CP26">AJ26*INDEX(prod_est,$G26+$H26-1,MATCH(CP$14,$BP$14:$DP$14,0))</f>
        <v>0.378252590122299</v>
      </c>
      <c r="CQ26" s="8" cm="1">
        <f t="array" ref="CQ26">AK26*INDEX(prod_est,$G26+$H26-1,MATCH(CQ$14,$BP$14:$DP$14,0))</f>
        <v>0.38065786491563502</v>
      </c>
      <c r="CR26" s="8" cm="1">
        <f t="array" ref="CR26">AL26*INDEX(prod_est,$G26+$H26-1,MATCH(CR$14,$BP$14:$DP$14,0))</f>
        <v>0.3829578377278009</v>
      </c>
      <c r="CS26" s="8" cm="1">
        <f t="array" ref="CS26">AM26*INDEX(prod_est,$G26+$H26-1,MATCH(CS$14,$BP$14:$DP$14,0))</f>
        <v>0.38513851110093139</v>
      </c>
      <c r="CT26" s="8" cm="1">
        <f t="array" ref="CT26">AN26*INDEX(prod_est,$G26+$H26-1,MATCH(CT$14,$BP$14:$DP$14,0))</f>
        <v>0.38720549838455964</v>
      </c>
      <c r="CU26" s="8" cm="1">
        <f t="array" ref="CU26">AO26*INDEX(prod_est,$G26+$H26-1,MATCH(CU$14,$BP$14:$DP$14,0))</f>
        <v>0.3891551196625857</v>
      </c>
      <c r="CV26" s="8" cm="1">
        <f t="array" ref="CV26">AP26*INDEX(prod_est,$G26+$H26-1,MATCH(CV$14,$BP$14:$DP$14,0))</f>
        <v>0.39098984580457424</v>
      </c>
      <c r="CW26" cm="1">
        <f t="array" ref="CW26">AQ26*INDEX(prod_est,$G26+$H26-1,MATCH(CW$14,$BP$14:$DP$14,0))</f>
        <v>0.38960258273140491</v>
      </c>
      <c r="CX26" cm="1">
        <f t="array" ref="CX26">AR26*INDEX(prod_est,$G26+$H26-1,MATCH(CX$14,$BP$14:$DP$14,0))</f>
        <v>0.38822024177796538</v>
      </c>
      <c r="CY26" cm="1">
        <f t="array" ref="CY26">AS26*INDEX(prod_est,$G26+$H26-1,MATCH(CY$14,$BP$14:$DP$14,0))</f>
        <v>0.38684280548018329</v>
      </c>
      <c r="CZ26" cm="1">
        <f t="array" ref="CZ26">AT26*INDEX(prod_est,$G26+$H26-1,MATCH(CZ$14,$BP$14:$DP$14,0))</f>
        <v>0.38547025643595029</v>
      </c>
      <c r="DA26" cm="1">
        <f t="array" ref="DA26">AU26*INDEX(prod_est,$G26+$H26-1,MATCH(DA$14,$BP$14:$DP$14,0))</f>
        <v>0.38410257730490205</v>
      </c>
      <c r="DB26" cm="1">
        <f t="array" ref="DB26">AV26*INDEX(prod_est,$G26+$H26-1,MATCH(DB$14,$BP$14:$DP$14,0))</f>
        <v>0.38273975080819916</v>
      </c>
      <c r="DC26" cm="1">
        <f t="array" ref="DC26">AW26*INDEX(prod_est,$G26+$H26-1,MATCH(DC$14,$BP$14:$DP$14,0))</f>
        <v>0.38138175972830901</v>
      </c>
      <c r="DD26" cm="1">
        <f t="array" ref="DD26">AX26*INDEX(prod_est,$G26+$H26-1,MATCH(DD$14,$BP$14:$DP$14,0))</f>
        <v>0.3800285869087881</v>
      </c>
      <c r="DE26" cm="1">
        <f t="array" ref="DE26">AY26*INDEX(prod_est,$G26+$H26-1,MATCH(DE$14,$BP$14:$DP$14,0))</f>
        <v>0.37868021525406548</v>
      </c>
      <c r="DF26" cm="1">
        <f t="array" ref="DF26">AZ26*INDEX(prod_est,$G26+$H26-1,MATCH(DF$14,$BP$14:$DP$14,0))</f>
        <v>0.37733662772922638</v>
      </c>
      <c r="DG26" cm="1">
        <f t="array" ref="DG26">BA26*INDEX(prod_est,$G26+$H26-1,MATCH(DG$14,$BP$14:$DP$14,0))</f>
        <v>0.3759978073597976</v>
      </c>
      <c r="DH26" cm="1">
        <f t="array" ref="DH26">BB26*INDEX(prod_est,$G26+$H26-1,MATCH(DH$14,$BP$14:$DP$14,0))</f>
        <v>0.3746637372315324</v>
      </c>
      <c r="DI26" cm="1">
        <f t="array" ref="DI26">BC26*INDEX(prod_est,$G26+$H26-1,MATCH(DI$14,$BP$14:$DP$14,0))</f>
        <v>0.37333440049019739</v>
      </c>
      <c r="DJ26" cm="1">
        <f t="array" ref="DJ26">BD26*INDEX(prod_est,$G26+$H26-1,MATCH(DJ$14,$BP$14:$DP$14,0))</f>
        <v>0.37200978034135929</v>
      </c>
      <c r="DK26" cm="1">
        <f t="array" ref="DK26">BE26*INDEX(prod_est,$G26+$H26-1,MATCH(DK$14,$BP$14:$DP$14,0))</f>
        <v>0.37068986005017263</v>
      </c>
      <c r="DL26" cm="1">
        <f t="array" ref="DL26">BF26*INDEX(prod_est,$G26+$H26-1,MATCH(DL$14,$BP$14:$DP$14,0))</f>
        <v>0.36937462294116863</v>
      </c>
      <c r="DM26" cm="1">
        <f t="array" ref="DM26">BG26*INDEX(prod_est,$G26+$H26-1,MATCH(DM$14,$BP$14:$DP$14,0))</f>
        <v>0.36806405239804452</v>
      </c>
      <c r="DN26" cm="1">
        <f t="array" ref="DN26">BH26*INDEX(prod_est,$G26+$H26-1,MATCH(DN$14,$BP$14:$DP$14,0))</f>
        <v>0.36675813186345324</v>
      </c>
      <c r="DO26" cm="1">
        <f t="array" ref="DO26">BI26*INDEX(prod_est,$G26+$H26-1,MATCH(DO$14,$BP$14:$DP$14,0))</f>
        <v>0.36545684483879476</v>
      </c>
      <c r="DP26" cm="1">
        <f t="array" ref="DP26">BJ26*INDEX(prod_est,$G26+$H26-1,MATCH(DP$14,$BP$14:$DP$14,0))</f>
        <v>0.36416017488400715</v>
      </c>
    </row>
    <row r="27" spans="1:120" x14ac:dyDescent="0.25">
      <c r="A27" t="s">
        <v>47</v>
      </c>
      <c r="B27" t="s">
        <v>17</v>
      </c>
      <c r="C27" t="s">
        <v>17</v>
      </c>
      <c r="D27" t="s">
        <v>37</v>
      </c>
      <c r="E27" s="8">
        <v>2.61298188</v>
      </c>
      <c r="F27" s="8">
        <v>0.80399120400000001</v>
      </c>
      <c r="G27">
        <f>MATCH(A27,Production_est!$A$4:$A$339,0)</f>
        <v>161</v>
      </c>
      <c r="H27">
        <f>IFERROR(MATCH(D27,Production_est!$D$4:$D$339,0),"-")</f>
        <v>6</v>
      </c>
      <c r="I27" s="8" cm="1">
        <f t="array" ref="I27">IFERROR(INDEX(Production_est!$E$4:$E$339,H27+G27-1),"-")</f>
        <v>41407.909305251596</v>
      </c>
      <c r="J27" s="42">
        <f t="shared" si="0"/>
        <v>1.9416367971469476E-5</v>
      </c>
      <c r="K27" s="42">
        <f t="shared" ref="K27:AP27" si="29">J27*(1-$F$4)</f>
        <v>1.9347477153482991E-5</v>
      </c>
      <c r="L27" s="42">
        <f t="shared" si="29"/>
        <v>1.9278830765598459E-5</v>
      </c>
      <c r="M27" s="42">
        <f t="shared" si="29"/>
        <v>1.9210427940558438E-5</v>
      </c>
      <c r="N27" s="42">
        <f t="shared" si="29"/>
        <v>1.9142267814182581E-5</v>
      </c>
      <c r="O27" s="42">
        <f t="shared" si="29"/>
        <v>1.9074349525356724E-5</v>
      </c>
      <c r="P27" s="42">
        <f t="shared" si="29"/>
        <v>1.9006672216022E-5</v>
      </c>
      <c r="Q27" s="42">
        <f t="shared" si="29"/>
        <v>1.8939235031164008E-5</v>
      </c>
      <c r="R27" s="42">
        <f t="shared" si="29"/>
        <v>1.8872037118802005E-5</v>
      </c>
      <c r="S27" s="42">
        <f t="shared" si="29"/>
        <v>1.8805077629978143E-5</v>
      </c>
      <c r="T27" s="42">
        <f t="shared" si="29"/>
        <v>1.8738355718746745E-5</v>
      </c>
      <c r="U27" s="42">
        <f t="shared" si="29"/>
        <v>1.8671870542163612E-5</v>
      </c>
      <c r="V27" s="42">
        <f t="shared" si="29"/>
        <v>1.8605621260275384E-5</v>
      </c>
      <c r="W27" s="42">
        <f t="shared" si="29"/>
        <v>1.853960703610892E-5</v>
      </c>
      <c r="X27" s="42">
        <f t="shared" si="29"/>
        <v>1.8473827035660727E-5</v>
      </c>
      <c r="Y27" s="42">
        <f t="shared" si="29"/>
        <v>1.8408280427886422E-5</v>
      </c>
      <c r="Z27" s="42">
        <f t="shared" si="29"/>
        <v>1.8342966384690229E-5</v>
      </c>
      <c r="AA27" s="42">
        <f t="shared" si="29"/>
        <v>1.8277884080914529E-5</v>
      </c>
      <c r="AB27" s="42">
        <f t="shared" si="29"/>
        <v>1.8213032694329428E-5</v>
      </c>
      <c r="AC27" s="42">
        <f t="shared" si="29"/>
        <v>1.8148411405622361E-5</v>
      </c>
      <c r="AD27" s="42">
        <f t="shared" si="29"/>
        <v>1.8084019398387758E-5</v>
      </c>
      <c r="AE27" s="42">
        <f t="shared" si="29"/>
        <v>1.8019855859116713E-5</v>
      </c>
      <c r="AF27" s="42">
        <f t="shared" si="29"/>
        <v>1.7955919977186723E-5</v>
      </c>
      <c r="AG27" s="42">
        <f t="shared" si="29"/>
        <v>1.7892210944851431E-5</v>
      </c>
      <c r="AH27" s="42">
        <f t="shared" si="29"/>
        <v>1.7828727957230431E-5</v>
      </c>
      <c r="AI27" s="42">
        <f t="shared" si="29"/>
        <v>1.7765470212299097E-5</v>
      </c>
      <c r="AJ27" s="42">
        <f t="shared" si="29"/>
        <v>1.7702436910878449E-5</v>
      </c>
      <c r="AK27" s="42">
        <f t="shared" si="29"/>
        <v>1.7639627256625061E-5</v>
      </c>
      <c r="AL27" s="42">
        <f t="shared" si="29"/>
        <v>1.7577040456020991E-5</v>
      </c>
      <c r="AM27" s="42">
        <f t="shared" si="29"/>
        <v>1.7514675718363766E-5</v>
      </c>
      <c r="AN27" s="42">
        <f t="shared" si="29"/>
        <v>1.7452532255756388E-5</v>
      </c>
      <c r="AO27" s="42">
        <f t="shared" si="29"/>
        <v>1.7390609283097378E-5</v>
      </c>
      <c r="AP27" s="42">
        <f t="shared" si="29"/>
        <v>1.7328906018070861E-5</v>
      </c>
      <c r="AQ27" s="42">
        <f t="shared" ref="AQ27:BJ27" si="30">AP27*(1-$F$4)</f>
        <v>1.726742168113668E-5</v>
      </c>
      <c r="AR27" s="42">
        <f t="shared" si="30"/>
        <v>1.7206155495520551E-5</v>
      </c>
      <c r="AS27" s="42">
        <f t="shared" si="30"/>
        <v>1.7145106687204247E-5</v>
      </c>
      <c r="AT27" s="42">
        <f t="shared" si="30"/>
        <v>1.7084274484915816E-5</v>
      </c>
      <c r="AU27" s="42">
        <f t="shared" si="30"/>
        <v>1.7023658120119839E-5</v>
      </c>
      <c r="AV27" s="42">
        <f t="shared" si="30"/>
        <v>1.6963256827007727E-5</v>
      </c>
      <c r="AW27" s="42">
        <f t="shared" si="30"/>
        <v>1.6903069842488039E-5</v>
      </c>
      <c r="AX27" s="42">
        <f t="shared" si="30"/>
        <v>1.6843096406176842E-5</v>
      </c>
      <c r="AY27" s="42">
        <f t="shared" si="30"/>
        <v>1.6783335760388105E-5</v>
      </c>
      <c r="AZ27" s="42">
        <f t="shared" si="30"/>
        <v>1.672378715012413E-5</v>
      </c>
      <c r="BA27" s="42">
        <f t="shared" si="30"/>
        <v>1.6664449823066008E-5</v>
      </c>
      <c r="BB27" s="42">
        <f t="shared" si="30"/>
        <v>1.6605323029564118E-5</v>
      </c>
      <c r="BC27" s="42">
        <f t="shared" si="30"/>
        <v>1.6546406022628659E-5</v>
      </c>
      <c r="BD27" s="42">
        <f t="shared" si="30"/>
        <v>1.6487698057920204E-5</v>
      </c>
      <c r="BE27" s="42">
        <f t="shared" si="30"/>
        <v>1.6429198393740304E-5</v>
      </c>
      <c r="BF27" s="42">
        <f t="shared" si="30"/>
        <v>1.6370906291022115E-5</v>
      </c>
      <c r="BG27" s="42">
        <f t="shared" si="30"/>
        <v>1.6312821013321062E-5</v>
      </c>
      <c r="BH27" s="42">
        <f t="shared" si="30"/>
        <v>1.6254941826805534E-5</v>
      </c>
      <c r="BI27" s="42">
        <f t="shared" si="30"/>
        <v>1.6197268000247609E-5</v>
      </c>
      <c r="BJ27" s="42">
        <f t="shared" si="30"/>
        <v>1.6139798805013823E-5</v>
      </c>
      <c r="BK27" t="str">
        <f t="shared" si="3"/>
        <v>11_MEX</v>
      </c>
      <c r="BL27" t="str">
        <f t="shared" si="4"/>
        <v>d_ind_cem_7_8_fuel_oil</v>
      </c>
      <c r="BO27" s="8">
        <f t="shared" si="5"/>
        <v>2.61298188</v>
      </c>
      <c r="BP27" s="8">
        <f t="shared" si="6"/>
        <v>0.80399120400000001</v>
      </c>
      <c r="BQ27" s="8" cm="1">
        <f t="array" ref="BQ27">K27*INDEX(prod_est,$G27+$H27-1,MATCH(BQ$14,$BP$14:$DP$14,0))</f>
        <v>0.81322358125034666</v>
      </c>
      <c r="BR27" s="8" cm="1">
        <f t="array" ref="BR27">L27*INDEX(prod_est,$G27+$H27-1,MATCH(BR$14,$BP$14:$DP$14,0))</f>
        <v>0.73190954916052575</v>
      </c>
      <c r="BS27" s="8" cm="1">
        <f t="array" ref="BS27">M27*INDEX(prod_est,$G27+$H27-1,MATCH(BS$14,$BP$14:$DP$14,0))</f>
        <v>0.75303461086122681</v>
      </c>
      <c r="BT27" s="8" cm="1">
        <f t="array" ref="BT27">N27*INDEX(prod_est,$G27+$H27-1,MATCH(BT$14,$BP$14:$DP$14,0))</f>
        <v>0.77436417046429973</v>
      </c>
      <c r="BU27" s="8" cm="1">
        <f t="array" ref="BU27">O27*INDEX(prod_est,$G27+$H27-1,MATCH(BU$14,$BP$14:$DP$14,0))</f>
        <v>0.79588101909015418</v>
      </c>
      <c r="BV27" s="8" cm="1">
        <f t="array" ref="BV27">P27*INDEX(prod_est,$G27+$H27-1,MATCH(BV$14,$BP$14:$DP$14,0))</f>
        <v>0.81758605609228951</v>
      </c>
      <c r="BW27" s="8" cm="1">
        <f t="array" ref="BW27">Q27*INDEX(prod_est,$G27+$H27-1,MATCH(BW$14,$BP$14:$DP$14,0))</f>
        <v>0.83946861769359915</v>
      </c>
      <c r="BX27" s="8" cm="1">
        <f t="array" ref="BX27">R27*INDEX(prod_est,$G27+$H27-1,MATCH(BX$14,$BP$14:$DP$14,0))</f>
        <v>0.86155364773850751</v>
      </c>
      <c r="BY27" s="8" cm="1">
        <f t="array" ref="BY27">S27*INDEX(prod_est,$G27+$H27-1,MATCH(BY$14,$BP$14:$DP$14,0))</f>
        <v>0.88386152367613779</v>
      </c>
      <c r="BZ27" s="8" cm="1">
        <f t="array" ref="BZ27">T27*INDEX(prod_est,$G27+$H27-1,MATCH(BZ$14,$BP$14:$DP$14,0))</f>
        <v>0.89238584791275688</v>
      </c>
      <c r="CA27" s="8" cm="1">
        <f t="array" ref="CA27">U27*INDEX(prod_est,$G27+$H27-1,MATCH(CA$14,$BP$14:$DP$14,0))</f>
        <v>0.90088907224846393</v>
      </c>
      <c r="CB27" s="8" cm="1">
        <f t="array" ref="CB27">V27*INDEX(prod_est,$G27+$H27-1,MATCH(CB$14,$BP$14:$DP$14,0))</f>
        <v>0.90938322270701422</v>
      </c>
      <c r="CC27" s="8" cm="1">
        <f t="array" ref="CC27">W27*INDEX(prod_est,$G27+$H27-1,MATCH(CC$14,$BP$14:$DP$14,0))</f>
        <v>0.91786949259100303</v>
      </c>
      <c r="CD27" s="8" cm="1">
        <f t="array" ref="CD27">X27*INDEX(prod_est,$G27+$H27-1,MATCH(CD$14,$BP$14:$DP$14,0))</f>
        <v>0.92633805579374306</v>
      </c>
      <c r="CE27" s="8" cm="1">
        <f t="array" ref="CE27">Y27*INDEX(prod_est,$G27+$H27-1,MATCH(CE$14,$BP$14:$DP$14,0))</f>
        <v>0.934773142195653</v>
      </c>
      <c r="CF27" s="8" cm="1">
        <f t="array" ref="CF27">Z27*INDEX(prod_est,$G27+$H27-1,MATCH(CF$14,$BP$14:$DP$14,0))</f>
        <v>0.94317453793666362</v>
      </c>
      <c r="CG27" s="8" cm="1">
        <f t="array" ref="CG27">AA27*INDEX(prod_est,$G27+$H27-1,MATCH(CG$14,$BP$14:$DP$14,0))</f>
        <v>0.95151243600339352</v>
      </c>
      <c r="CH27" s="8" cm="1">
        <f t="array" ref="CH27">AB27*INDEX(prod_est,$G27+$H27-1,MATCH(CH$14,$BP$14:$DP$14,0))</f>
        <v>0.95976389904247272</v>
      </c>
      <c r="CI27" s="8" cm="1">
        <f t="array" ref="CI27">AC27*INDEX(prod_est,$G27+$H27-1,MATCH(CI$14,$BP$14:$DP$14,0))</f>
        <v>0.96789863791094599</v>
      </c>
      <c r="CJ27" s="8" cm="1">
        <f t="array" ref="CJ27">AD27*INDEX(prod_est,$G27+$H27-1,MATCH(CJ$14,$BP$14:$DP$14,0))</f>
        <v>0.9759061460375168</v>
      </c>
      <c r="CK27" s="8" cm="1">
        <f t="array" ref="CK27">AE27*INDEX(prod_est,$G27+$H27-1,MATCH(CK$14,$BP$14:$DP$14,0))</f>
        <v>0.98375637271286442</v>
      </c>
      <c r="CL27" s="8" cm="1">
        <f t="array" ref="CL27">AF27*INDEX(prod_est,$G27+$H27-1,MATCH(CL$14,$BP$14:$DP$14,0))</f>
        <v>0.99142066971320453</v>
      </c>
      <c r="CM27" s="8" cm="1">
        <f t="array" ref="CM27">AG27*INDEX(prod_est,$G27+$H27-1,MATCH(CM$14,$BP$14:$DP$14,0))</f>
        <v>0.99888323168987303</v>
      </c>
      <c r="CN27" s="8" cm="1">
        <f t="array" ref="CN27">AH27*INDEX(prod_est,$G27+$H27-1,MATCH(CN$14,$BP$14:$DP$14,0))</f>
        <v>1.0061260424648486</v>
      </c>
      <c r="CO27" s="8" cm="1">
        <f t="array" ref="CO27">AI27*INDEX(prod_est,$G27+$H27-1,MATCH(CO$14,$BP$14:$DP$14,0))</f>
        <v>1.013133004611982</v>
      </c>
      <c r="CP27" s="8" cm="1">
        <f t="array" ref="CP27">AJ27*INDEX(prod_est,$G27+$H27-1,MATCH(CP$14,$BP$14:$DP$14,0))</f>
        <v>1.0198798775791222</v>
      </c>
      <c r="CQ27" s="8" cm="1">
        <f t="array" ref="CQ27">AK27*INDEX(prod_est,$G27+$H27-1,MATCH(CQ$14,$BP$14:$DP$14,0))</f>
        <v>1.0263652035909774</v>
      </c>
      <c r="CR27" s="8" cm="1">
        <f t="array" ref="CR27">AL27*INDEX(prod_est,$G27+$H27-1,MATCH(CR$14,$BP$14:$DP$14,0))</f>
        <v>1.0325666045895763</v>
      </c>
      <c r="CS27" s="8" cm="1">
        <f t="array" ref="CS27">AM27*INDEX(prod_est,$G27+$H27-1,MATCH(CS$14,$BP$14:$DP$14,0))</f>
        <v>1.0384463393247945</v>
      </c>
      <c r="CT27" s="8" cm="1">
        <f t="array" ref="CT27">AN27*INDEX(prod_est,$G27+$H27-1,MATCH(CT$14,$BP$14:$DP$14,0))</f>
        <v>1.0440195430326735</v>
      </c>
      <c r="CU27" s="8" cm="1">
        <f t="array" ref="CU27">AO27*INDEX(prod_est,$G27+$H27-1,MATCH(CU$14,$BP$14:$DP$14,0))</f>
        <v>1.0492762935805442</v>
      </c>
      <c r="CV27" s="8" cm="1">
        <f t="array" ref="CV27">AP27*INDEX(prod_est,$G27+$H27-1,MATCH(CV$14,$BP$14:$DP$14,0))</f>
        <v>1.0542232531571525</v>
      </c>
      <c r="CW27" cm="1">
        <f t="array" ref="CW27">AQ27*INDEX(prod_est,$G27+$H27-1,MATCH(CW$14,$BP$14:$DP$14,0))</f>
        <v>1.0504827851995464</v>
      </c>
      <c r="CX27" cm="1">
        <f t="array" ref="CX27">AR27*INDEX(prod_est,$G27+$H27-1,MATCH(CX$14,$BP$14:$DP$14,0))</f>
        <v>1.0467555887197795</v>
      </c>
      <c r="CY27" cm="1">
        <f t="array" ref="CY27">AS27*INDEX(prod_est,$G27+$H27-1,MATCH(CY$14,$BP$14:$DP$14,0))</f>
        <v>1.0430416166295928</v>
      </c>
      <c r="CZ27" cm="1">
        <f t="array" ref="CZ27">AT27*INDEX(prod_est,$G27+$H27-1,MATCH(CZ$14,$BP$14:$DP$14,0))</f>
        <v>1.0393408220078004</v>
      </c>
      <c r="DA27" cm="1">
        <f t="array" ref="DA27">AU27*INDEX(prod_est,$G27+$H27-1,MATCH(DA$14,$BP$14:$DP$14,0))</f>
        <v>1.0356531580996959</v>
      </c>
      <c r="DB27" cm="1">
        <f t="array" ref="DB27">AV27*INDEX(prod_est,$G27+$H27-1,MATCH(DB$14,$BP$14:$DP$14,0))</f>
        <v>1.0319785783164628</v>
      </c>
      <c r="DC27" cm="1">
        <f t="array" ref="DC27">AW27*INDEX(prod_est,$G27+$H27-1,MATCH(DC$14,$BP$14:$DP$14,0))</f>
        <v>1.0283170362345855</v>
      </c>
      <c r="DD27" cm="1">
        <f t="array" ref="DD27">AX27*INDEX(prod_est,$G27+$H27-1,MATCH(DD$14,$BP$14:$DP$14,0))</f>
        <v>1.0246684855952624</v>
      </c>
      <c r="DE27" cm="1">
        <f t="array" ref="DE27">AY27*INDEX(prod_est,$G27+$H27-1,MATCH(DE$14,$BP$14:$DP$14,0))</f>
        <v>1.0210328803038218</v>
      </c>
      <c r="DF27" cm="1">
        <f t="array" ref="DF27">AZ27*INDEX(prod_est,$G27+$H27-1,MATCH(DF$14,$BP$14:$DP$14,0))</f>
        <v>1.0174101744291399</v>
      </c>
      <c r="DG27" cm="1">
        <f t="array" ref="DG27">BA27*INDEX(prod_est,$G27+$H27-1,MATCH(DG$14,$BP$14:$DP$14,0))</f>
        <v>1.0138003222030598</v>
      </c>
      <c r="DH27" cm="1">
        <f t="array" ref="DH27">BB27*INDEX(prod_est,$G27+$H27-1,MATCH(DH$14,$BP$14:$DP$14,0))</f>
        <v>1.0102032780198142</v>
      </c>
      <c r="DI27" cm="1">
        <f t="array" ref="DI27">BC27*INDEX(prod_est,$G27+$H27-1,MATCH(DI$14,$BP$14:$DP$14,0))</f>
        <v>1.0066189964354482</v>
      </c>
      <c r="DJ27" cm="1">
        <f t="array" ref="DJ27">BD27*INDEX(prod_est,$G27+$H27-1,MATCH(DJ$14,$BP$14:$DP$14,0))</f>
        <v>1.0030474321672456</v>
      </c>
      <c r="DK27" cm="1">
        <f t="array" ref="DK27">BE27*INDEX(prod_est,$G27+$H27-1,MATCH(DK$14,$BP$14:$DP$14,0))</f>
        <v>0.99948854009315713</v>
      </c>
      <c r="DL27" cm="1">
        <f t="array" ref="DL27">BF27*INDEX(prod_est,$G27+$H27-1,MATCH(DL$14,$BP$14:$DP$14,0))</f>
        <v>0.99594227525123025</v>
      </c>
      <c r="DM27" cm="1">
        <f t="array" ref="DM27">BG27*INDEX(prod_est,$G27+$H27-1,MATCH(DM$14,$BP$14:$DP$14,0))</f>
        <v>0.9924085928390407</v>
      </c>
      <c r="DN27" cm="1">
        <f t="array" ref="DN27">BH27*INDEX(prod_est,$G27+$H27-1,MATCH(DN$14,$BP$14:$DP$14,0))</f>
        <v>0.98888744821312735</v>
      </c>
      <c r="DO27" cm="1">
        <f t="array" ref="DO27">BI27*INDEX(prod_est,$G27+$H27-1,MATCH(DO$14,$BP$14:$DP$14,0))</f>
        <v>0.98537879688842667</v>
      </c>
      <c r="DP27" cm="1">
        <f t="array" ref="DP27">BJ27*INDEX(prod_est,$G27+$H27-1,MATCH(DP$14,$BP$14:$DP$14,0))</f>
        <v>0.98188259453771243</v>
      </c>
    </row>
    <row r="28" spans="1:120" x14ac:dyDescent="0.25">
      <c r="A28" t="s">
        <v>47</v>
      </c>
      <c r="B28" t="s">
        <v>18</v>
      </c>
      <c r="C28" t="s">
        <v>18</v>
      </c>
      <c r="D28" t="s">
        <v>37</v>
      </c>
      <c r="E28" s="8">
        <v>0.14189065200000001</v>
      </c>
      <c r="F28" s="8">
        <v>0.14189065200000001</v>
      </c>
      <c r="G28">
        <f>MATCH(A28,Production_est!$A$4:$A$339,0)</f>
        <v>161</v>
      </c>
      <c r="H28">
        <f>IFERROR(MATCH(D28,Production_est!$D$4:$D$339,0),"-")</f>
        <v>6</v>
      </c>
      <c r="I28" s="8" cm="1">
        <f t="array" ref="I28">IFERROR(INDEX(Production_est!$E$4:$E$339,H28+G28-1),"-")</f>
        <v>41407.909305251596</v>
      </c>
      <c r="J28" s="42">
        <f t="shared" si="0"/>
        <v>3.4266557858308628E-6</v>
      </c>
      <c r="K28" s="42">
        <f t="shared" ref="K28:AP28" si="31">J28*(1-$F$4)</f>
        <v>3.4144977385384501E-6</v>
      </c>
      <c r="L28" s="42">
        <f t="shared" si="31"/>
        <v>3.4023828289649105E-6</v>
      </c>
      <c r="M28" s="42">
        <f t="shared" si="31"/>
        <v>3.3903109040541865E-6</v>
      </c>
      <c r="N28" s="42">
        <f t="shared" si="31"/>
        <v>3.3782818112932751E-6</v>
      </c>
      <c r="O28" s="42">
        <f t="shared" si="31"/>
        <v>3.3662953987103018E-6</v>
      </c>
      <c r="P28" s="42">
        <f t="shared" si="31"/>
        <v>3.3543515148726003E-6</v>
      </c>
      <c r="Q28" s="42">
        <f t="shared" si="31"/>
        <v>3.3424500088847997E-6</v>
      </c>
      <c r="R28" s="42">
        <f t="shared" si="31"/>
        <v>3.3305907303869178E-6</v>
      </c>
      <c r="S28" s="42">
        <f t="shared" si="31"/>
        <v>3.3187735295524615E-6</v>
      </c>
      <c r="T28" s="42">
        <f t="shared" si="31"/>
        <v>3.3069982570865335E-6</v>
      </c>
      <c r="U28" s="42">
        <f t="shared" si="31"/>
        <v>3.295264764223948E-6</v>
      </c>
      <c r="V28" s="42">
        <f t="shared" si="31"/>
        <v>3.2835729027273484E-6</v>
      </c>
      <c r="W28" s="42">
        <f t="shared" si="31"/>
        <v>3.271922524885337E-6</v>
      </c>
      <c r="X28" s="42">
        <f t="shared" si="31"/>
        <v>3.2603134835106078E-6</v>
      </c>
      <c r="Y28" s="42">
        <f t="shared" si="31"/>
        <v>3.2487456319380864E-6</v>
      </c>
      <c r="Z28" s="42">
        <f t="shared" si="31"/>
        <v>3.2372188240230785E-6</v>
      </c>
      <c r="AA28" s="42">
        <f t="shared" si="31"/>
        <v>3.2257329141394225E-6</v>
      </c>
      <c r="AB28" s="42">
        <f t="shared" si="31"/>
        <v>3.2142877571776502E-6</v>
      </c>
      <c r="AC28" s="42">
        <f t="shared" si="31"/>
        <v>3.202883208543153E-6</v>
      </c>
      <c r="AD28" s="42">
        <f t="shared" si="31"/>
        <v>3.1915191241543559E-6</v>
      </c>
      <c r="AE28" s="42">
        <f t="shared" si="31"/>
        <v>3.1801953604408961E-6</v>
      </c>
      <c r="AF28" s="42">
        <f t="shared" si="31"/>
        <v>3.1689117743418108E-6</v>
      </c>
      <c r="AG28" s="42">
        <f t="shared" si="31"/>
        <v>3.1576682233037281E-6</v>
      </c>
      <c r="AH28" s="42">
        <f t="shared" si="31"/>
        <v>3.1464645652790668E-6</v>
      </c>
      <c r="AI28" s="42">
        <f t="shared" si="31"/>
        <v>3.1353006587242427E-6</v>
      </c>
      <c r="AJ28" s="42">
        <f t="shared" si="31"/>
        <v>3.1241763625978783E-6</v>
      </c>
      <c r="AK28" s="42">
        <f t="shared" si="31"/>
        <v>3.1130915363590231E-6</v>
      </c>
      <c r="AL28" s="42">
        <f t="shared" si="31"/>
        <v>3.1020460399653765E-6</v>
      </c>
      <c r="AM28" s="42">
        <f t="shared" si="31"/>
        <v>3.0910397338715196E-6</v>
      </c>
      <c r="AN28" s="42">
        <f t="shared" si="31"/>
        <v>3.080072479027151E-6</v>
      </c>
      <c r="AO28" s="42">
        <f t="shared" si="31"/>
        <v>3.0691441368753319E-6</v>
      </c>
      <c r="AP28" s="42">
        <f t="shared" si="31"/>
        <v>3.0582545693507333E-6</v>
      </c>
      <c r="AQ28" s="42">
        <f t="shared" ref="AQ28:BJ28" si="32">AP28*(1-$F$4)</f>
        <v>3.0474036388778939E-6</v>
      </c>
      <c r="AR28" s="42">
        <f t="shared" si="32"/>
        <v>3.0365912083694806E-6</v>
      </c>
      <c r="AS28" s="42">
        <f t="shared" si="32"/>
        <v>3.0258171412245575E-6</v>
      </c>
      <c r="AT28" s="42">
        <f t="shared" si="32"/>
        <v>3.0150813013268594E-6</v>
      </c>
      <c r="AU28" s="42">
        <f t="shared" si="32"/>
        <v>3.0043835530430724E-6</v>
      </c>
      <c r="AV28" s="42">
        <f t="shared" si="32"/>
        <v>2.9937237612211204E-6</v>
      </c>
      <c r="AW28" s="42">
        <f t="shared" si="32"/>
        <v>2.9831017911884577E-6</v>
      </c>
      <c r="AX28" s="42">
        <f t="shared" si="32"/>
        <v>2.9725175087503673E-6</v>
      </c>
      <c r="AY28" s="42">
        <f t="shared" si="32"/>
        <v>2.9619707801882663E-6</v>
      </c>
      <c r="AZ28" s="42">
        <f t="shared" si="32"/>
        <v>2.9514614722580152E-6</v>
      </c>
      <c r="BA28" s="42">
        <f t="shared" si="32"/>
        <v>2.9409894521882354E-6</v>
      </c>
      <c r="BB28" s="42">
        <f t="shared" si="32"/>
        <v>2.9305545876786327E-6</v>
      </c>
      <c r="BC28" s="42">
        <f t="shared" si="32"/>
        <v>2.9201567468983238E-6</v>
      </c>
      <c r="BD28" s="42">
        <f t="shared" si="32"/>
        <v>2.9097957984841719E-6</v>
      </c>
      <c r="BE28" s="42">
        <f t="shared" si="32"/>
        <v>2.899471611539128E-6</v>
      </c>
      <c r="BF28" s="42">
        <f t="shared" si="32"/>
        <v>2.889184055630575E-6</v>
      </c>
      <c r="BG28" s="42">
        <f t="shared" si="32"/>
        <v>2.8789330007886825E-6</v>
      </c>
      <c r="BH28" s="42">
        <f t="shared" si="32"/>
        <v>2.8687183175047618E-6</v>
      </c>
      <c r="BI28" s="42">
        <f t="shared" si="32"/>
        <v>2.8585398767296325E-6</v>
      </c>
      <c r="BJ28" s="42">
        <f t="shared" si="32"/>
        <v>2.8483975498719908E-6</v>
      </c>
      <c r="BK28" t="str">
        <f t="shared" si="3"/>
        <v>11_MEX</v>
      </c>
      <c r="BL28" t="str">
        <f t="shared" si="4"/>
        <v>d_ind_cem_7_9_lpg</v>
      </c>
      <c r="BO28" s="8">
        <f t="shared" si="5"/>
        <v>0.14189065200000001</v>
      </c>
      <c r="BP28" s="8">
        <f t="shared" si="6"/>
        <v>0.14189065200000001</v>
      </c>
      <c r="BQ28" s="8" cm="1">
        <f t="array" ref="BQ28">K28*INDEX(prod_est,$G28+$H28-1,MATCH(BQ$14,$BP$14:$DP$14,0))</f>
        <v>0.14352000816838123</v>
      </c>
      <c r="BR28" s="8" cm="1">
        <f t="array" ref="BR28">L28*INDEX(prod_est,$G28+$H28-1,MATCH(BR$14,$BP$14:$DP$14,0))</f>
        <v>0.12916947675389376</v>
      </c>
      <c r="BS28" s="8" cm="1">
        <f t="array" ref="BS28">M28*INDEX(prod_est,$G28+$H28-1,MATCH(BS$14,$BP$14:$DP$14,0))</f>
        <v>0.13289768766383886</v>
      </c>
      <c r="BT28" s="8" cm="1">
        <f t="array" ref="BT28">N28*INDEX(prod_est,$G28+$H28-1,MATCH(BT$14,$BP$14:$DP$14,0))</f>
        <v>0.13666198894461862</v>
      </c>
      <c r="BU28" s="8" cm="1">
        <f t="array" ref="BU28">O28*INDEX(prod_est,$G28+$H28-1,MATCH(BU$14,$BP$14:$DP$14,0))</f>
        <v>0.1404593435242687</v>
      </c>
      <c r="BV28" s="8" cm="1">
        <f t="array" ref="BV28">P28*INDEX(prod_est,$G28+$H28-1,MATCH(BV$14,$BP$14:$DP$14,0))</f>
        <v>0.14428991012324993</v>
      </c>
      <c r="BW28" s="8" cm="1">
        <f t="array" ref="BW28">Q28*INDEX(prod_est,$G28+$H28-1,MATCH(BW$14,$BP$14:$DP$14,0))</f>
        <v>0.14815180676788037</v>
      </c>
      <c r="BX28" s="8" cm="1">
        <f t="array" ref="BX28">R28*INDEX(prod_est,$G28+$H28-1,MATCH(BX$14,$BP$14:$DP$14,0))</f>
        <v>0.15204943561869508</v>
      </c>
      <c r="BY28" s="8" cm="1">
        <f t="array" ref="BY28">S28*INDEX(prod_est,$G28+$H28-1,MATCH(BY$14,$BP$14:$DP$14,0))</f>
        <v>0.15598639294581212</v>
      </c>
      <c r="BZ28" s="8" cm="1">
        <f t="array" ref="BZ28">T28*INDEX(prod_est,$G28+$H28-1,MATCH(BZ$14,$BP$14:$DP$14,0))</f>
        <v>0.1574907899065944</v>
      </c>
      <c r="CA28" s="8" cm="1">
        <f t="array" ref="CA28">U28*INDEX(prod_est,$G28+$H28-1,MATCH(CA$14,$BP$14:$DP$14,0))</f>
        <v>0.15899146309691423</v>
      </c>
      <c r="CB28" s="8" cm="1">
        <f t="array" ref="CB28">V28*INDEX(prod_est,$G28+$H28-1,MATCH(CB$14,$BP$14:$DP$14,0))</f>
        <v>0.16049053490361251</v>
      </c>
      <c r="CC28" s="8" cm="1">
        <f t="array" ref="CC28">W28*INDEX(prod_est,$G28+$H28-1,MATCH(CC$14,$BP$14:$DP$14,0))</f>
        <v>0.16198821592412169</v>
      </c>
      <c r="CD28" s="8" cm="1">
        <f t="array" ref="CD28">X28*INDEX(prod_est,$G28+$H28-1,MATCH(CD$14,$BP$14:$DP$14,0))</f>
        <v>0.16348277201921549</v>
      </c>
      <c r="CE28" s="8" cm="1">
        <f t="array" ref="CE28">Y28*INDEX(prod_est,$G28+$H28-1,MATCH(CE$14,$BP$14:$DP$14,0))</f>
        <v>0.16497142003338372</v>
      </c>
      <c r="CF28" s="8" cm="1">
        <f t="array" ref="CF28">Z28*INDEX(prod_est,$G28+$H28-1,MATCH(CF$14,$BP$14:$DP$14,0))</f>
        <v>0.16645412222399378</v>
      </c>
      <c r="CG28" s="8" cm="1">
        <f t="array" ref="CG28">AA28*INDEX(prod_est,$G28+$H28-1,MATCH(CG$14,$BP$14:$DP$14,0))</f>
        <v>0.16792561816463575</v>
      </c>
      <c r="CH28" s="8" cm="1">
        <f t="array" ref="CH28">AB28*INDEX(prod_est,$G28+$H28-1,MATCH(CH$14,$BP$14:$DP$14,0))</f>
        <v>0.16938185980601675</v>
      </c>
      <c r="CI28" s="8" cm="1">
        <f t="array" ref="CI28">AC28*INDEX(prod_est,$G28+$H28-1,MATCH(CI$14,$BP$14:$DP$14,0))</f>
        <v>0.17081750163412984</v>
      </c>
      <c r="CJ28" s="8" cm="1">
        <f t="array" ref="CJ28">AD28*INDEX(prod_est,$G28+$H28-1,MATCH(CJ$14,$BP$14:$DP$14,0))</f>
        <v>0.17223068941942113</v>
      </c>
      <c r="CK28" s="8" cm="1">
        <f t="array" ref="CK28">AE28*INDEX(prod_est,$G28+$H28-1,MATCH(CK$14,$BP$14:$DP$14,0))</f>
        <v>0.1736161197273289</v>
      </c>
      <c r="CL28" s="8" cm="1">
        <f t="array" ref="CL28">AF28*INDEX(prod_est,$G28+$H28-1,MATCH(CL$14,$BP$14:$DP$14,0))</f>
        <v>0.17496873663792373</v>
      </c>
      <c r="CM28" s="8" cm="1">
        <f t="array" ref="CM28">AG28*INDEX(prod_est,$G28+$H28-1,MATCH(CM$14,$BP$14:$DP$14,0))</f>
        <v>0.17628575077836689</v>
      </c>
      <c r="CN28" s="8" cm="1">
        <f t="array" ref="CN28">AH28*INDEX(prod_est,$G28+$H28-1,MATCH(CN$14,$BP$14:$DP$14,0))</f>
        <v>0.17756398260237316</v>
      </c>
      <c r="CO28" s="8" cm="1">
        <f t="array" ref="CO28">AI28*INDEX(prod_est,$G28+$H28-1,MATCH(CO$14,$BP$14:$DP$14,0))</f>
        <v>0.17880059119043931</v>
      </c>
      <c r="CP28" s="8" cm="1">
        <f t="array" ref="CP28">AJ28*INDEX(prod_est,$G28+$H28-1,MATCH(CP$14,$BP$14:$DP$14,0))</f>
        <v>0.17999129850104906</v>
      </c>
      <c r="CQ28" s="8" cm="1">
        <f t="array" ref="CQ28">AK28*INDEX(prod_est,$G28+$H28-1,MATCH(CQ$14,$BP$14:$DP$14,0))</f>
        <v>0.18113584726187687</v>
      </c>
      <c r="CR28" s="8" cm="1">
        <f t="array" ref="CR28">AL28*INDEX(prod_est,$G28+$H28-1,MATCH(CR$14,$BP$14:$DP$14,0))</f>
        <v>0.18223028812967104</v>
      </c>
      <c r="CS28" s="8" cm="1">
        <f t="array" ref="CS28">AM28*INDEX(prod_est,$G28+$H28-1,MATCH(CS$14,$BP$14:$DP$14,0))</f>
        <v>0.18326796042137833</v>
      </c>
      <c r="CT28" s="8" cm="1">
        <f t="array" ref="CT28">AN28*INDEX(prod_est,$G28+$H28-1,MATCH(CT$14,$BP$14:$DP$14,0))</f>
        <v>0.18425153524645782</v>
      </c>
      <c r="CU28" s="8" cm="1">
        <f t="array" ref="CU28">AO28*INDEX(prod_est,$G28+$H28-1,MATCH(CU$14,$BP$14:$DP$14,0))</f>
        <v>0.18517926151874517</v>
      </c>
      <c r="CV28" s="8" cm="1">
        <f t="array" ref="CV28">AP28*INDEX(prod_est,$G28+$H28-1,MATCH(CV$14,$BP$14:$DP$14,0))</f>
        <v>0.18605231500023897</v>
      </c>
      <c r="CW28" cm="1">
        <f t="array" ref="CW28">AQ28*INDEX(prod_est,$G28+$H28-1,MATCH(CW$14,$BP$14:$DP$14,0))</f>
        <v>0.18539218658757808</v>
      </c>
      <c r="CX28" cm="1">
        <f t="array" ref="CX28">AR28*INDEX(prod_est,$G28+$H28-1,MATCH(CX$14,$BP$14:$DP$14,0))</f>
        <v>0.18473440036303349</v>
      </c>
      <c r="CY28" cm="1">
        <f t="array" ref="CY28">AS28*INDEX(prod_est,$G28+$H28-1,MATCH(CY$14,$BP$14:$DP$14,0))</f>
        <v>0.18407894801633543</v>
      </c>
      <c r="CZ28" cm="1">
        <f t="array" ref="CZ28">AT28*INDEX(prod_est,$G28+$H28-1,MATCH(CZ$14,$BP$14:$DP$14,0))</f>
        <v>0.18342582126669971</v>
      </c>
      <c r="DA28" cm="1">
        <f t="array" ref="DA28">AU28*INDEX(prod_est,$G28+$H28-1,MATCH(DA$14,$BP$14:$DP$14,0))</f>
        <v>0.18277501186272294</v>
      </c>
      <c r="DB28" cm="1">
        <f t="array" ref="DB28">AV28*INDEX(prod_est,$G28+$H28-1,MATCH(DB$14,$BP$14:$DP$14,0))</f>
        <v>0.18212651158227838</v>
      </c>
      <c r="DC28" cm="1">
        <f t="array" ref="DC28">AW28*INDEX(prod_est,$G28+$H28-1,MATCH(DC$14,$BP$14:$DP$14,0))</f>
        <v>0.18148031223241209</v>
      </c>
      <c r="DD28" cm="1">
        <f t="array" ref="DD28">AX28*INDEX(prod_est,$G28+$H28-1,MATCH(DD$14,$BP$14:$DP$14,0))</f>
        <v>0.18083640564923933</v>
      </c>
      <c r="DE28" cm="1">
        <f t="array" ref="DE28">AY28*INDEX(prod_est,$G28+$H28-1,MATCH(DE$14,$BP$14:$DP$14,0))</f>
        <v>0.18019478369784153</v>
      </c>
      <c r="DF28" cm="1">
        <f t="array" ref="DF28">AZ28*INDEX(prod_est,$G28+$H28-1,MATCH(DF$14,$BP$14:$DP$14,0))</f>
        <v>0.17955543827216341</v>
      </c>
      <c r="DG28" cm="1">
        <f t="array" ref="DG28">BA28*INDEX(prod_est,$G28+$H28-1,MATCH(DG$14,$BP$14:$DP$14,0))</f>
        <v>0.17891836129491065</v>
      </c>
      <c r="DH28" cm="1">
        <f t="array" ref="DH28">BB28*INDEX(prod_est,$G28+$H28-1,MATCH(DH$14,$BP$14:$DP$14,0))</f>
        <v>0.17828354471744776</v>
      </c>
      <c r="DI28" cm="1">
        <f t="array" ref="DI28">BC28*INDEX(prod_est,$G28+$H28-1,MATCH(DI$14,$BP$14:$DP$14,0))</f>
        <v>0.17765098051969655</v>
      </c>
      <c r="DJ28" cm="1">
        <f t="array" ref="DJ28">BD28*INDEX(prod_est,$G28+$H28-1,MATCH(DJ$14,$BP$14:$DP$14,0))</f>
        <v>0.17702066071003458</v>
      </c>
      <c r="DK28" cm="1">
        <f t="array" ref="DK28">BE28*INDEX(prod_est,$G28+$H28-1,MATCH(DK$14,$BP$14:$DP$14,0))</f>
        <v>0.17639257732519442</v>
      </c>
      <c r="DL28" cm="1">
        <f t="array" ref="DL28">BF28*INDEX(prod_est,$G28+$H28-1,MATCH(DL$14,$BP$14:$DP$14,0))</f>
        <v>0.17576672243016289</v>
      </c>
      <c r="DM28" cm="1">
        <f t="array" ref="DM28">BG28*INDEX(prod_est,$G28+$H28-1,MATCH(DM$14,$BP$14:$DP$14,0))</f>
        <v>0.17514308811808096</v>
      </c>
      <c r="DN28" cm="1">
        <f t="array" ref="DN28">BH28*INDEX(prod_est,$G28+$H28-1,MATCH(DN$14,$BP$14:$DP$14,0))</f>
        <v>0.17452166651014361</v>
      </c>
      <c r="DO28" cm="1">
        <f t="array" ref="DO28">BI28*INDEX(prod_est,$G28+$H28-1,MATCH(DO$14,$BP$14:$DP$14,0))</f>
        <v>0.17390244975550057</v>
      </c>
      <c r="DP28" cm="1">
        <f t="array" ref="DP28">BJ28*INDEX(prod_est,$G28+$H28-1,MATCH(DP$14,$BP$14:$DP$14,0))</f>
        <v>0.17328543003115696</v>
      </c>
    </row>
    <row r="29" spans="1:120" x14ac:dyDescent="0.25">
      <c r="A29" t="s">
        <v>47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161</v>
      </c>
      <c r="H29">
        <f>IFERROR(MATCH(D29,Production_est!$D$4:$D$339,0),"-")</f>
        <v>6</v>
      </c>
      <c r="I29" s="8" cm="1">
        <f t="array" ref="I29">IFERROR(INDEX(Production_est!$E$4:$E$339,H29+G29-1),"-")</f>
        <v>41407.909305251596</v>
      </c>
      <c r="J29" s="42">
        <f t="shared" si="0"/>
        <v>0</v>
      </c>
      <c r="K29" s="42">
        <f t="shared" ref="K29:AP29" si="33">J29*(1-$F$4)</f>
        <v>0</v>
      </c>
      <c r="L29" s="42">
        <f t="shared" si="33"/>
        <v>0</v>
      </c>
      <c r="M29" s="42">
        <f t="shared" si="33"/>
        <v>0</v>
      </c>
      <c r="N29" s="42">
        <f t="shared" si="33"/>
        <v>0</v>
      </c>
      <c r="O29" s="42">
        <f t="shared" si="33"/>
        <v>0</v>
      </c>
      <c r="P29" s="42">
        <f t="shared" si="33"/>
        <v>0</v>
      </c>
      <c r="Q29" s="42">
        <f t="shared" si="33"/>
        <v>0</v>
      </c>
      <c r="R29" s="42">
        <f t="shared" si="33"/>
        <v>0</v>
      </c>
      <c r="S29" s="42">
        <f t="shared" si="33"/>
        <v>0</v>
      </c>
      <c r="T29" s="42">
        <f t="shared" si="33"/>
        <v>0</v>
      </c>
      <c r="U29" s="42">
        <f t="shared" si="33"/>
        <v>0</v>
      </c>
      <c r="V29" s="42">
        <f t="shared" si="33"/>
        <v>0</v>
      </c>
      <c r="W29" s="42">
        <f t="shared" si="33"/>
        <v>0</v>
      </c>
      <c r="X29" s="42">
        <f t="shared" si="33"/>
        <v>0</v>
      </c>
      <c r="Y29" s="42">
        <f t="shared" si="33"/>
        <v>0</v>
      </c>
      <c r="Z29" s="42">
        <f t="shared" si="33"/>
        <v>0</v>
      </c>
      <c r="AA29" s="42">
        <f t="shared" si="33"/>
        <v>0</v>
      </c>
      <c r="AB29" s="42">
        <f t="shared" si="33"/>
        <v>0</v>
      </c>
      <c r="AC29" s="42">
        <f t="shared" si="33"/>
        <v>0</v>
      </c>
      <c r="AD29" s="42">
        <f t="shared" si="33"/>
        <v>0</v>
      </c>
      <c r="AE29" s="42">
        <f t="shared" si="33"/>
        <v>0</v>
      </c>
      <c r="AF29" s="42">
        <f t="shared" si="33"/>
        <v>0</v>
      </c>
      <c r="AG29" s="42">
        <f t="shared" si="33"/>
        <v>0</v>
      </c>
      <c r="AH29" s="42">
        <f t="shared" si="33"/>
        <v>0</v>
      </c>
      <c r="AI29" s="42">
        <f t="shared" si="33"/>
        <v>0</v>
      </c>
      <c r="AJ29" s="42">
        <f t="shared" si="33"/>
        <v>0</v>
      </c>
      <c r="AK29" s="42">
        <f t="shared" si="33"/>
        <v>0</v>
      </c>
      <c r="AL29" s="42">
        <f t="shared" si="33"/>
        <v>0</v>
      </c>
      <c r="AM29" s="42">
        <f t="shared" si="33"/>
        <v>0</v>
      </c>
      <c r="AN29" s="42">
        <f t="shared" si="33"/>
        <v>0</v>
      </c>
      <c r="AO29" s="42">
        <f t="shared" si="33"/>
        <v>0</v>
      </c>
      <c r="AP29" s="42">
        <f t="shared" si="33"/>
        <v>0</v>
      </c>
      <c r="AQ29" s="42">
        <f t="shared" ref="AQ29:BJ29" si="34">AP29*(1-$F$4)</f>
        <v>0</v>
      </c>
      <c r="AR29" s="42">
        <f t="shared" si="34"/>
        <v>0</v>
      </c>
      <c r="AS29" s="42">
        <f t="shared" si="34"/>
        <v>0</v>
      </c>
      <c r="AT29" s="42">
        <f t="shared" si="34"/>
        <v>0</v>
      </c>
      <c r="AU29" s="42">
        <f t="shared" si="34"/>
        <v>0</v>
      </c>
      <c r="AV29" s="42">
        <f t="shared" si="34"/>
        <v>0</v>
      </c>
      <c r="AW29" s="42">
        <f t="shared" si="34"/>
        <v>0</v>
      </c>
      <c r="AX29" s="42">
        <f t="shared" si="34"/>
        <v>0</v>
      </c>
      <c r="AY29" s="42">
        <f t="shared" si="34"/>
        <v>0</v>
      </c>
      <c r="AZ29" s="42">
        <f t="shared" si="34"/>
        <v>0</v>
      </c>
      <c r="BA29" s="42">
        <f t="shared" si="34"/>
        <v>0</v>
      </c>
      <c r="BB29" s="42">
        <f t="shared" si="34"/>
        <v>0</v>
      </c>
      <c r="BC29" s="42">
        <f t="shared" si="34"/>
        <v>0</v>
      </c>
      <c r="BD29" s="42">
        <f t="shared" si="34"/>
        <v>0</v>
      </c>
      <c r="BE29" s="42">
        <f t="shared" si="34"/>
        <v>0</v>
      </c>
      <c r="BF29" s="42">
        <f t="shared" si="34"/>
        <v>0</v>
      </c>
      <c r="BG29" s="42">
        <f t="shared" si="34"/>
        <v>0</v>
      </c>
      <c r="BH29" s="42">
        <f t="shared" si="34"/>
        <v>0</v>
      </c>
      <c r="BI29" s="42">
        <f t="shared" si="34"/>
        <v>0</v>
      </c>
      <c r="BJ29" s="42">
        <f t="shared" si="34"/>
        <v>0</v>
      </c>
      <c r="BK29" t="str">
        <f t="shared" si="3"/>
        <v>11_MEX</v>
      </c>
      <c r="BL29" t="str">
        <f t="shared" si="4"/>
        <v>d_ind_cem_7_10_refi_gas_notliq</v>
      </c>
      <c r="BO29" s="8">
        <f t="shared" si="5"/>
        <v>0</v>
      </c>
      <c r="BP29" s="8">
        <f t="shared" si="6"/>
        <v>0</v>
      </c>
      <c r="BQ29" s="8" cm="1">
        <f t="array" ref="BQ29">K29*INDEX(prod_est,$G29+$H29-1,MATCH(BQ$14,$BP$14:$DP$14,0))</f>
        <v>0</v>
      </c>
      <c r="BR29" s="8" cm="1">
        <f t="array" ref="BR29">L29*INDEX(prod_est,$G29+$H29-1,MATCH(BR$14,$BP$14:$DP$14,0))</f>
        <v>0</v>
      </c>
      <c r="BS29" s="8" cm="1">
        <f t="array" ref="BS29">M29*INDEX(prod_est,$G29+$H29-1,MATCH(BS$14,$BP$14:$DP$14,0))</f>
        <v>0</v>
      </c>
      <c r="BT29" s="8" cm="1">
        <f t="array" ref="BT29">N29*INDEX(prod_est,$G29+$H29-1,MATCH(BT$14,$BP$14:$DP$14,0))</f>
        <v>0</v>
      </c>
      <c r="BU29" s="8" cm="1">
        <f t="array" ref="BU29">O29*INDEX(prod_est,$G29+$H29-1,MATCH(BU$14,$BP$14:$DP$14,0))</f>
        <v>0</v>
      </c>
      <c r="BV29" s="8" cm="1">
        <f t="array" ref="BV29">P29*INDEX(prod_est,$G29+$H29-1,MATCH(BV$14,$BP$14:$DP$14,0))</f>
        <v>0</v>
      </c>
      <c r="BW29" s="8" cm="1">
        <f t="array" ref="BW29">Q29*INDEX(prod_est,$G29+$H29-1,MATCH(BW$14,$BP$14:$DP$14,0))</f>
        <v>0</v>
      </c>
      <c r="BX29" s="8" cm="1">
        <f t="array" ref="BX29">R29*INDEX(prod_est,$G29+$H29-1,MATCH(BX$14,$BP$14:$DP$14,0))</f>
        <v>0</v>
      </c>
      <c r="BY29" s="8" cm="1">
        <f t="array" ref="BY29">S29*INDEX(prod_est,$G29+$H29-1,MATCH(BY$14,$BP$14:$DP$14,0))</f>
        <v>0</v>
      </c>
      <c r="BZ29" s="8" cm="1">
        <f t="array" ref="BZ29">T29*INDEX(prod_est,$G29+$H29-1,MATCH(BZ$14,$BP$14:$DP$14,0))</f>
        <v>0</v>
      </c>
      <c r="CA29" s="8" cm="1">
        <f t="array" ref="CA29">U29*INDEX(prod_est,$G29+$H29-1,MATCH(CA$14,$BP$14:$DP$14,0))</f>
        <v>0</v>
      </c>
      <c r="CB29" s="8" cm="1">
        <f t="array" ref="CB29">V29*INDEX(prod_est,$G29+$H29-1,MATCH(CB$14,$BP$14:$DP$14,0))</f>
        <v>0</v>
      </c>
      <c r="CC29" s="8" cm="1">
        <f t="array" ref="CC29">W29*INDEX(prod_est,$G29+$H29-1,MATCH(CC$14,$BP$14:$DP$14,0))</f>
        <v>0</v>
      </c>
      <c r="CD29" s="8" cm="1">
        <f t="array" ref="CD29">X29*INDEX(prod_est,$G29+$H29-1,MATCH(CD$14,$BP$14:$DP$14,0))</f>
        <v>0</v>
      </c>
      <c r="CE29" s="8" cm="1">
        <f t="array" ref="CE29">Y29*INDEX(prod_est,$G29+$H29-1,MATCH(CE$14,$BP$14:$DP$14,0))</f>
        <v>0</v>
      </c>
      <c r="CF29" s="8" cm="1">
        <f t="array" ref="CF29">Z29*INDEX(prod_est,$G29+$H29-1,MATCH(CF$14,$BP$14:$DP$14,0))</f>
        <v>0</v>
      </c>
      <c r="CG29" s="8" cm="1">
        <f t="array" ref="CG29">AA29*INDEX(prod_est,$G29+$H29-1,MATCH(CG$14,$BP$14:$DP$14,0))</f>
        <v>0</v>
      </c>
      <c r="CH29" s="8" cm="1">
        <f t="array" ref="CH29">AB29*INDEX(prod_est,$G29+$H29-1,MATCH(CH$14,$BP$14:$DP$14,0))</f>
        <v>0</v>
      </c>
      <c r="CI29" s="8" cm="1">
        <f t="array" ref="CI29">AC29*INDEX(prod_est,$G29+$H29-1,MATCH(CI$14,$BP$14:$DP$14,0))</f>
        <v>0</v>
      </c>
      <c r="CJ29" s="8" cm="1">
        <f t="array" ref="CJ29">AD29*INDEX(prod_est,$G29+$H29-1,MATCH(CJ$14,$BP$14:$DP$14,0))</f>
        <v>0</v>
      </c>
      <c r="CK29" s="8" cm="1">
        <f t="array" ref="CK29">AE29*INDEX(prod_est,$G29+$H29-1,MATCH(CK$14,$BP$14:$DP$14,0))</f>
        <v>0</v>
      </c>
      <c r="CL29" s="8" cm="1">
        <f t="array" ref="CL29">AF29*INDEX(prod_est,$G29+$H29-1,MATCH(CL$14,$BP$14:$DP$14,0))</f>
        <v>0</v>
      </c>
      <c r="CM29" s="8" cm="1">
        <f t="array" ref="CM29">AG29*INDEX(prod_est,$G29+$H29-1,MATCH(CM$14,$BP$14:$DP$14,0))</f>
        <v>0</v>
      </c>
      <c r="CN29" s="8" cm="1">
        <f t="array" ref="CN29">AH29*INDEX(prod_est,$G29+$H29-1,MATCH(CN$14,$BP$14:$DP$14,0))</f>
        <v>0</v>
      </c>
      <c r="CO29" s="8" cm="1">
        <f t="array" ref="CO29">AI29*INDEX(prod_est,$G29+$H29-1,MATCH(CO$14,$BP$14:$DP$14,0))</f>
        <v>0</v>
      </c>
      <c r="CP29" s="8" cm="1">
        <f t="array" ref="CP29">AJ29*INDEX(prod_est,$G29+$H29-1,MATCH(CP$14,$BP$14:$DP$14,0))</f>
        <v>0</v>
      </c>
      <c r="CQ29" s="8" cm="1">
        <f t="array" ref="CQ29">AK29*INDEX(prod_est,$G29+$H29-1,MATCH(CQ$14,$BP$14:$DP$14,0))</f>
        <v>0</v>
      </c>
      <c r="CR29" s="8" cm="1">
        <f t="array" ref="CR29">AL29*INDEX(prod_est,$G29+$H29-1,MATCH(CR$14,$BP$14:$DP$14,0))</f>
        <v>0</v>
      </c>
      <c r="CS29" s="8" cm="1">
        <f t="array" ref="CS29">AM29*INDEX(prod_est,$G29+$H29-1,MATCH(CS$14,$BP$14:$DP$14,0))</f>
        <v>0</v>
      </c>
      <c r="CT29" s="8" cm="1">
        <f t="array" ref="CT29">AN29*INDEX(prod_est,$G29+$H29-1,MATCH(CT$14,$BP$14:$DP$14,0))</f>
        <v>0</v>
      </c>
      <c r="CU29" s="8" cm="1">
        <f t="array" ref="CU29">AO29*INDEX(prod_est,$G29+$H29-1,MATCH(CU$14,$BP$14:$DP$14,0))</f>
        <v>0</v>
      </c>
      <c r="CV29" s="8" cm="1">
        <f t="array" ref="CV29">AP29*INDEX(prod_est,$G29+$H29-1,MATCH(CV$14,$BP$14:$DP$14,0))</f>
        <v>0</v>
      </c>
      <c r="CW29" cm="1">
        <f t="array" ref="CW29">AQ29*INDEX(prod_est,$G29+$H29-1,MATCH(CW$14,$BP$14:$DP$14,0))</f>
        <v>0</v>
      </c>
      <c r="CX29" cm="1">
        <f t="array" ref="CX29">AR29*INDEX(prod_est,$G29+$H29-1,MATCH(CX$14,$BP$14:$DP$14,0))</f>
        <v>0</v>
      </c>
      <c r="CY29" cm="1">
        <f t="array" ref="CY29">AS29*INDEX(prod_est,$G29+$H29-1,MATCH(CY$14,$BP$14:$DP$14,0))</f>
        <v>0</v>
      </c>
      <c r="CZ29" cm="1">
        <f t="array" ref="CZ29">AT29*INDEX(prod_est,$G29+$H29-1,MATCH(CZ$14,$BP$14:$DP$14,0))</f>
        <v>0</v>
      </c>
      <c r="DA29" cm="1">
        <f t="array" ref="DA29">AU29*INDEX(prod_est,$G29+$H29-1,MATCH(DA$14,$BP$14:$DP$14,0))</f>
        <v>0</v>
      </c>
      <c r="DB29" cm="1">
        <f t="array" ref="DB29">AV29*INDEX(prod_est,$G29+$H29-1,MATCH(DB$14,$BP$14:$DP$14,0))</f>
        <v>0</v>
      </c>
      <c r="DC29" cm="1">
        <f t="array" ref="DC29">AW29*INDEX(prod_est,$G29+$H29-1,MATCH(DC$14,$BP$14:$DP$14,0))</f>
        <v>0</v>
      </c>
      <c r="DD29" cm="1">
        <f t="array" ref="DD29">AX29*INDEX(prod_est,$G29+$H29-1,MATCH(DD$14,$BP$14:$DP$14,0))</f>
        <v>0</v>
      </c>
      <c r="DE29" cm="1">
        <f t="array" ref="DE29">AY29*INDEX(prod_est,$G29+$H29-1,MATCH(DE$14,$BP$14:$DP$14,0))</f>
        <v>0</v>
      </c>
      <c r="DF29" cm="1">
        <f t="array" ref="DF29">AZ29*INDEX(prod_est,$G29+$H29-1,MATCH(DF$14,$BP$14:$DP$14,0))</f>
        <v>0</v>
      </c>
      <c r="DG29" cm="1">
        <f t="array" ref="DG29">BA29*INDEX(prod_est,$G29+$H29-1,MATCH(DG$14,$BP$14:$DP$14,0))</f>
        <v>0</v>
      </c>
      <c r="DH29" cm="1">
        <f t="array" ref="DH29">BB29*INDEX(prod_est,$G29+$H29-1,MATCH(DH$14,$BP$14:$DP$14,0))</f>
        <v>0</v>
      </c>
      <c r="DI29" cm="1">
        <f t="array" ref="DI29">BC29*INDEX(prod_est,$G29+$H29-1,MATCH(DI$14,$BP$14:$DP$14,0))</f>
        <v>0</v>
      </c>
      <c r="DJ29" cm="1">
        <f t="array" ref="DJ29">BD29*INDEX(prod_est,$G29+$H29-1,MATCH(DJ$14,$BP$14:$DP$14,0))</f>
        <v>0</v>
      </c>
      <c r="DK29" cm="1">
        <f t="array" ref="DK29">BE29*INDEX(prod_est,$G29+$H29-1,MATCH(DK$14,$BP$14:$DP$14,0))</f>
        <v>0</v>
      </c>
      <c r="DL29" cm="1">
        <f t="array" ref="DL29">BF29*INDEX(prod_est,$G29+$H29-1,MATCH(DL$14,$BP$14:$DP$14,0))</f>
        <v>0</v>
      </c>
      <c r="DM29" cm="1">
        <f t="array" ref="DM29">BG29*INDEX(prod_est,$G29+$H29-1,MATCH(DM$14,$BP$14:$DP$14,0))</f>
        <v>0</v>
      </c>
      <c r="DN29" cm="1">
        <f t="array" ref="DN29">BH29*INDEX(prod_est,$G29+$H29-1,MATCH(DN$14,$BP$14:$DP$14,0))</f>
        <v>0</v>
      </c>
      <c r="DO29" cm="1">
        <f t="array" ref="DO29">BI29*INDEX(prod_est,$G29+$H29-1,MATCH(DO$14,$BP$14:$DP$14,0))</f>
        <v>0</v>
      </c>
      <c r="DP29" cm="1">
        <f t="array" ref="DP29">BJ29*INDEX(prod_est,$G29+$H29-1,MATCH(DP$14,$BP$14:$DP$14,0))</f>
        <v>0</v>
      </c>
    </row>
    <row r="30" spans="1:120" x14ac:dyDescent="0.25">
      <c r="A30" t="s">
        <v>47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161</v>
      </c>
      <c r="H30">
        <f>IFERROR(MATCH(D30,Production_est!$D$4:$D$339,0),"-")</f>
        <v>6</v>
      </c>
      <c r="I30" s="8" cm="1">
        <f t="array" ref="I30">IFERROR(INDEX(Production_est!$E$4:$E$339,H30+G30-1),"-")</f>
        <v>41407.909305251596</v>
      </c>
      <c r="J30" s="42">
        <f t="shared" si="0"/>
        <v>0</v>
      </c>
      <c r="K30" s="42">
        <f t="shared" ref="K30:AP30" si="35">J30*(1-$F$4)</f>
        <v>0</v>
      </c>
      <c r="L30" s="42">
        <f t="shared" si="35"/>
        <v>0</v>
      </c>
      <c r="M30" s="42">
        <f t="shared" si="35"/>
        <v>0</v>
      </c>
      <c r="N30" s="42">
        <f t="shared" si="35"/>
        <v>0</v>
      </c>
      <c r="O30" s="42">
        <f t="shared" si="35"/>
        <v>0</v>
      </c>
      <c r="P30" s="42">
        <f t="shared" si="35"/>
        <v>0</v>
      </c>
      <c r="Q30" s="42">
        <f t="shared" si="35"/>
        <v>0</v>
      </c>
      <c r="R30" s="42">
        <f t="shared" si="35"/>
        <v>0</v>
      </c>
      <c r="S30" s="42">
        <f t="shared" si="35"/>
        <v>0</v>
      </c>
      <c r="T30" s="42">
        <f t="shared" si="35"/>
        <v>0</v>
      </c>
      <c r="U30" s="42">
        <f t="shared" si="35"/>
        <v>0</v>
      </c>
      <c r="V30" s="42">
        <f t="shared" si="35"/>
        <v>0</v>
      </c>
      <c r="W30" s="42">
        <f t="shared" si="35"/>
        <v>0</v>
      </c>
      <c r="X30" s="42">
        <f t="shared" si="35"/>
        <v>0</v>
      </c>
      <c r="Y30" s="42">
        <f t="shared" si="35"/>
        <v>0</v>
      </c>
      <c r="Z30" s="42">
        <f t="shared" si="35"/>
        <v>0</v>
      </c>
      <c r="AA30" s="42">
        <f t="shared" si="35"/>
        <v>0</v>
      </c>
      <c r="AB30" s="42">
        <f t="shared" si="35"/>
        <v>0</v>
      </c>
      <c r="AC30" s="42">
        <f t="shared" si="35"/>
        <v>0</v>
      </c>
      <c r="AD30" s="42">
        <f t="shared" si="35"/>
        <v>0</v>
      </c>
      <c r="AE30" s="42">
        <f t="shared" si="35"/>
        <v>0</v>
      </c>
      <c r="AF30" s="42">
        <f t="shared" si="35"/>
        <v>0</v>
      </c>
      <c r="AG30" s="42">
        <f t="shared" si="35"/>
        <v>0</v>
      </c>
      <c r="AH30" s="42">
        <f t="shared" si="35"/>
        <v>0</v>
      </c>
      <c r="AI30" s="42">
        <f t="shared" si="35"/>
        <v>0</v>
      </c>
      <c r="AJ30" s="42">
        <f t="shared" si="35"/>
        <v>0</v>
      </c>
      <c r="AK30" s="42">
        <f t="shared" si="35"/>
        <v>0</v>
      </c>
      <c r="AL30" s="42">
        <f t="shared" si="35"/>
        <v>0</v>
      </c>
      <c r="AM30" s="42">
        <f t="shared" si="35"/>
        <v>0</v>
      </c>
      <c r="AN30" s="42">
        <f t="shared" si="35"/>
        <v>0</v>
      </c>
      <c r="AO30" s="42">
        <f t="shared" si="35"/>
        <v>0</v>
      </c>
      <c r="AP30" s="42">
        <f t="shared" si="35"/>
        <v>0</v>
      </c>
      <c r="AQ30" s="42">
        <f t="shared" ref="AQ30:BJ30" si="36">AP30*(1-$F$4)</f>
        <v>0</v>
      </c>
      <c r="AR30" s="42">
        <f t="shared" si="36"/>
        <v>0</v>
      </c>
      <c r="AS30" s="42">
        <f t="shared" si="36"/>
        <v>0</v>
      </c>
      <c r="AT30" s="42">
        <f t="shared" si="36"/>
        <v>0</v>
      </c>
      <c r="AU30" s="42">
        <f t="shared" si="36"/>
        <v>0</v>
      </c>
      <c r="AV30" s="42">
        <f t="shared" si="36"/>
        <v>0</v>
      </c>
      <c r="AW30" s="42">
        <f t="shared" si="36"/>
        <v>0</v>
      </c>
      <c r="AX30" s="42">
        <f t="shared" si="36"/>
        <v>0</v>
      </c>
      <c r="AY30" s="42">
        <f t="shared" si="36"/>
        <v>0</v>
      </c>
      <c r="AZ30" s="42">
        <f t="shared" si="36"/>
        <v>0</v>
      </c>
      <c r="BA30" s="42">
        <f t="shared" si="36"/>
        <v>0</v>
      </c>
      <c r="BB30" s="42">
        <f t="shared" si="36"/>
        <v>0</v>
      </c>
      <c r="BC30" s="42">
        <f t="shared" si="36"/>
        <v>0</v>
      </c>
      <c r="BD30" s="42">
        <f t="shared" si="36"/>
        <v>0</v>
      </c>
      <c r="BE30" s="42">
        <f t="shared" si="36"/>
        <v>0</v>
      </c>
      <c r="BF30" s="42">
        <f t="shared" si="36"/>
        <v>0</v>
      </c>
      <c r="BG30" s="42">
        <f t="shared" si="36"/>
        <v>0</v>
      </c>
      <c r="BH30" s="42">
        <f t="shared" si="36"/>
        <v>0</v>
      </c>
      <c r="BI30" s="42">
        <f t="shared" si="36"/>
        <v>0</v>
      </c>
      <c r="BJ30" s="42">
        <f t="shared" si="36"/>
        <v>0</v>
      </c>
      <c r="BK30" t="str">
        <f t="shared" si="3"/>
        <v>11_MEX</v>
      </c>
      <c r="BL30" t="str">
        <f t="shared" si="4"/>
        <v>d_ind_cem_7_11_ethane</v>
      </c>
      <c r="BO30" s="8">
        <f t="shared" si="5"/>
        <v>0</v>
      </c>
      <c r="BP30" s="8">
        <f t="shared" si="6"/>
        <v>0</v>
      </c>
      <c r="BQ30" s="8" cm="1">
        <f t="array" ref="BQ30">K30*INDEX(prod_est,$G30+$H30-1,MATCH(BQ$14,$BP$14:$DP$14,0))</f>
        <v>0</v>
      </c>
      <c r="BR30" s="8" cm="1">
        <f t="array" ref="BR30">L30*INDEX(prod_est,$G30+$H30-1,MATCH(BR$14,$BP$14:$DP$14,0))</f>
        <v>0</v>
      </c>
      <c r="BS30" s="8" cm="1">
        <f t="array" ref="BS30">M30*INDEX(prod_est,$G30+$H30-1,MATCH(BS$14,$BP$14:$DP$14,0))</f>
        <v>0</v>
      </c>
      <c r="BT30" s="8" cm="1">
        <f t="array" ref="BT30">N30*INDEX(prod_est,$G30+$H30-1,MATCH(BT$14,$BP$14:$DP$14,0))</f>
        <v>0</v>
      </c>
      <c r="BU30" s="8" cm="1">
        <f t="array" ref="BU30">O30*INDEX(prod_est,$G30+$H30-1,MATCH(BU$14,$BP$14:$DP$14,0))</f>
        <v>0</v>
      </c>
      <c r="BV30" s="8" cm="1">
        <f t="array" ref="BV30">P30*INDEX(prod_est,$G30+$H30-1,MATCH(BV$14,$BP$14:$DP$14,0))</f>
        <v>0</v>
      </c>
      <c r="BW30" s="8" cm="1">
        <f t="array" ref="BW30">Q30*INDEX(prod_est,$G30+$H30-1,MATCH(BW$14,$BP$14:$DP$14,0))</f>
        <v>0</v>
      </c>
      <c r="BX30" s="8" cm="1">
        <f t="array" ref="BX30">R30*INDEX(prod_est,$G30+$H30-1,MATCH(BX$14,$BP$14:$DP$14,0))</f>
        <v>0</v>
      </c>
      <c r="BY30" s="8" cm="1">
        <f t="array" ref="BY30">S30*INDEX(prod_est,$G30+$H30-1,MATCH(BY$14,$BP$14:$DP$14,0))</f>
        <v>0</v>
      </c>
      <c r="BZ30" s="8" cm="1">
        <f t="array" ref="BZ30">T30*INDEX(prod_est,$G30+$H30-1,MATCH(BZ$14,$BP$14:$DP$14,0))</f>
        <v>0</v>
      </c>
      <c r="CA30" s="8" cm="1">
        <f t="array" ref="CA30">U30*INDEX(prod_est,$G30+$H30-1,MATCH(CA$14,$BP$14:$DP$14,0))</f>
        <v>0</v>
      </c>
      <c r="CB30" s="8" cm="1">
        <f t="array" ref="CB30">V30*INDEX(prod_est,$G30+$H30-1,MATCH(CB$14,$BP$14:$DP$14,0))</f>
        <v>0</v>
      </c>
      <c r="CC30" s="8" cm="1">
        <f t="array" ref="CC30">W30*INDEX(prod_est,$G30+$H30-1,MATCH(CC$14,$BP$14:$DP$14,0))</f>
        <v>0</v>
      </c>
      <c r="CD30" s="8" cm="1">
        <f t="array" ref="CD30">X30*INDEX(prod_est,$G30+$H30-1,MATCH(CD$14,$BP$14:$DP$14,0))</f>
        <v>0</v>
      </c>
      <c r="CE30" s="8" cm="1">
        <f t="array" ref="CE30">Y30*INDEX(prod_est,$G30+$H30-1,MATCH(CE$14,$BP$14:$DP$14,0))</f>
        <v>0</v>
      </c>
      <c r="CF30" s="8" cm="1">
        <f t="array" ref="CF30">Z30*INDEX(prod_est,$G30+$H30-1,MATCH(CF$14,$BP$14:$DP$14,0))</f>
        <v>0</v>
      </c>
      <c r="CG30" s="8" cm="1">
        <f t="array" ref="CG30">AA30*INDEX(prod_est,$G30+$H30-1,MATCH(CG$14,$BP$14:$DP$14,0))</f>
        <v>0</v>
      </c>
      <c r="CH30" s="8" cm="1">
        <f t="array" ref="CH30">AB30*INDEX(prod_est,$G30+$H30-1,MATCH(CH$14,$BP$14:$DP$14,0))</f>
        <v>0</v>
      </c>
      <c r="CI30" s="8" cm="1">
        <f t="array" ref="CI30">AC30*INDEX(prod_est,$G30+$H30-1,MATCH(CI$14,$BP$14:$DP$14,0))</f>
        <v>0</v>
      </c>
      <c r="CJ30" s="8" cm="1">
        <f t="array" ref="CJ30">AD30*INDEX(prod_est,$G30+$H30-1,MATCH(CJ$14,$BP$14:$DP$14,0))</f>
        <v>0</v>
      </c>
      <c r="CK30" s="8" cm="1">
        <f t="array" ref="CK30">AE30*INDEX(prod_est,$G30+$H30-1,MATCH(CK$14,$BP$14:$DP$14,0))</f>
        <v>0</v>
      </c>
      <c r="CL30" s="8" cm="1">
        <f t="array" ref="CL30">AF30*INDEX(prod_est,$G30+$H30-1,MATCH(CL$14,$BP$14:$DP$14,0))</f>
        <v>0</v>
      </c>
      <c r="CM30" s="8" cm="1">
        <f t="array" ref="CM30">AG30*INDEX(prod_est,$G30+$H30-1,MATCH(CM$14,$BP$14:$DP$14,0))</f>
        <v>0</v>
      </c>
      <c r="CN30" s="8" cm="1">
        <f t="array" ref="CN30">AH30*INDEX(prod_est,$G30+$H30-1,MATCH(CN$14,$BP$14:$DP$14,0))</f>
        <v>0</v>
      </c>
      <c r="CO30" s="8" cm="1">
        <f t="array" ref="CO30">AI30*INDEX(prod_est,$G30+$H30-1,MATCH(CO$14,$BP$14:$DP$14,0))</f>
        <v>0</v>
      </c>
      <c r="CP30" s="8" cm="1">
        <f t="array" ref="CP30">AJ30*INDEX(prod_est,$G30+$H30-1,MATCH(CP$14,$BP$14:$DP$14,0))</f>
        <v>0</v>
      </c>
      <c r="CQ30" s="8" cm="1">
        <f t="array" ref="CQ30">AK30*INDEX(prod_est,$G30+$H30-1,MATCH(CQ$14,$BP$14:$DP$14,0))</f>
        <v>0</v>
      </c>
      <c r="CR30" s="8" cm="1">
        <f t="array" ref="CR30">AL30*INDEX(prod_est,$G30+$H30-1,MATCH(CR$14,$BP$14:$DP$14,0))</f>
        <v>0</v>
      </c>
      <c r="CS30" s="8" cm="1">
        <f t="array" ref="CS30">AM30*INDEX(prod_est,$G30+$H30-1,MATCH(CS$14,$BP$14:$DP$14,0))</f>
        <v>0</v>
      </c>
      <c r="CT30" s="8" cm="1">
        <f t="array" ref="CT30">AN30*INDEX(prod_est,$G30+$H30-1,MATCH(CT$14,$BP$14:$DP$14,0))</f>
        <v>0</v>
      </c>
      <c r="CU30" s="8" cm="1">
        <f t="array" ref="CU30">AO30*INDEX(prod_est,$G30+$H30-1,MATCH(CU$14,$BP$14:$DP$14,0))</f>
        <v>0</v>
      </c>
      <c r="CV30" s="8" cm="1">
        <f t="array" ref="CV30">AP30*INDEX(prod_est,$G30+$H30-1,MATCH(CV$14,$BP$14:$DP$14,0))</f>
        <v>0</v>
      </c>
      <c r="CW30" cm="1">
        <f t="array" ref="CW30">AQ30*INDEX(prod_est,$G30+$H30-1,MATCH(CW$14,$BP$14:$DP$14,0))</f>
        <v>0</v>
      </c>
      <c r="CX30" cm="1">
        <f t="array" ref="CX30">AR30*INDEX(prod_est,$G30+$H30-1,MATCH(CX$14,$BP$14:$DP$14,0))</f>
        <v>0</v>
      </c>
      <c r="CY30" cm="1">
        <f t="array" ref="CY30">AS30*INDEX(prod_est,$G30+$H30-1,MATCH(CY$14,$BP$14:$DP$14,0))</f>
        <v>0</v>
      </c>
      <c r="CZ30" cm="1">
        <f t="array" ref="CZ30">AT30*INDEX(prod_est,$G30+$H30-1,MATCH(CZ$14,$BP$14:$DP$14,0))</f>
        <v>0</v>
      </c>
      <c r="DA30" cm="1">
        <f t="array" ref="DA30">AU30*INDEX(prod_est,$G30+$H30-1,MATCH(DA$14,$BP$14:$DP$14,0))</f>
        <v>0</v>
      </c>
      <c r="DB30" cm="1">
        <f t="array" ref="DB30">AV30*INDEX(prod_est,$G30+$H30-1,MATCH(DB$14,$BP$14:$DP$14,0))</f>
        <v>0</v>
      </c>
      <c r="DC30" cm="1">
        <f t="array" ref="DC30">AW30*INDEX(prod_est,$G30+$H30-1,MATCH(DC$14,$BP$14:$DP$14,0))</f>
        <v>0</v>
      </c>
      <c r="DD30" cm="1">
        <f t="array" ref="DD30">AX30*INDEX(prod_est,$G30+$H30-1,MATCH(DD$14,$BP$14:$DP$14,0))</f>
        <v>0</v>
      </c>
      <c r="DE30" cm="1">
        <f t="array" ref="DE30">AY30*INDEX(prod_est,$G30+$H30-1,MATCH(DE$14,$BP$14:$DP$14,0))</f>
        <v>0</v>
      </c>
      <c r="DF30" cm="1">
        <f t="array" ref="DF30">AZ30*INDEX(prod_est,$G30+$H30-1,MATCH(DF$14,$BP$14:$DP$14,0))</f>
        <v>0</v>
      </c>
      <c r="DG30" cm="1">
        <f t="array" ref="DG30">BA30*INDEX(prod_est,$G30+$H30-1,MATCH(DG$14,$BP$14:$DP$14,0))</f>
        <v>0</v>
      </c>
      <c r="DH30" cm="1">
        <f t="array" ref="DH30">BB30*INDEX(prod_est,$G30+$H30-1,MATCH(DH$14,$BP$14:$DP$14,0))</f>
        <v>0</v>
      </c>
      <c r="DI30" cm="1">
        <f t="array" ref="DI30">BC30*INDEX(prod_est,$G30+$H30-1,MATCH(DI$14,$BP$14:$DP$14,0))</f>
        <v>0</v>
      </c>
      <c r="DJ30" cm="1">
        <f t="array" ref="DJ30">BD30*INDEX(prod_est,$G30+$H30-1,MATCH(DJ$14,$BP$14:$DP$14,0))</f>
        <v>0</v>
      </c>
      <c r="DK30" cm="1">
        <f t="array" ref="DK30">BE30*INDEX(prod_est,$G30+$H30-1,MATCH(DK$14,$BP$14:$DP$14,0))</f>
        <v>0</v>
      </c>
      <c r="DL30" cm="1">
        <f t="array" ref="DL30">BF30*INDEX(prod_est,$G30+$H30-1,MATCH(DL$14,$BP$14:$DP$14,0))</f>
        <v>0</v>
      </c>
      <c r="DM30" cm="1">
        <f t="array" ref="DM30">BG30*INDEX(prod_est,$G30+$H30-1,MATCH(DM$14,$BP$14:$DP$14,0))</f>
        <v>0</v>
      </c>
      <c r="DN30" cm="1">
        <f t="array" ref="DN30">BH30*INDEX(prod_est,$G30+$H30-1,MATCH(DN$14,$BP$14:$DP$14,0))</f>
        <v>0</v>
      </c>
      <c r="DO30" cm="1">
        <f t="array" ref="DO30">BI30*INDEX(prod_est,$G30+$H30-1,MATCH(DO$14,$BP$14:$DP$14,0))</f>
        <v>0</v>
      </c>
      <c r="DP30" cm="1">
        <f t="array" ref="DP30">BJ30*INDEX(prod_est,$G30+$H30-1,MATCH(DP$14,$BP$14:$DP$14,0))</f>
        <v>0</v>
      </c>
    </row>
    <row r="31" spans="1:120" x14ac:dyDescent="0.25">
      <c r="A31" t="s">
        <v>47</v>
      </c>
      <c r="B31" t="s">
        <v>21</v>
      </c>
      <c r="C31" t="s">
        <v>149</v>
      </c>
      <c r="D31" t="s">
        <v>37</v>
      </c>
      <c r="E31" s="8">
        <v>117.119994084</v>
      </c>
      <c r="F31" s="8">
        <v>104.223980196</v>
      </c>
      <c r="G31">
        <f>MATCH(A31,Production_est!$A$4:$A$339,0)</f>
        <v>161</v>
      </c>
      <c r="H31">
        <f>IFERROR(MATCH(D31,Production_est!$D$4:$D$339,0),"-")</f>
        <v>6</v>
      </c>
      <c r="I31" s="8" cm="1">
        <f t="array" ref="I31">IFERROR(INDEX(Production_est!$E$4:$E$339,H31+G31-1),"-")</f>
        <v>41407.909305251596</v>
      </c>
      <c r="J31" s="42">
        <f t="shared" si="0"/>
        <v>2.5170065802569198E-3</v>
      </c>
      <c r="K31" s="42">
        <f t="shared" ref="K31:AP31" si="37">J31*(1-$F$4)</f>
        <v>2.5080760407015274E-3</v>
      </c>
      <c r="L31" s="42">
        <f t="shared" si="37"/>
        <v>2.4991771874108334E-3</v>
      </c>
      <c r="M31" s="42">
        <f t="shared" si="37"/>
        <v>2.4903099079594507E-3</v>
      </c>
      <c r="N31" s="42">
        <f t="shared" si="37"/>
        <v>2.4814740903208858E-3</v>
      </c>
      <c r="O31" s="42">
        <f t="shared" si="37"/>
        <v>2.4726696228661244E-3</v>
      </c>
      <c r="P31" s="42">
        <f t="shared" si="37"/>
        <v>2.4638963943622205E-3</v>
      </c>
      <c r="Q31" s="42">
        <f t="shared" si="37"/>
        <v>2.4551542939708917E-3</v>
      </c>
      <c r="R31" s="42">
        <f t="shared" si="37"/>
        <v>2.4464432112471187E-3</v>
      </c>
      <c r="S31" s="42">
        <f t="shared" si="37"/>
        <v>2.4377630361377498E-3</v>
      </c>
      <c r="T31" s="42">
        <f t="shared" si="37"/>
        <v>2.4291136589801106E-3</v>
      </c>
      <c r="U31" s="42">
        <f t="shared" si="37"/>
        <v>2.4204949705006183E-3</v>
      </c>
      <c r="V31" s="42">
        <f t="shared" si="37"/>
        <v>2.411906861813402E-3</v>
      </c>
      <c r="W31" s="42">
        <f t="shared" si="37"/>
        <v>2.4033492244189265E-3</v>
      </c>
      <c r="X31" s="42">
        <f t="shared" si="37"/>
        <v>2.3948219502026211E-3</v>
      </c>
      <c r="Y31" s="42">
        <f t="shared" si="37"/>
        <v>2.3863249314335149E-3</v>
      </c>
      <c r="Z31" s="42">
        <f t="shared" si="37"/>
        <v>2.3778580607628744E-3</v>
      </c>
      <c r="AA31" s="42">
        <f t="shared" si="37"/>
        <v>2.3694212312228482E-3</v>
      </c>
      <c r="AB31" s="42">
        <f t="shared" si="37"/>
        <v>2.3610143362251153E-3</v>
      </c>
      <c r="AC31" s="42">
        <f t="shared" si="37"/>
        <v>2.3526372695595386E-3</v>
      </c>
      <c r="AD31" s="42">
        <f t="shared" si="37"/>
        <v>2.344289925392823E-3</v>
      </c>
      <c r="AE31" s="42">
        <f t="shared" si="37"/>
        <v>2.3359721982671782E-3</v>
      </c>
      <c r="AF31" s="42">
        <f t="shared" si="37"/>
        <v>2.3276839830989869E-3</v>
      </c>
      <c r="AG31" s="42">
        <f t="shared" si="37"/>
        <v>2.3194251751774767E-3</v>
      </c>
      <c r="AH31" s="42">
        <f t="shared" si="37"/>
        <v>2.3111956701633968E-3</v>
      </c>
      <c r="AI31" s="42">
        <f t="shared" si="37"/>
        <v>2.3029953640877013E-3</v>
      </c>
      <c r="AJ31" s="42">
        <f t="shared" si="37"/>
        <v>2.294824153350234E-3</v>
      </c>
      <c r="AK31" s="42">
        <f t="shared" si="37"/>
        <v>2.2866819347184208E-3</v>
      </c>
      <c r="AL31" s="42">
        <f t="shared" si="37"/>
        <v>2.2785686053259642E-3</v>
      </c>
      <c r="AM31" s="42">
        <f t="shared" si="37"/>
        <v>2.2704840626715456E-3</v>
      </c>
      <c r="AN31" s="42">
        <f t="shared" si="37"/>
        <v>2.2624282046175286E-3</v>
      </c>
      <c r="AO31" s="42">
        <f t="shared" si="37"/>
        <v>2.254400929388669E-3</v>
      </c>
      <c r="AP31" s="42">
        <f t="shared" si="37"/>
        <v>2.2464021355708299E-3</v>
      </c>
      <c r="AQ31" s="42">
        <f t="shared" ref="AQ31:BJ31" si="38">AP31*(1-$F$4)</f>
        <v>2.2384317221096997E-3</v>
      </c>
      <c r="AR31" s="42">
        <f t="shared" si="38"/>
        <v>2.2304895883095148E-3</v>
      </c>
      <c r="AS31" s="42">
        <f t="shared" si="38"/>
        <v>2.2225756338317892E-3</v>
      </c>
      <c r="AT31" s="42">
        <f t="shared" si="38"/>
        <v>2.2146897586940448E-3</v>
      </c>
      <c r="AU31" s="42">
        <f t="shared" si="38"/>
        <v>2.2068318632685502E-3</v>
      </c>
      <c r="AV31" s="42">
        <f t="shared" si="38"/>
        <v>2.1990018482810612E-3</v>
      </c>
      <c r="AW31" s="42">
        <f t="shared" si="38"/>
        <v>2.1911996148095652E-3</v>
      </c>
      <c r="AX31" s="42">
        <f t="shared" si="38"/>
        <v>2.1834250642830343E-3</v>
      </c>
      <c r="AY31" s="42">
        <f t="shared" si="38"/>
        <v>2.1756780984801779E-3</v>
      </c>
      <c r="AZ31" s="42">
        <f t="shared" si="38"/>
        <v>2.167958619528202E-3</v>
      </c>
      <c r="BA31" s="42">
        <f t="shared" si="38"/>
        <v>2.1602665299015732E-3</v>
      </c>
      <c r="BB31" s="42">
        <f t="shared" si="38"/>
        <v>2.1526017324207864E-3</v>
      </c>
      <c r="BC31" s="42">
        <f t="shared" si="38"/>
        <v>2.1449641302511376E-3</v>
      </c>
      <c r="BD31" s="42">
        <f t="shared" si="38"/>
        <v>2.1373536269014997E-3</v>
      </c>
      <c r="BE31" s="42">
        <f t="shared" si="38"/>
        <v>2.1297701262231036E-3</v>
      </c>
      <c r="BF31" s="42">
        <f t="shared" si="38"/>
        <v>2.122213532408324E-3</v>
      </c>
      <c r="BG31" s="42">
        <f t="shared" si="38"/>
        <v>2.1146837499894685E-3</v>
      </c>
      <c r="BH31" s="42">
        <f t="shared" si="38"/>
        <v>2.1071806838375718E-3</v>
      </c>
      <c r="BI31" s="42">
        <f t="shared" si="38"/>
        <v>2.0997042391611934E-3</v>
      </c>
      <c r="BJ31" s="42">
        <f t="shared" si="38"/>
        <v>2.0922543215052209E-3</v>
      </c>
      <c r="BK31" t="str">
        <f t="shared" si="3"/>
        <v>11_MEX</v>
      </c>
      <c r="BL31" t="str">
        <f t="shared" si="4"/>
        <v>d_ind_cem_7_x_other_petrol_prod</v>
      </c>
      <c r="BO31" s="8">
        <f t="shared" si="5"/>
        <v>117.119994084</v>
      </c>
      <c r="BP31" s="8">
        <f t="shared" si="6"/>
        <v>104.223980196</v>
      </c>
      <c r="BQ31" s="8" cm="1">
        <f t="array" ref="BQ31">K31*INDEX(prod_est,$G31+$H31-1,MATCH(BQ$14,$BP$14:$DP$14,0))</f>
        <v>105.42080312007535</v>
      </c>
      <c r="BR31" s="8" cm="1">
        <f t="array" ref="BR31">L31*INDEX(prod_est,$G31+$H31-1,MATCH(BR$14,$BP$14:$DP$14,0))</f>
        <v>94.879802138942225</v>
      </c>
      <c r="BS31" s="8" cm="1">
        <f t="array" ref="BS31">M31*INDEX(prod_est,$G31+$H31-1,MATCH(BS$14,$BP$14:$DP$14,0))</f>
        <v>97.618312213902129</v>
      </c>
      <c r="BT31" s="8" cm="1">
        <f t="array" ref="BT31">N31*INDEX(prod_est,$G31+$H31-1,MATCH(BT$14,$BP$14:$DP$14,0))</f>
        <v>100.38333201337255</v>
      </c>
      <c r="BU31" s="8" cm="1">
        <f t="array" ref="BU31">O31*INDEX(prod_est,$G31+$H31-1,MATCH(BU$14,$BP$14:$DP$14,0))</f>
        <v>103.17263069463199</v>
      </c>
      <c r="BV31" s="8" cm="1">
        <f t="array" ref="BV31">P31*INDEX(prod_est,$G31+$H31-1,MATCH(BV$14,$BP$14:$DP$14,0))</f>
        <v>105.98632484378341</v>
      </c>
      <c r="BW31" s="8" cm="1">
        <f t="array" ref="BW31">Q31*INDEX(prod_est,$G31+$H31-1,MATCH(BW$14,$BP$14:$DP$14,0))</f>
        <v>108.82303208090966</v>
      </c>
      <c r="BX31" s="8" cm="1">
        <f t="array" ref="BX31">R31*INDEX(prod_est,$G31+$H31-1,MATCH(BX$14,$BP$14:$DP$14,0))</f>
        <v>111.68598595724161</v>
      </c>
      <c r="BY31" s="8" cm="1">
        <f t="array" ref="BY31">S31*INDEX(prod_est,$G31+$H31-1,MATCH(BY$14,$BP$14:$DP$14,0))</f>
        <v>114.57782806741774</v>
      </c>
      <c r="BZ31" s="8" cm="1">
        <f t="array" ref="BZ31">T31*INDEX(prod_est,$G31+$H31-1,MATCH(BZ$14,$BP$14:$DP$14,0))</f>
        <v>115.68286378920368</v>
      </c>
      <c r="CA31" s="8" cm="1">
        <f t="array" ref="CA31">U31*INDEX(prod_est,$G31+$H31-1,MATCH(CA$14,$BP$14:$DP$14,0))</f>
        <v>116.78516426258905</v>
      </c>
      <c r="CB31" s="8" cm="1">
        <f t="array" ref="CB31">V31*INDEX(prod_est,$G31+$H31-1,MATCH(CB$14,$BP$14:$DP$14,0))</f>
        <v>117.88628845993014</v>
      </c>
      <c r="CC31" s="8" cm="1">
        <f t="array" ref="CC31">W31*INDEX(prod_est,$G31+$H31-1,MATCH(CC$14,$BP$14:$DP$14,0))</f>
        <v>118.98639107290195</v>
      </c>
      <c r="CD31" s="8" cm="1">
        <f t="array" ref="CD31">X31*INDEX(prod_est,$G31+$H31-1,MATCH(CD$14,$BP$14:$DP$14,0))</f>
        <v>120.08419831151316</v>
      </c>
      <c r="CE31" s="8" cm="1">
        <f t="array" ref="CE31">Y31*INDEX(prod_est,$G31+$H31-1,MATCH(CE$14,$BP$14:$DP$14,0))</f>
        <v>121.17766584415573</v>
      </c>
      <c r="CF31" s="8" cm="1">
        <f t="array" ref="CF31">Z31*INDEX(prod_est,$G31+$H31-1,MATCH(CF$14,$BP$14:$DP$14,0))</f>
        <v>122.26676594745719</v>
      </c>
      <c r="CG31" s="8" cm="1">
        <f t="array" ref="CG31">AA31*INDEX(prod_est,$G31+$H31-1,MATCH(CG$14,$BP$14:$DP$14,0))</f>
        <v>123.34763464186535</v>
      </c>
      <c r="CH31" s="8" cm="1">
        <f t="array" ref="CH31">AB31*INDEX(prod_est,$G31+$H31-1,MATCH(CH$14,$BP$14:$DP$14,0))</f>
        <v>124.41729848407452</v>
      </c>
      <c r="CI31" s="8" cm="1">
        <f t="array" ref="CI31">AC31*INDEX(prod_est,$G31+$H31-1,MATCH(CI$14,$BP$14:$DP$14,0))</f>
        <v>125.47183099451649</v>
      </c>
      <c r="CJ31" s="8" cm="1">
        <f t="array" ref="CJ31">AD31*INDEX(prod_est,$G31+$H31-1,MATCH(CJ$14,$BP$14:$DP$14,0))</f>
        <v>126.50987017237176</v>
      </c>
      <c r="CK31" s="8" cm="1">
        <f t="array" ref="CK31">AE31*INDEX(prod_est,$G31+$H31-1,MATCH(CK$14,$BP$14:$DP$14,0))</f>
        <v>127.52752044699534</v>
      </c>
      <c r="CL31" s="8" cm="1">
        <f t="array" ref="CL31">AF31*INDEX(prod_est,$G31+$H31-1,MATCH(CL$14,$BP$14:$DP$14,0))</f>
        <v>128.52106805647853</v>
      </c>
      <c r="CM31" s="8" cm="1">
        <f t="array" ref="CM31">AG31*INDEX(prod_est,$G31+$H31-1,MATCH(CM$14,$BP$14:$DP$14,0))</f>
        <v>129.48846410235333</v>
      </c>
      <c r="CN31" s="8" cm="1">
        <f t="array" ref="CN31">AH31*INDEX(prod_est,$G31+$H31-1,MATCH(CN$14,$BP$14:$DP$14,0))</f>
        <v>130.42737308919149</v>
      </c>
      <c r="CO31" s="8" cm="1">
        <f t="array" ref="CO31">AI31*INDEX(prod_est,$G31+$H31-1,MATCH(CO$14,$BP$14:$DP$14,0))</f>
        <v>131.3357082555759</v>
      </c>
      <c r="CP31" s="8" cm="1">
        <f t="array" ref="CP31">AJ31*INDEX(prod_est,$G31+$H31-1,MATCH(CP$14,$BP$14:$DP$14,0))</f>
        <v>132.21032722032786</v>
      </c>
      <c r="CQ31" s="8" cm="1">
        <f t="array" ref="CQ31">AK31*INDEX(prod_est,$G31+$H31-1,MATCH(CQ$14,$BP$14:$DP$14,0))</f>
        <v>133.0510410073212</v>
      </c>
      <c r="CR31" s="8" cm="1">
        <f t="array" ref="CR31">AL31*INDEX(prod_est,$G31+$H31-1,MATCH(CR$14,$BP$14:$DP$14,0))</f>
        <v>133.85494867652179</v>
      </c>
      <c r="CS31" s="8" cm="1">
        <f t="array" ref="CS31">AM31*INDEX(prod_est,$G31+$H31-1,MATCH(CS$14,$BP$14:$DP$14,0))</f>
        <v>134.61715770760608</v>
      </c>
      <c r="CT31" s="8" cm="1">
        <f t="array" ref="CT31">AN31*INDEX(prod_est,$G31+$H31-1,MATCH(CT$14,$BP$14:$DP$14,0))</f>
        <v>135.33963013017532</v>
      </c>
      <c r="CU31" s="8" cm="1">
        <f t="array" ref="CU31">AO31*INDEX(prod_est,$G31+$H31-1,MATCH(CU$14,$BP$14:$DP$14,0))</f>
        <v>136.02107970607963</v>
      </c>
      <c r="CV31" s="8" cm="1">
        <f t="array" ref="CV31">AP31*INDEX(prod_est,$G31+$H31-1,MATCH(CV$14,$BP$14:$DP$14,0))</f>
        <v>136.66237007639424</v>
      </c>
      <c r="CW31" cm="1">
        <f t="array" ref="CW31">AQ31*INDEX(prod_est,$G31+$H31-1,MATCH(CW$14,$BP$14:$DP$14,0))</f>
        <v>136.17748111691589</v>
      </c>
      <c r="CX31" cm="1">
        <f t="array" ref="CX31">AR31*INDEX(prod_est,$G31+$H31-1,MATCH(CX$14,$BP$14:$DP$14,0))</f>
        <v>135.694312582035</v>
      </c>
      <c r="CY31" cm="1">
        <f t="array" ref="CY31">AS31*INDEX(prod_est,$G31+$H31-1,MATCH(CY$14,$BP$14:$DP$14,0))</f>
        <v>135.21285836754822</v>
      </c>
      <c r="CZ31" cm="1">
        <f t="array" ref="CZ31">AT31*INDEX(prod_est,$G31+$H31-1,MATCH(CZ$14,$BP$14:$DP$14,0))</f>
        <v>134.73311239091041</v>
      </c>
      <c r="DA31" cm="1">
        <f t="array" ref="DA31">AU31*INDEX(prod_est,$G31+$H31-1,MATCH(DA$14,$BP$14:$DP$14,0))</f>
        <v>134.25506859115785</v>
      </c>
      <c r="DB31" cm="1">
        <f t="array" ref="DB31">AV31*INDEX(prod_est,$G31+$H31-1,MATCH(DB$14,$BP$14:$DP$14,0))</f>
        <v>133.77872092883158</v>
      </c>
      <c r="DC31" cm="1">
        <f t="array" ref="DC31">AW31*INDEX(prod_est,$G31+$H31-1,MATCH(DC$14,$BP$14:$DP$14,0))</f>
        <v>133.304063385901</v>
      </c>
      <c r="DD31" cm="1">
        <f t="array" ref="DD31">AX31*INDEX(prod_est,$G31+$H31-1,MATCH(DD$14,$BP$14:$DP$14,0))</f>
        <v>132.83108996568816</v>
      </c>
      <c r="DE31" cm="1">
        <f t="array" ref="DE31">AY31*INDEX(prod_est,$G31+$H31-1,MATCH(DE$14,$BP$14:$DP$14,0))</f>
        <v>132.35979469279167</v>
      </c>
      <c r="DF31" cm="1">
        <f t="array" ref="DF31">AZ31*INDEX(prod_est,$G31+$H31-1,MATCH(DF$14,$BP$14:$DP$14,0))</f>
        <v>131.89017161301132</v>
      </c>
      <c r="DG31" cm="1">
        <f t="array" ref="DG31">BA31*INDEX(prod_est,$G31+$H31-1,MATCH(DG$14,$BP$14:$DP$14,0))</f>
        <v>131.42221479327299</v>
      </c>
      <c r="DH31" cm="1">
        <f t="array" ref="DH31">BB31*INDEX(prod_est,$G31+$H31-1,MATCH(DH$14,$BP$14:$DP$14,0))</f>
        <v>130.95591832155347</v>
      </c>
      <c r="DI31" cm="1">
        <f t="array" ref="DI31">BC31*INDEX(prod_est,$G31+$H31-1,MATCH(DI$14,$BP$14:$DP$14,0))</f>
        <v>130.49127630680593</v>
      </c>
      <c r="DJ31" cm="1">
        <f t="array" ref="DJ31">BD31*INDEX(prod_est,$G31+$H31-1,MATCH(DJ$14,$BP$14:$DP$14,0))</f>
        <v>130.02828287888542</v>
      </c>
      <c r="DK31" cm="1">
        <f t="array" ref="DK31">BE31*INDEX(prod_est,$G31+$H31-1,MATCH(DK$14,$BP$14:$DP$14,0))</f>
        <v>129.56693218847477</v>
      </c>
      <c r="DL31" cm="1">
        <f t="array" ref="DL31">BF31*INDEX(prod_est,$G31+$H31-1,MATCH(DL$14,$BP$14:$DP$14,0))</f>
        <v>129.10721840701063</v>
      </c>
      <c r="DM31" cm="1">
        <f t="array" ref="DM31">BG31*INDEX(prod_est,$G31+$H31-1,MATCH(DM$14,$BP$14:$DP$14,0))</f>
        <v>128.64913572660984</v>
      </c>
      <c r="DN31" cm="1">
        <f t="array" ref="DN31">BH31*INDEX(prod_est,$G31+$H31-1,MATCH(DN$14,$BP$14:$DP$14,0))</f>
        <v>128.19267835999608</v>
      </c>
      <c r="DO31" cm="1">
        <f t="array" ref="DO31">BI31*INDEX(prod_est,$G31+$H31-1,MATCH(DO$14,$BP$14:$DP$14,0))</f>
        <v>127.73784054042676</v>
      </c>
      <c r="DP31" cm="1">
        <f t="array" ref="DP31">BJ31*INDEX(prod_est,$G31+$H31-1,MATCH(DP$14,$BP$14:$DP$14,0))</f>
        <v>127.28461652162014</v>
      </c>
    </row>
    <row r="32" spans="1:120" x14ac:dyDescent="0.25">
      <c r="A32" t="s">
        <v>47</v>
      </c>
      <c r="B32" t="s">
        <v>22</v>
      </c>
      <c r="C32" t="s">
        <v>22</v>
      </c>
      <c r="D32" t="s">
        <v>37</v>
      </c>
      <c r="E32" s="8">
        <v>46.554285240000013</v>
      </c>
      <c r="F32" s="8">
        <v>48.323375712000001</v>
      </c>
      <c r="G32">
        <f>MATCH(A32,Production_est!$A$4:$A$339,0)</f>
        <v>161</v>
      </c>
      <c r="H32">
        <f>IFERROR(MATCH(D32,Production_est!$D$4:$D$339,0),"-")</f>
        <v>6</v>
      </c>
      <c r="I32" s="8" cm="1">
        <f t="array" ref="I32">IFERROR(INDEX(Production_est!$E$4:$E$339,H32+G32-1),"-")</f>
        <v>41407.909305251596</v>
      </c>
      <c r="J32" s="42">
        <f t="shared" si="0"/>
        <v>1.1670083450910028E-3</v>
      </c>
      <c r="K32" s="42">
        <f t="shared" ref="K32:AP32" si="39">J32*(1-$F$4)</f>
        <v>1.1628677066560231E-3</v>
      </c>
      <c r="L32" s="42">
        <f t="shared" si="39"/>
        <v>1.1587417595355668E-3</v>
      </c>
      <c r="M32" s="42">
        <f t="shared" si="39"/>
        <v>1.1546304516036816E-3</v>
      </c>
      <c r="N32" s="42">
        <f t="shared" si="39"/>
        <v>1.1505337309193617E-3</v>
      </c>
      <c r="O32" s="42">
        <f t="shared" si="39"/>
        <v>1.1464515457258928E-3</v>
      </c>
      <c r="P32" s="42">
        <f t="shared" si="39"/>
        <v>1.1423838444501969E-3</v>
      </c>
      <c r="Q32" s="42">
        <f t="shared" si="39"/>
        <v>1.1383305757021818E-3</v>
      </c>
      <c r="R32" s="42">
        <f t="shared" si="39"/>
        <v>1.1342916882740911E-3</v>
      </c>
      <c r="S32" s="42">
        <f t="shared" si="39"/>
        <v>1.130267131139858E-3</v>
      </c>
      <c r="T32" s="42">
        <f t="shared" si="39"/>
        <v>1.1262568534544598E-3</v>
      </c>
      <c r="U32" s="42">
        <f t="shared" si="39"/>
        <v>1.1222608045532764E-3</v>
      </c>
      <c r="V32" s="42">
        <f t="shared" si="39"/>
        <v>1.1182789339514495E-3</v>
      </c>
      <c r="W32" s="42">
        <f t="shared" si="39"/>
        <v>1.1143111913432453E-3</v>
      </c>
      <c r="X32" s="42">
        <f t="shared" si="39"/>
        <v>1.1103575266014187E-3</v>
      </c>
      <c r="Y32" s="42">
        <f t="shared" si="39"/>
        <v>1.1064178897765798E-3</v>
      </c>
      <c r="Z32" s="42">
        <f t="shared" si="39"/>
        <v>1.1024922310965636E-3</v>
      </c>
      <c r="AA32" s="42">
        <f t="shared" si="39"/>
        <v>1.0985805009658001E-3</v>
      </c>
      <c r="AB32" s="42">
        <f t="shared" si="39"/>
        <v>1.0946826499646889E-3</v>
      </c>
      <c r="AC32" s="42">
        <f t="shared" si="39"/>
        <v>1.0907986288489738E-3</v>
      </c>
      <c r="AD32" s="42">
        <f t="shared" si="39"/>
        <v>1.0869283885491215E-3</v>
      </c>
      <c r="AE32" s="42">
        <f t="shared" si="39"/>
        <v>1.0830718801697011E-3</v>
      </c>
      <c r="AF32" s="42">
        <f t="shared" si="39"/>
        <v>1.0792290549887667E-3</v>
      </c>
      <c r="AG32" s="42">
        <f t="shared" si="39"/>
        <v>1.0753998644572416E-3</v>
      </c>
      <c r="AH32" s="42">
        <f t="shared" si="39"/>
        <v>1.0715842601983052E-3</v>
      </c>
      <c r="AI32" s="42">
        <f t="shared" si="39"/>
        <v>1.0677821940067815E-3</v>
      </c>
      <c r="AJ32" s="42">
        <f t="shared" si="39"/>
        <v>1.0639936178485309E-3</v>
      </c>
      <c r="AK32" s="42">
        <f t="shared" si="39"/>
        <v>1.0602184838598419E-3</v>
      </c>
      <c r="AL32" s="42">
        <f t="shared" si="39"/>
        <v>1.0564567443468278E-3</v>
      </c>
      <c r="AM32" s="42">
        <f t="shared" si="39"/>
        <v>1.0527083517848236E-3</v>
      </c>
      <c r="AN32" s="42">
        <f t="shared" si="39"/>
        <v>1.0489732588177853E-3</v>
      </c>
      <c r="AO32" s="42">
        <f t="shared" si="39"/>
        <v>1.0452514182576922E-3</v>
      </c>
      <c r="AP32" s="42">
        <f t="shared" si="39"/>
        <v>1.0415427830839505E-3</v>
      </c>
      <c r="AQ32" s="42">
        <f t="shared" ref="AQ32:BJ32" si="40">AP32*(1-$F$4)</f>
        <v>1.0378473064427986E-3</v>
      </c>
      <c r="AR32" s="42">
        <f t="shared" si="40"/>
        <v>1.0341649416467165E-3</v>
      </c>
      <c r="AS32" s="42">
        <f t="shared" si="40"/>
        <v>1.0304956421738349E-3</v>
      </c>
      <c r="AT32" s="42">
        <f t="shared" si="40"/>
        <v>1.0268393616673479E-3</v>
      </c>
      <c r="AU32" s="42">
        <f t="shared" si="40"/>
        <v>1.0231960539349269E-3</v>
      </c>
      <c r="AV32" s="42">
        <f t="shared" si="40"/>
        <v>1.019565672948138E-3</v>
      </c>
      <c r="AW32" s="42">
        <f t="shared" si="40"/>
        <v>1.0159481728418591E-3</v>
      </c>
      <c r="AX32" s="42">
        <f t="shared" si="40"/>
        <v>1.0123435079137019E-3</v>
      </c>
      <c r="AY32" s="42">
        <f t="shared" si="40"/>
        <v>1.0087516326234335E-3</v>
      </c>
      <c r="AZ32" s="42">
        <f t="shared" si="40"/>
        <v>1.005172501592401E-3</v>
      </c>
      <c r="BA32" s="42">
        <f t="shared" si="40"/>
        <v>1.0016060696029592E-3</v>
      </c>
      <c r="BB32" s="42">
        <f t="shared" si="40"/>
        <v>9.9805229159789831E-4</v>
      </c>
      <c r="BC32" s="42">
        <f t="shared" si="40"/>
        <v>9.9451112267987516E-4</v>
      </c>
      <c r="BD32" s="42">
        <f t="shared" si="40"/>
        <v>9.9098251811084617E-4</v>
      </c>
      <c r="BE32" s="42">
        <f t="shared" si="40"/>
        <v>9.8746643331150169E-4</v>
      </c>
      <c r="BF32" s="42">
        <f t="shared" si="40"/>
        <v>9.8396282386070287E-4</v>
      </c>
      <c r="BG32" s="42">
        <f t="shared" si="40"/>
        <v>9.8047164549492087E-4</v>
      </c>
      <c r="BH32" s="42">
        <f t="shared" si="40"/>
        <v>9.7699285410767726E-4</v>
      </c>
      <c r="BI32" s="42">
        <f t="shared" si="40"/>
        <v>9.7352640574898688E-4</v>
      </c>
      <c r="BJ32" s="42">
        <f t="shared" si="40"/>
        <v>9.7007225662480256E-4</v>
      </c>
      <c r="BK32" t="str">
        <f t="shared" si="3"/>
        <v>11_MEX</v>
      </c>
      <c r="BL32" t="str">
        <f t="shared" si="4"/>
        <v>d_ind_cem_8_1_natural_gas</v>
      </c>
      <c r="BO32" s="8">
        <f t="shared" si="5"/>
        <v>46.554285240000013</v>
      </c>
      <c r="BP32" s="8">
        <f t="shared" si="6"/>
        <v>48.323375712000001</v>
      </c>
      <c r="BQ32" s="8" cm="1">
        <f t="array" ref="BQ32">K32*INDEX(prod_est,$G32+$H32-1,MATCH(BQ$14,$BP$14:$DP$14,0))</f>
        <v>48.878281825852731</v>
      </c>
      <c r="BR32" s="8" cm="1">
        <f t="array" ref="BR32">L32*INDEX(prod_est,$G32+$H32-1,MATCH(BR$14,$BP$14:$DP$14,0))</f>
        <v>43.990954074274448</v>
      </c>
      <c r="BS32" s="8" cm="1">
        <f t="array" ref="BS32">M32*INDEX(prod_est,$G32+$H32-1,MATCH(BS$14,$BP$14:$DP$14,0))</f>
        <v>45.260662360165291</v>
      </c>
      <c r="BT32" s="8" cm="1">
        <f t="array" ref="BT32">N32*INDEX(prod_est,$G32+$H32-1,MATCH(BT$14,$BP$14:$DP$14,0))</f>
        <v>46.542661861332455</v>
      </c>
      <c r="BU32" s="8" cm="1">
        <f t="array" ref="BU32">O32*INDEX(prod_est,$G32+$H32-1,MATCH(BU$14,$BP$14:$DP$14,0))</f>
        <v>47.835918249104317</v>
      </c>
      <c r="BV32" s="8" cm="1">
        <f t="array" ref="BV32">P32*INDEX(prod_est,$G32+$H32-1,MATCH(BV$14,$BP$14:$DP$14,0))</f>
        <v>49.140485578546212</v>
      </c>
      <c r="BW32" s="8" cm="1">
        <f t="array" ref="BW32">Q32*INDEX(prod_est,$G32+$H32-1,MATCH(BW$14,$BP$14:$DP$14,0))</f>
        <v>50.455722910173876</v>
      </c>
      <c r="BX32" s="8" cm="1">
        <f t="array" ref="BX32">R32*INDEX(prod_est,$G32+$H32-1,MATCH(BX$14,$BP$14:$DP$14,0))</f>
        <v>51.7831294777598</v>
      </c>
      <c r="BY32" s="8" cm="1">
        <f t="array" ref="BY32">S32*INDEX(prod_est,$G32+$H32-1,MATCH(BY$14,$BP$14:$DP$14,0))</f>
        <v>53.123930054815361</v>
      </c>
      <c r="BZ32" s="8" cm="1">
        <f t="array" ref="BZ32">T32*INDEX(prod_est,$G32+$H32-1,MATCH(BZ$14,$BP$14:$DP$14,0))</f>
        <v>53.636279096356681</v>
      </c>
      <c r="CA32" s="8" cm="1">
        <f t="array" ref="CA32">U32*INDEX(prod_est,$G32+$H32-1,MATCH(CA$14,$BP$14:$DP$14,0))</f>
        <v>54.147359941885178</v>
      </c>
      <c r="CB32" s="8" cm="1">
        <f t="array" ref="CB32">V32*INDEX(prod_est,$G32+$H32-1,MATCH(CB$14,$BP$14:$DP$14,0))</f>
        <v>54.657895407846304</v>
      </c>
      <c r="CC32" s="8" cm="1">
        <f t="array" ref="CC32">W32*INDEX(prod_est,$G32+$H32-1,MATCH(CC$14,$BP$14:$DP$14,0))</f>
        <v>55.167957216927263</v>
      </c>
      <c r="CD32" s="8" cm="1">
        <f t="array" ref="CD32">X32*INDEX(prod_est,$G32+$H32-1,MATCH(CD$14,$BP$14:$DP$14,0))</f>
        <v>55.676954777287179</v>
      </c>
      <c r="CE32" s="8" cm="1">
        <f t="array" ref="CE32">Y32*INDEX(prod_est,$G32+$H32-1,MATCH(CE$14,$BP$14:$DP$14,0))</f>
        <v>56.183940236002059</v>
      </c>
      <c r="CF32" s="8" cm="1">
        <f t="array" ref="CF32">Z32*INDEX(prod_est,$G32+$H32-1,MATCH(CF$14,$BP$14:$DP$14,0))</f>
        <v>56.688900739149631</v>
      </c>
      <c r="CG32" s="8" cm="1">
        <f t="array" ref="CG32">AA32*INDEX(prod_est,$G32+$H32-1,MATCH(CG$14,$BP$14:$DP$14,0))</f>
        <v>57.190044755305998</v>
      </c>
      <c r="CH32" s="8" cm="1">
        <f t="array" ref="CH32">AB32*INDEX(prod_est,$G32+$H32-1,MATCH(CH$14,$BP$14:$DP$14,0))</f>
        <v>57.685993649556714</v>
      </c>
      <c r="CI32" s="8" cm="1">
        <f t="array" ref="CI32">AC32*INDEX(prod_est,$G32+$H32-1,MATCH(CI$14,$BP$14:$DP$14,0))</f>
        <v>58.174926912389083</v>
      </c>
      <c r="CJ32" s="8" cm="1">
        <f t="array" ref="CJ32">AD32*INDEX(prod_est,$G32+$H32-1,MATCH(CJ$14,$BP$14:$DP$14,0))</f>
        <v>58.656213053073245</v>
      </c>
      <c r="CK32" s="8" cm="1">
        <f t="array" ref="CK32">AE32*INDEX(prod_est,$G32+$H32-1,MATCH(CK$14,$BP$14:$DP$14,0))</f>
        <v>59.128045892997193</v>
      </c>
      <c r="CL32" s="8" cm="1">
        <f t="array" ref="CL32">AF32*INDEX(prod_est,$G32+$H32-1,MATCH(CL$14,$BP$14:$DP$14,0))</f>
        <v>59.588703549042627</v>
      </c>
      <c r="CM32" s="8" cm="1">
        <f t="array" ref="CM32">AG32*INDEX(prod_est,$G32+$H32-1,MATCH(CM$14,$BP$14:$DP$14,0))</f>
        <v>60.037236050864173</v>
      </c>
      <c r="CN32" s="8" cm="1">
        <f t="array" ref="CN32">AH32*INDEX(prod_est,$G32+$H32-1,MATCH(CN$14,$BP$14:$DP$14,0))</f>
        <v>60.472560547635752</v>
      </c>
      <c r="CO32" s="8" cm="1">
        <f t="array" ref="CO32">AI32*INDEX(prod_est,$G32+$H32-1,MATCH(CO$14,$BP$14:$DP$14,0))</f>
        <v>60.893709513881994</v>
      </c>
      <c r="CP32" s="8" cm="1">
        <f t="array" ref="CP32">AJ32*INDEX(prod_est,$G32+$H32-1,MATCH(CP$14,$BP$14:$DP$14,0))</f>
        <v>61.299225986761549</v>
      </c>
      <c r="CQ32" s="8" cm="1">
        <f t="array" ref="CQ32">AK32*INDEX(prod_est,$G32+$H32-1,MATCH(CQ$14,$BP$14:$DP$14,0))</f>
        <v>61.689022347625311</v>
      </c>
      <c r="CR32" s="8" cm="1">
        <f t="array" ref="CR32">AL32*INDEX(prod_est,$G32+$H32-1,MATCH(CR$14,$BP$14:$DP$14,0))</f>
        <v>62.061753577650137</v>
      </c>
      <c r="CS32" s="8" cm="1">
        <f t="array" ref="CS32">AM32*INDEX(prod_est,$G32+$H32-1,MATCH(CS$14,$BP$14:$DP$14,0))</f>
        <v>62.415151263200997</v>
      </c>
      <c r="CT32" s="8" cm="1">
        <f t="array" ref="CT32">AN32*INDEX(prod_est,$G32+$H32-1,MATCH(CT$14,$BP$14:$DP$14,0))</f>
        <v>62.750125097933825</v>
      </c>
      <c r="CU32" s="8" cm="1">
        <f t="array" ref="CU32">AO32*INDEX(prod_est,$G32+$H32-1,MATCH(CU$14,$BP$14:$DP$14,0))</f>
        <v>63.066078718427683</v>
      </c>
      <c r="CV32" s="8" cm="1">
        <f t="array" ref="CV32">AP32*INDEX(prod_est,$G32+$H32-1,MATCH(CV$14,$BP$14:$DP$14,0))</f>
        <v>63.363412551264652</v>
      </c>
      <c r="CW32" cm="1">
        <f t="array" ref="CW32">AQ32*INDEX(prod_est,$G32+$H32-1,MATCH(CW$14,$BP$14:$DP$14,0))</f>
        <v>63.138594123457452</v>
      </c>
      <c r="CX32" cm="1">
        <f t="array" ref="CX32">AR32*INDEX(prod_est,$G32+$H32-1,MATCH(CX$14,$BP$14:$DP$14,0))</f>
        <v>62.914573369314709</v>
      </c>
      <c r="CY32" cm="1">
        <f t="array" ref="CY32">AS32*INDEX(prod_est,$G32+$H32-1,MATCH(CY$14,$BP$14:$DP$14,0))</f>
        <v>62.691347458626801</v>
      </c>
      <c r="CZ32" cm="1">
        <f t="array" ref="CZ32">AT32*INDEX(prod_est,$G32+$H32-1,MATCH(CZ$14,$BP$14:$DP$14,0))</f>
        <v>62.468913571225926</v>
      </c>
      <c r="DA32" cm="1">
        <f t="array" ref="DA32">AU32*INDEX(prod_est,$G32+$H32-1,MATCH(DA$14,$BP$14:$DP$14,0))</f>
        <v>62.247268896950466</v>
      </c>
      <c r="DB32" cm="1">
        <f t="array" ref="DB32">AV32*INDEX(prod_est,$G32+$H32-1,MATCH(DB$14,$BP$14:$DP$14,0))</f>
        <v>62.02641063560948</v>
      </c>
      <c r="DC32" cm="1">
        <f t="array" ref="DC32">AW32*INDEX(prod_est,$G32+$H32-1,MATCH(DC$14,$BP$14:$DP$14,0))</f>
        <v>61.806335996947304</v>
      </c>
      <c r="DD32" cm="1">
        <f t="array" ref="DD32">AX32*INDEX(prod_est,$G32+$H32-1,MATCH(DD$14,$BP$14:$DP$14,0))</f>
        <v>61.587042200608373</v>
      </c>
      <c r="DE32" cm="1">
        <f t="array" ref="DE32">AY32*INDEX(prod_est,$G32+$H32-1,MATCH(DE$14,$BP$14:$DP$14,0))</f>
        <v>61.368526476101998</v>
      </c>
      <c r="DF32" cm="1">
        <f t="array" ref="DF32">AZ32*INDEX(prod_est,$G32+$H32-1,MATCH(DF$14,$BP$14:$DP$14,0))</f>
        <v>61.150786062767423</v>
      </c>
      <c r="DG32" cm="1">
        <f t="array" ref="DG32">BA32*INDEX(prod_est,$G32+$H32-1,MATCH(DG$14,$BP$14:$DP$14,0))</f>
        <v>60.933818209738945</v>
      </c>
      <c r="DH32" cm="1">
        <f t="array" ref="DH32">BB32*INDEX(prod_est,$G32+$H32-1,MATCH(DH$14,$BP$14:$DP$14,0))</f>
        <v>60.717620175911151</v>
      </c>
      <c r="DI32" cm="1">
        <f t="array" ref="DI32">BC32*INDEX(prod_est,$G32+$H32-1,MATCH(DI$14,$BP$14:$DP$14,0))</f>
        <v>60.502189229904268</v>
      </c>
      <c r="DJ32" cm="1">
        <f t="array" ref="DJ32">BD32*INDEX(prod_est,$G32+$H32-1,MATCH(DJ$14,$BP$14:$DP$14,0))</f>
        <v>60.287522650029707</v>
      </c>
      <c r="DK32" cm="1">
        <f t="array" ref="DK32">BE32*INDEX(prod_est,$G32+$H32-1,MATCH(DK$14,$BP$14:$DP$14,0))</f>
        <v>60.073617724255634</v>
      </c>
      <c r="DL32" cm="1">
        <f t="array" ref="DL32">BF32*INDEX(prod_est,$G32+$H32-1,MATCH(DL$14,$BP$14:$DP$14,0))</f>
        <v>59.8604717501727</v>
      </c>
      <c r="DM32" cm="1">
        <f t="array" ref="DM32">BG32*INDEX(prod_est,$G32+$H32-1,MATCH(DM$14,$BP$14:$DP$14,0))</f>
        <v>59.648082034959955</v>
      </c>
      <c r="DN32" cm="1">
        <f t="array" ref="DN32">BH32*INDEX(prod_est,$G32+$H32-1,MATCH(DN$14,$BP$14:$DP$14,0))</f>
        <v>59.436445895350758</v>
      </c>
      <c r="DO32" cm="1">
        <f t="array" ref="DO32">BI32*INDEX(prod_est,$G32+$H32-1,MATCH(DO$14,$BP$14:$DP$14,0))</f>
        <v>59.22556065759894</v>
      </c>
      <c r="DP32" cm="1">
        <f t="array" ref="DP32">BJ32*INDEX(prod_est,$G32+$H32-1,MATCH(DP$14,$BP$14:$DP$14,0))</f>
        <v>59.015423657444963</v>
      </c>
    </row>
    <row r="33" spans="1:120" x14ac:dyDescent="0.25">
      <c r="A33" t="s">
        <v>47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161</v>
      </c>
      <c r="H33">
        <f>IFERROR(MATCH(D33,Production_est!$D$4:$D$339,0),"-")</f>
        <v>6</v>
      </c>
      <c r="I33" s="8" cm="1">
        <f t="array" ref="I33">IFERROR(INDEX(Production_est!$E$4:$E$339,H33+G33-1),"-")</f>
        <v>41407.909305251596</v>
      </c>
      <c r="J33" s="42">
        <f t="shared" si="0"/>
        <v>0</v>
      </c>
      <c r="K33" s="42">
        <f t="shared" ref="K33:AP33" si="41">J33*(1-$F$4)</f>
        <v>0</v>
      </c>
      <c r="L33" s="42">
        <f t="shared" si="41"/>
        <v>0</v>
      </c>
      <c r="M33" s="42">
        <f t="shared" si="41"/>
        <v>0</v>
      </c>
      <c r="N33" s="42">
        <f t="shared" si="41"/>
        <v>0</v>
      </c>
      <c r="O33" s="42">
        <f t="shared" si="41"/>
        <v>0</v>
      </c>
      <c r="P33" s="42">
        <f t="shared" si="41"/>
        <v>0</v>
      </c>
      <c r="Q33" s="42">
        <f t="shared" si="41"/>
        <v>0</v>
      </c>
      <c r="R33" s="42">
        <f t="shared" si="41"/>
        <v>0</v>
      </c>
      <c r="S33" s="42">
        <f t="shared" si="41"/>
        <v>0</v>
      </c>
      <c r="T33" s="42">
        <f t="shared" si="41"/>
        <v>0</v>
      </c>
      <c r="U33" s="42">
        <f t="shared" si="41"/>
        <v>0</v>
      </c>
      <c r="V33" s="42">
        <f t="shared" si="41"/>
        <v>0</v>
      </c>
      <c r="W33" s="42">
        <f t="shared" si="41"/>
        <v>0</v>
      </c>
      <c r="X33" s="42">
        <f t="shared" si="41"/>
        <v>0</v>
      </c>
      <c r="Y33" s="42">
        <f t="shared" si="41"/>
        <v>0</v>
      </c>
      <c r="Z33" s="42">
        <f t="shared" si="41"/>
        <v>0</v>
      </c>
      <c r="AA33" s="42">
        <f t="shared" si="41"/>
        <v>0</v>
      </c>
      <c r="AB33" s="42">
        <f t="shared" si="41"/>
        <v>0</v>
      </c>
      <c r="AC33" s="42">
        <f t="shared" si="41"/>
        <v>0</v>
      </c>
      <c r="AD33" s="42">
        <f t="shared" si="41"/>
        <v>0</v>
      </c>
      <c r="AE33" s="42">
        <f t="shared" si="41"/>
        <v>0</v>
      </c>
      <c r="AF33" s="42">
        <f t="shared" si="41"/>
        <v>0</v>
      </c>
      <c r="AG33" s="42">
        <f t="shared" si="41"/>
        <v>0</v>
      </c>
      <c r="AH33" s="42">
        <f t="shared" si="41"/>
        <v>0</v>
      </c>
      <c r="AI33" s="42">
        <f t="shared" si="41"/>
        <v>0</v>
      </c>
      <c r="AJ33" s="42">
        <f t="shared" si="41"/>
        <v>0</v>
      </c>
      <c r="AK33" s="42">
        <f t="shared" si="41"/>
        <v>0</v>
      </c>
      <c r="AL33" s="42">
        <f t="shared" si="41"/>
        <v>0</v>
      </c>
      <c r="AM33" s="42">
        <f t="shared" si="41"/>
        <v>0</v>
      </c>
      <c r="AN33" s="42">
        <f t="shared" si="41"/>
        <v>0</v>
      </c>
      <c r="AO33" s="42">
        <f t="shared" si="41"/>
        <v>0</v>
      </c>
      <c r="AP33" s="42">
        <f t="shared" si="41"/>
        <v>0</v>
      </c>
      <c r="AQ33" s="42">
        <f t="shared" ref="AQ33:BJ33" si="42">AP33*(1-$F$4)</f>
        <v>0</v>
      </c>
      <c r="AR33" s="42">
        <f t="shared" si="42"/>
        <v>0</v>
      </c>
      <c r="AS33" s="42">
        <f t="shared" si="42"/>
        <v>0</v>
      </c>
      <c r="AT33" s="42">
        <f t="shared" si="42"/>
        <v>0</v>
      </c>
      <c r="AU33" s="42">
        <f t="shared" si="42"/>
        <v>0</v>
      </c>
      <c r="AV33" s="42">
        <f t="shared" si="42"/>
        <v>0</v>
      </c>
      <c r="AW33" s="42">
        <f t="shared" si="42"/>
        <v>0</v>
      </c>
      <c r="AX33" s="42">
        <f t="shared" si="42"/>
        <v>0</v>
      </c>
      <c r="AY33" s="42">
        <f t="shared" si="42"/>
        <v>0</v>
      </c>
      <c r="AZ33" s="42">
        <f t="shared" si="42"/>
        <v>0</v>
      </c>
      <c r="BA33" s="42">
        <f t="shared" si="42"/>
        <v>0</v>
      </c>
      <c r="BB33" s="42">
        <f t="shared" si="42"/>
        <v>0</v>
      </c>
      <c r="BC33" s="42">
        <f t="shared" si="42"/>
        <v>0</v>
      </c>
      <c r="BD33" s="42">
        <f t="shared" si="42"/>
        <v>0</v>
      </c>
      <c r="BE33" s="42">
        <f t="shared" si="42"/>
        <v>0</v>
      </c>
      <c r="BF33" s="42">
        <f t="shared" si="42"/>
        <v>0</v>
      </c>
      <c r="BG33" s="42">
        <f t="shared" si="42"/>
        <v>0</v>
      </c>
      <c r="BH33" s="42">
        <f t="shared" si="42"/>
        <v>0</v>
      </c>
      <c r="BI33" s="42">
        <f t="shared" si="42"/>
        <v>0</v>
      </c>
      <c r="BJ33" s="42">
        <f t="shared" si="42"/>
        <v>0</v>
      </c>
      <c r="BK33" t="str">
        <f t="shared" si="3"/>
        <v>11_MEX</v>
      </c>
      <c r="BL33" t="str">
        <f t="shared" si="4"/>
        <v>d_ind_cem_15_1_fwood_wwaste</v>
      </c>
      <c r="BO33" s="8">
        <f t="shared" si="5"/>
        <v>0</v>
      </c>
      <c r="BP33" s="8">
        <f t="shared" si="6"/>
        <v>0</v>
      </c>
      <c r="BQ33" s="8" cm="1">
        <f t="array" ref="BQ33">K33*INDEX(prod_est,$G33+$H33-1,MATCH(BQ$14,$BP$14:$DP$14,0))</f>
        <v>0</v>
      </c>
      <c r="BR33" s="8" cm="1">
        <f t="array" ref="BR33">L33*INDEX(prod_est,$G33+$H33-1,MATCH(BR$14,$BP$14:$DP$14,0))</f>
        <v>0</v>
      </c>
      <c r="BS33" s="8" cm="1">
        <f t="array" ref="BS33">M33*INDEX(prod_est,$G33+$H33-1,MATCH(BS$14,$BP$14:$DP$14,0))</f>
        <v>0</v>
      </c>
      <c r="BT33" s="8" cm="1">
        <f t="array" ref="BT33">N33*INDEX(prod_est,$G33+$H33-1,MATCH(BT$14,$BP$14:$DP$14,0))</f>
        <v>0</v>
      </c>
      <c r="BU33" s="8" cm="1">
        <f t="array" ref="BU33">O33*INDEX(prod_est,$G33+$H33-1,MATCH(BU$14,$BP$14:$DP$14,0))</f>
        <v>0</v>
      </c>
      <c r="BV33" s="8" cm="1">
        <f t="array" ref="BV33">P33*INDEX(prod_est,$G33+$H33-1,MATCH(BV$14,$BP$14:$DP$14,0))</f>
        <v>0</v>
      </c>
      <c r="BW33" s="8" cm="1">
        <f t="array" ref="BW33">Q33*INDEX(prod_est,$G33+$H33-1,MATCH(BW$14,$BP$14:$DP$14,0))</f>
        <v>0</v>
      </c>
      <c r="BX33" s="8" cm="1">
        <f t="array" ref="BX33">R33*INDEX(prod_est,$G33+$H33-1,MATCH(BX$14,$BP$14:$DP$14,0))</f>
        <v>0</v>
      </c>
      <c r="BY33" s="8" cm="1">
        <f t="array" ref="BY33">S33*INDEX(prod_est,$G33+$H33-1,MATCH(BY$14,$BP$14:$DP$14,0))</f>
        <v>0</v>
      </c>
      <c r="BZ33" s="8" cm="1">
        <f t="array" ref="BZ33">T33*INDEX(prod_est,$G33+$H33-1,MATCH(BZ$14,$BP$14:$DP$14,0))</f>
        <v>0</v>
      </c>
      <c r="CA33" s="8" cm="1">
        <f t="array" ref="CA33">U33*INDEX(prod_est,$G33+$H33-1,MATCH(CA$14,$BP$14:$DP$14,0))</f>
        <v>0</v>
      </c>
      <c r="CB33" s="8" cm="1">
        <f t="array" ref="CB33">V33*INDEX(prod_est,$G33+$H33-1,MATCH(CB$14,$BP$14:$DP$14,0))</f>
        <v>0</v>
      </c>
      <c r="CC33" s="8" cm="1">
        <f t="array" ref="CC33">W33*INDEX(prod_est,$G33+$H33-1,MATCH(CC$14,$BP$14:$DP$14,0))</f>
        <v>0</v>
      </c>
      <c r="CD33" s="8" cm="1">
        <f t="array" ref="CD33">X33*INDEX(prod_est,$G33+$H33-1,MATCH(CD$14,$BP$14:$DP$14,0))</f>
        <v>0</v>
      </c>
      <c r="CE33" s="8" cm="1">
        <f t="array" ref="CE33">Y33*INDEX(prod_est,$G33+$H33-1,MATCH(CE$14,$BP$14:$DP$14,0))</f>
        <v>0</v>
      </c>
      <c r="CF33" s="8" cm="1">
        <f t="array" ref="CF33">Z33*INDEX(prod_est,$G33+$H33-1,MATCH(CF$14,$BP$14:$DP$14,0))</f>
        <v>0</v>
      </c>
      <c r="CG33" s="8" cm="1">
        <f t="array" ref="CG33">AA33*INDEX(prod_est,$G33+$H33-1,MATCH(CG$14,$BP$14:$DP$14,0))</f>
        <v>0</v>
      </c>
      <c r="CH33" s="8" cm="1">
        <f t="array" ref="CH33">AB33*INDEX(prod_est,$G33+$H33-1,MATCH(CH$14,$BP$14:$DP$14,0))</f>
        <v>0</v>
      </c>
      <c r="CI33" s="8" cm="1">
        <f t="array" ref="CI33">AC33*INDEX(prod_est,$G33+$H33-1,MATCH(CI$14,$BP$14:$DP$14,0))</f>
        <v>0</v>
      </c>
      <c r="CJ33" s="8" cm="1">
        <f t="array" ref="CJ33">AD33*INDEX(prod_est,$G33+$H33-1,MATCH(CJ$14,$BP$14:$DP$14,0))</f>
        <v>0</v>
      </c>
      <c r="CK33" s="8" cm="1">
        <f t="array" ref="CK33">AE33*INDEX(prod_est,$G33+$H33-1,MATCH(CK$14,$BP$14:$DP$14,0))</f>
        <v>0</v>
      </c>
      <c r="CL33" s="8" cm="1">
        <f t="array" ref="CL33">AF33*INDEX(prod_est,$G33+$H33-1,MATCH(CL$14,$BP$14:$DP$14,0))</f>
        <v>0</v>
      </c>
      <c r="CM33" s="8" cm="1">
        <f t="array" ref="CM33">AG33*INDEX(prod_est,$G33+$H33-1,MATCH(CM$14,$BP$14:$DP$14,0))</f>
        <v>0</v>
      </c>
      <c r="CN33" s="8" cm="1">
        <f t="array" ref="CN33">AH33*INDEX(prod_est,$G33+$H33-1,MATCH(CN$14,$BP$14:$DP$14,0))</f>
        <v>0</v>
      </c>
      <c r="CO33" s="8" cm="1">
        <f t="array" ref="CO33">AI33*INDEX(prod_est,$G33+$H33-1,MATCH(CO$14,$BP$14:$DP$14,0))</f>
        <v>0</v>
      </c>
      <c r="CP33" s="8" cm="1">
        <f t="array" ref="CP33">AJ33*INDEX(prod_est,$G33+$H33-1,MATCH(CP$14,$BP$14:$DP$14,0))</f>
        <v>0</v>
      </c>
      <c r="CQ33" s="8" cm="1">
        <f t="array" ref="CQ33">AK33*INDEX(prod_est,$G33+$H33-1,MATCH(CQ$14,$BP$14:$DP$14,0))</f>
        <v>0</v>
      </c>
      <c r="CR33" s="8" cm="1">
        <f t="array" ref="CR33">AL33*INDEX(prod_est,$G33+$H33-1,MATCH(CR$14,$BP$14:$DP$14,0))</f>
        <v>0</v>
      </c>
      <c r="CS33" s="8" cm="1">
        <f t="array" ref="CS33">AM33*INDEX(prod_est,$G33+$H33-1,MATCH(CS$14,$BP$14:$DP$14,0))</f>
        <v>0</v>
      </c>
      <c r="CT33" s="8" cm="1">
        <f t="array" ref="CT33">AN33*INDEX(prod_est,$G33+$H33-1,MATCH(CT$14,$BP$14:$DP$14,0))</f>
        <v>0</v>
      </c>
      <c r="CU33" s="8" cm="1">
        <f t="array" ref="CU33">AO33*INDEX(prod_est,$G33+$H33-1,MATCH(CU$14,$BP$14:$DP$14,0))</f>
        <v>0</v>
      </c>
      <c r="CV33" s="8" cm="1">
        <f t="array" ref="CV33">AP33*INDEX(prod_est,$G33+$H33-1,MATCH(CV$14,$BP$14:$DP$14,0))</f>
        <v>0</v>
      </c>
      <c r="CW33" cm="1">
        <f t="array" ref="CW33">AQ33*INDEX(prod_est,$G33+$H33-1,MATCH(CW$14,$BP$14:$DP$14,0))</f>
        <v>0</v>
      </c>
      <c r="CX33" cm="1">
        <f t="array" ref="CX33">AR33*INDEX(prod_est,$G33+$H33-1,MATCH(CX$14,$BP$14:$DP$14,0))</f>
        <v>0</v>
      </c>
      <c r="CY33" cm="1">
        <f t="array" ref="CY33">AS33*INDEX(prod_est,$G33+$H33-1,MATCH(CY$14,$BP$14:$DP$14,0))</f>
        <v>0</v>
      </c>
      <c r="CZ33" cm="1">
        <f t="array" ref="CZ33">AT33*INDEX(prod_est,$G33+$H33-1,MATCH(CZ$14,$BP$14:$DP$14,0))</f>
        <v>0</v>
      </c>
      <c r="DA33" cm="1">
        <f t="array" ref="DA33">AU33*INDEX(prod_est,$G33+$H33-1,MATCH(DA$14,$BP$14:$DP$14,0))</f>
        <v>0</v>
      </c>
      <c r="DB33" cm="1">
        <f t="array" ref="DB33">AV33*INDEX(prod_est,$G33+$H33-1,MATCH(DB$14,$BP$14:$DP$14,0))</f>
        <v>0</v>
      </c>
      <c r="DC33" cm="1">
        <f t="array" ref="DC33">AW33*INDEX(prod_est,$G33+$H33-1,MATCH(DC$14,$BP$14:$DP$14,0))</f>
        <v>0</v>
      </c>
      <c r="DD33" cm="1">
        <f t="array" ref="DD33">AX33*INDEX(prod_est,$G33+$H33-1,MATCH(DD$14,$BP$14:$DP$14,0))</f>
        <v>0</v>
      </c>
      <c r="DE33" cm="1">
        <f t="array" ref="DE33">AY33*INDEX(prod_est,$G33+$H33-1,MATCH(DE$14,$BP$14:$DP$14,0))</f>
        <v>0</v>
      </c>
      <c r="DF33" cm="1">
        <f t="array" ref="DF33">AZ33*INDEX(prod_est,$G33+$H33-1,MATCH(DF$14,$BP$14:$DP$14,0))</f>
        <v>0</v>
      </c>
      <c r="DG33" cm="1">
        <f t="array" ref="DG33">BA33*INDEX(prod_est,$G33+$H33-1,MATCH(DG$14,$BP$14:$DP$14,0))</f>
        <v>0</v>
      </c>
      <c r="DH33" cm="1">
        <f t="array" ref="DH33">BB33*INDEX(prod_est,$G33+$H33-1,MATCH(DH$14,$BP$14:$DP$14,0))</f>
        <v>0</v>
      </c>
      <c r="DI33" cm="1">
        <f t="array" ref="DI33">BC33*INDEX(prod_est,$G33+$H33-1,MATCH(DI$14,$BP$14:$DP$14,0))</f>
        <v>0</v>
      </c>
      <c r="DJ33" cm="1">
        <f t="array" ref="DJ33">BD33*INDEX(prod_est,$G33+$H33-1,MATCH(DJ$14,$BP$14:$DP$14,0))</f>
        <v>0</v>
      </c>
      <c r="DK33" cm="1">
        <f t="array" ref="DK33">BE33*INDEX(prod_est,$G33+$H33-1,MATCH(DK$14,$BP$14:$DP$14,0))</f>
        <v>0</v>
      </c>
      <c r="DL33" cm="1">
        <f t="array" ref="DL33">BF33*INDEX(prod_est,$G33+$H33-1,MATCH(DL$14,$BP$14:$DP$14,0))</f>
        <v>0</v>
      </c>
      <c r="DM33" cm="1">
        <f t="array" ref="DM33">BG33*INDEX(prod_est,$G33+$H33-1,MATCH(DM$14,$BP$14:$DP$14,0))</f>
        <v>0</v>
      </c>
      <c r="DN33" cm="1">
        <f t="array" ref="DN33">BH33*INDEX(prod_est,$G33+$H33-1,MATCH(DN$14,$BP$14:$DP$14,0))</f>
        <v>0</v>
      </c>
      <c r="DO33" cm="1">
        <f t="array" ref="DO33">BI33*INDEX(prod_est,$G33+$H33-1,MATCH(DO$14,$BP$14:$DP$14,0))</f>
        <v>0</v>
      </c>
      <c r="DP33" cm="1">
        <f t="array" ref="DP33">BJ33*INDEX(prod_est,$G33+$H33-1,MATCH(DP$14,$BP$14:$DP$14,0))</f>
        <v>0</v>
      </c>
    </row>
    <row r="34" spans="1:120" x14ac:dyDescent="0.25">
      <c r="A34" t="s">
        <v>47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161</v>
      </c>
      <c r="H34">
        <f>IFERROR(MATCH(D34,Production_est!$D$4:$D$339,0),"-")</f>
        <v>6</v>
      </c>
      <c r="I34" s="8" cm="1">
        <f t="array" ref="I34">IFERROR(INDEX(Production_est!$E$4:$E$339,H34+G34-1),"-")</f>
        <v>41407.909305251596</v>
      </c>
      <c r="J34" s="42">
        <f t="shared" si="0"/>
        <v>0</v>
      </c>
      <c r="K34" s="42">
        <f t="shared" ref="K34:AP34" si="43">J34*(1-$F$4)</f>
        <v>0</v>
      </c>
      <c r="L34" s="42">
        <f t="shared" si="43"/>
        <v>0</v>
      </c>
      <c r="M34" s="42">
        <f t="shared" si="43"/>
        <v>0</v>
      </c>
      <c r="N34" s="42">
        <f t="shared" si="43"/>
        <v>0</v>
      </c>
      <c r="O34" s="42">
        <f t="shared" si="43"/>
        <v>0</v>
      </c>
      <c r="P34" s="42">
        <f t="shared" si="43"/>
        <v>0</v>
      </c>
      <c r="Q34" s="42">
        <f t="shared" si="43"/>
        <v>0</v>
      </c>
      <c r="R34" s="42">
        <f t="shared" si="43"/>
        <v>0</v>
      </c>
      <c r="S34" s="42">
        <f t="shared" si="43"/>
        <v>0</v>
      </c>
      <c r="T34" s="42">
        <f t="shared" si="43"/>
        <v>0</v>
      </c>
      <c r="U34" s="42">
        <f t="shared" si="43"/>
        <v>0</v>
      </c>
      <c r="V34" s="42">
        <f t="shared" si="43"/>
        <v>0</v>
      </c>
      <c r="W34" s="42">
        <f t="shared" si="43"/>
        <v>0</v>
      </c>
      <c r="X34" s="42">
        <f t="shared" si="43"/>
        <v>0</v>
      </c>
      <c r="Y34" s="42">
        <f t="shared" si="43"/>
        <v>0</v>
      </c>
      <c r="Z34" s="42">
        <f t="shared" si="43"/>
        <v>0</v>
      </c>
      <c r="AA34" s="42">
        <f t="shared" si="43"/>
        <v>0</v>
      </c>
      <c r="AB34" s="42">
        <f t="shared" si="43"/>
        <v>0</v>
      </c>
      <c r="AC34" s="42">
        <f t="shared" si="43"/>
        <v>0</v>
      </c>
      <c r="AD34" s="42">
        <f t="shared" si="43"/>
        <v>0</v>
      </c>
      <c r="AE34" s="42">
        <f t="shared" si="43"/>
        <v>0</v>
      </c>
      <c r="AF34" s="42">
        <f t="shared" si="43"/>
        <v>0</v>
      </c>
      <c r="AG34" s="42">
        <f t="shared" si="43"/>
        <v>0</v>
      </c>
      <c r="AH34" s="42">
        <f t="shared" si="43"/>
        <v>0</v>
      </c>
      <c r="AI34" s="42">
        <f t="shared" si="43"/>
        <v>0</v>
      </c>
      <c r="AJ34" s="42">
        <f t="shared" si="43"/>
        <v>0</v>
      </c>
      <c r="AK34" s="42">
        <f t="shared" si="43"/>
        <v>0</v>
      </c>
      <c r="AL34" s="42">
        <f t="shared" si="43"/>
        <v>0</v>
      </c>
      <c r="AM34" s="42">
        <f t="shared" si="43"/>
        <v>0</v>
      </c>
      <c r="AN34" s="42">
        <f t="shared" si="43"/>
        <v>0</v>
      </c>
      <c r="AO34" s="42">
        <f t="shared" si="43"/>
        <v>0</v>
      </c>
      <c r="AP34" s="42">
        <f t="shared" si="43"/>
        <v>0</v>
      </c>
      <c r="AQ34" s="42">
        <f t="shared" ref="AQ34:BJ34" si="44">AP34*(1-$F$4)</f>
        <v>0</v>
      </c>
      <c r="AR34" s="42">
        <f t="shared" si="44"/>
        <v>0</v>
      </c>
      <c r="AS34" s="42">
        <f t="shared" si="44"/>
        <v>0</v>
      </c>
      <c r="AT34" s="42">
        <f t="shared" si="44"/>
        <v>0</v>
      </c>
      <c r="AU34" s="42">
        <f t="shared" si="44"/>
        <v>0</v>
      </c>
      <c r="AV34" s="42">
        <f t="shared" si="44"/>
        <v>0</v>
      </c>
      <c r="AW34" s="42">
        <f t="shared" si="44"/>
        <v>0</v>
      </c>
      <c r="AX34" s="42">
        <f t="shared" si="44"/>
        <v>0</v>
      </c>
      <c r="AY34" s="42">
        <f t="shared" si="44"/>
        <v>0</v>
      </c>
      <c r="AZ34" s="42">
        <f t="shared" si="44"/>
        <v>0</v>
      </c>
      <c r="BA34" s="42">
        <f t="shared" si="44"/>
        <v>0</v>
      </c>
      <c r="BB34" s="42">
        <f t="shared" si="44"/>
        <v>0</v>
      </c>
      <c r="BC34" s="42">
        <f t="shared" si="44"/>
        <v>0</v>
      </c>
      <c r="BD34" s="42">
        <f t="shared" si="44"/>
        <v>0</v>
      </c>
      <c r="BE34" s="42">
        <f t="shared" si="44"/>
        <v>0</v>
      </c>
      <c r="BF34" s="42">
        <f t="shared" si="44"/>
        <v>0</v>
      </c>
      <c r="BG34" s="42">
        <f t="shared" si="44"/>
        <v>0</v>
      </c>
      <c r="BH34" s="42">
        <f t="shared" si="44"/>
        <v>0</v>
      </c>
      <c r="BI34" s="42">
        <f t="shared" si="44"/>
        <v>0</v>
      </c>
      <c r="BJ34" s="42">
        <f t="shared" si="44"/>
        <v>0</v>
      </c>
      <c r="BK34" t="str">
        <f t="shared" si="3"/>
        <v>11_MEX</v>
      </c>
      <c r="BL34" t="str">
        <f t="shared" si="4"/>
        <v>d_ind_cem_15_2_bagasse</v>
      </c>
      <c r="BO34" s="8">
        <f t="shared" si="5"/>
        <v>0</v>
      </c>
      <c r="BP34" s="8">
        <f t="shared" si="6"/>
        <v>0</v>
      </c>
      <c r="BQ34" s="8" cm="1">
        <f t="array" ref="BQ34">K34*INDEX(prod_est,$G34+$H34-1,MATCH(BQ$14,$BP$14:$DP$14,0))</f>
        <v>0</v>
      </c>
      <c r="BR34" s="8" cm="1">
        <f t="array" ref="BR34">L34*INDEX(prod_est,$G34+$H34-1,MATCH(BR$14,$BP$14:$DP$14,0))</f>
        <v>0</v>
      </c>
      <c r="BS34" s="8" cm="1">
        <f t="array" ref="BS34">M34*INDEX(prod_est,$G34+$H34-1,MATCH(BS$14,$BP$14:$DP$14,0))</f>
        <v>0</v>
      </c>
      <c r="BT34" s="8" cm="1">
        <f t="array" ref="BT34">N34*INDEX(prod_est,$G34+$H34-1,MATCH(BT$14,$BP$14:$DP$14,0))</f>
        <v>0</v>
      </c>
      <c r="BU34" s="8" cm="1">
        <f t="array" ref="BU34">O34*INDEX(prod_est,$G34+$H34-1,MATCH(BU$14,$BP$14:$DP$14,0))</f>
        <v>0</v>
      </c>
      <c r="BV34" s="8" cm="1">
        <f t="array" ref="BV34">P34*INDEX(prod_est,$G34+$H34-1,MATCH(BV$14,$BP$14:$DP$14,0))</f>
        <v>0</v>
      </c>
      <c r="BW34" s="8" cm="1">
        <f t="array" ref="BW34">Q34*INDEX(prod_est,$G34+$H34-1,MATCH(BW$14,$BP$14:$DP$14,0))</f>
        <v>0</v>
      </c>
      <c r="BX34" s="8" cm="1">
        <f t="array" ref="BX34">R34*INDEX(prod_est,$G34+$H34-1,MATCH(BX$14,$BP$14:$DP$14,0))</f>
        <v>0</v>
      </c>
      <c r="BY34" s="8" cm="1">
        <f t="array" ref="BY34">S34*INDEX(prod_est,$G34+$H34-1,MATCH(BY$14,$BP$14:$DP$14,0))</f>
        <v>0</v>
      </c>
      <c r="BZ34" s="8" cm="1">
        <f t="array" ref="BZ34">T34*INDEX(prod_est,$G34+$H34-1,MATCH(BZ$14,$BP$14:$DP$14,0))</f>
        <v>0</v>
      </c>
      <c r="CA34" s="8" cm="1">
        <f t="array" ref="CA34">U34*INDEX(prod_est,$G34+$H34-1,MATCH(CA$14,$BP$14:$DP$14,0))</f>
        <v>0</v>
      </c>
      <c r="CB34" s="8" cm="1">
        <f t="array" ref="CB34">V34*INDEX(prod_est,$G34+$H34-1,MATCH(CB$14,$BP$14:$DP$14,0))</f>
        <v>0</v>
      </c>
      <c r="CC34" s="8" cm="1">
        <f t="array" ref="CC34">W34*INDEX(prod_est,$G34+$H34-1,MATCH(CC$14,$BP$14:$DP$14,0))</f>
        <v>0</v>
      </c>
      <c r="CD34" s="8" cm="1">
        <f t="array" ref="CD34">X34*INDEX(prod_est,$G34+$H34-1,MATCH(CD$14,$BP$14:$DP$14,0))</f>
        <v>0</v>
      </c>
      <c r="CE34" s="8" cm="1">
        <f t="array" ref="CE34">Y34*INDEX(prod_est,$G34+$H34-1,MATCH(CE$14,$BP$14:$DP$14,0))</f>
        <v>0</v>
      </c>
      <c r="CF34" s="8" cm="1">
        <f t="array" ref="CF34">Z34*INDEX(prod_est,$G34+$H34-1,MATCH(CF$14,$BP$14:$DP$14,0))</f>
        <v>0</v>
      </c>
      <c r="CG34" s="8" cm="1">
        <f t="array" ref="CG34">AA34*INDEX(prod_est,$G34+$H34-1,MATCH(CG$14,$BP$14:$DP$14,0))</f>
        <v>0</v>
      </c>
      <c r="CH34" s="8" cm="1">
        <f t="array" ref="CH34">AB34*INDEX(prod_est,$G34+$H34-1,MATCH(CH$14,$BP$14:$DP$14,0))</f>
        <v>0</v>
      </c>
      <c r="CI34" s="8" cm="1">
        <f t="array" ref="CI34">AC34*INDEX(prod_est,$G34+$H34-1,MATCH(CI$14,$BP$14:$DP$14,0))</f>
        <v>0</v>
      </c>
      <c r="CJ34" s="8" cm="1">
        <f t="array" ref="CJ34">AD34*INDEX(prod_est,$G34+$H34-1,MATCH(CJ$14,$BP$14:$DP$14,0))</f>
        <v>0</v>
      </c>
      <c r="CK34" s="8" cm="1">
        <f t="array" ref="CK34">AE34*INDEX(prod_est,$G34+$H34-1,MATCH(CK$14,$BP$14:$DP$14,0))</f>
        <v>0</v>
      </c>
      <c r="CL34" s="8" cm="1">
        <f t="array" ref="CL34">AF34*INDEX(prod_est,$G34+$H34-1,MATCH(CL$14,$BP$14:$DP$14,0))</f>
        <v>0</v>
      </c>
      <c r="CM34" s="8" cm="1">
        <f t="array" ref="CM34">AG34*INDEX(prod_est,$G34+$H34-1,MATCH(CM$14,$BP$14:$DP$14,0))</f>
        <v>0</v>
      </c>
      <c r="CN34" s="8" cm="1">
        <f t="array" ref="CN34">AH34*INDEX(prod_est,$G34+$H34-1,MATCH(CN$14,$BP$14:$DP$14,0))</f>
        <v>0</v>
      </c>
      <c r="CO34" s="8" cm="1">
        <f t="array" ref="CO34">AI34*INDEX(prod_est,$G34+$H34-1,MATCH(CO$14,$BP$14:$DP$14,0))</f>
        <v>0</v>
      </c>
      <c r="CP34" s="8" cm="1">
        <f t="array" ref="CP34">AJ34*INDEX(prod_est,$G34+$H34-1,MATCH(CP$14,$BP$14:$DP$14,0))</f>
        <v>0</v>
      </c>
      <c r="CQ34" s="8" cm="1">
        <f t="array" ref="CQ34">AK34*INDEX(prod_est,$G34+$H34-1,MATCH(CQ$14,$BP$14:$DP$14,0))</f>
        <v>0</v>
      </c>
      <c r="CR34" s="8" cm="1">
        <f t="array" ref="CR34">AL34*INDEX(prod_est,$G34+$H34-1,MATCH(CR$14,$BP$14:$DP$14,0))</f>
        <v>0</v>
      </c>
      <c r="CS34" s="8" cm="1">
        <f t="array" ref="CS34">AM34*INDEX(prod_est,$G34+$H34-1,MATCH(CS$14,$BP$14:$DP$14,0))</f>
        <v>0</v>
      </c>
      <c r="CT34" s="8" cm="1">
        <f t="array" ref="CT34">AN34*INDEX(prod_est,$G34+$H34-1,MATCH(CT$14,$BP$14:$DP$14,0))</f>
        <v>0</v>
      </c>
      <c r="CU34" s="8" cm="1">
        <f t="array" ref="CU34">AO34*INDEX(prod_est,$G34+$H34-1,MATCH(CU$14,$BP$14:$DP$14,0))</f>
        <v>0</v>
      </c>
      <c r="CV34" s="8" cm="1">
        <f t="array" ref="CV34">AP34*INDEX(prod_est,$G34+$H34-1,MATCH(CV$14,$BP$14:$DP$14,0))</f>
        <v>0</v>
      </c>
      <c r="CW34" cm="1">
        <f t="array" ref="CW34">AQ34*INDEX(prod_est,$G34+$H34-1,MATCH(CW$14,$BP$14:$DP$14,0))</f>
        <v>0</v>
      </c>
      <c r="CX34" cm="1">
        <f t="array" ref="CX34">AR34*INDEX(prod_est,$G34+$H34-1,MATCH(CX$14,$BP$14:$DP$14,0))</f>
        <v>0</v>
      </c>
      <c r="CY34" cm="1">
        <f t="array" ref="CY34">AS34*INDEX(prod_est,$G34+$H34-1,MATCH(CY$14,$BP$14:$DP$14,0))</f>
        <v>0</v>
      </c>
      <c r="CZ34" cm="1">
        <f t="array" ref="CZ34">AT34*INDEX(prod_est,$G34+$H34-1,MATCH(CZ$14,$BP$14:$DP$14,0))</f>
        <v>0</v>
      </c>
      <c r="DA34" cm="1">
        <f t="array" ref="DA34">AU34*INDEX(prod_est,$G34+$H34-1,MATCH(DA$14,$BP$14:$DP$14,0))</f>
        <v>0</v>
      </c>
      <c r="DB34" cm="1">
        <f t="array" ref="DB34">AV34*INDEX(prod_est,$G34+$H34-1,MATCH(DB$14,$BP$14:$DP$14,0))</f>
        <v>0</v>
      </c>
      <c r="DC34" cm="1">
        <f t="array" ref="DC34">AW34*INDEX(prod_est,$G34+$H34-1,MATCH(DC$14,$BP$14:$DP$14,0))</f>
        <v>0</v>
      </c>
      <c r="DD34" cm="1">
        <f t="array" ref="DD34">AX34*INDEX(prod_est,$G34+$H34-1,MATCH(DD$14,$BP$14:$DP$14,0))</f>
        <v>0</v>
      </c>
      <c r="DE34" cm="1">
        <f t="array" ref="DE34">AY34*INDEX(prod_est,$G34+$H34-1,MATCH(DE$14,$BP$14:$DP$14,0))</f>
        <v>0</v>
      </c>
      <c r="DF34" cm="1">
        <f t="array" ref="DF34">AZ34*INDEX(prod_est,$G34+$H34-1,MATCH(DF$14,$BP$14:$DP$14,0))</f>
        <v>0</v>
      </c>
      <c r="DG34" cm="1">
        <f t="array" ref="DG34">BA34*INDEX(prod_est,$G34+$H34-1,MATCH(DG$14,$BP$14:$DP$14,0))</f>
        <v>0</v>
      </c>
      <c r="DH34" cm="1">
        <f t="array" ref="DH34">BB34*INDEX(prod_est,$G34+$H34-1,MATCH(DH$14,$BP$14:$DP$14,0))</f>
        <v>0</v>
      </c>
      <c r="DI34" cm="1">
        <f t="array" ref="DI34">BC34*INDEX(prod_est,$G34+$H34-1,MATCH(DI$14,$BP$14:$DP$14,0))</f>
        <v>0</v>
      </c>
      <c r="DJ34" cm="1">
        <f t="array" ref="DJ34">BD34*INDEX(prod_est,$G34+$H34-1,MATCH(DJ$14,$BP$14:$DP$14,0))</f>
        <v>0</v>
      </c>
      <c r="DK34" cm="1">
        <f t="array" ref="DK34">BE34*INDEX(prod_est,$G34+$H34-1,MATCH(DK$14,$BP$14:$DP$14,0))</f>
        <v>0</v>
      </c>
      <c r="DL34" cm="1">
        <f t="array" ref="DL34">BF34*INDEX(prod_est,$G34+$H34-1,MATCH(DL$14,$BP$14:$DP$14,0))</f>
        <v>0</v>
      </c>
      <c r="DM34" cm="1">
        <f t="array" ref="DM34">BG34*INDEX(prod_est,$G34+$H34-1,MATCH(DM$14,$BP$14:$DP$14,0))</f>
        <v>0</v>
      </c>
      <c r="DN34" cm="1">
        <f t="array" ref="DN34">BH34*INDEX(prod_est,$G34+$H34-1,MATCH(DN$14,$BP$14:$DP$14,0))</f>
        <v>0</v>
      </c>
      <c r="DO34" cm="1">
        <f t="array" ref="DO34">BI34*INDEX(prod_est,$G34+$H34-1,MATCH(DO$14,$BP$14:$DP$14,0))</f>
        <v>0</v>
      </c>
      <c r="DP34" cm="1">
        <f t="array" ref="DP34">BJ34*INDEX(prod_est,$G34+$H34-1,MATCH(DP$14,$BP$14:$DP$14,0))</f>
        <v>0</v>
      </c>
    </row>
    <row r="35" spans="1:120" x14ac:dyDescent="0.25">
      <c r="A35" t="s">
        <v>47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161</v>
      </c>
      <c r="H35">
        <f>IFERROR(MATCH(D35,Production_est!$D$4:$D$339,0),"-")</f>
        <v>6</v>
      </c>
      <c r="I35" s="8" cm="1">
        <f t="array" ref="I35">IFERROR(INDEX(Production_est!$E$4:$E$339,H35+G35-1),"-")</f>
        <v>41407.909305251596</v>
      </c>
      <c r="J35" s="42">
        <f t="shared" si="0"/>
        <v>0</v>
      </c>
      <c r="K35" s="42">
        <f t="shared" ref="K35:AP35" si="45">J35*(1-$F$4)</f>
        <v>0</v>
      </c>
      <c r="L35" s="42">
        <f t="shared" si="45"/>
        <v>0</v>
      </c>
      <c r="M35" s="42">
        <f t="shared" si="45"/>
        <v>0</v>
      </c>
      <c r="N35" s="42">
        <f t="shared" si="45"/>
        <v>0</v>
      </c>
      <c r="O35" s="42">
        <f t="shared" si="45"/>
        <v>0</v>
      </c>
      <c r="P35" s="42">
        <f t="shared" si="45"/>
        <v>0</v>
      </c>
      <c r="Q35" s="42">
        <f t="shared" si="45"/>
        <v>0</v>
      </c>
      <c r="R35" s="42">
        <f t="shared" si="45"/>
        <v>0</v>
      </c>
      <c r="S35" s="42">
        <f t="shared" si="45"/>
        <v>0</v>
      </c>
      <c r="T35" s="42">
        <f t="shared" si="45"/>
        <v>0</v>
      </c>
      <c r="U35" s="42">
        <f t="shared" si="45"/>
        <v>0</v>
      </c>
      <c r="V35" s="42">
        <f t="shared" si="45"/>
        <v>0</v>
      </c>
      <c r="W35" s="42">
        <f t="shared" si="45"/>
        <v>0</v>
      </c>
      <c r="X35" s="42">
        <f t="shared" si="45"/>
        <v>0</v>
      </c>
      <c r="Y35" s="42">
        <f t="shared" si="45"/>
        <v>0</v>
      </c>
      <c r="Z35" s="42">
        <f t="shared" si="45"/>
        <v>0</v>
      </c>
      <c r="AA35" s="42">
        <f t="shared" si="45"/>
        <v>0</v>
      </c>
      <c r="AB35" s="42">
        <f t="shared" si="45"/>
        <v>0</v>
      </c>
      <c r="AC35" s="42">
        <f t="shared" si="45"/>
        <v>0</v>
      </c>
      <c r="AD35" s="42">
        <f t="shared" si="45"/>
        <v>0</v>
      </c>
      <c r="AE35" s="42">
        <f t="shared" si="45"/>
        <v>0</v>
      </c>
      <c r="AF35" s="42">
        <f t="shared" si="45"/>
        <v>0</v>
      </c>
      <c r="AG35" s="42">
        <f t="shared" si="45"/>
        <v>0</v>
      </c>
      <c r="AH35" s="42">
        <f t="shared" si="45"/>
        <v>0</v>
      </c>
      <c r="AI35" s="42">
        <f t="shared" si="45"/>
        <v>0</v>
      </c>
      <c r="AJ35" s="42">
        <f t="shared" si="45"/>
        <v>0</v>
      </c>
      <c r="AK35" s="42">
        <f t="shared" si="45"/>
        <v>0</v>
      </c>
      <c r="AL35" s="42">
        <f t="shared" si="45"/>
        <v>0</v>
      </c>
      <c r="AM35" s="42">
        <f t="shared" si="45"/>
        <v>0</v>
      </c>
      <c r="AN35" s="42">
        <f t="shared" si="45"/>
        <v>0</v>
      </c>
      <c r="AO35" s="42">
        <f t="shared" si="45"/>
        <v>0</v>
      </c>
      <c r="AP35" s="42">
        <f t="shared" si="45"/>
        <v>0</v>
      </c>
      <c r="AQ35" s="42">
        <f t="shared" ref="AQ35:BJ35" si="46">AP35*(1-$F$4)</f>
        <v>0</v>
      </c>
      <c r="AR35" s="42">
        <f t="shared" si="46"/>
        <v>0</v>
      </c>
      <c r="AS35" s="42">
        <f t="shared" si="46"/>
        <v>0</v>
      </c>
      <c r="AT35" s="42">
        <f t="shared" si="46"/>
        <v>0</v>
      </c>
      <c r="AU35" s="42">
        <f t="shared" si="46"/>
        <v>0</v>
      </c>
      <c r="AV35" s="42">
        <f t="shared" si="46"/>
        <v>0</v>
      </c>
      <c r="AW35" s="42">
        <f t="shared" si="46"/>
        <v>0</v>
      </c>
      <c r="AX35" s="42">
        <f t="shared" si="46"/>
        <v>0</v>
      </c>
      <c r="AY35" s="42">
        <f t="shared" si="46"/>
        <v>0</v>
      </c>
      <c r="AZ35" s="42">
        <f t="shared" si="46"/>
        <v>0</v>
      </c>
      <c r="BA35" s="42">
        <f t="shared" si="46"/>
        <v>0</v>
      </c>
      <c r="BB35" s="42">
        <f t="shared" si="46"/>
        <v>0</v>
      </c>
      <c r="BC35" s="42">
        <f t="shared" si="46"/>
        <v>0</v>
      </c>
      <c r="BD35" s="42">
        <f t="shared" si="46"/>
        <v>0</v>
      </c>
      <c r="BE35" s="42">
        <f t="shared" si="46"/>
        <v>0</v>
      </c>
      <c r="BF35" s="42">
        <f t="shared" si="46"/>
        <v>0</v>
      </c>
      <c r="BG35" s="42">
        <f t="shared" si="46"/>
        <v>0</v>
      </c>
      <c r="BH35" s="42">
        <f t="shared" si="46"/>
        <v>0</v>
      </c>
      <c r="BI35" s="42">
        <f t="shared" si="46"/>
        <v>0</v>
      </c>
      <c r="BJ35" s="42">
        <f t="shared" si="46"/>
        <v>0</v>
      </c>
      <c r="BK35" t="str">
        <f t="shared" si="3"/>
        <v>11_MEX</v>
      </c>
      <c r="BL35" t="str">
        <f t="shared" si="4"/>
        <v>d_ind_cem_15_3_charcoal</v>
      </c>
      <c r="BO35" s="8">
        <f t="shared" si="5"/>
        <v>0</v>
      </c>
      <c r="BP35" s="8">
        <f t="shared" si="6"/>
        <v>0</v>
      </c>
      <c r="BQ35" s="8" cm="1">
        <f t="array" ref="BQ35">K35*INDEX(prod_est,$G35+$H35-1,MATCH(BQ$14,$BP$14:$DP$14,0))</f>
        <v>0</v>
      </c>
      <c r="BR35" s="8" cm="1">
        <f t="array" ref="BR35">L35*INDEX(prod_est,$G35+$H35-1,MATCH(BR$14,$BP$14:$DP$14,0))</f>
        <v>0</v>
      </c>
      <c r="BS35" s="8" cm="1">
        <f t="array" ref="BS35">M35*INDEX(prod_est,$G35+$H35-1,MATCH(BS$14,$BP$14:$DP$14,0))</f>
        <v>0</v>
      </c>
      <c r="BT35" s="8" cm="1">
        <f t="array" ref="BT35">N35*INDEX(prod_est,$G35+$H35-1,MATCH(BT$14,$BP$14:$DP$14,0))</f>
        <v>0</v>
      </c>
      <c r="BU35" s="8" cm="1">
        <f t="array" ref="BU35">O35*INDEX(prod_est,$G35+$H35-1,MATCH(BU$14,$BP$14:$DP$14,0))</f>
        <v>0</v>
      </c>
      <c r="BV35" s="8" cm="1">
        <f t="array" ref="BV35">P35*INDEX(prod_est,$G35+$H35-1,MATCH(BV$14,$BP$14:$DP$14,0))</f>
        <v>0</v>
      </c>
      <c r="BW35" s="8" cm="1">
        <f t="array" ref="BW35">Q35*INDEX(prod_est,$G35+$H35-1,MATCH(BW$14,$BP$14:$DP$14,0))</f>
        <v>0</v>
      </c>
      <c r="BX35" s="8" cm="1">
        <f t="array" ref="BX35">R35*INDEX(prod_est,$G35+$H35-1,MATCH(BX$14,$BP$14:$DP$14,0))</f>
        <v>0</v>
      </c>
      <c r="BY35" s="8" cm="1">
        <f t="array" ref="BY35">S35*INDEX(prod_est,$G35+$H35-1,MATCH(BY$14,$BP$14:$DP$14,0))</f>
        <v>0</v>
      </c>
      <c r="BZ35" s="8" cm="1">
        <f t="array" ref="BZ35">T35*INDEX(prod_est,$G35+$H35-1,MATCH(BZ$14,$BP$14:$DP$14,0))</f>
        <v>0</v>
      </c>
      <c r="CA35" s="8" cm="1">
        <f t="array" ref="CA35">U35*INDEX(prod_est,$G35+$H35-1,MATCH(CA$14,$BP$14:$DP$14,0))</f>
        <v>0</v>
      </c>
      <c r="CB35" s="8" cm="1">
        <f t="array" ref="CB35">V35*INDEX(prod_est,$G35+$H35-1,MATCH(CB$14,$BP$14:$DP$14,0))</f>
        <v>0</v>
      </c>
      <c r="CC35" s="8" cm="1">
        <f t="array" ref="CC35">W35*INDEX(prod_est,$G35+$H35-1,MATCH(CC$14,$BP$14:$DP$14,0))</f>
        <v>0</v>
      </c>
      <c r="CD35" s="8" cm="1">
        <f t="array" ref="CD35">X35*INDEX(prod_est,$G35+$H35-1,MATCH(CD$14,$BP$14:$DP$14,0))</f>
        <v>0</v>
      </c>
      <c r="CE35" s="8" cm="1">
        <f t="array" ref="CE35">Y35*INDEX(prod_est,$G35+$H35-1,MATCH(CE$14,$BP$14:$DP$14,0))</f>
        <v>0</v>
      </c>
      <c r="CF35" s="8" cm="1">
        <f t="array" ref="CF35">Z35*INDEX(prod_est,$G35+$H35-1,MATCH(CF$14,$BP$14:$DP$14,0))</f>
        <v>0</v>
      </c>
      <c r="CG35" s="8" cm="1">
        <f t="array" ref="CG35">AA35*INDEX(prod_est,$G35+$H35-1,MATCH(CG$14,$BP$14:$DP$14,0))</f>
        <v>0</v>
      </c>
      <c r="CH35" s="8" cm="1">
        <f t="array" ref="CH35">AB35*INDEX(prod_est,$G35+$H35-1,MATCH(CH$14,$BP$14:$DP$14,0))</f>
        <v>0</v>
      </c>
      <c r="CI35" s="8" cm="1">
        <f t="array" ref="CI35">AC35*INDEX(prod_est,$G35+$H35-1,MATCH(CI$14,$BP$14:$DP$14,0))</f>
        <v>0</v>
      </c>
      <c r="CJ35" s="8" cm="1">
        <f t="array" ref="CJ35">AD35*INDEX(prod_est,$G35+$H35-1,MATCH(CJ$14,$BP$14:$DP$14,0))</f>
        <v>0</v>
      </c>
      <c r="CK35" s="8" cm="1">
        <f t="array" ref="CK35">AE35*INDEX(prod_est,$G35+$H35-1,MATCH(CK$14,$BP$14:$DP$14,0))</f>
        <v>0</v>
      </c>
      <c r="CL35" s="8" cm="1">
        <f t="array" ref="CL35">AF35*INDEX(prod_est,$G35+$H35-1,MATCH(CL$14,$BP$14:$DP$14,0))</f>
        <v>0</v>
      </c>
      <c r="CM35" s="8" cm="1">
        <f t="array" ref="CM35">AG35*INDEX(prod_est,$G35+$H35-1,MATCH(CM$14,$BP$14:$DP$14,0))</f>
        <v>0</v>
      </c>
      <c r="CN35" s="8" cm="1">
        <f t="array" ref="CN35">AH35*INDEX(prod_est,$G35+$H35-1,MATCH(CN$14,$BP$14:$DP$14,0))</f>
        <v>0</v>
      </c>
      <c r="CO35" s="8" cm="1">
        <f t="array" ref="CO35">AI35*INDEX(prod_est,$G35+$H35-1,MATCH(CO$14,$BP$14:$DP$14,0))</f>
        <v>0</v>
      </c>
      <c r="CP35" s="8" cm="1">
        <f t="array" ref="CP35">AJ35*INDEX(prod_est,$G35+$H35-1,MATCH(CP$14,$BP$14:$DP$14,0))</f>
        <v>0</v>
      </c>
      <c r="CQ35" s="8" cm="1">
        <f t="array" ref="CQ35">AK35*INDEX(prod_est,$G35+$H35-1,MATCH(CQ$14,$BP$14:$DP$14,0))</f>
        <v>0</v>
      </c>
      <c r="CR35" s="8" cm="1">
        <f t="array" ref="CR35">AL35*INDEX(prod_est,$G35+$H35-1,MATCH(CR$14,$BP$14:$DP$14,0))</f>
        <v>0</v>
      </c>
      <c r="CS35" s="8" cm="1">
        <f t="array" ref="CS35">AM35*INDEX(prod_est,$G35+$H35-1,MATCH(CS$14,$BP$14:$DP$14,0))</f>
        <v>0</v>
      </c>
      <c r="CT35" s="8" cm="1">
        <f t="array" ref="CT35">AN35*INDEX(prod_est,$G35+$H35-1,MATCH(CT$14,$BP$14:$DP$14,0))</f>
        <v>0</v>
      </c>
      <c r="CU35" s="8" cm="1">
        <f t="array" ref="CU35">AO35*INDEX(prod_est,$G35+$H35-1,MATCH(CU$14,$BP$14:$DP$14,0))</f>
        <v>0</v>
      </c>
      <c r="CV35" s="8" cm="1">
        <f t="array" ref="CV35">AP35*INDEX(prod_est,$G35+$H35-1,MATCH(CV$14,$BP$14:$DP$14,0))</f>
        <v>0</v>
      </c>
      <c r="CW35" cm="1">
        <f t="array" ref="CW35">AQ35*INDEX(prod_est,$G35+$H35-1,MATCH(CW$14,$BP$14:$DP$14,0))</f>
        <v>0</v>
      </c>
      <c r="CX35" cm="1">
        <f t="array" ref="CX35">AR35*INDEX(prod_est,$G35+$H35-1,MATCH(CX$14,$BP$14:$DP$14,0))</f>
        <v>0</v>
      </c>
      <c r="CY35" cm="1">
        <f t="array" ref="CY35">AS35*INDEX(prod_est,$G35+$H35-1,MATCH(CY$14,$BP$14:$DP$14,0))</f>
        <v>0</v>
      </c>
      <c r="CZ35" cm="1">
        <f t="array" ref="CZ35">AT35*INDEX(prod_est,$G35+$H35-1,MATCH(CZ$14,$BP$14:$DP$14,0))</f>
        <v>0</v>
      </c>
      <c r="DA35" cm="1">
        <f t="array" ref="DA35">AU35*INDEX(prod_est,$G35+$H35-1,MATCH(DA$14,$BP$14:$DP$14,0))</f>
        <v>0</v>
      </c>
      <c r="DB35" cm="1">
        <f t="array" ref="DB35">AV35*INDEX(prod_est,$G35+$H35-1,MATCH(DB$14,$BP$14:$DP$14,0))</f>
        <v>0</v>
      </c>
      <c r="DC35" cm="1">
        <f t="array" ref="DC35">AW35*INDEX(prod_est,$G35+$H35-1,MATCH(DC$14,$BP$14:$DP$14,0))</f>
        <v>0</v>
      </c>
      <c r="DD35" cm="1">
        <f t="array" ref="DD35">AX35*INDEX(prod_est,$G35+$H35-1,MATCH(DD$14,$BP$14:$DP$14,0))</f>
        <v>0</v>
      </c>
      <c r="DE35" cm="1">
        <f t="array" ref="DE35">AY35*INDEX(prod_est,$G35+$H35-1,MATCH(DE$14,$BP$14:$DP$14,0))</f>
        <v>0</v>
      </c>
      <c r="DF35" cm="1">
        <f t="array" ref="DF35">AZ35*INDEX(prod_est,$G35+$H35-1,MATCH(DF$14,$BP$14:$DP$14,0))</f>
        <v>0</v>
      </c>
      <c r="DG35" cm="1">
        <f t="array" ref="DG35">BA35*INDEX(prod_est,$G35+$H35-1,MATCH(DG$14,$BP$14:$DP$14,0))</f>
        <v>0</v>
      </c>
      <c r="DH35" cm="1">
        <f t="array" ref="DH35">BB35*INDEX(prod_est,$G35+$H35-1,MATCH(DH$14,$BP$14:$DP$14,0))</f>
        <v>0</v>
      </c>
      <c r="DI35" cm="1">
        <f t="array" ref="DI35">BC35*INDEX(prod_est,$G35+$H35-1,MATCH(DI$14,$BP$14:$DP$14,0))</f>
        <v>0</v>
      </c>
      <c r="DJ35" cm="1">
        <f t="array" ref="DJ35">BD35*INDEX(prod_est,$G35+$H35-1,MATCH(DJ$14,$BP$14:$DP$14,0))</f>
        <v>0</v>
      </c>
      <c r="DK35" cm="1">
        <f t="array" ref="DK35">BE35*INDEX(prod_est,$G35+$H35-1,MATCH(DK$14,$BP$14:$DP$14,0))</f>
        <v>0</v>
      </c>
      <c r="DL35" cm="1">
        <f t="array" ref="DL35">BF35*INDEX(prod_est,$G35+$H35-1,MATCH(DL$14,$BP$14:$DP$14,0))</f>
        <v>0</v>
      </c>
      <c r="DM35" cm="1">
        <f t="array" ref="DM35">BG35*INDEX(prod_est,$G35+$H35-1,MATCH(DM$14,$BP$14:$DP$14,0))</f>
        <v>0</v>
      </c>
      <c r="DN35" cm="1">
        <f t="array" ref="DN35">BH35*INDEX(prod_est,$G35+$H35-1,MATCH(DN$14,$BP$14:$DP$14,0))</f>
        <v>0</v>
      </c>
      <c r="DO35" cm="1">
        <f t="array" ref="DO35">BI35*INDEX(prod_est,$G35+$H35-1,MATCH(DO$14,$BP$14:$DP$14,0))</f>
        <v>0</v>
      </c>
      <c r="DP35" cm="1">
        <f t="array" ref="DP35">BJ35*INDEX(prod_est,$G35+$H35-1,MATCH(DP$14,$BP$14:$DP$14,0))</f>
        <v>0</v>
      </c>
    </row>
    <row r="36" spans="1:120" x14ac:dyDescent="0.25">
      <c r="A36" t="s">
        <v>47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161</v>
      </c>
      <c r="H36">
        <f>IFERROR(MATCH(D36,Production_est!$D$4:$D$339,0),"-")</f>
        <v>6</v>
      </c>
      <c r="I36" s="8" cm="1">
        <f t="array" ref="I36">IFERROR(INDEX(Production_est!$E$4:$E$339,H36+G36-1),"-")</f>
        <v>41407.909305251596</v>
      </c>
      <c r="J36" s="42">
        <f t="shared" si="0"/>
        <v>0</v>
      </c>
      <c r="K36" s="42">
        <f t="shared" ref="K36:AP36" si="47">J36*(1-$F$4)</f>
        <v>0</v>
      </c>
      <c r="L36" s="42">
        <f t="shared" si="47"/>
        <v>0</v>
      </c>
      <c r="M36" s="42">
        <f t="shared" si="47"/>
        <v>0</v>
      </c>
      <c r="N36" s="42">
        <f t="shared" si="47"/>
        <v>0</v>
      </c>
      <c r="O36" s="42">
        <f t="shared" si="47"/>
        <v>0</v>
      </c>
      <c r="P36" s="42">
        <f t="shared" si="47"/>
        <v>0</v>
      </c>
      <c r="Q36" s="42">
        <f t="shared" si="47"/>
        <v>0</v>
      </c>
      <c r="R36" s="42">
        <f t="shared" si="47"/>
        <v>0</v>
      </c>
      <c r="S36" s="42">
        <f t="shared" si="47"/>
        <v>0</v>
      </c>
      <c r="T36" s="42">
        <f t="shared" si="47"/>
        <v>0</v>
      </c>
      <c r="U36" s="42">
        <f t="shared" si="47"/>
        <v>0</v>
      </c>
      <c r="V36" s="42">
        <f t="shared" si="47"/>
        <v>0</v>
      </c>
      <c r="W36" s="42">
        <f t="shared" si="47"/>
        <v>0</v>
      </c>
      <c r="X36" s="42">
        <f t="shared" si="47"/>
        <v>0</v>
      </c>
      <c r="Y36" s="42">
        <f t="shared" si="47"/>
        <v>0</v>
      </c>
      <c r="Z36" s="42">
        <f t="shared" si="47"/>
        <v>0</v>
      </c>
      <c r="AA36" s="42">
        <f t="shared" si="47"/>
        <v>0</v>
      </c>
      <c r="AB36" s="42">
        <f t="shared" si="47"/>
        <v>0</v>
      </c>
      <c r="AC36" s="42">
        <f t="shared" si="47"/>
        <v>0</v>
      </c>
      <c r="AD36" s="42">
        <f t="shared" si="47"/>
        <v>0</v>
      </c>
      <c r="AE36" s="42">
        <f t="shared" si="47"/>
        <v>0</v>
      </c>
      <c r="AF36" s="42">
        <f t="shared" si="47"/>
        <v>0</v>
      </c>
      <c r="AG36" s="42">
        <f t="shared" si="47"/>
        <v>0</v>
      </c>
      <c r="AH36" s="42">
        <f t="shared" si="47"/>
        <v>0</v>
      </c>
      <c r="AI36" s="42">
        <f t="shared" si="47"/>
        <v>0</v>
      </c>
      <c r="AJ36" s="42">
        <f t="shared" si="47"/>
        <v>0</v>
      </c>
      <c r="AK36" s="42">
        <f t="shared" si="47"/>
        <v>0</v>
      </c>
      <c r="AL36" s="42">
        <f t="shared" si="47"/>
        <v>0</v>
      </c>
      <c r="AM36" s="42">
        <f t="shared" si="47"/>
        <v>0</v>
      </c>
      <c r="AN36" s="42">
        <f t="shared" si="47"/>
        <v>0</v>
      </c>
      <c r="AO36" s="42">
        <f t="shared" si="47"/>
        <v>0</v>
      </c>
      <c r="AP36" s="42">
        <f t="shared" si="47"/>
        <v>0</v>
      </c>
      <c r="AQ36" s="42">
        <f t="shared" ref="AQ36:BJ36" si="48">AP36*(1-$F$4)</f>
        <v>0</v>
      </c>
      <c r="AR36" s="42">
        <f t="shared" si="48"/>
        <v>0</v>
      </c>
      <c r="AS36" s="42">
        <f t="shared" si="48"/>
        <v>0</v>
      </c>
      <c r="AT36" s="42">
        <f t="shared" si="48"/>
        <v>0</v>
      </c>
      <c r="AU36" s="42">
        <f t="shared" si="48"/>
        <v>0</v>
      </c>
      <c r="AV36" s="42">
        <f t="shared" si="48"/>
        <v>0</v>
      </c>
      <c r="AW36" s="42">
        <f t="shared" si="48"/>
        <v>0</v>
      </c>
      <c r="AX36" s="42">
        <f t="shared" si="48"/>
        <v>0</v>
      </c>
      <c r="AY36" s="42">
        <f t="shared" si="48"/>
        <v>0</v>
      </c>
      <c r="AZ36" s="42">
        <f t="shared" si="48"/>
        <v>0</v>
      </c>
      <c r="BA36" s="42">
        <f t="shared" si="48"/>
        <v>0</v>
      </c>
      <c r="BB36" s="42">
        <f t="shared" si="48"/>
        <v>0</v>
      </c>
      <c r="BC36" s="42">
        <f t="shared" si="48"/>
        <v>0</v>
      </c>
      <c r="BD36" s="42">
        <f t="shared" si="48"/>
        <v>0</v>
      </c>
      <c r="BE36" s="42">
        <f t="shared" si="48"/>
        <v>0</v>
      </c>
      <c r="BF36" s="42">
        <f t="shared" si="48"/>
        <v>0</v>
      </c>
      <c r="BG36" s="42">
        <f t="shared" si="48"/>
        <v>0</v>
      </c>
      <c r="BH36" s="42">
        <f t="shared" si="48"/>
        <v>0</v>
      </c>
      <c r="BI36" s="42">
        <f t="shared" si="48"/>
        <v>0</v>
      </c>
      <c r="BJ36" s="42">
        <f t="shared" si="48"/>
        <v>0</v>
      </c>
      <c r="BK36" t="str">
        <f t="shared" si="3"/>
        <v>11_MEX</v>
      </c>
      <c r="BL36" t="str">
        <f t="shared" si="4"/>
        <v>d_ind_cem_15_4_black_liquor</v>
      </c>
      <c r="BO36" s="8">
        <f t="shared" si="5"/>
        <v>0</v>
      </c>
      <c r="BP36" s="8">
        <f t="shared" si="6"/>
        <v>0</v>
      </c>
      <c r="BQ36" s="8" cm="1">
        <f t="array" ref="BQ36">K36*INDEX(prod_est,$G36+$H36-1,MATCH(BQ$14,$BP$14:$DP$14,0))</f>
        <v>0</v>
      </c>
      <c r="BR36" s="8" cm="1">
        <f t="array" ref="BR36">L36*INDEX(prod_est,$G36+$H36-1,MATCH(BR$14,$BP$14:$DP$14,0))</f>
        <v>0</v>
      </c>
      <c r="BS36" s="8" cm="1">
        <f t="array" ref="BS36">M36*INDEX(prod_est,$G36+$H36-1,MATCH(BS$14,$BP$14:$DP$14,0))</f>
        <v>0</v>
      </c>
      <c r="BT36" s="8" cm="1">
        <f t="array" ref="BT36">N36*INDEX(prod_est,$G36+$H36-1,MATCH(BT$14,$BP$14:$DP$14,0))</f>
        <v>0</v>
      </c>
      <c r="BU36" s="8" cm="1">
        <f t="array" ref="BU36">O36*INDEX(prod_est,$G36+$H36-1,MATCH(BU$14,$BP$14:$DP$14,0))</f>
        <v>0</v>
      </c>
      <c r="BV36" s="8" cm="1">
        <f t="array" ref="BV36">P36*INDEX(prod_est,$G36+$H36-1,MATCH(BV$14,$BP$14:$DP$14,0))</f>
        <v>0</v>
      </c>
      <c r="BW36" s="8" cm="1">
        <f t="array" ref="BW36">Q36*INDEX(prod_est,$G36+$H36-1,MATCH(BW$14,$BP$14:$DP$14,0))</f>
        <v>0</v>
      </c>
      <c r="BX36" s="8" cm="1">
        <f t="array" ref="BX36">R36*INDEX(prod_est,$G36+$H36-1,MATCH(BX$14,$BP$14:$DP$14,0))</f>
        <v>0</v>
      </c>
      <c r="BY36" s="8" cm="1">
        <f t="array" ref="BY36">S36*INDEX(prod_est,$G36+$H36-1,MATCH(BY$14,$BP$14:$DP$14,0))</f>
        <v>0</v>
      </c>
      <c r="BZ36" s="8" cm="1">
        <f t="array" ref="BZ36">T36*INDEX(prod_est,$G36+$H36-1,MATCH(BZ$14,$BP$14:$DP$14,0))</f>
        <v>0</v>
      </c>
      <c r="CA36" s="8" cm="1">
        <f t="array" ref="CA36">U36*INDEX(prod_est,$G36+$H36-1,MATCH(CA$14,$BP$14:$DP$14,0))</f>
        <v>0</v>
      </c>
      <c r="CB36" s="8" cm="1">
        <f t="array" ref="CB36">V36*INDEX(prod_est,$G36+$H36-1,MATCH(CB$14,$BP$14:$DP$14,0))</f>
        <v>0</v>
      </c>
      <c r="CC36" s="8" cm="1">
        <f t="array" ref="CC36">W36*INDEX(prod_est,$G36+$H36-1,MATCH(CC$14,$BP$14:$DP$14,0))</f>
        <v>0</v>
      </c>
      <c r="CD36" s="8" cm="1">
        <f t="array" ref="CD36">X36*INDEX(prod_est,$G36+$H36-1,MATCH(CD$14,$BP$14:$DP$14,0))</f>
        <v>0</v>
      </c>
      <c r="CE36" s="8" cm="1">
        <f t="array" ref="CE36">Y36*INDEX(prod_est,$G36+$H36-1,MATCH(CE$14,$BP$14:$DP$14,0))</f>
        <v>0</v>
      </c>
      <c r="CF36" s="8" cm="1">
        <f t="array" ref="CF36">Z36*INDEX(prod_est,$G36+$H36-1,MATCH(CF$14,$BP$14:$DP$14,0))</f>
        <v>0</v>
      </c>
      <c r="CG36" s="8" cm="1">
        <f t="array" ref="CG36">AA36*INDEX(prod_est,$G36+$H36-1,MATCH(CG$14,$BP$14:$DP$14,0))</f>
        <v>0</v>
      </c>
      <c r="CH36" s="8" cm="1">
        <f t="array" ref="CH36">AB36*INDEX(prod_est,$G36+$H36-1,MATCH(CH$14,$BP$14:$DP$14,0))</f>
        <v>0</v>
      </c>
      <c r="CI36" s="8" cm="1">
        <f t="array" ref="CI36">AC36*INDEX(prod_est,$G36+$H36-1,MATCH(CI$14,$BP$14:$DP$14,0))</f>
        <v>0</v>
      </c>
      <c r="CJ36" s="8" cm="1">
        <f t="array" ref="CJ36">AD36*INDEX(prod_est,$G36+$H36-1,MATCH(CJ$14,$BP$14:$DP$14,0))</f>
        <v>0</v>
      </c>
      <c r="CK36" s="8" cm="1">
        <f t="array" ref="CK36">AE36*INDEX(prod_est,$G36+$H36-1,MATCH(CK$14,$BP$14:$DP$14,0))</f>
        <v>0</v>
      </c>
      <c r="CL36" s="8" cm="1">
        <f t="array" ref="CL36">AF36*INDEX(prod_est,$G36+$H36-1,MATCH(CL$14,$BP$14:$DP$14,0))</f>
        <v>0</v>
      </c>
      <c r="CM36" s="8" cm="1">
        <f t="array" ref="CM36">AG36*INDEX(prod_est,$G36+$H36-1,MATCH(CM$14,$BP$14:$DP$14,0))</f>
        <v>0</v>
      </c>
      <c r="CN36" s="8" cm="1">
        <f t="array" ref="CN36">AH36*INDEX(prod_est,$G36+$H36-1,MATCH(CN$14,$BP$14:$DP$14,0))</f>
        <v>0</v>
      </c>
      <c r="CO36" s="8" cm="1">
        <f t="array" ref="CO36">AI36*INDEX(prod_est,$G36+$H36-1,MATCH(CO$14,$BP$14:$DP$14,0))</f>
        <v>0</v>
      </c>
      <c r="CP36" s="8" cm="1">
        <f t="array" ref="CP36">AJ36*INDEX(prod_est,$G36+$H36-1,MATCH(CP$14,$BP$14:$DP$14,0))</f>
        <v>0</v>
      </c>
      <c r="CQ36" s="8" cm="1">
        <f t="array" ref="CQ36">AK36*INDEX(prod_est,$G36+$H36-1,MATCH(CQ$14,$BP$14:$DP$14,0))</f>
        <v>0</v>
      </c>
      <c r="CR36" s="8" cm="1">
        <f t="array" ref="CR36">AL36*INDEX(prod_est,$G36+$H36-1,MATCH(CR$14,$BP$14:$DP$14,0))</f>
        <v>0</v>
      </c>
      <c r="CS36" s="8" cm="1">
        <f t="array" ref="CS36">AM36*INDEX(prod_est,$G36+$H36-1,MATCH(CS$14,$BP$14:$DP$14,0))</f>
        <v>0</v>
      </c>
      <c r="CT36" s="8" cm="1">
        <f t="array" ref="CT36">AN36*INDEX(prod_est,$G36+$H36-1,MATCH(CT$14,$BP$14:$DP$14,0))</f>
        <v>0</v>
      </c>
      <c r="CU36" s="8" cm="1">
        <f t="array" ref="CU36">AO36*INDEX(prod_est,$G36+$H36-1,MATCH(CU$14,$BP$14:$DP$14,0))</f>
        <v>0</v>
      </c>
      <c r="CV36" s="8" cm="1">
        <f t="array" ref="CV36">AP36*INDEX(prod_est,$G36+$H36-1,MATCH(CV$14,$BP$14:$DP$14,0))</f>
        <v>0</v>
      </c>
      <c r="CW36" cm="1">
        <f t="array" ref="CW36">AQ36*INDEX(prod_est,$G36+$H36-1,MATCH(CW$14,$BP$14:$DP$14,0))</f>
        <v>0</v>
      </c>
      <c r="CX36" cm="1">
        <f t="array" ref="CX36">AR36*INDEX(prod_est,$G36+$H36-1,MATCH(CX$14,$BP$14:$DP$14,0))</f>
        <v>0</v>
      </c>
      <c r="CY36" cm="1">
        <f t="array" ref="CY36">AS36*INDEX(prod_est,$G36+$H36-1,MATCH(CY$14,$BP$14:$DP$14,0))</f>
        <v>0</v>
      </c>
      <c r="CZ36" cm="1">
        <f t="array" ref="CZ36">AT36*INDEX(prod_est,$G36+$H36-1,MATCH(CZ$14,$BP$14:$DP$14,0))</f>
        <v>0</v>
      </c>
      <c r="DA36" cm="1">
        <f t="array" ref="DA36">AU36*INDEX(prod_est,$G36+$H36-1,MATCH(DA$14,$BP$14:$DP$14,0))</f>
        <v>0</v>
      </c>
      <c r="DB36" cm="1">
        <f t="array" ref="DB36">AV36*INDEX(prod_est,$G36+$H36-1,MATCH(DB$14,$BP$14:$DP$14,0))</f>
        <v>0</v>
      </c>
      <c r="DC36" cm="1">
        <f t="array" ref="DC36">AW36*INDEX(prod_est,$G36+$H36-1,MATCH(DC$14,$BP$14:$DP$14,0))</f>
        <v>0</v>
      </c>
      <c r="DD36" cm="1">
        <f t="array" ref="DD36">AX36*INDEX(prod_est,$G36+$H36-1,MATCH(DD$14,$BP$14:$DP$14,0))</f>
        <v>0</v>
      </c>
      <c r="DE36" cm="1">
        <f t="array" ref="DE36">AY36*INDEX(prod_est,$G36+$H36-1,MATCH(DE$14,$BP$14:$DP$14,0))</f>
        <v>0</v>
      </c>
      <c r="DF36" cm="1">
        <f t="array" ref="DF36">AZ36*INDEX(prod_est,$G36+$H36-1,MATCH(DF$14,$BP$14:$DP$14,0))</f>
        <v>0</v>
      </c>
      <c r="DG36" cm="1">
        <f t="array" ref="DG36">BA36*INDEX(prod_est,$G36+$H36-1,MATCH(DG$14,$BP$14:$DP$14,0))</f>
        <v>0</v>
      </c>
      <c r="DH36" cm="1">
        <f t="array" ref="DH36">BB36*INDEX(prod_est,$G36+$H36-1,MATCH(DH$14,$BP$14:$DP$14,0))</f>
        <v>0</v>
      </c>
      <c r="DI36" cm="1">
        <f t="array" ref="DI36">BC36*INDEX(prod_est,$G36+$H36-1,MATCH(DI$14,$BP$14:$DP$14,0))</f>
        <v>0</v>
      </c>
      <c r="DJ36" cm="1">
        <f t="array" ref="DJ36">BD36*INDEX(prod_est,$G36+$H36-1,MATCH(DJ$14,$BP$14:$DP$14,0))</f>
        <v>0</v>
      </c>
      <c r="DK36" cm="1">
        <f t="array" ref="DK36">BE36*INDEX(prod_est,$G36+$H36-1,MATCH(DK$14,$BP$14:$DP$14,0))</f>
        <v>0</v>
      </c>
      <c r="DL36" cm="1">
        <f t="array" ref="DL36">BF36*INDEX(prod_est,$G36+$H36-1,MATCH(DL$14,$BP$14:$DP$14,0))</f>
        <v>0</v>
      </c>
      <c r="DM36" cm="1">
        <f t="array" ref="DM36">BG36*INDEX(prod_est,$G36+$H36-1,MATCH(DM$14,$BP$14:$DP$14,0))</f>
        <v>0</v>
      </c>
      <c r="DN36" cm="1">
        <f t="array" ref="DN36">BH36*INDEX(prod_est,$G36+$H36-1,MATCH(DN$14,$BP$14:$DP$14,0))</f>
        <v>0</v>
      </c>
      <c r="DO36" cm="1">
        <f t="array" ref="DO36">BI36*INDEX(prod_est,$G36+$H36-1,MATCH(DO$14,$BP$14:$DP$14,0))</f>
        <v>0</v>
      </c>
      <c r="DP36" cm="1">
        <f t="array" ref="DP36">BJ36*INDEX(prod_est,$G36+$H36-1,MATCH(DP$14,$BP$14:$DP$14,0))</f>
        <v>0</v>
      </c>
    </row>
    <row r="37" spans="1:120" x14ac:dyDescent="0.25">
      <c r="A37" t="s">
        <v>47</v>
      </c>
      <c r="B37" t="s">
        <v>27</v>
      </c>
      <c r="C37" t="s">
        <v>27</v>
      </c>
      <c r="D37" t="s">
        <v>37</v>
      </c>
      <c r="E37" s="8">
        <v>0</v>
      </c>
      <c r="F37" s="8">
        <v>0</v>
      </c>
      <c r="G37">
        <f>MATCH(A37,Production_est!$A$4:$A$339,0)</f>
        <v>161</v>
      </c>
      <c r="H37">
        <f>IFERROR(MATCH(D37,Production_est!$D$4:$D$339,0),"-")</f>
        <v>6</v>
      </c>
      <c r="I37" s="8" cm="1">
        <f t="array" ref="I37">IFERROR(INDEX(Production_est!$E$4:$E$339,H37+G37-1),"-")</f>
        <v>41407.909305251596</v>
      </c>
      <c r="J37" s="42">
        <f t="shared" si="0"/>
        <v>0</v>
      </c>
      <c r="K37" s="42">
        <f t="shared" ref="K37:AP37" si="49">J37*(1-$F$4)</f>
        <v>0</v>
      </c>
      <c r="L37" s="42">
        <f t="shared" si="49"/>
        <v>0</v>
      </c>
      <c r="M37" s="42">
        <f t="shared" si="49"/>
        <v>0</v>
      </c>
      <c r="N37" s="42">
        <f t="shared" si="49"/>
        <v>0</v>
      </c>
      <c r="O37" s="42">
        <f t="shared" si="49"/>
        <v>0</v>
      </c>
      <c r="P37" s="42">
        <f t="shared" si="49"/>
        <v>0</v>
      </c>
      <c r="Q37" s="42">
        <f t="shared" si="49"/>
        <v>0</v>
      </c>
      <c r="R37" s="42">
        <f t="shared" si="49"/>
        <v>0</v>
      </c>
      <c r="S37" s="42">
        <f t="shared" si="49"/>
        <v>0</v>
      </c>
      <c r="T37" s="42">
        <f t="shared" si="49"/>
        <v>0</v>
      </c>
      <c r="U37" s="42">
        <f t="shared" si="49"/>
        <v>0</v>
      </c>
      <c r="V37" s="42">
        <f t="shared" si="49"/>
        <v>0</v>
      </c>
      <c r="W37" s="42">
        <f t="shared" si="49"/>
        <v>0</v>
      </c>
      <c r="X37" s="42">
        <f t="shared" si="49"/>
        <v>0</v>
      </c>
      <c r="Y37" s="42">
        <f t="shared" si="49"/>
        <v>0</v>
      </c>
      <c r="Z37" s="42">
        <f t="shared" si="49"/>
        <v>0</v>
      </c>
      <c r="AA37" s="42">
        <f t="shared" si="49"/>
        <v>0</v>
      </c>
      <c r="AB37" s="42">
        <f t="shared" si="49"/>
        <v>0</v>
      </c>
      <c r="AC37" s="42">
        <f t="shared" si="49"/>
        <v>0</v>
      </c>
      <c r="AD37" s="42">
        <f t="shared" si="49"/>
        <v>0</v>
      </c>
      <c r="AE37" s="42">
        <f t="shared" si="49"/>
        <v>0</v>
      </c>
      <c r="AF37" s="42">
        <f t="shared" si="49"/>
        <v>0</v>
      </c>
      <c r="AG37" s="42">
        <f t="shared" si="49"/>
        <v>0</v>
      </c>
      <c r="AH37" s="42">
        <f t="shared" si="49"/>
        <v>0</v>
      </c>
      <c r="AI37" s="42">
        <f t="shared" si="49"/>
        <v>0</v>
      </c>
      <c r="AJ37" s="42">
        <f t="shared" si="49"/>
        <v>0</v>
      </c>
      <c r="AK37" s="42">
        <f t="shared" si="49"/>
        <v>0</v>
      </c>
      <c r="AL37" s="42">
        <f t="shared" si="49"/>
        <v>0</v>
      </c>
      <c r="AM37" s="42">
        <f t="shared" si="49"/>
        <v>0</v>
      </c>
      <c r="AN37" s="42">
        <f t="shared" si="49"/>
        <v>0</v>
      </c>
      <c r="AO37" s="42">
        <f t="shared" si="49"/>
        <v>0</v>
      </c>
      <c r="AP37" s="42">
        <f t="shared" si="49"/>
        <v>0</v>
      </c>
      <c r="AQ37" s="42">
        <f t="shared" ref="AQ37:BJ37" si="50">AP37*(1-$F$4)</f>
        <v>0</v>
      </c>
      <c r="AR37" s="42">
        <f t="shared" si="50"/>
        <v>0</v>
      </c>
      <c r="AS37" s="42">
        <f t="shared" si="50"/>
        <v>0</v>
      </c>
      <c r="AT37" s="42">
        <f t="shared" si="50"/>
        <v>0</v>
      </c>
      <c r="AU37" s="42">
        <f t="shared" si="50"/>
        <v>0</v>
      </c>
      <c r="AV37" s="42">
        <f t="shared" si="50"/>
        <v>0</v>
      </c>
      <c r="AW37" s="42">
        <f t="shared" si="50"/>
        <v>0</v>
      </c>
      <c r="AX37" s="42">
        <f t="shared" si="50"/>
        <v>0</v>
      </c>
      <c r="AY37" s="42">
        <f t="shared" si="50"/>
        <v>0</v>
      </c>
      <c r="AZ37" s="42">
        <f t="shared" si="50"/>
        <v>0</v>
      </c>
      <c r="BA37" s="42">
        <f t="shared" si="50"/>
        <v>0</v>
      </c>
      <c r="BB37" s="42">
        <f t="shared" si="50"/>
        <v>0</v>
      </c>
      <c r="BC37" s="42">
        <f t="shared" si="50"/>
        <v>0</v>
      </c>
      <c r="BD37" s="42">
        <f t="shared" si="50"/>
        <v>0</v>
      </c>
      <c r="BE37" s="42">
        <f t="shared" si="50"/>
        <v>0</v>
      </c>
      <c r="BF37" s="42">
        <f t="shared" si="50"/>
        <v>0</v>
      </c>
      <c r="BG37" s="42">
        <f t="shared" si="50"/>
        <v>0</v>
      </c>
      <c r="BH37" s="42">
        <f t="shared" si="50"/>
        <v>0</v>
      </c>
      <c r="BI37" s="42">
        <f t="shared" si="50"/>
        <v>0</v>
      </c>
      <c r="BJ37" s="42">
        <f t="shared" si="50"/>
        <v>0</v>
      </c>
      <c r="BK37" t="str">
        <f t="shared" si="3"/>
        <v>11_MEX</v>
      </c>
      <c r="BL37" t="str">
        <f t="shared" si="4"/>
        <v>d_ind_cem_15_5_other_biomass</v>
      </c>
      <c r="BO37" s="8">
        <f t="shared" si="5"/>
        <v>0</v>
      </c>
      <c r="BP37" s="8">
        <f t="shared" si="6"/>
        <v>0</v>
      </c>
      <c r="BQ37" s="8" cm="1">
        <f t="array" ref="BQ37">K37*INDEX(prod_est,$G37+$H37-1,MATCH(BQ$14,$BP$14:$DP$14,0))</f>
        <v>0</v>
      </c>
      <c r="BR37" s="8" cm="1">
        <f t="array" ref="BR37">L37*INDEX(prod_est,$G37+$H37-1,MATCH(BR$14,$BP$14:$DP$14,0))</f>
        <v>0</v>
      </c>
      <c r="BS37" s="8" cm="1">
        <f t="array" ref="BS37">M37*INDEX(prod_est,$G37+$H37-1,MATCH(BS$14,$BP$14:$DP$14,0))</f>
        <v>0</v>
      </c>
      <c r="BT37" s="8" cm="1">
        <f t="array" ref="BT37">N37*INDEX(prod_est,$G37+$H37-1,MATCH(BT$14,$BP$14:$DP$14,0))</f>
        <v>0</v>
      </c>
      <c r="BU37" s="8" cm="1">
        <f t="array" ref="BU37">O37*INDEX(prod_est,$G37+$H37-1,MATCH(BU$14,$BP$14:$DP$14,0))</f>
        <v>0</v>
      </c>
      <c r="BV37" s="8" cm="1">
        <f t="array" ref="BV37">P37*INDEX(prod_est,$G37+$H37-1,MATCH(BV$14,$BP$14:$DP$14,0))</f>
        <v>0</v>
      </c>
      <c r="BW37" s="8" cm="1">
        <f t="array" ref="BW37">Q37*INDEX(prod_est,$G37+$H37-1,MATCH(BW$14,$BP$14:$DP$14,0))</f>
        <v>0</v>
      </c>
      <c r="BX37" s="8" cm="1">
        <f t="array" ref="BX37">R37*INDEX(prod_est,$G37+$H37-1,MATCH(BX$14,$BP$14:$DP$14,0))</f>
        <v>0</v>
      </c>
      <c r="BY37" s="8" cm="1">
        <f t="array" ref="BY37">S37*INDEX(prod_est,$G37+$H37-1,MATCH(BY$14,$BP$14:$DP$14,0))</f>
        <v>0</v>
      </c>
      <c r="BZ37" s="8" cm="1">
        <f t="array" ref="BZ37">T37*INDEX(prod_est,$G37+$H37-1,MATCH(BZ$14,$BP$14:$DP$14,0))</f>
        <v>0</v>
      </c>
      <c r="CA37" s="8" cm="1">
        <f t="array" ref="CA37">U37*INDEX(prod_est,$G37+$H37-1,MATCH(CA$14,$BP$14:$DP$14,0))</f>
        <v>0</v>
      </c>
      <c r="CB37" s="8" cm="1">
        <f t="array" ref="CB37">V37*INDEX(prod_est,$G37+$H37-1,MATCH(CB$14,$BP$14:$DP$14,0))</f>
        <v>0</v>
      </c>
      <c r="CC37" s="8" cm="1">
        <f t="array" ref="CC37">W37*INDEX(prod_est,$G37+$H37-1,MATCH(CC$14,$BP$14:$DP$14,0))</f>
        <v>0</v>
      </c>
      <c r="CD37" s="8" cm="1">
        <f t="array" ref="CD37">X37*INDEX(prod_est,$G37+$H37-1,MATCH(CD$14,$BP$14:$DP$14,0))</f>
        <v>0</v>
      </c>
      <c r="CE37" s="8" cm="1">
        <f t="array" ref="CE37">Y37*INDEX(prod_est,$G37+$H37-1,MATCH(CE$14,$BP$14:$DP$14,0))</f>
        <v>0</v>
      </c>
      <c r="CF37" s="8" cm="1">
        <f t="array" ref="CF37">Z37*INDEX(prod_est,$G37+$H37-1,MATCH(CF$14,$BP$14:$DP$14,0))</f>
        <v>0</v>
      </c>
      <c r="CG37" s="8" cm="1">
        <f t="array" ref="CG37">AA37*INDEX(prod_est,$G37+$H37-1,MATCH(CG$14,$BP$14:$DP$14,0))</f>
        <v>0</v>
      </c>
      <c r="CH37" s="8" cm="1">
        <f t="array" ref="CH37">AB37*INDEX(prod_est,$G37+$H37-1,MATCH(CH$14,$BP$14:$DP$14,0))</f>
        <v>0</v>
      </c>
      <c r="CI37" s="8" cm="1">
        <f t="array" ref="CI37">AC37*INDEX(prod_est,$G37+$H37-1,MATCH(CI$14,$BP$14:$DP$14,0))</f>
        <v>0</v>
      </c>
      <c r="CJ37" s="8" cm="1">
        <f t="array" ref="CJ37">AD37*INDEX(prod_est,$G37+$H37-1,MATCH(CJ$14,$BP$14:$DP$14,0))</f>
        <v>0</v>
      </c>
      <c r="CK37" s="8" cm="1">
        <f t="array" ref="CK37">AE37*INDEX(prod_est,$G37+$H37-1,MATCH(CK$14,$BP$14:$DP$14,0))</f>
        <v>0</v>
      </c>
      <c r="CL37" s="8" cm="1">
        <f t="array" ref="CL37">AF37*INDEX(prod_est,$G37+$H37-1,MATCH(CL$14,$BP$14:$DP$14,0))</f>
        <v>0</v>
      </c>
      <c r="CM37" s="8" cm="1">
        <f t="array" ref="CM37">AG37*INDEX(prod_est,$G37+$H37-1,MATCH(CM$14,$BP$14:$DP$14,0))</f>
        <v>0</v>
      </c>
      <c r="CN37" s="8" cm="1">
        <f t="array" ref="CN37">AH37*INDEX(prod_est,$G37+$H37-1,MATCH(CN$14,$BP$14:$DP$14,0))</f>
        <v>0</v>
      </c>
      <c r="CO37" s="8" cm="1">
        <f t="array" ref="CO37">AI37*INDEX(prod_est,$G37+$H37-1,MATCH(CO$14,$BP$14:$DP$14,0))</f>
        <v>0</v>
      </c>
      <c r="CP37" s="8" cm="1">
        <f t="array" ref="CP37">AJ37*INDEX(prod_est,$G37+$H37-1,MATCH(CP$14,$BP$14:$DP$14,0))</f>
        <v>0</v>
      </c>
      <c r="CQ37" s="8" cm="1">
        <f t="array" ref="CQ37">AK37*INDEX(prod_est,$G37+$H37-1,MATCH(CQ$14,$BP$14:$DP$14,0))</f>
        <v>0</v>
      </c>
      <c r="CR37" s="8" cm="1">
        <f t="array" ref="CR37">AL37*INDEX(prod_est,$G37+$H37-1,MATCH(CR$14,$BP$14:$DP$14,0))</f>
        <v>0</v>
      </c>
      <c r="CS37" s="8" cm="1">
        <f t="array" ref="CS37">AM37*INDEX(prod_est,$G37+$H37-1,MATCH(CS$14,$BP$14:$DP$14,0))</f>
        <v>0</v>
      </c>
      <c r="CT37" s="8" cm="1">
        <f t="array" ref="CT37">AN37*INDEX(prod_est,$G37+$H37-1,MATCH(CT$14,$BP$14:$DP$14,0))</f>
        <v>0</v>
      </c>
      <c r="CU37" s="8" cm="1">
        <f t="array" ref="CU37">AO37*INDEX(prod_est,$G37+$H37-1,MATCH(CU$14,$BP$14:$DP$14,0))</f>
        <v>0</v>
      </c>
      <c r="CV37" s="8" cm="1">
        <f t="array" ref="CV37">AP37*INDEX(prod_est,$G37+$H37-1,MATCH(CV$14,$BP$14:$DP$14,0))</f>
        <v>0</v>
      </c>
      <c r="CW37" cm="1">
        <f t="array" ref="CW37">AQ37*INDEX(prod_est,$G37+$H37-1,MATCH(CW$14,$BP$14:$DP$14,0))</f>
        <v>0</v>
      </c>
      <c r="CX37" cm="1">
        <f t="array" ref="CX37">AR37*INDEX(prod_est,$G37+$H37-1,MATCH(CX$14,$BP$14:$DP$14,0))</f>
        <v>0</v>
      </c>
      <c r="CY37" cm="1">
        <f t="array" ref="CY37">AS37*INDEX(prod_est,$G37+$H37-1,MATCH(CY$14,$BP$14:$DP$14,0))</f>
        <v>0</v>
      </c>
      <c r="CZ37" cm="1">
        <f t="array" ref="CZ37">AT37*INDEX(prod_est,$G37+$H37-1,MATCH(CZ$14,$BP$14:$DP$14,0))</f>
        <v>0</v>
      </c>
      <c r="DA37" cm="1">
        <f t="array" ref="DA37">AU37*INDEX(prod_est,$G37+$H37-1,MATCH(DA$14,$BP$14:$DP$14,0))</f>
        <v>0</v>
      </c>
      <c r="DB37" cm="1">
        <f t="array" ref="DB37">AV37*INDEX(prod_est,$G37+$H37-1,MATCH(DB$14,$BP$14:$DP$14,0))</f>
        <v>0</v>
      </c>
      <c r="DC37" cm="1">
        <f t="array" ref="DC37">AW37*INDEX(prod_est,$G37+$H37-1,MATCH(DC$14,$BP$14:$DP$14,0))</f>
        <v>0</v>
      </c>
      <c r="DD37" cm="1">
        <f t="array" ref="DD37">AX37*INDEX(prod_est,$G37+$H37-1,MATCH(DD$14,$BP$14:$DP$14,0))</f>
        <v>0</v>
      </c>
      <c r="DE37" cm="1">
        <f t="array" ref="DE37">AY37*INDEX(prod_est,$G37+$H37-1,MATCH(DE$14,$BP$14:$DP$14,0))</f>
        <v>0</v>
      </c>
      <c r="DF37" cm="1">
        <f t="array" ref="DF37">AZ37*INDEX(prod_est,$G37+$H37-1,MATCH(DF$14,$BP$14:$DP$14,0))</f>
        <v>0</v>
      </c>
      <c r="DG37" cm="1">
        <f t="array" ref="DG37">BA37*INDEX(prod_est,$G37+$H37-1,MATCH(DG$14,$BP$14:$DP$14,0))</f>
        <v>0</v>
      </c>
      <c r="DH37" cm="1">
        <f t="array" ref="DH37">BB37*INDEX(prod_est,$G37+$H37-1,MATCH(DH$14,$BP$14:$DP$14,0))</f>
        <v>0</v>
      </c>
      <c r="DI37" cm="1">
        <f t="array" ref="DI37">BC37*INDEX(prod_est,$G37+$H37-1,MATCH(DI$14,$BP$14:$DP$14,0))</f>
        <v>0</v>
      </c>
      <c r="DJ37" cm="1">
        <f t="array" ref="DJ37">BD37*INDEX(prod_est,$G37+$H37-1,MATCH(DJ$14,$BP$14:$DP$14,0))</f>
        <v>0</v>
      </c>
      <c r="DK37" cm="1">
        <f t="array" ref="DK37">BE37*INDEX(prod_est,$G37+$H37-1,MATCH(DK$14,$BP$14:$DP$14,0))</f>
        <v>0</v>
      </c>
      <c r="DL37" cm="1">
        <f t="array" ref="DL37">BF37*INDEX(prod_est,$G37+$H37-1,MATCH(DL$14,$BP$14:$DP$14,0))</f>
        <v>0</v>
      </c>
      <c r="DM37" cm="1">
        <f t="array" ref="DM37">BG37*INDEX(prod_est,$G37+$H37-1,MATCH(DM$14,$BP$14:$DP$14,0))</f>
        <v>0</v>
      </c>
      <c r="DN37" cm="1">
        <f t="array" ref="DN37">BH37*INDEX(prod_est,$G37+$H37-1,MATCH(DN$14,$BP$14:$DP$14,0))</f>
        <v>0</v>
      </c>
      <c r="DO37" cm="1">
        <f t="array" ref="DO37">BI37*INDEX(prod_est,$G37+$H37-1,MATCH(DO$14,$BP$14:$DP$14,0))</f>
        <v>0</v>
      </c>
      <c r="DP37" cm="1">
        <f t="array" ref="DP37">BJ37*INDEX(prod_est,$G37+$H37-1,MATCH(DP$14,$BP$14:$DP$14,0))</f>
        <v>0</v>
      </c>
    </row>
    <row r="38" spans="1:120" x14ac:dyDescent="0.25">
      <c r="A38" t="s">
        <v>47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161</v>
      </c>
      <c r="H38">
        <f>IFERROR(MATCH(D38,Production_est!$D$4:$D$339,0),"-")</f>
        <v>6</v>
      </c>
      <c r="I38" s="8" cm="1">
        <f t="array" ref="I38">IFERROR(INDEX(Production_est!$E$4:$E$339,H38+G38-1),"-")</f>
        <v>41407.909305251596</v>
      </c>
      <c r="J38" s="42">
        <f t="shared" si="0"/>
        <v>0</v>
      </c>
      <c r="K38" s="42">
        <f t="shared" ref="K38:AP38" si="51">J38*(1-$F$4)</f>
        <v>0</v>
      </c>
      <c r="L38" s="42">
        <f t="shared" si="51"/>
        <v>0</v>
      </c>
      <c r="M38" s="42">
        <f t="shared" si="51"/>
        <v>0</v>
      </c>
      <c r="N38" s="42">
        <f t="shared" si="51"/>
        <v>0</v>
      </c>
      <c r="O38" s="42">
        <f t="shared" si="51"/>
        <v>0</v>
      </c>
      <c r="P38" s="42">
        <f t="shared" si="51"/>
        <v>0</v>
      </c>
      <c r="Q38" s="42">
        <f t="shared" si="51"/>
        <v>0</v>
      </c>
      <c r="R38" s="42">
        <f t="shared" si="51"/>
        <v>0</v>
      </c>
      <c r="S38" s="42">
        <f t="shared" si="51"/>
        <v>0</v>
      </c>
      <c r="T38" s="42">
        <f t="shared" si="51"/>
        <v>0</v>
      </c>
      <c r="U38" s="42">
        <f t="shared" si="51"/>
        <v>0</v>
      </c>
      <c r="V38" s="42">
        <f t="shared" si="51"/>
        <v>0</v>
      </c>
      <c r="W38" s="42">
        <f t="shared" si="51"/>
        <v>0</v>
      </c>
      <c r="X38" s="42">
        <f t="shared" si="51"/>
        <v>0</v>
      </c>
      <c r="Y38" s="42">
        <f t="shared" si="51"/>
        <v>0</v>
      </c>
      <c r="Z38" s="42">
        <f t="shared" si="51"/>
        <v>0</v>
      </c>
      <c r="AA38" s="42">
        <f t="shared" si="51"/>
        <v>0</v>
      </c>
      <c r="AB38" s="42">
        <f t="shared" si="51"/>
        <v>0</v>
      </c>
      <c r="AC38" s="42">
        <f t="shared" si="51"/>
        <v>0</v>
      </c>
      <c r="AD38" s="42">
        <f t="shared" si="51"/>
        <v>0</v>
      </c>
      <c r="AE38" s="42">
        <f t="shared" si="51"/>
        <v>0</v>
      </c>
      <c r="AF38" s="42">
        <f t="shared" si="51"/>
        <v>0</v>
      </c>
      <c r="AG38" s="42">
        <f t="shared" si="51"/>
        <v>0</v>
      </c>
      <c r="AH38" s="42">
        <f t="shared" si="51"/>
        <v>0</v>
      </c>
      <c r="AI38" s="42">
        <f t="shared" si="51"/>
        <v>0</v>
      </c>
      <c r="AJ38" s="42">
        <f t="shared" si="51"/>
        <v>0</v>
      </c>
      <c r="AK38" s="42">
        <f t="shared" si="51"/>
        <v>0</v>
      </c>
      <c r="AL38" s="42">
        <f t="shared" si="51"/>
        <v>0</v>
      </c>
      <c r="AM38" s="42">
        <f t="shared" si="51"/>
        <v>0</v>
      </c>
      <c r="AN38" s="42">
        <f t="shared" si="51"/>
        <v>0</v>
      </c>
      <c r="AO38" s="42">
        <f t="shared" si="51"/>
        <v>0</v>
      </c>
      <c r="AP38" s="42">
        <f t="shared" si="51"/>
        <v>0</v>
      </c>
      <c r="AQ38" s="42">
        <f t="shared" ref="AQ38:BJ38" si="52">AP38*(1-$F$4)</f>
        <v>0</v>
      </c>
      <c r="AR38" s="42">
        <f t="shared" si="52"/>
        <v>0</v>
      </c>
      <c r="AS38" s="42">
        <f t="shared" si="52"/>
        <v>0</v>
      </c>
      <c r="AT38" s="42">
        <f t="shared" si="52"/>
        <v>0</v>
      </c>
      <c r="AU38" s="42">
        <f t="shared" si="52"/>
        <v>0</v>
      </c>
      <c r="AV38" s="42">
        <f t="shared" si="52"/>
        <v>0</v>
      </c>
      <c r="AW38" s="42">
        <f t="shared" si="52"/>
        <v>0</v>
      </c>
      <c r="AX38" s="42">
        <f t="shared" si="52"/>
        <v>0</v>
      </c>
      <c r="AY38" s="42">
        <f t="shared" si="52"/>
        <v>0</v>
      </c>
      <c r="AZ38" s="42">
        <f t="shared" si="52"/>
        <v>0</v>
      </c>
      <c r="BA38" s="42">
        <f t="shared" si="52"/>
        <v>0</v>
      </c>
      <c r="BB38" s="42">
        <f t="shared" si="52"/>
        <v>0</v>
      </c>
      <c r="BC38" s="42">
        <f t="shared" si="52"/>
        <v>0</v>
      </c>
      <c r="BD38" s="42">
        <f t="shared" si="52"/>
        <v>0</v>
      </c>
      <c r="BE38" s="42">
        <f t="shared" si="52"/>
        <v>0</v>
      </c>
      <c r="BF38" s="42">
        <f t="shared" si="52"/>
        <v>0</v>
      </c>
      <c r="BG38" s="42">
        <f t="shared" si="52"/>
        <v>0</v>
      </c>
      <c r="BH38" s="42">
        <f t="shared" si="52"/>
        <v>0</v>
      </c>
      <c r="BI38" s="42">
        <f t="shared" si="52"/>
        <v>0</v>
      </c>
      <c r="BJ38" s="42">
        <f t="shared" si="52"/>
        <v>0</v>
      </c>
      <c r="BK38" t="str">
        <f t="shared" si="3"/>
        <v>11_MEX</v>
      </c>
      <c r="BL38" t="str">
        <f t="shared" si="4"/>
        <v>d_ind_cem_16_1_biogas</v>
      </c>
      <c r="BO38" s="8">
        <f t="shared" si="5"/>
        <v>0</v>
      </c>
      <c r="BP38" s="8">
        <f t="shared" si="6"/>
        <v>0</v>
      </c>
      <c r="BQ38" s="8" cm="1">
        <f t="array" ref="BQ38">K38*INDEX(prod_est,$G38+$H38-1,MATCH(BQ$14,$BP$14:$DP$14,0))</f>
        <v>0</v>
      </c>
      <c r="BR38" s="8" cm="1">
        <f t="array" ref="BR38">L38*INDEX(prod_est,$G38+$H38-1,MATCH(BR$14,$BP$14:$DP$14,0))</f>
        <v>0</v>
      </c>
      <c r="BS38" s="8" cm="1">
        <f t="array" ref="BS38">M38*INDEX(prod_est,$G38+$H38-1,MATCH(BS$14,$BP$14:$DP$14,0))</f>
        <v>0</v>
      </c>
      <c r="BT38" s="8" cm="1">
        <f t="array" ref="BT38">N38*INDEX(prod_est,$G38+$H38-1,MATCH(BT$14,$BP$14:$DP$14,0))</f>
        <v>0</v>
      </c>
      <c r="BU38" s="8" cm="1">
        <f t="array" ref="BU38">O38*INDEX(prod_est,$G38+$H38-1,MATCH(BU$14,$BP$14:$DP$14,0))</f>
        <v>0</v>
      </c>
      <c r="BV38" s="8" cm="1">
        <f t="array" ref="BV38">P38*INDEX(prod_est,$G38+$H38-1,MATCH(BV$14,$BP$14:$DP$14,0))</f>
        <v>0</v>
      </c>
      <c r="BW38" s="8" cm="1">
        <f t="array" ref="BW38">Q38*INDEX(prod_est,$G38+$H38-1,MATCH(BW$14,$BP$14:$DP$14,0))</f>
        <v>0</v>
      </c>
      <c r="BX38" s="8" cm="1">
        <f t="array" ref="BX38">R38*INDEX(prod_est,$G38+$H38-1,MATCH(BX$14,$BP$14:$DP$14,0))</f>
        <v>0</v>
      </c>
      <c r="BY38" s="8" cm="1">
        <f t="array" ref="BY38">S38*INDEX(prod_est,$G38+$H38-1,MATCH(BY$14,$BP$14:$DP$14,0))</f>
        <v>0</v>
      </c>
      <c r="BZ38" s="8" cm="1">
        <f t="array" ref="BZ38">T38*INDEX(prod_est,$G38+$H38-1,MATCH(BZ$14,$BP$14:$DP$14,0))</f>
        <v>0</v>
      </c>
      <c r="CA38" s="8" cm="1">
        <f t="array" ref="CA38">U38*INDEX(prod_est,$G38+$H38-1,MATCH(CA$14,$BP$14:$DP$14,0))</f>
        <v>0</v>
      </c>
      <c r="CB38" s="8" cm="1">
        <f t="array" ref="CB38">V38*INDEX(prod_est,$G38+$H38-1,MATCH(CB$14,$BP$14:$DP$14,0))</f>
        <v>0</v>
      </c>
      <c r="CC38" s="8" cm="1">
        <f t="array" ref="CC38">W38*INDEX(prod_est,$G38+$H38-1,MATCH(CC$14,$BP$14:$DP$14,0))</f>
        <v>0</v>
      </c>
      <c r="CD38" s="8" cm="1">
        <f t="array" ref="CD38">X38*INDEX(prod_est,$G38+$H38-1,MATCH(CD$14,$BP$14:$DP$14,0))</f>
        <v>0</v>
      </c>
      <c r="CE38" s="8" cm="1">
        <f t="array" ref="CE38">Y38*INDEX(prod_est,$G38+$H38-1,MATCH(CE$14,$BP$14:$DP$14,0))</f>
        <v>0</v>
      </c>
      <c r="CF38" s="8" cm="1">
        <f t="array" ref="CF38">Z38*INDEX(prod_est,$G38+$H38-1,MATCH(CF$14,$BP$14:$DP$14,0))</f>
        <v>0</v>
      </c>
      <c r="CG38" s="8" cm="1">
        <f t="array" ref="CG38">AA38*INDEX(prod_est,$G38+$H38-1,MATCH(CG$14,$BP$14:$DP$14,0))</f>
        <v>0</v>
      </c>
      <c r="CH38" s="8" cm="1">
        <f t="array" ref="CH38">AB38*INDEX(prod_est,$G38+$H38-1,MATCH(CH$14,$BP$14:$DP$14,0))</f>
        <v>0</v>
      </c>
      <c r="CI38" s="8" cm="1">
        <f t="array" ref="CI38">AC38*INDEX(prod_est,$G38+$H38-1,MATCH(CI$14,$BP$14:$DP$14,0))</f>
        <v>0</v>
      </c>
      <c r="CJ38" s="8" cm="1">
        <f t="array" ref="CJ38">AD38*INDEX(prod_est,$G38+$H38-1,MATCH(CJ$14,$BP$14:$DP$14,0))</f>
        <v>0</v>
      </c>
      <c r="CK38" s="8" cm="1">
        <f t="array" ref="CK38">AE38*INDEX(prod_est,$G38+$H38-1,MATCH(CK$14,$BP$14:$DP$14,0))</f>
        <v>0</v>
      </c>
      <c r="CL38" s="8" cm="1">
        <f t="array" ref="CL38">AF38*INDEX(prod_est,$G38+$H38-1,MATCH(CL$14,$BP$14:$DP$14,0))</f>
        <v>0</v>
      </c>
      <c r="CM38" s="8" cm="1">
        <f t="array" ref="CM38">AG38*INDEX(prod_est,$G38+$H38-1,MATCH(CM$14,$BP$14:$DP$14,0))</f>
        <v>0</v>
      </c>
      <c r="CN38" s="8" cm="1">
        <f t="array" ref="CN38">AH38*INDEX(prod_est,$G38+$H38-1,MATCH(CN$14,$BP$14:$DP$14,0))</f>
        <v>0</v>
      </c>
      <c r="CO38" s="8" cm="1">
        <f t="array" ref="CO38">AI38*INDEX(prod_est,$G38+$H38-1,MATCH(CO$14,$BP$14:$DP$14,0))</f>
        <v>0</v>
      </c>
      <c r="CP38" s="8" cm="1">
        <f t="array" ref="CP38">AJ38*INDEX(prod_est,$G38+$H38-1,MATCH(CP$14,$BP$14:$DP$14,0))</f>
        <v>0</v>
      </c>
      <c r="CQ38" s="8" cm="1">
        <f t="array" ref="CQ38">AK38*INDEX(prod_est,$G38+$H38-1,MATCH(CQ$14,$BP$14:$DP$14,0))</f>
        <v>0</v>
      </c>
      <c r="CR38" s="8" cm="1">
        <f t="array" ref="CR38">AL38*INDEX(prod_est,$G38+$H38-1,MATCH(CR$14,$BP$14:$DP$14,0))</f>
        <v>0</v>
      </c>
      <c r="CS38" s="8" cm="1">
        <f t="array" ref="CS38">AM38*INDEX(prod_est,$G38+$H38-1,MATCH(CS$14,$BP$14:$DP$14,0))</f>
        <v>0</v>
      </c>
      <c r="CT38" s="8" cm="1">
        <f t="array" ref="CT38">AN38*INDEX(prod_est,$G38+$H38-1,MATCH(CT$14,$BP$14:$DP$14,0))</f>
        <v>0</v>
      </c>
      <c r="CU38" s="8" cm="1">
        <f t="array" ref="CU38">AO38*INDEX(prod_est,$G38+$H38-1,MATCH(CU$14,$BP$14:$DP$14,0))</f>
        <v>0</v>
      </c>
      <c r="CV38" s="8" cm="1">
        <f t="array" ref="CV38">AP38*INDEX(prod_est,$G38+$H38-1,MATCH(CV$14,$BP$14:$DP$14,0))</f>
        <v>0</v>
      </c>
      <c r="CW38" cm="1">
        <f t="array" ref="CW38">AQ38*INDEX(prod_est,$G38+$H38-1,MATCH(CW$14,$BP$14:$DP$14,0))</f>
        <v>0</v>
      </c>
      <c r="CX38" cm="1">
        <f t="array" ref="CX38">AR38*INDEX(prod_est,$G38+$H38-1,MATCH(CX$14,$BP$14:$DP$14,0))</f>
        <v>0</v>
      </c>
      <c r="CY38" cm="1">
        <f t="array" ref="CY38">AS38*INDEX(prod_est,$G38+$H38-1,MATCH(CY$14,$BP$14:$DP$14,0))</f>
        <v>0</v>
      </c>
      <c r="CZ38" cm="1">
        <f t="array" ref="CZ38">AT38*INDEX(prod_est,$G38+$H38-1,MATCH(CZ$14,$BP$14:$DP$14,0))</f>
        <v>0</v>
      </c>
      <c r="DA38" cm="1">
        <f t="array" ref="DA38">AU38*INDEX(prod_est,$G38+$H38-1,MATCH(DA$14,$BP$14:$DP$14,0))</f>
        <v>0</v>
      </c>
      <c r="DB38" cm="1">
        <f t="array" ref="DB38">AV38*INDEX(prod_est,$G38+$H38-1,MATCH(DB$14,$BP$14:$DP$14,0))</f>
        <v>0</v>
      </c>
      <c r="DC38" cm="1">
        <f t="array" ref="DC38">AW38*INDEX(prod_est,$G38+$H38-1,MATCH(DC$14,$BP$14:$DP$14,0))</f>
        <v>0</v>
      </c>
      <c r="DD38" cm="1">
        <f t="array" ref="DD38">AX38*INDEX(prod_est,$G38+$H38-1,MATCH(DD$14,$BP$14:$DP$14,0))</f>
        <v>0</v>
      </c>
      <c r="DE38" cm="1">
        <f t="array" ref="DE38">AY38*INDEX(prod_est,$G38+$H38-1,MATCH(DE$14,$BP$14:$DP$14,0))</f>
        <v>0</v>
      </c>
      <c r="DF38" cm="1">
        <f t="array" ref="DF38">AZ38*INDEX(prod_est,$G38+$H38-1,MATCH(DF$14,$BP$14:$DP$14,0))</f>
        <v>0</v>
      </c>
      <c r="DG38" cm="1">
        <f t="array" ref="DG38">BA38*INDEX(prod_est,$G38+$H38-1,MATCH(DG$14,$BP$14:$DP$14,0))</f>
        <v>0</v>
      </c>
      <c r="DH38" cm="1">
        <f t="array" ref="DH38">BB38*INDEX(prod_est,$G38+$H38-1,MATCH(DH$14,$BP$14:$DP$14,0))</f>
        <v>0</v>
      </c>
      <c r="DI38" cm="1">
        <f t="array" ref="DI38">BC38*INDEX(prod_est,$G38+$H38-1,MATCH(DI$14,$BP$14:$DP$14,0))</f>
        <v>0</v>
      </c>
      <c r="DJ38" cm="1">
        <f t="array" ref="DJ38">BD38*INDEX(prod_est,$G38+$H38-1,MATCH(DJ$14,$BP$14:$DP$14,0))</f>
        <v>0</v>
      </c>
      <c r="DK38" cm="1">
        <f t="array" ref="DK38">BE38*INDEX(prod_est,$G38+$H38-1,MATCH(DK$14,$BP$14:$DP$14,0))</f>
        <v>0</v>
      </c>
      <c r="DL38" cm="1">
        <f t="array" ref="DL38">BF38*INDEX(prod_est,$G38+$H38-1,MATCH(DL$14,$BP$14:$DP$14,0))</f>
        <v>0</v>
      </c>
      <c r="DM38" cm="1">
        <f t="array" ref="DM38">BG38*INDEX(prod_est,$G38+$H38-1,MATCH(DM$14,$BP$14:$DP$14,0))</f>
        <v>0</v>
      </c>
      <c r="DN38" cm="1">
        <f t="array" ref="DN38">BH38*INDEX(prod_est,$G38+$H38-1,MATCH(DN$14,$BP$14:$DP$14,0))</f>
        <v>0</v>
      </c>
      <c r="DO38" cm="1">
        <f t="array" ref="DO38">BI38*INDEX(prod_est,$G38+$H38-1,MATCH(DO$14,$BP$14:$DP$14,0))</f>
        <v>0</v>
      </c>
      <c r="DP38" cm="1">
        <f t="array" ref="DP38">BJ38*INDEX(prod_est,$G38+$H38-1,MATCH(DP$14,$BP$14:$DP$14,0))</f>
        <v>0</v>
      </c>
    </row>
    <row r="39" spans="1:120" x14ac:dyDescent="0.25">
      <c r="A39" t="s">
        <v>47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161</v>
      </c>
      <c r="H39">
        <f>IFERROR(MATCH(D39,Production_est!$D$4:$D$339,0),"-")</f>
        <v>6</v>
      </c>
      <c r="I39" s="8" cm="1">
        <f t="array" ref="I39">IFERROR(INDEX(Production_est!$E$4:$E$339,H39+G39-1),"-")</f>
        <v>41407.909305251596</v>
      </c>
      <c r="J39" s="42">
        <f t="shared" si="0"/>
        <v>0</v>
      </c>
      <c r="K39" s="42">
        <f t="shared" ref="K39:AP39" si="53">J39*(1-$F$4)</f>
        <v>0</v>
      </c>
      <c r="L39" s="42">
        <f t="shared" si="53"/>
        <v>0</v>
      </c>
      <c r="M39" s="42">
        <f t="shared" si="53"/>
        <v>0</v>
      </c>
      <c r="N39" s="42">
        <f t="shared" si="53"/>
        <v>0</v>
      </c>
      <c r="O39" s="42">
        <f t="shared" si="53"/>
        <v>0</v>
      </c>
      <c r="P39" s="42">
        <f t="shared" si="53"/>
        <v>0</v>
      </c>
      <c r="Q39" s="42">
        <f t="shared" si="53"/>
        <v>0</v>
      </c>
      <c r="R39" s="42">
        <f t="shared" si="53"/>
        <v>0</v>
      </c>
      <c r="S39" s="42">
        <f t="shared" si="53"/>
        <v>0</v>
      </c>
      <c r="T39" s="42">
        <f t="shared" si="53"/>
        <v>0</v>
      </c>
      <c r="U39" s="42">
        <f t="shared" si="53"/>
        <v>0</v>
      </c>
      <c r="V39" s="42">
        <f t="shared" si="53"/>
        <v>0</v>
      </c>
      <c r="W39" s="42">
        <f t="shared" si="53"/>
        <v>0</v>
      </c>
      <c r="X39" s="42">
        <f t="shared" si="53"/>
        <v>0</v>
      </c>
      <c r="Y39" s="42">
        <f t="shared" si="53"/>
        <v>0</v>
      </c>
      <c r="Z39" s="42">
        <f t="shared" si="53"/>
        <v>0</v>
      </c>
      <c r="AA39" s="42">
        <f t="shared" si="53"/>
        <v>0</v>
      </c>
      <c r="AB39" s="42">
        <f t="shared" si="53"/>
        <v>0</v>
      </c>
      <c r="AC39" s="42">
        <f t="shared" si="53"/>
        <v>0</v>
      </c>
      <c r="AD39" s="42">
        <f t="shared" si="53"/>
        <v>0</v>
      </c>
      <c r="AE39" s="42">
        <f t="shared" si="53"/>
        <v>0</v>
      </c>
      <c r="AF39" s="42">
        <f t="shared" si="53"/>
        <v>0</v>
      </c>
      <c r="AG39" s="42">
        <f t="shared" si="53"/>
        <v>0</v>
      </c>
      <c r="AH39" s="42">
        <f t="shared" si="53"/>
        <v>0</v>
      </c>
      <c r="AI39" s="42">
        <f t="shared" si="53"/>
        <v>0</v>
      </c>
      <c r="AJ39" s="42">
        <f t="shared" si="53"/>
        <v>0</v>
      </c>
      <c r="AK39" s="42">
        <f t="shared" si="53"/>
        <v>0</v>
      </c>
      <c r="AL39" s="42">
        <f t="shared" si="53"/>
        <v>0</v>
      </c>
      <c r="AM39" s="42">
        <f t="shared" si="53"/>
        <v>0</v>
      </c>
      <c r="AN39" s="42">
        <f t="shared" si="53"/>
        <v>0</v>
      </c>
      <c r="AO39" s="42">
        <f t="shared" si="53"/>
        <v>0</v>
      </c>
      <c r="AP39" s="42">
        <f t="shared" si="53"/>
        <v>0</v>
      </c>
      <c r="AQ39" s="42">
        <f t="shared" ref="AQ39:BJ39" si="54">AP39*(1-$F$4)</f>
        <v>0</v>
      </c>
      <c r="AR39" s="42">
        <f t="shared" si="54"/>
        <v>0</v>
      </c>
      <c r="AS39" s="42">
        <f t="shared" si="54"/>
        <v>0</v>
      </c>
      <c r="AT39" s="42">
        <f t="shared" si="54"/>
        <v>0</v>
      </c>
      <c r="AU39" s="42">
        <f t="shared" si="54"/>
        <v>0</v>
      </c>
      <c r="AV39" s="42">
        <f t="shared" si="54"/>
        <v>0</v>
      </c>
      <c r="AW39" s="42">
        <f t="shared" si="54"/>
        <v>0</v>
      </c>
      <c r="AX39" s="42">
        <f t="shared" si="54"/>
        <v>0</v>
      </c>
      <c r="AY39" s="42">
        <f t="shared" si="54"/>
        <v>0</v>
      </c>
      <c r="AZ39" s="42">
        <f t="shared" si="54"/>
        <v>0</v>
      </c>
      <c r="BA39" s="42">
        <f t="shared" si="54"/>
        <v>0</v>
      </c>
      <c r="BB39" s="42">
        <f t="shared" si="54"/>
        <v>0</v>
      </c>
      <c r="BC39" s="42">
        <f t="shared" si="54"/>
        <v>0</v>
      </c>
      <c r="BD39" s="42">
        <f t="shared" si="54"/>
        <v>0</v>
      </c>
      <c r="BE39" s="42">
        <f t="shared" si="54"/>
        <v>0</v>
      </c>
      <c r="BF39" s="42">
        <f t="shared" si="54"/>
        <v>0</v>
      </c>
      <c r="BG39" s="42">
        <f t="shared" si="54"/>
        <v>0</v>
      </c>
      <c r="BH39" s="42">
        <f t="shared" si="54"/>
        <v>0</v>
      </c>
      <c r="BI39" s="42">
        <f t="shared" si="54"/>
        <v>0</v>
      </c>
      <c r="BJ39" s="42">
        <f t="shared" si="54"/>
        <v>0</v>
      </c>
      <c r="BK39" t="str">
        <f t="shared" si="3"/>
        <v>11_MEX</v>
      </c>
      <c r="BL39" t="str">
        <f t="shared" si="4"/>
        <v>d_ind_cem_16_2_industrial_waste</v>
      </c>
      <c r="BO39" s="8">
        <f t="shared" si="5"/>
        <v>0</v>
      </c>
      <c r="BP39" s="8">
        <f t="shared" si="6"/>
        <v>0</v>
      </c>
      <c r="BQ39" s="8" cm="1">
        <f t="array" ref="BQ39">K39*INDEX(prod_est,$G39+$H39-1,MATCH(BQ$14,$BP$14:$DP$14,0))</f>
        <v>0</v>
      </c>
      <c r="BR39" s="8" cm="1">
        <f t="array" ref="BR39">L39*INDEX(prod_est,$G39+$H39-1,MATCH(BR$14,$BP$14:$DP$14,0))</f>
        <v>0</v>
      </c>
      <c r="BS39" s="8" cm="1">
        <f t="array" ref="BS39">M39*INDEX(prod_est,$G39+$H39-1,MATCH(BS$14,$BP$14:$DP$14,0))</f>
        <v>0</v>
      </c>
      <c r="BT39" s="8" cm="1">
        <f t="array" ref="BT39">N39*INDEX(prod_est,$G39+$H39-1,MATCH(BT$14,$BP$14:$DP$14,0))</f>
        <v>0</v>
      </c>
      <c r="BU39" s="8" cm="1">
        <f t="array" ref="BU39">O39*INDEX(prod_est,$G39+$H39-1,MATCH(BU$14,$BP$14:$DP$14,0))</f>
        <v>0</v>
      </c>
      <c r="BV39" s="8" cm="1">
        <f t="array" ref="BV39">P39*INDEX(prod_est,$G39+$H39-1,MATCH(BV$14,$BP$14:$DP$14,0))</f>
        <v>0</v>
      </c>
      <c r="BW39" s="8" cm="1">
        <f t="array" ref="BW39">Q39*INDEX(prod_est,$G39+$H39-1,MATCH(BW$14,$BP$14:$DP$14,0))</f>
        <v>0</v>
      </c>
      <c r="BX39" s="8" cm="1">
        <f t="array" ref="BX39">R39*INDEX(prod_est,$G39+$H39-1,MATCH(BX$14,$BP$14:$DP$14,0))</f>
        <v>0</v>
      </c>
      <c r="BY39" s="8" cm="1">
        <f t="array" ref="BY39">S39*INDEX(prod_est,$G39+$H39-1,MATCH(BY$14,$BP$14:$DP$14,0))</f>
        <v>0</v>
      </c>
      <c r="BZ39" s="8" cm="1">
        <f t="array" ref="BZ39">T39*INDEX(prod_est,$G39+$H39-1,MATCH(BZ$14,$BP$14:$DP$14,0))</f>
        <v>0</v>
      </c>
      <c r="CA39" s="8" cm="1">
        <f t="array" ref="CA39">U39*INDEX(prod_est,$G39+$H39-1,MATCH(CA$14,$BP$14:$DP$14,0))</f>
        <v>0</v>
      </c>
      <c r="CB39" s="8" cm="1">
        <f t="array" ref="CB39">V39*INDEX(prod_est,$G39+$H39-1,MATCH(CB$14,$BP$14:$DP$14,0))</f>
        <v>0</v>
      </c>
      <c r="CC39" s="8" cm="1">
        <f t="array" ref="CC39">W39*INDEX(prod_est,$G39+$H39-1,MATCH(CC$14,$BP$14:$DP$14,0))</f>
        <v>0</v>
      </c>
      <c r="CD39" s="8" cm="1">
        <f t="array" ref="CD39">X39*INDEX(prod_est,$G39+$H39-1,MATCH(CD$14,$BP$14:$DP$14,0))</f>
        <v>0</v>
      </c>
      <c r="CE39" s="8" cm="1">
        <f t="array" ref="CE39">Y39*INDEX(prod_est,$G39+$H39-1,MATCH(CE$14,$BP$14:$DP$14,0))</f>
        <v>0</v>
      </c>
      <c r="CF39" s="8" cm="1">
        <f t="array" ref="CF39">Z39*INDEX(prod_est,$G39+$H39-1,MATCH(CF$14,$BP$14:$DP$14,0))</f>
        <v>0</v>
      </c>
      <c r="CG39" s="8" cm="1">
        <f t="array" ref="CG39">AA39*INDEX(prod_est,$G39+$H39-1,MATCH(CG$14,$BP$14:$DP$14,0))</f>
        <v>0</v>
      </c>
      <c r="CH39" s="8" cm="1">
        <f t="array" ref="CH39">AB39*INDEX(prod_est,$G39+$H39-1,MATCH(CH$14,$BP$14:$DP$14,0))</f>
        <v>0</v>
      </c>
      <c r="CI39" s="8" cm="1">
        <f t="array" ref="CI39">AC39*INDEX(prod_est,$G39+$H39-1,MATCH(CI$14,$BP$14:$DP$14,0))</f>
        <v>0</v>
      </c>
      <c r="CJ39" s="8" cm="1">
        <f t="array" ref="CJ39">AD39*INDEX(prod_est,$G39+$H39-1,MATCH(CJ$14,$BP$14:$DP$14,0))</f>
        <v>0</v>
      </c>
      <c r="CK39" s="8" cm="1">
        <f t="array" ref="CK39">AE39*INDEX(prod_est,$G39+$H39-1,MATCH(CK$14,$BP$14:$DP$14,0))</f>
        <v>0</v>
      </c>
      <c r="CL39" s="8" cm="1">
        <f t="array" ref="CL39">AF39*INDEX(prod_est,$G39+$H39-1,MATCH(CL$14,$BP$14:$DP$14,0))</f>
        <v>0</v>
      </c>
      <c r="CM39" s="8" cm="1">
        <f t="array" ref="CM39">AG39*INDEX(prod_est,$G39+$H39-1,MATCH(CM$14,$BP$14:$DP$14,0))</f>
        <v>0</v>
      </c>
      <c r="CN39" s="8" cm="1">
        <f t="array" ref="CN39">AH39*INDEX(prod_est,$G39+$H39-1,MATCH(CN$14,$BP$14:$DP$14,0))</f>
        <v>0</v>
      </c>
      <c r="CO39" s="8" cm="1">
        <f t="array" ref="CO39">AI39*INDEX(prod_est,$G39+$H39-1,MATCH(CO$14,$BP$14:$DP$14,0))</f>
        <v>0</v>
      </c>
      <c r="CP39" s="8" cm="1">
        <f t="array" ref="CP39">AJ39*INDEX(prod_est,$G39+$H39-1,MATCH(CP$14,$BP$14:$DP$14,0))</f>
        <v>0</v>
      </c>
      <c r="CQ39" s="8" cm="1">
        <f t="array" ref="CQ39">AK39*INDEX(prod_est,$G39+$H39-1,MATCH(CQ$14,$BP$14:$DP$14,0))</f>
        <v>0</v>
      </c>
      <c r="CR39" s="8" cm="1">
        <f t="array" ref="CR39">AL39*INDEX(prod_est,$G39+$H39-1,MATCH(CR$14,$BP$14:$DP$14,0))</f>
        <v>0</v>
      </c>
      <c r="CS39" s="8" cm="1">
        <f t="array" ref="CS39">AM39*INDEX(prod_est,$G39+$H39-1,MATCH(CS$14,$BP$14:$DP$14,0))</f>
        <v>0</v>
      </c>
      <c r="CT39" s="8" cm="1">
        <f t="array" ref="CT39">AN39*INDEX(prod_est,$G39+$H39-1,MATCH(CT$14,$BP$14:$DP$14,0))</f>
        <v>0</v>
      </c>
      <c r="CU39" s="8" cm="1">
        <f t="array" ref="CU39">AO39*INDEX(prod_est,$G39+$H39-1,MATCH(CU$14,$BP$14:$DP$14,0))</f>
        <v>0</v>
      </c>
      <c r="CV39" s="8" cm="1">
        <f t="array" ref="CV39">AP39*INDEX(prod_est,$G39+$H39-1,MATCH(CV$14,$BP$14:$DP$14,0))</f>
        <v>0</v>
      </c>
      <c r="CW39" cm="1">
        <f t="array" ref="CW39">AQ39*INDEX(prod_est,$G39+$H39-1,MATCH(CW$14,$BP$14:$DP$14,0))</f>
        <v>0</v>
      </c>
      <c r="CX39" cm="1">
        <f t="array" ref="CX39">AR39*INDEX(prod_est,$G39+$H39-1,MATCH(CX$14,$BP$14:$DP$14,0))</f>
        <v>0</v>
      </c>
      <c r="CY39" cm="1">
        <f t="array" ref="CY39">AS39*INDEX(prod_est,$G39+$H39-1,MATCH(CY$14,$BP$14:$DP$14,0))</f>
        <v>0</v>
      </c>
      <c r="CZ39" cm="1">
        <f t="array" ref="CZ39">AT39*INDEX(prod_est,$G39+$H39-1,MATCH(CZ$14,$BP$14:$DP$14,0))</f>
        <v>0</v>
      </c>
      <c r="DA39" cm="1">
        <f t="array" ref="DA39">AU39*INDEX(prod_est,$G39+$H39-1,MATCH(DA$14,$BP$14:$DP$14,0))</f>
        <v>0</v>
      </c>
      <c r="DB39" cm="1">
        <f t="array" ref="DB39">AV39*INDEX(prod_est,$G39+$H39-1,MATCH(DB$14,$BP$14:$DP$14,0))</f>
        <v>0</v>
      </c>
      <c r="DC39" cm="1">
        <f t="array" ref="DC39">AW39*INDEX(prod_est,$G39+$H39-1,MATCH(DC$14,$BP$14:$DP$14,0))</f>
        <v>0</v>
      </c>
      <c r="DD39" cm="1">
        <f t="array" ref="DD39">AX39*INDEX(prod_est,$G39+$H39-1,MATCH(DD$14,$BP$14:$DP$14,0))</f>
        <v>0</v>
      </c>
      <c r="DE39" cm="1">
        <f t="array" ref="DE39">AY39*INDEX(prod_est,$G39+$H39-1,MATCH(DE$14,$BP$14:$DP$14,0))</f>
        <v>0</v>
      </c>
      <c r="DF39" cm="1">
        <f t="array" ref="DF39">AZ39*INDEX(prod_est,$G39+$H39-1,MATCH(DF$14,$BP$14:$DP$14,0))</f>
        <v>0</v>
      </c>
      <c r="DG39" cm="1">
        <f t="array" ref="DG39">BA39*INDEX(prod_est,$G39+$H39-1,MATCH(DG$14,$BP$14:$DP$14,0))</f>
        <v>0</v>
      </c>
      <c r="DH39" cm="1">
        <f t="array" ref="DH39">BB39*INDEX(prod_est,$G39+$H39-1,MATCH(DH$14,$BP$14:$DP$14,0))</f>
        <v>0</v>
      </c>
      <c r="DI39" cm="1">
        <f t="array" ref="DI39">BC39*INDEX(prod_est,$G39+$H39-1,MATCH(DI$14,$BP$14:$DP$14,0))</f>
        <v>0</v>
      </c>
      <c r="DJ39" cm="1">
        <f t="array" ref="DJ39">BD39*INDEX(prod_est,$G39+$H39-1,MATCH(DJ$14,$BP$14:$DP$14,0))</f>
        <v>0</v>
      </c>
      <c r="DK39" cm="1">
        <f t="array" ref="DK39">BE39*INDEX(prod_est,$G39+$H39-1,MATCH(DK$14,$BP$14:$DP$14,0))</f>
        <v>0</v>
      </c>
      <c r="DL39" cm="1">
        <f t="array" ref="DL39">BF39*INDEX(prod_est,$G39+$H39-1,MATCH(DL$14,$BP$14:$DP$14,0))</f>
        <v>0</v>
      </c>
      <c r="DM39" cm="1">
        <f t="array" ref="DM39">BG39*INDEX(prod_est,$G39+$H39-1,MATCH(DM$14,$BP$14:$DP$14,0))</f>
        <v>0</v>
      </c>
      <c r="DN39" cm="1">
        <f t="array" ref="DN39">BH39*INDEX(prod_est,$G39+$H39-1,MATCH(DN$14,$BP$14:$DP$14,0))</f>
        <v>0</v>
      </c>
      <c r="DO39" cm="1">
        <f t="array" ref="DO39">BI39*INDEX(prod_est,$G39+$H39-1,MATCH(DO$14,$BP$14:$DP$14,0))</f>
        <v>0</v>
      </c>
      <c r="DP39" cm="1">
        <f t="array" ref="DP39">BJ39*INDEX(prod_est,$G39+$H39-1,MATCH(DP$14,$BP$14:$DP$14,0))</f>
        <v>0</v>
      </c>
    </row>
    <row r="40" spans="1:120" x14ac:dyDescent="0.25">
      <c r="A40" t="s">
        <v>47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161</v>
      </c>
      <c r="H40">
        <f>IFERROR(MATCH(D40,Production_est!$D$4:$D$339,0),"-")</f>
        <v>6</v>
      </c>
      <c r="I40" s="8" cm="1">
        <f t="array" ref="I40">IFERROR(INDEX(Production_est!$E$4:$E$339,H40+G40-1),"-")</f>
        <v>41407.909305251596</v>
      </c>
      <c r="J40" s="42">
        <f t="shared" si="0"/>
        <v>0</v>
      </c>
      <c r="K40" s="42">
        <f t="shared" ref="K40:AP40" si="55">J40*(1-$F$4)</f>
        <v>0</v>
      </c>
      <c r="L40" s="42">
        <f t="shared" si="55"/>
        <v>0</v>
      </c>
      <c r="M40" s="42">
        <f t="shared" si="55"/>
        <v>0</v>
      </c>
      <c r="N40" s="42">
        <f t="shared" si="55"/>
        <v>0</v>
      </c>
      <c r="O40" s="42">
        <f t="shared" si="55"/>
        <v>0</v>
      </c>
      <c r="P40" s="42">
        <f t="shared" si="55"/>
        <v>0</v>
      </c>
      <c r="Q40" s="42">
        <f t="shared" si="55"/>
        <v>0</v>
      </c>
      <c r="R40" s="42">
        <f t="shared" si="55"/>
        <v>0</v>
      </c>
      <c r="S40" s="42">
        <f t="shared" si="55"/>
        <v>0</v>
      </c>
      <c r="T40" s="42">
        <f t="shared" si="55"/>
        <v>0</v>
      </c>
      <c r="U40" s="42">
        <f t="shared" si="55"/>
        <v>0</v>
      </c>
      <c r="V40" s="42">
        <f t="shared" si="55"/>
        <v>0</v>
      </c>
      <c r="W40" s="42">
        <f t="shared" si="55"/>
        <v>0</v>
      </c>
      <c r="X40" s="42">
        <f t="shared" si="55"/>
        <v>0</v>
      </c>
      <c r="Y40" s="42">
        <f t="shared" si="55"/>
        <v>0</v>
      </c>
      <c r="Z40" s="42">
        <f t="shared" si="55"/>
        <v>0</v>
      </c>
      <c r="AA40" s="42">
        <f t="shared" si="55"/>
        <v>0</v>
      </c>
      <c r="AB40" s="42">
        <f t="shared" si="55"/>
        <v>0</v>
      </c>
      <c r="AC40" s="42">
        <f t="shared" si="55"/>
        <v>0</v>
      </c>
      <c r="AD40" s="42">
        <f t="shared" si="55"/>
        <v>0</v>
      </c>
      <c r="AE40" s="42">
        <f t="shared" si="55"/>
        <v>0</v>
      </c>
      <c r="AF40" s="42">
        <f t="shared" si="55"/>
        <v>0</v>
      </c>
      <c r="AG40" s="42">
        <f t="shared" si="55"/>
        <v>0</v>
      </c>
      <c r="AH40" s="42">
        <f t="shared" si="55"/>
        <v>0</v>
      </c>
      <c r="AI40" s="42">
        <f t="shared" si="55"/>
        <v>0</v>
      </c>
      <c r="AJ40" s="42">
        <f t="shared" si="55"/>
        <v>0</v>
      </c>
      <c r="AK40" s="42">
        <f t="shared" si="55"/>
        <v>0</v>
      </c>
      <c r="AL40" s="42">
        <f t="shared" si="55"/>
        <v>0</v>
      </c>
      <c r="AM40" s="42">
        <f t="shared" si="55"/>
        <v>0</v>
      </c>
      <c r="AN40" s="42">
        <f t="shared" si="55"/>
        <v>0</v>
      </c>
      <c r="AO40" s="42">
        <f t="shared" si="55"/>
        <v>0</v>
      </c>
      <c r="AP40" s="42">
        <f t="shared" si="55"/>
        <v>0</v>
      </c>
      <c r="AQ40" s="42">
        <f t="shared" ref="AQ40:BJ40" si="56">AP40*(1-$F$4)</f>
        <v>0</v>
      </c>
      <c r="AR40" s="42">
        <f t="shared" si="56"/>
        <v>0</v>
      </c>
      <c r="AS40" s="42">
        <f t="shared" si="56"/>
        <v>0</v>
      </c>
      <c r="AT40" s="42">
        <f t="shared" si="56"/>
        <v>0</v>
      </c>
      <c r="AU40" s="42">
        <f t="shared" si="56"/>
        <v>0</v>
      </c>
      <c r="AV40" s="42">
        <f t="shared" si="56"/>
        <v>0</v>
      </c>
      <c r="AW40" s="42">
        <f t="shared" si="56"/>
        <v>0</v>
      </c>
      <c r="AX40" s="42">
        <f t="shared" si="56"/>
        <v>0</v>
      </c>
      <c r="AY40" s="42">
        <f t="shared" si="56"/>
        <v>0</v>
      </c>
      <c r="AZ40" s="42">
        <f t="shared" si="56"/>
        <v>0</v>
      </c>
      <c r="BA40" s="42">
        <f t="shared" si="56"/>
        <v>0</v>
      </c>
      <c r="BB40" s="42">
        <f t="shared" si="56"/>
        <v>0</v>
      </c>
      <c r="BC40" s="42">
        <f t="shared" si="56"/>
        <v>0</v>
      </c>
      <c r="BD40" s="42">
        <f t="shared" si="56"/>
        <v>0</v>
      </c>
      <c r="BE40" s="42">
        <f t="shared" si="56"/>
        <v>0</v>
      </c>
      <c r="BF40" s="42">
        <f t="shared" si="56"/>
        <v>0</v>
      </c>
      <c r="BG40" s="42">
        <f t="shared" si="56"/>
        <v>0</v>
      </c>
      <c r="BH40" s="42">
        <f t="shared" si="56"/>
        <v>0</v>
      </c>
      <c r="BI40" s="42">
        <f t="shared" si="56"/>
        <v>0</v>
      </c>
      <c r="BJ40" s="42">
        <f t="shared" si="56"/>
        <v>0</v>
      </c>
      <c r="BK40" t="str">
        <f t="shared" si="3"/>
        <v>11_MEX</v>
      </c>
      <c r="BL40" t="str">
        <f t="shared" si="4"/>
        <v>d_ind_cem_16_3_msw_ren</v>
      </c>
      <c r="BO40" s="8">
        <f t="shared" si="5"/>
        <v>0</v>
      </c>
      <c r="BP40" s="8">
        <f t="shared" si="6"/>
        <v>0</v>
      </c>
      <c r="BQ40" s="8" cm="1">
        <f t="array" ref="BQ40">K40*INDEX(prod_est,$G40+$H40-1,MATCH(BQ$14,$BP$14:$DP$14,0))</f>
        <v>0</v>
      </c>
      <c r="BR40" s="8" cm="1">
        <f t="array" ref="BR40">L40*INDEX(prod_est,$G40+$H40-1,MATCH(BR$14,$BP$14:$DP$14,0))</f>
        <v>0</v>
      </c>
      <c r="BS40" s="8" cm="1">
        <f t="array" ref="BS40">M40*INDEX(prod_est,$G40+$H40-1,MATCH(BS$14,$BP$14:$DP$14,0))</f>
        <v>0</v>
      </c>
      <c r="BT40" s="8" cm="1">
        <f t="array" ref="BT40">N40*INDEX(prod_est,$G40+$H40-1,MATCH(BT$14,$BP$14:$DP$14,0))</f>
        <v>0</v>
      </c>
      <c r="BU40" s="8" cm="1">
        <f t="array" ref="BU40">O40*INDEX(prod_est,$G40+$H40-1,MATCH(BU$14,$BP$14:$DP$14,0))</f>
        <v>0</v>
      </c>
      <c r="BV40" s="8" cm="1">
        <f t="array" ref="BV40">P40*INDEX(prod_est,$G40+$H40-1,MATCH(BV$14,$BP$14:$DP$14,0))</f>
        <v>0</v>
      </c>
      <c r="BW40" s="8" cm="1">
        <f t="array" ref="BW40">Q40*INDEX(prod_est,$G40+$H40-1,MATCH(BW$14,$BP$14:$DP$14,0))</f>
        <v>0</v>
      </c>
      <c r="BX40" s="8" cm="1">
        <f t="array" ref="BX40">R40*INDEX(prod_est,$G40+$H40-1,MATCH(BX$14,$BP$14:$DP$14,0))</f>
        <v>0</v>
      </c>
      <c r="BY40" s="8" cm="1">
        <f t="array" ref="BY40">S40*INDEX(prod_est,$G40+$H40-1,MATCH(BY$14,$BP$14:$DP$14,0))</f>
        <v>0</v>
      </c>
      <c r="BZ40" s="8" cm="1">
        <f t="array" ref="BZ40">T40*INDEX(prod_est,$G40+$H40-1,MATCH(BZ$14,$BP$14:$DP$14,0))</f>
        <v>0</v>
      </c>
      <c r="CA40" s="8" cm="1">
        <f t="array" ref="CA40">U40*INDEX(prod_est,$G40+$H40-1,MATCH(CA$14,$BP$14:$DP$14,0))</f>
        <v>0</v>
      </c>
      <c r="CB40" s="8" cm="1">
        <f t="array" ref="CB40">V40*INDEX(prod_est,$G40+$H40-1,MATCH(CB$14,$BP$14:$DP$14,0))</f>
        <v>0</v>
      </c>
      <c r="CC40" s="8" cm="1">
        <f t="array" ref="CC40">W40*INDEX(prod_est,$G40+$H40-1,MATCH(CC$14,$BP$14:$DP$14,0))</f>
        <v>0</v>
      </c>
      <c r="CD40" s="8" cm="1">
        <f t="array" ref="CD40">X40*INDEX(prod_est,$G40+$H40-1,MATCH(CD$14,$BP$14:$DP$14,0))</f>
        <v>0</v>
      </c>
      <c r="CE40" s="8" cm="1">
        <f t="array" ref="CE40">Y40*INDEX(prod_est,$G40+$H40-1,MATCH(CE$14,$BP$14:$DP$14,0))</f>
        <v>0</v>
      </c>
      <c r="CF40" s="8" cm="1">
        <f t="array" ref="CF40">Z40*INDEX(prod_est,$G40+$H40-1,MATCH(CF$14,$BP$14:$DP$14,0))</f>
        <v>0</v>
      </c>
      <c r="CG40" s="8" cm="1">
        <f t="array" ref="CG40">AA40*INDEX(prod_est,$G40+$H40-1,MATCH(CG$14,$BP$14:$DP$14,0))</f>
        <v>0</v>
      </c>
      <c r="CH40" s="8" cm="1">
        <f t="array" ref="CH40">AB40*INDEX(prod_est,$G40+$H40-1,MATCH(CH$14,$BP$14:$DP$14,0))</f>
        <v>0</v>
      </c>
      <c r="CI40" s="8" cm="1">
        <f t="array" ref="CI40">AC40*INDEX(prod_est,$G40+$H40-1,MATCH(CI$14,$BP$14:$DP$14,0))</f>
        <v>0</v>
      </c>
      <c r="CJ40" s="8" cm="1">
        <f t="array" ref="CJ40">AD40*INDEX(prod_est,$G40+$H40-1,MATCH(CJ$14,$BP$14:$DP$14,0))</f>
        <v>0</v>
      </c>
      <c r="CK40" s="8" cm="1">
        <f t="array" ref="CK40">AE40*INDEX(prod_est,$G40+$H40-1,MATCH(CK$14,$BP$14:$DP$14,0))</f>
        <v>0</v>
      </c>
      <c r="CL40" s="8" cm="1">
        <f t="array" ref="CL40">AF40*INDEX(prod_est,$G40+$H40-1,MATCH(CL$14,$BP$14:$DP$14,0))</f>
        <v>0</v>
      </c>
      <c r="CM40" s="8" cm="1">
        <f t="array" ref="CM40">AG40*INDEX(prod_est,$G40+$H40-1,MATCH(CM$14,$BP$14:$DP$14,0))</f>
        <v>0</v>
      </c>
      <c r="CN40" s="8" cm="1">
        <f t="array" ref="CN40">AH40*INDEX(prod_est,$G40+$H40-1,MATCH(CN$14,$BP$14:$DP$14,0))</f>
        <v>0</v>
      </c>
      <c r="CO40" s="8" cm="1">
        <f t="array" ref="CO40">AI40*INDEX(prod_est,$G40+$H40-1,MATCH(CO$14,$BP$14:$DP$14,0))</f>
        <v>0</v>
      </c>
      <c r="CP40" s="8" cm="1">
        <f t="array" ref="CP40">AJ40*INDEX(prod_est,$G40+$H40-1,MATCH(CP$14,$BP$14:$DP$14,0))</f>
        <v>0</v>
      </c>
      <c r="CQ40" s="8" cm="1">
        <f t="array" ref="CQ40">AK40*INDEX(prod_est,$G40+$H40-1,MATCH(CQ$14,$BP$14:$DP$14,0))</f>
        <v>0</v>
      </c>
      <c r="CR40" s="8" cm="1">
        <f t="array" ref="CR40">AL40*INDEX(prod_est,$G40+$H40-1,MATCH(CR$14,$BP$14:$DP$14,0))</f>
        <v>0</v>
      </c>
      <c r="CS40" s="8" cm="1">
        <f t="array" ref="CS40">AM40*INDEX(prod_est,$G40+$H40-1,MATCH(CS$14,$BP$14:$DP$14,0))</f>
        <v>0</v>
      </c>
      <c r="CT40" s="8" cm="1">
        <f t="array" ref="CT40">AN40*INDEX(prod_est,$G40+$H40-1,MATCH(CT$14,$BP$14:$DP$14,0))</f>
        <v>0</v>
      </c>
      <c r="CU40" s="8" cm="1">
        <f t="array" ref="CU40">AO40*INDEX(prod_est,$G40+$H40-1,MATCH(CU$14,$BP$14:$DP$14,0))</f>
        <v>0</v>
      </c>
      <c r="CV40" s="8" cm="1">
        <f t="array" ref="CV40">AP40*INDEX(prod_est,$G40+$H40-1,MATCH(CV$14,$BP$14:$DP$14,0))</f>
        <v>0</v>
      </c>
      <c r="CW40" cm="1">
        <f t="array" ref="CW40">AQ40*INDEX(prod_est,$G40+$H40-1,MATCH(CW$14,$BP$14:$DP$14,0))</f>
        <v>0</v>
      </c>
      <c r="CX40" cm="1">
        <f t="array" ref="CX40">AR40*INDEX(prod_est,$G40+$H40-1,MATCH(CX$14,$BP$14:$DP$14,0))</f>
        <v>0</v>
      </c>
      <c r="CY40" cm="1">
        <f t="array" ref="CY40">AS40*INDEX(prod_est,$G40+$H40-1,MATCH(CY$14,$BP$14:$DP$14,0))</f>
        <v>0</v>
      </c>
      <c r="CZ40" cm="1">
        <f t="array" ref="CZ40">AT40*INDEX(prod_est,$G40+$H40-1,MATCH(CZ$14,$BP$14:$DP$14,0))</f>
        <v>0</v>
      </c>
      <c r="DA40" cm="1">
        <f t="array" ref="DA40">AU40*INDEX(prod_est,$G40+$H40-1,MATCH(DA$14,$BP$14:$DP$14,0))</f>
        <v>0</v>
      </c>
      <c r="DB40" cm="1">
        <f t="array" ref="DB40">AV40*INDEX(prod_est,$G40+$H40-1,MATCH(DB$14,$BP$14:$DP$14,0))</f>
        <v>0</v>
      </c>
      <c r="DC40" cm="1">
        <f t="array" ref="DC40">AW40*INDEX(prod_est,$G40+$H40-1,MATCH(DC$14,$BP$14:$DP$14,0))</f>
        <v>0</v>
      </c>
      <c r="DD40" cm="1">
        <f t="array" ref="DD40">AX40*INDEX(prod_est,$G40+$H40-1,MATCH(DD$14,$BP$14:$DP$14,0))</f>
        <v>0</v>
      </c>
      <c r="DE40" cm="1">
        <f t="array" ref="DE40">AY40*INDEX(prod_est,$G40+$H40-1,MATCH(DE$14,$BP$14:$DP$14,0))</f>
        <v>0</v>
      </c>
      <c r="DF40" cm="1">
        <f t="array" ref="DF40">AZ40*INDEX(prod_est,$G40+$H40-1,MATCH(DF$14,$BP$14:$DP$14,0))</f>
        <v>0</v>
      </c>
      <c r="DG40" cm="1">
        <f t="array" ref="DG40">BA40*INDEX(prod_est,$G40+$H40-1,MATCH(DG$14,$BP$14:$DP$14,0))</f>
        <v>0</v>
      </c>
      <c r="DH40" cm="1">
        <f t="array" ref="DH40">BB40*INDEX(prod_est,$G40+$H40-1,MATCH(DH$14,$BP$14:$DP$14,0))</f>
        <v>0</v>
      </c>
      <c r="DI40" cm="1">
        <f t="array" ref="DI40">BC40*INDEX(prod_est,$G40+$H40-1,MATCH(DI$14,$BP$14:$DP$14,0))</f>
        <v>0</v>
      </c>
      <c r="DJ40" cm="1">
        <f t="array" ref="DJ40">BD40*INDEX(prod_est,$G40+$H40-1,MATCH(DJ$14,$BP$14:$DP$14,0))</f>
        <v>0</v>
      </c>
      <c r="DK40" cm="1">
        <f t="array" ref="DK40">BE40*INDEX(prod_est,$G40+$H40-1,MATCH(DK$14,$BP$14:$DP$14,0))</f>
        <v>0</v>
      </c>
      <c r="DL40" cm="1">
        <f t="array" ref="DL40">BF40*INDEX(prod_est,$G40+$H40-1,MATCH(DL$14,$BP$14:$DP$14,0))</f>
        <v>0</v>
      </c>
      <c r="DM40" cm="1">
        <f t="array" ref="DM40">BG40*INDEX(prod_est,$G40+$H40-1,MATCH(DM$14,$BP$14:$DP$14,0))</f>
        <v>0</v>
      </c>
      <c r="DN40" cm="1">
        <f t="array" ref="DN40">BH40*INDEX(prod_est,$G40+$H40-1,MATCH(DN$14,$BP$14:$DP$14,0))</f>
        <v>0</v>
      </c>
      <c r="DO40" cm="1">
        <f t="array" ref="DO40">BI40*INDEX(prod_est,$G40+$H40-1,MATCH(DO$14,$BP$14:$DP$14,0))</f>
        <v>0</v>
      </c>
      <c r="DP40" cm="1">
        <f t="array" ref="DP40">BJ40*INDEX(prod_est,$G40+$H40-1,MATCH(DP$14,$BP$14:$DP$14,0))</f>
        <v>0</v>
      </c>
    </row>
    <row r="41" spans="1:120" x14ac:dyDescent="0.25">
      <c r="A41" t="s">
        <v>47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161</v>
      </c>
      <c r="H41">
        <f>IFERROR(MATCH(D41,Production_est!$D$4:$D$339,0),"-")</f>
        <v>6</v>
      </c>
      <c r="I41" s="8" cm="1">
        <f t="array" ref="I41">IFERROR(INDEX(Production_est!$E$4:$E$339,H41+G41-1),"-")</f>
        <v>41407.909305251596</v>
      </c>
      <c r="J41" s="42">
        <f t="shared" si="0"/>
        <v>0</v>
      </c>
      <c r="K41" s="42">
        <f t="shared" ref="K41:AP41" si="57">J41*(1-$F$4)</f>
        <v>0</v>
      </c>
      <c r="L41" s="42">
        <f t="shared" si="57"/>
        <v>0</v>
      </c>
      <c r="M41" s="42">
        <f t="shared" si="57"/>
        <v>0</v>
      </c>
      <c r="N41" s="42">
        <f t="shared" si="57"/>
        <v>0</v>
      </c>
      <c r="O41" s="42">
        <f t="shared" si="57"/>
        <v>0</v>
      </c>
      <c r="P41" s="42">
        <f t="shared" si="57"/>
        <v>0</v>
      </c>
      <c r="Q41" s="42">
        <f t="shared" si="57"/>
        <v>0</v>
      </c>
      <c r="R41" s="42">
        <f t="shared" si="57"/>
        <v>0</v>
      </c>
      <c r="S41" s="42">
        <f t="shared" si="57"/>
        <v>0</v>
      </c>
      <c r="T41" s="42">
        <f t="shared" si="57"/>
        <v>0</v>
      </c>
      <c r="U41" s="42">
        <f t="shared" si="57"/>
        <v>0</v>
      </c>
      <c r="V41" s="42">
        <f t="shared" si="57"/>
        <v>0</v>
      </c>
      <c r="W41" s="42">
        <f t="shared" si="57"/>
        <v>0</v>
      </c>
      <c r="X41" s="42">
        <f t="shared" si="57"/>
        <v>0</v>
      </c>
      <c r="Y41" s="42">
        <f t="shared" si="57"/>
        <v>0</v>
      </c>
      <c r="Z41" s="42">
        <f t="shared" si="57"/>
        <v>0</v>
      </c>
      <c r="AA41" s="42">
        <f t="shared" si="57"/>
        <v>0</v>
      </c>
      <c r="AB41" s="42">
        <f t="shared" si="57"/>
        <v>0</v>
      </c>
      <c r="AC41" s="42">
        <f t="shared" si="57"/>
        <v>0</v>
      </c>
      <c r="AD41" s="42">
        <f t="shared" si="57"/>
        <v>0</v>
      </c>
      <c r="AE41" s="42">
        <f t="shared" si="57"/>
        <v>0</v>
      </c>
      <c r="AF41" s="42">
        <f t="shared" si="57"/>
        <v>0</v>
      </c>
      <c r="AG41" s="42">
        <f t="shared" si="57"/>
        <v>0</v>
      </c>
      <c r="AH41" s="42">
        <f t="shared" si="57"/>
        <v>0</v>
      </c>
      <c r="AI41" s="42">
        <f t="shared" si="57"/>
        <v>0</v>
      </c>
      <c r="AJ41" s="42">
        <f t="shared" si="57"/>
        <v>0</v>
      </c>
      <c r="AK41" s="42">
        <f t="shared" si="57"/>
        <v>0</v>
      </c>
      <c r="AL41" s="42">
        <f t="shared" si="57"/>
        <v>0</v>
      </c>
      <c r="AM41" s="42">
        <f t="shared" si="57"/>
        <v>0</v>
      </c>
      <c r="AN41" s="42">
        <f t="shared" si="57"/>
        <v>0</v>
      </c>
      <c r="AO41" s="42">
        <f t="shared" si="57"/>
        <v>0</v>
      </c>
      <c r="AP41" s="42">
        <f t="shared" si="57"/>
        <v>0</v>
      </c>
      <c r="AQ41" s="42">
        <f t="shared" ref="AQ41:BJ46" si="58">AP41*(1-$F$4)</f>
        <v>0</v>
      </c>
      <c r="AR41" s="42">
        <f t="shared" si="58"/>
        <v>0</v>
      </c>
      <c r="AS41" s="42">
        <f t="shared" si="58"/>
        <v>0</v>
      </c>
      <c r="AT41" s="42">
        <f t="shared" si="58"/>
        <v>0</v>
      </c>
      <c r="AU41" s="42">
        <f t="shared" si="58"/>
        <v>0</v>
      </c>
      <c r="AV41" s="42">
        <f t="shared" si="58"/>
        <v>0</v>
      </c>
      <c r="AW41" s="42">
        <f t="shared" si="58"/>
        <v>0</v>
      </c>
      <c r="AX41" s="42">
        <f t="shared" si="58"/>
        <v>0</v>
      </c>
      <c r="AY41" s="42">
        <f t="shared" si="58"/>
        <v>0</v>
      </c>
      <c r="AZ41" s="42">
        <f t="shared" si="58"/>
        <v>0</v>
      </c>
      <c r="BA41" s="42">
        <f t="shared" si="58"/>
        <v>0</v>
      </c>
      <c r="BB41" s="42">
        <f t="shared" si="58"/>
        <v>0</v>
      </c>
      <c r="BC41" s="42">
        <f t="shared" si="58"/>
        <v>0</v>
      </c>
      <c r="BD41" s="42">
        <f t="shared" si="58"/>
        <v>0</v>
      </c>
      <c r="BE41" s="42">
        <f t="shared" si="58"/>
        <v>0</v>
      </c>
      <c r="BF41" s="42">
        <f t="shared" si="58"/>
        <v>0</v>
      </c>
      <c r="BG41" s="42">
        <f t="shared" si="58"/>
        <v>0</v>
      </c>
      <c r="BH41" s="42">
        <f t="shared" si="58"/>
        <v>0</v>
      </c>
      <c r="BI41" s="42">
        <f t="shared" si="58"/>
        <v>0</v>
      </c>
      <c r="BJ41" s="42">
        <f t="shared" si="58"/>
        <v>0</v>
      </c>
      <c r="BK41" t="str">
        <f t="shared" si="3"/>
        <v>11_MEX</v>
      </c>
      <c r="BL41" t="str">
        <f t="shared" si="4"/>
        <v>d_ind_cem_16_4_msw_nonr</v>
      </c>
      <c r="BO41" s="8">
        <f t="shared" si="5"/>
        <v>0</v>
      </c>
      <c r="BP41" s="8">
        <f t="shared" si="6"/>
        <v>0</v>
      </c>
      <c r="BQ41" s="8" cm="1">
        <f t="array" ref="BQ41">K41*INDEX(prod_est,$G41+$H41-1,MATCH(BQ$14,$BP$14:$DP$14,0))</f>
        <v>0</v>
      </c>
      <c r="BR41" s="8" cm="1">
        <f t="array" ref="BR41">L41*INDEX(prod_est,$G41+$H41-1,MATCH(BR$14,$BP$14:$DP$14,0))</f>
        <v>0</v>
      </c>
      <c r="BS41" s="8" cm="1">
        <f t="array" ref="BS41">M41*INDEX(prod_est,$G41+$H41-1,MATCH(BS$14,$BP$14:$DP$14,0))</f>
        <v>0</v>
      </c>
      <c r="BT41" s="8" cm="1">
        <f t="array" ref="BT41">N41*INDEX(prod_est,$G41+$H41-1,MATCH(BT$14,$BP$14:$DP$14,0))</f>
        <v>0</v>
      </c>
      <c r="BU41" s="8" cm="1">
        <f t="array" ref="BU41">O41*INDEX(prod_est,$G41+$H41-1,MATCH(BU$14,$BP$14:$DP$14,0))</f>
        <v>0</v>
      </c>
      <c r="BV41" s="8" cm="1">
        <f t="array" ref="BV41">P41*INDEX(prod_est,$G41+$H41-1,MATCH(BV$14,$BP$14:$DP$14,0))</f>
        <v>0</v>
      </c>
      <c r="BW41" s="8" cm="1">
        <f t="array" ref="BW41">Q41*INDEX(prod_est,$G41+$H41-1,MATCH(BW$14,$BP$14:$DP$14,0))</f>
        <v>0</v>
      </c>
      <c r="BX41" s="8" cm="1">
        <f t="array" ref="BX41">R41*INDEX(prod_est,$G41+$H41-1,MATCH(BX$14,$BP$14:$DP$14,0))</f>
        <v>0</v>
      </c>
      <c r="BY41" s="8" cm="1">
        <f t="array" ref="BY41">S41*INDEX(prod_est,$G41+$H41-1,MATCH(BY$14,$BP$14:$DP$14,0))</f>
        <v>0</v>
      </c>
      <c r="BZ41" s="8" cm="1">
        <f t="array" ref="BZ41">T41*INDEX(prod_est,$G41+$H41-1,MATCH(BZ$14,$BP$14:$DP$14,0))</f>
        <v>0</v>
      </c>
      <c r="CA41" s="8" cm="1">
        <f t="array" ref="CA41">U41*INDEX(prod_est,$G41+$H41-1,MATCH(CA$14,$BP$14:$DP$14,0))</f>
        <v>0</v>
      </c>
      <c r="CB41" s="8" cm="1">
        <f t="array" ref="CB41">V41*INDEX(prod_est,$G41+$H41-1,MATCH(CB$14,$BP$14:$DP$14,0))</f>
        <v>0</v>
      </c>
      <c r="CC41" s="8" cm="1">
        <f t="array" ref="CC41">W41*INDEX(prod_est,$G41+$H41-1,MATCH(CC$14,$BP$14:$DP$14,0))</f>
        <v>0</v>
      </c>
      <c r="CD41" s="8" cm="1">
        <f t="array" ref="CD41">X41*INDEX(prod_est,$G41+$H41-1,MATCH(CD$14,$BP$14:$DP$14,0))</f>
        <v>0</v>
      </c>
      <c r="CE41" s="8" cm="1">
        <f t="array" ref="CE41">Y41*INDEX(prod_est,$G41+$H41-1,MATCH(CE$14,$BP$14:$DP$14,0))</f>
        <v>0</v>
      </c>
      <c r="CF41" s="8" cm="1">
        <f t="array" ref="CF41">Z41*INDEX(prod_est,$G41+$H41-1,MATCH(CF$14,$BP$14:$DP$14,0))</f>
        <v>0</v>
      </c>
      <c r="CG41" s="8" cm="1">
        <f t="array" ref="CG41">AA41*INDEX(prod_est,$G41+$H41-1,MATCH(CG$14,$BP$14:$DP$14,0))</f>
        <v>0</v>
      </c>
      <c r="CH41" s="8" cm="1">
        <f t="array" ref="CH41">AB41*INDEX(prod_est,$G41+$H41-1,MATCH(CH$14,$BP$14:$DP$14,0))</f>
        <v>0</v>
      </c>
      <c r="CI41" s="8" cm="1">
        <f t="array" ref="CI41">AC41*INDEX(prod_est,$G41+$H41-1,MATCH(CI$14,$BP$14:$DP$14,0))</f>
        <v>0</v>
      </c>
      <c r="CJ41" s="8" cm="1">
        <f t="array" ref="CJ41">AD41*INDEX(prod_est,$G41+$H41-1,MATCH(CJ$14,$BP$14:$DP$14,0))</f>
        <v>0</v>
      </c>
      <c r="CK41" s="8" cm="1">
        <f t="array" ref="CK41">AE41*INDEX(prod_est,$G41+$H41-1,MATCH(CK$14,$BP$14:$DP$14,0))</f>
        <v>0</v>
      </c>
      <c r="CL41" s="8" cm="1">
        <f t="array" ref="CL41">AF41*INDEX(prod_est,$G41+$H41-1,MATCH(CL$14,$BP$14:$DP$14,0))</f>
        <v>0</v>
      </c>
      <c r="CM41" s="8" cm="1">
        <f t="array" ref="CM41">AG41*INDEX(prod_est,$G41+$H41-1,MATCH(CM$14,$BP$14:$DP$14,0))</f>
        <v>0</v>
      </c>
      <c r="CN41" s="8" cm="1">
        <f t="array" ref="CN41">AH41*INDEX(prod_est,$G41+$H41-1,MATCH(CN$14,$BP$14:$DP$14,0))</f>
        <v>0</v>
      </c>
      <c r="CO41" s="8" cm="1">
        <f t="array" ref="CO41">AI41*INDEX(prod_est,$G41+$H41-1,MATCH(CO$14,$BP$14:$DP$14,0))</f>
        <v>0</v>
      </c>
      <c r="CP41" s="8" cm="1">
        <f t="array" ref="CP41">AJ41*INDEX(prod_est,$G41+$H41-1,MATCH(CP$14,$BP$14:$DP$14,0))</f>
        <v>0</v>
      </c>
      <c r="CQ41" s="8" cm="1">
        <f t="array" ref="CQ41">AK41*INDEX(prod_est,$G41+$H41-1,MATCH(CQ$14,$BP$14:$DP$14,0))</f>
        <v>0</v>
      </c>
      <c r="CR41" s="8" cm="1">
        <f t="array" ref="CR41">AL41*INDEX(prod_est,$G41+$H41-1,MATCH(CR$14,$BP$14:$DP$14,0))</f>
        <v>0</v>
      </c>
      <c r="CS41" s="8" cm="1">
        <f t="array" ref="CS41">AM41*INDEX(prod_est,$G41+$H41-1,MATCH(CS$14,$BP$14:$DP$14,0))</f>
        <v>0</v>
      </c>
      <c r="CT41" s="8" cm="1">
        <f t="array" ref="CT41">AN41*INDEX(prod_est,$G41+$H41-1,MATCH(CT$14,$BP$14:$DP$14,0))</f>
        <v>0</v>
      </c>
      <c r="CU41" s="8" cm="1">
        <f t="array" ref="CU41">AO41*INDEX(prod_est,$G41+$H41-1,MATCH(CU$14,$BP$14:$DP$14,0))</f>
        <v>0</v>
      </c>
      <c r="CV41" s="8" cm="1">
        <f t="array" ref="CV41">AP41*INDEX(prod_est,$G41+$H41-1,MATCH(CV$14,$BP$14:$DP$14,0))</f>
        <v>0</v>
      </c>
      <c r="CW41" cm="1">
        <f t="array" ref="CW41">AQ41*INDEX(prod_est,$G41+$H41-1,MATCH(CW$14,$BP$14:$DP$14,0))</f>
        <v>0</v>
      </c>
      <c r="CX41" cm="1">
        <f t="array" ref="CX41">AR41*INDEX(prod_est,$G41+$H41-1,MATCH(CX$14,$BP$14:$DP$14,0))</f>
        <v>0</v>
      </c>
      <c r="CY41" cm="1">
        <f t="array" ref="CY41">AS41*INDEX(prod_est,$G41+$H41-1,MATCH(CY$14,$BP$14:$DP$14,0))</f>
        <v>0</v>
      </c>
      <c r="CZ41" cm="1">
        <f t="array" ref="CZ41">AT41*INDEX(prod_est,$G41+$H41-1,MATCH(CZ$14,$BP$14:$DP$14,0))</f>
        <v>0</v>
      </c>
      <c r="DA41" cm="1">
        <f t="array" ref="DA41">AU41*INDEX(prod_est,$G41+$H41-1,MATCH(DA$14,$BP$14:$DP$14,0))</f>
        <v>0</v>
      </c>
      <c r="DB41" cm="1">
        <f t="array" ref="DB41">AV41*INDEX(prod_est,$G41+$H41-1,MATCH(DB$14,$BP$14:$DP$14,0))</f>
        <v>0</v>
      </c>
      <c r="DC41" cm="1">
        <f t="array" ref="DC41">AW41*INDEX(prod_est,$G41+$H41-1,MATCH(DC$14,$BP$14:$DP$14,0))</f>
        <v>0</v>
      </c>
      <c r="DD41" cm="1">
        <f t="array" ref="DD41">AX41*INDEX(prod_est,$G41+$H41-1,MATCH(DD$14,$BP$14:$DP$14,0))</f>
        <v>0</v>
      </c>
      <c r="DE41" cm="1">
        <f t="array" ref="DE41">AY41*INDEX(prod_est,$G41+$H41-1,MATCH(DE$14,$BP$14:$DP$14,0))</f>
        <v>0</v>
      </c>
      <c r="DF41" cm="1">
        <f t="array" ref="DF41">AZ41*INDEX(prod_est,$G41+$H41-1,MATCH(DF$14,$BP$14:$DP$14,0))</f>
        <v>0</v>
      </c>
      <c r="DG41" cm="1">
        <f t="array" ref="DG41">BA41*INDEX(prod_est,$G41+$H41-1,MATCH(DG$14,$BP$14:$DP$14,0))</f>
        <v>0</v>
      </c>
      <c r="DH41" cm="1">
        <f t="array" ref="DH41">BB41*INDEX(prod_est,$G41+$H41-1,MATCH(DH$14,$BP$14:$DP$14,0))</f>
        <v>0</v>
      </c>
      <c r="DI41" cm="1">
        <f t="array" ref="DI41">BC41*INDEX(prod_est,$G41+$H41-1,MATCH(DI$14,$BP$14:$DP$14,0))</f>
        <v>0</v>
      </c>
      <c r="DJ41" cm="1">
        <f t="array" ref="DJ41">BD41*INDEX(prod_est,$G41+$H41-1,MATCH(DJ$14,$BP$14:$DP$14,0))</f>
        <v>0</v>
      </c>
      <c r="DK41" cm="1">
        <f t="array" ref="DK41">BE41*INDEX(prod_est,$G41+$H41-1,MATCH(DK$14,$BP$14:$DP$14,0))</f>
        <v>0</v>
      </c>
      <c r="DL41" cm="1">
        <f t="array" ref="DL41">BF41*INDEX(prod_est,$G41+$H41-1,MATCH(DL$14,$BP$14:$DP$14,0))</f>
        <v>0</v>
      </c>
      <c r="DM41" cm="1">
        <f t="array" ref="DM41">BG41*INDEX(prod_est,$G41+$H41-1,MATCH(DM$14,$BP$14:$DP$14,0))</f>
        <v>0</v>
      </c>
      <c r="DN41" cm="1">
        <f t="array" ref="DN41">BH41*INDEX(prod_est,$G41+$H41-1,MATCH(DN$14,$BP$14:$DP$14,0))</f>
        <v>0</v>
      </c>
      <c r="DO41" cm="1">
        <f t="array" ref="DO41">BI41*INDEX(prod_est,$G41+$H41-1,MATCH(DO$14,$BP$14:$DP$14,0))</f>
        <v>0</v>
      </c>
      <c r="DP41" cm="1">
        <f t="array" ref="DP41">BJ41*INDEX(prod_est,$G41+$H41-1,MATCH(DP$14,$BP$14:$DP$14,0))</f>
        <v>0</v>
      </c>
    </row>
    <row r="42" spans="1:120" x14ac:dyDescent="0.25">
      <c r="A42" t="s">
        <v>47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161</v>
      </c>
      <c r="H42">
        <f>IFERROR(MATCH(D42,Production_est!$D$4:$D$339,0),"-")</f>
        <v>6</v>
      </c>
      <c r="I42" s="8" cm="1">
        <f t="array" ref="I42">IFERROR(INDEX(Production_est!$E$4:$E$339,H42+G42-1),"-")</f>
        <v>41407.909305251596</v>
      </c>
      <c r="J42" s="42">
        <f t="shared" si="0"/>
        <v>0</v>
      </c>
      <c r="K42" s="42">
        <f t="shared" ref="K42:AP42" si="59">J42*(1-$F$4)</f>
        <v>0</v>
      </c>
      <c r="L42" s="42">
        <f t="shared" si="59"/>
        <v>0</v>
      </c>
      <c r="M42" s="42">
        <f t="shared" si="59"/>
        <v>0</v>
      </c>
      <c r="N42" s="42">
        <f t="shared" si="59"/>
        <v>0</v>
      </c>
      <c r="O42" s="42">
        <f t="shared" si="59"/>
        <v>0</v>
      </c>
      <c r="P42" s="42">
        <f t="shared" si="59"/>
        <v>0</v>
      </c>
      <c r="Q42" s="42">
        <f t="shared" si="59"/>
        <v>0</v>
      </c>
      <c r="R42" s="42">
        <f t="shared" si="59"/>
        <v>0</v>
      </c>
      <c r="S42" s="42">
        <f t="shared" si="59"/>
        <v>0</v>
      </c>
      <c r="T42" s="42">
        <f t="shared" si="59"/>
        <v>0</v>
      </c>
      <c r="U42" s="42">
        <f t="shared" si="59"/>
        <v>0</v>
      </c>
      <c r="V42" s="42">
        <f t="shared" si="59"/>
        <v>0</v>
      </c>
      <c r="W42" s="42">
        <f t="shared" si="59"/>
        <v>0</v>
      </c>
      <c r="X42" s="42">
        <f t="shared" si="59"/>
        <v>0</v>
      </c>
      <c r="Y42" s="42">
        <f t="shared" si="59"/>
        <v>0</v>
      </c>
      <c r="Z42" s="42">
        <f t="shared" si="59"/>
        <v>0</v>
      </c>
      <c r="AA42" s="42">
        <f t="shared" si="59"/>
        <v>0</v>
      </c>
      <c r="AB42" s="42">
        <f t="shared" si="59"/>
        <v>0</v>
      </c>
      <c r="AC42" s="42">
        <f t="shared" si="59"/>
        <v>0</v>
      </c>
      <c r="AD42" s="42">
        <f t="shared" si="59"/>
        <v>0</v>
      </c>
      <c r="AE42" s="42">
        <f t="shared" si="59"/>
        <v>0</v>
      </c>
      <c r="AF42" s="42">
        <f t="shared" si="59"/>
        <v>0</v>
      </c>
      <c r="AG42" s="42">
        <f t="shared" si="59"/>
        <v>0</v>
      </c>
      <c r="AH42" s="42">
        <f t="shared" si="59"/>
        <v>0</v>
      </c>
      <c r="AI42" s="42">
        <f t="shared" si="59"/>
        <v>0</v>
      </c>
      <c r="AJ42" s="42">
        <f t="shared" si="59"/>
        <v>0</v>
      </c>
      <c r="AK42" s="42">
        <f t="shared" si="59"/>
        <v>0</v>
      </c>
      <c r="AL42" s="42">
        <f t="shared" si="59"/>
        <v>0</v>
      </c>
      <c r="AM42" s="42">
        <f t="shared" si="59"/>
        <v>0</v>
      </c>
      <c r="AN42" s="42">
        <f t="shared" si="59"/>
        <v>0</v>
      </c>
      <c r="AO42" s="42">
        <f t="shared" si="59"/>
        <v>0</v>
      </c>
      <c r="AP42" s="42">
        <f t="shared" si="59"/>
        <v>0</v>
      </c>
      <c r="AQ42" s="42">
        <f t="shared" si="58"/>
        <v>0</v>
      </c>
      <c r="AR42" s="42">
        <f t="shared" si="58"/>
        <v>0</v>
      </c>
      <c r="AS42" s="42">
        <f t="shared" si="58"/>
        <v>0</v>
      </c>
      <c r="AT42" s="42">
        <f t="shared" si="58"/>
        <v>0</v>
      </c>
      <c r="AU42" s="42">
        <f t="shared" si="58"/>
        <v>0</v>
      </c>
      <c r="AV42" s="42">
        <f t="shared" si="58"/>
        <v>0</v>
      </c>
      <c r="AW42" s="42">
        <f t="shared" si="58"/>
        <v>0</v>
      </c>
      <c r="AX42" s="42">
        <f t="shared" si="58"/>
        <v>0</v>
      </c>
      <c r="AY42" s="42">
        <f t="shared" si="58"/>
        <v>0</v>
      </c>
      <c r="AZ42" s="42">
        <f t="shared" si="58"/>
        <v>0</v>
      </c>
      <c r="BA42" s="42">
        <f t="shared" si="58"/>
        <v>0</v>
      </c>
      <c r="BB42" s="42">
        <f t="shared" si="58"/>
        <v>0</v>
      </c>
      <c r="BC42" s="42">
        <f t="shared" si="58"/>
        <v>0</v>
      </c>
      <c r="BD42" s="42">
        <f t="shared" si="58"/>
        <v>0</v>
      </c>
      <c r="BE42" s="42">
        <f t="shared" si="58"/>
        <v>0</v>
      </c>
      <c r="BF42" s="42">
        <f t="shared" si="58"/>
        <v>0</v>
      </c>
      <c r="BG42" s="42">
        <f t="shared" si="58"/>
        <v>0</v>
      </c>
      <c r="BH42" s="42">
        <f t="shared" si="58"/>
        <v>0</v>
      </c>
      <c r="BI42" s="42">
        <f t="shared" si="58"/>
        <v>0</v>
      </c>
      <c r="BJ42" s="42">
        <f t="shared" si="58"/>
        <v>0</v>
      </c>
      <c r="BK42" t="str">
        <f t="shared" si="3"/>
        <v>11_MEX</v>
      </c>
      <c r="BL42" t="str">
        <f t="shared" si="4"/>
        <v>d_ind_cem_16_5_biogasoline</v>
      </c>
      <c r="BO42" s="8">
        <f t="shared" si="5"/>
        <v>0</v>
      </c>
      <c r="BP42" s="8">
        <f t="shared" si="6"/>
        <v>0</v>
      </c>
      <c r="BQ42" s="8" cm="1">
        <f t="array" ref="BQ42">K42*INDEX(prod_est,$G42+$H42-1,MATCH(BQ$14,$BP$14:$DP$14,0))</f>
        <v>0</v>
      </c>
      <c r="BR42" s="8" cm="1">
        <f t="array" ref="BR42">L42*INDEX(prod_est,$G42+$H42-1,MATCH(BR$14,$BP$14:$DP$14,0))</f>
        <v>0</v>
      </c>
      <c r="BS42" s="8" cm="1">
        <f t="array" ref="BS42">M42*INDEX(prod_est,$G42+$H42-1,MATCH(BS$14,$BP$14:$DP$14,0))</f>
        <v>0</v>
      </c>
      <c r="BT42" s="8" cm="1">
        <f t="array" ref="BT42">N42*INDEX(prod_est,$G42+$H42-1,MATCH(BT$14,$BP$14:$DP$14,0))</f>
        <v>0</v>
      </c>
      <c r="BU42" s="8" cm="1">
        <f t="array" ref="BU42">O42*INDEX(prod_est,$G42+$H42-1,MATCH(BU$14,$BP$14:$DP$14,0))</f>
        <v>0</v>
      </c>
      <c r="BV42" s="8" cm="1">
        <f t="array" ref="BV42">P42*INDEX(prod_est,$G42+$H42-1,MATCH(BV$14,$BP$14:$DP$14,0))</f>
        <v>0</v>
      </c>
      <c r="BW42" s="8" cm="1">
        <f t="array" ref="BW42">Q42*INDEX(prod_est,$G42+$H42-1,MATCH(BW$14,$BP$14:$DP$14,0))</f>
        <v>0</v>
      </c>
      <c r="BX42" s="8" cm="1">
        <f t="array" ref="BX42">R42*INDEX(prod_est,$G42+$H42-1,MATCH(BX$14,$BP$14:$DP$14,0))</f>
        <v>0</v>
      </c>
      <c r="BY42" s="8" cm="1">
        <f t="array" ref="BY42">S42*INDEX(prod_est,$G42+$H42-1,MATCH(BY$14,$BP$14:$DP$14,0))</f>
        <v>0</v>
      </c>
      <c r="BZ42" s="8" cm="1">
        <f t="array" ref="BZ42">T42*INDEX(prod_est,$G42+$H42-1,MATCH(BZ$14,$BP$14:$DP$14,0))</f>
        <v>0</v>
      </c>
      <c r="CA42" s="8" cm="1">
        <f t="array" ref="CA42">U42*INDEX(prod_est,$G42+$H42-1,MATCH(CA$14,$BP$14:$DP$14,0))</f>
        <v>0</v>
      </c>
      <c r="CB42" s="8" cm="1">
        <f t="array" ref="CB42">V42*INDEX(prod_est,$G42+$H42-1,MATCH(CB$14,$BP$14:$DP$14,0))</f>
        <v>0</v>
      </c>
      <c r="CC42" s="8" cm="1">
        <f t="array" ref="CC42">W42*INDEX(prod_est,$G42+$H42-1,MATCH(CC$14,$BP$14:$DP$14,0))</f>
        <v>0</v>
      </c>
      <c r="CD42" s="8" cm="1">
        <f t="array" ref="CD42">X42*INDEX(prod_est,$G42+$H42-1,MATCH(CD$14,$BP$14:$DP$14,0))</f>
        <v>0</v>
      </c>
      <c r="CE42" s="8" cm="1">
        <f t="array" ref="CE42">Y42*INDEX(prod_est,$G42+$H42-1,MATCH(CE$14,$BP$14:$DP$14,0))</f>
        <v>0</v>
      </c>
      <c r="CF42" s="8" cm="1">
        <f t="array" ref="CF42">Z42*INDEX(prod_est,$G42+$H42-1,MATCH(CF$14,$BP$14:$DP$14,0))</f>
        <v>0</v>
      </c>
      <c r="CG42" s="8" cm="1">
        <f t="array" ref="CG42">AA42*INDEX(prod_est,$G42+$H42-1,MATCH(CG$14,$BP$14:$DP$14,0))</f>
        <v>0</v>
      </c>
      <c r="CH42" s="8" cm="1">
        <f t="array" ref="CH42">AB42*INDEX(prod_est,$G42+$H42-1,MATCH(CH$14,$BP$14:$DP$14,0))</f>
        <v>0</v>
      </c>
      <c r="CI42" s="8" cm="1">
        <f t="array" ref="CI42">AC42*INDEX(prod_est,$G42+$H42-1,MATCH(CI$14,$BP$14:$DP$14,0))</f>
        <v>0</v>
      </c>
      <c r="CJ42" s="8" cm="1">
        <f t="array" ref="CJ42">AD42*INDEX(prod_est,$G42+$H42-1,MATCH(CJ$14,$BP$14:$DP$14,0))</f>
        <v>0</v>
      </c>
      <c r="CK42" s="8" cm="1">
        <f t="array" ref="CK42">AE42*INDEX(prod_est,$G42+$H42-1,MATCH(CK$14,$BP$14:$DP$14,0))</f>
        <v>0</v>
      </c>
      <c r="CL42" s="8" cm="1">
        <f t="array" ref="CL42">AF42*INDEX(prod_est,$G42+$H42-1,MATCH(CL$14,$BP$14:$DP$14,0))</f>
        <v>0</v>
      </c>
      <c r="CM42" s="8" cm="1">
        <f t="array" ref="CM42">AG42*INDEX(prod_est,$G42+$H42-1,MATCH(CM$14,$BP$14:$DP$14,0))</f>
        <v>0</v>
      </c>
      <c r="CN42" s="8" cm="1">
        <f t="array" ref="CN42">AH42*INDEX(prod_est,$G42+$H42-1,MATCH(CN$14,$BP$14:$DP$14,0))</f>
        <v>0</v>
      </c>
      <c r="CO42" s="8" cm="1">
        <f t="array" ref="CO42">AI42*INDEX(prod_est,$G42+$H42-1,MATCH(CO$14,$BP$14:$DP$14,0))</f>
        <v>0</v>
      </c>
      <c r="CP42" s="8" cm="1">
        <f t="array" ref="CP42">AJ42*INDEX(prod_est,$G42+$H42-1,MATCH(CP$14,$BP$14:$DP$14,0))</f>
        <v>0</v>
      </c>
      <c r="CQ42" s="8" cm="1">
        <f t="array" ref="CQ42">AK42*INDEX(prod_est,$G42+$H42-1,MATCH(CQ$14,$BP$14:$DP$14,0))</f>
        <v>0</v>
      </c>
      <c r="CR42" s="8" cm="1">
        <f t="array" ref="CR42">AL42*INDEX(prod_est,$G42+$H42-1,MATCH(CR$14,$BP$14:$DP$14,0))</f>
        <v>0</v>
      </c>
      <c r="CS42" s="8" cm="1">
        <f t="array" ref="CS42">AM42*INDEX(prod_est,$G42+$H42-1,MATCH(CS$14,$BP$14:$DP$14,0))</f>
        <v>0</v>
      </c>
      <c r="CT42" s="8" cm="1">
        <f t="array" ref="CT42">AN42*INDEX(prod_est,$G42+$H42-1,MATCH(CT$14,$BP$14:$DP$14,0))</f>
        <v>0</v>
      </c>
      <c r="CU42" s="8" cm="1">
        <f t="array" ref="CU42">AO42*INDEX(prod_est,$G42+$H42-1,MATCH(CU$14,$BP$14:$DP$14,0))</f>
        <v>0</v>
      </c>
      <c r="CV42" s="8" cm="1">
        <f t="array" ref="CV42">AP42*INDEX(prod_est,$G42+$H42-1,MATCH(CV$14,$BP$14:$DP$14,0))</f>
        <v>0</v>
      </c>
      <c r="CW42" cm="1">
        <f t="array" ref="CW42">AQ42*INDEX(prod_est,$G42+$H42-1,MATCH(CW$14,$BP$14:$DP$14,0))</f>
        <v>0</v>
      </c>
      <c r="CX42" cm="1">
        <f t="array" ref="CX42">AR42*INDEX(prod_est,$G42+$H42-1,MATCH(CX$14,$BP$14:$DP$14,0))</f>
        <v>0</v>
      </c>
      <c r="CY42" cm="1">
        <f t="array" ref="CY42">AS42*INDEX(prod_est,$G42+$H42-1,MATCH(CY$14,$BP$14:$DP$14,0))</f>
        <v>0</v>
      </c>
      <c r="CZ42" cm="1">
        <f t="array" ref="CZ42">AT42*INDEX(prod_est,$G42+$H42-1,MATCH(CZ$14,$BP$14:$DP$14,0))</f>
        <v>0</v>
      </c>
      <c r="DA42" cm="1">
        <f t="array" ref="DA42">AU42*INDEX(prod_est,$G42+$H42-1,MATCH(DA$14,$BP$14:$DP$14,0))</f>
        <v>0</v>
      </c>
      <c r="DB42" cm="1">
        <f t="array" ref="DB42">AV42*INDEX(prod_est,$G42+$H42-1,MATCH(DB$14,$BP$14:$DP$14,0))</f>
        <v>0</v>
      </c>
      <c r="DC42" cm="1">
        <f t="array" ref="DC42">AW42*INDEX(prod_est,$G42+$H42-1,MATCH(DC$14,$BP$14:$DP$14,0))</f>
        <v>0</v>
      </c>
      <c r="DD42" cm="1">
        <f t="array" ref="DD42">AX42*INDEX(prod_est,$G42+$H42-1,MATCH(DD$14,$BP$14:$DP$14,0))</f>
        <v>0</v>
      </c>
      <c r="DE42" cm="1">
        <f t="array" ref="DE42">AY42*INDEX(prod_est,$G42+$H42-1,MATCH(DE$14,$BP$14:$DP$14,0))</f>
        <v>0</v>
      </c>
      <c r="DF42" cm="1">
        <f t="array" ref="DF42">AZ42*INDEX(prod_est,$G42+$H42-1,MATCH(DF$14,$BP$14:$DP$14,0))</f>
        <v>0</v>
      </c>
      <c r="DG42" cm="1">
        <f t="array" ref="DG42">BA42*INDEX(prod_est,$G42+$H42-1,MATCH(DG$14,$BP$14:$DP$14,0))</f>
        <v>0</v>
      </c>
      <c r="DH42" cm="1">
        <f t="array" ref="DH42">BB42*INDEX(prod_est,$G42+$H42-1,MATCH(DH$14,$BP$14:$DP$14,0))</f>
        <v>0</v>
      </c>
      <c r="DI42" cm="1">
        <f t="array" ref="DI42">BC42*INDEX(prod_est,$G42+$H42-1,MATCH(DI$14,$BP$14:$DP$14,0))</f>
        <v>0</v>
      </c>
      <c r="DJ42" cm="1">
        <f t="array" ref="DJ42">BD42*INDEX(prod_est,$G42+$H42-1,MATCH(DJ$14,$BP$14:$DP$14,0))</f>
        <v>0</v>
      </c>
      <c r="DK42" cm="1">
        <f t="array" ref="DK42">BE42*INDEX(prod_est,$G42+$H42-1,MATCH(DK$14,$BP$14:$DP$14,0))</f>
        <v>0</v>
      </c>
      <c r="DL42" cm="1">
        <f t="array" ref="DL42">BF42*INDEX(prod_est,$G42+$H42-1,MATCH(DL$14,$BP$14:$DP$14,0))</f>
        <v>0</v>
      </c>
      <c r="DM42" cm="1">
        <f t="array" ref="DM42">BG42*INDEX(prod_est,$G42+$H42-1,MATCH(DM$14,$BP$14:$DP$14,0))</f>
        <v>0</v>
      </c>
      <c r="DN42" cm="1">
        <f t="array" ref="DN42">BH42*INDEX(prod_est,$G42+$H42-1,MATCH(DN$14,$BP$14:$DP$14,0))</f>
        <v>0</v>
      </c>
      <c r="DO42" cm="1">
        <f t="array" ref="DO42">BI42*INDEX(prod_est,$G42+$H42-1,MATCH(DO$14,$BP$14:$DP$14,0))</f>
        <v>0</v>
      </c>
      <c r="DP42" cm="1">
        <f t="array" ref="DP42">BJ42*INDEX(prod_est,$G42+$H42-1,MATCH(DP$14,$BP$14:$DP$14,0))</f>
        <v>0</v>
      </c>
    </row>
    <row r="43" spans="1:120" x14ac:dyDescent="0.25">
      <c r="A43" t="s">
        <v>47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161</v>
      </c>
      <c r="H43">
        <f>IFERROR(MATCH(D43,Production_est!$D$4:$D$339,0),"-")</f>
        <v>6</v>
      </c>
      <c r="I43" s="8" cm="1">
        <f t="array" ref="I43">IFERROR(INDEX(Production_est!$E$4:$E$339,H43+G43-1),"-")</f>
        <v>41407.909305251596</v>
      </c>
      <c r="J43" s="42">
        <f t="shared" si="0"/>
        <v>0</v>
      </c>
      <c r="K43" s="42">
        <f t="shared" ref="K43:AP43" si="60">J43*(1-$F$4)</f>
        <v>0</v>
      </c>
      <c r="L43" s="42">
        <f t="shared" si="60"/>
        <v>0</v>
      </c>
      <c r="M43" s="42">
        <f t="shared" si="60"/>
        <v>0</v>
      </c>
      <c r="N43" s="42">
        <f t="shared" si="60"/>
        <v>0</v>
      </c>
      <c r="O43" s="42">
        <f t="shared" si="60"/>
        <v>0</v>
      </c>
      <c r="P43" s="42">
        <f t="shared" si="60"/>
        <v>0</v>
      </c>
      <c r="Q43" s="42">
        <f t="shared" si="60"/>
        <v>0</v>
      </c>
      <c r="R43" s="42">
        <f t="shared" si="60"/>
        <v>0</v>
      </c>
      <c r="S43" s="42">
        <f t="shared" si="60"/>
        <v>0</v>
      </c>
      <c r="T43" s="42">
        <f t="shared" si="60"/>
        <v>0</v>
      </c>
      <c r="U43" s="42">
        <f t="shared" si="60"/>
        <v>0</v>
      </c>
      <c r="V43" s="42">
        <f t="shared" si="60"/>
        <v>0</v>
      </c>
      <c r="W43" s="42">
        <f t="shared" si="60"/>
        <v>0</v>
      </c>
      <c r="X43" s="42">
        <f t="shared" si="60"/>
        <v>0</v>
      </c>
      <c r="Y43" s="42">
        <f t="shared" si="60"/>
        <v>0</v>
      </c>
      <c r="Z43" s="42">
        <f t="shared" si="60"/>
        <v>0</v>
      </c>
      <c r="AA43" s="42">
        <f t="shared" si="60"/>
        <v>0</v>
      </c>
      <c r="AB43" s="42">
        <f t="shared" si="60"/>
        <v>0</v>
      </c>
      <c r="AC43" s="42">
        <f t="shared" si="60"/>
        <v>0</v>
      </c>
      <c r="AD43" s="42">
        <f t="shared" si="60"/>
        <v>0</v>
      </c>
      <c r="AE43" s="42">
        <f t="shared" si="60"/>
        <v>0</v>
      </c>
      <c r="AF43" s="42">
        <f t="shared" si="60"/>
        <v>0</v>
      </c>
      <c r="AG43" s="42">
        <f t="shared" si="60"/>
        <v>0</v>
      </c>
      <c r="AH43" s="42">
        <f t="shared" si="60"/>
        <v>0</v>
      </c>
      <c r="AI43" s="42">
        <f t="shared" si="60"/>
        <v>0</v>
      </c>
      <c r="AJ43" s="42">
        <f t="shared" si="60"/>
        <v>0</v>
      </c>
      <c r="AK43" s="42">
        <f t="shared" si="60"/>
        <v>0</v>
      </c>
      <c r="AL43" s="42">
        <f t="shared" si="60"/>
        <v>0</v>
      </c>
      <c r="AM43" s="42">
        <f t="shared" si="60"/>
        <v>0</v>
      </c>
      <c r="AN43" s="42">
        <f t="shared" si="60"/>
        <v>0</v>
      </c>
      <c r="AO43" s="42">
        <f t="shared" si="60"/>
        <v>0</v>
      </c>
      <c r="AP43" s="42">
        <f t="shared" si="60"/>
        <v>0</v>
      </c>
      <c r="AQ43" s="42">
        <f t="shared" si="58"/>
        <v>0</v>
      </c>
      <c r="AR43" s="42">
        <f t="shared" si="58"/>
        <v>0</v>
      </c>
      <c r="AS43" s="42">
        <f t="shared" si="58"/>
        <v>0</v>
      </c>
      <c r="AT43" s="42">
        <f t="shared" si="58"/>
        <v>0</v>
      </c>
      <c r="AU43" s="42">
        <f t="shared" si="58"/>
        <v>0</v>
      </c>
      <c r="AV43" s="42">
        <f t="shared" si="58"/>
        <v>0</v>
      </c>
      <c r="AW43" s="42">
        <f t="shared" si="58"/>
        <v>0</v>
      </c>
      <c r="AX43" s="42">
        <f t="shared" si="58"/>
        <v>0</v>
      </c>
      <c r="AY43" s="42">
        <f t="shared" si="58"/>
        <v>0</v>
      </c>
      <c r="AZ43" s="42">
        <f t="shared" si="58"/>
        <v>0</v>
      </c>
      <c r="BA43" s="42">
        <f t="shared" si="58"/>
        <v>0</v>
      </c>
      <c r="BB43" s="42">
        <f t="shared" si="58"/>
        <v>0</v>
      </c>
      <c r="BC43" s="42">
        <f t="shared" si="58"/>
        <v>0</v>
      </c>
      <c r="BD43" s="42">
        <f t="shared" si="58"/>
        <v>0</v>
      </c>
      <c r="BE43" s="42">
        <f t="shared" si="58"/>
        <v>0</v>
      </c>
      <c r="BF43" s="42">
        <f t="shared" si="58"/>
        <v>0</v>
      </c>
      <c r="BG43" s="42">
        <f t="shared" si="58"/>
        <v>0</v>
      </c>
      <c r="BH43" s="42">
        <f t="shared" si="58"/>
        <v>0</v>
      </c>
      <c r="BI43" s="42">
        <f t="shared" si="58"/>
        <v>0</v>
      </c>
      <c r="BJ43" s="42">
        <f t="shared" si="58"/>
        <v>0</v>
      </c>
      <c r="BK43" t="str">
        <f t="shared" si="3"/>
        <v>11_MEX</v>
      </c>
      <c r="BL43" t="str">
        <f t="shared" si="4"/>
        <v>d_ind_cem_16_6_biodiesel</v>
      </c>
      <c r="BO43" s="8">
        <f t="shared" si="5"/>
        <v>0</v>
      </c>
      <c r="BP43" s="8">
        <f t="shared" si="6"/>
        <v>0</v>
      </c>
      <c r="BQ43" s="8" cm="1">
        <f t="array" ref="BQ43">K43*INDEX(prod_est,$G43+$H43-1,MATCH(BQ$14,$BP$14:$DP$14,0))</f>
        <v>0</v>
      </c>
      <c r="BR43" s="8" cm="1">
        <f t="array" ref="BR43">L43*INDEX(prod_est,$G43+$H43-1,MATCH(BR$14,$BP$14:$DP$14,0))</f>
        <v>0</v>
      </c>
      <c r="BS43" s="8" cm="1">
        <f t="array" ref="BS43">M43*INDEX(prod_est,$G43+$H43-1,MATCH(BS$14,$BP$14:$DP$14,0))</f>
        <v>0</v>
      </c>
      <c r="BT43" s="8" cm="1">
        <f t="array" ref="BT43">N43*INDEX(prod_est,$G43+$H43-1,MATCH(BT$14,$BP$14:$DP$14,0))</f>
        <v>0</v>
      </c>
      <c r="BU43" s="8" cm="1">
        <f t="array" ref="BU43">O43*INDEX(prod_est,$G43+$H43-1,MATCH(BU$14,$BP$14:$DP$14,0))</f>
        <v>0</v>
      </c>
      <c r="BV43" s="8" cm="1">
        <f t="array" ref="BV43">P43*INDEX(prod_est,$G43+$H43-1,MATCH(BV$14,$BP$14:$DP$14,0))</f>
        <v>0</v>
      </c>
      <c r="BW43" s="8" cm="1">
        <f t="array" ref="BW43">Q43*INDEX(prod_est,$G43+$H43-1,MATCH(BW$14,$BP$14:$DP$14,0))</f>
        <v>0</v>
      </c>
      <c r="BX43" s="8" cm="1">
        <f t="array" ref="BX43">R43*INDEX(prod_est,$G43+$H43-1,MATCH(BX$14,$BP$14:$DP$14,0))</f>
        <v>0</v>
      </c>
      <c r="BY43" s="8" cm="1">
        <f t="array" ref="BY43">S43*INDEX(prod_est,$G43+$H43-1,MATCH(BY$14,$BP$14:$DP$14,0))</f>
        <v>0</v>
      </c>
      <c r="BZ43" s="8" cm="1">
        <f t="array" ref="BZ43">T43*INDEX(prod_est,$G43+$H43-1,MATCH(BZ$14,$BP$14:$DP$14,0))</f>
        <v>0</v>
      </c>
      <c r="CA43" s="8" cm="1">
        <f t="array" ref="CA43">U43*INDEX(prod_est,$G43+$H43-1,MATCH(CA$14,$BP$14:$DP$14,0))</f>
        <v>0</v>
      </c>
      <c r="CB43" s="8" cm="1">
        <f t="array" ref="CB43">V43*INDEX(prod_est,$G43+$H43-1,MATCH(CB$14,$BP$14:$DP$14,0))</f>
        <v>0</v>
      </c>
      <c r="CC43" s="8" cm="1">
        <f t="array" ref="CC43">W43*INDEX(prod_est,$G43+$H43-1,MATCH(CC$14,$BP$14:$DP$14,0))</f>
        <v>0</v>
      </c>
      <c r="CD43" s="8" cm="1">
        <f t="array" ref="CD43">X43*INDEX(prod_est,$G43+$H43-1,MATCH(CD$14,$BP$14:$DP$14,0))</f>
        <v>0</v>
      </c>
      <c r="CE43" s="8" cm="1">
        <f t="array" ref="CE43">Y43*INDEX(prod_est,$G43+$H43-1,MATCH(CE$14,$BP$14:$DP$14,0))</f>
        <v>0</v>
      </c>
      <c r="CF43" s="8" cm="1">
        <f t="array" ref="CF43">Z43*INDEX(prod_est,$G43+$H43-1,MATCH(CF$14,$BP$14:$DP$14,0))</f>
        <v>0</v>
      </c>
      <c r="CG43" s="8" cm="1">
        <f t="array" ref="CG43">AA43*INDEX(prod_est,$G43+$H43-1,MATCH(CG$14,$BP$14:$DP$14,0))</f>
        <v>0</v>
      </c>
      <c r="CH43" s="8" cm="1">
        <f t="array" ref="CH43">AB43*INDEX(prod_est,$G43+$H43-1,MATCH(CH$14,$BP$14:$DP$14,0))</f>
        <v>0</v>
      </c>
      <c r="CI43" s="8" cm="1">
        <f t="array" ref="CI43">AC43*INDEX(prod_est,$G43+$H43-1,MATCH(CI$14,$BP$14:$DP$14,0))</f>
        <v>0</v>
      </c>
      <c r="CJ43" s="8" cm="1">
        <f t="array" ref="CJ43">AD43*INDEX(prod_est,$G43+$H43-1,MATCH(CJ$14,$BP$14:$DP$14,0))</f>
        <v>0</v>
      </c>
      <c r="CK43" s="8" cm="1">
        <f t="array" ref="CK43">AE43*INDEX(prod_est,$G43+$H43-1,MATCH(CK$14,$BP$14:$DP$14,0))</f>
        <v>0</v>
      </c>
      <c r="CL43" s="8" cm="1">
        <f t="array" ref="CL43">AF43*INDEX(prod_est,$G43+$H43-1,MATCH(CL$14,$BP$14:$DP$14,0))</f>
        <v>0</v>
      </c>
      <c r="CM43" s="8" cm="1">
        <f t="array" ref="CM43">AG43*INDEX(prod_est,$G43+$H43-1,MATCH(CM$14,$BP$14:$DP$14,0))</f>
        <v>0</v>
      </c>
      <c r="CN43" s="8" cm="1">
        <f t="array" ref="CN43">AH43*INDEX(prod_est,$G43+$H43-1,MATCH(CN$14,$BP$14:$DP$14,0))</f>
        <v>0</v>
      </c>
      <c r="CO43" s="8" cm="1">
        <f t="array" ref="CO43">AI43*INDEX(prod_est,$G43+$H43-1,MATCH(CO$14,$BP$14:$DP$14,0))</f>
        <v>0</v>
      </c>
      <c r="CP43" s="8" cm="1">
        <f t="array" ref="CP43">AJ43*INDEX(prod_est,$G43+$H43-1,MATCH(CP$14,$BP$14:$DP$14,0))</f>
        <v>0</v>
      </c>
      <c r="CQ43" s="8" cm="1">
        <f t="array" ref="CQ43">AK43*INDEX(prod_est,$G43+$H43-1,MATCH(CQ$14,$BP$14:$DP$14,0))</f>
        <v>0</v>
      </c>
      <c r="CR43" s="8" cm="1">
        <f t="array" ref="CR43">AL43*INDEX(prod_est,$G43+$H43-1,MATCH(CR$14,$BP$14:$DP$14,0))</f>
        <v>0</v>
      </c>
      <c r="CS43" s="8" cm="1">
        <f t="array" ref="CS43">AM43*INDEX(prod_est,$G43+$H43-1,MATCH(CS$14,$BP$14:$DP$14,0))</f>
        <v>0</v>
      </c>
      <c r="CT43" s="8" cm="1">
        <f t="array" ref="CT43">AN43*INDEX(prod_est,$G43+$H43-1,MATCH(CT$14,$BP$14:$DP$14,0))</f>
        <v>0</v>
      </c>
      <c r="CU43" s="8" cm="1">
        <f t="array" ref="CU43">AO43*INDEX(prod_est,$G43+$H43-1,MATCH(CU$14,$BP$14:$DP$14,0))</f>
        <v>0</v>
      </c>
      <c r="CV43" s="8" cm="1">
        <f t="array" ref="CV43">AP43*INDEX(prod_est,$G43+$H43-1,MATCH(CV$14,$BP$14:$DP$14,0))</f>
        <v>0</v>
      </c>
      <c r="CW43" cm="1">
        <f t="array" ref="CW43">AQ43*INDEX(prod_est,$G43+$H43-1,MATCH(CW$14,$BP$14:$DP$14,0))</f>
        <v>0</v>
      </c>
      <c r="CX43" cm="1">
        <f t="array" ref="CX43">AR43*INDEX(prod_est,$G43+$H43-1,MATCH(CX$14,$BP$14:$DP$14,0))</f>
        <v>0</v>
      </c>
      <c r="CY43" cm="1">
        <f t="array" ref="CY43">AS43*INDEX(prod_est,$G43+$H43-1,MATCH(CY$14,$BP$14:$DP$14,0))</f>
        <v>0</v>
      </c>
      <c r="CZ43" cm="1">
        <f t="array" ref="CZ43">AT43*INDEX(prod_est,$G43+$H43-1,MATCH(CZ$14,$BP$14:$DP$14,0))</f>
        <v>0</v>
      </c>
      <c r="DA43" cm="1">
        <f t="array" ref="DA43">AU43*INDEX(prod_est,$G43+$H43-1,MATCH(DA$14,$BP$14:$DP$14,0))</f>
        <v>0</v>
      </c>
      <c r="DB43" cm="1">
        <f t="array" ref="DB43">AV43*INDEX(prod_est,$G43+$H43-1,MATCH(DB$14,$BP$14:$DP$14,0))</f>
        <v>0</v>
      </c>
      <c r="DC43" cm="1">
        <f t="array" ref="DC43">AW43*INDEX(prod_est,$G43+$H43-1,MATCH(DC$14,$BP$14:$DP$14,0))</f>
        <v>0</v>
      </c>
      <c r="DD43" cm="1">
        <f t="array" ref="DD43">AX43*INDEX(prod_est,$G43+$H43-1,MATCH(DD$14,$BP$14:$DP$14,0))</f>
        <v>0</v>
      </c>
      <c r="DE43" cm="1">
        <f t="array" ref="DE43">AY43*INDEX(prod_est,$G43+$H43-1,MATCH(DE$14,$BP$14:$DP$14,0))</f>
        <v>0</v>
      </c>
      <c r="DF43" cm="1">
        <f t="array" ref="DF43">AZ43*INDEX(prod_est,$G43+$H43-1,MATCH(DF$14,$BP$14:$DP$14,0))</f>
        <v>0</v>
      </c>
      <c r="DG43" cm="1">
        <f t="array" ref="DG43">BA43*INDEX(prod_est,$G43+$H43-1,MATCH(DG$14,$BP$14:$DP$14,0))</f>
        <v>0</v>
      </c>
      <c r="DH43" cm="1">
        <f t="array" ref="DH43">BB43*INDEX(prod_est,$G43+$H43-1,MATCH(DH$14,$BP$14:$DP$14,0))</f>
        <v>0</v>
      </c>
      <c r="DI43" cm="1">
        <f t="array" ref="DI43">BC43*INDEX(prod_est,$G43+$H43-1,MATCH(DI$14,$BP$14:$DP$14,0))</f>
        <v>0</v>
      </c>
      <c r="DJ43" cm="1">
        <f t="array" ref="DJ43">BD43*INDEX(prod_est,$G43+$H43-1,MATCH(DJ$14,$BP$14:$DP$14,0))</f>
        <v>0</v>
      </c>
      <c r="DK43" cm="1">
        <f t="array" ref="DK43">BE43*INDEX(prod_est,$G43+$H43-1,MATCH(DK$14,$BP$14:$DP$14,0))</f>
        <v>0</v>
      </c>
      <c r="DL43" cm="1">
        <f t="array" ref="DL43">BF43*INDEX(prod_est,$G43+$H43-1,MATCH(DL$14,$BP$14:$DP$14,0))</f>
        <v>0</v>
      </c>
      <c r="DM43" cm="1">
        <f t="array" ref="DM43">BG43*INDEX(prod_est,$G43+$H43-1,MATCH(DM$14,$BP$14:$DP$14,0))</f>
        <v>0</v>
      </c>
      <c r="DN43" cm="1">
        <f t="array" ref="DN43">BH43*INDEX(prod_est,$G43+$H43-1,MATCH(DN$14,$BP$14:$DP$14,0))</f>
        <v>0</v>
      </c>
      <c r="DO43" cm="1">
        <f t="array" ref="DO43">BI43*INDEX(prod_est,$G43+$H43-1,MATCH(DO$14,$BP$14:$DP$14,0))</f>
        <v>0</v>
      </c>
      <c r="DP43" cm="1">
        <f t="array" ref="DP43">BJ43*INDEX(prod_est,$G43+$H43-1,MATCH(DP$14,$BP$14:$DP$14,0))</f>
        <v>0</v>
      </c>
    </row>
    <row r="44" spans="1:120" x14ac:dyDescent="0.25">
      <c r="A44" t="s">
        <v>47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161</v>
      </c>
      <c r="H44">
        <f>IFERROR(MATCH(D44,Production_est!$D$4:$D$339,0),"-")</f>
        <v>6</v>
      </c>
      <c r="I44" s="8" cm="1">
        <f t="array" ref="I44">IFERROR(INDEX(Production_est!$E$4:$E$339,H44+G44-1),"-")</f>
        <v>41407.909305251596</v>
      </c>
      <c r="J44" s="42">
        <f t="shared" si="0"/>
        <v>0</v>
      </c>
      <c r="K44" s="42">
        <f t="shared" ref="K44:AP44" si="61">J44*(1-$F$4)</f>
        <v>0</v>
      </c>
      <c r="L44" s="42">
        <f t="shared" si="61"/>
        <v>0</v>
      </c>
      <c r="M44" s="42">
        <f t="shared" si="61"/>
        <v>0</v>
      </c>
      <c r="N44" s="42">
        <f t="shared" si="61"/>
        <v>0</v>
      </c>
      <c r="O44" s="42">
        <f t="shared" si="61"/>
        <v>0</v>
      </c>
      <c r="P44" s="42">
        <f t="shared" si="61"/>
        <v>0</v>
      </c>
      <c r="Q44" s="42">
        <f t="shared" si="61"/>
        <v>0</v>
      </c>
      <c r="R44" s="42">
        <f t="shared" si="61"/>
        <v>0</v>
      </c>
      <c r="S44" s="42">
        <f t="shared" si="61"/>
        <v>0</v>
      </c>
      <c r="T44" s="42">
        <f t="shared" si="61"/>
        <v>0</v>
      </c>
      <c r="U44" s="42">
        <f t="shared" si="61"/>
        <v>0</v>
      </c>
      <c r="V44" s="42">
        <f t="shared" si="61"/>
        <v>0</v>
      </c>
      <c r="W44" s="42">
        <f t="shared" si="61"/>
        <v>0</v>
      </c>
      <c r="X44" s="42">
        <f t="shared" si="61"/>
        <v>0</v>
      </c>
      <c r="Y44" s="42">
        <f t="shared" si="61"/>
        <v>0</v>
      </c>
      <c r="Z44" s="42">
        <f t="shared" si="61"/>
        <v>0</v>
      </c>
      <c r="AA44" s="42">
        <f t="shared" si="61"/>
        <v>0</v>
      </c>
      <c r="AB44" s="42">
        <f t="shared" si="61"/>
        <v>0</v>
      </c>
      <c r="AC44" s="42">
        <f t="shared" si="61"/>
        <v>0</v>
      </c>
      <c r="AD44" s="42">
        <f t="shared" si="61"/>
        <v>0</v>
      </c>
      <c r="AE44" s="42">
        <f t="shared" si="61"/>
        <v>0</v>
      </c>
      <c r="AF44" s="42">
        <f t="shared" si="61"/>
        <v>0</v>
      </c>
      <c r="AG44" s="42">
        <f t="shared" si="61"/>
        <v>0</v>
      </c>
      <c r="AH44" s="42">
        <f t="shared" si="61"/>
        <v>0</v>
      </c>
      <c r="AI44" s="42">
        <f t="shared" si="61"/>
        <v>0</v>
      </c>
      <c r="AJ44" s="42">
        <f t="shared" si="61"/>
        <v>0</v>
      </c>
      <c r="AK44" s="42">
        <f t="shared" si="61"/>
        <v>0</v>
      </c>
      <c r="AL44" s="42">
        <f t="shared" si="61"/>
        <v>0</v>
      </c>
      <c r="AM44" s="42">
        <f t="shared" si="61"/>
        <v>0</v>
      </c>
      <c r="AN44" s="42">
        <f t="shared" si="61"/>
        <v>0</v>
      </c>
      <c r="AO44" s="42">
        <f t="shared" si="61"/>
        <v>0</v>
      </c>
      <c r="AP44" s="42">
        <f t="shared" si="61"/>
        <v>0</v>
      </c>
      <c r="AQ44" s="42">
        <f t="shared" si="58"/>
        <v>0</v>
      </c>
      <c r="AR44" s="42">
        <f t="shared" si="58"/>
        <v>0</v>
      </c>
      <c r="AS44" s="42">
        <f t="shared" si="58"/>
        <v>0</v>
      </c>
      <c r="AT44" s="42">
        <f t="shared" si="58"/>
        <v>0</v>
      </c>
      <c r="AU44" s="42">
        <f t="shared" si="58"/>
        <v>0</v>
      </c>
      <c r="AV44" s="42">
        <f t="shared" si="58"/>
        <v>0</v>
      </c>
      <c r="AW44" s="42">
        <f t="shared" si="58"/>
        <v>0</v>
      </c>
      <c r="AX44" s="42">
        <f t="shared" si="58"/>
        <v>0</v>
      </c>
      <c r="AY44" s="42">
        <f t="shared" si="58"/>
        <v>0</v>
      </c>
      <c r="AZ44" s="42">
        <f t="shared" si="58"/>
        <v>0</v>
      </c>
      <c r="BA44" s="42">
        <f t="shared" si="58"/>
        <v>0</v>
      </c>
      <c r="BB44" s="42">
        <f t="shared" si="58"/>
        <v>0</v>
      </c>
      <c r="BC44" s="42">
        <f t="shared" si="58"/>
        <v>0</v>
      </c>
      <c r="BD44" s="42">
        <f t="shared" si="58"/>
        <v>0</v>
      </c>
      <c r="BE44" s="42">
        <f t="shared" si="58"/>
        <v>0</v>
      </c>
      <c r="BF44" s="42">
        <f t="shared" si="58"/>
        <v>0</v>
      </c>
      <c r="BG44" s="42">
        <f t="shared" si="58"/>
        <v>0</v>
      </c>
      <c r="BH44" s="42">
        <f t="shared" si="58"/>
        <v>0</v>
      </c>
      <c r="BI44" s="42">
        <f t="shared" si="58"/>
        <v>0</v>
      </c>
      <c r="BJ44" s="42">
        <f t="shared" si="58"/>
        <v>0</v>
      </c>
      <c r="BK44" t="str">
        <f t="shared" si="3"/>
        <v>11_MEX</v>
      </c>
      <c r="BL44" t="str">
        <f t="shared" si="4"/>
        <v>d_ind_cem_16_8_oth_liquid_biofuel</v>
      </c>
      <c r="BO44" s="8">
        <f t="shared" si="5"/>
        <v>0</v>
      </c>
      <c r="BP44" s="8">
        <f t="shared" si="6"/>
        <v>0</v>
      </c>
      <c r="BQ44" s="8" cm="1">
        <f t="array" ref="BQ44">K44*INDEX(prod_est,$G44+$H44-1,MATCH(BQ$14,$BP$14:$DP$14,0))</f>
        <v>0</v>
      </c>
      <c r="BR44" s="8" cm="1">
        <f t="array" ref="BR44">L44*INDEX(prod_est,$G44+$H44-1,MATCH(BR$14,$BP$14:$DP$14,0))</f>
        <v>0</v>
      </c>
      <c r="BS44" s="8" cm="1">
        <f t="array" ref="BS44">M44*INDEX(prod_est,$G44+$H44-1,MATCH(BS$14,$BP$14:$DP$14,0))</f>
        <v>0</v>
      </c>
      <c r="BT44" s="8" cm="1">
        <f t="array" ref="BT44">N44*INDEX(prod_est,$G44+$H44-1,MATCH(BT$14,$BP$14:$DP$14,0))</f>
        <v>0</v>
      </c>
      <c r="BU44" s="8" cm="1">
        <f t="array" ref="BU44">O44*INDEX(prod_est,$G44+$H44-1,MATCH(BU$14,$BP$14:$DP$14,0))</f>
        <v>0</v>
      </c>
      <c r="BV44" s="8" cm="1">
        <f t="array" ref="BV44">P44*INDEX(prod_est,$G44+$H44-1,MATCH(BV$14,$BP$14:$DP$14,0))</f>
        <v>0</v>
      </c>
      <c r="BW44" s="8" cm="1">
        <f t="array" ref="BW44">Q44*INDEX(prod_est,$G44+$H44-1,MATCH(BW$14,$BP$14:$DP$14,0))</f>
        <v>0</v>
      </c>
      <c r="BX44" s="8" cm="1">
        <f t="array" ref="BX44">R44*INDEX(prod_est,$G44+$H44-1,MATCH(BX$14,$BP$14:$DP$14,0))</f>
        <v>0</v>
      </c>
      <c r="BY44" s="8" cm="1">
        <f t="array" ref="BY44">S44*INDEX(prod_est,$G44+$H44-1,MATCH(BY$14,$BP$14:$DP$14,0))</f>
        <v>0</v>
      </c>
      <c r="BZ44" s="8" cm="1">
        <f t="array" ref="BZ44">T44*INDEX(prod_est,$G44+$H44-1,MATCH(BZ$14,$BP$14:$DP$14,0))</f>
        <v>0</v>
      </c>
      <c r="CA44" s="8" cm="1">
        <f t="array" ref="CA44">U44*INDEX(prod_est,$G44+$H44-1,MATCH(CA$14,$BP$14:$DP$14,0))</f>
        <v>0</v>
      </c>
      <c r="CB44" s="8" cm="1">
        <f t="array" ref="CB44">V44*INDEX(prod_est,$G44+$H44-1,MATCH(CB$14,$BP$14:$DP$14,0))</f>
        <v>0</v>
      </c>
      <c r="CC44" s="8" cm="1">
        <f t="array" ref="CC44">W44*INDEX(prod_est,$G44+$H44-1,MATCH(CC$14,$BP$14:$DP$14,0))</f>
        <v>0</v>
      </c>
      <c r="CD44" s="8" cm="1">
        <f t="array" ref="CD44">X44*INDEX(prod_est,$G44+$H44-1,MATCH(CD$14,$BP$14:$DP$14,0))</f>
        <v>0</v>
      </c>
      <c r="CE44" s="8" cm="1">
        <f t="array" ref="CE44">Y44*INDEX(prod_est,$G44+$H44-1,MATCH(CE$14,$BP$14:$DP$14,0))</f>
        <v>0</v>
      </c>
      <c r="CF44" s="8" cm="1">
        <f t="array" ref="CF44">Z44*INDEX(prod_est,$G44+$H44-1,MATCH(CF$14,$BP$14:$DP$14,0))</f>
        <v>0</v>
      </c>
      <c r="CG44" s="8" cm="1">
        <f t="array" ref="CG44">AA44*INDEX(prod_est,$G44+$H44-1,MATCH(CG$14,$BP$14:$DP$14,0))</f>
        <v>0</v>
      </c>
      <c r="CH44" s="8" cm="1">
        <f t="array" ref="CH44">AB44*INDEX(prod_est,$G44+$H44-1,MATCH(CH$14,$BP$14:$DP$14,0))</f>
        <v>0</v>
      </c>
      <c r="CI44" s="8" cm="1">
        <f t="array" ref="CI44">AC44*INDEX(prod_est,$G44+$H44-1,MATCH(CI$14,$BP$14:$DP$14,0))</f>
        <v>0</v>
      </c>
      <c r="CJ44" s="8" cm="1">
        <f t="array" ref="CJ44">AD44*INDEX(prod_est,$G44+$H44-1,MATCH(CJ$14,$BP$14:$DP$14,0))</f>
        <v>0</v>
      </c>
      <c r="CK44" s="8" cm="1">
        <f t="array" ref="CK44">AE44*INDEX(prod_est,$G44+$H44-1,MATCH(CK$14,$BP$14:$DP$14,0))</f>
        <v>0</v>
      </c>
      <c r="CL44" s="8" cm="1">
        <f t="array" ref="CL44">AF44*INDEX(prod_est,$G44+$H44-1,MATCH(CL$14,$BP$14:$DP$14,0))</f>
        <v>0</v>
      </c>
      <c r="CM44" s="8" cm="1">
        <f t="array" ref="CM44">AG44*INDEX(prod_est,$G44+$H44-1,MATCH(CM$14,$BP$14:$DP$14,0))</f>
        <v>0</v>
      </c>
      <c r="CN44" s="8" cm="1">
        <f t="array" ref="CN44">AH44*INDEX(prod_est,$G44+$H44-1,MATCH(CN$14,$BP$14:$DP$14,0))</f>
        <v>0</v>
      </c>
      <c r="CO44" s="8" cm="1">
        <f t="array" ref="CO44">AI44*INDEX(prod_est,$G44+$H44-1,MATCH(CO$14,$BP$14:$DP$14,0))</f>
        <v>0</v>
      </c>
      <c r="CP44" s="8" cm="1">
        <f t="array" ref="CP44">AJ44*INDEX(prod_est,$G44+$H44-1,MATCH(CP$14,$BP$14:$DP$14,0))</f>
        <v>0</v>
      </c>
      <c r="CQ44" s="8" cm="1">
        <f t="array" ref="CQ44">AK44*INDEX(prod_est,$G44+$H44-1,MATCH(CQ$14,$BP$14:$DP$14,0))</f>
        <v>0</v>
      </c>
      <c r="CR44" s="8" cm="1">
        <f t="array" ref="CR44">AL44*INDEX(prod_est,$G44+$H44-1,MATCH(CR$14,$BP$14:$DP$14,0))</f>
        <v>0</v>
      </c>
      <c r="CS44" s="8" cm="1">
        <f t="array" ref="CS44">AM44*INDEX(prod_est,$G44+$H44-1,MATCH(CS$14,$BP$14:$DP$14,0))</f>
        <v>0</v>
      </c>
      <c r="CT44" s="8" cm="1">
        <f t="array" ref="CT44">AN44*INDEX(prod_est,$G44+$H44-1,MATCH(CT$14,$BP$14:$DP$14,0))</f>
        <v>0</v>
      </c>
      <c r="CU44" s="8" cm="1">
        <f t="array" ref="CU44">AO44*INDEX(prod_est,$G44+$H44-1,MATCH(CU$14,$BP$14:$DP$14,0))</f>
        <v>0</v>
      </c>
      <c r="CV44" s="8" cm="1">
        <f t="array" ref="CV44">AP44*INDEX(prod_est,$G44+$H44-1,MATCH(CV$14,$BP$14:$DP$14,0))</f>
        <v>0</v>
      </c>
      <c r="CW44" cm="1">
        <f t="array" ref="CW44">AQ44*INDEX(prod_est,$G44+$H44-1,MATCH(CW$14,$BP$14:$DP$14,0))</f>
        <v>0</v>
      </c>
      <c r="CX44" cm="1">
        <f t="array" ref="CX44">AR44*INDEX(prod_est,$G44+$H44-1,MATCH(CX$14,$BP$14:$DP$14,0))</f>
        <v>0</v>
      </c>
      <c r="CY44" cm="1">
        <f t="array" ref="CY44">AS44*INDEX(prod_est,$G44+$H44-1,MATCH(CY$14,$BP$14:$DP$14,0))</f>
        <v>0</v>
      </c>
      <c r="CZ44" cm="1">
        <f t="array" ref="CZ44">AT44*INDEX(prod_est,$G44+$H44-1,MATCH(CZ$14,$BP$14:$DP$14,0))</f>
        <v>0</v>
      </c>
      <c r="DA44" cm="1">
        <f t="array" ref="DA44">AU44*INDEX(prod_est,$G44+$H44-1,MATCH(DA$14,$BP$14:$DP$14,0))</f>
        <v>0</v>
      </c>
      <c r="DB44" cm="1">
        <f t="array" ref="DB44">AV44*INDEX(prod_est,$G44+$H44-1,MATCH(DB$14,$BP$14:$DP$14,0))</f>
        <v>0</v>
      </c>
      <c r="DC44" cm="1">
        <f t="array" ref="DC44">AW44*INDEX(prod_est,$G44+$H44-1,MATCH(DC$14,$BP$14:$DP$14,0))</f>
        <v>0</v>
      </c>
      <c r="DD44" cm="1">
        <f t="array" ref="DD44">AX44*INDEX(prod_est,$G44+$H44-1,MATCH(DD$14,$BP$14:$DP$14,0))</f>
        <v>0</v>
      </c>
      <c r="DE44" cm="1">
        <f t="array" ref="DE44">AY44*INDEX(prod_est,$G44+$H44-1,MATCH(DE$14,$BP$14:$DP$14,0))</f>
        <v>0</v>
      </c>
      <c r="DF44" cm="1">
        <f t="array" ref="DF44">AZ44*INDEX(prod_est,$G44+$H44-1,MATCH(DF$14,$BP$14:$DP$14,0))</f>
        <v>0</v>
      </c>
      <c r="DG44" cm="1">
        <f t="array" ref="DG44">BA44*INDEX(prod_est,$G44+$H44-1,MATCH(DG$14,$BP$14:$DP$14,0))</f>
        <v>0</v>
      </c>
      <c r="DH44" cm="1">
        <f t="array" ref="DH44">BB44*INDEX(prod_est,$G44+$H44-1,MATCH(DH$14,$BP$14:$DP$14,0))</f>
        <v>0</v>
      </c>
      <c r="DI44" cm="1">
        <f t="array" ref="DI44">BC44*INDEX(prod_est,$G44+$H44-1,MATCH(DI$14,$BP$14:$DP$14,0))</f>
        <v>0</v>
      </c>
      <c r="DJ44" cm="1">
        <f t="array" ref="DJ44">BD44*INDEX(prod_est,$G44+$H44-1,MATCH(DJ$14,$BP$14:$DP$14,0))</f>
        <v>0</v>
      </c>
      <c r="DK44" cm="1">
        <f t="array" ref="DK44">BE44*INDEX(prod_est,$G44+$H44-1,MATCH(DK$14,$BP$14:$DP$14,0))</f>
        <v>0</v>
      </c>
      <c r="DL44" cm="1">
        <f t="array" ref="DL44">BF44*INDEX(prod_est,$G44+$H44-1,MATCH(DL$14,$BP$14:$DP$14,0))</f>
        <v>0</v>
      </c>
      <c r="DM44" cm="1">
        <f t="array" ref="DM44">BG44*INDEX(prod_est,$G44+$H44-1,MATCH(DM$14,$BP$14:$DP$14,0))</f>
        <v>0</v>
      </c>
      <c r="DN44" cm="1">
        <f t="array" ref="DN44">BH44*INDEX(prod_est,$G44+$H44-1,MATCH(DN$14,$BP$14:$DP$14,0))</f>
        <v>0</v>
      </c>
      <c r="DO44" cm="1">
        <f t="array" ref="DO44">BI44*INDEX(prod_est,$G44+$H44-1,MATCH(DO$14,$BP$14:$DP$14,0))</f>
        <v>0</v>
      </c>
      <c r="DP44" cm="1">
        <f t="array" ref="DP44">BJ44*INDEX(prod_est,$G44+$H44-1,MATCH(DP$14,$BP$14:$DP$14,0))</f>
        <v>0</v>
      </c>
    </row>
    <row r="45" spans="1:120" x14ac:dyDescent="0.25">
      <c r="A45" t="s">
        <v>47</v>
      </c>
      <c r="B45" t="s">
        <v>35</v>
      </c>
      <c r="C45" t="s">
        <v>35</v>
      </c>
      <c r="D45" t="s">
        <v>37</v>
      </c>
      <c r="E45" s="8">
        <v>41.295580704000002</v>
      </c>
      <c r="F45" s="8">
        <v>41.662009440000013</v>
      </c>
      <c r="G45">
        <f>MATCH(A45,Production_est!$A$4:$A$339,0)</f>
        <v>161</v>
      </c>
      <c r="H45">
        <f>IFERROR(MATCH(D45,Production_est!$D$4:$D$339,0),"-")</f>
        <v>6</v>
      </c>
      <c r="I45" s="8" cm="1">
        <f t="array" ref="I45">IFERROR(INDEX(Production_est!$E$4:$E$339,H45+G45-1),"-")</f>
        <v>41407.909305251596</v>
      </c>
      <c r="J45" s="42">
        <f t="shared" si="0"/>
        <v>1.006136512058004E-3</v>
      </c>
      <c r="K45" s="42">
        <f t="shared" ref="K45:AP45" si="62">J45*(1-$F$4)</f>
        <v>1.0025666596827506E-3</v>
      </c>
      <c r="L45" s="42">
        <f t="shared" si="62"/>
        <v>9.9900947342767893E-4</v>
      </c>
      <c r="M45" s="42">
        <f t="shared" si="62"/>
        <v>9.9546490835238739E-4</v>
      </c>
      <c r="N45" s="42">
        <f t="shared" si="62"/>
        <v>9.9193291967592597E-4</v>
      </c>
      <c r="O45" s="42">
        <f t="shared" si="62"/>
        <v>9.8841346277623145E-4</v>
      </c>
      <c r="P45" s="42">
        <f t="shared" si="62"/>
        <v>9.8490649318956278E-4</v>
      </c>
      <c r="Q45" s="42">
        <f t="shared" si="62"/>
        <v>9.8141196660994027E-4</v>
      </c>
      <c r="R45" s="42">
        <f t="shared" si="62"/>
        <v>9.7792983888858511E-4</v>
      </c>
      <c r="S45" s="42">
        <f t="shared" si="62"/>
        <v>9.7446006603336206E-4</v>
      </c>
      <c r="T45" s="42">
        <f t="shared" si="62"/>
        <v>9.7100260420822327E-4</v>
      </c>
      <c r="U45" s="42">
        <f t="shared" si="62"/>
        <v>9.6755740973265478E-4</v>
      </c>
      <c r="V45" s="42">
        <f t="shared" si="62"/>
        <v>9.6412443908112445E-4</v>
      </c>
      <c r="W45" s="42">
        <f t="shared" si="62"/>
        <v>9.6070364888253238E-4</v>
      </c>
      <c r="X45" s="42">
        <f t="shared" si="62"/>
        <v>9.5729499591966263E-4</v>
      </c>
      <c r="Y45" s="42">
        <f t="shared" si="62"/>
        <v>9.5389843712863744E-4</v>
      </c>
      <c r="Z45" s="42">
        <f t="shared" si="62"/>
        <v>9.5051392959837305E-4</v>
      </c>
      <c r="AA45" s="42">
        <f t="shared" si="62"/>
        <v>9.4714143057003783E-4</v>
      </c>
      <c r="AB45" s="42">
        <f t="shared" si="62"/>
        <v>9.4378089743651157E-4</v>
      </c>
      <c r="AC45" s="42">
        <f t="shared" si="62"/>
        <v>9.4043228774184787E-4</v>
      </c>
      <c r="AD45" s="42">
        <f t="shared" si="62"/>
        <v>9.3709555918073707E-4</v>
      </c>
      <c r="AE45" s="42">
        <f t="shared" si="62"/>
        <v>9.3377066959797245E-4</v>
      </c>
      <c r="AF45" s="42">
        <f t="shared" si="62"/>
        <v>9.3045757698791696E-4</v>
      </c>
      <c r="AG45" s="42">
        <f t="shared" si="62"/>
        <v>9.2715623949397321E-4</v>
      </c>
      <c r="AH45" s="42">
        <f t="shared" si="62"/>
        <v>9.2386661540805413E-4</v>
      </c>
      <c r="AI45" s="42">
        <f t="shared" si="62"/>
        <v>9.2058866317005637E-4</v>
      </c>
      <c r="AJ45" s="42">
        <f t="shared" si="62"/>
        <v>9.1732234136733504E-4</v>
      </c>
      <c r="AK45" s="42">
        <f t="shared" si="62"/>
        <v>9.1406760873418075E-4</v>
      </c>
      <c r="AL45" s="42">
        <f t="shared" si="62"/>
        <v>9.1082442415129793E-4</v>
      </c>
      <c r="AM45" s="42">
        <f t="shared" si="62"/>
        <v>9.0759274664528578E-4</v>
      </c>
      <c r="AN45" s="42">
        <f t="shared" si="62"/>
        <v>9.043725353881202E-4</v>
      </c>
      <c r="AO45" s="42">
        <f t="shared" si="62"/>
        <v>9.0116374969663828E-4</v>
      </c>
      <c r="AP45" s="42">
        <f t="shared" si="62"/>
        <v>8.9796634903202414E-4</v>
      </c>
      <c r="AQ45" s="42">
        <f t="shared" si="58"/>
        <v>8.9478029299929678E-4</v>
      </c>
      <c r="AR45" s="42">
        <f t="shared" si="58"/>
        <v>8.9160554134679992E-4</v>
      </c>
      <c r="AS45" s="42">
        <f t="shared" si="58"/>
        <v>8.8844205396569338E-4</v>
      </c>
      <c r="AT45" s="42">
        <f t="shared" si="58"/>
        <v>8.8528979088944631E-4</v>
      </c>
      <c r="AU45" s="42">
        <f t="shared" si="58"/>
        <v>8.821487122933322E-4</v>
      </c>
      <c r="AV45" s="42">
        <f t="shared" si="58"/>
        <v>8.7901877849392586E-4</v>
      </c>
      <c r="AW45" s="42">
        <f t="shared" si="58"/>
        <v>8.7589994994860217E-4</v>
      </c>
      <c r="AX45" s="42">
        <f t="shared" si="58"/>
        <v>8.7279218725503629E-4</v>
      </c>
      <c r="AY45" s="42">
        <f t="shared" si="58"/>
        <v>8.6969545115070596E-4</v>
      </c>
      <c r="AZ45" s="42">
        <f t="shared" si="58"/>
        <v>8.6660970251239543E-4</v>
      </c>
      <c r="BA45" s="42">
        <f t="shared" si="58"/>
        <v>8.6353490235570134E-4</v>
      </c>
      <c r="BB45" s="42">
        <f t="shared" si="58"/>
        <v>8.604710118345401E-4</v>
      </c>
      <c r="BC45" s="42">
        <f t="shared" si="58"/>
        <v>8.5741799224065701E-4</v>
      </c>
      <c r="BD45" s="42">
        <f t="shared" si="58"/>
        <v>8.5437580500313738E-4</v>
      </c>
      <c r="BE45" s="42">
        <f t="shared" si="58"/>
        <v>8.5134441168791919E-4</v>
      </c>
      <c r="BF45" s="42">
        <f t="shared" si="58"/>
        <v>8.4832377399730755E-4</v>
      </c>
      <c r="BG45" s="42">
        <f t="shared" si="58"/>
        <v>8.4531385376949086E-4</v>
      </c>
      <c r="BH45" s="42">
        <f t="shared" si="58"/>
        <v>8.4231461297805865E-4</v>
      </c>
      <c r="BI45" s="42">
        <f t="shared" si="58"/>
        <v>8.3932601373152118E-4</v>
      </c>
      <c r="BJ45" s="42">
        <f t="shared" si="58"/>
        <v>8.3634801827283062E-4</v>
      </c>
      <c r="BK45" t="str">
        <f t="shared" si="3"/>
        <v>11_MEX</v>
      </c>
      <c r="BL45" t="str">
        <f t="shared" si="4"/>
        <v>d_ind_cem_17_electricity</v>
      </c>
      <c r="BO45" s="8">
        <f t="shared" si="5"/>
        <v>41.295580704000002</v>
      </c>
      <c r="BP45" s="8">
        <f t="shared" si="6"/>
        <v>41.662009440000013</v>
      </c>
      <c r="BQ45" s="8" cm="1">
        <f t="array" ref="BQ45">K45*INDEX(prod_est,$G45+$H45-1,MATCH(BQ$14,$BP$14:$DP$14,0))</f>
        <v>42.140421873175811</v>
      </c>
      <c r="BR45" s="8" cm="1">
        <f t="array" ref="BR45">L45*INDEX(prod_est,$G45+$H45-1,MATCH(BR$14,$BP$14:$DP$14,0))</f>
        <v>37.926811132565547</v>
      </c>
      <c r="BS45" s="8" cm="1">
        <f t="array" ref="BS45">M45*INDEX(prod_est,$G45+$H45-1,MATCH(BS$14,$BP$14:$DP$14,0))</f>
        <v>39.021490422110595</v>
      </c>
      <c r="BT45" s="8" cm="1">
        <f t="array" ref="BT45">N45*INDEX(prod_est,$G45+$H45-1,MATCH(BT$14,$BP$14:$DP$14,0))</f>
        <v>40.126766585721789</v>
      </c>
      <c r="BU45" s="8" cm="1">
        <f t="array" ref="BU45">O45*INDEX(prod_est,$G45+$H45-1,MATCH(BU$14,$BP$14:$DP$14,0))</f>
        <v>41.24174787669795</v>
      </c>
      <c r="BV45" s="8" cm="1">
        <f t="array" ref="BV45">P45*INDEX(prod_est,$G45+$H45-1,MATCH(BV$14,$BP$14:$DP$14,0))</f>
        <v>42.366480898626023</v>
      </c>
      <c r="BW45" s="8" cm="1">
        <f t="array" ref="BW45">Q45*INDEX(prod_est,$G45+$H45-1,MATCH(BW$14,$BP$14:$DP$14,0))</f>
        <v>43.500413065382844</v>
      </c>
      <c r="BX45" s="8" cm="1">
        <f t="array" ref="BX45">R45*INDEX(prod_est,$G45+$H45-1,MATCH(BX$14,$BP$14:$DP$14,0))</f>
        <v>44.644836941708803</v>
      </c>
      <c r="BY45" s="8" cm="1">
        <f t="array" ref="BY45">S45*INDEX(prod_est,$G45+$H45-1,MATCH(BY$14,$BP$14:$DP$14,0))</f>
        <v>45.8008084663673</v>
      </c>
      <c r="BZ45" s="8" cm="1">
        <f t="array" ref="BZ45">T45*INDEX(prod_est,$G45+$H45-1,MATCH(BZ$14,$BP$14:$DP$14,0))</f>
        <v>46.242530309900857</v>
      </c>
      <c r="CA45" s="8" cm="1">
        <f t="array" ref="CA45">U45*INDEX(prod_est,$G45+$H45-1,MATCH(CA$14,$BP$14:$DP$14,0))</f>
        <v>46.683158777951448</v>
      </c>
      <c r="CB45" s="8" cm="1">
        <f t="array" ref="CB45">V45*INDEX(prod_est,$G45+$H45-1,MATCH(CB$14,$BP$14:$DP$14,0))</f>
        <v>47.123317046883088</v>
      </c>
      <c r="CC45" s="8" cm="1">
        <f t="array" ref="CC45">W45*INDEX(prod_est,$G45+$H45-1,MATCH(CC$14,$BP$14:$DP$14,0))</f>
        <v>47.563066952426993</v>
      </c>
      <c r="CD45" s="8" cm="1">
        <f t="array" ref="CD45">X45*INDEX(prod_est,$G45+$H45-1,MATCH(CD$14,$BP$14:$DP$14,0))</f>
        <v>48.001899315692242</v>
      </c>
      <c r="CE45" s="8" cm="1">
        <f t="array" ref="CE45">Y45*INDEX(prod_est,$G45+$H45-1,MATCH(CE$14,$BP$14:$DP$14,0))</f>
        <v>48.438996945063302</v>
      </c>
      <c r="CF45" s="8" cm="1">
        <f t="array" ref="CF45">Z45*INDEX(prod_est,$G45+$H45-1,MATCH(CF$14,$BP$14:$DP$14,0))</f>
        <v>48.874348758528122</v>
      </c>
      <c r="CG45" s="8" cm="1">
        <f t="array" ref="CG45">AA45*INDEX(prod_est,$G45+$H45-1,MATCH(CG$14,$BP$14:$DP$14,0))</f>
        <v>49.306410186859196</v>
      </c>
      <c r="CH45" s="8" cm="1">
        <f t="array" ref="CH45">AB45*INDEX(prod_est,$G45+$H45-1,MATCH(CH$14,$BP$14:$DP$14,0))</f>
        <v>49.733992639649223</v>
      </c>
      <c r="CI45" s="8" cm="1">
        <f t="array" ref="CI45">AC45*INDEX(prod_est,$G45+$H45-1,MATCH(CI$14,$BP$14:$DP$14,0))</f>
        <v>50.155526564204784</v>
      </c>
      <c r="CJ45" s="8" cm="1">
        <f t="array" ref="CJ45">AD45*INDEX(prod_est,$G45+$H45-1,MATCH(CJ$14,$BP$14:$DP$14,0))</f>
        <v>50.570467520648464</v>
      </c>
      <c r="CK45" s="8" cm="1">
        <f t="array" ref="CK45">AE45*INDEX(prod_est,$G45+$H45-1,MATCH(CK$14,$BP$14:$DP$14,0))</f>
        <v>50.977258311676167</v>
      </c>
      <c r="CL45" s="8" cm="1">
        <f t="array" ref="CL45">AF45*INDEX(prod_est,$G45+$H45-1,MATCH(CL$14,$BP$14:$DP$14,0))</f>
        <v>51.374414415363006</v>
      </c>
      <c r="CM45" s="8" cm="1">
        <f t="array" ref="CM45">AG45*INDEX(prod_est,$G45+$H45-1,MATCH(CM$14,$BP$14:$DP$14,0))</f>
        <v>51.7611168145581</v>
      </c>
      <c r="CN45" s="8" cm="1">
        <f t="array" ref="CN45">AH45*INDEX(prod_est,$G45+$H45-1,MATCH(CN$14,$BP$14:$DP$14,0))</f>
        <v>52.136431929173668</v>
      </c>
      <c r="CO45" s="8" cm="1">
        <f t="array" ref="CO45">AI45*INDEX(prod_est,$G45+$H45-1,MATCH(CO$14,$BP$14:$DP$14,0))</f>
        <v>52.49952560689951</v>
      </c>
      <c r="CP45" s="8" cm="1">
        <f t="array" ref="CP45">AJ45*INDEX(prod_est,$G45+$H45-1,MATCH(CP$14,$BP$14:$DP$14,0))</f>
        <v>52.84914172688817</v>
      </c>
      <c r="CQ45" s="8" cm="1">
        <f t="array" ref="CQ45">AK45*INDEX(prod_est,$G45+$H45-1,MATCH(CQ$14,$BP$14:$DP$14,0))</f>
        <v>53.185204748701253</v>
      </c>
      <c r="CR45" s="8" cm="1">
        <f t="array" ref="CR45">AL45*INDEX(prod_est,$G45+$H45-1,MATCH(CR$14,$BP$14:$DP$14,0))</f>
        <v>53.506555064052279</v>
      </c>
      <c r="CS45" s="8" cm="1">
        <f t="array" ref="CS45">AM45*INDEX(prod_est,$G45+$H45-1,MATCH(CS$14,$BP$14:$DP$14,0))</f>
        <v>53.811236959606155</v>
      </c>
      <c r="CT45" s="8" cm="1">
        <f t="array" ref="CT45">AN45*INDEX(prod_est,$G45+$H45-1,MATCH(CT$14,$BP$14:$DP$14,0))</f>
        <v>54.100034727956732</v>
      </c>
      <c r="CU45" s="8" cm="1">
        <f t="array" ref="CU45">AO45*INDEX(prod_est,$G45+$H45-1,MATCH(CU$14,$BP$14:$DP$14,0))</f>
        <v>54.372434214244038</v>
      </c>
      <c r="CV45" s="8" cm="1">
        <f t="array" ref="CV45">AP45*INDEX(prod_est,$G45+$H45-1,MATCH(CV$14,$BP$14:$DP$14,0))</f>
        <v>54.628780646337546</v>
      </c>
      <c r="CW45" cm="1">
        <f t="array" ref="CW45">AQ45*INDEX(prod_est,$G45+$H45-1,MATCH(CW$14,$BP$14:$DP$14,0))</f>
        <v>54.434953387302251</v>
      </c>
      <c r="CX45" cm="1">
        <f t="array" ref="CX45">AR45*INDEX(prod_est,$G45+$H45-1,MATCH(CX$14,$BP$14:$DP$14,0))</f>
        <v>54.241813842799495</v>
      </c>
      <c r="CY45" cm="1">
        <f t="array" ref="CY45">AS45*INDEX(prod_est,$G45+$H45-1,MATCH(CY$14,$BP$14:$DP$14,0))</f>
        <v>54.049359572763414</v>
      </c>
      <c r="CZ45" cm="1">
        <f t="array" ref="CZ45">AT45*INDEX(prod_est,$G45+$H45-1,MATCH(CZ$14,$BP$14:$DP$14,0))</f>
        <v>53.857588145785684</v>
      </c>
      <c r="DA45" cm="1">
        <f t="array" ref="DA45">AU45*INDEX(prod_est,$G45+$H45-1,MATCH(DA$14,$BP$14:$DP$14,0))</f>
        <v>53.666497139084825</v>
      </c>
      <c r="DB45" cm="1">
        <f t="array" ref="DB45">AV45*INDEX(prod_est,$G45+$H45-1,MATCH(DB$14,$BP$14:$DP$14,0))</f>
        <v>53.476084138475571</v>
      </c>
      <c r="DC45" cm="1">
        <f t="array" ref="DC45">AW45*INDEX(prod_est,$G45+$H45-1,MATCH(DC$14,$BP$14:$DP$14,0))</f>
        <v>53.286346738338381</v>
      </c>
      <c r="DD45" cm="1">
        <f t="array" ref="DD45">AX45*INDEX(prod_est,$G45+$H45-1,MATCH(DD$14,$BP$14:$DP$14,0))</f>
        <v>53.097282541589031</v>
      </c>
      <c r="DE45" cm="1">
        <f t="array" ref="DE45">AY45*INDEX(prod_est,$G45+$H45-1,MATCH(DE$14,$BP$14:$DP$14,0))</f>
        <v>52.908889159648368</v>
      </c>
      <c r="DF45" cm="1">
        <f t="array" ref="DF45">AZ45*INDEX(prod_est,$G45+$H45-1,MATCH(DF$14,$BP$14:$DP$14,0))</f>
        <v>52.721164212412077</v>
      </c>
      <c r="DG45" cm="1">
        <f t="array" ref="DG45">BA45*INDEX(prod_est,$G45+$H45-1,MATCH(DG$14,$BP$14:$DP$14,0))</f>
        <v>52.534105328220669</v>
      </c>
      <c r="DH45" cm="1">
        <f t="array" ref="DH45">BB45*INDEX(prod_est,$G45+$H45-1,MATCH(DH$14,$BP$14:$DP$14,0))</f>
        <v>52.347710143829474</v>
      </c>
      <c r="DI45" cm="1">
        <f t="array" ref="DI45">BC45*INDEX(prod_est,$G45+$H45-1,MATCH(DI$14,$BP$14:$DP$14,0))</f>
        <v>52.161976304378811</v>
      </c>
      <c r="DJ45" cm="1">
        <f t="array" ref="DJ45">BD45*INDEX(prod_est,$G45+$H45-1,MATCH(DJ$14,$BP$14:$DP$14,0))</f>
        <v>51.976901463364229</v>
      </c>
      <c r="DK45" cm="1">
        <f t="array" ref="DK45">BE45*INDEX(prod_est,$G45+$H45-1,MATCH(DK$14,$BP$14:$DP$14,0))</f>
        <v>51.792483282606852</v>
      </c>
      <c r="DL45" cm="1">
        <f t="array" ref="DL45">BF45*INDEX(prod_est,$G45+$H45-1,MATCH(DL$14,$BP$14:$DP$14,0))</f>
        <v>51.608719432223857</v>
      </c>
      <c r="DM45" cm="1">
        <f t="array" ref="DM45">BG45*INDEX(prod_est,$G45+$H45-1,MATCH(DM$14,$BP$14:$DP$14,0))</f>
        <v>51.425607590599036</v>
      </c>
      <c r="DN45" cm="1">
        <f t="array" ref="DN45">BH45*INDEX(prod_est,$G45+$H45-1,MATCH(DN$14,$BP$14:$DP$14,0))</f>
        <v>51.243145444353452</v>
      </c>
      <c r="DO45" cm="1">
        <f t="array" ref="DO45">BI45*INDEX(prod_est,$G45+$H45-1,MATCH(DO$14,$BP$14:$DP$14,0))</f>
        <v>51.061330688316211</v>
      </c>
      <c r="DP45" cm="1">
        <f t="array" ref="DP45">BJ45*INDEX(prod_est,$G45+$H45-1,MATCH(DP$14,$BP$14:$DP$14,0))</f>
        <v>50.880161025495369</v>
      </c>
    </row>
    <row r="46" spans="1:120" x14ac:dyDescent="0.25">
      <c r="A46" t="s">
        <v>47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161</v>
      </c>
      <c r="H46">
        <f>IFERROR(MATCH(D46,Production_est!$D$4:$D$339,0),"-")</f>
        <v>6</v>
      </c>
      <c r="I46" s="8" cm="1">
        <f t="array" ref="I46">IFERROR(INDEX(Production_est!$E$4:$E$339,H46+G46-1),"-")</f>
        <v>41407.909305251596</v>
      </c>
      <c r="J46" s="42">
        <f t="shared" si="0"/>
        <v>0</v>
      </c>
      <c r="K46" s="42">
        <f t="shared" ref="K46:AP46" si="63">J46*(1-$F$4)</f>
        <v>0</v>
      </c>
      <c r="L46" s="42">
        <f t="shared" si="63"/>
        <v>0</v>
      </c>
      <c r="M46" s="42">
        <f t="shared" si="63"/>
        <v>0</v>
      </c>
      <c r="N46" s="42">
        <f t="shared" si="63"/>
        <v>0</v>
      </c>
      <c r="O46" s="42">
        <f t="shared" si="63"/>
        <v>0</v>
      </c>
      <c r="P46" s="42">
        <f t="shared" si="63"/>
        <v>0</v>
      </c>
      <c r="Q46" s="42">
        <f t="shared" si="63"/>
        <v>0</v>
      </c>
      <c r="R46" s="42">
        <f t="shared" si="63"/>
        <v>0</v>
      </c>
      <c r="S46" s="42">
        <f t="shared" si="63"/>
        <v>0</v>
      </c>
      <c r="T46" s="42">
        <f t="shared" si="63"/>
        <v>0</v>
      </c>
      <c r="U46" s="42">
        <f t="shared" si="63"/>
        <v>0</v>
      </c>
      <c r="V46" s="42">
        <f t="shared" si="63"/>
        <v>0</v>
      </c>
      <c r="W46" s="42">
        <f t="shared" si="63"/>
        <v>0</v>
      </c>
      <c r="X46" s="42">
        <f t="shared" si="63"/>
        <v>0</v>
      </c>
      <c r="Y46" s="42">
        <f t="shared" si="63"/>
        <v>0</v>
      </c>
      <c r="Z46" s="42">
        <f t="shared" si="63"/>
        <v>0</v>
      </c>
      <c r="AA46" s="42">
        <f t="shared" si="63"/>
        <v>0</v>
      </c>
      <c r="AB46" s="42">
        <f t="shared" si="63"/>
        <v>0</v>
      </c>
      <c r="AC46" s="42">
        <f t="shared" si="63"/>
        <v>0</v>
      </c>
      <c r="AD46" s="42">
        <f t="shared" si="63"/>
        <v>0</v>
      </c>
      <c r="AE46" s="42">
        <f t="shared" si="63"/>
        <v>0</v>
      </c>
      <c r="AF46" s="42">
        <f t="shared" si="63"/>
        <v>0</v>
      </c>
      <c r="AG46" s="42">
        <f t="shared" si="63"/>
        <v>0</v>
      </c>
      <c r="AH46" s="42">
        <f t="shared" si="63"/>
        <v>0</v>
      </c>
      <c r="AI46" s="42">
        <f t="shared" si="63"/>
        <v>0</v>
      </c>
      <c r="AJ46" s="42">
        <f t="shared" si="63"/>
        <v>0</v>
      </c>
      <c r="AK46" s="42">
        <f t="shared" si="63"/>
        <v>0</v>
      </c>
      <c r="AL46" s="42">
        <f t="shared" si="63"/>
        <v>0</v>
      </c>
      <c r="AM46" s="42">
        <f t="shared" si="63"/>
        <v>0</v>
      </c>
      <c r="AN46" s="42">
        <f t="shared" si="63"/>
        <v>0</v>
      </c>
      <c r="AO46" s="42">
        <f t="shared" si="63"/>
        <v>0</v>
      </c>
      <c r="AP46" s="42">
        <f t="shared" si="63"/>
        <v>0</v>
      </c>
      <c r="AQ46" s="42">
        <f t="shared" si="58"/>
        <v>0</v>
      </c>
      <c r="AR46" s="42">
        <f t="shared" si="58"/>
        <v>0</v>
      </c>
      <c r="AS46" s="42">
        <f t="shared" si="58"/>
        <v>0</v>
      </c>
      <c r="AT46" s="42">
        <f t="shared" si="58"/>
        <v>0</v>
      </c>
      <c r="AU46" s="42">
        <f t="shared" si="58"/>
        <v>0</v>
      </c>
      <c r="AV46" s="42">
        <f t="shared" si="58"/>
        <v>0</v>
      </c>
      <c r="AW46" s="42">
        <f t="shared" si="58"/>
        <v>0</v>
      </c>
      <c r="AX46" s="42">
        <f t="shared" si="58"/>
        <v>0</v>
      </c>
      <c r="AY46" s="42">
        <f t="shared" si="58"/>
        <v>0</v>
      </c>
      <c r="AZ46" s="42">
        <f t="shared" si="58"/>
        <v>0</v>
      </c>
      <c r="BA46" s="42">
        <f t="shared" si="58"/>
        <v>0</v>
      </c>
      <c r="BB46" s="42">
        <f t="shared" si="58"/>
        <v>0</v>
      </c>
      <c r="BC46" s="42">
        <f t="shared" si="58"/>
        <v>0</v>
      </c>
      <c r="BD46" s="42">
        <f t="shared" si="58"/>
        <v>0</v>
      </c>
      <c r="BE46" s="42">
        <f t="shared" si="58"/>
        <v>0</v>
      </c>
      <c r="BF46" s="42">
        <f t="shared" si="58"/>
        <v>0</v>
      </c>
      <c r="BG46" s="42">
        <f t="shared" si="58"/>
        <v>0</v>
      </c>
      <c r="BH46" s="42">
        <f t="shared" si="58"/>
        <v>0</v>
      </c>
      <c r="BI46" s="42">
        <f t="shared" si="58"/>
        <v>0</v>
      </c>
      <c r="BJ46" s="42">
        <f t="shared" si="58"/>
        <v>0</v>
      </c>
      <c r="BK46" t="str">
        <f t="shared" si="3"/>
        <v>11_MEX</v>
      </c>
      <c r="BL46" t="str">
        <f t="shared" si="4"/>
        <v>d_ind_cem_18_heat</v>
      </c>
      <c r="BO46" s="8">
        <f t="shared" si="5"/>
        <v>0</v>
      </c>
      <c r="BP46" s="8">
        <f t="shared" si="6"/>
        <v>0</v>
      </c>
      <c r="BQ46" s="8" cm="1">
        <f t="array" ref="BQ46">K46*INDEX(prod_est,$G46+$H46-1,MATCH(BQ$14,$BP$14:$DP$14,0))</f>
        <v>0</v>
      </c>
      <c r="BR46" s="8" cm="1">
        <f t="array" ref="BR46">L46*INDEX(prod_est,$G46+$H46-1,MATCH(BR$14,$BP$14:$DP$14,0))</f>
        <v>0</v>
      </c>
      <c r="BS46" s="8" cm="1">
        <f t="array" ref="BS46">M46*INDEX(prod_est,$G46+$H46-1,MATCH(BS$14,$BP$14:$DP$14,0))</f>
        <v>0</v>
      </c>
      <c r="BT46" s="8" cm="1">
        <f t="array" ref="BT46">N46*INDEX(prod_est,$G46+$H46-1,MATCH(BT$14,$BP$14:$DP$14,0))</f>
        <v>0</v>
      </c>
      <c r="BU46" s="8" cm="1">
        <f t="array" ref="BU46">O46*INDEX(prod_est,$G46+$H46-1,MATCH(BU$14,$BP$14:$DP$14,0))</f>
        <v>0</v>
      </c>
      <c r="BV46" s="8" cm="1">
        <f t="array" ref="BV46">P46*INDEX(prod_est,$G46+$H46-1,MATCH(BV$14,$BP$14:$DP$14,0))</f>
        <v>0</v>
      </c>
      <c r="BW46" s="8" cm="1">
        <f t="array" ref="BW46">Q46*INDEX(prod_est,$G46+$H46-1,MATCH(BW$14,$BP$14:$DP$14,0))</f>
        <v>0</v>
      </c>
      <c r="BX46" s="8" cm="1">
        <f t="array" ref="BX46">R46*INDEX(prod_est,$G46+$H46-1,MATCH(BX$14,$BP$14:$DP$14,0))</f>
        <v>0</v>
      </c>
      <c r="BY46" s="8" cm="1">
        <f t="array" ref="BY46">S46*INDEX(prod_est,$G46+$H46-1,MATCH(BY$14,$BP$14:$DP$14,0))</f>
        <v>0</v>
      </c>
      <c r="BZ46" s="8" cm="1">
        <f t="array" ref="BZ46">T46*INDEX(prod_est,$G46+$H46-1,MATCH(BZ$14,$BP$14:$DP$14,0))</f>
        <v>0</v>
      </c>
      <c r="CA46" s="8" cm="1">
        <f t="array" ref="CA46">U46*INDEX(prod_est,$G46+$H46-1,MATCH(CA$14,$BP$14:$DP$14,0))</f>
        <v>0</v>
      </c>
      <c r="CB46" s="8" cm="1">
        <f t="array" ref="CB46">V46*INDEX(prod_est,$G46+$H46-1,MATCH(CB$14,$BP$14:$DP$14,0))</f>
        <v>0</v>
      </c>
      <c r="CC46" s="8" cm="1">
        <f t="array" ref="CC46">W46*INDEX(prod_est,$G46+$H46-1,MATCH(CC$14,$BP$14:$DP$14,0))</f>
        <v>0</v>
      </c>
      <c r="CD46" s="8" cm="1">
        <f t="array" ref="CD46">X46*INDEX(prod_est,$G46+$H46-1,MATCH(CD$14,$BP$14:$DP$14,0))</f>
        <v>0</v>
      </c>
      <c r="CE46" s="8" cm="1">
        <f t="array" ref="CE46">Y46*INDEX(prod_est,$G46+$H46-1,MATCH(CE$14,$BP$14:$DP$14,0))</f>
        <v>0</v>
      </c>
      <c r="CF46" s="8" cm="1">
        <f t="array" ref="CF46">Z46*INDEX(prod_est,$G46+$H46-1,MATCH(CF$14,$BP$14:$DP$14,0))</f>
        <v>0</v>
      </c>
      <c r="CG46" s="8" cm="1">
        <f t="array" ref="CG46">AA46*INDEX(prod_est,$G46+$H46-1,MATCH(CG$14,$BP$14:$DP$14,0))</f>
        <v>0</v>
      </c>
      <c r="CH46" s="8" cm="1">
        <f t="array" ref="CH46">AB46*INDEX(prod_est,$G46+$H46-1,MATCH(CH$14,$BP$14:$DP$14,0))</f>
        <v>0</v>
      </c>
      <c r="CI46" s="8" cm="1">
        <f t="array" ref="CI46">AC46*INDEX(prod_est,$G46+$H46-1,MATCH(CI$14,$BP$14:$DP$14,0))</f>
        <v>0</v>
      </c>
      <c r="CJ46" s="8" cm="1">
        <f t="array" ref="CJ46">AD46*INDEX(prod_est,$G46+$H46-1,MATCH(CJ$14,$BP$14:$DP$14,0))</f>
        <v>0</v>
      </c>
      <c r="CK46" s="8" cm="1">
        <f t="array" ref="CK46">AE46*INDEX(prod_est,$G46+$H46-1,MATCH(CK$14,$BP$14:$DP$14,0))</f>
        <v>0</v>
      </c>
      <c r="CL46" s="8" cm="1">
        <f t="array" ref="CL46">AF46*INDEX(prod_est,$G46+$H46-1,MATCH(CL$14,$BP$14:$DP$14,0))</f>
        <v>0</v>
      </c>
      <c r="CM46" s="8" cm="1">
        <f t="array" ref="CM46">AG46*INDEX(prod_est,$G46+$H46-1,MATCH(CM$14,$BP$14:$DP$14,0))</f>
        <v>0</v>
      </c>
      <c r="CN46" s="8" cm="1">
        <f t="array" ref="CN46">AH46*INDEX(prod_est,$G46+$H46-1,MATCH(CN$14,$BP$14:$DP$14,0))</f>
        <v>0</v>
      </c>
      <c r="CO46" s="8" cm="1">
        <f t="array" ref="CO46">AI46*INDEX(prod_est,$G46+$H46-1,MATCH(CO$14,$BP$14:$DP$14,0))</f>
        <v>0</v>
      </c>
      <c r="CP46" s="8" cm="1">
        <f t="array" ref="CP46">AJ46*INDEX(prod_est,$G46+$H46-1,MATCH(CP$14,$BP$14:$DP$14,0))</f>
        <v>0</v>
      </c>
      <c r="CQ46" s="8" cm="1">
        <f t="array" ref="CQ46">AK46*INDEX(prod_est,$G46+$H46-1,MATCH(CQ$14,$BP$14:$DP$14,0))</f>
        <v>0</v>
      </c>
      <c r="CR46" s="8" cm="1">
        <f t="array" ref="CR46">AL46*INDEX(prod_est,$G46+$H46-1,MATCH(CR$14,$BP$14:$DP$14,0))</f>
        <v>0</v>
      </c>
      <c r="CS46" s="8" cm="1">
        <f t="array" ref="CS46">AM46*INDEX(prod_est,$G46+$H46-1,MATCH(CS$14,$BP$14:$DP$14,0))</f>
        <v>0</v>
      </c>
      <c r="CT46" s="8" cm="1">
        <f t="array" ref="CT46">AN46*INDEX(prod_est,$G46+$H46-1,MATCH(CT$14,$BP$14:$DP$14,0))</f>
        <v>0</v>
      </c>
      <c r="CU46" s="8" cm="1">
        <f t="array" ref="CU46">AO46*INDEX(prod_est,$G46+$H46-1,MATCH(CU$14,$BP$14:$DP$14,0))</f>
        <v>0</v>
      </c>
      <c r="CV46" s="8" cm="1">
        <f t="array" ref="CV46">AP46*INDEX(prod_est,$G46+$H46-1,MATCH(CV$14,$BP$14:$DP$14,0))</f>
        <v>0</v>
      </c>
      <c r="CW46" cm="1">
        <f t="array" ref="CW46">AQ46*INDEX(prod_est,$G46+$H46-1,MATCH(CW$14,$BP$14:$DP$14,0))</f>
        <v>0</v>
      </c>
      <c r="CX46" cm="1">
        <f t="array" ref="CX46">AR46*INDEX(prod_est,$G46+$H46-1,MATCH(CX$14,$BP$14:$DP$14,0))</f>
        <v>0</v>
      </c>
      <c r="CY46" cm="1">
        <f t="array" ref="CY46">AS46*INDEX(prod_est,$G46+$H46-1,MATCH(CY$14,$BP$14:$DP$14,0))</f>
        <v>0</v>
      </c>
      <c r="CZ46" cm="1">
        <f t="array" ref="CZ46">AT46*INDEX(prod_est,$G46+$H46-1,MATCH(CZ$14,$BP$14:$DP$14,0))</f>
        <v>0</v>
      </c>
      <c r="DA46" cm="1">
        <f t="array" ref="DA46">AU46*INDEX(prod_est,$G46+$H46-1,MATCH(DA$14,$BP$14:$DP$14,0))</f>
        <v>0</v>
      </c>
      <c r="DB46" cm="1">
        <f t="array" ref="DB46">AV46*INDEX(prod_est,$G46+$H46-1,MATCH(DB$14,$BP$14:$DP$14,0))</f>
        <v>0</v>
      </c>
      <c r="DC46" cm="1">
        <f t="array" ref="DC46">AW46*INDEX(prod_est,$G46+$H46-1,MATCH(DC$14,$BP$14:$DP$14,0))</f>
        <v>0</v>
      </c>
      <c r="DD46" cm="1">
        <f t="array" ref="DD46">AX46*INDEX(prod_est,$G46+$H46-1,MATCH(DD$14,$BP$14:$DP$14,0))</f>
        <v>0</v>
      </c>
      <c r="DE46" cm="1">
        <f t="array" ref="DE46">AY46*INDEX(prod_est,$G46+$H46-1,MATCH(DE$14,$BP$14:$DP$14,0))</f>
        <v>0</v>
      </c>
      <c r="DF46" cm="1">
        <f t="array" ref="DF46">AZ46*INDEX(prod_est,$G46+$H46-1,MATCH(DF$14,$BP$14:$DP$14,0))</f>
        <v>0</v>
      </c>
      <c r="DG46" cm="1">
        <f t="array" ref="DG46">BA46*INDEX(prod_est,$G46+$H46-1,MATCH(DG$14,$BP$14:$DP$14,0))</f>
        <v>0</v>
      </c>
      <c r="DH46" cm="1">
        <f t="array" ref="DH46">BB46*INDEX(prod_est,$G46+$H46-1,MATCH(DH$14,$BP$14:$DP$14,0))</f>
        <v>0</v>
      </c>
      <c r="DI46" cm="1">
        <f t="array" ref="DI46">BC46*INDEX(prod_est,$G46+$H46-1,MATCH(DI$14,$BP$14:$DP$14,0))</f>
        <v>0</v>
      </c>
      <c r="DJ46" cm="1">
        <f t="array" ref="DJ46">BD46*INDEX(prod_est,$G46+$H46-1,MATCH(DJ$14,$BP$14:$DP$14,0))</f>
        <v>0</v>
      </c>
      <c r="DK46" cm="1">
        <f t="array" ref="DK46">BE46*INDEX(prod_est,$G46+$H46-1,MATCH(DK$14,$BP$14:$DP$14,0))</f>
        <v>0</v>
      </c>
      <c r="DL46" cm="1">
        <f t="array" ref="DL46">BF46*INDEX(prod_est,$G46+$H46-1,MATCH(DL$14,$BP$14:$DP$14,0))</f>
        <v>0</v>
      </c>
      <c r="DM46" cm="1">
        <f t="array" ref="DM46">BG46*INDEX(prod_est,$G46+$H46-1,MATCH(DM$14,$BP$14:$DP$14,0))</f>
        <v>0</v>
      </c>
      <c r="DN46" cm="1">
        <f t="array" ref="DN46">BH46*INDEX(prod_est,$G46+$H46-1,MATCH(DN$14,$BP$14:$DP$14,0))</f>
        <v>0</v>
      </c>
      <c r="DO46" cm="1">
        <f t="array" ref="DO46">BI46*INDEX(prod_est,$G46+$H46-1,MATCH(DO$14,$BP$14:$DP$14,0))</f>
        <v>0</v>
      </c>
      <c r="DP46" cm="1">
        <f t="array" ref="DP46">BJ46*INDEX(prod_est,$G46+$H46-1,MATCH(DP$14,$BP$14:$DP$14,0))</f>
        <v>0</v>
      </c>
    </row>
    <row r="47" spans="1:120" x14ac:dyDescent="0.25">
      <c r="A47" s="10" t="s">
        <v>47</v>
      </c>
      <c r="B47" s="10" t="s">
        <v>91</v>
      </c>
      <c r="C47" s="10" t="s">
        <v>177</v>
      </c>
      <c r="D47" s="10" t="s">
        <v>37</v>
      </c>
      <c r="E47" s="61">
        <f>SUM(E15:E46)</f>
        <v>215.17912062000002</v>
      </c>
      <c r="F47" s="61">
        <f>SUM(F15:F46)</f>
        <v>202.67536802400002</v>
      </c>
      <c r="J47" s="42">
        <f t="shared" ref="J47:AN47" si="64">SUM(J15:J46)*1000</f>
        <v>4.8946051955899055</v>
      </c>
      <c r="K47" s="42">
        <f t="shared" si="64"/>
        <v>4.8772387470275085</v>
      </c>
      <c r="L47" s="42">
        <f t="shared" si="64"/>
        <v>4.8599339160059785</v>
      </c>
      <c r="M47" s="42">
        <f t="shared" si="64"/>
        <v>4.8426904839013813</v>
      </c>
      <c r="N47" s="42">
        <f t="shared" si="64"/>
        <v>4.8255082328654737</v>
      </c>
      <c r="O47" s="42">
        <f t="shared" si="64"/>
        <v>4.8083869458229591</v>
      </c>
      <c r="P47" s="42">
        <f t="shared" si="64"/>
        <v>4.7913264064687384</v>
      </c>
      <c r="Q47" s="42">
        <f t="shared" si="64"/>
        <v>4.7743263992651821</v>
      </c>
      <c r="R47" s="42">
        <f t="shared" si="64"/>
        <v>4.7573867094394044</v>
      </c>
      <c r="S47" s="42">
        <f t="shared" si="64"/>
        <v>4.7405071229805529</v>
      </c>
      <c r="T47" s="42">
        <f t="shared" si="64"/>
        <v>4.7236874266370981</v>
      </c>
      <c r="U47" s="42">
        <f t="shared" si="64"/>
        <v>4.7069274079141481</v>
      </c>
      <c r="V47" s="42">
        <f t="shared" si="64"/>
        <v>4.6902268550707582</v>
      </c>
      <c r="W47" s="42">
        <f t="shared" si="64"/>
        <v>4.6735855571172591</v>
      </c>
      <c r="X47" s="42">
        <f t="shared" si="64"/>
        <v>4.6570033038125871</v>
      </c>
      <c r="Y47" s="42">
        <f t="shared" si="64"/>
        <v>4.6404798856616312</v>
      </c>
      <c r="Z47" s="42">
        <f t="shared" si="64"/>
        <v>4.6240150939125861</v>
      </c>
      <c r="AA47" s="42">
        <f t="shared" si="64"/>
        <v>4.6076087205543166</v>
      </c>
      <c r="AB47" s="42">
        <f t="shared" si="64"/>
        <v>4.5912605583137225</v>
      </c>
      <c r="AC47" s="42">
        <f t="shared" si="64"/>
        <v>4.5749704006531298</v>
      </c>
      <c r="AD47" s="42">
        <f t="shared" si="64"/>
        <v>4.5587380417676737</v>
      </c>
      <c r="AE47" s="42">
        <f t="shared" si="64"/>
        <v>4.5425632765827038</v>
      </c>
      <c r="AF47" s="42">
        <f t="shared" si="64"/>
        <v>4.526445900751189</v>
      </c>
      <c r="AG47" s="42">
        <f t="shared" si="64"/>
        <v>4.51038571065114</v>
      </c>
      <c r="AH47" s="42">
        <f t="shared" si="64"/>
        <v>4.4943825033830294</v>
      </c>
      <c r="AI47" s="42">
        <f t="shared" si="64"/>
        <v>4.47843607676724</v>
      </c>
      <c r="AJ47" s="42">
        <f t="shared" si="64"/>
        <v>4.4625462293415001</v>
      </c>
      <c r="AK47" s="42">
        <f t="shared" si="64"/>
        <v>4.4467127603583414</v>
      </c>
      <c r="AL47" s="42">
        <f t="shared" si="64"/>
        <v>4.4309354697825665</v>
      </c>
      <c r="AM47" s="42">
        <f t="shared" si="64"/>
        <v>4.4152141582887188</v>
      </c>
      <c r="AN47" s="42">
        <f t="shared" si="64"/>
        <v>4.3995486272585609</v>
      </c>
      <c r="AO47" s="42">
        <f t="shared" ref="AO47:BJ47" si="65">SUM(AO15:AO46)*1000</f>
        <v>4.3839386787785699</v>
      </c>
      <c r="AP47">
        <f t="shared" si="65"/>
        <v>4.3683841156374399</v>
      </c>
      <c r="AQ47">
        <f t="shared" si="65"/>
        <v>4.3528847413235807</v>
      </c>
      <c r="AR47">
        <f t="shared" si="65"/>
        <v>4.3374403600226445</v>
      </c>
      <c r="AS47">
        <f t="shared" si="65"/>
        <v>4.322050776615046</v>
      </c>
      <c r="AT47">
        <f t="shared" si="65"/>
        <v>4.306715796673501</v>
      </c>
      <c r="AU47">
        <f t="shared" si="65"/>
        <v>4.2914352264605684</v>
      </c>
      <c r="AV47">
        <f t="shared" si="65"/>
        <v>4.2762088729262056</v>
      </c>
      <c r="AW47">
        <f t="shared" si="65"/>
        <v>4.2610365437053215</v>
      </c>
      <c r="AX47">
        <f t="shared" si="65"/>
        <v>4.2459180471153566</v>
      </c>
      <c r="AY47">
        <f t="shared" si="65"/>
        <v>4.2308531921538535</v>
      </c>
      <c r="AZ47">
        <f t="shared" si="65"/>
        <v>4.2158417884960482</v>
      </c>
      <c r="BA47">
        <f t="shared" si="65"/>
        <v>4.2008836464924633</v>
      </c>
      <c r="BB47">
        <f t="shared" si="65"/>
        <v>4.1859785771665123</v>
      </c>
      <c r="BC47">
        <f t="shared" si="65"/>
        <v>4.1711263922121153</v>
      </c>
      <c r="BD47">
        <f t="shared" si="65"/>
        <v>4.1563269039913138</v>
      </c>
      <c r="BE47">
        <f t="shared" si="65"/>
        <v>4.1415799255319055</v>
      </c>
      <c r="BF47">
        <f t="shared" si="65"/>
        <v>4.1268852705250811</v>
      </c>
      <c r="BG47">
        <f t="shared" si="65"/>
        <v>4.1122427533230681</v>
      </c>
      <c r="BH47">
        <f t="shared" si="65"/>
        <v>4.0976521889367881</v>
      </c>
      <c r="BI47">
        <f t="shared" si="65"/>
        <v>4.0831133930335186</v>
      </c>
      <c r="BJ47">
        <f t="shared" si="65"/>
        <v>4.0686261819345644</v>
      </c>
    </row>
    <row r="49" spans="1:120" x14ac:dyDescent="0.25">
      <c r="BN49" s="56" t="s">
        <v>165</v>
      </c>
      <c r="BO49">
        <f t="shared" ref="BO49:BO50" si="66">BP49</f>
        <v>1</v>
      </c>
      <c r="BP49">
        <f t="shared" ref="BP49:CU49" si="67">1-BP50</f>
        <v>1</v>
      </c>
      <c r="BQ49">
        <f t="shared" si="67"/>
        <v>1</v>
      </c>
      <c r="BR49">
        <f t="shared" si="67"/>
        <v>1</v>
      </c>
      <c r="BS49">
        <f t="shared" si="67"/>
        <v>1</v>
      </c>
      <c r="BT49">
        <f t="shared" si="67"/>
        <v>1</v>
      </c>
      <c r="BU49">
        <f t="shared" si="67"/>
        <v>1</v>
      </c>
      <c r="BV49">
        <f t="shared" si="67"/>
        <v>1</v>
      </c>
      <c r="BW49">
        <f t="shared" si="67"/>
        <v>1</v>
      </c>
      <c r="BX49">
        <f t="shared" si="67"/>
        <v>1</v>
      </c>
      <c r="BY49">
        <f t="shared" si="67"/>
        <v>1</v>
      </c>
      <c r="BZ49">
        <f t="shared" si="67"/>
        <v>1</v>
      </c>
      <c r="CA49">
        <f t="shared" si="67"/>
        <v>1</v>
      </c>
      <c r="CB49">
        <f t="shared" si="67"/>
        <v>1</v>
      </c>
      <c r="CC49">
        <f t="shared" si="67"/>
        <v>1</v>
      </c>
      <c r="CD49">
        <f t="shared" si="67"/>
        <v>1</v>
      </c>
      <c r="CE49">
        <f t="shared" si="67"/>
        <v>1</v>
      </c>
      <c r="CF49">
        <f t="shared" si="67"/>
        <v>1</v>
      </c>
      <c r="CG49">
        <f t="shared" si="67"/>
        <v>1</v>
      </c>
      <c r="CH49">
        <f t="shared" si="67"/>
        <v>1</v>
      </c>
      <c r="CI49">
        <f t="shared" si="67"/>
        <v>1</v>
      </c>
      <c r="CJ49">
        <f t="shared" si="67"/>
        <v>1</v>
      </c>
      <c r="CK49">
        <f t="shared" si="67"/>
        <v>1</v>
      </c>
      <c r="CL49">
        <f t="shared" si="67"/>
        <v>1</v>
      </c>
      <c r="CM49">
        <f t="shared" si="67"/>
        <v>1</v>
      </c>
      <c r="CN49">
        <f t="shared" si="67"/>
        <v>1</v>
      </c>
      <c r="CO49">
        <f t="shared" si="67"/>
        <v>1</v>
      </c>
      <c r="CP49">
        <f t="shared" si="67"/>
        <v>1</v>
      </c>
      <c r="CQ49">
        <f t="shared" si="67"/>
        <v>1</v>
      </c>
      <c r="CR49">
        <f t="shared" si="67"/>
        <v>1</v>
      </c>
      <c r="CS49">
        <f t="shared" si="67"/>
        <v>1</v>
      </c>
      <c r="CT49">
        <f t="shared" si="67"/>
        <v>1</v>
      </c>
      <c r="CU49">
        <f t="shared" si="67"/>
        <v>1</v>
      </c>
      <c r="CV49">
        <f t="shared" ref="CV49:DP49" si="68">1-CV50</f>
        <v>1</v>
      </c>
      <c r="CW49">
        <f t="shared" si="68"/>
        <v>1</v>
      </c>
      <c r="CX49">
        <f t="shared" si="68"/>
        <v>1</v>
      </c>
      <c r="CY49">
        <f t="shared" si="68"/>
        <v>1</v>
      </c>
      <c r="CZ49">
        <f t="shared" si="68"/>
        <v>1</v>
      </c>
      <c r="DA49">
        <f t="shared" si="68"/>
        <v>1</v>
      </c>
      <c r="DB49">
        <f t="shared" si="68"/>
        <v>1</v>
      </c>
      <c r="DC49">
        <f t="shared" si="68"/>
        <v>1</v>
      </c>
      <c r="DD49">
        <f t="shared" si="68"/>
        <v>1</v>
      </c>
      <c r="DE49">
        <f t="shared" si="68"/>
        <v>1</v>
      </c>
      <c r="DF49">
        <f t="shared" si="68"/>
        <v>1</v>
      </c>
      <c r="DG49">
        <f t="shared" si="68"/>
        <v>1</v>
      </c>
      <c r="DH49">
        <f t="shared" si="68"/>
        <v>1</v>
      </c>
      <c r="DI49">
        <f t="shared" si="68"/>
        <v>1</v>
      </c>
      <c r="DJ49">
        <f t="shared" si="68"/>
        <v>1</v>
      </c>
      <c r="DK49">
        <f t="shared" si="68"/>
        <v>1</v>
      </c>
      <c r="DL49">
        <f t="shared" si="68"/>
        <v>1</v>
      </c>
      <c r="DM49">
        <f t="shared" si="68"/>
        <v>1</v>
      </c>
      <c r="DN49">
        <f t="shared" si="68"/>
        <v>1</v>
      </c>
      <c r="DO49">
        <f t="shared" si="68"/>
        <v>1</v>
      </c>
      <c r="DP49">
        <f t="shared" si="68"/>
        <v>1</v>
      </c>
    </row>
    <row r="50" spans="1:120" x14ac:dyDescent="0.25">
      <c r="BN50" s="56" t="s">
        <v>166</v>
      </c>
      <c r="BO50">
        <f t="shared" si="66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0</v>
      </c>
      <c r="CC50">
        <f>INDEX(Cement_assumptions!$C$85:$BC$105,MATCH($BK$58,Cement_assumptions!$A$85:$A$105,0),MATCH(CC57,$BP$57:$DP$57,0))</f>
        <v>0</v>
      </c>
      <c r="CD50">
        <f>INDEX(Cement_assumptions!$C$85:$BC$105,MATCH($BK$58,Cement_assumptions!$A$85:$A$105,0),MATCH(CD57,$BP$57:$DP$57,0))</f>
        <v>0</v>
      </c>
      <c r="CE50">
        <f>INDEX(Cement_assumptions!$C$85:$BC$105,MATCH($BK$58,Cement_assumptions!$A$85:$A$105,0),MATCH(CE57,$BP$57:$DP$57,0))</f>
        <v>0</v>
      </c>
      <c r="CF50">
        <f>INDEX(Cement_assumptions!$C$85:$BC$105,MATCH($BK$58,Cement_assumptions!$A$85:$A$105,0),MATCH(CF57,$BP$57:$DP$57,0))</f>
        <v>0</v>
      </c>
      <c r="CG50">
        <f>INDEX(Cement_assumptions!$C$85:$BC$105,MATCH($BK$58,Cement_assumptions!$A$85:$A$105,0),MATCH(CG57,$BP$57:$DP$57,0))</f>
        <v>0</v>
      </c>
      <c r="CH50">
        <f>INDEX(Cement_assumptions!$C$85:$BC$105,MATCH($BK$58,Cement_assumptions!$A$85:$A$105,0),MATCH(CH57,$BP$57:$DP$57,0))</f>
        <v>0</v>
      </c>
      <c r="CI50">
        <f>INDEX(Cement_assumptions!$C$85:$BC$105,MATCH($BK$58,Cement_assumptions!$A$85:$A$105,0),MATCH(CI57,$BP$57:$DP$57,0))</f>
        <v>0</v>
      </c>
      <c r="CJ50">
        <f>INDEX(Cement_assumptions!$C$85:$BC$105,MATCH($BK$58,Cement_assumptions!$A$85:$A$105,0),MATCH(CJ57,$BP$57:$DP$57,0))</f>
        <v>0</v>
      </c>
      <c r="CK50">
        <f>INDEX(Cement_assumptions!$C$85:$BC$105,MATCH($BK$58,Cement_assumptions!$A$85:$A$105,0),MATCH(CK57,$BP$57:$DP$57,0))</f>
        <v>0</v>
      </c>
      <c r="CL50">
        <f>INDEX(Cement_assumptions!$C$85:$BC$105,MATCH($BK$58,Cement_assumptions!$A$85:$A$105,0),MATCH(CL57,$BP$57:$DP$57,0))</f>
        <v>0</v>
      </c>
      <c r="CM50">
        <f>INDEX(Cement_assumptions!$C$85:$BC$105,MATCH($BK$58,Cement_assumptions!$A$85:$A$105,0),MATCH(CM57,$BP$57:$DP$57,0))</f>
        <v>0</v>
      </c>
      <c r="CN50">
        <f>INDEX(Cement_assumptions!$C$85:$BC$105,MATCH($BK$58,Cement_assumptions!$A$85:$A$105,0),MATCH(CN57,$BP$57:$DP$57,0))</f>
        <v>0</v>
      </c>
      <c r="CO50">
        <f>INDEX(Cement_assumptions!$C$85:$BC$105,MATCH($BK$58,Cement_assumptions!$A$85:$A$105,0),MATCH(CO57,$BP$57:$DP$57,0))</f>
        <v>0</v>
      </c>
      <c r="CP50">
        <f>INDEX(Cement_assumptions!$C$85:$BC$105,MATCH($BK$58,Cement_assumptions!$A$85:$A$105,0),MATCH(CP57,$BP$57:$DP$57,0))</f>
        <v>0</v>
      </c>
      <c r="CQ50">
        <f>INDEX(Cement_assumptions!$C$85:$BC$105,MATCH($BK$58,Cement_assumptions!$A$85:$A$105,0),MATCH(CQ57,$BP$57:$DP$57,0))</f>
        <v>0</v>
      </c>
      <c r="CR50">
        <f>INDEX(Cement_assumptions!$C$85:$BC$105,MATCH($BK$58,Cement_assumptions!$A$85:$A$105,0),MATCH(CR57,$BP$57:$DP$57,0))</f>
        <v>0</v>
      </c>
      <c r="CS50">
        <f>INDEX(Cement_assumptions!$C$85:$BC$105,MATCH($BK$58,Cement_assumptions!$A$85:$A$105,0),MATCH(CS57,$BP$57:$DP$57,0))</f>
        <v>0</v>
      </c>
      <c r="CT50">
        <f>INDEX(Cement_assumptions!$C$85:$BC$105,MATCH($BK$58,Cement_assumptions!$A$85:$A$105,0),MATCH(CT57,$BP$57:$DP$57,0))</f>
        <v>0</v>
      </c>
      <c r="CU50">
        <f>INDEX(Cement_assumptions!$C$85:$BC$105,MATCH($BK$58,Cement_assumptions!$A$85:$A$105,0),MATCH(CU57,$BP$57:$DP$57,0))</f>
        <v>0</v>
      </c>
      <c r="CV50">
        <f>INDEX(Cement_assumptions!$C$85:$BC$105,MATCH($BK$58,Cement_assumptions!$A$85:$A$105,0),MATCH(CV57,$BP$57:$DP$57,0))</f>
        <v>0</v>
      </c>
      <c r="CW50">
        <f>INDEX(Cement_assumptions!$C$85:$BC$105,MATCH($BK$58,Cement_assumptions!$A$85:$A$105,0),MATCH(CW57,$BP$57:$DP$57,0))</f>
        <v>0</v>
      </c>
      <c r="CX50">
        <f>INDEX(Cement_assumptions!$C$85:$BC$105,MATCH($BK$58,Cement_assumptions!$A$85:$A$105,0),MATCH(CX57,$BP$57:$DP$57,0))</f>
        <v>0</v>
      </c>
      <c r="CY50">
        <f>INDEX(Cement_assumptions!$C$85:$BC$105,MATCH($BK$58,Cement_assumptions!$A$85:$A$105,0),MATCH(CY57,$BP$57:$DP$57,0))</f>
        <v>0</v>
      </c>
      <c r="CZ50">
        <f>INDEX(Cement_assumptions!$C$85:$BC$105,MATCH($BK$58,Cement_assumptions!$A$85:$A$105,0),MATCH(CZ57,$BP$57:$DP$57,0))</f>
        <v>0</v>
      </c>
      <c r="DA50">
        <f>INDEX(Cement_assumptions!$C$85:$BC$105,MATCH($BK$58,Cement_assumptions!$A$85:$A$105,0),MATCH(DA57,$BP$57:$DP$57,0))</f>
        <v>0</v>
      </c>
      <c r="DB50">
        <f>INDEX(Cement_assumptions!$C$85:$BC$105,MATCH($BK$58,Cement_assumptions!$A$85:$A$105,0),MATCH(DB57,$BP$57:$DP$57,0))</f>
        <v>0</v>
      </c>
      <c r="DC50">
        <f>INDEX(Cement_assumptions!$C$85:$BC$105,MATCH($BK$58,Cement_assumptions!$A$85:$A$105,0),MATCH(DC57,$BP$57:$DP$57,0))</f>
        <v>0</v>
      </c>
      <c r="DD50">
        <f>INDEX(Cement_assumptions!$C$85:$BC$105,MATCH($BK$58,Cement_assumptions!$A$85:$A$105,0),MATCH(DD57,$BP$57:$DP$57,0))</f>
        <v>0</v>
      </c>
      <c r="DE50">
        <f>INDEX(Cement_assumptions!$C$85:$BC$105,MATCH($BK$58,Cement_assumptions!$A$85:$A$105,0),MATCH(DE57,$BP$57:$DP$57,0))</f>
        <v>0</v>
      </c>
      <c r="DF50">
        <f>INDEX(Cement_assumptions!$C$85:$BC$105,MATCH($BK$58,Cement_assumptions!$A$85:$A$105,0),MATCH(DF57,$BP$57:$DP$57,0))</f>
        <v>0</v>
      </c>
      <c r="DG50">
        <f>INDEX(Cement_assumptions!$C$85:$BC$105,MATCH($BK$58,Cement_assumptions!$A$85:$A$105,0),MATCH(DG57,$BP$57:$DP$57,0))</f>
        <v>0</v>
      </c>
      <c r="DH50">
        <f>INDEX(Cement_assumptions!$C$85:$BC$105,MATCH($BK$58,Cement_assumptions!$A$85:$A$105,0),MATCH(DH57,$BP$57:$DP$57,0))</f>
        <v>0</v>
      </c>
      <c r="DI50">
        <f>INDEX(Cement_assumptions!$C$85:$BC$105,MATCH($BK$58,Cement_assumptions!$A$85:$A$105,0),MATCH(DI57,$BP$57:$DP$57,0))</f>
        <v>0</v>
      </c>
      <c r="DJ50">
        <f>INDEX(Cement_assumptions!$C$85:$BC$105,MATCH($BK$58,Cement_assumptions!$A$85:$A$105,0),MATCH(DJ57,$BP$57:$DP$57,0))</f>
        <v>0</v>
      </c>
      <c r="DK50">
        <f>INDEX(Cement_assumptions!$C$85:$BC$105,MATCH($BK$58,Cement_assumptions!$A$85:$A$105,0),MATCH(DK57,$BP$57:$DP$57,0))</f>
        <v>0</v>
      </c>
      <c r="DL50">
        <f>INDEX(Cement_assumptions!$C$85:$BC$105,MATCH($BK$58,Cement_assumptions!$A$85:$A$105,0),MATCH(DL57,$BP$57:$DP$57,0))</f>
        <v>0</v>
      </c>
      <c r="DM50">
        <f>INDEX(Cement_assumptions!$C$85:$BC$105,MATCH($BK$58,Cement_assumptions!$A$85:$A$105,0),MATCH(DM57,$BP$57:$DP$57,0))</f>
        <v>0</v>
      </c>
      <c r="DN50">
        <f>INDEX(Cement_assumptions!$C$85:$BC$105,MATCH($BK$58,Cement_assumptions!$A$85:$A$105,0),MATCH(DN57,$BP$57:$DP$57,0))</f>
        <v>0</v>
      </c>
      <c r="DO50">
        <f>INDEX(Cement_assumptions!$C$85:$BC$105,MATCH($BK$58,Cement_assumptions!$A$85:$A$105,0),MATCH(DO57,$BP$57:$DP$57,0))</f>
        <v>0</v>
      </c>
      <c r="DP50">
        <f>INDEX(Cement_assumptions!$C$85:$BC$105,MATCH($BK$58,Cement_assumptions!$A$85:$A$105,0),MATCH(DP57,$BP$57:$DP$57,0))</f>
        <v>0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69">A15</f>
        <v>11_MEX</v>
      </c>
      <c r="B58" s="65" t="str">
        <f t="shared" si="69"/>
        <v>1_x_coal_thermal</v>
      </c>
      <c r="C58" s="65" t="str">
        <f t="shared" si="69"/>
        <v>1_x_coal_thermal</v>
      </c>
      <c r="D58" s="66" t="s">
        <v>171</v>
      </c>
      <c r="E58" s="66">
        <f t="shared" ref="E58:E89" si="70">E15</f>
        <v>7.1562041640000009</v>
      </c>
      <c r="F58" s="66">
        <v>7.2219369240000004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1">A58</f>
        <v>11_MEX</v>
      </c>
      <c r="BL58" s="65" t="str">
        <f t="shared" ref="BL58:BL89" si="72">"d_ind_cem_"&amp;C58</f>
        <v>d_ind_cem_1_x_coal_thermal</v>
      </c>
      <c r="BM58" s="65"/>
      <c r="BN58" s="65"/>
      <c r="BO58" s="65">
        <f t="shared" ref="BO58:CU58" si="73">BO$49*BO15</f>
        <v>7.1562041640000009</v>
      </c>
      <c r="BP58" s="65">
        <f t="shared" si="73"/>
        <v>7.2219369240000004</v>
      </c>
      <c r="BQ58" s="65">
        <f t="shared" si="73"/>
        <v>7.304867739447797</v>
      </c>
      <c r="BR58" s="65">
        <f t="shared" si="73"/>
        <v>6.5744557550042488</v>
      </c>
      <c r="BS58" s="65">
        <f t="shared" si="73"/>
        <v>6.7642138796690938</v>
      </c>
      <c r="BT58" s="65">
        <f t="shared" si="73"/>
        <v>6.955808928599617</v>
      </c>
      <c r="BU58" s="65">
        <f t="shared" si="73"/>
        <v>7.1490863211955391</v>
      </c>
      <c r="BV58" s="65">
        <f t="shared" si="73"/>
        <v>7.3440541359957967</v>
      </c>
      <c r="BW58" s="65">
        <f t="shared" si="73"/>
        <v>7.5406165844827369</v>
      </c>
      <c r="BX58" s="65">
        <f t="shared" si="73"/>
        <v>7.7389977274050086</v>
      </c>
      <c r="BY58" s="65">
        <f t="shared" si="73"/>
        <v>7.9393806073773909</v>
      </c>
      <c r="BZ58" s="65">
        <f t="shared" si="73"/>
        <v>8.0159512609495991</v>
      </c>
      <c r="CA58" s="65">
        <f t="shared" si="73"/>
        <v>8.0923323824066173</v>
      </c>
      <c r="CB58" s="65">
        <f t="shared" si="73"/>
        <v>8.1686319967922199</v>
      </c>
      <c r="CC58" s="65">
        <f t="shared" si="73"/>
        <v>8.2448608230745144</v>
      </c>
      <c r="CD58" s="65">
        <f t="shared" si="73"/>
        <v>8.3209305971999239</v>
      </c>
      <c r="CE58" s="65">
        <f t="shared" si="73"/>
        <v>8.3966996623837318</v>
      </c>
      <c r="CF58" s="65">
        <f t="shared" si="73"/>
        <v>8.4721660976050064</v>
      </c>
      <c r="CG58" s="65">
        <f t="shared" si="73"/>
        <v>8.5470621581801485</v>
      </c>
      <c r="CH58" s="65">
        <f t="shared" si="73"/>
        <v>8.6211818068808661</v>
      </c>
      <c r="CI58" s="65">
        <f t="shared" si="73"/>
        <v>8.6942529682431307</v>
      </c>
      <c r="CJ58" s="65">
        <f t="shared" si="73"/>
        <v>8.7661812658672815</v>
      </c>
      <c r="CK58" s="65">
        <f t="shared" si="73"/>
        <v>8.8366967660448967</v>
      </c>
      <c r="CL58" s="65">
        <f t="shared" si="73"/>
        <v>8.9055421330437863</v>
      </c>
      <c r="CM58" s="65">
        <f t="shared" si="73"/>
        <v>8.9725753936302279</v>
      </c>
      <c r="CN58" s="65">
        <f t="shared" si="73"/>
        <v>9.0376347155595038</v>
      </c>
      <c r="CO58" s="65">
        <f t="shared" si="73"/>
        <v>9.1005755019806607</v>
      </c>
      <c r="CP58" s="65">
        <f t="shared" si="73"/>
        <v>9.1611800095430702</v>
      </c>
      <c r="CQ58" s="65">
        <f t="shared" si="73"/>
        <v>9.2194351436243558</v>
      </c>
      <c r="CR58" s="65">
        <f t="shared" si="73"/>
        <v>9.275139890926928</v>
      </c>
      <c r="CS58" s="65">
        <f t="shared" si="73"/>
        <v>9.3279552366375995</v>
      </c>
      <c r="CT58" s="65">
        <f t="shared" si="73"/>
        <v>9.3780171346318273</v>
      </c>
      <c r="CU58" s="65">
        <f t="shared" si="73"/>
        <v>9.4252364582923924</v>
      </c>
      <c r="CV58" s="65">
        <f t="shared" ref="CV58:DP58" si="74">CV$49*CV15</f>
        <v>9.4696730514417933</v>
      </c>
      <c r="CW58" s="65">
        <f t="shared" si="74"/>
        <v>9.4360738982151435</v>
      </c>
      <c r="CX58" s="65">
        <f t="shared" si="74"/>
        <v>9.4025939574566983</v>
      </c>
      <c r="CY58" s="65">
        <f t="shared" si="74"/>
        <v>9.369232806191139</v>
      </c>
      <c r="CZ58" s="65">
        <f t="shared" si="74"/>
        <v>9.3359900229438928</v>
      </c>
      <c r="DA58" s="65">
        <f t="shared" si="74"/>
        <v>9.3028651877358168</v>
      </c>
      <c r="DB58" s="65">
        <f t="shared" si="74"/>
        <v>9.2698578820778881</v>
      </c>
      <c r="DC58" s="65">
        <f t="shared" si="74"/>
        <v>9.2369676889659118</v>
      </c>
      <c r="DD58" s="65">
        <f t="shared" si="74"/>
        <v>9.20419419287526</v>
      </c>
      <c r="DE58" s="65">
        <f t="shared" si="74"/>
        <v>9.1715369797556203</v>
      </c>
      <c r="DF58" s="65">
        <f t="shared" si="74"/>
        <v>9.1389956370257597</v>
      </c>
      <c r="DG58" s="65">
        <f t="shared" si="74"/>
        <v>9.106569753568321</v>
      </c>
      <c r="DH58" s="65">
        <f t="shared" si="74"/>
        <v>9.0742589197246186</v>
      </c>
      <c r="DI58" s="65">
        <f t="shared" si="74"/>
        <v>9.0420627272894745</v>
      </c>
      <c r="DJ58" s="65">
        <f t="shared" si="74"/>
        <v>9.0099807695060505</v>
      </c>
      <c r="DK58" s="65">
        <f t="shared" si="74"/>
        <v>8.9780126410607188</v>
      </c>
      <c r="DL58" s="65">
        <f t="shared" si="74"/>
        <v>8.9461579380779295</v>
      </c>
      <c r="DM58" s="65">
        <f t="shared" si="74"/>
        <v>8.9144162581151232</v>
      </c>
      <c r="DN58" s="65">
        <f t="shared" si="74"/>
        <v>8.8827872001576331</v>
      </c>
      <c r="DO58" s="65">
        <f t="shared" si="74"/>
        <v>8.8512703646136242</v>
      </c>
      <c r="DP58" s="65">
        <f t="shared" si="74"/>
        <v>8.8198653533090514</v>
      </c>
    </row>
    <row r="59" spans="1:120" x14ac:dyDescent="0.25">
      <c r="A59" s="65" t="str">
        <f t="shared" si="69"/>
        <v>11_MEX</v>
      </c>
      <c r="B59" s="65" t="str">
        <f t="shared" si="69"/>
        <v>1_1_coking_coal</v>
      </c>
      <c r="C59" s="65" t="str">
        <f t="shared" si="69"/>
        <v>1_1_coking_coal</v>
      </c>
      <c r="D59" s="66" t="s">
        <v>171</v>
      </c>
      <c r="E59" s="66">
        <f t="shared" si="70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1"/>
        <v>11_MEX</v>
      </c>
      <c r="BL59" s="65" t="str">
        <f t="shared" si="72"/>
        <v>d_ind_cem_1_1_coking_coal</v>
      </c>
      <c r="BM59" s="65"/>
      <c r="BN59" s="65"/>
      <c r="BO59" s="65">
        <f t="shared" ref="BO59:CV59" si="75">BO$49*BO16</f>
        <v>0</v>
      </c>
      <c r="BP59" s="65">
        <f t="shared" si="75"/>
        <v>0</v>
      </c>
      <c r="BQ59" s="65">
        <f t="shared" si="75"/>
        <v>0</v>
      </c>
      <c r="BR59" s="65">
        <f t="shared" si="75"/>
        <v>0</v>
      </c>
      <c r="BS59" s="65">
        <f t="shared" si="75"/>
        <v>0</v>
      </c>
      <c r="BT59" s="65">
        <f t="shared" si="75"/>
        <v>0</v>
      </c>
      <c r="BU59" s="65">
        <f t="shared" si="75"/>
        <v>0</v>
      </c>
      <c r="BV59" s="65">
        <f t="shared" si="75"/>
        <v>0</v>
      </c>
      <c r="BW59" s="65">
        <f t="shared" si="75"/>
        <v>0</v>
      </c>
      <c r="BX59" s="65">
        <f t="shared" si="75"/>
        <v>0</v>
      </c>
      <c r="BY59" s="65">
        <f t="shared" si="75"/>
        <v>0</v>
      </c>
      <c r="BZ59" s="65">
        <f t="shared" si="75"/>
        <v>0</v>
      </c>
      <c r="CA59" s="65">
        <f t="shared" si="75"/>
        <v>0</v>
      </c>
      <c r="CB59" s="65">
        <f t="shared" si="75"/>
        <v>0</v>
      </c>
      <c r="CC59" s="65">
        <f t="shared" si="75"/>
        <v>0</v>
      </c>
      <c r="CD59" s="65">
        <f t="shared" si="75"/>
        <v>0</v>
      </c>
      <c r="CE59" s="65">
        <f t="shared" si="75"/>
        <v>0</v>
      </c>
      <c r="CF59" s="65">
        <f t="shared" si="75"/>
        <v>0</v>
      </c>
      <c r="CG59" s="65">
        <f t="shared" si="75"/>
        <v>0</v>
      </c>
      <c r="CH59" s="65">
        <f t="shared" si="75"/>
        <v>0</v>
      </c>
      <c r="CI59" s="65">
        <f t="shared" si="75"/>
        <v>0</v>
      </c>
      <c r="CJ59" s="65">
        <f t="shared" si="75"/>
        <v>0</v>
      </c>
      <c r="CK59" s="65">
        <f t="shared" si="75"/>
        <v>0</v>
      </c>
      <c r="CL59" s="65">
        <f t="shared" si="75"/>
        <v>0</v>
      </c>
      <c r="CM59" s="65">
        <f t="shared" si="75"/>
        <v>0</v>
      </c>
      <c r="CN59" s="65">
        <f t="shared" si="75"/>
        <v>0</v>
      </c>
      <c r="CO59" s="65">
        <f t="shared" si="75"/>
        <v>0</v>
      </c>
      <c r="CP59" s="65">
        <f t="shared" si="75"/>
        <v>0</v>
      </c>
      <c r="CQ59" s="65">
        <f t="shared" si="75"/>
        <v>0</v>
      </c>
      <c r="CR59" s="65">
        <f t="shared" si="75"/>
        <v>0</v>
      </c>
      <c r="CS59" s="65">
        <f t="shared" si="75"/>
        <v>0</v>
      </c>
      <c r="CT59" s="65">
        <f t="shared" si="75"/>
        <v>0</v>
      </c>
      <c r="CU59" s="65">
        <f t="shared" si="75"/>
        <v>0</v>
      </c>
      <c r="CV59" s="65">
        <f t="shared" si="75"/>
        <v>0</v>
      </c>
      <c r="CW59" s="65">
        <f t="shared" ref="CW59:DP59" si="76">CW$49*CW16</f>
        <v>0</v>
      </c>
      <c r="CX59" s="65">
        <f t="shared" si="76"/>
        <v>0</v>
      </c>
      <c r="CY59" s="65">
        <f t="shared" si="76"/>
        <v>0</v>
      </c>
      <c r="CZ59" s="65">
        <f t="shared" si="76"/>
        <v>0</v>
      </c>
      <c r="DA59" s="65">
        <f t="shared" si="76"/>
        <v>0</v>
      </c>
      <c r="DB59" s="65">
        <f t="shared" si="76"/>
        <v>0</v>
      </c>
      <c r="DC59" s="65">
        <f t="shared" si="76"/>
        <v>0</v>
      </c>
      <c r="DD59" s="65">
        <f t="shared" si="76"/>
        <v>0</v>
      </c>
      <c r="DE59" s="65">
        <f t="shared" si="76"/>
        <v>0</v>
      </c>
      <c r="DF59" s="65">
        <f t="shared" si="76"/>
        <v>0</v>
      </c>
      <c r="DG59" s="65">
        <f t="shared" si="76"/>
        <v>0</v>
      </c>
      <c r="DH59" s="65">
        <f t="shared" si="76"/>
        <v>0</v>
      </c>
      <c r="DI59" s="65">
        <f t="shared" si="76"/>
        <v>0</v>
      </c>
      <c r="DJ59" s="65">
        <f t="shared" si="76"/>
        <v>0</v>
      </c>
      <c r="DK59" s="65">
        <f t="shared" si="76"/>
        <v>0</v>
      </c>
      <c r="DL59" s="65">
        <f t="shared" si="76"/>
        <v>0</v>
      </c>
      <c r="DM59" s="65">
        <f t="shared" si="76"/>
        <v>0</v>
      </c>
      <c r="DN59" s="65">
        <f t="shared" si="76"/>
        <v>0</v>
      </c>
      <c r="DO59" s="65">
        <f t="shared" si="76"/>
        <v>0</v>
      </c>
      <c r="DP59" s="65">
        <f t="shared" si="76"/>
        <v>0</v>
      </c>
    </row>
    <row r="60" spans="1:120" x14ac:dyDescent="0.25">
      <c r="A60" s="65" t="str">
        <f t="shared" si="69"/>
        <v>11_MEX</v>
      </c>
      <c r="B60" s="65" t="str">
        <f t="shared" si="69"/>
        <v>1_5_lignite</v>
      </c>
      <c r="C60" s="65" t="str">
        <f t="shared" si="69"/>
        <v>1_5_lignite</v>
      </c>
      <c r="D60" s="66" t="s">
        <v>171</v>
      </c>
      <c r="E60" s="66">
        <f t="shared" si="70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1"/>
        <v>11_MEX</v>
      </c>
      <c r="BL60" s="65" t="str">
        <f t="shared" si="72"/>
        <v>d_ind_cem_1_5_lignite</v>
      </c>
      <c r="BM60" s="65"/>
      <c r="BN60" s="65"/>
      <c r="BO60" s="65">
        <f t="shared" ref="BO60:CV60" si="77">BO$49*BO17</f>
        <v>0</v>
      </c>
      <c r="BP60" s="65">
        <f t="shared" si="77"/>
        <v>0</v>
      </c>
      <c r="BQ60" s="65">
        <f t="shared" si="77"/>
        <v>0</v>
      </c>
      <c r="BR60" s="65">
        <f t="shared" si="77"/>
        <v>0</v>
      </c>
      <c r="BS60" s="65">
        <f t="shared" si="77"/>
        <v>0</v>
      </c>
      <c r="BT60" s="65">
        <f t="shared" si="77"/>
        <v>0</v>
      </c>
      <c r="BU60" s="65">
        <f t="shared" si="77"/>
        <v>0</v>
      </c>
      <c r="BV60" s="65">
        <f t="shared" si="77"/>
        <v>0</v>
      </c>
      <c r="BW60" s="65">
        <f t="shared" si="77"/>
        <v>0</v>
      </c>
      <c r="BX60" s="65">
        <f t="shared" si="77"/>
        <v>0</v>
      </c>
      <c r="BY60" s="65">
        <f t="shared" si="77"/>
        <v>0</v>
      </c>
      <c r="BZ60" s="65">
        <f t="shared" si="77"/>
        <v>0</v>
      </c>
      <c r="CA60" s="65">
        <f t="shared" si="77"/>
        <v>0</v>
      </c>
      <c r="CB60" s="65">
        <f t="shared" si="77"/>
        <v>0</v>
      </c>
      <c r="CC60" s="65">
        <f t="shared" si="77"/>
        <v>0</v>
      </c>
      <c r="CD60" s="65">
        <f t="shared" si="77"/>
        <v>0</v>
      </c>
      <c r="CE60" s="65">
        <f t="shared" si="77"/>
        <v>0</v>
      </c>
      <c r="CF60" s="65">
        <f t="shared" si="77"/>
        <v>0</v>
      </c>
      <c r="CG60" s="65">
        <f t="shared" si="77"/>
        <v>0</v>
      </c>
      <c r="CH60" s="65">
        <f t="shared" si="77"/>
        <v>0</v>
      </c>
      <c r="CI60" s="65">
        <f t="shared" si="77"/>
        <v>0</v>
      </c>
      <c r="CJ60" s="65">
        <f t="shared" si="77"/>
        <v>0</v>
      </c>
      <c r="CK60" s="65">
        <f t="shared" si="77"/>
        <v>0</v>
      </c>
      <c r="CL60" s="65">
        <f t="shared" si="77"/>
        <v>0</v>
      </c>
      <c r="CM60" s="65">
        <f t="shared" si="77"/>
        <v>0</v>
      </c>
      <c r="CN60" s="65">
        <f t="shared" si="77"/>
        <v>0</v>
      </c>
      <c r="CO60" s="65">
        <f t="shared" si="77"/>
        <v>0</v>
      </c>
      <c r="CP60" s="65">
        <f t="shared" si="77"/>
        <v>0</v>
      </c>
      <c r="CQ60" s="65">
        <f t="shared" si="77"/>
        <v>0</v>
      </c>
      <c r="CR60" s="65">
        <f t="shared" si="77"/>
        <v>0</v>
      </c>
      <c r="CS60" s="65">
        <f t="shared" si="77"/>
        <v>0</v>
      </c>
      <c r="CT60" s="65">
        <f t="shared" si="77"/>
        <v>0</v>
      </c>
      <c r="CU60" s="65">
        <f t="shared" si="77"/>
        <v>0</v>
      </c>
      <c r="CV60" s="65">
        <f t="shared" si="77"/>
        <v>0</v>
      </c>
      <c r="CW60" s="65">
        <f t="shared" ref="CW60:DP60" si="78">CW$49*CW17</f>
        <v>0</v>
      </c>
      <c r="CX60" s="65">
        <f t="shared" si="78"/>
        <v>0</v>
      </c>
      <c r="CY60" s="65">
        <f t="shared" si="78"/>
        <v>0</v>
      </c>
      <c r="CZ60" s="65">
        <f t="shared" si="78"/>
        <v>0</v>
      </c>
      <c r="DA60" s="65">
        <f t="shared" si="78"/>
        <v>0</v>
      </c>
      <c r="DB60" s="65">
        <f t="shared" si="78"/>
        <v>0</v>
      </c>
      <c r="DC60" s="65">
        <f t="shared" si="78"/>
        <v>0</v>
      </c>
      <c r="DD60" s="65">
        <f t="shared" si="78"/>
        <v>0</v>
      </c>
      <c r="DE60" s="65">
        <f t="shared" si="78"/>
        <v>0</v>
      </c>
      <c r="DF60" s="65">
        <f t="shared" si="78"/>
        <v>0</v>
      </c>
      <c r="DG60" s="65">
        <f t="shared" si="78"/>
        <v>0</v>
      </c>
      <c r="DH60" s="65">
        <f t="shared" si="78"/>
        <v>0</v>
      </c>
      <c r="DI60" s="65">
        <f t="shared" si="78"/>
        <v>0</v>
      </c>
      <c r="DJ60" s="65">
        <f t="shared" si="78"/>
        <v>0</v>
      </c>
      <c r="DK60" s="65">
        <f t="shared" si="78"/>
        <v>0</v>
      </c>
      <c r="DL60" s="65">
        <f t="shared" si="78"/>
        <v>0</v>
      </c>
      <c r="DM60" s="65">
        <f t="shared" si="78"/>
        <v>0</v>
      </c>
      <c r="DN60" s="65">
        <f t="shared" si="78"/>
        <v>0</v>
      </c>
      <c r="DO60" s="65">
        <f t="shared" si="78"/>
        <v>0</v>
      </c>
      <c r="DP60" s="65">
        <f t="shared" si="78"/>
        <v>0</v>
      </c>
    </row>
    <row r="61" spans="1:120" x14ac:dyDescent="0.25">
      <c r="A61" s="65" t="str">
        <f t="shared" si="69"/>
        <v>11_MEX</v>
      </c>
      <c r="B61" s="65" t="str">
        <f t="shared" si="69"/>
        <v>2_coal_products</v>
      </c>
      <c r="C61" s="65" t="str">
        <f t="shared" si="69"/>
        <v>2_coal_products</v>
      </c>
      <c r="D61" s="66" t="s">
        <v>171</v>
      </c>
      <c r="E61" s="66">
        <f t="shared" si="70"/>
        <v>0</v>
      </c>
      <c r="F61" s="66">
        <v>0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1"/>
        <v>11_MEX</v>
      </c>
      <c r="BL61" s="65" t="str">
        <f t="shared" si="72"/>
        <v>d_ind_cem_2_coal_products</v>
      </c>
      <c r="BM61" s="65"/>
      <c r="BN61" s="65"/>
      <c r="BO61" s="65">
        <f t="shared" ref="BO61:CV61" si="79">BO$49*BO18</f>
        <v>0</v>
      </c>
      <c r="BP61" s="65">
        <f t="shared" si="79"/>
        <v>0</v>
      </c>
      <c r="BQ61" s="65">
        <f t="shared" si="79"/>
        <v>0</v>
      </c>
      <c r="BR61" s="65">
        <f t="shared" si="79"/>
        <v>0</v>
      </c>
      <c r="BS61" s="65">
        <f t="shared" si="79"/>
        <v>0</v>
      </c>
      <c r="BT61" s="65">
        <f t="shared" si="79"/>
        <v>0</v>
      </c>
      <c r="BU61" s="65">
        <f t="shared" si="79"/>
        <v>0</v>
      </c>
      <c r="BV61" s="65">
        <f t="shared" si="79"/>
        <v>0</v>
      </c>
      <c r="BW61" s="65">
        <f t="shared" si="79"/>
        <v>0</v>
      </c>
      <c r="BX61" s="65">
        <f t="shared" si="79"/>
        <v>0</v>
      </c>
      <c r="BY61" s="65">
        <f t="shared" si="79"/>
        <v>0</v>
      </c>
      <c r="BZ61" s="65">
        <f t="shared" si="79"/>
        <v>0</v>
      </c>
      <c r="CA61" s="65">
        <f t="shared" si="79"/>
        <v>0</v>
      </c>
      <c r="CB61" s="65">
        <f t="shared" si="79"/>
        <v>0</v>
      </c>
      <c r="CC61" s="65">
        <f t="shared" si="79"/>
        <v>0</v>
      </c>
      <c r="CD61" s="65">
        <f t="shared" si="79"/>
        <v>0</v>
      </c>
      <c r="CE61" s="65">
        <f t="shared" si="79"/>
        <v>0</v>
      </c>
      <c r="CF61" s="65">
        <f t="shared" si="79"/>
        <v>0</v>
      </c>
      <c r="CG61" s="65">
        <f t="shared" si="79"/>
        <v>0</v>
      </c>
      <c r="CH61" s="65">
        <f t="shared" si="79"/>
        <v>0</v>
      </c>
      <c r="CI61" s="65">
        <f t="shared" si="79"/>
        <v>0</v>
      </c>
      <c r="CJ61" s="65">
        <f t="shared" si="79"/>
        <v>0</v>
      </c>
      <c r="CK61" s="65">
        <f t="shared" si="79"/>
        <v>0</v>
      </c>
      <c r="CL61" s="65">
        <f t="shared" si="79"/>
        <v>0</v>
      </c>
      <c r="CM61" s="65">
        <f t="shared" si="79"/>
        <v>0</v>
      </c>
      <c r="CN61" s="65">
        <f t="shared" si="79"/>
        <v>0</v>
      </c>
      <c r="CO61" s="65">
        <f t="shared" si="79"/>
        <v>0</v>
      </c>
      <c r="CP61" s="65">
        <f t="shared" si="79"/>
        <v>0</v>
      </c>
      <c r="CQ61" s="65">
        <f t="shared" si="79"/>
        <v>0</v>
      </c>
      <c r="CR61" s="65">
        <f t="shared" si="79"/>
        <v>0</v>
      </c>
      <c r="CS61" s="65">
        <f t="shared" si="79"/>
        <v>0</v>
      </c>
      <c r="CT61" s="65">
        <f t="shared" si="79"/>
        <v>0</v>
      </c>
      <c r="CU61" s="65">
        <f t="shared" si="79"/>
        <v>0</v>
      </c>
      <c r="CV61" s="65">
        <f t="shared" si="79"/>
        <v>0</v>
      </c>
      <c r="CW61" s="65">
        <f t="shared" ref="CW61:DP61" si="80">CW$49*CW18</f>
        <v>0</v>
      </c>
      <c r="CX61" s="65">
        <f t="shared" si="80"/>
        <v>0</v>
      </c>
      <c r="CY61" s="65">
        <f t="shared" si="80"/>
        <v>0</v>
      </c>
      <c r="CZ61" s="65">
        <f t="shared" si="80"/>
        <v>0</v>
      </c>
      <c r="DA61" s="65">
        <f t="shared" si="80"/>
        <v>0</v>
      </c>
      <c r="DB61" s="65">
        <f t="shared" si="80"/>
        <v>0</v>
      </c>
      <c r="DC61" s="65">
        <f t="shared" si="80"/>
        <v>0</v>
      </c>
      <c r="DD61" s="65">
        <f t="shared" si="80"/>
        <v>0</v>
      </c>
      <c r="DE61" s="65">
        <f t="shared" si="80"/>
        <v>0</v>
      </c>
      <c r="DF61" s="65">
        <f t="shared" si="80"/>
        <v>0</v>
      </c>
      <c r="DG61" s="65">
        <f t="shared" si="80"/>
        <v>0</v>
      </c>
      <c r="DH61" s="65">
        <f t="shared" si="80"/>
        <v>0</v>
      </c>
      <c r="DI61" s="65">
        <f t="shared" si="80"/>
        <v>0</v>
      </c>
      <c r="DJ61" s="65">
        <f t="shared" si="80"/>
        <v>0</v>
      </c>
      <c r="DK61" s="65">
        <f t="shared" si="80"/>
        <v>0</v>
      </c>
      <c r="DL61" s="65">
        <f t="shared" si="80"/>
        <v>0</v>
      </c>
      <c r="DM61" s="65">
        <f t="shared" si="80"/>
        <v>0</v>
      </c>
      <c r="DN61" s="65">
        <f t="shared" si="80"/>
        <v>0</v>
      </c>
      <c r="DO61" s="65">
        <f t="shared" si="80"/>
        <v>0</v>
      </c>
      <c r="DP61" s="65">
        <f t="shared" si="80"/>
        <v>0</v>
      </c>
    </row>
    <row r="62" spans="1:120" x14ac:dyDescent="0.25">
      <c r="A62" s="65" t="str">
        <f t="shared" si="69"/>
        <v>11_MEX</v>
      </c>
      <c r="B62" s="65" t="str">
        <f t="shared" si="69"/>
        <v>6_1_crude_oil</v>
      </c>
      <c r="C62" s="65" t="str">
        <f t="shared" si="69"/>
        <v>6_1_crude_oil</v>
      </c>
      <c r="D62" s="66" t="s">
        <v>171</v>
      </c>
      <c r="E62" s="66">
        <f t="shared" si="70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1"/>
        <v>11_MEX</v>
      </c>
      <c r="BL62" s="65" t="str">
        <f t="shared" si="72"/>
        <v>d_ind_cem_6_1_crude_oil</v>
      </c>
      <c r="BM62" s="65"/>
      <c r="BN62" s="65"/>
      <c r="BO62" s="65">
        <f t="shared" ref="BO62:CV62" si="81">BO$49*BO19</f>
        <v>0</v>
      </c>
      <c r="BP62" s="65">
        <f t="shared" si="81"/>
        <v>0</v>
      </c>
      <c r="BQ62" s="65">
        <f t="shared" si="81"/>
        <v>0</v>
      </c>
      <c r="BR62" s="65">
        <f t="shared" si="81"/>
        <v>0</v>
      </c>
      <c r="BS62" s="65">
        <f t="shared" si="81"/>
        <v>0</v>
      </c>
      <c r="BT62" s="65">
        <f t="shared" si="81"/>
        <v>0</v>
      </c>
      <c r="BU62" s="65">
        <f t="shared" si="81"/>
        <v>0</v>
      </c>
      <c r="BV62" s="65">
        <f t="shared" si="81"/>
        <v>0</v>
      </c>
      <c r="BW62" s="65">
        <f t="shared" si="81"/>
        <v>0</v>
      </c>
      <c r="BX62" s="65">
        <f t="shared" si="81"/>
        <v>0</v>
      </c>
      <c r="BY62" s="65">
        <f t="shared" si="81"/>
        <v>0</v>
      </c>
      <c r="BZ62" s="65">
        <f t="shared" si="81"/>
        <v>0</v>
      </c>
      <c r="CA62" s="65">
        <f t="shared" si="81"/>
        <v>0</v>
      </c>
      <c r="CB62" s="65">
        <f t="shared" si="81"/>
        <v>0</v>
      </c>
      <c r="CC62" s="65">
        <f t="shared" si="81"/>
        <v>0</v>
      </c>
      <c r="CD62" s="65">
        <f t="shared" si="81"/>
        <v>0</v>
      </c>
      <c r="CE62" s="65">
        <f t="shared" si="81"/>
        <v>0</v>
      </c>
      <c r="CF62" s="65">
        <f t="shared" si="81"/>
        <v>0</v>
      </c>
      <c r="CG62" s="65">
        <f t="shared" si="81"/>
        <v>0</v>
      </c>
      <c r="CH62" s="65">
        <f t="shared" si="81"/>
        <v>0</v>
      </c>
      <c r="CI62" s="65">
        <f t="shared" si="81"/>
        <v>0</v>
      </c>
      <c r="CJ62" s="65">
        <f t="shared" si="81"/>
        <v>0</v>
      </c>
      <c r="CK62" s="65">
        <f t="shared" si="81"/>
        <v>0</v>
      </c>
      <c r="CL62" s="65">
        <f t="shared" si="81"/>
        <v>0</v>
      </c>
      <c r="CM62" s="65">
        <f t="shared" si="81"/>
        <v>0</v>
      </c>
      <c r="CN62" s="65">
        <f t="shared" si="81"/>
        <v>0</v>
      </c>
      <c r="CO62" s="65">
        <f t="shared" si="81"/>
        <v>0</v>
      </c>
      <c r="CP62" s="65">
        <f t="shared" si="81"/>
        <v>0</v>
      </c>
      <c r="CQ62" s="65">
        <f t="shared" si="81"/>
        <v>0</v>
      </c>
      <c r="CR62" s="65">
        <f t="shared" si="81"/>
        <v>0</v>
      </c>
      <c r="CS62" s="65">
        <f t="shared" si="81"/>
        <v>0</v>
      </c>
      <c r="CT62" s="65">
        <f t="shared" si="81"/>
        <v>0</v>
      </c>
      <c r="CU62" s="65">
        <f t="shared" si="81"/>
        <v>0</v>
      </c>
      <c r="CV62" s="65">
        <f t="shared" si="81"/>
        <v>0</v>
      </c>
      <c r="CW62" s="65">
        <f t="shared" ref="CW62:DP62" si="82">CW$49*CW19</f>
        <v>0</v>
      </c>
      <c r="CX62" s="65">
        <f t="shared" si="82"/>
        <v>0</v>
      </c>
      <c r="CY62" s="65">
        <f t="shared" si="82"/>
        <v>0</v>
      </c>
      <c r="CZ62" s="65">
        <f t="shared" si="82"/>
        <v>0</v>
      </c>
      <c r="DA62" s="65">
        <f t="shared" si="82"/>
        <v>0</v>
      </c>
      <c r="DB62" s="65">
        <f t="shared" si="82"/>
        <v>0</v>
      </c>
      <c r="DC62" s="65">
        <f t="shared" si="82"/>
        <v>0</v>
      </c>
      <c r="DD62" s="65">
        <f t="shared" si="82"/>
        <v>0</v>
      </c>
      <c r="DE62" s="65">
        <f t="shared" si="82"/>
        <v>0</v>
      </c>
      <c r="DF62" s="65">
        <f t="shared" si="82"/>
        <v>0</v>
      </c>
      <c r="DG62" s="65">
        <f t="shared" si="82"/>
        <v>0</v>
      </c>
      <c r="DH62" s="65">
        <f t="shared" si="82"/>
        <v>0</v>
      </c>
      <c r="DI62" s="65">
        <f t="shared" si="82"/>
        <v>0</v>
      </c>
      <c r="DJ62" s="65">
        <f t="shared" si="82"/>
        <v>0</v>
      </c>
      <c r="DK62" s="65">
        <f t="shared" si="82"/>
        <v>0</v>
      </c>
      <c r="DL62" s="65">
        <f t="shared" si="82"/>
        <v>0</v>
      </c>
      <c r="DM62" s="65">
        <f t="shared" si="82"/>
        <v>0</v>
      </c>
      <c r="DN62" s="65">
        <f t="shared" si="82"/>
        <v>0</v>
      </c>
      <c r="DO62" s="65">
        <f t="shared" si="82"/>
        <v>0</v>
      </c>
      <c r="DP62" s="65">
        <f t="shared" si="82"/>
        <v>0</v>
      </c>
    </row>
    <row r="63" spans="1:120" x14ac:dyDescent="0.25">
      <c r="A63" s="65" t="str">
        <f t="shared" si="69"/>
        <v>11_MEX</v>
      </c>
      <c r="B63" s="65" t="str">
        <f t="shared" si="69"/>
        <v>6_x_ngls</v>
      </c>
      <c r="C63" s="65" t="str">
        <f t="shared" si="69"/>
        <v>6_x_ngls</v>
      </c>
      <c r="D63" s="66" t="s">
        <v>171</v>
      </c>
      <c r="E63" s="66">
        <f t="shared" si="70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1"/>
        <v>11_MEX</v>
      </c>
      <c r="BL63" s="65" t="str">
        <f t="shared" si="72"/>
        <v>d_ind_cem_6_x_ngls</v>
      </c>
      <c r="BM63" s="65"/>
      <c r="BN63" s="65"/>
      <c r="BO63" s="65">
        <f t="shared" ref="BO63:CV63" si="83">BO$49*BO20</f>
        <v>0</v>
      </c>
      <c r="BP63" s="65">
        <f t="shared" si="83"/>
        <v>0</v>
      </c>
      <c r="BQ63" s="65">
        <f t="shared" si="83"/>
        <v>0</v>
      </c>
      <c r="BR63" s="65">
        <f t="shared" si="83"/>
        <v>0</v>
      </c>
      <c r="BS63" s="65">
        <f t="shared" si="83"/>
        <v>0</v>
      </c>
      <c r="BT63" s="65">
        <f t="shared" si="83"/>
        <v>0</v>
      </c>
      <c r="BU63" s="65">
        <f t="shared" si="83"/>
        <v>0</v>
      </c>
      <c r="BV63" s="65">
        <f t="shared" si="83"/>
        <v>0</v>
      </c>
      <c r="BW63" s="65">
        <f t="shared" si="83"/>
        <v>0</v>
      </c>
      <c r="BX63" s="65">
        <f t="shared" si="83"/>
        <v>0</v>
      </c>
      <c r="BY63" s="65">
        <f t="shared" si="83"/>
        <v>0</v>
      </c>
      <c r="BZ63" s="65">
        <f t="shared" si="83"/>
        <v>0</v>
      </c>
      <c r="CA63" s="65">
        <f t="shared" si="83"/>
        <v>0</v>
      </c>
      <c r="CB63" s="65">
        <f t="shared" si="83"/>
        <v>0</v>
      </c>
      <c r="CC63" s="65">
        <f t="shared" si="83"/>
        <v>0</v>
      </c>
      <c r="CD63" s="65">
        <f t="shared" si="83"/>
        <v>0</v>
      </c>
      <c r="CE63" s="65">
        <f t="shared" si="83"/>
        <v>0</v>
      </c>
      <c r="CF63" s="65">
        <f t="shared" si="83"/>
        <v>0</v>
      </c>
      <c r="CG63" s="65">
        <f t="shared" si="83"/>
        <v>0</v>
      </c>
      <c r="CH63" s="65">
        <f t="shared" si="83"/>
        <v>0</v>
      </c>
      <c r="CI63" s="65">
        <f t="shared" si="83"/>
        <v>0</v>
      </c>
      <c r="CJ63" s="65">
        <f t="shared" si="83"/>
        <v>0</v>
      </c>
      <c r="CK63" s="65">
        <f t="shared" si="83"/>
        <v>0</v>
      </c>
      <c r="CL63" s="65">
        <f t="shared" si="83"/>
        <v>0</v>
      </c>
      <c r="CM63" s="65">
        <f t="shared" si="83"/>
        <v>0</v>
      </c>
      <c r="CN63" s="65">
        <f t="shared" si="83"/>
        <v>0</v>
      </c>
      <c r="CO63" s="65">
        <f t="shared" si="83"/>
        <v>0</v>
      </c>
      <c r="CP63" s="65">
        <f t="shared" si="83"/>
        <v>0</v>
      </c>
      <c r="CQ63" s="65">
        <f t="shared" si="83"/>
        <v>0</v>
      </c>
      <c r="CR63" s="65">
        <f t="shared" si="83"/>
        <v>0</v>
      </c>
      <c r="CS63" s="65">
        <f t="shared" si="83"/>
        <v>0</v>
      </c>
      <c r="CT63" s="65">
        <f t="shared" si="83"/>
        <v>0</v>
      </c>
      <c r="CU63" s="65">
        <f t="shared" si="83"/>
        <v>0</v>
      </c>
      <c r="CV63" s="65">
        <f t="shared" si="83"/>
        <v>0</v>
      </c>
      <c r="CW63" s="65">
        <f t="shared" ref="CW63:DP63" si="84">CW$49*CW20</f>
        <v>0</v>
      </c>
      <c r="CX63" s="65">
        <f t="shared" si="84"/>
        <v>0</v>
      </c>
      <c r="CY63" s="65">
        <f t="shared" si="84"/>
        <v>0</v>
      </c>
      <c r="CZ63" s="65">
        <f t="shared" si="84"/>
        <v>0</v>
      </c>
      <c r="DA63" s="65">
        <f t="shared" si="84"/>
        <v>0</v>
      </c>
      <c r="DB63" s="65">
        <f t="shared" si="84"/>
        <v>0</v>
      </c>
      <c r="DC63" s="65">
        <f t="shared" si="84"/>
        <v>0</v>
      </c>
      <c r="DD63" s="65">
        <f t="shared" si="84"/>
        <v>0</v>
      </c>
      <c r="DE63" s="65">
        <f t="shared" si="84"/>
        <v>0</v>
      </c>
      <c r="DF63" s="65">
        <f t="shared" si="84"/>
        <v>0</v>
      </c>
      <c r="DG63" s="65">
        <f t="shared" si="84"/>
        <v>0</v>
      </c>
      <c r="DH63" s="65">
        <f t="shared" si="84"/>
        <v>0</v>
      </c>
      <c r="DI63" s="65">
        <f t="shared" si="84"/>
        <v>0</v>
      </c>
      <c r="DJ63" s="65">
        <f t="shared" si="84"/>
        <v>0</v>
      </c>
      <c r="DK63" s="65">
        <f t="shared" si="84"/>
        <v>0</v>
      </c>
      <c r="DL63" s="65">
        <f t="shared" si="84"/>
        <v>0</v>
      </c>
      <c r="DM63" s="65">
        <f t="shared" si="84"/>
        <v>0</v>
      </c>
      <c r="DN63" s="65">
        <f t="shared" si="84"/>
        <v>0</v>
      </c>
      <c r="DO63" s="65">
        <f t="shared" si="84"/>
        <v>0</v>
      </c>
      <c r="DP63" s="65">
        <f t="shared" si="84"/>
        <v>0</v>
      </c>
    </row>
    <row r="64" spans="1:120" x14ac:dyDescent="0.25">
      <c r="A64" s="65" t="str">
        <f t="shared" si="69"/>
        <v>11_MEX</v>
      </c>
      <c r="B64" s="65" t="str">
        <f t="shared" si="69"/>
        <v>7_1_motor_gasoline</v>
      </c>
      <c r="C64" s="65" t="str">
        <f t="shared" si="69"/>
        <v>7_1_mo_gasoline</v>
      </c>
      <c r="D64" s="66" t="s">
        <v>171</v>
      </c>
      <c r="E64" s="66">
        <f t="shared" si="70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1"/>
        <v>11_MEX</v>
      </c>
      <c r="BL64" s="65" t="str">
        <f t="shared" si="72"/>
        <v>d_ind_cem_7_1_mo_gasoline</v>
      </c>
      <c r="BM64" s="65"/>
      <c r="BN64" s="65"/>
      <c r="BO64" s="65">
        <f t="shared" ref="BO64:CV64" si="85">BO$49*BO21</f>
        <v>0</v>
      </c>
      <c r="BP64" s="65">
        <f t="shared" si="85"/>
        <v>0</v>
      </c>
      <c r="BQ64" s="65">
        <f t="shared" si="85"/>
        <v>0</v>
      </c>
      <c r="BR64" s="65">
        <f t="shared" si="85"/>
        <v>0</v>
      </c>
      <c r="BS64" s="65">
        <f t="shared" si="85"/>
        <v>0</v>
      </c>
      <c r="BT64" s="65">
        <f t="shared" si="85"/>
        <v>0</v>
      </c>
      <c r="BU64" s="65">
        <f t="shared" si="85"/>
        <v>0</v>
      </c>
      <c r="BV64" s="65">
        <f t="shared" si="85"/>
        <v>0</v>
      </c>
      <c r="BW64" s="65">
        <f t="shared" si="85"/>
        <v>0</v>
      </c>
      <c r="BX64" s="65">
        <f t="shared" si="85"/>
        <v>0</v>
      </c>
      <c r="BY64" s="65">
        <f t="shared" si="85"/>
        <v>0</v>
      </c>
      <c r="BZ64" s="65">
        <f t="shared" si="85"/>
        <v>0</v>
      </c>
      <c r="CA64" s="65">
        <f t="shared" si="85"/>
        <v>0</v>
      </c>
      <c r="CB64" s="65">
        <f t="shared" si="85"/>
        <v>0</v>
      </c>
      <c r="CC64" s="65">
        <f t="shared" si="85"/>
        <v>0</v>
      </c>
      <c r="CD64" s="65">
        <f t="shared" si="85"/>
        <v>0</v>
      </c>
      <c r="CE64" s="65">
        <f t="shared" si="85"/>
        <v>0</v>
      </c>
      <c r="CF64" s="65">
        <f t="shared" si="85"/>
        <v>0</v>
      </c>
      <c r="CG64" s="65">
        <f t="shared" si="85"/>
        <v>0</v>
      </c>
      <c r="CH64" s="65">
        <f t="shared" si="85"/>
        <v>0</v>
      </c>
      <c r="CI64" s="65">
        <f t="shared" si="85"/>
        <v>0</v>
      </c>
      <c r="CJ64" s="65">
        <f t="shared" si="85"/>
        <v>0</v>
      </c>
      <c r="CK64" s="65">
        <f t="shared" si="85"/>
        <v>0</v>
      </c>
      <c r="CL64" s="65">
        <f t="shared" si="85"/>
        <v>0</v>
      </c>
      <c r="CM64" s="65">
        <f t="shared" si="85"/>
        <v>0</v>
      </c>
      <c r="CN64" s="65">
        <f t="shared" si="85"/>
        <v>0</v>
      </c>
      <c r="CO64" s="65">
        <f t="shared" si="85"/>
        <v>0</v>
      </c>
      <c r="CP64" s="65">
        <f t="shared" si="85"/>
        <v>0</v>
      </c>
      <c r="CQ64" s="65">
        <f t="shared" si="85"/>
        <v>0</v>
      </c>
      <c r="CR64" s="65">
        <f t="shared" si="85"/>
        <v>0</v>
      </c>
      <c r="CS64" s="65">
        <f t="shared" si="85"/>
        <v>0</v>
      </c>
      <c r="CT64" s="65">
        <f t="shared" si="85"/>
        <v>0</v>
      </c>
      <c r="CU64" s="65">
        <f t="shared" si="85"/>
        <v>0</v>
      </c>
      <c r="CV64" s="65">
        <f t="shared" si="85"/>
        <v>0</v>
      </c>
      <c r="CW64" s="65">
        <f t="shared" ref="CW64:DP64" si="86">CW$49*CW21</f>
        <v>0</v>
      </c>
      <c r="CX64" s="65">
        <f t="shared" si="86"/>
        <v>0</v>
      </c>
      <c r="CY64" s="65">
        <f t="shared" si="86"/>
        <v>0</v>
      </c>
      <c r="CZ64" s="65">
        <f t="shared" si="86"/>
        <v>0</v>
      </c>
      <c r="DA64" s="65">
        <f t="shared" si="86"/>
        <v>0</v>
      </c>
      <c r="DB64" s="65">
        <f t="shared" si="86"/>
        <v>0</v>
      </c>
      <c r="DC64" s="65">
        <f t="shared" si="86"/>
        <v>0</v>
      </c>
      <c r="DD64" s="65">
        <f t="shared" si="86"/>
        <v>0</v>
      </c>
      <c r="DE64" s="65">
        <f t="shared" si="86"/>
        <v>0</v>
      </c>
      <c r="DF64" s="65">
        <f t="shared" si="86"/>
        <v>0</v>
      </c>
      <c r="DG64" s="65">
        <f t="shared" si="86"/>
        <v>0</v>
      </c>
      <c r="DH64" s="65">
        <f t="shared" si="86"/>
        <v>0</v>
      </c>
      <c r="DI64" s="65">
        <f t="shared" si="86"/>
        <v>0</v>
      </c>
      <c r="DJ64" s="65">
        <f t="shared" si="86"/>
        <v>0</v>
      </c>
      <c r="DK64" s="65">
        <f t="shared" si="86"/>
        <v>0</v>
      </c>
      <c r="DL64" s="65">
        <f t="shared" si="86"/>
        <v>0</v>
      </c>
      <c r="DM64" s="65">
        <f t="shared" si="86"/>
        <v>0</v>
      </c>
      <c r="DN64" s="65">
        <f t="shared" si="86"/>
        <v>0</v>
      </c>
      <c r="DO64" s="65">
        <f t="shared" si="86"/>
        <v>0</v>
      </c>
      <c r="DP64" s="65">
        <f t="shared" si="86"/>
        <v>0</v>
      </c>
    </row>
    <row r="65" spans="1:120" x14ac:dyDescent="0.25">
      <c r="A65" s="65" t="str">
        <f t="shared" si="69"/>
        <v>11_MEX</v>
      </c>
      <c r="B65" s="65" t="str">
        <f t="shared" si="69"/>
        <v>7_2_aviation_gasoline</v>
      </c>
      <c r="C65" s="65" t="str">
        <f t="shared" si="69"/>
        <v>7_2_avi_gasoline</v>
      </c>
      <c r="D65" s="66" t="s">
        <v>171</v>
      </c>
      <c r="E65" s="66">
        <f t="shared" si="70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1"/>
        <v>11_MEX</v>
      </c>
      <c r="BL65" s="65" t="str">
        <f t="shared" si="72"/>
        <v>d_ind_cem_7_2_avi_gasoline</v>
      </c>
      <c r="BM65" s="65"/>
      <c r="BN65" s="65"/>
      <c r="BO65" s="65">
        <f t="shared" ref="BO65:CV65" si="87">BO$49*BO22</f>
        <v>0</v>
      </c>
      <c r="BP65" s="65">
        <f t="shared" si="87"/>
        <v>0</v>
      </c>
      <c r="BQ65" s="65">
        <f t="shared" si="87"/>
        <v>0</v>
      </c>
      <c r="BR65" s="65">
        <f t="shared" si="87"/>
        <v>0</v>
      </c>
      <c r="BS65" s="65">
        <f t="shared" si="87"/>
        <v>0</v>
      </c>
      <c r="BT65" s="65">
        <f t="shared" si="87"/>
        <v>0</v>
      </c>
      <c r="BU65" s="65">
        <f t="shared" si="87"/>
        <v>0</v>
      </c>
      <c r="BV65" s="65">
        <f t="shared" si="87"/>
        <v>0</v>
      </c>
      <c r="BW65" s="65">
        <f t="shared" si="87"/>
        <v>0</v>
      </c>
      <c r="BX65" s="65">
        <f t="shared" si="87"/>
        <v>0</v>
      </c>
      <c r="BY65" s="65">
        <f t="shared" si="87"/>
        <v>0</v>
      </c>
      <c r="BZ65" s="65">
        <f t="shared" si="87"/>
        <v>0</v>
      </c>
      <c r="CA65" s="65">
        <f t="shared" si="87"/>
        <v>0</v>
      </c>
      <c r="CB65" s="65">
        <f t="shared" si="87"/>
        <v>0</v>
      </c>
      <c r="CC65" s="65">
        <f t="shared" si="87"/>
        <v>0</v>
      </c>
      <c r="CD65" s="65">
        <f t="shared" si="87"/>
        <v>0</v>
      </c>
      <c r="CE65" s="65">
        <f t="shared" si="87"/>
        <v>0</v>
      </c>
      <c r="CF65" s="65">
        <f t="shared" si="87"/>
        <v>0</v>
      </c>
      <c r="CG65" s="65">
        <f t="shared" si="87"/>
        <v>0</v>
      </c>
      <c r="CH65" s="65">
        <f t="shared" si="87"/>
        <v>0</v>
      </c>
      <c r="CI65" s="65">
        <f t="shared" si="87"/>
        <v>0</v>
      </c>
      <c r="CJ65" s="65">
        <f t="shared" si="87"/>
        <v>0</v>
      </c>
      <c r="CK65" s="65">
        <f t="shared" si="87"/>
        <v>0</v>
      </c>
      <c r="CL65" s="65">
        <f t="shared" si="87"/>
        <v>0</v>
      </c>
      <c r="CM65" s="65">
        <f t="shared" si="87"/>
        <v>0</v>
      </c>
      <c r="CN65" s="65">
        <f t="shared" si="87"/>
        <v>0</v>
      </c>
      <c r="CO65" s="65">
        <f t="shared" si="87"/>
        <v>0</v>
      </c>
      <c r="CP65" s="65">
        <f t="shared" si="87"/>
        <v>0</v>
      </c>
      <c r="CQ65" s="65">
        <f t="shared" si="87"/>
        <v>0</v>
      </c>
      <c r="CR65" s="65">
        <f t="shared" si="87"/>
        <v>0</v>
      </c>
      <c r="CS65" s="65">
        <f t="shared" si="87"/>
        <v>0</v>
      </c>
      <c r="CT65" s="65">
        <f t="shared" si="87"/>
        <v>0</v>
      </c>
      <c r="CU65" s="65">
        <f t="shared" si="87"/>
        <v>0</v>
      </c>
      <c r="CV65" s="65">
        <f t="shared" si="87"/>
        <v>0</v>
      </c>
      <c r="CW65" s="65">
        <f t="shared" ref="CW65:DP65" si="88">CW$49*CW22</f>
        <v>0</v>
      </c>
      <c r="CX65" s="65">
        <f t="shared" si="88"/>
        <v>0</v>
      </c>
      <c r="CY65" s="65">
        <f t="shared" si="88"/>
        <v>0</v>
      </c>
      <c r="CZ65" s="65">
        <f t="shared" si="88"/>
        <v>0</v>
      </c>
      <c r="DA65" s="65">
        <f t="shared" si="88"/>
        <v>0</v>
      </c>
      <c r="DB65" s="65">
        <f t="shared" si="88"/>
        <v>0</v>
      </c>
      <c r="DC65" s="65">
        <f t="shared" si="88"/>
        <v>0</v>
      </c>
      <c r="DD65" s="65">
        <f t="shared" si="88"/>
        <v>0</v>
      </c>
      <c r="DE65" s="65">
        <f t="shared" si="88"/>
        <v>0</v>
      </c>
      <c r="DF65" s="65">
        <f t="shared" si="88"/>
        <v>0</v>
      </c>
      <c r="DG65" s="65">
        <f t="shared" si="88"/>
        <v>0</v>
      </c>
      <c r="DH65" s="65">
        <f t="shared" si="88"/>
        <v>0</v>
      </c>
      <c r="DI65" s="65">
        <f t="shared" si="88"/>
        <v>0</v>
      </c>
      <c r="DJ65" s="65">
        <f t="shared" si="88"/>
        <v>0</v>
      </c>
      <c r="DK65" s="65">
        <f t="shared" si="88"/>
        <v>0</v>
      </c>
      <c r="DL65" s="65">
        <f t="shared" si="88"/>
        <v>0</v>
      </c>
      <c r="DM65" s="65">
        <f t="shared" si="88"/>
        <v>0</v>
      </c>
      <c r="DN65" s="65">
        <f t="shared" si="88"/>
        <v>0</v>
      </c>
      <c r="DO65" s="65">
        <f t="shared" si="88"/>
        <v>0</v>
      </c>
      <c r="DP65" s="65">
        <f t="shared" si="88"/>
        <v>0</v>
      </c>
    </row>
    <row r="66" spans="1:120" x14ac:dyDescent="0.25">
      <c r="A66" s="65" t="str">
        <f t="shared" si="69"/>
        <v>11_MEX</v>
      </c>
      <c r="B66" s="65" t="str">
        <f t="shared" si="69"/>
        <v>7_3_naphtha</v>
      </c>
      <c r="C66" s="65" t="str">
        <f t="shared" si="69"/>
        <v>7_3_naphtha</v>
      </c>
      <c r="D66" s="66" t="s">
        <v>171</v>
      </c>
      <c r="E66" s="66">
        <f t="shared" si="70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1"/>
        <v>11_MEX</v>
      </c>
      <c r="BL66" s="65" t="str">
        <f t="shared" si="72"/>
        <v>d_ind_cem_7_3_naphtha</v>
      </c>
      <c r="BM66" s="65"/>
      <c r="BN66" s="65"/>
      <c r="BO66" s="65">
        <f t="shared" ref="BO66:CV66" si="89">BO$49*BO23</f>
        <v>0</v>
      </c>
      <c r="BP66" s="65">
        <f t="shared" si="89"/>
        <v>0</v>
      </c>
      <c r="BQ66" s="65">
        <f t="shared" si="89"/>
        <v>0</v>
      </c>
      <c r="BR66" s="65">
        <f t="shared" si="89"/>
        <v>0</v>
      </c>
      <c r="BS66" s="65">
        <f t="shared" si="89"/>
        <v>0</v>
      </c>
      <c r="BT66" s="65">
        <f t="shared" si="89"/>
        <v>0</v>
      </c>
      <c r="BU66" s="65">
        <f t="shared" si="89"/>
        <v>0</v>
      </c>
      <c r="BV66" s="65">
        <f t="shared" si="89"/>
        <v>0</v>
      </c>
      <c r="BW66" s="65">
        <f t="shared" si="89"/>
        <v>0</v>
      </c>
      <c r="BX66" s="65">
        <f t="shared" si="89"/>
        <v>0</v>
      </c>
      <c r="BY66" s="65">
        <f t="shared" si="89"/>
        <v>0</v>
      </c>
      <c r="BZ66" s="65">
        <f t="shared" si="89"/>
        <v>0</v>
      </c>
      <c r="CA66" s="65">
        <f t="shared" si="89"/>
        <v>0</v>
      </c>
      <c r="CB66" s="65">
        <f t="shared" si="89"/>
        <v>0</v>
      </c>
      <c r="CC66" s="65">
        <f t="shared" si="89"/>
        <v>0</v>
      </c>
      <c r="CD66" s="65">
        <f t="shared" si="89"/>
        <v>0</v>
      </c>
      <c r="CE66" s="65">
        <f t="shared" si="89"/>
        <v>0</v>
      </c>
      <c r="CF66" s="65">
        <f t="shared" si="89"/>
        <v>0</v>
      </c>
      <c r="CG66" s="65">
        <f t="shared" si="89"/>
        <v>0</v>
      </c>
      <c r="CH66" s="65">
        <f t="shared" si="89"/>
        <v>0</v>
      </c>
      <c r="CI66" s="65">
        <f t="shared" si="89"/>
        <v>0</v>
      </c>
      <c r="CJ66" s="65">
        <f t="shared" si="89"/>
        <v>0</v>
      </c>
      <c r="CK66" s="65">
        <f t="shared" si="89"/>
        <v>0</v>
      </c>
      <c r="CL66" s="65">
        <f t="shared" si="89"/>
        <v>0</v>
      </c>
      <c r="CM66" s="65">
        <f t="shared" si="89"/>
        <v>0</v>
      </c>
      <c r="CN66" s="65">
        <f t="shared" si="89"/>
        <v>0</v>
      </c>
      <c r="CO66" s="65">
        <f t="shared" si="89"/>
        <v>0</v>
      </c>
      <c r="CP66" s="65">
        <f t="shared" si="89"/>
        <v>0</v>
      </c>
      <c r="CQ66" s="65">
        <f t="shared" si="89"/>
        <v>0</v>
      </c>
      <c r="CR66" s="65">
        <f t="shared" si="89"/>
        <v>0</v>
      </c>
      <c r="CS66" s="65">
        <f t="shared" si="89"/>
        <v>0</v>
      </c>
      <c r="CT66" s="65">
        <f t="shared" si="89"/>
        <v>0</v>
      </c>
      <c r="CU66" s="65">
        <f t="shared" si="89"/>
        <v>0</v>
      </c>
      <c r="CV66" s="65">
        <f t="shared" si="89"/>
        <v>0</v>
      </c>
      <c r="CW66" s="65">
        <f t="shared" ref="CW66:DP66" si="90">CW$49*CW23</f>
        <v>0</v>
      </c>
      <c r="CX66" s="65">
        <f t="shared" si="90"/>
        <v>0</v>
      </c>
      <c r="CY66" s="65">
        <f t="shared" si="90"/>
        <v>0</v>
      </c>
      <c r="CZ66" s="65">
        <f t="shared" si="90"/>
        <v>0</v>
      </c>
      <c r="DA66" s="65">
        <f t="shared" si="90"/>
        <v>0</v>
      </c>
      <c r="DB66" s="65">
        <f t="shared" si="90"/>
        <v>0</v>
      </c>
      <c r="DC66" s="65">
        <f t="shared" si="90"/>
        <v>0</v>
      </c>
      <c r="DD66" s="65">
        <f t="shared" si="90"/>
        <v>0</v>
      </c>
      <c r="DE66" s="65">
        <f t="shared" si="90"/>
        <v>0</v>
      </c>
      <c r="DF66" s="65">
        <f t="shared" si="90"/>
        <v>0</v>
      </c>
      <c r="DG66" s="65">
        <f t="shared" si="90"/>
        <v>0</v>
      </c>
      <c r="DH66" s="65">
        <f t="shared" si="90"/>
        <v>0</v>
      </c>
      <c r="DI66" s="65">
        <f t="shared" si="90"/>
        <v>0</v>
      </c>
      <c r="DJ66" s="65">
        <f t="shared" si="90"/>
        <v>0</v>
      </c>
      <c r="DK66" s="65">
        <f t="shared" si="90"/>
        <v>0</v>
      </c>
      <c r="DL66" s="65">
        <f t="shared" si="90"/>
        <v>0</v>
      </c>
      <c r="DM66" s="65">
        <f t="shared" si="90"/>
        <v>0</v>
      </c>
      <c r="DN66" s="65">
        <f t="shared" si="90"/>
        <v>0</v>
      </c>
      <c r="DO66" s="65">
        <f t="shared" si="90"/>
        <v>0</v>
      </c>
      <c r="DP66" s="65">
        <f t="shared" si="90"/>
        <v>0</v>
      </c>
    </row>
    <row r="67" spans="1:120" x14ac:dyDescent="0.25">
      <c r="A67" s="65" t="str">
        <f t="shared" si="69"/>
        <v>11_MEX</v>
      </c>
      <c r="B67" s="65" t="str">
        <f t="shared" si="69"/>
        <v>7_x_jet_fuel</v>
      </c>
      <c r="C67" s="65" t="str">
        <f t="shared" si="69"/>
        <v>7_x_jet_fuel</v>
      </c>
      <c r="D67" s="66" t="s">
        <v>171</v>
      </c>
      <c r="E67" s="66">
        <f t="shared" si="70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1"/>
        <v>11_MEX</v>
      </c>
      <c r="BL67" s="65" t="str">
        <f t="shared" si="72"/>
        <v>d_ind_cem_7_x_jet_fuel</v>
      </c>
      <c r="BM67" s="65"/>
      <c r="BN67" s="65"/>
      <c r="BO67" s="65">
        <f t="shared" ref="BO67:CV67" si="91">BO$49*BO24</f>
        <v>0</v>
      </c>
      <c r="BP67" s="65">
        <f t="shared" si="91"/>
        <v>0</v>
      </c>
      <c r="BQ67" s="65">
        <f t="shared" si="91"/>
        <v>0</v>
      </c>
      <c r="BR67" s="65">
        <f t="shared" si="91"/>
        <v>0</v>
      </c>
      <c r="BS67" s="65">
        <f t="shared" si="91"/>
        <v>0</v>
      </c>
      <c r="BT67" s="65">
        <f t="shared" si="91"/>
        <v>0</v>
      </c>
      <c r="BU67" s="65">
        <f t="shared" si="91"/>
        <v>0</v>
      </c>
      <c r="BV67" s="65">
        <f t="shared" si="91"/>
        <v>0</v>
      </c>
      <c r="BW67" s="65">
        <f t="shared" si="91"/>
        <v>0</v>
      </c>
      <c r="BX67" s="65">
        <f t="shared" si="91"/>
        <v>0</v>
      </c>
      <c r="BY67" s="65">
        <f t="shared" si="91"/>
        <v>0</v>
      </c>
      <c r="BZ67" s="65">
        <f t="shared" si="91"/>
        <v>0</v>
      </c>
      <c r="CA67" s="65">
        <f t="shared" si="91"/>
        <v>0</v>
      </c>
      <c r="CB67" s="65">
        <f t="shared" si="91"/>
        <v>0</v>
      </c>
      <c r="CC67" s="65">
        <f t="shared" si="91"/>
        <v>0</v>
      </c>
      <c r="CD67" s="65">
        <f t="shared" si="91"/>
        <v>0</v>
      </c>
      <c r="CE67" s="65">
        <f t="shared" si="91"/>
        <v>0</v>
      </c>
      <c r="CF67" s="65">
        <f t="shared" si="91"/>
        <v>0</v>
      </c>
      <c r="CG67" s="65">
        <f t="shared" si="91"/>
        <v>0</v>
      </c>
      <c r="CH67" s="65">
        <f t="shared" si="91"/>
        <v>0</v>
      </c>
      <c r="CI67" s="65">
        <f t="shared" si="91"/>
        <v>0</v>
      </c>
      <c r="CJ67" s="65">
        <f t="shared" si="91"/>
        <v>0</v>
      </c>
      <c r="CK67" s="65">
        <f t="shared" si="91"/>
        <v>0</v>
      </c>
      <c r="CL67" s="65">
        <f t="shared" si="91"/>
        <v>0</v>
      </c>
      <c r="CM67" s="65">
        <f t="shared" si="91"/>
        <v>0</v>
      </c>
      <c r="CN67" s="65">
        <f t="shared" si="91"/>
        <v>0</v>
      </c>
      <c r="CO67" s="65">
        <f t="shared" si="91"/>
        <v>0</v>
      </c>
      <c r="CP67" s="65">
        <f t="shared" si="91"/>
        <v>0</v>
      </c>
      <c r="CQ67" s="65">
        <f t="shared" si="91"/>
        <v>0</v>
      </c>
      <c r="CR67" s="65">
        <f t="shared" si="91"/>
        <v>0</v>
      </c>
      <c r="CS67" s="65">
        <f t="shared" si="91"/>
        <v>0</v>
      </c>
      <c r="CT67" s="65">
        <f t="shared" si="91"/>
        <v>0</v>
      </c>
      <c r="CU67" s="65">
        <f t="shared" si="91"/>
        <v>0</v>
      </c>
      <c r="CV67" s="65">
        <f t="shared" si="91"/>
        <v>0</v>
      </c>
      <c r="CW67" s="65">
        <f t="shared" ref="CW67:DP67" si="92">CW$49*CW24</f>
        <v>0</v>
      </c>
      <c r="CX67" s="65">
        <f t="shared" si="92"/>
        <v>0</v>
      </c>
      <c r="CY67" s="65">
        <f t="shared" si="92"/>
        <v>0</v>
      </c>
      <c r="CZ67" s="65">
        <f t="shared" si="92"/>
        <v>0</v>
      </c>
      <c r="DA67" s="65">
        <f t="shared" si="92"/>
        <v>0</v>
      </c>
      <c r="DB67" s="65">
        <f t="shared" si="92"/>
        <v>0</v>
      </c>
      <c r="DC67" s="65">
        <f t="shared" si="92"/>
        <v>0</v>
      </c>
      <c r="DD67" s="65">
        <f t="shared" si="92"/>
        <v>0</v>
      </c>
      <c r="DE67" s="65">
        <f t="shared" si="92"/>
        <v>0</v>
      </c>
      <c r="DF67" s="65">
        <f t="shared" si="92"/>
        <v>0</v>
      </c>
      <c r="DG67" s="65">
        <f t="shared" si="92"/>
        <v>0</v>
      </c>
      <c r="DH67" s="65">
        <f t="shared" si="92"/>
        <v>0</v>
      </c>
      <c r="DI67" s="65">
        <f t="shared" si="92"/>
        <v>0</v>
      </c>
      <c r="DJ67" s="65">
        <f t="shared" si="92"/>
        <v>0</v>
      </c>
      <c r="DK67" s="65">
        <f t="shared" si="92"/>
        <v>0</v>
      </c>
      <c r="DL67" s="65">
        <f t="shared" si="92"/>
        <v>0</v>
      </c>
      <c r="DM67" s="65">
        <f t="shared" si="92"/>
        <v>0</v>
      </c>
      <c r="DN67" s="65">
        <f t="shared" si="92"/>
        <v>0</v>
      </c>
      <c r="DO67" s="65">
        <f t="shared" si="92"/>
        <v>0</v>
      </c>
      <c r="DP67" s="65">
        <f t="shared" si="92"/>
        <v>0</v>
      </c>
    </row>
    <row r="68" spans="1:120" x14ac:dyDescent="0.25">
      <c r="A68" s="65" t="str">
        <f t="shared" si="69"/>
        <v>11_MEX</v>
      </c>
      <c r="B68" s="65" t="str">
        <f t="shared" si="69"/>
        <v>7_6_kerosene</v>
      </c>
      <c r="C68" s="65" t="str">
        <f t="shared" si="69"/>
        <v>7_6_kerosene</v>
      </c>
      <c r="D68" s="66" t="s">
        <v>171</v>
      </c>
      <c r="E68" s="66">
        <f t="shared" si="70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1"/>
        <v>11_MEX</v>
      </c>
      <c r="BL68" s="65" t="str">
        <f t="shared" si="72"/>
        <v>d_ind_cem_7_6_kerosene</v>
      </c>
      <c r="BM68" s="65"/>
      <c r="BN68" s="65"/>
      <c r="BO68" s="65">
        <f t="shared" ref="BO68:CV68" si="93">BO$49*BO25</f>
        <v>0</v>
      </c>
      <c r="BP68" s="65">
        <f t="shared" si="93"/>
        <v>0</v>
      </c>
      <c r="BQ68" s="65">
        <f t="shared" si="93"/>
        <v>0</v>
      </c>
      <c r="BR68" s="65">
        <f t="shared" si="93"/>
        <v>0</v>
      </c>
      <c r="BS68" s="65">
        <f t="shared" si="93"/>
        <v>0</v>
      </c>
      <c r="BT68" s="65">
        <f t="shared" si="93"/>
        <v>0</v>
      </c>
      <c r="BU68" s="65">
        <f t="shared" si="93"/>
        <v>0</v>
      </c>
      <c r="BV68" s="65">
        <f t="shared" si="93"/>
        <v>0</v>
      </c>
      <c r="BW68" s="65">
        <f t="shared" si="93"/>
        <v>0</v>
      </c>
      <c r="BX68" s="65">
        <f t="shared" si="93"/>
        <v>0</v>
      </c>
      <c r="BY68" s="65">
        <f t="shared" si="93"/>
        <v>0</v>
      </c>
      <c r="BZ68" s="65">
        <f t="shared" si="93"/>
        <v>0</v>
      </c>
      <c r="CA68" s="65">
        <f t="shared" si="93"/>
        <v>0</v>
      </c>
      <c r="CB68" s="65">
        <f t="shared" si="93"/>
        <v>0</v>
      </c>
      <c r="CC68" s="65">
        <f t="shared" si="93"/>
        <v>0</v>
      </c>
      <c r="CD68" s="65">
        <f t="shared" si="93"/>
        <v>0</v>
      </c>
      <c r="CE68" s="65">
        <f t="shared" si="93"/>
        <v>0</v>
      </c>
      <c r="CF68" s="65">
        <f t="shared" si="93"/>
        <v>0</v>
      </c>
      <c r="CG68" s="65">
        <f t="shared" si="93"/>
        <v>0</v>
      </c>
      <c r="CH68" s="65">
        <f t="shared" si="93"/>
        <v>0</v>
      </c>
      <c r="CI68" s="65">
        <f t="shared" si="93"/>
        <v>0</v>
      </c>
      <c r="CJ68" s="65">
        <f t="shared" si="93"/>
        <v>0</v>
      </c>
      <c r="CK68" s="65">
        <f t="shared" si="93"/>
        <v>0</v>
      </c>
      <c r="CL68" s="65">
        <f t="shared" si="93"/>
        <v>0</v>
      </c>
      <c r="CM68" s="65">
        <f t="shared" si="93"/>
        <v>0</v>
      </c>
      <c r="CN68" s="65">
        <f t="shared" si="93"/>
        <v>0</v>
      </c>
      <c r="CO68" s="65">
        <f t="shared" si="93"/>
        <v>0</v>
      </c>
      <c r="CP68" s="65">
        <f t="shared" si="93"/>
        <v>0</v>
      </c>
      <c r="CQ68" s="65">
        <f t="shared" si="93"/>
        <v>0</v>
      </c>
      <c r="CR68" s="65">
        <f t="shared" si="93"/>
        <v>0</v>
      </c>
      <c r="CS68" s="65">
        <f t="shared" si="93"/>
        <v>0</v>
      </c>
      <c r="CT68" s="65">
        <f t="shared" si="93"/>
        <v>0</v>
      </c>
      <c r="CU68" s="65">
        <f t="shared" si="93"/>
        <v>0</v>
      </c>
      <c r="CV68" s="65">
        <f t="shared" si="93"/>
        <v>0</v>
      </c>
      <c r="CW68" s="65">
        <f t="shared" ref="CW68:DP68" si="94">CW$49*CW25</f>
        <v>0</v>
      </c>
      <c r="CX68" s="65">
        <f t="shared" si="94"/>
        <v>0</v>
      </c>
      <c r="CY68" s="65">
        <f t="shared" si="94"/>
        <v>0</v>
      </c>
      <c r="CZ68" s="65">
        <f t="shared" si="94"/>
        <v>0</v>
      </c>
      <c r="DA68" s="65">
        <f t="shared" si="94"/>
        <v>0</v>
      </c>
      <c r="DB68" s="65">
        <f t="shared" si="94"/>
        <v>0</v>
      </c>
      <c r="DC68" s="65">
        <f t="shared" si="94"/>
        <v>0</v>
      </c>
      <c r="DD68" s="65">
        <f t="shared" si="94"/>
        <v>0</v>
      </c>
      <c r="DE68" s="65">
        <f t="shared" si="94"/>
        <v>0</v>
      </c>
      <c r="DF68" s="65">
        <f t="shared" si="94"/>
        <v>0</v>
      </c>
      <c r="DG68" s="65">
        <f t="shared" si="94"/>
        <v>0</v>
      </c>
      <c r="DH68" s="65">
        <f t="shared" si="94"/>
        <v>0</v>
      </c>
      <c r="DI68" s="65">
        <f t="shared" si="94"/>
        <v>0</v>
      </c>
      <c r="DJ68" s="65">
        <f t="shared" si="94"/>
        <v>0</v>
      </c>
      <c r="DK68" s="65">
        <f t="shared" si="94"/>
        <v>0</v>
      </c>
      <c r="DL68" s="65">
        <f t="shared" si="94"/>
        <v>0</v>
      </c>
      <c r="DM68" s="65">
        <f t="shared" si="94"/>
        <v>0</v>
      </c>
      <c r="DN68" s="65">
        <f t="shared" si="94"/>
        <v>0</v>
      </c>
      <c r="DO68" s="65">
        <f t="shared" si="94"/>
        <v>0</v>
      </c>
      <c r="DP68" s="65">
        <f t="shared" si="94"/>
        <v>0</v>
      </c>
    </row>
    <row r="69" spans="1:120" x14ac:dyDescent="0.25">
      <c r="A69" s="65" t="str">
        <f t="shared" si="69"/>
        <v>11_MEX</v>
      </c>
      <c r="B69" s="65" t="str">
        <f t="shared" si="69"/>
        <v>7_7_gas_diesel_oil</v>
      </c>
      <c r="C69" s="65" t="str">
        <f t="shared" si="69"/>
        <v>7_7_gas_diesel_oil</v>
      </c>
      <c r="D69" s="66" t="s">
        <v>171</v>
      </c>
      <c r="E69" s="66">
        <f t="shared" si="70"/>
        <v>0.298183896</v>
      </c>
      <c r="F69" s="66">
        <v>0.298183896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1"/>
        <v>11_MEX</v>
      </c>
      <c r="BL69" s="65" t="str">
        <f t="shared" si="72"/>
        <v>d_ind_cem_7_7_gas_diesel_oil</v>
      </c>
      <c r="BM69" s="65"/>
      <c r="BN69" s="65"/>
      <c r="BO69" s="65">
        <f t="shared" ref="BO69:CV69" si="95">BO$49*BO26</f>
        <v>0.298183896</v>
      </c>
      <c r="BP69" s="65">
        <f t="shared" si="95"/>
        <v>0.298183896</v>
      </c>
      <c r="BQ69" s="65">
        <f t="shared" si="95"/>
        <v>0.30160799592068782</v>
      </c>
      <c r="BR69" s="65">
        <f t="shared" si="95"/>
        <v>0.27145028428481305</v>
      </c>
      <c r="BS69" s="65">
        <f t="shared" si="95"/>
        <v>0.27928513766357638</v>
      </c>
      <c r="BT69" s="65">
        <f t="shared" si="95"/>
        <v>0.28719583513236169</v>
      </c>
      <c r="BU69" s="65">
        <f t="shared" si="95"/>
        <v>0.29517599426964936</v>
      </c>
      <c r="BV69" s="65">
        <f t="shared" si="95"/>
        <v>0.30322594862726054</v>
      </c>
      <c r="BW69" s="65">
        <f t="shared" si="95"/>
        <v>0.31134174322833991</v>
      </c>
      <c r="BX69" s="65">
        <f t="shared" si="95"/>
        <v>0.31953262923468462</v>
      </c>
      <c r="BY69" s="65">
        <f t="shared" si="95"/>
        <v>0.32780616422545705</v>
      </c>
      <c r="BZ69" s="65">
        <f t="shared" si="95"/>
        <v>0.3309676617629877</v>
      </c>
      <c r="CA69" s="65">
        <f t="shared" si="95"/>
        <v>0.33412133377876163</v>
      </c>
      <c r="CB69" s="65">
        <f t="shared" si="95"/>
        <v>0.33727164047905822</v>
      </c>
      <c r="CC69" s="65">
        <f t="shared" si="95"/>
        <v>0.34041902443540711</v>
      </c>
      <c r="CD69" s="65">
        <f t="shared" si="95"/>
        <v>0.34355984134578127</v>
      </c>
      <c r="CE69" s="65">
        <f t="shared" si="95"/>
        <v>0.3466882423953257</v>
      </c>
      <c r="CF69" s="65">
        <f t="shared" si="95"/>
        <v>0.34980414826771428</v>
      </c>
      <c r="CG69" s="65">
        <f t="shared" si="95"/>
        <v>0.35289650415123514</v>
      </c>
      <c r="CH69" s="65">
        <f t="shared" si="95"/>
        <v>0.35595680305059052</v>
      </c>
      <c r="CI69" s="65">
        <f t="shared" si="95"/>
        <v>0.35897381134206924</v>
      </c>
      <c r="CJ69" s="65">
        <f t="shared" si="95"/>
        <v>0.36194363235323612</v>
      </c>
      <c r="CK69" s="65">
        <f t="shared" si="95"/>
        <v>0.36485512089053895</v>
      </c>
      <c r="CL69" s="65">
        <f t="shared" si="95"/>
        <v>0.36769765191363024</v>
      </c>
      <c r="CM69" s="65">
        <f t="shared" si="95"/>
        <v>0.37046536354190879</v>
      </c>
      <c r="CN69" s="65">
        <f t="shared" si="95"/>
        <v>0.37315157394337611</v>
      </c>
      <c r="CO69" s="65">
        <f t="shared" si="95"/>
        <v>0.3757503129118645</v>
      </c>
      <c r="CP69" s="65">
        <f t="shared" si="95"/>
        <v>0.378252590122299</v>
      </c>
      <c r="CQ69" s="65">
        <f t="shared" si="95"/>
        <v>0.38065786491563502</v>
      </c>
      <c r="CR69" s="65">
        <f t="shared" si="95"/>
        <v>0.3829578377278009</v>
      </c>
      <c r="CS69" s="65">
        <f t="shared" si="95"/>
        <v>0.38513851110093139</v>
      </c>
      <c r="CT69" s="65">
        <f t="shared" si="95"/>
        <v>0.38720549838455964</v>
      </c>
      <c r="CU69" s="65">
        <f t="shared" si="95"/>
        <v>0.3891551196625857</v>
      </c>
      <c r="CV69" s="65">
        <f t="shared" si="95"/>
        <v>0.39098984580457424</v>
      </c>
      <c r="CW69" s="65">
        <f t="shared" ref="CW69:DP69" si="96">CW$49*CW26</f>
        <v>0.38960258273140491</v>
      </c>
      <c r="CX69" s="65">
        <f t="shared" si="96"/>
        <v>0.38822024177796538</v>
      </c>
      <c r="CY69" s="65">
        <f t="shared" si="96"/>
        <v>0.38684280548018329</v>
      </c>
      <c r="CZ69" s="65">
        <f t="shared" si="96"/>
        <v>0.38547025643595029</v>
      </c>
      <c r="DA69" s="65">
        <f t="shared" si="96"/>
        <v>0.38410257730490205</v>
      </c>
      <c r="DB69" s="65">
        <f t="shared" si="96"/>
        <v>0.38273975080819916</v>
      </c>
      <c r="DC69" s="65">
        <f t="shared" si="96"/>
        <v>0.38138175972830901</v>
      </c>
      <c r="DD69" s="65">
        <f t="shared" si="96"/>
        <v>0.3800285869087881</v>
      </c>
      <c r="DE69" s="65">
        <f t="shared" si="96"/>
        <v>0.37868021525406548</v>
      </c>
      <c r="DF69" s="65">
        <f t="shared" si="96"/>
        <v>0.37733662772922638</v>
      </c>
      <c r="DG69" s="65">
        <f t="shared" si="96"/>
        <v>0.3759978073597976</v>
      </c>
      <c r="DH69" s="65">
        <f t="shared" si="96"/>
        <v>0.3746637372315324</v>
      </c>
      <c r="DI69" s="65">
        <f t="shared" si="96"/>
        <v>0.37333440049019739</v>
      </c>
      <c r="DJ69" s="65">
        <f t="shared" si="96"/>
        <v>0.37200978034135929</v>
      </c>
      <c r="DK69" s="65">
        <f t="shared" si="96"/>
        <v>0.37068986005017263</v>
      </c>
      <c r="DL69" s="65">
        <f t="shared" si="96"/>
        <v>0.36937462294116863</v>
      </c>
      <c r="DM69" s="65">
        <f t="shared" si="96"/>
        <v>0.36806405239804452</v>
      </c>
      <c r="DN69" s="65">
        <f t="shared" si="96"/>
        <v>0.36675813186345324</v>
      </c>
      <c r="DO69" s="65">
        <f t="shared" si="96"/>
        <v>0.36545684483879476</v>
      </c>
      <c r="DP69" s="65">
        <f t="shared" si="96"/>
        <v>0.36416017488400715</v>
      </c>
    </row>
    <row r="70" spans="1:120" x14ac:dyDescent="0.25">
      <c r="A70" s="65" t="str">
        <f t="shared" si="69"/>
        <v>11_MEX</v>
      </c>
      <c r="B70" s="65" t="str">
        <f t="shared" si="69"/>
        <v>7_8_fuel_oil</v>
      </c>
      <c r="C70" s="65" t="str">
        <f t="shared" si="69"/>
        <v>7_8_fuel_oil</v>
      </c>
      <c r="D70" s="66" t="s">
        <v>171</v>
      </c>
      <c r="E70" s="66">
        <f t="shared" si="70"/>
        <v>2.61298188</v>
      </c>
      <c r="F70" s="66">
        <v>0.80399120400000001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1"/>
        <v>11_MEX</v>
      </c>
      <c r="BL70" s="65" t="str">
        <f t="shared" si="72"/>
        <v>d_ind_cem_7_8_fuel_oil</v>
      </c>
      <c r="BM70" s="65"/>
      <c r="BN70" s="65"/>
      <c r="BO70" s="65">
        <f t="shared" ref="BO70:CV70" si="97">BO$49*BO27</f>
        <v>2.61298188</v>
      </c>
      <c r="BP70" s="65">
        <f t="shared" si="97"/>
        <v>0.80399120400000001</v>
      </c>
      <c r="BQ70" s="65">
        <f t="shared" si="97"/>
        <v>0.81322358125034666</v>
      </c>
      <c r="BR70" s="65">
        <f t="shared" si="97"/>
        <v>0.73190954916052575</v>
      </c>
      <c r="BS70" s="65">
        <f t="shared" si="97"/>
        <v>0.75303461086122681</v>
      </c>
      <c r="BT70" s="65">
        <f t="shared" si="97"/>
        <v>0.77436417046429973</v>
      </c>
      <c r="BU70" s="65">
        <f t="shared" si="97"/>
        <v>0.79588101909015418</v>
      </c>
      <c r="BV70" s="65">
        <f t="shared" si="97"/>
        <v>0.81758605609228951</v>
      </c>
      <c r="BW70" s="65">
        <f t="shared" si="97"/>
        <v>0.83946861769359915</v>
      </c>
      <c r="BX70" s="65">
        <f t="shared" si="97"/>
        <v>0.86155364773850751</v>
      </c>
      <c r="BY70" s="65">
        <f t="shared" si="97"/>
        <v>0.88386152367613779</v>
      </c>
      <c r="BZ70" s="65">
        <f t="shared" si="97"/>
        <v>0.89238584791275688</v>
      </c>
      <c r="CA70" s="65">
        <f t="shared" si="97"/>
        <v>0.90088907224846393</v>
      </c>
      <c r="CB70" s="65">
        <f t="shared" si="97"/>
        <v>0.90938322270701422</v>
      </c>
      <c r="CC70" s="65">
        <f t="shared" si="97"/>
        <v>0.91786949259100303</v>
      </c>
      <c r="CD70" s="65">
        <f t="shared" si="97"/>
        <v>0.92633805579374306</v>
      </c>
      <c r="CE70" s="65">
        <f t="shared" si="97"/>
        <v>0.934773142195653</v>
      </c>
      <c r="CF70" s="65">
        <f t="shared" si="97"/>
        <v>0.94317453793666362</v>
      </c>
      <c r="CG70" s="65">
        <f t="shared" si="97"/>
        <v>0.95151243600339352</v>
      </c>
      <c r="CH70" s="65">
        <f t="shared" si="97"/>
        <v>0.95976389904247272</v>
      </c>
      <c r="CI70" s="65">
        <f t="shared" si="97"/>
        <v>0.96789863791094599</v>
      </c>
      <c r="CJ70" s="65">
        <f t="shared" si="97"/>
        <v>0.9759061460375168</v>
      </c>
      <c r="CK70" s="65">
        <f t="shared" si="97"/>
        <v>0.98375637271286442</v>
      </c>
      <c r="CL70" s="65">
        <f t="shared" si="97"/>
        <v>0.99142066971320453</v>
      </c>
      <c r="CM70" s="65">
        <f t="shared" si="97"/>
        <v>0.99888323168987303</v>
      </c>
      <c r="CN70" s="65">
        <f t="shared" si="97"/>
        <v>1.0061260424648486</v>
      </c>
      <c r="CO70" s="65">
        <f t="shared" si="97"/>
        <v>1.013133004611982</v>
      </c>
      <c r="CP70" s="65">
        <f t="shared" si="97"/>
        <v>1.0198798775791222</v>
      </c>
      <c r="CQ70" s="65">
        <f t="shared" si="97"/>
        <v>1.0263652035909774</v>
      </c>
      <c r="CR70" s="65">
        <f t="shared" si="97"/>
        <v>1.0325666045895763</v>
      </c>
      <c r="CS70" s="65">
        <f t="shared" si="97"/>
        <v>1.0384463393247945</v>
      </c>
      <c r="CT70" s="65">
        <f t="shared" si="97"/>
        <v>1.0440195430326735</v>
      </c>
      <c r="CU70" s="65">
        <f t="shared" si="97"/>
        <v>1.0492762935805442</v>
      </c>
      <c r="CV70" s="65">
        <f t="shared" si="97"/>
        <v>1.0542232531571525</v>
      </c>
      <c r="CW70" s="65">
        <f t="shared" ref="CW70:DP70" si="98">CW$49*CW27</f>
        <v>1.0504827851995464</v>
      </c>
      <c r="CX70" s="65">
        <f t="shared" si="98"/>
        <v>1.0467555887197795</v>
      </c>
      <c r="CY70" s="65">
        <f t="shared" si="98"/>
        <v>1.0430416166295928</v>
      </c>
      <c r="CZ70" s="65">
        <f t="shared" si="98"/>
        <v>1.0393408220078004</v>
      </c>
      <c r="DA70" s="65">
        <f t="shared" si="98"/>
        <v>1.0356531580996959</v>
      </c>
      <c r="DB70" s="65">
        <f t="shared" si="98"/>
        <v>1.0319785783164628</v>
      </c>
      <c r="DC70" s="65">
        <f t="shared" si="98"/>
        <v>1.0283170362345855</v>
      </c>
      <c r="DD70" s="65">
        <f t="shared" si="98"/>
        <v>1.0246684855952624</v>
      </c>
      <c r="DE70" s="65">
        <f t="shared" si="98"/>
        <v>1.0210328803038218</v>
      </c>
      <c r="DF70" s="65">
        <f t="shared" si="98"/>
        <v>1.0174101744291399</v>
      </c>
      <c r="DG70" s="65">
        <f t="shared" si="98"/>
        <v>1.0138003222030598</v>
      </c>
      <c r="DH70" s="65">
        <f t="shared" si="98"/>
        <v>1.0102032780198142</v>
      </c>
      <c r="DI70" s="65">
        <f t="shared" si="98"/>
        <v>1.0066189964354482</v>
      </c>
      <c r="DJ70" s="65">
        <f t="shared" si="98"/>
        <v>1.0030474321672456</v>
      </c>
      <c r="DK70" s="65">
        <f t="shared" si="98"/>
        <v>0.99948854009315713</v>
      </c>
      <c r="DL70" s="65">
        <f t="shared" si="98"/>
        <v>0.99594227525123025</v>
      </c>
      <c r="DM70" s="65">
        <f t="shared" si="98"/>
        <v>0.9924085928390407</v>
      </c>
      <c r="DN70" s="65">
        <f t="shared" si="98"/>
        <v>0.98888744821312735</v>
      </c>
      <c r="DO70" s="65">
        <f t="shared" si="98"/>
        <v>0.98537879688842667</v>
      </c>
      <c r="DP70" s="65">
        <f t="shared" si="98"/>
        <v>0.98188259453771243</v>
      </c>
    </row>
    <row r="71" spans="1:120" x14ac:dyDescent="0.25">
      <c r="A71" s="65" t="str">
        <f t="shared" si="69"/>
        <v>11_MEX</v>
      </c>
      <c r="B71" s="65" t="str">
        <f t="shared" si="69"/>
        <v>7_9_lpg</v>
      </c>
      <c r="C71" s="65" t="str">
        <f t="shared" si="69"/>
        <v>7_9_lpg</v>
      </c>
      <c r="D71" s="66" t="s">
        <v>171</v>
      </c>
      <c r="E71" s="66">
        <f t="shared" si="70"/>
        <v>0.14189065200000001</v>
      </c>
      <c r="F71" s="66">
        <v>0.14189065200000001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1"/>
        <v>11_MEX</v>
      </c>
      <c r="BL71" s="65" t="str">
        <f t="shared" si="72"/>
        <v>d_ind_cem_7_9_lpg</v>
      </c>
      <c r="BM71" s="65"/>
      <c r="BN71" s="65"/>
      <c r="BO71" s="65">
        <f t="shared" ref="BO71:CV71" si="99">BO$49*BO28</f>
        <v>0.14189065200000001</v>
      </c>
      <c r="BP71" s="65">
        <f t="shared" si="99"/>
        <v>0.14189065200000001</v>
      </c>
      <c r="BQ71" s="65">
        <f t="shared" si="99"/>
        <v>0.14352000816838123</v>
      </c>
      <c r="BR71" s="65">
        <f t="shared" si="99"/>
        <v>0.12916947675389376</v>
      </c>
      <c r="BS71" s="65">
        <f t="shared" si="99"/>
        <v>0.13289768766383886</v>
      </c>
      <c r="BT71" s="65">
        <f t="shared" si="99"/>
        <v>0.13666198894461862</v>
      </c>
      <c r="BU71" s="65">
        <f t="shared" si="99"/>
        <v>0.1404593435242687</v>
      </c>
      <c r="BV71" s="65">
        <f t="shared" si="99"/>
        <v>0.14428991012324993</v>
      </c>
      <c r="BW71" s="65">
        <f t="shared" si="99"/>
        <v>0.14815180676788037</v>
      </c>
      <c r="BX71" s="65">
        <f t="shared" si="99"/>
        <v>0.15204943561869508</v>
      </c>
      <c r="BY71" s="65">
        <f t="shared" si="99"/>
        <v>0.15598639294581212</v>
      </c>
      <c r="BZ71" s="65">
        <f t="shared" si="99"/>
        <v>0.1574907899065944</v>
      </c>
      <c r="CA71" s="65">
        <f t="shared" si="99"/>
        <v>0.15899146309691423</v>
      </c>
      <c r="CB71" s="65">
        <f t="shared" si="99"/>
        <v>0.16049053490361251</v>
      </c>
      <c r="CC71" s="65">
        <f t="shared" si="99"/>
        <v>0.16198821592412169</v>
      </c>
      <c r="CD71" s="65">
        <f t="shared" si="99"/>
        <v>0.16348277201921549</v>
      </c>
      <c r="CE71" s="65">
        <f t="shared" si="99"/>
        <v>0.16497142003338372</v>
      </c>
      <c r="CF71" s="65">
        <f t="shared" si="99"/>
        <v>0.16645412222399378</v>
      </c>
      <c r="CG71" s="65">
        <f t="shared" si="99"/>
        <v>0.16792561816463575</v>
      </c>
      <c r="CH71" s="65">
        <f t="shared" si="99"/>
        <v>0.16938185980601675</v>
      </c>
      <c r="CI71" s="65">
        <f t="shared" si="99"/>
        <v>0.17081750163412984</v>
      </c>
      <c r="CJ71" s="65">
        <f t="shared" si="99"/>
        <v>0.17223068941942113</v>
      </c>
      <c r="CK71" s="65">
        <f t="shared" si="99"/>
        <v>0.1736161197273289</v>
      </c>
      <c r="CL71" s="65">
        <f t="shared" si="99"/>
        <v>0.17496873663792373</v>
      </c>
      <c r="CM71" s="65">
        <f t="shared" si="99"/>
        <v>0.17628575077836689</v>
      </c>
      <c r="CN71" s="65">
        <f t="shared" si="99"/>
        <v>0.17756398260237316</v>
      </c>
      <c r="CO71" s="65">
        <f t="shared" si="99"/>
        <v>0.17880059119043931</v>
      </c>
      <c r="CP71" s="65">
        <f t="shared" si="99"/>
        <v>0.17999129850104906</v>
      </c>
      <c r="CQ71" s="65">
        <f t="shared" si="99"/>
        <v>0.18113584726187687</v>
      </c>
      <c r="CR71" s="65">
        <f t="shared" si="99"/>
        <v>0.18223028812967104</v>
      </c>
      <c r="CS71" s="65">
        <f t="shared" si="99"/>
        <v>0.18326796042137833</v>
      </c>
      <c r="CT71" s="65">
        <f t="shared" si="99"/>
        <v>0.18425153524645782</v>
      </c>
      <c r="CU71" s="65">
        <f t="shared" si="99"/>
        <v>0.18517926151874517</v>
      </c>
      <c r="CV71" s="65">
        <f t="shared" si="99"/>
        <v>0.18605231500023897</v>
      </c>
      <c r="CW71" s="65">
        <f t="shared" ref="CW71:DP71" si="100">CW$49*CW28</f>
        <v>0.18539218658757808</v>
      </c>
      <c r="CX71" s="65">
        <f t="shared" si="100"/>
        <v>0.18473440036303349</v>
      </c>
      <c r="CY71" s="65">
        <f t="shared" si="100"/>
        <v>0.18407894801633543</v>
      </c>
      <c r="CZ71" s="65">
        <f t="shared" si="100"/>
        <v>0.18342582126669971</v>
      </c>
      <c r="DA71" s="65">
        <f t="shared" si="100"/>
        <v>0.18277501186272294</v>
      </c>
      <c r="DB71" s="65">
        <f t="shared" si="100"/>
        <v>0.18212651158227838</v>
      </c>
      <c r="DC71" s="65">
        <f t="shared" si="100"/>
        <v>0.18148031223241209</v>
      </c>
      <c r="DD71" s="65">
        <f t="shared" si="100"/>
        <v>0.18083640564923933</v>
      </c>
      <c r="DE71" s="65">
        <f t="shared" si="100"/>
        <v>0.18019478369784153</v>
      </c>
      <c r="DF71" s="65">
        <f t="shared" si="100"/>
        <v>0.17955543827216341</v>
      </c>
      <c r="DG71" s="65">
        <f t="shared" si="100"/>
        <v>0.17891836129491065</v>
      </c>
      <c r="DH71" s="65">
        <f t="shared" si="100"/>
        <v>0.17828354471744776</v>
      </c>
      <c r="DI71" s="65">
        <f t="shared" si="100"/>
        <v>0.17765098051969655</v>
      </c>
      <c r="DJ71" s="65">
        <f t="shared" si="100"/>
        <v>0.17702066071003458</v>
      </c>
      <c r="DK71" s="65">
        <f t="shared" si="100"/>
        <v>0.17639257732519442</v>
      </c>
      <c r="DL71" s="65">
        <f t="shared" si="100"/>
        <v>0.17576672243016289</v>
      </c>
      <c r="DM71" s="65">
        <f t="shared" si="100"/>
        <v>0.17514308811808096</v>
      </c>
      <c r="DN71" s="65">
        <f t="shared" si="100"/>
        <v>0.17452166651014361</v>
      </c>
      <c r="DO71" s="65">
        <f t="shared" si="100"/>
        <v>0.17390244975550057</v>
      </c>
      <c r="DP71" s="65">
        <f t="shared" si="100"/>
        <v>0.17328543003115696</v>
      </c>
    </row>
    <row r="72" spans="1:120" x14ac:dyDescent="0.25">
      <c r="A72" s="65" t="str">
        <f t="shared" si="69"/>
        <v>11_MEX</v>
      </c>
      <c r="B72" s="65" t="str">
        <f t="shared" si="69"/>
        <v>7_10_refinery_gas_not_liquefied</v>
      </c>
      <c r="C72" s="65" t="str">
        <f t="shared" si="69"/>
        <v>7_10_refi_gas_notliq</v>
      </c>
      <c r="D72" s="66" t="s">
        <v>171</v>
      </c>
      <c r="E72" s="66">
        <f t="shared" si="70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1"/>
        <v>11_MEX</v>
      </c>
      <c r="BL72" s="65" t="str">
        <f t="shared" si="72"/>
        <v>d_ind_cem_7_10_refi_gas_notliq</v>
      </c>
      <c r="BM72" s="65"/>
      <c r="BN72" s="65"/>
      <c r="BO72" s="65">
        <f t="shared" ref="BO72:CV72" si="101">BO$49*BO29</f>
        <v>0</v>
      </c>
      <c r="BP72" s="65">
        <f t="shared" si="101"/>
        <v>0</v>
      </c>
      <c r="BQ72" s="65">
        <f t="shared" si="101"/>
        <v>0</v>
      </c>
      <c r="BR72" s="65">
        <f t="shared" si="101"/>
        <v>0</v>
      </c>
      <c r="BS72" s="65">
        <f t="shared" si="101"/>
        <v>0</v>
      </c>
      <c r="BT72" s="65">
        <f t="shared" si="101"/>
        <v>0</v>
      </c>
      <c r="BU72" s="65">
        <f t="shared" si="101"/>
        <v>0</v>
      </c>
      <c r="BV72" s="65">
        <f t="shared" si="101"/>
        <v>0</v>
      </c>
      <c r="BW72" s="65">
        <f t="shared" si="101"/>
        <v>0</v>
      </c>
      <c r="BX72" s="65">
        <f t="shared" si="101"/>
        <v>0</v>
      </c>
      <c r="BY72" s="65">
        <f t="shared" si="101"/>
        <v>0</v>
      </c>
      <c r="BZ72" s="65">
        <f t="shared" si="101"/>
        <v>0</v>
      </c>
      <c r="CA72" s="65">
        <f t="shared" si="101"/>
        <v>0</v>
      </c>
      <c r="CB72" s="65">
        <f t="shared" si="101"/>
        <v>0</v>
      </c>
      <c r="CC72" s="65">
        <f t="shared" si="101"/>
        <v>0</v>
      </c>
      <c r="CD72" s="65">
        <f t="shared" si="101"/>
        <v>0</v>
      </c>
      <c r="CE72" s="65">
        <f t="shared" si="101"/>
        <v>0</v>
      </c>
      <c r="CF72" s="65">
        <f t="shared" si="101"/>
        <v>0</v>
      </c>
      <c r="CG72" s="65">
        <f t="shared" si="101"/>
        <v>0</v>
      </c>
      <c r="CH72" s="65">
        <f t="shared" si="101"/>
        <v>0</v>
      </c>
      <c r="CI72" s="65">
        <f t="shared" si="101"/>
        <v>0</v>
      </c>
      <c r="CJ72" s="65">
        <f t="shared" si="101"/>
        <v>0</v>
      </c>
      <c r="CK72" s="65">
        <f t="shared" si="101"/>
        <v>0</v>
      </c>
      <c r="CL72" s="65">
        <f t="shared" si="101"/>
        <v>0</v>
      </c>
      <c r="CM72" s="65">
        <f t="shared" si="101"/>
        <v>0</v>
      </c>
      <c r="CN72" s="65">
        <f t="shared" si="101"/>
        <v>0</v>
      </c>
      <c r="CO72" s="65">
        <f t="shared" si="101"/>
        <v>0</v>
      </c>
      <c r="CP72" s="65">
        <f t="shared" si="101"/>
        <v>0</v>
      </c>
      <c r="CQ72" s="65">
        <f t="shared" si="101"/>
        <v>0</v>
      </c>
      <c r="CR72" s="65">
        <f t="shared" si="101"/>
        <v>0</v>
      </c>
      <c r="CS72" s="65">
        <f t="shared" si="101"/>
        <v>0</v>
      </c>
      <c r="CT72" s="65">
        <f t="shared" si="101"/>
        <v>0</v>
      </c>
      <c r="CU72" s="65">
        <f t="shared" si="101"/>
        <v>0</v>
      </c>
      <c r="CV72" s="65">
        <f t="shared" si="101"/>
        <v>0</v>
      </c>
      <c r="CW72" s="65">
        <f t="shared" ref="CW72:DP72" si="102">CW$49*CW29</f>
        <v>0</v>
      </c>
      <c r="CX72" s="65">
        <f t="shared" si="102"/>
        <v>0</v>
      </c>
      <c r="CY72" s="65">
        <f t="shared" si="102"/>
        <v>0</v>
      </c>
      <c r="CZ72" s="65">
        <f t="shared" si="102"/>
        <v>0</v>
      </c>
      <c r="DA72" s="65">
        <f t="shared" si="102"/>
        <v>0</v>
      </c>
      <c r="DB72" s="65">
        <f t="shared" si="102"/>
        <v>0</v>
      </c>
      <c r="DC72" s="65">
        <f t="shared" si="102"/>
        <v>0</v>
      </c>
      <c r="DD72" s="65">
        <f t="shared" si="102"/>
        <v>0</v>
      </c>
      <c r="DE72" s="65">
        <f t="shared" si="102"/>
        <v>0</v>
      </c>
      <c r="DF72" s="65">
        <f t="shared" si="102"/>
        <v>0</v>
      </c>
      <c r="DG72" s="65">
        <f t="shared" si="102"/>
        <v>0</v>
      </c>
      <c r="DH72" s="65">
        <f t="shared" si="102"/>
        <v>0</v>
      </c>
      <c r="DI72" s="65">
        <f t="shared" si="102"/>
        <v>0</v>
      </c>
      <c r="DJ72" s="65">
        <f t="shared" si="102"/>
        <v>0</v>
      </c>
      <c r="DK72" s="65">
        <f t="shared" si="102"/>
        <v>0</v>
      </c>
      <c r="DL72" s="65">
        <f t="shared" si="102"/>
        <v>0</v>
      </c>
      <c r="DM72" s="65">
        <f t="shared" si="102"/>
        <v>0</v>
      </c>
      <c r="DN72" s="65">
        <f t="shared" si="102"/>
        <v>0</v>
      </c>
      <c r="DO72" s="65">
        <f t="shared" si="102"/>
        <v>0</v>
      </c>
      <c r="DP72" s="65">
        <f t="shared" si="102"/>
        <v>0</v>
      </c>
    </row>
    <row r="73" spans="1:120" x14ac:dyDescent="0.25">
      <c r="A73" s="65" t="str">
        <f t="shared" si="69"/>
        <v>11_MEX</v>
      </c>
      <c r="B73" s="65" t="str">
        <f t="shared" si="69"/>
        <v>7_11_ethane</v>
      </c>
      <c r="C73" s="65" t="str">
        <f t="shared" si="69"/>
        <v>7_11_ethane</v>
      </c>
      <c r="D73" s="66" t="s">
        <v>171</v>
      </c>
      <c r="E73" s="66">
        <f t="shared" si="70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1"/>
        <v>11_MEX</v>
      </c>
      <c r="BL73" s="65" t="str">
        <f t="shared" si="72"/>
        <v>d_ind_cem_7_11_ethane</v>
      </c>
      <c r="BM73" s="65"/>
      <c r="BN73" s="65"/>
      <c r="BO73" s="65">
        <f t="shared" ref="BO73:CV73" si="103">BO$49*BO30</f>
        <v>0</v>
      </c>
      <c r="BP73" s="65">
        <f t="shared" si="103"/>
        <v>0</v>
      </c>
      <c r="BQ73" s="65">
        <f t="shared" si="103"/>
        <v>0</v>
      </c>
      <c r="BR73" s="65">
        <f t="shared" si="103"/>
        <v>0</v>
      </c>
      <c r="BS73" s="65">
        <f t="shared" si="103"/>
        <v>0</v>
      </c>
      <c r="BT73" s="65">
        <f t="shared" si="103"/>
        <v>0</v>
      </c>
      <c r="BU73" s="65">
        <f t="shared" si="103"/>
        <v>0</v>
      </c>
      <c r="BV73" s="65">
        <f t="shared" si="103"/>
        <v>0</v>
      </c>
      <c r="BW73" s="65">
        <f t="shared" si="103"/>
        <v>0</v>
      </c>
      <c r="BX73" s="65">
        <f t="shared" si="103"/>
        <v>0</v>
      </c>
      <c r="BY73" s="65">
        <f t="shared" si="103"/>
        <v>0</v>
      </c>
      <c r="BZ73" s="65">
        <f t="shared" si="103"/>
        <v>0</v>
      </c>
      <c r="CA73" s="65">
        <f t="shared" si="103"/>
        <v>0</v>
      </c>
      <c r="CB73" s="65">
        <f t="shared" si="103"/>
        <v>0</v>
      </c>
      <c r="CC73" s="65">
        <f t="shared" si="103"/>
        <v>0</v>
      </c>
      <c r="CD73" s="65">
        <f t="shared" si="103"/>
        <v>0</v>
      </c>
      <c r="CE73" s="65">
        <f t="shared" si="103"/>
        <v>0</v>
      </c>
      <c r="CF73" s="65">
        <f t="shared" si="103"/>
        <v>0</v>
      </c>
      <c r="CG73" s="65">
        <f t="shared" si="103"/>
        <v>0</v>
      </c>
      <c r="CH73" s="65">
        <f t="shared" si="103"/>
        <v>0</v>
      </c>
      <c r="CI73" s="65">
        <f t="shared" si="103"/>
        <v>0</v>
      </c>
      <c r="CJ73" s="65">
        <f t="shared" si="103"/>
        <v>0</v>
      </c>
      <c r="CK73" s="65">
        <f t="shared" si="103"/>
        <v>0</v>
      </c>
      <c r="CL73" s="65">
        <f t="shared" si="103"/>
        <v>0</v>
      </c>
      <c r="CM73" s="65">
        <f t="shared" si="103"/>
        <v>0</v>
      </c>
      <c r="CN73" s="65">
        <f t="shared" si="103"/>
        <v>0</v>
      </c>
      <c r="CO73" s="65">
        <f t="shared" si="103"/>
        <v>0</v>
      </c>
      <c r="CP73" s="65">
        <f t="shared" si="103"/>
        <v>0</v>
      </c>
      <c r="CQ73" s="65">
        <f t="shared" si="103"/>
        <v>0</v>
      </c>
      <c r="CR73" s="65">
        <f t="shared" si="103"/>
        <v>0</v>
      </c>
      <c r="CS73" s="65">
        <f t="shared" si="103"/>
        <v>0</v>
      </c>
      <c r="CT73" s="65">
        <f t="shared" si="103"/>
        <v>0</v>
      </c>
      <c r="CU73" s="65">
        <f t="shared" si="103"/>
        <v>0</v>
      </c>
      <c r="CV73" s="65">
        <f t="shared" si="103"/>
        <v>0</v>
      </c>
      <c r="CW73" s="65">
        <f t="shared" ref="CW73:DP73" si="104">CW$49*CW30</f>
        <v>0</v>
      </c>
      <c r="CX73" s="65">
        <f t="shared" si="104"/>
        <v>0</v>
      </c>
      <c r="CY73" s="65">
        <f t="shared" si="104"/>
        <v>0</v>
      </c>
      <c r="CZ73" s="65">
        <f t="shared" si="104"/>
        <v>0</v>
      </c>
      <c r="DA73" s="65">
        <f t="shared" si="104"/>
        <v>0</v>
      </c>
      <c r="DB73" s="65">
        <f t="shared" si="104"/>
        <v>0</v>
      </c>
      <c r="DC73" s="65">
        <f t="shared" si="104"/>
        <v>0</v>
      </c>
      <c r="DD73" s="65">
        <f t="shared" si="104"/>
        <v>0</v>
      </c>
      <c r="DE73" s="65">
        <f t="shared" si="104"/>
        <v>0</v>
      </c>
      <c r="DF73" s="65">
        <f t="shared" si="104"/>
        <v>0</v>
      </c>
      <c r="DG73" s="65">
        <f t="shared" si="104"/>
        <v>0</v>
      </c>
      <c r="DH73" s="65">
        <f t="shared" si="104"/>
        <v>0</v>
      </c>
      <c r="DI73" s="65">
        <f t="shared" si="104"/>
        <v>0</v>
      </c>
      <c r="DJ73" s="65">
        <f t="shared" si="104"/>
        <v>0</v>
      </c>
      <c r="DK73" s="65">
        <f t="shared" si="104"/>
        <v>0</v>
      </c>
      <c r="DL73" s="65">
        <f t="shared" si="104"/>
        <v>0</v>
      </c>
      <c r="DM73" s="65">
        <f t="shared" si="104"/>
        <v>0</v>
      </c>
      <c r="DN73" s="65">
        <f t="shared" si="104"/>
        <v>0</v>
      </c>
      <c r="DO73" s="65">
        <f t="shared" si="104"/>
        <v>0</v>
      </c>
      <c r="DP73" s="65">
        <f t="shared" si="104"/>
        <v>0</v>
      </c>
    </row>
    <row r="74" spans="1:120" x14ac:dyDescent="0.25">
      <c r="A74" s="65" t="str">
        <f t="shared" si="69"/>
        <v>11_MEX</v>
      </c>
      <c r="B74" s="65" t="str">
        <f t="shared" si="69"/>
        <v>7_x_other_petroleum_products</v>
      </c>
      <c r="C74" s="65" t="str">
        <f t="shared" si="69"/>
        <v>7_x_other_petrol_prod</v>
      </c>
      <c r="D74" s="66" t="s">
        <v>171</v>
      </c>
      <c r="E74" s="66">
        <f t="shared" si="70"/>
        <v>117.119994084</v>
      </c>
      <c r="F74" s="66">
        <v>104.223980196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1"/>
        <v>11_MEX</v>
      </c>
      <c r="BL74" s="65" t="str">
        <f t="shared" si="72"/>
        <v>d_ind_cem_7_x_other_petrol_prod</v>
      </c>
      <c r="BM74" s="65"/>
      <c r="BN74" s="65"/>
      <c r="BO74" s="65">
        <f t="shared" ref="BO74:CV74" si="105">BO$49*BO31</f>
        <v>117.119994084</v>
      </c>
      <c r="BP74" s="65">
        <f t="shared" si="105"/>
        <v>104.223980196</v>
      </c>
      <c r="BQ74" s="65">
        <f t="shared" si="105"/>
        <v>105.42080312007535</v>
      </c>
      <c r="BR74" s="65">
        <f t="shared" si="105"/>
        <v>94.879802138942225</v>
      </c>
      <c r="BS74" s="65">
        <f t="shared" si="105"/>
        <v>97.618312213902129</v>
      </c>
      <c r="BT74" s="65">
        <f t="shared" si="105"/>
        <v>100.38333201337255</v>
      </c>
      <c r="BU74" s="65">
        <f t="shared" si="105"/>
        <v>103.17263069463199</v>
      </c>
      <c r="BV74" s="65">
        <f t="shared" si="105"/>
        <v>105.98632484378341</v>
      </c>
      <c r="BW74" s="65">
        <f t="shared" si="105"/>
        <v>108.82303208090966</v>
      </c>
      <c r="BX74" s="65">
        <f t="shared" si="105"/>
        <v>111.68598595724161</v>
      </c>
      <c r="BY74" s="65">
        <f t="shared" si="105"/>
        <v>114.57782806741774</v>
      </c>
      <c r="BZ74" s="65">
        <f t="shared" si="105"/>
        <v>115.68286378920368</v>
      </c>
      <c r="CA74" s="65">
        <f t="shared" si="105"/>
        <v>116.78516426258905</v>
      </c>
      <c r="CB74" s="65">
        <f t="shared" si="105"/>
        <v>117.88628845993014</v>
      </c>
      <c r="CC74" s="65">
        <f t="shared" si="105"/>
        <v>118.98639107290195</v>
      </c>
      <c r="CD74" s="65">
        <f t="shared" si="105"/>
        <v>120.08419831151316</v>
      </c>
      <c r="CE74" s="65">
        <f t="shared" si="105"/>
        <v>121.17766584415573</v>
      </c>
      <c r="CF74" s="65">
        <f t="shared" si="105"/>
        <v>122.26676594745719</v>
      </c>
      <c r="CG74" s="65">
        <f t="shared" si="105"/>
        <v>123.34763464186535</v>
      </c>
      <c r="CH74" s="65">
        <f t="shared" si="105"/>
        <v>124.41729848407452</v>
      </c>
      <c r="CI74" s="65">
        <f t="shared" si="105"/>
        <v>125.47183099451649</v>
      </c>
      <c r="CJ74" s="65">
        <f t="shared" si="105"/>
        <v>126.50987017237176</v>
      </c>
      <c r="CK74" s="65">
        <f t="shared" si="105"/>
        <v>127.52752044699534</v>
      </c>
      <c r="CL74" s="65">
        <f t="shared" si="105"/>
        <v>128.52106805647853</v>
      </c>
      <c r="CM74" s="65">
        <f t="shared" si="105"/>
        <v>129.48846410235333</v>
      </c>
      <c r="CN74" s="65">
        <f t="shared" si="105"/>
        <v>130.42737308919149</v>
      </c>
      <c r="CO74" s="65">
        <f t="shared" si="105"/>
        <v>131.3357082555759</v>
      </c>
      <c r="CP74" s="65">
        <f t="shared" si="105"/>
        <v>132.21032722032786</v>
      </c>
      <c r="CQ74" s="65">
        <f t="shared" si="105"/>
        <v>133.0510410073212</v>
      </c>
      <c r="CR74" s="65">
        <f t="shared" si="105"/>
        <v>133.85494867652179</v>
      </c>
      <c r="CS74" s="65">
        <f t="shared" si="105"/>
        <v>134.61715770760608</v>
      </c>
      <c r="CT74" s="65">
        <f t="shared" si="105"/>
        <v>135.33963013017532</v>
      </c>
      <c r="CU74" s="65">
        <f t="shared" si="105"/>
        <v>136.02107970607963</v>
      </c>
      <c r="CV74" s="65">
        <f t="shared" si="105"/>
        <v>136.66237007639424</v>
      </c>
      <c r="CW74" s="65">
        <f t="shared" ref="CW74:DP74" si="106">CW$49*CW31</f>
        <v>136.17748111691589</v>
      </c>
      <c r="CX74" s="65">
        <f t="shared" si="106"/>
        <v>135.694312582035</v>
      </c>
      <c r="CY74" s="65">
        <f t="shared" si="106"/>
        <v>135.21285836754822</v>
      </c>
      <c r="CZ74" s="65">
        <f t="shared" si="106"/>
        <v>134.73311239091041</v>
      </c>
      <c r="DA74" s="65">
        <f t="shared" si="106"/>
        <v>134.25506859115785</v>
      </c>
      <c r="DB74" s="65">
        <f t="shared" si="106"/>
        <v>133.77872092883158</v>
      </c>
      <c r="DC74" s="65">
        <f t="shared" si="106"/>
        <v>133.304063385901</v>
      </c>
      <c r="DD74" s="65">
        <f t="shared" si="106"/>
        <v>132.83108996568816</v>
      </c>
      <c r="DE74" s="65">
        <f t="shared" si="106"/>
        <v>132.35979469279167</v>
      </c>
      <c r="DF74" s="65">
        <f t="shared" si="106"/>
        <v>131.89017161301132</v>
      </c>
      <c r="DG74" s="65">
        <f t="shared" si="106"/>
        <v>131.42221479327299</v>
      </c>
      <c r="DH74" s="65">
        <f t="shared" si="106"/>
        <v>130.95591832155347</v>
      </c>
      <c r="DI74" s="65">
        <f t="shared" si="106"/>
        <v>130.49127630680593</v>
      </c>
      <c r="DJ74" s="65">
        <f t="shared" si="106"/>
        <v>130.02828287888542</v>
      </c>
      <c r="DK74" s="65">
        <f t="shared" si="106"/>
        <v>129.56693218847477</v>
      </c>
      <c r="DL74" s="65">
        <f t="shared" si="106"/>
        <v>129.10721840701063</v>
      </c>
      <c r="DM74" s="65">
        <f t="shared" si="106"/>
        <v>128.64913572660984</v>
      </c>
      <c r="DN74" s="65">
        <f t="shared" si="106"/>
        <v>128.19267835999608</v>
      </c>
      <c r="DO74" s="65">
        <f t="shared" si="106"/>
        <v>127.73784054042676</v>
      </c>
      <c r="DP74" s="65">
        <f t="shared" si="106"/>
        <v>127.28461652162014</v>
      </c>
    </row>
    <row r="75" spans="1:120" x14ac:dyDescent="0.25">
      <c r="A75" s="65" t="str">
        <f t="shared" si="69"/>
        <v>11_MEX</v>
      </c>
      <c r="B75" s="65" t="str">
        <f t="shared" si="69"/>
        <v>8_1_natural_gas</v>
      </c>
      <c r="C75" s="65" t="str">
        <f t="shared" si="69"/>
        <v>8_1_natural_gas</v>
      </c>
      <c r="D75" s="66" t="s">
        <v>171</v>
      </c>
      <c r="E75" s="66">
        <f t="shared" si="70"/>
        <v>46.554285240000013</v>
      </c>
      <c r="F75" s="66">
        <v>48.323375712000001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1"/>
        <v>11_MEX</v>
      </c>
      <c r="BL75" s="65" t="str">
        <f t="shared" si="72"/>
        <v>d_ind_cem_8_1_natural_gas</v>
      </c>
      <c r="BM75" s="65"/>
      <c r="BN75" s="65"/>
      <c r="BO75" s="65">
        <f t="shared" ref="BO75:CV75" si="107">BO$49*BO32</f>
        <v>46.554285240000013</v>
      </c>
      <c r="BP75" s="65">
        <f t="shared" si="107"/>
        <v>48.323375712000001</v>
      </c>
      <c r="BQ75" s="65">
        <f t="shared" si="107"/>
        <v>48.878281825852731</v>
      </c>
      <c r="BR75" s="65">
        <f t="shared" si="107"/>
        <v>43.990954074274448</v>
      </c>
      <c r="BS75" s="65">
        <f t="shared" si="107"/>
        <v>45.260662360165291</v>
      </c>
      <c r="BT75" s="65">
        <f t="shared" si="107"/>
        <v>46.542661861332455</v>
      </c>
      <c r="BU75" s="65">
        <f t="shared" si="107"/>
        <v>47.835918249104317</v>
      </c>
      <c r="BV75" s="65">
        <f t="shared" si="107"/>
        <v>49.140485578546212</v>
      </c>
      <c r="BW75" s="65">
        <f t="shared" si="107"/>
        <v>50.455722910173876</v>
      </c>
      <c r="BX75" s="65">
        <f t="shared" si="107"/>
        <v>51.7831294777598</v>
      </c>
      <c r="BY75" s="65">
        <f t="shared" si="107"/>
        <v>53.123930054815361</v>
      </c>
      <c r="BZ75" s="65">
        <f t="shared" si="107"/>
        <v>53.636279096356681</v>
      </c>
      <c r="CA75" s="65">
        <f t="shared" si="107"/>
        <v>54.147359941885178</v>
      </c>
      <c r="CB75" s="65">
        <f t="shared" si="107"/>
        <v>54.657895407846304</v>
      </c>
      <c r="CC75" s="65">
        <f t="shared" si="107"/>
        <v>55.167957216927263</v>
      </c>
      <c r="CD75" s="65">
        <f t="shared" si="107"/>
        <v>55.676954777287179</v>
      </c>
      <c r="CE75" s="65">
        <f t="shared" si="107"/>
        <v>56.183940236002059</v>
      </c>
      <c r="CF75" s="65">
        <f t="shared" si="107"/>
        <v>56.688900739149631</v>
      </c>
      <c r="CG75" s="65">
        <f t="shared" si="107"/>
        <v>57.190044755305998</v>
      </c>
      <c r="CH75" s="65">
        <f t="shared" si="107"/>
        <v>57.685993649556714</v>
      </c>
      <c r="CI75" s="65">
        <f t="shared" si="107"/>
        <v>58.174926912389083</v>
      </c>
      <c r="CJ75" s="65">
        <f t="shared" si="107"/>
        <v>58.656213053073245</v>
      </c>
      <c r="CK75" s="65">
        <f t="shared" si="107"/>
        <v>59.128045892997193</v>
      </c>
      <c r="CL75" s="65">
        <f t="shared" si="107"/>
        <v>59.588703549042627</v>
      </c>
      <c r="CM75" s="65">
        <f t="shared" si="107"/>
        <v>60.037236050864173</v>
      </c>
      <c r="CN75" s="65">
        <f t="shared" si="107"/>
        <v>60.472560547635752</v>
      </c>
      <c r="CO75" s="65">
        <f t="shared" si="107"/>
        <v>60.893709513881994</v>
      </c>
      <c r="CP75" s="65">
        <f t="shared" si="107"/>
        <v>61.299225986761549</v>
      </c>
      <c r="CQ75" s="65">
        <f t="shared" si="107"/>
        <v>61.689022347625311</v>
      </c>
      <c r="CR75" s="65">
        <f t="shared" si="107"/>
        <v>62.061753577650137</v>
      </c>
      <c r="CS75" s="65">
        <f t="shared" si="107"/>
        <v>62.415151263200997</v>
      </c>
      <c r="CT75" s="65">
        <f t="shared" si="107"/>
        <v>62.750125097933825</v>
      </c>
      <c r="CU75" s="65">
        <f t="shared" si="107"/>
        <v>63.066078718427683</v>
      </c>
      <c r="CV75" s="65">
        <f t="shared" si="107"/>
        <v>63.363412551264652</v>
      </c>
      <c r="CW75" s="65">
        <f t="shared" ref="CW75:DP75" si="108">CW$49*CW32</f>
        <v>63.138594123457452</v>
      </c>
      <c r="CX75" s="65">
        <f t="shared" si="108"/>
        <v>62.914573369314709</v>
      </c>
      <c r="CY75" s="65">
        <f t="shared" si="108"/>
        <v>62.691347458626801</v>
      </c>
      <c r="CZ75" s="65">
        <f t="shared" si="108"/>
        <v>62.468913571225926</v>
      </c>
      <c r="DA75" s="65">
        <f t="shared" si="108"/>
        <v>62.247268896950466</v>
      </c>
      <c r="DB75" s="65">
        <f t="shared" si="108"/>
        <v>62.02641063560948</v>
      </c>
      <c r="DC75" s="65">
        <f t="shared" si="108"/>
        <v>61.806335996947304</v>
      </c>
      <c r="DD75" s="65">
        <f t="shared" si="108"/>
        <v>61.587042200608373</v>
      </c>
      <c r="DE75" s="65">
        <f t="shared" si="108"/>
        <v>61.368526476101998</v>
      </c>
      <c r="DF75" s="65">
        <f t="shared" si="108"/>
        <v>61.150786062767423</v>
      </c>
      <c r="DG75" s="65">
        <f t="shared" si="108"/>
        <v>60.933818209738945</v>
      </c>
      <c r="DH75" s="65">
        <f t="shared" si="108"/>
        <v>60.717620175911151</v>
      </c>
      <c r="DI75" s="65">
        <f t="shared" si="108"/>
        <v>60.502189229904268</v>
      </c>
      <c r="DJ75" s="65">
        <f t="shared" si="108"/>
        <v>60.287522650029707</v>
      </c>
      <c r="DK75" s="65">
        <f t="shared" si="108"/>
        <v>60.073617724255634</v>
      </c>
      <c r="DL75" s="65">
        <f t="shared" si="108"/>
        <v>59.8604717501727</v>
      </c>
      <c r="DM75" s="65">
        <f t="shared" si="108"/>
        <v>59.648082034959955</v>
      </c>
      <c r="DN75" s="65">
        <f t="shared" si="108"/>
        <v>59.436445895350758</v>
      </c>
      <c r="DO75" s="65">
        <f t="shared" si="108"/>
        <v>59.22556065759894</v>
      </c>
      <c r="DP75" s="65">
        <f t="shared" si="108"/>
        <v>59.015423657444963</v>
      </c>
    </row>
    <row r="76" spans="1:120" x14ac:dyDescent="0.25">
      <c r="A76" s="65" t="str">
        <f t="shared" si="69"/>
        <v>11_MEX</v>
      </c>
      <c r="B76" s="65" t="str">
        <f t="shared" si="69"/>
        <v>15_1_fuelwood_and_woodwaste</v>
      </c>
      <c r="C76" s="65" t="str">
        <f t="shared" si="69"/>
        <v>15_1_fwood_wwaste</v>
      </c>
      <c r="D76" s="66" t="s">
        <v>171</v>
      </c>
      <c r="E76" s="66">
        <f t="shared" si="70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1"/>
        <v>11_MEX</v>
      </c>
      <c r="BL76" s="65" t="str">
        <f t="shared" si="72"/>
        <v>d_ind_cem_15_1_fwood_wwaste</v>
      </c>
      <c r="BM76" s="65"/>
      <c r="BN76" s="65"/>
      <c r="BO76" s="65">
        <f t="shared" ref="BO76:CV76" si="109">BO$49*BO33</f>
        <v>0</v>
      </c>
      <c r="BP76" s="65">
        <f t="shared" si="109"/>
        <v>0</v>
      </c>
      <c r="BQ76" s="65">
        <f t="shared" si="109"/>
        <v>0</v>
      </c>
      <c r="BR76" s="65">
        <f t="shared" si="109"/>
        <v>0</v>
      </c>
      <c r="BS76" s="65">
        <f t="shared" si="109"/>
        <v>0</v>
      </c>
      <c r="BT76" s="65">
        <f t="shared" si="109"/>
        <v>0</v>
      </c>
      <c r="BU76" s="65">
        <f t="shared" si="109"/>
        <v>0</v>
      </c>
      <c r="BV76" s="65">
        <f t="shared" si="109"/>
        <v>0</v>
      </c>
      <c r="BW76" s="65">
        <f t="shared" si="109"/>
        <v>0</v>
      </c>
      <c r="BX76" s="65">
        <f t="shared" si="109"/>
        <v>0</v>
      </c>
      <c r="BY76" s="65">
        <f t="shared" si="109"/>
        <v>0</v>
      </c>
      <c r="BZ76" s="65">
        <f t="shared" si="109"/>
        <v>0</v>
      </c>
      <c r="CA76" s="65">
        <f t="shared" si="109"/>
        <v>0</v>
      </c>
      <c r="CB76" s="65">
        <f t="shared" si="109"/>
        <v>0</v>
      </c>
      <c r="CC76" s="65">
        <f t="shared" si="109"/>
        <v>0</v>
      </c>
      <c r="CD76" s="65">
        <f t="shared" si="109"/>
        <v>0</v>
      </c>
      <c r="CE76" s="65">
        <f t="shared" si="109"/>
        <v>0</v>
      </c>
      <c r="CF76" s="65">
        <f t="shared" si="109"/>
        <v>0</v>
      </c>
      <c r="CG76" s="65">
        <f t="shared" si="109"/>
        <v>0</v>
      </c>
      <c r="CH76" s="65">
        <f t="shared" si="109"/>
        <v>0</v>
      </c>
      <c r="CI76" s="65">
        <f t="shared" si="109"/>
        <v>0</v>
      </c>
      <c r="CJ76" s="65">
        <f t="shared" si="109"/>
        <v>0</v>
      </c>
      <c r="CK76" s="65">
        <f t="shared" si="109"/>
        <v>0</v>
      </c>
      <c r="CL76" s="65">
        <f t="shared" si="109"/>
        <v>0</v>
      </c>
      <c r="CM76" s="65">
        <f t="shared" si="109"/>
        <v>0</v>
      </c>
      <c r="CN76" s="65">
        <f t="shared" si="109"/>
        <v>0</v>
      </c>
      <c r="CO76" s="65">
        <f t="shared" si="109"/>
        <v>0</v>
      </c>
      <c r="CP76" s="65">
        <f t="shared" si="109"/>
        <v>0</v>
      </c>
      <c r="CQ76" s="65">
        <f t="shared" si="109"/>
        <v>0</v>
      </c>
      <c r="CR76" s="65">
        <f t="shared" si="109"/>
        <v>0</v>
      </c>
      <c r="CS76" s="65">
        <f t="shared" si="109"/>
        <v>0</v>
      </c>
      <c r="CT76" s="65">
        <f t="shared" si="109"/>
        <v>0</v>
      </c>
      <c r="CU76" s="65">
        <f t="shared" si="109"/>
        <v>0</v>
      </c>
      <c r="CV76" s="65">
        <f t="shared" si="109"/>
        <v>0</v>
      </c>
      <c r="CW76" s="65">
        <f t="shared" ref="CW76:DP76" si="110">CW$49*CW33</f>
        <v>0</v>
      </c>
      <c r="CX76" s="65">
        <f t="shared" si="110"/>
        <v>0</v>
      </c>
      <c r="CY76" s="65">
        <f t="shared" si="110"/>
        <v>0</v>
      </c>
      <c r="CZ76" s="65">
        <f t="shared" si="110"/>
        <v>0</v>
      </c>
      <c r="DA76" s="65">
        <f t="shared" si="110"/>
        <v>0</v>
      </c>
      <c r="DB76" s="65">
        <f t="shared" si="110"/>
        <v>0</v>
      </c>
      <c r="DC76" s="65">
        <f t="shared" si="110"/>
        <v>0</v>
      </c>
      <c r="DD76" s="65">
        <f t="shared" si="110"/>
        <v>0</v>
      </c>
      <c r="DE76" s="65">
        <f t="shared" si="110"/>
        <v>0</v>
      </c>
      <c r="DF76" s="65">
        <f t="shared" si="110"/>
        <v>0</v>
      </c>
      <c r="DG76" s="65">
        <f t="shared" si="110"/>
        <v>0</v>
      </c>
      <c r="DH76" s="65">
        <f t="shared" si="110"/>
        <v>0</v>
      </c>
      <c r="DI76" s="65">
        <f t="shared" si="110"/>
        <v>0</v>
      </c>
      <c r="DJ76" s="65">
        <f t="shared" si="110"/>
        <v>0</v>
      </c>
      <c r="DK76" s="65">
        <f t="shared" si="110"/>
        <v>0</v>
      </c>
      <c r="DL76" s="65">
        <f t="shared" si="110"/>
        <v>0</v>
      </c>
      <c r="DM76" s="65">
        <f t="shared" si="110"/>
        <v>0</v>
      </c>
      <c r="DN76" s="65">
        <f t="shared" si="110"/>
        <v>0</v>
      </c>
      <c r="DO76" s="65">
        <f t="shared" si="110"/>
        <v>0</v>
      </c>
      <c r="DP76" s="65">
        <f t="shared" si="110"/>
        <v>0</v>
      </c>
    </row>
    <row r="77" spans="1:120" x14ac:dyDescent="0.25">
      <c r="A77" s="65" t="str">
        <f t="shared" si="69"/>
        <v>11_MEX</v>
      </c>
      <c r="B77" s="65" t="str">
        <f t="shared" si="69"/>
        <v>15_2_bagasse</v>
      </c>
      <c r="C77" s="65" t="str">
        <f t="shared" si="69"/>
        <v>15_2_bagasse</v>
      </c>
      <c r="D77" s="66" t="s">
        <v>171</v>
      </c>
      <c r="E77" s="66">
        <f t="shared" si="70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1"/>
        <v>11_MEX</v>
      </c>
      <c r="BL77" s="65" t="str">
        <f t="shared" si="72"/>
        <v>d_ind_cem_15_2_bagasse</v>
      </c>
      <c r="BM77" s="65"/>
      <c r="BN77" s="65"/>
      <c r="BO77" s="65">
        <f t="shared" ref="BO77:CV77" si="111">BO$49*BO34</f>
        <v>0</v>
      </c>
      <c r="BP77" s="65">
        <f t="shared" si="111"/>
        <v>0</v>
      </c>
      <c r="BQ77" s="65">
        <f t="shared" si="111"/>
        <v>0</v>
      </c>
      <c r="BR77" s="65">
        <f t="shared" si="111"/>
        <v>0</v>
      </c>
      <c r="BS77" s="65">
        <f t="shared" si="111"/>
        <v>0</v>
      </c>
      <c r="BT77" s="65">
        <f t="shared" si="111"/>
        <v>0</v>
      </c>
      <c r="BU77" s="65">
        <f t="shared" si="111"/>
        <v>0</v>
      </c>
      <c r="BV77" s="65">
        <f t="shared" si="111"/>
        <v>0</v>
      </c>
      <c r="BW77" s="65">
        <f t="shared" si="111"/>
        <v>0</v>
      </c>
      <c r="BX77" s="65">
        <f t="shared" si="111"/>
        <v>0</v>
      </c>
      <c r="BY77" s="65">
        <f t="shared" si="111"/>
        <v>0</v>
      </c>
      <c r="BZ77" s="65">
        <f t="shared" si="111"/>
        <v>0</v>
      </c>
      <c r="CA77" s="65">
        <f t="shared" si="111"/>
        <v>0</v>
      </c>
      <c r="CB77" s="65">
        <f t="shared" si="111"/>
        <v>0</v>
      </c>
      <c r="CC77" s="65">
        <f t="shared" si="111"/>
        <v>0</v>
      </c>
      <c r="CD77" s="65">
        <f t="shared" si="111"/>
        <v>0</v>
      </c>
      <c r="CE77" s="65">
        <f t="shared" si="111"/>
        <v>0</v>
      </c>
      <c r="CF77" s="65">
        <f t="shared" si="111"/>
        <v>0</v>
      </c>
      <c r="CG77" s="65">
        <f t="shared" si="111"/>
        <v>0</v>
      </c>
      <c r="CH77" s="65">
        <f t="shared" si="111"/>
        <v>0</v>
      </c>
      <c r="CI77" s="65">
        <f t="shared" si="111"/>
        <v>0</v>
      </c>
      <c r="CJ77" s="65">
        <f t="shared" si="111"/>
        <v>0</v>
      </c>
      <c r="CK77" s="65">
        <f t="shared" si="111"/>
        <v>0</v>
      </c>
      <c r="CL77" s="65">
        <f t="shared" si="111"/>
        <v>0</v>
      </c>
      <c r="CM77" s="65">
        <f t="shared" si="111"/>
        <v>0</v>
      </c>
      <c r="CN77" s="65">
        <f t="shared" si="111"/>
        <v>0</v>
      </c>
      <c r="CO77" s="65">
        <f t="shared" si="111"/>
        <v>0</v>
      </c>
      <c r="CP77" s="65">
        <f t="shared" si="111"/>
        <v>0</v>
      </c>
      <c r="CQ77" s="65">
        <f t="shared" si="111"/>
        <v>0</v>
      </c>
      <c r="CR77" s="65">
        <f t="shared" si="111"/>
        <v>0</v>
      </c>
      <c r="CS77" s="65">
        <f t="shared" si="111"/>
        <v>0</v>
      </c>
      <c r="CT77" s="65">
        <f t="shared" si="111"/>
        <v>0</v>
      </c>
      <c r="CU77" s="65">
        <f t="shared" si="111"/>
        <v>0</v>
      </c>
      <c r="CV77" s="65">
        <f t="shared" si="111"/>
        <v>0</v>
      </c>
      <c r="CW77" s="65">
        <f t="shared" ref="CW77:DP77" si="112">CW$49*CW34</f>
        <v>0</v>
      </c>
      <c r="CX77" s="65">
        <f t="shared" si="112"/>
        <v>0</v>
      </c>
      <c r="CY77" s="65">
        <f t="shared" si="112"/>
        <v>0</v>
      </c>
      <c r="CZ77" s="65">
        <f t="shared" si="112"/>
        <v>0</v>
      </c>
      <c r="DA77" s="65">
        <f t="shared" si="112"/>
        <v>0</v>
      </c>
      <c r="DB77" s="65">
        <f t="shared" si="112"/>
        <v>0</v>
      </c>
      <c r="DC77" s="65">
        <f t="shared" si="112"/>
        <v>0</v>
      </c>
      <c r="DD77" s="65">
        <f t="shared" si="112"/>
        <v>0</v>
      </c>
      <c r="DE77" s="65">
        <f t="shared" si="112"/>
        <v>0</v>
      </c>
      <c r="DF77" s="65">
        <f t="shared" si="112"/>
        <v>0</v>
      </c>
      <c r="DG77" s="65">
        <f t="shared" si="112"/>
        <v>0</v>
      </c>
      <c r="DH77" s="65">
        <f t="shared" si="112"/>
        <v>0</v>
      </c>
      <c r="DI77" s="65">
        <f t="shared" si="112"/>
        <v>0</v>
      </c>
      <c r="DJ77" s="65">
        <f t="shared" si="112"/>
        <v>0</v>
      </c>
      <c r="DK77" s="65">
        <f t="shared" si="112"/>
        <v>0</v>
      </c>
      <c r="DL77" s="65">
        <f t="shared" si="112"/>
        <v>0</v>
      </c>
      <c r="DM77" s="65">
        <f t="shared" si="112"/>
        <v>0</v>
      </c>
      <c r="DN77" s="65">
        <f t="shared" si="112"/>
        <v>0</v>
      </c>
      <c r="DO77" s="65">
        <f t="shared" si="112"/>
        <v>0</v>
      </c>
      <c r="DP77" s="65">
        <f t="shared" si="112"/>
        <v>0</v>
      </c>
    </row>
    <row r="78" spans="1:120" x14ac:dyDescent="0.25">
      <c r="A78" s="65" t="str">
        <f t="shared" si="69"/>
        <v>11_MEX</v>
      </c>
      <c r="B78" s="65" t="str">
        <f t="shared" si="69"/>
        <v>15_3_charcoal</v>
      </c>
      <c r="C78" s="65" t="str">
        <f t="shared" si="69"/>
        <v>15_3_charcoal</v>
      </c>
      <c r="D78" s="66" t="s">
        <v>171</v>
      </c>
      <c r="E78" s="66">
        <f t="shared" si="70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1"/>
        <v>11_MEX</v>
      </c>
      <c r="BL78" s="65" t="str">
        <f t="shared" si="72"/>
        <v>d_ind_cem_15_3_charcoal</v>
      </c>
      <c r="BM78" s="65"/>
      <c r="BN78" s="65"/>
      <c r="BO78" s="65">
        <f t="shared" ref="BO78:CV78" si="113">BO$49*BO35</f>
        <v>0</v>
      </c>
      <c r="BP78" s="65">
        <f t="shared" si="113"/>
        <v>0</v>
      </c>
      <c r="BQ78" s="65">
        <f t="shared" si="113"/>
        <v>0</v>
      </c>
      <c r="BR78" s="65">
        <f t="shared" si="113"/>
        <v>0</v>
      </c>
      <c r="BS78" s="65">
        <f t="shared" si="113"/>
        <v>0</v>
      </c>
      <c r="BT78" s="65">
        <f t="shared" si="113"/>
        <v>0</v>
      </c>
      <c r="BU78" s="65">
        <f t="shared" si="113"/>
        <v>0</v>
      </c>
      <c r="BV78" s="65">
        <f t="shared" si="113"/>
        <v>0</v>
      </c>
      <c r="BW78" s="65">
        <f t="shared" si="113"/>
        <v>0</v>
      </c>
      <c r="BX78" s="65">
        <f t="shared" si="113"/>
        <v>0</v>
      </c>
      <c r="BY78" s="65">
        <f t="shared" si="113"/>
        <v>0</v>
      </c>
      <c r="BZ78" s="65">
        <f t="shared" si="113"/>
        <v>0</v>
      </c>
      <c r="CA78" s="65">
        <f t="shared" si="113"/>
        <v>0</v>
      </c>
      <c r="CB78" s="65">
        <f t="shared" si="113"/>
        <v>0</v>
      </c>
      <c r="CC78" s="65">
        <f t="shared" si="113"/>
        <v>0</v>
      </c>
      <c r="CD78" s="65">
        <f t="shared" si="113"/>
        <v>0</v>
      </c>
      <c r="CE78" s="65">
        <f t="shared" si="113"/>
        <v>0</v>
      </c>
      <c r="CF78" s="65">
        <f t="shared" si="113"/>
        <v>0</v>
      </c>
      <c r="CG78" s="65">
        <f t="shared" si="113"/>
        <v>0</v>
      </c>
      <c r="CH78" s="65">
        <f t="shared" si="113"/>
        <v>0</v>
      </c>
      <c r="CI78" s="65">
        <f t="shared" si="113"/>
        <v>0</v>
      </c>
      <c r="CJ78" s="65">
        <f t="shared" si="113"/>
        <v>0</v>
      </c>
      <c r="CK78" s="65">
        <f t="shared" si="113"/>
        <v>0</v>
      </c>
      <c r="CL78" s="65">
        <f t="shared" si="113"/>
        <v>0</v>
      </c>
      <c r="CM78" s="65">
        <f t="shared" si="113"/>
        <v>0</v>
      </c>
      <c r="CN78" s="65">
        <f t="shared" si="113"/>
        <v>0</v>
      </c>
      <c r="CO78" s="65">
        <f t="shared" si="113"/>
        <v>0</v>
      </c>
      <c r="CP78" s="65">
        <f t="shared" si="113"/>
        <v>0</v>
      </c>
      <c r="CQ78" s="65">
        <f t="shared" si="113"/>
        <v>0</v>
      </c>
      <c r="CR78" s="65">
        <f t="shared" si="113"/>
        <v>0</v>
      </c>
      <c r="CS78" s="65">
        <f t="shared" si="113"/>
        <v>0</v>
      </c>
      <c r="CT78" s="65">
        <f t="shared" si="113"/>
        <v>0</v>
      </c>
      <c r="CU78" s="65">
        <f t="shared" si="113"/>
        <v>0</v>
      </c>
      <c r="CV78" s="65">
        <f t="shared" si="113"/>
        <v>0</v>
      </c>
      <c r="CW78" s="65">
        <f t="shared" ref="CW78:DP78" si="114">CW$49*CW35</f>
        <v>0</v>
      </c>
      <c r="CX78" s="65">
        <f t="shared" si="114"/>
        <v>0</v>
      </c>
      <c r="CY78" s="65">
        <f t="shared" si="114"/>
        <v>0</v>
      </c>
      <c r="CZ78" s="65">
        <f t="shared" si="114"/>
        <v>0</v>
      </c>
      <c r="DA78" s="65">
        <f t="shared" si="114"/>
        <v>0</v>
      </c>
      <c r="DB78" s="65">
        <f t="shared" si="114"/>
        <v>0</v>
      </c>
      <c r="DC78" s="65">
        <f t="shared" si="114"/>
        <v>0</v>
      </c>
      <c r="DD78" s="65">
        <f t="shared" si="114"/>
        <v>0</v>
      </c>
      <c r="DE78" s="65">
        <f t="shared" si="114"/>
        <v>0</v>
      </c>
      <c r="DF78" s="65">
        <f t="shared" si="114"/>
        <v>0</v>
      </c>
      <c r="DG78" s="65">
        <f t="shared" si="114"/>
        <v>0</v>
      </c>
      <c r="DH78" s="65">
        <f t="shared" si="114"/>
        <v>0</v>
      </c>
      <c r="DI78" s="65">
        <f t="shared" si="114"/>
        <v>0</v>
      </c>
      <c r="DJ78" s="65">
        <f t="shared" si="114"/>
        <v>0</v>
      </c>
      <c r="DK78" s="65">
        <f t="shared" si="114"/>
        <v>0</v>
      </c>
      <c r="DL78" s="65">
        <f t="shared" si="114"/>
        <v>0</v>
      </c>
      <c r="DM78" s="65">
        <f t="shared" si="114"/>
        <v>0</v>
      </c>
      <c r="DN78" s="65">
        <f t="shared" si="114"/>
        <v>0</v>
      </c>
      <c r="DO78" s="65">
        <f t="shared" si="114"/>
        <v>0</v>
      </c>
      <c r="DP78" s="65">
        <f t="shared" si="114"/>
        <v>0</v>
      </c>
    </row>
    <row r="79" spans="1:120" x14ac:dyDescent="0.25">
      <c r="A79" s="65" t="str">
        <f t="shared" si="69"/>
        <v>11_MEX</v>
      </c>
      <c r="B79" s="65" t="str">
        <f t="shared" si="69"/>
        <v>15_4_black_liquor</v>
      </c>
      <c r="C79" s="65" t="str">
        <f t="shared" si="69"/>
        <v>15_4_black_liquor</v>
      </c>
      <c r="D79" s="66" t="s">
        <v>171</v>
      </c>
      <c r="E79" s="66">
        <f t="shared" si="70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1"/>
        <v>11_MEX</v>
      </c>
      <c r="BL79" s="65" t="str">
        <f t="shared" si="72"/>
        <v>d_ind_cem_15_4_black_liquor</v>
      </c>
      <c r="BM79" s="65"/>
      <c r="BN79" s="65"/>
      <c r="BO79" s="65">
        <f t="shared" ref="BO79:CV79" si="115">BO$49*BO36</f>
        <v>0</v>
      </c>
      <c r="BP79" s="65">
        <f t="shared" si="115"/>
        <v>0</v>
      </c>
      <c r="BQ79" s="65">
        <f t="shared" si="115"/>
        <v>0</v>
      </c>
      <c r="BR79" s="65">
        <f t="shared" si="115"/>
        <v>0</v>
      </c>
      <c r="BS79" s="65">
        <f t="shared" si="115"/>
        <v>0</v>
      </c>
      <c r="BT79" s="65">
        <f t="shared" si="115"/>
        <v>0</v>
      </c>
      <c r="BU79" s="65">
        <f t="shared" si="115"/>
        <v>0</v>
      </c>
      <c r="BV79" s="65">
        <f t="shared" si="115"/>
        <v>0</v>
      </c>
      <c r="BW79" s="65">
        <f t="shared" si="115"/>
        <v>0</v>
      </c>
      <c r="BX79" s="65">
        <f t="shared" si="115"/>
        <v>0</v>
      </c>
      <c r="BY79" s="65">
        <f t="shared" si="115"/>
        <v>0</v>
      </c>
      <c r="BZ79" s="65">
        <f t="shared" si="115"/>
        <v>0</v>
      </c>
      <c r="CA79" s="65">
        <f t="shared" si="115"/>
        <v>0</v>
      </c>
      <c r="CB79" s="65">
        <f t="shared" si="115"/>
        <v>0</v>
      </c>
      <c r="CC79" s="65">
        <f t="shared" si="115"/>
        <v>0</v>
      </c>
      <c r="CD79" s="65">
        <f t="shared" si="115"/>
        <v>0</v>
      </c>
      <c r="CE79" s="65">
        <f t="shared" si="115"/>
        <v>0</v>
      </c>
      <c r="CF79" s="65">
        <f t="shared" si="115"/>
        <v>0</v>
      </c>
      <c r="CG79" s="65">
        <f t="shared" si="115"/>
        <v>0</v>
      </c>
      <c r="CH79" s="65">
        <f t="shared" si="115"/>
        <v>0</v>
      </c>
      <c r="CI79" s="65">
        <f t="shared" si="115"/>
        <v>0</v>
      </c>
      <c r="CJ79" s="65">
        <f t="shared" si="115"/>
        <v>0</v>
      </c>
      <c r="CK79" s="65">
        <f t="shared" si="115"/>
        <v>0</v>
      </c>
      <c r="CL79" s="65">
        <f t="shared" si="115"/>
        <v>0</v>
      </c>
      <c r="CM79" s="65">
        <f t="shared" si="115"/>
        <v>0</v>
      </c>
      <c r="CN79" s="65">
        <f t="shared" si="115"/>
        <v>0</v>
      </c>
      <c r="CO79" s="65">
        <f t="shared" si="115"/>
        <v>0</v>
      </c>
      <c r="CP79" s="65">
        <f t="shared" si="115"/>
        <v>0</v>
      </c>
      <c r="CQ79" s="65">
        <f t="shared" si="115"/>
        <v>0</v>
      </c>
      <c r="CR79" s="65">
        <f t="shared" si="115"/>
        <v>0</v>
      </c>
      <c r="CS79" s="65">
        <f t="shared" si="115"/>
        <v>0</v>
      </c>
      <c r="CT79" s="65">
        <f t="shared" si="115"/>
        <v>0</v>
      </c>
      <c r="CU79" s="65">
        <f t="shared" si="115"/>
        <v>0</v>
      </c>
      <c r="CV79" s="65">
        <f t="shared" si="115"/>
        <v>0</v>
      </c>
      <c r="CW79" s="65">
        <f t="shared" ref="CW79:DP79" si="116">CW$49*CW36</f>
        <v>0</v>
      </c>
      <c r="CX79" s="65">
        <f t="shared" si="116"/>
        <v>0</v>
      </c>
      <c r="CY79" s="65">
        <f t="shared" si="116"/>
        <v>0</v>
      </c>
      <c r="CZ79" s="65">
        <f t="shared" si="116"/>
        <v>0</v>
      </c>
      <c r="DA79" s="65">
        <f t="shared" si="116"/>
        <v>0</v>
      </c>
      <c r="DB79" s="65">
        <f t="shared" si="116"/>
        <v>0</v>
      </c>
      <c r="DC79" s="65">
        <f t="shared" si="116"/>
        <v>0</v>
      </c>
      <c r="DD79" s="65">
        <f t="shared" si="116"/>
        <v>0</v>
      </c>
      <c r="DE79" s="65">
        <f t="shared" si="116"/>
        <v>0</v>
      </c>
      <c r="DF79" s="65">
        <f t="shared" si="116"/>
        <v>0</v>
      </c>
      <c r="DG79" s="65">
        <f t="shared" si="116"/>
        <v>0</v>
      </c>
      <c r="DH79" s="65">
        <f t="shared" si="116"/>
        <v>0</v>
      </c>
      <c r="DI79" s="65">
        <f t="shared" si="116"/>
        <v>0</v>
      </c>
      <c r="DJ79" s="65">
        <f t="shared" si="116"/>
        <v>0</v>
      </c>
      <c r="DK79" s="65">
        <f t="shared" si="116"/>
        <v>0</v>
      </c>
      <c r="DL79" s="65">
        <f t="shared" si="116"/>
        <v>0</v>
      </c>
      <c r="DM79" s="65">
        <f t="shared" si="116"/>
        <v>0</v>
      </c>
      <c r="DN79" s="65">
        <f t="shared" si="116"/>
        <v>0</v>
      </c>
      <c r="DO79" s="65">
        <f t="shared" si="116"/>
        <v>0</v>
      </c>
      <c r="DP79" s="65">
        <f t="shared" si="116"/>
        <v>0</v>
      </c>
    </row>
    <row r="80" spans="1:120" x14ac:dyDescent="0.25">
      <c r="A80" s="65" t="str">
        <f t="shared" si="69"/>
        <v>11_MEX</v>
      </c>
      <c r="B80" s="65" t="str">
        <f t="shared" si="69"/>
        <v>15_5_other_biomass</v>
      </c>
      <c r="C80" s="65" t="str">
        <f t="shared" si="69"/>
        <v>15_5_other_biomass</v>
      </c>
      <c r="D80" s="66" t="s">
        <v>171</v>
      </c>
      <c r="E80" s="66">
        <f t="shared" si="70"/>
        <v>0</v>
      </c>
      <c r="F80" s="66">
        <v>0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1"/>
        <v>11_MEX</v>
      </c>
      <c r="BL80" s="65" t="str">
        <f t="shared" si="72"/>
        <v>d_ind_cem_15_5_other_biomass</v>
      </c>
      <c r="BM80" s="65"/>
      <c r="BN80" s="65"/>
      <c r="BO80" s="65">
        <f t="shared" ref="BO80:CV80" si="117">BO$49*BO37</f>
        <v>0</v>
      </c>
      <c r="BP80" s="65">
        <f t="shared" si="117"/>
        <v>0</v>
      </c>
      <c r="BQ80" s="65">
        <f t="shared" si="117"/>
        <v>0</v>
      </c>
      <c r="BR80" s="65">
        <f t="shared" si="117"/>
        <v>0</v>
      </c>
      <c r="BS80" s="65">
        <f t="shared" si="117"/>
        <v>0</v>
      </c>
      <c r="BT80" s="65">
        <f t="shared" si="117"/>
        <v>0</v>
      </c>
      <c r="BU80" s="65">
        <f t="shared" si="117"/>
        <v>0</v>
      </c>
      <c r="BV80" s="65">
        <f t="shared" si="117"/>
        <v>0</v>
      </c>
      <c r="BW80" s="65">
        <f t="shared" si="117"/>
        <v>0</v>
      </c>
      <c r="BX80" s="65">
        <f t="shared" si="117"/>
        <v>0</v>
      </c>
      <c r="BY80" s="65">
        <f t="shared" si="117"/>
        <v>0</v>
      </c>
      <c r="BZ80" s="65">
        <f t="shared" si="117"/>
        <v>0</v>
      </c>
      <c r="CA80" s="65">
        <f t="shared" si="117"/>
        <v>0</v>
      </c>
      <c r="CB80" s="65">
        <f t="shared" si="117"/>
        <v>0</v>
      </c>
      <c r="CC80" s="65">
        <f t="shared" si="117"/>
        <v>0</v>
      </c>
      <c r="CD80" s="65">
        <f t="shared" si="117"/>
        <v>0</v>
      </c>
      <c r="CE80" s="65">
        <f t="shared" si="117"/>
        <v>0</v>
      </c>
      <c r="CF80" s="65">
        <f t="shared" si="117"/>
        <v>0</v>
      </c>
      <c r="CG80" s="65">
        <f t="shared" si="117"/>
        <v>0</v>
      </c>
      <c r="CH80" s="65">
        <f t="shared" si="117"/>
        <v>0</v>
      </c>
      <c r="CI80" s="65">
        <f t="shared" si="117"/>
        <v>0</v>
      </c>
      <c r="CJ80" s="65">
        <f t="shared" si="117"/>
        <v>0</v>
      </c>
      <c r="CK80" s="65">
        <f t="shared" si="117"/>
        <v>0</v>
      </c>
      <c r="CL80" s="65">
        <f t="shared" si="117"/>
        <v>0</v>
      </c>
      <c r="CM80" s="65">
        <f t="shared" si="117"/>
        <v>0</v>
      </c>
      <c r="CN80" s="65">
        <f t="shared" si="117"/>
        <v>0</v>
      </c>
      <c r="CO80" s="65">
        <f t="shared" si="117"/>
        <v>0</v>
      </c>
      <c r="CP80" s="65">
        <f t="shared" si="117"/>
        <v>0</v>
      </c>
      <c r="CQ80" s="65">
        <f t="shared" si="117"/>
        <v>0</v>
      </c>
      <c r="CR80" s="65">
        <f t="shared" si="117"/>
        <v>0</v>
      </c>
      <c r="CS80" s="65">
        <f t="shared" si="117"/>
        <v>0</v>
      </c>
      <c r="CT80" s="65">
        <f t="shared" si="117"/>
        <v>0</v>
      </c>
      <c r="CU80" s="65">
        <f t="shared" si="117"/>
        <v>0</v>
      </c>
      <c r="CV80" s="65">
        <f t="shared" si="117"/>
        <v>0</v>
      </c>
      <c r="CW80" s="65">
        <f t="shared" ref="CW80:DP80" si="118">CW$49*CW37</f>
        <v>0</v>
      </c>
      <c r="CX80" s="65">
        <f t="shared" si="118"/>
        <v>0</v>
      </c>
      <c r="CY80" s="65">
        <f t="shared" si="118"/>
        <v>0</v>
      </c>
      <c r="CZ80" s="65">
        <f t="shared" si="118"/>
        <v>0</v>
      </c>
      <c r="DA80" s="65">
        <f t="shared" si="118"/>
        <v>0</v>
      </c>
      <c r="DB80" s="65">
        <f t="shared" si="118"/>
        <v>0</v>
      </c>
      <c r="DC80" s="65">
        <f t="shared" si="118"/>
        <v>0</v>
      </c>
      <c r="DD80" s="65">
        <f t="shared" si="118"/>
        <v>0</v>
      </c>
      <c r="DE80" s="65">
        <f t="shared" si="118"/>
        <v>0</v>
      </c>
      <c r="DF80" s="65">
        <f t="shared" si="118"/>
        <v>0</v>
      </c>
      <c r="DG80" s="65">
        <f t="shared" si="118"/>
        <v>0</v>
      </c>
      <c r="DH80" s="65">
        <f t="shared" si="118"/>
        <v>0</v>
      </c>
      <c r="DI80" s="65">
        <f t="shared" si="118"/>
        <v>0</v>
      </c>
      <c r="DJ80" s="65">
        <f t="shared" si="118"/>
        <v>0</v>
      </c>
      <c r="DK80" s="65">
        <f t="shared" si="118"/>
        <v>0</v>
      </c>
      <c r="DL80" s="65">
        <f t="shared" si="118"/>
        <v>0</v>
      </c>
      <c r="DM80" s="65">
        <f t="shared" si="118"/>
        <v>0</v>
      </c>
      <c r="DN80" s="65">
        <f t="shared" si="118"/>
        <v>0</v>
      </c>
      <c r="DO80" s="65">
        <f t="shared" si="118"/>
        <v>0</v>
      </c>
      <c r="DP80" s="65">
        <f t="shared" si="118"/>
        <v>0</v>
      </c>
    </row>
    <row r="81" spans="1:120" x14ac:dyDescent="0.25">
      <c r="A81" s="65" t="str">
        <f t="shared" si="69"/>
        <v>11_MEX</v>
      </c>
      <c r="B81" s="65" t="str">
        <f t="shared" si="69"/>
        <v>16_1_biogas</v>
      </c>
      <c r="C81" s="65" t="str">
        <f t="shared" si="69"/>
        <v>16_1_biogas</v>
      </c>
      <c r="D81" s="66" t="s">
        <v>171</v>
      </c>
      <c r="E81" s="66">
        <f t="shared" si="70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1"/>
        <v>11_MEX</v>
      </c>
      <c r="BL81" s="65" t="str">
        <f t="shared" si="72"/>
        <v>d_ind_cem_16_1_biogas</v>
      </c>
      <c r="BM81" s="65"/>
      <c r="BN81" s="65"/>
      <c r="BO81" s="65">
        <f t="shared" ref="BO81:CV81" si="119">BO$49*BO38</f>
        <v>0</v>
      </c>
      <c r="BP81" s="65">
        <f t="shared" si="119"/>
        <v>0</v>
      </c>
      <c r="BQ81" s="65">
        <f t="shared" si="119"/>
        <v>0</v>
      </c>
      <c r="BR81" s="65">
        <f t="shared" si="119"/>
        <v>0</v>
      </c>
      <c r="BS81" s="65">
        <f t="shared" si="119"/>
        <v>0</v>
      </c>
      <c r="BT81" s="65">
        <f t="shared" si="119"/>
        <v>0</v>
      </c>
      <c r="BU81" s="65">
        <f t="shared" si="119"/>
        <v>0</v>
      </c>
      <c r="BV81" s="65">
        <f t="shared" si="119"/>
        <v>0</v>
      </c>
      <c r="BW81" s="65">
        <f t="shared" si="119"/>
        <v>0</v>
      </c>
      <c r="BX81" s="65">
        <f t="shared" si="119"/>
        <v>0</v>
      </c>
      <c r="BY81" s="65">
        <f t="shared" si="119"/>
        <v>0</v>
      </c>
      <c r="BZ81" s="65">
        <f t="shared" si="119"/>
        <v>0</v>
      </c>
      <c r="CA81" s="65">
        <f t="shared" si="119"/>
        <v>0</v>
      </c>
      <c r="CB81" s="65">
        <f t="shared" si="119"/>
        <v>0</v>
      </c>
      <c r="CC81" s="65">
        <f t="shared" si="119"/>
        <v>0</v>
      </c>
      <c r="CD81" s="65">
        <f t="shared" si="119"/>
        <v>0</v>
      </c>
      <c r="CE81" s="65">
        <f t="shared" si="119"/>
        <v>0</v>
      </c>
      <c r="CF81" s="65">
        <f t="shared" si="119"/>
        <v>0</v>
      </c>
      <c r="CG81" s="65">
        <f t="shared" si="119"/>
        <v>0</v>
      </c>
      <c r="CH81" s="65">
        <f t="shared" si="119"/>
        <v>0</v>
      </c>
      <c r="CI81" s="65">
        <f t="shared" si="119"/>
        <v>0</v>
      </c>
      <c r="CJ81" s="65">
        <f t="shared" si="119"/>
        <v>0</v>
      </c>
      <c r="CK81" s="65">
        <f t="shared" si="119"/>
        <v>0</v>
      </c>
      <c r="CL81" s="65">
        <f t="shared" si="119"/>
        <v>0</v>
      </c>
      <c r="CM81" s="65">
        <f t="shared" si="119"/>
        <v>0</v>
      </c>
      <c r="CN81" s="65">
        <f t="shared" si="119"/>
        <v>0</v>
      </c>
      <c r="CO81" s="65">
        <f t="shared" si="119"/>
        <v>0</v>
      </c>
      <c r="CP81" s="65">
        <f t="shared" si="119"/>
        <v>0</v>
      </c>
      <c r="CQ81" s="65">
        <f t="shared" si="119"/>
        <v>0</v>
      </c>
      <c r="CR81" s="65">
        <f t="shared" si="119"/>
        <v>0</v>
      </c>
      <c r="CS81" s="65">
        <f t="shared" si="119"/>
        <v>0</v>
      </c>
      <c r="CT81" s="65">
        <f t="shared" si="119"/>
        <v>0</v>
      </c>
      <c r="CU81" s="65">
        <f t="shared" si="119"/>
        <v>0</v>
      </c>
      <c r="CV81" s="65">
        <f t="shared" si="119"/>
        <v>0</v>
      </c>
      <c r="CW81" s="65">
        <f t="shared" ref="CW81:DP81" si="120">CW$49*CW38</f>
        <v>0</v>
      </c>
      <c r="CX81" s="65">
        <f t="shared" si="120"/>
        <v>0</v>
      </c>
      <c r="CY81" s="65">
        <f t="shared" si="120"/>
        <v>0</v>
      </c>
      <c r="CZ81" s="65">
        <f t="shared" si="120"/>
        <v>0</v>
      </c>
      <c r="DA81" s="65">
        <f t="shared" si="120"/>
        <v>0</v>
      </c>
      <c r="DB81" s="65">
        <f t="shared" si="120"/>
        <v>0</v>
      </c>
      <c r="DC81" s="65">
        <f t="shared" si="120"/>
        <v>0</v>
      </c>
      <c r="DD81" s="65">
        <f t="shared" si="120"/>
        <v>0</v>
      </c>
      <c r="DE81" s="65">
        <f t="shared" si="120"/>
        <v>0</v>
      </c>
      <c r="DF81" s="65">
        <f t="shared" si="120"/>
        <v>0</v>
      </c>
      <c r="DG81" s="65">
        <f t="shared" si="120"/>
        <v>0</v>
      </c>
      <c r="DH81" s="65">
        <f t="shared" si="120"/>
        <v>0</v>
      </c>
      <c r="DI81" s="65">
        <f t="shared" si="120"/>
        <v>0</v>
      </c>
      <c r="DJ81" s="65">
        <f t="shared" si="120"/>
        <v>0</v>
      </c>
      <c r="DK81" s="65">
        <f t="shared" si="120"/>
        <v>0</v>
      </c>
      <c r="DL81" s="65">
        <f t="shared" si="120"/>
        <v>0</v>
      </c>
      <c r="DM81" s="65">
        <f t="shared" si="120"/>
        <v>0</v>
      </c>
      <c r="DN81" s="65">
        <f t="shared" si="120"/>
        <v>0</v>
      </c>
      <c r="DO81" s="65">
        <f t="shared" si="120"/>
        <v>0</v>
      </c>
      <c r="DP81" s="65">
        <f t="shared" si="120"/>
        <v>0</v>
      </c>
    </row>
    <row r="82" spans="1:120" x14ac:dyDescent="0.25">
      <c r="A82" s="65" t="str">
        <f t="shared" si="69"/>
        <v>11_MEX</v>
      </c>
      <c r="B82" s="65" t="str">
        <f t="shared" si="69"/>
        <v>16_2_industrial_waste</v>
      </c>
      <c r="C82" s="65" t="str">
        <f t="shared" si="69"/>
        <v>16_2_industrial_waste</v>
      </c>
      <c r="D82" s="66" t="s">
        <v>171</v>
      </c>
      <c r="E82" s="66">
        <f t="shared" si="70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1"/>
        <v>11_MEX</v>
      </c>
      <c r="BL82" s="65" t="str">
        <f t="shared" si="72"/>
        <v>d_ind_cem_16_2_industrial_waste</v>
      </c>
      <c r="BM82" s="65"/>
      <c r="BN82" s="65"/>
      <c r="BO82" s="65">
        <f t="shared" ref="BO82:CV82" si="121">BO$49*BO39</f>
        <v>0</v>
      </c>
      <c r="BP82" s="65">
        <f t="shared" si="121"/>
        <v>0</v>
      </c>
      <c r="BQ82" s="65">
        <f t="shared" si="121"/>
        <v>0</v>
      </c>
      <c r="BR82" s="65">
        <f t="shared" si="121"/>
        <v>0</v>
      </c>
      <c r="BS82" s="65">
        <f t="shared" si="121"/>
        <v>0</v>
      </c>
      <c r="BT82" s="65">
        <f t="shared" si="121"/>
        <v>0</v>
      </c>
      <c r="BU82" s="65">
        <f t="shared" si="121"/>
        <v>0</v>
      </c>
      <c r="BV82" s="65">
        <f t="shared" si="121"/>
        <v>0</v>
      </c>
      <c r="BW82" s="65">
        <f t="shared" si="121"/>
        <v>0</v>
      </c>
      <c r="BX82" s="65">
        <f t="shared" si="121"/>
        <v>0</v>
      </c>
      <c r="BY82" s="65">
        <f t="shared" si="121"/>
        <v>0</v>
      </c>
      <c r="BZ82" s="65">
        <f t="shared" si="121"/>
        <v>0</v>
      </c>
      <c r="CA82" s="65">
        <f t="shared" si="121"/>
        <v>0</v>
      </c>
      <c r="CB82" s="65">
        <f t="shared" si="121"/>
        <v>0</v>
      </c>
      <c r="CC82" s="65">
        <f t="shared" si="121"/>
        <v>0</v>
      </c>
      <c r="CD82" s="65">
        <f t="shared" si="121"/>
        <v>0</v>
      </c>
      <c r="CE82" s="65">
        <f t="shared" si="121"/>
        <v>0</v>
      </c>
      <c r="CF82" s="65">
        <f t="shared" si="121"/>
        <v>0</v>
      </c>
      <c r="CG82" s="65">
        <f t="shared" si="121"/>
        <v>0</v>
      </c>
      <c r="CH82" s="65">
        <f t="shared" si="121"/>
        <v>0</v>
      </c>
      <c r="CI82" s="65">
        <f t="shared" si="121"/>
        <v>0</v>
      </c>
      <c r="CJ82" s="65">
        <f t="shared" si="121"/>
        <v>0</v>
      </c>
      <c r="CK82" s="65">
        <f t="shared" si="121"/>
        <v>0</v>
      </c>
      <c r="CL82" s="65">
        <f t="shared" si="121"/>
        <v>0</v>
      </c>
      <c r="CM82" s="65">
        <f t="shared" si="121"/>
        <v>0</v>
      </c>
      <c r="CN82" s="65">
        <f t="shared" si="121"/>
        <v>0</v>
      </c>
      <c r="CO82" s="65">
        <f t="shared" si="121"/>
        <v>0</v>
      </c>
      <c r="CP82" s="65">
        <f t="shared" si="121"/>
        <v>0</v>
      </c>
      <c r="CQ82" s="65">
        <f t="shared" si="121"/>
        <v>0</v>
      </c>
      <c r="CR82" s="65">
        <f t="shared" si="121"/>
        <v>0</v>
      </c>
      <c r="CS82" s="65">
        <f t="shared" si="121"/>
        <v>0</v>
      </c>
      <c r="CT82" s="65">
        <f t="shared" si="121"/>
        <v>0</v>
      </c>
      <c r="CU82" s="65">
        <f t="shared" si="121"/>
        <v>0</v>
      </c>
      <c r="CV82" s="65">
        <f t="shared" si="121"/>
        <v>0</v>
      </c>
      <c r="CW82" s="65">
        <f t="shared" ref="CW82:DP82" si="122">CW$49*CW39</f>
        <v>0</v>
      </c>
      <c r="CX82" s="65">
        <f t="shared" si="122"/>
        <v>0</v>
      </c>
      <c r="CY82" s="65">
        <f t="shared" si="122"/>
        <v>0</v>
      </c>
      <c r="CZ82" s="65">
        <f t="shared" si="122"/>
        <v>0</v>
      </c>
      <c r="DA82" s="65">
        <f t="shared" si="122"/>
        <v>0</v>
      </c>
      <c r="DB82" s="65">
        <f t="shared" si="122"/>
        <v>0</v>
      </c>
      <c r="DC82" s="65">
        <f t="shared" si="122"/>
        <v>0</v>
      </c>
      <c r="DD82" s="65">
        <f t="shared" si="122"/>
        <v>0</v>
      </c>
      <c r="DE82" s="65">
        <f t="shared" si="122"/>
        <v>0</v>
      </c>
      <c r="DF82" s="65">
        <f t="shared" si="122"/>
        <v>0</v>
      </c>
      <c r="DG82" s="65">
        <f t="shared" si="122"/>
        <v>0</v>
      </c>
      <c r="DH82" s="65">
        <f t="shared" si="122"/>
        <v>0</v>
      </c>
      <c r="DI82" s="65">
        <f t="shared" si="122"/>
        <v>0</v>
      </c>
      <c r="DJ82" s="65">
        <f t="shared" si="122"/>
        <v>0</v>
      </c>
      <c r="DK82" s="65">
        <f t="shared" si="122"/>
        <v>0</v>
      </c>
      <c r="DL82" s="65">
        <f t="shared" si="122"/>
        <v>0</v>
      </c>
      <c r="DM82" s="65">
        <f t="shared" si="122"/>
        <v>0</v>
      </c>
      <c r="DN82" s="65">
        <f t="shared" si="122"/>
        <v>0</v>
      </c>
      <c r="DO82" s="65">
        <f t="shared" si="122"/>
        <v>0</v>
      </c>
      <c r="DP82" s="65">
        <f t="shared" si="122"/>
        <v>0</v>
      </c>
    </row>
    <row r="83" spans="1:120" x14ac:dyDescent="0.25">
      <c r="A83" s="65" t="str">
        <f t="shared" si="69"/>
        <v>11_MEX</v>
      </c>
      <c r="B83" s="65" t="str">
        <f t="shared" si="69"/>
        <v>16_3_municipal_solid_waste_renewable</v>
      </c>
      <c r="C83" s="65" t="str">
        <f t="shared" si="69"/>
        <v>16_3_msw_ren</v>
      </c>
      <c r="D83" s="66" t="s">
        <v>171</v>
      </c>
      <c r="E83" s="66">
        <f t="shared" si="70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1"/>
        <v>11_MEX</v>
      </c>
      <c r="BL83" s="65" t="str">
        <f t="shared" si="72"/>
        <v>d_ind_cem_16_3_msw_ren</v>
      </c>
      <c r="BM83" s="65"/>
      <c r="BN83" s="65"/>
      <c r="BO83" s="65">
        <f t="shared" ref="BO83:CV83" si="123">BO$49*BO40</f>
        <v>0</v>
      </c>
      <c r="BP83" s="65">
        <f t="shared" si="123"/>
        <v>0</v>
      </c>
      <c r="BQ83" s="65">
        <f t="shared" si="123"/>
        <v>0</v>
      </c>
      <c r="BR83" s="65">
        <f t="shared" si="123"/>
        <v>0</v>
      </c>
      <c r="BS83" s="65">
        <f t="shared" si="123"/>
        <v>0</v>
      </c>
      <c r="BT83" s="65">
        <f t="shared" si="123"/>
        <v>0</v>
      </c>
      <c r="BU83" s="65">
        <f t="shared" si="123"/>
        <v>0</v>
      </c>
      <c r="BV83" s="65">
        <f t="shared" si="123"/>
        <v>0</v>
      </c>
      <c r="BW83" s="65">
        <f t="shared" si="123"/>
        <v>0</v>
      </c>
      <c r="BX83" s="65">
        <f t="shared" si="123"/>
        <v>0</v>
      </c>
      <c r="BY83" s="65">
        <f t="shared" si="123"/>
        <v>0</v>
      </c>
      <c r="BZ83" s="65">
        <f t="shared" si="123"/>
        <v>0</v>
      </c>
      <c r="CA83" s="65">
        <f t="shared" si="123"/>
        <v>0</v>
      </c>
      <c r="CB83" s="65">
        <f t="shared" si="123"/>
        <v>0</v>
      </c>
      <c r="CC83" s="65">
        <f t="shared" si="123"/>
        <v>0</v>
      </c>
      <c r="CD83" s="65">
        <f t="shared" si="123"/>
        <v>0</v>
      </c>
      <c r="CE83" s="65">
        <f t="shared" si="123"/>
        <v>0</v>
      </c>
      <c r="CF83" s="65">
        <f t="shared" si="123"/>
        <v>0</v>
      </c>
      <c r="CG83" s="65">
        <f t="shared" si="123"/>
        <v>0</v>
      </c>
      <c r="CH83" s="65">
        <f t="shared" si="123"/>
        <v>0</v>
      </c>
      <c r="CI83" s="65">
        <f t="shared" si="123"/>
        <v>0</v>
      </c>
      <c r="CJ83" s="65">
        <f t="shared" si="123"/>
        <v>0</v>
      </c>
      <c r="CK83" s="65">
        <f t="shared" si="123"/>
        <v>0</v>
      </c>
      <c r="CL83" s="65">
        <f t="shared" si="123"/>
        <v>0</v>
      </c>
      <c r="CM83" s="65">
        <f t="shared" si="123"/>
        <v>0</v>
      </c>
      <c r="CN83" s="65">
        <f t="shared" si="123"/>
        <v>0</v>
      </c>
      <c r="CO83" s="65">
        <f t="shared" si="123"/>
        <v>0</v>
      </c>
      <c r="CP83" s="65">
        <f t="shared" si="123"/>
        <v>0</v>
      </c>
      <c r="CQ83" s="65">
        <f t="shared" si="123"/>
        <v>0</v>
      </c>
      <c r="CR83" s="65">
        <f t="shared" si="123"/>
        <v>0</v>
      </c>
      <c r="CS83" s="65">
        <f t="shared" si="123"/>
        <v>0</v>
      </c>
      <c r="CT83" s="65">
        <f t="shared" si="123"/>
        <v>0</v>
      </c>
      <c r="CU83" s="65">
        <f t="shared" si="123"/>
        <v>0</v>
      </c>
      <c r="CV83" s="65">
        <f t="shared" si="123"/>
        <v>0</v>
      </c>
      <c r="CW83" s="65">
        <f t="shared" ref="CW83:DP83" si="124">CW$49*CW40</f>
        <v>0</v>
      </c>
      <c r="CX83" s="65">
        <f t="shared" si="124"/>
        <v>0</v>
      </c>
      <c r="CY83" s="65">
        <f t="shared" si="124"/>
        <v>0</v>
      </c>
      <c r="CZ83" s="65">
        <f t="shared" si="124"/>
        <v>0</v>
      </c>
      <c r="DA83" s="65">
        <f t="shared" si="124"/>
        <v>0</v>
      </c>
      <c r="DB83" s="65">
        <f t="shared" si="124"/>
        <v>0</v>
      </c>
      <c r="DC83" s="65">
        <f t="shared" si="124"/>
        <v>0</v>
      </c>
      <c r="DD83" s="65">
        <f t="shared" si="124"/>
        <v>0</v>
      </c>
      <c r="DE83" s="65">
        <f t="shared" si="124"/>
        <v>0</v>
      </c>
      <c r="DF83" s="65">
        <f t="shared" si="124"/>
        <v>0</v>
      </c>
      <c r="DG83" s="65">
        <f t="shared" si="124"/>
        <v>0</v>
      </c>
      <c r="DH83" s="65">
        <f t="shared" si="124"/>
        <v>0</v>
      </c>
      <c r="DI83" s="65">
        <f t="shared" si="124"/>
        <v>0</v>
      </c>
      <c r="DJ83" s="65">
        <f t="shared" si="124"/>
        <v>0</v>
      </c>
      <c r="DK83" s="65">
        <f t="shared" si="124"/>
        <v>0</v>
      </c>
      <c r="DL83" s="65">
        <f t="shared" si="124"/>
        <v>0</v>
      </c>
      <c r="DM83" s="65">
        <f t="shared" si="124"/>
        <v>0</v>
      </c>
      <c r="DN83" s="65">
        <f t="shared" si="124"/>
        <v>0</v>
      </c>
      <c r="DO83" s="65">
        <f t="shared" si="124"/>
        <v>0</v>
      </c>
      <c r="DP83" s="65">
        <f t="shared" si="124"/>
        <v>0</v>
      </c>
    </row>
    <row r="84" spans="1:120" x14ac:dyDescent="0.25">
      <c r="A84" s="65" t="str">
        <f t="shared" si="69"/>
        <v>11_MEX</v>
      </c>
      <c r="B84" s="65" t="str">
        <f t="shared" si="69"/>
        <v>16_4_municipal_solid_waste_nonrenewable</v>
      </c>
      <c r="C84" s="65" t="str">
        <f t="shared" si="69"/>
        <v>16_4_msw_nonr</v>
      </c>
      <c r="D84" s="66" t="s">
        <v>171</v>
      </c>
      <c r="E84" s="66">
        <f t="shared" si="70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1"/>
        <v>11_MEX</v>
      </c>
      <c r="BL84" s="65" t="str">
        <f t="shared" si="72"/>
        <v>d_ind_cem_16_4_msw_nonr</v>
      </c>
      <c r="BM84" s="65"/>
      <c r="BN84" s="65"/>
      <c r="BO84" s="65">
        <f t="shared" ref="BO84:CV84" si="125">BO$49*BO41</f>
        <v>0</v>
      </c>
      <c r="BP84" s="65">
        <f t="shared" si="125"/>
        <v>0</v>
      </c>
      <c r="BQ84" s="65">
        <f t="shared" si="125"/>
        <v>0</v>
      </c>
      <c r="BR84" s="65">
        <f t="shared" si="125"/>
        <v>0</v>
      </c>
      <c r="BS84" s="65">
        <f t="shared" si="125"/>
        <v>0</v>
      </c>
      <c r="BT84" s="65">
        <f t="shared" si="125"/>
        <v>0</v>
      </c>
      <c r="BU84" s="65">
        <f t="shared" si="125"/>
        <v>0</v>
      </c>
      <c r="BV84" s="65">
        <f t="shared" si="125"/>
        <v>0</v>
      </c>
      <c r="BW84" s="65">
        <f t="shared" si="125"/>
        <v>0</v>
      </c>
      <c r="BX84" s="65">
        <f t="shared" si="125"/>
        <v>0</v>
      </c>
      <c r="BY84" s="65">
        <f t="shared" si="125"/>
        <v>0</v>
      </c>
      <c r="BZ84" s="65">
        <f t="shared" si="125"/>
        <v>0</v>
      </c>
      <c r="CA84" s="65">
        <f t="shared" si="125"/>
        <v>0</v>
      </c>
      <c r="CB84" s="65">
        <f t="shared" si="125"/>
        <v>0</v>
      </c>
      <c r="CC84" s="65">
        <f t="shared" si="125"/>
        <v>0</v>
      </c>
      <c r="CD84" s="65">
        <f t="shared" si="125"/>
        <v>0</v>
      </c>
      <c r="CE84" s="65">
        <f t="shared" si="125"/>
        <v>0</v>
      </c>
      <c r="CF84" s="65">
        <f t="shared" si="125"/>
        <v>0</v>
      </c>
      <c r="CG84" s="65">
        <f t="shared" si="125"/>
        <v>0</v>
      </c>
      <c r="CH84" s="65">
        <f t="shared" si="125"/>
        <v>0</v>
      </c>
      <c r="CI84" s="65">
        <f t="shared" si="125"/>
        <v>0</v>
      </c>
      <c r="CJ84" s="65">
        <f t="shared" si="125"/>
        <v>0</v>
      </c>
      <c r="CK84" s="65">
        <f t="shared" si="125"/>
        <v>0</v>
      </c>
      <c r="CL84" s="65">
        <f t="shared" si="125"/>
        <v>0</v>
      </c>
      <c r="CM84" s="65">
        <f t="shared" si="125"/>
        <v>0</v>
      </c>
      <c r="CN84" s="65">
        <f t="shared" si="125"/>
        <v>0</v>
      </c>
      <c r="CO84" s="65">
        <f t="shared" si="125"/>
        <v>0</v>
      </c>
      <c r="CP84" s="65">
        <f t="shared" si="125"/>
        <v>0</v>
      </c>
      <c r="CQ84" s="65">
        <f t="shared" si="125"/>
        <v>0</v>
      </c>
      <c r="CR84" s="65">
        <f t="shared" si="125"/>
        <v>0</v>
      </c>
      <c r="CS84" s="65">
        <f t="shared" si="125"/>
        <v>0</v>
      </c>
      <c r="CT84" s="65">
        <f t="shared" si="125"/>
        <v>0</v>
      </c>
      <c r="CU84" s="65">
        <f t="shared" si="125"/>
        <v>0</v>
      </c>
      <c r="CV84" s="65">
        <f t="shared" si="125"/>
        <v>0</v>
      </c>
      <c r="CW84" s="65">
        <f t="shared" ref="CW84:DP84" si="126">CW$49*CW41</f>
        <v>0</v>
      </c>
      <c r="CX84" s="65">
        <f t="shared" si="126"/>
        <v>0</v>
      </c>
      <c r="CY84" s="65">
        <f t="shared" si="126"/>
        <v>0</v>
      </c>
      <c r="CZ84" s="65">
        <f t="shared" si="126"/>
        <v>0</v>
      </c>
      <c r="DA84" s="65">
        <f t="shared" si="126"/>
        <v>0</v>
      </c>
      <c r="DB84" s="65">
        <f t="shared" si="126"/>
        <v>0</v>
      </c>
      <c r="DC84" s="65">
        <f t="shared" si="126"/>
        <v>0</v>
      </c>
      <c r="DD84" s="65">
        <f t="shared" si="126"/>
        <v>0</v>
      </c>
      <c r="DE84" s="65">
        <f t="shared" si="126"/>
        <v>0</v>
      </c>
      <c r="DF84" s="65">
        <f t="shared" si="126"/>
        <v>0</v>
      </c>
      <c r="DG84" s="65">
        <f t="shared" si="126"/>
        <v>0</v>
      </c>
      <c r="DH84" s="65">
        <f t="shared" si="126"/>
        <v>0</v>
      </c>
      <c r="DI84" s="65">
        <f t="shared" si="126"/>
        <v>0</v>
      </c>
      <c r="DJ84" s="65">
        <f t="shared" si="126"/>
        <v>0</v>
      </c>
      <c r="DK84" s="65">
        <f t="shared" si="126"/>
        <v>0</v>
      </c>
      <c r="DL84" s="65">
        <f t="shared" si="126"/>
        <v>0</v>
      </c>
      <c r="DM84" s="65">
        <f t="shared" si="126"/>
        <v>0</v>
      </c>
      <c r="DN84" s="65">
        <f t="shared" si="126"/>
        <v>0</v>
      </c>
      <c r="DO84" s="65">
        <f t="shared" si="126"/>
        <v>0</v>
      </c>
      <c r="DP84" s="65">
        <f t="shared" si="126"/>
        <v>0</v>
      </c>
    </row>
    <row r="85" spans="1:120" x14ac:dyDescent="0.25">
      <c r="A85" s="65" t="str">
        <f t="shared" si="69"/>
        <v>11_MEX</v>
      </c>
      <c r="B85" s="65" t="str">
        <f t="shared" si="69"/>
        <v>16_5_biogasoline</v>
      </c>
      <c r="C85" s="65" t="str">
        <f t="shared" si="69"/>
        <v>16_5_biogasoline</v>
      </c>
      <c r="D85" s="66" t="s">
        <v>171</v>
      </c>
      <c r="E85" s="66">
        <f t="shared" si="70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1"/>
        <v>11_MEX</v>
      </c>
      <c r="BL85" s="65" t="str">
        <f t="shared" si="72"/>
        <v>d_ind_cem_16_5_biogasoline</v>
      </c>
      <c r="BM85" s="65"/>
      <c r="BN85" s="65"/>
      <c r="BO85" s="65">
        <f t="shared" ref="BO85:CV85" si="127">BO$49*BO42</f>
        <v>0</v>
      </c>
      <c r="BP85" s="65">
        <f t="shared" si="127"/>
        <v>0</v>
      </c>
      <c r="BQ85" s="65">
        <f t="shared" si="127"/>
        <v>0</v>
      </c>
      <c r="BR85" s="65">
        <f t="shared" si="127"/>
        <v>0</v>
      </c>
      <c r="BS85" s="65">
        <f t="shared" si="127"/>
        <v>0</v>
      </c>
      <c r="BT85" s="65">
        <f t="shared" si="127"/>
        <v>0</v>
      </c>
      <c r="BU85" s="65">
        <f t="shared" si="127"/>
        <v>0</v>
      </c>
      <c r="BV85" s="65">
        <f t="shared" si="127"/>
        <v>0</v>
      </c>
      <c r="BW85" s="65">
        <f t="shared" si="127"/>
        <v>0</v>
      </c>
      <c r="BX85" s="65">
        <f t="shared" si="127"/>
        <v>0</v>
      </c>
      <c r="BY85" s="65">
        <f t="shared" si="127"/>
        <v>0</v>
      </c>
      <c r="BZ85" s="65">
        <f t="shared" si="127"/>
        <v>0</v>
      </c>
      <c r="CA85" s="65">
        <f t="shared" si="127"/>
        <v>0</v>
      </c>
      <c r="CB85" s="65">
        <f t="shared" si="127"/>
        <v>0</v>
      </c>
      <c r="CC85" s="65">
        <f t="shared" si="127"/>
        <v>0</v>
      </c>
      <c r="CD85" s="65">
        <f t="shared" si="127"/>
        <v>0</v>
      </c>
      <c r="CE85" s="65">
        <f t="shared" si="127"/>
        <v>0</v>
      </c>
      <c r="CF85" s="65">
        <f t="shared" si="127"/>
        <v>0</v>
      </c>
      <c r="CG85" s="65">
        <f t="shared" si="127"/>
        <v>0</v>
      </c>
      <c r="CH85" s="65">
        <f t="shared" si="127"/>
        <v>0</v>
      </c>
      <c r="CI85" s="65">
        <f t="shared" si="127"/>
        <v>0</v>
      </c>
      <c r="CJ85" s="65">
        <f t="shared" si="127"/>
        <v>0</v>
      </c>
      <c r="CK85" s="65">
        <f t="shared" si="127"/>
        <v>0</v>
      </c>
      <c r="CL85" s="65">
        <f t="shared" si="127"/>
        <v>0</v>
      </c>
      <c r="CM85" s="65">
        <f t="shared" si="127"/>
        <v>0</v>
      </c>
      <c r="CN85" s="65">
        <f t="shared" si="127"/>
        <v>0</v>
      </c>
      <c r="CO85" s="65">
        <f t="shared" si="127"/>
        <v>0</v>
      </c>
      <c r="CP85" s="65">
        <f t="shared" si="127"/>
        <v>0</v>
      </c>
      <c r="CQ85" s="65">
        <f t="shared" si="127"/>
        <v>0</v>
      </c>
      <c r="CR85" s="65">
        <f t="shared" si="127"/>
        <v>0</v>
      </c>
      <c r="CS85" s="65">
        <f t="shared" si="127"/>
        <v>0</v>
      </c>
      <c r="CT85" s="65">
        <f t="shared" si="127"/>
        <v>0</v>
      </c>
      <c r="CU85" s="65">
        <f t="shared" si="127"/>
        <v>0</v>
      </c>
      <c r="CV85" s="65">
        <f t="shared" si="127"/>
        <v>0</v>
      </c>
      <c r="CW85" s="65">
        <f t="shared" ref="CW85:DP85" si="128">CW$49*CW42</f>
        <v>0</v>
      </c>
      <c r="CX85" s="65">
        <f t="shared" si="128"/>
        <v>0</v>
      </c>
      <c r="CY85" s="65">
        <f t="shared" si="128"/>
        <v>0</v>
      </c>
      <c r="CZ85" s="65">
        <f t="shared" si="128"/>
        <v>0</v>
      </c>
      <c r="DA85" s="65">
        <f t="shared" si="128"/>
        <v>0</v>
      </c>
      <c r="DB85" s="65">
        <f t="shared" si="128"/>
        <v>0</v>
      </c>
      <c r="DC85" s="65">
        <f t="shared" si="128"/>
        <v>0</v>
      </c>
      <c r="DD85" s="65">
        <f t="shared" si="128"/>
        <v>0</v>
      </c>
      <c r="DE85" s="65">
        <f t="shared" si="128"/>
        <v>0</v>
      </c>
      <c r="DF85" s="65">
        <f t="shared" si="128"/>
        <v>0</v>
      </c>
      <c r="DG85" s="65">
        <f t="shared" si="128"/>
        <v>0</v>
      </c>
      <c r="DH85" s="65">
        <f t="shared" si="128"/>
        <v>0</v>
      </c>
      <c r="DI85" s="65">
        <f t="shared" si="128"/>
        <v>0</v>
      </c>
      <c r="DJ85" s="65">
        <f t="shared" si="128"/>
        <v>0</v>
      </c>
      <c r="DK85" s="65">
        <f t="shared" si="128"/>
        <v>0</v>
      </c>
      <c r="DL85" s="65">
        <f t="shared" si="128"/>
        <v>0</v>
      </c>
      <c r="DM85" s="65">
        <f t="shared" si="128"/>
        <v>0</v>
      </c>
      <c r="DN85" s="65">
        <f t="shared" si="128"/>
        <v>0</v>
      </c>
      <c r="DO85" s="65">
        <f t="shared" si="128"/>
        <v>0</v>
      </c>
      <c r="DP85" s="65">
        <f t="shared" si="128"/>
        <v>0</v>
      </c>
    </row>
    <row r="86" spans="1:120" x14ac:dyDescent="0.25">
      <c r="A86" s="65" t="str">
        <f t="shared" si="69"/>
        <v>11_MEX</v>
      </c>
      <c r="B86" s="65" t="str">
        <f t="shared" si="69"/>
        <v>16_6_biodiesel</v>
      </c>
      <c r="C86" s="65" t="str">
        <f t="shared" si="69"/>
        <v>16_6_biodiesel</v>
      </c>
      <c r="D86" s="66" t="s">
        <v>171</v>
      </c>
      <c r="E86" s="66">
        <f t="shared" si="70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1"/>
        <v>11_MEX</v>
      </c>
      <c r="BL86" s="65" t="str">
        <f t="shared" si="72"/>
        <v>d_ind_cem_16_6_biodiesel</v>
      </c>
      <c r="BM86" s="65"/>
      <c r="BN86" s="65"/>
      <c r="BO86" s="65">
        <f t="shared" ref="BO86:CV86" si="129">BO$49*BO43</f>
        <v>0</v>
      </c>
      <c r="BP86" s="65">
        <f t="shared" si="129"/>
        <v>0</v>
      </c>
      <c r="BQ86" s="65">
        <f t="shared" si="129"/>
        <v>0</v>
      </c>
      <c r="BR86" s="65">
        <f t="shared" si="129"/>
        <v>0</v>
      </c>
      <c r="BS86" s="65">
        <f t="shared" si="129"/>
        <v>0</v>
      </c>
      <c r="BT86" s="65">
        <f t="shared" si="129"/>
        <v>0</v>
      </c>
      <c r="BU86" s="65">
        <f t="shared" si="129"/>
        <v>0</v>
      </c>
      <c r="BV86" s="65">
        <f t="shared" si="129"/>
        <v>0</v>
      </c>
      <c r="BW86" s="65">
        <f t="shared" si="129"/>
        <v>0</v>
      </c>
      <c r="BX86" s="65">
        <f t="shared" si="129"/>
        <v>0</v>
      </c>
      <c r="BY86" s="65">
        <f t="shared" si="129"/>
        <v>0</v>
      </c>
      <c r="BZ86" s="65">
        <f t="shared" si="129"/>
        <v>0</v>
      </c>
      <c r="CA86" s="65">
        <f t="shared" si="129"/>
        <v>0</v>
      </c>
      <c r="CB86" s="65">
        <f t="shared" si="129"/>
        <v>0</v>
      </c>
      <c r="CC86" s="65">
        <f t="shared" si="129"/>
        <v>0</v>
      </c>
      <c r="CD86" s="65">
        <f t="shared" si="129"/>
        <v>0</v>
      </c>
      <c r="CE86" s="65">
        <f t="shared" si="129"/>
        <v>0</v>
      </c>
      <c r="CF86" s="65">
        <f t="shared" si="129"/>
        <v>0</v>
      </c>
      <c r="CG86" s="65">
        <f t="shared" si="129"/>
        <v>0</v>
      </c>
      <c r="CH86" s="65">
        <f t="shared" si="129"/>
        <v>0</v>
      </c>
      <c r="CI86" s="65">
        <f t="shared" si="129"/>
        <v>0</v>
      </c>
      <c r="CJ86" s="65">
        <f t="shared" si="129"/>
        <v>0</v>
      </c>
      <c r="CK86" s="65">
        <f t="shared" si="129"/>
        <v>0</v>
      </c>
      <c r="CL86" s="65">
        <f t="shared" si="129"/>
        <v>0</v>
      </c>
      <c r="CM86" s="65">
        <f t="shared" si="129"/>
        <v>0</v>
      </c>
      <c r="CN86" s="65">
        <f t="shared" si="129"/>
        <v>0</v>
      </c>
      <c r="CO86" s="65">
        <f t="shared" si="129"/>
        <v>0</v>
      </c>
      <c r="CP86" s="65">
        <f t="shared" si="129"/>
        <v>0</v>
      </c>
      <c r="CQ86" s="65">
        <f t="shared" si="129"/>
        <v>0</v>
      </c>
      <c r="CR86" s="65">
        <f t="shared" si="129"/>
        <v>0</v>
      </c>
      <c r="CS86" s="65">
        <f t="shared" si="129"/>
        <v>0</v>
      </c>
      <c r="CT86" s="65">
        <f t="shared" si="129"/>
        <v>0</v>
      </c>
      <c r="CU86" s="65">
        <f t="shared" si="129"/>
        <v>0</v>
      </c>
      <c r="CV86" s="65">
        <f t="shared" si="129"/>
        <v>0</v>
      </c>
      <c r="CW86" s="65">
        <f t="shared" ref="CW86:DP86" si="130">CW$49*CW43</f>
        <v>0</v>
      </c>
      <c r="CX86" s="65">
        <f t="shared" si="130"/>
        <v>0</v>
      </c>
      <c r="CY86" s="65">
        <f t="shared" si="130"/>
        <v>0</v>
      </c>
      <c r="CZ86" s="65">
        <f t="shared" si="130"/>
        <v>0</v>
      </c>
      <c r="DA86" s="65">
        <f t="shared" si="130"/>
        <v>0</v>
      </c>
      <c r="DB86" s="65">
        <f t="shared" si="130"/>
        <v>0</v>
      </c>
      <c r="DC86" s="65">
        <f t="shared" si="130"/>
        <v>0</v>
      </c>
      <c r="DD86" s="65">
        <f t="shared" si="130"/>
        <v>0</v>
      </c>
      <c r="DE86" s="65">
        <f t="shared" si="130"/>
        <v>0</v>
      </c>
      <c r="DF86" s="65">
        <f t="shared" si="130"/>
        <v>0</v>
      </c>
      <c r="DG86" s="65">
        <f t="shared" si="130"/>
        <v>0</v>
      </c>
      <c r="DH86" s="65">
        <f t="shared" si="130"/>
        <v>0</v>
      </c>
      <c r="DI86" s="65">
        <f t="shared" si="130"/>
        <v>0</v>
      </c>
      <c r="DJ86" s="65">
        <f t="shared" si="130"/>
        <v>0</v>
      </c>
      <c r="DK86" s="65">
        <f t="shared" si="130"/>
        <v>0</v>
      </c>
      <c r="DL86" s="65">
        <f t="shared" si="130"/>
        <v>0</v>
      </c>
      <c r="DM86" s="65">
        <f t="shared" si="130"/>
        <v>0</v>
      </c>
      <c r="DN86" s="65">
        <f t="shared" si="130"/>
        <v>0</v>
      </c>
      <c r="DO86" s="65">
        <f t="shared" si="130"/>
        <v>0</v>
      </c>
      <c r="DP86" s="65">
        <f t="shared" si="130"/>
        <v>0</v>
      </c>
    </row>
    <row r="87" spans="1:120" x14ac:dyDescent="0.25">
      <c r="A87" s="65" t="str">
        <f t="shared" si="69"/>
        <v>11_MEX</v>
      </c>
      <c r="B87" s="65" t="str">
        <f t="shared" si="69"/>
        <v>16_8_other_liquid_biofuels</v>
      </c>
      <c r="C87" s="65" t="str">
        <f t="shared" si="69"/>
        <v>16_8_oth_liquid_biofuel</v>
      </c>
      <c r="D87" s="66" t="s">
        <v>171</v>
      </c>
      <c r="E87" s="66">
        <f t="shared" si="70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1"/>
        <v>11_MEX</v>
      </c>
      <c r="BL87" s="65" t="str">
        <f t="shared" si="72"/>
        <v>d_ind_cem_16_8_oth_liquid_biofuel</v>
      </c>
      <c r="BM87" s="65"/>
      <c r="BN87" s="65"/>
      <c r="BO87" s="65">
        <f t="shared" ref="BO87:CV87" si="131">BO$49*BO44</f>
        <v>0</v>
      </c>
      <c r="BP87" s="65">
        <f t="shared" si="131"/>
        <v>0</v>
      </c>
      <c r="BQ87" s="65">
        <f t="shared" si="131"/>
        <v>0</v>
      </c>
      <c r="BR87" s="65">
        <f t="shared" si="131"/>
        <v>0</v>
      </c>
      <c r="BS87" s="65">
        <f t="shared" si="131"/>
        <v>0</v>
      </c>
      <c r="BT87" s="65">
        <f t="shared" si="131"/>
        <v>0</v>
      </c>
      <c r="BU87" s="65">
        <f t="shared" si="131"/>
        <v>0</v>
      </c>
      <c r="BV87" s="65">
        <f t="shared" si="131"/>
        <v>0</v>
      </c>
      <c r="BW87" s="65">
        <f t="shared" si="131"/>
        <v>0</v>
      </c>
      <c r="BX87" s="65">
        <f t="shared" si="131"/>
        <v>0</v>
      </c>
      <c r="BY87" s="65">
        <f t="shared" si="131"/>
        <v>0</v>
      </c>
      <c r="BZ87" s="65">
        <f t="shared" si="131"/>
        <v>0</v>
      </c>
      <c r="CA87" s="65">
        <f t="shared" si="131"/>
        <v>0</v>
      </c>
      <c r="CB87" s="65">
        <f t="shared" si="131"/>
        <v>0</v>
      </c>
      <c r="CC87" s="65">
        <f t="shared" si="131"/>
        <v>0</v>
      </c>
      <c r="CD87" s="65">
        <f t="shared" si="131"/>
        <v>0</v>
      </c>
      <c r="CE87" s="65">
        <f t="shared" si="131"/>
        <v>0</v>
      </c>
      <c r="CF87" s="65">
        <f t="shared" si="131"/>
        <v>0</v>
      </c>
      <c r="CG87" s="65">
        <f t="shared" si="131"/>
        <v>0</v>
      </c>
      <c r="CH87" s="65">
        <f t="shared" si="131"/>
        <v>0</v>
      </c>
      <c r="CI87" s="65">
        <f t="shared" si="131"/>
        <v>0</v>
      </c>
      <c r="CJ87" s="65">
        <f t="shared" si="131"/>
        <v>0</v>
      </c>
      <c r="CK87" s="65">
        <f t="shared" si="131"/>
        <v>0</v>
      </c>
      <c r="CL87" s="65">
        <f t="shared" si="131"/>
        <v>0</v>
      </c>
      <c r="CM87" s="65">
        <f t="shared" si="131"/>
        <v>0</v>
      </c>
      <c r="CN87" s="65">
        <f t="shared" si="131"/>
        <v>0</v>
      </c>
      <c r="CO87" s="65">
        <f t="shared" si="131"/>
        <v>0</v>
      </c>
      <c r="CP87" s="65">
        <f t="shared" si="131"/>
        <v>0</v>
      </c>
      <c r="CQ87" s="65">
        <f t="shared" si="131"/>
        <v>0</v>
      </c>
      <c r="CR87" s="65">
        <f t="shared" si="131"/>
        <v>0</v>
      </c>
      <c r="CS87" s="65">
        <f t="shared" si="131"/>
        <v>0</v>
      </c>
      <c r="CT87" s="65">
        <f t="shared" si="131"/>
        <v>0</v>
      </c>
      <c r="CU87" s="65">
        <f t="shared" si="131"/>
        <v>0</v>
      </c>
      <c r="CV87" s="65">
        <f t="shared" si="131"/>
        <v>0</v>
      </c>
      <c r="CW87" s="65">
        <f t="shared" ref="CW87:DP87" si="132">CW$49*CW44</f>
        <v>0</v>
      </c>
      <c r="CX87" s="65">
        <f t="shared" si="132"/>
        <v>0</v>
      </c>
      <c r="CY87" s="65">
        <f t="shared" si="132"/>
        <v>0</v>
      </c>
      <c r="CZ87" s="65">
        <f t="shared" si="132"/>
        <v>0</v>
      </c>
      <c r="DA87" s="65">
        <f t="shared" si="132"/>
        <v>0</v>
      </c>
      <c r="DB87" s="65">
        <f t="shared" si="132"/>
        <v>0</v>
      </c>
      <c r="DC87" s="65">
        <f t="shared" si="132"/>
        <v>0</v>
      </c>
      <c r="DD87" s="65">
        <f t="shared" si="132"/>
        <v>0</v>
      </c>
      <c r="DE87" s="65">
        <f t="shared" si="132"/>
        <v>0</v>
      </c>
      <c r="DF87" s="65">
        <f t="shared" si="132"/>
        <v>0</v>
      </c>
      <c r="DG87" s="65">
        <f t="shared" si="132"/>
        <v>0</v>
      </c>
      <c r="DH87" s="65">
        <f t="shared" si="132"/>
        <v>0</v>
      </c>
      <c r="DI87" s="65">
        <f t="shared" si="132"/>
        <v>0</v>
      </c>
      <c r="DJ87" s="65">
        <f t="shared" si="132"/>
        <v>0</v>
      </c>
      <c r="DK87" s="65">
        <f t="shared" si="132"/>
        <v>0</v>
      </c>
      <c r="DL87" s="65">
        <f t="shared" si="132"/>
        <v>0</v>
      </c>
      <c r="DM87" s="65">
        <f t="shared" si="132"/>
        <v>0</v>
      </c>
      <c r="DN87" s="65">
        <f t="shared" si="132"/>
        <v>0</v>
      </c>
      <c r="DO87" s="65">
        <f t="shared" si="132"/>
        <v>0</v>
      </c>
      <c r="DP87" s="65">
        <f t="shared" si="132"/>
        <v>0</v>
      </c>
    </row>
    <row r="88" spans="1:120" x14ac:dyDescent="0.25">
      <c r="A88" s="65" t="str">
        <f t="shared" si="69"/>
        <v>11_MEX</v>
      </c>
      <c r="B88" s="65" t="str">
        <f t="shared" si="69"/>
        <v>17_electricity</v>
      </c>
      <c r="C88" s="65" t="str">
        <f t="shared" si="69"/>
        <v>17_electricity</v>
      </c>
      <c r="D88" s="66" t="s">
        <v>171</v>
      </c>
      <c r="E88" s="66">
        <f t="shared" si="70"/>
        <v>41.295580704000002</v>
      </c>
      <c r="F88" s="66">
        <v>41.662009440000013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1"/>
        <v>11_MEX</v>
      </c>
      <c r="BL88" s="65" t="str">
        <f t="shared" si="72"/>
        <v>d_ind_cem_17_electricity</v>
      </c>
      <c r="BM88" s="65"/>
      <c r="BN88" s="65"/>
      <c r="BO88" s="65">
        <f t="shared" ref="BO88:CV88" si="133">BO$49*BO45</f>
        <v>41.295580704000002</v>
      </c>
      <c r="BP88" s="65">
        <f t="shared" si="133"/>
        <v>41.662009440000013</v>
      </c>
      <c r="BQ88" s="65">
        <f t="shared" si="133"/>
        <v>42.140421873175811</v>
      </c>
      <c r="BR88" s="65">
        <f t="shared" si="133"/>
        <v>37.926811132565547</v>
      </c>
      <c r="BS88" s="65">
        <f t="shared" si="133"/>
        <v>39.021490422110595</v>
      </c>
      <c r="BT88" s="65">
        <f t="shared" si="133"/>
        <v>40.126766585721789</v>
      </c>
      <c r="BU88" s="65">
        <f t="shared" si="133"/>
        <v>41.24174787669795</v>
      </c>
      <c r="BV88" s="65">
        <f t="shared" si="133"/>
        <v>42.366480898626023</v>
      </c>
      <c r="BW88" s="65">
        <f t="shared" si="133"/>
        <v>43.500413065382844</v>
      </c>
      <c r="BX88" s="65">
        <f t="shared" si="133"/>
        <v>44.644836941708803</v>
      </c>
      <c r="BY88" s="65">
        <f t="shared" si="133"/>
        <v>45.8008084663673</v>
      </c>
      <c r="BZ88" s="65">
        <f t="shared" si="133"/>
        <v>46.242530309900857</v>
      </c>
      <c r="CA88" s="65">
        <f t="shared" si="133"/>
        <v>46.683158777951448</v>
      </c>
      <c r="CB88" s="65">
        <f t="shared" si="133"/>
        <v>47.123317046883088</v>
      </c>
      <c r="CC88" s="65">
        <f t="shared" si="133"/>
        <v>47.563066952426993</v>
      </c>
      <c r="CD88" s="65">
        <f t="shared" si="133"/>
        <v>48.001899315692242</v>
      </c>
      <c r="CE88" s="65">
        <f t="shared" si="133"/>
        <v>48.438996945063302</v>
      </c>
      <c r="CF88" s="65">
        <f t="shared" si="133"/>
        <v>48.874348758528122</v>
      </c>
      <c r="CG88" s="65">
        <f t="shared" si="133"/>
        <v>49.306410186859196</v>
      </c>
      <c r="CH88" s="65">
        <f t="shared" si="133"/>
        <v>49.733992639649223</v>
      </c>
      <c r="CI88" s="65">
        <f t="shared" si="133"/>
        <v>50.155526564204784</v>
      </c>
      <c r="CJ88" s="65">
        <f t="shared" si="133"/>
        <v>50.570467520648464</v>
      </c>
      <c r="CK88" s="65">
        <f t="shared" si="133"/>
        <v>50.977258311676167</v>
      </c>
      <c r="CL88" s="65">
        <f t="shared" si="133"/>
        <v>51.374414415363006</v>
      </c>
      <c r="CM88" s="65">
        <f t="shared" si="133"/>
        <v>51.7611168145581</v>
      </c>
      <c r="CN88" s="65">
        <f t="shared" si="133"/>
        <v>52.136431929173668</v>
      </c>
      <c r="CO88" s="65">
        <f t="shared" si="133"/>
        <v>52.49952560689951</v>
      </c>
      <c r="CP88" s="65">
        <f t="shared" si="133"/>
        <v>52.84914172688817</v>
      </c>
      <c r="CQ88" s="65">
        <f t="shared" si="133"/>
        <v>53.185204748701253</v>
      </c>
      <c r="CR88" s="65">
        <f t="shared" si="133"/>
        <v>53.506555064052279</v>
      </c>
      <c r="CS88" s="65">
        <f t="shared" si="133"/>
        <v>53.811236959606155</v>
      </c>
      <c r="CT88" s="65">
        <f t="shared" si="133"/>
        <v>54.100034727956732</v>
      </c>
      <c r="CU88" s="65">
        <f t="shared" si="133"/>
        <v>54.372434214244038</v>
      </c>
      <c r="CV88" s="65">
        <f t="shared" si="133"/>
        <v>54.628780646337546</v>
      </c>
      <c r="CW88" s="65">
        <f t="shared" ref="CW88:DP88" si="134">CW$49*CW45</f>
        <v>54.434953387302251</v>
      </c>
      <c r="CX88" s="65">
        <f t="shared" si="134"/>
        <v>54.241813842799495</v>
      </c>
      <c r="CY88" s="65">
        <f t="shared" si="134"/>
        <v>54.049359572763414</v>
      </c>
      <c r="CZ88" s="65">
        <f t="shared" si="134"/>
        <v>53.857588145785684</v>
      </c>
      <c r="DA88" s="65">
        <f t="shared" si="134"/>
        <v>53.666497139084825</v>
      </c>
      <c r="DB88" s="65">
        <f t="shared" si="134"/>
        <v>53.476084138475571</v>
      </c>
      <c r="DC88" s="65">
        <f t="shared" si="134"/>
        <v>53.286346738338381</v>
      </c>
      <c r="DD88" s="65">
        <f t="shared" si="134"/>
        <v>53.097282541589031</v>
      </c>
      <c r="DE88" s="65">
        <f t="shared" si="134"/>
        <v>52.908889159648368</v>
      </c>
      <c r="DF88" s="65">
        <f t="shared" si="134"/>
        <v>52.721164212412077</v>
      </c>
      <c r="DG88" s="65">
        <f t="shared" si="134"/>
        <v>52.534105328220669</v>
      </c>
      <c r="DH88" s="65">
        <f t="shared" si="134"/>
        <v>52.347710143829474</v>
      </c>
      <c r="DI88" s="65">
        <f t="shared" si="134"/>
        <v>52.161976304378811</v>
      </c>
      <c r="DJ88" s="65">
        <f t="shared" si="134"/>
        <v>51.976901463364229</v>
      </c>
      <c r="DK88" s="65">
        <f t="shared" si="134"/>
        <v>51.792483282606852</v>
      </c>
      <c r="DL88" s="65">
        <f t="shared" si="134"/>
        <v>51.608719432223857</v>
      </c>
      <c r="DM88" s="65">
        <f t="shared" si="134"/>
        <v>51.425607590599036</v>
      </c>
      <c r="DN88" s="65">
        <f t="shared" si="134"/>
        <v>51.243145444353452</v>
      </c>
      <c r="DO88" s="65">
        <f t="shared" si="134"/>
        <v>51.061330688316211</v>
      </c>
      <c r="DP88" s="65">
        <f t="shared" si="134"/>
        <v>50.880161025495369</v>
      </c>
    </row>
    <row r="89" spans="1:120" x14ac:dyDescent="0.25">
      <c r="A89" s="65" t="str">
        <f t="shared" si="69"/>
        <v>11_MEX</v>
      </c>
      <c r="B89" s="65" t="str">
        <f t="shared" si="69"/>
        <v>18_heat</v>
      </c>
      <c r="C89" s="65" t="str">
        <f t="shared" si="69"/>
        <v>18_heat</v>
      </c>
      <c r="D89" s="66" t="s">
        <v>171</v>
      </c>
      <c r="E89" s="66">
        <f t="shared" si="70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5">A89</f>
        <v>11_MEX</v>
      </c>
      <c r="BL89" s="65" t="str">
        <f t="shared" si="72"/>
        <v>d_ind_cem_18_heat</v>
      </c>
      <c r="BM89" s="65"/>
      <c r="BN89" s="65"/>
      <c r="BO89" s="65">
        <f t="shared" ref="BO89:CV89" si="136">BO$49*BO46</f>
        <v>0</v>
      </c>
      <c r="BP89" s="65">
        <f t="shared" si="136"/>
        <v>0</v>
      </c>
      <c r="BQ89" s="65">
        <f t="shared" si="136"/>
        <v>0</v>
      </c>
      <c r="BR89" s="65">
        <f t="shared" si="136"/>
        <v>0</v>
      </c>
      <c r="BS89" s="65">
        <f t="shared" si="136"/>
        <v>0</v>
      </c>
      <c r="BT89" s="65">
        <f t="shared" si="136"/>
        <v>0</v>
      </c>
      <c r="BU89" s="65">
        <f t="shared" si="136"/>
        <v>0</v>
      </c>
      <c r="BV89" s="65">
        <f t="shared" si="136"/>
        <v>0</v>
      </c>
      <c r="BW89" s="65">
        <f t="shared" si="136"/>
        <v>0</v>
      </c>
      <c r="BX89" s="65">
        <f t="shared" si="136"/>
        <v>0</v>
      </c>
      <c r="BY89" s="65">
        <f t="shared" si="136"/>
        <v>0</v>
      </c>
      <c r="BZ89" s="65">
        <f t="shared" si="136"/>
        <v>0</v>
      </c>
      <c r="CA89" s="65">
        <f t="shared" si="136"/>
        <v>0</v>
      </c>
      <c r="CB89" s="65">
        <f t="shared" si="136"/>
        <v>0</v>
      </c>
      <c r="CC89" s="65">
        <f t="shared" si="136"/>
        <v>0</v>
      </c>
      <c r="CD89" s="65">
        <f t="shared" si="136"/>
        <v>0</v>
      </c>
      <c r="CE89" s="65">
        <f t="shared" si="136"/>
        <v>0</v>
      </c>
      <c r="CF89" s="65">
        <f t="shared" si="136"/>
        <v>0</v>
      </c>
      <c r="CG89" s="65">
        <f t="shared" si="136"/>
        <v>0</v>
      </c>
      <c r="CH89" s="65">
        <f t="shared" si="136"/>
        <v>0</v>
      </c>
      <c r="CI89" s="65">
        <f t="shared" si="136"/>
        <v>0</v>
      </c>
      <c r="CJ89" s="65">
        <f t="shared" si="136"/>
        <v>0</v>
      </c>
      <c r="CK89" s="65">
        <f t="shared" si="136"/>
        <v>0</v>
      </c>
      <c r="CL89" s="65">
        <f t="shared" si="136"/>
        <v>0</v>
      </c>
      <c r="CM89" s="65">
        <f t="shared" si="136"/>
        <v>0</v>
      </c>
      <c r="CN89" s="65">
        <f t="shared" si="136"/>
        <v>0</v>
      </c>
      <c r="CO89" s="65">
        <f t="shared" si="136"/>
        <v>0</v>
      </c>
      <c r="CP89" s="65">
        <f t="shared" si="136"/>
        <v>0</v>
      </c>
      <c r="CQ89" s="65">
        <f t="shared" si="136"/>
        <v>0</v>
      </c>
      <c r="CR89" s="65">
        <f t="shared" si="136"/>
        <v>0</v>
      </c>
      <c r="CS89" s="65">
        <f t="shared" si="136"/>
        <v>0</v>
      </c>
      <c r="CT89" s="65">
        <f t="shared" si="136"/>
        <v>0</v>
      </c>
      <c r="CU89" s="65">
        <f t="shared" si="136"/>
        <v>0</v>
      </c>
      <c r="CV89" s="65">
        <f t="shared" si="136"/>
        <v>0</v>
      </c>
      <c r="CW89" s="65">
        <f t="shared" ref="CW89:DP89" si="137">CW$49*CW46</f>
        <v>0</v>
      </c>
      <c r="CX89" s="65">
        <f t="shared" si="137"/>
        <v>0</v>
      </c>
      <c r="CY89" s="65">
        <f t="shared" si="137"/>
        <v>0</v>
      </c>
      <c r="CZ89" s="65">
        <f t="shared" si="137"/>
        <v>0</v>
      </c>
      <c r="DA89" s="65">
        <f t="shared" si="137"/>
        <v>0</v>
      </c>
      <c r="DB89" s="65">
        <f t="shared" si="137"/>
        <v>0</v>
      </c>
      <c r="DC89" s="65">
        <f t="shared" si="137"/>
        <v>0</v>
      </c>
      <c r="DD89" s="65">
        <f t="shared" si="137"/>
        <v>0</v>
      </c>
      <c r="DE89" s="65">
        <f t="shared" si="137"/>
        <v>0</v>
      </c>
      <c r="DF89" s="65">
        <f t="shared" si="137"/>
        <v>0</v>
      </c>
      <c r="DG89" s="65">
        <f t="shared" si="137"/>
        <v>0</v>
      </c>
      <c r="DH89" s="65">
        <f t="shared" si="137"/>
        <v>0</v>
      </c>
      <c r="DI89" s="65">
        <f t="shared" si="137"/>
        <v>0</v>
      </c>
      <c r="DJ89" s="65">
        <f t="shared" si="137"/>
        <v>0</v>
      </c>
      <c r="DK89" s="65">
        <f t="shared" si="137"/>
        <v>0</v>
      </c>
      <c r="DL89" s="65">
        <f t="shared" si="137"/>
        <v>0</v>
      </c>
      <c r="DM89" s="65">
        <f t="shared" si="137"/>
        <v>0</v>
      </c>
      <c r="DN89" s="65">
        <f t="shared" si="137"/>
        <v>0</v>
      </c>
      <c r="DO89" s="65">
        <f t="shared" si="137"/>
        <v>0</v>
      </c>
      <c r="DP89" s="65">
        <f t="shared" si="137"/>
        <v>0</v>
      </c>
    </row>
    <row r="90" spans="1:120" x14ac:dyDescent="0.25">
      <c r="A90" s="52" t="str">
        <f t="shared" ref="A90:C121" si="138">A58</f>
        <v>11_MEX</v>
      </c>
      <c r="B90" s="52" t="str">
        <f t="shared" si="138"/>
        <v>1_x_coal_thermal</v>
      </c>
      <c r="C90" s="52" t="str">
        <f t="shared" si="138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39">A90</f>
        <v>11_MEX</v>
      </c>
      <c r="BL90" s="52" t="str">
        <f t="shared" ref="BL90:BL121" si="140">"d_ind_cem_ccs_"&amp;C90</f>
        <v>d_ind_cem_ccs_1_x_coal_thermal</v>
      </c>
      <c r="BM90" s="52"/>
      <c r="BN90" s="52"/>
      <c r="BO90" s="52">
        <f t="shared" ref="BO90:CU90" si="141">BO$50*BO15</f>
        <v>0</v>
      </c>
      <c r="BP90" s="52">
        <f t="shared" si="141"/>
        <v>0</v>
      </c>
      <c r="BQ90" s="52">
        <f t="shared" si="141"/>
        <v>0</v>
      </c>
      <c r="BR90" s="52">
        <f t="shared" si="141"/>
        <v>0</v>
      </c>
      <c r="BS90" s="52">
        <f t="shared" si="141"/>
        <v>0</v>
      </c>
      <c r="BT90" s="52">
        <f t="shared" si="141"/>
        <v>0</v>
      </c>
      <c r="BU90" s="52">
        <f t="shared" si="141"/>
        <v>0</v>
      </c>
      <c r="BV90" s="52">
        <f t="shared" si="141"/>
        <v>0</v>
      </c>
      <c r="BW90" s="52">
        <f t="shared" si="141"/>
        <v>0</v>
      </c>
      <c r="BX90" s="52">
        <f t="shared" si="141"/>
        <v>0</v>
      </c>
      <c r="BY90" s="52">
        <f t="shared" si="141"/>
        <v>0</v>
      </c>
      <c r="BZ90" s="52">
        <f t="shared" si="141"/>
        <v>0</v>
      </c>
      <c r="CA90" s="52">
        <f t="shared" si="141"/>
        <v>0</v>
      </c>
      <c r="CB90" s="52">
        <f t="shared" si="141"/>
        <v>0</v>
      </c>
      <c r="CC90" s="52">
        <f t="shared" si="141"/>
        <v>0</v>
      </c>
      <c r="CD90" s="52">
        <f t="shared" si="141"/>
        <v>0</v>
      </c>
      <c r="CE90" s="52">
        <f t="shared" si="141"/>
        <v>0</v>
      </c>
      <c r="CF90" s="52">
        <f t="shared" si="141"/>
        <v>0</v>
      </c>
      <c r="CG90" s="52">
        <f t="shared" si="141"/>
        <v>0</v>
      </c>
      <c r="CH90" s="52">
        <f t="shared" si="141"/>
        <v>0</v>
      </c>
      <c r="CI90" s="52">
        <f t="shared" si="141"/>
        <v>0</v>
      </c>
      <c r="CJ90" s="52">
        <f t="shared" si="141"/>
        <v>0</v>
      </c>
      <c r="CK90" s="52">
        <f t="shared" si="141"/>
        <v>0</v>
      </c>
      <c r="CL90" s="52">
        <f t="shared" si="141"/>
        <v>0</v>
      </c>
      <c r="CM90" s="52">
        <f t="shared" si="141"/>
        <v>0</v>
      </c>
      <c r="CN90" s="52">
        <f t="shared" si="141"/>
        <v>0</v>
      </c>
      <c r="CO90" s="52">
        <f t="shared" si="141"/>
        <v>0</v>
      </c>
      <c r="CP90" s="52">
        <f t="shared" si="141"/>
        <v>0</v>
      </c>
      <c r="CQ90" s="52">
        <f t="shared" si="141"/>
        <v>0</v>
      </c>
      <c r="CR90" s="52">
        <f t="shared" si="141"/>
        <v>0</v>
      </c>
      <c r="CS90" s="52">
        <f t="shared" si="141"/>
        <v>0</v>
      </c>
      <c r="CT90" s="52">
        <f t="shared" si="141"/>
        <v>0</v>
      </c>
      <c r="CU90" s="52">
        <f t="shared" si="141"/>
        <v>0</v>
      </c>
      <c r="CV90" s="52">
        <f t="shared" ref="CV90:DP90" si="142">CV$50*CV15</f>
        <v>0</v>
      </c>
      <c r="CW90" s="52">
        <f t="shared" si="142"/>
        <v>0</v>
      </c>
      <c r="CX90" s="52">
        <f t="shared" si="142"/>
        <v>0</v>
      </c>
      <c r="CY90" s="52">
        <f t="shared" si="142"/>
        <v>0</v>
      </c>
      <c r="CZ90" s="52">
        <f t="shared" si="142"/>
        <v>0</v>
      </c>
      <c r="DA90" s="52">
        <f t="shared" si="142"/>
        <v>0</v>
      </c>
      <c r="DB90" s="52">
        <f t="shared" si="142"/>
        <v>0</v>
      </c>
      <c r="DC90" s="52">
        <f t="shared" si="142"/>
        <v>0</v>
      </c>
      <c r="DD90" s="52">
        <f t="shared" si="142"/>
        <v>0</v>
      </c>
      <c r="DE90" s="52">
        <f t="shared" si="142"/>
        <v>0</v>
      </c>
      <c r="DF90" s="52">
        <f t="shared" si="142"/>
        <v>0</v>
      </c>
      <c r="DG90" s="52">
        <f t="shared" si="142"/>
        <v>0</v>
      </c>
      <c r="DH90" s="52">
        <f t="shared" si="142"/>
        <v>0</v>
      </c>
      <c r="DI90" s="52">
        <f t="shared" si="142"/>
        <v>0</v>
      </c>
      <c r="DJ90" s="52">
        <f t="shared" si="142"/>
        <v>0</v>
      </c>
      <c r="DK90" s="52">
        <f t="shared" si="142"/>
        <v>0</v>
      </c>
      <c r="DL90" s="52">
        <f t="shared" si="142"/>
        <v>0</v>
      </c>
      <c r="DM90" s="52">
        <f t="shared" si="142"/>
        <v>0</v>
      </c>
      <c r="DN90" s="52">
        <f t="shared" si="142"/>
        <v>0</v>
      </c>
      <c r="DO90" s="52">
        <f t="shared" si="142"/>
        <v>0</v>
      </c>
      <c r="DP90" s="52">
        <f t="shared" si="142"/>
        <v>0</v>
      </c>
    </row>
    <row r="91" spans="1:120" x14ac:dyDescent="0.25">
      <c r="A91" s="52" t="str">
        <f t="shared" si="138"/>
        <v>11_MEX</v>
      </c>
      <c r="B91" s="52" t="str">
        <f t="shared" si="138"/>
        <v>1_1_coking_coal</v>
      </c>
      <c r="C91" s="52" t="str">
        <f t="shared" si="138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39"/>
        <v>11_MEX</v>
      </c>
      <c r="BL91" s="52" t="str">
        <f t="shared" si="140"/>
        <v>d_ind_cem_ccs_1_1_coking_coal</v>
      </c>
      <c r="BM91" s="52"/>
      <c r="BN91" s="52"/>
      <c r="BO91" s="52">
        <f t="shared" ref="BO91:CV91" si="143">BO$50*BO16</f>
        <v>0</v>
      </c>
      <c r="BP91" s="52">
        <f t="shared" si="143"/>
        <v>0</v>
      </c>
      <c r="BQ91" s="52">
        <f t="shared" si="143"/>
        <v>0</v>
      </c>
      <c r="BR91" s="52">
        <f t="shared" si="143"/>
        <v>0</v>
      </c>
      <c r="BS91" s="52">
        <f t="shared" si="143"/>
        <v>0</v>
      </c>
      <c r="BT91" s="52">
        <f t="shared" si="143"/>
        <v>0</v>
      </c>
      <c r="BU91" s="52">
        <f t="shared" si="143"/>
        <v>0</v>
      </c>
      <c r="BV91" s="52">
        <f t="shared" si="143"/>
        <v>0</v>
      </c>
      <c r="BW91" s="52">
        <f t="shared" si="143"/>
        <v>0</v>
      </c>
      <c r="BX91" s="52">
        <f t="shared" si="143"/>
        <v>0</v>
      </c>
      <c r="BY91" s="52">
        <f t="shared" si="143"/>
        <v>0</v>
      </c>
      <c r="BZ91" s="52">
        <f t="shared" si="143"/>
        <v>0</v>
      </c>
      <c r="CA91" s="52">
        <f t="shared" si="143"/>
        <v>0</v>
      </c>
      <c r="CB91" s="52">
        <f t="shared" si="143"/>
        <v>0</v>
      </c>
      <c r="CC91" s="52">
        <f t="shared" si="143"/>
        <v>0</v>
      </c>
      <c r="CD91" s="52">
        <f t="shared" si="143"/>
        <v>0</v>
      </c>
      <c r="CE91" s="52">
        <f t="shared" si="143"/>
        <v>0</v>
      </c>
      <c r="CF91" s="52">
        <f t="shared" si="143"/>
        <v>0</v>
      </c>
      <c r="CG91" s="52">
        <f t="shared" si="143"/>
        <v>0</v>
      </c>
      <c r="CH91" s="52">
        <f t="shared" si="143"/>
        <v>0</v>
      </c>
      <c r="CI91" s="52">
        <f t="shared" si="143"/>
        <v>0</v>
      </c>
      <c r="CJ91" s="52">
        <f t="shared" si="143"/>
        <v>0</v>
      </c>
      <c r="CK91" s="52">
        <f t="shared" si="143"/>
        <v>0</v>
      </c>
      <c r="CL91" s="52">
        <f t="shared" si="143"/>
        <v>0</v>
      </c>
      <c r="CM91" s="52">
        <f t="shared" si="143"/>
        <v>0</v>
      </c>
      <c r="CN91" s="52">
        <f t="shared" si="143"/>
        <v>0</v>
      </c>
      <c r="CO91" s="52">
        <f t="shared" si="143"/>
        <v>0</v>
      </c>
      <c r="CP91" s="52">
        <f t="shared" si="143"/>
        <v>0</v>
      </c>
      <c r="CQ91" s="52">
        <f t="shared" si="143"/>
        <v>0</v>
      </c>
      <c r="CR91" s="52">
        <f t="shared" si="143"/>
        <v>0</v>
      </c>
      <c r="CS91" s="52">
        <f t="shared" si="143"/>
        <v>0</v>
      </c>
      <c r="CT91" s="52">
        <f t="shared" si="143"/>
        <v>0</v>
      </c>
      <c r="CU91" s="52">
        <f t="shared" si="143"/>
        <v>0</v>
      </c>
      <c r="CV91" s="52">
        <f t="shared" si="143"/>
        <v>0</v>
      </c>
      <c r="CW91" s="52">
        <f t="shared" ref="CW91:DP91" si="144">CW$50*CW16</f>
        <v>0</v>
      </c>
      <c r="CX91" s="52">
        <f t="shared" si="144"/>
        <v>0</v>
      </c>
      <c r="CY91" s="52">
        <f t="shared" si="144"/>
        <v>0</v>
      </c>
      <c r="CZ91" s="52">
        <f t="shared" si="144"/>
        <v>0</v>
      </c>
      <c r="DA91" s="52">
        <f t="shared" si="144"/>
        <v>0</v>
      </c>
      <c r="DB91" s="52">
        <f t="shared" si="144"/>
        <v>0</v>
      </c>
      <c r="DC91" s="52">
        <f t="shared" si="144"/>
        <v>0</v>
      </c>
      <c r="DD91" s="52">
        <f t="shared" si="144"/>
        <v>0</v>
      </c>
      <c r="DE91" s="52">
        <f t="shared" si="144"/>
        <v>0</v>
      </c>
      <c r="DF91" s="52">
        <f t="shared" si="144"/>
        <v>0</v>
      </c>
      <c r="DG91" s="52">
        <f t="shared" si="144"/>
        <v>0</v>
      </c>
      <c r="DH91" s="52">
        <f t="shared" si="144"/>
        <v>0</v>
      </c>
      <c r="DI91" s="52">
        <f t="shared" si="144"/>
        <v>0</v>
      </c>
      <c r="DJ91" s="52">
        <f t="shared" si="144"/>
        <v>0</v>
      </c>
      <c r="DK91" s="52">
        <f t="shared" si="144"/>
        <v>0</v>
      </c>
      <c r="DL91" s="52">
        <f t="shared" si="144"/>
        <v>0</v>
      </c>
      <c r="DM91" s="52">
        <f t="shared" si="144"/>
        <v>0</v>
      </c>
      <c r="DN91" s="52">
        <f t="shared" si="144"/>
        <v>0</v>
      </c>
      <c r="DO91" s="52">
        <f t="shared" si="144"/>
        <v>0</v>
      </c>
      <c r="DP91" s="52">
        <f t="shared" si="144"/>
        <v>0</v>
      </c>
    </row>
    <row r="92" spans="1:120" x14ac:dyDescent="0.25">
      <c r="A92" s="52" t="str">
        <f t="shared" si="138"/>
        <v>11_MEX</v>
      </c>
      <c r="B92" s="52" t="str">
        <f t="shared" si="138"/>
        <v>1_5_lignite</v>
      </c>
      <c r="C92" s="52" t="str">
        <f t="shared" si="138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39"/>
        <v>11_MEX</v>
      </c>
      <c r="BL92" s="52" t="str">
        <f t="shared" si="140"/>
        <v>d_ind_cem_ccs_1_5_lignite</v>
      </c>
      <c r="BM92" s="52"/>
      <c r="BN92" s="52"/>
      <c r="BO92" s="52">
        <f t="shared" ref="BO92:CV92" si="145">BO$50*BO17</f>
        <v>0</v>
      </c>
      <c r="BP92" s="52">
        <f t="shared" si="145"/>
        <v>0</v>
      </c>
      <c r="BQ92" s="52">
        <f t="shared" si="145"/>
        <v>0</v>
      </c>
      <c r="BR92" s="52">
        <f t="shared" si="145"/>
        <v>0</v>
      </c>
      <c r="BS92" s="52">
        <f t="shared" si="145"/>
        <v>0</v>
      </c>
      <c r="BT92" s="52">
        <f t="shared" si="145"/>
        <v>0</v>
      </c>
      <c r="BU92" s="52">
        <f t="shared" si="145"/>
        <v>0</v>
      </c>
      <c r="BV92" s="52">
        <f t="shared" si="145"/>
        <v>0</v>
      </c>
      <c r="BW92" s="52">
        <f t="shared" si="145"/>
        <v>0</v>
      </c>
      <c r="BX92" s="52">
        <f t="shared" si="145"/>
        <v>0</v>
      </c>
      <c r="BY92" s="52">
        <f t="shared" si="145"/>
        <v>0</v>
      </c>
      <c r="BZ92" s="52">
        <f t="shared" si="145"/>
        <v>0</v>
      </c>
      <c r="CA92" s="52">
        <f t="shared" si="145"/>
        <v>0</v>
      </c>
      <c r="CB92" s="52">
        <f t="shared" si="145"/>
        <v>0</v>
      </c>
      <c r="CC92" s="52">
        <f t="shared" si="145"/>
        <v>0</v>
      </c>
      <c r="CD92" s="52">
        <f t="shared" si="145"/>
        <v>0</v>
      </c>
      <c r="CE92" s="52">
        <f t="shared" si="145"/>
        <v>0</v>
      </c>
      <c r="CF92" s="52">
        <f t="shared" si="145"/>
        <v>0</v>
      </c>
      <c r="CG92" s="52">
        <f t="shared" si="145"/>
        <v>0</v>
      </c>
      <c r="CH92" s="52">
        <f t="shared" si="145"/>
        <v>0</v>
      </c>
      <c r="CI92" s="52">
        <f t="shared" si="145"/>
        <v>0</v>
      </c>
      <c r="CJ92" s="52">
        <f t="shared" si="145"/>
        <v>0</v>
      </c>
      <c r="CK92" s="52">
        <f t="shared" si="145"/>
        <v>0</v>
      </c>
      <c r="CL92" s="52">
        <f t="shared" si="145"/>
        <v>0</v>
      </c>
      <c r="CM92" s="52">
        <f t="shared" si="145"/>
        <v>0</v>
      </c>
      <c r="CN92" s="52">
        <f t="shared" si="145"/>
        <v>0</v>
      </c>
      <c r="CO92" s="52">
        <f t="shared" si="145"/>
        <v>0</v>
      </c>
      <c r="CP92" s="52">
        <f t="shared" si="145"/>
        <v>0</v>
      </c>
      <c r="CQ92" s="52">
        <f t="shared" si="145"/>
        <v>0</v>
      </c>
      <c r="CR92" s="52">
        <f t="shared" si="145"/>
        <v>0</v>
      </c>
      <c r="CS92" s="52">
        <f t="shared" si="145"/>
        <v>0</v>
      </c>
      <c r="CT92" s="52">
        <f t="shared" si="145"/>
        <v>0</v>
      </c>
      <c r="CU92" s="52">
        <f t="shared" si="145"/>
        <v>0</v>
      </c>
      <c r="CV92" s="52">
        <f t="shared" si="145"/>
        <v>0</v>
      </c>
      <c r="CW92" s="52">
        <f t="shared" ref="CW92:DP92" si="146">CW$50*CW17</f>
        <v>0</v>
      </c>
      <c r="CX92" s="52">
        <f t="shared" si="146"/>
        <v>0</v>
      </c>
      <c r="CY92" s="52">
        <f t="shared" si="146"/>
        <v>0</v>
      </c>
      <c r="CZ92" s="52">
        <f t="shared" si="146"/>
        <v>0</v>
      </c>
      <c r="DA92" s="52">
        <f t="shared" si="146"/>
        <v>0</v>
      </c>
      <c r="DB92" s="52">
        <f t="shared" si="146"/>
        <v>0</v>
      </c>
      <c r="DC92" s="52">
        <f t="shared" si="146"/>
        <v>0</v>
      </c>
      <c r="DD92" s="52">
        <f t="shared" si="146"/>
        <v>0</v>
      </c>
      <c r="DE92" s="52">
        <f t="shared" si="146"/>
        <v>0</v>
      </c>
      <c r="DF92" s="52">
        <f t="shared" si="146"/>
        <v>0</v>
      </c>
      <c r="DG92" s="52">
        <f t="shared" si="146"/>
        <v>0</v>
      </c>
      <c r="DH92" s="52">
        <f t="shared" si="146"/>
        <v>0</v>
      </c>
      <c r="DI92" s="52">
        <f t="shared" si="146"/>
        <v>0</v>
      </c>
      <c r="DJ92" s="52">
        <f t="shared" si="146"/>
        <v>0</v>
      </c>
      <c r="DK92" s="52">
        <f t="shared" si="146"/>
        <v>0</v>
      </c>
      <c r="DL92" s="52">
        <f t="shared" si="146"/>
        <v>0</v>
      </c>
      <c r="DM92" s="52">
        <f t="shared" si="146"/>
        <v>0</v>
      </c>
      <c r="DN92" s="52">
        <f t="shared" si="146"/>
        <v>0</v>
      </c>
      <c r="DO92" s="52">
        <f t="shared" si="146"/>
        <v>0</v>
      </c>
      <c r="DP92" s="52">
        <f t="shared" si="146"/>
        <v>0</v>
      </c>
    </row>
    <row r="93" spans="1:120" x14ac:dyDescent="0.25">
      <c r="A93" s="52" t="str">
        <f t="shared" si="138"/>
        <v>11_MEX</v>
      </c>
      <c r="B93" s="52" t="str">
        <f t="shared" si="138"/>
        <v>2_coal_products</v>
      </c>
      <c r="C93" s="52" t="str">
        <f t="shared" si="138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39"/>
        <v>11_MEX</v>
      </c>
      <c r="BL93" s="52" t="str">
        <f t="shared" si="140"/>
        <v>d_ind_cem_ccs_2_coal_products</v>
      </c>
      <c r="BM93" s="52"/>
      <c r="BN93" s="52"/>
      <c r="BO93" s="52">
        <f t="shared" ref="BO93:CV93" si="147">BO$50*BO18</f>
        <v>0</v>
      </c>
      <c r="BP93" s="52">
        <f t="shared" si="147"/>
        <v>0</v>
      </c>
      <c r="BQ93" s="52">
        <f t="shared" si="147"/>
        <v>0</v>
      </c>
      <c r="BR93" s="52">
        <f t="shared" si="147"/>
        <v>0</v>
      </c>
      <c r="BS93" s="52">
        <f t="shared" si="147"/>
        <v>0</v>
      </c>
      <c r="BT93" s="52">
        <f t="shared" si="147"/>
        <v>0</v>
      </c>
      <c r="BU93" s="52">
        <f t="shared" si="147"/>
        <v>0</v>
      </c>
      <c r="BV93" s="52">
        <f t="shared" si="147"/>
        <v>0</v>
      </c>
      <c r="BW93" s="52">
        <f t="shared" si="147"/>
        <v>0</v>
      </c>
      <c r="BX93" s="52">
        <f t="shared" si="147"/>
        <v>0</v>
      </c>
      <c r="BY93" s="52">
        <f t="shared" si="147"/>
        <v>0</v>
      </c>
      <c r="BZ93" s="52">
        <f t="shared" si="147"/>
        <v>0</v>
      </c>
      <c r="CA93" s="52">
        <f t="shared" si="147"/>
        <v>0</v>
      </c>
      <c r="CB93" s="52">
        <f t="shared" si="147"/>
        <v>0</v>
      </c>
      <c r="CC93" s="52">
        <f t="shared" si="147"/>
        <v>0</v>
      </c>
      <c r="CD93" s="52">
        <f t="shared" si="147"/>
        <v>0</v>
      </c>
      <c r="CE93" s="52">
        <f t="shared" si="147"/>
        <v>0</v>
      </c>
      <c r="CF93" s="52">
        <f t="shared" si="147"/>
        <v>0</v>
      </c>
      <c r="CG93" s="52">
        <f t="shared" si="147"/>
        <v>0</v>
      </c>
      <c r="CH93" s="52">
        <f t="shared" si="147"/>
        <v>0</v>
      </c>
      <c r="CI93" s="52">
        <f t="shared" si="147"/>
        <v>0</v>
      </c>
      <c r="CJ93" s="52">
        <f t="shared" si="147"/>
        <v>0</v>
      </c>
      <c r="CK93" s="52">
        <f t="shared" si="147"/>
        <v>0</v>
      </c>
      <c r="CL93" s="52">
        <f t="shared" si="147"/>
        <v>0</v>
      </c>
      <c r="CM93" s="52">
        <f t="shared" si="147"/>
        <v>0</v>
      </c>
      <c r="CN93" s="52">
        <f t="shared" si="147"/>
        <v>0</v>
      </c>
      <c r="CO93" s="52">
        <f t="shared" si="147"/>
        <v>0</v>
      </c>
      <c r="CP93" s="52">
        <f t="shared" si="147"/>
        <v>0</v>
      </c>
      <c r="CQ93" s="52">
        <f t="shared" si="147"/>
        <v>0</v>
      </c>
      <c r="CR93" s="52">
        <f t="shared" si="147"/>
        <v>0</v>
      </c>
      <c r="CS93" s="52">
        <f t="shared" si="147"/>
        <v>0</v>
      </c>
      <c r="CT93" s="52">
        <f t="shared" si="147"/>
        <v>0</v>
      </c>
      <c r="CU93" s="52">
        <f t="shared" si="147"/>
        <v>0</v>
      </c>
      <c r="CV93" s="52">
        <f t="shared" si="147"/>
        <v>0</v>
      </c>
      <c r="CW93" s="52">
        <f t="shared" ref="CW93:DP93" si="148">CW$50*CW18</f>
        <v>0</v>
      </c>
      <c r="CX93" s="52">
        <f t="shared" si="148"/>
        <v>0</v>
      </c>
      <c r="CY93" s="52">
        <f t="shared" si="148"/>
        <v>0</v>
      </c>
      <c r="CZ93" s="52">
        <f t="shared" si="148"/>
        <v>0</v>
      </c>
      <c r="DA93" s="52">
        <f t="shared" si="148"/>
        <v>0</v>
      </c>
      <c r="DB93" s="52">
        <f t="shared" si="148"/>
        <v>0</v>
      </c>
      <c r="DC93" s="52">
        <f t="shared" si="148"/>
        <v>0</v>
      </c>
      <c r="DD93" s="52">
        <f t="shared" si="148"/>
        <v>0</v>
      </c>
      <c r="DE93" s="52">
        <f t="shared" si="148"/>
        <v>0</v>
      </c>
      <c r="DF93" s="52">
        <f t="shared" si="148"/>
        <v>0</v>
      </c>
      <c r="DG93" s="52">
        <f t="shared" si="148"/>
        <v>0</v>
      </c>
      <c r="DH93" s="52">
        <f t="shared" si="148"/>
        <v>0</v>
      </c>
      <c r="DI93" s="52">
        <f t="shared" si="148"/>
        <v>0</v>
      </c>
      <c r="DJ93" s="52">
        <f t="shared" si="148"/>
        <v>0</v>
      </c>
      <c r="DK93" s="52">
        <f t="shared" si="148"/>
        <v>0</v>
      </c>
      <c r="DL93" s="52">
        <f t="shared" si="148"/>
        <v>0</v>
      </c>
      <c r="DM93" s="52">
        <f t="shared" si="148"/>
        <v>0</v>
      </c>
      <c r="DN93" s="52">
        <f t="shared" si="148"/>
        <v>0</v>
      </c>
      <c r="DO93" s="52">
        <f t="shared" si="148"/>
        <v>0</v>
      </c>
      <c r="DP93" s="52">
        <f t="shared" si="148"/>
        <v>0</v>
      </c>
    </row>
    <row r="94" spans="1:120" x14ac:dyDescent="0.25">
      <c r="A94" s="52" t="str">
        <f t="shared" si="138"/>
        <v>11_MEX</v>
      </c>
      <c r="B94" s="52" t="str">
        <f t="shared" si="138"/>
        <v>6_1_crude_oil</v>
      </c>
      <c r="C94" s="52" t="str">
        <f t="shared" si="138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39"/>
        <v>11_MEX</v>
      </c>
      <c r="BL94" s="52" t="str">
        <f t="shared" si="140"/>
        <v>d_ind_cem_ccs_6_1_crude_oil</v>
      </c>
      <c r="BM94" s="52"/>
      <c r="BN94" s="52"/>
      <c r="BO94" s="52">
        <f t="shared" ref="BO94:CV94" si="149">BO$50*BO19</f>
        <v>0</v>
      </c>
      <c r="BP94" s="52">
        <f t="shared" si="149"/>
        <v>0</v>
      </c>
      <c r="BQ94" s="52">
        <f t="shared" si="149"/>
        <v>0</v>
      </c>
      <c r="BR94" s="52">
        <f t="shared" si="149"/>
        <v>0</v>
      </c>
      <c r="BS94" s="52">
        <f t="shared" si="149"/>
        <v>0</v>
      </c>
      <c r="BT94" s="52">
        <f t="shared" si="149"/>
        <v>0</v>
      </c>
      <c r="BU94" s="52">
        <f t="shared" si="149"/>
        <v>0</v>
      </c>
      <c r="BV94" s="52">
        <f t="shared" si="149"/>
        <v>0</v>
      </c>
      <c r="BW94" s="52">
        <f t="shared" si="149"/>
        <v>0</v>
      </c>
      <c r="BX94" s="52">
        <f t="shared" si="149"/>
        <v>0</v>
      </c>
      <c r="BY94" s="52">
        <f t="shared" si="149"/>
        <v>0</v>
      </c>
      <c r="BZ94" s="52">
        <f t="shared" si="149"/>
        <v>0</v>
      </c>
      <c r="CA94" s="52">
        <f t="shared" si="149"/>
        <v>0</v>
      </c>
      <c r="CB94" s="52">
        <f t="shared" si="149"/>
        <v>0</v>
      </c>
      <c r="CC94" s="52">
        <f t="shared" si="149"/>
        <v>0</v>
      </c>
      <c r="CD94" s="52">
        <f t="shared" si="149"/>
        <v>0</v>
      </c>
      <c r="CE94" s="52">
        <f t="shared" si="149"/>
        <v>0</v>
      </c>
      <c r="CF94" s="52">
        <f t="shared" si="149"/>
        <v>0</v>
      </c>
      <c r="CG94" s="52">
        <f t="shared" si="149"/>
        <v>0</v>
      </c>
      <c r="CH94" s="52">
        <f t="shared" si="149"/>
        <v>0</v>
      </c>
      <c r="CI94" s="52">
        <f t="shared" si="149"/>
        <v>0</v>
      </c>
      <c r="CJ94" s="52">
        <f t="shared" si="149"/>
        <v>0</v>
      </c>
      <c r="CK94" s="52">
        <f t="shared" si="149"/>
        <v>0</v>
      </c>
      <c r="CL94" s="52">
        <f t="shared" si="149"/>
        <v>0</v>
      </c>
      <c r="CM94" s="52">
        <f t="shared" si="149"/>
        <v>0</v>
      </c>
      <c r="CN94" s="52">
        <f t="shared" si="149"/>
        <v>0</v>
      </c>
      <c r="CO94" s="52">
        <f t="shared" si="149"/>
        <v>0</v>
      </c>
      <c r="CP94" s="52">
        <f t="shared" si="149"/>
        <v>0</v>
      </c>
      <c r="CQ94" s="52">
        <f t="shared" si="149"/>
        <v>0</v>
      </c>
      <c r="CR94" s="52">
        <f t="shared" si="149"/>
        <v>0</v>
      </c>
      <c r="CS94" s="52">
        <f t="shared" si="149"/>
        <v>0</v>
      </c>
      <c r="CT94" s="52">
        <f t="shared" si="149"/>
        <v>0</v>
      </c>
      <c r="CU94" s="52">
        <f t="shared" si="149"/>
        <v>0</v>
      </c>
      <c r="CV94" s="52">
        <f t="shared" si="149"/>
        <v>0</v>
      </c>
      <c r="CW94" s="52">
        <f t="shared" ref="CW94:DP94" si="150">CW$50*CW19</f>
        <v>0</v>
      </c>
      <c r="CX94" s="52">
        <f t="shared" si="150"/>
        <v>0</v>
      </c>
      <c r="CY94" s="52">
        <f t="shared" si="150"/>
        <v>0</v>
      </c>
      <c r="CZ94" s="52">
        <f t="shared" si="150"/>
        <v>0</v>
      </c>
      <c r="DA94" s="52">
        <f t="shared" si="150"/>
        <v>0</v>
      </c>
      <c r="DB94" s="52">
        <f t="shared" si="150"/>
        <v>0</v>
      </c>
      <c r="DC94" s="52">
        <f t="shared" si="150"/>
        <v>0</v>
      </c>
      <c r="DD94" s="52">
        <f t="shared" si="150"/>
        <v>0</v>
      </c>
      <c r="DE94" s="52">
        <f t="shared" si="150"/>
        <v>0</v>
      </c>
      <c r="DF94" s="52">
        <f t="shared" si="150"/>
        <v>0</v>
      </c>
      <c r="DG94" s="52">
        <f t="shared" si="150"/>
        <v>0</v>
      </c>
      <c r="DH94" s="52">
        <f t="shared" si="150"/>
        <v>0</v>
      </c>
      <c r="DI94" s="52">
        <f t="shared" si="150"/>
        <v>0</v>
      </c>
      <c r="DJ94" s="52">
        <f t="shared" si="150"/>
        <v>0</v>
      </c>
      <c r="DK94" s="52">
        <f t="shared" si="150"/>
        <v>0</v>
      </c>
      <c r="DL94" s="52">
        <f t="shared" si="150"/>
        <v>0</v>
      </c>
      <c r="DM94" s="52">
        <f t="shared" si="150"/>
        <v>0</v>
      </c>
      <c r="DN94" s="52">
        <f t="shared" si="150"/>
        <v>0</v>
      </c>
      <c r="DO94" s="52">
        <f t="shared" si="150"/>
        <v>0</v>
      </c>
      <c r="DP94" s="52">
        <f t="shared" si="150"/>
        <v>0</v>
      </c>
    </row>
    <row r="95" spans="1:120" x14ac:dyDescent="0.25">
      <c r="A95" s="52" t="str">
        <f t="shared" si="138"/>
        <v>11_MEX</v>
      </c>
      <c r="B95" s="52" t="str">
        <f t="shared" si="138"/>
        <v>6_x_ngls</v>
      </c>
      <c r="C95" s="52" t="str">
        <f t="shared" si="138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39"/>
        <v>11_MEX</v>
      </c>
      <c r="BL95" s="52" t="str">
        <f t="shared" si="140"/>
        <v>d_ind_cem_ccs_6_x_ngls</v>
      </c>
      <c r="BM95" s="52"/>
      <c r="BN95" s="52"/>
      <c r="BO95" s="52">
        <f t="shared" ref="BO95:CV95" si="151">BO$50*BO20</f>
        <v>0</v>
      </c>
      <c r="BP95" s="52">
        <f t="shared" si="151"/>
        <v>0</v>
      </c>
      <c r="BQ95" s="52">
        <f t="shared" si="151"/>
        <v>0</v>
      </c>
      <c r="BR95" s="52">
        <f t="shared" si="151"/>
        <v>0</v>
      </c>
      <c r="BS95" s="52">
        <f t="shared" si="151"/>
        <v>0</v>
      </c>
      <c r="BT95" s="52">
        <f t="shared" si="151"/>
        <v>0</v>
      </c>
      <c r="BU95" s="52">
        <f t="shared" si="151"/>
        <v>0</v>
      </c>
      <c r="BV95" s="52">
        <f t="shared" si="151"/>
        <v>0</v>
      </c>
      <c r="BW95" s="52">
        <f t="shared" si="151"/>
        <v>0</v>
      </c>
      <c r="BX95" s="52">
        <f t="shared" si="151"/>
        <v>0</v>
      </c>
      <c r="BY95" s="52">
        <f t="shared" si="151"/>
        <v>0</v>
      </c>
      <c r="BZ95" s="52">
        <f t="shared" si="151"/>
        <v>0</v>
      </c>
      <c r="CA95" s="52">
        <f t="shared" si="151"/>
        <v>0</v>
      </c>
      <c r="CB95" s="52">
        <f t="shared" si="151"/>
        <v>0</v>
      </c>
      <c r="CC95" s="52">
        <f t="shared" si="151"/>
        <v>0</v>
      </c>
      <c r="CD95" s="52">
        <f t="shared" si="151"/>
        <v>0</v>
      </c>
      <c r="CE95" s="52">
        <f t="shared" si="151"/>
        <v>0</v>
      </c>
      <c r="CF95" s="52">
        <f t="shared" si="151"/>
        <v>0</v>
      </c>
      <c r="CG95" s="52">
        <f t="shared" si="151"/>
        <v>0</v>
      </c>
      <c r="CH95" s="52">
        <f t="shared" si="151"/>
        <v>0</v>
      </c>
      <c r="CI95" s="52">
        <f t="shared" si="151"/>
        <v>0</v>
      </c>
      <c r="CJ95" s="52">
        <f t="shared" si="151"/>
        <v>0</v>
      </c>
      <c r="CK95" s="52">
        <f t="shared" si="151"/>
        <v>0</v>
      </c>
      <c r="CL95" s="52">
        <f t="shared" si="151"/>
        <v>0</v>
      </c>
      <c r="CM95" s="52">
        <f t="shared" si="151"/>
        <v>0</v>
      </c>
      <c r="CN95" s="52">
        <f t="shared" si="151"/>
        <v>0</v>
      </c>
      <c r="CO95" s="52">
        <f t="shared" si="151"/>
        <v>0</v>
      </c>
      <c r="CP95" s="52">
        <f t="shared" si="151"/>
        <v>0</v>
      </c>
      <c r="CQ95" s="52">
        <f t="shared" si="151"/>
        <v>0</v>
      </c>
      <c r="CR95" s="52">
        <f t="shared" si="151"/>
        <v>0</v>
      </c>
      <c r="CS95" s="52">
        <f t="shared" si="151"/>
        <v>0</v>
      </c>
      <c r="CT95" s="52">
        <f t="shared" si="151"/>
        <v>0</v>
      </c>
      <c r="CU95" s="52">
        <f t="shared" si="151"/>
        <v>0</v>
      </c>
      <c r="CV95" s="52">
        <f t="shared" si="151"/>
        <v>0</v>
      </c>
      <c r="CW95" s="52">
        <f t="shared" ref="CW95:DP95" si="152">CW$50*CW20</f>
        <v>0</v>
      </c>
      <c r="CX95" s="52">
        <f t="shared" si="152"/>
        <v>0</v>
      </c>
      <c r="CY95" s="52">
        <f t="shared" si="152"/>
        <v>0</v>
      </c>
      <c r="CZ95" s="52">
        <f t="shared" si="152"/>
        <v>0</v>
      </c>
      <c r="DA95" s="52">
        <f t="shared" si="152"/>
        <v>0</v>
      </c>
      <c r="DB95" s="52">
        <f t="shared" si="152"/>
        <v>0</v>
      </c>
      <c r="DC95" s="52">
        <f t="shared" si="152"/>
        <v>0</v>
      </c>
      <c r="DD95" s="52">
        <f t="shared" si="152"/>
        <v>0</v>
      </c>
      <c r="DE95" s="52">
        <f t="shared" si="152"/>
        <v>0</v>
      </c>
      <c r="DF95" s="52">
        <f t="shared" si="152"/>
        <v>0</v>
      </c>
      <c r="DG95" s="52">
        <f t="shared" si="152"/>
        <v>0</v>
      </c>
      <c r="DH95" s="52">
        <f t="shared" si="152"/>
        <v>0</v>
      </c>
      <c r="DI95" s="52">
        <f t="shared" si="152"/>
        <v>0</v>
      </c>
      <c r="DJ95" s="52">
        <f t="shared" si="152"/>
        <v>0</v>
      </c>
      <c r="DK95" s="52">
        <f t="shared" si="152"/>
        <v>0</v>
      </c>
      <c r="DL95" s="52">
        <f t="shared" si="152"/>
        <v>0</v>
      </c>
      <c r="DM95" s="52">
        <f t="shared" si="152"/>
        <v>0</v>
      </c>
      <c r="DN95" s="52">
        <f t="shared" si="152"/>
        <v>0</v>
      </c>
      <c r="DO95" s="52">
        <f t="shared" si="152"/>
        <v>0</v>
      </c>
      <c r="DP95" s="52">
        <f t="shared" si="152"/>
        <v>0</v>
      </c>
    </row>
    <row r="96" spans="1:120" x14ac:dyDescent="0.25">
      <c r="A96" s="52" t="str">
        <f t="shared" si="138"/>
        <v>11_MEX</v>
      </c>
      <c r="B96" s="52" t="str">
        <f t="shared" si="138"/>
        <v>7_1_motor_gasoline</v>
      </c>
      <c r="C96" s="52" t="str">
        <f t="shared" si="138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39"/>
        <v>11_MEX</v>
      </c>
      <c r="BL96" s="52" t="str">
        <f t="shared" si="140"/>
        <v>d_ind_cem_ccs_7_1_mo_gasoline</v>
      </c>
      <c r="BM96" s="52"/>
      <c r="BN96" s="52"/>
      <c r="BO96" s="52">
        <f t="shared" ref="BO96:CV96" si="153">BO$50*BO21</f>
        <v>0</v>
      </c>
      <c r="BP96" s="52">
        <f t="shared" si="153"/>
        <v>0</v>
      </c>
      <c r="BQ96" s="52">
        <f t="shared" si="153"/>
        <v>0</v>
      </c>
      <c r="BR96" s="52">
        <f t="shared" si="153"/>
        <v>0</v>
      </c>
      <c r="BS96" s="52">
        <f t="shared" si="153"/>
        <v>0</v>
      </c>
      <c r="BT96" s="52">
        <f t="shared" si="153"/>
        <v>0</v>
      </c>
      <c r="BU96" s="52">
        <f t="shared" si="153"/>
        <v>0</v>
      </c>
      <c r="BV96" s="52">
        <f t="shared" si="153"/>
        <v>0</v>
      </c>
      <c r="BW96" s="52">
        <f t="shared" si="153"/>
        <v>0</v>
      </c>
      <c r="BX96" s="52">
        <f t="shared" si="153"/>
        <v>0</v>
      </c>
      <c r="BY96" s="52">
        <f t="shared" si="153"/>
        <v>0</v>
      </c>
      <c r="BZ96" s="52">
        <f t="shared" si="153"/>
        <v>0</v>
      </c>
      <c r="CA96" s="52">
        <f t="shared" si="153"/>
        <v>0</v>
      </c>
      <c r="CB96" s="52">
        <f t="shared" si="153"/>
        <v>0</v>
      </c>
      <c r="CC96" s="52">
        <f t="shared" si="153"/>
        <v>0</v>
      </c>
      <c r="CD96" s="52">
        <f t="shared" si="153"/>
        <v>0</v>
      </c>
      <c r="CE96" s="52">
        <f t="shared" si="153"/>
        <v>0</v>
      </c>
      <c r="CF96" s="52">
        <f t="shared" si="153"/>
        <v>0</v>
      </c>
      <c r="CG96" s="52">
        <f t="shared" si="153"/>
        <v>0</v>
      </c>
      <c r="CH96" s="52">
        <f t="shared" si="153"/>
        <v>0</v>
      </c>
      <c r="CI96" s="52">
        <f t="shared" si="153"/>
        <v>0</v>
      </c>
      <c r="CJ96" s="52">
        <f t="shared" si="153"/>
        <v>0</v>
      </c>
      <c r="CK96" s="52">
        <f t="shared" si="153"/>
        <v>0</v>
      </c>
      <c r="CL96" s="52">
        <f t="shared" si="153"/>
        <v>0</v>
      </c>
      <c r="CM96" s="52">
        <f t="shared" si="153"/>
        <v>0</v>
      </c>
      <c r="CN96" s="52">
        <f t="shared" si="153"/>
        <v>0</v>
      </c>
      <c r="CO96" s="52">
        <f t="shared" si="153"/>
        <v>0</v>
      </c>
      <c r="CP96" s="52">
        <f t="shared" si="153"/>
        <v>0</v>
      </c>
      <c r="CQ96" s="52">
        <f t="shared" si="153"/>
        <v>0</v>
      </c>
      <c r="CR96" s="52">
        <f t="shared" si="153"/>
        <v>0</v>
      </c>
      <c r="CS96" s="52">
        <f t="shared" si="153"/>
        <v>0</v>
      </c>
      <c r="CT96" s="52">
        <f t="shared" si="153"/>
        <v>0</v>
      </c>
      <c r="CU96" s="52">
        <f t="shared" si="153"/>
        <v>0</v>
      </c>
      <c r="CV96" s="52">
        <f t="shared" si="153"/>
        <v>0</v>
      </c>
      <c r="CW96" s="52">
        <f t="shared" ref="CW96:DP96" si="154">CW$50*CW21</f>
        <v>0</v>
      </c>
      <c r="CX96" s="52">
        <f t="shared" si="154"/>
        <v>0</v>
      </c>
      <c r="CY96" s="52">
        <f t="shared" si="154"/>
        <v>0</v>
      </c>
      <c r="CZ96" s="52">
        <f t="shared" si="154"/>
        <v>0</v>
      </c>
      <c r="DA96" s="52">
        <f t="shared" si="154"/>
        <v>0</v>
      </c>
      <c r="DB96" s="52">
        <f t="shared" si="154"/>
        <v>0</v>
      </c>
      <c r="DC96" s="52">
        <f t="shared" si="154"/>
        <v>0</v>
      </c>
      <c r="DD96" s="52">
        <f t="shared" si="154"/>
        <v>0</v>
      </c>
      <c r="DE96" s="52">
        <f t="shared" si="154"/>
        <v>0</v>
      </c>
      <c r="DF96" s="52">
        <f t="shared" si="154"/>
        <v>0</v>
      </c>
      <c r="DG96" s="52">
        <f t="shared" si="154"/>
        <v>0</v>
      </c>
      <c r="DH96" s="52">
        <f t="shared" si="154"/>
        <v>0</v>
      </c>
      <c r="DI96" s="52">
        <f t="shared" si="154"/>
        <v>0</v>
      </c>
      <c r="DJ96" s="52">
        <f t="shared" si="154"/>
        <v>0</v>
      </c>
      <c r="DK96" s="52">
        <f t="shared" si="154"/>
        <v>0</v>
      </c>
      <c r="DL96" s="52">
        <f t="shared" si="154"/>
        <v>0</v>
      </c>
      <c r="DM96" s="52">
        <f t="shared" si="154"/>
        <v>0</v>
      </c>
      <c r="DN96" s="52">
        <f t="shared" si="154"/>
        <v>0</v>
      </c>
      <c r="DO96" s="52">
        <f t="shared" si="154"/>
        <v>0</v>
      </c>
      <c r="DP96" s="52">
        <f t="shared" si="154"/>
        <v>0</v>
      </c>
    </row>
    <row r="97" spans="1:120" x14ac:dyDescent="0.25">
      <c r="A97" s="52" t="str">
        <f t="shared" si="138"/>
        <v>11_MEX</v>
      </c>
      <c r="B97" s="52" t="str">
        <f t="shared" si="138"/>
        <v>7_2_aviation_gasoline</v>
      </c>
      <c r="C97" s="52" t="str">
        <f t="shared" si="138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39"/>
        <v>11_MEX</v>
      </c>
      <c r="BL97" s="52" t="str">
        <f t="shared" si="140"/>
        <v>d_ind_cem_ccs_7_2_avi_gasoline</v>
      </c>
      <c r="BM97" s="52"/>
      <c r="BN97" s="52"/>
      <c r="BO97" s="52">
        <f t="shared" ref="BO97:CV97" si="155">BO$50*BO22</f>
        <v>0</v>
      </c>
      <c r="BP97" s="52">
        <f t="shared" si="155"/>
        <v>0</v>
      </c>
      <c r="BQ97" s="52">
        <f t="shared" si="155"/>
        <v>0</v>
      </c>
      <c r="BR97" s="52">
        <f t="shared" si="155"/>
        <v>0</v>
      </c>
      <c r="BS97" s="52">
        <f t="shared" si="155"/>
        <v>0</v>
      </c>
      <c r="BT97" s="52">
        <f t="shared" si="155"/>
        <v>0</v>
      </c>
      <c r="BU97" s="52">
        <f t="shared" si="155"/>
        <v>0</v>
      </c>
      <c r="BV97" s="52">
        <f t="shared" si="155"/>
        <v>0</v>
      </c>
      <c r="BW97" s="52">
        <f t="shared" si="155"/>
        <v>0</v>
      </c>
      <c r="BX97" s="52">
        <f t="shared" si="155"/>
        <v>0</v>
      </c>
      <c r="BY97" s="52">
        <f t="shared" si="155"/>
        <v>0</v>
      </c>
      <c r="BZ97" s="52">
        <f t="shared" si="155"/>
        <v>0</v>
      </c>
      <c r="CA97" s="52">
        <f t="shared" si="155"/>
        <v>0</v>
      </c>
      <c r="CB97" s="52">
        <f t="shared" si="155"/>
        <v>0</v>
      </c>
      <c r="CC97" s="52">
        <f t="shared" si="155"/>
        <v>0</v>
      </c>
      <c r="CD97" s="52">
        <f t="shared" si="155"/>
        <v>0</v>
      </c>
      <c r="CE97" s="52">
        <f t="shared" si="155"/>
        <v>0</v>
      </c>
      <c r="CF97" s="52">
        <f t="shared" si="155"/>
        <v>0</v>
      </c>
      <c r="CG97" s="52">
        <f t="shared" si="155"/>
        <v>0</v>
      </c>
      <c r="CH97" s="52">
        <f t="shared" si="155"/>
        <v>0</v>
      </c>
      <c r="CI97" s="52">
        <f t="shared" si="155"/>
        <v>0</v>
      </c>
      <c r="CJ97" s="52">
        <f t="shared" si="155"/>
        <v>0</v>
      </c>
      <c r="CK97" s="52">
        <f t="shared" si="155"/>
        <v>0</v>
      </c>
      <c r="CL97" s="52">
        <f t="shared" si="155"/>
        <v>0</v>
      </c>
      <c r="CM97" s="52">
        <f t="shared" si="155"/>
        <v>0</v>
      </c>
      <c r="CN97" s="52">
        <f t="shared" si="155"/>
        <v>0</v>
      </c>
      <c r="CO97" s="52">
        <f t="shared" si="155"/>
        <v>0</v>
      </c>
      <c r="CP97" s="52">
        <f t="shared" si="155"/>
        <v>0</v>
      </c>
      <c r="CQ97" s="52">
        <f t="shared" si="155"/>
        <v>0</v>
      </c>
      <c r="CR97" s="52">
        <f t="shared" si="155"/>
        <v>0</v>
      </c>
      <c r="CS97" s="52">
        <f t="shared" si="155"/>
        <v>0</v>
      </c>
      <c r="CT97" s="52">
        <f t="shared" si="155"/>
        <v>0</v>
      </c>
      <c r="CU97" s="52">
        <f t="shared" si="155"/>
        <v>0</v>
      </c>
      <c r="CV97" s="52">
        <f t="shared" si="155"/>
        <v>0</v>
      </c>
      <c r="CW97" s="52">
        <f t="shared" ref="CW97:DP97" si="156">CW$50*CW22</f>
        <v>0</v>
      </c>
      <c r="CX97" s="52">
        <f t="shared" si="156"/>
        <v>0</v>
      </c>
      <c r="CY97" s="52">
        <f t="shared" si="156"/>
        <v>0</v>
      </c>
      <c r="CZ97" s="52">
        <f t="shared" si="156"/>
        <v>0</v>
      </c>
      <c r="DA97" s="52">
        <f t="shared" si="156"/>
        <v>0</v>
      </c>
      <c r="DB97" s="52">
        <f t="shared" si="156"/>
        <v>0</v>
      </c>
      <c r="DC97" s="52">
        <f t="shared" si="156"/>
        <v>0</v>
      </c>
      <c r="DD97" s="52">
        <f t="shared" si="156"/>
        <v>0</v>
      </c>
      <c r="DE97" s="52">
        <f t="shared" si="156"/>
        <v>0</v>
      </c>
      <c r="DF97" s="52">
        <f t="shared" si="156"/>
        <v>0</v>
      </c>
      <c r="DG97" s="52">
        <f t="shared" si="156"/>
        <v>0</v>
      </c>
      <c r="DH97" s="52">
        <f t="shared" si="156"/>
        <v>0</v>
      </c>
      <c r="DI97" s="52">
        <f t="shared" si="156"/>
        <v>0</v>
      </c>
      <c r="DJ97" s="52">
        <f t="shared" si="156"/>
        <v>0</v>
      </c>
      <c r="DK97" s="52">
        <f t="shared" si="156"/>
        <v>0</v>
      </c>
      <c r="DL97" s="52">
        <f t="shared" si="156"/>
        <v>0</v>
      </c>
      <c r="DM97" s="52">
        <f t="shared" si="156"/>
        <v>0</v>
      </c>
      <c r="DN97" s="52">
        <f t="shared" si="156"/>
        <v>0</v>
      </c>
      <c r="DO97" s="52">
        <f t="shared" si="156"/>
        <v>0</v>
      </c>
      <c r="DP97" s="52">
        <f t="shared" si="156"/>
        <v>0</v>
      </c>
    </row>
    <row r="98" spans="1:120" x14ac:dyDescent="0.25">
      <c r="A98" s="52" t="str">
        <f t="shared" si="138"/>
        <v>11_MEX</v>
      </c>
      <c r="B98" s="52" t="str">
        <f t="shared" si="138"/>
        <v>7_3_naphtha</v>
      </c>
      <c r="C98" s="52" t="str">
        <f t="shared" si="138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39"/>
        <v>11_MEX</v>
      </c>
      <c r="BL98" s="52" t="str">
        <f t="shared" si="140"/>
        <v>d_ind_cem_ccs_7_3_naphtha</v>
      </c>
      <c r="BM98" s="52"/>
      <c r="BN98" s="52"/>
      <c r="BO98" s="52">
        <f t="shared" ref="BO98:CV98" si="157">BO$50*BO23</f>
        <v>0</v>
      </c>
      <c r="BP98" s="52">
        <f t="shared" si="157"/>
        <v>0</v>
      </c>
      <c r="BQ98" s="52">
        <f t="shared" si="157"/>
        <v>0</v>
      </c>
      <c r="BR98" s="52">
        <f t="shared" si="157"/>
        <v>0</v>
      </c>
      <c r="BS98" s="52">
        <f t="shared" si="157"/>
        <v>0</v>
      </c>
      <c r="BT98" s="52">
        <f t="shared" si="157"/>
        <v>0</v>
      </c>
      <c r="BU98" s="52">
        <f t="shared" si="157"/>
        <v>0</v>
      </c>
      <c r="BV98" s="52">
        <f t="shared" si="157"/>
        <v>0</v>
      </c>
      <c r="BW98" s="52">
        <f t="shared" si="157"/>
        <v>0</v>
      </c>
      <c r="BX98" s="52">
        <f t="shared" si="157"/>
        <v>0</v>
      </c>
      <c r="BY98" s="52">
        <f t="shared" si="157"/>
        <v>0</v>
      </c>
      <c r="BZ98" s="52">
        <f t="shared" si="157"/>
        <v>0</v>
      </c>
      <c r="CA98" s="52">
        <f t="shared" si="157"/>
        <v>0</v>
      </c>
      <c r="CB98" s="52">
        <f t="shared" si="157"/>
        <v>0</v>
      </c>
      <c r="CC98" s="52">
        <f t="shared" si="157"/>
        <v>0</v>
      </c>
      <c r="CD98" s="52">
        <f t="shared" si="157"/>
        <v>0</v>
      </c>
      <c r="CE98" s="52">
        <f t="shared" si="157"/>
        <v>0</v>
      </c>
      <c r="CF98" s="52">
        <f t="shared" si="157"/>
        <v>0</v>
      </c>
      <c r="CG98" s="52">
        <f t="shared" si="157"/>
        <v>0</v>
      </c>
      <c r="CH98" s="52">
        <f t="shared" si="157"/>
        <v>0</v>
      </c>
      <c r="CI98" s="52">
        <f t="shared" si="157"/>
        <v>0</v>
      </c>
      <c r="CJ98" s="52">
        <f t="shared" si="157"/>
        <v>0</v>
      </c>
      <c r="CK98" s="52">
        <f t="shared" si="157"/>
        <v>0</v>
      </c>
      <c r="CL98" s="52">
        <f t="shared" si="157"/>
        <v>0</v>
      </c>
      <c r="CM98" s="52">
        <f t="shared" si="157"/>
        <v>0</v>
      </c>
      <c r="CN98" s="52">
        <f t="shared" si="157"/>
        <v>0</v>
      </c>
      <c r="CO98" s="52">
        <f t="shared" si="157"/>
        <v>0</v>
      </c>
      <c r="CP98" s="52">
        <f t="shared" si="157"/>
        <v>0</v>
      </c>
      <c r="CQ98" s="52">
        <f t="shared" si="157"/>
        <v>0</v>
      </c>
      <c r="CR98" s="52">
        <f t="shared" si="157"/>
        <v>0</v>
      </c>
      <c r="CS98" s="52">
        <f t="shared" si="157"/>
        <v>0</v>
      </c>
      <c r="CT98" s="52">
        <f t="shared" si="157"/>
        <v>0</v>
      </c>
      <c r="CU98" s="52">
        <f t="shared" si="157"/>
        <v>0</v>
      </c>
      <c r="CV98" s="52">
        <f t="shared" si="157"/>
        <v>0</v>
      </c>
      <c r="CW98" s="52">
        <f t="shared" ref="CW98:DP98" si="158">CW$50*CW23</f>
        <v>0</v>
      </c>
      <c r="CX98" s="52">
        <f t="shared" si="158"/>
        <v>0</v>
      </c>
      <c r="CY98" s="52">
        <f t="shared" si="158"/>
        <v>0</v>
      </c>
      <c r="CZ98" s="52">
        <f t="shared" si="158"/>
        <v>0</v>
      </c>
      <c r="DA98" s="52">
        <f t="shared" si="158"/>
        <v>0</v>
      </c>
      <c r="DB98" s="52">
        <f t="shared" si="158"/>
        <v>0</v>
      </c>
      <c r="DC98" s="52">
        <f t="shared" si="158"/>
        <v>0</v>
      </c>
      <c r="DD98" s="52">
        <f t="shared" si="158"/>
        <v>0</v>
      </c>
      <c r="DE98" s="52">
        <f t="shared" si="158"/>
        <v>0</v>
      </c>
      <c r="DF98" s="52">
        <f t="shared" si="158"/>
        <v>0</v>
      </c>
      <c r="DG98" s="52">
        <f t="shared" si="158"/>
        <v>0</v>
      </c>
      <c r="DH98" s="52">
        <f t="shared" si="158"/>
        <v>0</v>
      </c>
      <c r="DI98" s="52">
        <f t="shared" si="158"/>
        <v>0</v>
      </c>
      <c r="DJ98" s="52">
        <f t="shared" si="158"/>
        <v>0</v>
      </c>
      <c r="DK98" s="52">
        <f t="shared" si="158"/>
        <v>0</v>
      </c>
      <c r="DL98" s="52">
        <f t="shared" si="158"/>
        <v>0</v>
      </c>
      <c r="DM98" s="52">
        <f t="shared" si="158"/>
        <v>0</v>
      </c>
      <c r="DN98" s="52">
        <f t="shared" si="158"/>
        <v>0</v>
      </c>
      <c r="DO98" s="52">
        <f t="shared" si="158"/>
        <v>0</v>
      </c>
      <c r="DP98" s="52">
        <f t="shared" si="158"/>
        <v>0</v>
      </c>
    </row>
    <row r="99" spans="1:120" x14ac:dyDescent="0.25">
      <c r="A99" s="52" t="str">
        <f t="shared" si="138"/>
        <v>11_MEX</v>
      </c>
      <c r="B99" s="52" t="str">
        <f t="shared" si="138"/>
        <v>7_x_jet_fuel</v>
      </c>
      <c r="C99" s="52" t="str">
        <f t="shared" si="138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39"/>
        <v>11_MEX</v>
      </c>
      <c r="BL99" s="52" t="str">
        <f t="shared" si="140"/>
        <v>d_ind_cem_ccs_7_x_jet_fuel</v>
      </c>
      <c r="BM99" s="52"/>
      <c r="BN99" s="52"/>
      <c r="BO99" s="52">
        <f t="shared" ref="BO99:CV99" si="159">BO$50*BO24</f>
        <v>0</v>
      </c>
      <c r="BP99" s="52">
        <f t="shared" si="159"/>
        <v>0</v>
      </c>
      <c r="BQ99" s="52">
        <f t="shared" si="159"/>
        <v>0</v>
      </c>
      <c r="BR99" s="52">
        <f t="shared" si="159"/>
        <v>0</v>
      </c>
      <c r="BS99" s="52">
        <f t="shared" si="159"/>
        <v>0</v>
      </c>
      <c r="BT99" s="52">
        <f t="shared" si="159"/>
        <v>0</v>
      </c>
      <c r="BU99" s="52">
        <f t="shared" si="159"/>
        <v>0</v>
      </c>
      <c r="BV99" s="52">
        <f t="shared" si="159"/>
        <v>0</v>
      </c>
      <c r="BW99" s="52">
        <f t="shared" si="159"/>
        <v>0</v>
      </c>
      <c r="BX99" s="52">
        <f t="shared" si="159"/>
        <v>0</v>
      </c>
      <c r="BY99" s="52">
        <f t="shared" si="159"/>
        <v>0</v>
      </c>
      <c r="BZ99" s="52">
        <f t="shared" si="159"/>
        <v>0</v>
      </c>
      <c r="CA99" s="52">
        <f t="shared" si="159"/>
        <v>0</v>
      </c>
      <c r="CB99" s="52">
        <f t="shared" si="159"/>
        <v>0</v>
      </c>
      <c r="CC99" s="52">
        <f t="shared" si="159"/>
        <v>0</v>
      </c>
      <c r="CD99" s="52">
        <f t="shared" si="159"/>
        <v>0</v>
      </c>
      <c r="CE99" s="52">
        <f t="shared" si="159"/>
        <v>0</v>
      </c>
      <c r="CF99" s="52">
        <f t="shared" si="159"/>
        <v>0</v>
      </c>
      <c r="CG99" s="52">
        <f t="shared" si="159"/>
        <v>0</v>
      </c>
      <c r="CH99" s="52">
        <f t="shared" si="159"/>
        <v>0</v>
      </c>
      <c r="CI99" s="52">
        <f t="shared" si="159"/>
        <v>0</v>
      </c>
      <c r="CJ99" s="52">
        <f t="shared" si="159"/>
        <v>0</v>
      </c>
      <c r="CK99" s="52">
        <f t="shared" si="159"/>
        <v>0</v>
      </c>
      <c r="CL99" s="52">
        <f t="shared" si="159"/>
        <v>0</v>
      </c>
      <c r="CM99" s="52">
        <f t="shared" si="159"/>
        <v>0</v>
      </c>
      <c r="CN99" s="52">
        <f t="shared" si="159"/>
        <v>0</v>
      </c>
      <c r="CO99" s="52">
        <f t="shared" si="159"/>
        <v>0</v>
      </c>
      <c r="CP99" s="52">
        <f t="shared" si="159"/>
        <v>0</v>
      </c>
      <c r="CQ99" s="52">
        <f t="shared" si="159"/>
        <v>0</v>
      </c>
      <c r="CR99" s="52">
        <f t="shared" si="159"/>
        <v>0</v>
      </c>
      <c r="CS99" s="52">
        <f t="shared" si="159"/>
        <v>0</v>
      </c>
      <c r="CT99" s="52">
        <f t="shared" si="159"/>
        <v>0</v>
      </c>
      <c r="CU99" s="52">
        <f t="shared" si="159"/>
        <v>0</v>
      </c>
      <c r="CV99" s="52">
        <f t="shared" si="159"/>
        <v>0</v>
      </c>
      <c r="CW99" s="52">
        <f t="shared" ref="CW99:DP99" si="160">CW$50*CW24</f>
        <v>0</v>
      </c>
      <c r="CX99" s="52">
        <f t="shared" si="160"/>
        <v>0</v>
      </c>
      <c r="CY99" s="52">
        <f t="shared" si="160"/>
        <v>0</v>
      </c>
      <c r="CZ99" s="52">
        <f t="shared" si="160"/>
        <v>0</v>
      </c>
      <c r="DA99" s="52">
        <f t="shared" si="160"/>
        <v>0</v>
      </c>
      <c r="DB99" s="52">
        <f t="shared" si="160"/>
        <v>0</v>
      </c>
      <c r="DC99" s="52">
        <f t="shared" si="160"/>
        <v>0</v>
      </c>
      <c r="DD99" s="52">
        <f t="shared" si="160"/>
        <v>0</v>
      </c>
      <c r="DE99" s="52">
        <f t="shared" si="160"/>
        <v>0</v>
      </c>
      <c r="DF99" s="52">
        <f t="shared" si="160"/>
        <v>0</v>
      </c>
      <c r="DG99" s="52">
        <f t="shared" si="160"/>
        <v>0</v>
      </c>
      <c r="DH99" s="52">
        <f t="shared" si="160"/>
        <v>0</v>
      </c>
      <c r="DI99" s="52">
        <f t="shared" si="160"/>
        <v>0</v>
      </c>
      <c r="DJ99" s="52">
        <f t="shared" si="160"/>
        <v>0</v>
      </c>
      <c r="DK99" s="52">
        <f t="shared" si="160"/>
        <v>0</v>
      </c>
      <c r="DL99" s="52">
        <f t="shared" si="160"/>
        <v>0</v>
      </c>
      <c r="DM99" s="52">
        <f t="shared" si="160"/>
        <v>0</v>
      </c>
      <c r="DN99" s="52">
        <f t="shared" si="160"/>
        <v>0</v>
      </c>
      <c r="DO99" s="52">
        <f t="shared" si="160"/>
        <v>0</v>
      </c>
      <c r="DP99" s="52">
        <f t="shared" si="160"/>
        <v>0</v>
      </c>
    </row>
    <row r="100" spans="1:120" x14ac:dyDescent="0.25">
      <c r="A100" s="52" t="str">
        <f t="shared" si="138"/>
        <v>11_MEX</v>
      </c>
      <c r="B100" s="52" t="str">
        <f t="shared" si="138"/>
        <v>7_6_kerosene</v>
      </c>
      <c r="C100" s="52" t="str">
        <f t="shared" si="138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39"/>
        <v>11_MEX</v>
      </c>
      <c r="BL100" s="52" t="str">
        <f t="shared" si="140"/>
        <v>d_ind_cem_ccs_7_6_kerosene</v>
      </c>
      <c r="BM100" s="52"/>
      <c r="BN100" s="52"/>
      <c r="BO100" s="52">
        <f t="shared" ref="BO100:CV100" si="161">BO$50*BO25</f>
        <v>0</v>
      </c>
      <c r="BP100" s="52">
        <f t="shared" si="161"/>
        <v>0</v>
      </c>
      <c r="BQ100" s="52">
        <f t="shared" si="161"/>
        <v>0</v>
      </c>
      <c r="BR100" s="52">
        <f t="shared" si="161"/>
        <v>0</v>
      </c>
      <c r="BS100" s="52">
        <f t="shared" si="161"/>
        <v>0</v>
      </c>
      <c r="BT100" s="52">
        <f t="shared" si="161"/>
        <v>0</v>
      </c>
      <c r="BU100" s="52">
        <f t="shared" si="161"/>
        <v>0</v>
      </c>
      <c r="BV100" s="52">
        <f t="shared" si="161"/>
        <v>0</v>
      </c>
      <c r="BW100" s="52">
        <f t="shared" si="161"/>
        <v>0</v>
      </c>
      <c r="BX100" s="52">
        <f t="shared" si="161"/>
        <v>0</v>
      </c>
      <c r="BY100" s="52">
        <f t="shared" si="161"/>
        <v>0</v>
      </c>
      <c r="BZ100" s="52">
        <f t="shared" si="161"/>
        <v>0</v>
      </c>
      <c r="CA100" s="52">
        <f t="shared" si="161"/>
        <v>0</v>
      </c>
      <c r="CB100" s="52">
        <f t="shared" si="161"/>
        <v>0</v>
      </c>
      <c r="CC100" s="52">
        <f t="shared" si="161"/>
        <v>0</v>
      </c>
      <c r="CD100" s="52">
        <f t="shared" si="161"/>
        <v>0</v>
      </c>
      <c r="CE100" s="52">
        <f t="shared" si="161"/>
        <v>0</v>
      </c>
      <c r="CF100" s="52">
        <f t="shared" si="161"/>
        <v>0</v>
      </c>
      <c r="CG100" s="52">
        <f t="shared" si="161"/>
        <v>0</v>
      </c>
      <c r="CH100" s="52">
        <f t="shared" si="161"/>
        <v>0</v>
      </c>
      <c r="CI100" s="52">
        <f t="shared" si="161"/>
        <v>0</v>
      </c>
      <c r="CJ100" s="52">
        <f t="shared" si="161"/>
        <v>0</v>
      </c>
      <c r="CK100" s="52">
        <f t="shared" si="161"/>
        <v>0</v>
      </c>
      <c r="CL100" s="52">
        <f t="shared" si="161"/>
        <v>0</v>
      </c>
      <c r="CM100" s="52">
        <f t="shared" si="161"/>
        <v>0</v>
      </c>
      <c r="CN100" s="52">
        <f t="shared" si="161"/>
        <v>0</v>
      </c>
      <c r="CO100" s="52">
        <f t="shared" si="161"/>
        <v>0</v>
      </c>
      <c r="CP100" s="52">
        <f t="shared" si="161"/>
        <v>0</v>
      </c>
      <c r="CQ100" s="52">
        <f t="shared" si="161"/>
        <v>0</v>
      </c>
      <c r="CR100" s="52">
        <f t="shared" si="161"/>
        <v>0</v>
      </c>
      <c r="CS100" s="52">
        <f t="shared" si="161"/>
        <v>0</v>
      </c>
      <c r="CT100" s="52">
        <f t="shared" si="161"/>
        <v>0</v>
      </c>
      <c r="CU100" s="52">
        <f t="shared" si="161"/>
        <v>0</v>
      </c>
      <c r="CV100" s="52">
        <f t="shared" si="161"/>
        <v>0</v>
      </c>
      <c r="CW100" s="52">
        <f t="shared" ref="CW100:DP100" si="162">CW$50*CW25</f>
        <v>0</v>
      </c>
      <c r="CX100" s="52">
        <f t="shared" si="162"/>
        <v>0</v>
      </c>
      <c r="CY100" s="52">
        <f t="shared" si="162"/>
        <v>0</v>
      </c>
      <c r="CZ100" s="52">
        <f t="shared" si="162"/>
        <v>0</v>
      </c>
      <c r="DA100" s="52">
        <f t="shared" si="162"/>
        <v>0</v>
      </c>
      <c r="DB100" s="52">
        <f t="shared" si="162"/>
        <v>0</v>
      </c>
      <c r="DC100" s="52">
        <f t="shared" si="162"/>
        <v>0</v>
      </c>
      <c r="DD100" s="52">
        <f t="shared" si="162"/>
        <v>0</v>
      </c>
      <c r="DE100" s="52">
        <f t="shared" si="162"/>
        <v>0</v>
      </c>
      <c r="DF100" s="52">
        <f t="shared" si="162"/>
        <v>0</v>
      </c>
      <c r="DG100" s="52">
        <f t="shared" si="162"/>
        <v>0</v>
      </c>
      <c r="DH100" s="52">
        <f t="shared" si="162"/>
        <v>0</v>
      </c>
      <c r="DI100" s="52">
        <f t="shared" si="162"/>
        <v>0</v>
      </c>
      <c r="DJ100" s="52">
        <f t="shared" si="162"/>
        <v>0</v>
      </c>
      <c r="DK100" s="52">
        <f t="shared" si="162"/>
        <v>0</v>
      </c>
      <c r="DL100" s="52">
        <f t="shared" si="162"/>
        <v>0</v>
      </c>
      <c r="DM100" s="52">
        <f t="shared" si="162"/>
        <v>0</v>
      </c>
      <c r="DN100" s="52">
        <f t="shared" si="162"/>
        <v>0</v>
      </c>
      <c r="DO100" s="52">
        <f t="shared" si="162"/>
        <v>0</v>
      </c>
      <c r="DP100" s="52">
        <f t="shared" si="162"/>
        <v>0</v>
      </c>
    </row>
    <row r="101" spans="1:120" x14ac:dyDescent="0.25">
      <c r="A101" s="52" t="str">
        <f t="shared" si="138"/>
        <v>11_MEX</v>
      </c>
      <c r="B101" s="52" t="str">
        <f t="shared" si="138"/>
        <v>7_7_gas_diesel_oil</v>
      </c>
      <c r="C101" s="52" t="str">
        <f t="shared" si="138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39"/>
        <v>11_MEX</v>
      </c>
      <c r="BL101" s="52" t="str">
        <f t="shared" si="140"/>
        <v>d_ind_cem_ccs_7_7_gas_diesel_oil</v>
      </c>
      <c r="BM101" s="52"/>
      <c r="BN101" s="52"/>
      <c r="BO101" s="52">
        <f t="shared" ref="BO101:CV101" si="163">BO$50*BO26</f>
        <v>0</v>
      </c>
      <c r="BP101" s="52">
        <f t="shared" si="163"/>
        <v>0</v>
      </c>
      <c r="BQ101" s="52">
        <f t="shared" si="163"/>
        <v>0</v>
      </c>
      <c r="BR101" s="52">
        <f t="shared" si="163"/>
        <v>0</v>
      </c>
      <c r="BS101" s="52">
        <f t="shared" si="163"/>
        <v>0</v>
      </c>
      <c r="BT101" s="52">
        <f t="shared" si="163"/>
        <v>0</v>
      </c>
      <c r="BU101" s="52">
        <f t="shared" si="163"/>
        <v>0</v>
      </c>
      <c r="BV101" s="52">
        <f t="shared" si="163"/>
        <v>0</v>
      </c>
      <c r="BW101" s="52">
        <f t="shared" si="163"/>
        <v>0</v>
      </c>
      <c r="BX101" s="52">
        <f t="shared" si="163"/>
        <v>0</v>
      </c>
      <c r="BY101" s="52">
        <f t="shared" si="163"/>
        <v>0</v>
      </c>
      <c r="BZ101" s="52">
        <f t="shared" si="163"/>
        <v>0</v>
      </c>
      <c r="CA101" s="52">
        <f t="shared" si="163"/>
        <v>0</v>
      </c>
      <c r="CB101" s="52">
        <f t="shared" si="163"/>
        <v>0</v>
      </c>
      <c r="CC101" s="52">
        <f t="shared" si="163"/>
        <v>0</v>
      </c>
      <c r="CD101" s="52">
        <f t="shared" si="163"/>
        <v>0</v>
      </c>
      <c r="CE101" s="52">
        <f t="shared" si="163"/>
        <v>0</v>
      </c>
      <c r="CF101" s="52">
        <f t="shared" si="163"/>
        <v>0</v>
      </c>
      <c r="CG101" s="52">
        <f t="shared" si="163"/>
        <v>0</v>
      </c>
      <c r="CH101" s="52">
        <f t="shared" si="163"/>
        <v>0</v>
      </c>
      <c r="CI101" s="52">
        <f t="shared" si="163"/>
        <v>0</v>
      </c>
      <c r="CJ101" s="52">
        <f t="shared" si="163"/>
        <v>0</v>
      </c>
      <c r="CK101" s="52">
        <f t="shared" si="163"/>
        <v>0</v>
      </c>
      <c r="CL101" s="52">
        <f t="shared" si="163"/>
        <v>0</v>
      </c>
      <c r="CM101" s="52">
        <f t="shared" si="163"/>
        <v>0</v>
      </c>
      <c r="CN101" s="52">
        <f t="shared" si="163"/>
        <v>0</v>
      </c>
      <c r="CO101" s="52">
        <f t="shared" si="163"/>
        <v>0</v>
      </c>
      <c r="CP101" s="52">
        <f t="shared" si="163"/>
        <v>0</v>
      </c>
      <c r="CQ101" s="52">
        <f t="shared" si="163"/>
        <v>0</v>
      </c>
      <c r="CR101" s="52">
        <f t="shared" si="163"/>
        <v>0</v>
      </c>
      <c r="CS101" s="52">
        <f t="shared" si="163"/>
        <v>0</v>
      </c>
      <c r="CT101" s="52">
        <f t="shared" si="163"/>
        <v>0</v>
      </c>
      <c r="CU101" s="52">
        <f t="shared" si="163"/>
        <v>0</v>
      </c>
      <c r="CV101" s="52">
        <f t="shared" si="163"/>
        <v>0</v>
      </c>
      <c r="CW101" s="52">
        <f t="shared" ref="CW101:DP101" si="164">CW$50*CW26</f>
        <v>0</v>
      </c>
      <c r="CX101" s="52">
        <f t="shared" si="164"/>
        <v>0</v>
      </c>
      <c r="CY101" s="52">
        <f t="shared" si="164"/>
        <v>0</v>
      </c>
      <c r="CZ101" s="52">
        <f t="shared" si="164"/>
        <v>0</v>
      </c>
      <c r="DA101" s="52">
        <f t="shared" si="164"/>
        <v>0</v>
      </c>
      <c r="DB101" s="52">
        <f t="shared" si="164"/>
        <v>0</v>
      </c>
      <c r="DC101" s="52">
        <f t="shared" si="164"/>
        <v>0</v>
      </c>
      <c r="DD101" s="52">
        <f t="shared" si="164"/>
        <v>0</v>
      </c>
      <c r="DE101" s="52">
        <f t="shared" si="164"/>
        <v>0</v>
      </c>
      <c r="DF101" s="52">
        <f t="shared" si="164"/>
        <v>0</v>
      </c>
      <c r="DG101" s="52">
        <f t="shared" si="164"/>
        <v>0</v>
      </c>
      <c r="DH101" s="52">
        <f t="shared" si="164"/>
        <v>0</v>
      </c>
      <c r="DI101" s="52">
        <f t="shared" si="164"/>
        <v>0</v>
      </c>
      <c r="DJ101" s="52">
        <f t="shared" si="164"/>
        <v>0</v>
      </c>
      <c r="DK101" s="52">
        <f t="shared" si="164"/>
        <v>0</v>
      </c>
      <c r="DL101" s="52">
        <f t="shared" si="164"/>
        <v>0</v>
      </c>
      <c r="DM101" s="52">
        <f t="shared" si="164"/>
        <v>0</v>
      </c>
      <c r="DN101" s="52">
        <f t="shared" si="164"/>
        <v>0</v>
      </c>
      <c r="DO101" s="52">
        <f t="shared" si="164"/>
        <v>0</v>
      </c>
      <c r="DP101" s="52">
        <f t="shared" si="164"/>
        <v>0</v>
      </c>
    </row>
    <row r="102" spans="1:120" x14ac:dyDescent="0.25">
      <c r="A102" s="52" t="str">
        <f t="shared" si="138"/>
        <v>11_MEX</v>
      </c>
      <c r="B102" s="52" t="str">
        <f t="shared" si="138"/>
        <v>7_8_fuel_oil</v>
      </c>
      <c r="C102" s="52" t="str">
        <f t="shared" si="138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39"/>
        <v>11_MEX</v>
      </c>
      <c r="BL102" s="52" t="str">
        <f t="shared" si="140"/>
        <v>d_ind_cem_ccs_7_8_fuel_oil</v>
      </c>
      <c r="BM102" s="52"/>
      <c r="BN102" s="52"/>
      <c r="BO102" s="52">
        <f t="shared" ref="BO102:CV102" si="165">BO$50*BO27</f>
        <v>0</v>
      </c>
      <c r="BP102" s="52">
        <f t="shared" si="165"/>
        <v>0</v>
      </c>
      <c r="BQ102" s="52">
        <f t="shared" si="165"/>
        <v>0</v>
      </c>
      <c r="BR102" s="52">
        <f t="shared" si="165"/>
        <v>0</v>
      </c>
      <c r="BS102" s="52">
        <f t="shared" si="165"/>
        <v>0</v>
      </c>
      <c r="BT102" s="52">
        <f t="shared" si="165"/>
        <v>0</v>
      </c>
      <c r="BU102" s="52">
        <f t="shared" si="165"/>
        <v>0</v>
      </c>
      <c r="BV102" s="52">
        <f t="shared" si="165"/>
        <v>0</v>
      </c>
      <c r="BW102" s="52">
        <f t="shared" si="165"/>
        <v>0</v>
      </c>
      <c r="BX102" s="52">
        <f t="shared" si="165"/>
        <v>0</v>
      </c>
      <c r="BY102" s="52">
        <f t="shared" si="165"/>
        <v>0</v>
      </c>
      <c r="BZ102" s="52">
        <f t="shared" si="165"/>
        <v>0</v>
      </c>
      <c r="CA102" s="52">
        <f t="shared" si="165"/>
        <v>0</v>
      </c>
      <c r="CB102" s="52">
        <f t="shared" si="165"/>
        <v>0</v>
      </c>
      <c r="CC102" s="52">
        <f t="shared" si="165"/>
        <v>0</v>
      </c>
      <c r="CD102" s="52">
        <f t="shared" si="165"/>
        <v>0</v>
      </c>
      <c r="CE102" s="52">
        <f t="shared" si="165"/>
        <v>0</v>
      </c>
      <c r="CF102" s="52">
        <f t="shared" si="165"/>
        <v>0</v>
      </c>
      <c r="CG102" s="52">
        <f t="shared" si="165"/>
        <v>0</v>
      </c>
      <c r="CH102" s="52">
        <f t="shared" si="165"/>
        <v>0</v>
      </c>
      <c r="CI102" s="52">
        <f t="shared" si="165"/>
        <v>0</v>
      </c>
      <c r="CJ102" s="52">
        <f t="shared" si="165"/>
        <v>0</v>
      </c>
      <c r="CK102" s="52">
        <f t="shared" si="165"/>
        <v>0</v>
      </c>
      <c r="CL102" s="52">
        <f t="shared" si="165"/>
        <v>0</v>
      </c>
      <c r="CM102" s="52">
        <f t="shared" si="165"/>
        <v>0</v>
      </c>
      <c r="CN102" s="52">
        <f t="shared" si="165"/>
        <v>0</v>
      </c>
      <c r="CO102" s="52">
        <f t="shared" si="165"/>
        <v>0</v>
      </c>
      <c r="CP102" s="52">
        <f t="shared" si="165"/>
        <v>0</v>
      </c>
      <c r="CQ102" s="52">
        <f t="shared" si="165"/>
        <v>0</v>
      </c>
      <c r="CR102" s="52">
        <f t="shared" si="165"/>
        <v>0</v>
      </c>
      <c r="CS102" s="52">
        <f t="shared" si="165"/>
        <v>0</v>
      </c>
      <c r="CT102" s="52">
        <f t="shared" si="165"/>
        <v>0</v>
      </c>
      <c r="CU102" s="52">
        <f t="shared" si="165"/>
        <v>0</v>
      </c>
      <c r="CV102" s="52">
        <f t="shared" si="165"/>
        <v>0</v>
      </c>
      <c r="CW102" s="52">
        <f t="shared" ref="CW102:DP102" si="166">CW$50*CW27</f>
        <v>0</v>
      </c>
      <c r="CX102" s="52">
        <f t="shared" si="166"/>
        <v>0</v>
      </c>
      <c r="CY102" s="52">
        <f t="shared" si="166"/>
        <v>0</v>
      </c>
      <c r="CZ102" s="52">
        <f t="shared" si="166"/>
        <v>0</v>
      </c>
      <c r="DA102" s="52">
        <f t="shared" si="166"/>
        <v>0</v>
      </c>
      <c r="DB102" s="52">
        <f t="shared" si="166"/>
        <v>0</v>
      </c>
      <c r="DC102" s="52">
        <f t="shared" si="166"/>
        <v>0</v>
      </c>
      <c r="DD102" s="52">
        <f t="shared" si="166"/>
        <v>0</v>
      </c>
      <c r="DE102" s="52">
        <f t="shared" si="166"/>
        <v>0</v>
      </c>
      <c r="DF102" s="52">
        <f t="shared" si="166"/>
        <v>0</v>
      </c>
      <c r="DG102" s="52">
        <f t="shared" si="166"/>
        <v>0</v>
      </c>
      <c r="DH102" s="52">
        <f t="shared" si="166"/>
        <v>0</v>
      </c>
      <c r="DI102" s="52">
        <f t="shared" si="166"/>
        <v>0</v>
      </c>
      <c r="DJ102" s="52">
        <f t="shared" si="166"/>
        <v>0</v>
      </c>
      <c r="DK102" s="52">
        <f t="shared" si="166"/>
        <v>0</v>
      </c>
      <c r="DL102" s="52">
        <f t="shared" si="166"/>
        <v>0</v>
      </c>
      <c r="DM102" s="52">
        <f t="shared" si="166"/>
        <v>0</v>
      </c>
      <c r="DN102" s="52">
        <f t="shared" si="166"/>
        <v>0</v>
      </c>
      <c r="DO102" s="52">
        <f t="shared" si="166"/>
        <v>0</v>
      </c>
      <c r="DP102" s="52">
        <f t="shared" si="166"/>
        <v>0</v>
      </c>
    </row>
    <row r="103" spans="1:120" x14ac:dyDescent="0.25">
      <c r="A103" s="52" t="str">
        <f t="shared" si="138"/>
        <v>11_MEX</v>
      </c>
      <c r="B103" s="52" t="str">
        <f t="shared" si="138"/>
        <v>7_9_lpg</v>
      </c>
      <c r="C103" s="52" t="str">
        <f t="shared" si="138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39"/>
        <v>11_MEX</v>
      </c>
      <c r="BL103" s="52" t="str">
        <f t="shared" si="140"/>
        <v>d_ind_cem_ccs_7_9_lpg</v>
      </c>
      <c r="BM103" s="52"/>
      <c r="BN103" s="52"/>
      <c r="BO103" s="52">
        <f t="shared" ref="BO103:CV103" si="167">BO$50*BO28</f>
        <v>0</v>
      </c>
      <c r="BP103" s="52">
        <f t="shared" si="167"/>
        <v>0</v>
      </c>
      <c r="BQ103" s="52">
        <f t="shared" si="167"/>
        <v>0</v>
      </c>
      <c r="BR103" s="52">
        <f t="shared" si="167"/>
        <v>0</v>
      </c>
      <c r="BS103" s="52">
        <f t="shared" si="167"/>
        <v>0</v>
      </c>
      <c r="BT103" s="52">
        <f t="shared" si="167"/>
        <v>0</v>
      </c>
      <c r="BU103" s="52">
        <f t="shared" si="167"/>
        <v>0</v>
      </c>
      <c r="BV103" s="52">
        <f t="shared" si="167"/>
        <v>0</v>
      </c>
      <c r="BW103" s="52">
        <f t="shared" si="167"/>
        <v>0</v>
      </c>
      <c r="BX103" s="52">
        <f t="shared" si="167"/>
        <v>0</v>
      </c>
      <c r="BY103" s="52">
        <f t="shared" si="167"/>
        <v>0</v>
      </c>
      <c r="BZ103" s="52">
        <f t="shared" si="167"/>
        <v>0</v>
      </c>
      <c r="CA103" s="52">
        <f t="shared" si="167"/>
        <v>0</v>
      </c>
      <c r="CB103" s="52">
        <f t="shared" si="167"/>
        <v>0</v>
      </c>
      <c r="CC103" s="52">
        <f t="shared" si="167"/>
        <v>0</v>
      </c>
      <c r="CD103" s="52">
        <f t="shared" si="167"/>
        <v>0</v>
      </c>
      <c r="CE103" s="52">
        <f t="shared" si="167"/>
        <v>0</v>
      </c>
      <c r="CF103" s="52">
        <f t="shared" si="167"/>
        <v>0</v>
      </c>
      <c r="CG103" s="52">
        <f t="shared" si="167"/>
        <v>0</v>
      </c>
      <c r="CH103" s="52">
        <f t="shared" si="167"/>
        <v>0</v>
      </c>
      <c r="CI103" s="52">
        <f t="shared" si="167"/>
        <v>0</v>
      </c>
      <c r="CJ103" s="52">
        <f t="shared" si="167"/>
        <v>0</v>
      </c>
      <c r="CK103" s="52">
        <f t="shared" si="167"/>
        <v>0</v>
      </c>
      <c r="CL103" s="52">
        <f t="shared" si="167"/>
        <v>0</v>
      </c>
      <c r="CM103" s="52">
        <f t="shared" si="167"/>
        <v>0</v>
      </c>
      <c r="CN103" s="52">
        <f t="shared" si="167"/>
        <v>0</v>
      </c>
      <c r="CO103" s="52">
        <f t="shared" si="167"/>
        <v>0</v>
      </c>
      <c r="CP103" s="52">
        <f t="shared" si="167"/>
        <v>0</v>
      </c>
      <c r="CQ103" s="52">
        <f t="shared" si="167"/>
        <v>0</v>
      </c>
      <c r="CR103" s="52">
        <f t="shared" si="167"/>
        <v>0</v>
      </c>
      <c r="CS103" s="52">
        <f t="shared" si="167"/>
        <v>0</v>
      </c>
      <c r="CT103" s="52">
        <f t="shared" si="167"/>
        <v>0</v>
      </c>
      <c r="CU103" s="52">
        <f t="shared" si="167"/>
        <v>0</v>
      </c>
      <c r="CV103" s="52">
        <f t="shared" si="167"/>
        <v>0</v>
      </c>
      <c r="CW103" s="52">
        <f t="shared" ref="CW103:DP103" si="168">CW$50*CW28</f>
        <v>0</v>
      </c>
      <c r="CX103" s="52">
        <f t="shared" si="168"/>
        <v>0</v>
      </c>
      <c r="CY103" s="52">
        <f t="shared" si="168"/>
        <v>0</v>
      </c>
      <c r="CZ103" s="52">
        <f t="shared" si="168"/>
        <v>0</v>
      </c>
      <c r="DA103" s="52">
        <f t="shared" si="168"/>
        <v>0</v>
      </c>
      <c r="DB103" s="52">
        <f t="shared" si="168"/>
        <v>0</v>
      </c>
      <c r="DC103" s="52">
        <f t="shared" si="168"/>
        <v>0</v>
      </c>
      <c r="DD103" s="52">
        <f t="shared" si="168"/>
        <v>0</v>
      </c>
      <c r="DE103" s="52">
        <f t="shared" si="168"/>
        <v>0</v>
      </c>
      <c r="DF103" s="52">
        <f t="shared" si="168"/>
        <v>0</v>
      </c>
      <c r="DG103" s="52">
        <f t="shared" si="168"/>
        <v>0</v>
      </c>
      <c r="DH103" s="52">
        <f t="shared" si="168"/>
        <v>0</v>
      </c>
      <c r="DI103" s="52">
        <f t="shared" si="168"/>
        <v>0</v>
      </c>
      <c r="DJ103" s="52">
        <f t="shared" si="168"/>
        <v>0</v>
      </c>
      <c r="DK103" s="52">
        <f t="shared" si="168"/>
        <v>0</v>
      </c>
      <c r="DL103" s="52">
        <f t="shared" si="168"/>
        <v>0</v>
      </c>
      <c r="DM103" s="52">
        <f t="shared" si="168"/>
        <v>0</v>
      </c>
      <c r="DN103" s="52">
        <f t="shared" si="168"/>
        <v>0</v>
      </c>
      <c r="DO103" s="52">
        <f t="shared" si="168"/>
        <v>0</v>
      </c>
      <c r="DP103" s="52">
        <f t="shared" si="168"/>
        <v>0</v>
      </c>
    </row>
    <row r="104" spans="1:120" x14ac:dyDescent="0.25">
      <c r="A104" s="52" t="str">
        <f t="shared" si="138"/>
        <v>11_MEX</v>
      </c>
      <c r="B104" s="52" t="str">
        <f t="shared" si="138"/>
        <v>7_10_refinery_gas_not_liquefied</v>
      </c>
      <c r="C104" s="52" t="str">
        <f t="shared" si="138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39"/>
        <v>11_MEX</v>
      </c>
      <c r="BL104" s="52" t="str">
        <f t="shared" si="140"/>
        <v>d_ind_cem_ccs_7_10_refi_gas_notliq</v>
      </c>
      <c r="BM104" s="52"/>
      <c r="BN104" s="52"/>
      <c r="BO104" s="52">
        <f t="shared" ref="BO104:CV104" si="169">BO$50*BO29</f>
        <v>0</v>
      </c>
      <c r="BP104" s="52">
        <f t="shared" si="169"/>
        <v>0</v>
      </c>
      <c r="BQ104" s="52">
        <f t="shared" si="169"/>
        <v>0</v>
      </c>
      <c r="BR104" s="52">
        <f t="shared" si="169"/>
        <v>0</v>
      </c>
      <c r="BS104" s="52">
        <f t="shared" si="169"/>
        <v>0</v>
      </c>
      <c r="BT104" s="52">
        <f t="shared" si="169"/>
        <v>0</v>
      </c>
      <c r="BU104" s="52">
        <f t="shared" si="169"/>
        <v>0</v>
      </c>
      <c r="BV104" s="52">
        <f t="shared" si="169"/>
        <v>0</v>
      </c>
      <c r="BW104" s="52">
        <f t="shared" si="169"/>
        <v>0</v>
      </c>
      <c r="BX104" s="52">
        <f t="shared" si="169"/>
        <v>0</v>
      </c>
      <c r="BY104" s="52">
        <f t="shared" si="169"/>
        <v>0</v>
      </c>
      <c r="BZ104" s="52">
        <f t="shared" si="169"/>
        <v>0</v>
      </c>
      <c r="CA104" s="52">
        <f t="shared" si="169"/>
        <v>0</v>
      </c>
      <c r="CB104" s="52">
        <f t="shared" si="169"/>
        <v>0</v>
      </c>
      <c r="CC104" s="52">
        <f t="shared" si="169"/>
        <v>0</v>
      </c>
      <c r="CD104" s="52">
        <f t="shared" si="169"/>
        <v>0</v>
      </c>
      <c r="CE104" s="52">
        <f t="shared" si="169"/>
        <v>0</v>
      </c>
      <c r="CF104" s="52">
        <f t="shared" si="169"/>
        <v>0</v>
      </c>
      <c r="CG104" s="52">
        <f t="shared" si="169"/>
        <v>0</v>
      </c>
      <c r="CH104" s="52">
        <f t="shared" si="169"/>
        <v>0</v>
      </c>
      <c r="CI104" s="52">
        <f t="shared" si="169"/>
        <v>0</v>
      </c>
      <c r="CJ104" s="52">
        <f t="shared" si="169"/>
        <v>0</v>
      </c>
      <c r="CK104" s="52">
        <f t="shared" si="169"/>
        <v>0</v>
      </c>
      <c r="CL104" s="52">
        <f t="shared" si="169"/>
        <v>0</v>
      </c>
      <c r="CM104" s="52">
        <f t="shared" si="169"/>
        <v>0</v>
      </c>
      <c r="CN104" s="52">
        <f t="shared" si="169"/>
        <v>0</v>
      </c>
      <c r="CO104" s="52">
        <f t="shared" si="169"/>
        <v>0</v>
      </c>
      <c r="CP104" s="52">
        <f t="shared" si="169"/>
        <v>0</v>
      </c>
      <c r="CQ104" s="52">
        <f t="shared" si="169"/>
        <v>0</v>
      </c>
      <c r="CR104" s="52">
        <f t="shared" si="169"/>
        <v>0</v>
      </c>
      <c r="CS104" s="52">
        <f t="shared" si="169"/>
        <v>0</v>
      </c>
      <c r="CT104" s="52">
        <f t="shared" si="169"/>
        <v>0</v>
      </c>
      <c r="CU104" s="52">
        <f t="shared" si="169"/>
        <v>0</v>
      </c>
      <c r="CV104" s="52">
        <f t="shared" si="169"/>
        <v>0</v>
      </c>
      <c r="CW104" s="52">
        <f t="shared" ref="CW104:DP104" si="170">CW$50*CW29</f>
        <v>0</v>
      </c>
      <c r="CX104" s="52">
        <f t="shared" si="170"/>
        <v>0</v>
      </c>
      <c r="CY104" s="52">
        <f t="shared" si="170"/>
        <v>0</v>
      </c>
      <c r="CZ104" s="52">
        <f t="shared" si="170"/>
        <v>0</v>
      </c>
      <c r="DA104" s="52">
        <f t="shared" si="170"/>
        <v>0</v>
      </c>
      <c r="DB104" s="52">
        <f t="shared" si="170"/>
        <v>0</v>
      </c>
      <c r="DC104" s="52">
        <f t="shared" si="170"/>
        <v>0</v>
      </c>
      <c r="DD104" s="52">
        <f t="shared" si="170"/>
        <v>0</v>
      </c>
      <c r="DE104" s="52">
        <f t="shared" si="170"/>
        <v>0</v>
      </c>
      <c r="DF104" s="52">
        <f t="shared" si="170"/>
        <v>0</v>
      </c>
      <c r="DG104" s="52">
        <f t="shared" si="170"/>
        <v>0</v>
      </c>
      <c r="DH104" s="52">
        <f t="shared" si="170"/>
        <v>0</v>
      </c>
      <c r="DI104" s="52">
        <f t="shared" si="170"/>
        <v>0</v>
      </c>
      <c r="DJ104" s="52">
        <f t="shared" si="170"/>
        <v>0</v>
      </c>
      <c r="DK104" s="52">
        <f t="shared" si="170"/>
        <v>0</v>
      </c>
      <c r="DL104" s="52">
        <f t="shared" si="170"/>
        <v>0</v>
      </c>
      <c r="DM104" s="52">
        <f t="shared" si="170"/>
        <v>0</v>
      </c>
      <c r="DN104" s="52">
        <f t="shared" si="170"/>
        <v>0</v>
      </c>
      <c r="DO104" s="52">
        <f t="shared" si="170"/>
        <v>0</v>
      </c>
      <c r="DP104" s="52">
        <f t="shared" si="170"/>
        <v>0</v>
      </c>
    </row>
    <row r="105" spans="1:120" x14ac:dyDescent="0.25">
      <c r="A105" s="52" t="str">
        <f t="shared" si="138"/>
        <v>11_MEX</v>
      </c>
      <c r="B105" s="52" t="str">
        <f t="shared" si="138"/>
        <v>7_11_ethane</v>
      </c>
      <c r="C105" s="52" t="str">
        <f t="shared" si="138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39"/>
        <v>11_MEX</v>
      </c>
      <c r="BL105" s="52" t="str">
        <f t="shared" si="140"/>
        <v>d_ind_cem_ccs_7_11_ethane</v>
      </c>
      <c r="BM105" s="52"/>
      <c r="BN105" s="52"/>
      <c r="BO105" s="52">
        <f t="shared" ref="BO105:CV105" si="171">BO$50*BO30</f>
        <v>0</v>
      </c>
      <c r="BP105" s="52">
        <f t="shared" si="171"/>
        <v>0</v>
      </c>
      <c r="BQ105" s="52">
        <f t="shared" si="171"/>
        <v>0</v>
      </c>
      <c r="BR105" s="52">
        <f t="shared" si="171"/>
        <v>0</v>
      </c>
      <c r="BS105" s="52">
        <f t="shared" si="171"/>
        <v>0</v>
      </c>
      <c r="BT105" s="52">
        <f t="shared" si="171"/>
        <v>0</v>
      </c>
      <c r="BU105" s="52">
        <f t="shared" si="171"/>
        <v>0</v>
      </c>
      <c r="BV105" s="52">
        <f t="shared" si="171"/>
        <v>0</v>
      </c>
      <c r="BW105" s="52">
        <f t="shared" si="171"/>
        <v>0</v>
      </c>
      <c r="BX105" s="52">
        <f t="shared" si="171"/>
        <v>0</v>
      </c>
      <c r="BY105" s="52">
        <f t="shared" si="171"/>
        <v>0</v>
      </c>
      <c r="BZ105" s="52">
        <f t="shared" si="171"/>
        <v>0</v>
      </c>
      <c r="CA105" s="52">
        <f t="shared" si="171"/>
        <v>0</v>
      </c>
      <c r="CB105" s="52">
        <f t="shared" si="171"/>
        <v>0</v>
      </c>
      <c r="CC105" s="52">
        <f t="shared" si="171"/>
        <v>0</v>
      </c>
      <c r="CD105" s="52">
        <f t="shared" si="171"/>
        <v>0</v>
      </c>
      <c r="CE105" s="52">
        <f t="shared" si="171"/>
        <v>0</v>
      </c>
      <c r="CF105" s="52">
        <f t="shared" si="171"/>
        <v>0</v>
      </c>
      <c r="CG105" s="52">
        <f t="shared" si="171"/>
        <v>0</v>
      </c>
      <c r="CH105" s="52">
        <f t="shared" si="171"/>
        <v>0</v>
      </c>
      <c r="CI105" s="52">
        <f t="shared" si="171"/>
        <v>0</v>
      </c>
      <c r="CJ105" s="52">
        <f t="shared" si="171"/>
        <v>0</v>
      </c>
      <c r="CK105" s="52">
        <f t="shared" si="171"/>
        <v>0</v>
      </c>
      <c r="CL105" s="52">
        <f t="shared" si="171"/>
        <v>0</v>
      </c>
      <c r="CM105" s="52">
        <f t="shared" si="171"/>
        <v>0</v>
      </c>
      <c r="CN105" s="52">
        <f t="shared" si="171"/>
        <v>0</v>
      </c>
      <c r="CO105" s="52">
        <f t="shared" si="171"/>
        <v>0</v>
      </c>
      <c r="CP105" s="52">
        <f t="shared" si="171"/>
        <v>0</v>
      </c>
      <c r="CQ105" s="52">
        <f t="shared" si="171"/>
        <v>0</v>
      </c>
      <c r="CR105" s="52">
        <f t="shared" si="171"/>
        <v>0</v>
      </c>
      <c r="CS105" s="52">
        <f t="shared" si="171"/>
        <v>0</v>
      </c>
      <c r="CT105" s="52">
        <f t="shared" si="171"/>
        <v>0</v>
      </c>
      <c r="CU105" s="52">
        <f t="shared" si="171"/>
        <v>0</v>
      </c>
      <c r="CV105" s="52">
        <f t="shared" si="171"/>
        <v>0</v>
      </c>
      <c r="CW105" s="52">
        <f t="shared" ref="CW105:DP105" si="172">CW$50*CW30</f>
        <v>0</v>
      </c>
      <c r="CX105" s="52">
        <f t="shared" si="172"/>
        <v>0</v>
      </c>
      <c r="CY105" s="52">
        <f t="shared" si="172"/>
        <v>0</v>
      </c>
      <c r="CZ105" s="52">
        <f t="shared" si="172"/>
        <v>0</v>
      </c>
      <c r="DA105" s="52">
        <f t="shared" si="172"/>
        <v>0</v>
      </c>
      <c r="DB105" s="52">
        <f t="shared" si="172"/>
        <v>0</v>
      </c>
      <c r="DC105" s="52">
        <f t="shared" si="172"/>
        <v>0</v>
      </c>
      <c r="DD105" s="52">
        <f t="shared" si="172"/>
        <v>0</v>
      </c>
      <c r="DE105" s="52">
        <f t="shared" si="172"/>
        <v>0</v>
      </c>
      <c r="DF105" s="52">
        <f t="shared" si="172"/>
        <v>0</v>
      </c>
      <c r="DG105" s="52">
        <f t="shared" si="172"/>
        <v>0</v>
      </c>
      <c r="DH105" s="52">
        <f t="shared" si="172"/>
        <v>0</v>
      </c>
      <c r="DI105" s="52">
        <f t="shared" si="172"/>
        <v>0</v>
      </c>
      <c r="DJ105" s="52">
        <f t="shared" si="172"/>
        <v>0</v>
      </c>
      <c r="DK105" s="52">
        <f t="shared" si="172"/>
        <v>0</v>
      </c>
      <c r="DL105" s="52">
        <f t="shared" si="172"/>
        <v>0</v>
      </c>
      <c r="DM105" s="52">
        <f t="shared" si="172"/>
        <v>0</v>
      </c>
      <c r="DN105" s="52">
        <f t="shared" si="172"/>
        <v>0</v>
      </c>
      <c r="DO105" s="52">
        <f t="shared" si="172"/>
        <v>0</v>
      </c>
      <c r="DP105" s="52">
        <f t="shared" si="172"/>
        <v>0</v>
      </c>
    </row>
    <row r="106" spans="1:120" x14ac:dyDescent="0.25">
      <c r="A106" s="52" t="str">
        <f t="shared" si="138"/>
        <v>11_MEX</v>
      </c>
      <c r="B106" s="52" t="str">
        <f t="shared" si="138"/>
        <v>7_x_other_petroleum_products</v>
      </c>
      <c r="C106" s="52" t="str">
        <f t="shared" si="138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39"/>
        <v>11_MEX</v>
      </c>
      <c r="BL106" s="52" t="str">
        <f t="shared" si="140"/>
        <v>d_ind_cem_ccs_7_x_other_petrol_prod</v>
      </c>
      <c r="BM106" s="52"/>
      <c r="BN106" s="52"/>
      <c r="BO106" s="52">
        <f t="shared" ref="BO106:CV106" si="173">BO$50*BO31</f>
        <v>0</v>
      </c>
      <c r="BP106" s="52">
        <f t="shared" si="173"/>
        <v>0</v>
      </c>
      <c r="BQ106" s="52">
        <f t="shared" si="173"/>
        <v>0</v>
      </c>
      <c r="BR106" s="52">
        <f t="shared" si="173"/>
        <v>0</v>
      </c>
      <c r="BS106" s="52">
        <f t="shared" si="173"/>
        <v>0</v>
      </c>
      <c r="BT106" s="52">
        <f t="shared" si="173"/>
        <v>0</v>
      </c>
      <c r="BU106" s="52">
        <f t="shared" si="173"/>
        <v>0</v>
      </c>
      <c r="BV106" s="52">
        <f t="shared" si="173"/>
        <v>0</v>
      </c>
      <c r="BW106" s="52">
        <f t="shared" si="173"/>
        <v>0</v>
      </c>
      <c r="BX106" s="52">
        <f t="shared" si="173"/>
        <v>0</v>
      </c>
      <c r="BY106" s="52">
        <f t="shared" si="173"/>
        <v>0</v>
      </c>
      <c r="BZ106" s="52">
        <f t="shared" si="173"/>
        <v>0</v>
      </c>
      <c r="CA106" s="52">
        <f t="shared" si="173"/>
        <v>0</v>
      </c>
      <c r="CB106" s="52">
        <f t="shared" si="173"/>
        <v>0</v>
      </c>
      <c r="CC106" s="52">
        <f t="shared" si="173"/>
        <v>0</v>
      </c>
      <c r="CD106" s="52">
        <f t="shared" si="173"/>
        <v>0</v>
      </c>
      <c r="CE106" s="52">
        <f t="shared" si="173"/>
        <v>0</v>
      </c>
      <c r="CF106" s="52">
        <f t="shared" si="173"/>
        <v>0</v>
      </c>
      <c r="CG106" s="52">
        <f t="shared" si="173"/>
        <v>0</v>
      </c>
      <c r="CH106" s="52">
        <f t="shared" si="173"/>
        <v>0</v>
      </c>
      <c r="CI106" s="52">
        <f t="shared" si="173"/>
        <v>0</v>
      </c>
      <c r="CJ106" s="52">
        <f t="shared" si="173"/>
        <v>0</v>
      </c>
      <c r="CK106" s="52">
        <f t="shared" si="173"/>
        <v>0</v>
      </c>
      <c r="CL106" s="52">
        <f t="shared" si="173"/>
        <v>0</v>
      </c>
      <c r="CM106" s="52">
        <f t="shared" si="173"/>
        <v>0</v>
      </c>
      <c r="CN106" s="52">
        <f t="shared" si="173"/>
        <v>0</v>
      </c>
      <c r="CO106" s="52">
        <f t="shared" si="173"/>
        <v>0</v>
      </c>
      <c r="CP106" s="52">
        <f t="shared" si="173"/>
        <v>0</v>
      </c>
      <c r="CQ106" s="52">
        <f t="shared" si="173"/>
        <v>0</v>
      </c>
      <c r="CR106" s="52">
        <f t="shared" si="173"/>
        <v>0</v>
      </c>
      <c r="CS106" s="52">
        <f t="shared" si="173"/>
        <v>0</v>
      </c>
      <c r="CT106" s="52">
        <f t="shared" si="173"/>
        <v>0</v>
      </c>
      <c r="CU106" s="52">
        <f t="shared" si="173"/>
        <v>0</v>
      </c>
      <c r="CV106" s="52">
        <f t="shared" si="173"/>
        <v>0</v>
      </c>
      <c r="CW106" s="52">
        <f t="shared" ref="CW106:DP106" si="174">CW$50*CW31</f>
        <v>0</v>
      </c>
      <c r="CX106" s="52">
        <f t="shared" si="174"/>
        <v>0</v>
      </c>
      <c r="CY106" s="52">
        <f t="shared" si="174"/>
        <v>0</v>
      </c>
      <c r="CZ106" s="52">
        <f t="shared" si="174"/>
        <v>0</v>
      </c>
      <c r="DA106" s="52">
        <f t="shared" si="174"/>
        <v>0</v>
      </c>
      <c r="DB106" s="52">
        <f t="shared" si="174"/>
        <v>0</v>
      </c>
      <c r="DC106" s="52">
        <f t="shared" si="174"/>
        <v>0</v>
      </c>
      <c r="DD106" s="52">
        <f t="shared" si="174"/>
        <v>0</v>
      </c>
      <c r="DE106" s="52">
        <f t="shared" si="174"/>
        <v>0</v>
      </c>
      <c r="DF106" s="52">
        <f t="shared" si="174"/>
        <v>0</v>
      </c>
      <c r="DG106" s="52">
        <f t="shared" si="174"/>
        <v>0</v>
      </c>
      <c r="DH106" s="52">
        <f t="shared" si="174"/>
        <v>0</v>
      </c>
      <c r="DI106" s="52">
        <f t="shared" si="174"/>
        <v>0</v>
      </c>
      <c r="DJ106" s="52">
        <f t="shared" si="174"/>
        <v>0</v>
      </c>
      <c r="DK106" s="52">
        <f t="shared" si="174"/>
        <v>0</v>
      </c>
      <c r="DL106" s="52">
        <f t="shared" si="174"/>
        <v>0</v>
      </c>
      <c r="DM106" s="52">
        <f t="shared" si="174"/>
        <v>0</v>
      </c>
      <c r="DN106" s="52">
        <f t="shared" si="174"/>
        <v>0</v>
      </c>
      <c r="DO106" s="52">
        <f t="shared" si="174"/>
        <v>0</v>
      </c>
      <c r="DP106" s="52">
        <f t="shared" si="174"/>
        <v>0</v>
      </c>
    </row>
    <row r="107" spans="1:120" x14ac:dyDescent="0.25">
      <c r="A107" s="52" t="str">
        <f t="shared" si="138"/>
        <v>11_MEX</v>
      </c>
      <c r="B107" s="52" t="str">
        <f t="shared" si="138"/>
        <v>8_1_natural_gas</v>
      </c>
      <c r="C107" s="52" t="str">
        <f t="shared" si="138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39"/>
        <v>11_MEX</v>
      </c>
      <c r="BL107" s="52" t="str">
        <f t="shared" si="140"/>
        <v>d_ind_cem_ccs_8_1_natural_gas</v>
      </c>
      <c r="BM107" s="52"/>
      <c r="BN107" s="52"/>
      <c r="BO107" s="52">
        <f t="shared" ref="BO107:CV107" si="175">BO$50*BO32</f>
        <v>0</v>
      </c>
      <c r="BP107" s="52">
        <f t="shared" si="175"/>
        <v>0</v>
      </c>
      <c r="BQ107" s="52">
        <f t="shared" si="175"/>
        <v>0</v>
      </c>
      <c r="BR107" s="52">
        <f t="shared" si="175"/>
        <v>0</v>
      </c>
      <c r="BS107" s="52">
        <f t="shared" si="175"/>
        <v>0</v>
      </c>
      <c r="BT107" s="52">
        <f t="shared" si="175"/>
        <v>0</v>
      </c>
      <c r="BU107" s="52">
        <f t="shared" si="175"/>
        <v>0</v>
      </c>
      <c r="BV107" s="52">
        <f t="shared" si="175"/>
        <v>0</v>
      </c>
      <c r="BW107" s="52">
        <f t="shared" si="175"/>
        <v>0</v>
      </c>
      <c r="BX107" s="52">
        <f t="shared" si="175"/>
        <v>0</v>
      </c>
      <c r="BY107" s="52">
        <f t="shared" si="175"/>
        <v>0</v>
      </c>
      <c r="BZ107" s="52">
        <f t="shared" si="175"/>
        <v>0</v>
      </c>
      <c r="CA107" s="52">
        <f t="shared" si="175"/>
        <v>0</v>
      </c>
      <c r="CB107" s="52">
        <f t="shared" si="175"/>
        <v>0</v>
      </c>
      <c r="CC107" s="52">
        <f t="shared" si="175"/>
        <v>0</v>
      </c>
      <c r="CD107" s="52">
        <f t="shared" si="175"/>
        <v>0</v>
      </c>
      <c r="CE107" s="52">
        <f t="shared" si="175"/>
        <v>0</v>
      </c>
      <c r="CF107" s="52">
        <f t="shared" si="175"/>
        <v>0</v>
      </c>
      <c r="CG107" s="52">
        <f t="shared" si="175"/>
        <v>0</v>
      </c>
      <c r="CH107" s="52">
        <f t="shared" si="175"/>
        <v>0</v>
      </c>
      <c r="CI107" s="52">
        <f t="shared" si="175"/>
        <v>0</v>
      </c>
      <c r="CJ107" s="52">
        <f t="shared" si="175"/>
        <v>0</v>
      </c>
      <c r="CK107" s="52">
        <f t="shared" si="175"/>
        <v>0</v>
      </c>
      <c r="CL107" s="52">
        <f t="shared" si="175"/>
        <v>0</v>
      </c>
      <c r="CM107" s="52">
        <f t="shared" si="175"/>
        <v>0</v>
      </c>
      <c r="CN107" s="52">
        <f t="shared" si="175"/>
        <v>0</v>
      </c>
      <c r="CO107" s="52">
        <f t="shared" si="175"/>
        <v>0</v>
      </c>
      <c r="CP107" s="52">
        <f t="shared" si="175"/>
        <v>0</v>
      </c>
      <c r="CQ107" s="52">
        <f t="shared" si="175"/>
        <v>0</v>
      </c>
      <c r="CR107" s="52">
        <f t="shared" si="175"/>
        <v>0</v>
      </c>
      <c r="CS107" s="52">
        <f t="shared" si="175"/>
        <v>0</v>
      </c>
      <c r="CT107" s="52">
        <f t="shared" si="175"/>
        <v>0</v>
      </c>
      <c r="CU107" s="52">
        <f t="shared" si="175"/>
        <v>0</v>
      </c>
      <c r="CV107" s="52">
        <f t="shared" si="175"/>
        <v>0</v>
      </c>
      <c r="CW107" s="52">
        <f t="shared" ref="CW107:DP107" si="176">CW$50*CW32</f>
        <v>0</v>
      </c>
      <c r="CX107" s="52">
        <f t="shared" si="176"/>
        <v>0</v>
      </c>
      <c r="CY107" s="52">
        <f t="shared" si="176"/>
        <v>0</v>
      </c>
      <c r="CZ107" s="52">
        <f t="shared" si="176"/>
        <v>0</v>
      </c>
      <c r="DA107" s="52">
        <f t="shared" si="176"/>
        <v>0</v>
      </c>
      <c r="DB107" s="52">
        <f t="shared" si="176"/>
        <v>0</v>
      </c>
      <c r="DC107" s="52">
        <f t="shared" si="176"/>
        <v>0</v>
      </c>
      <c r="DD107" s="52">
        <f t="shared" si="176"/>
        <v>0</v>
      </c>
      <c r="DE107" s="52">
        <f t="shared" si="176"/>
        <v>0</v>
      </c>
      <c r="DF107" s="52">
        <f t="shared" si="176"/>
        <v>0</v>
      </c>
      <c r="DG107" s="52">
        <f t="shared" si="176"/>
        <v>0</v>
      </c>
      <c r="DH107" s="52">
        <f t="shared" si="176"/>
        <v>0</v>
      </c>
      <c r="DI107" s="52">
        <f t="shared" si="176"/>
        <v>0</v>
      </c>
      <c r="DJ107" s="52">
        <f t="shared" si="176"/>
        <v>0</v>
      </c>
      <c r="DK107" s="52">
        <f t="shared" si="176"/>
        <v>0</v>
      </c>
      <c r="DL107" s="52">
        <f t="shared" si="176"/>
        <v>0</v>
      </c>
      <c r="DM107" s="52">
        <f t="shared" si="176"/>
        <v>0</v>
      </c>
      <c r="DN107" s="52">
        <f t="shared" si="176"/>
        <v>0</v>
      </c>
      <c r="DO107" s="52">
        <f t="shared" si="176"/>
        <v>0</v>
      </c>
      <c r="DP107" s="52">
        <f t="shared" si="176"/>
        <v>0</v>
      </c>
    </row>
    <row r="108" spans="1:120" x14ac:dyDescent="0.25">
      <c r="A108" s="52" t="str">
        <f t="shared" si="138"/>
        <v>11_MEX</v>
      </c>
      <c r="B108" s="52" t="str">
        <f t="shared" si="138"/>
        <v>15_1_fuelwood_and_woodwaste</v>
      </c>
      <c r="C108" s="52" t="str">
        <f t="shared" si="138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39"/>
        <v>11_MEX</v>
      </c>
      <c r="BL108" s="52" t="str">
        <f t="shared" si="140"/>
        <v>d_ind_cem_ccs_15_1_fwood_wwaste</v>
      </c>
      <c r="BM108" s="52"/>
      <c r="BN108" s="52"/>
      <c r="BO108" s="52">
        <f t="shared" ref="BO108:CV108" si="177">BO$50*BO33</f>
        <v>0</v>
      </c>
      <c r="BP108" s="52">
        <f t="shared" si="177"/>
        <v>0</v>
      </c>
      <c r="BQ108" s="52">
        <f t="shared" si="177"/>
        <v>0</v>
      </c>
      <c r="BR108" s="52">
        <f t="shared" si="177"/>
        <v>0</v>
      </c>
      <c r="BS108" s="52">
        <f t="shared" si="177"/>
        <v>0</v>
      </c>
      <c r="BT108" s="52">
        <f t="shared" si="177"/>
        <v>0</v>
      </c>
      <c r="BU108" s="52">
        <f t="shared" si="177"/>
        <v>0</v>
      </c>
      <c r="BV108" s="52">
        <f t="shared" si="177"/>
        <v>0</v>
      </c>
      <c r="BW108" s="52">
        <f t="shared" si="177"/>
        <v>0</v>
      </c>
      <c r="BX108" s="52">
        <f t="shared" si="177"/>
        <v>0</v>
      </c>
      <c r="BY108" s="52">
        <f t="shared" si="177"/>
        <v>0</v>
      </c>
      <c r="BZ108" s="52">
        <f t="shared" si="177"/>
        <v>0</v>
      </c>
      <c r="CA108" s="52">
        <f t="shared" si="177"/>
        <v>0</v>
      </c>
      <c r="CB108" s="52">
        <f t="shared" si="177"/>
        <v>0</v>
      </c>
      <c r="CC108" s="52">
        <f t="shared" si="177"/>
        <v>0</v>
      </c>
      <c r="CD108" s="52">
        <f t="shared" si="177"/>
        <v>0</v>
      </c>
      <c r="CE108" s="52">
        <f t="shared" si="177"/>
        <v>0</v>
      </c>
      <c r="CF108" s="52">
        <f t="shared" si="177"/>
        <v>0</v>
      </c>
      <c r="CG108" s="52">
        <f t="shared" si="177"/>
        <v>0</v>
      </c>
      <c r="CH108" s="52">
        <f t="shared" si="177"/>
        <v>0</v>
      </c>
      <c r="CI108" s="52">
        <f t="shared" si="177"/>
        <v>0</v>
      </c>
      <c r="CJ108" s="52">
        <f t="shared" si="177"/>
        <v>0</v>
      </c>
      <c r="CK108" s="52">
        <f t="shared" si="177"/>
        <v>0</v>
      </c>
      <c r="CL108" s="52">
        <f t="shared" si="177"/>
        <v>0</v>
      </c>
      <c r="CM108" s="52">
        <f t="shared" si="177"/>
        <v>0</v>
      </c>
      <c r="CN108" s="52">
        <f t="shared" si="177"/>
        <v>0</v>
      </c>
      <c r="CO108" s="52">
        <f t="shared" si="177"/>
        <v>0</v>
      </c>
      <c r="CP108" s="52">
        <f t="shared" si="177"/>
        <v>0</v>
      </c>
      <c r="CQ108" s="52">
        <f t="shared" si="177"/>
        <v>0</v>
      </c>
      <c r="CR108" s="52">
        <f t="shared" si="177"/>
        <v>0</v>
      </c>
      <c r="CS108" s="52">
        <f t="shared" si="177"/>
        <v>0</v>
      </c>
      <c r="CT108" s="52">
        <f t="shared" si="177"/>
        <v>0</v>
      </c>
      <c r="CU108" s="52">
        <f t="shared" si="177"/>
        <v>0</v>
      </c>
      <c r="CV108" s="52">
        <f t="shared" si="177"/>
        <v>0</v>
      </c>
      <c r="CW108" s="52">
        <f t="shared" ref="CW108:DP108" si="178">CW$50*CW33</f>
        <v>0</v>
      </c>
      <c r="CX108" s="52">
        <f t="shared" si="178"/>
        <v>0</v>
      </c>
      <c r="CY108" s="52">
        <f t="shared" si="178"/>
        <v>0</v>
      </c>
      <c r="CZ108" s="52">
        <f t="shared" si="178"/>
        <v>0</v>
      </c>
      <c r="DA108" s="52">
        <f t="shared" si="178"/>
        <v>0</v>
      </c>
      <c r="DB108" s="52">
        <f t="shared" si="178"/>
        <v>0</v>
      </c>
      <c r="DC108" s="52">
        <f t="shared" si="178"/>
        <v>0</v>
      </c>
      <c r="DD108" s="52">
        <f t="shared" si="178"/>
        <v>0</v>
      </c>
      <c r="DE108" s="52">
        <f t="shared" si="178"/>
        <v>0</v>
      </c>
      <c r="DF108" s="52">
        <f t="shared" si="178"/>
        <v>0</v>
      </c>
      <c r="DG108" s="52">
        <f t="shared" si="178"/>
        <v>0</v>
      </c>
      <c r="DH108" s="52">
        <f t="shared" si="178"/>
        <v>0</v>
      </c>
      <c r="DI108" s="52">
        <f t="shared" si="178"/>
        <v>0</v>
      </c>
      <c r="DJ108" s="52">
        <f t="shared" si="178"/>
        <v>0</v>
      </c>
      <c r="DK108" s="52">
        <f t="shared" si="178"/>
        <v>0</v>
      </c>
      <c r="DL108" s="52">
        <f t="shared" si="178"/>
        <v>0</v>
      </c>
      <c r="DM108" s="52">
        <f t="shared" si="178"/>
        <v>0</v>
      </c>
      <c r="DN108" s="52">
        <f t="shared" si="178"/>
        <v>0</v>
      </c>
      <c r="DO108" s="52">
        <f t="shared" si="178"/>
        <v>0</v>
      </c>
      <c r="DP108" s="52">
        <f t="shared" si="178"/>
        <v>0</v>
      </c>
    </row>
    <row r="109" spans="1:120" x14ac:dyDescent="0.25">
      <c r="A109" s="52" t="str">
        <f t="shared" si="138"/>
        <v>11_MEX</v>
      </c>
      <c r="B109" s="52" t="str">
        <f t="shared" si="138"/>
        <v>15_2_bagasse</v>
      </c>
      <c r="C109" s="52" t="str">
        <f t="shared" si="138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39"/>
        <v>11_MEX</v>
      </c>
      <c r="BL109" s="52" t="str">
        <f t="shared" si="140"/>
        <v>d_ind_cem_ccs_15_2_bagasse</v>
      </c>
      <c r="BM109" s="52"/>
      <c r="BN109" s="52"/>
      <c r="BO109" s="52">
        <f t="shared" ref="BO109:CV109" si="179">BO$50*BO34</f>
        <v>0</v>
      </c>
      <c r="BP109" s="52">
        <f t="shared" si="179"/>
        <v>0</v>
      </c>
      <c r="BQ109" s="52">
        <f t="shared" si="179"/>
        <v>0</v>
      </c>
      <c r="BR109" s="52">
        <f t="shared" si="179"/>
        <v>0</v>
      </c>
      <c r="BS109" s="52">
        <f t="shared" si="179"/>
        <v>0</v>
      </c>
      <c r="BT109" s="52">
        <f t="shared" si="179"/>
        <v>0</v>
      </c>
      <c r="BU109" s="52">
        <f t="shared" si="179"/>
        <v>0</v>
      </c>
      <c r="BV109" s="52">
        <f t="shared" si="179"/>
        <v>0</v>
      </c>
      <c r="BW109" s="52">
        <f t="shared" si="179"/>
        <v>0</v>
      </c>
      <c r="BX109" s="52">
        <f t="shared" si="179"/>
        <v>0</v>
      </c>
      <c r="BY109" s="52">
        <f t="shared" si="179"/>
        <v>0</v>
      </c>
      <c r="BZ109" s="52">
        <f t="shared" si="179"/>
        <v>0</v>
      </c>
      <c r="CA109" s="52">
        <f t="shared" si="179"/>
        <v>0</v>
      </c>
      <c r="CB109" s="52">
        <f t="shared" si="179"/>
        <v>0</v>
      </c>
      <c r="CC109" s="52">
        <f t="shared" si="179"/>
        <v>0</v>
      </c>
      <c r="CD109" s="52">
        <f t="shared" si="179"/>
        <v>0</v>
      </c>
      <c r="CE109" s="52">
        <f t="shared" si="179"/>
        <v>0</v>
      </c>
      <c r="CF109" s="52">
        <f t="shared" si="179"/>
        <v>0</v>
      </c>
      <c r="CG109" s="52">
        <f t="shared" si="179"/>
        <v>0</v>
      </c>
      <c r="CH109" s="52">
        <f t="shared" si="179"/>
        <v>0</v>
      </c>
      <c r="CI109" s="52">
        <f t="shared" si="179"/>
        <v>0</v>
      </c>
      <c r="CJ109" s="52">
        <f t="shared" si="179"/>
        <v>0</v>
      </c>
      <c r="CK109" s="52">
        <f t="shared" si="179"/>
        <v>0</v>
      </c>
      <c r="CL109" s="52">
        <f t="shared" si="179"/>
        <v>0</v>
      </c>
      <c r="CM109" s="52">
        <f t="shared" si="179"/>
        <v>0</v>
      </c>
      <c r="CN109" s="52">
        <f t="shared" si="179"/>
        <v>0</v>
      </c>
      <c r="CO109" s="52">
        <f t="shared" si="179"/>
        <v>0</v>
      </c>
      <c r="CP109" s="52">
        <f t="shared" si="179"/>
        <v>0</v>
      </c>
      <c r="CQ109" s="52">
        <f t="shared" si="179"/>
        <v>0</v>
      </c>
      <c r="CR109" s="52">
        <f t="shared" si="179"/>
        <v>0</v>
      </c>
      <c r="CS109" s="52">
        <f t="shared" si="179"/>
        <v>0</v>
      </c>
      <c r="CT109" s="52">
        <f t="shared" si="179"/>
        <v>0</v>
      </c>
      <c r="CU109" s="52">
        <f t="shared" si="179"/>
        <v>0</v>
      </c>
      <c r="CV109" s="52">
        <f t="shared" si="179"/>
        <v>0</v>
      </c>
      <c r="CW109" s="52">
        <f t="shared" ref="CW109:DP109" si="180">CW$50*CW34</f>
        <v>0</v>
      </c>
      <c r="CX109" s="52">
        <f t="shared" si="180"/>
        <v>0</v>
      </c>
      <c r="CY109" s="52">
        <f t="shared" si="180"/>
        <v>0</v>
      </c>
      <c r="CZ109" s="52">
        <f t="shared" si="180"/>
        <v>0</v>
      </c>
      <c r="DA109" s="52">
        <f t="shared" si="180"/>
        <v>0</v>
      </c>
      <c r="DB109" s="52">
        <f t="shared" si="180"/>
        <v>0</v>
      </c>
      <c r="DC109" s="52">
        <f t="shared" si="180"/>
        <v>0</v>
      </c>
      <c r="DD109" s="52">
        <f t="shared" si="180"/>
        <v>0</v>
      </c>
      <c r="DE109" s="52">
        <f t="shared" si="180"/>
        <v>0</v>
      </c>
      <c r="DF109" s="52">
        <f t="shared" si="180"/>
        <v>0</v>
      </c>
      <c r="DG109" s="52">
        <f t="shared" si="180"/>
        <v>0</v>
      </c>
      <c r="DH109" s="52">
        <f t="shared" si="180"/>
        <v>0</v>
      </c>
      <c r="DI109" s="52">
        <f t="shared" si="180"/>
        <v>0</v>
      </c>
      <c r="DJ109" s="52">
        <f t="shared" si="180"/>
        <v>0</v>
      </c>
      <c r="DK109" s="52">
        <f t="shared" si="180"/>
        <v>0</v>
      </c>
      <c r="DL109" s="52">
        <f t="shared" si="180"/>
        <v>0</v>
      </c>
      <c r="DM109" s="52">
        <f t="shared" si="180"/>
        <v>0</v>
      </c>
      <c r="DN109" s="52">
        <f t="shared" si="180"/>
        <v>0</v>
      </c>
      <c r="DO109" s="52">
        <f t="shared" si="180"/>
        <v>0</v>
      </c>
      <c r="DP109" s="52">
        <f t="shared" si="180"/>
        <v>0</v>
      </c>
    </row>
    <row r="110" spans="1:120" x14ac:dyDescent="0.25">
      <c r="A110" s="52" t="str">
        <f t="shared" si="138"/>
        <v>11_MEX</v>
      </c>
      <c r="B110" s="52" t="str">
        <f t="shared" si="138"/>
        <v>15_3_charcoal</v>
      </c>
      <c r="C110" s="52" t="str">
        <f t="shared" si="138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39"/>
        <v>11_MEX</v>
      </c>
      <c r="BL110" s="52" t="str">
        <f t="shared" si="140"/>
        <v>d_ind_cem_ccs_15_3_charcoal</v>
      </c>
      <c r="BM110" s="52"/>
      <c r="BN110" s="52"/>
      <c r="BO110" s="52">
        <f t="shared" ref="BO110:CV110" si="181">BO$50*BO35</f>
        <v>0</v>
      </c>
      <c r="BP110" s="52">
        <f t="shared" si="181"/>
        <v>0</v>
      </c>
      <c r="BQ110" s="52">
        <f t="shared" si="181"/>
        <v>0</v>
      </c>
      <c r="BR110" s="52">
        <f t="shared" si="181"/>
        <v>0</v>
      </c>
      <c r="BS110" s="52">
        <f t="shared" si="181"/>
        <v>0</v>
      </c>
      <c r="BT110" s="52">
        <f t="shared" si="181"/>
        <v>0</v>
      </c>
      <c r="BU110" s="52">
        <f t="shared" si="181"/>
        <v>0</v>
      </c>
      <c r="BV110" s="52">
        <f t="shared" si="181"/>
        <v>0</v>
      </c>
      <c r="BW110" s="52">
        <f t="shared" si="181"/>
        <v>0</v>
      </c>
      <c r="BX110" s="52">
        <f t="shared" si="181"/>
        <v>0</v>
      </c>
      <c r="BY110" s="52">
        <f t="shared" si="181"/>
        <v>0</v>
      </c>
      <c r="BZ110" s="52">
        <f t="shared" si="181"/>
        <v>0</v>
      </c>
      <c r="CA110" s="52">
        <f t="shared" si="181"/>
        <v>0</v>
      </c>
      <c r="CB110" s="52">
        <f t="shared" si="181"/>
        <v>0</v>
      </c>
      <c r="CC110" s="52">
        <f t="shared" si="181"/>
        <v>0</v>
      </c>
      <c r="CD110" s="52">
        <f t="shared" si="181"/>
        <v>0</v>
      </c>
      <c r="CE110" s="52">
        <f t="shared" si="181"/>
        <v>0</v>
      </c>
      <c r="CF110" s="52">
        <f t="shared" si="181"/>
        <v>0</v>
      </c>
      <c r="CG110" s="52">
        <f t="shared" si="181"/>
        <v>0</v>
      </c>
      <c r="CH110" s="52">
        <f t="shared" si="181"/>
        <v>0</v>
      </c>
      <c r="CI110" s="52">
        <f t="shared" si="181"/>
        <v>0</v>
      </c>
      <c r="CJ110" s="52">
        <f t="shared" si="181"/>
        <v>0</v>
      </c>
      <c r="CK110" s="52">
        <f t="shared" si="181"/>
        <v>0</v>
      </c>
      <c r="CL110" s="52">
        <f t="shared" si="181"/>
        <v>0</v>
      </c>
      <c r="CM110" s="52">
        <f t="shared" si="181"/>
        <v>0</v>
      </c>
      <c r="CN110" s="52">
        <f t="shared" si="181"/>
        <v>0</v>
      </c>
      <c r="CO110" s="52">
        <f t="shared" si="181"/>
        <v>0</v>
      </c>
      <c r="CP110" s="52">
        <f t="shared" si="181"/>
        <v>0</v>
      </c>
      <c r="CQ110" s="52">
        <f t="shared" si="181"/>
        <v>0</v>
      </c>
      <c r="CR110" s="52">
        <f t="shared" si="181"/>
        <v>0</v>
      </c>
      <c r="CS110" s="52">
        <f t="shared" si="181"/>
        <v>0</v>
      </c>
      <c r="CT110" s="52">
        <f t="shared" si="181"/>
        <v>0</v>
      </c>
      <c r="CU110" s="52">
        <f t="shared" si="181"/>
        <v>0</v>
      </c>
      <c r="CV110" s="52">
        <f t="shared" si="181"/>
        <v>0</v>
      </c>
      <c r="CW110" s="52">
        <f t="shared" ref="CW110:DP110" si="182">CW$50*CW35</f>
        <v>0</v>
      </c>
      <c r="CX110" s="52">
        <f t="shared" si="182"/>
        <v>0</v>
      </c>
      <c r="CY110" s="52">
        <f t="shared" si="182"/>
        <v>0</v>
      </c>
      <c r="CZ110" s="52">
        <f t="shared" si="182"/>
        <v>0</v>
      </c>
      <c r="DA110" s="52">
        <f t="shared" si="182"/>
        <v>0</v>
      </c>
      <c r="DB110" s="52">
        <f t="shared" si="182"/>
        <v>0</v>
      </c>
      <c r="DC110" s="52">
        <f t="shared" si="182"/>
        <v>0</v>
      </c>
      <c r="DD110" s="52">
        <f t="shared" si="182"/>
        <v>0</v>
      </c>
      <c r="DE110" s="52">
        <f t="shared" si="182"/>
        <v>0</v>
      </c>
      <c r="DF110" s="52">
        <f t="shared" si="182"/>
        <v>0</v>
      </c>
      <c r="DG110" s="52">
        <f t="shared" si="182"/>
        <v>0</v>
      </c>
      <c r="DH110" s="52">
        <f t="shared" si="182"/>
        <v>0</v>
      </c>
      <c r="DI110" s="52">
        <f t="shared" si="182"/>
        <v>0</v>
      </c>
      <c r="DJ110" s="52">
        <f t="shared" si="182"/>
        <v>0</v>
      </c>
      <c r="DK110" s="52">
        <f t="shared" si="182"/>
        <v>0</v>
      </c>
      <c r="DL110" s="52">
        <f t="shared" si="182"/>
        <v>0</v>
      </c>
      <c r="DM110" s="52">
        <f t="shared" si="182"/>
        <v>0</v>
      </c>
      <c r="DN110" s="52">
        <f t="shared" si="182"/>
        <v>0</v>
      </c>
      <c r="DO110" s="52">
        <f t="shared" si="182"/>
        <v>0</v>
      </c>
      <c r="DP110" s="52">
        <f t="shared" si="182"/>
        <v>0</v>
      </c>
    </row>
    <row r="111" spans="1:120" x14ac:dyDescent="0.25">
      <c r="A111" s="52" t="str">
        <f t="shared" si="138"/>
        <v>11_MEX</v>
      </c>
      <c r="B111" s="52" t="str">
        <f t="shared" si="138"/>
        <v>15_4_black_liquor</v>
      </c>
      <c r="C111" s="52" t="str">
        <f t="shared" si="138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39"/>
        <v>11_MEX</v>
      </c>
      <c r="BL111" s="52" t="str">
        <f t="shared" si="140"/>
        <v>d_ind_cem_ccs_15_4_black_liquor</v>
      </c>
      <c r="BM111" s="52"/>
      <c r="BN111" s="52"/>
      <c r="BO111" s="52">
        <f t="shared" ref="BO111:CV111" si="183">BO$50*BO36</f>
        <v>0</v>
      </c>
      <c r="BP111" s="52">
        <f t="shared" si="183"/>
        <v>0</v>
      </c>
      <c r="BQ111" s="52">
        <f t="shared" si="183"/>
        <v>0</v>
      </c>
      <c r="BR111" s="52">
        <f t="shared" si="183"/>
        <v>0</v>
      </c>
      <c r="BS111" s="52">
        <f t="shared" si="183"/>
        <v>0</v>
      </c>
      <c r="BT111" s="52">
        <f t="shared" si="183"/>
        <v>0</v>
      </c>
      <c r="BU111" s="52">
        <f t="shared" si="183"/>
        <v>0</v>
      </c>
      <c r="BV111" s="52">
        <f t="shared" si="183"/>
        <v>0</v>
      </c>
      <c r="BW111" s="52">
        <f t="shared" si="183"/>
        <v>0</v>
      </c>
      <c r="BX111" s="52">
        <f t="shared" si="183"/>
        <v>0</v>
      </c>
      <c r="BY111" s="52">
        <f t="shared" si="183"/>
        <v>0</v>
      </c>
      <c r="BZ111" s="52">
        <f t="shared" si="183"/>
        <v>0</v>
      </c>
      <c r="CA111" s="52">
        <f t="shared" si="183"/>
        <v>0</v>
      </c>
      <c r="CB111" s="52">
        <f t="shared" si="183"/>
        <v>0</v>
      </c>
      <c r="CC111" s="52">
        <f t="shared" si="183"/>
        <v>0</v>
      </c>
      <c r="CD111" s="52">
        <f t="shared" si="183"/>
        <v>0</v>
      </c>
      <c r="CE111" s="52">
        <f t="shared" si="183"/>
        <v>0</v>
      </c>
      <c r="CF111" s="52">
        <f t="shared" si="183"/>
        <v>0</v>
      </c>
      <c r="CG111" s="52">
        <f t="shared" si="183"/>
        <v>0</v>
      </c>
      <c r="CH111" s="52">
        <f t="shared" si="183"/>
        <v>0</v>
      </c>
      <c r="CI111" s="52">
        <f t="shared" si="183"/>
        <v>0</v>
      </c>
      <c r="CJ111" s="52">
        <f t="shared" si="183"/>
        <v>0</v>
      </c>
      <c r="CK111" s="52">
        <f t="shared" si="183"/>
        <v>0</v>
      </c>
      <c r="CL111" s="52">
        <f t="shared" si="183"/>
        <v>0</v>
      </c>
      <c r="CM111" s="52">
        <f t="shared" si="183"/>
        <v>0</v>
      </c>
      <c r="CN111" s="52">
        <f t="shared" si="183"/>
        <v>0</v>
      </c>
      <c r="CO111" s="52">
        <f t="shared" si="183"/>
        <v>0</v>
      </c>
      <c r="CP111" s="52">
        <f t="shared" si="183"/>
        <v>0</v>
      </c>
      <c r="CQ111" s="52">
        <f t="shared" si="183"/>
        <v>0</v>
      </c>
      <c r="CR111" s="52">
        <f t="shared" si="183"/>
        <v>0</v>
      </c>
      <c r="CS111" s="52">
        <f t="shared" si="183"/>
        <v>0</v>
      </c>
      <c r="CT111" s="52">
        <f t="shared" si="183"/>
        <v>0</v>
      </c>
      <c r="CU111" s="52">
        <f t="shared" si="183"/>
        <v>0</v>
      </c>
      <c r="CV111" s="52">
        <f t="shared" si="183"/>
        <v>0</v>
      </c>
      <c r="CW111" s="52">
        <f t="shared" ref="CW111:DP111" si="184">CW$50*CW36</f>
        <v>0</v>
      </c>
      <c r="CX111" s="52">
        <f t="shared" si="184"/>
        <v>0</v>
      </c>
      <c r="CY111" s="52">
        <f t="shared" si="184"/>
        <v>0</v>
      </c>
      <c r="CZ111" s="52">
        <f t="shared" si="184"/>
        <v>0</v>
      </c>
      <c r="DA111" s="52">
        <f t="shared" si="184"/>
        <v>0</v>
      </c>
      <c r="DB111" s="52">
        <f t="shared" si="184"/>
        <v>0</v>
      </c>
      <c r="DC111" s="52">
        <f t="shared" si="184"/>
        <v>0</v>
      </c>
      <c r="DD111" s="52">
        <f t="shared" si="184"/>
        <v>0</v>
      </c>
      <c r="DE111" s="52">
        <f t="shared" si="184"/>
        <v>0</v>
      </c>
      <c r="DF111" s="52">
        <f t="shared" si="184"/>
        <v>0</v>
      </c>
      <c r="DG111" s="52">
        <f t="shared" si="184"/>
        <v>0</v>
      </c>
      <c r="DH111" s="52">
        <f t="shared" si="184"/>
        <v>0</v>
      </c>
      <c r="DI111" s="52">
        <f t="shared" si="184"/>
        <v>0</v>
      </c>
      <c r="DJ111" s="52">
        <f t="shared" si="184"/>
        <v>0</v>
      </c>
      <c r="DK111" s="52">
        <f t="shared" si="184"/>
        <v>0</v>
      </c>
      <c r="DL111" s="52">
        <f t="shared" si="184"/>
        <v>0</v>
      </c>
      <c r="DM111" s="52">
        <f t="shared" si="184"/>
        <v>0</v>
      </c>
      <c r="DN111" s="52">
        <f t="shared" si="184"/>
        <v>0</v>
      </c>
      <c r="DO111" s="52">
        <f t="shared" si="184"/>
        <v>0</v>
      </c>
      <c r="DP111" s="52">
        <f t="shared" si="184"/>
        <v>0</v>
      </c>
    </row>
    <row r="112" spans="1:120" x14ac:dyDescent="0.25">
      <c r="A112" s="52" t="str">
        <f t="shared" si="138"/>
        <v>11_MEX</v>
      </c>
      <c r="B112" s="52" t="str">
        <f t="shared" si="138"/>
        <v>15_5_other_biomass</v>
      </c>
      <c r="C112" s="52" t="str">
        <f t="shared" si="138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39"/>
        <v>11_MEX</v>
      </c>
      <c r="BL112" s="52" t="str">
        <f t="shared" si="140"/>
        <v>d_ind_cem_ccs_15_5_other_biomass</v>
      </c>
      <c r="BM112" s="52"/>
      <c r="BN112" s="52"/>
      <c r="BO112" s="52">
        <f t="shared" ref="BO112:CV112" si="185">BO$50*BO37</f>
        <v>0</v>
      </c>
      <c r="BP112" s="52">
        <f t="shared" si="185"/>
        <v>0</v>
      </c>
      <c r="BQ112" s="52">
        <f t="shared" si="185"/>
        <v>0</v>
      </c>
      <c r="BR112" s="52">
        <f t="shared" si="185"/>
        <v>0</v>
      </c>
      <c r="BS112" s="52">
        <f t="shared" si="185"/>
        <v>0</v>
      </c>
      <c r="BT112" s="52">
        <f t="shared" si="185"/>
        <v>0</v>
      </c>
      <c r="BU112" s="52">
        <f t="shared" si="185"/>
        <v>0</v>
      </c>
      <c r="BV112" s="52">
        <f t="shared" si="185"/>
        <v>0</v>
      </c>
      <c r="BW112" s="52">
        <f t="shared" si="185"/>
        <v>0</v>
      </c>
      <c r="BX112" s="52">
        <f t="shared" si="185"/>
        <v>0</v>
      </c>
      <c r="BY112" s="52">
        <f t="shared" si="185"/>
        <v>0</v>
      </c>
      <c r="BZ112" s="52">
        <f t="shared" si="185"/>
        <v>0</v>
      </c>
      <c r="CA112" s="52">
        <f t="shared" si="185"/>
        <v>0</v>
      </c>
      <c r="CB112" s="52">
        <f t="shared" si="185"/>
        <v>0</v>
      </c>
      <c r="CC112" s="52">
        <f t="shared" si="185"/>
        <v>0</v>
      </c>
      <c r="CD112" s="52">
        <f t="shared" si="185"/>
        <v>0</v>
      </c>
      <c r="CE112" s="52">
        <f t="shared" si="185"/>
        <v>0</v>
      </c>
      <c r="CF112" s="52">
        <f t="shared" si="185"/>
        <v>0</v>
      </c>
      <c r="CG112" s="52">
        <f t="shared" si="185"/>
        <v>0</v>
      </c>
      <c r="CH112" s="52">
        <f t="shared" si="185"/>
        <v>0</v>
      </c>
      <c r="CI112" s="52">
        <f t="shared" si="185"/>
        <v>0</v>
      </c>
      <c r="CJ112" s="52">
        <f t="shared" si="185"/>
        <v>0</v>
      </c>
      <c r="CK112" s="52">
        <f t="shared" si="185"/>
        <v>0</v>
      </c>
      <c r="CL112" s="52">
        <f t="shared" si="185"/>
        <v>0</v>
      </c>
      <c r="CM112" s="52">
        <f t="shared" si="185"/>
        <v>0</v>
      </c>
      <c r="CN112" s="52">
        <f t="shared" si="185"/>
        <v>0</v>
      </c>
      <c r="CO112" s="52">
        <f t="shared" si="185"/>
        <v>0</v>
      </c>
      <c r="CP112" s="52">
        <f t="shared" si="185"/>
        <v>0</v>
      </c>
      <c r="CQ112" s="52">
        <f t="shared" si="185"/>
        <v>0</v>
      </c>
      <c r="CR112" s="52">
        <f t="shared" si="185"/>
        <v>0</v>
      </c>
      <c r="CS112" s="52">
        <f t="shared" si="185"/>
        <v>0</v>
      </c>
      <c r="CT112" s="52">
        <f t="shared" si="185"/>
        <v>0</v>
      </c>
      <c r="CU112" s="52">
        <f t="shared" si="185"/>
        <v>0</v>
      </c>
      <c r="CV112" s="52">
        <f t="shared" si="185"/>
        <v>0</v>
      </c>
      <c r="CW112" s="52">
        <f t="shared" ref="CW112:DP112" si="186">CW$50*CW37</f>
        <v>0</v>
      </c>
      <c r="CX112" s="52">
        <f t="shared" si="186"/>
        <v>0</v>
      </c>
      <c r="CY112" s="52">
        <f t="shared" si="186"/>
        <v>0</v>
      </c>
      <c r="CZ112" s="52">
        <f t="shared" si="186"/>
        <v>0</v>
      </c>
      <c r="DA112" s="52">
        <f t="shared" si="186"/>
        <v>0</v>
      </c>
      <c r="DB112" s="52">
        <f t="shared" si="186"/>
        <v>0</v>
      </c>
      <c r="DC112" s="52">
        <f t="shared" si="186"/>
        <v>0</v>
      </c>
      <c r="DD112" s="52">
        <f t="shared" si="186"/>
        <v>0</v>
      </c>
      <c r="DE112" s="52">
        <f t="shared" si="186"/>
        <v>0</v>
      </c>
      <c r="DF112" s="52">
        <f t="shared" si="186"/>
        <v>0</v>
      </c>
      <c r="DG112" s="52">
        <f t="shared" si="186"/>
        <v>0</v>
      </c>
      <c r="DH112" s="52">
        <f t="shared" si="186"/>
        <v>0</v>
      </c>
      <c r="DI112" s="52">
        <f t="shared" si="186"/>
        <v>0</v>
      </c>
      <c r="DJ112" s="52">
        <f t="shared" si="186"/>
        <v>0</v>
      </c>
      <c r="DK112" s="52">
        <f t="shared" si="186"/>
        <v>0</v>
      </c>
      <c r="DL112" s="52">
        <f t="shared" si="186"/>
        <v>0</v>
      </c>
      <c r="DM112" s="52">
        <f t="shared" si="186"/>
        <v>0</v>
      </c>
      <c r="DN112" s="52">
        <f t="shared" si="186"/>
        <v>0</v>
      </c>
      <c r="DO112" s="52">
        <f t="shared" si="186"/>
        <v>0</v>
      </c>
      <c r="DP112" s="52">
        <f t="shared" si="186"/>
        <v>0</v>
      </c>
    </row>
    <row r="113" spans="1:120" x14ac:dyDescent="0.25">
      <c r="A113" s="52" t="str">
        <f t="shared" si="138"/>
        <v>11_MEX</v>
      </c>
      <c r="B113" s="52" t="str">
        <f t="shared" si="138"/>
        <v>16_1_biogas</v>
      </c>
      <c r="C113" s="52" t="str">
        <f t="shared" si="138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39"/>
        <v>11_MEX</v>
      </c>
      <c r="BL113" s="52" t="str">
        <f t="shared" si="140"/>
        <v>d_ind_cem_ccs_16_1_biogas</v>
      </c>
      <c r="BM113" s="52"/>
      <c r="BN113" s="52"/>
      <c r="BO113" s="52">
        <f t="shared" ref="BO113:CV113" si="187">BO$50*BO38</f>
        <v>0</v>
      </c>
      <c r="BP113" s="52">
        <f t="shared" si="187"/>
        <v>0</v>
      </c>
      <c r="BQ113" s="52">
        <f t="shared" si="187"/>
        <v>0</v>
      </c>
      <c r="BR113" s="52">
        <f t="shared" si="187"/>
        <v>0</v>
      </c>
      <c r="BS113" s="52">
        <f t="shared" si="187"/>
        <v>0</v>
      </c>
      <c r="BT113" s="52">
        <f t="shared" si="187"/>
        <v>0</v>
      </c>
      <c r="BU113" s="52">
        <f t="shared" si="187"/>
        <v>0</v>
      </c>
      <c r="BV113" s="52">
        <f t="shared" si="187"/>
        <v>0</v>
      </c>
      <c r="BW113" s="52">
        <f t="shared" si="187"/>
        <v>0</v>
      </c>
      <c r="BX113" s="52">
        <f t="shared" si="187"/>
        <v>0</v>
      </c>
      <c r="BY113" s="52">
        <f t="shared" si="187"/>
        <v>0</v>
      </c>
      <c r="BZ113" s="52">
        <f t="shared" si="187"/>
        <v>0</v>
      </c>
      <c r="CA113" s="52">
        <f t="shared" si="187"/>
        <v>0</v>
      </c>
      <c r="CB113" s="52">
        <f t="shared" si="187"/>
        <v>0</v>
      </c>
      <c r="CC113" s="52">
        <f t="shared" si="187"/>
        <v>0</v>
      </c>
      <c r="CD113" s="52">
        <f t="shared" si="187"/>
        <v>0</v>
      </c>
      <c r="CE113" s="52">
        <f t="shared" si="187"/>
        <v>0</v>
      </c>
      <c r="CF113" s="52">
        <f t="shared" si="187"/>
        <v>0</v>
      </c>
      <c r="CG113" s="52">
        <f t="shared" si="187"/>
        <v>0</v>
      </c>
      <c r="CH113" s="52">
        <f t="shared" si="187"/>
        <v>0</v>
      </c>
      <c r="CI113" s="52">
        <f t="shared" si="187"/>
        <v>0</v>
      </c>
      <c r="CJ113" s="52">
        <f t="shared" si="187"/>
        <v>0</v>
      </c>
      <c r="CK113" s="52">
        <f t="shared" si="187"/>
        <v>0</v>
      </c>
      <c r="CL113" s="52">
        <f t="shared" si="187"/>
        <v>0</v>
      </c>
      <c r="CM113" s="52">
        <f t="shared" si="187"/>
        <v>0</v>
      </c>
      <c r="CN113" s="52">
        <f t="shared" si="187"/>
        <v>0</v>
      </c>
      <c r="CO113" s="52">
        <f t="shared" si="187"/>
        <v>0</v>
      </c>
      <c r="CP113" s="52">
        <f t="shared" si="187"/>
        <v>0</v>
      </c>
      <c r="CQ113" s="52">
        <f t="shared" si="187"/>
        <v>0</v>
      </c>
      <c r="CR113" s="52">
        <f t="shared" si="187"/>
        <v>0</v>
      </c>
      <c r="CS113" s="52">
        <f t="shared" si="187"/>
        <v>0</v>
      </c>
      <c r="CT113" s="52">
        <f t="shared" si="187"/>
        <v>0</v>
      </c>
      <c r="CU113" s="52">
        <f t="shared" si="187"/>
        <v>0</v>
      </c>
      <c r="CV113" s="52">
        <f t="shared" si="187"/>
        <v>0</v>
      </c>
      <c r="CW113" s="52">
        <f t="shared" ref="CW113:DP113" si="188">CW$50*CW38</f>
        <v>0</v>
      </c>
      <c r="CX113" s="52">
        <f t="shared" si="188"/>
        <v>0</v>
      </c>
      <c r="CY113" s="52">
        <f t="shared" si="188"/>
        <v>0</v>
      </c>
      <c r="CZ113" s="52">
        <f t="shared" si="188"/>
        <v>0</v>
      </c>
      <c r="DA113" s="52">
        <f t="shared" si="188"/>
        <v>0</v>
      </c>
      <c r="DB113" s="52">
        <f t="shared" si="188"/>
        <v>0</v>
      </c>
      <c r="DC113" s="52">
        <f t="shared" si="188"/>
        <v>0</v>
      </c>
      <c r="DD113" s="52">
        <f t="shared" si="188"/>
        <v>0</v>
      </c>
      <c r="DE113" s="52">
        <f t="shared" si="188"/>
        <v>0</v>
      </c>
      <c r="DF113" s="52">
        <f t="shared" si="188"/>
        <v>0</v>
      </c>
      <c r="DG113" s="52">
        <f t="shared" si="188"/>
        <v>0</v>
      </c>
      <c r="DH113" s="52">
        <f t="shared" si="188"/>
        <v>0</v>
      </c>
      <c r="DI113" s="52">
        <f t="shared" si="188"/>
        <v>0</v>
      </c>
      <c r="DJ113" s="52">
        <f t="shared" si="188"/>
        <v>0</v>
      </c>
      <c r="DK113" s="52">
        <f t="shared" si="188"/>
        <v>0</v>
      </c>
      <c r="DL113" s="52">
        <f t="shared" si="188"/>
        <v>0</v>
      </c>
      <c r="DM113" s="52">
        <f t="shared" si="188"/>
        <v>0</v>
      </c>
      <c r="DN113" s="52">
        <f t="shared" si="188"/>
        <v>0</v>
      </c>
      <c r="DO113" s="52">
        <f t="shared" si="188"/>
        <v>0</v>
      </c>
      <c r="DP113" s="52">
        <f t="shared" si="188"/>
        <v>0</v>
      </c>
    </row>
    <row r="114" spans="1:120" x14ac:dyDescent="0.25">
      <c r="A114" s="52" t="str">
        <f t="shared" si="138"/>
        <v>11_MEX</v>
      </c>
      <c r="B114" s="52" t="str">
        <f t="shared" si="138"/>
        <v>16_2_industrial_waste</v>
      </c>
      <c r="C114" s="52" t="str">
        <f t="shared" si="138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39"/>
        <v>11_MEX</v>
      </c>
      <c r="BL114" s="52" t="str">
        <f t="shared" si="140"/>
        <v>d_ind_cem_ccs_16_2_industrial_waste</v>
      </c>
      <c r="BM114" s="52"/>
      <c r="BN114" s="52"/>
      <c r="BO114" s="52">
        <f t="shared" ref="BO114:CV114" si="189">BO$50*BO39</f>
        <v>0</v>
      </c>
      <c r="BP114" s="52">
        <f t="shared" si="189"/>
        <v>0</v>
      </c>
      <c r="BQ114" s="52">
        <f t="shared" si="189"/>
        <v>0</v>
      </c>
      <c r="BR114" s="52">
        <f t="shared" si="189"/>
        <v>0</v>
      </c>
      <c r="BS114" s="52">
        <f t="shared" si="189"/>
        <v>0</v>
      </c>
      <c r="BT114" s="52">
        <f t="shared" si="189"/>
        <v>0</v>
      </c>
      <c r="BU114" s="52">
        <f t="shared" si="189"/>
        <v>0</v>
      </c>
      <c r="BV114" s="52">
        <f t="shared" si="189"/>
        <v>0</v>
      </c>
      <c r="BW114" s="52">
        <f t="shared" si="189"/>
        <v>0</v>
      </c>
      <c r="BX114" s="52">
        <f t="shared" si="189"/>
        <v>0</v>
      </c>
      <c r="BY114" s="52">
        <f t="shared" si="189"/>
        <v>0</v>
      </c>
      <c r="BZ114" s="52">
        <f t="shared" si="189"/>
        <v>0</v>
      </c>
      <c r="CA114" s="52">
        <f t="shared" si="189"/>
        <v>0</v>
      </c>
      <c r="CB114" s="52">
        <f t="shared" si="189"/>
        <v>0</v>
      </c>
      <c r="CC114" s="52">
        <f t="shared" si="189"/>
        <v>0</v>
      </c>
      <c r="CD114" s="52">
        <f t="shared" si="189"/>
        <v>0</v>
      </c>
      <c r="CE114" s="52">
        <f t="shared" si="189"/>
        <v>0</v>
      </c>
      <c r="CF114" s="52">
        <f t="shared" si="189"/>
        <v>0</v>
      </c>
      <c r="CG114" s="52">
        <f t="shared" si="189"/>
        <v>0</v>
      </c>
      <c r="CH114" s="52">
        <f t="shared" si="189"/>
        <v>0</v>
      </c>
      <c r="CI114" s="52">
        <f t="shared" si="189"/>
        <v>0</v>
      </c>
      <c r="CJ114" s="52">
        <f t="shared" si="189"/>
        <v>0</v>
      </c>
      <c r="CK114" s="52">
        <f t="shared" si="189"/>
        <v>0</v>
      </c>
      <c r="CL114" s="52">
        <f t="shared" si="189"/>
        <v>0</v>
      </c>
      <c r="CM114" s="52">
        <f t="shared" si="189"/>
        <v>0</v>
      </c>
      <c r="CN114" s="52">
        <f t="shared" si="189"/>
        <v>0</v>
      </c>
      <c r="CO114" s="52">
        <f t="shared" si="189"/>
        <v>0</v>
      </c>
      <c r="CP114" s="52">
        <f t="shared" si="189"/>
        <v>0</v>
      </c>
      <c r="CQ114" s="52">
        <f t="shared" si="189"/>
        <v>0</v>
      </c>
      <c r="CR114" s="52">
        <f t="shared" si="189"/>
        <v>0</v>
      </c>
      <c r="CS114" s="52">
        <f t="shared" si="189"/>
        <v>0</v>
      </c>
      <c r="CT114" s="52">
        <f t="shared" si="189"/>
        <v>0</v>
      </c>
      <c r="CU114" s="52">
        <f t="shared" si="189"/>
        <v>0</v>
      </c>
      <c r="CV114" s="52">
        <f t="shared" si="189"/>
        <v>0</v>
      </c>
      <c r="CW114" s="52">
        <f t="shared" ref="CW114:DP114" si="190">CW$50*CW39</f>
        <v>0</v>
      </c>
      <c r="CX114" s="52">
        <f t="shared" si="190"/>
        <v>0</v>
      </c>
      <c r="CY114" s="52">
        <f t="shared" si="190"/>
        <v>0</v>
      </c>
      <c r="CZ114" s="52">
        <f t="shared" si="190"/>
        <v>0</v>
      </c>
      <c r="DA114" s="52">
        <f t="shared" si="190"/>
        <v>0</v>
      </c>
      <c r="DB114" s="52">
        <f t="shared" si="190"/>
        <v>0</v>
      </c>
      <c r="DC114" s="52">
        <f t="shared" si="190"/>
        <v>0</v>
      </c>
      <c r="DD114" s="52">
        <f t="shared" si="190"/>
        <v>0</v>
      </c>
      <c r="DE114" s="52">
        <f t="shared" si="190"/>
        <v>0</v>
      </c>
      <c r="DF114" s="52">
        <f t="shared" si="190"/>
        <v>0</v>
      </c>
      <c r="DG114" s="52">
        <f t="shared" si="190"/>
        <v>0</v>
      </c>
      <c r="DH114" s="52">
        <f t="shared" si="190"/>
        <v>0</v>
      </c>
      <c r="DI114" s="52">
        <f t="shared" si="190"/>
        <v>0</v>
      </c>
      <c r="DJ114" s="52">
        <f t="shared" si="190"/>
        <v>0</v>
      </c>
      <c r="DK114" s="52">
        <f t="shared" si="190"/>
        <v>0</v>
      </c>
      <c r="DL114" s="52">
        <f t="shared" si="190"/>
        <v>0</v>
      </c>
      <c r="DM114" s="52">
        <f t="shared" si="190"/>
        <v>0</v>
      </c>
      <c r="DN114" s="52">
        <f t="shared" si="190"/>
        <v>0</v>
      </c>
      <c r="DO114" s="52">
        <f t="shared" si="190"/>
        <v>0</v>
      </c>
      <c r="DP114" s="52">
        <f t="shared" si="190"/>
        <v>0</v>
      </c>
    </row>
    <row r="115" spans="1:120" x14ac:dyDescent="0.25">
      <c r="A115" s="52" t="str">
        <f t="shared" si="138"/>
        <v>11_MEX</v>
      </c>
      <c r="B115" s="52" t="str">
        <f t="shared" si="138"/>
        <v>16_3_municipal_solid_waste_renewable</v>
      </c>
      <c r="C115" s="52" t="str">
        <f t="shared" si="138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39"/>
        <v>11_MEX</v>
      </c>
      <c r="BL115" s="52" t="str">
        <f t="shared" si="140"/>
        <v>d_ind_cem_ccs_16_3_msw_ren</v>
      </c>
      <c r="BM115" s="52"/>
      <c r="BN115" s="52"/>
      <c r="BO115" s="52">
        <f t="shared" ref="BO115:CV115" si="191">BO$50*BO40</f>
        <v>0</v>
      </c>
      <c r="BP115" s="52">
        <f t="shared" si="191"/>
        <v>0</v>
      </c>
      <c r="BQ115" s="52">
        <f t="shared" si="191"/>
        <v>0</v>
      </c>
      <c r="BR115" s="52">
        <f t="shared" si="191"/>
        <v>0</v>
      </c>
      <c r="BS115" s="52">
        <f t="shared" si="191"/>
        <v>0</v>
      </c>
      <c r="BT115" s="52">
        <f t="shared" si="191"/>
        <v>0</v>
      </c>
      <c r="BU115" s="52">
        <f t="shared" si="191"/>
        <v>0</v>
      </c>
      <c r="BV115" s="52">
        <f t="shared" si="191"/>
        <v>0</v>
      </c>
      <c r="BW115" s="52">
        <f t="shared" si="191"/>
        <v>0</v>
      </c>
      <c r="BX115" s="52">
        <f t="shared" si="191"/>
        <v>0</v>
      </c>
      <c r="BY115" s="52">
        <f t="shared" si="191"/>
        <v>0</v>
      </c>
      <c r="BZ115" s="52">
        <f t="shared" si="191"/>
        <v>0</v>
      </c>
      <c r="CA115" s="52">
        <f t="shared" si="191"/>
        <v>0</v>
      </c>
      <c r="CB115" s="52">
        <f t="shared" si="191"/>
        <v>0</v>
      </c>
      <c r="CC115" s="52">
        <f t="shared" si="191"/>
        <v>0</v>
      </c>
      <c r="CD115" s="52">
        <f t="shared" si="191"/>
        <v>0</v>
      </c>
      <c r="CE115" s="52">
        <f t="shared" si="191"/>
        <v>0</v>
      </c>
      <c r="CF115" s="52">
        <f t="shared" si="191"/>
        <v>0</v>
      </c>
      <c r="CG115" s="52">
        <f t="shared" si="191"/>
        <v>0</v>
      </c>
      <c r="CH115" s="52">
        <f t="shared" si="191"/>
        <v>0</v>
      </c>
      <c r="CI115" s="52">
        <f t="shared" si="191"/>
        <v>0</v>
      </c>
      <c r="CJ115" s="52">
        <f t="shared" si="191"/>
        <v>0</v>
      </c>
      <c r="CK115" s="52">
        <f t="shared" si="191"/>
        <v>0</v>
      </c>
      <c r="CL115" s="52">
        <f t="shared" si="191"/>
        <v>0</v>
      </c>
      <c r="CM115" s="52">
        <f t="shared" si="191"/>
        <v>0</v>
      </c>
      <c r="CN115" s="52">
        <f t="shared" si="191"/>
        <v>0</v>
      </c>
      <c r="CO115" s="52">
        <f t="shared" si="191"/>
        <v>0</v>
      </c>
      <c r="CP115" s="52">
        <f t="shared" si="191"/>
        <v>0</v>
      </c>
      <c r="CQ115" s="52">
        <f t="shared" si="191"/>
        <v>0</v>
      </c>
      <c r="CR115" s="52">
        <f t="shared" si="191"/>
        <v>0</v>
      </c>
      <c r="CS115" s="52">
        <f t="shared" si="191"/>
        <v>0</v>
      </c>
      <c r="CT115" s="52">
        <f t="shared" si="191"/>
        <v>0</v>
      </c>
      <c r="CU115" s="52">
        <f t="shared" si="191"/>
        <v>0</v>
      </c>
      <c r="CV115" s="52">
        <f t="shared" si="191"/>
        <v>0</v>
      </c>
      <c r="CW115" s="52">
        <f t="shared" ref="CW115:DP115" si="192">CW$50*CW40</f>
        <v>0</v>
      </c>
      <c r="CX115" s="52">
        <f t="shared" si="192"/>
        <v>0</v>
      </c>
      <c r="CY115" s="52">
        <f t="shared" si="192"/>
        <v>0</v>
      </c>
      <c r="CZ115" s="52">
        <f t="shared" si="192"/>
        <v>0</v>
      </c>
      <c r="DA115" s="52">
        <f t="shared" si="192"/>
        <v>0</v>
      </c>
      <c r="DB115" s="52">
        <f t="shared" si="192"/>
        <v>0</v>
      </c>
      <c r="DC115" s="52">
        <f t="shared" si="192"/>
        <v>0</v>
      </c>
      <c r="DD115" s="52">
        <f t="shared" si="192"/>
        <v>0</v>
      </c>
      <c r="DE115" s="52">
        <f t="shared" si="192"/>
        <v>0</v>
      </c>
      <c r="DF115" s="52">
        <f t="shared" si="192"/>
        <v>0</v>
      </c>
      <c r="DG115" s="52">
        <f t="shared" si="192"/>
        <v>0</v>
      </c>
      <c r="DH115" s="52">
        <f t="shared" si="192"/>
        <v>0</v>
      </c>
      <c r="DI115" s="52">
        <f t="shared" si="192"/>
        <v>0</v>
      </c>
      <c r="DJ115" s="52">
        <f t="shared" si="192"/>
        <v>0</v>
      </c>
      <c r="DK115" s="52">
        <f t="shared" si="192"/>
        <v>0</v>
      </c>
      <c r="DL115" s="52">
        <f t="shared" si="192"/>
        <v>0</v>
      </c>
      <c r="DM115" s="52">
        <f t="shared" si="192"/>
        <v>0</v>
      </c>
      <c r="DN115" s="52">
        <f t="shared" si="192"/>
        <v>0</v>
      </c>
      <c r="DO115" s="52">
        <f t="shared" si="192"/>
        <v>0</v>
      </c>
      <c r="DP115" s="52">
        <f t="shared" si="192"/>
        <v>0</v>
      </c>
    </row>
    <row r="116" spans="1:120" x14ac:dyDescent="0.25">
      <c r="A116" s="52" t="str">
        <f t="shared" si="138"/>
        <v>11_MEX</v>
      </c>
      <c r="B116" s="52" t="str">
        <f t="shared" si="138"/>
        <v>16_4_municipal_solid_waste_nonrenewable</v>
      </c>
      <c r="C116" s="52" t="str">
        <f t="shared" si="138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39"/>
        <v>11_MEX</v>
      </c>
      <c r="BL116" s="52" t="str">
        <f t="shared" si="140"/>
        <v>d_ind_cem_ccs_16_4_msw_nonr</v>
      </c>
      <c r="BM116" s="52"/>
      <c r="BN116" s="52"/>
      <c r="BO116" s="52">
        <f t="shared" ref="BO116:CV116" si="193">BO$50*BO41</f>
        <v>0</v>
      </c>
      <c r="BP116" s="52">
        <f t="shared" si="193"/>
        <v>0</v>
      </c>
      <c r="BQ116" s="52">
        <f t="shared" si="193"/>
        <v>0</v>
      </c>
      <c r="BR116" s="52">
        <f t="shared" si="193"/>
        <v>0</v>
      </c>
      <c r="BS116" s="52">
        <f t="shared" si="193"/>
        <v>0</v>
      </c>
      <c r="BT116" s="52">
        <f t="shared" si="193"/>
        <v>0</v>
      </c>
      <c r="BU116" s="52">
        <f t="shared" si="193"/>
        <v>0</v>
      </c>
      <c r="BV116" s="52">
        <f t="shared" si="193"/>
        <v>0</v>
      </c>
      <c r="BW116" s="52">
        <f t="shared" si="193"/>
        <v>0</v>
      </c>
      <c r="BX116" s="52">
        <f t="shared" si="193"/>
        <v>0</v>
      </c>
      <c r="BY116" s="52">
        <f t="shared" si="193"/>
        <v>0</v>
      </c>
      <c r="BZ116" s="52">
        <f t="shared" si="193"/>
        <v>0</v>
      </c>
      <c r="CA116" s="52">
        <f t="shared" si="193"/>
        <v>0</v>
      </c>
      <c r="CB116" s="52">
        <f t="shared" si="193"/>
        <v>0</v>
      </c>
      <c r="CC116" s="52">
        <f t="shared" si="193"/>
        <v>0</v>
      </c>
      <c r="CD116" s="52">
        <f t="shared" si="193"/>
        <v>0</v>
      </c>
      <c r="CE116" s="52">
        <f t="shared" si="193"/>
        <v>0</v>
      </c>
      <c r="CF116" s="52">
        <f t="shared" si="193"/>
        <v>0</v>
      </c>
      <c r="CG116" s="52">
        <f t="shared" si="193"/>
        <v>0</v>
      </c>
      <c r="CH116" s="52">
        <f t="shared" si="193"/>
        <v>0</v>
      </c>
      <c r="CI116" s="52">
        <f t="shared" si="193"/>
        <v>0</v>
      </c>
      <c r="CJ116" s="52">
        <f t="shared" si="193"/>
        <v>0</v>
      </c>
      <c r="CK116" s="52">
        <f t="shared" si="193"/>
        <v>0</v>
      </c>
      <c r="CL116" s="52">
        <f t="shared" si="193"/>
        <v>0</v>
      </c>
      <c r="CM116" s="52">
        <f t="shared" si="193"/>
        <v>0</v>
      </c>
      <c r="CN116" s="52">
        <f t="shared" si="193"/>
        <v>0</v>
      </c>
      <c r="CO116" s="52">
        <f t="shared" si="193"/>
        <v>0</v>
      </c>
      <c r="CP116" s="52">
        <f t="shared" si="193"/>
        <v>0</v>
      </c>
      <c r="CQ116" s="52">
        <f t="shared" si="193"/>
        <v>0</v>
      </c>
      <c r="CR116" s="52">
        <f t="shared" si="193"/>
        <v>0</v>
      </c>
      <c r="CS116" s="52">
        <f t="shared" si="193"/>
        <v>0</v>
      </c>
      <c r="CT116" s="52">
        <f t="shared" si="193"/>
        <v>0</v>
      </c>
      <c r="CU116" s="52">
        <f t="shared" si="193"/>
        <v>0</v>
      </c>
      <c r="CV116" s="52">
        <f t="shared" si="193"/>
        <v>0</v>
      </c>
      <c r="CW116" s="52">
        <f t="shared" ref="CW116:DP116" si="194">CW$50*CW41</f>
        <v>0</v>
      </c>
      <c r="CX116" s="52">
        <f t="shared" si="194"/>
        <v>0</v>
      </c>
      <c r="CY116" s="52">
        <f t="shared" si="194"/>
        <v>0</v>
      </c>
      <c r="CZ116" s="52">
        <f t="shared" si="194"/>
        <v>0</v>
      </c>
      <c r="DA116" s="52">
        <f t="shared" si="194"/>
        <v>0</v>
      </c>
      <c r="DB116" s="52">
        <f t="shared" si="194"/>
        <v>0</v>
      </c>
      <c r="DC116" s="52">
        <f t="shared" si="194"/>
        <v>0</v>
      </c>
      <c r="DD116" s="52">
        <f t="shared" si="194"/>
        <v>0</v>
      </c>
      <c r="DE116" s="52">
        <f t="shared" si="194"/>
        <v>0</v>
      </c>
      <c r="DF116" s="52">
        <f t="shared" si="194"/>
        <v>0</v>
      </c>
      <c r="DG116" s="52">
        <f t="shared" si="194"/>
        <v>0</v>
      </c>
      <c r="DH116" s="52">
        <f t="shared" si="194"/>
        <v>0</v>
      </c>
      <c r="DI116" s="52">
        <f t="shared" si="194"/>
        <v>0</v>
      </c>
      <c r="DJ116" s="52">
        <f t="shared" si="194"/>
        <v>0</v>
      </c>
      <c r="DK116" s="52">
        <f t="shared" si="194"/>
        <v>0</v>
      </c>
      <c r="DL116" s="52">
        <f t="shared" si="194"/>
        <v>0</v>
      </c>
      <c r="DM116" s="52">
        <f t="shared" si="194"/>
        <v>0</v>
      </c>
      <c r="DN116" s="52">
        <f t="shared" si="194"/>
        <v>0</v>
      </c>
      <c r="DO116" s="52">
        <f t="shared" si="194"/>
        <v>0</v>
      </c>
      <c r="DP116" s="52">
        <f t="shared" si="194"/>
        <v>0</v>
      </c>
    </row>
    <row r="117" spans="1:120" x14ac:dyDescent="0.25">
      <c r="A117" s="52" t="str">
        <f t="shared" si="138"/>
        <v>11_MEX</v>
      </c>
      <c r="B117" s="52" t="str">
        <f t="shared" si="138"/>
        <v>16_5_biogasoline</v>
      </c>
      <c r="C117" s="52" t="str">
        <f t="shared" si="138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39"/>
        <v>11_MEX</v>
      </c>
      <c r="BL117" s="52" t="str">
        <f t="shared" si="140"/>
        <v>d_ind_cem_ccs_16_5_biogasoline</v>
      </c>
      <c r="BM117" s="52"/>
      <c r="BN117" s="52"/>
      <c r="BO117" s="52">
        <f t="shared" ref="BO117:CV117" si="195">BO$50*BO42</f>
        <v>0</v>
      </c>
      <c r="BP117" s="52">
        <f t="shared" si="195"/>
        <v>0</v>
      </c>
      <c r="BQ117" s="52">
        <f t="shared" si="195"/>
        <v>0</v>
      </c>
      <c r="BR117" s="52">
        <f t="shared" si="195"/>
        <v>0</v>
      </c>
      <c r="BS117" s="52">
        <f t="shared" si="195"/>
        <v>0</v>
      </c>
      <c r="BT117" s="52">
        <f t="shared" si="195"/>
        <v>0</v>
      </c>
      <c r="BU117" s="52">
        <f t="shared" si="195"/>
        <v>0</v>
      </c>
      <c r="BV117" s="52">
        <f t="shared" si="195"/>
        <v>0</v>
      </c>
      <c r="BW117" s="52">
        <f t="shared" si="195"/>
        <v>0</v>
      </c>
      <c r="BX117" s="52">
        <f t="shared" si="195"/>
        <v>0</v>
      </c>
      <c r="BY117" s="52">
        <f t="shared" si="195"/>
        <v>0</v>
      </c>
      <c r="BZ117" s="52">
        <f t="shared" si="195"/>
        <v>0</v>
      </c>
      <c r="CA117" s="52">
        <f t="shared" si="195"/>
        <v>0</v>
      </c>
      <c r="CB117" s="52">
        <f t="shared" si="195"/>
        <v>0</v>
      </c>
      <c r="CC117" s="52">
        <f t="shared" si="195"/>
        <v>0</v>
      </c>
      <c r="CD117" s="52">
        <f t="shared" si="195"/>
        <v>0</v>
      </c>
      <c r="CE117" s="52">
        <f t="shared" si="195"/>
        <v>0</v>
      </c>
      <c r="CF117" s="52">
        <f t="shared" si="195"/>
        <v>0</v>
      </c>
      <c r="CG117" s="52">
        <f t="shared" si="195"/>
        <v>0</v>
      </c>
      <c r="CH117" s="52">
        <f t="shared" si="195"/>
        <v>0</v>
      </c>
      <c r="CI117" s="52">
        <f t="shared" si="195"/>
        <v>0</v>
      </c>
      <c r="CJ117" s="52">
        <f t="shared" si="195"/>
        <v>0</v>
      </c>
      <c r="CK117" s="52">
        <f t="shared" si="195"/>
        <v>0</v>
      </c>
      <c r="CL117" s="52">
        <f t="shared" si="195"/>
        <v>0</v>
      </c>
      <c r="CM117" s="52">
        <f t="shared" si="195"/>
        <v>0</v>
      </c>
      <c r="CN117" s="52">
        <f t="shared" si="195"/>
        <v>0</v>
      </c>
      <c r="CO117" s="52">
        <f t="shared" si="195"/>
        <v>0</v>
      </c>
      <c r="CP117" s="52">
        <f t="shared" si="195"/>
        <v>0</v>
      </c>
      <c r="CQ117" s="52">
        <f t="shared" si="195"/>
        <v>0</v>
      </c>
      <c r="CR117" s="52">
        <f t="shared" si="195"/>
        <v>0</v>
      </c>
      <c r="CS117" s="52">
        <f t="shared" si="195"/>
        <v>0</v>
      </c>
      <c r="CT117" s="52">
        <f t="shared" si="195"/>
        <v>0</v>
      </c>
      <c r="CU117" s="52">
        <f t="shared" si="195"/>
        <v>0</v>
      </c>
      <c r="CV117" s="52">
        <f t="shared" si="195"/>
        <v>0</v>
      </c>
      <c r="CW117" s="52">
        <f t="shared" ref="CW117:DP117" si="196">CW$50*CW42</f>
        <v>0</v>
      </c>
      <c r="CX117" s="52">
        <f t="shared" si="196"/>
        <v>0</v>
      </c>
      <c r="CY117" s="52">
        <f t="shared" si="196"/>
        <v>0</v>
      </c>
      <c r="CZ117" s="52">
        <f t="shared" si="196"/>
        <v>0</v>
      </c>
      <c r="DA117" s="52">
        <f t="shared" si="196"/>
        <v>0</v>
      </c>
      <c r="DB117" s="52">
        <f t="shared" si="196"/>
        <v>0</v>
      </c>
      <c r="DC117" s="52">
        <f t="shared" si="196"/>
        <v>0</v>
      </c>
      <c r="DD117" s="52">
        <f t="shared" si="196"/>
        <v>0</v>
      </c>
      <c r="DE117" s="52">
        <f t="shared" si="196"/>
        <v>0</v>
      </c>
      <c r="DF117" s="52">
        <f t="shared" si="196"/>
        <v>0</v>
      </c>
      <c r="DG117" s="52">
        <f t="shared" si="196"/>
        <v>0</v>
      </c>
      <c r="DH117" s="52">
        <f t="shared" si="196"/>
        <v>0</v>
      </c>
      <c r="DI117" s="52">
        <f t="shared" si="196"/>
        <v>0</v>
      </c>
      <c r="DJ117" s="52">
        <f t="shared" si="196"/>
        <v>0</v>
      </c>
      <c r="DK117" s="52">
        <f t="shared" si="196"/>
        <v>0</v>
      </c>
      <c r="DL117" s="52">
        <f t="shared" si="196"/>
        <v>0</v>
      </c>
      <c r="DM117" s="52">
        <f t="shared" si="196"/>
        <v>0</v>
      </c>
      <c r="DN117" s="52">
        <f t="shared" si="196"/>
        <v>0</v>
      </c>
      <c r="DO117" s="52">
        <f t="shared" si="196"/>
        <v>0</v>
      </c>
      <c r="DP117" s="52">
        <f t="shared" si="196"/>
        <v>0</v>
      </c>
    </row>
    <row r="118" spans="1:120" x14ac:dyDescent="0.25">
      <c r="A118" s="52" t="str">
        <f t="shared" si="138"/>
        <v>11_MEX</v>
      </c>
      <c r="B118" s="52" t="str">
        <f t="shared" si="138"/>
        <v>16_6_biodiesel</v>
      </c>
      <c r="C118" s="52" t="str">
        <f t="shared" si="138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39"/>
        <v>11_MEX</v>
      </c>
      <c r="BL118" s="52" t="str">
        <f t="shared" si="140"/>
        <v>d_ind_cem_ccs_16_6_biodiesel</v>
      </c>
      <c r="BM118" s="52"/>
      <c r="BN118" s="52"/>
      <c r="BO118" s="52">
        <f t="shared" ref="BO118:CV118" si="197">BO$50*BO43</f>
        <v>0</v>
      </c>
      <c r="BP118" s="52">
        <f t="shared" si="197"/>
        <v>0</v>
      </c>
      <c r="BQ118" s="52">
        <f t="shared" si="197"/>
        <v>0</v>
      </c>
      <c r="BR118" s="52">
        <f t="shared" si="197"/>
        <v>0</v>
      </c>
      <c r="BS118" s="52">
        <f t="shared" si="197"/>
        <v>0</v>
      </c>
      <c r="BT118" s="52">
        <f t="shared" si="197"/>
        <v>0</v>
      </c>
      <c r="BU118" s="52">
        <f t="shared" si="197"/>
        <v>0</v>
      </c>
      <c r="BV118" s="52">
        <f t="shared" si="197"/>
        <v>0</v>
      </c>
      <c r="BW118" s="52">
        <f t="shared" si="197"/>
        <v>0</v>
      </c>
      <c r="BX118" s="52">
        <f t="shared" si="197"/>
        <v>0</v>
      </c>
      <c r="BY118" s="52">
        <f t="shared" si="197"/>
        <v>0</v>
      </c>
      <c r="BZ118" s="52">
        <f t="shared" si="197"/>
        <v>0</v>
      </c>
      <c r="CA118" s="52">
        <f t="shared" si="197"/>
        <v>0</v>
      </c>
      <c r="CB118" s="52">
        <f t="shared" si="197"/>
        <v>0</v>
      </c>
      <c r="CC118" s="52">
        <f t="shared" si="197"/>
        <v>0</v>
      </c>
      <c r="CD118" s="52">
        <f t="shared" si="197"/>
        <v>0</v>
      </c>
      <c r="CE118" s="52">
        <f t="shared" si="197"/>
        <v>0</v>
      </c>
      <c r="CF118" s="52">
        <f t="shared" si="197"/>
        <v>0</v>
      </c>
      <c r="CG118" s="52">
        <f t="shared" si="197"/>
        <v>0</v>
      </c>
      <c r="CH118" s="52">
        <f t="shared" si="197"/>
        <v>0</v>
      </c>
      <c r="CI118" s="52">
        <f t="shared" si="197"/>
        <v>0</v>
      </c>
      <c r="CJ118" s="52">
        <f t="shared" si="197"/>
        <v>0</v>
      </c>
      <c r="CK118" s="52">
        <f t="shared" si="197"/>
        <v>0</v>
      </c>
      <c r="CL118" s="52">
        <f t="shared" si="197"/>
        <v>0</v>
      </c>
      <c r="CM118" s="52">
        <f t="shared" si="197"/>
        <v>0</v>
      </c>
      <c r="CN118" s="52">
        <f t="shared" si="197"/>
        <v>0</v>
      </c>
      <c r="CO118" s="52">
        <f t="shared" si="197"/>
        <v>0</v>
      </c>
      <c r="CP118" s="52">
        <f t="shared" si="197"/>
        <v>0</v>
      </c>
      <c r="CQ118" s="52">
        <f t="shared" si="197"/>
        <v>0</v>
      </c>
      <c r="CR118" s="52">
        <f t="shared" si="197"/>
        <v>0</v>
      </c>
      <c r="CS118" s="52">
        <f t="shared" si="197"/>
        <v>0</v>
      </c>
      <c r="CT118" s="52">
        <f t="shared" si="197"/>
        <v>0</v>
      </c>
      <c r="CU118" s="52">
        <f t="shared" si="197"/>
        <v>0</v>
      </c>
      <c r="CV118" s="52">
        <f t="shared" si="197"/>
        <v>0</v>
      </c>
      <c r="CW118" s="52">
        <f t="shared" ref="CW118:DP118" si="198">CW$50*CW43</f>
        <v>0</v>
      </c>
      <c r="CX118" s="52">
        <f t="shared" si="198"/>
        <v>0</v>
      </c>
      <c r="CY118" s="52">
        <f t="shared" si="198"/>
        <v>0</v>
      </c>
      <c r="CZ118" s="52">
        <f t="shared" si="198"/>
        <v>0</v>
      </c>
      <c r="DA118" s="52">
        <f t="shared" si="198"/>
        <v>0</v>
      </c>
      <c r="DB118" s="52">
        <f t="shared" si="198"/>
        <v>0</v>
      </c>
      <c r="DC118" s="52">
        <f t="shared" si="198"/>
        <v>0</v>
      </c>
      <c r="DD118" s="52">
        <f t="shared" si="198"/>
        <v>0</v>
      </c>
      <c r="DE118" s="52">
        <f t="shared" si="198"/>
        <v>0</v>
      </c>
      <c r="DF118" s="52">
        <f t="shared" si="198"/>
        <v>0</v>
      </c>
      <c r="DG118" s="52">
        <f t="shared" si="198"/>
        <v>0</v>
      </c>
      <c r="DH118" s="52">
        <f t="shared" si="198"/>
        <v>0</v>
      </c>
      <c r="DI118" s="52">
        <f t="shared" si="198"/>
        <v>0</v>
      </c>
      <c r="DJ118" s="52">
        <f t="shared" si="198"/>
        <v>0</v>
      </c>
      <c r="DK118" s="52">
        <f t="shared" si="198"/>
        <v>0</v>
      </c>
      <c r="DL118" s="52">
        <f t="shared" si="198"/>
        <v>0</v>
      </c>
      <c r="DM118" s="52">
        <f t="shared" si="198"/>
        <v>0</v>
      </c>
      <c r="DN118" s="52">
        <f t="shared" si="198"/>
        <v>0</v>
      </c>
      <c r="DO118" s="52">
        <f t="shared" si="198"/>
        <v>0</v>
      </c>
      <c r="DP118" s="52">
        <f t="shared" si="198"/>
        <v>0</v>
      </c>
    </row>
    <row r="119" spans="1:120" x14ac:dyDescent="0.25">
      <c r="A119" s="52" t="str">
        <f t="shared" si="138"/>
        <v>11_MEX</v>
      </c>
      <c r="B119" s="52" t="str">
        <f t="shared" si="138"/>
        <v>16_8_other_liquid_biofuels</v>
      </c>
      <c r="C119" s="52" t="str">
        <f t="shared" si="138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39"/>
        <v>11_MEX</v>
      </c>
      <c r="BL119" s="52" t="str">
        <f t="shared" si="140"/>
        <v>d_ind_cem_ccs_16_8_oth_liquid_biofuel</v>
      </c>
      <c r="BM119" s="52"/>
      <c r="BN119" s="52"/>
      <c r="BO119" s="52">
        <f t="shared" ref="BO119:CV119" si="199">BO$50*BO44</f>
        <v>0</v>
      </c>
      <c r="BP119" s="52">
        <f t="shared" si="199"/>
        <v>0</v>
      </c>
      <c r="BQ119" s="52">
        <f t="shared" si="199"/>
        <v>0</v>
      </c>
      <c r="BR119" s="52">
        <f t="shared" si="199"/>
        <v>0</v>
      </c>
      <c r="BS119" s="52">
        <f t="shared" si="199"/>
        <v>0</v>
      </c>
      <c r="BT119" s="52">
        <f t="shared" si="199"/>
        <v>0</v>
      </c>
      <c r="BU119" s="52">
        <f t="shared" si="199"/>
        <v>0</v>
      </c>
      <c r="BV119" s="52">
        <f t="shared" si="199"/>
        <v>0</v>
      </c>
      <c r="BW119" s="52">
        <f t="shared" si="199"/>
        <v>0</v>
      </c>
      <c r="BX119" s="52">
        <f t="shared" si="199"/>
        <v>0</v>
      </c>
      <c r="BY119" s="52">
        <f t="shared" si="199"/>
        <v>0</v>
      </c>
      <c r="BZ119" s="52">
        <f t="shared" si="199"/>
        <v>0</v>
      </c>
      <c r="CA119" s="52">
        <f t="shared" si="199"/>
        <v>0</v>
      </c>
      <c r="CB119" s="52">
        <f t="shared" si="199"/>
        <v>0</v>
      </c>
      <c r="CC119" s="52">
        <f t="shared" si="199"/>
        <v>0</v>
      </c>
      <c r="CD119" s="52">
        <f t="shared" si="199"/>
        <v>0</v>
      </c>
      <c r="CE119" s="52">
        <f t="shared" si="199"/>
        <v>0</v>
      </c>
      <c r="CF119" s="52">
        <f t="shared" si="199"/>
        <v>0</v>
      </c>
      <c r="CG119" s="52">
        <f t="shared" si="199"/>
        <v>0</v>
      </c>
      <c r="CH119" s="52">
        <f t="shared" si="199"/>
        <v>0</v>
      </c>
      <c r="CI119" s="52">
        <f t="shared" si="199"/>
        <v>0</v>
      </c>
      <c r="CJ119" s="52">
        <f t="shared" si="199"/>
        <v>0</v>
      </c>
      <c r="CK119" s="52">
        <f t="shared" si="199"/>
        <v>0</v>
      </c>
      <c r="CL119" s="52">
        <f t="shared" si="199"/>
        <v>0</v>
      </c>
      <c r="CM119" s="52">
        <f t="shared" si="199"/>
        <v>0</v>
      </c>
      <c r="CN119" s="52">
        <f t="shared" si="199"/>
        <v>0</v>
      </c>
      <c r="CO119" s="52">
        <f t="shared" si="199"/>
        <v>0</v>
      </c>
      <c r="CP119" s="52">
        <f t="shared" si="199"/>
        <v>0</v>
      </c>
      <c r="CQ119" s="52">
        <f t="shared" si="199"/>
        <v>0</v>
      </c>
      <c r="CR119" s="52">
        <f t="shared" si="199"/>
        <v>0</v>
      </c>
      <c r="CS119" s="52">
        <f t="shared" si="199"/>
        <v>0</v>
      </c>
      <c r="CT119" s="52">
        <f t="shared" si="199"/>
        <v>0</v>
      </c>
      <c r="CU119" s="52">
        <f t="shared" si="199"/>
        <v>0</v>
      </c>
      <c r="CV119" s="52">
        <f t="shared" si="199"/>
        <v>0</v>
      </c>
      <c r="CW119" s="52">
        <f t="shared" ref="CW119:DP119" si="200">CW$50*CW44</f>
        <v>0</v>
      </c>
      <c r="CX119" s="52">
        <f t="shared" si="200"/>
        <v>0</v>
      </c>
      <c r="CY119" s="52">
        <f t="shared" si="200"/>
        <v>0</v>
      </c>
      <c r="CZ119" s="52">
        <f t="shared" si="200"/>
        <v>0</v>
      </c>
      <c r="DA119" s="52">
        <f t="shared" si="200"/>
        <v>0</v>
      </c>
      <c r="DB119" s="52">
        <f t="shared" si="200"/>
        <v>0</v>
      </c>
      <c r="DC119" s="52">
        <f t="shared" si="200"/>
        <v>0</v>
      </c>
      <c r="DD119" s="52">
        <f t="shared" si="200"/>
        <v>0</v>
      </c>
      <c r="DE119" s="52">
        <f t="shared" si="200"/>
        <v>0</v>
      </c>
      <c r="DF119" s="52">
        <f t="shared" si="200"/>
        <v>0</v>
      </c>
      <c r="DG119" s="52">
        <f t="shared" si="200"/>
        <v>0</v>
      </c>
      <c r="DH119" s="52">
        <f t="shared" si="200"/>
        <v>0</v>
      </c>
      <c r="DI119" s="52">
        <f t="shared" si="200"/>
        <v>0</v>
      </c>
      <c r="DJ119" s="52">
        <f t="shared" si="200"/>
        <v>0</v>
      </c>
      <c r="DK119" s="52">
        <f t="shared" si="200"/>
        <v>0</v>
      </c>
      <c r="DL119" s="52">
        <f t="shared" si="200"/>
        <v>0</v>
      </c>
      <c r="DM119" s="52">
        <f t="shared" si="200"/>
        <v>0</v>
      </c>
      <c r="DN119" s="52">
        <f t="shared" si="200"/>
        <v>0</v>
      </c>
      <c r="DO119" s="52">
        <f t="shared" si="200"/>
        <v>0</v>
      </c>
      <c r="DP119" s="52">
        <f t="shared" si="200"/>
        <v>0</v>
      </c>
    </row>
    <row r="120" spans="1:120" x14ac:dyDescent="0.25">
      <c r="A120" s="54" t="str">
        <f t="shared" si="138"/>
        <v>11_MEX</v>
      </c>
      <c r="B120" s="54" t="str">
        <f t="shared" si="138"/>
        <v>17_electricity</v>
      </c>
      <c r="C120" s="54" t="str">
        <f t="shared" si="138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39"/>
        <v>11_MEX</v>
      </c>
      <c r="BL120" s="54" t="str">
        <f t="shared" si="140"/>
        <v>d_ind_cem_ccs_17_electricity</v>
      </c>
      <c r="BM120" s="54"/>
      <c r="BN120" s="54"/>
      <c r="BO120" s="58">
        <f t="shared" ref="BO120:BP120" si="201">BO127</f>
        <v>0</v>
      </c>
      <c r="BP120" s="58">
        <f t="shared" si="201"/>
        <v>0</v>
      </c>
      <c r="BQ120" s="54">
        <f t="shared" ref="BQ120:CU120" si="202">BQ127</f>
        <v>0</v>
      </c>
      <c r="BR120" s="54">
        <f t="shared" si="202"/>
        <v>0</v>
      </c>
      <c r="BS120" s="54">
        <f t="shared" si="202"/>
        <v>0</v>
      </c>
      <c r="BT120" s="54">
        <f t="shared" si="202"/>
        <v>0</v>
      </c>
      <c r="BU120" s="54">
        <f t="shared" si="202"/>
        <v>0</v>
      </c>
      <c r="BV120" s="54">
        <f t="shared" si="202"/>
        <v>0</v>
      </c>
      <c r="BW120" s="54">
        <f t="shared" si="202"/>
        <v>0</v>
      </c>
      <c r="BX120" s="54">
        <f t="shared" si="202"/>
        <v>0</v>
      </c>
      <c r="BY120" s="54">
        <f t="shared" si="202"/>
        <v>0</v>
      </c>
      <c r="BZ120" s="54">
        <f t="shared" si="202"/>
        <v>0</v>
      </c>
      <c r="CA120" s="54">
        <f t="shared" si="202"/>
        <v>0</v>
      </c>
      <c r="CB120" s="54">
        <f t="shared" si="202"/>
        <v>0</v>
      </c>
      <c r="CC120" s="54">
        <f t="shared" si="202"/>
        <v>0</v>
      </c>
      <c r="CD120" s="54">
        <f t="shared" si="202"/>
        <v>0</v>
      </c>
      <c r="CE120" s="54">
        <f t="shared" si="202"/>
        <v>0</v>
      </c>
      <c r="CF120" s="54">
        <f t="shared" si="202"/>
        <v>0</v>
      </c>
      <c r="CG120" s="54">
        <f t="shared" si="202"/>
        <v>0</v>
      </c>
      <c r="CH120" s="54">
        <f t="shared" si="202"/>
        <v>0</v>
      </c>
      <c r="CI120" s="54">
        <f t="shared" si="202"/>
        <v>0</v>
      </c>
      <c r="CJ120" s="54">
        <f t="shared" si="202"/>
        <v>0</v>
      </c>
      <c r="CK120" s="54">
        <f t="shared" si="202"/>
        <v>0</v>
      </c>
      <c r="CL120" s="54">
        <f t="shared" si="202"/>
        <v>0</v>
      </c>
      <c r="CM120" s="54">
        <f t="shared" si="202"/>
        <v>0</v>
      </c>
      <c r="CN120" s="54">
        <f t="shared" si="202"/>
        <v>0</v>
      </c>
      <c r="CO120" s="54">
        <f t="shared" si="202"/>
        <v>0</v>
      </c>
      <c r="CP120" s="54">
        <f t="shared" si="202"/>
        <v>0</v>
      </c>
      <c r="CQ120" s="54">
        <f t="shared" si="202"/>
        <v>0</v>
      </c>
      <c r="CR120" s="54">
        <f t="shared" si="202"/>
        <v>0</v>
      </c>
      <c r="CS120" s="54">
        <f t="shared" si="202"/>
        <v>0</v>
      </c>
      <c r="CT120" s="54">
        <f t="shared" si="202"/>
        <v>0</v>
      </c>
      <c r="CU120" s="54">
        <f t="shared" si="202"/>
        <v>0</v>
      </c>
      <c r="CV120" s="58">
        <f t="shared" ref="CV120:DP120" si="203">CV127</f>
        <v>0</v>
      </c>
      <c r="CW120" s="58">
        <f t="shared" si="203"/>
        <v>0</v>
      </c>
      <c r="CX120" s="58">
        <f t="shared" si="203"/>
        <v>0</v>
      </c>
      <c r="CY120" s="58">
        <f t="shared" si="203"/>
        <v>0</v>
      </c>
      <c r="CZ120" s="58">
        <f t="shared" si="203"/>
        <v>0</v>
      </c>
      <c r="DA120" s="58">
        <f t="shared" si="203"/>
        <v>0</v>
      </c>
      <c r="DB120" s="58">
        <f t="shared" si="203"/>
        <v>0</v>
      </c>
      <c r="DC120" s="58">
        <f t="shared" si="203"/>
        <v>0</v>
      </c>
      <c r="DD120" s="58">
        <f t="shared" si="203"/>
        <v>0</v>
      </c>
      <c r="DE120" s="58">
        <f t="shared" si="203"/>
        <v>0</v>
      </c>
      <c r="DF120" s="58">
        <f t="shared" si="203"/>
        <v>0</v>
      </c>
      <c r="DG120" s="58">
        <f t="shared" si="203"/>
        <v>0</v>
      </c>
      <c r="DH120" s="58">
        <f t="shared" si="203"/>
        <v>0</v>
      </c>
      <c r="DI120" s="58">
        <f t="shared" si="203"/>
        <v>0</v>
      </c>
      <c r="DJ120" s="58">
        <f t="shared" si="203"/>
        <v>0</v>
      </c>
      <c r="DK120" s="58">
        <f t="shared" si="203"/>
        <v>0</v>
      </c>
      <c r="DL120" s="58">
        <f t="shared" si="203"/>
        <v>0</v>
      </c>
      <c r="DM120" s="58">
        <f t="shared" si="203"/>
        <v>0</v>
      </c>
      <c r="DN120" s="58">
        <f t="shared" si="203"/>
        <v>0</v>
      </c>
      <c r="DO120" s="58">
        <f t="shared" si="203"/>
        <v>0</v>
      </c>
      <c r="DP120" s="58">
        <f t="shared" si="203"/>
        <v>0</v>
      </c>
    </row>
    <row r="121" spans="1:120" x14ac:dyDescent="0.25">
      <c r="A121" s="52" t="str">
        <f t="shared" si="138"/>
        <v>11_MEX</v>
      </c>
      <c r="B121" s="52" t="str">
        <f t="shared" si="138"/>
        <v>18_heat</v>
      </c>
      <c r="C121" s="52" t="str">
        <f t="shared" si="138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39"/>
        <v>11_MEX</v>
      </c>
      <c r="BL121" s="52" t="str">
        <f t="shared" si="140"/>
        <v>d_ind_cem_ccs_18_heat</v>
      </c>
      <c r="BM121" s="52"/>
      <c r="BN121" s="52"/>
      <c r="BO121" s="52">
        <f t="shared" ref="BO121:CU121" si="204">BO$50*BO46</f>
        <v>0</v>
      </c>
      <c r="BP121" s="52">
        <f t="shared" si="204"/>
        <v>0</v>
      </c>
      <c r="BQ121" s="52">
        <f t="shared" si="204"/>
        <v>0</v>
      </c>
      <c r="BR121" s="52">
        <f t="shared" si="204"/>
        <v>0</v>
      </c>
      <c r="BS121" s="52">
        <f t="shared" si="204"/>
        <v>0</v>
      </c>
      <c r="BT121" s="52">
        <f t="shared" si="204"/>
        <v>0</v>
      </c>
      <c r="BU121" s="52">
        <f t="shared" si="204"/>
        <v>0</v>
      </c>
      <c r="BV121" s="52">
        <f t="shared" si="204"/>
        <v>0</v>
      </c>
      <c r="BW121" s="52">
        <f t="shared" si="204"/>
        <v>0</v>
      </c>
      <c r="BX121" s="52">
        <f t="shared" si="204"/>
        <v>0</v>
      </c>
      <c r="BY121" s="52">
        <f t="shared" si="204"/>
        <v>0</v>
      </c>
      <c r="BZ121" s="52">
        <f t="shared" si="204"/>
        <v>0</v>
      </c>
      <c r="CA121" s="52">
        <f t="shared" si="204"/>
        <v>0</v>
      </c>
      <c r="CB121" s="52">
        <f t="shared" si="204"/>
        <v>0</v>
      </c>
      <c r="CC121" s="52">
        <f t="shared" si="204"/>
        <v>0</v>
      </c>
      <c r="CD121" s="52">
        <f t="shared" si="204"/>
        <v>0</v>
      </c>
      <c r="CE121" s="52">
        <f t="shared" si="204"/>
        <v>0</v>
      </c>
      <c r="CF121" s="52">
        <f t="shared" si="204"/>
        <v>0</v>
      </c>
      <c r="CG121" s="52">
        <f t="shared" si="204"/>
        <v>0</v>
      </c>
      <c r="CH121" s="52">
        <f t="shared" si="204"/>
        <v>0</v>
      </c>
      <c r="CI121" s="52">
        <f t="shared" si="204"/>
        <v>0</v>
      </c>
      <c r="CJ121" s="52">
        <f t="shared" si="204"/>
        <v>0</v>
      </c>
      <c r="CK121" s="52">
        <f t="shared" si="204"/>
        <v>0</v>
      </c>
      <c r="CL121" s="52">
        <f t="shared" si="204"/>
        <v>0</v>
      </c>
      <c r="CM121" s="52">
        <f t="shared" si="204"/>
        <v>0</v>
      </c>
      <c r="CN121" s="52">
        <f t="shared" si="204"/>
        <v>0</v>
      </c>
      <c r="CO121" s="52">
        <f t="shared" si="204"/>
        <v>0</v>
      </c>
      <c r="CP121" s="52">
        <f t="shared" si="204"/>
        <v>0</v>
      </c>
      <c r="CQ121" s="52">
        <f t="shared" si="204"/>
        <v>0</v>
      </c>
      <c r="CR121" s="52">
        <f t="shared" si="204"/>
        <v>0</v>
      </c>
      <c r="CS121" s="52">
        <f t="shared" si="204"/>
        <v>0</v>
      </c>
      <c r="CT121" s="52">
        <f t="shared" si="204"/>
        <v>0</v>
      </c>
      <c r="CU121" s="52">
        <f t="shared" si="204"/>
        <v>0</v>
      </c>
      <c r="CV121" s="52">
        <f t="shared" ref="CV121:DP121" si="205">CV$50*CV46</f>
        <v>0</v>
      </c>
      <c r="CW121" s="52">
        <f t="shared" si="205"/>
        <v>0</v>
      </c>
      <c r="CX121" s="52">
        <f t="shared" si="205"/>
        <v>0</v>
      </c>
      <c r="CY121" s="52">
        <f t="shared" si="205"/>
        <v>0</v>
      </c>
      <c r="CZ121" s="52">
        <f t="shared" si="205"/>
        <v>0</v>
      </c>
      <c r="DA121" s="52">
        <f t="shared" si="205"/>
        <v>0</v>
      </c>
      <c r="DB121" s="52">
        <f t="shared" si="205"/>
        <v>0</v>
      </c>
      <c r="DC121" s="52">
        <f t="shared" si="205"/>
        <v>0</v>
      </c>
      <c r="DD121" s="52">
        <f t="shared" si="205"/>
        <v>0</v>
      </c>
      <c r="DE121" s="52">
        <f t="shared" si="205"/>
        <v>0</v>
      </c>
      <c r="DF121" s="52">
        <f t="shared" si="205"/>
        <v>0</v>
      </c>
      <c r="DG121" s="52">
        <f t="shared" si="205"/>
        <v>0</v>
      </c>
      <c r="DH121" s="52">
        <f t="shared" si="205"/>
        <v>0</v>
      </c>
      <c r="DI121" s="52">
        <f t="shared" si="205"/>
        <v>0</v>
      </c>
      <c r="DJ121" s="52">
        <f t="shared" si="205"/>
        <v>0</v>
      </c>
      <c r="DK121" s="52">
        <f t="shared" si="205"/>
        <v>0</v>
      </c>
      <c r="DL121" s="52">
        <f t="shared" si="205"/>
        <v>0</v>
      </c>
      <c r="DM121" s="52">
        <f t="shared" si="205"/>
        <v>0</v>
      </c>
      <c r="DN121" s="52">
        <f t="shared" si="205"/>
        <v>0</v>
      </c>
      <c r="DO121" s="52">
        <f t="shared" si="205"/>
        <v>0</v>
      </c>
      <c r="DP121" s="52">
        <f t="shared" si="205"/>
        <v>0</v>
      </c>
    </row>
    <row r="123" spans="1:120" x14ac:dyDescent="0.25">
      <c r="BL123" s="1" t="s">
        <v>173</v>
      </c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6">BP124</f>
        <v>0</v>
      </c>
      <c r="BP124" s="58">
        <f t="shared" ref="BP124:CU124" si="207">BP50*BP45</f>
        <v>0</v>
      </c>
      <c r="BQ124" s="58">
        <f t="shared" si="207"/>
        <v>0</v>
      </c>
      <c r="BR124" s="58">
        <f t="shared" si="207"/>
        <v>0</v>
      </c>
      <c r="BS124" s="58">
        <f t="shared" si="207"/>
        <v>0</v>
      </c>
      <c r="BT124" s="58">
        <f t="shared" si="207"/>
        <v>0</v>
      </c>
      <c r="BU124" s="58">
        <f t="shared" si="207"/>
        <v>0</v>
      </c>
      <c r="BV124" s="58">
        <f t="shared" si="207"/>
        <v>0</v>
      </c>
      <c r="BW124" s="58">
        <f t="shared" si="207"/>
        <v>0</v>
      </c>
      <c r="BX124" s="58">
        <f t="shared" si="207"/>
        <v>0</v>
      </c>
      <c r="BY124" s="58">
        <f t="shared" si="207"/>
        <v>0</v>
      </c>
      <c r="BZ124" s="58">
        <f t="shared" si="207"/>
        <v>0</v>
      </c>
      <c r="CA124" s="58">
        <f t="shared" si="207"/>
        <v>0</v>
      </c>
      <c r="CB124" s="58">
        <f t="shared" si="207"/>
        <v>0</v>
      </c>
      <c r="CC124" s="58">
        <f t="shared" si="207"/>
        <v>0</v>
      </c>
      <c r="CD124" s="58">
        <f t="shared" si="207"/>
        <v>0</v>
      </c>
      <c r="CE124" s="58">
        <f t="shared" si="207"/>
        <v>0</v>
      </c>
      <c r="CF124" s="58">
        <f t="shared" si="207"/>
        <v>0</v>
      </c>
      <c r="CG124" s="58">
        <f t="shared" si="207"/>
        <v>0</v>
      </c>
      <c r="CH124" s="58">
        <f t="shared" si="207"/>
        <v>0</v>
      </c>
      <c r="CI124" s="58">
        <f t="shared" si="207"/>
        <v>0</v>
      </c>
      <c r="CJ124" s="58">
        <f t="shared" si="207"/>
        <v>0</v>
      </c>
      <c r="CK124" s="58">
        <f t="shared" si="207"/>
        <v>0</v>
      </c>
      <c r="CL124" s="58">
        <f t="shared" si="207"/>
        <v>0</v>
      </c>
      <c r="CM124" s="58">
        <f t="shared" si="207"/>
        <v>0</v>
      </c>
      <c r="CN124" s="58">
        <f t="shared" si="207"/>
        <v>0</v>
      </c>
      <c r="CO124" s="58">
        <f t="shared" si="207"/>
        <v>0</v>
      </c>
      <c r="CP124" s="58">
        <f t="shared" si="207"/>
        <v>0</v>
      </c>
      <c r="CQ124" s="58">
        <f t="shared" si="207"/>
        <v>0</v>
      </c>
      <c r="CR124" s="58">
        <f t="shared" si="207"/>
        <v>0</v>
      </c>
      <c r="CS124" s="58">
        <f t="shared" si="207"/>
        <v>0</v>
      </c>
      <c r="CT124" s="58">
        <f t="shared" si="207"/>
        <v>0</v>
      </c>
      <c r="CU124" s="58">
        <f t="shared" si="207"/>
        <v>0</v>
      </c>
      <c r="CV124" s="58">
        <f t="shared" ref="CV124:DP124" si="208">CV50*CV45</f>
        <v>0</v>
      </c>
      <c r="CW124" s="58">
        <f t="shared" si="208"/>
        <v>0</v>
      </c>
      <c r="CX124" s="58">
        <f t="shared" si="208"/>
        <v>0</v>
      </c>
      <c r="CY124" s="58">
        <f t="shared" si="208"/>
        <v>0</v>
      </c>
      <c r="CZ124" s="58">
        <f t="shared" si="208"/>
        <v>0</v>
      </c>
      <c r="DA124" s="58">
        <f t="shared" si="208"/>
        <v>0</v>
      </c>
      <c r="DB124" s="58">
        <f t="shared" si="208"/>
        <v>0</v>
      </c>
      <c r="DC124" s="58">
        <f t="shared" si="208"/>
        <v>0</v>
      </c>
      <c r="DD124" s="58">
        <f t="shared" si="208"/>
        <v>0</v>
      </c>
      <c r="DE124" s="58">
        <f t="shared" si="208"/>
        <v>0</v>
      </c>
      <c r="DF124" s="58">
        <f t="shared" si="208"/>
        <v>0</v>
      </c>
      <c r="DG124" s="58">
        <f t="shared" si="208"/>
        <v>0</v>
      </c>
      <c r="DH124" s="58">
        <f t="shared" si="208"/>
        <v>0</v>
      </c>
      <c r="DI124" s="58">
        <f t="shared" si="208"/>
        <v>0</v>
      </c>
      <c r="DJ124" s="58">
        <f t="shared" si="208"/>
        <v>0</v>
      </c>
      <c r="DK124" s="58">
        <f t="shared" si="208"/>
        <v>0</v>
      </c>
      <c r="DL124" s="58">
        <f t="shared" si="208"/>
        <v>0</v>
      </c>
      <c r="DM124" s="58">
        <f t="shared" si="208"/>
        <v>0</v>
      </c>
      <c r="DN124" s="58">
        <f t="shared" si="208"/>
        <v>0</v>
      </c>
      <c r="DO124" s="58">
        <f t="shared" si="208"/>
        <v>0</v>
      </c>
      <c r="DP124" s="58">
        <f t="shared" si="208"/>
        <v>0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6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0</v>
      </c>
      <c r="CC125" s="58" cm="1">
        <f t="array" ref="CC125">INDEX(prod_est,$G$15+$H$15-1,MATCH(CC57,$BP$57:$CV$57,0))*CC50</f>
        <v>0</v>
      </c>
      <c r="CD125" s="58" cm="1">
        <f t="array" ref="CD125">INDEX(prod_est,$G$15+$H$15-1,MATCH(CD57,$BP$57:$CV$57,0))*CD50</f>
        <v>0</v>
      </c>
      <c r="CE125" s="58" cm="1">
        <f t="array" ref="CE125">INDEX(prod_est,$G$15+$H$15-1,MATCH(CE57,$BP$57:$CV$57,0))*CE50</f>
        <v>0</v>
      </c>
      <c r="CF125" s="58" cm="1">
        <f t="array" ref="CF125">INDEX(prod_est,$G$15+$H$15-1,MATCH(CF57,$BP$57:$CV$57,0))*CF50</f>
        <v>0</v>
      </c>
      <c r="CG125" s="58" cm="1">
        <f t="array" ref="CG125">INDEX(prod_est,$G$15+$H$15-1,MATCH(CG57,$BP$57:$CV$57,0))*CG50</f>
        <v>0</v>
      </c>
      <c r="CH125" s="58" cm="1">
        <f t="array" ref="CH125">INDEX(prod_est,$G$15+$H$15-1,MATCH(CH57,$BP$57:$CV$57,0))*CH50</f>
        <v>0</v>
      </c>
      <c r="CI125" s="58" cm="1">
        <f t="array" ref="CI125">INDEX(prod_est,$G$15+$H$15-1,MATCH(CI57,$BP$57:$CV$57,0))*CI50</f>
        <v>0</v>
      </c>
      <c r="CJ125" s="58" cm="1">
        <f t="array" ref="CJ125">INDEX(prod_est,$G$15+$H$15-1,MATCH(CJ57,$BP$57:$CV$57,0))*CJ50</f>
        <v>0</v>
      </c>
      <c r="CK125" s="58" cm="1">
        <f t="array" ref="CK125">INDEX(prod_est,$G$15+$H$15-1,MATCH(CK57,$BP$57:$CV$57,0))*CK50</f>
        <v>0</v>
      </c>
      <c r="CL125" s="58" cm="1">
        <f t="array" ref="CL125">INDEX(prod_est,$G$15+$H$15-1,MATCH(CL57,$BP$57:$CV$57,0))*CL50</f>
        <v>0</v>
      </c>
      <c r="CM125" s="58" cm="1">
        <f t="array" ref="CM125">INDEX(prod_est,$G$15+$H$15-1,MATCH(CM57,$BP$57:$CV$57,0))*CM50</f>
        <v>0</v>
      </c>
      <c r="CN125" s="58" cm="1">
        <f t="array" ref="CN125">INDEX(prod_est,$G$15+$H$15-1,MATCH(CN57,$BP$57:$CV$57,0))*CN50</f>
        <v>0</v>
      </c>
      <c r="CO125" s="58" cm="1">
        <f t="array" ref="CO125">INDEX(prod_est,$G$15+$H$15-1,MATCH(CO57,$BP$57:$CV$57,0))*CO50</f>
        <v>0</v>
      </c>
      <c r="CP125" s="58" cm="1">
        <f t="array" ref="CP125">INDEX(prod_est,$G$15+$H$15-1,MATCH(CP57,$BP$57:$CV$57,0))*CP50</f>
        <v>0</v>
      </c>
      <c r="CQ125" s="58" cm="1">
        <f t="array" ref="CQ125">INDEX(prod_est,$G$15+$H$15-1,MATCH(CQ57,$BP$57:$CV$57,0))*CQ50</f>
        <v>0</v>
      </c>
      <c r="CR125" s="58" cm="1">
        <f t="array" ref="CR125">INDEX(prod_est,$G$15+$H$15-1,MATCH(CR57,$BP$57:$CV$57,0))*CR50</f>
        <v>0</v>
      </c>
      <c r="CS125" s="58" cm="1">
        <f t="array" ref="CS125">INDEX(prod_est,$G$15+$H$15-1,MATCH(CS57,$BP$57:$CV$57,0))*CS50</f>
        <v>0</v>
      </c>
      <c r="CT125" s="58" cm="1">
        <f t="array" ref="CT125">INDEX(prod_est,$G$15+$H$15-1,MATCH(CT57,$BP$57:$CV$57,0))*CT50</f>
        <v>0</v>
      </c>
      <c r="CU125" s="58" cm="1">
        <f t="array" ref="CU125">INDEX(prod_est,$G$15+$H$15-1,MATCH(CU57,$BP$57:$DP$57,0))*CU50</f>
        <v>0</v>
      </c>
      <c r="CV125" s="58" cm="1">
        <f t="array" ref="CV125">INDEX(prod_est,$G$15+$H$15-1,MATCH(CV57,$BP$57:$DP$57,0))*CV50</f>
        <v>0</v>
      </c>
      <c r="CW125" s="58" cm="1">
        <f t="array" ref="CW125">INDEX(prod_est,$G$15+$H$15-1,MATCH(CW57,$BP$57:$DP$57,0))*CW50</f>
        <v>0</v>
      </c>
      <c r="CX125" s="58" cm="1">
        <f t="array" ref="CX125">INDEX(prod_est,$G$15+$H$15-1,MATCH(CX57,$BP$57:$DP$57,0))*CX50</f>
        <v>0</v>
      </c>
      <c r="CY125" s="58" cm="1">
        <f t="array" ref="CY125">INDEX(prod_est,$G$15+$H$15-1,MATCH(CY57,$BP$57:$DP$57,0))*CY50</f>
        <v>0</v>
      </c>
      <c r="CZ125" s="58" cm="1">
        <f t="array" ref="CZ125">INDEX(prod_est,$G$15+$H$15-1,MATCH(CZ57,$BP$57:$DP$57,0))*CZ50</f>
        <v>0</v>
      </c>
      <c r="DA125" s="58" cm="1">
        <f t="array" ref="DA125">INDEX(prod_est,$G$15+$H$15-1,MATCH(DA57,$BP$57:$DP$57,0))*DA50</f>
        <v>0</v>
      </c>
      <c r="DB125" s="58" cm="1">
        <f t="array" ref="DB125">INDEX(prod_est,$G$15+$H$15-1,MATCH(DB57,$BP$57:$DP$57,0))*DB50</f>
        <v>0</v>
      </c>
      <c r="DC125" s="58" cm="1">
        <f t="array" ref="DC125">INDEX(prod_est,$G$15+$H$15-1,MATCH(DC57,$BP$57:$DP$57,0))*DC50</f>
        <v>0</v>
      </c>
      <c r="DD125" s="58" cm="1">
        <f t="array" ref="DD125">INDEX(prod_est,$G$15+$H$15-1,MATCH(DD57,$BP$57:$DP$57,0))*DD50</f>
        <v>0</v>
      </c>
      <c r="DE125" s="58" cm="1">
        <f t="array" ref="DE125">INDEX(prod_est,$G$15+$H$15-1,MATCH(DE57,$BP$57:$DP$57,0))*DE50</f>
        <v>0</v>
      </c>
      <c r="DF125" s="58" cm="1">
        <f t="array" ref="DF125">INDEX(prod_est,$G$15+$H$15-1,MATCH(DF57,$BP$57:$DP$57,0))*DF50</f>
        <v>0</v>
      </c>
      <c r="DG125" s="58" cm="1">
        <f t="array" ref="DG125">INDEX(prod_est,$G$15+$H$15-1,MATCH(DG57,$BP$57:$DP$57,0))*DG50</f>
        <v>0</v>
      </c>
      <c r="DH125" s="58" cm="1">
        <f t="array" ref="DH125">INDEX(prod_est,$G$15+$H$15-1,MATCH(DH57,$BP$57:$DP$57,0))*DH50</f>
        <v>0</v>
      </c>
      <c r="DI125" s="58" cm="1">
        <f t="array" ref="DI125">INDEX(prod_est,$G$15+$H$15-1,MATCH(DI57,$BP$57:$DP$57,0))*DI50</f>
        <v>0</v>
      </c>
      <c r="DJ125" s="58" cm="1">
        <f t="array" ref="DJ125">INDEX(prod_est,$G$15+$H$15-1,MATCH(DJ57,$BP$57:$DP$57,0))*DJ50</f>
        <v>0</v>
      </c>
      <c r="DK125" s="58" cm="1">
        <f t="array" ref="DK125">INDEX(prod_est,$G$15+$H$15-1,MATCH(DK57,$BP$57:$DP$57,0))*DK50</f>
        <v>0</v>
      </c>
      <c r="DL125" s="58" cm="1">
        <f t="array" ref="DL125">INDEX(prod_est,$G$15+$H$15-1,MATCH(DL57,$BP$57:$DP$57,0))*DL50</f>
        <v>0</v>
      </c>
      <c r="DM125" s="58" cm="1">
        <f t="array" ref="DM125">INDEX(prod_est,$G$15+$H$15-1,MATCH(DM57,$BP$57:$DP$57,0))*DM50</f>
        <v>0</v>
      </c>
      <c r="DN125" s="58" cm="1">
        <f t="array" ref="DN125">INDEX(prod_est,$G$15+$H$15-1,MATCH(DN57,$BP$57:$DP$57,0))*DN50</f>
        <v>0</v>
      </c>
      <c r="DO125" s="58" cm="1">
        <f t="array" ref="DO125">INDEX(prod_est,$G$15+$H$15-1,MATCH(DO57,$BP$57:$DP$57,0))*DO50</f>
        <v>0</v>
      </c>
      <c r="DP125" s="58" cm="1">
        <f t="array" ref="DP125">INDEX(prod_est,$G$15+$H$15-1,MATCH(DP57,$BP$57:$DP$57,0))*DP50</f>
        <v>0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6"/>
        <v>0</v>
      </c>
      <c r="BP126" s="58">
        <f t="shared" ref="BP126:CU126" si="209">BP125*1000*$I$9*$I$10</f>
        <v>0</v>
      </c>
      <c r="BQ126" s="58">
        <f t="shared" si="209"/>
        <v>0</v>
      </c>
      <c r="BR126" s="58">
        <f t="shared" si="209"/>
        <v>0</v>
      </c>
      <c r="BS126" s="58">
        <f t="shared" si="209"/>
        <v>0</v>
      </c>
      <c r="BT126" s="58">
        <f t="shared" si="209"/>
        <v>0</v>
      </c>
      <c r="BU126" s="58">
        <f t="shared" si="209"/>
        <v>0</v>
      </c>
      <c r="BV126" s="58">
        <f t="shared" si="209"/>
        <v>0</v>
      </c>
      <c r="BW126" s="58">
        <f t="shared" si="209"/>
        <v>0</v>
      </c>
      <c r="BX126" s="58">
        <f t="shared" si="209"/>
        <v>0</v>
      </c>
      <c r="BY126" s="58">
        <f t="shared" si="209"/>
        <v>0</v>
      </c>
      <c r="BZ126" s="58">
        <f t="shared" si="209"/>
        <v>0</v>
      </c>
      <c r="CA126" s="58">
        <f t="shared" si="209"/>
        <v>0</v>
      </c>
      <c r="CB126" s="58">
        <f t="shared" si="209"/>
        <v>0</v>
      </c>
      <c r="CC126" s="58">
        <f t="shared" si="209"/>
        <v>0</v>
      </c>
      <c r="CD126" s="58">
        <f t="shared" si="209"/>
        <v>0</v>
      </c>
      <c r="CE126" s="58">
        <f t="shared" si="209"/>
        <v>0</v>
      </c>
      <c r="CF126" s="58">
        <f t="shared" si="209"/>
        <v>0</v>
      </c>
      <c r="CG126" s="58">
        <f t="shared" si="209"/>
        <v>0</v>
      </c>
      <c r="CH126" s="58">
        <f t="shared" si="209"/>
        <v>0</v>
      </c>
      <c r="CI126" s="58">
        <f t="shared" si="209"/>
        <v>0</v>
      </c>
      <c r="CJ126" s="58">
        <f t="shared" si="209"/>
        <v>0</v>
      </c>
      <c r="CK126" s="58">
        <f t="shared" si="209"/>
        <v>0</v>
      </c>
      <c r="CL126" s="58">
        <f t="shared" si="209"/>
        <v>0</v>
      </c>
      <c r="CM126" s="58">
        <f t="shared" si="209"/>
        <v>0</v>
      </c>
      <c r="CN126" s="58">
        <f t="shared" si="209"/>
        <v>0</v>
      </c>
      <c r="CO126" s="58">
        <f t="shared" si="209"/>
        <v>0</v>
      </c>
      <c r="CP126" s="58">
        <f t="shared" si="209"/>
        <v>0</v>
      </c>
      <c r="CQ126" s="58">
        <f t="shared" si="209"/>
        <v>0</v>
      </c>
      <c r="CR126" s="58">
        <f t="shared" si="209"/>
        <v>0</v>
      </c>
      <c r="CS126" s="58">
        <f t="shared" si="209"/>
        <v>0</v>
      </c>
      <c r="CT126" s="58">
        <f t="shared" si="209"/>
        <v>0</v>
      </c>
      <c r="CU126" s="58">
        <f t="shared" si="209"/>
        <v>0</v>
      </c>
      <c r="CV126" s="58">
        <f t="shared" ref="CV126:DP126" si="210">CV125*1000*$I$9*$I$10</f>
        <v>0</v>
      </c>
      <c r="CW126" s="58">
        <f t="shared" si="210"/>
        <v>0</v>
      </c>
      <c r="CX126" s="58">
        <f t="shared" si="210"/>
        <v>0</v>
      </c>
      <c r="CY126" s="58">
        <f t="shared" si="210"/>
        <v>0</v>
      </c>
      <c r="CZ126" s="58">
        <f t="shared" si="210"/>
        <v>0</v>
      </c>
      <c r="DA126" s="58">
        <f t="shared" si="210"/>
        <v>0</v>
      </c>
      <c r="DB126" s="58">
        <f t="shared" si="210"/>
        <v>0</v>
      </c>
      <c r="DC126" s="58">
        <f t="shared" si="210"/>
        <v>0</v>
      </c>
      <c r="DD126" s="58">
        <f t="shared" si="210"/>
        <v>0</v>
      </c>
      <c r="DE126" s="58">
        <f t="shared" si="210"/>
        <v>0</v>
      </c>
      <c r="DF126" s="58">
        <f t="shared" si="210"/>
        <v>0</v>
      </c>
      <c r="DG126" s="58">
        <f t="shared" si="210"/>
        <v>0</v>
      </c>
      <c r="DH126" s="58">
        <f t="shared" si="210"/>
        <v>0</v>
      </c>
      <c r="DI126" s="58">
        <f t="shared" si="210"/>
        <v>0</v>
      </c>
      <c r="DJ126" s="58">
        <f t="shared" si="210"/>
        <v>0</v>
      </c>
      <c r="DK126" s="58">
        <f t="shared" si="210"/>
        <v>0</v>
      </c>
      <c r="DL126" s="58">
        <f t="shared" si="210"/>
        <v>0</v>
      </c>
      <c r="DM126" s="58">
        <f t="shared" si="210"/>
        <v>0</v>
      </c>
      <c r="DN126" s="58">
        <f t="shared" si="210"/>
        <v>0</v>
      </c>
      <c r="DO126" s="58">
        <f t="shared" si="210"/>
        <v>0</v>
      </c>
      <c r="DP126" s="58">
        <f t="shared" si="210"/>
        <v>0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6"/>
        <v>0</v>
      </c>
      <c r="BP127" s="59">
        <f t="shared" ref="BP127:CU127" si="211">BP124+BP126</f>
        <v>0</v>
      </c>
      <c r="BQ127" s="59">
        <f t="shared" si="211"/>
        <v>0</v>
      </c>
      <c r="BR127" s="59">
        <f t="shared" si="211"/>
        <v>0</v>
      </c>
      <c r="BS127" s="59">
        <f t="shared" si="211"/>
        <v>0</v>
      </c>
      <c r="BT127" s="59">
        <f t="shared" si="211"/>
        <v>0</v>
      </c>
      <c r="BU127" s="59">
        <f t="shared" si="211"/>
        <v>0</v>
      </c>
      <c r="BV127" s="59">
        <f t="shared" si="211"/>
        <v>0</v>
      </c>
      <c r="BW127" s="59">
        <f t="shared" si="211"/>
        <v>0</v>
      </c>
      <c r="BX127" s="59">
        <f t="shared" si="211"/>
        <v>0</v>
      </c>
      <c r="BY127" s="59">
        <f t="shared" si="211"/>
        <v>0</v>
      </c>
      <c r="BZ127" s="59">
        <f t="shared" si="211"/>
        <v>0</v>
      </c>
      <c r="CA127" s="59">
        <f t="shared" si="211"/>
        <v>0</v>
      </c>
      <c r="CB127" s="59">
        <f t="shared" si="211"/>
        <v>0</v>
      </c>
      <c r="CC127" s="59">
        <f t="shared" si="211"/>
        <v>0</v>
      </c>
      <c r="CD127" s="59">
        <f t="shared" si="211"/>
        <v>0</v>
      </c>
      <c r="CE127" s="59">
        <f t="shared" si="211"/>
        <v>0</v>
      </c>
      <c r="CF127" s="59">
        <f t="shared" si="211"/>
        <v>0</v>
      </c>
      <c r="CG127" s="59">
        <f t="shared" si="211"/>
        <v>0</v>
      </c>
      <c r="CH127" s="59">
        <f t="shared" si="211"/>
        <v>0</v>
      </c>
      <c r="CI127" s="59">
        <f t="shared" si="211"/>
        <v>0</v>
      </c>
      <c r="CJ127" s="59">
        <f t="shared" si="211"/>
        <v>0</v>
      </c>
      <c r="CK127" s="59">
        <f t="shared" si="211"/>
        <v>0</v>
      </c>
      <c r="CL127" s="59">
        <f t="shared" si="211"/>
        <v>0</v>
      </c>
      <c r="CM127" s="59">
        <f t="shared" si="211"/>
        <v>0</v>
      </c>
      <c r="CN127" s="59">
        <f t="shared" si="211"/>
        <v>0</v>
      </c>
      <c r="CO127" s="59">
        <f t="shared" si="211"/>
        <v>0</v>
      </c>
      <c r="CP127" s="59">
        <f t="shared" si="211"/>
        <v>0</v>
      </c>
      <c r="CQ127" s="59">
        <f t="shared" si="211"/>
        <v>0</v>
      </c>
      <c r="CR127" s="59">
        <f t="shared" si="211"/>
        <v>0</v>
      </c>
      <c r="CS127" s="59">
        <f t="shared" si="211"/>
        <v>0</v>
      </c>
      <c r="CT127" s="59">
        <f t="shared" si="211"/>
        <v>0</v>
      </c>
      <c r="CU127" s="59">
        <f t="shared" si="211"/>
        <v>0</v>
      </c>
      <c r="CV127" s="59">
        <f t="shared" ref="CV127:DP127" si="212">CV124+CV126</f>
        <v>0</v>
      </c>
      <c r="CW127" s="59">
        <f t="shared" si="212"/>
        <v>0</v>
      </c>
      <c r="CX127" s="59">
        <f t="shared" si="212"/>
        <v>0</v>
      </c>
      <c r="CY127" s="59">
        <f t="shared" si="212"/>
        <v>0</v>
      </c>
      <c r="CZ127" s="59">
        <f t="shared" si="212"/>
        <v>0</v>
      </c>
      <c r="DA127" s="59">
        <f t="shared" si="212"/>
        <v>0</v>
      </c>
      <c r="DB127" s="59">
        <f t="shared" si="212"/>
        <v>0</v>
      </c>
      <c r="DC127" s="59">
        <f t="shared" si="212"/>
        <v>0</v>
      </c>
      <c r="DD127" s="59">
        <f t="shared" si="212"/>
        <v>0</v>
      </c>
      <c r="DE127" s="59">
        <f t="shared" si="212"/>
        <v>0</v>
      </c>
      <c r="DF127" s="59">
        <f t="shared" si="212"/>
        <v>0</v>
      </c>
      <c r="DG127" s="59">
        <f t="shared" si="212"/>
        <v>0</v>
      </c>
      <c r="DH127" s="59">
        <f t="shared" si="212"/>
        <v>0</v>
      </c>
      <c r="DI127" s="59">
        <f t="shared" si="212"/>
        <v>0</v>
      </c>
      <c r="DJ127" s="59">
        <f t="shared" si="212"/>
        <v>0</v>
      </c>
      <c r="DK127" s="59">
        <f t="shared" si="212"/>
        <v>0</v>
      </c>
      <c r="DL127" s="59">
        <f t="shared" si="212"/>
        <v>0</v>
      </c>
      <c r="DM127" s="59">
        <f t="shared" si="212"/>
        <v>0</v>
      </c>
      <c r="DN127" s="59">
        <f t="shared" si="212"/>
        <v>0</v>
      </c>
      <c r="DO127" s="59">
        <f t="shared" si="212"/>
        <v>0</v>
      </c>
      <c r="DP127" s="59">
        <f t="shared" si="212"/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DP127"/>
  <sheetViews>
    <sheetView showGridLines="0" topLeftCell="A4" workbookViewId="0">
      <selection activeCell="A45" sqref="A45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100" width="11" bestFit="1" customWidth="1"/>
  </cols>
  <sheetData>
    <row r="1" spans="1:120" x14ac:dyDescent="0.25">
      <c r="A1" s="10" t="s">
        <v>93</v>
      </c>
    </row>
    <row r="3" spans="1:120" x14ac:dyDescent="0.25">
      <c r="F3" s="14" t="str">
        <f>A15&amp;" 2018"</f>
        <v>12_NZ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IFERROR(F9,0)</f>
        <v>8.5937500000000007E-3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2">
        <f>INDEX(thermal_eff,MATCH(A15,Cement_assumptions!$A$110:$A$130,0))</f>
        <v>4.8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8.5937500000000007E-3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9.8958333333333329E-3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>
        <f>IF(F6/J47&lt;=1,F6/J47,1)</f>
        <v>0.66176986997059439</v>
      </c>
      <c r="G11" s="12" t="s">
        <v>186</v>
      </c>
      <c r="I11" s="50">
        <v>0</v>
      </c>
      <c r="J11" s="12" t="s">
        <v>185</v>
      </c>
    </row>
    <row r="12" spans="1:120" x14ac:dyDescent="0.25"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48</v>
      </c>
      <c r="B15" t="s">
        <v>5</v>
      </c>
      <c r="C15" t="s">
        <v>5</v>
      </c>
      <c r="D15" t="s">
        <v>37</v>
      </c>
      <c r="E15" s="8">
        <v>1.9664980919999999</v>
      </c>
      <c r="F15" s="8">
        <v>2.0291744880000002</v>
      </c>
      <c r="G15">
        <f>MATCH(A15,Production_est!$A$4:$A$339,0)</f>
        <v>177</v>
      </c>
      <c r="H15">
        <f>IFERROR(MATCH(D15,Production_est!$D$4:$D$339,0),"-")</f>
        <v>6</v>
      </c>
      <c r="I15" s="8" cm="1">
        <f t="array" ref="I15">IFERROR(INDEX(Production_est!$E$4:$E$339,H15+G15-1),"-")</f>
        <v>650</v>
      </c>
      <c r="J15" s="42">
        <f t="shared" ref="J15:J46" si="0">IFERROR(F15/I15,0)</f>
        <v>3.1218069046153847E-3</v>
      </c>
      <c r="K15" s="42">
        <f t="shared" ref="K15:AO15" si="1">J15*(1-$F$4)</f>
        <v>3.0949788765288464E-3</v>
      </c>
      <c r="L15" s="42">
        <f t="shared" si="1"/>
        <v>3.0683814018086768E-3</v>
      </c>
      <c r="M15" s="42">
        <f t="shared" si="1"/>
        <v>3.0420124991368835E-3</v>
      </c>
      <c r="N15" s="42">
        <f t="shared" si="1"/>
        <v>3.0158702042224262E-3</v>
      </c>
      <c r="O15" s="42">
        <f t="shared" si="1"/>
        <v>2.9899525696548898E-3</v>
      </c>
      <c r="P15" s="42">
        <f t="shared" si="1"/>
        <v>2.9642576647594182E-3</v>
      </c>
      <c r="Q15" s="42">
        <f t="shared" si="1"/>
        <v>2.9387835754528919E-3</v>
      </c>
      <c r="R15" s="42">
        <f t="shared" si="1"/>
        <v>2.9135284041013438E-3</v>
      </c>
      <c r="S15" s="42">
        <f t="shared" si="1"/>
        <v>2.8884902693785981E-3</v>
      </c>
      <c r="T15" s="42">
        <f t="shared" si="1"/>
        <v>2.863667306126126E-3</v>
      </c>
      <c r="U15" s="42">
        <f t="shared" si="1"/>
        <v>2.8390576652141046E-3</v>
      </c>
      <c r="V15" s="42">
        <f t="shared" si="1"/>
        <v>2.8146595134036709E-3</v>
      </c>
      <c r="W15" s="42">
        <f t="shared" si="1"/>
        <v>2.7904710332103582E-3</v>
      </c>
      <c r="X15" s="42">
        <f t="shared" si="1"/>
        <v>2.7664904227687067E-3</v>
      </c>
      <c r="Y15" s="42">
        <f t="shared" si="1"/>
        <v>2.742715895698038E-3</v>
      </c>
      <c r="Z15" s="42">
        <f t="shared" si="1"/>
        <v>2.7191456809693829E-3</v>
      </c>
      <c r="AA15" s="42">
        <f t="shared" si="1"/>
        <v>2.6957780227735524E-3</v>
      </c>
      <c r="AB15" s="42">
        <f t="shared" si="1"/>
        <v>2.6726111803903421E-3</v>
      </c>
      <c r="AC15" s="42">
        <f t="shared" si="1"/>
        <v>2.6496434280588628E-3</v>
      </c>
      <c r="AD15" s="42">
        <f t="shared" si="1"/>
        <v>2.6268730548489822E-3</v>
      </c>
      <c r="AE15" s="42">
        <f t="shared" si="1"/>
        <v>2.6042983645338737E-3</v>
      </c>
      <c r="AF15" s="42">
        <f t="shared" si="1"/>
        <v>2.5819176754636607E-3</v>
      </c>
      <c r="AG15" s="42">
        <f t="shared" si="1"/>
        <v>2.5597293204401451E-3</v>
      </c>
      <c r="AH15" s="42">
        <f t="shared" si="1"/>
        <v>2.5377316465926129E-3</v>
      </c>
      <c r="AI15" s="42">
        <f t="shared" si="1"/>
        <v>2.5159230152547079E-3</v>
      </c>
      <c r="AJ15" s="42">
        <f t="shared" si="1"/>
        <v>2.4943018018423629E-3</v>
      </c>
      <c r="AK15" s="42">
        <f t="shared" si="1"/>
        <v>2.4728663957327801E-3</v>
      </c>
      <c r="AL15" s="42">
        <f t="shared" si="1"/>
        <v>2.4516152001444517E-3</v>
      </c>
      <c r="AM15" s="42">
        <f t="shared" si="1"/>
        <v>2.4305466320182103E-3</v>
      </c>
      <c r="AN15" s="42">
        <f t="shared" si="1"/>
        <v>2.4096591218993038E-3</v>
      </c>
      <c r="AO15" s="42">
        <f t="shared" si="1"/>
        <v>2.388951113820482E-3</v>
      </c>
      <c r="AP15" s="42">
        <f t="shared" ref="AP15:BJ15" si="2">AO15*(1-$F$4)</f>
        <v>2.3684210651860873E-3</v>
      </c>
      <c r="AQ15" s="42">
        <f t="shared" si="2"/>
        <v>2.3480674466571446E-3</v>
      </c>
      <c r="AR15" s="42">
        <f t="shared" si="2"/>
        <v>2.3278887420374347E-3</v>
      </c>
      <c r="AS15" s="42">
        <f t="shared" si="2"/>
        <v>2.3078834481605505E-3</v>
      </c>
      <c r="AT15" s="42">
        <f t="shared" si="2"/>
        <v>2.2880500747779211E-3</v>
      </c>
      <c r="AU15" s="42">
        <f t="shared" si="2"/>
        <v>2.2683871444477985E-3</v>
      </c>
      <c r="AV15" s="42">
        <f t="shared" si="2"/>
        <v>2.2488931924252004E-3</v>
      </c>
      <c r="AW15" s="42">
        <f t="shared" si="2"/>
        <v>2.2295667665527966E-3</v>
      </c>
      <c r="AX15" s="42">
        <f t="shared" si="2"/>
        <v>2.2104064271527336E-3</v>
      </c>
      <c r="AY15" s="42">
        <f t="shared" si="2"/>
        <v>2.19141074691939E-3</v>
      </c>
      <c r="AZ15" s="42">
        <f t="shared" si="2"/>
        <v>2.1725783108130516E-3</v>
      </c>
      <c r="BA15" s="42">
        <f t="shared" si="2"/>
        <v>2.1539077159545019E-3</v>
      </c>
      <c r="BB15" s="42">
        <f t="shared" si="2"/>
        <v>2.1353975715205178E-3</v>
      </c>
      <c r="BC15" s="42">
        <f t="shared" si="2"/>
        <v>2.1170464986402632E-3</v>
      </c>
      <c r="BD15" s="42">
        <f t="shared" si="2"/>
        <v>2.0988531302925735E-3</v>
      </c>
      <c r="BE15" s="42">
        <f t="shared" si="2"/>
        <v>2.080816111204122E-3</v>
      </c>
      <c r="BF15" s="42">
        <f t="shared" si="2"/>
        <v>2.0629340977484614E-3</v>
      </c>
      <c r="BG15" s="42">
        <f t="shared" si="2"/>
        <v>2.0452057578459358E-3</v>
      </c>
      <c r="BH15" s="42">
        <f t="shared" si="2"/>
        <v>2.0276297708644473E-3</v>
      </c>
      <c r="BI15" s="42">
        <f t="shared" si="2"/>
        <v>2.010204827521081E-3</v>
      </c>
      <c r="BJ15" s="42">
        <f t="shared" si="2"/>
        <v>1.9929296297845718E-3</v>
      </c>
      <c r="BK15" t="str">
        <f t="shared" ref="BK15:BK46" si="3">A15</f>
        <v>12_NZ</v>
      </c>
      <c r="BL15" t="str">
        <f t="shared" ref="BL15:BL46" si="4">"d_ind_cem_"&amp;C15</f>
        <v>d_ind_cem_1_x_coal_thermal</v>
      </c>
      <c r="BO15" s="8">
        <f t="shared" ref="BO15:BO46" si="5">E15</f>
        <v>1.9664980919999999</v>
      </c>
      <c r="BP15" s="8">
        <f t="shared" ref="BP15:BP46" si="6">F15</f>
        <v>2.0291744880000002</v>
      </c>
      <c r="BQ15" s="8" cm="1">
        <f t="array" ref="BQ15">K15*INDEX(prod_est,$G15+$H15-1,MATCH(BQ$14,$BP$14:$DP$14,0))</f>
        <v>2.01173626974375</v>
      </c>
      <c r="BR15" s="8" cm="1">
        <f t="array" ref="BR15">L15*INDEX(prod_est,$G15+$H15-1,MATCH(BR$14,$BP$14:$DP$14,0))</f>
        <v>1.6388378486130235</v>
      </c>
      <c r="BS15" s="8" cm="1">
        <f t="array" ref="BS15">M15*INDEX(prod_est,$G15+$H15-1,MATCH(BS$14,$BP$14:$DP$14,0))</f>
        <v>1.8298574328736665</v>
      </c>
      <c r="BT15" s="8" cm="1">
        <f t="array" ref="BT15">N15*INDEX(prod_est,$G15+$H15-1,MATCH(BT$14,$BP$14:$DP$14,0))</f>
        <v>1.8384960184240215</v>
      </c>
      <c r="BU15" s="8" cm="1">
        <f t="array" ref="BU15">O15*INDEX(prod_est,$G15+$H15-1,MATCH(BU$14,$BP$14:$DP$14,0))</f>
        <v>1.8468509886676865</v>
      </c>
      <c r="BV15" s="8" cm="1">
        <f t="array" ref="BV15">P15*INDEX(prod_est,$G15+$H15-1,MATCH(BV$14,$BP$14:$DP$14,0))</f>
        <v>1.854926580261272</v>
      </c>
      <c r="BW15" s="8" cm="1">
        <f t="array" ref="BW15">Q15*INDEX(prod_est,$G15+$H15-1,MATCH(BW$14,$BP$14:$DP$14,0))</f>
        <v>1.8627269779895619</v>
      </c>
      <c r="BX15" s="8" cm="1">
        <f t="array" ref="BX15">R15*INDEX(prod_est,$G15+$H15-1,MATCH(BX$14,$BP$14:$DP$14,0))</f>
        <v>1.8702563153441674</v>
      </c>
      <c r="BY15" s="8" cm="1">
        <f t="array" ref="BY15">S15*INDEX(prod_est,$G15+$H15-1,MATCH(BY$14,$BP$14:$DP$14,0))</f>
        <v>1.8775186750960888</v>
      </c>
      <c r="BZ15" s="8" cm="1">
        <f t="array" ref="BZ15">T15*INDEX(prod_est,$G15+$H15-1,MATCH(BZ$14,$BP$14:$DP$14,0))</f>
        <v>1.861383748981982</v>
      </c>
      <c r="CA15" s="8" cm="1">
        <f t="array" ref="CA15">U15*INDEX(prod_est,$G15+$H15-1,MATCH(CA$14,$BP$14:$DP$14,0))</f>
        <v>1.8453874823891681</v>
      </c>
      <c r="CB15" s="8" cm="1">
        <f t="array" ref="CB15">V15*INDEX(prod_est,$G15+$H15-1,MATCH(CB$14,$BP$14:$DP$14,0))</f>
        <v>1.8295286837123861</v>
      </c>
      <c r="CC15" s="8" cm="1">
        <f t="array" ref="CC15">W15*INDEX(prod_est,$G15+$H15-1,MATCH(CC$14,$BP$14:$DP$14,0))</f>
        <v>1.8138061715867329</v>
      </c>
      <c r="CD15" s="8" cm="1">
        <f t="array" ref="CD15">X15*INDEX(prod_est,$G15+$H15-1,MATCH(CD$14,$BP$14:$DP$14,0))</f>
        <v>1.7982187747996594</v>
      </c>
      <c r="CE15" s="8" cm="1">
        <f t="array" ref="CE15">Y15*INDEX(prod_est,$G15+$H15-1,MATCH(CE$14,$BP$14:$DP$14,0))</f>
        <v>1.7827653322037247</v>
      </c>
      <c r="CF15" s="8" cm="1">
        <f t="array" ref="CF15">Z15*INDEX(prod_est,$G15+$H15-1,MATCH(CF$14,$BP$14:$DP$14,0))</f>
        <v>1.7674446926300988</v>
      </c>
      <c r="CG15" s="8" cm="1">
        <f t="array" ref="CG15">AA15*INDEX(prod_est,$G15+$H15-1,MATCH(CG$14,$BP$14:$DP$14,0))</f>
        <v>1.7522557148028091</v>
      </c>
      <c r="CH15" s="8" cm="1">
        <f t="array" ref="CH15">AB15*INDEX(prod_est,$G15+$H15-1,MATCH(CH$14,$BP$14:$DP$14,0))</f>
        <v>1.7371972672537224</v>
      </c>
      <c r="CI15" s="8" cm="1">
        <f t="array" ref="CI15">AC15*INDEX(prod_est,$G15+$H15-1,MATCH(CI$14,$BP$14:$DP$14,0))</f>
        <v>1.7222682282382609</v>
      </c>
      <c r="CJ15" s="8" cm="1">
        <f t="array" ref="CJ15">AD15*INDEX(prod_est,$G15+$H15-1,MATCH(CJ$14,$BP$14:$DP$14,0))</f>
        <v>1.7074674856518384</v>
      </c>
      <c r="CK15" s="8" cm="1">
        <f t="array" ref="CK15">AE15*INDEX(prod_est,$G15+$H15-1,MATCH(CK$14,$BP$14:$DP$14,0))</f>
        <v>1.692793936947018</v>
      </c>
      <c r="CL15" s="8" cm="1">
        <f t="array" ref="CL15">AF15*INDEX(prod_est,$G15+$H15-1,MATCH(CL$14,$BP$14:$DP$14,0))</f>
        <v>1.6782464890513795</v>
      </c>
      <c r="CM15" s="8" cm="1">
        <f t="array" ref="CM15">AG15*INDEX(prod_est,$G15+$H15-1,MATCH(CM$14,$BP$14:$DP$14,0))</f>
        <v>1.6638240582860944</v>
      </c>
      <c r="CN15" s="8" cm="1">
        <f t="array" ref="CN15">AH15*INDEX(prod_est,$G15+$H15-1,MATCH(CN$14,$BP$14:$DP$14,0))</f>
        <v>1.6495255702851983</v>
      </c>
      <c r="CO15" s="8" cm="1">
        <f t="array" ref="CO15">AI15*INDEX(prod_est,$G15+$H15-1,MATCH(CO$14,$BP$14:$DP$14,0))</f>
        <v>1.6353499599155601</v>
      </c>
      <c r="CP15" s="8" cm="1">
        <f t="array" ref="CP15">AJ15*INDEX(prod_est,$G15+$H15-1,MATCH(CP$14,$BP$14:$DP$14,0))</f>
        <v>1.6212961711975358</v>
      </c>
      <c r="CQ15" s="8" cm="1">
        <f t="array" ref="CQ15">AK15*INDEX(prod_est,$G15+$H15-1,MATCH(CQ$14,$BP$14:$DP$14,0))</f>
        <v>1.607363157226307</v>
      </c>
      <c r="CR15" s="8" cm="1">
        <f t="array" ref="CR15">AL15*INDEX(prod_est,$G15+$H15-1,MATCH(CR$14,$BP$14:$DP$14,0))</f>
        <v>1.5935498800938936</v>
      </c>
      <c r="CS15" s="8" cm="1">
        <f t="array" ref="CS15">AM15*INDEX(prod_est,$G15+$H15-1,MATCH(CS$14,$BP$14:$DP$14,0))</f>
        <v>1.5798553108118367</v>
      </c>
      <c r="CT15" s="8" cm="1">
        <f t="array" ref="CT15">AN15*INDEX(prod_est,$G15+$H15-1,MATCH(CT$14,$BP$14:$DP$14,0))</f>
        <v>1.5662784292345475</v>
      </c>
      <c r="CU15" s="8" cm="1">
        <f t="array" ref="CU15">AO15*INDEX(prod_est,$G15+$H15-1,MATCH(CU$14,$BP$14:$DP$14,0))</f>
        <v>1.5528182239833133</v>
      </c>
      <c r="CV15" s="8" cm="1">
        <f t="array" ref="CV15">AP15*INDEX(prod_est,$G15+$H15-1,MATCH(CV$14,$BP$14:$DP$14,0))</f>
        <v>1.5394736923709567</v>
      </c>
      <c r="CW15" cm="1">
        <f t="array" ref="CW15">AQ15*INDEX(prod_est,$G15+$H15-1,MATCH(CW$14,$BP$14:$DP$14,0))</f>
        <v>1.5262438403271439</v>
      </c>
      <c r="CX15" cm="1">
        <f t="array" ref="CX15">AR15*INDEX(prod_est,$G15+$H15-1,MATCH(CX$14,$BP$14:$DP$14,0))</f>
        <v>1.5131276823243325</v>
      </c>
      <c r="CY15" cm="1">
        <f t="array" ref="CY15">AS15*INDEX(prod_est,$G15+$H15-1,MATCH(CY$14,$BP$14:$DP$14,0))</f>
        <v>1.5001242413043578</v>
      </c>
      <c r="CZ15" cm="1">
        <f t="array" ref="CZ15">AT15*INDEX(prod_est,$G15+$H15-1,MATCH(CZ$14,$BP$14:$DP$14,0))</f>
        <v>1.4872325486056488</v>
      </c>
      <c r="DA15" cm="1">
        <f t="array" ref="DA15">AU15*INDEX(prod_est,$G15+$H15-1,MATCH(DA$14,$BP$14:$DP$14,0))</f>
        <v>1.4744516438910691</v>
      </c>
      <c r="DB15" cm="1">
        <f t="array" ref="DB15">AV15*INDEX(prod_est,$G15+$H15-1,MATCH(DB$14,$BP$14:$DP$14,0))</f>
        <v>1.4617805750763804</v>
      </c>
      <c r="DC15" cm="1">
        <f t="array" ref="DC15">AW15*INDEX(prod_est,$G15+$H15-1,MATCH(DC$14,$BP$14:$DP$14,0))</f>
        <v>1.4492183982593179</v>
      </c>
      <c r="DD15" cm="1">
        <f t="array" ref="DD15">AX15*INDEX(prod_est,$G15+$H15-1,MATCH(DD$14,$BP$14:$DP$14,0))</f>
        <v>1.4367641776492768</v>
      </c>
      <c r="DE15" cm="1">
        <f t="array" ref="DE15">AY15*INDEX(prod_est,$G15+$H15-1,MATCH(DE$14,$BP$14:$DP$14,0))</f>
        <v>1.4244169854976034</v>
      </c>
      <c r="DF15" cm="1">
        <f t="array" ref="DF15">AZ15*INDEX(prod_est,$G15+$H15-1,MATCH(DF$14,$BP$14:$DP$14,0))</f>
        <v>1.4121759020284836</v>
      </c>
      <c r="DG15" cm="1">
        <f t="array" ref="DG15">BA15*INDEX(prod_est,$G15+$H15-1,MATCH(DG$14,$BP$14:$DP$14,0))</f>
        <v>1.4000400153704262</v>
      </c>
      <c r="DH15" cm="1">
        <f t="array" ref="DH15">BB15*INDEX(prod_est,$G15+$H15-1,MATCH(DH$14,$BP$14:$DP$14,0))</f>
        <v>1.3880084214883366</v>
      </c>
      <c r="DI15" cm="1">
        <f t="array" ref="DI15">BC15*INDEX(prod_est,$G15+$H15-1,MATCH(DI$14,$BP$14:$DP$14,0))</f>
        <v>1.3760802241161711</v>
      </c>
      <c r="DJ15" cm="1">
        <f t="array" ref="DJ15">BD15*INDEX(prod_est,$G15+$H15-1,MATCH(DJ$14,$BP$14:$DP$14,0))</f>
        <v>1.3642545346901729</v>
      </c>
      <c r="DK15" cm="1">
        <f t="array" ref="DK15">BE15*INDEX(prod_est,$G15+$H15-1,MATCH(DK$14,$BP$14:$DP$14,0))</f>
        <v>1.3525304722826792</v>
      </c>
      <c r="DL15" cm="1">
        <f t="array" ref="DL15">BF15*INDEX(prod_est,$G15+$H15-1,MATCH(DL$14,$BP$14:$DP$14,0))</f>
        <v>1.3409071635365</v>
      </c>
      <c r="DM15" cm="1">
        <f t="array" ref="DM15">BG15*INDEX(prod_est,$G15+$H15-1,MATCH(DM$14,$BP$14:$DP$14,0))</f>
        <v>1.3293837425998583</v>
      </c>
      <c r="DN15" cm="1">
        <f t="array" ref="DN15">BH15*INDEX(prod_est,$G15+$H15-1,MATCH(DN$14,$BP$14:$DP$14,0))</f>
        <v>1.3179593510618908</v>
      </c>
      <c r="DO15" cm="1">
        <f t="array" ref="DO15">BI15*INDEX(prod_est,$G15+$H15-1,MATCH(DO$14,$BP$14:$DP$14,0))</f>
        <v>1.3066331378887026</v>
      </c>
      <c r="DP15" cm="1">
        <f t="array" ref="DP15">BJ15*INDEX(prod_est,$G15+$H15-1,MATCH(DP$14,$BP$14:$DP$14,0))</f>
        <v>1.2954042593599717</v>
      </c>
    </row>
    <row r="16" spans="1:120" x14ac:dyDescent="0.25">
      <c r="A16" t="s">
        <v>48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177</v>
      </c>
      <c r="H16">
        <f>IFERROR(MATCH(D16,Production_est!$D$4:$D$339,0),"-")</f>
        <v>6</v>
      </c>
      <c r="I16" s="8" cm="1">
        <f t="array" ref="I16">IFERROR(INDEX(Production_est!$E$4:$E$339,H16+G16-1),"-")</f>
        <v>650</v>
      </c>
      <c r="J16" s="42">
        <f t="shared" si="0"/>
        <v>0</v>
      </c>
      <c r="K16" s="42">
        <f t="shared" ref="K16:AP16" si="7">J16*(1-$F$4)</f>
        <v>0</v>
      </c>
      <c r="L16" s="42">
        <f t="shared" si="7"/>
        <v>0</v>
      </c>
      <c r="M16" s="42">
        <f t="shared" si="7"/>
        <v>0</v>
      </c>
      <c r="N16" s="42">
        <f t="shared" si="7"/>
        <v>0</v>
      </c>
      <c r="O16" s="42">
        <f t="shared" si="7"/>
        <v>0</v>
      </c>
      <c r="P16" s="42">
        <f t="shared" si="7"/>
        <v>0</v>
      </c>
      <c r="Q16" s="42">
        <f t="shared" si="7"/>
        <v>0</v>
      </c>
      <c r="R16" s="42">
        <f t="shared" si="7"/>
        <v>0</v>
      </c>
      <c r="S16" s="42">
        <f t="shared" si="7"/>
        <v>0</v>
      </c>
      <c r="T16" s="42">
        <f t="shared" si="7"/>
        <v>0</v>
      </c>
      <c r="U16" s="42">
        <f t="shared" si="7"/>
        <v>0</v>
      </c>
      <c r="V16" s="42">
        <f t="shared" si="7"/>
        <v>0</v>
      </c>
      <c r="W16" s="42">
        <f t="shared" si="7"/>
        <v>0</v>
      </c>
      <c r="X16" s="42">
        <f t="shared" si="7"/>
        <v>0</v>
      </c>
      <c r="Y16" s="42">
        <f t="shared" si="7"/>
        <v>0</v>
      </c>
      <c r="Z16" s="42">
        <f t="shared" si="7"/>
        <v>0</v>
      </c>
      <c r="AA16" s="42">
        <f t="shared" si="7"/>
        <v>0</v>
      </c>
      <c r="AB16" s="42">
        <f t="shared" si="7"/>
        <v>0</v>
      </c>
      <c r="AC16" s="42">
        <f t="shared" si="7"/>
        <v>0</v>
      </c>
      <c r="AD16" s="42">
        <f t="shared" si="7"/>
        <v>0</v>
      </c>
      <c r="AE16" s="42">
        <f t="shared" si="7"/>
        <v>0</v>
      </c>
      <c r="AF16" s="42">
        <f t="shared" si="7"/>
        <v>0</v>
      </c>
      <c r="AG16" s="42">
        <f t="shared" si="7"/>
        <v>0</v>
      </c>
      <c r="AH16" s="42">
        <f t="shared" si="7"/>
        <v>0</v>
      </c>
      <c r="AI16" s="42">
        <f t="shared" si="7"/>
        <v>0</v>
      </c>
      <c r="AJ16" s="42">
        <f t="shared" si="7"/>
        <v>0</v>
      </c>
      <c r="AK16" s="42">
        <f t="shared" si="7"/>
        <v>0</v>
      </c>
      <c r="AL16" s="42">
        <f t="shared" si="7"/>
        <v>0</v>
      </c>
      <c r="AM16" s="42">
        <f t="shared" si="7"/>
        <v>0</v>
      </c>
      <c r="AN16" s="42">
        <f t="shared" si="7"/>
        <v>0</v>
      </c>
      <c r="AO16" s="42">
        <f t="shared" si="7"/>
        <v>0</v>
      </c>
      <c r="AP16" s="42">
        <f t="shared" si="7"/>
        <v>0</v>
      </c>
      <c r="AQ16" s="42">
        <f t="shared" ref="AQ16:BJ16" si="8">AP16*(1-$F$4)</f>
        <v>0</v>
      </c>
      <c r="AR16" s="42">
        <f t="shared" si="8"/>
        <v>0</v>
      </c>
      <c r="AS16" s="42">
        <f t="shared" si="8"/>
        <v>0</v>
      </c>
      <c r="AT16" s="42">
        <f t="shared" si="8"/>
        <v>0</v>
      </c>
      <c r="AU16" s="42">
        <f t="shared" si="8"/>
        <v>0</v>
      </c>
      <c r="AV16" s="42">
        <f t="shared" si="8"/>
        <v>0</v>
      </c>
      <c r="AW16" s="42">
        <f t="shared" si="8"/>
        <v>0</v>
      </c>
      <c r="AX16" s="42">
        <f t="shared" si="8"/>
        <v>0</v>
      </c>
      <c r="AY16" s="42">
        <f t="shared" si="8"/>
        <v>0</v>
      </c>
      <c r="AZ16" s="42">
        <f t="shared" si="8"/>
        <v>0</v>
      </c>
      <c r="BA16" s="42">
        <f t="shared" si="8"/>
        <v>0</v>
      </c>
      <c r="BB16" s="42">
        <f t="shared" si="8"/>
        <v>0</v>
      </c>
      <c r="BC16" s="42">
        <f t="shared" si="8"/>
        <v>0</v>
      </c>
      <c r="BD16" s="42">
        <f t="shared" si="8"/>
        <v>0</v>
      </c>
      <c r="BE16" s="42">
        <f t="shared" si="8"/>
        <v>0</v>
      </c>
      <c r="BF16" s="42">
        <f t="shared" si="8"/>
        <v>0</v>
      </c>
      <c r="BG16" s="42">
        <f t="shared" si="8"/>
        <v>0</v>
      </c>
      <c r="BH16" s="42">
        <f t="shared" si="8"/>
        <v>0</v>
      </c>
      <c r="BI16" s="42">
        <f t="shared" si="8"/>
        <v>0</v>
      </c>
      <c r="BJ16" s="42">
        <f t="shared" si="8"/>
        <v>0</v>
      </c>
      <c r="BK16" t="str">
        <f t="shared" si="3"/>
        <v>12_NZ</v>
      </c>
      <c r="BL16" t="str">
        <f t="shared" si="4"/>
        <v>d_ind_cem_1_1_coking_coal</v>
      </c>
      <c r="BO16" s="8">
        <f t="shared" si="5"/>
        <v>0</v>
      </c>
      <c r="BP16" s="8">
        <f t="shared" si="6"/>
        <v>0</v>
      </c>
      <c r="BQ16" s="8" cm="1">
        <f t="array" ref="BQ16">K16*INDEX(prod_est,$G16+$H16-1,MATCH(BQ$14,$BP$14:$DP$14,0))</f>
        <v>0</v>
      </c>
      <c r="BR16" s="8" cm="1">
        <f t="array" ref="BR16">L16*INDEX(prod_est,$G16+$H16-1,MATCH(BR$14,$BP$14:$DP$14,0))</f>
        <v>0</v>
      </c>
      <c r="BS16" s="8" cm="1">
        <f t="array" ref="BS16">M16*INDEX(prod_est,$G16+$H16-1,MATCH(BS$14,$BP$14:$DP$14,0))</f>
        <v>0</v>
      </c>
      <c r="BT16" s="8" cm="1">
        <f t="array" ref="BT16">N16*INDEX(prod_est,$G16+$H16-1,MATCH(BT$14,$BP$14:$DP$14,0))</f>
        <v>0</v>
      </c>
      <c r="BU16" s="8" cm="1">
        <f t="array" ref="BU16">O16*INDEX(prod_est,$G16+$H16-1,MATCH(BU$14,$BP$14:$DP$14,0))</f>
        <v>0</v>
      </c>
      <c r="BV16" s="8" cm="1">
        <f t="array" ref="BV16">P16*INDEX(prod_est,$G16+$H16-1,MATCH(BV$14,$BP$14:$DP$14,0))</f>
        <v>0</v>
      </c>
      <c r="BW16" s="8" cm="1">
        <f t="array" ref="BW16">Q16*INDEX(prod_est,$G16+$H16-1,MATCH(BW$14,$BP$14:$DP$14,0))</f>
        <v>0</v>
      </c>
      <c r="BX16" s="8" cm="1">
        <f t="array" ref="BX16">R16*INDEX(prod_est,$G16+$H16-1,MATCH(BX$14,$BP$14:$DP$14,0))</f>
        <v>0</v>
      </c>
      <c r="BY16" s="8" cm="1">
        <f t="array" ref="BY16">S16*INDEX(prod_est,$G16+$H16-1,MATCH(BY$14,$BP$14:$DP$14,0))</f>
        <v>0</v>
      </c>
      <c r="BZ16" s="8" cm="1">
        <f t="array" ref="BZ16">T16*INDEX(prod_est,$G16+$H16-1,MATCH(BZ$14,$BP$14:$DP$14,0))</f>
        <v>0</v>
      </c>
      <c r="CA16" s="8" cm="1">
        <f t="array" ref="CA16">U16*INDEX(prod_est,$G16+$H16-1,MATCH(CA$14,$BP$14:$DP$14,0))</f>
        <v>0</v>
      </c>
      <c r="CB16" s="8" cm="1">
        <f t="array" ref="CB16">V16*INDEX(prod_est,$G16+$H16-1,MATCH(CB$14,$BP$14:$DP$14,0))</f>
        <v>0</v>
      </c>
      <c r="CC16" s="8" cm="1">
        <f t="array" ref="CC16">W16*INDEX(prod_est,$G16+$H16-1,MATCH(CC$14,$BP$14:$DP$14,0))</f>
        <v>0</v>
      </c>
      <c r="CD16" s="8" cm="1">
        <f t="array" ref="CD16">X16*INDEX(prod_est,$G16+$H16-1,MATCH(CD$14,$BP$14:$DP$14,0))</f>
        <v>0</v>
      </c>
      <c r="CE16" s="8" cm="1">
        <f t="array" ref="CE16">Y16*INDEX(prod_est,$G16+$H16-1,MATCH(CE$14,$BP$14:$DP$14,0))</f>
        <v>0</v>
      </c>
      <c r="CF16" s="8" cm="1">
        <f t="array" ref="CF16">Z16*INDEX(prod_est,$G16+$H16-1,MATCH(CF$14,$BP$14:$DP$14,0))</f>
        <v>0</v>
      </c>
      <c r="CG16" s="8" cm="1">
        <f t="array" ref="CG16">AA16*INDEX(prod_est,$G16+$H16-1,MATCH(CG$14,$BP$14:$DP$14,0))</f>
        <v>0</v>
      </c>
      <c r="CH16" s="8" cm="1">
        <f t="array" ref="CH16">AB16*INDEX(prod_est,$G16+$H16-1,MATCH(CH$14,$BP$14:$DP$14,0))</f>
        <v>0</v>
      </c>
      <c r="CI16" s="8" cm="1">
        <f t="array" ref="CI16">AC16*INDEX(prod_est,$G16+$H16-1,MATCH(CI$14,$BP$14:$DP$14,0))</f>
        <v>0</v>
      </c>
      <c r="CJ16" s="8" cm="1">
        <f t="array" ref="CJ16">AD16*INDEX(prod_est,$G16+$H16-1,MATCH(CJ$14,$BP$14:$DP$14,0))</f>
        <v>0</v>
      </c>
      <c r="CK16" s="8" cm="1">
        <f t="array" ref="CK16">AE16*INDEX(prod_est,$G16+$H16-1,MATCH(CK$14,$BP$14:$DP$14,0))</f>
        <v>0</v>
      </c>
      <c r="CL16" s="8" cm="1">
        <f t="array" ref="CL16">AF16*INDEX(prod_est,$G16+$H16-1,MATCH(CL$14,$BP$14:$DP$14,0))</f>
        <v>0</v>
      </c>
      <c r="CM16" s="8" cm="1">
        <f t="array" ref="CM16">AG16*INDEX(prod_est,$G16+$H16-1,MATCH(CM$14,$BP$14:$DP$14,0))</f>
        <v>0</v>
      </c>
      <c r="CN16" s="8" cm="1">
        <f t="array" ref="CN16">AH16*INDEX(prod_est,$G16+$H16-1,MATCH(CN$14,$BP$14:$DP$14,0))</f>
        <v>0</v>
      </c>
      <c r="CO16" s="8" cm="1">
        <f t="array" ref="CO16">AI16*INDEX(prod_est,$G16+$H16-1,MATCH(CO$14,$BP$14:$DP$14,0))</f>
        <v>0</v>
      </c>
      <c r="CP16" s="8" cm="1">
        <f t="array" ref="CP16">AJ16*INDEX(prod_est,$G16+$H16-1,MATCH(CP$14,$BP$14:$DP$14,0))</f>
        <v>0</v>
      </c>
      <c r="CQ16" s="8" cm="1">
        <f t="array" ref="CQ16">AK16*INDEX(prod_est,$G16+$H16-1,MATCH(CQ$14,$BP$14:$DP$14,0))</f>
        <v>0</v>
      </c>
      <c r="CR16" s="8" cm="1">
        <f t="array" ref="CR16">AL16*INDEX(prod_est,$G16+$H16-1,MATCH(CR$14,$BP$14:$DP$14,0))</f>
        <v>0</v>
      </c>
      <c r="CS16" s="8" cm="1">
        <f t="array" ref="CS16">AM16*INDEX(prod_est,$G16+$H16-1,MATCH(CS$14,$BP$14:$DP$14,0))</f>
        <v>0</v>
      </c>
      <c r="CT16" s="8" cm="1">
        <f t="array" ref="CT16">AN16*INDEX(prod_est,$G16+$H16-1,MATCH(CT$14,$BP$14:$DP$14,0))</f>
        <v>0</v>
      </c>
      <c r="CU16" s="8" cm="1">
        <f t="array" ref="CU16">AO16*INDEX(prod_est,$G16+$H16-1,MATCH(CU$14,$BP$14:$DP$14,0))</f>
        <v>0</v>
      </c>
      <c r="CV16" s="8" cm="1">
        <f t="array" ref="CV16">AP16*INDEX(prod_est,$G16+$H16-1,MATCH(CV$14,$BP$14:$DP$14,0))</f>
        <v>0</v>
      </c>
      <c r="CW16" cm="1">
        <f t="array" ref="CW16">AQ16*INDEX(prod_est,$G16+$H16-1,MATCH(CW$14,$BP$14:$DP$14,0))</f>
        <v>0</v>
      </c>
      <c r="CX16" cm="1">
        <f t="array" ref="CX16">AR16*INDEX(prod_est,$G16+$H16-1,MATCH(CX$14,$BP$14:$DP$14,0))</f>
        <v>0</v>
      </c>
      <c r="CY16" cm="1">
        <f t="array" ref="CY16">AS16*INDEX(prod_est,$G16+$H16-1,MATCH(CY$14,$BP$14:$DP$14,0))</f>
        <v>0</v>
      </c>
      <c r="CZ16" cm="1">
        <f t="array" ref="CZ16">AT16*INDEX(prod_est,$G16+$H16-1,MATCH(CZ$14,$BP$14:$DP$14,0))</f>
        <v>0</v>
      </c>
      <c r="DA16" cm="1">
        <f t="array" ref="DA16">AU16*INDEX(prod_est,$G16+$H16-1,MATCH(DA$14,$BP$14:$DP$14,0))</f>
        <v>0</v>
      </c>
      <c r="DB16" cm="1">
        <f t="array" ref="DB16">AV16*INDEX(prod_est,$G16+$H16-1,MATCH(DB$14,$BP$14:$DP$14,0))</f>
        <v>0</v>
      </c>
      <c r="DC16" cm="1">
        <f t="array" ref="DC16">AW16*INDEX(prod_est,$G16+$H16-1,MATCH(DC$14,$BP$14:$DP$14,0))</f>
        <v>0</v>
      </c>
      <c r="DD16" cm="1">
        <f t="array" ref="DD16">AX16*INDEX(prod_est,$G16+$H16-1,MATCH(DD$14,$BP$14:$DP$14,0))</f>
        <v>0</v>
      </c>
      <c r="DE16" cm="1">
        <f t="array" ref="DE16">AY16*INDEX(prod_est,$G16+$H16-1,MATCH(DE$14,$BP$14:$DP$14,0))</f>
        <v>0</v>
      </c>
      <c r="DF16" cm="1">
        <f t="array" ref="DF16">AZ16*INDEX(prod_est,$G16+$H16-1,MATCH(DF$14,$BP$14:$DP$14,0))</f>
        <v>0</v>
      </c>
      <c r="DG16" cm="1">
        <f t="array" ref="DG16">BA16*INDEX(prod_est,$G16+$H16-1,MATCH(DG$14,$BP$14:$DP$14,0))</f>
        <v>0</v>
      </c>
      <c r="DH16" cm="1">
        <f t="array" ref="DH16">BB16*INDEX(prod_est,$G16+$H16-1,MATCH(DH$14,$BP$14:$DP$14,0))</f>
        <v>0</v>
      </c>
      <c r="DI16" cm="1">
        <f t="array" ref="DI16">BC16*INDEX(prod_est,$G16+$H16-1,MATCH(DI$14,$BP$14:$DP$14,0))</f>
        <v>0</v>
      </c>
      <c r="DJ16" cm="1">
        <f t="array" ref="DJ16">BD16*INDEX(prod_est,$G16+$H16-1,MATCH(DJ$14,$BP$14:$DP$14,0))</f>
        <v>0</v>
      </c>
      <c r="DK16" cm="1">
        <f t="array" ref="DK16">BE16*INDEX(prod_est,$G16+$H16-1,MATCH(DK$14,$BP$14:$DP$14,0))</f>
        <v>0</v>
      </c>
      <c r="DL16" cm="1">
        <f t="array" ref="DL16">BF16*INDEX(prod_est,$G16+$H16-1,MATCH(DL$14,$BP$14:$DP$14,0))</f>
        <v>0</v>
      </c>
      <c r="DM16" cm="1">
        <f t="array" ref="DM16">BG16*INDEX(prod_est,$G16+$H16-1,MATCH(DM$14,$BP$14:$DP$14,0))</f>
        <v>0</v>
      </c>
      <c r="DN16" cm="1">
        <f t="array" ref="DN16">BH16*INDEX(prod_est,$G16+$H16-1,MATCH(DN$14,$BP$14:$DP$14,0))</f>
        <v>0</v>
      </c>
      <c r="DO16" cm="1">
        <f t="array" ref="DO16">BI16*INDEX(prod_est,$G16+$H16-1,MATCH(DO$14,$BP$14:$DP$14,0))</f>
        <v>0</v>
      </c>
      <c r="DP16" cm="1">
        <f t="array" ref="DP16">BJ16*INDEX(prod_est,$G16+$H16-1,MATCH(DP$14,$BP$14:$DP$14,0))</f>
        <v>0</v>
      </c>
    </row>
    <row r="17" spans="1:120" x14ac:dyDescent="0.25">
      <c r="A17" t="s">
        <v>48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177</v>
      </c>
      <c r="H17">
        <f>IFERROR(MATCH(D17,Production_est!$D$4:$D$339,0),"-")</f>
        <v>6</v>
      </c>
      <c r="I17" s="8" cm="1">
        <f t="array" ref="I17">IFERROR(INDEX(Production_est!$E$4:$E$339,H17+G17-1),"-")</f>
        <v>650</v>
      </c>
      <c r="J17" s="42">
        <f t="shared" si="0"/>
        <v>0</v>
      </c>
      <c r="K17" s="42">
        <f t="shared" ref="K17:AP17" si="9">J17*(1-$F$4)</f>
        <v>0</v>
      </c>
      <c r="L17" s="42">
        <f t="shared" si="9"/>
        <v>0</v>
      </c>
      <c r="M17" s="42">
        <f t="shared" si="9"/>
        <v>0</v>
      </c>
      <c r="N17" s="42">
        <f t="shared" si="9"/>
        <v>0</v>
      </c>
      <c r="O17" s="42">
        <f t="shared" si="9"/>
        <v>0</v>
      </c>
      <c r="P17" s="42">
        <f t="shared" si="9"/>
        <v>0</v>
      </c>
      <c r="Q17" s="42">
        <f t="shared" si="9"/>
        <v>0</v>
      </c>
      <c r="R17" s="42">
        <f t="shared" si="9"/>
        <v>0</v>
      </c>
      <c r="S17" s="42">
        <f t="shared" si="9"/>
        <v>0</v>
      </c>
      <c r="T17" s="42">
        <f t="shared" si="9"/>
        <v>0</v>
      </c>
      <c r="U17" s="42">
        <f t="shared" si="9"/>
        <v>0</v>
      </c>
      <c r="V17" s="42">
        <f t="shared" si="9"/>
        <v>0</v>
      </c>
      <c r="W17" s="42">
        <f t="shared" si="9"/>
        <v>0</v>
      </c>
      <c r="X17" s="42">
        <f t="shared" si="9"/>
        <v>0</v>
      </c>
      <c r="Y17" s="42">
        <f t="shared" si="9"/>
        <v>0</v>
      </c>
      <c r="Z17" s="42">
        <f t="shared" si="9"/>
        <v>0</v>
      </c>
      <c r="AA17" s="42">
        <f t="shared" si="9"/>
        <v>0</v>
      </c>
      <c r="AB17" s="42">
        <f t="shared" si="9"/>
        <v>0</v>
      </c>
      <c r="AC17" s="42">
        <f t="shared" si="9"/>
        <v>0</v>
      </c>
      <c r="AD17" s="42">
        <f t="shared" si="9"/>
        <v>0</v>
      </c>
      <c r="AE17" s="42">
        <f t="shared" si="9"/>
        <v>0</v>
      </c>
      <c r="AF17" s="42">
        <f t="shared" si="9"/>
        <v>0</v>
      </c>
      <c r="AG17" s="42">
        <f t="shared" si="9"/>
        <v>0</v>
      </c>
      <c r="AH17" s="42">
        <f t="shared" si="9"/>
        <v>0</v>
      </c>
      <c r="AI17" s="42">
        <f t="shared" si="9"/>
        <v>0</v>
      </c>
      <c r="AJ17" s="42">
        <f t="shared" si="9"/>
        <v>0</v>
      </c>
      <c r="AK17" s="42">
        <f t="shared" si="9"/>
        <v>0</v>
      </c>
      <c r="AL17" s="42">
        <f t="shared" si="9"/>
        <v>0</v>
      </c>
      <c r="AM17" s="42">
        <f t="shared" si="9"/>
        <v>0</v>
      </c>
      <c r="AN17" s="42">
        <f t="shared" si="9"/>
        <v>0</v>
      </c>
      <c r="AO17" s="42">
        <f t="shared" si="9"/>
        <v>0</v>
      </c>
      <c r="AP17" s="42">
        <f t="shared" si="9"/>
        <v>0</v>
      </c>
      <c r="AQ17" s="42">
        <f t="shared" ref="AQ17:BJ17" si="10">AP17*(1-$F$4)</f>
        <v>0</v>
      </c>
      <c r="AR17" s="42">
        <f t="shared" si="10"/>
        <v>0</v>
      </c>
      <c r="AS17" s="42">
        <f t="shared" si="10"/>
        <v>0</v>
      </c>
      <c r="AT17" s="42">
        <f t="shared" si="10"/>
        <v>0</v>
      </c>
      <c r="AU17" s="42">
        <f t="shared" si="10"/>
        <v>0</v>
      </c>
      <c r="AV17" s="42">
        <f t="shared" si="10"/>
        <v>0</v>
      </c>
      <c r="AW17" s="42">
        <f t="shared" si="10"/>
        <v>0</v>
      </c>
      <c r="AX17" s="42">
        <f t="shared" si="10"/>
        <v>0</v>
      </c>
      <c r="AY17" s="42">
        <f t="shared" si="10"/>
        <v>0</v>
      </c>
      <c r="AZ17" s="42">
        <f t="shared" si="10"/>
        <v>0</v>
      </c>
      <c r="BA17" s="42">
        <f t="shared" si="10"/>
        <v>0</v>
      </c>
      <c r="BB17" s="42">
        <f t="shared" si="10"/>
        <v>0</v>
      </c>
      <c r="BC17" s="42">
        <f t="shared" si="10"/>
        <v>0</v>
      </c>
      <c r="BD17" s="42">
        <f t="shared" si="10"/>
        <v>0</v>
      </c>
      <c r="BE17" s="42">
        <f t="shared" si="10"/>
        <v>0</v>
      </c>
      <c r="BF17" s="42">
        <f t="shared" si="10"/>
        <v>0</v>
      </c>
      <c r="BG17" s="42">
        <f t="shared" si="10"/>
        <v>0</v>
      </c>
      <c r="BH17" s="42">
        <f t="shared" si="10"/>
        <v>0</v>
      </c>
      <c r="BI17" s="42">
        <f t="shared" si="10"/>
        <v>0</v>
      </c>
      <c r="BJ17" s="42">
        <f t="shared" si="10"/>
        <v>0</v>
      </c>
      <c r="BK17" t="str">
        <f t="shared" si="3"/>
        <v>12_NZ</v>
      </c>
      <c r="BL17" t="str">
        <f t="shared" si="4"/>
        <v>d_ind_cem_1_5_lignite</v>
      </c>
      <c r="BO17" s="8">
        <f t="shared" si="5"/>
        <v>0</v>
      </c>
      <c r="BP17" s="8">
        <f t="shared" si="6"/>
        <v>0</v>
      </c>
      <c r="BQ17" s="8" cm="1">
        <f t="array" ref="BQ17">K17*INDEX(prod_est,$G17+$H17-1,MATCH(BQ$14,$BP$14:$DP$14,0))</f>
        <v>0</v>
      </c>
      <c r="BR17" s="8" cm="1">
        <f t="array" ref="BR17">L17*INDEX(prod_est,$G17+$H17-1,MATCH(BR$14,$BP$14:$DP$14,0))</f>
        <v>0</v>
      </c>
      <c r="BS17" s="8" cm="1">
        <f t="array" ref="BS17">M17*INDEX(prod_est,$G17+$H17-1,MATCH(BS$14,$BP$14:$DP$14,0))</f>
        <v>0</v>
      </c>
      <c r="BT17" s="8" cm="1">
        <f t="array" ref="BT17">N17*INDEX(prod_est,$G17+$H17-1,MATCH(BT$14,$BP$14:$DP$14,0))</f>
        <v>0</v>
      </c>
      <c r="BU17" s="8" cm="1">
        <f t="array" ref="BU17">O17*INDEX(prod_est,$G17+$H17-1,MATCH(BU$14,$BP$14:$DP$14,0))</f>
        <v>0</v>
      </c>
      <c r="BV17" s="8" cm="1">
        <f t="array" ref="BV17">P17*INDEX(prod_est,$G17+$H17-1,MATCH(BV$14,$BP$14:$DP$14,0))</f>
        <v>0</v>
      </c>
      <c r="BW17" s="8" cm="1">
        <f t="array" ref="BW17">Q17*INDEX(prod_est,$G17+$H17-1,MATCH(BW$14,$BP$14:$DP$14,0))</f>
        <v>0</v>
      </c>
      <c r="BX17" s="8" cm="1">
        <f t="array" ref="BX17">R17*INDEX(prod_est,$G17+$H17-1,MATCH(BX$14,$BP$14:$DP$14,0))</f>
        <v>0</v>
      </c>
      <c r="BY17" s="8" cm="1">
        <f t="array" ref="BY17">S17*INDEX(prod_est,$G17+$H17-1,MATCH(BY$14,$BP$14:$DP$14,0))</f>
        <v>0</v>
      </c>
      <c r="BZ17" s="8" cm="1">
        <f t="array" ref="BZ17">T17*INDEX(prod_est,$G17+$H17-1,MATCH(BZ$14,$BP$14:$DP$14,0))</f>
        <v>0</v>
      </c>
      <c r="CA17" s="8" cm="1">
        <f t="array" ref="CA17">U17*INDEX(prod_est,$G17+$H17-1,MATCH(CA$14,$BP$14:$DP$14,0))</f>
        <v>0</v>
      </c>
      <c r="CB17" s="8" cm="1">
        <f t="array" ref="CB17">V17*INDEX(prod_est,$G17+$H17-1,MATCH(CB$14,$BP$14:$DP$14,0))</f>
        <v>0</v>
      </c>
      <c r="CC17" s="8" cm="1">
        <f t="array" ref="CC17">W17*INDEX(prod_est,$G17+$H17-1,MATCH(CC$14,$BP$14:$DP$14,0))</f>
        <v>0</v>
      </c>
      <c r="CD17" s="8" cm="1">
        <f t="array" ref="CD17">X17*INDEX(prod_est,$G17+$H17-1,MATCH(CD$14,$BP$14:$DP$14,0))</f>
        <v>0</v>
      </c>
      <c r="CE17" s="8" cm="1">
        <f t="array" ref="CE17">Y17*INDEX(prod_est,$G17+$H17-1,MATCH(CE$14,$BP$14:$DP$14,0))</f>
        <v>0</v>
      </c>
      <c r="CF17" s="8" cm="1">
        <f t="array" ref="CF17">Z17*INDEX(prod_est,$G17+$H17-1,MATCH(CF$14,$BP$14:$DP$14,0))</f>
        <v>0</v>
      </c>
      <c r="CG17" s="8" cm="1">
        <f t="array" ref="CG17">AA17*INDEX(prod_est,$G17+$H17-1,MATCH(CG$14,$BP$14:$DP$14,0))</f>
        <v>0</v>
      </c>
      <c r="CH17" s="8" cm="1">
        <f t="array" ref="CH17">AB17*INDEX(prod_est,$G17+$H17-1,MATCH(CH$14,$BP$14:$DP$14,0))</f>
        <v>0</v>
      </c>
      <c r="CI17" s="8" cm="1">
        <f t="array" ref="CI17">AC17*INDEX(prod_est,$G17+$H17-1,MATCH(CI$14,$BP$14:$DP$14,0))</f>
        <v>0</v>
      </c>
      <c r="CJ17" s="8" cm="1">
        <f t="array" ref="CJ17">AD17*INDEX(prod_est,$G17+$H17-1,MATCH(CJ$14,$BP$14:$DP$14,0))</f>
        <v>0</v>
      </c>
      <c r="CK17" s="8" cm="1">
        <f t="array" ref="CK17">AE17*INDEX(prod_est,$G17+$H17-1,MATCH(CK$14,$BP$14:$DP$14,0))</f>
        <v>0</v>
      </c>
      <c r="CL17" s="8" cm="1">
        <f t="array" ref="CL17">AF17*INDEX(prod_est,$G17+$H17-1,MATCH(CL$14,$BP$14:$DP$14,0))</f>
        <v>0</v>
      </c>
      <c r="CM17" s="8" cm="1">
        <f t="array" ref="CM17">AG17*INDEX(prod_est,$G17+$H17-1,MATCH(CM$14,$BP$14:$DP$14,0))</f>
        <v>0</v>
      </c>
      <c r="CN17" s="8" cm="1">
        <f t="array" ref="CN17">AH17*INDEX(prod_est,$G17+$H17-1,MATCH(CN$14,$BP$14:$DP$14,0))</f>
        <v>0</v>
      </c>
      <c r="CO17" s="8" cm="1">
        <f t="array" ref="CO17">AI17*INDEX(prod_est,$G17+$H17-1,MATCH(CO$14,$BP$14:$DP$14,0))</f>
        <v>0</v>
      </c>
      <c r="CP17" s="8" cm="1">
        <f t="array" ref="CP17">AJ17*INDEX(prod_est,$G17+$H17-1,MATCH(CP$14,$BP$14:$DP$14,0))</f>
        <v>0</v>
      </c>
      <c r="CQ17" s="8" cm="1">
        <f t="array" ref="CQ17">AK17*INDEX(prod_est,$G17+$H17-1,MATCH(CQ$14,$BP$14:$DP$14,0))</f>
        <v>0</v>
      </c>
      <c r="CR17" s="8" cm="1">
        <f t="array" ref="CR17">AL17*INDEX(prod_est,$G17+$H17-1,MATCH(CR$14,$BP$14:$DP$14,0))</f>
        <v>0</v>
      </c>
      <c r="CS17" s="8" cm="1">
        <f t="array" ref="CS17">AM17*INDEX(prod_est,$G17+$H17-1,MATCH(CS$14,$BP$14:$DP$14,0))</f>
        <v>0</v>
      </c>
      <c r="CT17" s="8" cm="1">
        <f t="array" ref="CT17">AN17*INDEX(prod_est,$G17+$H17-1,MATCH(CT$14,$BP$14:$DP$14,0))</f>
        <v>0</v>
      </c>
      <c r="CU17" s="8" cm="1">
        <f t="array" ref="CU17">AO17*INDEX(prod_est,$G17+$H17-1,MATCH(CU$14,$BP$14:$DP$14,0))</f>
        <v>0</v>
      </c>
      <c r="CV17" s="8" cm="1">
        <f t="array" ref="CV17">AP17*INDEX(prod_est,$G17+$H17-1,MATCH(CV$14,$BP$14:$DP$14,0))</f>
        <v>0</v>
      </c>
      <c r="CW17" cm="1">
        <f t="array" ref="CW17">AQ17*INDEX(prod_est,$G17+$H17-1,MATCH(CW$14,$BP$14:$DP$14,0))</f>
        <v>0</v>
      </c>
      <c r="CX17" cm="1">
        <f t="array" ref="CX17">AR17*INDEX(prod_est,$G17+$H17-1,MATCH(CX$14,$BP$14:$DP$14,0))</f>
        <v>0</v>
      </c>
      <c r="CY17" cm="1">
        <f t="array" ref="CY17">AS17*INDEX(prod_est,$G17+$H17-1,MATCH(CY$14,$BP$14:$DP$14,0))</f>
        <v>0</v>
      </c>
      <c r="CZ17" cm="1">
        <f t="array" ref="CZ17">AT17*INDEX(prod_est,$G17+$H17-1,MATCH(CZ$14,$BP$14:$DP$14,0))</f>
        <v>0</v>
      </c>
      <c r="DA17" cm="1">
        <f t="array" ref="DA17">AU17*INDEX(prod_est,$G17+$H17-1,MATCH(DA$14,$BP$14:$DP$14,0))</f>
        <v>0</v>
      </c>
      <c r="DB17" cm="1">
        <f t="array" ref="DB17">AV17*INDEX(prod_est,$G17+$H17-1,MATCH(DB$14,$BP$14:$DP$14,0))</f>
        <v>0</v>
      </c>
      <c r="DC17" cm="1">
        <f t="array" ref="DC17">AW17*INDEX(prod_est,$G17+$H17-1,MATCH(DC$14,$BP$14:$DP$14,0))</f>
        <v>0</v>
      </c>
      <c r="DD17" cm="1">
        <f t="array" ref="DD17">AX17*INDEX(prod_est,$G17+$H17-1,MATCH(DD$14,$BP$14:$DP$14,0))</f>
        <v>0</v>
      </c>
      <c r="DE17" cm="1">
        <f t="array" ref="DE17">AY17*INDEX(prod_est,$G17+$H17-1,MATCH(DE$14,$BP$14:$DP$14,0))</f>
        <v>0</v>
      </c>
      <c r="DF17" cm="1">
        <f t="array" ref="DF17">AZ17*INDEX(prod_est,$G17+$H17-1,MATCH(DF$14,$BP$14:$DP$14,0))</f>
        <v>0</v>
      </c>
      <c r="DG17" cm="1">
        <f t="array" ref="DG17">BA17*INDEX(prod_est,$G17+$H17-1,MATCH(DG$14,$BP$14:$DP$14,0))</f>
        <v>0</v>
      </c>
      <c r="DH17" cm="1">
        <f t="array" ref="DH17">BB17*INDEX(prod_est,$G17+$H17-1,MATCH(DH$14,$BP$14:$DP$14,0))</f>
        <v>0</v>
      </c>
      <c r="DI17" cm="1">
        <f t="array" ref="DI17">BC17*INDEX(prod_est,$G17+$H17-1,MATCH(DI$14,$BP$14:$DP$14,0))</f>
        <v>0</v>
      </c>
      <c r="DJ17" cm="1">
        <f t="array" ref="DJ17">BD17*INDEX(prod_est,$G17+$H17-1,MATCH(DJ$14,$BP$14:$DP$14,0))</f>
        <v>0</v>
      </c>
      <c r="DK17" cm="1">
        <f t="array" ref="DK17">BE17*INDEX(prod_est,$G17+$H17-1,MATCH(DK$14,$BP$14:$DP$14,0))</f>
        <v>0</v>
      </c>
      <c r="DL17" cm="1">
        <f t="array" ref="DL17">BF17*INDEX(prod_est,$G17+$H17-1,MATCH(DL$14,$BP$14:$DP$14,0))</f>
        <v>0</v>
      </c>
      <c r="DM17" cm="1">
        <f t="array" ref="DM17">BG17*INDEX(prod_est,$G17+$H17-1,MATCH(DM$14,$BP$14:$DP$14,0))</f>
        <v>0</v>
      </c>
      <c r="DN17" cm="1">
        <f t="array" ref="DN17">BH17*INDEX(prod_est,$G17+$H17-1,MATCH(DN$14,$BP$14:$DP$14,0))</f>
        <v>0</v>
      </c>
      <c r="DO17" cm="1">
        <f t="array" ref="DO17">BI17*INDEX(prod_est,$G17+$H17-1,MATCH(DO$14,$BP$14:$DP$14,0))</f>
        <v>0</v>
      </c>
      <c r="DP17" cm="1">
        <f t="array" ref="DP17">BJ17*INDEX(prod_est,$G17+$H17-1,MATCH(DP$14,$BP$14:$DP$14,0))</f>
        <v>0</v>
      </c>
    </row>
    <row r="18" spans="1:120" x14ac:dyDescent="0.25">
      <c r="A18" t="s">
        <v>48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177</v>
      </c>
      <c r="H18">
        <f>IFERROR(MATCH(D18,Production_est!$D$4:$D$339,0),"-")</f>
        <v>6</v>
      </c>
      <c r="I18" s="8" cm="1">
        <f t="array" ref="I18">IFERROR(INDEX(Production_est!$E$4:$E$339,H18+G18-1),"-")</f>
        <v>650</v>
      </c>
      <c r="J18" s="42">
        <f t="shared" si="0"/>
        <v>0</v>
      </c>
      <c r="K18" s="42">
        <f t="shared" ref="K18:AP18" si="11">J18*(1-$F$4)</f>
        <v>0</v>
      </c>
      <c r="L18" s="42">
        <f t="shared" si="11"/>
        <v>0</v>
      </c>
      <c r="M18" s="42">
        <f t="shared" si="11"/>
        <v>0</v>
      </c>
      <c r="N18" s="42">
        <f t="shared" si="11"/>
        <v>0</v>
      </c>
      <c r="O18" s="42">
        <f t="shared" si="11"/>
        <v>0</v>
      </c>
      <c r="P18" s="42">
        <f t="shared" si="11"/>
        <v>0</v>
      </c>
      <c r="Q18" s="42">
        <f t="shared" si="11"/>
        <v>0</v>
      </c>
      <c r="R18" s="42">
        <f t="shared" si="11"/>
        <v>0</v>
      </c>
      <c r="S18" s="42">
        <f t="shared" si="11"/>
        <v>0</v>
      </c>
      <c r="T18" s="42">
        <f t="shared" si="11"/>
        <v>0</v>
      </c>
      <c r="U18" s="42">
        <f t="shared" si="11"/>
        <v>0</v>
      </c>
      <c r="V18" s="42">
        <f t="shared" si="11"/>
        <v>0</v>
      </c>
      <c r="W18" s="42">
        <f t="shared" si="11"/>
        <v>0</v>
      </c>
      <c r="X18" s="42">
        <f t="shared" si="11"/>
        <v>0</v>
      </c>
      <c r="Y18" s="42">
        <f t="shared" si="11"/>
        <v>0</v>
      </c>
      <c r="Z18" s="42">
        <f t="shared" si="11"/>
        <v>0</v>
      </c>
      <c r="AA18" s="42">
        <f t="shared" si="11"/>
        <v>0</v>
      </c>
      <c r="AB18" s="42">
        <f t="shared" si="11"/>
        <v>0</v>
      </c>
      <c r="AC18" s="42">
        <f t="shared" si="11"/>
        <v>0</v>
      </c>
      <c r="AD18" s="42">
        <f t="shared" si="11"/>
        <v>0</v>
      </c>
      <c r="AE18" s="42">
        <f t="shared" si="11"/>
        <v>0</v>
      </c>
      <c r="AF18" s="42">
        <f t="shared" si="11"/>
        <v>0</v>
      </c>
      <c r="AG18" s="42">
        <f t="shared" si="11"/>
        <v>0</v>
      </c>
      <c r="AH18" s="42">
        <f t="shared" si="11"/>
        <v>0</v>
      </c>
      <c r="AI18" s="42">
        <f t="shared" si="11"/>
        <v>0</v>
      </c>
      <c r="AJ18" s="42">
        <f t="shared" si="11"/>
        <v>0</v>
      </c>
      <c r="AK18" s="42">
        <f t="shared" si="11"/>
        <v>0</v>
      </c>
      <c r="AL18" s="42">
        <f t="shared" si="11"/>
        <v>0</v>
      </c>
      <c r="AM18" s="42">
        <f t="shared" si="11"/>
        <v>0</v>
      </c>
      <c r="AN18" s="42">
        <f t="shared" si="11"/>
        <v>0</v>
      </c>
      <c r="AO18" s="42">
        <f t="shared" si="11"/>
        <v>0</v>
      </c>
      <c r="AP18" s="42">
        <f t="shared" si="11"/>
        <v>0</v>
      </c>
      <c r="AQ18" s="42">
        <f t="shared" ref="AQ18:BJ18" si="12">AP18*(1-$F$4)</f>
        <v>0</v>
      </c>
      <c r="AR18" s="42">
        <f t="shared" si="12"/>
        <v>0</v>
      </c>
      <c r="AS18" s="42">
        <f t="shared" si="12"/>
        <v>0</v>
      </c>
      <c r="AT18" s="42">
        <f t="shared" si="12"/>
        <v>0</v>
      </c>
      <c r="AU18" s="42">
        <f t="shared" si="12"/>
        <v>0</v>
      </c>
      <c r="AV18" s="42">
        <f t="shared" si="12"/>
        <v>0</v>
      </c>
      <c r="AW18" s="42">
        <f t="shared" si="12"/>
        <v>0</v>
      </c>
      <c r="AX18" s="42">
        <f t="shared" si="12"/>
        <v>0</v>
      </c>
      <c r="AY18" s="42">
        <f t="shared" si="12"/>
        <v>0</v>
      </c>
      <c r="AZ18" s="42">
        <f t="shared" si="12"/>
        <v>0</v>
      </c>
      <c r="BA18" s="42">
        <f t="shared" si="12"/>
        <v>0</v>
      </c>
      <c r="BB18" s="42">
        <f t="shared" si="12"/>
        <v>0</v>
      </c>
      <c r="BC18" s="42">
        <f t="shared" si="12"/>
        <v>0</v>
      </c>
      <c r="BD18" s="42">
        <f t="shared" si="12"/>
        <v>0</v>
      </c>
      <c r="BE18" s="42">
        <f t="shared" si="12"/>
        <v>0</v>
      </c>
      <c r="BF18" s="42">
        <f t="shared" si="12"/>
        <v>0</v>
      </c>
      <c r="BG18" s="42">
        <f t="shared" si="12"/>
        <v>0</v>
      </c>
      <c r="BH18" s="42">
        <f t="shared" si="12"/>
        <v>0</v>
      </c>
      <c r="BI18" s="42">
        <f t="shared" si="12"/>
        <v>0</v>
      </c>
      <c r="BJ18" s="42">
        <f t="shared" si="12"/>
        <v>0</v>
      </c>
      <c r="BK18" t="str">
        <f t="shared" si="3"/>
        <v>12_NZ</v>
      </c>
      <c r="BL18" t="str">
        <f t="shared" si="4"/>
        <v>d_ind_cem_2_coal_products</v>
      </c>
      <c r="BO18" s="8">
        <f t="shared" si="5"/>
        <v>0</v>
      </c>
      <c r="BP18" s="8">
        <f t="shared" si="6"/>
        <v>0</v>
      </c>
      <c r="BQ18" s="8" cm="1">
        <f t="array" ref="BQ18">K18*INDEX(prod_est,$G18+$H18-1,MATCH(BQ$14,$BP$14:$DP$14,0))</f>
        <v>0</v>
      </c>
      <c r="BR18" s="8" cm="1">
        <f t="array" ref="BR18">L18*INDEX(prod_est,$G18+$H18-1,MATCH(BR$14,$BP$14:$DP$14,0))</f>
        <v>0</v>
      </c>
      <c r="BS18" s="8" cm="1">
        <f t="array" ref="BS18">M18*INDEX(prod_est,$G18+$H18-1,MATCH(BS$14,$BP$14:$DP$14,0))</f>
        <v>0</v>
      </c>
      <c r="BT18" s="8" cm="1">
        <f t="array" ref="BT18">N18*INDEX(prod_est,$G18+$H18-1,MATCH(BT$14,$BP$14:$DP$14,0))</f>
        <v>0</v>
      </c>
      <c r="BU18" s="8" cm="1">
        <f t="array" ref="BU18">O18*INDEX(prod_est,$G18+$H18-1,MATCH(BU$14,$BP$14:$DP$14,0))</f>
        <v>0</v>
      </c>
      <c r="BV18" s="8" cm="1">
        <f t="array" ref="BV18">P18*INDEX(prod_est,$G18+$H18-1,MATCH(BV$14,$BP$14:$DP$14,0))</f>
        <v>0</v>
      </c>
      <c r="BW18" s="8" cm="1">
        <f t="array" ref="BW18">Q18*INDEX(prod_est,$G18+$H18-1,MATCH(BW$14,$BP$14:$DP$14,0))</f>
        <v>0</v>
      </c>
      <c r="BX18" s="8" cm="1">
        <f t="array" ref="BX18">R18*INDEX(prod_est,$G18+$H18-1,MATCH(BX$14,$BP$14:$DP$14,0))</f>
        <v>0</v>
      </c>
      <c r="BY18" s="8" cm="1">
        <f t="array" ref="BY18">S18*INDEX(prod_est,$G18+$H18-1,MATCH(BY$14,$BP$14:$DP$14,0))</f>
        <v>0</v>
      </c>
      <c r="BZ18" s="8" cm="1">
        <f t="array" ref="BZ18">T18*INDEX(prod_est,$G18+$H18-1,MATCH(BZ$14,$BP$14:$DP$14,0))</f>
        <v>0</v>
      </c>
      <c r="CA18" s="8" cm="1">
        <f t="array" ref="CA18">U18*INDEX(prod_est,$G18+$H18-1,MATCH(CA$14,$BP$14:$DP$14,0))</f>
        <v>0</v>
      </c>
      <c r="CB18" s="8" cm="1">
        <f t="array" ref="CB18">V18*INDEX(prod_est,$G18+$H18-1,MATCH(CB$14,$BP$14:$DP$14,0))</f>
        <v>0</v>
      </c>
      <c r="CC18" s="8" cm="1">
        <f t="array" ref="CC18">W18*INDEX(prod_est,$G18+$H18-1,MATCH(CC$14,$BP$14:$DP$14,0))</f>
        <v>0</v>
      </c>
      <c r="CD18" s="8" cm="1">
        <f t="array" ref="CD18">X18*INDEX(prod_est,$G18+$H18-1,MATCH(CD$14,$BP$14:$DP$14,0))</f>
        <v>0</v>
      </c>
      <c r="CE18" s="8" cm="1">
        <f t="array" ref="CE18">Y18*INDEX(prod_est,$G18+$H18-1,MATCH(CE$14,$BP$14:$DP$14,0))</f>
        <v>0</v>
      </c>
      <c r="CF18" s="8" cm="1">
        <f t="array" ref="CF18">Z18*INDEX(prod_est,$G18+$H18-1,MATCH(CF$14,$BP$14:$DP$14,0))</f>
        <v>0</v>
      </c>
      <c r="CG18" s="8" cm="1">
        <f t="array" ref="CG18">AA18*INDEX(prod_est,$G18+$H18-1,MATCH(CG$14,$BP$14:$DP$14,0))</f>
        <v>0</v>
      </c>
      <c r="CH18" s="8" cm="1">
        <f t="array" ref="CH18">AB18*INDEX(prod_est,$G18+$H18-1,MATCH(CH$14,$BP$14:$DP$14,0))</f>
        <v>0</v>
      </c>
      <c r="CI18" s="8" cm="1">
        <f t="array" ref="CI18">AC18*INDEX(prod_est,$G18+$H18-1,MATCH(CI$14,$BP$14:$DP$14,0))</f>
        <v>0</v>
      </c>
      <c r="CJ18" s="8" cm="1">
        <f t="array" ref="CJ18">AD18*INDEX(prod_est,$G18+$H18-1,MATCH(CJ$14,$BP$14:$DP$14,0))</f>
        <v>0</v>
      </c>
      <c r="CK18" s="8" cm="1">
        <f t="array" ref="CK18">AE18*INDEX(prod_est,$G18+$H18-1,MATCH(CK$14,$BP$14:$DP$14,0))</f>
        <v>0</v>
      </c>
      <c r="CL18" s="8" cm="1">
        <f t="array" ref="CL18">AF18*INDEX(prod_est,$G18+$H18-1,MATCH(CL$14,$BP$14:$DP$14,0))</f>
        <v>0</v>
      </c>
      <c r="CM18" s="8" cm="1">
        <f t="array" ref="CM18">AG18*INDEX(prod_est,$G18+$H18-1,MATCH(CM$14,$BP$14:$DP$14,0))</f>
        <v>0</v>
      </c>
      <c r="CN18" s="8" cm="1">
        <f t="array" ref="CN18">AH18*INDEX(prod_est,$G18+$H18-1,MATCH(CN$14,$BP$14:$DP$14,0))</f>
        <v>0</v>
      </c>
      <c r="CO18" s="8" cm="1">
        <f t="array" ref="CO18">AI18*INDEX(prod_est,$G18+$H18-1,MATCH(CO$14,$BP$14:$DP$14,0))</f>
        <v>0</v>
      </c>
      <c r="CP18" s="8" cm="1">
        <f t="array" ref="CP18">AJ18*INDEX(prod_est,$G18+$H18-1,MATCH(CP$14,$BP$14:$DP$14,0))</f>
        <v>0</v>
      </c>
      <c r="CQ18" s="8" cm="1">
        <f t="array" ref="CQ18">AK18*INDEX(prod_est,$G18+$H18-1,MATCH(CQ$14,$BP$14:$DP$14,0))</f>
        <v>0</v>
      </c>
      <c r="CR18" s="8" cm="1">
        <f t="array" ref="CR18">AL18*INDEX(prod_est,$G18+$H18-1,MATCH(CR$14,$BP$14:$DP$14,0))</f>
        <v>0</v>
      </c>
      <c r="CS18" s="8" cm="1">
        <f t="array" ref="CS18">AM18*INDEX(prod_est,$G18+$H18-1,MATCH(CS$14,$BP$14:$DP$14,0))</f>
        <v>0</v>
      </c>
      <c r="CT18" s="8" cm="1">
        <f t="array" ref="CT18">AN18*INDEX(prod_est,$G18+$H18-1,MATCH(CT$14,$BP$14:$DP$14,0))</f>
        <v>0</v>
      </c>
      <c r="CU18" s="8" cm="1">
        <f t="array" ref="CU18">AO18*INDEX(prod_est,$G18+$H18-1,MATCH(CU$14,$BP$14:$DP$14,0))</f>
        <v>0</v>
      </c>
      <c r="CV18" s="8" cm="1">
        <f t="array" ref="CV18">AP18*INDEX(prod_est,$G18+$H18-1,MATCH(CV$14,$BP$14:$DP$14,0))</f>
        <v>0</v>
      </c>
      <c r="CW18" cm="1">
        <f t="array" ref="CW18">AQ18*INDEX(prod_est,$G18+$H18-1,MATCH(CW$14,$BP$14:$DP$14,0))</f>
        <v>0</v>
      </c>
      <c r="CX18" cm="1">
        <f t="array" ref="CX18">AR18*INDEX(prod_est,$G18+$H18-1,MATCH(CX$14,$BP$14:$DP$14,0))</f>
        <v>0</v>
      </c>
      <c r="CY18" cm="1">
        <f t="array" ref="CY18">AS18*INDEX(prod_est,$G18+$H18-1,MATCH(CY$14,$BP$14:$DP$14,0))</f>
        <v>0</v>
      </c>
      <c r="CZ18" cm="1">
        <f t="array" ref="CZ18">AT18*INDEX(prod_est,$G18+$H18-1,MATCH(CZ$14,$BP$14:$DP$14,0))</f>
        <v>0</v>
      </c>
      <c r="DA18" cm="1">
        <f t="array" ref="DA18">AU18*INDEX(prod_est,$G18+$H18-1,MATCH(DA$14,$BP$14:$DP$14,0))</f>
        <v>0</v>
      </c>
      <c r="DB18" cm="1">
        <f t="array" ref="DB18">AV18*INDEX(prod_est,$G18+$H18-1,MATCH(DB$14,$BP$14:$DP$14,0))</f>
        <v>0</v>
      </c>
      <c r="DC18" cm="1">
        <f t="array" ref="DC18">AW18*INDEX(prod_est,$G18+$H18-1,MATCH(DC$14,$BP$14:$DP$14,0))</f>
        <v>0</v>
      </c>
      <c r="DD18" cm="1">
        <f t="array" ref="DD18">AX18*INDEX(prod_est,$G18+$H18-1,MATCH(DD$14,$BP$14:$DP$14,0))</f>
        <v>0</v>
      </c>
      <c r="DE18" cm="1">
        <f t="array" ref="DE18">AY18*INDEX(prod_est,$G18+$H18-1,MATCH(DE$14,$BP$14:$DP$14,0))</f>
        <v>0</v>
      </c>
      <c r="DF18" cm="1">
        <f t="array" ref="DF18">AZ18*INDEX(prod_est,$G18+$H18-1,MATCH(DF$14,$BP$14:$DP$14,0))</f>
        <v>0</v>
      </c>
      <c r="DG18" cm="1">
        <f t="array" ref="DG18">BA18*INDEX(prod_est,$G18+$H18-1,MATCH(DG$14,$BP$14:$DP$14,0))</f>
        <v>0</v>
      </c>
      <c r="DH18" cm="1">
        <f t="array" ref="DH18">BB18*INDEX(prod_est,$G18+$H18-1,MATCH(DH$14,$BP$14:$DP$14,0))</f>
        <v>0</v>
      </c>
      <c r="DI18" cm="1">
        <f t="array" ref="DI18">BC18*INDEX(prod_est,$G18+$H18-1,MATCH(DI$14,$BP$14:$DP$14,0))</f>
        <v>0</v>
      </c>
      <c r="DJ18" cm="1">
        <f t="array" ref="DJ18">BD18*INDEX(prod_est,$G18+$H18-1,MATCH(DJ$14,$BP$14:$DP$14,0))</f>
        <v>0</v>
      </c>
      <c r="DK18" cm="1">
        <f t="array" ref="DK18">BE18*INDEX(prod_est,$G18+$H18-1,MATCH(DK$14,$BP$14:$DP$14,0))</f>
        <v>0</v>
      </c>
      <c r="DL18" cm="1">
        <f t="array" ref="DL18">BF18*INDEX(prod_est,$G18+$H18-1,MATCH(DL$14,$BP$14:$DP$14,0))</f>
        <v>0</v>
      </c>
      <c r="DM18" cm="1">
        <f t="array" ref="DM18">BG18*INDEX(prod_est,$G18+$H18-1,MATCH(DM$14,$BP$14:$DP$14,0))</f>
        <v>0</v>
      </c>
      <c r="DN18" cm="1">
        <f t="array" ref="DN18">BH18*INDEX(prod_est,$G18+$H18-1,MATCH(DN$14,$BP$14:$DP$14,0))</f>
        <v>0</v>
      </c>
      <c r="DO18" cm="1">
        <f t="array" ref="DO18">BI18*INDEX(prod_est,$G18+$H18-1,MATCH(DO$14,$BP$14:$DP$14,0))</f>
        <v>0</v>
      </c>
      <c r="DP18" cm="1">
        <f t="array" ref="DP18">BJ18*INDEX(prod_est,$G18+$H18-1,MATCH(DP$14,$BP$14:$DP$14,0))</f>
        <v>0</v>
      </c>
    </row>
    <row r="19" spans="1:120" x14ac:dyDescent="0.25">
      <c r="A19" t="s">
        <v>48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177</v>
      </c>
      <c r="H19">
        <f>IFERROR(MATCH(D19,Production_est!$D$4:$D$339,0),"-")</f>
        <v>6</v>
      </c>
      <c r="I19" s="8" cm="1">
        <f t="array" ref="I19">IFERROR(INDEX(Production_est!$E$4:$E$339,H19+G19-1),"-")</f>
        <v>650</v>
      </c>
      <c r="J19" s="42">
        <f t="shared" si="0"/>
        <v>0</v>
      </c>
      <c r="K19" s="42">
        <f t="shared" ref="K19:AP19" si="13">J19*(1-$F$4)</f>
        <v>0</v>
      </c>
      <c r="L19" s="42">
        <f t="shared" si="13"/>
        <v>0</v>
      </c>
      <c r="M19" s="42">
        <f t="shared" si="13"/>
        <v>0</v>
      </c>
      <c r="N19" s="42">
        <f t="shared" si="13"/>
        <v>0</v>
      </c>
      <c r="O19" s="42">
        <f t="shared" si="13"/>
        <v>0</v>
      </c>
      <c r="P19" s="42">
        <f t="shared" si="13"/>
        <v>0</v>
      </c>
      <c r="Q19" s="42">
        <f t="shared" si="13"/>
        <v>0</v>
      </c>
      <c r="R19" s="42">
        <f t="shared" si="13"/>
        <v>0</v>
      </c>
      <c r="S19" s="42">
        <f t="shared" si="13"/>
        <v>0</v>
      </c>
      <c r="T19" s="42">
        <f t="shared" si="13"/>
        <v>0</v>
      </c>
      <c r="U19" s="42">
        <f t="shared" si="13"/>
        <v>0</v>
      </c>
      <c r="V19" s="42">
        <f t="shared" si="13"/>
        <v>0</v>
      </c>
      <c r="W19" s="42">
        <f t="shared" si="13"/>
        <v>0</v>
      </c>
      <c r="X19" s="42">
        <f t="shared" si="13"/>
        <v>0</v>
      </c>
      <c r="Y19" s="42">
        <f t="shared" si="13"/>
        <v>0</v>
      </c>
      <c r="Z19" s="42">
        <f t="shared" si="13"/>
        <v>0</v>
      </c>
      <c r="AA19" s="42">
        <f t="shared" si="13"/>
        <v>0</v>
      </c>
      <c r="AB19" s="42">
        <f t="shared" si="13"/>
        <v>0</v>
      </c>
      <c r="AC19" s="42">
        <f t="shared" si="13"/>
        <v>0</v>
      </c>
      <c r="AD19" s="42">
        <f t="shared" si="13"/>
        <v>0</v>
      </c>
      <c r="AE19" s="42">
        <f t="shared" si="13"/>
        <v>0</v>
      </c>
      <c r="AF19" s="42">
        <f t="shared" si="13"/>
        <v>0</v>
      </c>
      <c r="AG19" s="42">
        <f t="shared" si="13"/>
        <v>0</v>
      </c>
      <c r="AH19" s="42">
        <f t="shared" si="13"/>
        <v>0</v>
      </c>
      <c r="AI19" s="42">
        <f t="shared" si="13"/>
        <v>0</v>
      </c>
      <c r="AJ19" s="42">
        <f t="shared" si="13"/>
        <v>0</v>
      </c>
      <c r="AK19" s="42">
        <f t="shared" si="13"/>
        <v>0</v>
      </c>
      <c r="AL19" s="42">
        <f t="shared" si="13"/>
        <v>0</v>
      </c>
      <c r="AM19" s="42">
        <f t="shared" si="13"/>
        <v>0</v>
      </c>
      <c r="AN19" s="42">
        <f t="shared" si="13"/>
        <v>0</v>
      </c>
      <c r="AO19" s="42">
        <f t="shared" si="13"/>
        <v>0</v>
      </c>
      <c r="AP19" s="42">
        <f t="shared" si="13"/>
        <v>0</v>
      </c>
      <c r="AQ19" s="42">
        <f t="shared" ref="AQ19:BJ19" si="14">AP19*(1-$F$4)</f>
        <v>0</v>
      </c>
      <c r="AR19" s="42">
        <f t="shared" si="14"/>
        <v>0</v>
      </c>
      <c r="AS19" s="42">
        <f t="shared" si="14"/>
        <v>0</v>
      </c>
      <c r="AT19" s="42">
        <f t="shared" si="14"/>
        <v>0</v>
      </c>
      <c r="AU19" s="42">
        <f t="shared" si="14"/>
        <v>0</v>
      </c>
      <c r="AV19" s="42">
        <f t="shared" si="14"/>
        <v>0</v>
      </c>
      <c r="AW19" s="42">
        <f t="shared" si="14"/>
        <v>0</v>
      </c>
      <c r="AX19" s="42">
        <f t="shared" si="14"/>
        <v>0</v>
      </c>
      <c r="AY19" s="42">
        <f t="shared" si="14"/>
        <v>0</v>
      </c>
      <c r="AZ19" s="42">
        <f t="shared" si="14"/>
        <v>0</v>
      </c>
      <c r="BA19" s="42">
        <f t="shared" si="14"/>
        <v>0</v>
      </c>
      <c r="BB19" s="42">
        <f t="shared" si="14"/>
        <v>0</v>
      </c>
      <c r="BC19" s="42">
        <f t="shared" si="14"/>
        <v>0</v>
      </c>
      <c r="BD19" s="42">
        <f t="shared" si="14"/>
        <v>0</v>
      </c>
      <c r="BE19" s="42">
        <f t="shared" si="14"/>
        <v>0</v>
      </c>
      <c r="BF19" s="42">
        <f t="shared" si="14"/>
        <v>0</v>
      </c>
      <c r="BG19" s="42">
        <f t="shared" si="14"/>
        <v>0</v>
      </c>
      <c r="BH19" s="42">
        <f t="shared" si="14"/>
        <v>0</v>
      </c>
      <c r="BI19" s="42">
        <f t="shared" si="14"/>
        <v>0</v>
      </c>
      <c r="BJ19" s="42">
        <f t="shared" si="14"/>
        <v>0</v>
      </c>
      <c r="BK19" t="str">
        <f t="shared" si="3"/>
        <v>12_NZ</v>
      </c>
      <c r="BL19" t="str">
        <f t="shared" si="4"/>
        <v>d_ind_cem_6_1_crude_oil</v>
      </c>
      <c r="BO19" s="8">
        <f t="shared" si="5"/>
        <v>0</v>
      </c>
      <c r="BP19" s="8">
        <f t="shared" si="6"/>
        <v>0</v>
      </c>
      <c r="BQ19" s="8" cm="1">
        <f t="array" ref="BQ19">K19*INDEX(prod_est,$G19+$H19-1,MATCH(BQ$14,$BP$14:$DP$14,0))</f>
        <v>0</v>
      </c>
      <c r="BR19" s="8" cm="1">
        <f t="array" ref="BR19">L19*INDEX(prod_est,$G19+$H19-1,MATCH(BR$14,$BP$14:$DP$14,0))</f>
        <v>0</v>
      </c>
      <c r="BS19" s="8" cm="1">
        <f t="array" ref="BS19">M19*INDEX(prod_est,$G19+$H19-1,MATCH(BS$14,$BP$14:$DP$14,0))</f>
        <v>0</v>
      </c>
      <c r="BT19" s="8" cm="1">
        <f t="array" ref="BT19">N19*INDEX(prod_est,$G19+$H19-1,MATCH(BT$14,$BP$14:$DP$14,0))</f>
        <v>0</v>
      </c>
      <c r="BU19" s="8" cm="1">
        <f t="array" ref="BU19">O19*INDEX(prod_est,$G19+$H19-1,MATCH(BU$14,$BP$14:$DP$14,0))</f>
        <v>0</v>
      </c>
      <c r="BV19" s="8" cm="1">
        <f t="array" ref="BV19">P19*INDEX(prod_est,$G19+$H19-1,MATCH(BV$14,$BP$14:$DP$14,0))</f>
        <v>0</v>
      </c>
      <c r="BW19" s="8" cm="1">
        <f t="array" ref="BW19">Q19*INDEX(prod_est,$G19+$H19-1,MATCH(BW$14,$BP$14:$DP$14,0))</f>
        <v>0</v>
      </c>
      <c r="BX19" s="8" cm="1">
        <f t="array" ref="BX19">R19*INDEX(prod_est,$G19+$H19-1,MATCH(BX$14,$BP$14:$DP$14,0))</f>
        <v>0</v>
      </c>
      <c r="BY19" s="8" cm="1">
        <f t="array" ref="BY19">S19*INDEX(prod_est,$G19+$H19-1,MATCH(BY$14,$BP$14:$DP$14,0))</f>
        <v>0</v>
      </c>
      <c r="BZ19" s="8" cm="1">
        <f t="array" ref="BZ19">T19*INDEX(prod_est,$G19+$H19-1,MATCH(BZ$14,$BP$14:$DP$14,0))</f>
        <v>0</v>
      </c>
      <c r="CA19" s="8" cm="1">
        <f t="array" ref="CA19">U19*INDEX(prod_est,$G19+$H19-1,MATCH(CA$14,$BP$14:$DP$14,0))</f>
        <v>0</v>
      </c>
      <c r="CB19" s="8" cm="1">
        <f t="array" ref="CB19">V19*INDEX(prod_est,$G19+$H19-1,MATCH(CB$14,$BP$14:$DP$14,0))</f>
        <v>0</v>
      </c>
      <c r="CC19" s="8" cm="1">
        <f t="array" ref="CC19">W19*INDEX(prod_est,$G19+$H19-1,MATCH(CC$14,$BP$14:$DP$14,0))</f>
        <v>0</v>
      </c>
      <c r="CD19" s="8" cm="1">
        <f t="array" ref="CD19">X19*INDEX(prod_est,$G19+$H19-1,MATCH(CD$14,$BP$14:$DP$14,0))</f>
        <v>0</v>
      </c>
      <c r="CE19" s="8" cm="1">
        <f t="array" ref="CE19">Y19*INDEX(prod_est,$G19+$H19-1,MATCH(CE$14,$BP$14:$DP$14,0))</f>
        <v>0</v>
      </c>
      <c r="CF19" s="8" cm="1">
        <f t="array" ref="CF19">Z19*INDEX(prod_est,$G19+$H19-1,MATCH(CF$14,$BP$14:$DP$14,0))</f>
        <v>0</v>
      </c>
      <c r="CG19" s="8" cm="1">
        <f t="array" ref="CG19">AA19*INDEX(prod_est,$G19+$H19-1,MATCH(CG$14,$BP$14:$DP$14,0))</f>
        <v>0</v>
      </c>
      <c r="CH19" s="8" cm="1">
        <f t="array" ref="CH19">AB19*INDEX(prod_est,$G19+$H19-1,MATCH(CH$14,$BP$14:$DP$14,0))</f>
        <v>0</v>
      </c>
      <c r="CI19" s="8" cm="1">
        <f t="array" ref="CI19">AC19*INDEX(prod_est,$G19+$H19-1,MATCH(CI$14,$BP$14:$DP$14,0))</f>
        <v>0</v>
      </c>
      <c r="CJ19" s="8" cm="1">
        <f t="array" ref="CJ19">AD19*INDEX(prod_est,$G19+$H19-1,MATCH(CJ$14,$BP$14:$DP$14,0))</f>
        <v>0</v>
      </c>
      <c r="CK19" s="8" cm="1">
        <f t="array" ref="CK19">AE19*INDEX(prod_est,$G19+$H19-1,MATCH(CK$14,$BP$14:$DP$14,0))</f>
        <v>0</v>
      </c>
      <c r="CL19" s="8" cm="1">
        <f t="array" ref="CL19">AF19*INDEX(prod_est,$G19+$H19-1,MATCH(CL$14,$BP$14:$DP$14,0))</f>
        <v>0</v>
      </c>
      <c r="CM19" s="8" cm="1">
        <f t="array" ref="CM19">AG19*INDEX(prod_est,$G19+$H19-1,MATCH(CM$14,$BP$14:$DP$14,0))</f>
        <v>0</v>
      </c>
      <c r="CN19" s="8" cm="1">
        <f t="array" ref="CN19">AH19*INDEX(prod_est,$G19+$H19-1,MATCH(CN$14,$BP$14:$DP$14,0))</f>
        <v>0</v>
      </c>
      <c r="CO19" s="8" cm="1">
        <f t="array" ref="CO19">AI19*INDEX(prod_est,$G19+$H19-1,MATCH(CO$14,$BP$14:$DP$14,0))</f>
        <v>0</v>
      </c>
      <c r="CP19" s="8" cm="1">
        <f t="array" ref="CP19">AJ19*INDEX(prod_est,$G19+$H19-1,MATCH(CP$14,$BP$14:$DP$14,0))</f>
        <v>0</v>
      </c>
      <c r="CQ19" s="8" cm="1">
        <f t="array" ref="CQ19">AK19*INDEX(prod_est,$G19+$H19-1,MATCH(CQ$14,$BP$14:$DP$14,0))</f>
        <v>0</v>
      </c>
      <c r="CR19" s="8" cm="1">
        <f t="array" ref="CR19">AL19*INDEX(prod_est,$G19+$H19-1,MATCH(CR$14,$BP$14:$DP$14,0))</f>
        <v>0</v>
      </c>
      <c r="CS19" s="8" cm="1">
        <f t="array" ref="CS19">AM19*INDEX(prod_est,$G19+$H19-1,MATCH(CS$14,$BP$14:$DP$14,0))</f>
        <v>0</v>
      </c>
      <c r="CT19" s="8" cm="1">
        <f t="array" ref="CT19">AN19*INDEX(prod_est,$G19+$H19-1,MATCH(CT$14,$BP$14:$DP$14,0))</f>
        <v>0</v>
      </c>
      <c r="CU19" s="8" cm="1">
        <f t="array" ref="CU19">AO19*INDEX(prod_est,$G19+$H19-1,MATCH(CU$14,$BP$14:$DP$14,0))</f>
        <v>0</v>
      </c>
      <c r="CV19" s="8" cm="1">
        <f t="array" ref="CV19">AP19*INDEX(prod_est,$G19+$H19-1,MATCH(CV$14,$BP$14:$DP$14,0))</f>
        <v>0</v>
      </c>
      <c r="CW19" cm="1">
        <f t="array" ref="CW19">AQ19*INDEX(prod_est,$G19+$H19-1,MATCH(CW$14,$BP$14:$DP$14,0))</f>
        <v>0</v>
      </c>
      <c r="CX19" cm="1">
        <f t="array" ref="CX19">AR19*INDEX(prod_est,$G19+$H19-1,MATCH(CX$14,$BP$14:$DP$14,0))</f>
        <v>0</v>
      </c>
      <c r="CY19" cm="1">
        <f t="array" ref="CY19">AS19*INDEX(prod_est,$G19+$H19-1,MATCH(CY$14,$BP$14:$DP$14,0))</f>
        <v>0</v>
      </c>
      <c r="CZ19" cm="1">
        <f t="array" ref="CZ19">AT19*INDEX(prod_est,$G19+$H19-1,MATCH(CZ$14,$BP$14:$DP$14,0))</f>
        <v>0</v>
      </c>
      <c r="DA19" cm="1">
        <f t="array" ref="DA19">AU19*INDEX(prod_est,$G19+$H19-1,MATCH(DA$14,$BP$14:$DP$14,0))</f>
        <v>0</v>
      </c>
      <c r="DB19" cm="1">
        <f t="array" ref="DB19">AV19*INDEX(prod_est,$G19+$H19-1,MATCH(DB$14,$BP$14:$DP$14,0))</f>
        <v>0</v>
      </c>
      <c r="DC19" cm="1">
        <f t="array" ref="DC19">AW19*INDEX(prod_est,$G19+$H19-1,MATCH(DC$14,$BP$14:$DP$14,0))</f>
        <v>0</v>
      </c>
      <c r="DD19" cm="1">
        <f t="array" ref="DD19">AX19*INDEX(prod_est,$G19+$H19-1,MATCH(DD$14,$BP$14:$DP$14,0))</f>
        <v>0</v>
      </c>
      <c r="DE19" cm="1">
        <f t="array" ref="DE19">AY19*INDEX(prod_est,$G19+$H19-1,MATCH(DE$14,$BP$14:$DP$14,0))</f>
        <v>0</v>
      </c>
      <c r="DF19" cm="1">
        <f t="array" ref="DF19">AZ19*INDEX(prod_est,$G19+$H19-1,MATCH(DF$14,$BP$14:$DP$14,0))</f>
        <v>0</v>
      </c>
      <c r="DG19" cm="1">
        <f t="array" ref="DG19">BA19*INDEX(prod_est,$G19+$H19-1,MATCH(DG$14,$BP$14:$DP$14,0))</f>
        <v>0</v>
      </c>
      <c r="DH19" cm="1">
        <f t="array" ref="DH19">BB19*INDEX(prod_est,$G19+$H19-1,MATCH(DH$14,$BP$14:$DP$14,0))</f>
        <v>0</v>
      </c>
      <c r="DI19" cm="1">
        <f t="array" ref="DI19">BC19*INDEX(prod_est,$G19+$H19-1,MATCH(DI$14,$BP$14:$DP$14,0))</f>
        <v>0</v>
      </c>
      <c r="DJ19" cm="1">
        <f t="array" ref="DJ19">BD19*INDEX(prod_est,$G19+$H19-1,MATCH(DJ$14,$BP$14:$DP$14,0))</f>
        <v>0</v>
      </c>
      <c r="DK19" cm="1">
        <f t="array" ref="DK19">BE19*INDEX(prod_est,$G19+$H19-1,MATCH(DK$14,$BP$14:$DP$14,0))</f>
        <v>0</v>
      </c>
      <c r="DL19" cm="1">
        <f t="array" ref="DL19">BF19*INDEX(prod_est,$G19+$H19-1,MATCH(DL$14,$BP$14:$DP$14,0))</f>
        <v>0</v>
      </c>
      <c r="DM19" cm="1">
        <f t="array" ref="DM19">BG19*INDEX(prod_est,$G19+$H19-1,MATCH(DM$14,$BP$14:$DP$14,0))</f>
        <v>0</v>
      </c>
      <c r="DN19" cm="1">
        <f t="array" ref="DN19">BH19*INDEX(prod_est,$G19+$H19-1,MATCH(DN$14,$BP$14:$DP$14,0))</f>
        <v>0</v>
      </c>
      <c r="DO19" cm="1">
        <f t="array" ref="DO19">BI19*INDEX(prod_est,$G19+$H19-1,MATCH(DO$14,$BP$14:$DP$14,0))</f>
        <v>0</v>
      </c>
      <c r="DP19" cm="1">
        <f t="array" ref="DP19">BJ19*INDEX(prod_est,$G19+$H19-1,MATCH(DP$14,$BP$14:$DP$14,0))</f>
        <v>0</v>
      </c>
    </row>
    <row r="20" spans="1:120" x14ac:dyDescent="0.25">
      <c r="A20" t="s">
        <v>48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177</v>
      </c>
      <c r="H20">
        <f>IFERROR(MATCH(D20,Production_est!$D$4:$D$339,0),"-")</f>
        <v>6</v>
      </c>
      <c r="I20" s="8" cm="1">
        <f t="array" ref="I20">IFERROR(INDEX(Production_est!$E$4:$E$339,H20+G20-1),"-")</f>
        <v>650</v>
      </c>
      <c r="J20" s="42">
        <f t="shared" si="0"/>
        <v>0</v>
      </c>
      <c r="K20" s="42">
        <f t="shared" ref="K20:AP20" si="15">J20*(1-$F$4)</f>
        <v>0</v>
      </c>
      <c r="L20" s="42">
        <f t="shared" si="15"/>
        <v>0</v>
      </c>
      <c r="M20" s="42">
        <f t="shared" si="15"/>
        <v>0</v>
      </c>
      <c r="N20" s="42">
        <f t="shared" si="15"/>
        <v>0</v>
      </c>
      <c r="O20" s="42">
        <f t="shared" si="15"/>
        <v>0</v>
      </c>
      <c r="P20" s="42">
        <f t="shared" si="15"/>
        <v>0</v>
      </c>
      <c r="Q20" s="42">
        <f t="shared" si="15"/>
        <v>0</v>
      </c>
      <c r="R20" s="42">
        <f t="shared" si="15"/>
        <v>0</v>
      </c>
      <c r="S20" s="42">
        <f t="shared" si="15"/>
        <v>0</v>
      </c>
      <c r="T20" s="42">
        <f t="shared" si="15"/>
        <v>0</v>
      </c>
      <c r="U20" s="42">
        <f t="shared" si="15"/>
        <v>0</v>
      </c>
      <c r="V20" s="42">
        <f t="shared" si="15"/>
        <v>0</v>
      </c>
      <c r="W20" s="42">
        <f t="shared" si="15"/>
        <v>0</v>
      </c>
      <c r="X20" s="42">
        <f t="shared" si="15"/>
        <v>0</v>
      </c>
      <c r="Y20" s="42">
        <f t="shared" si="15"/>
        <v>0</v>
      </c>
      <c r="Z20" s="42">
        <f t="shared" si="15"/>
        <v>0</v>
      </c>
      <c r="AA20" s="42">
        <f t="shared" si="15"/>
        <v>0</v>
      </c>
      <c r="AB20" s="42">
        <f t="shared" si="15"/>
        <v>0</v>
      </c>
      <c r="AC20" s="42">
        <f t="shared" si="15"/>
        <v>0</v>
      </c>
      <c r="AD20" s="42">
        <f t="shared" si="15"/>
        <v>0</v>
      </c>
      <c r="AE20" s="42">
        <f t="shared" si="15"/>
        <v>0</v>
      </c>
      <c r="AF20" s="42">
        <f t="shared" si="15"/>
        <v>0</v>
      </c>
      <c r="AG20" s="42">
        <f t="shared" si="15"/>
        <v>0</v>
      </c>
      <c r="AH20" s="42">
        <f t="shared" si="15"/>
        <v>0</v>
      </c>
      <c r="AI20" s="42">
        <f t="shared" si="15"/>
        <v>0</v>
      </c>
      <c r="AJ20" s="42">
        <f t="shared" si="15"/>
        <v>0</v>
      </c>
      <c r="AK20" s="42">
        <f t="shared" si="15"/>
        <v>0</v>
      </c>
      <c r="AL20" s="42">
        <f t="shared" si="15"/>
        <v>0</v>
      </c>
      <c r="AM20" s="42">
        <f t="shared" si="15"/>
        <v>0</v>
      </c>
      <c r="AN20" s="42">
        <f t="shared" si="15"/>
        <v>0</v>
      </c>
      <c r="AO20" s="42">
        <f t="shared" si="15"/>
        <v>0</v>
      </c>
      <c r="AP20" s="42">
        <f t="shared" si="15"/>
        <v>0</v>
      </c>
      <c r="AQ20" s="42">
        <f t="shared" ref="AQ20:BJ20" si="16">AP20*(1-$F$4)</f>
        <v>0</v>
      </c>
      <c r="AR20" s="42">
        <f t="shared" si="16"/>
        <v>0</v>
      </c>
      <c r="AS20" s="42">
        <f t="shared" si="16"/>
        <v>0</v>
      </c>
      <c r="AT20" s="42">
        <f t="shared" si="16"/>
        <v>0</v>
      </c>
      <c r="AU20" s="42">
        <f t="shared" si="16"/>
        <v>0</v>
      </c>
      <c r="AV20" s="42">
        <f t="shared" si="16"/>
        <v>0</v>
      </c>
      <c r="AW20" s="42">
        <f t="shared" si="16"/>
        <v>0</v>
      </c>
      <c r="AX20" s="42">
        <f t="shared" si="16"/>
        <v>0</v>
      </c>
      <c r="AY20" s="42">
        <f t="shared" si="16"/>
        <v>0</v>
      </c>
      <c r="AZ20" s="42">
        <f t="shared" si="16"/>
        <v>0</v>
      </c>
      <c r="BA20" s="42">
        <f t="shared" si="16"/>
        <v>0</v>
      </c>
      <c r="BB20" s="42">
        <f t="shared" si="16"/>
        <v>0</v>
      </c>
      <c r="BC20" s="42">
        <f t="shared" si="16"/>
        <v>0</v>
      </c>
      <c r="BD20" s="42">
        <f t="shared" si="16"/>
        <v>0</v>
      </c>
      <c r="BE20" s="42">
        <f t="shared" si="16"/>
        <v>0</v>
      </c>
      <c r="BF20" s="42">
        <f t="shared" si="16"/>
        <v>0</v>
      </c>
      <c r="BG20" s="42">
        <f t="shared" si="16"/>
        <v>0</v>
      </c>
      <c r="BH20" s="42">
        <f t="shared" si="16"/>
        <v>0</v>
      </c>
      <c r="BI20" s="42">
        <f t="shared" si="16"/>
        <v>0</v>
      </c>
      <c r="BJ20" s="42">
        <f t="shared" si="16"/>
        <v>0</v>
      </c>
      <c r="BK20" t="str">
        <f t="shared" si="3"/>
        <v>12_NZ</v>
      </c>
      <c r="BL20" t="str">
        <f t="shared" si="4"/>
        <v>d_ind_cem_6_x_ngls</v>
      </c>
      <c r="BO20" s="8">
        <f t="shared" si="5"/>
        <v>0</v>
      </c>
      <c r="BP20" s="8">
        <f t="shared" si="6"/>
        <v>0</v>
      </c>
      <c r="BQ20" s="8" cm="1">
        <f t="array" ref="BQ20">K20*INDEX(prod_est,$G20+$H20-1,MATCH(BQ$14,$BP$14:$DP$14,0))</f>
        <v>0</v>
      </c>
      <c r="BR20" s="8" cm="1">
        <f t="array" ref="BR20">L20*INDEX(prod_est,$G20+$H20-1,MATCH(BR$14,$BP$14:$DP$14,0))</f>
        <v>0</v>
      </c>
      <c r="BS20" s="8" cm="1">
        <f t="array" ref="BS20">M20*INDEX(prod_est,$G20+$H20-1,MATCH(BS$14,$BP$14:$DP$14,0))</f>
        <v>0</v>
      </c>
      <c r="BT20" s="8" cm="1">
        <f t="array" ref="BT20">N20*INDEX(prod_est,$G20+$H20-1,MATCH(BT$14,$BP$14:$DP$14,0))</f>
        <v>0</v>
      </c>
      <c r="BU20" s="8" cm="1">
        <f t="array" ref="BU20">O20*INDEX(prod_est,$G20+$H20-1,MATCH(BU$14,$BP$14:$DP$14,0))</f>
        <v>0</v>
      </c>
      <c r="BV20" s="8" cm="1">
        <f t="array" ref="BV20">P20*INDEX(prod_est,$G20+$H20-1,MATCH(BV$14,$BP$14:$DP$14,0))</f>
        <v>0</v>
      </c>
      <c r="BW20" s="8" cm="1">
        <f t="array" ref="BW20">Q20*INDEX(prod_est,$G20+$H20-1,MATCH(BW$14,$BP$14:$DP$14,0))</f>
        <v>0</v>
      </c>
      <c r="BX20" s="8" cm="1">
        <f t="array" ref="BX20">R20*INDEX(prod_est,$G20+$H20-1,MATCH(BX$14,$BP$14:$DP$14,0))</f>
        <v>0</v>
      </c>
      <c r="BY20" s="8" cm="1">
        <f t="array" ref="BY20">S20*INDEX(prod_est,$G20+$H20-1,MATCH(BY$14,$BP$14:$DP$14,0))</f>
        <v>0</v>
      </c>
      <c r="BZ20" s="8" cm="1">
        <f t="array" ref="BZ20">T20*INDEX(prod_est,$G20+$H20-1,MATCH(BZ$14,$BP$14:$DP$14,0))</f>
        <v>0</v>
      </c>
      <c r="CA20" s="8" cm="1">
        <f t="array" ref="CA20">U20*INDEX(prod_est,$G20+$H20-1,MATCH(CA$14,$BP$14:$DP$14,0))</f>
        <v>0</v>
      </c>
      <c r="CB20" s="8" cm="1">
        <f t="array" ref="CB20">V20*INDEX(prod_est,$G20+$H20-1,MATCH(CB$14,$BP$14:$DP$14,0))</f>
        <v>0</v>
      </c>
      <c r="CC20" s="8" cm="1">
        <f t="array" ref="CC20">W20*INDEX(prod_est,$G20+$H20-1,MATCH(CC$14,$BP$14:$DP$14,0))</f>
        <v>0</v>
      </c>
      <c r="CD20" s="8" cm="1">
        <f t="array" ref="CD20">X20*INDEX(prod_est,$G20+$H20-1,MATCH(CD$14,$BP$14:$DP$14,0))</f>
        <v>0</v>
      </c>
      <c r="CE20" s="8" cm="1">
        <f t="array" ref="CE20">Y20*INDEX(prod_est,$G20+$H20-1,MATCH(CE$14,$BP$14:$DP$14,0))</f>
        <v>0</v>
      </c>
      <c r="CF20" s="8" cm="1">
        <f t="array" ref="CF20">Z20*INDEX(prod_est,$G20+$H20-1,MATCH(CF$14,$BP$14:$DP$14,0))</f>
        <v>0</v>
      </c>
      <c r="CG20" s="8" cm="1">
        <f t="array" ref="CG20">AA20*INDEX(prod_est,$G20+$H20-1,MATCH(CG$14,$BP$14:$DP$14,0))</f>
        <v>0</v>
      </c>
      <c r="CH20" s="8" cm="1">
        <f t="array" ref="CH20">AB20*INDEX(prod_est,$G20+$H20-1,MATCH(CH$14,$BP$14:$DP$14,0))</f>
        <v>0</v>
      </c>
      <c r="CI20" s="8" cm="1">
        <f t="array" ref="CI20">AC20*INDEX(prod_est,$G20+$H20-1,MATCH(CI$14,$BP$14:$DP$14,0))</f>
        <v>0</v>
      </c>
      <c r="CJ20" s="8" cm="1">
        <f t="array" ref="CJ20">AD20*INDEX(prod_est,$G20+$H20-1,MATCH(CJ$14,$BP$14:$DP$14,0))</f>
        <v>0</v>
      </c>
      <c r="CK20" s="8" cm="1">
        <f t="array" ref="CK20">AE20*INDEX(prod_est,$G20+$H20-1,MATCH(CK$14,$BP$14:$DP$14,0))</f>
        <v>0</v>
      </c>
      <c r="CL20" s="8" cm="1">
        <f t="array" ref="CL20">AF20*INDEX(prod_est,$G20+$H20-1,MATCH(CL$14,$BP$14:$DP$14,0))</f>
        <v>0</v>
      </c>
      <c r="CM20" s="8" cm="1">
        <f t="array" ref="CM20">AG20*INDEX(prod_est,$G20+$H20-1,MATCH(CM$14,$BP$14:$DP$14,0))</f>
        <v>0</v>
      </c>
      <c r="CN20" s="8" cm="1">
        <f t="array" ref="CN20">AH20*INDEX(prod_est,$G20+$H20-1,MATCH(CN$14,$BP$14:$DP$14,0))</f>
        <v>0</v>
      </c>
      <c r="CO20" s="8" cm="1">
        <f t="array" ref="CO20">AI20*INDEX(prod_est,$G20+$H20-1,MATCH(CO$14,$BP$14:$DP$14,0))</f>
        <v>0</v>
      </c>
      <c r="CP20" s="8" cm="1">
        <f t="array" ref="CP20">AJ20*INDEX(prod_est,$G20+$H20-1,MATCH(CP$14,$BP$14:$DP$14,0))</f>
        <v>0</v>
      </c>
      <c r="CQ20" s="8" cm="1">
        <f t="array" ref="CQ20">AK20*INDEX(prod_est,$G20+$H20-1,MATCH(CQ$14,$BP$14:$DP$14,0))</f>
        <v>0</v>
      </c>
      <c r="CR20" s="8" cm="1">
        <f t="array" ref="CR20">AL20*INDEX(prod_est,$G20+$H20-1,MATCH(CR$14,$BP$14:$DP$14,0))</f>
        <v>0</v>
      </c>
      <c r="CS20" s="8" cm="1">
        <f t="array" ref="CS20">AM20*INDEX(prod_est,$G20+$H20-1,MATCH(CS$14,$BP$14:$DP$14,0))</f>
        <v>0</v>
      </c>
      <c r="CT20" s="8" cm="1">
        <f t="array" ref="CT20">AN20*INDEX(prod_est,$G20+$H20-1,MATCH(CT$14,$BP$14:$DP$14,0))</f>
        <v>0</v>
      </c>
      <c r="CU20" s="8" cm="1">
        <f t="array" ref="CU20">AO20*INDEX(prod_est,$G20+$H20-1,MATCH(CU$14,$BP$14:$DP$14,0))</f>
        <v>0</v>
      </c>
      <c r="CV20" s="8" cm="1">
        <f t="array" ref="CV20">AP20*INDEX(prod_est,$G20+$H20-1,MATCH(CV$14,$BP$14:$DP$14,0))</f>
        <v>0</v>
      </c>
      <c r="CW20" cm="1">
        <f t="array" ref="CW20">AQ20*INDEX(prod_est,$G20+$H20-1,MATCH(CW$14,$BP$14:$DP$14,0))</f>
        <v>0</v>
      </c>
      <c r="CX20" cm="1">
        <f t="array" ref="CX20">AR20*INDEX(prod_est,$G20+$H20-1,MATCH(CX$14,$BP$14:$DP$14,0))</f>
        <v>0</v>
      </c>
      <c r="CY20" cm="1">
        <f t="array" ref="CY20">AS20*INDEX(prod_est,$G20+$H20-1,MATCH(CY$14,$BP$14:$DP$14,0))</f>
        <v>0</v>
      </c>
      <c r="CZ20" cm="1">
        <f t="array" ref="CZ20">AT20*INDEX(prod_est,$G20+$H20-1,MATCH(CZ$14,$BP$14:$DP$14,0))</f>
        <v>0</v>
      </c>
      <c r="DA20" cm="1">
        <f t="array" ref="DA20">AU20*INDEX(prod_est,$G20+$H20-1,MATCH(DA$14,$BP$14:$DP$14,0))</f>
        <v>0</v>
      </c>
      <c r="DB20" cm="1">
        <f t="array" ref="DB20">AV20*INDEX(prod_est,$G20+$H20-1,MATCH(DB$14,$BP$14:$DP$14,0))</f>
        <v>0</v>
      </c>
      <c r="DC20" cm="1">
        <f t="array" ref="DC20">AW20*INDEX(prod_est,$G20+$H20-1,MATCH(DC$14,$BP$14:$DP$14,0))</f>
        <v>0</v>
      </c>
      <c r="DD20" cm="1">
        <f t="array" ref="DD20">AX20*INDEX(prod_est,$G20+$H20-1,MATCH(DD$14,$BP$14:$DP$14,0))</f>
        <v>0</v>
      </c>
      <c r="DE20" cm="1">
        <f t="array" ref="DE20">AY20*INDEX(prod_est,$G20+$H20-1,MATCH(DE$14,$BP$14:$DP$14,0))</f>
        <v>0</v>
      </c>
      <c r="DF20" cm="1">
        <f t="array" ref="DF20">AZ20*INDEX(prod_est,$G20+$H20-1,MATCH(DF$14,$BP$14:$DP$14,0))</f>
        <v>0</v>
      </c>
      <c r="DG20" cm="1">
        <f t="array" ref="DG20">BA20*INDEX(prod_est,$G20+$H20-1,MATCH(DG$14,$BP$14:$DP$14,0))</f>
        <v>0</v>
      </c>
      <c r="DH20" cm="1">
        <f t="array" ref="DH20">BB20*INDEX(prod_est,$G20+$H20-1,MATCH(DH$14,$BP$14:$DP$14,0))</f>
        <v>0</v>
      </c>
      <c r="DI20" cm="1">
        <f t="array" ref="DI20">BC20*INDEX(prod_est,$G20+$H20-1,MATCH(DI$14,$BP$14:$DP$14,0))</f>
        <v>0</v>
      </c>
      <c r="DJ20" cm="1">
        <f t="array" ref="DJ20">BD20*INDEX(prod_est,$G20+$H20-1,MATCH(DJ$14,$BP$14:$DP$14,0))</f>
        <v>0</v>
      </c>
      <c r="DK20" cm="1">
        <f t="array" ref="DK20">BE20*INDEX(prod_est,$G20+$H20-1,MATCH(DK$14,$BP$14:$DP$14,0))</f>
        <v>0</v>
      </c>
      <c r="DL20" cm="1">
        <f t="array" ref="DL20">BF20*INDEX(prod_est,$G20+$H20-1,MATCH(DL$14,$BP$14:$DP$14,0))</f>
        <v>0</v>
      </c>
      <c r="DM20" cm="1">
        <f t="array" ref="DM20">BG20*INDEX(prod_est,$G20+$H20-1,MATCH(DM$14,$BP$14:$DP$14,0))</f>
        <v>0</v>
      </c>
      <c r="DN20" cm="1">
        <f t="array" ref="DN20">BH20*INDEX(prod_est,$G20+$H20-1,MATCH(DN$14,$BP$14:$DP$14,0))</f>
        <v>0</v>
      </c>
      <c r="DO20" cm="1">
        <f t="array" ref="DO20">BI20*INDEX(prod_est,$G20+$H20-1,MATCH(DO$14,$BP$14:$DP$14,0))</f>
        <v>0</v>
      </c>
      <c r="DP20" cm="1">
        <f t="array" ref="DP20">BJ20*INDEX(prod_est,$G20+$H20-1,MATCH(DP$14,$BP$14:$DP$14,0))</f>
        <v>0</v>
      </c>
    </row>
    <row r="21" spans="1:120" x14ac:dyDescent="0.25">
      <c r="A21" t="s">
        <v>48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177</v>
      </c>
      <c r="H21">
        <f>IFERROR(MATCH(D21,Production_est!$D$4:$D$339,0),"-")</f>
        <v>6</v>
      </c>
      <c r="I21" s="8" cm="1">
        <f t="array" ref="I21">IFERROR(INDEX(Production_est!$E$4:$E$339,H21+G21-1),"-")</f>
        <v>650</v>
      </c>
      <c r="J21" s="42">
        <f t="shared" si="0"/>
        <v>0</v>
      </c>
      <c r="K21" s="42">
        <f t="shared" ref="K21:AP21" si="17">J21*(1-$F$4)</f>
        <v>0</v>
      </c>
      <c r="L21" s="42">
        <f t="shared" si="17"/>
        <v>0</v>
      </c>
      <c r="M21" s="42">
        <f t="shared" si="17"/>
        <v>0</v>
      </c>
      <c r="N21" s="42">
        <f t="shared" si="17"/>
        <v>0</v>
      </c>
      <c r="O21" s="42">
        <f t="shared" si="17"/>
        <v>0</v>
      </c>
      <c r="P21" s="42">
        <f t="shared" si="17"/>
        <v>0</v>
      </c>
      <c r="Q21" s="42">
        <f t="shared" si="17"/>
        <v>0</v>
      </c>
      <c r="R21" s="42">
        <f t="shared" si="17"/>
        <v>0</v>
      </c>
      <c r="S21" s="42">
        <f t="shared" si="17"/>
        <v>0</v>
      </c>
      <c r="T21" s="42">
        <f t="shared" si="17"/>
        <v>0</v>
      </c>
      <c r="U21" s="42">
        <f t="shared" si="17"/>
        <v>0</v>
      </c>
      <c r="V21" s="42">
        <f t="shared" si="17"/>
        <v>0</v>
      </c>
      <c r="W21" s="42">
        <f t="shared" si="17"/>
        <v>0</v>
      </c>
      <c r="X21" s="42">
        <f t="shared" si="17"/>
        <v>0</v>
      </c>
      <c r="Y21" s="42">
        <f t="shared" si="17"/>
        <v>0</v>
      </c>
      <c r="Z21" s="42">
        <f t="shared" si="17"/>
        <v>0</v>
      </c>
      <c r="AA21" s="42">
        <f t="shared" si="17"/>
        <v>0</v>
      </c>
      <c r="AB21" s="42">
        <f t="shared" si="17"/>
        <v>0</v>
      </c>
      <c r="AC21" s="42">
        <f t="shared" si="17"/>
        <v>0</v>
      </c>
      <c r="AD21" s="42">
        <f t="shared" si="17"/>
        <v>0</v>
      </c>
      <c r="AE21" s="42">
        <f t="shared" si="17"/>
        <v>0</v>
      </c>
      <c r="AF21" s="42">
        <f t="shared" si="17"/>
        <v>0</v>
      </c>
      <c r="AG21" s="42">
        <f t="shared" si="17"/>
        <v>0</v>
      </c>
      <c r="AH21" s="42">
        <f t="shared" si="17"/>
        <v>0</v>
      </c>
      <c r="AI21" s="42">
        <f t="shared" si="17"/>
        <v>0</v>
      </c>
      <c r="AJ21" s="42">
        <f t="shared" si="17"/>
        <v>0</v>
      </c>
      <c r="AK21" s="42">
        <f t="shared" si="17"/>
        <v>0</v>
      </c>
      <c r="AL21" s="42">
        <f t="shared" si="17"/>
        <v>0</v>
      </c>
      <c r="AM21" s="42">
        <f t="shared" si="17"/>
        <v>0</v>
      </c>
      <c r="AN21" s="42">
        <f t="shared" si="17"/>
        <v>0</v>
      </c>
      <c r="AO21" s="42">
        <f t="shared" si="17"/>
        <v>0</v>
      </c>
      <c r="AP21" s="42">
        <f t="shared" si="17"/>
        <v>0</v>
      </c>
      <c r="AQ21" s="42">
        <f t="shared" ref="AQ21:BJ21" si="18">AP21*(1-$F$4)</f>
        <v>0</v>
      </c>
      <c r="AR21" s="42">
        <f t="shared" si="18"/>
        <v>0</v>
      </c>
      <c r="AS21" s="42">
        <f t="shared" si="18"/>
        <v>0</v>
      </c>
      <c r="AT21" s="42">
        <f t="shared" si="18"/>
        <v>0</v>
      </c>
      <c r="AU21" s="42">
        <f t="shared" si="18"/>
        <v>0</v>
      </c>
      <c r="AV21" s="42">
        <f t="shared" si="18"/>
        <v>0</v>
      </c>
      <c r="AW21" s="42">
        <f t="shared" si="18"/>
        <v>0</v>
      </c>
      <c r="AX21" s="42">
        <f t="shared" si="18"/>
        <v>0</v>
      </c>
      <c r="AY21" s="42">
        <f t="shared" si="18"/>
        <v>0</v>
      </c>
      <c r="AZ21" s="42">
        <f t="shared" si="18"/>
        <v>0</v>
      </c>
      <c r="BA21" s="42">
        <f t="shared" si="18"/>
        <v>0</v>
      </c>
      <c r="BB21" s="42">
        <f t="shared" si="18"/>
        <v>0</v>
      </c>
      <c r="BC21" s="42">
        <f t="shared" si="18"/>
        <v>0</v>
      </c>
      <c r="BD21" s="42">
        <f t="shared" si="18"/>
        <v>0</v>
      </c>
      <c r="BE21" s="42">
        <f t="shared" si="18"/>
        <v>0</v>
      </c>
      <c r="BF21" s="42">
        <f t="shared" si="18"/>
        <v>0</v>
      </c>
      <c r="BG21" s="42">
        <f t="shared" si="18"/>
        <v>0</v>
      </c>
      <c r="BH21" s="42">
        <f t="shared" si="18"/>
        <v>0</v>
      </c>
      <c r="BI21" s="42">
        <f t="shared" si="18"/>
        <v>0</v>
      </c>
      <c r="BJ21" s="42">
        <f t="shared" si="18"/>
        <v>0</v>
      </c>
      <c r="BK21" t="str">
        <f t="shared" si="3"/>
        <v>12_NZ</v>
      </c>
      <c r="BL21" t="str">
        <f t="shared" si="4"/>
        <v>d_ind_cem_7_1_mo_gasoline</v>
      </c>
      <c r="BO21" s="8">
        <f t="shared" si="5"/>
        <v>0</v>
      </c>
      <c r="BP21" s="8">
        <f t="shared" si="6"/>
        <v>0</v>
      </c>
      <c r="BQ21" s="8" cm="1">
        <f t="array" ref="BQ21">K21*INDEX(prod_est,$G21+$H21-1,MATCH(BQ$14,$BP$14:$DP$14,0))</f>
        <v>0</v>
      </c>
      <c r="BR21" s="8" cm="1">
        <f t="array" ref="BR21">L21*INDEX(prod_est,$G21+$H21-1,MATCH(BR$14,$BP$14:$DP$14,0))</f>
        <v>0</v>
      </c>
      <c r="BS21" s="8" cm="1">
        <f t="array" ref="BS21">M21*INDEX(prod_est,$G21+$H21-1,MATCH(BS$14,$BP$14:$DP$14,0))</f>
        <v>0</v>
      </c>
      <c r="BT21" s="8" cm="1">
        <f t="array" ref="BT21">N21*INDEX(prod_est,$G21+$H21-1,MATCH(BT$14,$BP$14:$DP$14,0))</f>
        <v>0</v>
      </c>
      <c r="BU21" s="8" cm="1">
        <f t="array" ref="BU21">O21*INDEX(prod_est,$G21+$H21-1,MATCH(BU$14,$BP$14:$DP$14,0))</f>
        <v>0</v>
      </c>
      <c r="BV21" s="8" cm="1">
        <f t="array" ref="BV21">P21*INDEX(prod_est,$G21+$H21-1,MATCH(BV$14,$BP$14:$DP$14,0))</f>
        <v>0</v>
      </c>
      <c r="BW21" s="8" cm="1">
        <f t="array" ref="BW21">Q21*INDEX(prod_est,$G21+$H21-1,MATCH(BW$14,$BP$14:$DP$14,0))</f>
        <v>0</v>
      </c>
      <c r="BX21" s="8" cm="1">
        <f t="array" ref="BX21">R21*INDEX(prod_est,$G21+$H21-1,MATCH(BX$14,$BP$14:$DP$14,0))</f>
        <v>0</v>
      </c>
      <c r="BY21" s="8" cm="1">
        <f t="array" ref="BY21">S21*INDEX(prod_est,$G21+$H21-1,MATCH(BY$14,$BP$14:$DP$14,0))</f>
        <v>0</v>
      </c>
      <c r="BZ21" s="8" cm="1">
        <f t="array" ref="BZ21">T21*INDEX(prod_est,$G21+$H21-1,MATCH(BZ$14,$BP$14:$DP$14,0))</f>
        <v>0</v>
      </c>
      <c r="CA21" s="8" cm="1">
        <f t="array" ref="CA21">U21*INDEX(prod_est,$G21+$H21-1,MATCH(CA$14,$BP$14:$DP$14,0))</f>
        <v>0</v>
      </c>
      <c r="CB21" s="8" cm="1">
        <f t="array" ref="CB21">V21*INDEX(prod_est,$G21+$H21-1,MATCH(CB$14,$BP$14:$DP$14,0))</f>
        <v>0</v>
      </c>
      <c r="CC21" s="8" cm="1">
        <f t="array" ref="CC21">W21*INDEX(prod_est,$G21+$H21-1,MATCH(CC$14,$BP$14:$DP$14,0))</f>
        <v>0</v>
      </c>
      <c r="CD21" s="8" cm="1">
        <f t="array" ref="CD21">X21*INDEX(prod_est,$G21+$H21-1,MATCH(CD$14,$BP$14:$DP$14,0))</f>
        <v>0</v>
      </c>
      <c r="CE21" s="8" cm="1">
        <f t="array" ref="CE21">Y21*INDEX(prod_est,$G21+$H21-1,MATCH(CE$14,$BP$14:$DP$14,0))</f>
        <v>0</v>
      </c>
      <c r="CF21" s="8" cm="1">
        <f t="array" ref="CF21">Z21*INDEX(prod_est,$G21+$H21-1,MATCH(CF$14,$BP$14:$DP$14,0))</f>
        <v>0</v>
      </c>
      <c r="CG21" s="8" cm="1">
        <f t="array" ref="CG21">AA21*INDEX(prod_est,$G21+$H21-1,MATCH(CG$14,$BP$14:$DP$14,0))</f>
        <v>0</v>
      </c>
      <c r="CH21" s="8" cm="1">
        <f t="array" ref="CH21">AB21*INDEX(prod_est,$G21+$H21-1,MATCH(CH$14,$BP$14:$DP$14,0))</f>
        <v>0</v>
      </c>
      <c r="CI21" s="8" cm="1">
        <f t="array" ref="CI21">AC21*INDEX(prod_est,$G21+$H21-1,MATCH(CI$14,$BP$14:$DP$14,0))</f>
        <v>0</v>
      </c>
      <c r="CJ21" s="8" cm="1">
        <f t="array" ref="CJ21">AD21*INDEX(prod_est,$G21+$H21-1,MATCH(CJ$14,$BP$14:$DP$14,0))</f>
        <v>0</v>
      </c>
      <c r="CK21" s="8" cm="1">
        <f t="array" ref="CK21">AE21*INDEX(prod_est,$G21+$H21-1,MATCH(CK$14,$BP$14:$DP$14,0))</f>
        <v>0</v>
      </c>
      <c r="CL21" s="8" cm="1">
        <f t="array" ref="CL21">AF21*INDEX(prod_est,$G21+$H21-1,MATCH(CL$14,$BP$14:$DP$14,0))</f>
        <v>0</v>
      </c>
      <c r="CM21" s="8" cm="1">
        <f t="array" ref="CM21">AG21*INDEX(prod_est,$G21+$H21-1,MATCH(CM$14,$BP$14:$DP$14,0))</f>
        <v>0</v>
      </c>
      <c r="CN21" s="8" cm="1">
        <f t="array" ref="CN21">AH21*INDEX(prod_est,$G21+$H21-1,MATCH(CN$14,$BP$14:$DP$14,0))</f>
        <v>0</v>
      </c>
      <c r="CO21" s="8" cm="1">
        <f t="array" ref="CO21">AI21*INDEX(prod_est,$G21+$H21-1,MATCH(CO$14,$BP$14:$DP$14,0))</f>
        <v>0</v>
      </c>
      <c r="CP21" s="8" cm="1">
        <f t="array" ref="CP21">AJ21*INDEX(prod_est,$G21+$H21-1,MATCH(CP$14,$BP$14:$DP$14,0))</f>
        <v>0</v>
      </c>
      <c r="CQ21" s="8" cm="1">
        <f t="array" ref="CQ21">AK21*INDEX(prod_est,$G21+$H21-1,MATCH(CQ$14,$BP$14:$DP$14,0))</f>
        <v>0</v>
      </c>
      <c r="CR21" s="8" cm="1">
        <f t="array" ref="CR21">AL21*INDEX(prod_est,$G21+$H21-1,MATCH(CR$14,$BP$14:$DP$14,0))</f>
        <v>0</v>
      </c>
      <c r="CS21" s="8" cm="1">
        <f t="array" ref="CS21">AM21*INDEX(prod_est,$G21+$H21-1,MATCH(CS$14,$BP$14:$DP$14,0))</f>
        <v>0</v>
      </c>
      <c r="CT21" s="8" cm="1">
        <f t="array" ref="CT21">AN21*INDEX(prod_est,$G21+$H21-1,MATCH(CT$14,$BP$14:$DP$14,0))</f>
        <v>0</v>
      </c>
      <c r="CU21" s="8" cm="1">
        <f t="array" ref="CU21">AO21*INDEX(prod_est,$G21+$H21-1,MATCH(CU$14,$BP$14:$DP$14,0))</f>
        <v>0</v>
      </c>
      <c r="CV21" s="8" cm="1">
        <f t="array" ref="CV21">AP21*INDEX(prod_est,$G21+$H21-1,MATCH(CV$14,$BP$14:$DP$14,0))</f>
        <v>0</v>
      </c>
      <c r="CW21" cm="1">
        <f t="array" ref="CW21">AQ21*INDEX(prod_est,$G21+$H21-1,MATCH(CW$14,$BP$14:$DP$14,0))</f>
        <v>0</v>
      </c>
      <c r="CX21" cm="1">
        <f t="array" ref="CX21">AR21*INDEX(prod_est,$G21+$H21-1,MATCH(CX$14,$BP$14:$DP$14,0))</f>
        <v>0</v>
      </c>
      <c r="CY21" cm="1">
        <f t="array" ref="CY21">AS21*INDEX(prod_est,$G21+$H21-1,MATCH(CY$14,$BP$14:$DP$14,0))</f>
        <v>0</v>
      </c>
      <c r="CZ21" cm="1">
        <f t="array" ref="CZ21">AT21*INDEX(prod_est,$G21+$H21-1,MATCH(CZ$14,$BP$14:$DP$14,0))</f>
        <v>0</v>
      </c>
      <c r="DA21" cm="1">
        <f t="array" ref="DA21">AU21*INDEX(prod_est,$G21+$H21-1,MATCH(DA$14,$BP$14:$DP$14,0))</f>
        <v>0</v>
      </c>
      <c r="DB21" cm="1">
        <f t="array" ref="DB21">AV21*INDEX(prod_est,$G21+$H21-1,MATCH(DB$14,$BP$14:$DP$14,0))</f>
        <v>0</v>
      </c>
      <c r="DC21" cm="1">
        <f t="array" ref="DC21">AW21*INDEX(prod_est,$G21+$H21-1,MATCH(DC$14,$BP$14:$DP$14,0))</f>
        <v>0</v>
      </c>
      <c r="DD21" cm="1">
        <f t="array" ref="DD21">AX21*INDEX(prod_est,$G21+$H21-1,MATCH(DD$14,$BP$14:$DP$14,0))</f>
        <v>0</v>
      </c>
      <c r="DE21" cm="1">
        <f t="array" ref="DE21">AY21*INDEX(prod_est,$G21+$H21-1,MATCH(DE$14,$BP$14:$DP$14,0))</f>
        <v>0</v>
      </c>
      <c r="DF21" cm="1">
        <f t="array" ref="DF21">AZ21*INDEX(prod_est,$G21+$H21-1,MATCH(DF$14,$BP$14:$DP$14,0))</f>
        <v>0</v>
      </c>
      <c r="DG21" cm="1">
        <f t="array" ref="DG21">BA21*INDEX(prod_est,$G21+$H21-1,MATCH(DG$14,$BP$14:$DP$14,0))</f>
        <v>0</v>
      </c>
      <c r="DH21" cm="1">
        <f t="array" ref="DH21">BB21*INDEX(prod_est,$G21+$H21-1,MATCH(DH$14,$BP$14:$DP$14,0))</f>
        <v>0</v>
      </c>
      <c r="DI21" cm="1">
        <f t="array" ref="DI21">BC21*INDEX(prod_est,$G21+$H21-1,MATCH(DI$14,$BP$14:$DP$14,0))</f>
        <v>0</v>
      </c>
      <c r="DJ21" cm="1">
        <f t="array" ref="DJ21">BD21*INDEX(prod_est,$G21+$H21-1,MATCH(DJ$14,$BP$14:$DP$14,0))</f>
        <v>0</v>
      </c>
      <c r="DK21" cm="1">
        <f t="array" ref="DK21">BE21*INDEX(prod_est,$G21+$H21-1,MATCH(DK$14,$BP$14:$DP$14,0))</f>
        <v>0</v>
      </c>
      <c r="DL21" cm="1">
        <f t="array" ref="DL21">BF21*INDEX(prod_est,$G21+$H21-1,MATCH(DL$14,$BP$14:$DP$14,0))</f>
        <v>0</v>
      </c>
      <c r="DM21" cm="1">
        <f t="array" ref="DM21">BG21*INDEX(prod_est,$G21+$H21-1,MATCH(DM$14,$BP$14:$DP$14,0))</f>
        <v>0</v>
      </c>
      <c r="DN21" cm="1">
        <f t="array" ref="DN21">BH21*INDEX(prod_est,$G21+$H21-1,MATCH(DN$14,$BP$14:$DP$14,0))</f>
        <v>0</v>
      </c>
      <c r="DO21" cm="1">
        <f t="array" ref="DO21">BI21*INDEX(prod_est,$G21+$H21-1,MATCH(DO$14,$BP$14:$DP$14,0))</f>
        <v>0</v>
      </c>
      <c r="DP21" cm="1">
        <f t="array" ref="DP21">BJ21*INDEX(prod_est,$G21+$H21-1,MATCH(DP$14,$BP$14:$DP$14,0))</f>
        <v>0</v>
      </c>
    </row>
    <row r="22" spans="1:120" x14ac:dyDescent="0.25">
      <c r="A22" t="s">
        <v>48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177</v>
      </c>
      <c r="H22">
        <f>IFERROR(MATCH(D22,Production_est!$D$4:$D$339,0),"-")</f>
        <v>6</v>
      </c>
      <c r="I22" s="8" cm="1">
        <f t="array" ref="I22">IFERROR(INDEX(Production_est!$E$4:$E$339,H22+G22-1),"-")</f>
        <v>650</v>
      </c>
      <c r="J22" s="42">
        <f t="shared" si="0"/>
        <v>0</v>
      </c>
      <c r="K22" s="42">
        <f t="shared" ref="K22:AP22" si="19">J22*(1-$F$4)</f>
        <v>0</v>
      </c>
      <c r="L22" s="42">
        <f t="shared" si="19"/>
        <v>0</v>
      </c>
      <c r="M22" s="42">
        <f t="shared" si="19"/>
        <v>0</v>
      </c>
      <c r="N22" s="42">
        <f t="shared" si="19"/>
        <v>0</v>
      </c>
      <c r="O22" s="42">
        <f t="shared" si="19"/>
        <v>0</v>
      </c>
      <c r="P22" s="42">
        <f t="shared" si="19"/>
        <v>0</v>
      </c>
      <c r="Q22" s="42">
        <f t="shared" si="19"/>
        <v>0</v>
      </c>
      <c r="R22" s="42">
        <f t="shared" si="19"/>
        <v>0</v>
      </c>
      <c r="S22" s="42">
        <f t="shared" si="19"/>
        <v>0</v>
      </c>
      <c r="T22" s="42">
        <f t="shared" si="19"/>
        <v>0</v>
      </c>
      <c r="U22" s="42">
        <f t="shared" si="19"/>
        <v>0</v>
      </c>
      <c r="V22" s="42">
        <f t="shared" si="19"/>
        <v>0</v>
      </c>
      <c r="W22" s="42">
        <f t="shared" si="19"/>
        <v>0</v>
      </c>
      <c r="X22" s="42">
        <f t="shared" si="19"/>
        <v>0</v>
      </c>
      <c r="Y22" s="42">
        <f t="shared" si="19"/>
        <v>0</v>
      </c>
      <c r="Z22" s="42">
        <f t="shared" si="19"/>
        <v>0</v>
      </c>
      <c r="AA22" s="42">
        <f t="shared" si="19"/>
        <v>0</v>
      </c>
      <c r="AB22" s="42">
        <f t="shared" si="19"/>
        <v>0</v>
      </c>
      <c r="AC22" s="42">
        <f t="shared" si="19"/>
        <v>0</v>
      </c>
      <c r="AD22" s="42">
        <f t="shared" si="19"/>
        <v>0</v>
      </c>
      <c r="AE22" s="42">
        <f t="shared" si="19"/>
        <v>0</v>
      </c>
      <c r="AF22" s="42">
        <f t="shared" si="19"/>
        <v>0</v>
      </c>
      <c r="AG22" s="42">
        <f t="shared" si="19"/>
        <v>0</v>
      </c>
      <c r="AH22" s="42">
        <f t="shared" si="19"/>
        <v>0</v>
      </c>
      <c r="AI22" s="42">
        <f t="shared" si="19"/>
        <v>0</v>
      </c>
      <c r="AJ22" s="42">
        <f t="shared" si="19"/>
        <v>0</v>
      </c>
      <c r="AK22" s="42">
        <f t="shared" si="19"/>
        <v>0</v>
      </c>
      <c r="AL22" s="42">
        <f t="shared" si="19"/>
        <v>0</v>
      </c>
      <c r="AM22" s="42">
        <f t="shared" si="19"/>
        <v>0</v>
      </c>
      <c r="AN22" s="42">
        <f t="shared" si="19"/>
        <v>0</v>
      </c>
      <c r="AO22" s="42">
        <f t="shared" si="19"/>
        <v>0</v>
      </c>
      <c r="AP22" s="42">
        <f t="shared" si="19"/>
        <v>0</v>
      </c>
      <c r="AQ22" s="42">
        <f t="shared" ref="AQ22:BJ22" si="20">AP22*(1-$F$4)</f>
        <v>0</v>
      </c>
      <c r="AR22" s="42">
        <f t="shared" si="20"/>
        <v>0</v>
      </c>
      <c r="AS22" s="42">
        <f t="shared" si="20"/>
        <v>0</v>
      </c>
      <c r="AT22" s="42">
        <f t="shared" si="20"/>
        <v>0</v>
      </c>
      <c r="AU22" s="42">
        <f t="shared" si="20"/>
        <v>0</v>
      </c>
      <c r="AV22" s="42">
        <f t="shared" si="20"/>
        <v>0</v>
      </c>
      <c r="AW22" s="42">
        <f t="shared" si="20"/>
        <v>0</v>
      </c>
      <c r="AX22" s="42">
        <f t="shared" si="20"/>
        <v>0</v>
      </c>
      <c r="AY22" s="42">
        <f t="shared" si="20"/>
        <v>0</v>
      </c>
      <c r="AZ22" s="42">
        <f t="shared" si="20"/>
        <v>0</v>
      </c>
      <c r="BA22" s="42">
        <f t="shared" si="20"/>
        <v>0</v>
      </c>
      <c r="BB22" s="42">
        <f t="shared" si="20"/>
        <v>0</v>
      </c>
      <c r="BC22" s="42">
        <f t="shared" si="20"/>
        <v>0</v>
      </c>
      <c r="BD22" s="42">
        <f t="shared" si="20"/>
        <v>0</v>
      </c>
      <c r="BE22" s="42">
        <f t="shared" si="20"/>
        <v>0</v>
      </c>
      <c r="BF22" s="42">
        <f t="shared" si="20"/>
        <v>0</v>
      </c>
      <c r="BG22" s="42">
        <f t="shared" si="20"/>
        <v>0</v>
      </c>
      <c r="BH22" s="42">
        <f t="shared" si="20"/>
        <v>0</v>
      </c>
      <c r="BI22" s="42">
        <f t="shared" si="20"/>
        <v>0</v>
      </c>
      <c r="BJ22" s="42">
        <f t="shared" si="20"/>
        <v>0</v>
      </c>
      <c r="BK22" t="str">
        <f t="shared" si="3"/>
        <v>12_NZ</v>
      </c>
      <c r="BL22" t="str">
        <f t="shared" si="4"/>
        <v>d_ind_cem_7_2_avi_gasoline</v>
      </c>
      <c r="BO22" s="8">
        <f t="shared" si="5"/>
        <v>0</v>
      </c>
      <c r="BP22" s="8">
        <f t="shared" si="6"/>
        <v>0</v>
      </c>
      <c r="BQ22" s="8" cm="1">
        <f t="array" ref="BQ22">K22*INDEX(prod_est,$G22+$H22-1,MATCH(BQ$14,$BP$14:$DP$14,0))</f>
        <v>0</v>
      </c>
      <c r="BR22" s="8" cm="1">
        <f t="array" ref="BR22">L22*INDEX(prod_est,$G22+$H22-1,MATCH(BR$14,$BP$14:$DP$14,0))</f>
        <v>0</v>
      </c>
      <c r="BS22" s="8" cm="1">
        <f t="array" ref="BS22">M22*INDEX(prod_est,$G22+$H22-1,MATCH(BS$14,$BP$14:$DP$14,0))</f>
        <v>0</v>
      </c>
      <c r="BT22" s="8" cm="1">
        <f t="array" ref="BT22">N22*INDEX(prod_est,$G22+$H22-1,MATCH(BT$14,$BP$14:$DP$14,0))</f>
        <v>0</v>
      </c>
      <c r="BU22" s="8" cm="1">
        <f t="array" ref="BU22">O22*INDEX(prod_est,$G22+$H22-1,MATCH(BU$14,$BP$14:$DP$14,0))</f>
        <v>0</v>
      </c>
      <c r="BV22" s="8" cm="1">
        <f t="array" ref="BV22">P22*INDEX(prod_est,$G22+$H22-1,MATCH(BV$14,$BP$14:$DP$14,0))</f>
        <v>0</v>
      </c>
      <c r="BW22" s="8" cm="1">
        <f t="array" ref="BW22">Q22*INDEX(prod_est,$G22+$H22-1,MATCH(BW$14,$BP$14:$DP$14,0))</f>
        <v>0</v>
      </c>
      <c r="BX22" s="8" cm="1">
        <f t="array" ref="BX22">R22*INDEX(prod_est,$G22+$H22-1,MATCH(BX$14,$BP$14:$DP$14,0))</f>
        <v>0</v>
      </c>
      <c r="BY22" s="8" cm="1">
        <f t="array" ref="BY22">S22*INDEX(prod_est,$G22+$H22-1,MATCH(BY$14,$BP$14:$DP$14,0))</f>
        <v>0</v>
      </c>
      <c r="BZ22" s="8" cm="1">
        <f t="array" ref="BZ22">T22*INDEX(prod_est,$G22+$H22-1,MATCH(BZ$14,$BP$14:$DP$14,0))</f>
        <v>0</v>
      </c>
      <c r="CA22" s="8" cm="1">
        <f t="array" ref="CA22">U22*INDEX(prod_est,$G22+$H22-1,MATCH(CA$14,$BP$14:$DP$14,0))</f>
        <v>0</v>
      </c>
      <c r="CB22" s="8" cm="1">
        <f t="array" ref="CB22">V22*INDEX(prod_est,$G22+$H22-1,MATCH(CB$14,$BP$14:$DP$14,0))</f>
        <v>0</v>
      </c>
      <c r="CC22" s="8" cm="1">
        <f t="array" ref="CC22">W22*INDEX(prod_est,$G22+$H22-1,MATCH(CC$14,$BP$14:$DP$14,0))</f>
        <v>0</v>
      </c>
      <c r="CD22" s="8" cm="1">
        <f t="array" ref="CD22">X22*INDEX(prod_est,$G22+$H22-1,MATCH(CD$14,$BP$14:$DP$14,0))</f>
        <v>0</v>
      </c>
      <c r="CE22" s="8" cm="1">
        <f t="array" ref="CE22">Y22*INDEX(prod_est,$G22+$H22-1,MATCH(CE$14,$BP$14:$DP$14,0))</f>
        <v>0</v>
      </c>
      <c r="CF22" s="8" cm="1">
        <f t="array" ref="CF22">Z22*INDEX(prod_est,$G22+$H22-1,MATCH(CF$14,$BP$14:$DP$14,0))</f>
        <v>0</v>
      </c>
      <c r="CG22" s="8" cm="1">
        <f t="array" ref="CG22">AA22*INDEX(prod_est,$G22+$H22-1,MATCH(CG$14,$BP$14:$DP$14,0))</f>
        <v>0</v>
      </c>
      <c r="CH22" s="8" cm="1">
        <f t="array" ref="CH22">AB22*INDEX(prod_est,$G22+$H22-1,MATCH(CH$14,$BP$14:$DP$14,0))</f>
        <v>0</v>
      </c>
      <c r="CI22" s="8" cm="1">
        <f t="array" ref="CI22">AC22*INDEX(prod_est,$G22+$H22-1,MATCH(CI$14,$BP$14:$DP$14,0))</f>
        <v>0</v>
      </c>
      <c r="CJ22" s="8" cm="1">
        <f t="array" ref="CJ22">AD22*INDEX(prod_est,$G22+$H22-1,MATCH(CJ$14,$BP$14:$DP$14,0))</f>
        <v>0</v>
      </c>
      <c r="CK22" s="8" cm="1">
        <f t="array" ref="CK22">AE22*INDEX(prod_est,$G22+$H22-1,MATCH(CK$14,$BP$14:$DP$14,0))</f>
        <v>0</v>
      </c>
      <c r="CL22" s="8" cm="1">
        <f t="array" ref="CL22">AF22*INDEX(prod_est,$G22+$H22-1,MATCH(CL$14,$BP$14:$DP$14,0))</f>
        <v>0</v>
      </c>
      <c r="CM22" s="8" cm="1">
        <f t="array" ref="CM22">AG22*INDEX(prod_est,$G22+$H22-1,MATCH(CM$14,$BP$14:$DP$14,0))</f>
        <v>0</v>
      </c>
      <c r="CN22" s="8" cm="1">
        <f t="array" ref="CN22">AH22*INDEX(prod_est,$G22+$H22-1,MATCH(CN$14,$BP$14:$DP$14,0))</f>
        <v>0</v>
      </c>
      <c r="CO22" s="8" cm="1">
        <f t="array" ref="CO22">AI22*INDEX(prod_est,$G22+$H22-1,MATCH(CO$14,$BP$14:$DP$14,0))</f>
        <v>0</v>
      </c>
      <c r="CP22" s="8" cm="1">
        <f t="array" ref="CP22">AJ22*INDEX(prod_est,$G22+$H22-1,MATCH(CP$14,$BP$14:$DP$14,0))</f>
        <v>0</v>
      </c>
      <c r="CQ22" s="8" cm="1">
        <f t="array" ref="CQ22">AK22*INDEX(prod_est,$G22+$H22-1,MATCH(CQ$14,$BP$14:$DP$14,0))</f>
        <v>0</v>
      </c>
      <c r="CR22" s="8" cm="1">
        <f t="array" ref="CR22">AL22*INDEX(prod_est,$G22+$H22-1,MATCH(CR$14,$BP$14:$DP$14,0))</f>
        <v>0</v>
      </c>
      <c r="CS22" s="8" cm="1">
        <f t="array" ref="CS22">AM22*INDEX(prod_est,$G22+$H22-1,MATCH(CS$14,$BP$14:$DP$14,0))</f>
        <v>0</v>
      </c>
      <c r="CT22" s="8" cm="1">
        <f t="array" ref="CT22">AN22*INDEX(prod_est,$G22+$H22-1,MATCH(CT$14,$BP$14:$DP$14,0))</f>
        <v>0</v>
      </c>
      <c r="CU22" s="8" cm="1">
        <f t="array" ref="CU22">AO22*INDEX(prod_est,$G22+$H22-1,MATCH(CU$14,$BP$14:$DP$14,0))</f>
        <v>0</v>
      </c>
      <c r="CV22" s="8" cm="1">
        <f t="array" ref="CV22">AP22*INDEX(prod_est,$G22+$H22-1,MATCH(CV$14,$BP$14:$DP$14,0))</f>
        <v>0</v>
      </c>
      <c r="CW22" cm="1">
        <f t="array" ref="CW22">AQ22*INDEX(prod_est,$G22+$H22-1,MATCH(CW$14,$BP$14:$DP$14,0))</f>
        <v>0</v>
      </c>
      <c r="CX22" cm="1">
        <f t="array" ref="CX22">AR22*INDEX(prod_est,$G22+$H22-1,MATCH(CX$14,$BP$14:$DP$14,0))</f>
        <v>0</v>
      </c>
      <c r="CY22" cm="1">
        <f t="array" ref="CY22">AS22*INDEX(prod_est,$G22+$H22-1,MATCH(CY$14,$BP$14:$DP$14,0))</f>
        <v>0</v>
      </c>
      <c r="CZ22" cm="1">
        <f t="array" ref="CZ22">AT22*INDEX(prod_est,$G22+$H22-1,MATCH(CZ$14,$BP$14:$DP$14,0))</f>
        <v>0</v>
      </c>
      <c r="DA22" cm="1">
        <f t="array" ref="DA22">AU22*INDEX(prod_est,$G22+$H22-1,MATCH(DA$14,$BP$14:$DP$14,0))</f>
        <v>0</v>
      </c>
      <c r="DB22" cm="1">
        <f t="array" ref="DB22">AV22*INDEX(prod_est,$G22+$H22-1,MATCH(DB$14,$BP$14:$DP$14,0))</f>
        <v>0</v>
      </c>
      <c r="DC22" cm="1">
        <f t="array" ref="DC22">AW22*INDEX(prod_est,$G22+$H22-1,MATCH(DC$14,$BP$14:$DP$14,0))</f>
        <v>0</v>
      </c>
      <c r="DD22" cm="1">
        <f t="array" ref="DD22">AX22*INDEX(prod_est,$G22+$H22-1,MATCH(DD$14,$BP$14:$DP$14,0))</f>
        <v>0</v>
      </c>
      <c r="DE22" cm="1">
        <f t="array" ref="DE22">AY22*INDEX(prod_est,$G22+$H22-1,MATCH(DE$14,$BP$14:$DP$14,0))</f>
        <v>0</v>
      </c>
      <c r="DF22" cm="1">
        <f t="array" ref="DF22">AZ22*INDEX(prod_est,$G22+$H22-1,MATCH(DF$14,$BP$14:$DP$14,0))</f>
        <v>0</v>
      </c>
      <c r="DG22" cm="1">
        <f t="array" ref="DG22">BA22*INDEX(prod_est,$G22+$H22-1,MATCH(DG$14,$BP$14:$DP$14,0))</f>
        <v>0</v>
      </c>
      <c r="DH22" cm="1">
        <f t="array" ref="DH22">BB22*INDEX(prod_est,$G22+$H22-1,MATCH(DH$14,$BP$14:$DP$14,0))</f>
        <v>0</v>
      </c>
      <c r="DI22" cm="1">
        <f t="array" ref="DI22">BC22*INDEX(prod_est,$G22+$H22-1,MATCH(DI$14,$BP$14:$DP$14,0))</f>
        <v>0</v>
      </c>
      <c r="DJ22" cm="1">
        <f t="array" ref="DJ22">BD22*INDEX(prod_est,$G22+$H22-1,MATCH(DJ$14,$BP$14:$DP$14,0))</f>
        <v>0</v>
      </c>
      <c r="DK22" cm="1">
        <f t="array" ref="DK22">BE22*INDEX(prod_est,$G22+$H22-1,MATCH(DK$14,$BP$14:$DP$14,0))</f>
        <v>0</v>
      </c>
      <c r="DL22" cm="1">
        <f t="array" ref="DL22">BF22*INDEX(prod_est,$G22+$H22-1,MATCH(DL$14,$BP$14:$DP$14,0))</f>
        <v>0</v>
      </c>
      <c r="DM22" cm="1">
        <f t="array" ref="DM22">BG22*INDEX(prod_est,$G22+$H22-1,MATCH(DM$14,$BP$14:$DP$14,0))</f>
        <v>0</v>
      </c>
      <c r="DN22" cm="1">
        <f t="array" ref="DN22">BH22*INDEX(prod_est,$G22+$H22-1,MATCH(DN$14,$BP$14:$DP$14,0))</f>
        <v>0</v>
      </c>
      <c r="DO22" cm="1">
        <f t="array" ref="DO22">BI22*INDEX(prod_est,$G22+$H22-1,MATCH(DO$14,$BP$14:$DP$14,0))</f>
        <v>0</v>
      </c>
      <c r="DP22" cm="1">
        <f t="array" ref="DP22">BJ22*INDEX(prod_est,$G22+$H22-1,MATCH(DP$14,$BP$14:$DP$14,0))</f>
        <v>0</v>
      </c>
    </row>
    <row r="23" spans="1:120" x14ac:dyDescent="0.25">
      <c r="A23" t="s">
        <v>48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177</v>
      </c>
      <c r="H23">
        <f>IFERROR(MATCH(D23,Production_est!$D$4:$D$339,0),"-")</f>
        <v>6</v>
      </c>
      <c r="I23" s="8" cm="1">
        <f t="array" ref="I23">IFERROR(INDEX(Production_est!$E$4:$E$339,H23+G23-1),"-")</f>
        <v>650</v>
      </c>
      <c r="J23" s="42">
        <f t="shared" si="0"/>
        <v>0</v>
      </c>
      <c r="K23" s="42">
        <f t="shared" ref="K23:AP23" si="21">J23*(1-$F$4)</f>
        <v>0</v>
      </c>
      <c r="L23" s="42">
        <f t="shared" si="21"/>
        <v>0</v>
      </c>
      <c r="M23" s="42">
        <f t="shared" si="21"/>
        <v>0</v>
      </c>
      <c r="N23" s="42">
        <f t="shared" si="21"/>
        <v>0</v>
      </c>
      <c r="O23" s="42">
        <f t="shared" si="21"/>
        <v>0</v>
      </c>
      <c r="P23" s="42">
        <f t="shared" si="21"/>
        <v>0</v>
      </c>
      <c r="Q23" s="42">
        <f t="shared" si="21"/>
        <v>0</v>
      </c>
      <c r="R23" s="42">
        <f t="shared" si="21"/>
        <v>0</v>
      </c>
      <c r="S23" s="42">
        <f t="shared" si="21"/>
        <v>0</v>
      </c>
      <c r="T23" s="42">
        <f t="shared" si="21"/>
        <v>0</v>
      </c>
      <c r="U23" s="42">
        <f t="shared" si="21"/>
        <v>0</v>
      </c>
      <c r="V23" s="42">
        <f t="shared" si="21"/>
        <v>0</v>
      </c>
      <c r="W23" s="42">
        <f t="shared" si="21"/>
        <v>0</v>
      </c>
      <c r="X23" s="42">
        <f t="shared" si="21"/>
        <v>0</v>
      </c>
      <c r="Y23" s="42">
        <f t="shared" si="21"/>
        <v>0</v>
      </c>
      <c r="Z23" s="42">
        <f t="shared" si="21"/>
        <v>0</v>
      </c>
      <c r="AA23" s="42">
        <f t="shared" si="21"/>
        <v>0</v>
      </c>
      <c r="AB23" s="42">
        <f t="shared" si="21"/>
        <v>0</v>
      </c>
      <c r="AC23" s="42">
        <f t="shared" si="21"/>
        <v>0</v>
      </c>
      <c r="AD23" s="42">
        <f t="shared" si="21"/>
        <v>0</v>
      </c>
      <c r="AE23" s="42">
        <f t="shared" si="21"/>
        <v>0</v>
      </c>
      <c r="AF23" s="42">
        <f t="shared" si="21"/>
        <v>0</v>
      </c>
      <c r="AG23" s="42">
        <f t="shared" si="21"/>
        <v>0</v>
      </c>
      <c r="AH23" s="42">
        <f t="shared" si="21"/>
        <v>0</v>
      </c>
      <c r="AI23" s="42">
        <f t="shared" si="21"/>
        <v>0</v>
      </c>
      <c r="AJ23" s="42">
        <f t="shared" si="21"/>
        <v>0</v>
      </c>
      <c r="AK23" s="42">
        <f t="shared" si="21"/>
        <v>0</v>
      </c>
      <c r="AL23" s="42">
        <f t="shared" si="21"/>
        <v>0</v>
      </c>
      <c r="AM23" s="42">
        <f t="shared" si="21"/>
        <v>0</v>
      </c>
      <c r="AN23" s="42">
        <f t="shared" si="21"/>
        <v>0</v>
      </c>
      <c r="AO23" s="42">
        <f t="shared" si="21"/>
        <v>0</v>
      </c>
      <c r="AP23" s="42">
        <f t="shared" si="21"/>
        <v>0</v>
      </c>
      <c r="AQ23" s="42">
        <f t="shared" ref="AQ23:BJ23" si="22">AP23*(1-$F$4)</f>
        <v>0</v>
      </c>
      <c r="AR23" s="42">
        <f t="shared" si="22"/>
        <v>0</v>
      </c>
      <c r="AS23" s="42">
        <f t="shared" si="22"/>
        <v>0</v>
      </c>
      <c r="AT23" s="42">
        <f t="shared" si="22"/>
        <v>0</v>
      </c>
      <c r="AU23" s="42">
        <f t="shared" si="22"/>
        <v>0</v>
      </c>
      <c r="AV23" s="42">
        <f t="shared" si="22"/>
        <v>0</v>
      </c>
      <c r="AW23" s="42">
        <f t="shared" si="22"/>
        <v>0</v>
      </c>
      <c r="AX23" s="42">
        <f t="shared" si="22"/>
        <v>0</v>
      </c>
      <c r="AY23" s="42">
        <f t="shared" si="22"/>
        <v>0</v>
      </c>
      <c r="AZ23" s="42">
        <f t="shared" si="22"/>
        <v>0</v>
      </c>
      <c r="BA23" s="42">
        <f t="shared" si="22"/>
        <v>0</v>
      </c>
      <c r="BB23" s="42">
        <f t="shared" si="22"/>
        <v>0</v>
      </c>
      <c r="BC23" s="42">
        <f t="shared" si="22"/>
        <v>0</v>
      </c>
      <c r="BD23" s="42">
        <f t="shared" si="22"/>
        <v>0</v>
      </c>
      <c r="BE23" s="42">
        <f t="shared" si="22"/>
        <v>0</v>
      </c>
      <c r="BF23" s="42">
        <f t="shared" si="22"/>
        <v>0</v>
      </c>
      <c r="BG23" s="42">
        <f t="shared" si="22"/>
        <v>0</v>
      </c>
      <c r="BH23" s="42">
        <f t="shared" si="22"/>
        <v>0</v>
      </c>
      <c r="BI23" s="42">
        <f t="shared" si="22"/>
        <v>0</v>
      </c>
      <c r="BJ23" s="42">
        <f t="shared" si="22"/>
        <v>0</v>
      </c>
      <c r="BK23" t="str">
        <f t="shared" si="3"/>
        <v>12_NZ</v>
      </c>
      <c r="BL23" t="str">
        <f t="shared" si="4"/>
        <v>d_ind_cem_7_3_naphtha</v>
      </c>
      <c r="BO23" s="8">
        <f t="shared" si="5"/>
        <v>0</v>
      </c>
      <c r="BP23" s="8">
        <f t="shared" si="6"/>
        <v>0</v>
      </c>
      <c r="BQ23" s="8" cm="1">
        <f t="array" ref="BQ23">K23*INDEX(prod_est,$G23+$H23-1,MATCH(BQ$14,$BP$14:$DP$14,0))</f>
        <v>0</v>
      </c>
      <c r="BR23" s="8" cm="1">
        <f t="array" ref="BR23">L23*INDEX(prod_est,$G23+$H23-1,MATCH(BR$14,$BP$14:$DP$14,0))</f>
        <v>0</v>
      </c>
      <c r="BS23" s="8" cm="1">
        <f t="array" ref="BS23">M23*INDEX(prod_est,$G23+$H23-1,MATCH(BS$14,$BP$14:$DP$14,0))</f>
        <v>0</v>
      </c>
      <c r="BT23" s="8" cm="1">
        <f t="array" ref="BT23">N23*INDEX(prod_est,$G23+$H23-1,MATCH(BT$14,$BP$14:$DP$14,0))</f>
        <v>0</v>
      </c>
      <c r="BU23" s="8" cm="1">
        <f t="array" ref="BU23">O23*INDEX(prod_est,$G23+$H23-1,MATCH(BU$14,$BP$14:$DP$14,0))</f>
        <v>0</v>
      </c>
      <c r="BV23" s="8" cm="1">
        <f t="array" ref="BV23">P23*INDEX(prod_est,$G23+$H23-1,MATCH(BV$14,$BP$14:$DP$14,0))</f>
        <v>0</v>
      </c>
      <c r="BW23" s="8" cm="1">
        <f t="array" ref="BW23">Q23*INDEX(prod_est,$G23+$H23-1,MATCH(BW$14,$BP$14:$DP$14,0))</f>
        <v>0</v>
      </c>
      <c r="BX23" s="8" cm="1">
        <f t="array" ref="BX23">R23*INDEX(prod_est,$G23+$H23-1,MATCH(BX$14,$BP$14:$DP$14,0))</f>
        <v>0</v>
      </c>
      <c r="BY23" s="8" cm="1">
        <f t="array" ref="BY23">S23*INDEX(prod_est,$G23+$H23-1,MATCH(BY$14,$BP$14:$DP$14,0))</f>
        <v>0</v>
      </c>
      <c r="BZ23" s="8" cm="1">
        <f t="array" ref="BZ23">T23*INDEX(prod_est,$G23+$H23-1,MATCH(BZ$14,$BP$14:$DP$14,0))</f>
        <v>0</v>
      </c>
      <c r="CA23" s="8" cm="1">
        <f t="array" ref="CA23">U23*INDEX(prod_est,$G23+$H23-1,MATCH(CA$14,$BP$14:$DP$14,0))</f>
        <v>0</v>
      </c>
      <c r="CB23" s="8" cm="1">
        <f t="array" ref="CB23">V23*INDEX(prod_est,$G23+$H23-1,MATCH(CB$14,$BP$14:$DP$14,0))</f>
        <v>0</v>
      </c>
      <c r="CC23" s="8" cm="1">
        <f t="array" ref="CC23">W23*INDEX(prod_est,$G23+$H23-1,MATCH(CC$14,$BP$14:$DP$14,0))</f>
        <v>0</v>
      </c>
      <c r="CD23" s="8" cm="1">
        <f t="array" ref="CD23">X23*INDEX(prod_est,$G23+$H23-1,MATCH(CD$14,$BP$14:$DP$14,0))</f>
        <v>0</v>
      </c>
      <c r="CE23" s="8" cm="1">
        <f t="array" ref="CE23">Y23*INDEX(prod_est,$G23+$H23-1,MATCH(CE$14,$BP$14:$DP$14,0))</f>
        <v>0</v>
      </c>
      <c r="CF23" s="8" cm="1">
        <f t="array" ref="CF23">Z23*INDEX(prod_est,$G23+$H23-1,MATCH(CF$14,$BP$14:$DP$14,0))</f>
        <v>0</v>
      </c>
      <c r="CG23" s="8" cm="1">
        <f t="array" ref="CG23">AA23*INDEX(prod_est,$G23+$H23-1,MATCH(CG$14,$BP$14:$DP$14,0))</f>
        <v>0</v>
      </c>
      <c r="CH23" s="8" cm="1">
        <f t="array" ref="CH23">AB23*INDEX(prod_est,$G23+$H23-1,MATCH(CH$14,$BP$14:$DP$14,0))</f>
        <v>0</v>
      </c>
      <c r="CI23" s="8" cm="1">
        <f t="array" ref="CI23">AC23*INDEX(prod_est,$G23+$H23-1,MATCH(CI$14,$BP$14:$DP$14,0))</f>
        <v>0</v>
      </c>
      <c r="CJ23" s="8" cm="1">
        <f t="array" ref="CJ23">AD23*INDEX(prod_est,$G23+$H23-1,MATCH(CJ$14,$BP$14:$DP$14,0))</f>
        <v>0</v>
      </c>
      <c r="CK23" s="8" cm="1">
        <f t="array" ref="CK23">AE23*INDEX(prod_est,$G23+$H23-1,MATCH(CK$14,$BP$14:$DP$14,0))</f>
        <v>0</v>
      </c>
      <c r="CL23" s="8" cm="1">
        <f t="array" ref="CL23">AF23*INDEX(prod_est,$G23+$H23-1,MATCH(CL$14,$BP$14:$DP$14,0))</f>
        <v>0</v>
      </c>
      <c r="CM23" s="8" cm="1">
        <f t="array" ref="CM23">AG23*INDEX(prod_est,$G23+$H23-1,MATCH(CM$14,$BP$14:$DP$14,0))</f>
        <v>0</v>
      </c>
      <c r="CN23" s="8" cm="1">
        <f t="array" ref="CN23">AH23*INDEX(prod_est,$G23+$H23-1,MATCH(CN$14,$BP$14:$DP$14,0))</f>
        <v>0</v>
      </c>
      <c r="CO23" s="8" cm="1">
        <f t="array" ref="CO23">AI23*INDEX(prod_est,$G23+$H23-1,MATCH(CO$14,$BP$14:$DP$14,0))</f>
        <v>0</v>
      </c>
      <c r="CP23" s="8" cm="1">
        <f t="array" ref="CP23">AJ23*INDEX(prod_est,$G23+$H23-1,MATCH(CP$14,$BP$14:$DP$14,0))</f>
        <v>0</v>
      </c>
      <c r="CQ23" s="8" cm="1">
        <f t="array" ref="CQ23">AK23*INDEX(prod_est,$G23+$H23-1,MATCH(CQ$14,$BP$14:$DP$14,0))</f>
        <v>0</v>
      </c>
      <c r="CR23" s="8" cm="1">
        <f t="array" ref="CR23">AL23*INDEX(prod_est,$G23+$H23-1,MATCH(CR$14,$BP$14:$DP$14,0))</f>
        <v>0</v>
      </c>
      <c r="CS23" s="8" cm="1">
        <f t="array" ref="CS23">AM23*INDEX(prod_est,$G23+$H23-1,MATCH(CS$14,$BP$14:$DP$14,0))</f>
        <v>0</v>
      </c>
      <c r="CT23" s="8" cm="1">
        <f t="array" ref="CT23">AN23*INDEX(prod_est,$G23+$H23-1,MATCH(CT$14,$BP$14:$DP$14,0))</f>
        <v>0</v>
      </c>
      <c r="CU23" s="8" cm="1">
        <f t="array" ref="CU23">AO23*INDEX(prod_est,$G23+$H23-1,MATCH(CU$14,$BP$14:$DP$14,0))</f>
        <v>0</v>
      </c>
      <c r="CV23" s="8" cm="1">
        <f t="array" ref="CV23">AP23*INDEX(prod_est,$G23+$H23-1,MATCH(CV$14,$BP$14:$DP$14,0))</f>
        <v>0</v>
      </c>
      <c r="CW23" cm="1">
        <f t="array" ref="CW23">AQ23*INDEX(prod_est,$G23+$H23-1,MATCH(CW$14,$BP$14:$DP$14,0))</f>
        <v>0</v>
      </c>
      <c r="CX23" cm="1">
        <f t="array" ref="CX23">AR23*INDEX(prod_est,$G23+$H23-1,MATCH(CX$14,$BP$14:$DP$14,0))</f>
        <v>0</v>
      </c>
      <c r="CY23" cm="1">
        <f t="array" ref="CY23">AS23*INDEX(prod_est,$G23+$H23-1,MATCH(CY$14,$BP$14:$DP$14,0))</f>
        <v>0</v>
      </c>
      <c r="CZ23" cm="1">
        <f t="array" ref="CZ23">AT23*INDEX(prod_est,$G23+$H23-1,MATCH(CZ$14,$BP$14:$DP$14,0))</f>
        <v>0</v>
      </c>
      <c r="DA23" cm="1">
        <f t="array" ref="DA23">AU23*INDEX(prod_est,$G23+$H23-1,MATCH(DA$14,$BP$14:$DP$14,0))</f>
        <v>0</v>
      </c>
      <c r="DB23" cm="1">
        <f t="array" ref="DB23">AV23*INDEX(prod_est,$G23+$H23-1,MATCH(DB$14,$BP$14:$DP$14,0))</f>
        <v>0</v>
      </c>
      <c r="DC23" cm="1">
        <f t="array" ref="DC23">AW23*INDEX(prod_est,$G23+$H23-1,MATCH(DC$14,$BP$14:$DP$14,0))</f>
        <v>0</v>
      </c>
      <c r="DD23" cm="1">
        <f t="array" ref="DD23">AX23*INDEX(prod_est,$G23+$H23-1,MATCH(DD$14,$BP$14:$DP$14,0))</f>
        <v>0</v>
      </c>
      <c r="DE23" cm="1">
        <f t="array" ref="DE23">AY23*INDEX(prod_est,$G23+$H23-1,MATCH(DE$14,$BP$14:$DP$14,0))</f>
        <v>0</v>
      </c>
      <c r="DF23" cm="1">
        <f t="array" ref="DF23">AZ23*INDEX(prod_est,$G23+$H23-1,MATCH(DF$14,$BP$14:$DP$14,0))</f>
        <v>0</v>
      </c>
      <c r="DG23" cm="1">
        <f t="array" ref="DG23">BA23*INDEX(prod_est,$G23+$H23-1,MATCH(DG$14,$BP$14:$DP$14,0))</f>
        <v>0</v>
      </c>
      <c r="DH23" cm="1">
        <f t="array" ref="DH23">BB23*INDEX(prod_est,$G23+$H23-1,MATCH(DH$14,$BP$14:$DP$14,0))</f>
        <v>0</v>
      </c>
      <c r="DI23" cm="1">
        <f t="array" ref="DI23">BC23*INDEX(prod_est,$G23+$H23-1,MATCH(DI$14,$BP$14:$DP$14,0))</f>
        <v>0</v>
      </c>
      <c r="DJ23" cm="1">
        <f t="array" ref="DJ23">BD23*INDEX(prod_est,$G23+$H23-1,MATCH(DJ$14,$BP$14:$DP$14,0))</f>
        <v>0</v>
      </c>
      <c r="DK23" cm="1">
        <f t="array" ref="DK23">BE23*INDEX(prod_est,$G23+$H23-1,MATCH(DK$14,$BP$14:$DP$14,0))</f>
        <v>0</v>
      </c>
      <c r="DL23" cm="1">
        <f t="array" ref="DL23">BF23*INDEX(prod_est,$G23+$H23-1,MATCH(DL$14,$BP$14:$DP$14,0))</f>
        <v>0</v>
      </c>
      <c r="DM23" cm="1">
        <f t="array" ref="DM23">BG23*INDEX(prod_est,$G23+$H23-1,MATCH(DM$14,$BP$14:$DP$14,0))</f>
        <v>0</v>
      </c>
      <c r="DN23" cm="1">
        <f t="array" ref="DN23">BH23*INDEX(prod_est,$G23+$H23-1,MATCH(DN$14,$BP$14:$DP$14,0))</f>
        <v>0</v>
      </c>
      <c r="DO23" cm="1">
        <f t="array" ref="DO23">BI23*INDEX(prod_est,$G23+$H23-1,MATCH(DO$14,$BP$14:$DP$14,0))</f>
        <v>0</v>
      </c>
      <c r="DP23" cm="1">
        <f t="array" ref="DP23">BJ23*INDEX(prod_est,$G23+$H23-1,MATCH(DP$14,$BP$14:$DP$14,0))</f>
        <v>0</v>
      </c>
    </row>
    <row r="24" spans="1:120" x14ac:dyDescent="0.25">
      <c r="A24" t="s">
        <v>48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177</v>
      </c>
      <c r="H24">
        <f>IFERROR(MATCH(D24,Production_est!$D$4:$D$339,0),"-")</f>
        <v>6</v>
      </c>
      <c r="I24" s="8" cm="1">
        <f t="array" ref="I24">IFERROR(INDEX(Production_est!$E$4:$E$339,H24+G24-1),"-")</f>
        <v>650</v>
      </c>
      <c r="J24" s="42">
        <f t="shared" si="0"/>
        <v>0</v>
      </c>
      <c r="K24" s="42">
        <f t="shared" ref="K24:AP24" si="23">J24*(1-$F$4)</f>
        <v>0</v>
      </c>
      <c r="L24" s="42">
        <f t="shared" si="23"/>
        <v>0</v>
      </c>
      <c r="M24" s="42">
        <f t="shared" si="23"/>
        <v>0</v>
      </c>
      <c r="N24" s="42">
        <f t="shared" si="23"/>
        <v>0</v>
      </c>
      <c r="O24" s="42">
        <f t="shared" si="23"/>
        <v>0</v>
      </c>
      <c r="P24" s="42">
        <f t="shared" si="23"/>
        <v>0</v>
      </c>
      <c r="Q24" s="42">
        <f t="shared" si="23"/>
        <v>0</v>
      </c>
      <c r="R24" s="42">
        <f t="shared" si="23"/>
        <v>0</v>
      </c>
      <c r="S24" s="42">
        <f t="shared" si="23"/>
        <v>0</v>
      </c>
      <c r="T24" s="42">
        <f t="shared" si="23"/>
        <v>0</v>
      </c>
      <c r="U24" s="42">
        <f t="shared" si="23"/>
        <v>0</v>
      </c>
      <c r="V24" s="42">
        <f t="shared" si="23"/>
        <v>0</v>
      </c>
      <c r="W24" s="42">
        <f t="shared" si="23"/>
        <v>0</v>
      </c>
      <c r="X24" s="42">
        <f t="shared" si="23"/>
        <v>0</v>
      </c>
      <c r="Y24" s="42">
        <f t="shared" si="23"/>
        <v>0</v>
      </c>
      <c r="Z24" s="42">
        <f t="shared" si="23"/>
        <v>0</v>
      </c>
      <c r="AA24" s="42">
        <f t="shared" si="23"/>
        <v>0</v>
      </c>
      <c r="AB24" s="42">
        <f t="shared" si="23"/>
        <v>0</v>
      </c>
      <c r="AC24" s="42">
        <f t="shared" si="23"/>
        <v>0</v>
      </c>
      <c r="AD24" s="42">
        <f t="shared" si="23"/>
        <v>0</v>
      </c>
      <c r="AE24" s="42">
        <f t="shared" si="23"/>
        <v>0</v>
      </c>
      <c r="AF24" s="42">
        <f t="shared" si="23"/>
        <v>0</v>
      </c>
      <c r="AG24" s="42">
        <f t="shared" si="23"/>
        <v>0</v>
      </c>
      <c r="AH24" s="42">
        <f t="shared" si="23"/>
        <v>0</v>
      </c>
      <c r="AI24" s="42">
        <f t="shared" si="23"/>
        <v>0</v>
      </c>
      <c r="AJ24" s="42">
        <f t="shared" si="23"/>
        <v>0</v>
      </c>
      <c r="AK24" s="42">
        <f t="shared" si="23"/>
        <v>0</v>
      </c>
      <c r="AL24" s="42">
        <f t="shared" si="23"/>
        <v>0</v>
      </c>
      <c r="AM24" s="42">
        <f t="shared" si="23"/>
        <v>0</v>
      </c>
      <c r="AN24" s="42">
        <f t="shared" si="23"/>
        <v>0</v>
      </c>
      <c r="AO24" s="42">
        <f t="shared" si="23"/>
        <v>0</v>
      </c>
      <c r="AP24" s="42">
        <f t="shared" si="23"/>
        <v>0</v>
      </c>
      <c r="AQ24" s="42">
        <f t="shared" ref="AQ24:BJ24" si="24">AP24*(1-$F$4)</f>
        <v>0</v>
      </c>
      <c r="AR24" s="42">
        <f t="shared" si="24"/>
        <v>0</v>
      </c>
      <c r="AS24" s="42">
        <f t="shared" si="24"/>
        <v>0</v>
      </c>
      <c r="AT24" s="42">
        <f t="shared" si="24"/>
        <v>0</v>
      </c>
      <c r="AU24" s="42">
        <f t="shared" si="24"/>
        <v>0</v>
      </c>
      <c r="AV24" s="42">
        <f t="shared" si="24"/>
        <v>0</v>
      </c>
      <c r="AW24" s="42">
        <f t="shared" si="24"/>
        <v>0</v>
      </c>
      <c r="AX24" s="42">
        <f t="shared" si="24"/>
        <v>0</v>
      </c>
      <c r="AY24" s="42">
        <f t="shared" si="24"/>
        <v>0</v>
      </c>
      <c r="AZ24" s="42">
        <f t="shared" si="24"/>
        <v>0</v>
      </c>
      <c r="BA24" s="42">
        <f t="shared" si="24"/>
        <v>0</v>
      </c>
      <c r="BB24" s="42">
        <f t="shared" si="24"/>
        <v>0</v>
      </c>
      <c r="BC24" s="42">
        <f t="shared" si="24"/>
        <v>0</v>
      </c>
      <c r="BD24" s="42">
        <f t="shared" si="24"/>
        <v>0</v>
      </c>
      <c r="BE24" s="42">
        <f t="shared" si="24"/>
        <v>0</v>
      </c>
      <c r="BF24" s="42">
        <f t="shared" si="24"/>
        <v>0</v>
      </c>
      <c r="BG24" s="42">
        <f t="shared" si="24"/>
        <v>0</v>
      </c>
      <c r="BH24" s="42">
        <f t="shared" si="24"/>
        <v>0</v>
      </c>
      <c r="BI24" s="42">
        <f t="shared" si="24"/>
        <v>0</v>
      </c>
      <c r="BJ24" s="42">
        <f t="shared" si="24"/>
        <v>0</v>
      </c>
      <c r="BK24" t="str">
        <f t="shared" si="3"/>
        <v>12_NZ</v>
      </c>
      <c r="BL24" t="str">
        <f t="shared" si="4"/>
        <v>d_ind_cem_7_x_jet_fuel</v>
      </c>
      <c r="BO24" s="8">
        <f t="shared" si="5"/>
        <v>0</v>
      </c>
      <c r="BP24" s="8">
        <f t="shared" si="6"/>
        <v>0</v>
      </c>
      <c r="BQ24" s="8" cm="1">
        <f t="array" ref="BQ24">K24*INDEX(prod_est,$G24+$H24-1,MATCH(BQ$14,$BP$14:$DP$14,0))</f>
        <v>0</v>
      </c>
      <c r="BR24" s="8" cm="1">
        <f t="array" ref="BR24">L24*INDEX(prod_est,$G24+$H24-1,MATCH(BR$14,$BP$14:$DP$14,0))</f>
        <v>0</v>
      </c>
      <c r="BS24" s="8" cm="1">
        <f t="array" ref="BS24">M24*INDEX(prod_est,$G24+$H24-1,MATCH(BS$14,$BP$14:$DP$14,0))</f>
        <v>0</v>
      </c>
      <c r="BT24" s="8" cm="1">
        <f t="array" ref="BT24">N24*INDEX(prod_est,$G24+$H24-1,MATCH(BT$14,$BP$14:$DP$14,0))</f>
        <v>0</v>
      </c>
      <c r="BU24" s="8" cm="1">
        <f t="array" ref="BU24">O24*INDEX(prod_est,$G24+$H24-1,MATCH(BU$14,$BP$14:$DP$14,0))</f>
        <v>0</v>
      </c>
      <c r="BV24" s="8" cm="1">
        <f t="array" ref="BV24">P24*INDEX(prod_est,$G24+$H24-1,MATCH(BV$14,$BP$14:$DP$14,0))</f>
        <v>0</v>
      </c>
      <c r="BW24" s="8" cm="1">
        <f t="array" ref="BW24">Q24*INDEX(prod_est,$G24+$H24-1,MATCH(BW$14,$BP$14:$DP$14,0))</f>
        <v>0</v>
      </c>
      <c r="BX24" s="8" cm="1">
        <f t="array" ref="BX24">R24*INDEX(prod_est,$G24+$H24-1,MATCH(BX$14,$BP$14:$DP$14,0))</f>
        <v>0</v>
      </c>
      <c r="BY24" s="8" cm="1">
        <f t="array" ref="BY24">S24*INDEX(prod_est,$G24+$H24-1,MATCH(BY$14,$BP$14:$DP$14,0))</f>
        <v>0</v>
      </c>
      <c r="BZ24" s="8" cm="1">
        <f t="array" ref="BZ24">T24*INDEX(prod_est,$G24+$H24-1,MATCH(BZ$14,$BP$14:$DP$14,0))</f>
        <v>0</v>
      </c>
      <c r="CA24" s="8" cm="1">
        <f t="array" ref="CA24">U24*INDEX(prod_est,$G24+$H24-1,MATCH(CA$14,$BP$14:$DP$14,0))</f>
        <v>0</v>
      </c>
      <c r="CB24" s="8" cm="1">
        <f t="array" ref="CB24">V24*INDEX(prod_est,$G24+$H24-1,MATCH(CB$14,$BP$14:$DP$14,0))</f>
        <v>0</v>
      </c>
      <c r="CC24" s="8" cm="1">
        <f t="array" ref="CC24">W24*INDEX(prod_est,$G24+$H24-1,MATCH(CC$14,$BP$14:$DP$14,0))</f>
        <v>0</v>
      </c>
      <c r="CD24" s="8" cm="1">
        <f t="array" ref="CD24">X24*INDEX(prod_est,$G24+$H24-1,MATCH(CD$14,$BP$14:$DP$14,0))</f>
        <v>0</v>
      </c>
      <c r="CE24" s="8" cm="1">
        <f t="array" ref="CE24">Y24*INDEX(prod_est,$G24+$H24-1,MATCH(CE$14,$BP$14:$DP$14,0))</f>
        <v>0</v>
      </c>
      <c r="CF24" s="8" cm="1">
        <f t="array" ref="CF24">Z24*INDEX(prod_est,$G24+$H24-1,MATCH(CF$14,$BP$14:$DP$14,0))</f>
        <v>0</v>
      </c>
      <c r="CG24" s="8" cm="1">
        <f t="array" ref="CG24">AA24*INDEX(prod_est,$G24+$H24-1,MATCH(CG$14,$BP$14:$DP$14,0))</f>
        <v>0</v>
      </c>
      <c r="CH24" s="8" cm="1">
        <f t="array" ref="CH24">AB24*INDEX(prod_est,$G24+$H24-1,MATCH(CH$14,$BP$14:$DP$14,0))</f>
        <v>0</v>
      </c>
      <c r="CI24" s="8" cm="1">
        <f t="array" ref="CI24">AC24*INDEX(prod_est,$G24+$H24-1,MATCH(CI$14,$BP$14:$DP$14,0))</f>
        <v>0</v>
      </c>
      <c r="CJ24" s="8" cm="1">
        <f t="array" ref="CJ24">AD24*INDEX(prod_est,$G24+$H24-1,MATCH(CJ$14,$BP$14:$DP$14,0))</f>
        <v>0</v>
      </c>
      <c r="CK24" s="8" cm="1">
        <f t="array" ref="CK24">AE24*INDEX(prod_est,$G24+$H24-1,MATCH(CK$14,$BP$14:$DP$14,0))</f>
        <v>0</v>
      </c>
      <c r="CL24" s="8" cm="1">
        <f t="array" ref="CL24">AF24*INDEX(prod_est,$G24+$H24-1,MATCH(CL$14,$BP$14:$DP$14,0))</f>
        <v>0</v>
      </c>
      <c r="CM24" s="8" cm="1">
        <f t="array" ref="CM24">AG24*INDEX(prod_est,$G24+$H24-1,MATCH(CM$14,$BP$14:$DP$14,0))</f>
        <v>0</v>
      </c>
      <c r="CN24" s="8" cm="1">
        <f t="array" ref="CN24">AH24*INDEX(prod_est,$G24+$H24-1,MATCH(CN$14,$BP$14:$DP$14,0))</f>
        <v>0</v>
      </c>
      <c r="CO24" s="8" cm="1">
        <f t="array" ref="CO24">AI24*INDEX(prod_est,$G24+$H24-1,MATCH(CO$14,$BP$14:$DP$14,0))</f>
        <v>0</v>
      </c>
      <c r="CP24" s="8" cm="1">
        <f t="array" ref="CP24">AJ24*INDEX(prod_est,$G24+$H24-1,MATCH(CP$14,$BP$14:$DP$14,0))</f>
        <v>0</v>
      </c>
      <c r="CQ24" s="8" cm="1">
        <f t="array" ref="CQ24">AK24*INDEX(prod_est,$G24+$H24-1,MATCH(CQ$14,$BP$14:$DP$14,0))</f>
        <v>0</v>
      </c>
      <c r="CR24" s="8" cm="1">
        <f t="array" ref="CR24">AL24*INDEX(prod_est,$G24+$H24-1,MATCH(CR$14,$BP$14:$DP$14,0))</f>
        <v>0</v>
      </c>
      <c r="CS24" s="8" cm="1">
        <f t="array" ref="CS24">AM24*INDEX(prod_est,$G24+$H24-1,MATCH(CS$14,$BP$14:$DP$14,0))</f>
        <v>0</v>
      </c>
      <c r="CT24" s="8" cm="1">
        <f t="array" ref="CT24">AN24*INDEX(prod_est,$G24+$H24-1,MATCH(CT$14,$BP$14:$DP$14,0))</f>
        <v>0</v>
      </c>
      <c r="CU24" s="8" cm="1">
        <f t="array" ref="CU24">AO24*INDEX(prod_est,$G24+$H24-1,MATCH(CU$14,$BP$14:$DP$14,0))</f>
        <v>0</v>
      </c>
      <c r="CV24" s="8" cm="1">
        <f t="array" ref="CV24">AP24*INDEX(prod_est,$G24+$H24-1,MATCH(CV$14,$BP$14:$DP$14,0))</f>
        <v>0</v>
      </c>
      <c r="CW24" cm="1">
        <f t="array" ref="CW24">AQ24*INDEX(prod_est,$G24+$H24-1,MATCH(CW$14,$BP$14:$DP$14,0))</f>
        <v>0</v>
      </c>
      <c r="CX24" cm="1">
        <f t="array" ref="CX24">AR24*INDEX(prod_est,$G24+$H24-1,MATCH(CX$14,$BP$14:$DP$14,0))</f>
        <v>0</v>
      </c>
      <c r="CY24" cm="1">
        <f t="array" ref="CY24">AS24*INDEX(prod_est,$G24+$H24-1,MATCH(CY$14,$BP$14:$DP$14,0))</f>
        <v>0</v>
      </c>
      <c r="CZ24" cm="1">
        <f t="array" ref="CZ24">AT24*INDEX(prod_est,$G24+$H24-1,MATCH(CZ$14,$BP$14:$DP$14,0))</f>
        <v>0</v>
      </c>
      <c r="DA24" cm="1">
        <f t="array" ref="DA24">AU24*INDEX(prod_est,$G24+$H24-1,MATCH(DA$14,$BP$14:$DP$14,0))</f>
        <v>0</v>
      </c>
      <c r="DB24" cm="1">
        <f t="array" ref="DB24">AV24*INDEX(prod_est,$G24+$H24-1,MATCH(DB$14,$BP$14:$DP$14,0))</f>
        <v>0</v>
      </c>
      <c r="DC24" cm="1">
        <f t="array" ref="DC24">AW24*INDEX(prod_est,$G24+$H24-1,MATCH(DC$14,$BP$14:$DP$14,0))</f>
        <v>0</v>
      </c>
      <c r="DD24" cm="1">
        <f t="array" ref="DD24">AX24*INDEX(prod_est,$G24+$H24-1,MATCH(DD$14,$BP$14:$DP$14,0))</f>
        <v>0</v>
      </c>
      <c r="DE24" cm="1">
        <f t="array" ref="DE24">AY24*INDEX(prod_est,$G24+$H24-1,MATCH(DE$14,$BP$14:$DP$14,0))</f>
        <v>0</v>
      </c>
      <c r="DF24" cm="1">
        <f t="array" ref="DF24">AZ24*INDEX(prod_est,$G24+$H24-1,MATCH(DF$14,$BP$14:$DP$14,0))</f>
        <v>0</v>
      </c>
      <c r="DG24" cm="1">
        <f t="array" ref="DG24">BA24*INDEX(prod_est,$G24+$H24-1,MATCH(DG$14,$BP$14:$DP$14,0))</f>
        <v>0</v>
      </c>
      <c r="DH24" cm="1">
        <f t="array" ref="DH24">BB24*INDEX(prod_est,$G24+$H24-1,MATCH(DH$14,$BP$14:$DP$14,0))</f>
        <v>0</v>
      </c>
      <c r="DI24" cm="1">
        <f t="array" ref="DI24">BC24*INDEX(prod_est,$G24+$H24-1,MATCH(DI$14,$BP$14:$DP$14,0))</f>
        <v>0</v>
      </c>
      <c r="DJ24" cm="1">
        <f t="array" ref="DJ24">BD24*INDEX(prod_est,$G24+$H24-1,MATCH(DJ$14,$BP$14:$DP$14,0))</f>
        <v>0</v>
      </c>
      <c r="DK24" cm="1">
        <f t="array" ref="DK24">BE24*INDEX(prod_est,$G24+$H24-1,MATCH(DK$14,$BP$14:$DP$14,0))</f>
        <v>0</v>
      </c>
      <c r="DL24" cm="1">
        <f t="array" ref="DL24">BF24*INDEX(prod_est,$G24+$H24-1,MATCH(DL$14,$BP$14:$DP$14,0))</f>
        <v>0</v>
      </c>
      <c r="DM24" cm="1">
        <f t="array" ref="DM24">BG24*INDEX(prod_est,$G24+$H24-1,MATCH(DM$14,$BP$14:$DP$14,0))</f>
        <v>0</v>
      </c>
      <c r="DN24" cm="1">
        <f t="array" ref="DN24">BH24*INDEX(prod_est,$G24+$H24-1,MATCH(DN$14,$BP$14:$DP$14,0))</f>
        <v>0</v>
      </c>
      <c r="DO24" cm="1">
        <f t="array" ref="DO24">BI24*INDEX(prod_est,$G24+$H24-1,MATCH(DO$14,$BP$14:$DP$14,0))</f>
        <v>0</v>
      </c>
      <c r="DP24" cm="1">
        <f t="array" ref="DP24">BJ24*INDEX(prod_est,$G24+$H24-1,MATCH(DP$14,$BP$14:$DP$14,0))</f>
        <v>0</v>
      </c>
    </row>
    <row r="25" spans="1:120" x14ac:dyDescent="0.25">
      <c r="A25" t="s">
        <v>48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177</v>
      </c>
      <c r="H25">
        <f>IFERROR(MATCH(D25,Production_est!$D$4:$D$339,0),"-")</f>
        <v>6</v>
      </c>
      <c r="I25" s="8" cm="1">
        <f t="array" ref="I25">IFERROR(INDEX(Production_est!$E$4:$E$339,H25+G25-1),"-")</f>
        <v>650</v>
      </c>
      <c r="J25" s="42">
        <f t="shared" si="0"/>
        <v>0</v>
      </c>
      <c r="K25" s="42">
        <f t="shared" ref="K25:AP25" si="25">J25*(1-$F$4)</f>
        <v>0</v>
      </c>
      <c r="L25" s="42">
        <f t="shared" si="25"/>
        <v>0</v>
      </c>
      <c r="M25" s="42">
        <f t="shared" si="25"/>
        <v>0</v>
      </c>
      <c r="N25" s="42">
        <f t="shared" si="25"/>
        <v>0</v>
      </c>
      <c r="O25" s="42">
        <f t="shared" si="25"/>
        <v>0</v>
      </c>
      <c r="P25" s="42">
        <f t="shared" si="25"/>
        <v>0</v>
      </c>
      <c r="Q25" s="42">
        <f t="shared" si="25"/>
        <v>0</v>
      </c>
      <c r="R25" s="42">
        <f t="shared" si="25"/>
        <v>0</v>
      </c>
      <c r="S25" s="42">
        <f t="shared" si="25"/>
        <v>0</v>
      </c>
      <c r="T25" s="42">
        <f t="shared" si="25"/>
        <v>0</v>
      </c>
      <c r="U25" s="42">
        <f t="shared" si="25"/>
        <v>0</v>
      </c>
      <c r="V25" s="42">
        <f t="shared" si="25"/>
        <v>0</v>
      </c>
      <c r="W25" s="42">
        <f t="shared" si="25"/>
        <v>0</v>
      </c>
      <c r="X25" s="42">
        <f t="shared" si="25"/>
        <v>0</v>
      </c>
      <c r="Y25" s="42">
        <f t="shared" si="25"/>
        <v>0</v>
      </c>
      <c r="Z25" s="42">
        <f t="shared" si="25"/>
        <v>0</v>
      </c>
      <c r="AA25" s="42">
        <f t="shared" si="25"/>
        <v>0</v>
      </c>
      <c r="AB25" s="42">
        <f t="shared" si="25"/>
        <v>0</v>
      </c>
      <c r="AC25" s="42">
        <f t="shared" si="25"/>
        <v>0</v>
      </c>
      <c r="AD25" s="42">
        <f t="shared" si="25"/>
        <v>0</v>
      </c>
      <c r="AE25" s="42">
        <f t="shared" si="25"/>
        <v>0</v>
      </c>
      <c r="AF25" s="42">
        <f t="shared" si="25"/>
        <v>0</v>
      </c>
      <c r="AG25" s="42">
        <f t="shared" si="25"/>
        <v>0</v>
      </c>
      <c r="AH25" s="42">
        <f t="shared" si="25"/>
        <v>0</v>
      </c>
      <c r="AI25" s="42">
        <f t="shared" si="25"/>
        <v>0</v>
      </c>
      <c r="AJ25" s="42">
        <f t="shared" si="25"/>
        <v>0</v>
      </c>
      <c r="AK25" s="42">
        <f t="shared" si="25"/>
        <v>0</v>
      </c>
      <c r="AL25" s="42">
        <f t="shared" si="25"/>
        <v>0</v>
      </c>
      <c r="AM25" s="42">
        <f t="shared" si="25"/>
        <v>0</v>
      </c>
      <c r="AN25" s="42">
        <f t="shared" si="25"/>
        <v>0</v>
      </c>
      <c r="AO25" s="42">
        <f t="shared" si="25"/>
        <v>0</v>
      </c>
      <c r="AP25" s="42">
        <f t="shared" si="25"/>
        <v>0</v>
      </c>
      <c r="AQ25" s="42">
        <f t="shared" ref="AQ25:BJ25" si="26">AP25*(1-$F$4)</f>
        <v>0</v>
      </c>
      <c r="AR25" s="42">
        <f t="shared" si="26"/>
        <v>0</v>
      </c>
      <c r="AS25" s="42">
        <f t="shared" si="26"/>
        <v>0</v>
      </c>
      <c r="AT25" s="42">
        <f t="shared" si="26"/>
        <v>0</v>
      </c>
      <c r="AU25" s="42">
        <f t="shared" si="26"/>
        <v>0</v>
      </c>
      <c r="AV25" s="42">
        <f t="shared" si="26"/>
        <v>0</v>
      </c>
      <c r="AW25" s="42">
        <f t="shared" si="26"/>
        <v>0</v>
      </c>
      <c r="AX25" s="42">
        <f t="shared" si="26"/>
        <v>0</v>
      </c>
      <c r="AY25" s="42">
        <f t="shared" si="26"/>
        <v>0</v>
      </c>
      <c r="AZ25" s="42">
        <f t="shared" si="26"/>
        <v>0</v>
      </c>
      <c r="BA25" s="42">
        <f t="shared" si="26"/>
        <v>0</v>
      </c>
      <c r="BB25" s="42">
        <f t="shared" si="26"/>
        <v>0</v>
      </c>
      <c r="BC25" s="42">
        <f t="shared" si="26"/>
        <v>0</v>
      </c>
      <c r="BD25" s="42">
        <f t="shared" si="26"/>
        <v>0</v>
      </c>
      <c r="BE25" s="42">
        <f t="shared" si="26"/>
        <v>0</v>
      </c>
      <c r="BF25" s="42">
        <f t="shared" si="26"/>
        <v>0</v>
      </c>
      <c r="BG25" s="42">
        <f t="shared" si="26"/>
        <v>0</v>
      </c>
      <c r="BH25" s="42">
        <f t="shared" si="26"/>
        <v>0</v>
      </c>
      <c r="BI25" s="42">
        <f t="shared" si="26"/>
        <v>0</v>
      </c>
      <c r="BJ25" s="42">
        <f t="shared" si="26"/>
        <v>0</v>
      </c>
      <c r="BK25" t="str">
        <f t="shared" si="3"/>
        <v>12_NZ</v>
      </c>
      <c r="BL25" t="str">
        <f t="shared" si="4"/>
        <v>d_ind_cem_7_6_kerosene</v>
      </c>
      <c r="BO25" s="8">
        <f t="shared" si="5"/>
        <v>0</v>
      </c>
      <c r="BP25" s="8">
        <f t="shared" si="6"/>
        <v>0</v>
      </c>
      <c r="BQ25" s="8" cm="1">
        <f t="array" ref="BQ25">K25*INDEX(prod_est,$G25+$H25-1,MATCH(BQ$14,$BP$14:$DP$14,0))</f>
        <v>0</v>
      </c>
      <c r="BR25" s="8" cm="1">
        <f t="array" ref="BR25">L25*INDEX(prod_est,$G25+$H25-1,MATCH(BR$14,$BP$14:$DP$14,0))</f>
        <v>0</v>
      </c>
      <c r="BS25" s="8" cm="1">
        <f t="array" ref="BS25">M25*INDEX(prod_est,$G25+$H25-1,MATCH(BS$14,$BP$14:$DP$14,0))</f>
        <v>0</v>
      </c>
      <c r="BT25" s="8" cm="1">
        <f t="array" ref="BT25">N25*INDEX(prod_est,$G25+$H25-1,MATCH(BT$14,$BP$14:$DP$14,0))</f>
        <v>0</v>
      </c>
      <c r="BU25" s="8" cm="1">
        <f t="array" ref="BU25">O25*INDEX(prod_est,$G25+$H25-1,MATCH(BU$14,$BP$14:$DP$14,0))</f>
        <v>0</v>
      </c>
      <c r="BV25" s="8" cm="1">
        <f t="array" ref="BV25">P25*INDEX(prod_est,$G25+$H25-1,MATCH(BV$14,$BP$14:$DP$14,0))</f>
        <v>0</v>
      </c>
      <c r="BW25" s="8" cm="1">
        <f t="array" ref="BW25">Q25*INDEX(prod_est,$G25+$H25-1,MATCH(BW$14,$BP$14:$DP$14,0))</f>
        <v>0</v>
      </c>
      <c r="BX25" s="8" cm="1">
        <f t="array" ref="BX25">R25*INDEX(prod_est,$G25+$H25-1,MATCH(BX$14,$BP$14:$DP$14,0))</f>
        <v>0</v>
      </c>
      <c r="BY25" s="8" cm="1">
        <f t="array" ref="BY25">S25*INDEX(prod_est,$G25+$H25-1,MATCH(BY$14,$BP$14:$DP$14,0))</f>
        <v>0</v>
      </c>
      <c r="BZ25" s="8" cm="1">
        <f t="array" ref="BZ25">T25*INDEX(prod_est,$G25+$H25-1,MATCH(BZ$14,$BP$14:$DP$14,0))</f>
        <v>0</v>
      </c>
      <c r="CA25" s="8" cm="1">
        <f t="array" ref="CA25">U25*INDEX(prod_est,$G25+$H25-1,MATCH(CA$14,$BP$14:$DP$14,0))</f>
        <v>0</v>
      </c>
      <c r="CB25" s="8" cm="1">
        <f t="array" ref="CB25">V25*INDEX(prod_est,$G25+$H25-1,MATCH(CB$14,$BP$14:$DP$14,0))</f>
        <v>0</v>
      </c>
      <c r="CC25" s="8" cm="1">
        <f t="array" ref="CC25">W25*INDEX(prod_est,$G25+$H25-1,MATCH(CC$14,$BP$14:$DP$14,0))</f>
        <v>0</v>
      </c>
      <c r="CD25" s="8" cm="1">
        <f t="array" ref="CD25">X25*INDEX(prod_est,$G25+$H25-1,MATCH(CD$14,$BP$14:$DP$14,0))</f>
        <v>0</v>
      </c>
      <c r="CE25" s="8" cm="1">
        <f t="array" ref="CE25">Y25*INDEX(prod_est,$G25+$H25-1,MATCH(CE$14,$BP$14:$DP$14,0))</f>
        <v>0</v>
      </c>
      <c r="CF25" s="8" cm="1">
        <f t="array" ref="CF25">Z25*INDEX(prod_est,$G25+$H25-1,MATCH(CF$14,$BP$14:$DP$14,0))</f>
        <v>0</v>
      </c>
      <c r="CG25" s="8" cm="1">
        <f t="array" ref="CG25">AA25*INDEX(prod_est,$G25+$H25-1,MATCH(CG$14,$BP$14:$DP$14,0))</f>
        <v>0</v>
      </c>
      <c r="CH25" s="8" cm="1">
        <f t="array" ref="CH25">AB25*INDEX(prod_est,$G25+$H25-1,MATCH(CH$14,$BP$14:$DP$14,0))</f>
        <v>0</v>
      </c>
      <c r="CI25" s="8" cm="1">
        <f t="array" ref="CI25">AC25*INDEX(prod_est,$G25+$H25-1,MATCH(CI$14,$BP$14:$DP$14,0))</f>
        <v>0</v>
      </c>
      <c r="CJ25" s="8" cm="1">
        <f t="array" ref="CJ25">AD25*INDEX(prod_est,$G25+$H25-1,MATCH(CJ$14,$BP$14:$DP$14,0))</f>
        <v>0</v>
      </c>
      <c r="CK25" s="8" cm="1">
        <f t="array" ref="CK25">AE25*INDEX(prod_est,$G25+$H25-1,MATCH(CK$14,$BP$14:$DP$14,0))</f>
        <v>0</v>
      </c>
      <c r="CL25" s="8" cm="1">
        <f t="array" ref="CL25">AF25*INDEX(prod_est,$G25+$H25-1,MATCH(CL$14,$BP$14:$DP$14,0))</f>
        <v>0</v>
      </c>
      <c r="CM25" s="8" cm="1">
        <f t="array" ref="CM25">AG25*INDEX(prod_est,$G25+$H25-1,MATCH(CM$14,$BP$14:$DP$14,0))</f>
        <v>0</v>
      </c>
      <c r="CN25" s="8" cm="1">
        <f t="array" ref="CN25">AH25*INDEX(prod_est,$G25+$H25-1,MATCH(CN$14,$BP$14:$DP$14,0))</f>
        <v>0</v>
      </c>
      <c r="CO25" s="8" cm="1">
        <f t="array" ref="CO25">AI25*INDEX(prod_est,$G25+$H25-1,MATCH(CO$14,$BP$14:$DP$14,0))</f>
        <v>0</v>
      </c>
      <c r="CP25" s="8" cm="1">
        <f t="array" ref="CP25">AJ25*INDEX(prod_est,$G25+$H25-1,MATCH(CP$14,$BP$14:$DP$14,0))</f>
        <v>0</v>
      </c>
      <c r="CQ25" s="8" cm="1">
        <f t="array" ref="CQ25">AK25*INDEX(prod_est,$G25+$H25-1,MATCH(CQ$14,$BP$14:$DP$14,0))</f>
        <v>0</v>
      </c>
      <c r="CR25" s="8" cm="1">
        <f t="array" ref="CR25">AL25*INDEX(prod_est,$G25+$H25-1,MATCH(CR$14,$BP$14:$DP$14,0))</f>
        <v>0</v>
      </c>
      <c r="CS25" s="8" cm="1">
        <f t="array" ref="CS25">AM25*INDEX(prod_est,$G25+$H25-1,MATCH(CS$14,$BP$14:$DP$14,0))</f>
        <v>0</v>
      </c>
      <c r="CT25" s="8" cm="1">
        <f t="array" ref="CT25">AN25*INDEX(prod_est,$G25+$H25-1,MATCH(CT$14,$BP$14:$DP$14,0))</f>
        <v>0</v>
      </c>
      <c r="CU25" s="8" cm="1">
        <f t="array" ref="CU25">AO25*INDEX(prod_est,$G25+$H25-1,MATCH(CU$14,$BP$14:$DP$14,0))</f>
        <v>0</v>
      </c>
      <c r="CV25" s="8" cm="1">
        <f t="array" ref="CV25">AP25*INDEX(prod_est,$G25+$H25-1,MATCH(CV$14,$BP$14:$DP$14,0))</f>
        <v>0</v>
      </c>
      <c r="CW25" cm="1">
        <f t="array" ref="CW25">AQ25*INDEX(prod_est,$G25+$H25-1,MATCH(CW$14,$BP$14:$DP$14,0))</f>
        <v>0</v>
      </c>
      <c r="CX25" cm="1">
        <f t="array" ref="CX25">AR25*INDEX(prod_est,$G25+$H25-1,MATCH(CX$14,$BP$14:$DP$14,0))</f>
        <v>0</v>
      </c>
      <c r="CY25" cm="1">
        <f t="array" ref="CY25">AS25*INDEX(prod_est,$G25+$H25-1,MATCH(CY$14,$BP$14:$DP$14,0))</f>
        <v>0</v>
      </c>
      <c r="CZ25" cm="1">
        <f t="array" ref="CZ25">AT25*INDEX(prod_est,$G25+$H25-1,MATCH(CZ$14,$BP$14:$DP$14,0))</f>
        <v>0</v>
      </c>
      <c r="DA25" cm="1">
        <f t="array" ref="DA25">AU25*INDEX(prod_est,$G25+$H25-1,MATCH(DA$14,$BP$14:$DP$14,0))</f>
        <v>0</v>
      </c>
      <c r="DB25" cm="1">
        <f t="array" ref="DB25">AV25*INDEX(prod_est,$G25+$H25-1,MATCH(DB$14,$BP$14:$DP$14,0))</f>
        <v>0</v>
      </c>
      <c r="DC25" cm="1">
        <f t="array" ref="DC25">AW25*INDEX(prod_est,$G25+$H25-1,MATCH(DC$14,$BP$14:$DP$14,0))</f>
        <v>0</v>
      </c>
      <c r="DD25" cm="1">
        <f t="array" ref="DD25">AX25*INDEX(prod_est,$G25+$H25-1,MATCH(DD$14,$BP$14:$DP$14,0))</f>
        <v>0</v>
      </c>
      <c r="DE25" cm="1">
        <f t="array" ref="DE25">AY25*INDEX(prod_est,$G25+$H25-1,MATCH(DE$14,$BP$14:$DP$14,0))</f>
        <v>0</v>
      </c>
      <c r="DF25" cm="1">
        <f t="array" ref="DF25">AZ25*INDEX(prod_est,$G25+$H25-1,MATCH(DF$14,$BP$14:$DP$14,0))</f>
        <v>0</v>
      </c>
      <c r="DG25" cm="1">
        <f t="array" ref="DG25">BA25*INDEX(prod_est,$G25+$H25-1,MATCH(DG$14,$BP$14:$DP$14,0))</f>
        <v>0</v>
      </c>
      <c r="DH25" cm="1">
        <f t="array" ref="DH25">BB25*INDEX(prod_est,$G25+$H25-1,MATCH(DH$14,$BP$14:$DP$14,0))</f>
        <v>0</v>
      </c>
      <c r="DI25" cm="1">
        <f t="array" ref="DI25">BC25*INDEX(prod_est,$G25+$H25-1,MATCH(DI$14,$BP$14:$DP$14,0))</f>
        <v>0</v>
      </c>
      <c r="DJ25" cm="1">
        <f t="array" ref="DJ25">BD25*INDEX(prod_est,$G25+$H25-1,MATCH(DJ$14,$BP$14:$DP$14,0))</f>
        <v>0</v>
      </c>
      <c r="DK25" cm="1">
        <f t="array" ref="DK25">BE25*INDEX(prod_est,$G25+$H25-1,MATCH(DK$14,$BP$14:$DP$14,0))</f>
        <v>0</v>
      </c>
      <c r="DL25" cm="1">
        <f t="array" ref="DL25">BF25*INDEX(prod_est,$G25+$H25-1,MATCH(DL$14,$BP$14:$DP$14,0))</f>
        <v>0</v>
      </c>
      <c r="DM25" cm="1">
        <f t="array" ref="DM25">BG25*INDEX(prod_est,$G25+$H25-1,MATCH(DM$14,$BP$14:$DP$14,0))</f>
        <v>0</v>
      </c>
      <c r="DN25" cm="1">
        <f t="array" ref="DN25">BH25*INDEX(prod_est,$G25+$H25-1,MATCH(DN$14,$BP$14:$DP$14,0))</f>
        <v>0</v>
      </c>
      <c r="DO25" cm="1">
        <f t="array" ref="DO25">BI25*INDEX(prod_est,$G25+$H25-1,MATCH(DO$14,$BP$14:$DP$14,0))</f>
        <v>0</v>
      </c>
      <c r="DP25" cm="1">
        <f t="array" ref="DP25">BJ25*INDEX(prod_est,$G25+$H25-1,MATCH(DP$14,$BP$14:$DP$14,0))</f>
        <v>0</v>
      </c>
    </row>
    <row r="26" spans="1:120" x14ac:dyDescent="0.25">
      <c r="A26" t="s">
        <v>48</v>
      </c>
      <c r="B26" t="s">
        <v>16</v>
      </c>
      <c r="C26" t="s">
        <v>16</v>
      </c>
      <c r="D26" t="s">
        <v>37</v>
      </c>
      <c r="E26" s="8">
        <v>0</v>
      </c>
      <c r="F26" s="8">
        <v>0</v>
      </c>
      <c r="G26">
        <f>MATCH(A26,Production_est!$A$4:$A$339,0)</f>
        <v>177</v>
      </c>
      <c r="H26">
        <f>IFERROR(MATCH(D26,Production_est!$D$4:$D$339,0),"-")</f>
        <v>6</v>
      </c>
      <c r="I26" s="8" cm="1">
        <f t="array" ref="I26">IFERROR(INDEX(Production_est!$E$4:$E$339,H26+G26-1),"-")</f>
        <v>650</v>
      </c>
      <c r="J26" s="42">
        <f t="shared" si="0"/>
        <v>0</v>
      </c>
      <c r="K26" s="42">
        <f t="shared" ref="K26:AP26" si="27">J26*(1-$F$4)</f>
        <v>0</v>
      </c>
      <c r="L26" s="42">
        <f t="shared" si="27"/>
        <v>0</v>
      </c>
      <c r="M26" s="42">
        <f t="shared" si="27"/>
        <v>0</v>
      </c>
      <c r="N26" s="42">
        <f t="shared" si="27"/>
        <v>0</v>
      </c>
      <c r="O26" s="42">
        <f t="shared" si="27"/>
        <v>0</v>
      </c>
      <c r="P26" s="42">
        <f t="shared" si="27"/>
        <v>0</v>
      </c>
      <c r="Q26" s="42">
        <f t="shared" si="27"/>
        <v>0</v>
      </c>
      <c r="R26" s="42">
        <f t="shared" si="27"/>
        <v>0</v>
      </c>
      <c r="S26" s="42">
        <f t="shared" si="27"/>
        <v>0</v>
      </c>
      <c r="T26" s="42">
        <f t="shared" si="27"/>
        <v>0</v>
      </c>
      <c r="U26" s="42">
        <f t="shared" si="27"/>
        <v>0</v>
      </c>
      <c r="V26" s="42">
        <f t="shared" si="27"/>
        <v>0</v>
      </c>
      <c r="W26" s="42">
        <f t="shared" si="27"/>
        <v>0</v>
      </c>
      <c r="X26" s="42">
        <f t="shared" si="27"/>
        <v>0</v>
      </c>
      <c r="Y26" s="42">
        <f t="shared" si="27"/>
        <v>0</v>
      </c>
      <c r="Z26" s="42">
        <f t="shared" si="27"/>
        <v>0</v>
      </c>
      <c r="AA26" s="42">
        <f t="shared" si="27"/>
        <v>0</v>
      </c>
      <c r="AB26" s="42">
        <f t="shared" si="27"/>
        <v>0</v>
      </c>
      <c r="AC26" s="42">
        <f t="shared" si="27"/>
        <v>0</v>
      </c>
      <c r="AD26" s="42">
        <f t="shared" si="27"/>
        <v>0</v>
      </c>
      <c r="AE26" s="42">
        <f t="shared" si="27"/>
        <v>0</v>
      </c>
      <c r="AF26" s="42">
        <f t="shared" si="27"/>
        <v>0</v>
      </c>
      <c r="AG26" s="42">
        <f t="shared" si="27"/>
        <v>0</v>
      </c>
      <c r="AH26" s="42">
        <f t="shared" si="27"/>
        <v>0</v>
      </c>
      <c r="AI26" s="42">
        <f t="shared" si="27"/>
        <v>0</v>
      </c>
      <c r="AJ26" s="42">
        <f t="shared" si="27"/>
        <v>0</v>
      </c>
      <c r="AK26" s="42">
        <f t="shared" si="27"/>
        <v>0</v>
      </c>
      <c r="AL26" s="42">
        <f t="shared" si="27"/>
        <v>0</v>
      </c>
      <c r="AM26" s="42">
        <f t="shared" si="27"/>
        <v>0</v>
      </c>
      <c r="AN26" s="42">
        <f t="shared" si="27"/>
        <v>0</v>
      </c>
      <c r="AO26" s="42">
        <f t="shared" si="27"/>
        <v>0</v>
      </c>
      <c r="AP26" s="42">
        <f t="shared" si="27"/>
        <v>0</v>
      </c>
      <c r="AQ26" s="42">
        <f t="shared" ref="AQ26:BJ26" si="28">AP26*(1-$F$4)</f>
        <v>0</v>
      </c>
      <c r="AR26" s="42">
        <f t="shared" si="28"/>
        <v>0</v>
      </c>
      <c r="AS26" s="42">
        <f t="shared" si="28"/>
        <v>0</v>
      </c>
      <c r="AT26" s="42">
        <f t="shared" si="28"/>
        <v>0</v>
      </c>
      <c r="AU26" s="42">
        <f t="shared" si="28"/>
        <v>0</v>
      </c>
      <c r="AV26" s="42">
        <f t="shared" si="28"/>
        <v>0</v>
      </c>
      <c r="AW26" s="42">
        <f t="shared" si="28"/>
        <v>0</v>
      </c>
      <c r="AX26" s="42">
        <f t="shared" si="28"/>
        <v>0</v>
      </c>
      <c r="AY26" s="42">
        <f t="shared" si="28"/>
        <v>0</v>
      </c>
      <c r="AZ26" s="42">
        <f t="shared" si="28"/>
        <v>0</v>
      </c>
      <c r="BA26" s="42">
        <f t="shared" si="28"/>
        <v>0</v>
      </c>
      <c r="BB26" s="42">
        <f t="shared" si="28"/>
        <v>0</v>
      </c>
      <c r="BC26" s="42">
        <f t="shared" si="28"/>
        <v>0</v>
      </c>
      <c r="BD26" s="42">
        <f t="shared" si="28"/>
        <v>0</v>
      </c>
      <c r="BE26" s="42">
        <f t="shared" si="28"/>
        <v>0</v>
      </c>
      <c r="BF26" s="42">
        <f t="shared" si="28"/>
        <v>0</v>
      </c>
      <c r="BG26" s="42">
        <f t="shared" si="28"/>
        <v>0</v>
      </c>
      <c r="BH26" s="42">
        <f t="shared" si="28"/>
        <v>0</v>
      </c>
      <c r="BI26" s="42">
        <f t="shared" si="28"/>
        <v>0</v>
      </c>
      <c r="BJ26" s="42">
        <f t="shared" si="28"/>
        <v>0</v>
      </c>
      <c r="BK26" t="str">
        <f t="shared" si="3"/>
        <v>12_NZ</v>
      </c>
      <c r="BL26" t="str">
        <f t="shared" si="4"/>
        <v>d_ind_cem_7_7_gas_diesel_oil</v>
      </c>
      <c r="BO26" s="8">
        <f t="shared" si="5"/>
        <v>0</v>
      </c>
      <c r="BP26" s="8">
        <f t="shared" si="6"/>
        <v>0</v>
      </c>
      <c r="BQ26" s="8" cm="1">
        <f t="array" ref="BQ26">K26*INDEX(prod_est,$G26+$H26-1,MATCH(BQ$14,$BP$14:$DP$14,0))</f>
        <v>0</v>
      </c>
      <c r="BR26" s="8" cm="1">
        <f t="array" ref="BR26">L26*INDEX(prod_est,$G26+$H26-1,MATCH(BR$14,$BP$14:$DP$14,0))</f>
        <v>0</v>
      </c>
      <c r="BS26" s="8" cm="1">
        <f t="array" ref="BS26">M26*INDEX(prod_est,$G26+$H26-1,MATCH(BS$14,$BP$14:$DP$14,0))</f>
        <v>0</v>
      </c>
      <c r="BT26" s="8" cm="1">
        <f t="array" ref="BT26">N26*INDEX(prod_est,$G26+$H26-1,MATCH(BT$14,$BP$14:$DP$14,0))</f>
        <v>0</v>
      </c>
      <c r="BU26" s="8" cm="1">
        <f t="array" ref="BU26">O26*INDEX(prod_est,$G26+$H26-1,MATCH(BU$14,$BP$14:$DP$14,0))</f>
        <v>0</v>
      </c>
      <c r="BV26" s="8" cm="1">
        <f t="array" ref="BV26">P26*INDEX(prod_est,$G26+$H26-1,MATCH(BV$14,$BP$14:$DP$14,0))</f>
        <v>0</v>
      </c>
      <c r="BW26" s="8" cm="1">
        <f t="array" ref="BW26">Q26*INDEX(prod_est,$G26+$H26-1,MATCH(BW$14,$BP$14:$DP$14,0))</f>
        <v>0</v>
      </c>
      <c r="BX26" s="8" cm="1">
        <f t="array" ref="BX26">R26*INDEX(prod_est,$G26+$H26-1,MATCH(BX$14,$BP$14:$DP$14,0))</f>
        <v>0</v>
      </c>
      <c r="BY26" s="8" cm="1">
        <f t="array" ref="BY26">S26*INDEX(prod_est,$G26+$H26-1,MATCH(BY$14,$BP$14:$DP$14,0))</f>
        <v>0</v>
      </c>
      <c r="BZ26" s="8" cm="1">
        <f t="array" ref="BZ26">T26*INDEX(prod_est,$G26+$H26-1,MATCH(BZ$14,$BP$14:$DP$14,0))</f>
        <v>0</v>
      </c>
      <c r="CA26" s="8" cm="1">
        <f t="array" ref="CA26">U26*INDEX(prod_est,$G26+$H26-1,MATCH(CA$14,$BP$14:$DP$14,0))</f>
        <v>0</v>
      </c>
      <c r="CB26" s="8" cm="1">
        <f t="array" ref="CB26">V26*INDEX(prod_est,$G26+$H26-1,MATCH(CB$14,$BP$14:$DP$14,0))</f>
        <v>0</v>
      </c>
      <c r="CC26" s="8" cm="1">
        <f t="array" ref="CC26">W26*INDEX(prod_est,$G26+$H26-1,MATCH(CC$14,$BP$14:$DP$14,0))</f>
        <v>0</v>
      </c>
      <c r="CD26" s="8" cm="1">
        <f t="array" ref="CD26">X26*INDEX(prod_est,$G26+$H26-1,MATCH(CD$14,$BP$14:$DP$14,0))</f>
        <v>0</v>
      </c>
      <c r="CE26" s="8" cm="1">
        <f t="array" ref="CE26">Y26*INDEX(prod_est,$G26+$H26-1,MATCH(CE$14,$BP$14:$DP$14,0))</f>
        <v>0</v>
      </c>
      <c r="CF26" s="8" cm="1">
        <f t="array" ref="CF26">Z26*INDEX(prod_est,$G26+$H26-1,MATCH(CF$14,$BP$14:$DP$14,0))</f>
        <v>0</v>
      </c>
      <c r="CG26" s="8" cm="1">
        <f t="array" ref="CG26">AA26*INDEX(prod_est,$G26+$H26-1,MATCH(CG$14,$BP$14:$DP$14,0))</f>
        <v>0</v>
      </c>
      <c r="CH26" s="8" cm="1">
        <f t="array" ref="CH26">AB26*INDEX(prod_est,$G26+$H26-1,MATCH(CH$14,$BP$14:$DP$14,0))</f>
        <v>0</v>
      </c>
      <c r="CI26" s="8" cm="1">
        <f t="array" ref="CI26">AC26*INDEX(prod_est,$G26+$H26-1,MATCH(CI$14,$BP$14:$DP$14,0))</f>
        <v>0</v>
      </c>
      <c r="CJ26" s="8" cm="1">
        <f t="array" ref="CJ26">AD26*INDEX(prod_est,$G26+$H26-1,MATCH(CJ$14,$BP$14:$DP$14,0))</f>
        <v>0</v>
      </c>
      <c r="CK26" s="8" cm="1">
        <f t="array" ref="CK26">AE26*INDEX(prod_est,$G26+$H26-1,MATCH(CK$14,$BP$14:$DP$14,0))</f>
        <v>0</v>
      </c>
      <c r="CL26" s="8" cm="1">
        <f t="array" ref="CL26">AF26*INDEX(prod_est,$G26+$H26-1,MATCH(CL$14,$BP$14:$DP$14,0))</f>
        <v>0</v>
      </c>
      <c r="CM26" s="8" cm="1">
        <f t="array" ref="CM26">AG26*INDEX(prod_est,$G26+$H26-1,MATCH(CM$14,$BP$14:$DP$14,0))</f>
        <v>0</v>
      </c>
      <c r="CN26" s="8" cm="1">
        <f t="array" ref="CN26">AH26*INDEX(prod_est,$G26+$H26-1,MATCH(CN$14,$BP$14:$DP$14,0))</f>
        <v>0</v>
      </c>
      <c r="CO26" s="8" cm="1">
        <f t="array" ref="CO26">AI26*INDEX(prod_est,$G26+$H26-1,MATCH(CO$14,$BP$14:$DP$14,0))</f>
        <v>0</v>
      </c>
      <c r="CP26" s="8" cm="1">
        <f t="array" ref="CP26">AJ26*INDEX(prod_est,$G26+$H26-1,MATCH(CP$14,$BP$14:$DP$14,0))</f>
        <v>0</v>
      </c>
      <c r="CQ26" s="8" cm="1">
        <f t="array" ref="CQ26">AK26*INDEX(prod_est,$G26+$H26-1,MATCH(CQ$14,$BP$14:$DP$14,0))</f>
        <v>0</v>
      </c>
      <c r="CR26" s="8" cm="1">
        <f t="array" ref="CR26">AL26*INDEX(prod_est,$G26+$H26-1,MATCH(CR$14,$BP$14:$DP$14,0))</f>
        <v>0</v>
      </c>
      <c r="CS26" s="8" cm="1">
        <f t="array" ref="CS26">AM26*INDEX(prod_est,$G26+$H26-1,MATCH(CS$14,$BP$14:$DP$14,0))</f>
        <v>0</v>
      </c>
      <c r="CT26" s="8" cm="1">
        <f t="array" ref="CT26">AN26*INDEX(prod_est,$G26+$H26-1,MATCH(CT$14,$BP$14:$DP$14,0))</f>
        <v>0</v>
      </c>
      <c r="CU26" s="8" cm="1">
        <f t="array" ref="CU26">AO26*INDEX(prod_est,$G26+$H26-1,MATCH(CU$14,$BP$14:$DP$14,0))</f>
        <v>0</v>
      </c>
      <c r="CV26" s="8" cm="1">
        <f t="array" ref="CV26">AP26*INDEX(prod_est,$G26+$H26-1,MATCH(CV$14,$BP$14:$DP$14,0))</f>
        <v>0</v>
      </c>
      <c r="CW26" cm="1">
        <f t="array" ref="CW26">AQ26*INDEX(prod_est,$G26+$H26-1,MATCH(CW$14,$BP$14:$DP$14,0))</f>
        <v>0</v>
      </c>
      <c r="CX26" cm="1">
        <f t="array" ref="CX26">AR26*INDEX(prod_est,$G26+$H26-1,MATCH(CX$14,$BP$14:$DP$14,0))</f>
        <v>0</v>
      </c>
      <c r="CY26" cm="1">
        <f t="array" ref="CY26">AS26*INDEX(prod_est,$G26+$H26-1,MATCH(CY$14,$BP$14:$DP$14,0))</f>
        <v>0</v>
      </c>
      <c r="CZ26" cm="1">
        <f t="array" ref="CZ26">AT26*INDEX(prod_est,$G26+$H26-1,MATCH(CZ$14,$BP$14:$DP$14,0))</f>
        <v>0</v>
      </c>
      <c r="DA26" cm="1">
        <f t="array" ref="DA26">AU26*INDEX(prod_est,$G26+$H26-1,MATCH(DA$14,$BP$14:$DP$14,0))</f>
        <v>0</v>
      </c>
      <c r="DB26" cm="1">
        <f t="array" ref="DB26">AV26*INDEX(prod_est,$G26+$H26-1,MATCH(DB$14,$BP$14:$DP$14,0))</f>
        <v>0</v>
      </c>
      <c r="DC26" cm="1">
        <f t="array" ref="DC26">AW26*INDEX(prod_est,$G26+$H26-1,MATCH(DC$14,$BP$14:$DP$14,0))</f>
        <v>0</v>
      </c>
      <c r="DD26" cm="1">
        <f t="array" ref="DD26">AX26*INDEX(prod_est,$G26+$H26-1,MATCH(DD$14,$BP$14:$DP$14,0))</f>
        <v>0</v>
      </c>
      <c r="DE26" cm="1">
        <f t="array" ref="DE26">AY26*INDEX(prod_est,$G26+$H26-1,MATCH(DE$14,$BP$14:$DP$14,0))</f>
        <v>0</v>
      </c>
      <c r="DF26" cm="1">
        <f t="array" ref="DF26">AZ26*INDEX(prod_est,$G26+$H26-1,MATCH(DF$14,$BP$14:$DP$14,0))</f>
        <v>0</v>
      </c>
      <c r="DG26" cm="1">
        <f t="array" ref="DG26">BA26*INDEX(prod_est,$G26+$H26-1,MATCH(DG$14,$BP$14:$DP$14,0))</f>
        <v>0</v>
      </c>
      <c r="DH26" cm="1">
        <f t="array" ref="DH26">BB26*INDEX(prod_est,$G26+$H26-1,MATCH(DH$14,$BP$14:$DP$14,0))</f>
        <v>0</v>
      </c>
      <c r="DI26" cm="1">
        <f t="array" ref="DI26">BC26*INDEX(prod_est,$G26+$H26-1,MATCH(DI$14,$BP$14:$DP$14,0))</f>
        <v>0</v>
      </c>
      <c r="DJ26" cm="1">
        <f t="array" ref="DJ26">BD26*INDEX(prod_est,$G26+$H26-1,MATCH(DJ$14,$BP$14:$DP$14,0))</f>
        <v>0</v>
      </c>
      <c r="DK26" cm="1">
        <f t="array" ref="DK26">BE26*INDEX(prod_est,$G26+$H26-1,MATCH(DK$14,$BP$14:$DP$14,0))</f>
        <v>0</v>
      </c>
      <c r="DL26" cm="1">
        <f t="array" ref="DL26">BF26*INDEX(prod_est,$G26+$H26-1,MATCH(DL$14,$BP$14:$DP$14,0))</f>
        <v>0</v>
      </c>
      <c r="DM26" cm="1">
        <f t="array" ref="DM26">BG26*INDEX(prod_est,$G26+$H26-1,MATCH(DM$14,$BP$14:$DP$14,0))</f>
        <v>0</v>
      </c>
      <c r="DN26" cm="1">
        <f t="array" ref="DN26">BH26*INDEX(prod_est,$G26+$H26-1,MATCH(DN$14,$BP$14:$DP$14,0))</f>
        <v>0</v>
      </c>
      <c r="DO26" cm="1">
        <f t="array" ref="DO26">BI26*INDEX(prod_est,$G26+$H26-1,MATCH(DO$14,$BP$14:$DP$14,0))</f>
        <v>0</v>
      </c>
      <c r="DP26" cm="1">
        <f t="array" ref="DP26">BJ26*INDEX(prod_est,$G26+$H26-1,MATCH(DP$14,$BP$14:$DP$14,0))</f>
        <v>0</v>
      </c>
    </row>
    <row r="27" spans="1:120" x14ac:dyDescent="0.25">
      <c r="A27" t="s">
        <v>48</v>
      </c>
      <c r="B27" t="s">
        <v>17</v>
      </c>
      <c r="C27" t="s">
        <v>17</v>
      </c>
      <c r="D27" t="s">
        <v>37</v>
      </c>
      <c r="E27" s="8">
        <v>0</v>
      </c>
      <c r="F27" s="8">
        <v>0</v>
      </c>
      <c r="G27">
        <f>MATCH(A27,Production_est!$A$4:$A$339,0)</f>
        <v>177</v>
      </c>
      <c r="H27">
        <f>IFERROR(MATCH(D27,Production_est!$D$4:$D$339,0),"-")</f>
        <v>6</v>
      </c>
      <c r="I27" s="8" cm="1">
        <f t="array" ref="I27">IFERROR(INDEX(Production_est!$E$4:$E$339,H27+G27-1),"-")</f>
        <v>650</v>
      </c>
      <c r="J27" s="42">
        <f t="shared" si="0"/>
        <v>0</v>
      </c>
      <c r="K27" s="42">
        <f t="shared" ref="K27:AP27" si="29">J27*(1-$F$4)</f>
        <v>0</v>
      </c>
      <c r="L27" s="42">
        <f t="shared" si="29"/>
        <v>0</v>
      </c>
      <c r="M27" s="42">
        <f t="shared" si="29"/>
        <v>0</v>
      </c>
      <c r="N27" s="42">
        <f t="shared" si="29"/>
        <v>0</v>
      </c>
      <c r="O27" s="42">
        <f t="shared" si="29"/>
        <v>0</v>
      </c>
      <c r="P27" s="42">
        <f t="shared" si="29"/>
        <v>0</v>
      </c>
      <c r="Q27" s="42">
        <f t="shared" si="29"/>
        <v>0</v>
      </c>
      <c r="R27" s="42">
        <f t="shared" si="29"/>
        <v>0</v>
      </c>
      <c r="S27" s="42">
        <f t="shared" si="29"/>
        <v>0</v>
      </c>
      <c r="T27" s="42">
        <f t="shared" si="29"/>
        <v>0</v>
      </c>
      <c r="U27" s="42">
        <f t="shared" si="29"/>
        <v>0</v>
      </c>
      <c r="V27" s="42">
        <f t="shared" si="29"/>
        <v>0</v>
      </c>
      <c r="W27" s="42">
        <f t="shared" si="29"/>
        <v>0</v>
      </c>
      <c r="X27" s="42">
        <f t="shared" si="29"/>
        <v>0</v>
      </c>
      <c r="Y27" s="42">
        <f t="shared" si="29"/>
        <v>0</v>
      </c>
      <c r="Z27" s="42">
        <f t="shared" si="29"/>
        <v>0</v>
      </c>
      <c r="AA27" s="42">
        <f t="shared" si="29"/>
        <v>0</v>
      </c>
      <c r="AB27" s="42">
        <f t="shared" si="29"/>
        <v>0</v>
      </c>
      <c r="AC27" s="42">
        <f t="shared" si="29"/>
        <v>0</v>
      </c>
      <c r="AD27" s="42">
        <f t="shared" si="29"/>
        <v>0</v>
      </c>
      <c r="AE27" s="42">
        <f t="shared" si="29"/>
        <v>0</v>
      </c>
      <c r="AF27" s="42">
        <f t="shared" si="29"/>
        <v>0</v>
      </c>
      <c r="AG27" s="42">
        <f t="shared" si="29"/>
        <v>0</v>
      </c>
      <c r="AH27" s="42">
        <f t="shared" si="29"/>
        <v>0</v>
      </c>
      <c r="AI27" s="42">
        <f t="shared" si="29"/>
        <v>0</v>
      </c>
      <c r="AJ27" s="42">
        <f t="shared" si="29"/>
        <v>0</v>
      </c>
      <c r="AK27" s="42">
        <f t="shared" si="29"/>
        <v>0</v>
      </c>
      <c r="AL27" s="42">
        <f t="shared" si="29"/>
        <v>0</v>
      </c>
      <c r="AM27" s="42">
        <f t="shared" si="29"/>
        <v>0</v>
      </c>
      <c r="AN27" s="42">
        <f t="shared" si="29"/>
        <v>0</v>
      </c>
      <c r="AO27" s="42">
        <f t="shared" si="29"/>
        <v>0</v>
      </c>
      <c r="AP27" s="42">
        <f t="shared" si="29"/>
        <v>0</v>
      </c>
      <c r="AQ27" s="42">
        <f t="shared" ref="AQ27:BJ27" si="30">AP27*(1-$F$4)</f>
        <v>0</v>
      </c>
      <c r="AR27" s="42">
        <f t="shared" si="30"/>
        <v>0</v>
      </c>
      <c r="AS27" s="42">
        <f t="shared" si="30"/>
        <v>0</v>
      </c>
      <c r="AT27" s="42">
        <f t="shared" si="30"/>
        <v>0</v>
      </c>
      <c r="AU27" s="42">
        <f t="shared" si="30"/>
        <v>0</v>
      </c>
      <c r="AV27" s="42">
        <f t="shared" si="30"/>
        <v>0</v>
      </c>
      <c r="AW27" s="42">
        <f t="shared" si="30"/>
        <v>0</v>
      </c>
      <c r="AX27" s="42">
        <f t="shared" si="30"/>
        <v>0</v>
      </c>
      <c r="AY27" s="42">
        <f t="shared" si="30"/>
        <v>0</v>
      </c>
      <c r="AZ27" s="42">
        <f t="shared" si="30"/>
        <v>0</v>
      </c>
      <c r="BA27" s="42">
        <f t="shared" si="30"/>
        <v>0</v>
      </c>
      <c r="BB27" s="42">
        <f t="shared" si="30"/>
        <v>0</v>
      </c>
      <c r="BC27" s="42">
        <f t="shared" si="30"/>
        <v>0</v>
      </c>
      <c r="BD27" s="42">
        <f t="shared" si="30"/>
        <v>0</v>
      </c>
      <c r="BE27" s="42">
        <f t="shared" si="30"/>
        <v>0</v>
      </c>
      <c r="BF27" s="42">
        <f t="shared" si="30"/>
        <v>0</v>
      </c>
      <c r="BG27" s="42">
        <f t="shared" si="30"/>
        <v>0</v>
      </c>
      <c r="BH27" s="42">
        <f t="shared" si="30"/>
        <v>0</v>
      </c>
      <c r="BI27" s="42">
        <f t="shared" si="30"/>
        <v>0</v>
      </c>
      <c r="BJ27" s="42">
        <f t="shared" si="30"/>
        <v>0</v>
      </c>
      <c r="BK27" t="str">
        <f t="shared" si="3"/>
        <v>12_NZ</v>
      </c>
      <c r="BL27" t="str">
        <f t="shared" si="4"/>
        <v>d_ind_cem_7_8_fuel_oil</v>
      </c>
      <c r="BO27" s="8">
        <f t="shared" si="5"/>
        <v>0</v>
      </c>
      <c r="BP27" s="8">
        <f t="shared" si="6"/>
        <v>0</v>
      </c>
      <c r="BQ27" s="8" cm="1">
        <f t="array" ref="BQ27">K27*INDEX(prod_est,$G27+$H27-1,MATCH(BQ$14,$BP$14:$DP$14,0))</f>
        <v>0</v>
      </c>
      <c r="BR27" s="8" cm="1">
        <f t="array" ref="BR27">L27*INDEX(prod_est,$G27+$H27-1,MATCH(BR$14,$BP$14:$DP$14,0))</f>
        <v>0</v>
      </c>
      <c r="BS27" s="8" cm="1">
        <f t="array" ref="BS27">M27*INDEX(prod_est,$G27+$H27-1,MATCH(BS$14,$BP$14:$DP$14,0))</f>
        <v>0</v>
      </c>
      <c r="BT27" s="8" cm="1">
        <f t="array" ref="BT27">N27*INDEX(prod_est,$G27+$H27-1,MATCH(BT$14,$BP$14:$DP$14,0))</f>
        <v>0</v>
      </c>
      <c r="BU27" s="8" cm="1">
        <f t="array" ref="BU27">O27*INDEX(prod_est,$G27+$H27-1,MATCH(BU$14,$BP$14:$DP$14,0))</f>
        <v>0</v>
      </c>
      <c r="BV27" s="8" cm="1">
        <f t="array" ref="BV27">P27*INDEX(prod_est,$G27+$H27-1,MATCH(BV$14,$BP$14:$DP$14,0))</f>
        <v>0</v>
      </c>
      <c r="BW27" s="8" cm="1">
        <f t="array" ref="BW27">Q27*INDEX(prod_est,$G27+$H27-1,MATCH(BW$14,$BP$14:$DP$14,0))</f>
        <v>0</v>
      </c>
      <c r="BX27" s="8" cm="1">
        <f t="array" ref="BX27">R27*INDEX(prod_est,$G27+$H27-1,MATCH(BX$14,$BP$14:$DP$14,0))</f>
        <v>0</v>
      </c>
      <c r="BY27" s="8" cm="1">
        <f t="array" ref="BY27">S27*INDEX(prod_est,$G27+$H27-1,MATCH(BY$14,$BP$14:$DP$14,0))</f>
        <v>0</v>
      </c>
      <c r="BZ27" s="8" cm="1">
        <f t="array" ref="BZ27">T27*INDEX(prod_est,$G27+$H27-1,MATCH(BZ$14,$BP$14:$DP$14,0))</f>
        <v>0</v>
      </c>
      <c r="CA27" s="8" cm="1">
        <f t="array" ref="CA27">U27*INDEX(prod_est,$G27+$H27-1,MATCH(CA$14,$BP$14:$DP$14,0))</f>
        <v>0</v>
      </c>
      <c r="CB27" s="8" cm="1">
        <f t="array" ref="CB27">V27*INDEX(prod_est,$G27+$H27-1,MATCH(CB$14,$BP$14:$DP$14,0))</f>
        <v>0</v>
      </c>
      <c r="CC27" s="8" cm="1">
        <f t="array" ref="CC27">W27*INDEX(prod_est,$G27+$H27-1,MATCH(CC$14,$BP$14:$DP$14,0))</f>
        <v>0</v>
      </c>
      <c r="CD27" s="8" cm="1">
        <f t="array" ref="CD27">X27*INDEX(prod_est,$G27+$H27-1,MATCH(CD$14,$BP$14:$DP$14,0))</f>
        <v>0</v>
      </c>
      <c r="CE27" s="8" cm="1">
        <f t="array" ref="CE27">Y27*INDEX(prod_est,$G27+$H27-1,MATCH(CE$14,$BP$14:$DP$14,0))</f>
        <v>0</v>
      </c>
      <c r="CF27" s="8" cm="1">
        <f t="array" ref="CF27">Z27*INDEX(prod_est,$G27+$H27-1,MATCH(CF$14,$BP$14:$DP$14,0))</f>
        <v>0</v>
      </c>
      <c r="CG27" s="8" cm="1">
        <f t="array" ref="CG27">AA27*INDEX(prod_est,$G27+$H27-1,MATCH(CG$14,$BP$14:$DP$14,0))</f>
        <v>0</v>
      </c>
      <c r="CH27" s="8" cm="1">
        <f t="array" ref="CH27">AB27*INDEX(prod_est,$G27+$H27-1,MATCH(CH$14,$BP$14:$DP$14,0))</f>
        <v>0</v>
      </c>
      <c r="CI27" s="8" cm="1">
        <f t="array" ref="CI27">AC27*INDEX(prod_est,$G27+$H27-1,MATCH(CI$14,$BP$14:$DP$14,0))</f>
        <v>0</v>
      </c>
      <c r="CJ27" s="8" cm="1">
        <f t="array" ref="CJ27">AD27*INDEX(prod_est,$G27+$H27-1,MATCH(CJ$14,$BP$14:$DP$14,0))</f>
        <v>0</v>
      </c>
      <c r="CK27" s="8" cm="1">
        <f t="array" ref="CK27">AE27*INDEX(prod_est,$G27+$H27-1,MATCH(CK$14,$BP$14:$DP$14,0))</f>
        <v>0</v>
      </c>
      <c r="CL27" s="8" cm="1">
        <f t="array" ref="CL27">AF27*INDEX(prod_est,$G27+$H27-1,MATCH(CL$14,$BP$14:$DP$14,0))</f>
        <v>0</v>
      </c>
      <c r="CM27" s="8" cm="1">
        <f t="array" ref="CM27">AG27*INDEX(prod_est,$G27+$H27-1,MATCH(CM$14,$BP$14:$DP$14,0))</f>
        <v>0</v>
      </c>
      <c r="CN27" s="8" cm="1">
        <f t="array" ref="CN27">AH27*INDEX(prod_est,$G27+$H27-1,MATCH(CN$14,$BP$14:$DP$14,0))</f>
        <v>0</v>
      </c>
      <c r="CO27" s="8" cm="1">
        <f t="array" ref="CO27">AI27*INDEX(prod_est,$G27+$H27-1,MATCH(CO$14,$BP$14:$DP$14,0))</f>
        <v>0</v>
      </c>
      <c r="CP27" s="8" cm="1">
        <f t="array" ref="CP27">AJ27*INDEX(prod_est,$G27+$H27-1,MATCH(CP$14,$BP$14:$DP$14,0))</f>
        <v>0</v>
      </c>
      <c r="CQ27" s="8" cm="1">
        <f t="array" ref="CQ27">AK27*INDEX(prod_est,$G27+$H27-1,MATCH(CQ$14,$BP$14:$DP$14,0))</f>
        <v>0</v>
      </c>
      <c r="CR27" s="8" cm="1">
        <f t="array" ref="CR27">AL27*INDEX(prod_est,$G27+$H27-1,MATCH(CR$14,$BP$14:$DP$14,0))</f>
        <v>0</v>
      </c>
      <c r="CS27" s="8" cm="1">
        <f t="array" ref="CS27">AM27*INDEX(prod_est,$G27+$H27-1,MATCH(CS$14,$BP$14:$DP$14,0))</f>
        <v>0</v>
      </c>
      <c r="CT27" s="8" cm="1">
        <f t="array" ref="CT27">AN27*INDEX(prod_est,$G27+$H27-1,MATCH(CT$14,$BP$14:$DP$14,0))</f>
        <v>0</v>
      </c>
      <c r="CU27" s="8" cm="1">
        <f t="array" ref="CU27">AO27*INDEX(prod_est,$G27+$H27-1,MATCH(CU$14,$BP$14:$DP$14,0))</f>
        <v>0</v>
      </c>
      <c r="CV27" s="8" cm="1">
        <f t="array" ref="CV27">AP27*INDEX(prod_est,$G27+$H27-1,MATCH(CV$14,$BP$14:$DP$14,0))</f>
        <v>0</v>
      </c>
      <c r="CW27" cm="1">
        <f t="array" ref="CW27">AQ27*INDEX(prod_est,$G27+$H27-1,MATCH(CW$14,$BP$14:$DP$14,0))</f>
        <v>0</v>
      </c>
      <c r="CX27" cm="1">
        <f t="array" ref="CX27">AR27*INDEX(prod_est,$G27+$H27-1,MATCH(CX$14,$BP$14:$DP$14,0))</f>
        <v>0</v>
      </c>
      <c r="CY27" cm="1">
        <f t="array" ref="CY27">AS27*INDEX(prod_est,$G27+$H27-1,MATCH(CY$14,$BP$14:$DP$14,0))</f>
        <v>0</v>
      </c>
      <c r="CZ27" cm="1">
        <f t="array" ref="CZ27">AT27*INDEX(prod_est,$G27+$H27-1,MATCH(CZ$14,$BP$14:$DP$14,0))</f>
        <v>0</v>
      </c>
      <c r="DA27" cm="1">
        <f t="array" ref="DA27">AU27*INDEX(prod_est,$G27+$H27-1,MATCH(DA$14,$BP$14:$DP$14,0))</f>
        <v>0</v>
      </c>
      <c r="DB27" cm="1">
        <f t="array" ref="DB27">AV27*INDEX(prod_est,$G27+$H27-1,MATCH(DB$14,$BP$14:$DP$14,0))</f>
        <v>0</v>
      </c>
      <c r="DC27" cm="1">
        <f t="array" ref="DC27">AW27*INDEX(prod_est,$G27+$H27-1,MATCH(DC$14,$BP$14:$DP$14,0))</f>
        <v>0</v>
      </c>
      <c r="DD27" cm="1">
        <f t="array" ref="DD27">AX27*INDEX(prod_est,$G27+$H27-1,MATCH(DD$14,$BP$14:$DP$14,0))</f>
        <v>0</v>
      </c>
      <c r="DE27" cm="1">
        <f t="array" ref="DE27">AY27*INDEX(prod_est,$G27+$H27-1,MATCH(DE$14,$BP$14:$DP$14,0))</f>
        <v>0</v>
      </c>
      <c r="DF27" cm="1">
        <f t="array" ref="DF27">AZ27*INDEX(prod_est,$G27+$H27-1,MATCH(DF$14,$BP$14:$DP$14,0))</f>
        <v>0</v>
      </c>
      <c r="DG27" cm="1">
        <f t="array" ref="DG27">BA27*INDEX(prod_est,$G27+$H27-1,MATCH(DG$14,$BP$14:$DP$14,0))</f>
        <v>0</v>
      </c>
      <c r="DH27" cm="1">
        <f t="array" ref="DH27">BB27*INDEX(prod_est,$G27+$H27-1,MATCH(DH$14,$BP$14:$DP$14,0))</f>
        <v>0</v>
      </c>
      <c r="DI27" cm="1">
        <f t="array" ref="DI27">BC27*INDEX(prod_est,$G27+$H27-1,MATCH(DI$14,$BP$14:$DP$14,0))</f>
        <v>0</v>
      </c>
      <c r="DJ27" cm="1">
        <f t="array" ref="DJ27">BD27*INDEX(prod_est,$G27+$H27-1,MATCH(DJ$14,$BP$14:$DP$14,0))</f>
        <v>0</v>
      </c>
      <c r="DK27" cm="1">
        <f t="array" ref="DK27">BE27*INDEX(prod_est,$G27+$H27-1,MATCH(DK$14,$BP$14:$DP$14,0))</f>
        <v>0</v>
      </c>
      <c r="DL27" cm="1">
        <f t="array" ref="DL27">BF27*INDEX(prod_est,$G27+$H27-1,MATCH(DL$14,$BP$14:$DP$14,0))</f>
        <v>0</v>
      </c>
      <c r="DM27" cm="1">
        <f t="array" ref="DM27">BG27*INDEX(prod_est,$G27+$H27-1,MATCH(DM$14,$BP$14:$DP$14,0))</f>
        <v>0</v>
      </c>
      <c r="DN27" cm="1">
        <f t="array" ref="DN27">BH27*INDEX(prod_est,$G27+$H27-1,MATCH(DN$14,$BP$14:$DP$14,0))</f>
        <v>0</v>
      </c>
      <c r="DO27" cm="1">
        <f t="array" ref="DO27">BI27*INDEX(prod_est,$G27+$H27-1,MATCH(DO$14,$BP$14:$DP$14,0))</f>
        <v>0</v>
      </c>
      <c r="DP27" cm="1">
        <f t="array" ref="DP27">BJ27*INDEX(prod_est,$G27+$H27-1,MATCH(DP$14,$BP$14:$DP$14,0))</f>
        <v>0</v>
      </c>
    </row>
    <row r="28" spans="1:120" x14ac:dyDescent="0.25">
      <c r="A28" t="s">
        <v>48</v>
      </c>
      <c r="B28" t="s">
        <v>18</v>
      </c>
      <c r="C28" t="s">
        <v>18</v>
      </c>
      <c r="D28" t="s">
        <v>37</v>
      </c>
      <c r="E28" s="8">
        <v>0</v>
      </c>
      <c r="F28" s="8">
        <v>0</v>
      </c>
      <c r="G28">
        <f>MATCH(A28,Production_est!$A$4:$A$339,0)</f>
        <v>177</v>
      </c>
      <c r="H28">
        <f>IFERROR(MATCH(D28,Production_est!$D$4:$D$339,0),"-")</f>
        <v>6</v>
      </c>
      <c r="I28" s="8" cm="1">
        <f t="array" ref="I28">IFERROR(INDEX(Production_est!$E$4:$E$339,H28+G28-1),"-")</f>
        <v>650</v>
      </c>
      <c r="J28" s="42">
        <f t="shared" si="0"/>
        <v>0</v>
      </c>
      <c r="K28" s="42">
        <f t="shared" ref="K28:AP28" si="31">J28*(1-$F$4)</f>
        <v>0</v>
      </c>
      <c r="L28" s="42">
        <f t="shared" si="31"/>
        <v>0</v>
      </c>
      <c r="M28" s="42">
        <f t="shared" si="31"/>
        <v>0</v>
      </c>
      <c r="N28" s="42">
        <f t="shared" si="31"/>
        <v>0</v>
      </c>
      <c r="O28" s="42">
        <f t="shared" si="31"/>
        <v>0</v>
      </c>
      <c r="P28" s="42">
        <f t="shared" si="31"/>
        <v>0</v>
      </c>
      <c r="Q28" s="42">
        <f t="shared" si="31"/>
        <v>0</v>
      </c>
      <c r="R28" s="42">
        <f t="shared" si="31"/>
        <v>0</v>
      </c>
      <c r="S28" s="42">
        <f t="shared" si="31"/>
        <v>0</v>
      </c>
      <c r="T28" s="42">
        <f t="shared" si="31"/>
        <v>0</v>
      </c>
      <c r="U28" s="42">
        <f t="shared" si="31"/>
        <v>0</v>
      </c>
      <c r="V28" s="42">
        <f t="shared" si="31"/>
        <v>0</v>
      </c>
      <c r="W28" s="42">
        <f t="shared" si="31"/>
        <v>0</v>
      </c>
      <c r="X28" s="42">
        <f t="shared" si="31"/>
        <v>0</v>
      </c>
      <c r="Y28" s="42">
        <f t="shared" si="31"/>
        <v>0</v>
      </c>
      <c r="Z28" s="42">
        <f t="shared" si="31"/>
        <v>0</v>
      </c>
      <c r="AA28" s="42">
        <f t="shared" si="31"/>
        <v>0</v>
      </c>
      <c r="AB28" s="42">
        <f t="shared" si="31"/>
        <v>0</v>
      </c>
      <c r="AC28" s="42">
        <f t="shared" si="31"/>
        <v>0</v>
      </c>
      <c r="AD28" s="42">
        <f t="shared" si="31"/>
        <v>0</v>
      </c>
      <c r="AE28" s="42">
        <f t="shared" si="31"/>
        <v>0</v>
      </c>
      <c r="AF28" s="42">
        <f t="shared" si="31"/>
        <v>0</v>
      </c>
      <c r="AG28" s="42">
        <f t="shared" si="31"/>
        <v>0</v>
      </c>
      <c r="AH28" s="42">
        <f t="shared" si="31"/>
        <v>0</v>
      </c>
      <c r="AI28" s="42">
        <f t="shared" si="31"/>
        <v>0</v>
      </c>
      <c r="AJ28" s="42">
        <f t="shared" si="31"/>
        <v>0</v>
      </c>
      <c r="AK28" s="42">
        <f t="shared" si="31"/>
        <v>0</v>
      </c>
      <c r="AL28" s="42">
        <f t="shared" si="31"/>
        <v>0</v>
      </c>
      <c r="AM28" s="42">
        <f t="shared" si="31"/>
        <v>0</v>
      </c>
      <c r="AN28" s="42">
        <f t="shared" si="31"/>
        <v>0</v>
      </c>
      <c r="AO28" s="42">
        <f t="shared" si="31"/>
        <v>0</v>
      </c>
      <c r="AP28" s="42">
        <f t="shared" si="31"/>
        <v>0</v>
      </c>
      <c r="AQ28" s="42">
        <f t="shared" ref="AQ28:BJ28" si="32">AP28*(1-$F$4)</f>
        <v>0</v>
      </c>
      <c r="AR28" s="42">
        <f t="shared" si="32"/>
        <v>0</v>
      </c>
      <c r="AS28" s="42">
        <f t="shared" si="32"/>
        <v>0</v>
      </c>
      <c r="AT28" s="42">
        <f t="shared" si="32"/>
        <v>0</v>
      </c>
      <c r="AU28" s="42">
        <f t="shared" si="32"/>
        <v>0</v>
      </c>
      <c r="AV28" s="42">
        <f t="shared" si="32"/>
        <v>0</v>
      </c>
      <c r="AW28" s="42">
        <f t="shared" si="32"/>
        <v>0</v>
      </c>
      <c r="AX28" s="42">
        <f t="shared" si="32"/>
        <v>0</v>
      </c>
      <c r="AY28" s="42">
        <f t="shared" si="32"/>
        <v>0</v>
      </c>
      <c r="AZ28" s="42">
        <f t="shared" si="32"/>
        <v>0</v>
      </c>
      <c r="BA28" s="42">
        <f t="shared" si="32"/>
        <v>0</v>
      </c>
      <c r="BB28" s="42">
        <f t="shared" si="32"/>
        <v>0</v>
      </c>
      <c r="BC28" s="42">
        <f t="shared" si="32"/>
        <v>0</v>
      </c>
      <c r="BD28" s="42">
        <f t="shared" si="32"/>
        <v>0</v>
      </c>
      <c r="BE28" s="42">
        <f t="shared" si="32"/>
        <v>0</v>
      </c>
      <c r="BF28" s="42">
        <f t="shared" si="32"/>
        <v>0</v>
      </c>
      <c r="BG28" s="42">
        <f t="shared" si="32"/>
        <v>0</v>
      </c>
      <c r="BH28" s="42">
        <f t="shared" si="32"/>
        <v>0</v>
      </c>
      <c r="BI28" s="42">
        <f t="shared" si="32"/>
        <v>0</v>
      </c>
      <c r="BJ28" s="42">
        <f t="shared" si="32"/>
        <v>0</v>
      </c>
      <c r="BK28" t="str">
        <f t="shared" si="3"/>
        <v>12_NZ</v>
      </c>
      <c r="BL28" t="str">
        <f t="shared" si="4"/>
        <v>d_ind_cem_7_9_lpg</v>
      </c>
      <c r="BO28" s="8">
        <f t="shared" si="5"/>
        <v>0</v>
      </c>
      <c r="BP28" s="8">
        <f t="shared" si="6"/>
        <v>0</v>
      </c>
      <c r="BQ28" s="8" cm="1">
        <f t="array" ref="BQ28">K28*INDEX(prod_est,$G28+$H28-1,MATCH(BQ$14,$BP$14:$DP$14,0))</f>
        <v>0</v>
      </c>
      <c r="BR28" s="8" cm="1">
        <f t="array" ref="BR28">L28*INDEX(prod_est,$G28+$H28-1,MATCH(BR$14,$BP$14:$DP$14,0))</f>
        <v>0</v>
      </c>
      <c r="BS28" s="8" cm="1">
        <f t="array" ref="BS28">M28*INDEX(prod_est,$G28+$H28-1,MATCH(BS$14,$BP$14:$DP$14,0))</f>
        <v>0</v>
      </c>
      <c r="BT28" s="8" cm="1">
        <f t="array" ref="BT28">N28*INDEX(prod_est,$G28+$H28-1,MATCH(BT$14,$BP$14:$DP$14,0))</f>
        <v>0</v>
      </c>
      <c r="BU28" s="8" cm="1">
        <f t="array" ref="BU28">O28*INDEX(prod_est,$G28+$H28-1,MATCH(BU$14,$BP$14:$DP$14,0))</f>
        <v>0</v>
      </c>
      <c r="BV28" s="8" cm="1">
        <f t="array" ref="BV28">P28*INDEX(prod_est,$G28+$H28-1,MATCH(BV$14,$BP$14:$DP$14,0))</f>
        <v>0</v>
      </c>
      <c r="BW28" s="8" cm="1">
        <f t="array" ref="BW28">Q28*INDEX(prod_est,$G28+$H28-1,MATCH(BW$14,$BP$14:$DP$14,0))</f>
        <v>0</v>
      </c>
      <c r="BX28" s="8" cm="1">
        <f t="array" ref="BX28">R28*INDEX(prod_est,$G28+$H28-1,MATCH(BX$14,$BP$14:$DP$14,0))</f>
        <v>0</v>
      </c>
      <c r="BY28" s="8" cm="1">
        <f t="array" ref="BY28">S28*INDEX(prod_est,$G28+$H28-1,MATCH(BY$14,$BP$14:$DP$14,0))</f>
        <v>0</v>
      </c>
      <c r="BZ28" s="8" cm="1">
        <f t="array" ref="BZ28">T28*INDEX(prod_est,$G28+$H28-1,MATCH(BZ$14,$BP$14:$DP$14,0))</f>
        <v>0</v>
      </c>
      <c r="CA28" s="8" cm="1">
        <f t="array" ref="CA28">U28*INDEX(prod_est,$G28+$H28-1,MATCH(CA$14,$BP$14:$DP$14,0))</f>
        <v>0</v>
      </c>
      <c r="CB28" s="8" cm="1">
        <f t="array" ref="CB28">V28*INDEX(prod_est,$G28+$H28-1,MATCH(CB$14,$BP$14:$DP$14,0))</f>
        <v>0</v>
      </c>
      <c r="CC28" s="8" cm="1">
        <f t="array" ref="CC28">W28*INDEX(prod_est,$G28+$H28-1,MATCH(CC$14,$BP$14:$DP$14,0))</f>
        <v>0</v>
      </c>
      <c r="CD28" s="8" cm="1">
        <f t="array" ref="CD28">X28*INDEX(prod_est,$G28+$H28-1,MATCH(CD$14,$BP$14:$DP$14,0))</f>
        <v>0</v>
      </c>
      <c r="CE28" s="8" cm="1">
        <f t="array" ref="CE28">Y28*INDEX(prod_est,$G28+$H28-1,MATCH(CE$14,$BP$14:$DP$14,0))</f>
        <v>0</v>
      </c>
      <c r="CF28" s="8" cm="1">
        <f t="array" ref="CF28">Z28*INDEX(prod_est,$G28+$H28-1,MATCH(CF$14,$BP$14:$DP$14,0))</f>
        <v>0</v>
      </c>
      <c r="CG28" s="8" cm="1">
        <f t="array" ref="CG28">AA28*INDEX(prod_est,$G28+$H28-1,MATCH(CG$14,$BP$14:$DP$14,0))</f>
        <v>0</v>
      </c>
      <c r="CH28" s="8" cm="1">
        <f t="array" ref="CH28">AB28*INDEX(prod_est,$G28+$H28-1,MATCH(CH$14,$BP$14:$DP$14,0))</f>
        <v>0</v>
      </c>
      <c r="CI28" s="8" cm="1">
        <f t="array" ref="CI28">AC28*INDEX(prod_est,$G28+$H28-1,MATCH(CI$14,$BP$14:$DP$14,0))</f>
        <v>0</v>
      </c>
      <c r="CJ28" s="8" cm="1">
        <f t="array" ref="CJ28">AD28*INDEX(prod_est,$G28+$H28-1,MATCH(CJ$14,$BP$14:$DP$14,0))</f>
        <v>0</v>
      </c>
      <c r="CK28" s="8" cm="1">
        <f t="array" ref="CK28">AE28*INDEX(prod_est,$G28+$H28-1,MATCH(CK$14,$BP$14:$DP$14,0))</f>
        <v>0</v>
      </c>
      <c r="CL28" s="8" cm="1">
        <f t="array" ref="CL28">AF28*INDEX(prod_est,$G28+$H28-1,MATCH(CL$14,$BP$14:$DP$14,0))</f>
        <v>0</v>
      </c>
      <c r="CM28" s="8" cm="1">
        <f t="array" ref="CM28">AG28*INDEX(prod_est,$G28+$H28-1,MATCH(CM$14,$BP$14:$DP$14,0))</f>
        <v>0</v>
      </c>
      <c r="CN28" s="8" cm="1">
        <f t="array" ref="CN28">AH28*INDEX(prod_est,$G28+$H28-1,MATCH(CN$14,$BP$14:$DP$14,0))</f>
        <v>0</v>
      </c>
      <c r="CO28" s="8" cm="1">
        <f t="array" ref="CO28">AI28*INDEX(prod_est,$G28+$H28-1,MATCH(CO$14,$BP$14:$DP$14,0))</f>
        <v>0</v>
      </c>
      <c r="CP28" s="8" cm="1">
        <f t="array" ref="CP28">AJ28*INDEX(prod_est,$G28+$H28-1,MATCH(CP$14,$BP$14:$DP$14,0))</f>
        <v>0</v>
      </c>
      <c r="CQ28" s="8" cm="1">
        <f t="array" ref="CQ28">AK28*INDEX(prod_est,$G28+$H28-1,MATCH(CQ$14,$BP$14:$DP$14,0))</f>
        <v>0</v>
      </c>
      <c r="CR28" s="8" cm="1">
        <f t="array" ref="CR28">AL28*INDEX(prod_est,$G28+$H28-1,MATCH(CR$14,$BP$14:$DP$14,0))</f>
        <v>0</v>
      </c>
      <c r="CS28" s="8" cm="1">
        <f t="array" ref="CS28">AM28*INDEX(prod_est,$G28+$H28-1,MATCH(CS$14,$BP$14:$DP$14,0))</f>
        <v>0</v>
      </c>
      <c r="CT28" s="8" cm="1">
        <f t="array" ref="CT28">AN28*INDEX(prod_est,$G28+$H28-1,MATCH(CT$14,$BP$14:$DP$14,0))</f>
        <v>0</v>
      </c>
      <c r="CU28" s="8" cm="1">
        <f t="array" ref="CU28">AO28*INDEX(prod_est,$G28+$H28-1,MATCH(CU$14,$BP$14:$DP$14,0))</f>
        <v>0</v>
      </c>
      <c r="CV28" s="8" cm="1">
        <f t="array" ref="CV28">AP28*INDEX(prod_est,$G28+$H28-1,MATCH(CV$14,$BP$14:$DP$14,0))</f>
        <v>0</v>
      </c>
      <c r="CW28" cm="1">
        <f t="array" ref="CW28">AQ28*INDEX(prod_est,$G28+$H28-1,MATCH(CW$14,$BP$14:$DP$14,0))</f>
        <v>0</v>
      </c>
      <c r="CX28" cm="1">
        <f t="array" ref="CX28">AR28*INDEX(prod_est,$G28+$H28-1,MATCH(CX$14,$BP$14:$DP$14,0))</f>
        <v>0</v>
      </c>
      <c r="CY28" cm="1">
        <f t="array" ref="CY28">AS28*INDEX(prod_est,$G28+$H28-1,MATCH(CY$14,$BP$14:$DP$14,0))</f>
        <v>0</v>
      </c>
      <c r="CZ28" cm="1">
        <f t="array" ref="CZ28">AT28*INDEX(prod_est,$G28+$H28-1,MATCH(CZ$14,$BP$14:$DP$14,0))</f>
        <v>0</v>
      </c>
      <c r="DA28" cm="1">
        <f t="array" ref="DA28">AU28*INDEX(prod_est,$G28+$H28-1,MATCH(DA$14,$BP$14:$DP$14,0))</f>
        <v>0</v>
      </c>
      <c r="DB28" cm="1">
        <f t="array" ref="DB28">AV28*INDEX(prod_est,$G28+$H28-1,MATCH(DB$14,$BP$14:$DP$14,0))</f>
        <v>0</v>
      </c>
      <c r="DC28" cm="1">
        <f t="array" ref="DC28">AW28*INDEX(prod_est,$G28+$H28-1,MATCH(DC$14,$BP$14:$DP$14,0))</f>
        <v>0</v>
      </c>
      <c r="DD28" cm="1">
        <f t="array" ref="DD28">AX28*INDEX(prod_est,$G28+$H28-1,MATCH(DD$14,$BP$14:$DP$14,0))</f>
        <v>0</v>
      </c>
      <c r="DE28" cm="1">
        <f t="array" ref="DE28">AY28*INDEX(prod_est,$G28+$H28-1,MATCH(DE$14,$BP$14:$DP$14,0))</f>
        <v>0</v>
      </c>
      <c r="DF28" cm="1">
        <f t="array" ref="DF28">AZ28*INDEX(prod_est,$G28+$H28-1,MATCH(DF$14,$BP$14:$DP$14,0))</f>
        <v>0</v>
      </c>
      <c r="DG28" cm="1">
        <f t="array" ref="DG28">BA28*INDEX(prod_est,$G28+$H28-1,MATCH(DG$14,$BP$14:$DP$14,0))</f>
        <v>0</v>
      </c>
      <c r="DH28" cm="1">
        <f t="array" ref="DH28">BB28*INDEX(prod_est,$G28+$H28-1,MATCH(DH$14,$BP$14:$DP$14,0))</f>
        <v>0</v>
      </c>
      <c r="DI28" cm="1">
        <f t="array" ref="DI28">BC28*INDEX(prod_est,$G28+$H28-1,MATCH(DI$14,$BP$14:$DP$14,0))</f>
        <v>0</v>
      </c>
      <c r="DJ28" cm="1">
        <f t="array" ref="DJ28">BD28*INDEX(prod_est,$G28+$H28-1,MATCH(DJ$14,$BP$14:$DP$14,0))</f>
        <v>0</v>
      </c>
      <c r="DK28" cm="1">
        <f t="array" ref="DK28">BE28*INDEX(prod_est,$G28+$H28-1,MATCH(DK$14,$BP$14:$DP$14,0))</f>
        <v>0</v>
      </c>
      <c r="DL28" cm="1">
        <f t="array" ref="DL28">BF28*INDEX(prod_est,$G28+$H28-1,MATCH(DL$14,$BP$14:$DP$14,0))</f>
        <v>0</v>
      </c>
      <c r="DM28" cm="1">
        <f t="array" ref="DM28">BG28*INDEX(prod_est,$G28+$H28-1,MATCH(DM$14,$BP$14:$DP$14,0))</f>
        <v>0</v>
      </c>
      <c r="DN28" cm="1">
        <f t="array" ref="DN28">BH28*INDEX(prod_est,$G28+$H28-1,MATCH(DN$14,$BP$14:$DP$14,0))</f>
        <v>0</v>
      </c>
      <c r="DO28" cm="1">
        <f t="array" ref="DO28">BI28*INDEX(prod_est,$G28+$H28-1,MATCH(DO$14,$BP$14:$DP$14,0))</f>
        <v>0</v>
      </c>
      <c r="DP28" cm="1">
        <f t="array" ref="DP28">BJ28*INDEX(prod_est,$G28+$H28-1,MATCH(DP$14,$BP$14:$DP$14,0))</f>
        <v>0</v>
      </c>
    </row>
    <row r="29" spans="1:120" x14ac:dyDescent="0.25">
      <c r="A29" t="s">
        <v>48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177</v>
      </c>
      <c r="H29">
        <f>IFERROR(MATCH(D29,Production_est!$D$4:$D$339,0),"-")</f>
        <v>6</v>
      </c>
      <c r="I29" s="8" cm="1">
        <f t="array" ref="I29">IFERROR(INDEX(Production_est!$E$4:$E$339,H29+G29-1),"-")</f>
        <v>650</v>
      </c>
      <c r="J29" s="42">
        <f t="shared" si="0"/>
        <v>0</v>
      </c>
      <c r="K29" s="42">
        <f t="shared" ref="K29:AP29" si="33">J29*(1-$F$4)</f>
        <v>0</v>
      </c>
      <c r="L29" s="42">
        <f t="shared" si="33"/>
        <v>0</v>
      </c>
      <c r="M29" s="42">
        <f t="shared" si="33"/>
        <v>0</v>
      </c>
      <c r="N29" s="42">
        <f t="shared" si="33"/>
        <v>0</v>
      </c>
      <c r="O29" s="42">
        <f t="shared" si="33"/>
        <v>0</v>
      </c>
      <c r="P29" s="42">
        <f t="shared" si="33"/>
        <v>0</v>
      </c>
      <c r="Q29" s="42">
        <f t="shared" si="33"/>
        <v>0</v>
      </c>
      <c r="R29" s="42">
        <f t="shared" si="33"/>
        <v>0</v>
      </c>
      <c r="S29" s="42">
        <f t="shared" si="33"/>
        <v>0</v>
      </c>
      <c r="T29" s="42">
        <f t="shared" si="33"/>
        <v>0</v>
      </c>
      <c r="U29" s="42">
        <f t="shared" si="33"/>
        <v>0</v>
      </c>
      <c r="V29" s="42">
        <f t="shared" si="33"/>
        <v>0</v>
      </c>
      <c r="W29" s="42">
        <f t="shared" si="33"/>
        <v>0</v>
      </c>
      <c r="X29" s="42">
        <f t="shared" si="33"/>
        <v>0</v>
      </c>
      <c r="Y29" s="42">
        <f t="shared" si="33"/>
        <v>0</v>
      </c>
      <c r="Z29" s="42">
        <f t="shared" si="33"/>
        <v>0</v>
      </c>
      <c r="AA29" s="42">
        <f t="shared" si="33"/>
        <v>0</v>
      </c>
      <c r="AB29" s="42">
        <f t="shared" si="33"/>
        <v>0</v>
      </c>
      <c r="AC29" s="42">
        <f t="shared" si="33"/>
        <v>0</v>
      </c>
      <c r="AD29" s="42">
        <f t="shared" si="33"/>
        <v>0</v>
      </c>
      <c r="AE29" s="42">
        <f t="shared" si="33"/>
        <v>0</v>
      </c>
      <c r="AF29" s="42">
        <f t="shared" si="33"/>
        <v>0</v>
      </c>
      <c r="AG29" s="42">
        <f t="shared" si="33"/>
        <v>0</v>
      </c>
      <c r="AH29" s="42">
        <f t="shared" si="33"/>
        <v>0</v>
      </c>
      <c r="AI29" s="42">
        <f t="shared" si="33"/>
        <v>0</v>
      </c>
      <c r="AJ29" s="42">
        <f t="shared" si="33"/>
        <v>0</v>
      </c>
      <c r="AK29" s="42">
        <f t="shared" si="33"/>
        <v>0</v>
      </c>
      <c r="AL29" s="42">
        <f t="shared" si="33"/>
        <v>0</v>
      </c>
      <c r="AM29" s="42">
        <f t="shared" si="33"/>
        <v>0</v>
      </c>
      <c r="AN29" s="42">
        <f t="shared" si="33"/>
        <v>0</v>
      </c>
      <c r="AO29" s="42">
        <f t="shared" si="33"/>
        <v>0</v>
      </c>
      <c r="AP29" s="42">
        <f t="shared" si="33"/>
        <v>0</v>
      </c>
      <c r="AQ29" s="42">
        <f t="shared" ref="AQ29:BJ29" si="34">AP29*(1-$F$4)</f>
        <v>0</v>
      </c>
      <c r="AR29" s="42">
        <f t="shared" si="34"/>
        <v>0</v>
      </c>
      <c r="AS29" s="42">
        <f t="shared" si="34"/>
        <v>0</v>
      </c>
      <c r="AT29" s="42">
        <f t="shared" si="34"/>
        <v>0</v>
      </c>
      <c r="AU29" s="42">
        <f t="shared" si="34"/>
        <v>0</v>
      </c>
      <c r="AV29" s="42">
        <f t="shared" si="34"/>
        <v>0</v>
      </c>
      <c r="AW29" s="42">
        <f t="shared" si="34"/>
        <v>0</v>
      </c>
      <c r="AX29" s="42">
        <f t="shared" si="34"/>
        <v>0</v>
      </c>
      <c r="AY29" s="42">
        <f t="shared" si="34"/>
        <v>0</v>
      </c>
      <c r="AZ29" s="42">
        <f t="shared" si="34"/>
        <v>0</v>
      </c>
      <c r="BA29" s="42">
        <f t="shared" si="34"/>
        <v>0</v>
      </c>
      <c r="BB29" s="42">
        <f t="shared" si="34"/>
        <v>0</v>
      </c>
      <c r="BC29" s="42">
        <f t="shared" si="34"/>
        <v>0</v>
      </c>
      <c r="BD29" s="42">
        <f t="shared" si="34"/>
        <v>0</v>
      </c>
      <c r="BE29" s="42">
        <f t="shared" si="34"/>
        <v>0</v>
      </c>
      <c r="BF29" s="42">
        <f t="shared" si="34"/>
        <v>0</v>
      </c>
      <c r="BG29" s="42">
        <f t="shared" si="34"/>
        <v>0</v>
      </c>
      <c r="BH29" s="42">
        <f t="shared" si="34"/>
        <v>0</v>
      </c>
      <c r="BI29" s="42">
        <f t="shared" si="34"/>
        <v>0</v>
      </c>
      <c r="BJ29" s="42">
        <f t="shared" si="34"/>
        <v>0</v>
      </c>
      <c r="BK29" t="str">
        <f t="shared" si="3"/>
        <v>12_NZ</v>
      </c>
      <c r="BL29" t="str">
        <f t="shared" si="4"/>
        <v>d_ind_cem_7_10_refi_gas_notliq</v>
      </c>
      <c r="BO29" s="8">
        <f t="shared" si="5"/>
        <v>0</v>
      </c>
      <c r="BP29" s="8">
        <f t="shared" si="6"/>
        <v>0</v>
      </c>
      <c r="BQ29" s="8" cm="1">
        <f t="array" ref="BQ29">K29*INDEX(prod_est,$G29+$H29-1,MATCH(BQ$14,$BP$14:$DP$14,0))</f>
        <v>0</v>
      </c>
      <c r="BR29" s="8" cm="1">
        <f t="array" ref="BR29">L29*INDEX(prod_est,$G29+$H29-1,MATCH(BR$14,$BP$14:$DP$14,0))</f>
        <v>0</v>
      </c>
      <c r="BS29" s="8" cm="1">
        <f t="array" ref="BS29">M29*INDEX(prod_est,$G29+$H29-1,MATCH(BS$14,$BP$14:$DP$14,0))</f>
        <v>0</v>
      </c>
      <c r="BT29" s="8" cm="1">
        <f t="array" ref="BT29">N29*INDEX(prod_est,$G29+$H29-1,MATCH(BT$14,$BP$14:$DP$14,0))</f>
        <v>0</v>
      </c>
      <c r="BU29" s="8" cm="1">
        <f t="array" ref="BU29">O29*INDEX(prod_est,$G29+$H29-1,MATCH(BU$14,$BP$14:$DP$14,0))</f>
        <v>0</v>
      </c>
      <c r="BV29" s="8" cm="1">
        <f t="array" ref="BV29">P29*INDEX(prod_est,$G29+$H29-1,MATCH(BV$14,$BP$14:$DP$14,0))</f>
        <v>0</v>
      </c>
      <c r="BW29" s="8" cm="1">
        <f t="array" ref="BW29">Q29*INDEX(prod_est,$G29+$H29-1,MATCH(BW$14,$BP$14:$DP$14,0))</f>
        <v>0</v>
      </c>
      <c r="BX29" s="8" cm="1">
        <f t="array" ref="BX29">R29*INDEX(prod_est,$G29+$H29-1,MATCH(BX$14,$BP$14:$DP$14,0))</f>
        <v>0</v>
      </c>
      <c r="BY29" s="8" cm="1">
        <f t="array" ref="BY29">S29*INDEX(prod_est,$G29+$H29-1,MATCH(BY$14,$BP$14:$DP$14,0))</f>
        <v>0</v>
      </c>
      <c r="BZ29" s="8" cm="1">
        <f t="array" ref="BZ29">T29*INDEX(prod_est,$G29+$H29-1,MATCH(BZ$14,$BP$14:$DP$14,0))</f>
        <v>0</v>
      </c>
      <c r="CA29" s="8" cm="1">
        <f t="array" ref="CA29">U29*INDEX(prod_est,$G29+$H29-1,MATCH(CA$14,$BP$14:$DP$14,0))</f>
        <v>0</v>
      </c>
      <c r="CB29" s="8" cm="1">
        <f t="array" ref="CB29">V29*INDEX(prod_est,$G29+$H29-1,MATCH(CB$14,$BP$14:$DP$14,0))</f>
        <v>0</v>
      </c>
      <c r="CC29" s="8" cm="1">
        <f t="array" ref="CC29">W29*INDEX(prod_est,$G29+$H29-1,MATCH(CC$14,$BP$14:$DP$14,0))</f>
        <v>0</v>
      </c>
      <c r="CD29" s="8" cm="1">
        <f t="array" ref="CD29">X29*INDEX(prod_est,$G29+$H29-1,MATCH(CD$14,$BP$14:$DP$14,0))</f>
        <v>0</v>
      </c>
      <c r="CE29" s="8" cm="1">
        <f t="array" ref="CE29">Y29*INDEX(prod_est,$G29+$H29-1,MATCH(CE$14,$BP$14:$DP$14,0))</f>
        <v>0</v>
      </c>
      <c r="CF29" s="8" cm="1">
        <f t="array" ref="CF29">Z29*INDEX(prod_est,$G29+$H29-1,MATCH(CF$14,$BP$14:$DP$14,0))</f>
        <v>0</v>
      </c>
      <c r="CG29" s="8" cm="1">
        <f t="array" ref="CG29">AA29*INDEX(prod_est,$G29+$H29-1,MATCH(CG$14,$BP$14:$DP$14,0))</f>
        <v>0</v>
      </c>
      <c r="CH29" s="8" cm="1">
        <f t="array" ref="CH29">AB29*INDEX(prod_est,$G29+$H29-1,MATCH(CH$14,$BP$14:$DP$14,0))</f>
        <v>0</v>
      </c>
      <c r="CI29" s="8" cm="1">
        <f t="array" ref="CI29">AC29*INDEX(prod_est,$G29+$H29-1,MATCH(CI$14,$BP$14:$DP$14,0))</f>
        <v>0</v>
      </c>
      <c r="CJ29" s="8" cm="1">
        <f t="array" ref="CJ29">AD29*INDEX(prod_est,$G29+$H29-1,MATCH(CJ$14,$BP$14:$DP$14,0))</f>
        <v>0</v>
      </c>
      <c r="CK29" s="8" cm="1">
        <f t="array" ref="CK29">AE29*INDEX(prod_est,$G29+$H29-1,MATCH(CK$14,$BP$14:$DP$14,0))</f>
        <v>0</v>
      </c>
      <c r="CL29" s="8" cm="1">
        <f t="array" ref="CL29">AF29*INDEX(prod_est,$G29+$H29-1,MATCH(CL$14,$BP$14:$DP$14,0))</f>
        <v>0</v>
      </c>
      <c r="CM29" s="8" cm="1">
        <f t="array" ref="CM29">AG29*INDEX(prod_est,$G29+$H29-1,MATCH(CM$14,$BP$14:$DP$14,0))</f>
        <v>0</v>
      </c>
      <c r="CN29" s="8" cm="1">
        <f t="array" ref="CN29">AH29*INDEX(prod_est,$G29+$H29-1,MATCH(CN$14,$BP$14:$DP$14,0))</f>
        <v>0</v>
      </c>
      <c r="CO29" s="8" cm="1">
        <f t="array" ref="CO29">AI29*INDEX(prod_est,$G29+$H29-1,MATCH(CO$14,$BP$14:$DP$14,0))</f>
        <v>0</v>
      </c>
      <c r="CP29" s="8" cm="1">
        <f t="array" ref="CP29">AJ29*INDEX(prod_est,$G29+$H29-1,MATCH(CP$14,$BP$14:$DP$14,0))</f>
        <v>0</v>
      </c>
      <c r="CQ29" s="8" cm="1">
        <f t="array" ref="CQ29">AK29*INDEX(prod_est,$G29+$H29-1,MATCH(CQ$14,$BP$14:$DP$14,0))</f>
        <v>0</v>
      </c>
      <c r="CR29" s="8" cm="1">
        <f t="array" ref="CR29">AL29*INDEX(prod_est,$G29+$H29-1,MATCH(CR$14,$BP$14:$DP$14,0))</f>
        <v>0</v>
      </c>
      <c r="CS29" s="8" cm="1">
        <f t="array" ref="CS29">AM29*INDEX(prod_est,$G29+$H29-1,MATCH(CS$14,$BP$14:$DP$14,0))</f>
        <v>0</v>
      </c>
      <c r="CT29" s="8" cm="1">
        <f t="array" ref="CT29">AN29*INDEX(prod_est,$G29+$H29-1,MATCH(CT$14,$BP$14:$DP$14,0))</f>
        <v>0</v>
      </c>
      <c r="CU29" s="8" cm="1">
        <f t="array" ref="CU29">AO29*INDEX(prod_est,$G29+$H29-1,MATCH(CU$14,$BP$14:$DP$14,0))</f>
        <v>0</v>
      </c>
      <c r="CV29" s="8" cm="1">
        <f t="array" ref="CV29">AP29*INDEX(prod_est,$G29+$H29-1,MATCH(CV$14,$BP$14:$DP$14,0))</f>
        <v>0</v>
      </c>
      <c r="CW29" cm="1">
        <f t="array" ref="CW29">AQ29*INDEX(prod_est,$G29+$H29-1,MATCH(CW$14,$BP$14:$DP$14,0))</f>
        <v>0</v>
      </c>
      <c r="CX29" cm="1">
        <f t="array" ref="CX29">AR29*INDEX(prod_est,$G29+$H29-1,MATCH(CX$14,$BP$14:$DP$14,0))</f>
        <v>0</v>
      </c>
      <c r="CY29" cm="1">
        <f t="array" ref="CY29">AS29*INDEX(prod_est,$G29+$H29-1,MATCH(CY$14,$BP$14:$DP$14,0))</f>
        <v>0</v>
      </c>
      <c r="CZ29" cm="1">
        <f t="array" ref="CZ29">AT29*INDEX(prod_est,$G29+$H29-1,MATCH(CZ$14,$BP$14:$DP$14,0))</f>
        <v>0</v>
      </c>
      <c r="DA29" cm="1">
        <f t="array" ref="DA29">AU29*INDEX(prod_est,$G29+$H29-1,MATCH(DA$14,$BP$14:$DP$14,0))</f>
        <v>0</v>
      </c>
      <c r="DB29" cm="1">
        <f t="array" ref="DB29">AV29*INDEX(prod_est,$G29+$H29-1,MATCH(DB$14,$BP$14:$DP$14,0))</f>
        <v>0</v>
      </c>
      <c r="DC29" cm="1">
        <f t="array" ref="DC29">AW29*INDEX(prod_est,$G29+$H29-1,MATCH(DC$14,$BP$14:$DP$14,0))</f>
        <v>0</v>
      </c>
      <c r="DD29" cm="1">
        <f t="array" ref="DD29">AX29*INDEX(prod_est,$G29+$H29-1,MATCH(DD$14,$BP$14:$DP$14,0))</f>
        <v>0</v>
      </c>
      <c r="DE29" cm="1">
        <f t="array" ref="DE29">AY29*INDEX(prod_est,$G29+$H29-1,MATCH(DE$14,$BP$14:$DP$14,0))</f>
        <v>0</v>
      </c>
      <c r="DF29" cm="1">
        <f t="array" ref="DF29">AZ29*INDEX(prod_est,$G29+$H29-1,MATCH(DF$14,$BP$14:$DP$14,0))</f>
        <v>0</v>
      </c>
      <c r="DG29" cm="1">
        <f t="array" ref="DG29">BA29*INDEX(prod_est,$G29+$H29-1,MATCH(DG$14,$BP$14:$DP$14,0))</f>
        <v>0</v>
      </c>
      <c r="DH29" cm="1">
        <f t="array" ref="DH29">BB29*INDEX(prod_est,$G29+$H29-1,MATCH(DH$14,$BP$14:$DP$14,0))</f>
        <v>0</v>
      </c>
      <c r="DI29" cm="1">
        <f t="array" ref="DI29">BC29*INDEX(prod_est,$G29+$H29-1,MATCH(DI$14,$BP$14:$DP$14,0))</f>
        <v>0</v>
      </c>
      <c r="DJ29" cm="1">
        <f t="array" ref="DJ29">BD29*INDEX(prod_est,$G29+$H29-1,MATCH(DJ$14,$BP$14:$DP$14,0))</f>
        <v>0</v>
      </c>
      <c r="DK29" cm="1">
        <f t="array" ref="DK29">BE29*INDEX(prod_est,$G29+$H29-1,MATCH(DK$14,$BP$14:$DP$14,0))</f>
        <v>0</v>
      </c>
      <c r="DL29" cm="1">
        <f t="array" ref="DL29">BF29*INDEX(prod_est,$G29+$H29-1,MATCH(DL$14,$BP$14:$DP$14,0))</f>
        <v>0</v>
      </c>
      <c r="DM29" cm="1">
        <f t="array" ref="DM29">BG29*INDEX(prod_est,$G29+$H29-1,MATCH(DM$14,$BP$14:$DP$14,0))</f>
        <v>0</v>
      </c>
      <c r="DN29" cm="1">
        <f t="array" ref="DN29">BH29*INDEX(prod_est,$G29+$H29-1,MATCH(DN$14,$BP$14:$DP$14,0))</f>
        <v>0</v>
      </c>
      <c r="DO29" cm="1">
        <f t="array" ref="DO29">BI29*INDEX(prod_est,$G29+$H29-1,MATCH(DO$14,$BP$14:$DP$14,0))</f>
        <v>0</v>
      </c>
      <c r="DP29" cm="1">
        <f t="array" ref="DP29">BJ29*INDEX(prod_est,$G29+$H29-1,MATCH(DP$14,$BP$14:$DP$14,0))</f>
        <v>0</v>
      </c>
    </row>
    <row r="30" spans="1:120" x14ac:dyDescent="0.25">
      <c r="A30" t="s">
        <v>48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177</v>
      </c>
      <c r="H30">
        <f>IFERROR(MATCH(D30,Production_est!$D$4:$D$339,0),"-")</f>
        <v>6</v>
      </c>
      <c r="I30" s="8" cm="1">
        <f t="array" ref="I30">IFERROR(INDEX(Production_est!$E$4:$E$339,H30+G30-1),"-")</f>
        <v>650</v>
      </c>
      <c r="J30" s="42">
        <f t="shared" si="0"/>
        <v>0</v>
      </c>
      <c r="K30" s="42">
        <f t="shared" ref="K30:AP30" si="35">J30*(1-$F$4)</f>
        <v>0</v>
      </c>
      <c r="L30" s="42">
        <f t="shared" si="35"/>
        <v>0</v>
      </c>
      <c r="M30" s="42">
        <f t="shared" si="35"/>
        <v>0</v>
      </c>
      <c r="N30" s="42">
        <f t="shared" si="35"/>
        <v>0</v>
      </c>
      <c r="O30" s="42">
        <f t="shared" si="35"/>
        <v>0</v>
      </c>
      <c r="P30" s="42">
        <f t="shared" si="35"/>
        <v>0</v>
      </c>
      <c r="Q30" s="42">
        <f t="shared" si="35"/>
        <v>0</v>
      </c>
      <c r="R30" s="42">
        <f t="shared" si="35"/>
        <v>0</v>
      </c>
      <c r="S30" s="42">
        <f t="shared" si="35"/>
        <v>0</v>
      </c>
      <c r="T30" s="42">
        <f t="shared" si="35"/>
        <v>0</v>
      </c>
      <c r="U30" s="42">
        <f t="shared" si="35"/>
        <v>0</v>
      </c>
      <c r="V30" s="42">
        <f t="shared" si="35"/>
        <v>0</v>
      </c>
      <c r="W30" s="42">
        <f t="shared" si="35"/>
        <v>0</v>
      </c>
      <c r="X30" s="42">
        <f t="shared" si="35"/>
        <v>0</v>
      </c>
      <c r="Y30" s="42">
        <f t="shared" si="35"/>
        <v>0</v>
      </c>
      <c r="Z30" s="42">
        <f t="shared" si="35"/>
        <v>0</v>
      </c>
      <c r="AA30" s="42">
        <f t="shared" si="35"/>
        <v>0</v>
      </c>
      <c r="AB30" s="42">
        <f t="shared" si="35"/>
        <v>0</v>
      </c>
      <c r="AC30" s="42">
        <f t="shared" si="35"/>
        <v>0</v>
      </c>
      <c r="AD30" s="42">
        <f t="shared" si="35"/>
        <v>0</v>
      </c>
      <c r="AE30" s="42">
        <f t="shared" si="35"/>
        <v>0</v>
      </c>
      <c r="AF30" s="42">
        <f t="shared" si="35"/>
        <v>0</v>
      </c>
      <c r="AG30" s="42">
        <f t="shared" si="35"/>
        <v>0</v>
      </c>
      <c r="AH30" s="42">
        <f t="shared" si="35"/>
        <v>0</v>
      </c>
      <c r="AI30" s="42">
        <f t="shared" si="35"/>
        <v>0</v>
      </c>
      <c r="AJ30" s="42">
        <f t="shared" si="35"/>
        <v>0</v>
      </c>
      <c r="AK30" s="42">
        <f t="shared" si="35"/>
        <v>0</v>
      </c>
      <c r="AL30" s="42">
        <f t="shared" si="35"/>
        <v>0</v>
      </c>
      <c r="AM30" s="42">
        <f t="shared" si="35"/>
        <v>0</v>
      </c>
      <c r="AN30" s="42">
        <f t="shared" si="35"/>
        <v>0</v>
      </c>
      <c r="AO30" s="42">
        <f t="shared" si="35"/>
        <v>0</v>
      </c>
      <c r="AP30" s="42">
        <f t="shared" si="35"/>
        <v>0</v>
      </c>
      <c r="AQ30" s="42">
        <f t="shared" ref="AQ30:BJ30" si="36">AP30*(1-$F$4)</f>
        <v>0</v>
      </c>
      <c r="AR30" s="42">
        <f t="shared" si="36"/>
        <v>0</v>
      </c>
      <c r="AS30" s="42">
        <f t="shared" si="36"/>
        <v>0</v>
      </c>
      <c r="AT30" s="42">
        <f t="shared" si="36"/>
        <v>0</v>
      </c>
      <c r="AU30" s="42">
        <f t="shared" si="36"/>
        <v>0</v>
      </c>
      <c r="AV30" s="42">
        <f t="shared" si="36"/>
        <v>0</v>
      </c>
      <c r="AW30" s="42">
        <f t="shared" si="36"/>
        <v>0</v>
      </c>
      <c r="AX30" s="42">
        <f t="shared" si="36"/>
        <v>0</v>
      </c>
      <c r="AY30" s="42">
        <f t="shared" si="36"/>
        <v>0</v>
      </c>
      <c r="AZ30" s="42">
        <f t="shared" si="36"/>
        <v>0</v>
      </c>
      <c r="BA30" s="42">
        <f t="shared" si="36"/>
        <v>0</v>
      </c>
      <c r="BB30" s="42">
        <f t="shared" si="36"/>
        <v>0</v>
      </c>
      <c r="BC30" s="42">
        <f t="shared" si="36"/>
        <v>0</v>
      </c>
      <c r="BD30" s="42">
        <f t="shared" si="36"/>
        <v>0</v>
      </c>
      <c r="BE30" s="42">
        <f t="shared" si="36"/>
        <v>0</v>
      </c>
      <c r="BF30" s="42">
        <f t="shared" si="36"/>
        <v>0</v>
      </c>
      <c r="BG30" s="42">
        <f t="shared" si="36"/>
        <v>0</v>
      </c>
      <c r="BH30" s="42">
        <f t="shared" si="36"/>
        <v>0</v>
      </c>
      <c r="BI30" s="42">
        <f t="shared" si="36"/>
        <v>0</v>
      </c>
      <c r="BJ30" s="42">
        <f t="shared" si="36"/>
        <v>0</v>
      </c>
      <c r="BK30" t="str">
        <f t="shared" si="3"/>
        <v>12_NZ</v>
      </c>
      <c r="BL30" t="str">
        <f t="shared" si="4"/>
        <v>d_ind_cem_7_11_ethane</v>
      </c>
      <c r="BO30" s="8">
        <f t="shared" si="5"/>
        <v>0</v>
      </c>
      <c r="BP30" s="8">
        <f t="shared" si="6"/>
        <v>0</v>
      </c>
      <c r="BQ30" s="8" cm="1">
        <f t="array" ref="BQ30">K30*INDEX(prod_est,$G30+$H30-1,MATCH(BQ$14,$BP$14:$DP$14,0))</f>
        <v>0</v>
      </c>
      <c r="BR30" s="8" cm="1">
        <f t="array" ref="BR30">L30*INDEX(prod_est,$G30+$H30-1,MATCH(BR$14,$BP$14:$DP$14,0))</f>
        <v>0</v>
      </c>
      <c r="BS30" s="8" cm="1">
        <f t="array" ref="BS30">M30*INDEX(prod_est,$G30+$H30-1,MATCH(BS$14,$BP$14:$DP$14,0))</f>
        <v>0</v>
      </c>
      <c r="BT30" s="8" cm="1">
        <f t="array" ref="BT30">N30*INDEX(prod_est,$G30+$H30-1,MATCH(BT$14,$BP$14:$DP$14,0))</f>
        <v>0</v>
      </c>
      <c r="BU30" s="8" cm="1">
        <f t="array" ref="BU30">O30*INDEX(prod_est,$G30+$H30-1,MATCH(BU$14,$BP$14:$DP$14,0))</f>
        <v>0</v>
      </c>
      <c r="BV30" s="8" cm="1">
        <f t="array" ref="BV30">P30*INDEX(prod_est,$G30+$H30-1,MATCH(BV$14,$BP$14:$DP$14,0))</f>
        <v>0</v>
      </c>
      <c r="BW30" s="8" cm="1">
        <f t="array" ref="BW30">Q30*INDEX(prod_est,$G30+$H30-1,MATCH(BW$14,$BP$14:$DP$14,0))</f>
        <v>0</v>
      </c>
      <c r="BX30" s="8" cm="1">
        <f t="array" ref="BX30">R30*INDEX(prod_est,$G30+$H30-1,MATCH(BX$14,$BP$14:$DP$14,0))</f>
        <v>0</v>
      </c>
      <c r="BY30" s="8" cm="1">
        <f t="array" ref="BY30">S30*INDEX(prod_est,$G30+$H30-1,MATCH(BY$14,$BP$14:$DP$14,0))</f>
        <v>0</v>
      </c>
      <c r="BZ30" s="8" cm="1">
        <f t="array" ref="BZ30">T30*INDEX(prod_est,$G30+$H30-1,MATCH(BZ$14,$BP$14:$DP$14,0))</f>
        <v>0</v>
      </c>
      <c r="CA30" s="8" cm="1">
        <f t="array" ref="CA30">U30*INDEX(prod_est,$G30+$H30-1,MATCH(CA$14,$BP$14:$DP$14,0))</f>
        <v>0</v>
      </c>
      <c r="CB30" s="8" cm="1">
        <f t="array" ref="CB30">V30*INDEX(prod_est,$G30+$H30-1,MATCH(CB$14,$BP$14:$DP$14,0))</f>
        <v>0</v>
      </c>
      <c r="CC30" s="8" cm="1">
        <f t="array" ref="CC30">W30*INDEX(prod_est,$G30+$H30-1,MATCH(CC$14,$BP$14:$DP$14,0))</f>
        <v>0</v>
      </c>
      <c r="CD30" s="8" cm="1">
        <f t="array" ref="CD30">X30*INDEX(prod_est,$G30+$H30-1,MATCH(CD$14,$BP$14:$DP$14,0))</f>
        <v>0</v>
      </c>
      <c r="CE30" s="8" cm="1">
        <f t="array" ref="CE30">Y30*INDEX(prod_est,$G30+$H30-1,MATCH(CE$14,$BP$14:$DP$14,0))</f>
        <v>0</v>
      </c>
      <c r="CF30" s="8" cm="1">
        <f t="array" ref="CF30">Z30*INDEX(prod_est,$G30+$H30-1,MATCH(CF$14,$BP$14:$DP$14,0))</f>
        <v>0</v>
      </c>
      <c r="CG30" s="8" cm="1">
        <f t="array" ref="CG30">AA30*INDEX(prod_est,$G30+$H30-1,MATCH(CG$14,$BP$14:$DP$14,0))</f>
        <v>0</v>
      </c>
      <c r="CH30" s="8" cm="1">
        <f t="array" ref="CH30">AB30*INDEX(prod_est,$G30+$H30-1,MATCH(CH$14,$BP$14:$DP$14,0))</f>
        <v>0</v>
      </c>
      <c r="CI30" s="8" cm="1">
        <f t="array" ref="CI30">AC30*INDEX(prod_est,$G30+$H30-1,MATCH(CI$14,$BP$14:$DP$14,0))</f>
        <v>0</v>
      </c>
      <c r="CJ30" s="8" cm="1">
        <f t="array" ref="CJ30">AD30*INDEX(prod_est,$G30+$H30-1,MATCH(CJ$14,$BP$14:$DP$14,0))</f>
        <v>0</v>
      </c>
      <c r="CK30" s="8" cm="1">
        <f t="array" ref="CK30">AE30*INDEX(prod_est,$G30+$H30-1,MATCH(CK$14,$BP$14:$DP$14,0))</f>
        <v>0</v>
      </c>
      <c r="CL30" s="8" cm="1">
        <f t="array" ref="CL30">AF30*INDEX(prod_est,$G30+$H30-1,MATCH(CL$14,$BP$14:$DP$14,0))</f>
        <v>0</v>
      </c>
      <c r="CM30" s="8" cm="1">
        <f t="array" ref="CM30">AG30*INDEX(prod_est,$G30+$H30-1,MATCH(CM$14,$BP$14:$DP$14,0))</f>
        <v>0</v>
      </c>
      <c r="CN30" s="8" cm="1">
        <f t="array" ref="CN30">AH30*INDEX(prod_est,$G30+$H30-1,MATCH(CN$14,$BP$14:$DP$14,0))</f>
        <v>0</v>
      </c>
      <c r="CO30" s="8" cm="1">
        <f t="array" ref="CO30">AI30*INDEX(prod_est,$G30+$H30-1,MATCH(CO$14,$BP$14:$DP$14,0))</f>
        <v>0</v>
      </c>
      <c r="CP30" s="8" cm="1">
        <f t="array" ref="CP30">AJ30*INDEX(prod_est,$G30+$H30-1,MATCH(CP$14,$BP$14:$DP$14,0))</f>
        <v>0</v>
      </c>
      <c r="CQ30" s="8" cm="1">
        <f t="array" ref="CQ30">AK30*INDEX(prod_est,$G30+$H30-1,MATCH(CQ$14,$BP$14:$DP$14,0))</f>
        <v>0</v>
      </c>
      <c r="CR30" s="8" cm="1">
        <f t="array" ref="CR30">AL30*INDEX(prod_est,$G30+$H30-1,MATCH(CR$14,$BP$14:$DP$14,0))</f>
        <v>0</v>
      </c>
      <c r="CS30" s="8" cm="1">
        <f t="array" ref="CS30">AM30*INDEX(prod_est,$G30+$H30-1,MATCH(CS$14,$BP$14:$DP$14,0))</f>
        <v>0</v>
      </c>
      <c r="CT30" s="8" cm="1">
        <f t="array" ref="CT30">AN30*INDEX(prod_est,$G30+$H30-1,MATCH(CT$14,$BP$14:$DP$14,0))</f>
        <v>0</v>
      </c>
      <c r="CU30" s="8" cm="1">
        <f t="array" ref="CU30">AO30*INDEX(prod_est,$G30+$H30-1,MATCH(CU$14,$BP$14:$DP$14,0))</f>
        <v>0</v>
      </c>
      <c r="CV30" s="8" cm="1">
        <f t="array" ref="CV30">AP30*INDEX(prod_est,$G30+$H30-1,MATCH(CV$14,$BP$14:$DP$14,0))</f>
        <v>0</v>
      </c>
      <c r="CW30" cm="1">
        <f t="array" ref="CW30">AQ30*INDEX(prod_est,$G30+$H30-1,MATCH(CW$14,$BP$14:$DP$14,0))</f>
        <v>0</v>
      </c>
      <c r="CX30" cm="1">
        <f t="array" ref="CX30">AR30*INDEX(prod_est,$G30+$H30-1,MATCH(CX$14,$BP$14:$DP$14,0))</f>
        <v>0</v>
      </c>
      <c r="CY30" cm="1">
        <f t="array" ref="CY30">AS30*INDEX(prod_est,$G30+$H30-1,MATCH(CY$14,$BP$14:$DP$14,0))</f>
        <v>0</v>
      </c>
      <c r="CZ30" cm="1">
        <f t="array" ref="CZ30">AT30*INDEX(prod_est,$G30+$H30-1,MATCH(CZ$14,$BP$14:$DP$14,0))</f>
        <v>0</v>
      </c>
      <c r="DA30" cm="1">
        <f t="array" ref="DA30">AU30*INDEX(prod_est,$G30+$H30-1,MATCH(DA$14,$BP$14:$DP$14,0))</f>
        <v>0</v>
      </c>
      <c r="DB30" cm="1">
        <f t="array" ref="DB30">AV30*INDEX(prod_est,$G30+$H30-1,MATCH(DB$14,$BP$14:$DP$14,0))</f>
        <v>0</v>
      </c>
      <c r="DC30" cm="1">
        <f t="array" ref="DC30">AW30*INDEX(prod_est,$G30+$H30-1,MATCH(DC$14,$BP$14:$DP$14,0))</f>
        <v>0</v>
      </c>
      <c r="DD30" cm="1">
        <f t="array" ref="DD30">AX30*INDEX(prod_est,$G30+$H30-1,MATCH(DD$14,$BP$14:$DP$14,0))</f>
        <v>0</v>
      </c>
      <c r="DE30" cm="1">
        <f t="array" ref="DE30">AY30*INDEX(prod_est,$G30+$H30-1,MATCH(DE$14,$BP$14:$DP$14,0))</f>
        <v>0</v>
      </c>
      <c r="DF30" cm="1">
        <f t="array" ref="DF30">AZ30*INDEX(prod_est,$G30+$H30-1,MATCH(DF$14,$BP$14:$DP$14,0))</f>
        <v>0</v>
      </c>
      <c r="DG30" cm="1">
        <f t="array" ref="DG30">BA30*INDEX(prod_est,$G30+$H30-1,MATCH(DG$14,$BP$14:$DP$14,0))</f>
        <v>0</v>
      </c>
      <c r="DH30" cm="1">
        <f t="array" ref="DH30">BB30*INDEX(prod_est,$G30+$H30-1,MATCH(DH$14,$BP$14:$DP$14,0))</f>
        <v>0</v>
      </c>
      <c r="DI30" cm="1">
        <f t="array" ref="DI30">BC30*INDEX(prod_est,$G30+$H30-1,MATCH(DI$14,$BP$14:$DP$14,0))</f>
        <v>0</v>
      </c>
      <c r="DJ30" cm="1">
        <f t="array" ref="DJ30">BD30*INDEX(prod_est,$G30+$H30-1,MATCH(DJ$14,$BP$14:$DP$14,0))</f>
        <v>0</v>
      </c>
      <c r="DK30" cm="1">
        <f t="array" ref="DK30">BE30*INDEX(prod_est,$G30+$H30-1,MATCH(DK$14,$BP$14:$DP$14,0))</f>
        <v>0</v>
      </c>
      <c r="DL30" cm="1">
        <f t="array" ref="DL30">BF30*INDEX(prod_est,$G30+$H30-1,MATCH(DL$14,$BP$14:$DP$14,0))</f>
        <v>0</v>
      </c>
      <c r="DM30" cm="1">
        <f t="array" ref="DM30">BG30*INDEX(prod_est,$G30+$H30-1,MATCH(DM$14,$BP$14:$DP$14,0))</f>
        <v>0</v>
      </c>
      <c r="DN30" cm="1">
        <f t="array" ref="DN30">BH30*INDEX(prod_est,$G30+$H30-1,MATCH(DN$14,$BP$14:$DP$14,0))</f>
        <v>0</v>
      </c>
      <c r="DO30" cm="1">
        <f t="array" ref="DO30">BI30*INDEX(prod_est,$G30+$H30-1,MATCH(DO$14,$BP$14:$DP$14,0))</f>
        <v>0</v>
      </c>
      <c r="DP30" cm="1">
        <f t="array" ref="DP30">BJ30*INDEX(prod_est,$G30+$H30-1,MATCH(DP$14,$BP$14:$DP$14,0))</f>
        <v>0</v>
      </c>
    </row>
    <row r="31" spans="1:120" x14ac:dyDescent="0.25">
      <c r="A31" t="s">
        <v>48</v>
      </c>
      <c r="B31" t="s">
        <v>21</v>
      </c>
      <c r="C31" t="s">
        <v>149</v>
      </c>
      <c r="D31" t="s">
        <v>37</v>
      </c>
      <c r="E31" s="8">
        <v>0</v>
      </c>
      <c r="F31" s="8">
        <v>0</v>
      </c>
      <c r="G31">
        <f>MATCH(A31,Production_est!$A$4:$A$339,0)</f>
        <v>177</v>
      </c>
      <c r="H31">
        <f>IFERROR(MATCH(D31,Production_est!$D$4:$D$339,0),"-")</f>
        <v>6</v>
      </c>
      <c r="I31" s="8" cm="1">
        <f t="array" ref="I31">IFERROR(INDEX(Production_est!$E$4:$E$339,H31+G31-1),"-")</f>
        <v>650</v>
      </c>
      <c r="J31" s="42">
        <f t="shared" si="0"/>
        <v>0</v>
      </c>
      <c r="K31" s="42">
        <f t="shared" ref="K31:AP31" si="37">J31*(1-$F$4)</f>
        <v>0</v>
      </c>
      <c r="L31" s="42">
        <f t="shared" si="37"/>
        <v>0</v>
      </c>
      <c r="M31" s="42">
        <f t="shared" si="37"/>
        <v>0</v>
      </c>
      <c r="N31" s="42">
        <f t="shared" si="37"/>
        <v>0</v>
      </c>
      <c r="O31" s="42">
        <f t="shared" si="37"/>
        <v>0</v>
      </c>
      <c r="P31" s="42">
        <f t="shared" si="37"/>
        <v>0</v>
      </c>
      <c r="Q31" s="42">
        <f t="shared" si="37"/>
        <v>0</v>
      </c>
      <c r="R31" s="42">
        <f t="shared" si="37"/>
        <v>0</v>
      </c>
      <c r="S31" s="42">
        <f t="shared" si="37"/>
        <v>0</v>
      </c>
      <c r="T31" s="42">
        <f t="shared" si="37"/>
        <v>0</v>
      </c>
      <c r="U31" s="42">
        <f t="shared" si="37"/>
        <v>0</v>
      </c>
      <c r="V31" s="42">
        <f t="shared" si="37"/>
        <v>0</v>
      </c>
      <c r="W31" s="42">
        <f t="shared" si="37"/>
        <v>0</v>
      </c>
      <c r="X31" s="42">
        <f t="shared" si="37"/>
        <v>0</v>
      </c>
      <c r="Y31" s="42">
        <f t="shared" si="37"/>
        <v>0</v>
      </c>
      <c r="Z31" s="42">
        <f t="shared" si="37"/>
        <v>0</v>
      </c>
      <c r="AA31" s="42">
        <f t="shared" si="37"/>
        <v>0</v>
      </c>
      <c r="AB31" s="42">
        <f t="shared" si="37"/>
        <v>0</v>
      </c>
      <c r="AC31" s="42">
        <f t="shared" si="37"/>
        <v>0</v>
      </c>
      <c r="AD31" s="42">
        <f t="shared" si="37"/>
        <v>0</v>
      </c>
      <c r="AE31" s="42">
        <f t="shared" si="37"/>
        <v>0</v>
      </c>
      <c r="AF31" s="42">
        <f t="shared" si="37"/>
        <v>0</v>
      </c>
      <c r="AG31" s="42">
        <f t="shared" si="37"/>
        <v>0</v>
      </c>
      <c r="AH31" s="42">
        <f t="shared" si="37"/>
        <v>0</v>
      </c>
      <c r="AI31" s="42">
        <f t="shared" si="37"/>
        <v>0</v>
      </c>
      <c r="AJ31" s="42">
        <f t="shared" si="37"/>
        <v>0</v>
      </c>
      <c r="AK31" s="42">
        <f t="shared" si="37"/>
        <v>0</v>
      </c>
      <c r="AL31" s="42">
        <f t="shared" si="37"/>
        <v>0</v>
      </c>
      <c r="AM31" s="42">
        <f t="shared" si="37"/>
        <v>0</v>
      </c>
      <c r="AN31" s="42">
        <f t="shared" si="37"/>
        <v>0</v>
      </c>
      <c r="AO31" s="42">
        <f t="shared" si="37"/>
        <v>0</v>
      </c>
      <c r="AP31" s="42">
        <f t="shared" si="37"/>
        <v>0</v>
      </c>
      <c r="AQ31" s="42">
        <f t="shared" ref="AQ31:BJ31" si="38">AP31*(1-$F$4)</f>
        <v>0</v>
      </c>
      <c r="AR31" s="42">
        <f t="shared" si="38"/>
        <v>0</v>
      </c>
      <c r="AS31" s="42">
        <f t="shared" si="38"/>
        <v>0</v>
      </c>
      <c r="AT31" s="42">
        <f t="shared" si="38"/>
        <v>0</v>
      </c>
      <c r="AU31" s="42">
        <f t="shared" si="38"/>
        <v>0</v>
      </c>
      <c r="AV31" s="42">
        <f t="shared" si="38"/>
        <v>0</v>
      </c>
      <c r="AW31" s="42">
        <f t="shared" si="38"/>
        <v>0</v>
      </c>
      <c r="AX31" s="42">
        <f t="shared" si="38"/>
        <v>0</v>
      </c>
      <c r="AY31" s="42">
        <f t="shared" si="38"/>
        <v>0</v>
      </c>
      <c r="AZ31" s="42">
        <f t="shared" si="38"/>
        <v>0</v>
      </c>
      <c r="BA31" s="42">
        <f t="shared" si="38"/>
        <v>0</v>
      </c>
      <c r="BB31" s="42">
        <f t="shared" si="38"/>
        <v>0</v>
      </c>
      <c r="BC31" s="42">
        <f t="shared" si="38"/>
        <v>0</v>
      </c>
      <c r="BD31" s="42">
        <f t="shared" si="38"/>
        <v>0</v>
      </c>
      <c r="BE31" s="42">
        <f t="shared" si="38"/>
        <v>0</v>
      </c>
      <c r="BF31" s="42">
        <f t="shared" si="38"/>
        <v>0</v>
      </c>
      <c r="BG31" s="42">
        <f t="shared" si="38"/>
        <v>0</v>
      </c>
      <c r="BH31" s="42">
        <f t="shared" si="38"/>
        <v>0</v>
      </c>
      <c r="BI31" s="42">
        <f t="shared" si="38"/>
        <v>0</v>
      </c>
      <c r="BJ31" s="42">
        <f t="shared" si="38"/>
        <v>0</v>
      </c>
      <c r="BK31" t="str">
        <f t="shared" si="3"/>
        <v>12_NZ</v>
      </c>
      <c r="BL31" t="str">
        <f t="shared" si="4"/>
        <v>d_ind_cem_7_x_other_petrol_prod</v>
      </c>
      <c r="BO31" s="8">
        <f t="shared" si="5"/>
        <v>0</v>
      </c>
      <c r="BP31" s="8">
        <f t="shared" si="6"/>
        <v>0</v>
      </c>
      <c r="BQ31" s="8" cm="1">
        <f t="array" ref="BQ31">K31*INDEX(prod_est,$G31+$H31-1,MATCH(BQ$14,$BP$14:$DP$14,0))</f>
        <v>0</v>
      </c>
      <c r="BR31" s="8" cm="1">
        <f t="array" ref="BR31">L31*INDEX(prod_est,$G31+$H31-1,MATCH(BR$14,$BP$14:$DP$14,0))</f>
        <v>0</v>
      </c>
      <c r="BS31" s="8" cm="1">
        <f t="array" ref="BS31">M31*INDEX(prod_est,$G31+$H31-1,MATCH(BS$14,$BP$14:$DP$14,0))</f>
        <v>0</v>
      </c>
      <c r="BT31" s="8" cm="1">
        <f t="array" ref="BT31">N31*INDEX(prod_est,$G31+$H31-1,MATCH(BT$14,$BP$14:$DP$14,0))</f>
        <v>0</v>
      </c>
      <c r="BU31" s="8" cm="1">
        <f t="array" ref="BU31">O31*INDEX(prod_est,$G31+$H31-1,MATCH(BU$14,$BP$14:$DP$14,0))</f>
        <v>0</v>
      </c>
      <c r="BV31" s="8" cm="1">
        <f t="array" ref="BV31">P31*INDEX(prod_est,$G31+$H31-1,MATCH(BV$14,$BP$14:$DP$14,0))</f>
        <v>0</v>
      </c>
      <c r="BW31" s="8" cm="1">
        <f t="array" ref="BW31">Q31*INDEX(prod_est,$G31+$H31-1,MATCH(BW$14,$BP$14:$DP$14,0))</f>
        <v>0</v>
      </c>
      <c r="BX31" s="8" cm="1">
        <f t="array" ref="BX31">R31*INDEX(prod_est,$G31+$H31-1,MATCH(BX$14,$BP$14:$DP$14,0))</f>
        <v>0</v>
      </c>
      <c r="BY31" s="8" cm="1">
        <f t="array" ref="BY31">S31*INDEX(prod_est,$G31+$H31-1,MATCH(BY$14,$BP$14:$DP$14,0))</f>
        <v>0</v>
      </c>
      <c r="BZ31" s="8" cm="1">
        <f t="array" ref="BZ31">T31*INDEX(prod_est,$G31+$H31-1,MATCH(BZ$14,$BP$14:$DP$14,0))</f>
        <v>0</v>
      </c>
      <c r="CA31" s="8" cm="1">
        <f t="array" ref="CA31">U31*INDEX(prod_est,$G31+$H31-1,MATCH(CA$14,$BP$14:$DP$14,0))</f>
        <v>0</v>
      </c>
      <c r="CB31" s="8" cm="1">
        <f t="array" ref="CB31">V31*INDEX(prod_est,$G31+$H31-1,MATCH(CB$14,$BP$14:$DP$14,0))</f>
        <v>0</v>
      </c>
      <c r="CC31" s="8" cm="1">
        <f t="array" ref="CC31">W31*INDEX(prod_est,$G31+$H31-1,MATCH(CC$14,$BP$14:$DP$14,0))</f>
        <v>0</v>
      </c>
      <c r="CD31" s="8" cm="1">
        <f t="array" ref="CD31">X31*INDEX(prod_est,$G31+$H31-1,MATCH(CD$14,$BP$14:$DP$14,0))</f>
        <v>0</v>
      </c>
      <c r="CE31" s="8" cm="1">
        <f t="array" ref="CE31">Y31*INDEX(prod_est,$G31+$H31-1,MATCH(CE$14,$BP$14:$DP$14,0))</f>
        <v>0</v>
      </c>
      <c r="CF31" s="8" cm="1">
        <f t="array" ref="CF31">Z31*INDEX(prod_est,$G31+$H31-1,MATCH(CF$14,$BP$14:$DP$14,0))</f>
        <v>0</v>
      </c>
      <c r="CG31" s="8" cm="1">
        <f t="array" ref="CG31">AA31*INDEX(prod_est,$G31+$H31-1,MATCH(CG$14,$BP$14:$DP$14,0))</f>
        <v>0</v>
      </c>
      <c r="CH31" s="8" cm="1">
        <f t="array" ref="CH31">AB31*INDEX(prod_est,$G31+$H31-1,MATCH(CH$14,$BP$14:$DP$14,0))</f>
        <v>0</v>
      </c>
      <c r="CI31" s="8" cm="1">
        <f t="array" ref="CI31">AC31*INDEX(prod_est,$G31+$H31-1,MATCH(CI$14,$BP$14:$DP$14,0))</f>
        <v>0</v>
      </c>
      <c r="CJ31" s="8" cm="1">
        <f t="array" ref="CJ31">AD31*INDEX(prod_est,$G31+$H31-1,MATCH(CJ$14,$BP$14:$DP$14,0))</f>
        <v>0</v>
      </c>
      <c r="CK31" s="8" cm="1">
        <f t="array" ref="CK31">AE31*INDEX(prod_est,$G31+$H31-1,MATCH(CK$14,$BP$14:$DP$14,0))</f>
        <v>0</v>
      </c>
      <c r="CL31" s="8" cm="1">
        <f t="array" ref="CL31">AF31*INDEX(prod_est,$G31+$H31-1,MATCH(CL$14,$BP$14:$DP$14,0))</f>
        <v>0</v>
      </c>
      <c r="CM31" s="8" cm="1">
        <f t="array" ref="CM31">AG31*INDEX(prod_est,$G31+$H31-1,MATCH(CM$14,$BP$14:$DP$14,0))</f>
        <v>0</v>
      </c>
      <c r="CN31" s="8" cm="1">
        <f t="array" ref="CN31">AH31*INDEX(prod_est,$G31+$H31-1,MATCH(CN$14,$BP$14:$DP$14,0))</f>
        <v>0</v>
      </c>
      <c r="CO31" s="8" cm="1">
        <f t="array" ref="CO31">AI31*INDEX(prod_est,$G31+$H31-1,MATCH(CO$14,$BP$14:$DP$14,0))</f>
        <v>0</v>
      </c>
      <c r="CP31" s="8" cm="1">
        <f t="array" ref="CP31">AJ31*INDEX(prod_est,$G31+$H31-1,MATCH(CP$14,$BP$14:$DP$14,0))</f>
        <v>0</v>
      </c>
      <c r="CQ31" s="8" cm="1">
        <f t="array" ref="CQ31">AK31*INDEX(prod_est,$G31+$H31-1,MATCH(CQ$14,$BP$14:$DP$14,0))</f>
        <v>0</v>
      </c>
      <c r="CR31" s="8" cm="1">
        <f t="array" ref="CR31">AL31*INDEX(prod_est,$G31+$H31-1,MATCH(CR$14,$BP$14:$DP$14,0))</f>
        <v>0</v>
      </c>
      <c r="CS31" s="8" cm="1">
        <f t="array" ref="CS31">AM31*INDEX(prod_est,$G31+$H31-1,MATCH(CS$14,$BP$14:$DP$14,0))</f>
        <v>0</v>
      </c>
      <c r="CT31" s="8" cm="1">
        <f t="array" ref="CT31">AN31*INDEX(prod_est,$G31+$H31-1,MATCH(CT$14,$BP$14:$DP$14,0))</f>
        <v>0</v>
      </c>
      <c r="CU31" s="8" cm="1">
        <f t="array" ref="CU31">AO31*INDEX(prod_est,$G31+$H31-1,MATCH(CU$14,$BP$14:$DP$14,0))</f>
        <v>0</v>
      </c>
      <c r="CV31" s="8" cm="1">
        <f t="array" ref="CV31">AP31*INDEX(prod_est,$G31+$H31-1,MATCH(CV$14,$BP$14:$DP$14,0))</f>
        <v>0</v>
      </c>
      <c r="CW31" cm="1">
        <f t="array" ref="CW31">AQ31*INDEX(prod_est,$G31+$H31-1,MATCH(CW$14,$BP$14:$DP$14,0))</f>
        <v>0</v>
      </c>
      <c r="CX31" cm="1">
        <f t="array" ref="CX31">AR31*INDEX(prod_est,$G31+$H31-1,MATCH(CX$14,$BP$14:$DP$14,0))</f>
        <v>0</v>
      </c>
      <c r="CY31" cm="1">
        <f t="array" ref="CY31">AS31*INDEX(prod_est,$G31+$H31-1,MATCH(CY$14,$BP$14:$DP$14,0))</f>
        <v>0</v>
      </c>
      <c r="CZ31" cm="1">
        <f t="array" ref="CZ31">AT31*INDEX(prod_est,$G31+$H31-1,MATCH(CZ$14,$BP$14:$DP$14,0))</f>
        <v>0</v>
      </c>
      <c r="DA31" cm="1">
        <f t="array" ref="DA31">AU31*INDEX(prod_est,$G31+$H31-1,MATCH(DA$14,$BP$14:$DP$14,0))</f>
        <v>0</v>
      </c>
      <c r="DB31" cm="1">
        <f t="array" ref="DB31">AV31*INDEX(prod_est,$G31+$H31-1,MATCH(DB$14,$BP$14:$DP$14,0))</f>
        <v>0</v>
      </c>
      <c r="DC31" cm="1">
        <f t="array" ref="DC31">AW31*INDEX(prod_est,$G31+$H31-1,MATCH(DC$14,$BP$14:$DP$14,0))</f>
        <v>0</v>
      </c>
      <c r="DD31" cm="1">
        <f t="array" ref="DD31">AX31*INDEX(prod_est,$G31+$H31-1,MATCH(DD$14,$BP$14:$DP$14,0))</f>
        <v>0</v>
      </c>
      <c r="DE31" cm="1">
        <f t="array" ref="DE31">AY31*INDEX(prod_est,$G31+$H31-1,MATCH(DE$14,$BP$14:$DP$14,0))</f>
        <v>0</v>
      </c>
      <c r="DF31" cm="1">
        <f t="array" ref="DF31">AZ31*INDEX(prod_est,$G31+$H31-1,MATCH(DF$14,$BP$14:$DP$14,0))</f>
        <v>0</v>
      </c>
      <c r="DG31" cm="1">
        <f t="array" ref="DG31">BA31*INDEX(prod_est,$G31+$H31-1,MATCH(DG$14,$BP$14:$DP$14,0))</f>
        <v>0</v>
      </c>
      <c r="DH31" cm="1">
        <f t="array" ref="DH31">BB31*INDEX(prod_est,$G31+$H31-1,MATCH(DH$14,$BP$14:$DP$14,0))</f>
        <v>0</v>
      </c>
      <c r="DI31" cm="1">
        <f t="array" ref="DI31">BC31*INDEX(prod_est,$G31+$H31-1,MATCH(DI$14,$BP$14:$DP$14,0))</f>
        <v>0</v>
      </c>
      <c r="DJ31" cm="1">
        <f t="array" ref="DJ31">BD31*INDEX(prod_est,$G31+$H31-1,MATCH(DJ$14,$BP$14:$DP$14,0))</f>
        <v>0</v>
      </c>
      <c r="DK31" cm="1">
        <f t="array" ref="DK31">BE31*INDEX(prod_est,$G31+$H31-1,MATCH(DK$14,$BP$14:$DP$14,0))</f>
        <v>0</v>
      </c>
      <c r="DL31" cm="1">
        <f t="array" ref="DL31">BF31*INDEX(prod_est,$G31+$H31-1,MATCH(DL$14,$BP$14:$DP$14,0))</f>
        <v>0</v>
      </c>
      <c r="DM31" cm="1">
        <f t="array" ref="DM31">BG31*INDEX(prod_est,$G31+$H31-1,MATCH(DM$14,$BP$14:$DP$14,0))</f>
        <v>0</v>
      </c>
      <c r="DN31" cm="1">
        <f t="array" ref="DN31">BH31*INDEX(prod_est,$G31+$H31-1,MATCH(DN$14,$BP$14:$DP$14,0))</f>
        <v>0</v>
      </c>
      <c r="DO31" cm="1">
        <f t="array" ref="DO31">BI31*INDEX(prod_est,$G31+$H31-1,MATCH(DO$14,$BP$14:$DP$14,0))</f>
        <v>0</v>
      </c>
      <c r="DP31" cm="1">
        <f t="array" ref="DP31">BJ31*INDEX(prod_est,$G31+$H31-1,MATCH(DP$14,$BP$14:$DP$14,0))</f>
        <v>0</v>
      </c>
    </row>
    <row r="32" spans="1:120" x14ac:dyDescent="0.25">
      <c r="A32" t="s">
        <v>48</v>
      </c>
      <c r="B32" t="s">
        <v>22</v>
      </c>
      <c r="C32" t="s">
        <v>22</v>
      </c>
      <c r="D32" t="s">
        <v>37</v>
      </c>
      <c r="E32" s="8">
        <v>1.94979276</v>
      </c>
      <c r="F32" s="8">
        <v>1.733837616</v>
      </c>
      <c r="G32">
        <f>MATCH(A32,Production_est!$A$4:$A$339,0)</f>
        <v>177</v>
      </c>
      <c r="H32">
        <f>IFERROR(MATCH(D32,Production_est!$D$4:$D$339,0),"-")</f>
        <v>6</v>
      </c>
      <c r="I32" s="8" cm="1">
        <f t="array" ref="I32">IFERROR(INDEX(Production_est!$E$4:$E$339,H32+G32-1),"-")</f>
        <v>650</v>
      </c>
      <c r="J32" s="42">
        <f t="shared" si="0"/>
        <v>2.6674424861538462E-3</v>
      </c>
      <c r="K32" s="42">
        <f t="shared" ref="K32:AP32" si="39">J32*(1-$F$4)</f>
        <v>2.6445191522884619E-3</v>
      </c>
      <c r="L32" s="42">
        <f t="shared" si="39"/>
        <v>2.6217928158234829E-3</v>
      </c>
      <c r="M32" s="42">
        <f t="shared" si="39"/>
        <v>2.5992617838125E-3</v>
      </c>
      <c r="N32" s="42">
        <f t="shared" si="39"/>
        <v>2.5769243778578613E-3</v>
      </c>
      <c r="O32" s="42">
        <f t="shared" si="39"/>
        <v>2.5547789339856455E-3</v>
      </c>
      <c r="P32" s="42">
        <f t="shared" si="39"/>
        <v>2.5328238025217067E-3</v>
      </c>
      <c r="Q32" s="42">
        <f t="shared" si="39"/>
        <v>2.5110573479687859E-3</v>
      </c>
      <c r="R32" s="42">
        <f t="shared" si="39"/>
        <v>2.4894779488846791E-3</v>
      </c>
      <c r="S32" s="42">
        <f t="shared" si="39"/>
        <v>2.4680839977614514E-3</v>
      </c>
      <c r="T32" s="42">
        <f t="shared" si="39"/>
        <v>2.446873900905689E-3</v>
      </c>
      <c r="U32" s="42">
        <f t="shared" si="39"/>
        <v>2.4258460783197809E-3</v>
      </c>
      <c r="V32" s="42">
        <f t="shared" si="39"/>
        <v>2.4049989635842204E-3</v>
      </c>
      <c r="W32" s="42">
        <f t="shared" si="39"/>
        <v>2.3843310037409185E-3</v>
      </c>
      <c r="X32" s="42">
        <f t="shared" si="39"/>
        <v>2.3638406591775202E-3</v>
      </c>
      <c r="Y32" s="42">
        <f t="shared" si="39"/>
        <v>2.3435264035127135E-3</v>
      </c>
      <c r="Z32" s="42">
        <f t="shared" si="39"/>
        <v>2.3233867234825263E-3</v>
      </c>
      <c r="AA32" s="42">
        <f t="shared" si="39"/>
        <v>2.3034201188275984E-3</v>
      </c>
      <c r="AB32" s="42">
        <f t="shared" si="39"/>
        <v>2.283625102181424E-3</v>
      </c>
      <c r="AC32" s="42">
        <f t="shared" si="39"/>
        <v>2.2640001989595523E-3</v>
      </c>
      <c r="AD32" s="42">
        <f t="shared" si="39"/>
        <v>2.2445439472497438E-3</v>
      </c>
      <c r="AE32" s="42">
        <f t="shared" si="39"/>
        <v>2.2252548977030663E-3</v>
      </c>
      <c r="AF32" s="42">
        <f t="shared" si="39"/>
        <v>2.2061316134259308E-3</v>
      </c>
      <c r="AG32" s="42">
        <f t="shared" si="39"/>
        <v>2.1871726698730518E-3</v>
      </c>
      <c r="AH32" s="42">
        <f t="shared" si="39"/>
        <v>2.1683766547413302E-3</v>
      </c>
      <c r="AI32" s="42">
        <f t="shared" si="39"/>
        <v>2.1497421678646472E-3</v>
      </c>
      <c r="AJ32" s="42">
        <f t="shared" si="39"/>
        <v>2.1312678211095606E-3</v>
      </c>
      <c r="AK32" s="42">
        <f t="shared" si="39"/>
        <v>2.1129522382719004E-3</v>
      </c>
      <c r="AL32" s="42">
        <f t="shared" si="39"/>
        <v>2.0947940549742514E-3</v>
      </c>
      <c r="AM32" s="42">
        <f t="shared" si="39"/>
        <v>2.0767919185643163E-3</v>
      </c>
      <c r="AN32" s="42">
        <f t="shared" si="39"/>
        <v>2.0589444880141543E-3</v>
      </c>
      <c r="AO32" s="42">
        <f t="shared" si="39"/>
        <v>2.0412504338202827E-3</v>
      </c>
      <c r="AP32" s="42">
        <f t="shared" si="39"/>
        <v>2.0237084379046396E-3</v>
      </c>
      <c r="AQ32" s="42">
        <f t="shared" ref="AQ32:BJ32" si="40">AP32*(1-$F$4)</f>
        <v>2.0063171935163966E-3</v>
      </c>
      <c r="AR32" s="42">
        <f t="shared" si="40"/>
        <v>1.989075405134615E-3</v>
      </c>
      <c r="AS32" s="42">
        <f t="shared" si="40"/>
        <v>1.9719817883717392E-3</v>
      </c>
      <c r="AT32" s="42">
        <f t="shared" si="40"/>
        <v>1.9550350698779198E-3</v>
      </c>
      <c r="AU32" s="42">
        <f t="shared" si="40"/>
        <v>1.9382339872461565E-3</v>
      </c>
      <c r="AV32" s="42">
        <f t="shared" si="40"/>
        <v>1.92157728891826E-3</v>
      </c>
      <c r="AW32" s="42">
        <f t="shared" si="40"/>
        <v>1.9050637340916189E-3</v>
      </c>
      <c r="AX32" s="42">
        <f t="shared" si="40"/>
        <v>1.8886920926267691E-3</v>
      </c>
      <c r="AY32" s="42">
        <f t="shared" si="40"/>
        <v>1.8724611449557579E-3</v>
      </c>
      <c r="AZ32" s="42">
        <f t="shared" si="40"/>
        <v>1.8563696819912945E-3</v>
      </c>
      <c r="BA32" s="42">
        <f t="shared" si="40"/>
        <v>1.8404165050366818E-3</v>
      </c>
      <c r="BB32" s="42">
        <f t="shared" si="40"/>
        <v>1.824600425696523E-3</v>
      </c>
      <c r="BC32" s="42">
        <f t="shared" si="40"/>
        <v>1.8089202657881936E-3</v>
      </c>
      <c r="BD32" s="42">
        <f t="shared" si="40"/>
        <v>1.7933748572540765E-3</v>
      </c>
      <c r="BE32" s="42">
        <f t="shared" si="40"/>
        <v>1.7779630420745494E-3</v>
      </c>
      <c r="BF32" s="42">
        <f t="shared" si="40"/>
        <v>1.7626836721817212E-3</v>
      </c>
      <c r="BG32" s="42">
        <f t="shared" si="40"/>
        <v>1.7475356093739096E-3</v>
      </c>
      <c r="BH32" s="42">
        <f t="shared" si="40"/>
        <v>1.7325177252308526E-3</v>
      </c>
      <c r="BI32" s="42">
        <f t="shared" si="40"/>
        <v>1.7176289010296501E-3</v>
      </c>
      <c r="BJ32" s="42">
        <f t="shared" si="40"/>
        <v>1.7028680276614267E-3</v>
      </c>
      <c r="BK32" t="str">
        <f t="shared" si="3"/>
        <v>12_NZ</v>
      </c>
      <c r="BL32" t="str">
        <f t="shared" si="4"/>
        <v>d_ind_cem_8_1_natural_gas</v>
      </c>
      <c r="BO32" s="8">
        <f t="shared" si="5"/>
        <v>1.94979276</v>
      </c>
      <c r="BP32" s="8">
        <f t="shared" si="6"/>
        <v>1.733837616</v>
      </c>
      <c r="BQ32" s="8" cm="1">
        <f t="array" ref="BQ32">K32*INDEX(prod_est,$G32+$H32-1,MATCH(BQ$14,$BP$14:$DP$14,0))</f>
        <v>1.7189374489875002</v>
      </c>
      <c r="BR32" s="8" cm="1">
        <f t="array" ref="BR32">L32*INDEX(prod_est,$G32+$H32-1,MATCH(BR$14,$BP$14:$DP$14,0))</f>
        <v>1.4003126518954014</v>
      </c>
      <c r="BS32" s="8" cm="1">
        <f t="array" ref="BS32">M32*INDEX(prod_est,$G32+$H32-1,MATCH(BS$14,$BP$14:$DP$14,0))</f>
        <v>1.5635302275856122</v>
      </c>
      <c r="BT32" s="8" cm="1">
        <f t="array" ref="BT32">N32*INDEX(prod_est,$G32+$H32-1,MATCH(BT$14,$BP$14:$DP$14,0))</f>
        <v>1.5709115073448516</v>
      </c>
      <c r="BU32" s="8" cm="1">
        <f t="array" ref="BU32">O32*INDEX(prod_est,$G32+$H32-1,MATCH(BU$14,$BP$14:$DP$14,0))</f>
        <v>1.5780504506810182</v>
      </c>
      <c r="BV32" s="8" cm="1">
        <f t="array" ref="BV32">P32*INDEX(prod_est,$G32+$H32-1,MATCH(BV$14,$BP$14:$DP$14,0))</f>
        <v>1.5849506776251352</v>
      </c>
      <c r="BW32" s="8" cm="1">
        <f t="array" ref="BW32">Q32*INDEX(prod_est,$G32+$H32-1,MATCH(BW$14,$BP$14:$DP$14,0))</f>
        <v>1.5916157638861006</v>
      </c>
      <c r="BX32" s="8" cm="1">
        <f t="array" ref="BX32">R32*INDEX(prod_est,$G32+$H32-1,MATCH(BX$14,$BP$14:$DP$14,0))</f>
        <v>1.5980492413451217</v>
      </c>
      <c r="BY32" s="8" cm="1">
        <f t="array" ref="BY32">S32*INDEX(prod_est,$G32+$H32-1,MATCH(BY$14,$BP$14:$DP$14,0))</f>
        <v>1.6042545985449435</v>
      </c>
      <c r="BZ32" s="8" cm="1">
        <f t="array" ref="BZ32">T32*INDEX(prod_est,$G32+$H32-1,MATCH(BZ$14,$BP$14:$DP$14,0))</f>
        <v>1.590468035588698</v>
      </c>
      <c r="CA32" s="8" cm="1">
        <f t="array" ref="CA32">U32*INDEX(prod_est,$G32+$H32-1,MATCH(CA$14,$BP$14:$DP$14,0))</f>
        <v>1.5767999509078576</v>
      </c>
      <c r="CB32" s="8" cm="1">
        <f t="array" ref="CB32">V32*INDEX(prod_est,$G32+$H32-1,MATCH(CB$14,$BP$14:$DP$14,0))</f>
        <v>1.5632493263297433</v>
      </c>
      <c r="CC32" s="8" cm="1">
        <f t="array" ref="CC32">W32*INDEX(prod_est,$G32+$H32-1,MATCH(CC$14,$BP$14:$DP$14,0))</f>
        <v>1.5498151524315971</v>
      </c>
      <c r="CD32" s="8" cm="1">
        <f t="array" ref="CD32">X32*INDEX(prod_est,$G32+$H32-1,MATCH(CD$14,$BP$14:$DP$14,0))</f>
        <v>1.5364964284653881</v>
      </c>
      <c r="CE32" s="8" cm="1">
        <f t="array" ref="CE32">Y32*INDEX(prod_est,$G32+$H32-1,MATCH(CE$14,$BP$14:$DP$14,0))</f>
        <v>1.5232921622832638</v>
      </c>
      <c r="CF32" s="8" cm="1">
        <f t="array" ref="CF32">Z32*INDEX(prod_est,$G32+$H32-1,MATCH(CF$14,$BP$14:$DP$14,0))</f>
        <v>1.5102013702636421</v>
      </c>
      <c r="CG32" s="8" cm="1">
        <f t="array" ref="CG32">AA32*INDEX(prod_est,$G32+$H32-1,MATCH(CG$14,$BP$14:$DP$14,0))</f>
        <v>1.4972230772379389</v>
      </c>
      <c r="CH32" s="8" cm="1">
        <f t="array" ref="CH32">AB32*INDEX(prod_est,$G32+$H32-1,MATCH(CH$14,$BP$14:$DP$14,0))</f>
        <v>1.4843563164179256</v>
      </c>
      <c r="CI32" s="8" cm="1">
        <f t="array" ref="CI32">AC32*INDEX(prod_est,$G32+$H32-1,MATCH(CI$14,$BP$14:$DP$14,0))</f>
        <v>1.4716001293237091</v>
      </c>
      <c r="CJ32" s="8" cm="1">
        <f t="array" ref="CJ32">AD32*INDEX(prod_est,$G32+$H32-1,MATCH(CJ$14,$BP$14:$DP$14,0))</f>
        <v>1.4589535657123334</v>
      </c>
      <c r="CK32" s="8" cm="1">
        <f t="array" ref="CK32">AE32*INDEX(prod_est,$G32+$H32-1,MATCH(CK$14,$BP$14:$DP$14,0))</f>
        <v>1.446415683506993</v>
      </c>
      <c r="CL32" s="8" cm="1">
        <f t="array" ref="CL32">AF32*INDEX(prod_est,$G32+$H32-1,MATCH(CL$14,$BP$14:$DP$14,0))</f>
        <v>1.4339855487268549</v>
      </c>
      <c r="CM32" s="8" cm="1">
        <f t="array" ref="CM32">AG32*INDEX(prod_est,$G32+$H32-1,MATCH(CM$14,$BP$14:$DP$14,0))</f>
        <v>1.4216622354174837</v>
      </c>
      <c r="CN32" s="8" cm="1">
        <f t="array" ref="CN32">AH32*INDEX(prod_est,$G32+$H32-1,MATCH(CN$14,$BP$14:$DP$14,0))</f>
        <v>1.4094448255818646</v>
      </c>
      <c r="CO32" s="8" cm="1">
        <f t="array" ref="CO32">AI32*INDEX(prod_est,$G32+$H32-1,MATCH(CO$14,$BP$14:$DP$14,0))</f>
        <v>1.3973324091120207</v>
      </c>
      <c r="CP32" s="8" cm="1">
        <f t="array" ref="CP32">AJ32*INDEX(prod_est,$G32+$H32-1,MATCH(CP$14,$BP$14:$DP$14,0))</f>
        <v>1.3853240837212144</v>
      </c>
      <c r="CQ32" s="8" cm="1">
        <f t="array" ref="CQ32">AK32*INDEX(prod_est,$G32+$H32-1,MATCH(CQ$14,$BP$14:$DP$14,0))</f>
        <v>1.3734189548767353</v>
      </c>
      <c r="CR32" s="8" cm="1">
        <f t="array" ref="CR32">AL32*INDEX(prod_est,$G32+$H32-1,MATCH(CR$14,$BP$14:$DP$14,0))</f>
        <v>1.3616161357332635</v>
      </c>
      <c r="CS32" s="8" cm="1">
        <f t="array" ref="CS32">AM32*INDEX(prod_est,$G32+$H32-1,MATCH(CS$14,$BP$14:$DP$14,0))</f>
        <v>1.3499147470668056</v>
      </c>
      <c r="CT32" s="8" cm="1">
        <f t="array" ref="CT32">AN32*INDEX(prod_est,$G32+$H32-1,MATCH(CT$14,$BP$14:$DP$14,0))</f>
        <v>1.3383139172092002</v>
      </c>
      <c r="CU32" s="8" cm="1">
        <f t="array" ref="CU32">AO32*INDEX(prod_est,$G32+$H32-1,MATCH(CU$14,$BP$14:$DP$14,0))</f>
        <v>1.3268127819831839</v>
      </c>
      <c r="CV32" s="8" cm="1">
        <f t="array" ref="CV32">AP32*INDEX(prod_est,$G32+$H32-1,MATCH(CV$14,$BP$14:$DP$14,0))</f>
        <v>1.3154104846380157</v>
      </c>
      <c r="CW32" cm="1">
        <f t="array" ref="CW32">AQ32*INDEX(prod_est,$G32+$H32-1,MATCH(CW$14,$BP$14:$DP$14,0))</f>
        <v>1.3041061757856578</v>
      </c>
      <c r="CX32" cm="1">
        <f t="array" ref="CX32">AR32*INDEX(prod_est,$G32+$H32-1,MATCH(CX$14,$BP$14:$DP$14,0))</f>
        <v>1.2928990133374998</v>
      </c>
      <c r="CY32" cm="1">
        <f t="array" ref="CY32">AS32*INDEX(prod_est,$G32+$H32-1,MATCH(CY$14,$BP$14:$DP$14,0))</f>
        <v>1.2817881624416305</v>
      </c>
      <c r="CZ32" cm="1">
        <f t="array" ref="CZ32">AT32*INDEX(prod_est,$G32+$H32-1,MATCH(CZ$14,$BP$14:$DP$14,0))</f>
        <v>1.2707727954206478</v>
      </c>
      <c r="DA32" cm="1">
        <f t="array" ref="DA32">AU32*INDEX(prod_est,$G32+$H32-1,MATCH(DA$14,$BP$14:$DP$14,0))</f>
        <v>1.2598520917100018</v>
      </c>
      <c r="DB32" cm="1">
        <f t="array" ref="DB32">AV32*INDEX(prod_est,$G32+$H32-1,MATCH(DB$14,$BP$14:$DP$14,0))</f>
        <v>1.2490252377968689</v>
      </c>
      <c r="DC32" cm="1">
        <f t="array" ref="DC32">AW32*INDEX(prod_est,$G32+$H32-1,MATCH(DC$14,$BP$14:$DP$14,0))</f>
        <v>1.2382914271595522</v>
      </c>
      <c r="DD32" cm="1">
        <f t="array" ref="DD32">AX32*INDEX(prod_est,$G32+$H32-1,MATCH(DD$14,$BP$14:$DP$14,0))</f>
        <v>1.2276498602074</v>
      </c>
      <c r="DE32" cm="1">
        <f t="array" ref="DE32">AY32*INDEX(prod_est,$G32+$H32-1,MATCH(DE$14,$BP$14:$DP$14,0))</f>
        <v>1.2170997442212426</v>
      </c>
      <c r="DF32" cm="1">
        <f t="array" ref="DF32">AZ32*INDEX(prod_est,$G32+$H32-1,MATCH(DF$14,$BP$14:$DP$14,0))</f>
        <v>1.2066402932943414</v>
      </c>
      <c r="DG32" cm="1">
        <f t="array" ref="DG32">BA32*INDEX(prod_est,$G32+$H32-1,MATCH(DG$14,$BP$14:$DP$14,0))</f>
        <v>1.1962707282738432</v>
      </c>
      <c r="DH32" cm="1">
        <f t="array" ref="DH32">BB32*INDEX(prod_est,$G32+$H32-1,MATCH(DH$14,$BP$14:$DP$14,0))</f>
        <v>1.1859902767027399</v>
      </c>
      <c r="DI32" cm="1">
        <f t="array" ref="DI32">BC32*INDEX(prod_est,$G32+$H32-1,MATCH(DI$14,$BP$14:$DP$14,0))</f>
        <v>1.1757981727623259</v>
      </c>
      <c r="DJ32" cm="1">
        <f t="array" ref="DJ32">BD32*INDEX(prod_est,$G32+$H32-1,MATCH(DJ$14,$BP$14:$DP$14,0))</f>
        <v>1.1656936572151497</v>
      </c>
      <c r="DK32" cm="1">
        <f t="array" ref="DK32">BE32*INDEX(prod_est,$G32+$H32-1,MATCH(DK$14,$BP$14:$DP$14,0))</f>
        <v>1.1556759773484571</v>
      </c>
      <c r="DL32" cm="1">
        <f t="array" ref="DL32">BF32*INDEX(prod_est,$G32+$H32-1,MATCH(DL$14,$BP$14:$DP$14,0))</f>
        <v>1.1457443869181188</v>
      </c>
      <c r="DM32" cm="1">
        <f t="array" ref="DM32">BG32*INDEX(prod_est,$G32+$H32-1,MATCH(DM$14,$BP$14:$DP$14,0))</f>
        <v>1.1358981460930413</v>
      </c>
      <c r="DN32" cm="1">
        <f t="array" ref="DN32">BH32*INDEX(prod_est,$G32+$H32-1,MATCH(DN$14,$BP$14:$DP$14,0))</f>
        <v>1.1261365214000543</v>
      </c>
      <c r="DO32" cm="1">
        <f t="array" ref="DO32">BI32*INDEX(prod_est,$G32+$H32-1,MATCH(DO$14,$BP$14:$DP$14,0))</f>
        <v>1.1164587856692725</v>
      </c>
      <c r="DP32" cm="1">
        <f t="array" ref="DP32">BJ32*INDEX(prod_est,$G32+$H32-1,MATCH(DP$14,$BP$14:$DP$14,0))</f>
        <v>1.1068642179799273</v>
      </c>
    </row>
    <row r="33" spans="1:120" x14ac:dyDescent="0.25">
      <c r="A33" t="s">
        <v>48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177</v>
      </c>
      <c r="H33">
        <f>IFERROR(MATCH(D33,Production_est!$D$4:$D$339,0),"-")</f>
        <v>6</v>
      </c>
      <c r="I33" s="8" cm="1">
        <f t="array" ref="I33">IFERROR(INDEX(Production_est!$E$4:$E$339,H33+G33-1),"-")</f>
        <v>650</v>
      </c>
      <c r="J33" s="42">
        <f t="shared" si="0"/>
        <v>0</v>
      </c>
      <c r="K33" s="42">
        <f t="shared" ref="K33:AP33" si="41">J33*(1-$F$4)</f>
        <v>0</v>
      </c>
      <c r="L33" s="42">
        <f t="shared" si="41"/>
        <v>0</v>
      </c>
      <c r="M33" s="42">
        <f t="shared" si="41"/>
        <v>0</v>
      </c>
      <c r="N33" s="42">
        <f t="shared" si="41"/>
        <v>0</v>
      </c>
      <c r="O33" s="42">
        <f t="shared" si="41"/>
        <v>0</v>
      </c>
      <c r="P33" s="42">
        <f t="shared" si="41"/>
        <v>0</v>
      </c>
      <c r="Q33" s="42">
        <f t="shared" si="41"/>
        <v>0</v>
      </c>
      <c r="R33" s="42">
        <f t="shared" si="41"/>
        <v>0</v>
      </c>
      <c r="S33" s="42">
        <f t="shared" si="41"/>
        <v>0</v>
      </c>
      <c r="T33" s="42">
        <f t="shared" si="41"/>
        <v>0</v>
      </c>
      <c r="U33" s="42">
        <f t="shared" si="41"/>
        <v>0</v>
      </c>
      <c r="V33" s="42">
        <f t="shared" si="41"/>
        <v>0</v>
      </c>
      <c r="W33" s="42">
        <f t="shared" si="41"/>
        <v>0</v>
      </c>
      <c r="X33" s="42">
        <f t="shared" si="41"/>
        <v>0</v>
      </c>
      <c r="Y33" s="42">
        <f t="shared" si="41"/>
        <v>0</v>
      </c>
      <c r="Z33" s="42">
        <f t="shared" si="41"/>
        <v>0</v>
      </c>
      <c r="AA33" s="42">
        <f t="shared" si="41"/>
        <v>0</v>
      </c>
      <c r="AB33" s="42">
        <f t="shared" si="41"/>
        <v>0</v>
      </c>
      <c r="AC33" s="42">
        <f t="shared" si="41"/>
        <v>0</v>
      </c>
      <c r="AD33" s="42">
        <f t="shared" si="41"/>
        <v>0</v>
      </c>
      <c r="AE33" s="42">
        <f t="shared" si="41"/>
        <v>0</v>
      </c>
      <c r="AF33" s="42">
        <f t="shared" si="41"/>
        <v>0</v>
      </c>
      <c r="AG33" s="42">
        <f t="shared" si="41"/>
        <v>0</v>
      </c>
      <c r="AH33" s="42">
        <f t="shared" si="41"/>
        <v>0</v>
      </c>
      <c r="AI33" s="42">
        <f t="shared" si="41"/>
        <v>0</v>
      </c>
      <c r="AJ33" s="42">
        <f t="shared" si="41"/>
        <v>0</v>
      </c>
      <c r="AK33" s="42">
        <f t="shared" si="41"/>
        <v>0</v>
      </c>
      <c r="AL33" s="42">
        <f t="shared" si="41"/>
        <v>0</v>
      </c>
      <c r="AM33" s="42">
        <f t="shared" si="41"/>
        <v>0</v>
      </c>
      <c r="AN33" s="42">
        <f t="shared" si="41"/>
        <v>0</v>
      </c>
      <c r="AO33" s="42">
        <f t="shared" si="41"/>
        <v>0</v>
      </c>
      <c r="AP33" s="42">
        <f t="shared" si="41"/>
        <v>0</v>
      </c>
      <c r="AQ33" s="42">
        <f t="shared" ref="AQ33:BJ33" si="42">AP33*(1-$F$4)</f>
        <v>0</v>
      </c>
      <c r="AR33" s="42">
        <f t="shared" si="42"/>
        <v>0</v>
      </c>
      <c r="AS33" s="42">
        <f t="shared" si="42"/>
        <v>0</v>
      </c>
      <c r="AT33" s="42">
        <f t="shared" si="42"/>
        <v>0</v>
      </c>
      <c r="AU33" s="42">
        <f t="shared" si="42"/>
        <v>0</v>
      </c>
      <c r="AV33" s="42">
        <f t="shared" si="42"/>
        <v>0</v>
      </c>
      <c r="AW33" s="42">
        <f t="shared" si="42"/>
        <v>0</v>
      </c>
      <c r="AX33" s="42">
        <f t="shared" si="42"/>
        <v>0</v>
      </c>
      <c r="AY33" s="42">
        <f t="shared" si="42"/>
        <v>0</v>
      </c>
      <c r="AZ33" s="42">
        <f t="shared" si="42"/>
        <v>0</v>
      </c>
      <c r="BA33" s="42">
        <f t="shared" si="42"/>
        <v>0</v>
      </c>
      <c r="BB33" s="42">
        <f t="shared" si="42"/>
        <v>0</v>
      </c>
      <c r="BC33" s="42">
        <f t="shared" si="42"/>
        <v>0</v>
      </c>
      <c r="BD33" s="42">
        <f t="shared" si="42"/>
        <v>0</v>
      </c>
      <c r="BE33" s="42">
        <f t="shared" si="42"/>
        <v>0</v>
      </c>
      <c r="BF33" s="42">
        <f t="shared" si="42"/>
        <v>0</v>
      </c>
      <c r="BG33" s="42">
        <f t="shared" si="42"/>
        <v>0</v>
      </c>
      <c r="BH33" s="42">
        <f t="shared" si="42"/>
        <v>0</v>
      </c>
      <c r="BI33" s="42">
        <f t="shared" si="42"/>
        <v>0</v>
      </c>
      <c r="BJ33" s="42">
        <f t="shared" si="42"/>
        <v>0</v>
      </c>
      <c r="BK33" t="str">
        <f t="shared" si="3"/>
        <v>12_NZ</v>
      </c>
      <c r="BL33" t="str">
        <f t="shared" si="4"/>
        <v>d_ind_cem_15_1_fwood_wwaste</v>
      </c>
      <c r="BO33" s="8">
        <f t="shared" si="5"/>
        <v>0</v>
      </c>
      <c r="BP33" s="8">
        <f t="shared" si="6"/>
        <v>0</v>
      </c>
      <c r="BQ33" s="8" cm="1">
        <f t="array" ref="BQ33">K33*INDEX(prod_est,$G33+$H33-1,MATCH(BQ$14,$BP$14:$DP$14,0))</f>
        <v>0</v>
      </c>
      <c r="BR33" s="8" cm="1">
        <f t="array" ref="BR33">L33*INDEX(prod_est,$G33+$H33-1,MATCH(BR$14,$BP$14:$DP$14,0))</f>
        <v>0</v>
      </c>
      <c r="BS33" s="8" cm="1">
        <f t="array" ref="BS33">M33*INDEX(prod_est,$G33+$H33-1,MATCH(BS$14,$BP$14:$DP$14,0))</f>
        <v>0</v>
      </c>
      <c r="BT33" s="8" cm="1">
        <f t="array" ref="BT33">N33*INDEX(prod_est,$G33+$H33-1,MATCH(BT$14,$BP$14:$DP$14,0))</f>
        <v>0</v>
      </c>
      <c r="BU33" s="8" cm="1">
        <f t="array" ref="BU33">O33*INDEX(prod_est,$G33+$H33-1,MATCH(BU$14,$BP$14:$DP$14,0))</f>
        <v>0</v>
      </c>
      <c r="BV33" s="8" cm="1">
        <f t="array" ref="BV33">P33*INDEX(prod_est,$G33+$H33-1,MATCH(BV$14,$BP$14:$DP$14,0))</f>
        <v>0</v>
      </c>
      <c r="BW33" s="8" cm="1">
        <f t="array" ref="BW33">Q33*INDEX(prod_est,$G33+$H33-1,MATCH(BW$14,$BP$14:$DP$14,0))</f>
        <v>0</v>
      </c>
      <c r="BX33" s="8" cm="1">
        <f t="array" ref="BX33">R33*INDEX(prod_est,$G33+$H33-1,MATCH(BX$14,$BP$14:$DP$14,0))</f>
        <v>0</v>
      </c>
      <c r="BY33" s="8" cm="1">
        <f t="array" ref="BY33">S33*INDEX(prod_est,$G33+$H33-1,MATCH(BY$14,$BP$14:$DP$14,0))</f>
        <v>0</v>
      </c>
      <c r="BZ33" s="8" cm="1">
        <f t="array" ref="BZ33">T33*INDEX(prod_est,$G33+$H33-1,MATCH(BZ$14,$BP$14:$DP$14,0))</f>
        <v>0</v>
      </c>
      <c r="CA33" s="8" cm="1">
        <f t="array" ref="CA33">U33*INDEX(prod_est,$G33+$H33-1,MATCH(CA$14,$BP$14:$DP$14,0))</f>
        <v>0</v>
      </c>
      <c r="CB33" s="8" cm="1">
        <f t="array" ref="CB33">V33*INDEX(prod_est,$G33+$H33-1,MATCH(CB$14,$BP$14:$DP$14,0))</f>
        <v>0</v>
      </c>
      <c r="CC33" s="8" cm="1">
        <f t="array" ref="CC33">W33*INDEX(prod_est,$G33+$H33-1,MATCH(CC$14,$BP$14:$DP$14,0))</f>
        <v>0</v>
      </c>
      <c r="CD33" s="8" cm="1">
        <f t="array" ref="CD33">X33*INDEX(prod_est,$G33+$H33-1,MATCH(CD$14,$BP$14:$DP$14,0))</f>
        <v>0</v>
      </c>
      <c r="CE33" s="8" cm="1">
        <f t="array" ref="CE33">Y33*INDEX(prod_est,$G33+$H33-1,MATCH(CE$14,$BP$14:$DP$14,0))</f>
        <v>0</v>
      </c>
      <c r="CF33" s="8" cm="1">
        <f t="array" ref="CF33">Z33*INDEX(prod_est,$G33+$H33-1,MATCH(CF$14,$BP$14:$DP$14,0))</f>
        <v>0</v>
      </c>
      <c r="CG33" s="8" cm="1">
        <f t="array" ref="CG33">AA33*INDEX(prod_est,$G33+$H33-1,MATCH(CG$14,$BP$14:$DP$14,0))</f>
        <v>0</v>
      </c>
      <c r="CH33" s="8" cm="1">
        <f t="array" ref="CH33">AB33*INDEX(prod_est,$G33+$H33-1,MATCH(CH$14,$BP$14:$DP$14,0))</f>
        <v>0</v>
      </c>
      <c r="CI33" s="8" cm="1">
        <f t="array" ref="CI33">AC33*INDEX(prod_est,$G33+$H33-1,MATCH(CI$14,$BP$14:$DP$14,0))</f>
        <v>0</v>
      </c>
      <c r="CJ33" s="8" cm="1">
        <f t="array" ref="CJ33">AD33*INDEX(prod_est,$G33+$H33-1,MATCH(CJ$14,$BP$14:$DP$14,0))</f>
        <v>0</v>
      </c>
      <c r="CK33" s="8" cm="1">
        <f t="array" ref="CK33">AE33*INDEX(prod_est,$G33+$H33-1,MATCH(CK$14,$BP$14:$DP$14,0))</f>
        <v>0</v>
      </c>
      <c r="CL33" s="8" cm="1">
        <f t="array" ref="CL33">AF33*INDEX(prod_est,$G33+$H33-1,MATCH(CL$14,$BP$14:$DP$14,0))</f>
        <v>0</v>
      </c>
      <c r="CM33" s="8" cm="1">
        <f t="array" ref="CM33">AG33*INDEX(prod_est,$G33+$H33-1,MATCH(CM$14,$BP$14:$DP$14,0))</f>
        <v>0</v>
      </c>
      <c r="CN33" s="8" cm="1">
        <f t="array" ref="CN33">AH33*INDEX(prod_est,$G33+$H33-1,MATCH(CN$14,$BP$14:$DP$14,0))</f>
        <v>0</v>
      </c>
      <c r="CO33" s="8" cm="1">
        <f t="array" ref="CO33">AI33*INDEX(prod_est,$G33+$H33-1,MATCH(CO$14,$BP$14:$DP$14,0))</f>
        <v>0</v>
      </c>
      <c r="CP33" s="8" cm="1">
        <f t="array" ref="CP33">AJ33*INDEX(prod_est,$G33+$H33-1,MATCH(CP$14,$BP$14:$DP$14,0))</f>
        <v>0</v>
      </c>
      <c r="CQ33" s="8" cm="1">
        <f t="array" ref="CQ33">AK33*INDEX(prod_est,$G33+$H33-1,MATCH(CQ$14,$BP$14:$DP$14,0))</f>
        <v>0</v>
      </c>
      <c r="CR33" s="8" cm="1">
        <f t="array" ref="CR33">AL33*INDEX(prod_est,$G33+$H33-1,MATCH(CR$14,$BP$14:$DP$14,0))</f>
        <v>0</v>
      </c>
      <c r="CS33" s="8" cm="1">
        <f t="array" ref="CS33">AM33*INDEX(prod_est,$G33+$H33-1,MATCH(CS$14,$BP$14:$DP$14,0))</f>
        <v>0</v>
      </c>
      <c r="CT33" s="8" cm="1">
        <f t="array" ref="CT33">AN33*INDEX(prod_est,$G33+$H33-1,MATCH(CT$14,$BP$14:$DP$14,0))</f>
        <v>0</v>
      </c>
      <c r="CU33" s="8" cm="1">
        <f t="array" ref="CU33">AO33*INDEX(prod_est,$G33+$H33-1,MATCH(CU$14,$BP$14:$DP$14,0))</f>
        <v>0</v>
      </c>
      <c r="CV33" s="8" cm="1">
        <f t="array" ref="CV33">AP33*INDEX(prod_est,$G33+$H33-1,MATCH(CV$14,$BP$14:$DP$14,0))</f>
        <v>0</v>
      </c>
      <c r="CW33" cm="1">
        <f t="array" ref="CW33">AQ33*INDEX(prod_est,$G33+$H33-1,MATCH(CW$14,$BP$14:$DP$14,0))</f>
        <v>0</v>
      </c>
      <c r="CX33" cm="1">
        <f t="array" ref="CX33">AR33*INDEX(prod_est,$G33+$H33-1,MATCH(CX$14,$BP$14:$DP$14,0))</f>
        <v>0</v>
      </c>
      <c r="CY33" cm="1">
        <f t="array" ref="CY33">AS33*INDEX(prod_est,$G33+$H33-1,MATCH(CY$14,$BP$14:$DP$14,0))</f>
        <v>0</v>
      </c>
      <c r="CZ33" cm="1">
        <f t="array" ref="CZ33">AT33*INDEX(prod_est,$G33+$H33-1,MATCH(CZ$14,$BP$14:$DP$14,0))</f>
        <v>0</v>
      </c>
      <c r="DA33" cm="1">
        <f t="array" ref="DA33">AU33*INDEX(prod_est,$G33+$H33-1,MATCH(DA$14,$BP$14:$DP$14,0))</f>
        <v>0</v>
      </c>
      <c r="DB33" cm="1">
        <f t="array" ref="DB33">AV33*INDEX(prod_est,$G33+$H33-1,MATCH(DB$14,$BP$14:$DP$14,0))</f>
        <v>0</v>
      </c>
      <c r="DC33" cm="1">
        <f t="array" ref="DC33">AW33*INDEX(prod_est,$G33+$H33-1,MATCH(DC$14,$BP$14:$DP$14,0))</f>
        <v>0</v>
      </c>
      <c r="DD33" cm="1">
        <f t="array" ref="DD33">AX33*INDEX(prod_est,$G33+$H33-1,MATCH(DD$14,$BP$14:$DP$14,0))</f>
        <v>0</v>
      </c>
      <c r="DE33" cm="1">
        <f t="array" ref="DE33">AY33*INDEX(prod_est,$G33+$H33-1,MATCH(DE$14,$BP$14:$DP$14,0))</f>
        <v>0</v>
      </c>
      <c r="DF33" cm="1">
        <f t="array" ref="DF33">AZ33*INDEX(prod_est,$G33+$H33-1,MATCH(DF$14,$BP$14:$DP$14,0))</f>
        <v>0</v>
      </c>
      <c r="DG33" cm="1">
        <f t="array" ref="DG33">BA33*INDEX(prod_est,$G33+$H33-1,MATCH(DG$14,$BP$14:$DP$14,0))</f>
        <v>0</v>
      </c>
      <c r="DH33" cm="1">
        <f t="array" ref="DH33">BB33*INDEX(prod_est,$G33+$H33-1,MATCH(DH$14,$BP$14:$DP$14,0))</f>
        <v>0</v>
      </c>
      <c r="DI33" cm="1">
        <f t="array" ref="DI33">BC33*INDEX(prod_est,$G33+$H33-1,MATCH(DI$14,$BP$14:$DP$14,0))</f>
        <v>0</v>
      </c>
      <c r="DJ33" cm="1">
        <f t="array" ref="DJ33">BD33*INDEX(prod_est,$G33+$H33-1,MATCH(DJ$14,$BP$14:$DP$14,0))</f>
        <v>0</v>
      </c>
      <c r="DK33" cm="1">
        <f t="array" ref="DK33">BE33*INDEX(prod_est,$G33+$H33-1,MATCH(DK$14,$BP$14:$DP$14,0))</f>
        <v>0</v>
      </c>
      <c r="DL33" cm="1">
        <f t="array" ref="DL33">BF33*INDEX(prod_est,$G33+$H33-1,MATCH(DL$14,$BP$14:$DP$14,0))</f>
        <v>0</v>
      </c>
      <c r="DM33" cm="1">
        <f t="array" ref="DM33">BG33*INDEX(prod_est,$G33+$H33-1,MATCH(DM$14,$BP$14:$DP$14,0))</f>
        <v>0</v>
      </c>
      <c r="DN33" cm="1">
        <f t="array" ref="DN33">BH33*INDEX(prod_est,$G33+$H33-1,MATCH(DN$14,$BP$14:$DP$14,0))</f>
        <v>0</v>
      </c>
      <c r="DO33" cm="1">
        <f t="array" ref="DO33">BI33*INDEX(prod_est,$G33+$H33-1,MATCH(DO$14,$BP$14:$DP$14,0))</f>
        <v>0</v>
      </c>
      <c r="DP33" cm="1">
        <f t="array" ref="DP33">BJ33*INDEX(prod_est,$G33+$H33-1,MATCH(DP$14,$BP$14:$DP$14,0))</f>
        <v>0</v>
      </c>
    </row>
    <row r="34" spans="1:120" x14ac:dyDescent="0.25">
      <c r="A34" t="s">
        <v>48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177</v>
      </c>
      <c r="H34">
        <f>IFERROR(MATCH(D34,Production_est!$D$4:$D$339,0),"-")</f>
        <v>6</v>
      </c>
      <c r="I34" s="8" cm="1">
        <f t="array" ref="I34">IFERROR(INDEX(Production_est!$E$4:$E$339,H34+G34-1),"-")</f>
        <v>650</v>
      </c>
      <c r="J34" s="42">
        <f t="shared" si="0"/>
        <v>0</v>
      </c>
      <c r="K34" s="42">
        <f t="shared" ref="K34:AP34" si="43">J34*(1-$F$4)</f>
        <v>0</v>
      </c>
      <c r="L34" s="42">
        <f t="shared" si="43"/>
        <v>0</v>
      </c>
      <c r="M34" s="42">
        <f t="shared" si="43"/>
        <v>0</v>
      </c>
      <c r="N34" s="42">
        <f t="shared" si="43"/>
        <v>0</v>
      </c>
      <c r="O34" s="42">
        <f t="shared" si="43"/>
        <v>0</v>
      </c>
      <c r="P34" s="42">
        <f t="shared" si="43"/>
        <v>0</v>
      </c>
      <c r="Q34" s="42">
        <f t="shared" si="43"/>
        <v>0</v>
      </c>
      <c r="R34" s="42">
        <f t="shared" si="43"/>
        <v>0</v>
      </c>
      <c r="S34" s="42">
        <f t="shared" si="43"/>
        <v>0</v>
      </c>
      <c r="T34" s="42">
        <f t="shared" si="43"/>
        <v>0</v>
      </c>
      <c r="U34" s="42">
        <f t="shared" si="43"/>
        <v>0</v>
      </c>
      <c r="V34" s="42">
        <f t="shared" si="43"/>
        <v>0</v>
      </c>
      <c r="W34" s="42">
        <f t="shared" si="43"/>
        <v>0</v>
      </c>
      <c r="X34" s="42">
        <f t="shared" si="43"/>
        <v>0</v>
      </c>
      <c r="Y34" s="42">
        <f t="shared" si="43"/>
        <v>0</v>
      </c>
      <c r="Z34" s="42">
        <f t="shared" si="43"/>
        <v>0</v>
      </c>
      <c r="AA34" s="42">
        <f t="shared" si="43"/>
        <v>0</v>
      </c>
      <c r="AB34" s="42">
        <f t="shared" si="43"/>
        <v>0</v>
      </c>
      <c r="AC34" s="42">
        <f t="shared" si="43"/>
        <v>0</v>
      </c>
      <c r="AD34" s="42">
        <f t="shared" si="43"/>
        <v>0</v>
      </c>
      <c r="AE34" s="42">
        <f t="shared" si="43"/>
        <v>0</v>
      </c>
      <c r="AF34" s="42">
        <f t="shared" si="43"/>
        <v>0</v>
      </c>
      <c r="AG34" s="42">
        <f t="shared" si="43"/>
        <v>0</v>
      </c>
      <c r="AH34" s="42">
        <f t="shared" si="43"/>
        <v>0</v>
      </c>
      <c r="AI34" s="42">
        <f t="shared" si="43"/>
        <v>0</v>
      </c>
      <c r="AJ34" s="42">
        <f t="shared" si="43"/>
        <v>0</v>
      </c>
      <c r="AK34" s="42">
        <f t="shared" si="43"/>
        <v>0</v>
      </c>
      <c r="AL34" s="42">
        <f t="shared" si="43"/>
        <v>0</v>
      </c>
      <c r="AM34" s="42">
        <f t="shared" si="43"/>
        <v>0</v>
      </c>
      <c r="AN34" s="42">
        <f t="shared" si="43"/>
        <v>0</v>
      </c>
      <c r="AO34" s="42">
        <f t="shared" si="43"/>
        <v>0</v>
      </c>
      <c r="AP34" s="42">
        <f t="shared" si="43"/>
        <v>0</v>
      </c>
      <c r="AQ34" s="42">
        <f t="shared" ref="AQ34:BJ34" si="44">AP34*(1-$F$4)</f>
        <v>0</v>
      </c>
      <c r="AR34" s="42">
        <f t="shared" si="44"/>
        <v>0</v>
      </c>
      <c r="AS34" s="42">
        <f t="shared" si="44"/>
        <v>0</v>
      </c>
      <c r="AT34" s="42">
        <f t="shared" si="44"/>
        <v>0</v>
      </c>
      <c r="AU34" s="42">
        <f t="shared" si="44"/>
        <v>0</v>
      </c>
      <c r="AV34" s="42">
        <f t="shared" si="44"/>
        <v>0</v>
      </c>
      <c r="AW34" s="42">
        <f t="shared" si="44"/>
        <v>0</v>
      </c>
      <c r="AX34" s="42">
        <f t="shared" si="44"/>
        <v>0</v>
      </c>
      <c r="AY34" s="42">
        <f t="shared" si="44"/>
        <v>0</v>
      </c>
      <c r="AZ34" s="42">
        <f t="shared" si="44"/>
        <v>0</v>
      </c>
      <c r="BA34" s="42">
        <f t="shared" si="44"/>
        <v>0</v>
      </c>
      <c r="BB34" s="42">
        <f t="shared" si="44"/>
        <v>0</v>
      </c>
      <c r="BC34" s="42">
        <f t="shared" si="44"/>
        <v>0</v>
      </c>
      <c r="BD34" s="42">
        <f t="shared" si="44"/>
        <v>0</v>
      </c>
      <c r="BE34" s="42">
        <f t="shared" si="44"/>
        <v>0</v>
      </c>
      <c r="BF34" s="42">
        <f t="shared" si="44"/>
        <v>0</v>
      </c>
      <c r="BG34" s="42">
        <f t="shared" si="44"/>
        <v>0</v>
      </c>
      <c r="BH34" s="42">
        <f t="shared" si="44"/>
        <v>0</v>
      </c>
      <c r="BI34" s="42">
        <f t="shared" si="44"/>
        <v>0</v>
      </c>
      <c r="BJ34" s="42">
        <f t="shared" si="44"/>
        <v>0</v>
      </c>
      <c r="BK34" t="str">
        <f t="shared" si="3"/>
        <v>12_NZ</v>
      </c>
      <c r="BL34" t="str">
        <f t="shared" si="4"/>
        <v>d_ind_cem_15_2_bagasse</v>
      </c>
      <c r="BO34" s="8">
        <f t="shared" si="5"/>
        <v>0</v>
      </c>
      <c r="BP34" s="8">
        <f t="shared" si="6"/>
        <v>0</v>
      </c>
      <c r="BQ34" s="8" cm="1">
        <f t="array" ref="BQ34">K34*INDEX(prod_est,$G34+$H34-1,MATCH(BQ$14,$BP$14:$DP$14,0))</f>
        <v>0</v>
      </c>
      <c r="BR34" s="8" cm="1">
        <f t="array" ref="BR34">L34*INDEX(prod_est,$G34+$H34-1,MATCH(BR$14,$BP$14:$DP$14,0))</f>
        <v>0</v>
      </c>
      <c r="BS34" s="8" cm="1">
        <f t="array" ref="BS34">M34*INDEX(prod_est,$G34+$H34-1,MATCH(BS$14,$BP$14:$DP$14,0))</f>
        <v>0</v>
      </c>
      <c r="BT34" s="8" cm="1">
        <f t="array" ref="BT34">N34*INDEX(prod_est,$G34+$H34-1,MATCH(BT$14,$BP$14:$DP$14,0))</f>
        <v>0</v>
      </c>
      <c r="BU34" s="8" cm="1">
        <f t="array" ref="BU34">O34*INDEX(prod_est,$G34+$H34-1,MATCH(BU$14,$BP$14:$DP$14,0))</f>
        <v>0</v>
      </c>
      <c r="BV34" s="8" cm="1">
        <f t="array" ref="BV34">P34*INDEX(prod_est,$G34+$H34-1,MATCH(BV$14,$BP$14:$DP$14,0))</f>
        <v>0</v>
      </c>
      <c r="BW34" s="8" cm="1">
        <f t="array" ref="BW34">Q34*INDEX(prod_est,$G34+$H34-1,MATCH(BW$14,$BP$14:$DP$14,0))</f>
        <v>0</v>
      </c>
      <c r="BX34" s="8" cm="1">
        <f t="array" ref="BX34">R34*INDEX(prod_est,$G34+$H34-1,MATCH(BX$14,$BP$14:$DP$14,0))</f>
        <v>0</v>
      </c>
      <c r="BY34" s="8" cm="1">
        <f t="array" ref="BY34">S34*INDEX(prod_est,$G34+$H34-1,MATCH(BY$14,$BP$14:$DP$14,0))</f>
        <v>0</v>
      </c>
      <c r="BZ34" s="8" cm="1">
        <f t="array" ref="BZ34">T34*INDEX(prod_est,$G34+$H34-1,MATCH(BZ$14,$BP$14:$DP$14,0))</f>
        <v>0</v>
      </c>
      <c r="CA34" s="8" cm="1">
        <f t="array" ref="CA34">U34*INDEX(prod_est,$G34+$H34-1,MATCH(CA$14,$BP$14:$DP$14,0))</f>
        <v>0</v>
      </c>
      <c r="CB34" s="8" cm="1">
        <f t="array" ref="CB34">V34*INDEX(prod_est,$G34+$H34-1,MATCH(CB$14,$BP$14:$DP$14,0))</f>
        <v>0</v>
      </c>
      <c r="CC34" s="8" cm="1">
        <f t="array" ref="CC34">W34*INDEX(prod_est,$G34+$H34-1,MATCH(CC$14,$BP$14:$DP$14,0))</f>
        <v>0</v>
      </c>
      <c r="CD34" s="8" cm="1">
        <f t="array" ref="CD34">X34*INDEX(prod_est,$G34+$H34-1,MATCH(CD$14,$BP$14:$DP$14,0))</f>
        <v>0</v>
      </c>
      <c r="CE34" s="8" cm="1">
        <f t="array" ref="CE34">Y34*INDEX(prod_est,$G34+$H34-1,MATCH(CE$14,$BP$14:$DP$14,0))</f>
        <v>0</v>
      </c>
      <c r="CF34" s="8" cm="1">
        <f t="array" ref="CF34">Z34*INDEX(prod_est,$G34+$H34-1,MATCH(CF$14,$BP$14:$DP$14,0))</f>
        <v>0</v>
      </c>
      <c r="CG34" s="8" cm="1">
        <f t="array" ref="CG34">AA34*INDEX(prod_est,$G34+$H34-1,MATCH(CG$14,$BP$14:$DP$14,0))</f>
        <v>0</v>
      </c>
      <c r="CH34" s="8" cm="1">
        <f t="array" ref="CH34">AB34*INDEX(prod_est,$G34+$H34-1,MATCH(CH$14,$BP$14:$DP$14,0))</f>
        <v>0</v>
      </c>
      <c r="CI34" s="8" cm="1">
        <f t="array" ref="CI34">AC34*INDEX(prod_est,$G34+$H34-1,MATCH(CI$14,$BP$14:$DP$14,0))</f>
        <v>0</v>
      </c>
      <c r="CJ34" s="8" cm="1">
        <f t="array" ref="CJ34">AD34*INDEX(prod_est,$G34+$H34-1,MATCH(CJ$14,$BP$14:$DP$14,0))</f>
        <v>0</v>
      </c>
      <c r="CK34" s="8" cm="1">
        <f t="array" ref="CK34">AE34*INDEX(prod_est,$G34+$H34-1,MATCH(CK$14,$BP$14:$DP$14,0))</f>
        <v>0</v>
      </c>
      <c r="CL34" s="8" cm="1">
        <f t="array" ref="CL34">AF34*INDEX(prod_est,$G34+$H34-1,MATCH(CL$14,$BP$14:$DP$14,0))</f>
        <v>0</v>
      </c>
      <c r="CM34" s="8" cm="1">
        <f t="array" ref="CM34">AG34*INDEX(prod_est,$G34+$H34-1,MATCH(CM$14,$BP$14:$DP$14,0))</f>
        <v>0</v>
      </c>
      <c r="CN34" s="8" cm="1">
        <f t="array" ref="CN34">AH34*INDEX(prod_est,$G34+$H34-1,MATCH(CN$14,$BP$14:$DP$14,0))</f>
        <v>0</v>
      </c>
      <c r="CO34" s="8" cm="1">
        <f t="array" ref="CO34">AI34*INDEX(prod_est,$G34+$H34-1,MATCH(CO$14,$BP$14:$DP$14,0))</f>
        <v>0</v>
      </c>
      <c r="CP34" s="8" cm="1">
        <f t="array" ref="CP34">AJ34*INDEX(prod_est,$G34+$H34-1,MATCH(CP$14,$BP$14:$DP$14,0))</f>
        <v>0</v>
      </c>
      <c r="CQ34" s="8" cm="1">
        <f t="array" ref="CQ34">AK34*INDEX(prod_est,$G34+$H34-1,MATCH(CQ$14,$BP$14:$DP$14,0))</f>
        <v>0</v>
      </c>
      <c r="CR34" s="8" cm="1">
        <f t="array" ref="CR34">AL34*INDEX(prod_est,$G34+$H34-1,MATCH(CR$14,$BP$14:$DP$14,0))</f>
        <v>0</v>
      </c>
      <c r="CS34" s="8" cm="1">
        <f t="array" ref="CS34">AM34*INDEX(prod_est,$G34+$H34-1,MATCH(CS$14,$BP$14:$DP$14,0))</f>
        <v>0</v>
      </c>
      <c r="CT34" s="8" cm="1">
        <f t="array" ref="CT34">AN34*INDEX(prod_est,$G34+$H34-1,MATCH(CT$14,$BP$14:$DP$14,0))</f>
        <v>0</v>
      </c>
      <c r="CU34" s="8" cm="1">
        <f t="array" ref="CU34">AO34*INDEX(prod_est,$G34+$H34-1,MATCH(CU$14,$BP$14:$DP$14,0))</f>
        <v>0</v>
      </c>
      <c r="CV34" s="8" cm="1">
        <f t="array" ref="CV34">AP34*INDEX(prod_est,$G34+$H34-1,MATCH(CV$14,$BP$14:$DP$14,0))</f>
        <v>0</v>
      </c>
      <c r="CW34" cm="1">
        <f t="array" ref="CW34">AQ34*INDEX(prod_est,$G34+$H34-1,MATCH(CW$14,$BP$14:$DP$14,0))</f>
        <v>0</v>
      </c>
      <c r="CX34" cm="1">
        <f t="array" ref="CX34">AR34*INDEX(prod_est,$G34+$H34-1,MATCH(CX$14,$BP$14:$DP$14,0))</f>
        <v>0</v>
      </c>
      <c r="CY34" cm="1">
        <f t="array" ref="CY34">AS34*INDEX(prod_est,$G34+$H34-1,MATCH(CY$14,$BP$14:$DP$14,0))</f>
        <v>0</v>
      </c>
      <c r="CZ34" cm="1">
        <f t="array" ref="CZ34">AT34*INDEX(prod_est,$G34+$H34-1,MATCH(CZ$14,$BP$14:$DP$14,0))</f>
        <v>0</v>
      </c>
      <c r="DA34" cm="1">
        <f t="array" ref="DA34">AU34*INDEX(prod_est,$G34+$H34-1,MATCH(DA$14,$BP$14:$DP$14,0))</f>
        <v>0</v>
      </c>
      <c r="DB34" cm="1">
        <f t="array" ref="DB34">AV34*INDEX(prod_est,$G34+$H34-1,MATCH(DB$14,$BP$14:$DP$14,0))</f>
        <v>0</v>
      </c>
      <c r="DC34" cm="1">
        <f t="array" ref="DC34">AW34*INDEX(prod_est,$G34+$H34-1,MATCH(DC$14,$BP$14:$DP$14,0))</f>
        <v>0</v>
      </c>
      <c r="DD34" cm="1">
        <f t="array" ref="DD34">AX34*INDEX(prod_est,$G34+$H34-1,MATCH(DD$14,$BP$14:$DP$14,0))</f>
        <v>0</v>
      </c>
      <c r="DE34" cm="1">
        <f t="array" ref="DE34">AY34*INDEX(prod_est,$G34+$H34-1,MATCH(DE$14,$BP$14:$DP$14,0))</f>
        <v>0</v>
      </c>
      <c r="DF34" cm="1">
        <f t="array" ref="DF34">AZ34*INDEX(prod_est,$G34+$H34-1,MATCH(DF$14,$BP$14:$DP$14,0))</f>
        <v>0</v>
      </c>
      <c r="DG34" cm="1">
        <f t="array" ref="DG34">BA34*INDEX(prod_est,$G34+$H34-1,MATCH(DG$14,$BP$14:$DP$14,0))</f>
        <v>0</v>
      </c>
      <c r="DH34" cm="1">
        <f t="array" ref="DH34">BB34*INDEX(prod_est,$G34+$H34-1,MATCH(DH$14,$BP$14:$DP$14,0))</f>
        <v>0</v>
      </c>
      <c r="DI34" cm="1">
        <f t="array" ref="DI34">BC34*INDEX(prod_est,$G34+$H34-1,MATCH(DI$14,$BP$14:$DP$14,0))</f>
        <v>0</v>
      </c>
      <c r="DJ34" cm="1">
        <f t="array" ref="DJ34">BD34*INDEX(prod_est,$G34+$H34-1,MATCH(DJ$14,$BP$14:$DP$14,0))</f>
        <v>0</v>
      </c>
      <c r="DK34" cm="1">
        <f t="array" ref="DK34">BE34*INDEX(prod_est,$G34+$H34-1,MATCH(DK$14,$BP$14:$DP$14,0))</f>
        <v>0</v>
      </c>
      <c r="DL34" cm="1">
        <f t="array" ref="DL34">BF34*INDEX(prod_est,$G34+$H34-1,MATCH(DL$14,$BP$14:$DP$14,0))</f>
        <v>0</v>
      </c>
      <c r="DM34" cm="1">
        <f t="array" ref="DM34">BG34*INDEX(prod_est,$G34+$H34-1,MATCH(DM$14,$BP$14:$DP$14,0))</f>
        <v>0</v>
      </c>
      <c r="DN34" cm="1">
        <f t="array" ref="DN34">BH34*INDEX(prod_est,$G34+$H34-1,MATCH(DN$14,$BP$14:$DP$14,0))</f>
        <v>0</v>
      </c>
      <c r="DO34" cm="1">
        <f t="array" ref="DO34">BI34*INDEX(prod_est,$G34+$H34-1,MATCH(DO$14,$BP$14:$DP$14,0))</f>
        <v>0</v>
      </c>
      <c r="DP34" cm="1">
        <f t="array" ref="DP34">BJ34*INDEX(prod_est,$G34+$H34-1,MATCH(DP$14,$BP$14:$DP$14,0))</f>
        <v>0</v>
      </c>
    </row>
    <row r="35" spans="1:120" x14ac:dyDescent="0.25">
      <c r="A35" t="s">
        <v>48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177</v>
      </c>
      <c r="H35">
        <f>IFERROR(MATCH(D35,Production_est!$D$4:$D$339,0),"-")</f>
        <v>6</v>
      </c>
      <c r="I35" s="8" cm="1">
        <f t="array" ref="I35">IFERROR(INDEX(Production_est!$E$4:$E$339,H35+G35-1),"-")</f>
        <v>650</v>
      </c>
      <c r="J35" s="42">
        <f t="shared" si="0"/>
        <v>0</v>
      </c>
      <c r="K35" s="42">
        <f t="shared" ref="K35:AP35" si="45">J35*(1-$F$4)</f>
        <v>0</v>
      </c>
      <c r="L35" s="42">
        <f t="shared" si="45"/>
        <v>0</v>
      </c>
      <c r="M35" s="42">
        <f t="shared" si="45"/>
        <v>0</v>
      </c>
      <c r="N35" s="42">
        <f t="shared" si="45"/>
        <v>0</v>
      </c>
      <c r="O35" s="42">
        <f t="shared" si="45"/>
        <v>0</v>
      </c>
      <c r="P35" s="42">
        <f t="shared" si="45"/>
        <v>0</v>
      </c>
      <c r="Q35" s="42">
        <f t="shared" si="45"/>
        <v>0</v>
      </c>
      <c r="R35" s="42">
        <f t="shared" si="45"/>
        <v>0</v>
      </c>
      <c r="S35" s="42">
        <f t="shared" si="45"/>
        <v>0</v>
      </c>
      <c r="T35" s="42">
        <f t="shared" si="45"/>
        <v>0</v>
      </c>
      <c r="U35" s="42">
        <f t="shared" si="45"/>
        <v>0</v>
      </c>
      <c r="V35" s="42">
        <f t="shared" si="45"/>
        <v>0</v>
      </c>
      <c r="W35" s="42">
        <f t="shared" si="45"/>
        <v>0</v>
      </c>
      <c r="X35" s="42">
        <f t="shared" si="45"/>
        <v>0</v>
      </c>
      <c r="Y35" s="42">
        <f t="shared" si="45"/>
        <v>0</v>
      </c>
      <c r="Z35" s="42">
        <f t="shared" si="45"/>
        <v>0</v>
      </c>
      <c r="AA35" s="42">
        <f t="shared" si="45"/>
        <v>0</v>
      </c>
      <c r="AB35" s="42">
        <f t="shared" si="45"/>
        <v>0</v>
      </c>
      <c r="AC35" s="42">
        <f t="shared" si="45"/>
        <v>0</v>
      </c>
      <c r="AD35" s="42">
        <f t="shared" si="45"/>
        <v>0</v>
      </c>
      <c r="AE35" s="42">
        <f t="shared" si="45"/>
        <v>0</v>
      </c>
      <c r="AF35" s="42">
        <f t="shared" si="45"/>
        <v>0</v>
      </c>
      <c r="AG35" s="42">
        <f t="shared" si="45"/>
        <v>0</v>
      </c>
      <c r="AH35" s="42">
        <f t="shared" si="45"/>
        <v>0</v>
      </c>
      <c r="AI35" s="42">
        <f t="shared" si="45"/>
        <v>0</v>
      </c>
      <c r="AJ35" s="42">
        <f t="shared" si="45"/>
        <v>0</v>
      </c>
      <c r="AK35" s="42">
        <f t="shared" si="45"/>
        <v>0</v>
      </c>
      <c r="AL35" s="42">
        <f t="shared" si="45"/>
        <v>0</v>
      </c>
      <c r="AM35" s="42">
        <f t="shared" si="45"/>
        <v>0</v>
      </c>
      <c r="AN35" s="42">
        <f t="shared" si="45"/>
        <v>0</v>
      </c>
      <c r="AO35" s="42">
        <f t="shared" si="45"/>
        <v>0</v>
      </c>
      <c r="AP35" s="42">
        <f t="shared" si="45"/>
        <v>0</v>
      </c>
      <c r="AQ35" s="42">
        <f t="shared" ref="AQ35:BJ35" si="46">AP35*(1-$F$4)</f>
        <v>0</v>
      </c>
      <c r="AR35" s="42">
        <f t="shared" si="46"/>
        <v>0</v>
      </c>
      <c r="AS35" s="42">
        <f t="shared" si="46"/>
        <v>0</v>
      </c>
      <c r="AT35" s="42">
        <f t="shared" si="46"/>
        <v>0</v>
      </c>
      <c r="AU35" s="42">
        <f t="shared" si="46"/>
        <v>0</v>
      </c>
      <c r="AV35" s="42">
        <f t="shared" si="46"/>
        <v>0</v>
      </c>
      <c r="AW35" s="42">
        <f t="shared" si="46"/>
        <v>0</v>
      </c>
      <c r="AX35" s="42">
        <f t="shared" si="46"/>
        <v>0</v>
      </c>
      <c r="AY35" s="42">
        <f t="shared" si="46"/>
        <v>0</v>
      </c>
      <c r="AZ35" s="42">
        <f t="shared" si="46"/>
        <v>0</v>
      </c>
      <c r="BA35" s="42">
        <f t="shared" si="46"/>
        <v>0</v>
      </c>
      <c r="BB35" s="42">
        <f t="shared" si="46"/>
        <v>0</v>
      </c>
      <c r="BC35" s="42">
        <f t="shared" si="46"/>
        <v>0</v>
      </c>
      <c r="BD35" s="42">
        <f t="shared" si="46"/>
        <v>0</v>
      </c>
      <c r="BE35" s="42">
        <f t="shared" si="46"/>
        <v>0</v>
      </c>
      <c r="BF35" s="42">
        <f t="shared" si="46"/>
        <v>0</v>
      </c>
      <c r="BG35" s="42">
        <f t="shared" si="46"/>
        <v>0</v>
      </c>
      <c r="BH35" s="42">
        <f t="shared" si="46"/>
        <v>0</v>
      </c>
      <c r="BI35" s="42">
        <f t="shared" si="46"/>
        <v>0</v>
      </c>
      <c r="BJ35" s="42">
        <f t="shared" si="46"/>
        <v>0</v>
      </c>
      <c r="BK35" t="str">
        <f t="shared" si="3"/>
        <v>12_NZ</v>
      </c>
      <c r="BL35" t="str">
        <f t="shared" si="4"/>
        <v>d_ind_cem_15_3_charcoal</v>
      </c>
      <c r="BO35" s="8">
        <f t="shared" si="5"/>
        <v>0</v>
      </c>
      <c r="BP35" s="8">
        <f t="shared" si="6"/>
        <v>0</v>
      </c>
      <c r="BQ35" s="8" cm="1">
        <f t="array" ref="BQ35">K35*INDEX(prod_est,$G35+$H35-1,MATCH(BQ$14,$BP$14:$DP$14,0))</f>
        <v>0</v>
      </c>
      <c r="BR35" s="8" cm="1">
        <f t="array" ref="BR35">L35*INDEX(prod_est,$G35+$H35-1,MATCH(BR$14,$BP$14:$DP$14,0))</f>
        <v>0</v>
      </c>
      <c r="BS35" s="8" cm="1">
        <f t="array" ref="BS35">M35*INDEX(prod_est,$G35+$H35-1,MATCH(BS$14,$BP$14:$DP$14,0))</f>
        <v>0</v>
      </c>
      <c r="BT35" s="8" cm="1">
        <f t="array" ref="BT35">N35*INDEX(prod_est,$G35+$H35-1,MATCH(BT$14,$BP$14:$DP$14,0))</f>
        <v>0</v>
      </c>
      <c r="BU35" s="8" cm="1">
        <f t="array" ref="BU35">O35*INDEX(prod_est,$G35+$H35-1,MATCH(BU$14,$BP$14:$DP$14,0))</f>
        <v>0</v>
      </c>
      <c r="BV35" s="8" cm="1">
        <f t="array" ref="BV35">P35*INDEX(prod_est,$G35+$H35-1,MATCH(BV$14,$BP$14:$DP$14,0))</f>
        <v>0</v>
      </c>
      <c r="BW35" s="8" cm="1">
        <f t="array" ref="BW35">Q35*INDEX(prod_est,$G35+$H35-1,MATCH(BW$14,$BP$14:$DP$14,0))</f>
        <v>0</v>
      </c>
      <c r="BX35" s="8" cm="1">
        <f t="array" ref="BX35">R35*INDEX(prod_est,$G35+$H35-1,MATCH(BX$14,$BP$14:$DP$14,0))</f>
        <v>0</v>
      </c>
      <c r="BY35" s="8" cm="1">
        <f t="array" ref="BY35">S35*INDEX(prod_est,$G35+$H35-1,MATCH(BY$14,$BP$14:$DP$14,0))</f>
        <v>0</v>
      </c>
      <c r="BZ35" s="8" cm="1">
        <f t="array" ref="BZ35">T35*INDEX(prod_est,$G35+$H35-1,MATCH(BZ$14,$BP$14:$DP$14,0))</f>
        <v>0</v>
      </c>
      <c r="CA35" s="8" cm="1">
        <f t="array" ref="CA35">U35*INDEX(prod_est,$G35+$H35-1,MATCH(CA$14,$BP$14:$DP$14,0))</f>
        <v>0</v>
      </c>
      <c r="CB35" s="8" cm="1">
        <f t="array" ref="CB35">V35*INDEX(prod_est,$G35+$H35-1,MATCH(CB$14,$BP$14:$DP$14,0))</f>
        <v>0</v>
      </c>
      <c r="CC35" s="8" cm="1">
        <f t="array" ref="CC35">W35*INDEX(prod_est,$G35+$H35-1,MATCH(CC$14,$BP$14:$DP$14,0))</f>
        <v>0</v>
      </c>
      <c r="CD35" s="8" cm="1">
        <f t="array" ref="CD35">X35*INDEX(prod_est,$G35+$H35-1,MATCH(CD$14,$BP$14:$DP$14,0))</f>
        <v>0</v>
      </c>
      <c r="CE35" s="8" cm="1">
        <f t="array" ref="CE35">Y35*INDEX(prod_est,$G35+$H35-1,MATCH(CE$14,$BP$14:$DP$14,0))</f>
        <v>0</v>
      </c>
      <c r="CF35" s="8" cm="1">
        <f t="array" ref="CF35">Z35*INDEX(prod_est,$G35+$H35-1,MATCH(CF$14,$BP$14:$DP$14,0))</f>
        <v>0</v>
      </c>
      <c r="CG35" s="8" cm="1">
        <f t="array" ref="CG35">AA35*INDEX(prod_est,$G35+$H35-1,MATCH(CG$14,$BP$14:$DP$14,0))</f>
        <v>0</v>
      </c>
      <c r="CH35" s="8" cm="1">
        <f t="array" ref="CH35">AB35*INDEX(prod_est,$G35+$H35-1,MATCH(CH$14,$BP$14:$DP$14,0))</f>
        <v>0</v>
      </c>
      <c r="CI35" s="8" cm="1">
        <f t="array" ref="CI35">AC35*INDEX(prod_est,$G35+$H35-1,MATCH(CI$14,$BP$14:$DP$14,0))</f>
        <v>0</v>
      </c>
      <c r="CJ35" s="8" cm="1">
        <f t="array" ref="CJ35">AD35*INDEX(prod_est,$G35+$H35-1,MATCH(CJ$14,$BP$14:$DP$14,0))</f>
        <v>0</v>
      </c>
      <c r="CK35" s="8" cm="1">
        <f t="array" ref="CK35">AE35*INDEX(prod_est,$G35+$H35-1,MATCH(CK$14,$BP$14:$DP$14,0))</f>
        <v>0</v>
      </c>
      <c r="CL35" s="8" cm="1">
        <f t="array" ref="CL35">AF35*INDEX(prod_est,$G35+$H35-1,MATCH(CL$14,$BP$14:$DP$14,0))</f>
        <v>0</v>
      </c>
      <c r="CM35" s="8" cm="1">
        <f t="array" ref="CM35">AG35*INDEX(prod_est,$G35+$H35-1,MATCH(CM$14,$BP$14:$DP$14,0))</f>
        <v>0</v>
      </c>
      <c r="CN35" s="8" cm="1">
        <f t="array" ref="CN35">AH35*INDEX(prod_est,$G35+$H35-1,MATCH(CN$14,$BP$14:$DP$14,0))</f>
        <v>0</v>
      </c>
      <c r="CO35" s="8" cm="1">
        <f t="array" ref="CO35">AI35*INDEX(prod_est,$G35+$H35-1,MATCH(CO$14,$BP$14:$DP$14,0))</f>
        <v>0</v>
      </c>
      <c r="CP35" s="8" cm="1">
        <f t="array" ref="CP35">AJ35*INDEX(prod_est,$G35+$H35-1,MATCH(CP$14,$BP$14:$DP$14,0))</f>
        <v>0</v>
      </c>
      <c r="CQ35" s="8" cm="1">
        <f t="array" ref="CQ35">AK35*INDEX(prod_est,$G35+$H35-1,MATCH(CQ$14,$BP$14:$DP$14,0))</f>
        <v>0</v>
      </c>
      <c r="CR35" s="8" cm="1">
        <f t="array" ref="CR35">AL35*INDEX(prod_est,$G35+$H35-1,MATCH(CR$14,$BP$14:$DP$14,0))</f>
        <v>0</v>
      </c>
      <c r="CS35" s="8" cm="1">
        <f t="array" ref="CS35">AM35*INDEX(prod_est,$G35+$H35-1,MATCH(CS$14,$BP$14:$DP$14,0))</f>
        <v>0</v>
      </c>
      <c r="CT35" s="8" cm="1">
        <f t="array" ref="CT35">AN35*INDEX(prod_est,$G35+$H35-1,MATCH(CT$14,$BP$14:$DP$14,0))</f>
        <v>0</v>
      </c>
      <c r="CU35" s="8" cm="1">
        <f t="array" ref="CU35">AO35*INDEX(prod_est,$G35+$H35-1,MATCH(CU$14,$BP$14:$DP$14,0))</f>
        <v>0</v>
      </c>
      <c r="CV35" s="8" cm="1">
        <f t="array" ref="CV35">AP35*INDEX(prod_est,$G35+$H35-1,MATCH(CV$14,$BP$14:$DP$14,0))</f>
        <v>0</v>
      </c>
      <c r="CW35" cm="1">
        <f t="array" ref="CW35">AQ35*INDEX(prod_est,$G35+$H35-1,MATCH(CW$14,$BP$14:$DP$14,0))</f>
        <v>0</v>
      </c>
      <c r="CX35" cm="1">
        <f t="array" ref="CX35">AR35*INDEX(prod_est,$G35+$H35-1,MATCH(CX$14,$BP$14:$DP$14,0))</f>
        <v>0</v>
      </c>
      <c r="CY35" cm="1">
        <f t="array" ref="CY35">AS35*INDEX(prod_est,$G35+$H35-1,MATCH(CY$14,$BP$14:$DP$14,0))</f>
        <v>0</v>
      </c>
      <c r="CZ35" cm="1">
        <f t="array" ref="CZ35">AT35*INDEX(prod_est,$G35+$H35-1,MATCH(CZ$14,$BP$14:$DP$14,0))</f>
        <v>0</v>
      </c>
      <c r="DA35" cm="1">
        <f t="array" ref="DA35">AU35*INDEX(prod_est,$G35+$H35-1,MATCH(DA$14,$BP$14:$DP$14,0))</f>
        <v>0</v>
      </c>
      <c r="DB35" cm="1">
        <f t="array" ref="DB35">AV35*INDEX(prod_est,$G35+$H35-1,MATCH(DB$14,$BP$14:$DP$14,0))</f>
        <v>0</v>
      </c>
      <c r="DC35" cm="1">
        <f t="array" ref="DC35">AW35*INDEX(prod_est,$G35+$H35-1,MATCH(DC$14,$BP$14:$DP$14,0))</f>
        <v>0</v>
      </c>
      <c r="DD35" cm="1">
        <f t="array" ref="DD35">AX35*INDEX(prod_est,$G35+$H35-1,MATCH(DD$14,$BP$14:$DP$14,0))</f>
        <v>0</v>
      </c>
      <c r="DE35" cm="1">
        <f t="array" ref="DE35">AY35*INDEX(prod_est,$G35+$H35-1,MATCH(DE$14,$BP$14:$DP$14,0))</f>
        <v>0</v>
      </c>
      <c r="DF35" cm="1">
        <f t="array" ref="DF35">AZ35*INDEX(prod_est,$G35+$H35-1,MATCH(DF$14,$BP$14:$DP$14,0))</f>
        <v>0</v>
      </c>
      <c r="DG35" cm="1">
        <f t="array" ref="DG35">BA35*INDEX(prod_est,$G35+$H35-1,MATCH(DG$14,$BP$14:$DP$14,0))</f>
        <v>0</v>
      </c>
      <c r="DH35" cm="1">
        <f t="array" ref="DH35">BB35*INDEX(prod_est,$G35+$H35-1,MATCH(DH$14,$BP$14:$DP$14,0))</f>
        <v>0</v>
      </c>
      <c r="DI35" cm="1">
        <f t="array" ref="DI35">BC35*INDEX(prod_est,$G35+$H35-1,MATCH(DI$14,$BP$14:$DP$14,0))</f>
        <v>0</v>
      </c>
      <c r="DJ35" cm="1">
        <f t="array" ref="DJ35">BD35*INDEX(prod_est,$G35+$H35-1,MATCH(DJ$14,$BP$14:$DP$14,0))</f>
        <v>0</v>
      </c>
      <c r="DK35" cm="1">
        <f t="array" ref="DK35">BE35*INDEX(prod_est,$G35+$H35-1,MATCH(DK$14,$BP$14:$DP$14,0))</f>
        <v>0</v>
      </c>
      <c r="DL35" cm="1">
        <f t="array" ref="DL35">BF35*INDEX(prod_est,$G35+$H35-1,MATCH(DL$14,$BP$14:$DP$14,0))</f>
        <v>0</v>
      </c>
      <c r="DM35" cm="1">
        <f t="array" ref="DM35">BG35*INDEX(prod_est,$G35+$H35-1,MATCH(DM$14,$BP$14:$DP$14,0))</f>
        <v>0</v>
      </c>
      <c r="DN35" cm="1">
        <f t="array" ref="DN35">BH35*INDEX(prod_est,$G35+$H35-1,MATCH(DN$14,$BP$14:$DP$14,0))</f>
        <v>0</v>
      </c>
      <c r="DO35" cm="1">
        <f t="array" ref="DO35">BI35*INDEX(prod_est,$G35+$H35-1,MATCH(DO$14,$BP$14:$DP$14,0))</f>
        <v>0</v>
      </c>
      <c r="DP35" cm="1">
        <f t="array" ref="DP35">BJ35*INDEX(prod_est,$G35+$H35-1,MATCH(DP$14,$BP$14:$DP$14,0))</f>
        <v>0</v>
      </c>
    </row>
    <row r="36" spans="1:120" x14ac:dyDescent="0.25">
      <c r="A36" t="s">
        <v>48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177</v>
      </c>
      <c r="H36">
        <f>IFERROR(MATCH(D36,Production_est!$D$4:$D$339,0),"-")</f>
        <v>6</v>
      </c>
      <c r="I36" s="8" cm="1">
        <f t="array" ref="I36">IFERROR(INDEX(Production_est!$E$4:$E$339,H36+G36-1),"-")</f>
        <v>650</v>
      </c>
      <c r="J36" s="42">
        <f t="shared" si="0"/>
        <v>0</v>
      </c>
      <c r="K36" s="42">
        <f t="shared" ref="K36:AP36" si="47">J36*(1-$F$4)</f>
        <v>0</v>
      </c>
      <c r="L36" s="42">
        <f t="shared" si="47"/>
        <v>0</v>
      </c>
      <c r="M36" s="42">
        <f t="shared" si="47"/>
        <v>0</v>
      </c>
      <c r="N36" s="42">
        <f t="shared" si="47"/>
        <v>0</v>
      </c>
      <c r="O36" s="42">
        <f t="shared" si="47"/>
        <v>0</v>
      </c>
      <c r="P36" s="42">
        <f t="shared" si="47"/>
        <v>0</v>
      </c>
      <c r="Q36" s="42">
        <f t="shared" si="47"/>
        <v>0</v>
      </c>
      <c r="R36" s="42">
        <f t="shared" si="47"/>
        <v>0</v>
      </c>
      <c r="S36" s="42">
        <f t="shared" si="47"/>
        <v>0</v>
      </c>
      <c r="T36" s="42">
        <f t="shared" si="47"/>
        <v>0</v>
      </c>
      <c r="U36" s="42">
        <f t="shared" si="47"/>
        <v>0</v>
      </c>
      <c r="V36" s="42">
        <f t="shared" si="47"/>
        <v>0</v>
      </c>
      <c r="W36" s="42">
        <f t="shared" si="47"/>
        <v>0</v>
      </c>
      <c r="X36" s="42">
        <f t="shared" si="47"/>
        <v>0</v>
      </c>
      <c r="Y36" s="42">
        <f t="shared" si="47"/>
        <v>0</v>
      </c>
      <c r="Z36" s="42">
        <f t="shared" si="47"/>
        <v>0</v>
      </c>
      <c r="AA36" s="42">
        <f t="shared" si="47"/>
        <v>0</v>
      </c>
      <c r="AB36" s="42">
        <f t="shared" si="47"/>
        <v>0</v>
      </c>
      <c r="AC36" s="42">
        <f t="shared" si="47"/>
        <v>0</v>
      </c>
      <c r="AD36" s="42">
        <f t="shared" si="47"/>
        <v>0</v>
      </c>
      <c r="AE36" s="42">
        <f t="shared" si="47"/>
        <v>0</v>
      </c>
      <c r="AF36" s="42">
        <f t="shared" si="47"/>
        <v>0</v>
      </c>
      <c r="AG36" s="42">
        <f t="shared" si="47"/>
        <v>0</v>
      </c>
      <c r="AH36" s="42">
        <f t="shared" si="47"/>
        <v>0</v>
      </c>
      <c r="AI36" s="42">
        <f t="shared" si="47"/>
        <v>0</v>
      </c>
      <c r="AJ36" s="42">
        <f t="shared" si="47"/>
        <v>0</v>
      </c>
      <c r="AK36" s="42">
        <f t="shared" si="47"/>
        <v>0</v>
      </c>
      <c r="AL36" s="42">
        <f t="shared" si="47"/>
        <v>0</v>
      </c>
      <c r="AM36" s="42">
        <f t="shared" si="47"/>
        <v>0</v>
      </c>
      <c r="AN36" s="42">
        <f t="shared" si="47"/>
        <v>0</v>
      </c>
      <c r="AO36" s="42">
        <f t="shared" si="47"/>
        <v>0</v>
      </c>
      <c r="AP36" s="42">
        <f t="shared" si="47"/>
        <v>0</v>
      </c>
      <c r="AQ36" s="42">
        <f t="shared" ref="AQ36:BJ36" si="48">AP36*(1-$F$4)</f>
        <v>0</v>
      </c>
      <c r="AR36" s="42">
        <f t="shared" si="48"/>
        <v>0</v>
      </c>
      <c r="AS36" s="42">
        <f t="shared" si="48"/>
        <v>0</v>
      </c>
      <c r="AT36" s="42">
        <f t="shared" si="48"/>
        <v>0</v>
      </c>
      <c r="AU36" s="42">
        <f t="shared" si="48"/>
        <v>0</v>
      </c>
      <c r="AV36" s="42">
        <f t="shared" si="48"/>
        <v>0</v>
      </c>
      <c r="AW36" s="42">
        <f t="shared" si="48"/>
        <v>0</v>
      </c>
      <c r="AX36" s="42">
        <f t="shared" si="48"/>
        <v>0</v>
      </c>
      <c r="AY36" s="42">
        <f t="shared" si="48"/>
        <v>0</v>
      </c>
      <c r="AZ36" s="42">
        <f t="shared" si="48"/>
        <v>0</v>
      </c>
      <c r="BA36" s="42">
        <f t="shared" si="48"/>
        <v>0</v>
      </c>
      <c r="BB36" s="42">
        <f t="shared" si="48"/>
        <v>0</v>
      </c>
      <c r="BC36" s="42">
        <f t="shared" si="48"/>
        <v>0</v>
      </c>
      <c r="BD36" s="42">
        <f t="shared" si="48"/>
        <v>0</v>
      </c>
      <c r="BE36" s="42">
        <f t="shared" si="48"/>
        <v>0</v>
      </c>
      <c r="BF36" s="42">
        <f t="shared" si="48"/>
        <v>0</v>
      </c>
      <c r="BG36" s="42">
        <f t="shared" si="48"/>
        <v>0</v>
      </c>
      <c r="BH36" s="42">
        <f t="shared" si="48"/>
        <v>0</v>
      </c>
      <c r="BI36" s="42">
        <f t="shared" si="48"/>
        <v>0</v>
      </c>
      <c r="BJ36" s="42">
        <f t="shared" si="48"/>
        <v>0</v>
      </c>
      <c r="BK36" t="str">
        <f t="shared" si="3"/>
        <v>12_NZ</v>
      </c>
      <c r="BL36" t="str">
        <f t="shared" si="4"/>
        <v>d_ind_cem_15_4_black_liquor</v>
      </c>
      <c r="BO36" s="8">
        <f t="shared" si="5"/>
        <v>0</v>
      </c>
      <c r="BP36" s="8">
        <f t="shared" si="6"/>
        <v>0</v>
      </c>
      <c r="BQ36" s="8" cm="1">
        <f t="array" ref="BQ36">K36*INDEX(prod_est,$G36+$H36-1,MATCH(BQ$14,$BP$14:$DP$14,0))</f>
        <v>0</v>
      </c>
      <c r="BR36" s="8" cm="1">
        <f t="array" ref="BR36">L36*INDEX(prod_est,$G36+$H36-1,MATCH(BR$14,$BP$14:$DP$14,0))</f>
        <v>0</v>
      </c>
      <c r="BS36" s="8" cm="1">
        <f t="array" ref="BS36">M36*INDEX(prod_est,$G36+$H36-1,MATCH(BS$14,$BP$14:$DP$14,0))</f>
        <v>0</v>
      </c>
      <c r="BT36" s="8" cm="1">
        <f t="array" ref="BT36">N36*INDEX(prod_est,$G36+$H36-1,MATCH(BT$14,$BP$14:$DP$14,0))</f>
        <v>0</v>
      </c>
      <c r="BU36" s="8" cm="1">
        <f t="array" ref="BU36">O36*INDEX(prod_est,$G36+$H36-1,MATCH(BU$14,$BP$14:$DP$14,0))</f>
        <v>0</v>
      </c>
      <c r="BV36" s="8" cm="1">
        <f t="array" ref="BV36">P36*INDEX(prod_est,$G36+$H36-1,MATCH(BV$14,$BP$14:$DP$14,0))</f>
        <v>0</v>
      </c>
      <c r="BW36" s="8" cm="1">
        <f t="array" ref="BW36">Q36*INDEX(prod_est,$G36+$H36-1,MATCH(BW$14,$BP$14:$DP$14,0))</f>
        <v>0</v>
      </c>
      <c r="BX36" s="8" cm="1">
        <f t="array" ref="BX36">R36*INDEX(prod_est,$G36+$H36-1,MATCH(BX$14,$BP$14:$DP$14,0))</f>
        <v>0</v>
      </c>
      <c r="BY36" s="8" cm="1">
        <f t="array" ref="BY36">S36*INDEX(prod_est,$G36+$H36-1,MATCH(BY$14,$BP$14:$DP$14,0))</f>
        <v>0</v>
      </c>
      <c r="BZ36" s="8" cm="1">
        <f t="array" ref="BZ36">T36*INDEX(prod_est,$G36+$H36-1,MATCH(BZ$14,$BP$14:$DP$14,0))</f>
        <v>0</v>
      </c>
      <c r="CA36" s="8" cm="1">
        <f t="array" ref="CA36">U36*INDEX(prod_est,$G36+$H36-1,MATCH(CA$14,$BP$14:$DP$14,0))</f>
        <v>0</v>
      </c>
      <c r="CB36" s="8" cm="1">
        <f t="array" ref="CB36">V36*INDEX(prod_est,$G36+$H36-1,MATCH(CB$14,$BP$14:$DP$14,0))</f>
        <v>0</v>
      </c>
      <c r="CC36" s="8" cm="1">
        <f t="array" ref="CC36">W36*INDEX(prod_est,$G36+$H36-1,MATCH(CC$14,$BP$14:$DP$14,0))</f>
        <v>0</v>
      </c>
      <c r="CD36" s="8" cm="1">
        <f t="array" ref="CD36">X36*INDEX(prod_est,$G36+$H36-1,MATCH(CD$14,$BP$14:$DP$14,0))</f>
        <v>0</v>
      </c>
      <c r="CE36" s="8" cm="1">
        <f t="array" ref="CE36">Y36*INDEX(prod_est,$G36+$H36-1,MATCH(CE$14,$BP$14:$DP$14,0))</f>
        <v>0</v>
      </c>
      <c r="CF36" s="8" cm="1">
        <f t="array" ref="CF36">Z36*INDEX(prod_est,$G36+$H36-1,MATCH(CF$14,$BP$14:$DP$14,0))</f>
        <v>0</v>
      </c>
      <c r="CG36" s="8" cm="1">
        <f t="array" ref="CG36">AA36*INDEX(prod_est,$G36+$H36-1,MATCH(CG$14,$BP$14:$DP$14,0))</f>
        <v>0</v>
      </c>
      <c r="CH36" s="8" cm="1">
        <f t="array" ref="CH36">AB36*INDEX(prod_est,$G36+$H36-1,MATCH(CH$14,$BP$14:$DP$14,0))</f>
        <v>0</v>
      </c>
      <c r="CI36" s="8" cm="1">
        <f t="array" ref="CI36">AC36*INDEX(prod_est,$G36+$H36-1,MATCH(CI$14,$BP$14:$DP$14,0))</f>
        <v>0</v>
      </c>
      <c r="CJ36" s="8" cm="1">
        <f t="array" ref="CJ36">AD36*INDEX(prod_est,$G36+$H36-1,MATCH(CJ$14,$BP$14:$DP$14,0))</f>
        <v>0</v>
      </c>
      <c r="CK36" s="8" cm="1">
        <f t="array" ref="CK36">AE36*INDEX(prod_est,$G36+$H36-1,MATCH(CK$14,$BP$14:$DP$14,0))</f>
        <v>0</v>
      </c>
      <c r="CL36" s="8" cm="1">
        <f t="array" ref="CL36">AF36*INDEX(prod_est,$G36+$H36-1,MATCH(CL$14,$BP$14:$DP$14,0))</f>
        <v>0</v>
      </c>
      <c r="CM36" s="8" cm="1">
        <f t="array" ref="CM36">AG36*INDEX(prod_est,$G36+$H36-1,MATCH(CM$14,$BP$14:$DP$14,0))</f>
        <v>0</v>
      </c>
      <c r="CN36" s="8" cm="1">
        <f t="array" ref="CN36">AH36*INDEX(prod_est,$G36+$H36-1,MATCH(CN$14,$BP$14:$DP$14,0))</f>
        <v>0</v>
      </c>
      <c r="CO36" s="8" cm="1">
        <f t="array" ref="CO36">AI36*INDEX(prod_est,$G36+$H36-1,MATCH(CO$14,$BP$14:$DP$14,0))</f>
        <v>0</v>
      </c>
      <c r="CP36" s="8" cm="1">
        <f t="array" ref="CP36">AJ36*INDEX(prod_est,$G36+$H36-1,MATCH(CP$14,$BP$14:$DP$14,0))</f>
        <v>0</v>
      </c>
      <c r="CQ36" s="8" cm="1">
        <f t="array" ref="CQ36">AK36*INDEX(prod_est,$G36+$H36-1,MATCH(CQ$14,$BP$14:$DP$14,0))</f>
        <v>0</v>
      </c>
      <c r="CR36" s="8" cm="1">
        <f t="array" ref="CR36">AL36*INDEX(prod_est,$G36+$H36-1,MATCH(CR$14,$BP$14:$DP$14,0))</f>
        <v>0</v>
      </c>
      <c r="CS36" s="8" cm="1">
        <f t="array" ref="CS36">AM36*INDEX(prod_est,$G36+$H36-1,MATCH(CS$14,$BP$14:$DP$14,0))</f>
        <v>0</v>
      </c>
      <c r="CT36" s="8" cm="1">
        <f t="array" ref="CT36">AN36*INDEX(prod_est,$G36+$H36-1,MATCH(CT$14,$BP$14:$DP$14,0))</f>
        <v>0</v>
      </c>
      <c r="CU36" s="8" cm="1">
        <f t="array" ref="CU36">AO36*INDEX(prod_est,$G36+$H36-1,MATCH(CU$14,$BP$14:$DP$14,0))</f>
        <v>0</v>
      </c>
      <c r="CV36" s="8" cm="1">
        <f t="array" ref="CV36">AP36*INDEX(prod_est,$G36+$H36-1,MATCH(CV$14,$BP$14:$DP$14,0))</f>
        <v>0</v>
      </c>
      <c r="CW36" cm="1">
        <f t="array" ref="CW36">AQ36*INDEX(prod_est,$G36+$H36-1,MATCH(CW$14,$BP$14:$DP$14,0))</f>
        <v>0</v>
      </c>
      <c r="CX36" cm="1">
        <f t="array" ref="CX36">AR36*INDEX(prod_est,$G36+$H36-1,MATCH(CX$14,$BP$14:$DP$14,0))</f>
        <v>0</v>
      </c>
      <c r="CY36" cm="1">
        <f t="array" ref="CY36">AS36*INDEX(prod_est,$G36+$H36-1,MATCH(CY$14,$BP$14:$DP$14,0))</f>
        <v>0</v>
      </c>
      <c r="CZ36" cm="1">
        <f t="array" ref="CZ36">AT36*INDEX(prod_est,$G36+$H36-1,MATCH(CZ$14,$BP$14:$DP$14,0))</f>
        <v>0</v>
      </c>
      <c r="DA36" cm="1">
        <f t="array" ref="DA36">AU36*INDEX(prod_est,$G36+$H36-1,MATCH(DA$14,$BP$14:$DP$14,0))</f>
        <v>0</v>
      </c>
      <c r="DB36" cm="1">
        <f t="array" ref="DB36">AV36*INDEX(prod_est,$G36+$H36-1,MATCH(DB$14,$BP$14:$DP$14,0))</f>
        <v>0</v>
      </c>
      <c r="DC36" cm="1">
        <f t="array" ref="DC36">AW36*INDEX(prod_est,$G36+$H36-1,MATCH(DC$14,$BP$14:$DP$14,0))</f>
        <v>0</v>
      </c>
      <c r="DD36" cm="1">
        <f t="array" ref="DD36">AX36*INDEX(prod_est,$G36+$H36-1,MATCH(DD$14,$BP$14:$DP$14,0))</f>
        <v>0</v>
      </c>
      <c r="DE36" cm="1">
        <f t="array" ref="DE36">AY36*INDEX(prod_est,$G36+$H36-1,MATCH(DE$14,$BP$14:$DP$14,0))</f>
        <v>0</v>
      </c>
      <c r="DF36" cm="1">
        <f t="array" ref="DF36">AZ36*INDEX(prod_est,$G36+$H36-1,MATCH(DF$14,$BP$14:$DP$14,0))</f>
        <v>0</v>
      </c>
      <c r="DG36" cm="1">
        <f t="array" ref="DG36">BA36*INDEX(prod_est,$G36+$H36-1,MATCH(DG$14,$BP$14:$DP$14,0))</f>
        <v>0</v>
      </c>
      <c r="DH36" cm="1">
        <f t="array" ref="DH36">BB36*INDEX(prod_est,$G36+$H36-1,MATCH(DH$14,$BP$14:$DP$14,0))</f>
        <v>0</v>
      </c>
      <c r="DI36" cm="1">
        <f t="array" ref="DI36">BC36*INDEX(prod_est,$G36+$H36-1,MATCH(DI$14,$BP$14:$DP$14,0))</f>
        <v>0</v>
      </c>
      <c r="DJ36" cm="1">
        <f t="array" ref="DJ36">BD36*INDEX(prod_est,$G36+$H36-1,MATCH(DJ$14,$BP$14:$DP$14,0))</f>
        <v>0</v>
      </c>
      <c r="DK36" cm="1">
        <f t="array" ref="DK36">BE36*INDEX(prod_est,$G36+$H36-1,MATCH(DK$14,$BP$14:$DP$14,0))</f>
        <v>0</v>
      </c>
      <c r="DL36" cm="1">
        <f t="array" ref="DL36">BF36*INDEX(prod_est,$G36+$H36-1,MATCH(DL$14,$BP$14:$DP$14,0))</f>
        <v>0</v>
      </c>
      <c r="DM36" cm="1">
        <f t="array" ref="DM36">BG36*INDEX(prod_est,$G36+$H36-1,MATCH(DM$14,$BP$14:$DP$14,0))</f>
        <v>0</v>
      </c>
      <c r="DN36" cm="1">
        <f t="array" ref="DN36">BH36*INDEX(prod_est,$G36+$H36-1,MATCH(DN$14,$BP$14:$DP$14,0))</f>
        <v>0</v>
      </c>
      <c r="DO36" cm="1">
        <f t="array" ref="DO36">BI36*INDEX(prod_est,$G36+$H36-1,MATCH(DO$14,$BP$14:$DP$14,0))</f>
        <v>0</v>
      </c>
      <c r="DP36" cm="1">
        <f t="array" ref="DP36">BJ36*INDEX(prod_est,$G36+$H36-1,MATCH(DP$14,$BP$14:$DP$14,0))</f>
        <v>0</v>
      </c>
    </row>
    <row r="37" spans="1:120" x14ac:dyDescent="0.25">
      <c r="A37" t="s">
        <v>48</v>
      </c>
      <c r="B37" t="s">
        <v>27</v>
      </c>
      <c r="C37" t="s">
        <v>27</v>
      </c>
      <c r="D37" t="s">
        <v>37</v>
      </c>
      <c r="E37" s="8">
        <v>0</v>
      </c>
      <c r="F37" s="8">
        <v>0</v>
      </c>
      <c r="G37">
        <f>MATCH(A37,Production_est!$A$4:$A$339,0)</f>
        <v>177</v>
      </c>
      <c r="H37">
        <f>IFERROR(MATCH(D37,Production_est!$D$4:$D$339,0),"-")</f>
        <v>6</v>
      </c>
      <c r="I37" s="8" cm="1">
        <f t="array" ref="I37">IFERROR(INDEX(Production_est!$E$4:$E$339,H37+G37-1),"-")</f>
        <v>650</v>
      </c>
      <c r="J37" s="42">
        <f t="shared" si="0"/>
        <v>0</v>
      </c>
      <c r="K37" s="42">
        <f t="shared" ref="K37:AP37" si="49">J37*(1-$F$4)</f>
        <v>0</v>
      </c>
      <c r="L37" s="42">
        <f t="shared" si="49"/>
        <v>0</v>
      </c>
      <c r="M37" s="42">
        <f t="shared" si="49"/>
        <v>0</v>
      </c>
      <c r="N37" s="42">
        <f t="shared" si="49"/>
        <v>0</v>
      </c>
      <c r="O37" s="42">
        <f t="shared" si="49"/>
        <v>0</v>
      </c>
      <c r="P37" s="42">
        <f t="shared" si="49"/>
        <v>0</v>
      </c>
      <c r="Q37" s="42">
        <f t="shared" si="49"/>
        <v>0</v>
      </c>
      <c r="R37" s="42">
        <f t="shared" si="49"/>
        <v>0</v>
      </c>
      <c r="S37" s="42">
        <f t="shared" si="49"/>
        <v>0</v>
      </c>
      <c r="T37" s="42">
        <f t="shared" si="49"/>
        <v>0</v>
      </c>
      <c r="U37" s="42">
        <f t="shared" si="49"/>
        <v>0</v>
      </c>
      <c r="V37" s="42">
        <f t="shared" si="49"/>
        <v>0</v>
      </c>
      <c r="W37" s="42">
        <f t="shared" si="49"/>
        <v>0</v>
      </c>
      <c r="X37" s="42">
        <f t="shared" si="49"/>
        <v>0</v>
      </c>
      <c r="Y37" s="42">
        <f t="shared" si="49"/>
        <v>0</v>
      </c>
      <c r="Z37" s="42">
        <f t="shared" si="49"/>
        <v>0</v>
      </c>
      <c r="AA37" s="42">
        <f t="shared" si="49"/>
        <v>0</v>
      </c>
      <c r="AB37" s="42">
        <f t="shared" si="49"/>
        <v>0</v>
      </c>
      <c r="AC37" s="42">
        <f t="shared" si="49"/>
        <v>0</v>
      </c>
      <c r="AD37" s="42">
        <f t="shared" si="49"/>
        <v>0</v>
      </c>
      <c r="AE37" s="42">
        <f t="shared" si="49"/>
        <v>0</v>
      </c>
      <c r="AF37" s="42">
        <f t="shared" si="49"/>
        <v>0</v>
      </c>
      <c r="AG37" s="42">
        <f t="shared" si="49"/>
        <v>0</v>
      </c>
      <c r="AH37" s="42">
        <f t="shared" si="49"/>
        <v>0</v>
      </c>
      <c r="AI37" s="42">
        <f t="shared" si="49"/>
        <v>0</v>
      </c>
      <c r="AJ37" s="42">
        <f t="shared" si="49"/>
        <v>0</v>
      </c>
      <c r="AK37" s="42">
        <f t="shared" si="49"/>
        <v>0</v>
      </c>
      <c r="AL37" s="42">
        <f t="shared" si="49"/>
        <v>0</v>
      </c>
      <c r="AM37" s="42">
        <f t="shared" si="49"/>
        <v>0</v>
      </c>
      <c r="AN37" s="42">
        <f t="shared" si="49"/>
        <v>0</v>
      </c>
      <c r="AO37" s="42">
        <f t="shared" si="49"/>
        <v>0</v>
      </c>
      <c r="AP37" s="42">
        <f t="shared" si="49"/>
        <v>0</v>
      </c>
      <c r="AQ37" s="42">
        <f t="shared" ref="AQ37:BJ37" si="50">AP37*(1-$F$4)</f>
        <v>0</v>
      </c>
      <c r="AR37" s="42">
        <f t="shared" si="50"/>
        <v>0</v>
      </c>
      <c r="AS37" s="42">
        <f t="shared" si="50"/>
        <v>0</v>
      </c>
      <c r="AT37" s="42">
        <f t="shared" si="50"/>
        <v>0</v>
      </c>
      <c r="AU37" s="42">
        <f t="shared" si="50"/>
        <v>0</v>
      </c>
      <c r="AV37" s="42">
        <f t="shared" si="50"/>
        <v>0</v>
      </c>
      <c r="AW37" s="42">
        <f t="shared" si="50"/>
        <v>0</v>
      </c>
      <c r="AX37" s="42">
        <f t="shared" si="50"/>
        <v>0</v>
      </c>
      <c r="AY37" s="42">
        <f t="shared" si="50"/>
        <v>0</v>
      </c>
      <c r="AZ37" s="42">
        <f t="shared" si="50"/>
        <v>0</v>
      </c>
      <c r="BA37" s="42">
        <f t="shared" si="50"/>
        <v>0</v>
      </c>
      <c r="BB37" s="42">
        <f t="shared" si="50"/>
        <v>0</v>
      </c>
      <c r="BC37" s="42">
        <f t="shared" si="50"/>
        <v>0</v>
      </c>
      <c r="BD37" s="42">
        <f t="shared" si="50"/>
        <v>0</v>
      </c>
      <c r="BE37" s="42">
        <f t="shared" si="50"/>
        <v>0</v>
      </c>
      <c r="BF37" s="42">
        <f t="shared" si="50"/>
        <v>0</v>
      </c>
      <c r="BG37" s="42">
        <f t="shared" si="50"/>
        <v>0</v>
      </c>
      <c r="BH37" s="42">
        <f t="shared" si="50"/>
        <v>0</v>
      </c>
      <c r="BI37" s="42">
        <f t="shared" si="50"/>
        <v>0</v>
      </c>
      <c r="BJ37" s="42">
        <f t="shared" si="50"/>
        <v>0</v>
      </c>
      <c r="BK37" t="str">
        <f t="shared" si="3"/>
        <v>12_NZ</v>
      </c>
      <c r="BL37" t="str">
        <f t="shared" si="4"/>
        <v>d_ind_cem_15_5_other_biomass</v>
      </c>
      <c r="BO37" s="8">
        <f t="shared" si="5"/>
        <v>0</v>
      </c>
      <c r="BP37" s="8">
        <f t="shared" si="6"/>
        <v>0</v>
      </c>
      <c r="BQ37" s="8" cm="1">
        <f t="array" ref="BQ37">K37*INDEX(prod_est,$G37+$H37-1,MATCH(BQ$14,$BP$14:$DP$14,0))</f>
        <v>0</v>
      </c>
      <c r="BR37" s="8" cm="1">
        <f t="array" ref="BR37">L37*INDEX(prod_est,$G37+$H37-1,MATCH(BR$14,$BP$14:$DP$14,0))</f>
        <v>0</v>
      </c>
      <c r="BS37" s="8" cm="1">
        <f t="array" ref="BS37">M37*INDEX(prod_est,$G37+$H37-1,MATCH(BS$14,$BP$14:$DP$14,0))</f>
        <v>0</v>
      </c>
      <c r="BT37" s="8" cm="1">
        <f t="array" ref="BT37">N37*INDEX(prod_est,$G37+$H37-1,MATCH(BT$14,$BP$14:$DP$14,0))</f>
        <v>0</v>
      </c>
      <c r="BU37" s="8" cm="1">
        <f t="array" ref="BU37">O37*INDEX(prod_est,$G37+$H37-1,MATCH(BU$14,$BP$14:$DP$14,0))</f>
        <v>0</v>
      </c>
      <c r="BV37" s="8" cm="1">
        <f t="array" ref="BV37">P37*INDEX(prod_est,$G37+$H37-1,MATCH(BV$14,$BP$14:$DP$14,0))</f>
        <v>0</v>
      </c>
      <c r="BW37" s="8" cm="1">
        <f t="array" ref="BW37">Q37*INDEX(prod_est,$G37+$H37-1,MATCH(BW$14,$BP$14:$DP$14,0))</f>
        <v>0</v>
      </c>
      <c r="BX37" s="8" cm="1">
        <f t="array" ref="BX37">R37*INDEX(prod_est,$G37+$H37-1,MATCH(BX$14,$BP$14:$DP$14,0))</f>
        <v>0</v>
      </c>
      <c r="BY37" s="8" cm="1">
        <f t="array" ref="BY37">S37*INDEX(prod_est,$G37+$H37-1,MATCH(BY$14,$BP$14:$DP$14,0))</f>
        <v>0</v>
      </c>
      <c r="BZ37" s="8" cm="1">
        <f t="array" ref="BZ37">T37*INDEX(prod_est,$G37+$H37-1,MATCH(BZ$14,$BP$14:$DP$14,0))</f>
        <v>0</v>
      </c>
      <c r="CA37" s="8" cm="1">
        <f t="array" ref="CA37">U37*INDEX(prod_est,$G37+$H37-1,MATCH(CA$14,$BP$14:$DP$14,0))</f>
        <v>0</v>
      </c>
      <c r="CB37" s="8" cm="1">
        <f t="array" ref="CB37">V37*INDEX(prod_est,$G37+$H37-1,MATCH(CB$14,$BP$14:$DP$14,0))</f>
        <v>0</v>
      </c>
      <c r="CC37" s="8" cm="1">
        <f t="array" ref="CC37">W37*INDEX(prod_est,$G37+$H37-1,MATCH(CC$14,$BP$14:$DP$14,0))</f>
        <v>0</v>
      </c>
      <c r="CD37" s="8" cm="1">
        <f t="array" ref="CD37">X37*INDEX(prod_est,$G37+$H37-1,MATCH(CD$14,$BP$14:$DP$14,0))</f>
        <v>0</v>
      </c>
      <c r="CE37" s="8" cm="1">
        <f t="array" ref="CE37">Y37*INDEX(prod_est,$G37+$H37-1,MATCH(CE$14,$BP$14:$DP$14,0))</f>
        <v>0</v>
      </c>
      <c r="CF37" s="8" cm="1">
        <f t="array" ref="CF37">Z37*INDEX(prod_est,$G37+$H37-1,MATCH(CF$14,$BP$14:$DP$14,0))</f>
        <v>0</v>
      </c>
      <c r="CG37" s="8" cm="1">
        <f t="array" ref="CG37">AA37*INDEX(prod_est,$G37+$H37-1,MATCH(CG$14,$BP$14:$DP$14,0))</f>
        <v>0</v>
      </c>
      <c r="CH37" s="8" cm="1">
        <f t="array" ref="CH37">AB37*INDEX(prod_est,$G37+$H37-1,MATCH(CH$14,$BP$14:$DP$14,0))</f>
        <v>0</v>
      </c>
      <c r="CI37" s="8" cm="1">
        <f t="array" ref="CI37">AC37*INDEX(prod_est,$G37+$H37-1,MATCH(CI$14,$BP$14:$DP$14,0))</f>
        <v>0</v>
      </c>
      <c r="CJ37" s="8" cm="1">
        <f t="array" ref="CJ37">AD37*INDEX(prod_est,$G37+$H37-1,MATCH(CJ$14,$BP$14:$DP$14,0))</f>
        <v>0</v>
      </c>
      <c r="CK37" s="8" cm="1">
        <f t="array" ref="CK37">AE37*INDEX(prod_est,$G37+$H37-1,MATCH(CK$14,$BP$14:$DP$14,0))</f>
        <v>0</v>
      </c>
      <c r="CL37" s="8" cm="1">
        <f t="array" ref="CL37">AF37*INDEX(prod_est,$G37+$H37-1,MATCH(CL$14,$BP$14:$DP$14,0))</f>
        <v>0</v>
      </c>
      <c r="CM37" s="8" cm="1">
        <f t="array" ref="CM37">AG37*INDEX(prod_est,$G37+$H37-1,MATCH(CM$14,$BP$14:$DP$14,0))</f>
        <v>0</v>
      </c>
      <c r="CN37" s="8" cm="1">
        <f t="array" ref="CN37">AH37*INDEX(prod_est,$G37+$H37-1,MATCH(CN$14,$BP$14:$DP$14,0))</f>
        <v>0</v>
      </c>
      <c r="CO37" s="8" cm="1">
        <f t="array" ref="CO37">AI37*INDEX(prod_est,$G37+$H37-1,MATCH(CO$14,$BP$14:$DP$14,0))</f>
        <v>0</v>
      </c>
      <c r="CP37" s="8" cm="1">
        <f t="array" ref="CP37">AJ37*INDEX(prod_est,$G37+$H37-1,MATCH(CP$14,$BP$14:$DP$14,0))</f>
        <v>0</v>
      </c>
      <c r="CQ37" s="8" cm="1">
        <f t="array" ref="CQ37">AK37*INDEX(prod_est,$G37+$H37-1,MATCH(CQ$14,$BP$14:$DP$14,0))</f>
        <v>0</v>
      </c>
      <c r="CR37" s="8" cm="1">
        <f t="array" ref="CR37">AL37*INDEX(prod_est,$G37+$H37-1,MATCH(CR$14,$BP$14:$DP$14,0))</f>
        <v>0</v>
      </c>
      <c r="CS37" s="8" cm="1">
        <f t="array" ref="CS37">AM37*INDEX(prod_est,$G37+$H37-1,MATCH(CS$14,$BP$14:$DP$14,0))</f>
        <v>0</v>
      </c>
      <c r="CT37" s="8" cm="1">
        <f t="array" ref="CT37">AN37*INDEX(prod_est,$G37+$H37-1,MATCH(CT$14,$BP$14:$DP$14,0))</f>
        <v>0</v>
      </c>
      <c r="CU37" s="8" cm="1">
        <f t="array" ref="CU37">AO37*INDEX(prod_est,$G37+$H37-1,MATCH(CU$14,$BP$14:$DP$14,0))</f>
        <v>0</v>
      </c>
      <c r="CV37" s="8" cm="1">
        <f t="array" ref="CV37">AP37*INDEX(prod_est,$G37+$H37-1,MATCH(CV$14,$BP$14:$DP$14,0))</f>
        <v>0</v>
      </c>
      <c r="CW37" cm="1">
        <f t="array" ref="CW37">AQ37*INDEX(prod_est,$G37+$H37-1,MATCH(CW$14,$BP$14:$DP$14,0))</f>
        <v>0</v>
      </c>
      <c r="CX37" cm="1">
        <f t="array" ref="CX37">AR37*INDEX(prod_est,$G37+$H37-1,MATCH(CX$14,$BP$14:$DP$14,0))</f>
        <v>0</v>
      </c>
      <c r="CY37" cm="1">
        <f t="array" ref="CY37">AS37*INDEX(prod_est,$G37+$H37-1,MATCH(CY$14,$BP$14:$DP$14,0))</f>
        <v>0</v>
      </c>
      <c r="CZ37" cm="1">
        <f t="array" ref="CZ37">AT37*INDEX(prod_est,$G37+$H37-1,MATCH(CZ$14,$BP$14:$DP$14,0))</f>
        <v>0</v>
      </c>
      <c r="DA37" cm="1">
        <f t="array" ref="DA37">AU37*INDEX(prod_est,$G37+$H37-1,MATCH(DA$14,$BP$14:$DP$14,0))</f>
        <v>0</v>
      </c>
      <c r="DB37" cm="1">
        <f t="array" ref="DB37">AV37*INDEX(prod_est,$G37+$H37-1,MATCH(DB$14,$BP$14:$DP$14,0))</f>
        <v>0</v>
      </c>
      <c r="DC37" cm="1">
        <f t="array" ref="DC37">AW37*INDEX(prod_est,$G37+$H37-1,MATCH(DC$14,$BP$14:$DP$14,0))</f>
        <v>0</v>
      </c>
      <c r="DD37" cm="1">
        <f t="array" ref="DD37">AX37*INDEX(prod_est,$G37+$H37-1,MATCH(DD$14,$BP$14:$DP$14,0))</f>
        <v>0</v>
      </c>
      <c r="DE37" cm="1">
        <f t="array" ref="DE37">AY37*INDEX(prod_est,$G37+$H37-1,MATCH(DE$14,$BP$14:$DP$14,0))</f>
        <v>0</v>
      </c>
      <c r="DF37" cm="1">
        <f t="array" ref="DF37">AZ37*INDEX(prod_est,$G37+$H37-1,MATCH(DF$14,$BP$14:$DP$14,0))</f>
        <v>0</v>
      </c>
      <c r="DG37" cm="1">
        <f t="array" ref="DG37">BA37*INDEX(prod_est,$G37+$H37-1,MATCH(DG$14,$BP$14:$DP$14,0))</f>
        <v>0</v>
      </c>
      <c r="DH37" cm="1">
        <f t="array" ref="DH37">BB37*INDEX(prod_est,$G37+$H37-1,MATCH(DH$14,$BP$14:$DP$14,0))</f>
        <v>0</v>
      </c>
      <c r="DI37" cm="1">
        <f t="array" ref="DI37">BC37*INDEX(prod_est,$G37+$H37-1,MATCH(DI$14,$BP$14:$DP$14,0))</f>
        <v>0</v>
      </c>
      <c r="DJ37" cm="1">
        <f t="array" ref="DJ37">BD37*INDEX(prod_est,$G37+$H37-1,MATCH(DJ$14,$BP$14:$DP$14,0))</f>
        <v>0</v>
      </c>
      <c r="DK37" cm="1">
        <f t="array" ref="DK37">BE37*INDEX(prod_est,$G37+$H37-1,MATCH(DK$14,$BP$14:$DP$14,0))</f>
        <v>0</v>
      </c>
      <c r="DL37" cm="1">
        <f t="array" ref="DL37">BF37*INDEX(prod_est,$G37+$H37-1,MATCH(DL$14,$BP$14:$DP$14,0))</f>
        <v>0</v>
      </c>
      <c r="DM37" cm="1">
        <f t="array" ref="DM37">BG37*INDEX(prod_est,$G37+$H37-1,MATCH(DM$14,$BP$14:$DP$14,0))</f>
        <v>0</v>
      </c>
      <c r="DN37" cm="1">
        <f t="array" ref="DN37">BH37*INDEX(prod_est,$G37+$H37-1,MATCH(DN$14,$BP$14:$DP$14,0))</f>
        <v>0</v>
      </c>
      <c r="DO37" cm="1">
        <f t="array" ref="DO37">BI37*INDEX(prod_est,$G37+$H37-1,MATCH(DO$14,$BP$14:$DP$14,0))</f>
        <v>0</v>
      </c>
      <c r="DP37" cm="1">
        <f t="array" ref="DP37">BJ37*INDEX(prod_est,$G37+$H37-1,MATCH(DP$14,$BP$14:$DP$14,0))</f>
        <v>0</v>
      </c>
    </row>
    <row r="38" spans="1:120" x14ac:dyDescent="0.25">
      <c r="A38" t="s">
        <v>48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177</v>
      </c>
      <c r="H38">
        <f>IFERROR(MATCH(D38,Production_est!$D$4:$D$339,0),"-")</f>
        <v>6</v>
      </c>
      <c r="I38" s="8" cm="1">
        <f t="array" ref="I38">IFERROR(INDEX(Production_est!$E$4:$E$339,H38+G38-1),"-")</f>
        <v>650</v>
      </c>
      <c r="J38" s="42">
        <f t="shared" si="0"/>
        <v>0</v>
      </c>
      <c r="K38" s="42">
        <f t="shared" ref="K38:AP38" si="51">J38*(1-$F$4)</f>
        <v>0</v>
      </c>
      <c r="L38" s="42">
        <f t="shared" si="51"/>
        <v>0</v>
      </c>
      <c r="M38" s="42">
        <f t="shared" si="51"/>
        <v>0</v>
      </c>
      <c r="N38" s="42">
        <f t="shared" si="51"/>
        <v>0</v>
      </c>
      <c r="O38" s="42">
        <f t="shared" si="51"/>
        <v>0</v>
      </c>
      <c r="P38" s="42">
        <f t="shared" si="51"/>
        <v>0</v>
      </c>
      <c r="Q38" s="42">
        <f t="shared" si="51"/>
        <v>0</v>
      </c>
      <c r="R38" s="42">
        <f t="shared" si="51"/>
        <v>0</v>
      </c>
      <c r="S38" s="42">
        <f t="shared" si="51"/>
        <v>0</v>
      </c>
      <c r="T38" s="42">
        <f t="shared" si="51"/>
        <v>0</v>
      </c>
      <c r="U38" s="42">
        <f t="shared" si="51"/>
        <v>0</v>
      </c>
      <c r="V38" s="42">
        <f t="shared" si="51"/>
        <v>0</v>
      </c>
      <c r="W38" s="42">
        <f t="shared" si="51"/>
        <v>0</v>
      </c>
      <c r="X38" s="42">
        <f t="shared" si="51"/>
        <v>0</v>
      </c>
      <c r="Y38" s="42">
        <f t="shared" si="51"/>
        <v>0</v>
      </c>
      <c r="Z38" s="42">
        <f t="shared" si="51"/>
        <v>0</v>
      </c>
      <c r="AA38" s="42">
        <f t="shared" si="51"/>
        <v>0</v>
      </c>
      <c r="AB38" s="42">
        <f t="shared" si="51"/>
        <v>0</v>
      </c>
      <c r="AC38" s="42">
        <f t="shared" si="51"/>
        <v>0</v>
      </c>
      <c r="AD38" s="42">
        <f t="shared" si="51"/>
        <v>0</v>
      </c>
      <c r="AE38" s="42">
        <f t="shared" si="51"/>
        <v>0</v>
      </c>
      <c r="AF38" s="42">
        <f t="shared" si="51"/>
        <v>0</v>
      </c>
      <c r="AG38" s="42">
        <f t="shared" si="51"/>
        <v>0</v>
      </c>
      <c r="AH38" s="42">
        <f t="shared" si="51"/>
        <v>0</v>
      </c>
      <c r="AI38" s="42">
        <f t="shared" si="51"/>
        <v>0</v>
      </c>
      <c r="AJ38" s="42">
        <f t="shared" si="51"/>
        <v>0</v>
      </c>
      <c r="AK38" s="42">
        <f t="shared" si="51"/>
        <v>0</v>
      </c>
      <c r="AL38" s="42">
        <f t="shared" si="51"/>
        <v>0</v>
      </c>
      <c r="AM38" s="42">
        <f t="shared" si="51"/>
        <v>0</v>
      </c>
      <c r="AN38" s="42">
        <f t="shared" si="51"/>
        <v>0</v>
      </c>
      <c r="AO38" s="42">
        <f t="shared" si="51"/>
        <v>0</v>
      </c>
      <c r="AP38" s="42">
        <f t="shared" si="51"/>
        <v>0</v>
      </c>
      <c r="AQ38" s="42">
        <f t="shared" ref="AQ38:BJ38" si="52">AP38*(1-$F$4)</f>
        <v>0</v>
      </c>
      <c r="AR38" s="42">
        <f t="shared" si="52"/>
        <v>0</v>
      </c>
      <c r="AS38" s="42">
        <f t="shared" si="52"/>
        <v>0</v>
      </c>
      <c r="AT38" s="42">
        <f t="shared" si="52"/>
        <v>0</v>
      </c>
      <c r="AU38" s="42">
        <f t="shared" si="52"/>
        <v>0</v>
      </c>
      <c r="AV38" s="42">
        <f t="shared" si="52"/>
        <v>0</v>
      </c>
      <c r="AW38" s="42">
        <f t="shared" si="52"/>
        <v>0</v>
      </c>
      <c r="AX38" s="42">
        <f t="shared" si="52"/>
        <v>0</v>
      </c>
      <c r="AY38" s="42">
        <f t="shared" si="52"/>
        <v>0</v>
      </c>
      <c r="AZ38" s="42">
        <f t="shared" si="52"/>
        <v>0</v>
      </c>
      <c r="BA38" s="42">
        <f t="shared" si="52"/>
        <v>0</v>
      </c>
      <c r="BB38" s="42">
        <f t="shared" si="52"/>
        <v>0</v>
      </c>
      <c r="BC38" s="42">
        <f t="shared" si="52"/>
        <v>0</v>
      </c>
      <c r="BD38" s="42">
        <f t="shared" si="52"/>
        <v>0</v>
      </c>
      <c r="BE38" s="42">
        <f t="shared" si="52"/>
        <v>0</v>
      </c>
      <c r="BF38" s="42">
        <f t="shared" si="52"/>
        <v>0</v>
      </c>
      <c r="BG38" s="42">
        <f t="shared" si="52"/>
        <v>0</v>
      </c>
      <c r="BH38" s="42">
        <f t="shared" si="52"/>
        <v>0</v>
      </c>
      <c r="BI38" s="42">
        <f t="shared" si="52"/>
        <v>0</v>
      </c>
      <c r="BJ38" s="42">
        <f t="shared" si="52"/>
        <v>0</v>
      </c>
      <c r="BK38" t="str">
        <f t="shared" si="3"/>
        <v>12_NZ</v>
      </c>
      <c r="BL38" t="str">
        <f t="shared" si="4"/>
        <v>d_ind_cem_16_1_biogas</v>
      </c>
      <c r="BO38" s="8">
        <f t="shared" si="5"/>
        <v>0</v>
      </c>
      <c r="BP38" s="8">
        <f t="shared" si="6"/>
        <v>0</v>
      </c>
      <c r="BQ38" s="8" cm="1">
        <f t="array" ref="BQ38">K38*INDEX(prod_est,$G38+$H38-1,MATCH(BQ$14,$BP$14:$DP$14,0))</f>
        <v>0</v>
      </c>
      <c r="BR38" s="8" cm="1">
        <f t="array" ref="BR38">L38*INDEX(prod_est,$G38+$H38-1,MATCH(BR$14,$BP$14:$DP$14,0))</f>
        <v>0</v>
      </c>
      <c r="BS38" s="8" cm="1">
        <f t="array" ref="BS38">M38*INDEX(prod_est,$G38+$H38-1,MATCH(BS$14,$BP$14:$DP$14,0))</f>
        <v>0</v>
      </c>
      <c r="BT38" s="8" cm="1">
        <f t="array" ref="BT38">N38*INDEX(prod_est,$G38+$H38-1,MATCH(BT$14,$BP$14:$DP$14,0))</f>
        <v>0</v>
      </c>
      <c r="BU38" s="8" cm="1">
        <f t="array" ref="BU38">O38*INDEX(prod_est,$G38+$H38-1,MATCH(BU$14,$BP$14:$DP$14,0))</f>
        <v>0</v>
      </c>
      <c r="BV38" s="8" cm="1">
        <f t="array" ref="BV38">P38*INDEX(prod_est,$G38+$H38-1,MATCH(BV$14,$BP$14:$DP$14,0))</f>
        <v>0</v>
      </c>
      <c r="BW38" s="8" cm="1">
        <f t="array" ref="BW38">Q38*INDEX(prod_est,$G38+$H38-1,MATCH(BW$14,$BP$14:$DP$14,0))</f>
        <v>0</v>
      </c>
      <c r="BX38" s="8" cm="1">
        <f t="array" ref="BX38">R38*INDEX(prod_est,$G38+$H38-1,MATCH(BX$14,$BP$14:$DP$14,0))</f>
        <v>0</v>
      </c>
      <c r="BY38" s="8" cm="1">
        <f t="array" ref="BY38">S38*INDEX(prod_est,$G38+$H38-1,MATCH(BY$14,$BP$14:$DP$14,0))</f>
        <v>0</v>
      </c>
      <c r="BZ38" s="8" cm="1">
        <f t="array" ref="BZ38">T38*INDEX(prod_est,$G38+$H38-1,MATCH(BZ$14,$BP$14:$DP$14,0))</f>
        <v>0</v>
      </c>
      <c r="CA38" s="8" cm="1">
        <f t="array" ref="CA38">U38*INDEX(prod_est,$G38+$H38-1,MATCH(CA$14,$BP$14:$DP$14,0))</f>
        <v>0</v>
      </c>
      <c r="CB38" s="8" cm="1">
        <f t="array" ref="CB38">V38*INDEX(prod_est,$G38+$H38-1,MATCH(CB$14,$BP$14:$DP$14,0))</f>
        <v>0</v>
      </c>
      <c r="CC38" s="8" cm="1">
        <f t="array" ref="CC38">W38*INDEX(prod_est,$G38+$H38-1,MATCH(CC$14,$BP$14:$DP$14,0))</f>
        <v>0</v>
      </c>
      <c r="CD38" s="8" cm="1">
        <f t="array" ref="CD38">X38*INDEX(prod_est,$G38+$H38-1,MATCH(CD$14,$BP$14:$DP$14,0))</f>
        <v>0</v>
      </c>
      <c r="CE38" s="8" cm="1">
        <f t="array" ref="CE38">Y38*INDEX(prod_est,$G38+$H38-1,MATCH(CE$14,$BP$14:$DP$14,0))</f>
        <v>0</v>
      </c>
      <c r="CF38" s="8" cm="1">
        <f t="array" ref="CF38">Z38*INDEX(prod_est,$G38+$H38-1,MATCH(CF$14,$BP$14:$DP$14,0))</f>
        <v>0</v>
      </c>
      <c r="CG38" s="8" cm="1">
        <f t="array" ref="CG38">AA38*INDEX(prod_est,$G38+$H38-1,MATCH(CG$14,$BP$14:$DP$14,0))</f>
        <v>0</v>
      </c>
      <c r="CH38" s="8" cm="1">
        <f t="array" ref="CH38">AB38*INDEX(prod_est,$G38+$H38-1,MATCH(CH$14,$BP$14:$DP$14,0))</f>
        <v>0</v>
      </c>
      <c r="CI38" s="8" cm="1">
        <f t="array" ref="CI38">AC38*INDEX(prod_est,$G38+$H38-1,MATCH(CI$14,$BP$14:$DP$14,0))</f>
        <v>0</v>
      </c>
      <c r="CJ38" s="8" cm="1">
        <f t="array" ref="CJ38">AD38*INDEX(prod_est,$G38+$H38-1,MATCH(CJ$14,$BP$14:$DP$14,0))</f>
        <v>0</v>
      </c>
      <c r="CK38" s="8" cm="1">
        <f t="array" ref="CK38">AE38*INDEX(prod_est,$G38+$H38-1,MATCH(CK$14,$BP$14:$DP$14,0))</f>
        <v>0</v>
      </c>
      <c r="CL38" s="8" cm="1">
        <f t="array" ref="CL38">AF38*INDEX(prod_est,$G38+$H38-1,MATCH(CL$14,$BP$14:$DP$14,0))</f>
        <v>0</v>
      </c>
      <c r="CM38" s="8" cm="1">
        <f t="array" ref="CM38">AG38*INDEX(prod_est,$G38+$H38-1,MATCH(CM$14,$BP$14:$DP$14,0))</f>
        <v>0</v>
      </c>
      <c r="CN38" s="8" cm="1">
        <f t="array" ref="CN38">AH38*INDEX(prod_est,$G38+$H38-1,MATCH(CN$14,$BP$14:$DP$14,0))</f>
        <v>0</v>
      </c>
      <c r="CO38" s="8" cm="1">
        <f t="array" ref="CO38">AI38*INDEX(prod_est,$G38+$H38-1,MATCH(CO$14,$BP$14:$DP$14,0))</f>
        <v>0</v>
      </c>
      <c r="CP38" s="8" cm="1">
        <f t="array" ref="CP38">AJ38*INDEX(prod_est,$G38+$H38-1,MATCH(CP$14,$BP$14:$DP$14,0))</f>
        <v>0</v>
      </c>
      <c r="CQ38" s="8" cm="1">
        <f t="array" ref="CQ38">AK38*INDEX(prod_est,$G38+$H38-1,MATCH(CQ$14,$BP$14:$DP$14,0))</f>
        <v>0</v>
      </c>
      <c r="CR38" s="8" cm="1">
        <f t="array" ref="CR38">AL38*INDEX(prod_est,$G38+$H38-1,MATCH(CR$14,$BP$14:$DP$14,0))</f>
        <v>0</v>
      </c>
      <c r="CS38" s="8" cm="1">
        <f t="array" ref="CS38">AM38*INDEX(prod_est,$G38+$H38-1,MATCH(CS$14,$BP$14:$DP$14,0))</f>
        <v>0</v>
      </c>
      <c r="CT38" s="8" cm="1">
        <f t="array" ref="CT38">AN38*INDEX(prod_est,$G38+$H38-1,MATCH(CT$14,$BP$14:$DP$14,0))</f>
        <v>0</v>
      </c>
      <c r="CU38" s="8" cm="1">
        <f t="array" ref="CU38">AO38*INDEX(prod_est,$G38+$H38-1,MATCH(CU$14,$BP$14:$DP$14,0))</f>
        <v>0</v>
      </c>
      <c r="CV38" s="8" cm="1">
        <f t="array" ref="CV38">AP38*INDEX(prod_est,$G38+$H38-1,MATCH(CV$14,$BP$14:$DP$14,0))</f>
        <v>0</v>
      </c>
      <c r="CW38" cm="1">
        <f t="array" ref="CW38">AQ38*INDEX(prod_est,$G38+$H38-1,MATCH(CW$14,$BP$14:$DP$14,0))</f>
        <v>0</v>
      </c>
      <c r="CX38" cm="1">
        <f t="array" ref="CX38">AR38*INDEX(prod_est,$G38+$H38-1,MATCH(CX$14,$BP$14:$DP$14,0))</f>
        <v>0</v>
      </c>
      <c r="CY38" cm="1">
        <f t="array" ref="CY38">AS38*INDEX(prod_est,$G38+$H38-1,MATCH(CY$14,$BP$14:$DP$14,0))</f>
        <v>0</v>
      </c>
      <c r="CZ38" cm="1">
        <f t="array" ref="CZ38">AT38*INDEX(prod_est,$G38+$H38-1,MATCH(CZ$14,$BP$14:$DP$14,0))</f>
        <v>0</v>
      </c>
      <c r="DA38" cm="1">
        <f t="array" ref="DA38">AU38*INDEX(prod_est,$G38+$H38-1,MATCH(DA$14,$BP$14:$DP$14,0))</f>
        <v>0</v>
      </c>
      <c r="DB38" cm="1">
        <f t="array" ref="DB38">AV38*INDEX(prod_est,$G38+$H38-1,MATCH(DB$14,$BP$14:$DP$14,0))</f>
        <v>0</v>
      </c>
      <c r="DC38" cm="1">
        <f t="array" ref="DC38">AW38*INDEX(prod_est,$G38+$H38-1,MATCH(DC$14,$BP$14:$DP$14,0))</f>
        <v>0</v>
      </c>
      <c r="DD38" cm="1">
        <f t="array" ref="DD38">AX38*INDEX(prod_est,$G38+$H38-1,MATCH(DD$14,$BP$14:$DP$14,0))</f>
        <v>0</v>
      </c>
      <c r="DE38" cm="1">
        <f t="array" ref="DE38">AY38*INDEX(prod_est,$G38+$H38-1,MATCH(DE$14,$BP$14:$DP$14,0))</f>
        <v>0</v>
      </c>
      <c r="DF38" cm="1">
        <f t="array" ref="DF38">AZ38*INDEX(prod_est,$G38+$H38-1,MATCH(DF$14,$BP$14:$DP$14,0))</f>
        <v>0</v>
      </c>
      <c r="DG38" cm="1">
        <f t="array" ref="DG38">BA38*INDEX(prod_est,$G38+$H38-1,MATCH(DG$14,$BP$14:$DP$14,0))</f>
        <v>0</v>
      </c>
      <c r="DH38" cm="1">
        <f t="array" ref="DH38">BB38*INDEX(prod_est,$G38+$H38-1,MATCH(DH$14,$BP$14:$DP$14,0))</f>
        <v>0</v>
      </c>
      <c r="DI38" cm="1">
        <f t="array" ref="DI38">BC38*INDEX(prod_est,$G38+$H38-1,MATCH(DI$14,$BP$14:$DP$14,0))</f>
        <v>0</v>
      </c>
      <c r="DJ38" cm="1">
        <f t="array" ref="DJ38">BD38*INDEX(prod_est,$G38+$H38-1,MATCH(DJ$14,$BP$14:$DP$14,0))</f>
        <v>0</v>
      </c>
      <c r="DK38" cm="1">
        <f t="array" ref="DK38">BE38*INDEX(prod_est,$G38+$H38-1,MATCH(DK$14,$BP$14:$DP$14,0))</f>
        <v>0</v>
      </c>
      <c r="DL38" cm="1">
        <f t="array" ref="DL38">BF38*INDEX(prod_est,$G38+$H38-1,MATCH(DL$14,$BP$14:$DP$14,0))</f>
        <v>0</v>
      </c>
      <c r="DM38" cm="1">
        <f t="array" ref="DM38">BG38*INDEX(prod_est,$G38+$H38-1,MATCH(DM$14,$BP$14:$DP$14,0))</f>
        <v>0</v>
      </c>
      <c r="DN38" cm="1">
        <f t="array" ref="DN38">BH38*INDEX(prod_est,$G38+$H38-1,MATCH(DN$14,$BP$14:$DP$14,0))</f>
        <v>0</v>
      </c>
      <c r="DO38" cm="1">
        <f t="array" ref="DO38">BI38*INDEX(prod_est,$G38+$H38-1,MATCH(DO$14,$BP$14:$DP$14,0))</f>
        <v>0</v>
      </c>
      <c r="DP38" cm="1">
        <f t="array" ref="DP38">BJ38*INDEX(prod_est,$G38+$H38-1,MATCH(DP$14,$BP$14:$DP$14,0))</f>
        <v>0</v>
      </c>
    </row>
    <row r="39" spans="1:120" x14ac:dyDescent="0.25">
      <c r="A39" t="s">
        <v>48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177</v>
      </c>
      <c r="H39">
        <f>IFERROR(MATCH(D39,Production_est!$D$4:$D$339,0),"-")</f>
        <v>6</v>
      </c>
      <c r="I39" s="8" cm="1">
        <f t="array" ref="I39">IFERROR(INDEX(Production_est!$E$4:$E$339,H39+G39-1),"-")</f>
        <v>650</v>
      </c>
      <c r="J39" s="42">
        <f t="shared" si="0"/>
        <v>0</v>
      </c>
      <c r="K39" s="42">
        <f t="shared" ref="K39:AP39" si="53">J39*(1-$F$4)</f>
        <v>0</v>
      </c>
      <c r="L39" s="42">
        <f t="shared" si="53"/>
        <v>0</v>
      </c>
      <c r="M39" s="42">
        <f t="shared" si="53"/>
        <v>0</v>
      </c>
      <c r="N39" s="42">
        <f t="shared" si="53"/>
        <v>0</v>
      </c>
      <c r="O39" s="42">
        <f t="shared" si="53"/>
        <v>0</v>
      </c>
      <c r="P39" s="42">
        <f t="shared" si="53"/>
        <v>0</v>
      </c>
      <c r="Q39" s="42">
        <f t="shared" si="53"/>
        <v>0</v>
      </c>
      <c r="R39" s="42">
        <f t="shared" si="53"/>
        <v>0</v>
      </c>
      <c r="S39" s="42">
        <f t="shared" si="53"/>
        <v>0</v>
      </c>
      <c r="T39" s="42">
        <f t="shared" si="53"/>
        <v>0</v>
      </c>
      <c r="U39" s="42">
        <f t="shared" si="53"/>
        <v>0</v>
      </c>
      <c r="V39" s="42">
        <f t="shared" si="53"/>
        <v>0</v>
      </c>
      <c r="W39" s="42">
        <f t="shared" si="53"/>
        <v>0</v>
      </c>
      <c r="X39" s="42">
        <f t="shared" si="53"/>
        <v>0</v>
      </c>
      <c r="Y39" s="42">
        <f t="shared" si="53"/>
        <v>0</v>
      </c>
      <c r="Z39" s="42">
        <f t="shared" si="53"/>
        <v>0</v>
      </c>
      <c r="AA39" s="42">
        <f t="shared" si="53"/>
        <v>0</v>
      </c>
      <c r="AB39" s="42">
        <f t="shared" si="53"/>
        <v>0</v>
      </c>
      <c r="AC39" s="42">
        <f t="shared" si="53"/>
        <v>0</v>
      </c>
      <c r="AD39" s="42">
        <f t="shared" si="53"/>
        <v>0</v>
      </c>
      <c r="AE39" s="42">
        <f t="shared" si="53"/>
        <v>0</v>
      </c>
      <c r="AF39" s="42">
        <f t="shared" si="53"/>
        <v>0</v>
      </c>
      <c r="AG39" s="42">
        <f t="shared" si="53"/>
        <v>0</v>
      </c>
      <c r="AH39" s="42">
        <f t="shared" si="53"/>
        <v>0</v>
      </c>
      <c r="AI39" s="42">
        <f t="shared" si="53"/>
        <v>0</v>
      </c>
      <c r="AJ39" s="42">
        <f t="shared" si="53"/>
        <v>0</v>
      </c>
      <c r="AK39" s="42">
        <f t="shared" si="53"/>
        <v>0</v>
      </c>
      <c r="AL39" s="42">
        <f t="shared" si="53"/>
        <v>0</v>
      </c>
      <c r="AM39" s="42">
        <f t="shared" si="53"/>
        <v>0</v>
      </c>
      <c r="AN39" s="42">
        <f t="shared" si="53"/>
        <v>0</v>
      </c>
      <c r="AO39" s="42">
        <f t="shared" si="53"/>
        <v>0</v>
      </c>
      <c r="AP39" s="42">
        <f t="shared" si="53"/>
        <v>0</v>
      </c>
      <c r="AQ39" s="42">
        <f t="shared" ref="AQ39:BJ39" si="54">AP39*(1-$F$4)</f>
        <v>0</v>
      </c>
      <c r="AR39" s="42">
        <f t="shared" si="54"/>
        <v>0</v>
      </c>
      <c r="AS39" s="42">
        <f t="shared" si="54"/>
        <v>0</v>
      </c>
      <c r="AT39" s="42">
        <f t="shared" si="54"/>
        <v>0</v>
      </c>
      <c r="AU39" s="42">
        <f t="shared" si="54"/>
        <v>0</v>
      </c>
      <c r="AV39" s="42">
        <f t="shared" si="54"/>
        <v>0</v>
      </c>
      <c r="AW39" s="42">
        <f t="shared" si="54"/>
        <v>0</v>
      </c>
      <c r="AX39" s="42">
        <f t="shared" si="54"/>
        <v>0</v>
      </c>
      <c r="AY39" s="42">
        <f t="shared" si="54"/>
        <v>0</v>
      </c>
      <c r="AZ39" s="42">
        <f t="shared" si="54"/>
        <v>0</v>
      </c>
      <c r="BA39" s="42">
        <f t="shared" si="54"/>
        <v>0</v>
      </c>
      <c r="BB39" s="42">
        <f t="shared" si="54"/>
        <v>0</v>
      </c>
      <c r="BC39" s="42">
        <f t="shared" si="54"/>
        <v>0</v>
      </c>
      <c r="BD39" s="42">
        <f t="shared" si="54"/>
        <v>0</v>
      </c>
      <c r="BE39" s="42">
        <f t="shared" si="54"/>
        <v>0</v>
      </c>
      <c r="BF39" s="42">
        <f t="shared" si="54"/>
        <v>0</v>
      </c>
      <c r="BG39" s="42">
        <f t="shared" si="54"/>
        <v>0</v>
      </c>
      <c r="BH39" s="42">
        <f t="shared" si="54"/>
        <v>0</v>
      </c>
      <c r="BI39" s="42">
        <f t="shared" si="54"/>
        <v>0</v>
      </c>
      <c r="BJ39" s="42">
        <f t="shared" si="54"/>
        <v>0</v>
      </c>
      <c r="BK39" t="str">
        <f t="shared" si="3"/>
        <v>12_NZ</v>
      </c>
      <c r="BL39" t="str">
        <f t="shared" si="4"/>
        <v>d_ind_cem_16_2_industrial_waste</v>
      </c>
      <c r="BO39" s="8">
        <f t="shared" si="5"/>
        <v>0</v>
      </c>
      <c r="BP39" s="8">
        <f t="shared" si="6"/>
        <v>0</v>
      </c>
      <c r="BQ39" s="8" cm="1">
        <f t="array" ref="BQ39">K39*INDEX(prod_est,$G39+$H39-1,MATCH(BQ$14,$BP$14:$DP$14,0))</f>
        <v>0</v>
      </c>
      <c r="BR39" s="8" cm="1">
        <f t="array" ref="BR39">L39*INDEX(prod_est,$G39+$H39-1,MATCH(BR$14,$BP$14:$DP$14,0))</f>
        <v>0</v>
      </c>
      <c r="BS39" s="8" cm="1">
        <f t="array" ref="BS39">M39*INDEX(prod_est,$G39+$H39-1,MATCH(BS$14,$BP$14:$DP$14,0))</f>
        <v>0</v>
      </c>
      <c r="BT39" s="8" cm="1">
        <f t="array" ref="BT39">N39*INDEX(prod_est,$G39+$H39-1,MATCH(BT$14,$BP$14:$DP$14,0))</f>
        <v>0</v>
      </c>
      <c r="BU39" s="8" cm="1">
        <f t="array" ref="BU39">O39*INDEX(prod_est,$G39+$H39-1,MATCH(BU$14,$BP$14:$DP$14,0))</f>
        <v>0</v>
      </c>
      <c r="BV39" s="8" cm="1">
        <f t="array" ref="BV39">P39*INDEX(prod_est,$G39+$H39-1,MATCH(BV$14,$BP$14:$DP$14,0))</f>
        <v>0</v>
      </c>
      <c r="BW39" s="8" cm="1">
        <f t="array" ref="BW39">Q39*INDEX(prod_est,$G39+$H39-1,MATCH(BW$14,$BP$14:$DP$14,0))</f>
        <v>0</v>
      </c>
      <c r="BX39" s="8" cm="1">
        <f t="array" ref="BX39">R39*INDEX(prod_est,$G39+$H39-1,MATCH(BX$14,$BP$14:$DP$14,0))</f>
        <v>0</v>
      </c>
      <c r="BY39" s="8" cm="1">
        <f t="array" ref="BY39">S39*INDEX(prod_est,$G39+$H39-1,MATCH(BY$14,$BP$14:$DP$14,0))</f>
        <v>0</v>
      </c>
      <c r="BZ39" s="8" cm="1">
        <f t="array" ref="BZ39">T39*INDEX(prod_est,$G39+$H39-1,MATCH(BZ$14,$BP$14:$DP$14,0))</f>
        <v>0</v>
      </c>
      <c r="CA39" s="8" cm="1">
        <f t="array" ref="CA39">U39*INDEX(prod_est,$G39+$H39-1,MATCH(CA$14,$BP$14:$DP$14,0))</f>
        <v>0</v>
      </c>
      <c r="CB39" s="8" cm="1">
        <f t="array" ref="CB39">V39*INDEX(prod_est,$G39+$H39-1,MATCH(CB$14,$BP$14:$DP$14,0))</f>
        <v>0</v>
      </c>
      <c r="CC39" s="8" cm="1">
        <f t="array" ref="CC39">W39*INDEX(prod_est,$G39+$H39-1,MATCH(CC$14,$BP$14:$DP$14,0))</f>
        <v>0</v>
      </c>
      <c r="CD39" s="8" cm="1">
        <f t="array" ref="CD39">X39*INDEX(prod_est,$G39+$H39-1,MATCH(CD$14,$BP$14:$DP$14,0))</f>
        <v>0</v>
      </c>
      <c r="CE39" s="8" cm="1">
        <f t="array" ref="CE39">Y39*INDEX(prod_est,$G39+$H39-1,MATCH(CE$14,$BP$14:$DP$14,0))</f>
        <v>0</v>
      </c>
      <c r="CF39" s="8" cm="1">
        <f t="array" ref="CF39">Z39*INDEX(prod_est,$G39+$H39-1,MATCH(CF$14,$BP$14:$DP$14,0))</f>
        <v>0</v>
      </c>
      <c r="CG39" s="8" cm="1">
        <f t="array" ref="CG39">AA39*INDEX(prod_est,$G39+$H39-1,MATCH(CG$14,$BP$14:$DP$14,0))</f>
        <v>0</v>
      </c>
      <c r="CH39" s="8" cm="1">
        <f t="array" ref="CH39">AB39*INDEX(prod_est,$G39+$H39-1,MATCH(CH$14,$BP$14:$DP$14,0))</f>
        <v>0</v>
      </c>
      <c r="CI39" s="8" cm="1">
        <f t="array" ref="CI39">AC39*INDEX(prod_est,$G39+$H39-1,MATCH(CI$14,$BP$14:$DP$14,0))</f>
        <v>0</v>
      </c>
      <c r="CJ39" s="8" cm="1">
        <f t="array" ref="CJ39">AD39*INDEX(prod_est,$G39+$H39-1,MATCH(CJ$14,$BP$14:$DP$14,0))</f>
        <v>0</v>
      </c>
      <c r="CK39" s="8" cm="1">
        <f t="array" ref="CK39">AE39*INDEX(prod_est,$G39+$H39-1,MATCH(CK$14,$BP$14:$DP$14,0))</f>
        <v>0</v>
      </c>
      <c r="CL39" s="8" cm="1">
        <f t="array" ref="CL39">AF39*INDEX(prod_est,$G39+$H39-1,MATCH(CL$14,$BP$14:$DP$14,0))</f>
        <v>0</v>
      </c>
      <c r="CM39" s="8" cm="1">
        <f t="array" ref="CM39">AG39*INDEX(prod_est,$G39+$H39-1,MATCH(CM$14,$BP$14:$DP$14,0))</f>
        <v>0</v>
      </c>
      <c r="CN39" s="8" cm="1">
        <f t="array" ref="CN39">AH39*INDEX(prod_est,$G39+$H39-1,MATCH(CN$14,$BP$14:$DP$14,0))</f>
        <v>0</v>
      </c>
      <c r="CO39" s="8" cm="1">
        <f t="array" ref="CO39">AI39*INDEX(prod_est,$G39+$H39-1,MATCH(CO$14,$BP$14:$DP$14,0))</f>
        <v>0</v>
      </c>
      <c r="CP39" s="8" cm="1">
        <f t="array" ref="CP39">AJ39*INDEX(prod_est,$G39+$H39-1,MATCH(CP$14,$BP$14:$DP$14,0))</f>
        <v>0</v>
      </c>
      <c r="CQ39" s="8" cm="1">
        <f t="array" ref="CQ39">AK39*INDEX(prod_est,$G39+$H39-1,MATCH(CQ$14,$BP$14:$DP$14,0))</f>
        <v>0</v>
      </c>
      <c r="CR39" s="8" cm="1">
        <f t="array" ref="CR39">AL39*INDEX(prod_est,$G39+$H39-1,MATCH(CR$14,$BP$14:$DP$14,0))</f>
        <v>0</v>
      </c>
      <c r="CS39" s="8" cm="1">
        <f t="array" ref="CS39">AM39*INDEX(prod_est,$G39+$H39-1,MATCH(CS$14,$BP$14:$DP$14,0))</f>
        <v>0</v>
      </c>
      <c r="CT39" s="8" cm="1">
        <f t="array" ref="CT39">AN39*INDEX(prod_est,$G39+$H39-1,MATCH(CT$14,$BP$14:$DP$14,0))</f>
        <v>0</v>
      </c>
      <c r="CU39" s="8" cm="1">
        <f t="array" ref="CU39">AO39*INDEX(prod_est,$G39+$H39-1,MATCH(CU$14,$BP$14:$DP$14,0))</f>
        <v>0</v>
      </c>
      <c r="CV39" s="8" cm="1">
        <f t="array" ref="CV39">AP39*INDEX(prod_est,$G39+$H39-1,MATCH(CV$14,$BP$14:$DP$14,0))</f>
        <v>0</v>
      </c>
      <c r="CW39" cm="1">
        <f t="array" ref="CW39">AQ39*INDEX(prod_est,$G39+$H39-1,MATCH(CW$14,$BP$14:$DP$14,0))</f>
        <v>0</v>
      </c>
      <c r="CX39" cm="1">
        <f t="array" ref="CX39">AR39*INDEX(prod_est,$G39+$H39-1,MATCH(CX$14,$BP$14:$DP$14,0))</f>
        <v>0</v>
      </c>
      <c r="CY39" cm="1">
        <f t="array" ref="CY39">AS39*INDEX(prod_est,$G39+$H39-1,MATCH(CY$14,$BP$14:$DP$14,0))</f>
        <v>0</v>
      </c>
      <c r="CZ39" cm="1">
        <f t="array" ref="CZ39">AT39*INDEX(prod_est,$G39+$H39-1,MATCH(CZ$14,$BP$14:$DP$14,0))</f>
        <v>0</v>
      </c>
      <c r="DA39" cm="1">
        <f t="array" ref="DA39">AU39*INDEX(prod_est,$G39+$H39-1,MATCH(DA$14,$BP$14:$DP$14,0))</f>
        <v>0</v>
      </c>
      <c r="DB39" cm="1">
        <f t="array" ref="DB39">AV39*INDEX(prod_est,$G39+$H39-1,MATCH(DB$14,$BP$14:$DP$14,0))</f>
        <v>0</v>
      </c>
      <c r="DC39" cm="1">
        <f t="array" ref="DC39">AW39*INDEX(prod_est,$G39+$H39-1,MATCH(DC$14,$BP$14:$DP$14,0))</f>
        <v>0</v>
      </c>
      <c r="DD39" cm="1">
        <f t="array" ref="DD39">AX39*INDEX(prod_est,$G39+$H39-1,MATCH(DD$14,$BP$14:$DP$14,0))</f>
        <v>0</v>
      </c>
      <c r="DE39" cm="1">
        <f t="array" ref="DE39">AY39*INDEX(prod_est,$G39+$H39-1,MATCH(DE$14,$BP$14:$DP$14,0))</f>
        <v>0</v>
      </c>
      <c r="DF39" cm="1">
        <f t="array" ref="DF39">AZ39*INDEX(prod_est,$G39+$H39-1,MATCH(DF$14,$BP$14:$DP$14,0))</f>
        <v>0</v>
      </c>
      <c r="DG39" cm="1">
        <f t="array" ref="DG39">BA39*INDEX(prod_est,$G39+$H39-1,MATCH(DG$14,$BP$14:$DP$14,0))</f>
        <v>0</v>
      </c>
      <c r="DH39" cm="1">
        <f t="array" ref="DH39">BB39*INDEX(prod_est,$G39+$H39-1,MATCH(DH$14,$BP$14:$DP$14,0))</f>
        <v>0</v>
      </c>
      <c r="DI39" cm="1">
        <f t="array" ref="DI39">BC39*INDEX(prod_est,$G39+$H39-1,MATCH(DI$14,$BP$14:$DP$14,0))</f>
        <v>0</v>
      </c>
      <c r="DJ39" cm="1">
        <f t="array" ref="DJ39">BD39*INDEX(prod_est,$G39+$H39-1,MATCH(DJ$14,$BP$14:$DP$14,0))</f>
        <v>0</v>
      </c>
      <c r="DK39" cm="1">
        <f t="array" ref="DK39">BE39*INDEX(prod_est,$G39+$H39-1,MATCH(DK$14,$BP$14:$DP$14,0))</f>
        <v>0</v>
      </c>
      <c r="DL39" cm="1">
        <f t="array" ref="DL39">BF39*INDEX(prod_est,$G39+$H39-1,MATCH(DL$14,$BP$14:$DP$14,0))</f>
        <v>0</v>
      </c>
      <c r="DM39" cm="1">
        <f t="array" ref="DM39">BG39*INDEX(prod_est,$G39+$H39-1,MATCH(DM$14,$BP$14:$DP$14,0))</f>
        <v>0</v>
      </c>
      <c r="DN39" cm="1">
        <f t="array" ref="DN39">BH39*INDEX(prod_est,$G39+$H39-1,MATCH(DN$14,$BP$14:$DP$14,0))</f>
        <v>0</v>
      </c>
      <c r="DO39" cm="1">
        <f t="array" ref="DO39">BI39*INDEX(prod_est,$G39+$H39-1,MATCH(DO$14,$BP$14:$DP$14,0))</f>
        <v>0</v>
      </c>
      <c r="DP39" cm="1">
        <f t="array" ref="DP39">BJ39*INDEX(prod_est,$G39+$H39-1,MATCH(DP$14,$BP$14:$DP$14,0))</f>
        <v>0</v>
      </c>
    </row>
    <row r="40" spans="1:120" x14ac:dyDescent="0.25">
      <c r="A40" t="s">
        <v>48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177</v>
      </c>
      <c r="H40">
        <f>IFERROR(MATCH(D40,Production_est!$D$4:$D$339,0),"-")</f>
        <v>6</v>
      </c>
      <c r="I40" s="8" cm="1">
        <f t="array" ref="I40">IFERROR(INDEX(Production_est!$E$4:$E$339,H40+G40-1),"-")</f>
        <v>650</v>
      </c>
      <c r="J40" s="42">
        <f t="shared" si="0"/>
        <v>0</v>
      </c>
      <c r="K40" s="42">
        <f t="shared" ref="K40:AP40" si="55">J40*(1-$F$4)</f>
        <v>0</v>
      </c>
      <c r="L40" s="42">
        <f t="shared" si="55"/>
        <v>0</v>
      </c>
      <c r="M40" s="42">
        <f t="shared" si="55"/>
        <v>0</v>
      </c>
      <c r="N40" s="42">
        <f t="shared" si="55"/>
        <v>0</v>
      </c>
      <c r="O40" s="42">
        <f t="shared" si="55"/>
        <v>0</v>
      </c>
      <c r="P40" s="42">
        <f t="shared" si="55"/>
        <v>0</v>
      </c>
      <c r="Q40" s="42">
        <f t="shared" si="55"/>
        <v>0</v>
      </c>
      <c r="R40" s="42">
        <f t="shared" si="55"/>
        <v>0</v>
      </c>
      <c r="S40" s="42">
        <f t="shared" si="55"/>
        <v>0</v>
      </c>
      <c r="T40" s="42">
        <f t="shared" si="55"/>
        <v>0</v>
      </c>
      <c r="U40" s="42">
        <f t="shared" si="55"/>
        <v>0</v>
      </c>
      <c r="V40" s="42">
        <f t="shared" si="55"/>
        <v>0</v>
      </c>
      <c r="W40" s="42">
        <f t="shared" si="55"/>
        <v>0</v>
      </c>
      <c r="X40" s="42">
        <f t="shared" si="55"/>
        <v>0</v>
      </c>
      <c r="Y40" s="42">
        <f t="shared" si="55"/>
        <v>0</v>
      </c>
      <c r="Z40" s="42">
        <f t="shared" si="55"/>
        <v>0</v>
      </c>
      <c r="AA40" s="42">
        <f t="shared" si="55"/>
        <v>0</v>
      </c>
      <c r="AB40" s="42">
        <f t="shared" si="55"/>
        <v>0</v>
      </c>
      <c r="AC40" s="42">
        <f t="shared" si="55"/>
        <v>0</v>
      </c>
      <c r="AD40" s="42">
        <f t="shared" si="55"/>
        <v>0</v>
      </c>
      <c r="AE40" s="42">
        <f t="shared" si="55"/>
        <v>0</v>
      </c>
      <c r="AF40" s="42">
        <f t="shared" si="55"/>
        <v>0</v>
      </c>
      <c r="AG40" s="42">
        <f t="shared" si="55"/>
        <v>0</v>
      </c>
      <c r="AH40" s="42">
        <f t="shared" si="55"/>
        <v>0</v>
      </c>
      <c r="AI40" s="42">
        <f t="shared" si="55"/>
        <v>0</v>
      </c>
      <c r="AJ40" s="42">
        <f t="shared" si="55"/>
        <v>0</v>
      </c>
      <c r="AK40" s="42">
        <f t="shared" si="55"/>
        <v>0</v>
      </c>
      <c r="AL40" s="42">
        <f t="shared" si="55"/>
        <v>0</v>
      </c>
      <c r="AM40" s="42">
        <f t="shared" si="55"/>
        <v>0</v>
      </c>
      <c r="AN40" s="42">
        <f t="shared" si="55"/>
        <v>0</v>
      </c>
      <c r="AO40" s="42">
        <f t="shared" si="55"/>
        <v>0</v>
      </c>
      <c r="AP40" s="42">
        <f t="shared" si="55"/>
        <v>0</v>
      </c>
      <c r="AQ40" s="42">
        <f t="shared" ref="AQ40:BJ40" si="56">AP40*(1-$F$4)</f>
        <v>0</v>
      </c>
      <c r="AR40" s="42">
        <f t="shared" si="56"/>
        <v>0</v>
      </c>
      <c r="AS40" s="42">
        <f t="shared" si="56"/>
        <v>0</v>
      </c>
      <c r="AT40" s="42">
        <f t="shared" si="56"/>
        <v>0</v>
      </c>
      <c r="AU40" s="42">
        <f t="shared" si="56"/>
        <v>0</v>
      </c>
      <c r="AV40" s="42">
        <f t="shared" si="56"/>
        <v>0</v>
      </c>
      <c r="AW40" s="42">
        <f t="shared" si="56"/>
        <v>0</v>
      </c>
      <c r="AX40" s="42">
        <f t="shared" si="56"/>
        <v>0</v>
      </c>
      <c r="AY40" s="42">
        <f t="shared" si="56"/>
        <v>0</v>
      </c>
      <c r="AZ40" s="42">
        <f t="shared" si="56"/>
        <v>0</v>
      </c>
      <c r="BA40" s="42">
        <f t="shared" si="56"/>
        <v>0</v>
      </c>
      <c r="BB40" s="42">
        <f t="shared" si="56"/>
        <v>0</v>
      </c>
      <c r="BC40" s="42">
        <f t="shared" si="56"/>
        <v>0</v>
      </c>
      <c r="BD40" s="42">
        <f t="shared" si="56"/>
        <v>0</v>
      </c>
      <c r="BE40" s="42">
        <f t="shared" si="56"/>
        <v>0</v>
      </c>
      <c r="BF40" s="42">
        <f t="shared" si="56"/>
        <v>0</v>
      </c>
      <c r="BG40" s="42">
        <f t="shared" si="56"/>
        <v>0</v>
      </c>
      <c r="BH40" s="42">
        <f t="shared" si="56"/>
        <v>0</v>
      </c>
      <c r="BI40" s="42">
        <f t="shared" si="56"/>
        <v>0</v>
      </c>
      <c r="BJ40" s="42">
        <f t="shared" si="56"/>
        <v>0</v>
      </c>
      <c r="BK40" t="str">
        <f t="shared" si="3"/>
        <v>12_NZ</v>
      </c>
      <c r="BL40" t="str">
        <f t="shared" si="4"/>
        <v>d_ind_cem_16_3_msw_ren</v>
      </c>
      <c r="BO40" s="8">
        <f t="shared" si="5"/>
        <v>0</v>
      </c>
      <c r="BP40" s="8">
        <f t="shared" si="6"/>
        <v>0</v>
      </c>
      <c r="BQ40" s="8" cm="1">
        <f t="array" ref="BQ40">K40*INDEX(prod_est,$G40+$H40-1,MATCH(BQ$14,$BP$14:$DP$14,0))</f>
        <v>0</v>
      </c>
      <c r="BR40" s="8" cm="1">
        <f t="array" ref="BR40">L40*INDEX(prod_est,$G40+$H40-1,MATCH(BR$14,$BP$14:$DP$14,0))</f>
        <v>0</v>
      </c>
      <c r="BS40" s="8" cm="1">
        <f t="array" ref="BS40">M40*INDEX(prod_est,$G40+$H40-1,MATCH(BS$14,$BP$14:$DP$14,0))</f>
        <v>0</v>
      </c>
      <c r="BT40" s="8" cm="1">
        <f t="array" ref="BT40">N40*INDEX(prod_est,$G40+$H40-1,MATCH(BT$14,$BP$14:$DP$14,0))</f>
        <v>0</v>
      </c>
      <c r="BU40" s="8" cm="1">
        <f t="array" ref="BU40">O40*INDEX(prod_est,$G40+$H40-1,MATCH(BU$14,$BP$14:$DP$14,0))</f>
        <v>0</v>
      </c>
      <c r="BV40" s="8" cm="1">
        <f t="array" ref="BV40">P40*INDEX(prod_est,$G40+$H40-1,MATCH(BV$14,$BP$14:$DP$14,0))</f>
        <v>0</v>
      </c>
      <c r="BW40" s="8" cm="1">
        <f t="array" ref="BW40">Q40*INDEX(prod_est,$G40+$H40-1,MATCH(BW$14,$BP$14:$DP$14,0))</f>
        <v>0</v>
      </c>
      <c r="BX40" s="8" cm="1">
        <f t="array" ref="BX40">R40*INDEX(prod_est,$G40+$H40-1,MATCH(BX$14,$BP$14:$DP$14,0))</f>
        <v>0</v>
      </c>
      <c r="BY40" s="8" cm="1">
        <f t="array" ref="BY40">S40*INDEX(prod_est,$G40+$H40-1,MATCH(BY$14,$BP$14:$DP$14,0))</f>
        <v>0</v>
      </c>
      <c r="BZ40" s="8" cm="1">
        <f t="array" ref="BZ40">T40*INDEX(prod_est,$G40+$H40-1,MATCH(BZ$14,$BP$14:$DP$14,0))</f>
        <v>0</v>
      </c>
      <c r="CA40" s="8" cm="1">
        <f t="array" ref="CA40">U40*INDEX(prod_est,$G40+$H40-1,MATCH(CA$14,$BP$14:$DP$14,0))</f>
        <v>0</v>
      </c>
      <c r="CB40" s="8" cm="1">
        <f t="array" ref="CB40">V40*INDEX(prod_est,$G40+$H40-1,MATCH(CB$14,$BP$14:$DP$14,0))</f>
        <v>0</v>
      </c>
      <c r="CC40" s="8" cm="1">
        <f t="array" ref="CC40">W40*INDEX(prod_est,$G40+$H40-1,MATCH(CC$14,$BP$14:$DP$14,0))</f>
        <v>0</v>
      </c>
      <c r="CD40" s="8" cm="1">
        <f t="array" ref="CD40">X40*INDEX(prod_est,$G40+$H40-1,MATCH(CD$14,$BP$14:$DP$14,0))</f>
        <v>0</v>
      </c>
      <c r="CE40" s="8" cm="1">
        <f t="array" ref="CE40">Y40*INDEX(prod_est,$G40+$H40-1,MATCH(CE$14,$BP$14:$DP$14,0))</f>
        <v>0</v>
      </c>
      <c r="CF40" s="8" cm="1">
        <f t="array" ref="CF40">Z40*INDEX(prod_est,$G40+$H40-1,MATCH(CF$14,$BP$14:$DP$14,0))</f>
        <v>0</v>
      </c>
      <c r="CG40" s="8" cm="1">
        <f t="array" ref="CG40">AA40*INDEX(prod_est,$G40+$H40-1,MATCH(CG$14,$BP$14:$DP$14,0))</f>
        <v>0</v>
      </c>
      <c r="CH40" s="8" cm="1">
        <f t="array" ref="CH40">AB40*INDEX(prod_est,$G40+$H40-1,MATCH(CH$14,$BP$14:$DP$14,0))</f>
        <v>0</v>
      </c>
      <c r="CI40" s="8" cm="1">
        <f t="array" ref="CI40">AC40*INDEX(prod_est,$G40+$H40-1,MATCH(CI$14,$BP$14:$DP$14,0))</f>
        <v>0</v>
      </c>
      <c r="CJ40" s="8" cm="1">
        <f t="array" ref="CJ40">AD40*INDEX(prod_est,$G40+$H40-1,MATCH(CJ$14,$BP$14:$DP$14,0))</f>
        <v>0</v>
      </c>
      <c r="CK40" s="8" cm="1">
        <f t="array" ref="CK40">AE40*INDEX(prod_est,$G40+$H40-1,MATCH(CK$14,$BP$14:$DP$14,0))</f>
        <v>0</v>
      </c>
      <c r="CL40" s="8" cm="1">
        <f t="array" ref="CL40">AF40*INDEX(prod_est,$G40+$H40-1,MATCH(CL$14,$BP$14:$DP$14,0))</f>
        <v>0</v>
      </c>
      <c r="CM40" s="8" cm="1">
        <f t="array" ref="CM40">AG40*INDEX(prod_est,$G40+$H40-1,MATCH(CM$14,$BP$14:$DP$14,0))</f>
        <v>0</v>
      </c>
      <c r="CN40" s="8" cm="1">
        <f t="array" ref="CN40">AH40*INDEX(prod_est,$G40+$H40-1,MATCH(CN$14,$BP$14:$DP$14,0))</f>
        <v>0</v>
      </c>
      <c r="CO40" s="8" cm="1">
        <f t="array" ref="CO40">AI40*INDEX(prod_est,$G40+$H40-1,MATCH(CO$14,$BP$14:$DP$14,0))</f>
        <v>0</v>
      </c>
      <c r="CP40" s="8" cm="1">
        <f t="array" ref="CP40">AJ40*INDEX(prod_est,$G40+$H40-1,MATCH(CP$14,$BP$14:$DP$14,0))</f>
        <v>0</v>
      </c>
      <c r="CQ40" s="8" cm="1">
        <f t="array" ref="CQ40">AK40*INDEX(prod_est,$G40+$H40-1,MATCH(CQ$14,$BP$14:$DP$14,0))</f>
        <v>0</v>
      </c>
      <c r="CR40" s="8" cm="1">
        <f t="array" ref="CR40">AL40*INDEX(prod_est,$G40+$H40-1,MATCH(CR$14,$BP$14:$DP$14,0))</f>
        <v>0</v>
      </c>
      <c r="CS40" s="8" cm="1">
        <f t="array" ref="CS40">AM40*INDEX(prod_est,$G40+$H40-1,MATCH(CS$14,$BP$14:$DP$14,0))</f>
        <v>0</v>
      </c>
      <c r="CT40" s="8" cm="1">
        <f t="array" ref="CT40">AN40*INDEX(prod_est,$G40+$H40-1,MATCH(CT$14,$BP$14:$DP$14,0))</f>
        <v>0</v>
      </c>
      <c r="CU40" s="8" cm="1">
        <f t="array" ref="CU40">AO40*INDEX(prod_est,$G40+$H40-1,MATCH(CU$14,$BP$14:$DP$14,0))</f>
        <v>0</v>
      </c>
      <c r="CV40" s="8" cm="1">
        <f t="array" ref="CV40">AP40*INDEX(prod_est,$G40+$H40-1,MATCH(CV$14,$BP$14:$DP$14,0))</f>
        <v>0</v>
      </c>
      <c r="CW40" cm="1">
        <f t="array" ref="CW40">AQ40*INDEX(prod_est,$G40+$H40-1,MATCH(CW$14,$BP$14:$DP$14,0))</f>
        <v>0</v>
      </c>
      <c r="CX40" cm="1">
        <f t="array" ref="CX40">AR40*INDEX(prod_est,$G40+$H40-1,MATCH(CX$14,$BP$14:$DP$14,0))</f>
        <v>0</v>
      </c>
      <c r="CY40" cm="1">
        <f t="array" ref="CY40">AS40*INDEX(prod_est,$G40+$H40-1,MATCH(CY$14,$BP$14:$DP$14,0))</f>
        <v>0</v>
      </c>
      <c r="CZ40" cm="1">
        <f t="array" ref="CZ40">AT40*INDEX(prod_est,$G40+$H40-1,MATCH(CZ$14,$BP$14:$DP$14,0))</f>
        <v>0</v>
      </c>
      <c r="DA40" cm="1">
        <f t="array" ref="DA40">AU40*INDEX(prod_est,$G40+$H40-1,MATCH(DA$14,$BP$14:$DP$14,0))</f>
        <v>0</v>
      </c>
      <c r="DB40" cm="1">
        <f t="array" ref="DB40">AV40*INDEX(prod_est,$G40+$H40-1,MATCH(DB$14,$BP$14:$DP$14,0))</f>
        <v>0</v>
      </c>
      <c r="DC40" cm="1">
        <f t="array" ref="DC40">AW40*INDEX(prod_est,$G40+$H40-1,MATCH(DC$14,$BP$14:$DP$14,0))</f>
        <v>0</v>
      </c>
      <c r="DD40" cm="1">
        <f t="array" ref="DD40">AX40*INDEX(prod_est,$G40+$H40-1,MATCH(DD$14,$BP$14:$DP$14,0))</f>
        <v>0</v>
      </c>
      <c r="DE40" cm="1">
        <f t="array" ref="DE40">AY40*INDEX(prod_est,$G40+$H40-1,MATCH(DE$14,$BP$14:$DP$14,0))</f>
        <v>0</v>
      </c>
      <c r="DF40" cm="1">
        <f t="array" ref="DF40">AZ40*INDEX(prod_est,$G40+$H40-1,MATCH(DF$14,$BP$14:$DP$14,0))</f>
        <v>0</v>
      </c>
      <c r="DG40" cm="1">
        <f t="array" ref="DG40">BA40*INDEX(prod_est,$G40+$H40-1,MATCH(DG$14,$BP$14:$DP$14,0))</f>
        <v>0</v>
      </c>
      <c r="DH40" cm="1">
        <f t="array" ref="DH40">BB40*INDEX(prod_est,$G40+$H40-1,MATCH(DH$14,$BP$14:$DP$14,0))</f>
        <v>0</v>
      </c>
      <c r="DI40" cm="1">
        <f t="array" ref="DI40">BC40*INDEX(prod_est,$G40+$H40-1,MATCH(DI$14,$BP$14:$DP$14,0))</f>
        <v>0</v>
      </c>
      <c r="DJ40" cm="1">
        <f t="array" ref="DJ40">BD40*INDEX(prod_est,$G40+$H40-1,MATCH(DJ$14,$BP$14:$DP$14,0))</f>
        <v>0</v>
      </c>
      <c r="DK40" cm="1">
        <f t="array" ref="DK40">BE40*INDEX(prod_est,$G40+$H40-1,MATCH(DK$14,$BP$14:$DP$14,0))</f>
        <v>0</v>
      </c>
      <c r="DL40" cm="1">
        <f t="array" ref="DL40">BF40*INDEX(prod_est,$G40+$H40-1,MATCH(DL$14,$BP$14:$DP$14,0))</f>
        <v>0</v>
      </c>
      <c r="DM40" cm="1">
        <f t="array" ref="DM40">BG40*INDEX(prod_est,$G40+$H40-1,MATCH(DM$14,$BP$14:$DP$14,0))</f>
        <v>0</v>
      </c>
      <c r="DN40" cm="1">
        <f t="array" ref="DN40">BH40*INDEX(prod_est,$G40+$H40-1,MATCH(DN$14,$BP$14:$DP$14,0))</f>
        <v>0</v>
      </c>
      <c r="DO40" cm="1">
        <f t="array" ref="DO40">BI40*INDEX(prod_est,$G40+$H40-1,MATCH(DO$14,$BP$14:$DP$14,0))</f>
        <v>0</v>
      </c>
      <c r="DP40" cm="1">
        <f t="array" ref="DP40">BJ40*INDEX(prod_est,$G40+$H40-1,MATCH(DP$14,$BP$14:$DP$14,0))</f>
        <v>0</v>
      </c>
    </row>
    <row r="41" spans="1:120" x14ac:dyDescent="0.25">
      <c r="A41" t="s">
        <v>48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177</v>
      </c>
      <c r="H41">
        <f>IFERROR(MATCH(D41,Production_est!$D$4:$D$339,0),"-")</f>
        <v>6</v>
      </c>
      <c r="I41" s="8" cm="1">
        <f t="array" ref="I41">IFERROR(INDEX(Production_est!$E$4:$E$339,H41+G41-1),"-")</f>
        <v>650</v>
      </c>
      <c r="J41" s="42">
        <f t="shared" si="0"/>
        <v>0</v>
      </c>
      <c r="K41" s="42">
        <f t="shared" ref="K41:AP41" si="57">J41*(1-$F$4)</f>
        <v>0</v>
      </c>
      <c r="L41" s="42">
        <f t="shared" si="57"/>
        <v>0</v>
      </c>
      <c r="M41" s="42">
        <f t="shared" si="57"/>
        <v>0</v>
      </c>
      <c r="N41" s="42">
        <f t="shared" si="57"/>
        <v>0</v>
      </c>
      <c r="O41" s="42">
        <f t="shared" si="57"/>
        <v>0</v>
      </c>
      <c r="P41" s="42">
        <f t="shared" si="57"/>
        <v>0</v>
      </c>
      <c r="Q41" s="42">
        <f t="shared" si="57"/>
        <v>0</v>
      </c>
      <c r="R41" s="42">
        <f t="shared" si="57"/>
        <v>0</v>
      </c>
      <c r="S41" s="42">
        <f t="shared" si="57"/>
        <v>0</v>
      </c>
      <c r="T41" s="42">
        <f t="shared" si="57"/>
        <v>0</v>
      </c>
      <c r="U41" s="42">
        <f t="shared" si="57"/>
        <v>0</v>
      </c>
      <c r="V41" s="42">
        <f t="shared" si="57"/>
        <v>0</v>
      </c>
      <c r="W41" s="42">
        <f t="shared" si="57"/>
        <v>0</v>
      </c>
      <c r="X41" s="42">
        <f t="shared" si="57"/>
        <v>0</v>
      </c>
      <c r="Y41" s="42">
        <f t="shared" si="57"/>
        <v>0</v>
      </c>
      <c r="Z41" s="42">
        <f t="shared" si="57"/>
        <v>0</v>
      </c>
      <c r="AA41" s="42">
        <f t="shared" si="57"/>
        <v>0</v>
      </c>
      <c r="AB41" s="42">
        <f t="shared" si="57"/>
        <v>0</v>
      </c>
      <c r="AC41" s="42">
        <f t="shared" si="57"/>
        <v>0</v>
      </c>
      <c r="AD41" s="42">
        <f t="shared" si="57"/>
        <v>0</v>
      </c>
      <c r="AE41" s="42">
        <f t="shared" si="57"/>
        <v>0</v>
      </c>
      <c r="AF41" s="42">
        <f t="shared" si="57"/>
        <v>0</v>
      </c>
      <c r="AG41" s="42">
        <f t="shared" si="57"/>
        <v>0</v>
      </c>
      <c r="AH41" s="42">
        <f t="shared" si="57"/>
        <v>0</v>
      </c>
      <c r="AI41" s="42">
        <f t="shared" si="57"/>
        <v>0</v>
      </c>
      <c r="AJ41" s="42">
        <f t="shared" si="57"/>
        <v>0</v>
      </c>
      <c r="AK41" s="42">
        <f t="shared" si="57"/>
        <v>0</v>
      </c>
      <c r="AL41" s="42">
        <f t="shared" si="57"/>
        <v>0</v>
      </c>
      <c r="AM41" s="42">
        <f t="shared" si="57"/>
        <v>0</v>
      </c>
      <c r="AN41" s="42">
        <f t="shared" si="57"/>
        <v>0</v>
      </c>
      <c r="AO41" s="42">
        <f t="shared" si="57"/>
        <v>0</v>
      </c>
      <c r="AP41" s="42">
        <f t="shared" si="57"/>
        <v>0</v>
      </c>
      <c r="AQ41" s="42">
        <f t="shared" ref="AQ41:BJ46" si="58">AP41*(1-$F$4)</f>
        <v>0</v>
      </c>
      <c r="AR41" s="42">
        <f t="shared" si="58"/>
        <v>0</v>
      </c>
      <c r="AS41" s="42">
        <f t="shared" si="58"/>
        <v>0</v>
      </c>
      <c r="AT41" s="42">
        <f t="shared" si="58"/>
        <v>0</v>
      </c>
      <c r="AU41" s="42">
        <f t="shared" si="58"/>
        <v>0</v>
      </c>
      <c r="AV41" s="42">
        <f t="shared" si="58"/>
        <v>0</v>
      </c>
      <c r="AW41" s="42">
        <f t="shared" si="58"/>
        <v>0</v>
      </c>
      <c r="AX41" s="42">
        <f t="shared" si="58"/>
        <v>0</v>
      </c>
      <c r="AY41" s="42">
        <f t="shared" si="58"/>
        <v>0</v>
      </c>
      <c r="AZ41" s="42">
        <f t="shared" si="58"/>
        <v>0</v>
      </c>
      <c r="BA41" s="42">
        <f t="shared" si="58"/>
        <v>0</v>
      </c>
      <c r="BB41" s="42">
        <f t="shared" si="58"/>
        <v>0</v>
      </c>
      <c r="BC41" s="42">
        <f t="shared" si="58"/>
        <v>0</v>
      </c>
      <c r="BD41" s="42">
        <f t="shared" si="58"/>
        <v>0</v>
      </c>
      <c r="BE41" s="42">
        <f t="shared" si="58"/>
        <v>0</v>
      </c>
      <c r="BF41" s="42">
        <f t="shared" si="58"/>
        <v>0</v>
      </c>
      <c r="BG41" s="42">
        <f t="shared" si="58"/>
        <v>0</v>
      </c>
      <c r="BH41" s="42">
        <f t="shared" si="58"/>
        <v>0</v>
      </c>
      <c r="BI41" s="42">
        <f t="shared" si="58"/>
        <v>0</v>
      </c>
      <c r="BJ41" s="42">
        <f t="shared" si="58"/>
        <v>0</v>
      </c>
      <c r="BK41" t="str">
        <f t="shared" si="3"/>
        <v>12_NZ</v>
      </c>
      <c r="BL41" t="str">
        <f t="shared" si="4"/>
        <v>d_ind_cem_16_4_msw_nonr</v>
      </c>
      <c r="BO41" s="8">
        <f t="shared" si="5"/>
        <v>0</v>
      </c>
      <c r="BP41" s="8">
        <f t="shared" si="6"/>
        <v>0</v>
      </c>
      <c r="BQ41" s="8" cm="1">
        <f t="array" ref="BQ41">K41*INDEX(prod_est,$G41+$H41-1,MATCH(BQ$14,$BP$14:$DP$14,0))</f>
        <v>0</v>
      </c>
      <c r="BR41" s="8" cm="1">
        <f t="array" ref="BR41">L41*INDEX(prod_est,$G41+$H41-1,MATCH(BR$14,$BP$14:$DP$14,0))</f>
        <v>0</v>
      </c>
      <c r="BS41" s="8" cm="1">
        <f t="array" ref="BS41">M41*INDEX(prod_est,$G41+$H41-1,MATCH(BS$14,$BP$14:$DP$14,0))</f>
        <v>0</v>
      </c>
      <c r="BT41" s="8" cm="1">
        <f t="array" ref="BT41">N41*INDEX(prod_est,$G41+$H41-1,MATCH(BT$14,$BP$14:$DP$14,0))</f>
        <v>0</v>
      </c>
      <c r="BU41" s="8" cm="1">
        <f t="array" ref="BU41">O41*INDEX(prod_est,$G41+$H41-1,MATCH(BU$14,$BP$14:$DP$14,0))</f>
        <v>0</v>
      </c>
      <c r="BV41" s="8" cm="1">
        <f t="array" ref="BV41">P41*INDEX(prod_est,$G41+$H41-1,MATCH(BV$14,$BP$14:$DP$14,0))</f>
        <v>0</v>
      </c>
      <c r="BW41" s="8" cm="1">
        <f t="array" ref="BW41">Q41*INDEX(prod_est,$G41+$H41-1,MATCH(BW$14,$BP$14:$DP$14,0))</f>
        <v>0</v>
      </c>
      <c r="BX41" s="8" cm="1">
        <f t="array" ref="BX41">R41*INDEX(prod_est,$G41+$H41-1,MATCH(BX$14,$BP$14:$DP$14,0))</f>
        <v>0</v>
      </c>
      <c r="BY41" s="8" cm="1">
        <f t="array" ref="BY41">S41*INDEX(prod_est,$G41+$H41-1,MATCH(BY$14,$BP$14:$DP$14,0))</f>
        <v>0</v>
      </c>
      <c r="BZ41" s="8" cm="1">
        <f t="array" ref="BZ41">T41*INDEX(prod_est,$G41+$H41-1,MATCH(BZ$14,$BP$14:$DP$14,0))</f>
        <v>0</v>
      </c>
      <c r="CA41" s="8" cm="1">
        <f t="array" ref="CA41">U41*INDEX(prod_est,$G41+$H41-1,MATCH(CA$14,$BP$14:$DP$14,0))</f>
        <v>0</v>
      </c>
      <c r="CB41" s="8" cm="1">
        <f t="array" ref="CB41">V41*INDEX(prod_est,$G41+$H41-1,MATCH(CB$14,$BP$14:$DP$14,0))</f>
        <v>0</v>
      </c>
      <c r="CC41" s="8" cm="1">
        <f t="array" ref="CC41">W41*INDEX(prod_est,$G41+$H41-1,MATCH(CC$14,$BP$14:$DP$14,0))</f>
        <v>0</v>
      </c>
      <c r="CD41" s="8" cm="1">
        <f t="array" ref="CD41">X41*INDEX(prod_est,$G41+$H41-1,MATCH(CD$14,$BP$14:$DP$14,0))</f>
        <v>0</v>
      </c>
      <c r="CE41" s="8" cm="1">
        <f t="array" ref="CE41">Y41*INDEX(prod_est,$G41+$H41-1,MATCH(CE$14,$BP$14:$DP$14,0))</f>
        <v>0</v>
      </c>
      <c r="CF41" s="8" cm="1">
        <f t="array" ref="CF41">Z41*INDEX(prod_est,$G41+$H41-1,MATCH(CF$14,$BP$14:$DP$14,0))</f>
        <v>0</v>
      </c>
      <c r="CG41" s="8" cm="1">
        <f t="array" ref="CG41">AA41*INDEX(prod_est,$G41+$H41-1,MATCH(CG$14,$BP$14:$DP$14,0))</f>
        <v>0</v>
      </c>
      <c r="CH41" s="8" cm="1">
        <f t="array" ref="CH41">AB41*INDEX(prod_est,$G41+$H41-1,MATCH(CH$14,$BP$14:$DP$14,0))</f>
        <v>0</v>
      </c>
      <c r="CI41" s="8" cm="1">
        <f t="array" ref="CI41">AC41*INDEX(prod_est,$G41+$H41-1,MATCH(CI$14,$BP$14:$DP$14,0))</f>
        <v>0</v>
      </c>
      <c r="CJ41" s="8" cm="1">
        <f t="array" ref="CJ41">AD41*INDEX(prod_est,$G41+$H41-1,MATCH(CJ$14,$BP$14:$DP$14,0))</f>
        <v>0</v>
      </c>
      <c r="CK41" s="8" cm="1">
        <f t="array" ref="CK41">AE41*INDEX(prod_est,$G41+$H41-1,MATCH(CK$14,$BP$14:$DP$14,0))</f>
        <v>0</v>
      </c>
      <c r="CL41" s="8" cm="1">
        <f t="array" ref="CL41">AF41*INDEX(prod_est,$G41+$H41-1,MATCH(CL$14,$BP$14:$DP$14,0))</f>
        <v>0</v>
      </c>
      <c r="CM41" s="8" cm="1">
        <f t="array" ref="CM41">AG41*INDEX(prod_est,$G41+$H41-1,MATCH(CM$14,$BP$14:$DP$14,0))</f>
        <v>0</v>
      </c>
      <c r="CN41" s="8" cm="1">
        <f t="array" ref="CN41">AH41*INDEX(prod_est,$G41+$H41-1,MATCH(CN$14,$BP$14:$DP$14,0))</f>
        <v>0</v>
      </c>
      <c r="CO41" s="8" cm="1">
        <f t="array" ref="CO41">AI41*INDEX(prod_est,$G41+$H41-1,MATCH(CO$14,$BP$14:$DP$14,0))</f>
        <v>0</v>
      </c>
      <c r="CP41" s="8" cm="1">
        <f t="array" ref="CP41">AJ41*INDEX(prod_est,$G41+$H41-1,MATCH(CP$14,$BP$14:$DP$14,0))</f>
        <v>0</v>
      </c>
      <c r="CQ41" s="8" cm="1">
        <f t="array" ref="CQ41">AK41*INDEX(prod_est,$G41+$H41-1,MATCH(CQ$14,$BP$14:$DP$14,0))</f>
        <v>0</v>
      </c>
      <c r="CR41" s="8" cm="1">
        <f t="array" ref="CR41">AL41*INDEX(prod_est,$G41+$H41-1,MATCH(CR$14,$BP$14:$DP$14,0))</f>
        <v>0</v>
      </c>
      <c r="CS41" s="8" cm="1">
        <f t="array" ref="CS41">AM41*INDEX(prod_est,$G41+$H41-1,MATCH(CS$14,$BP$14:$DP$14,0))</f>
        <v>0</v>
      </c>
      <c r="CT41" s="8" cm="1">
        <f t="array" ref="CT41">AN41*INDEX(prod_est,$G41+$H41-1,MATCH(CT$14,$BP$14:$DP$14,0))</f>
        <v>0</v>
      </c>
      <c r="CU41" s="8" cm="1">
        <f t="array" ref="CU41">AO41*INDEX(prod_est,$G41+$H41-1,MATCH(CU$14,$BP$14:$DP$14,0))</f>
        <v>0</v>
      </c>
      <c r="CV41" s="8" cm="1">
        <f t="array" ref="CV41">AP41*INDEX(prod_est,$G41+$H41-1,MATCH(CV$14,$BP$14:$DP$14,0))</f>
        <v>0</v>
      </c>
      <c r="CW41" cm="1">
        <f t="array" ref="CW41">AQ41*INDEX(prod_est,$G41+$H41-1,MATCH(CW$14,$BP$14:$DP$14,0))</f>
        <v>0</v>
      </c>
      <c r="CX41" cm="1">
        <f t="array" ref="CX41">AR41*INDEX(prod_est,$G41+$H41-1,MATCH(CX$14,$BP$14:$DP$14,0))</f>
        <v>0</v>
      </c>
      <c r="CY41" cm="1">
        <f t="array" ref="CY41">AS41*INDEX(prod_est,$G41+$H41-1,MATCH(CY$14,$BP$14:$DP$14,0))</f>
        <v>0</v>
      </c>
      <c r="CZ41" cm="1">
        <f t="array" ref="CZ41">AT41*INDEX(prod_est,$G41+$H41-1,MATCH(CZ$14,$BP$14:$DP$14,0))</f>
        <v>0</v>
      </c>
      <c r="DA41" cm="1">
        <f t="array" ref="DA41">AU41*INDEX(prod_est,$G41+$H41-1,MATCH(DA$14,$BP$14:$DP$14,0))</f>
        <v>0</v>
      </c>
      <c r="DB41" cm="1">
        <f t="array" ref="DB41">AV41*INDEX(prod_est,$G41+$H41-1,MATCH(DB$14,$BP$14:$DP$14,0))</f>
        <v>0</v>
      </c>
      <c r="DC41" cm="1">
        <f t="array" ref="DC41">AW41*INDEX(prod_est,$G41+$H41-1,MATCH(DC$14,$BP$14:$DP$14,0))</f>
        <v>0</v>
      </c>
      <c r="DD41" cm="1">
        <f t="array" ref="DD41">AX41*INDEX(prod_est,$G41+$H41-1,MATCH(DD$14,$BP$14:$DP$14,0))</f>
        <v>0</v>
      </c>
      <c r="DE41" cm="1">
        <f t="array" ref="DE41">AY41*INDEX(prod_est,$G41+$H41-1,MATCH(DE$14,$BP$14:$DP$14,0))</f>
        <v>0</v>
      </c>
      <c r="DF41" cm="1">
        <f t="array" ref="DF41">AZ41*INDEX(prod_est,$G41+$H41-1,MATCH(DF$14,$BP$14:$DP$14,0))</f>
        <v>0</v>
      </c>
      <c r="DG41" cm="1">
        <f t="array" ref="DG41">BA41*INDEX(prod_est,$G41+$H41-1,MATCH(DG$14,$BP$14:$DP$14,0))</f>
        <v>0</v>
      </c>
      <c r="DH41" cm="1">
        <f t="array" ref="DH41">BB41*INDEX(prod_est,$G41+$H41-1,MATCH(DH$14,$BP$14:$DP$14,0))</f>
        <v>0</v>
      </c>
      <c r="DI41" cm="1">
        <f t="array" ref="DI41">BC41*INDEX(prod_est,$G41+$H41-1,MATCH(DI$14,$BP$14:$DP$14,0))</f>
        <v>0</v>
      </c>
      <c r="DJ41" cm="1">
        <f t="array" ref="DJ41">BD41*INDEX(prod_est,$G41+$H41-1,MATCH(DJ$14,$BP$14:$DP$14,0))</f>
        <v>0</v>
      </c>
      <c r="DK41" cm="1">
        <f t="array" ref="DK41">BE41*INDEX(prod_est,$G41+$H41-1,MATCH(DK$14,$BP$14:$DP$14,0))</f>
        <v>0</v>
      </c>
      <c r="DL41" cm="1">
        <f t="array" ref="DL41">BF41*INDEX(prod_est,$G41+$H41-1,MATCH(DL$14,$BP$14:$DP$14,0))</f>
        <v>0</v>
      </c>
      <c r="DM41" cm="1">
        <f t="array" ref="DM41">BG41*INDEX(prod_est,$G41+$H41-1,MATCH(DM$14,$BP$14:$DP$14,0))</f>
        <v>0</v>
      </c>
      <c r="DN41" cm="1">
        <f t="array" ref="DN41">BH41*INDEX(prod_est,$G41+$H41-1,MATCH(DN$14,$BP$14:$DP$14,0))</f>
        <v>0</v>
      </c>
      <c r="DO41" cm="1">
        <f t="array" ref="DO41">BI41*INDEX(prod_est,$G41+$H41-1,MATCH(DO$14,$BP$14:$DP$14,0))</f>
        <v>0</v>
      </c>
      <c r="DP41" cm="1">
        <f t="array" ref="DP41">BJ41*INDEX(prod_est,$G41+$H41-1,MATCH(DP$14,$BP$14:$DP$14,0))</f>
        <v>0</v>
      </c>
    </row>
    <row r="42" spans="1:120" x14ac:dyDescent="0.25">
      <c r="A42" t="s">
        <v>48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177</v>
      </c>
      <c r="H42">
        <f>IFERROR(MATCH(D42,Production_est!$D$4:$D$339,0),"-")</f>
        <v>6</v>
      </c>
      <c r="I42" s="8" cm="1">
        <f t="array" ref="I42">IFERROR(INDEX(Production_est!$E$4:$E$339,H42+G42-1),"-")</f>
        <v>650</v>
      </c>
      <c r="J42" s="42">
        <f t="shared" si="0"/>
        <v>0</v>
      </c>
      <c r="K42" s="42">
        <f t="shared" ref="K42:AP42" si="59">J42*(1-$F$4)</f>
        <v>0</v>
      </c>
      <c r="L42" s="42">
        <f t="shared" si="59"/>
        <v>0</v>
      </c>
      <c r="M42" s="42">
        <f t="shared" si="59"/>
        <v>0</v>
      </c>
      <c r="N42" s="42">
        <f t="shared" si="59"/>
        <v>0</v>
      </c>
      <c r="O42" s="42">
        <f t="shared" si="59"/>
        <v>0</v>
      </c>
      <c r="P42" s="42">
        <f t="shared" si="59"/>
        <v>0</v>
      </c>
      <c r="Q42" s="42">
        <f t="shared" si="59"/>
        <v>0</v>
      </c>
      <c r="R42" s="42">
        <f t="shared" si="59"/>
        <v>0</v>
      </c>
      <c r="S42" s="42">
        <f t="shared" si="59"/>
        <v>0</v>
      </c>
      <c r="T42" s="42">
        <f t="shared" si="59"/>
        <v>0</v>
      </c>
      <c r="U42" s="42">
        <f t="shared" si="59"/>
        <v>0</v>
      </c>
      <c r="V42" s="42">
        <f t="shared" si="59"/>
        <v>0</v>
      </c>
      <c r="W42" s="42">
        <f t="shared" si="59"/>
        <v>0</v>
      </c>
      <c r="X42" s="42">
        <f t="shared" si="59"/>
        <v>0</v>
      </c>
      <c r="Y42" s="42">
        <f t="shared" si="59"/>
        <v>0</v>
      </c>
      <c r="Z42" s="42">
        <f t="shared" si="59"/>
        <v>0</v>
      </c>
      <c r="AA42" s="42">
        <f t="shared" si="59"/>
        <v>0</v>
      </c>
      <c r="AB42" s="42">
        <f t="shared" si="59"/>
        <v>0</v>
      </c>
      <c r="AC42" s="42">
        <f t="shared" si="59"/>
        <v>0</v>
      </c>
      <c r="AD42" s="42">
        <f t="shared" si="59"/>
        <v>0</v>
      </c>
      <c r="AE42" s="42">
        <f t="shared" si="59"/>
        <v>0</v>
      </c>
      <c r="AF42" s="42">
        <f t="shared" si="59"/>
        <v>0</v>
      </c>
      <c r="AG42" s="42">
        <f t="shared" si="59"/>
        <v>0</v>
      </c>
      <c r="AH42" s="42">
        <f t="shared" si="59"/>
        <v>0</v>
      </c>
      <c r="AI42" s="42">
        <f t="shared" si="59"/>
        <v>0</v>
      </c>
      <c r="AJ42" s="42">
        <f t="shared" si="59"/>
        <v>0</v>
      </c>
      <c r="AK42" s="42">
        <f t="shared" si="59"/>
        <v>0</v>
      </c>
      <c r="AL42" s="42">
        <f t="shared" si="59"/>
        <v>0</v>
      </c>
      <c r="AM42" s="42">
        <f t="shared" si="59"/>
        <v>0</v>
      </c>
      <c r="AN42" s="42">
        <f t="shared" si="59"/>
        <v>0</v>
      </c>
      <c r="AO42" s="42">
        <f t="shared" si="59"/>
        <v>0</v>
      </c>
      <c r="AP42" s="42">
        <f t="shared" si="59"/>
        <v>0</v>
      </c>
      <c r="AQ42" s="42">
        <f t="shared" si="58"/>
        <v>0</v>
      </c>
      <c r="AR42" s="42">
        <f t="shared" si="58"/>
        <v>0</v>
      </c>
      <c r="AS42" s="42">
        <f t="shared" si="58"/>
        <v>0</v>
      </c>
      <c r="AT42" s="42">
        <f t="shared" si="58"/>
        <v>0</v>
      </c>
      <c r="AU42" s="42">
        <f t="shared" si="58"/>
        <v>0</v>
      </c>
      <c r="AV42" s="42">
        <f t="shared" si="58"/>
        <v>0</v>
      </c>
      <c r="AW42" s="42">
        <f t="shared" si="58"/>
        <v>0</v>
      </c>
      <c r="AX42" s="42">
        <f t="shared" si="58"/>
        <v>0</v>
      </c>
      <c r="AY42" s="42">
        <f t="shared" si="58"/>
        <v>0</v>
      </c>
      <c r="AZ42" s="42">
        <f t="shared" si="58"/>
        <v>0</v>
      </c>
      <c r="BA42" s="42">
        <f t="shared" si="58"/>
        <v>0</v>
      </c>
      <c r="BB42" s="42">
        <f t="shared" si="58"/>
        <v>0</v>
      </c>
      <c r="BC42" s="42">
        <f t="shared" si="58"/>
        <v>0</v>
      </c>
      <c r="BD42" s="42">
        <f t="shared" si="58"/>
        <v>0</v>
      </c>
      <c r="BE42" s="42">
        <f t="shared" si="58"/>
        <v>0</v>
      </c>
      <c r="BF42" s="42">
        <f t="shared" si="58"/>
        <v>0</v>
      </c>
      <c r="BG42" s="42">
        <f t="shared" si="58"/>
        <v>0</v>
      </c>
      <c r="BH42" s="42">
        <f t="shared" si="58"/>
        <v>0</v>
      </c>
      <c r="BI42" s="42">
        <f t="shared" si="58"/>
        <v>0</v>
      </c>
      <c r="BJ42" s="42">
        <f t="shared" si="58"/>
        <v>0</v>
      </c>
      <c r="BK42" t="str">
        <f t="shared" si="3"/>
        <v>12_NZ</v>
      </c>
      <c r="BL42" t="str">
        <f t="shared" si="4"/>
        <v>d_ind_cem_16_5_biogasoline</v>
      </c>
      <c r="BO42" s="8">
        <f t="shared" si="5"/>
        <v>0</v>
      </c>
      <c r="BP42" s="8">
        <f t="shared" si="6"/>
        <v>0</v>
      </c>
      <c r="BQ42" s="8" cm="1">
        <f t="array" ref="BQ42">K42*INDEX(prod_est,$G42+$H42-1,MATCH(BQ$14,$BP$14:$DP$14,0))</f>
        <v>0</v>
      </c>
      <c r="BR42" s="8" cm="1">
        <f t="array" ref="BR42">L42*INDEX(prod_est,$G42+$H42-1,MATCH(BR$14,$BP$14:$DP$14,0))</f>
        <v>0</v>
      </c>
      <c r="BS42" s="8" cm="1">
        <f t="array" ref="BS42">M42*INDEX(prod_est,$G42+$H42-1,MATCH(BS$14,$BP$14:$DP$14,0))</f>
        <v>0</v>
      </c>
      <c r="BT42" s="8" cm="1">
        <f t="array" ref="BT42">N42*INDEX(prod_est,$G42+$H42-1,MATCH(BT$14,$BP$14:$DP$14,0))</f>
        <v>0</v>
      </c>
      <c r="BU42" s="8" cm="1">
        <f t="array" ref="BU42">O42*INDEX(prod_est,$G42+$H42-1,MATCH(BU$14,$BP$14:$DP$14,0))</f>
        <v>0</v>
      </c>
      <c r="BV42" s="8" cm="1">
        <f t="array" ref="BV42">P42*INDEX(prod_est,$G42+$H42-1,MATCH(BV$14,$BP$14:$DP$14,0))</f>
        <v>0</v>
      </c>
      <c r="BW42" s="8" cm="1">
        <f t="array" ref="BW42">Q42*INDEX(prod_est,$G42+$H42-1,MATCH(BW$14,$BP$14:$DP$14,0))</f>
        <v>0</v>
      </c>
      <c r="BX42" s="8" cm="1">
        <f t="array" ref="BX42">R42*INDEX(prod_est,$G42+$H42-1,MATCH(BX$14,$BP$14:$DP$14,0))</f>
        <v>0</v>
      </c>
      <c r="BY42" s="8" cm="1">
        <f t="array" ref="BY42">S42*INDEX(prod_est,$G42+$H42-1,MATCH(BY$14,$BP$14:$DP$14,0))</f>
        <v>0</v>
      </c>
      <c r="BZ42" s="8" cm="1">
        <f t="array" ref="BZ42">T42*INDEX(prod_est,$G42+$H42-1,MATCH(BZ$14,$BP$14:$DP$14,0))</f>
        <v>0</v>
      </c>
      <c r="CA42" s="8" cm="1">
        <f t="array" ref="CA42">U42*INDEX(prod_est,$G42+$H42-1,MATCH(CA$14,$BP$14:$DP$14,0))</f>
        <v>0</v>
      </c>
      <c r="CB42" s="8" cm="1">
        <f t="array" ref="CB42">V42*INDEX(prod_est,$G42+$H42-1,MATCH(CB$14,$BP$14:$DP$14,0))</f>
        <v>0</v>
      </c>
      <c r="CC42" s="8" cm="1">
        <f t="array" ref="CC42">W42*INDEX(prod_est,$G42+$H42-1,MATCH(CC$14,$BP$14:$DP$14,0))</f>
        <v>0</v>
      </c>
      <c r="CD42" s="8" cm="1">
        <f t="array" ref="CD42">X42*INDEX(prod_est,$G42+$H42-1,MATCH(CD$14,$BP$14:$DP$14,0))</f>
        <v>0</v>
      </c>
      <c r="CE42" s="8" cm="1">
        <f t="array" ref="CE42">Y42*INDEX(prod_est,$G42+$H42-1,MATCH(CE$14,$BP$14:$DP$14,0))</f>
        <v>0</v>
      </c>
      <c r="CF42" s="8" cm="1">
        <f t="array" ref="CF42">Z42*INDEX(prod_est,$G42+$H42-1,MATCH(CF$14,$BP$14:$DP$14,0))</f>
        <v>0</v>
      </c>
      <c r="CG42" s="8" cm="1">
        <f t="array" ref="CG42">AA42*INDEX(prod_est,$G42+$H42-1,MATCH(CG$14,$BP$14:$DP$14,0))</f>
        <v>0</v>
      </c>
      <c r="CH42" s="8" cm="1">
        <f t="array" ref="CH42">AB42*INDEX(prod_est,$G42+$H42-1,MATCH(CH$14,$BP$14:$DP$14,0))</f>
        <v>0</v>
      </c>
      <c r="CI42" s="8" cm="1">
        <f t="array" ref="CI42">AC42*INDEX(prod_est,$G42+$H42-1,MATCH(CI$14,$BP$14:$DP$14,0))</f>
        <v>0</v>
      </c>
      <c r="CJ42" s="8" cm="1">
        <f t="array" ref="CJ42">AD42*INDEX(prod_est,$G42+$H42-1,MATCH(CJ$14,$BP$14:$DP$14,0))</f>
        <v>0</v>
      </c>
      <c r="CK42" s="8" cm="1">
        <f t="array" ref="CK42">AE42*INDEX(prod_est,$G42+$H42-1,MATCH(CK$14,$BP$14:$DP$14,0))</f>
        <v>0</v>
      </c>
      <c r="CL42" s="8" cm="1">
        <f t="array" ref="CL42">AF42*INDEX(prod_est,$G42+$H42-1,MATCH(CL$14,$BP$14:$DP$14,0))</f>
        <v>0</v>
      </c>
      <c r="CM42" s="8" cm="1">
        <f t="array" ref="CM42">AG42*INDEX(prod_est,$G42+$H42-1,MATCH(CM$14,$BP$14:$DP$14,0))</f>
        <v>0</v>
      </c>
      <c r="CN42" s="8" cm="1">
        <f t="array" ref="CN42">AH42*INDEX(prod_est,$G42+$H42-1,MATCH(CN$14,$BP$14:$DP$14,0))</f>
        <v>0</v>
      </c>
      <c r="CO42" s="8" cm="1">
        <f t="array" ref="CO42">AI42*INDEX(prod_est,$G42+$H42-1,MATCH(CO$14,$BP$14:$DP$14,0))</f>
        <v>0</v>
      </c>
      <c r="CP42" s="8" cm="1">
        <f t="array" ref="CP42">AJ42*INDEX(prod_est,$G42+$H42-1,MATCH(CP$14,$BP$14:$DP$14,0))</f>
        <v>0</v>
      </c>
      <c r="CQ42" s="8" cm="1">
        <f t="array" ref="CQ42">AK42*INDEX(prod_est,$G42+$H42-1,MATCH(CQ$14,$BP$14:$DP$14,0))</f>
        <v>0</v>
      </c>
      <c r="CR42" s="8" cm="1">
        <f t="array" ref="CR42">AL42*INDEX(prod_est,$G42+$H42-1,MATCH(CR$14,$BP$14:$DP$14,0))</f>
        <v>0</v>
      </c>
      <c r="CS42" s="8" cm="1">
        <f t="array" ref="CS42">AM42*INDEX(prod_est,$G42+$H42-1,MATCH(CS$14,$BP$14:$DP$14,0))</f>
        <v>0</v>
      </c>
      <c r="CT42" s="8" cm="1">
        <f t="array" ref="CT42">AN42*INDEX(prod_est,$G42+$H42-1,MATCH(CT$14,$BP$14:$DP$14,0))</f>
        <v>0</v>
      </c>
      <c r="CU42" s="8" cm="1">
        <f t="array" ref="CU42">AO42*INDEX(prod_est,$G42+$H42-1,MATCH(CU$14,$BP$14:$DP$14,0))</f>
        <v>0</v>
      </c>
      <c r="CV42" s="8" cm="1">
        <f t="array" ref="CV42">AP42*INDEX(prod_est,$G42+$H42-1,MATCH(CV$14,$BP$14:$DP$14,0))</f>
        <v>0</v>
      </c>
      <c r="CW42" cm="1">
        <f t="array" ref="CW42">AQ42*INDEX(prod_est,$G42+$H42-1,MATCH(CW$14,$BP$14:$DP$14,0))</f>
        <v>0</v>
      </c>
      <c r="CX42" cm="1">
        <f t="array" ref="CX42">AR42*INDEX(prod_est,$G42+$H42-1,MATCH(CX$14,$BP$14:$DP$14,0))</f>
        <v>0</v>
      </c>
      <c r="CY42" cm="1">
        <f t="array" ref="CY42">AS42*INDEX(prod_est,$G42+$H42-1,MATCH(CY$14,$BP$14:$DP$14,0))</f>
        <v>0</v>
      </c>
      <c r="CZ42" cm="1">
        <f t="array" ref="CZ42">AT42*INDEX(prod_est,$G42+$H42-1,MATCH(CZ$14,$BP$14:$DP$14,0))</f>
        <v>0</v>
      </c>
      <c r="DA42" cm="1">
        <f t="array" ref="DA42">AU42*INDEX(prod_est,$G42+$H42-1,MATCH(DA$14,$BP$14:$DP$14,0))</f>
        <v>0</v>
      </c>
      <c r="DB42" cm="1">
        <f t="array" ref="DB42">AV42*INDEX(prod_est,$G42+$H42-1,MATCH(DB$14,$BP$14:$DP$14,0))</f>
        <v>0</v>
      </c>
      <c r="DC42" cm="1">
        <f t="array" ref="DC42">AW42*INDEX(prod_est,$G42+$H42-1,MATCH(DC$14,$BP$14:$DP$14,0))</f>
        <v>0</v>
      </c>
      <c r="DD42" cm="1">
        <f t="array" ref="DD42">AX42*INDEX(prod_est,$G42+$H42-1,MATCH(DD$14,$BP$14:$DP$14,0))</f>
        <v>0</v>
      </c>
      <c r="DE42" cm="1">
        <f t="array" ref="DE42">AY42*INDEX(prod_est,$G42+$H42-1,MATCH(DE$14,$BP$14:$DP$14,0))</f>
        <v>0</v>
      </c>
      <c r="DF42" cm="1">
        <f t="array" ref="DF42">AZ42*INDEX(prod_est,$G42+$H42-1,MATCH(DF$14,$BP$14:$DP$14,0))</f>
        <v>0</v>
      </c>
      <c r="DG42" cm="1">
        <f t="array" ref="DG42">BA42*INDEX(prod_est,$G42+$H42-1,MATCH(DG$14,$BP$14:$DP$14,0))</f>
        <v>0</v>
      </c>
      <c r="DH42" cm="1">
        <f t="array" ref="DH42">BB42*INDEX(prod_est,$G42+$H42-1,MATCH(DH$14,$BP$14:$DP$14,0))</f>
        <v>0</v>
      </c>
      <c r="DI42" cm="1">
        <f t="array" ref="DI42">BC42*INDEX(prod_est,$G42+$H42-1,MATCH(DI$14,$BP$14:$DP$14,0))</f>
        <v>0</v>
      </c>
      <c r="DJ42" cm="1">
        <f t="array" ref="DJ42">BD42*INDEX(prod_est,$G42+$H42-1,MATCH(DJ$14,$BP$14:$DP$14,0))</f>
        <v>0</v>
      </c>
      <c r="DK42" cm="1">
        <f t="array" ref="DK42">BE42*INDEX(prod_est,$G42+$H42-1,MATCH(DK$14,$BP$14:$DP$14,0))</f>
        <v>0</v>
      </c>
      <c r="DL42" cm="1">
        <f t="array" ref="DL42">BF42*INDEX(prod_est,$G42+$H42-1,MATCH(DL$14,$BP$14:$DP$14,0))</f>
        <v>0</v>
      </c>
      <c r="DM42" cm="1">
        <f t="array" ref="DM42">BG42*INDEX(prod_est,$G42+$H42-1,MATCH(DM$14,$BP$14:$DP$14,0))</f>
        <v>0</v>
      </c>
      <c r="DN42" cm="1">
        <f t="array" ref="DN42">BH42*INDEX(prod_est,$G42+$H42-1,MATCH(DN$14,$BP$14:$DP$14,0))</f>
        <v>0</v>
      </c>
      <c r="DO42" cm="1">
        <f t="array" ref="DO42">BI42*INDEX(prod_est,$G42+$H42-1,MATCH(DO$14,$BP$14:$DP$14,0))</f>
        <v>0</v>
      </c>
      <c r="DP42" cm="1">
        <f t="array" ref="DP42">BJ42*INDEX(prod_est,$G42+$H42-1,MATCH(DP$14,$BP$14:$DP$14,0))</f>
        <v>0</v>
      </c>
    </row>
    <row r="43" spans="1:120" x14ac:dyDescent="0.25">
      <c r="A43" t="s">
        <v>48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177</v>
      </c>
      <c r="H43">
        <f>IFERROR(MATCH(D43,Production_est!$D$4:$D$339,0),"-")</f>
        <v>6</v>
      </c>
      <c r="I43" s="8" cm="1">
        <f t="array" ref="I43">IFERROR(INDEX(Production_est!$E$4:$E$339,H43+G43-1),"-")</f>
        <v>650</v>
      </c>
      <c r="J43" s="42">
        <f t="shared" si="0"/>
        <v>0</v>
      </c>
      <c r="K43" s="42">
        <f t="shared" ref="K43:AP43" si="60">J43*(1-$F$4)</f>
        <v>0</v>
      </c>
      <c r="L43" s="42">
        <f t="shared" si="60"/>
        <v>0</v>
      </c>
      <c r="M43" s="42">
        <f t="shared" si="60"/>
        <v>0</v>
      </c>
      <c r="N43" s="42">
        <f t="shared" si="60"/>
        <v>0</v>
      </c>
      <c r="O43" s="42">
        <f t="shared" si="60"/>
        <v>0</v>
      </c>
      <c r="P43" s="42">
        <f t="shared" si="60"/>
        <v>0</v>
      </c>
      <c r="Q43" s="42">
        <f t="shared" si="60"/>
        <v>0</v>
      </c>
      <c r="R43" s="42">
        <f t="shared" si="60"/>
        <v>0</v>
      </c>
      <c r="S43" s="42">
        <f t="shared" si="60"/>
        <v>0</v>
      </c>
      <c r="T43" s="42">
        <f t="shared" si="60"/>
        <v>0</v>
      </c>
      <c r="U43" s="42">
        <f t="shared" si="60"/>
        <v>0</v>
      </c>
      <c r="V43" s="42">
        <f t="shared" si="60"/>
        <v>0</v>
      </c>
      <c r="W43" s="42">
        <f t="shared" si="60"/>
        <v>0</v>
      </c>
      <c r="X43" s="42">
        <f t="shared" si="60"/>
        <v>0</v>
      </c>
      <c r="Y43" s="42">
        <f t="shared" si="60"/>
        <v>0</v>
      </c>
      <c r="Z43" s="42">
        <f t="shared" si="60"/>
        <v>0</v>
      </c>
      <c r="AA43" s="42">
        <f t="shared" si="60"/>
        <v>0</v>
      </c>
      <c r="AB43" s="42">
        <f t="shared" si="60"/>
        <v>0</v>
      </c>
      <c r="AC43" s="42">
        <f t="shared" si="60"/>
        <v>0</v>
      </c>
      <c r="AD43" s="42">
        <f t="shared" si="60"/>
        <v>0</v>
      </c>
      <c r="AE43" s="42">
        <f t="shared" si="60"/>
        <v>0</v>
      </c>
      <c r="AF43" s="42">
        <f t="shared" si="60"/>
        <v>0</v>
      </c>
      <c r="AG43" s="42">
        <f t="shared" si="60"/>
        <v>0</v>
      </c>
      <c r="AH43" s="42">
        <f t="shared" si="60"/>
        <v>0</v>
      </c>
      <c r="AI43" s="42">
        <f t="shared" si="60"/>
        <v>0</v>
      </c>
      <c r="AJ43" s="42">
        <f t="shared" si="60"/>
        <v>0</v>
      </c>
      <c r="AK43" s="42">
        <f t="shared" si="60"/>
        <v>0</v>
      </c>
      <c r="AL43" s="42">
        <f t="shared" si="60"/>
        <v>0</v>
      </c>
      <c r="AM43" s="42">
        <f t="shared" si="60"/>
        <v>0</v>
      </c>
      <c r="AN43" s="42">
        <f t="shared" si="60"/>
        <v>0</v>
      </c>
      <c r="AO43" s="42">
        <f t="shared" si="60"/>
        <v>0</v>
      </c>
      <c r="AP43" s="42">
        <f t="shared" si="60"/>
        <v>0</v>
      </c>
      <c r="AQ43" s="42">
        <f t="shared" si="58"/>
        <v>0</v>
      </c>
      <c r="AR43" s="42">
        <f t="shared" si="58"/>
        <v>0</v>
      </c>
      <c r="AS43" s="42">
        <f t="shared" si="58"/>
        <v>0</v>
      </c>
      <c r="AT43" s="42">
        <f t="shared" si="58"/>
        <v>0</v>
      </c>
      <c r="AU43" s="42">
        <f t="shared" si="58"/>
        <v>0</v>
      </c>
      <c r="AV43" s="42">
        <f t="shared" si="58"/>
        <v>0</v>
      </c>
      <c r="AW43" s="42">
        <f t="shared" si="58"/>
        <v>0</v>
      </c>
      <c r="AX43" s="42">
        <f t="shared" si="58"/>
        <v>0</v>
      </c>
      <c r="AY43" s="42">
        <f t="shared" si="58"/>
        <v>0</v>
      </c>
      <c r="AZ43" s="42">
        <f t="shared" si="58"/>
        <v>0</v>
      </c>
      <c r="BA43" s="42">
        <f t="shared" si="58"/>
        <v>0</v>
      </c>
      <c r="BB43" s="42">
        <f t="shared" si="58"/>
        <v>0</v>
      </c>
      <c r="BC43" s="42">
        <f t="shared" si="58"/>
        <v>0</v>
      </c>
      <c r="BD43" s="42">
        <f t="shared" si="58"/>
        <v>0</v>
      </c>
      <c r="BE43" s="42">
        <f t="shared" si="58"/>
        <v>0</v>
      </c>
      <c r="BF43" s="42">
        <f t="shared" si="58"/>
        <v>0</v>
      </c>
      <c r="BG43" s="42">
        <f t="shared" si="58"/>
        <v>0</v>
      </c>
      <c r="BH43" s="42">
        <f t="shared" si="58"/>
        <v>0</v>
      </c>
      <c r="BI43" s="42">
        <f t="shared" si="58"/>
        <v>0</v>
      </c>
      <c r="BJ43" s="42">
        <f t="shared" si="58"/>
        <v>0</v>
      </c>
      <c r="BK43" t="str">
        <f t="shared" si="3"/>
        <v>12_NZ</v>
      </c>
      <c r="BL43" t="str">
        <f t="shared" si="4"/>
        <v>d_ind_cem_16_6_biodiesel</v>
      </c>
      <c r="BO43" s="8">
        <f t="shared" si="5"/>
        <v>0</v>
      </c>
      <c r="BP43" s="8">
        <f t="shared" si="6"/>
        <v>0</v>
      </c>
      <c r="BQ43" s="8" cm="1">
        <f t="array" ref="BQ43">K43*INDEX(prod_est,$G43+$H43-1,MATCH(BQ$14,$BP$14:$DP$14,0))</f>
        <v>0</v>
      </c>
      <c r="BR43" s="8" cm="1">
        <f t="array" ref="BR43">L43*INDEX(prod_est,$G43+$H43-1,MATCH(BR$14,$BP$14:$DP$14,0))</f>
        <v>0</v>
      </c>
      <c r="BS43" s="8" cm="1">
        <f t="array" ref="BS43">M43*INDEX(prod_est,$G43+$H43-1,MATCH(BS$14,$BP$14:$DP$14,0))</f>
        <v>0</v>
      </c>
      <c r="BT43" s="8" cm="1">
        <f t="array" ref="BT43">N43*INDEX(prod_est,$G43+$H43-1,MATCH(BT$14,$BP$14:$DP$14,0))</f>
        <v>0</v>
      </c>
      <c r="BU43" s="8" cm="1">
        <f t="array" ref="BU43">O43*INDEX(prod_est,$G43+$H43-1,MATCH(BU$14,$BP$14:$DP$14,0))</f>
        <v>0</v>
      </c>
      <c r="BV43" s="8" cm="1">
        <f t="array" ref="BV43">P43*INDEX(prod_est,$G43+$H43-1,MATCH(BV$14,$BP$14:$DP$14,0))</f>
        <v>0</v>
      </c>
      <c r="BW43" s="8" cm="1">
        <f t="array" ref="BW43">Q43*INDEX(prod_est,$G43+$H43-1,MATCH(BW$14,$BP$14:$DP$14,0))</f>
        <v>0</v>
      </c>
      <c r="BX43" s="8" cm="1">
        <f t="array" ref="BX43">R43*INDEX(prod_est,$G43+$H43-1,MATCH(BX$14,$BP$14:$DP$14,0))</f>
        <v>0</v>
      </c>
      <c r="BY43" s="8" cm="1">
        <f t="array" ref="BY43">S43*INDEX(prod_est,$G43+$H43-1,MATCH(BY$14,$BP$14:$DP$14,0))</f>
        <v>0</v>
      </c>
      <c r="BZ43" s="8" cm="1">
        <f t="array" ref="BZ43">T43*INDEX(prod_est,$G43+$H43-1,MATCH(BZ$14,$BP$14:$DP$14,0))</f>
        <v>0</v>
      </c>
      <c r="CA43" s="8" cm="1">
        <f t="array" ref="CA43">U43*INDEX(prod_est,$G43+$H43-1,MATCH(CA$14,$BP$14:$DP$14,0))</f>
        <v>0</v>
      </c>
      <c r="CB43" s="8" cm="1">
        <f t="array" ref="CB43">V43*INDEX(prod_est,$G43+$H43-1,MATCH(CB$14,$BP$14:$DP$14,0))</f>
        <v>0</v>
      </c>
      <c r="CC43" s="8" cm="1">
        <f t="array" ref="CC43">W43*INDEX(prod_est,$G43+$H43-1,MATCH(CC$14,$BP$14:$DP$14,0))</f>
        <v>0</v>
      </c>
      <c r="CD43" s="8" cm="1">
        <f t="array" ref="CD43">X43*INDEX(prod_est,$G43+$H43-1,MATCH(CD$14,$BP$14:$DP$14,0))</f>
        <v>0</v>
      </c>
      <c r="CE43" s="8" cm="1">
        <f t="array" ref="CE43">Y43*INDEX(prod_est,$G43+$H43-1,MATCH(CE$14,$BP$14:$DP$14,0))</f>
        <v>0</v>
      </c>
      <c r="CF43" s="8" cm="1">
        <f t="array" ref="CF43">Z43*INDEX(prod_est,$G43+$H43-1,MATCH(CF$14,$BP$14:$DP$14,0))</f>
        <v>0</v>
      </c>
      <c r="CG43" s="8" cm="1">
        <f t="array" ref="CG43">AA43*INDEX(prod_est,$G43+$H43-1,MATCH(CG$14,$BP$14:$DP$14,0))</f>
        <v>0</v>
      </c>
      <c r="CH43" s="8" cm="1">
        <f t="array" ref="CH43">AB43*INDEX(prod_est,$G43+$H43-1,MATCH(CH$14,$BP$14:$DP$14,0))</f>
        <v>0</v>
      </c>
      <c r="CI43" s="8" cm="1">
        <f t="array" ref="CI43">AC43*INDEX(prod_est,$G43+$H43-1,MATCH(CI$14,$BP$14:$DP$14,0))</f>
        <v>0</v>
      </c>
      <c r="CJ43" s="8" cm="1">
        <f t="array" ref="CJ43">AD43*INDEX(prod_est,$G43+$H43-1,MATCH(CJ$14,$BP$14:$DP$14,0))</f>
        <v>0</v>
      </c>
      <c r="CK43" s="8" cm="1">
        <f t="array" ref="CK43">AE43*INDEX(prod_est,$G43+$H43-1,MATCH(CK$14,$BP$14:$DP$14,0))</f>
        <v>0</v>
      </c>
      <c r="CL43" s="8" cm="1">
        <f t="array" ref="CL43">AF43*INDEX(prod_est,$G43+$H43-1,MATCH(CL$14,$BP$14:$DP$14,0))</f>
        <v>0</v>
      </c>
      <c r="CM43" s="8" cm="1">
        <f t="array" ref="CM43">AG43*INDEX(prod_est,$G43+$H43-1,MATCH(CM$14,$BP$14:$DP$14,0))</f>
        <v>0</v>
      </c>
      <c r="CN43" s="8" cm="1">
        <f t="array" ref="CN43">AH43*INDEX(prod_est,$G43+$H43-1,MATCH(CN$14,$BP$14:$DP$14,0))</f>
        <v>0</v>
      </c>
      <c r="CO43" s="8" cm="1">
        <f t="array" ref="CO43">AI43*INDEX(prod_est,$G43+$H43-1,MATCH(CO$14,$BP$14:$DP$14,0))</f>
        <v>0</v>
      </c>
      <c r="CP43" s="8" cm="1">
        <f t="array" ref="CP43">AJ43*INDEX(prod_est,$G43+$H43-1,MATCH(CP$14,$BP$14:$DP$14,0))</f>
        <v>0</v>
      </c>
      <c r="CQ43" s="8" cm="1">
        <f t="array" ref="CQ43">AK43*INDEX(prod_est,$G43+$H43-1,MATCH(CQ$14,$BP$14:$DP$14,0))</f>
        <v>0</v>
      </c>
      <c r="CR43" s="8" cm="1">
        <f t="array" ref="CR43">AL43*INDEX(prod_est,$G43+$H43-1,MATCH(CR$14,$BP$14:$DP$14,0))</f>
        <v>0</v>
      </c>
      <c r="CS43" s="8" cm="1">
        <f t="array" ref="CS43">AM43*INDEX(prod_est,$G43+$H43-1,MATCH(CS$14,$BP$14:$DP$14,0))</f>
        <v>0</v>
      </c>
      <c r="CT43" s="8" cm="1">
        <f t="array" ref="CT43">AN43*INDEX(prod_est,$G43+$H43-1,MATCH(CT$14,$BP$14:$DP$14,0))</f>
        <v>0</v>
      </c>
      <c r="CU43" s="8" cm="1">
        <f t="array" ref="CU43">AO43*INDEX(prod_est,$G43+$H43-1,MATCH(CU$14,$BP$14:$DP$14,0))</f>
        <v>0</v>
      </c>
      <c r="CV43" s="8" cm="1">
        <f t="array" ref="CV43">AP43*INDEX(prod_est,$G43+$H43-1,MATCH(CV$14,$BP$14:$DP$14,0))</f>
        <v>0</v>
      </c>
      <c r="CW43" cm="1">
        <f t="array" ref="CW43">AQ43*INDEX(prod_est,$G43+$H43-1,MATCH(CW$14,$BP$14:$DP$14,0))</f>
        <v>0</v>
      </c>
      <c r="CX43" cm="1">
        <f t="array" ref="CX43">AR43*INDEX(prod_est,$G43+$H43-1,MATCH(CX$14,$BP$14:$DP$14,0))</f>
        <v>0</v>
      </c>
      <c r="CY43" cm="1">
        <f t="array" ref="CY43">AS43*INDEX(prod_est,$G43+$H43-1,MATCH(CY$14,$BP$14:$DP$14,0))</f>
        <v>0</v>
      </c>
      <c r="CZ43" cm="1">
        <f t="array" ref="CZ43">AT43*INDEX(prod_est,$G43+$H43-1,MATCH(CZ$14,$BP$14:$DP$14,0))</f>
        <v>0</v>
      </c>
      <c r="DA43" cm="1">
        <f t="array" ref="DA43">AU43*INDEX(prod_est,$G43+$H43-1,MATCH(DA$14,$BP$14:$DP$14,0))</f>
        <v>0</v>
      </c>
      <c r="DB43" cm="1">
        <f t="array" ref="DB43">AV43*INDEX(prod_est,$G43+$H43-1,MATCH(DB$14,$BP$14:$DP$14,0))</f>
        <v>0</v>
      </c>
      <c r="DC43" cm="1">
        <f t="array" ref="DC43">AW43*INDEX(prod_est,$G43+$H43-1,MATCH(DC$14,$BP$14:$DP$14,0))</f>
        <v>0</v>
      </c>
      <c r="DD43" cm="1">
        <f t="array" ref="DD43">AX43*INDEX(prod_est,$G43+$H43-1,MATCH(DD$14,$BP$14:$DP$14,0))</f>
        <v>0</v>
      </c>
      <c r="DE43" cm="1">
        <f t="array" ref="DE43">AY43*INDEX(prod_est,$G43+$H43-1,MATCH(DE$14,$BP$14:$DP$14,0))</f>
        <v>0</v>
      </c>
      <c r="DF43" cm="1">
        <f t="array" ref="DF43">AZ43*INDEX(prod_est,$G43+$H43-1,MATCH(DF$14,$BP$14:$DP$14,0))</f>
        <v>0</v>
      </c>
      <c r="DG43" cm="1">
        <f t="array" ref="DG43">BA43*INDEX(prod_est,$G43+$H43-1,MATCH(DG$14,$BP$14:$DP$14,0))</f>
        <v>0</v>
      </c>
      <c r="DH43" cm="1">
        <f t="array" ref="DH43">BB43*INDEX(prod_est,$G43+$H43-1,MATCH(DH$14,$BP$14:$DP$14,0))</f>
        <v>0</v>
      </c>
      <c r="DI43" cm="1">
        <f t="array" ref="DI43">BC43*INDEX(prod_est,$G43+$H43-1,MATCH(DI$14,$BP$14:$DP$14,0))</f>
        <v>0</v>
      </c>
      <c r="DJ43" cm="1">
        <f t="array" ref="DJ43">BD43*INDEX(prod_est,$G43+$H43-1,MATCH(DJ$14,$BP$14:$DP$14,0))</f>
        <v>0</v>
      </c>
      <c r="DK43" cm="1">
        <f t="array" ref="DK43">BE43*INDEX(prod_est,$G43+$H43-1,MATCH(DK$14,$BP$14:$DP$14,0))</f>
        <v>0</v>
      </c>
      <c r="DL43" cm="1">
        <f t="array" ref="DL43">BF43*INDEX(prod_est,$G43+$H43-1,MATCH(DL$14,$BP$14:$DP$14,0))</f>
        <v>0</v>
      </c>
      <c r="DM43" cm="1">
        <f t="array" ref="DM43">BG43*INDEX(prod_est,$G43+$H43-1,MATCH(DM$14,$BP$14:$DP$14,0))</f>
        <v>0</v>
      </c>
      <c r="DN43" cm="1">
        <f t="array" ref="DN43">BH43*INDEX(prod_est,$G43+$H43-1,MATCH(DN$14,$BP$14:$DP$14,0))</f>
        <v>0</v>
      </c>
      <c r="DO43" cm="1">
        <f t="array" ref="DO43">BI43*INDEX(prod_est,$G43+$H43-1,MATCH(DO$14,$BP$14:$DP$14,0))</f>
        <v>0</v>
      </c>
      <c r="DP43" cm="1">
        <f t="array" ref="DP43">BJ43*INDEX(prod_est,$G43+$H43-1,MATCH(DP$14,$BP$14:$DP$14,0))</f>
        <v>0</v>
      </c>
    </row>
    <row r="44" spans="1:120" x14ac:dyDescent="0.25">
      <c r="A44" t="s">
        <v>48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177</v>
      </c>
      <c r="H44">
        <f>IFERROR(MATCH(D44,Production_est!$D$4:$D$339,0),"-")</f>
        <v>6</v>
      </c>
      <c r="I44" s="8" cm="1">
        <f t="array" ref="I44">IFERROR(INDEX(Production_est!$E$4:$E$339,H44+G44-1),"-")</f>
        <v>650</v>
      </c>
      <c r="J44" s="42">
        <f t="shared" si="0"/>
        <v>0</v>
      </c>
      <c r="K44" s="42">
        <f t="shared" ref="K44:AP44" si="61">J44*(1-$F$4)</f>
        <v>0</v>
      </c>
      <c r="L44" s="42">
        <f t="shared" si="61"/>
        <v>0</v>
      </c>
      <c r="M44" s="42">
        <f t="shared" si="61"/>
        <v>0</v>
      </c>
      <c r="N44" s="42">
        <f t="shared" si="61"/>
        <v>0</v>
      </c>
      <c r="O44" s="42">
        <f t="shared" si="61"/>
        <v>0</v>
      </c>
      <c r="P44" s="42">
        <f t="shared" si="61"/>
        <v>0</v>
      </c>
      <c r="Q44" s="42">
        <f t="shared" si="61"/>
        <v>0</v>
      </c>
      <c r="R44" s="42">
        <f t="shared" si="61"/>
        <v>0</v>
      </c>
      <c r="S44" s="42">
        <f t="shared" si="61"/>
        <v>0</v>
      </c>
      <c r="T44" s="42">
        <f t="shared" si="61"/>
        <v>0</v>
      </c>
      <c r="U44" s="42">
        <f t="shared" si="61"/>
        <v>0</v>
      </c>
      <c r="V44" s="42">
        <f t="shared" si="61"/>
        <v>0</v>
      </c>
      <c r="W44" s="42">
        <f t="shared" si="61"/>
        <v>0</v>
      </c>
      <c r="X44" s="42">
        <f t="shared" si="61"/>
        <v>0</v>
      </c>
      <c r="Y44" s="42">
        <f t="shared" si="61"/>
        <v>0</v>
      </c>
      <c r="Z44" s="42">
        <f t="shared" si="61"/>
        <v>0</v>
      </c>
      <c r="AA44" s="42">
        <f t="shared" si="61"/>
        <v>0</v>
      </c>
      <c r="AB44" s="42">
        <f t="shared" si="61"/>
        <v>0</v>
      </c>
      <c r="AC44" s="42">
        <f t="shared" si="61"/>
        <v>0</v>
      </c>
      <c r="AD44" s="42">
        <f t="shared" si="61"/>
        <v>0</v>
      </c>
      <c r="AE44" s="42">
        <f t="shared" si="61"/>
        <v>0</v>
      </c>
      <c r="AF44" s="42">
        <f t="shared" si="61"/>
        <v>0</v>
      </c>
      <c r="AG44" s="42">
        <f t="shared" si="61"/>
        <v>0</v>
      </c>
      <c r="AH44" s="42">
        <f t="shared" si="61"/>
        <v>0</v>
      </c>
      <c r="AI44" s="42">
        <f t="shared" si="61"/>
        <v>0</v>
      </c>
      <c r="AJ44" s="42">
        <f t="shared" si="61"/>
        <v>0</v>
      </c>
      <c r="AK44" s="42">
        <f t="shared" si="61"/>
        <v>0</v>
      </c>
      <c r="AL44" s="42">
        <f t="shared" si="61"/>
        <v>0</v>
      </c>
      <c r="AM44" s="42">
        <f t="shared" si="61"/>
        <v>0</v>
      </c>
      <c r="AN44" s="42">
        <f t="shared" si="61"/>
        <v>0</v>
      </c>
      <c r="AO44" s="42">
        <f t="shared" si="61"/>
        <v>0</v>
      </c>
      <c r="AP44" s="42">
        <f t="shared" si="61"/>
        <v>0</v>
      </c>
      <c r="AQ44" s="42">
        <f t="shared" si="58"/>
        <v>0</v>
      </c>
      <c r="AR44" s="42">
        <f t="shared" si="58"/>
        <v>0</v>
      </c>
      <c r="AS44" s="42">
        <f t="shared" si="58"/>
        <v>0</v>
      </c>
      <c r="AT44" s="42">
        <f t="shared" si="58"/>
        <v>0</v>
      </c>
      <c r="AU44" s="42">
        <f t="shared" si="58"/>
        <v>0</v>
      </c>
      <c r="AV44" s="42">
        <f t="shared" si="58"/>
        <v>0</v>
      </c>
      <c r="AW44" s="42">
        <f t="shared" si="58"/>
        <v>0</v>
      </c>
      <c r="AX44" s="42">
        <f t="shared" si="58"/>
        <v>0</v>
      </c>
      <c r="AY44" s="42">
        <f t="shared" si="58"/>
        <v>0</v>
      </c>
      <c r="AZ44" s="42">
        <f t="shared" si="58"/>
        <v>0</v>
      </c>
      <c r="BA44" s="42">
        <f t="shared" si="58"/>
        <v>0</v>
      </c>
      <c r="BB44" s="42">
        <f t="shared" si="58"/>
        <v>0</v>
      </c>
      <c r="BC44" s="42">
        <f t="shared" si="58"/>
        <v>0</v>
      </c>
      <c r="BD44" s="42">
        <f t="shared" si="58"/>
        <v>0</v>
      </c>
      <c r="BE44" s="42">
        <f t="shared" si="58"/>
        <v>0</v>
      </c>
      <c r="BF44" s="42">
        <f t="shared" si="58"/>
        <v>0</v>
      </c>
      <c r="BG44" s="42">
        <f t="shared" si="58"/>
        <v>0</v>
      </c>
      <c r="BH44" s="42">
        <f t="shared" si="58"/>
        <v>0</v>
      </c>
      <c r="BI44" s="42">
        <f t="shared" si="58"/>
        <v>0</v>
      </c>
      <c r="BJ44" s="42">
        <f t="shared" si="58"/>
        <v>0</v>
      </c>
      <c r="BK44" t="str">
        <f t="shared" si="3"/>
        <v>12_NZ</v>
      </c>
      <c r="BL44" t="str">
        <f t="shared" si="4"/>
        <v>d_ind_cem_16_8_oth_liquid_biofuel</v>
      </c>
      <c r="BO44" s="8">
        <f t="shared" si="5"/>
        <v>0</v>
      </c>
      <c r="BP44" s="8">
        <f t="shared" si="6"/>
        <v>0</v>
      </c>
      <c r="BQ44" s="8" cm="1">
        <f t="array" ref="BQ44">K44*INDEX(prod_est,$G44+$H44-1,MATCH(BQ$14,$BP$14:$DP$14,0))</f>
        <v>0</v>
      </c>
      <c r="BR44" s="8" cm="1">
        <f t="array" ref="BR44">L44*INDEX(prod_est,$G44+$H44-1,MATCH(BR$14,$BP$14:$DP$14,0))</f>
        <v>0</v>
      </c>
      <c r="BS44" s="8" cm="1">
        <f t="array" ref="BS44">M44*INDEX(prod_est,$G44+$H44-1,MATCH(BS$14,$BP$14:$DP$14,0))</f>
        <v>0</v>
      </c>
      <c r="BT44" s="8" cm="1">
        <f t="array" ref="BT44">N44*INDEX(prod_est,$G44+$H44-1,MATCH(BT$14,$BP$14:$DP$14,0))</f>
        <v>0</v>
      </c>
      <c r="BU44" s="8" cm="1">
        <f t="array" ref="BU44">O44*INDEX(prod_est,$G44+$H44-1,MATCH(BU$14,$BP$14:$DP$14,0))</f>
        <v>0</v>
      </c>
      <c r="BV44" s="8" cm="1">
        <f t="array" ref="BV44">P44*INDEX(prod_est,$G44+$H44-1,MATCH(BV$14,$BP$14:$DP$14,0))</f>
        <v>0</v>
      </c>
      <c r="BW44" s="8" cm="1">
        <f t="array" ref="BW44">Q44*INDEX(prod_est,$G44+$H44-1,MATCH(BW$14,$BP$14:$DP$14,0))</f>
        <v>0</v>
      </c>
      <c r="BX44" s="8" cm="1">
        <f t="array" ref="BX44">R44*INDEX(prod_est,$G44+$H44-1,MATCH(BX$14,$BP$14:$DP$14,0))</f>
        <v>0</v>
      </c>
      <c r="BY44" s="8" cm="1">
        <f t="array" ref="BY44">S44*INDEX(prod_est,$G44+$H44-1,MATCH(BY$14,$BP$14:$DP$14,0))</f>
        <v>0</v>
      </c>
      <c r="BZ44" s="8" cm="1">
        <f t="array" ref="BZ44">T44*INDEX(prod_est,$G44+$H44-1,MATCH(BZ$14,$BP$14:$DP$14,0))</f>
        <v>0</v>
      </c>
      <c r="CA44" s="8" cm="1">
        <f t="array" ref="CA44">U44*INDEX(prod_est,$G44+$H44-1,MATCH(CA$14,$BP$14:$DP$14,0))</f>
        <v>0</v>
      </c>
      <c r="CB44" s="8" cm="1">
        <f t="array" ref="CB44">V44*INDEX(prod_est,$G44+$H44-1,MATCH(CB$14,$BP$14:$DP$14,0))</f>
        <v>0</v>
      </c>
      <c r="CC44" s="8" cm="1">
        <f t="array" ref="CC44">W44*INDEX(prod_est,$G44+$H44-1,MATCH(CC$14,$BP$14:$DP$14,0))</f>
        <v>0</v>
      </c>
      <c r="CD44" s="8" cm="1">
        <f t="array" ref="CD44">X44*INDEX(prod_est,$G44+$H44-1,MATCH(CD$14,$BP$14:$DP$14,0))</f>
        <v>0</v>
      </c>
      <c r="CE44" s="8" cm="1">
        <f t="array" ref="CE44">Y44*INDEX(prod_est,$G44+$H44-1,MATCH(CE$14,$BP$14:$DP$14,0))</f>
        <v>0</v>
      </c>
      <c r="CF44" s="8" cm="1">
        <f t="array" ref="CF44">Z44*INDEX(prod_est,$G44+$H44-1,MATCH(CF$14,$BP$14:$DP$14,0))</f>
        <v>0</v>
      </c>
      <c r="CG44" s="8" cm="1">
        <f t="array" ref="CG44">AA44*INDEX(prod_est,$G44+$H44-1,MATCH(CG$14,$BP$14:$DP$14,0))</f>
        <v>0</v>
      </c>
      <c r="CH44" s="8" cm="1">
        <f t="array" ref="CH44">AB44*INDEX(prod_est,$G44+$H44-1,MATCH(CH$14,$BP$14:$DP$14,0))</f>
        <v>0</v>
      </c>
      <c r="CI44" s="8" cm="1">
        <f t="array" ref="CI44">AC44*INDEX(prod_est,$G44+$H44-1,MATCH(CI$14,$BP$14:$DP$14,0))</f>
        <v>0</v>
      </c>
      <c r="CJ44" s="8" cm="1">
        <f t="array" ref="CJ44">AD44*INDEX(prod_est,$G44+$H44-1,MATCH(CJ$14,$BP$14:$DP$14,0))</f>
        <v>0</v>
      </c>
      <c r="CK44" s="8" cm="1">
        <f t="array" ref="CK44">AE44*INDEX(prod_est,$G44+$H44-1,MATCH(CK$14,$BP$14:$DP$14,0))</f>
        <v>0</v>
      </c>
      <c r="CL44" s="8" cm="1">
        <f t="array" ref="CL44">AF44*INDEX(prod_est,$G44+$H44-1,MATCH(CL$14,$BP$14:$DP$14,0))</f>
        <v>0</v>
      </c>
      <c r="CM44" s="8" cm="1">
        <f t="array" ref="CM44">AG44*INDEX(prod_est,$G44+$H44-1,MATCH(CM$14,$BP$14:$DP$14,0))</f>
        <v>0</v>
      </c>
      <c r="CN44" s="8" cm="1">
        <f t="array" ref="CN44">AH44*INDEX(prod_est,$G44+$H44-1,MATCH(CN$14,$BP$14:$DP$14,0))</f>
        <v>0</v>
      </c>
      <c r="CO44" s="8" cm="1">
        <f t="array" ref="CO44">AI44*INDEX(prod_est,$G44+$H44-1,MATCH(CO$14,$BP$14:$DP$14,0))</f>
        <v>0</v>
      </c>
      <c r="CP44" s="8" cm="1">
        <f t="array" ref="CP44">AJ44*INDEX(prod_est,$G44+$H44-1,MATCH(CP$14,$BP$14:$DP$14,0))</f>
        <v>0</v>
      </c>
      <c r="CQ44" s="8" cm="1">
        <f t="array" ref="CQ44">AK44*INDEX(prod_est,$G44+$H44-1,MATCH(CQ$14,$BP$14:$DP$14,0))</f>
        <v>0</v>
      </c>
      <c r="CR44" s="8" cm="1">
        <f t="array" ref="CR44">AL44*INDEX(prod_est,$G44+$H44-1,MATCH(CR$14,$BP$14:$DP$14,0))</f>
        <v>0</v>
      </c>
      <c r="CS44" s="8" cm="1">
        <f t="array" ref="CS44">AM44*INDEX(prod_est,$G44+$H44-1,MATCH(CS$14,$BP$14:$DP$14,0))</f>
        <v>0</v>
      </c>
      <c r="CT44" s="8" cm="1">
        <f t="array" ref="CT44">AN44*INDEX(prod_est,$G44+$H44-1,MATCH(CT$14,$BP$14:$DP$14,0))</f>
        <v>0</v>
      </c>
      <c r="CU44" s="8" cm="1">
        <f t="array" ref="CU44">AO44*INDEX(prod_est,$G44+$H44-1,MATCH(CU$14,$BP$14:$DP$14,0))</f>
        <v>0</v>
      </c>
      <c r="CV44" s="8" cm="1">
        <f t="array" ref="CV44">AP44*INDEX(prod_est,$G44+$H44-1,MATCH(CV$14,$BP$14:$DP$14,0))</f>
        <v>0</v>
      </c>
      <c r="CW44" cm="1">
        <f t="array" ref="CW44">AQ44*INDEX(prod_est,$G44+$H44-1,MATCH(CW$14,$BP$14:$DP$14,0))</f>
        <v>0</v>
      </c>
      <c r="CX44" cm="1">
        <f t="array" ref="CX44">AR44*INDEX(prod_est,$G44+$H44-1,MATCH(CX$14,$BP$14:$DP$14,0))</f>
        <v>0</v>
      </c>
      <c r="CY44" cm="1">
        <f t="array" ref="CY44">AS44*INDEX(prod_est,$G44+$H44-1,MATCH(CY$14,$BP$14:$DP$14,0))</f>
        <v>0</v>
      </c>
      <c r="CZ44" cm="1">
        <f t="array" ref="CZ44">AT44*INDEX(prod_est,$G44+$H44-1,MATCH(CZ$14,$BP$14:$DP$14,0))</f>
        <v>0</v>
      </c>
      <c r="DA44" cm="1">
        <f t="array" ref="DA44">AU44*INDEX(prod_est,$G44+$H44-1,MATCH(DA$14,$BP$14:$DP$14,0))</f>
        <v>0</v>
      </c>
      <c r="DB44" cm="1">
        <f t="array" ref="DB44">AV44*INDEX(prod_est,$G44+$H44-1,MATCH(DB$14,$BP$14:$DP$14,0))</f>
        <v>0</v>
      </c>
      <c r="DC44" cm="1">
        <f t="array" ref="DC44">AW44*INDEX(prod_est,$G44+$H44-1,MATCH(DC$14,$BP$14:$DP$14,0))</f>
        <v>0</v>
      </c>
      <c r="DD44" cm="1">
        <f t="array" ref="DD44">AX44*INDEX(prod_est,$G44+$H44-1,MATCH(DD$14,$BP$14:$DP$14,0))</f>
        <v>0</v>
      </c>
      <c r="DE44" cm="1">
        <f t="array" ref="DE44">AY44*INDEX(prod_est,$G44+$H44-1,MATCH(DE$14,$BP$14:$DP$14,0))</f>
        <v>0</v>
      </c>
      <c r="DF44" cm="1">
        <f t="array" ref="DF44">AZ44*INDEX(prod_est,$G44+$H44-1,MATCH(DF$14,$BP$14:$DP$14,0))</f>
        <v>0</v>
      </c>
      <c r="DG44" cm="1">
        <f t="array" ref="DG44">BA44*INDEX(prod_est,$G44+$H44-1,MATCH(DG$14,$BP$14:$DP$14,0))</f>
        <v>0</v>
      </c>
      <c r="DH44" cm="1">
        <f t="array" ref="DH44">BB44*INDEX(prod_est,$G44+$H44-1,MATCH(DH$14,$BP$14:$DP$14,0))</f>
        <v>0</v>
      </c>
      <c r="DI44" cm="1">
        <f t="array" ref="DI44">BC44*INDEX(prod_est,$G44+$H44-1,MATCH(DI$14,$BP$14:$DP$14,0))</f>
        <v>0</v>
      </c>
      <c r="DJ44" cm="1">
        <f t="array" ref="DJ44">BD44*INDEX(prod_est,$G44+$H44-1,MATCH(DJ$14,$BP$14:$DP$14,0))</f>
        <v>0</v>
      </c>
      <c r="DK44" cm="1">
        <f t="array" ref="DK44">BE44*INDEX(prod_est,$G44+$H44-1,MATCH(DK$14,$BP$14:$DP$14,0))</f>
        <v>0</v>
      </c>
      <c r="DL44" cm="1">
        <f t="array" ref="DL44">BF44*INDEX(prod_est,$G44+$H44-1,MATCH(DL$14,$BP$14:$DP$14,0))</f>
        <v>0</v>
      </c>
      <c r="DM44" cm="1">
        <f t="array" ref="DM44">BG44*INDEX(prod_est,$G44+$H44-1,MATCH(DM$14,$BP$14:$DP$14,0))</f>
        <v>0</v>
      </c>
      <c r="DN44" cm="1">
        <f t="array" ref="DN44">BH44*INDEX(prod_est,$G44+$H44-1,MATCH(DN$14,$BP$14:$DP$14,0))</f>
        <v>0</v>
      </c>
      <c r="DO44" cm="1">
        <f t="array" ref="DO44">BI44*INDEX(prod_est,$G44+$H44-1,MATCH(DO$14,$BP$14:$DP$14,0))</f>
        <v>0</v>
      </c>
      <c r="DP44" cm="1">
        <f t="array" ref="DP44">BJ44*INDEX(prod_est,$G44+$H44-1,MATCH(DP$14,$BP$14:$DP$14,0))</f>
        <v>0</v>
      </c>
    </row>
    <row r="45" spans="1:120" x14ac:dyDescent="0.25">
      <c r="A45" t="s">
        <v>48</v>
      </c>
      <c r="B45" t="s">
        <v>35</v>
      </c>
      <c r="C45" t="s">
        <v>35</v>
      </c>
      <c r="D45" t="s">
        <v>37</v>
      </c>
      <c r="E45" s="8">
        <v>0.99155984399999997</v>
      </c>
      <c r="F45" s="8">
        <v>0.95161777200000008</v>
      </c>
      <c r="G45">
        <f>MATCH(A45,Production_est!$A$4:$A$339,0)</f>
        <v>177</v>
      </c>
      <c r="H45">
        <f>IFERROR(MATCH(D45,Production_est!$D$4:$D$339,0),"-")</f>
        <v>6</v>
      </c>
      <c r="I45" s="8" cm="1">
        <f t="array" ref="I45">IFERROR(INDEX(Production_est!$E$4:$E$339,H45+G45-1),"-")</f>
        <v>650</v>
      </c>
      <c r="J45" s="42">
        <f t="shared" si="0"/>
        <v>1.4640273415384617E-3</v>
      </c>
      <c r="K45" s="42">
        <f t="shared" ref="K45:AP45" si="62">J45*(1-$F$4)</f>
        <v>1.4514458565721155E-3</v>
      </c>
      <c r="L45" s="42">
        <f t="shared" si="62"/>
        <v>1.438972493742199E-3</v>
      </c>
      <c r="M45" s="42">
        <f t="shared" si="62"/>
        <v>1.426606323874102E-3</v>
      </c>
      <c r="N45" s="42">
        <f t="shared" si="62"/>
        <v>1.414346425778309E-3</v>
      </c>
      <c r="O45" s="42">
        <f t="shared" si="62"/>
        <v>1.4021918861817767E-3</v>
      </c>
      <c r="P45" s="42">
        <f t="shared" si="62"/>
        <v>1.3901417996599022E-3</v>
      </c>
      <c r="Q45" s="42">
        <f t="shared" si="62"/>
        <v>1.378195268569075E-3</v>
      </c>
      <c r="R45" s="42">
        <f t="shared" si="62"/>
        <v>1.3663514029798095E-3</v>
      </c>
      <c r="S45" s="42">
        <f t="shared" si="62"/>
        <v>1.3546093206104517E-3</v>
      </c>
      <c r="T45" s="42">
        <f t="shared" si="62"/>
        <v>1.3429681467614558E-3</v>
      </c>
      <c r="U45" s="42">
        <f t="shared" si="62"/>
        <v>1.3314270142502245E-3</v>
      </c>
      <c r="V45" s="42">
        <f t="shared" si="62"/>
        <v>1.3199850633465117E-3</v>
      </c>
      <c r="W45" s="42">
        <f t="shared" si="62"/>
        <v>1.3086414417083777E-3</v>
      </c>
      <c r="X45" s="42">
        <f t="shared" si="62"/>
        <v>1.2973953043186963E-3</v>
      </c>
      <c r="Y45" s="42">
        <f t="shared" si="62"/>
        <v>1.2862458134222075E-3</v>
      </c>
      <c r="Z45" s="42">
        <f t="shared" si="62"/>
        <v>1.2751921384631104E-3</v>
      </c>
      <c r="AA45" s="42">
        <f t="shared" si="62"/>
        <v>1.2642334560231932E-3</v>
      </c>
      <c r="AB45" s="42">
        <f t="shared" si="62"/>
        <v>1.2533689497604939E-3</v>
      </c>
      <c r="AC45" s="42">
        <f t="shared" si="62"/>
        <v>1.2425978103484897E-3</v>
      </c>
      <c r="AD45" s="42">
        <f t="shared" si="62"/>
        <v>1.2319192354158074E-3</v>
      </c>
      <c r="AE45" s="42">
        <f t="shared" si="62"/>
        <v>1.2213324294864528E-3</v>
      </c>
      <c r="AF45" s="42">
        <f t="shared" si="62"/>
        <v>1.2108366039205536E-3</v>
      </c>
      <c r="AG45" s="42">
        <f t="shared" si="62"/>
        <v>1.2004309768556113E-3</v>
      </c>
      <c r="AH45" s="42">
        <f t="shared" si="62"/>
        <v>1.1901147731482585E-3</v>
      </c>
      <c r="AI45" s="42">
        <f t="shared" si="62"/>
        <v>1.1798872243165156E-3</v>
      </c>
      <c r="AJ45" s="42">
        <f t="shared" si="62"/>
        <v>1.1697475684825456E-3</v>
      </c>
      <c r="AK45" s="42">
        <f t="shared" si="62"/>
        <v>1.1596950503158989E-3</v>
      </c>
      <c r="AL45" s="42">
        <f t="shared" si="62"/>
        <v>1.1497289209772468E-3</v>
      </c>
      <c r="AM45" s="42">
        <f t="shared" si="62"/>
        <v>1.1398484380625985E-3</v>
      </c>
      <c r="AN45" s="42">
        <f t="shared" si="62"/>
        <v>1.1300528655479982E-3</v>
      </c>
      <c r="AO45" s="42">
        <f t="shared" si="62"/>
        <v>1.1203414737346951E-3</v>
      </c>
      <c r="AP45" s="42">
        <f t="shared" si="62"/>
        <v>1.1107135391947877E-3</v>
      </c>
      <c r="AQ45" s="42">
        <f t="shared" si="58"/>
        <v>1.1011683447173326E-3</v>
      </c>
      <c r="AR45" s="42">
        <f t="shared" si="58"/>
        <v>1.0917051792549181E-3</v>
      </c>
      <c r="AS45" s="42">
        <f t="shared" si="58"/>
        <v>1.0823233378706961E-3</v>
      </c>
      <c r="AT45" s="42">
        <f t="shared" si="58"/>
        <v>1.0730221216858698E-3</v>
      </c>
      <c r="AU45" s="42">
        <f t="shared" si="58"/>
        <v>1.0638008378276319E-3</v>
      </c>
      <c r="AV45" s="42">
        <f t="shared" si="58"/>
        <v>1.0546587993775507E-3</v>
      </c>
      <c r="AW45" s="42">
        <f t="shared" si="58"/>
        <v>1.0455953253203998E-3</v>
      </c>
      <c r="AX45" s="42">
        <f t="shared" si="58"/>
        <v>1.0366097404934276E-3</v>
      </c>
      <c r="AY45" s="42">
        <f t="shared" si="58"/>
        <v>1.0277013755360623E-3</v>
      </c>
      <c r="AZ45" s="42">
        <f t="shared" si="58"/>
        <v>1.0188695668400492E-3</v>
      </c>
      <c r="BA45" s="42">
        <f t="shared" si="58"/>
        <v>1.0101136565000175E-3</v>
      </c>
      <c r="BB45" s="42">
        <f t="shared" si="58"/>
        <v>1.0014329922644705E-3</v>
      </c>
      <c r="BC45" s="42">
        <f t="shared" si="58"/>
        <v>9.9282692748719776E-4</v>
      </c>
      <c r="BD45" s="42">
        <f t="shared" si="58"/>
        <v>9.842948210791048E-4</v>
      </c>
      <c r="BE45" s="42">
        <f t="shared" si="58"/>
        <v>9.7583603746045629E-4</v>
      </c>
      <c r="BF45" s="42">
        <f t="shared" si="58"/>
        <v>9.6744994651353053E-4</v>
      </c>
      <c r="BG45" s="42">
        <f t="shared" si="58"/>
        <v>9.5913592353567996E-4</v>
      </c>
      <c r="BH45" s="42">
        <f t="shared" si="58"/>
        <v>9.508933491927953E-4</v>
      </c>
      <c r="BI45" s="42">
        <f t="shared" si="58"/>
        <v>9.4272160947316973E-4</v>
      </c>
      <c r="BJ45" s="42">
        <f t="shared" si="58"/>
        <v>9.3462009564175975E-4</v>
      </c>
      <c r="BK45" t="str">
        <f t="shared" si="3"/>
        <v>12_NZ</v>
      </c>
      <c r="BL45" t="str">
        <f t="shared" si="4"/>
        <v>d_ind_cem_17_electricity</v>
      </c>
      <c r="BO45" s="8">
        <f t="shared" si="5"/>
        <v>0.99155984399999997</v>
      </c>
      <c r="BP45" s="8">
        <f t="shared" si="6"/>
        <v>0.95161777200000008</v>
      </c>
      <c r="BQ45" s="8" cm="1">
        <f t="array" ref="BQ45">K45*INDEX(prod_est,$G45+$H45-1,MATCH(BQ$14,$BP$14:$DP$14,0))</f>
        <v>0.94343980677187511</v>
      </c>
      <c r="BR45" s="8" cm="1">
        <f t="array" ref="BR45">L45*INDEX(prod_est,$G45+$H45-1,MATCH(BR$14,$BP$14:$DP$14,0))</f>
        <v>0.76856240377017726</v>
      </c>
      <c r="BS45" s="8" cm="1">
        <f t="array" ref="BS45">M45*INDEX(prod_est,$G45+$H45-1,MATCH(BS$14,$BP$14:$DP$14,0))</f>
        <v>0.8581444639909539</v>
      </c>
      <c r="BT45" s="8" cm="1">
        <f t="array" ref="BT45">N45*INDEX(prod_est,$G45+$H45-1,MATCH(BT$14,$BP$14:$DP$14,0))</f>
        <v>0.86219568362892718</v>
      </c>
      <c r="BU45" s="8" cm="1">
        <f t="array" ref="BU45">O45*INDEX(prod_est,$G45+$H45-1,MATCH(BU$14,$BP$14:$DP$14,0))</f>
        <v>0.86611389678182327</v>
      </c>
      <c r="BV45" s="8" cm="1">
        <f t="array" ref="BV45">P45*INDEX(prod_est,$G45+$H45-1,MATCH(BV$14,$BP$14:$DP$14,0))</f>
        <v>0.86990109030574947</v>
      </c>
      <c r="BW45" s="8" cm="1">
        <f t="array" ref="BW45">Q45*INDEX(prod_est,$G45+$H45-1,MATCH(BW$14,$BP$14:$DP$14,0))</f>
        <v>0.87355922673058972</v>
      </c>
      <c r="BX45" s="8" cm="1">
        <f t="array" ref="BX45">R45*INDEX(prod_est,$G45+$H45-1,MATCH(BX$14,$BP$14:$DP$14,0))</f>
        <v>0.87709024453137419</v>
      </c>
      <c r="BY45" s="8" cm="1">
        <f t="array" ref="BY45">S45*INDEX(prod_est,$G45+$H45-1,MATCH(BY$14,$BP$14:$DP$14,0))</f>
        <v>0.88049605839679357</v>
      </c>
      <c r="BZ45" s="8" cm="1">
        <f t="array" ref="BZ45">T45*INDEX(prod_est,$G45+$H45-1,MATCH(BZ$14,$BP$14:$DP$14,0))</f>
        <v>0.87292929539494624</v>
      </c>
      <c r="CA45" s="8" cm="1">
        <f t="array" ref="CA45">U45*INDEX(prod_est,$G45+$H45-1,MATCH(CA$14,$BP$14:$DP$14,0))</f>
        <v>0.86542755926264592</v>
      </c>
      <c r="CB45" s="8" cm="1">
        <f t="array" ref="CB45">V45*INDEX(prod_est,$G45+$H45-1,MATCH(CB$14,$BP$14:$DP$14,0))</f>
        <v>0.85799029117523262</v>
      </c>
      <c r="CC45" s="8" cm="1">
        <f t="array" ref="CC45">W45*INDEX(prod_est,$G45+$H45-1,MATCH(CC$14,$BP$14:$DP$14,0))</f>
        <v>0.8506169371104455</v>
      </c>
      <c r="CD45" s="8" cm="1">
        <f t="array" ref="CD45">X45*INDEX(prod_est,$G45+$H45-1,MATCH(CD$14,$BP$14:$DP$14,0))</f>
        <v>0.84330694780715265</v>
      </c>
      <c r="CE45" s="8" cm="1">
        <f t="array" ref="CE45">Y45*INDEX(prod_est,$G45+$H45-1,MATCH(CE$14,$BP$14:$DP$14,0))</f>
        <v>0.83605977872443493</v>
      </c>
      <c r="CF45" s="8" cm="1">
        <f t="array" ref="CF45">Z45*INDEX(prod_est,$G45+$H45-1,MATCH(CF$14,$BP$14:$DP$14,0))</f>
        <v>0.82887489000102177</v>
      </c>
      <c r="CG45" s="8" cm="1">
        <f t="array" ref="CG45">AA45*INDEX(prod_est,$G45+$H45-1,MATCH(CG$14,$BP$14:$DP$14,0))</f>
        <v>0.82175174641507553</v>
      </c>
      <c r="CH45" s="8" cm="1">
        <f t="array" ref="CH45">AB45*INDEX(prod_est,$G45+$H45-1,MATCH(CH$14,$BP$14:$DP$14,0))</f>
        <v>0.814689817344321</v>
      </c>
      <c r="CI45" s="8" cm="1">
        <f t="array" ref="CI45">AC45*INDEX(prod_est,$G45+$H45-1,MATCH(CI$14,$BP$14:$DP$14,0))</f>
        <v>0.80768857672651828</v>
      </c>
      <c r="CJ45" s="8" cm="1">
        <f t="array" ref="CJ45">AD45*INDEX(prod_est,$G45+$H45-1,MATCH(CJ$14,$BP$14:$DP$14,0))</f>
        <v>0.80074750302027486</v>
      </c>
      <c r="CK45" s="8" cm="1">
        <f t="array" ref="CK45">AE45*INDEX(prod_est,$G45+$H45-1,MATCH(CK$14,$BP$14:$DP$14,0))</f>
        <v>0.79386607916619434</v>
      </c>
      <c r="CL45" s="8" cm="1">
        <f t="array" ref="CL45">AF45*INDEX(prod_est,$G45+$H45-1,MATCH(CL$14,$BP$14:$DP$14,0))</f>
        <v>0.78704379254835988</v>
      </c>
      <c r="CM45" s="8" cm="1">
        <f t="array" ref="CM45">AG45*INDEX(prod_est,$G45+$H45-1,MATCH(CM$14,$BP$14:$DP$14,0))</f>
        <v>0.78028013495614734</v>
      </c>
      <c r="CN45" s="8" cm="1">
        <f t="array" ref="CN45">AH45*INDEX(prod_est,$G45+$H45-1,MATCH(CN$14,$BP$14:$DP$14,0))</f>
        <v>0.77357460254636801</v>
      </c>
      <c r="CO45" s="8" cm="1">
        <f t="array" ref="CO45">AI45*INDEX(prod_est,$G45+$H45-1,MATCH(CO$14,$BP$14:$DP$14,0))</f>
        <v>0.76692669580573514</v>
      </c>
      <c r="CP45" s="8" cm="1">
        <f t="array" ref="CP45">AJ45*INDEX(prod_est,$G45+$H45-1,MATCH(CP$14,$BP$14:$DP$14,0))</f>
        <v>0.76033591951365465</v>
      </c>
      <c r="CQ45" s="8" cm="1">
        <f t="array" ref="CQ45">AK45*INDEX(prod_est,$G45+$H45-1,MATCH(CQ$14,$BP$14:$DP$14,0))</f>
        <v>0.75380178270533427</v>
      </c>
      <c r="CR45" s="8" cm="1">
        <f t="array" ref="CR45">AL45*INDEX(prod_est,$G45+$H45-1,MATCH(CR$14,$BP$14:$DP$14,0))</f>
        <v>0.74732379863521037</v>
      </c>
      <c r="CS45" s="8" cm="1">
        <f t="array" ref="CS45">AM45*INDEX(prod_est,$G45+$H45-1,MATCH(CS$14,$BP$14:$DP$14,0))</f>
        <v>0.74090148474068906</v>
      </c>
      <c r="CT45" s="8" cm="1">
        <f t="array" ref="CT45">AN45*INDEX(prod_est,$G45+$H45-1,MATCH(CT$14,$BP$14:$DP$14,0))</f>
        <v>0.73453436260619887</v>
      </c>
      <c r="CU45" s="8" cm="1">
        <f t="array" ref="CU45">AO45*INDEX(prod_est,$G45+$H45-1,MATCH(CU$14,$BP$14:$DP$14,0))</f>
        <v>0.72822195792755184</v>
      </c>
      <c r="CV45" s="8" cm="1">
        <f t="array" ref="CV45">AP45*INDEX(prod_est,$G45+$H45-1,MATCH(CV$14,$BP$14:$DP$14,0))</f>
        <v>0.72196380047661202</v>
      </c>
      <c r="CW45" cm="1">
        <f t="array" ref="CW45">AQ45*INDEX(prod_est,$G45+$H45-1,MATCH(CW$14,$BP$14:$DP$14,0))</f>
        <v>0.71575942406626625</v>
      </c>
      <c r="CX45" cm="1">
        <f t="array" ref="CX45">AR45*INDEX(prod_est,$G45+$H45-1,MATCH(CX$14,$BP$14:$DP$14,0))</f>
        <v>0.70960836651569681</v>
      </c>
      <c r="CY45" cm="1">
        <f t="array" ref="CY45">AS45*INDEX(prod_est,$G45+$H45-1,MATCH(CY$14,$BP$14:$DP$14,0))</f>
        <v>0.70351016961595247</v>
      </c>
      <c r="CZ45" cm="1">
        <f t="array" ref="CZ45">AT45*INDEX(prod_est,$G45+$H45-1,MATCH(CZ$14,$BP$14:$DP$14,0))</f>
        <v>0.69746437909581538</v>
      </c>
      <c r="DA45" cm="1">
        <f t="array" ref="DA45">AU45*INDEX(prod_est,$G45+$H45-1,MATCH(DA$14,$BP$14:$DP$14,0))</f>
        <v>0.69147054458796076</v>
      </c>
      <c r="DB45" cm="1">
        <f t="array" ref="DB45">AV45*INDEX(prod_est,$G45+$H45-1,MATCH(DB$14,$BP$14:$DP$14,0))</f>
        <v>0.68552821959540799</v>
      </c>
      <c r="DC45" cm="1">
        <f t="array" ref="DC45">AW45*INDEX(prod_est,$G45+$H45-1,MATCH(DC$14,$BP$14:$DP$14,0))</f>
        <v>0.67963696145825991</v>
      </c>
      <c r="DD45" cm="1">
        <f t="array" ref="DD45">AX45*INDEX(prod_est,$G45+$H45-1,MATCH(DD$14,$BP$14:$DP$14,0))</f>
        <v>0.67379633132072791</v>
      </c>
      <c r="DE45" cm="1">
        <f t="array" ref="DE45">AY45*INDEX(prod_est,$G45+$H45-1,MATCH(DE$14,$BP$14:$DP$14,0))</f>
        <v>0.66800589409844047</v>
      </c>
      <c r="DF45" cm="1">
        <f t="array" ref="DF45">AZ45*INDEX(prod_est,$G45+$H45-1,MATCH(DF$14,$BP$14:$DP$14,0))</f>
        <v>0.66226521844603203</v>
      </c>
      <c r="DG45" cm="1">
        <f t="array" ref="DG45">BA45*INDEX(prod_est,$G45+$H45-1,MATCH(DG$14,$BP$14:$DP$14,0))</f>
        <v>0.65657387672501144</v>
      </c>
      <c r="DH45" cm="1">
        <f t="array" ref="DH45">BB45*INDEX(prod_est,$G45+$H45-1,MATCH(DH$14,$BP$14:$DP$14,0))</f>
        <v>0.6509314449719058</v>
      </c>
      <c r="DI45" cm="1">
        <f t="array" ref="DI45">BC45*INDEX(prod_est,$G45+$H45-1,MATCH(DI$14,$BP$14:$DP$14,0))</f>
        <v>0.64533750286667857</v>
      </c>
      <c r="DJ45" cm="1">
        <f t="array" ref="DJ45">BD45*INDEX(prod_est,$G45+$H45-1,MATCH(DJ$14,$BP$14:$DP$14,0))</f>
        <v>0.63979163370141812</v>
      </c>
      <c r="DK45" cm="1">
        <f t="array" ref="DK45">BE45*INDEX(prod_est,$G45+$H45-1,MATCH(DK$14,$BP$14:$DP$14,0))</f>
        <v>0.63429342434929659</v>
      </c>
      <c r="DL45" cm="1">
        <f t="array" ref="DL45">BF45*INDEX(prod_est,$G45+$H45-1,MATCH(DL$14,$BP$14:$DP$14,0))</f>
        <v>0.62884246523379483</v>
      </c>
      <c r="DM45" cm="1">
        <f t="array" ref="DM45">BG45*INDEX(prod_est,$G45+$H45-1,MATCH(DM$14,$BP$14:$DP$14,0))</f>
        <v>0.62343835029819195</v>
      </c>
      <c r="DN45" cm="1">
        <f t="array" ref="DN45">BH45*INDEX(prod_est,$G45+$H45-1,MATCH(DN$14,$BP$14:$DP$14,0))</f>
        <v>0.61808067697531699</v>
      </c>
      <c r="DO45" cm="1">
        <f t="array" ref="DO45">BI45*INDEX(prod_est,$G45+$H45-1,MATCH(DO$14,$BP$14:$DP$14,0))</f>
        <v>0.61276904615756034</v>
      </c>
      <c r="DP45" cm="1">
        <f t="array" ref="DP45">BJ45*INDEX(prod_est,$G45+$H45-1,MATCH(DP$14,$BP$14:$DP$14,0))</f>
        <v>0.60750306216714389</v>
      </c>
    </row>
    <row r="46" spans="1:120" x14ac:dyDescent="0.25">
      <c r="A46" t="s">
        <v>48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177</v>
      </c>
      <c r="H46">
        <f>IFERROR(MATCH(D46,Production_est!$D$4:$D$339,0),"-")</f>
        <v>6</v>
      </c>
      <c r="I46" s="8" cm="1">
        <f t="array" ref="I46">IFERROR(INDEX(Production_est!$E$4:$E$339,H46+G46-1),"-")</f>
        <v>650</v>
      </c>
      <c r="J46" s="42">
        <f t="shared" si="0"/>
        <v>0</v>
      </c>
      <c r="K46" s="42">
        <f t="shared" ref="K46:AP46" si="63">J46*(1-$F$4)</f>
        <v>0</v>
      </c>
      <c r="L46" s="42">
        <f t="shared" si="63"/>
        <v>0</v>
      </c>
      <c r="M46" s="42">
        <f t="shared" si="63"/>
        <v>0</v>
      </c>
      <c r="N46" s="42">
        <f t="shared" si="63"/>
        <v>0</v>
      </c>
      <c r="O46" s="42">
        <f t="shared" si="63"/>
        <v>0</v>
      </c>
      <c r="P46" s="42">
        <f t="shared" si="63"/>
        <v>0</v>
      </c>
      <c r="Q46" s="42">
        <f t="shared" si="63"/>
        <v>0</v>
      </c>
      <c r="R46" s="42">
        <f t="shared" si="63"/>
        <v>0</v>
      </c>
      <c r="S46" s="42">
        <f t="shared" si="63"/>
        <v>0</v>
      </c>
      <c r="T46" s="42">
        <f t="shared" si="63"/>
        <v>0</v>
      </c>
      <c r="U46" s="42">
        <f t="shared" si="63"/>
        <v>0</v>
      </c>
      <c r="V46" s="42">
        <f t="shared" si="63"/>
        <v>0</v>
      </c>
      <c r="W46" s="42">
        <f t="shared" si="63"/>
        <v>0</v>
      </c>
      <c r="X46" s="42">
        <f t="shared" si="63"/>
        <v>0</v>
      </c>
      <c r="Y46" s="42">
        <f t="shared" si="63"/>
        <v>0</v>
      </c>
      <c r="Z46" s="42">
        <f t="shared" si="63"/>
        <v>0</v>
      </c>
      <c r="AA46" s="42">
        <f t="shared" si="63"/>
        <v>0</v>
      </c>
      <c r="AB46" s="42">
        <f t="shared" si="63"/>
        <v>0</v>
      </c>
      <c r="AC46" s="42">
        <f t="shared" si="63"/>
        <v>0</v>
      </c>
      <c r="AD46" s="42">
        <f t="shared" si="63"/>
        <v>0</v>
      </c>
      <c r="AE46" s="42">
        <f t="shared" si="63"/>
        <v>0</v>
      </c>
      <c r="AF46" s="42">
        <f t="shared" si="63"/>
        <v>0</v>
      </c>
      <c r="AG46" s="42">
        <f t="shared" si="63"/>
        <v>0</v>
      </c>
      <c r="AH46" s="42">
        <f t="shared" si="63"/>
        <v>0</v>
      </c>
      <c r="AI46" s="42">
        <f t="shared" si="63"/>
        <v>0</v>
      </c>
      <c r="AJ46" s="42">
        <f t="shared" si="63"/>
        <v>0</v>
      </c>
      <c r="AK46" s="42">
        <f t="shared" si="63"/>
        <v>0</v>
      </c>
      <c r="AL46" s="42">
        <f t="shared" si="63"/>
        <v>0</v>
      </c>
      <c r="AM46" s="42">
        <f t="shared" si="63"/>
        <v>0</v>
      </c>
      <c r="AN46" s="42">
        <f t="shared" si="63"/>
        <v>0</v>
      </c>
      <c r="AO46" s="42">
        <f t="shared" si="63"/>
        <v>0</v>
      </c>
      <c r="AP46" s="42">
        <f t="shared" si="63"/>
        <v>0</v>
      </c>
      <c r="AQ46" s="42">
        <f t="shared" si="58"/>
        <v>0</v>
      </c>
      <c r="AR46" s="42">
        <f t="shared" si="58"/>
        <v>0</v>
      </c>
      <c r="AS46" s="42">
        <f t="shared" si="58"/>
        <v>0</v>
      </c>
      <c r="AT46" s="42">
        <f t="shared" si="58"/>
        <v>0</v>
      </c>
      <c r="AU46" s="42">
        <f t="shared" si="58"/>
        <v>0</v>
      </c>
      <c r="AV46" s="42">
        <f t="shared" si="58"/>
        <v>0</v>
      </c>
      <c r="AW46" s="42">
        <f t="shared" si="58"/>
        <v>0</v>
      </c>
      <c r="AX46" s="42">
        <f t="shared" si="58"/>
        <v>0</v>
      </c>
      <c r="AY46" s="42">
        <f t="shared" si="58"/>
        <v>0</v>
      </c>
      <c r="AZ46" s="42">
        <f t="shared" si="58"/>
        <v>0</v>
      </c>
      <c r="BA46" s="42">
        <f t="shared" si="58"/>
        <v>0</v>
      </c>
      <c r="BB46" s="42">
        <f t="shared" si="58"/>
        <v>0</v>
      </c>
      <c r="BC46" s="42">
        <f t="shared" si="58"/>
        <v>0</v>
      </c>
      <c r="BD46" s="42">
        <f t="shared" si="58"/>
        <v>0</v>
      </c>
      <c r="BE46" s="42">
        <f t="shared" si="58"/>
        <v>0</v>
      </c>
      <c r="BF46" s="42">
        <f t="shared" si="58"/>
        <v>0</v>
      </c>
      <c r="BG46" s="42">
        <f t="shared" si="58"/>
        <v>0</v>
      </c>
      <c r="BH46" s="42">
        <f t="shared" si="58"/>
        <v>0</v>
      </c>
      <c r="BI46" s="42">
        <f t="shared" si="58"/>
        <v>0</v>
      </c>
      <c r="BJ46" s="42">
        <f t="shared" si="58"/>
        <v>0</v>
      </c>
      <c r="BK46" t="str">
        <f t="shared" si="3"/>
        <v>12_NZ</v>
      </c>
      <c r="BL46" t="str">
        <f t="shared" si="4"/>
        <v>d_ind_cem_18_heat</v>
      </c>
      <c r="BO46" s="8">
        <f t="shared" si="5"/>
        <v>0</v>
      </c>
      <c r="BP46" s="8">
        <f t="shared" si="6"/>
        <v>0</v>
      </c>
      <c r="BQ46" s="8" cm="1">
        <f t="array" ref="BQ46">K46*INDEX(prod_est,$G46+$H46-1,MATCH(BQ$14,$BP$14:$DP$14,0))</f>
        <v>0</v>
      </c>
      <c r="BR46" s="8" cm="1">
        <f t="array" ref="BR46">L46*INDEX(prod_est,$G46+$H46-1,MATCH(BR$14,$BP$14:$DP$14,0))</f>
        <v>0</v>
      </c>
      <c r="BS46" s="8" cm="1">
        <f t="array" ref="BS46">M46*INDEX(prod_est,$G46+$H46-1,MATCH(BS$14,$BP$14:$DP$14,0))</f>
        <v>0</v>
      </c>
      <c r="BT46" s="8" cm="1">
        <f t="array" ref="BT46">N46*INDEX(prod_est,$G46+$H46-1,MATCH(BT$14,$BP$14:$DP$14,0))</f>
        <v>0</v>
      </c>
      <c r="BU46" s="8" cm="1">
        <f t="array" ref="BU46">O46*INDEX(prod_est,$G46+$H46-1,MATCH(BU$14,$BP$14:$DP$14,0))</f>
        <v>0</v>
      </c>
      <c r="BV46" s="8" cm="1">
        <f t="array" ref="BV46">P46*INDEX(prod_est,$G46+$H46-1,MATCH(BV$14,$BP$14:$DP$14,0))</f>
        <v>0</v>
      </c>
      <c r="BW46" s="8" cm="1">
        <f t="array" ref="BW46">Q46*INDEX(prod_est,$G46+$H46-1,MATCH(BW$14,$BP$14:$DP$14,0))</f>
        <v>0</v>
      </c>
      <c r="BX46" s="8" cm="1">
        <f t="array" ref="BX46">R46*INDEX(prod_est,$G46+$H46-1,MATCH(BX$14,$BP$14:$DP$14,0))</f>
        <v>0</v>
      </c>
      <c r="BY46" s="8" cm="1">
        <f t="array" ref="BY46">S46*INDEX(prod_est,$G46+$H46-1,MATCH(BY$14,$BP$14:$DP$14,0))</f>
        <v>0</v>
      </c>
      <c r="BZ46" s="8" cm="1">
        <f t="array" ref="BZ46">T46*INDEX(prod_est,$G46+$H46-1,MATCH(BZ$14,$BP$14:$DP$14,0))</f>
        <v>0</v>
      </c>
      <c r="CA46" s="8" cm="1">
        <f t="array" ref="CA46">U46*INDEX(prod_est,$G46+$H46-1,MATCH(CA$14,$BP$14:$DP$14,0))</f>
        <v>0</v>
      </c>
      <c r="CB46" s="8" cm="1">
        <f t="array" ref="CB46">V46*INDEX(prod_est,$G46+$H46-1,MATCH(CB$14,$BP$14:$DP$14,0))</f>
        <v>0</v>
      </c>
      <c r="CC46" s="8" cm="1">
        <f t="array" ref="CC46">W46*INDEX(prod_est,$G46+$H46-1,MATCH(CC$14,$BP$14:$DP$14,0))</f>
        <v>0</v>
      </c>
      <c r="CD46" s="8" cm="1">
        <f t="array" ref="CD46">X46*INDEX(prod_est,$G46+$H46-1,MATCH(CD$14,$BP$14:$DP$14,0))</f>
        <v>0</v>
      </c>
      <c r="CE46" s="8" cm="1">
        <f t="array" ref="CE46">Y46*INDEX(prod_est,$G46+$H46-1,MATCH(CE$14,$BP$14:$DP$14,0))</f>
        <v>0</v>
      </c>
      <c r="CF46" s="8" cm="1">
        <f t="array" ref="CF46">Z46*INDEX(prod_est,$G46+$H46-1,MATCH(CF$14,$BP$14:$DP$14,0))</f>
        <v>0</v>
      </c>
      <c r="CG46" s="8" cm="1">
        <f t="array" ref="CG46">AA46*INDEX(prod_est,$G46+$H46-1,MATCH(CG$14,$BP$14:$DP$14,0))</f>
        <v>0</v>
      </c>
      <c r="CH46" s="8" cm="1">
        <f t="array" ref="CH46">AB46*INDEX(prod_est,$G46+$H46-1,MATCH(CH$14,$BP$14:$DP$14,0))</f>
        <v>0</v>
      </c>
      <c r="CI46" s="8" cm="1">
        <f t="array" ref="CI46">AC46*INDEX(prod_est,$G46+$H46-1,MATCH(CI$14,$BP$14:$DP$14,0))</f>
        <v>0</v>
      </c>
      <c r="CJ46" s="8" cm="1">
        <f t="array" ref="CJ46">AD46*INDEX(prod_est,$G46+$H46-1,MATCH(CJ$14,$BP$14:$DP$14,0))</f>
        <v>0</v>
      </c>
      <c r="CK46" s="8" cm="1">
        <f t="array" ref="CK46">AE46*INDEX(prod_est,$G46+$H46-1,MATCH(CK$14,$BP$14:$DP$14,0))</f>
        <v>0</v>
      </c>
      <c r="CL46" s="8" cm="1">
        <f t="array" ref="CL46">AF46*INDEX(prod_est,$G46+$H46-1,MATCH(CL$14,$BP$14:$DP$14,0))</f>
        <v>0</v>
      </c>
      <c r="CM46" s="8" cm="1">
        <f t="array" ref="CM46">AG46*INDEX(prod_est,$G46+$H46-1,MATCH(CM$14,$BP$14:$DP$14,0))</f>
        <v>0</v>
      </c>
      <c r="CN46" s="8" cm="1">
        <f t="array" ref="CN46">AH46*INDEX(prod_est,$G46+$H46-1,MATCH(CN$14,$BP$14:$DP$14,0))</f>
        <v>0</v>
      </c>
      <c r="CO46" s="8" cm="1">
        <f t="array" ref="CO46">AI46*INDEX(prod_est,$G46+$H46-1,MATCH(CO$14,$BP$14:$DP$14,0))</f>
        <v>0</v>
      </c>
      <c r="CP46" s="8" cm="1">
        <f t="array" ref="CP46">AJ46*INDEX(prod_est,$G46+$H46-1,MATCH(CP$14,$BP$14:$DP$14,0))</f>
        <v>0</v>
      </c>
      <c r="CQ46" s="8" cm="1">
        <f t="array" ref="CQ46">AK46*INDEX(prod_est,$G46+$H46-1,MATCH(CQ$14,$BP$14:$DP$14,0))</f>
        <v>0</v>
      </c>
      <c r="CR46" s="8" cm="1">
        <f t="array" ref="CR46">AL46*INDEX(prod_est,$G46+$H46-1,MATCH(CR$14,$BP$14:$DP$14,0))</f>
        <v>0</v>
      </c>
      <c r="CS46" s="8" cm="1">
        <f t="array" ref="CS46">AM46*INDEX(prod_est,$G46+$H46-1,MATCH(CS$14,$BP$14:$DP$14,0))</f>
        <v>0</v>
      </c>
      <c r="CT46" s="8" cm="1">
        <f t="array" ref="CT46">AN46*INDEX(prod_est,$G46+$H46-1,MATCH(CT$14,$BP$14:$DP$14,0))</f>
        <v>0</v>
      </c>
      <c r="CU46" s="8" cm="1">
        <f t="array" ref="CU46">AO46*INDEX(prod_est,$G46+$H46-1,MATCH(CU$14,$BP$14:$DP$14,0))</f>
        <v>0</v>
      </c>
      <c r="CV46" s="8" cm="1">
        <f t="array" ref="CV46">AP46*INDEX(prod_est,$G46+$H46-1,MATCH(CV$14,$BP$14:$DP$14,0))</f>
        <v>0</v>
      </c>
      <c r="CW46" cm="1">
        <f t="array" ref="CW46">AQ46*INDEX(prod_est,$G46+$H46-1,MATCH(CW$14,$BP$14:$DP$14,0))</f>
        <v>0</v>
      </c>
      <c r="CX46" cm="1">
        <f t="array" ref="CX46">AR46*INDEX(prod_est,$G46+$H46-1,MATCH(CX$14,$BP$14:$DP$14,0))</f>
        <v>0</v>
      </c>
      <c r="CY46" cm="1">
        <f t="array" ref="CY46">AS46*INDEX(prod_est,$G46+$H46-1,MATCH(CY$14,$BP$14:$DP$14,0))</f>
        <v>0</v>
      </c>
      <c r="CZ46" cm="1">
        <f t="array" ref="CZ46">AT46*INDEX(prod_est,$G46+$H46-1,MATCH(CZ$14,$BP$14:$DP$14,0))</f>
        <v>0</v>
      </c>
      <c r="DA46" cm="1">
        <f t="array" ref="DA46">AU46*INDEX(prod_est,$G46+$H46-1,MATCH(DA$14,$BP$14:$DP$14,0))</f>
        <v>0</v>
      </c>
      <c r="DB46" cm="1">
        <f t="array" ref="DB46">AV46*INDEX(prod_est,$G46+$H46-1,MATCH(DB$14,$BP$14:$DP$14,0))</f>
        <v>0</v>
      </c>
      <c r="DC46" cm="1">
        <f t="array" ref="DC46">AW46*INDEX(prod_est,$G46+$H46-1,MATCH(DC$14,$BP$14:$DP$14,0))</f>
        <v>0</v>
      </c>
      <c r="DD46" cm="1">
        <f t="array" ref="DD46">AX46*INDEX(prod_est,$G46+$H46-1,MATCH(DD$14,$BP$14:$DP$14,0))</f>
        <v>0</v>
      </c>
      <c r="DE46" cm="1">
        <f t="array" ref="DE46">AY46*INDEX(prod_est,$G46+$H46-1,MATCH(DE$14,$BP$14:$DP$14,0))</f>
        <v>0</v>
      </c>
      <c r="DF46" cm="1">
        <f t="array" ref="DF46">AZ46*INDEX(prod_est,$G46+$H46-1,MATCH(DF$14,$BP$14:$DP$14,0))</f>
        <v>0</v>
      </c>
      <c r="DG46" cm="1">
        <f t="array" ref="DG46">BA46*INDEX(prod_est,$G46+$H46-1,MATCH(DG$14,$BP$14:$DP$14,0))</f>
        <v>0</v>
      </c>
      <c r="DH46" cm="1">
        <f t="array" ref="DH46">BB46*INDEX(prod_est,$G46+$H46-1,MATCH(DH$14,$BP$14:$DP$14,0))</f>
        <v>0</v>
      </c>
      <c r="DI46" cm="1">
        <f t="array" ref="DI46">BC46*INDEX(prod_est,$G46+$H46-1,MATCH(DI$14,$BP$14:$DP$14,0))</f>
        <v>0</v>
      </c>
      <c r="DJ46" cm="1">
        <f t="array" ref="DJ46">BD46*INDEX(prod_est,$G46+$H46-1,MATCH(DJ$14,$BP$14:$DP$14,0))</f>
        <v>0</v>
      </c>
      <c r="DK46" cm="1">
        <f t="array" ref="DK46">BE46*INDEX(prod_est,$G46+$H46-1,MATCH(DK$14,$BP$14:$DP$14,0))</f>
        <v>0</v>
      </c>
      <c r="DL46" cm="1">
        <f t="array" ref="DL46">BF46*INDEX(prod_est,$G46+$H46-1,MATCH(DL$14,$BP$14:$DP$14,0))</f>
        <v>0</v>
      </c>
      <c r="DM46" cm="1">
        <f t="array" ref="DM46">BG46*INDEX(prod_est,$G46+$H46-1,MATCH(DM$14,$BP$14:$DP$14,0))</f>
        <v>0</v>
      </c>
      <c r="DN46" cm="1">
        <f t="array" ref="DN46">BH46*INDEX(prod_est,$G46+$H46-1,MATCH(DN$14,$BP$14:$DP$14,0))</f>
        <v>0</v>
      </c>
      <c r="DO46" cm="1">
        <f t="array" ref="DO46">BI46*INDEX(prod_est,$G46+$H46-1,MATCH(DO$14,$BP$14:$DP$14,0))</f>
        <v>0</v>
      </c>
      <c r="DP46" cm="1">
        <f t="array" ref="DP46">BJ46*INDEX(prod_est,$G46+$H46-1,MATCH(DP$14,$BP$14:$DP$14,0))</f>
        <v>0</v>
      </c>
    </row>
    <row r="47" spans="1:120" x14ac:dyDescent="0.25">
      <c r="A47" s="10" t="s">
        <v>48</v>
      </c>
      <c r="B47" s="10" t="s">
        <v>91</v>
      </c>
      <c r="C47" s="10" t="s">
        <v>177</v>
      </c>
      <c r="D47" s="10" t="s">
        <v>37</v>
      </c>
      <c r="E47" s="61">
        <f>SUM(E15:E46)</f>
        <v>4.9078506959999997</v>
      </c>
      <c r="F47" s="61">
        <f>SUM(F15:F46)</f>
        <v>4.7146298760000001</v>
      </c>
      <c r="J47" s="42">
        <f t="shared" ref="J47:AN47" si="64">SUM(J15:J46)*1000</f>
        <v>7.2532767323076932</v>
      </c>
      <c r="K47" s="42">
        <f t="shared" si="64"/>
        <v>7.1909438853894239</v>
      </c>
      <c r="L47" s="42">
        <f t="shared" si="64"/>
        <v>7.129146711374359</v>
      </c>
      <c r="M47" s="42">
        <f t="shared" si="64"/>
        <v>7.0678806068234863</v>
      </c>
      <c r="N47" s="42">
        <f t="shared" si="64"/>
        <v>7.0071410078585963</v>
      </c>
      <c r="O47" s="42">
        <f t="shared" si="64"/>
        <v>6.9469233898223122</v>
      </c>
      <c r="P47" s="42">
        <f t="shared" si="64"/>
        <v>6.8872232669410263</v>
      </c>
      <c r="Q47" s="42">
        <f t="shared" si="64"/>
        <v>6.8280361919907522</v>
      </c>
      <c r="R47" s="42">
        <f t="shared" si="64"/>
        <v>6.7693577559658316</v>
      </c>
      <c r="S47" s="42">
        <f t="shared" si="64"/>
        <v>6.7111835877505008</v>
      </c>
      <c r="T47" s="42">
        <f t="shared" si="64"/>
        <v>6.6535093537932708</v>
      </c>
      <c r="U47" s="42">
        <f t="shared" si="64"/>
        <v>6.5963307577841102</v>
      </c>
      <c r="V47" s="42">
        <f t="shared" si="64"/>
        <v>6.5396435403344038</v>
      </c>
      <c r="W47" s="42">
        <f t="shared" si="64"/>
        <v>6.4834434786596535</v>
      </c>
      <c r="X47" s="42">
        <f t="shared" si="64"/>
        <v>6.427726386264923</v>
      </c>
      <c r="Y47" s="42">
        <f t="shared" si="64"/>
        <v>6.3724881126329587</v>
      </c>
      <c r="Z47" s="42">
        <f t="shared" si="64"/>
        <v>6.3177245429150197</v>
      </c>
      <c r="AA47" s="42">
        <f t="shared" si="64"/>
        <v>6.2634315976243435</v>
      </c>
      <c r="AB47" s="42">
        <f t="shared" si="64"/>
        <v>6.209605232332259</v>
      </c>
      <c r="AC47" s="42">
        <f t="shared" si="64"/>
        <v>6.156241437366905</v>
      </c>
      <c r="AD47" s="42">
        <f t="shared" si="64"/>
        <v>6.103336237514533</v>
      </c>
      <c r="AE47" s="42">
        <f t="shared" si="64"/>
        <v>6.0508856917233924</v>
      </c>
      <c r="AF47" s="42">
        <f t="shared" si="64"/>
        <v>5.9988858928101463</v>
      </c>
      <c r="AG47" s="42">
        <f t="shared" si="64"/>
        <v>5.9473329671688084</v>
      </c>
      <c r="AH47" s="42">
        <f t="shared" si="64"/>
        <v>5.8962230744822008</v>
      </c>
      <c r="AI47" s="42">
        <f t="shared" si="64"/>
        <v>5.8455524074358705</v>
      </c>
      <c r="AJ47" s="42">
        <f t="shared" si="64"/>
        <v>5.795317191434469</v>
      </c>
      <c r="AK47" s="42">
        <f t="shared" si="64"/>
        <v>5.7455136843205796</v>
      </c>
      <c r="AL47" s="42">
        <f t="shared" si="64"/>
        <v>5.6961381760959506</v>
      </c>
      <c r="AM47" s="42">
        <f t="shared" si="64"/>
        <v>5.6471869886451262</v>
      </c>
      <c r="AN47" s="42">
        <f t="shared" si="64"/>
        <v>5.5986564754614561</v>
      </c>
      <c r="AO47" s="42">
        <f t="shared" ref="AO47:BJ47" si="65">SUM(AO15:AO46)*1000</f>
        <v>5.550543021375459</v>
      </c>
      <c r="AP47">
        <f t="shared" si="65"/>
        <v>5.502843042285515</v>
      </c>
      <c r="AQ47">
        <f t="shared" si="65"/>
        <v>5.4555529848908737</v>
      </c>
      <c r="AR47">
        <f t="shared" si="65"/>
        <v>5.4086693264269687</v>
      </c>
      <c r="AS47">
        <f t="shared" si="65"/>
        <v>5.3621885744029854</v>
      </c>
      <c r="AT47">
        <f t="shared" si="65"/>
        <v>5.3161072663417102</v>
      </c>
      <c r="AU47">
        <f t="shared" si="65"/>
        <v>5.2704219695215873</v>
      </c>
      <c r="AV47">
        <f t="shared" si="65"/>
        <v>5.2251292807210108</v>
      </c>
      <c r="AW47">
        <f t="shared" si="65"/>
        <v>5.1802258259648148</v>
      </c>
      <c r="AX47">
        <f t="shared" si="65"/>
        <v>5.1357082602729314</v>
      </c>
      <c r="AY47">
        <f t="shared" si="65"/>
        <v>5.09157326741121</v>
      </c>
      <c r="AZ47">
        <f t="shared" si="65"/>
        <v>5.0478175596443959</v>
      </c>
      <c r="BA47">
        <f t="shared" si="65"/>
        <v>5.0044378774912017</v>
      </c>
      <c r="BB47">
        <f t="shared" si="65"/>
        <v>4.961430989481511</v>
      </c>
      <c r="BC47">
        <f t="shared" si="65"/>
        <v>4.9187936919156545</v>
      </c>
      <c r="BD47">
        <f t="shared" si="65"/>
        <v>4.8765228086257553</v>
      </c>
      <c r="BE47">
        <f t="shared" si="65"/>
        <v>4.8346151907391279</v>
      </c>
      <c r="BF47">
        <f t="shared" si="65"/>
        <v>4.793067716443713</v>
      </c>
      <c r="BG47">
        <f t="shared" si="65"/>
        <v>4.7518772907555258</v>
      </c>
      <c r="BH47">
        <f t="shared" si="65"/>
        <v>4.7110408452880952</v>
      </c>
      <c r="BI47">
        <f t="shared" si="65"/>
        <v>4.6705553380239007</v>
      </c>
      <c r="BJ47">
        <f t="shared" si="65"/>
        <v>4.6304177530877579</v>
      </c>
    </row>
    <row r="49" spans="1:120" x14ac:dyDescent="0.25">
      <c r="BN49" s="56" t="s">
        <v>165</v>
      </c>
      <c r="BO49">
        <f t="shared" ref="BO49:BO50" si="66">BP49</f>
        <v>1</v>
      </c>
      <c r="BP49">
        <f t="shared" ref="BP49:CU49" si="67">1-BP50</f>
        <v>1</v>
      </c>
      <c r="BQ49">
        <f t="shared" si="67"/>
        <v>1</v>
      </c>
      <c r="BR49">
        <f t="shared" si="67"/>
        <v>1</v>
      </c>
      <c r="BS49">
        <f t="shared" si="67"/>
        <v>1</v>
      </c>
      <c r="BT49">
        <f t="shared" si="67"/>
        <v>1</v>
      </c>
      <c r="BU49">
        <f t="shared" si="67"/>
        <v>1</v>
      </c>
      <c r="BV49">
        <f t="shared" si="67"/>
        <v>1</v>
      </c>
      <c r="BW49">
        <f t="shared" si="67"/>
        <v>1</v>
      </c>
      <c r="BX49">
        <f t="shared" si="67"/>
        <v>1</v>
      </c>
      <c r="BY49">
        <f t="shared" si="67"/>
        <v>1</v>
      </c>
      <c r="BZ49">
        <f t="shared" si="67"/>
        <v>1</v>
      </c>
      <c r="CA49">
        <f t="shared" si="67"/>
        <v>1</v>
      </c>
      <c r="CB49">
        <f t="shared" si="67"/>
        <v>1</v>
      </c>
      <c r="CC49">
        <f t="shared" si="67"/>
        <v>1</v>
      </c>
      <c r="CD49">
        <f t="shared" si="67"/>
        <v>1</v>
      </c>
      <c r="CE49">
        <f t="shared" si="67"/>
        <v>1</v>
      </c>
      <c r="CF49">
        <f t="shared" si="67"/>
        <v>1</v>
      </c>
      <c r="CG49">
        <f t="shared" si="67"/>
        <v>1</v>
      </c>
      <c r="CH49">
        <f t="shared" si="67"/>
        <v>1</v>
      </c>
      <c r="CI49">
        <f t="shared" si="67"/>
        <v>1</v>
      </c>
      <c r="CJ49">
        <f t="shared" si="67"/>
        <v>1</v>
      </c>
      <c r="CK49">
        <f t="shared" si="67"/>
        <v>1</v>
      </c>
      <c r="CL49">
        <f t="shared" si="67"/>
        <v>0.99875000000000003</v>
      </c>
      <c r="CM49">
        <f t="shared" si="67"/>
        <v>0.99624999999999997</v>
      </c>
      <c r="CN49">
        <f t="shared" si="67"/>
        <v>0.99250000000000005</v>
      </c>
      <c r="CO49">
        <f t="shared" si="67"/>
        <v>0.98750000000000004</v>
      </c>
      <c r="CP49">
        <f t="shared" si="67"/>
        <v>0.98124999999999996</v>
      </c>
      <c r="CQ49">
        <f t="shared" si="67"/>
        <v>0.97375</v>
      </c>
      <c r="CR49">
        <f t="shared" si="67"/>
        <v>0.96499999999999997</v>
      </c>
      <c r="CS49">
        <f t="shared" si="67"/>
        <v>0.95499999999999996</v>
      </c>
      <c r="CT49">
        <f t="shared" si="67"/>
        <v>0.94374999999999998</v>
      </c>
      <c r="CU49">
        <f t="shared" si="67"/>
        <v>0.93125000000000002</v>
      </c>
      <c r="CV49">
        <f t="shared" ref="CV49:DP49" si="68">1-CV50</f>
        <v>0.91874999999999996</v>
      </c>
      <c r="CW49">
        <f t="shared" si="68"/>
        <v>0.90625</v>
      </c>
      <c r="CX49">
        <f t="shared" si="68"/>
        <v>0.89375000000000004</v>
      </c>
      <c r="CY49">
        <f t="shared" si="68"/>
        <v>0.88124999999999998</v>
      </c>
      <c r="CZ49">
        <f t="shared" si="68"/>
        <v>0.86875000000000002</v>
      </c>
      <c r="DA49">
        <f t="shared" si="68"/>
        <v>0.85624999999999996</v>
      </c>
      <c r="DB49">
        <f t="shared" si="68"/>
        <v>0.84375</v>
      </c>
      <c r="DC49">
        <f t="shared" si="68"/>
        <v>0.83124999999999993</v>
      </c>
      <c r="DD49">
        <f t="shared" si="68"/>
        <v>0.81874999999999998</v>
      </c>
      <c r="DE49">
        <f t="shared" si="68"/>
        <v>0.80624999999999991</v>
      </c>
      <c r="DF49">
        <f t="shared" si="68"/>
        <v>0.79374999999999996</v>
      </c>
      <c r="DG49">
        <f t="shared" si="68"/>
        <v>0.78124999999999989</v>
      </c>
      <c r="DH49">
        <f t="shared" si="68"/>
        <v>0.76874999999999993</v>
      </c>
      <c r="DI49">
        <f t="shared" si="68"/>
        <v>0.75624999999999987</v>
      </c>
      <c r="DJ49">
        <f t="shared" si="68"/>
        <v>0.74374999999999991</v>
      </c>
      <c r="DK49">
        <f t="shared" si="68"/>
        <v>0.73124999999999996</v>
      </c>
      <c r="DL49">
        <f t="shared" si="68"/>
        <v>0.71874999999999989</v>
      </c>
      <c r="DM49">
        <f t="shared" si="68"/>
        <v>0.70624999999999982</v>
      </c>
      <c r="DN49">
        <f t="shared" si="68"/>
        <v>0.69374999999999987</v>
      </c>
      <c r="DO49">
        <f t="shared" si="68"/>
        <v>0.68124999999999991</v>
      </c>
      <c r="DP49">
        <f t="shared" si="68"/>
        <v>0.66874999999999984</v>
      </c>
    </row>
    <row r="50" spans="1:120" x14ac:dyDescent="0.25">
      <c r="BN50" s="56" t="s">
        <v>166</v>
      </c>
      <c r="BO50">
        <f t="shared" si="66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0</v>
      </c>
      <c r="CC50">
        <f>INDEX(Cement_assumptions!$C$85:$BC$105,MATCH($BK$58,Cement_assumptions!$A$85:$A$105,0),MATCH(CC57,$BP$57:$DP$57,0))</f>
        <v>0</v>
      </c>
      <c r="CD50">
        <f>INDEX(Cement_assumptions!$C$85:$BC$105,MATCH($BK$58,Cement_assumptions!$A$85:$A$105,0),MATCH(CD57,$BP$57:$DP$57,0))</f>
        <v>0</v>
      </c>
      <c r="CE50">
        <f>INDEX(Cement_assumptions!$C$85:$BC$105,MATCH($BK$58,Cement_assumptions!$A$85:$A$105,0),MATCH(CE57,$BP$57:$DP$57,0))</f>
        <v>0</v>
      </c>
      <c r="CF50">
        <f>INDEX(Cement_assumptions!$C$85:$BC$105,MATCH($BK$58,Cement_assumptions!$A$85:$A$105,0),MATCH(CF57,$BP$57:$DP$57,0))</f>
        <v>0</v>
      </c>
      <c r="CG50">
        <f>INDEX(Cement_assumptions!$C$85:$BC$105,MATCH($BK$58,Cement_assumptions!$A$85:$A$105,0),MATCH(CG57,$BP$57:$DP$57,0))</f>
        <v>0</v>
      </c>
      <c r="CH50">
        <f>INDEX(Cement_assumptions!$C$85:$BC$105,MATCH($BK$58,Cement_assumptions!$A$85:$A$105,0),MATCH(CH57,$BP$57:$DP$57,0))</f>
        <v>0</v>
      </c>
      <c r="CI50">
        <f>INDEX(Cement_assumptions!$C$85:$BC$105,MATCH($BK$58,Cement_assumptions!$A$85:$A$105,0),MATCH(CI57,$BP$57:$DP$57,0))</f>
        <v>0</v>
      </c>
      <c r="CJ50">
        <f>INDEX(Cement_assumptions!$C$85:$BC$105,MATCH($BK$58,Cement_assumptions!$A$85:$A$105,0),MATCH(CJ57,$BP$57:$DP$57,0))</f>
        <v>0</v>
      </c>
      <c r="CK50">
        <f>INDEX(Cement_assumptions!$C$85:$BC$105,MATCH($BK$58,Cement_assumptions!$A$85:$A$105,0),MATCH(CK57,$BP$57:$DP$57,0))</f>
        <v>0</v>
      </c>
      <c r="CL50">
        <f>INDEX(Cement_assumptions!$C$85:$BC$105,MATCH($BK$58,Cement_assumptions!$A$85:$A$105,0),MATCH(CL57,$BP$57:$DP$57,0))</f>
        <v>1.2500000000000002E-3</v>
      </c>
      <c r="CM50">
        <f>INDEX(Cement_assumptions!$C$85:$BC$105,MATCH($BK$58,Cement_assumptions!$A$85:$A$105,0),MATCH(CM57,$BP$57:$DP$57,0))</f>
        <v>3.7500000000000007E-3</v>
      </c>
      <c r="CN50">
        <f>INDEX(Cement_assumptions!$C$85:$BC$105,MATCH($BK$58,Cement_assumptions!$A$85:$A$105,0),MATCH(CN57,$BP$57:$DP$57,0))</f>
        <v>7.5000000000000015E-3</v>
      </c>
      <c r="CO50">
        <f>INDEX(Cement_assumptions!$C$85:$BC$105,MATCH($BK$58,Cement_assumptions!$A$85:$A$105,0),MATCH(CO57,$BP$57:$DP$57,0))</f>
        <v>1.2500000000000002E-2</v>
      </c>
      <c r="CP50">
        <f>INDEX(Cement_assumptions!$C$85:$BC$105,MATCH($BK$58,Cement_assumptions!$A$85:$A$105,0),MATCH(CP57,$BP$57:$DP$57,0))</f>
        <v>1.8750000000000003E-2</v>
      </c>
      <c r="CQ50">
        <f>INDEX(Cement_assumptions!$C$85:$BC$105,MATCH($BK$58,Cement_assumptions!$A$85:$A$105,0),MATCH(CQ57,$BP$57:$DP$57,0))</f>
        <v>2.6250000000000002E-2</v>
      </c>
      <c r="CR50">
        <f>INDEX(Cement_assumptions!$C$85:$BC$105,MATCH($BK$58,Cement_assumptions!$A$85:$A$105,0),MATCH(CR57,$BP$57:$DP$57,0))</f>
        <v>3.5000000000000003E-2</v>
      </c>
      <c r="CS50">
        <f>INDEX(Cement_assumptions!$C$85:$BC$105,MATCH($BK$58,Cement_assumptions!$A$85:$A$105,0),MATCH(CS57,$BP$57:$DP$57,0))</f>
        <v>4.5000000000000005E-2</v>
      </c>
      <c r="CT50">
        <f>INDEX(Cement_assumptions!$C$85:$BC$105,MATCH($BK$58,Cement_assumptions!$A$85:$A$105,0),MATCH(CT57,$BP$57:$DP$57,0))</f>
        <v>5.6250000000000008E-2</v>
      </c>
      <c r="CU50">
        <f>INDEX(Cement_assumptions!$C$85:$BC$105,MATCH($BK$58,Cement_assumptions!$A$85:$A$105,0),MATCH(CU57,$BP$57:$DP$57,0))</f>
        <v>6.8750000000000006E-2</v>
      </c>
      <c r="CV50">
        <f>INDEX(Cement_assumptions!$C$85:$BC$105,MATCH($BK$58,Cement_assumptions!$A$85:$A$105,0),MATCH(CV57,$BP$57:$DP$57,0))</f>
        <v>8.1250000000000003E-2</v>
      </c>
      <c r="CW50">
        <f>INDEX(Cement_assumptions!$C$85:$BC$105,MATCH($BK$58,Cement_assumptions!$A$85:$A$105,0),MATCH(CW57,$BP$57:$DP$57,0))</f>
        <v>9.375E-2</v>
      </c>
      <c r="CX50">
        <f>INDEX(Cement_assumptions!$C$85:$BC$105,MATCH($BK$58,Cement_assumptions!$A$85:$A$105,0),MATCH(CX57,$BP$57:$DP$57,0))</f>
        <v>0.10625</v>
      </c>
      <c r="CY50">
        <f>INDEX(Cement_assumptions!$C$85:$BC$105,MATCH($BK$58,Cement_assumptions!$A$85:$A$105,0),MATCH(CY57,$BP$57:$DP$57,0))</f>
        <v>0.11874999999999999</v>
      </c>
      <c r="CZ50">
        <f>INDEX(Cement_assumptions!$C$85:$BC$105,MATCH($BK$58,Cement_assumptions!$A$85:$A$105,0),MATCH(CZ57,$BP$57:$DP$57,0))</f>
        <v>0.13125000000000001</v>
      </c>
      <c r="DA50">
        <f>INDEX(Cement_assumptions!$C$85:$BC$105,MATCH($BK$58,Cement_assumptions!$A$85:$A$105,0),MATCH(DA57,$BP$57:$DP$57,0))</f>
        <v>0.14375000000000002</v>
      </c>
      <c r="DB50">
        <f>INDEX(Cement_assumptions!$C$85:$BC$105,MATCH($BK$58,Cement_assumptions!$A$85:$A$105,0),MATCH(DB57,$BP$57:$DP$57,0))</f>
        <v>0.15625000000000003</v>
      </c>
      <c r="DC50">
        <f>INDEX(Cement_assumptions!$C$85:$BC$105,MATCH($BK$58,Cement_assumptions!$A$85:$A$105,0),MATCH(DC57,$BP$57:$DP$57,0))</f>
        <v>0.16875000000000004</v>
      </c>
      <c r="DD50">
        <f>INDEX(Cement_assumptions!$C$85:$BC$105,MATCH($BK$58,Cement_assumptions!$A$85:$A$105,0),MATCH(DD57,$BP$57:$DP$57,0))</f>
        <v>0.18125000000000005</v>
      </c>
      <c r="DE50">
        <f>INDEX(Cement_assumptions!$C$85:$BC$105,MATCH($BK$58,Cement_assumptions!$A$85:$A$105,0),MATCH(DE57,$BP$57:$DP$57,0))</f>
        <v>0.19375000000000006</v>
      </c>
      <c r="DF50">
        <f>INDEX(Cement_assumptions!$C$85:$BC$105,MATCH($BK$58,Cement_assumptions!$A$85:$A$105,0),MATCH(DF57,$BP$57:$DP$57,0))</f>
        <v>0.20625000000000007</v>
      </c>
      <c r="DG50">
        <f>INDEX(Cement_assumptions!$C$85:$BC$105,MATCH($BK$58,Cement_assumptions!$A$85:$A$105,0),MATCH(DG57,$BP$57:$DP$57,0))</f>
        <v>0.21875000000000008</v>
      </c>
      <c r="DH50">
        <f>INDEX(Cement_assumptions!$C$85:$BC$105,MATCH($BK$58,Cement_assumptions!$A$85:$A$105,0),MATCH(DH57,$BP$57:$DP$57,0))</f>
        <v>0.23125000000000009</v>
      </c>
      <c r="DI50">
        <f>INDEX(Cement_assumptions!$C$85:$BC$105,MATCH($BK$58,Cement_assumptions!$A$85:$A$105,0),MATCH(DI57,$BP$57:$DP$57,0))</f>
        <v>0.24375000000000011</v>
      </c>
      <c r="DJ50">
        <f>INDEX(Cement_assumptions!$C$85:$BC$105,MATCH($BK$58,Cement_assumptions!$A$85:$A$105,0),MATCH(DJ57,$BP$57:$DP$57,0))</f>
        <v>0.25625000000000009</v>
      </c>
      <c r="DK50">
        <f>INDEX(Cement_assumptions!$C$85:$BC$105,MATCH($BK$58,Cement_assumptions!$A$85:$A$105,0),MATCH(DK57,$BP$57:$DP$57,0))</f>
        <v>0.2687500000000001</v>
      </c>
      <c r="DL50">
        <f>INDEX(Cement_assumptions!$C$85:$BC$105,MATCH($BK$58,Cement_assumptions!$A$85:$A$105,0),MATCH(DL57,$BP$57:$DP$57,0))</f>
        <v>0.28125000000000011</v>
      </c>
      <c r="DM50">
        <f>INDEX(Cement_assumptions!$C$85:$BC$105,MATCH($BK$58,Cement_assumptions!$A$85:$A$105,0),MATCH(DM57,$BP$57:$DP$57,0))</f>
        <v>0.29375000000000012</v>
      </c>
      <c r="DN50">
        <f>INDEX(Cement_assumptions!$C$85:$BC$105,MATCH($BK$58,Cement_assumptions!$A$85:$A$105,0),MATCH(DN57,$BP$57:$DP$57,0))</f>
        <v>0.30625000000000013</v>
      </c>
      <c r="DO50">
        <f>INDEX(Cement_assumptions!$C$85:$BC$105,MATCH($BK$58,Cement_assumptions!$A$85:$A$105,0),MATCH(DO57,$BP$57:$DP$57,0))</f>
        <v>0.31875000000000014</v>
      </c>
      <c r="DP50">
        <f>INDEX(Cement_assumptions!$C$85:$BC$105,MATCH($BK$58,Cement_assumptions!$A$85:$A$105,0),MATCH(DP57,$BP$57:$DP$57,0))</f>
        <v>0.33125000000000016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69">A15</f>
        <v>12_NZ</v>
      </c>
      <c r="B58" s="65" t="str">
        <f t="shared" si="69"/>
        <v>1_x_coal_thermal</v>
      </c>
      <c r="C58" s="65" t="str">
        <f t="shared" si="69"/>
        <v>1_x_coal_thermal</v>
      </c>
      <c r="D58" s="66" t="s">
        <v>171</v>
      </c>
      <c r="E58" s="66">
        <f t="shared" ref="E58:E89" si="70">E15</f>
        <v>1.9664980919999999</v>
      </c>
      <c r="F58" s="66">
        <v>2.0291744880000002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1">A58</f>
        <v>12_NZ</v>
      </c>
      <c r="BL58" s="65" t="str">
        <f t="shared" ref="BL58:BL89" si="72">"d_ind_cem_"&amp;C58</f>
        <v>d_ind_cem_1_x_coal_thermal</v>
      </c>
      <c r="BM58" s="65"/>
      <c r="BN58" s="65"/>
      <c r="BO58" s="65">
        <f t="shared" ref="BO58:CU58" si="73">BO$49*BO15</f>
        <v>1.9664980919999999</v>
      </c>
      <c r="BP58" s="65">
        <f t="shared" si="73"/>
        <v>2.0291744880000002</v>
      </c>
      <c r="BQ58" s="65">
        <f t="shared" si="73"/>
        <v>2.01173626974375</v>
      </c>
      <c r="BR58" s="65">
        <f t="shared" si="73"/>
        <v>1.6388378486130235</v>
      </c>
      <c r="BS58" s="65">
        <f t="shared" si="73"/>
        <v>1.8298574328736665</v>
      </c>
      <c r="BT58" s="65">
        <f t="shared" si="73"/>
        <v>1.8384960184240215</v>
      </c>
      <c r="BU58" s="65">
        <f t="shared" si="73"/>
        <v>1.8468509886676865</v>
      </c>
      <c r="BV58" s="65">
        <f t="shared" si="73"/>
        <v>1.854926580261272</v>
      </c>
      <c r="BW58" s="65">
        <f t="shared" si="73"/>
        <v>1.8627269779895619</v>
      </c>
      <c r="BX58" s="65">
        <f t="shared" si="73"/>
        <v>1.8702563153441674</v>
      </c>
      <c r="BY58" s="65">
        <f t="shared" si="73"/>
        <v>1.8775186750960888</v>
      </c>
      <c r="BZ58" s="65">
        <f t="shared" si="73"/>
        <v>1.861383748981982</v>
      </c>
      <c r="CA58" s="65">
        <f t="shared" si="73"/>
        <v>1.8453874823891681</v>
      </c>
      <c r="CB58" s="65">
        <f t="shared" si="73"/>
        <v>1.8295286837123861</v>
      </c>
      <c r="CC58" s="65">
        <f t="shared" si="73"/>
        <v>1.8138061715867329</v>
      </c>
      <c r="CD58" s="65">
        <f t="shared" si="73"/>
        <v>1.7982187747996594</v>
      </c>
      <c r="CE58" s="65">
        <f t="shared" si="73"/>
        <v>1.7827653322037247</v>
      </c>
      <c r="CF58" s="65">
        <f t="shared" si="73"/>
        <v>1.7674446926300988</v>
      </c>
      <c r="CG58" s="65">
        <f t="shared" si="73"/>
        <v>1.7522557148028091</v>
      </c>
      <c r="CH58" s="65">
        <f t="shared" si="73"/>
        <v>1.7371972672537224</v>
      </c>
      <c r="CI58" s="65">
        <f t="shared" si="73"/>
        <v>1.7222682282382609</v>
      </c>
      <c r="CJ58" s="65">
        <f t="shared" si="73"/>
        <v>1.7074674856518384</v>
      </c>
      <c r="CK58" s="65">
        <f t="shared" si="73"/>
        <v>1.692793936947018</v>
      </c>
      <c r="CL58" s="65">
        <f t="shared" si="73"/>
        <v>1.6761486809400654</v>
      </c>
      <c r="CM58" s="65">
        <f t="shared" si="73"/>
        <v>1.6575847180675214</v>
      </c>
      <c r="CN58" s="65">
        <f t="shared" si="73"/>
        <v>1.6371541285080593</v>
      </c>
      <c r="CO58" s="65">
        <f t="shared" si="73"/>
        <v>1.6149080854166156</v>
      </c>
      <c r="CP58" s="65">
        <f t="shared" si="73"/>
        <v>1.5908968679875819</v>
      </c>
      <c r="CQ58" s="65">
        <f t="shared" si="73"/>
        <v>1.5651698743491165</v>
      </c>
      <c r="CR58" s="65">
        <f t="shared" si="73"/>
        <v>1.5377756342906073</v>
      </c>
      <c r="CS58" s="65">
        <f t="shared" si="73"/>
        <v>1.5087618218253041</v>
      </c>
      <c r="CT58" s="65">
        <f t="shared" si="73"/>
        <v>1.4781752675901041</v>
      </c>
      <c r="CU58" s="65">
        <f t="shared" si="73"/>
        <v>1.4460619710844604</v>
      </c>
      <c r="CV58" s="65">
        <f t="shared" ref="CV58:DP58" si="74">CV$49*CV15</f>
        <v>1.4143914548658163</v>
      </c>
      <c r="CW58" s="65">
        <f t="shared" si="74"/>
        <v>1.383158480296474</v>
      </c>
      <c r="CX58" s="65">
        <f t="shared" si="74"/>
        <v>1.3523578660773723</v>
      </c>
      <c r="CY58" s="65">
        <f t="shared" si="74"/>
        <v>1.3219844876494653</v>
      </c>
      <c r="CZ58" s="65">
        <f t="shared" si="74"/>
        <v>1.2920332766011575</v>
      </c>
      <c r="DA58" s="65">
        <f t="shared" si="74"/>
        <v>1.2624992200817278</v>
      </c>
      <c r="DB58" s="65">
        <f t="shared" si="74"/>
        <v>1.2333773602206959</v>
      </c>
      <c r="DC58" s="65">
        <f t="shared" si="74"/>
        <v>1.2046627935530578</v>
      </c>
      <c r="DD58" s="65">
        <f t="shared" si="74"/>
        <v>1.1763506704503452</v>
      </c>
      <c r="DE58" s="65">
        <f t="shared" si="74"/>
        <v>1.1484361945574426</v>
      </c>
      <c r="DF58" s="65">
        <f t="shared" si="74"/>
        <v>1.1209146222351087</v>
      </c>
      <c r="DG58" s="65">
        <f t="shared" si="74"/>
        <v>1.0937812620081453</v>
      </c>
      <c r="DH58" s="65">
        <f t="shared" si="74"/>
        <v>1.0670314740191587</v>
      </c>
      <c r="DI58" s="65">
        <f t="shared" si="74"/>
        <v>1.0406606694878542</v>
      </c>
      <c r="DJ58" s="65">
        <f t="shared" si="74"/>
        <v>1.0146643101758159</v>
      </c>
      <c r="DK58" s="65">
        <f t="shared" si="74"/>
        <v>0.98903790785670909</v>
      </c>
      <c r="DL58" s="65">
        <f t="shared" si="74"/>
        <v>0.96377702379185926</v>
      </c>
      <c r="DM58" s="65">
        <f t="shared" si="74"/>
        <v>0.9388772682111497</v>
      </c>
      <c r="DN58" s="65">
        <f t="shared" si="74"/>
        <v>0.91433429979918657</v>
      </c>
      <c r="DO58" s="65">
        <f t="shared" si="74"/>
        <v>0.89014382518667856</v>
      </c>
      <c r="DP58" s="65">
        <f t="shared" si="74"/>
        <v>0.86630159844698085</v>
      </c>
    </row>
    <row r="59" spans="1:120" x14ac:dyDescent="0.25">
      <c r="A59" s="65" t="str">
        <f t="shared" si="69"/>
        <v>12_NZ</v>
      </c>
      <c r="B59" s="65" t="str">
        <f t="shared" si="69"/>
        <v>1_1_coking_coal</v>
      </c>
      <c r="C59" s="65" t="str">
        <f t="shared" si="69"/>
        <v>1_1_coking_coal</v>
      </c>
      <c r="D59" s="66" t="s">
        <v>171</v>
      </c>
      <c r="E59" s="66">
        <f t="shared" si="70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1"/>
        <v>12_NZ</v>
      </c>
      <c r="BL59" s="65" t="str">
        <f t="shared" si="72"/>
        <v>d_ind_cem_1_1_coking_coal</v>
      </c>
      <c r="BM59" s="65"/>
      <c r="BN59" s="65"/>
      <c r="BO59" s="65">
        <f t="shared" ref="BO59:CV59" si="75">BO$49*BO16</f>
        <v>0</v>
      </c>
      <c r="BP59" s="65">
        <f t="shared" si="75"/>
        <v>0</v>
      </c>
      <c r="BQ59" s="65">
        <f t="shared" si="75"/>
        <v>0</v>
      </c>
      <c r="BR59" s="65">
        <f t="shared" si="75"/>
        <v>0</v>
      </c>
      <c r="BS59" s="65">
        <f t="shared" si="75"/>
        <v>0</v>
      </c>
      <c r="BT59" s="65">
        <f t="shared" si="75"/>
        <v>0</v>
      </c>
      <c r="BU59" s="65">
        <f t="shared" si="75"/>
        <v>0</v>
      </c>
      <c r="BV59" s="65">
        <f t="shared" si="75"/>
        <v>0</v>
      </c>
      <c r="BW59" s="65">
        <f t="shared" si="75"/>
        <v>0</v>
      </c>
      <c r="BX59" s="65">
        <f t="shared" si="75"/>
        <v>0</v>
      </c>
      <c r="BY59" s="65">
        <f t="shared" si="75"/>
        <v>0</v>
      </c>
      <c r="BZ59" s="65">
        <f t="shared" si="75"/>
        <v>0</v>
      </c>
      <c r="CA59" s="65">
        <f t="shared" si="75"/>
        <v>0</v>
      </c>
      <c r="CB59" s="65">
        <f t="shared" si="75"/>
        <v>0</v>
      </c>
      <c r="CC59" s="65">
        <f t="shared" si="75"/>
        <v>0</v>
      </c>
      <c r="CD59" s="65">
        <f t="shared" si="75"/>
        <v>0</v>
      </c>
      <c r="CE59" s="65">
        <f t="shared" si="75"/>
        <v>0</v>
      </c>
      <c r="CF59" s="65">
        <f t="shared" si="75"/>
        <v>0</v>
      </c>
      <c r="CG59" s="65">
        <f t="shared" si="75"/>
        <v>0</v>
      </c>
      <c r="CH59" s="65">
        <f t="shared" si="75"/>
        <v>0</v>
      </c>
      <c r="CI59" s="65">
        <f t="shared" si="75"/>
        <v>0</v>
      </c>
      <c r="CJ59" s="65">
        <f t="shared" si="75"/>
        <v>0</v>
      </c>
      <c r="CK59" s="65">
        <f t="shared" si="75"/>
        <v>0</v>
      </c>
      <c r="CL59" s="65">
        <f t="shared" si="75"/>
        <v>0</v>
      </c>
      <c r="CM59" s="65">
        <f t="shared" si="75"/>
        <v>0</v>
      </c>
      <c r="CN59" s="65">
        <f t="shared" si="75"/>
        <v>0</v>
      </c>
      <c r="CO59" s="65">
        <f t="shared" si="75"/>
        <v>0</v>
      </c>
      <c r="CP59" s="65">
        <f t="shared" si="75"/>
        <v>0</v>
      </c>
      <c r="CQ59" s="65">
        <f t="shared" si="75"/>
        <v>0</v>
      </c>
      <c r="CR59" s="65">
        <f t="shared" si="75"/>
        <v>0</v>
      </c>
      <c r="CS59" s="65">
        <f t="shared" si="75"/>
        <v>0</v>
      </c>
      <c r="CT59" s="65">
        <f t="shared" si="75"/>
        <v>0</v>
      </c>
      <c r="CU59" s="65">
        <f t="shared" si="75"/>
        <v>0</v>
      </c>
      <c r="CV59" s="65">
        <f t="shared" si="75"/>
        <v>0</v>
      </c>
      <c r="CW59" s="65">
        <f t="shared" ref="CW59:DP59" si="76">CW$49*CW16</f>
        <v>0</v>
      </c>
      <c r="CX59" s="65">
        <f t="shared" si="76"/>
        <v>0</v>
      </c>
      <c r="CY59" s="65">
        <f t="shared" si="76"/>
        <v>0</v>
      </c>
      <c r="CZ59" s="65">
        <f t="shared" si="76"/>
        <v>0</v>
      </c>
      <c r="DA59" s="65">
        <f t="shared" si="76"/>
        <v>0</v>
      </c>
      <c r="DB59" s="65">
        <f t="shared" si="76"/>
        <v>0</v>
      </c>
      <c r="DC59" s="65">
        <f t="shared" si="76"/>
        <v>0</v>
      </c>
      <c r="DD59" s="65">
        <f t="shared" si="76"/>
        <v>0</v>
      </c>
      <c r="DE59" s="65">
        <f t="shared" si="76"/>
        <v>0</v>
      </c>
      <c r="DF59" s="65">
        <f t="shared" si="76"/>
        <v>0</v>
      </c>
      <c r="DG59" s="65">
        <f t="shared" si="76"/>
        <v>0</v>
      </c>
      <c r="DH59" s="65">
        <f t="shared" si="76"/>
        <v>0</v>
      </c>
      <c r="DI59" s="65">
        <f t="shared" si="76"/>
        <v>0</v>
      </c>
      <c r="DJ59" s="65">
        <f t="shared" si="76"/>
        <v>0</v>
      </c>
      <c r="DK59" s="65">
        <f t="shared" si="76"/>
        <v>0</v>
      </c>
      <c r="DL59" s="65">
        <f t="shared" si="76"/>
        <v>0</v>
      </c>
      <c r="DM59" s="65">
        <f t="shared" si="76"/>
        <v>0</v>
      </c>
      <c r="DN59" s="65">
        <f t="shared" si="76"/>
        <v>0</v>
      </c>
      <c r="DO59" s="65">
        <f t="shared" si="76"/>
        <v>0</v>
      </c>
      <c r="DP59" s="65">
        <f t="shared" si="76"/>
        <v>0</v>
      </c>
    </row>
    <row r="60" spans="1:120" x14ac:dyDescent="0.25">
      <c r="A60" s="65" t="str">
        <f t="shared" si="69"/>
        <v>12_NZ</v>
      </c>
      <c r="B60" s="65" t="str">
        <f t="shared" si="69"/>
        <v>1_5_lignite</v>
      </c>
      <c r="C60" s="65" t="str">
        <f t="shared" si="69"/>
        <v>1_5_lignite</v>
      </c>
      <c r="D60" s="66" t="s">
        <v>171</v>
      </c>
      <c r="E60" s="66">
        <f t="shared" si="70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1"/>
        <v>12_NZ</v>
      </c>
      <c r="BL60" s="65" t="str">
        <f t="shared" si="72"/>
        <v>d_ind_cem_1_5_lignite</v>
      </c>
      <c r="BM60" s="65"/>
      <c r="BN60" s="65"/>
      <c r="BO60" s="65">
        <f t="shared" ref="BO60:CV60" si="77">BO$49*BO17</f>
        <v>0</v>
      </c>
      <c r="BP60" s="65">
        <f t="shared" si="77"/>
        <v>0</v>
      </c>
      <c r="BQ60" s="65">
        <f t="shared" si="77"/>
        <v>0</v>
      </c>
      <c r="BR60" s="65">
        <f t="shared" si="77"/>
        <v>0</v>
      </c>
      <c r="BS60" s="65">
        <f t="shared" si="77"/>
        <v>0</v>
      </c>
      <c r="BT60" s="65">
        <f t="shared" si="77"/>
        <v>0</v>
      </c>
      <c r="BU60" s="65">
        <f t="shared" si="77"/>
        <v>0</v>
      </c>
      <c r="BV60" s="65">
        <f t="shared" si="77"/>
        <v>0</v>
      </c>
      <c r="BW60" s="65">
        <f t="shared" si="77"/>
        <v>0</v>
      </c>
      <c r="BX60" s="65">
        <f t="shared" si="77"/>
        <v>0</v>
      </c>
      <c r="BY60" s="65">
        <f t="shared" si="77"/>
        <v>0</v>
      </c>
      <c r="BZ60" s="65">
        <f t="shared" si="77"/>
        <v>0</v>
      </c>
      <c r="CA60" s="65">
        <f t="shared" si="77"/>
        <v>0</v>
      </c>
      <c r="CB60" s="65">
        <f t="shared" si="77"/>
        <v>0</v>
      </c>
      <c r="CC60" s="65">
        <f t="shared" si="77"/>
        <v>0</v>
      </c>
      <c r="CD60" s="65">
        <f t="shared" si="77"/>
        <v>0</v>
      </c>
      <c r="CE60" s="65">
        <f t="shared" si="77"/>
        <v>0</v>
      </c>
      <c r="CF60" s="65">
        <f t="shared" si="77"/>
        <v>0</v>
      </c>
      <c r="CG60" s="65">
        <f t="shared" si="77"/>
        <v>0</v>
      </c>
      <c r="CH60" s="65">
        <f t="shared" si="77"/>
        <v>0</v>
      </c>
      <c r="CI60" s="65">
        <f t="shared" si="77"/>
        <v>0</v>
      </c>
      <c r="CJ60" s="65">
        <f t="shared" si="77"/>
        <v>0</v>
      </c>
      <c r="CK60" s="65">
        <f t="shared" si="77"/>
        <v>0</v>
      </c>
      <c r="CL60" s="65">
        <f t="shared" si="77"/>
        <v>0</v>
      </c>
      <c r="CM60" s="65">
        <f t="shared" si="77"/>
        <v>0</v>
      </c>
      <c r="CN60" s="65">
        <f t="shared" si="77"/>
        <v>0</v>
      </c>
      <c r="CO60" s="65">
        <f t="shared" si="77"/>
        <v>0</v>
      </c>
      <c r="CP60" s="65">
        <f t="shared" si="77"/>
        <v>0</v>
      </c>
      <c r="CQ60" s="65">
        <f t="shared" si="77"/>
        <v>0</v>
      </c>
      <c r="CR60" s="65">
        <f t="shared" si="77"/>
        <v>0</v>
      </c>
      <c r="CS60" s="65">
        <f t="shared" si="77"/>
        <v>0</v>
      </c>
      <c r="CT60" s="65">
        <f t="shared" si="77"/>
        <v>0</v>
      </c>
      <c r="CU60" s="65">
        <f t="shared" si="77"/>
        <v>0</v>
      </c>
      <c r="CV60" s="65">
        <f t="shared" si="77"/>
        <v>0</v>
      </c>
      <c r="CW60" s="65">
        <f t="shared" ref="CW60:DP60" si="78">CW$49*CW17</f>
        <v>0</v>
      </c>
      <c r="CX60" s="65">
        <f t="shared" si="78"/>
        <v>0</v>
      </c>
      <c r="CY60" s="65">
        <f t="shared" si="78"/>
        <v>0</v>
      </c>
      <c r="CZ60" s="65">
        <f t="shared" si="78"/>
        <v>0</v>
      </c>
      <c r="DA60" s="65">
        <f t="shared" si="78"/>
        <v>0</v>
      </c>
      <c r="DB60" s="65">
        <f t="shared" si="78"/>
        <v>0</v>
      </c>
      <c r="DC60" s="65">
        <f t="shared" si="78"/>
        <v>0</v>
      </c>
      <c r="DD60" s="65">
        <f t="shared" si="78"/>
        <v>0</v>
      </c>
      <c r="DE60" s="65">
        <f t="shared" si="78"/>
        <v>0</v>
      </c>
      <c r="DF60" s="65">
        <f t="shared" si="78"/>
        <v>0</v>
      </c>
      <c r="DG60" s="65">
        <f t="shared" si="78"/>
        <v>0</v>
      </c>
      <c r="DH60" s="65">
        <f t="shared" si="78"/>
        <v>0</v>
      </c>
      <c r="DI60" s="65">
        <f t="shared" si="78"/>
        <v>0</v>
      </c>
      <c r="DJ60" s="65">
        <f t="shared" si="78"/>
        <v>0</v>
      </c>
      <c r="DK60" s="65">
        <f t="shared" si="78"/>
        <v>0</v>
      </c>
      <c r="DL60" s="65">
        <f t="shared" si="78"/>
        <v>0</v>
      </c>
      <c r="DM60" s="65">
        <f t="shared" si="78"/>
        <v>0</v>
      </c>
      <c r="DN60" s="65">
        <f t="shared" si="78"/>
        <v>0</v>
      </c>
      <c r="DO60" s="65">
        <f t="shared" si="78"/>
        <v>0</v>
      </c>
      <c r="DP60" s="65">
        <f t="shared" si="78"/>
        <v>0</v>
      </c>
    </row>
    <row r="61" spans="1:120" x14ac:dyDescent="0.25">
      <c r="A61" s="65" t="str">
        <f t="shared" si="69"/>
        <v>12_NZ</v>
      </c>
      <c r="B61" s="65" t="str">
        <f t="shared" si="69"/>
        <v>2_coal_products</v>
      </c>
      <c r="C61" s="65" t="str">
        <f t="shared" si="69"/>
        <v>2_coal_products</v>
      </c>
      <c r="D61" s="66" t="s">
        <v>171</v>
      </c>
      <c r="E61" s="66">
        <f t="shared" si="70"/>
        <v>0</v>
      </c>
      <c r="F61" s="66">
        <v>0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1"/>
        <v>12_NZ</v>
      </c>
      <c r="BL61" s="65" t="str">
        <f t="shared" si="72"/>
        <v>d_ind_cem_2_coal_products</v>
      </c>
      <c r="BM61" s="65"/>
      <c r="BN61" s="65"/>
      <c r="BO61" s="65">
        <f t="shared" ref="BO61:CV61" si="79">BO$49*BO18</f>
        <v>0</v>
      </c>
      <c r="BP61" s="65">
        <f t="shared" si="79"/>
        <v>0</v>
      </c>
      <c r="BQ61" s="65">
        <f t="shared" si="79"/>
        <v>0</v>
      </c>
      <c r="BR61" s="65">
        <f t="shared" si="79"/>
        <v>0</v>
      </c>
      <c r="BS61" s="65">
        <f t="shared" si="79"/>
        <v>0</v>
      </c>
      <c r="BT61" s="65">
        <f t="shared" si="79"/>
        <v>0</v>
      </c>
      <c r="BU61" s="65">
        <f t="shared" si="79"/>
        <v>0</v>
      </c>
      <c r="BV61" s="65">
        <f t="shared" si="79"/>
        <v>0</v>
      </c>
      <c r="BW61" s="65">
        <f t="shared" si="79"/>
        <v>0</v>
      </c>
      <c r="BX61" s="65">
        <f t="shared" si="79"/>
        <v>0</v>
      </c>
      <c r="BY61" s="65">
        <f t="shared" si="79"/>
        <v>0</v>
      </c>
      <c r="BZ61" s="65">
        <f t="shared" si="79"/>
        <v>0</v>
      </c>
      <c r="CA61" s="65">
        <f t="shared" si="79"/>
        <v>0</v>
      </c>
      <c r="CB61" s="65">
        <f t="shared" si="79"/>
        <v>0</v>
      </c>
      <c r="CC61" s="65">
        <f t="shared" si="79"/>
        <v>0</v>
      </c>
      <c r="CD61" s="65">
        <f t="shared" si="79"/>
        <v>0</v>
      </c>
      <c r="CE61" s="65">
        <f t="shared" si="79"/>
        <v>0</v>
      </c>
      <c r="CF61" s="65">
        <f t="shared" si="79"/>
        <v>0</v>
      </c>
      <c r="CG61" s="65">
        <f t="shared" si="79"/>
        <v>0</v>
      </c>
      <c r="CH61" s="65">
        <f t="shared" si="79"/>
        <v>0</v>
      </c>
      <c r="CI61" s="65">
        <f t="shared" si="79"/>
        <v>0</v>
      </c>
      <c r="CJ61" s="65">
        <f t="shared" si="79"/>
        <v>0</v>
      </c>
      <c r="CK61" s="65">
        <f t="shared" si="79"/>
        <v>0</v>
      </c>
      <c r="CL61" s="65">
        <f t="shared" si="79"/>
        <v>0</v>
      </c>
      <c r="CM61" s="65">
        <f t="shared" si="79"/>
        <v>0</v>
      </c>
      <c r="CN61" s="65">
        <f t="shared" si="79"/>
        <v>0</v>
      </c>
      <c r="CO61" s="65">
        <f t="shared" si="79"/>
        <v>0</v>
      </c>
      <c r="CP61" s="65">
        <f t="shared" si="79"/>
        <v>0</v>
      </c>
      <c r="CQ61" s="65">
        <f t="shared" si="79"/>
        <v>0</v>
      </c>
      <c r="CR61" s="65">
        <f t="shared" si="79"/>
        <v>0</v>
      </c>
      <c r="CS61" s="65">
        <f t="shared" si="79"/>
        <v>0</v>
      </c>
      <c r="CT61" s="65">
        <f t="shared" si="79"/>
        <v>0</v>
      </c>
      <c r="CU61" s="65">
        <f t="shared" si="79"/>
        <v>0</v>
      </c>
      <c r="CV61" s="65">
        <f t="shared" si="79"/>
        <v>0</v>
      </c>
      <c r="CW61" s="65">
        <f t="shared" ref="CW61:DP61" si="80">CW$49*CW18</f>
        <v>0</v>
      </c>
      <c r="CX61" s="65">
        <f t="shared" si="80"/>
        <v>0</v>
      </c>
      <c r="CY61" s="65">
        <f t="shared" si="80"/>
        <v>0</v>
      </c>
      <c r="CZ61" s="65">
        <f t="shared" si="80"/>
        <v>0</v>
      </c>
      <c r="DA61" s="65">
        <f t="shared" si="80"/>
        <v>0</v>
      </c>
      <c r="DB61" s="65">
        <f t="shared" si="80"/>
        <v>0</v>
      </c>
      <c r="DC61" s="65">
        <f t="shared" si="80"/>
        <v>0</v>
      </c>
      <c r="DD61" s="65">
        <f t="shared" si="80"/>
        <v>0</v>
      </c>
      <c r="DE61" s="65">
        <f t="shared" si="80"/>
        <v>0</v>
      </c>
      <c r="DF61" s="65">
        <f t="shared" si="80"/>
        <v>0</v>
      </c>
      <c r="DG61" s="65">
        <f t="shared" si="80"/>
        <v>0</v>
      </c>
      <c r="DH61" s="65">
        <f t="shared" si="80"/>
        <v>0</v>
      </c>
      <c r="DI61" s="65">
        <f t="shared" si="80"/>
        <v>0</v>
      </c>
      <c r="DJ61" s="65">
        <f t="shared" si="80"/>
        <v>0</v>
      </c>
      <c r="DK61" s="65">
        <f t="shared" si="80"/>
        <v>0</v>
      </c>
      <c r="DL61" s="65">
        <f t="shared" si="80"/>
        <v>0</v>
      </c>
      <c r="DM61" s="65">
        <f t="shared" si="80"/>
        <v>0</v>
      </c>
      <c r="DN61" s="65">
        <f t="shared" si="80"/>
        <v>0</v>
      </c>
      <c r="DO61" s="65">
        <f t="shared" si="80"/>
        <v>0</v>
      </c>
      <c r="DP61" s="65">
        <f t="shared" si="80"/>
        <v>0</v>
      </c>
    </row>
    <row r="62" spans="1:120" x14ac:dyDescent="0.25">
      <c r="A62" s="65" t="str">
        <f t="shared" si="69"/>
        <v>12_NZ</v>
      </c>
      <c r="B62" s="65" t="str">
        <f t="shared" si="69"/>
        <v>6_1_crude_oil</v>
      </c>
      <c r="C62" s="65" t="str">
        <f t="shared" si="69"/>
        <v>6_1_crude_oil</v>
      </c>
      <c r="D62" s="66" t="s">
        <v>171</v>
      </c>
      <c r="E62" s="66">
        <f t="shared" si="70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1"/>
        <v>12_NZ</v>
      </c>
      <c r="BL62" s="65" t="str">
        <f t="shared" si="72"/>
        <v>d_ind_cem_6_1_crude_oil</v>
      </c>
      <c r="BM62" s="65"/>
      <c r="BN62" s="65"/>
      <c r="BO62" s="65">
        <f t="shared" ref="BO62:CV62" si="81">BO$49*BO19</f>
        <v>0</v>
      </c>
      <c r="BP62" s="65">
        <f t="shared" si="81"/>
        <v>0</v>
      </c>
      <c r="BQ62" s="65">
        <f t="shared" si="81"/>
        <v>0</v>
      </c>
      <c r="BR62" s="65">
        <f t="shared" si="81"/>
        <v>0</v>
      </c>
      <c r="BS62" s="65">
        <f t="shared" si="81"/>
        <v>0</v>
      </c>
      <c r="BT62" s="65">
        <f t="shared" si="81"/>
        <v>0</v>
      </c>
      <c r="BU62" s="65">
        <f t="shared" si="81"/>
        <v>0</v>
      </c>
      <c r="BV62" s="65">
        <f t="shared" si="81"/>
        <v>0</v>
      </c>
      <c r="BW62" s="65">
        <f t="shared" si="81"/>
        <v>0</v>
      </c>
      <c r="BX62" s="65">
        <f t="shared" si="81"/>
        <v>0</v>
      </c>
      <c r="BY62" s="65">
        <f t="shared" si="81"/>
        <v>0</v>
      </c>
      <c r="BZ62" s="65">
        <f t="shared" si="81"/>
        <v>0</v>
      </c>
      <c r="CA62" s="65">
        <f t="shared" si="81"/>
        <v>0</v>
      </c>
      <c r="CB62" s="65">
        <f t="shared" si="81"/>
        <v>0</v>
      </c>
      <c r="CC62" s="65">
        <f t="shared" si="81"/>
        <v>0</v>
      </c>
      <c r="CD62" s="65">
        <f t="shared" si="81"/>
        <v>0</v>
      </c>
      <c r="CE62" s="65">
        <f t="shared" si="81"/>
        <v>0</v>
      </c>
      <c r="CF62" s="65">
        <f t="shared" si="81"/>
        <v>0</v>
      </c>
      <c r="CG62" s="65">
        <f t="shared" si="81"/>
        <v>0</v>
      </c>
      <c r="CH62" s="65">
        <f t="shared" si="81"/>
        <v>0</v>
      </c>
      <c r="CI62" s="65">
        <f t="shared" si="81"/>
        <v>0</v>
      </c>
      <c r="CJ62" s="65">
        <f t="shared" si="81"/>
        <v>0</v>
      </c>
      <c r="CK62" s="65">
        <f t="shared" si="81"/>
        <v>0</v>
      </c>
      <c r="CL62" s="65">
        <f t="shared" si="81"/>
        <v>0</v>
      </c>
      <c r="CM62" s="65">
        <f t="shared" si="81"/>
        <v>0</v>
      </c>
      <c r="CN62" s="65">
        <f t="shared" si="81"/>
        <v>0</v>
      </c>
      <c r="CO62" s="65">
        <f t="shared" si="81"/>
        <v>0</v>
      </c>
      <c r="CP62" s="65">
        <f t="shared" si="81"/>
        <v>0</v>
      </c>
      <c r="CQ62" s="65">
        <f t="shared" si="81"/>
        <v>0</v>
      </c>
      <c r="CR62" s="65">
        <f t="shared" si="81"/>
        <v>0</v>
      </c>
      <c r="CS62" s="65">
        <f t="shared" si="81"/>
        <v>0</v>
      </c>
      <c r="CT62" s="65">
        <f t="shared" si="81"/>
        <v>0</v>
      </c>
      <c r="CU62" s="65">
        <f t="shared" si="81"/>
        <v>0</v>
      </c>
      <c r="CV62" s="65">
        <f t="shared" si="81"/>
        <v>0</v>
      </c>
      <c r="CW62" s="65">
        <f t="shared" ref="CW62:DP62" si="82">CW$49*CW19</f>
        <v>0</v>
      </c>
      <c r="CX62" s="65">
        <f t="shared" si="82"/>
        <v>0</v>
      </c>
      <c r="CY62" s="65">
        <f t="shared" si="82"/>
        <v>0</v>
      </c>
      <c r="CZ62" s="65">
        <f t="shared" si="82"/>
        <v>0</v>
      </c>
      <c r="DA62" s="65">
        <f t="shared" si="82"/>
        <v>0</v>
      </c>
      <c r="DB62" s="65">
        <f t="shared" si="82"/>
        <v>0</v>
      </c>
      <c r="DC62" s="65">
        <f t="shared" si="82"/>
        <v>0</v>
      </c>
      <c r="DD62" s="65">
        <f t="shared" si="82"/>
        <v>0</v>
      </c>
      <c r="DE62" s="65">
        <f t="shared" si="82"/>
        <v>0</v>
      </c>
      <c r="DF62" s="65">
        <f t="shared" si="82"/>
        <v>0</v>
      </c>
      <c r="DG62" s="65">
        <f t="shared" si="82"/>
        <v>0</v>
      </c>
      <c r="DH62" s="65">
        <f t="shared" si="82"/>
        <v>0</v>
      </c>
      <c r="DI62" s="65">
        <f t="shared" si="82"/>
        <v>0</v>
      </c>
      <c r="DJ62" s="65">
        <f t="shared" si="82"/>
        <v>0</v>
      </c>
      <c r="DK62" s="65">
        <f t="shared" si="82"/>
        <v>0</v>
      </c>
      <c r="DL62" s="65">
        <f t="shared" si="82"/>
        <v>0</v>
      </c>
      <c r="DM62" s="65">
        <f t="shared" si="82"/>
        <v>0</v>
      </c>
      <c r="DN62" s="65">
        <f t="shared" si="82"/>
        <v>0</v>
      </c>
      <c r="DO62" s="65">
        <f t="shared" si="82"/>
        <v>0</v>
      </c>
      <c r="DP62" s="65">
        <f t="shared" si="82"/>
        <v>0</v>
      </c>
    </row>
    <row r="63" spans="1:120" x14ac:dyDescent="0.25">
      <c r="A63" s="65" t="str">
        <f t="shared" si="69"/>
        <v>12_NZ</v>
      </c>
      <c r="B63" s="65" t="str">
        <f t="shared" si="69"/>
        <v>6_x_ngls</v>
      </c>
      <c r="C63" s="65" t="str">
        <f t="shared" si="69"/>
        <v>6_x_ngls</v>
      </c>
      <c r="D63" s="66" t="s">
        <v>171</v>
      </c>
      <c r="E63" s="66">
        <f t="shared" si="70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1"/>
        <v>12_NZ</v>
      </c>
      <c r="BL63" s="65" t="str">
        <f t="shared" si="72"/>
        <v>d_ind_cem_6_x_ngls</v>
      </c>
      <c r="BM63" s="65"/>
      <c r="BN63" s="65"/>
      <c r="BO63" s="65">
        <f t="shared" ref="BO63:CV63" si="83">BO$49*BO20</f>
        <v>0</v>
      </c>
      <c r="BP63" s="65">
        <f t="shared" si="83"/>
        <v>0</v>
      </c>
      <c r="BQ63" s="65">
        <f t="shared" si="83"/>
        <v>0</v>
      </c>
      <c r="BR63" s="65">
        <f t="shared" si="83"/>
        <v>0</v>
      </c>
      <c r="BS63" s="65">
        <f t="shared" si="83"/>
        <v>0</v>
      </c>
      <c r="BT63" s="65">
        <f t="shared" si="83"/>
        <v>0</v>
      </c>
      <c r="BU63" s="65">
        <f t="shared" si="83"/>
        <v>0</v>
      </c>
      <c r="BV63" s="65">
        <f t="shared" si="83"/>
        <v>0</v>
      </c>
      <c r="BW63" s="65">
        <f t="shared" si="83"/>
        <v>0</v>
      </c>
      <c r="BX63" s="65">
        <f t="shared" si="83"/>
        <v>0</v>
      </c>
      <c r="BY63" s="65">
        <f t="shared" si="83"/>
        <v>0</v>
      </c>
      <c r="BZ63" s="65">
        <f t="shared" si="83"/>
        <v>0</v>
      </c>
      <c r="CA63" s="65">
        <f t="shared" si="83"/>
        <v>0</v>
      </c>
      <c r="CB63" s="65">
        <f t="shared" si="83"/>
        <v>0</v>
      </c>
      <c r="CC63" s="65">
        <f t="shared" si="83"/>
        <v>0</v>
      </c>
      <c r="CD63" s="65">
        <f t="shared" si="83"/>
        <v>0</v>
      </c>
      <c r="CE63" s="65">
        <f t="shared" si="83"/>
        <v>0</v>
      </c>
      <c r="CF63" s="65">
        <f t="shared" si="83"/>
        <v>0</v>
      </c>
      <c r="CG63" s="65">
        <f t="shared" si="83"/>
        <v>0</v>
      </c>
      <c r="CH63" s="65">
        <f t="shared" si="83"/>
        <v>0</v>
      </c>
      <c r="CI63" s="65">
        <f t="shared" si="83"/>
        <v>0</v>
      </c>
      <c r="CJ63" s="65">
        <f t="shared" si="83"/>
        <v>0</v>
      </c>
      <c r="CK63" s="65">
        <f t="shared" si="83"/>
        <v>0</v>
      </c>
      <c r="CL63" s="65">
        <f t="shared" si="83"/>
        <v>0</v>
      </c>
      <c r="CM63" s="65">
        <f t="shared" si="83"/>
        <v>0</v>
      </c>
      <c r="CN63" s="65">
        <f t="shared" si="83"/>
        <v>0</v>
      </c>
      <c r="CO63" s="65">
        <f t="shared" si="83"/>
        <v>0</v>
      </c>
      <c r="CP63" s="65">
        <f t="shared" si="83"/>
        <v>0</v>
      </c>
      <c r="CQ63" s="65">
        <f t="shared" si="83"/>
        <v>0</v>
      </c>
      <c r="CR63" s="65">
        <f t="shared" si="83"/>
        <v>0</v>
      </c>
      <c r="CS63" s="65">
        <f t="shared" si="83"/>
        <v>0</v>
      </c>
      <c r="CT63" s="65">
        <f t="shared" si="83"/>
        <v>0</v>
      </c>
      <c r="CU63" s="65">
        <f t="shared" si="83"/>
        <v>0</v>
      </c>
      <c r="CV63" s="65">
        <f t="shared" si="83"/>
        <v>0</v>
      </c>
      <c r="CW63" s="65">
        <f t="shared" ref="CW63:DP63" si="84">CW$49*CW20</f>
        <v>0</v>
      </c>
      <c r="CX63" s="65">
        <f t="shared" si="84"/>
        <v>0</v>
      </c>
      <c r="CY63" s="65">
        <f t="shared" si="84"/>
        <v>0</v>
      </c>
      <c r="CZ63" s="65">
        <f t="shared" si="84"/>
        <v>0</v>
      </c>
      <c r="DA63" s="65">
        <f t="shared" si="84"/>
        <v>0</v>
      </c>
      <c r="DB63" s="65">
        <f t="shared" si="84"/>
        <v>0</v>
      </c>
      <c r="DC63" s="65">
        <f t="shared" si="84"/>
        <v>0</v>
      </c>
      <c r="DD63" s="65">
        <f t="shared" si="84"/>
        <v>0</v>
      </c>
      <c r="DE63" s="65">
        <f t="shared" si="84"/>
        <v>0</v>
      </c>
      <c r="DF63" s="65">
        <f t="shared" si="84"/>
        <v>0</v>
      </c>
      <c r="DG63" s="65">
        <f t="shared" si="84"/>
        <v>0</v>
      </c>
      <c r="DH63" s="65">
        <f t="shared" si="84"/>
        <v>0</v>
      </c>
      <c r="DI63" s="65">
        <f t="shared" si="84"/>
        <v>0</v>
      </c>
      <c r="DJ63" s="65">
        <f t="shared" si="84"/>
        <v>0</v>
      </c>
      <c r="DK63" s="65">
        <f t="shared" si="84"/>
        <v>0</v>
      </c>
      <c r="DL63" s="65">
        <f t="shared" si="84"/>
        <v>0</v>
      </c>
      <c r="DM63" s="65">
        <f t="shared" si="84"/>
        <v>0</v>
      </c>
      <c r="DN63" s="65">
        <f t="shared" si="84"/>
        <v>0</v>
      </c>
      <c r="DO63" s="65">
        <f t="shared" si="84"/>
        <v>0</v>
      </c>
      <c r="DP63" s="65">
        <f t="shared" si="84"/>
        <v>0</v>
      </c>
    </row>
    <row r="64" spans="1:120" x14ac:dyDescent="0.25">
      <c r="A64" s="65" t="str">
        <f t="shared" si="69"/>
        <v>12_NZ</v>
      </c>
      <c r="B64" s="65" t="str">
        <f t="shared" si="69"/>
        <v>7_1_motor_gasoline</v>
      </c>
      <c r="C64" s="65" t="str">
        <f t="shared" si="69"/>
        <v>7_1_mo_gasoline</v>
      </c>
      <c r="D64" s="66" t="s">
        <v>171</v>
      </c>
      <c r="E64" s="66">
        <f t="shared" si="70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1"/>
        <v>12_NZ</v>
      </c>
      <c r="BL64" s="65" t="str">
        <f t="shared" si="72"/>
        <v>d_ind_cem_7_1_mo_gasoline</v>
      </c>
      <c r="BM64" s="65"/>
      <c r="BN64" s="65"/>
      <c r="BO64" s="65">
        <f t="shared" ref="BO64:CV64" si="85">BO$49*BO21</f>
        <v>0</v>
      </c>
      <c r="BP64" s="65">
        <f t="shared" si="85"/>
        <v>0</v>
      </c>
      <c r="BQ64" s="65">
        <f t="shared" si="85"/>
        <v>0</v>
      </c>
      <c r="BR64" s="65">
        <f t="shared" si="85"/>
        <v>0</v>
      </c>
      <c r="BS64" s="65">
        <f t="shared" si="85"/>
        <v>0</v>
      </c>
      <c r="BT64" s="65">
        <f t="shared" si="85"/>
        <v>0</v>
      </c>
      <c r="BU64" s="65">
        <f t="shared" si="85"/>
        <v>0</v>
      </c>
      <c r="BV64" s="65">
        <f t="shared" si="85"/>
        <v>0</v>
      </c>
      <c r="BW64" s="65">
        <f t="shared" si="85"/>
        <v>0</v>
      </c>
      <c r="BX64" s="65">
        <f t="shared" si="85"/>
        <v>0</v>
      </c>
      <c r="BY64" s="65">
        <f t="shared" si="85"/>
        <v>0</v>
      </c>
      <c r="BZ64" s="65">
        <f t="shared" si="85"/>
        <v>0</v>
      </c>
      <c r="CA64" s="65">
        <f t="shared" si="85"/>
        <v>0</v>
      </c>
      <c r="CB64" s="65">
        <f t="shared" si="85"/>
        <v>0</v>
      </c>
      <c r="CC64" s="65">
        <f t="shared" si="85"/>
        <v>0</v>
      </c>
      <c r="CD64" s="65">
        <f t="shared" si="85"/>
        <v>0</v>
      </c>
      <c r="CE64" s="65">
        <f t="shared" si="85"/>
        <v>0</v>
      </c>
      <c r="CF64" s="65">
        <f t="shared" si="85"/>
        <v>0</v>
      </c>
      <c r="CG64" s="65">
        <f t="shared" si="85"/>
        <v>0</v>
      </c>
      <c r="CH64" s="65">
        <f t="shared" si="85"/>
        <v>0</v>
      </c>
      <c r="CI64" s="65">
        <f t="shared" si="85"/>
        <v>0</v>
      </c>
      <c r="CJ64" s="65">
        <f t="shared" si="85"/>
        <v>0</v>
      </c>
      <c r="CK64" s="65">
        <f t="shared" si="85"/>
        <v>0</v>
      </c>
      <c r="CL64" s="65">
        <f t="shared" si="85"/>
        <v>0</v>
      </c>
      <c r="CM64" s="65">
        <f t="shared" si="85"/>
        <v>0</v>
      </c>
      <c r="CN64" s="65">
        <f t="shared" si="85"/>
        <v>0</v>
      </c>
      <c r="CO64" s="65">
        <f t="shared" si="85"/>
        <v>0</v>
      </c>
      <c r="CP64" s="65">
        <f t="shared" si="85"/>
        <v>0</v>
      </c>
      <c r="CQ64" s="65">
        <f t="shared" si="85"/>
        <v>0</v>
      </c>
      <c r="CR64" s="65">
        <f t="shared" si="85"/>
        <v>0</v>
      </c>
      <c r="CS64" s="65">
        <f t="shared" si="85"/>
        <v>0</v>
      </c>
      <c r="CT64" s="65">
        <f t="shared" si="85"/>
        <v>0</v>
      </c>
      <c r="CU64" s="65">
        <f t="shared" si="85"/>
        <v>0</v>
      </c>
      <c r="CV64" s="65">
        <f t="shared" si="85"/>
        <v>0</v>
      </c>
      <c r="CW64" s="65">
        <f t="shared" ref="CW64:DP64" si="86">CW$49*CW21</f>
        <v>0</v>
      </c>
      <c r="CX64" s="65">
        <f t="shared" si="86"/>
        <v>0</v>
      </c>
      <c r="CY64" s="65">
        <f t="shared" si="86"/>
        <v>0</v>
      </c>
      <c r="CZ64" s="65">
        <f t="shared" si="86"/>
        <v>0</v>
      </c>
      <c r="DA64" s="65">
        <f t="shared" si="86"/>
        <v>0</v>
      </c>
      <c r="DB64" s="65">
        <f t="shared" si="86"/>
        <v>0</v>
      </c>
      <c r="DC64" s="65">
        <f t="shared" si="86"/>
        <v>0</v>
      </c>
      <c r="DD64" s="65">
        <f t="shared" si="86"/>
        <v>0</v>
      </c>
      <c r="DE64" s="65">
        <f t="shared" si="86"/>
        <v>0</v>
      </c>
      <c r="DF64" s="65">
        <f t="shared" si="86"/>
        <v>0</v>
      </c>
      <c r="DG64" s="65">
        <f t="shared" si="86"/>
        <v>0</v>
      </c>
      <c r="DH64" s="65">
        <f t="shared" si="86"/>
        <v>0</v>
      </c>
      <c r="DI64" s="65">
        <f t="shared" si="86"/>
        <v>0</v>
      </c>
      <c r="DJ64" s="65">
        <f t="shared" si="86"/>
        <v>0</v>
      </c>
      <c r="DK64" s="65">
        <f t="shared" si="86"/>
        <v>0</v>
      </c>
      <c r="DL64" s="65">
        <f t="shared" si="86"/>
        <v>0</v>
      </c>
      <c r="DM64" s="65">
        <f t="shared" si="86"/>
        <v>0</v>
      </c>
      <c r="DN64" s="65">
        <f t="shared" si="86"/>
        <v>0</v>
      </c>
      <c r="DO64" s="65">
        <f t="shared" si="86"/>
        <v>0</v>
      </c>
      <c r="DP64" s="65">
        <f t="shared" si="86"/>
        <v>0</v>
      </c>
    </row>
    <row r="65" spans="1:120" x14ac:dyDescent="0.25">
      <c r="A65" s="65" t="str">
        <f t="shared" si="69"/>
        <v>12_NZ</v>
      </c>
      <c r="B65" s="65" t="str">
        <f t="shared" si="69"/>
        <v>7_2_aviation_gasoline</v>
      </c>
      <c r="C65" s="65" t="str">
        <f t="shared" si="69"/>
        <v>7_2_avi_gasoline</v>
      </c>
      <c r="D65" s="66" t="s">
        <v>171</v>
      </c>
      <c r="E65" s="66">
        <f t="shared" si="70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1"/>
        <v>12_NZ</v>
      </c>
      <c r="BL65" s="65" t="str">
        <f t="shared" si="72"/>
        <v>d_ind_cem_7_2_avi_gasoline</v>
      </c>
      <c r="BM65" s="65"/>
      <c r="BN65" s="65"/>
      <c r="BO65" s="65">
        <f t="shared" ref="BO65:CV65" si="87">BO$49*BO22</f>
        <v>0</v>
      </c>
      <c r="BP65" s="65">
        <f t="shared" si="87"/>
        <v>0</v>
      </c>
      <c r="BQ65" s="65">
        <f t="shared" si="87"/>
        <v>0</v>
      </c>
      <c r="BR65" s="65">
        <f t="shared" si="87"/>
        <v>0</v>
      </c>
      <c r="BS65" s="65">
        <f t="shared" si="87"/>
        <v>0</v>
      </c>
      <c r="BT65" s="65">
        <f t="shared" si="87"/>
        <v>0</v>
      </c>
      <c r="BU65" s="65">
        <f t="shared" si="87"/>
        <v>0</v>
      </c>
      <c r="BV65" s="65">
        <f t="shared" si="87"/>
        <v>0</v>
      </c>
      <c r="BW65" s="65">
        <f t="shared" si="87"/>
        <v>0</v>
      </c>
      <c r="BX65" s="65">
        <f t="shared" si="87"/>
        <v>0</v>
      </c>
      <c r="BY65" s="65">
        <f t="shared" si="87"/>
        <v>0</v>
      </c>
      <c r="BZ65" s="65">
        <f t="shared" si="87"/>
        <v>0</v>
      </c>
      <c r="CA65" s="65">
        <f t="shared" si="87"/>
        <v>0</v>
      </c>
      <c r="CB65" s="65">
        <f t="shared" si="87"/>
        <v>0</v>
      </c>
      <c r="CC65" s="65">
        <f t="shared" si="87"/>
        <v>0</v>
      </c>
      <c r="CD65" s="65">
        <f t="shared" si="87"/>
        <v>0</v>
      </c>
      <c r="CE65" s="65">
        <f t="shared" si="87"/>
        <v>0</v>
      </c>
      <c r="CF65" s="65">
        <f t="shared" si="87"/>
        <v>0</v>
      </c>
      <c r="CG65" s="65">
        <f t="shared" si="87"/>
        <v>0</v>
      </c>
      <c r="CH65" s="65">
        <f t="shared" si="87"/>
        <v>0</v>
      </c>
      <c r="CI65" s="65">
        <f t="shared" si="87"/>
        <v>0</v>
      </c>
      <c r="CJ65" s="65">
        <f t="shared" si="87"/>
        <v>0</v>
      </c>
      <c r="CK65" s="65">
        <f t="shared" si="87"/>
        <v>0</v>
      </c>
      <c r="CL65" s="65">
        <f t="shared" si="87"/>
        <v>0</v>
      </c>
      <c r="CM65" s="65">
        <f t="shared" si="87"/>
        <v>0</v>
      </c>
      <c r="CN65" s="65">
        <f t="shared" si="87"/>
        <v>0</v>
      </c>
      <c r="CO65" s="65">
        <f t="shared" si="87"/>
        <v>0</v>
      </c>
      <c r="CP65" s="65">
        <f t="shared" si="87"/>
        <v>0</v>
      </c>
      <c r="CQ65" s="65">
        <f t="shared" si="87"/>
        <v>0</v>
      </c>
      <c r="CR65" s="65">
        <f t="shared" si="87"/>
        <v>0</v>
      </c>
      <c r="CS65" s="65">
        <f t="shared" si="87"/>
        <v>0</v>
      </c>
      <c r="CT65" s="65">
        <f t="shared" si="87"/>
        <v>0</v>
      </c>
      <c r="CU65" s="65">
        <f t="shared" si="87"/>
        <v>0</v>
      </c>
      <c r="CV65" s="65">
        <f t="shared" si="87"/>
        <v>0</v>
      </c>
      <c r="CW65" s="65">
        <f t="shared" ref="CW65:DP65" si="88">CW$49*CW22</f>
        <v>0</v>
      </c>
      <c r="CX65" s="65">
        <f t="shared" si="88"/>
        <v>0</v>
      </c>
      <c r="CY65" s="65">
        <f t="shared" si="88"/>
        <v>0</v>
      </c>
      <c r="CZ65" s="65">
        <f t="shared" si="88"/>
        <v>0</v>
      </c>
      <c r="DA65" s="65">
        <f t="shared" si="88"/>
        <v>0</v>
      </c>
      <c r="DB65" s="65">
        <f t="shared" si="88"/>
        <v>0</v>
      </c>
      <c r="DC65" s="65">
        <f t="shared" si="88"/>
        <v>0</v>
      </c>
      <c r="DD65" s="65">
        <f t="shared" si="88"/>
        <v>0</v>
      </c>
      <c r="DE65" s="65">
        <f t="shared" si="88"/>
        <v>0</v>
      </c>
      <c r="DF65" s="65">
        <f t="shared" si="88"/>
        <v>0</v>
      </c>
      <c r="DG65" s="65">
        <f t="shared" si="88"/>
        <v>0</v>
      </c>
      <c r="DH65" s="65">
        <f t="shared" si="88"/>
        <v>0</v>
      </c>
      <c r="DI65" s="65">
        <f t="shared" si="88"/>
        <v>0</v>
      </c>
      <c r="DJ65" s="65">
        <f t="shared" si="88"/>
        <v>0</v>
      </c>
      <c r="DK65" s="65">
        <f t="shared" si="88"/>
        <v>0</v>
      </c>
      <c r="DL65" s="65">
        <f t="shared" si="88"/>
        <v>0</v>
      </c>
      <c r="DM65" s="65">
        <f t="shared" si="88"/>
        <v>0</v>
      </c>
      <c r="DN65" s="65">
        <f t="shared" si="88"/>
        <v>0</v>
      </c>
      <c r="DO65" s="65">
        <f t="shared" si="88"/>
        <v>0</v>
      </c>
      <c r="DP65" s="65">
        <f t="shared" si="88"/>
        <v>0</v>
      </c>
    </row>
    <row r="66" spans="1:120" x14ac:dyDescent="0.25">
      <c r="A66" s="65" t="str">
        <f t="shared" si="69"/>
        <v>12_NZ</v>
      </c>
      <c r="B66" s="65" t="str">
        <f t="shared" si="69"/>
        <v>7_3_naphtha</v>
      </c>
      <c r="C66" s="65" t="str">
        <f t="shared" si="69"/>
        <v>7_3_naphtha</v>
      </c>
      <c r="D66" s="66" t="s">
        <v>171</v>
      </c>
      <c r="E66" s="66">
        <f t="shared" si="70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1"/>
        <v>12_NZ</v>
      </c>
      <c r="BL66" s="65" t="str">
        <f t="shared" si="72"/>
        <v>d_ind_cem_7_3_naphtha</v>
      </c>
      <c r="BM66" s="65"/>
      <c r="BN66" s="65"/>
      <c r="BO66" s="65">
        <f t="shared" ref="BO66:CV66" si="89">BO$49*BO23</f>
        <v>0</v>
      </c>
      <c r="BP66" s="65">
        <f t="shared" si="89"/>
        <v>0</v>
      </c>
      <c r="BQ66" s="65">
        <f t="shared" si="89"/>
        <v>0</v>
      </c>
      <c r="BR66" s="65">
        <f t="shared" si="89"/>
        <v>0</v>
      </c>
      <c r="BS66" s="65">
        <f t="shared" si="89"/>
        <v>0</v>
      </c>
      <c r="BT66" s="65">
        <f t="shared" si="89"/>
        <v>0</v>
      </c>
      <c r="BU66" s="65">
        <f t="shared" si="89"/>
        <v>0</v>
      </c>
      <c r="BV66" s="65">
        <f t="shared" si="89"/>
        <v>0</v>
      </c>
      <c r="BW66" s="65">
        <f t="shared" si="89"/>
        <v>0</v>
      </c>
      <c r="BX66" s="65">
        <f t="shared" si="89"/>
        <v>0</v>
      </c>
      <c r="BY66" s="65">
        <f t="shared" si="89"/>
        <v>0</v>
      </c>
      <c r="BZ66" s="65">
        <f t="shared" si="89"/>
        <v>0</v>
      </c>
      <c r="CA66" s="65">
        <f t="shared" si="89"/>
        <v>0</v>
      </c>
      <c r="CB66" s="65">
        <f t="shared" si="89"/>
        <v>0</v>
      </c>
      <c r="CC66" s="65">
        <f t="shared" si="89"/>
        <v>0</v>
      </c>
      <c r="CD66" s="65">
        <f t="shared" si="89"/>
        <v>0</v>
      </c>
      <c r="CE66" s="65">
        <f t="shared" si="89"/>
        <v>0</v>
      </c>
      <c r="CF66" s="65">
        <f t="shared" si="89"/>
        <v>0</v>
      </c>
      <c r="CG66" s="65">
        <f t="shared" si="89"/>
        <v>0</v>
      </c>
      <c r="CH66" s="65">
        <f t="shared" si="89"/>
        <v>0</v>
      </c>
      <c r="CI66" s="65">
        <f t="shared" si="89"/>
        <v>0</v>
      </c>
      <c r="CJ66" s="65">
        <f t="shared" si="89"/>
        <v>0</v>
      </c>
      <c r="CK66" s="65">
        <f t="shared" si="89"/>
        <v>0</v>
      </c>
      <c r="CL66" s="65">
        <f t="shared" si="89"/>
        <v>0</v>
      </c>
      <c r="CM66" s="65">
        <f t="shared" si="89"/>
        <v>0</v>
      </c>
      <c r="CN66" s="65">
        <f t="shared" si="89"/>
        <v>0</v>
      </c>
      <c r="CO66" s="65">
        <f t="shared" si="89"/>
        <v>0</v>
      </c>
      <c r="CP66" s="65">
        <f t="shared" si="89"/>
        <v>0</v>
      </c>
      <c r="CQ66" s="65">
        <f t="shared" si="89"/>
        <v>0</v>
      </c>
      <c r="CR66" s="65">
        <f t="shared" si="89"/>
        <v>0</v>
      </c>
      <c r="CS66" s="65">
        <f t="shared" si="89"/>
        <v>0</v>
      </c>
      <c r="CT66" s="65">
        <f t="shared" si="89"/>
        <v>0</v>
      </c>
      <c r="CU66" s="65">
        <f t="shared" si="89"/>
        <v>0</v>
      </c>
      <c r="CV66" s="65">
        <f t="shared" si="89"/>
        <v>0</v>
      </c>
      <c r="CW66" s="65">
        <f t="shared" ref="CW66:DP66" si="90">CW$49*CW23</f>
        <v>0</v>
      </c>
      <c r="CX66" s="65">
        <f t="shared" si="90"/>
        <v>0</v>
      </c>
      <c r="CY66" s="65">
        <f t="shared" si="90"/>
        <v>0</v>
      </c>
      <c r="CZ66" s="65">
        <f t="shared" si="90"/>
        <v>0</v>
      </c>
      <c r="DA66" s="65">
        <f t="shared" si="90"/>
        <v>0</v>
      </c>
      <c r="DB66" s="65">
        <f t="shared" si="90"/>
        <v>0</v>
      </c>
      <c r="DC66" s="65">
        <f t="shared" si="90"/>
        <v>0</v>
      </c>
      <c r="DD66" s="65">
        <f t="shared" si="90"/>
        <v>0</v>
      </c>
      <c r="DE66" s="65">
        <f t="shared" si="90"/>
        <v>0</v>
      </c>
      <c r="DF66" s="65">
        <f t="shared" si="90"/>
        <v>0</v>
      </c>
      <c r="DG66" s="65">
        <f t="shared" si="90"/>
        <v>0</v>
      </c>
      <c r="DH66" s="65">
        <f t="shared" si="90"/>
        <v>0</v>
      </c>
      <c r="DI66" s="65">
        <f t="shared" si="90"/>
        <v>0</v>
      </c>
      <c r="DJ66" s="65">
        <f t="shared" si="90"/>
        <v>0</v>
      </c>
      <c r="DK66" s="65">
        <f t="shared" si="90"/>
        <v>0</v>
      </c>
      <c r="DL66" s="65">
        <f t="shared" si="90"/>
        <v>0</v>
      </c>
      <c r="DM66" s="65">
        <f t="shared" si="90"/>
        <v>0</v>
      </c>
      <c r="DN66" s="65">
        <f t="shared" si="90"/>
        <v>0</v>
      </c>
      <c r="DO66" s="65">
        <f t="shared" si="90"/>
        <v>0</v>
      </c>
      <c r="DP66" s="65">
        <f t="shared" si="90"/>
        <v>0</v>
      </c>
    </row>
    <row r="67" spans="1:120" x14ac:dyDescent="0.25">
      <c r="A67" s="65" t="str">
        <f t="shared" si="69"/>
        <v>12_NZ</v>
      </c>
      <c r="B67" s="65" t="str">
        <f t="shared" si="69"/>
        <v>7_x_jet_fuel</v>
      </c>
      <c r="C67" s="65" t="str">
        <f t="shared" si="69"/>
        <v>7_x_jet_fuel</v>
      </c>
      <c r="D67" s="66" t="s">
        <v>171</v>
      </c>
      <c r="E67" s="66">
        <f t="shared" si="70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1"/>
        <v>12_NZ</v>
      </c>
      <c r="BL67" s="65" t="str">
        <f t="shared" si="72"/>
        <v>d_ind_cem_7_x_jet_fuel</v>
      </c>
      <c r="BM67" s="65"/>
      <c r="BN67" s="65"/>
      <c r="BO67" s="65">
        <f t="shared" ref="BO67:CV67" si="91">BO$49*BO24</f>
        <v>0</v>
      </c>
      <c r="BP67" s="65">
        <f t="shared" si="91"/>
        <v>0</v>
      </c>
      <c r="BQ67" s="65">
        <f t="shared" si="91"/>
        <v>0</v>
      </c>
      <c r="BR67" s="65">
        <f t="shared" si="91"/>
        <v>0</v>
      </c>
      <c r="BS67" s="65">
        <f t="shared" si="91"/>
        <v>0</v>
      </c>
      <c r="BT67" s="65">
        <f t="shared" si="91"/>
        <v>0</v>
      </c>
      <c r="BU67" s="65">
        <f t="shared" si="91"/>
        <v>0</v>
      </c>
      <c r="BV67" s="65">
        <f t="shared" si="91"/>
        <v>0</v>
      </c>
      <c r="BW67" s="65">
        <f t="shared" si="91"/>
        <v>0</v>
      </c>
      <c r="BX67" s="65">
        <f t="shared" si="91"/>
        <v>0</v>
      </c>
      <c r="BY67" s="65">
        <f t="shared" si="91"/>
        <v>0</v>
      </c>
      <c r="BZ67" s="65">
        <f t="shared" si="91"/>
        <v>0</v>
      </c>
      <c r="CA67" s="65">
        <f t="shared" si="91"/>
        <v>0</v>
      </c>
      <c r="CB67" s="65">
        <f t="shared" si="91"/>
        <v>0</v>
      </c>
      <c r="CC67" s="65">
        <f t="shared" si="91"/>
        <v>0</v>
      </c>
      <c r="CD67" s="65">
        <f t="shared" si="91"/>
        <v>0</v>
      </c>
      <c r="CE67" s="65">
        <f t="shared" si="91"/>
        <v>0</v>
      </c>
      <c r="CF67" s="65">
        <f t="shared" si="91"/>
        <v>0</v>
      </c>
      <c r="CG67" s="65">
        <f t="shared" si="91"/>
        <v>0</v>
      </c>
      <c r="CH67" s="65">
        <f t="shared" si="91"/>
        <v>0</v>
      </c>
      <c r="CI67" s="65">
        <f t="shared" si="91"/>
        <v>0</v>
      </c>
      <c r="CJ67" s="65">
        <f t="shared" si="91"/>
        <v>0</v>
      </c>
      <c r="CK67" s="65">
        <f t="shared" si="91"/>
        <v>0</v>
      </c>
      <c r="CL67" s="65">
        <f t="shared" si="91"/>
        <v>0</v>
      </c>
      <c r="CM67" s="65">
        <f t="shared" si="91"/>
        <v>0</v>
      </c>
      <c r="CN67" s="65">
        <f t="shared" si="91"/>
        <v>0</v>
      </c>
      <c r="CO67" s="65">
        <f t="shared" si="91"/>
        <v>0</v>
      </c>
      <c r="CP67" s="65">
        <f t="shared" si="91"/>
        <v>0</v>
      </c>
      <c r="CQ67" s="65">
        <f t="shared" si="91"/>
        <v>0</v>
      </c>
      <c r="CR67" s="65">
        <f t="shared" si="91"/>
        <v>0</v>
      </c>
      <c r="CS67" s="65">
        <f t="shared" si="91"/>
        <v>0</v>
      </c>
      <c r="CT67" s="65">
        <f t="shared" si="91"/>
        <v>0</v>
      </c>
      <c r="CU67" s="65">
        <f t="shared" si="91"/>
        <v>0</v>
      </c>
      <c r="CV67" s="65">
        <f t="shared" si="91"/>
        <v>0</v>
      </c>
      <c r="CW67" s="65">
        <f t="shared" ref="CW67:DP67" si="92">CW$49*CW24</f>
        <v>0</v>
      </c>
      <c r="CX67" s="65">
        <f t="shared" si="92"/>
        <v>0</v>
      </c>
      <c r="CY67" s="65">
        <f t="shared" si="92"/>
        <v>0</v>
      </c>
      <c r="CZ67" s="65">
        <f t="shared" si="92"/>
        <v>0</v>
      </c>
      <c r="DA67" s="65">
        <f t="shared" si="92"/>
        <v>0</v>
      </c>
      <c r="DB67" s="65">
        <f t="shared" si="92"/>
        <v>0</v>
      </c>
      <c r="DC67" s="65">
        <f t="shared" si="92"/>
        <v>0</v>
      </c>
      <c r="DD67" s="65">
        <f t="shared" si="92"/>
        <v>0</v>
      </c>
      <c r="DE67" s="65">
        <f t="shared" si="92"/>
        <v>0</v>
      </c>
      <c r="DF67" s="65">
        <f t="shared" si="92"/>
        <v>0</v>
      </c>
      <c r="DG67" s="65">
        <f t="shared" si="92"/>
        <v>0</v>
      </c>
      <c r="DH67" s="65">
        <f t="shared" si="92"/>
        <v>0</v>
      </c>
      <c r="DI67" s="65">
        <f t="shared" si="92"/>
        <v>0</v>
      </c>
      <c r="DJ67" s="65">
        <f t="shared" si="92"/>
        <v>0</v>
      </c>
      <c r="DK67" s="65">
        <f t="shared" si="92"/>
        <v>0</v>
      </c>
      <c r="DL67" s="65">
        <f t="shared" si="92"/>
        <v>0</v>
      </c>
      <c r="DM67" s="65">
        <f t="shared" si="92"/>
        <v>0</v>
      </c>
      <c r="DN67" s="65">
        <f t="shared" si="92"/>
        <v>0</v>
      </c>
      <c r="DO67" s="65">
        <f t="shared" si="92"/>
        <v>0</v>
      </c>
      <c r="DP67" s="65">
        <f t="shared" si="92"/>
        <v>0</v>
      </c>
    </row>
    <row r="68" spans="1:120" x14ac:dyDescent="0.25">
      <c r="A68" s="65" t="str">
        <f t="shared" si="69"/>
        <v>12_NZ</v>
      </c>
      <c r="B68" s="65" t="str">
        <f t="shared" si="69"/>
        <v>7_6_kerosene</v>
      </c>
      <c r="C68" s="65" t="str">
        <f t="shared" si="69"/>
        <v>7_6_kerosene</v>
      </c>
      <c r="D68" s="66" t="s">
        <v>171</v>
      </c>
      <c r="E68" s="66">
        <f t="shared" si="70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1"/>
        <v>12_NZ</v>
      </c>
      <c r="BL68" s="65" t="str">
        <f t="shared" si="72"/>
        <v>d_ind_cem_7_6_kerosene</v>
      </c>
      <c r="BM68" s="65"/>
      <c r="BN68" s="65"/>
      <c r="BO68" s="65">
        <f t="shared" ref="BO68:CV68" si="93">BO$49*BO25</f>
        <v>0</v>
      </c>
      <c r="BP68" s="65">
        <f t="shared" si="93"/>
        <v>0</v>
      </c>
      <c r="BQ68" s="65">
        <f t="shared" si="93"/>
        <v>0</v>
      </c>
      <c r="BR68" s="65">
        <f t="shared" si="93"/>
        <v>0</v>
      </c>
      <c r="BS68" s="65">
        <f t="shared" si="93"/>
        <v>0</v>
      </c>
      <c r="BT68" s="65">
        <f t="shared" si="93"/>
        <v>0</v>
      </c>
      <c r="BU68" s="65">
        <f t="shared" si="93"/>
        <v>0</v>
      </c>
      <c r="BV68" s="65">
        <f t="shared" si="93"/>
        <v>0</v>
      </c>
      <c r="BW68" s="65">
        <f t="shared" si="93"/>
        <v>0</v>
      </c>
      <c r="BX68" s="65">
        <f t="shared" si="93"/>
        <v>0</v>
      </c>
      <c r="BY68" s="65">
        <f t="shared" si="93"/>
        <v>0</v>
      </c>
      <c r="BZ68" s="65">
        <f t="shared" si="93"/>
        <v>0</v>
      </c>
      <c r="CA68" s="65">
        <f t="shared" si="93"/>
        <v>0</v>
      </c>
      <c r="CB68" s="65">
        <f t="shared" si="93"/>
        <v>0</v>
      </c>
      <c r="CC68" s="65">
        <f t="shared" si="93"/>
        <v>0</v>
      </c>
      <c r="CD68" s="65">
        <f t="shared" si="93"/>
        <v>0</v>
      </c>
      <c r="CE68" s="65">
        <f t="shared" si="93"/>
        <v>0</v>
      </c>
      <c r="CF68" s="65">
        <f t="shared" si="93"/>
        <v>0</v>
      </c>
      <c r="CG68" s="65">
        <f t="shared" si="93"/>
        <v>0</v>
      </c>
      <c r="CH68" s="65">
        <f t="shared" si="93"/>
        <v>0</v>
      </c>
      <c r="CI68" s="65">
        <f t="shared" si="93"/>
        <v>0</v>
      </c>
      <c r="CJ68" s="65">
        <f t="shared" si="93"/>
        <v>0</v>
      </c>
      <c r="CK68" s="65">
        <f t="shared" si="93"/>
        <v>0</v>
      </c>
      <c r="CL68" s="65">
        <f t="shared" si="93"/>
        <v>0</v>
      </c>
      <c r="CM68" s="65">
        <f t="shared" si="93"/>
        <v>0</v>
      </c>
      <c r="CN68" s="65">
        <f t="shared" si="93"/>
        <v>0</v>
      </c>
      <c r="CO68" s="65">
        <f t="shared" si="93"/>
        <v>0</v>
      </c>
      <c r="CP68" s="65">
        <f t="shared" si="93"/>
        <v>0</v>
      </c>
      <c r="CQ68" s="65">
        <f t="shared" si="93"/>
        <v>0</v>
      </c>
      <c r="CR68" s="65">
        <f t="shared" si="93"/>
        <v>0</v>
      </c>
      <c r="CS68" s="65">
        <f t="shared" si="93"/>
        <v>0</v>
      </c>
      <c r="CT68" s="65">
        <f t="shared" si="93"/>
        <v>0</v>
      </c>
      <c r="CU68" s="65">
        <f t="shared" si="93"/>
        <v>0</v>
      </c>
      <c r="CV68" s="65">
        <f t="shared" si="93"/>
        <v>0</v>
      </c>
      <c r="CW68" s="65">
        <f t="shared" ref="CW68:DP68" si="94">CW$49*CW25</f>
        <v>0</v>
      </c>
      <c r="CX68" s="65">
        <f t="shared" si="94"/>
        <v>0</v>
      </c>
      <c r="CY68" s="65">
        <f t="shared" si="94"/>
        <v>0</v>
      </c>
      <c r="CZ68" s="65">
        <f t="shared" si="94"/>
        <v>0</v>
      </c>
      <c r="DA68" s="65">
        <f t="shared" si="94"/>
        <v>0</v>
      </c>
      <c r="DB68" s="65">
        <f t="shared" si="94"/>
        <v>0</v>
      </c>
      <c r="DC68" s="65">
        <f t="shared" si="94"/>
        <v>0</v>
      </c>
      <c r="DD68" s="65">
        <f t="shared" si="94"/>
        <v>0</v>
      </c>
      <c r="DE68" s="65">
        <f t="shared" si="94"/>
        <v>0</v>
      </c>
      <c r="DF68" s="65">
        <f t="shared" si="94"/>
        <v>0</v>
      </c>
      <c r="DG68" s="65">
        <f t="shared" si="94"/>
        <v>0</v>
      </c>
      <c r="DH68" s="65">
        <f t="shared" si="94"/>
        <v>0</v>
      </c>
      <c r="DI68" s="65">
        <f t="shared" si="94"/>
        <v>0</v>
      </c>
      <c r="DJ68" s="65">
        <f t="shared" si="94"/>
        <v>0</v>
      </c>
      <c r="DK68" s="65">
        <f t="shared" si="94"/>
        <v>0</v>
      </c>
      <c r="DL68" s="65">
        <f t="shared" si="94"/>
        <v>0</v>
      </c>
      <c r="DM68" s="65">
        <f t="shared" si="94"/>
        <v>0</v>
      </c>
      <c r="DN68" s="65">
        <f t="shared" si="94"/>
        <v>0</v>
      </c>
      <c r="DO68" s="65">
        <f t="shared" si="94"/>
        <v>0</v>
      </c>
      <c r="DP68" s="65">
        <f t="shared" si="94"/>
        <v>0</v>
      </c>
    </row>
    <row r="69" spans="1:120" x14ac:dyDescent="0.25">
      <c r="A69" s="65" t="str">
        <f t="shared" si="69"/>
        <v>12_NZ</v>
      </c>
      <c r="B69" s="65" t="str">
        <f t="shared" si="69"/>
        <v>7_7_gas_diesel_oil</v>
      </c>
      <c r="C69" s="65" t="str">
        <f t="shared" si="69"/>
        <v>7_7_gas_diesel_oil</v>
      </c>
      <c r="D69" s="66" t="s">
        <v>171</v>
      </c>
      <c r="E69" s="66">
        <f t="shared" si="70"/>
        <v>0</v>
      </c>
      <c r="F69" s="66">
        <v>0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1"/>
        <v>12_NZ</v>
      </c>
      <c r="BL69" s="65" t="str">
        <f t="shared" si="72"/>
        <v>d_ind_cem_7_7_gas_diesel_oil</v>
      </c>
      <c r="BM69" s="65"/>
      <c r="BN69" s="65"/>
      <c r="BO69" s="65">
        <f t="shared" ref="BO69:CV69" si="95">BO$49*BO26</f>
        <v>0</v>
      </c>
      <c r="BP69" s="65">
        <f t="shared" si="95"/>
        <v>0</v>
      </c>
      <c r="BQ69" s="65">
        <f t="shared" si="95"/>
        <v>0</v>
      </c>
      <c r="BR69" s="65">
        <f t="shared" si="95"/>
        <v>0</v>
      </c>
      <c r="BS69" s="65">
        <f t="shared" si="95"/>
        <v>0</v>
      </c>
      <c r="BT69" s="65">
        <f t="shared" si="95"/>
        <v>0</v>
      </c>
      <c r="BU69" s="65">
        <f t="shared" si="95"/>
        <v>0</v>
      </c>
      <c r="BV69" s="65">
        <f t="shared" si="95"/>
        <v>0</v>
      </c>
      <c r="BW69" s="65">
        <f t="shared" si="95"/>
        <v>0</v>
      </c>
      <c r="BX69" s="65">
        <f t="shared" si="95"/>
        <v>0</v>
      </c>
      <c r="BY69" s="65">
        <f t="shared" si="95"/>
        <v>0</v>
      </c>
      <c r="BZ69" s="65">
        <f t="shared" si="95"/>
        <v>0</v>
      </c>
      <c r="CA69" s="65">
        <f t="shared" si="95"/>
        <v>0</v>
      </c>
      <c r="CB69" s="65">
        <f t="shared" si="95"/>
        <v>0</v>
      </c>
      <c r="CC69" s="65">
        <f t="shared" si="95"/>
        <v>0</v>
      </c>
      <c r="CD69" s="65">
        <f t="shared" si="95"/>
        <v>0</v>
      </c>
      <c r="CE69" s="65">
        <f t="shared" si="95"/>
        <v>0</v>
      </c>
      <c r="CF69" s="65">
        <f t="shared" si="95"/>
        <v>0</v>
      </c>
      <c r="CG69" s="65">
        <f t="shared" si="95"/>
        <v>0</v>
      </c>
      <c r="CH69" s="65">
        <f t="shared" si="95"/>
        <v>0</v>
      </c>
      <c r="CI69" s="65">
        <f t="shared" si="95"/>
        <v>0</v>
      </c>
      <c r="CJ69" s="65">
        <f t="shared" si="95"/>
        <v>0</v>
      </c>
      <c r="CK69" s="65">
        <f t="shared" si="95"/>
        <v>0</v>
      </c>
      <c r="CL69" s="65">
        <f t="shared" si="95"/>
        <v>0</v>
      </c>
      <c r="CM69" s="65">
        <f t="shared" si="95"/>
        <v>0</v>
      </c>
      <c r="CN69" s="65">
        <f t="shared" si="95"/>
        <v>0</v>
      </c>
      <c r="CO69" s="65">
        <f t="shared" si="95"/>
        <v>0</v>
      </c>
      <c r="CP69" s="65">
        <f t="shared" si="95"/>
        <v>0</v>
      </c>
      <c r="CQ69" s="65">
        <f t="shared" si="95"/>
        <v>0</v>
      </c>
      <c r="CR69" s="65">
        <f t="shared" si="95"/>
        <v>0</v>
      </c>
      <c r="CS69" s="65">
        <f t="shared" si="95"/>
        <v>0</v>
      </c>
      <c r="CT69" s="65">
        <f t="shared" si="95"/>
        <v>0</v>
      </c>
      <c r="CU69" s="65">
        <f t="shared" si="95"/>
        <v>0</v>
      </c>
      <c r="CV69" s="65">
        <f t="shared" si="95"/>
        <v>0</v>
      </c>
      <c r="CW69" s="65">
        <f t="shared" ref="CW69:DP69" si="96">CW$49*CW26</f>
        <v>0</v>
      </c>
      <c r="CX69" s="65">
        <f t="shared" si="96"/>
        <v>0</v>
      </c>
      <c r="CY69" s="65">
        <f t="shared" si="96"/>
        <v>0</v>
      </c>
      <c r="CZ69" s="65">
        <f t="shared" si="96"/>
        <v>0</v>
      </c>
      <c r="DA69" s="65">
        <f t="shared" si="96"/>
        <v>0</v>
      </c>
      <c r="DB69" s="65">
        <f t="shared" si="96"/>
        <v>0</v>
      </c>
      <c r="DC69" s="65">
        <f t="shared" si="96"/>
        <v>0</v>
      </c>
      <c r="DD69" s="65">
        <f t="shared" si="96"/>
        <v>0</v>
      </c>
      <c r="DE69" s="65">
        <f t="shared" si="96"/>
        <v>0</v>
      </c>
      <c r="DF69" s="65">
        <f t="shared" si="96"/>
        <v>0</v>
      </c>
      <c r="DG69" s="65">
        <f t="shared" si="96"/>
        <v>0</v>
      </c>
      <c r="DH69" s="65">
        <f t="shared" si="96"/>
        <v>0</v>
      </c>
      <c r="DI69" s="65">
        <f t="shared" si="96"/>
        <v>0</v>
      </c>
      <c r="DJ69" s="65">
        <f t="shared" si="96"/>
        <v>0</v>
      </c>
      <c r="DK69" s="65">
        <f t="shared" si="96"/>
        <v>0</v>
      </c>
      <c r="DL69" s="65">
        <f t="shared" si="96"/>
        <v>0</v>
      </c>
      <c r="DM69" s="65">
        <f t="shared" si="96"/>
        <v>0</v>
      </c>
      <c r="DN69" s="65">
        <f t="shared" si="96"/>
        <v>0</v>
      </c>
      <c r="DO69" s="65">
        <f t="shared" si="96"/>
        <v>0</v>
      </c>
      <c r="DP69" s="65">
        <f t="shared" si="96"/>
        <v>0</v>
      </c>
    </row>
    <row r="70" spans="1:120" x14ac:dyDescent="0.25">
      <c r="A70" s="65" t="str">
        <f t="shared" si="69"/>
        <v>12_NZ</v>
      </c>
      <c r="B70" s="65" t="str">
        <f t="shared" si="69"/>
        <v>7_8_fuel_oil</v>
      </c>
      <c r="C70" s="65" t="str">
        <f t="shared" si="69"/>
        <v>7_8_fuel_oil</v>
      </c>
      <c r="D70" s="66" t="s">
        <v>171</v>
      </c>
      <c r="E70" s="66">
        <f t="shared" si="70"/>
        <v>0</v>
      </c>
      <c r="F70" s="66">
        <v>0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1"/>
        <v>12_NZ</v>
      </c>
      <c r="BL70" s="65" t="str">
        <f t="shared" si="72"/>
        <v>d_ind_cem_7_8_fuel_oil</v>
      </c>
      <c r="BM70" s="65"/>
      <c r="BN70" s="65"/>
      <c r="BO70" s="65">
        <f t="shared" ref="BO70:CV70" si="97">BO$49*BO27</f>
        <v>0</v>
      </c>
      <c r="BP70" s="65">
        <f t="shared" si="97"/>
        <v>0</v>
      </c>
      <c r="BQ70" s="65">
        <f t="shared" si="97"/>
        <v>0</v>
      </c>
      <c r="BR70" s="65">
        <f t="shared" si="97"/>
        <v>0</v>
      </c>
      <c r="BS70" s="65">
        <f t="shared" si="97"/>
        <v>0</v>
      </c>
      <c r="BT70" s="65">
        <f t="shared" si="97"/>
        <v>0</v>
      </c>
      <c r="BU70" s="65">
        <f t="shared" si="97"/>
        <v>0</v>
      </c>
      <c r="BV70" s="65">
        <f t="shared" si="97"/>
        <v>0</v>
      </c>
      <c r="BW70" s="65">
        <f t="shared" si="97"/>
        <v>0</v>
      </c>
      <c r="BX70" s="65">
        <f t="shared" si="97"/>
        <v>0</v>
      </c>
      <c r="BY70" s="65">
        <f t="shared" si="97"/>
        <v>0</v>
      </c>
      <c r="BZ70" s="65">
        <f t="shared" si="97"/>
        <v>0</v>
      </c>
      <c r="CA70" s="65">
        <f t="shared" si="97"/>
        <v>0</v>
      </c>
      <c r="CB70" s="65">
        <f t="shared" si="97"/>
        <v>0</v>
      </c>
      <c r="CC70" s="65">
        <f t="shared" si="97"/>
        <v>0</v>
      </c>
      <c r="CD70" s="65">
        <f t="shared" si="97"/>
        <v>0</v>
      </c>
      <c r="CE70" s="65">
        <f t="shared" si="97"/>
        <v>0</v>
      </c>
      <c r="CF70" s="65">
        <f t="shared" si="97"/>
        <v>0</v>
      </c>
      <c r="CG70" s="65">
        <f t="shared" si="97"/>
        <v>0</v>
      </c>
      <c r="CH70" s="65">
        <f t="shared" si="97"/>
        <v>0</v>
      </c>
      <c r="CI70" s="65">
        <f t="shared" si="97"/>
        <v>0</v>
      </c>
      <c r="CJ70" s="65">
        <f t="shared" si="97"/>
        <v>0</v>
      </c>
      <c r="CK70" s="65">
        <f t="shared" si="97"/>
        <v>0</v>
      </c>
      <c r="CL70" s="65">
        <f t="shared" si="97"/>
        <v>0</v>
      </c>
      <c r="CM70" s="65">
        <f t="shared" si="97"/>
        <v>0</v>
      </c>
      <c r="CN70" s="65">
        <f t="shared" si="97"/>
        <v>0</v>
      </c>
      <c r="CO70" s="65">
        <f t="shared" si="97"/>
        <v>0</v>
      </c>
      <c r="CP70" s="65">
        <f t="shared" si="97"/>
        <v>0</v>
      </c>
      <c r="CQ70" s="65">
        <f t="shared" si="97"/>
        <v>0</v>
      </c>
      <c r="CR70" s="65">
        <f t="shared" si="97"/>
        <v>0</v>
      </c>
      <c r="CS70" s="65">
        <f t="shared" si="97"/>
        <v>0</v>
      </c>
      <c r="CT70" s="65">
        <f t="shared" si="97"/>
        <v>0</v>
      </c>
      <c r="CU70" s="65">
        <f t="shared" si="97"/>
        <v>0</v>
      </c>
      <c r="CV70" s="65">
        <f t="shared" si="97"/>
        <v>0</v>
      </c>
      <c r="CW70" s="65">
        <f t="shared" ref="CW70:DP70" si="98">CW$49*CW27</f>
        <v>0</v>
      </c>
      <c r="CX70" s="65">
        <f t="shared" si="98"/>
        <v>0</v>
      </c>
      <c r="CY70" s="65">
        <f t="shared" si="98"/>
        <v>0</v>
      </c>
      <c r="CZ70" s="65">
        <f t="shared" si="98"/>
        <v>0</v>
      </c>
      <c r="DA70" s="65">
        <f t="shared" si="98"/>
        <v>0</v>
      </c>
      <c r="DB70" s="65">
        <f t="shared" si="98"/>
        <v>0</v>
      </c>
      <c r="DC70" s="65">
        <f t="shared" si="98"/>
        <v>0</v>
      </c>
      <c r="DD70" s="65">
        <f t="shared" si="98"/>
        <v>0</v>
      </c>
      <c r="DE70" s="65">
        <f t="shared" si="98"/>
        <v>0</v>
      </c>
      <c r="DF70" s="65">
        <f t="shared" si="98"/>
        <v>0</v>
      </c>
      <c r="DG70" s="65">
        <f t="shared" si="98"/>
        <v>0</v>
      </c>
      <c r="DH70" s="65">
        <f t="shared" si="98"/>
        <v>0</v>
      </c>
      <c r="DI70" s="65">
        <f t="shared" si="98"/>
        <v>0</v>
      </c>
      <c r="DJ70" s="65">
        <f t="shared" si="98"/>
        <v>0</v>
      </c>
      <c r="DK70" s="65">
        <f t="shared" si="98"/>
        <v>0</v>
      </c>
      <c r="DL70" s="65">
        <f t="shared" si="98"/>
        <v>0</v>
      </c>
      <c r="DM70" s="65">
        <f t="shared" si="98"/>
        <v>0</v>
      </c>
      <c r="DN70" s="65">
        <f t="shared" si="98"/>
        <v>0</v>
      </c>
      <c r="DO70" s="65">
        <f t="shared" si="98"/>
        <v>0</v>
      </c>
      <c r="DP70" s="65">
        <f t="shared" si="98"/>
        <v>0</v>
      </c>
    </row>
    <row r="71" spans="1:120" x14ac:dyDescent="0.25">
      <c r="A71" s="65" t="str">
        <f t="shared" si="69"/>
        <v>12_NZ</v>
      </c>
      <c r="B71" s="65" t="str">
        <f t="shared" si="69"/>
        <v>7_9_lpg</v>
      </c>
      <c r="C71" s="65" t="str">
        <f t="shared" si="69"/>
        <v>7_9_lpg</v>
      </c>
      <c r="D71" s="66" t="s">
        <v>171</v>
      </c>
      <c r="E71" s="66">
        <f t="shared" si="70"/>
        <v>0</v>
      </c>
      <c r="F71" s="66">
        <v>0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1"/>
        <v>12_NZ</v>
      </c>
      <c r="BL71" s="65" t="str">
        <f t="shared" si="72"/>
        <v>d_ind_cem_7_9_lpg</v>
      </c>
      <c r="BM71" s="65"/>
      <c r="BN71" s="65"/>
      <c r="BO71" s="65">
        <f t="shared" ref="BO71:CV71" si="99">BO$49*BO28</f>
        <v>0</v>
      </c>
      <c r="BP71" s="65">
        <f t="shared" si="99"/>
        <v>0</v>
      </c>
      <c r="BQ71" s="65">
        <f t="shared" si="99"/>
        <v>0</v>
      </c>
      <c r="BR71" s="65">
        <f t="shared" si="99"/>
        <v>0</v>
      </c>
      <c r="BS71" s="65">
        <f t="shared" si="99"/>
        <v>0</v>
      </c>
      <c r="BT71" s="65">
        <f t="shared" si="99"/>
        <v>0</v>
      </c>
      <c r="BU71" s="65">
        <f t="shared" si="99"/>
        <v>0</v>
      </c>
      <c r="BV71" s="65">
        <f t="shared" si="99"/>
        <v>0</v>
      </c>
      <c r="BW71" s="65">
        <f t="shared" si="99"/>
        <v>0</v>
      </c>
      <c r="BX71" s="65">
        <f t="shared" si="99"/>
        <v>0</v>
      </c>
      <c r="BY71" s="65">
        <f t="shared" si="99"/>
        <v>0</v>
      </c>
      <c r="BZ71" s="65">
        <f t="shared" si="99"/>
        <v>0</v>
      </c>
      <c r="CA71" s="65">
        <f t="shared" si="99"/>
        <v>0</v>
      </c>
      <c r="CB71" s="65">
        <f t="shared" si="99"/>
        <v>0</v>
      </c>
      <c r="CC71" s="65">
        <f t="shared" si="99"/>
        <v>0</v>
      </c>
      <c r="CD71" s="65">
        <f t="shared" si="99"/>
        <v>0</v>
      </c>
      <c r="CE71" s="65">
        <f t="shared" si="99"/>
        <v>0</v>
      </c>
      <c r="CF71" s="65">
        <f t="shared" si="99"/>
        <v>0</v>
      </c>
      <c r="CG71" s="65">
        <f t="shared" si="99"/>
        <v>0</v>
      </c>
      <c r="CH71" s="65">
        <f t="shared" si="99"/>
        <v>0</v>
      </c>
      <c r="CI71" s="65">
        <f t="shared" si="99"/>
        <v>0</v>
      </c>
      <c r="CJ71" s="65">
        <f t="shared" si="99"/>
        <v>0</v>
      </c>
      <c r="CK71" s="65">
        <f t="shared" si="99"/>
        <v>0</v>
      </c>
      <c r="CL71" s="65">
        <f t="shared" si="99"/>
        <v>0</v>
      </c>
      <c r="CM71" s="65">
        <f t="shared" si="99"/>
        <v>0</v>
      </c>
      <c r="CN71" s="65">
        <f t="shared" si="99"/>
        <v>0</v>
      </c>
      <c r="CO71" s="65">
        <f t="shared" si="99"/>
        <v>0</v>
      </c>
      <c r="CP71" s="65">
        <f t="shared" si="99"/>
        <v>0</v>
      </c>
      <c r="CQ71" s="65">
        <f t="shared" si="99"/>
        <v>0</v>
      </c>
      <c r="CR71" s="65">
        <f t="shared" si="99"/>
        <v>0</v>
      </c>
      <c r="CS71" s="65">
        <f t="shared" si="99"/>
        <v>0</v>
      </c>
      <c r="CT71" s="65">
        <f t="shared" si="99"/>
        <v>0</v>
      </c>
      <c r="CU71" s="65">
        <f t="shared" si="99"/>
        <v>0</v>
      </c>
      <c r="CV71" s="65">
        <f t="shared" si="99"/>
        <v>0</v>
      </c>
      <c r="CW71" s="65">
        <f t="shared" ref="CW71:DP71" si="100">CW$49*CW28</f>
        <v>0</v>
      </c>
      <c r="CX71" s="65">
        <f t="shared" si="100"/>
        <v>0</v>
      </c>
      <c r="CY71" s="65">
        <f t="shared" si="100"/>
        <v>0</v>
      </c>
      <c r="CZ71" s="65">
        <f t="shared" si="100"/>
        <v>0</v>
      </c>
      <c r="DA71" s="65">
        <f t="shared" si="100"/>
        <v>0</v>
      </c>
      <c r="DB71" s="65">
        <f t="shared" si="100"/>
        <v>0</v>
      </c>
      <c r="DC71" s="65">
        <f t="shared" si="100"/>
        <v>0</v>
      </c>
      <c r="DD71" s="65">
        <f t="shared" si="100"/>
        <v>0</v>
      </c>
      <c r="DE71" s="65">
        <f t="shared" si="100"/>
        <v>0</v>
      </c>
      <c r="DF71" s="65">
        <f t="shared" si="100"/>
        <v>0</v>
      </c>
      <c r="DG71" s="65">
        <f t="shared" si="100"/>
        <v>0</v>
      </c>
      <c r="DH71" s="65">
        <f t="shared" si="100"/>
        <v>0</v>
      </c>
      <c r="DI71" s="65">
        <f t="shared" si="100"/>
        <v>0</v>
      </c>
      <c r="DJ71" s="65">
        <f t="shared" si="100"/>
        <v>0</v>
      </c>
      <c r="DK71" s="65">
        <f t="shared" si="100"/>
        <v>0</v>
      </c>
      <c r="DL71" s="65">
        <f t="shared" si="100"/>
        <v>0</v>
      </c>
      <c r="DM71" s="65">
        <f t="shared" si="100"/>
        <v>0</v>
      </c>
      <c r="DN71" s="65">
        <f t="shared" si="100"/>
        <v>0</v>
      </c>
      <c r="DO71" s="65">
        <f t="shared" si="100"/>
        <v>0</v>
      </c>
      <c r="DP71" s="65">
        <f t="shared" si="100"/>
        <v>0</v>
      </c>
    </row>
    <row r="72" spans="1:120" x14ac:dyDescent="0.25">
      <c r="A72" s="65" t="str">
        <f t="shared" si="69"/>
        <v>12_NZ</v>
      </c>
      <c r="B72" s="65" t="str">
        <f t="shared" si="69"/>
        <v>7_10_refinery_gas_not_liquefied</v>
      </c>
      <c r="C72" s="65" t="str">
        <f t="shared" si="69"/>
        <v>7_10_refi_gas_notliq</v>
      </c>
      <c r="D72" s="66" t="s">
        <v>171</v>
      </c>
      <c r="E72" s="66">
        <f t="shared" si="70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1"/>
        <v>12_NZ</v>
      </c>
      <c r="BL72" s="65" t="str">
        <f t="shared" si="72"/>
        <v>d_ind_cem_7_10_refi_gas_notliq</v>
      </c>
      <c r="BM72" s="65"/>
      <c r="BN72" s="65"/>
      <c r="BO72" s="65">
        <f t="shared" ref="BO72:CV72" si="101">BO$49*BO29</f>
        <v>0</v>
      </c>
      <c r="BP72" s="65">
        <f t="shared" si="101"/>
        <v>0</v>
      </c>
      <c r="BQ72" s="65">
        <f t="shared" si="101"/>
        <v>0</v>
      </c>
      <c r="BR72" s="65">
        <f t="shared" si="101"/>
        <v>0</v>
      </c>
      <c r="BS72" s="65">
        <f t="shared" si="101"/>
        <v>0</v>
      </c>
      <c r="BT72" s="65">
        <f t="shared" si="101"/>
        <v>0</v>
      </c>
      <c r="BU72" s="65">
        <f t="shared" si="101"/>
        <v>0</v>
      </c>
      <c r="BV72" s="65">
        <f t="shared" si="101"/>
        <v>0</v>
      </c>
      <c r="BW72" s="65">
        <f t="shared" si="101"/>
        <v>0</v>
      </c>
      <c r="BX72" s="65">
        <f t="shared" si="101"/>
        <v>0</v>
      </c>
      <c r="BY72" s="65">
        <f t="shared" si="101"/>
        <v>0</v>
      </c>
      <c r="BZ72" s="65">
        <f t="shared" si="101"/>
        <v>0</v>
      </c>
      <c r="CA72" s="65">
        <f t="shared" si="101"/>
        <v>0</v>
      </c>
      <c r="CB72" s="65">
        <f t="shared" si="101"/>
        <v>0</v>
      </c>
      <c r="CC72" s="65">
        <f t="shared" si="101"/>
        <v>0</v>
      </c>
      <c r="CD72" s="65">
        <f t="shared" si="101"/>
        <v>0</v>
      </c>
      <c r="CE72" s="65">
        <f t="shared" si="101"/>
        <v>0</v>
      </c>
      <c r="CF72" s="65">
        <f t="shared" si="101"/>
        <v>0</v>
      </c>
      <c r="CG72" s="65">
        <f t="shared" si="101"/>
        <v>0</v>
      </c>
      <c r="CH72" s="65">
        <f t="shared" si="101"/>
        <v>0</v>
      </c>
      <c r="CI72" s="65">
        <f t="shared" si="101"/>
        <v>0</v>
      </c>
      <c r="CJ72" s="65">
        <f t="shared" si="101"/>
        <v>0</v>
      </c>
      <c r="CK72" s="65">
        <f t="shared" si="101"/>
        <v>0</v>
      </c>
      <c r="CL72" s="65">
        <f t="shared" si="101"/>
        <v>0</v>
      </c>
      <c r="CM72" s="65">
        <f t="shared" si="101"/>
        <v>0</v>
      </c>
      <c r="CN72" s="65">
        <f t="shared" si="101"/>
        <v>0</v>
      </c>
      <c r="CO72" s="65">
        <f t="shared" si="101"/>
        <v>0</v>
      </c>
      <c r="CP72" s="65">
        <f t="shared" si="101"/>
        <v>0</v>
      </c>
      <c r="CQ72" s="65">
        <f t="shared" si="101"/>
        <v>0</v>
      </c>
      <c r="CR72" s="65">
        <f t="shared" si="101"/>
        <v>0</v>
      </c>
      <c r="CS72" s="65">
        <f t="shared" si="101"/>
        <v>0</v>
      </c>
      <c r="CT72" s="65">
        <f t="shared" si="101"/>
        <v>0</v>
      </c>
      <c r="CU72" s="65">
        <f t="shared" si="101"/>
        <v>0</v>
      </c>
      <c r="CV72" s="65">
        <f t="shared" si="101"/>
        <v>0</v>
      </c>
      <c r="CW72" s="65">
        <f t="shared" ref="CW72:DP72" si="102">CW$49*CW29</f>
        <v>0</v>
      </c>
      <c r="CX72" s="65">
        <f t="shared" si="102"/>
        <v>0</v>
      </c>
      <c r="CY72" s="65">
        <f t="shared" si="102"/>
        <v>0</v>
      </c>
      <c r="CZ72" s="65">
        <f t="shared" si="102"/>
        <v>0</v>
      </c>
      <c r="DA72" s="65">
        <f t="shared" si="102"/>
        <v>0</v>
      </c>
      <c r="DB72" s="65">
        <f t="shared" si="102"/>
        <v>0</v>
      </c>
      <c r="DC72" s="65">
        <f t="shared" si="102"/>
        <v>0</v>
      </c>
      <c r="DD72" s="65">
        <f t="shared" si="102"/>
        <v>0</v>
      </c>
      <c r="DE72" s="65">
        <f t="shared" si="102"/>
        <v>0</v>
      </c>
      <c r="DF72" s="65">
        <f t="shared" si="102"/>
        <v>0</v>
      </c>
      <c r="DG72" s="65">
        <f t="shared" si="102"/>
        <v>0</v>
      </c>
      <c r="DH72" s="65">
        <f t="shared" si="102"/>
        <v>0</v>
      </c>
      <c r="DI72" s="65">
        <f t="shared" si="102"/>
        <v>0</v>
      </c>
      <c r="DJ72" s="65">
        <f t="shared" si="102"/>
        <v>0</v>
      </c>
      <c r="DK72" s="65">
        <f t="shared" si="102"/>
        <v>0</v>
      </c>
      <c r="DL72" s="65">
        <f t="shared" si="102"/>
        <v>0</v>
      </c>
      <c r="DM72" s="65">
        <f t="shared" si="102"/>
        <v>0</v>
      </c>
      <c r="DN72" s="65">
        <f t="shared" si="102"/>
        <v>0</v>
      </c>
      <c r="DO72" s="65">
        <f t="shared" si="102"/>
        <v>0</v>
      </c>
      <c r="DP72" s="65">
        <f t="shared" si="102"/>
        <v>0</v>
      </c>
    </row>
    <row r="73" spans="1:120" x14ac:dyDescent="0.25">
      <c r="A73" s="65" t="str">
        <f t="shared" si="69"/>
        <v>12_NZ</v>
      </c>
      <c r="B73" s="65" t="str">
        <f t="shared" si="69"/>
        <v>7_11_ethane</v>
      </c>
      <c r="C73" s="65" t="str">
        <f t="shared" si="69"/>
        <v>7_11_ethane</v>
      </c>
      <c r="D73" s="66" t="s">
        <v>171</v>
      </c>
      <c r="E73" s="66">
        <f t="shared" si="70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1"/>
        <v>12_NZ</v>
      </c>
      <c r="BL73" s="65" t="str">
        <f t="shared" si="72"/>
        <v>d_ind_cem_7_11_ethane</v>
      </c>
      <c r="BM73" s="65"/>
      <c r="BN73" s="65"/>
      <c r="BO73" s="65">
        <f t="shared" ref="BO73:CV73" si="103">BO$49*BO30</f>
        <v>0</v>
      </c>
      <c r="BP73" s="65">
        <f t="shared" si="103"/>
        <v>0</v>
      </c>
      <c r="BQ73" s="65">
        <f t="shared" si="103"/>
        <v>0</v>
      </c>
      <c r="BR73" s="65">
        <f t="shared" si="103"/>
        <v>0</v>
      </c>
      <c r="BS73" s="65">
        <f t="shared" si="103"/>
        <v>0</v>
      </c>
      <c r="BT73" s="65">
        <f t="shared" si="103"/>
        <v>0</v>
      </c>
      <c r="BU73" s="65">
        <f t="shared" si="103"/>
        <v>0</v>
      </c>
      <c r="BV73" s="65">
        <f t="shared" si="103"/>
        <v>0</v>
      </c>
      <c r="BW73" s="65">
        <f t="shared" si="103"/>
        <v>0</v>
      </c>
      <c r="BX73" s="65">
        <f t="shared" si="103"/>
        <v>0</v>
      </c>
      <c r="BY73" s="65">
        <f t="shared" si="103"/>
        <v>0</v>
      </c>
      <c r="BZ73" s="65">
        <f t="shared" si="103"/>
        <v>0</v>
      </c>
      <c r="CA73" s="65">
        <f t="shared" si="103"/>
        <v>0</v>
      </c>
      <c r="CB73" s="65">
        <f t="shared" si="103"/>
        <v>0</v>
      </c>
      <c r="CC73" s="65">
        <f t="shared" si="103"/>
        <v>0</v>
      </c>
      <c r="CD73" s="65">
        <f t="shared" si="103"/>
        <v>0</v>
      </c>
      <c r="CE73" s="65">
        <f t="shared" si="103"/>
        <v>0</v>
      </c>
      <c r="CF73" s="65">
        <f t="shared" si="103"/>
        <v>0</v>
      </c>
      <c r="CG73" s="65">
        <f t="shared" si="103"/>
        <v>0</v>
      </c>
      <c r="CH73" s="65">
        <f t="shared" si="103"/>
        <v>0</v>
      </c>
      <c r="CI73" s="65">
        <f t="shared" si="103"/>
        <v>0</v>
      </c>
      <c r="CJ73" s="65">
        <f t="shared" si="103"/>
        <v>0</v>
      </c>
      <c r="CK73" s="65">
        <f t="shared" si="103"/>
        <v>0</v>
      </c>
      <c r="CL73" s="65">
        <f t="shared" si="103"/>
        <v>0</v>
      </c>
      <c r="CM73" s="65">
        <f t="shared" si="103"/>
        <v>0</v>
      </c>
      <c r="CN73" s="65">
        <f t="shared" si="103"/>
        <v>0</v>
      </c>
      <c r="CO73" s="65">
        <f t="shared" si="103"/>
        <v>0</v>
      </c>
      <c r="CP73" s="65">
        <f t="shared" si="103"/>
        <v>0</v>
      </c>
      <c r="CQ73" s="65">
        <f t="shared" si="103"/>
        <v>0</v>
      </c>
      <c r="CR73" s="65">
        <f t="shared" si="103"/>
        <v>0</v>
      </c>
      <c r="CS73" s="65">
        <f t="shared" si="103"/>
        <v>0</v>
      </c>
      <c r="CT73" s="65">
        <f t="shared" si="103"/>
        <v>0</v>
      </c>
      <c r="CU73" s="65">
        <f t="shared" si="103"/>
        <v>0</v>
      </c>
      <c r="CV73" s="65">
        <f t="shared" si="103"/>
        <v>0</v>
      </c>
      <c r="CW73" s="65">
        <f t="shared" ref="CW73:DP73" si="104">CW$49*CW30</f>
        <v>0</v>
      </c>
      <c r="CX73" s="65">
        <f t="shared" si="104"/>
        <v>0</v>
      </c>
      <c r="CY73" s="65">
        <f t="shared" si="104"/>
        <v>0</v>
      </c>
      <c r="CZ73" s="65">
        <f t="shared" si="104"/>
        <v>0</v>
      </c>
      <c r="DA73" s="65">
        <f t="shared" si="104"/>
        <v>0</v>
      </c>
      <c r="DB73" s="65">
        <f t="shared" si="104"/>
        <v>0</v>
      </c>
      <c r="DC73" s="65">
        <f t="shared" si="104"/>
        <v>0</v>
      </c>
      <c r="DD73" s="65">
        <f t="shared" si="104"/>
        <v>0</v>
      </c>
      <c r="DE73" s="65">
        <f t="shared" si="104"/>
        <v>0</v>
      </c>
      <c r="DF73" s="65">
        <f t="shared" si="104"/>
        <v>0</v>
      </c>
      <c r="DG73" s="65">
        <f t="shared" si="104"/>
        <v>0</v>
      </c>
      <c r="DH73" s="65">
        <f t="shared" si="104"/>
        <v>0</v>
      </c>
      <c r="DI73" s="65">
        <f t="shared" si="104"/>
        <v>0</v>
      </c>
      <c r="DJ73" s="65">
        <f t="shared" si="104"/>
        <v>0</v>
      </c>
      <c r="DK73" s="65">
        <f t="shared" si="104"/>
        <v>0</v>
      </c>
      <c r="DL73" s="65">
        <f t="shared" si="104"/>
        <v>0</v>
      </c>
      <c r="DM73" s="65">
        <f t="shared" si="104"/>
        <v>0</v>
      </c>
      <c r="DN73" s="65">
        <f t="shared" si="104"/>
        <v>0</v>
      </c>
      <c r="DO73" s="65">
        <f t="shared" si="104"/>
        <v>0</v>
      </c>
      <c r="DP73" s="65">
        <f t="shared" si="104"/>
        <v>0</v>
      </c>
    </row>
    <row r="74" spans="1:120" x14ac:dyDescent="0.25">
      <c r="A74" s="65" t="str">
        <f t="shared" si="69"/>
        <v>12_NZ</v>
      </c>
      <c r="B74" s="65" t="str">
        <f t="shared" si="69"/>
        <v>7_x_other_petroleum_products</v>
      </c>
      <c r="C74" s="65" t="str">
        <f t="shared" si="69"/>
        <v>7_x_other_petrol_prod</v>
      </c>
      <c r="D74" s="66" t="s">
        <v>171</v>
      </c>
      <c r="E74" s="66">
        <f t="shared" si="70"/>
        <v>0</v>
      </c>
      <c r="F74" s="66">
        <v>0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1"/>
        <v>12_NZ</v>
      </c>
      <c r="BL74" s="65" t="str">
        <f t="shared" si="72"/>
        <v>d_ind_cem_7_x_other_petrol_prod</v>
      </c>
      <c r="BM74" s="65"/>
      <c r="BN74" s="65"/>
      <c r="BO74" s="65">
        <f t="shared" ref="BO74:CV74" si="105">BO$49*BO31</f>
        <v>0</v>
      </c>
      <c r="BP74" s="65">
        <f t="shared" si="105"/>
        <v>0</v>
      </c>
      <c r="BQ74" s="65">
        <f t="shared" si="105"/>
        <v>0</v>
      </c>
      <c r="BR74" s="65">
        <f t="shared" si="105"/>
        <v>0</v>
      </c>
      <c r="BS74" s="65">
        <f t="shared" si="105"/>
        <v>0</v>
      </c>
      <c r="BT74" s="65">
        <f t="shared" si="105"/>
        <v>0</v>
      </c>
      <c r="BU74" s="65">
        <f t="shared" si="105"/>
        <v>0</v>
      </c>
      <c r="BV74" s="65">
        <f t="shared" si="105"/>
        <v>0</v>
      </c>
      <c r="BW74" s="65">
        <f t="shared" si="105"/>
        <v>0</v>
      </c>
      <c r="BX74" s="65">
        <f t="shared" si="105"/>
        <v>0</v>
      </c>
      <c r="BY74" s="65">
        <f t="shared" si="105"/>
        <v>0</v>
      </c>
      <c r="BZ74" s="65">
        <f t="shared" si="105"/>
        <v>0</v>
      </c>
      <c r="CA74" s="65">
        <f t="shared" si="105"/>
        <v>0</v>
      </c>
      <c r="CB74" s="65">
        <f t="shared" si="105"/>
        <v>0</v>
      </c>
      <c r="CC74" s="65">
        <f t="shared" si="105"/>
        <v>0</v>
      </c>
      <c r="CD74" s="65">
        <f t="shared" si="105"/>
        <v>0</v>
      </c>
      <c r="CE74" s="65">
        <f t="shared" si="105"/>
        <v>0</v>
      </c>
      <c r="CF74" s="65">
        <f t="shared" si="105"/>
        <v>0</v>
      </c>
      <c r="CG74" s="65">
        <f t="shared" si="105"/>
        <v>0</v>
      </c>
      <c r="CH74" s="65">
        <f t="shared" si="105"/>
        <v>0</v>
      </c>
      <c r="CI74" s="65">
        <f t="shared" si="105"/>
        <v>0</v>
      </c>
      <c r="CJ74" s="65">
        <f t="shared" si="105"/>
        <v>0</v>
      </c>
      <c r="CK74" s="65">
        <f t="shared" si="105"/>
        <v>0</v>
      </c>
      <c r="CL74" s="65">
        <f t="shared" si="105"/>
        <v>0</v>
      </c>
      <c r="CM74" s="65">
        <f t="shared" si="105"/>
        <v>0</v>
      </c>
      <c r="CN74" s="65">
        <f t="shared" si="105"/>
        <v>0</v>
      </c>
      <c r="CO74" s="65">
        <f t="shared" si="105"/>
        <v>0</v>
      </c>
      <c r="CP74" s="65">
        <f t="shared" si="105"/>
        <v>0</v>
      </c>
      <c r="CQ74" s="65">
        <f t="shared" si="105"/>
        <v>0</v>
      </c>
      <c r="CR74" s="65">
        <f t="shared" si="105"/>
        <v>0</v>
      </c>
      <c r="CS74" s="65">
        <f t="shared" si="105"/>
        <v>0</v>
      </c>
      <c r="CT74" s="65">
        <f t="shared" si="105"/>
        <v>0</v>
      </c>
      <c r="CU74" s="65">
        <f t="shared" si="105"/>
        <v>0</v>
      </c>
      <c r="CV74" s="65">
        <f t="shared" si="105"/>
        <v>0</v>
      </c>
      <c r="CW74" s="65">
        <f t="shared" ref="CW74:DP74" si="106">CW$49*CW31</f>
        <v>0</v>
      </c>
      <c r="CX74" s="65">
        <f t="shared" si="106"/>
        <v>0</v>
      </c>
      <c r="CY74" s="65">
        <f t="shared" si="106"/>
        <v>0</v>
      </c>
      <c r="CZ74" s="65">
        <f t="shared" si="106"/>
        <v>0</v>
      </c>
      <c r="DA74" s="65">
        <f t="shared" si="106"/>
        <v>0</v>
      </c>
      <c r="DB74" s="65">
        <f t="shared" si="106"/>
        <v>0</v>
      </c>
      <c r="DC74" s="65">
        <f t="shared" si="106"/>
        <v>0</v>
      </c>
      <c r="DD74" s="65">
        <f t="shared" si="106"/>
        <v>0</v>
      </c>
      <c r="DE74" s="65">
        <f t="shared" si="106"/>
        <v>0</v>
      </c>
      <c r="DF74" s="65">
        <f t="shared" si="106"/>
        <v>0</v>
      </c>
      <c r="DG74" s="65">
        <f t="shared" si="106"/>
        <v>0</v>
      </c>
      <c r="DH74" s="65">
        <f t="shared" si="106"/>
        <v>0</v>
      </c>
      <c r="DI74" s="65">
        <f t="shared" si="106"/>
        <v>0</v>
      </c>
      <c r="DJ74" s="65">
        <f t="shared" si="106"/>
        <v>0</v>
      </c>
      <c r="DK74" s="65">
        <f t="shared" si="106"/>
        <v>0</v>
      </c>
      <c r="DL74" s="65">
        <f t="shared" si="106"/>
        <v>0</v>
      </c>
      <c r="DM74" s="65">
        <f t="shared" si="106"/>
        <v>0</v>
      </c>
      <c r="DN74" s="65">
        <f t="shared" si="106"/>
        <v>0</v>
      </c>
      <c r="DO74" s="65">
        <f t="shared" si="106"/>
        <v>0</v>
      </c>
      <c r="DP74" s="65">
        <f t="shared" si="106"/>
        <v>0</v>
      </c>
    </row>
    <row r="75" spans="1:120" x14ac:dyDescent="0.25">
      <c r="A75" s="65" t="str">
        <f t="shared" si="69"/>
        <v>12_NZ</v>
      </c>
      <c r="B75" s="65" t="str">
        <f t="shared" si="69"/>
        <v>8_1_natural_gas</v>
      </c>
      <c r="C75" s="65" t="str">
        <f t="shared" si="69"/>
        <v>8_1_natural_gas</v>
      </c>
      <c r="D75" s="66" t="s">
        <v>171</v>
      </c>
      <c r="E75" s="66">
        <f t="shared" si="70"/>
        <v>1.94979276</v>
      </c>
      <c r="F75" s="66">
        <v>1.733837616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1"/>
        <v>12_NZ</v>
      </c>
      <c r="BL75" s="65" t="str">
        <f t="shared" si="72"/>
        <v>d_ind_cem_8_1_natural_gas</v>
      </c>
      <c r="BM75" s="65"/>
      <c r="BN75" s="65"/>
      <c r="BO75" s="65">
        <f t="shared" ref="BO75:CV75" si="107">BO$49*BO32</f>
        <v>1.94979276</v>
      </c>
      <c r="BP75" s="65">
        <f t="shared" si="107"/>
        <v>1.733837616</v>
      </c>
      <c r="BQ75" s="65">
        <f t="shared" si="107"/>
        <v>1.7189374489875002</v>
      </c>
      <c r="BR75" s="65">
        <f t="shared" si="107"/>
        <v>1.4003126518954014</v>
      </c>
      <c r="BS75" s="65">
        <f t="shared" si="107"/>
        <v>1.5635302275856122</v>
      </c>
      <c r="BT75" s="65">
        <f t="shared" si="107"/>
        <v>1.5709115073448516</v>
      </c>
      <c r="BU75" s="65">
        <f t="shared" si="107"/>
        <v>1.5780504506810182</v>
      </c>
      <c r="BV75" s="65">
        <f t="shared" si="107"/>
        <v>1.5849506776251352</v>
      </c>
      <c r="BW75" s="65">
        <f t="shared" si="107"/>
        <v>1.5916157638861006</v>
      </c>
      <c r="BX75" s="65">
        <f t="shared" si="107"/>
        <v>1.5980492413451217</v>
      </c>
      <c r="BY75" s="65">
        <f t="shared" si="107"/>
        <v>1.6042545985449435</v>
      </c>
      <c r="BZ75" s="65">
        <f t="shared" si="107"/>
        <v>1.590468035588698</v>
      </c>
      <c r="CA75" s="65">
        <f t="shared" si="107"/>
        <v>1.5767999509078576</v>
      </c>
      <c r="CB75" s="65">
        <f t="shared" si="107"/>
        <v>1.5632493263297433</v>
      </c>
      <c r="CC75" s="65">
        <f t="shared" si="107"/>
        <v>1.5498151524315971</v>
      </c>
      <c r="CD75" s="65">
        <f t="shared" si="107"/>
        <v>1.5364964284653881</v>
      </c>
      <c r="CE75" s="65">
        <f t="shared" si="107"/>
        <v>1.5232921622832638</v>
      </c>
      <c r="CF75" s="65">
        <f t="shared" si="107"/>
        <v>1.5102013702636421</v>
      </c>
      <c r="CG75" s="65">
        <f t="shared" si="107"/>
        <v>1.4972230772379389</v>
      </c>
      <c r="CH75" s="65">
        <f t="shared" si="107"/>
        <v>1.4843563164179256</v>
      </c>
      <c r="CI75" s="65">
        <f t="shared" si="107"/>
        <v>1.4716001293237091</v>
      </c>
      <c r="CJ75" s="65">
        <f t="shared" si="107"/>
        <v>1.4589535657123334</v>
      </c>
      <c r="CK75" s="65">
        <f t="shared" si="107"/>
        <v>1.446415683506993</v>
      </c>
      <c r="CL75" s="65">
        <f t="shared" si="107"/>
        <v>1.4321930667909464</v>
      </c>
      <c r="CM75" s="65">
        <f t="shared" si="107"/>
        <v>1.416331002034668</v>
      </c>
      <c r="CN75" s="65">
        <f t="shared" si="107"/>
        <v>1.3988739893900006</v>
      </c>
      <c r="CO75" s="65">
        <f t="shared" si="107"/>
        <v>1.3798657539981205</v>
      </c>
      <c r="CP75" s="65">
        <f t="shared" si="107"/>
        <v>1.3593492571514416</v>
      </c>
      <c r="CQ75" s="65">
        <f t="shared" si="107"/>
        <v>1.337366707311221</v>
      </c>
      <c r="CR75" s="65">
        <f t="shared" si="107"/>
        <v>1.3139595709825993</v>
      </c>
      <c r="CS75" s="65">
        <f t="shared" si="107"/>
        <v>1.2891685834487994</v>
      </c>
      <c r="CT75" s="65">
        <f t="shared" si="107"/>
        <v>1.2630337593661827</v>
      </c>
      <c r="CU75" s="65">
        <f t="shared" si="107"/>
        <v>1.23559440322184</v>
      </c>
      <c r="CV75" s="65">
        <f t="shared" si="107"/>
        <v>1.2085333827611768</v>
      </c>
      <c r="CW75" s="65">
        <f t="shared" ref="CW75:DP75" si="108">CW$49*CW32</f>
        <v>1.1818462218057524</v>
      </c>
      <c r="CX75" s="65">
        <f t="shared" si="108"/>
        <v>1.1555284931703904</v>
      </c>
      <c r="CY75" s="65">
        <f t="shared" si="108"/>
        <v>1.1295758181516868</v>
      </c>
      <c r="CZ75" s="65">
        <f t="shared" si="108"/>
        <v>1.1039838660216879</v>
      </c>
      <c r="DA75" s="65">
        <f t="shared" si="108"/>
        <v>1.0787483535266891</v>
      </c>
      <c r="DB75" s="65">
        <f t="shared" si="108"/>
        <v>1.0538650443911082</v>
      </c>
      <c r="DC75" s="65">
        <f t="shared" si="108"/>
        <v>1.0293297488263777</v>
      </c>
      <c r="DD75" s="65">
        <f t="shared" si="108"/>
        <v>1.0051383230448088</v>
      </c>
      <c r="DE75" s="65">
        <f t="shared" si="108"/>
        <v>0.98128666877837667</v>
      </c>
      <c r="DF75" s="65">
        <f t="shared" si="108"/>
        <v>0.95777073280238345</v>
      </c>
      <c r="DG75" s="65">
        <f t="shared" si="108"/>
        <v>0.93458650646393981</v>
      </c>
      <c r="DH75" s="65">
        <f t="shared" si="108"/>
        <v>0.91173002521523128</v>
      </c>
      <c r="DI75" s="65">
        <f t="shared" si="108"/>
        <v>0.88919736815150885</v>
      </c>
      <c r="DJ75" s="65">
        <f t="shared" si="108"/>
        <v>0.86698465755376752</v>
      </c>
      <c r="DK75" s="65">
        <f t="shared" si="108"/>
        <v>0.84508805843605916</v>
      </c>
      <c r="DL75" s="65">
        <f t="shared" si="108"/>
        <v>0.82350377809739772</v>
      </c>
      <c r="DM75" s="65">
        <f t="shared" si="108"/>
        <v>0.80222806567821026</v>
      </c>
      <c r="DN75" s="65">
        <f t="shared" si="108"/>
        <v>0.78125721172128748</v>
      </c>
      <c r="DO75" s="65">
        <f t="shared" si="108"/>
        <v>0.76058754773719173</v>
      </c>
      <c r="DP75" s="65">
        <f t="shared" si="108"/>
        <v>0.74021544577407616</v>
      </c>
    </row>
    <row r="76" spans="1:120" x14ac:dyDescent="0.25">
      <c r="A76" s="65" t="str">
        <f t="shared" si="69"/>
        <v>12_NZ</v>
      </c>
      <c r="B76" s="65" t="str">
        <f t="shared" si="69"/>
        <v>15_1_fuelwood_and_woodwaste</v>
      </c>
      <c r="C76" s="65" t="str">
        <f t="shared" si="69"/>
        <v>15_1_fwood_wwaste</v>
      </c>
      <c r="D76" s="66" t="s">
        <v>171</v>
      </c>
      <c r="E76" s="66">
        <f t="shared" si="70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1"/>
        <v>12_NZ</v>
      </c>
      <c r="BL76" s="65" t="str">
        <f t="shared" si="72"/>
        <v>d_ind_cem_15_1_fwood_wwaste</v>
      </c>
      <c r="BM76" s="65"/>
      <c r="BN76" s="65"/>
      <c r="BO76" s="65">
        <f t="shared" ref="BO76:CV76" si="109">BO$49*BO33</f>
        <v>0</v>
      </c>
      <c r="BP76" s="65">
        <f t="shared" si="109"/>
        <v>0</v>
      </c>
      <c r="BQ76" s="65">
        <f t="shared" si="109"/>
        <v>0</v>
      </c>
      <c r="BR76" s="65">
        <f t="shared" si="109"/>
        <v>0</v>
      </c>
      <c r="BS76" s="65">
        <f t="shared" si="109"/>
        <v>0</v>
      </c>
      <c r="BT76" s="65">
        <f t="shared" si="109"/>
        <v>0</v>
      </c>
      <c r="BU76" s="65">
        <f t="shared" si="109"/>
        <v>0</v>
      </c>
      <c r="BV76" s="65">
        <f t="shared" si="109"/>
        <v>0</v>
      </c>
      <c r="BW76" s="65">
        <f t="shared" si="109"/>
        <v>0</v>
      </c>
      <c r="BX76" s="65">
        <f t="shared" si="109"/>
        <v>0</v>
      </c>
      <c r="BY76" s="65">
        <f t="shared" si="109"/>
        <v>0</v>
      </c>
      <c r="BZ76" s="65">
        <f t="shared" si="109"/>
        <v>0</v>
      </c>
      <c r="CA76" s="65">
        <f t="shared" si="109"/>
        <v>0</v>
      </c>
      <c r="CB76" s="65">
        <f t="shared" si="109"/>
        <v>0</v>
      </c>
      <c r="CC76" s="65">
        <f t="shared" si="109"/>
        <v>0</v>
      </c>
      <c r="CD76" s="65">
        <f t="shared" si="109"/>
        <v>0</v>
      </c>
      <c r="CE76" s="65">
        <f t="shared" si="109"/>
        <v>0</v>
      </c>
      <c r="CF76" s="65">
        <f t="shared" si="109"/>
        <v>0</v>
      </c>
      <c r="CG76" s="65">
        <f t="shared" si="109"/>
        <v>0</v>
      </c>
      <c r="CH76" s="65">
        <f t="shared" si="109"/>
        <v>0</v>
      </c>
      <c r="CI76" s="65">
        <f t="shared" si="109"/>
        <v>0</v>
      </c>
      <c r="CJ76" s="65">
        <f t="shared" si="109"/>
        <v>0</v>
      </c>
      <c r="CK76" s="65">
        <f t="shared" si="109"/>
        <v>0</v>
      </c>
      <c r="CL76" s="65">
        <f t="shared" si="109"/>
        <v>0</v>
      </c>
      <c r="CM76" s="65">
        <f t="shared" si="109"/>
        <v>0</v>
      </c>
      <c r="CN76" s="65">
        <f t="shared" si="109"/>
        <v>0</v>
      </c>
      <c r="CO76" s="65">
        <f t="shared" si="109"/>
        <v>0</v>
      </c>
      <c r="CP76" s="65">
        <f t="shared" si="109"/>
        <v>0</v>
      </c>
      <c r="CQ76" s="65">
        <f t="shared" si="109"/>
        <v>0</v>
      </c>
      <c r="CR76" s="65">
        <f t="shared" si="109"/>
        <v>0</v>
      </c>
      <c r="CS76" s="65">
        <f t="shared" si="109"/>
        <v>0</v>
      </c>
      <c r="CT76" s="65">
        <f t="shared" si="109"/>
        <v>0</v>
      </c>
      <c r="CU76" s="65">
        <f t="shared" si="109"/>
        <v>0</v>
      </c>
      <c r="CV76" s="65">
        <f t="shared" si="109"/>
        <v>0</v>
      </c>
      <c r="CW76" s="65">
        <f t="shared" ref="CW76:DP76" si="110">CW$49*CW33</f>
        <v>0</v>
      </c>
      <c r="CX76" s="65">
        <f t="shared" si="110"/>
        <v>0</v>
      </c>
      <c r="CY76" s="65">
        <f t="shared" si="110"/>
        <v>0</v>
      </c>
      <c r="CZ76" s="65">
        <f t="shared" si="110"/>
        <v>0</v>
      </c>
      <c r="DA76" s="65">
        <f t="shared" si="110"/>
        <v>0</v>
      </c>
      <c r="DB76" s="65">
        <f t="shared" si="110"/>
        <v>0</v>
      </c>
      <c r="DC76" s="65">
        <f t="shared" si="110"/>
        <v>0</v>
      </c>
      <c r="DD76" s="65">
        <f t="shared" si="110"/>
        <v>0</v>
      </c>
      <c r="DE76" s="65">
        <f t="shared" si="110"/>
        <v>0</v>
      </c>
      <c r="DF76" s="65">
        <f t="shared" si="110"/>
        <v>0</v>
      </c>
      <c r="DG76" s="65">
        <f t="shared" si="110"/>
        <v>0</v>
      </c>
      <c r="DH76" s="65">
        <f t="shared" si="110"/>
        <v>0</v>
      </c>
      <c r="DI76" s="65">
        <f t="shared" si="110"/>
        <v>0</v>
      </c>
      <c r="DJ76" s="65">
        <f t="shared" si="110"/>
        <v>0</v>
      </c>
      <c r="DK76" s="65">
        <f t="shared" si="110"/>
        <v>0</v>
      </c>
      <c r="DL76" s="65">
        <f t="shared" si="110"/>
        <v>0</v>
      </c>
      <c r="DM76" s="65">
        <f t="shared" si="110"/>
        <v>0</v>
      </c>
      <c r="DN76" s="65">
        <f t="shared" si="110"/>
        <v>0</v>
      </c>
      <c r="DO76" s="65">
        <f t="shared" si="110"/>
        <v>0</v>
      </c>
      <c r="DP76" s="65">
        <f t="shared" si="110"/>
        <v>0</v>
      </c>
    </row>
    <row r="77" spans="1:120" x14ac:dyDescent="0.25">
      <c r="A77" s="65" t="str">
        <f t="shared" si="69"/>
        <v>12_NZ</v>
      </c>
      <c r="B77" s="65" t="str">
        <f t="shared" si="69"/>
        <v>15_2_bagasse</v>
      </c>
      <c r="C77" s="65" t="str">
        <f t="shared" si="69"/>
        <v>15_2_bagasse</v>
      </c>
      <c r="D77" s="66" t="s">
        <v>171</v>
      </c>
      <c r="E77" s="66">
        <f t="shared" si="70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1"/>
        <v>12_NZ</v>
      </c>
      <c r="BL77" s="65" t="str">
        <f t="shared" si="72"/>
        <v>d_ind_cem_15_2_bagasse</v>
      </c>
      <c r="BM77" s="65"/>
      <c r="BN77" s="65"/>
      <c r="BO77" s="65">
        <f t="shared" ref="BO77:CV77" si="111">BO$49*BO34</f>
        <v>0</v>
      </c>
      <c r="BP77" s="65">
        <f t="shared" si="111"/>
        <v>0</v>
      </c>
      <c r="BQ77" s="65">
        <f t="shared" si="111"/>
        <v>0</v>
      </c>
      <c r="BR77" s="65">
        <f t="shared" si="111"/>
        <v>0</v>
      </c>
      <c r="BS77" s="65">
        <f t="shared" si="111"/>
        <v>0</v>
      </c>
      <c r="BT77" s="65">
        <f t="shared" si="111"/>
        <v>0</v>
      </c>
      <c r="BU77" s="65">
        <f t="shared" si="111"/>
        <v>0</v>
      </c>
      <c r="BV77" s="65">
        <f t="shared" si="111"/>
        <v>0</v>
      </c>
      <c r="BW77" s="65">
        <f t="shared" si="111"/>
        <v>0</v>
      </c>
      <c r="BX77" s="65">
        <f t="shared" si="111"/>
        <v>0</v>
      </c>
      <c r="BY77" s="65">
        <f t="shared" si="111"/>
        <v>0</v>
      </c>
      <c r="BZ77" s="65">
        <f t="shared" si="111"/>
        <v>0</v>
      </c>
      <c r="CA77" s="65">
        <f t="shared" si="111"/>
        <v>0</v>
      </c>
      <c r="CB77" s="65">
        <f t="shared" si="111"/>
        <v>0</v>
      </c>
      <c r="CC77" s="65">
        <f t="shared" si="111"/>
        <v>0</v>
      </c>
      <c r="CD77" s="65">
        <f t="shared" si="111"/>
        <v>0</v>
      </c>
      <c r="CE77" s="65">
        <f t="shared" si="111"/>
        <v>0</v>
      </c>
      <c r="CF77" s="65">
        <f t="shared" si="111"/>
        <v>0</v>
      </c>
      <c r="CG77" s="65">
        <f t="shared" si="111"/>
        <v>0</v>
      </c>
      <c r="CH77" s="65">
        <f t="shared" si="111"/>
        <v>0</v>
      </c>
      <c r="CI77" s="65">
        <f t="shared" si="111"/>
        <v>0</v>
      </c>
      <c r="CJ77" s="65">
        <f t="shared" si="111"/>
        <v>0</v>
      </c>
      <c r="CK77" s="65">
        <f t="shared" si="111"/>
        <v>0</v>
      </c>
      <c r="CL77" s="65">
        <f t="shared" si="111"/>
        <v>0</v>
      </c>
      <c r="CM77" s="65">
        <f t="shared" si="111"/>
        <v>0</v>
      </c>
      <c r="CN77" s="65">
        <f t="shared" si="111"/>
        <v>0</v>
      </c>
      <c r="CO77" s="65">
        <f t="shared" si="111"/>
        <v>0</v>
      </c>
      <c r="CP77" s="65">
        <f t="shared" si="111"/>
        <v>0</v>
      </c>
      <c r="CQ77" s="65">
        <f t="shared" si="111"/>
        <v>0</v>
      </c>
      <c r="CR77" s="65">
        <f t="shared" si="111"/>
        <v>0</v>
      </c>
      <c r="CS77" s="65">
        <f t="shared" si="111"/>
        <v>0</v>
      </c>
      <c r="CT77" s="65">
        <f t="shared" si="111"/>
        <v>0</v>
      </c>
      <c r="CU77" s="65">
        <f t="shared" si="111"/>
        <v>0</v>
      </c>
      <c r="CV77" s="65">
        <f t="shared" si="111"/>
        <v>0</v>
      </c>
      <c r="CW77" s="65">
        <f t="shared" ref="CW77:DP77" si="112">CW$49*CW34</f>
        <v>0</v>
      </c>
      <c r="CX77" s="65">
        <f t="shared" si="112"/>
        <v>0</v>
      </c>
      <c r="CY77" s="65">
        <f t="shared" si="112"/>
        <v>0</v>
      </c>
      <c r="CZ77" s="65">
        <f t="shared" si="112"/>
        <v>0</v>
      </c>
      <c r="DA77" s="65">
        <f t="shared" si="112"/>
        <v>0</v>
      </c>
      <c r="DB77" s="65">
        <f t="shared" si="112"/>
        <v>0</v>
      </c>
      <c r="DC77" s="65">
        <f t="shared" si="112"/>
        <v>0</v>
      </c>
      <c r="DD77" s="65">
        <f t="shared" si="112"/>
        <v>0</v>
      </c>
      <c r="DE77" s="65">
        <f t="shared" si="112"/>
        <v>0</v>
      </c>
      <c r="DF77" s="65">
        <f t="shared" si="112"/>
        <v>0</v>
      </c>
      <c r="DG77" s="65">
        <f t="shared" si="112"/>
        <v>0</v>
      </c>
      <c r="DH77" s="65">
        <f t="shared" si="112"/>
        <v>0</v>
      </c>
      <c r="DI77" s="65">
        <f t="shared" si="112"/>
        <v>0</v>
      </c>
      <c r="DJ77" s="65">
        <f t="shared" si="112"/>
        <v>0</v>
      </c>
      <c r="DK77" s="65">
        <f t="shared" si="112"/>
        <v>0</v>
      </c>
      <c r="DL77" s="65">
        <f t="shared" si="112"/>
        <v>0</v>
      </c>
      <c r="DM77" s="65">
        <f t="shared" si="112"/>
        <v>0</v>
      </c>
      <c r="DN77" s="65">
        <f t="shared" si="112"/>
        <v>0</v>
      </c>
      <c r="DO77" s="65">
        <f t="shared" si="112"/>
        <v>0</v>
      </c>
      <c r="DP77" s="65">
        <f t="shared" si="112"/>
        <v>0</v>
      </c>
    </row>
    <row r="78" spans="1:120" x14ac:dyDescent="0.25">
      <c r="A78" s="65" t="str">
        <f t="shared" si="69"/>
        <v>12_NZ</v>
      </c>
      <c r="B78" s="65" t="str">
        <f t="shared" si="69"/>
        <v>15_3_charcoal</v>
      </c>
      <c r="C78" s="65" t="str">
        <f t="shared" si="69"/>
        <v>15_3_charcoal</v>
      </c>
      <c r="D78" s="66" t="s">
        <v>171</v>
      </c>
      <c r="E78" s="66">
        <f t="shared" si="70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1"/>
        <v>12_NZ</v>
      </c>
      <c r="BL78" s="65" t="str">
        <f t="shared" si="72"/>
        <v>d_ind_cem_15_3_charcoal</v>
      </c>
      <c r="BM78" s="65"/>
      <c r="BN78" s="65"/>
      <c r="BO78" s="65">
        <f t="shared" ref="BO78:CV78" si="113">BO$49*BO35</f>
        <v>0</v>
      </c>
      <c r="BP78" s="65">
        <f t="shared" si="113"/>
        <v>0</v>
      </c>
      <c r="BQ78" s="65">
        <f t="shared" si="113"/>
        <v>0</v>
      </c>
      <c r="BR78" s="65">
        <f t="shared" si="113"/>
        <v>0</v>
      </c>
      <c r="BS78" s="65">
        <f t="shared" si="113"/>
        <v>0</v>
      </c>
      <c r="BT78" s="65">
        <f t="shared" si="113"/>
        <v>0</v>
      </c>
      <c r="BU78" s="65">
        <f t="shared" si="113"/>
        <v>0</v>
      </c>
      <c r="BV78" s="65">
        <f t="shared" si="113"/>
        <v>0</v>
      </c>
      <c r="BW78" s="65">
        <f t="shared" si="113"/>
        <v>0</v>
      </c>
      <c r="BX78" s="65">
        <f t="shared" si="113"/>
        <v>0</v>
      </c>
      <c r="BY78" s="65">
        <f t="shared" si="113"/>
        <v>0</v>
      </c>
      <c r="BZ78" s="65">
        <f t="shared" si="113"/>
        <v>0</v>
      </c>
      <c r="CA78" s="65">
        <f t="shared" si="113"/>
        <v>0</v>
      </c>
      <c r="CB78" s="65">
        <f t="shared" si="113"/>
        <v>0</v>
      </c>
      <c r="CC78" s="65">
        <f t="shared" si="113"/>
        <v>0</v>
      </c>
      <c r="CD78" s="65">
        <f t="shared" si="113"/>
        <v>0</v>
      </c>
      <c r="CE78" s="65">
        <f t="shared" si="113"/>
        <v>0</v>
      </c>
      <c r="CF78" s="65">
        <f t="shared" si="113"/>
        <v>0</v>
      </c>
      <c r="CG78" s="65">
        <f t="shared" si="113"/>
        <v>0</v>
      </c>
      <c r="CH78" s="65">
        <f t="shared" si="113"/>
        <v>0</v>
      </c>
      <c r="CI78" s="65">
        <f t="shared" si="113"/>
        <v>0</v>
      </c>
      <c r="CJ78" s="65">
        <f t="shared" si="113"/>
        <v>0</v>
      </c>
      <c r="CK78" s="65">
        <f t="shared" si="113"/>
        <v>0</v>
      </c>
      <c r="CL78" s="65">
        <f t="shared" si="113"/>
        <v>0</v>
      </c>
      <c r="CM78" s="65">
        <f t="shared" si="113"/>
        <v>0</v>
      </c>
      <c r="CN78" s="65">
        <f t="shared" si="113"/>
        <v>0</v>
      </c>
      <c r="CO78" s="65">
        <f t="shared" si="113"/>
        <v>0</v>
      </c>
      <c r="CP78" s="65">
        <f t="shared" si="113"/>
        <v>0</v>
      </c>
      <c r="CQ78" s="65">
        <f t="shared" si="113"/>
        <v>0</v>
      </c>
      <c r="CR78" s="65">
        <f t="shared" si="113"/>
        <v>0</v>
      </c>
      <c r="CS78" s="65">
        <f t="shared" si="113"/>
        <v>0</v>
      </c>
      <c r="CT78" s="65">
        <f t="shared" si="113"/>
        <v>0</v>
      </c>
      <c r="CU78" s="65">
        <f t="shared" si="113"/>
        <v>0</v>
      </c>
      <c r="CV78" s="65">
        <f t="shared" si="113"/>
        <v>0</v>
      </c>
      <c r="CW78" s="65">
        <f t="shared" ref="CW78:DP78" si="114">CW$49*CW35</f>
        <v>0</v>
      </c>
      <c r="CX78" s="65">
        <f t="shared" si="114"/>
        <v>0</v>
      </c>
      <c r="CY78" s="65">
        <f t="shared" si="114"/>
        <v>0</v>
      </c>
      <c r="CZ78" s="65">
        <f t="shared" si="114"/>
        <v>0</v>
      </c>
      <c r="DA78" s="65">
        <f t="shared" si="114"/>
        <v>0</v>
      </c>
      <c r="DB78" s="65">
        <f t="shared" si="114"/>
        <v>0</v>
      </c>
      <c r="DC78" s="65">
        <f t="shared" si="114"/>
        <v>0</v>
      </c>
      <c r="DD78" s="65">
        <f t="shared" si="114"/>
        <v>0</v>
      </c>
      <c r="DE78" s="65">
        <f t="shared" si="114"/>
        <v>0</v>
      </c>
      <c r="DF78" s="65">
        <f t="shared" si="114"/>
        <v>0</v>
      </c>
      <c r="DG78" s="65">
        <f t="shared" si="114"/>
        <v>0</v>
      </c>
      <c r="DH78" s="65">
        <f t="shared" si="114"/>
        <v>0</v>
      </c>
      <c r="DI78" s="65">
        <f t="shared" si="114"/>
        <v>0</v>
      </c>
      <c r="DJ78" s="65">
        <f t="shared" si="114"/>
        <v>0</v>
      </c>
      <c r="DK78" s="65">
        <f t="shared" si="114"/>
        <v>0</v>
      </c>
      <c r="DL78" s="65">
        <f t="shared" si="114"/>
        <v>0</v>
      </c>
      <c r="DM78" s="65">
        <f t="shared" si="114"/>
        <v>0</v>
      </c>
      <c r="DN78" s="65">
        <f t="shared" si="114"/>
        <v>0</v>
      </c>
      <c r="DO78" s="65">
        <f t="shared" si="114"/>
        <v>0</v>
      </c>
      <c r="DP78" s="65">
        <f t="shared" si="114"/>
        <v>0</v>
      </c>
    </row>
    <row r="79" spans="1:120" x14ac:dyDescent="0.25">
      <c r="A79" s="65" t="str">
        <f t="shared" si="69"/>
        <v>12_NZ</v>
      </c>
      <c r="B79" s="65" t="str">
        <f t="shared" si="69"/>
        <v>15_4_black_liquor</v>
      </c>
      <c r="C79" s="65" t="str">
        <f t="shared" si="69"/>
        <v>15_4_black_liquor</v>
      </c>
      <c r="D79" s="66" t="s">
        <v>171</v>
      </c>
      <c r="E79" s="66">
        <f t="shared" si="70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1"/>
        <v>12_NZ</v>
      </c>
      <c r="BL79" s="65" t="str">
        <f t="shared" si="72"/>
        <v>d_ind_cem_15_4_black_liquor</v>
      </c>
      <c r="BM79" s="65"/>
      <c r="BN79" s="65"/>
      <c r="BO79" s="65">
        <f t="shared" ref="BO79:CV79" si="115">BO$49*BO36</f>
        <v>0</v>
      </c>
      <c r="BP79" s="65">
        <f t="shared" si="115"/>
        <v>0</v>
      </c>
      <c r="BQ79" s="65">
        <f t="shared" si="115"/>
        <v>0</v>
      </c>
      <c r="BR79" s="65">
        <f t="shared" si="115"/>
        <v>0</v>
      </c>
      <c r="BS79" s="65">
        <f t="shared" si="115"/>
        <v>0</v>
      </c>
      <c r="BT79" s="65">
        <f t="shared" si="115"/>
        <v>0</v>
      </c>
      <c r="BU79" s="65">
        <f t="shared" si="115"/>
        <v>0</v>
      </c>
      <c r="BV79" s="65">
        <f t="shared" si="115"/>
        <v>0</v>
      </c>
      <c r="BW79" s="65">
        <f t="shared" si="115"/>
        <v>0</v>
      </c>
      <c r="BX79" s="65">
        <f t="shared" si="115"/>
        <v>0</v>
      </c>
      <c r="BY79" s="65">
        <f t="shared" si="115"/>
        <v>0</v>
      </c>
      <c r="BZ79" s="65">
        <f t="shared" si="115"/>
        <v>0</v>
      </c>
      <c r="CA79" s="65">
        <f t="shared" si="115"/>
        <v>0</v>
      </c>
      <c r="CB79" s="65">
        <f t="shared" si="115"/>
        <v>0</v>
      </c>
      <c r="CC79" s="65">
        <f t="shared" si="115"/>
        <v>0</v>
      </c>
      <c r="CD79" s="65">
        <f t="shared" si="115"/>
        <v>0</v>
      </c>
      <c r="CE79" s="65">
        <f t="shared" si="115"/>
        <v>0</v>
      </c>
      <c r="CF79" s="65">
        <f t="shared" si="115"/>
        <v>0</v>
      </c>
      <c r="CG79" s="65">
        <f t="shared" si="115"/>
        <v>0</v>
      </c>
      <c r="CH79" s="65">
        <f t="shared" si="115"/>
        <v>0</v>
      </c>
      <c r="CI79" s="65">
        <f t="shared" si="115"/>
        <v>0</v>
      </c>
      <c r="CJ79" s="65">
        <f t="shared" si="115"/>
        <v>0</v>
      </c>
      <c r="CK79" s="65">
        <f t="shared" si="115"/>
        <v>0</v>
      </c>
      <c r="CL79" s="65">
        <f t="shared" si="115"/>
        <v>0</v>
      </c>
      <c r="CM79" s="65">
        <f t="shared" si="115"/>
        <v>0</v>
      </c>
      <c r="CN79" s="65">
        <f t="shared" si="115"/>
        <v>0</v>
      </c>
      <c r="CO79" s="65">
        <f t="shared" si="115"/>
        <v>0</v>
      </c>
      <c r="CP79" s="65">
        <f t="shared" si="115"/>
        <v>0</v>
      </c>
      <c r="CQ79" s="65">
        <f t="shared" si="115"/>
        <v>0</v>
      </c>
      <c r="CR79" s="65">
        <f t="shared" si="115"/>
        <v>0</v>
      </c>
      <c r="CS79" s="65">
        <f t="shared" si="115"/>
        <v>0</v>
      </c>
      <c r="CT79" s="65">
        <f t="shared" si="115"/>
        <v>0</v>
      </c>
      <c r="CU79" s="65">
        <f t="shared" si="115"/>
        <v>0</v>
      </c>
      <c r="CV79" s="65">
        <f t="shared" si="115"/>
        <v>0</v>
      </c>
      <c r="CW79" s="65">
        <f t="shared" ref="CW79:DP79" si="116">CW$49*CW36</f>
        <v>0</v>
      </c>
      <c r="CX79" s="65">
        <f t="shared" si="116"/>
        <v>0</v>
      </c>
      <c r="CY79" s="65">
        <f t="shared" si="116"/>
        <v>0</v>
      </c>
      <c r="CZ79" s="65">
        <f t="shared" si="116"/>
        <v>0</v>
      </c>
      <c r="DA79" s="65">
        <f t="shared" si="116"/>
        <v>0</v>
      </c>
      <c r="DB79" s="65">
        <f t="shared" si="116"/>
        <v>0</v>
      </c>
      <c r="DC79" s="65">
        <f t="shared" si="116"/>
        <v>0</v>
      </c>
      <c r="DD79" s="65">
        <f t="shared" si="116"/>
        <v>0</v>
      </c>
      <c r="DE79" s="65">
        <f t="shared" si="116"/>
        <v>0</v>
      </c>
      <c r="DF79" s="65">
        <f t="shared" si="116"/>
        <v>0</v>
      </c>
      <c r="DG79" s="65">
        <f t="shared" si="116"/>
        <v>0</v>
      </c>
      <c r="DH79" s="65">
        <f t="shared" si="116"/>
        <v>0</v>
      </c>
      <c r="DI79" s="65">
        <f t="shared" si="116"/>
        <v>0</v>
      </c>
      <c r="DJ79" s="65">
        <f t="shared" si="116"/>
        <v>0</v>
      </c>
      <c r="DK79" s="65">
        <f t="shared" si="116"/>
        <v>0</v>
      </c>
      <c r="DL79" s="65">
        <f t="shared" si="116"/>
        <v>0</v>
      </c>
      <c r="DM79" s="65">
        <f t="shared" si="116"/>
        <v>0</v>
      </c>
      <c r="DN79" s="65">
        <f t="shared" si="116"/>
        <v>0</v>
      </c>
      <c r="DO79" s="65">
        <f t="shared" si="116"/>
        <v>0</v>
      </c>
      <c r="DP79" s="65">
        <f t="shared" si="116"/>
        <v>0</v>
      </c>
    </row>
    <row r="80" spans="1:120" x14ac:dyDescent="0.25">
      <c r="A80" s="65" t="str">
        <f t="shared" si="69"/>
        <v>12_NZ</v>
      </c>
      <c r="B80" s="65" t="str">
        <f t="shared" si="69"/>
        <v>15_5_other_biomass</v>
      </c>
      <c r="C80" s="65" t="str">
        <f t="shared" si="69"/>
        <v>15_5_other_biomass</v>
      </c>
      <c r="D80" s="66" t="s">
        <v>171</v>
      </c>
      <c r="E80" s="66">
        <f t="shared" si="70"/>
        <v>0</v>
      </c>
      <c r="F80" s="66">
        <v>0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1"/>
        <v>12_NZ</v>
      </c>
      <c r="BL80" s="65" t="str">
        <f t="shared" si="72"/>
        <v>d_ind_cem_15_5_other_biomass</v>
      </c>
      <c r="BM80" s="65"/>
      <c r="BN80" s="65"/>
      <c r="BO80" s="65">
        <f t="shared" ref="BO80:CV80" si="117">BO$49*BO37</f>
        <v>0</v>
      </c>
      <c r="BP80" s="65">
        <f t="shared" si="117"/>
        <v>0</v>
      </c>
      <c r="BQ80" s="65">
        <f t="shared" si="117"/>
        <v>0</v>
      </c>
      <c r="BR80" s="65">
        <f t="shared" si="117"/>
        <v>0</v>
      </c>
      <c r="BS80" s="65">
        <f t="shared" si="117"/>
        <v>0</v>
      </c>
      <c r="BT80" s="65">
        <f t="shared" si="117"/>
        <v>0</v>
      </c>
      <c r="BU80" s="65">
        <f t="shared" si="117"/>
        <v>0</v>
      </c>
      <c r="BV80" s="65">
        <f t="shared" si="117"/>
        <v>0</v>
      </c>
      <c r="BW80" s="65">
        <f t="shared" si="117"/>
        <v>0</v>
      </c>
      <c r="BX80" s="65">
        <f t="shared" si="117"/>
        <v>0</v>
      </c>
      <c r="BY80" s="65">
        <f t="shared" si="117"/>
        <v>0</v>
      </c>
      <c r="BZ80" s="65">
        <f t="shared" si="117"/>
        <v>0</v>
      </c>
      <c r="CA80" s="65">
        <f t="shared" si="117"/>
        <v>0</v>
      </c>
      <c r="CB80" s="65">
        <f t="shared" si="117"/>
        <v>0</v>
      </c>
      <c r="CC80" s="65">
        <f t="shared" si="117"/>
        <v>0</v>
      </c>
      <c r="CD80" s="65">
        <f t="shared" si="117"/>
        <v>0</v>
      </c>
      <c r="CE80" s="65">
        <f t="shared" si="117"/>
        <v>0</v>
      </c>
      <c r="CF80" s="65">
        <f t="shared" si="117"/>
        <v>0</v>
      </c>
      <c r="CG80" s="65">
        <f t="shared" si="117"/>
        <v>0</v>
      </c>
      <c r="CH80" s="65">
        <f t="shared" si="117"/>
        <v>0</v>
      </c>
      <c r="CI80" s="65">
        <f t="shared" si="117"/>
        <v>0</v>
      </c>
      <c r="CJ80" s="65">
        <f t="shared" si="117"/>
        <v>0</v>
      </c>
      <c r="CK80" s="65">
        <f t="shared" si="117"/>
        <v>0</v>
      </c>
      <c r="CL80" s="65">
        <f t="shared" si="117"/>
        <v>0</v>
      </c>
      <c r="CM80" s="65">
        <f t="shared" si="117"/>
        <v>0</v>
      </c>
      <c r="CN80" s="65">
        <f t="shared" si="117"/>
        <v>0</v>
      </c>
      <c r="CO80" s="65">
        <f t="shared" si="117"/>
        <v>0</v>
      </c>
      <c r="CP80" s="65">
        <f t="shared" si="117"/>
        <v>0</v>
      </c>
      <c r="CQ80" s="65">
        <f t="shared" si="117"/>
        <v>0</v>
      </c>
      <c r="CR80" s="65">
        <f t="shared" si="117"/>
        <v>0</v>
      </c>
      <c r="CS80" s="65">
        <f t="shared" si="117"/>
        <v>0</v>
      </c>
      <c r="CT80" s="65">
        <f t="shared" si="117"/>
        <v>0</v>
      </c>
      <c r="CU80" s="65">
        <f t="shared" si="117"/>
        <v>0</v>
      </c>
      <c r="CV80" s="65">
        <f t="shared" si="117"/>
        <v>0</v>
      </c>
      <c r="CW80" s="65">
        <f t="shared" ref="CW80:DP80" si="118">CW$49*CW37</f>
        <v>0</v>
      </c>
      <c r="CX80" s="65">
        <f t="shared" si="118"/>
        <v>0</v>
      </c>
      <c r="CY80" s="65">
        <f t="shared" si="118"/>
        <v>0</v>
      </c>
      <c r="CZ80" s="65">
        <f t="shared" si="118"/>
        <v>0</v>
      </c>
      <c r="DA80" s="65">
        <f t="shared" si="118"/>
        <v>0</v>
      </c>
      <c r="DB80" s="65">
        <f t="shared" si="118"/>
        <v>0</v>
      </c>
      <c r="DC80" s="65">
        <f t="shared" si="118"/>
        <v>0</v>
      </c>
      <c r="DD80" s="65">
        <f t="shared" si="118"/>
        <v>0</v>
      </c>
      <c r="DE80" s="65">
        <f t="shared" si="118"/>
        <v>0</v>
      </c>
      <c r="DF80" s="65">
        <f t="shared" si="118"/>
        <v>0</v>
      </c>
      <c r="DG80" s="65">
        <f t="shared" si="118"/>
        <v>0</v>
      </c>
      <c r="DH80" s="65">
        <f t="shared" si="118"/>
        <v>0</v>
      </c>
      <c r="DI80" s="65">
        <f t="shared" si="118"/>
        <v>0</v>
      </c>
      <c r="DJ80" s="65">
        <f t="shared" si="118"/>
        <v>0</v>
      </c>
      <c r="DK80" s="65">
        <f t="shared" si="118"/>
        <v>0</v>
      </c>
      <c r="DL80" s="65">
        <f t="shared" si="118"/>
        <v>0</v>
      </c>
      <c r="DM80" s="65">
        <f t="shared" si="118"/>
        <v>0</v>
      </c>
      <c r="DN80" s="65">
        <f t="shared" si="118"/>
        <v>0</v>
      </c>
      <c r="DO80" s="65">
        <f t="shared" si="118"/>
        <v>0</v>
      </c>
      <c r="DP80" s="65">
        <f t="shared" si="118"/>
        <v>0</v>
      </c>
    </row>
    <row r="81" spans="1:120" x14ac:dyDescent="0.25">
      <c r="A81" s="65" t="str">
        <f t="shared" si="69"/>
        <v>12_NZ</v>
      </c>
      <c r="B81" s="65" t="str">
        <f t="shared" si="69"/>
        <v>16_1_biogas</v>
      </c>
      <c r="C81" s="65" t="str">
        <f t="shared" si="69"/>
        <v>16_1_biogas</v>
      </c>
      <c r="D81" s="66" t="s">
        <v>171</v>
      </c>
      <c r="E81" s="66">
        <f t="shared" si="70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1"/>
        <v>12_NZ</v>
      </c>
      <c r="BL81" s="65" t="str">
        <f t="shared" si="72"/>
        <v>d_ind_cem_16_1_biogas</v>
      </c>
      <c r="BM81" s="65"/>
      <c r="BN81" s="65"/>
      <c r="BO81" s="65">
        <f t="shared" ref="BO81:CV81" si="119">BO$49*BO38</f>
        <v>0</v>
      </c>
      <c r="BP81" s="65">
        <f t="shared" si="119"/>
        <v>0</v>
      </c>
      <c r="BQ81" s="65">
        <f t="shared" si="119"/>
        <v>0</v>
      </c>
      <c r="BR81" s="65">
        <f t="shared" si="119"/>
        <v>0</v>
      </c>
      <c r="BS81" s="65">
        <f t="shared" si="119"/>
        <v>0</v>
      </c>
      <c r="BT81" s="65">
        <f t="shared" si="119"/>
        <v>0</v>
      </c>
      <c r="BU81" s="65">
        <f t="shared" si="119"/>
        <v>0</v>
      </c>
      <c r="BV81" s="65">
        <f t="shared" si="119"/>
        <v>0</v>
      </c>
      <c r="BW81" s="65">
        <f t="shared" si="119"/>
        <v>0</v>
      </c>
      <c r="BX81" s="65">
        <f t="shared" si="119"/>
        <v>0</v>
      </c>
      <c r="BY81" s="65">
        <f t="shared" si="119"/>
        <v>0</v>
      </c>
      <c r="BZ81" s="65">
        <f t="shared" si="119"/>
        <v>0</v>
      </c>
      <c r="CA81" s="65">
        <f t="shared" si="119"/>
        <v>0</v>
      </c>
      <c r="CB81" s="65">
        <f t="shared" si="119"/>
        <v>0</v>
      </c>
      <c r="CC81" s="65">
        <f t="shared" si="119"/>
        <v>0</v>
      </c>
      <c r="CD81" s="65">
        <f t="shared" si="119"/>
        <v>0</v>
      </c>
      <c r="CE81" s="65">
        <f t="shared" si="119"/>
        <v>0</v>
      </c>
      <c r="CF81" s="65">
        <f t="shared" si="119"/>
        <v>0</v>
      </c>
      <c r="CG81" s="65">
        <f t="shared" si="119"/>
        <v>0</v>
      </c>
      <c r="CH81" s="65">
        <f t="shared" si="119"/>
        <v>0</v>
      </c>
      <c r="CI81" s="65">
        <f t="shared" si="119"/>
        <v>0</v>
      </c>
      <c r="CJ81" s="65">
        <f t="shared" si="119"/>
        <v>0</v>
      </c>
      <c r="CK81" s="65">
        <f t="shared" si="119"/>
        <v>0</v>
      </c>
      <c r="CL81" s="65">
        <f t="shared" si="119"/>
        <v>0</v>
      </c>
      <c r="CM81" s="65">
        <f t="shared" si="119"/>
        <v>0</v>
      </c>
      <c r="CN81" s="65">
        <f t="shared" si="119"/>
        <v>0</v>
      </c>
      <c r="CO81" s="65">
        <f t="shared" si="119"/>
        <v>0</v>
      </c>
      <c r="CP81" s="65">
        <f t="shared" si="119"/>
        <v>0</v>
      </c>
      <c r="CQ81" s="65">
        <f t="shared" si="119"/>
        <v>0</v>
      </c>
      <c r="CR81" s="65">
        <f t="shared" si="119"/>
        <v>0</v>
      </c>
      <c r="CS81" s="65">
        <f t="shared" si="119"/>
        <v>0</v>
      </c>
      <c r="CT81" s="65">
        <f t="shared" si="119"/>
        <v>0</v>
      </c>
      <c r="CU81" s="65">
        <f t="shared" si="119"/>
        <v>0</v>
      </c>
      <c r="CV81" s="65">
        <f t="shared" si="119"/>
        <v>0</v>
      </c>
      <c r="CW81" s="65">
        <f t="shared" ref="CW81:DP81" si="120">CW$49*CW38</f>
        <v>0</v>
      </c>
      <c r="CX81" s="65">
        <f t="shared" si="120"/>
        <v>0</v>
      </c>
      <c r="CY81" s="65">
        <f t="shared" si="120"/>
        <v>0</v>
      </c>
      <c r="CZ81" s="65">
        <f t="shared" si="120"/>
        <v>0</v>
      </c>
      <c r="DA81" s="65">
        <f t="shared" si="120"/>
        <v>0</v>
      </c>
      <c r="DB81" s="65">
        <f t="shared" si="120"/>
        <v>0</v>
      </c>
      <c r="DC81" s="65">
        <f t="shared" si="120"/>
        <v>0</v>
      </c>
      <c r="DD81" s="65">
        <f t="shared" si="120"/>
        <v>0</v>
      </c>
      <c r="DE81" s="65">
        <f t="shared" si="120"/>
        <v>0</v>
      </c>
      <c r="DF81" s="65">
        <f t="shared" si="120"/>
        <v>0</v>
      </c>
      <c r="DG81" s="65">
        <f t="shared" si="120"/>
        <v>0</v>
      </c>
      <c r="DH81" s="65">
        <f t="shared" si="120"/>
        <v>0</v>
      </c>
      <c r="DI81" s="65">
        <f t="shared" si="120"/>
        <v>0</v>
      </c>
      <c r="DJ81" s="65">
        <f t="shared" si="120"/>
        <v>0</v>
      </c>
      <c r="DK81" s="65">
        <f t="shared" si="120"/>
        <v>0</v>
      </c>
      <c r="DL81" s="65">
        <f t="shared" si="120"/>
        <v>0</v>
      </c>
      <c r="DM81" s="65">
        <f t="shared" si="120"/>
        <v>0</v>
      </c>
      <c r="DN81" s="65">
        <f t="shared" si="120"/>
        <v>0</v>
      </c>
      <c r="DO81" s="65">
        <f t="shared" si="120"/>
        <v>0</v>
      </c>
      <c r="DP81" s="65">
        <f t="shared" si="120"/>
        <v>0</v>
      </c>
    </row>
    <row r="82" spans="1:120" x14ac:dyDescent="0.25">
      <c r="A82" s="65" t="str">
        <f t="shared" si="69"/>
        <v>12_NZ</v>
      </c>
      <c r="B82" s="65" t="str">
        <f t="shared" si="69"/>
        <v>16_2_industrial_waste</v>
      </c>
      <c r="C82" s="65" t="str">
        <f t="shared" si="69"/>
        <v>16_2_industrial_waste</v>
      </c>
      <c r="D82" s="66" t="s">
        <v>171</v>
      </c>
      <c r="E82" s="66">
        <f t="shared" si="70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1"/>
        <v>12_NZ</v>
      </c>
      <c r="BL82" s="65" t="str">
        <f t="shared" si="72"/>
        <v>d_ind_cem_16_2_industrial_waste</v>
      </c>
      <c r="BM82" s="65"/>
      <c r="BN82" s="65"/>
      <c r="BO82" s="65">
        <f t="shared" ref="BO82:CV82" si="121">BO$49*BO39</f>
        <v>0</v>
      </c>
      <c r="BP82" s="65">
        <f t="shared" si="121"/>
        <v>0</v>
      </c>
      <c r="BQ82" s="65">
        <f t="shared" si="121"/>
        <v>0</v>
      </c>
      <c r="BR82" s="65">
        <f t="shared" si="121"/>
        <v>0</v>
      </c>
      <c r="BS82" s="65">
        <f t="shared" si="121"/>
        <v>0</v>
      </c>
      <c r="BT82" s="65">
        <f t="shared" si="121"/>
        <v>0</v>
      </c>
      <c r="BU82" s="65">
        <f t="shared" si="121"/>
        <v>0</v>
      </c>
      <c r="BV82" s="65">
        <f t="shared" si="121"/>
        <v>0</v>
      </c>
      <c r="BW82" s="65">
        <f t="shared" si="121"/>
        <v>0</v>
      </c>
      <c r="BX82" s="65">
        <f t="shared" si="121"/>
        <v>0</v>
      </c>
      <c r="BY82" s="65">
        <f t="shared" si="121"/>
        <v>0</v>
      </c>
      <c r="BZ82" s="65">
        <f t="shared" si="121"/>
        <v>0</v>
      </c>
      <c r="CA82" s="65">
        <f t="shared" si="121"/>
        <v>0</v>
      </c>
      <c r="CB82" s="65">
        <f t="shared" si="121"/>
        <v>0</v>
      </c>
      <c r="CC82" s="65">
        <f t="shared" si="121"/>
        <v>0</v>
      </c>
      <c r="CD82" s="65">
        <f t="shared" si="121"/>
        <v>0</v>
      </c>
      <c r="CE82" s="65">
        <f t="shared" si="121"/>
        <v>0</v>
      </c>
      <c r="CF82" s="65">
        <f t="shared" si="121"/>
        <v>0</v>
      </c>
      <c r="CG82" s="65">
        <f t="shared" si="121"/>
        <v>0</v>
      </c>
      <c r="CH82" s="65">
        <f t="shared" si="121"/>
        <v>0</v>
      </c>
      <c r="CI82" s="65">
        <f t="shared" si="121"/>
        <v>0</v>
      </c>
      <c r="CJ82" s="65">
        <f t="shared" si="121"/>
        <v>0</v>
      </c>
      <c r="CK82" s="65">
        <f t="shared" si="121"/>
        <v>0</v>
      </c>
      <c r="CL82" s="65">
        <f t="shared" si="121"/>
        <v>0</v>
      </c>
      <c r="CM82" s="65">
        <f t="shared" si="121"/>
        <v>0</v>
      </c>
      <c r="CN82" s="65">
        <f t="shared" si="121"/>
        <v>0</v>
      </c>
      <c r="CO82" s="65">
        <f t="shared" si="121"/>
        <v>0</v>
      </c>
      <c r="CP82" s="65">
        <f t="shared" si="121"/>
        <v>0</v>
      </c>
      <c r="CQ82" s="65">
        <f t="shared" si="121"/>
        <v>0</v>
      </c>
      <c r="CR82" s="65">
        <f t="shared" si="121"/>
        <v>0</v>
      </c>
      <c r="CS82" s="65">
        <f t="shared" si="121"/>
        <v>0</v>
      </c>
      <c r="CT82" s="65">
        <f t="shared" si="121"/>
        <v>0</v>
      </c>
      <c r="CU82" s="65">
        <f t="shared" si="121"/>
        <v>0</v>
      </c>
      <c r="CV82" s="65">
        <f t="shared" si="121"/>
        <v>0</v>
      </c>
      <c r="CW82" s="65">
        <f t="shared" ref="CW82:DP82" si="122">CW$49*CW39</f>
        <v>0</v>
      </c>
      <c r="CX82" s="65">
        <f t="shared" si="122"/>
        <v>0</v>
      </c>
      <c r="CY82" s="65">
        <f t="shared" si="122"/>
        <v>0</v>
      </c>
      <c r="CZ82" s="65">
        <f t="shared" si="122"/>
        <v>0</v>
      </c>
      <c r="DA82" s="65">
        <f t="shared" si="122"/>
        <v>0</v>
      </c>
      <c r="DB82" s="65">
        <f t="shared" si="122"/>
        <v>0</v>
      </c>
      <c r="DC82" s="65">
        <f t="shared" si="122"/>
        <v>0</v>
      </c>
      <c r="DD82" s="65">
        <f t="shared" si="122"/>
        <v>0</v>
      </c>
      <c r="DE82" s="65">
        <f t="shared" si="122"/>
        <v>0</v>
      </c>
      <c r="DF82" s="65">
        <f t="shared" si="122"/>
        <v>0</v>
      </c>
      <c r="DG82" s="65">
        <f t="shared" si="122"/>
        <v>0</v>
      </c>
      <c r="DH82" s="65">
        <f t="shared" si="122"/>
        <v>0</v>
      </c>
      <c r="DI82" s="65">
        <f t="shared" si="122"/>
        <v>0</v>
      </c>
      <c r="DJ82" s="65">
        <f t="shared" si="122"/>
        <v>0</v>
      </c>
      <c r="DK82" s="65">
        <f t="shared" si="122"/>
        <v>0</v>
      </c>
      <c r="DL82" s="65">
        <f t="shared" si="122"/>
        <v>0</v>
      </c>
      <c r="DM82" s="65">
        <f t="shared" si="122"/>
        <v>0</v>
      </c>
      <c r="DN82" s="65">
        <f t="shared" si="122"/>
        <v>0</v>
      </c>
      <c r="DO82" s="65">
        <f t="shared" si="122"/>
        <v>0</v>
      </c>
      <c r="DP82" s="65">
        <f t="shared" si="122"/>
        <v>0</v>
      </c>
    </row>
    <row r="83" spans="1:120" x14ac:dyDescent="0.25">
      <c r="A83" s="65" t="str">
        <f t="shared" si="69"/>
        <v>12_NZ</v>
      </c>
      <c r="B83" s="65" t="str">
        <f t="shared" si="69"/>
        <v>16_3_municipal_solid_waste_renewable</v>
      </c>
      <c r="C83" s="65" t="str">
        <f t="shared" si="69"/>
        <v>16_3_msw_ren</v>
      </c>
      <c r="D83" s="66" t="s">
        <v>171</v>
      </c>
      <c r="E83" s="66">
        <f t="shared" si="70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1"/>
        <v>12_NZ</v>
      </c>
      <c r="BL83" s="65" t="str">
        <f t="shared" si="72"/>
        <v>d_ind_cem_16_3_msw_ren</v>
      </c>
      <c r="BM83" s="65"/>
      <c r="BN83" s="65"/>
      <c r="BO83" s="65">
        <f t="shared" ref="BO83:CV83" si="123">BO$49*BO40</f>
        <v>0</v>
      </c>
      <c r="BP83" s="65">
        <f t="shared" si="123"/>
        <v>0</v>
      </c>
      <c r="BQ83" s="65">
        <f t="shared" si="123"/>
        <v>0</v>
      </c>
      <c r="BR83" s="65">
        <f t="shared" si="123"/>
        <v>0</v>
      </c>
      <c r="BS83" s="65">
        <f t="shared" si="123"/>
        <v>0</v>
      </c>
      <c r="BT83" s="65">
        <f t="shared" si="123"/>
        <v>0</v>
      </c>
      <c r="BU83" s="65">
        <f t="shared" si="123"/>
        <v>0</v>
      </c>
      <c r="BV83" s="65">
        <f t="shared" si="123"/>
        <v>0</v>
      </c>
      <c r="BW83" s="65">
        <f t="shared" si="123"/>
        <v>0</v>
      </c>
      <c r="BX83" s="65">
        <f t="shared" si="123"/>
        <v>0</v>
      </c>
      <c r="BY83" s="65">
        <f t="shared" si="123"/>
        <v>0</v>
      </c>
      <c r="BZ83" s="65">
        <f t="shared" si="123"/>
        <v>0</v>
      </c>
      <c r="CA83" s="65">
        <f t="shared" si="123"/>
        <v>0</v>
      </c>
      <c r="CB83" s="65">
        <f t="shared" si="123"/>
        <v>0</v>
      </c>
      <c r="CC83" s="65">
        <f t="shared" si="123"/>
        <v>0</v>
      </c>
      <c r="CD83" s="65">
        <f t="shared" si="123"/>
        <v>0</v>
      </c>
      <c r="CE83" s="65">
        <f t="shared" si="123"/>
        <v>0</v>
      </c>
      <c r="CF83" s="65">
        <f t="shared" si="123"/>
        <v>0</v>
      </c>
      <c r="CG83" s="65">
        <f t="shared" si="123"/>
        <v>0</v>
      </c>
      <c r="CH83" s="65">
        <f t="shared" si="123"/>
        <v>0</v>
      </c>
      <c r="CI83" s="65">
        <f t="shared" si="123"/>
        <v>0</v>
      </c>
      <c r="CJ83" s="65">
        <f t="shared" si="123"/>
        <v>0</v>
      </c>
      <c r="CK83" s="65">
        <f t="shared" si="123"/>
        <v>0</v>
      </c>
      <c r="CL83" s="65">
        <f t="shared" si="123"/>
        <v>0</v>
      </c>
      <c r="CM83" s="65">
        <f t="shared" si="123"/>
        <v>0</v>
      </c>
      <c r="CN83" s="65">
        <f t="shared" si="123"/>
        <v>0</v>
      </c>
      <c r="CO83" s="65">
        <f t="shared" si="123"/>
        <v>0</v>
      </c>
      <c r="CP83" s="65">
        <f t="shared" si="123"/>
        <v>0</v>
      </c>
      <c r="CQ83" s="65">
        <f t="shared" si="123"/>
        <v>0</v>
      </c>
      <c r="CR83" s="65">
        <f t="shared" si="123"/>
        <v>0</v>
      </c>
      <c r="CS83" s="65">
        <f t="shared" si="123"/>
        <v>0</v>
      </c>
      <c r="CT83" s="65">
        <f t="shared" si="123"/>
        <v>0</v>
      </c>
      <c r="CU83" s="65">
        <f t="shared" si="123"/>
        <v>0</v>
      </c>
      <c r="CV83" s="65">
        <f t="shared" si="123"/>
        <v>0</v>
      </c>
      <c r="CW83" s="65">
        <f t="shared" ref="CW83:DP83" si="124">CW$49*CW40</f>
        <v>0</v>
      </c>
      <c r="CX83" s="65">
        <f t="shared" si="124"/>
        <v>0</v>
      </c>
      <c r="CY83" s="65">
        <f t="shared" si="124"/>
        <v>0</v>
      </c>
      <c r="CZ83" s="65">
        <f t="shared" si="124"/>
        <v>0</v>
      </c>
      <c r="DA83" s="65">
        <f t="shared" si="124"/>
        <v>0</v>
      </c>
      <c r="DB83" s="65">
        <f t="shared" si="124"/>
        <v>0</v>
      </c>
      <c r="DC83" s="65">
        <f t="shared" si="124"/>
        <v>0</v>
      </c>
      <c r="DD83" s="65">
        <f t="shared" si="124"/>
        <v>0</v>
      </c>
      <c r="DE83" s="65">
        <f t="shared" si="124"/>
        <v>0</v>
      </c>
      <c r="DF83" s="65">
        <f t="shared" si="124"/>
        <v>0</v>
      </c>
      <c r="DG83" s="65">
        <f t="shared" si="124"/>
        <v>0</v>
      </c>
      <c r="DH83" s="65">
        <f t="shared" si="124"/>
        <v>0</v>
      </c>
      <c r="DI83" s="65">
        <f t="shared" si="124"/>
        <v>0</v>
      </c>
      <c r="DJ83" s="65">
        <f t="shared" si="124"/>
        <v>0</v>
      </c>
      <c r="DK83" s="65">
        <f t="shared" si="124"/>
        <v>0</v>
      </c>
      <c r="DL83" s="65">
        <f t="shared" si="124"/>
        <v>0</v>
      </c>
      <c r="DM83" s="65">
        <f t="shared" si="124"/>
        <v>0</v>
      </c>
      <c r="DN83" s="65">
        <f t="shared" si="124"/>
        <v>0</v>
      </c>
      <c r="DO83" s="65">
        <f t="shared" si="124"/>
        <v>0</v>
      </c>
      <c r="DP83" s="65">
        <f t="shared" si="124"/>
        <v>0</v>
      </c>
    </row>
    <row r="84" spans="1:120" x14ac:dyDescent="0.25">
      <c r="A84" s="65" t="str">
        <f t="shared" si="69"/>
        <v>12_NZ</v>
      </c>
      <c r="B84" s="65" t="str">
        <f t="shared" si="69"/>
        <v>16_4_municipal_solid_waste_nonrenewable</v>
      </c>
      <c r="C84" s="65" t="str">
        <f t="shared" si="69"/>
        <v>16_4_msw_nonr</v>
      </c>
      <c r="D84" s="66" t="s">
        <v>171</v>
      </c>
      <c r="E84" s="66">
        <f t="shared" si="70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1"/>
        <v>12_NZ</v>
      </c>
      <c r="BL84" s="65" t="str">
        <f t="shared" si="72"/>
        <v>d_ind_cem_16_4_msw_nonr</v>
      </c>
      <c r="BM84" s="65"/>
      <c r="BN84" s="65"/>
      <c r="BO84" s="65">
        <f t="shared" ref="BO84:CV84" si="125">BO$49*BO41</f>
        <v>0</v>
      </c>
      <c r="BP84" s="65">
        <f t="shared" si="125"/>
        <v>0</v>
      </c>
      <c r="BQ84" s="65">
        <f t="shared" si="125"/>
        <v>0</v>
      </c>
      <c r="BR84" s="65">
        <f t="shared" si="125"/>
        <v>0</v>
      </c>
      <c r="BS84" s="65">
        <f t="shared" si="125"/>
        <v>0</v>
      </c>
      <c r="BT84" s="65">
        <f t="shared" si="125"/>
        <v>0</v>
      </c>
      <c r="BU84" s="65">
        <f t="shared" si="125"/>
        <v>0</v>
      </c>
      <c r="BV84" s="65">
        <f t="shared" si="125"/>
        <v>0</v>
      </c>
      <c r="BW84" s="65">
        <f t="shared" si="125"/>
        <v>0</v>
      </c>
      <c r="BX84" s="65">
        <f t="shared" si="125"/>
        <v>0</v>
      </c>
      <c r="BY84" s="65">
        <f t="shared" si="125"/>
        <v>0</v>
      </c>
      <c r="BZ84" s="65">
        <f t="shared" si="125"/>
        <v>0</v>
      </c>
      <c r="CA84" s="65">
        <f t="shared" si="125"/>
        <v>0</v>
      </c>
      <c r="CB84" s="65">
        <f t="shared" si="125"/>
        <v>0</v>
      </c>
      <c r="CC84" s="65">
        <f t="shared" si="125"/>
        <v>0</v>
      </c>
      <c r="CD84" s="65">
        <f t="shared" si="125"/>
        <v>0</v>
      </c>
      <c r="CE84" s="65">
        <f t="shared" si="125"/>
        <v>0</v>
      </c>
      <c r="CF84" s="65">
        <f t="shared" si="125"/>
        <v>0</v>
      </c>
      <c r="CG84" s="65">
        <f t="shared" si="125"/>
        <v>0</v>
      </c>
      <c r="CH84" s="65">
        <f t="shared" si="125"/>
        <v>0</v>
      </c>
      <c r="CI84" s="65">
        <f t="shared" si="125"/>
        <v>0</v>
      </c>
      <c r="CJ84" s="65">
        <f t="shared" si="125"/>
        <v>0</v>
      </c>
      <c r="CK84" s="65">
        <f t="shared" si="125"/>
        <v>0</v>
      </c>
      <c r="CL84" s="65">
        <f t="shared" si="125"/>
        <v>0</v>
      </c>
      <c r="CM84" s="65">
        <f t="shared" si="125"/>
        <v>0</v>
      </c>
      <c r="CN84" s="65">
        <f t="shared" si="125"/>
        <v>0</v>
      </c>
      <c r="CO84" s="65">
        <f t="shared" si="125"/>
        <v>0</v>
      </c>
      <c r="CP84" s="65">
        <f t="shared" si="125"/>
        <v>0</v>
      </c>
      <c r="CQ84" s="65">
        <f t="shared" si="125"/>
        <v>0</v>
      </c>
      <c r="CR84" s="65">
        <f t="shared" si="125"/>
        <v>0</v>
      </c>
      <c r="CS84" s="65">
        <f t="shared" si="125"/>
        <v>0</v>
      </c>
      <c r="CT84" s="65">
        <f t="shared" si="125"/>
        <v>0</v>
      </c>
      <c r="CU84" s="65">
        <f t="shared" si="125"/>
        <v>0</v>
      </c>
      <c r="CV84" s="65">
        <f t="shared" si="125"/>
        <v>0</v>
      </c>
      <c r="CW84" s="65">
        <f t="shared" ref="CW84:DP84" si="126">CW$49*CW41</f>
        <v>0</v>
      </c>
      <c r="CX84" s="65">
        <f t="shared" si="126"/>
        <v>0</v>
      </c>
      <c r="CY84" s="65">
        <f t="shared" si="126"/>
        <v>0</v>
      </c>
      <c r="CZ84" s="65">
        <f t="shared" si="126"/>
        <v>0</v>
      </c>
      <c r="DA84" s="65">
        <f t="shared" si="126"/>
        <v>0</v>
      </c>
      <c r="DB84" s="65">
        <f t="shared" si="126"/>
        <v>0</v>
      </c>
      <c r="DC84" s="65">
        <f t="shared" si="126"/>
        <v>0</v>
      </c>
      <c r="DD84" s="65">
        <f t="shared" si="126"/>
        <v>0</v>
      </c>
      <c r="DE84" s="65">
        <f t="shared" si="126"/>
        <v>0</v>
      </c>
      <c r="DF84" s="65">
        <f t="shared" si="126"/>
        <v>0</v>
      </c>
      <c r="DG84" s="65">
        <f t="shared" si="126"/>
        <v>0</v>
      </c>
      <c r="DH84" s="65">
        <f t="shared" si="126"/>
        <v>0</v>
      </c>
      <c r="DI84" s="65">
        <f t="shared" si="126"/>
        <v>0</v>
      </c>
      <c r="DJ84" s="65">
        <f t="shared" si="126"/>
        <v>0</v>
      </c>
      <c r="DK84" s="65">
        <f t="shared" si="126"/>
        <v>0</v>
      </c>
      <c r="DL84" s="65">
        <f t="shared" si="126"/>
        <v>0</v>
      </c>
      <c r="DM84" s="65">
        <f t="shared" si="126"/>
        <v>0</v>
      </c>
      <c r="DN84" s="65">
        <f t="shared" si="126"/>
        <v>0</v>
      </c>
      <c r="DO84" s="65">
        <f t="shared" si="126"/>
        <v>0</v>
      </c>
      <c r="DP84" s="65">
        <f t="shared" si="126"/>
        <v>0</v>
      </c>
    </row>
    <row r="85" spans="1:120" x14ac:dyDescent="0.25">
      <c r="A85" s="65" t="str">
        <f t="shared" si="69"/>
        <v>12_NZ</v>
      </c>
      <c r="B85" s="65" t="str">
        <f t="shared" si="69"/>
        <v>16_5_biogasoline</v>
      </c>
      <c r="C85" s="65" t="str">
        <f t="shared" si="69"/>
        <v>16_5_biogasoline</v>
      </c>
      <c r="D85" s="66" t="s">
        <v>171</v>
      </c>
      <c r="E85" s="66">
        <f t="shared" si="70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1"/>
        <v>12_NZ</v>
      </c>
      <c r="BL85" s="65" t="str">
        <f t="shared" si="72"/>
        <v>d_ind_cem_16_5_biogasoline</v>
      </c>
      <c r="BM85" s="65"/>
      <c r="BN85" s="65"/>
      <c r="BO85" s="65">
        <f t="shared" ref="BO85:CV85" si="127">BO$49*BO42</f>
        <v>0</v>
      </c>
      <c r="BP85" s="65">
        <f t="shared" si="127"/>
        <v>0</v>
      </c>
      <c r="BQ85" s="65">
        <f t="shared" si="127"/>
        <v>0</v>
      </c>
      <c r="BR85" s="65">
        <f t="shared" si="127"/>
        <v>0</v>
      </c>
      <c r="BS85" s="65">
        <f t="shared" si="127"/>
        <v>0</v>
      </c>
      <c r="BT85" s="65">
        <f t="shared" si="127"/>
        <v>0</v>
      </c>
      <c r="BU85" s="65">
        <f t="shared" si="127"/>
        <v>0</v>
      </c>
      <c r="BV85" s="65">
        <f t="shared" si="127"/>
        <v>0</v>
      </c>
      <c r="BW85" s="65">
        <f t="shared" si="127"/>
        <v>0</v>
      </c>
      <c r="BX85" s="65">
        <f t="shared" si="127"/>
        <v>0</v>
      </c>
      <c r="BY85" s="65">
        <f t="shared" si="127"/>
        <v>0</v>
      </c>
      <c r="BZ85" s="65">
        <f t="shared" si="127"/>
        <v>0</v>
      </c>
      <c r="CA85" s="65">
        <f t="shared" si="127"/>
        <v>0</v>
      </c>
      <c r="CB85" s="65">
        <f t="shared" si="127"/>
        <v>0</v>
      </c>
      <c r="CC85" s="65">
        <f t="shared" si="127"/>
        <v>0</v>
      </c>
      <c r="CD85" s="65">
        <f t="shared" si="127"/>
        <v>0</v>
      </c>
      <c r="CE85" s="65">
        <f t="shared" si="127"/>
        <v>0</v>
      </c>
      <c r="CF85" s="65">
        <f t="shared" si="127"/>
        <v>0</v>
      </c>
      <c r="CG85" s="65">
        <f t="shared" si="127"/>
        <v>0</v>
      </c>
      <c r="CH85" s="65">
        <f t="shared" si="127"/>
        <v>0</v>
      </c>
      <c r="CI85" s="65">
        <f t="shared" si="127"/>
        <v>0</v>
      </c>
      <c r="CJ85" s="65">
        <f t="shared" si="127"/>
        <v>0</v>
      </c>
      <c r="CK85" s="65">
        <f t="shared" si="127"/>
        <v>0</v>
      </c>
      <c r="CL85" s="65">
        <f t="shared" si="127"/>
        <v>0</v>
      </c>
      <c r="CM85" s="65">
        <f t="shared" si="127"/>
        <v>0</v>
      </c>
      <c r="CN85" s="65">
        <f t="shared" si="127"/>
        <v>0</v>
      </c>
      <c r="CO85" s="65">
        <f t="shared" si="127"/>
        <v>0</v>
      </c>
      <c r="CP85" s="65">
        <f t="shared" si="127"/>
        <v>0</v>
      </c>
      <c r="CQ85" s="65">
        <f t="shared" si="127"/>
        <v>0</v>
      </c>
      <c r="CR85" s="65">
        <f t="shared" si="127"/>
        <v>0</v>
      </c>
      <c r="CS85" s="65">
        <f t="shared" si="127"/>
        <v>0</v>
      </c>
      <c r="CT85" s="65">
        <f t="shared" si="127"/>
        <v>0</v>
      </c>
      <c r="CU85" s="65">
        <f t="shared" si="127"/>
        <v>0</v>
      </c>
      <c r="CV85" s="65">
        <f t="shared" si="127"/>
        <v>0</v>
      </c>
      <c r="CW85" s="65">
        <f t="shared" ref="CW85:DP85" si="128">CW$49*CW42</f>
        <v>0</v>
      </c>
      <c r="CX85" s="65">
        <f t="shared" si="128"/>
        <v>0</v>
      </c>
      <c r="CY85" s="65">
        <f t="shared" si="128"/>
        <v>0</v>
      </c>
      <c r="CZ85" s="65">
        <f t="shared" si="128"/>
        <v>0</v>
      </c>
      <c r="DA85" s="65">
        <f t="shared" si="128"/>
        <v>0</v>
      </c>
      <c r="DB85" s="65">
        <f t="shared" si="128"/>
        <v>0</v>
      </c>
      <c r="DC85" s="65">
        <f t="shared" si="128"/>
        <v>0</v>
      </c>
      <c r="DD85" s="65">
        <f t="shared" si="128"/>
        <v>0</v>
      </c>
      <c r="DE85" s="65">
        <f t="shared" si="128"/>
        <v>0</v>
      </c>
      <c r="DF85" s="65">
        <f t="shared" si="128"/>
        <v>0</v>
      </c>
      <c r="DG85" s="65">
        <f t="shared" si="128"/>
        <v>0</v>
      </c>
      <c r="DH85" s="65">
        <f t="shared" si="128"/>
        <v>0</v>
      </c>
      <c r="DI85" s="65">
        <f t="shared" si="128"/>
        <v>0</v>
      </c>
      <c r="DJ85" s="65">
        <f t="shared" si="128"/>
        <v>0</v>
      </c>
      <c r="DK85" s="65">
        <f t="shared" si="128"/>
        <v>0</v>
      </c>
      <c r="DL85" s="65">
        <f t="shared" si="128"/>
        <v>0</v>
      </c>
      <c r="DM85" s="65">
        <f t="shared" si="128"/>
        <v>0</v>
      </c>
      <c r="DN85" s="65">
        <f t="shared" si="128"/>
        <v>0</v>
      </c>
      <c r="DO85" s="65">
        <f t="shared" si="128"/>
        <v>0</v>
      </c>
      <c r="DP85" s="65">
        <f t="shared" si="128"/>
        <v>0</v>
      </c>
    </row>
    <row r="86" spans="1:120" x14ac:dyDescent="0.25">
      <c r="A86" s="65" t="str">
        <f t="shared" si="69"/>
        <v>12_NZ</v>
      </c>
      <c r="B86" s="65" t="str">
        <f t="shared" si="69"/>
        <v>16_6_biodiesel</v>
      </c>
      <c r="C86" s="65" t="str">
        <f t="shared" si="69"/>
        <v>16_6_biodiesel</v>
      </c>
      <c r="D86" s="66" t="s">
        <v>171</v>
      </c>
      <c r="E86" s="66">
        <f t="shared" si="70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1"/>
        <v>12_NZ</v>
      </c>
      <c r="BL86" s="65" t="str">
        <f t="shared" si="72"/>
        <v>d_ind_cem_16_6_biodiesel</v>
      </c>
      <c r="BM86" s="65"/>
      <c r="BN86" s="65"/>
      <c r="BO86" s="65">
        <f t="shared" ref="BO86:CV86" si="129">BO$49*BO43</f>
        <v>0</v>
      </c>
      <c r="BP86" s="65">
        <f t="shared" si="129"/>
        <v>0</v>
      </c>
      <c r="BQ86" s="65">
        <f t="shared" si="129"/>
        <v>0</v>
      </c>
      <c r="BR86" s="65">
        <f t="shared" si="129"/>
        <v>0</v>
      </c>
      <c r="BS86" s="65">
        <f t="shared" si="129"/>
        <v>0</v>
      </c>
      <c r="BT86" s="65">
        <f t="shared" si="129"/>
        <v>0</v>
      </c>
      <c r="BU86" s="65">
        <f t="shared" si="129"/>
        <v>0</v>
      </c>
      <c r="BV86" s="65">
        <f t="shared" si="129"/>
        <v>0</v>
      </c>
      <c r="BW86" s="65">
        <f t="shared" si="129"/>
        <v>0</v>
      </c>
      <c r="BX86" s="65">
        <f t="shared" si="129"/>
        <v>0</v>
      </c>
      <c r="BY86" s="65">
        <f t="shared" si="129"/>
        <v>0</v>
      </c>
      <c r="BZ86" s="65">
        <f t="shared" si="129"/>
        <v>0</v>
      </c>
      <c r="CA86" s="65">
        <f t="shared" si="129"/>
        <v>0</v>
      </c>
      <c r="CB86" s="65">
        <f t="shared" si="129"/>
        <v>0</v>
      </c>
      <c r="CC86" s="65">
        <f t="shared" si="129"/>
        <v>0</v>
      </c>
      <c r="CD86" s="65">
        <f t="shared" si="129"/>
        <v>0</v>
      </c>
      <c r="CE86" s="65">
        <f t="shared" si="129"/>
        <v>0</v>
      </c>
      <c r="CF86" s="65">
        <f t="shared" si="129"/>
        <v>0</v>
      </c>
      <c r="CG86" s="65">
        <f t="shared" si="129"/>
        <v>0</v>
      </c>
      <c r="CH86" s="65">
        <f t="shared" si="129"/>
        <v>0</v>
      </c>
      <c r="CI86" s="65">
        <f t="shared" si="129"/>
        <v>0</v>
      </c>
      <c r="CJ86" s="65">
        <f t="shared" si="129"/>
        <v>0</v>
      </c>
      <c r="CK86" s="65">
        <f t="shared" si="129"/>
        <v>0</v>
      </c>
      <c r="CL86" s="65">
        <f t="shared" si="129"/>
        <v>0</v>
      </c>
      <c r="CM86" s="65">
        <f t="shared" si="129"/>
        <v>0</v>
      </c>
      <c r="CN86" s="65">
        <f t="shared" si="129"/>
        <v>0</v>
      </c>
      <c r="CO86" s="65">
        <f t="shared" si="129"/>
        <v>0</v>
      </c>
      <c r="CP86" s="65">
        <f t="shared" si="129"/>
        <v>0</v>
      </c>
      <c r="CQ86" s="65">
        <f t="shared" si="129"/>
        <v>0</v>
      </c>
      <c r="CR86" s="65">
        <f t="shared" si="129"/>
        <v>0</v>
      </c>
      <c r="CS86" s="65">
        <f t="shared" si="129"/>
        <v>0</v>
      </c>
      <c r="CT86" s="65">
        <f t="shared" si="129"/>
        <v>0</v>
      </c>
      <c r="CU86" s="65">
        <f t="shared" si="129"/>
        <v>0</v>
      </c>
      <c r="CV86" s="65">
        <f t="shared" si="129"/>
        <v>0</v>
      </c>
      <c r="CW86" s="65">
        <f t="shared" ref="CW86:DP86" si="130">CW$49*CW43</f>
        <v>0</v>
      </c>
      <c r="CX86" s="65">
        <f t="shared" si="130"/>
        <v>0</v>
      </c>
      <c r="CY86" s="65">
        <f t="shared" si="130"/>
        <v>0</v>
      </c>
      <c r="CZ86" s="65">
        <f t="shared" si="130"/>
        <v>0</v>
      </c>
      <c r="DA86" s="65">
        <f t="shared" si="130"/>
        <v>0</v>
      </c>
      <c r="DB86" s="65">
        <f t="shared" si="130"/>
        <v>0</v>
      </c>
      <c r="DC86" s="65">
        <f t="shared" si="130"/>
        <v>0</v>
      </c>
      <c r="DD86" s="65">
        <f t="shared" si="130"/>
        <v>0</v>
      </c>
      <c r="DE86" s="65">
        <f t="shared" si="130"/>
        <v>0</v>
      </c>
      <c r="DF86" s="65">
        <f t="shared" si="130"/>
        <v>0</v>
      </c>
      <c r="DG86" s="65">
        <f t="shared" si="130"/>
        <v>0</v>
      </c>
      <c r="DH86" s="65">
        <f t="shared" si="130"/>
        <v>0</v>
      </c>
      <c r="DI86" s="65">
        <f t="shared" si="130"/>
        <v>0</v>
      </c>
      <c r="DJ86" s="65">
        <f t="shared" si="130"/>
        <v>0</v>
      </c>
      <c r="DK86" s="65">
        <f t="shared" si="130"/>
        <v>0</v>
      </c>
      <c r="DL86" s="65">
        <f t="shared" si="130"/>
        <v>0</v>
      </c>
      <c r="DM86" s="65">
        <f t="shared" si="130"/>
        <v>0</v>
      </c>
      <c r="DN86" s="65">
        <f t="shared" si="130"/>
        <v>0</v>
      </c>
      <c r="DO86" s="65">
        <f t="shared" si="130"/>
        <v>0</v>
      </c>
      <c r="DP86" s="65">
        <f t="shared" si="130"/>
        <v>0</v>
      </c>
    </row>
    <row r="87" spans="1:120" x14ac:dyDescent="0.25">
      <c r="A87" s="65" t="str">
        <f t="shared" si="69"/>
        <v>12_NZ</v>
      </c>
      <c r="B87" s="65" t="str">
        <f t="shared" si="69"/>
        <v>16_8_other_liquid_biofuels</v>
      </c>
      <c r="C87" s="65" t="str">
        <f t="shared" si="69"/>
        <v>16_8_oth_liquid_biofuel</v>
      </c>
      <c r="D87" s="66" t="s">
        <v>171</v>
      </c>
      <c r="E87" s="66">
        <f t="shared" si="70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1"/>
        <v>12_NZ</v>
      </c>
      <c r="BL87" s="65" t="str">
        <f t="shared" si="72"/>
        <v>d_ind_cem_16_8_oth_liquid_biofuel</v>
      </c>
      <c r="BM87" s="65"/>
      <c r="BN87" s="65"/>
      <c r="BO87" s="65">
        <f t="shared" ref="BO87:CV87" si="131">BO$49*BO44</f>
        <v>0</v>
      </c>
      <c r="BP87" s="65">
        <f t="shared" si="131"/>
        <v>0</v>
      </c>
      <c r="BQ87" s="65">
        <f t="shared" si="131"/>
        <v>0</v>
      </c>
      <c r="BR87" s="65">
        <f t="shared" si="131"/>
        <v>0</v>
      </c>
      <c r="BS87" s="65">
        <f t="shared" si="131"/>
        <v>0</v>
      </c>
      <c r="BT87" s="65">
        <f t="shared" si="131"/>
        <v>0</v>
      </c>
      <c r="BU87" s="65">
        <f t="shared" si="131"/>
        <v>0</v>
      </c>
      <c r="BV87" s="65">
        <f t="shared" si="131"/>
        <v>0</v>
      </c>
      <c r="BW87" s="65">
        <f t="shared" si="131"/>
        <v>0</v>
      </c>
      <c r="BX87" s="65">
        <f t="shared" si="131"/>
        <v>0</v>
      </c>
      <c r="BY87" s="65">
        <f t="shared" si="131"/>
        <v>0</v>
      </c>
      <c r="BZ87" s="65">
        <f t="shared" si="131"/>
        <v>0</v>
      </c>
      <c r="CA87" s="65">
        <f t="shared" si="131"/>
        <v>0</v>
      </c>
      <c r="CB87" s="65">
        <f t="shared" si="131"/>
        <v>0</v>
      </c>
      <c r="CC87" s="65">
        <f t="shared" si="131"/>
        <v>0</v>
      </c>
      <c r="CD87" s="65">
        <f t="shared" si="131"/>
        <v>0</v>
      </c>
      <c r="CE87" s="65">
        <f t="shared" si="131"/>
        <v>0</v>
      </c>
      <c r="CF87" s="65">
        <f t="shared" si="131"/>
        <v>0</v>
      </c>
      <c r="CG87" s="65">
        <f t="shared" si="131"/>
        <v>0</v>
      </c>
      <c r="CH87" s="65">
        <f t="shared" si="131"/>
        <v>0</v>
      </c>
      <c r="CI87" s="65">
        <f t="shared" si="131"/>
        <v>0</v>
      </c>
      <c r="CJ87" s="65">
        <f t="shared" si="131"/>
        <v>0</v>
      </c>
      <c r="CK87" s="65">
        <f t="shared" si="131"/>
        <v>0</v>
      </c>
      <c r="CL87" s="65">
        <f t="shared" si="131"/>
        <v>0</v>
      </c>
      <c r="CM87" s="65">
        <f t="shared" si="131"/>
        <v>0</v>
      </c>
      <c r="CN87" s="65">
        <f t="shared" si="131"/>
        <v>0</v>
      </c>
      <c r="CO87" s="65">
        <f t="shared" si="131"/>
        <v>0</v>
      </c>
      <c r="CP87" s="65">
        <f t="shared" si="131"/>
        <v>0</v>
      </c>
      <c r="CQ87" s="65">
        <f t="shared" si="131"/>
        <v>0</v>
      </c>
      <c r="CR87" s="65">
        <f t="shared" si="131"/>
        <v>0</v>
      </c>
      <c r="CS87" s="65">
        <f t="shared" si="131"/>
        <v>0</v>
      </c>
      <c r="CT87" s="65">
        <f t="shared" si="131"/>
        <v>0</v>
      </c>
      <c r="CU87" s="65">
        <f t="shared" si="131"/>
        <v>0</v>
      </c>
      <c r="CV87" s="65">
        <f t="shared" si="131"/>
        <v>0</v>
      </c>
      <c r="CW87" s="65">
        <f t="shared" ref="CW87:DP87" si="132">CW$49*CW44</f>
        <v>0</v>
      </c>
      <c r="CX87" s="65">
        <f t="shared" si="132"/>
        <v>0</v>
      </c>
      <c r="CY87" s="65">
        <f t="shared" si="132"/>
        <v>0</v>
      </c>
      <c r="CZ87" s="65">
        <f t="shared" si="132"/>
        <v>0</v>
      </c>
      <c r="DA87" s="65">
        <f t="shared" si="132"/>
        <v>0</v>
      </c>
      <c r="DB87" s="65">
        <f t="shared" si="132"/>
        <v>0</v>
      </c>
      <c r="DC87" s="65">
        <f t="shared" si="132"/>
        <v>0</v>
      </c>
      <c r="DD87" s="65">
        <f t="shared" si="132"/>
        <v>0</v>
      </c>
      <c r="DE87" s="65">
        <f t="shared" si="132"/>
        <v>0</v>
      </c>
      <c r="DF87" s="65">
        <f t="shared" si="132"/>
        <v>0</v>
      </c>
      <c r="DG87" s="65">
        <f t="shared" si="132"/>
        <v>0</v>
      </c>
      <c r="DH87" s="65">
        <f t="shared" si="132"/>
        <v>0</v>
      </c>
      <c r="DI87" s="65">
        <f t="shared" si="132"/>
        <v>0</v>
      </c>
      <c r="DJ87" s="65">
        <f t="shared" si="132"/>
        <v>0</v>
      </c>
      <c r="DK87" s="65">
        <f t="shared" si="132"/>
        <v>0</v>
      </c>
      <c r="DL87" s="65">
        <f t="shared" si="132"/>
        <v>0</v>
      </c>
      <c r="DM87" s="65">
        <f t="shared" si="132"/>
        <v>0</v>
      </c>
      <c r="DN87" s="65">
        <f t="shared" si="132"/>
        <v>0</v>
      </c>
      <c r="DO87" s="65">
        <f t="shared" si="132"/>
        <v>0</v>
      </c>
      <c r="DP87" s="65">
        <f t="shared" si="132"/>
        <v>0</v>
      </c>
    </row>
    <row r="88" spans="1:120" x14ac:dyDescent="0.25">
      <c r="A88" s="65" t="str">
        <f t="shared" si="69"/>
        <v>12_NZ</v>
      </c>
      <c r="B88" s="65" t="str">
        <f t="shared" si="69"/>
        <v>17_electricity</v>
      </c>
      <c r="C88" s="65" t="str">
        <f t="shared" si="69"/>
        <v>17_electricity</v>
      </c>
      <c r="D88" s="66" t="s">
        <v>171</v>
      </c>
      <c r="E88" s="66">
        <f t="shared" si="70"/>
        <v>0.99155984399999997</v>
      </c>
      <c r="F88" s="66">
        <v>0.95161777200000008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1"/>
        <v>12_NZ</v>
      </c>
      <c r="BL88" s="65" t="str">
        <f t="shared" si="72"/>
        <v>d_ind_cem_17_electricity</v>
      </c>
      <c r="BM88" s="65"/>
      <c r="BN88" s="65"/>
      <c r="BO88" s="65">
        <f t="shared" ref="BO88:CV88" si="133">BO$49*BO45</f>
        <v>0.99155984399999997</v>
      </c>
      <c r="BP88" s="65">
        <f t="shared" si="133"/>
        <v>0.95161777200000008</v>
      </c>
      <c r="BQ88" s="65">
        <f t="shared" si="133"/>
        <v>0.94343980677187511</v>
      </c>
      <c r="BR88" s="65">
        <f t="shared" si="133"/>
        <v>0.76856240377017726</v>
      </c>
      <c r="BS88" s="65">
        <f t="shared" si="133"/>
        <v>0.8581444639909539</v>
      </c>
      <c r="BT88" s="65">
        <f t="shared" si="133"/>
        <v>0.86219568362892718</v>
      </c>
      <c r="BU88" s="65">
        <f t="shared" si="133"/>
        <v>0.86611389678182327</v>
      </c>
      <c r="BV88" s="65">
        <f t="shared" si="133"/>
        <v>0.86990109030574947</v>
      </c>
      <c r="BW88" s="65">
        <f t="shared" si="133"/>
        <v>0.87355922673058972</v>
      </c>
      <c r="BX88" s="65">
        <f t="shared" si="133"/>
        <v>0.87709024453137419</v>
      </c>
      <c r="BY88" s="65">
        <f t="shared" si="133"/>
        <v>0.88049605839679357</v>
      </c>
      <c r="BZ88" s="65">
        <f t="shared" si="133"/>
        <v>0.87292929539494624</v>
      </c>
      <c r="CA88" s="65">
        <f t="shared" si="133"/>
        <v>0.86542755926264592</v>
      </c>
      <c r="CB88" s="65">
        <f t="shared" si="133"/>
        <v>0.85799029117523262</v>
      </c>
      <c r="CC88" s="65">
        <f t="shared" si="133"/>
        <v>0.8506169371104455</v>
      </c>
      <c r="CD88" s="65">
        <f t="shared" si="133"/>
        <v>0.84330694780715265</v>
      </c>
      <c r="CE88" s="65">
        <f t="shared" si="133"/>
        <v>0.83605977872443493</v>
      </c>
      <c r="CF88" s="65">
        <f t="shared" si="133"/>
        <v>0.82887489000102177</v>
      </c>
      <c r="CG88" s="65">
        <f t="shared" si="133"/>
        <v>0.82175174641507553</v>
      </c>
      <c r="CH88" s="65">
        <f t="shared" si="133"/>
        <v>0.814689817344321</v>
      </c>
      <c r="CI88" s="65">
        <f t="shared" si="133"/>
        <v>0.80768857672651828</v>
      </c>
      <c r="CJ88" s="65">
        <f t="shared" si="133"/>
        <v>0.80074750302027486</v>
      </c>
      <c r="CK88" s="65">
        <f t="shared" si="133"/>
        <v>0.79386607916619434</v>
      </c>
      <c r="CL88" s="65">
        <f t="shared" si="133"/>
        <v>0.7860599878076745</v>
      </c>
      <c r="CM88" s="65">
        <f t="shared" si="133"/>
        <v>0.77735408445006171</v>
      </c>
      <c r="CN88" s="65">
        <f t="shared" si="133"/>
        <v>0.76777279302727031</v>
      </c>
      <c r="CO88" s="65">
        <f t="shared" si="133"/>
        <v>0.75734011210816343</v>
      </c>
      <c r="CP88" s="65">
        <f t="shared" si="133"/>
        <v>0.74607962102277359</v>
      </c>
      <c r="CQ88" s="65">
        <f t="shared" si="133"/>
        <v>0.73401448590931928</v>
      </c>
      <c r="CR88" s="65">
        <f t="shared" si="133"/>
        <v>0.72116746568297796</v>
      </c>
      <c r="CS88" s="65">
        <f t="shared" si="133"/>
        <v>0.70756091792735798</v>
      </c>
      <c r="CT88" s="65">
        <f t="shared" si="133"/>
        <v>0.69321680470960012</v>
      </c>
      <c r="CU88" s="65">
        <f t="shared" si="133"/>
        <v>0.67815669832003267</v>
      </c>
      <c r="CV88" s="65">
        <f t="shared" si="133"/>
        <v>0.66330424168788726</v>
      </c>
      <c r="CW88" s="65">
        <f t="shared" ref="CW88:DP88" si="134">CW$49*CW45</f>
        <v>0.64865697806005373</v>
      </c>
      <c r="CX88" s="65">
        <f t="shared" si="134"/>
        <v>0.63421247757340404</v>
      </c>
      <c r="CY88" s="65">
        <f t="shared" si="134"/>
        <v>0.61996833697405807</v>
      </c>
      <c r="CZ88" s="65">
        <f t="shared" si="134"/>
        <v>0.60592217933948966</v>
      </c>
      <c r="DA88" s="65">
        <f t="shared" si="134"/>
        <v>0.5920716538034414</v>
      </c>
      <c r="DB88" s="65">
        <f t="shared" si="134"/>
        <v>0.57841443528362546</v>
      </c>
      <c r="DC88" s="65">
        <f t="shared" si="134"/>
        <v>0.5649482242121785</v>
      </c>
      <c r="DD88" s="65">
        <f t="shared" si="134"/>
        <v>0.55167074626884594</v>
      </c>
      <c r="DE88" s="65">
        <f t="shared" si="134"/>
        <v>0.53857975211686759</v>
      </c>
      <c r="DF88" s="65">
        <f t="shared" si="134"/>
        <v>0.52567301714153791</v>
      </c>
      <c r="DG88" s="65">
        <f t="shared" si="134"/>
        <v>0.51294834119141508</v>
      </c>
      <c r="DH88" s="65">
        <f t="shared" si="134"/>
        <v>0.5004035483221525</v>
      </c>
      <c r="DI88" s="65">
        <f t="shared" si="134"/>
        <v>0.48803648654292558</v>
      </c>
      <c r="DJ88" s="65">
        <f t="shared" si="134"/>
        <v>0.47584502756542968</v>
      </c>
      <c r="DK88" s="65">
        <f t="shared" si="134"/>
        <v>0.46382706655542311</v>
      </c>
      <c r="DL88" s="65">
        <f t="shared" si="134"/>
        <v>0.45198052188678994</v>
      </c>
      <c r="DM88" s="65">
        <f t="shared" si="134"/>
        <v>0.44030333489809798</v>
      </c>
      <c r="DN88" s="65">
        <f t="shared" si="134"/>
        <v>0.42879346965162607</v>
      </c>
      <c r="DO88" s="65">
        <f t="shared" si="134"/>
        <v>0.41744891269483791</v>
      </c>
      <c r="DP88" s="65">
        <f t="shared" si="134"/>
        <v>0.40626767282427739</v>
      </c>
    </row>
    <row r="89" spans="1:120" x14ac:dyDescent="0.25">
      <c r="A89" s="65" t="str">
        <f t="shared" si="69"/>
        <v>12_NZ</v>
      </c>
      <c r="B89" s="65" t="str">
        <f t="shared" si="69"/>
        <v>18_heat</v>
      </c>
      <c r="C89" s="65" t="str">
        <f t="shared" si="69"/>
        <v>18_heat</v>
      </c>
      <c r="D89" s="66" t="s">
        <v>171</v>
      </c>
      <c r="E89" s="66">
        <f t="shared" si="70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5">A89</f>
        <v>12_NZ</v>
      </c>
      <c r="BL89" s="65" t="str">
        <f t="shared" si="72"/>
        <v>d_ind_cem_18_heat</v>
      </c>
      <c r="BM89" s="65"/>
      <c r="BN89" s="65"/>
      <c r="BO89" s="65">
        <f t="shared" ref="BO89:CV89" si="136">BO$49*BO46</f>
        <v>0</v>
      </c>
      <c r="BP89" s="65">
        <f t="shared" si="136"/>
        <v>0</v>
      </c>
      <c r="BQ89" s="65">
        <f t="shared" si="136"/>
        <v>0</v>
      </c>
      <c r="BR89" s="65">
        <f t="shared" si="136"/>
        <v>0</v>
      </c>
      <c r="BS89" s="65">
        <f t="shared" si="136"/>
        <v>0</v>
      </c>
      <c r="BT89" s="65">
        <f t="shared" si="136"/>
        <v>0</v>
      </c>
      <c r="BU89" s="65">
        <f t="shared" si="136"/>
        <v>0</v>
      </c>
      <c r="BV89" s="65">
        <f t="shared" si="136"/>
        <v>0</v>
      </c>
      <c r="BW89" s="65">
        <f t="shared" si="136"/>
        <v>0</v>
      </c>
      <c r="BX89" s="65">
        <f t="shared" si="136"/>
        <v>0</v>
      </c>
      <c r="BY89" s="65">
        <f t="shared" si="136"/>
        <v>0</v>
      </c>
      <c r="BZ89" s="65">
        <f t="shared" si="136"/>
        <v>0</v>
      </c>
      <c r="CA89" s="65">
        <f t="shared" si="136"/>
        <v>0</v>
      </c>
      <c r="CB89" s="65">
        <f t="shared" si="136"/>
        <v>0</v>
      </c>
      <c r="CC89" s="65">
        <f t="shared" si="136"/>
        <v>0</v>
      </c>
      <c r="CD89" s="65">
        <f t="shared" si="136"/>
        <v>0</v>
      </c>
      <c r="CE89" s="65">
        <f t="shared" si="136"/>
        <v>0</v>
      </c>
      <c r="CF89" s="65">
        <f t="shared" si="136"/>
        <v>0</v>
      </c>
      <c r="CG89" s="65">
        <f t="shared" si="136"/>
        <v>0</v>
      </c>
      <c r="CH89" s="65">
        <f t="shared" si="136"/>
        <v>0</v>
      </c>
      <c r="CI89" s="65">
        <f t="shared" si="136"/>
        <v>0</v>
      </c>
      <c r="CJ89" s="65">
        <f t="shared" si="136"/>
        <v>0</v>
      </c>
      <c r="CK89" s="65">
        <f t="shared" si="136"/>
        <v>0</v>
      </c>
      <c r="CL89" s="65">
        <f t="shared" si="136"/>
        <v>0</v>
      </c>
      <c r="CM89" s="65">
        <f t="shared" si="136"/>
        <v>0</v>
      </c>
      <c r="CN89" s="65">
        <f t="shared" si="136"/>
        <v>0</v>
      </c>
      <c r="CO89" s="65">
        <f t="shared" si="136"/>
        <v>0</v>
      </c>
      <c r="CP89" s="65">
        <f t="shared" si="136"/>
        <v>0</v>
      </c>
      <c r="CQ89" s="65">
        <f t="shared" si="136"/>
        <v>0</v>
      </c>
      <c r="CR89" s="65">
        <f t="shared" si="136"/>
        <v>0</v>
      </c>
      <c r="CS89" s="65">
        <f t="shared" si="136"/>
        <v>0</v>
      </c>
      <c r="CT89" s="65">
        <f t="shared" si="136"/>
        <v>0</v>
      </c>
      <c r="CU89" s="65">
        <f t="shared" si="136"/>
        <v>0</v>
      </c>
      <c r="CV89" s="65">
        <f t="shared" si="136"/>
        <v>0</v>
      </c>
      <c r="CW89" s="65">
        <f t="shared" ref="CW89:DP89" si="137">CW$49*CW46</f>
        <v>0</v>
      </c>
      <c r="CX89" s="65">
        <f t="shared" si="137"/>
        <v>0</v>
      </c>
      <c r="CY89" s="65">
        <f t="shared" si="137"/>
        <v>0</v>
      </c>
      <c r="CZ89" s="65">
        <f t="shared" si="137"/>
        <v>0</v>
      </c>
      <c r="DA89" s="65">
        <f t="shared" si="137"/>
        <v>0</v>
      </c>
      <c r="DB89" s="65">
        <f t="shared" si="137"/>
        <v>0</v>
      </c>
      <c r="DC89" s="65">
        <f t="shared" si="137"/>
        <v>0</v>
      </c>
      <c r="DD89" s="65">
        <f t="shared" si="137"/>
        <v>0</v>
      </c>
      <c r="DE89" s="65">
        <f t="shared" si="137"/>
        <v>0</v>
      </c>
      <c r="DF89" s="65">
        <f t="shared" si="137"/>
        <v>0</v>
      </c>
      <c r="DG89" s="65">
        <f t="shared" si="137"/>
        <v>0</v>
      </c>
      <c r="DH89" s="65">
        <f t="shared" si="137"/>
        <v>0</v>
      </c>
      <c r="DI89" s="65">
        <f t="shared" si="137"/>
        <v>0</v>
      </c>
      <c r="DJ89" s="65">
        <f t="shared" si="137"/>
        <v>0</v>
      </c>
      <c r="DK89" s="65">
        <f t="shared" si="137"/>
        <v>0</v>
      </c>
      <c r="DL89" s="65">
        <f t="shared" si="137"/>
        <v>0</v>
      </c>
      <c r="DM89" s="65">
        <f t="shared" si="137"/>
        <v>0</v>
      </c>
      <c r="DN89" s="65">
        <f t="shared" si="137"/>
        <v>0</v>
      </c>
      <c r="DO89" s="65">
        <f t="shared" si="137"/>
        <v>0</v>
      </c>
      <c r="DP89" s="65">
        <f t="shared" si="137"/>
        <v>0</v>
      </c>
    </row>
    <row r="90" spans="1:120" x14ac:dyDescent="0.25">
      <c r="A90" s="52" t="str">
        <f t="shared" ref="A90:C121" si="138">A58</f>
        <v>12_NZ</v>
      </c>
      <c r="B90" s="52" t="str">
        <f t="shared" si="138"/>
        <v>1_x_coal_thermal</v>
      </c>
      <c r="C90" s="52" t="str">
        <f t="shared" si="138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39">A90</f>
        <v>12_NZ</v>
      </c>
      <c r="BL90" s="52" t="str">
        <f t="shared" ref="BL90:BL121" si="140">"d_ind_cem_ccs_"&amp;C90</f>
        <v>d_ind_cem_ccs_1_x_coal_thermal</v>
      </c>
      <c r="BM90" s="52"/>
      <c r="BN90" s="52"/>
      <c r="BO90" s="52">
        <f t="shared" ref="BO90:CU90" si="141">BO$50*BO15</f>
        <v>0</v>
      </c>
      <c r="BP90" s="52">
        <f t="shared" si="141"/>
        <v>0</v>
      </c>
      <c r="BQ90" s="52">
        <f t="shared" si="141"/>
        <v>0</v>
      </c>
      <c r="BR90" s="52">
        <f t="shared" si="141"/>
        <v>0</v>
      </c>
      <c r="BS90" s="52">
        <f t="shared" si="141"/>
        <v>0</v>
      </c>
      <c r="BT90" s="52">
        <f t="shared" si="141"/>
        <v>0</v>
      </c>
      <c r="BU90" s="52">
        <f t="shared" si="141"/>
        <v>0</v>
      </c>
      <c r="BV90" s="52">
        <f t="shared" si="141"/>
        <v>0</v>
      </c>
      <c r="BW90" s="52">
        <f t="shared" si="141"/>
        <v>0</v>
      </c>
      <c r="BX90" s="52">
        <f t="shared" si="141"/>
        <v>0</v>
      </c>
      <c r="BY90" s="52">
        <f t="shared" si="141"/>
        <v>0</v>
      </c>
      <c r="BZ90" s="52">
        <f t="shared" si="141"/>
        <v>0</v>
      </c>
      <c r="CA90" s="52">
        <f t="shared" si="141"/>
        <v>0</v>
      </c>
      <c r="CB90" s="52">
        <f t="shared" si="141"/>
        <v>0</v>
      </c>
      <c r="CC90" s="52">
        <f t="shared" si="141"/>
        <v>0</v>
      </c>
      <c r="CD90" s="52">
        <f t="shared" si="141"/>
        <v>0</v>
      </c>
      <c r="CE90" s="52">
        <f t="shared" si="141"/>
        <v>0</v>
      </c>
      <c r="CF90" s="52">
        <f t="shared" si="141"/>
        <v>0</v>
      </c>
      <c r="CG90" s="52">
        <f t="shared" si="141"/>
        <v>0</v>
      </c>
      <c r="CH90" s="52">
        <f t="shared" si="141"/>
        <v>0</v>
      </c>
      <c r="CI90" s="52">
        <f t="shared" si="141"/>
        <v>0</v>
      </c>
      <c r="CJ90" s="52">
        <f t="shared" si="141"/>
        <v>0</v>
      </c>
      <c r="CK90" s="52">
        <f t="shared" si="141"/>
        <v>0</v>
      </c>
      <c r="CL90" s="52">
        <f t="shared" si="141"/>
        <v>2.0978081113142248E-3</v>
      </c>
      <c r="CM90" s="52">
        <f t="shared" si="141"/>
        <v>6.2393402185728555E-3</v>
      </c>
      <c r="CN90" s="52">
        <f t="shared" si="141"/>
        <v>1.2371441777138989E-2</v>
      </c>
      <c r="CO90" s="52">
        <f t="shared" si="141"/>
        <v>2.0441874498944506E-2</v>
      </c>
      <c r="CP90" s="52">
        <f t="shared" si="141"/>
        <v>3.03993032099538E-2</v>
      </c>
      <c r="CQ90" s="52">
        <f t="shared" si="141"/>
        <v>4.2193282877190562E-2</v>
      </c>
      <c r="CR90" s="52">
        <f t="shared" si="141"/>
        <v>5.5774245803286285E-2</v>
      </c>
      <c r="CS90" s="52">
        <f t="shared" si="141"/>
        <v>7.1093488986532657E-2</v>
      </c>
      <c r="CT90" s="52">
        <f t="shared" si="141"/>
        <v>8.8103161644443317E-2</v>
      </c>
      <c r="CU90" s="52">
        <f t="shared" si="141"/>
        <v>0.10675625289885279</v>
      </c>
      <c r="CV90" s="52">
        <f t="shared" ref="CV90:DP90" si="142">CV$50*CV15</f>
        <v>0.12508223750514022</v>
      </c>
      <c r="CW90" s="52">
        <f t="shared" si="142"/>
        <v>0.14308536003066974</v>
      </c>
      <c r="CX90" s="52">
        <f t="shared" si="142"/>
        <v>0.16076981624696032</v>
      </c>
      <c r="CY90" s="52">
        <f t="shared" si="142"/>
        <v>0.17813975365489249</v>
      </c>
      <c r="CZ90" s="52">
        <f t="shared" si="142"/>
        <v>0.19519927200449141</v>
      </c>
      <c r="DA90" s="52">
        <f t="shared" si="142"/>
        <v>0.21195242380934121</v>
      </c>
      <c r="DB90" s="52">
        <f t="shared" si="142"/>
        <v>0.22840321485568446</v>
      </c>
      <c r="DC90" s="52">
        <f t="shared" si="142"/>
        <v>0.24455560470625995</v>
      </c>
      <c r="DD90" s="52">
        <f t="shared" si="142"/>
        <v>0.26041350719893147</v>
      </c>
      <c r="DE90" s="52">
        <f t="shared" si="142"/>
        <v>0.27598079094016076</v>
      </c>
      <c r="DF90" s="52">
        <f t="shared" si="142"/>
        <v>0.29126127979337485</v>
      </c>
      <c r="DG90" s="52">
        <f t="shared" si="142"/>
        <v>0.30625875336228087</v>
      </c>
      <c r="DH90" s="52">
        <f t="shared" si="142"/>
        <v>0.32097694746917799</v>
      </c>
      <c r="DI90" s="52">
        <f t="shared" si="142"/>
        <v>0.33541955462831685</v>
      </c>
      <c r="DJ90" s="52">
        <f t="shared" si="142"/>
        <v>0.3495902245143569</v>
      </c>
      <c r="DK90" s="52">
        <f t="shared" si="142"/>
        <v>0.36349256442597017</v>
      </c>
      <c r="DL90" s="52">
        <f t="shared" si="142"/>
        <v>0.37713013974464077</v>
      </c>
      <c r="DM90" s="52">
        <f t="shared" si="142"/>
        <v>0.3905064743887085</v>
      </c>
      <c r="DN90" s="52">
        <f t="shared" si="142"/>
        <v>0.4036250512627042</v>
      </c>
      <c r="DO90" s="52">
        <f t="shared" si="142"/>
        <v>0.41648931270202416</v>
      </c>
      <c r="DP90" s="52">
        <f t="shared" si="142"/>
        <v>0.42910266091299082</v>
      </c>
    </row>
    <row r="91" spans="1:120" x14ac:dyDescent="0.25">
      <c r="A91" s="52" t="str">
        <f t="shared" si="138"/>
        <v>12_NZ</v>
      </c>
      <c r="B91" s="52" t="str">
        <f t="shared" si="138"/>
        <v>1_1_coking_coal</v>
      </c>
      <c r="C91" s="52" t="str">
        <f t="shared" si="138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39"/>
        <v>12_NZ</v>
      </c>
      <c r="BL91" s="52" t="str">
        <f t="shared" si="140"/>
        <v>d_ind_cem_ccs_1_1_coking_coal</v>
      </c>
      <c r="BM91" s="52"/>
      <c r="BN91" s="52"/>
      <c r="BO91" s="52">
        <f t="shared" ref="BO91:CV91" si="143">BO$50*BO16</f>
        <v>0</v>
      </c>
      <c r="BP91" s="52">
        <f t="shared" si="143"/>
        <v>0</v>
      </c>
      <c r="BQ91" s="52">
        <f t="shared" si="143"/>
        <v>0</v>
      </c>
      <c r="BR91" s="52">
        <f t="shared" si="143"/>
        <v>0</v>
      </c>
      <c r="BS91" s="52">
        <f t="shared" si="143"/>
        <v>0</v>
      </c>
      <c r="BT91" s="52">
        <f t="shared" si="143"/>
        <v>0</v>
      </c>
      <c r="BU91" s="52">
        <f t="shared" si="143"/>
        <v>0</v>
      </c>
      <c r="BV91" s="52">
        <f t="shared" si="143"/>
        <v>0</v>
      </c>
      <c r="BW91" s="52">
        <f t="shared" si="143"/>
        <v>0</v>
      </c>
      <c r="BX91" s="52">
        <f t="shared" si="143"/>
        <v>0</v>
      </c>
      <c r="BY91" s="52">
        <f t="shared" si="143"/>
        <v>0</v>
      </c>
      <c r="BZ91" s="52">
        <f t="shared" si="143"/>
        <v>0</v>
      </c>
      <c r="CA91" s="52">
        <f t="shared" si="143"/>
        <v>0</v>
      </c>
      <c r="CB91" s="52">
        <f t="shared" si="143"/>
        <v>0</v>
      </c>
      <c r="CC91" s="52">
        <f t="shared" si="143"/>
        <v>0</v>
      </c>
      <c r="CD91" s="52">
        <f t="shared" si="143"/>
        <v>0</v>
      </c>
      <c r="CE91" s="52">
        <f t="shared" si="143"/>
        <v>0</v>
      </c>
      <c r="CF91" s="52">
        <f t="shared" si="143"/>
        <v>0</v>
      </c>
      <c r="CG91" s="52">
        <f t="shared" si="143"/>
        <v>0</v>
      </c>
      <c r="CH91" s="52">
        <f t="shared" si="143"/>
        <v>0</v>
      </c>
      <c r="CI91" s="52">
        <f t="shared" si="143"/>
        <v>0</v>
      </c>
      <c r="CJ91" s="52">
        <f t="shared" si="143"/>
        <v>0</v>
      </c>
      <c r="CK91" s="52">
        <f t="shared" si="143"/>
        <v>0</v>
      </c>
      <c r="CL91" s="52">
        <f t="shared" si="143"/>
        <v>0</v>
      </c>
      <c r="CM91" s="52">
        <f t="shared" si="143"/>
        <v>0</v>
      </c>
      <c r="CN91" s="52">
        <f t="shared" si="143"/>
        <v>0</v>
      </c>
      <c r="CO91" s="52">
        <f t="shared" si="143"/>
        <v>0</v>
      </c>
      <c r="CP91" s="52">
        <f t="shared" si="143"/>
        <v>0</v>
      </c>
      <c r="CQ91" s="52">
        <f t="shared" si="143"/>
        <v>0</v>
      </c>
      <c r="CR91" s="52">
        <f t="shared" si="143"/>
        <v>0</v>
      </c>
      <c r="CS91" s="52">
        <f t="shared" si="143"/>
        <v>0</v>
      </c>
      <c r="CT91" s="52">
        <f t="shared" si="143"/>
        <v>0</v>
      </c>
      <c r="CU91" s="52">
        <f t="shared" si="143"/>
        <v>0</v>
      </c>
      <c r="CV91" s="52">
        <f t="shared" si="143"/>
        <v>0</v>
      </c>
      <c r="CW91" s="52">
        <f t="shared" ref="CW91:DP91" si="144">CW$50*CW16</f>
        <v>0</v>
      </c>
      <c r="CX91" s="52">
        <f t="shared" si="144"/>
        <v>0</v>
      </c>
      <c r="CY91" s="52">
        <f t="shared" si="144"/>
        <v>0</v>
      </c>
      <c r="CZ91" s="52">
        <f t="shared" si="144"/>
        <v>0</v>
      </c>
      <c r="DA91" s="52">
        <f t="shared" si="144"/>
        <v>0</v>
      </c>
      <c r="DB91" s="52">
        <f t="shared" si="144"/>
        <v>0</v>
      </c>
      <c r="DC91" s="52">
        <f t="shared" si="144"/>
        <v>0</v>
      </c>
      <c r="DD91" s="52">
        <f t="shared" si="144"/>
        <v>0</v>
      </c>
      <c r="DE91" s="52">
        <f t="shared" si="144"/>
        <v>0</v>
      </c>
      <c r="DF91" s="52">
        <f t="shared" si="144"/>
        <v>0</v>
      </c>
      <c r="DG91" s="52">
        <f t="shared" si="144"/>
        <v>0</v>
      </c>
      <c r="DH91" s="52">
        <f t="shared" si="144"/>
        <v>0</v>
      </c>
      <c r="DI91" s="52">
        <f t="shared" si="144"/>
        <v>0</v>
      </c>
      <c r="DJ91" s="52">
        <f t="shared" si="144"/>
        <v>0</v>
      </c>
      <c r="DK91" s="52">
        <f t="shared" si="144"/>
        <v>0</v>
      </c>
      <c r="DL91" s="52">
        <f t="shared" si="144"/>
        <v>0</v>
      </c>
      <c r="DM91" s="52">
        <f t="shared" si="144"/>
        <v>0</v>
      </c>
      <c r="DN91" s="52">
        <f t="shared" si="144"/>
        <v>0</v>
      </c>
      <c r="DO91" s="52">
        <f t="shared" si="144"/>
        <v>0</v>
      </c>
      <c r="DP91" s="52">
        <f t="shared" si="144"/>
        <v>0</v>
      </c>
    </row>
    <row r="92" spans="1:120" x14ac:dyDescent="0.25">
      <c r="A92" s="52" t="str">
        <f t="shared" si="138"/>
        <v>12_NZ</v>
      </c>
      <c r="B92" s="52" t="str">
        <f t="shared" si="138"/>
        <v>1_5_lignite</v>
      </c>
      <c r="C92" s="52" t="str">
        <f t="shared" si="138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39"/>
        <v>12_NZ</v>
      </c>
      <c r="BL92" s="52" t="str">
        <f t="shared" si="140"/>
        <v>d_ind_cem_ccs_1_5_lignite</v>
      </c>
      <c r="BM92" s="52"/>
      <c r="BN92" s="52"/>
      <c r="BO92" s="52">
        <f t="shared" ref="BO92:CV92" si="145">BO$50*BO17</f>
        <v>0</v>
      </c>
      <c r="BP92" s="52">
        <f t="shared" si="145"/>
        <v>0</v>
      </c>
      <c r="BQ92" s="52">
        <f t="shared" si="145"/>
        <v>0</v>
      </c>
      <c r="BR92" s="52">
        <f t="shared" si="145"/>
        <v>0</v>
      </c>
      <c r="BS92" s="52">
        <f t="shared" si="145"/>
        <v>0</v>
      </c>
      <c r="BT92" s="52">
        <f t="shared" si="145"/>
        <v>0</v>
      </c>
      <c r="BU92" s="52">
        <f t="shared" si="145"/>
        <v>0</v>
      </c>
      <c r="BV92" s="52">
        <f t="shared" si="145"/>
        <v>0</v>
      </c>
      <c r="BW92" s="52">
        <f t="shared" si="145"/>
        <v>0</v>
      </c>
      <c r="BX92" s="52">
        <f t="shared" si="145"/>
        <v>0</v>
      </c>
      <c r="BY92" s="52">
        <f t="shared" si="145"/>
        <v>0</v>
      </c>
      <c r="BZ92" s="52">
        <f t="shared" si="145"/>
        <v>0</v>
      </c>
      <c r="CA92" s="52">
        <f t="shared" si="145"/>
        <v>0</v>
      </c>
      <c r="CB92" s="52">
        <f t="shared" si="145"/>
        <v>0</v>
      </c>
      <c r="CC92" s="52">
        <f t="shared" si="145"/>
        <v>0</v>
      </c>
      <c r="CD92" s="52">
        <f t="shared" si="145"/>
        <v>0</v>
      </c>
      <c r="CE92" s="52">
        <f t="shared" si="145"/>
        <v>0</v>
      </c>
      <c r="CF92" s="52">
        <f t="shared" si="145"/>
        <v>0</v>
      </c>
      <c r="CG92" s="52">
        <f t="shared" si="145"/>
        <v>0</v>
      </c>
      <c r="CH92" s="52">
        <f t="shared" si="145"/>
        <v>0</v>
      </c>
      <c r="CI92" s="52">
        <f t="shared" si="145"/>
        <v>0</v>
      </c>
      <c r="CJ92" s="52">
        <f t="shared" si="145"/>
        <v>0</v>
      </c>
      <c r="CK92" s="52">
        <f t="shared" si="145"/>
        <v>0</v>
      </c>
      <c r="CL92" s="52">
        <f t="shared" si="145"/>
        <v>0</v>
      </c>
      <c r="CM92" s="52">
        <f t="shared" si="145"/>
        <v>0</v>
      </c>
      <c r="CN92" s="52">
        <f t="shared" si="145"/>
        <v>0</v>
      </c>
      <c r="CO92" s="52">
        <f t="shared" si="145"/>
        <v>0</v>
      </c>
      <c r="CP92" s="52">
        <f t="shared" si="145"/>
        <v>0</v>
      </c>
      <c r="CQ92" s="52">
        <f t="shared" si="145"/>
        <v>0</v>
      </c>
      <c r="CR92" s="52">
        <f t="shared" si="145"/>
        <v>0</v>
      </c>
      <c r="CS92" s="52">
        <f t="shared" si="145"/>
        <v>0</v>
      </c>
      <c r="CT92" s="52">
        <f t="shared" si="145"/>
        <v>0</v>
      </c>
      <c r="CU92" s="52">
        <f t="shared" si="145"/>
        <v>0</v>
      </c>
      <c r="CV92" s="52">
        <f t="shared" si="145"/>
        <v>0</v>
      </c>
      <c r="CW92" s="52">
        <f t="shared" ref="CW92:DP92" si="146">CW$50*CW17</f>
        <v>0</v>
      </c>
      <c r="CX92" s="52">
        <f t="shared" si="146"/>
        <v>0</v>
      </c>
      <c r="CY92" s="52">
        <f t="shared" si="146"/>
        <v>0</v>
      </c>
      <c r="CZ92" s="52">
        <f t="shared" si="146"/>
        <v>0</v>
      </c>
      <c r="DA92" s="52">
        <f t="shared" si="146"/>
        <v>0</v>
      </c>
      <c r="DB92" s="52">
        <f t="shared" si="146"/>
        <v>0</v>
      </c>
      <c r="DC92" s="52">
        <f t="shared" si="146"/>
        <v>0</v>
      </c>
      <c r="DD92" s="52">
        <f t="shared" si="146"/>
        <v>0</v>
      </c>
      <c r="DE92" s="52">
        <f t="shared" si="146"/>
        <v>0</v>
      </c>
      <c r="DF92" s="52">
        <f t="shared" si="146"/>
        <v>0</v>
      </c>
      <c r="DG92" s="52">
        <f t="shared" si="146"/>
        <v>0</v>
      </c>
      <c r="DH92" s="52">
        <f t="shared" si="146"/>
        <v>0</v>
      </c>
      <c r="DI92" s="52">
        <f t="shared" si="146"/>
        <v>0</v>
      </c>
      <c r="DJ92" s="52">
        <f t="shared" si="146"/>
        <v>0</v>
      </c>
      <c r="DK92" s="52">
        <f t="shared" si="146"/>
        <v>0</v>
      </c>
      <c r="DL92" s="52">
        <f t="shared" si="146"/>
        <v>0</v>
      </c>
      <c r="DM92" s="52">
        <f t="shared" si="146"/>
        <v>0</v>
      </c>
      <c r="DN92" s="52">
        <f t="shared" si="146"/>
        <v>0</v>
      </c>
      <c r="DO92" s="52">
        <f t="shared" si="146"/>
        <v>0</v>
      </c>
      <c r="DP92" s="52">
        <f t="shared" si="146"/>
        <v>0</v>
      </c>
    </row>
    <row r="93" spans="1:120" x14ac:dyDescent="0.25">
      <c r="A93" s="52" t="str">
        <f t="shared" si="138"/>
        <v>12_NZ</v>
      </c>
      <c r="B93" s="52" t="str">
        <f t="shared" si="138"/>
        <v>2_coal_products</v>
      </c>
      <c r="C93" s="52" t="str">
        <f t="shared" si="138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39"/>
        <v>12_NZ</v>
      </c>
      <c r="BL93" s="52" t="str">
        <f t="shared" si="140"/>
        <v>d_ind_cem_ccs_2_coal_products</v>
      </c>
      <c r="BM93" s="52"/>
      <c r="BN93" s="52"/>
      <c r="BO93" s="52">
        <f t="shared" ref="BO93:CV93" si="147">BO$50*BO18</f>
        <v>0</v>
      </c>
      <c r="BP93" s="52">
        <f t="shared" si="147"/>
        <v>0</v>
      </c>
      <c r="BQ93" s="52">
        <f t="shared" si="147"/>
        <v>0</v>
      </c>
      <c r="BR93" s="52">
        <f t="shared" si="147"/>
        <v>0</v>
      </c>
      <c r="BS93" s="52">
        <f t="shared" si="147"/>
        <v>0</v>
      </c>
      <c r="BT93" s="52">
        <f t="shared" si="147"/>
        <v>0</v>
      </c>
      <c r="BU93" s="52">
        <f t="shared" si="147"/>
        <v>0</v>
      </c>
      <c r="BV93" s="52">
        <f t="shared" si="147"/>
        <v>0</v>
      </c>
      <c r="BW93" s="52">
        <f t="shared" si="147"/>
        <v>0</v>
      </c>
      <c r="BX93" s="52">
        <f t="shared" si="147"/>
        <v>0</v>
      </c>
      <c r="BY93" s="52">
        <f t="shared" si="147"/>
        <v>0</v>
      </c>
      <c r="BZ93" s="52">
        <f t="shared" si="147"/>
        <v>0</v>
      </c>
      <c r="CA93" s="52">
        <f t="shared" si="147"/>
        <v>0</v>
      </c>
      <c r="CB93" s="52">
        <f t="shared" si="147"/>
        <v>0</v>
      </c>
      <c r="CC93" s="52">
        <f t="shared" si="147"/>
        <v>0</v>
      </c>
      <c r="CD93" s="52">
        <f t="shared" si="147"/>
        <v>0</v>
      </c>
      <c r="CE93" s="52">
        <f t="shared" si="147"/>
        <v>0</v>
      </c>
      <c r="CF93" s="52">
        <f t="shared" si="147"/>
        <v>0</v>
      </c>
      <c r="CG93" s="52">
        <f t="shared" si="147"/>
        <v>0</v>
      </c>
      <c r="CH93" s="52">
        <f t="shared" si="147"/>
        <v>0</v>
      </c>
      <c r="CI93" s="52">
        <f t="shared" si="147"/>
        <v>0</v>
      </c>
      <c r="CJ93" s="52">
        <f t="shared" si="147"/>
        <v>0</v>
      </c>
      <c r="CK93" s="52">
        <f t="shared" si="147"/>
        <v>0</v>
      </c>
      <c r="CL93" s="52">
        <f t="shared" si="147"/>
        <v>0</v>
      </c>
      <c r="CM93" s="52">
        <f t="shared" si="147"/>
        <v>0</v>
      </c>
      <c r="CN93" s="52">
        <f t="shared" si="147"/>
        <v>0</v>
      </c>
      <c r="CO93" s="52">
        <f t="shared" si="147"/>
        <v>0</v>
      </c>
      <c r="CP93" s="52">
        <f t="shared" si="147"/>
        <v>0</v>
      </c>
      <c r="CQ93" s="52">
        <f t="shared" si="147"/>
        <v>0</v>
      </c>
      <c r="CR93" s="52">
        <f t="shared" si="147"/>
        <v>0</v>
      </c>
      <c r="CS93" s="52">
        <f t="shared" si="147"/>
        <v>0</v>
      </c>
      <c r="CT93" s="52">
        <f t="shared" si="147"/>
        <v>0</v>
      </c>
      <c r="CU93" s="52">
        <f t="shared" si="147"/>
        <v>0</v>
      </c>
      <c r="CV93" s="52">
        <f t="shared" si="147"/>
        <v>0</v>
      </c>
      <c r="CW93" s="52">
        <f t="shared" ref="CW93:DP93" si="148">CW$50*CW18</f>
        <v>0</v>
      </c>
      <c r="CX93" s="52">
        <f t="shared" si="148"/>
        <v>0</v>
      </c>
      <c r="CY93" s="52">
        <f t="shared" si="148"/>
        <v>0</v>
      </c>
      <c r="CZ93" s="52">
        <f t="shared" si="148"/>
        <v>0</v>
      </c>
      <c r="DA93" s="52">
        <f t="shared" si="148"/>
        <v>0</v>
      </c>
      <c r="DB93" s="52">
        <f t="shared" si="148"/>
        <v>0</v>
      </c>
      <c r="DC93" s="52">
        <f t="shared" si="148"/>
        <v>0</v>
      </c>
      <c r="DD93" s="52">
        <f t="shared" si="148"/>
        <v>0</v>
      </c>
      <c r="DE93" s="52">
        <f t="shared" si="148"/>
        <v>0</v>
      </c>
      <c r="DF93" s="52">
        <f t="shared" si="148"/>
        <v>0</v>
      </c>
      <c r="DG93" s="52">
        <f t="shared" si="148"/>
        <v>0</v>
      </c>
      <c r="DH93" s="52">
        <f t="shared" si="148"/>
        <v>0</v>
      </c>
      <c r="DI93" s="52">
        <f t="shared" si="148"/>
        <v>0</v>
      </c>
      <c r="DJ93" s="52">
        <f t="shared" si="148"/>
        <v>0</v>
      </c>
      <c r="DK93" s="52">
        <f t="shared" si="148"/>
        <v>0</v>
      </c>
      <c r="DL93" s="52">
        <f t="shared" si="148"/>
        <v>0</v>
      </c>
      <c r="DM93" s="52">
        <f t="shared" si="148"/>
        <v>0</v>
      </c>
      <c r="DN93" s="52">
        <f t="shared" si="148"/>
        <v>0</v>
      </c>
      <c r="DO93" s="52">
        <f t="shared" si="148"/>
        <v>0</v>
      </c>
      <c r="DP93" s="52">
        <f t="shared" si="148"/>
        <v>0</v>
      </c>
    </row>
    <row r="94" spans="1:120" x14ac:dyDescent="0.25">
      <c r="A94" s="52" t="str">
        <f t="shared" si="138"/>
        <v>12_NZ</v>
      </c>
      <c r="B94" s="52" t="str">
        <f t="shared" si="138"/>
        <v>6_1_crude_oil</v>
      </c>
      <c r="C94" s="52" t="str">
        <f t="shared" si="138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39"/>
        <v>12_NZ</v>
      </c>
      <c r="BL94" s="52" t="str">
        <f t="shared" si="140"/>
        <v>d_ind_cem_ccs_6_1_crude_oil</v>
      </c>
      <c r="BM94" s="52"/>
      <c r="BN94" s="52"/>
      <c r="BO94" s="52">
        <f t="shared" ref="BO94:CV94" si="149">BO$50*BO19</f>
        <v>0</v>
      </c>
      <c r="BP94" s="52">
        <f t="shared" si="149"/>
        <v>0</v>
      </c>
      <c r="BQ94" s="52">
        <f t="shared" si="149"/>
        <v>0</v>
      </c>
      <c r="BR94" s="52">
        <f t="shared" si="149"/>
        <v>0</v>
      </c>
      <c r="BS94" s="52">
        <f t="shared" si="149"/>
        <v>0</v>
      </c>
      <c r="BT94" s="52">
        <f t="shared" si="149"/>
        <v>0</v>
      </c>
      <c r="BU94" s="52">
        <f t="shared" si="149"/>
        <v>0</v>
      </c>
      <c r="BV94" s="52">
        <f t="shared" si="149"/>
        <v>0</v>
      </c>
      <c r="BW94" s="52">
        <f t="shared" si="149"/>
        <v>0</v>
      </c>
      <c r="BX94" s="52">
        <f t="shared" si="149"/>
        <v>0</v>
      </c>
      <c r="BY94" s="52">
        <f t="shared" si="149"/>
        <v>0</v>
      </c>
      <c r="BZ94" s="52">
        <f t="shared" si="149"/>
        <v>0</v>
      </c>
      <c r="CA94" s="52">
        <f t="shared" si="149"/>
        <v>0</v>
      </c>
      <c r="CB94" s="52">
        <f t="shared" si="149"/>
        <v>0</v>
      </c>
      <c r="CC94" s="52">
        <f t="shared" si="149"/>
        <v>0</v>
      </c>
      <c r="CD94" s="52">
        <f t="shared" si="149"/>
        <v>0</v>
      </c>
      <c r="CE94" s="52">
        <f t="shared" si="149"/>
        <v>0</v>
      </c>
      <c r="CF94" s="52">
        <f t="shared" si="149"/>
        <v>0</v>
      </c>
      <c r="CG94" s="52">
        <f t="shared" si="149"/>
        <v>0</v>
      </c>
      <c r="CH94" s="52">
        <f t="shared" si="149"/>
        <v>0</v>
      </c>
      <c r="CI94" s="52">
        <f t="shared" si="149"/>
        <v>0</v>
      </c>
      <c r="CJ94" s="52">
        <f t="shared" si="149"/>
        <v>0</v>
      </c>
      <c r="CK94" s="52">
        <f t="shared" si="149"/>
        <v>0</v>
      </c>
      <c r="CL94" s="52">
        <f t="shared" si="149"/>
        <v>0</v>
      </c>
      <c r="CM94" s="52">
        <f t="shared" si="149"/>
        <v>0</v>
      </c>
      <c r="CN94" s="52">
        <f t="shared" si="149"/>
        <v>0</v>
      </c>
      <c r="CO94" s="52">
        <f t="shared" si="149"/>
        <v>0</v>
      </c>
      <c r="CP94" s="52">
        <f t="shared" si="149"/>
        <v>0</v>
      </c>
      <c r="CQ94" s="52">
        <f t="shared" si="149"/>
        <v>0</v>
      </c>
      <c r="CR94" s="52">
        <f t="shared" si="149"/>
        <v>0</v>
      </c>
      <c r="CS94" s="52">
        <f t="shared" si="149"/>
        <v>0</v>
      </c>
      <c r="CT94" s="52">
        <f t="shared" si="149"/>
        <v>0</v>
      </c>
      <c r="CU94" s="52">
        <f t="shared" si="149"/>
        <v>0</v>
      </c>
      <c r="CV94" s="52">
        <f t="shared" si="149"/>
        <v>0</v>
      </c>
      <c r="CW94" s="52">
        <f t="shared" ref="CW94:DP94" si="150">CW$50*CW19</f>
        <v>0</v>
      </c>
      <c r="CX94" s="52">
        <f t="shared" si="150"/>
        <v>0</v>
      </c>
      <c r="CY94" s="52">
        <f t="shared" si="150"/>
        <v>0</v>
      </c>
      <c r="CZ94" s="52">
        <f t="shared" si="150"/>
        <v>0</v>
      </c>
      <c r="DA94" s="52">
        <f t="shared" si="150"/>
        <v>0</v>
      </c>
      <c r="DB94" s="52">
        <f t="shared" si="150"/>
        <v>0</v>
      </c>
      <c r="DC94" s="52">
        <f t="shared" si="150"/>
        <v>0</v>
      </c>
      <c r="DD94" s="52">
        <f t="shared" si="150"/>
        <v>0</v>
      </c>
      <c r="DE94" s="52">
        <f t="shared" si="150"/>
        <v>0</v>
      </c>
      <c r="DF94" s="52">
        <f t="shared" si="150"/>
        <v>0</v>
      </c>
      <c r="DG94" s="52">
        <f t="shared" si="150"/>
        <v>0</v>
      </c>
      <c r="DH94" s="52">
        <f t="shared" si="150"/>
        <v>0</v>
      </c>
      <c r="DI94" s="52">
        <f t="shared" si="150"/>
        <v>0</v>
      </c>
      <c r="DJ94" s="52">
        <f t="shared" si="150"/>
        <v>0</v>
      </c>
      <c r="DK94" s="52">
        <f t="shared" si="150"/>
        <v>0</v>
      </c>
      <c r="DL94" s="52">
        <f t="shared" si="150"/>
        <v>0</v>
      </c>
      <c r="DM94" s="52">
        <f t="shared" si="150"/>
        <v>0</v>
      </c>
      <c r="DN94" s="52">
        <f t="shared" si="150"/>
        <v>0</v>
      </c>
      <c r="DO94" s="52">
        <f t="shared" si="150"/>
        <v>0</v>
      </c>
      <c r="DP94" s="52">
        <f t="shared" si="150"/>
        <v>0</v>
      </c>
    </row>
    <row r="95" spans="1:120" x14ac:dyDescent="0.25">
      <c r="A95" s="52" t="str">
        <f t="shared" si="138"/>
        <v>12_NZ</v>
      </c>
      <c r="B95" s="52" t="str">
        <f t="shared" si="138"/>
        <v>6_x_ngls</v>
      </c>
      <c r="C95" s="52" t="str">
        <f t="shared" si="138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39"/>
        <v>12_NZ</v>
      </c>
      <c r="BL95" s="52" t="str">
        <f t="shared" si="140"/>
        <v>d_ind_cem_ccs_6_x_ngls</v>
      </c>
      <c r="BM95" s="52"/>
      <c r="BN95" s="52"/>
      <c r="BO95" s="52">
        <f t="shared" ref="BO95:CV95" si="151">BO$50*BO20</f>
        <v>0</v>
      </c>
      <c r="BP95" s="52">
        <f t="shared" si="151"/>
        <v>0</v>
      </c>
      <c r="BQ95" s="52">
        <f t="shared" si="151"/>
        <v>0</v>
      </c>
      <c r="BR95" s="52">
        <f t="shared" si="151"/>
        <v>0</v>
      </c>
      <c r="BS95" s="52">
        <f t="shared" si="151"/>
        <v>0</v>
      </c>
      <c r="BT95" s="52">
        <f t="shared" si="151"/>
        <v>0</v>
      </c>
      <c r="BU95" s="52">
        <f t="shared" si="151"/>
        <v>0</v>
      </c>
      <c r="BV95" s="52">
        <f t="shared" si="151"/>
        <v>0</v>
      </c>
      <c r="BW95" s="52">
        <f t="shared" si="151"/>
        <v>0</v>
      </c>
      <c r="BX95" s="52">
        <f t="shared" si="151"/>
        <v>0</v>
      </c>
      <c r="BY95" s="52">
        <f t="shared" si="151"/>
        <v>0</v>
      </c>
      <c r="BZ95" s="52">
        <f t="shared" si="151"/>
        <v>0</v>
      </c>
      <c r="CA95" s="52">
        <f t="shared" si="151"/>
        <v>0</v>
      </c>
      <c r="CB95" s="52">
        <f t="shared" si="151"/>
        <v>0</v>
      </c>
      <c r="CC95" s="52">
        <f t="shared" si="151"/>
        <v>0</v>
      </c>
      <c r="CD95" s="52">
        <f t="shared" si="151"/>
        <v>0</v>
      </c>
      <c r="CE95" s="52">
        <f t="shared" si="151"/>
        <v>0</v>
      </c>
      <c r="CF95" s="52">
        <f t="shared" si="151"/>
        <v>0</v>
      </c>
      <c r="CG95" s="52">
        <f t="shared" si="151"/>
        <v>0</v>
      </c>
      <c r="CH95" s="52">
        <f t="shared" si="151"/>
        <v>0</v>
      </c>
      <c r="CI95" s="52">
        <f t="shared" si="151"/>
        <v>0</v>
      </c>
      <c r="CJ95" s="52">
        <f t="shared" si="151"/>
        <v>0</v>
      </c>
      <c r="CK95" s="52">
        <f t="shared" si="151"/>
        <v>0</v>
      </c>
      <c r="CL95" s="52">
        <f t="shared" si="151"/>
        <v>0</v>
      </c>
      <c r="CM95" s="52">
        <f t="shared" si="151"/>
        <v>0</v>
      </c>
      <c r="CN95" s="52">
        <f t="shared" si="151"/>
        <v>0</v>
      </c>
      <c r="CO95" s="52">
        <f t="shared" si="151"/>
        <v>0</v>
      </c>
      <c r="CP95" s="52">
        <f t="shared" si="151"/>
        <v>0</v>
      </c>
      <c r="CQ95" s="52">
        <f t="shared" si="151"/>
        <v>0</v>
      </c>
      <c r="CR95" s="52">
        <f t="shared" si="151"/>
        <v>0</v>
      </c>
      <c r="CS95" s="52">
        <f t="shared" si="151"/>
        <v>0</v>
      </c>
      <c r="CT95" s="52">
        <f t="shared" si="151"/>
        <v>0</v>
      </c>
      <c r="CU95" s="52">
        <f t="shared" si="151"/>
        <v>0</v>
      </c>
      <c r="CV95" s="52">
        <f t="shared" si="151"/>
        <v>0</v>
      </c>
      <c r="CW95" s="52">
        <f t="shared" ref="CW95:DP95" si="152">CW$50*CW20</f>
        <v>0</v>
      </c>
      <c r="CX95" s="52">
        <f t="shared" si="152"/>
        <v>0</v>
      </c>
      <c r="CY95" s="52">
        <f t="shared" si="152"/>
        <v>0</v>
      </c>
      <c r="CZ95" s="52">
        <f t="shared" si="152"/>
        <v>0</v>
      </c>
      <c r="DA95" s="52">
        <f t="shared" si="152"/>
        <v>0</v>
      </c>
      <c r="DB95" s="52">
        <f t="shared" si="152"/>
        <v>0</v>
      </c>
      <c r="DC95" s="52">
        <f t="shared" si="152"/>
        <v>0</v>
      </c>
      <c r="DD95" s="52">
        <f t="shared" si="152"/>
        <v>0</v>
      </c>
      <c r="DE95" s="52">
        <f t="shared" si="152"/>
        <v>0</v>
      </c>
      <c r="DF95" s="52">
        <f t="shared" si="152"/>
        <v>0</v>
      </c>
      <c r="DG95" s="52">
        <f t="shared" si="152"/>
        <v>0</v>
      </c>
      <c r="DH95" s="52">
        <f t="shared" si="152"/>
        <v>0</v>
      </c>
      <c r="DI95" s="52">
        <f t="shared" si="152"/>
        <v>0</v>
      </c>
      <c r="DJ95" s="52">
        <f t="shared" si="152"/>
        <v>0</v>
      </c>
      <c r="DK95" s="52">
        <f t="shared" si="152"/>
        <v>0</v>
      </c>
      <c r="DL95" s="52">
        <f t="shared" si="152"/>
        <v>0</v>
      </c>
      <c r="DM95" s="52">
        <f t="shared" si="152"/>
        <v>0</v>
      </c>
      <c r="DN95" s="52">
        <f t="shared" si="152"/>
        <v>0</v>
      </c>
      <c r="DO95" s="52">
        <f t="shared" si="152"/>
        <v>0</v>
      </c>
      <c r="DP95" s="52">
        <f t="shared" si="152"/>
        <v>0</v>
      </c>
    </row>
    <row r="96" spans="1:120" x14ac:dyDescent="0.25">
      <c r="A96" s="52" t="str">
        <f t="shared" si="138"/>
        <v>12_NZ</v>
      </c>
      <c r="B96" s="52" t="str">
        <f t="shared" si="138"/>
        <v>7_1_motor_gasoline</v>
      </c>
      <c r="C96" s="52" t="str">
        <f t="shared" si="138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39"/>
        <v>12_NZ</v>
      </c>
      <c r="BL96" s="52" t="str">
        <f t="shared" si="140"/>
        <v>d_ind_cem_ccs_7_1_mo_gasoline</v>
      </c>
      <c r="BM96" s="52"/>
      <c r="BN96" s="52"/>
      <c r="BO96" s="52">
        <f t="shared" ref="BO96:CV96" si="153">BO$50*BO21</f>
        <v>0</v>
      </c>
      <c r="BP96" s="52">
        <f t="shared" si="153"/>
        <v>0</v>
      </c>
      <c r="BQ96" s="52">
        <f t="shared" si="153"/>
        <v>0</v>
      </c>
      <c r="BR96" s="52">
        <f t="shared" si="153"/>
        <v>0</v>
      </c>
      <c r="BS96" s="52">
        <f t="shared" si="153"/>
        <v>0</v>
      </c>
      <c r="BT96" s="52">
        <f t="shared" si="153"/>
        <v>0</v>
      </c>
      <c r="BU96" s="52">
        <f t="shared" si="153"/>
        <v>0</v>
      </c>
      <c r="BV96" s="52">
        <f t="shared" si="153"/>
        <v>0</v>
      </c>
      <c r="BW96" s="52">
        <f t="shared" si="153"/>
        <v>0</v>
      </c>
      <c r="BX96" s="52">
        <f t="shared" si="153"/>
        <v>0</v>
      </c>
      <c r="BY96" s="52">
        <f t="shared" si="153"/>
        <v>0</v>
      </c>
      <c r="BZ96" s="52">
        <f t="shared" si="153"/>
        <v>0</v>
      </c>
      <c r="CA96" s="52">
        <f t="shared" si="153"/>
        <v>0</v>
      </c>
      <c r="CB96" s="52">
        <f t="shared" si="153"/>
        <v>0</v>
      </c>
      <c r="CC96" s="52">
        <f t="shared" si="153"/>
        <v>0</v>
      </c>
      <c r="CD96" s="52">
        <f t="shared" si="153"/>
        <v>0</v>
      </c>
      <c r="CE96" s="52">
        <f t="shared" si="153"/>
        <v>0</v>
      </c>
      <c r="CF96" s="52">
        <f t="shared" si="153"/>
        <v>0</v>
      </c>
      <c r="CG96" s="52">
        <f t="shared" si="153"/>
        <v>0</v>
      </c>
      <c r="CH96" s="52">
        <f t="shared" si="153"/>
        <v>0</v>
      </c>
      <c r="CI96" s="52">
        <f t="shared" si="153"/>
        <v>0</v>
      </c>
      <c r="CJ96" s="52">
        <f t="shared" si="153"/>
        <v>0</v>
      </c>
      <c r="CK96" s="52">
        <f t="shared" si="153"/>
        <v>0</v>
      </c>
      <c r="CL96" s="52">
        <f t="shared" si="153"/>
        <v>0</v>
      </c>
      <c r="CM96" s="52">
        <f t="shared" si="153"/>
        <v>0</v>
      </c>
      <c r="CN96" s="52">
        <f t="shared" si="153"/>
        <v>0</v>
      </c>
      <c r="CO96" s="52">
        <f t="shared" si="153"/>
        <v>0</v>
      </c>
      <c r="CP96" s="52">
        <f t="shared" si="153"/>
        <v>0</v>
      </c>
      <c r="CQ96" s="52">
        <f t="shared" si="153"/>
        <v>0</v>
      </c>
      <c r="CR96" s="52">
        <f t="shared" si="153"/>
        <v>0</v>
      </c>
      <c r="CS96" s="52">
        <f t="shared" si="153"/>
        <v>0</v>
      </c>
      <c r="CT96" s="52">
        <f t="shared" si="153"/>
        <v>0</v>
      </c>
      <c r="CU96" s="52">
        <f t="shared" si="153"/>
        <v>0</v>
      </c>
      <c r="CV96" s="52">
        <f t="shared" si="153"/>
        <v>0</v>
      </c>
      <c r="CW96" s="52">
        <f t="shared" ref="CW96:DP96" si="154">CW$50*CW21</f>
        <v>0</v>
      </c>
      <c r="CX96" s="52">
        <f t="shared" si="154"/>
        <v>0</v>
      </c>
      <c r="CY96" s="52">
        <f t="shared" si="154"/>
        <v>0</v>
      </c>
      <c r="CZ96" s="52">
        <f t="shared" si="154"/>
        <v>0</v>
      </c>
      <c r="DA96" s="52">
        <f t="shared" si="154"/>
        <v>0</v>
      </c>
      <c r="DB96" s="52">
        <f t="shared" si="154"/>
        <v>0</v>
      </c>
      <c r="DC96" s="52">
        <f t="shared" si="154"/>
        <v>0</v>
      </c>
      <c r="DD96" s="52">
        <f t="shared" si="154"/>
        <v>0</v>
      </c>
      <c r="DE96" s="52">
        <f t="shared" si="154"/>
        <v>0</v>
      </c>
      <c r="DF96" s="52">
        <f t="shared" si="154"/>
        <v>0</v>
      </c>
      <c r="DG96" s="52">
        <f t="shared" si="154"/>
        <v>0</v>
      </c>
      <c r="DH96" s="52">
        <f t="shared" si="154"/>
        <v>0</v>
      </c>
      <c r="DI96" s="52">
        <f t="shared" si="154"/>
        <v>0</v>
      </c>
      <c r="DJ96" s="52">
        <f t="shared" si="154"/>
        <v>0</v>
      </c>
      <c r="DK96" s="52">
        <f t="shared" si="154"/>
        <v>0</v>
      </c>
      <c r="DL96" s="52">
        <f t="shared" si="154"/>
        <v>0</v>
      </c>
      <c r="DM96" s="52">
        <f t="shared" si="154"/>
        <v>0</v>
      </c>
      <c r="DN96" s="52">
        <f t="shared" si="154"/>
        <v>0</v>
      </c>
      <c r="DO96" s="52">
        <f t="shared" si="154"/>
        <v>0</v>
      </c>
      <c r="DP96" s="52">
        <f t="shared" si="154"/>
        <v>0</v>
      </c>
    </row>
    <row r="97" spans="1:120" x14ac:dyDescent="0.25">
      <c r="A97" s="52" t="str">
        <f t="shared" si="138"/>
        <v>12_NZ</v>
      </c>
      <c r="B97" s="52" t="str">
        <f t="shared" si="138"/>
        <v>7_2_aviation_gasoline</v>
      </c>
      <c r="C97" s="52" t="str">
        <f t="shared" si="138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39"/>
        <v>12_NZ</v>
      </c>
      <c r="BL97" s="52" t="str">
        <f t="shared" si="140"/>
        <v>d_ind_cem_ccs_7_2_avi_gasoline</v>
      </c>
      <c r="BM97" s="52"/>
      <c r="BN97" s="52"/>
      <c r="BO97" s="52">
        <f t="shared" ref="BO97:CV97" si="155">BO$50*BO22</f>
        <v>0</v>
      </c>
      <c r="BP97" s="52">
        <f t="shared" si="155"/>
        <v>0</v>
      </c>
      <c r="BQ97" s="52">
        <f t="shared" si="155"/>
        <v>0</v>
      </c>
      <c r="BR97" s="52">
        <f t="shared" si="155"/>
        <v>0</v>
      </c>
      <c r="BS97" s="52">
        <f t="shared" si="155"/>
        <v>0</v>
      </c>
      <c r="BT97" s="52">
        <f t="shared" si="155"/>
        <v>0</v>
      </c>
      <c r="BU97" s="52">
        <f t="shared" si="155"/>
        <v>0</v>
      </c>
      <c r="BV97" s="52">
        <f t="shared" si="155"/>
        <v>0</v>
      </c>
      <c r="BW97" s="52">
        <f t="shared" si="155"/>
        <v>0</v>
      </c>
      <c r="BX97" s="52">
        <f t="shared" si="155"/>
        <v>0</v>
      </c>
      <c r="BY97" s="52">
        <f t="shared" si="155"/>
        <v>0</v>
      </c>
      <c r="BZ97" s="52">
        <f t="shared" si="155"/>
        <v>0</v>
      </c>
      <c r="CA97" s="52">
        <f t="shared" si="155"/>
        <v>0</v>
      </c>
      <c r="CB97" s="52">
        <f t="shared" si="155"/>
        <v>0</v>
      </c>
      <c r="CC97" s="52">
        <f t="shared" si="155"/>
        <v>0</v>
      </c>
      <c r="CD97" s="52">
        <f t="shared" si="155"/>
        <v>0</v>
      </c>
      <c r="CE97" s="52">
        <f t="shared" si="155"/>
        <v>0</v>
      </c>
      <c r="CF97" s="52">
        <f t="shared" si="155"/>
        <v>0</v>
      </c>
      <c r="CG97" s="52">
        <f t="shared" si="155"/>
        <v>0</v>
      </c>
      <c r="CH97" s="52">
        <f t="shared" si="155"/>
        <v>0</v>
      </c>
      <c r="CI97" s="52">
        <f t="shared" si="155"/>
        <v>0</v>
      </c>
      <c r="CJ97" s="52">
        <f t="shared" si="155"/>
        <v>0</v>
      </c>
      <c r="CK97" s="52">
        <f t="shared" si="155"/>
        <v>0</v>
      </c>
      <c r="CL97" s="52">
        <f t="shared" si="155"/>
        <v>0</v>
      </c>
      <c r="CM97" s="52">
        <f t="shared" si="155"/>
        <v>0</v>
      </c>
      <c r="CN97" s="52">
        <f t="shared" si="155"/>
        <v>0</v>
      </c>
      <c r="CO97" s="52">
        <f t="shared" si="155"/>
        <v>0</v>
      </c>
      <c r="CP97" s="52">
        <f t="shared" si="155"/>
        <v>0</v>
      </c>
      <c r="CQ97" s="52">
        <f t="shared" si="155"/>
        <v>0</v>
      </c>
      <c r="CR97" s="52">
        <f t="shared" si="155"/>
        <v>0</v>
      </c>
      <c r="CS97" s="52">
        <f t="shared" si="155"/>
        <v>0</v>
      </c>
      <c r="CT97" s="52">
        <f t="shared" si="155"/>
        <v>0</v>
      </c>
      <c r="CU97" s="52">
        <f t="shared" si="155"/>
        <v>0</v>
      </c>
      <c r="CV97" s="52">
        <f t="shared" si="155"/>
        <v>0</v>
      </c>
      <c r="CW97" s="52">
        <f t="shared" ref="CW97:DP97" si="156">CW$50*CW22</f>
        <v>0</v>
      </c>
      <c r="CX97" s="52">
        <f t="shared" si="156"/>
        <v>0</v>
      </c>
      <c r="CY97" s="52">
        <f t="shared" si="156"/>
        <v>0</v>
      </c>
      <c r="CZ97" s="52">
        <f t="shared" si="156"/>
        <v>0</v>
      </c>
      <c r="DA97" s="52">
        <f t="shared" si="156"/>
        <v>0</v>
      </c>
      <c r="DB97" s="52">
        <f t="shared" si="156"/>
        <v>0</v>
      </c>
      <c r="DC97" s="52">
        <f t="shared" si="156"/>
        <v>0</v>
      </c>
      <c r="DD97" s="52">
        <f t="shared" si="156"/>
        <v>0</v>
      </c>
      <c r="DE97" s="52">
        <f t="shared" si="156"/>
        <v>0</v>
      </c>
      <c r="DF97" s="52">
        <f t="shared" si="156"/>
        <v>0</v>
      </c>
      <c r="DG97" s="52">
        <f t="shared" si="156"/>
        <v>0</v>
      </c>
      <c r="DH97" s="52">
        <f t="shared" si="156"/>
        <v>0</v>
      </c>
      <c r="DI97" s="52">
        <f t="shared" si="156"/>
        <v>0</v>
      </c>
      <c r="DJ97" s="52">
        <f t="shared" si="156"/>
        <v>0</v>
      </c>
      <c r="DK97" s="52">
        <f t="shared" si="156"/>
        <v>0</v>
      </c>
      <c r="DL97" s="52">
        <f t="shared" si="156"/>
        <v>0</v>
      </c>
      <c r="DM97" s="52">
        <f t="shared" si="156"/>
        <v>0</v>
      </c>
      <c r="DN97" s="52">
        <f t="shared" si="156"/>
        <v>0</v>
      </c>
      <c r="DO97" s="52">
        <f t="shared" si="156"/>
        <v>0</v>
      </c>
      <c r="DP97" s="52">
        <f t="shared" si="156"/>
        <v>0</v>
      </c>
    </row>
    <row r="98" spans="1:120" x14ac:dyDescent="0.25">
      <c r="A98" s="52" t="str">
        <f t="shared" si="138"/>
        <v>12_NZ</v>
      </c>
      <c r="B98" s="52" t="str">
        <f t="shared" si="138"/>
        <v>7_3_naphtha</v>
      </c>
      <c r="C98" s="52" t="str">
        <f t="shared" si="138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39"/>
        <v>12_NZ</v>
      </c>
      <c r="BL98" s="52" t="str">
        <f t="shared" si="140"/>
        <v>d_ind_cem_ccs_7_3_naphtha</v>
      </c>
      <c r="BM98" s="52"/>
      <c r="BN98" s="52"/>
      <c r="BO98" s="52">
        <f t="shared" ref="BO98:CV98" si="157">BO$50*BO23</f>
        <v>0</v>
      </c>
      <c r="BP98" s="52">
        <f t="shared" si="157"/>
        <v>0</v>
      </c>
      <c r="BQ98" s="52">
        <f t="shared" si="157"/>
        <v>0</v>
      </c>
      <c r="BR98" s="52">
        <f t="shared" si="157"/>
        <v>0</v>
      </c>
      <c r="BS98" s="52">
        <f t="shared" si="157"/>
        <v>0</v>
      </c>
      <c r="BT98" s="52">
        <f t="shared" si="157"/>
        <v>0</v>
      </c>
      <c r="BU98" s="52">
        <f t="shared" si="157"/>
        <v>0</v>
      </c>
      <c r="BV98" s="52">
        <f t="shared" si="157"/>
        <v>0</v>
      </c>
      <c r="BW98" s="52">
        <f t="shared" si="157"/>
        <v>0</v>
      </c>
      <c r="BX98" s="52">
        <f t="shared" si="157"/>
        <v>0</v>
      </c>
      <c r="BY98" s="52">
        <f t="shared" si="157"/>
        <v>0</v>
      </c>
      <c r="BZ98" s="52">
        <f t="shared" si="157"/>
        <v>0</v>
      </c>
      <c r="CA98" s="52">
        <f t="shared" si="157"/>
        <v>0</v>
      </c>
      <c r="CB98" s="52">
        <f t="shared" si="157"/>
        <v>0</v>
      </c>
      <c r="CC98" s="52">
        <f t="shared" si="157"/>
        <v>0</v>
      </c>
      <c r="CD98" s="52">
        <f t="shared" si="157"/>
        <v>0</v>
      </c>
      <c r="CE98" s="52">
        <f t="shared" si="157"/>
        <v>0</v>
      </c>
      <c r="CF98" s="52">
        <f t="shared" si="157"/>
        <v>0</v>
      </c>
      <c r="CG98" s="52">
        <f t="shared" si="157"/>
        <v>0</v>
      </c>
      <c r="CH98" s="52">
        <f t="shared" si="157"/>
        <v>0</v>
      </c>
      <c r="CI98" s="52">
        <f t="shared" si="157"/>
        <v>0</v>
      </c>
      <c r="CJ98" s="52">
        <f t="shared" si="157"/>
        <v>0</v>
      </c>
      <c r="CK98" s="52">
        <f t="shared" si="157"/>
        <v>0</v>
      </c>
      <c r="CL98" s="52">
        <f t="shared" si="157"/>
        <v>0</v>
      </c>
      <c r="CM98" s="52">
        <f t="shared" si="157"/>
        <v>0</v>
      </c>
      <c r="CN98" s="52">
        <f t="shared" si="157"/>
        <v>0</v>
      </c>
      <c r="CO98" s="52">
        <f t="shared" si="157"/>
        <v>0</v>
      </c>
      <c r="CP98" s="52">
        <f t="shared" si="157"/>
        <v>0</v>
      </c>
      <c r="CQ98" s="52">
        <f t="shared" si="157"/>
        <v>0</v>
      </c>
      <c r="CR98" s="52">
        <f t="shared" si="157"/>
        <v>0</v>
      </c>
      <c r="CS98" s="52">
        <f t="shared" si="157"/>
        <v>0</v>
      </c>
      <c r="CT98" s="52">
        <f t="shared" si="157"/>
        <v>0</v>
      </c>
      <c r="CU98" s="52">
        <f t="shared" si="157"/>
        <v>0</v>
      </c>
      <c r="CV98" s="52">
        <f t="shared" si="157"/>
        <v>0</v>
      </c>
      <c r="CW98" s="52">
        <f t="shared" ref="CW98:DP98" si="158">CW$50*CW23</f>
        <v>0</v>
      </c>
      <c r="CX98" s="52">
        <f t="shared" si="158"/>
        <v>0</v>
      </c>
      <c r="CY98" s="52">
        <f t="shared" si="158"/>
        <v>0</v>
      </c>
      <c r="CZ98" s="52">
        <f t="shared" si="158"/>
        <v>0</v>
      </c>
      <c r="DA98" s="52">
        <f t="shared" si="158"/>
        <v>0</v>
      </c>
      <c r="DB98" s="52">
        <f t="shared" si="158"/>
        <v>0</v>
      </c>
      <c r="DC98" s="52">
        <f t="shared" si="158"/>
        <v>0</v>
      </c>
      <c r="DD98" s="52">
        <f t="shared" si="158"/>
        <v>0</v>
      </c>
      <c r="DE98" s="52">
        <f t="shared" si="158"/>
        <v>0</v>
      </c>
      <c r="DF98" s="52">
        <f t="shared" si="158"/>
        <v>0</v>
      </c>
      <c r="DG98" s="52">
        <f t="shared" si="158"/>
        <v>0</v>
      </c>
      <c r="DH98" s="52">
        <f t="shared" si="158"/>
        <v>0</v>
      </c>
      <c r="DI98" s="52">
        <f t="shared" si="158"/>
        <v>0</v>
      </c>
      <c r="DJ98" s="52">
        <f t="shared" si="158"/>
        <v>0</v>
      </c>
      <c r="DK98" s="52">
        <f t="shared" si="158"/>
        <v>0</v>
      </c>
      <c r="DL98" s="52">
        <f t="shared" si="158"/>
        <v>0</v>
      </c>
      <c r="DM98" s="52">
        <f t="shared" si="158"/>
        <v>0</v>
      </c>
      <c r="DN98" s="52">
        <f t="shared" si="158"/>
        <v>0</v>
      </c>
      <c r="DO98" s="52">
        <f t="shared" si="158"/>
        <v>0</v>
      </c>
      <c r="DP98" s="52">
        <f t="shared" si="158"/>
        <v>0</v>
      </c>
    </row>
    <row r="99" spans="1:120" x14ac:dyDescent="0.25">
      <c r="A99" s="52" t="str">
        <f t="shared" si="138"/>
        <v>12_NZ</v>
      </c>
      <c r="B99" s="52" t="str">
        <f t="shared" si="138"/>
        <v>7_x_jet_fuel</v>
      </c>
      <c r="C99" s="52" t="str">
        <f t="shared" si="138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39"/>
        <v>12_NZ</v>
      </c>
      <c r="BL99" s="52" t="str">
        <f t="shared" si="140"/>
        <v>d_ind_cem_ccs_7_x_jet_fuel</v>
      </c>
      <c r="BM99" s="52"/>
      <c r="BN99" s="52"/>
      <c r="BO99" s="52">
        <f t="shared" ref="BO99:CV99" si="159">BO$50*BO24</f>
        <v>0</v>
      </c>
      <c r="BP99" s="52">
        <f t="shared" si="159"/>
        <v>0</v>
      </c>
      <c r="BQ99" s="52">
        <f t="shared" si="159"/>
        <v>0</v>
      </c>
      <c r="BR99" s="52">
        <f t="shared" si="159"/>
        <v>0</v>
      </c>
      <c r="BS99" s="52">
        <f t="shared" si="159"/>
        <v>0</v>
      </c>
      <c r="BT99" s="52">
        <f t="shared" si="159"/>
        <v>0</v>
      </c>
      <c r="BU99" s="52">
        <f t="shared" si="159"/>
        <v>0</v>
      </c>
      <c r="BV99" s="52">
        <f t="shared" si="159"/>
        <v>0</v>
      </c>
      <c r="BW99" s="52">
        <f t="shared" si="159"/>
        <v>0</v>
      </c>
      <c r="BX99" s="52">
        <f t="shared" si="159"/>
        <v>0</v>
      </c>
      <c r="BY99" s="52">
        <f t="shared" si="159"/>
        <v>0</v>
      </c>
      <c r="BZ99" s="52">
        <f t="shared" si="159"/>
        <v>0</v>
      </c>
      <c r="CA99" s="52">
        <f t="shared" si="159"/>
        <v>0</v>
      </c>
      <c r="CB99" s="52">
        <f t="shared" si="159"/>
        <v>0</v>
      </c>
      <c r="CC99" s="52">
        <f t="shared" si="159"/>
        <v>0</v>
      </c>
      <c r="CD99" s="52">
        <f t="shared" si="159"/>
        <v>0</v>
      </c>
      <c r="CE99" s="52">
        <f t="shared" si="159"/>
        <v>0</v>
      </c>
      <c r="CF99" s="52">
        <f t="shared" si="159"/>
        <v>0</v>
      </c>
      <c r="CG99" s="52">
        <f t="shared" si="159"/>
        <v>0</v>
      </c>
      <c r="CH99" s="52">
        <f t="shared" si="159"/>
        <v>0</v>
      </c>
      <c r="CI99" s="52">
        <f t="shared" si="159"/>
        <v>0</v>
      </c>
      <c r="CJ99" s="52">
        <f t="shared" si="159"/>
        <v>0</v>
      </c>
      <c r="CK99" s="52">
        <f t="shared" si="159"/>
        <v>0</v>
      </c>
      <c r="CL99" s="52">
        <f t="shared" si="159"/>
        <v>0</v>
      </c>
      <c r="CM99" s="52">
        <f t="shared" si="159"/>
        <v>0</v>
      </c>
      <c r="CN99" s="52">
        <f t="shared" si="159"/>
        <v>0</v>
      </c>
      <c r="CO99" s="52">
        <f t="shared" si="159"/>
        <v>0</v>
      </c>
      <c r="CP99" s="52">
        <f t="shared" si="159"/>
        <v>0</v>
      </c>
      <c r="CQ99" s="52">
        <f t="shared" si="159"/>
        <v>0</v>
      </c>
      <c r="CR99" s="52">
        <f t="shared" si="159"/>
        <v>0</v>
      </c>
      <c r="CS99" s="52">
        <f t="shared" si="159"/>
        <v>0</v>
      </c>
      <c r="CT99" s="52">
        <f t="shared" si="159"/>
        <v>0</v>
      </c>
      <c r="CU99" s="52">
        <f t="shared" si="159"/>
        <v>0</v>
      </c>
      <c r="CV99" s="52">
        <f t="shared" si="159"/>
        <v>0</v>
      </c>
      <c r="CW99" s="52">
        <f t="shared" ref="CW99:DP99" si="160">CW$50*CW24</f>
        <v>0</v>
      </c>
      <c r="CX99" s="52">
        <f t="shared" si="160"/>
        <v>0</v>
      </c>
      <c r="CY99" s="52">
        <f t="shared" si="160"/>
        <v>0</v>
      </c>
      <c r="CZ99" s="52">
        <f t="shared" si="160"/>
        <v>0</v>
      </c>
      <c r="DA99" s="52">
        <f t="shared" si="160"/>
        <v>0</v>
      </c>
      <c r="DB99" s="52">
        <f t="shared" si="160"/>
        <v>0</v>
      </c>
      <c r="DC99" s="52">
        <f t="shared" si="160"/>
        <v>0</v>
      </c>
      <c r="DD99" s="52">
        <f t="shared" si="160"/>
        <v>0</v>
      </c>
      <c r="DE99" s="52">
        <f t="shared" si="160"/>
        <v>0</v>
      </c>
      <c r="DF99" s="52">
        <f t="shared" si="160"/>
        <v>0</v>
      </c>
      <c r="DG99" s="52">
        <f t="shared" si="160"/>
        <v>0</v>
      </c>
      <c r="DH99" s="52">
        <f t="shared" si="160"/>
        <v>0</v>
      </c>
      <c r="DI99" s="52">
        <f t="shared" si="160"/>
        <v>0</v>
      </c>
      <c r="DJ99" s="52">
        <f t="shared" si="160"/>
        <v>0</v>
      </c>
      <c r="DK99" s="52">
        <f t="shared" si="160"/>
        <v>0</v>
      </c>
      <c r="DL99" s="52">
        <f t="shared" si="160"/>
        <v>0</v>
      </c>
      <c r="DM99" s="52">
        <f t="shared" si="160"/>
        <v>0</v>
      </c>
      <c r="DN99" s="52">
        <f t="shared" si="160"/>
        <v>0</v>
      </c>
      <c r="DO99" s="52">
        <f t="shared" si="160"/>
        <v>0</v>
      </c>
      <c r="DP99" s="52">
        <f t="shared" si="160"/>
        <v>0</v>
      </c>
    </row>
    <row r="100" spans="1:120" x14ac:dyDescent="0.25">
      <c r="A100" s="52" t="str">
        <f t="shared" si="138"/>
        <v>12_NZ</v>
      </c>
      <c r="B100" s="52" t="str">
        <f t="shared" si="138"/>
        <v>7_6_kerosene</v>
      </c>
      <c r="C100" s="52" t="str">
        <f t="shared" si="138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39"/>
        <v>12_NZ</v>
      </c>
      <c r="BL100" s="52" t="str">
        <f t="shared" si="140"/>
        <v>d_ind_cem_ccs_7_6_kerosene</v>
      </c>
      <c r="BM100" s="52"/>
      <c r="BN100" s="52"/>
      <c r="BO100" s="52">
        <f t="shared" ref="BO100:CV100" si="161">BO$50*BO25</f>
        <v>0</v>
      </c>
      <c r="BP100" s="52">
        <f t="shared" si="161"/>
        <v>0</v>
      </c>
      <c r="BQ100" s="52">
        <f t="shared" si="161"/>
        <v>0</v>
      </c>
      <c r="BR100" s="52">
        <f t="shared" si="161"/>
        <v>0</v>
      </c>
      <c r="BS100" s="52">
        <f t="shared" si="161"/>
        <v>0</v>
      </c>
      <c r="BT100" s="52">
        <f t="shared" si="161"/>
        <v>0</v>
      </c>
      <c r="BU100" s="52">
        <f t="shared" si="161"/>
        <v>0</v>
      </c>
      <c r="BV100" s="52">
        <f t="shared" si="161"/>
        <v>0</v>
      </c>
      <c r="BW100" s="52">
        <f t="shared" si="161"/>
        <v>0</v>
      </c>
      <c r="BX100" s="52">
        <f t="shared" si="161"/>
        <v>0</v>
      </c>
      <c r="BY100" s="52">
        <f t="shared" si="161"/>
        <v>0</v>
      </c>
      <c r="BZ100" s="52">
        <f t="shared" si="161"/>
        <v>0</v>
      </c>
      <c r="CA100" s="52">
        <f t="shared" si="161"/>
        <v>0</v>
      </c>
      <c r="CB100" s="52">
        <f t="shared" si="161"/>
        <v>0</v>
      </c>
      <c r="CC100" s="52">
        <f t="shared" si="161"/>
        <v>0</v>
      </c>
      <c r="CD100" s="52">
        <f t="shared" si="161"/>
        <v>0</v>
      </c>
      <c r="CE100" s="52">
        <f t="shared" si="161"/>
        <v>0</v>
      </c>
      <c r="CF100" s="52">
        <f t="shared" si="161"/>
        <v>0</v>
      </c>
      <c r="CG100" s="52">
        <f t="shared" si="161"/>
        <v>0</v>
      </c>
      <c r="CH100" s="52">
        <f t="shared" si="161"/>
        <v>0</v>
      </c>
      <c r="CI100" s="52">
        <f t="shared" si="161"/>
        <v>0</v>
      </c>
      <c r="CJ100" s="52">
        <f t="shared" si="161"/>
        <v>0</v>
      </c>
      <c r="CK100" s="52">
        <f t="shared" si="161"/>
        <v>0</v>
      </c>
      <c r="CL100" s="52">
        <f t="shared" si="161"/>
        <v>0</v>
      </c>
      <c r="CM100" s="52">
        <f t="shared" si="161"/>
        <v>0</v>
      </c>
      <c r="CN100" s="52">
        <f t="shared" si="161"/>
        <v>0</v>
      </c>
      <c r="CO100" s="52">
        <f t="shared" si="161"/>
        <v>0</v>
      </c>
      <c r="CP100" s="52">
        <f t="shared" si="161"/>
        <v>0</v>
      </c>
      <c r="CQ100" s="52">
        <f t="shared" si="161"/>
        <v>0</v>
      </c>
      <c r="CR100" s="52">
        <f t="shared" si="161"/>
        <v>0</v>
      </c>
      <c r="CS100" s="52">
        <f t="shared" si="161"/>
        <v>0</v>
      </c>
      <c r="CT100" s="52">
        <f t="shared" si="161"/>
        <v>0</v>
      </c>
      <c r="CU100" s="52">
        <f t="shared" si="161"/>
        <v>0</v>
      </c>
      <c r="CV100" s="52">
        <f t="shared" si="161"/>
        <v>0</v>
      </c>
      <c r="CW100" s="52">
        <f t="shared" ref="CW100:DP100" si="162">CW$50*CW25</f>
        <v>0</v>
      </c>
      <c r="CX100" s="52">
        <f t="shared" si="162"/>
        <v>0</v>
      </c>
      <c r="CY100" s="52">
        <f t="shared" si="162"/>
        <v>0</v>
      </c>
      <c r="CZ100" s="52">
        <f t="shared" si="162"/>
        <v>0</v>
      </c>
      <c r="DA100" s="52">
        <f t="shared" si="162"/>
        <v>0</v>
      </c>
      <c r="DB100" s="52">
        <f t="shared" si="162"/>
        <v>0</v>
      </c>
      <c r="DC100" s="52">
        <f t="shared" si="162"/>
        <v>0</v>
      </c>
      <c r="DD100" s="52">
        <f t="shared" si="162"/>
        <v>0</v>
      </c>
      <c r="DE100" s="52">
        <f t="shared" si="162"/>
        <v>0</v>
      </c>
      <c r="DF100" s="52">
        <f t="shared" si="162"/>
        <v>0</v>
      </c>
      <c r="DG100" s="52">
        <f t="shared" si="162"/>
        <v>0</v>
      </c>
      <c r="DH100" s="52">
        <f t="shared" si="162"/>
        <v>0</v>
      </c>
      <c r="DI100" s="52">
        <f t="shared" si="162"/>
        <v>0</v>
      </c>
      <c r="DJ100" s="52">
        <f t="shared" si="162"/>
        <v>0</v>
      </c>
      <c r="DK100" s="52">
        <f t="shared" si="162"/>
        <v>0</v>
      </c>
      <c r="DL100" s="52">
        <f t="shared" si="162"/>
        <v>0</v>
      </c>
      <c r="DM100" s="52">
        <f t="shared" si="162"/>
        <v>0</v>
      </c>
      <c r="DN100" s="52">
        <f t="shared" si="162"/>
        <v>0</v>
      </c>
      <c r="DO100" s="52">
        <f t="shared" si="162"/>
        <v>0</v>
      </c>
      <c r="DP100" s="52">
        <f t="shared" si="162"/>
        <v>0</v>
      </c>
    </row>
    <row r="101" spans="1:120" x14ac:dyDescent="0.25">
      <c r="A101" s="52" t="str">
        <f t="shared" si="138"/>
        <v>12_NZ</v>
      </c>
      <c r="B101" s="52" t="str">
        <f t="shared" si="138"/>
        <v>7_7_gas_diesel_oil</v>
      </c>
      <c r="C101" s="52" t="str">
        <f t="shared" si="138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39"/>
        <v>12_NZ</v>
      </c>
      <c r="BL101" s="52" t="str">
        <f t="shared" si="140"/>
        <v>d_ind_cem_ccs_7_7_gas_diesel_oil</v>
      </c>
      <c r="BM101" s="52"/>
      <c r="BN101" s="52"/>
      <c r="BO101" s="52">
        <f t="shared" ref="BO101:CV101" si="163">BO$50*BO26</f>
        <v>0</v>
      </c>
      <c r="BP101" s="52">
        <f t="shared" si="163"/>
        <v>0</v>
      </c>
      <c r="BQ101" s="52">
        <f t="shared" si="163"/>
        <v>0</v>
      </c>
      <c r="BR101" s="52">
        <f t="shared" si="163"/>
        <v>0</v>
      </c>
      <c r="BS101" s="52">
        <f t="shared" si="163"/>
        <v>0</v>
      </c>
      <c r="BT101" s="52">
        <f t="shared" si="163"/>
        <v>0</v>
      </c>
      <c r="BU101" s="52">
        <f t="shared" si="163"/>
        <v>0</v>
      </c>
      <c r="BV101" s="52">
        <f t="shared" si="163"/>
        <v>0</v>
      </c>
      <c r="BW101" s="52">
        <f t="shared" si="163"/>
        <v>0</v>
      </c>
      <c r="BX101" s="52">
        <f t="shared" si="163"/>
        <v>0</v>
      </c>
      <c r="BY101" s="52">
        <f t="shared" si="163"/>
        <v>0</v>
      </c>
      <c r="BZ101" s="52">
        <f t="shared" si="163"/>
        <v>0</v>
      </c>
      <c r="CA101" s="52">
        <f t="shared" si="163"/>
        <v>0</v>
      </c>
      <c r="CB101" s="52">
        <f t="shared" si="163"/>
        <v>0</v>
      </c>
      <c r="CC101" s="52">
        <f t="shared" si="163"/>
        <v>0</v>
      </c>
      <c r="CD101" s="52">
        <f t="shared" si="163"/>
        <v>0</v>
      </c>
      <c r="CE101" s="52">
        <f t="shared" si="163"/>
        <v>0</v>
      </c>
      <c r="CF101" s="52">
        <f t="shared" si="163"/>
        <v>0</v>
      </c>
      <c r="CG101" s="52">
        <f t="shared" si="163"/>
        <v>0</v>
      </c>
      <c r="CH101" s="52">
        <f t="shared" si="163"/>
        <v>0</v>
      </c>
      <c r="CI101" s="52">
        <f t="shared" si="163"/>
        <v>0</v>
      </c>
      <c r="CJ101" s="52">
        <f t="shared" si="163"/>
        <v>0</v>
      </c>
      <c r="CK101" s="52">
        <f t="shared" si="163"/>
        <v>0</v>
      </c>
      <c r="CL101" s="52">
        <f t="shared" si="163"/>
        <v>0</v>
      </c>
      <c r="CM101" s="52">
        <f t="shared" si="163"/>
        <v>0</v>
      </c>
      <c r="CN101" s="52">
        <f t="shared" si="163"/>
        <v>0</v>
      </c>
      <c r="CO101" s="52">
        <f t="shared" si="163"/>
        <v>0</v>
      </c>
      <c r="CP101" s="52">
        <f t="shared" si="163"/>
        <v>0</v>
      </c>
      <c r="CQ101" s="52">
        <f t="shared" si="163"/>
        <v>0</v>
      </c>
      <c r="CR101" s="52">
        <f t="shared" si="163"/>
        <v>0</v>
      </c>
      <c r="CS101" s="52">
        <f t="shared" si="163"/>
        <v>0</v>
      </c>
      <c r="CT101" s="52">
        <f t="shared" si="163"/>
        <v>0</v>
      </c>
      <c r="CU101" s="52">
        <f t="shared" si="163"/>
        <v>0</v>
      </c>
      <c r="CV101" s="52">
        <f t="shared" si="163"/>
        <v>0</v>
      </c>
      <c r="CW101" s="52">
        <f t="shared" ref="CW101:DP101" si="164">CW$50*CW26</f>
        <v>0</v>
      </c>
      <c r="CX101" s="52">
        <f t="shared" si="164"/>
        <v>0</v>
      </c>
      <c r="CY101" s="52">
        <f t="shared" si="164"/>
        <v>0</v>
      </c>
      <c r="CZ101" s="52">
        <f t="shared" si="164"/>
        <v>0</v>
      </c>
      <c r="DA101" s="52">
        <f t="shared" si="164"/>
        <v>0</v>
      </c>
      <c r="DB101" s="52">
        <f t="shared" si="164"/>
        <v>0</v>
      </c>
      <c r="DC101" s="52">
        <f t="shared" si="164"/>
        <v>0</v>
      </c>
      <c r="DD101" s="52">
        <f t="shared" si="164"/>
        <v>0</v>
      </c>
      <c r="DE101" s="52">
        <f t="shared" si="164"/>
        <v>0</v>
      </c>
      <c r="DF101" s="52">
        <f t="shared" si="164"/>
        <v>0</v>
      </c>
      <c r="DG101" s="52">
        <f t="shared" si="164"/>
        <v>0</v>
      </c>
      <c r="DH101" s="52">
        <f t="shared" si="164"/>
        <v>0</v>
      </c>
      <c r="DI101" s="52">
        <f t="shared" si="164"/>
        <v>0</v>
      </c>
      <c r="DJ101" s="52">
        <f t="shared" si="164"/>
        <v>0</v>
      </c>
      <c r="DK101" s="52">
        <f t="shared" si="164"/>
        <v>0</v>
      </c>
      <c r="DL101" s="52">
        <f t="shared" si="164"/>
        <v>0</v>
      </c>
      <c r="DM101" s="52">
        <f t="shared" si="164"/>
        <v>0</v>
      </c>
      <c r="DN101" s="52">
        <f t="shared" si="164"/>
        <v>0</v>
      </c>
      <c r="DO101" s="52">
        <f t="shared" si="164"/>
        <v>0</v>
      </c>
      <c r="DP101" s="52">
        <f t="shared" si="164"/>
        <v>0</v>
      </c>
    </row>
    <row r="102" spans="1:120" x14ac:dyDescent="0.25">
      <c r="A102" s="52" t="str">
        <f t="shared" si="138"/>
        <v>12_NZ</v>
      </c>
      <c r="B102" s="52" t="str">
        <f t="shared" si="138"/>
        <v>7_8_fuel_oil</v>
      </c>
      <c r="C102" s="52" t="str">
        <f t="shared" si="138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39"/>
        <v>12_NZ</v>
      </c>
      <c r="BL102" s="52" t="str">
        <f t="shared" si="140"/>
        <v>d_ind_cem_ccs_7_8_fuel_oil</v>
      </c>
      <c r="BM102" s="52"/>
      <c r="BN102" s="52"/>
      <c r="BO102" s="52">
        <f t="shared" ref="BO102:CV102" si="165">BO$50*BO27</f>
        <v>0</v>
      </c>
      <c r="BP102" s="52">
        <f t="shared" si="165"/>
        <v>0</v>
      </c>
      <c r="BQ102" s="52">
        <f t="shared" si="165"/>
        <v>0</v>
      </c>
      <c r="BR102" s="52">
        <f t="shared" si="165"/>
        <v>0</v>
      </c>
      <c r="BS102" s="52">
        <f t="shared" si="165"/>
        <v>0</v>
      </c>
      <c r="BT102" s="52">
        <f t="shared" si="165"/>
        <v>0</v>
      </c>
      <c r="BU102" s="52">
        <f t="shared" si="165"/>
        <v>0</v>
      </c>
      <c r="BV102" s="52">
        <f t="shared" si="165"/>
        <v>0</v>
      </c>
      <c r="BW102" s="52">
        <f t="shared" si="165"/>
        <v>0</v>
      </c>
      <c r="BX102" s="52">
        <f t="shared" si="165"/>
        <v>0</v>
      </c>
      <c r="BY102" s="52">
        <f t="shared" si="165"/>
        <v>0</v>
      </c>
      <c r="BZ102" s="52">
        <f t="shared" si="165"/>
        <v>0</v>
      </c>
      <c r="CA102" s="52">
        <f t="shared" si="165"/>
        <v>0</v>
      </c>
      <c r="CB102" s="52">
        <f t="shared" si="165"/>
        <v>0</v>
      </c>
      <c r="CC102" s="52">
        <f t="shared" si="165"/>
        <v>0</v>
      </c>
      <c r="CD102" s="52">
        <f t="shared" si="165"/>
        <v>0</v>
      </c>
      <c r="CE102" s="52">
        <f t="shared" si="165"/>
        <v>0</v>
      </c>
      <c r="CF102" s="52">
        <f t="shared" si="165"/>
        <v>0</v>
      </c>
      <c r="CG102" s="52">
        <f t="shared" si="165"/>
        <v>0</v>
      </c>
      <c r="CH102" s="52">
        <f t="shared" si="165"/>
        <v>0</v>
      </c>
      <c r="CI102" s="52">
        <f t="shared" si="165"/>
        <v>0</v>
      </c>
      <c r="CJ102" s="52">
        <f t="shared" si="165"/>
        <v>0</v>
      </c>
      <c r="CK102" s="52">
        <f t="shared" si="165"/>
        <v>0</v>
      </c>
      <c r="CL102" s="52">
        <f t="shared" si="165"/>
        <v>0</v>
      </c>
      <c r="CM102" s="52">
        <f t="shared" si="165"/>
        <v>0</v>
      </c>
      <c r="CN102" s="52">
        <f t="shared" si="165"/>
        <v>0</v>
      </c>
      <c r="CO102" s="52">
        <f t="shared" si="165"/>
        <v>0</v>
      </c>
      <c r="CP102" s="52">
        <f t="shared" si="165"/>
        <v>0</v>
      </c>
      <c r="CQ102" s="52">
        <f t="shared" si="165"/>
        <v>0</v>
      </c>
      <c r="CR102" s="52">
        <f t="shared" si="165"/>
        <v>0</v>
      </c>
      <c r="CS102" s="52">
        <f t="shared" si="165"/>
        <v>0</v>
      </c>
      <c r="CT102" s="52">
        <f t="shared" si="165"/>
        <v>0</v>
      </c>
      <c r="CU102" s="52">
        <f t="shared" si="165"/>
        <v>0</v>
      </c>
      <c r="CV102" s="52">
        <f t="shared" si="165"/>
        <v>0</v>
      </c>
      <c r="CW102" s="52">
        <f t="shared" ref="CW102:DP102" si="166">CW$50*CW27</f>
        <v>0</v>
      </c>
      <c r="CX102" s="52">
        <f t="shared" si="166"/>
        <v>0</v>
      </c>
      <c r="CY102" s="52">
        <f t="shared" si="166"/>
        <v>0</v>
      </c>
      <c r="CZ102" s="52">
        <f t="shared" si="166"/>
        <v>0</v>
      </c>
      <c r="DA102" s="52">
        <f t="shared" si="166"/>
        <v>0</v>
      </c>
      <c r="DB102" s="52">
        <f t="shared" si="166"/>
        <v>0</v>
      </c>
      <c r="DC102" s="52">
        <f t="shared" si="166"/>
        <v>0</v>
      </c>
      <c r="DD102" s="52">
        <f t="shared" si="166"/>
        <v>0</v>
      </c>
      <c r="DE102" s="52">
        <f t="shared" si="166"/>
        <v>0</v>
      </c>
      <c r="DF102" s="52">
        <f t="shared" si="166"/>
        <v>0</v>
      </c>
      <c r="DG102" s="52">
        <f t="shared" si="166"/>
        <v>0</v>
      </c>
      <c r="DH102" s="52">
        <f t="shared" si="166"/>
        <v>0</v>
      </c>
      <c r="DI102" s="52">
        <f t="shared" si="166"/>
        <v>0</v>
      </c>
      <c r="DJ102" s="52">
        <f t="shared" si="166"/>
        <v>0</v>
      </c>
      <c r="DK102" s="52">
        <f t="shared" si="166"/>
        <v>0</v>
      </c>
      <c r="DL102" s="52">
        <f t="shared" si="166"/>
        <v>0</v>
      </c>
      <c r="DM102" s="52">
        <f t="shared" si="166"/>
        <v>0</v>
      </c>
      <c r="DN102" s="52">
        <f t="shared" si="166"/>
        <v>0</v>
      </c>
      <c r="DO102" s="52">
        <f t="shared" si="166"/>
        <v>0</v>
      </c>
      <c r="DP102" s="52">
        <f t="shared" si="166"/>
        <v>0</v>
      </c>
    </row>
    <row r="103" spans="1:120" x14ac:dyDescent="0.25">
      <c r="A103" s="52" t="str">
        <f t="shared" si="138"/>
        <v>12_NZ</v>
      </c>
      <c r="B103" s="52" t="str">
        <f t="shared" si="138"/>
        <v>7_9_lpg</v>
      </c>
      <c r="C103" s="52" t="str">
        <f t="shared" si="138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39"/>
        <v>12_NZ</v>
      </c>
      <c r="BL103" s="52" t="str">
        <f t="shared" si="140"/>
        <v>d_ind_cem_ccs_7_9_lpg</v>
      </c>
      <c r="BM103" s="52"/>
      <c r="BN103" s="52"/>
      <c r="BO103" s="52">
        <f t="shared" ref="BO103:CV103" si="167">BO$50*BO28</f>
        <v>0</v>
      </c>
      <c r="BP103" s="52">
        <f t="shared" si="167"/>
        <v>0</v>
      </c>
      <c r="BQ103" s="52">
        <f t="shared" si="167"/>
        <v>0</v>
      </c>
      <c r="BR103" s="52">
        <f t="shared" si="167"/>
        <v>0</v>
      </c>
      <c r="BS103" s="52">
        <f t="shared" si="167"/>
        <v>0</v>
      </c>
      <c r="BT103" s="52">
        <f t="shared" si="167"/>
        <v>0</v>
      </c>
      <c r="BU103" s="52">
        <f t="shared" si="167"/>
        <v>0</v>
      </c>
      <c r="BV103" s="52">
        <f t="shared" si="167"/>
        <v>0</v>
      </c>
      <c r="BW103" s="52">
        <f t="shared" si="167"/>
        <v>0</v>
      </c>
      <c r="BX103" s="52">
        <f t="shared" si="167"/>
        <v>0</v>
      </c>
      <c r="BY103" s="52">
        <f t="shared" si="167"/>
        <v>0</v>
      </c>
      <c r="BZ103" s="52">
        <f t="shared" si="167"/>
        <v>0</v>
      </c>
      <c r="CA103" s="52">
        <f t="shared" si="167"/>
        <v>0</v>
      </c>
      <c r="CB103" s="52">
        <f t="shared" si="167"/>
        <v>0</v>
      </c>
      <c r="CC103" s="52">
        <f t="shared" si="167"/>
        <v>0</v>
      </c>
      <c r="CD103" s="52">
        <f t="shared" si="167"/>
        <v>0</v>
      </c>
      <c r="CE103" s="52">
        <f t="shared" si="167"/>
        <v>0</v>
      </c>
      <c r="CF103" s="52">
        <f t="shared" si="167"/>
        <v>0</v>
      </c>
      <c r="CG103" s="52">
        <f t="shared" si="167"/>
        <v>0</v>
      </c>
      <c r="CH103" s="52">
        <f t="shared" si="167"/>
        <v>0</v>
      </c>
      <c r="CI103" s="52">
        <f t="shared" si="167"/>
        <v>0</v>
      </c>
      <c r="CJ103" s="52">
        <f t="shared" si="167"/>
        <v>0</v>
      </c>
      <c r="CK103" s="52">
        <f t="shared" si="167"/>
        <v>0</v>
      </c>
      <c r="CL103" s="52">
        <f t="shared" si="167"/>
        <v>0</v>
      </c>
      <c r="CM103" s="52">
        <f t="shared" si="167"/>
        <v>0</v>
      </c>
      <c r="CN103" s="52">
        <f t="shared" si="167"/>
        <v>0</v>
      </c>
      <c r="CO103" s="52">
        <f t="shared" si="167"/>
        <v>0</v>
      </c>
      <c r="CP103" s="52">
        <f t="shared" si="167"/>
        <v>0</v>
      </c>
      <c r="CQ103" s="52">
        <f t="shared" si="167"/>
        <v>0</v>
      </c>
      <c r="CR103" s="52">
        <f t="shared" si="167"/>
        <v>0</v>
      </c>
      <c r="CS103" s="52">
        <f t="shared" si="167"/>
        <v>0</v>
      </c>
      <c r="CT103" s="52">
        <f t="shared" si="167"/>
        <v>0</v>
      </c>
      <c r="CU103" s="52">
        <f t="shared" si="167"/>
        <v>0</v>
      </c>
      <c r="CV103" s="52">
        <f t="shared" si="167"/>
        <v>0</v>
      </c>
      <c r="CW103" s="52">
        <f t="shared" ref="CW103:DP103" si="168">CW$50*CW28</f>
        <v>0</v>
      </c>
      <c r="CX103" s="52">
        <f t="shared" si="168"/>
        <v>0</v>
      </c>
      <c r="CY103" s="52">
        <f t="shared" si="168"/>
        <v>0</v>
      </c>
      <c r="CZ103" s="52">
        <f t="shared" si="168"/>
        <v>0</v>
      </c>
      <c r="DA103" s="52">
        <f t="shared" si="168"/>
        <v>0</v>
      </c>
      <c r="DB103" s="52">
        <f t="shared" si="168"/>
        <v>0</v>
      </c>
      <c r="DC103" s="52">
        <f t="shared" si="168"/>
        <v>0</v>
      </c>
      <c r="DD103" s="52">
        <f t="shared" si="168"/>
        <v>0</v>
      </c>
      <c r="DE103" s="52">
        <f t="shared" si="168"/>
        <v>0</v>
      </c>
      <c r="DF103" s="52">
        <f t="shared" si="168"/>
        <v>0</v>
      </c>
      <c r="DG103" s="52">
        <f t="shared" si="168"/>
        <v>0</v>
      </c>
      <c r="DH103" s="52">
        <f t="shared" si="168"/>
        <v>0</v>
      </c>
      <c r="DI103" s="52">
        <f t="shared" si="168"/>
        <v>0</v>
      </c>
      <c r="DJ103" s="52">
        <f t="shared" si="168"/>
        <v>0</v>
      </c>
      <c r="DK103" s="52">
        <f t="shared" si="168"/>
        <v>0</v>
      </c>
      <c r="DL103" s="52">
        <f t="shared" si="168"/>
        <v>0</v>
      </c>
      <c r="DM103" s="52">
        <f t="shared" si="168"/>
        <v>0</v>
      </c>
      <c r="DN103" s="52">
        <f t="shared" si="168"/>
        <v>0</v>
      </c>
      <c r="DO103" s="52">
        <f t="shared" si="168"/>
        <v>0</v>
      </c>
      <c r="DP103" s="52">
        <f t="shared" si="168"/>
        <v>0</v>
      </c>
    </row>
    <row r="104" spans="1:120" x14ac:dyDescent="0.25">
      <c r="A104" s="52" t="str">
        <f t="shared" si="138"/>
        <v>12_NZ</v>
      </c>
      <c r="B104" s="52" t="str">
        <f t="shared" si="138"/>
        <v>7_10_refinery_gas_not_liquefied</v>
      </c>
      <c r="C104" s="52" t="str">
        <f t="shared" si="138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39"/>
        <v>12_NZ</v>
      </c>
      <c r="BL104" s="52" t="str">
        <f t="shared" si="140"/>
        <v>d_ind_cem_ccs_7_10_refi_gas_notliq</v>
      </c>
      <c r="BM104" s="52"/>
      <c r="BN104" s="52"/>
      <c r="BO104" s="52">
        <f t="shared" ref="BO104:CV104" si="169">BO$50*BO29</f>
        <v>0</v>
      </c>
      <c r="BP104" s="52">
        <f t="shared" si="169"/>
        <v>0</v>
      </c>
      <c r="BQ104" s="52">
        <f t="shared" si="169"/>
        <v>0</v>
      </c>
      <c r="BR104" s="52">
        <f t="shared" si="169"/>
        <v>0</v>
      </c>
      <c r="BS104" s="52">
        <f t="shared" si="169"/>
        <v>0</v>
      </c>
      <c r="BT104" s="52">
        <f t="shared" si="169"/>
        <v>0</v>
      </c>
      <c r="BU104" s="52">
        <f t="shared" si="169"/>
        <v>0</v>
      </c>
      <c r="BV104" s="52">
        <f t="shared" si="169"/>
        <v>0</v>
      </c>
      <c r="BW104" s="52">
        <f t="shared" si="169"/>
        <v>0</v>
      </c>
      <c r="BX104" s="52">
        <f t="shared" si="169"/>
        <v>0</v>
      </c>
      <c r="BY104" s="52">
        <f t="shared" si="169"/>
        <v>0</v>
      </c>
      <c r="BZ104" s="52">
        <f t="shared" si="169"/>
        <v>0</v>
      </c>
      <c r="CA104" s="52">
        <f t="shared" si="169"/>
        <v>0</v>
      </c>
      <c r="CB104" s="52">
        <f t="shared" si="169"/>
        <v>0</v>
      </c>
      <c r="CC104" s="52">
        <f t="shared" si="169"/>
        <v>0</v>
      </c>
      <c r="CD104" s="52">
        <f t="shared" si="169"/>
        <v>0</v>
      </c>
      <c r="CE104" s="52">
        <f t="shared" si="169"/>
        <v>0</v>
      </c>
      <c r="CF104" s="52">
        <f t="shared" si="169"/>
        <v>0</v>
      </c>
      <c r="CG104" s="52">
        <f t="shared" si="169"/>
        <v>0</v>
      </c>
      <c r="CH104" s="52">
        <f t="shared" si="169"/>
        <v>0</v>
      </c>
      <c r="CI104" s="52">
        <f t="shared" si="169"/>
        <v>0</v>
      </c>
      <c r="CJ104" s="52">
        <f t="shared" si="169"/>
        <v>0</v>
      </c>
      <c r="CK104" s="52">
        <f t="shared" si="169"/>
        <v>0</v>
      </c>
      <c r="CL104" s="52">
        <f t="shared" si="169"/>
        <v>0</v>
      </c>
      <c r="CM104" s="52">
        <f t="shared" si="169"/>
        <v>0</v>
      </c>
      <c r="CN104" s="52">
        <f t="shared" si="169"/>
        <v>0</v>
      </c>
      <c r="CO104" s="52">
        <f t="shared" si="169"/>
        <v>0</v>
      </c>
      <c r="CP104" s="52">
        <f t="shared" si="169"/>
        <v>0</v>
      </c>
      <c r="CQ104" s="52">
        <f t="shared" si="169"/>
        <v>0</v>
      </c>
      <c r="CR104" s="52">
        <f t="shared" si="169"/>
        <v>0</v>
      </c>
      <c r="CS104" s="52">
        <f t="shared" si="169"/>
        <v>0</v>
      </c>
      <c r="CT104" s="52">
        <f t="shared" si="169"/>
        <v>0</v>
      </c>
      <c r="CU104" s="52">
        <f t="shared" si="169"/>
        <v>0</v>
      </c>
      <c r="CV104" s="52">
        <f t="shared" si="169"/>
        <v>0</v>
      </c>
      <c r="CW104" s="52">
        <f t="shared" ref="CW104:DP104" si="170">CW$50*CW29</f>
        <v>0</v>
      </c>
      <c r="CX104" s="52">
        <f t="shared" si="170"/>
        <v>0</v>
      </c>
      <c r="CY104" s="52">
        <f t="shared" si="170"/>
        <v>0</v>
      </c>
      <c r="CZ104" s="52">
        <f t="shared" si="170"/>
        <v>0</v>
      </c>
      <c r="DA104" s="52">
        <f t="shared" si="170"/>
        <v>0</v>
      </c>
      <c r="DB104" s="52">
        <f t="shared" si="170"/>
        <v>0</v>
      </c>
      <c r="DC104" s="52">
        <f t="shared" si="170"/>
        <v>0</v>
      </c>
      <c r="DD104" s="52">
        <f t="shared" si="170"/>
        <v>0</v>
      </c>
      <c r="DE104" s="52">
        <f t="shared" si="170"/>
        <v>0</v>
      </c>
      <c r="DF104" s="52">
        <f t="shared" si="170"/>
        <v>0</v>
      </c>
      <c r="DG104" s="52">
        <f t="shared" si="170"/>
        <v>0</v>
      </c>
      <c r="DH104" s="52">
        <f t="shared" si="170"/>
        <v>0</v>
      </c>
      <c r="DI104" s="52">
        <f t="shared" si="170"/>
        <v>0</v>
      </c>
      <c r="DJ104" s="52">
        <f t="shared" si="170"/>
        <v>0</v>
      </c>
      <c r="DK104" s="52">
        <f t="shared" si="170"/>
        <v>0</v>
      </c>
      <c r="DL104" s="52">
        <f t="shared" si="170"/>
        <v>0</v>
      </c>
      <c r="DM104" s="52">
        <f t="shared" si="170"/>
        <v>0</v>
      </c>
      <c r="DN104" s="52">
        <f t="shared" si="170"/>
        <v>0</v>
      </c>
      <c r="DO104" s="52">
        <f t="shared" si="170"/>
        <v>0</v>
      </c>
      <c r="DP104" s="52">
        <f t="shared" si="170"/>
        <v>0</v>
      </c>
    </row>
    <row r="105" spans="1:120" x14ac:dyDescent="0.25">
      <c r="A105" s="52" t="str">
        <f t="shared" si="138"/>
        <v>12_NZ</v>
      </c>
      <c r="B105" s="52" t="str">
        <f t="shared" si="138"/>
        <v>7_11_ethane</v>
      </c>
      <c r="C105" s="52" t="str">
        <f t="shared" si="138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39"/>
        <v>12_NZ</v>
      </c>
      <c r="BL105" s="52" t="str">
        <f t="shared" si="140"/>
        <v>d_ind_cem_ccs_7_11_ethane</v>
      </c>
      <c r="BM105" s="52"/>
      <c r="BN105" s="52"/>
      <c r="BO105" s="52">
        <f t="shared" ref="BO105:CV105" si="171">BO$50*BO30</f>
        <v>0</v>
      </c>
      <c r="BP105" s="52">
        <f t="shared" si="171"/>
        <v>0</v>
      </c>
      <c r="BQ105" s="52">
        <f t="shared" si="171"/>
        <v>0</v>
      </c>
      <c r="BR105" s="52">
        <f t="shared" si="171"/>
        <v>0</v>
      </c>
      <c r="BS105" s="52">
        <f t="shared" si="171"/>
        <v>0</v>
      </c>
      <c r="BT105" s="52">
        <f t="shared" si="171"/>
        <v>0</v>
      </c>
      <c r="BU105" s="52">
        <f t="shared" si="171"/>
        <v>0</v>
      </c>
      <c r="BV105" s="52">
        <f t="shared" si="171"/>
        <v>0</v>
      </c>
      <c r="BW105" s="52">
        <f t="shared" si="171"/>
        <v>0</v>
      </c>
      <c r="BX105" s="52">
        <f t="shared" si="171"/>
        <v>0</v>
      </c>
      <c r="BY105" s="52">
        <f t="shared" si="171"/>
        <v>0</v>
      </c>
      <c r="BZ105" s="52">
        <f t="shared" si="171"/>
        <v>0</v>
      </c>
      <c r="CA105" s="52">
        <f t="shared" si="171"/>
        <v>0</v>
      </c>
      <c r="CB105" s="52">
        <f t="shared" si="171"/>
        <v>0</v>
      </c>
      <c r="CC105" s="52">
        <f t="shared" si="171"/>
        <v>0</v>
      </c>
      <c r="CD105" s="52">
        <f t="shared" si="171"/>
        <v>0</v>
      </c>
      <c r="CE105" s="52">
        <f t="shared" si="171"/>
        <v>0</v>
      </c>
      <c r="CF105" s="52">
        <f t="shared" si="171"/>
        <v>0</v>
      </c>
      <c r="CG105" s="52">
        <f t="shared" si="171"/>
        <v>0</v>
      </c>
      <c r="CH105" s="52">
        <f t="shared" si="171"/>
        <v>0</v>
      </c>
      <c r="CI105" s="52">
        <f t="shared" si="171"/>
        <v>0</v>
      </c>
      <c r="CJ105" s="52">
        <f t="shared" si="171"/>
        <v>0</v>
      </c>
      <c r="CK105" s="52">
        <f t="shared" si="171"/>
        <v>0</v>
      </c>
      <c r="CL105" s="52">
        <f t="shared" si="171"/>
        <v>0</v>
      </c>
      <c r="CM105" s="52">
        <f t="shared" si="171"/>
        <v>0</v>
      </c>
      <c r="CN105" s="52">
        <f t="shared" si="171"/>
        <v>0</v>
      </c>
      <c r="CO105" s="52">
        <f t="shared" si="171"/>
        <v>0</v>
      </c>
      <c r="CP105" s="52">
        <f t="shared" si="171"/>
        <v>0</v>
      </c>
      <c r="CQ105" s="52">
        <f t="shared" si="171"/>
        <v>0</v>
      </c>
      <c r="CR105" s="52">
        <f t="shared" si="171"/>
        <v>0</v>
      </c>
      <c r="CS105" s="52">
        <f t="shared" si="171"/>
        <v>0</v>
      </c>
      <c r="CT105" s="52">
        <f t="shared" si="171"/>
        <v>0</v>
      </c>
      <c r="CU105" s="52">
        <f t="shared" si="171"/>
        <v>0</v>
      </c>
      <c r="CV105" s="52">
        <f t="shared" si="171"/>
        <v>0</v>
      </c>
      <c r="CW105" s="52">
        <f t="shared" ref="CW105:DP105" si="172">CW$50*CW30</f>
        <v>0</v>
      </c>
      <c r="CX105" s="52">
        <f t="shared" si="172"/>
        <v>0</v>
      </c>
      <c r="CY105" s="52">
        <f t="shared" si="172"/>
        <v>0</v>
      </c>
      <c r="CZ105" s="52">
        <f t="shared" si="172"/>
        <v>0</v>
      </c>
      <c r="DA105" s="52">
        <f t="shared" si="172"/>
        <v>0</v>
      </c>
      <c r="DB105" s="52">
        <f t="shared" si="172"/>
        <v>0</v>
      </c>
      <c r="DC105" s="52">
        <f t="shared" si="172"/>
        <v>0</v>
      </c>
      <c r="DD105" s="52">
        <f t="shared" si="172"/>
        <v>0</v>
      </c>
      <c r="DE105" s="52">
        <f t="shared" si="172"/>
        <v>0</v>
      </c>
      <c r="DF105" s="52">
        <f t="shared" si="172"/>
        <v>0</v>
      </c>
      <c r="DG105" s="52">
        <f t="shared" si="172"/>
        <v>0</v>
      </c>
      <c r="DH105" s="52">
        <f t="shared" si="172"/>
        <v>0</v>
      </c>
      <c r="DI105" s="52">
        <f t="shared" si="172"/>
        <v>0</v>
      </c>
      <c r="DJ105" s="52">
        <f t="shared" si="172"/>
        <v>0</v>
      </c>
      <c r="DK105" s="52">
        <f t="shared" si="172"/>
        <v>0</v>
      </c>
      <c r="DL105" s="52">
        <f t="shared" si="172"/>
        <v>0</v>
      </c>
      <c r="DM105" s="52">
        <f t="shared" si="172"/>
        <v>0</v>
      </c>
      <c r="DN105" s="52">
        <f t="shared" si="172"/>
        <v>0</v>
      </c>
      <c r="DO105" s="52">
        <f t="shared" si="172"/>
        <v>0</v>
      </c>
      <c r="DP105" s="52">
        <f t="shared" si="172"/>
        <v>0</v>
      </c>
    </row>
    <row r="106" spans="1:120" x14ac:dyDescent="0.25">
      <c r="A106" s="52" t="str">
        <f t="shared" si="138"/>
        <v>12_NZ</v>
      </c>
      <c r="B106" s="52" t="str">
        <f t="shared" si="138"/>
        <v>7_x_other_petroleum_products</v>
      </c>
      <c r="C106" s="52" t="str">
        <f t="shared" si="138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39"/>
        <v>12_NZ</v>
      </c>
      <c r="BL106" s="52" t="str">
        <f t="shared" si="140"/>
        <v>d_ind_cem_ccs_7_x_other_petrol_prod</v>
      </c>
      <c r="BM106" s="52"/>
      <c r="BN106" s="52"/>
      <c r="BO106" s="52">
        <f t="shared" ref="BO106:CV106" si="173">BO$50*BO31</f>
        <v>0</v>
      </c>
      <c r="BP106" s="52">
        <f t="shared" si="173"/>
        <v>0</v>
      </c>
      <c r="BQ106" s="52">
        <f t="shared" si="173"/>
        <v>0</v>
      </c>
      <c r="BR106" s="52">
        <f t="shared" si="173"/>
        <v>0</v>
      </c>
      <c r="BS106" s="52">
        <f t="shared" si="173"/>
        <v>0</v>
      </c>
      <c r="BT106" s="52">
        <f t="shared" si="173"/>
        <v>0</v>
      </c>
      <c r="BU106" s="52">
        <f t="shared" si="173"/>
        <v>0</v>
      </c>
      <c r="BV106" s="52">
        <f t="shared" si="173"/>
        <v>0</v>
      </c>
      <c r="BW106" s="52">
        <f t="shared" si="173"/>
        <v>0</v>
      </c>
      <c r="BX106" s="52">
        <f t="shared" si="173"/>
        <v>0</v>
      </c>
      <c r="BY106" s="52">
        <f t="shared" si="173"/>
        <v>0</v>
      </c>
      <c r="BZ106" s="52">
        <f t="shared" si="173"/>
        <v>0</v>
      </c>
      <c r="CA106" s="52">
        <f t="shared" si="173"/>
        <v>0</v>
      </c>
      <c r="CB106" s="52">
        <f t="shared" si="173"/>
        <v>0</v>
      </c>
      <c r="CC106" s="52">
        <f t="shared" si="173"/>
        <v>0</v>
      </c>
      <c r="CD106" s="52">
        <f t="shared" si="173"/>
        <v>0</v>
      </c>
      <c r="CE106" s="52">
        <f t="shared" si="173"/>
        <v>0</v>
      </c>
      <c r="CF106" s="52">
        <f t="shared" si="173"/>
        <v>0</v>
      </c>
      <c r="CG106" s="52">
        <f t="shared" si="173"/>
        <v>0</v>
      </c>
      <c r="CH106" s="52">
        <f t="shared" si="173"/>
        <v>0</v>
      </c>
      <c r="CI106" s="52">
        <f t="shared" si="173"/>
        <v>0</v>
      </c>
      <c r="CJ106" s="52">
        <f t="shared" si="173"/>
        <v>0</v>
      </c>
      <c r="CK106" s="52">
        <f t="shared" si="173"/>
        <v>0</v>
      </c>
      <c r="CL106" s="52">
        <f t="shared" si="173"/>
        <v>0</v>
      </c>
      <c r="CM106" s="52">
        <f t="shared" si="173"/>
        <v>0</v>
      </c>
      <c r="CN106" s="52">
        <f t="shared" si="173"/>
        <v>0</v>
      </c>
      <c r="CO106" s="52">
        <f t="shared" si="173"/>
        <v>0</v>
      </c>
      <c r="CP106" s="52">
        <f t="shared" si="173"/>
        <v>0</v>
      </c>
      <c r="CQ106" s="52">
        <f t="shared" si="173"/>
        <v>0</v>
      </c>
      <c r="CR106" s="52">
        <f t="shared" si="173"/>
        <v>0</v>
      </c>
      <c r="CS106" s="52">
        <f t="shared" si="173"/>
        <v>0</v>
      </c>
      <c r="CT106" s="52">
        <f t="shared" si="173"/>
        <v>0</v>
      </c>
      <c r="CU106" s="52">
        <f t="shared" si="173"/>
        <v>0</v>
      </c>
      <c r="CV106" s="52">
        <f t="shared" si="173"/>
        <v>0</v>
      </c>
      <c r="CW106" s="52">
        <f t="shared" ref="CW106:DP106" si="174">CW$50*CW31</f>
        <v>0</v>
      </c>
      <c r="CX106" s="52">
        <f t="shared" si="174"/>
        <v>0</v>
      </c>
      <c r="CY106" s="52">
        <f t="shared" si="174"/>
        <v>0</v>
      </c>
      <c r="CZ106" s="52">
        <f t="shared" si="174"/>
        <v>0</v>
      </c>
      <c r="DA106" s="52">
        <f t="shared" si="174"/>
        <v>0</v>
      </c>
      <c r="DB106" s="52">
        <f t="shared" si="174"/>
        <v>0</v>
      </c>
      <c r="DC106" s="52">
        <f t="shared" si="174"/>
        <v>0</v>
      </c>
      <c r="DD106" s="52">
        <f t="shared" si="174"/>
        <v>0</v>
      </c>
      <c r="DE106" s="52">
        <f t="shared" si="174"/>
        <v>0</v>
      </c>
      <c r="DF106" s="52">
        <f t="shared" si="174"/>
        <v>0</v>
      </c>
      <c r="DG106" s="52">
        <f t="shared" si="174"/>
        <v>0</v>
      </c>
      <c r="DH106" s="52">
        <f t="shared" si="174"/>
        <v>0</v>
      </c>
      <c r="DI106" s="52">
        <f t="shared" si="174"/>
        <v>0</v>
      </c>
      <c r="DJ106" s="52">
        <f t="shared" si="174"/>
        <v>0</v>
      </c>
      <c r="DK106" s="52">
        <f t="shared" si="174"/>
        <v>0</v>
      </c>
      <c r="DL106" s="52">
        <f t="shared" si="174"/>
        <v>0</v>
      </c>
      <c r="DM106" s="52">
        <f t="shared" si="174"/>
        <v>0</v>
      </c>
      <c r="DN106" s="52">
        <f t="shared" si="174"/>
        <v>0</v>
      </c>
      <c r="DO106" s="52">
        <f t="shared" si="174"/>
        <v>0</v>
      </c>
      <c r="DP106" s="52">
        <f t="shared" si="174"/>
        <v>0</v>
      </c>
    </row>
    <row r="107" spans="1:120" x14ac:dyDescent="0.25">
      <c r="A107" s="52" t="str">
        <f t="shared" si="138"/>
        <v>12_NZ</v>
      </c>
      <c r="B107" s="52" t="str">
        <f t="shared" si="138"/>
        <v>8_1_natural_gas</v>
      </c>
      <c r="C107" s="52" t="str">
        <f t="shared" si="138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39"/>
        <v>12_NZ</v>
      </c>
      <c r="BL107" s="52" t="str">
        <f t="shared" si="140"/>
        <v>d_ind_cem_ccs_8_1_natural_gas</v>
      </c>
      <c r="BM107" s="52"/>
      <c r="BN107" s="52"/>
      <c r="BO107" s="52">
        <f t="shared" ref="BO107:CV107" si="175">BO$50*BO32</f>
        <v>0</v>
      </c>
      <c r="BP107" s="52">
        <f t="shared" si="175"/>
        <v>0</v>
      </c>
      <c r="BQ107" s="52">
        <f t="shared" si="175"/>
        <v>0</v>
      </c>
      <c r="BR107" s="52">
        <f t="shared" si="175"/>
        <v>0</v>
      </c>
      <c r="BS107" s="52">
        <f t="shared" si="175"/>
        <v>0</v>
      </c>
      <c r="BT107" s="52">
        <f t="shared" si="175"/>
        <v>0</v>
      </c>
      <c r="BU107" s="52">
        <f t="shared" si="175"/>
        <v>0</v>
      </c>
      <c r="BV107" s="52">
        <f t="shared" si="175"/>
        <v>0</v>
      </c>
      <c r="BW107" s="52">
        <f t="shared" si="175"/>
        <v>0</v>
      </c>
      <c r="BX107" s="52">
        <f t="shared" si="175"/>
        <v>0</v>
      </c>
      <c r="BY107" s="52">
        <f t="shared" si="175"/>
        <v>0</v>
      </c>
      <c r="BZ107" s="52">
        <f t="shared" si="175"/>
        <v>0</v>
      </c>
      <c r="CA107" s="52">
        <f t="shared" si="175"/>
        <v>0</v>
      </c>
      <c r="CB107" s="52">
        <f t="shared" si="175"/>
        <v>0</v>
      </c>
      <c r="CC107" s="52">
        <f t="shared" si="175"/>
        <v>0</v>
      </c>
      <c r="CD107" s="52">
        <f t="shared" si="175"/>
        <v>0</v>
      </c>
      <c r="CE107" s="52">
        <f t="shared" si="175"/>
        <v>0</v>
      </c>
      <c r="CF107" s="52">
        <f t="shared" si="175"/>
        <v>0</v>
      </c>
      <c r="CG107" s="52">
        <f t="shared" si="175"/>
        <v>0</v>
      </c>
      <c r="CH107" s="52">
        <f t="shared" si="175"/>
        <v>0</v>
      </c>
      <c r="CI107" s="52">
        <f t="shared" si="175"/>
        <v>0</v>
      </c>
      <c r="CJ107" s="52">
        <f t="shared" si="175"/>
        <v>0</v>
      </c>
      <c r="CK107" s="52">
        <f t="shared" si="175"/>
        <v>0</v>
      </c>
      <c r="CL107" s="52">
        <f t="shared" si="175"/>
        <v>1.792481935908569E-3</v>
      </c>
      <c r="CM107" s="52">
        <f t="shared" si="175"/>
        <v>5.3312333828155652E-3</v>
      </c>
      <c r="CN107" s="52">
        <f t="shared" si="175"/>
        <v>1.0570836191863987E-2</v>
      </c>
      <c r="CO107" s="52">
        <f t="shared" si="175"/>
        <v>1.7466655113900262E-2</v>
      </c>
      <c r="CP107" s="52">
        <f t="shared" si="175"/>
        <v>2.5974826569772774E-2</v>
      </c>
      <c r="CQ107" s="52">
        <f t="shared" si="175"/>
        <v>3.6052247565514305E-2</v>
      </c>
      <c r="CR107" s="52">
        <f t="shared" si="175"/>
        <v>4.7656564750664224E-2</v>
      </c>
      <c r="CS107" s="52">
        <f t="shared" si="175"/>
        <v>6.0746163618006256E-2</v>
      </c>
      <c r="CT107" s="52">
        <f t="shared" si="175"/>
        <v>7.5280157843017531E-2</v>
      </c>
      <c r="CU107" s="52">
        <f t="shared" si="175"/>
        <v>9.1218378761343893E-2</v>
      </c>
      <c r="CV107" s="52">
        <f t="shared" si="175"/>
        <v>0.10687710187683878</v>
      </c>
      <c r="CW107" s="52">
        <f t="shared" ref="CW107:DP107" si="176">CW$50*CW32</f>
        <v>0.12225995397990541</v>
      </c>
      <c r="CX107" s="52">
        <f t="shared" si="176"/>
        <v>0.13737052016710935</v>
      </c>
      <c r="CY107" s="52">
        <f t="shared" si="176"/>
        <v>0.15221234428994362</v>
      </c>
      <c r="CZ107" s="52">
        <f t="shared" si="176"/>
        <v>0.16678892939896003</v>
      </c>
      <c r="DA107" s="52">
        <f t="shared" si="176"/>
        <v>0.18110373818331277</v>
      </c>
      <c r="DB107" s="52">
        <f t="shared" si="176"/>
        <v>0.1951601934057608</v>
      </c>
      <c r="DC107" s="52">
        <f t="shared" si="176"/>
        <v>0.20896167833317447</v>
      </c>
      <c r="DD107" s="52">
        <f t="shared" si="176"/>
        <v>0.22251153716259131</v>
      </c>
      <c r="DE107" s="52">
        <f t="shared" si="176"/>
        <v>0.23581307544286581</v>
      </c>
      <c r="DF107" s="52">
        <f t="shared" si="176"/>
        <v>0.24886956049195799</v>
      </c>
      <c r="DG107" s="52">
        <f t="shared" si="176"/>
        <v>0.26168422180990331</v>
      </c>
      <c r="DH107" s="52">
        <f t="shared" si="176"/>
        <v>0.27426025148750871</v>
      </c>
      <c r="DI107" s="52">
        <f t="shared" si="176"/>
        <v>0.28660080461081705</v>
      </c>
      <c r="DJ107" s="52">
        <f t="shared" si="176"/>
        <v>0.2987089996613822</v>
      </c>
      <c r="DK107" s="52">
        <f t="shared" si="176"/>
        <v>0.31058791891239795</v>
      </c>
      <c r="DL107" s="52">
        <f t="shared" si="176"/>
        <v>0.32224060882072103</v>
      </c>
      <c r="DM107" s="52">
        <f t="shared" si="176"/>
        <v>0.33367008041483104</v>
      </c>
      <c r="DN107" s="52">
        <f t="shared" si="176"/>
        <v>0.34487930967876679</v>
      </c>
      <c r="DO107" s="52">
        <f t="shared" si="176"/>
        <v>0.35587123793208075</v>
      </c>
      <c r="DP107" s="52">
        <f t="shared" si="176"/>
        <v>0.36664877220585107</v>
      </c>
    </row>
    <row r="108" spans="1:120" x14ac:dyDescent="0.25">
      <c r="A108" s="52" t="str">
        <f t="shared" si="138"/>
        <v>12_NZ</v>
      </c>
      <c r="B108" s="52" t="str">
        <f t="shared" si="138"/>
        <v>15_1_fuelwood_and_woodwaste</v>
      </c>
      <c r="C108" s="52" t="str">
        <f t="shared" si="138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39"/>
        <v>12_NZ</v>
      </c>
      <c r="BL108" s="52" t="str">
        <f t="shared" si="140"/>
        <v>d_ind_cem_ccs_15_1_fwood_wwaste</v>
      </c>
      <c r="BM108" s="52"/>
      <c r="BN108" s="52"/>
      <c r="BO108" s="52">
        <f t="shared" ref="BO108:CV108" si="177">BO$50*BO33</f>
        <v>0</v>
      </c>
      <c r="BP108" s="52">
        <f t="shared" si="177"/>
        <v>0</v>
      </c>
      <c r="BQ108" s="52">
        <f t="shared" si="177"/>
        <v>0</v>
      </c>
      <c r="BR108" s="52">
        <f t="shared" si="177"/>
        <v>0</v>
      </c>
      <c r="BS108" s="52">
        <f t="shared" si="177"/>
        <v>0</v>
      </c>
      <c r="BT108" s="52">
        <f t="shared" si="177"/>
        <v>0</v>
      </c>
      <c r="BU108" s="52">
        <f t="shared" si="177"/>
        <v>0</v>
      </c>
      <c r="BV108" s="52">
        <f t="shared" si="177"/>
        <v>0</v>
      </c>
      <c r="BW108" s="52">
        <f t="shared" si="177"/>
        <v>0</v>
      </c>
      <c r="BX108" s="52">
        <f t="shared" si="177"/>
        <v>0</v>
      </c>
      <c r="BY108" s="52">
        <f t="shared" si="177"/>
        <v>0</v>
      </c>
      <c r="BZ108" s="52">
        <f t="shared" si="177"/>
        <v>0</v>
      </c>
      <c r="CA108" s="52">
        <f t="shared" si="177"/>
        <v>0</v>
      </c>
      <c r="CB108" s="52">
        <f t="shared" si="177"/>
        <v>0</v>
      </c>
      <c r="CC108" s="52">
        <f t="shared" si="177"/>
        <v>0</v>
      </c>
      <c r="CD108" s="52">
        <f t="shared" si="177"/>
        <v>0</v>
      </c>
      <c r="CE108" s="52">
        <f t="shared" si="177"/>
        <v>0</v>
      </c>
      <c r="CF108" s="52">
        <f t="shared" si="177"/>
        <v>0</v>
      </c>
      <c r="CG108" s="52">
        <f t="shared" si="177"/>
        <v>0</v>
      </c>
      <c r="CH108" s="52">
        <f t="shared" si="177"/>
        <v>0</v>
      </c>
      <c r="CI108" s="52">
        <f t="shared" si="177"/>
        <v>0</v>
      </c>
      <c r="CJ108" s="52">
        <f t="shared" si="177"/>
        <v>0</v>
      </c>
      <c r="CK108" s="52">
        <f t="shared" si="177"/>
        <v>0</v>
      </c>
      <c r="CL108" s="52">
        <f t="shared" si="177"/>
        <v>0</v>
      </c>
      <c r="CM108" s="52">
        <f t="shared" si="177"/>
        <v>0</v>
      </c>
      <c r="CN108" s="52">
        <f t="shared" si="177"/>
        <v>0</v>
      </c>
      <c r="CO108" s="52">
        <f t="shared" si="177"/>
        <v>0</v>
      </c>
      <c r="CP108" s="52">
        <f t="shared" si="177"/>
        <v>0</v>
      </c>
      <c r="CQ108" s="52">
        <f t="shared" si="177"/>
        <v>0</v>
      </c>
      <c r="CR108" s="52">
        <f t="shared" si="177"/>
        <v>0</v>
      </c>
      <c r="CS108" s="52">
        <f t="shared" si="177"/>
        <v>0</v>
      </c>
      <c r="CT108" s="52">
        <f t="shared" si="177"/>
        <v>0</v>
      </c>
      <c r="CU108" s="52">
        <f t="shared" si="177"/>
        <v>0</v>
      </c>
      <c r="CV108" s="52">
        <f t="shared" si="177"/>
        <v>0</v>
      </c>
      <c r="CW108" s="52">
        <f t="shared" ref="CW108:DP108" si="178">CW$50*CW33</f>
        <v>0</v>
      </c>
      <c r="CX108" s="52">
        <f t="shared" si="178"/>
        <v>0</v>
      </c>
      <c r="CY108" s="52">
        <f t="shared" si="178"/>
        <v>0</v>
      </c>
      <c r="CZ108" s="52">
        <f t="shared" si="178"/>
        <v>0</v>
      </c>
      <c r="DA108" s="52">
        <f t="shared" si="178"/>
        <v>0</v>
      </c>
      <c r="DB108" s="52">
        <f t="shared" si="178"/>
        <v>0</v>
      </c>
      <c r="DC108" s="52">
        <f t="shared" si="178"/>
        <v>0</v>
      </c>
      <c r="DD108" s="52">
        <f t="shared" si="178"/>
        <v>0</v>
      </c>
      <c r="DE108" s="52">
        <f t="shared" si="178"/>
        <v>0</v>
      </c>
      <c r="DF108" s="52">
        <f t="shared" si="178"/>
        <v>0</v>
      </c>
      <c r="DG108" s="52">
        <f t="shared" si="178"/>
        <v>0</v>
      </c>
      <c r="DH108" s="52">
        <f t="shared" si="178"/>
        <v>0</v>
      </c>
      <c r="DI108" s="52">
        <f t="shared" si="178"/>
        <v>0</v>
      </c>
      <c r="DJ108" s="52">
        <f t="shared" si="178"/>
        <v>0</v>
      </c>
      <c r="DK108" s="52">
        <f t="shared" si="178"/>
        <v>0</v>
      </c>
      <c r="DL108" s="52">
        <f t="shared" si="178"/>
        <v>0</v>
      </c>
      <c r="DM108" s="52">
        <f t="shared" si="178"/>
        <v>0</v>
      </c>
      <c r="DN108" s="52">
        <f t="shared" si="178"/>
        <v>0</v>
      </c>
      <c r="DO108" s="52">
        <f t="shared" si="178"/>
        <v>0</v>
      </c>
      <c r="DP108" s="52">
        <f t="shared" si="178"/>
        <v>0</v>
      </c>
    </row>
    <row r="109" spans="1:120" x14ac:dyDescent="0.25">
      <c r="A109" s="52" t="str">
        <f t="shared" si="138"/>
        <v>12_NZ</v>
      </c>
      <c r="B109" s="52" t="str">
        <f t="shared" si="138"/>
        <v>15_2_bagasse</v>
      </c>
      <c r="C109" s="52" t="str">
        <f t="shared" si="138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39"/>
        <v>12_NZ</v>
      </c>
      <c r="BL109" s="52" t="str">
        <f t="shared" si="140"/>
        <v>d_ind_cem_ccs_15_2_bagasse</v>
      </c>
      <c r="BM109" s="52"/>
      <c r="BN109" s="52"/>
      <c r="BO109" s="52">
        <f t="shared" ref="BO109:CV109" si="179">BO$50*BO34</f>
        <v>0</v>
      </c>
      <c r="BP109" s="52">
        <f t="shared" si="179"/>
        <v>0</v>
      </c>
      <c r="BQ109" s="52">
        <f t="shared" si="179"/>
        <v>0</v>
      </c>
      <c r="BR109" s="52">
        <f t="shared" si="179"/>
        <v>0</v>
      </c>
      <c r="BS109" s="52">
        <f t="shared" si="179"/>
        <v>0</v>
      </c>
      <c r="BT109" s="52">
        <f t="shared" si="179"/>
        <v>0</v>
      </c>
      <c r="BU109" s="52">
        <f t="shared" si="179"/>
        <v>0</v>
      </c>
      <c r="BV109" s="52">
        <f t="shared" si="179"/>
        <v>0</v>
      </c>
      <c r="BW109" s="52">
        <f t="shared" si="179"/>
        <v>0</v>
      </c>
      <c r="BX109" s="52">
        <f t="shared" si="179"/>
        <v>0</v>
      </c>
      <c r="BY109" s="52">
        <f t="shared" si="179"/>
        <v>0</v>
      </c>
      <c r="BZ109" s="52">
        <f t="shared" si="179"/>
        <v>0</v>
      </c>
      <c r="CA109" s="52">
        <f t="shared" si="179"/>
        <v>0</v>
      </c>
      <c r="CB109" s="52">
        <f t="shared" si="179"/>
        <v>0</v>
      </c>
      <c r="CC109" s="52">
        <f t="shared" si="179"/>
        <v>0</v>
      </c>
      <c r="CD109" s="52">
        <f t="shared" si="179"/>
        <v>0</v>
      </c>
      <c r="CE109" s="52">
        <f t="shared" si="179"/>
        <v>0</v>
      </c>
      <c r="CF109" s="52">
        <f t="shared" si="179"/>
        <v>0</v>
      </c>
      <c r="CG109" s="52">
        <f t="shared" si="179"/>
        <v>0</v>
      </c>
      <c r="CH109" s="52">
        <f t="shared" si="179"/>
        <v>0</v>
      </c>
      <c r="CI109" s="52">
        <f t="shared" si="179"/>
        <v>0</v>
      </c>
      <c r="CJ109" s="52">
        <f t="shared" si="179"/>
        <v>0</v>
      </c>
      <c r="CK109" s="52">
        <f t="shared" si="179"/>
        <v>0</v>
      </c>
      <c r="CL109" s="52">
        <f t="shared" si="179"/>
        <v>0</v>
      </c>
      <c r="CM109" s="52">
        <f t="shared" si="179"/>
        <v>0</v>
      </c>
      <c r="CN109" s="52">
        <f t="shared" si="179"/>
        <v>0</v>
      </c>
      <c r="CO109" s="52">
        <f t="shared" si="179"/>
        <v>0</v>
      </c>
      <c r="CP109" s="52">
        <f t="shared" si="179"/>
        <v>0</v>
      </c>
      <c r="CQ109" s="52">
        <f t="shared" si="179"/>
        <v>0</v>
      </c>
      <c r="CR109" s="52">
        <f t="shared" si="179"/>
        <v>0</v>
      </c>
      <c r="CS109" s="52">
        <f t="shared" si="179"/>
        <v>0</v>
      </c>
      <c r="CT109" s="52">
        <f t="shared" si="179"/>
        <v>0</v>
      </c>
      <c r="CU109" s="52">
        <f t="shared" si="179"/>
        <v>0</v>
      </c>
      <c r="CV109" s="52">
        <f t="shared" si="179"/>
        <v>0</v>
      </c>
      <c r="CW109" s="52">
        <f t="shared" ref="CW109:DP109" si="180">CW$50*CW34</f>
        <v>0</v>
      </c>
      <c r="CX109" s="52">
        <f t="shared" si="180"/>
        <v>0</v>
      </c>
      <c r="CY109" s="52">
        <f t="shared" si="180"/>
        <v>0</v>
      </c>
      <c r="CZ109" s="52">
        <f t="shared" si="180"/>
        <v>0</v>
      </c>
      <c r="DA109" s="52">
        <f t="shared" si="180"/>
        <v>0</v>
      </c>
      <c r="DB109" s="52">
        <f t="shared" si="180"/>
        <v>0</v>
      </c>
      <c r="DC109" s="52">
        <f t="shared" si="180"/>
        <v>0</v>
      </c>
      <c r="DD109" s="52">
        <f t="shared" si="180"/>
        <v>0</v>
      </c>
      <c r="DE109" s="52">
        <f t="shared" si="180"/>
        <v>0</v>
      </c>
      <c r="DF109" s="52">
        <f t="shared" si="180"/>
        <v>0</v>
      </c>
      <c r="DG109" s="52">
        <f t="shared" si="180"/>
        <v>0</v>
      </c>
      <c r="DH109" s="52">
        <f t="shared" si="180"/>
        <v>0</v>
      </c>
      <c r="DI109" s="52">
        <f t="shared" si="180"/>
        <v>0</v>
      </c>
      <c r="DJ109" s="52">
        <f t="shared" si="180"/>
        <v>0</v>
      </c>
      <c r="DK109" s="52">
        <f t="shared" si="180"/>
        <v>0</v>
      </c>
      <c r="DL109" s="52">
        <f t="shared" si="180"/>
        <v>0</v>
      </c>
      <c r="DM109" s="52">
        <f t="shared" si="180"/>
        <v>0</v>
      </c>
      <c r="DN109" s="52">
        <f t="shared" si="180"/>
        <v>0</v>
      </c>
      <c r="DO109" s="52">
        <f t="shared" si="180"/>
        <v>0</v>
      </c>
      <c r="DP109" s="52">
        <f t="shared" si="180"/>
        <v>0</v>
      </c>
    </row>
    <row r="110" spans="1:120" x14ac:dyDescent="0.25">
      <c r="A110" s="52" t="str">
        <f t="shared" si="138"/>
        <v>12_NZ</v>
      </c>
      <c r="B110" s="52" t="str">
        <f t="shared" si="138"/>
        <v>15_3_charcoal</v>
      </c>
      <c r="C110" s="52" t="str">
        <f t="shared" si="138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39"/>
        <v>12_NZ</v>
      </c>
      <c r="BL110" s="52" t="str">
        <f t="shared" si="140"/>
        <v>d_ind_cem_ccs_15_3_charcoal</v>
      </c>
      <c r="BM110" s="52"/>
      <c r="BN110" s="52"/>
      <c r="BO110" s="52">
        <f t="shared" ref="BO110:CV110" si="181">BO$50*BO35</f>
        <v>0</v>
      </c>
      <c r="BP110" s="52">
        <f t="shared" si="181"/>
        <v>0</v>
      </c>
      <c r="BQ110" s="52">
        <f t="shared" si="181"/>
        <v>0</v>
      </c>
      <c r="BR110" s="52">
        <f t="shared" si="181"/>
        <v>0</v>
      </c>
      <c r="BS110" s="52">
        <f t="shared" si="181"/>
        <v>0</v>
      </c>
      <c r="BT110" s="52">
        <f t="shared" si="181"/>
        <v>0</v>
      </c>
      <c r="BU110" s="52">
        <f t="shared" si="181"/>
        <v>0</v>
      </c>
      <c r="BV110" s="52">
        <f t="shared" si="181"/>
        <v>0</v>
      </c>
      <c r="BW110" s="52">
        <f t="shared" si="181"/>
        <v>0</v>
      </c>
      <c r="BX110" s="52">
        <f t="shared" si="181"/>
        <v>0</v>
      </c>
      <c r="BY110" s="52">
        <f t="shared" si="181"/>
        <v>0</v>
      </c>
      <c r="BZ110" s="52">
        <f t="shared" si="181"/>
        <v>0</v>
      </c>
      <c r="CA110" s="52">
        <f t="shared" si="181"/>
        <v>0</v>
      </c>
      <c r="CB110" s="52">
        <f t="shared" si="181"/>
        <v>0</v>
      </c>
      <c r="CC110" s="52">
        <f t="shared" si="181"/>
        <v>0</v>
      </c>
      <c r="CD110" s="52">
        <f t="shared" si="181"/>
        <v>0</v>
      </c>
      <c r="CE110" s="52">
        <f t="shared" si="181"/>
        <v>0</v>
      </c>
      <c r="CF110" s="52">
        <f t="shared" si="181"/>
        <v>0</v>
      </c>
      <c r="CG110" s="52">
        <f t="shared" si="181"/>
        <v>0</v>
      </c>
      <c r="CH110" s="52">
        <f t="shared" si="181"/>
        <v>0</v>
      </c>
      <c r="CI110" s="52">
        <f t="shared" si="181"/>
        <v>0</v>
      </c>
      <c r="CJ110" s="52">
        <f t="shared" si="181"/>
        <v>0</v>
      </c>
      <c r="CK110" s="52">
        <f t="shared" si="181"/>
        <v>0</v>
      </c>
      <c r="CL110" s="52">
        <f t="shared" si="181"/>
        <v>0</v>
      </c>
      <c r="CM110" s="52">
        <f t="shared" si="181"/>
        <v>0</v>
      </c>
      <c r="CN110" s="52">
        <f t="shared" si="181"/>
        <v>0</v>
      </c>
      <c r="CO110" s="52">
        <f t="shared" si="181"/>
        <v>0</v>
      </c>
      <c r="CP110" s="52">
        <f t="shared" si="181"/>
        <v>0</v>
      </c>
      <c r="CQ110" s="52">
        <f t="shared" si="181"/>
        <v>0</v>
      </c>
      <c r="CR110" s="52">
        <f t="shared" si="181"/>
        <v>0</v>
      </c>
      <c r="CS110" s="52">
        <f t="shared" si="181"/>
        <v>0</v>
      </c>
      <c r="CT110" s="52">
        <f t="shared" si="181"/>
        <v>0</v>
      </c>
      <c r="CU110" s="52">
        <f t="shared" si="181"/>
        <v>0</v>
      </c>
      <c r="CV110" s="52">
        <f t="shared" si="181"/>
        <v>0</v>
      </c>
      <c r="CW110" s="52">
        <f t="shared" ref="CW110:DP110" si="182">CW$50*CW35</f>
        <v>0</v>
      </c>
      <c r="CX110" s="52">
        <f t="shared" si="182"/>
        <v>0</v>
      </c>
      <c r="CY110" s="52">
        <f t="shared" si="182"/>
        <v>0</v>
      </c>
      <c r="CZ110" s="52">
        <f t="shared" si="182"/>
        <v>0</v>
      </c>
      <c r="DA110" s="52">
        <f t="shared" si="182"/>
        <v>0</v>
      </c>
      <c r="DB110" s="52">
        <f t="shared" si="182"/>
        <v>0</v>
      </c>
      <c r="DC110" s="52">
        <f t="shared" si="182"/>
        <v>0</v>
      </c>
      <c r="DD110" s="52">
        <f t="shared" si="182"/>
        <v>0</v>
      </c>
      <c r="DE110" s="52">
        <f t="shared" si="182"/>
        <v>0</v>
      </c>
      <c r="DF110" s="52">
        <f t="shared" si="182"/>
        <v>0</v>
      </c>
      <c r="DG110" s="52">
        <f t="shared" si="182"/>
        <v>0</v>
      </c>
      <c r="DH110" s="52">
        <f t="shared" si="182"/>
        <v>0</v>
      </c>
      <c r="DI110" s="52">
        <f t="shared" si="182"/>
        <v>0</v>
      </c>
      <c r="DJ110" s="52">
        <f t="shared" si="182"/>
        <v>0</v>
      </c>
      <c r="DK110" s="52">
        <f t="shared" si="182"/>
        <v>0</v>
      </c>
      <c r="DL110" s="52">
        <f t="shared" si="182"/>
        <v>0</v>
      </c>
      <c r="DM110" s="52">
        <f t="shared" si="182"/>
        <v>0</v>
      </c>
      <c r="DN110" s="52">
        <f t="shared" si="182"/>
        <v>0</v>
      </c>
      <c r="DO110" s="52">
        <f t="shared" si="182"/>
        <v>0</v>
      </c>
      <c r="DP110" s="52">
        <f t="shared" si="182"/>
        <v>0</v>
      </c>
    </row>
    <row r="111" spans="1:120" x14ac:dyDescent="0.25">
      <c r="A111" s="52" t="str">
        <f t="shared" si="138"/>
        <v>12_NZ</v>
      </c>
      <c r="B111" s="52" t="str">
        <f t="shared" si="138"/>
        <v>15_4_black_liquor</v>
      </c>
      <c r="C111" s="52" t="str">
        <f t="shared" si="138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39"/>
        <v>12_NZ</v>
      </c>
      <c r="BL111" s="52" t="str">
        <f t="shared" si="140"/>
        <v>d_ind_cem_ccs_15_4_black_liquor</v>
      </c>
      <c r="BM111" s="52"/>
      <c r="BN111" s="52"/>
      <c r="BO111" s="52">
        <f t="shared" ref="BO111:CV111" si="183">BO$50*BO36</f>
        <v>0</v>
      </c>
      <c r="BP111" s="52">
        <f t="shared" si="183"/>
        <v>0</v>
      </c>
      <c r="BQ111" s="52">
        <f t="shared" si="183"/>
        <v>0</v>
      </c>
      <c r="BR111" s="52">
        <f t="shared" si="183"/>
        <v>0</v>
      </c>
      <c r="BS111" s="52">
        <f t="shared" si="183"/>
        <v>0</v>
      </c>
      <c r="BT111" s="52">
        <f t="shared" si="183"/>
        <v>0</v>
      </c>
      <c r="BU111" s="52">
        <f t="shared" si="183"/>
        <v>0</v>
      </c>
      <c r="BV111" s="52">
        <f t="shared" si="183"/>
        <v>0</v>
      </c>
      <c r="BW111" s="52">
        <f t="shared" si="183"/>
        <v>0</v>
      </c>
      <c r="BX111" s="52">
        <f t="shared" si="183"/>
        <v>0</v>
      </c>
      <c r="BY111" s="52">
        <f t="shared" si="183"/>
        <v>0</v>
      </c>
      <c r="BZ111" s="52">
        <f t="shared" si="183"/>
        <v>0</v>
      </c>
      <c r="CA111" s="52">
        <f t="shared" si="183"/>
        <v>0</v>
      </c>
      <c r="CB111" s="52">
        <f t="shared" si="183"/>
        <v>0</v>
      </c>
      <c r="CC111" s="52">
        <f t="shared" si="183"/>
        <v>0</v>
      </c>
      <c r="CD111" s="52">
        <f t="shared" si="183"/>
        <v>0</v>
      </c>
      <c r="CE111" s="52">
        <f t="shared" si="183"/>
        <v>0</v>
      </c>
      <c r="CF111" s="52">
        <f t="shared" si="183"/>
        <v>0</v>
      </c>
      <c r="CG111" s="52">
        <f t="shared" si="183"/>
        <v>0</v>
      </c>
      <c r="CH111" s="52">
        <f t="shared" si="183"/>
        <v>0</v>
      </c>
      <c r="CI111" s="52">
        <f t="shared" si="183"/>
        <v>0</v>
      </c>
      <c r="CJ111" s="52">
        <f t="shared" si="183"/>
        <v>0</v>
      </c>
      <c r="CK111" s="52">
        <f t="shared" si="183"/>
        <v>0</v>
      </c>
      <c r="CL111" s="52">
        <f t="shared" si="183"/>
        <v>0</v>
      </c>
      <c r="CM111" s="52">
        <f t="shared" si="183"/>
        <v>0</v>
      </c>
      <c r="CN111" s="52">
        <f t="shared" si="183"/>
        <v>0</v>
      </c>
      <c r="CO111" s="52">
        <f t="shared" si="183"/>
        <v>0</v>
      </c>
      <c r="CP111" s="52">
        <f t="shared" si="183"/>
        <v>0</v>
      </c>
      <c r="CQ111" s="52">
        <f t="shared" si="183"/>
        <v>0</v>
      </c>
      <c r="CR111" s="52">
        <f t="shared" si="183"/>
        <v>0</v>
      </c>
      <c r="CS111" s="52">
        <f t="shared" si="183"/>
        <v>0</v>
      </c>
      <c r="CT111" s="52">
        <f t="shared" si="183"/>
        <v>0</v>
      </c>
      <c r="CU111" s="52">
        <f t="shared" si="183"/>
        <v>0</v>
      </c>
      <c r="CV111" s="52">
        <f t="shared" si="183"/>
        <v>0</v>
      </c>
      <c r="CW111" s="52">
        <f t="shared" ref="CW111:DP111" si="184">CW$50*CW36</f>
        <v>0</v>
      </c>
      <c r="CX111" s="52">
        <f t="shared" si="184"/>
        <v>0</v>
      </c>
      <c r="CY111" s="52">
        <f t="shared" si="184"/>
        <v>0</v>
      </c>
      <c r="CZ111" s="52">
        <f t="shared" si="184"/>
        <v>0</v>
      </c>
      <c r="DA111" s="52">
        <f t="shared" si="184"/>
        <v>0</v>
      </c>
      <c r="DB111" s="52">
        <f t="shared" si="184"/>
        <v>0</v>
      </c>
      <c r="DC111" s="52">
        <f t="shared" si="184"/>
        <v>0</v>
      </c>
      <c r="DD111" s="52">
        <f t="shared" si="184"/>
        <v>0</v>
      </c>
      <c r="DE111" s="52">
        <f t="shared" si="184"/>
        <v>0</v>
      </c>
      <c r="DF111" s="52">
        <f t="shared" si="184"/>
        <v>0</v>
      </c>
      <c r="DG111" s="52">
        <f t="shared" si="184"/>
        <v>0</v>
      </c>
      <c r="DH111" s="52">
        <f t="shared" si="184"/>
        <v>0</v>
      </c>
      <c r="DI111" s="52">
        <f t="shared" si="184"/>
        <v>0</v>
      </c>
      <c r="DJ111" s="52">
        <f t="shared" si="184"/>
        <v>0</v>
      </c>
      <c r="DK111" s="52">
        <f t="shared" si="184"/>
        <v>0</v>
      </c>
      <c r="DL111" s="52">
        <f t="shared" si="184"/>
        <v>0</v>
      </c>
      <c r="DM111" s="52">
        <f t="shared" si="184"/>
        <v>0</v>
      </c>
      <c r="DN111" s="52">
        <f t="shared" si="184"/>
        <v>0</v>
      </c>
      <c r="DO111" s="52">
        <f t="shared" si="184"/>
        <v>0</v>
      </c>
      <c r="DP111" s="52">
        <f t="shared" si="184"/>
        <v>0</v>
      </c>
    </row>
    <row r="112" spans="1:120" x14ac:dyDescent="0.25">
      <c r="A112" s="52" t="str">
        <f t="shared" si="138"/>
        <v>12_NZ</v>
      </c>
      <c r="B112" s="52" t="str">
        <f t="shared" si="138"/>
        <v>15_5_other_biomass</v>
      </c>
      <c r="C112" s="52" t="str">
        <f t="shared" si="138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39"/>
        <v>12_NZ</v>
      </c>
      <c r="BL112" s="52" t="str">
        <f t="shared" si="140"/>
        <v>d_ind_cem_ccs_15_5_other_biomass</v>
      </c>
      <c r="BM112" s="52"/>
      <c r="BN112" s="52"/>
      <c r="BO112" s="52">
        <f t="shared" ref="BO112:CV112" si="185">BO$50*BO37</f>
        <v>0</v>
      </c>
      <c r="BP112" s="52">
        <f t="shared" si="185"/>
        <v>0</v>
      </c>
      <c r="BQ112" s="52">
        <f t="shared" si="185"/>
        <v>0</v>
      </c>
      <c r="BR112" s="52">
        <f t="shared" si="185"/>
        <v>0</v>
      </c>
      <c r="BS112" s="52">
        <f t="shared" si="185"/>
        <v>0</v>
      </c>
      <c r="BT112" s="52">
        <f t="shared" si="185"/>
        <v>0</v>
      </c>
      <c r="BU112" s="52">
        <f t="shared" si="185"/>
        <v>0</v>
      </c>
      <c r="BV112" s="52">
        <f t="shared" si="185"/>
        <v>0</v>
      </c>
      <c r="BW112" s="52">
        <f t="shared" si="185"/>
        <v>0</v>
      </c>
      <c r="BX112" s="52">
        <f t="shared" si="185"/>
        <v>0</v>
      </c>
      <c r="BY112" s="52">
        <f t="shared" si="185"/>
        <v>0</v>
      </c>
      <c r="BZ112" s="52">
        <f t="shared" si="185"/>
        <v>0</v>
      </c>
      <c r="CA112" s="52">
        <f t="shared" si="185"/>
        <v>0</v>
      </c>
      <c r="CB112" s="52">
        <f t="shared" si="185"/>
        <v>0</v>
      </c>
      <c r="CC112" s="52">
        <f t="shared" si="185"/>
        <v>0</v>
      </c>
      <c r="CD112" s="52">
        <f t="shared" si="185"/>
        <v>0</v>
      </c>
      <c r="CE112" s="52">
        <f t="shared" si="185"/>
        <v>0</v>
      </c>
      <c r="CF112" s="52">
        <f t="shared" si="185"/>
        <v>0</v>
      </c>
      <c r="CG112" s="52">
        <f t="shared" si="185"/>
        <v>0</v>
      </c>
      <c r="CH112" s="52">
        <f t="shared" si="185"/>
        <v>0</v>
      </c>
      <c r="CI112" s="52">
        <f t="shared" si="185"/>
        <v>0</v>
      </c>
      <c r="CJ112" s="52">
        <f t="shared" si="185"/>
        <v>0</v>
      </c>
      <c r="CK112" s="52">
        <f t="shared" si="185"/>
        <v>0</v>
      </c>
      <c r="CL112" s="52">
        <f t="shared" si="185"/>
        <v>0</v>
      </c>
      <c r="CM112" s="52">
        <f t="shared" si="185"/>
        <v>0</v>
      </c>
      <c r="CN112" s="52">
        <f t="shared" si="185"/>
        <v>0</v>
      </c>
      <c r="CO112" s="52">
        <f t="shared" si="185"/>
        <v>0</v>
      </c>
      <c r="CP112" s="52">
        <f t="shared" si="185"/>
        <v>0</v>
      </c>
      <c r="CQ112" s="52">
        <f t="shared" si="185"/>
        <v>0</v>
      </c>
      <c r="CR112" s="52">
        <f t="shared" si="185"/>
        <v>0</v>
      </c>
      <c r="CS112" s="52">
        <f t="shared" si="185"/>
        <v>0</v>
      </c>
      <c r="CT112" s="52">
        <f t="shared" si="185"/>
        <v>0</v>
      </c>
      <c r="CU112" s="52">
        <f t="shared" si="185"/>
        <v>0</v>
      </c>
      <c r="CV112" s="52">
        <f t="shared" si="185"/>
        <v>0</v>
      </c>
      <c r="CW112" s="52">
        <f t="shared" ref="CW112:DP112" si="186">CW$50*CW37</f>
        <v>0</v>
      </c>
      <c r="CX112" s="52">
        <f t="shared" si="186"/>
        <v>0</v>
      </c>
      <c r="CY112" s="52">
        <f t="shared" si="186"/>
        <v>0</v>
      </c>
      <c r="CZ112" s="52">
        <f t="shared" si="186"/>
        <v>0</v>
      </c>
      <c r="DA112" s="52">
        <f t="shared" si="186"/>
        <v>0</v>
      </c>
      <c r="DB112" s="52">
        <f t="shared" si="186"/>
        <v>0</v>
      </c>
      <c r="DC112" s="52">
        <f t="shared" si="186"/>
        <v>0</v>
      </c>
      <c r="DD112" s="52">
        <f t="shared" si="186"/>
        <v>0</v>
      </c>
      <c r="DE112" s="52">
        <f t="shared" si="186"/>
        <v>0</v>
      </c>
      <c r="DF112" s="52">
        <f t="shared" si="186"/>
        <v>0</v>
      </c>
      <c r="DG112" s="52">
        <f t="shared" si="186"/>
        <v>0</v>
      </c>
      <c r="DH112" s="52">
        <f t="shared" si="186"/>
        <v>0</v>
      </c>
      <c r="DI112" s="52">
        <f t="shared" si="186"/>
        <v>0</v>
      </c>
      <c r="DJ112" s="52">
        <f t="shared" si="186"/>
        <v>0</v>
      </c>
      <c r="DK112" s="52">
        <f t="shared" si="186"/>
        <v>0</v>
      </c>
      <c r="DL112" s="52">
        <f t="shared" si="186"/>
        <v>0</v>
      </c>
      <c r="DM112" s="52">
        <f t="shared" si="186"/>
        <v>0</v>
      </c>
      <c r="DN112" s="52">
        <f t="shared" si="186"/>
        <v>0</v>
      </c>
      <c r="DO112" s="52">
        <f t="shared" si="186"/>
        <v>0</v>
      </c>
      <c r="DP112" s="52">
        <f t="shared" si="186"/>
        <v>0</v>
      </c>
    </row>
    <row r="113" spans="1:120" x14ac:dyDescent="0.25">
      <c r="A113" s="52" t="str">
        <f t="shared" si="138"/>
        <v>12_NZ</v>
      </c>
      <c r="B113" s="52" t="str">
        <f t="shared" si="138"/>
        <v>16_1_biogas</v>
      </c>
      <c r="C113" s="52" t="str">
        <f t="shared" si="138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39"/>
        <v>12_NZ</v>
      </c>
      <c r="BL113" s="52" t="str">
        <f t="shared" si="140"/>
        <v>d_ind_cem_ccs_16_1_biogas</v>
      </c>
      <c r="BM113" s="52"/>
      <c r="BN113" s="52"/>
      <c r="BO113" s="52">
        <f t="shared" ref="BO113:CV113" si="187">BO$50*BO38</f>
        <v>0</v>
      </c>
      <c r="BP113" s="52">
        <f t="shared" si="187"/>
        <v>0</v>
      </c>
      <c r="BQ113" s="52">
        <f t="shared" si="187"/>
        <v>0</v>
      </c>
      <c r="BR113" s="52">
        <f t="shared" si="187"/>
        <v>0</v>
      </c>
      <c r="BS113" s="52">
        <f t="shared" si="187"/>
        <v>0</v>
      </c>
      <c r="BT113" s="52">
        <f t="shared" si="187"/>
        <v>0</v>
      </c>
      <c r="BU113" s="52">
        <f t="shared" si="187"/>
        <v>0</v>
      </c>
      <c r="BV113" s="52">
        <f t="shared" si="187"/>
        <v>0</v>
      </c>
      <c r="BW113" s="52">
        <f t="shared" si="187"/>
        <v>0</v>
      </c>
      <c r="BX113" s="52">
        <f t="shared" si="187"/>
        <v>0</v>
      </c>
      <c r="BY113" s="52">
        <f t="shared" si="187"/>
        <v>0</v>
      </c>
      <c r="BZ113" s="52">
        <f t="shared" si="187"/>
        <v>0</v>
      </c>
      <c r="CA113" s="52">
        <f t="shared" si="187"/>
        <v>0</v>
      </c>
      <c r="CB113" s="52">
        <f t="shared" si="187"/>
        <v>0</v>
      </c>
      <c r="CC113" s="52">
        <f t="shared" si="187"/>
        <v>0</v>
      </c>
      <c r="CD113" s="52">
        <f t="shared" si="187"/>
        <v>0</v>
      </c>
      <c r="CE113" s="52">
        <f t="shared" si="187"/>
        <v>0</v>
      </c>
      <c r="CF113" s="52">
        <f t="shared" si="187"/>
        <v>0</v>
      </c>
      <c r="CG113" s="52">
        <f t="shared" si="187"/>
        <v>0</v>
      </c>
      <c r="CH113" s="52">
        <f t="shared" si="187"/>
        <v>0</v>
      </c>
      <c r="CI113" s="52">
        <f t="shared" si="187"/>
        <v>0</v>
      </c>
      <c r="CJ113" s="52">
        <f t="shared" si="187"/>
        <v>0</v>
      </c>
      <c r="CK113" s="52">
        <f t="shared" si="187"/>
        <v>0</v>
      </c>
      <c r="CL113" s="52">
        <f t="shared" si="187"/>
        <v>0</v>
      </c>
      <c r="CM113" s="52">
        <f t="shared" si="187"/>
        <v>0</v>
      </c>
      <c r="CN113" s="52">
        <f t="shared" si="187"/>
        <v>0</v>
      </c>
      <c r="CO113" s="52">
        <f t="shared" si="187"/>
        <v>0</v>
      </c>
      <c r="CP113" s="52">
        <f t="shared" si="187"/>
        <v>0</v>
      </c>
      <c r="CQ113" s="52">
        <f t="shared" si="187"/>
        <v>0</v>
      </c>
      <c r="CR113" s="52">
        <f t="shared" si="187"/>
        <v>0</v>
      </c>
      <c r="CS113" s="52">
        <f t="shared" si="187"/>
        <v>0</v>
      </c>
      <c r="CT113" s="52">
        <f t="shared" si="187"/>
        <v>0</v>
      </c>
      <c r="CU113" s="52">
        <f t="shared" si="187"/>
        <v>0</v>
      </c>
      <c r="CV113" s="52">
        <f t="shared" si="187"/>
        <v>0</v>
      </c>
      <c r="CW113" s="52">
        <f t="shared" ref="CW113:DP113" si="188">CW$50*CW38</f>
        <v>0</v>
      </c>
      <c r="CX113" s="52">
        <f t="shared" si="188"/>
        <v>0</v>
      </c>
      <c r="CY113" s="52">
        <f t="shared" si="188"/>
        <v>0</v>
      </c>
      <c r="CZ113" s="52">
        <f t="shared" si="188"/>
        <v>0</v>
      </c>
      <c r="DA113" s="52">
        <f t="shared" si="188"/>
        <v>0</v>
      </c>
      <c r="DB113" s="52">
        <f t="shared" si="188"/>
        <v>0</v>
      </c>
      <c r="DC113" s="52">
        <f t="shared" si="188"/>
        <v>0</v>
      </c>
      <c r="DD113" s="52">
        <f t="shared" si="188"/>
        <v>0</v>
      </c>
      <c r="DE113" s="52">
        <f t="shared" si="188"/>
        <v>0</v>
      </c>
      <c r="DF113" s="52">
        <f t="shared" si="188"/>
        <v>0</v>
      </c>
      <c r="DG113" s="52">
        <f t="shared" si="188"/>
        <v>0</v>
      </c>
      <c r="DH113" s="52">
        <f t="shared" si="188"/>
        <v>0</v>
      </c>
      <c r="DI113" s="52">
        <f t="shared" si="188"/>
        <v>0</v>
      </c>
      <c r="DJ113" s="52">
        <f t="shared" si="188"/>
        <v>0</v>
      </c>
      <c r="DK113" s="52">
        <f t="shared" si="188"/>
        <v>0</v>
      </c>
      <c r="DL113" s="52">
        <f t="shared" si="188"/>
        <v>0</v>
      </c>
      <c r="DM113" s="52">
        <f t="shared" si="188"/>
        <v>0</v>
      </c>
      <c r="DN113" s="52">
        <f t="shared" si="188"/>
        <v>0</v>
      </c>
      <c r="DO113" s="52">
        <f t="shared" si="188"/>
        <v>0</v>
      </c>
      <c r="DP113" s="52">
        <f t="shared" si="188"/>
        <v>0</v>
      </c>
    </row>
    <row r="114" spans="1:120" x14ac:dyDescent="0.25">
      <c r="A114" s="52" t="str">
        <f t="shared" si="138"/>
        <v>12_NZ</v>
      </c>
      <c r="B114" s="52" t="str">
        <f t="shared" si="138"/>
        <v>16_2_industrial_waste</v>
      </c>
      <c r="C114" s="52" t="str">
        <f t="shared" si="138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39"/>
        <v>12_NZ</v>
      </c>
      <c r="BL114" s="52" t="str">
        <f t="shared" si="140"/>
        <v>d_ind_cem_ccs_16_2_industrial_waste</v>
      </c>
      <c r="BM114" s="52"/>
      <c r="BN114" s="52"/>
      <c r="BO114" s="52">
        <f t="shared" ref="BO114:CV114" si="189">BO$50*BO39</f>
        <v>0</v>
      </c>
      <c r="BP114" s="52">
        <f t="shared" si="189"/>
        <v>0</v>
      </c>
      <c r="BQ114" s="52">
        <f t="shared" si="189"/>
        <v>0</v>
      </c>
      <c r="BR114" s="52">
        <f t="shared" si="189"/>
        <v>0</v>
      </c>
      <c r="BS114" s="52">
        <f t="shared" si="189"/>
        <v>0</v>
      </c>
      <c r="BT114" s="52">
        <f t="shared" si="189"/>
        <v>0</v>
      </c>
      <c r="BU114" s="52">
        <f t="shared" si="189"/>
        <v>0</v>
      </c>
      <c r="BV114" s="52">
        <f t="shared" si="189"/>
        <v>0</v>
      </c>
      <c r="BW114" s="52">
        <f t="shared" si="189"/>
        <v>0</v>
      </c>
      <c r="BX114" s="52">
        <f t="shared" si="189"/>
        <v>0</v>
      </c>
      <c r="BY114" s="52">
        <f t="shared" si="189"/>
        <v>0</v>
      </c>
      <c r="BZ114" s="52">
        <f t="shared" si="189"/>
        <v>0</v>
      </c>
      <c r="CA114" s="52">
        <f t="shared" si="189"/>
        <v>0</v>
      </c>
      <c r="CB114" s="52">
        <f t="shared" si="189"/>
        <v>0</v>
      </c>
      <c r="CC114" s="52">
        <f t="shared" si="189"/>
        <v>0</v>
      </c>
      <c r="CD114" s="52">
        <f t="shared" si="189"/>
        <v>0</v>
      </c>
      <c r="CE114" s="52">
        <f t="shared" si="189"/>
        <v>0</v>
      </c>
      <c r="CF114" s="52">
        <f t="shared" si="189"/>
        <v>0</v>
      </c>
      <c r="CG114" s="52">
        <f t="shared" si="189"/>
        <v>0</v>
      </c>
      <c r="CH114" s="52">
        <f t="shared" si="189"/>
        <v>0</v>
      </c>
      <c r="CI114" s="52">
        <f t="shared" si="189"/>
        <v>0</v>
      </c>
      <c r="CJ114" s="52">
        <f t="shared" si="189"/>
        <v>0</v>
      </c>
      <c r="CK114" s="52">
        <f t="shared" si="189"/>
        <v>0</v>
      </c>
      <c r="CL114" s="52">
        <f t="shared" si="189"/>
        <v>0</v>
      </c>
      <c r="CM114" s="52">
        <f t="shared" si="189"/>
        <v>0</v>
      </c>
      <c r="CN114" s="52">
        <f t="shared" si="189"/>
        <v>0</v>
      </c>
      <c r="CO114" s="52">
        <f t="shared" si="189"/>
        <v>0</v>
      </c>
      <c r="CP114" s="52">
        <f t="shared" si="189"/>
        <v>0</v>
      </c>
      <c r="CQ114" s="52">
        <f t="shared" si="189"/>
        <v>0</v>
      </c>
      <c r="CR114" s="52">
        <f t="shared" si="189"/>
        <v>0</v>
      </c>
      <c r="CS114" s="52">
        <f t="shared" si="189"/>
        <v>0</v>
      </c>
      <c r="CT114" s="52">
        <f t="shared" si="189"/>
        <v>0</v>
      </c>
      <c r="CU114" s="52">
        <f t="shared" si="189"/>
        <v>0</v>
      </c>
      <c r="CV114" s="52">
        <f t="shared" si="189"/>
        <v>0</v>
      </c>
      <c r="CW114" s="52">
        <f t="shared" ref="CW114:DP114" si="190">CW$50*CW39</f>
        <v>0</v>
      </c>
      <c r="CX114" s="52">
        <f t="shared" si="190"/>
        <v>0</v>
      </c>
      <c r="CY114" s="52">
        <f t="shared" si="190"/>
        <v>0</v>
      </c>
      <c r="CZ114" s="52">
        <f t="shared" si="190"/>
        <v>0</v>
      </c>
      <c r="DA114" s="52">
        <f t="shared" si="190"/>
        <v>0</v>
      </c>
      <c r="DB114" s="52">
        <f t="shared" si="190"/>
        <v>0</v>
      </c>
      <c r="DC114" s="52">
        <f t="shared" si="190"/>
        <v>0</v>
      </c>
      <c r="DD114" s="52">
        <f t="shared" si="190"/>
        <v>0</v>
      </c>
      <c r="DE114" s="52">
        <f t="shared" si="190"/>
        <v>0</v>
      </c>
      <c r="DF114" s="52">
        <f t="shared" si="190"/>
        <v>0</v>
      </c>
      <c r="DG114" s="52">
        <f t="shared" si="190"/>
        <v>0</v>
      </c>
      <c r="DH114" s="52">
        <f t="shared" si="190"/>
        <v>0</v>
      </c>
      <c r="DI114" s="52">
        <f t="shared" si="190"/>
        <v>0</v>
      </c>
      <c r="DJ114" s="52">
        <f t="shared" si="190"/>
        <v>0</v>
      </c>
      <c r="DK114" s="52">
        <f t="shared" si="190"/>
        <v>0</v>
      </c>
      <c r="DL114" s="52">
        <f t="shared" si="190"/>
        <v>0</v>
      </c>
      <c r="DM114" s="52">
        <f t="shared" si="190"/>
        <v>0</v>
      </c>
      <c r="DN114" s="52">
        <f t="shared" si="190"/>
        <v>0</v>
      </c>
      <c r="DO114" s="52">
        <f t="shared" si="190"/>
        <v>0</v>
      </c>
      <c r="DP114" s="52">
        <f t="shared" si="190"/>
        <v>0</v>
      </c>
    </row>
    <row r="115" spans="1:120" x14ac:dyDescent="0.25">
      <c r="A115" s="52" t="str">
        <f t="shared" si="138"/>
        <v>12_NZ</v>
      </c>
      <c r="B115" s="52" t="str">
        <f t="shared" si="138"/>
        <v>16_3_municipal_solid_waste_renewable</v>
      </c>
      <c r="C115" s="52" t="str">
        <f t="shared" si="138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39"/>
        <v>12_NZ</v>
      </c>
      <c r="BL115" s="52" t="str">
        <f t="shared" si="140"/>
        <v>d_ind_cem_ccs_16_3_msw_ren</v>
      </c>
      <c r="BM115" s="52"/>
      <c r="BN115" s="52"/>
      <c r="BO115" s="52">
        <f t="shared" ref="BO115:CV115" si="191">BO$50*BO40</f>
        <v>0</v>
      </c>
      <c r="BP115" s="52">
        <f t="shared" si="191"/>
        <v>0</v>
      </c>
      <c r="BQ115" s="52">
        <f t="shared" si="191"/>
        <v>0</v>
      </c>
      <c r="BR115" s="52">
        <f t="shared" si="191"/>
        <v>0</v>
      </c>
      <c r="BS115" s="52">
        <f t="shared" si="191"/>
        <v>0</v>
      </c>
      <c r="BT115" s="52">
        <f t="shared" si="191"/>
        <v>0</v>
      </c>
      <c r="BU115" s="52">
        <f t="shared" si="191"/>
        <v>0</v>
      </c>
      <c r="BV115" s="52">
        <f t="shared" si="191"/>
        <v>0</v>
      </c>
      <c r="BW115" s="52">
        <f t="shared" si="191"/>
        <v>0</v>
      </c>
      <c r="BX115" s="52">
        <f t="shared" si="191"/>
        <v>0</v>
      </c>
      <c r="BY115" s="52">
        <f t="shared" si="191"/>
        <v>0</v>
      </c>
      <c r="BZ115" s="52">
        <f t="shared" si="191"/>
        <v>0</v>
      </c>
      <c r="CA115" s="52">
        <f t="shared" si="191"/>
        <v>0</v>
      </c>
      <c r="CB115" s="52">
        <f t="shared" si="191"/>
        <v>0</v>
      </c>
      <c r="CC115" s="52">
        <f t="shared" si="191"/>
        <v>0</v>
      </c>
      <c r="CD115" s="52">
        <f t="shared" si="191"/>
        <v>0</v>
      </c>
      <c r="CE115" s="52">
        <f t="shared" si="191"/>
        <v>0</v>
      </c>
      <c r="CF115" s="52">
        <f t="shared" si="191"/>
        <v>0</v>
      </c>
      <c r="CG115" s="52">
        <f t="shared" si="191"/>
        <v>0</v>
      </c>
      <c r="CH115" s="52">
        <f t="shared" si="191"/>
        <v>0</v>
      </c>
      <c r="CI115" s="52">
        <f t="shared" si="191"/>
        <v>0</v>
      </c>
      <c r="CJ115" s="52">
        <f t="shared" si="191"/>
        <v>0</v>
      </c>
      <c r="CK115" s="52">
        <f t="shared" si="191"/>
        <v>0</v>
      </c>
      <c r="CL115" s="52">
        <f t="shared" si="191"/>
        <v>0</v>
      </c>
      <c r="CM115" s="52">
        <f t="shared" si="191"/>
        <v>0</v>
      </c>
      <c r="CN115" s="52">
        <f t="shared" si="191"/>
        <v>0</v>
      </c>
      <c r="CO115" s="52">
        <f t="shared" si="191"/>
        <v>0</v>
      </c>
      <c r="CP115" s="52">
        <f t="shared" si="191"/>
        <v>0</v>
      </c>
      <c r="CQ115" s="52">
        <f t="shared" si="191"/>
        <v>0</v>
      </c>
      <c r="CR115" s="52">
        <f t="shared" si="191"/>
        <v>0</v>
      </c>
      <c r="CS115" s="52">
        <f t="shared" si="191"/>
        <v>0</v>
      </c>
      <c r="CT115" s="52">
        <f t="shared" si="191"/>
        <v>0</v>
      </c>
      <c r="CU115" s="52">
        <f t="shared" si="191"/>
        <v>0</v>
      </c>
      <c r="CV115" s="52">
        <f t="shared" si="191"/>
        <v>0</v>
      </c>
      <c r="CW115" s="52">
        <f t="shared" ref="CW115:DP115" si="192">CW$50*CW40</f>
        <v>0</v>
      </c>
      <c r="CX115" s="52">
        <f t="shared" si="192"/>
        <v>0</v>
      </c>
      <c r="CY115" s="52">
        <f t="shared" si="192"/>
        <v>0</v>
      </c>
      <c r="CZ115" s="52">
        <f t="shared" si="192"/>
        <v>0</v>
      </c>
      <c r="DA115" s="52">
        <f t="shared" si="192"/>
        <v>0</v>
      </c>
      <c r="DB115" s="52">
        <f t="shared" si="192"/>
        <v>0</v>
      </c>
      <c r="DC115" s="52">
        <f t="shared" si="192"/>
        <v>0</v>
      </c>
      <c r="DD115" s="52">
        <f t="shared" si="192"/>
        <v>0</v>
      </c>
      <c r="DE115" s="52">
        <f t="shared" si="192"/>
        <v>0</v>
      </c>
      <c r="DF115" s="52">
        <f t="shared" si="192"/>
        <v>0</v>
      </c>
      <c r="DG115" s="52">
        <f t="shared" si="192"/>
        <v>0</v>
      </c>
      <c r="DH115" s="52">
        <f t="shared" si="192"/>
        <v>0</v>
      </c>
      <c r="DI115" s="52">
        <f t="shared" si="192"/>
        <v>0</v>
      </c>
      <c r="DJ115" s="52">
        <f t="shared" si="192"/>
        <v>0</v>
      </c>
      <c r="DK115" s="52">
        <f t="shared" si="192"/>
        <v>0</v>
      </c>
      <c r="DL115" s="52">
        <f t="shared" si="192"/>
        <v>0</v>
      </c>
      <c r="DM115" s="52">
        <f t="shared" si="192"/>
        <v>0</v>
      </c>
      <c r="DN115" s="52">
        <f t="shared" si="192"/>
        <v>0</v>
      </c>
      <c r="DO115" s="52">
        <f t="shared" si="192"/>
        <v>0</v>
      </c>
      <c r="DP115" s="52">
        <f t="shared" si="192"/>
        <v>0</v>
      </c>
    </row>
    <row r="116" spans="1:120" x14ac:dyDescent="0.25">
      <c r="A116" s="52" t="str">
        <f t="shared" si="138"/>
        <v>12_NZ</v>
      </c>
      <c r="B116" s="52" t="str">
        <f t="shared" si="138"/>
        <v>16_4_municipal_solid_waste_nonrenewable</v>
      </c>
      <c r="C116" s="52" t="str">
        <f t="shared" si="138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39"/>
        <v>12_NZ</v>
      </c>
      <c r="BL116" s="52" t="str">
        <f t="shared" si="140"/>
        <v>d_ind_cem_ccs_16_4_msw_nonr</v>
      </c>
      <c r="BM116" s="52"/>
      <c r="BN116" s="52"/>
      <c r="BO116" s="52">
        <f t="shared" ref="BO116:CV116" si="193">BO$50*BO41</f>
        <v>0</v>
      </c>
      <c r="BP116" s="52">
        <f t="shared" si="193"/>
        <v>0</v>
      </c>
      <c r="BQ116" s="52">
        <f t="shared" si="193"/>
        <v>0</v>
      </c>
      <c r="BR116" s="52">
        <f t="shared" si="193"/>
        <v>0</v>
      </c>
      <c r="BS116" s="52">
        <f t="shared" si="193"/>
        <v>0</v>
      </c>
      <c r="BT116" s="52">
        <f t="shared" si="193"/>
        <v>0</v>
      </c>
      <c r="BU116" s="52">
        <f t="shared" si="193"/>
        <v>0</v>
      </c>
      <c r="BV116" s="52">
        <f t="shared" si="193"/>
        <v>0</v>
      </c>
      <c r="BW116" s="52">
        <f t="shared" si="193"/>
        <v>0</v>
      </c>
      <c r="BX116" s="52">
        <f t="shared" si="193"/>
        <v>0</v>
      </c>
      <c r="BY116" s="52">
        <f t="shared" si="193"/>
        <v>0</v>
      </c>
      <c r="BZ116" s="52">
        <f t="shared" si="193"/>
        <v>0</v>
      </c>
      <c r="CA116" s="52">
        <f t="shared" si="193"/>
        <v>0</v>
      </c>
      <c r="CB116" s="52">
        <f t="shared" si="193"/>
        <v>0</v>
      </c>
      <c r="CC116" s="52">
        <f t="shared" si="193"/>
        <v>0</v>
      </c>
      <c r="CD116" s="52">
        <f t="shared" si="193"/>
        <v>0</v>
      </c>
      <c r="CE116" s="52">
        <f t="shared" si="193"/>
        <v>0</v>
      </c>
      <c r="CF116" s="52">
        <f t="shared" si="193"/>
        <v>0</v>
      </c>
      <c r="CG116" s="52">
        <f t="shared" si="193"/>
        <v>0</v>
      </c>
      <c r="CH116" s="52">
        <f t="shared" si="193"/>
        <v>0</v>
      </c>
      <c r="CI116" s="52">
        <f t="shared" si="193"/>
        <v>0</v>
      </c>
      <c r="CJ116" s="52">
        <f t="shared" si="193"/>
        <v>0</v>
      </c>
      <c r="CK116" s="52">
        <f t="shared" si="193"/>
        <v>0</v>
      </c>
      <c r="CL116" s="52">
        <f t="shared" si="193"/>
        <v>0</v>
      </c>
      <c r="CM116" s="52">
        <f t="shared" si="193"/>
        <v>0</v>
      </c>
      <c r="CN116" s="52">
        <f t="shared" si="193"/>
        <v>0</v>
      </c>
      <c r="CO116" s="52">
        <f t="shared" si="193"/>
        <v>0</v>
      </c>
      <c r="CP116" s="52">
        <f t="shared" si="193"/>
        <v>0</v>
      </c>
      <c r="CQ116" s="52">
        <f t="shared" si="193"/>
        <v>0</v>
      </c>
      <c r="CR116" s="52">
        <f t="shared" si="193"/>
        <v>0</v>
      </c>
      <c r="CS116" s="52">
        <f t="shared" si="193"/>
        <v>0</v>
      </c>
      <c r="CT116" s="52">
        <f t="shared" si="193"/>
        <v>0</v>
      </c>
      <c r="CU116" s="52">
        <f t="shared" si="193"/>
        <v>0</v>
      </c>
      <c r="CV116" s="52">
        <f t="shared" si="193"/>
        <v>0</v>
      </c>
      <c r="CW116" s="52">
        <f t="shared" ref="CW116:DP116" si="194">CW$50*CW41</f>
        <v>0</v>
      </c>
      <c r="CX116" s="52">
        <f t="shared" si="194"/>
        <v>0</v>
      </c>
      <c r="CY116" s="52">
        <f t="shared" si="194"/>
        <v>0</v>
      </c>
      <c r="CZ116" s="52">
        <f t="shared" si="194"/>
        <v>0</v>
      </c>
      <c r="DA116" s="52">
        <f t="shared" si="194"/>
        <v>0</v>
      </c>
      <c r="DB116" s="52">
        <f t="shared" si="194"/>
        <v>0</v>
      </c>
      <c r="DC116" s="52">
        <f t="shared" si="194"/>
        <v>0</v>
      </c>
      <c r="DD116" s="52">
        <f t="shared" si="194"/>
        <v>0</v>
      </c>
      <c r="DE116" s="52">
        <f t="shared" si="194"/>
        <v>0</v>
      </c>
      <c r="DF116" s="52">
        <f t="shared" si="194"/>
        <v>0</v>
      </c>
      <c r="DG116" s="52">
        <f t="shared" si="194"/>
        <v>0</v>
      </c>
      <c r="DH116" s="52">
        <f t="shared" si="194"/>
        <v>0</v>
      </c>
      <c r="DI116" s="52">
        <f t="shared" si="194"/>
        <v>0</v>
      </c>
      <c r="DJ116" s="52">
        <f t="shared" si="194"/>
        <v>0</v>
      </c>
      <c r="DK116" s="52">
        <f t="shared" si="194"/>
        <v>0</v>
      </c>
      <c r="DL116" s="52">
        <f t="shared" si="194"/>
        <v>0</v>
      </c>
      <c r="DM116" s="52">
        <f t="shared" si="194"/>
        <v>0</v>
      </c>
      <c r="DN116" s="52">
        <f t="shared" si="194"/>
        <v>0</v>
      </c>
      <c r="DO116" s="52">
        <f t="shared" si="194"/>
        <v>0</v>
      </c>
      <c r="DP116" s="52">
        <f t="shared" si="194"/>
        <v>0</v>
      </c>
    </row>
    <row r="117" spans="1:120" x14ac:dyDescent="0.25">
      <c r="A117" s="52" t="str">
        <f t="shared" si="138"/>
        <v>12_NZ</v>
      </c>
      <c r="B117" s="52" t="str">
        <f t="shared" si="138"/>
        <v>16_5_biogasoline</v>
      </c>
      <c r="C117" s="52" t="str">
        <f t="shared" si="138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39"/>
        <v>12_NZ</v>
      </c>
      <c r="BL117" s="52" t="str">
        <f t="shared" si="140"/>
        <v>d_ind_cem_ccs_16_5_biogasoline</v>
      </c>
      <c r="BM117" s="52"/>
      <c r="BN117" s="52"/>
      <c r="BO117" s="52">
        <f t="shared" ref="BO117:CV117" si="195">BO$50*BO42</f>
        <v>0</v>
      </c>
      <c r="BP117" s="52">
        <f t="shared" si="195"/>
        <v>0</v>
      </c>
      <c r="BQ117" s="52">
        <f t="shared" si="195"/>
        <v>0</v>
      </c>
      <c r="BR117" s="52">
        <f t="shared" si="195"/>
        <v>0</v>
      </c>
      <c r="BS117" s="52">
        <f t="shared" si="195"/>
        <v>0</v>
      </c>
      <c r="BT117" s="52">
        <f t="shared" si="195"/>
        <v>0</v>
      </c>
      <c r="BU117" s="52">
        <f t="shared" si="195"/>
        <v>0</v>
      </c>
      <c r="BV117" s="52">
        <f t="shared" si="195"/>
        <v>0</v>
      </c>
      <c r="BW117" s="52">
        <f t="shared" si="195"/>
        <v>0</v>
      </c>
      <c r="BX117" s="52">
        <f t="shared" si="195"/>
        <v>0</v>
      </c>
      <c r="BY117" s="52">
        <f t="shared" si="195"/>
        <v>0</v>
      </c>
      <c r="BZ117" s="52">
        <f t="shared" si="195"/>
        <v>0</v>
      </c>
      <c r="CA117" s="52">
        <f t="shared" si="195"/>
        <v>0</v>
      </c>
      <c r="CB117" s="52">
        <f t="shared" si="195"/>
        <v>0</v>
      </c>
      <c r="CC117" s="52">
        <f t="shared" si="195"/>
        <v>0</v>
      </c>
      <c r="CD117" s="52">
        <f t="shared" si="195"/>
        <v>0</v>
      </c>
      <c r="CE117" s="52">
        <f t="shared" si="195"/>
        <v>0</v>
      </c>
      <c r="CF117" s="52">
        <f t="shared" si="195"/>
        <v>0</v>
      </c>
      <c r="CG117" s="52">
        <f t="shared" si="195"/>
        <v>0</v>
      </c>
      <c r="CH117" s="52">
        <f t="shared" si="195"/>
        <v>0</v>
      </c>
      <c r="CI117" s="52">
        <f t="shared" si="195"/>
        <v>0</v>
      </c>
      <c r="CJ117" s="52">
        <f t="shared" si="195"/>
        <v>0</v>
      </c>
      <c r="CK117" s="52">
        <f t="shared" si="195"/>
        <v>0</v>
      </c>
      <c r="CL117" s="52">
        <f t="shared" si="195"/>
        <v>0</v>
      </c>
      <c r="CM117" s="52">
        <f t="shared" si="195"/>
        <v>0</v>
      </c>
      <c r="CN117" s="52">
        <f t="shared" si="195"/>
        <v>0</v>
      </c>
      <c r="CO117" s="52">
        <f t="shared" si="195"/>
        <v>0</v>
      </c>
      <c r="CP117" s="52">
        <f t="shared" si="195"/>
        <v>0</v>
      </c>
      <c r="CQ117" s="52">
        <f t="shared" si="195"/>
        <v>0</v>
      </c>
      <c r="CR117" s="52">
        <f t="shared" si="195"/>
        <v>0</v>
      </c>
      <c r="CS117" s="52">
        <f t="shared" si="195"/>
        <v>0</v>
      </c>
      <c r="CT117" s="52">
        <f t="shared" si="195"/>
        <v>0</v>
      </c>
      <c r="CU117" s="52">
        <f t="shared" si="195"/>
        <v>0</v>
      </c>
      <c r="CV117" s="52">
        <f t="shared" si="195"/>
        <v>0</v>
      </c>
      <c r="CW117" s="52">
        <f t="shared" ref="CW117:DP117" si="196">CW$50*CW42</f>
        <v>0</v>
      </c>
      <c r="CX117" s="52">
        <f t="shared" si="196"/>
        <v>0</v>
      </c>
      <c r="CY117" s="52">
        <f t="shared" si="196"/>
        <v>0</v>
      </c>
      <c r="CZ117" s="52">
        <f t="shared" si="196"/>
        <v>0</v>
      </c>
      <c r="DA117" s="52">
        <f t="shared" si="196"/>
        <v>0</v>
      </c>
      <c r="DB117" s="52">
        <f t="shared" si="196"/>
        <v>0</v>
      </c>
      <c r="DC117" s="52">
        <f t="shared" si="196"/>
        <v>0</v>
      </c>
      <c r="DD117" s="52">
        <f t="shared" si="196"/>
        <v>0</v>
      </c>
      <c r="DE117" s="52">
        <f t="shared" si="196"/>
        <v>0</v>
      </c>
      <c r="DF117" s="52">
        <f t="shared" si="196"/>
        <v>0</v>
      </c>
      <c r="DG117" s="52">
        <f t="shared" si="196"/>
        <v>0</v>
      </c>
      <c r="DH117" s="52">
        <f t="shared" si="196"/>
        <v>0</v>
      </c>
      <c r="DI117" s="52">
        <f t="shared" si="196"/>
        <v>0</v>
      </c>
      <c r="DJ117" s="52">
        <f t="shared" si="196"/>
        <v>0</v>
      </c>
      <c r="DK117" s="52">
        <f t="shared" si="196"/>
        <v>0</v>
      </c>
      <c r="DL117" s="52">
        <f t="shared" si="196"/>
        <v>0</v>
      </c>
      <c r="DM117" s="52">
        <f t="shared" si="196"/>
        <v>0</v>
      </c>
      <c r="DN117" s="52">
        <f t="shared" si="196"/>
        <v>0</v>
      </c>
      <c r="DO117" s="52">
        <f t="shared" si="196"/>
        <v>0</v>
      </c>
      <c r="DP117" s="52">
        <f t="shared" si="196"/>
        <v>0</v>
      </c>
    </row>
    <row r="118" spans="1:120" x14ac:dyDescent="0.25">
      <c r="A118" s="52" t="str">
        <f t="shared" si="138"/>
        <v>12_NZ</v>
      </c>
      <c r="B118" s="52" t="str">
        <f t="shared" si="138"/>
        <v>16_6_biodiesel</v>
      </c>
      <c r="C118" s="52" t="str">
        <f t="shared" si="138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39"/>
        <v>12_NZ</v>
      </c>
      <c r="BL118" s="52" t="str">
        <f t="shared" si="140"/>
        <v>d_ind_cem_ccs_16_6_biodiesel</v>
      </c>
      <c r="BM118" s="52"/>
      <c r="BN118" s="52"/>
      <c r="BO118" s="52">
        <f t="shared" ref="BO118:CV118" si="197">BO$50*BO43</f>
        <v>0</v>
      </c>
      <c r="BP118" s="52">
        <f t="shared" si="197"/>
        <v>0</v>
      </c>
      <c r="BQ118" s="52">
        <f t="shared" si="197"/>
        <v>0</v>
      </c>
      <c r="BR118" s="52">
        <f t="shared" si="197"/>
        <v>0</v>
      </c>
      <c r="BS118" s="52">
        <f t="shared" si="197"/>
        <v>0</v>
      </c>
      <c r="BT118" s="52">
        <f t="shared" si="197"/>
        <v>0</v>
      </c>
      <c r="BU118" s="52">
        <f t="shared" si="197"/>
        <v>0</v>
      </c>
      <c r="BV118" s="52">
        <f t="shared" si="197"/>
        <v>0</v>
      </c>
      <c r="BW118" s="52">
        <f t="shared" si="197"/>
        <v>0</v>
      </c>
      <c r="BX118" s="52">
        <f t="shared" si="197"/>
        <v>0</v>
      </c>
      <c r="BY118" s="52">
        <f t="shared" si="197"/>
        <v>0</v>
      </c>
      <c r="BZ118" s="52">
        <f t="shared" si="197"/>
        <v>0</v>
      </c>
      <c r="CA118" s="52">
        <f t="shared" si="197"/>
        <v>0</v>
      </c>
      <c r="CB118" s="52">
        <f t="shared" si="197"/>
        <v>0</v>
      </c>
      <c r="CC118" s="52">
        <f t="shared" si="197"/>
        <v>0</v>
      </c>
      <c r="CD118" s="52">
        <f t="shared" si="197"/>
        <v>0</v>
      </c>
      <c r="CE118" s="52">
        <f t="shared" si="197"/>
        <v>0</v>
      </c>
      <c r="CF118" s="52">
        <f t="shared" si="197"/>
        <v>0</v>
      </c>
      <c r="CG118" s="52">
        <f t="shared" si="197"/>
        <v>0</v>
      </c>
      <c r="CH118" s="52">
        <f t="shared" si="197"/>
        <v>0</v>
      </c>
      <c r="CI118" s="52">
        <f t="shared" si="197"/>
        <v>0</v>
      </c>
      <c r="CJ118" s="52">
        <f t="shared" si="197"/>
        <v>0</v>
      </c>
      <c r="CK118" s="52">
        <f t="shared" si="197"/>
        <v>0</v>
      </c>
      <c r="CL118" s="52">
        <f t="shared" si="197"/>
        <v>0</v>
      </c>
      <c r="CM118" s="52">
        <f t="shared" si="197"/>
        <v>0</v>
      </c>
      <c r="CN118" s="52">
        <f t="shared" si="197"/>
        <v>0</v>
      </c>
      <c r="CO118" s="52">
        <f t="shared" si="197"/>
        <v>0</v>
      </c>
      <c r="CP118" s="52">
        <f t="shared" si="197"/>
        <v>0</v>
      </c>
      <c r="CQ118" s="52">
        <f t="shared" si="197"/>
        <v>0</v>
      </c>
      <c r="CR118" s="52">
        <f t="shared" si="197"/>
        <v>0</v>
      </c>
      <c r="CS118" s="52">
        <f t="shared" si="197"/>
        <v>0</v>
      </c>
      <c r="CT118" s="52">
        <f t="shared" si="197"/>
        <v>0</v>
      </c>
      <c r="CU118" s="52">
        <f t="shared" si="197"/>
        <v>0</v>
      </c>
      <c r="CV118" s="52">
        <f t="shared" si="197"/>
        <v>0</v>
      </c>
      <c r="CW118" s="52">
        <f t="shared" ref="CW118:DP118" si="198">CW$50*CW43</f>
        <v>0</v>
      </c>
      <c r="CX118" s="52">
        <f t="shared" si="198"/>
        <v>0</v>
      </c>
      <c r="CY118" s="52">
        <f t="shared" si="198"/>
        <v>0</v>
      </c>
      <c r="CZ118" s="52">
        <f t="shared" si="198"/>
        <v>0</v>
      </c>
      <c r="DA118" s="52">
        <f t="shared" si="198"/>
        <v>0</v>
      </c>
      <c r="DB118" s="52">
        <f t="shared" si="198"/>
        <v>0</v>
      </c>
      <c r="DC118" s="52">
        <f t="shared" si="198"/>
        <v>0</v>
      </c>
      <c r="DD118" s="52">
        <f t="shared" si="198"/>
        <v>0</v>
      </c>
      <c r="DE118" s="52">
        <f t="shared" si="198"/>
        <v>0</v>
      </c>
      <c r="DF118" s="52">
        <f t="shared" si="198"/>
        <v>0</v>
      </c>
      <c r="DG118" s="52">
        <f t="shared" si="198"/>
        <v>0</v>
      </c>
      <c r="DH118" s="52">
        <f t="shared" si="198"/>
        <v>0</v>
      </c>
      <c r="DI118" s="52">
        <f t="shared" si="198"/>
        <v>0</v>
      </c>
      <c r="DJ118" s="52">
        <f t="shared" si="198"/>
        <v>0</v>
      </c>
      <c r="DK118" s="52">
        <f t="shared" si="198"/>
        <v>0</v>
      </c>
      <c r="DL118" s="52">
        <f t="shared" si="198"/>
        <v>0</v>
      </c>
      <c r="DM118" s="52">
        <f t="shared" si="198"/>
        <v>0</v>
      </c>
      <c r="DN118" s="52">
        <f t="shared" si="198"/>
        <v>0</v>
      </c>
      <c r="DO118" s="52">
        <f t="shared" si="198"/>
        <v>0</v>
      </c>
      <c r="DP118" s="52">
        <f t="shared" si="198"/>
        <v>0</v>
      </c>
    </row>
    <row r="119" spans="1:120" x14ac:dyDescent="0.25">
      <c r="A119" s="52" t="str">
        <f t="shared" si="138"/>
        <v>12_NZ</v>
      </c>
      <c r="B119" s="52" t="str">
        <f t="shared" si="138"/>
        <v>16_8_other_liquid_biofuels</v>
      </c>
      <c r="C119" s="52" t="str">
        <f t="shared" si="138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39"/>
        <v>12_NZ</v>
      </c>
      <c r="BL119" s="52" t="str">
        <f t="shared" si="140"/>
        <v>d_ind_cem_ccs_16_8_oth_liquid_biofuel</v>
      </c>
      <c r="BM119" s="52"/>
      <c r="BN119" s="52"/>
      <c r="BO119" s="52">
        <f t="shared" ref="BO119:CV119" si="199">BO$50*BO44</f>
        <v>0</v>
      </c>
      <c r="BP119" s="52">
        <f t="shared" si="199"/>
        <v>0</v>
      </c>
      <c r="BQ119" s="52">
        <f t="shared" si="199"/>
        <v>0</v>
      </c>
      <c r="BR119" s="52">
        <f t="shared" si="199"/>
        <v>0</v>
      </c>
      <c r="BS119" s="52">
        <f t="shared" si="199"/>
        <v>0</v>
      </c>
      <c r="BT119" s="52">
        <f t="shared" si="199"/>
        <v>0</v>
      </c>
      <c r="BU119" s="52">
        <f t="shared" si="199"/>
        <v>0</v>
      </c>
      <c r="BV119" s="52">
        <f t="shared" si="199"/>
        <v>0</v>
      </c>
      <c r="BW119" s="52">
        <f t="shared" si="199"/>
        <v>0</v>
      </c>
      <c r="BX119" s="52">
        <f t="shared" si="199"/>
        <v>0</v>
      </c>
      <c r="BY119" s="52">
        <f t="shared" si="199"/>
        <v>0</v>
      </c>
      <c r="BZ119" s="52">
        <f t="shared" si="199"/>
        <v>0</v>
      </c>
      <c r="CA119" s="52">
        <f t="shared" si="199"/>
        <v>0</v>
      </c>
      <c r="CB119" s="52">
        <f t="shared" si="199"/>
        <v>0</v>
      </c>
      <c r="CC119" s="52">
        <f t="shared" si="199"/>
        <v>0</v>
      </c>
      <c r="CD119" s="52">
        <f t="shared" si="199"/>
        <v>0</v>
      </c>
      <c r="CE119" s="52">
        <f t="shared" si="199"/>
        <v>0</v>
      </c>
      <c r="CF119" s="52">
        <f t="shared" si="199"/>
        <v>0</v>
      </c>
      <c r="CG119" s="52">
        <f t="shared" si="199"/>
        <v>0</v>
      </c>
      <c r="CH119" s="52">
        <f t="shared" si="199"/>
        <v>0</v>
      </c>
      <c r="CI119" s="52">
        <f t="shared" si="199"/>
        <v>0</v>
      </c>
      <c r="CJ119" s="52">
        <f t="shared" si="199"/>
        <v>0</v>
      </c>
      <c r="CK119" s="52">
        <f t="shared" si="199"/>
        <v>0</v>
      </c>
      <c r="CL119" s="52">
        <f t="shared" si="199"/>
        <v>0</v>
      </c>
      <c r="CM119" s="52">
        <f t="shared" si="199"/>
        <v>0</v>
      </c>
      <c r="CN119" s="52">
        <f t="shared" si="199"/>
        <v>0</v>
      </c>
      <c r="CO119" s="52">
        <f t="shared" si="199"/>
        <v>0</v>
      </c>
      <c r="CP119" s="52">
        <f t="shared" si="199"/>
        <v>0</v>
      </c>
      <c r="CQ119" s="52">
        <f t="shared" si="199"/>
        <v>0</v>
      </c>
      <c r="CR119" s="52">
        <f t="shared" si="199"/>
        <v>0</v>
      </c>
      <c r="CS119" s="52">
        <f t="shared" si="199"/>
        <v>0</v>
      </c>
      <c r="CT119" s="52">
        <f t="shared" si="199"/>
        <v>0</v>
      </c>
      <c r="CU119" s="52">
        <f t="shared" si="199"/>
        <v>0</v>
      </c>
      <c r="CV119" s="52">
        <f t="shared" si="199"/>
        <v>0</v>
      </c>
      <c r="CW119" s="52">
        <f t="shared" ref="CW119:DP119" si="200">CW$50*CW44</f>
        <v>0</v>
      </c>
      <c r="CX119" s="52">
        <f t="shared" si="200"/>
        <v>0</v>
      </c>
      <c r="CY119" s="52">
        <f t="shared" si="200"/>
        <v>0</v>
      </c>
      <c r="CZ119" s="52">
        <f t="shared" si="200"/>
        <v>0</v>
      </c>
      <c r="DA119" s="52">
        <f t="shared" si="200"/>
        <v>0</v>
      </c>
      <c r="DB119" s="52">
        <f t="shared" si="200"/>
        <v>0</v>
      </c>
      <c r="DC119" s="52">
        <f t="shared" si="200"/>
        <v>0</v>
      </c>
      <c r="DD119" s="52">
        <f t="shared" si="200"/>
        <v>0</v>
      </c>
      <c r="DE119" s="52">
        <f t="shared" si="200"/>
        <v>0</v>
      </c>
      <c r="DF119" s="52">
        <f t="shared" si="200"/>
        <v>0</v>
      </c>
      <c r="DG119" s="52">
        <f t="shared" si="200"/>
        <v>0</v>
      </c>
      <c r="DH119" s="52">
        <f t="shared" si="200"/>
        <v>0</v>
      </c>
      <c r="DI119" s="52">
        <f t="shared" si="200"/>
        <v>0</v>
      </c>
      <c r="DJ119" s="52">
        <f t="shared" si="200"/>
        <v>0</v>
      </c>
      <c r="DK119" s="52">
        <f t="shared" si="200"/>
        <v>0</v>
      </c>
      <c r="DL119" s="52">
        <f t="shared" si="200"/>
        <v>0</v>
      </c>
      <c r="DM119" s="52">
        <f t="shared" si="200"/>
        <v>0</v>
      </c>
      <c r="DN119" s="52">
        <f t="shared" si="200"/>
        <v>0</v>
      </c>
      <c r="DO119" s="52">
        <f t="shared" si="200"/>
        <v>0</v>
      </c>
      <c r="DP119" s="52">
        <f t="shared" si="200"/>
        <v>0</v>
      </c>
    </row>
    <row r="120" spans="1:120" x14ac:dyDescent="0.25">
      <c r="A120" s="54" t="str">
        <f t="shared" si="138"/>
        <v>12_NZ</v>
      </c>
      <c r="B120" s="54" t="str">
        <f t="shared" si="138"/>
        <v>17_electricity</v>
      </c>
      <c r="C120" s="54" t="str">
        <f t="shared" si="138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39"/>
        <v>12_NZ</v>
      </c>
      <c r="BL120" s="54" t="str">
        <f t="shared" si="140"/>
        <v>d_ind_cem_ccs_17_electricity</v>
      </c>
      <c r="BM120" s="54"/>
      <c r="BN120" s="54"/>
      <c r="BO120" s="58">
        <f t="shared" ref="BO120:BP120" si="201">BO127</f>
        <v>0</v>
      </c>
      <c r="BP120" s="58">
        <f t="shared" si="201"/>
        <v>0</v>
      </c>
      <c r="BQ120" s="54">
        <f t="shared" ref="BQ120:CU120" si="202">BQ127</f>
        <v>0</v>
      </c>
      <c r="BR120" s="54">
        <f t="shared" si="202"/>
        <v>0</v>
      </c>
      <c r="BS120" s="54">
        <f t="shared" si="202"/>
        <v>0</v>
      </c>
      <c r="BT120" s="54">
        <f t="shared" si="202"/>
        <v>0</v>
      </c>
      <c r="BU120" s="54">
        <f t="shared" si="202"/>
        <v>0</v>
      </c>
      <c r="BV120" s="54">
        <f t="shared" si="202"/>
        <v>0</v>
      </c>
      <c r="BW120" s="54">
        <f t="shared" si="202"/>
        <v>0</v>
      </c>
      <c r="BX120" s="54">
        <f t="shared" si="202"/>
        <v>0</v>
      </c>
      <c r="BY120" s="54">
        <f t="shared" si="202"/>
        <v>0</v>
      </c>
      <c r="BZ120" s="54">
        <f t="shared" si="202"/>
        <v>0</v>
      </c>
      <c r="CA120" s="54">
        <f t="shared" si="202"/>
        <v>0</v>
      </c>
      <c r="CB120" s="54">
        <f t="shared" si="202"/>
        <v>0</v>
      </c>
      <c r="CC120" s="54">
        <f t="shared" si="202"/>
        <v>0</v>
      </c>
      <c r="CD120" s="54">
        <f t="shared" si="202"/>
        <v>0</v>
      </c>
      <c r="CE120" s="54">
        <f t="shared" si="202"/>
        <v>0</v>
      </c>
      <c r="CF120" s="54">
        <f t="shared" si="202"/>
        <v>0</v>
      </c>
      <c r="CG120" s="54">
        <f t="shared" si="202"/>
        <v>0</v>
      </c>
      <c r="CH120" s="54">
        <f t="shared" si="202"/>
        <v>0</v>
      </c>
      <c r="CI120" s="54">
        <f t="shared" si="202"/>
        <v>0</v>
      </c>
      <c r="CJ120" s="54">
        <f t="shared" si="202"/>
        <v>0</v>
      </c>
      <c r="CK120" s="54">
        <f t="shared" si="202"/>
        <v>0</v>
      </c>
      <c r="CL120" s="54">
        <f t="shared" si="202"/>
        <v>1.7150547406854502E-3</v>
      </c>
      <c r="CM120" s="54">
        <f t="shared" si="202"/>
        <v>5.1198005060855535E-3</v>
      </c>
      <c r="CN120" s="54">
        <f t="shared" si="202"/>
        <v>1.0189309519097762E-2</v>
      </c>
      <c r="CO120" s="54">
        <f t="shared" si="202"/>
        <v>1.689908369757169E-2</v>
      </c>
      <c r="CP120" s="54">
        <f t="shared" si="202"/>
        <v>2.522504849088103E-2</v>
      </c>
      <c r="CQ120" s="54">
        <f t="shared" si="202"/>
        <v>3.5143546796015029E-2</v>
      </c>
      <c r="CR120" s="54">
        <f t="shared" si="202"/>
        <v>4.6631332952232374E-2</v>
      </c>
      <c r="CS120" s="54">
        <f t="shared" si="202"/>
        <v>5.9665566813331017E-2</v>
      </c>
      <c r="CT120" s="54">
        <f t="shared" si="202"/>
        <v>7.4223807896598687E-2</v>
      </c>
      <c r="CU120" s="54">
        <f t="shared" si="202"/>
        <v>9.02840096075192E-2</v>
      </c>
      <c r="CV120" s="58">
        <f t="shared" ref="CV120:DP120" si="203">CV127</f>
        <v>0.10619080878872472</v>
      </c>
      <c r="CW120" s="58">
        <f t="shared" si="203"/>
        <v>0.12194619600621245</v>
      </c>
      <c r="CX120" s="58">
        <f t="shared" si="203"/>
        <v>0.13755213894229279</v>
      </c>
      <c r="CY120" s="58">
        <f t="shared" si="203"/>
        <v>0.15301058264189435</v>
      </c>
      <c r="CZ120" s="58">
        <f t="shared" si="203"/>
        <v>0.16832344975632577</v>
      </c>
      <c r="DA120" s="58">
        <f t="shared" si="203"/>
        <v>0.18349264078451938</v>
      </c>
      <c r="DB120" s="58">
        <f t="shared" si="203"/>
        <v>0.19852003431178253</v>
      </c>
      <c r="DC120" s="58">
        <f t="shared" si="203"/>
        <v>0.21340748724608141</v>
      </c>
      <c r="DD120" s="58">
        <f t="shared" si="203"/>
        <v>0.228156835051882</v>
      </c>
      <c r="DE120" s="58">
        <f t="shared" si="203"/>
        <v>0.24276989198157289</v>
      </c>
      <c r="DF120" s="58">
        <f t="shared" si="203"/>
        <v>0.2572484513044942</v>
      </c>
      <c r="DG120" s="58">
        <f t="shared" si="203"/>
        <v>0.27159428553359632</v>
      </c>
      <c r="DH120" s="58">
        <f t="shared" si="203"/>
        <v>0.28580914664975332</v>
      </c>
      <c r="DI120" s="58">
        <f t="shared" si="203"/>
        <v>0.299894766323753</v>
      </c>
      <c r="DJ120" s="58">
        <f t="shared" si="203"/>
        <v>0.31385285613598846</v>
      </c>
      <c r="DK120" s="58">
        <f t="shared" si="203"/>
        <v>0.32768510779387355</v>
      </c>
      <c r="DL120" s="58">
        <f t="shared" si="203"/>
        <v>0.34139319334700491</v>
      </c>
      <c r="DM120" s="58">
        <f t="shared" si="203"/>
        <v>0.35497876540009404</v>
      </c>
      <c r="DN120" s="58">
        <f t="shared" si="203"/>
        <v>0.36844345732369099</v>
      </c>
      <c r="DO120" s="58">
        <f t="shared" si="203"/>
        <v>0.38178888346272255</v>
      </c>
      <c r="DP120" s="58">
        <f t="shared" si="203"/>
        <v>0.39501663934286657</v>
      </c>
    </row>
    <row r="121" spans="1:120" x14ac:dyDescent="0.25">
      <c r="A121" s="52" t="str">
        <f t="shared" si="138"/>
        <v>12_NZ</v>
      </c>
      <c r="B121" s="52" t="str">
        <f t="shared" si="138"/>
        <v>18_heat</v>
      </c>
      <c r="C121" s="52" t="str">
        <f t="shared" si="138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39"/>
        <v>12_NZ</v>
      </c>
      <c r="BL121" s="52" t="str">
        <f t="shared" si="140"/>
        <v>d_ind_cem_ccs_18_heat</v>
      </c>
      <c r="BM121" s="52"/>
      <c r="BN121" s="52"/>
      <c r="BO121" s="52">
        <f t="shared" ref="BO121:CU121" si="204">BO$50*BO46</f>
        <v>0</v>
      </c>
      <c r="BP121" s="52">
        <f t="shared" si="204"/>
        <v>0</v>
      </c>
      <c r="BQ121" s="52">
        <f t="shared" si="204"/>
        <v>0</v>
      </c>
      <c r="BR121" s="52">
        <f t="shared" si="204"/>
        <v>0</v>
      </c>
      <c r="BS121" s="52">
        <f t="shared" si="204"/>
        <v>0</v>
      </c>
      <c r="BT121" s="52">
        <f t="shared" si="204"/>
        <v>0</v>
      </c>
      <c r="BU121" s="52">
        <f t="shared" si="204"/>
        <v>0</v>
      </c>
      <c r="BV121" s="52">
        <f t="shared" si="204"/>
        <v>0</v>
      </c>
      <c r="BW121" s="52">
        <f t="shared" si="204"/>
        <v>0</v>
      </c>
      <c r="BX121" s="52">
        <f t="shared" si="204"/>
        <v>0</v>
      </c>
      <c r="BY121" s="52">
        <f t="shared" si="204"/>
        <v>0</v>
      </c>
      <c r="BZ121" s="52">
        <f t="shared" si="204"/>
        <v>0</v>
      </c>
      <c r="CA121" s="52">
        <f t="shared" si="204"/>
        <v>0</v>
      </c>
      <c r="CB121" s="52">
        <f t="shared" si="204"/>
        <v>0</v>
      </c>
      <c r="CC121" s="52">
        <f t="shared" si="204"/>
        <v>0</v>
      </c>
      <c r="CD121" s="52">
        <f t="shared" si="204"/>
        <v>0</v>
      </c>
      <c r="CE121" s="52">
        <f t="shared" si="204"/>
        <v>0</v>
      </c>
      <c r="CF121" s="52">
        <f t="shared" si="204"/>
        <v>0</v>
      </c>
      <c r="CG121" s="52">
        <f t="shared" si="204"/>
        <v>0</v>
      </c>
      <c r="CH121" s="52">
        <f t="shared" si="204"/>
        <v>0</v>
      </c>
      <c r="CI121" s="52">
        <f t="shared" si="204"/>
        <v>0</v>
      </c>
      <c r="CJ121" s="52">
        <f t="shared" si="204"/>
        <v>0</v>
      </c>
      <c r="CK121" s="52">
        <f t="shared" si="204"/>
        <v>0</v>
      </c>
      <c r="CL121" s="52">
        <f t="shared" si="204"/>
        <v>0</v>
      </c>
      <c r="CM121" s="52">
        <f t="shared" si="204"/>
        <v>0</v>
      </c>
      <c r="CN121" s="52">
        <f t="shared" si="204"/>
        <v>0</v>
      </c>
      <c r="CO121" s="52">
        <f t="shared" si="204"/>
        <v>0</v>
      </c>
      <c r="CP121" s="52">
        <f t="shared" si="204"/>
        <v>0</v>
      </c>
      <c r="CQ121" s="52">
        <f t="shared" si="204"/>
        <v>0</v>
      </c>
      <c r="CR121" s="52">
        <f t="shared" si="204"/>
        <v>0</v>
      </c>
      <c r="CS121" s="52">
        <f t="shared" si="204"/>
        <v>0</v>
      </c>
      <c r="CT121" s="52">
        <f t="shared" si="204"/>
        <v>0</v>
      </c>
      <c r="CU121" s="52">
        <f t="shared" si="204"/>
        <v>0</v>
      </c>
      <c r="CV121" s="52">
        <f t="shared" ref="CV121:DP121" si="205">CV$50*CV46</f>
        <v>0</v>
      </c>
      <c r="CW121" s="52">
        <f t="shared" si="205"/>
        <v>0</v>
      </c>
      <c r="CX121" s="52">
        <f t="shared" si="205"/>
        <v>0</v>
      </c>
      <c r="CY121" s="52">
        <f t="shared" si="205"/>
        <v>0</v>
      </c>
      <c r="CZ121" s="52">
        <f t="shared" si="205"/>
        <v>0</v>
      </c>
      <c r="DA121" s="52">
        <f t="shared" si="205"/>
        <v>0</v>
      </c>
      <c r="DB121" s="52">
        <f t="shared" si="205"/>
        <v>0</v>
      </c>
      <c r="DC121" s="52">
        <f t="shared" si="205"/>
        <v>0</v>
      </c>
      <c r="DD121" s="52">
        <f t="shared" si="205"/>
        <v>0</v>
      </c>
      <c r="DE121" s="52">
        <f t="shared" si="205"/>
        <v>0</v>
      </c>
      <c r="DF121" s="52">
        <f t="shared" si="205"/>
        <v>0</v>
      </c>
      <c r="DG121" s="52">
        <f t="shared" si="205"/>
        <v>0</v>
      </c>
      <c r="DH121" s="52">
        <f t="shared" si="205"/>
        <v>0</v>
      </c>
      <c r="DI121" s="52">
        <f t="shared" si="205"/>
        <v>0</v>
      </c>
      <c r="DJ121" s="52">
        <f t="shared" si="205"/>
        <v>0</v>
      </c>
      <c r="DK121" s="52">
        <f t="shared" si="205"/>
        <v>0</v>
      </c>
      <c r="DL121" s="52">
        <f t="shared" si="205"/>
        <v>0</v>
      </c>
      <c r="DM121" s="52">
        <f t="shared" si="205"/>
        <v>0</v>
      </c>
      <c r="DN121" s="52">
        <f t="shared" si="205"/>
        <v>0</v>
      </c>
      <c r="DO121" s="52">
        <f t="shared" si="205"/>
        <v>0</v>
      </c>
      <c r="DP121" s="52">
        <f t="shared" si="205"/>
        <v>0</v>
      </c>
    </row>
    <row r="123" spans="1:120" x14ac:dyDescent="0.25">
      <c r="BL123" s="1" t="s">
        <v>173</v>
      </c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6">BP124</f>
        <v>0</v>
      </c>
      <c r="BP124" s="58">
        <f t="shared" ref="BP124:CU124" si="207">BP50*BP45</f>
        <v>0</v>
      </c>
      <c r="BQ124" s="58">
        <f t="shared" si="207"/>
        <v>0</v>
      </c>
      <c r="BR124" s="58">
        <f t="shared" si="207"/>
        <v>0</v>
      </c>
      <c r="BS124" s="58">
        <f t="shared" si="207"/>
        <v>0</v>
      </c>
      <c r="BT124" s="58">
        <f t="shared" si="207"/>
        <v>0</v>
      </c>
      <c r="BU124" s="58">
        <f t="shared" si="207"/>
        <v>0</v>
      </c>
      <c r="BV124" s="58">
        <f t="shared" si="207"/>
        <v>0</v>
      </c>
      <c r="BW124" s="58">
        <f t="shared" si="207"/>
        <v>0</v>
      </c>
      <c r="BX124" s="58">
        <f t="shared" si="207"/>
        <v>0</v>
      </c>
      <c r="BY124" s="58">
        <f t="shared" si="207"/>
        <v>0</v>
      </c>
      <c r="BZ124" s="58">
        <f t="shared" si="207"/>
        <v>0</v>
      </c>
      <c r="CA124" s="58">
        <f t="shared" si="207"/>
        <v>0</v>
      </c>
      <c r="CB124" s="58">
        <f t="shared" si="207"/>
        <v>0</v>
      </c>
      <c r="CC124" s="58">
        <f t="shared" si="207"/>
        <v>0</v>
      </c>
      <c r="CD124" s="58">
        <f t="shared" si="207"/>
        <v>0</v>
      </c>
      <c r="CE124" s="58">
        <f t="shared" si="207"/>
        <v>0</v>
      </c>
      <c r="CF124" s="58">
        <f t="shared" si="207"/>
        <v>0</v>
      </c>
      <c r="CG124" s="58">
        <f t="shared" si="207"/>
        <v>0</v>
      </c>
      <c r="CH124" s="58">
        <f t="shared" si="207"/>
        <v>0</v>
      </c>
      <c r="CI124" s="58">
        <f t="shared" si="207"/>
        <v>0</v>
      </c>
      <c r="CJ124" s="58">
        <f t="shared" si="207"/>
        <v>0</v>
      </c>
      <c r="CK124" s="58">
        <f t="shared" si="207"/>
        <v>0</v>
      </c>
      <c r="CL124" s="58">
        <f t="shared" si="207"/>
        <v>9.8380474068545005E-4</v>
      </c>
      <c r="CM124" s="58">
        <f t="shared" si="207"/>
        <v>2.9260505060855532E-3</v>
      </c>
      <c r="CN124" s="58">
        <f t="shared" si="207"/>
        <v>5.8018095190977611E-3</v>
      </c>
      <c r="CO124" s="58">
        <f t="shared" si="207"/>
        <v>9.5865836975716906E-3</v>
      </c>
      <c r="CP124" s="58">
        <f t="shared" si="207"/>
        <v>1.4256298490881027E-2</v>
      </c>
      <c r="CQ124" s="58">
        <f t="shared" si="207"/>
        <v>1.9787296796015028E-2</v>
      </c>
      <c r="CR124" s="58">
        <f t="shared" si="207"/>
        <v>2.6156332952232367E-2</v>
      </c>
      <c r="CS124" s="58">
        <f t="shared" si="207"/>
        <v>3.3340566813331009E-2</v>
      </c>
      <c r="CT124" s="58">
        <f t="shared" si="207"/>
        <v>4.1317557896598689E-2</v>
      </c>
      <c r="CU124" s="58">
        <f t="shared" si="207"/>
        <v>5.0065259607519196E-2</v>
      </c>
      <c r="CV124" s="58">
        <f t="shared" ref="CV124:DP124" si="208">CV50*CV45</f>
        <v>5.8659558788724725E-2</v>
      </c>
      <c r="CW124" s="58">
        <f t="shared" si="208"/>
        <v>6.7102446006212457E-2</v>
      </c>
      <c r="CX124" s="58">
        <f t="shared" si="208"/>
        <v>7.539588894229278E-2</v>
      </c>
      <c r="CY124" s="58">
        <f t="shared" si="208"/>
        <v>8.3541832641894354E-2</v>
      </c>
      <c r="CZ124" s="58">
        <f t="shared" si="208"/>
        <v>9.1542199756325771E-2</v>
      </c>
      <c r="DA124" s="58">
        <f t="shared" si="208"/>
        <v>9.939889078451937E-2</v>
      </c>
      <c r="DB124" s="58">
        <f t="shared" si="208"/>
        <v>0.10711378431178252</v>
      </c>
      <c r="DC124" s="58">
        <f t="shared" si="208"/>
        <v>0.11468873724608139</v>
      </c>
      <c r="DD124" s="58">
        <f t="shared" si="208"/>
        <v>0.12212558505188197</v>
      </c>
      <c r="DE124" s="58">
        <f t="shared" si="208"/>
        <v>0.12942614198157287</v>
      </c>
      <c r="DF124" s="58">
        <f t="shared" si="208"/>
        <v>0.13659220130449415</v>
      </c>
      <c r="DG124" s="58">
        <f t="shared" si="208"/>
        <v>0.1436255355335963</v>
      </c>
      <c r="DH124" s="58">
        <f t="shared" si="208"/>
        <v>0.15052789664975327</v>
      </c>
      <c r="DI124" s="58">
        <f t="shared" si="208"/>
        <v>0.15730101632375296</v>
      </c>
      <c r="DJ124" s="58">
        <f t="shared" si="208"/>
        <v>0.16394660613598844</v>
      </c>
      <c r="DK124" s="58">
        <f t="shared" si="208"/>
        <v>0.17046635779387351</v>
      </c>
      <c r="DL124" s="58">
        <f t="shared" si="208"/>
        <v>0.17686194334700486</v>
      </c>
      <c r="DM124" s="58">
        <f t="shared" si="208"/>
        <v>0.18313501540009397</v>
      </c>
      <c r="DN124" s="58">
        <f t="shared" si="208"/>
        <v>0.18928720732369092</v>
      </c>
      <c r="DO124" s="58">
        <f t="shared" si="208"/>
        <v>0.19532013346272245</v>
      </c>
      <c r="DP124" s="58">
        <f t="shared" si="208"/>
        <v>0.2012353893428665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6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0</v>
      </c>
      <c r="CC125" s="58" cm="1">
        <f t="array" ref="CC125">INDEX(prod_est,$G$15+$H$15-1,MATCH(CC57,$BP$57:$CV$57,0))*CC50</f>
        <v>0</v>
      </c>
      <c r="CD125" s="58" cm="1">
        <f t="array" ref="CD125">INDEX(prod_est,$G$15+$H$15-1,MATCH(CD57,$BP$57:$CV$57,0))*CD50</f>
        <v>0</v>
      </c>
      <c r="CE125" s="58" cm="1">
        <f t="array" ref="CE125">INDEX(prod_est,$G$15+$H$15-1,MATCH(CE57,$BP$57:$CV$57,0))*CE50</f>
        <v>0</v>
      </c>
      <c r="CF125" s="58" cm="1">
        <f t="array" ref="CF125">INDEX(prod_est,$G$15+$H$15-1,MATCH(CF57,$BP$57:$CV$57,0))*CF50</f>
        <v>0</v>
      </c>
      <c r="CG125" s="58" cm="1">
        <f t="array" ref="CG125">INDEX(prod_est,$G$15+$H$15-1,MATCH(CG57,$BP$57:$CV$57,0))*CG50</f>
        <v>0</v>
      </c>
      <c r="CH125" s="58" cm="1">
        <f t="array" ref="CH125">INDEX(prod_est,$G$15+$H$15-1,MATCH(CH57,$BP$57:$CV$57,0))*CH50</f>
        <v>0</v>
      </c>
      <c r="CI125" s="58" cm="1">
        <f t="array" ref="CI125">INDEX(prod_est,$G$15+$H$15-1,MATCH(CI57,$BP$57:$CV$57,0))*CI50</f>
        <v>0</v>
      </c>
      <c r="CJ125" s="58" cm="1">
        <f t="array" ref="CJ125">INDEX(prod_est,$G$15+$H$15-1,MATCH(CJ57,$BP$57:$CV$57,0))*CJ50</f>
        <v>0</v>
      </c>
      <c r="CK125" s="58" cm="1">
        <f t="array" ref="CK125">INDEX(prod_est,$G$15+$H$15-1,MATCH(CK57,$BP$57:$CV$57,0))*CK50</f>
        <v>0</v>
      </c>
      <c r="CL125" s="58" cm="1">
        <f t="array" ref="CL125">INDEX(prod_est,$G$15+$H$15-1,MATCH(CL57,$BP$57:$CV$57,0))*CL50</f>
        <v>0.81250000000000011</v>
      </c>
      <c r="CM125" s="58" cm="1">
        <f t="array" ref="CM125">INDEX(prod_est,$G$15+$H$15-1,MATCH(CM57,$BP$57:$CV$57,0))*CM50</f>
        <v>2.4375000000000004</v>
      </c>
      <c r="CN125" s="58" cm="1">
        <f t="array" ref="CN125">INDEX(prod_est,$G$15+$H$15-1,MATCH(CN57,$BP$57:$CV$57,0))*CN50</f>
        <v>4.8750000000000009</v>
      </c>
      <c r="CO125" s="58" cm="1">
        <f t="array" ref="CO125">INDEX(prod_est,$G$15+$H$15-1,MATCH(CO57,$BP$57:$CV$57,0))*CO50</f>
        <v>8.1250000000000018</v>
      </c>
      <c r="CP125" s="58" cm="1">
        <f t="array" ref="CP125">INDEX(prod_est,$G$15+$H$15-1,MATCH(CP57,$BP$57:$CV$57,0))*CP50</f>
        <v>12.187500000000002</v>
      </c>
      <c r="CQ125" s="58" cm="1">
        <f t="array" ref="CQ125">INDEX(prod_est,$G$15+$H$15-1,MATCH(CQ57,$BP$57:$CV$57,0))*CQ50</f>
        <v>17.0625</v>
      </c>
      <c r="CR125" s="58" cm="1">
        <f t="array" ref="CR125">INDEX(prod_est,$G$15+$H$15-1,MATCH(CR57,$BP$57:$CV$57,0))*CR50</f>
        <v>22.750000000000004</v>
      </c>
      <c r="CS125" s="58" cm="1">
        <f t="array" ref="CS125">INDEX(prod_est,$G$15+$H$15-1,MATCH(CS57,$BP$57:$CV$57,0))*CS50</f>
        <v>29.250000000000004</v>
      </c>
      <c r="CT125" s="58" cm="1">
        <f t="array" ref="CT125">INDEX(prod_est,$G$15+$H$15-1,MATCH(CT57,$BP$57:$CV$57,0))*CT50</f>
        <v>36.562500000000007</v>
      </c>
      <c r="CU125" s="58" cm="1">
        <f t="array" ref="CU125">INDEX(prod_est,$G$15+$H$15-1,MATCH(CU57,$BP$57:$DP$57,0))*CU50</f>
        <v>44.687500000000007</v>
      </c>
      <c r="CV125" s="58" cm="1">
        <f t="array" ref="CV125">INDEX(prod_est,$G$15+$H$15-1,MATCH(CV57,$BP$57:$DP$57,0))*CV50</f>
        <v>52.8125</v>
      </c>
      <c r="CW125" s="58" cm="1">
        <f t="array" ref="CW125">INDEX(prod_est,$G$15+$H$15-1,MATCH(CW57,$BP$57:$DP$57,0))*CW50</f>
        <v>60.9375</v>
      </c>
      <c r="CX125" s="58" cm="1">
        <f t="array" ref="CX125">INDEX(prod_est,$G$15+$H$15-1,MATCH(CX57,$BP$57:$DP$57,0))*CX50</f>
        <v>69.0625</v>
      </c>
      <c r="CY125" s="58" cm="1">
        <f t="array" ref="CY125">INDEX(prod_est,$G$15+$H$15-1,MATCH(CY57,$BP$57:$DP$57,0))*CY50</f>
        <v>77.1875</v>
      </c>
      <c r="CZ125" s="58" cm="1">
        <f t="array" ref="CZ125">INDEX(prod_est,$G$15+$H$15-1,MATCH(CZ57,$BP$57:$DP$57,0))*CZ50</f>
        <v>85.3125</v>
      </c>
      <c r="DA125" s="58" cm="1">
        <f t="array" ref="DA125">INDEX(prod_est,$G$15+$H$15-1,MATCH(DA57,$BP$57:$DP$57,0))*DA50</f>
        <v>93.437500000000014</v>
      </c>
      <c r="DB125" s="58" cm="1">
        <f t="array" ref="DB125">INDEX(prod_est,$G$15+$H$15-1,MATCH(DB57,$BP$57:$DP$57,0))*DB50</f>
        <v>101.56250000000001</v>
      </c>
      <c r="DC125" s="58" cm="1">
        <f t="array" ref="DC125">INDEX(prod_est,$G$15+$H$15-1,MATCH(DC57,$BP$57:$DP$57,0))*DC50</f>
        <v>109.68750000000003</v>
      </c>
      <c r="DD125" s="58" cm="1">
        <f t="array" ref="DD125">INDEX(prod_est,$G$15+$H$15-1,MATCH(DD57,$BP$57:$DP$57,0))*DD50</f>
        <v>117.81250000000003</v>
      </c>
      <c r="DE125" s="58" cm="1">
        <f t="array" ref="DE125">INDEX(prod_est,$G$15+$H$15-1,MATCH(DE57,$BP$57:$DP$57,0))*DE50</f>
        <v>125.93750000000004</v>
      </c>
      <c r="DF125" s="58" cm="1">
        <f t="array" ref="DF125">INDEX(prod_est,$G$15+$H$15-1,MATCH(DF57,$BP$57:$DP$57,0))*DF50</f>
        <v>134.06250000000006</v>
      </c>
      <c r="DG125" s="58" cm="1">
        <f t="array" ref="DG125">INDEX(prod_est,$G$15+$H$15-1,MATCH(DG57,$BP$57:$DP$57,0))*DG50</f>
        <v>142.18750000000006</v>
      </c>
      <c r="DH125" s="58" cm="1">
        <f t="array" ref="DH125">INDEX(prod_est,$G$15+$H$15-1,MATCH(DH57,$BP$57:$DP$57,0))*DH50</f>
        <v>150.31250000000006</v>
      </c>
      <c r="DI125" s="58" cm="1">
        <f t="array" ref="DI125">INDEX(prod_est,$G$15+$H$15-1,MATCH(DI57,$BP$57:$DP$57,0))*DI50</f>
        <v>158.43750000000006</v>
      </c>
      <c r="DJ125" s="58" cm="1">
        <f t="array" ref="DJ125">INDEX(prod_est,$G$15+$H$15-1,MATCH(DJ57,$BP$57:$DP$57,0))*DJ50</f>
        <v>166.56250000000006</v>
      </c>
      <c r="DK125" s="58" cm="1">
        <f t="array" ref="DK125">INDEX(prod_est,$G$15+$H$15-1,MATCH(DK57,$BP$57:$DP$57,0))*DK50</f>
        <v>174.68750000000006</v>
      </c>
      <c r="DL125" s="58" cm="1">
        <f t="array" ref="DL125">INDEX(prod_est,$G$15+$H$15-1,MATCH(DL57,$BP$57:$DP$57,0))*DL50</f>
        <v>182.81250000000009</v>
      </c>
      <c r="DM125" s="58" cm="1">
        <f t="array" ref="DM125">INDEX(prod_est,$G$15+$H$15-1,MATCH(DM57,$BP$57:$DP$57,0))*DM50</f>
        <v>190.93750000000009</v>
      </c>
      <c r="DN125" s="58" cm="1">
        <f t="array" ref="DN125">INDEX(prod_est,$G$15+$H$15-1,MATCH(DN57,$BP$57:$DP$57,0))*DN50</f>
        <v>199.06250000000009</v>
      </c>
      <c r="DO125" s="58" cm="1">
        <f t="array" ref="DO125">INDEX(prod_est,$G$15+$H$15-1,MATCH(DO57,$BP$57:$DP$57,0))*DO50</f>
        <v>207.18750000000009</v>
      </c>
      <c r="DP125" s="58" cm="1">
        <f t="array" ref="DP125">INDEX(prod_est,$G$15+$H$15-1,MATCH(DP57,$BP$57:$DP$57,0))*DP50</f>
        <v>215.31250000000011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6"/>
        <v>0</v>
      </c>
      <c r="BP126" s="58">
        <f t="shared" ref="BP126:CU126" si="209">BP125*1000*$I$9*$I$10</f>
        <v>0</v>
      </c>
      <c r="BQ126" s="58">
        <f t="shared" si="209"/>
        <v>0</v>
      </c>
      <c r="BR126" s="58">
        <f t="shared" si="209"/>
        <v>0</v>
      </c>
      <c r="BS126" s="58">
        <f t="shared" si="209"/>
        <v>0</v>
      </c>
      <c r="BT126" s="58">
        <f t="shared" si="209"/>
        <v>0</v>
      </c>
      <c r="BU126" s="58">
        <f t="shared" si="209"/>
        <v>0</v>
      </c>
      <c r="BV126" s="58">
        <f t="shared" si="209"/>
        <v>0</v>
      </c>
      <c r="BW126" s="58">
        <f t="shared" si="209"/>
        <v>0</v>
      </c>
      <c r="BX126" s="58">
        <f t="shared" si="209"/>
        <v>0</v>
      </c>
      <c r="BY126" s="58">
        <f t="shared" si="209"/>
        <v>0</v>
      </c>
      <c r="BZ126" s="58">
        <f t="shared" si="209"/>
        <v>0</v>
      </c>
      <c r="CA126" s="58">
        <f t="shared" si="209"/>
        <v>0</v>
      </c>
      <c r="CB126" s="58">
        <f t="shared" si="209"/>
        <v>0</v>
      </c>
      <c r="CC126" s="58">
        <f t="shared" si="209"/>
        <v>0</v>
      </c>
      <c r="CD126" s="58">
        <f t="shared" si="209"/>
        <v>0</v>
      </c>
      <c r="CE126" s="58">
        <f t="shared" si="209"/>
        <v>0</v>
      </c>
      <c r="CF126" s="58">
        <f t="shared" si="209"/>
        <v>0</v>
      </c>
      <c r="CG126" s="58">
        <f t="shared" si="209"/>
        <v>0</v>
      </c>
      <c r="CH126" s="58">
        <f t="shared" si="209"/>
        <v>0</v>
      </c>
      <c r="CI126" s="58">
        <f t="shared" si="209"/>
        <v>0</v>
      </c>
      <c r="CJ126" s="58">
        <f t="shared" si="209"/>
        <v>0</v>
      </c>
      <c r="CK126" s="58">
        <f t="shared" si="209"/>
        <v>0</v>
      </c>
      <c r="CL126" s="58">
        <f t="shared" si="209"/>
        <v>7.3125000000000013E-4</v>
      </c>
      <c r="CM126" s="58">
        <f t="shared" si="209"/>
        <v>2.1937500000000004E-3</v>
      </c>
      <c r="CN126" s="58">
        <f t="shared" si="209"/>
        <v>4.3875000000000008E-3</v>
      </c>
      <c r="CO126" s="58">
        <f t="shared" si="209"/>
        <v>7.3125000000000013E-3</v>
      </c>
      <c r="CP126" s="58">
        <f t="shared" si="209"/>
        <v>1.0968750000000001E-2</v>
      </c>
      <c r="CQ126" s="58">
        <f t="shared" si="209"/>
        <v>1.535625E-2</v>
      </c>
      <c r="CR126" s="58">
        <f t="shared" si="209"/>
        <v>2.0475000000000004E-2</v>
      </c>
      <c r="CS126" s="58">
        <f t="shared" si="209"/>
        <v>2.6325000000000005E-2</v>
      </c>
      <c r="CT126" s="58">
        <f t="shared" si="209"/>
        <v>3.2906250000000005E-2</v>
      </c>
      <c r="CU126" s="58">
        <f t="shared" si="209"/>
        <v>4.0218750000000004E-2</v>
      </c>
      <c r="CV126" s="58">
        <f t="shared" ref="CV126:DP126" si="210">CV125*1000*$I$9*$I$10</f>
        <v>4.7531249999999997E-2</v>
      </c>
      <c r="CW126" s="58">
        <f t="shared" si="210"/>
        <v>5.4843749999999997E-2</v>
      </c>
      <c r="CX126" s="58">
        <f t="shared" si="210"/>
        <v>6.2156249999999996E-2</v>
      </c>
      <c r="CY126" s="58">
        <f t="shared" si="210"/>
        <v>6.9468749999999996E-2</v>
      </c>
      <c r="CZ126" s="58">
        <f t="shared" si="210"/>
        <v>7.6781249999999995E-2</v>
      </c>
      <c r="DA126" s="58">
        <f t="shared" si="210"/>
        <v>8.4093750000000009E-2</v>
      </c>
      <c r="DB126" s="58">
        <f t="shared" si="210"/>
        <v>9.1406250000000008E-2</v>
      </c>
      <c r="DC126" s="58">
        <f t="shared" si="210"/>
        <v>9.8718750000000022E-2</v>
      </c>
      <c r="DD126" s="58">
        <f t="shared" si="210"/>
        <v>0.10603125000000002</v>
      </c>
      <c r="DE126" s="58">
        <f t="shared" si="210"/>
        <v>0.11334375000000003</v>
      </c>
      <c r="DF126" s="58">
        <f t="shared" si="210"/>
        <v>0.12065625000000005</v>
      </c>
      <c r="DG126" s="58">
        <f t="shared" si="210"/>
        <v>0.12796875000000005</v>
      </c>
      <c r="DH126" s="58">
        <f t="shared" si="210"/>
        <v>0.13528125000000005</v>
      </c>
      <c r="DI126" s="58">
        <f t="shared" si="210"/>
        <v>0.14259375000000005</v>
      </c>
      <c r="DJ126" s="58">
        <f t="shared" si="210"/>
        <v>0.14990625000000005</v>
      </c>
      <c r="DK126" s="58">
        <f t="shared" si="210"/>
        <v>0.15721875000000005</v>
      </c>
      <c r="DL126" s="58">
        <f t="shared" si="210"/>
        <v>0.16453125000000007</v>
      </c>
      <c r="DM126" s="58">
        <f t="shared" si="210"/>
        <v>0.17184375000000007</v>
      </c>
      <c r="DN126" s="58">
        <f t="shared" si="210"/>
        <v>0.17915625000000007</v>
      </c>
      <c r="DO126" s="58">
        <f t="shared" si="210"/>
        <v>0.18646875000000007</v>
      </c>
      <c r="DP126" s="58">
        <f t="shared" si="210"/>
        <v>0.1937812500000001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6"/>
        <v>0</v>
      </c>
      <c r="BP127" s="59">
        <f t="shared" ref="BP127:CU127" si="211">BP124+BP126</f>
        <v>0</v>
      </c>
      <c r="BQ127" s="59">
        <f t="shared" si="211"/>
        <v>0</v>
      </c>
      <c r="BR127" s="59">
        <f t="shared" si="211"/>
        <v>0</v>
      </c>
      <c r="BS127" s="59">
        <f t="shared" si="211"/>
        <v>0</v>
      </c>
      <c r="BT127" s="59">
        <f t="shared" si="211"/>
        <v>0</v>
      </c>
      <c r="BU127" s="59">
        <f t="shared" si="211"/>
        <v>0</v>
      </c>
      <c r="BV127" s="59">
        <f t="shared" si="211"/>
        <v>0</v>
      </c>
      <c r="BW127" s="59">
        <f t="shared" si="211"/>
        <v>0</v>
      </c>
      <c r="BX127" s="59">
        <f t="shared" si="211"/>
        <v>0</v>
      </c>
      <c r="BY127" s="59">
        <f t="shared" si="211"/>
        <v>0</v>
      </c>
      <c r="BZ127" s="59">
        <f t="shared" si="211"/>
        <v>0</v>
      </c>
      <c r="CA127" s="59">
        <f t="shared" si="211"/>
        <v>0</v>
      </c>
      <c r="CB127" s="59">
        <f t="shared" si="211"/>
        <v>0</v>
      </c>
      <c r="CC127" s="59">
        <f t="shared" si="211"/>
        <v>0</v>
      </c>
      <c r="CD127" s="59">
        <f t="shared" si="211"/>
        <v>0</v>
      </c>
      <c r="CE127" s="59">
        <f t="shared" si="211"/>
        <v>0</v>
      </c>
      <c r="CF127" s="59">
        <f t="shared" si="211"/>
        <v>0</v>
      </c>
      <c r="CG127" s="59">
        <f t="shared" si="211"/>
        <v>0</v>
      </c>
      <c r="CH127" s="59">
        <f t="shared" si="211"/>
        <v>0</v>
      </c>
      <c r="CI127" s="59">
        <f t="shared" si="211"/>
        <v>0</v>
      </c>
      <c r="CJ127" s="59">
        <f t="shared" si="211"/>
        <v>0</v>
      </c>
      <c r="CK127" s="59">
        <f t="shared" si="211"/>
        <v>0</v>
      </c>
      <c r="CL127" s="59">
        <f t="shared" si="211"/>
        <v>1.7150547406854502E-3</v>
      </c>
      <c r="CM127" s="59">
        <f t="shared" si="211"/>
        <v>5.1198005060855535E-3</v>
      </c>
      <c r="CN127" s="59">
        <f t="shared" si="211"/>
        <v>1.0189309519097762E-2</v>
      </c>
      <c r="CO127" s="59">
        <f t="shared" si="211"/>
        <v>1.689908369757169E-2</v>
      </c>
      <c r="CP127" s="59">
        <f t="shared" si="211"/>
        <v>2.522504849088103E-2</v>
      </c>
      <c r="CQ127" s="59">
        <f t="shared" si="211"/>
        <v>3.5143546796015029E-2</v>
      </c>
      <c r="CR127" s="59">
        <f t="shared" si="211"/>
        <v>4.6631332952232374E-2</v>
      </c>
      <c r="CS127" s="59">
        <f t="shared" si="211"/>
        <v>5.9665566813331017E-2</v>
      </c>
      <c r="CT127" s="59">
        <f t="shared" si="211"/>
        <v>7.4223807896598687E-2</v>
      </c>
      <c r="CU127" s="59">
        <f t="shared" si="211"/>
        <v>9.02840096075192E-2</v>
      </c>
      <c r="CV127" s="59">
        <f t="shared" ref="CV127:DP127" si="212">CV124+CV126</f>
        <v>0.10619080878872472</v>
      </c>
      <c r="CW127" s="59">
        <f t="shared" si="212"/>
        <v>0.12194619600621245</v>
      </c>
      <c r="CX127" s="59">
        <f t="shared" si="212"/>
        <v>0.13755213894229279</v>
      </c>
      <c r="CY127" s="59">
        <f t="shared" si="212"/>
        <v>0.15301058264189435</v>
      </c>
      <c r="CZ127" s="59">
        <f t="shared" si="212"/>
        <v>0.16832344975632577</v>
      </c>
      <c r="DA127" s="59">
        <f t="shared" si="212"/>
        <v>0.18349264078451938</v>
      </c>
      <c r="DB127" s="59">
        <f t="shared" si="212"/>
        <v>0.19852003431178253</v>
      </c>
      <c r="DC127" s="59">
        <f t="shared" si="212"/>
        <v>0.21340748724608141</v>
      </c>
      <c r="DD127" s="59">
        <f t="shared" si="212"/>
        <v>0.228156835051882</v>
      </c>
      <c r="DE127" s="59">
        <f t="shared" si="212"/>
        <v>0.24276989198157289</v>
      </c>
      <c r="DF127" s="59">
        <f t="shared" si="212"/>
        <v>0.2572484513044942</v>
      </c>
      <c r="DG127" s="59">
        <f t="shared" si="212"/>
        <v>0.27159428553359632</v>
      </c>
      <c r="DH127" s="59">
        <f t="shared" si="212"/>
        <v>0.28580914664975332</v>
      </c>
      <c r="DI127" s="59">
        <f t="shared" si="212"/>
        <v>0.299894766323753</v>
      </c>
      <c r="DJ127" s="59">
        <f t="shared" si="212"/>
        <v>0.31385285613598846</v>
      </c>
      <c r="DK127" s="59">
        <f t="shared" si="212"/>
        <v>0.32768510779387355</v>
      </c>
      <c r="DL127" s="59">
        <f t="shared" si="212"/>
        <v>0.34139319334700491</v>
      </c>
      <c r="DM127" s="59">
        <f t="shared" si="212"/>
        <v>0.35497876540009404</v>
      </c>
      <c r="DN127" s="59">
        <f t="shared" si="212"/>
        <v>0.36844345732369099</v>
      </c>
      <c r="DO127" s="59">
        <f t="shared" si="212"/>
        <v>0.38178888346272255</v>
      </c>
      <c r="DP127" s="59">
        <f t="shared" si="212"/>
        <v>0.39501663934286657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DP127"/>
  <sheetViews>
    <sheetView showGridLines="0" workbookViewId="0">
      <selection activeCell="A45" sqref="A45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100" width="11" bestFit="1" customWidth="1"/>
  </cols>
  <sheetData>
    <row r="1" spans="1:120" x14ac:dyDescent="0.25">
      <c r="A1" s="10" t="s">
        <v>93</v>
      </c>
    </row>
    <row r="3" spans="1:120" x14ac:dyDescent="0.25">
      <c r="F3" s="14" t="str">
        <f>A15&amp;" 2018"</f>
        <v>13_PNG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IFERROR(F9,0)</f>
        <v>0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2">
        <f>INDEX(thermal_eff,MATCH(A15,Cement_assumptions!$A$110:$A$130,0))</f>
        <v>0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 t="e">
        <f>(F6-F7)/F6/F5</f>
        <v>#DIV/0!</v>
      </c>
      <c r="G9" s="12" t="s">
        <v>183</v>
      </c>
      <c r="I9" s="50">
        <v>250</v>
      </c>
      <c r="J9" s="12" t="s">
        <v>163</v>
      </c>
    </row>
    <row r="10" spans="1:120" x14ac:dyDescent="0.25">
      <c r="F10" s="63" t="e">
        <f>(F6-F8)/F6/F5</f>
        <v>#DIV/0!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 t="e">
        <f>IF(F6/J47&lt;=1,F6/J47,1)</f>
        <v>#DIV/0!</v>
      </c>
      <c r="G11" s="12" t="s">
        <v>186</v>
      </c>
      <c r="I11" s="50">
        <v>0</v>
      </c>
      <c r="J11" s="12" t="s">
        <v>185</v>
      </c>
    </row>
    <row r="12" spans="1:120" x14ac:dyDescent="0.25"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49</v>
      </c>
      <c r="B15" t="s">
        <v>5</v>
      </c>
      <c r="C15" t="s">
        <v>5</v>
      </c>
      <c r="D15" t="s">
        <v>37</v>
      </c>
      <c r="E15" s="8">
        <v>0</v>
      </c>
      <c r="F15" s="8">
        <v>0</v>
      </c>
      <c r="G15">
        <f>MATCH(A15,Production_est!$A$4:$A$339,0)</f>
        <v>193</v>
      </c>
      <c r="H15">
        <f>IFERROR(MATCH(D15,Production_est!$D$4:$D$339,0),"-")</f>
        <v>6</v>
      </c>
      <c r="I15" s="8" cm="1">
        <f t="array" ref="I15">IFERROR(INDEX(Production_est!$E$4:$E$339,H15+G15-1),"-")</f>
        <v>0</v>
      </c>
      <c r="J15" s="42">
        <f t="shared" ref="J15:J46" si="0">IFERROR(F15/I15,0)</f>
        <v>0</v>
      </c>
      <c r="K15" s="42">
        <f t="shared" ref="K15:AO15" si="1">J15*(1-$F$4)</f>
        <v>0</v>
      </c>
      <c r="L15" s="42">
        <f t="shared" si="1"/>
        <v>0</v>
      </c>
      <c r="M15" s="42">
        <f t="shared" si="1"/>
        <v>0</v>
      </c>
      <c r="N15" s="42">
        <f t="shared" si="1"/>
        <v>0</v>
      </c>
      <c r="O15" s="42">
        <f t="shared" si="1"/>
        <v>0</v>
      </c>
      <c r="P15" s="42">
        <f t="shared" si="1"/>
        <v>0</v>
      </c>
      <c r="Q15" s="42">
        <f t="shared" si="1"/>
        <v>0</v>
      </c>
      <c r="R15" s="42">
        <f t="shared" si="1"/>
        <v>0</v>
      </c>
      <c r="S15" s="42">
        <f t="shared" si="1"/>
        <v>0</v>
      </c>
      <c r="T15" s="42">
        <f t="shared" si="1"/>
        <v>0</v>
      </c>
      <c r="U15" s="42">
        <f t="shared" si="1"/>
        <v>0</v>
      </c>
      <c r="V15" s="42">
        <f t="shared" si="1"/>
        <v>0</v>
      </c>
      <c r="W15" s="42">
        <f t="shared" si="1"/>
        <v>0</v>
      </c>
      <c r="X15" s="42">
        <f t="shared" si="1"/>
        <v>0</v>
      </c>
      <c r="Y15" s="42">
        <f t="shared" si="1"/>
        <v>0</v>
      </c>
      <c r="Z15" s="42">
        <f t="shared" si="1"/>
        <v>0</v>
      </c>
      <c r="AA15" s="42">
        <f t="shared" si="1"/>
        <v>0</v>
      </c>
      <c r="AB15" s="42">
        <f t="shared" si="1"/>
        <v>0</v>
      </c>
      <c r="AC15" s="42">
        <f t="shared" si="1"/>
        <v>0</v>
      </c>
      <c r="AD15" s="42">
        <f t="shared" si="1"/>
        <v>0</v>
      </c>
      <c r="AE15" s="42">
        <f t="shared" si="1"/>
        <v>0</v>
      </c>
      <c r="AF15" s="42">
        <f t="shared" si="1"/>
        <v>0</v>
      </c>
      <c r="AG15" s="42">
        <f t="shared" si="1"/>
        <v>0</v>
      </c>
      <c r="AH15" s="42">
        <f t="shared" si="1"/>
        <v>0</v>
      </c>
      <c r="AI15" s="42">
        <f t="shared" si="1"/>
        <v>0</v>
      </c>
      <c r="AJ15" s="42">
        <f t="shared" si="1"/>
        <v>0</v>
      </c>
      <c r="AK15" s="42">
        <f t="shared" si="1"/>
        <v>0</v>
      </c>
      <c r="AL15" s="42">
        <f t="shared" si="1"/>
        <v>0</v>
      </c>
      <c r="AM15" s="42">
        <f t="shared" si="1"/>
        <v>0</v>
      </c>
      <c r="AN15" s="42">
        <f t="shared" si="1"/>
        <v>0</v>
      </c>
      <c r="AO15" s="42">
        <f t="shared" si="1"/>
        <v>0</v>
      </c>
      <c r="AP15" s="42">
        <f t="shared" ref="AP15:BJ15" si="2">AO15*(1-$F$4)</f>
        <v>0</v>
      </c>
      <c r="AQ15" s="42">
        <f t="shared" si="2"/>
        <v>0</v>
      </c>
      <c r="AR15" s="42">
        <f t="shared" si="2"/>
        <v>0</v>
      </c>
      <c r="AS15" s="42">
        <f t="shared" si="2"/>
        <v>0</v>
      </c>
      <c r="AT15" s="42">
        <f t="shared" si="2"/>
        <v>0</v>
      </c>
      <c r="AU15" s="42">
        <f t="shared" si="2"/>
        <v>0</v>
      </c>
      <c r="AV15" s="42">
        <f t="shared" si="2"/>
        <v>0</v>
      </c>
      <c r="AW15" s="42">
        <f t="shared" si="2"/>
        <v>0</v>
      </c>
      <c r="AX15" s="42">
        <f t="shared" si="2"/>
        <v>0</v>
      </c>
      <c r="AY15" s="42">
        <f t="shared" si="2"/>
        <v>0</v>
      </c>
      <c r="AZ15" s="42">
        <f t="shared" si="2"/>
        <v>0</v>
      </c>
      <c r="BA15" s="42">
        <f t="shared" si="2"/>
        <v>0</v>
      </c>
      <c r="BB15" s="42">
        <f t="shared" si="2"/>
        <v>0</v>
      </c>
      <c r="BC15" s="42">
        <f t="shared" si="2"/>
        <v>0</v>
      </c>
      <c r="BD15" s="42">
        <f t="shared" si="2"/>
        <v>0</v>
      </c>
      <c r="BE15" s="42">
        <f t="shared" si="2"/>
        <v>0</v>
      </c>
      <c r="BF15" s="42">
        <f t="shared" si="2"/>
        <v>0</v>
      </c>
      <c r="BG15" s="42">
        <f t="shared" si="2"/>
        <v>0</v>
      </c>
      <c r="BH15" s="42">
        <f t="shared" si="2"/>
        <v>0</v>
      </c>
      <c r="BI15" s="42">
        <f t="shared" si="2"/>
        <v>0</v>
      </c>
      <c r="BJ15" s="42">
        <f t="shared" si="2"/>
        <v>0</v>
      </c>
      <c r="BK15" t="str">
        <f t="shared" ref="BK15:BK46" si="3">A15</f>
        <v>13_PNG</v>
      </c>
      <c r="BL15" t="str">
        <f t="shared" ref="BL15:BL46" si="4">"d_ind_cem_"&amp;C15</f>
        <v>d_ind_cem_1_x_coal_thermal</v>
      </c>
      <c r="BO15" s="8">
        <f t="shared" ref="BO15:BO46" si="5">E15</f>
        <v>0</v>
      </c>
      <c r="BP15" s="8">
        <f t="shared" ref="BP15:BP46" si="6">F15</f>
        <v>0</v>
      </c>
      <c r="BQ15" s="8" cm="1">
        <f t="array" ref="BQ15">K15*INDEX(prod_est,$G15+$H15-1,MATCH(BQ$14,$BP$14:$DP$14,0))</f>
        <v>0</v>
      </c>
      <c r="BR15" s="8" cm="1">
        <f t="array" ref="BR15">L15*INDEX(prod_est,$G15+$H15-1,MATCH(BR$14,$BP$14:$DP$14,0))</f>
        <v>0</v>
      </c>
      <c r="BS15" s="8" cm="1">
        <f t="array" ref="BS15">M15*INDEX(prod_est,$G15+$H15-1,MATCH(BS$14,$BP$14:$DP$14,0))</f>
        <v>0</v>
      </c>
      <c r="BT15" s="8" cm="1">
        <f t="array" ref="BT15">N15*INDEX(prod_est,$G15+$H15-1,MATCH(BT$14,$BP$14:$DP$14,0))</f>
        <v>0</v>
      </c>
      <c r="BU15" s="8" cm="1">
        <f t="array" ref="BU15">O15*INDEX(prod_est,$G15+$H15-1,MATCH(BU$14,$BP$14:$DP$14,0))</f>
        <v>0</v>
      </c>
      <c r="BV15" s="8" cm="1">
        <f t="array" ref="BV15">P15*INDEX(prod_est,$G15+$H15-1,MATCH(BV$14,$BP$14:$DP$14,0))</f>
        <v>0</v>
      </c>
      <c r="BW15" s="8" cm="1">
        <f t="array" ref="BW15">Q15*INDEX(prod_est,$G15+$H15-1,MATCH(BW$14,$BP$14:$DP$14,0))</f>
        <v>0</v>
      </c>
      <c r="BX15" s="8" cm="1">
        <f t="array" ref="BX15">R15*INDEX(prod_est,$G15+$H15-1,MATCH(BX$14,$BP$14:$DP$14,0))</f>
        <v>0</v>
      </c>
      <c r="BY15" s="8" cm="1">
        <f t="array" ref="BY15">S15*INDEX(prod_est,$G15+$H15-1,MATCH(BY$14,$BP$14:$DP$14,0))</f>
        <v>0</v>
      </c>
      <c r="BZ15" s="8" cm="1">
        <f t="array" ref="BZ15">T15*INDEX(prod_est,$G15+$H15-1,MATCH(BZ$14,$BP$14:$DP$14,0))</f>
        <v>0</v>
      </c>
      <c r="CA15" s="8" cm="1">
        <f t="array" ref="CA15">U15*INDEX(prod_est,$G15+$H15-1,MATCH(CA$14,$BP$14:$DP$14,0))</f>
        <v>0</v>
      </c>
      <c r="CB15" s="8" cm="1">
        <f t="array" ref="CB15">V15*INDEX(prod_est,$G15+$H15-1,MATCH(CB$14,$BP$14:$DP$14,0))</f>
        <v>0</v>
      </c>
      <c r="CC15" s="8" cm="1">
        <f t="array" ref="CC15">W15*INDEX(prod_est,$G15+$H15-1,MATCH(CC$14,$BP$14:$DP$14,0))</f>
        <v>0</v>
      </c>
      <c r="CD15" s="8" cm="1">
        <f t="array" ref="CD15">X15*INDEX(prod_est,$G15+$H15-1,MATCH(CD$14,$BP$14:$DP$14,0))</f>
        <v>0</v>
      </c>
      <c r="CE15" s="8" cm="1">
        <f t="array" ref="CE15">Y15*INDEX(prod_est,$G15+$H15-1,MATCH(CE$14,$BP$14:$DP$14,0))</f>
        <v>0</v>
      </c>
      <c r="CF15" s="8" cm="1">
        <f t="array" ref="CF15">Z15*INDEX(prod_est,$G15+$H15-1,MATCH(CF$14,$BP$14:$DP$14,0))</f>
        <v>0</v>
      </c>
      <c r="CG15" s="8" cm="1">
        <f t="array" ref="CG15">AA15*INDEX(prod_est,$G15+$H15-1,MATCH(CG$14,$BP$14:$DP$14,0))</f>
        <v>0</v>
      </c>
      <c r="CH15" s="8" cm="1">
        <f t="array" ref="CH15">AB15*INDEX(prod_est,$G15+$H15-1,MATCH(CH$14,$BP$14:$DP$14,0))</f>
        <v>0</v>
      </c>
      <c r="CI15" s="8" cm="1">
        <f t="array" ref="CI15">AC15*INDEX(prod_est,$G15+$H15-1,MATCH(CI$14,$BP$14:$DP$14,0))</f>
        <v>0</v>
      </c>
      <c r="CJ15" s="8" cm="1">
        <f t="array" ref="CJ15">AD15*INDEX(prod_est,$G15+$H15-1,MATCH(CJ$14,$BP$14:$DP$14,0))</f>
        <v>0</v>
      </c>
      <c r="CK15" s="8" cm="1">
        <f t="array" ref="CK15">AE15*INDEX(prod_est,$G15+$H15-1,MATCH(CK$14,$BP$14:$DP$14,0))</f>
        <v>0</v>
      </c>
      <c r="CL15" s="8" cm="1">
        <f t="array" ref="CL15">AF15*INDEX(prod_est,$G15+$H15-1,MATCH(CL$14,$BP$14:$DP$14,0))</f>
        <v>0</v>
      </c>
      <c r="CM15" s="8" cm="1">
        <f t="array" ref="CM15">AG15*INDEX(prod_est,$G15+$H15-1,MATCH(CM$14,$BP$14:$DP$14,0))</f>
        <v>0</v>
      </c>
      <c r="CN15" s="8" cm="1">
        <f t="array" ref="CN15">AH15*INDEX(prod_est,$G15+$H15-1,MATCH(CN$14,$BP$14:$DP$14,0))</f>
        <v>0</v>
      </c>
      <c r="CO15" s="8" cm="1">
        <f t="array" ref="CO15">AI15*INDEX(prod_est,$G15+$H15-1,MATCH(CO$14,$BP$14:$DP$14,0))</f>
        <v>0</v>
      </c>
      <c r="CP15" s="8" cm="1">
        <f t="array" ref="CP15">AJ15*INDEX(prod_est,$G15+$H15-1,MATCH(CP$14,$BP$14:$DP$14,0))</f>
        <v>0</v>
      </c>
      <c r="CQ15" s="8" cm="1">
        <f t="array" ref="CQ15">AK15*INDEX(prod_est,$G15+$H15-1,MATCH(CQ$14,$BP$14:$DP$14,0))</f>
        <v>0</v>
      </c>
      <c r="CR15" s="8" cm="1">
        <f t="array" ref="CR15">AL15*INDEX(prod_est,$G15+$H15-1,MATCH(CR$14,$BP$14:$DP$14,0))</f>
        <v>0</v>
      </c>
      <c r="CS15" s="8" cm="1">
        <f t="array" ref="CS15">AM15*INDEX(prod_est,$G15+$H15-1,MATCH(CS$14,$BP$14:$DP$14,0))</f>
        <v>0</v>
      </c>
      <c r="CT15" s="8" cm="1">
        <f t="array" ref="CT15">AN15*INDEX(prod_est,$G15+$H15-1,MATCH(CT$14,$BP$14:$DP$14,0))</f>
        <v>0</v>
      </c>
      <c r="CU15" s="8" cm="1">
        <f t="array" ref="CU15">AO15*INDEX(prod_est,$G15+$H15-1,MATCH(CU$14,$BP$14:$DP$14,0))</f>
        <v>0</v>
      </c>
      <c r="CV15" s="8" cm="1">
        <f t="array" ref="CV15">AP15*INDEX(prod_est,$G15+$H15-1,MATCH(CV$14,$BP$14:$DP$14,0))</f>
        <v>0</v>
      </c>
      <c r="CW15" cm="1">
        <f t="array" ref="CW15">AQ15*INDEX(prod_est,$G15+$H15-1,MATCH(CW$14,$BP$14:$DP$14,0))</f>
        <v>0</v>
      </c>
      <c r="CX15" cm="1">
        <f t="array" ref="CX15">AR15*INDEX(prod_est,$G15+$H15-1,MATCH(CX$14,$BP$14:$DP$14,0))</f>
        <v>0</v>
      </c>
      <c r="CY15" cm="1">
        <f t="array" ref="CY15">AS15*INDEX(prod_est,$G15+$H15-1,MATCH(CY$14,$BP$14:$DP$14,0))</f>
        <v>0</v>
      </c>
      <c r="CZ15" cm="1">
        <f t="array" ref="CZ15">AT15*INDEX(prod_est,$G15+$H15-1,MATCH(CZ$14,$BP$14:$DP$14,0))</f>
        <v>0</v>
      </c>
      <c r="DA15" cm="1">
        <f t="array" ref="DA15">AU15*INDEX(prod_est,$G15+$H15-1,MATCH(DA$14,$BP$14:$DP$14,0))</f>
        <v>0</v>
      </c>
      <c r="DB15" cm="1">
        <f t="array" ref="DB15">AV15*INDEX(prod_est,$G15+$H15-1,MATCH(DB$14,$BP$14:$DP$14,0))</f>
        <v>0</v>
      </c>
      <c r="DC15" cm="1">
        <f t="array" ref="DC15">AW15*INDEX(prod_est,$G15+$H15-1,MATCH(DC$14,$BP$14:$DP$14,0))</f>
        <v>0</v>
      </c>
      <c r="DD15" cm="1">
        <f t="array" ref="DD15">AX15*INDEX(prod_est,$G15+$H15-1,MATCH(DD$14,$BP$14:$DP$14,0))</f>
        <v>0</v>
      </c>
      <c r="DE15" cm="1">
        <f t="array" ref="DE15">AY15*INDEX(prod_est,$G15+$H15-1,MATCH(DE$14,$BP$14:$DP$14,0))</f>
        <v>0</v>
      </c>
      <c r="DF15" cm="1">
        <f t="array" ref="DF15">AZ15*INDEX(prod_est,$G15+$H15-1,MATCH(DF$14,$BP$14:$DP$14,0))</f>
        <v>0</v>
      </c>
      <c r="DG15" cm="1">
        <f t="array" ref="DG15">BA15*INDEX(prod_est,$G15+$H15-1,MATCH(DG$14,$BP$14:$DP$14,0))</f>
        <v>0</v>
      </c>
      <c r="DH15" cm="1">
        <f t="array" ref="DH15">BB15*INDEX(prod_est,$G15+$H15-1,MATCH(DH$14,$BP$14:$DP$14,0))</f>
        <v>0</v>
      </c>
      <c r="DI15" cm="1">
        <f t="array" ref="DI15">BC15*INDEX(prod_est,$G15+$H15-1,MATCH(DI$14,$BP$14:$DP$14,0))</f>
        <v>0</v>
      </c>
      <c r="DJ15" cm="1">
        <f t="array" ref="DJ15">BD15*INDEX(prod_est,$G15+$H15-1,MATCH(DJ$14,$BP$14:$DP$14,0))</f>
        <v>0</v>
      </c>
      <c r="DK15" cm="1">
        <f t="array" ref="DK15">BE15*INDEX(prod_est,$G15+$H15-1,MATCH(DK$14,$BP$14:$DP$14,0))</f>
        <v>0</v>
      </c>
      <c r="DL15" cm="1">
        <f t="array" ref="DL15">BF15*INDEX(prod_est,$G15+$H15-1,MATCH(DL$14,$BP$14:$DP$14,0))</f>
        <v>0</v>
      </c>
      <c r="DM15" cm="1">
        <f t="array" ref="DM15">BG15*INDEX(prod_est,$G15+$H15-1,MATCH(DM$14,$BP$14:$DP$14,0))</f>
        <v>0</v>
      </c>
      <c r="DN15" cm="1">
        <f t="array" ref="DN15">BH15*INDEX(prod_est,$G15+$H15-1,MATCH(DN$14,$BP$14:$DP$14,0))</f>
        <v>0</v>
      </c>
      <c r="DO15" cm="1">
        <f t="array" ref="DO15">BI15*INDEX(prod_est,$G15+$H15-1,MATCH(DO$14,$BP$14:$DP$14,0))</f>
        <v>0</v>
      </c>
      <c r="DP15" cm="1">
        <f t="array" ref="DP15">BJ15*INDEX(prod_est,$G15+$H15-1,MATCH(DP$14,$BP$14:$DP$14,0))</f>
        <v>0</v>
      </c>
    </row>
    <row r="16" spans="1:120" x14ac:dyDescent="0.25">
      <c r="A16" t="s">
        <v>49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193</v>
      </c>
      <c r="H16">
        <f>IFERROR(MATCH(D16,Production_est!$D$4:$D$339,0),"-")</f>
        <v>6</v>
      </c>
      <c r="I16" s="8" cm="1">
        <f t="array" ref="I16">IFERROR(INDEX(Production_est!$E$4:$E$339,H16+G16-1),"-")</f>
        <v>0</v>
      </c>
      <c r="J16" s="42">
        <f t="shared" si="0"/>
        <v>0</v>
      </c>
      <c r="K16" s="42">
        <f t="shared" ref="K16:AP16" si="7">J16*(1-$F$4)</f>
        <v>0</v>
      </c>
      <c r="L16" s="42">
        <f t="shared" si="7"/>
        <v>0</v>
      </c>
      <c r="M16" s="42">
        <f t="shared" si="7"/>
        <v>0</v>
      </c>
      <c r="N16" s="42">
        <f t="shared" si="7"/>
        <v>0</v>
      </c>
      <c r="O16" s="42">
        <f t="shared" si="7"/>
        <v>0</v>
      </c>
      <c r="P16" s="42">
        <f t="shared" si="7"/>
        <v>0</v>
      </c>
      <c r="Q16" s="42">
        <f t="shared" si="7"/>
        <v>0</v>
      </c>
      <c r="R16" s="42">
        <f t="shared" si="7"/>
        <v>0</v>
      </c>
      <c r="S16" s="42">
        <f t="shared" si="7"/>
        <v>0</v>
      </c>
      <c r="T16" s="42">
        <f t="shared" si="7"/>
        <v>0</v>
      </c>
      <c r="U16" s="42">
        <f t="shared" si="7"/>
        <v>0</v>
      </c>
      <c r="V16" s="42">
        <f t="shared" si="7"/>
        <v>0</v>
      </c>
      <c r="W16" s="42">
        <f t="shared" si="7"/>
        <v>0</v>
      </c>
      <c r="X16" s="42">
        <f t="shared" si="7"/>
        <v>0</v>
      </c>
      <c r="Y16" s="42">
        <f t="shared" si="7"/>
        <v>0</v>
      </c>
      <c r="Z16" s="42">
        <f t="shared" si="7"/>
        <v>0</v>
      </c>
      <c r="AA16" s="42">
        <f t="shared" si="7"/>
        <v>0</v>
      </c>
      <c r="AB16" s="42">
        <f t="shared" si="7"/>
        <v>0</v>
      </c>
      <c r="AC16" s="42">
        <f t="shared" si="7"/>
        <v>0</v>
      </c>
      <c r="AD16" s="42">
        <f t="shared" si="7"/>
        <v>0</v>
      </c>
      <c r="AE16" s="42">
        <f t="shared" si="7"/>
        <v>0</v>
      </c>
      <c r="AF16" s="42">
        <f t="shared" si="7"/>
        <v>0</v>
      </c>
      <c r="AG16" s="42">
        <f t="shared" si="7"/>
        <v>0</v>
      </c>
      <c r="AH16" s="42">
        <f t="shared" si="7"/>
        <v>0</v>
      </c>
      <c r="AI16" s="42">
        <f t="shared" si="7"/>
        <v>0</v>
      </c>
      <c r="AJ16" s="42">
        <f t="shared" si="7"/>
        <v>0</v>
      </c>
      <c r="AK16" s="42">
        <f t="shared" si="7"/>
        <v>0</v>
      </c>
      <c r="AL16" s="42">
        <f t="shared" si="7"/>
        <v>0</v>
      </c>
      <c r="AM16" s="42">
        <f t="shared" si="7"/>
        <v>0</v>
      </c>
      <c r="AN16" s="42">
        <f t="shared" si="7"/>
        <v>0</v>
      </c>
      <c r="AO16" s="42">
        <f t="shared" si="7"/>
        <v>0</v>
      </c>
      <c r="AP16" s="42">
        <f t="shared" si="7"/>
        <v>0</v>
      </c>
      <c r="AQ16" s="42">
        <f t="shared" ref="AQ16:BJ16" si="8">AP16*(1-$F$4)</f>
        <v>0</v>
      </c>
      <c r="AR16" s="42">
        <f t="shared" si="8"/>
        <v>0</v>
      </c>
      <c r="AS16" s="42">
        <f t="shared" si="8"/>
        <v>0</v>
      </c>
      <c r="AT16" s="42">
        <f t="shared" si="8"/>
        <v>0</v>
      </c>
      <c r="AU16" s="42">
        <f t="shared" si="8"/>
        <v>0</v>
      </c>
      <c r="AV16" s="42">
        <f t="shared" si="8"/>
        <v>0</v>
      </c>
      <c r="AW16" s="42">
        <f t="shared" si="8"/>
        <v>0</v>
      </c>
      <c r="AX16" s="42">
        <f t="shared" si="8"/>
        <v>0</v>
      </c>
      <c r="AY16" s="42">
        <f t="shared" si="8"/>
        <v>0</v>
      </c>
      <c r="AZ16" s="42">
        <f t="shared" si="8"/>
        <v>0</v>
      </c>
      <c r="BA16" s="42">
        <f t="shared" si="8"/>
        <v>0</v>
      </c>
      <c r="BB16" s="42">
        <f t="shared" si="8"/>
        <v>0</v>
      </c>
      <c r="BC16" s="42">
        <f t="shared" si="8"/>
        <v>0</v>
      </c>
      <c r="BD16" s="42">
        <f t="shared" si="8"/>
        <v>0</v>
      </c>
      <c r="BE16" s="42">
        <f t="shared" si="8"/>
        <v>0</v>
      </c>
      <c r="BF16" s="42">
        <f t="shared" si="8"/>
        <v>0</v>
      </c>
      <c r="BG16" s="42">
        <f t="shared" si="8"/>
        <v>0</v>
      </c>
      <c r="BH16" s="42">
        <f t="shared" si="8"/>
        <v>0</v>
      </c>
      <c r="BI16" s="42">
        <f t="shared" si="8"/>
        <v>0</v>
      </c>
      <c r="BJ16" s="42">
        <f t="shared" si="8"/>
        <v>0</v>
      </c>
      <c r="BK16" t="str">
        <f t="shared" si="3"/>
        <v>13_PNG</v>
      </c>
      <c r="BL16" t="str">
        <f t="shared" si="4"/>
        <v>d_ind_cem_1_1_coking_coal</v>
      </c>
      <c r="BO16" s="8">
        <f t="shared" si="5"/>
        <v>0</v>
      </c>
      <c r="BP16" s="8">
        <f t="shared" si="6"/>
        <v>0</v>
      </c>
      <c r="BQ16" s="8" cm="1">
        <f t="array" ref="BQ16">K16*INDEX(prod_est,$G16+$H16-1,MATCH(BQ$14,$BP$14:$DP$14,0))</f>
        <v>0</v>
      </c>
      <c r="BR16" s="8" cm="1">
        <f t="array" ref="BR16">L16*INDEX(prod_est,$G16+$H16-1,MATCH(BR$14,$BP$14:$DP$14,0))</f>
        <v>0</v>
      </c>
      <c r="BS16" s="8" cm="1">
        <f t="array" ref="BS16">M16*INDEX(prod_est,$G16+$H16-1,MATCH(BS$14,$BP$14:$DP$14,0))</f>
        <v>0</v>
      </c>
      <c r="BT16" s="8" cm="1">
        <f t="array" ref="BT16">N16*INDEX(prod_est,$G16+$H16-1,MATCH(BT$14,$BP$14:$DP$14,0))</f>
        <v>0</v>
      </c>
      <c r="BU16" s="8" cm="1">
        <f t="array" ref="BU16">O16*INDEX(prod_est,$G16+$H16-1,MATCH(BU$14,$BP$14:$DP$14,0))</f>
        <v>0</v>
      </c>
      <c r="BV16" s="8" cm="1">
        <f t="array" ref="BV16">P16*INDEX(prod_est,$G16+$H16-1,MATCH(BV$14,$BP$14:$DP$14,0))</f>
        <v>0</v>
      </c>
      <c r="BW16" s="8" cm="1">
        <f t="array" ref="BW16">Q16*INDEX(prod_est,$G16+$H16-1,MATCH(BW$14,$BP$14:$DP$14,0))</f>
        <v>0</v>
      </c>
      <c r="BX16" s="8" cm="1">
        <f t="array" ref="BX16">R16*INDEX(prod_est,$G16+$H16-1,MATCH(BX$14,$BP$14:$DP$14,0))</f>
        <v>0</v>
      </c>
      <c r="BY16" s="8" cm="1">
        <f t="array" ref="BY16">S16*INDEX(prod_est,$G16+$H16-1,MATCH(BY$14,$BP$14:$DP$14,0))</f>
        <v>0</v>
      </c>
      <c r="BZ16" s="8" cm="1">
        <f t="array" ref="BZ16">T16*INDEX(prod_est,$G16+$H16-1,MATCH(BZ$14,$BP$14:$DP$14,0))</f>
        <v>0</v>
      </c>
      <c r="CA16" s="8" cm="1">
        <f t="array" ref="CA16">U16*INDEX(prod_est,$G16+$H16-1,MATCH(CA$14,$BP$14:$DP$14,0))</f>
        <v>0</v>
      </c>
      <c r="CB16" s="8" cm="1">
        <f t="array" ref="CB16">V16*INDEX(prod_est,$G16+$H16-1,MATCH(CB$14,$BP$14:$DP$14,0))</f>
        <v>0</v>
      </c>
      <c r="CC16" s="8" cm="1">
        <f t="array" ref="CC16">W16*INDEX(prod_est,$G16+$H16-1,MATCH(CC$14,$BP$14:$DP$14,0))</f>
        <v>0</v>
      </c>
      <c r="CD16" s="8" cm="1">
        <f t="array" ref="CD16">X16*INDEX(prod_est,$G16+$H16-1,MATCH(CD$14,$BP$14:$DP$14,0))</f>
        <v>0</v>
      </c>
      <c r="CE16" s="8" cm="1">
        <f t="array" ref="CE16">Y16*INDEX(prod_est,$G16+$H16-1,MATCH(CE$14,$BP$14:$DP$14,0))</f>
        <v>0</v>
      </c>
      <c r="CF16" s="8" cm="1">
        <f t="array" ref="CF16">Z16*INDEX(prod_est,$G16+$H16-1,MATCH(CF$14,$BP$14:$DP$14,0))</f>
        <v>0</v>
      </c>
      <c r="CG16" s="8" cm="1">
        <f t="array" ref="CG16">AA16*INDEX(prod_est,$G16+$H16-1,MATCH(CG$14,$BP$14:$DP$14,0))</f>
        <v>0</v>
      </c>
      <c r="CH16" s="8" cm="1">
        <f t="array" ref="CH16">AB16*INDEX(prod_est,$G16+$H16-1,MATCH(CH$14,$BP$14:$DP$14,0))</f>
        <v>0</v>
      </c>
      <c r="CI16" s="8" cm="1">
        <f t="array" ref="CI16">AC16*INDEX(prod_est,$G16+$H16-1,MATCH(CI$14,$BP$14:$DP$14,0))</f>
        <v>0</v>
      </c>
      <c r="CJ16" s="8" cm="1">
        <f t="array" ref="CJ16">AD16*INDEX(prod_est,$G16+$H16-1,MATCH(CJ$14,$BP$14:$DP$14,0))</f>
        <v>0</v>
      </c>
      <c r="CK16" s="8" cm="1">
        <f t="array" ref="CK16">AE16*INDEX(prod_est,$G16+$H16-1,MATCH(CK$14,$BP$14:$DP$14,0))</f>
        <v>0</v>
      </c>
      <c r="CL16" s="8" cm="1">
        <f t="array" ref="CL16">AF16*INDEX(prod_est,$G16+$H16-1,MATCH(CL$14,$BP$14:$DP$14,0))</f>
        <v>0</v>
      </c>
      <c r="CM16" s="8" cm="1">
        <f t="array" ref="CM16">AG16*INDEX(prod_est,$G16+$H16-1,MATCH(CM$14,$BP$14:$DP$14,0))</f>
        <v>0</v>
      </c>
      <c r="CN16" s="8" cm="1">
        <f t="array" ref="CN16">AH16*INDEX(prod_est,$G16+$H16-1,MATCH(CN$14,$BP$14:$DP$14,0))</f>
        <v>0</v>
      </c>
      <c r="CO16" s="8" cm="1">
        <f t="array" ref="CO16">AI16*INDEX(prod_est,$G16+$H16-1,MATCH(CO$14,$BP$14:$DP$14,0))</f>
        <v>0</v>
      </c>
      <c r="CP16" s="8" cm="1">
        <f t="array" ref="CP16">AJ16*INDEX(prod_est,$G16+$H16-1,MATCH(CP$14,$BP$14:$DP$14,0))</f>
        <v>0</v>
      </c>
      <c r="CQ16" s="8" cm="1">
        <f t="array" ref="CQ16">AK16*INDEX(prod_est,$G16+$H16-1,MATCH(CQ$14,$BP$14:$DP$14,0))</f>
        <v>0</v>
      </c>
      <c r="CR16" s="8" cm="1">
        <f t="array" ref="CR16">AL16*INDEX(prod_est,$G16+$H16-1,MATCH(CR$14,$BP$14:$DP$14,0))</f>
        <v>0</v>
      </c>
      <c r="CS16" s="8" cm="1">
        <f t="array" ref="CS16">AM16*INDEX(prod_est,$G16+$H16-1,MATCH(CS$14,$BP$14:$DP$14,0))</f>
        <v>0</v>
      </c>
      <c r="CT16" s="8" cm="1">
        <f t="array" ref="CT16">AN16*INDEX(prod_est,$G16+$H16-1,MATCH(CT$14,$BP$14:$DP$14,0))</f>
        <v>0</v>
      </c>
      <c r="CU16" s="8" cm="1">
        <f t="array" ref="CU16">AO16*INDEX(prod_est,$G16+$H16-1,MATCH(CU$14,$BP$14:$DP$14,0))</f>
        <v>0</v>
      </c>
      <c r="CV16" s="8" cm="1">
        <f t="array" ref="CV16">AP16*INDEX(prod_est,$G16+$H16-1,MATCH(CV$14,$BP$14:$DP$14,0))</f>
        <v>0</v>
      </c>
      <c r="CW16" cm="1">
        <f t="array" ref="CW16">AQ16*INDEX(prod_est,$G16+$H16-1,MATCH(CW$14,$BP$14:$DP$14,0))</f>
        <v>0</v>
      </c>
      <c r="CX16" cm="1">
        <f t="array" ref="CX16">AR16*INDEX(prod_est,$G16+$H16-1,MATCH(CX$14,$BP$14:$DP$14,0))</f>
        <v>0</v>
      </c>
      <c r="CY16" cm="1">
        <f t="array" ref="CY16">AS16*INDEX(prod_est,$G16+$H16-1,MATCH(CY$14,$BP$14:$DP$14,0))</f>
        <v>0</v>
      </c>
      <c r="CZ16" cm="1">
        <f t="array" ref="CZ16">AT16*INDEX(prod_est,$G16+$H16-1,MATCH(CZ$14,$BP$14:$DP$14,0))</f>
        <v>0</v>
      </c>
      <c r="DA16" cm="1">
        <f t="array" ref="DA16">AU16*INDEX(prod_est,$G16+$H16-1,MATCH(DA$14,$BP$14:$DP$14,0))</f>
        <v>0</v>
      </c>
      <c r="DB16" cm="1">
        <f t="array" ref="DB16">AV16*INDEX(prod_est,$G16+$H16-1,MATCH(DB$14,$BP$14:$DP$14,0))</f>
        <v>0</v>
      </c>
      <c r="DC16" cm="1">
        <f t="array" ref="DC16">AW16*INDEX(prod_est,$G16+$H16-1,MATCH(DC$14,$BP$14:$DP$14,0))</f>
        <v>0</v>
      </c>
      <c r="DD16" cm="1">
        <f t="array" ref="DD16">AX16*INDEX(prod_est,$G16+$H16-1,MATCH(DD$14,$BP$14:$DP$14,0))</f>
        <v>0</v>
      </c>
      <c r="DE16" cm="1">
        <f t="array" ref="DE16">AY16*INDEX(prod_est,$G16+$H16-1,MATCH(DE$14,$BP$14:$DP$14,0))</f>
        <v>0</v>
      </c>
      <c r="DF16" cm="1">
        <f t="array" ref="DF16">AZ16*INDEX(prod_est,$G16+$H16-1,MATCH(DF$14,$BP$14:$DP$14,0))</f>
        <v>0</v>
      </c>
      <c r="DG16" cm="1">
        <f t="array" ref="DG16">BA16*INDEX(prod_est,$G16+$H16-1,MATCH(DG$14,$BP$14:$DP$14,0))</f>
        <v>0</v>
      </c>
      <c r="DH16" cm="1">
        <f t="array" ref="DH16">BB16*INDEX(prod_est,$G16+$H16-1,MATCH(DH$14,$BP$14:$DP$14,0))</f>
        <v>0</v>
      </c>
      <c r="DI16" cm="1">
        <f t="array" ref="DI16">BC16*INDEX(prod_est,$G16+$H16-1,MATCH(DI$14,$BP$14:$DP$14,0))</f>
        <v>0</v>
      </c>
      <c r="DJ16" cm="1">
        <f t="array" ref="DJ16">BD16*INDEX(prod_est,$G16+$H16-1,MATCH(DJ$14,$BP$14:$DP$14,0))</f>
        <v>0</v>
      </c>
      <c r="DK16" cm="1">
        <f t="array" ref="DK16">BE16*INDEX(prod_est,$G16+$H16-1,MATCH(DK$14,$BP$14:$DP$14,0))</f>
        <v>0</v>
      </c>
      <c r="DL16" cm="1">
        <f t="array" ref="DL16">BF16*INDEX(prod_est,$G16+$H16-1,MATCH(DL$14,$BP$14:$DP$14,0))</f>
        <v>0</v>
      </c>
      <c r="DM16" cm="1">
        <f t="array" ref="DM16">BG16*INDEX(prod_est,$G16+$H16-1,MATCH(DM$14,$BP$14:$DP$14,0))</f>
        <v>0</v>
      </c>
      <c r="DN16" cm="1">
        <f t="array" ref="DN16">BH16*INDEX(prod_est,$G16+$H16-1,MATCH(DN$14,$BP$14:$DP$14,0))</f>
        <v>0</v>
      </c>
      <c r="DO16" cm="1">
        <f t="array" ref="DO16">BI16*INDEX(prod_est,$G16+$H16-1,MATCH(DO$14,$BP$14:$DP$14,0))</f>
        <v>0</v>
      </c>
      <c r="DP16" cm="1">
        <f t="array" ref="DP16">BJ16*INDEX(prod_est,$G16+$H16-1,MATCH(DP$14,$BP$14:$DP$14,0))</f>
        <v>0</v>
      </c>
    </row>
    <row r="17" spans="1:120" x14ac:dyDescent="0.25">
      <c r="A17" t="s">
        <v>49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193</v>
      </c>
      <c r="H17">
        <f>IFERROR(MATCH(D17,Production_est!$D$4:$D$339,0),"-")</f>
        <v>6</v>
      </c>
      <c r="I17" s="8" cm="1">
        <f t="array" ref="I17">IFERROR(INDEX(Production_est!$E$4:$E$339,H17+G17-1),"-")</f>
        <v>0</v>
      </c>
      <c r="J17" s="42">
        <f t="shared" si="0"/>
        <v>0</v>
      </c>
      <c r="K17" s="42">
        <f t="shared" ref="K17:AP17" si="9">J17*(1-$F$4)</f>
        <v>0</v>
      </c>
      <c r="L17" s="42">
        <f t="shared" si="9"/>
        <v>0</v>
      </c>
      <c r="M17" s="42">
        <f t="shared" si="9"/>
        <v>0</v>
      </c>
      <c r="N17" s="42">
        <f t="shared" si="9"/>
        <v>0</v>
      </c>
      <c r="O17" s="42">
        <f t="shared" si="9"/>
        <v>0</v>
      </c>
      <c r="P17" s="42">
        <f t="shared" si="9"/>
        <v>0</v>
      </c>
      <c r="Q17" s="42">
        <f t="shared" si="9"/>
        <v>0</v>
      </c>
      <c r="R17" s="42">
        <f t="shared" si="9"/>
        <v>0</v>
      </c>
      <c r="S17" s="42">
        <f t="shared" si="9"/>
        <v>0</v>
      </c>
      <c r="T17" s="42">
        <f t="shared" si="9"/>
        <v>0</v>
      </c>
      <c r="U17" s="42">
        <f t="shared" si="9"/>
        <v>0</v>
      </c>
      <c r="V17" s="42">
        <f t="shared" si="9"/>
        <v>0</v>
      </c>
      <c r="W17" s="42">
        <f t="shared" si="9"/>
        <v>0</v>
      </c>
      <c r="X17" s="42">
        <f t="shared" si="9"/>
        <v>0</v>
      </c>
      <c r="Y17" s="42">
        <f t="shared" si="9"/>
        <v>0</v>
      </c>
      <c r="Z17" s="42">
        <f t="shared" si="9"/>
        <v>0</v>
      </c>
      <c r="AA17" s="42">
        <f t="shared" si="9"/>
        <v>0</v>
      </c>
      <c r="AB17" s="42">
        <f t="shared" si="9"/>
        <v>0</v>
      </c>
      <c r="AC17" s="42">
        <f t="shared" si="9"/>
        <v>0</v>
      </c>
      <c r="AD17" s="42">
        <f t="shared" si="9"/>
        <v>0</v>
      </c>
      <c r="AE17" s="42">
        <f t="shared" si="9"/>
        <v>0</v>
      </c>
      <c r="AF17" s="42">
        <f t="shared" si="9"/>
        <v>0</v>
      </c>
      <c r="AG17" s="42">
        <f t="shared" si="9"/>
        <v>0</v>
      </c>
      <c r="AH17" s="42">
        <f t="shared" si="9"/>
        <v>0</v>
      </c>
      <c r="AI17" s="42">
        <f t="shared" si="9"/>
        <v>0</v>
      </c>
      <c r="AJ17" s="42">
        <f t="shared" si="9"/>
        <v>0</v>
      </c>
      <c r="AK17" s="42">
        <f t="shared" si="9"/>
        <v>0</v>
      </c>
      <c r="AL17" s="42">
        <f t="shared" si="9"/>
        <v>0</v>
      </c>
      <c r="AM17" s="42">
        <f t="shared" si="9"/>
        <v>0</v>
      </c>
      <c r="AN17" s="42">
        <f t="shared" si="9"/>
        <v>0</v>
      </c>
      <c r="AO17" s="42">
        <f t="shared" si="9"/>
        <v>0</v>
      </c>
      <c r="AP17" s="42">
        <f t="shared" si="9"/>
        <v>0</v>
      </c>
      <c r="AQ17" s="42">
        <f t="shared" ref="AQ17:BJ17" si="10">AP17*(1-$F$4)</f>
        <v>0</v>
      </c>
      <c r="AR17" s="42">
        <f t="shared" si="10"/>
        <v>0</v>
      </c>
      <c r="AS17" s="42">
        <f t="shared" si="10"/>
        <v>0</v>
      </c>
      <c r="AT17" s="42">
        <f t="shared" si="10"/>
        <v>0</v>
      </c>
      <c r="AU17" s="42">
        <f t="shared" si="10"/>
        <v>0</v>
      </c>
      <c r="AV17" s="42">
        <f t="shared" si="10"/>
        <v>0</v>
      </c>
      <c r="AW17" s="42">
        <f t="shared" si="10"/>
        <v>0</v>
      </c>
      <c r="AX17" s="42">
        <f t="shared" si="10"/>
        <v>0</v>
      </c>
      <c r="AY17" s="42">
        <f t="shared" si="10"/>
        <v>0</v>
      </c>
      <c r="AZ17" s="42">
        <f t="shared" si="10"/>
        <v>0</v>
      </c>
      <c r="BA17" s="42">
        <f t="shared" si="10"/>
        <v>0</v>
      </c>
      <c r="BB17" s="42">
        <f t="shared" si="10"/>
        <v>0</v>
      </c>
      <c r="BC17" s="42">
        <f t="shared" si="10"/>
        <v>0</v>
      </c>
      <c r="BD17" s="42">
        <f t="shared" si="10"/>
        <v>0</v>
      </c>
      <c r="BE17" s="42">
        <f t="shared" si="10"/>
        <v>0</v>
      </c>
      <c r="BF17" s="42">
        <f t="shared" si="10"/>
        <v>0</v>
      </c>
      <c r="BG17" s="42">
        <f t="shared" si="10"/>
        <v>0</v>
      </c>
      <c r="BH17" s="42">
        <f t="shared" si="10"/>
        <v>0</v>
      </c>
      <c r="BI17" s="42">
        <f t="shared" si="10"/>
        <v>0</v>
      </c>
      <c r="BJ17" s="42">
        <f t="shared" si="10"/>
        <v>0</v>
      </c>
      <c r="BK17" t="str">
        <f t="shared" si="3"/>
        <v>13_PNG</v>
      </c>
      <c r="BL17" t="str">
        <f t="shared" si="4"/>
        <v>d_ind_cem_1_5_lignite</v>
      </c>
      <c r="BO17" s="8">
        <f t="shared" si="5"/>
        <v>0</v>
      </c>
      <c r="BP17" s="8">
        <f t="shared" si="6"/>
        <v>0</v>
      </c>
      <c r="BQ17" s="8" cm="1">
        <f t="array" ref="BQ17">K17*INDEX(prod_est,$G17+$H17-1,MATCH(BQ$14,$BP$14:$DP$14,0))</f>
        <v>0</v>
      </c>
      <c r="BR17" s="8" cm="1">
        <f t="array" ref="BR17">L17*INDEX(prod_est,$G17+$H17-1,MATCH(BR$14,$BP$14:$DP$14,0))</f>
        <v>0</v>
      </c>
      <c r="BS17" s="8" cm="1">
        <f t="array" ref="BS17">M17*INDEX(prod_est,$G17+$H17-1,MATCH(BS$14,$BP$14:$DP$14,0))</f>
        <v>0</v>
      </c>
      <c r="BT17" s="8" cm="1">
        <f t="array" ref="BT17">N17*INDEX(prod_est,$G17+$H17-1,MATCH(BT$14,$BP$14:$DP$14,0))</f>
        <v>0</v>
      </c>
      <c r="BU17" s="8" cm="1">
        <f t="array" ref="BU17">O17*INDEX(prod_est,$G17+$H17-1,MATCH(BU$14,$BP$14:$DP$14,0))</f>
        <v>0</v>
      </c>
      <c r="BV17" s="8" cm="1">
        <f t="array" ref="BV17">P17*INDEX(prod_est,$G17+$H17-1,MATCH(BV$14,$BP$14:$DP$14,0))</f>
        <v>0</v>
      </c>
      <c r="BW17" s="8" cm="1">
        <f t="array" ref="BW17">Q17*INDEX(prod_est,$G17+$H17-1,MATCH(BW$14,$BP$14:$DP$14,0))</f>
        <v>0</v>
      </c>
      <c r="BX17" s="8" cm="1">
        <f t="array" ref="BX17">R17*INDEX(prod_est,$G17+$H17-1,MATCH(BX$14,$BP$14:$DP$14,0))</f>
        <v>0</v>
      </c>
      <c r="BY17" s="8" cm="1">
        <f t="array" ref="BY17">S17*INDEX(prod_est,$G17+$H17-1,MATCH(BY$14,$BP$14:$DP$14,0))</f>
        <v>0</v>
      </c>
      <c r="BZ17" s="8" cm="1">
        <f t="array" ref="BZ17">T17*INDEX(prod_est,$G17+$H17-1,MATCH(BZ$14,$BP$14:$DP$14,0))</f>
        <v>0</v>
      </c>
      <c r="CA17" s="8" cm="1">
        <f t="array" ref="CA17">U17*INDEX(prod_est,$G17+$H17-1,MATCH(CA$14,$BP$14:$DP$14,0))</f>
        <v>0</v>
      </c>
      <c r="CB17" s="8" cm="1">
        <f t="array" ref="CB17">V17*INDEX(prod_est,$G17+$H17-1,MATCH(CB$14,$BP$14:$DP$14,0))</f>
        <v>0</v>
      </c>
      <c r="CC17" s="8" cm="1">
        <f t="array" ref="CC17">W17*INDEX(prod_est,$G17+$H17-1,MATCH(CC$14,$BP$14:$DP$14,0))</f>
        <v>0</v>
      </c>
      <c r="CD17" s="8" cm="1">
        <f t="array" ref="CD17">X17*INDEX(prod_est,$G17+$H17-1,MATCH(CD$14,$BP$14:$DP$14,0))</f>
        <v>0</v>
      </c>
      <c r="CE17" s="8" cm="1">
        <f t="array" ref="CE17">Y17*INDEX(prod_est,$G17+$H17-1,MATCH(CE$14,$BP$14:$DP$14,0))</f>
        <v>0</v>
      </c>
      <c r="CF17" s="8" cm="1">
        <f t="array" ref="CF17">Z17*INDEX(prod_est,$G17+$H17-1,MATCH(CF$14,$BP$14:$DP$14,0))</f>
        <v>0</v>
      </c>
      <c r="CG17" s="8" cm="1">
        <f t="array" ref="CG17">AA17*INDEX(prod_est,$G17+$H17-1,MATCH(CG$14,$BP$14:$DP$14,0))</f>
        <v>0</v>
      </c>
      <c r="CH17" s="8" cm="1">
        <f t="array" ref="CH17">AB17*INDEX(prod_est,$G17+$H17-1,MATCH(CH$14,$BP$14:$DP$14,0))</f>
        <v>0</v>
      </c>
      <c r="CI17" s="8" cm="1">
        <f t="array" ref="CI17">AC17*INDEX(prod_est,$G17+$H17-1,MATCH(CI$14,$BP$14:$DP$14,0))</f>
        <v>0</v>
      </c>
      <c r="CJ17" s="8" cm="1">
        <f t="array" ref="CJ17">AD17*INDEX(prod_est,$G17+$H17-1,MATCH(CJ$14,$BP$14:$DP$14,0))</f>
        <v>0</v>
      </c>
      <c r="CK17" s="8" cm="1">
        <f t="array" ref="CK17">AE17*INDEX(prod_est,$G17+$H17-1,MATCH(CK$14,$BP$14:$DP$14,0))</f>
        <v>0</v>
      </c>
      <c r="CL17" s="8" cm="1">
        <f t="array" ref="CL17">AF17*INDEX(prod_est,$G17+$H17-1,MATCH(CL$14,$BP$14:$DP$14,0))</f>
        <v>0</v>
      </c>
      <c r="CM17" s="8" cm="1">
        <f t="array" ref="CM17">AG17*INDEX(prod_est,$G17+$H17-1,MATCH(CM$14,$BP$14:$DP$14,0))</f>
        <v>0</v>
      </c>
      <c r="CN17" s="8" cm="1">
        <f t="array" ref="CN17">AH17*INDEX(prod_est,$G17+$H17-1,MATCH(CN$14,$BP$14:$DP$14,0))</f>
        <v>0</v>
      </c>
      <c r="CO17" s="8" cm="1">
        <f t="array" ref="CO17">AI17*INDEX(prod_est,$G17+$H17-1,MATCH(CO$14,$BP$14:$DP$14,0))</f>
        <v>0</v>
      </c>
      <c r="CP17" s="8" cm="1">
        <f t="array" ref="CP17">AJ17*INDEX(prod_est,$G17+$H17-1,MATCH(CP$14,$BP$14:$DP$14,0))</f>
        <v>0</v>
      </c>
      <c r="CQ17" s="8" cm="1">
        <f t="array" ref="CQ17">AK17*INDEX(prod_est,$G17+$H17-1,MATCH(CQ$14,$BP$14:$DP$14,0))</f>
        <v>0</v>
      </c>
      <c r="CR17" s="8" cm="1">
        <f t="array" ref="CR17">AL17*INDEX(prod_est,$G17+$H17-1,MATCH(CR$14,$BP$14:$DP$14,0))</f>
        <v>0</v>
      </c>
      <c r="CS17" s="8" cm="1">
        <f t="array" ref="CS17">AM17*INDEX(prod_est,$G17+$H17-1,MATCH(CS$14,$BP$14:$DP$14,0))</f>
        <v>0</v>
      </c>
      <c r="CT17" s="8" cm="1">
        <f t="array" ref="CT17">AN17*INDEX(prod_est,$G17+$H17-1,MATCH(CT$14,$BP$14:$DP$14,0))</f>
        <v>0</v>
      </c>
      <c r="CU17" s="8" cm="1">
        <f t="array" ref="CU17">AO17*INDEX(prod_est,$G17+$H17-1,MATCH(CU$14,$BP$14:$DP$14,0))</f>
        <v>0</v>
      </c>
      <c r="CV17" s="8" cm="1">
        <f t="array" ref="CV17">AP17*INDEX(prod_est,$G17+$H17-1,MATCH(CV$14,$BP$14:$DP$14,0))</f>
        <v>0</v>
      </c>
      <c r="CW17" cm="1">
        <f t="array" ref="CW17">AQ17*INDEX(prod_est,$G17+$H17-1,MATCH(CW$14,$BP$14:$DP$14,0))</f>
        <v>0</v>
      </c>
      <c r="CX17" cm="1">
        <f t="array" ref="CX17">AR17*INDEX(prod_est,$G17+$H17-1,MATCH(CX$14,$BP$14:$DP$14,0))</f>
        <v>0</v>
      </c>
      <c r="CY17" cm="1">
        <f t="array" ref="CY17">AS17*INDEX(prod_est,$G17+$H17-1,MATCH(CY$14,$BP$14:$DP$14,0))</f>
        <v>0</v>
      </c>
      <c r="CZ17" cm="1">
        <f t="array" ref="CZ17">AT17*INDEX(prod_est,$G17+$H17-1,MATCH(CZ$14,$BP$14:$DP$14,0))</f>
        <v>0</v>
      </c>
      <c r="DA17" cm="1">
        <f t="array" ref="DA17">AU17*INDEX(prod_est,$G17+$H17-1,MATCH(DA$14,$BP$14:$DP$14,0))</f>
        <v>0</v>
      </c>
      <c r="DB17" cm="1">
        <f t="array" ref="DB17">AV17*INDEX(prod_est,$G17+$H17-1,MATCH(DB$14,$BP$14:$DP$14,0))</f>
        <v>0</v>
      </c>
      <c r="DC17" cm="1">
        <f t="array" ref="DC17">AW17*INDEX(prod_est,$G17+$H17-1,MATCH(DC$14,$BP$14:$DP$14,0))</f>
        <v>0</v>
      </c>
      <c r="DD17" cm="1">
        <f t="array" ref="DD17">AX17*INDEX(prod_est,$G17+$H17-1,MATCH(DD$14,$BP$14:$DP$14,0))</f>
        <v>0</v>
      </c>
      <c r="DE17" cm="1">
        <f t="array" ref="DE17">AY17*INDEX(prod_est,$G17+$H17-1,MATCH(DE$14,$BP$14:$DP$14,0))</f>
        <v>0</v>
      </c>
      <c r="DF17" cm="1">
        <f t="array" ref="DF17">AZ17*INDEX(prod_est,$G17+$H17-1,MATCH(DF$14,$BP$14:$DP$14,0))</f>
        <v>0</v>
      </c>
      <c r="DG17" cm="1">
        <f t="array" ref="DG17">BA17*INDEX(prod_est,$G17+$H17-1,MATCH(DG$14,$BP$14:$DP$14,0))</f>
        <v>0</v>
      </c>
      <c r="DH17" cm="1">
        <f t="array" ref="DH17">BB17*INDEX(prod_est,$G17+$H17-1,MATCH(DH$14,$BP$14:$DP$14,0))</f>
        <v>0</v>
      </c>
      <c r="DI17" cm="1">
        <f t="array" ref="DI17">BC17*INDEX(prod_est,$G17+$H17-1,MATCH(DI$14,$BP$14:$DP$14,0))</f>
        <v>0</v>
      </c>
      <c r="DJ17" cm="1">
        <f t="array" ref="DJ17">BD17*INDEX(prod_est,$G17+$H17-1,MATCH(DJ$14,$BP$14:$DP$14,0))</f>
        <v>0</v>
      </c>
      <c r="DK17" cm="1">
        <f t="array" ref="DK17">BE17*INDEX(prod_est,$G17+$H17-1,MATCH(DK$14,$BP$14:$DP$14,0))</f>
        <v>0</v>
      </c>
      <c r="DL17" cm="1">
        <f t="array" ref="DL17">BF17*INDEX(prod_est,$G17+$H17-1,MATCH(DL$14,$BP$14:$DP$14,0))</f>
        <v>0</v>
      </c>
      <c r="DM17" cm="1">
        <f t="array" ref="DM17">BG17*INDEX(prod_est,$G17+$H17-1,MATCH(DM$14,$BP$14:$DP$14,0))</f>
        <v>0</v>
      </c>
      <c r="DN17" cm="1">
        <f t="array" ref="DN17">BH17*INDEX(prod_est,$G17+$H17-1,MATCH(DN$14,$BP$14:$DP$14,0))</f>
        <v>0</v>
      </c>
      <c r="DO17" cm="1">
        <f t="array" ref="DO17">BI17*INDEX(prod_est,$G17+$H17-1,MATCH(DO$14,$BP$14:$DP$14,0))</f>
        <v>0</v>
      </c>
      <c r="DP17" cm="1">
        <f t="array" ref="DP17">BJ17*INDEX(prod_est,$G17+$H17-1,MATCH(DP$14,$BP$14:$DP$14,0))</f>
        <v>0</v>
      </c>
    </row>
    <row r="18" spans="1:120" x14ac:dyDescent="0.25">
      <c r="A18" t="s">
        <v>49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193</v>
      </c>
      <c r="H18">
        <f>IFERROR(MATCH(D18,Production_est!$D$4:$D$339,0),"-")</f>
        <v>6</v>
      </c>
      <c r="I18" s="8" cm="1">
        <f t="array" ref="I18">IFERROR(INDEX(Production_est!$E$4:$E$339,H18+G18-1),"-")</f>
        <v>0</v>
      </c>
      <c r="J18" s="42">
        <f t="shared" si="0"/>
        <v>0</v>
      </c>
      <c r="K18" s="42">
        <f t="shared" ref="K18:AP18" si="11">J18*(1-$F$4)</f>
        <v>0</v>
      </c>
      <c r="L18" s="42">
        <f t="shared" si="11"/>
        <v>0</v>
      </c>
      <c r="M18" s="42">
        <f t="shared" si="11"/>
        <v>0</v>
      </c>
      <c r="N18" s="42">
        <f t="shared" si="11"/>
        <v>0</v>
      </c>
      <c r="O18" s="42">
        <f t="shared" si="11"/>
        <v>0</v>
      </c>
      <c r="P18" s="42">
        <f t="shared" si="11"/>
        <v>0</v>
      </c>
      <c r="Q18" s="42">
        <f t="shared" si="11"/>
        <v>0</v>
      </c>
      <c r="R18" s="42">
        <f t="shared" si="11"/>
        <v>0</v>
      </c>
      <c r="S18" s="42">
        <f t="shared" si="11"/>
        <v>0</v>
      </c>
      <c r="T18" s="42">
        <f t="shared" si="11"/>
        <v>0</v>
      </c>
      <c r="U18" s="42">
        <f t="shared" si="11"/>
        <v>0</v>
      </c>
      <c r="V18" s="42">
        <f t="shared" si="11"/>
        <v>0</v>
      </c>
      <c r="W18" s="42">
        <f t="shared" si="11"/>
        <v>0</v>
      </c>
      <c r="X18" s="42">
        <f t="shared" si="11"/>
        <v>0</v>
      </c>
      <c r="Y18" s="42">
        <f t="shared" si="11"/>
        <v>0</v>
      </c>
      <c r="Z18" s="42">
        <f t="shared" si="11"/>
        <v>0</v>
      </c>
      <c r="AA18" s="42">
        <f t="shared" si="11"/>
        <v>0</v>
      </c>
      <c r="AB18" s="42">
        <f t="shared" si="11"/>
        <v>0</v>
      </c>
      <c r="AC18" s="42">
        <f t="shared" si="11"/>
        <v>0</v>
      </c>
      <c r="AD18" s="42">
        <f t="shared" si="11"/>
        <v>0</v>
      </c>
      <c r="AE18" s="42">
        <f t="shared" si="11"/>
        <v>0</v>
      </c>
      <c r="AF18" s="42">
        <f t="shared" si="11"/>
        <v>0</v>
      </c>
      <c r="AG18" s="42">
        <f t="shared" si="11"/>
        <v>0</v>
      </c>
      <c r="AH18" s="42">
        <f t="shared" si="11"/>
        <v>0</v>
      </c>
      <c r="AI18" s="42">
        <f t="shared" si="11"/>
        <v>0</v>
      </c>
      <c r="AJ18" s="42">
        <f t="shared" si="11"/>
        <v>0</v>
      </c>
      <c r="AK18" s="42">
        <f t="shared" si="11"/>
        <v>0</v>
      </c>
      <c r="AL18" s="42">
        <f t="shared" si="11"/>
        <v>0</v>
      </c>
      <c r="AM18" s="42">
        <f t="shared" si="11"/>
        <v>0</v>
      </c>
      <c r="AN18" s="42">
        <f t="shared" si="11"/>
        <v>0</v>
      </c>
      <c r="AO18" s="42">
        <f t="shared" si="11"/>
        <v>0</v>
      </c>
      <c r="AP18" s="42">
        <f t="shared" si="11"/>
        <v>0</v>
      </c>
      <c r="AQ18" s="42">
        <f t="shared" ref="AQ18:BJ18" si="12">AP18*(1-$F$4)</f>
        <v>0</v>
      </c>
      <c r="AR18" s="42">
        <f t="shared" si="12"/>
        <v>0</v>
      </c>
      <c r="AS18" s="42">
        <f t="shared" si="12"/>
        <v>0</v>
      </c>
      <c r="AT18" s="42">
        <f t="shared" si="12"/>
        <v>0</v>
      </c>
      <c r="AU18" s="42">
        <f t="shared" si="12"/>
        <v>0</v>
      </c>
      <c r="AV18" s="42">
        <f t="shared" si="12"/>
        <v>0</v>
      </c>
      <c r="AW18" s="42">
        <f t="shared" si="12"/>
        <v>0</v>
      </c>
      <c r="AX18" s="42">
        <f t="shared" si="12"/>
        <v>0</v>
      </c>
      <c r="AY18" s="42">
        <f t="shared" si="12"/>
        <v>0</v>
      </c>
      <c r="AZ18" s="42">
        <f t="shared" si="12"/>
        <v>0</v>
      </c>
      <c r="BA18" s="42">
        <f t="shared" si="12"/>
        <v>0</v>
      </c>
      <c r="BB18" s="42">
        <f t="shared" si="12"/>
        <v>0</v>
      </c>
      <c r="BC18" s="42">
        <f t="shared" si="12"/>
        <v>0</v>
      </c>
      <c r="BD18" s="42">
        <f t="shared" si="12"/>
        <v>0</v>
      </c>
      <c r="BE18" s="42">
        <f t="shared" si="12"/>
        <v>0</v>
      </c>
      <c r="BF18" s="42">
        <f t="shared" si="12"/>
        <v>0</v>
      </c>
      <c r="BG18" s="42">
        <f t="shared" si="12"/>
        <v>0</v>
      </c>
      <c r="BH18" s="42">
        <f t="shared" si="12"/>
        <v>0</v>
      </c>
      <c r="BI18" s="42">
        <f t="shared" si="12"/>
        <v>0</v>
      </c>
      <c r="BJ18" s="42">
        <f t="shared" si="12"/>
        <v>0</v>
      </c>
      <c r="BK18" t="str">
        <f t="shared" si="3"/>
        <v>13_PNG</v>
      </c>
      <c r="BL18" t="str">
        <f t="shared" si="4"/>
        <v>d_ind_cem_2_coal_products</v>
      </c>
      <c r="BO18" s="8">
        <f t="shared" si="5"/>
        <v>0</v>
      </c>
      <c r="BP18" s="8">
        <f t="shared" si="6"/>
        <v>0</v>
      </c>
      <c r="BQ18" s="8" cm="1">
        <f t="array" ref="BQ18">K18*INDEX(prod_est,$G18+$H18-1,MATCH(BQ$14,$BP$14:$DP$14,0))</f>
        <v>0</v>
      </c>
      <c r="BR18" s="8" cm="1">
        <f t="array" ref="BR18">L18*INDEX(prod_est,$G18+$H18-1,MATCH(BR$14,$BP$14:$DP$14,0))</f>
        <v>0</v>
      </c>
      <c r="BS18" s="8" cm="1">
        <f t="array" ref="BS18">M18*INDEX(prod_est,$G18+$H18-1,MATCH(BS$14,$BP$14:$DP$14,0))</f>
        <v>0</v>
      </c>
      <c r="BT18" s="8" cm="1">
        <f t="array" ref="BT18">N18*INDEX(prod_est,$G18+$H18-1,MATCH(BT$14,$BP$14:$DP$14,0))</f>
        <v>0</v>
      </c>
      <c r="BU18" s="8" cm="1">
        <f t="array" ref="BU18">O18*INDEX(prod_est,$G18+$H18-1,MATCH(BU$14,$BP$14:$DP$14,0))</f>
        <v>0</v>
      </c>
      <c r="BV18" s="8" cm="1">
        <f t="array" ref="BV18">P18*INDEX(prod_est,$G18+$H18-1,MATCH(BV$14,$BP$14:$DP$14,0))</f>
        <v>0</v>
      </c>
      <c r="BW18" s="8" cm="1">
        <f t="array" ref="BW18">Q18*INDEX(prod_est,$G18+$H18-1,MATCH(BW$14,$BP$14:$DP$14,0))</f>
        <v>0</v>
      </c>
      <c r="BX18" s="8" cm="1">
        <f t="array" ref="BX18">R18*INDEX(prod_est,$G18+$H18-1,MATCH(BX$14,$BP$14:$DP$14,0))</f>
        <v>0</v>
      </c>
      <c r="BY18" s="8" cm="1">
        <f t="array" ref="BY18">S18*INDEX(prod_est,$G18+$H18-1,MATCH(BY$14,$BP$14:$DP$14,0))</f>
        <v>0</v>
      </c>
      <c r="BZ18" s="8" cm="1">
        <f t="array" ref="BZ18">T18*INDEX(prod_est,$G18+$H18-1,MATCH(BZ$14,$BP$14:$DP$14,0))</f>
        <v>0</v>
      </c>
      <c r="CA18" s="8" cm="1">
        <f t="array" ref="CA18">U18*INDEX(prod_est,$G18+$H18-1,MATCH(CA$14,$BP$14:$DP$14,0))</f>
        <v>0</v>
      </c>
      <c r="CB18" s="8" cm="1">
        <f t="array" ref="CB18">V18*INDEX(prod_est,$G18+$H18-1,MATCH(CB$14,$BP$14:$DP$14,0))</f>
        <v>0</v>
      </c>
      <c r="CC18" s="8" cm="1">
        <f t="array" ref="CC18">W18*INDEX(prod_est,$G18+$H18-1,MATCH(CC$14,$BP$14:$DP$14,0))</f>
        <v>0</v>
      </c>
      <c r="CD18" s="8" cm="1">
        <f t="array" ref="CD18">X18*INDEX(prod_est,$G18+$H18-1,MATCH(CD$14,$BP$14:$DP$14,0))</f>
        <v>0</v>
      </c>
      <c r="CE18" s="8" cm="1">
        <f t="array" ref="CE18">Y18*INDEX(prod_est,$G18+$H18-1,MATCH(CE$14,$BP$14:$DP$14,0))</f>
        <v>0</v>
      </c>
      <c r="CF18" s="8" cm="1">
        <f t="array" ref="CF18">Z18*INDEX(prod_est,$G18+$H18-1,MATCH(CF$14,$BP$14:$DP$14,0))</f>
        <v>0</v>
      </c>
      <c r="CG18" s="8" cm="1">
        <f t="array" ref="CG18">AA18*INDEX(prod_est,$G18+$H18-1,MATCH(CG$14,$BP$14:$DP$14,0))</f>
        <v>0</v>
      </c>
      <c r="CH18" s="8" cm="1">
        <f t="array" ref="CH18">AB18*INDEX(prod_est,$G18+$H18-1,MATCH(CH$14,$BP$14:$DP$14,0))</f>
        <v>0</v>
      </c>
      <c r="CI18" s="8" cm="1">
        <f t="array" ref="CI18">AC18*INDEX(prod_est,$G18+$H18-1,MATCH(CI$14,$BP$14:$DP$14,0))</f>
        <v>0</v>
      </c>
      <c r="CJ18" s="8" cm="1">
        <f t="array" ref="CJ18">AD18*INDEX(prod_est,$G18+$H18-1,MATCH(CJ$14,$BP$14:$DP$14,0))</f>
        <v>0</v>
      </c>
      <c r="CK18" s="8" cm="1">
        <f t="array" ref="CK18">AE18*INDEX(prod_est,$G18+$H18-1,MATCH(CK$14,$BP$14:$DP$14,0))</f>
        <v>0</v>
      </c>
      <c r="CL18" s="8" cm="1">
        <f t="array" ref="CL18">AF18*INDEX(prod_est,$G18+$H18-1,MATCH(CL$14,$BP$14:$DP$14,0))</f>
        <v>0</v>
      </c>
      <c r="CM18" s="8" cm="1">
        <f t="array" ref="CM18">AG18*INDEX(prod_est,$G18+$H18-1,MATCH(CM$14,$BP$14:$DP$14,0))</f>
        <v>0</v>
      </c>
      <c r="CN18" s="8" cm="1">
        <f t="array" ref="CN18">AH18*INDEX(prod_est,$G18+$H18-1,MATCH(CN$14,$BP$14:$DP$14,0))</f>
        <v>0</v>
      </c>
      <c r="CO18" s="8" cm="1">
        <f t="array" ref="CO18">AI18*INDEX(prod_est,$G18+$H18-1,MATCH(CO$14,$BP$14:$DP$14,0))</f>
        <v>0</v>
      </c>
      <c r="CP18" s="8" cm="1">
        <f t="array" ref="CP18">AJ18*INDEX(prod_est,$G18+$H18-1,MATCH(CP$14,$BP$14:$DP$14,0))</f>
        <v>0</v>
      </c>
      <c r="CQ18" s="8" cm="1">
        <f t="array" ref="CQ18">AK18*INDEX(prod_est,$G18+$H18-1,MATCH(CQ$14,$BP$14:$DP$14,0))</f>
        <v>0</v>
      </c>
      <c r="CR18" s="8" cm="1">
        <f t="array" ref="CR18">AL18*INDEX(prod_est,$G18+$H18-1,MATCH(CR$14,$BP$14:$DP$14,0))</f>
        <v>0</v>
      </c>
      <c r="CS18" s="8" cm="1">
        <f t="array" ref="CS18">AM18*INDEX(prod_est,$G18+$H18-1,MATCH(CS$14,$BP$14:$DP$14,0))</f>
        <v>0</v>
      </c>
      <c r="CT18" s="8" cm="1">
        <f t="array" ref="CT18">AN18*INDEX(prod_est,$G18+$H18-1,MATCH(CT$14,$BP$14:$DP$14,0))</f>
        <v>0</v>
      </c>
      <c r="CU18" s="8" cm="1">
        <f t="array" ref="CU18">AO18*INDEX(prod_est,$G18+$H18-1,MATCH(CU$14,$BP$14:$DP$14,0))</f>
        <v>0</v>
      </c>
      <c r="CV18" s="8" cm="1">
        <f t="array" ref="CV18">AP18*INDEX(prod_est,$G18+$H18-1,MATCH(CV$14,$BP$14:$DP$14,0))</f>
        <v>0</v>
      </c>
      <c r="CW18" cm="1">
        <f t="array" ref="CW18">AQ18*INDEX(prod_est,$G18+$H18-1,MATCH(CW$14,$BP$14:$DP$14,0))</f>
        <v>0</v>
      </c>
      <c r="CX18" cm="1">
        <f t="array" ref="CX18">AR18*INDEX(prod_est,$G18+$H18-1,MATCH(CX$14,$BP$14:$DP$14,0))</f>
        <v>0</v>
      </c>
      <c r="CY18" cm="1">
        <f t="array" ref="CY18">AS18*INDEX(prod_est,$G18+$H18-1,MATCH(CY$14,$BP$14:$DP$14,0))</f>
        <v>0</v>
      </c>
      <c r="CZ18" cm="1">
        <f t="array" ref="CZ18">AT18*INDEX(prod_est,$G18+$H18-1,MATCH(CZ$14,$BP$14:$DP$14,0))</f>
        <v>0</v>
      </c>
      <c r="DA18" cm="1">
        <f t="array" ref="DA18">AU18*INDEX(prod_est,$G18+$H18-1,MATCH(DA$14,$BP$14:$DP$14,0))</f>
        <v>0</v>
      </c>
      <c r="DB18" cm="1">
        <f t="array" ref="DB18">AV18*INDEX(prod_est,$G18+$H18-1,MATCH(DB$14,$BP$14:$DP$14,0))</f>
        <v>0</v>
      </c>
      <c r="DC18" cm="1">
        <f t="array" ref="DC18">AW18*INDEX(prod_est,$G18+$H18-1,MATCH(DC$14,$BP$14:$DP$14,0))</f>
        <v>0</v>
      </c>
      <c r="DD18" cm="1">
        <f t="array" ref="DD18">AX18*INDEX(prod_est,$G18+$H18-1,MATCH(DD$14,$BP$14:$DP$14,0))</f>
        <v>0</v>
      </c>
      <c r="DE18" cm="1">
        <f t="array" ref="DE18">AY18*INDEX(prod_est,$G18+$H18-1,MATCH(DE$14,$BP$14:$DP$14,0))</f>
        <v>0</v>
      </c>
      <c r="DF18" cm="1">
        <f t="array" ref="DF18">AZ18*INDEX(prod_est,$G18+$H18-1,MATCH(DF$14,$BP$14:$DP$14,0))</f>
        <v>0</v>
      </c>
      <c r="DG18" cm="1">
        <f t="array" ref="DG18">BA18*INDEX(prod_est,$G18+$H18-1,MATCH(DG$14,$BP$14:$DP$14,0))</f>
        <v>0</v>
      </c>
      <c r="DH18" cm="1">
        <f t="array" ref="DH18">BB18*INDEX(prod_est,$G18+$H18-1,MATCH(DH$14,$BP$14:$DP$14,0))</f>
        <v>0</v>
      </c>
      <c r="DI18" cm="1">
        <f t="array" ref="DI18">BC18*INDEX(prod_est,$G18+$H18-1,MATCH(DI$14,$BP$14:$DP$14,0))</f>
        <v>0</v>
      </c>
      <c r="DJ18" cm="1">
        <f t="array" ref="DJ18">BD18*INDEX(prod_est,$G18+$H18-1,MATCH(DJ$14,$BP$14:$DP$14,0))</f>
        <v>0</v>
      </c>
      <c r="DK18" cm="1">
        <f t="array" ref="DK18">BE18*INDEX(prod_est,$G18+$H18-1,MATCH(DK$14,$BP$14:$DP$14,0))</f>
        <v>0</v>
      </c>
      <c r="DL18" cm="1">
        <f t="array" ref="DL18">BF18*INDEX(prod_est,$G18+$H18-1,MATCH(DL$14,$BP$14:$DP$14,0))</f>
        <v>0</v>
      </c>
      <c r="DM18" cm="1">
        <f t="array" ref="DM18">BG18*INDEX(prod_est,$G18+$H18-1,MATCH(DM$14,$BP$14:$DP$14,0))</f>
        <v>0</v>
      </c>
      <c r="DN18" cm="1">
        <f t="array" ref="DN18">BH18*INDEX(prod_est,$G18+$H18-1,MATCH(DN$14,$BP$14:$DP$14,0))</f>
        <v>0</v>
      </c>
      <c r="DO18" cm="1">
        <f t="array" ref="DO18">BI18*INDEX(prod_est,$G18+$H18-1,MATCH(DO$14,$BP$14:$DP$14,0))</f>
        <v>0</v>
      </c>
      <c r="DP18" cm="1">
        <f t="array" ref="DP18">BJ18*INDEX(prod_est,$G18+$H18-1,MATCH(DP$14,$BP$14:$DP$14,0))</f>
        <v>0</v>
      </c>
    </row>
    <row r="19" spans="1:120" x14ac:dyDescent="0.25">
      <c r="A19" t="s">
        <v>49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193</v>
      </c>
      <c r="H19">
        <f>IFERROR(MATCH(D19,Production_est!$D$4:$D$339,0),"-")</f>
        <v>6</v>
      </c>
      <c r="I19" s="8" cm="1">
        <f t="array" ref="I19">IFERROR(INDEX(Production_est!$E$4:$E$339,H19+G19-1),"-")</f>
        <v>0</v>
      </c>
      <c r="J19" s="42">
        <f t="shared" si="0"/>
        <v>0</v>
      </c>
      <c r="K19" s="42">
        <f t="shared" ref="K19:AP19" si="13">J19*(1-$F$4)</f>
        <v>0</v>
      </c>
      <c r="L19" s="42">
        <f t="shared" si="13"/>
        <v>0</v>
      </c>
      <c r="M19" s="42">
        <f t="shared" si="13"/>
        <v>0</v>
      </c>
      <c r="N19" s="42">
        <f t="shared" si="13"/>
        <v>0</v>
      </c>
      <c r="O19" s="42">
        <f t="shared" si="13"/>
        <v>0</v>
      </c>
      <c r="P19" s="42">
        <f t="shared" si="13"/>
        <v>0</v>
      </c>
      <c r="Q19" s="42">
        <f t="shared" si="13"/>
        <v>0</v>
      </c>
      <c r="R19" s="42">
        <f t="shared" si="13"/>
        <v>0</v>
      </c>
      <c r="S19" s="42">
        <f t="shared" si="13"/>
        <v>0</v>
      </c>
      <c r="T19" s="42">
        <f t="shared" si="13"/>
        <v>0</v>
      </c>
      <c r="U19" s="42">
        <f t="shared" si="13"/>
        <v>0</v>
      </c>
      <c r="V19" s="42">
        <f t="shared" si="13"/>
        <v>0</v>
      </c>
      <c r="W19" s="42">
        <f t="shared" si="13"/>
        <v>0</v>
      </c>
      <c r="X19" s="42">
        <f t="shared" si="13"/>
        <v>0</v>
      </c>
      <c r="Y19" s="42">
        <f t="shared" si="13"/>
        <v>0</v>
      </c>
      <c r="Z19" s="42">
        <f t="shared" si="13"/>
        <v>0</v>
      </c>
      <c r="AA19" s="42">
        <f t="shared" si="13"/>
        <v>0</v>
      </c>
      <c r="AB19" s="42">
        <f t="shared" si="13"/>
        <v>0</v>
      </c>
      <c r="AC19" s="42">
        <f t="shared" si="13"/>
        <v>0</v>
      </c>
      <c r="AD19" s="42">
        <f t="shared" si="13"/>
        <v>0</v>
      </c>
      <c r="AE19" s="42">
        <f t="shared" si="13"/>
        <v>0</v>
      </c>
      <c r="AF19" s="42">
        <f t="shared" si="13"/>
        <v>0</v>
      </c>
      <c r="AG19" s="42">
        <f t="shared" si="13"/>
        <v>0</v>
      </c>
      <c r="AH19" s="42">
        <f t="shared" si="13"/>
        <v>0</v>
      </c>
      <c r="AI19" s="42">
        <f t="shared" si="13"/>
        <v>0</v>
      </c>
      <c r="AJ19" s="42">
        <f t="shared" si="13"/>
        <v>0</v>
      </c>
      <c r="AK19" s="42">
        <f t="shared" si="13"/>
        <v>0</v>
      </c>
      <c r="AL19" s="42">
        <f t="shared" si="13"/>
        <v>0</v>
      </c>
      <c r="AM19" s="42">
        <f t="shared" si="13"/>
        <v>0</v>
      </c>
      <c r="AN19" s="42">
        <f t="shared" si="13"/>
        <v>0</v>
      </c>
      <c r="AO19" s="42">
        <f t="shared" si="13"/>
        <v>0</v>
      </c>
      <c r="AP19" s="42">
        <f t="shared" si="13"/>
        <v>0</v>
      </c>
      <c r="AQ19" s="42">
        <f t="shared" ref="AQ19:BJ19" si="14">AP19*(1-$F$4)</f>
        <v>0</v>
      </c>
      <c r="AR19" s="42">
        <f t="shared" si="14"/>
        <v>0</v>
      </c>
      <c r="AS19" s="42">
        <f t="shared" si="14"/>
        <v>0</v>
      </c>
      <c r="AT19" s="42">
        <f t="shared" si="14"/>
        <v>0</v>
      </c>
      <c r="AU19" s="42">
        <f t="shared" si="14"/>
        <v>0</v>
      </c>
      <c r="AV19" s="42">
        <f t="shared" si="14"/>
        <v>0</v>
      </c>
      <c r="AW19" s="42">
        <f t="shared" si="14"/>
        <v>0</v>
      </c>
      <c r="AX19" s="42">
        <f t="shared" si="14"/>
        <v>0</v>
      </c>
      <c r="AY19" s="42">
        <f t="shared" si="14"/>
        <v>0</v>
      </c>
      <c r="AZ19" s="42">
        <f t="shared" si="14"/>
        <v>0</v>
      </c>
      <c r="BA19" s="42">
        <f t="shared" si="14"/>
        <v>0</v>
      </c>
      <c r="BB19" s="42">
        <f t="shared" si="14"/>
        <v>0</v>
      </c>
      <c r="BC19" s="42">
        <f t="shared" si="14"/>
        <v>0</v>
      </c>
      <c r="BD19" s="42">
        <f t="shared" si="14"/>
        <v>0</v>
      </c>
      <c r="BE19" s="42">
        <f t="shared" si="14"/>
        <v>0</v>
      </c>
      <c r="BF19" s="42">
        <f t="shared" si="14"/>
        <v>0</v>
      </c>
      <c r="BG19" s="42">
        <f t="shared" si="14"/>
        <v>0</v>
      </c>
      <c r="BH19" s="42">
        <f t="shared" si="14"/>
        <v>0</v>
      </c>
      <c r="BI19" s="42">
        <f t="shared" si="14"/>
        <v>0</v>
      </c>
      <c r="BJ19" s="42">
        <f t="shared" si="14"/>
        <v>0</v>
      </c>
      <c r="BK19" t="str">
        <f t="shared" si="3"/>
        <v>13_PNG</v>
      </c>
      <c r="BL19" t="str">
        <f t="shared" si="4"/>
        <v>d_ind_cem_6_1_crude_oil</v>
      </c>
      <c r="BO19" s="8">
        <f t="shared" si="5"/>
        <v>0</v>
      </c>
      <c r="BP19" s="8">
        <f t="shared" si="6"/>
        <v>0</v>
      </c>
      <c r="BQ19" s="8" cm="1">
        <f t="array" ref="BQ19">K19*INDEX(prod_est,$G19+$H19-1,MATCH(BQ$14,$BP$14:$DP$14,0))</f>
        <v>0</v>
      </c>
      <c r="BR19" s="8" cm="1">
        <f t="array" ref="BR19">L19*INDEX(prod_est,$G19+$H19-1,MATCH(BR$14,$BP$14:$DP$14,0))</f>
        <v>0</v>
      </c>
      <c r="BS19" s="8" cm="1">
        <f t="array" ref="BS19">M19*INDEX(prod_est,$G19+$H19-1,MATCH(BS$14,$BP$14:$DP$14,0))</f>
        <v>0</v>
      </c>
      <c r="BT19" s="8" cm="1">
        <f t="array" ref="BT19">N19*INDEX(prod_est,$G19+$H19-1,MATCH(BT$14,$BP$14:$DP$14,0))</f>
        <v>0</v>
      </c>
      <c r="BU19" s="8" cm="1">
        <f t="array" ref="BU19">O19*INDEX(prod_est,$G19+$H19-1,MATCH(BU$14,$BP$14:$DP$14,0))</f>
        <v>0</v>
      </c>
      <c r="BV19" s="8" cm="1">
        <f t="array" ref="BV19">P19*INDEX(prod_est,$G19+$H19-1,MATCH(BV$14,$BP$14:$DP$14,0))</f>
        <v>0</v>
      </c>
      <c r="BW19" s="8" cm="1">
        <f t="array" ref="BW19">Q19*INDEX(prod_est,$G19+$H19-1,MATCH(BW$14,$BP$14:$DP$14,0))</f>
        <v>0</v>
      </c>
      <c r="BX19" s="8" cm="1">
        <f t="array" ref="BX19">R19*INDEX(prod_est,$G19+$H19-1,MATCH(BX$14,$BP$14:$DP$14,0))</f>
        <v>0</v>
      </c>
      <c r="BY19" s="8" cm="1">
        <f t="array" ref="BY19">S19*INDEX(prod_est,$G19+$H19-1,MATCH(BY$14,$BP$14:$DP$14,0))</f>
        <v>0</v>
      </c>
      <c r="BZ19" s="8" cm="1">
        <f t="array" ref="BZ19">T19*INDEX(prod_est,$G19+$H19-1,MATCH(BZ$14,$BP$14:$DP$14,0))</f>
        <v>0</v>
      </c>
      <c r="CA19" s="8" cm="1">
        <f t="array" ref="CA19">U19*INDEX(prod_est,$G19+$H19-1,MATCH(CA$14,$BP$14:$DP$14,0))</f>
        <v>0</v>
      </c>
      <c r="CB19" s="8" cm="1">
        <f t="array" ref="CB19">V19*INDEX(prod_est,$G19+$H19-1,MATCH(CB$14,$BP$14:$DP$14,0))</f>
        <v>0</v>
      </c>
      <c r="CC19" s="8" cm="1">
        <f t="array" ref="CC19">W19*INDEX(prod_est,$G19+$H19-1,MATCH(CC$14,$BP$14:$DP$14,0))</f>
        <v>0</v>
      </c>
      <c r="CD19" s="8" cm="1">
        <f t="array" ref="CD19">X19*INDEX(prod_est,$G19+$H19-1,MATCH(CD$14,$BP$14:$DP$14,0))</f>
        <v>0</v>
      </c>
      <c r="CE19" s="8" cm="1">
        <f t="array" ref="CE19">Y19*INDEX(prod_est,$G19+$H19-1,MATCH(CE$14,$BP$14:$DP$14,0))</f>
        <v>0</v>
      </c>
      <c r="CF19" s="8" cm="1">
        <f t="array" ref="CF19">Z19*INDEX(prod_est,$G19+$H19-1,MATCH(CF$14,$BP$14:$DP$14,0))</f>
        <v>0</v>
      </c>
      <c r="CG19" s="8" cm="1">
        <f t="array" ref="CG19">AA19*INDEX(prod_est,$G19+$H19-1,MATCH(CG$14,$BP$14:$DP$14,0))</f>
        <v>0</v>
      </c>
      <c r="CH19" s="8" cm="1">
        <f t="array" ref="CH19">AB19*INDEX(prod_est,$G19+$H19-1,MATCH(CH$14,$BP$14:$DP$14,0))</f>
        <v>0</v>
      </c>
      <c r="CI19" s="8" cm="1">
        <f t="array" ref="CI19">AC19*INDEX(prod_est,$G19+$H19-1,MATCH(CI$14,$BP$14:$DP$14,0))</f>
        <v>0</v>
      </c>
      <c r="CJ19" s="8" cm="1">
        <f t="array" ref="CJ19">AD19*INDEX(prod_est,$G19+$H19-1,MATCH(CJ$14,$BP$14:$DP$14,0))</f>
        <v>0</v>
      </c>
      <c r="CK19" s="8" cm="1">
        <f t="array" ref="CK19">AE19*INDEX(prod_est,$G19+$H19-1,MATCH(CK$14,$BP$14:$DP$14,0))</f>
        <v>0</v>
      </c>
      <c r="CL19" s="8" cm="1">
        <f t="array" ref="CL19">AF19*INDEX(prod_est,$G19+$H19-1,MATCH(CL$14,$BP$14:$DP$14,0))</f>
        <v>0</v>
      </c>
      <c r="CM19" s="8" cm="1">
        <f t="array" ref="CM19">AG19*INDEX(prod_est,$G19+$H19-1,MATCH(CM$14,$BP$14:$DP$14,0))</f>
        <v>0</v>
      </c>
      <c r="CN19" s="8" cm="1">
        <f t="array" ref="CN19">AH19*INDEX(prod_est,$G19+$H19-1,MATCH(CN$14,$BP$14:$DP$14,0))</f>
        <v>0</v>
      </c>
      <c r="CO19" s="8" cm="1">
        <f t="array" ref="CO19">AI19*INDEX(prod_est,$G19+$H19-1,MATCH(CO$14,$BP$14:$DP$14,0))</f>
        <v>0</v>
      </c>
      <c r="CP19" s="8" cm="1">
        <f t="array" ref="CP19">AJ19*INDEX(prod_est,$G19+$H19-1,MATCH(CP$14,$BP$14:$DP$14,0))</f>
        <v>0</v>
      </c>
      <c r="CQ19" s="8" cm="1">
        <f t="array" ref="CQ19">AK19*INDEX(prod_est,$G19+$H19-1,MATCH(CQ$14,$BP$14:$DP$14,0))</f>
        <v>0</v>
      </c>
      <c r="CR19" s="8" cm="1">
        <f t="array" ref="CR19">AL19*INDEX(prod_est,$G19+$H19-1,MATCH(CR$14,$BP$14:$DP$14,0))</f>
        <v>0</v>
      </c>
      <c r="CS19" s="8" cm="1">
        <f t="array" ref="CS19">AM19*INDEX(prod_est,$G19+$H19-1,MATCH(CS$14,$BP$14:$DP$14,0))</f>
        <v>0</v>
      </c>
      <c r="CT19" s="8" cm="1">
        <f t="array" ref="CT19">AN19*INDEX(prod_est,$G19+$H19-1,MATCH(CT$14,$BP$14:$DP$14,0))</f>
        <v>0</v>
      </c>
      <c r="CU19" s="8" cm="1">
        <f t="array" ref="CU19">AO19*INDEX(prod_est,$G19+$H19-1,MATCH(CU$14,$BP$14:$DP$14,0))</f>
        <v>0</v>
      </c>
      <c r="CV19" s="8" cm="1">
        <f t="array" ref="CV19">AP19*INDEX(prod_est,$G19+$H19-1,MATCH(CV$14,$BP$14:$DP$14,0))</f>
        <v>0</v>
      </c>
      <c r="CW19" cm="1">
        <f t="array" ref="CW19">AQ19*INDEX(prod_est,$G19+$H19-1,MATCH(CW$14,$BP$14:$DP$14,0))</f>
        <v>0</v>
      </c>
      <c r="CX19" cm="1">
        <f t="array" ref="CX19">AR19*INDEX(prod_est,$G19+$H19-1,MATCH(CX$14,$BP$14:$DP$14,0))</f>
        <v>0</v>
      </c>
      <c r="CY19" cm="1">
        <f t="array" ref="CY19">AS19*INDEX(prod_est,$G19+$H19-1,MATCH(CY$14,$BP$14:$DP$14,0))</f>
        <v>0</v>
      </c>
      <c r="CZ19" cm="1">
        <f t="array" ref="CZ19">AT19*INDEX(prod_est,$G19+$H19-1,MATCH(CZ$14,$BP$14:$DP$14,0))</f>
        <v>0</v>
      </c>
      <c r="DA19" cm="1">
        <f t="array" ref="DA19">AU19*INDEX(prod_est,$G19+$H19-1,MATCH(DA$14,$BP$14:$DP$14,0))</f>
        <v>0</v>
      </c>
      <c r="DB19" cm="1">
        <f t="array" ref="DB19">AV19*INDEX(prod_est,$G19+$H19-1,MATCH(DB$14,$BP$14:$DP$14,0))</f>
        <v>0</v>
      </c>
      <c r="DC19" cm="1">
        <f t="array" ref="DC19">AW19*INDEX(prod_est,$G19+$H19-1,MATCH(DC$14,$BP$14:$DP$14,0))</f>
        <v>0</v>
      </c>
      <c r="DD19" cm="1">
        <f t="array" ref="DD19">AX19*INDEX(prod_est,$G19+$H19-1,MATCH(DD$14,$BP$14:$DP$14,0))</f>
        <v>0</v>
      </c>
      <c r="DE19" cm="1">
        <f t="array" ref="DE19">AY19*INDEX(prod_est,$G19+$H19-1,MATCH(DE$14,$BP$14:$DP$14,0))</f>
        <v>0</v>
      </c>
      <c r="DF19" cm="1">
        <f t="array" ref="DF19">AZ19*INDEX(prod_est,$G19+$H19-1,MATCH(DF$14,$BP$14:$DP$14,0))</f>
        <v>0</v>
      </c>
      <c r="DG19" cm="1">
        <f t="array" ref="DG19">BA19*INDEX(prod_est,$G19+$H19-1,MATCH(DG$14,$BP$14:$DP$14,0))</f>
        <v>0</v>
      </c>
      <c r="DH19" cm="1">
        <f t="array" ref="DH19">BB19*INDEX(prod_est,$G19+$H19-1,MATCH(DH$14,$BP$14:$DP$14,0))</f>
        <v>0</v>
      </c>
      <c r="DI19" cm="1">
        <f t="array" ref="DI19">BC19*INDEX(prod_est,$G19+$H19-1,MATCH(DI$14,$BP$14:$DP$14,0))</f>
        <v>0</v>
      </c>
      <c r="DJ19" cm="1">
        <f t="array" ref="DJ19">BD19*INDEX(prod_est,$G19+$H19-1,MATCH(DJ$14,$BP$14:$DP$14,0))</f>
        <v>0</v>
      </c>
      <c r="DK19" cm="1">
        <f t="array" ref="DK19">BE19*INDEX(prod_est,$G19+$H19-1,MATCH(DK$14,$BP$14:$DP$14,0))</f>
        <v>0</v>
      </c>
      <c r="DL19" cm="1">
        <f t="array" ref="DL19">BF19*INDEX(prod_est,$G19+$H19-1,MATCH(DL$14,$BP$14:$DP$14,0))</f>
        <v>0</v>
      </c>
      <c r="DM19" cm="1">
        <f t="array" ref="DM19">BG19*INDEX(prod_est,$G19+$H19-1,MATCH(DM$14,$BP$14:$DP$14,0))</f>
        <v>0</v>
      </c>
      <c r="DN19" cm="1">
        <f t="array" ref="DN19">BH19*INDEX(prod_est,$G19+$H19-1,MATCH(DN$14,$BP$14:$DP$14,0))</f>
        <v>0</v>
      </c>
      <c r="DO19" cm="1">
        <f t="array" ref="DO19">BI19*INDEX(prod_est,$G19+$H19-1,MATCH(DO$14,$BP$14:$DP$14,0))</f>
        <v>0</v>
      </c>
      <c r="DP19" cm="1">
        <f t="array" ref="DP19">BJ19*INDEX(prod_est,$G19+$H19-1,MATCH(DP$14,$BP$14:$DP$14,0))</f>
        <v>0</v>
      </c>
    </row>
    <row r="20" spans="1:120" x14ac:dyDescent="0.25">
      <c r="A20" t="s">
        <v>49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193</v>
      </c>
      <c r="H20">
        <f>IFERROR(MATCH(D20,Production_est!$D$4:$D$339,0),"-")</f>
        <v>6</v>
      </c>
      <c r="I20" s="8" cm="1">
        <f t="array" ref="I20">IFERROR(INDEX(Production_est!$E$4:$E$339,H20+G20-1),"-")</f>
        <v>0</v>
      </c>
      <c r="J20" s="42">
        <f t="shared" si="0"/>
        <v>0</v>
      </c>
      <c r="K20" s="42">
        <f t="shared" ref="K20:AP20" si="15">J20*(1-$F$4)</f>
        <v>0</v>
      </c>
      <c r="L20" s="42">
        <f t="shared" si="15"/>
        <v>0</v>
      </c>
      <c r="M20" s="42">
        <f t="shared" si="15"/>
        <v>0</v>
      </c>
      <c r="N20" s="42">
        <f t="shared" si="15"/>
        <v>0</v>
      </c>
      <c r="O20" s="42">
        <f t="shared" si="15"/>
        <v>0</v>
      </c>
      <c r="P20" s="42">
        <f t="shared" si="15"/>
        <v>0</v>
      </c>
      <c r="Q20" s="42">
        <f t="shared" si="15"/>
        <v>0</v>
      </c>
      <c r="R20" s="42">
        <f t="shared" si="15"/>
        <v>0</v>
      </c>
      <c r="S20" s="42">
        <f t="shared" si="15"/>
        <v>0</v>
      </c>
      <c r="T20" s="42">
        <f t="shared" si="15"/>
        <v>0</v>
      </c>
      <c r="U20" s="42">
        <f t="shared" si="15"/>
        <v>0</v>
      </c>
      <c r="V20" s="42">
        <f t="shared" si="15"/>
        <v>0</v>
      </c>
      <c r="W20" s="42">
        <f t="shared" si="15"/>
        <v>0</v>
      </c>
      <c r="X20" s="42">
        <f t="shared" si="15"/>
        <v>0</v>
      </c>
      <c r="Y20" s="42">
        <f t="shared" si="15"/>
        <v>0</v>
      </c>
      <c r="Z20" s="42">
        <f t="shared" si="15"/>
        <v>0</v>
      </c>
      <c r="AA20" s="42">
        <f t="shared" si="15"/>
        <v>0</v>
      </c>
      <c r="AB20" s="42">
        <f t="shared" si="15"/>
        <v>0</v>
      </c>
      <c r="AC20" s="42">
        <f t="shared" si="15"/>
        <v>0</v>
      </c>
      <c r="AD20" s="42">
        <f t="shared" si="15"/>
        <v>0</v>
      </c>
      <c r="AE20" s="42">
        <f t="shared" si="15"/>
        <v>0</v>
      </c>
      <c r="AF20" s="42">
        <f t="shared" si="15"/>
        <v>0</v>
      </c>
      <c r="AG20" s="42">
        <f t="shared" si="15"/>
        <v>0</v>
      </c>
      <c r="AH20" s="42">
        <f t="shared" si="15"/>
        <v>0</v>
      </c>
      <c r="AI20" s="42">
        <f t="shared" si="15"/>
        <v>0</v>
      </c>
      <c r="AJ20" s="42">
        <f t="shared" si="15"/>
        <v>0</v>
      </c>
      <c r="AK20" s="42">
        <f t="shared" si="15"/>
        <v>0</v>
      </c>
      <c r="AL20" s="42">
        <f t="shared" si="15"/>
        <v>0</v>
      </c>
      <c r="AM20" s="42">
        <f t="shared" si="15"/>
        <v>0</v>
      </c>
      <c r="AN20" s="42">
        <f t="shared" si="15"/>
        <v>0</v>
      </c>
      <c r="AO20" s="42">
        <f t="shared" si="15"/>
        <v>0</v>
      </c>
      <c r="AP20" s="42">
        <f t="shared" si="15"/>
        <v>0</v>
      </c>
      <c r="AQ20" s="42">
        <f t="shared" ref="AQ20:BJ20" si="16">AP20*(1-$F$4)</f>
        <v>0</v>
      </c>
      <c r="AR20" s="42">
        <f t="shared" si="16"/>
        <v>0</v>
      </c>
      <c r="AS20" s="42">
        <f t="shared" si="16"/>
        <v>0</v>
      </c>
      <c r="AT20" s="42">
        <f t="shared" si="16"/>
        <v>0</v>
      </c>
      <c r="AU20" s="42">
        <f t="shared" si="16"/>
        <v>0</v>
      </c>
      <c r="AV20" s="42">
        <f t="shared" si="16"/>
        <v>0</v>
      </c>
      <c r="AW20" s="42">
        <f t="shared" si="16"/>
        <v>0</v>
      </c>
      <c r="AX20" s="42">
        <f t="shared" si="16"/>
        <v>0</v>
      </c>
      <c r="AY20" s="42">
        <f t="shared" si="16"/>
        <v>0</v>
      </c>
      <c r="AZ20" s="42">
        <f t="shared" si="16"/>
        <v>0</v>
      </c>
      <c r="BA20" s="42">
        <f t="shared" si="16"/>
        <v>0</v>
      </c>
      <c r="BB20" s="42">
        <f t="shared" si="16"/>
        <v>0</v>
      </c>
      <c r="BC20" s="42">
        <f t="shared" si="16"/>
        <v>0</v>
      </c>
      <c r="BD20" s="42">
        <f t="shared" si="16"/>
        <v>0</v>
      </c>
      <c r="BE20" s="42">
        <f t="shared" si="16"/>
        <v>0</v>
      </c>
      <c r="BF20" s="42">
        <f t="shared" si="16"/>
        <v>0</v>
      </c>
      <c r="BG20" s="42">
        <f t="shared" si="16"/>
        <v>0</v>
      </c>
      <c r="BH20" s="42">
        <f t="shared" si="16"/>
        <v>0</v>
      </c>
      <c r="BI20" s="42">
        <f t="shared" si="16"/>
        <v>0</v>
      </c>
      <c r="BJ20" s="42">
        <f t="shared" si="16"/>
        <v>0</v>
      </c>
      <c r="BK20" t="str">
        <f t="shared" si="3"/>
        <v>13_PNG</v>
      </c>
      <c r="BL20" t="str">
        <f t="shared" si="4"/>
        <v>d_ind_cem_6_x_ngls</v>
      </c>
      <c r="BO20" s="8">
        <f t="shared" si="5"/>
        <v>0</v>
      </c>
      <c r="BP20" s="8">
        <f t="shared" si="6"/>
        <v>0</v>
      </c>
      <c r="BQ20" s="8" cm="1">
        <f t="array" ref="BQ20">K20*INDEX(prod_est,$G20+$H20-1,MATCH(BQ$14,$BP$14:$DP$14,0))</f>
        <v>0</v>
      </c>
      <c r="BR20" s="8" cm="1">
        <f t="array" ref="BR20">L20*INDEX(prod_est,$G20+$H20-1,MATCH(BR$14,$BP$14:$DP$14,0))</f>
        <v>0</v>
      </c>
      <c r="BS20" s="8" cm="1">
        <f t="array" ref="BS20">M20*INDEX(prod_est,$G20+$H20-1,MATCH(BS$14,$BP$14:$DP$14,0))</f>
        <v>0</v>
      </c>
      <c r="BT20" s="8" cm="1">
        <f t="array" ref="BT20">N20*INDEX(prod_est,$G20+$H20-1,MATCH(BT$14,$BP$14:$DP$14,0))</f>
        <v>0</v>
      </c>
      <c r="BU20" s="8" cm="1">
        <f t="array" ref="BU20">O20*INDEX(prod_est,$G20+$H20-1,MATCH(BU$14,$BP$14:$DP$14,0))</f>
        <v>0</v>
      </c>
      <c r="BV20" s="8" cm="1">
        <f t="array" ref="BV20">P20*INDEX(prod_est,$G20+$H20-1,MATCH(BV$14,$BP$14:$DP$14,0))</f>
        <v>0</v>
      </c>
      <c r="BW20" s="8" cm="1">
        <f t="array" ref="BW20">Q20*INDEX(prod_est,$G20+$H20-1,MATCH(BW$14,$BP$14:$DP$14,0))</f>
        <v>0</v>
      </c>
      <c r="BX20" s="8" cm="1">
        <f t="array" ref="BX20">R20*INDEX(prod_est,$G20+$H20-1,MATCH(BX$14,$BP$14:$DP$14,0))</f>
        <v>0</v>
      </c>
      <c r="BY20" s="8" cm="1">
        <f t="array" ref="BY20">S20*INDEX(prod_est,$G20+$H20-1,MATCH(BY$14,$BP$14:$DP$14,0))</f>
        <v>0</v>
      </c>
      <c r="BZ20" s="8" cm="1">
        <f t="array" ref="BZ20">T20*INDEX(prod_est,$G20+$H20-1,MATCH(BZ$14,$BP$14:$DP$14,0))</f>
        <v>0</v>
      </c>
      <c r="CA20" s="8" cm="1">
        <f t="array" ref="CA20">U20*INDEX(prod_est,$G20+$H20-1,MATCH(CA$14,$BP$14:$DP$14,0))</f>
        <v>0</v>
      </c>
      <c r="CB20" s="8" cm="1">
        <f t="array" ref="CB20">V20*INDEX(prod_est,$G20+$H20-1,MATCH(CB$14,$BP$14:$DP$14,0))</f>
        <v>0</v>
      </c>
      <c r="CC20" s="8" cm="1">
        <f t="array" ref="CC20">W20*INDEX(prod_est,$G20+$H20-1,MATCH(CC$14,$BP$14:$DP$14,0))</f>
        <v>0</v>
      </c>
      <c r="CD20" s="8" cm="1">
        <f t="array" ref="CD20">X20*INDEX(prod_est,$G20+$H20-1,MATCH(CD$14,$BP$14:$DP$14,0))</f>
        <v>0</v>
      </c>
      <c r="CE20" s="8" cm="1">
        <f t="array" ref="CE20">Y20*INDEX(prod_est,$G20+$H20-1,MATCH(CE$14,$BP$14:$DP$14,0))</f>
        <v>0</v>
      </c>
      <c r="CF20" s="8" cm="1">
        <f t="array" ref="CF20">Z20*INDEX(prod_est,$G20+$H20-1,MATCH(CF$14,$BP$14:$DP$14,0))</f>
        <v>0</v>
      </c>
      <c r="CG20" s="8" cm="1">
        <f t="array" ref="CG20">AA20*INDEX(prod_est,$G20+$H20-1,MATCH(CG$14,$BP$14:$DP$14,0))</f>
        <v>0</v>
      </c>
      <c r="CH20" s="8" cm="1">
        <f t="array" ref="CH20">AB20*INDEX(prod_est,$G20+$H20-1,MATCH(CH$14,$BP$14:$DP$14,0))</f>
        <v>0</v>
      </c>
      <c r="CI20" s="8" cm="1">
        <f t="array" ref="CI20">AC20*INDEX(prod_est,$G20+$H20-1,MATCH(CI$14,$BP$14:$DP$14,0))</f>
        <v>0</v>
      </c>
      <c r="CJ20" s="8" cm="1">
        <f t="array" ref="CJ20">AD20*INDEX(prod_est,$G20+$H20-1,MATCH(CJ$14,$BP$14:$DP$14,0))</f>
        <v>0</v>
      </c>
      <c r="CK20" s="8" cm="1">
        <f t="array" ref="CK20">AE20*INDEX(prod_est,$G20+$H20-1,MATCH(CK$14,$BP$14:$DP$14,0))</f>
        <v>0</v>
      </c>
      <c r="CL20" s="8" cm="1">
        <f t="array" ref="CL20">AF20*INDEX(prod_est,$G20+$H20-1,MATCH(CL$14,$BP$14:$DP$14,0))</f>
        <v>0</v>
      </c>
      <c r="CM20" s="8" cm="1">
        <f t="array" ref="CM20">AG20*INDEX(prod_est,$G20+$H20-1,MATCH(CM$14,$BP$14:$DP$14,0))</f>
        <v>0</v>
      </c>
      <c r="CN20" s="8" cm="1">
        <f t="array" ref="CN20">AH20*INDEX(prod_est,$G20+$H20-1,MATCH(CN$14,$BP$14:$DP$14,0))</f>
        <v>0</v>
      </c>
      <c r="CO20" s="8" cm="1">
        <f t="array" ref="CO20">AI20*INDEX(prod_est,$G20+$H20-1,MATCH(CO$14,$BP$14:$DP$14,0))</f>
        <v>0</v>
      </c>
      <c r="CP20" s="8" cm="1">
        <f t="array" ref="CP20">AJ20*INDEX(prod_est,$G20+$H20-1,MATCH(CP$14,$BP$14:$DP$14,0))</f>
        <v>0</v>
      </c>
      <c r="CQ20" s="8" cm="1">
        <f t="array" ref="CQ20">AK20*INDEX(prod_est,$G20+$H20-1,MATCH(CQ$14,$BP$14:$DP$14,0))</f>
        <v>0</v>
      </c>
      <c r="CR20" s="8" cm="1">
        <f t="array" ref="CR20">AL20*INDEX(prod_est,$G20+$H20-1,MATCH(CR$14,$BP$14:$DP$14,0))</f>
        <v>0</v>
      </c>
      <c r="CS20" s="8" cm="1">
        <f t="array" ref="CS20">AM20*INDEX(prod_est,$G20+$H20-1,MATCH(CS$14,$BP$14:$DP$14,0))</f>
        <v>0</v>
      </c>
      <c r="CT20" s="8" cm="1">
        <f t="array" ref="CT20">AN20*INDEX(prod_est,$G20+$H20-1,MATCH(CT$14,$BP$14:$DP$14,0))</f>
        <v>0</v>
      </c>
      <c r="CU20" s="8" cm="1">
        <f t="array" ref="CU20">AO20*INDEX(prod_est,$G20+$H20-1,MATCH(CU$14,$BP$14:$DP$14,0))</f>
        <v>0</v>
      </c>
      <c r="CV20" s="8" cm="1">
        <f t="array" ref="CV20">AP20*INDEX(prod_est,$G20+$H20-1,MATCH(CV$14,$BP$14:$DP$14,0))</f>
        <v>0</v>
      </c>
      <c r="CW20" cm="1">
        <f t="array" ref="CW20">AQ20*INDEX(prod_est,$G20+$H20-1,MATCH(CW$14,$BP$14:$DP$14,0))</f>
        <v>0</v>
      </c>
      <c r="CX20" cm="1">
        <f t="array" ref="CX20">AR20*INDEX(prod_est,$G20+$H20-1,MATCH(CX$14,$BP$14:$DP$14,0))</f>
        <v>0</v>
      </c>
      <c r="CY20" cm="1">
        <f t="array" ref="CY20">AS20*INDEX(prod_est,$G20+$H20-1,MATCH(CY$14,$BP$14:$DP$14,0))</f>
        <v>0</v>
      </c>
      <c r="CZ20" cm="1">
        <f t="array" ref="CZ20">AT20*INDEX(prod_est,$G20+$H20-1,MATCH(CZ$14,$BP$14:$DP$14,0))</f>
        <v>0</v>
      </c>
      <c r="DA20" cm="1">
        <f t="array" ref="DA20">AU20*INDEX(prod_est,$G20+$H20-1,MATCH(DA$14,$BP$14:$DP$14,0))</f>
        <v>0</v>
      </c>
      <c r="DB20" cm="1">
        <f t="array" ref="DB20">AV20*INDEX(prod_est,$G20+$H20-1,MATCH(DB$14,$BP$14:$DP$14,0))</f>
        <v>0</v>
      </c>
      <c r="DC20" cm="1">
        <f t="array" ref="DC20">AW20*INDEX(prod_est,$G20+$H20-1,MATCH(DC$14,$BP$14:$DP$14,0))</f>
        <v>0</v>
      </c>
      <c r="DD20" cm="1">
        <f t="array" ref="DD20">AX20*INDEX(prod_est,$G20+$H20-1,MATCH(DD$14,$BP$14:$DP$14,0))</f>
        <v>0</v>
      </c>
      <c r="DE20" cm="1">
        <f t="array" ref="DE20">AY20*INDEX(prod_est,$G20+$H20-1,MATCH(DE$14,$BP$14:$DP$14,0))</f>
        <v>0</v>
      </c>
      <c r="DF20" cm="1">
        <f t="array" ref="DF20">AZ20*INDEX(prod_est,$G20+$H20-1,MATCH(DF$14,$BP$14:$DP$14,0))</f>
        <v>0</v>
      </c>
      <c r="DG20" cm="1">
        <f t="array" ref="DG20">BA20*INDEX(prod_est,$G20+$H20-1,MATCH(DG$14,$BP$14:$DP$14,0))</f>
        <v>0</v>
      </c>
      <c r="DH20" cm="1">
        <f t="array" ref="DH20">BB20*INDEX(prod_est,$G20+$H20-1,MATCH(DH$14,$BP$14:$DP$14,0))</f>
        <v>0</v>
      </c>
      <c r="DI20" cm="1">
        <f t="array" ref="DI20">BC20*INDEX(prod_est,$G20+$H20-1,MATCH(DI$14,$BP$14:$DP$14,0))</f>
        <v>0</v>
      </c>
      <c r="DJ20" cm="1">
        <f t="array" ref="DJ20">BD20*INDEX(prod_est,$G20+$H20-1,MATCH(DJ$14,$BP$14:$DP$14,0))</f>
        <v>0</v>
      </c>
      <c r="DK20" cm="1">
        <f t="array" ref="DK20">BE20*INDEX(prod_est,$G20+$H20-1,MATCH(DK$14,$BP$14:$DP$14,0))</f>
        <v>0</v>
      </c>
      <c r="DL20" cm="1">
        <f t="array" ref="DL20">BF20*INDEX(prod_est,$G20+$H20-1,MATCH(DL$14,$BP$14:$DP$14,0))</f>
        <v>0</v>
      </c>
      <c r="DM20" cm="1">
        <f t="array" ref="DM20">BG20*INDEX(prod_est,$G20+$H20-1,MATCH(DM$14,$BP$14:$DP$14,0))</f>
        <v>0</v>
      </c>
      <c r="DN20" cm="1">
        <f t="array" ref="DN20">BH20*INDEX(prod_est,$G20+$H20-1,MATCH(DN$14,$BP$14:$DP$14,0))</f>
        <v>0</v>
      </c>
      <c r="DO20" cm="1">
        <f t="array" ref="DO20">BI20*INDEX(prod_est,$G20+$H20-1,MATCH(DO$14,$BP$14:$DP$14,0))</f>
        <v>0</v>
      </c>
      <c r="DP20" cm="1">
        <f t="array" ref="DP20">BJ20*INDEX(prod_est,$G20+$H20-1,MATCH(DP$14,$BP$14:$DP$14,0))</f>
        <v>0</v>
      </c>
    </row>
    <row r="21" spans="1:120" x14ac:dyDescent="0.25">
      <c r="A21" t="s">
        <v>49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193</v>
      </c>
      <c r="H21">
        <f>IFERROR(MATCH(D21,Production_est!$D$4:$D$339,0),"-")</f>
        <v>6</v>
      </c>
      <c r="I21" s="8" cm="1">
        <f t="array" ref="I21">IFERROR(INDEX(Production_est!$E$4:$E$339,H21+G21-1),"-")</f>
        <v>0</v>
      </c>
      <c r="J21" s="42">
        <f t="shared" si="0"/>
        <v>0</v>
      </c>
      <c r="K21" s="42">
        <f t="shared" ref="K21:AP21" si="17">J21*(1-$F$4)</f>
        <v>0</v>
      </c>
      <c r="L21" s="42">
        <f t="shared" si="17"/>
        <v>0</v>
      </c>
      <c r="M21" s="42">
        <f t="shared" si="17"/>
        <v>0</v>
      </c>
      <c r="N21" s="42">
        <f t="shared" si="17"/>
        <v>0</v>
      </c>
      <c r="O21" s="42">
        <f t="shared" si="17"/>
        <v>0</v>
      </c>
      <c r="P21" s="42">
        <f t="shared" si="17"/>
        <v>0</v>
      </c>
      <c r="Q21" s="42">
        <f t="shared" si="17"/>
        <v>0</v>
      </c>
      <c r="R21" s="42">
        <f t="shared" si="17"/>
        <v>0</v>
      </c>
      <c r="S21" s="42">
        <f t="shared" si="17"/>
        <v>0</v>
      </c>
      <c r="T21" s="42">
        <f t="shared" si="17"/>
        <v>0</v>
      </c>
      <c r="U21" s="42">
        <f t="shared" si="17"/>
        <v>0</v>
      </c>
      <c r="V21" s="42">
        <f t="shared" si="17"/>
        <v>0</v>
      </c>
      <c r="W21" s="42">
        <f t="shared" si="17"/>
        <v>0</v>
      </c>
      <c r="X21" s="42">
        <f t="shared" si="17"/>
        <v>0</v>
      </c>
      <c r="Y21" s="42">
        <f t="shared" si="17"/>
        <v>0</v>
      </c>
      <c r="Z21" s="42">
        <f t="shared" si="17"/>
        <v>0</v>
      </c>
      <c r="AA21" s="42">
        <f t="shared" si="17"/>
        <v>0</v>
      </c>
      <c r="AB21" s="42">
        <f t="shared" si="17"/>
        <v>0</v>
      </c>
      <c r="AC21" s="42">
        <f t="shared" si="17"/>
        <v>0</v>
      </c>
      <c r="AD21" s="42">
        <f t="shared" si="17"/>
        <v>0</v>
      </c>
      <c r="AE21" s="42">
        <f t="shared" si="17"/>
        <v>0</v>
      </c>
      <c r="AF21" s="42">
        <f t="shared" si="17"/>
        <v>0</v>
      </c>
      <c r="AG21" s="42">
        <f t="shared" si="17"/>
        <v>0</v>
      </c>
      <c r="AH21" s="42">
        <f t="shared" si="17"/>
        <v>0</v>
      </c>
      <c r="AI21" s="42">
        <f t="shared" si="17"/>
        <v>0</v>
      </c>
      <c r="AJ21" s="42">
        <f t="shared" si="17"/>
        <v>0</v>
      </c>
      <c r="AK21" s="42">
        <f t="shared" si="17"/>
        <v>0</v>
      </c>
      <c r="AL21" s="42">
        <f t="shared" si="17"/>
        <v>0</v>
      </c>
      <c r="AM21" s="42">
        <f t="shared" si="17"/>
        <v>0</v>
      </c>
      <c r="AN21" s="42">
        <f t="shared" si="17"/>
        <v>0</v>
      </c>
      <c r="AO21" s="42">
        <f t="shared" si="17"/>
        <v>0</v>
      </c>
      <c r="AP21" s="42">
        <f t="shared" si="17"/>
        <v>0</v>
      </c>
      <c r="AQ21" s="42">
        <f t="shared" ref="AQ21:BJ21" si="18">AP21*(1-$F$4)</f>
        <v>0</v>
      </c>
      <c r="AR21" s="42">
        <f t="shared" si="18"/>
        <v>0</v>
      </c>
      <c r="AS21" s="42">
        <f t="shared" si="18"/>
        <v>0</v>
      </c>
      <c r="AT21" s="42">
        <f t="shared" si="18"/>
        <v>0</v>
      </c>
      <c r="AU21" s="42">
        <f t="shared" si="18"/>
        <v>0</v>
      </c>
      <c r="AV21" s="42">
        <f t="shared" si="18"/>
        <v>0</v>
      </c>
      <c r="AW21" s="42">
        <f t="shared" si="18"/>
        <v>0</v>
      </c>
      <c r="AX21" s="42">
        <f t="shared" si="18"/>
        <v>0</v>
      </c>
      <c r="AY21" s="42">
        <f t="shared" si="18"/>
        <v>0</v>
      </c>
      <c r="AZ21" s="42">
        <f t="shared" si="18"/>
        <v>0</v>
      </c>
      <c r="BA21" s="42">
        <f t="shared" si="18"/>
        <v>0</v>
      </c>
      <c r="BB21" s="42">
        <f t="shared" si="18"/>
        <v>0</v>
      </c>
      <c r="BC21" s="42">
        <f t="shared" si="18"/>
        <v>0</v>
      </c>
      <c r="BD21" s="42">
        <f t="shared" si="18"/>
        <v>0</v>
      </c>
      <c r="BE21" s="42">
        <f t="shared" si="18"/>
        <v>0</v>
      </c>
      <c r="BF21" s="42">
        <f t="shared" si="18"/>
        <v>0</v>
      </c>
      <c r="BG21" s="42">
        <f t="shared" si="18"/>
        <v>0</v>
      </c>
      <c r="BH21" s="42">
        <f t="shared" si="18"/>
        <v>0</v>
      </c>
      <c r="BI21" s="42">
        <f t="shared" si="18"/>
        <v>0</v>
      </c>
      <c r="BJ21" s="42">
        <f t="shared" si="18"/>
        <v>0</v>
      </c>
      <c r="BK21" t="str">
        <f t="shared" si="3"/>
        <v>13_PNG</v>
      </c>
      <c r="BL21" t="str">
        <f t="shared" si="4"/>
        <v>d_ind_cem_7_1_mo_gasoline</v>
      </c>
      <c r="BO21" s="8">
        <f t="shared" si="5"/>
        <v>0</v>
      </c>
      <c r="BP21" s="8">
        <f t="shared" si="6"/>
        <v>0</v>
      </c>
      <c r="BQ21" s="8" cm="1">
        <f t="array" ref="BQ21">K21*INDEX(prod_est,$G21+$H21-1,MATCH(BQ$14,$BP$14:$DP$14,0))</f>
        <v>0</v>
      </c>
      <c r="BR21" s="8" cm="1">
        <f t="array" ref="BR21">L21*INDEX(prod_est,$G21+$H21-1,MATCH(BR$14,$BP$14:$DP$14,0))</f>
        <v>0</v>
      </c>
      <c r="BS21" s="8" cm="1">
        <f t="array" ref="BS21">M21*INDEX(prod_est,$G21+$H21-1,MATCH(BS$14,$BP$14:$DP$14,0))</f>
        <v>0</v>
      </c>
      <c r="BT21" s="8" cm="1">
        <f t="array" ref="BT21">N21*INDEX(prod_est,$G21+$H21-1,MATCH(BT$14,$BP$14:$DP$14,0))</f>
        <v>0</v>
      </c>
      <c r="BU21" s="8" cm="1">
        <f t="array" ref="BU21">O21*INDEX(prod_est,$G21+$H21-1,MATCH(BU$14,$BP$14:$DP$14,0))</f>
        <v>0</v>
      </c>
      <c r="BV21" s="8" cm="1">
        <f t="array" ref="BV21">P21*INDEX(prod_est,$G21+$H21-1,MATCH(BV$14,$BP$14:$DP$14,0))</f>
        <v>0</v>
      </c>
      <c r="BW21" s="8" cm="1">
        <f t="array" ref="BW21">Q21*INDEX(prod_est,$G21+$H21-1,MATCH(BW$14,$BP$14:$DP$14,0))</f>
        <v>0</v>
      </c>
      <c r="BX21" s="8" cm="1">
        <f t="array" ref="BX21">R21*INDEX(prod_est,$G21+$H21-1,MATCH(BX$14,$BP$14:$DP$14,0))</f>
        <v>0</v>
      </c>
      <c r="BY21" s="8" cm="1">
        <f t="array" ref="BY21">S21*INDEX(prod_est,$G21+$H21-1,MATCH(BY$14,$BP$14:$DP$14,0))</f>
        <v>0</v>
      </c>
      <c r="BZ21" s="8" cm="1">
        <f t="array" ref="BZ21">T21*INDEX(prod_est,$G21+$H21-1,MATCH(BZ$14,$BP$14:$DP$14,0))</f>
        <v>0</v>
      </c>
      <c r="CA21" s="8" cm="1">
        <f t="array" ref="CA21">U21*INDEX(prod_est,$G21+$H21-1,MATCH(CA$14,$BP$14:$DP$14,0))</f>
        <v>0</v>
      </c>
      <c r="CB21" s="8" cm="1">
        <f t="array" ref="CB21">V21*INDEX(prod_est,$G21+$H21-1,MATCH(CB$14,$BP$14:$DP$14,0))</f>
        <v>0</v>
      </c>
      <c r="CC21" s="8" cm="1">
        <f t="array" ref="CC21">W21*INDEX(prod_est,$G21+$H21-1,MATCH(CC$14,$BP$14:$DP$14,0))</f>
        <v>0</v>
      </c>
      <c r="CD21" s="8" cm="1">
        <f t="array" ref="CD21">X21*INDEX(prod_est,$G21+$H21-1,MATCH(CD$14,$BP$14:$DP$14,0))</f>
        <v>0</v>
      </c>
      <c r="CE21" s="8" cm="1">
        <f t="array" ref="CE21">Y21*INDEX(prod_est,$G21+$H21-1,MATCH(CE$14,$BP$14:$DP$14,0))</f>
        <v>0</v>
      </c>
      <c r="CF21" s="8" cm="1">
        <f t="array" ref="CF21">Z21*INDEX(prod_est,$G21+$H21-1,MATCH(CF$14,$BP$14:$DP$14,0))</f>
        <v>0</v>
      </c>
      <c r="CG21" s="8" cm="1">
        <f t="array" ref="CG21">AA21*INDEX(prod_est,$G21+$H21-1,MATCH(CG$14,$BP$14:$DP$14,0))</f>
        <v>0</v>
      </c>
      <c r="CH21" s="8" cm="1">
        <f t="array" ref="CH21">AB21*INDEX(prod_est,$G21+$H21-1,MATCH(CH$14,$BP$14:$DP$14,0))</f>
        <v>0</v>
      </c>
      <c r="CI21" s="8" cm="1">
        <f t="array" ref="CI21">AC21*INDEX(prod_est,$G21+$H21-1,MATCH(CI$14,$BP$14:$DP$14,0))</f>
        <v>0</v>
      </c>
      <c r="CJ21" s="8" cm="1">
        <f t="array" ref="CJ21">AD21*INDEX(prod_est,$G21+$H21-1,MATCH(CJ$14,$BP$14:$DP$14,0))</f>
        <v>0</v>
      </c>
      <c r="CK21" s="8" cm="1">
        <f t="array" ref="CK21">AE21*INDEX(prod_est,$G21+$H21-1,MATCH(CK$14,$BP$14:$DP$14,0))</f>
        <v>0</v>
      </c>
      <c r="CL21" s="8" cm="1">
        <f t="array" ref="CL21">AF21*INDEX(prod_est,$G21+$H21-1,MATCH(CL$14,$BP$14:$DP$14,0))</f>
        <v>0</v>
      </c>
      <c r="CM21" s="8" cm="1">
        <f t="array" ref="CM21">AG21*INDEX(prod_est,$G21+$H21-1,MATCH(CM$14,$BP$14:$DP$14,0))</f>
        <v>0</v>
      </c>
      <c r="CN21" s="8" cm="1">
        <f t="array" ref="CN21">AH21*INDEX(prod_est,$G21+$H21-1,MATCH(CN$14,$BP$14:$DP$14,0))</f>
        <v>0</v>
      </c>
      <c r="CO21" s="8" cm="1">
        <f t="array" ref="CO21">AI21*INDEX(prod_est,$G21+$H21-1,MATCH(CO$14,$BP$14:$DP$14,0))</f>
        <v>0</v>
      </c>
      <c r="CP21" s="8" cm="1">
        <f t="array" ref="CP21">AJ21*INDEX(prod_est,$G21+$H21-1,MATCH(CP$14,$BP$14:$DP$14,0))</f>
        <v>0</v>
      </c>
      <c r="CQ21" s="8" cm="1">
        <f t="array" ref="CQ21">AK21*INDEX(prod_est,$G21+$H21-1,MATCH(CQ$14,$BP$14:$DP$14,0))</f>
        <v>0</v>
      </c>
      <c r="CR21" s="8" cm="1">
        <f t="array" ref="CR21">AL21*INDEX(prod_est,$G21+$H21-1,MATCH(CR$14,$BP$14:$DP$14,0))</f>
        <v>0</v>
      </c>
      <c r="CS21" s="8" cm="1">
        <f t="array" ref="CS21">AM21*INDEX(prod_est,$G21+$H21-1,MATCH(CS$14,$BP$14:$DP$14,0))</f>
        <v>0</v>
      </c>
      <c r="CT21" s="8" cm="1">
        <f t="array" ref="CT21">AN21*INDEX(prod_est,$G21+$H21-1,MATCH(CT$14,$BP$14:$DP$14,0))</f>
        <v>0</v>
      </c>
      <c r="CU21" s="8" cm="1">
        <f t="array" ref="CU21">AO21*INDEX(prod_est,$G21+$H21-1,MATCH(CU$14,$BP$14:$DP$14,0))</f>
        <v>0</v>
      </c>
      <c r="CV21" s="8" cm="1">
        <f t="array" ref="CV21">AP21*INDEX(prod_est,$G21+$H21-1,MATCH(CV$14,$BP$14:$DP$14,0))</f>
        <v>0</v>
      </c>
      <c r="CW21" cm="1">
        <f t="array" ref="CW21">AQ21*INDEX(prod_est,$G21+$H21-1,MATCH(CW$14,$BP$14:$DP$14,0))</f>
        <v>0</v>
      </c>
      <c r="CX21" cm="1">
        <f t="array" ref="CX21">AR21*INDEX(prod_est,$G21+$H21-1,MATCH(CX$14,$BP$14:$DP$14,0))</f>
        <v>0</v>
      </c>
      <c r="CY21" cm="1">
        <f t="array" ref="CY21">AS21*INDEX(prod_est,$G21+$H21-1,MATCH(CY$14,$BP$14:$DP$14,0))</f>
        <v>0</v>
      </c>
      <c r="CZ21" cm="1">
        <f t="array" ref="CZ21">AT21*INDEX(prod_est,$G21+$H21-1,MATCH(CZ$14,$BP$14:$DP$14,0))</f>
        <v>0</v>
      </c>
      <c r="DA21" cm="1">
        <f t="array" ref="DA21">AU21*INDEX(prod_est,$G21+$H21-1,MATCH(DA$14,$BP$14:$DP$14,0))</f>
        <v>0</v>
      </c>
      <c r="DB21" cm="1">
        <f t="array" ref="DB21">AV21*INDEX(prod_est,$G21+$H21-1,MATCH(DB$14,$BP$14:$DP$14,0))</f>
        <v>0</v>
      </c>
      <c r="DC21" cm="1">
        <f t="array" ref="DC21">AW21*INDEX(prod_est,$G21+$H21-1,MATCH(DC$14,$BP$14:$DP$14,0))</f>
        <v>0</v>
      </c>
      <c r="DD21" cm="1">
        <f t="array" ref="DD21">AX21*INDEX(prod_est,$G21+$H21-1,MATCH(DD$14,$BP$14:$DP$14,0))</f>
        <v>0</v>
      </c>
      <c r="DE21" cm="1">
        <f t="array" ref="DE21">AY21*INDEX(prod_est,$G21+$H21-1,MATCH(DE$14,$BP$14:$DP$14,0))</f>
        <v>0</v>
      </c>
      <c r="DF21" cm="1">
        <f t="array" ref="DF21">AZ21*INDEX(prod_est,$G21+$H21-1,MATCH(DF$14,$BP$14:$DP$14,0))</f>
        <v>0</v>
      </c>
      <c r="DG21" cm="1">
        <f t="array" ref="DG21">BA21*INDEX(prod_est,$G21+$H21-1,MATCH(DG$14,$BP$14:$DP$14,0))</f>
        <v>0</v>
      </c>
      <c r="DH21" cm="1">
        <f t="array" ref="DH21">BB21*INDEX(prod_est,$G21+$H21-1,MATCH(DH$14,$BP$14:$DP$14,0))</f>
        <v>0</v>
      </c>
      <c r="DI21" cm="1">
        <f t="array" ref="DI21">BC21*INDEX(prod_est,$G21+$H21-1,MATCH(DI$14,$BP$14:$DP$14,0))</f>
        <v>0</v>
      </c>
      <c r="DJ21" cm="1">
        <f t="array" ref="DJ21">BD21*INDEX(prod_est,$G21+$H21-1,MATCH(DJ$14,$BP$14:$DP$14,0))</f>
        <v>0</v>
      </c>
      <c r="DK21" cm="1">
        <f t="array" ref="DK21">BE21*INDEX(prod_est,$G21+$H21-1,MATCH(DK$14,$BP$14:$DP$14,0))</f>
        <v>0</v>
      </c>
      <c r="DL21" cm="1">
        <f t="array" ref="DL21">BF21*INDEX(prod_est,$G21+$H21-1,MATCH(DL$14,$BP$14:$DP$14,0))</f>
        <v>0</v>
      </c>
      <c r="DM21" cm="1">
        <f t="array" ref="DM21">BG21*INDEX(prod_est,$G21+$H21-1,MATCH(DM$14,$BP$14:$DP$14,0))</f>
        <v>0</v>
      </c>
      <c r="DN21" cm="1">
        <f t="array" ref="DN21">BH21*INDEX(prod_est,$G21+$H21-1,MATCH(DN$14,$BP$14:$DP$14,0))</f>
        <v>0</v>
      </c>
      <c r="DO21" cm="1">
        <f t="array" ref="DO21">BI21*INDEX(prod_est,$G21+$H21-1,MATCH(DO$14,$BP$14:$DP$14,0))</f>
        <v>0</v>
      </c>
      <c r="DP21" cm="1">
        <f t="array" ref="DP21">BJ21*INDEX(prod_est,$G21+$H21-1,MATCH(DP$14,$BP$14:$DP$14,0))</f>
        <v>0</v>
      </c>
    </row>
    <row r="22" spans="1:120" x14ac:dyDescent="0.25">
      <c r="A22" t="s">
        <v>49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193</v>
      </c>
      <c r="H22">
        <f>IFERROR(MATCH(D22,Production_est!$D$4:$D$339,0),"-")</f>
        <v>6</v>
      </c>
      <c r="I22" s="8" cm="1">
        <f t="array" ref="I22">IFERROR(INDEX(Production_est!$E$4:$E$339,H22+G22-1),"-")</f>
        <v>0</v>
      </c>
      <c r="J22" s="42">
        <f t="shared" si="0"/>
        <v>0</v>
      </c>
      <c r="K22" s="42">
        <f t="shared" ref="K22:AP22" si="19">J22*(1-$F$4)</f>
        <v>0</v>
      </c>
      <c r="L22" s="42">
        <f t="shared" si="19"/>
        <v>0</v>
      </c>
      <c r="M22" s="42">
        <f t="shared" si="19"/>
        <v>0</v>
      </c>
      <c r="N22" s="42">
        <f t="shared" si="19"/>
        <v>0</v>
      </c>
      <c r="O22" s="42">
        <f t="shared" si="19"/>
        <v>0</v>
      </c>
      <c r="P22" s="42">
        <f t="shared" si="19"/>
        <v>0</v>
      </c>
      <c r="Q22" s="42">
        <f t="shared" si="19"/>
        <v>0</v>
      </c>
      <c r="R22" s="42">
        <f t="shared" si="19"/>
        <v>0</v>
      </c>
      <c r="S22" s="42">
        <f t="shared" si="19"/>
        <v>0</v>
      </c>
      <c r="T22" s="42">
        <f t="shared" si="19"/>
        <v>0</v>
      </c>
      <c r="U22" s="42">
        <f t="shared" si="19"/>
        <v>0</v>
      </c>
      <c r="V22" s="42">
        <f t="shared" si="19"/>
        <v>0</v>
      </c>
      <c r="W22" s="42">
        <f t="shared" si="19"/>
        <v>0</v>
      </c>
      <c r="X22" s="42">
        <f t="shared" si="19"/>
        <v>0</v>
      </c>
      <c r="Y22" s="42">
        <f t="shared" si="19"/>
        <v>0</v>
      </c>
      <c r="Z22" s="42">
        <f t="shared" si="19"/>
        <v>0</v>
      </c>
      <c r="AA22" s="42">
        <f t="shared" si="19"/>
        <v>0</v>
      </c>
      <c r="AB22" s="42">
        <f t="shared" si="19"/>
        <v>0</v>
      </c>
      <c r="AC22" s="42">
        <f t="shared" si="19"/>
        <v>0</v>
      </c>
      <c r="AD22" s="42">
        <f t="shared" si="19"/>
        <v>0</v>
      </c>
      <c r="AE22" s="42">
        <f t="shared" si="19"/>
        <v>0</v>
      </c>
      <c r="AF22" s="42">
        <f t="shared" si="19"/>
        <v>0</v>
      </c>
      <c r="AG22" s="42">
        <f t="shared" si="19"/>
        <v>0</v>
      </c>
      <c r="AH22" s="42">
        <f t="shared" si="19"/>
        <v>0</v>
      </c>
      <c r="AI22" s="42">
        <f t="shared" si="19"/>
        <v>0</v>
      </c>
      <c r="AJ22" s="42">
        <f t="shared" si="19"/>
        <v>0</v>
      </c>
      <c r="AK22" s="42">
        <f t="shared" si="19"/>
        <v>0</v>
      </c>
      <c r="AL22" s="42">
        <f t="shared" si="19"/>
        <v>0</v>
      </c>
      <c r="AM22" s="42">
        <f t="shared" si="19"/>
        <v>0</v>
      </c>
      <c r="AN22" s="42">
        <f t="shared" si="19"/>
        <v>0</v>
      </c>
      <c r="AO22" s="42">
        <f t="shared" si="19"/>
        <v>0</v>
      </c>
      <c r="AP22" s="42">
        <f t="shared" si="19"/>
        <v>0</v>
      </c>
      <c r="AQ22" s="42">
        <f t="shared" ref="AQ22:BJ22" si="20">AP22*(1-$F$4)</f>
        <v>0</v>
      </c>
      <c r="AR22" s="42">
        <f t="shared" si="20"/>
        <v>0</v>
      </c>
      <c r="AS22" s="42">
        <f t="shared" si="20"/>
        <v>0</v>
      </c>
      <c r="AT22" s="42">
        <f t="shared" si="20"/>
        <v>0</v>
      </c>
      <c r="AU22" s="42">
        <f t="shared" si="20"/>
        <v>0</v>
      </c>
      <c r="AV22" s="42">
        <f t="shared" si="20"/>
        <v>0</v>
      </c>
      <c r="AW22" s="42">
        <f t="shared" si="20"/>
        <v>0</v>
      </c>
      <c r="AX22" s="42">
        <f t="shared" si="20"/>
        <v>0</v>
      </c>
      <c r="AY22" s="42">
        <f t="shared" si="20"/>
        <v>0</v>
      </c>
      <c r="AZ22" s="42">
        <f t="shared" si="20"/>
        <v>0</v>
      </c>
      <c r="BA22" s="42">
        <f t="shared" si="20"/>
        <v>0</v>
      </c>
      <c r="BB22" s="42">
        <f t="shared" si="20"/>
        <v>0</v>
      </c>
      <c r="BC22" s="42">
        <f t="shared" si="20"/>
        <v>0</v>
      </c>
      <c r="BD22" s="42">
        <f t="shared" si="20"/>
        <v>0</v>
      </c>
      <c r="BE22" s="42">
        <f t="shared" si="20"/>
        <v>0</v>
      </c>
      <c r="BF22" s="42">
        <f t="shared" si="20"/>
        <v>0</v>
      </c>
      <c r="BG22" s="42">
        <f t="shared" si="20"/>
        <v>0</v>
      </c>
      <c r="BH22" s="42">
        <f t="shared" si="20"/>
        <v>0</v>
      </c>
      <c r="BI22" s="42">
        <f t="shared" si="20"/>
        <v>0</v>
      </c>
      <c r="BJ22" s="42">
        <f t="shared" si="20"/>
        <v>0</v>
      </c>
      <c r="BK22" t="str">
        <f t="shared" si="3"/>
        <v>13_PNG</v>
      </c>
      <c r="BL22" t="str">
        <f t="shared" si="4"/>
        <v>d_ind_cem_7_2_avi_gasoline</v>
      </c>
      <c r="BO22" s="8">
        <f t="shared" si="5"/>
        <v>0</v>
      </c>
      <c r="BP22" s="8">
        <f t="shared" si="6"/>
        <v>0</v>
      </c>
      <c r="BQ22" s="8" cm="1">
        <f t="array" ref="BQ22">K22*INDEX(prod_est,$G22+$H22-1,MATCH(BQ$14,$BP$14:$DP$14,0))</f>
        <v>0</v>
      </c>
      <c r="BR22" s="8" cm="1">
        <f t="array" ref="BR22">L22*INDEX(prod_est,$G22+$H22-1,MATCH(BR$14,$BP$14:$DP$14,0))</f>
        <v>0</v>
      </c>
      <c r="BS22" s="8" cm="1">
        <f t="array" ref="BS22">M22*INDEX(prod_est,$G22+$H22-1,MATCH(BS$14,$BP$14:$DP$14,0))</f>
        <v>0</v>
      </c>
      <c r="BT22" s="8" cm="1">
        <f t="array" ref="BT22">N22*INDEX(prod_est,$G22+$H22-1,MATCH(BT$14,$BP$14:$DP$14,0))</f>
        <v>0</v>
      </c>
      <c r="BU22" s="8" cm="1">
        <f t="array" ref="BU22">O22*INDEX(prod_est,$G22+$H22-1,MATCH(BU$14,$BP$14:$DP$14,0))</f>
        <v>0</v>
      </c>
      <c r="BV22" s="8" cm="1">
        <f t="array" ref="BV22">P22*INDEX(prod_est,$G22+$H22-1,MATCH(BV$14,$BP$14:$DP$14,0))</f>
        <v>0</v>
      </c>
      <c r="BW22" s="8" cm="1">
        <f t="array" ref="BW22">Q22*INDEX(prod_est,$G22+$H22-1,MATCH(BW$14,$BP$14:$DP$14,0))</f>
        <v>0</v>
      </c>
      <c r="BX22" s="8" cm="1">
        <f t="array" ref="BX22">R22*INDEX(prod_est,$G22+$H22-1,MATCH(BX$14,$BP$14:$DP$14,0))</f>
        <v>0</v>
      </c>
      <c r="BY22" s="8" cm="1">
        <f t="array" ref="BY22">S22*INDEX(prod_est,$G22+$H22-1,MATCH(BY$14,$BP$14:$DP$14,0))</f>
        <v>0</v>
      </c>
      <c r="BZ22" s="8" cm="1">
        <f t="array" ref="BZ22">T22*INDEX(prod_est,$G22+$H22-1,MATCH(BZ$14,$BP$14:$DP$14,0))</f>
        <v>0</v>
      </c>
      <c r="CA22" s="8" cm="1">
        <f t="array" ref="CA22">U22*INDEX(prod_est,$G22+$H22-1,MATCH(CA$14,$BP$14:$DP$14,0))</f>
        <v>0</v>
      </c>
      <c r="CB22" s="8" cm="1">
        <f t="array" ref="CB22">V22*INDEX(prod_est,$G22+$H22-1,MATCH(CB$14,$BP$14:$DP$14,0))</f>
        <v>0</v>
      </c>
      <c r="CC22" s="8" cm="1">
        <f t="array" ref="CC22">W22*INDEX(prod_est,$G22+$H22-1,MATCH(CC$14,$BP$14:$DP$14,0))</f>
        <v>0</v>
      </c>
      <c r="CD22" s="8" cm="1">
        <f t="array" ref="CD22">X22*INDEX(prod_est,$G22+$H22-1,MATCH(CD$14,$BP$14:$DP$14,0))</f>
        <v>0</v>
      </c>
      <c r="CE22" s="8" cm="1">
        <f t="array" ref="CE22">Y22*INDEX(prod_est,$G22+$H22-1,MATCH(CE$14,$BP$14:$DP$14,0))</f>
        <v>0</v>
      </c>
      <c r="CF22" s="8" cm="1">
        <f t="array" ref="CF22">Z22*INDEX(prod_est,$G22+$H22-1,MATCH(CF$14,$BP$14:$DP$14,0))</f>
        <v>0</v>
      </c>
      <c r="CG22" s="8" cm="1">
        <f t="array" ref="CG22">AA22*INDEX(prod_est,$G22+$H22-1,MATCH(CG$14,$BP$14:$DP$14,0))</f>
        <v>0</v>
      </c>
      <c r="CH22" s="8" cm="1">
        <f t="array" ref="CH22">AB22*INDEX(prod_est,$G22+$H22-1,MATCH(CH$14,$BP$14:$DP$14,0))</f>
        <v>0</v>
      </c>
      <c r="CI22" s="8" cm="1">
        <f t="array" ref="CI22">AC22*INDEX(prod_est,$G22+$H22-1,MATCH(CI$14,$BP$14:$DP$14,0))</f>
        <v>0</v>
      </c>
      <c r="CJ22" s="8" cm="1">
        <f t="array" ref="CJ22">AD22*INDEX(prod_est,$G22+$H22-1,MATCH(CJ$14,$BP$14:$DP$14,0))</f>
        <v>0</v>
      </c>
      <c r="CK22" s="8" cm="1">
        <f t="array" ref="CK22">AE22*INDEX(prod_est,$G22+$H22-1,MATCH(CK$14,$BP$14:$DP$14,0))</f>
        <v>0</v>
      </c>
      <c r="CL22" s="8" cm="1">
        <f t="array" ref="CL22">AF22*INDEX(prod_est,$G22+$H22-1,MATCH(CL$14,$BP$14:$DP$14,0))</f>
        <v>0</v>
      </c>
      <c r="CM22" s="8" cm="1">
        <f t="array" ref="CM22">AG22*INDEX(prod_est,$G22+$H22-1,MATCH(CM$14,$BP$14:$DP$14,0))</f>
        <v>0</v>
      </c>
      <c r="CN22" s="8" cm="1">
        <f t="array" ref="CN22">AH22*INDEX(prod_est,$G22+$H22-1,MATCH(CN$14,$BP$14:$DP$14,0))</f>
        <v>0</v>
      </c>
      <c r="CO22" s="8" cm="1">
        <f t="array" ref="CO22">AI22*INDEX(prod_est,$G22+$H22-1,MATCH(CO$14,$BP$14:$DP$14,0))</f>
        <v>0</v>
      </c>
      <c r="CP22" s="8" cm="1">
        <f t="array" ref="CP22">AJ22*INDEX(prod_est,$G22+$H22-1,MATCH(CP$14,$BP$14:$DP$14,0))</f>
        <v>0</v>
      </c>
      <c r="CQ22" s="8" cm="1">
        <f t="array" ref="CQ22">AK22*INDEX(prod_est,$G22+$H22-1,MATCH(CQ$14,$BP$14:$DP$14,0))</f>
        <v>0</v>
      </c>
      <c r="CR22" s="8" cm="1">
        <f t="array" ref="CR22">AL22*INDEX(prod_est,$G22+$H22-1,MATCH(CR$14,$BP$14:$DP$14,0))</f>
        <v>0</v>
      </c>
      <c r="CS22" s="8" cm="1">
        <f t="array" ref="CS22">AM22*INDEX(prod_est,$G22+$H22-1,MATCH(CS$14,$BP$14:$DP$14,0))</f>
        <v>0</v>
      </c>
      <c r="CT22" s="8" cm="1">
        <f t="array" ref="CT22">AN22*INDEX(prod_est,$G22+$H22-1,MATCH(CT$14,$BP$14:$DP$14,0))</f>
        <v>0</v>
      </c>
      <c r="CU22" s="8" cm="1">
        <f t="array" ref="CU22">AO22*INDEX(prod_est,$G22+$H22-1,MATCH(CU$14,$BP$14:$DP$14,0))</f>
        <v>0</v>
      </c>
      <c r="CV22" s="8" cm="1">
        <f t="array" ref="CV22">AP22*INDEX(prod_est,$G22+$H22-1,MATCH(CV$14,$BP$14:$DP$14,0))</f>
        <v>0</v>
      </c>
      <c r="CW22" cm="1">
        <f t="array" ref="CW22">AQ22*INDEX(prod_est,$G22+$H22-1,MATCH(CW$14,$BP$14:$DP$14,0))</f>
        <v>0</v>
      </c>
      <c r="CX22" cm="1">
        <f t="array" ref="CX22">AR22*INDEX(prod_est,$G22+$H22-1,MATCH(CX$14,$BP$14:$DP$14,0))</f>
        <v>0</v>
      </c>
      <c r="CY22" cm="1">
        <f t="array" ref="CY22">AS22*INDEX(prod_est,$G22+$H22-1,MATCH(CY$14,$BP$14:$DP$14,0))</f>
        <v>0</v>
      </c>
      <c r="CZ22" cm="1">
        <f t="array" ref="CZ22">AT22*INDEX(prod_est,$G22+$H22-1,MATCH(CZ$14,$BP$14:$DP$14,0))</f>
        <v>0</v>
      </c>
      <c r="DA22" cm="1">
        <f t="array" ref="DA22">AU22*INDEX(prod_est,$G22+$H22-1,MATCH(DA$14,$BP$14:$DP$14,0))</f>
        <v>0</v>
      </c>
      <c r="DB22" cm="1">
        <f t="array" ref="DB22">AV22*INDEX(prod_est,$G22+$H22-1,MATCH(DB$14,$BP$14:$DP$14,0))</f>
        <v>0</v>
      </c>
      <c r="DC22" cm="1">
        <f t="array" ref="DC22">AW22*INDEX(prod_est,$G22+$H22-1,MATCH(DC$14,$BP$14:$DP$14,0))</f>
        <v>0</v>
      </c>
      <c r="DD22" cm="1">
        <f t="array" ref="DD22">AX22*INDEX(prod_est,$G22+$H22-1,MATCH(DD$14,$BP$14:$DP$14,0))</f>
        <v>0</v>
      </c>
      <c r="DE22" cm="1">
        <f t="array" ref="DE22">AY22*INDEX(prod_est,$G22+$H22-1,MATCH(DE$14,$BP$14:$DP$14,0))</f>
        <v>0</v>
      </c>
      <c r="DF22" cm="1">
        <f t="array" ref="DF22">AZ22*INDEX(prod_est,$G22+$H22-1,MATCH(DF$14,$BP$14:$DP$14,0))</f>
        <v>0</v>
      </c>
      <c r="DG22" cm="1">
        <f t="array" ref="DG22">BA22*INDEX(prod_est,$G22+$H22-1,MATCH(DG$14,$BP$14:$DP$14,0))</f>
        <v>0</v>
      </c>
      <c r="DH22" cm="1">
        <f t="array" ref="DH22">BB22*INDEX(prod_est,$G22+$H22-1,MATCH(DH$14,$BP$14:$DP$14,0))</f>
        <v>0</v>
      </c>
      <c r="DI22" cm="1">
        <f t="array" ref="DI22">BC22*INDEX(prod_est,$G22+$H22-1,MATCH(DI$14,$BP$14:$DP$14,0))</f>
        <v>0</v>
      </c>
      <c r="DJ22" cm="1">
        <f t="array" ref="DJ22">BD22*INDEX(prod_est,$G22+$H22-1,MATCH(DJ$14,$BP$14:$DP$14,0))</f>
        <v>0</v>
      </c>
      <c r="DK22" cm="1">
        <f t="array" ref="DK22">BE22*INDEX(prod_est,$G22+$H22-1,MATCH(DK$14,$BP$14:$DP$14,0))</f>
        <v>0</v>
      </c>
      <c r="DL22" cm="1">
        <f t="array" ref="DL22">BF22*INDEX(prod_est,$G22+$H22-1,MATCH(DL$14,$BP$14:$DP$14,0))</f>
        <v>0</v>
      </c>
      <c r="DM22" cm="1">
        <f t="array" ref="DM22">BG22*INDEX(prod_est,$G22+$H22-1,MATCH(DM$14,$BP$14:$DP$14,0))</f>
        <v>0</v>
      </c>
      <c r="DN22" cm="1">
        <f t="array" ref="DN22">BH22*INDEX(prod_est,$G22+$H22-1,MATCH(DN$14,$BP$14:$DP$14,0))</f>
        <v>0</v>
      </c>
      <c r="DO22" cm="1">
        <f t="array" ref="DO22">BI22*INDEX(prod_est,$G22+$H22-1,MATCH(DO$14,$BP$14:$DP$14,0))</f>
        <v>0</v>
      </c>
      <c r="DP22" cm="1">
        <f t="array" ref="DP22">BJ22*INDEX(prod_est,$G22+$H22-1,MATCH(DP$14,$BP$14:$DP$14,0))</f>
        <v>0</v>
      </c>
    </row>
    <row r="23" spans="1:120" x14ac:dyDescent="0.25">
      <c r="A23" t="s">
        <v>49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193</v>
      </c>
      <c r="H23">
        <f>IFERROR(MATCH(D23,Production_est!$D$4:$D$339,0),"-")</f>
        <v>6</v>
      </c>
      <c r="I23" s="8" cm="1">
        <f t="array" ref="I23">IFERROR(INDEX(Production_est!$E$4:$E$339,H23+G23-1),"-")</f>
        <v>0</v>
      </c>
      <c r="J23" s="42">
        <f t="shared" si="0"/>
        <v>0</v>
      </c>
      <c r="K23" s="42">
        <f t="shared" ref="K23:AP23" si="21">J23*(1-$F$4)</f>
        <v>0</v>
      </c>
      <c r="L23" s="42">
        <f t="shared" si="21"/>
        <v>0</v>
      </c>
      <c r="M23" s="42">
        <f t="shared" si="21"/>
        <v>0</v>
      </c>
      <c r="N23" s="42">
        <f t="shared" si="21"/>
        <v>0</v>
      </c>
      <c r="O23" s="42">
        <f t="shared" si="21"/>
        <v>0</v>
      </c>
      <c r="P23" s="42">
        <f t="shared" si="21"/>
        <v>0</v>
      </c>
      <c r="Q23" s="42">
        <f t="shared" si="21"/>
        <v>0</v>
      </c>
      <c r="R23" s="42">
        <f t="shared" si="21"/>
        <v>0</v>
      </c>
      <c r="S23" s="42">
        <f t="shared" si="21"/>
        <v>0</v>
      </c>
      <c r="T23" s="42">
        <f t="shared" si="21"/>
        <v>0</v>
      </c>
      <c r="U23" s="42">
        <f t="shared" si="21"/>
        <v>0</v>
      </c>
      <c r="V23" s="42">
        <f t="shared" si="21"/>
        <v>0</v>
      </c>
      <c r="W23" s="42">
        <f t="shared" si="21"/>
        <v>0</v>
      </c>
      <c r="X23" s="42">
        <f t="shared" si="21"/>
        <v>0</v>
      </c>
      <c r="Y23" s="42">
        <f t="shared" si="21"/>
        <v>0</v>
      </c>
      <c r="Z23" s="42">
        <f t="shared" si="21"/>
        <v>0</v>
      </c>
      <c r="AA23" s="42">
        <f t="shared" si="21"/>
        <v>0</v>
      </c>
      <c r="AB23" s="42">
        <f t="shared" si="21"/>
        <v>0</v>
      </c>
      <c r="AC23" s="42">
        <f t="shared" si="21"/>
        <v>0</v>
      </c>
      <c r="AD23" s="42">
        <f t="shared" si="21"/>
        <v>0</v>
      </c>
      <c r="AE23" s="42">
        <f t="shared" si="21"/>
        <v>0</v>
      </c>
      <c r="AF23" s="42">
        <f t="shared" si="21"/>
        <v>0</v>
      </c>
      <c r="AG23" s="42">
        <f t="shared" si="21"/>
        <v>0</v>
      </c>
      <c r="AH23" s="42">
        <f t="shared" si="21"/>
        <v>0</v>
      </c>
      <c r="AI23" s="42">
        <f t="shared" si="21"/>
        <v>0</v>
      </c>
      <c r="AJ23" s="42">
        <f t="shared" si="21"/>
        <v>0</v>
      </c>
      <c r="AK23" s="42">
        <f t="shared" si="21"/>
        <v>0</v>
      </c>
      <c r="AL23" s="42">
        <f t="shared" si="21"/>
        <v>0</v>
      </c>
      <c r="AM23" s="42">
        <f t="shared" si="21"/>
        <v>0</v>
      </c>
      <c r="AN23" s="42">
        <f t="shared" si="21"/>
        <v>0</v>
      </c>
      <c r="AO23" s="42">
        <f t="shared" si="21"/>
        <v>0</v>
      </c>
      <c r="AP23" s="42">
        <f t="shared" si="21"/>
        <v>0</v>
      </c>
      <c r="AQ23" s="42">
        <f t="shared" ref="AQ23:BJ23" si="22">AP23*(1-$F$4)</f>
        <v>0</v>
      </c>
      <c r="AR23" s="42">
        <f t="shared" si="22"/>
        <v>0</v>
      </c>
      <c r="AS23" s="42">
        <f t="shared" si="22"/>
        <v>0</v>
      </c>
      <c r="AT23" s="42">
        <f t="shared" si="22"/>
        <v>0</v>
      </c>
      <c r="AU23" s="42">
        <f t="shared" si="22"/>
        <v>0</v>
      </c>
      <c r="AV23" s="42">
        <f t="shared" si="22"/>
        <v>0</v>
      </c>
      <c r="AW23" s="42">
        <f t="shared" si="22"/>
        <v>0</v>
      </c>
      <c r="AX23" s="42">
        <f t="shared" si="22"/>
        <v>0</v>
      </c>
      <c r="AY23" s="42">
        <f t="shared" si="22"/>
        <v>0</v>
      </c>
      <c r="AZ23" s="42">
        <f t="shared" si="22"/>
        <v>0</v>
      </c>
      <c r="BA23" s="42">
        <f t="shared" si="22"/>
        <v>0</v>
      </c>
      <c r="BB23" s="42">
        <f t="shared" si="22"/>
        <v>0</v>
      </c>
      <c r="BC23" s="42">
        <f t="shared" si="22"/>
        <v>0</v>
      </c>
      <c r="BD23" s="42">
        <f t="shared" si="22"/>
        <v>0</v>
      </c>
      <c r="BE23" s="42">
        <f t="shared" si="22"/>
        <v>0</v>
      </c>
      <c r="BF23" s="42">
        <f t="shared" si="22"/>
        <v>0</v>
      </c>
      <c r="BG23" s="42">
        <f t="shared" si="22"/>
        <v>0</v>
      </c>
      <c r="BH23" s="42">
        <f t="shared" si="22"/>
        <v>0</v>
      </c>
      <c r="BI23" s="42">
        <f t="shared" si="22"/>
        <v>0</v>
      </c>
      <c r="BJ23" s="42">
        <f t="shared" si="22"/>
        <v>0</v>
      </c>
      <c r="BK23" t="str">
        <f t="shared" si="3"/>
        <v>13_PNG</v>
      </c>
      <c r="BL23" t="str">
        <f t="shared" si="4"/>
        <v>d_ind_cem_7_3_naphtha</v>
      </c>
      <c r="BO23" s="8">
        <f t="shared" si="5"/>
        <v>0</v>
      </c>
      <c r="BP23" s="8">
        <f t="shared" si="6"/>
        <v>0</v>
      </c>
      <c r="BQ23" s="8" cm="1">
        <f t="array" ref="BQ23">K23*INDEX(prod_est,$G23+$H23-1,MATCH(BQ$14,$BP$14:$DP$14,0))</f>
        <v>0</v>
      </c>
      <c r="BR23" s="8" cm="1">
        <f t="array" ref="BR23">L23*INDEX(prod_est,$G23+$H23-1,MATCH(BR$14,$BP$14:$DP$14,0))</f>
        <v>0</v>
      </c>
      <c r="BS23" s="8" cm="1">
        <f t="array" ref="BS23">M23*INDEX(prod_est,$G23+$H23-1,MATCH(BS$14,$BP$14:$DP$14,0))</f>
        <v>0</v>
      </c>
      <c r="BT23" s="8" cm="1">
        <f t="array" ref="BT23">N23*INDEX(prod_est,$G23+$H23-1,MATCH(BT$14,$BP$14:$DP$14,0))</f>
        <v>0</v>
      </c>
      <c r="BU23" s="8" cm="1">
        <f t="array" ref="BU23">O23*INDEX(prod_est,$G23+$H23-1,MATCH(BU$14,$BP$14:$DP$14,0))</f>
        <v>0</v>
      </c>
      <c r="BV23" s="8" cm="1">
        <f t="array" ref="BV23">P23*INDEX(prod_est,$G23+$H23-1,MATCH(BV$14,$BP$14:$DP$14,0))</f>
        <v>0</v>
      </c>
      <c r="BW23" s="8" cm="1">
        <f t="array" ref="BW23">Q23*INDEX(prod_est,$G23+$H23-1,MATCH(BW$14,$BP$14:$DP$14,0))</f>
        <v>0</v>
      </c>
      <c r="BX23" s="8" cm="1">
        <f t="array" ref="BX23">R23*INDEX(prod_est,$G23+$H23-1,MATCH(BX$14,$BP$14:$DP$14,0))</f>
        <v>0</v>
      </c>
      <c r="BY23" s="8" cm="1">
        <f t="array" ref="BY23">S23*INDEX(prod_est,$G23+$H23-1,MATCH(BY$14,$BP$14:$DP$14,0))</f>
        <v>0</v>
      </c>
      <c r="BZ23" s="8" cm="1">
        <f t="array" ref="BZ23">T23*INDEX(prod_est,$G23+$H23-1,MATCH(BZ$14,$BP$14:$DP$14,0))</f>
        <v>0</v>
      </c>
      <c r="CA23" s="8" cm="1">
        <f t="array" ref="CA23">U23*INDEX(prod_est,$G23+$H23-1,MATCH(CA$14,$BP$14:$DP$14,0))</f>
        <v>0</v>
      </c>
      <c r="CB23" s="8" cm="1">
        <f t="array" ref="CB23">V23*INDEX(prod_est,$G23+$H23-1,MATCH(CB$14,$BP$14:$DP$14,0))</f>
        <v>0</v>
      </c>
      <c r="CC23" s="8" cm="1">
        <f t="array" ref="CC23">W23*INDEX(prod_est,$G23+$H23-1,MATCH(CC$14,$BP$14:$DP$14,0))</f>
        <v>0</v>
      </c>
      <c r="CD23" s="8" cm="1">
        <f t="array" ref="CD23">X23*INDEX(prod_est,$G23+$H23-1,MATCH(CD$14,$BP$14:$DP$14,0))</f>
        <v>0</v>
      </c>
      <c r="CE23" s="8" cm="1">
        <f t="array" ref="CE23">Y23*INDEX(prod_est,$G23+$H23-1,MATCH(CE$14,$BP$14:$DP$14,0))</f>
        <v>0</v>
      </c>
      <c r="CF23" s="8" cm="1">
        <f t="array" ref="CF23">Z23*INDEX(prod_est,$G23+$H23-1,MATCH(CF$14,$BP$14:$DP$14,0))</f>
        <v>0</v>
      </c>
      <c r="CG23" s="8" cm="1">
        <f t="array" ref="CG23">AA23*INDEX(prod_est,$G23+$H23-1,MATCH(CG$14,$BP$14:$DP$14,0))</f>
        <v>0</v>
      </c>
      <c r="CH23" s="8" cm="1">
        <f t="array" ref="CH23">AB23*INDEX(prod_est,$G23+$H23-1,MATCH(CH$14,$BP$14:$DP$14,0))</f>
        <v>0</v>
      </c>
      <c r="CI23" s="8" cm="1">
        <f t="array" ref="CI23">AC23*INDEX(prod_est,$G23+$H23-1,MATCH(CI$14,$BP$14:$DP$14,0))</f>
        <v>0</v>
      </c>
      <c r="CJ23" s="8" cm="1">
        <f t="array" ref="CJ23">AD23*INDEX(prod_est,$G23+$H23-1,MATCH(CJ$14,$BP$14:$DP$14,0))</f>
        <v>0</v>
      </c>
      <c r="CK23" s="8" cm="1">
        <f t="array" ref="CK23">AE23*INDEX(prod_est,$G23+$H23-1,MATCH(CK$14,$BP$14:$DP$14,0))</f>
        <v>0</v>
      </c>
      <c r="CL23" s="8" cm="1">
        <f t="array" ref="CL23">AF23*INDEX(prod_est,$G23+$H23-1,MATCH(CL$14,$BP$14:$DP$14,0))</f>
        <v>0</v>
      </c>
      <c r="CM23" s="8" cm="1">
        <f t="array" ref="CM23">AG23*INDEX(prod_est,$G23+$H23-1,MATCH(CM$14,$BP$14:$DP$14,0))</f>
        <v>0</v>
      </c>
      <c r="CN23" s="8" cm="1">
        <f t="array" ref="CN23">AH23*INDEX(prod_est,$G23+$H23-1,MATCH(CN$14,$BP$14:$DP$14,0))</f>
        <v>0</v>
      </c>
      <c r="CO23" s="8" cm="1">
        <f t="array" ref="CO23">AI23*INDEX(prod_est,$G23+$H23-1,MATCH(CO$14,$BP$14:$DP$14,0))</f>
        <v>0</v>
      </c>
      <c r="CP23" s="8" cm="1">
        <f t="array" ref="CP23">AJ23*INDEX(prod_est,$G23+$H23-1,MATCH(CP$14,$BP$14:$DP$14,0))</f>
        <v>0</v>
      </c>
      <c r="CQ23" s="8" cm="1">
        <f t="array" ref="CQ23">AK23*INDEX(prod_est,$G23+$H23-1,MATCH(CQ$14,$BP$14:$DP$14,0))</f>
        <v>0</v>
      </c>
      <c r="CR23" s="8" cm="1">
        <f t="array" ref="CR23">AL23*INDEX(prod_est,$G23+$H23-1,MATCH(CR$14,$BP$14:$DP$14,0))</f>
        <v>0</v>
      </c>
      <c r="CS23" s="8" cm="1">
        <f t="array" ref="CS23">AM23*INDEX(prod_est,$G23+$H23-1,MATCH(CS$14,$BP$14:$DP$14,0))</f>
        <v>0</v>
      </c>
      <c r="CT23" s="8" cm="1">
        <f t="array" ref="CT23">AN23*INDEX(prod_est,$G23+$H23-1,MATCH(CT$14,$BP$14:$DP$14,0))</f>
        <v>0</v>
      </c>
      <c r="CU23" s="8" cm="1">
        <f t="array" ref="CU23">AO23*INDEX(prod_est,$G23+$H23-1,MATCH(CU$14,$BP$14:$DP$14,0))</f>
        <v>0</v>
      </c>
      <c r="CV23" s="8" cm="1">
        <f t="array" ref="CV23">AP23*INDEX(prod_est,$G23+$H23-1,MATCH(CV$14,$BP$14:$DP$14,0))</f>
        <v>0</v>
      </c>
      <c r="CW23" cm="1">
        <f t="array" ref="CW23">AQ23*INDEX(prod_est,$G23+$H23-1,MATCH(CW$14,$BP$14:$DP$14,0))</f>
        <v>0</v>
      </c>
      <c r="CX23" cm="1">
        <f t="array" ref="CX23">AR23*INDEX(prod_est,$G23+$H23-1,MATCH(CX$14,$BP$14:$DP$14,0))</f>
        <v>0</v>
      </c>
      <c r="CY23" cm="1">
        <f t="array" ref="CY23">AS23*INDEX(prod_est,$G23+$H23-1,MATCH(CY$14,$BP$14:$DP$14,0))</f>
        <v>0</v>
      </c>
      <c r="CZ23" cm="1">
        <f t="array" ref="CZ23">AT23*INDEX(prod_est,$G23+$H23-1,MATCH(CZ$14,$BP$14:$DP$14,0))</f>
        <v>0</v>
      </c>
      <c r="DA23" cm="1">
        <f t="array" ref="DA23">AU23*INDEX(prod_est,$G23+$H23-1,MATCH(DA$14,$BP$14:$DP$14,0))</f>
        <v>0</v>
      </c>
      <c r="DB23" cm="1">
        <f t="array" ref="DB23">AV23*INDEX(prod_est,$G23+$H23-1,MATCH(DB$14,$BP$14:$DP$14,0))</f>
        <v>0</v>
      </c>
      <c r="DC23" cm="1">
        <f t="array" ref="DC23">AW23*INDEX(prod_est,$G23+$H23-1,MATCH(DC$14,$BP$14:$DP$14,0))</f>
        <v>0</v>
      </c>
      <c r="DD23" cm="1">
        <f t="array" ref="DD23">AX23*INDEX(prod_est,$G23+$H23-1,MATCH(DD$14,$BP$14:$DP$14,0))</f>
        <v>0</v>
      </c>
      <c r="DE23" cm="1">
        <f t="array" ref="DE23">AY23*INDEX(prod_est,$G23+$H23-1,MATCH(DE$14,$BP$14:$DP$14,0))</f>
        <v>0</v>
      </c>
      <c r="DF23" cm="1">
        <f t="array" ref="DF23">AZ23*INDEX(prod_est,$G23+$H23-1,MATCH(DF$14,$BP$14:$DP$14,0))</f>
        <v>0</v>
      </c>
      <c r="DG23" cm="1">
        <f t="array" ref="DG23">BA23*INDEX(prod_est,$G23+$H23-1,MATCH(DG$14,$BP$14:$DP$14,0))</f>
        <v>0</v>
      </c>
      <c r="DH23" cm="1">
        <f t="array" ref="DH23">BB23*INDEX(prod_est,$G23+$H23-1,MATCH(DH$14,$BP$14:$DP$14,0))</f>
        <v>0</v>
      </c>
      <c r="DI23" cm="1">
        <f t="array" ref="DI23">BC23*INDEX(prod_est,$G23+$H23-1,MATCH(DI$14,$BP$14:$DP$14,0))</f>
        <v>0</v>
      </c>
      <c r="DJ23" cm="1">
        <f t="array" ref="DJ23">BD23*INDEX(prod_est,$G23+$H23-1,MATCH(DJ$14,$BP$14:$DP$14,0))</f>
        <v>0</v>
      </c>
      <c r="DK23" cm="1">
        <f t="array" ref="DK23">BE23*INDEX(prod_est,$G23+$H23-1,MATCH(DK$14,$BP$14:$DP$14,0))</f>
        <v>0</v>
      </c>
      <c r="DL23" cm="1">
        <f t="array" ref="DL23">BF23*INDEX(prod_est,$G23+$H23-1,MATCH(DL$14,$BP$14:$DP$14,0))</f>
        <v>0</v>
      </c>
      <c r="DM23" cm="1">
        <f t="array" ref="DM23">BG23*INDEX(prod_est,$G23+$H23-1,MATCH(DM$14,$BP$14:$DP$14,0))</f>
        <v>0</v>
      </c>
      <c r="DN23" cm="1">
        <f t="array" ref="DN23">BH23*INDEX(prod_est,$G23+$H23-1,MATCH(DN$14,$BP$14:$DP$14,0))</f>
        <v>0</v>
      </c>
      <c r="DO23" cm="1">
        <f t="array" ref="DO23">BI23*INDEX(prod_est,$G23+$H23-1,MATCH(DO$14,$BP$14:$DP$14,0))</f>
        <v>0</v>
      </c>
      <c r="DP23" cm="1">
        <f t="array" ref="DP23">BJ23*INDEX(prod_est,$G23+$H23-1,MATCH(DP$14,$BP$14:$DP$14,0))</f>
        <v>0</v>
      </c>
    </row>
    <row r="24" spans="1:120" x14ac:dyDescent="0.25">
      <c r="A24" t="s">
        <v>49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193</v>
      </c>
      <c r="H24">
        <f>IFERROR(MATCH(D24,Production_est!$D$4:$D$339,0),"-")</f>
        <v>6</v>
      </c>
      <c r="I24" s="8" cm="1">
        <f t="array" ref="I24">IFERROR(INDEX(Production_est!$E$4:$E$339,H24+G24-1),"-")</f>
        <v>0</v>
      </c>
      <c r="J24" s="42">
        <f t="shared" si="0"/>
        <v>0</v>
      </c>
      <c r="K24" s="42">
        <f t="shared" ref="K24:AP24" si="23">J24*(1-$F$4)</f>
        <v>0</v>
      </c>
      <c r="L24" s="42">
        <f t="shared" si="23"/>
        <v>0</v>
      </c>
      <c r="M24" s="42">
        <f t="shared" si="23"/>
        <v>0</v>
      </c>
      <c r="N24" s="42">
        <f t="shared" si="23"/>
        <v>0</v>
      </c>
      <c r="O24" s="42">
        <f t="shared" si="23"/>
        <v>0</v>
      </c>
      <c r="P24" s="42">
        <f t="shared" si="23"/>
        <v>0</v>
      </c>
      <c r="Q24" s="42">
        <f t="shared" si="23"/>
        <v>0</v>
      </c>
      <c r="R24" s="42">
        <f t="shared" si="23"/>
        <v>0</v>
      </c>
      <c r="S24" s="42">
        <f t="shared" si="23"/>
        <v>0</v>
      </c>
      <c r="T24" s="42">
        <f t="shared" si="23"/>
        <v>0</v>
      </c>
      <c r="U24" s="42">
        <f t="shared" si="23"/>
        <v>0</v>
      </c>
      <c r="V24" s="42">
        <f t="shared" si="23"/>
        <v>0</v>
      </c>
      <c r="W24" s="42">
        <f t="shared" si="23"/>
        <v>0</v>
      </c>
      <c r="X24" s="42">
        <f t="shared" si="23"/>
        <v>0</v>
      </c>
      <c r="Y24" s="42">
        <f t="shared" si="23"/>
        <v>0</v>
      </c>
      <c r="Z24" s="42">
        <f t="shared" si="23"/>
        <v>0</v>
      </c>
      <c r="AA24" s="42">
        <f t="shared" si="23"/>
        <v>0</v>
      </c>
      <c r="AB24" s="42">
        <f t="shared" si="23"/>
        <v>0</v>
      </c>
      <c r="AC24" s="42">
        <f t="shared" si="23"/>
        <v>0</v>
      </c>
      <c r="AD24" s="42">
        <f t="shared" si="23"/>
        <v>0</v>
      </c>
      <c r="AE24" s="42">
        <f t="shared" si="23"/>
        <v>0</v>
      </c>
      <c r="AF24" s="42">
        <f t="shared" si="23"/>
        <v>0</v>
      </c>
      <c r="AG24" s="42">
        <f t="shared" si="23"/>
        <v>0</v>
      </c>
      <c r="AH24" s="42">
        <f t="shared" si="23"/>
        <v>0</v>
      </c>
      <c r="AI24" s="42">
        <f t="shared" si="23"/>
        <v>0</v>
      </c>
      <c r="AJ24" s="42">
        <f t="shared" si="23"/>
        <v>0</v>
      </c>
      <c r="AK24" s="42">
        <f t="shared" si="23"/>
        <v>0</v>
      </c>
      <c r="AL24" s="42">
        <f t="shared" si="23"/>
        <v>0</v>
      </c>
      <c r="AM24" s="42">
        <f t="shared" si="23"/>
        <v>0</v>
      </c>
      <c r="AN24" s="42">
        <f t="shared" si="23"/>
        <v>0</v>
      </c>
      <c r="AO24" s="42">
        <f t="shared" si="23"/>
        <v>0</v>
      </c>
      <c r="AP24" s="42">
        <f t="shared" si="23"/>
        <v>0</v>
      </c>
      <c r="AQ24" s="42">
        <f t="shared" ref="AQ24:BJ24" si="24">AP24*(1-$F$4)</f>
        <v>0</v>
      </c>
      <c r="AR24" s="42">
        <f t="shared" si="24"/>
        <v>0</v>
      </c>
      <c r="AS24" s="42">
        <f t="shared" si="24"/>
        <v>0</v>
      </c>
      <c r="AT24" s="42">
        <f t="shared" si="24"/>
        <v>0</v>
      </c>
      <c r="AU24" s="42">
        <f t="shared" si="24"/>
        <v>0</v>
      </c>
      <c r="AV24" s="42">
        <f t="shared" si="24"/>
        <v>0</v>
      </c>
      <c r="AW24" s="42">
        <f t="shared" si="24"/>
        <v>0</v>
      </c>
      <c r="AX24" s="42">
        <f t="shared" si="24"/>
        <v>0</v>
      </c>
      <c r="AY24" s="42">
        <f t="shared" si="24"/>
        <v>0</v>
      </c>
      <c r="AZ24" s="42">
        <f t="shared" si="24"/>
        <v>0</v>
      </c>
      <c r="BA24" s="42">
        <f t="shared" si="24"/>
        <v>0</v>
      </c>
      <c r="BB24" s="42">
        <f t="shared" si="24"/>
        <v>0</v>
      </c>
      <c r="BC24" s="42">
        <f t="shared" si="24"/>
        <v>0</v>
      </c>
      <c r="BD24" s="42">
        <f t="shared" si="24"/>
        <v>0</v>
      </c>
      <c r="BE24" s="42">
        <f t="shared" si="24"/>
        <v>0</v>
      </c>
      <c r="BF24" s="42">
        <f t="shared" si="24"/>
        <v>0</v>
      </c>
      <c r="BG24" s="42">
        <f t="shared" si="24"/>
        <v>0</v>
      </c>
      <c r="BH24" s="42">
        <f t="shared" si="24"/>
        <v>0</v>
      </c>
      <c r="BI24" s="42">
        <f t="shared" si="24"/>
        <v>0</v>
      </c>
      <c r="BJ24" s="42">
        <f t="shared" si="24"/>
        <v>0</v>
      </c>
      <c r="BK24" t="str">
        <f t="shared" si="3"/>
        <v>13_PNG</v>
      </c>
      <c r="BL24" t="str">
        <f t="shared" si="4"/>
        <v>d_ind_cem_7_x_jet_fuel</v>
      </c>
      <c r="BO24" s="8">
        <f t="shared" si="5"/>
        <v>0</v>
      </c>
      <c r="BP24" s="8">
        <f t="shared" si="6"/>
        <v>0</v>
      </c>
      <c r="BQ24" s="8" cm="1">
        <f t="array" ref="BQ24">K24*INDEX(prod_est,$G24+$H24-1,MATCH(BQ$14,$BP$14:$DP$14,0))</f>
        <v>0</v>
      </c>
      <c r="BR24" s="8" cm="1">
        <f t="array" ref="BR24">L24*INDEX(prod_est,$G24+$H24-1,MATCH(BR$14,$BP$14:$DP$14,0))</f>
        <v>0</v>
      </c>
      <c r="BS24" s="8" cm="1">
        <f t="array" ref="BS24">M24*INDEX(prod_est,$G24+$H24-1,MATCH(BS$14,$BP$14:$DP$14,0))</f>
        <v>0</v>
      </c>
      <c r="BT24" s="8" cm="1">
        <f t="array" ref="BT24">N24*INDEX(prod_est,$G24+$H24-1,MATCH(BT$14,$BP$14:$DP$14,0))</f>
        <v>0</v>
      </c>
      <c r="BU24" s="8" cm="1">
        <f t="array" ref="BU24">O24*INDEX(prod_est,$G24+$H24-1,MATCH(BU$14,$BP$14:$DP$14,0))</f>
        <v>0</v>
      </c>
      <c r="BV24" s="8" cm="1">
        <f t="array" ref="BV24">P24*INDEX(prod_est,$G24+$H24-1,MATCH(BV$14,$BP$14:$DP$14,0))</f>
        <v>0</v>
      </c>
      <c r="BW24" s="8" cm="1">
        <f t="array" ref="BW24">Q24*INDEX(prod_est,$G24+$H24-1,MATCH(BW$14,$BP$14:$DP$14,0))</f>
        <v>0</v>
      </c>
      <c r="BX24" s="8" cm="1">
        <f t="array" ref="BX24">R24*INDEX(prod_est,$G24+$H24-1,MATCH(BX$14,$BP$14:$DP$14,0))</f>
        <v>0</v>
      </c>
      <c r="BY24" s="8" cm="1">
        <f t="array" ref="BY24">S24*INDEX(prod_est,$G24+$H24-1,MATCH(BY$14,$BP$14:$DP$14,0))</f>
        <v>0</v>
      </c>
      <c r="BZ24" s="8" cm="1">
        <f t="array" ref="BZ24">T24*INDEX(prod_est,$G24+$H24-1,MATCH(BZ$14,$BP$14:$DP$14,0))</f>
        <v>0</v>
      </c>
      <c r="CA24" s="8" cm="1">
        <f t="array" ref="CA24">U24*INDEX(prod_est,$G24+$H24-1,MATCH(CA$14,$BP$14:$DP$14,0))</f>
        <v>0</v>
      </c>
      <c r="CB24" s="8" cm="1">
        <f t="array" ref="CB24">V24*INDEX(prod_est,$G24+$H24-1,MATCH(CB$14,$BP$14:$DP$14,0))</f>
        <v>0</v>
      </c>
      <c r="CC24" s="8" cm="1">
        <f t="array" ref="CC24">W24*INDEX(prod_est,$G24+$H24-1,MATCH(CC$14,$BP$14:$DP$14,0))</f>
        <v>0</v>
      </c>
      <c r="CD24" s="8" cm="1">
        <f t="array" ref="CD24">X24*INDEX(prod_est,$G24+$H24-1,MATCH(CD$14,$BP$14:$DP$14,0))</f>
        <v>0</v>
      </c>
      <c r="CE24" s="8" cm="1">
        <f t="array" ref="CE24">Y24*INDEX(prod_est,$G24+$H24-1,MATCH(CE$14,$BP$14:$DP$14,0))</f>
        <v>0</v>
      </c>
      <c r="CF24" s="8" cm="1">
        <f t="array" ref="CF24">Z24*INDEX(prod_est,$G24+$H24-1,MATCH(CF$14,$BP$14:$DP$14,0))</f>
        <v>0</v>
      </c>
      <c r="CG24" s="8" cm="1">
        <f t="array" ref="CG24">AA24*INDEX(prod_est,$G24+$H24-1,MATCH(CG$14,$BP$14:$DP$14,0))</f>
        <v>0</v>
      </c>
      <c r="CH24" s="8" cm="1">
        <f t="array" ref="CH24">AB24*INDEX(prod_est,$G24+$H24-1,MATCH(CH$14,$BP$14:$DP$14,0))</f>
        <v>0</v>
      </c>
      <c r="CI24" s="8" cm="1">
        <f t="array" ref="CI24">AC24*INDEX(prod_est,$G24+$H24-1,MATCH(CI$14,$BP$14:$DP$14,0))</f>
        <v>0</v>
      </c>
      <c r="CJ24" s="8" cm="1">
        <f t="array" ref="CJ24">AD24*INDEX(prod_est,$G24+$H24-1,MATCH(CJ$14,$BP$14:$DP$14,0))</f>
        <v>0</v>
      </c>
      <c r="CK24" s="8" cm="1">
        <f t="array" ref="CK24">AE24*INDEX(prod_est,$G24+$H24-1,MATCH(CK$14,$BP$14:$DP$14,0))</f>
        <v>0</v>
      </c>
      <c r="CL24" s="8" cm="1">
        <f t="array" ref="CL24">AF24*INDEX(prod_est,$G24+$H24-1,MATCH(CL$14,$BP$14:$DP$14,0))</f>
        <v>0</v>
      </c>
      <c r="CM24" s="8" cm="1">
        <f t="array" ref="CM24">AG24*INDEX(prod_est,$G24+$H24-1,MATCH(CM$14,$BP$14:$DP$14,0))</f>
        <v>0</v>
      </c>
      <c r="CN24" s="8" cm="1">
        <f t="array" ref="CN24">AH24*INDEX(prod_est,$G24+$H24-1,MATCH(CN$14,$BP$14:$DP$14,0))</f>
        <v>0</v>
      </c>
      <c r="CO24" s="8" cm="1">
        <f t="array" ref="CO24">AI24*INDEX(prod_est,$G24+$H24-1,MATCH(CO$14,$BP$14:$DP$14,0))</f>
        <v>0</v>
      </c>
      <c r="CP24" s="8" cm="1">
        <f t="array" ref="CP24">AJ24*INDEX(prod_est,$G24+$H24-1,MATCH(CP$14,$BP$14:$DP$14,0))</f>
        <v>0</v>
      </c>
      <c r="CQ24" s="8" cm="1">
        <f t="array" ref="CQ24">AK24*INDEX(prod_est,$G24+$H24-1,MATCH(CQ$14,$BP$14:$DP$14,0))</f>
        <v>0</v>
      </c>
      <c r="CR24" s="8" cm="1">
        <f t="array" ref="CR24">AL24*INDEX(prod_est,$G24+$H24-1,MATCH(CR$14,$BP$14:$DP$14,0))</f>
        <v>0</v>
      </c>
      <c r="CS24" s="8" cm="1">
        <f t="array" ref="CS24">AM24*INDEX(prod_est,$G24+$H24-1,MATCH(CS$14,$BP$14:$DP$14,0))</f>
        <v>0</v>
      </c>
      <c r="CT24" s="8" cm="1">
        <f t="array" ref="CT24">AN24*INDEX(prod_est,$G24+$H24-1,MATCH(CT$14,$BP$14:$DP$14,0))</f>
        <v>0</v>
      </c>
      <c r="CU24" s="8" cm="1">
        <f t="array" ref="CU24">AO24*INDEX(prod_est,$G24+$H24-1,MATCH(CU$14,$BP$14:$DP$14,0))</f>
        <v>0</v>
      </c>
      <c r="CV24" s="8" cm="1">
        <f t="array" ref="CV24">AP24*INDEX(prod_est,$G24+$H24-1,MATCH(CV$14,$BP$14:$DP$14,0))</f>
        <v>0</v>
      </c>
      <c r="CW24" cm="1">
        <f t="array" ref="CW24">AQ24*INDEX(prod_est,$G24+$H24-1,MATCH(CW$14,$BP$14:$DP$14,0))</f>
        <v>0</v>
      </c>
      <c r="CX24" cm="1">
        <f t="array" ref="CX24">AR24*INDEX(prod_est,$G24+$H24-1,MATCH(CX$14,$BP$14:$DP$14,0))</f>
        <v>0</v>
      </c>
      <c r="CY24" cm="1">
        <f t="array" ref="CY24">AS24*INDEX(prod_est,$G24+$H24-1,MATCH(CY$14,$BP$14:$DP$14,0))</f>
        <v>0</v>
      </c>
      <c r="CZ24" cm="1">
        <f t="array" ref="CZ24">AT24*INDEX(prod_est,$G24+$H24-1,MATCH(CZ$14,$BP$14:$DP$14,0))</f>
        <v>0</v>
      </c>
      <c r="DA24" cm="1">
        <f t="array" ref="DA24">AU24*INDEX(prod_est,$G24+$H24-1,MATCH(DA$14,$BP$14:$DP$14,0))</f>
        <v>0</v>
      </c>
      <c r="DB24" cm="1">
        <f t="array" ref="DB24">AV24*INDEX(prod_est,$G24+$H24-1,MATCH(DB$14,$BP$14:$DP$14,0))</f>
        <v>0</v>
      </c>
      <c r="DC24" cm="1">
        <f t="array" ref="DC24">AW24*INDEX(prod_est,$G24+$H24-1,MATCH(DC$14,$BP$14:$DP$14,0))</f>
        <v>0</v>
      </c>
      <c r="DD24" cm="1">
        <f t="array" ref="DD24">AX24*INDEX(prod_est,$G24+$H24-1,MATCH(DD$14,$BP$14:$DP$14,0))</f>
        <v>0</v>
      </c>
      <c r="DE24" cm="1">
        <f t="array" ref="DE24">AY24*INDEX(prod_est,$G24+$H24-1,MATCH(DE$14,$BP$14:$DP$14,0))</f>
        <v>0</v>
      </c>
      <c r="DF24" cm="1">
        <f t="array" ref="DF24">AZ24*INDEX(prod_est,$G24+$H24-1,MATCH(DF$14,$BP$14:$DP$14,0))</f>
        <v>0</v>
      </c>
      <c r="DG24" cm="1">
        <f t="array" ref="DG24">BA24*INDEX(prod_est,$G24+$H24-1,MATCH(DG$14,$BP$14:$DP$14,0))</f>
        <v>0</v>
      </c>
      <c r="DH24" cm="1">
        <f t="array" ref="DH24">BB24*INDEX(prod_est,$G24+$H24-1,MATCH(DH$14,$BP$14:$DP$14,0))</f>
        <v>0</v>
      </c>
      <c r="DI24" cm="1">
        <f t="array" ref="DI24">BC24*INDEX(prod_est,$G24+$H24-1,MATCH(DI$14,$BP$14:$DP$14,0))</f>
        <v>0</v>
      </c>
      <c r="DJ24" cm="1">
        <f t="array" ref="DJ24">BD24*INDEX(prod_est,$G24+$H24-1,MATCH(DJ$14,$BP$14:$DP$14,0))</f>
        <v>0</v>
      </c>
      <c r="DK24" cm="1">
        <f t="array" ref="DK24">BE24*INDEX(prod_est,$G24+$H24-1,MATCH(DK$14,$BP$14:$DP$14,0))</f>
        <v>0</v>
      </c>
      <c r="DL24" cm="1">
        <f t="array" ref="DL24">BF24*INDEX(prod_est,$G24+$H24-1,MATCH(DL$14,$BP$14:$DP$14,0))</f>
        <v>0</v>
      </c>
      <c r="DM24" cm="1">
        <f t="array" ref="DM24">BG24*INDEX(prod_est,$G24+$H24-1,MATCH(DM$14,$BP$14:$DP$14,0))</f>
        <v>0</v>
      </c>
      <c r="DN24" cm="1">
        <f t="array" ref="DN24">BH24*INDEX(prod_est,$G24+$H24-1,MATCH(DN$14,$BP$14:$DP$14,0))</f>
        <v>0</v>
      </c>
      <c r="DO24" cm="1">
        <f t="array" ref="DO24">BI24*INDEX(prod_est,$G24+$H24-1,MATCH(DO$14,$BP$14:$DP$14,0))</f>
        <v>0</v>
      </c>
      <c r="DP24" cm="1">
        <f t="array" ref="DP24">BJ24*INDEX(prod_est,$G24+$H24-1,MATCH(DP$14,$BP$14:$DP$14,0))</f>
        <v>0</v>
      </c>
    </row>
    <row r="25" spans="1:120" x14ac:dyDescent="0.25">
      <c r="A25" t="s">
        <v>49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193</v>
      </c>
      <c r="H25">
        <f>IFERROR(MATCH(D25,Production_est!$D$4:$D$339,0),"-")</f>
        <v>6</v>
      </c>
      <c r="I25" s="8" cm="1">
        <f t="array" ref="I25">IFERROR(INDEX(Production_est!$E$4:$E$339,H25+G25-1),"-")</f>
        <v>0</v>
      </c>
      <c r="J25" s="42">
        <f t="shared" si="0"/>
        <v>0</v>
      </c>
      <c r="K25" s="42">
        <f t="shared" ref="K25:AP25" si="25">J25*(1-$F$4)</f>
        <v>0</v>
      </c>
      <c r="L25" s="42">
        <f t="shared" si="25"/>
        <v>0</v>
      </c>
      <c r="M25" s="42">
        <f t="shared" si="25"/>
        <v>0</v>
      </c>
      <c r="N25" s="42">
        <f t="shared" si="25"/>
        <v>0</v>
      </c>
      <c r="O25" s="42">
        <f t="shared" si="25"/>
        <v>0</v>
      </c>
      <c r="P25" s="42">
        <f t="shared" si="25"/>
        <v>0</v>
      </c>
      <c r="Q25" s="42">
        <f t="shared" si="25"/>
        <v>0</v>
      </c>
      <c r="R25" s="42">
        <f t="shared" si="25"/>
        <v>0</v>
      </c>
      <c r="S25" s="42">
        <f t="shared" si="25"/>
        <v>0</v>
      </c>
      <c r="T25" s="42">
        <f t="shared" si="25"/>
        <v>0</v>
      </c>
      <c r="U25" s="42">
        <f t="shared" si="25"/>
        <v>0</v>
      </c>
      <c r="V25" s="42">
        <f t="shared" si="25"/>
        <v>0</v>
      </c>
      <c r="W25" s="42">
        <f t="shared" si="25"/>
        <v>0</v>
      </c>
      <c r="X25" s="42">
        <f t="shared" si="25"/>
        <v>0</v>
      </c>
      <c r="Y25" s="42">
        <f t="shared" si="25"/>
        <v>0</v>
      </c>
      <c r="Z25" s="42">
        <f t="shared" si="25"/>
        <v>0</v>
      </c>
      <c r="AA25" s="42">
        <f t="shared" si="25"/>
        <v>0</v>
      </c>
      <c r="AB25" s="42">
        <f t="shared" si="25"/>
        <v>0</v>
      </c>
      <c r="AC25" s="42">
        <f t="shared" si="25"/>
        <v>0</v>
      </c>
      <c r="AD25" s="42">
        <f t="shared" si="25"/>
        <v>0</v>
      </c>
      <c r="AE25" s="42">
        <f t="shared" si="25"/>
        <v>0</v>
      </c>
      <c r="AF25" s="42">
        <f t="shared" si="25"/>
        <v>0</v>
      </c>
      <c r="AG25" s="42">
        <f t="shared" si="25"/>
        <v>0</v>
      </c>
      <c r="AH25" s="42">
        <f t="shared" si="25"/>
        <v>0</v>
      </c>
      <c r="AI25" s="42">
        <f t="shared" si="25"/>
        <v>0</v>
      </c>
      <c r="AJ25" s="42">
        <f t="shared" si="25"/>
        <v>0</v>
      </c>
      <c r="AK25" s="42">
        <f t="shared" si="25"/>
        <v>0</v>
      </c>
      <c r="AL25" s="42">
        <f t="shared" si="25"/>
        <v>0</v>
      </c>
      <c r="AM25" s="42">
        <f t="shared" si="25"/>
        <v>0</v>
      </c>
      <c r="AN25" s="42">
        <f t="shared" si="25"/>
        <v>0</v>
      </c>
      <c r="AO25" s="42">
        <f t="shared" si="25"/>
        <v>0</v>
      </c>
      <c r="AP25" s="42">
        <f t="shared" si="25"/>
        <v>0</v>
      </c>
      <c r="AQ25" s="42">
        <f t="shared" ref="AQ25:BJ25" si="26">AP25*(1-$F$4)</f>
        <v>0</v>
      </c>
      <c r="AR25" s="42">
        <f t="shared" si="26"/>
        <v>0</v>
      </c>
      <c r="AS25" s="42">
        <f t="shared" si="26"/>
        <v>0</v>
      </c>
      <c r="AT25" s="42">
        <f t="shared" si="26"/>
        <v>0</v>
      </c>
      <c r="AU25" s="42">
        <f t="shared" si="26"/>
        <v>0</v>
      </c>
      <c r="AV25" s="42">
        <f t="shared" si="26"/>
        <v>0</v>
      </c>
      <c r="AW25" s="42">
        <f t="shared" si="26"/>
        <v>0</v>
      </c>
      <c r="AX25" s="42">
        <f t="shared" si="26"/>
        <v>0</v>
      </c>
      <c r="AY25" s="42">
        <f t="shared" si="26"/>
        <v>0</v>
      </c>
      <c r="AZ25" s="42">
        <f t="shared" si="26"/>
        <v>0</v>
      </c>
      <c r="BA25" s="42">
        <f t="shared" si="26"/>
        <v>0</v>
      </c>
      <c r="BB25" s="42">
        <f t="shared" si="26"/>
        <v>0</v>
      </c>
      <c r="BC25" s="42">
        <f t="shared" si="26"/>
        <v>0</v>
      </c>
      <c r="BD25" s="42">
        <f t="shared" si="26"/>
        <v>0</v>
      </c>
      <c r="BE25" s="42">
        <f t="shared" si="26"/>
        <v>0</v>
      </c>
      <c r="BF25" s="42">
        <f t="shared" si="26"/>
        <v>0</v>
      </c>
      <c r="BG25" s="42">
        <f t="shared" si="26"/>
        <v>0</v>
      </c>
      <c r="BH25" s="42">
        <f t="shared" si="26"/>
        <v>0</v>
      </c>
      <c r="BI25" s="42">
        <f t="shared" si="26"/>
        <v>0</v>
      </c>
      <c r="BJ25" s="42">
        <f t="shared" si="26"/>
        <v>0</v>
      </c>
      <c r="BK25" t="str">
        <f t="shared" si="3"/>
        <v>13_PNG</v>
      </c>
      <c r="BL25" t="str">
        <f t="shared" si="4"/>
        <v>d_ind_cem_7_6_kerosene</v>
      </c>
      <c r="BO25" s="8">
        <f t="shared" si="5"/>
        <v>0</v>
      </c>
      <c r="BP25" s="8">
        <f t="shared" si="6"/>
        <v>0</v>
      </c>
      <c r="BQ25" s="8" cm="1">
        <f t="array" ref="BQ25">K25*INDEX(prod_est,$G25+$H25-1,MATCH(BQ$14,$BP$14:$DP$14,0))</f>
        <v>0</v>
      </c>
      <c r="BR25" s="8" cm="1">
        <f t="array" ref="BR25">L25*INDEX(prod_est,$G25+$H25-1,MATCH(BR$14,$BP$14:$DP$14,0))</f>
        <v>0</v>
      </c>
      <c r="BS25" s="8" cm="1">
        <f t="array" ref="BS25">M25*INDEX(prod_est,$G25+$H25-1,MATCH(BS$14,$BP$14:$DP$14,0))</f>
        <v>0</v>
      </c>
      <c r="BT25" s="8" cm="1">
        <f t="array" ref="BT25">N25*INDEX(prod_est,$G25+$H25-1,MATCH(BT$14,$BP$14:$DP$14,0))</f>
        <v>0</v>
      </c>
      <c r="BU25" s="8" cm="1">
        <f t="array" ref="BU25">O25*INDEX(prod_est,$G25+$H25-1,MATCH(BU$14,$BP$14:$DP$14,0))</f>
        <v>0</v>
      </c>
      <c r="BV25" s="8" cm="1">
        <f t="array" ref="BV25">P25*INDEX(prod_est,$G25+$H25-1,MATCH(BV$14,$BP$14:$DP$14,0))</f>
        <v>0</v>
      </c>
      <c r="BW25" s="8" cm="1">
        <f t="array" ref="BW25">Q25*INDEX(prod_est,$G25+$H25-1,MATCH(BW$14,$BP$14:$DP$14,0))</f>
        <v>0</v>
      </c>
      <c r="BX25" s="8" cm="1">
        <f t="array" ref="BX25">R25*INDEX(prod_est,$G25+$H25-1,MATCH(BX$14,$BP$14:$DP$14,0))</f>
        <v>0</v>
      </c>
      <c r="BY25" s="8" cm="1">
        <f t="array" ref="BY25">S25*INDEX(prod_est,$G25+$H25-1,MATCH(BY$14,$BP$14:$DP$14,0))</f>
        <v>0</v>
      </c>
      <c r="BZ25" s="8" cm="1">
        <f t="array" ref="BZ25">T25*INDEX(prod_est,$G25+$H25-1,MATCH(BZ$14,$BP$14:$DP$14,0))</f>
        <v>0</v>
      </c>
      <c r="CA25" s="8" cm="1">
        <f t="array" ref="CA25">U25*INDEX(prod_est,$G25+$H25-1,MATCH(CA$14,$BP$14:$DP$14,0))</f>
        <v>0</v>
      </c>
      <c r="CB25" s="8" cm="1">
        <f t="array" ref="CB25">V25*INDEX(prod_est,$G25+$H25-1,MATCH(CB$14,$BP$14:$DP$14,0))</f>
        <v>0</v>
      </c>
      <c r="CC25" s="8" cm="1">
        <f t="array" ref="CC25">W25*INDEX(prod_est,$G25+$H25-1,MATCH(CC$14,$BP$14:$DP$14,0))</f>
        <v>0</v>
      </c>
      <c r="CD25" s="8" cm="1">
        <f t="array" ref="CD25">X25*INDEX(prod_est,$G25+$H25-1,MATCH(CD$14,$BP$14:$DP$14,0))</f>
        <v>0</v>
      </c>
      <c r="CE25" s="8" cm="1">
        <f t="array" ref="CE25">Y25*INDEX(prod_est,$G25+$H25-1,MATCH(CE$14,$BP$14:$DP$14,0))</f>
        <v>0</v>
      </c>
      <c r="CF25" s="8" cm="1">
        <f t="array" ref="CF25">Z25*INDEX(prod_est,$G25+$H25-1,MATCH(CF$14,$BP$14:$DP$14,0))</f>
        <v>0</v>
      </c>
      <c r="CG25" s="8" cm="1">
        <f t="array" ref="CG25">AA25*INDEX(prod_est,$G25+$H25-1,MATCH(CG$14,$BP$14:$DP$14,0))</f>
        <v>0</v>
      </c>
      <c r="CH25" s="8" cm="1">
        <f t="array" ref="CH25">AB25*INDEX(prod_est,$G25+$H25-1,MATCH(CH$14,$BP$14:$DP$14,0))</f>
        <v>0</v>
      </c>
      <c r="CI25" s="8" cm="1">
        <f t="array" ref="CI25">AC25*INDEX(prod_est,$G25+$H25-1,MATCH(CI$14,$BP$14:$DP$14,0))</f>
        <v>0</v>
      </c>
      <c r="CJ25" s="8" cm="1">
        <f t="array" ref="CJ25">AD25*INDEX(prod_est,$G25+$H25-1,MATCH(CJ$14,$BP$14:$DP$14,0))</f>
        <v>0</v>
      </c>
      <c r="CK25" s="8" cm="1">
        <f t="array" ref="CK25">AE25*INDEX(prod_est,$G25+$H25-1,MATCH(CK$14,$BP$14:$DP$14,0))</f>
        <v>0</v>
      </c>
      <c r="CL25" s="8" cm="1">
        <f t="array" ref="CL25">AF25*INDEX(prod_est,$G25+$H25-1,MATCH(CL$14,$BP$14:$DP$14,0))</f>
        <v>0</v>
      </c>
      <c r="CM25" s="8" cm="1">
        <f t="array" ref="CM25">AG25*INDEX(prod_est,$G25+$H25-1,MATCH(CM$14,$BP$14:$DP$14,0))</f>
        <v>0</v>
      </c>
      <c r="CN25" s="8" cm="1">
        <f t="array" ref="CN25">AH25*INDEX(prod_est,$G25+$H25-1,MATCH(CN$14,$BP$14:$DP$14,0))</f>
        <v>0</v>
      </c>
      <c r="CO25" s="8" cm="1">
        <f t="array" ref="CO25">AI25*INDEX(prod_est,$G25+$H25-1,MATCH(CO$14,$BP$14:$DP$14,0))</f>
        <v>0</v>
      </c>
      <c r="CP25" s="8" cm="1">
        <f t="array" ref="CP25">AJ25*INDEX(prod_est,$G25+$H25-1,MATCH(CP$14,$BP$14:$DP$14,0))</f>
        <v>0</v>
      </c>
      <c r="CQ25" s="8" cm="1">
        <f t="array" ref="CQ25">AK25*INDEX(prod_est,$G25+$H25-1,MATCH(CQ$14,$BP$14:$DP$14,0))</f>
        <v>0</v>
      </c>
      <c r="CR25" s="8" cm="1">
        <f t="array" ref="CR25">AL25*INDEX(prod_est,$G25+$H25-1,MATCH(CR$14,$BP$14:$DP$14,0))</f>
        <v>0</v>
      </c>
      <c r="CS25" s="8" cm="1">
        <f t="array" ref="CS25">AM25*INDEX(prod_est,$G25+$H25-1,MATCH(CS$14,$BP$14:$DP$14,0))</f>
        <v>0</v>
      </c>
      <c r="CT25" s="8" cm="1">
        <f t="array" ref="CT25">AN25*INDEX(prod_est,$G25+$H25-1,MATCH(CT$14,$BP$14:$DP$14,0))</f>
        <v>0</v>
      </c>
      <c r="CU25" s="8" cm="1">
        <f t="array" ref="CU25">AO25*INDEX(prod_est,$G25+$H25-1,MATCH(CU$14,$BP$14:$DP$14,0))</f>
        <v>0</v>
      </c>
      <c r="CV25" s="8" cm="1">
        <f t="array" ref="CV25">AP25*INDEX(prod_est,$G25+$H25-1,MATCH(CV$14,$BP$14:$DP$14,0))</f>
        <v>0</v>
      </c>
      <c r="CW25" cm="1">
        <f t="array" ref="CW25">AQ25*INDEX(prod_est,$G25+$H25-1,MATCH(CW$14,$BP$14:$DP$14,0))</f>
        <v>0</v>
      </c>
      <c r="CX25" cm="1">
        <f t="array" ref="CX25">AR25*INDEX(prod_est,$G25+$H25-1,MATCH(CX$14,$BP$14:$DP$14,0))</f>
        <v>0</v>
      </c>
      <c r="CY25" cm="1">
        <f t="array" ref="CY25">AS25*INDEX(prod_est,$G25+$H25-1,MATCH(CY$14,$BP$14:$DP$14,0))</f>
        <v>0</v>
      </c>
      <c r="CZ25" cm="1">
        <f t="array" ref="CZ25">AT25*INDEX(prod_est,$G25+$H25-1,MATCH(CZ$14,$BP$14:$DP$14,0))</f>
        <v>0</v>
      </c>
      <c r="DA25" cm="1">
        <f t="array" ref="DA25">AU25*INDEX(prod_est,$G25+$H25-1,MATCH(DA$14,$BP$14:$DP$14,0))</f>
        <v>0</v>
      </c>
      <c r="DB25" cm="1">
        <f t="array" ref="DB25">AV25*INDEX(prod_est,$G25+$H25-1,MATCH(DB$14,$BP$14:$DP$14,0))</f>
        <v>0</v>
      </c>
      <c r="DC25" cm="1">
        <f t="array" ref="DC25">AW25*INDEX(prod_est,$G25+$H25-1,MATCH(DC$14,$BP$14:$DP$14,0))</f>
        <v>0</v>
      </c>
      <c r="DD25" cm="1">
        <f t="array" ref="DD25">AX25*INDEX(prod_est,$G25+$H25-1,MATCH(DD$14,$BP$14:$DP$14,0))</f>
        <v>0</v>
      </c>
      <c r="DE25" cm="1">
        <f t="array" ref="DE25">AY25*INDEX(prod_est,$G25+$H25-1,MATCH(DE$14,$BP$14:$DP$14,0))</f>
        <v>0</v>
      </c>
      <c r="DF25" cm="1">
        <f t="array" ref="DF25">AZ25*INDEX(prod_est,$G25+$H25-1,MATCH(DF$14,$BP$14:$DP$14,0))</f>
        <v>0</v>
      </c>
      <c r="DG25" cm="1">
        <f t="array" ref="DG25">BA25*INDEX(prod_est,$G25+$H25-1,MATCH(DG$14,$BP$14:$DP$14,0))</f>
        <v>0</v>
      </c>
      <c r="DH25" cm="1">
        <f t="array" ref="DH25">BB25*INDEX(prod_est,$G25+$H25-1,MATCH(DH$14,$BP$14:$DP$14,0))</f>
        <v>0</v>
      </c>
      <c r="DI25" cm="1">
        <f t="array" ref="DI25">BC25*INDEX(prod_est,$G25+$H25-1,MATCH(DI$14,$BP$14:$DP$14,0))</f>
        <v>0</v>
      </c>
      <c r="DJ25" cm="1">
        <f t="array" ref="DJ25">BD25*INDEX(prod_est,$G25+$H25-1,MATCH(DJ$14,$BP$14:$DP$14,0))</f>
        <v>0</v>
      </c>
      <c r="DK25" cm="1">
        <f t="array" ref="DK25">BE25*INDEX(prod_est,$G25+$H25-1,MATCH(DK$14,$BP$14:$DP$14,0))</f>
        <v>0</v>
      </c>
      <c r="DL25" cm="1">
        <f t="array" ref="DL25">BF25*INDEX(prod_est,$G25+$H25-1,MATCH(DL$14,$BP$14:$DP$14,0))</f>
        <v>0</v>
      </c>
      <c r="DM25" cm="1">
        <f t="array" ref="DM25">BG25*INDEX(prod_est,$G25+$H25-1,MATCH(DM$14,$BP$14:$DP$14,0))</f>
        <v>0</v>
      </c>
      <c r="DN25" cm="1">
        <f t="array" ref="DN25">BH25*INDEX(prod_est,$G25+$H25-1,MATCH(DN$14,$BP$14:$DP$14,0))</f>
        <v>0</v>
      </c>
      <c r="DO25" cm="1">
        <f t="array" ref="DO25">BI25*INDEX(prod_est,$G25+$H25-1,MATCH(DO$14,$BP$14:$DP$14,0))</f>
        <v>0</v>
      </c>
      <c r="DP25" cm="1">
        <f t="array" ref="DP25">BJ25*INDEX(prod_est,$G25+$H25-1,MATCH(DP$14,$BP$14:$DP$14,0))</f>
        <v>0</v>
      </c>
    </row>
    <row r="26" spans="1:120" x14ac:dyDescent="0.25">
      <c r="A26" t="s">
        <v>49</v>
      </c>
      <c r="B26" t="s">
        <v>16</v>
      </c>
      <c r="C26" t="s">
        <v>16</v>
      </c>
      <c r="D26" t="s">
        <v>37</v>
      </c>
      <c r="E26" s="8">
        <v>0</v>
      </c>
      <c r="F26" s="8">
        <v>0</v>
      </c>
      <c r="G26">
        <f>MATCH(A26,Production_est!$A$4:$A$339,0)</f>
        <v>193</v>
      </c>
      <c r="H26">
        <f>IFERROR(MATCH(D26,Production_est!$D$4:$D$339,0),"-")</f>
        <v>6</v>
      </c>
      <c r="I26" s="8" cm="1">
        <f t="array" ref="I26">IFERROR(INDEX(Production_est!$E$4:$E$339,H26+G26-1),"-")</f>
        <v>0</v>
      </c>
      <c r="J26" s="42">
        <f t="shared" si="0"/>
        <v>0</v>
      </c>
      <c r="K26" s="42">
        <f t="shared" ref="K26:AP26" si="27">J26*(1-$F$4)</f>
        <v>0</v>
      </c>
      <c r="L26" s="42">
        <f t="shared" si="27"/>
        <v>0</v>
      </c>
      <c r="M26" s="42">
        <f t="shared" si="27"/>
        <v>0</v>
      </c>
      <c r="N26" s="42">
        <f t="shared" si="27"/>
        <v>0</v>
      </c>
      <c r="O26" s="42">
        <f t="shared" si="27"/>
        <v>0</v>
      </c>
      <c r="P26" s="42">
        <f t="shared" si="27"/>
        <v>0</v>
      </c>
      <c r="Q26" s="42">
        <f t="shared" si="27"/>
        <v>0</v>
      </c>
      <c r="R26" s="42">
        <f t="shared" si="27"/>
        <v>0</v>
      </c>
      <c r="S26" s="42">
        <f t="shared" si="27"/>
        <v>0</v>
      </c>
      <c r="T26" s="42">
        <f t="shared" si="27"/>
        <v>0</v>
      </c>
      <c r="U26" s="42">
        <f t="shared" si="27"/>
        <v>0</v>
      </c>
      <c r="V26" s="42">
        <f t="shared" si="27"/>
        <v>0</v>
      </c>
      <c r="W26" s="42">
        <f t="shared" si="27"/>
        <v>0</v>
      </c>
      <c r="X26" s="42">
        <f t="shared" si="27"/>
        <v>0</v>
      </c>
      <c r="Y26" s="42">
        <f t="shared" si="27"/>
        <v>0</v>
      </c>
      <c r="Z26" s="42">
        <f t="shared" si="27"/>
        <v>0</v>
      </c>
      <c r="AA26" s="42">
        <f t="shared" si="27"/>
        <v>0</v>
      </c>
      <c r="AB26" s="42">
        <f t="shared" si="27"/>
        <v>0</v>
      </c>
      <c r="AC26" s="42">
        <f t="shared" si="27"/>
        <v>0</v>
      </c>
      <c r="AD26" s="42">
        <f t="shared" si="27"/>
        <v>0</v>
      </c>
      <c r="AE26" s="42">
        <f t="shared" si="27"/>
        <v>0</v>
      </c>
      <c r="AF26" s="42">
        <f t="shared" si="27"/>
        <v>0</v>
      </c>
      <c r="AG26" s="42">
        <f t="shared" si="27"/>
        <v>0</v>
      </c>
      <c r="AH26" s="42">
        <f t="shared" si="27"/>
        <v>0</v>
      </c>
      <c r="AI26" s="42">
        <f t="shared" si="27"/>
        <v>0</v>
      </c>
      <c r="AJ26" s="42">
        <f t="shared" si="27"/>
        <v>0</v>
      </c>
      <c r="AK26" s="42">
        <f t="shared" si="27"/>
        <v>0</v>
      </c>
      <c r="AL26" s="42">
        <f t="shared" si="27"/>
        <v>0</v>
      </c>
      <c r="AM26" s="42">
        <f t="shared" si="27"/>
        <v>0</v>
      </c>
      <c r="AN26" s="42">
        <f t="shared" si="27"/>
        <v>0</v>
      </c>
      <c r="AO26" s="42">
        <f t="shared" si="27"/>
        <v>0</v>
      </c>
      <c r="AP26" s="42">
        <f t="shared" si="27"/>
        <v>0</v>
      </c>
      <c r="AQ26" s="42">
        <f t="shared" ref="AQ26:BJ26" si="28">AP26*(1-$F$4)</f>
        <v>0</v>
      </c>
      <c r="AR26" s="42">
        <f t="shared" si="28"/>
        <v>0</v>
      </c>
      <c r="AS26" s="42">
        <f t="shared" si="28"/>
        <v>0</v>
      </c>
      <c r="AT26" s="42">
        <f t="shared" si="28"/>
        <v>0</v>
      </c>
      <c r="AU26" s="42">
        <f t="shared" si="28"/>
        <v>0</v>
      </c>
      <c r="AV26" s="42">
        <f t="shared" si="28"/>
        <v>0</v>
      </c>
      <c r="AW26" s="42">
        <f t="shared" si="28"/>
        <v>0</v>
      </c>
      <c r="AX26" s="42">
        <f t="shared" si="28"/>
        <v>0</v>
      </c>
      <c r="AY26" s="42">
        <f t="shared" si="28"/>
        <v>0</v>
      </c>
      <c r="AZ26" s="42">
        <f t="shared" si="28"/>
        <v>0</v>
      </c>
      <c r="BA26" s="42">
        <f t="shared" si="28"/>
        <v>0</v>
      </c>
      <c r="BB26" s="42">
        <f t="shared" si="28"/>
        <v>0</v>
      </c>
      <c r="BC26" s="42">
        <f t="shared" si="28"/>
        <v>0</v>
      </c>
      <c r="BD26" s="42">
        <f t="shared" si="28"/>
        <v>0</v>
      </c>
      <c r="BE26" s="42">
        <f t="shared" si="28"/>
        <v>0</v>
      </c>
      <c r="BF26" s="42">
        <f t="shared" si="28"/>
        <v>0</v>
      </c>
      <c r="BG26" s="42">
        <f t="shared" si="28"/>
        <v>0</v>
      </c>
      <c r="BH26" s="42">
        <f t="shared" si="28"/>
        <v>0</v>
      </c>
      <c r="BI26" s="42">
        <f t="shared" si="28"/>
        <v>0</v>
      </c>
      <c r="BJ26" s="42">
        <f t="shared" si="28"/>
        <v>0</v>
      </c>
      <c r="BK26" t="str">
        <f t="shared" si="3"/>
        <v>13_PNG</v>
      </c>
      <c r="BL26" t="str">
        <f t="shared" si="4"/>
        <v>d_ind_cem_7_7_gas_diesel_oil</v>
      </c>
      <c r="BO26" s="8">
        <f t="shared" si="5"/>
        <v>0</v>
      </c>
      <c r="BP26" s="8">
        <f t="shared" si="6"/>
        <v>0</v>
      </c>
      <c r="BQ26" s="8" cm="1">
        <f t="array" ref="BQ26">K26*INDEX(prod_est,$G26+$H26-1,MATCH(BQ$14,$BP$14:$DP$14,0))</f>
        <v>0</v>
      </c>
      <c r="BR26" s="8" cm="1">
        <f t="array" ref="BR26">L26*INDEX(prod_est,$G26+$H26-1,MATCH(BR$14,$BP$14:$DP$14,0))</f>
        <v>0</v>
      </c>
      <c r="BS26" s="8" cm="1">
        <f t="array" ref="BS26">M26*INDEX(prod_est,$G26+$H26-1,MATCH(BS$14,$BP$14:$DP$14,0))</f>
        <v>0</v>
      </c>
      <c r="BT26" s="8" cm="1">
        <f t="array" ref="BT26">N26*INDEX(prod_est,$G26+$H26-1,MATCH(BT$14,$BP$14:$DP$14,0))</f>
        <v>0</v>
      </c>
      <c r="BU26" s="8" cm="1">
        <f t="array" ref="BU26">O26*INDEX(prod_est,$G26+$H26-1,MATCH(BU$14,$BP$14:$DP$14,0))</f>
        <v>0</v>
      </c>
      <c r="BV26" s="8" cm="1">
        <f t="array" ref="BV26">P26*INDEX(prod_est,$G26+$H26-1,MATCH(BV$14,$BP$14:$DP$14,0))</f>
        <v>0</v>
      </c>
      <c r="BW26" s="8" cm="1">
        <f t="array" ref="BW26">Q26*INDEX(prod_est,$G26+$H26-1,MATCH(BW$14,$BP$14:$DP$14,0))</f>
        <v>0</v>
      </c>
      <c r="BX26" s="8" cm="1">
        <f t="array" ref="BX26">R26*INDEX(prod_est,$G26+$H26-1,MATCH(BX$14,$BP$14:$DP$14,0))</f>
        <v>0</v>
      </c>
      <c r="BY26" s="8" cm="1">
        <f t="array" ref="BY26">S26*INDEX(prod_est,$G26+$H26-1,MATCH(BY$14,$BP$14:$DP$14,0))</f>
        <v>0</v>
      </c>
      <c r="BZ26" s="8" cm="1">
        <f t="array" ref="BZ26">T26*INDEX(prod_est,$G26+$H26-1,MATCH(BZ$14,$BP$14:$DP$14,0))</f>
        <v>0</v>
      </c>
      <c r="CA26" s="8" cm="1">
        <f t="array" ref="CA26">U26*INDEX(prod_est,$G26+$H26-1,MATCH(CA$14,$BP$14:$DP$14,0))</f>
        <v>0</v>
      </c>
      <c r="CB26" s="8" cm="1">
        <f t="array" ref="CB26">V26*INDEX(prod_est,$G26+$H26-1,MATCH(CB$14,$BP$14:$DP$14,0))</f>
        <v>0</v>
      </c>
      <c r="CC26" s="8" cm="1">
        <f t="array" ref="CC26">W26*INDEX(prod_est,$G26+$H26-1,MATCH(CC$14,$BP$14:$DP$14,0))</f>
        <v>0</v>
      </c>
      <c r="CD26" s="8" cm="1">
        <f t="array" ref="CD26">X26*INDEX(prod_est,$G26+$H26-1,MATCH(CD$14,$BP$14:$DP$14,0))</f>
        <v>0</v>
      </c>
      <c r="CE26" s="8" cm="1">
        <f t="array" ref="CE26">Y26*INDEX(prod_est,$G26+$H26-1,MATCH(CE$14,$BP$14:$DP$14,0))</f>
        <v>0</v>
      </c>
      <c r="CF26" s="8" cm="1">
        <f t="array" ref="CF26">Z26*INDEX(prod_est,$G26+$H26-1,MATCH(CF$14,$BP$14:$DP$14,0))</f>
        <v>0</v>
      </c>
      <c r="CG26" s="8" cm="1">
        <f t="array" ref="CG26">AA26*INDEX(prod_est,$G26+$H26-1,MATCH(CG$14,$BP$14:$DP$14,0))</f>
        <v>0</v>
      </c>
      <c r="CH26" s="8" cm="1">
        <f t="array" ref="CH26">AB26*INDEX(prod_est,$G26+$H26-1,MATCH(CH$14,$BP$14:$DP$14,0))</f>
        <v>0</v>
      </c>
      <c r="CI26" s="8" cm="1">
        <f t="array" ref="CI26">AC26*INDEX(prod_est,$G26+$H26-1,MATCH(CI$14,$BP$14:$DP$14,0))</f>
        <v>0</v>
      </c>
      <c r="CJ26" s="8" cm="1">
        <f t="array" ref="CJ26">AD26*INDEX(prod_est,$G26+$H26-1,MATCH(CJ$14,$BP$14:$DP$14,0))</f>
        <v>0</v>
      </c>
      <c r="CK26" s="8" cm="1">
        <f t="array" ref="CK26">AE26*INDEX(prod_est,$G26+$H26-1,MATCH(CK$14,$BP$14:$DP$14,0))</f>
        <v>0</v>
      </c>
      <c r="CL26" s="8" cm="1">
        <f t="array" ref="CL26">AF26*INDEX(prod_est,$G26+$H26-1,MATCH(CL$14,$BP$14:$DP$14,0))</f>
        <v>0</v>
      </c>
      <c r="CM26" s="8" cm="1">
        <f t="array" ref="CM26">AG26*INDEX(prod_est,$G26+$H26-1,MATCH(CM$14,$BP$14:$DP$14,0))</f>
        <v>0</v>
      </c>
      <c r="CN26" s="8" cm="1">
        <f t="array" ref="CN26">AH26*INDEX(prod_est,$G26+$H26-1,MATCH(CN$14,$BP$14:$DP$14,0))</f>
        <v>0</v>
      </c>
      <c r="CO26" s="8" cm="1">
        <f t="array" ref="CO26">AI26*INDEX(prod_est,$G26+$H26-1,MATCH(CO$14,$BP$14:$DP$14,0))</f>
        <v>0</v>
      </c>
      <c r="CP26" s="8" cm="1">
        <f t="array" ref="CP26">AJ26*INDEX(prod_est,$G26+$H26-1,MATCH(CP$14,$BP$14:$DP$14,0))</f>
        <v>0</v>
      </c>
      <c r="CQ26" s="8" cm="1">
        <f t="array" ref="CQ26">AK26*INDEX(prod_est,$G26+$H26-1,MATCH(CQ$14,$BP$14:$DP$14,0))</f>
        <v>0</v>
      </c>
      <c r="CR26" s="8" cm="1">
        <f t="array" ref="CR26">AL26*INDEX(prod_est,$G26+$H26-1,MATCH(CR$14,$BP$14:$DP$14,0))</f>
        <v>0</v>
      </c>
      <c r="CS26" s="8" cm="1">
        <f t="array" ref="CS26">AM26*INDEX(prod_est,$G26+$H26-1,MATCH(CS$14,$BP$14:$DP$14,0))</f>
        <v>0</v>
      </c>
      <c r="CT26" s="8" cm="1">
        <f t="array" ref="CT26">AN26*INDEX(prod_est,$G26+$H26-1,MATCH(CT$14,$BP$14:$DP$14,0))</f>
        <v>0</v>
      </c>
      <c r="CU26" s="8" cm="1">
        <f t="array" ref="CU26">AO26*INDEX(prod_est,$G26+$H26-1,MATCH(CU$14,$BP$14:$DP$14,0))</f>
        <v>0</v>
      </c>
      <c r="CV26" s="8" cm="1">
        <f t="array" ref="CV26">AP26*INDEX(prod_est,$G26+$H26-1,MATCH(CV$14,$BP$14:$DP$14,0))</f>
        <v>0</v>
      </c>
      <c r="CW26" cm="1">
        <f t="array" ref="CW26">AQ26*INDEX(prod_est,$G26+$H26-1,MATCH(CW$14,$BP$14:$DP$14,0))</f>
        <v>0</v>
      </c>
      <c r="CX26" cm="1">
        <f t="array" ref="CX26">AR26*INDEX(prod_est,$G26+$H26-1,MATCH(CX$14,$BP$14:$DP$14,0))</f>
        <v>0</v>
      </c>
      <c r="CY26" cm="1">
        <f t="array" ref="CY26">AS26*INDEX(prod_est,$G26+$H26-1,MATCH(CY$14,$BP$14:$DP$14,0))</f>
        <v>0</v>
      </c>
      <c r="CZ26" cm="1">
        <f t="array" ref="CZ26">AT26*INDEX(prod_est,$G26+$H26-1,MATCH(CZ$14,$BP$14:$DP$14,0))</f>
        <v>0</v>
      </c>
      <c r="DA26" cm="1">
        <f t="array" ref="DA26">AU26*INDEX(prod_est,$G26+$H26-1,MATCH(DA$14,$BP$14:$DP$14,0))</f>
        <v>0</v>
      </c>
      <c r="DB26" cm="1">
        <f t="array" ref="DB26">AV26*INDEX(prod_est,$G26+$H26-1,MATCH(DB$14,$BP$14:$DP$14,0))</f>
        <v>0</v>
      </c>
      <c r="DC26" cm="1">
        <f t="array" ref="DC26">AW26*INDEX(prod_est,$G26+$H26-1,MATCH(DC$14,$BP$14:$DP$14,0))</f>
        <v>0</v>
      </c>
      <c r="DD26" cm="1">
        <f t="array" ref="DD26">AX26*INDEX(prod_est,$G26+$H26-1,MATCH(DD$14,$BP$14:$DP$14,0))</f>
        <v>0</v>
      </c>
      <c r="DE26" cm="1">
        <f t="array" ref="DE26">AY26*INDEX(prod_est,$G26+$H26-1,MATCH(DE$14,$BP$14:$DP$14,0))</f>
        <v>0</v>
      </c>
      <c r="DF26" cm="1">
        <f t="array" ref="DF26">AZ26*INDEX(prod_est,$G26+$H26-1,MATCH(DF$14,$BP$14:$DP$14,0))</f>
        <v>0</v>
      </c>
      <c r="DG26" cm="1">
        <f t="array" ref="DG26">BA26*INDEX(prod_est,$G26+$H26-1,MATCH(DG$14,$BP$14:$DP$14,0))</f>
        <v>0</v>
      </c>
      <c r="DH26" cm="1">
        <f t="array" ref="DH26">BB26*INDEX(prod_est,$G26+$H26-1,MATCH(DH$14,$BP$14:$DP$14,0))</f>
        <v>0</v>
      </c>
      <c r="DI26" cm="1">
        <f t="array" ref="DI26">BC26*INDEX(prod_est,$G26+$H26-1,MATCH(DI$14,$BP$14:$DP$14,0))</f>
        <v>0</v>
      </c>
      <c r="DJ26" cm="1">
        <f t="array" ref="DJ26">BD26*INDEX(prod_est,$G26+$H26-1,MATCH(DJ$14,$BP$14:$DP$14,0))</f>
        <v>0</v>
      </c>
      <c r="DK26" cm="1">
        <f t="array" ref="DK26">BE26*INDEX(prod_est,$G26+$H26-1,MATCH(DK$14,$BP$14:$DP$14,0))</f>
        <v>0</v>
      </c>
      <c r="DL26" cm="1">
        <f t="array" ref="DL26">BF26*INDEX(prod_est,$G26+$H26-1,MATCH(DL$14,$BP$14:$DP$14,0))</f>
        <v>0</v>
      </c>
      <c r="DM26" cm="1">
        <f t="array" ref="DM26">BG26*INDEX(prod_est,$G26+$H26-1,MATCH(DM$14,$BP$14:$DP$14,0))</f>
        <v>0</v>
      </c>
      <c r="DN26" cm="1">
        <f t="array" ref="DN26">BH26*INDEX(prod_est,$G26+$H26-1,MATCH(DN$14,$BP$14:$DP$14,0))</f>
        <v>0</v>
      </c>
      <c r="DO26" cm="1">
        <f t="array" ref="DO26">BI26*INDEX(prod_est,$G26+$H26-1,MATCH(DO$14,$BP$14:$DP$14,0))</f>
        <v>0</v>
      </c>
      <c r="DP26" cm="1">
        <f t="array" ref="DP26">BJ26*INDEX(prod_est,$G26+$H26-1,MATCH(DP$14,$BP$14:$DP$14,0))</f>
        <v>0</v>
      </c>
    </row>
    <row r="27" spans="1:120" x14ac:dyDescent="0.25">
      <c r="A27" t="s">
        <v>49</v>
      </c>
      <c r="B27" t="s">
        <v>17</v>
      </c>
      <c r="C27" t="s">
        <v>17</v>
      </c>
      <c r="D27" t="s">
        <v>37</v>
      </c>
      <c r="E27" s="8">
        <v>0</v>
      </c>
      <c r="F27" s="8">
        <v>0</v>
      </c>
      <c r="G27">
        <f>MATCH(A27,Production_est!$A$4:$A$339,0)</f>
        <v>193</v>
      </c>
      <c r="H27">
        <f>IFERROR(MATCH(D27,Production_est!$D$4:$D$339,0),"-")</f>
        <v>6</v>
      </c>
      <c r="I27" s="8" cm="1">
        <f t="array" ref="I27">IFERROR(INDEX(Production_est!$E$4:$E$339,H27+G27-1),"-")</f>
        <v>0</v>
      </c>
      <c r="J27" s="42">
        <f t="shared" si="0"/>
        <v>0</v>
      </c>
      <c r="K27" s="42">
        <f t="shared" ref="K27:AP27" si="29">J27*(1-$F$4)</f>
        <v>0</v>
      </c>
      <c r="L27" s="42">
        <f t="shared" si="29"/>
        <v>0</v>
      </c>
      <c r="M27" s="42">
        <f t="shared" si="29"/>
        <v>0</v>
      </c>
      <c r="N27" s="42">
        <f t="shared" si="29"/>
        <v>0</v>
      </c>
      <c r="O27" s="42">
        <f t="shared" si="29"/>
        <v>0</v>
      </c>
      <c r="P27" s="42">
        <f t="shared" si="29"/>
        <v>0</v>
      </c>
      <c r="Q27" s="42">
        <f t="shared" si="29"/>
        <v>0</v>
      </c>
      <c r="R27" s="42">
        <f t="shared" si="29"/>
        <v>0</v>
      </c>
      <c r="S27" s="42">
        <f t="shared" si="29"/>
        <v>0</v>
      </c>
      <c r="T27" s="42">
        <f t="shared" si="29"/>
        <v>0</v>
      </c>
      <c r="U27" s="42">
        <f t="shared" si="29"/>
        <v>0</v>
      </c>
      <c r="V27" s="42">
        <f t="shared" si="29"/>
        <v>0</v>
      </c>
      <c r="W27" s="42">
        <f t="shared" si="29"/>
        <v>0</v>
      </c>
      <c r="X27" s="42">
        <f t="shared" si="29"/>
        <v>0</v>
      </c>
      <c r="Y27" s="42">
        <f t="shared" si="29"/>
        <v>0</v>
      </c>
      <c r="Z27" s="42">
        <f t="shared" si="29"/>
        <v>0</v>
      </c>
      <c r="AA27" s="42">
        <f t="shared" si="29"/>
        <v>0</v>
      </c>
      <c r="AB27" s="42">
        <f t="shared" si="29"/>
        <v>0</v>
      </c>
      <c r="AC27" s="42">
        <f t="shared" si="29"/>
        <v>0</v>
      </c>
      <c r="AD27" s="42">
        <f t="shared" si="29"/>
        <v>0</v>
      </c>
      <c r="AE27" s="42">
        <f t="shared" si="29"/>
        <v>0</v>
      </c>
      <c r="AF27" s="42">
        <f t="shared" si="29"/>
        <v>0</v>
      </c>
      <c r="AG27" s="42">
        <f t="shared" si="29"/>
        <v>0</v>
      </c>
      <c r="AH27" s="42">
        <f t="shared" si="29"/>
        <v>0</v>
      </c>
      <c r="AI27" s="42">
        <f t="shared" si="29"/>
        <v>0</v>
      </c>
      <c r="AJ27" s="42">
        <f t="shared" si="29"/>
        <v>0</v>
      </c>
      <c r="AK27" s="42">
        <f t="shared" si="29"/>
        <v>0</v>
      </c>
      <c r="AL27" s="42">
        <f t="shared" si="29"/>
        <v>0</v>
      </c>
      <c r="AM27" s="42">
        <f t="shared" si="29"/>
        <v>0</v>
      </c>
      <c r="AN27" s="42">
        <f t="shared" si="29"/>
        <v>0</v>
      </c>
      <c r="AO27" s="42">
        <f t="shared" si="29"/>
        <v>0</v>
      </c>
      <c r="AP27" s="42">
        <f t="shared" si="29"/>
        <v>0</v>
      </c>
      <c r="AQ27" s="42">
        <f t="shared" ref="AQ27:BJ27" si="30">AP27*(1-$F$4)</f>
        <v>0</v>
      </c>
      <c r="AR27" s="42">
        <f t="shared" si="30"/>
        <v>0</v>
      </c>
      <c r="AS27" s="42">
        <f t="shared" si="30"/>
        <v>0</v>
      </c>
      <c r="AT27" s="42">
        <f t="shared" si="30"/>
        <v>0</v>
      </c>
      <c r="AU27" s="42">
        <f t="shared" si="30"/>
        <v>0</v>
      </c>
      <c r="AV27" s="42">
        <f t="shared" si="30"/>
        <v>0</v>
      </c>
      <c r="AW27" s="42">
        <f t="shared" si="30"/>
        <v>0</v>
      </c>
      <c r="AX27" s="42">
        <f t="shared" si="30"/>
        <v>0</v>
      </c>
      <c r="AY27" s="42">
        <f t="shared" si="30"/>
        <v>0</v>
      </c>
      <c r="AZ27" s="42">
        <f t="shared" si="30"/>
        <v>0</v>
      </c>
      <c r="BA27" s="42">
        <f t="shared" si="30"/>
        <v>0</v>
      </c>
      <c r="BB27" s="42">
        <f t="shared" si="30"/>
        <v>0</v>
      </c>
      <c r="BC27" s="42">
        <f t="shared" si="30"/>
        <v>0</v>
      </c>
      <c r="BD27" s="42">
        <f t="shared" si="30"/>
        <v>0</v>
      </c>
      <c r="BE27" s="42">
        <f t="shared" si="30"/>
        <v>0</v>
      </c>
      <c r="BF27" s="42">
        <f t="shared" si="30"/>
        <v>0</v>
      </c>
      <c r="BG27" s="42">
        <f t="shared" si="30"/>
        <v>0</v>
      </c>
      <c r="BH27" s="42">
        <f t="shared" si="30"/>
        <v>0</v>
      </c>
      <c r="BI27" s="42">
        <f t="shared" si="30"/>
        <v>0</v>
      </c>
      <c r="BJ27" s="42">
        <f t="shared" si="30"/>
        <v>0</v>
      </c>
      <c r="BK27" t="str">
        <f t="shared" si="3"/>
        <v>13_PNG</v>
      </c>
      <c r="BL27" t="str">
        <f t="shared" si="4"/>
        <v>d_ind_cem_7_8_fuel_oil</v>
      </c>
      <c r="BO27" s="8">
        <f t="shared" si="5"/>
        <v>0</v>
      </c>
      <c r="BP27" s="8">
        <f t="shared" si="6"/>
        <v>0</v>
      </c>
      <c r="BQ27" s="8" cm="1">
        <f t="array" ref="BQ27">K27*INDEX(prod_est,$G27+$H27-1,MATCH(BQ$14,$BP$14:$DP$14,0))</f>
        <v>0</v>
      </c>
      <c r="BR27" s="8" cm="1">
        <f t="array" ref="BR27">L27*INDEX(prod_est,$G27+$H27-1,MATCH(BR$14,$BP$14:$DP$14,0))</f>
        <v>0</v>
      </c>
      <c r="BS27" s="8" cm="1">
        <f t="array" ref="BS27">M27*INDEX(prod_est,$G27+$H27-1,MATCH(BS$14,$BP$14:$DP$14,0))</f>
        <v>0</v>
      </c>
      <c r="BT27" s="8" cm="1">
        <f t="array" ref="BT27">N27*INDEX(prod_est,$G27+$H27-1,MATCH(BT$14,$BP$14:$DP$14,0))</f>
        <v>0</v>
      </c>
      <c r="BU27" s="8" cm="1">
        <f t="array" ref="BU27">O27*INDEX(prod_est,$G27+$H27-1,MATCH(BU$14,$BP$14:$DP$14,0))</f>
        <v>0</v>
      </c>
      <c r="BV27" s="8" cm="1">
        <f t="array" ref="BV27">P27*INDEX(prod_est,$G27+$H27-1,MATCH(BV$14,$BP$14:$DP$14,0))</f>
        <v>0</v>
      </c>
      <c r="BW27" s="8" cm="1">
        <f t="array" ref="BW27">Q27*INDEX(prod_est,$G27+$H27-1,MATCH(BW$14,$BP$14:$DP$14,0))</f>
        <v>0</v>
      </c>
      <c r="BX27" s="8" cm="1">
        <f t="array" ref="BX27">R27*INDEX(prod_est,$G27+$H27-1,MATCH(BX$14,$BP$14:$DP$14,0))</f>
        <v>0</v>
      </c>
      <c r="BY27" s="8" cm="1">
        <f t="array" ref="BY27">S27*INDEX(prod_est,$G27+$H27-1,MATCH(BY$14,$BP$14:$DP$14,0))</f>
        <v>0</v>
      </c>
      <c r="BZ27" s="8" cm="1">
        <f t="array" ref="BZ27">T27*INDEX(prod_est,$G27+$H27-1,MATCH(BZ$14,$BP$14:$DP$14,0))</f>
        <v>0</v>
      </c>
      <c r="CA27" s="8" cm="1">
        <f t="array" ref="CA27">U27*INDEX(prod_est,$G27+$H27-1,MATCH(CA$14,$BP$14:$DP$14,0))</f>
        <v>0</v>
      </c>
      <c r="CB27" s="8" cm="1">
        <f t="array" ref="CB27">V27*INDEX(prod_est,$G27+$H27-1,MATCH(CB$14,$BP$14:$DP$14,0))</f>
        <v>0</v>
      </c>
      <c r="CC27" s="8" cm="1">
        <f t="array" ref="CC27">W27*INDEX(prod_est,$G27+$H27-1,MATCH(CC$14,$BP$14:$DP$14,0))</f>
        <v>0</v>
      </c>
      <c r="CD27" s="8" cm="1">
        <f t="array" ref="CD27">X27*INDEX(prod_est,$G27+$H27-1,MATCH(CD$14,$BP$14:$DP$14,0))</f>
        <v>0</v>
      </c>
      <c r="CE27" s="8" cm="1">
        <f t="array" ref="CE27">Y27*INDEX(prod_est,$G27+$H27-1,MATCH(CE$14,$BP$14:$DP$14,0))</f>
        <v>0</v>
      </c>
      <c r="CF27" s="8" cm="1">
        <f t="array" ref="CF27">Z27*INDEX(prod_est,$G27+$H27-1,MATCH(CF$14,$BP$14:$DP$14,0))</f>
        <v>0</v>
      </c>
      <c r="CG27" s="8" cm="1">
        <f t="array" ref="CG27">AA27*INDEX(prod_est,$G27+$H27-1,MATCH(CG$14,$BP$14:$DP$14,0))</f>
        <v>0</v>
      </c>
      <c r="CH27" s="8" cm="1">
        <f t="array" ref="CH27">AB27*INDEX(prod_est,$G27+$H27-1,MATCH(CH$14,$BP$14:$DP$14,0))</f>
        <v>0</v>
      </c>
      <c r="CI27" s="8" cm="1">
        <f t="array" ref="CI27">AC27*INDEX(prod_est,$G27+$H27-1,MATCH(CI$14,$BP$14:$DP$14,0))</f>
        <v>0</v>
      </c>
      <c r="CJ27" s="8" cm="1">
        <f t="array" ref="CJ27">AD27*INDEX(prod_est,$G27+$H27-1,MATCH(CJ$14,$BP$14:$DP$14,0))</f>
        <v>0</v>
      </c>
      <c r="CK27" s="8" cm="1">
        <f t="array" ref="CK27">AE27*INDEX(prod_est,$G27+$H27-1,MATCH(CK$14,$BP$14:$DP$14,0))</f>
        <v>0</v>
      </c>
      <c r="CL27" s="8" cm="1">
        <f t="array" ref="CL27">AF27*INDEX(prod_est,$G27+$H27-1,MATCH(CL$14,$BP$14:$DP$14,0))</f>
        <v>0</v>
      </c>
      <c r="CM27" s="8" cm="1">
        <f t="array" ref="CM27">AG27*INDEX(prod_est,$G27+$H27-1,MATCH(CM$14,$BP$14:$DP$14,0))</f>
        <v>0</v>
      </c>
      <c r="CN27" s="8" cm="1">
        <f t="array" ref="CN27">AH27*INDEX(prod_est,$G27+$H27-1,MATCH(CN$14,$BP$14:$DP$14,0))</f>
        <v>0</v>
      </c>
      <c r="CO27" s="8" cm="1">
        <f t="array" ref="CO27">AI27*INDEX(prod_est,$G27+$H27-1,MATCH(CO$14,$BP$14:$DP$14,0))</f>
        <v>0</v>
      </c>
      <c r="CP27" s="8" cm="1">
        <f t="array" ref="CP27">AJ27*INDEX(prod_est,$G27+$H27-1,MATCH(CP$14,$BP$14:$DP$14,0))</f>
        <v>0</v>
      </c>
      <c r="CQ27" s="8" cm="1">
        <f t="array" ref="CQ27">AK27*INDEX(prod_est,$G27+$H27-1,MATCH(CQ$14,$BP$14:$DP$14,0))</f>
        <v>0</v>
      </c>
      <c r="CR27" s="8" cm="1">
        <f t="array" ref="CR27">AL27*INDEX(prod_est,$G27+$H27-1,MATCH(CR$14,$BP$14:$DP$14,0))</f>
        <v>0</v>
      </c>
      <c r="CS27" s="8" cm="1">
        <f t="array" ref="CS27">AM27*INDEX(prod_est,$G27+$H27-1,MATCH(CS$14,$BP$14:$DP$14,0))</f>
        <v>0</v>
      </c>
      <c r="CT27" s="8" cm="1">
        <f t="array" ref="CT27">AN27*INDEX(prod_est,$G27+$H27-1,MATCH(CT$14,$BP$14:$DP$14,0))</f>
        <v>0</v>
      </c>
      <c r="CU27" s="8" cm="1">
        <f t="array" ref="CU27">AO27*INDEX(prod_est,$G27+$H27-1,MATCH(CU$14,$BP$14:$DP$14,0))</f>
        <v>0</v>
      </c>
      <c r="CV27" s="8" cm="1">
        <f t="array" ref="CV27">AP27*INDEX(prod_est,$G27+$H27-1,MATCH(CV$14,$BP$14:$DP$14,0))</f>
        <v>0</v>
      </c>
      <c r="CW27" cm="1">
        <f t="array" ref="CW27">AQ27*INDEX(prod_est,$G27+$H27-1,MATCH(CW$14,$BP$14:$DP$14,0))</f>
        <v>0</v>
      </c>
      <c r="CX27" cm="1">
        <f t="array" ref="CX27">AR27*INDEX(prod_est,$G27+$H27-1,MATCH(CX$14,$BP$14:$DP$14,0))</f>
        <v>0</v>
      </c>
      <c r="CY27" cm="1">
        <f t="array" ref="CY27">AS27*INDEX(prod_est,$G27+$H27-1,MATCH(CY$14,$BP$14:$DP$14,0))</f>
        <v>0</v>
      </c>
      <c r="CZ27" cm="1">
        <f t="array" ref="CZ27">AT27*INDEX(prod_est,$G27+$H27-1,MATCH(CZ$14,$BP$14:$DP$14,0))</f>
        <v>0</v>
      </c>
      <c r="DA27" cm="1">
        <f t="array" ref="DA27">AU27*INDEX(prod_est,$G27+$H27-1,MATCH(DA$14,$BP$14:$DP$14,0))</f>
        <v>0</v>
      </c>
      <c r="DB27" cm="1">
        <f t="array" ref="DB27">AV27*INDEX(prod_est,$G27+$H27-1,MATCH(DB$14,$BP$14:$DP$14,0))</f>
        <v>0</v>
      </c>
      <c r="DC27" cm="1">
        <f t="array" ref="DC27">AW27*INDEX(prod_est,$G27+$H27-1,MATCH(DC$14,$BP$14:$DP$14,0))</f>
        <v>0</v>
      </c>
      <c r="DD27" cm="1">
        <f t="array" ref="DD27">AX27*INDEX(prod_est,$G27+$H27-1,MATCH(DD$14,$BP$14:$DP$14,0))</f>
        <v>0</v>
      </c>
      <c r="DE27" cm="1">
        <f t="array" ref="DE27">AY27*INDEX(prod_est,$G27+$H27-1,MATCH(DE$14,$BP$14:$DP$14,0))</f>
        <v>0</v>
      </c>
      <c r="DF27" cm="1">
        <f t="array" ref="DF27">AZ27*INDEX(prod_est,$G27+$H27-1,MATCH(DF$14,$BP$14:$DP$14,0))</f>
        <v>0</v>
      </c>
      <c r="DG27" cm="1">
        <f t="array" ref="DG27">BA27*INDEX(prod_est,$G27+$H27-1,MATCH(DG$14,$BP$14:$DP$14,0))</f>
        <v>0</v>
      </c>
      <c r="DH27" cm="1">
        <f t="array" ref="DH27">BB27*INDEX(prod_est,$G27+$H27-1,MATCH(DH$14,$BP$14:$DP$14,0))</f>
        <v>0</v>
      </c>
      <c r="DI27" cm="1">
        <f t="array" ref="DI27">BC27*INDEX(prod_est,$G27+$H27-1,MATCH(DI$14,$BP$14:$DP$14,0))</f>
        <v>0</v>
      </c>
      <c r="DJ27" cm="1">
        <f t="array" ref="DJ27">BD27*INDEX(prod_est,$G27+$H27-1,MATCH(DJ$14,$BP$14:$DP$14,0))</f>
        <v>0</v>
      </c>
      <c r="DK27" cm="1">
        <f t="array" ref="DK27">BE27*INDEX(prod_est,$G27+$H27-1,MATCH(DK$14,$BP$14:$DP$14,0))</f>
        <v>0</v>
      </c>
      <c r="DL27" cm="1">
        <f t="array" ref="DL27">BF27*INDEX(prod_est,$G27+$H27-1,MATCH(DL$14,$BP$14:$DP$14,0))</f>
        <v>0</v>
      </c>
      <c r="DM27" cm="1">
        <f t="array" ref="DM27">BG27*INDEX(prod_est,$G27+$H27-1,MATCH(DM$14,$BP$14:$DP$14,0))</f>
        <v>0</v>
      </c>
      <c r="DN27" cm="1">
        <f t="array" ref="DN27">BH27*INDEX(prod_est,$G27+$H27-1,MATCH(DN$14,$BP$14:$DP$14,0))</f>
        <v>0</v>
      </c>
      <c r="DO27" cm="1">
        <f t="array" ref="DO27">BI27*INDEX(prod_est,$G27+$H27-1,MATCH(DO$14,$BP$14:$DP$14,0))</f>
        <v>0</v>
      </c>
      <c r="DP27" cm="1">
        <f t="array" ref="DP27">BJ27*INDEX(prod_est,$G27+$H27-1,MATCH(DP$14,$BP$14:$DP$14,0))</f>
        <v>0</v>
      </c>
    </row>
    <row r="28" spans="1:120" x14ac:dyDescent="0.25">
      <c r="A28" t="s">
        <v>49</v>
      </c>
      <c r="B28" t="s">
        <v>18</v>
      </c>
      <c r="C28" t="s">
        <v>18</v>
      </c>
      <c r="D28" t="s">
        <v>37</v>
      </c>
      <c r="E28" s="8">
        <v>0</v>
      </c>
      <c r="F28" s="8">
        <v>0</v>
      </c>
      <c r="G28">
        <f>MATCH(A28,Production_est!$A$4:$A$339,0)</f>
        <v>193</v>
      </c>
      <c r="H28">
        <f>IFERROR(MATCH(D28,Production_est!$D$4:$D$339,0),"-")</f>
        <v>6</v>
      </c>
      <c r="I28" s="8" cm="1">
        <f t="array" ref="I28">IFERROR(INDEX(Production_est!$E$4:$E$339,H28+G28-1),"-")</f>
        <v>0</v>
      </c>
      <c r="J28" s="42">
        <f t="shared" si="0"/>
        <v>0</v>
      </c>
      <c r="K28" s="42">
        <f t="shared" ref="K28:AP28" si="31">J28*(1-$F$4)</f>
        <v>0</v>
      </c>
      <c r="L28" s="42">
        <f t="shared" si="31"/>
        <v>0</v>
      </c>
      <c r="M28" s="42">
        <f t="shared" si="31"/>
        <v>0</v>
      </c>
      <c r="N28" s="42">
        <f t="shared" si="31"/>
        <v>0</v>
      </c>
      <c r="O28" s="42">
        <f t="shared" si="31"/>
        <v>0</v>
      </c>
      <c r="P28" s="42">
        <f t="shared" si="31"/>
        <v>0</v>
      </c>
      <c r="Q28" s="42">
        <f t="shared" si="31"/>
        <v>0</v>
      </c>
      <c r="R28" s="42">
        <f t="shared" si="31"/>
        <v>0</v>
      </c>
      <c r="S28" s="42">
        <f t="shared" si="31"/>
        <v>0</v>
      </c>
      <c r="T28" s="42">
        <f t="shared" si="31"/>
        <v>0</v>
      </c>
      <c r="U28" s="42">
        <f t="shared" si="31"/>
        <v>0</v>
      </c>
      <c r="V28" s="42">
        <f t="shared" si="31"/>
        <v>0</v>
      </c>
      <c r="W28" s="42">
        <f t="shared" si="31"/>
        <v>0</v>
      </c>
      <c r="X28" s="42">
        <f t="shared" si="31"/>
        <v>0</v>
      </c>
      <c r="Y28" s="42">
        <f t="shared" si="31"/>
        <v>0</v>
      </c>
      <c r="Z28" s="42">
        <f t="shared" si="31"/>
        <v>0</v>
      </c>
      <c r="AA28" s="42">
        <f t="shared" si="31"/>
        <v>0</v>
      </c>
      <c r="AB28" s="42">
        <f t="shared" si="31"/>
        <v>0</v>
      </c>
      <c r="AC28" s="42">
        <f t="shared" si="31"/>
        <v>0</v>
      </c>
      <c r="AD28" s="42">
        <f t="shared" si="31"/>
        <v>0</v>
      </c>
      <c r="AE28" s="42">
        <f t="shared" si="31"/>
        <v>0</v>
      </c>
      <c r="AF28" s="42">
        <f t="shared" si="31"/>
        <v>0</v>
      </c>
      <c r="AG28" s="42">
        <f t="shared" si="31"/>
        <v>0</v>
      </c>
      <c r="AH28" s="42">
        <f t="shared" si="31"/>
        <v>0</v>
      </c>
      <c r="AI28" s="42">
        <f t="shared" si="31"/>
        <v>0</v>
      </c>
      <c r="AJ28" s="42">
        <f t="shared" si="31"/>
        <v>0</v>
      </c>
      <c r="AK28" s="42">
        <f t="shared" si="31"/>
        <v>0</v>
      </c>
      <c r="AL28" s="42">
        <f t="shared" si="31"/>
        <v>0</v>
      </c>
      <c r="AM28" s="42">
        <f t="shared" si="31"/>
        <v>0</v>
      </c>
      <c r="AN28" s="42">
        <f t="shared" si="31"/>
        <v>0</v>
      </c>
      <c r="AO28" s="42">
        <f t="shared" si="31"/>
        <v>0</v>
      </c>
      <c r="AP28" s="42">
        <f t="shared" si="31"/>
        <v>0</v>
      </c>
      <c r="AQ28" s="42">
        <f t="shared" ref="AQ28:BJ28" si="32">AP28*(1-$F$4)</f>
        <v>0</v>
      </c>
      <c r="AR28" s="42">
        <f t="shared" si="32"/>
        <v>0</v>
      </c>
      <c r="AS28" s="42">
        <f t="shared" si="32"/>
        <v>0</v>
      </c>
      <c r="AT28" s="42">
        <f t="shared" si="32"/>
        <v>0</v>
      </c>
      <c r="AU28" s="42">
        <f t="shared" si="32"/>
        <v>0</v>
      </c>
      <c r="AV28" s="42">
        <f t="shared" si="32"/>
        <v>0</v>
      </c>
      <c r="AW28" s="42">
        <f t="shared" si="32"/>
        <v>0</v>
      </c>
      <c r="AX28" s="42">
        <f t="shared" si="32"/>
        <v>0</v>
      </c>
      <c r="AY28" s="42">
        <f t="shared" si="32"/>
        <v>0</v>
      </c>
      <c r="AZ28" s="42">
        <f t="shared" si="32"/>
        <v>0</v>
      </c>
      <c r="BA28" s="42">
        <f t="shared" si="32"/>
        <v>0</v>
      </c>
      <c r="BB28" s="42">
        <f t="shared" si="32"/>
        <v>0</v>
      </c>
      <c r="BC28" s="42">
        <f t="shared" si="32"/>
        <v>0</v>
      </c>
      <c r="BD28" s="42">
        <f t="shared" si="32"/>
        <v>0</v>
      </c>
      <c r="BE28" s="42">
        <f t="shared" si="32"/>
        <v>0</v>
      </c>
      <c r="BF28" s="42">
        <f t="shared" si="32"/>
        <v>0</v>
      </c>
      <c r="BG28" s="42">
        <f t="shared" si="32"/>
        <v>0</v>
      </c>
      <c r="BH28" s="42">
        <f t="shared" si="32"/>
        <v>0</v>
      </c>
      <c r="BI28" s="42">
        <f t="shared" si="32"/>
        <v>0</v>
      </c>
      <c r="BJ28" s="42">
        <f t="shared" si="32"/>
        <v>0</v>
      </c>
      <c r="BK28" t="str">
        <f t="shared" si="3"/>
        <v>13_PNG</v>
      </c>
      <c r="BL28" t="str">
        <f t="shared" si="4"/>
        <v>d_ind_cem_7_9_lpg</v>
      </c>
      <c r="BO28" s="8">
        <f t="shared" si="5"/>
        <v>0</v>
      </c>
      <c r="BP28" s="8">
        <f t="shared" si="6"/>
        <v>0</v>
      </c>
      <c r="BQ28" s="8" cm="1">
        <f t="array" ref="BQ28">K28*INDEX(prod_est,$G28+$H28-1,MATCH(BQ$14,$BP$14:$DP$14,0))</f>
        <v>0</v>
      </c>
      <c r="BR28" s="8" cm="1">
        <f t="array" ref="BR28">L28*INDEX(prod_est,$G28+$H28-1,MATCH(BR$14,$BP$14:$DP$14,0))</f>
        <v>0</v>
      </c>
      <c r="BS28" s="8" cm="1">
        <f t="array" ref="BS28">M28*INDEX(prod_est,$G28+$H28-1,MATCH(BS$14,$BP$14:$DP$14,0))</f>
        <v>0</v>
      </c>
      <c r="BT28" s="8" cm="1">
        <f t="array" ref="BT28">N28*INDEX(prod_est,$G28+$H28-1,MATCH(BT$14,$BP$14:$DP$14,0))</f>
        <v>0</v>
      </c>
      <c r="BU28" s="8" cm="1">
        <f t="array" ref="BU28">O28*INDEX(prod_est,$G28+$H28-1,MATCH(BU$14,$BP$14:$DP$14,0))</f>
        <v>0</v>
      </c>
      <c r="BV28" s="8" cm="1">
        <f t="array" ref="BV28">P28*INDEX(prod_est,$G28+$H28-1,MATCH(BV$14,$BP$14:$DP$14,0))</f>
        <v>0</v>
      </c>
      <c r="BW28" s="8" cm="1">
        <f t="array" ref="BW28">Q28*INDEX(prod_est,$G28+$H28-1,MATCH(BW$14,$BP$14:$DP$14,0))</f>
        <v>0</v>
      </c>
      <c r="BX28" s="8" cm="1">
        <f t="array" ref="BX28">R28*INDEX(prod_est,$G28+$H28-1,MATCH(BX$14,$BP$14:$DP$14,0))</f>
        <v>0</v>
      </c>
      <c r="BY28" s="8" cm="1">
        <f t="array" ref="BY28">S28*INDEX(prod_est,$G28+$H28-1,MATCH(BY$14,$BP$14:$DP$14,0))</f>
        <v>0</v>
      </c>
      <c r="BZ28" s="8" cm="1">
        <f t="array" ref="BZ28">T28*INDEX(prod_est,$G28+$H28-1,MATCH(BZ$14,$BP$14:$DP$14,0))</f>
        <v>0</v>
      </c>
      <c r="CA28" s="8" cm="1">
        <f t="array" ref="CA28">U28*INDEX(prod_est,$G28+$H28-1,MATCH(CA$14,$BP$14:$DP$14,0))</f>
        <v>0</v>
      </c>
      <c r="CB28" s="8" cm="1">
        <f t="array" ref="CB28">V28*INDEX(prod_est,$G28+$H28-1,MATCH(CB$14,$BP$14:$DP$14,0))</f>
        <v>0</v>
      </c>
      <c r="CC28" s="8" cm="1">
        <f t="array" ref="CC28">W28*INDEX(prod_est,$G28+$H28-1,MATCH(CC$14,$BP$14:$DP$14,0))</f>
        <v>0</v>
      </c>
      <c r="CD28" s="8" cm="1">
        <f t="array" ref="CD28">X28*INDEX(prod_est,$G28+$H28-1,MATCH(CD$14,$BP$14:$DP$14,0))</f>
        <v>0</v>
      </c>
      <c r="CE28" s="8" cm="1">
        <f t="array" ref="CE28">Y28*INDEX(prod_est,$G28+$H28-1,MATCH(CE$14,$BP$14:$DP$14,0))</f>
        <v>0</v>
      </c>
      <c r="CF28" s="8" cm="1">
        <f t="array" ref="CF28">Z28*INDEX(prod_est,$G28+$H28-1,MATCH(CF$14,$BP$14:$DP$14,0))</f>
        <v>0</v>
      </c>
      <c r="CG28" s="8" cm="1">
        <f t="array" ref="CG28">AA28*INDEX(prod_est,$G28+$H28-1,MATCH(CG$14,$BP$14:$DP$14,0))</f>
        <v>0</v>
      </c>
      <c r="CH28" s="8" cm="1">
        <f t="array" ref="CH28">AB28*INDEX(prod_est,$G28+$H28-1,MATCH(CH$14,$BP$14:$DP$14,0))</f>
        <v>0</v>
      </c>
      <c r="CI28" s="8" cm="1">
        <f t="array" ref="CI28">AC28*INDEX(prod_est,$G28+$H28-1,MATCH(CI$14,$BP$14:$DP$14,0))</f>
        <v>0</v>
      </c>
      <c r="CJ28" s="8" cm="1">
        <f t="array" ref="CJ28">AD28*INDEX(prod_est,$G28+$H28-1,MATCH(CJ$14,$BP$14:$DP$14,0))</f>
        <v>0</v>
      </c>
      <c r="CK28" s="8" cm="1">
        <f t="array" ref="CK28">AE28*INDEX(prod_est,$G28+$H28-1,MATCH(CK$14,$BP$14:$DP$14,0))</f>
        <v>0</v>
      </c>
      <c r="CL28" s="8" cm="1">
        <f t="array" ref="CL28">AF28*INDEX(prod_est,$G28+$H28-1,MATCH(CL$14,$BP$14:$DP$14,0))</f>
        <v>0</v>
      </c>
      <c r="CM28" s="8" cm="1">
        <f t="array" ref="CM28">AG28*INDEX(prod_est,$G28+$H28-1,MATCH(CM$14,$BP$14:$DP$14,0))</f>
        <v>0</v>
      </c>
      <c r="CN28" s="8" cm="1">
        <f t="array" ref="CN28">AH28*INDEX(prod_est,$G28+$H28-1,MATCH(CN$14,$BP$14:$DP$14,0))</f>
        <v>0</v>
      </c>
      <c r="CO28" s="8" cm="1">
        <f t="array" ref="CO28">AI28*INDEX(prod_est,$G28+$H28-1,MATCH(CO$14,$BP$14:$DP$14,0))</f>
        <v>0</v>
      </c>
      <c r="CP28" s="8" cm="1">
        <f t="array" ref="CP28">AJ28*INDEX(prod_est,$G28+$H28-1,MATCH(CP$14,$BP$14:$DP$14,0))</f>
        <v>0</v>
      </c>
      <c r="CQ28" s="8" cm="1">
        <f t="array" ref="CQ28">AK28*INDEX(prod_est,$G28+$H28-1,MATCH(CQ$14,$BP$14:$DP$14,0))</f>
        <v>0</v>
      </c>
      <c r="CR28" s="8" cm="1">
        <f t="array" ref="CR28">AL28*INDEX(prod_est,$G28+$H28-1,MATCH(CR$14,$BP$14:$DP$14,0))</f>
        <v>0</v>
      </c>
      <c r="CS28" s="8" cm="1">
        <f t="array" ref="CS28">AM28*INDEX(prod_est,$G28+$H28-1,MATCH(CS$14,$BP$14:$DP$14,0))</f>
        <v>0</v>
      </c>
      <c r="CT28" s="8" cm="1">
        <f t="array" ref="CT28">AN28*INDEX(prod_est,$G28+$H28-1,MATCH(CT$14,$BP$14:$DP$14,0))</f>
        <v>0</v>
      </c>
      <c r="CU28" s="8" cm="1">
        <f t="array" ref="CU28">AO28*INDEX(prod_est,$G28+$H28-1,MATCH(CU$14,$BP$14:$DP$14,0))</f>
        <v>0</v>
      </c>
      <c r="CV28" s="8" cm="1">
        <f t="array" ref="CV28">AP28*INDEX(prod_est,$G28+$H28-1,MATCH(CV$14,$BP$14:$DP$14,0))</f>
        <v>0</v>
      </c>
      <c r="CW28" cm="1">
        <f t="array" ref="CW28">AQ28*INDEX(prod_est,$G28+$H28-1,MATCH(CW$14,$BP$14:$DP$14,0))</f>
        <v>0</v>
      </c>
      <c r="CX28" cm="1">
        <f t="array" ref="CX28">AR28*INDEX(prod_est,$G28+$H28-1,MATCH(CX$14,$BP$14:$DP$14,0))</f>
        <v>0</v>
      </c>
      <c r="CY28" cm="1">
        <f t="array" ref="CY28">AS28*INDEX(prod_est,$G28+$H28-1,MATCH(CY$14,$BP$14:$DP$14,0))</f>
        <v>0</v>
      </c>
      <c r="CZ28" cm="1">
        <f t="array" ref="CZ28">AT28*INDEX(prod_est,$G28+$H28-1,MATCH(CZ$14,$BP$14:$DP$14,0))</f>
        <v>0</v>
      </c>
      <c r="DA28" cm="1">
        <f t="array" ref="DA28">AU28*INDEX(prod_est,$G28+$H28-1,MATCH(DA$14,$BP$14:$DP$14,0))</f>
        <v>0</v>
      </c>
      <c r="DB28" cm="1">
        <f t="array" ref="DB28">AV28*INDEX(prod_est,$G28+$H28-1,MATCH(DB$14,$BP$14:$DP$14,0))</f>
        <v>0</v>
      </c>
      <c r="DC28" cm="1">
        <f t="array" ref="DC28">AW28*INDEX(prod_est,$G28+$H28-1,MATCH(DC$14,$BP$14:$DP$14,0))</f>
        <v>0</v>
      </c>
      <c r="DD28" cm="1">
        <f t="array" ref="DD28">AX28*INDEX(prod_est,$G28+$H28-1,MATCH(DD$14,$BP$14:$DP$14,0))</f>
        <v>0</v>
      </c>
      <c r="DE28" cm="1">
        <f t="array" ref="DE28">AY28*INDEX(prod_est,$G28+$H28-1,MATCH(DE$14,$BP$14:$DP$14,0))</f>
        <v>0</v>
      </c>
      <c r="DF28" cm="1">
        <f t="array" ref="DF28">AZ28*INDEX(prod_est,$G28+$H28-1,MATCH(DF$14,$BP$14:$DP$14,0))</f>
        <v>0</v>
      </c>
      <c r="DG28" cm="1">
        <f t="array" ref="DG28">BA28*INDEX(prod_est,$G28+$H28-1,MATCH(DG$14,$BP$14:$DP$14,0))</f>
        <v>0</v>
      </c>
      <c r="DH28" cm="1">
        <f t="array" ref="DH28">BB28*INDEX(prod_est,$G28+$H28-1,MATCH(DH$14,$BP$14:$DP$14,0))</f>
        <v>0</v>
      </c>
      <c r="DI28" cm="1">
        <f t="array" ref="DI28">BC28*INDEX(prod_est,$G28+$H28-1,MATCH(DI$14,$BP$14:$DP$14,0))</f>
        <v>0</v>
      </c>
      <c r="DJ28" cm="1">
        <f t="array" ref="DJ28">BD28*INDEX(prod_est,$G28+$H28-1,MATCH(DJ$14,$BP$14:$DP$14,0))</f>
        <v>0</v>
      </c>
      <c r="DK28" cm="1">
        <f t="array" ref="DK28">BE28*INDEX(prod_est,$G28+$H28-1,MATCH(DK$14,$BP$14:$DP$14,0))</f>
        <v>0</v>
      </c>
      <c r="DL28" cm="1">
        <f t="array" ref="DL28">BF28*INDEX(prod_est,$G28+$H28-1,MATCH(DL$14,$BP$14:$DP$14,0))</f>
        <v>0</v>
      </c>
      <c r="DM28" cm="1">
        <f t="array" ref="DM28">BG28*INDEX(prod_est,$G28+$H28-1,MATCH(DM$14,$BP$14:$DP$14,0))</f>
        <v>0</v>
      </c>
      <c r="DN28" cm="1">
        <f t="array" ref="DN28">BH28*INDEX(prod_est,$G28+$H28-1,MATCH(DN$14,$BP$14:$DP$14,0))</f>
        <v>0</v>
      </c>
      <c r="DO28" cm="1">
        <f t="array" ref="DO28">BI28*INDEX(prod_est,$G28+$H28-1,MATCH(DO$14,$BP$14:$DP$14,0))</f>
        <v>0</v>
      </c>
      <c r="DP28" cm="1">
        <f t="array" ref="DP28">BJ28*INDEX(prod_est,$G28+$H28-1,MATCH(DP$14,$BP$14:$DP$14,0))</f>
        <v>0</v>
      </c>
    </row>
    <row r="29" spans="1:120" x14ac:dyDescent="0.25">
      <c r="A29" t="s">
        <v>49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193</v>
      </c>
      <c r="H29">
        <f>IFERROR(MATCH(D29,Production_est!$D$4:$D$339,0),"-")</f>
        <v>6</v>
      </c>
      <c r="I29" s="8" cm="1">
        <f t="array" ref="I29">IFERROR(INDEX(Production_est!$E$4:$E$339,H29+G29-1),"-")</f>
        <v>0</v>
      </c>
      <c r="J29" s="42">
        <f t="shared" si="0"/>
        <v>0</v>
      </c>
      <c r="K29" s="42">
        <f t="shared" ref="K29:AP29" si="33">J29*(1-$F$4)</f>
        <v>0</v>
      </c>
      <c r="L29" s="42">
        <f t="shared" si="33"/>
        <v>0</v>
      </c>
      <c r="M29" s="42">
        <f t="shared" si="33"/>
        <v>0</v>
      </c>
      <c r="N29" s="42">
        <f t="shared" si="33"/>
        <v>0</v>
      </c>
      <c r="O29" s="42">
        <f t="shared" si="33"/>
        <v>0</v>
      </c>
      <c r="P29" s="42">
        <f t="shared" si="33"/>
        <v>0</v>
      </c>
      <c r="Q29" s="42">
        <f t="shared" si="33"/>
        <v>0</v>
      </c>
      <c r="R29" s="42">
        <f t="shared" si="33"/>
        <v>0</v>
      </c>
      <c r="S29" s="42">
        <f t="shared" si="33"/>
        <v>0</v>
      </c>
      <c r="T29" s="42">
        <f t="shared" si="33"/>
        <v>0</v>
      </c>
      <c r="U29" s="42">
        <f t="shared" si="33"/>
        <v>0</v>
      </c>
      <c r="V29" s="42">
        <f t="shared" si="33"/>
        <v>0</v>
      </c>
      <c r="W29" s="42">
        <f t="shared" si="33"/>
        <v>0</v>
      </c>
      <c r="X29" s="42">
        <f t="shared" si="33"/>
        <v>0</v>
      </c>
      <c r="Y29" s="42">
        <f t="shared" si="33"/>
        <v>0</v>
      </c>
      <c r="Z29" s="42">
        <f t="shared" si="33"/>
        <v>0</v>
      </c>
      <c r="AA29" s="42">
        <f t="shared" si="33"/>
        <v>0</v>
      </c>
      <c r="AB29" s="42">
        <f t="shared" si="33"/>
        <v>0</v>
      </c>
      <c r="AC29" s="42">
        <f t="shared" si="33"/>
        <v>0</v>
      </c>
      <c r="AD29" s="42">
        <f t="shared" si="33"/>
        <v>0</v>
      </c>
      <c r="AE29" s="42">
        <f t="shared" si="33"/>
        <v>0</v>
      </c>
      <c r="AF29" s="42">
        <f t="shared" si="33"/>
        <v>0</v>
      </c>
      <c r="AG29" s="42">
        <f t="shared" si="33"/>
        <v>0</v>
      </c>
      <c r="AH29" s="42">
        <f t="shared" si="33"/>
        <v>0</v>
      </c>
      <c r="AI29" s="42">
        <f t="shared" si="33"/>
        <v>0</v>
      </c>
      <c r="AJ29" s="42">
        <f t="shared" si="33"/>
        <v>0</v>
      </c>
      <c r="AK29" s="42">
        <f t="shared" si="33"/>
        <v>0</v>
      </c>
      <c r="AL29" s="42">
        <f t="shared" si="33"/>
        <v>0</v>
      </c>
      <c r="AM29" s="42">
        <f t="shared" si="33"/>
        <v>0</v>
      </c>
      <c r="AN29" s="42">
        <f t="shared" si="33"/>
        <v>0</v>
      </c>
      <c r="AO29" s="42">
        <f t="shared" si="33"/>
        <v>0</v>
      </c>
      <c r="AP29" s="42">
        <f t="shared" si="33"/>
        <v>0</v>
      </c>
      <c r="AQ29" s="42">
        <f t="shared" ref="AQ29:BJ29" si="34">AP29*(1-$F$4)</f>
        <v>0</v>
      </c>
      <c r="AR29" s="42">
        <f t="shared" si="34"/>
        <v>0</v>
      </c>
      <c r="AS29" s="42">
        <f t="shared" si="34"/>
        <v>0</v>
      </c>
      <c r="AT29" s="42">
        <f t="shared" si="34"/>
        <v>0</v>
      </c>
      <c r="AU29" s="42">
        <f t="shared" si="34"/>
        <v>0</v>
      </c>
      <c r="AV29" s="42">
        <f t="shared" si="34"/>
        <v>0</v>
      </c>
      <c r="AW29" s="42">
        <f t="shared" si="34"/>
        <v>0</v>
      </c>
      <c r="AX29" s="42">
        <f t="shared" si="34"/>
        <v>0</v>
      </c>
      <c r="AY29" s="42">
        <f t="shared" si="34"/>
        <v>0</v>
      </c>
      <c r="AZ29" s="42">
        <f t="shared" si="34"/>
        <v>0</v>
      </c>
      <c r="BA29" s="42">
        <f t="shared" si="34"/>
        <v>0</v>
      </c>
      <c r="BB29" s="42">
        <f t="shared" si="34"/>
        <v>0</v>
      </c>
      <c r="BC29" s="42">
        <f t="shared" si="34"/>
        <v>0</v>
      </c>
      <c r="BD29" s="42">
        <f t="shared" si="34"/>
        <v>0</v>
      </c>
      <c r="BE29" s="42">
        <f t="shared" si="34"/>
        <v>0</v>
      </c>
      <c r="BF29" s="42">
        <f t="shared" si="34"/>
        <v>0</v>
      </c>
      <c r="BG29" s="42">
        <f t="shared" si="34"/>
        <v>0</v>
      </c>
      <c r="BH29" s="42">
        <f t="shared" si="34"/>
        <v>0</v>
      </c>
      <c r="BI29" s="42">
        <f t="shared" si="34"/>
        <v>0</v>
      </c>
      <c r="BJ29" s="42">
        <f t="shared" si="34"/>
        <v>0</v>
      </c>
      <c r="BK29" t="str">
        <f t="shared" si="3"/>
        <v>13_PNG</v>
      </c>
      <c r="BL29" t="str">
        <f t="shared" si="4"/>
        <v>d_ind_cem_7_10_refi_gas_notliq</v>
      </c>
      <c r="BO29" s="8">
        <f t="shared" si="5"/>
        <v>0</v>
      </c>
      <c r="BP29" s="8">
        <f t="shared" si="6"/>
        <v>0</v>
      </c>
      <c r="BQ29" s="8" cm="1">
        <f t="array" ref="BQ29">K29*INDEX(prod_est,$G29+$H29-1,MATCH(BQ$14,$BP$14:$DP$14,0))</f>
        <v>0</v>
      </c>
      <c r="BR29" s="8" cm="1">
        <f t="array" ref="BR29">L29*INDEX(prod_est,$G29+$H29-1,MATCH(BR$14,$BP$14:$DP$14,0))</f>
        <v>0</v>
      </c>
      <c r="BS29" s="8" cm="1">
        <f t="array" ref="BS29">M29*INDEX(prod_est,$G29+$H29-1,MATCH(BS$14,$BP$14:$DP$14,0))</f>
        <v>0</v>
      </c>
      <c r="BT29" s="8" cm="1">
        <f t="array" ref="BT29">N29*INDEX(prod_est,$G29+$H29-1,MATCH(BT$14,$BP$14:$DP$14,0))</f>
        <v>0</v>
      </c>
      <c r="BU29" s="8" cm="1">
        <f t="array" ref="BU29">O29*INDEX(prod_est,$G29+$H29-1,MATCH(BU$14,$BP$14:$DP$14,0))</f>
        <v>0</v>
      </c>
      <c r="BV29" s="8" cm="1">
        <f t="array" ref="BV29">P29*INDEX(prod_est,$G29+$H29-1,MATCH(BV$14,$BP$14:$DP$14,0))</f>
        <v>0</v>
      </c>
      <c r="BW29" s="8" cm="1">
        <f t="array" ref="BW29">Q29*INDEX(prod_est,$G29+$H29-1,MATCH(BW$14,$BP$14:$DP$14,0))</f>
        <v>0</v>
      </c>
      <c r="BX29" s="8" cm="1">
        <f t="array" ref="BX29">R29*INDEX(prod_est,$G29+$H29-1,MATCH(BX$14,$BP$14:$DP$14,0))</f>
        <v>0</v>
      </c>
      <c r="BY29" s="8" cm="1">
        <f t="array" ref="BY29">S29*INDEX(prod_est,$G29+$H29-1,MATCH(BY$14,$BP$14:$DP$14,0))</f>
        <v>0</v>
      </c>
      <c r="BZ29" s="8" cm="1">
        <f t="array" ref="BZ29">T29*INDEX(prod_est,$G29+$H29-1,MATCH(BZ$14,$BP$14:$DP$14,0))</f>
        <v>0</v>
      </c>
      <c r="CA29" s="8" cm="1">
        <f t="array" ref="CA29">U29*INDEX(prod_est,$G29+$H29-1,MATCH(CA$14,$BP$14:$DP$14,0))</f>
        <v>0</v>
      </c>
      <c r="CB29" s="8" cm="1">
        <f t="array" ref="CB29">V29*INDEX(prod_est,$G29+$H29-1,MATCH(CB$14,$BP$14:$DP$14,0))</f>
        <v>0</v>
      </c>
      <c r="CC29" s="8" cm="1">
        <f t="array" ref="CC29">W29*INDEX(prod_est,$G29+$H29-1,MATCH(CC$14,$BP$14:$DP$14,0))</f>
        <v>0</v>
      </c>
      <c r="CD29" s="8" cm="1">
        <f t="array" ref="CD29">X29*INDEX(prod_est,$G29+$H29-1,MATCH(CD$14,$BP$14:$DP$14,0))</f>
        <v>0</v>
      </c>
      <c r="CE29" s="8" cm="1">
        <f t="array" ref="CE29">Y29*INDEX(prod_est,$G29+$H29-1,MATCH(CE$14,$BP$14:$DP$14,0))</f>
        <v>0</v>
      </c>
      <c r="CF29" s="8" cm="1">
        <f t="array" ref="CF29">Z29*INDEX(prod_est,$G29+$H29-1,MATCH(CF$14,$BP$14:$DP$14,0))</f>
        <v>0</v>
      </c>
      <c r="CG29" s="8" cm="1">
        <f t="array" ref="CG29">AA29*INDEX(prod_est,$G29+$H29-1,MATCH(CG$14,$BP$14:$DP$14,0))</f>
        <v>0</v>
      </c>
      <c r="CH29" s="8" cm="1">
        <f t="array" ref="CH29">AB29*INDEX(prod_est,$G29+$H29-1,MATCH(CH$14,$BP$14:$DP$14,0))</f>
        <v>0</v>
      </c>
      <c r="CI29" s="8" cm="1">
        <f t="array" ref="CI29">AC29*INDEX(prod_est,$G29+$H29-1,MATCH(CI$14,$BP$14:$DP$14,0))</f>
        <v>0</v>
      </c>
      <c r="CJ29" s="8" cm="1">
        <f t="array" ref="CJ29">AD29*INDEX(prod_est,$G29+$H29-1,MATCH(CJ$14,$BP$14:$DP$14,0))</f>
        <v>0</v>
      </c>
      <c r="CK29" s="8" cm="1">
        <f t="array" ref="CK29">AE29*INDEX(prod_est,$G29+$H29-1,MATCH(CK$14,$BP$14:$DP$14,0))</f>
        <v>0</v>
      </c>
      <c r="CL29" s="8" cm="1">
        <f t="array" ref="CL29">AF29*INDEX(prod_est,$G29+$H29-1,MATCH(CL$14,$BP$14:$DP$14,0))</f>
        <v>0</v>
      </c>
      <c r="CM29" s="8" cm="1">
        <f t="array" ref="CM29">AG29*INDEX(prod_est,$G29+$H29-1,MATCH(CM$14,$BP$14:$DP$14,0))</f>
        <v>0</v>
      </c>
      <c r="CN29" s="8" cm="1">
        <f t="array" ref="CN29">AH29*INDEX(prod_est,$G29+$H29-1,MATCH(CN$14,$BP$14:$DP$14,0))</f>
        <v>0</v>
      </c>
      <c r="CO29" s="8" cm="1">
        <f t="array" ref="CO29">AI29*INDEX(prod_est,$G29+$H29-1,MATCH(CO$14,$BP$14:$DP$14,0))</f>
        <v>0</v>
      </c>
      <c r="CP29" s="8" cm="1">
        <f t="array" ref="CP29">AJ29*INDEX(prod_est,$G29+$H29-1,MATCH(CP$14,$BP$14:$DP$14,0))</f>
        <v>0</v>
      </c>
      <c r="CQ29" s="8" cm="1">
        <f t="array" ref="CQ29">AK29*INDEX(prod_est,$G29+$H29-1,MATCH(CQ$14,$BP$14:$DP$14,0))</f>
        <v>0</v>
      </c>
      <c r="CR29" s="8" cm="1">
        <f t="array" ref="CR29">AL29*INDEX(prod_est,$G29+$H29-1,MATCH(CR$14,$BP$14:$DP$14,0))</f>
        <v>0</v>
      </c>
      <c r="CS29" s="8" cm="1">
        <f t="array" ref="CS29">AM29*INDEX(prod_est,$G29+$H29-1,MATCH(CS$14,$BP$14:$DP$14,0))</f>
        <v>0</v>
      </c>
      <c r="CT29" s="8" cm="1">
        <f t="array" ref="CT29">AN29*INDEX(prod_est,$G29+$H29-1,MATCH(CT$14,$BP$14:$DP$14,0))</f>
        <v>0</v>
      </c>
      <c r="CU29" s="8" cm="1">
        <f t="array" ref="CU29">AO29*INDEX(prod_est,$G29+$H29-1,MATCH(CU$14,$BP$14:$DP$14,0))</f>
        <v>0</v>
      </c>
      <c r="CV29" s="8" cm="1">
        <f t="array" ref="CV29">AP29*INDEX(prod_est,$G29+$H29-1,MATCH(CV$14,$BP$14:$DP$14,0))</f>
        <v>0</v>
      </c>
      <c r="CW29" cm="1">
        <f t="array" ref="CW29">AQ29*INDEX(prod_est,$G29+$H29-1,MATCH(CW$14,$BP$14:$DP$14,0))</f>
        <v>0</v>
      </c>
      <c r="CX29" cm="1">
        <f t="array" ref="CX29">AR29*INDEX(prod_est,$G29+$H29-1,MATCH(CX$14,$BP$14:$DP$14,0))</f>
        <v>0</v>
      </c>
      <c r="CY29" cm="1">
        <f t="array" ref="CY29">AS29*INDEX(prod_est,$G29+$H29-1,MATCH(CY$14,$BP$14:$DP$14,0))</f>
        <v>0</v>
      </c>
      <c r="CZ29" cm="1">
        <f t="array" ref="CZ29">AT29*INDEX(prod_est,$G29+$H29-1,MATCH(CZ$14,$BP$14:$DP$14,0))</f>
        <v>0</v>
      </c>
      <c r="DA29" cm="1">
        <f t="array" ref="DA29">AU29*INDEX(prod_est,$G29+$H29-1,MATCH(DA$14,$BP$14:$DP$14,0))</f>
        <v>0</v>
      </c>
      <c r="DB29" cm="1">
        <f t="array" ref="DB29">AV29*INDEX(prod_est,$G29+$H29-1,MATCH(DB$14,$BP$14:$DP$14,0))</f>
        <v>0</v>
      </c>
      <c r="DC29" cm="1">
        <f t="array" ref="DC29">AW29*INDEX(prod_est,$G29+$H29-1,MATCH(DC$14,$BP$14:$DP$14,0))</f>
        <v>0</v>
      </c>
      <c r="DD29" cm="1">
        <f t="array" ref="DD29">AX29*INDEX(prod_est,$G29+$H29-1,MATCH(DD$14,$BP$14:$DP$14,0))</f>
        <v>0</v>
      </c>
      <c r="DE29" cm="1">
        <f t="array" ref="DE29">AY29*INDEX(prod_est,$G29+$H29-1,MATCH(DE$14,$BP$14:$DP$14,0))</f>
        <v>0</v>
      </c>
      <c r="DF29" cm="1">
        <f t="array" ref="DF29">AZ29*INDEX(prod_est,$G29+$H29-1,MATCH(DF$14,$BP$14:$DP$14,0))</f>
        <v>0</v>
      </c>
      <c r="DG29" cm="1">
        <f t="array" ref="DG29">BA29*INDEX(prod_est,$G29+$H29-1,MATCH(DG$14,$BP$14:$DP$14,0))</f>
        <v>0</v>
      </c>
      <c r="DH29" cm="1">
        <f t="array" ref="DH29">BB29*INDEX(prod_est,$G29+$H29-1,MATCH(DH$14,$BP$14:$DP$14,0))</f>
        <v>0</v>
      </c>
      <c r="DI29" cm="1">
        <f t="array" ref="DI29">BC29*INDEX(prod_est,$G29+$H29-1,MATCH(DI$14,$BP$14:$DP$14,0))</f>
        <v>0</v>
      </c>
      <c r="DJ29" cm="1">
        <f t="array" ref="DJ29">BD29*INDEX(prod_est,$G29+$H29-1,MATCH(DJ$14,$BP$14:$DP$14,0))</f>
        <v>0</v>
      </c>
      <c r="DK29" cm="1">
        <f t="array" ref="DK29">BE29*INDEX(prod_est,$G29+$H29-1,MATCH(DK$14,$BP$14:$DP$14,0))</f>
        <v>0</v>
      </c>
      <c r="DL29" cm="1">
        <f t="array" ref="DL29">BF29*INDEX(prod_est,$G29+$H29-1,MATCH(DL$14,$BP$14:$DP$14,0))</f>
        <v>0</v>
      </c>
      <c r="DM29" cm="1">
        <f t="array" ref="DM29">BG29*INDEX(prod_est,$G29+$H29-1,MATCH(DM$14,$BP$14:$DP$14,0))</f>
        <v>0</v>
      </c>
      <c r="DN29" cm="1">
        <f t="array" ref="DN29">BH29*INDEX(prod_est,$G29+$H29-1,MATCH(DN$14,$BP$14:$DP$14,0))</f>
        <v>0</v>
      </c>
      <c r="DO29" cm="1">
        <f t="array" ref="DO29">BI29*INDEX(prod_est,$G29+$H29-1,MATCH(DO$14,$BP$14:$DP$14,0))</f>
        <v>0</v>
      </c>
      <c r="DP29" cm="1">
        <f t="array" ref="DP29">BJ29*INDEX(prod_est,$G29+$H29-1,MATCH(DP$14,$BP$14:$DP$14,0))</f>
        <v>0</v>
      </c>
    </row>
    <row r="30" spans="1:120" x14ac:dyDescent="0.25">
      <c r="A30" t="s">
        <v>49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193</v>
      </c>
      <c r="H30">
        <f>IFERROR(MATCH(D30,Production_est!$D$4:$D$339,0),"-")</f>
        <v>6</v>
      </c>
      <c r="I30" s="8" cm="1">
        <f t="array" ref="I30">IFERROR(INDEX(Production_est!$E$4:$E$339,H30+G30-1),"-")</f>
        <v>0</v>
      </c>
      <c r="J30" s="42">
        <f t="shared" si="0"/>
        <v>0</v>
      </c>
      <c r="K30" s="42">
        <f t="shared" ref="K30:AP30" si="35">J30*(1-$F$4)</f>
        <v>0</v>
      </c>
      <c r="L30" s="42">
        <f t="shared" si="35"/>
        <v>0</v>
      </c>
      <c r="M30" s="42">
        <f t="shared" si="35"/>
        <v>0</v>
      </c>
      <c r="N30" s="42">
        <f t="shared" si="35"/>
        <v>0</v>
      </c>
      <c r="O30" s="42">
        <f t="shared" si="35"/>
        <v>0</v>
      </c>
      <c r="P30" s="42">
        <f t="shared" si="35"/>
        <v>0</v>
      </c>
      <c r="Q30" s="42">
        <f t="shared" si="35"/>
        <v>0</v>
      </c>
      <c r="R30" s="42">
        <f t="shared" si="35"/>
        <v>0</v>
      </c>
      <c r="S30" s="42">
        <f t="shared" si="35"/>
        <v>0</v>
      </c>
      <c r="T30" s="42">
        <f t="shared" si="35"/>
        <v>0</v>
      </c>
      <c r="U30" s="42">
        <f t="shared" si="35"/>
        <v>0</v>
      </c>
      <c r="V30" s="42">
        <f t="shared" si="35"/>
        <v>0</v>
      </c>
      <c r="W30" s="42">
        <f t="shared" si="35"/>
        <v>0</v>
      </c>
      <c r="X30" s="42">
        <f t="shared" si="35"/>
        <v>0</v>
      </c>
      <c r="Y30" s="42">
        <f t="shared" si="35"/>
        <v>0</v>
      </c>
      <c r="Z30" s="42">
        <f t="shared" si="35"/>
        <v>0</v>
      </c>
      <c r="AA30" s="42">
        <f t="shared" si="35"/>
        <v>0</v>
      </c>
      <c r="AB30" s="42">
        <f t="shared" si="35"/>
        <v>0</v>
      </c>
      <c r="AC30" s="42">
        <f t="shared" si="35"/>
        <v>0</v>
      </c>
      <c r="AD30" s="42">
        <f t="shared" si="35"/>
        <v>0</v>
      </c>
      <c r="AE30" s="42">
        <f t="shared" si="35"/>
        <v>0</v>
      </c>
      <c r="AF30" s="42">
        <f t="shared" si="35"/>
        <v>0</v>
      </c>
      <c r="AG30" s="42">
        <f t="shared" si="35"/>
        <v>0</v>
      </c>
      <c r="AH30" s="42">
        <f t="shared" si="35"/>
        <v>0</v>
      </c>
      <c r="AI30" s="42">
        <f t="shared" si="35"/>
        <v>0</v>
      </c>
      <c r="AJ30" s="42">
        <f t="shared" si="35"/>
        <v>0</v>
      </c>
      <c r="AK30" s="42">
        <f t="shared" si="35"/>
        <v>0</v>
      </c>
      <c r="AL30" s="42">
        <f t="shared" si="35"/>
        <v>0</v>
      </c>
      <c r="AM30" s="42">
        <f t="shared" si="35"/>
        <v>0</v>
      </c>
      <c r="AN30" s="42">
        <f t="shared" si="35"/>
        <v>0</v>
      </c>
      <c r="AO30" s="42">
        <f t="shared" si="35"/>
        <v>0</v>
      </c>
      <c r="AP30" s="42">
        <f t="shared" si="35"/>
        <v>0</v>
      </c>
      <c r="AQ30" s="42">
        <f t="shared" ref="AQ30:BJ30" si="36">AP30*(1-$F$4)</f>
        <v>0</v>
      </c>
      <c r="AR30" s="42">
        <f t="shared" si="36"/>
        <v>0</v>
      </c>
      <c r="AS30" s="42">
        <f t="shared" si="36"/>
        <v>0</v>
      </c>
      <c r="AT30" s="42">
        <f t="shared" si="36"/>
        <v>0</v>
      </c>
      <c r="AU30" s="42">
        <f t="shared" si="36"/>
        <v>0</v>
      </c>
      <c r="AV30" s="42">
        <f t="shared" si="36"/>
        <v>0</v>
      </c>
      <c r="AW30" s="42">
        <f t="shared" si="36"/>
        <v>0</v>
      </c>
      <c r="AX30" s="42">
        <f t="shared" si="36"/>
        <v>0</v>
      </c>
      <c r="AY30" s="42">
        <f t="shared" si="36"/>
        <v>0</v>
      </c>
      <c r="AZ30" s="42">
        <f t="shared" si="36"/>
        <v>0</v>
      </c>
      <c r="BA30" s="42">
        <f t="shared" si="36"/>
        <v>0</v>
      </c>
      <c r="BB30" s="42">
        <f t="shared" si="36"/>
        <v>0</v>
      </c>
      <c r="BC30" s="42">
        <f t="shared" si="36"/>
        <v>0</v>
      </c>
      <c r="BD30" s="42">
        <f t="shared" si="36"/>
        <v>0</v>
      </c>
      <c r="BE30" s="42">
        <f t="shared" si="36"/>
        <v>0</v>
      </c>
      <c r="BF30" s="42">
        <f t="shared" si="36"/>
        <v>0</v>
      </c>
      <c r="BG30" s="42">
        <f t="shared" si="36"/>
        <v>0</v>
      </c>
      <c r="BH30" s="42">
        <f t="shared" si="36"/>
        <v>0</v>
      </c>
      <c r="BI30" s="42">
        <f t="shared" si="36"/>
        <v>0</v>
      </c>
      <c r="BJ30" s="42">
        <f t="shared" si="36"/>
        <v>0</v>
      </c>
      <c r="BK30" t="str">
        <f t="shared" si="3"/>
        <v>13_PNG</v>
      </c>
      <c r="BL30" t="str">
        <f t="shared" si="4"/>
        <v>d_ind_cem_7_11_ethane</v>
      </c>
      <c r="BO30" s="8">
        <f t="shared" si="5"/>
        <v>0</v>
      </c>
      <c r="BP30" s="8">
        <f t="shared" si="6"/>
        <v>0</v>
      </c>
      <c r="BQ30" s="8" cm="1">
        <f t="array" ref="BQ30">K30*INDEX(prod_est,$G30+$H30-1,MATCH(BQ$14,$BP$14:$DP$14,0))</f>
        <v>0</v>
      </c>
      <c r="BR30" s="8" cm="1">
        <f t="array" ref="BR30">L30*INDEX(prod_est,$G30+$H30-1,MATCH(BR$14,$BP$14:$DP$14,0))</f>
        <v>0</v>
      </c>
      <c r="BS30" s="8" cm="1">
        <f t="array" ref="BS30">M30*INDEX(prod_est,$G30+$H30-1,MATCH(BS$14,$BP$14:$DP$14,0))</f>
        <v>0</v>
      </c>
      <c r="BT30" s="8" cm="1">
        <f t="array" ref="BT30">N30*INDEX(prod_est,$G30+$H30-1,MATCH(BT$14,$BP$14:$DP$14,0))</f>
        <v>0</v>
      </c>
      <c r="BU30" s="8" cm="1">
        <f t="array" ref="BU30">O30*INDEX(prod_est,$G30+$H30-1,MATCH(BU$14,$BP$14:$DP$14,0))</f>
        <v>0</v>
      </c>
      <c r="BV30" s="8" cm="1">
        <f t="array" ref="BV30">P30*INDEX(prod_est,$G30+$H30-1,MATCH(BV$14,$BP$14:$DP$14,0))</f>
        <v>0</v>
      </c>
      <c r="BW30" s="8" cm="1">
        <f t="array" ref="BW30">Q30*INDEX(prod_est,$G30+$H30-1,MATCH(BW$14,$BP$14:$DP$14,0))</f>
        <v>0</v>
      </c>
      <c r="BX30" s="8" cm="1">
        <f t="array" ref="BX30">R30*INDEX(prod_est,$G30+$H30-1,MATCH(BX$14,$BP$14:$DP$14,0))</f>
        <v>0</v>
      </c>
      <c r="BY30" s="8" cm="1">
        <f t="array" ref="BY30">S30*INDEX(prod_est,$G30+$H30-1,MATCH(BY$14,$BP$14:$DP$14,0))</f>
        <v>0</v>
      </c>
      <c r="BZ30" s="8" cm="1">
        <f t="array" ref="BZ30">T30*INDEX(prod_est,$G30+$H30-1,MATCH(BZ$14,$BP$14:$DP$14,0))</f>
        <v>0</v>
      </c>
      <c r="CA30" s="8" cm="1">
        <f t="array" ref="CA30">U30*INDEX(prod_est,$G30+$H30-1,MATCH(CA$14,$BP$14:$DP$14,0))</f>
        <v>0</v>
      </c>
      <c r="CB30" s="8" cm="1">
        <f t="array" ref="CB30">V30*INDEX(prod_est,$G30+$H30-1,MATCH(CB$14,$BP$14:$DP$14,0))</f>
        <v>0</v>
      </c>
      <c r="CC30" s="8" cm="1">
        <f t="array" ref="CC30">W30*INDEX(prod_est,$G30+$H30-1,MATCH(CC$14,$BP$14:$DP$14,0))</f>
        <v>0</v>
      </c>
      <c r="CD30" s="8" cm="1">
        <f t="array" ref="CD30">X30*INDEX(prod_est,$G30+$H30-1,MATCH(CD$14,$BP$14:$DP$14,0))</f>
        <v>0</v>
      </c>
      <c r="CE30" s="8" cm="1">
        <f t="array" ref="CE30">Y30*INDEX(prod_est,$G30+$H30-1,MATCH(CE$14,$BP$14:$DP$14,0))</f>
        <v>0</v>
      </c>
      <c r="CF30" s="8" cm="1">
        <f t="array" ref="CF30">Z30*INDEX(prod_est,$G30+$H30-1,MATCH(CF$14,$BP$14:$DP$14,0))</f>
        <v>0</v>
      </c>
      <c r="CG30" s="8" cm="1">
        <f t="array" ref="CG30">AA30*INDEX(prod_est,$G30+$H30-1,MATCH(CG$14,$BP$14:$DP$14,0))</f>
        <v>0</v>
      </c>
      <c r="CH30" s="8" cm="1">
        <f t="array" ref="CH30">AB30*INDEX(prod_est,$G30+$H30-1,MATCH(CH$14,$BP$14:$DP$14,0))</f>
        <v>0</v>
      </c>
      <c r="CI30" s="8" cm="1">
        <f t="array" ref="CI30">AC30*INDEX(prod_est,$G30+$H30-1,MATCH(CI$14,$BP$14:$DP$14,0))</f>
        <v>0</v>
      </c>
      <c r="CJ30" s="8" cm="1">
        <f t="array" ref="CJ30">AD30*INDEX(prod_est,$G30+$H30-1,MATCH(CJ$14,$BP$14:$DP$14,0))</f>
        <v>0</v>
      </c>
      <c r="CK30" s="8" cm="1">
        <f t="array" ref="CK30">AE30*INDEX(prod_est,$G30+$H30-1,MATCH(CK$14,$BP$14:$DP$14,0))</f>
        <v>0</v>
      </c>
      <c r="CL30" s="8" cm="1">
        <f t="array" ref="CL30">AF30*INDEX(prod_est,$G30+$H30-1,MATCH(CL$14,$BP$14:$DP$14,0))</f>
        <v>0</v>
      </c>
      <c r="CM30" s="8" cm="1">
        <f t="array" ref="CM30">AG30*INDEX(prod_est,$G30+$H30-1,MATCH(CM$14,$BP$14:$DP$14,0))</f>
        <v>0</v>
      </c>
      <c r="CN30" s="8" cm="1">
        <f t="array" ref="CN30">AH30*INDEX(prod_est,$G30+$H30-1,MATCH(CN$14,$BP$14:$DP$14,0))</f>
        <v>0</v>
      </c>
      <c r="CO30" s="8" cm="1">
        <f t="array" ref="CO30">AI30*INDEX(prod_est,$G30+$H30-1,MATCH(CO$14,$BP$14:$DP$14,0))</f>
        <v>0</v>
      </c>
      <c r="CP30" s="8" cm="1">
        <f t="array" ref="CP30">AJ30*INDEX(prod_est,$G30+$H30-1,MATCH(CP$14,$BP$14:$DP$14,0))</f>
        <v>0</v>
      </c>
      <c r="CQ30" s="8" cm="1">
        <f t="array" ref="CQ30">AK30*INDEX(prod_est,$G30+$H30-1,MATCH(CQ$14,$BP$14:$DP$14,0))</f>
        <v>0</v>
      </c>
      <c r="CR30" s="8" cm="1">
        <f t="array" ref="CR30">AL30*INDEX(prod_est,$G30+$H30-1,MATCH(CR$14,$BP$14:$DP$14,0))</f>
        <v>0</v>
      </c>
      <c r="CS30" s="8" cm="1">
        <f t="array" ref="CS30">AM30*INDEX(prod_est,$G30+$H30-1,MATCH(CS$14,$BP$14:$DP$14,0))</f>
        <v>0</v>
      </c>
      <c r="CT30" s="8" cm="1">
        <f t="array" ref="CT30">AN30*INDEX(prod_est,$G30+$H30-1,MATCH(CT$14,$BP$14:$DP$14,0))</f>
        <v>0</v>
      </c>
      <c r="CU30" s="8" cm="1">
        <f t="array" ref="CU30">AO30*INDEX(prod_est,$G30+$H30-1,MATCH(CU$14,$BP$14:$DP$14,0))</f>
        <v>0</v>
      </c>
      <c r="CV30" s="8" cm="1">
        <f t="array" ref="CV30">AP30*INDEX(prod_est,$G30+$H30-1,MATCH(CV$14,$BP$14:$DP$14,0))</f>
        <v>0</v>
      </c>
      <c r="CW30" cm="1">
        <f t="array" ref="CW30">AQ30*INDEX(prod_est,$G30+$H30-1,MATCH(CW$14,$BP$14:$DP$14,0))</f>
        <v>0</v>
      </c>
      <c r="CX30" cm="1">
        <f t="array" ref="CX30">AR30*INDEX(prod_est,$G30+$H30-1,MATCH(CX$14,$BP$14:$DP$14,0))</f>
        <v>0</v>
      </c>
      <c r="CY30" cm="1">
        <f t="array" ref="CY30">AS30*INDEX(prod_est,$G30+$H30-1,MATCH(CY$14,$BP$14:$DP$14,0))</f>
        <v>0</v>
      </c>
      <c r="CZ30" cm="1">
        <f t="array" ref="CZ30">AT30*INDEX(prod_est,$G30+$H30-1,MATCH(CZ$14,$BP$14:$DP$14,0))</f>
        <v>0</v>
      </c>
      <c r="DA30" cm="1">
        <f t="array" ref="DA30">AU30*INDEX(prod_est,$G30+$H30-1,MATCH(DA$14,$BP$14:$DP$14,0))</f>
        <v>0</v>
      </c>
      <c r="DB30" cm="1">
        <f t="array" ref="DB30">AV30*INDEX(prod_est,$G30+$H30-1,MATCH(DB$14,$BP$14:$DP$14,0))</f>
        <v>0</v>
      </c>
      <c r="DC30" cm="1">
        <f t="array" ref="DC30">AW30*INDEX(prod_est,$G30+$H30-1,MATCH(DC$14,$BP$14:$DP$14,0))</f>
        <v>0</v>
      </c>
      <c r="DD30" cm="1">
        <f t="array" ref="DD30">AX30*INDEX(prod_est,$G30+$H30-1,MATCH(DD$14,$BP$14:$DP$14,0))</f>
        <v>0</v>
      </c>
      <c r="DE30" cm="1">
        <f t="array" ref="DE30">AY30*INDEX(prod_est,$G30+$H30-1,MATCH(DE$14,$BP$14:$DP$14,0))</f>
        <v>0</v>
      </c>
      <c r="DF30" cm="1">
        <f t="array" ref="DF30">AZ30*INDEX(prod_est,$G30+$H30-1,MATCH(DF$14,$BP$14:$DP$14,0))</f>
        <v>0</v>
      </c>
      <c r="DG30" cm="1">
        <f t="array" ref="DG30">BA30*INDEX(prod_est,$G30+$H30-1,MATCH(DG$14,$BP$14:$DP$14,0))</f>
        <v>0</v>
      </c>
      <c r="DH30" cm="1">
        <f t="array" ref="DH30">BB30*INDEX(prod_est,$G30+$H30-1,MATCH(DH$14,$BP$14:$DP$14,0))</f>
        <v>0</v>
      </c>
      <c r="DI30" cm="1">
        <f t="array" ref="DI30">BC30*INDEX(prod_est,$G30+$H30-1,MATCH(DI$14,$BP$14:$DP$14,0))</f>
        <v>0</v>
      </c>
      <c r="DJ30" cm="1">
        <f t="array" ref="DJ30">BD30*INDEX(prod_est,$G30+$H30-1,MATCH(DJ$14,$BP$14:$DP$14,0))</f>
        <v>0</v>
      </c>
      <c r="DK30" cm="1">
        <f t="array" ref="DK30">BE30*INDEX(prod_est,$G30+$H30-1,MATCH(DK$14,$BP$14:$DP$14,0))</f>
        <v>0</v>
      </c>
      <c r="DL30" cm="1">
        <f t="array" ref="DL30">BF30*INDEX(prod_est,$G30+$H30-1,MATCH(DL$14,$BP$14:$DP$14,0))</f>
        <v>0</v>
      </c>
      <c r="DM30" cm="1">
        <f t="array" ref="DM30">BG30*INDEX(prod_est,$G30+$H30-1,MATCH(DM$14,$BP$14:$DP$14,0))</f>
        <v>0</v>
      </c>
      <c r="DN30" cm="1">
        <f t="array" ref="DN30">BH30*INDEX(prod_est,$G30+$H30-1,MATCH(DN$14,$BP$14:$DP$14,0))</f>
        <v>0</v>
      </c>
      <c r="DO30" cm="1">
        <f t="array" ref="DO30">BI30*INDEX(prod_est,$G30+$H30-1,MATCH(DO$14,$BP$14:$DP$14,0))</f>
        <v>0</v>
      </c>
      <c r="DP30" cm="1">
        <f t="array" ref="DP30">BJ30*INDEX(prod_est,$G30+$H30-1,MATCH(DP$14,$BP$14:$DP$14,0))</f>
        <v>0</v>
      </c>
    </row>
    <row r="31" spans="1:120" x14ac:dyDescent="0.25">
      <c r="A31" t="s">
        <v>49</v>
      </c>
      <c r="B31" t="s">
        <v>21</v>
      </c>
      <c r="C31" t="s">
        <v>149</v>
      </c>
      <c r="D31" t="s">
        <v>37</v>
      </c>
      <c r="E31" s="8">
        <v>0</v>
      </c>
      <c r="F31" s="8">
        <v>0</v>
      </c>
      <c r="G31">
        <f>MATCH(A31,Production_est!$A$4:$A$339,0)</f>
        <v>193</v>
      </c>
      <c r="H31">
        <f>IFERROR(MATCH(D31,Production_est!$D$4:$D$339,0),"-")</f>
        <v>6</v>
      </c>
      <c r="I31" s="8" cm="1">
        <f t="array" ref="I31">IFERROR(INDEX(Production_est!$E$4:$E$339,H31+G31-1),"-")</f>
        <v>0</v>
      </c>
      <c r="J31" s="42">
        <f t="shared" si="0"/>
        <v>0</v>
      </c>
      <c r="K31" s="42">
        <f t="shared" ref="K31:AP31" si="37">J31*(1-$F$4)</f>
        <v>0</v>
      </c>
      <c r="L31" s="42">
        <f t="shared" si="37"/>
        <v>0</v>
      </c>
      <c r="M31" s="42">
        <f t="shared" si="37"/>
        <v>0</v>
      </c>
      <c r="N31" s="42">
        <f t="shared" si="37"/>
        <v>0</v>
      </c>
      <c r="O31" s="42">
        <f t="shared" si="37"/>
        <v>0</v>
      </c>
      <c r="P31" s="42">
        <f t="shared" si="37"/>
        <v>0</v>
      </c>
      <c r="Q31" s="42">
        <f t="shared" si="37"/>
        <v>0</v>
      </c>
      <c r="R31" s="42">
        <f t="shared" si="37"/>
        <v>0</v>
      </c>
      <c r="S31" s="42">
        <f t="shared" si="37"/>
        <v>0</v>
      </c>
      <c r="T31" s="42">
        <f t="shared" si="37"/>
        <v>0</v>
      </c>
      <c r="U31" s="42">
        <f t="shared" si="37"/>
        <v>0</v>
      </c>
      <c r="V31" s="42">
        <f t="shared" si="37"/>
        <v>0</v>
      </c>
      <c r="W31" s="42">
        <f t="shared" si="37"/>
        <v>0</v>
      </c>
      <c r="X31" s="42">
        <f t="shared" si="37"/>
        <v>0</v>
      </c>
      <c r="Y31" s="42">
        <f t="shared" si="37"/>
        <v>0</v>
      </c>
      <c r="Z31" s="42">
        <f t="shared" si="37"/>
        <v>0</v>
      </c>
      <c r="AA31" s="42">
        <f t="shared" si="37"/>
        <v>0</v>
      </c>
      <c r="AB31" s="42">
        <f t="shared" si="37"/>
        <v>0</v>
      </c>
      <c r="AC31" s="42">
        <f t="shared" si="37"/>
        <v>0</v>
      </c>
      <c r="AD31" s="42">
        <f t="shared" si="37"/>
        <v>0</v>
      </c>
      <c r="AE31" s="42">
        <f t="shared" si="37"/>
        <v>0</v>
      </c>
      <c r="AF31" s="42">
        <f t="shared" si="37"/>
        <v>0</v>
      </c>
      <c r="AG31" s="42">
        <f t="shared" si="37"/>
        <v>0</v>
      </c>
      <c r="AH31" s="42">
        <f t="shared" si="37"/>
        <v>0</v>
      </c>
      <c r="AI31" s="42">
        <f t="shared" si="37"/>
        <v>0</v>
      </c>
      <c r="AJ31" s="42">
        <f t="shared" si="37"/>
        <v>0</v>
      </c>
      <c r="AK31" s="42">
        <f t="shared" si="37"/>
        <v>0</v>
      </c>
      <c r="AL31" s="42">
        <f t="shared" si="37"/>
        <v>0</v>
      </c>
      <c r="AM31" s="42">
        <f t="shared" si="37"/>
        <v>0</v>
      </c>
      <c r="AN31" s="42">
        <f t="shared" si="37"/>
        <v>0</v>
      </c>
      <c r="AO31" s="42">
        <f t="shared" si="37"/>
        <v>0</v>
      </c>
      <c r="AP31" s="42">
        <f t="shared" si="37"/>
        <v>0</v>
      </c>
      <c r="AQ31" s="42">
        <f t="shared" ref="AQ31:BJ31" si="38">AP31*(1-$F$4)</f>
        <v>0</v>
      </c>
      <c r="AR31" s="42">
        <f t="shared" si="38"/>
        <v>0</v>
      </c>
      <c r="AS31" s="42">
        <f t="shared" si="38"/>
        <v>0</v>
      </c>
      <c r="AT31" s="42">
        <f t="shared" si="38"/>
        <v>0</v>
      </c>
      <c r="AU31" s="42">
        <f t="shared" si="38"/>
        <v>0</v>
      </c>
      <c r="AV31" s="42">
        <f t="shared" si="38"/>
        <v>0</v>
      </c>
      <c r="AW31" s="42">
        <f t="shared" si="38"/>
        <v>0</v>
      </c>
      <c r="AX31" s="42">
        <f t="shared" si="38"/>
        <v>0</v>
      </c>
      <c r="AY31" s="42">
        <f t="shared" si="38"/>
        <v>0</v>
      </c>
      <c r="AZ31" s="42">
        <f t="shared" si="38"/>
        <v>0</v>
      </c>
      <c r="BA31" s="42">
        <f t="shared" si="38"/>
        <v>0</v>
      </c>
      <c r="BB31" s="42">
        <f t="shared" si="38"/>
        <v>0</v>
      </c>
      <c r="BC31" s="42">
        <f t="shared" si="38"/>
        <v>0</v>
      </c>
      <c r="BD31" s="42">
        <f t="shared" si="38"/>
        <v>0</v>
      </c>
      <c r="BE31" s="42">
        <f t="shared" si="38"/>
        <v>0</v>
      </c>
      <c r="BF31" s="42">
        <f t="shared" si="38"/>
        <v>0</v>
      </c>
      <c r="BG31" s="42">
        <f t="shared" si="38"/>
        <v>0</v>
      </c>
      <c r="BH31" s="42">
        <f t="shared" si="38"/>
        <v>0</v>
      </c>
      <c r="BI31" s="42">
        <f t="shared" si="38"/>
        <v>0</v>
      </c>
      <c r="BJ31" s="42">
        <f t="shared" si="38"/>
        <v>0</v>
      </c>
      <c r="BK31" t="str">
        <f t="shared" si="3"/>
        <v>13_PNG</v>
      </c>
      <c r="BL31" t="str">
        <f t="shared" si="4"/>
        <v>d_ind_cem_7_x_other_petrol_prod</v>
      </c>
      <c r="BO31" s="8">
        <f t="shared" si="5"/>
        <v>0</v>
      </c>
      <c r="BP31" s="8">
        <f t="shared" si="6"/>
        <v>0</v>
      </c>
      <c r="BQ31" s="8" cm="1">
        <f t="array" ref="BQ31">K31*INDEX(prod_est,$G31+$H31-1,MATCH(BQ$14,$BP$14:$DP$14,0))</f>
        <v>0</v>
      </c>
      <c r="BR31" s="8" cm="1">
        <f t="array" ref="BR31">L31*INDEX(prod_est,$G31+$H31-1,MATCH(BR$14,$BP$14:$DP$14,0))</f>
        <v>0</v>
      </c>
      <c r="BS31" s="8" cm="1">
        <f t="array" ref="BS31">M31*INDEX(prod_est,$G31+$H31-1,MATCH(BS$14,$BP$14:$DP$14,0))</f>
        <v>0</v>
      </c>
      <c r="BT31" s="8" cm="1">
        <f t="array" ref="BT31">N31*INDEX(prod_est,$G31+$H31-1,MATCH(BT$14,$BP$14:$DP$14,0))</f>
        <v>0</v>
      </c>
      <c r="BU31" s="8" cm="1">
        <f t="array" ref="BU31">O31*INDEX(prod_est,$G31+$H31-1,MATCH(BU$14,$BP$14:$DP$14,0))</f>
        <v>0</v>
      </c>
      <c r="BV31" s="8" cm="1">
        <f t="array" ref="BV31">P31*INDEX(prod_est,$G31+$H31-1,MATCH(BV$14,$BP$14:$DP$14,0))</f>
        <v>0</v>
      </c>
      <c r="BW31" s="8" cm="1">
        <f t="array" ref="BW31">Q31*INDEX(prod_est,$G31+$H31-1,MATCH(BW$14,$BP$14:$DP$14,0))</f>
        <v>0</v>
      </c>
      <c r="BX31" s="8" cm="1">
        <f t="array" ref="BX31">R31*INDEX(prod_est,$G31+$H31-1,MATCH(BX$14,$BP$14:$DP$14,0))</f>
        <v>0</v>
      </c>
      <c r="BY31" s="8" cm="1">
        <f t="array" ref="BY31">S31*INDEX(prod_est,$G31+$H31-1,MATCH(BY$14,$BP$14:$DP$14,0))</f>
        <v>0</v>
      </c>
      <c r="BZ31" s="8" cm="1">
        <f t="array" ref="BZ31">T31*INDEX(prod_est,$G31+$H31-1,MATCH(BZ$14,$BP$14:$DP$14,0))</f>
        <v>0</v>
      </c>
      <c r="CA31" s="8" cm="1">
        <f t="array" ref="CA31">U31*INDEX(prod_est,$G31+$H31-1,MATCH(CA$14,$BP$14:$DP$14,0))</f>
        <v>0</v>
      </c>
      <c r="CB31" s="8" cm="1">
        <f t="array" ref="CB31">V31*INDEX(prod_est,$G31+$H31-1,MATCH(CB$14,$BP$14:$DP$14,0))</f>
        <v>0</v>
      </c>
      <c r="CC31" s="8" cm="1">
        <f t="array" ref="CC31">W31*INDEX(prod_est,$G31+$H31-1,MATCH(CC$14,$BP$14:$DP$14,0))</f>
        <v>0</v>
      </c>
      <c r="CD31" s="8" cm="1">
        <f t="array" ref="CD31">X31*INDEX(prod_est,$G31+$H31-1,MATCH(CD$14,$BP$14:$DP$14,0))</f>
        <v>0</v>
      </c>
      <c r="CE31" s="8" cm="1">
        <f t="array" ref="CE31">Y31*INDEX(prod_est,$G31+$H31-1,MATCH(CE$14,$BP$14:$DP$14,0))</f>
        <v>0</v>
      </c>
      <c r="CF31" s="8" cm="1">
        <f t="array" ref="CF31">Z31*INDEX(prod_est,$G31+$H31-1,MATCH(CF$14,$BP$14:$DP$14,0))</f>
        <v>0</v>
      </c>
      <c r="CG31" s="8" cm="1">
        <f t="array" ref="CG31">AA31*INDEX(prod_est,$G31+$H31-1,MATCH(CG$14,$BP$14:$DP$14,0))</f>
        <v>0</v>
      </c>
      <c r="CH31" s="8" cm="1">
        <f t="array" ref="CH31">AB31*INDEX(prod_est,$G31+$H31-1,MATCH(CH$14,$BP$14:$DP$14,0))</f>
        <v>0</v>
      </c>
      <c r="CI31" s="8" cm="1">
        <f t="array" ref="CI31">AC31*INDEX(prod_est,$G31+$H31-1,MATCH(CI$14,$BP$14:$DP$14,0))</f>
        <v>0</v>
      </c>
      <c r="CJ31" s="8" cm="1">
        <f t="array" ref="CJ31">AD31*INDEX(prod_est,$G31+$H31-1,MATCH(CJ$14,$BP$14:$DP$14,0))</f>
        <v>0</v>
      </c>
      <c r="CK31" s="8" cm="1">
        <f t="array" ref="CK31">AE31*INDEX(prod_est,$G31+$H31-1,MATCH(CK$14,$BP$14:$DP$14,0))</f>
        <v>0</v>
      </c>
      <c r="CL31" s="8" cm="1">
        <f t="array" ref="CL31">AF31*INDEX(prod_est,$G31+$H31-1,MATCH(CL$14,$BP$14:$DP$14,0))</f>
        <v>0</v>
      </c>
      <c r="CM31" s="8" cm="1">
        <f t="array" ref="CM31">AG31*INDEX(prod_est,$G31+$H31-1,MATCH(CM$14,$BP$14:$DP$14,0))</f>
        <v>0</v>
      </c>
      <c r="CN31" s="8" cm="1">
        <f t="array" ref="CN31">AH31*INDEX(prod_est,$G31+$H31-1,MATCH(CN$14,$BP$14:$DP$14,0))</f>
        <v>0</v>
      </c>
      <c r="CO31" s="8" cm="1">
        <f t="array" ref="CO31">AI31*INDEX(prod_est,$G31+$H31-1,MATCH(CO$14,$BP$14:$DP$14,0))</f>
        <v>0</v>
      </c>
      <c r="CP31" s="8" cm="1">
        <f t="array" ref="CP31">AJ31*INDEX(prod_est,$G31+$H31-1,MATCH(CP$14,$BP$14:$DP$14,0))</f>
        <v>0</v>
      </c>
      <c r="CQ31" s="8" cm="1">
        <f t="array" ref="CQ31">AK31*INDEX(prod_est,$G31+$H31-1,MATCH(CQ$14,$BP$14:$DP$14,0))</f>
        <v>0</v>
      </c>
      <c r="CR31" s="8" cm="1">
        <f t="array" ref="CR31">AL31*INDEX(prod_est,$G31+$H31-1,MATCH(CR$14,$BP$14:$DP$14,0))</f>
        <v>0</v>
      </c>
      <c r="CS31" s="8" cm="1">
        <f t="array" ref="CS31">AM31*INDEX(prod_est,$G31+$H31-1,MATCH(CS$14,$BP$14:$DP$14,0))</f>
        <v>0</v>
      </c>
      <c r="CT31" s="8" cm="1">
        <f t="array" ref="CT31">AN31*INDEX(prod_est,$G31+$H31-1,MATCH(CT$14,$BP$14:$DP$14,0))</f>
        <v>0</v>
      </c>
      <c r="CU31" s="8" cm="1">
        <f t="array" ref="CU31">AO31*INDEX(prod_est,$G31+$H31-1,MATCH(CU$14,$BP$14:$DP$14,0))</f>
        <v>0</v>
      </c>
      <c r="CV31" s="8" cm="1">
        <f t="array" ref="CV31">AP31*INDEX(prod_est,$G31+$H31-1,MATCH(CV$14,$BP$14:$DP$14,0))</f>
        <v>0</v>
      </c>
      <c r="CW31" cm="1">
        <f t="array" ref="CW31">AQ31*INDEX(prod_est,$G31+$H31-1,MATCH(CW$14,$BP$14:$DP$14,0))</f>
        <v>0</v>
      </c>
      <c r="CX31" cm="1">
        <f t="array" ref="CX31">AR31*INDEX(prod_est,$G31+$H31-1,MATCH(CX$14,$BP$14:$DP$14,0))</f>
        <v>0</v>
      </c>
      <c r="CY31" cm="1">
        <f t="array" ref="CY31">AS31*INDEX(prod_est,$G31+$H31-1,MATCH(CY$14,$BP$14:$DP$14,0))</f>
        <v>0</v>
      </c>
      <c r="CZ31" cm="1">
        <f t="array" ref="CZ31">AT31*INDEX(prod_est,$G31+$H31-1,MATCH(CZ$14,$BP$14:$DP$14,0))</f>
        <v>0</v>
      </c>
      <c r="DA31" cm="1">
        <f t="array" ref="DA31">AU31*INDEX(prod_est,$G31+$H31-1,MATCH(DA$14,$BP$14:$DP$14,0))</f>
        <v>0</v>
      </c>
      <c r="DB31" cm="1">
        <f t="array" ref="DB31">AV31*INDEX(prod_est,$G31+$H31-1,MATCH(DB$14,$BP$14:$DP$14,0))</f>
        <v>0</v>
      </c>
      <c r="DC31" cm="1">
        <f t="array" ref="DC31">AW31*INDEX(prod_est,$G31+$H31-1,MATCH(DC$14,$BP$14:$DP$14,0))</f>
        <v>0</v>
      </c>
      <c r="DD31" cm="1">
        <f t="array" ref="DD31">AX31*INDEX(prod_est,$G31+$H31-1,MATCH(DD$14,$BP$14:$DP$14,0))</f>
        <v>0</v>
      </c>
      <c r="DE31" cm="1">
        <f t="array" ref="DE31">AY31*INDEX(prod_est,$G31+$H31-1,MATCH(DE$14,$BP$14:$DP$14,0))</f>
        <v>0</v>
      </c>
      <c r="DF31" cm="1">
        <f t="array" ref="DF31">AZ31*INDEX(prod_est,$G31+$H31-1,MATCH(DF$14,$BP$14:$DP$14,0))</f>
        <v>0</v>
      </c>
      <c r="DG31" cm="1">
        <f t="array" ref="DG31">BA31*INDEX(prod_est,$G31+$H31-1,MATCH(DG$14,$BP$14:$DP$14,0))</f>
        <v>0</v>
      </c>
      <c r="DH31" cm="1">
        <f t="array" ref="DH31">BB31*INDEX(prod_est,$G31+$H31-1,MATCH(DH$14,$BP$14:$DP$14,0))</f>
        <v>0</v>
      </c>
      <c r="DI31" cm="1">
        <f t="array" ref="DI31">BC31*INDEX(prod_est,$G31+$H31-1,MATCH(DI$14,$BP$14:$DP$14,0))</f>
        <v>0</v>
      </c>
      <c r="DJ31" cm="1">
        <f t="array" ref="DJ31">BD31*INDEX(prod_est,$G31+$H31-1,MATCH(DJ$14,$BP$14:$DP$14,0))</f>
        <v>0</v>
      </c>
      <c r="DK31" cm="1">
        <f t="array" ref="DK31">BE31*INDEX(prod_est,$G31+$H31-1,MATCH(DK$14,$BP$14:$DP$14,0))</f>
        <v>0</v>
      </c>
      <c r="DL31" cm="1">
        <f t="array" ref="DL31">BF31*INDEX(prod_est,$G31+$H31-1,MATCH(DL$14,$BP$14:$DP$14,0))</f>
        <v>0</v>
      </c>
      <c r="DM31" cm="1">
        <f t="array" ref="DM31">BG31*INDEX(prod_est,$G31+$H31-1,MATCH(DM$14,$BP$14:$DP$14,0))</f>
        <v>0</v>
      </c>
      <c r="DN31" cm="1">
        <f t="array" ref="DN31">BH31*INDEX(prod_est,$G31+$H31-1,MATCH(DN$14,$BP$14:$DP$14,0))</f>
        <v>0</v>
      </c>
      <c r="DO31" cm="1">
        <f t="array" ref="DO31">BI31*INDEX(prod_est,$G31+$H31-1,MATCH(DO$14,$BP$14:$DP$14,0))</f>
        <v>0</v>
      </c>
      <c r="DP31" cm="1">
        <f t="array" ref="DP31">BJ31*INDEX(prod_est,$G31+$H31-1,MATCH(DP$14,$BP$14:$DP$14,0))</f>
        <v>0</v>
      </c>
    </row>
    <row r="32" spans="1:120" x14ac:dyDescent="0.25">
      <c r="A32" t="s">
        <v>49</v>
      </c>
      <c r="B32" t="s">
        <v>22</v>
      </c>
      <c r="C32" t="s">
        <v>22</v>
      </c>
      <c r="D32" t="s">
        <v>37</v>
      </c>
      <c r="E32" s="8">
        <v>0</v>
      </c>
      <c r="F32" s="8">
        <v>0</v>
      </c>
      <c r="G32">
        <f>MATCH(A32,Production_est!$A$4:$A$339,0)</f>
        <v>193</v>
      </c>
      <c r="H32">
        <f>IFERROR(MATCH(D32,Production_est!$D$4:$D$339,0),"-")</f>
        <v>6</v>
      </c>
      <c r="I32" s="8" cm="1">
        <f t="array" ref="I32">IFERROR(INDEX(Production_est!$E$4:$E$339,H32+G32-1),"-")</f>
        <v>0</v>
      </c>
      <c r="J32" s="42">
        <f t="shared" si="0"/>
        <v>0</v>
      </c>
      <c r="K32" s="42">
        <f t="shared" ref="K32:AP32" si="39">J32*(1-$F$4)</f>
        <v>0</v>
      </c>
      <c r="L32" s="42">
        <f t="shared" si="39"/>
        <v>0</v>
      </c>
      <c r="M32" s="42">
        <f t="shared" si="39"/>
        <v>0</v>
      </c>
      <c r="N32" s="42">
        <f t="shared" si="39"/>
        <v>0</v>
      </c>
      <c r="O32" s="42">
        <f t="shared" si="39"/>
        <v>0</v>
      </c>
      <c r="P32" s="42">
        <f t="shared" si="39"/>
        <v>0</v>
      </c>
      <c r="Q32" s="42">
        <f t="shared" si="39"/>
        <v>0</v>
      </c>
      <c r="R32" s="42">
        <f t="shared" si="39"/>
        <v>0</v>
      </c>
      <c r="S32" s="42">
        <f t="shared" si="39"/>
        <v>0</v>
      </c>
      <c r="T32" s="42">
        <f t="shared" si="39"/>
        <v>0</v>
      </c>
      <c r="U32" s="42">
        <f t="shared" si="39"/>
        <v>0</v>
      </c>
      <c r="V32" s="42">
        <f t="shared" si="39"/>
        <v>0</v>
      </c>
      <c r="W32" s="42">
        <f t="shared" si="39"/>
        <v>0</v>
      </c>
      <c r="X32" s="42">
        <f t="shared" si="39"/>
        <v>0</v>
      </c>
      <c r="Y32" s="42">
        <f t="shared" si="39"/>
        <v>0</v>
      </c>
      <c r="Z32" s="42">
        <f t="shared" si="39"/>
        <v>0</v>
      </c>
      <c r="AA32" s="42">
        <f t="shared" si="39"/>
        <v>0</v>
      </c>
      <c r="AB32" s="42">
        <f t="shared" si="39"/>
        <v>0</v>
      </c>
      <c r="AC32" s="42">
        <f t="shared" si="39"/>
        <v>0</v>
      </c>
      <c r="AD32" s="42">
        <f t="shared" si="39"/>
        <v>0</v>
      </c>
      <c r="AE32" s="42">
        <f t="shared" si="39"/>
        <v>0</v>
      </c>
      <c r="AF32" s="42">
        <f t="shared" si="39"/>
        <v>0</v>
      </c>
      <c r="AG32" s="42">
        <f t="shared" si="39"/>
        <v>0</v>
      </c>
      <c r="AH32" s="42">
        <f t="shared" si="39"/>
        <v>0</v>
      </c>
      <c r="AI32" s="42">
        <f t="shared" si="39"/>
        <v>0</v>
      </c>
      <c r="AJ32" s="42">
        <f t="shared" si="39"/>
        <v>0</v>
      </c>
      <c r="AK32" s="42">
        <f t="shared" si="39"/>
        <v>0</v>
      </c>
      <c r="AL32" s="42">
        <f t="shared" si="39"/>
        <v>0</v>
      </c>
      <c r="AM32" s="42">
        <f t="shared" si="39"/>
        <v>0</v>
      </c>
      <c r="AN32" s="42">
        <f t="shared" si="39"/>
        <v>0</v>
      </c>
      <c r="AO32" s="42">
        <f t="shared" si="39"/>
        <v>0</v>
      </c>
      <c r="AP32" s="42">
        <f t="shared" si="39"/>
        <v>0</v>
      </c>
      <c r="AQ32" s="42">
        <f t="shared" ref="AQ32:BJ32" si="40">AP32*(1-$F$4)</f>
        <v>0</v>
      </c>
      <c r="AR32" s="42">
        <f t="shared" si="40"/>
        <v>0</v>
      </c>
      <c r="AS32" s="42">
        <f t="shared" si="40"/>
        <v>0</v>
      </c>
      <c r="AT32" s="42">
        <f t="shared" si="40"/>
        <v>0</v>
      </c>
      <c r="AU32" s="42">
        <f t="shared" si="40"/>
        <v>0</v>
      </c>
      <c r="AV32" s="42">
        <f t="shared" si="40"/>
        <v>0</v>
      </c>
      <c r="AW32" s="42">
        <f t="shared" si="40"/>
        <v>0</v>
      </c>
      <c r="AX32" s="42">
        <f t="shared" si="40"/>
        <v>0</v>
      </c>
      <c r="AY32" s="42">
        <f t="shared" si="40"/>
        <v>0</v>
      </c>
      <c r="AZ32" s="42">
        <f t="shared" si="40"/>
        <v>0</v>
      </c>
      <c r="BA32" s="42">
        <f t="shared" si="40"/>
        <v>0</v>
      </c>
      <c r="BB32" s="42">
        <f t="shared" si="40"/>
        <v>0</v>
      </c>
      <c r="BC32" s="42">
        <f t="shared" si="40"/>
        <v>0</v>
      </c>
      <c r="BD32" s="42">
        <f t="shared" si="40"/>
        <v>0</v>
      </c>
      <c r="BE32" s="42">
        <f t="shared" si="40"/>
        <v>0</v>
      </c>
      <c r="BF32" s="42">
        <f t="shared" si="40"/>
        <v>0</v>
      </c>
      <c r="BG32" s="42">
        <f t="shared" si="40"/>
        <v>0</v>
      </c>
      <c r="BH32" s="42">
        <f t="shared" si="40"/>
        <v>0</v>
      </c>
      <c r="BI32" s="42">
        <f t="shared" si="40"/>
        <v>0</v>
      </c>
      <c r="BJ32" s="42">
        <f t="shared" si="40"/>
        <v>0</v>
      </c>
      <c r="BK32" t="str">
        <f t="shared" si="3"/>
        <v>13_PNG</v>
      </c>
      <c r="BL32" t="str">
        <f t="shared" si="4"/>
        <v>d_ind_cem_8_1_natural_gas</v>
      </c>
      <c r="BO32" s="8">
        <f t="shared" si="5"/>
        <v>0</v>
      </c>
      <c r="BP32" s="8">
        <f t="shared" si="6"/>
        <v>0</v>
      </c>
      <c r="BQ32" s="8" cm="1">
        <f t="array" ref="BQ32">K32*INDEX(prod_est,$G32+$H32-1,MATCH(BQ$14,$BP$14:$DP$14,0))</f>
        <v>0</v>
      </c>
      <c r="BR32" s="8" cm="1">
        <f t="array" ref="BR32">L32*INDEX(prod_est,$G32+$H32-1,MATCH(BR$14,$BP$14:$DP$14,0))</f>
        <v>0</v>
      </c>
      <c r="BS32" s="8" cm="1">
        <f t="array" ref="BS32">M32*INDEX(prod_est,$G32+$H32-1,MATCH(BS$14,$BP$14:$DP$14,0))</f>
        <v>0</v>
      </c>
      <c r="BT32" s="8" cm="1">
        <f t="array" ref="BT32">N32*INDEX(prod_est,$G32+$H32-1,MATCH(BT$14,$BP$14:$DP$14,0))</f>
        <v>0</v>
      </c>
      <c r="BU32" s="8" cm="1">
        <f t="array" ref="BU32">O32*INDEX(prod_est,$G32+$H32-1,MATCH(BU$14,$BP$14:$DP$14,0))</f>
        <v>0</v>
      </c>
      <c r="BV32" s="8" cm="1">
        <f t="array" ref="BV32">P32*INDEX(prod_est,$G32+$H32-1,MATCH(BV$14,$BP$14:$DP$14,0))</f>
        <v>0</v>
      </c>
      <c r="BW32" s="8" cm="1">
        <f t="array" ref="BW32">Q32*INDEX(prod_est,$G32+$H32-1,MATCH(BW$14,$BP$14:$DP$14,0))</f>
        <v>0</v>
      </c>
      <c r="BX32" s="8" cm="1">
        <f t="array" ref="BX32">R32*INDEX(prod_est,$G32+$H32-1,MATCH(BX$14,$BP$14:$DP$14,0))</f>
        <v>0</v>
      </c>
      <c r="BY32" s="8" cm="1">
        <f t="array" ref="BY32">S32*INDEX(prod_est,$G32+$H32-1,MATCH(BY$14,$BP$14:$DP$14,0))</f>
        <v>0</v>
      </c>
      <c r="BZ32" s="8" cm="1">
        <f t="array" ref="BZ32">T32*INDEX(prod_est,$G32+$H32-1,MATCH(BZ$14,$BP$14:$DP$14,0))</f>
        <v>0</v>
      </c>
      <c r="CA32" s="8" cm="1">
        <f t="array" ref="CA32">U32*INDEX(prod_est,$G32+$H32-1,MATCH(CA$14,$BP$14:$DP$14,0))</f>
        <v>0</v>
      </c>
      <c r="CB32" s="8" cm="1">
        <f t="array" ref="CB32">V32*INDEX(prod_est,$G32+$H32-1,MATCH(CB$14,$BP$14:$DP$14,0))</f>
        <v>0</v>
      </c>
      <c r="CC32" s="8" cm="1">
        <f t="array" ref="CC32">W32*INDEX(prod_est,$G32+$H32-1,MATCH(CC$14,$BP$14:$DP$14,0))</f>
        <v>0</v>
      </c>
      <c r="CD32" s="8" cm="1">
        <f t="array" ref="CD32">X32*INDEX(prod_est,$G32+$H32-1,MATCH(CD$14,$BP$14:$DP$14,0))</f>
        <v>0</v>
      </c>
      <c r="CE32" s="8" cm="1">
        <f t="array" ref="CE32">Y32*INDEX(prod_est,$G32+$H32-1,MATCH(CE$14,$BP$14:$DP$14,0))</f>
        <v>0</v>
      </c>
      <c r="CF32" s="8" cm="1">
        <f t="array" ref="CF32">Z32*INDEX(prod_est,$G32+$H32-1,MATCH(CF$14,$BP$14:$DP$14,0))</f>
        <v>0</v>
      </c>
      <c r="CG32" s="8" cm="1">
        <f t="array" ref="CG32">AA32*INDEX(prod_est,$G32+$H32-1,MATCH(CG$14,$BP$14:$DP$14,0))</f>
        <v>0</v>
      </c>
      <c r="CH32" s="8" cm="1">
        <f t="array" ref="CH32">AB32*INDEX(prod_est,$G32+$H32-1,MATCH(CH$14,$BP$14:$DP$14,0))</f>
        <v>0</v>
      </c>
      <c r="CI32" s="8" cm="1">
        <f t="array" ref="CI32">AC32*INDEX(prod_est,$G32+$H32-1,MATCH(CI$14,$BP$14:$DP$14,0))</f>
        <v>0</v>
      </c>
      <c r="CJ32" s="8" cm="1">
        <f t="array" ref="CJ32">AD32*INDEX(prod_est,$G32+$H32-1,MATCH(CJ$14,$BP$14:$DP$14,0))</f>
        <v>0</v>
      </c>
      <c r="CK32" s="8" cm="1">
        <f t="array" ref="CK32">AE32*INDEX(prod_est,$G32+$H32-1,MATCH(CK$14,$BP$14:$DP$14,0))</f>
        <v>0</v>
      </c>
      <c r="CL32" s="8" cm="1">
        <f t="array" ref="CL32">AF32*INDEX(prod_est,$G32+$H32-1,MATCH(CL$14,$BP$14:$DP$14,0))</f>
        <v>0</v>
      </c>
      <c r="CM32" s="8" cm="1">
        <f t="array" ref="CM32">AG32*INDEX(prod_est,$G32+$H32-1,MATCH(CM$14,$BP$14:$DP$14,0))</f>
        <v>0</v>
      </c>
      <c r="CN32" s="8" cm="1">
        <f t="array" ref="CN32">AH32*INDEX(prod_est,$G32+$H32-1,MATCH(CN$14,$BP$14:$DP$14,0))</f>
        <v>0</v>
      </c>
      <c r="CO32" s="8" cm="1">
        <f t="array" ref="CO32">AI32*INDEX(prod_est,$G32+$H32-1,MATCH(CO$14,$BP$14:$DP$14,0))</f>
        <v>0</v>
      </c>
      <c r="CP32" s="8" cm="1">
        <f t="array" ref="CP32">AJ32*INDEX(prod_est,$G32+$H32-1,MATCH(CP$14,$BP$14:$DP$14,0))</f>
        <v>0</v>
      </c>
      <c r="CQ32" s="8" cm="1">
        <f t="array" ref="CQ32">AK32*INDEX(prod_est,$G32+$H32-1,MATCH(CQ$14,$BP$14:$DP$14,0))</f>
        <v>0</v>
      </c>
      <c r="CR32" s="8" cm="1">
        <f t="array" ref="CR32">AL32*INDEX(prod_est,$G32+$H32-1,MATCH(CR$14,$BP$14:$DP$14,0))</f>
        <v>0</v>
      </c>
      <c r="CS32" s="8" cm="1">
        <f t="array" ref="CS32">AM32*INDEX(prod_est,$G32+$H32-1,MATCH(CS$14,$BP$14:$DP$14,0))</f>
        <v>0</v>
      </c>
      <c r="CT32" s="8" cm="1">
        <f t="array" ref="CT32">AN32*INDEX(prod_est,$G32+$H32-1,MATCH(CT$14,$BP$14:$DP$14,0))</f>
        <v>0</v>
      </c>
      <c r="CU32" s="8" cm="1">
        <f t="array" ref="CU32">AO32*INDEX(prod_est,$G32+$H32-1,MATCH(CU$14,$BP$14:$DP$14,0))</f>
        <v>0</v>
      </c>
      <c r="CV32" s="8" cm="1">
        <f t="array" ref="CV32">AP32*INDEX(prod_est,$G32+$H32-1,MATCH(CV$14,$BP$14:$DP$14,0))</f>
        <v>0</v>
      </c>
      <c r="CW32" cm="1">
        <f t="array" ref="CW32">AQ32*INDEX(prod_est,$G32+$H32-1,MATCH(CW$14,$BP$14:$DP$14,0))</f>
        <v>0</v>
      </c>
      <c r="CX32" cm="1">
        <f t="array" ref="CX32">AR32*INDEX(prod_est,$G32+$H32-1,MATCH(CX$14,$BP$14:$DP$14,0))</f>
        <v>0</v>
      </c>
      <c r="CY32" cm="1">
        <f t="array" ref="CY32">AS32*INDEX(prod_est,$G32+$H32-1,MATCH(CY$14,$BP$14:$DP$14,0))</f>
        <v>0</v>
      </c>
      <c r="CZ32" cm="1">
        <f t="array" ref="CZ32">AT32*INDEX(prod_est,$G32+$H32-1,MATCH(CZ$14,$BP$14:$DP$14,0))</f>
        <v>0</v>
      </c>
      <c r="DA32" cm="1">
        <f t="array" ref="DA32">AU32*INDEX(prod_est,$G32+$H32-1,MATCH(DA$14,$BP$14:$DP$14,0))</f>
        <v>0</v>
      </c>
      <c r="DB32" cm="1">
        <f t="array" ref="DB32">AV32*INDEX(prod_est,$G32+$H32-1,MATCH(DB$14,$BP$14:$DP$14,0))</f>
        <v>0</v>
      </c>
      <c r="DC32" cm="1">
        <f t="array" ref="DC32">AW32*INDEX(prod_est,$G32+$H32-1,MATCH(DC$14,$BP$14:$DP$14,0))</f>
        <v>0</v>
      </c>
      <c r="DD32" cm="1">
        <f t="array" ref="DD32">AX32*INDEX(prod_est,$G32+$H32-1,MATCH(DD$14,$BP$14:$DP$14,0))</f>
        <v>0</v>
      </c>
      <c r="DE32" cm="1">
        <f t="array" ref="DE32">AY32*INDEX(prod_est,$G32+$H32-1,MATCH(DE$14,$BP$14:$DP$14,0))</f>
        <v>0</v>
      </c>
      <c r="DF32" cm="1">
        <f t="array" ref="DF32">AZ32*INDEX(prod_est,$G32+$H32-1,MATCH(DF$14,$BP$14:$DP$14,0))</f>
        <v>0</v>
      </c>
      <c r="DG32" cm="1">
        <f t="array" ref="DG32">BA32*INDEX(prod_est,$G32+$H32-1,MATCH(DG$14,$BP$14:$DP$14,0))</f>
        <v>0</v>
      </c>
      <c r="DH32" cm="1">
        <f t="array" ref="DH32">BB32*INDEX(prod_est,$G32+$H32-1,MATCH(DH$14,$BP$14:$DP$14,0))</f>
        <v>0</v>
      </c>
      <c r="DI32" cm="1">
        <f t="array" ref="DI32">BC32*INDEX(prod_est,$G32+$H32-1,MATCH(DI$14,$BP$14:$DP$14,0))</f>
        <v>0</v>
      </c>
      <c r="DJ32" cm="1">
        <f t="array" ref="DJ32">BD32*INDEX(prod_est,$G32+$H32-1,MATCH(DJ$14,$BP$14:$DP$14,0))</f>
        <v>0</v>
      </c>
      <c r="DK32" cm="1">
        <f t="array" ref="DK32">BE32*INDEX(prod_est,$G32+$H32-1,MATCH(DK$14,$BP$14:$DP$14,0))</f>
        <v>0</v>
      </c>
      <c r="DL32" cm="1">
        <f t="array" ref="DL32">BF32*INDEX(prod_est,$G32+$H32-1,MATCH(DL$14,$BP$14:$DP$14,0))</f>
        <v>0</v>
      </c>
      <c r="DM32" cm="1">
        <f t="array" ref="DM32">BG32*INDEX(prod_est,$G32+$H32-1,MATCH(DM$14,$BP$14:$DP$14,0))</f>
        <v>0</v>
      </c>
      <c r="DN32" cm="1">
        <f t="array" ref="DN32">BH32*INDEX(prod_est,$G32+$H32-1,MATCH(DN$14,$BP$14:$DP$14,0))</f>
        <v>0</v>
      </c>
      <c r="DO32" cm="1">
        <f t="array" ref="DO32">BI32*INDEX(prod_est,$G32+$H32-1,MATCH(DO$14,$BP$14:$DP$14,0))</f>
        <v>0</v>
      </c>
      <c r="DP32" cm="1">
        <f t="array" ref="DP32">BJ32*INDEX(prod_est,$G32+$H32-1,MATCH(DP$14,$BP$14:$DP$14,0))</f>
        <v>0</v>
      </c>
    </row>
    <row r="33" spans="1:120" x14ac:dyDescent="0.25">
      <c r="A33" t="s">
        <v>49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193</v>
      </c>
      <c r="H33">
        <f>IFERROR(MATCH(D33,Production_est!$D$4:$D$339,0),"-")</f>
        <v>6</v>
      </c>
      <c r="I33" s="8" cm="1">
        <f t="array" ref="I33">IFERROR(INDEX(Production_est!$E$4:$E$339,H33+G33-1),"-")</f>
        <v>0</v>
      </c>
      <c r="J33" s="42">
        <f t="shared" si="0"/>
        <v>0</v>
      </c>
      <c r="K33" s="42">
        <f t="shared" ref="K33:AP33" si="41">J33*(1-$F$4)</f>
        <v>0</v>
      </c>
      <c r="L33" s="42">
        <f t="shared" si="41"/>
        <v>0</v>
      </c>
      <c r="M33" s="42">
        <f t="shared" si="41"/>
        <v>0</v>
      </c>
      <c r="N33" s="42">
        <f t="shared" si="41"/>
        <v>0</v>
      </c>
      <c r="O33" s="42">
        <f t="shared" si="41"/>
        <v>0</v>
      </c>
      <c r="P33" s="42">
        <f t="shared" si="41"/>
        <v>0</v>
      </c>
      <c r="Q33" s="42">
        <f t="shared" si="41"/>
        <v>0</v>
      </c>
      <c r="R33" s="42">
        <f t="shared" si="41"/>
        <v>0</v>
      </c>
      <c r="S33" s="42">
        <f t="shared" si="41"/>
        <v>0</v>
      </c>
      <c r="T33" s="42">
        <f t="shared" si="41"/>
        <v>0</v>
      </c>
      <c r="U33" s="42">
        <f t="shared" si="41"/>
        <v>0</v>
      </c>
      <c r="V33" s="42">
        <f t="shared" si="41"/>
        <v>0</v>
      </c>
      <c r="W33" s="42">
        <f t="shared" si="41"/>
        <v>0</v>
      </c>
      <c r="X33" s="42">
        <f t="shared" si="41"/>
        <v>0</v>
      </c>
      <c r="Y33" s="42">
        <f t="shared" si="41"/>
        <v>0</v>
      </c>
      <c r="Z33" s="42">
        <f t="shared" si="41"/>
        <v>0</v>
      </c>
      <c r="AA33" s="42">
        <f t="shared" si="41"/>
        <v>0</v>
      </c>
      <c r="AB33" s="42">
        <f t="shared" si="41"/>
        <v>0</v>
      </c>
      <c r="AC33" s="42">
        <f t="shared" si="41"/>
        <v>0</v>
      </c>
      <c r="AD33" s="42">
        <f t="shared" si="41"/>
        <v>0</v>
      </c>
      <c r="AE33" s="42">
        <f t="shared" si="41"/>
        <v>0</v>
      </c>
      <c r="AF33" s="42">
        <f t="shared" si="41"/>
        <v>0</v>
      </c>
      <c r="AG33" s="42">
        <f t="shared" si="41"/>
        <v>0</v>
      </c>
      <c r="AH33" s="42">
        <f t="shared" si="41"/>
        <v>0</v>
      </c>
      <c r="AI33" s="42">
        <f t="shared" si="41"/>
        <v>0</v>
      </c>
      <c r="AJ33" s="42">
        <f t="shared" si="41"/>
        <v>0</v>
      </c>
      <c r="AK33" s="42">
        <f t="shared" si="41"/>
        <v>0</v>
      </c>
      <c r="AL33" s="42">
        <f t="shared" si="41"/>
        <v>0</v>
      </c>
      <c r="AM33" s="42">
        <f t="shared" si="41"/>
        <v>0</v>
      </c>
      <c r="AN33" s="42">
        <f t="shared" si="41"/>
        <v>0</v>
      </c>
      <c r="AO33" s="42">
        <f t="shared" si="41"/>
        <v>0</v>
      </c>
      <c r="AP33" s="42">
        <f t="shared" si="41"/>
        <v>0</v>
      </c>
      <c r="AQ33" s="42">
        <f t="shared" ref="AQ33:BJ33" si="42">AP33*(1-$F$4)</f>
        <v>0</v>
      </c>
      <c r="AR33" s="42">
        <f t="shared" si="42"/>
        <v>0</v>
      </c>
      <c r="AS33" s="42">
        <f t="shared" si="42"/>
        <v>0</v>
      </c>
      <c r="AT33" s="42">
        <f t="shared" si="42"/>
        <v>0</v>
      </c>
      <c r="AU33" s="42">
        <f t="shared" si="42"/>
        <v>0</v>
      </c>
      <c r="AV33" s="42">
        <f t="shared" si="42"/>
        <v>0</v>
      </c>
      <c r="AW33" s="42">
        <f t="shared" si="42"/>
        <v>0</v>
      </c>
      <c r="AX33" s="42">
        <f t="shared" si="42"/>
        <v>0</v>
      </c>
      <c r="AY33" s="42">
        <f t="shared" si="42"/>
        <v>0</v>
      </c>
      <c r="AZ33" s="42">
        <f t="shared" si="42"/>
        <v>0</v>
      </c>
      <c r="BA33" s="42">
        <f t="shared" si="42"/>
        <v>0</v>
      </c>
      <c r="BB33" s="42">
        <f t="shared" si="42"/>
        <v>0</v>
      </c>
      <c r="BC33" s="42">
        <f t="shared" si="42"/>
        <v>0</v>
      </c>
      <c r="BD33" s="42">
        <f t="shared" si="42"/>
        <v>0</v>
      </c>
      <c r="BE33" s="42">
        <f t="shared" si="42"/>
        <v>0</v>
      </c>
      <c r="BF33" s="42">
        <f t="shared" si="42"/>
        <v>0</v>
      </c>
      <c r="BG33" s="42">
        <f t="shared" si="42"/>
        <v>0</v>
      </c>
      <c r="BH33" s="42">
        <f t="shared" si="42"/>
        <v>0</v>
      </c>
      <c r="BI33" s="42">
        <f t="shared" si="42"/>
        <v>0</v>
      </c>
      <c r="BJ33" s="42">
        <f t="shared" si="42"/>
        <v>0</v>
      </c>
      <c r="BK33" t="str">
        <f t="shared" si="3"/>
        <v>13_PNG</v>
      </c>
      <c r="BL33" t="str">
        <f t="shared" si="4"/>
        <v>d_ind_cem_15_1_fwood_wwaste</v>
      </c>
      <c r="BO33" s="8">
        <f t="shared" si="5"/>
        <v>0</v>
      </c>
      <c r="BP33" s="8">
        <f t="shared" si="6"/>
        <v>0</v>
      </c>
      <c r="BQ33" s="8" cm="1">
        <f t="array" ref="BQ33">K33*INDEX(prod_est,$G33+$H33-1,MATCH(BQ$14,$BP$14:$DP$14,0))</f>
        <v>0</v>
      </c>
      <c r="BR33" s="8" cm="1">
        <f t="array" ref="BR33">L33*INDEX(prod_est,$G33+$H33-1,MATCH(BR$14,$BP$14:$DP$14,0))</f>
        <v>0</v>
      </c>
      <c r="BS33" s="8" cm="1">
        <f t="array" ref="BS33">M33*INDEX(prod_est,$G33+$H33-1,MATCH(BS$14,$BP$14:$DP$14,0))</f>
        <v>0</v>
      </c>
      <c r="BT33" s="8" cm="1">
        <f t="array" ref="BT33">N33*INDEX(prod_est,$G33+$H33-1,MATCH(BT$14,$BP$14:$DP$14,0))</f>
        <v>0</v>
      </c>
      <c r="BU33" s="8" cm="1">
        <f t="array" ref="BU33">O33*INDEX(prod_est,$G33+$H33-1,MATCH(BU$14,$BP$14:$DP$14,0))</f>
        <v>0</v>
      </c>
      <c r="BV33" s="8" cm="1">
        <f t="array" ref="BV33">P33*INDEX(prod_est,$G33+$H33-1,MATCH(BV$14,$BP$14:$DP$14,0))</f>
        <v>0</v>
      </c>
      <c r="BW33" s="8" cm="1">
        <f t="array" ref="BW33">Q33*INDEX(prod_est,$G33+$H33-1,MATCH(BW$14,$BP$14:$DP$14,0))</f>
        <v>0</v>
      </c>
      <c r="BX33" s="8" cm="1">
        <f t="array" ref="BX33">R33*INDEX(prod_est,$G33+$H33-1,MATCH(BX$14,$BP$14:$DP$14,0))</f>
        <v>0</v>
      </c>
      <c r="BY33" s="8" cm="1">
        <f t="array" ref="BY33">S33*INDEX(prod_est,$G33+$H33-1,MATCH(BY$14,$BP$14:$DP$14,0))</f>
        <v>0</v>
      </c>
      <c r="BZ33" s="8" cm="1">
        <f t="array" ref="BZ33">T33*INDEX(prod_est,$G33+$H33-1,MATCH(BZ$14,$BP$14:$DP$14,0))</f>
        <v>0</v>
      </c>
      <c r="CA33" s="8" cm="1">
        <f t="array" ref="CA33">U33*INDEX(prod_est,$G33+$H33-1,MATCH(CA$14,$BP$14:$DP$14,0))</f>
        <v>0</v>
      </c>
      <c r="CB33" s="8" cm="1">
        <f t="array" ref="CB33">V33*INDEX(prod_est,$G33+$H33-1,MATCH(CB$14,$BP$14:$DP$14,0))</f>
        <v>0</v>
      </c>
      <c r="CC33" s="8" cm="1">
        <f t="array" ref="CC33">W33*INDEX(prod_est,$G33+$H33-1,MATCH(CC$14,$BP$14:$DP$14,0))</f>
        <v>0</v>
      </c>
      <c r="CD33" s="8" cm="1">
        <f t="array" ref="CD33">X33*INDEX(prod_est,$G33+$H33-1,MATCH(CD$14,$BP$14:$DP$14,0))</f>
        <v>0</v>
      </c>
      <c r="CE33" s="8" cm="1">
        <f t="array" ref="CE33">Y33*INDEX(prod_est,$G33+$H33-1,MATCH(CE$14,$BP$14:$DP$14,0))</f>
        <v>0</v>
      </c>
      <c r="CF33" s="8" cm="1">
        <f t="array" ref="CF33">Z33*INDEX(prod_est,$G33+$H33-1,MATCH(CF$14,$BP$14:$DP$14,0))</f>
        <v>0</v>
      </c>
      <c r="CG33" s="8" cm="1">
        <f t="array" ref="CG33">AA33*INDEX(prod_est,$G33+$H33-1,MATCH(CG$14,$BP$14:$DP$14,0))</f>
        <v>0</v>
      </c>
      <c r="CH33" s="8" cm="1">
        <f t="array" ref="CH33">AB33*INDEX(prod_est,$G33+$H33-1,MATCH(CH$14,$BP$14:$DP$14,0))</f>
        <v>0</v>
      </c>
      <c r="CI33" s="8" cm="1">
        <f t="array" ref="CI33">AC33*INDEX(prod_est,$G33+$H33-1,MATCH(CI$14,$BP$14:$DP$14,0))</f>
        <v>0</v>
      </c>
      <c r="CJ33" s="8" cm="1">
        <f t="array" ref="CJ33">AD33*INDEX(prod_est,$G33+$H33-1,MATCH(CJ$14,$BP$14:$DP$14,0))</f>
        <v>0</v>
      </c>
      <c r="CK33" s="8" cm="1">
        <f t="array" ref="CK33">AE33*INDEX(prod_est,$G33+$H33-1,MATCH(CK$14,$BP$14:$DP$14,0))</f>
        <v>0</v>
      </c>
      <c r="CL33" s="8" cm="1">
        <f t="array" ref="CL33">AF33*INDEX(prod_est,$G33+$H33-1,MATCH(CL$14,$BP$14:$DP$14,0))</f>
        <v>0</v>
      </c>
      <c r="CM33" s="8" cm="1">
        <f t="array" ref="CM33">AG33*INDEX(prod_est,$G33+$H33-1,MATCH(CM$14,$BP$14:$DP$14,0))</f>
        <v>0</v>
      </c>
      <c r="CN33" s="8" cm="1">
        <f t="array" ref="CN33">AH33*INDEX(prod_est,$G33+$H33-1,MATCH(CN$14,$BP$14:$DP$14,0))</f>
        <v>0</v>
      </c>
      <c r="CO33" s="8" cm="1">
        <f t="array" ref="CO33">AI33*INDEX(prod_est,$G33+$H33-1,MATCH(CO$14,$BP$14:$DP$14,0))</f>
        <v>0</v>
      </c>
      <c r="CP33" s="8" cm="1">
        <f t="array" ref="CP33">AJ33*INDEX(prod_est,$G33+$H33-1,MATCH(CP$14,$BP$14:$DP$14,0))</f>
        <v>0</v>
      </c>
      <c r="CQ33" s="8" cm="1">
        <f t="array" ref="CQ33">AK33*INDEX(prod_est,$G33+$H33-1,MATCH(CQ$14,$BP$14:$DP$14,0))</f>
        <v>0</v>
      </c>
      <c r="CR33" s="8" cm="1">
        <f t="array" ref="CR33">AL33*INDEX(prod_est,$G33+$H33-1,MATCH(CR$14,$BP$14:$DP$14,0))</f>
        <v>0</v>
      </c>
      <c r="CS33" s="8" cm="1">
        <f t="array" ref="CS33">AM33*INDEX(prod_est,$G33+$H33-1,MATCH(CS$14,$BP$14:$DP$14,0))</f>
        <v>0</v>
      </c>
      <c r="CT33" s="8" cm="1">
        <f t="array" ref="CT33">AN33*INDEX(prod_est,$G33+$H33-1,MATCH(CT$14,$BP$14:$DP$14,0))</f>
        <v>0</v>
      </c>
      <c r="CU33" s="8" cm="1">
        <f t="array" ref="CU33">AO33*INDEX(prod_est,$G33+$H33-1,MATCH(CU$14,$BP$14:$DP$14,0))</f>
        <v>0</v>
      </c>
      <c r="CV33" s="8" cm="1">
        <f t="array" ref="CV33">AP33*INDEX(prod_est,$G33+$H33-1,MATCH(CV$14,$BP$14:$DP$14,0))</f>
        <v>0</v>
      </c>
      <c r="CW33" cm="1">
        <f t="array" ref="CW33">AQ33*INDEX(prod_est,$G33+$H33-1,MATCH(CW$14,$BP$14:$DP$14,0))</f>
        <v>0</v>
      </c>
      <c r="CX33" cm="1">
        <f t="array" ref="CX33">AR33*INDEX(prod_est,$G33+$H33-1,MATCH(CX$14,$BP$14:$DP$14,0))</f>
        <v>0</v>
      </c>
      <c r="CY33" cm="1">
        <f t="array" ref="CY33">AS33*INDEX(prod_est,$G33+$H33-1,MATCH(CY$14,$BP$14:$DP$14,0))</f>
        <v>0</v>
      </c>
      <c r="CZ33" cm="1">
        <f t="array" ref="CZ33">AT33*INDEX(prod_est,$G33+$H33-1,MATCH(CZ$14,$BP$14:$DP$14,0))</f>
        <v>0</v>
      </c>
      <c r="DA33" cm="1">
        <f t="array" ref="DA33">AU33*INDEX(prod_est,$G33+$H33-1,MATCH(DA$14,$BP$14:$DP$14,0))</f>
        <v>0</v>
      </c>
      <c r="DB33" cm="1">
        <f t="array" ref="DB33">AV33*INDEX(prod_est,$G33+$H33-1,MATCH(DB$14,$BP$14:$DP$14,0))</f>
        <v>0</v>
      </c>
      <c r="DC33" cm="1">
        <f t="array" ref="DC33">AW33*INDEX(prod_est,$G33+$H33-1,MATCH(DC$14,$BP$14:$DP$14,0))</f>
        <v>0</v>
      </c>
      <c r="DD33" cm="1">
        <f t="array" ref="DD33">AX33*INDEX(prod_est,$G33+$H33-1,MATCH(DD$14,$BP$14:$DP$14,0))</f>
        <v>0</v>
      </c>
      <c r="DE33" cm="1">
        <f t="array" ref="DE33">AY33*INDEX(prod_est,$G33+$H33-1,MATCH(DE$14,$BP$14:$DP$14,0))</f>
        <v>0</v>
      </c>
      <c r="DF33" cm="1">
        <f t="array" ref="DF33">AZ33*INDEX(prod_est,$G33+$H33-1,MATCH(DF$14,$BP$14:$DP$14,0))</f>
        <v>0</v>
      </c>
      <c r="DG33" cm="1">
        <f t="array" ref="DG33">BA33*INDEX(prod_est,$G33+$H33-1,MATCH(DG$14,$BP$14:$DP$14,0))</f>
        <v>0</v>
      </c>
      <c r="DH33" cm="1">
        <f t="array" ref="DH33">BB33*INDEX(prod_est,$G33+$H33-1,MATCH(DH$14,$BP$14:$DP$14,0))</f>
        <v>0</v>
      </c>
      <c r="DI33" cm="1">
        <f t="array" ref="DI33">BC33*INDEX(prod_est,$G33+$H33-1,MATCH(DI$14,$BP$14:$DP$14,0))</f>
        <v>0</v>
      </c>
      <c r="DJ33" cm="1">
        <f t="array" ref="DJ33">BD33*INDEX(prod_est,$G33+$H33-1,MATCH(DJ$14,$BP$14:$DP$14,0))</f>
        <v>0</v>
      </c>
      <c r="DK33" cm="1">
        <f t="array" ref="DK33">BE33*INDEX(prod_est,$G33+$H33-1,MATCH(DK$14,$BP$14:$DP$14,0))</f>
        <v>0</v>
      </c>
      <c r="DL33" cm="1">
        <f t="array" ref="DL33">BF33*INDEX(prod_est,$G33+$H33-1,MATCH(DL$14,$BP$14:$DP$14,0))</f>
        <v>0</v>
      </c>
      <c r="DM33" cm="1">
        <f t="array" ref="DM33">BG33*INDEX(prod_est,$G33+$H33-1,MATCH(DM$14,$BP$14:$DP$14,0))</f>
        <v>0</v>
      </c>
      <c r="DN33" cm="1">
        <f t="array" ref="DN33">BH33*INDEX(prod_est,$G33+$H33-1,MATCH(DN$14,$BP$14:$DP$14,0))</f>
        <v>0</v>
      </c>
      <c r="DO33" cm="1">
        <f t="array" ref="DO33">BI33*INDEX(prod_est,$G33+$H33-1,MATCH(DO$14,$BP$14:$DP$14,0))</f>
        <v>0</v>
      </c>
      <c r="DP33" cm="1">
        <f t="array" ref="DP33">BJ33*INDEX(prod_est,$G33+$H33-1,MATCH(DP$14,$BP$14:$DP$14,0))</f>
        <v>0</v>
      </c>
    </row>
    <row r="34" spans="1:120" x14ac:dyDescent="0.25">
      <c r="A34" t="s">
        <v>49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193</v>
      </c>
      <c r="H34">
        <f>IFERROR(MATCH(D34,Production_est!$D$4:$D$339,0),"-")</f>
        <v>6</v>
      </c>
      <c r="I34" s="8" cm="1">
        <f t="array" ref="I34">IFERROR(INDEX(Production_est!$E$4:$E$339,H34+G34-1),"-")</f>
        <v>0</v>
      </c>
      <c r="J34" s="42">
        <f t="shared" si="0"/>
        <v>0</v>
      </c>
      <c r="K34" s="42">
        <f t="shared" ref="K34:AP34" si="43">J34*(1-$F$4)</f>
        <v>0</v>
      </c>
      <c r="L34" s="42">
        <f t="shared" si="43"/>
        <v>0</v>
      </c>
      <c r="M34" s="42">
        <f t="shared" si="43"/>
        <v>0</v>
      </c>
      <c r="N34" s="42">
        <f t="shared" si="43"/>
        <v>0</v>
      </c>
      <c r="O34" s="42">
        <f t="shared" si="43"/>
        <v>0</v>
      </c>
      <c r="P34" s="42">
        <f t="shared" si="43"/>
        <v>0</v>
      </c>
      <c r="Q34" s="42">
        <f t="shared" si="43"/>
        <v>0</v>
      </c>
      <c r="R34" s="42">
        <f t="shared" si="43"/>
        <v>0</v>
      </c>
      <c r="S34" s="42">
        <f t="shared" si="43"/>
        <v>0</v>
      </c>
      <c r="T34" s="42">
        <f t="shared" si="43"/>
        <v>0</v>
      </c>
      <c r="U34" s="42">
        <f t="shared" si="43"/>
        <v>0</v>
      </c>
      <c r="V34" s="42">
        <f t="shared" si="43"/>
        <v>0</v>
      </c>
      <c r="W34" s="42">
        <f t="shared" si="43"/>
        <v>0</v>
      </c>
      <c r="X34" s="42">
        <f t="shared" si="43"/>
        <v>0</v>
      </c>
      <c r="Y34" s="42">
        <f t="shared" si="43"/>
        <v>0</v>
      </c>
      <c r="Z34" s="42">
        <f t="shared" si="43"/>
        <v>0</v>
      </c>
      <c r="AA34" s="42">
        <f t="shared" si="43"/>
        <v>0</v>
      </c>
      <c r="AB34" s="42">
        <f t="shared" si="43"/>
        <v>0</v>
      </c>
      <c r="AC34" s="42">
        <f t="shared" si="43"/>
        <v>0</v>
      </c>
      <c r="AD34" s="42">
        <f t="shared" si="43"/>
        <v>0</v>
      </c>
      <c r="AE34" s="42">
        <f t="shared" si="43"/>
        <v>0</v>
      </c>
      <c r="AF34" s="42">
        <f t="shared" si="43"/>
        <v>0</v>
      </c>
      <c r="AG34" s="42">
        <f t="shared" si="43"/>
        <v>0</v>
      </c>
      <c r="AH34" s="42">
        <f t="shared" si="43"/>
        <v>0</v>
      </c>
      <c r="AI34" s="42">
        <f t="shared" si="43"/>
        <v>0</v>
      </c>
      <c r="AJ34" s="42">
        <f t="shared" si="43"/>
        <v>0</v>
      </c>
      <c r="AK34" s="42">
        <f t="shared" si="43"/>
        <v>0</v>
      </c>
      <c r="AL34" s="42">
        <f t="shared" si="43"/>
        <v>0</v>
      </c>
      <c r="AM34" s="42">
        <f t="shared" si="43"/>
        <v>0</v>
      </c>
      <c r="AN34" s="42">
        <f t="shared" si="43"/>
        <v>0</v>
      </c>
      <c r="AO34" s="42">
        <f t="shared" si="43"/>
        <v>0</v>
      </c>
      <c r="AP34" s="42">
        <f t="shared" si="43"/>
        <v>0</v>
      </c>
      <c r="AQ34" s="42">
        <f t="shared" ref="AQ34:BJ34" si="44">AP34*(1-$F$4)</f>
        <v>0</v>
      </c>
      <c r="AR34" s="42">
        <f t="shared" si="44"/>
        <v>0</v>
      </c>
      <c r="AS34" s="42">
        <f t="shared" si="44"/>
        <v>0</v>
      </c>
      <c r="AT34" s="42">
        <f t="shared" si="44"/>
        <v>0</v>
      </c>
      <c r="AU34" s="42">
        <f t="shared" si="44"/>
        <v>0</v>
      </c>
      <c r="AV34" s="42">
        <f t="shared" si="44"/>
        <v>0</v>
      </c>
      <c r="AW34" s="42">
        <f t="shared" si="44"/>
        <v>0</v>
      </c>
      <c r="AX34" s="42">
        <f t="shared" si="44"/>
        <v>0</v>
      </c>
      <c r="AY34" s="42">
        <f t="shared" si="44"/>
        <v>0</v>
      </c>
      <c r="AZ34" s="42">
        <f t="shared" si="44"/>
        <v>0</v>
      </c>
      <c r="BA34" s="42">
        <f t="shared" si="44"/>
        <v>0</v>
      </c>
      <c r="BB34" s="42">
        <f t="shared" si="44"/>
        <v>0</v>
      </c>
      <c r="BC34" s="42">
        <f t="shared" si="44"/>
        <v>0</v>
      </c>
      <c r="BD34" s="42">
        <f t="shared" si="44"/>
        <v>0</v>
      </c>
      <c r="BE34" s="42">
        <f t="shared" si="44"/>
        <v>0</v>
      </c>
      <c r="BF34" s="42">
        <f t="shared" si="44"/>
        <v>0</v>
      </c>
      <c r="BG34" s="42">
        <f t="shared" si="44"/>
        <v>0</v>
      </c>
      <c r="BH34" s="42">
        <f t="shared" si="44"/>
        <v>0</v>
      </c>
      <c r="BI34" s="42">
        <f t="shared" si="44"/>
        <v>0</v>
      </c>
      <c r="BJ34" s="42">
        <f t="shared" si="44"/>
        <v>0</v>
      </c>
      <c r="BK34" t="str">
        <f t="shared" si="3"/>
        <v>13_PNG</v>
      </c>
      <c r="BL34" t="str">
        <f t="shared" si="4"/>
        <v>d_ind_cem_15_2_bagasse</v>
      </c>
      <c r="BO34" s="8">
        <f t="shared" si="5"/>
        <v>0</v>
      </c>
      <c r="BP34" s="8">
        <f t="shared" si="6"/>
        <v>0</v>
      </c>
      <c r="BQ34" s="8" cm="1">
        <f t="array" ref="BQ34">K34*INDEX(prod_est,$G34+$H34-1,MATCH(BQ$14,$BP$14:$DP$14,0))</f>
        <v>0</v>
      </c>
      <c r="BR34" s="8" cm="1">
        <f t="array" ref="BR34">L34*INDEX(prod_est,$G34+$H34-1,MATCH(BR$14,$BP$14:$DP$14,0))</f>
        <v>0</v>
      </c>
      <c r="BS34" s="8" cm="1">
        <f t="array" ref="BS34">M34*INDEX(prod_est,$G34+$H34-1,MATCH(BS$14,$BP$14:$DP$14,0))</f>
        <v>0</v>
      </c>
      <c r="BT34" s="8" cm="1">
        <f t="array" ref="BT34">N34*INDEX(prod_est,$G34+$H34-1,MATCH(BT$14,$BP$14:$DP$14,0))</f>
        <v>0</v>
      </c>
      <c r="BU34" s="8" cm="1">
        <f t="array" ref="BU34">O34*INDEX(prod_est,$G34+$H34-1,MATCH(BU$14,$BP$14:$DP$14,0))</f>
        <v>0</v>
      </c>
      <c r="BV34" s="8" cm="1">
        <f t="array" ref="BV34">P34*INDEX(prod_est,$G34+$H34-1,MATCH(BV$14,$BP$14:$DP$14,0))</f>
        <v>0</v>
      </c>
      <c r="BW34" s="8" cm="1">
        <f t="array" ref="BW34">Q34*INDEX(prod_est,$G34+$H34-1,MATCH(BW$14,$BP$14:$DP$14,0))</f>
        <v>0</v>
      </c>
      <c r="BX34" s="8" cm="1">
        <f t="array" ref="BX34">R34*INDEX(prod_est,$G34+$H34-1,MATCH(BX$14,$BP$14:$DP$14,0))</f>
        <v>0</v>
      </c>
      <c r="BY34" s="8" cm="1">
        <f t="array" ref="BY34">S34*INDEX(prod_est,$G34+$H34-1,MATCH(BY$14,$BP$14:$DP$14,0))</f>
        <v>0</v>
      </c>
      <c r="BZ34" s="8" cm="1">
        <f t="array" ref="BZ34">T34*INDEX(prod_est,$G34+$H34-1,MATCH(BZ$14,$BP$14:$DP$14,0))</f>
        <v>0</v>
      </c>
      <c r="CA34" s="8" cm="1">
        <f t="array" ref="CA34">U34*INDEX(prod_est,$G34+$H34-1,MATCH(CA$14,$BP$14:$DP$14,0))</f>
        <v>0</v>
      </c>
      <c r="CB34" s="8" cm="1">
        <f t="array" ref="CB34">V34*INDEX(prod_est,$G34+$H34-1,MATCH(CB$14,$BP$14:$DP$14,0))</f>
        <v>0</v>
      </c>
      <c r="CC34" s="8" cm="1">
        <f t="array" ref="CC34">W34*INDEX(prod_est,$G34+$H34-1,MATCH(CC$14,$BP$14:$DP$14,0))</f>
        <v>0</v>
      </c>
      <c r="CD34" s="8" cm="1">
        <f t="array" ref="CD34">X34*INDEX(prod_est,$G34+$H34-1,MATCH(CD$14,$BP$14:$DP$14,0))</f>
        <v>0</v>
      </c>
      <c r="CE34" s="8" cm="1">
        <f t="array" ref="CE34">Y34*INDEX(prod_est,$G34+$H34-1,MATCH(CE$14,$BP$14:$DP$14,0))</f>
        <v>0</v>
      </c>
      <c r="CF34" s="8" cm="1">
        <f t="array" ref="CF34">Z34*INDEX(prod_est,$G34+$H34-1,MATCH(CF$14,$BP$14:$DP$14,0))</f>
        <v>0</v>
      </c>
      <c r="CG34" s="8" cm="1">
        <f t="array" ref="CG34">AA34*INDEX(prod_est,$G34+$H34-1,MATCH(CG$14,$BP$14:$DP$14,0))</f>
        <v>0</v>
      </c>
      <c r="CH34" s="8" cm="1">
        <f t="array" ref="CH34">AB34*INDEX(prod_est,$G34+$H34-1,MATCH(CH$14,$BP$14:$DP$14,0))</f>
        <v>0</v>
      </c>
      <c r="CI34" s="8" cm="1">
        <f t="array" ref="CI34">AC34*INDEX(prod_est,$G34+$H34-1,MATCH(CI$14,$BP$14:$DP$14,0))</f>
        <v>0</v>
      </c>
      <c r="CJ34" s="8" cm="1">
        <f t="array" ref="CJ34">AD34*INDEX(prod_est,$G34+$H34-1,MATCH(CJ$14,$BP$14:$DP$14,0))</f>
        <v>0</v>
      </c>
      <c r="CK34" s="8" cm="1">
        <f t="array" ref="CK34">AE34*INDEX(prod_est,$G34+$H34-1,MATCH(CK$14,$BP$14:$DP$14,0))</f>
        <v>0</v>
      </c>
      <c r="CL34" s="8" cm="1">
        <f t="array" ref="CL34">AF34*INDEX(prod_est,$G34+$H34-1,MATCH(CL$14,$BP$14:$DP$14,0))</f>
        <v>0</v>
      </c>
      <c r="CM34" s="8" cm="1">
        <f t="array" ref="CM34">AG34*INDEX(prod_est,$G34+$H34-1,MATCH(CM$14,$BP$14:$DP$14,0))</f>
        <v>0</v>
      </c>
      <c r="CN34" s="8" cm="1">
        <f t="array" ref="CN34">AH34*INDEX(prod_est,$G34+$H34-1,MATCH(CN$14,$BP$14:$DP$14,0))</f>
        <v>0</v>
      </c>
      <c r="CO34" s="8" cm="1">
        <f t="array" ref="CO34">AI34*INDEX(prod_est,$G34+$H34-1,MATCH(CO$14,$BP$14:$DP$14,0))</f>
        <v>0</v>
      </c>
      <c r="CP34" s="8" cm="1">
        <f t="array" ref="CP34">AJ34*INDEX(prod_est,$G34+$H34-1,MATCH(CP$14,$BP$14:$DP$14,0))</f>
        <v>0</v>
      </c>
      <c r="CQ34" s="8" cm="1">
        <f t="array" ref="CQ34">AK34*INDEX(prod_est,$G34+$H34-1,MATCH(CQ$14,$BP$14:$DP$14,0))</f>
        <v>0</v>
      </c>
      <c r="CR34" s="8" cm="1">
        <f t="array" ref="CR34">AL34*INDEX(prod_est,$G34+$H34-1,MATCH(CR$14,$BP$14:$DP$14,0))</f>
        <v>0</v>
      </c>
      <c r="CS34" s="8" cm="1">
        <f t="array" ref="CS34">AM34*INDEX(prod_est,$G34+$H34-1,MATCH(CS$14,$BP$14:$DP$14,0))</f>
        <v>0</v>
      </c>
      <c r="CT34" s="8" cm="1">
        <f t="array" ref="CT34">AN34*INDEX(prod_est,$G34+$H34-1,MATCH(CT$14,$BP$14:$DP$14,0))</f>
        <v>0</v>
      </c>
      <c r="CU34" s="8" cm="1">
        <f t="array" ref="CU34">AO34*INDEX(prod_est,$G34+$H34-1,MATCH(CU$14,$BP$14:$DP$14,0))</f>
        <v>0</v>
      </c>
      <c r="CV34" s="8" cm="1">
        <f t="array" ref="CV34">AP34*INDEX(prod_est,$G34+$H34-1,MATCH(CV$14,$BP$14:$DP$14,0))</f>
        <v>0</v>
      </c>
      <c r="CW34" cm="1">
        <f t="array" ref="CW34">AQ34*INDEX(prod_est,$G34+$H34-1,MATCH(CW$14,$BP$14:$DP$14,0))</f>
        <v>0</v>
      </c>
      <c r="CX34" cm="1">
        <f t="array" ref="CX34">AR34*INDEX(prod_est,$G34+$H34-1,MATCH(CX$14,$BP$14:$DP$14,0))</f>
        <v>0</v>
      </c>
      <c r="CY34" cm="1">
        <f t="array" ref="CY34">AS34*INDEX(prod_est,$G34+$H34-1,MATCH(CY$14,$BP$14:$DP$14,0))</f>
        <v>0</v>
      </c>
      <c r="CZ34" cm="1">
        <f t="array" ref="CZ34">AT34*INDEX(prod_est,$G34+$H34-1,MATCH(CZ$14,$BP$14:$DP$14,0))</f>
        <v>0</v>
      </c>
      <c r="DA34" cm="1">
        <f t="array" ref="DA34">AU34*INDEX(prod_est,$G34+$H34-1,MATCH(DA$14,$BP$14:$DP$14,0))</f>
        <v>0</v>
      </c>
      <c r="DB34" cm="1">
        <f t="array" ref="DB34">AV34*INDEX(prod_est,$G34+$H34-1,MATCH(DB$14,$BP$14:$DP$14,0))</f>
        <v>0</v>
      </c>
      <c r="DC34" cm="1">
        <f t="array" ref="DC34">AW34*INDEX(prod_est,$G34+$H34-1,MATCH(DC$14,$BP$14:$DP$14,0))</f>
        <v>0</v>
      </c>
      <c r="DD34" cm="1">
        <f t="array" ref="DD34">AX34*INDEX(prod_est,$G34+$H34-1,MATCH(DD$14,$BP$14:$DP$14,0))</f>
        <v>0</v>
      </c>
      <c r="DE34" cm="1">
        <f t="array" ref="DE34">AY34*INDEX(prod_est,$G34+$H34-1,MATCH(DE$14,$BP$14:$DP$14,0))</f>
        <v>0</v>
      </c>
      <c r="DF34" cm="1">
        <f t="array" ref="DF34">AZ34*INDEX(prod_est,$G34+$H34-1,MATCH(DF$14,$BP$14:$DP$14,0))</f>
        <v>0</v>
      </c>
      <c r="DG34" cm="1">
        <f t="array" ref="DG34">BA34*INDEX(prod_est,$G34+$H34-1,MATCH(DG$14,$BP$14:$DP$14,0))</f>
        <v>0</v>
      </c>
      <c r="DH34" cm="1">
        <f t="array" ref="DH34">BB34*INDEX(prod_est,$G34+$H34-1,MATCH(DH$14,$BP$14:$DP$14,0))</f>
        <v>0</v>
      </c>
      <c r="DI34" cm="1">
        <f t="array" ref="DI34">BC34*INDEX(prod_est,$G34+$H34-1,MATCH(DI$14,$BP$14:$DP$14,0))</f>
        <v>0</v>
      </c>
      <c r="DJ34" cm="1">
        <f t="array" ref="DJ34">BD34*INDEX(prod_est,$G34+$H34-1,MATCH(DJ$14,$BP$14:$DP$14,0))</f>
        <v>0</v>
      </c>
      <c r="DK34" cm="1">
        <f t="array" ref="DK34">BE34*INDEX(prod_est,$G34+$H34-1,MATCH(DK$14,$BP$14:$DP$14,0))</f>
        <v>0</v>
      </c>
      <c r="DL34" cm="1">
        <f t="array" ref="DL34">BF34*INDEX(prod_est,$G34+$H34-1,MATCH(DL$14,$BP$14:$DP$14,0))</f>
        <v>0</v>
      </c>
      <c r="DM34" cm="1">
        <f t="array" ref="DM34">BG34*INDEX(prod_est,$G34+$H34-1,MATCH(DM$14,$BP$14:$DP$14,0))</f>
        <v>0</v>
      </c>
      <c r="DN34" cm="1">
        <f t="array" ref="DN34">BH34*INDEX(prod_est,$G34+$H34-1,MATCH(DN$14,$BP$14:$DP$14,0))</f>
        <v>0</v>
      </c>
      <c r="DO34" cm="1">
        <f t="array" ref="DO34">BI34*INDEX(prod_est,$G34+$H34-1,MATCH(DO$14,$BP$14:$DP$14,0))</f>
        <v>0</v>
      </c>
      <c r="DP34" cm="1">
        <f t="array" ref="DP34">BJ34*INDEX(prod_est,$G34+$H34-1,MATCH(DP$14,$BP$14:$DP$14,0))</f>
        <v>0</v>
      </c>
    </row>
    <row r="35" spans="1:120" x14ac:dyDescent="0.25">
      <c r="A35" t="s">
        <v>49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193</v>
      </c>
      <c r="H35">
        <f>IFERROR(MATCH(D35,Production_est!$D$4:$D$339,0),"-")</f>
        <v>6</v>
      </c>
      <c r="I35" s="8" cm="1">
        <f t="array" ref="I35">IFERROR(INDEX(Production_est!$E$4:$E$339,H35+G35-1),"-")</f>
        <v>0</v>
      </c>
      <c r="J35" s="42">
        <f t="shared" si="0"/>
        <v>0</v>
      </c>
      <c r="K35" s="42">
        <f t="shared" ref="K35:AP35" si="45">J35*(1-$F$4)</f>
        <v>0</v>
      </c>
      <c r="L35" s="42">
        <f t="shared" si="45"/>
        <v>0</v>
      </c>
      <c r="M35" s="42">
        <f t="shared" si="45"/>
        <v>0</v>
      </c>
      <c r="N35" s="42">
        <f t="shared" si="45"/>
        <v>0</v>
      </c>
      <c r="O35" s="42">
        <f t="shared" si="45"/>
        <v>0</v>
      </c>
      <c r="P35" s="42">
        <f t="shared" si="45"/>
        <v>0</v>
      </c>
      <c r="Q35" s="42">
        <f t="shared" si="45"/>
        <v>0</v>
      </c>
      <c r="R35" s="42">
        <f t="shared" si="45"/>
        <v>0</v>
      </c>
      <c r="S35" s="42">
        <f t="shared" si="45"/>
        <v>0</v>
      </c>
      <c r="T35" s="42">
        <f t="shared" si="45"/>
        <v>0</v>
      </c>
      <c r="U35" s="42">
        <f t="shared" si="45"/>
        <v>0</v>
      </c>
      <c r="V35" s="42">
        <f t="shared" si="45"/>
        <v>0</v>
      </c>
      <c r="W35" s="42">
        <f t="shared" si="45"/>
        <v>0</v>
      </c>
      <c r="X35" s="42">
        <f t="shared" si="45"/>
        <v>0</v>
      </c>
      <c r="Y35" s="42">
        <f t="shared" si="45"/>
        <v>0</v>
      </c>
      <c r="Z35" s="42">
        <f t="shared" si="45"/>
        <v>0</v>
      </c>
      <c r="AA35" s="42">
        <f t="shared" si="45"/>
        <v>0</v>
      </c>
      <c r="AB35" s="42">
        <f t="shared" si="45"/>
        <v>0</v>
      </c>
      <c r="AC35" s="42">
        <f t="shared" si="45"/>
        <v>0</v>
      </c>
      <c r="AD35" s="42">
        <f t="shared" si="45"/>
        <v>0</v>
      </c>
      <c r="AE35" s="42">
        <f t="shared" si="45"/>
        <v>0</v>
      </c>
      <c r="AF35" s="42">
        <f t="shared" si="45"/>
        <v>0</v>
      </c>
      <c r="AG35" s="42">
        <f t="shared" si="45"/>
        <v>0</v>
      </c>
      <c r="AH35" s="42">
        <f t="shared" si="45"/>
        <v>0</v>
      </c>
      <c r="AI35" s="42">
        <f t="shared" si="45"/>
        <v>0</v>
      </c>
      <c r="AJ35" s="42">
        <f t="shared" si="45"/>
        <v>0</v>
      </c>
      <c r="AK35" s="42">
        <f t="shared" si="45"/>
        <v>0</v>
      </c>
      <c r="AL35" s="42">
        <f t="shared" si="45"/>
        <v>0</v>
      </c>
      <c r="AM35" s="42">
        <f t="shared" si="45"/>
        <v>0</v>
      </c>
      <c r="AN35" s="42">
        <f t="shared" si="45"/>
        <v>0</v>
      </c>
      <c r="AO35" s="42">
        <f t="shared" si="45"/>
        <v>0</v>
      </c>
      <c r="AP35" s="42">
        <f t="shared" si="45"/>
        <v>0</v>
      </c>
      <c r="AQ35" s="42">
        <f t="shared" ref="AQ35:BJ35" si="46">AP35*(1-$F$4)</f>
        <v>0</v>
      </c>
      <c r="AR35" s="42">
        <f t="shared" si="46"/>
        <v>0</v>
      </c>
      <c r="AS35" s="42">
        <f t="shared" si="46"/>
        <v>0</v>
      </c>
      <c r="AT35" s="42">
        <f t="shared" si="46"/>
        <v>0</v>
      </c>
      <c r="AU35" s="42">
        <f t="shared" si="46"/>
        <v>0</v>
      </c>
      <c r="AV35" s="42">
        <f t="shared" si="46"/>
        <v>0</v>
      </c>
      <c r="AW35" s="42">
        <f t="shared" si="46"/>
        <v>0</v>
      </c>
      <c r="AX35" s="42">
        <f t="shared" si="46"/>
        <v>0</v>
      </c>
      <c r="AY35" s="42">
        <f t="shared" si="46"/>
        <v>0</v>
      </c>
      <c r="AZ35" s="42">
        <f t="shared" si="46"/>
        <v>0</v>
      </c>
      <c r="BA35" s="42">
        <f t="shared" si="46"/>
        <v>0</v>
      </c>
      <c r="BB35" s="42">
        <f t="shared" si="46"/>
        <v>0</v>
      </c>
      <c r="BC35" s="42">
        <f t="shared" si="46"/>
        <v>0</v>
      </c>
      <c r="BD35" s="42">
        <f t="shared" si="46"/>
        <v>0</v>
      </c>
      <c r="BE35" s="42">
        <f t="shared" si="46"/>
        <v>0</v>
      </c>
      <c r="BF35" s="42">
        <f t="shared" si="46"/>
        <v>0</v>
      </c>
      <c r="BG35" s="42">
        <f t="shared" si="46"/>
        <v>0</v>
      </c>
      <c r="BH35" s="42">
        <f t="shared" si="46"/>
        <v>0</v>
      </c>
      <c r="BI35" s="42">
        <f t="shared" si="46"/>
        <v>0</v>
      </c>
      <c r="BJ35" s="42">
        <f t="shared" si="46"/>
        <v>0</v>
      </c>
      <c r="BK35" t="str">
        <f t="shared" si="3"/>
        <v>13_PNG</v>
      </c>
      <c r="BL35" t="str">
        <f t="shared" si="4"/>
        <v>d_ind_cem_15_3_charcoal</v>
      </c>
      <c r="BO35" s="8">
        <f t="shared" si="5"/>
        <v>0</v>
      </c>
      <c r="BP35" s="8">
        <f t="shared" si="6"/>
        <v>0</v>
      </c>
      <c r="BQ35" s="8" cm="1">
        <f t="array" ref="BQ35">K35*INDEX(prod_est,$G35+$H35-1,MATCH(BQ$14,$BP$14:$DP$14,0))</f>
        <v>0</v>
      </c>
      <c r="BR35" s="8" cm="1">
        <f t="array" ref="BR35">L35*INDEX(prod_est,$G35+$H35-1,MATCH(BR$14,$BP$14:$DP$14,0))</f>
        <v>0</v>
      </c>
      <c r="BS35" s="8" cm="1">
        <f t="array" ref="BS35">M35*INDEX(prod_est,$G35+$H35-1,MATCH(BS$14,$BP$14:$DP$14,0))</f>
        <v>0</v>
      </c>
      <c r="BT35" s="8" cm="1">
        <f t="array" ref="BT35">N35*INDEX(prod_est,$G35+$H35-1,MATCH(BT$14,$BP$14:$DP$14,0))</f>
        <v>0</v>
      </c>
      <c r="BU35" s="8" cm="1">
        <f t="array" ref="BU35">O35*INDEX(prod_est,$G35+$H35-1,MATCH(BU$14,$BP$14:$DP$14,0))</f>
        <v>0</v>
      </c>
      <c r="BV35" s="8" cm="1">
        <f t="array" ref="BV35">P35*INDEX(prod_est,$G35+$H35-1,MATCH(BV$14,$BP$14:$DP$14,0))</f>
        <v>0</v>
      </c>
      <c r="BW35" s="8" cm="1">
        <f t="array" ref="BW35">Q35*INDEX(prod_est,$G35+$H35-1,MATCH(BW$14,$BP$14:$DP$14,0))</f>
        <v>0</v>
      </c>
      <c r="BX35" s="8" cm="1">
        <f t="array" ref="BX35">R35*INDEX(prod_est,$G35+$H35-1,MATCH(BX$14,$BP$14:$DP$14,0))</f>
        <v>0</v>
      </c>
      <c r="BY35" s="8" cm="1">
        <f t="array" ref="BY35">S35*INDEX(prod_est,$G35+$H35-1,MATCH(BY$14,$BP$14:$DP$14,0))</f>
        <v>0</v>
      </c>
      <c r="BZ35" s="8" cm="1">
        <f t="array" ref="BZ35">T35*INDEX(prod_est,$G35+$H35-1,MATCH(BZ$14,$BP$14:$DP$14,0))</f>
        <v>0</v>
      </c>
      <c r="CA35" s="8" cm="1">
        <f t="array" ref="CA35">U35*INDEX(prod_est,$G35+$H35-1,MATCH(CA$14,$BP$14:$DP$14,0))</f>
        <v>0</v>
      </c>
      <c r="CB35" s="8" cm="1">
        <f t="array" ref="CB35">V35*INDEX(prod_est,$G35+$H35-1,MATCH(CB$14,$BP$14:$DP$14,0))</f>
        <v>0</v>
      </c>
      <c r="CC35" s="8" cm="1">
        <f t="array" ref="CC35">W35*INDEX(prod_est,$G35+$H35-1,MATCH(CC$14,$BP$14:$DP$14,0))</f>
        <v>0</v>
      </c>
      <c r="CD35" s="8" cm="1">
        <f t="array" ref="CD35">X35*INDEX(prod_est,$G35+$H35-1,MATCH(CD$14,$BP$14:$DP$14,0))</f>
        <v>0</v>
      </c>
      <c r="CE35" s="8" cm="1">
        <f t="array" ref="CE35">Y35*INDEX(prod_est,$G35+$H35-1,MATCH(CE$14,$BP$14:$DP$14,0))</f>
        <v>0</v>
      </c>
      <c r="CF35" s="8" cm="1">
        <f t="array" ref="CF35">Z35*INDEX(prod_est,$G35+$H35-1,MATCH(CF$14,$BP$14:$DP$14,0))</f>
        <v>0</v>
      </c>
      <c r="CG35" s="8" cm="1">
        <f t="array" ref="CG35">AA35*INDEX(prod_est,$G35+$H35-1,MATCH(CG$14,$BP$14:$DP$14,0))</f>
        <v>0</v>
      </c>
      <c r="CH35" s="8" cm="1">
        <f t="array" ref="CH35">AB35*INDEX(prod_est,$G35+$H35-1,MATCH(CH$14,$BP$14:$DP$14,0))</f>
        <v>0</v>
      </c>
      <c r="CI35" s="8" cm="1">
        <f t="array" ref="CI35">AC35*INDEX(prod_est,$G35+$H35-1,MATCH(CI$14,$BP$14:$DP$14,0))</f>
        <v>0</v>
      </c>
      <c r="CJ35" s="8" cm="1">
        <f t="array" ref="CJ35">AD35*INDEX(prod_est,$G35+$H35-1,MATCH(CJ$14,$BP$14:$DP$14,0))</f>
        <v>0</v>
      </c>
      <c r="CK35" s="8" cm="1">
        <f t="array" ref="CK35">AE35*INDEX(prod_est,$G35+$H35-1,MATCH(CK$14,$BP$14:$DP$14,0))</f>
        <v>0</v>
      </c>
      <c r="CL35" s="8" cm="1">
        <f t="array" ref="CL35">AF35*INDEX(prod_est,$G35+$H35-1,MATCH(CL$14,$BP$14:$DP$14,0))</f>
        <v>0</v>
      </c>
      <c r="CM35" s="8" cm="1">
        <f t="array" ref="CM35">AG35*INDEX(prod_est,$G35+$H35-1,MATCH(CM$14,$BP$14:$DP$14,0))</f>
        <v>0</v>
      </c>
      <c r="CN35" s="8" cm="1">
        <f t="array" ref="CN35">AH35*INDEX(prod_est,$G35+$H35-1,MATCH(CN$14,$BP$14:$DP$14,0))</f>
        <v>0</v>
      </c>
      <c r="CO35" s="8" cm="1">
        <f t="array" ref="CO35">AI35*INDEX(prod_est,$G35+$H35-1,MATCH(CO$14,$BP$14:$DP$14,0))</f>
        <v>0</v>
      </c>
      <c r="CP35" s="8" cm="1">
        <f t="array" ref="CP35">AJ35*INDEX(prod_est,$G35+$H35-1,MATCH(CP$14,$BP$14:$DP$14,0))</f>
        <v>0</v>
      </c>
      <c r="CQ35" s="8" cm="1">
        <f t="array" ref="CQ35">AK35*INDEX(prod_est,$G35+$H35-1,MATCH(CQ$14,$BP$14:$DP$14,0))</f>
        <v>0</v>
      </c>
      <c r="CR35" s="8" cm="1">
        <f t="array" ref="CR35">AL35*INDEX(prod_est,$G35+$H35-1,MATCH(CR$14,$BP$14:$DP$14,0))</f>
        <v>0</v>
      </c>
      <c r="CS35" s="8" cm="1">
        <f t="array" ref="CS35">AM35*INDEX(prod_est,$G35+$H35-1,MATCH(CS$14,$BP$14:$DP$14,0))</f>
        <v>0</v>
      </c>
      <c r="CT35" s="8" cm="1">
        <f t="array" ref="CT35">AN35*INDEX(prod_est,$G35+$H35-1,MATCH(CT$14,$BP$14:$DP$14,0))</f>
        <v>0</v>
      </c>
      <c r="CU35" s="8" cm="1">
        <f t="array" ref="CU35">AO35*INDEX(prod_est,$G35+$H35-1,MATCH(CU$14,$BP$14:$DP$14,0))</f>
        <v>0</v>
      </c>
      <c r="CV35" s="8" cm="1">
        <f t="array" ref="CV35">AP35*INDEX(prod_est,$G35+$H35-1,MATCH(CV$14,$BP$14:$DP$14,0))</f>
        <v>0</v>
      </c>
      <c r="CW35" cm="1">
        <f t="array" ref="CW35">AQ35*INDEX(prod_est,$G35+$H35-1,MATCH(CW$14,$BP$14:$DP$14,0))</f>
        <v>0</v>
      </c>
      <c r="CX35" cm="1">
        <f t="array" ref="CX35">AR35*INDEX(prod_est,$G35+$H35-1,MATCH(CX$14,$BP$14:$DP$14,0))</f>
        <v>0</v>
      </c>
      <c r="CY35" cm="1">
        <f t="array" ref="CY35">AS35*INDEX(prod_est,$G35+$H35-1,MATCH(CY$14,$BP$14:$DP$14,0))</f>
        <v>0</v>
      </c>
      <c r="CZ35" cm="1">
        <f t="array" ref="CZ35">AT35*INDEX(prod_est,$G35+$H35-1,MATCH(CZ$14,$BP$14:$DP$14,0))</f>
        <v>0</v>
      </c>
      <c r="DA35" cm="1">
        <f t="array" ref="DA35">AU35*INDEX(prod_est,$G35+$H35-1,MATCH(DA$14,$BP$14:$DP$14,0))</f>
        <v>0</v>
      </c>
      <c r="DB35" cm="1">
        <f t="array" ref="DB35">AV35*INDEX(prod_est,$G35+$H35-1,MATCH(DB$14,$BP$14:$DP$14,0))</f>
        <v>0</v>
      </c>
      <c r="DC35" cm="1">
        <f t="array" ref="DC35">AW35*INDEX(prod_est,$G35+$H35-1,MATCH(DC$14,$BP$14:$DP$14,0))</f>
        <v>0</v>
      </c>
      <c r="DD35" cm="1">
        <f t="array" ref="DD35">AX35*INDEX(prod_est,$G35+$H35-1,MATCH(DD$14,$BP$14:$DP$14,0))</f>
        <v>0</v>
      </c>
      <c r="DE35" cm="1">
        <f t="array" ref="DE35">AY35*INDEX(prod_est,$G35+$H35-1,MATCH(DE$14,$BP$14:$DP$14,0))</f>
        <v>0</v>
      </c>
      <c r="DF35" cm="1">
        <f t="array" ref="DF35">AZ35*INDEX(prod_est,$G35+$H35-1,MATCH(DF$14,$BP$14:$DP$14,0))</f>
        <v>0</v>
      </c>
      <c r="DG35" cm="1">
        <f t="array" ref="DG35">BA35*INDEX(prod_est,$G35+$H35-1,MATCH(DG$14,$BP$14:$DP$14,0))</f>
        <v>0</v>
      </c>
      <c r="DH35" cm="1">
        <f t="array" ref="DH35">BB35*INDEX(prod_est,$G35+$H35-1,MATCH(DH$14,$BP$14:$DP$14,0))</f>
        <v>0</v>
      </c>
      <c r="DI35" cm="1">
        <f t="array" ref="DI35">BC35*INDEX(prod_est,$G35+$H35-1,MATCH(DI$14,$BP$14:$DP$14,0))</f>
        <v>0</v>
      </c>
      <c r="DJ35" cm="1">
        <f t="array" ref="DJ35">BD35*INDEX(prod_est,$G35+$H35-1,MATCH(DJ$14,$BP$14:$DP$14,0))</f>
        <v>0</v>
      </c>
      <c r="DK35" cm="1">
        <f t="array" ref="DK35">BE35*INDEX(prod_est,$G35+$H35-1,MATCH(DK$14,$BP$14:$DP$14,0))</f>
        <v>0</v>
      </c>
      <c r="DL35" cm="1">
        <f t="array" ref="DL35">BF35*INDEX(prod_est,$G35+$H35-1,MATCH(DL$14,$BP$14:$DP$14,0))</f>
        <v>0</v>
      </c>
      <c r="DM35" cm="1">
        <f t="array" ref="DM35">BG35*INDEX(prod_est,$G35+$H35-1,MATCH(DM$14,$BP$14:$DP$14,0))</f>
        <v>0</v>
      </c>
      <c r="DN35" cm="1">
        <f t="array" ref="DN35">BH35*INDEX(prod_est,$G35+$H35-1,MATCH(DN$14,$BP$14:$DP$14,0))</f>
        <v>0</v>
      </c>
      <c r="DO35" cm="1">
        <f t="array" ref="DO35">BI35*INDEX(prod_est,$G35+$H35-1,MATCH(DO$14,$BP$14:$DP$14,0))</f>
        <v>0</v>
      </c>
      <c r="DP35" cm="1">
        <f t="array" ref="DP35">BJ35*INDEX(prod_est,$G35+$H35-1,MATCH(DP$14,$BP$14:$DP$14,0))</f>
        <v>0</v>
      </c>
    </row>
    <row r="36" spans="1:120" x14ac:dyDescent="0.25">
      <c r="A36" t="s">
        <v>49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193</v>
      </c>
      <c r="H36">
        <f>IFERROR(MATCH(D36,Production_est!$D$4:$D$339,0),"-")</f>
        <v>6</v>
      </c>
      <c r="I36" s="8" cm="1">
        <f t="array" ref="I36">IFERROR(INDEX(Production_est!$E$4:$E$339,H36+G36-1),"-")</f>
        <v>0</v>
      </c>
      <c r="J36" s="42">
        <f t="shared" si="0"/>
        <v>0</v>
      </c>
      <c r="K36" s="42">
        <f t="shared" ref="K36:AP36" si="47">J36*(1-$F$4)</f>
        <v>0</v>
      </c>
      <c r="L36" s="42">
        <f t="shared" si="47"/>
        <v>0</v>
      </c>
      <c r="M36" s="42">
        <f t="shared" si="47"/>
        <v>0</v>
      </c>
      <c r="N36" s="42">
        <f t="shared" si="47"/>
        <v>0</v>
      </c>
      <c r="O36" s="42">
        <f t="shared" si="47"/>
        <v>0</v>
      </c>
      <c r="P36" s="42">
        <f t="shared" si="47"/>
        <v>0</v>
      </c>
      <c r="Q36" s="42">
        <f t="shared" si="47"/>
        <v>0</v>
      </c>
      <c r="R36" s="42">
        <f t="shared" si="47"/>
        <v>0</v>
      </c>
      <c r="S36" s="42">
        <f t="shared" si="47"/>
        <v>0</v>
      </c>
      <c r="T36" s="42">
        <f t="shared" si="47"/>
        <v>0</v>
      </c>
      <c r="U36" s="42">
        <f t="shared" si="47"/>
        <v>0</v>
      </c>
      <c r="V36" s="42">
        <f t="shared" si="47"/>
        <v>0</v>
      </c>
      <c r="W36" s="42">
        <f t="shared" si="47"/>
        <v>0</v>
      </c>
      <c r="X36" s="42">
        <f t="shared" si="47"/>
        <v>0</v>
      </c>
      <c r="Y36" s="42">
        <f t="shared" si="47"/>
        <v>0</v>
      </c>
      <c r="Z36" s="42">
        <f t="shared" si="47"/>
        <v>0</v>
      </c>
      <c r="AA36" s="42">
        <f t="shared" si="47"/>
        <v>0</v>
      </c>
      <c r="AB36" s="42">
        <f t="shared" si="47"/>
        <v>0</v>
      </c>
      <c r="AC36" s="42">
        <f t="shared" si="47"/>
        <v>0</v>
      </c>
      <c r="AD36" s="42">
        <f t="shared" si="47"/>
        <v>0</v>
      </c>
      <c r="AE36" s="42">
        <f t="shared" si="47"/>
        <v>0</v>
      </c>
      <c r="AF36" s="42">
        <f t="shared" si="47"/>
        <v>0</v>
      </c>
      <c r="AG36" s="42">
        <f t="shared" si="47"/>
        <v>0</v>
      </c>
      <c r="AH36" s="42">
        <f t="shared" si="47"/>
        <v>0</v>
      </c>
      <c r="AI36" s="42">
        <f t="shared" si="47"/>
        <v>0</v>
      </c>
      <c r="AJ36" s="42">
        <f t="shared" si="47"/>
        <v>0</v>
      </c>
      <c r="AK36" s="42">
        <f t="shared" si="47"/>
        <v>0</v>
      </c>
      <c r="AL36" s="42">
        <f t="shared" si="47"/>
        <v>0</v>
      </c>
      <c r="AM36" s="42">
        <f t="shared" si="47"/>
        <v>0</v>
      </c>
      <c r="AN36" s="42">
        <f t="shared" si="47"/>
        <v>0</v>
      </c>
      <c r="AO36" s="42">
        <f t="shared" si="47"/>
        <v>0</v>
      </c>
      <c r="AP36" s="42">
        <f t="shared" si="47"/>
        <v>0</v>
      </c>
      <c r="AQ36" s="42">
        <f t="shared" ref="AQ36:BJ36" si="48">AP36*(1-$F$4)</f>
        <v>0</v>
      </c>
      <c r="AR36" s="42">
        <f t="shared" si="48"/>
        <v>0</v>
      </c>
      <c r="AS36" s="42">
        <f t="shared" si="48"/>
        <v>0</v>
      </c>
      <c r="AT36" s="42">
        <f t="shared" si="48"/>
        <v>0</v>
      </c>
      <c r="AU36" s="42">
        <f t="shared" si="48"/>
        <v>0</v>
      </c>
      <c r="AV36" s="42">
        <f t="shared" si="48"/>
        <v>0</v>
      </c>
      <c r="AW36" s="42">
        <f t="shared" si="48"/>
        <v>0</v>
      </c>
      <c r="AX36" s="42">
        <f t="shared" si="48"/>
        <v>0</v>
      </c>
      <c r="AY36" s="42">
        <f t="shared" si="48"/>
        <v>0</v>
      </c>
      <c r="AZ36" s="42">
        <f t="shared" si="48"/>
        <v>0</v>
      </c>
      <c r="BA36" s="42">
        <f t="shared" si="48"/>
        <v>0</v>
      </c>
      <c r="BB36" s="42">
        <f t="shared" si="48"/>
        <v>0</v>
      </c>
      <c r="BC36" s="42">
        <f t="shared" si="48"/>
        <v>0</v>
      </c>
      <c r="BD36" s="42">
        <f t="shared" si="48"/>
        <v>0</v>
      </c>
      <c r="BE36" s="42">
        <f t="shared" si="48"/>
        <v>0</v>
      </c>
      <c r="BF36" s="42">
        <f t="shared" si="48"/>
        <v>0</v>
      </c>
      <c r="BG36" s="42">
        <f t="shared" si="48"/>
        <v>0</v>
      </c>
      <c r="BH36" s="42">
        <f t="shared" si="48"/>
        <v>0</v>
      </c>
      <c r="BI36" s="42">
        <f t="shared" si="48"/>
        <v>0</v>
      </c>
      <c r="BJ36" s="42">
        <f t="shared" si="48"/>
        <v>0</v>
      </c>
      <c r="BK36" t="str">
        <f t="shared" si="3"/>
        <v>13_PNG</v>
      </c>
      <c r="BL36" t="str">
        <f t="shared" si="4"/>
        <v>d_ind_cem_15_4_black_liquor</v>
      </c>
      <c r="BO36" s="8">
        <f t="shared" si="5"/>
        <v>0</v>
      </c>
      <c r="BP36" s="8">
        <f t="shared" si="6"/>
        <v>0</v>
      </c>
      <c r="BQ36" s="8" cm="1">
        <f t="array" ref="BQ36">K36*INDEX(prod_est,$G36+$H36-1,MATCH(BQ$14,$BP$14:$DP$14,0))</f>
        <v>0</v>
      </c>
      <c r="BR36" s="8" cm="1">
        <f t="array" ref="BR36">L36*INDEX(prod_est,$G36+$H36-1,MATCH(BR$14,$BP$14:$DP$14,0))</f>
        <v>0</v>
      </c>
      <c r="BS36" s="8" cm="1">
        <f t="array" ref="BS36">M36*INDEX(prod_est,$G36+$H36-1,MATCH(BS$14,$BP$14:$DP$14,0))</f>
        <v>0</v>
      </c>
      <c r="BT36" s="8" cm="1">
        <f t="array" ref="BT36">N36*INDEX(prod_est,$G36+$H36-1,MATCH(BT$14,$BP$14:$DP$14,0))</f>
        <v>0</v>
      </c>
      <c r="BU36" s="8" cm="1">
        <f t="array" ref="BU36">O36*INDEX(prod_est,$G36+$H36-1,MATCH(BU$14,$BP$14:$DP$14,0))</f>
        <v>0</v>
      </c>
      <c r="BV36" s="8" cm="1">
        <f t="array" ref="BV36">P36*INDEX(prod_est,$G36+$H36-1,MATCH(BV$14,$BP$14:$DP$14,0))</f>
        <v>0</v>
      </c>
      <c r="BW36" s="8" cm="1">
        <f t="array" ref="BW36">Q36*INDEX(prod_est,$G36+$H36-1,MATCH(BW$14,$BP$14:$DP$14,0))</f>
        <v>0</v>
      </c>
      <c r="BX36" s="8" cm="1">
        <f t="array" ref="BX36">R36*INDEX(prod_est,$G36+$H36-1,MATCH(BX$14,$BP$14:$DP$14,0))</f>
        <v>0</v>
      </c>
      <c r="BY36" s="8" cm="1">
        <f t="array" ref="BY36">S36*INDEX(prod_est,$G36+$H36-1,MATCH(BY$14,$BP$14:$DP$14,0))</f>
        <v>0</v>
      </c>
      <c r="BZ36" s="8" cm="1">
        <f t="array" ref="BZ36">T36*INDEX(prod_est,$G36+$H36-1,MATCH(BZ$14,$BP$14:$DP$14,0))</f>
        <v>0</v>
      </c>
      <c r="CA36" s="8" cm="1">
        <f t="array" ref="CA36">U36*INDEX(prod_est,$G36+$H36-1,MATCH(CA$14,$BP$14:$DP$14,0))</f>
        <v>0</v>
      </c>
      <c r="CB36" s="8" cm="1">
        <f t="array" ref="CB36">V36*INDEX(prod_est,$G36+$H36-1,MATCH(CB$14,$BP$14:$DP$14,0))</f>
        <v>0</v>
      </c>
      <c r="CC36" s="8" cm="1">
        <f t="array" ref="CC36">W36*INDEX(prod_est,$G36+$H36-1,MATCH(CC$14,$BP$14:$DP$14,0))</f>
        <v>0</v>
      </c>
      <c r="CD36" s="8" cm="1">
        <f t="array" ref="CD36">X36*INDEX(prod_est,$G36+$H36-1,MATCH(CD$14,$BP$14:$DP$14,0))</f>
        <v>0</v>
      </c>
      <c r="CE36" s="8" cm="1">
        <f t="array" ref="CE36">Y36*INDEX(prod_est,$G36+$H36-1,MATCH(CE$14,$BP$14:$DP$14,0))</f>
        <v>0</v>
      </c>
      <c r="CF36" s="8" cm="1">
        <f t="array" ref="CF36">Z36*INDEX(prod_est,$G36+$H36-1,MATCH(CF$14,$BP$14:$DP$14,0))</f>
        <v>0</v>
      </c>
      <c r="CG36" s="8" cm="1">
        <f t="array" ref="CG36">AA36*INDEX(prod_est,$G36+$H36-1,MATCH(CG$14,$BP$14:$DP$14,0))</f>
        <v>0</v>
      </c>
      <c r="CH36" s="8" cm="1">
        <f t="array" ref="CH36">AB36*INDEX(prod_est,$G36+$H36-1,MATCH(CH$14,$BP$14:$DP$14,0))</f>
        <v>0</v>
      </c>
      <c r="CI36" s="8" cm="1">
        <f t="array" ref="CI36">AC36*INDEX(prod_est,$G36+$H36-1,MATCH(CI$14,$BP$14:$DP$14,0))</f>
        <v>0</v>
      </c>
      <c r="CJ36" s="8" cm="1">
        <f t="array" ref="CJ36">AD36*INDEX(prod_est,$G36+$H36-1,MATCH(CJ$14,$BP$14:$DP$14,0))</f>
        <v>0</v>
      </c>
      <c r="CK36" s="8" cm="1">
        <f t="array" ref="CK36">AE36*INDEX(prod_est,$G36+$H36-1,MATCH(CK$14,$BP$14:$DP$14,0))</f>
        <v>0</v>
      </c>
      <c r="CL36" s="8" cm="1">
        <f t="array" ref="CL36">AF36*INDEX(prod_est,$G36+$H36-1,MATCH(CL$14,$BP$14:$DP$14,0))</f>
        <v>0</v>
      </c>
      <c r="CM36" s="8" cm="1">
        <f t="array" ref="CM36">AG36*INDEX(prod_est,$G36+$H36-1,MATCH(CM$14,$BP$14:$DP$14,0))</f>
        <v>0</v>
      </c>
      <c r="CN36" s="8" cm="1">
        <f t="array" ref="CN36">AH36*INDEX(prod_est,$G36+$H36-1,MATCH(CN$14,$BP$14:$DP$14,0))</f>
        <v>0</v>
      </c>
      <c r="CO36" s="8" cm="1">
        <f t="array" ref="CO36">AI36*INDEX(prod_est,$G36+$H36-1,MATCH(CO$14,$BP$14:$DP$14,0))</f>
        <v>0</v>
      </c>
      <c r="CP36" s="8" cm="1">
        <f t="array" ref="CP36">AJ36*INDEX(prod_est,$G36+$H36-1,MATCH(CP$14,$BP$14:$DP$14,0))</f>
        <v>0</v>
      </c>
      <c r="CQ36" s="8" cm="1">
        <f t="array" ref="CQ36">AK36*INDEX(prod_est,$G36+$H36-1,MATCH(CQ$14,$BP$14:$DP$14,0))</f>
        <v>0</v>
      </c>
      <c r="CR36" s="8" cm="1">
        <f t="array" ref="CR36">AL36*INDEX(prod_est,$G36+$H36-1,MATCH(CR$14,$BP$14:$DP$14,0))</f>
        <v>0</v>
      </c>
      <c r="CS36" s="8" cm="1">
        <f t="array" ref="CS36">AM36*INDEX(prod_est,$G36+$H36-1,MATCH(CS$14,$BP$14:$DP$14,0))</f>
        <v>0</v>
      </c>
      <c r="CT36" s="8" cm="1">
        <f t="array" ref="CT36">AN36*INDEX(prod_est,$G36+$H36-1,MATCH(CT$14,$BP$14:$DP$14,0))</f>
        <v>0</v>
      </c>
      <c r="CU36" s="8" cm="1">
        <f t="array" ref="CU36">AO36*INDEX(prod_est,$G36+$H36-1,MATCH(CU$14,$BP$14:$DP$14,0))</f>
        <v>0</v>
      </c>
      <c r="CV36" s="8" cm="1">
        <f t="array" ref="CV36">AP36*INDEX(prod_est,$G36+$H36-1,MATCH(CV$14,$BP$14:$DP$14,0))</f>
        <v>0</v>
      </c>
      <c r="CW36" cm="1">
        <f t="array" ref="CW36">AQ36*INDEX(prod_est,$G36+$H36-1,MATCH(CW$14,$BP$14:$DP$14,0))</f>
        <v>0</v>
      </c>
      <c r="CX36" cm="1">
        <f t="array" ref="CX36">AR36*INDEX(prod_est,$G36+$H36-1,MATCH(CX$14,$BP$14:$DP$14,0))</f>
        <v>0</v>
      </c>
      <c r="CY36" cm="1">
        <f t="array" ref="CY36">AS36*INDEX(prod_est,$G36+$H36-1,MATCH(CY$14,$BP$14:$DP$14,0))</f>
        <v>0</v>
      </c>
      <c r="CZ36" cm="1">
        <f t="array" ref="CZ36">AT36*INDEX(prod_est,$G36+$H36-1,MATCH(CZ$14,$BP$14:$DP$14,0))</f>
        <v>0</v>
      </c>
      <c r="DA36" cm="1">
        <f t="array" ref="DA36">AU36*INDEX(prod_est,$G36+$H36-1,MATCH(DA$14,$BP$14:$DP$14,0))</f>
        <v>0</v>
      </c>
      <c r="DB36" cm="1">
        <f t="array" ref="DB36">AV36*INDEX(prod_est,$G36+$H36-1,MATCH(DB$14,$BP$14:$DP$14,0))</f>
        <v>0</v>
      </c>
      <c r="DC36" cm="1">
        <f t="array" ref="DC36">AW36*INDEX(prod_est,$G36+$H36-1,MATCH(DC$14,$BP$14:$DP$14,0))</f>
        <v>0</v>
      </c>
      <c r="DD36" cm="1">
        <f t="array" ref="DD36">AX36*INDEX(prod_est,$G36+$H36-1,MATCH(DD$14,$BP$14:$DP$14,0))</f>
        <v>0</v>
      </c>
      <c r="DE36" cm="1">
        <f t="array" ref="DE36">AY36*INDEX(prod_est,$G36+$H36-1,MATCH(DE$14,$BP$14:$DP$14,0))</f>
        <v>0</v>
      </c>
      <c r="DF36" cm="1">
        <f t="array" ref="DF36">AZ36*INDEX(prod_est,$G36+$H36-1,MATCH(DF$14,$BP$14:$DP$14,0))</f>
        <v>0</v>
      </c>
      <c r="DG36" cm="1">
        <f t="array" ref="DG36">BA36*INDEX(prod_est,$G36+$H36-1,MATCH(DG$14,$BP$14:$DP$14,0))</f>
        <v>0</v>
      </c>
      <c r="DH36" cm="1">
        <f t="array" ref="DH36">BB36*INDEX(prod_est,$G36+$H36-1,MATCH(DH$14,$BP$14:$DP$14,0))</f>
        <v>0</v>
      </c>
      <c r="DI36" cm="1">
        <f t="array" ref="DI36">BC36*INDEX(prod_est,$G36+$H36-1,MATCH(DI$14,$BP$14:$DP$14,0))</f>
        <v>0</v>
      </c>
      <c r="DJ36" cm="1">
        <f t="array" ref="DJ36">BD36*INDEX(prod_est,$G36+$H36-1,MATCH(DJ$14,$BP$14:$DP$14,0))</f>
        <v>0</v>
      </c>
      <c r="DK36" cm="1">
        <f t="array" ref="DK36">BE36*INDEX(prod_est,$G36+$H36-1,MATCH(DK$14,$BP$14:$DP$14,0))</f>
        <v>0</v>
      </c>
      <c r="DL36" cm="1">
        <f t="array" ref="DL36">BF36*INDEX(prod_est,$G36+$H36-1,MATCH(DL$14,$BP$14:$DP$14,0))</f>
        <v>0</v>
      </c>
      <c r="DM36" cm="1">
        <f t="array" ref="DM36">BG36*INDEX(prod_est,$G36+$H36-1,MATCH(DM$14,$BP$14:$DP$14,0))</f>
        <v>0</v>
      </c>
      <c r="DN36" cm="1">
        <f t="array" ref="DN36">BH36*INDEX(prod_est,$G36+$H36-1,MATCH(DN$14,$BP$14:$DP$14,0))</f>
        <v>0</v>
      </c>
      <c r="DO36" cm="1">
        <f t="array" ref="DO36">BI36*INDEX(prod_est,$G36+$H36-1,MATCH(DO$14,$BP$14:$DP$14,0))</f>
        <v>0</v>
      </c>
      <c r="DP36" cm="1">
        <f t="array" ref="DP36">BJ36*INDEX(prod_est,$G36+$H36-1,MATCH(DP$14,$BP$14:$DP$14,0))</f>
        <v>0</v>
      </c>
    </row>
    <row r="37" spans="1:120" x14ac:dyDescent="0.25">
      <c r="A37" t="s">
        <v>49</v>
      </c>
      <c r="B37" t="s">
        <v>27</v>
      </c>
      <c r="C37" t="s">
        <v>27</v>
      </c>
      <c r="D37" t="s">
        <v>37</v>
      </c>
      <c r="E37" s="8">
        <v>0</v>
      </c>
      <c r="F37" s="8">
        <v>0</v>
      </c>
      <c r="G37">
        <f>MATCH(A37,Production_est!$A$4:$A$339,0)</f>
        <v>193</v>
      </c>
      <c r="H37">
        <f>IFERROR(MATCH(D37,Production_est!$D$4:$D$339,0),"-")</f>
        <v>6</v>
      </c>
      <c r="I37" s="8" cm="1">
        <f t="array" ref="I37">IFERROR(INDEX(Production_est!$E$4:$E$339,H37+G37-1),"-")</f>
        <v>0</v>
      </c>
      <c r="J37" s="42">
        <f t="shared" si="0"/>
        <v>0</v>
      </c>
      <c r="K37" s="42">
        <f t="shared" ref="K37:AP37" si="49">J37*(1-$F$4)</f>
        <v>0</v>
      </c>
      <c r="L37" s="42">
        <f t="shared" si="49"/>
        <v>0</v>
      </c>
      <c r="M37" s="42">
        <f t="shared" si="49"/>
        <v>0</v>
      </c>
      <c r="N37" s="42">
        <f t="shared" si="49"/>
        <v>0</v>
      </c>
      <c r="O37" s="42">
        <f t="shared" si="49"/>
        <v>0</v>
      </c>
      <c r="P37" s="42">
        <f t="shared" si="49"/>
        <v>0</v>
      </c>
      <c r="Q37" s="42">
        <f t="shared" si="49"/>
        <v>0</v>
      </c>
      <c r="R37" s="42">
        <f t="shared" si="49"/>
        <v>0</v>
      </c>
      <c r="S37" s="42">
        <f t="shared" si="49"/>
        <v>0</v>
      </c>
      <c r="T37" s="42">
        <f t="shared" si="49"/>
        <v>0</v>
      </c>
      <c r="U37" s="42">
        <f t="shared" si="49"/>
        <v>0</v>
      </c>
      <c r="V37" s="42">
        <f t="shared" si="49"/>
        <v>0</v>
      </c>
      <c r="W37" s="42">
        <f t="shared" si="49"/>
        <v>0</v>
      </c>
      <c r="X37" s="42">
        <f t="shared" si="49"/>
        <v>0</v>
      </c>
      <c r="Y37" s="42">
        <f t="shared" si="49"/>
        <v>0</v>
      </c>
      <c r="Z37" s="42">
        <f t="shared" si="49"/>
        <v>0</v>
      </c>
      <c r="AA37" s="42">
        <f t="shared" si="49"/>
        <v>0</v>
      </c>
      <c r="AB37" s="42">
        <f t="shared" si="49"/>
        <v>0</v>
      </c>
      <c r="AC37" s="42">
        <f t="shared" si="49"/>
        <v>0</v>
      </c>
      <c r="AD37" s="42">
        <f t="shared" si="49"/>
        <v>0</v>
      </c>
      <c r="AE37" s="42">
        <f t="shared" si="49"/>
        <v>0</v>
      </c>
      <c r="AF37" s="42">
        <f t="shared" si="49"/>
        <v>0</v>
      </c>
      <c r="AG37" s="42">
        <f t="shared" si="49"/>
        <v>0</v>
      </c>
      <c r="AH37" s="42">
        <f t="shared" si="49"/>
        <v>0</v>
      </c>
      <c r="AI37" s="42">
        <f t="shared" si="49"/>
        <v>0</v>
      </c>
      <c r="AJ37" s="42">
        <f t="shared" si="49"/>
        <v>0</v>
      </c>
      <c r="AK37" s="42">
        <f t="shared" si="49"/>
        <v>0</v>
      </c>
      <c r="AL37" s="42">
        <f t="shared" si="49"/>
        <v>0</v>
      </c>
      <c r="AM37" s="42">
        <f t="shared" si="49"/>
        <v>0</v>
      </c>
      <c r="AN37" s="42">
        <f t="shared" si="49"/>
        <v>0</v>
      </c>
      <c r="AO37" s="42">
        <f t="shared" si="49"/>
        <v>0</v>
      </c>
      <c r="AP37" s="42">
        <f t="shared" si="49"/>
        <v>0</v>
      </c>
      <c r="AQ37" s="42">
        <f t="shared" ref="AQ37:BJ37" si="50">AP37*(1-$F$4)</f>
        <v>0</v>
      </c>
      <c r="AR37" s="42">
        <f t="shared" si="50"/>
        <v>0</v>
      </c>
      <c r="AS37" s="42">
        <f t="shared" si="50"/>
        <v>0</v>
      </c>
      <c r="AT37" s="42">
        <f t="shared" si="50"/>
        <v>0</v>
      </c>
      <c r="AU37" s="42">
        <f t="shared" si="50"/>
        <v>0</v>
      </c>
      <c r="AV37" s="42">
        <f t="shared" si="50"/>
        <v>0</v>
      </c>
      <c r="AW37" s="42">
        <f t="shared" si="50"/>
        <v>0</v>
      </c>
      <c r="AX37" s="42">
        <f t="shared" si="50"/>
        <v>0</v>
      </c>
      <c r="AY37" s="42">
        <f t="shared" si="50"/>
        <v>0</v>
      </c>
      <c r="AZ37" s="42">
        <f t="shared" si="50"/>
        <v>0</v>
      </c>
      <c r="BA37" s="42">
        <f t="shared" si="50"/>
        <v>0</v>
      </c>
      <c r="BB37" s="42">
        <f t="shared" si="50"/>
        <v>0</v>
      </c>
      <c r="BC37" s="42">
        <f t="shared" si="50"/>
        <v>0</v>
      </c>
      <c r="BD37" s="42">
        <f t="shared" si="50"/>
        <v>0</v>
      </c>
      <c r="BE37" s="42">
        <f t="shared" si="50"/>
        <v>0</v>
      </c>
      <c r="BF37" s="42">
        <f t="shared" si="50"/>
        <v>0</v>
      </c>
      <c r="BG37" s="42">
        <f t="shared" si="50"/>
        <v>0</v>
      </c>
      <c r="BH37" s="42">
        <f t="shared" si="50"/>
        <v>0</v>
      </c>
      <c r="BI37" s="42">
        <f t="shared" si="50"/>
        <v>0</v>
      </c>
      <c r="BJ37" s="42">
        <f t="shared" si="50"/>
        <v>0</v>
      </c>
      <c r="BK37" t="str">
        <f t="shared" si="3"/>
        <v>13_PNG</v>
      </c>
      <c r="BL37" t="str">
        <f t="shared" si="4"/>
        <v>d_ind_cem_15_5_other_biomass</v>
      </c>
      <c r="BO37" s="8">
        <f t="shared" si="5"/>
        <v>0</v>
      </c>
      <c r="BP37" s="8">
        <f t="shared" si="6"/>
        <v>0</v>
      </c>
      <c r="BQ37" s="8" cm="1">
        <f t="array" ref="BQ37">K37*INDEX(prod_est,$G37+$H37-1,MATCH(BQ$14,$BP$14:$DP$14,0))</f>
        <v>0</v>
      </c>
      <c r="BR37" s="8" cm="1">
        <f t="array" ref="BR37">L37*INDEX(prod_est,$G37+$H37-1,MATCH(BR$14,$BP$14:$DP$14,0))</f>
        <v>0</v>
      </c>
      <c r="BS37" s="8" cm="1">
        <f t="array" ref="BS37">M37*INDEX(prod_est,$G37+$H37-1,MATCH(BS$14,$BP$14:$DP$14,0))</f>
        <v>0</v>
      </c>
      <c r="BT37" s="8" cm="1">
        <f t="array" ref="BT37">N37*INDEX(prod_est,$G37+$H37-1,MATCH(BT$14,$BP$14:$DP$14,0))</f>
        <v>0</v>
      </c>
      <c r="BU37" s="8" cm="1">
        <f t="array" ref="BU37">O37*INDEX(prod_est,$G37+$H37-1,MATCH(BU$14,$BP$14:$DP$14,0))</f>
        <v>0</v>
      </c>
      <c r="BV37" s="8" cm="1">
        <f t="array" ref="BV37">P37*INDEX(prod_est,$G37+$H37-1,MATCH(BV$14,$BP$14:$DP$14,0))</f>
        <v>0</v>
      </c>
      <c r="BW37" s="8" cm="1">
        <f t="array" ref="BW37">Q37*INDEX(prod_est,$G37+$H37-1,MATCH(BW$14,$BP$14:$DP$14,0))</f>
        <v>0</v>
      </c>
      <c r="BX37" s="8" cm="1">
        <f t="array" ref="BX37">R37*INDEX(prod_est,$G37+$H37-1,MATCH(BX$14,$BP$14:$DP$14,0))</f>
        <v>0</v>
      </c>
      <c r="BY37" s="8" cm="1">
        <f t="array" ref="BY37">S37*INDEX(prod_est,$G37+$H37-1,MATCH(BY$14,$BP$14:$DP$14,0))</f>
        <v>0</v>
      </c>
      <c r="BZ37" s="8" cm="1">
        <f t="array" ref="BZ37">T37*INDEX(prod_est,$G37+$H37-1,MATCH(BZ$14,$BP$14:$DP$14,0))</f>
        <v>0</v>
      </c>
      <c r="CA37" s="8" cm="1">
        <f t="array" ref="CA37">U37*INDEX(prod_est,$G37+$H37-1,MATCH(CA$14,$BP$14:$DP$14,0))</f>
        <v>0</v>
      </c>
      <c r="CB37" s="8" cm="1">
        <f t="array" ref="CB37">V37*INDEX(prod_est,$G37+$H37-1,MATCH(CB$14,$BP$14:$DP$14,0))</f>
        <v>0</v>
      </c>
      <c r="CC37" s="8" cm="1">
        <f t="array" ref="CC37">W37*INDEX(prod_est,$G37+$H37-1,MATCH(CC$14,$BP$14:$DP$14,0))</f>
        <v>0</v>
      </c>
      <c r="CD37" s="8" cm="1">
        <f t="array" ref="CD37">X37*INDEX(prod_est,$G37+$H37-1,MATCH(CD$14,$BP$14:$DP$14,0))</f>
        <v>0</v>
      </c>
      <c r="CE37" s="8" cm="1">
        <f t="array" ref="CE37">Y37*INDEX(prod_est,$G37+$H37-1,MATCH(CE$14,$BP$14:$DP$14,0))</f>
        <v>0</v>
      </c>
      <c r="CF37" s="8" cm="1">
        <f t="array" ref="CF37">Z37*INDEX(prod_est,$G37+$H37-1,MATCH(CF$14,$BP$14:$DP$14,0))</f>
        <v>0</v>
      </c>
      <c r="CG37" s="8" cm="1">
        <f t="array" ref="CG37">AA37*INDEX(prod_est,$G37+$H37-1,MATCH(CG$14,$BP$14:$DP$14,0))</f>
        <v>0</v>
      </c>
      <c r="CH37" s="8" cm="1">
        <f t="array" ref="CH37">AB37*INDEX(prod_est,$G37+$H37-1,MATCH(CH$14,$BP$14:$DP$14,0))</f>
        <v>0</v>
      </c>
      <c r="CI37" s="8" cm="1">
        <f t="array" ref="CI37">AC37*INDEX(prod_est,$G37+$H37-1,MATCH(CI$14,$BP$14:$DP$14,0))</f>
        <v>0</v>
      </c>
      <c r="CJ37" s="8" cm="1">
        <f t="array" ref="CJ37">AD37*INDEX(prod_est,$G37+$H37-1,MATCH(CJ$14,$BP$14:$DP$14,0))</f>
        <v>0</v>
      </c>
      <c r="CK37" s="8" cm="1">
        <f t="array" ref="CK37">AE37*INDEX(prod_est,$G37+$H37-1,MATCH(CK$14,$BP$14:$DP$14,0))</f>
        <v>0</v>
      </c>
      <c r="CL37" s="8" cm="1">
        <f t="array" ref="CL37">AF37*INDEX(prod_est,$G37+$H37-1,MATCH(CL$14,$BP$14:$DP$14,0))</f>
        <v>0</v>
      </c>
      <c r="CM37" s="8" cm="1">
        <f t="array" ref="CM37">AG37*INDEX(prod_est,$G37+$H37-1,MATCH(CM$14,$BP$14:$DP$14,0))</f>
        <v>0</v>
      </c>
      <c r="CN37" s="8" cm="1">
        <f t="array" ref="CN37">AH37*INDEX(prod_est,$G37+$H37-1,MATCH(CN$14,$BP$14:$DP$14,0))</f>
        <v>0</v>
      </c>
      <c r="CO37" s="8" cm="1">
        <f t="array" ref="CO37">AI37*INDEX(prod_est,$G37+$H37-1,MATCH(CO$14,$BP$14:$DP$14,0))</f>
        <v>0</v>
      </c>
      <c r="CP37" s="8" cm="1">
        <f t="array" ref="CP37">AJ37*INDEX(prod_est,$G37+$H37-1,MATCH(CP$14,$BP$14:$DP$14,0))</f>
        <v>0</v>
      </c>
      <c r="CQ37" s="8" cm="1">
        <f t="array" ref="CQ37">AK37*INDEX(prod_est,$G37+$H37-1,MATCH(CQ$14,$BP$14:$DP$14,0))</f>
        <v>0</v>
      </c>
      <c r="CR37" s="8" cm="1">
        <f t="array" ref="CR37">AL37*INDEX(prod_est,$G37+$H37-1,MATCH(CR$14,$BP$14:$DP$14,0))</f>
        <v>0</v>
      </c>
      <c r="CS37" s="8" cm="1">
        <f t="array" ref="CS37">AM37*INDEX(prod_est,$G37+$H37-1,MATCH(CS$14,$BP$14:$DP$14,0))</f>
        <v>0</v>
      </c>
      <c r="CT37" s="8" cm="1">
        <f t="array" ref="CT37">AN37*INDEX(prod_est,$G37+$H37-1,MATCH(CT$14,$BP$14:$DP$14,0))</f>
        <v>0</v>
      </c>
      <c r="CU37" s="8" cm="1">
        <f t="array" ref="CU37">AO37*INDEX(prod_est,$G37+$H37-1,MATCH(CU$14,$BP$14:$DP$14,0))</f>
        <v>0</v>
      </c>
      <c r="CV37" s="8" cm="1">
        <f t="array" ref="CV37">AP37*INDEX(prod_est,$G37+$H37-1,MATCH(CV$14,$BP$14:$DP$14,0))</f>
        <v>0</v>
      </c>
      <c r="CW37" cm="1">
        <f t="array" ref="CW37">AQ37*INDEX(prod_est,$G37+$H37-1,MATCH(CW$14,$BP$14:$DP$14,0))</f>
        <v>0</v>
      </c>
      <c r="CX37" cm="1">
        <f t="array" ref="CX37">AR37*INDEX(prod_est,$G37+$H37-1,MATCH(CX$14,$BP$14:$DP$14,0))</f>
        <v>0</v>
      </c>
      <c r="CY37" cm="1">
        <f t="array" ref="CY37">AS37*INDEX(prod_est,$G37+$H37-1,MATCH(CY$14,$BP$14:$DP$14,0))</f>
        <v>0</v>
      </c>
      <c r="CZ37" cm="1">
        <f t="array" ref="CZ37">AT37*INDEX(prod_est,$G37+$H37-1,MATCH(CZ$14,$BP$14:$DP$14,0))</f>
        <v>0</v>
      </c>
      <c r="DA37" cm="1">
        <f t="array" ref="DA37">AU37*INDEX(prod_est,$G37+$H37-1,MATCH(DA$14,$BP$14:$DP$14,0))</f>
        <v>0</v>
      </c>
      <c r="DB37" cm="1">
        <f t="array" ref="DB37">AV37*INDEX(prod_est,$G37+$H37-1,MATCH(DB$14,$BP$14:$DP$14,0))</f>
        <v>0</v>
      </c>
      <c r="DC37" cm="1">
        <f t="array" ref="DC37">AW37*INDEX(prod_est,$G37+$H37-1,MATCH(DC$14,$BP$14:$DP$14,0))</f>
        <v>0</v>
      </c>
      <c r="DD37" cm="1">
        <f t="array" ref="DD37">AX37*INDEX(prod_est,$G37+$H37-1,MATCH(DD$14,$BP$14:$DP$14,0))</f>
        <v>0</v>
      </c>
      <c r="DE37" cm="1">
        <f t="array" ref="DE37">AY37*INDEX(prod_est,$G37+$H37-1,MATCH(DE$14,$BP$14:$DP$14,0))</f>
        <v>0</v>
      </c>
      <c r="DF37" cm="1">
        <f t="array" ref="DF37">AZ37*INDEX(prod_est,$G37+$H37-1,MATCH(DF$14,$BP$14:$DP$14,0))</f>
        <v>0</v>
      </c>
      <c r="DG37" cm="1">
        <f t="array" ref="DG37">BA37*INDEX(prod_est,$G37+$H37-1,MATCH(DG$14,$BP$14:$DP$14,0))</f>
        <v>0</v>
      </c>
      <c r="DH37" cm="1">
        <f t="array" ref="DH37">BB37*INDEX(prod_est,$G37+$H37-1,MATCH(DH$14,$BP$14:$DP$14,0))</f>
        <v>0</v>
      </c>
      <c r="DI37" cm="1">
        <f t="array" ref="DI37">BC37*INDEX(prod_est,$G37+$H37-1,MATCH(DI$14,$BP$14:$DP$14,0))</f>
        <v>0</v>
      </c>
      <c r="DJ37" cm="1">
        <f t="array" ref="DJ37">BD37*INDEX(prod_est,$G37+$H37-1,MATCH(DJ$14,$BP$14:$DP$14,0))</f>
        <v>0</v>
      </c>
      <c r="DK37" cm="1">
        <f t="array" ref="DK37">BE37*INDEX(prod_est,$G37+$H37-1,MATCH(DK$14,$BP$14:$DP$14,0))</f>
        <v>0</v>
      </c>
      <c r="DL37" cm="1">
        <f t="array" ref="DL37">BF37*INDEX(prod_est,$G37+$H37-1,MATCH(DL$14,$BP$14:$DP$14,0))</f>
        <v>0</v>
      </c>
      <c r="DM37" cm="1">
        <f t="array" ref="DM37">BG37*INDEX(prod_est,$G37+$H37-1,MATCH(DM$14,$BP$14:$DP$14,0))</f>
        <v>0</v>
      </c>
      <c r="DN37" cm="1">
        <f t="array" ref="DN37">BH37*INDEX(prod_est,$G37+$H37-1,MATCH(DN$14,$BP$14:$DP$14,0))</f>
        <v>0</v>
      </c>
      <c r="DO37" cm="1">
        <f t="array" ref="DO37">BI37*INDEX(prod_est,$G37+$H37-1,MATCH(DO$14,$BP$14:$DP$14,0))</f>
        <v>0</v>
      </c>
      <c r="DP37" cm="1">
        <f t="array" ref="DP37">BJ37*INDEX(prod_est,$G37+$H37-1,MATCH(DP$14,$BP$14:$DP$14,0))</f>
        <v>0</v>
      </c>
    </row>
    <row r="38" spans="1:120" x14ac:dyDescent="0.25">
      <c r="A38" t="s">
        <v>49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193</v>
      </c>
      <c r="H38">
        <f>IFERROR(MATCH(D38,Production_est!$D$4:$D$339,0),"-")</f>
        <v>6</v>
      </c>
      <c r="I38" s="8" cm="1">
        <f t="array" ref="I38">IFERROR(INDEX(Production_est!$E$4:$E$339,H38+G38-1),"-")</f>
        <v>0</v>
      </c>
      <c r="J38" s="42">
        <f t="shared" si="0"/>
        <v>0</v>
      </c>
      <c r="K38" s="42">
        <f t="shared" ref="K38:AP38" si="51">J38*(1-$F$4)</f>
        <v>0</v>
      </c>
      <c r="L38" s="42">
        <f t="shared" si="51"/>
        <v>0</v>
      </c>
      <c r="M38" s="42">
        <f t="shared" si="51"/>
        <v>0</v>
      </c>
      <c r="N38" s="42">
        <f t="shared" si="51"/>
        <v>0</v>
      </c>
      <c r="O38" s="42">
        <f t="shared" si="51"/>
        <v>0</v>
      </c>
      <c r="P38" s="42">
        <f t="shared" si="51"/>
        <v>0</v>
      </c>
      <c r="Q38" s="42">
        <f t="shared" si="51"/>
        <v>0</v>
      </c>
      <c r="R38" s="42">
        <f t="shared" si="51"/>
        <v>0</v>
      </c>
      <c r="S38" s="42">
        <f t="shared" si="51"/>
        <v>0</v>
      </c>
      <c r="T38" s="42">
        <f t="shared" si="51"/>
        <v>0</v>
      </c>
      <c r="U38" s="42">
        <f t="shared" si="51"/>
        <v>0</v>
      </c>
      <c r="V38" s="42">
        <f t="shared" si="51"/>
        <v>0</v>
      </c>
      <c r="W38" s="42">
        <f t="shared" si="51"/>
        <v>0</v>
      </c>
      <c r="X38" s="42">
        <f t="shared" si="51"/>
        <v>0</v>
      </c>
      <c r="Y38" s="42">
        <f t="shared" si="51"/>
        <v>0</v>
      </c>
      <c r="Z38" s="42">
        <f t="shared" si="51"/>
        <v>0</v>
      </c>
      <c r="AA38" s="42">
        <f t="shared" si="51"/>
        <v>0</v>
      </c>
      <c r="AB38" s="42">
        <f t="shared" si="51"/>
        <v>0</v>
      </c>
      <c r="AC38" s="42">
        <f t="shared" si="51"/>
        <v>0</v>
      </c>
      <c r="AD38" s="42">
        <f t="shared" si="51"/>
        <v>0</v>
      </c>
      <c r="AE38" s="42">
        <f t="shared" si="51"/>
        <v>0</v>
      </c>
      <c r="AF38" s="42">
        <f t="shared" si="51"/>
        <v>0</v>
      </c>
      <c r="AG38" s="42">
        <f t="shared" si="51"/>
        <v>0</v>
      </c>
      <c r="AH38" s="42">
        <f t="shared" si="51"/>
        <v>0</v>
      </c>
      <c r="AI38" s="42">
        <f t="shared" si="51"/>
        <v>0</v>
      </c>
      <c r="AJ38" s="42">
        <f t="shared" si="51"/>
        <v>0</v>
      </c>
      <c r="AK38" s="42">
        <f t="shared" si="51"/>
        <v>0</v>
      </c>
      <c r="AL38" s="42">
        <f t="shared" si="51"/>
        <v>0</v>
      </c>
      <c r="AM38" s="42">
        <f t="shared" si="51"/>
        <v>0</v>
      </c>
      <c r="AN38" s="42">
        <f t="shared" si="51"/>
        <v>0</v>
      </c>
      <c r="AO38" s="42">
        <f t="shared" si="51"/>
        <v>0</v>
      </c>
      <c r="AP38" s="42">
        <f t="shared" si="51"/>
        <v>0</v>
      </c>
      <c r="AQ38" s="42">
        <f t="shared" ref="AQ38:BJ38" si="52">AP38*(1-$F$4)</f>
        <v>0</v>
      </c>
      <c r="AR38" s="42">
        <f t="shared" si="52"/>
        <v>0</v>
      </c>
      <c r="AS38" s="42">
        <f t="shared" si="52"/>
        <v>0</v>
      </c>
      <c r="AT38" s="42">
        <f t="shared" si="52"/>
        <v>0</v>
      </c>
      <c r="AU38" s="42">
        <f t="shared" si="52"/>
        <v>0</v>
      </c>
      <c r="AV38" s="42">
        <f t="shared" si="52"/>
        <v>0</v>
      </c>
      <c r="AW38" s="42">
        <f t="shared" si="52"/>
        <v>0</v>
      </c>
      <c r="AX38" s="42">
        <f t="shared" si="52"/>
        <v>0</v>
      </c>
      <c r="AY38" s="42">
        <f t="shared" si="52"/>
        <v>0</v>
      </c>
      <c r="AZ38" s="42">
        <f t="shared" si="52"/>
        <v>0</v>
      </c>
      <c r="BA38" s="42">
        <f t="shared" si="52"/>
        <v>0</v>
      </c>
      <c r="BB38" s="42">
        <f t="shared" si="52"/>
        <v>0</v>
      </c>
      <c r="BC38" s="42">
        <f t="shared" si="52"/>
        <v>0</v>
      </c>
      <c r="BD38" s="42">
        <f t="shared" si="52"/>
        <v>0</v>
      </c>
      <c r="BE38" s="42">
        <f t="shared" si="52"/>
        <v>0</v>
      </c>
      <c r="BF38" s="42">
        <f t="shared" si="52"/>
        <v>0</v>
      </c>
      <c r="BG38" s="42">
        <f t="shared" si="52"/>
        <v>0</v>
      </c>
      <c r="BH38" s="42">
        <f t="shared" si="52"/>
        <v>0</v>
      </c>
      <c r="BI38" s="42">
        <f t="shared" si="52"/>
        <v>0</v>
      </c>
      <c r="BJ38" s="42">
        <f t="shared" si="52"/>
        <v>0</v>
      </c>
      <c r="BK38" t="str">
        <f t="shared" si="3"/>
        <v>13_PNG</v>
      </c>
      <c r="BL38" t="str">
        <f t="shared" si="4"/>
        <v>d_ind_cem_16_1_biogas</v>
      </c>
      <c r="BO38" s="8">
        <f t="shared" si="5"/>
        <v>0</v>
      </c>
      <c r="BP38" s="8">
        <f t="shared" si="6"/>
        <v>0</v>
      </c>
      <c r="BQ38" s="8" cm="1">
        <f t="array" ref="BQ38">K38*INDEX(prod_est,$G38+$H38-1,MATCH(BQ$14,$BP$14:$DP$14,0))</f>
        <v>0</v>
      </c>
      <c r="BR38" s="8" cm="1">
        <f t="array" ref="BR38">L38*INDEX(prod_est,$G38+$H38-1,MATCH(BR$14,$BP$14:$DP$14,0))</f>
        <v>0</v>
      </c>
      <c r="BS38" s="8" cm="1">
        <f t="array" ref="BS38">M38*INDEX(prod_est,$G38+$H38-1,MATCH(BS$14,$BP$14:$DP$14,0))</f>
        <v>0</v>
      </c>
      <c r="BT38" s="8" cm="1">
        <f t="array" ref="BT38">N38*INDEX(prod_est,$G38+$H38-1,MATCH(BT$14,$BP$14:$DP$14,0))</f>
        <v>0</v>
      </c>
      <c r="BU38" s="8" cm="1">
        <f t="array" ref="BU38">O38*INDEX(prod_est,$G38+$H38-1,MATCH(BU$14,$BP$14:$DP$14,0))</f>
        <v>0</v>
      </c>
      <c r="BV38" s="8" cm="1">
        <f t="array" ref="BV38">P38*INDEX(prod_est,$G38+$H38-1,MATCH(BV$14,$BP$14:$DP$14,0))</f>
        <v>0</v>
      </c>
      <c r="BW38" s="8" cm="1">
        <f t="array" ref="BW38">Q38*INDEX(prod_est,$G38+$H38-1,MATCH(BW$14,$BP$14:$DP$14,0))</f>
        <v>0</v>
      </c>
      <c r="BX38" s="8" cm="1">
        <f t="array" ref="BX38">R38*INDEX(prod_est,$G38+$H38-1,MATCH(BX$14,$BP$14:$DP$14,0))</f>
        <v>0</v>
      </c>
      <c r="BY38" s="8" cm="1">
        <f t="array" ref="BY38">S38*INDEX(prod_est,$G38+$H38-1,MATCH(BY$14,$BP$14:$DP$14,0))</f>
        <v>0</v>
      </c>
      <c r="BZ38" s="8" cm="1">
        <f t="array" ref="BZ38">T38*INDEX(prod_est,$G38+$H38-1,MATCH(BZ$14,$BP$14:$DP$14,0))</f>
        <v>0</v>
      </c>
      <c r="CA38" s="8" cm="1">
        <f t="array" ref="CA38">U38*INDEX(prod_est,$G38+$H38-1,MATCH(CA$14,$BP$14:$DP$14,0))</f>
        <v>0</v>
      </c>
      <c r="CB38" s="8" cm="1">
        <f t="array" ref="CB38">V38*INDEX(prod_est,$G38+$H38-1,MATCH(CB$14,$BP$14:$DP$14,0))</f>
        <v>0</v>
      </c>
      <c r="CC38" s="8" cm="1">
        <f t="array" ref="CC38">W38*INDEX(prod_est,$G38+$H38-1,MATCH(CC$14,$BP$14:$DP$14,0))</f>
        <v>0</v>
      </c>
      <c r="CD38" s="8" cm="1">
        <f t="array" ref="CD38">X38*INDEX(prod_est,$G38+$H38-1,MATCH(CD$14,$BP$14:$DP$14,0))</f>
        <v>0</v>
      </c>
      <c r="CE38" s="8" cm="1">
        <f t="array" ref="CE38">Y38*INDEX(prod_est,$G38+$H38-1,MATCH(CE$14,$BP$14:$DP$14,0))</f>
        <v>0</v>
      </c>
      <c r="CF38" s="8" cm="1">
        <f t="array" ref="CF38">Z38*INDEX(prod_est,$G38+$H38-1,MATCH(CF$14,$BP$14:$DP$14,0))</f>
        <v>0</v>
      </c>
      <c r="CG38" s="8" cm="1">
        <f t="array" ref="CG38">AA38*INDEX(prod_est,$G38+$H38-1,MATCH(CG$14,$BP$14:$DP$14,0))</f>
        <v>0</v>
      </c>
      <c r="CH38" s="8" cm="1">
        <f t="array" ref="CH38">AB38*INDEX(prod_est,$G38+$H38-1,MATCH(CH$14,$BP$14:$DP$14,0))</f>
        <v>0</v>
      </c>
      <c r="CI38" s="8" cm="1">
        <f t="array" ref="CI38">AC38*INDEX(prod_est,$G38+$H38-1,MATCH(CI$14,$BP$14:$DP$14,0))</f>
        <v>0</v>
      </c>
      <c r="CJ38" s="8" cm="1">
        <f t="array" ref="CJ38">AD38*INDEX(prod_est,$G38+$H38-1,MATCH(CJ$14,$BP$14:$DP$14,0))</f>
        <v>0</v>
      </c>
      <c r="CK38" s="8" cm="1">
        <f t="array" ref="CK38">AE38*INDEX(prod_est,$G38+$H38-1,MATCH(CK$14,$BP$14:$DP$14,0))</f>
        <v>0</v>
      </c>
      <c r="CL38" s="8" cm="1">
        <f t="array" ref="CL38">AF38*INDEX(prod_est,$G38+$H38-1,MATCH(CL$14,$BP$14:$DP$14,0))</f>
        <v>0</v>
      </c>
      <c r="CM38" s="8" cm="1">
        <f t="array" ref="CM38">AG38*INDEX(prod_est,$G38+$H38-1,MATCH(CM$14,$BP$14:$DP$14,0))</f>
        <v>0</v>
      </c>
      <c r="CN38" s="8" cm="1">
        <f t="array" ref="CN38">AH38*INDEX(prod_est,$G38+$H38-1,MATCH(CN$14,$BP$14:$DP$14,0))</f>
        <v>0</v>
      </c>
      <c r="CO38" s="8" cm="1">
        <f t="array" ref="CO38">AI38*INDEX(prod_est,$G38+$H38-1,MATCH(CO$14,$BP$14:$DP$14,0))</f>
        <v>0</v>
      </c>
      <c r="CP38" s="8" cm="1">
        <f t="array" ref="CP38">AJ38*INDEX(prod_est,$G38+$H38-1,MATCH(CP$14,$BP$14:$DP$14,0))</f>
        <v>0</v>
      </c>
      <c r="CQ38" s="8" cm="1">
        <f t="array" ref="CQ38">AK38*INDEX(prod_est,$G38+$H38-1,MATCH(CQ$14,$BP$14:$DP$14,0))</f>
        <v>0</v>
      </c>
      <c r="CR38" s="8" cm="1">
        <f t="array" ref="CR38">AL38*INDEX(prod_est,$G38+$H38-1,MATCH(CR$14,$BP$14:$DP$14,0))</f>
        <v>0</v>
      </c>
      <c r="CS38" s="8" cm="1">
        <f t="array" ref="CS38">AM38*INDEX(prod_est,$G38+$H38-1,MATCH(CS$14,$BP$14:$DP$14,0))</f>
        <v>0</v>
      </c>
      <c r="CT38" s="8" cm="1">
        <f t="array" ref="CT38">AN38*INDEX(prod_est,$G38+$H38-1,MATCH(CT$14,$BP$14:$DP$14,0))</f>
        <v>0</v>
      </c>
      <c r="CU38" s="8" cm="1">
        <f t="array" ref="CU38">AO38*INDEX(prod_est,$G38+$H38-1,MATCH(CU$14,$BP$14:$DP$14,0))</f>
        <v>0</v>
      </c>
      <c r="CV38" s="8" cm="1">
        <f t="array" ref="CV38">AP38*INDEX(prod_est,$G38+$H38-1,MATCH(CV$14,$BP$14:$DP$14,0))</f>
        <v>0</v>
      </c>
      <c r="CW38" cm="1">
        <f t="array" ref="CW38">AQ38*INDEX(prod_est,$G38+$H38-1,MATCH(CW$14,$BP$14:$DP$14,0))</f>
        <v>0</v>
      </c>
      <c r="CX38" cm="1">
        <f t="array" ref="CX38">AR38*INDEX(prod_est,$G38+$H38-1,MATCH(CX$14,$BP$14:$DP$14,0))</f>
        <v>0</v>
      </c>
      <c r="CY38" cm="1">
        <f t="array" ref="CY38">AS38*INDEX(prod_est,$G38+$H38-1,MATCH(CY$14,$BP$14:$DP$14,0))</f>
        <v>0</v>
      </c>
      <c r="CZ38" cm="1">
        <f t="array" ref="CZ38">AT38*INDEX(prod_est,$G38+$H38-1,MATCH(CZ$14,$BP$14:$DP$14,0))</f>
        <v>0</v>
      </c>
      <c r="DA38" cm="1">
        <f t="array" ref="DA38">AU38*INDEX(prod_est,$G38+$H38-1,MATCH(DA$14,$BP$14:$DP$14,0))</f>
        <v>0</v>
      </c>
      <c r="DB38" cm="1">
        <f t="array" ref="DB38">AV38*INDEX(prod_est,$G38+$H38-1,MATCH(DB$14,$BP$14:$DP$14,0))</f>
        <v>0</v>
      </c>
      <c r="DC38" cm="1">
        <f t="array" ref="DC38">AW38*INDEX(prod_est,$G38+$H38-1,MATCH(DC$14,$BP$14:$DP$14,0))</f>
        <v>0</v>
      </c>
      <c r="DD38" cm="1">
        <f t="array" ref="DD38">AX38*INDEX(prod_est,$G38+$H38-1,MATCH(DD$14,$BP$14:$DP$14,0))</f>
        <v>0</v>
      </c>
      <c r="DE38" cm="1">
        <f t="array" ref="DE38">AY38*INDEX(prod_est,$G38+$H38-1,MATCH(DE$14,$BP$14:$DP$14,0))</f>
        <v>0</v>
      </c>
      <c r="DF38" cm="1">
        <f t="array" ref="DF38">AZ38*INDEX(prod_est,$G38+$H38-1,MATCH(DF$14,$BP$14:$DP$14,0))</f>
        <v>0</v>
      </c>
      <c r="DG38" cm="1">
        <f t="array" ref="DG38">BA38*INDEX(prod_est,$G38+$H38-1,MATCH(DG$14,$BP$14:$DP$14,0))</f>
        <v>0</v>
      </c>
      <c r="DH38" cm="1">
        <f t="array" ref="DH38">BB38*INDEX(prod_est,$G38+$H38-1,MATCH(DH$14,$BP$14:$DP$14,0))</f>
        <v>0</v>
      </c>
      <c r="DI38" cm="1">
        <f t="array" ref="DI38">BC38*INDEX(prod_est,$G38+$H38-1,MATCH(DI$14,$BP$14:$DP$14,0))</f>
        <v>0</v>
      </c>
      <c r="DJ38" cm="1">
        <f t="array" ref="DJ38">BD38*INDEX(prod_est,$G38+$H38-1,MATCH(DJ$14,$BP$14:$DP$14,0))</f>
        <v>0</v>
      </c>
      <c r="DK38" cm="1">
        <f t="array" ref="DK38">BE38*INDEX(prod_est,$G38+$H38-1,MATCH(DK$14,$BP$14:$DP$14,0))</f>
        <v>0</v>
      </c>
      <c r="DL38" cm="1">
        <f t="array" ref="DL38">BF38*INDEX(prod_est,$G38+$H38-1,MATCH(DL$14,$BP$14:$DP$14,0))</f>
        <v>0</v>
      </c>
      <c r="DM38" cm="1">
        <f t="array" ref="DM38">BG38*INDEX(prod_est,$G38+$H38-1,MATCH(DM$14,$BP$14:$DP$14,0))</f>
        <v>0</v>
      </c>
      <c r="DN38" cm="1">
        <f t="array" ref="DN38">BH38*INDEX(prod_est,$G38+$H38-1,MATCH(DN$14,$BP$14:$DP$14,0))</f>
        <v>0</v>
      </c>
      <c r="DO38" cm="1">
        <f t="array" ref="DO38">BI38*INDEX(prod_est,$G38+$H38-1,MATCH(DO$14,$BP$14:$DP$14,0))</f>
        <v>0</v>
      </c>
      <c r="DP38" cm="1">
        <f t="array" ref="DP38">BJ38*INDEX(prod_est,$G38+$H38-1,MATCH(DP$14,$BP$14:$DP$14,0))</f>
        <v>0</v>
      </c>
    </row>
    <row r="39" spans="1:120" x14ac:dyDescent="0.25">
      <c r="A39" t="s">
        <v>49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193</v>
      </c>
      <c r="H39">
        <f>IFERROR(MATCH(D39,Production_est!$D$4:$D$339,0),"-")</f>
        <v>6</v>
      </c>
      <c r="I39" s="8" cm="1">
        <f t="array" ref="I39">IFERROR(INDEX(Production_est!$E$4:$E$339,H39+G39-1),"-")</f>
        <v>0</v>
      </c>
      <c r="J39" s="42">
        <f t="shared" si="0"/>
        <v>0</v>
      </c>
      <c r="K39" s="42">
        <f t="shared" ref="K39:AP39" si="53">J39*(1-$F$4)</f>
        <v>0</v>
      </c>
      <c r="L39" s="42">
        <f t="shared" si="53"/>
        <v>0</v>
      </c>
      <c r="M39" s="42">
        <f t="shared" si="53"/>
        <v>0</v>
      </c>
      <c r="N39" s="42">
        <f t="shared" si="53"/>
        <v>0</v>
      </c>
      <c r="O39" s="42">
        <f t="shared" si="53"/>
        <v>0</v>
      </c>
      <c r="P39" s="42">
        <f t="shared" si="53"/>
        <v>0</v>
      </c>
      <c r="Q39" s="42">
        <f t="shared" si="53"/>
        <v>0</v>
      </c>
      <c r="R39" s="42">
        <f t="shared" si="53"/>
        <v>0</v>
      </c>
      <c r="S39" s="42">
        <f t="shared" si="53"/>
        <v>0</v>
      </c>
      <c r="T39" s="42">
        <f t="shared" si="53"/>
        <v>0</v>
      </c>
      <c r="U39" s="42">
        <f t="shared" si="53"/>
        <v>0</v>
      </c>
      <c r="V39" s="42">
        <f t="shared" si="53"/>
        <v>0</v>
      </c>
      <c r="W39" s="42">
        <f t="shared" si="53"/>
        <v>0</v>
      </c>
      <c r="X39" s="42">
        <f t="shared" si="53"/>
        <v>0</v>
      </c>
      <c r="Y39" s="42">
        <f t="shared" si="53"/>
        <v>0</v>
      </c>
      <c r="Z39" s="42">
        <f t="shared" si="53"/>
        <v>0</v>
      </c>
      <c r="AA39" s="42">
        <f t="shared" si="53"/>
        <v>0</v>
      </c>
      <c r="AB39" s="42">
        <f t="shared" si="53"/>
        <v>0</v>
      </c>
      <c r="AC39" s="42">
        <f t="shared" si="53"/>
        <v>0</v>
      </c>
      <c r="AD39" s="42">
        <f t="shared" si="53"/>
        <v>0</v>
      </c>
      <c r="AE39" s="42">
        <f t="shared" si="53"/>
        <v>0</v>
      </c>
      <c r="AF39" s="42">
        <f t="shared" si="53"/>
        <v>0</v>
      </c>
      <c r="AG39" s="42">
        <f t="shared" si="53"/>
        <v>0</v>
      </c>
      <c r="AH39" s="42">
        <f t="shared" si="53"/>
        <v>0</v>
      </c>
      <c r="AI39" s="42">
        <f t="shared" si="53"/>
        <v>0</v>
      </c>
      <c r="AJ39" s="42">
        <f t="shared" si="53"/>
        <v>0</v>
      </c>
      <c r="AK39" s="42">
        <f t="shared" si="53"/>
        <v>0</v>
      </c>
      <c r="AL39" s="42">
        <f t="shared" si="53"/>
        <v>0</v>
      </c>
      <c r="AM39" s="42">
        <f t="shared" si="53"/>
        <v>0</v>
      </c>
      <c r="AN39" s="42">
        <f t="shared" si="53"/>
        <v>0</v>
      </c>
      <c r="AO39" s="42">
        <f t="shared" si="53"/>
        <v>0</v>
      </c>
      <c r="AP39" s="42">
        <f t="shared" si="53"/>
        <v>0</v>
      </c>
      <c r="AQ39" s="42">
        <f t="shared" ref="AQ39:BJ39" si="54">AP39*(1-$F$4)</f>
        <v>0</v>
      </c>
      <c r="AR39" s="42">
        <f t="shared" si="54"/>
        <v>0</v>
      </c>
      <c r="AS39" s="42">
        <f t="shared" si="54"/>
        <v>0</v>
      </c>
      <c r="AT39" s="42">
        <f t="shared" si="54"/>
        <v>0</v>
      </c>
      <c r="AU39" s="42">
        <f t="shared" si="54"/>
        <v>0</v>
      </c>
      <c r="AV39" s="42">
        <f t="shared" si="54"/>
        <v>0</v>
      </c>
      <c r="AW39" s="42">
        <f t="shared" si="54"/>
        <v>0</v>
      </c>
      <c r="AX39" s="42">
        <f t="shared" si="54"/>
        <v>0</v>
      </c>
      <c r="AY39" s="42">
        <f t="shared" si="54"/>
        <v>0</v>
      </c>
      <c r="AZ39" s="42">
        <f t="shared" si="54"/>
        <v>0</v>
      </c>
      <c r="BA39" s="42">
        <f t="shared" si="54"/>
        <v>0</v>
      </c>
      <c r="BB39" s="42">
        <f t="shared" si="54"/>
        <v>0</v>
      </c>
      <c r="BC39" s="42">
        <f t="shared" si="54"/>
        <v>0</v>
      </c>
      <c r="BD39" s="42">
        <f t="shared" si="54"/>
        <v>0</v>
      </c>
      <c r="BE39" s="42">
        <f t="shared" si="54"/>
        <v>0</v>
      </c>
      <c r="BF39" s="42">
        <f t="shared" si="54"/>
        <v>0</v>
      </c>
      <c r="BG39" s="42">
        <f t="shared" si="54"/>
        <v>0</v>
      </c>
      <c r="BH39" s="42">
        <f t="shared" si="54"/>
        <v>0</v>
      </c>
      <c r="BI39" s="42">
        <f t="shared" si="54"/>
        <v>0</v>
      </c>
      <c r="BJ39" s="42">
        <f t="shared" si="54"/>
        <v>0</v>
      </c>
      <c r="BK39" t="str">
        <f t="shared" si="3"/>
        <v>13_PNG</v>
      </c>
      <c r="BL39" t="str">
        <f t="shared" si="4"/>
        <v>d_ind_cem_16_2_industrial_waste</v>
      </c>
      <c r="BO39" s="8">
        <f t="shared" si="5"/>
        <v>0</v>
      </c>
      <c r="BP39" s="8">
        <f t="shared" si="6"/>
        <v>0</v>
      </c>
      <c r="BQ39" s="8" cm="1">
        <f t="array" ref="BQ39">K39*INDEX(prod_est,$G39+$H39-1,MATCH(BQ$14,$BP$14:$DP$14,0))</f>
        <v>0</v>
      </c>
      <c r="BR39" s="8" cm="1">
        <f t="array" ref="BR39">L39*INDEX(prod_est,$G39+$H39-1,MATCH(BR$14,$BP$14:$DP$14,0))</f>
        <v>0</v>
      </c>
      <c r="BS39" s="8" cm="1">
        <f t="array" ref="BS39">M39*INDEX(prod_est,$G39+$H39-1,MATCH(BS$14,$BP$14:$DP$14,0))</f>
        <v>0</v>
      </c>
      <c r="BT39" s="8" cm="1">
        <f t="array" ref="BT39">N39*INDEX(prod_est,$G39+$H39-1,MATCH(BT$14,$BP$14:$DP$14,0))</f>
        <v>0</v>
      </c>
      <c r="BU39" s="8" cm="1">
        <f t="array" ref="BU39">O39*INDEX(prod_est,$G39+$H39-1,MATCH(BU$14,$BP$14:$DP$14,0))</f>
        <v>0</v>
      </c>
      <c r="BV39" s="8" cm="1">
        <f t="array" ref="BV39">P39*INDEX(prod_est,$G39+$H39-1,MATCH(BV$14,$BP$14:$DP$14,0))</f>
        <v>0</v>
      </c>
      <c r="BW39" s="8" cm="1">
        <f t="array" ref="BW39">Q39*INDEX(prod_est,$G39+$H39-1,MATCH(BW$14,$BP$14:$DP$14,0))</f>
        <v>0</v>
      </c>
      <c r="BX39" s="8" cm="1">
        <f t="array" ref="BX39">R39*INDEX(prod_est,$G39+$H39-1,MATCH(BX$14,$BP$14:$DP$14,0))</f>
        <v>0</v>
      </c>
      <c r="BY39" s="8" cm="1">
        <f t="array" ref="BY39">S39*INDEX(prod_est,$G39+$H39-1,MATCH(BY$14,$BP$14:$DP$14,0))</f>
        <v>0</v>
      </c>
      <c r="BZ39" s="8" cm="1">
        <f t="array" ref="BZ39">T39*INDEX(prod_est,$G39+$H39-1,MATCH(BZ$14,$BP$14:$DP$14,0))</f>
        <v>0</v>
      </c>
      <c r="CA39" s="8" cm="1">
        <f t="array" ref="CA39">U39*INDEX(prod_est,$G39+$H39-1,MATCH(CA$14,$BP$14:$DP$14,0))</f>
        <v>0</v>
      </c>
      <c r="CB39" s="8" cm="1">
        <f t="array" ref="CB39">V39*INDEX(prod_est,$G39+$H39-1,MATCH(CB$14,$BP$14:$DP$14,0))</f>
        <v>0</v>
      </c>
      <c r="CC39" s="8" cm="1">
        <f t="array" ref="CC39">W39*INDEX(prod_est,$G39+$H39-1,MATCH(CC$14,$BP$14:$DP$14,0))</f>
        <v>0</v>
      </c>
      <c r="CD39" s="8" cm="1">
        <f t="array" ref="CD39">X39*INDEX(prod_est,$G39+$H39-1,MATCH(CD$14,$BP$14:$DP$14,0))</f>
        <v>0</v>
      </c>
      <c r="CE39" s="8" cm="1">
        <f t="array" ref="CE39">Y39*INDEX(prod_est,$G39+$H39-1,MATCH(CE$14,$BP$14:$DP$14,0))</f>
        <v>0</v>
      </c>
      <c r="CF39" s="8" cm="1">
        <f t="array" ref="CF39">Z39*INDEX(prod_est,$G39+$H39-1,MATCH(CF$14,$BP$14:$DP$14,0))</f>
        <v>0</v>
      </c>
      <c r="CG39" s="8" cm="1">
        <f t="array" ref="CG39">AA39*INDEX(prod_est,$G39+$H39-1,MATCH(CG$14,$BP$14:$DP$14,0))</f>
        <v>0</v>
      </c>
      <c r="CH39" s="8" cm="1">
        <f t="array" ref="CH39">AB39*INDEX(prod_est,$G39+$H39-1,MATCH(CH$14,$BP$14:$DP$14,0))</f>
        <v>0</v>
      </c>
      <c r="CI39" s="8" cm="1">
        <f t="array" ref="CI39">AC39*INDEX(prod_est,$G39+$H39-1,MATCH(CI$14,$BP$14:$DP$14,0))</f>
        <v>0</v>
      </c>
      <c r="CJ39" s="8" cm="1">
        <f t="array" ref="CJ39">AD39*INDEX(prod_est,$G39+$H39-1,MATCH(CJ$14,$BP$14:$DP$14,0))</f>
        <v>0</v>
      </c>
      <c r="CK39" s="8" cm="1">
        <f t="array" ref="CK39">AE39*INDEX(prod_est,$G39+$H39-1,MATCH(CK$14,$BP$14:$DP$14,0))</f>
        <v>0</v>
      </c>
      <c r="CL39" s="8" cm="1">
        <f t="array" ref="CL39">AF39*INDEX(prod_est,$G39+$H39-1,MATCH(CL$14,$BP$14:$DP$14,0))</f>
        <v>0</v>
      </c>
      <c r="CM39" s="8" cm="1">
        <f t="array" ref="CM39">AG39*INDEX(prod_est,$G39+$H39-1,MATCH(CM$14,$BP$14:$DP$14,0))</f>
        <v>0</v>
      </c>
      <c r="CN39" s="8" cm="1">
        <f t="array" ref="CN39">AH39*INDEX(prod_est,$G39+$H39-1,MATCH(CN$14,$BP$14:$DP$14,0))</f>
        <v>0</v>
      </c>
      <c r="CO39" s="8" cm="1">
        <f t="array" ref="CO39">AI39*INDEX(prod_est,$G39+$H39-1,MATCH(CO$14,$BP$14:$DP$14,0))</f>
        <v>0</v>
      </c>
      <c r="CP39" s="8" cm="1">
        <f t="array" ref="CP39">AJ39*INDEX(prod_est,$G39+$H39-1,MATCH(CP$14,$BP$14:$DP$14,0))</f>
        <v>0</v>
      </c>
      <c r="CQ39" s="8" cm="1">
        <f t="array" ref="CQ39">AK39*INDEX(prod_est,$G39+$H39-1,MATCH(CQ$14,$BP$14:$DP$14,0))</f>
        <v>0</v>
      </c>
      <c r="CR39" s="8" cm="1">
        <f t="array" ref="CR39">AL39*INDEX(prod_est,$G39+$H39-1,MATCH(CR$14,$BP$14:$DP$14,0))</f>
        <v>0</v>
      </c>
      <c r="CS39" s="8" cm="1">
        <f t="array" ref="CS39">AM39*INDEX(prod_est,$G39+$H39-1,MATCH(CS$14,$BP$14:$DP$14,0))</f>
        <v>0</v>
      </c>
      <c r="CT39" s="8" cm="1">
        <f t="array" ref="CT39">AN39*INDEX(prod_est,$G39+$H39-1,MATCH(CT$14,$BP$14:$DP$14,0))</f>
        <v>0</v>
      </c>
      <c r="CU39" s="8" cm="1">
        <f t="array" ref="CU39">AO39*INDEX(prod_est,$G39+$H39-1,MATCH(CU$14,$BP$14:$DP$14,0))</f>
        <v>0</v>
      </c>
      <c r="CV39" s="8" cm="1">
        <f t="array" ref="CV39">AP39*INDEX(prod_est,$G39+$H39-1,MATCH(CV$14,$BP$14:$DP$14,0))</f>
        <v>0</v>
      </c>
      <c r="CW39" cm="1">
        <f t="array" ref="CW39">AQ39*INDEX(prod_est,$G39+$H39-1,MATCH(CW$14,$BP$14:$DP$14,0))</f>
        <v>0</v>
      </c>
      <c r="CX39" cm="1">
        <f t="array" ref="CX39">AR39*INDEX(prod_est,$G39+$H39-1,MATCH(CX$14,$BP$14:$DP$14,0))</f>
        <v>0</v>
      </c>
      <c r="CY39" cm="1">
        <f t="array" ref="CY39">AS39*INDEX(prod_est,$G39+$H39-1,MATCH(CY$14,$BP$14:$DP$14,0))</f>
        <v>0</v>
      </c>
      <c r="CZ39" cm="1">
        <f t="array" ref="CZ39">AT39*INDEX(prod_est,$G39+$H39-1,MATCH(CZ$14,$BP$14:$DP$14,0))</f>
        <v>0</v>
      </c>
      <c r="DA39" cm="1">
        <f t="array" ref="DA39">AU39*INDEX(prod_est,$G39+$H39-1,MATCH(DA$14,$BP$14:$DP$14,0))</f>
        <v>0</v>
      </c>
      <c r="DB39" cm="1">
        <f t="array" ref="DB39">AV39*INDEX(prod_est,$G39+$H39-1,MATCH(DB$14,$BP$14:$DP$14,0))</f>
        <v>0</v>
      </c>
      <c r="DC39" cm="1">
        <f t="array" ref="DC39">AW39*INDEX(prod_est,$G39+$H39-1,MATCH(DC$14,$BP$14:$DP$14,0))</f>
        <v>0</v>
      </c>
      <c r="DD39" cm="1">
        <f t="array" ref="DD39">AX39*INDEX(prod_est,$G39+$H39-1,MATCH(DD$14,$BP$14:$DP$14,0))</f>
        <v>0</v>
      </c>
      <c r="DE39" cm="1">
        <f t="array" ref="DE39">AY39*INDEX(prod_est,$G39+$H39-1,MATCH(DE$14,$BP$14:$DP$14,0))</f>
        <v>0</v>
      </c>
      <c r="DF39" cm="1">
        <f t="array" ref="DF39">AZ39*INDEX(prod_est,$G39+$H39-1,MATCH(DF$14,$BP$14:$DP$14,0))</f>
        <v>0</v>
      </c>
      <c r="DG39" cm="1">
        <f t="array" ref="DG39">BA39*INDEX(prod_est,$G39+$H39-1,MATCH(DG$14,$BP$14:$DP$14,0))</f>
        <v>0</v>
      </c>
      <c r="DH39" cm="1">
        <f t="array" ref="DH39">BB39*INDEX(prod_est,$G39+$H39-1,MATCH(DH$14,$BP$14:$DP$14,0))</f>
        <v>0</v>
      </c>
      <c r="DI39" cm="1">
        <f t="array" ref="DI39">BC39*INDEX(prod_est,$G39+$H39-1,MATCH(DI$14,$BP$14:$DP$14,0))</f>
        <v>0</v>
      </c>
      <c r="DJ39" cm="1">
        <f t="array" ref="DJ39">BD39*INDEX(prod_est,$G39+$H39-1,MATCH(DJ$14,$BP$14:$DP$14,0))</f>
        <v>0</v>
      </c>
      <c r="DK39" cm="1">
        <f t="array" ref="DK39">BE39*INDEX(prod_est,$G39+$H39-1,MATCH(DK$14,$BP$14:$DP$14,0))</f>
        <v>0</v>
      </c>
      <c r="DL39" cm="1">
        <f t="array" ref="DL39">BF39*INDEX(prod_est,$G39+$H39-1,MATCH(DL$14,$BP$14:$DP$14,0))</f>
        <v>0</v>
      </c>
      <c r="DM39" cm="1">
        <f t="array" ref="DM39">BG39*INDEX(prod_est,$G39+$H39-1,MATCH(DM$14,$BP$14:$DP$14,0))</f>
        <v>0</v>
      </c>
      <c r="DN39" cm="1">
        <f t="array" ref="DN39">BH39*INDEX(prod_est,$G39+$H39-1,MATCH(DN$14,$BP$14:$DP$14,0))</f>
        <v>0</v>
      </c>
      <c r="DO39" cm="1">
        <f t="array" ref="DO39">BI39*INDEX(prod_est,$G39+$H39-1,MATCH(DO$14,$BP$14:$DP$14,0))</f>
        <v>0</v>
      </c>
      <c r="DP39" cm="1">
        <f t="array" ref="DP39">BJ39*INDEX(prod_est,$G39+$H39-1,MATCH(DP$14,$BP$14:$DP$14,0))</f>
        <v>0</v>
      </c>
    </row>
    <row r="40" spans="1:120" x14ac:dyDescent="0.25">
      <c r="A40" t="s">
        <v>49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193</v>
      </c>
      <c r="H40">
        <f>IFERROR(MATCH(D40,Production_est!$D$4:$D$339,0),"-")</f>
        <v>6</v>
      </c>
      <c r="I40" s="8" cm="1">
        <f t="array" ref="I40">IFERROR(INDEX(Production_est!$E$4:$E$339,H40+G40-1),"-")</f>
        <v>0</v>
      </c>
      <c r="J40" s="42">
        <f t="shared" si="0"/>
        <v>0</v>
      </c>
      <c r="K40" s="42">
        <f t="shared" ref="K40:AP40" si="55">J40*(1-$F$4)</f>
        <v>0</v>
      </c>
      <c r="L40" s="42">
        <f t="shared" si="55"/>
        <v>0</v>
      </c>
      <c r="M40" s="42">
        <f t="shared" si="55"/>
        <v>0</v>
      </c>
      <c r="N40" s="42">
        <f t="shared" si="55"/>
        <v>0</v>
      </c>
      <c r="O40" s="42">
        <f t="shared" si="55"/>
        <v>0</v>
      </c>
      <c r="P40" s="42">
        <f t="shared" si="55"/>
        <v>0</v>
      </c>
      <c r="Q40" s="42">
        <f t="shared" si="55"/>
        <v>0</v>
      </c>
      <c r="R40" s="42">
        <f t="shared" si="55"/>
        <v>0</v>
      </c>
      <c r="S40" s="42">
        <f t="shared" si="55"/>
        <v>0</v>
      </c>
      <c r="T40" s="42">
        <f t="shared" si="55"/>
        <v>0</v>
      </c>
      <c r="U40" s="42">
        <f t="shared" si="55"/>
        <v>0</v>
      </c>
      <c r="V40" s="42">
        <f t="shared" si="55"/>
        <v>0</v>
      </c>
      <c r="W40" s="42">
        <f t="shared" si="55"/>
        <v>0</v>
      </c>
      <c r="X40" s="42">
        <f t="shared" si="55"/>
        <v>0</v>
      </c>
      <c r="Y40" s="42">
        <f t="shared" si="55"/>
        <v>0</v>
      </c>
      <c r="Z40" s="42">
        <f t="shared" si="55"/>
        <v>0</v>
      </c>
      <c r="AA40" s="42">
        <f t="shared" si="55"/>
        <v>0</v>
      </c>
      <c r="AB40" s="42">
        <f t="shared" si="55"/>
        <v>0</v>
      </c>
      <c r="AC40" s="42">
        <f t="shared" si="55"/>
        <v>0</v>
      </c>
      <c r="AD40" s="42">
        <f t="shared" si="55"/>
        <v>0</v>
      </c>
      <c r="AE40" s="42">
        <f t="shared" si="55"/>
        <v>0</v>
      </c>
      <c r="AF40" s="42">
        <f t="shared" si="55"/>
        <v>0</v>
      </c>
      <c r="AG40" s="42">
        <f t="shared" si="55"/>
        <v>0</v>
      </c>
      <c r="AH40" s="42">
        <f t="shared" si="55"/>
        <v>0</v>
      </c>
      <c r="AI40" s="42">
        <f t="shared" si="55"/>
        <v>0</v>
      </c>
      <c r="AJ40" s="42">
        <f t="shared" si="55"/>
        <v>0</v>
      </c>
      <c r="AK40" s="42">
        <f t="shared" si="55"/>
        <v>0</v>
      </c>
      <c r="AL40" s="42">
        <f t="shared" si="55"/>
        <v>0</v>
      </c>
      <c r="AM40" s="42">
        <f t="shared" si="55"/>
        <v>0</v>
      </c>
      <c r="AN40" s="42">
        <f t="shared" si="55"/>
        <v>0</v>
      </c>
      <c r="AO40" s="42">
        <f t="shared" si="55"/>
        <v>0</v>
      </c>
      <c r="AP40" s="42">
        <f t="shared" si="55"/>
        <v>0</v>
      </c>
      <c r="AQ40" s="42">
        <f t="shared" ref="AQ40:BJ40" si="56">AP40*(1-$F$4)</f>
        <v>0</v>
      </c>
      <c r="AR40" s="42">
        <f t="shared" si="56"/>
        <v>0</v>
      </c>
      <c r="AS40" s="42">
        <f t="shared" si="56"/>
        <v>0</v>
      </c>
      <c r="AT40" s="42">
        <f t="shared" si="56"/>
        <v>0</v>
      </c>
      <c r="AU40" s="42">
        <f t="shared" si="56"/>
        <v>0</v>
      </c>
      <c r="AV40" s="42">
        <f t="shared" si="56"/>
        <v>0</v>
      </c>
      <c r="AW40" s="42">
        <f t="shared" si="56"/>
        <v>0</v>
      </c>
      <c r="AX40" s="42">
        <f t="shared" si="56"/>
        <v>0</v>
      </c>
      <c r="AY40" s="42">
        <f t="shared" si="56"/>
        <v>0</v>
      </c>
      <c r="AZ40" s="42">
        <f t="shared" si="56"/>
        <v>0</v>
      </c>
      <c r="BA40" s="42">
        <f t="shared" si="56"/>
        <v>0</v>
      </c>
      <c r="BB40" s="42">
        <f t="shared" si="56"/>
        <v>0</v>
      </c>
      <c r="BC40" s="42">
        <f t="shared" si="56"/>
        <v>0</v>
      </c>
      <c r="BD40" s="42">
        <f t="shared" si="56"/>
        <v>0</v>
      </c>
      <c r="BE40" s="42">
        <f t="shared" si="56"/>
        <v>0</v>
      </c>
      <c r="BF40" s="42">
        <f t="shared" si="56"/>
        <v>0</v>
      </c>
      <c r="BG40" s="42">
        <f t="shared" si="56"/>
        <v>0</v>
      </c>
      <c r="BH40" s="42">
        <f t="shared" si="56"/>
        <v>0</v>
      </c>
      <c r="BI40" s="42">
        <f t="shared" si="56"/>
        <v>0</v>
      </c>
      <c r="BJ40" s="42">
        <f t="shared" si="56"/>
        <v>0</v>
      </c>
      <c r="BK40" t="str">
        <f t="shared" si="3"/>
        <v>13_PNG</v>
      </c>
      <c r="BL40" t="str">
        <f t="shared" si="4"/>
        <v>d_ind_cem_16_3_msw_ren</v>
      </c>
      <c r="BO40" s="8">
        <f t="shared" si="5"/>
        <v>0</v>
      </c>
      <c r="BP40" s="8">
        <f t="shared" si="6"/>
        <v>0</v>
      </c>
      <c r="BQ40" s="8" cm="1">
        <f t="array" ref="BQ40">K40*INDEX(prod_est,$G40+$H40-1,MATCH(BQ$14,$BP$14:$DP$14,0))</f>
        <v>0</v>
      </c>
      <c r="BR40" s="8" cm="1">
        <f t="array" ref="BR40">L40*INDEX(prod_est,$G40+$H40-1,MATCH(BR$14,$BP$14:$DP$14,0))</f>
        <v>0</v>
      </c>
      <c r="BS40" s="8" cm="1">
        <f t="array" ref="BS40">M40*INDEX(prod_est,$G40+$H40-1,MATCH(BS$14,$BP$14:$DP$14,0))</f>
        <v>0</v>
      </c>
      <c r="BT40" s="8" cm="1">
        <f t="array" ref="BT40">N40*INDEX(prod_est,$G40+$H40-1,MATCH(BT$14,$BP$14:$DP$14,0))</f>
        <v>0</v>
      </c>
      <c r="BU40" s="8" cm="1">
        <f t="array" ref="BU40">O40*INDEX(prod_est,$G40+$H40-1,MATCH(BU$14,$BP$14:$DP$14,0))</f>
        <v>0</v>
      </c>
      <c r="BV40" s="8" cm="1">
        <f t="array" ref="BV40">P40*INDEX(prod_est,$G40+$H40-1,MATCH(BV$14,$BP$14:$DP$14,0))</f>
        <v>0</v>
      </c>
      <c r="BW40" s="8" cm="1">
        <f t="array" ref="BW40">Q40*INDEX(prod_est,$G40+$H40-1,MATCH(BW$14,$BP$14:$DP$14,0))</f>
        <v>0</v>
      </c>
      <c r="BX40" s="8" cm="1">
        <f t="array" ref="BX40">R40*INDEX(prod_est,$G40+$H40-1,MATCH(BX$14,$BP$14:$DP$14,0))</f>
        <v>0</v>
      </c>
      <c r="BY40" s="8" cm="1">
        <f t="array" ref="BY40">S40*INDEX(prod_est,$G40+$H40-1,MATCH(BY$14,$BP$14:$DP$14,0))</f>
        <v>0</v>
      </c>
      <c r="BZ40" s="8" cm="1">
        <f t="array" ref="BZ40">T40*INDEX(prod_est,$G40+$H40-1,MATCH(BZ$14,$BP$14:$DP$14,0))</f>
        <v>0</v>
      </c>
      <c r="CA40" s="8" cm="1">
        <f t="array" ref="CA40">U40*INDEX(prod_est,$G40+$H40-1,MATCH(CA$14,$BP$14:$DP$14,0))</f>
        <v>0</v>
      </c>
      <c r="CB40" s="8" cm="1">
        <f t="array" ref="CB40">V40*INDEX(prod_est,$G40+$H40-1,MATCH(CB$14,$BP$14:$DP$14,0))</f>
        <v>0</v>
      </c>
      <c r="CC40" s="8" cm="1">
        <f t="array" ref="CC40">W40*INDEX(prod_est,$G40+$H40-1,MATCH(CC$14,$BP$14:$DP$14,0))</f>
        <v>0</v>
      </c>
      <c r="CD40" s="8" cm="1">
        <f t="array" ref="CD40">X40*INDEX(prod_est,$G40+$H40-1,MATCH(CD$14,$BP$14:$DP$14,0))</f>
        <v>0</v>
      </c>
      <c r="CE40" s="8" cm="1">
        <f t="array" ref="CE40">Y40*INDEX(prod_est,$G40+$H40-1,MATCH(CE$14,$BP$14:$DP$14,0))</f>
        <v>0</v>
      </c>
      <c r="CF40" s="8" cm="1">
        <f t="array" ref="CF40">Z40*INDEX(prod_est,$G40+$H40-1,MATCH(CF$14,$BP$14:$DP$14,0))</f>
        <v>0</v>
      </c>
      <c r="CG40" s="8" cm="1">
        <f t="array" ref="CG40">AA40*INDEX(prod_est,$G40+$H40-1,MATCH(CG$14,$BP$14:$DP$14,0))</f>
        <v>0</v>
      </c>
      <c r="CH40" s="8" cm="1">
        <f t="array" ref="CH40">AB40*INDEX(prod_est,$G40+$H40-1,MATCH(CH$14,$BP$14:$DP$14,0))</f>
        <v>0</v>
      </c>
      <c r="CI40" s="8" cm="1">
        <f t="array" ref="CI40">AC40*INDEX(prod_est,$G40+$H40-1,MATCH(CI$14,$BP$14:$DP$14,0))</f>
        <v>0</v>
      </c>
      <c r="CJ40" s="8" cm="1">
        <f t="array" ref="CJ40">AD40*INDEX(prod_est,$G40+$H40-1,MATCH(CJ$14,$BP$14:$DP$14,0))</f>
        <v>0</v>
      </c>
      <c r="CK40" s="8" cm="1">
        <f t="array" ref="CK40">AE40*INDEX(prod_est,$G40+$H40-1,MATCH(CK$14,$BP$14:$DP$14,0))</f>
        <v>0</v>
      </c>
      <c r="CL40" s="8" cm="1">
        <f t="array" ref="CL40">AF40*INDEX(prod_est,$G40+$H40-1,MATCH(CL$14,$BP$14:$DP$14,0))</f>
        <v>0</v>
      </c>
      <c r="CM40" s="8" cm="1">
        <f t="array" ref="CM40">AG40*INDEX(prod_est,$G40+$H40-1,MATCH(CM$14,$BP$14:$DP$14,0))</f>
        <v>0</v>
      </c>
      <c r="CN40" s="8" cm="1">
        <f t="array" ref="CN40">AH40*INDEX(prod_est,$G40+$H40-1,MATCH(CN$14,$BP$14:$DP$14,0))</f>
        <v>0</v>
      </c>
      <c r="CO40" s="8" cm="1">
        <f t="array" ref="CO40">AI40*INDEX(prod_est,$G40+$H40-1,MATCH(CO$14,$BP$14:$DP$14,0))</f>
        <v>0</v>
      </c>
      <c r="CP40" s="8" cm="1">
        <f t="array" ref="CP40">AJ40*INDEX(prod_est,$G40+$H40-1,MATCH(CP$14,$BP$14:$DP$14,0))</f>
        <v>0</v>
      </c>
      <c r="CQ40" s="8" cm="1">
        <f t="array" ref="CQ40">AK40*INDEX(prod_est,$G40+$H40-1,MATCH(CQ$14,$BP$14:$DP$14,0))</f>
        <v>0</v>
      </c>
      <c r="CR40" s="8" cm="1">
        <f t="array" ref="CR40">AL40*INDEX(prod_est,$G40+$H40-1,MATCH(CR$14,$BP$14:$DP$14,0))</f>
        <v>0</v>
      </c>
      <c r="CS40" s="8" cm="1">
        <f t="array" ref="CS40">AM40*INDEX(prod_est,$G40+$H40-1,MATCH(CS$14,$BP$14:$DP$14,0))</f>
        <v>0</v>
      </c>
      <c r="CT40" s="8" cm="1">
        <f t="array" ref="CT40">AN40*INDEX(prod_est,$G40+$H40-1,MATCH(CT$14,$BP$14:$DP$14,0))</f>
        <v>0</v>
      </c>
      <c r="CU40" s="8" cm="1">
        <f t="array" ref="CU40">AO40*INDEX(prod_est,$G40+$H40-1,MATCH(CU$14,$BP$14:$DP$14,0))</f>
        <v>0</v>
      </c>
      <c r="CV40" s="8" cm="1">
        <f t="array" ref="CV40">AP40*INDEX(prod_est,$G40+$H40-1,MATCH(CV$14,$BP$14:$DP$14,0))</f>
        <v>0</v>
      </c>
      <c r="CW40" cm="1">
        <f t="array" ref="CW40">AQ40*INDEX(prod_est,$G40+$H40-1,MATCH(CW$14,$BP$14:$DP$14,0))</f>
        <v>0</v>
      </c>
      <c r="CX40" cm="1">
        <f t="array" ref="CX40">AR40*INDEX(prod_est,$G40+$H40-1,MATCH(CX$14,$BP$14:$DP$14,0))</f>
        <v>0</v>
      </c>
      <c r="CY40" cm="1">
        <f t="array" ref="CY40">AS40*INDEX(prod_est,$G40+$H40-1,MATCH(CY$14,$BP$14:$DP$14,0))</f>
        <v>0</v>
      </c>
      <c r="CZ40" cm="1">
        <f t="array" ref="CZ40">AT40*INDEX(prod_est,$G40+$H40-1,MATCH(CZ$14,$BP$14:$DP$14,0))</f>
        <v>0</v>
      </c>
      <c r="DA40" cm="1">
        <f t="array" ref="DA40">AU40*INDEX(prod_est,$G40+$H40-1,MATCH(DA$14,$BP$14:$DP$14,0))</f>
        <v>0</v>
      </c>
      <c r="DB40" cm="1">
        <f t="array" ref="DB40">AV40*INDEX(prod_est,$G40+$H40-1,MATCH(DB$14,$BP$14:$DP$14,0))</f>
        <v>0</v>
      </c>
      <c r="DC40" cm="1">
        <f t="array" ref="DC40">AW40*INDEX(prod_est,$G40+$H40-1,MATCH(DC$14,$BP$14:$DP$14,0))</f>
        <v>0</v>
      </c>
      <c r="DD40" cm="1">
        <f t="array" ref="DD40">AX40*INDEX(prod_est,$G40+$H40-1,MATCH(DD$14,$BP$14:$DP$14,0))</f>
        <v>0</v>
      </c>
      <c r="DE40" cm="1">
        <f t="array" ref="DE40">AY40*INDEX(prod_est,$G40+$H40-1,MATCH(DE$14,$BP$14:$DP$14,0))</f>
        <v>0</v>
      </c>
      <c r="DF40" cm="1">
        <f t="array" ref="DF40">AZ40*INDEX(prod_est,$G40+$H40-1,MATCH(DF$14,$BP$14:$DP$14,0))</f>
        <v>0</v>
      </c>
      <c r="DG40" cm="1">
        <f t="array" ref="DG40">BA40*INDEX(prod_est,$G40+$H40-1,MATCH(DG$14,$BP$14:$DP$14,0))</f>
        <v>0</v>
      </c>
      <c r="DH40" cm="1">
        <f t="array" ref="DH40">BB40*INDEX(prod_est,$G40+$H40-1,MATCH(DH$14,$BP$14:$DP$14,0))</f>
        <v>0</v>
      </c>
      <c r="DI40" cm="1">
        <f t="array" ref="DI40">BC40*INDEX(prod_est,$G40+$H40-1,MATCH(DI$14,$BP$14:$DP$14,0))</f>
        <v>0</v>
      </c>
      <c r="DJ40" cm="1">
        <f t="array" ref="DJ40">BD40*INDEX(prod_est,$G40+$H40-1,MATCH(DJ$14,$BP$14:$DP$14,0))</f>
        <v>0</v>
      </c>
      <c r="DK40" cm="1">
        <f t="array" ref="DK40">BE40*INDEX(prod_est,$G40+$H40-1,MATCH(DK$14,$BP$14:$DP$14,0))</f>
        <v>0</v>
      </c>
      <c r="DL40" cm="1">
        <f t="array" ref="DL40">BF40*INDEX(prod_est,$G40+$H40-1,MATCH(DL$14,$BP$14:$DP$14,0))</f>
        <v>0</v>
      </c>
      <c r="DM40" cm="1">
        <f t="array" ref="DM40">BG40*INDEX(prod_est,$G40+$H40-1,MATCH(DM$14,$BP$14:$DP$14,0))</f>
        <v>0</v>
      </c>
      <c r="DN40" cm="1">
        <f t="array" ref="DN40">BH40*INDEX(prod_est,$G40+$H40-1,MATCH(DN$14,$BP$14:$DP$14,0))</f>
        <v>0</v>
      </c>
      <c r="DO40" cm="1">
        <f t="array" ref="DO40">BI40*INDEX(prod_est,$G40+$H40-1,MATCH(DO$14,$BP$14:$DP$14,0))</f>
        <v>0</v>
      </c>
      <c r="DP40" cm="1">
        <f t="array" ref="DP40">BJ40*INDEX(prod_est,$G40+$H40-1,MATCH(DP$14,$BP$14:$DP$14,0))</f>
        <v>0</v>
      </c>
    </row>
    <row r="41" spans="1:120" x14ac:dyDescent="0.25">
      <c r="A41" t="s">
        <v>49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193</v>
      </c>
      <c r="H41">
        <f>IFERROR(MATCH(D41,Production_est!$D$4:$D$339,0),"-")</f>
        <v>6</v>
      </c>
      <c r="I41" s="8" cm="1">
        <f t="array" ref="I41">IFERROR(INDEX(Production_est!$E$4:$E$339,H41+G41-1),"-")</f>
        <v>0</v>
      </c>
      <c r="J41" s="42">
        <f t="shared" si="0"/>
        <v>0</v>
      </c>
      <c r="K41" s="42">
        <f t="shared" ref="K41:AP41" si="57">J41*(1-$F$4)</f>
        <v>0</v>
      </c>
      <c r="L41" s="42">
        <f t="shared" si="57"/>
        <v>0</v>
      </c>
      <c r="M41" s="42">
        <f t="shared" si="57"/>
        <v>0</v>
      </c>
      <c r="N41" s="42">
        <f t="shared" si="57"/>
        <v>0</v>
      </c>
      <c r="O41" s="42">
        <f t="shared" si="57"/>
        <v>0</v>
      </c>
      <c r="P41" s="42">
        <f t="shared" si="57"/>
        <v>0</v>
      </c>
      <c r="Q41" s="42">
        <f t="shared" si="57"/>
        <v>0</v>
      </c>
      <c r="R41" s="42">
        <f t="shared" si="57"/>
        <v>0</v>
      </c>
      <c r="S41" s="42">
        <f t="shared" si="57"/>
        <v>0</v>
      </c>
      <c r="T41" s="42">
        <f t="shared" si="57"/>
        <v>0</v>
      </c>
      <c r="U41" s="42">
        <f t="shared" si="57"/>
        <v>0</v>
      </c>
      <c r="V41" s="42">
        <f t="shared" si="57"/>
        <v>0</v>
      </c>
      <c r="W41" s="42">
        <f t="shared" si="57"/>
        <v>0</v>
      </c>
      <c r="X41" s="42">
        <f t="shared" si="57"/>
        <v>0</v>
      </c>
      <c r="Y41" s="42">
        <f t="shared" si="57"/>
        <v>0</v>
      </c>
      <c r="Z41" s="42">
        <f t="shared" si="57"/>
        <v>0</v>
      </c>
      <c r="AA41" s="42">
        <f t="shared" si="57"/>
        <v>0</v>
      </c>
      <c r="AB41" s="42">
        <f t="shared" si="57"/>
        <v>0</v>
      </c>
      <c r="AC41" s="42">
        <f t="shared" si="57"/>
        <v>0</v>
      </c>
      <c r="AD41" s="42">
        <f t="shared" si="57"/>
        <v>0</v>
      </c>
      <c r="AE41" s="42">
        <f t="shared" si="57"/>
        <v>0</v>
      </c>
      <c r="AF41" s="42">
        <f t="shared" si="57"/>
        <v>0</v>
      </c>
      <c r="AG41" s="42">
        <f t="shared" si="57"/>
        <v>0</v>
      </c>
      <c r="AH41" s="42">
        <f t="shared" si="57"/>
        <v>0</v>
      </c>
      <c r="AI41" s="42">
        <f t="shared" si="57"/>
        <v>0</v>
      </c>
      <c r="AJ41" s="42">
        <f t="shared" si="57"/>
        <v>0</v>
      </c>
      <c r="AK41" s="42">
        <f t="shared" si="57"/>
        <v>0</v>
      </c>
      <c r="AL41" s="42">
        <f t="shared" si="57"/>
        <v>0</v>
      </c>
      <c r="AM41" s="42">
        <f t="shared" si="57"/>
        <v>0</v>
      </c>
      <c r="AN41" s="42">
        <f t="shared" si="57"/>
        <v>0</v>
      </c>
      <c r="AO41" s="42">
        <f t="shared" si="57"/>
        <v>0</v>
      </c>
      <c r="AP41" s="42">
        <f t="shared" si="57"/>
        <v>0</v>
      </c>
      <c r="AQ41" s="42">
        <f t="shared" ref="AQ41:BJ46" si="58">AP41*(1-$F$4)</f>
        <v>0</v>
      </c>
      <c r="AR41" s="42">
        <f t="shared" si="58"/>
        <v>0</v>
      </c>
      <c r="AS41" s="42">
        <f t="shared" si="58"/>
        <v>0</v>
      </c>
      <c r="AT41" s="42">
        <f t="shared" si="58"/>
        <v>0</v>
      </c>
      <c r="AU41" s="42">
        <f t="shared" si="58"/>
        <v>0</v>
      </c>
      <c r="AV41" s="42">
        <f t="shared" si="58"/>
        <v>0</v>
      </c>
      <c r="AW41" s="42">
        <f t="shared" si="58"/>
        <v>0</v>
      </c>
      <c r="AX41" s="42">
        <f t="shared" si="58"/>
        <v>0</v>
      </c>
      <c r="AY41" s="42">
        <f t="shared" si="58"/>
        <v>0</v>
      </c>
      <c r="AZ41" s="42">
        <f t="shared" si="58"/>
        <v>0</v>
      </c>
      <c r="BA41" s="42">
        <f t="shared" si="58"/>
        <v>0</v>
      </c>
      <c r="BB41" s="42">
        <f t="shared" si="58"/>
        <v>0</v>
      </c>
      <c r="BC41" s="42">
        <f t="shared" si="58"/>
        <v>0</v>
      </c>
      <c r="BD41" s="42">
        <f t="shared" si="58"/>
        <v>0</v>
      </c>
      <c r="BE41" s="42">
        <f t="shared" si="58"/>
        <v>0</v>
      </c>
      <c r="BF41" s="42">
        <f t="shared" si="58"/>
        <v>0</v>
      </c>
      <c r="BG41" s="42">
        <f t="shared" si="58"/>
        <v>0</v>
      </c>
      <c r="BH41" s="42">
        <f t="shared" si="58"/>
        <v>0</v>
      </c>
      <c r="BI41" s="42">
        <f t="shared" si="58"/>
        <v>0</v>
      </c>
      <c r="BJ41" s="42">
        <f t="shared" si="58"/>
        <v>0</v>
      </c>
      <c r="BK41" t="str">
        <f t="shared" si="3"/>
        <v>13_PNG</v>
      </c>
      <c r="BL41" t="str">
        <f t="shared" si="4"/>
        <v>d_ind_cem_16_4_msw_nonr</v>
      </c>
      <c r="BO41" s="8">
        <f t="shared" si="5"/>
        <v>0</v>
      </c>
      <c r="BP41" s="8">
        <f t="shared" si="6"/>
        <v>0</v>
      </c>
      <c r="BQ41" s="8" cm="1">
        <f t="array" ref="BQ41">K41*INDEX(prod_est,$G41+$H41-1,MATCH(BQ$14,$BP$14:$DP$14,0))</f>
        <v>0</v>
      </c>
      <c r="BR41" s="8" cm="1">
        <f t="array" ref="BR41">L41*INDEX(prod_est,$G41+$H41-1,MATCH(BR$14,$BP$14:$DP$14,0))</f>
        <v>0</v>
      </c>
      <c r="BS41" s="8" cm="1">
        <f t="array" ref="BS41">M41*INDEX(prod_est,$G41+$H41-1,MATCH(BS$14,$BP$14:$DP$14,0))</f>
        <v>0</v>
      </c>
      <c r="BT41" s="8" cm="1">
        <f t="array" ref="BT41">N41*INDEX(prod_est,$G41+$H41-1,MATCH(BT$14,$BP$14:$DP$14,0))</f>
        <v>0</v>
      </c>
      <c r="BU41" s="8" cm="1">
        <f t="array" ref="BU41">O41*INDEX(prod_est,$G41+$H41-1,MATCH(BU$14,$BP$14:$DP$14,0))</f>
        <v>0</v>
      </c>
      <c r="BV41" s="8" cm="1">
        <f t="array" ref="BV41">P41*INDEX(prod_est,$G41+$H41-1,MATCH(BV$14,$BP$14:$DP$14,0))</f>
        <v>0</v>
      </c>
      <c r="BW41" s="8" cm="1">
        <f t="array" ref="BW41">Q41*INDEX(prod_est,$G41+$H41-1,MATCH(BW$14,$BP$14:$DP$14,0))</f>
        <v>0</v>
      </c>
      <c r="BX41" s="8" cm="1">
        <f t="array" ref="BX41">R41*INDEX(prod_est,$G41+$H41-1,MATCH(BX$14,$BP$14:$DP$14,0))</f>
        <v>0</v>
      </c>
      <c r="BY41" s="8" cm="1">
        <f t="array" ref="BY41">S41*INDEX(prod_est,$G41+$H41-1,MATCH(BY$14,$BP$14:$DP$14,0))</f>
        <v>0</v>
      </c>
      <c r="BZ41" s="8" cm="1">
        <f t="array" ref="BZ41">T41*INDEX(prod_est,$G41+$H41-1,MATCH(BZ$14,$BP$14:$DP$14,0))</f>
        <v>0</v>
      </c>
      <c r="CA41" s="8" cm="1">
        <f t="array" ref="CA41">U41*INDEX(prod_est,$G41+$H41-1,MATCH(CA$14,$BP$14:$DP$14,0))</f>
        <v>0</v>
      </c>
      <c r="CB41" s="8" cm="1">
        <f t="array" ref="CB41">V41*INDEX(prod_est,$G41+$H41-1,MATCH(CB$14,$BP$14:$DP$14,0))</f>
        <v>0</v>
      </c>
      <c r="CC41" s="8" cm="1">
        <f t="array" ref="CC41">W41*INDEX(prod_est,$G41+$H41-1,MATCH(CC$14,$BP$14:$DP$14,0))</f>
        <v>0</v>
      </c>
      <c r="CD41" s="8" cm="1">
        <f t="array" ref="CD41">X41*INDEX(prod_est,$G41+$H41-1,MATCH(CD$14,$BP$14:$DP$14,0))</f>
        <v>0</v>
      </c>
      <c r="CE41" s="8" cm="1">
        <f t="array" ref="CE41">Y41*INDEX(prod_est,$G41+$H41-1,MATCH(CE$14,$BP$14:$DP$14,0))</f>
        <v>0</v>
      </c>
      <c r="CF41" s="8" cm="1">
        <f t="array" ref="CF41">Z41*INDEX(prod_est,$G41+$H41-1,MATCH(CF$14,$BP$14:$DP$14,0))</f>
        <v>0</v>
      </c>
      <c r="CG41" s="8" cm="1">
        <f t="array" ref="CG41">AA41*INDEX(prod_est,$G41+$H41-1,MATCH(CG$14,$BP$14:$DP$14,0))</f>
        <v>0</v>
      </c>
      <c r="CH41" s="8" cm="1">
        <f t="array" ref="CH41">AB41*INDEX(prod_est,$G41+$H41-1,MATCH(CH$14,$BP$14:$DP$14,0))</f>
        <v>0</v>
      </c>
      <c r="CI41" s="8" cm="1">
        <f t="array" ref="CI41">AC41*INDEX(prod_est,$G41+$H41-1,MATCH(CI$14,$BP$14:$DP$14,0))</f>
        <v>0</v>
      </c>
      <c r="CJ41" s="8" cm="1">
        <f t="array" ref="CJ41">AD41*INDEX(prod_est,$G41+$H41-1,MATCH(CJ$14,$BP$14:$DP$14,0))</f>
        <v>0</v>
      </c>
      <c r="CK41" s="8" cm="1">
        <f t="array" ref="CK41">AE41*INDEX(prod_est,$G41+$H41-1,MATCH(CK$14,$BP$14:$DP$14,0))</f>
        <v>0</v>
      </c>
      <c r="CL41" s="8" cm="1">
        <f t="array" ref="CL41">AF41*INDEX(prod_est,$G41+$H41-1,MATCH(CL$14,$BP$14:$DP$14,0))</f>
        <v>0</v>
      </c>
      <c r="CM41" s="8" cm="1">
        <f t="array" ref="CM41">AG41*INDEX(prod_est,$G41+$H41-1,MATCH(CM$14,$BP$14:$DP$14,0))</f>
        <v>0</v>
      </c>
      <c r="CN41" s="8" cm="1">
        <f t="array" ref="CN41">AH41*INDEX(prod_est,$G41+$H41-1,MATCH(CN$14,$BP$14:$DP$14,0))</f>
        <v>0</v>
      </c>
      <c r="CO41" s="8" cm="1">
        <f t="array" ref="CO41">AI41*INDEX(prod_est,$G41+$H41-1,MATCH(CO$14,$BP$14:$DP$14,0))</f>
        <v>0</v>
      </c>
      <c r="CP41" s="8" cm="1">
        <f t="array" ref="CP41">AJ41*INDEX(prod_est,$G41+$H41-1,MATCH(CP$14,$BP$14:$DP$14,0))</f>
        <v>0</v>
      </c>
      <c r="CQ41" s="8" cm="1">
        <f t="array" ref="CQ41">AK41*INDEX(prod_est,$G41+$H41-1,MATCH(CQ$14,$BP$14:$DP$14,0))</f>
        <v>0</v>
      </c>
      <c r="CR41" s="8" cm="1">
        <f t="array" ref="CR41">AL41*INDEX(prod_est,$G41+$H41-1,MATCH(CR$14,$BP$14:$DP$14,0))</f>
        <v>0</v>
      </c>
      <c r="CS41" s="8" cm="1">
        <f t="array" ref="CS41">AM41*INDEX(prod_est,$G41+$H41-1,MATCH(CS$14,$BP$14:$DP$14,0))</f>
        <v>0</v>
      </c>
      <c r="CT41" s="8" cm="1">
        <f t="array" ref="CT41">AN41*INDEX(prod_est,$G41+$H41-1,MATCH(CT$14,$BP$14:$DP$14,0))</f>
        <v>0</v>
      </c>
      <c r="CU41" s="8" cm="1">
        <f t="array" ref="CU41">AO41*INDEX(prod_est,$G41+$H41-1,MATCH(CU$14,$BP$14:$DP$14,0))</f>
        <v>0</v>
      </c>
      <c r="CV41" s="8" cm="1">
        <f t="array" ref="CV41">AP41*INDEX(prod_est,$G41+$H41-1,MATCH(CV$14,$BP$14:$DP$14,0))</f>
        <v>0</v>
      </c>
      <c r="CW41" cm="1">
        <f t="array" ref="CW41">AQ41*INDEX(prod_est,$G41+$H41-1,MATCH(CW$14,$BP$14:$DP$14,0))</f>
        <v>0</v>
      </c>
      <c r="CX41" cm="1">
        <f t="array" ref="CX41">AR41*INDEX(prod_est,$G41+$H41-1,MATCH(CX$14,$BP$14:$DP$14,0))</f>
        <v>0</v>
      </c>
      <c r="CY41" cm="1">
        <f t="array" ref="CY41">AS41*INDEX(prod_est,$G41+$H41-1,MATCH(CY$14,$BP$14:$DP$14,0))</f>
        <v>0</v>
      </c>
      <c r="CZ41" cm="1">
        <f t="array" ref="CZ41">AT41*INDEX(prod_est,$G41+$H41-1,MATCH(CZ$14,$BP$14:$DP$14,0))</f>
        <v>0</v>
      </c>
      <c r="DA41" cm="1">
        <f t="array" ref="DA41">AU41*INDEX(prod_est,$G41+$H41-1,MATCH(DA$14,$BP$14:$DP$14,0))</f>
        <v>0</v>
      </c>
      <c r="DB41" cm="1">
        <f t="array" ref="DB41">AV41*INDEX(prod_est,$G41+$H41-1,MATCH(DB$14,$BP$14:$DP$14,0))</f>
        <v>0</v>
      </c>
      <c r="DC41" cm="1">
        <f t="array" ref="DC41">AW41*INDEX(prod_est,$G41+$H41-1,MATCH(DC$14,$BP$14:$DP$14,0))</f>
        <v>0</v>
      </c>
      <c r="DD41" cm="1">
        <f t="array" ref="DD41">AX41*INDEX(prod_est,$G41+$H41-1,MATCH(DD$14,$BP$14:$DP$14,0))</f>
        <v>0</v>
      </c>
      <c r="DE41" cm="1">
        <f t="array" ref="DE41">AY41*INDEX(prod_est,$G41+$H41-1,MATCH(DE$14,$BP$14:$DP$14,0))</f>
        <v>0</v>
      </c>
      <c r="DF41" cm="1">
        <f t="array" ref="DF41">AZ41*INDEX(prod_est,$G41+$H41-1,MATCH(DF$14,$BP$14:$DP$14,0))</f>
        <v>0</v>
      </c>
      <c r="DG41" cm="1">
        <f t="array" ref="DG41">BA41*INDEX(prod_est,$G41+$H41-1,MATCH(DG$14,$BP$14:$DP$14,0))</f>
        <v>0</v>
      </c>
      <c r="DH41" cm="1">
        <f t="array" ref="DH41">BB41*INDEX(prod_est,$G41+$H41-1,MATCH(DH$14,$BP$14:$DP$14,0))</f>
        <v>0</v>
      </c>
      <c r="DI41" cm="1">
        <f t="array" ref="DI41">BC41*INDEX(prod_est,$G41+$H41-1,MATCH(DI$14,$BP$14:$DP$14,0))</f>
        <v>0</v>
      </c>
      <c r="DJ41" cm="1">
        <f t="array" ref="DJ41">BD41*INDEX(prod_est,$G41+$H41-1,MATCH(DJ$14,$BP$14:$DP$14,0))</f>
        <v>0</v>
      </c>
      <c r="DK41" cm="1">
        <f t="array" ref="DK41">BE41*INDEX(prod_est,$G41+$H41-1,MATCH(DK$14,$BP$14:$DP$14,0))</f>
        <v>0</v>
      </c>
      <c r="DL41" cm="1">
        <f t="array" ref="DL41">BF41*INDEX(prod_est,$G41+$H41-1,MATCH(DL$14,$BP$14:$DP$14,0))</f>
        <v>0</v>
      </c>
      <c r="DM41" cm="1">
        <f t="array" ref="DM41">BG41*INDEX(prod_est,$G41+$H41-1,MATCH(DM$14,$BP$14:$DP$14,0))</f>
        <v>0</v>
      </c>
      <c r="DN41" cm="1">
        <f t="array" ref="DN41">BH41*INDEX(prod_est,$G41+$H41-1,MATCH(DN$14,$BP$14:$DP$14,0))</f>
        <v>0</v>
      </c>
      <c r="DO41" cm="1">
        <f t="array" ref="DO41">BI41*INDEX(prod_est,$G41+$H41-1,MATCH(DO$14,$BP$14:$DP$14,0))</f>
        <v>0</v>
      </c>
      <c r="DP41" cm="1">
        <f t="array" ref="DP41">BJ41*INDEX(prod_est,$G41+$H41-1,MATCH(DP$14,$BP$14:$DP$14,0))</f>
        <v>0</v>
      </c>
    </row>
    <row r="42" spans="1:120" x14ac:dyDescent="0.25">
      <c r="A42" t="s">
        <v>49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193</v>
      </c>
      <c r="H42">
        <f>IFERROR(MATCH(D42,Production_est!$D$4:$D$339,0),"-")</f>
        <v>6</v>
      </c>
      <c r="I42" s="8" cm="1">
        <f t="array" ref="I42">IFERROR(INDEX(Production_est!$E$4:$E$339,H42+G42-1),"-")</f>
        <v>0</v>
      </c>
      <c r="J42" s="42">
        <f t="shared" si="0"/>
        <v>0</v>
      </c>
      <c r="K42" s="42">
        <f t="shared" ref="K42:AP42" si="59">J42*(1-$F$4)</f>
        <v>0</v>
      </c>
      <c r="L42" s="42">
        <f t="shared" si="59"/>
        <v>0</v>
      </c>
      <c r="M42" s="42">
        <f t="shared" si="59"/>
        <v>0</v>
      </c>
      <c r="N42" s="42">
        <f t="shared" si="59"/>
        <v>0</v>
      </c>
      <c r="O42" s="42">
        <f t="shared" si="59"/>
        <v>0</v>
      </c>
      <c r="P42" s="42">
        <f t="shared" si="59"/>
        <v>0</v>
      </c>
      <c r="Q42" s="42">
        <f t="shared" si="59"/>
        <v>0</v>
      </c>
      <c r="R42" s="42">
        <f t="shared" si="59"/>
        <v>0</v>
      </c>
      <c r="S42" s="42">
        <f t="shared" si="59"/>
        <v>0</v>
      </c>
      <c r="T42" s="42">
        <f t="shared" si="59"/>
        <v>0</v>
      </c>
      <c r="U42" s="42">
        <f t="shared" si="59"/>
        <v>0</v>
      </c>
      <c r="V42" s="42">
        <f t="shared" si="59"/>
        <v>0</v>
      </c>
      <c r="W42" s="42">
        <f t="shared" si="59"/>
        <v>0</v>
      </c>
      <c r="X42" s="42">
        <f t="shared" si="59"/>
        <v>0</v>
      </c>
      <c r="Y42" s="42">
        <f t="shared" si="59"/>
        <v>0</v>
      </c>
      <c r="Z42" s="42">
        <f t="shared" si="59"/>
        <v>0</v>
      </c>
      <c r="AA42" s="42">
        <f t="shared" si="59"/>
        <v>0</v>
      </c>
      <c r="AB42" s="42">
        <f t="shared" si="59"/>
        <v>0</v>
      </c>
      <c r="AC42" s="42">
        <f t="shared" si="59"/>
        <v>0</v>
      </c>
      <c r="AD42" s="42">
        <f t="shared" si="59"/>
        <v>0</v>
      </c>
      <c r="AE42" s="42">
        <f t="shared" si="59"/>
        <v>0</v>
      </c>
      <c r="AF42" s="42">
        <f t="shared" si="59"/>
        <v>0</v>
      </c>
      <c r="AG42" s="42">
        <f t="shared" si="59"/>
        <v>0</v>
      </c>
      <c r="AH42" s="42">
        <f t="shared" si="59"/>
        <v>0</v>
      </c>
      <c r="AI42" s="42">
        <f t="shared" si="59"/>
        <v>0</v>
      </c>
      <c r="AJ42" s="42">
        <f t="shared" si="59"/>
        <v>0</v>
      </c>
      <c r="AK42" s="42">
        <f t="shared" si="59"/>
        <v>0</v>
      </c>
      <c r="AL42" s="42">
        <f t="shared" si="59"/>
        <v>0</v>
      </c>
      <c r="AM42" s="42">
        <f t="shared" si="59"/>
        <v>0</v>
      </c>
      <c r="AN42" s="42">
        <f t="shared" si="59"/>
        <v>0</v>
      </c>
      <c r="AO42" s="42">
        <f t="shared" si="59"/>
        <v>0</v>
      </c>
      <c r="AP42" s="42">
        <f t="shared" si="59"/>
        <v>0</v>
      </c>
      <c r="AQ42" s="42">
        <f t="shared" si="58"/>
        <v>0</v>
      </c>
      <c r="AR42" s="42">
        <f t="shared" si="58"/>
        <v>0</v>
      </c>
      <c r="AS42" s="42">
        <f t="shared" si="58"/>
        <v>0</v>
      </c>
      <c r="AT42" s="42">
        <f t="shared" si="58"/>
        <v>0</v>
      </c>
      <c r="AU42" s="42">
        <f t="shared" si="58"/>
        <v>0</v>
      </c>
      <c r="AV42" s="42">
        <f t="shared" si="58"/>
        <v>0</v>
      </c>
      <c r="AW42" s="42">
        <f t="shared" si="58"/>
        <v>0</v>
      </c>
      <c r="AX42" s="42">
        <f t="shared" si="58"/>
        <v>0</v>
      </c>
      <c r="AY42" s="42">
        <f t="shared" si="58"/>
        <v>0</v>
      </c>
      <c r="AZ42" s="42">
        <f t="shared" si="58"/>
        <v>0</v>
      </c>
      <c r="BA42" s="42">
        <f t="shared" si="58"/>
        <v>0</v>
      </c>
      <c r="BB42" s="42">
        <f t="shared" si="58"/>
        <v>0</v>
      </c>
      <c r="BC42" s="42">
        <f t="shared" si="58"/>
        <v>0</v>
      </c>
      <c r="BD42" s="42">
        <f t="shared" si="58"/>
        <v>0</v>
      </c>
      <c r="BE42" s="42">
        <f t="shared" si="58"/>
        <v>0</v>
      </c>
      <c r="BF42" s="42">
        <f t="shared" si="58"/>
        <v>0</v>
      </c>
      <c r="BG42" s="42">
        <f t="shared" si="58"/>
        <v>0</v>
      </c>
      <c r="BH42" s="42">
        <f t="shared" si="58"/>
        <v>0</v>
      </c>
      <c r="BI42" s="42">
        <f t="shared" si="58"/>
        <v>0</v>
      </c>
      <c r="BJ42" s="42">
        <f t="shared" si="58"/>
        <v>0</v>
      </c>
      <c r="BK42" t="str">
        <f t="shared" si="3"/>
        <v>13_PNG</v>
      </c>
      <c r="BL42" t="str">
        <f t="shared" si="4"/>
        <v>d_ind_cem_16_5_biogasoline</v>
      </c>
      <c r="BO42" s="8">
        <f t="shared" si="5"/>
        <v>0</v>
      </c>
      <c r="BP42" s="8">
        <f t="shared" si="6"/>
        <v>0</v>
      </c>
      <c r="BQ42" s="8" cm="1">
        <f t="array" ref="BQ42">K42*INDEX(prod_est,$G42+$H42-1,MATCH(BQ$14,$BP$14:$DP$14,0))</f>
        <v>0</v>
      </c>
      <c r="BR42" s="8" cm="1">
        <f t="array" ref="BR42">L42*INDEX(prod_est,$G42+$H42-1,MATCH(BR$14,$BP$14:$DP$14,0))</f>
        <v>0</v>
      </c>
      <c r="BS42" s="8" cm="1">
        <f t="array" ref="BS42">M42*INDEX(prod_est,$G42+$H42-1,MATCH(BS$14,$BP$14:$DP$14,0))</f>
        <v>0</v>
      </c>
      <c r="BT42" s="8" cm="1">
        <f t="array" ref="BT42">N42*INDEX(prod_est,$G42+$H42-1,MATCH(BT$14,$BP$14:$DP$14,0))</f>
        <v>0</v>
      </c>
      <c r="BU42" s="8" cm="1">
        <f t="array" ref="BU42">O42*INDEX(prod_est,$G42+$H42-1,MATCH(BU$14,$BP$14:$DP$14,0))</f>
        <v>0</v>
      </c>
      <c r="BV42" s="8" cm="1">
        <f t="array" ref="BV42">P42*INDEX(prod_est,$G42+$H42-1,MATCH(BV$14,$BP$14:$DP$14,0))</f>
        <v>0</v>
      </c>
      <c r="BW42" s="8" cm="1">
        <f t="array" ref="BW42">Q42*INDEX(prod_est,$G42+$H42-1,MATCH(BW$14,$BP$14:$DP$14,0))</f>
        <v>0</v>
      </c>
      <c r="BX42" s="8" cm="1">
        <f t="array" ref="BX42">R42*INDEX(prod_est,$G42+$H42-1,MATCH(BX$14,$BP$14:$DP$14,0))</f>
        <v>0</v>
      </c>
      <c r="BY42" s="8" cm="1">
        <f t="array" ref="BY42">S42*INDEX(prod_est,$G42+$H42-1,MATCH(BY$14,$BP$14:$DP$14,0))</f>
        <v>0</v>
      </c>
      <c r="BZ42" s="8" cm="1">
        <f t="array" ref="BZ42">T42*INDEX(prod_est,$G42+$H42-1,MATCH(BZ$14,$BP$14:$DP$14,0))</f>
        <v>0</v>
      </c>
      <c r="CA42" s="8" cm="1">
        <f t="array" ref="CA42">U42*INDEX(prod_est,$G42+$H42-1,MATCH(CA$14,$BP$14:$DP$14,0))</f>
        <v>0</v>
      </c>
      <c r="CB42" s="8" cm="1">
        <f t="array" ref="CB42">V42*INDEX(prod_est,$G42+$H42-1,MATCH(CB$14,$BP$14:$DP$14,0))</f>
        <v>0</v>
      </c>
      <c r="CC42" s="8" cm="1">
        <f t="array" ref="CC42">W42*INDEX(prod_est,$G42+$H42-1,MATCH(CC$14,$BP$14:$DP$14,0))</f>
        <v>0</v>
      </c>
      <c r="CD42" s="8" cm="1">
        <f t="array" ref="CD42">X42*INDEX(prod_est,$G42+$H42-1,MATCH(CD$14,$BP$14:$DP$14,0))</f>
        <v>0</v>
      </c>
      <c r="CE42" s="8" cm="1">
        <f t="array" ref="CE42">Y42*INDEX(prod_est,$G42+$H42-1,MATCH(CE$14,$BP$14:$DP$14,0))</f>
        <v>0</v>
      </c>
      <c r="CF42" s="8" cm="1">
        <f t="array" ref="CF42">Z42*INDEX(prod_est,$G42+$H42-1,MATCH(CF$14,$BP$14:$DP$14,0))</f>
        <v>0</v>
      </c>
      <c r="CG42" s="8" cm="1">
        <f t="array" ref="CG42">AA42*INDEX(prod_est,$G42+$H42-1,MATCH(CG$14,$BP$14:$DP$14,0))</f>
        <v>0</v>
      </c>
      <c r="CH42" s="8" cm="1">
        <f t="array" ref="CH42">AB42*INDEX(prod_est,$G42+$H42-1,MATCH(CH$14,$BP$14:$DP$14,0))</f>
        <v>0</v>
      </c>
      <c r="CI42" s="8" cm="1">
        <f t="array" ref="CI42">AC42*INDEX(prod_est,$G42+$H42-1,MATCH(CI$14,$BP$14:$DP$14,0))</f>
        <v>0</v>
      </c>
      <c r="CJ42" s="8" cm="1">
        <f t="array" ref="CJ42">AD42*INDEX(prod_est,$G42+$H42-1,MATCH(CJ$14,$BP$14:$DP$14,0))</f>
        <v>0</v>
      </c>
      <c r="CK42" s="8" cm="1">
        <f t="array" ref="CK42">AE42*INDEX(prod_est,$G42+$H42-1,MATCH(CK$14,$BP$14:$DP$14,0))</f>
        <v>0</v>
      </c>
      <c r="CL42" s="8" cm="1">
        <f t="array" ref="CL42">AF42*INDEX(prod_est,$G42+$H42-1,MATCH(CL$14,$BP$14:$DP$14,0))</f>
        <v>0</v>
      </c>
      <c r="CM42" s="8" cm="1">
        <f t="array" ref="CM42">AG42*INDEX(prod_est,$G42+$H42-1,MATCH(CM$14,$BP$14:$DP$14,0))</f>
        <v>0</v>
      </c>
      <c r="CN42" s="8" cm="1">
        <f t="array" ref="CN42">AH42*INDEX(prod_est,$G42+$H42-1,MATCH(CN$14,$BP$14:$DP$14,0))</f>
        <v>0</v>
      </c>
      <c r="CO42" s="8" cm="1">
        <f t="array" ref="CO42">AI42*INDEX(prod_est,$G42+$H42-1,MATCH(CO$14,$BP$14:$DP$14,0))</f>
        <v>0</v>
      </c>
      <c r="CP42" s="8" cm="1">
        <f t="array" ref="CP42">AJ42*INDEX(prod_est,$G42+$H42-1,MATCH(CP$14,$BP$14:$DP$14,0))</f>
        <v>0</v>
      </c>
      <c r="CQ42" s="8" cm="1">
        <f t="array" ref="CQ42">AK42*INDEX(prod_est,$G42+$H42-1,MATCH(CQ$14,$BP$14:$DP$14,0))</f>
        <v>0</v>
      </c>
      <c r="CR42" s="8" cm="1">
        <f t="array" ref="CR42">AL42*INDEX(prod_est,$G42+$H42-1,MATCH(CR$14,$BP$14:$DP$14,0))</f>
        <v>0</v>
      </c>
      <c r="CS42" s="8" cm="1">
        <f t="array" ref="CS42">AM42*INDEX(prod_est,$G42+$H42-1,MATCH(CS$14,$BP$14:$DP$14,0))</f>
        <v>0</v>
      </c>
      <c r="CT42" s="8" cm="1">
        <f t="array" ref="CT42">AN42*INDEX(prod_est,$G42+$H42-1,MATCH(CT$14,$BP$14:$DP$14,0))</f>
        <v>0</v>
      </c>
      <c r="CU42" s="8" cm="1">
        <f t="array" ref="CU42">AO42*INDEX(prod_est,$G42+$H42-1,MATCH(CU$14,$BP$14:$DP$14,0))</f>
        <v>0</v>
      </c>
      <c r="CV42" s="8" cm="1">
        <f t="array" ref="CV42">AP42*INDEX(prod_est,$G42+$H42-1,MATCH(CV$14,$BP$14:$DP$14,0))</f>
        <v>0</v>
      </c>
      <c r="CW42" cm="1">
        <f t="array" ref="CW42">AQ42*INDEX(prod_est,$G42+$H42-1,MATCH(CW$14,$BP$14:$DP$14,0))</f>
        <v>0</v>
      </c>
      <c r="CX42" cm="1">
        <f t="array" ref="CX42">AR42*INDEX(prod_est,$G42+$H42-1,MATCH(CX$14,$BP$14:$DP$14,0))</f>
        <v>0</v>
      </c>
      <c r="CY42" cm="1">
        <f t="array" ref="CY42">AS42*INDEX(prod_est,$G42+$H42-1,MATCH(CY$14,$BP$14:$DP$14,0))</f>
        <v>0</v>
      </c>
      <c r="CZ42" cm="1">
        <f t="array" ref="CZ42">AT42*INDEX(prod_est,$G42+$H42-1,MATCH(CZ$14,$BP$14:$DP$14,0))</f>
        <v>0</v>
      </c>
      <c r="DA42" cm="1">
        <f t="array" ref="DA42">AU42*INDEX(prod_est,$G42+$H42-1,MATCH(DA$14,$BP$14:$DP$14,0))</f>
        <v>0</v>
      </c>
      <c r="DB42" cm="1">
        <f t="array" ref="DB42">AV42*INDEX(prod_est,$G42+$H42-1,MATCH(DB$14,$BP$14:$DP$14,0))</f>
        <v>0</v>
      </c>
      <c r="DC42" cm="1">
        <f t="array" ref="DC42">AW42*INDEX(prod_est,$G42+$H42-1,MATCH(DC$14,$BP$14:$DP$14,0))</f>
        <v>0</v>
      </c>
      <c r="DD42" cm="1">
        <f t="array" ref="DD42">AX42*INDEX(prod_est,$G42+$H42-1,MATCH(DD$14,$BP$14:$DP$14,0))</f>
        <v>0</v>
      </c>
      <c r="DE42" cm="1">
        <f t="array" ref="DE42">AY42*INDEX(prod_est,$G42+$H42-1,MATCH(DE$14,$BP$14:$DP$14,0))</f>
        <v>0</v>
      </c>
      <c r="DF42" cm="1">
        <f t="array" ref="DF42">AZ42*INDEX(prod_est,$G42+$H42-1,MATCH(DF$14,$BP$14:$DP$14,0))</f>
        <v>0</v>
      </c>
      <c r="DG42" cm="1">
        <f t="array" ref="DG42">BA42*INDEX(prod_est,$G42+$H42-1,MATCH(DG$14,$BP$14:$DP$14,0))</f>
        <v>0</v>
      </c>
      <c r="DH42" cm="1">
        <f t="array" ref="DH42">BB42*INDEX(prod_est,$G42+$H42-1,MATCH(DH$14,$BP$14:$DP$14,0))</f>
        <v>0</v>
      </c>
      <c r="DI42" cm="1">
        <f t="array" ref="DI42">BC42*INDEX(prod_est,$G42+$H42-1,MATCH(DI$14,$BP$14:$DP$14,0))</f>
        <v>0</v>
      </c>
      <c r="DJ42" cm="1">
        <f t="array" ref="DJ42">BD42*INDEX(prod_est,$G42+$H42-1,MATCH(DJ$14,$BP$14:$DP$14,0))</f>
        <v>0</v>
      </c>
      <c r="DK42" cm="1">
        <f t="array" ref="DK42">BE42*INDEX(prod_est,$G42+$H42-1,MATCH(DK$14,$BP$14:$DP$14,0))</f>
        <v>0</v>
      </c>
      <c r="DL42" cm="1">
        <f t="array" ref="DL42">BF42*INDEX(prod_est,$G42+$H42-1,MATCH(DL$14,$BP$14:$DP$14,0))</f>
        <v>0</v>
      </c>
      <c r="DM42" cm="1">
        <f t="array" ref="DM42">BG42*INDEX(prod_est,$G42+$H42-1,MATCH(DM$14,$BP$14:$DP$14,0))</f>
        <v>0</v>
      </c>
      <c r="DN42" cm="1">
        <f t="array" ref="DN42">BH42*INDEX(prod_est,$G42+$H42-1,MATCH(DN$14,$BP$14:$DP$14,0))</f>
        <v>0</v>
      </c>
      <c r="DO42" cm="1">
        <f t="array" ref="DO42">BI42*INDEX(prod_est,$G42+$H42-1,MATCH(DO$14,$BP$14:$DP$14,0))</f>
        <v>0</v>
      </c>
      <c r="DP42" cm="1">
        <f t="array" ref="DP42">BJ42*INDEX(prod_est,$G42+$H42-1,MATCH(DP$14,$BP$14:$DP$14,0))</f>
        <v>0</v>
      </c>
    </row>
    <row r="43" spans="1:120" x14ac:dyDescent="0.25">
      <c r="A43" t="s">
        <v>49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193</v>
      </c>
      <c r="H43">
        <f>IFERROR(MATCH(D43,Production_est!$D$4:$D$339,0),"-")</f>
        <v>6</v>
      </c>
      <c r="I43" s="8" cm="1">
        <f t="array" ref="I43">IFERROR(INDEX(Production_est!$E$4:$E$339,H43+G43-1),"-")</f>
        <v>0</v>
      </c>
      <c r="J43" s="42">
        <f t="shared" si="0"/>
        <v>0</v>
      </c>
      <c r="K43" s="42">
        <f t="shared" ref="K43:AP43" si="60">J43*(1-$F$4)</f>
        <v>0</v>
      </c>
      <c r="L43" s="42">
        <f t="shared" si="60"/>
        <v>0</v>
      </c>
      <c r="M43" s="42">
        <f t="shared" si="60"/>
        <v>0</v>
      </c>
      <c r="N43" s="42">
        <f t="shared" si="60"/>
        <v>0</v>
      </c>
      <c r="O43" s="42">
        <f t="shared" si="60"/>
        <v>0</v>
      </c>
      <c r="P43" s="42">
        <f t="shared" si="60"/>
        <v>0</v>
      </c>
      <c r="Q43" s="42">
        <f t="shared" si="60"/>
        <v>0</v>
      </c>
      <c r="R43" s="42">
        <f t="shared" si="60"/>
        <v>0</v>
      </c>
      <c r="S43" s="42">
        <f t="shared" si="60"/>
        <v>0</v>
      </c>
      <c r="T43" s="42">
        <f t="shared" si="60"/>
        <v>0</v>
      </c>
      <c r="U43" s="42">
        <f t="shared" si="60"/>
        <v>0</v>
      </c>
      <c r="V43" s="42">
        <f t="shared" si="60"/>
        <v>0</v>
      </c>
      <c r="W43" s="42">
        <f t="shared" si="60"/>
        <v>0</v>
      </c>
      <c r="X43" s="42">
        <f t="shared" si="60"/>
        <v>0</v>
      </c>
      <c r="Y43" s="42">
        <f t="shared" si="60"/>
        <v>0</v>
      </c>
      <c r="Z43" s="42">
        <f t="shared" si="60"/>
        <v>0</v>
      </c>
      <c r="AA43" s="42">
        <f t="shared" si="60"/>
        <v>0</v>
      </c>
      <c r="AB43" s="42">
        <f t="shared" si="60"/>
        <v>0</v>
      </c>
      <c r="AC43" s="42">
        <f t="shared" si="60"/>
        <v>0</v>
      </c>
      <c r="AD43" s="42">
        <f t="shared" si="60"/>
        <v>0</v>
      </c>
      <c r="AE43" s="42">
        <f t="shared" si="60"/>
        <v>0</v>
      </c>
      <c r="AF43" s="42">
        <f t="shared" si="60"/>
        <v>0</v>
      </c>
      <c r="AG43" s="42">
        <f t="shared" si="60"/>
        <v>0</v>
      </c>
      <c r="AH43" s="42">
        <f t="shared" si="60"/>
        <v>0</v>
      </c>
      <c r="AI43" s="42">
        <f t="shared" si="60"/>
        <v>0</v>
      </c>
      <c r="AJ43" s="42">
        <f t="shared" si="60"/>
        <v>0</v>
      </c>
      <c r="AK43" s="42">
        <f t="shared" si="60"/>
        <v>0</v>
      </c>
      <c r="AL43" s="42">
        <f t="shared" si="60"/>
        <v>0</v>
      </c>
      <c r="AM43" s="42">
        <f t="shared" si="60"/>
        <v>0</v>
      </c>
      <c r="AN43" s="42">
        <f t="shared" si="60"/>
        <v>0</v>
      </c>
      <c r="AO43" s="42">
        <f t="shared" si="60"/>
        <v>0</v>
      </c>
      <c r="AP43" s="42">
        <f t="shared" si="60"/>
        <v>0</v>
      </c>
      <c r="AQ43" s="42">
        <f t="shared" si="58"/>
        <v>0</v>
      </c>
      <c r="AR43" s="42">
        <f t="shared" si="58"/>
        <v>0</v>
      </c>
      <c r="AS43" s="42">
        <f t="shared" si="58"/>
        <v>0</v>
      </c>
      <c r="AT43" s="42">
        <f t="shared" si="58"/>
        <v>0</v>
      </c>
      <c r="AU43" s="42">
        <f t="shared" si="58"/>
        <v>0</v>
      </c>
      <c r="AV43" s="42">
        <f t="shared" si="58"/>
        <v>0</v>
      </c>
      <c r="AW43" s="42">
        <f t="shared" si="58"/>
        <v>0</v>
      </c>
      <c r="AX43" s="42">
        <f t="shared" si="58"/>
        <v>0</v>
      </c>
      <c r="AY43" s="42">
        <f t="shared" si="58"/>
        <v>0</v>
      </c>
      <c r="AZ43" s="42">
        <f t="shared" si="58"/>
        <v>0</v>
      </c>
      <c r="BA43" s="42">
        <f t="shared" si="58"/>
        <v>0</v>
      </c>
      <c r="BB43" s="42">
        <f t="shared" si="58"/>
        <v>0</v>
      </c>
      <c r="BC43" s="42">
        <f t="shared" si="58"/>
        <v>0</v>
      </c>
      <c r="BD43" s="42">
        <f t="shared" si="58"/>
        <v>0</v>
      </c>
      <c r="BE43" s="42">
        <f t="shared" si="58"/>
        <v>0</v>
      </c>
      <c r="BF43" s="42">
        <f t="shared" si="58"/>
        <v>0</v>
      </c>
      <c r="BG43" s="42">
        <f t="shared" si="58"/>
        <v>0</v>
      </c>
      <c r="BH43" s="42">
        <f t="shared" si="58"/>
        <v>0</v>
      </c>
      <c r="BI43" s="42">
        <f t="shared" si="58"/>
        <v>0</v>
      </c>
      <c r="BJ43" s="42">
        <f t="shared" si="58"/>
        <v>0</v>
      </c>
      <c r="BK43" t="str">
        <f t="shared" si="3"/>
        <v>13_PNG</v>
      </c>
      <c r="BL43" t="str">
        <f t="shared" si="4"/>
        <v>d_ind_cem_16_6_biodiesel</v>
      </c>
      <c r="BO43" s="8">
        <f t="shared" si="5"/>
        <v>0</v>
      </c>
      <c r="BP43" s="8">
        <f t="shared" si="6"/>
        <v>0</v>
      </c>
      <c r="BQ43" s="8" cm="1">
        <f t="array" ref="BQ43">K43*INDEX(prod_est,$G43+$H43-1,MATCH(BQ$14,$BP$14:$DP$14,0))</f>
        <v>0</v>
      </c>
      <c r="BR43" s="8" cm="1">
        <f t="array" ref="BR43">L43*INDEX(prod_est,$G43+$H43-1,MATCH(BR$14,$BP$14:$DP$14,0))</f>
        <v>0</v>
      </c>
      <c r="BS43" s="8" cm="1">
        <f t="array" ref="BS43">M43*INDEX(prod_est,$G43+$H43-1,MATCH(BS$14,$BP$14:$DP$14,0))</f>
        <v>0</v>
      </c>
      <c r="BT43" s="8" cm="1">
        <f t="array" ref="BT43">N43*INDEX(prod_est,$G43+$H43-1,MATCH(BT$14,$BP$14:$DP$14,0))</f>
        <v>0</v>
      </c>
      <c r="BU43" s="8" cm="1">
        <f t="array" ref="BU43">O43*INDEX(prod_est,$G43+$H43-1,MATCH(BU$14,$BP$14:$DP$14,0))</f>
        <v>0</v>
      </c>
      <c r="BV43" s="8" cm="1">
        <f t="array" ref="BV43">P43*INDEX(prod_est,$G43+$H43-1,MATCH(BV$14,$BP$14:$DP$14,0))</f>
        <v>0</v>
      </c>
      <c r="BW43" s="8" cm="1">
        <f t="array" ref="BW43">Q43*INDEX(prod_est,$G43+$H43-1,MATCH(BW$14,$BP$14:$DP$14,0))</f>
        <v>0</v>
      </c>
      <c r="BX43" s="8" cm="1">
        <f t="array" ref="BX43">R43*INDEX(prod_est,$G43+$H43-1,MATCH(BX$14,$BP$14:$DP$14,0))</f>
        <v>0</v>
      </c>
      <c r="BY43" s="8" cm="1">
        <f t="array" ref="BY43">S43*INDEX(prod_est,$G43+$H43-1,MATCH(BY$14,$BP$14:$DP$14,0))</f>
        <v>0</v>
      </c>
      <c r="BZ43" s="8" cm="1">
        <f t="array" ref="BZ43">T43*INDEX(prod_est,$G43+$H43-1,MATCH(BZ$14,$BP$14:$DP$14,0))</f>
        <v>0</v>
      </c>
      <c r="CA43" s="8" cm="1">
        <f t="array" ref="CA43">U43*INDEX(prod_est,$G43+$H43-1,MATCH(CA$14,$BP$14:$DP$14,0))</f>
        <v>0</v>
      </c>
      <c r="CB43" s="8" cm="1">
        <f t="array" ref="CB43">V43*INDEX(prod_est,$G43+$H43-1,MATCH(CB$14,$BP$14:$DP$14,0))</f>
        <v>0</v>
      </c>
      <c r="CC43" s="8" cm="1">
        <f t="array" ref="CC43">W43*INDEX(prod_est,$G43+$H43-1,MATCH(CC$14,$BP$14:$DP$14,0))</f>
        <v>0</v>
      </c>
      <c r="CD43" s="8" cm="1">
        <f t="array" ref="CD43">X43*INDEX(prod_est,$G43+$H43-1,MATCH(CD$14,$BP$14:$DP$14,0))</f>
        <v>0</v>
      </c>
      <c r="CE43" s="8" cm="1">
        <f t="array" ref="CE43">Y43*INDEX(prod_est,$G43+$H43-1,MATCH(CE$14,$BP$14:$DP$14,0))</f>
        <v>0</v>
      </c>
      <c r="CF43" s="8" cm="1">
        <f t="array" ref="CF43">Z43*INDEX(prod_est,$G43+$H43-1,MATCH(CF$14,$BP$14:$DP$14,0))</f>
        <v>0</v>
      </c>
      <c r="CG43" s="8" cm="1">
        <f t="array" ref="CG43">AA43*INDEX(prod_est,$G43+$H43-1,MATCH(CG$14,$BP$14:$DP$14,0))</f>
        <v>0</v>
      </c>
      <c r="CH43" s="8" cm="1">
        <f t="array" ref="CH43">AB43*INDEX(prod_est,$G43+$H43-1,MATCH(CH$14,$BP$14:$DP$14,0))</f>
        <v>0</v>
      </c>
      <c r="CI43" s="8" cm="1">
        <f t="array" ref="CI43">AC43*INDEX(prod_est,$G43+$H43-1,MATCH(CI$14,$BP$14:$DP$14,0))</f>
        <v>0</v>
      </c>
      <c r="CJ43" s="8" cm="1">
        <f t="array" ref="CJ43">AD43*INDEX(prod_est,$G43+$H43-1,MATCH(CJ$14,$BP$14:$DP$14,0))</f>
        <v>0</v>
      </c>
      <c r="CK43" s="8" cm="1">
        <f t="array" ref="CK43">AE43*INDEX(prod_est,$G43+$H43-1,MATCH(CK$14,$BP$14:$DP$14,0))</f>
        <v>0</v>
      </c>
      <c r="CL43" s="8" cm="1">
        <f t="array" ref="CL43">AF43*INDEX(prod_est,$G43+$H43-1,MATCH(CL$14,$BP$14:$DP$14,0))</f>
        <v>0</v>
      </c>
      <c r="CM43" s="8" cm="1">
        <f t="array" ref="CM43">AG43*INDEX(prod_est,$G43+$H43-1,MATCH(CM$14,$BP$14:$DP$14,0))</f>
        <v>0</v>
      </c>
      <c r="CN43" s="8" cm="1">
        <f t="array" ref="CN43">AH43*INDEX(prod_est,$G43+$H43-1,MATCH(CN$14,$BP$14:$DP$14,0))</f>
        <v>0</v>
      </c>
      <c r="CO43" s="8" cm="1">
        <f t="array" ref="CO43">AI43*INDEX(prod_est,$G43+$H43-1,MATCH(CO$14,$BP$14:$DP$14,0))</f>
        <v>0</v>
      </c>
      <c r="CP43" s="8" cm="1">
        <f t="array" ref="CP43">AJ43*INDEX(prod_est,$G43+$H43-1,MATCH(CP$14,$BP$14:$DP$14,0))</f>
        <v>0</v>
      </c>
      <c r="CQ43" s="8" cm="1">
        <f t="array" ref="CQ43">AK43*INDEX(prod_est,$G43+$H43-1,MATCH(CQ$14,$BP$14:$DP$14,0))</f>
        <v>0</v>
      </c>
      <c r="CR43" s="8" cm="1">
        <f t="array" ref="CR43">AL43*INDEX(prod_est,$G43+$H43-1,MATCH(CR$14,$BP$14:$DP$14,0))</f>
        <v>0</v>
      </c>
      <c r="CS43" s="8" cm="1">
        <f t="array" ref="CS43">AM43*INDEX(prod_est,$G43+$H43-1,MATCH(CS$14,$BP$14:$DP$14,0))</f>
        <v>0</v>
      </c>
      <c r="CT43" s="8" cm="1">
        <f t="array" ref="CT43">AN43*INDEX(prod_est,$G43+$H43-1,MATCH(CT$14,$BP$14:$DP$14,0))</f>
        <v>0</v>
      </c>
      <c r="CU43" s="8" cm="1">
        <f t="array" ref="CU43">AO43*INDEX(prod_est,$G43+$H43-1,MATCH(CU$14,$BP$14:$DP$14,0))</f>
        <v>0</v>
      </c>
      <c r="CV43" s="8" cm="1">
        <f t="array" ref="CV43">AP43*INDEX(prod_est,$G43+$H43-1,MATCH(CV$14,$BP$14:$DP$14,0))</f>
        <v>0</v>
      </c>
      <c r="CW43" cm="1">
        <f t="array" ref="CW43">AQ43*INDEX(prod_est,$G43+$H43-1,MATCH(CW$14,$BP$14:$DP$14,0))</f>
        <v>0</v>
      </c>
      <c r="CX43" cm="1">
        <f t="array" ref="CX43">AR43*INDEX(prod_est,$G43+$H43-1,MATCH(CX$14,$BP$14:$DP$14,0))</f>
        <v>0</v>
      </c>
      <c r="CY43" cm="1">
        <f t="array" ref="CY43">AS43*INDEX(prod_est,$G43+$H43-1,MATCH(CY$14,$BP$14:$DP$14,0))</f>
        <v>0</v>
      </c>
      <c r="CZ43" cm="1">
        <f t="array" ref="CZ43">AT43*INDEX(prod_est,$G43+$H43-1,MATCH(CZ$14,$BP$14:$DP$14,0))</f>
        <v>0</v>
      </c>
      <c r="DA43" cm="1">
        <f t="array" ref="DA43">AU43*INDEX(prod_est,$G43+$H43-1,MATCH(DA$14,$BP$14:$DP$14,0))</f>
        <v>0</v>
      </c>
      <c r="DB43" cm="1">
        <f t="array" ref="DB43">AV43*INDEX(prod_est,$G43+$H43-1,MATCH(DB$14,$BP$14:$DP$14,0))</f>
        <v>0</v>
      </c>
      <c r="DC43" cm="1">
        <f t="array" ref="DC43">AW43*INDEX(prod_est,$G43+$H43-1,MATCH(DC$14,$BP$14:$DP$14,0))</f>
        <v>0</v>
      </c>
      <c r="DD43" cm="1">
        <f t="array" ref="DD43">AX43*INDEX(prod_est,$G43+$H43-1,MATCH(DD$14,$BP$14:$DP$14,0))</f>
        <v>0</v>
      </c>
      <c r="DE43" cm="1">
        <f t="array" ref="DE43">AY43*INDEX(prod_est,$G43+$H43-1,MATCH(DE$14,$BP$14:$DP$14,0))</f>
        <v>0</v>
      </c>
      <c r="DF43" cm="1">
        <f t="array" ref="DF43">AZ43*INDEX(prod_est,$G43+$H43-1,MATCH(DF$14,$BP$14:$DP$14,0))</f>
        <v>0</v>
      </c>
      <c r="DG43" cm="1">
        <f t="array" ref="DG43">BA43*INDEX(prod_est,$G43+$H43-1,MATCH(DG$14,$BP$14:$DP$14,0))</f>
        <v>0</v>
      </c>
      <c r="DH43" cm="1">
        <f t="array" ref="DH43">BB43*INDEX(prod_est,$G43+$H43-1,MATCH(DH$14,$BP$14:$DP$14,0))</f>
        <v>0</v>
      </c>
      <c r="DI43" cm="1">
        <f t="array" ref="DI43">BC43*INDEX(prod_est,$G43+$H43-1,MATCH(DI$14,$BP$14:$DP$14,0))</f>
        <v>0</v>
      </c>
      <c r="DJ43" cm="1">
        <f t="array" ref="DJ43">BD43*INDEX(prod_est,$G43+$H43-1,MATCH(DJ$14,$BP$14:$DP$14,0))</f>
        <v>0</v>
      </c>
      <c r="DK43" cm="1">
        <f t="array" ref="DK43">BE43*INDEX(prod_est,$G43+$H43-1,MATCH(DK$14,$BP$14:$DP$14,0))</f>
        <v>0</v>
      </c>
      <c r="DL43" cm="1">
        <f t="array" ref="DL43">BF43*INDEX(prod_est,$G43+$H43-1,MATCH(DL$14,$BP$14:$DP$14,0))</f>
        <v>0</v>
      </c>
      <c r="DM43" cm="1">
        <f t="array" ref="DM43">BG43*INDEX(prod_est,$G43+$H43-1,MATCH(DM$14,$BP$14:$DP$14,0))</f>
        <v>0</v>
      </c>
      <c r="DN43" cm="1">
        <f t="array" ref="DN43">BH43*INDEX(prod_est,$G43+$H43-1,MATCH(DN$14,$BP$14:$DP$14,0))</f>
        <v>0</v>
      </c>
      <c r="DO43" cm="1">
        <f t="array" ref="DO43">BI43*INDEX(prod_est,$G43+$H43-1,MATCH(DO$14,$BP$14:$DP$14,0))</f>
        <v>0</v>
      </c>
      <c r="DP43" cm="1">
        <f t="array" ref="DP43">BJ43*INDEX(prod_est,$G43+$H43-1,MATCH(DP$14,$BP$14:$DP$14,0))</f>
        <v>0</v>
      </c>
    </row>
    <row r="44" spans="1:120" x14ac:dyDescent="0.25">
      <c r="A44" t="s">
        <v>49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193</v>
      </c>
      <c r="H44">
        <f>IFERROR(MATCH(D44,Production_est!$D$4:$D$339,0),"-")</f>
        <v>6</v>
      </c>
      <c r="I44" s="8" cm="1">
        <f t="array" ref="I44">IFERROR(INDEX(Production_est!$E$4:$E$339,H44+G44-1),"-")</f>
        <v>0</v>
      </c>
      <c r="J44" s="42">
        <f t="shared" si="0"/>
        <v>0</v>
      </c>
      <c r="K44" s="42">
        <f t="shared" ref="K44:AP44" si="61">J44*(1-$F$4)</f>
        <v>0</v>
      </c>
      <c r="L44" s="42">
        <f t="shared" si="61"/>
        <v>0</v>
      </c>
      <c r="M44" s="42">
        <f t="shared" si="61"/>
        <v>0</v>
      </c>
      <c r="N44" s="42">
        <f t="shared" si="61"/>
        <v>0</v>
      </c>
      <c r="O44" s="42">
        <f t="shared" si="61"/>
        <v>0</v>
      </c>
      <c r="P44" s="42">
        <f t="shared" si="61"/>
        <v>0</v>
      </c>
      <c r="Q44" s="42">
        <f t="shared" si="61"/>
        <v>0</v>
      </c>
      <c r="R44" s="42">
        <f t="shared" si="61"/>
        <v>0</v>
      </c>
      <c r="S44" s="42">
        <f t="shared" si="61"/>
        <v>0</v>
      </c>
      <c r="T44" s="42">
        <f t="shared" si="61"/>
        <v>0</v>
      </c>
      <c r="U44" s="42">
        <f t="shared" si="61"/>
        <v>0</v>
      </c>
      <c r="V44" s="42">
        <f t="shared" si="61"/>
        <v>0</v>
      </c>
      <c r="W44" s="42">
        <f t="shared" si="61"/>
        <v>0</v>
      </c>
      <c r="X44" s="42">
        <f t="shared" si="61"/>
        <v>0</v>
      </c>
      <c r="Y44" s="42">
        <f t="shared" si="61"/>
        <v>0</v>
      </c>
      <c r="Z44" s="42">
        <f t="shared" si="61"/>
        <v>0</v>
      </c>
      <c r="AA44" s="42">
        <f t="shared" si="61"/>
        <v>0</v>
      </c>
      <c r="AB44" s="42">
        <f t="shared" si="61"/>
        <v>0</v>
      </c>
      <c r="AC44" s="42">
        <f t="shared" si="61"/>
        <v>0</v>
      </c>
      <c r="AD44" s="42">
        <f t="shared" si="61"/>
        <v>0</v>
      </c>
      <c r="AE44" s="42">
        <f t="shared" si="61"/>
        <v>0</v>
      </c>
      <c r="AF44" s="42">
        <f t="shared" si="61"/>
        <v>0</v>
      </c>
      <c r="AG44" s="42">
        <f t="shared" si="61"/>
        <v>0</v>
      </c>
      <c r="AH44" s="42">
        <f t="shared" si="61"/>
        <v>0</v>
      </c>
      <c r="AI44" s="42">
        <f t="shared" si="61"/>
        <v>0</v>
      </c>
      <c r="AJ44" s="42">
        <f t="shared" si="61"/>
        <v>0</v>
      </c>
      <c r="AK44" s="42">
        <f t="shared" si="61"/>
        <v>0</v>
      </c>
      <c r="AL44" s="42">
        <f t="shared" si="61"/>
        <v>0</v>
      </c>
      <c r="AM44" s="42">
        <f t="shared" si="61"/>
        <v>0</v>
      </c>
      <c r="AN44" s="42">
        <f t="shared" si="61"/>
        <v>0</v>
      </c>
      <c r="AO44" s="42">
        <f t="shared" si="61"/>
        <v>0</v>
      </c>
      <c r="AP44" s="42">
        <f t="shared" si="61"/>
        <v>0</v>
      </c>
      <c r="AQ44" s="42">
        <f t="shared" si="58"/>
        <v>0</v>
      </c>
      <c r="AR44" s="42">
        <f t="shared" si="58"/>
        <v>0</v>
      </c>
      <c r="AS44" s="42">
        <f t="shared" si="58"/>
        <v>0</v>
      </c>
      <c r="AT44" s="42">
        <f t="shared" si="58"/>
        <v>0</v>
      </c>
      <c r="AU44" s="42">
        <f t="shared" si="58"/>
        <v>0</v>
      </c>
      <c r="AV44" s="42">
        <f t="shared" si="58"/>
        <v>0</v>
      </c>
      <c r="AW44" s="42">
        <f t="shared" si="58"/>
        <v>0</v>
      </c>
      <c r="AX44" s="42">
        <f t="shared" si="58"/>
        <v>0</v>
      </c>
      <c r="AY44" s="42">
        <f t="shared" si="58"/>
        <v>0</v>
      </c>
      <c r="AZ44" s="42">
        <f t="shared" si="58"/>
        <v>0</v>
      </c>
      <c r="BA44" s="42">
        <f t="shared" si="58"/>
        <v>0</v>
      </c>
      <c r="BB44" s="42">
        <f t="shared" si="58"/>
        <v>0</v>
      </c>
      <c r="BC44" s="42">
        <f t="shared" si="58"/>
        <v>0</v>
      </c>
      <c r="BD44" s="42">
        <f t="shared" si="58"/>
        <v>0</v>
      </c>
      <c r="BE44" s="42">
        <f t="shared" si="58"/>
        <v>0</v>
      </c>
      <c r="BF44" s="42">
        <f t="shared" si="58"/>
        <v>0</v>
      </c>
      <c r="BG44" s="42">
        <f t="shared" si="58"/>
        <v>0</v>
      </c>
      <c r="BH44" s="42">
        <f t="shared" si="58"/>
        <v>0</v>
      </c>
      <c r="BI44" s="42">
        <f t="shared" si="58"/>
        <v>0</v>
      </c>
      <c r="BJ44" s="42">
        <f t="shared" si="58"/>
        <v>0</v>
      </c>
      <c r="BK44" t="str">
        <f t="shared" si="3"/>
        <v>13_PNG</v>
      </c>
      <c r="BL44" t="str">
        <f t="shared" si="4"/>
        <v>d_ind_cem_16_8_oth_liquid_biofuel</v>
      </c>
      <c r="BO44" s="8">
        <f t="shared" si="5"/>
        <v>0</v>
      </c>
      <c r="BP44" s="8">
        <f t="shared" si="6"/>
        <v>0</v>
      </c>
      <c r="BQ44" s="8" cm="1">
        <f t="array" ref="BQ44">K44*INDEX(prod_est,$G44+$H44-1,MATCH(BQ$14,$BP$14:$DP$14,0))</f>
        <v>0</v>
      </c>
      <c r="BR44" s="8" cm="1">
        <f t="array" ref="BR44">L44*INDEX(prod_est,$G44+$H44-1,MATCH(BR$14,$BP$14:$DP$14,0))</f>
        <v>0</v>
      </c>
      <c r="BS44" s="8" cm="1">
        <f t="array" ref="BS44">M44*INDEX(prod_est,$G44+$H44-1,MATCH(BS$14,$BP$14:$DP$14,0))</f>
        <v>0</v>
      </c>
      <c r="BT44" s="8" cm="1">
        <f t="array" ref="BT44">N44*INDEX(prod_est,$G44+$H44-1,MATCH(BT$14,$BP$14:$DP$14,0))</f>
        <v>0</v>
      </c>
      <c r="BU44" s="8" cm="1">
        <f t="array" ref="BU44">O44*INDEX(prod_est,$G44+$H44-1,MATCH(BU$14,$BP$14:$DP$14,0))</f>
        <v>0</v>
      </c>
      <c r="BV44" s="8" cm="1">
        <f t="array" ref="BV44">P44*INDEX(prod_est,$G44+$H44-1,MATCH(BV$14,$BP$14:$DP$14,0))</f>
        <v>0</v>
      </c>
      <c r="BW44" s="8" cm="1">
        <f t="array" ref="BW44">Q44*INDEX(prod_est,$G44+$H44-1,MATCH(BW$14,$BP$14:$DP$14,0))</f>
        <v>0</v>
      </c>
      <c r="BX44" s="8" cm="1">
        <f t="array" ref="BX44">R44*INDEX(prod_est,$G44+$H44-1,MATCH(BX$14,$BP$14:$DP$14,0))</f>
        <v>0</v>
      </c>
      <c r="BY44" s="8" cm="1">
        <f t="array" ref="BY44">S44*INDEX(prod_est,$G44+$H44-1,MATCH(BY$14,$BP$14:$DP$14,0))</f>
        <v>0</v>
      </c>
      <c r="BZ44" s="8" cm="1">
        <f t="array" ref="BZ44">T44*INDEX(prod_est,$G44+$H44-1,MATCH(BZ$14,$BP$14:$DP$14,0))</f>
        <v>0</v>
      </c>
      <c r="CA44" s="8" cm="1">
        <f t="array" ref="CA44">U44*INDEX(prod_est,$G44+$H44-1,MATCH(CA$14,$BP$14:$DP$14,0))</f>
        <v>0</v>
      </c>
      <c r="CB44" s="8" cm="1">
        <f t="array" ref="CB44">V44*INDEX(prod_est,$G44+$H44-1,MATCH(CB$14,$BP$14:$DP$14,0))</f>
        <v>0</v>
      </c>
      <c r="CC44" s="8" cm="1">
        <f t="array" ref="CC44">W44*INDEX(prod_est,$G44+$H44-1,MATCH(CC$14,$BP$14:$DP$14,0))</f>
        <v>0</v>
      </c>
      <c r="CD44" s="8" cm="1">
        <f t="array" ref="CD44">X44*INDEX(prod_est,$G44+$H44-1,MATCH(CD$14,$BP$14:$DP$14,0))</f>
        <v>0</v>
      </c>
      <c r="CE44" s="8" cm="1">
        <f t="array" ref="CE44">Y44*INDEX(prod_est,$G44+$H44-1,MATCH(CE$14,$BP$14:$DP$14,0))</f>
        <v>0</v>
      </c>
      <c r="CF44" s="8" cm="1">
        <f t="array" ref="CF44">Z44*INDEX(prod_est,$G44+$H44-1,MATCH(CF$14,$BP$14:$DP$14,0))</f>
        <v>0</v>
      </c>
      <c r="CG44" s="8" cm="1">
        <f t="array" ref="CG44">AA44*INDEX(prod_est,$G44+$H44-1,MATCH(CG$14,$BP$14:$DP$14,0))</f>
        <v>0</v>
      </c>
      <c r="CH44" s="8" cm="1">
        <f t="array" ref="CH44">AB44*INDEX(prod_est,$G44+$H44-1,MATCH(CH$14,$BP$14:$DP$14,0))</f>
        <v>0</v>
      </c>
      <c r="CI44" s="8" cm="1">
        <f t="array" ref="CI44">AC44*INDEX(prod_est,$G44+$H44-1,MATCH(CI$14,$BP$14:$DP$14,0))</f>
        <v>0</v>
      </c>
      <c r="CJ44" s="8" cm="1">
        <f t="array" ref="CJ44">AD44*INDEX(prod_est,$G44+$H44-1,MATCH(CJ$14,$BP$14:$DP$14,0))</f>
        <v>0</v>
      </c>
      <c r="CK44" s="8" cm="1">
        <f t="array" ref="CK44">AE44*INDEX(prod_est,$G44+$H44-1,MATCH(CK$14,$BP$14:$DP$14,0))</f>
        <v>0</v>
      </c>
      <c r="CL44" s="8" cm="1">
        <f t="array" ref="CL44">AF44*INDEX(prod_est,$G44+$H44-1,MATCH(CL$14,$BP$14:$DP$14,0))</f>
        <v>0</v>
      </c>
      <c r="CM44" s="8" cm="1">
        <f t="array" ref="CM44">AG44*INDEX(prod_est,$G44+$H44-1,MATCH(CM$14,$BP$14:$DP$14,0))</f>
        <v>0</v>
      </c>
      <c r="CN44" s="8" cm="1">
        <f t="array" ref="CN44">AH44*INDEX(prod_est,$G44+$H44-1,MATCH(CN$14,$BP$14:$DP$14,0))</f>
        <v>0</v>
      </c>
      <c r="CO44" s="8" cm="1">
        <f t="array" ref="CO44">AI44*INDEX(prod_est,$G44+$H44-1,MATCH(CO$14,$BP$14:$DP$14,0))</f>
        <v>0</v>
      </c>
      <c r="CP44" s="8" cm="1">
        <f t="array" ref="CP44">AJ44*INDEX(prod_est,$G44+$H44-1,MATCH(CP$14,$BP$14:$DP$14,0))</f>
        <v>0</v>
      </c>
      <c r="CQ44" s="8" cm="1">
        <f t="array" ref="CQ44">AK44*INDEX(prod_est,$G44+$H44-1,MATCH(CQ$14,$BP$14:$DP$14,0))</f>
        <v>0</v>
      </c>
      <c r="CR44" s="8" cm="1">
        <f t="array" ref="CR44">AL44*INDEX(prod_est,$G44+$H44-1,MATCH(CR$14,$BP$14:$DP$14,0))</f>
        <v>0</v>
      </c>
      <c r="CS44" s="8" cm="1">
        <f t="array" ref="CS44">AM44*INDEX(prod_est,$G44+$H44-1,MATCH(CS$14,$BP$14:$DP$14,0))</f>
        <v>0</v>
      </c>
      <c r="CT44" s="8" cm="1">
        <f t="array" ref="CT44">AN44*INDEX(prod_est,$G44+$H44-1,MATCH(CT$14,$BP$14:$DP$14,0))</f>
        <v>0</v>
      </c>
      <c r="CU44" s="8" cm="1">
        <f t="array" ref="CU44">AO44*INDEX(prod_est,$G44+$H44-1,MATCH(CU$14,$BP$14:$DP$14,0))</f>
        <v>0</v>
      </c>
      <c r="CV44" s="8" cm="1">
        <f t="array" ref="CV44">AP44*INDEX(prod_est,$G44+$H44-1,MATCH(CV$14,$BP$14:$DP$14,0))</f>
        <v>0</v>
      </c>
      <c r="CW44" cm="1">
        <f t="array" ref="CW44">AQ44*INDEX(prod_est,$G44+$H44-1,MATCH(CW$14,$BP$14:$DP$14,0))</f>
        <v>0</v>
      </c>
      <c r="CX44" cm="1">
        <f t="array" ref="CX44">AR44*INDEX(prod_est,$G44+$H44-1,MATCH(CX$14,$BP$14:$DP$14,0))</f>
        <v>0</v>
      </c>
      <c r="CY44" cm="1">
        <f t="array" ref="CY44">AS44*INDEX(prod_est,$G44+$H44-1,MATCH(CY$14,$BP$14:$DP$14,0))</f>
        <v>0</v>
      </c>
      <c r="CZ44" cm="1">
        <f t="array" ref="CZ44">AT44*INDEX(prod_est,$G44+$H44-1,MATCH(CZ$14,$BP$14:$DP$14,0))</f>
        <v>0</v>
      </c>
      <c r="DA44" cm="1">
        <f t="array" ref="DA44">AU44*INDEX(prod_est,$G44+$H44-1,MATCH(DA$14,$BP$14:$DP$14,0))</f>
        <v>0</v>
      </c>
      <c r="DB44" cm="1">
        <f t="array" ref="DB44">AV44*INDEX(prod_est,$G44+$H44-1,MATCH(DB$14,$BP$14:$DP$14,0))</f>
        <v>0</v>
      </c>
      <c r="DC44" cm="1">
        <f t="array" ref="DC44">AW44*INDEX(prod_est,$G44+$H44-1,MATCH(DC$14,$BP$14:$DP$14,0))</f>
        <v>0</v>
      </c>
      <c r="DD44" cm="1">
        <f t="array" ref="DD44">AX44*INDEX(prod_est,$G44+$H44-1,MATCH(DD$14,$BP$14:$DP$14,0))</f>
        <v>0</v>
      </c>
      <c r="DE44" cm="1">
        <f t="array" ref="DE44">AY44*INDEX(prod_est,$G44+$H44-1,MATCH(DE$14,$BP$14:$DP$14,0))</f>
        <v>0</v>
      </c>
      <c r="DF44" cm="1">
        <f t="array" ref="DF44">AZ44*INDEX(prod_est,$G44+$H44-1,MATCH(DF$14,$BP$14:$DP$14,0))</f>
        <v>0</v>
      </c>
      <c r="DG44" cm="1">
        <f t="array" ref="DG44">BA44*INDEX(prod_est,$G44+$H44-1,MATCH(DG$14,$BP$14:$DP$14,0))</f>
        <v>0</v>
      </c>
      <c r="DH44" cm="1">
        <f t="array" ref="DH44">BB44*INDEX(prod_est,$G44+$H44-1,MATCH(DH$14,$BP$14:$DP$14,0))</f>
        <v>0</v>
      </c>
      <c r="DI44" cm="1">
        <f t="array" ref="DI44">BC44*INDEX(prod_est,$G44+$H44-1,MATCH(DI$14,$BP$14:$DP$14,0))</f>
        <v>0</v>
      </c>
      <c r="DJ44" cm="1">
        <f t="array" ref="DJ44">BD44*INDEX(prod_est,$G44+$H44-1,MATCH(DJ$14,$BP$14:$DP$14,0))</f>
        <v>0</v>
      </c>
      <c r="DK44" cm="1">
        <f t="array" ref="DK44">BE44*INDEX(prod_est,$G44+$H44-1,MATCH(DK$14,$BP$14:$DP$14,0))</f>
        <v>0</v>
      </c>
      <c r="DL44" cm="1">
        <f t="array" ref="DL44">BF44*INDEX(prod_est,$G44+$H44-1,MATCH(DL$14,$BP$14:$DP$14,0))</f>
        <v>0</v>
      </c>
      <c r="DM44" cm="1">
        <f t="array" ref="DM44">BG44*INDEX(prod_est,$G44+$H44-1,MATCH(DM$14,$BP$14:$DP$14,0))</f>
        <v>0</v>
      </c>
      <c r="DN44" cm="1">
        <f t="array" ref="DN44">BH44*INDEX(prod_est,$G44+$H44-1,MATCH(DN$14,$BP$14:$DP$14,0))</f>
        <v>0</v>
      </c>
      <c r="DO44" cm="1">
        <f t="array" ref="DO44">BI44*INDEX(prod_est,$G44+$H44-1,MATCH(DO$14,$BP$14:$DP$14,0))</f>
        <v>0</v>
      </c>
      <c r="DP44" cm="1">
        <f t="array" ref="DP44">BJ44*INDEX(prod_est,$G44+$H44-1,MATCH(DP$14,$BP$14:$DP$14,0))</f>
        <v>0</v>
      </c>
    </row>
    <row r="45" spans="1:120" x14ac:dyDescent="0.25">
      <c r="A45" t="s">
        <v>49</v>
      </c>
      <c r="B45" t="s">
        <v>35</v>
      </c>
      <c r="C45" t="s">
        <v>35</v>
      </c>
      <c r="D45" t="s">
        <v>37</v>
      </c>
      <c r="E45" s="8">
        <v>0</v>
      </c>
      <c r="F45" s="8">
        <v>0</v>
      </c>
      <c r="G45">
        <f>MATCH(A45,Production_est!$A$4:$A$339,0)</f>
        <v>193</v>
      </c>
      <c r="H45">
        <f>IFERROR(MATCH(D45,Production_est!$D$4:$D$339,0),"-")</f>
        <v>6</v>
      </c>
      <c r="I45" s="8" cm="1">
        <f t="array" ref="I45">IFERROR(INDEX(Production_est!$E$4:$E$339,H45+G45-1),"-")</f>
        <v>0</v>
      </c>
      <c r="J45" s="42">
        <f t="shared" si="0"/>
        <v>0</v>
      </c>
      <c r="K45" s="42">
        <f t="shared" ref="K45:AP45" si="62">J45*(1-$F$4)</f>
        <v>0</v>
      </c>
      <c r="L45" s="42">
        <f t="shared" si="62"/>
        <v>0</v>
      </c>
      <c r="M45" s="42">
        <f t="shared" si="62"/>
        <v>0</v>
      </c>
      <c r="N45" s="42">
        <f t="shared" si="62"/>
        <v>0</v>
      </c>
      <c r="O45" s="42">
        <f t="shared" si="62"/>
        <v>0</v>
      </c>
      <c r="P45" s="42">
        <f t="shared" si="62"/>
        <v>0</v>
      </c>
      <c r="Q45" s="42">
        <f t="shared" si="62"/>
        <v>0</v>
      </c>
      <c r="R45" s="42">
        <f t="shared" si="62"/>
        <v>0</v>
      </c>
      <c r="S45" s="42">
        <f t="shared" si="62"/>
        <v>0</v>
      </c>
      <c r="T45" s="42">
        <f t="shared" si="62"/>
        <v>0</v>
      </c>
      <c r="U45" s="42">
        <f t="shared" si="62"/>
        <v>0</v>
      </c>
      <c r="V45" s="42">
        <f t="shared" si="62"/>
        <v>0</v>
      </c>
      <c r="W45" s="42">
        <f t="shared" si="62"/>
        <v>0</v>
      </c>
      <c r="X45" s="42">
        <f t="shared" si="62"/>
        <v>0</v>
      </c>
      <c r="Y45" s="42">
        <f t="shared" si="62"/>
        <v>0</v>
      </c>
      <c r="Z45" s="42">
        <f t="shared" si="62"/>
        <v>0</v>
      </c>
      <c r="AA45" s="42">
        <f t="shared" si="62"/>
        <v>0</v>
      </c>
      <c r="AB45" s="42">
        <f t="shared" si="62"/>
        <v>0</v>
      </c>
      <c r="AC45" s="42">
        <f t="shared" si="62"/>
        <v>0</v>
      </c>
      <c r="AD45" s="42">
        <f t="shared" si="62"/>
        <v>0</v>
      </c>
      <c r="AE45" s="42">
        <f t="shared" si="62"/>
        <v>0</v>
      </c>
      <c r="AF45" s="42">
        <f t="shared" si="62"/>
        <v>0</v>
      </c>
      <c r="AG45" s="42">
        <f t="shared" si="62"/>
        <v>0</v>
      </c>
      <c r="AH45" s="42">
        <f t="shared" si="62"/>
        <v>0</v>
      </c>
      <c r="AI45" s="42">
        <f t="shared" si="62"/>
        <v>0</v>
      </c>
      <c r="AJ45" s="42">
        <f t="shared" si="62"/>
        <v>0</v>
      </c>
      <c r="AK45" s="42">
        <f t="shared" si="62"/>
        <v>0</v>
      </c>
      <c r="AL45" s="42">
        <f t="shared" si="62"/>
        <v>0</v>
      </c>
      <c r="AM45" s="42">
        <f t="shared" si="62"/>
        <v>0</v>
      </c>
      <c r="AN45" s="42">
        <f t="shared" si="62"/>
        <v>0</v>
      </c>
      <c r="AO45" s="42">
        <f t="shared" si="62"/>
        <v>0</v>
      </c>
      <c r="AP45" s="42">
        <f t="shared" si="62"/>
        <v>0</v>
      </c>
      <c r="AQ45" s="42">
        <f t="shared" si="58"/>
        <v>0</v>
      </c>
      <c r="AR45" s="42">
        <f t="shared" si="58"/>
        <v>0</v>
      </c>
      <c r="AS45" s="42">
        <f t="shared" si="58"/>
        <v>0</v>
      </c>
      <c r="AT45" s="42">
        <f t="shared" si="58"/>
        <v>0</v>
      </c>
      <c r="AU45" s="42">
        <f t="shared" si="58"/>
        <v>0</v>
      </c>
      <c r="AV45" s="42">
        <f t="shared" si="58"/>
        <v>0</v>
      </c>
      <c r="AW45" s="42">
        <f t="shared" si="58"/>
        <v>0</v>
      </c>
      <c r="AX45" s="42">
        <f t="shared" si="58"/>
        <v>0</v>
      </c>
      <c r="AY45" s="42">
        <f t="shared" si="58"/>
        <v>0</v>
      </c>
      <c r="AZ45" s="42">
        <f t="shared" si="58"/>
        <v>0</v>
      </c>
      <c r="BA45" s="42">
        <f t="shared" si="58"/>
        <v>0</v>
      </c>
      <c r="BB45" s="42">
        <f t="shared" si="58"/>
        <v>0</v>
      </c>
      <c r="BC45" s="42">
        <f t="shared" si="58"/>
        <v>0</v>
      </c>
      <c r="BD45" s="42">
        <f t="shared" si="58"/>
        <v>0</v>
      </c>
      <c r="BE45" s="42">
        <f t="shared" si="58"/>
        <v>0</v>
      </c>
      <c r="BF45" s="42">
        <f t="shared" si="58"/>
        <v>0</v>
      </c>
      <c r="BG45" s="42">
        <f t="shared" si="58"/>
        <v>0</v>
      </c>
      <c r="BH45" s="42">
        <f t="shared" si="58"/>
        <v>0</v>
      </c>
      <c r="BI45" s="42">
        <f t="shared" si="58"/>
        <v>0</v>
      </c>
      <c r="BJ45" s="42">
        <f t="shared" si="58"/>
        <v>0</v>
      </c>
      <c r="BK45" t="str">
        <f t="shared" si="3"/>
        <v>13_PNG</v>
      </c>
      <c r="BL45" t="str">
        <f t="shared" si="4"/>
        <v>d_ind_cem_17_electricity</v>
      </c>
      <c r="BO45" s="8">
        <f t="shared" si="5"/>
        <v>0</v>
      </c>
      <c r="BP45" s="8">
        <f t="shared" si="6"/>
        <v>0</v>
      </c>
      <c r="BQ45" s="8" cm="1">
        <f t="array" ref="BQ45">K45*INDEX(prod_est,$G45+$H45-1,MATCH(BQ$14,$BP$14:$DP$14,0))</f>
        <v>0</v>
      </c>
      <c r="BR45" s="8" cm="1">
        <f t="array" ref="BR45">L45*INDEX(prod_est,$G45+$H45-1,MATCH(BR$14,$BP$14:$DP$14,0))</f>
        <v>0</v>
      </c>
      <c r="BS45" s="8" cm="1">
        <f t="array" ref="BS45">M45*INDEX(prod_est,$G45+$H45-1,MATCH(BS$14,$BP$14:$DP$14,0))</f>
        <v>0</v>
      </c>
      <c r="BT45" s="8" cm="1">
        <f t="array" ref="BT45">N45*INDEX(prod_est,$G45+$H45-1,MATCH(BT$14,$BP$14:$DP$14,0))</f>
        <v>0</v>
      </c>
      <c r="BU45" s="8" cm="1">
        <f t="array" ref="BU45">O45*INDEX(prod_est,$G45+$H45-1,MATCH(BU$14,$BP$14:$DP$14,0))</f>
        <v>0</v>
      </c>
      <c r="BV45" s="8" cm="1">
        <f t="array" ref="BV45">P45*INDEX(prod_est,$G45+$H45-1,MATCH(BV$14,$BP$14:$DP$14,0))</f>
        <v>0</v>
      </c>
      <c r="BW45" s="8" cm="1">
        <f t="array" ref="BW45">Q45*INDEX(prod_est,$G45+$H45-1,MATCH(BW$14,$BP$14:$DP$14,0))</f>
        <v>0</v>
      </c>
      <c r="BX45" s="8" cm="1">
        <f t="array" ref="BX45">R45*INDEX(prod_est,$G45+$H45-1,MATCH(BX$14,$BP$14:$DP$14,0))</f>
        <v>0</v>
      </c>
      <c r="BY45" s="8" cm="1">
        <f t="array" ref="BY45">S45*INDEX(prod_est,$G45+$H45-1,MATCH(BY$14,$BP$14:$DP$14,0))</f>
        <v>0</v>
      </c>
      <c r="BZ45" s="8" cm="1">
        <f t="array" ref="BZ45">T45*INDEX(prod_est,$G45+$H45-1,MATCH(BZ$14,$BP$14:$DP$14,0))</f>
        <v>0</v>
      </c>
      <c r="CA45" s="8" cm="1">
        <f t="array" ref="CA45">U45*INDEX(prod_est,$G45+$H45-1,MATCH(CA$14,$BP$14:$DP$14,0))</f>
        <v>0</v>
      </c>
      <c r="CB45" s="8" cm="1">
        <f t="array" ref="CB45">V45*INDEX(prod_est,$G45+$H45-1,MATCH(CB$14,$BP$14:$DP$14,0))</f>
        <v>0</v>
      </c>
      <c r="CC45" s="8" cm="1">
        <f t="array" ref="CC45">W45*INDEX(prod_est,$G45+$H45-1,MATCH(CC$14,$BP$14:$DP$14,0))</f>
        <v>0</v>
      </c>
      <c r="CD45" s="8" cm="1">
        <f t="array" ref="CD45">X45*INDEX(prod_est,$G45+$H45-1,MATCH(CD$14,$BP$14:$DP$14,0))</f>
        <v>0</v>
      </c>
      <c r="CE45" s="8" cm="1">
        <f t="array" ref="CE45">Y45*INDEX(prod_est,$G45+$H45-1,MATCH(CE$14,$BP$14:$DP$14,0))</f>
        <v>0</v>
      </c>
      <c r="CF45" s="8" cm="1">
        <f t="array" ref="CF45">Z45*INDEX(prod_est,$G45+$H45-1,MATCH(CF$14,$BP$14:$DP$14,0))</f>
        <v>0</v>
      </c>
      <c r="CG45" s="8" cm="1">
        <f t="array" ref="CG45">AA45*INDEX(prod_est,$G45+$H45-1,MATCH(CG$14,$BP$14:$DP$14,0))</f>
        <v>0</v>
      </c>
      <c r="CH45" s="8" cm="1">
        <f t="array" ref="CH45">AB45*INDEX(prod_est,$G45+$H45-1,MATCH(CH$14,$BP$14:$DP$14,0))</f>
        <v>0</v>
      </c>
      <c r="CI45" s="8" cm="1">
        <f t="array" ref="CI45">AC45*INDEX(prod_est,$G45+$H45-1,MATCH(CI$14,$BP$14:$DP$14,0))</f>
        <v>0</v>
      </c>
      <c r="CJ45" s="8" cm="1">
        <f t="array" ref="CJ45">AD45*INDEX(prod_est,$G45+$H45-1,MATCH(CJ$14,$BP$14:$DP$14,0))</f>
        <v>0</v>
      </c>
      <c r="CK45" s="8" cm="1">
        <f t="array" ref="CK45">AE45*INDEX(prod_est,$G45+$H45-1,MATCH(CK$14,$BP$14:$DP$14,0))</f>
        <v>0</v>
      </c>
      <c r="CL45" s="8" cm="1">
        <f t="array" ref="CL45">AF45*INDEX(prod_est,$G45+$H45-1,MATCH(CL$14,$BP$14:$DP$14,0))</f>
        <v>0</v>
      </c>
      <c r="CM45" s="8" cm="1">
        <f t="array" ref="CM45">AG45*INDEX(prod_est,$G45+$H45-1,MATCH(CM$14,$BP$14:$DP$14,0))</f>
        <v>0</v>
      </c>
      <c r="CN45" s="8" cm="1">
        <f t="array" ref="CN45">AH45*INDEX(prod_est,$G45+$H45-1,MATCH(CN$14,$BP$14:$DP$14,0))</f>
        <v>0</v>
      </c>
      <c r="CO45" s="8" cm="1">
        <f t="array" ref="CO45">AI45*INDEX(prod_est,$G45+$H45-1,MATCH(CO$14,$BP$14:$DP$14,0))</f>
        <v>0</v>
      </c>
      <c r="CP45" s="8" cm="1">
        <f t="array" ref="CP45">AJ45*INDEX(prod_est,$G45+$H45-1,MATCH(CP$14,$BP$14:$DP$14,0))</f>
        <v>0</v>
      </c>
      <c r="CQ45" s="8" cm="1">
        <f t="array" ref="CQ45">AK45*INDEX(prod_est,$G45+$H45-1,MATCH(CQ$14,$BP$14:$DP$14,0))</f>
        <v>0</v>
      </c>
      <c r="CR45" s="8" cm="1">
        <f t="array" ref="CR45">AL45*INDEX(prod_est,$G45+$H45-1,MATCH(CR$14,$BP$14:$DP$14,0))</f>
        <v>0</v>
      </c>
      <c r="CS45" s="8" cm="1">
        <f t="array" ref="CS45">AM45*INDEX(prod_est,$G45+$H45-1,MATCH(CS$14,$BP$14:$DP$14,0))</f>
        <v>0</v>
      </c>
      <c r="CT45" s="8" cm="1">
        <f t="array" ref="CT45">AN45*INDEX(prod_est,$G45+$H45-1,MATCH(CT$14,$BP$14:$DP$14,0))</f>
        <v>0</v>
      </c>
      <c r="CU45" s="8" cm="1">
        <f t="array" ref="CU45">AO45*INDEX(prod_est,$G45+$H45-1,MATCH(CU$14,$BP$14:$DP$14,0))</f>
        <v>0</v>
      </c>
      <c r="CV45" s="8" cm="1">
        <f t="array" ref="CV45">AP45*INDEX(prod_est,$G45+$H45-1,MATCH(CV$14,$BP$14:$DP$14,0))</f>
        <v>0</v>
      </c>
      <c r="CW45" cm="1">
        <f t="array" ref="CW45">AQ45*INDEX(prod_est,$G45+$H45-1,MATCH(CW$14,$BP$14:$DP$14,0))</f>
        <v>0</v>
      </c>
      <c r="CX45" cm="1">
        <f t="array" ref="CX45">AR45*INDEX(prod_est,$G45+$H45-1,MATCH(CX$14,$BP$14:$DP$14,0))</f>
        <v>0</v>
      </c>
      <c r="CY45" cm="1">
        <f t="array" ref="CY45">AS45*INDEX(prod_est,$G45+$H45-1,MATCH(CY$14,$BP$14:$DP$14,0))</f>
        <v>0</v>
      </c>
      <c r="CZ45" cm="1">
        <f t="array" ref="CZ45">AT45*INDEX(prod_est,$G45+$H45-1,MATCH(CZ$14,$BP$14:$DP$14,0))</f>
        <v>0</v>
      </c>
      <c r="DA45" cm="1">
        <f t="array" ref="DA45">AU45*INDEX(prod_est,$G45+$H45-1,MATCH(DA$14,$BP$14:$DP$14,0))</f>
        <v>0</v>
      </c>
      <c r="DB45" cm="1">
        <f t="array" ref="DB45">AV45*INDEX(prod_est,$G45+$H45-1,MATCH(DB$14,$BP$14:$DP$14,0))</f>
        <v>0</v>
      </c>
      <c r="DC45" cm="1">
        <f t="array" ref="DC45">AW45*INDEX(prod_est,$G45+$H45-1,MATCH(DC$14,$BP$14:$DP$14,0))</f>
        <v>0</v>
      </c>
      <c r="DD45" cm="1">
        <f t="array" ref="DD45">AX45*INDEX(prod_est,$G45+$H45-1,MATCH(DD$14,$BP$14:$DP$14,0))</f>
        <v>0</v>
      </c>
      <c r="DE45" cm="1">
        <f t="array" ref="DE45">AY45*INDEX(prod_est,$G45+$H45-1,MATCH(DE$14,$BP$14:$DP$14,0))</f>
        <v>0</v>
      </c>
      <c r="DF45" cm="1">
        <f t="array" ref="DF45">AZ45*INDEX(prod_est,$G45+$H45-1,MATCH(DF$14,$BP$14:$DP$14,0))</f>
        <v>0</v>
      </c>
      <c r="DG45" cm="1">
        <f t="array" ref="DG45">BA45*INDEX(prod_est,$G45+$H45-1,MATCH(DG$14,$BP$14:$DP$14,0))</f>
        <v>0</v>
      </c>
      <c r="DH45" cm="1">
        <f t="array" ref="DH45">BB45*INDEX(prod_est,$G45+$H45-1,MATCH(DH$14,$BP$14:$DP$14,0))</f>
        <v>0</v>
      </c>
      <c r="DI45" cm="1">
        <f t="array" ref="DI45">BC45*INDEX(prod_est,$G45+$H45-1,MATCH(DI$14,$BP$14:$DP$14,0))</f>
        <v>0</v>
      </c>
      <c r="DJ45" cm="1">
        <f t="array" ref="DJ45">BD45*INDEX(prod_est,$G45+$H45-1,MATCH(DJ$14,$BP$14:$DP$14,0))</f>
        <v>0</v>
      </c>
      <c r="DK45" cm="1">
        <f t="array" ref="DK45">BE45*INDEX(prod_est,$G45+$H45-1,MATCH(DK$14,$BP$14:$DP$14,0))</f>
        <v>0</v>
      </c>
      <c r="DL45" cm="1">
        <f t="array" ref="DL45">BF45*INDEX(prod_est,$G45+$H45-1,MATCH(DL$14,$BP$14:$DP$14,0))</f>
        <v>0</v>
      </c>
      <c r="DM45" cm="1">
        <f t="array" ref="DM45">BG45*INDEX(prod_est,$G45+$H45-1,MATCH(DM$14,$BP$14:$DP$14,0))</f>
        <v>0</v>
      </c>
      <c r="DN45" cm="1">
        <f t="array" ref="DN45">BH45*INDEX(prod_est,$G45+$H45-1,MATCH(DN$14,$BP$14:$DP$14,0))</f>
        <v>0</v>
      </c>
      <c r="DO45" cm="1">
        <f t="array" ref="DO45">BI45*INDEX(prod_est,$G45+$H45-1,MATCH(DO$14,$BP$14:$DP$14,0))</f>
        <v>0</v>
      </c>
      <c r="DP45" cm="1">
        <f t="array" ref="DP45">BJ45*INDEX(prod_est,$G45+$H45-1,MATCH(DP$14,$BP$14:$DP$14,0))</f>
        <v>0</v>
      </c>
    </row>
    <row r="46" spans="1:120" x14ac:dyDescent="0.25">
      <c r="A46" t="s">
        <v>49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193</v>
      </c>
      <c r="H46">
        <f>IFERROR(MATCH(D46,Production_est!$D$4:$D$339,0),"-")</f>
        <v>6</v>
      </c>
      <c r="I46" s="8" cm="1">
        <f t="array" ref="I46">IFERROR(INDEX(Production_est!$E$4:$E$339,H46+G46-1),"-")</f>
        <v>0</v>
      </c>
      <c r="J46" s="42">
        <f t="shared" si="0"/>
        <v>0</v>
      </c>
      <c r="K46" s="42">
        <f t="shared" ref="K46:AP46" si="63">J46*(1-$F$4)</f>
        <v>0</v>
      </c>
      <c r="L46" s="42">
        <f t="shared" si="63"/>
        <v>0</v>
      </c>
      <c r="M46" s="42">
        <f t="shared" si="63"/>
        <v>0</v>
      </c>
      <c r="N46" s="42">
        <f t="shared" si="63"/>
        <v>0</v>
      </c>
      <c r="O46" s="42">
        <f t="shared" si="63"/>
        <v>0</v>
      </c>
      <c r="P46" s="42">
        <f t="shared" si="63"/>
        <v>0</v>
      </c>
      <c r="Q46" s="42">
        <f t="shared" si="63"/>
        <v>0</v>
      </c>
      <c r="R46" s="42">
        <f t="shared" si="63"/>
        <v>0</v>
      </c>
      <c r="S46" s="42">
        <f t="shared" si="63"/>
        <v>0</v>
      </c>
      <c r="T46" s="42">
        <f t="shared" si="63"/>
        <v>0</v>
      </c>
      <c r="U46" s="42">
        <f t="shared" si="63"/>
        <v>0</v>
      </c>
      <c r="V46" s="42">
        <f t="shared" si="63"/>
        <v>0</v>
      </c>
      <c r="W46" s="42">
        <f t="shared" si="63"/>
        <v>0</v>
      </c>
      <c r="X46" s="42">
        <f t="shared" si="63"/>
        <v>0</v>
      </c>
      <c r="Y46" s="42">
        <f t="shared" si="63"/>
        <v>0</v>
      </c>
      <c r="Z46" s="42">
        <f t="shared" si="63"/>
        <v>0</v>
      </c>
      <c r="AA46" s="42">
        <f t="shared" si="63"/>
        <v>0</v>
      </c>
      <c r="AB46" s="42">
        <f t="shared" si="63"/>
        <v>0</v>
      </c>
      <c r="AC46" s="42">
        <f t="shared" si="63"/>
        <v>0</v>
      </c>
      <c r="AD46" s="42">
        <f t="shared" si="63"/>
        <v>0</v>
      </c>
      <c r="AE46" s="42">
        <f t="shared" si="63"/>
        <v>0</v>
      </c>
      <c r="AF46" s="42">
        <f t="shared" si="63"/>
        <v>0</v>
      </c>
      <c r="AG46" s="42">
        <f t="shared" si="63"/>
        <v>0</v>
      </c>
      <c r="AH46" s="42">
        <f t="shared" si="63"/>
        <v>0</v>
      </c>
      <c r="AI46" s="42">
        <f t="shared" si="63"/>
        <v>0</v>
      </c>
      <c r="AJ46" s="42">
        <f t="shared" si="63"/>
        <v>0</v>
      </c>
      <c r="AK46" s="42">
        <f t="shared" si="63"/>
        <v>0</v>
      </c>
      <c r="AL46" s="42">
        <f t="shared" si="63"/>
        <v>0</v>
      </c>
      <c r="AM46" s="42">
        <f t="shared" si="63"/>
        <v>0</v>
      </c>
      <c r="AN46" s="42">
        <f t="shared" si="63"/>
        <v>0</v>
      </c>
      <c r="AO46" s="42">
        <f t="shared" si="63"/>
        <v>0</v>
      </c>
      <c r="AP46" s="42">
        <f t="shared" si="63"/>
        <v>0</v>
      </c>
      <c r="AQ46" s="42">
        <f t="shared" si="58"/>
        <v>0</v>
      </c>
      <c r="AR46" s="42">
        <f t="shared" si="58"/>
        <v>0</v>
      </c>
      <c r="AS46" s="42">
        <f t="shared" si="58"/>
        <v>0</v>
      </c>
      <c r="AT46" s="42">
        <f t="shared" si="58"/>
        <v>0</v>
      </c>
      <c r="AU46" s="42">
        <f t="shared" si="58"/>
        <v>0</v>
      </c>
      <c r="AV46" s="42">
        <f t="shared" si="58"/>
        <v>0</v>
      </c>
      <c r="AW46" s="42">
        <f t="shared" si="58"/>
        <v>0</v>
      </c>
      <c r="AX46" s="42">
        <f t="shared" si="58"/>
        <v>0</v>
      </c>
      <c r="AY46" s="42">
        <f t="shared" si="58"/>
        <v>0</v>
      </c>
      <c r="AZ46" s="42">
        <f t="shared" si="58"/>
        <v>0</v>
      </c>
      <c r="BA46" s="42">
        <f t="shared" si="58"/>
        <v>0</v>
      </c>
      <c r="BB46" s="42">
        <f t="shared" si="58"/>
        <v>0</v>
      </c>
      <c r="BC46" s="42">
        <f t="shared" si="58"/>
        <v>0</v>
      </c>
      <c r="BD46" s="42">
        <f t="shared" si="58"/>
        <v>0</v>
      </c>
      <c r="BE46" s="42">
        <f t="shared" si="58"/>
        <v>0</v>
      </c>
      <c r="BF46" s="42">
        <f t="shared" si="58"/>
        <v>0</v>
      </c>
      <c r="BG46" s="42">
        <f t="shared" si="58"/>
        <v>0</v>
      </c>
      <c r="BH46" s="42">
        <f t="shared" si="58"/>
        <v>0</v>
      </c>
      <c r="BI46" s="42">
        <f t="shared" si="58"/>
        <v>0</v>
      </c>
      <c r="BJ46" s="42">
        <f t="shared" si="58"/>
        <v>0</v>
      </c>
      <c r="BK46" t="str">
        <f t="shared" si="3"/>
        <v>13_PNG</v>
      </c>
      <c r="BL46" t="str">
        <f t="shared" si="4"/>
        <v>d_ind_cem_18_heat</v>
      </c>
      <c r="BO46" s="8">
        <f t="shared" si="5"/>
        <v>0</v>
      </c>
      <c r="BP46" s="8">
        <f t="shared" si="6"/>
        <v>0</v>
      </c>
      <c r="BQ46" s="8" cm="1">
        <f t="array" ref="BQ46">K46*INDEX(prod_est,$G46+$H46-1,MATCH(BQ$14,$BP$14:$DP$14,0))</f>
        <v>0</v>
      </c>
      <c r="BR46" s="8" cm="1">
        <f t="array" ref="BR46">L46*INDEX(prod_est,$G46+$H46-1,MATCH(BR$14,$BP$14:$DP$14,0))</f>
        <v>0</v>
      </c>
      <c r="BS46" s="8" cm="1">
        <f t="array" ref="BS46">M46*INDEX(prod_est,$G46+$H46-1,MATCH(BS$14,$BP$14:$DP$14,0))</f>
        <v>0</v>
      </c>
      <c r="BT46" s="8" cm="1">
        <f t="array" ref="BT46">N46*INDEX(prod_est,$G46+$H46-1,MATCH(BT$14,$BP$14:$DP$14,0))</f>
        <v>0</v>
      </c>
      <c r="BU46" s="8" cm="1">
        <f t="array" ref="BU46">O46*INDEX(prod_est,$G46+$H46-1,MATCH(BU$14,$BP$14:$DP$14,0))</f>
        <v>0</v>
      </c>
      <c r="BV46" s="8" cm="1">
        <f t="array" ref="BV46">P46*INDEX(prod_est,$G46+$H46-1,MATCH(BV$14,$BP$14:$DP$14,0))</f>
        <v>0</v>
      </c>
      <c r="BW46" s="8" cm="1">
        <f t="array" ref="BW46">Q46*INDEX(prod_est,$G46+$H46-1,MATCH(BW$14,$BP$14:$DP$14,0))</f>
        <v>0</v>
      </c>
      <c r="BX46" s="8" cm="1">
        <f t="array" ref="BX46">R46*INDEX(prod_est,$G46+$H46-1,MATCH(BX$14,$BP$14:$DP$14,0))</f>
        <v>0</v>
      </c>
      <c r="BY46" s="8" cm="1">
        <f t="array" ref="BY46">S46*INDEX(prod_est,$G46+$H46-1,MATCH(BY$14,$BP$14:$DP$14,0))</f>
        <v>0</v>
      </c>
      <c r="BZ46" s="8" cm="1">
        <f t="array" ref="BZ46">T46*INDEX(prod_est,$G46+$H46-1,MATCH(BZ$14,$BP$14:$DP$14,0))</f>
        <v>0</v>
      </c>
      <c r="CA46" s="8" cm="1">
        <f t="array" ref="CA46">U46*INDEX(prod_est,$G46+$H46-1,MATCH(CA$14,$BP$14:$DP$14,0))</f>
        <v>0</v>
      </c>
      <c r="CB46" s="8" cm="1">
        <f t="array" ref="CB46">V46*INDEX(prod_est,$G46+$H46-1,MATCH(CB$14,$BP$14:$DP$14,0))</f>
        <v>0</v>
      </c>
      <c r="CC46" s="8" cm="1">
        <f t="array" ref="CC46">W46*INDEX(prod_est,$G46+$H46-1,MATCH(CC$14,$BP$14:$DP$14,0))</f>
        <v>0</v>
      </c>
      <c r="CD46" s="8" cm="1">
        <f t="array" ref="CD46">X46*INDEX(prod_est,$G46+$H46-1,MATCH(CD$14,$BP$14:$DP$14,0))</f>
        <v>0</v>
      </c>
      <c r="CE46" s="8" cm="1">
        <f t="array" ref="CE46">Y46*INDEX(prod_est,$G46+$H46-1,MATCH(CE$14,$BP$14:$DP$14,0))</f>
        <v>0</v>
      </c>
      <c r="CF46" s="8" cm="1">
        <f t="array" ref="CF46">Z46*INDEX(prod_est,$G46+$H46-1,MATCH(CF$14,$BP$14:$DP$14,0))</f>
        <v>0</v>
      </c>
      <c r="CG46" s="8" cm="1">
        <f t="array" ref="CG46">AA46*INDEX(prod_est,$G46+$H46-1,MATCH(CG$14,$BP$14:$DP$14,0))</f>
        <v>0</v>
      </c>
      <c r="CH46" s="8" cm="1">
        <f t="array" ref="CH46">AB46*INDEX(prod_est,$G46+$H46-1,MATCH(CH$14,$BP$14:$DP$14,0))</f>
        <v>0</v>
      </c>
      <c r="CI46" s="8" cm="1">
        <f t="array" ref="CI46">AC46*INDEX(prod_est,$G46+$H46-1,MATCH(CI$14,$BP$14:$DP$14,0))</f>
        <v>0</v>
      </c>
      <c r="CJ46" s="8" cm="1">
        <f t="array" ref="CJ46">AD46*INDEX(prod_est,$G46+$H46-1,MATCH(CJ$14,$BP$14:$DP$14,0))</f>
        <v>0</v>
      </c>
      <c r="CK46" s="8" cm="1">
        <f t="array" ref="CK46">AE46*INDEX(prod_est,$G46+$H46-1,MATCH(CK$14,$BP$14:$DP$14,0))</f>
        <v>0</v>
      </c>
      <c r="CL46" s="8" cm="1">
        <f t="array" ref="CL46">AF46*INDEX(prod_est,$G46+$H46-1,MATCH(CL$14,$BP$14:$DP$14,0))</f>
        <v>0</v>
      </c>
      <c r="CM46" s="8" cm="1">
        <f t="array" ref="CM46">AG46*INDEX(prod_est,$G46+$H46-1,MATCH(CM$14,$BP$14:$DP$14,0))</f>
        <v>0</v>
      </c>
      <c r="CN46" s="8" cm="1">
        <f t="array" ref="CN46">AH46*INDEX(prod_est,$G46+$H46-1,MATCH(CN$14,$BP$14:$DP$14,0))</f>
        <v>0</v>
      </c>
      <c r="CO46" s="8" cm="1">
        <f t="array" ref="CO46">AI46*INDEX(prod_est,$G46+$H46-1,MATCH(CO$14,$BP$14:$DP$14,0))</f>
        <v>0</v>
      </c>
      <c r="CP46" s="8" cm="1">
        <f t="array" ref="CP46">AJ46*INDEX(prod_est,$G46+$H46-1,MATCH(CP$14,$BP$14:$DP$14,0))</f>
        <v>0</v>
      </c>
      <c r="CQ46" s="8" cm="1">
        <f t="array" ref="CQ46">AK46*INDEX(prod_est,$G46+$H46-1,MATCH(CQ$14,$BP$14:$DP$14,0))</f>
        <v>0</v>
      </c>
      <c r="CR46" s="8" cm="1">
        <f t="array" ref="CR46">AL46*INDEX(prod_est,$G46+$H46-1,MATCH(CR$14,$BP$14:$DP$14,0))</f>
        <v>0</v>
      </c>
      <c r="CS46" s="8" cm="1">
        <f t="array" ref="CS46">AM46*INDEX(prod_est,$G46+$H46-1,MATCH(CS$14,$BP$14:$DP$14,0))</f>
        <v>0</v>
      </c>
      <c r="CT46" s="8" cm="1">
        <f t="array" ref="CT46">AN46*INDEX(prod_est,$G46+$H46-1,MATCH(CT$14,$BP$14:$DP$14,0))</f>
        <v>0</v>
      </c>
      <c r="CU46" s="8" cm="1">
        <f t="array" ref="CU46">AO46*INDEX(prod_est,$G46+$H46-1,MATCH(CU$14,$BP$14:$DP$14,0))</f>
        <v>0</v>
      </c>
      <c r="CV46" s="8" cm="1">
        <f t="array" ref="CV46">AP46*INDEX(prod_est,$G46+$H46-1,MATCH(CV$14,$BP$14:$DP$14,0))</f>
        <v>0</v>
      </c>
      <c r="CW46" cm="1">
        <f t="array" ref="CW46">AQ46*INDEX(prod_est,$G46+$H46-1,MATCH(CW$14,$BP$14:$DP$14,0))</f>
        <v>0</v>
      </c>
      <c r="CX46" cm="1">
        <f t="array" ref="CX46">AR46*INDEX(prod_est,$G46+$H46-1,MATCH(CX$14,$BP$14:$DP$14,0))</f>
        <v>0</v>
      </c>
      <c r="CY46" cm="1">
        <f t="array" ref="CY46">AS46*INDEX(prod_est,$G46+$H46-1,MATCH(CY$14,$BP$14:$DP$14,0))</f>
        <v>0</v>
      </c>
      <c r="CZ46" cm="1">
        <f t="array" ref="CZ46">AT46*INDEX(prod_est,$G46+$H46-1,MATCH(CZ$14,$BP$14:$DP$14,0))</f>
        <v>0</v>
      </c>
      <c r="DA46" cm="1">
        <f t="array" ref="DA46">AU46*INDEX(prod_est,$G46+$H46-1,MATCH(DA$14,$BP$14:$DP$14,0))</f>
        <v>0</v>
      </c>
      <c r="DB46" cm="1">
        <f t="array" ref="DB46">AV46*INDEX(prod_est,$G46+$H46-1,MATCH(DB$14,$BP$14:$DP$14,0))</f>
        <v>0</v>
      </c>
      <c r="DC46" cm="1">
        <f t="array" ref="DC46">AW46*INDEX(prod_est,$G46+$H46-1,MATCH(DC$14,$BP$14:$DP$14,0))</f>
        <v>0</v>
      </c>
      <c r="DD46" cm="1">
        <f t="array" ref="DD46">AX46*INDEX(prod_est,$G46+$H46-1,MATCH(DD$14,$BP$14:$DP$14,0))</f>
        <v>0</v>
      </c>
      <c r="DE46" cm="1">
        <f t="array" ref="DE46">AY46*INDEX(prod_est,$G46+$H46-1,MATCH(DE$14,$BP$14:$DP$14,0))</f>
        <v>0</v>
      </c>
      <c r="DF46" cm="1">
        <f t="array" ref="DF46">AZ46*INDEX(prod_est,$G46+$H46-1,MATCH(DF$14,$BP$14:$DP$14,0))</f>
        <v>0</v>
      </c>
      <c r="DG46" cm="1">
        <f t="array" ref="DG46">BA46*INDEX(prod_est,$G46+$H46-1,MATCH(DG$14,$BP$14:$DP$14,0))</f>
        <v>0</v>
      </c>
      <c r="DH46" cm="1">
        <f t="array" ref="DH46">BB46*INDEX(prod_est,$G46+$H46-1,MATCH(DH$14,$BP$14:$DP$14,0))</f>
        <v>0</v>
      </c>
      <c r="DI46" cm="1">
        <f t="array" ref="DI46">BC46*INDEX(prod_est,$G46+$H46-1,MATCH(DI$14,$BP$14:$DP$14,0))</f>
        <v>0</v>
      </c>
      <c r="DJ46" cm="1">
        <f t="array" ref="DJ46">BD46*INDEX(prod_est,$G46+$H46-1,MATCH(DJ$14,$BP$14:$DP$14,0))</f>
        <v>0</v>
      </c>
      <c r="DK46" cm="1">
        <f t="array" ref="DK46">BE46*INDEX(prod_est,$G46+$H46-1,MATCH(DK$14,$BP$14:$DP$14,0))</f>
        <v>0</v>
      </c>
      <c r="DL46" cm="1">
        <f t="array" ref="DL46">BF46*INDEX(prod_est,$G46+$H46-1,MATCH(DL$14,$BP$14:$DP$14,0))</f>
        <v>0</v>
      </c>
      <c r="DM46" cm="1">
        <f t="array" ref="DM46">BG46*INDEX(prod_est,$G46+$H46-1,MATCH(DM$14,$BP$14:$DP$14,0))</f>
        <v>0</v>
      </c>
      <c r="DN46" cm="1">
        <f t="array" ref="DN46">BH46*INDEX(prod_est,$G46+$H46-1,MATCH(DN$14,$BP$14:$DP$14,0))</f>
        <v>0</v>
      </c>
      <c r="DO46" cm="1">
        <f t="array" ref="DO46">BI46*INDEX(prod_est,$G46+$H46-1,MATCH(DO$14,$BP$14:$DP$14,0))</f>
        <v>0</v>
      </c>
      <c r="DP46" cm="1">
        <f t="array" ref="DP46">BJ46*INDEX(prod_est,$G46+$H46-1,MATCH(DP$14,$BP$14:$DP$14,0))</f>
        <v>0</v>
      </c>
    </row>
    <row r="47" spans="1:120" x14ac:dyDescent="0.25">
      <c r="A47" s="10" t="s">
        <v>49</v>
      </c>
      <c r="B47" s="10" t="s">
        <v>91</v>
      </c>
      <c r="C47" s="10" t="s">
        <v>177</v>
      </c>
      <c r="D47" s="10" t="s">
        <v>37</v>
      </c>
      <c r="E47" s="61">
        <f>SUM(E15:E46)</f>
        <v>0</v>
      </c>
      <c r="F47" s="61">
        <f>SUM(F15:F46)</f>
        <v>0</v>
      </c>
      <c r="J47" s="42">
        <f t="shared" ref="J47:AN47" si="64">SUM(J15:J46)*1000</f>
        <v>0</v>
      </c>
      <c r="K47" s="42">
        <f t="shared" si="64"/>
        <v>0</v>
      </c>
      <c r="L47" s="42">
        <f t="shared" si="64"/>
        <v>0</v>
      </c>
      <c r="M47" s="42">
        <f t="shared" si="64"/>
        <v>0</v>
      </c>
      <c r="N47" s="42">
        <f t="shared" si="64"/>
        <v>0</v>
      </c>
      <c r="O47" s="42">
        <f t="shared" si="64"/>
        <v>0</v>
      </c>
      <c r="P47" s="42">
        <f t="shared" si="64"/>
        <v>0</v>
      </c>
      <c r="Q47" s="42">
        <f t="shared" si="64"/>
        <v>0</v>
      </c>
      <c r="R47" s="42">
        <f t="shared" si="64"/>
        <v>0</v>
      </c>
      <c r="S47" s="42">
        <f t="shared" si="64"/>
        <v>0</v>
      </c>
      <c r="T47" s="42">
        <f t="shared" si="64"/>
        <v>0</v>
      </c>
      <c r="U47" s="42">
        <f t="shared" si="64"/>
        <v>0</v>
      </c>
      <c r="V47" s="42">
        <f t="shared" si="64"/>
        <v>0</v>
      </c>
      <c r="W47" s="42">
        <f t="shared" si="64"/>
        <v>0</v>
      </c>
      <c r="X47" s="42">
        <f t="shared" si="64"/>
        <v>0</v>
      </c>
      <c r="Y47" s="42">
        <f t="shared" si="64"/>
        <v>0</v>
      </c>
      <c r="Z47" s="42">
        <f t="shared" si="64"/>
        <v>0</v>
      </c>
      <c r="AA47" s="42">
        <f t="shared" si="64"/>
        <v>0</v>
      </c>
      <c r="AB47" s="42">
        <f t="shared" si="64"/>
        <v>0</v>
      </c>
      <c r="AC47" s="42">
        <f t="shared" si="64"/>
        <v>0</v>
      </c>
      <c r="AD47" s="42">
        <f t="shared" si="64"/>
        <v>0</v>
      </c>
      <c r="AE47" s="42">
        <f t="shared" si="64"/>
        <v>0</v>
      </c>
      <c r="AF47" s="42">
        <f t="shared" si="64"/>
        <v>0</v>
      </c>
      <c r="AG47" s="42">
        <f t="shared" si="64"/>
        <v>0</v>
      </c>
      <c r="AH47" s="42">
        <f t="shared" si="64"/>
        <v>0</v>
      </c>
      <c r="AI47" s="42">
        <f t="shared" si="64"/>
        <v>0</v>
      </c>
      <c r="AJ47" s="42">
        <f t="shared" si="64"/>
        <v>0</v>
      </c>
      <c r="AK47" s="42">
        <f t="shared" si="64"/>
        <v>0</v>
      </c>
      <c r="AL47" s="42">
        <f t="shared" si="64"/>
        <v>0</v>
      </c>
      <c r="AM47" s="42">
        <f t="shared" si="64"/>
        <v>0</v>
      </c>
      <c r="AN47" s="42">
        <f t="shared" si="64"/>
        <v>0</v>
      </c>
      <c r="AO47" s="42">
        <f t="shared" ref="AO47:BJ47" si="65">SUM(AO15:AO46)*1000</f>
        <v>0</v>
      </c>
      <c r="AP47">
        <f t="shared" si="65"/>
        <v>0</v>
      </c>
      <c r="AQ47">
        <f t="shared" si="65"/>
        <v>0</v>
      </c>
      <c r="AR47">
        <f t="shared" si="65"/>
        <v>0</v>
      </c>
      <c r="AS47">
        <f t="shared" si="65"/>
        <v>0</v>
      </c>
      <c r="AT47">
        <f t="shared" si="65"/>
        <v>0</v>
      </c>
      <c r="AU47">
        <f t="shared" si="65"/>
        <v>0</v>
      </c>
      <c r="AV47">
        <f t="shared" si="65"/>
        <v>0</v>
      </c>
      <c r="AW47">
        <f t="shared" si="65"/>
        <v>0</v>
      </c>
      <c r="AX47">
        <f t="shared" si="65"/>
        <v>0</v>
      </c>
      <c r="AY47">
        <f t="shared" si="65"/>
        <v>0</v>
      </c>
      <c r="AZ47">
        <f t="shared" si="65"/>
        <v>0</v>
      </c>
      <c r="BA47">
        <f t="shared" si="65"/>
        <v>0</v>
      </c>
      <c r="BB47">
        <f t="shared" si="65"/>
        <v>0</v>
      </c>
      <c r="BC47">
        <f t="shared" si="65"/>
        <v>0</v>
      </c>
      <c r="BD47">
        <f t="shared" si="65"/>
        <v>0</v>
      </c>
      <c r="BE47">
        <f t="shared" si="65"/>
        <v>0</v>
      </c>
      <c r="BF47">
        <f t="shared" si="65"/>
        <v>0</v>
      </c>
      <c r="BG47">
        <f t="shared" si="65"/>
        <v>0</v>
      </c>
      <c r="BH47">
        <f t="shared" si="65"/>
        <v>0</v>
      </c>
      <c r="BI47">
        <f t="shared" si="65"/>
        <v>0</v>
      </c>
      <c r="BJ47">
        <f t="shared" si="65"/>
        <v>0</v>
      </c>
    </row>
    <row r="49" spans="1:120" x14ac:dyDescent="0.25">
      <c r="BN49" s="56" t="s">
        <v>165</v>
      </c>
      <c r="BO49">
        <f t="shared" ref="BO49:BO50" si="66">BP49</f>
        <v>1</v>
      </c>
      <c r="BP49">
        <f t="shared" ref="BP49:CU49" si="67">1-BP50</f>
        <v>1</v>
      </c>
      <c r="BQ49">
        <f t="shared" si="67"/>
        <v>1</v>
      </c>
      <c r="BR49">
        <f t="shared" si="67"/>
        <v>1</v>
      </c>
      <c r="BS49">
        <f t="shared" si="67"/>
        <v>1</v>
      </c>
      <c r="BT49">
        <f t="shared" si="67"/>
        <v>1</v>
      </c>
      <c r="BU49">
        <f t="shared" si="67"/>
        <v>1</v>
      </c>
      <c r="BV49">
        <f t="shared" si="67"/>
        <v>1</v>
      </c>
      <c r="BW49">
        <f t="shared" si="67"/>
        <v>1</v>
      </c>
      <c r="BX49">
        <f t="shared" si="67"/>
        <v>1</v>
      </c>
      <c r="BY49">
        <f t="shared" si="67"/>
        <v>1</v>
      </c>
      <c r="BZ49">
        <f t="shared" si="67"/>
        <v>1</v>
      </c>
      <c r="CA49">
        <f t="shared" si="67"/>
        <v>1</v>
      </c>
      <c r="CB49">
        <f t="shared" si="67"/>
        <v>1</v>
      </c>
      <c r="CC49">
        <f t="shared" si="67"/>
        <v>1</v>
      </c>
      <c r="CD49">
        <f t="shared" si="67"/>
        <v>1</v>
      </c>
      <c r="CE49">
        <f t="shared" si="67"/>
        <v>1</v>
      </c>
      <c r="CF49">
        <f t="shared" si="67"/>
        <v>1</v>
      </c>
      <c r="CG49">
        <f t="shared" si="67"/>
        <v>1</v>
      </c>
      <c r="CH49">
        <f t="shared" si="67"/>
        <v>1</v>
      </c>
      <c r="CI49">
        <f t="shared" si="67"/>
        <v>1</v>
      </c>
      <c r="CJ49">
        <f t="shared" si="67"/>
        <v>1</v>
      </c>
      <c r="CK49">
        <f t="shared" si="67"/>
        <v>1</v>
      </c>
      <c r="CL49">
        <f t="shared" si="67"/>
        <v>1</v>
      </c>
      <c r="CM49">
        <f t="shared" si="67"/>
        <v>1</v>
      </c>
      <c r="CN49">
        <f t="shared" si="67"/>
        <v>1</v>
      </c>
      <c r="CO49">
        <f t="shared" si="67"/>
        <v>1</v>
      </c>
      <c r="CP49">
        <f t="shared" si="67"/>
        <v>1</v>
      </c>
      <c r="CQ49">
        <f t="shared" si="67"/>
        <v>1</v>
      </c>
      <c r="CR49">
        <f t="shared" si="67"/>
        <v>1</v>
      </c>
      <c r="CS49">
        <f t="shared" si="67"/>
        <v>1</v>
      </c>
      <c r="CT49">
        <f t="shared" si="67"/>
        <v>1</v>
      </c>
      <c r="CU49">
        <f t="shared" si="67"/>
        <v>1</v>
      </c>
      <c r="CV49">
        <f t="shared" ref="CV49:DP49" si="68">1-CV50</f>
        <v>1</v>
      </c>
      <c r="CW49">
        <f t="shared" si="68"/>
        <v>1</v>
      </c>
      <c r="CX49">
        <f t="shared" si="68"/>
        <v>1</v>
      </c>
      <c r="CY49">
        <f t="shared" si="68"/>
        <v>1</v>
      </c>
      <c r="CZ49">
        <f t="shared" si="68"/>
        <v>1</v>
      </c>
      <c r="DA49">
        <f t="shared" si="68"/>
        <v>1</v>
      </c>
      <c r="DB49">
        <f t="shared" si="68"/>
        <v>1</v>
      </c>
      <c r="DC49">
        <f t="shared" si="68"/>
        <v>1</v>
      </c>
      <c r="DD49">
        <f t="shared" si="68"/>
        <v>1</v>
      </c>
      <c r="DE49">
        <f t="shared" si="68"/>
        <v>1</v>
      </c>
      <c r="DF49">
        <f t="shared" si="68"/>
        <v>1</v>
      </c>
      <c r="DG49">
        <f t="shared" si="68"/>
        <v>1</v>
      </c>
      <c r="DH49">
        <f t="shared" si="68"/>
        <v>1</v>
      </c>
      <c r="DI49">
        <f t="shared" si="68"/>
        <v>1</v>
      </c>
      <c r="DJ49">
        <f t="shared" si="68"/>
        <v>1</v>
      </c>
      <c r="DK49">
        <f t="shared" si="68"/>
        <v>1</v>
      </c>
      <c r="DL49">
        <f t="shared" si="68"/>
        <v>1</v>
      </c>
      <c r="DM49">
        <f t="shared" si="68"/>
        <v>1</v>
      </c>
      <c r="DN49">
        <f t="shared" si="68"/>
        <v>1</v>
      </c>
      <c r="DO49">
        <f t="shared" si="68"/>
        <v>1</v>
      </c>
      <c r="DP49">
        <f t="shared" si="68"/>
        <v>1</v>
      </c>
    </row>
    <row r="50" spans="1:120" x14ac:dyDescent="0.25">
      <c r="BN50" s="56" t="s">
        <v>166</v>
      </c>
      <c r="BO50">
        <f t="shared" si="66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0</v>
      </c>
      <c r="CC50">
        <f>INDEX(Cement_assumptions!$C$85:$BC$105,MATCH($BK$58,Cement_assumptions!$A$85:$A$105,0),MATCH(CC57,$BP$57:$DP$57,0))</f>
        <v>0</v>
      </c>
      <c r="CD50">
        <f>INDEX(Cement_assumptions!$C$85:$BC$105,MATCH($BK$58,Cement_assumptions!$A$85:$A$105,0),MATCH(CD57,$BP$57:$DP$57,0))</f>
        <v>0</v>
      </c>
      <c r="CE50">
        <f>INDEX(Cement_assumptions!$C$85:$BC$105,MATCH($BK$58,Cement_assumptions!$A$85:$A$105,0),MATCH(CE57,$BP$57:$DP$57,0))</f>
        <v>0</v>
      </c>
      <c r="CF50">
        <f>INDEX(Cement_assumptions!$C$85:$BC$105,MATCH($BK$58,Cement_assumptions!$A$85:$A$105,0),MATCH(CF57,$BP$57:$DP$57,0))</f>
        <v>0</v>
      </c>
      <c r="CG50">
        <f>INDEX(Cement_assumptions!$C$85:$BC$105,MATCH($BK$58,Cement_assumptions!$A$85:$A$105,0),MATCH(CG57,$BP$57:$DP$57,0))</f>
        <v>0</v>
      </c>
      <c r="CH50">
        <f>INDEX(Cement_assumptions!$C$85:$BC$105,MATCH($BK$58,Cement_assumptions!$A$85:$A$105,0),MATCH(CH57,$BP$57:$DP$57,0))</f>
        <v>0</v>
      </c>
      <c r="CI50">
        <f>INDEX(Cement_assumptions!$C$85:$BC$105,MATCH($BK$58,Cement_assumptions!$A$85:$A$105,0),MATCH(CI57,$BP$57:$DP$57,0))</f>
        <v>0</v>
      </c>
      <c r="CJ50">
        <f>INDEX(Cement_assumptions!$C$85:$BC$105,MATCH($BK$58,Cement_assumptions!$A$85:$A$105,0),MATCH(CJ57,$BP$57:$DP$57,0))</f>
        <v>0</v>
      </c>
      <c r="CK50">
        <f>INDEX(Cement_assumptions!$C$85:$BC$105,MATCH($BK$58,Cement_assumptions!$A$85:$A$105,0),MATCH(CK57,$BP$57:$DP$57,0))</f>
        <v>0</v>
      </c>
      <c r="CL50">
        <f>INDEX(Cement_assumptions!$C$85:$BC$105,MATCH($BK$58,Cement_assumptions!$A$85:$A$105,0),MATCH(CL57,$BP$57:$DP$57,0))</f>
        <v>0</v>
      </c>
      <c r="CM50">
        <f>INDEX(Cement_assumptions!$C$85:$BC$105,MATCH($BK$58,Cement_assumptions!$A$85:$A$105,0),MATCH(CM57,$BP$57:$DP$57,0))</f>
        <v>0</v>
      </c>
      <c r="CN50">
        <f>INDEX(Cement_assumptions!$C$85:$BC$105,MATCH($BK$58,Cement_assumptions!$A$85:$A$105,0),MATCH(CN57,$BP$57:$DP$57,0))</f>
        <v>0</v>
      </c>
      <c r="CO50">
        <f>INDEX(Cement_assumptions!$C$85:$BC$105,MATCH($BK$58,Cement_assumptions!$A$85:$A$105,0),MATCH(CO57,$BP$57:$DP$57,0))</f>
        <v>0</v>
      </c>
      <c r="CP50">
        <f>INDEX(Cement_assumptions!$C$85:$BC$105,MATCH($BK$58,Cement_assumptions!$A$85:$A$105,0),MATCH(CP57,$BP$57:$DP$57,0))</f>
        <v>0</v>
      </c>
      <c r="CQ50">
        <f>INDEX(Cement_assumptions!$C$85:$BC$105,MATCH($BK$58,Cement_assumptions!$A$85:$A$105,0),MATCH(CQ57,$BP$57:$DP$57,0))</f>
        <v>0</v>
      </c>
      <c r="CR50">
        <f>INDEX(Cement_assumptions!$C$85:$BC$105,MATCH($BK$58,Cement_assumptions!$A$85:$A$105,0),MATCH(CR57,$BP$57:$DP$57,0))</f>
        <v>0</v>
      </c>
      <c r="CS50">
        <f>INDEX(Cement_assumptions!$C$85:$BC$105,MATCH($BK$58,Cement_assumptions!$A$85:$A$105,0),MATCH(CS57,$BP$57:$DP$57,0))</f>
        <v>0</v>
      </c>
      <c r="CT50">
        <f>INDEX(Cement_assumptions!$C$85:$BC$105,MATCH($BK$58,Cement_assumptions!$A$85:$A$105,0),MATCH(CT57,$BP$57:$DP$57,0))</f>
        <v>0</v>
      </c>
      <c r="CU50">
        <f>INDEX(Cement_assumptions!$C$85:$BC$105,MATCH($BK$58,Cement_assumptions!$A$85:$A$105,0),MATCH(CU57,$BP$57:$DP$57,0))</f>
        <v>0</v>
      </c>
      <c r="CV50">
        <f>INDEX(Cement_assumptions!$C$85:$BC$105,MATCH($BK$58,Cement_assumptions!$A$85:$A$105,0),MATCH(CV57,$BP$57:$DP$57,0))</f>
        <v>0</v>
      </c>
      <c r="CW50">
        <f>INDEX(Cement_assumptions!$C$85:$BC$105,MATCH($BK$58,Cement_assumptions!$A$85:$A$105,0),MATCH(CW57,$BP$57:$DP$57,0))</f>
        <v>0</v>
      </c>
      <c r="CX50">
        <f>INDEX(Cement_assumptions!$C$85:$BC$105,MATCH($BK$58,Cement_assumptions!$A$85:$A$105,0),MATCH(CX57,$BP$57:$DP$57,0))</f>
        <v>0</v>
      </c>
      <c r="CY50">
        <f>INDEX(Cement_assumptions!$C$85:$BC$105,MATCH($BK$58,Cement_assumptions!$A$85:$A$105,0),MATCH(CY57,$BP$57:$DP$57,0))</f>
        <v>0</v>
      </c>
      <c r="CZ50">
        <f>INDEX(Cement_assumptions!$C$85:$BC$105,MATCH($BK$58,Cement_assumptions!$A$85:$A$105,0),MATCH(CZ57,$BP$57:$DP$57,0))</f>
        <v>0</v>
      </c>
      <c r="DA50">
        <f>INDEX(Cement_assumptions!$C$85:$BC$105,MATCH($BK$58,Cement_assumptions!$A$85:$A$105,0),MATCH(DA57,$BP$57:$DP$57,0))</f>
        <v>0</v>
      </c>
      <c r="DB50">
        <f>INDEX(Cement_assumptions!$C$85:$BC$105,MATCH($BK$58,Cement_assumptions!$A$85:$A$105,0),MATCH(DB57,$BP$57:$DP$57,0))</f>
        <v>0</v>
      </c>
      <c r="DC50">
        <f>INDEX(Cement_assumptions!$C$85:$BC$105,MATCH($BK$58,Cement_assumptions!$A$85:$A$105,0),MATCH(DC57,$BP$57:$DP$57,0))</f>
        <v>0</v>
      </c>
      <c r="DD50">
        <f>INDEX(Cement_assumptions!$C$85:$BC$105,MATCH($BK$58,Cement_assumptions!$A$85:$A$105,0),MATCH(DD57,$BP$57:$DP$57,0))</f>
        <v>0</v>
      </c>
      <c r="DE50">
        <f>INDEX(Cement_assumptions!$C$85:$BC$105,MATCH($BK$58,Cement_assumptions!$A$85:$A$105,0),MATCH(DE57,$BP$57:$DP$57,0))</f>
        <v>0</v>
      </c>
      <c r="DF50">
        <f>INDEX(Cement_assumptions!$C$85:$BC$105,MATCH($BK$58,Cement_assumptions!$A$85:$A$105,0),MATCH(DF57,$BP$57:$DP$57,0))</f>
        <v>0</v>
      </c>
      <c r="DG50">
        <f>INDEX(Cement_assumptions!$C$85:$BC$105,MATCH($BK$58,Cement_assumptions!$A$85:$A$105,0),MATCH(DG57,$BP$57:$DP$57,0))</f>
        <v>0</v>
      </c>
      <c r="DH50">
        <f>INDEX(Cement_assumptions!$C$85:$BC$105,MATCH($BK$58,Cement_assumptions!$A$85:$A$105,0),MATCH(DH57,$BP$57:$DP$57,0))</f>
        <v>0</v>
      </c>
      <c r="DI50">
        <f>INDEX(Cement_assumptions!$C$85:$BC$105,MATCH($BK$58,Cement_assumptions!$A$85:$A$105,0),MATCH(DI57,$BP$57:$DP$57,0))</f>
        <v>0</v>
      </c>
      <c r="DJ50">
        <f>INDEX(Cement_assumptions!$C$85:$BC$105,MATCH($BK$58,Cement_assumptions!$A$85:$A$105,0),MATCH(DJ57,$BP$57:$DP$57,0))</f>
        <v>0</v>
      </c>
      <c r="DK50">
        <f>INDEX(Cement_assumptions!$C$85:$BC$105,MATCH($BK$58,Cement_assumptions!$A$85:$A$105,0),MATCH(DK57,$BP$57:$DP$57,0))</f>
        <v>0</v>
      </c>
      <c r="DL50">
        <f>INDEX(Cement_assumptions!$C$85:$BC$105,MATCH($BK$58,Cement_assumptions!$A$85:$A$105,0),MATCH(DL57,$BP$57:$DP$57,0))</f>
        <v>0</v>
      </c>
      <c r="DM50">
        <f>INDEX(Cement_assumptions!$C$85:$BC$105,MATCH($BK$58,Cement_assumptions!$A$85:$A$105,0),MATCH(DM57,$BP$57:$DP$57,0))</f>
        <v>0</v>
      </c>
      <c r="DN50">
        <f>INDEX(Cement_assumptions!$C$85:$BC$105,MATCH($BK$58,Cement_assumptions!$A$85:$A$105,0),MATCH(DN57,$BP$57:$DP$57,0))</f>
        <v>0</v>
      </c>
      <c r="DO50">
        <f>INDEX(Cement_assumptions!$C$85:$BC$105,MATCH($BK$58,Cement_assumptions!$A$85:$A$105,0),MATCH(DO57,$BP$57:$DP$57,0))</f>
        <v>0</v>
      </c>
      <c r="DP50">
        <f>INDEX(Cement_assumptions!$C$85:$BC$105,MATCH($BK$58,Cement_assumptions!$A$85:$A$105,0),MATCH(DP57,$BP$57:$DP$57,0))</f>
        <v>0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69">A15</f>
        <v>13_PNG</v>
      </c>
      <c r="B58" s="65" t="str">
        <f t="shared" si="69"/>
        <v>1_x_coal_thermal</v>
      </c>
      <c r="C58" s="65" t="str">
        <f t="shared" si="69"/>
        <v>1_x_coal_thermal</v>
      </c>
      <c r="D58" s="66" t="s">
        <v>171</v>
      </c>
      <c r="E58" s="66">
        <f t="shared" ref="E58:E89" si="70">E15</f>
        <v>0</v>
      </c>
      <c r="F58" s="66">
        <v>0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1">A58</f>
        <v>13_PNG</v>
      </c>
      <c r="BL58" s="65" t="str">
        <f t="shared" ref="BL58:BL89" si="72">"d_ind_cem_"&amp;C58</f>
        <v>d_ind_cem_1_x_coal_thermal</v>
      </c>
      <c r="BM58" s="65"/>
      <c r="BN58" s="65"/>
      <c r="BO58" s="65">
        <f t="shared" ref="BO58:CU58" si="73">BO$49*BO15</f>
        <v>0</v>
      </c>
      <c r="BP58" s="65">
        <f t="shared" si="73"/>
        <v>0</v>
      </c>
      <c r="BQ58" s="65">
        <f t="shared" si="73"/>
        <v>0</v>
      </c>
      <c r="BR58" s="65">
        <f t="shared" si="73"/>
        <v>0</v>
      </c>
      <c r="BS58" s="65">
        <f t="shared" si="73"/>
        <v>0</v>
      </c>
      <c r="BT58" s="65">
        <f t="shared" si="73"/>
        <v>0</v>
      </c>
      <c r="BU58" s="65">
        <f t="shared" si="73"/>
        <v>0</v>
      </c>
      <c r="BV58" s="65">
        <f t="shared" si="73"/>
        <v>0</v>
      </c>
      <c r="BW58" s="65">
        <f t="shared" si="73"/>
        <v>0</v>
      </c>
      <c r="BX58" s="65">
        <f t="shared" si="73"/>
        <v>0</v>
      </c>
      <c r="BY58" s="65">
        <f t="shared" si="73"/>
        <v>0</v>
      </c>
      <c r="BZ58" s="65">
        <f t="shared" si="73"/>
        <v>0</v>
      </c>
      <c r="CA58" s="65">
        <f t="shared" si="73"/>
        <v>0</v>
      </c>
      <c r="CB58" s="65">
        <f t="shared" si="73"/>
        <v>0</v>
      </c>
      <c r="CC58" s="65">
        <f t="shared" si="73"/>
        <v>0</v>
      </c>
      <c r="CD58" s="65">
        <f t="shared" si="73"/>
        <v>0</v>
      </c>
      <c r="CE58" s="65">
        <f t="shared" si="73"/>
        <v>0</v>
      </c>
      <c r="CF58" s="65">
        <f t="shared" si="73"/>
        <v>0</v>
      </c>
      <c r="CG58" s="65">
        <f t="shared" si="73"/>
        <v>0</v>
      </c>
      <c r="CH58" s="65">
        <f t="shared" si="73"/>
        <v>0</v>
      </c>
      <c r="CI58" s="65">
        <f t="shared" si="73"/>
        <v>0</v>
      </c>
      <c r="CJ58" s="65">
        <f t="shared" si="73"/>
        <v>0</v>
      </c>
      <c r="CK58" s="65">
        <f t="shared" si="73"/>
        <v>0</v>
      </c>
      <c r="CL58" s="65">
        <f t="shared" si="73"/>
        <v>0</v>
      </c>
      <c r="CM58" s="65">
        <f t="shared" si="73"/>
        <v>0</v>
      </c>
      <c r="CN58" s="65">
        <f t="shared" si="73"/>
        <v>0</v>
      </c>
      <c r="CO58" s="65">
        <f t="shared" si="73"/>
        <v>0</v>
      </c>
      <c r="CP58" s="65">
        <f t="shared" si="73"/>
        <v>0</v>
      </c>
      <c r="CQ58" s="65">
        <f t="shared" si="73"/>
        <v>0</v>
      </c>
      <c r="CR58" s="65">
        <f t="shared" si="73"/>
        <v>0</v>
      </c>
      <c r="CS58" s="65">
        <f t="shared" si="73"/>
        <v>0</v>
      </c>
      <c r="CT58" s="65">
        <f t="shared" si="73"/>
        <v>0</v>
      </c>
      <c r="CU58" s="65">
        <f t="shared" si="73"/>
        <v>0</v>
      </c>
      <c r="CV58" s="65">
        <f t="shared" ref="CV58:DP58" si="74">CV$49*CV15</f>
        <v>0</v>
      </c>
      <c r="CW58" s="65">
        <f t="shared" si="74"/>
        <v>0</v>
      </c>
      <c r="CX58" s="65">
        <f t="shared" si="74"/>
        <v>0</v>
      </c>
      <c r="CY58" s="65">
        <f t="shared" si="74"/>
        <v>0</v>
      </c>
      <c r="CZ58" s="65">
        <f t="shared" si="74"/>
        <v>0</v>
      </c>
      <c r="DA58" s="65">
        <f t="shared" si="74"/>
        <v>0</v>
      </c>
      <c r="DB58" s="65">
        <f t="shared" si="74"/>
        <v>0</v>
      </c>
      <c r="DC58" s="65">
        <f t="shared" si="74"/>
        <v>0</v>
      </c>
      <c r="DD58" s="65">
        <f t="shared" si="74"/>
        <v>0</v>
      </c>
      <c r="DE58" s="65">
        <f t="shared" si="74"/>
        <v>0</v>
      </c>
      <c r="DF58" s="65">
        <f t="shared" si="74"/>
        <v>0</v>
      </c>
      <c r="DG58" s="65">
        <f t="shared" si="74"/>
        <v>0</v>
      </c>
      <c r="DH58" s="65">
        <f t="shared" si="74"/>
        <v>0</v>
      </c>
      <c r="DI58" s="65">
        <f t="shared" si="74"/>
        <v>0</v>
      </c>
      <c r="DJ58" s="65">
        <f t="shared" si="74"/>
        <v>0</v>
      </c>
      <c r="DK58" s="65">
        <f t="shared" si="74"/>
        <v>0</v>
      </c>
      <c r="DL58" s="65">
        <f t="shared" si="74"/>
        <v>0</v>
      </c>
      <c r="DM58" s="65">
        <f t="shared" si="74"/>
        <v>0</v>
      </c>
      <c r="DN58" s="65">
        <f t="shared" si="74"/>
        <v>0</v>
      </c>
      <c r="DO58" s="65">
        <f t="shared" si="74"/>
        <v>0</v>
      </c>
      <c r="DP58" s="65">
        <f t="shared" si="74"/>
        <v>0</v>
      </c>
    </row>
    <row r="59" spans="1:120" x14ac:dyDescent="0.25">
      <c r="A59" s="65" t="str">
        <f t="shared" si="69"/>
        <v>13_PNG</v>
      </c>
      <c r="B59" s="65" t="str">
        <f t="shared" si="69"/>
        <v>1_1_coking_coal</v>
      </c>
      <c r="C59" s="65" t="str">
        <f t="shared" si="69"/>
        <v>1_1_coking_coal</v>
      </c>
      <c r="D59" s="66" t="s">
        <v>171</v>
      </c>
      <c r="E59" s="66">
        <f t="shared" si="70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1"/>
        <v>13_PNG</v>
      </c>
      <c r="BL59" s="65" t="str">
        <f t="shared" si="72"/>
        <v>d_ind_cem_1_1_coking_coal</v>
      </c>
      <c r="BM59" s="65"/>
      <c r="BN59" s="65"/>
      <c r="BO59" s="65">
        <f t="shared" ref="BO59:CV59" si="75">BO$49*BO16</f>
        <v>0</v>
      </c>
      <c r="BP59" s="65">
        <f t="shared" si="75"/>
        <v>0</v>
      </c>
      <c r="BQ59" s="65">
        <f t="shared" si="75"/>
        <v>0</v>
      </c>
      <c r="BR59" s="65">
        <f t="shared" si="75"/>
        <v>0</v>
      </c>
      <c r="BS59" s="65">
        <f t="shared" si="75"/>
        <v>0</v>
      </c>
      <c r="BT59" s="65">
        <f t="shared" si="75"/>
        <v>0</v>
      </c>
      <c r="BU59" s="65">
        <f t="shared" si="75"/>
        <v>0</v>
      </c>
      <c r="BV59" s="65">
        <f t="shared" si="75"/>
        <v>0</v>
      </c>
      <c r="BW59" s="65">
        <f t="shared" si="75"/>
        <v>0</v>
      </c>
      <c r="BX59" s="65">
        <f t="shared" si="75"/>
        <v>0</v>
      </c>
      <c r="BY59" s="65">
        <f t="shared" si="75"/>
        <v>0</v>
      </c>
      <c r="BZ59" s="65">
        <f t="shared" si="75"/>
        <v>0</v>
      </c>
      <c r="CA59" s="65">
        <f t="shared" si="75"/>
        <v>0</v>
      </c>
      <c r="CB59" s="65">
        <f t="shared" si="75"/>
        <v>0</v>
      </c>
      <c r="CC59" s="65">
        <f t="shared" si="75"/>
        <v>0</v>
      </c>
      <c r="CD59" s="65">
        <f t="shared" si="75"/>
        <v>0</v>
      </c>
      <c r="CE59" s="65">
        <f t="shared" si="75"/>
        <v>0</v>
      </c>
      <c r="CF59" s="65">
        <f t="shared" si="75"/>
        <v>0</v>
      </c>
      <c r="CG59" s="65">
        <f t="shared" si="75"/>
        <v>0</v>
      </c>
      <c r="CH59" s="65">
        <f t="shared" si="75"/>
        <v>0</v>
      </c>
      <c r="CI59" s="65">
        <f t="shared" si="75"/>
        <v>0</v>
      </c>
      <c r="CJ59" s="65">
        <f t="shared" si="75"/>
        <v>0</v>
      </c>
      <c r="CK59" s="65">
        <f t="shared" si="75"/>
        <v>0</v>
      </c>
      <c r="CL59" s="65">
        <f t="shared" si="75"/>
        <v>0</v>
      </c>
      <c r="CM59" s="65">
        <f t="shared" si="75"/>
        <v>0</v>
      </c>
      <c r="CN59" s="65">
        <f t="shared" si="75"/>
        <v>0</v>
      </c>
      <c r="CO59" s="65">
        <f t="shared" si="75"/>
        <v>0</v>
      </c>
      <c r="CP59" s="65">
        <f t="shared" si="75"/>
        <v>0</v>
      </c>
      <c r="CQ59" s="65">
        <f t="shared" si="75"/>
        <v>0</v>
      </c>
      <c r="CR59" s="65">
        <f t="shared" si="75"/>
        <v>0</v>
      </c>
      <c r="CS59" s="65">
        <f t="shared" si="75"/>
        <v>0</v>
      </c>
      <c r="CT59" s="65">
        <f t="shared" si="75"/>
        <v>0</v>
      </c>
      <c r="CU59" s="65">
        <f t="shared" si="75"/>
        <v>0</v>
      </c>
      <c r="CV59" s="65">
        <f t="shared" si="75"/>
        <v>0</v>
      </c>
      <c r="CW59" s="65">
        <f t="shared" ref="CW59:DP59" si="76">CW$49*CW16</f>
        <v>0</v>
      </c>
      <c r="CX59" s="65">
        <f t="shared" si="76"/>
        <v>0</v>
      </c>
      <c r="CY59" s="65">
        <f t="shared" si="76"/>
        <v>0</v>
      </c>
      <c r="CZ59" s="65">
        <f t="shared" si="76"/>
        <v>0</v>
      </c>
      <c r="DA59" s="65">
        <f t="shared" si="76"/>
        <v>0</v>
      </c>
      <c r="DB59" s="65">
        <f t="shared" si="76"/>
        <v>0</v>
      </c>
      <c r="DC59" s="65">
        <f t="shared" si="76"/>
        <v>0</v>
      </c>
      <c r="DD59" s="65">
        <f t="shared" si="76"/>
        <v>0</v>
      </c>
      <c r="DE59" s="65">
        <f t="shared" si="76"/>
        <v>0</v>
      </c>
      <c r="DF59" s="65">
        <f t="shared" si="76"/>
        <v>0</v>
      </c>
      <c r="DG59" s="65">
        <f t="shared" si="76"/>
        <v>0</v>
      </c>
      <c r="DH59" s="65">
        <f t="shared" si="76"/>
        <v>0</v>
      </c>
      <c r="DI59" s="65">
        <f t="shared" si="76"/>
        <v>0</v>
      </c>
      <c r="DJ59" s="65">
        <f t="shared" si="76"/>
        <v>0</v>
      </c>
      <c r="DK59" s="65">
        <f t="shared" si="76"/>
        <v>0</v>
      </c>
      <c r="DL59" s="65">
        <f t="shared" si="76"/>
        <v>0</v>
      </c>
      <c r="DM59" s="65">
        <f t="shared" si="76"/>
        <v>0</v>
      </c>
      <c r="DN59" s="65">
        <f t="shared" si="76"/>
        <v>0</v>
      </c>
      <c r="DO59" s="65">
        <f t="shared" si="76"/>
        <v>0</v>
      </c>
      <c r="DP59" s="65">
        <f t="shared" si="76"/>
        <v>0</v>
      </c>
    </row>
    <row r="60" spans="1:120" x14ac:dyDescent="0.25">
      <c r="A60" s="65" t="str">
        <f t="shared" si="69"/>
        <v>13_PNG</v>
      </c>
      <c r="B60" s="65" t="str">
        <f t="shared" si="69"/>
        <v>1_5_lignite</v>
      </c>
      <c r="C60" s="65" t="str">
        <f t="shared" si="69"/>
        <v>1_5_lignite</v>
      </c>
      <c r="D60" s="66" t="s">
        <v>171</v>
      </c>
      <c r="E60" s="66">
        <f t="shared" si="70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1"/>
        <v>13_PNG</v>
      </c>
      <c r="BL60" s="65" t="str">
        <f t="shared" si="72"/>
        <v>d_ind_cem_1_5_lignite</v>
      </c>
      <c r="BM60" s="65"/>
      <c r="BN60" s="65"/>
      <c r="BO60" s="65">
        <f t="shared" ref="BO60:CV60" si="77">BO$49*BO17</f>
        <v>0</v>
      </c>
      <c r="BP60" s="65">
        <f t="shared" si="77"/>
        <v>0</v>
      </c>
      <c r="BQ60" s="65">
        <f t="shared" si="77"/>
        <v>0</v>
      </c>
      <c r="BR60" s="65">
        <f t="shared" si="77"/>
        <v>0</v>
      </c>
      <c r="BS60" s="65">
        <f t="shared" si="77"/>
        <v>0</v>
      </c>
      <c r="BT60" s="65">
        <f t="shared" si="77"/>
        <v>0</v>
      </c>
      <c r="BU60" s="65">
        <f t="shared" si="77"/>
        <v>0</v>
      </c>
      <c r="BV60" s="65">
        <f t="shared" si="77"/>
        <v>0</v>
      </c>
      <c r="BW60" s="65">
        <f t="shared" si="77"/>
        <v>0</v>
      </c>
      <c r="BX60" s="65">
        <f t="shared" si="77"/>
        <v>0</v>
      </c>
      <c r="BY60" s="65">
        <f t="shared" si="77"/>
        <v>0</v>
      </c>
      <c r="BZ60" s="65">
        <f t="shared" si="77"/>
        <v>0</v>
      </c>
      <c r="CA60" s="65">
        <f t="shared" si="77"/>
        <v>0</v>
      </c>
      <c r="CB60" s="65">
        <f t="shared" si="77"/>
        <v>0</v>
      </c>
      <c r="CC60" s="65">
        <f t="shared" si="77"/>
        <v>0</v>
      </c>
      <c r="CD60" s="65">
        <f t="shared" si="77"/>
        <v>0</v>
      </c>
      <c r="CE60" s="65">
        <f t="shared" si="77"/>
        <v>0</v>
      </c>
      <c r="CF60" s="65">
        <f t="shared" si="77"/>
        <v>0</v>
      </c>
      <c r="CG60" s="65">
        <f t="shared" si="77"/>
        <v>0</v>
      </c>
      <c r="CH60" s="65">
        <f t="shared" si="77"/>
        <v>0</v>
      </c>
      <c r="CI60" s="65">
        <f t="shared" si="77"/>
        <v>0</v>
      </c>
      <c r="CJ60" s="65">
        <f t="shared" si="77"/>
        <v>0</v>
      </c>
      <c r="CK60" s="65">
        <f t="shared" si="77"/>
        <v>0</v>
      </c>
      <c r="CL60" s="65">
        <f t="shared" si="77"/>
        <v>0</v>
      </c>
      <c r="CM60" s="65">
        <f t="shared" si="77"/>
        <v>0</v>
      </c>
      <c r="CN60" s="65">
        <f t="shared" si="77"/>
        <v>0</v>
      </c>
      <c r="CO60" s="65">
        <f t="shared" si="77"/>
        <v>0</v>
      </c>
      <c r="CP60" s="65">
        <f t="shared" si="77"/>
        <v>0</v>
      </c>
      <c r="CQ60" s="65">
        <f t="shared" si="77"/>
        <v>0</v>
      </c>
      <c r="CR60" s="65">
        <f t="shared" si="77"/>
        <v>0</v>
      </c>
      <c r="CS60" s="65">
        <f t="shared" si="77"/>
        <v>0</v>
      </c>
      <c r="CT60" s="65">
        <f t="shared" si="77"/>
        <v>0</v>
      </c>
      <c r="CU60" s="65">
        <f t="shared" si="77"/>
        <v>0</v>
      </c>
      <c r="CV60" s="65">
        <f t="shared" si="77"/>
        <v>0</v>
      </c>
      <c r="CW60" s="65">
        <f t="shared" ref="CW60:DP60" si="78">CW$49*CW17</f>
        <v>0</v>
      </c>
      <c r="CX60" s="65">
        <f t="shared" si="78"/>
        <v>0</v>
      </c>
      <c r="CY60" s="65">
        <f t="shared" si="78"/>
        <v>0</v>
      </c>
      <c r="CZ60" s="65">
        <f t="shared" si="78"/>
        <v>0</v>
      </c>
      <c r="DA60" s="65">
        <f t="shared" si="78"/>
        <v>0</v>
      </c>
      <c r="DB60" s="65">
        <f t="shared" si="78"/>
        <v>0</v>
      </c>
      <c r="DC60" s="65">
        <f t="shared" si="78"/>
        <v>0</v>
      </c>
      <c r="DD60" s="65">
        <f t="shared" si="78"/>
        <v>0</v>
      </c>
      <c r="DE60" s="65">
        <f t="shared" si="78"/>
        <v>0</v>
      </c>
      <c r="DF60" s="65">
        <f t="shared" si="78"/>
        <v>0</v>
      </c>
      <c r="DG60" s="65">
        <f t="shared" si="78"/>
        <v>0</v>
      </c>
      <c r="DH60" s="65">
        <f t="shared" si="78"/>
        <v>0</v>
      </c>
      <c r="DI60" s="65">
        <f t="shared" si="78"/>
        <v>0</v>
      </c>
      <c r="DJ60" s="65">
        <f t="shared" si="78"/>
        <v>0</v>
      </c>
      <c r="DK60" s="65">
        <f t="shared" si="78"/>
        <v>0</v>
      </c>
      <c r="DL60" s="65">
        <f t="shared" si="78"/>
        <v>0</v>
      </c>
      <c r="DM60" s="65">
        <f t="shared" si="78"/>
        <v>0</v>
      </c>
      <c r="DN60" s="65">
        <f t="shared" si="78"/>
        <v>0</v>
      </c>
      <c r="DO60" s="65">
        <f t="shared" si="78"/>
        <v>0</v>
      </c>
      <c r="DP60" s="65">
        <f t="shared" si="78"/>
        <v>0</v>
      </c>
    </row>
    <row r="61" spans="1:120" x14ac:dyDescent="0.25">
      <c r="A61" s="65" t="str">
        <f t="shared" si="69"/>
        <v>13_PNG</v>
      </c>
      <c r="B61" s="65" t="str">
        <f t="shared" si="69"/>
        <v>2_coal_products</v>
      </c>
      <c r="C61" s="65" t="str">
        <f t="shared" si="69"/>
        <v>2_coal_products</v>
      </c>
      <c r="D61" s="66" t="s">
        <v>171</v>
      </c>
      <c r="E61" s="66">
        <f t="shared" si="70"/>
        <v>0</v>
      </c>
      <c r="F61" s="66">
        <v>0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1"/>
        <v>13_PNG</v>
      </c>
      <c r="BL61" s="65" t="str">
        <f t="shared" si="72"/>
        <v>d_ind_cem_2_coal_products</v>
      </c>
      <c r="BM61" s="65"/>
      <c r="BN61" s="65"/>
      <c r="BO61" s="65">
        <f t="shared" ref="BO61:CV61" si="79">BO$49*BO18</f>
        <v>0</v>
      </c>
      <c r="BP61" s="65">
        <f t="shared" si="79"/>
        <v>0</v>
      </c>
      <c r="BQ61" s="65">
        <f t="shared" si="79"/>
        <v>0</v>
      </c>
      <c r="BR61" s="65">
        <f t="shared" si="79"/>
        <v>0</v>
      </c>
      <c r="BS61" s="65">
        <f t="shared" si="79"/>
        <v>0</v>
      </c>
      <c r="BT61" s="65">
        <f t="shared" si="79"/>
        <v>0</v>
      </c>
      <c r="BU61" s="65">
        <f t="shared" si="79"/>
        <v>0</v>
      </c>
      <c r="BV61" s="65">
        <f t="shared" si="79"/>
        <v>0</v>
      </c>
      <c r="BW61" s="65">
        <f t="shared" si="79"/>
        <v>0</v>
      </c>
      <c r="BX61" s="65">
        <f t="shared" si="79"/>
        <v>0</v>
      </c>
      <c r="BY61" s="65">
        <f t="shared" si="79"/>
        <v>0</v>
      </c>
      <c r="BZ61" s="65">
        <f t="shared" si="79"/>
        <v>0</v>
      </c>
      <c r="CA61" s="65">
        <f t="shared" si="79"/>
        <v>0</v>
      </c>
      <c r="CB61" s="65">
        <f t="shared" si="79"/>
        <v>0</v>
      </c>
      <c r="CC61" s="65">
        <f t="shared" si="79"/>
        <v>0</v>
      </c>
      <c r="CD61" s="65">
        <f t="shared" si="79"/>
        <v>0</v>
      </c>
      <c r="CE61" s="65">
        <f t="shared" si="79"/>
        <v>0</v>
      </c>
      <c r="CF61" s="65">
        <f t="shared" si="79"/>
        <v>0</v>
      </c>
      <c r="CG61" s="65">
        <f t="shared" si="79"/>
        <v>0</v>
      </c>
      <c r="CH61" s="65">
        <f t="shared" si="79"/>
        <v>0</v>
      </c>
      <c r="CI61" s="65">
        <f t="shared" si="79"/>
        <v>0</v>
      </c>
      <c r="CJ61" s="65">
        <f t="shared" si="79"/>
        <v>0</v>
      </c>
      <c r="CK61" s="65">
        <f t="shared" si="79"/>
        <v>0</v>
      </c>
      <c r="CL61" s="65">
        <f t="shared" si="79"/>
        <v>0</v>
      </c>
      <c r="CM61" s="65">
        <f t="shared" si="79"/>
        <v>0</v>
      </c>
      <c r="CN61" s="65">
        <f t="shared" si="79"/>
        <v>0</v>
      </c>
      <c r="CO61" s="65">
        <f t="shared" si="79"/>
        <v>0</v>
      </c>
      <c r="CP61" s="65">
        <f t="shared" si="79"/>
        <v>0</v>
      </c>
      <c r="CQ61" s="65">
        <f t="shared" si="79"/>
        <v>0</v>
      </c>
      <c r="CR61" s="65">
        <f t="shared" si="79"/>
        <v>0</v>
      </c>
      <c r="CS61" s="65">
        <f t="shared" si="79"/>
        <v>0</v>
      </c>
      <c r="CT61" s="65">
        <f t="shared" si="79"/>
        <v>0</v>
      </c>
      <c r="CU61" s="65">
        <f t="shared" si="79"/>
        <v>0</v>
      </c>
      <c r="CV61" s="65">
        <f t="shared" si="79"/>
        <v>0</v>
      </c>
      <c r="CW61" s="65">
        <f t="shared" ref="CW61:DP61" si="80">CW$49*CW18</f>
        <v>0</v>
      </c>
      <c r="CX61" s="65">
        <f t="shared" si="80"/>
        <v>0</v>
      </c>
      <c r="CY61" s="65">
        <f t="shared" si="80"/>
        <v>0</v>
      </c>
      <c r="CZ61" s="65">
        <f t="shared" si="80"/>
        <v>0</v>
      </c>
      <c r="DA61" s="65">
        <f t="shared" si="80"/>
        <v>0</v>
      </c>
      <c r="DB61" s="65">
        <f t="shared" si="80"/>
        <v>0</v>
      </c>
      <c r="DC61" s="65">
        <f t="shared" si="80"/>
        <v>0</v>
      </c>
      <c r="DD61" s="65">
        <f t="shared" si="80"/>
        <v>0</v>
      </c>
      <c r="DE61" s="65">
        <f t="shared" si="80"/>
        <v>0</v>
      </c>
      <c r="DF61" s="65">
        <f t="shared" si="80"/>
        <v>0</v>
      </c>
      <c r="DG61" s="65">
        <f t="shared" si="80"/>
        <v>0</v>
      </c>
      <c r="DH61" s="65">
        <f t="shared" si="80"/>
        <v>0</v>
      </c>
      <c r="DI61" s="65">
        <f t="shared" si="80"/>
        <v>0</v>
      </c>
      <c r="DJ61" s="65">
        <f t="shared" si="80"/>
        <v>0</v>
      </c>
      <c r="DK61" s="65">
        <f t="shared" si="80"/>
        <v>0</v>
      </c>
      <c r="DL61" s="65">
        <f t="shared" si="80"/>
        <v>0</v>
      </c>
      <c r="DM61" s="65">
        <f t="shared" si="80"/>
        <v>0</v>
      </c>
      <c r="DN61" s="65">
        <f t="shared" si="80"/>
        <v>0</v>
      </c>
      <c r="DO61" s="65">
        <f t="shared" si="80"/>
        <v>0</v>
      </c>
      <c r="DP61" s="65">
        <f t="shared" si="80"/>
        <v>0</v>
      </c>
    </row>
    <row r="62" spans="1:120" x14ac:dyDescent="0.25">
      <c r="A62" s="65" t="str">
        <f t="shared" si="69"/>
        <v>13_PNG</v>
      </c>
      <c r="B62" s="65" t="str">
        <f t="shared" si="69"/>
        <v>6_1_crude_oil</v>
      </c>
      <c r="C62" s="65" t="str">
        <f t="shared" si="69"/>
        <v>6_1_crude_oil</v>
      </c>
      <c r="D62" s="66" t="s">
        <v>171</v>
      </c>
      <c r="E62" s="66">
        <f t="shared" si="70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1"/>
        <v>13_PNG</v>
      </c>
      <c r="BL62" s="65" t="str">
        <f t="shared" si="72"/>
        <v>d_ind_cem_6_1_crude_oil</v>
      </c>
      <c r="BM62" s="65"/>
      <c r="BN62" s="65"/>
      <c r="BO62" s="65">
        <f t="shared" ref="BO62:CV62" si="81">BO$49*BO19</f>
        <v>0</v>
      </c>
      <c r="BP62" s="65">
        <f t="shared" si="81"/>
        <v>0</v>
      </c>
      <c r="BQ62" s="65">
        <f t="shared" si="81"/>
        <v>0</v>
      </c>
      <c r="BR62" s="65">
        <f t="shared" si="81"/>
        <v>0</v>
      </c>
      <c r="BS62" s="65">
        <f t="shared" si="81"/>
        <v>0</v>
      </c>
      <c r="BT62" s="65">
        <f t="shared" si="81"/>
        <v>0</v>
      </c>
      <c r="BU62" s="65">
        <f t="shared" si="81"/>
        <v>0</v>
      </c>
      <c r="BV62" s="65">
        <f t="shared" si="81"/>
        <v>0</v>
      </c>
      <c r="BW62" s="65">
        <f t="shared" si="81"/>
        <v>0</v>
      </c>
      <c r="BX62" s="65">
        <f t="shared" si="81"/>
        <v>0</v>
      </c>
      <c r="BY62" s="65">
        <f t="shared" si="81"/>
        <v>0</v>
      </c>
      <c r="BZ62" s="65">
        <f t="shared" si="81"/>
        <v>0</v>
      </c>
      <c r="CA62" s="65">
        <f t="shared" si="81"/>
        <v>0</v>
      </c>
      <c r="CB62" s="65">
        <f t="shared" si="81"/>
        <v>0</v>
      </c>
      <c r="CC62" s="65">
        <f t="shared" si="81"/>
        <v>0</v>
      </c>
      <c r="CD62" s="65">
        <f t="shared" si="81"/>
        <v>0</v>
      </c>
      <c r="CE62" s="65">
        <f t="shared" si="81"/>
        <v>0</v>
      </c>
      <c r="CF62" s="65">
        <f t="shared" si="81"/>
        <v>0</v>
      </c>
      <c r="CG62" s="65">
        <f t="shared" si="81"/>
        <v>0</v>
      </c>
      <c r="CH62" s="65">
        <f t="shared" si="81"/>
        <v>0</v>
      </c>
      <c r="CI62" s="65">
        <f t="shared" si="81"/>
        <v>0</v>
      </c>
      <c r="CJ62" s="65">
        <f t="shared" si="81"/>
        <v>0</v>
      </c>
      <c r="CK62" s="65">
        <f t="shared" si="81"/>
        <v>0</v>
      </c>
      <c r="CL62" s="65">
        <f t="shared" si="81"/>
        <v>0</v>
      </c>
      <c r="CM62" s="65">
        <f t="shared" si="81"/>
        <v>0</v>
      </c>
      <c r="CN62" s="65">
        <f t="shared" si="81"/>
        <v>0</v>
      </c>
      <c r="CO62" s="65">
        <f t="shared" si="81"/>
        <v>0</v>
      </c>
      <c r="CP62" s="65">
        <f t="shared" si="81"/>
        <v>0</v>
      </c>
      <c r="CQ62" s="65">
        <f t="shared" si="81"/>
        <v>0</v>
      </c>
      <c r="CR62" s="65">
        <f t="shared" si="81"/>
        <v>0</v>
      </c>
      <c r="CS62" s="65">
        <f t="shared" si="81"/>
        <v>0</v>
      </c>
      <c r="CT62" s="65">
        <f t="shared" si="81"/>
        <v>0</v>
      </c>
      <c r="CU62" s="65">
        <f t="shared" si="81"/>
        <v>0</v>
      </c>
      <c r="CV62" s="65">
        <f t="shared" si="81"/>
        <v>0</v>
      </c>
      <c r="CW62" s="65">
        <f t="shared" ref="CW62:DP62" si="82">CW$49*CW19</f>
        <v>0</v>
      </c>
      <c r="CX62" s="65">
        <f t="shared" si="82"/>
        <v>0</v>
      </c>
      <c r="CY62" s="65">
        <f t="shared" si="82"/>
        <v>0</v>
      </c>
      <c r="CZ62" s="65">
        <f t="shared" si="82"/>
        <v>0</v>
      </c>
      <c r="DA62" s="65">
        <f t="shared" si="82"/>
        <v>0</v>
      </c>
      <c r="DB62" s="65">
        <f t="shared" si="82"/>
        <v>0</v>
      </c>
      <c r="DC62" s="65">
        <f t="shared" si="82"/>
        <v>0</v>
      </c>
      <c r="DD62" s="65">
        <f t="shared" si="82"/>
        <v>0</v>
      </c>
      <c r="DE62" s="65">
        <f t="shared" si="82"/>
        <v>0</v>
      </c>
      <c r="DF62" s="65">
        <f t="shared" si="82"/>
        <v>0</v>
      </c>
      <c r="DG62" s="65">
        <f t="shared" si="82"/>
        <v>0</v>
      </c>
      <c r="DH62" s="65">
        <f t="shared" si="82"/>
        <v>0</v>
      </c>
      <c r="DI62" s="65">
        <f t="shared" si="82"/>
        <v>0</v>
      </c>
      <c r="DJ62" s="65">
        <f t="shared" si="82"/>
        <v>0</v>
      </c>
      <c r="DK62" s="65">
        <f t="shared" si="82"/>
        <v>0</v>
      </c>
      <c r="DL62" s="65">
        <f t="shared" si="82"/>
        <v>0</v>
      </c>
      <c r="DM62" s="65">
        <f t="shared" si="82"/>
        <v>0</v>
      </c>
      <c r="DN62" s="65">
        <f t="shared" si="82"/>
        <v>0</v>
      </c>
      <c r="DO62" s="65">
        <f t="shared" si="82"/>
        <v>0</v>
      </c>
      <c r="DP62" s="65">
        <f t="shared" si="82"/>
        <v>0</v>
      </c>
    </row>
    <row r="63" spans="1:120" x14ac:dyDescent="0.25">
      <c r="A63" s="65" t="str">
        <f t="shared" si="69"/>
        <v>13_PNG</v>
      </c>
      <c r="B63" s="65" t="str">
        <f t="shared" si="69"/>
        <v>6_x_ngls</v>
      </c>
      <c r="C63" s="65" t="str">
        <f t="shared" si="69"/>
        <v>6_x_ngls</v>
      </c>
      <c r="D63" s="66" t="s">
        <v>171</v>
      </c>
      <c r="E63" s="66">
        <f t="shared" si="70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1"/>
        <v>13_PNG</v>
      </c>
      <c r="BL63" s="65" t="str">
        <f t="shared" si="72"/>
        <v>d_ind_cem_6_x_ngls</v>
      </c>
      <c r="BM63" s="65"/>
      <c r="BN63" s="65"/>
      <c r="BO63" s="65">
        <f t="shared" ref="BO63:CV63" si="83">BO$49*BO20</f>
        <v>0</v>
      </c>
      <c r="BP63" s="65">
        <f t="shared" si="83"/>
        <v>0</v>
      </c>
      <c r="BQ63" s="65">
        <f t="shared" si="83"/>
        <v>0</v>
      </c>
      <c r="BR63" s="65">
        <f t="shared" si="83"/>
        <v>0</v>
      </c>
      <c r="BS63" s="65">
        <f t="shared" si="83"/>
        <v>0</v>
      </c>
      <c r="BT63" s="65">
        <f t="shared" si="83"/>
        <v>0</v>
      </c>
      <c r="BU63" s="65">
        <f t="shared" si="83"/>
        <v>0</v>
      </c>
      <c r="BV63" s="65">
        <f t="shared" si="83"/>
        <v>0</v>
      </c>
      <c r="BW63" s="65">
        <f t="shared" si="83"/>
        <v>0</v>
      </c>
      <c r="BX63" s="65">
        <f t="shared" si="83"/>
        <v>0</v>
      </c>
      <c r="BY63" s="65">
        <f t="shared" si="83"/>
        <v>0</v>
      </c>
      <c r="BZ63" s="65">
        <f t="shared" si="83"/>
        <v>0</v>
      </c>
      <c r="CA63" s="65">
        <f t="shared" si="83"/>
        <v>0</v>
      </c>
      <c r="CB63" s="65">
        <f t="shared" si="83"/>
        <v>0</v>
      </c>
      <c r="CC63" s="65">
        <f t="shared" si="83"/>
        <v>0</v>
      </c>
      <c r="CD63" s="65">
        <f t="shared" si="83"/>
        <v>0</v>
      </c>
      <c r="CE63" s="65">
        <f t="shared" si="83"/>
        <v>0</v>
      </c>
      <c r="CF63" s="65">
        <f t="shared" si="83"/>
        <v>0</v>
      </c>
      <c r="CG63" s="65">
        <f t="shared" si="83"/>
        <v>0</v>
      </c>
      <c r="CH63" s="65">
        <f t="shared" si="83"/>
        <v>0</v>
      </c>
      <c r="CI63" s="65">
        <f t="shared" si="83"/>
        <v>0</v>
      </c>
      <c r="CJ63" s="65">
        <f t="shared" si="83"/>
        <v>0</v>
      </c>
      <c r="CK63" s="65">
        <f t="shared" si="83"/>
        <v>0</v>
      </c>
      <c r="CL63" s="65">
        <f t="shared" si="83"/>
        <v>0</v>
      </c>
      <c r="CM63" s="65">
        <f t="shared" si="83"/>
        <v>0</v>
      </c>
      <c r="CN63" s="65">
        <f t="shared" si="83"/>
        <v>0</v>
      </c>
      <c r="CO63" s="65">
        <f t="shared" si="83"/>
        <v>0</v>
      </c>
      <c r="CP63" s="65">
        <f t="shared" si="83"/>
        <v>0</v>
      </c>
      <c r="CQ63" s="65">
        <f t="shared" si="83"/>
        <v>0</v>
      </c>
      <c r="CR63" s="65">
        <f t="shared" si="83"/>
        <v>0</v>
      </c>
      <c r="CS63" s="65">
        <f t="shared" si="83"/>
        <v>0</v>
      </c>
      <c r="CT63" s="65">
        <f t="shared" si="83"/>
        <v>0</v>
      </c>
      <c r="CU63" s="65">
        <f t="shared" si="83"/>
        <v>0</v>
      </c>
      <c r="CV63" s="65">
        <f t="shared" si="83"/>
        <v>0</v>
      </c>
      <c r="CW63" s="65">
        <f t="shared" ref="CW63:DP63" si="84">CW$49*CW20</f>
        <v>0</v>
      </c>
      <c r="CX63" s="65">
        <f t="shared" si="84"/>
        <v>0</v>
      </c>
      <c r="CY63" s="65">
        <f t="shared" si="84"/>
        <v>0</v>
      </c>
      <c r="CZ63" s="65">
        <f t="shared" si="84"/>
        <v>0</v>
      </c>
      <c r="DA63" s="65">
        <f t="shared" si="84"/>
        <v>0</v>
      </c>
      <c r="DB63" s="65">
        <f t="shared" si="84"/>
        <v>0</v>
      </c>
      <c r="DC63" s="65">
        <f t="shared" si="84"/>
        <v>0</v>
      </c>
      <c r="DD63" s="65">
        <f t="shared" si="84"/>
        <v>0</v>
      </c>
      <c r="DE63" s="65">
        <f t="shared" si="84"/>
        <v>0</v>
      </c>
      <c r="DF63" s="65">
        <f t="shared" si="84"/>
        <v>0</v>
      </c>
      <c r="DG63" s="65">
        <f t="shared" si="84"/>
        <v>0</v>
      </c>
      <c r="DH63" s="65">
        <f t="shared" si="84"/>
        <v>0</v>
      </c>
      <c r="DI63" s="65">
        <f t="shared" si="84"/>
        <v>0</v>
      </c>
      <c r="DJ63" s="65">
        <f t="shared" si="84"/>
        <v>0</v>
      </c>
      <c r="DK63" s="65">
        <f t="shared" si="84"/>
        <v>0</v>
      </c>
      <c r="DL63" s="65">
        <f t="shared" si="84"/>
        <v>0</v>
      </c>
      <c r="DM63" s="65">
        <f t="shared" si="84"/>
        <v>0</v>
      </c>
      <c r="DN63" s="65">
        <f t="shared" si="84"/>
        <v>0</v>
      </c>
      <c r="DO63" s="65">
        <f t="shared" si="84"/>
        <v>0</v>
      </c>
      <c r="DP63" s="65">
        <f t="shared" si="84"/>
        <v>0</v>
      </c>
    </row>
    <row r="64" spans="1:120" x14ac:dyDescent="0.25">
      <c r="A64" s="65" t="str">
        <f t="shared" si="69"/>
        <v>13_PNG</v>
      </c>
      <c r="B64" s="65" t="str">
        <f t="shared" si="69"/>
        <v>7_1_motor_gasoline</v>
      </c>
      <c r="C64" s="65" t="str">
        <f t="shared" si="69"/>
        <v>7_1_mo_gasoline</v>
      </c>
      <c r="D64" s="66" t="s">
        <v>171</v>
      </c>
      <c r="E64" s="66">
        <f t="shared" si="70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1"/>
        <v>13_PNG</v>
      </c>
      <c r="BL64" s="65" t="str">
        <f t="shared" si="72"/>
        <v>d_ind_cem_7_1_mo_gasoline</v>
      </c>
      <c r="BM64" s="65"/>
      <c r="BN64" s="65"/>
      <c r="BO64" s="65">
        <f t="shared" ref="BO64:CV64" si="85">BO$49*BO21</f>
        <v>0</v>
      </c>
      <c r="BP64" s="65">
        <f t="shared" si="85"/>
        <v>0</v>
      </c>
      <c r="BQ64" s="65">
        <f t="shared" si="85"/>
        <v>0</v>
      </c>
      <c r="BR64" s="65">
        <f t="shared" si="85"/>
        <v>0</v>
      </c>
      <c r="BS64" s="65">
        <f t="shared" si="85"/>
        <v>0</v>
      </c>
      <c r="BT64" s="65">
        <f t="shared" si="85"/>
        <v>0</v>
      </c>
      <c r="BU64" s="65">
        <f t="shared" si="85"/>
        <v>0</v>
      </c>
      <c r="BV64" s="65">
        <f t="shared" si="85"/>
        <v>0</v>
      </c>
      <c r="BW64" s="65">
        <f t="shared" si="85"/>
        <v>0</v>
      </c>
      <c r="BX64" s="65">
        <f t="shared" si="85"/>
        <v>0</v>
      </c>
      <c r="BY64" s="65">
        <f t="shared" si="85"/>
        <v>0</v>
      </c>
      <c r="BZ64" s="65">
        <f t="shared" si="85"/>
        <v>0</v>
      </c>
      <c r="CA64" s="65">
        <f t="shared" si="85"/>
        <v>0</v>
      </c>
      <c r="CB64" s="65">
        <f t="shared" si="85"/>
        <v>0</v>
      </c>
      <c r="CC64" s="65">
        <f t="shared" si="85"/>
        <v>0</v>
      </c>
      <c r="CD64" s="65">
        <f t="shared" si="85"/>
        <v>0</v>
      </c>
      <c r="CE64" s="65">
        <f t="shared" si="85"/>
        <v>0</v>
      </c>
      <c r="CF64" s="65">
        <f t="shared" si="85"/>
        <v>0</v>
      </c>
      <c r="CG64" s="65">
        <f t="shared" si="85"/>
        <v>0</v>
      </c>
      <c r="CH64" s="65">
        <f t="shared" si="85"/>
        <v>0</v>
      </c>
      <c r="CI64" s="65">
        <f t="shared" si="85"/>
        <v>0</v>
      </c>
      <c r="CJ64" s="65">
        <f t="shared" si="85"/>
        <v>0</v>
      </c>
      <c r="CK64" s="65">
        <f t="shared" si="85"/>
        <v>0</v>
      </c>
      <c r="CL64" s="65">
        <f t="shared" si="85"/>
        <v>0</v>
      </c>
      <c r="CM64" s="65">
        <f t="shared" si="85"/>
        <v>0</v>
      </c>
      <c r="CN64" s="65">
        <f t="shared" si="85"/>
        <v>0</v>
      </c>
      <c r="CO64" s="65">
        <f t="shared" si="85"/>
        <v>0</v>
      </c>
      <c r="CP64" s="65">
        <f t="shared" si="85"/>
        <v>0</v>
      </c>
      <c r="CQ64" s="65">
        <f t="shared" si="85"/>
        <v>0</v>
      </c>
      <c r="CR64" s="65">
        <f t="shared" si="85"/>
        <v>0</v>
      </c>
      <c r="CS64" s="65">
        <f t="shared" si="85"/>
        <v>0</v>
      </c>
      <c r="CT64" s="65">
        <f t="shared" si="85"/>
        <v>0</v>
      </c>
      <c r="CU64" s="65">
        <f t="shared" si="85"/>
        <v>0</v>
      </c>
      <c r="CV64" s="65">
        <f t="shared" si="85"/>
        <v>0</v>
      </c>
      <c r="CW64" s="65">
        <f t="shared" ref="CW64:DP64" si="86">CW$49*CW21</f>
        <v>0</v>
      </c>
      <c r="CX64" s="65">
        <f t="shared" si="86"/>
        <v>0</v>
      </c>
      <c r="CY64" s="65">
        <f t="shared" si="86"/>
        <v>0</v>
      </c>
      <c r="CZ64" s="65">
        <f t="shared" si="86"/>
        <v>0</v>
      </c>
      <c r="DA64" s="65">
        <f t="shared" si="86"/>
        <v>0</v>
      </c>
      <c r="DB64" s="65">
        <f t="shared" si="86"/>
        <v>0</v>
      </c>
      <c r="DC64" s="65">
        <f t="shared" si="86"/>
        <v>0</v>
      </c>
      <c r="DD64" s="65">
        <f t="shared" si="86"/>
        <v>0</v>
      </c>
      <c r="DE64" s="65">
        <f t="shared" si="86"/>
        <v>0</v>
      </c>
      <c r="DF64" s="65">
        <f t="shared" si="86"/>
        <v>0</v>
      </c>
      <c r="DG64" s="65">
        <f t="shared" si="86"/>
        <v>0</v>
      </c>
      <c r="DH64" s="65">
        <f t="shared" si="86"/>
        <v>0</v>
      </c>
      <c r="DI64" s="65">
        <f t="shared" si="86"/>
        <v>0</v>
      </c>
      <c r="DJ64" s="65">
        <f t="shared" si="86"/>
        <v>0</v>
      </c>
      <c r="DK64" s="65">
        <f t="shared" si="86"/>
        <v>0</v>
      </c>
      <c r="DL64" s="65">
        <f t="shared" si="86"/>
        <v>0</v>
      </c>
      <c r="DM64" s="65">
        <f t="shared" si="86"/>
        <v>0</v>
      </c>
      <c r="DN64" s="65">
        <f t="shared" si="86"/>
        <v>0</v>
      </c>
      <c r="DO64" s="65">
        <f t="shared" si="86"/>
        <v>0</v>
      </c>
      <c r="DP64" s="65">
        <f t="shared" si="86"/>
        <v>0</v>
      </c>
    </row>
    <row r="65" spans="1:120" x14ac:dyDescent="0.25">
      <c r="A65" s="65" t="str">
        <f t="shared" si="69"/>
        <v>13_PNG</v>
      </c>
      <c r="B65" s="65" t="str">
        <f t="shared" si="69"/>
        <v>7_2_aviation_gasoline</v>
      </c>
      <c r="C65" s="65" t="str">
        <f t="shared" si="69"/>
        <v>7_2_avi_gasoline</v>
      </c>
      <c r="D65" s="66" t="s">
        <v>171</v>
      </c>
      <c r="E65" s="66">
        <f t="shared" si="70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1"/>
        <v>13_PNG</v>
      </c>
      <c r="BL65" s="65" t="str">
        <f t="shared" si="72"/>
        <v>d_ind_cem_7_2_avi_gasoline</v>
      </c>
      <c r="BM65" s="65"/>
      <c r="BN65" s="65"/>
      <c r="BO65" s="65">
        <f t="shared" ref="BO65:CV65" si="87">BO$49*BO22</f>
        <v>0</v>
      </c>
      <c r="BP65" s="65">
        <f t="shared" si="87"/>
        <v>0</v>
      </c>
      <c r="BQ65" s="65">
        <f t="shared" si="87"/>
        <v>0</v>
      </c>
      <c r="BR65" s="65">
        <f t="shared" si="87"/>
        <v>0</v>
      </c>
      <c r="BS65" s="65">
        <f t="shared" si="87"/>
        <v>0</v>
      </c>
      <c r="BT65" s="65">
        <f t="shared" si="87"/>
        <v>0</v>
      </c>
      <c r="BU65" s="65">
        <f t="shared" si="87"/>
        <v>0</v>
      </c>
      <c r="BV65" s="65">
        <f t="shared" si="87"/>
        <v>0</v>
      </c>
      <c r="BW65" s="65">
        <f t="shared" si="87"/>
        <v>0</v>
      </c>
      <c r="BX65" s="65">
        <f t="shared" si="87"/>
        <v>0</v>
      </c>
      <c r="BY65" s="65">
        <f t="shared" si="87"/>
        <v>0</v>
      </c>
      <c r="BZ65" s="65">
        <f t="shared" si="87"/>
        <v>0</v>
      </c>
      <c r="CA65" s="65">
        <f t="shared" si="87"/>
        <v>0</v>
      </c>
      <c r="CB65" s="65">
        <f t="shared" si="87"/>
        <v>0</v>
      </c>
      <c r="CC65" s="65">
        <f t="shared" si="87"/>
        <v>0</v>
      </c>
      <c r="CD65" s="65">
        <f t="shared" si="87"/>
        <v>0</v>
      </c>
      <c r="CE65" s="65">
        <f t="shared" si="87"/>
        <v>0</v>
      </c>
      <c r="CF65" s="65">
        <f t="shared" si="87"/>
        <v>0</v>
      </c>
      <c r="CG65" s="65">
        <f t="shared" si="87"/>
        <v>0</v>
      </c>
      <c r="CH65" s="65">
        <f t="shared" si="87"/>
        <v>0</v>
      </c>
      <c r="CI65" s="65">
        <f t="shared" si="87"/>
        <v>0</v>
      </c>
      <c r="CJ65" s="65">
        <f t="shared" si="87"/>
        <v>0</v>
      </c>
      <c r="CK65" s="65">
        <f t="shared" si="87"/>
        <v>0</v>
      </c>
      <c r="CL65" s="65">
        <f t="shared" si="87"/>
        <v>0</v>
      </c>
      <c r="CM65" s="65">
        <f t="shared" si="87"/>
        <v>0</v>
      </c>
      <c r="CN65" s="65">
        <f t="shared" si="87"/>
        <v>0</v>
      </c>
      <c r="CO65" s="65">
        <f t="shared" si="87"/>
        <v>0</v>
      </c>
      <c r="CP65" s="65">
        <f t="shared" si="87"/>
        <v>0</v>
      </c>
      <c r="CQ65" s="65">
        <f t="shared" si="87"/>
        <v>0</v>
      </c>
      <c r="CR65" s="65">
        <f t="shared" si="87"/>
        <v>0</v>
      </c>
      <c r="CS65" s="65">
        <f t="shared" si="87"/>
        <v>0</v>
      </c>
      <c r="CT65" s="65">
        <f t="shared" si="87"/>
        <v>0</v>
      </c>
      <c r="CU65" s="65">
        <f t="shared" si="87"/>
        <v>0</v>
      </c>
      <c r="CV65" s="65">
        <f t="shared" si="87"/>
        <v>0</v>
      </c>
      <c r="CW65" s="65">
        <f t="shared" ref="CW65:DP65" si="88">CW$49*CW22</f>
        <v>0</v>
      </c>
      <c r="CX65" s="65">
        <f t="shared" si="88"/>
        <v>0</v>
      </c>
      <c r="CY65" s="65">
        <f t="shared" si="88"/>
        <v>0</v>
      </c>
      <c r="CZ65" s="65">
        <f t="shared" si="88"/>
        <v>0</v>
      </c>
      <c r="DA65" s="65">
        <f t="shared" si="88"/>
        <v>0</v>
      </c>
      <c r="DB65" s="65">
        <f t="shared" si="88"/>
        <v>0</v>
      </c>
      <c r="DC65" s="65">
        <f t="shared" si="88"/>
        <v>0</v>
      </c>
      <c r="DD65" s="65">
        <f t="shared" si="88"/>
        <v>0</v>
      </c>
      <c r="DE65" s="65">
        <f t="shared" si="88"/>
        <v>0</v>
      </c>
      <c r="DF65" s="65">
        <f t="shared" si="88"/>
        <v>0</v>
      </c>
      <c r="DG65" s="65">
        <f t="shared" si="88"/>
        <v>0</v>
      </c>
      <c r="DH65" s="65">
        <f t="shared" si="88"/>
        <v>0</v>
      </c>
      <c r="DI65" s="65">
        <f t="shared" si="88"/>
        <v>0</v>
      </c>
      <c r="DJ65" s="65">
        <f t="shared" si="88"/>
        <v>0</v>
      </c>
      <c r="DK65" s="65">
        <f t="shared" si="88"/>
        <v>0</v>
      </c>
      <c r="DL65" s="65">
        <f t="shared" si="88"/>
        <v>0</v>
      </c>
      <c r="DM65" s="65">
        <f t="shared" si="88"/>
        <v>0</v>
      </c>
      <c r="DN65" s="65">
        <f t="shared" si="88"/>
        <v>0</v>
      </c>
      <c r="DO65" s="65">
        <f t="shared" si="88"/>
        <v>0</v>
      </c>
      <c r="DP65" s="65">
        <f t="shared" si="88"/>
        <v>0</v>
      </c>
    </row>
    <row r="66" spans="1:120" x14ac:dyDescent="0.25">
      <c r="A66" s="65" t="str">
        <f t="shared" si="69"/>
        <v>13_PNG</v>
      </c>
      <c r="B66" s="65" t="str">
        <f t="shared" si="69"/>
        <v>7_3_naphtha</v>
      </c>
      <c r="C66" s="65" t="str">
        <f t="shared" si="69"/>
        <v>7_3_naphtha</v>
      </c>
      <c r="D66" s="66" t="s">
        <v>171</v>
      </c>
      <c r="E66" s="66">
        <f t="shared" si="70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1"/>
        <v>13_PNG</v>
      </c>
      <c r="BL66" s="65" t="str">
        <f t="shared" si="72"/>
        <v>d_ind_cem_7_3_naphtha</v>
      </c>
      <c r="BM66" s="65"/>
      <c r="BN66" s="65"/>
      <c r="BO66" s="65">
        <f t="shared" ref="BO66:CV66" si="89">BO$49*BO23</f>
        <v>0</v>
      </c>
      <c r="BP66" s="65">
        <f t="shared" si="89"/>
        <v>0</v>
      </c>
      <c r="BQ66" s="65">
        <f t="shared" si="89"/>
        <v>0</v>
      </c>
      <c r="BR66" s="65">
        <f t="shared" si="89"/>
        <v>0</v>
      </c>
      <c r="BS66" s="65">
        <f t="shared" si="89"/>
        <v>0</v>
      </c>
      <c r="BT66" s="65">
        <f t="shared" si="89"/>
        <v>0</v>
      </c>
      <c r="BU66" s="65">
        <f t="shared" si="89"/>
        <v>0</v>
      </c>
      <c r="BV66" s="65">
        <f t="shared" si="89"/>
        <v>0</v>
      </c>
      <c r="BW66" s="65">
        <f t="shared" si="89"/>
        <v>0</v>
      </c>
      <c r="BX66" s="65">
        <f t="shared" si="89"/>
        <v>0</v>
      </c>
      <c r="BY66" s="65">
        <f t="shared" si="89"/>
        <v>0</v>
      </c>
      <c r="BZ66" s="65">
        <f t="shared" si="89"/>
        <v>0</v>
      </c>
      <c r="CA66" s="65">
        <f t="shared" si="89"/>
        <v>0</v>
      </c>
      <c r="CB66" s="65">
        <f t="shared" si="89"/>
        <v>0</v>
      </c>
      <c r="CC66" s="65">
        <f t="shared" si="89"/>
        <v>0</v>
      </c>
      <c r="CD66" s="65">
        <f t="shared" si="89"/>
        <v>0</v>
      </c>
      <c r="CE66" s="65">
        <f t="shared" si="89"/>
        <v>0</v>
      </c>
      <c r="CF66" s="65">
        <f t="shared" si="89"/>
        <v>0</v>
      </c>
      <c r="CG66" s="65">
        <f t="shared" si="89"/>
        <v>0</v>
      </c>
      <c r="CH66" s="65">
        <f t="shared" si="89"/>
        <v>0</v>
      </c>
      <c r="CI66" s="65">
        <f t="shared" si="89"/>
        <v>0</v>
      </c>
      <c r="CJ66" s="65">
        <f t="shared" si="89"/>
        <v>0</v>
      </c>
      <c r="CK66" s="65">
        <f t="shared" si="89"/>
        <v>0</v>
      </c>
      <c r="CL66" s="65">
        <f t="shared" si="89"/>
        <v>0</v>
      </c>
      <c r="CM66" s="65">
        <f t="shared" si="89"/>
        <v>0</v>
      </c>
      <c r="CN66" s="65">
        <f t="shared" si="89"/>
        <v>0</v>
      </c>
      <c r="CO66" s="65">
        <f t="shared" si="89"/>
        <v>0</v>
      </c>
      <c r="CP66" s="65">
        <f t="shared" si="89"/>
        <v>0</v>
      </c>
      <c r="CQ66" s="65">
        <f t="shared" si="89"/>
        <v>0</v>
      </c>
      <c r="CR66" s="65">
        <f t="shared" si="89"/>
        <v>0</v>
      </c>
      <c r="CS66" s="65">
        <f t="shared" si="89"/>
        <v>0</v>
      </c>
      <c r="CT66" s="65">
        <f t="shared" si="89"/>
        <v>0</v>
      </c>
      <c r="CU66" s="65">
        <f t="shared" si="89"/>
        <v>0</v>
      </c>
      <c r="CV66" s="65">
        <f t="shared" si="89"/>
        <v>0</v>
      </c>
      <c r="CW66" s="65">
        <f t="shared" ref="CW66:DP66" si="90">CW$49*CW23</f>
        <v>0</v>
      </c>
      <c r="CX66" s="65">
        <f t="shared" si="90"/>
        <v>0</v>
      </c>
      <c r="CY66" s="65">
        <f t="shared" si="90"/>
        <v>0</v>
      </c>
      <c r="CZ66" s="65">
        <f t="shared" si="90"/>
        <v>0</v>
      </c>
      <c r="DA66" s="65">
        <f t="shared" si="90"/>
        <v>0</v>
      </c>
      <c r="DB66" s="65">
        <f t="shared" si="90"/>
        <v>0</v>
      </c>
      <c r="DC66" s="65">
        <f t="shared" si="90"/>
        <v>0</v>
      </c>
      <c r="DD66" s="65">
        <f t="shared" si="90"/>
        <v>0</v>
      </c>
      <c r="DE66" s="65">
        <f t="shared" si="90"/>
        <v>0</v>
      </c>
      <c r="DF66" s="65">
        <f t="shared" si="90"/>
        <v>0</v>
      </c>
      <c r="DG66" s="65">
        <f t="shared" si="90"/>
        <v>0</v>
      </c>
      <c r="DH66" s="65">
        <f t="shared" si="90"/>
        <v>0</v>
      </c>
      <c r="DI66" s="65">
        <f t="shared" si="90"/>
        <v>0</v>
      </c>
      <c r="DJ66" s="65">
        <f t="shared" si="90"/>
        <v>0</v>
      </c>
      <c r="DK66" s="65">
        <f t="shared" si="90"/>
        <v>0</v>
      </c>
      <c r="DL66" s="65">
        <f t="shared" si="90"/>
        <v>0</v>
      </c>
      <c r="DM66" s="65">
        <f t="shared" si="90"/>
        <v>0</v>
      </c>
      <c r="DN66" s="65">
        <f t="shared" si="90"/>
        <v>0</v>
      </c>
      <c r="DO66" s="65">
        <f t="shared" si="90"/>
        <v>0</v>
      </c>
      <c r="DP66" s="65">
        <f t="shared" si="90"/>
        <v>0</v>
      </c>
    </row>
    <row r="67" spans="1:120" x14ac:dyDescent="0.25">
      <c r="A67" s="65" t="str">
        <f t="shared" si="69"/>
        <v>13_PNG</v>
      </c>
      <c r="B67" s="65" t="str">
        <f t="shared" si="69"/>
        <v>7_x_jet_fuel</v>
      </c>
      <c r="C67" s="65" t="str">
        <f t="shared" si="69"/>
        <v>7_x_jet_fuel</v>
      </c>
      <c r="D67" s="66" t="s">
        <v>171</v>
      </c>
      <c r="E67" s="66">
        <f t="shared" si="70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1"/>
        <v>13_PNG</v>
      </c>
      <c r="BL67" s="65" t="str">
        <f t="shared" si="72"/>
        <v>d_ind_cem_7_x_jet_fuel</v>
      </c>
      <c r="BM67" s="65"/>
      <c r="BN67" s="65"/>
      <c r="BO67" s="65">
        <f t="shared" ref="BO67:CV67" si="91">BO$49*BO24</f>
        <v>0</v>
      </c>
      <c r="BP67" s="65">
        <f t="shared" si="91"/>
        <v>0</v>
      </c>
      <c r="BQ67" s="65">
        <f t="shared" si="91"/>
        <v>0</v>
      </c>
      <c r="BR67" s="65">
        <f t="shared" si="91"/>
        <v>0</v>
      </c>
      <c r="BS67" s="65">
        <f t="shared" si="91"/>
        <v>0</v>
      </c>
      <c r="BT67" s="65">
        <f t="shared" si="91"/>
        <v>0</v>
      </c>
      <c r="BU67" s="65">
        <f t="shared" si="91"/>
        <v>0</v>
      </c>
      <c r="BV67" s="65">
        <f t="shared" si="91"/>
        <v>0</v>
      </c>
      <c r="BW67" s="65">
        <f t="shared" si="91"/>
        <v>0</v>
      </c>
      <c r="BX67" s="65">
        <f t="shared" si="91"/>
        <v>0</v>
      </c>
      <c r="BY67" s="65">
        <f t="shared" si="91"/>
        <v>0</v>
      </c>
      <c r="BZ67" s="65">
        <f t="shared" si="91"/>
        <v>0</v>
      </c>
      <c r="CA67" s="65">
        <f t="shared" si="91"/>
        <v>0</v>
      </c>
      <c r="CB67" s="65">
        <f t="shared" si="91"/>
        <v>0</v>
      </c>
      <c r="CC67" s="65">
        <f t="shared" si="91"/>
        <v>0</v>
      </c>
      <c r="CD67" s="65">
        <f t="shared" si="91"/>
        <v>0</v>
      </c>
      <c r="CE67" s="65">
        <f t="shared" si="91"/>
        <v>0</v>
      </c>
      <c r="CF67" s="65">
        <f t="shared" si="91"/>
        <v>0</v>
      </c>
      <c r="CG67" s="65">
        <f t="shared" si="91"/>
        <v>0</v>
      </c>
      <c r="CH67" s="65">
        <f t="shared" si="91"/>
        <v>0</v>
      </c>
      <c r="CI67" s="65">
        <f t="shared" si="91"/>
        <v>0</v>
      </c>
      <c r="CJ67" s="65">
        <f t="shared" si="91"/>
        <v>0</v>
      </c>
      <c r="CK67" s="65">
        <f t="shared" si="91"/>
        <v>0</v>
      </c>
      <c r="CL67" s="65">
        <f t="shared" si="91"/>
        <v>0</v>
      </c>
      <c r="CM67" s="65">
        <f t="shared" si="91"/>
        <v>0</v>
      </c>
      <c r="CN67" s="65">
        <f t="shared" si="91"/>
        <v>0</v>
      </c>
      <c r="CO67" s="65">
        <f t="shared" si="91"/>
        <v>0</v>
      </c>
      <c r="CP67" s="65">
        <f t="shared" si="91"/>
        <v>0</v>
      </c>
      <c r="CQ67" s="65">
        <f t="shared" si="91"/>
        <v>0</v>
      </c>
      <c r="CR67" s="65">
        <f t="shared" si="91"/>
        <v>0</v>
      </c>
      <c r="CS67" s="65">
        <f t="shared" si="91"/>
        <v>0</v>
      </c>
      <c r="CT67" s="65">
        <f t="shared" si="91"/>
        <v>0</v>
      </c>
      <c r="CU67" s="65">
        <f t="shared" si="91"/>
        <v>0</v>
      </c>
      <c r="CV67" s="65">
        <f t="shared" si="91"/>
        <v>0</v>
      </c>
      <c r="CW67" s="65">
        <f t="shared" ref="CW67:DP67" si="92">CW$49*CW24</f>
        <v>0</v>
      </c>
      <c r="CX67" s="65">
        <f t="shared" si="92"/>
        <v>0</v>
      </c>
      <c r="CY67" s="65">
        <f t="shared" si="92"/>
        <v>0</v>
      </c>
      <c r="CZ67" s="65">
        <f t="shared" si="92"/>
        <v>0</v>
      </c>
      <c r="DA67" s="65">
        <f t="shared" si="92"/>
        <v>0</v>
      </c>
      <c r="DB67" s="65">
        <f t="shared" si="92"/>
        <v>0</v>
      </c>
      <c r="DC67" s="65">
        <f t="shared" si="92"/>
        <v>0</v>
      </c>
      <c r="DD67" s="65">
        <f t="shared" si="92"/>
        <v>0</v>
      </c>
      <c r="DE67" s="65">
        <f t="shared" si="92"/>
        <v>0</v>
      </c>
      <c r="DF67" s="65">
        <f t="shared" si="92"/>
        <v>0</v>
      </c>
      <c r="DG67" s="65">
        <f t="shared" si="92"/>
        <v>0</v>
      </c>
      <c r="DH67" s="65">
        <f t="shared" si="92"/>
        <v>0</v>
      </c>
      <c r="DI67" s="65">
        <f t="shared" si="92"/>
        <v>0</v>
      </c>
      <c r="DJ67" s="65">
        <f t="shared" si="92"/>
        <v>0</v>
      </c>
      <c r="DK67" s="65">
        <f t="shared" si="92"/>
        <v>0</v>
      </c>
      <c r="DL67" s="65">
        <f t="shared" si="92"/>
        <v>0</v>
      </c>
      <c r="DM67" s="65">
        <f t="shared" si="92"/>
        <v>0</v>
      </c>
      <c r="DN67" s="65">
        <f t="shared" si="92"/>
        <v>0</v>
      </c>
      <c r="DO67" s="65">
        <f t="shared" si="92"/>
        <v>0</v>
      </c>
      <c r="DP67" s="65">
        <f t="shared" si="92"/>
        <v>0</v>
      </c>
    </row>
    <row r="68" spans="1:120" x14ac:dyDescent="0.25">
      <c r="A68" s="65" t="str">
        <f t="shared" si="69"/>
        <v>13_PNG</v>
      </c>
      <c r="B68" s="65" t="str">
        <f t="shared" si="69"/>
        <v>7_6_kerosene</v>
      </c>
      <c r="C68" s="65" t="str">
        <f t="shared" si="69"/>
        <v>7_6_kerosene</v>
      </c>
      <c r="D68" s="66" t="s">
        <v>171</v>
      </c>
      <c r="E68" s="66">
        <f t="shared" si="70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1"/>
        <v>13_PNG</v>
      </c>
      <c r="BL68" s="65" t="str">
        <f t="shared" si="72"/>
        <v>d_ind_cem_7_6_kerosene</v>
      </c>
      <c r="BM68" s="65"/>
      <c r="BN68" s="65"/>
      <c r="BO68" s="65">
        <f t="shared" ref="BO68:CV68" si="93">BO$49*BO25</f>
        <v>0</v>
      </c>
      <c r="BP68" s="65">
        <f t="shared" si="93"/>
        <v>0</v>
      </c>
      <c r="BQ68" s="65">
        <f t="shared" si="93"/>
        <v>0</v>
      </c>
      <c r="BR68" s="65">
        <f t="shared" si="93"/>
        <v>0</v>
      </c>
      <c r="BS68" s="65">
        <f t="shared" si="93"/>
        <v>0</v>
      </c>
      <c r="BT68" s="65">
        <f t="shared" si="93"/>
        <v>0</v>
      </c>
      <c r="BU68" s="65">
        <f t="shared" si="93"/>
        <v>0</v>
      </c>
      <c r="BV68" s="65">
        <f t="shared" si="93"/>
        <v>0</v>
      </c>
      <c r="BW68" s="65">
        <f t="shared" si="93"/>
        <v>0</v>
      </c>
      <c r="BX68" s="65">
        <f t="shared" si="93"/>
        <v>0</v>
      </c>
      <c r="BY68" s="65">
        <f t="shared" si="93"/>
        <v>0</v>
      </c>
      <c r="BZ68" s="65">
        <f t="shared" si="93"/>
        <v>0</v>
      </c>
      <c r="CA68" s="65">
        <f t="shared" si="93"/>
        <v>0</v>
      </c>
      <c r="CB68" s="65">
        <f t="shared" si="93"/>
        <v>0</v>
      </c>
      <c r="CC68" s="65">
        <f t="shared" si="93"/>
        <v>0</v>
      </c>
      <c r="CD68" s="65">
        <f t="shared" si="93"/>
        <v>0</v>
      </c>
      <c r="CE68" s="65">
        <f t="shared" si="93"/>
        <v>0</v>
      </c>
      <c r="CF68" s="65">
        <f t="shared" si="93"/>
        <v>0</v>
      </c>
      <c r="CG68" s="65">
        <f t="shared" si="93"/>
        <v>0</v>
      </c>
      <c r="CH68" s="65">
        <f t="shared" si="93"/>
        <v>0</v>
      </c>
      <c r="CI68" s="65">
        <f t="shared" si="93"/>
        <v>0</v>
      </c>
      <c r="CJ68" s="65">
        <f t="shared" si="93"/>
        <v>0</v>
      </c>
      <c r="CK68" s="65">
        <f t="shared" si="93"/>
        <v>0</v>
      </c>
      <c r="CL68" s="65">
        <f t="shared" si="93"/>
        <v>0</v>
      </c>
      <c r="CM68" s="65">
        <f t="shared" si="93"/>
        <v>0</v>
      </c>
      <c r="CN68" s="65">
        <f t="shared" si="93"/>
        <v>0</v>
      </c>
      <c r="CO68" s="65">
        <f t="shared" si="93"/>
        <v>0</v>
      </c>
      <c r="CP68" s="65">
        <f t="shared" si="93"/>
        <v>0</v>
      </c>
      <c r="CQ68" s="65">
        <f t="shared" si="93"/>
        <v>0</v>
      </c>
      <c r="CR68" s="65">
        <f t="shared" si="93"/>
        <v>0</v>
      </c>
      <c r="CS68" s="65">
        <f t="shared" si="93"/>
        <v>0</v>
      </c>
      <c r="CT68" s="65">
        <f t="shared" si="93"/>
        <v>0</v>
      </c>
      <c r="CU68" s="65">
        <f t="shared" si="93"/>
        <v>0</v>
      </c>
      <c r="CV68" s="65">
        <f t="shared" si="93"/>
        <v>0</v>
      </c>
      <c r="CW68" s="65">
        <f t="shared" ref="CW68:DP68" si="94">CW$49*CW25</f>
        <v>0</v>
      </c>
      <c r="CX68" s="65">
        <f t="shared" si="94"/>
        <v>0</v>
      </c>
      <c r="CY68" s="65">
        <f t="shared" si="94"/>
        <v>0</v>
      </c>
      <c r="CZ68" s="65">
        <f t="shared" si="94"/>
        <v>0</v>
      </c>
      <c r="DA68" s="65">
        <f t="shared" si="94"/>
        <v>0</v>
      </c>
      <c r="DB68" s="65">
        <f t="shared" si="94"/>
        <v>0</v>
      </c>
      <c r="DC68" s="65">
        <f t="shared" si="94"/>
        <v>0</v>
      </c>
      <c r="DD68" s="65">
        <f t="shared" si="94"/>
        <v>0</v>
      </c>
      <c r="DE68" s="65">
        <f t="shared" si="94"/>
        <v>0</v>
      </c>
      <c r="DF68" s="65">
        <f t="shared" si="94"/>
        <v>0</v>
      </c>
      <c r="DG68" s="65">
        <f t="shared" si="94"/>
        <v>0</v>
      </c>
      <c r="DH68" s="65">
        <f t="shared" si="94"/>
        <v>0</v>
      </c>
      <c r="DI68" s="65">
        <f t="shared" si="94"/>
        <v>0</v>
      </c>
      <c r="DJ68" s="65">
        <f t="shared" si="94"/>
        <v>0</v>
      </c>
      <c r="DK68" s="65">
        <f t="shared" si="94"/>
        <v>0</v>
      </c>
      <c r="DL68" s="65">
        <f t="shared" si="94"/>
        <v>0</v>
      </c>
      <c r="DM68" s="65">
        <f t="shared" si="94"/>
        <v>0</v>
      </c>
      <c r="DN68" s="65">
        <f t="shared" si="94"/>
        <v>0</v>
      </c>
      <c r="DO68" s="65">
        <f t="shared" si="94"/>
        <v>0</v>
      </c>
      <c r="DP68" s="65">
        <f t="shared" si="94"/>
        <v>0</v>
      </c>
    </row>
    <row r="69" spans="1:120" x14ac:dyDescent="0.25">
      <c r="A69" s="65" t="str">
        <f t="shared" si="69"/>
        <v>13_PNG</v>
      </c>
      <c r="B69" s="65" t="str">
        <f t="shared" si="69"/>
        <v>7_7_gas_diesel_oil</v>
      </c>
      <c r="C69" s="65" t="str">
        <f t="shared" si="69"/>
        <v>7_7_gas_diesel_oil</v>
      </c>
      <c r="D69" s="66" t="s">
        <v>171</v>
      </c>
      <c r="E69" s="66">
        <f t="shared" si="70"/>
        <v>0</v>
      </c>
      <c r="F69" s="66">
        <v>0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1"/>
        <v>13_PNG</v>
      </c>
      <c r="BL69" s="65" t="str">
        <f t="shared" si="72"/>
        <v>d_ind_cem_7_7_gas_diesel_oil</v>
      </c>
      <c r="BM69" s="65"/>
      <c r="BN69" s="65"/>
      <c r="BO69" s="65">
        <f t="shared" ref="BO69:CV69" si="95">BO$49*BO26</f>
        <v>0</v>
      </c>
      <c r="BP69" s="65">
        <f t="shared" si="95"/>
        <v>0</v>
      </c>
      <c r="BQ69" s="65">
        <f t="shared" si="95"/>
        <v>0</v>
      </c>
      <c r="BR69" s="65">
        <f t="shared" si="95"/>
        <v>0</v>
      </c>
      <c r="BS69" s="65">
        <f t="shared" si="95"/>
        <v>0</v>
      </c>
      <c r="BT69" s="65">
        <f t="shared" si="95"/>
        <v>0</v>
      </c>
      <c r="BU69" s="65">
        <f t="shared" si="95"/>
        <v>0</v>
      </c>
      <c r="BV69" s="65">
        <f t="shared" si="95"/>
        <v>0</v>
      </c>
      <c r="BW69" s="65">
        <f t="shared" si="95"/>
        <v>0</v>
      </c>
      <c r="BX69" s="65">
        <f t="shared" si="95"/>
        <v>0</v>
      </c>
      <c r="BY69" s="65">
        <f t="shared" si="95"/>
        <v>0</v>
      </c>
      <c r="BZ69" s="65">
        <f t="shared" si="95"/>
        <v>0</v>
      </c>
      <c r="CA69" s="65">
        <f t="shared" si="95"/>
        <v>0</v>
      </c>
      <c r="CB69" s="65">
        <f t="shared" si="95"/>
        <v>0</v>
      </c>
      <c r="CC69" s="65">
        <f t="shared" si="95"/>
        <v>0</v>
      </c>
      <c r="CD69" s="65">
        <f t="shared" si="95"/>
        <v>0</v>
      </c>
      <c r="CE69" s="65">
        <f t="shared" si="95"/>
        <v>0</v>
      </c>
      <c r="CF69" s="65">
        <f t="shared" si="95"/>
        <v>0</v>
      </c>
      <c r="CG69" s="65">
        <f t="shared" si="95"/>
        <v>0</v>
      </c>
      <c r="CH69" s="65">
        <f t="shared" si="95"/>
        <v>0</v>
      </c>
      <c r="CI69" s="65">
        <f t="shared" si="95"/>
        <v>0</v>
      </c>
      <c r="CJ69" s="65">
        <f t="shared" si="95"/>
        <v>0</v>
      </c>
      <c r="CK69" s="65">
        <f t="shared" si="95"/>
        <v>0</v>
      </c>
      <c r="CL69" s="65">
        <f t="shared" si="95"/>
        <v>0</v>
      </c>
      <c r="CM69" s="65">
        <f t="shared" si="95"/>
        <v>0</v>
      </c>
      <c r="CN69" s="65">
        <f t="shared" si="95"/>
        <v>0</v>
      </c>
      <c r="CO69" s="65">
        <f t="shared" si="95"/>
        <v>0</v>
      </c>
      <c r="CP69" s="65">
        <f t="shared" si="95"/>
        <v>0</v>
      </c>
      <c r="CQ69" s="65">
        <f t="shared" si="95"/>
        <v>0</v>
      </c>
      <c r="CR69" s="65">
        <f t="shared" si="95"/>
        <v>0</v>
      </c>
      <c r="CS69" s="65">
        <f t="shared" si="95"/>
        <v>0</v>
      </c>
      <c r="CT69" s="65">
        <f t="shared" si="95"/>
        <v>0</v>
      </c>
      <c r="CU69" s="65">
        <f t="shared" si="95"/>
        <v>0</v>
      </c>
      <c r="CV69" s="65">
        <f t="shared" si="95"/>
        <v>0</v>
      </c>
      <c r="CW69" s="65">
        <f t="shared" ref="CW69:DP69" si="96">CW$49*CW26</f>
        <v>0</v>
      </c>
      <c r="CX69" s="65">
        <f t="shared" si="96"/>
        <v>0</v>
      </c>
      <c r="CY69" s="65">
        <f t="shared" si="96"/>
        <v>0</v>
      </c>
      <c r="CZ69" s="65">
        <f t="shared" si="96"/>
        <v>0</v>
      </c>
      <c r="DA69" s="65">
        <f t="shared" si="96"/>
        <v>0</v>
      </c>
      <c r="DB69" s="65">
        <f t="shared" si="96"/>
        <v>0</v>
      </c>
      <c r="DC69" s="65">
        <f t="shared" si="96"/>
        <v>0</v>
      </c>
      <c r="DD69" s="65">
        <f t="shared" si="96"/>
        <v>0</v>
      </c>
      <c r="DE69" s="65">
        <f t="shared" si="96"/>
        <v>0</v>
      </c>
      <c r="DF69" s="65">
        <f t="shared" si="96"/>
        <v>0</v>
      </c>
      <c r="DG69" s="65">
        <f t="shared" si="96"/>
        <v>0</v>
      </c>
      <c r="DH69" s="65">
        <f t="shared" si="96"/>
        <v>0</v>
      </c>
      <c r="DI69" s="65">
        <f t="shared" si="96"/>
        <v>0</v>
      </c>
      <c r="DJ69" s="65">
        <f t="shared" si="96"/>
        <v>0</v>
      </c>
      <c r="DK69" s="65">
        <f t="shared" si="96"/>
        <v>0</v>
      </c>
      <c r="DL69" s="65">
        <f t="shared" si="96"/>
        <v>0</v>
      </c>
      <c r="DM69" s="65">
        <f t="shared" si="96"/>
        <v>0</v>
      </c>
      <c r="DN69" s="65">
        <f t="shared" si="96"/>
        <v>0</v>
      </c>
      <c r="DO69" s="65">
        <f t="shared" si="96"/>
        <v>0</v>
      </c>
      <c r="DP69" s="65">
        <f t="shared" si="96"/>
        <v>0</v>
      </c>
    </row>
    <row r="70" spans="1:120" x14ac:dyDescent="0.25">
      <c r="A70" s="65" t="str">
        <f t="shared" si="69"/>
        <v>13_PNG</v>
      </c>
      <c r="B70" s="65" t="str">
        <f t="shared" si="69"/>
        <v>7_8_fuel_oil</v>
      </c>
      <c r="C70" s="65" t="str">
        <f t="shared" si="69"/>
        <v>7_8_fuel_oil</v>
      </c>
      <c r="D70" s="66" t="s">
        <v>171</v>
      </c>
      <c r="E70" s="66">
        <f t="shared" si="70"/>
        <v>0</v>
      </c>
      <c r="F70" s="66">
        <v>0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1"/>
        <v>13_PNG</v>
      </c>
      <c r="BL70" s="65" t="str">
        <f t="shared" si="72"/>
        <v>d_ind_cem_7_8_fuel_oil</v>
      </c>
      <c r="BM70" s="65"/>
      <c r="BN70" s="65"/>
      <c r="BO70" s="65">
        <f t="shared" ref="BO70:CV70" si="97">BO$49*BO27</f>
        <v>0</v>
      </c>
      <c r="BP70" s="65">
        <f t="shared" si="97"/>
        <v>0</v>
      </c>
      <c r="BQ70" s="65">
        <f t="shared" si="97"/>
        <v>0</v>
      </c>
      <c r="BR70" s="65">
        <f t="shared" si="97"/>
        <v>0</v>
      </c>
      <c r="BS70" s="65">
        <f t="shared" si="97"/>
        <v>0</v>
      </c>
      <c r="BT70" s="65">
        <f t="shared" si="97"/>
        <v>0</v>
      </c>
      <c r="BU70" s="65">
        <f t="shared" si="97"/>
        <v>0</v>
      </c>
      <c r="BV70" s="65">
        <f t="shared" si="97"/>
        <v>0</v>
      </c>
      <c r="BW70" s="65">
        <f t="shared" si="97"/>
        <v>0</v>
      </c>
      <c r="BX70" s="65">
        <f t="shared" si="97"/>
        <v>0</v>
      </c>
      <c r="BY70" s="65">
        <f t="shared" si="97"/>
        <v>0</v>
      </c>
      <c r="BZ70" s="65">
        <f t="shared" si="97"/>
        <v>0</v>
      </c>
      <c r="CA70" s="65">
        <f t="shared" si="97"/>
        <v>0</v>
      </c>
      <c r="CB70" s="65">
        <f t="shared" si="97"/>
        <v>0</v>
      </c>
      <c r="CC70" s="65">
        <f t="shared" si="97"/>
        <v>0</v>
      </c>
      <c r="CD70" s="65">
        <f t="shared" si="97"/>
        <v>0</v>
      </c>
      <c r="CE70" s="65">
        <f t="shared" si="97"/>
        <v>0</v>
      </c>
      <c r="CF70" s="65">
        <f t="shared" si="97"/>
        <v>0</v>
      </c>
      <c r="CG70" s="65">
        <f t="shared" si="97"/>
        <v>0</v>
      </c>
      <c r="CH70" s="65">
        <f t="shared" si="97"/>
        <v>0</v>
      </c>
      <c r="CI70" s="65">
        <f t="shared" si="97"/>
        <v>0</v>
      </c>
      <c r="CJ70" s="65">
        <f t="shared" si="97"/>
        <v>0</v>
      </c>
      <c r="CK70" s="65">
        <f t="shared" si="97"/>
        <v>0</v>
      </c>
      <c r="CL70" s="65">
        <f t="shared" si="97"/>
        <v>0</v>
      </c>
      <c r="CM70" s="65">
        <f t="shared" si="97"/>
        <v>0</v>
      </c>
      <c r="CN70" s="65">
        <f t="shared" si="97"/>
        <v>0</v>
      </c>
      <c r="CO70" s="65">
        <f t="shared" si="97"/>
        <v>0</v>
      </c>
      <c r="CP70" s="65">
        <f t="shared" si="97"/>
        <v>0</v>
      </c>
      <c r="CQ70" s="65">
        <f t="shared" si="97"/>
        <v>0</v>
      </c>
      <c r="CR70" s="65">
        <f t="shared" si="97"/>
        <v>0</v>
      </c>
      <c r="CS70" s="65">
        <f t="shared" si="97"/>
        <v>0</v>
      </c>
      <c r="CT70" s="65">
        <f t="shared" si="97"/>
        <v>0</v>
      </c>
      <c r="CU70" s="65">
        <f t="shared" si="97"/>
        <v>0</v>
      </c>
      <c r="CV70" s="65">
        <f t="shared" si="97"/>
        <v>0</v>
      </c>
      <c r="CW70" s="65">
        <f t="shared" ref="CW70:DP70" si="98">CW$49*CW27</f>
        <v>0</v>
      </c>
      <c r="CX70" s="65">
        <f t="shared" si="98"/>
        <v>0</v>
      </c>
      <c r="CY70" s="65">
        <f t="shared" si="98"/>
        <v>0</v>
      </c>
      <c r="CZ70" s="65">
        <f t="shared" si="98"/>
        <v>0</v>
      </c>
      <c r="DA70" s="65">
        <f t="shared" si="98"/>
        <v>0</v>
      </c>
      <c r="DB70" s="65">
        <f t="shared" si="98"/>
        <v>0</v>
      </c>
      <c r="DC70" s="65">
        <f t="shared" si="98"/>
        <v>0</v>
      </c>
      <c r="DD70" s="65">
        <f t="shared" si="98"/>
        <v>0</v>
      </c>
      <c r="DE70" s="65">
        <f t="shared" si="98"/>
        <v>0</v>
      </c>
      <c r="DF70" s="65">
        <f t="shared" si="98"/>
        <v>0</v>
      </c>
      <c r="DG70" s="65">
        <f t="shared" si="98"/>
        <v>0</v>
      </c>
      <c r="DH70" s="65">
        <f t="shared" si="98"/>
        <v>0</v>
      </c>
      <c r="DI70" s="65">
        <f t="shared" si="98"/>
        <v>0</v>
      </c>
      <c r="DJ70" s="65">
        <f t="shared" si="98"/>
        <v>0</v>
      </c>
      <c r="DK70" s="65">
        <f t="shared" si="98"/>
        <v>0</v>
      </c>
      <c r="DL70" s="65">
        <f t="shared" si="98"/>
        <v>0</v>
      </c>
      <c r="DM70" s="65">
        <f t="shared" si="98"/>
        <v>0</v>
      </c>
      <c r="DN70" s="65">
        <f t="shared" si="98"/>
        <v>0</v>
      </c>
      <c r="DO70" s="65">
        <f t="shared" si="98"/>
        <v>0</v>
      </c>
      <c r="DP70" s="65">
        <f t="shared" si="98"/>
        <v>0</v>
      </c>
    </row>
    <row r="71" spans="1:120" x14ac:dyDescent="0.25">
      <c r="A71" s="65" t="str">
        <f t="shared" si="69"/>
        <v>13_PNG</v>
      </c>
      <c r="B71" s="65" t="str">
        <f t="shared" si="69"/>
        <v>7_9_lpg</v>
      </c>
      <c r="C71" s="65" t="str">
        <f t="shared" si="69"/>
        <v>7_9_lpg</v>
      </c>
      <c r="D71" s="66" t="s">
        <v>171</v>
      </c>
      <c r="E71" s="66">
        <f t="shared" si="70"/>
        <v>0</v>
      </c>
      <c r="F71" s="66">
        <v>0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1"/>
        <v>13_PNG</v>
      </c>
      <c r="BL71" s="65" t="str">
        <f t="shared" si="72"/>
        <v>d_ind_cem_7_9_lpg</v>
      </c>
      <c r="BM71" s="65"/>
      <c r="BN71" s="65"/>
      <c r="BO71" s="65">
        <f t="shared" ref="BO71:CV71" si="99">BO$49*BO28</f>
        <v>0</v>
      </c>
      <c r="BP71" s="65">
        <f t="shared" si="99"/>
        <v>0</v>
      </c>
      <c r="BQ71" s="65">
        <f t="shared" si="99"/>
        <v>0</v>
      </c>
      <c r="BR71" s="65">
        <f t="shared" si="99"/>
        <v>0</v>
      </c>
      <c r="BS71" s="65">
        <f t="shared" si="99"/>
        <v>0</v>
      </c>
      <c r="BT71" s="65">
        <f t="shared" si="99"/>
        <v>0</v>
      </c>
      <c r="BU71" s="65">
        <f t="shared" si="99"/>
        <v>0</v>
      </c>
      <c r="BV71" s="65">
        <f t="shared" si="99"/>
        <v>0</v>
      </c>
      <c r="BW71" s="65">
        <f t="shared" si="99"/>
        <v>0</v>
      </c>
      <c r="BX71" s="65">
        <f t="shared" si="99"/>
        <v>0</v>
      </c>
      <c r="BY71" s="65">
        <f t="shared" si="99"/>
        <v>0</v>
      </c>
      <c r="BZ71" s="65">
        <f t="shared" si="99"/>
        <v>0</v>
      </c>
      <c r="CA71" s="65">
        <f t="shared" si="99"/>
        <v>0</v>
      </c>
      <c r="CB71" s="65">
        <f t="shared" si="99"/>
        <v>0</v>
      </c>
      <c r="CC71" s="65">
        <f t="shared" si="99"/>
        <v>0</v>
      </c>
      <c r="CD71" s="65">
        <f t="shared" si="99"/>
        <v>0</v>
      </c>
      <c r="CE71" s="65">
        <f t="shared" si="99"/>
        <v>0</v>
      </c>
      <c r="CF71" s="65">
        <f t="shared" si="99"/>
        <v>0</v>
      </c>
      <c r="CG71" s="65">
        <f t="shared" si="99"/>
        <v>0</v>
      </c>
      <c r="CH71" s="65">
        <f t="shared" si="99"/>
        <v>0</v>
      </c>
      <c r="CI71" s="65">
        <f t="shared" si="99"/>
        <v>0</v>
      </c>
      <c r="CJ71" s="65">
        <f t="shared" si="99"/>
        <v>0</v>
      </c>
      <c r="CK71" s="65">
        <f t="shared" si="99"/>
        <v>0</v>
      </c>
      <c r="CL71" s="65">
        <f t="shared" si="99"/>
        <v>0</v>
      </c>
      <c r="CM71" s="65">
        <f t="shared" si="99"/>
        <v>0</v>
      </c>
      <c r="CN71" s="65">
        <f t="shared" si="99"/>
        <v>0</v>
      </c>
      <c r="CO71" s="65">
        <f t="shared" si="99"/>
        <v>0</v>
      </c>
      <c r="CP71" s="65">
        <f t="shared" si="99"/>
        <v>0</v>
      </c>
      <c r="CQ71" s="65">
        <f t="shared" si="99"/>
        <v>0</v>
      </c>
      <c r="CR71" s="65">
        <f t="shared" si="99"/>
        <v>0</v>
      </c>
      <c r="CS71" s="65">
        <f t="shared" si="99"/>
        <v>0</v>
      </c>
      <c r="CT71" s="65">
        <f t="shared" si="99"/>
        <v>0</v>
      </c>
      <c r="CU71" s="65">
        <f t="shared" si="99"/>
        <v>0</v>
      </c>
      <c r="CV71" s="65">
        <f t="shared" si="99"/>
        <v>0</v>
      </c>
      <c r="CW71" s="65">
        <f t="shared" ref="CW71:DP71" si="100">CW$49*CW28</f>
        <v>0</v>
      </c>
      <c r="CX71" s="65">
        <f t="shared" si="100"/>
        <v>0</v>
      </c>
      <c r="CY71" s="65">
        <f t="shared" si="100"/>
        <v>0</v>
      </c>
      <c r="CZ71" s="65">
        <f t="shared" si="100"/>
        <v>0</v>
      </c>
      <c r="DA71" s="65">
        <f t="shared" si="100"/>
        <v>0</v>
      </c>
      <c r="DB71" s="65">
        <f t="shared" si="100"/>
        <v>0</v>
      </c>
      <c r="DC71" s="65">
        <f t="shared" si="100"/>
        <v>0</v>
      </c>
      <c r="DD71" s="65">
        <f t="shared" si="100"/>
        <v>0</v>
      </c>
      <c r="DE71" s="65">
        <f t="shared" si="100"/>
        <v>0</v>
      </c>
      <c r="DF71" s="65">
        <f t="shared" si="100"/>
        <v>0</v>
      </c>
      <c r="DG71" s="65">
        <f t="shared" si="100"/>
        <v>0</v>
      </c>
      <c r="DH71" s="65">
        <f t="shared" si="100"/>
        <v>0</v>
      </c>
      <c r="DI71" s="65">
        <f t="shared" si="100"/>
        <v>0</v>
      </c>
      <c r="DJ71" s="65">
        <f t="shared" si="100"/>
        <v>0</v>
      </c>
      <c r="DK71" s="65">
        <f t="shared" si="100"/>
        <v>0</v>
      </c>
      <c r="DL71" s="65">
        <f t="shared" si="100"/>
        <v>0</v>
      </c>
      <c r="DM71" s="65">
        <f t="shared" si="100"/>
        <v>0</v>
      </c>
      <c r="DN71" s="65">
        <f t="shared" si="100"/>
        <v>0</v>
      </c>
      <c r="DO71" s="65">
        <f t="shared" si="100"/>
        <v>0</v>
      </c>
      <c r="DP71" s="65">
        <f t="shared" si="100"/>
        <v>0</v>
      </c>
    </row>
    <row r="72" spans="1:120" x14ac:dyDescent="0.25">
      <c r="A72" s="65" t="str">
        <f t="shared" si="69"/>
        <v>13_PNG</v>
      </c>
      <c r="B72" s="65" t="str">
        <f t="shared" si="69"/>
        <v>7_10_refinery_gas_not_liquefied</v>
      </c>
      <c r="C72" s="65" t="str">
        <f t="shared" si="69"/>
        <v>7_10_refi_gas_notliq</v>
      </c>
      <c r="D72" s="66" t="s">
        <v>171</v>
      </c>
      <c r="E72" s="66">
        <f t="shared" si="70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1"/>
        <v>13_PNG</v>
      </c>
      <c r="BL72" s="65" t="str">
        <f t="shared" si="72"/>
        <v>d_ind_cem_7_10_refi_gas_notliq</v>
      </c>
      <c r="BM72" s="65"/>
      <c r="BN72" s="65"/>
      <c r="BO72" s="65">
        <f t="shared" ref="BO72:CV72" si="101">BO$49*BO29</f>
        <v>0</v>
      </c>
      <c r="BP72" s="65">
        <f t="shared" si="101"/>
        <v>0</v>
      </c>
      <c r="BQ72" s="65">
        <f t="shared" si="101"/>
        <v>0</v>
      </c>
      <c r="BR72" s="65">
        <f t="shared" si="101"/>
        <v>0</v>
      </c>
      <c r="BS72" s="65">
        <f t="shared" si="101"/>
        <v>0</v>
      </c>
      <c r="BT72" s="65">
        <f t="shared" si="101"/>
        <v>0</v>
      </c>
      <c r="BU72" s="65">
        <f t="shared" si="101"/>
        <v>0</v>
      </c>
      <c r="BV72" s="65">
        <f t="shared" si="101"/>
        <v>0</v>
      </c>
      <c r="BW72" s="65">
        <f t="shared" si="101"/>
        <v>0</v>
      </c>
      <c r="BX72" s="65">
        <f t="shared" si="101"/>
        <v>0</v>
      </c>
      <c r="BY72" s="65">
        <f t="shared" si="101"/>
        <v>0</v>
      </c>
      <c r="BZ72" s="65">
        <f t="shared" si="101"/>
        <v>0</v>
      </c>
      <c r="CA72" s="65">
        <f t="shared" si="101"/>
        <v>0</v>
      </c>
      <c r="CB72" s="65">
        <f t="shared" si="101"/>
        <v>0</v>
      </c>
      <c r="CC72" s="65">
        <f t="shared" si="101"/>
        <v>0</v>
      </c>
      <c r="CD72" s="65">
        <f t="shared" si="101"/>
        <v>0</v>
      </c>
      <c r="CE72" s="65">
        <f t="shared" si="101"/>
        <v>0</v>
      </c>
      <c r="CF72" s="65">
        <f t="shared" si="101"/>
        <v>0</v>
      </c>
      <c r="CG72" s="65">
        <f t="shared" si="101"/>
        <v>0</v>
      </c>
      <c r="CH72" s="65">
        <f t="shared" si="101"/>
        <v>0</v>
      </c>
      <c r="CI72" s="65">
        <f t="shared" si="101"/>
        <v>0</v>
      </c>
      <c r="CJ72" s="65">
        <f t="shared" si="101"/>
        <v>0</v>
      </c>
      <c r="CK72" s="65">
        <f t="shared" si="101"/>
        <v>0</v>
      </c>
      <c r="CL72" s="65">
        <f t="shared" si="101"/>
        <v>0</v>
      </c>
      <c r="CM72" s="65">
        <f t="shared" si="101"/>
        <v>0</v>
      </c>
      <c r="CN72" s="65">
        <f t="shared" si="101"/>
        <v>0</v>
      </c>
      <c r="CO72" s="65">
        <f t="shared" si="101"/>
        <v>0</v>
      </c>
      <c r="CP72" s="65">
        <f t="shared" si="101"/>
        <v>0</v>
      </c>
      <c r="CQ72" s="65">
        <f t="shared" si="101"/>
        <v>0</v>
      </c>
      <c r="CR72" s="65">
        <f t="shared" si="101"/>
        <v>0</v>
      </c>
      <c r="CS72" s="65">
        <f t="shared" si="101"/>
        <v>0</v>
      </c>
      <c r="CT72" s="65">
        <f t="shared" si="101"/>
        <v>0</v>
      </c>
      <c r="CU72" s="65">
        <f t="shared" si="101"/>
        <v>0</v>
      </c>
      <c r="CV72" s="65">
        <f t="shared" si="101"/>
        <v>0</v>
      </c>
      <c r="CW72" s="65">
        <f t="shared" ref="CW72:DP72" si="102">CW$49*CW29</f>
        <v>0</v>
      </c>
      <c r="CX72" s="65">
        <f t="shared" si="102"/>
        <v>0</v>
      </c>
      <c r="CY72" s="65">
        <f t="shared" si="102"/>
        <v>0</v>
      </c>
      <c r="CZ72" s="65">
        <f t="shared" si="102"/>
        <v>0</v>
      </c>
      <c r="DA72" s="65">
        <f t="shared" si="102"/>
        <v>0</v>
      </c>
      <c r="DB72" s="65">
        <f t="shared" si="102"/>
        <v>0</v>
      </c>
      <c r="DC72" s="65">
        <f t="shared" si="102"/>
        <v>0</v>
      </c>
      <c r="DD72" s="65">
        <f t="shared" si="102"/>
        <v>0</v>
      </c>
      <c r="DE72" s="65">
        <f t="shared" si="102"/>
        <v>0</v>
      </c>
      <c r="DF72" s="65">
        <f t="shared" si="102"/>
        <v>0</v>
      </c>
      <c r="DG72" s="65">
        <f t="shared" si="102"/>
        <v>0</v>
      </c>
      <c r="DH72" s="65">
        <f t="shared" si="102"/>
        <v>0</v>
      </c>
      <c r="DI72" s="65">
        <f t="shared" si="102"/>
        <v>0</v>
      </c>
      <c r="DJ72" s="65">
        <f t="shared" si="102"/>
        <v>0</v>
      </c>
      <c r="DK72" s="65">
        <f t="shared" si="102"/>
        <v>0</v>
      </c>
      <c r="DL72" s="65">
        <f t="shared" si="102"/>
        <v>0</v>
      </c>
      <c r="DM72" s="65">
        <f t="shared" si="102"/>
        <v>0</v>
      </c>
      <c r="DN72" s="65">
        <f t="shared" si="102"/>
        <v>0</v>
      </c>
      <c r="DO72" s="65">
        <f t="shared" si="102"/>
        <v>0</v>
      </c>
      <c r="DP72" s="65">
        <f t="shared" si="102"/>
        <v>0</v>
      </c>
    </row>
    <row r="73" spans="1:120" x14ac:dyDescent="0.25">
      <c r="A73" s="65" t="str">
        <f t="shared" si="69"/>
        <v>13_PNG</v>
      </c>
      <c r="B73" s="65" t="str">
        <f t="shared" si="69"/>
        <v>7_11_ethane</v>
      </c>
      <c r="C73" s="65" t="str">
        <f t="shared" si="69"/>
        <v>7_11_ethane</v>
      </c>
      <c r="D73" s="66" t="s">
        <v>171</v>
      </c>
      <c r="E73" s="66">
        <f t="shared" si="70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1"/>
        <v>13_PNG</v>
      </c>
      <c r="BL73" s="65" t="str">
        <f t="shared" si="72"/>
        <v>d_ind_cem_7_11_ethane</v>
      </c>
      <c r="BM73" s="65"/>
      <c r="BN73" s="65"/>
      <c r="BO73" s="65">
        <f t="shared" ref="BO73:CV73" si="103">BO$49*BO30</f>
        <v>0</v>
      </c>
      <c r="BP73" s="65">
        <f t="shared" si="103"/>
        <v>0</v>
      </c>
      <c r="BQ73" s="65">
        <f t="shared" si="103"/>
        <v>0</v>
      </c>
      <c r="BR73" s="65">
        <f t="shared" si="103"/>
        <v>0</v>
      </c>
      <c r="BS73" s="65">
        <f t="shared" si="103"/>
        <v>0</v>
      </c>
      <c r="BT73" s="65">
        <f t="shared" si="103"/>
        <v>0</v>
      </c>
      <c r="BU73" s="65">
        <f t="shared" si="103"/>
        <v>0</v>
      </c>
      <c r="BV73" s="65">
        <f t="shared" si="103"/>
        <v>0</v>
      </c>
      <c r="BW73" s="65">
        <f t="shared" si="103"/>
        <v>0</v>
      </c>
      <c r="BX73" s="65">
        <f t="shared" si="103"/>
        <v>0</v>
      </c>
      <c r="BY73" s="65">
        <f t="shared" si="103"/>
        <v>0</v>
      </c>
      <c r="BZ73" s="65">
        <f t="shared" si="103"/>
        <v>0</v>
      </c>
      <c r="CA73" s="65">
        <f t="shared" si="103"/>
        <v>0</v>
      </c>
      <c r="CB73" s="65">
        <f t="shared" si="103"/>
        <v>0</v>
      </c>
      <c r="CC73" s="65">
        <f t="shared" si="103"/>
        <v>0</v>
      </c>
      <c r="CD73" s="65">
        <f t="shared" si="103"/>
        <v>0</v>
      </c>
      <c r="CE73" s="65">
        <f t="shared" si="103"/>
        <v>0</v>
      </c>
      <c r="CF73" s="65">
        <f t="shared" si="103"/>
        <v>0</v>
      </c>
      <c r="CG73" s="65">
        <f t="shared" si="103"/>
        <v>0</v>
      </c>
      <c r="CH73" s="65">
        <f t="shared" si="103"/>
        <v>0</v>
      </c>
      <c r="CI73" s="65">
        <f t="shared" si="103"/>
        <v>0</v>
      </c>
      <c r="CJ73" s="65">
        <f t="shared" si="103"/>
        <v>0</v>
      </c>
      <c r="CK73" s="65">
        <f t="shared" si="103"/>
        <v>0</v>
      </c>
      <c r="CL73" s="65">
        <f t="shared" si="103"/>
        <v>0</v>
      </c>
      <c r="CM73" s="65">
        <f t="shared" si="103"/>
        <v>0</v>
      </c>
      <c r="CN73" s="65">
        <f t="shared" si="103"/>
        <v>0</v>
      </c>
      <c r="CO73" s="65">
        <f t="shared" si="103"/>
        <v>0</v>
      </c>
      <c r="CP73" s="65">
        <f t="shared" si="103"/>
        <v>0</v>
      </c>
      <c r="CQ73" s="65">
        <f t="shared" si="103"/>
        <v>0</v>
      </c>
      <c r="CR73" s="65">
        <f t="shared" si="103"/>
        <v>0</v>
      </c>
      <c r="CS73" s="65">
        <f t="shared" si="103"/>
        <v>0</v>
      </c>
      <c r="CT73" s="65">
        <f t="shared" si="103"/>
        <v>0</v>
      </c>
      <c r="CU73" s="65">
        <f t="shared" si="103"/>
        <v>0</v>
      </c>
      <c r="CV73" s="65">
        <f t="shared" si="103"/>
        <v>0</v>
      </c>
      <c r="CW73" s="65">
        <f t="shared" ref="CW73:DP73" si="104">CW$49*CW30</f>
        <v>0</v>
      </c>
      <c r="CX73" s="65">
        <f t="shared" si="104"/>
        <v>0</v>
      </c>
      <c r="CY73" s="65">
        <f t="shared" si="104"/>
        <v>0</v>
      </c>
      <c r="CZ73" s="65">
        <f t="shared" si="104"/>
        <v>0</v>
      </c>
      <c r="DA73" s="65">
        <f t="shared" si="104"/>
        <v>0</v>
      </c>
      <c r="DB73" s="65">
        <f t="shared" si="104"/>
        <v>0</v>
      </c>
      <c r="DC73" s="65">
        <f t="shared" si="104"/>
        <v>0</v>
      </c>
      <c r="DD73" s="65">
        <f t="shared" si="104"/>
        <v>0</v>
      </c>
      <c r="DE73" s="65">
        <f t="shared" si="104"/>
        <v>0</v>
      </c>
      <c r="DF73" s="65">
        <f t="shared" si="104"/>
        <v>0</v>
      </c>
      <c r="DG73" s="65">
        <f t="shared" si="104"/>
        <v>0</v>
      </c>
      <c r="DH73" s="65">
        <f t="shared" si="104"/>
        <v>0</v>
      </c>
      <c r="DI73" s="65">
        <f t="shared" si="104"/>
        <v>0</v>
      </c>
      <c r="DJ73" s="65">
        <f t="shared" si="104"/>
        <v>0</v>
      </c>
      <c r="DK73" s="65">
        <f t="shared" si="104"/>
        <v>0</v>
      </c>
      <c r="DL73" s="65">
        <f t="shared" si="104"/>
        <v>0</v>
      </c>
      <c r="DM73" s="65">
        <f t="shared" si="104"/>
        <v>0</v>
      </c>
      <c r="DN73" s="65">
        <f t="shared" si="104"/>
        <v>0</v>
      </c>
      <c r="DO73" s="65">
        <f t="shared" si="104"/>
        <v>0</v>
      </c>
      <c r="DP73" s="65">
        <f t="shared" si="104"/>
        <v>0</v>
      </c>
    </row>
    <row r="74" spans="1:120" x14ac:dyDescent="0.25">
      <c r="A74" s="65" t="str">
        <f t="shared" si="69"/>
        <v>13_PNG</v>
      </c>
      <c r="B74" s="65" t="str">
        <f t="shared" si="69"/>
        <v>7_x_other_petroleum_products</v>
      </c>
      <c r="C74" s="65" t="str">
        <f t="shared" si="69"/>
        <v>7_x_other_petrol_prod</v>
      </c>
      <c r="D74" s="66" t="s">
        <v>171</v>
      </c>
      <c r="E74" s="66">
        <f t="shared" si="70"/>
        <v>0</v>
      </c>
      <c r="F74" s="66">
        <v>0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1"/>
        <v>13_PNG</v>
      </c>
      <c r="BL74" s="65" t="str">
        <f t="shared" si="72"/>
        <v>d_ind_cem_7_x_other_petrol_prod</v>
      </c>
      <c r="BM74" s="65"/>
      <c r="BN74" s="65"/>
      <c r="BO74" s="65">
        <f t="shared" ref="BO74:CV74" si="105">BO$49*BO31</f>
        <v>0</v>
      </c>
      <c r="BP74" s="65">
        <f t="shared" si="105"/>
        <v>0</v>
      </c>
      <c r="BQ74" s="65">
        <f t="shared" si="105"/>
        <v>0</v>
      </c>
      <c r="BR74" s="65">
        <f t="shared" si="105"/>
        <v>0</v>
      </c>
      <c r="BS74" s="65">
        <f t="shared" si="105"/>
        <v>0</v>
      </c>
      <c r="BT74" s="65">
        <f t="shared" si="105"/>
        <v>0</v>
      </c>
      <c r="BU74" s="65">
        <f t="shared" si="105"/>
        <v>0</v>
      </c>
      <c r="BV74" s="65">
        <f t="shared" si="105"/>
        <v>0</v>
      </c>
      <c r="BW74" s="65">
        <f t="shared" si="105"/>
        <v>0</v>
      </c>
      <c r="BX74" s="65">
        <f t="shared" si="105"/>
        <v>0</v>
      </c>
      <c r="BY74" s="65">
        <f t="shared" si="105"/>
        <v>0</v>
      </c>
      <c r="BZ74" s="65">
        <f t="shared" si="105"/>
        <v>0</v>
      </c>
      <c r="CA74" s="65">
        <f t="shared" si="105"/>
        <v>0</v>
      </c>
      <c r="CB74" s="65">
        <f t="shared" si="105"/>
        <v>0</v>
      </c>
      <c r="CC74" s="65">
        <f t="shared" si="105"/>
        <v>0</v>
      </c>
      <c r="CD74" s="65">
        <f t="shared" si="105"/>
        <v>0</v>
      </c>
      <c r="CE74" s="65">
        <f t="shared" si="105"/>
        <v>0</v>
      </c>
      <c r="CF74" s="65">
        <f t="shared" si="105"/>
        <v>0</v>
      </c>
      <c r="CG74" s="65">
        <f t="shared" si="105"/>
        <v>0</v>
      </c>
      <c r="CH74" s="65">
        <f t="shared" si="105"/>
        <v>0</v>
      </c>
      <c r="CI74" s="65">
        <f t="shared" si="105"/>
        <v>0</v>
      </c>
      <c r="CJ74" s="65">
        <f t="shared" si="105"/>
        <v>0</v>
      </c>
      <c r="CK74" s="65">
        <f t="shared" si="105"/>
        <v>0</v>
      </c>
      <c r="CL74" s="65">
        <f t="shared" si="105"/>
        <v>0</v>
      </c>
      <c r="CM74" s="65">
        <f t="shared" si="105"/>
        <v>0</v>
      </c>
      <c r="CN74" s="65">
        <f t="shared" si="105"/>
        <v>0</v>
      </c>
      <c r="CO74" s="65">
        <f t="shared" si="105"/>
        <v>0</v>
      </c>
      <c r="CP74" s="65">
        <f t="shared" si="105"/>
        <v>0</v>
      </c>
      <c r="CQ74" s="65">
        <f t="shared" si="105"/>
        <v>0</v>
      </c>
      <c r="CR74" s="65">
        <f t="shared" si="105"/>
        <v>0</v>
      </c>
      <c r="CS74" s="65">
        <f t="shared" si="105"/>
        <v>0</v>
      </c>
      <c r="CT74" s="65">
        <f t="shared" si="105"/>
        <v>0</v>
      </c>
      <c r="CU74" s="65">
        <f t="shared" si="105"/>
        <v>0</v>
      </c>
      <c r="CV74" s="65">
        <f t="shared" si="105"/>
        <v>0</v>
      </c>
      <c r="CW74" s="65">
        <f t="shared" ref="CW74:DP74" si="106">CW$49*CW31</f>
        <v>0</v>
      </c>
      <c r="CX74" s="65">
        <f t="shared" si="106"/>
        <v>0</v>
      </c>
      <c r="CY74" s="65">
        <f t="shared" si="106"/>
        <v>0</v>
      </c>
      <c r="CZ74" s="65">
        <f t="shared" si="106"/>
        <v>0</v>
      </c>
      <c r="DA74" s="65">
        <f t="shared" si="106"/>
        <v>0</v>
      </c>
      <c r="DB74" s="65">
        <f t="shared" si="106"/>
        <v>0</v>
      </c>
      <c r="DC74" s="65">
        <f t="shared" si="106"/>
        <v>0</v>
      </c>
      <c r="DD74" s="65">
        <f t="shared" si="106"/>
        <v>0</v>
      </c>
      <c r="DE74" s="65">
        <f t="shared" si="106"/>
        <v>0</v>
      </c>
      <c r="DF74" s="65">
        <f t="shared" si="106"/>
        <v>0</v>
      </c>
      <c r="DG74" s="65">
        <f t="shared" si="106"/>
        <v>0</v>
      </c>
      <c r="DH74" s="65">
        <f t="shared" si="106"/>
        <v>0</v>
      </c>
      <c r="DI74" s="65">
        <f t="shared" si="106"/>
        <v>0</v>
      </c>
      <c r="DJ74" s="65">
        <f t="shared" si="106"/>
        <v>0</v>
      </c>
      <c r="DK74" s="65">
        <f t="shared" si="106"/>
        <v>0</v>
      </c>
      <c r="DL74" s="65">
        <f t="shared" si="106"/>
        <v>0</v>
      </c>
      <c r="DM74" s="65">
        <f t="shared" si="106"/>
        <v>0</v>
      </c>
      <c r="DN74" s="65">
        <f t="shared" si="106"/>
        <v>0</v>
      </c>
      <c r="DO74" s="65">
        <f t="shared" si="106"/>
        <v>0</v>
      </c>
      <c r="DP74" s="65">
        <f t="shared" si="106"/>
        <v>0</v>
      </c>
    </row>
    <row r="75" spans="1:120" x14ac:dyDescent="0.25">
      <c r="A75" s="65" t="str">
        <f t="shared" si="69"/>
        <v>13_PNG</v>
      </c>
      <c r="B75" s="65" t="str">
        <f t="shared" si="69"/>
        <v>8_1_natural_gas</v>
      </c>
      <c r="C75" s="65" t="str">
        <f t="shared" si="69"/>
        <v>8_1_natural_gas</v>
      </c>
      <c r="D75" s="66" t="s">
        <v>171</v>
      </c>
      <c r="E75" s="66">
        <f t="shared" si="70"/>
        <v>0</v>
      </c>
      <c r="F75" s="66">
        <v>0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1"/>
        <v>13_PNG</v>
      </c>
      <c r="BL75" s="65" t="str">
        <f t="shared" si="72"/>
        <v>d_ind_cem_8_1_natural_gas</v>
      </c>
      <c r="BM75" s="65"/>
      <c r="BN75" s="65"/>
      <c r="BO75" s="65">
        <f t="shared" ref="BO75:CV75" si="107">BO$49*BO32</f>
        <v>0</v>
      </c>
      <c r="BP75" s="65">
        <f t="shared" si="107"/>
        <v>0</v>
      </c>
      <c r="BQ75" s="65">
        <f t="shared" si="107"/>
        <v>0</v>
      </c>
      <c r="BR75" s="65">
        <f t="shared" si="107"/>
        <v>0</v>
      </c>
      <c r="BS75" s="65">
        <f t="shared" si="107"/>
        <v>0</v>
      </c>
      <c r="BT75" s="65">
        <f t="shared" si="107"/>
        <v>0</v>
      </c>
      <c r="BU75" s="65">
        <f t="shared" si="107"/>
        <v>0</v>
      </c>
      <c r="BV75" s="65">
        <f t="shared" si="107"/>
        <v>0</v>
      </c>
      <c r="BW75" s="65">
        <f t="shared" si="107"/>
        <v>0</v>
      </c>
      <c r="BX75" s="65">
        <f t="shared" si="107"/>
        <v>0</v>
      </c>
      <c r="BY75" s="65">
        <f t="shared" si="107"/>
        <v>0</v>
      </c>
      <c r="BZ75" s="65">
        <f t="shared" si="107"/>
        <v>0</v>
      </c>
      <c r="CA75" s="65">
        <f t="shared" si="107"/>
        <v>0</v>
      </c>
      <c r="CB75" s="65">
        <f t="shared" si="107"/>
        <v>0</v>
      </c>
      <c r="CC75" s="65">
        <f t="shared" si="107"/>
        <v>0</v>
      </c>
      <c r="CD75" s="65">
        <f t="shared" si="107"/>
        <v>0</v>
      </c>
      <c r="CE75" s="65">
        <f t="shared" si="107"/>
        <v>0</v>
      </c>
      <c r="CF75" s="65">
        <f t="shared" si="107"/>
        <v>0</v>
      </c>
      <c r="CG75" s="65">
        <f t="shared" si="107"/>
        <v>0</v>
      </c>
      <c r="CH75" s="65">
        <f t="shared" si="107"/>
        <v>0</v>
      </c>
      <c r="CI75" s="65">
        <f t="shared" si="107"/>
        <v>0</v>
      </c>
      <c r="CJ75" s="65">
        <f t="shared" si="107"/>
        <v>0</v>
      </c>
      <c r="CK75" s="65">
        <f t="shared" si="107"/>
        <v>0</v>
      </c>
      <c r="CL75" s="65">
        <f t="shared" si="107"/>
        <v>0</v>
      </c>
      <c r="CM75" s="65">
        <f t="shared" si="107"/>
        <v>0</v>
      </c>
      <c r="CN75" s="65">
        <f t="shared" si="107"/>
        <v>0</v>
      </c>
      <c r="CO75" s="65">
        <f t="shared" si="107"/>
        <v>0</v>
      </c>
      <c r="CP75" s="65">
        <f t="shared" si="107"/>
        <v>0</v>
      </c>
      <c r="CQ75" s="65">
        <f t="shared" si="107"/>
        <v>0</v>
      </c>
      <c r="CR75" s="65">
        <f t="shared" si="107"/>
        <v>0</v>
      </c>
      <c r="CS75" s="65">
        <f t="shared" si="107"/>
        <v>0</v>
      </c>
      <c r="CT75" s="65">
        <f t="shared" si="107"/>
        <v>0</v>
      </c>
      <c r="CU75" s="65">
        <f t="shared" si="107"/>
        <v>0</v>
      </c>
      <c r="CV75" s="65">
        <f t="shared" si="107"/>
        <v>0</v>
      </c>
      <c r="CW75" s="65">
        <f t="shared" ref="CW75:DP75" si="108">CW$49*CW32</f>
        <v>0</v>
      </c>
      <c r="CX75" s="65">
        <f t="shared" si="108"/>
        <v>0</v>
      </c>
      <c r="CY75" s="65">
        <f t="shared" si="108"/>
        <v>0</v>
      </c>
      <c r="CZ75" s="65">
        <f t="shared" si="108"/>
        <v>0</v>
      </c>
      <c r="DA75" s="65">
        <f t="shared" si="108"/>
        <v>0</v>
      </c>
      <c r="DB75" s="65">
        <f t="shared" si="108"/>
        <v>0</v>
      </c>
      <c r="DC75" s="65">
        <f t="shared" si="108"/>
        <v>0</v>
      </c>
      <c r="DD75" s="65">
        <f t="shared" si="108"/>
        <v>0</v>
      </c>
      <c r="DE75" s="65">
        <f t="shared" si="108"/>
        <v>0</v>
      </c>
      <c r="DF75" s="65">
        <f t="shared" si="108"/>
        <v>0</v>
      </c>
      <c r="DG75" s="65">
        <f t="shared" si="108"/>
        <v>0</v>
      </c>
      <c r="DH75" s="65">
        <f t="shared" si="108"/>
        <v>0</v>
      </c>
      <c r="DI75" s="65">
        <f t="shared" si="108"/>
        <v>0</v>
      </c>
      <c r="DJ75" s="65">
        <f t="shared" si="108"/>
        <v>0</v>
      </c>
      <c r="DK75" s="65">
        <f t="shared" si="108"/>
        <v>0</v>
      </c>
      <c r="DL75" s="65">
        <f t="shared" si="108"/>
        <v>0</v>
      </c>
      <c r="DM75" s="65">
        <f t="shared" si="108"/>
        <v>0</v>
      </c>
      <c r="DN75" s="65">
        <f t="shared" si="108"/>
        <v>0</v>
      </c>
      <c r="DO75" s="65">
        <f t="shared" si="108"/>
        <v>0</v>
      </c>
      <c r="DP75" s="65">
        <f t="shared" si="108"/>
        <v>0</v>
      </c>
    </row>
    <row r="76" spans="1:120" x14ac:dyDescent="0.25">
      <c r="A76" s="65" t="str">
        <f t="shared" si="69"/>
        <v>13_PNG</v>
      </c>
      <c r="B76" s="65" t="str">
        <f t="shared" si="69"/>
        <v>15_1_fuelwood_and_woodwaste</v>
      </c>
      <c r="C76" s="65" t="str">
        <f t="shared" si="69"/>
        <v>15_1_fwood_wwaste</v>
      </c>
      <c r="D76" s="66" t="s">
        <v>171</v>
      </c>
      <c r="E76" s="66">
        <f t="shared" si="70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1"/>
        <v>13_PNG</v>
      </c>
      <c r="BL76" s="65" t="str">
        <f t="shared" si="72"/>
        <v>d_ind_cem_15_1_fwood_wwaste</v>
      </c>
      <c r="BM76" s="65"/>
      <c r="BN76" s="65"/>
      <c r="BO76" s="65">
        <f t="shared" ref="BO76:CV76" si="109">BO$49*BO33</f>
        <v>0</v>
      </c>
      <c r="BP76" s="65">
        <f t="shared" si="109"/>
        <v>0</v>
      </c>
      <c r="BQ76" s="65">
        <f t="shared" si="109"/>
        <v>0</v>
      </c>
      <c r="BR76" s="65">
        <f t="shared" si="109"/>
        <v>0</v>
      </c>
      <c r="BS76" s="65">
        <f t="shared" si="109"/>
        <v>0</v>
      </c>
      <c r="BT76" s="65">
        <f t="shared" si="109"/>
        <v>0</v>
      </c>
      <c r="BU76" s="65">
        <f t="shared" si="109"/>
        <v>0</v>
      </c>
      <c r="BV76" s="65">
        <f t="shared" si="109"/>
        <v>0</v>
      </c>
      <c r="BW76" s="65">
        <f t="shared" si="109"/>
        <v>0</v>
      </c>
      <c r="BX76" s="65">
        <f t="shared" si="109"/>
        <v>0</v>
      </c>
      <c r="BY76" s="65">
        <f t="shared" si="109"/>
        <v>0</v>
      </c>
      <c r="BZ76" s="65">
        <f t="shared" si="109"/>
        <v>0</v>
      </c>
      <c r="CA76" s="65">
        <f t="shared" si="109"/>
        <v>0</v>
      </c>
      <c r="CB76" s="65">
        <f t="shared" si="109"/>
        <v>0</v>
      </c>
      <c r="CC76" s="65">
        <f t="shared" si="109"/>
        <v>0</v>
      </c>
      <c r="CD76" s="65">
        <f t="shared" si="109"/>
        <v>0</v>
      </c>
      <c r="CE76" s="65">
        <f t="shared" si="109"/>
        <v>0</v>
      </c>
      <c r="CF76" s="65">
        <f t="shared" si="109"/>
        <v>0</v>
      </c>
      <c r="CG76" s="65">
        <f t="shared" si="109"/>
        <v>0</v>
      </c>
      <c r="CH76" s="65">
        <f t="shared" si="109"/>
        <v>0</v>
      </c>
      <c r="CI76" s="65">
        <f t="shared" si="109"/>
        <v>0</v>
      </c>
      <c r="CJ76" s="65">
        <f t="shared" si="109"/>
        <v>0</v>
      </c>
      <c r="CK76" s="65">
        <f t="shared" si="109"/>
        <v>0</v>
      </c>
      <c r="CL76" s="65">
        <f t="shared" si="109"/>
        <v>0</v>
      </c>
      <c r="CM76" s="65">
        <f t="shared" si="109"/>
        <v>0</v>
      </c>
      <c r="CN76" s="65">
        <f t="shared" si="109"/>
        <v>0</v>
      </c>
      <c r="CO76" s="65">
        <f t="shared" si="109"/>
        <v>0</v>
      </c>
      <c r="CP76" s="65">
        <f t="shared" si="109"/>
        <v>0</v>
      </c>
      <c r="CQ76" s="65">
        <f t="shared" si="109"/>
        <v>0</v>
      </c>
      <c r="CR76" s="65">
        <f t="shared" si="109"/>
        <v>0</v>
      </c>
      <c r="CS76" s="65">
        <f t="shared" si="109"/>
        <v>0</v>
      </c>
      <c r="CT76" s="65">
        <f t="shared" si="109"/>
        <v>0</v>
      </c>
      <c r="CU76" s="65">
        <f t="shared" si="109"/>
        <v>0</v>
      </c>
      <c r="CV76" s="65">
        <f t="shared" si="109"/>
        <v>0</v>
      </c>
      <c r="CW76" s="65">
        <f t="shared" ref="CW76:DP76" si="110">CW$49*CW33</f>
        <v>0</v>
      </c>
      <c r="CX76" s="65">
        <f t="shared" si="110"/>
        <v>0</v>
      </c>
      <c r="CY76" s="65">
        <f t="shared" si="110"/>
        <v>0</v>
      </c>
      <c r="CZ76" s="65">
        <f t="shared" si="110"/>
        <v>0</v>
      </c>
      <c r="DA76" s="65">
        <f t="shared" si="110"/>
        <v>0</v>
      </c>
      <c r="DB76" s="65">
        <f t="shared" si="110"/>
        <v>0</v>
      </c>
      <c r="DC76" s="65">
        <f t="shared" si="110"/>
        <v>0</v>
      </c>
      <c r="DD76" s="65">
        <f t="shared" si="110"/>
        <v>0</v>
      </c>
      <c r="DE76" s="65">
        <f t="shared" si="110"/>
        <v>0</v>
      </c>
      <c r="DF76" s="65">
        <f t="shared" si="110"/>
        <v>0</v>
      </c>
      <c r="DG76" s="65">
        <f t="shared" si="110"/>
        <v>0</v>
      </c>
      <c r="DH76" s="65">
        <f t="shared" si="110"/>
        <v>0</v>
      </c>
      <c r="DI76" s="65">
        <f t="shared" si="110"/>
        <v>0</v>
      </c>
      <c r="DJ76" s="65">
        <f t="shared" si="110"/>
        <v>0</v>
      </c>
      <c r="DK76" s="65">
        <f t="shared" si="110"/>
        <v>0</v>
      </c>
      <c r="DL76" s="65">
        <f t="shared" si="110"/>
        <v>0</v>
      </c>
      <c r="DM76" s="65">
        <f t="shared" si="110"/>
        <v>0</v>
      </c>
      <c r="DN76" s="65">
        <f t="shared" si="110"/>
        <v>0</v>
      </c>
      <c r="DO76" s="65">
        <f t="shared" si="110"/>
        <v>0</v>
      </c>
      <c r="DP76" s="65">
        <f t="shared" si="110"/>
        <v>0</v>
      </c>
    </row>
    <row r="77" spans="1:120" x14ac:dyDescent="0.25">
      <c r="A77" s="65" t="str">
        <f t="shared" si="69"/>
        <v>13_PNG</v>
      </c>
      <c r="B77" s="65" t="str">
        <f t="shared" si="69"/>
        <v>15_2_bagasse</v>
      </c>
      <c r="C77" s="65" t="str">
        <f t="shared" si="69"/>
        <v>15_2_bagasse</v>
      </c>
      <c r="D77" s="66" t="s">
        <v>171</v>
      </c>
      <c r="E77" s="66">
        <f t="shared" si="70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1"/>
        <v>13_PNG</v>
      </c>
      <c r="BL77" s="65" t="str">
        <f t="shared" si="72"/>
        <v>d_ind_cem_15_2_bagasse</v>
      </c>
      <c r="BM77" s="65"/>
      <c r="BN77" s="65"/>
      <c r="BO77" s="65">
        <f t="shared" ref="BO77:CV77" si="111">BO$49*BO34</f>
        <v>0</v>
      </c>
      <c r="BP77" s="65">
        <f t="shared" si="111"/>
        <v>0</v>
      </c>
      <c r="BQ77" s="65">
        <f t="shared" si="111"/>
        <v>0</v>
      </c>
      <c r="BR77" s="65">
        <f t="shared" si="111"/>
        <v>0</v>
      </c>
      <c r="BS77" s="65">
        <f t="shared" si="111"/>
        <v>0</v>
      </c>
      <c r="BT77" s="65">
        <f t="shared" si="111"/>
        <v>0</v>
      </c>
      <c r="BU77" s="65">
        <f t="shared" si="111"/>
        <v>0</v>
      </c>
      <c r="BV77" s="65">
        <f t="shared" si="111"/>
        <v>0</v>
      </c>
      <c r="BW77" s="65">
        <f t="shared" si="111"/>
        <v>0</v>
      </c>
      <c r="BX77" s="65">
        <f t="shared" si="111"/>
        <v>0</v>
      </c>
      <c r="BY77" s="65">
        <f t="shared" si="111"/>
        <v>0</v>
      </c>
      <c r="BZ77" s="65">
        <f t="shared" si="111"/>
        <v>0</v>
      </c>
      <c r="CA77" s="65">
        <f t="shared" si="111"/>
        <v>0</v>
      </c>
      <c r="CB77" s="65">
        <f t="shared" si="111"/>
        <v>0</v>
      </c>
      <c r="CC77" s="65">
        <f t="shared" si="111"/>
        <v>0</v>
      </c>
      <c r="CD77" s="65">
        <f t="shared" si="111"/>
        <v>0</v>
      </c>
      <c r="CE77" s="65">
        <f t="shared" si="111"/>
        <v>0</v>
      </c>
      <c r="CF77" s="65">
        <f t="shared" si="111"/>
        <v>0</v>
      </c>
      <c r="CG77" s="65">
        <f t="shared" si="111"/>
        <v>0</v>
      </c>
      <c r="CH77" s="65">
        <f t="shared" si="111"/>
        <v>0</v>
      </c>
      <c r="CI77" s="65">
        <f t="shared" si="111"/>
        <v>0</v>
      </c>
      <c r="CJ77" s="65">
        <f t="shared" si="111"/>
        <v>0</v>
      </c>
      <c r="CK77" s="65">
        <f t="shared" si="111"/>
        <v>0</v>
      </c>
      <c r="CL77" s="65">
        <f t="shared" si="111"/>
        <v>0</v>
      </c>
      <c r="CM77" s="65">
        <f t="shared" si="111"/>
        <v>0</v>
      </c>
      <c r="CN77" s="65">
        <f t="shared" si="111"/>
        <v>0</v>
      </c>
      <c r="CO77" s="65">
        <f t="shared" si="111"/>
        <v>0</v>
      </c>
      <c r="CP77" s="65">
        <f t="shared" si="111"/>
        <v>0</v>
      </c>
      <c r="CQ77" s="65">
        <f t="shared" si="111"/>
        <v>0</v>
      </c>
      <c r="CR77" s="65">
        <f t="shared" si="111"/>
        <v>0</v>
      </c>
      <c r="CS77" s="65">
        <f t="shared" si="111"/>
        <v>0</v>
      </c>
      <c r="CT77" s="65">
        <f t="shared" si="111"/>
        <v>0</v>
      </c>
      <c r="CU77" s="65">
        <f t="shared" si="111"/>
        <v>0</v>
      </c>
      <c r="CV77" s="65">
        <f t="shared" si="111"/>
        <v>0</v>
      </c>
      <c r="CW77" s="65">
        <f t="shared" ref="CW77:DP77" si="112">CW$49*CW34</f>
        <v>0</v>
      </c>
      <c r="CX77" s="65">
        <f t="shared" si="112"/>
        <v>0</v>
      </c>
      <c r="CY77" s="65">
        <f t="shared" si="112"/>
        <v>0</v>
      </c>
      <c r="CZ77" s="65">
        <f t="shared" si="112"/>
        <v>0</v>
      </c>
      <c r="DA77" s="65">
        <f t="shared" si="112"/>
        <v>0</v>
      </c>
      <c r="DB77" s="65">
        <f t="shared" si="112"/>
        <v>0</v>
      </c>
      <c r="DC77" s="65">
        <f t="shared" si="112"/>
        <v>0</v>
      </c>
      <c r="DD77" s="65">
        <f t="shared" si="112"/>
        <v>0</v>
      </c>
      <c r="DE77" s="65">
        <f t="shared" si="112"/>
        <v>0</v>
      </c>
      <c r="DF77" s="65">
        <f t="shared" si="112"/>
        <v>0</v>
      </c>
      <c r="DG77" s="65">
        <f t="shared" si="112"/>
        <v>0</v>
      </c>
      <c r="DH77" s="65">
        <f t="shared" si="112"/>
        <v>0</v>
      </c>
      <c r="DI77" s="65">
        <f t="shared" si="112"/>
        <v>0</v>
      </c>
      <c r="DJ77" s="65">
        <f t="shared" si="112"/>
        <v>0</v>
      </c>
      <c r="DK77" s="65">
        <f t="shared" si="112"/>
        <v>0</v>
      </c>
      <c r="DL77" s="65">
        <f t="shared" si="112"/>
        <v>0</v>
      </c>
      <c r="DM77" s="65">
        <f t="shared" si="112"/>
        <v>0</v>
      </c>
      <c r="DN77" s="65">
        <f t="shared" si="112"/>
        <v>0</v>
      </c>
      <c r="DO77" s="65">
        <f t="shared" si="112"/>
        <v>0</v>
      </c>
      <c r="DP77" s="65">
        <f t="shared" si="112"/>
        <v>0</v>
      </c>
    </row>
    <row r="78" spans="1:120" x14ac:dyDescent="0.25">
      <c r="A78" s="65" t="str">
        <f t="shared" si="69"/>
        <v>13_PNG</v>
      </c>
      <c r="B78" s="65" t="str">
        <f t="shared" si="69"/>
        <v>15_3_charcoal</v>
      </c>
      <c r="C78" s="65" t="str">
        <f t="shared" si="69"/>
        <v>15_3_charcoal</v>
      </c>
      <c r="D78" s="66" t="s">
        <v>171</v>
      </c>
      <c r="E78" s="66">
        <f t="shared" si="70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1"/>
        <v>13_PNG</v>
      </c>
      <c r="BL78" s="65" t="str">
        <f t="shared" si="72"/>
        <v>d_ind_cem_15_3_charcoal</v>
      </c>
      <c r="BM78" s="65"/>
      <c r="BN78" s="65"/>
      <c r="BO78" s="65">
        <f t="shared" ref="BO78:CV78" si="113">BO$49*BO35</f>
        <v>0</v>
      </c>
      <c r="BP78" s="65">
        <f t="shared" si="113"/>
        <v>0</v>
      </c>
      <c r="BQ78" s="65">
        <f t="shared" si="113"/>
        <v>0</v>
      </c>
      <c r="BR78" s="65">
        <f t="shared" si="113"/>
        <v>0</v>
      </c>
      <c r="BS78" s="65">
        <f t="shared" si="113"/>
        <v>0</v>
      </c>
      <c r="BT78" s="65">
        <f t="shared" si="113"/>
        <v>0</v>
      </c>
      <c r="BU78" s="65">
        <f t="shared" si="113"/>
        <v>0</v>
      </c>
      <c r="BV78" s="65">
        <f t="shared" si="113"/>
        <v>0</v>
      </c>
      <c r="BW78" s="65">
        <f t="shared" si="113"/>
        <v>0</v>
      </c>
      <c r="BX78" s="65">
        <f t="shared" si="113"/>
        <v>0</v>
      </c>
      <c r="BY78" s="65">
        <f t="shared" si="113"/>
        <v>0</v>
      </c>
      <c r="BZ78" s="65">
        <f t="shared" si="113"/>
        <v>0</v>
      </c>
      <c r="CA78" s="65">
        <f t="shared" si="113"/>
        <v>0</v>
      </c>
      <c r="CB78" s="65">
        <f t="shared" si="113"/>
        <v>0</v>
      </c>
      <c r="CC78" s="65">
        <f t="shared" si="113"/>
        <v>0</v>
      </c>
      <c r="CD78" s="65">
        <f t="shared" si="113"/>
        <v>0</v>
      </c>
      <c r="CE78" s="65">
        <f t="shared" si="113"/>
        <v>0</v>
      </c>
      <c r="CF78" s="65">
        <f t="shared" si="113"/>
        <v>0</v>
      </c>
      <c r="CG78" s="65">
        <f t="shared" si="113"/>
        <v>0</v>
      </c>
      <c r="CH78" s="65">
        <f t="shared" si="113"/>
        <v>0</v>
      </c>
      <c r="CI78" s="65">
        <f t="shared" si="113"/>
        <v>0</v>
      </c>
      <c r="CJ78" s="65">
        <f t="shared" si="113"/>
        <v>0</v>
      </c>
      <c r="CK78" s="65">
        <f t="shared" si="113"/>
        <v>0</v>
      </c>
      <c r="CL78" s="65">
        <f t="shared" si="113"/>
        <v>0</v>
      </c>
      <c r="CM78" s="65">
        <f t="shared" si="113"/>
        <v>0</v>
      </c>
      <c r="CN78" s="65">
        <f t="shared" si="113"/>
        <v>0</v>
      </c>
      <c r="CO78" s="65">
        <f t="shared" si="113"/>
        <v>0</v>
      </c>
      <c r="CP78" s="65">
        <f t="shared" si="113"/>
        <v>0</v>
      </c>
      <c r="CQ78" s="65">
        <f t="shared" si="113"/>
        <v>0</v>
      </c>
      <c r="CR78" s="65">
        <f t="shared" si="113"/>
        <v>0</v>
      </c>
      <c r="CS78" s="65">
        <f t="shared" si="113"/>
        <v>0</v>
      </c>
      <c r="CT78" s="65">
        <f t="shared" si="113"/>
        <v>0</v>
      </c>
      <c r="CU78" s="65">
        <f t="shared" si="113"/>
        <v>0</v>
      </c>
      <c r="CV78" s="65">
        <f t="shared" si="113"/>
        <v>0</v>
      </c>
      <c r="CW78" s="65">
        <f t="shared" ref="CW78:DP78" si="114">CW$49*CW35</f>
        <v>0</v>
      </c>
      <c r="CX78" s="65">
        <f t="shared" si="114"/>
        <v>0</v>
      </c>
      <c r="CY78" s="65">
        <f t="shared" si="114"/>
        <v>0</v>
      </c>
      <c r="CZ78" s="65">
        <f t="shared" si="114"/>
        <v>0</v>
      </c>
      <c r="DA78" s="65">
        <f t="shared" si="114"/>
        <v>0</v>
      </c>
      <c r="DB78" s="65">
        <f t="shared" si="114"/>
        <v>0</v>
      </c>
      <c r="DC78" s="65">
        <f t="shared" si="114"/>
        <v>0</v>
      </c>
      <c r="DD78" s="65">
        <f t="shared" si="114"/>
        <v>0</v>
      </c>
      <c r="DE78" s="65">
        <f t="shared" si="114"/>
        <v>0</v>
      </c>
      <c r="DF78" s="65">
        <f t="shared" si="114"/>
        <v>0</v>
      </c>
      <c r="DG78" s="65">
        <f t="shared" si="114"/>
        <v>0</v>
      </c>
      <c r="DH78" s="65">
        <f t="shared" si="114"/>
        <v>0</v>
      </c>
      <c r="DI78" s="65">
        <f t="shared" si="114"/>
        <v>0</v>
      </c>
      <c r="DJ78" s="65">
        <f t="shared" si="114"/>
        <v>0</v>
      </c>
      <c r="DK78" s="65">
        <f t="shared" si="114"/>
        <v>0</v>
      </c>
      <c r="DL78" s="65">
        <f t="shared" si="114"/>
        <v>0</v>
      </c>
      <c r="DM78" s="65">
        <f t="shared" si="114"/>
        <v>0</v>
      </c>
      <c r="DN78" s="65">
        <f t="shared" si="114"/>
        <v>0</v>
      </c>
      <c r="DO78" s="65">
        <f t="shared" si="114"/>
        <v>0</v>
      </c>
      <c r="DP78" s="65">
        <f t="shared" si="114"/>
        <v>0</v>
      </c>
    </row>
    <row r="79" spans="1:120" x14ac:dyDescent="0.25">
      <c r="A79" s="65" t="str">
        <f t="shared" si="69"/>
        <v>13_PNG</v>
      </c>
      <c r="B79" s="65" t="str">
        <f t="shared" si="69"/>
        <v>15_4_black_liquor</v>
      </c>
      <c r="C79" s="65" t="str">
        <f t="shared" si="69"/>
        <v>15_4_black_liquor</v>
      </c>
      <c r="D79" s="66" t="s">
        <v>171</v>
      </c>
      <c r="E79" s="66">
        <f t="shared" si="70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1"/>
        <v>13_PNG</v>
      </c>
      <c r="BL79" s="65" t="str">
        <f t="shared" si="72"/>
        <v>d_ind_cem_15_4_black_liquor</v>
      </c>
      <c r="BM79" s="65"/>
      <c r="BN79" s="65"/>
      <c r="BO79" s="65">
        <f t="shared" ref="BO79:CV79" si="115">BO$49*BO36</f>
        <v>0</v>
      </c>
      <c r="BP79" s="65">
        <f t="shared" si="115"/>
        <v>0</v>
      </c>
      <c r="BQ79" s="65">
        <f t="shared" si="115"/>
        <v>0</v>
      </c>
      <c r="BR79" s="65">
        <f t="shared" si="115"/>
        <v>0</v>
      </c>
      <c r="BS79" s="65">
        <f t="shared" si="115"/>
        <v>0</v>
      </c>
      <c r="BT79" s="65">
        <f t="shared" si="115"/>
        <v>0</v>
      </c>
      <c r="BU79" s="65">
        <f t="shared" si="115"/>
        <v>0</v>
      </c>
      <c r="BV79" s="65">
        <f t="shared" si="115"/>
        <v>0</v>
      </c>
      <c r="BW79" s="65">
        <f t="shared" si="115"/>
        <v>0</v>
      </c>
      <c r="BX79" s="65">
        <f t="shared" si="115"/>
        <v>0</v>
      </c>
      <c r="BY79" s="65">
        <f t="shared" si="115"/>
        <v>0</v>
      </c>
      <c r="BZ79" s="65">
        <f t="shared" si="115"/>
        <v>0</v>
      </c>
      <c r="CA79" s="65">
        <f t="shared" si="115"/>
        <v>0</v>
      </c>
      <c r="CB79" s="65">
        <f t="shared" si="115"/>
        <v>0</v>
      </c>
      <c r="CC79" s="65">
        <f t="shared" si="115"/>
        <v>0</v>
      </c>
      <c r="CD79" s="65">
        <f t="shared" si="115"/>
        <v>0</v>
      </c>
      <c r="CE79" s="65">
        <f t="shared" si="115"/>
        <v>0</v>
      </c>
      <c r="CF79" s="65">
        <f t="shared" si="115"/>
        <v>0</v>
      </c>
      <c r="CG79" s="65">
        <f t="shared" si="115"/>
        <v>0</v>
      </c>
      <c r="CH79" s="65">
        <f t="shared" si="115"/>
        <v>0</v>
      </c>
      <c r="CI79" s="65">
        <f t="shared" si="115"/>
        <v>0</v>
      </c>
      <c r="CJ79" s="65">
        <f t="shared" si="115"/>
        <v>0</v>
      </c>
      <c r="CK79" s="65">
        <f t="shared" si="115"/>
        <v>0</v>
      </c>
      <c r="CL79" s="65">
        <f t="shared" si="115"/>
        <v>0</v>
      </c>
      <c r="CM79" s="65">
        <f t="shared" si="115"/>
        <v>0</v>
      </c>
      <c r="CN79" s="65">
        <f t="shared" si="115"/>
        <v>0</v>
      </c>
      <c r="CO79" s="65">
        <f t="shared" si="115"/>
        <v>0</v>
      </c>
      <c r="CP79" s="65">
        <f t="shared" si="115"/>
        <v>0</v>
      </c>
      <c r="CQ79" s="65">
        <f t="shared" si="115"/>
        <v>0</v>
      </c>
      <c r="CR79" s="65">
        <f t="shared" si="115"/>
        <v>0</v>
      </c>
      <c r="CS79" s="65">
        <f t="shared" si="115"/>
        <v>0</v>
      </c>
      <c r="CT79" s="65">
        <f t="shared" si="115"/>
        <v>0</v>
      </c>
      <c r="CU79" s="65">
        <f t="shared" si="115"/>
        <v>0</v>
      </c>
      <c r="CV79" s="65">
        <f t="shared" si="115"/>
        <v>0</v>
      </c>
      <c r="CW79" s="65">
        <f t="shared" ref="CW79:DP79" si="116">CW$49*CW36</f>
        <v>0</v>
      </c>
      <c r="CX79" s="65">
        <f t="shared" si="116"/>
        <v>0</v>
      </c>
      <c r="CY79" s="65">
        <f t="shared" si="116"/>
        <v>0</v>
      </c>
      <c r="CZ79" s="65">
        <f t="shared" si="116"/>
        <v>0</v>
      </c>
      <c r="DA79" s="65">
        <f t="shared" si="116"/>
        <v>0</v>
      </c>
      <c r="DB79" s="65">
        <f t="shared" si="116"/>
        <v>0</v>
      </c>
      <c r="DC79" s="65">
        <f t="shared" si="116"/>
        <v>0</v>
      </c>
      <c r="DD79" s="65">
        <f t="shared" si="116"/>
        <v>0</v>
      </c>
      <c r="DE79" s="65">
        <f t="shared" si="116"/>
        <v>0</v>
      </c>
      <c r="DF79" s="65">
        <f t="shared" si="116"/>
        <v>0</v>
      </c>
      <c r="DG79" s="65">
        <f t="shared" si="116"/>
        <v>0</v>
      </c>
      <c r="DH79" s="65">
        <f t="shared" si="116"/>
        <v>0</v>
      </c>
      <c r="DI79" s="65">
        <f t="shared" si="116"/>
        <v>0</v>
      </c>
      <c r="DJ79" s="65">
        <f t="shared" si="116"/>
        <v>0</v>
      </c>
      <c r="DK79" s="65">
        <f t="shared" si="116"/>
        <v>0</v>
      </c>
      <c r="DL79" s="65">
        <f t="shared" si="116"/>
        <v>0</v>
      </c>
      <c r="DM79" s="65">
        <f t="shared" si="116"/>
        <v>0</v>
      </c>
      <c r="DN79" s="65">
        <f t="shared" si="116"/>
        <v>0</v>
      </c>
      <c r="DO79" s="65">
        <f t="shared" si="116"/>
        <v>0</v>
      </c>
      <c r="DP79" s="65">
        <f t="shared" si="116"/>
        <v>0</v>
      </c>
    </row>
    <row r="80" spans="1:120" x14ac:dyDescent="0.25">
      <c r="A80" s="65" t="str">
        <f t="shared" si="69"/>
        <v>13_PNG</v>
      </c>
      <c r="B80" s="65" t="str">
        <f t="shared" si="69"/>
        <v>15_5_other_biomass</v>
      </c>
      <c r="C80" s="65" t="str">
        <f t="shared" si="69"/>
        <v>15_5_other_biomass</v>
      </c>
      <c r="D80" s="66" t="s">
        <v>171</v>
      </c>
      <c r="E80" s="66">
        <f t="shared" si="70"/>
        <v>0</v>
      </c>
      <c r="F80" s="66">
        <v>0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1"/>
        <v>13_PNG</v>
      </c>
      <c r="BL80" s="65" t="str">
        <f t="shared" si="72"/>
        <v>d_ind_cem_15_5_other_biomass</v>
      </c>
      <c r="BM80" s="65"/>
      <c r="BN80" s="65"/>
      <c r="BO80" s="65">
        <f t="shared" ref="BO80:CV80" si="117">BO$49*BO37</f>
        <v>0</v>
      </c>
      <c r="BP80" s="65">
        <f t="shared" si="117"/>
        <v>0</v>
      </c>
      <c r="BQ80" s="65">
        <f t="shared" si="117"/>
        <v>0</v>
      </c>
      <c r="BR80" s="65">
        <f t="shared" si="117"/>
        <v>0</v>
      </c>
      <c r="BS80" s="65">
        <f t="shared" si="117"/>
        <v>0</v>
      </c>
      <c r="BT80" s="65">
        <f t="shared" si="117"/>
        <v>0</v>
      </c>
      <c r="BU80" s="65">
        <f t="shared" si="117"/>
        <v>0</v>
      </c>
      <c r="BV80" s="65">
        <f t="shared" si="117"/>
        <v>0</v>
      </c>
      <c r="BW80" s="65">
        <f t="shared" si="117"/>
        <v>0</v>
      </c>
      <c r="BX80" s="65">
        <f t="shared" si="117"/>
        <v>0</v>
      </c>
      <c r="BY80" s="65">
        <f t="shared" si="117"/>
        <v>0</v>
      </c>
      <c r="BZ80" s="65">
        <f t="shared" si="117"/>
        <v>0</v>
      </c>
      <c r="CA80" s="65">
        <f t="shared" si="117"/>
        <v>0</v>
      </c>
      <c r="CB80" s="65">
        <f t="shared" si="117"/>
        <v>0</v>
      </c>
      <c r="CC80" s="65">
        <f t="shared" si="117"/>
        <v>0</v>
      </c>
      <c r="CD80" s="65">
        <f t="shared" si="117"/>
        <v>0</v>
      </c>
      <c r="CE80" s="65">
        <f t="shared" si="117"/>
        <v>0</v>
      </c>
      <c r="CF80" s="65">
        <f t="shared" si="117"/>
        <v>0</v>
      </c>
      <c r="CG80" s="65">
        <f t="shared" si="117"/>
        <v>0</v>
      </c>
      <c r="CH80" s="65">
        <f t="shared" si="117"/>
        <v>0</v>
      </c>
      <c r="CI80" s="65">
        <f t="shared" si="117"/>
        <v>0</v>
      </c>
      <c r="CJ80" s="65">
        <f t="shared" si="117"/>
        <v>0</v>
      </c>
      <c r="CK80" s="65">
        <f t="shared" si="117"/>
        <v>0</v>
      </c>
      <c r="CL80" s="65">
        <f t="shared" si="117"/>
        <v>0</v>
      </c>
      <c r="CM80" s="65">
        <f t="shared" si="117"/>
        <v>0</v>
      </c>
      <c r="CN80" s="65">
        <f t="shared" si="117"/>
        <v>0</v>
      </c>
      <c r="CO80" s="65">
        <f t="shared" si="117"/>
        <v>0</v>
      </c>
      <c r="CP80" s="65">
        <f t="shared" si="117"/>
        <v>0</v>
      </c>
      <c r="CQ80" s="65">
        <f t="shared" si="117"/>
        <v>0</v>
      </c>
      <c r="CR80" s="65">
        <f t="shared" si="117"/>
        <v>0</v>
      </c>
      <c r="CS80" s="65">
        <f t="shared" si="117"/>
        <v>0</v>
      </c>
      <c r="CT80" s="65">
        <f t="shared" si="117"/>
        <v>0</v>
      </c>
      <c r="CU80" s="65">
        <f t="shared" si="117"/>
        <v>0</v>
      </c>
      <c r="CV80" s="65">
        <f t="shared" si="117"/>
        <v>0</v>
      </c>
      <c r="CW80" s="65">
        <f t="shared" ref="CW80:DP80" si="118">CW$49*CW37</f>
        <v>0</v>
      </c>
      <c r="CX80" s="65">
        <f t="shared" si="118"/>
        <v>0</v>
      </c>
      <c r="CY80" s="65">
        <f t="shared" si="118"/>
        <v>0</v>
      </c>
      <c r="CZ80" s="65">
        <f t="shared" si="118"/>
        <v>0</v>
      </c>
      <c r="DA80" s="65">
        <f t="shared" si="118"/>
        <v>0</v>
      </c>
      <c r="DB80" s="65">
        <f t="shared" si="118"/>
        <v>0</v>
      </c>
      <c r="DC80" s="65">
        <f t="shared" si="118"/>
        <v>0</v>
      </c>
      <c r="DD80" s="65">
        <f t="shared" si="118"/>
        <v>0</v>
      </c>
      <c r="DE80" s="65">
        <f t="shared" si="118"/>
        <v>0</v>
      </c>
      <c r="DF80" s="65">
        <f t="shared" si="118"/>
        <v>0</v>
      </c>
      <c r="DG80" s="65">
        <f t="shared" si="118"/>
        <v>0</v>
      </c>
      <c r="DH80" s="65">
        <f t="shared" si="118"/>
        <v>0</v>
      </c>
      <c r="DI80" s="65">
        <f t="shared" si="118"/>
        <v>0</v>
      </c>
      <c r="DJ80" s="65">
        <f t="shared" si="118"/>
        <v>0</v>
      </c>
      <c r="DK80" s="65">
        <f t="shared" si="118"/>
        <v>0</v>
      </c>
      <c r="DL80" s="65">
        <f t="shared" si="118"/>
        <v>0</v>
      </c>
      <c r="DM80" s="65">
        <f t="shared" si="118"/>
        <v>0</v>
      </c>
      <c r="DN80" s="65">
        <f t="shared" si="118"/>
        <v>0</v>
      </c>
      <c r="DO80" s="65">
        <f t="shared" si="118"/>
        <v>0</v>
      </c>
      <c r="DP80" s="65">
        <f t="shared" si="118"/>
        <v>0</v>
      </c>
    </row>
    <row r="81" spans="1:120" x14ac:dyDescent="0.25">
      <c r="A81" s="65" t="str">
        <f t="shared" si="69"/>
        <v>13_PNG</v>
      </c>
      <c r="B81" s="65" t="str">
        <f t="shared" si="69"/>
        <v>16_1_biogas</v>
      </c>
      <c r="C81" s="65" t="str">
        <f t="shared" si="69"/>
        <v>16_1_biogas</v>
      </c>
      <c r="D81" s="66" t="s">
        <v>171</v>
      </c>
      <c r="E81" s="66">
        <f t="shared" si="70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1"/>
        <v>13_PNG</v>
      </c>
      <c r="BL81" s="65" t="str">
        <f t="shared" si="72"/>
        <v>d_ind_cem_16_1_biogas</v>
      </c>
      <c r="BM81" s="65"/>
      <c r="BN81" s="65"/>
      <c r="BO81" s="65">
        <f t="shared" ref="BO81:CV81" si="119">BO$49*BO38</f>
        <v>0</v>
      </c>
      <c r="BP81" s="65">
        <f t="shared" si="119"/>
        <v>0</v>
      </c>
      <c r="BQ81" s="65">
        <f t="shared" si="119"/>
        <v>0</v>
      </c>
      <c r="BR81" s="65">
        <f t="shared" si="119"/>
        <v>0</v>
      </c>
      <c r="BS81" s="65">
        <f t="shared" si="119"/>
        <v>0</v>
      </c>
      <c r="BT81" s="65">
        <f t="shared" si="119"/>
        <v>0</v>
      </c>
      <c r="BU81" s="65">
        <f t="shared" si="119"/>
        <v>0</v>
      </c>
      <c r="BV81" s="65">
        <f t="shared" si="119"/>
        <v>0</v>
      </c>
      <c r="BW81" s="65">
        <f t="shared" si="119"/>
        <v>0</v>
      </c>
      <c r="BX81" s="65">
        <f t="shared" si="119"/>
        <v>0</v>
      </c>
      <c r="BY81" s="65">
        <f t="shared" si="119"/>
        <v>0</v>
      </c>
      <c r="BZ81" s="65">
        <f t="shared" si="119"/>
        <v>0</v>
      </c>
      <c r="CA81" s="65">
        <f t="shared" si="119"/>
        <v>0</v>
      </c>
      <c r="CB81" s="65">
        <f t="shared" si="119"/>
        <v>0</v>
      </c>
      <c r="CC81" s="65">
        <f t="shared" si="119"/>
        <v>0</v>
      </c>
      <c r="CD81" s="65">
        <f t="shared" si="119"/>
        <v>0</v>
      </c>
      <c r="CE81" s="65">
        <f t="shared" si="119"/>
        <v>0</v>
      </c>
      <c r="CF81" s="65">
        <f t="shared" si="119"/>
        <v>0</v>
      </c>
      <c r="CG81" s="65">
        <f t="shared" si="119"/>
        <v>0</v>
      </c>
      <c r="CH81" s="65">
        <f t="shared" si="119"/>
        <v>0</v>
      </c>
      <c r="CI81" s="65">
        <f t="shared" si="119"/>
        <v>0</v>
      </c>
      <c r="CJ81" s="65">
        <f t="shared" si="119"/>
        <v>0</v>
      </c>
      <c r="CK81" s="65">
        <f t="shared" si="119"/>
        <v>0</v>
      </c>
      <c r="CL81" s="65">
        <f t="shared" si="119"/>
        <v>0</v>
      </c>
      <c r="CM81" s="65">
        <f t="shared" si="119"/>
        <v>0</v>
      </c>
      <c r="CN81" s="65">
        <f t="shared" si="119"/>
        <v>0</v>
      </c>
      <c r="CO81" s="65">
        <f t="shared" si="119"/>
        <v>0</v>
      </c>
      <c r="CP81" s="65">
        <f t="shared" si="119"/>
        <v>0</v>
      </c>
      <c r="CQ81" s="65">
        <f t="shared" si="119"/>
        <v>0</v>
      </c>
      <c r="CR81" s="65">
        <f t="shared" si="119"/>
        <v>0</v>
      </c>
      <c r="CS81" s="65">
        <f t="shared" si="119"/>
        <v>0</v>
      </c>
      <c r="CT81" s="65">
        <f t="shared" si="119"/>
        <v>0</v>
      </c>
      <c r="CU81" s="65">
        <f t="shared" si="119"/>
        <v>0</v>
      </c>
      <c r="CV81" s="65">
        <f t="shared" si="119"/>
        <v>0</v>
      </c>
      <c r="CW81" s="65">
        <f t="shared" ref="CW81:DP81" si="120">CW$49*CW38</f>
        <v>0</v>
      </c>
      <c r="CX81" s="65">
        <f t="shared" si="120"/>
        <v>0</v>
      </c>
      <c r="CY81" s="65">
        <f t="shared" si="120"/>
        <v>0</v>
      </c>
      <c r="CZ81" s="65">
        <f t="shared" si="120"/>
        <v>0</v>
      </c>
      <c r="DA81" s="65">
        <f t="shared" si="120"/>
        <v>0</v>
      </c>
      <c r="DB81" s="65">
        <f t="shared" si="120"/>
        <v>0</v>
      </c>
      <c r="DC81" s="65">
        <f t="shared" si="120"/>
        <v>0</v>
      </c>
      <c r="DD81" s="65">
        <f t="shared" si="120"/>
        <v>0</v>
      </c>
      <c r="DE81" s="65">
        <f t="shared" si="120"/>
        <v>0</v>
      </c>
      <c r="DF81" s="65">
        <f t="shared" si="120"/>
        <v>0</v>
      </c>
      <c r="DG81" s="65">
        <f t="shared" si="120"/>
        <v>0</v>
      </c>
      <c r="DH81" s="65">
        <f t="shared" si="120"/>
        <v>0</v>
      </c>
      <c r="DI81" s="65">
        <f t="shared" si="120"/>
        <v>0</v>
      </c>
      <c r="DJ81" s="65">
        <f t="shared" si="120"/>
        <v>0</v>
      </c>
      <c r="DK81" s="65">
        <f t="shared" si="120"/>
        <v>0</v>
      </c>
      <c r="DL81" s="65">
        <f t="shared" si="120"/>
        <v>0</v>
      </c>
      <c r="DM81" s="65">
        <f t="shared" si="120"/>
        <v>0</v>
      </c>
      <c r="DN81" s="65">
        <f t="shared" si="120"/>
        <v>0</v>
      </c>
      <c r="DO81" s="65">
        <f t="shared" si="120"/>
        <v>0</v>
      </c>
      <c r="DP81" s="65">
        <f t="shared" si="120"/>
        <v>0</v>
      </c>
    </row>
    <row r="82" spans="1:120" x14ac:dyDescent="0.25">
      <c r="A82" s="65" t="str">
        <f t="shared" si="69"/>
        <v>13_PNG</v>
      </c>
      <c r="B82" s="65" t="str">
        <f t="shared" si="69"/>
        <v>16_2_industrial_waste</v>
      </c>
      <c r="C82" s="65" t="str">
        <f t="shared" si="69"/>
        <v>16_2_industrial_waste</v>
      </c>
      <c r="D82" s="66" t="s">
        <v>171</v>
      </c>
      <c r="E82" s="66">
        <f t="shared" si="70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1"/>
        <v>13_PNG</v>
      </c>
      <c r="BL82" s="65" t="str">
        <f t="shared" si="72"/>
        <v>d_ind_cem_16_2_industrial_waste</v>
      </c>
      <c r="BM82" s="65"/>
      <c r="BN82" s="65"/>
      <c r="BO82" s="65">
        <f t="shared" ref="BO82:CV82" si="121">BO$49*BO39</f>
        <v>0</v>
      </c>
      <c r="BP82" s="65">
        <f t="shared" si="121"/>
        <v>0</v>
      </c>
      <c r="BQ82" s="65">
        <f t="shared" si="121"/>
        <v>0</v>
      </c>
      <c r="BR82" s="65">
        <f t="shared" si="121"/>
        <v>0</v>
      </c>
      <c r="BS82" s="65">
        <f t="shared" si="121"/>
        <v>0</v>
      </c>
      <c r="BT82" s="65">
        <f t="shared" si="121"/>
        <v>0</v>
      </c>
      <c r="BU82" s="65">
        <f t="shared" si="121"/>
        <v>0</v>
      </c>
      <c r="BV82" s="65">
        <f t="shared" si="121"/>
        <v>0</v>
      </c>
      <c r="BW82" s="65">
        <f t="shared" si="121"/>
        <v>0</v>
      </c>
      <c r="BX82" s="65">
        <f t="shared" si="121"/>
        <v>0</v>
      </c>
      <c r="BY82" s="65">
        <f t="shared" si="121"/>
        <v>0</v>
      </c>
      <c r="BZ82" s="65">
        <f t="shared" si="121"/>
        <v>0</v>
      </c>
      <c r="CA82" s="65">
        <f t="shared" si="121"/>
        <v>0</v>
      </c>
      <c r="CB82" s="65">
        <f t="shared" si="121"/>
        <v>0</v>
      </c>
      <c r="CC82" s="65">
        <f t="shared" si="121"/>
        <v>0</v>
      </c>
      <c r="CD82" s="65">
        <f t="shared" si="121"/>
        <v>0</v>
      </c>
      <c r="CE82" s="65">
        <f t="shared" si="121"/>
        <v>0</v>
      </c>
      <c r="CF82" s="65">
        <f t="shared" si="121"/>
        <v>0</v>
      </c>
      <c r="CG82" s="65">
        <f t="shared" si="121"/>
        <v>0</v>
      </c>
      <c r="CH82" s="65">
        <f t="shared" si="121"/>
        <v>0</v>
      </c>
      <c r="CI82" s="65">
        <f t="shared" si="121"/>
        <v>0</v>
      </c>
      <c r="CJ82" s="65">
        <f t="shared" si="121"/>
        <v>0</v>
      </c>
      <c r="CK82" s="65">
        <f t="shared" si="121"/>
        <v>0</v>
      </c>
      <c r="CL82" s="65">
        <f t="shared" si="121"/>
        <v>0</v>
      </c>
      <c r="CM82" s="65">
        <f t="shared" si="121"/>
        <v>0</v>
      </c>
      <c r="CN82" s="65">
        <f t="shared" si="121"/>
        <v>0</v>
      </c>
      <c r="CO82" s="65">
        <f t="shared" si="121"/>
        <v>0</v>
      </c>
      <c r="CP82" s="65">
        <f t="shared" si="121"/>
        <v>0</v>
      </c>
      <c r="CQ82" s="65">
        <f t="shared" si="121"/>
        <v>0</v>
      </c>
      <c r="CR82" s="65">
        <f t="shared" si="121"/>
        <v>0</v>
      </c>
      <c r="CS82" s="65">
        <f t="shared" si="121"/>
        <v>0</v>
      </c>
      <c r="CT82" s="65">
        <f t="shared" si="121"/>
        <v>0</v>
      </c>
      <c r="CU82" s="65">
        <f t="shared" si="121"/>
        <v>0</v>
      </c>
      <c r="CV82" s="65">
        <f t="shared" si="121"/>
        <v>0</v>
      </c>
      <c r="CW82" s="65">
        <f t="shared" ref="CW82:DP82" si="122">CW$49*CW39</f>
        <v>0</v>
      </c>
      <c r="CX82" s="65">
        <f t="shared" si="122"/>
        <v>0</v>
      </c>
      <c r="CY82" s="65">
        <f t="shared" si="122"/>
        <v>0</v>
      </c>
      <c r="CZ82" s="65">
        <f t="shared" si="122"/>
        <v>0</v>
      </c>
      <c r="DA82" s="65">
        <f t="shared" si="122"/>
        <v>0</v>
      </c>
      <c r="DB82" s="65">
        <f t="shared" si="122"/>
        <v>0</v>
      </c>
      <c r="DC82" s="65">
        <f t="shared" si="122"/>
        <v>0</v>
      </c>
      <c r="DD82" s="65">
        <f t="shared" si="122"/>
        <v>0</v>
      </c>
      <c r="DE82" s="65">
        <f t="shared" si="122"/>
        <v>0</v>
      </c>
      <c r="DF82" s="65">
        <f t="shared" si="122"/>
        <v>0</v>
      </c>
      <c r="DG82" s="65">
        <f t="shared" si="122"/>
        <v>0</v>
      </c>
      <c r="DH82" s="65">
        <f t="shared" si="122"/>
        <v>0</v>
      </c>
      <c r="DI82" s="65">
        <f t="shared" si="122"/>
        <v>0</v>
      </c>
      <c r="DJ82" s="65">
        <f t="shared" si="122"/>
        <v>0</v>
      </c>
      <c r="DK82" s="65">
        <f t="shared" si="122"/>
        <v>0</v>
      </c>
      <c r="DL82" s="65">
        <f t="shared" si="122"/>
        <v>0</v>
      </c>
      <c r="DM82" s="65">
        <f t="shared" si="122"/>
        <v>0</v>
      </c>
      <c r="DN82" s="65">
        <f t="shared" si="122"/>
        <v>0</v>
      </c>
      <c r="DO82" s="65">
        <f t="shared" si="122"/>
        <v>0</v>
      </c>
      <c r="DP82" s="65">
        <f t="shared" si="122"/>
        <v>0</v>
      </c>
    </row>
    <row r="83" spans="1:120" x14ac:dyDescent="0.25">
      <c r="A83" s="65" t="str">
        <f t="shared" si="69"/>
        <v>13_PNG</v>
      </c>
      <c r="B83" s="65" t="str">
        <f t="shared" si="69"/>
        <v>16_3_municipal_solid_waste_renewable</v>
      </c>
      <c r="C83" s="65" t="str">
        <f t="shared" si="69"/>
        <v>16_3_msw_ren</v>
      </c>
      <c r="D83" s="66" t="s">
        <v>171</v>
      </c>
      <c r="E83" s="66">
        <f t="shared" si="70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1"/>
        <v>13_PNG</v>
      </c>
      <c r="BL83" s="65" t="str">
        <f t="shared" si="72"/>
        <v>d_ind_cem_16_3_msw_ren</v>
      </c>
      <c r="BM83" s="65"/>
      <c r="BN83" s="65"/>
      <c r="BO83" s="65">
        <f t="shared" ref="BO83:CV83" si="123">BO$49*BO40</f>
        <v>0</v>
      </c>
      <c r="BP83" s="65">
        <f t="shared" si="123"/>
        <v>0</v>
      </c>
      <c r="BQ83" s="65">
        <f t="shared" si="123"/>
        <v>0</v>
      </c>
      <c r="BR83" s="65">
        <f t="shared" si="123"/>
        <v>0</v>
      </c>
      <c r="BS83" s="65">
        <f t="shared" si="123"/>
        <v>0</v>
      </c>
      <c r="BT83" s="65">
        <f t="shared" si="123"/>
        <v>0</v>
      </c>
      <c r="BU83" s="65">
        <f t="shared" si="123"/>
        <v>0</v>
      </c>
      <c r="BV83" s="65">
        <f t="shared" si="123"/>
        <v>0</v>
      </c>
      <c r="BW83" s="65">
        <f t="shared" si="123"/>
        <v>0</v>
      </c>
      <c r="BX83" s="65">
        <f t="shared" si="123"/>
        <v>0</v>
      </c>
      <c r="BY83" s="65">
        <f t="shared" si="123"/>
        <v>0</v>
      </c>
      <c r="BZ83" s="65">
        <f t="shared" si="123"/>
        <v>0</v>
      </c>
      <c r="CA83" s="65">
        <f t="shared" si="123"/>
        <v>0</v>
      </c>
      <c r="CB83" s="65">
        <f t="shared" si="123"/>
        <v>0</v>
      </c>
      <c r="CC83" s="65">
        <f t="shared" si="123"/>
        <v>0</v>
      </c>
      <c r="CD83" s="65">
        <f t="shared" si="123"/>
        <v>0</v>
      </c>
      <c r="CE83" s="65">
        <f t="shared" si="123"/>
        <v>0</v>
      </c>
      <c r="CF83" s="65">
        <f t="shared" si="123"/>
        <v>0</v>
      </c>
      <c r="CG83" s="65">
        <f t="shared" si="123"/>
        <v>0</v>
      </c>
      <c r="CH83" s="65">
        <f t="shared" si="123"/>
        <v>0</v>
      </c>
      <c r="CI83" s="65">
        <f t="shared" si="123"/>
        <v>0</v>
      </c>
      <c r="CJ83" s="65">
        <f t="shared" si="123"/>
        <v>0</v>
      </c>
      <c r="CK83" s="65">
        <f t="shared" si="123"/>
        <v>0</v>
      </c>
      <c r="CL83" s="65">
        <f t="shared" si="123"/>
        <v>0</v>
      </c>
      <c r="CM83" s="65">
        <f t="shared" si="123"/>
        <v>0</v>
      </c>
      <c r="CN83" s="65">
        <f t="shared" si="123"/>
        <v>0</v>
      </c>
      <c r="CO83" s="65">
        <f t="shared" si="123"/>
        <v>0</v>
      </c>
      <c r="CP83" s="65">
        <f t="shared" si="123"/>
        <v>0</v>
      </c>
      <c r="CQ83" s="65">
        <f t="shared" si="123"/>
        <v>0</v>
      </c>
      <c r="CR83" s="65">
        <f t="shared" si="123"/>
        <v>0</v>
      </c>
      <c r="CS83" s="65">
        <f t="shared" si="123"/>
        <v>0</v>
      </c>
      <c r="CT83" s="65">
        <f t="shared" si="123"/>
        <v>0</v>
      </c>
      <c r="CU83" s="65">
        <f t="shared" si="123"/>
        <v>0</v>
      </c>
      <c r="CV83" s="65">
        <f t="shared" si="123"/>
        <v>0</v>
      </c>
      <c r="CW83" s="65">
        <f t="shared" ref="CW83:DP83" si="124">CW$49*CW40</f>
        <v>0</v>
      </c>
      <c r="CX83" s="65">
        <f t="shared" si="124"/>
        <v>0</v>
      </c>
      <c r="CY83" s="65">
        <f t="shared" si="124"/>
        <v>0</v>
      </c>
      <c r="CZ83" s="65">
        <f t="shared" si="124"/>
        <v>0</v>
      </c>
      <c r="DA83" s="65">
        <f t="shared" si="124"/>
        <v>0</v>
      </c>
      <c r="DB83" s="65">
        <f t="shared" si="124"/>
        <v>0</v>
      </c>
      <c r="DC83" s="65">
        <f t="shared" si="124"/>
        <v>0</v>
      </c>
      <c r="DD83" s="65">
        <f t="shared" si="124"/>
        <v>0</v>
      </c>
      <c r="DE83" s="65">
        <f t="shared" si="124"/>
        <v>0</v>
      </c>
      <c r="DF83" s="65">
        <f t="shared" si="124"/>
        <v>0</v>
      </c>
      <c r="DG83" s="65">
        <f t="shared" si="124"/>
        <v>0</v>
      </c>
      <c r="DH83" s="65">
        <f t="shared" si="124"/>
        <v>0</v>
      </c>
      <c r="DI83" s="65">
        <f t="shared" si="124"/>
        <v>0</v>
      </c>
      <c r="DJ83" s="65">
        <f t="shared" si="124"/>
        <v>0</v>
      </c>
      <c r="DK83" s="65">
        <f t="shared" si="124"/>
        <v>0</v>
      </c>
      <c r="DL83" s="65">
        <f t="shared" si="124"/>
        <v>0</v>
      </c>
      <c r="DM83" s="65">
        <f t="shared" si="124"/>
        <v>0</v>
      </c>
      <c r="DN83" s="65">
        <f t="shared" si="124"/>
        <v>0</v>
      </c>
      <c r="DO83" s="65">
        <f t="shared" si="124"/>
        <v>0</v>
      </c>
      <c r="DP83" s="65">
        <f t="shared" si="124"/>
        <v>0</v>
      </c>
    </row>
    <row r="84" spans="1:120" x14ac:dyDescent="0.25">
      <c r="A84" s="65" t="str">
        <f t="shared" si="69"/>
        <v>13_PNG</v>
      </c>
      <c r="B84" s="65" t="str">
        <f t="shared" si="69"/>
        <v>16_4_municipal_solid_waste_nonrenewable</v>
      </c>
      <c r="C84" s="65" t="str">
        <f t="shared" si="69"/>
        <v>16_4_msw_nonr</v>
      </c>
      <c r="D84" s="66" t="s">
        <v>171</v>
      </c>
      <c r="E84" s="66">
        <f t="shared" si="70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1"/>
        <v>13_PNG</v>
      </c>
      <c r="BL84" s="65" t="str">
        <f t="shared" si="72"/>
        <v>d_ind_cem_16_4_msw_nonr</v>
      </c>
      <c r="BM84" s="65"/>
      <c r="BN84" s="65"/>
      <c r="BO84" s="65">
        <f t="shared" ref="BO84:CV84" si="125">BO$49*BO41</f>
        <v>0</v>
      </c>
      <c r="BP84" s="65">
        <f t="shared" si="125"/>
        <v>0</v>
      </c>
      <c r="BQ84" s="65">
        <f t="shared" si="125"/>
        <v>0</v>
      </c>
      <c r="BR84" s="65">
        <f t="shared" si="125"/>
        <v>0</v>
      </c>
      <c r="BS84" s="65">
        <f t="shared" si="125"/>
        <v>0</v>
      </c>
      <c r="BT84" s="65">
        <f t="shared" si="125"/>
        <v>0</v>
      </c>
      <c r="BU84" s="65">
        <f t="shared" si="125"/>
        <v>0</v>
      </c>
      <c r="BV84" s="65">
        <f t="shared" si="125"/>
        <v>0</v>
      </c>
      <c r="BW84" s="65">
        <f t="shared" si="125"/>
        <v>0</v>
      </c>
      <c r="BX84" s="65">
        <f t="shared" si="125"/>
        <v>0</v>
      </c>
      <c r="BY84" s="65">
        <f t="shared" si="125"/>
        <v>0</v>
      </c>
      <c r="BZ84" s="65">
        <f t="shared" si="125"/>
        <v>0</v>
      </c>
      <c r="CA84" s="65">
        <f t="shared" si="125"/>
        <v>0</v>
      </c>
      <c r="CB84" s="65">
        <f t="shared" si="125"/>
        <v>0</v>
      </c>
      <c r="CC84" s="65">
        <f t="shared" si="125"/>
        <v>0</v>
      </c>
      <c r="CD84" s="65">
        <f t="shared" si="125"/>
        <v>0</v>
      </c>
      <c r="CE84" s="65">
        <f t="shared" si="125"/>
        <v>0</v>
      </c>
      <c r="CF84" s="65">
        <f t="shared" si="125"/>
        <v>0</v>
      </c>
      <c r="CG84" s="65">
        <f t="shared" si="125"/>
        <v>0</v>
      </c>
      <c r="CH84" s="65">
        <f t="shared" si="125"/>
        <v>0</v>
      </c>
      <c r="CI84" s="65">
        <f t="shared" si="125"/>
        <v>0</v>
      </c>
      <c r="CJ84" s="65">
        <f t="shared" si="125"/>
        <v>0</v>
      </c>
      <c r="CK84" s="65">
        <f t="shared" si="125"/>
        <v>0</v>
      </c>
      <c r="CL84" s="65">
        <f t="shared" si="125"/>
        <v>0</v>
      </c>
      <c r="CM84" s="65">
        <f t="shared" si="125"/>
        <v>0</v>
      </c>
      <c r="CN84" s="65">
        <f t="shared" si="125"/>
        <v>0</v>
      </c>
      <c r="CO84" s="65">
        <f t="shared" si="125"/>
        <v>0</v>
      </c>
      <c r="CP84" s="65">
        <f t="shared" si="125"/>
        <v>0</v>
      </c>
      <c r="CQ84" s="65">
        <f t="shared" si="125"/>
        <v>0</v>
      </c>
      <c r="CR84" s="65">
        <f t="shared" si="125"/>
        <v>0</v>
      </c>
      <c r="CS84" s="65">
        <f t="shared" si="125"/>
        <v>0</v>
      </c>
      <c r="CT84" s="65">
        <f t="shared" si="125"/>
        <v>0</v>
      </c>
      <c r="CU84" s="65">
        <f t="shared" si="125"/>
        <v>0</v>
      </c>
      <c r="CV84" s="65">
        <f t="shared" si="125"/>
        <v>0</v>
      </c>
      <c r="CW84" s="65">
        <f t="shared" ref="CW84:DP84" si="126">CW$49*CW41</f>
        <v>0</v>
      </c>
      <c r="CX84" s="65">
        <f t="shared" si="126"/>
        <v>0</v>
      </c>
      <c r="CY84" s="65">
        <f t="shared" si="126"/>
        <v>0</v>
      </c>
      <c r="CZ84" s="65">
        <f t="shared" si="126"/>
        <v>0</v>
      </c>
      <c r="DA84" s="65">
        <f t="shared" si="126"/>
        <v>0</v>
      </c>
      <c r="DB84" s="65">
        <f t="shared" si="126"/>
        <v>0</v>
      </c>
      <c r="DC84" s="65">
        <f t="shared" si="126"/>
        <v>0</v>
      </c>
      <c r="DD84" s="65">
        <f t="shared" si="126"/>
        <v>0</v>
      </c>
      <c r="DE84" s="65">
        <f t="shared" si="126"/>
        <v>0</v>
      </c>
      <c r="DF84" s="65">
        <f t="shared" si="126"/>
        <v>0</v>
      </c>
      <c r="DG84" s="65">
        <f t="shared" si="126"/>
        <v>0</v>
      </c>
      <c r="DH84" s="65">
        <f t="shared" si="126"/>
        <v>0</v>
      </c>
      <c r="DI84" s="65">
        <f t="shared" si="126"/>
        <v>0</v>
      </c>
      <c r="DJ84" s="65">
        <f t="shared" si="126"/>
        <v>0</v>
      </c>
      <c r="DK84" s="65">
        <f t="shared" si="126"/>
        <v>0</v>
      </c>
      <c r="DL84" s="65">
        <f t="shared" si="126"/>
        <v>0</v>
      </c>
      <c r="DM84" s="65">
        <f t="shared" si="126"/>
        <v>0</v>
      </c>
      <c r="DN84" s="65">
        <f t="shared" si="126"/>
        <v>0</v>
      </c>
      <c r="DO84" s="65">
        <f t="shared" si="126"/>
        <v>0</v>
      </c>
      <c r="DP84" s="65">
        <f t="shared" si="126"/>
        <v>0</v>
      </c>
    </row>
    <row r="85" spans="1:120" x14ac:dyDescent="0.25">
      <c r="A85" s="65" t="str">
        <f t="shared" si="69"/>
        <v>13_PNG</v>
      </c>
      <c r="B85" s="65" t="str">
        <f t="shared" si="69"/>
        <v>16_5_biogasoline</v>
      </c>
      <c r="C85" s="65" t="str">
        <f t="shared" si="69"/>
        <v>16_5_biogasoline</v>
      </c>
      <c r="D85" s="66" t="s">
        <v>171</v>
      </c>
      <c r="E85" s="66">
        <f t="shared" si="70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1"/>
        <v>13_PNG</v>
      </c>
      <c r="BL85" s="65" t="str">
        <f t="shared" si="72"/>
        <v>d_ind_cem_16_5_biogasoline</v>
      </c>
      <c r="BM85" s="65"/>
      <c r="BN85" s="65"/>
      <c r="BO85" s="65">
        <f t="shared" ref="BO85:CV85" si="127">BO$49*BO42</f>
        <v>0</v>
      </c>
      <c r="BP85" s="65">
        <f t="shared" si="127"/>
        <v>0</v>
      </c>
      <c r="BQ85" s="65">
        <f t="shared" si="127"/>
        <v>0</v>
      </c>
      <c r="BR85" s="65">
        <f t="shared" si="127"/>
        <v>0</v>
      </c>
      <c r="BS85" s="65">
        <f t="shared" si="127"/>
        <v>0</v>
      </c>
      <c r="BT85" s="65">
        <f t="shared" si="127"/>
        <v>0</v>
      </c>
      <c r="BU85" s="65">
        <f t="shared" si="127"/>
        <v>0</v>
      </c>
      <c r="BV85" s="65">
        <f t="shared" si="127"/>
        <v>0</v>
      </c>
      <c r="BW85" s="65">
        <f t="shared" si="127"/>
        <v>0</v>
      </c>
      <c r="BX85" s="65">
        <f t="shared" si="127"/>
        <v>0</v>
      </c>
      <c r="BY85" s="65">
        <f t="shared" si="127"/>
        <v>0</v>
      </c>
      <c r="BZ85" s="65">
        <f t="shared" si="127"/>
        <v>0</v>
      </c>
      <c r="CA85" s="65">
        <f t="shared" si="127"/>
        <v>0</v>
      </c>
      <c r="CB85" s="65">
        <f t="shared" si="127"/>
        <v>0</v>
      </c>
      <c r="CC85" s="65">
        <f t="shared" si="127"/>
        <v>0</v>
      </c>
      <c r="CD85" s="65">
        <f t="shared" si="127"/>
        <v>0</v>
      </c>
      <c r="CE85" s="65">
        <f t="shared" si="127"/>
        <v>0</v>
      </c>
      <c r="CF85" s="65">
        <f t="shared" si="127"/>
        <v>0</v>
      </c>
      <c r="CG85" s="65">
        <f t="shared" si="127"/>
        <v>0</v>
      </c>
      <c r="CH85" s="65">
        <f t="shared" si="127"/>
        <v>0</v>
      </c>
      <c r="CI85" s="65">
        <f t="shared" si="127"/>
        <v>0</v>
      </c>
      <c r="CJ85" s="65">
        <f t="shared" si="127"/>
        <v>0</v>
      </c>
      <c r="CK85" s="65">
        <f t="shared" si="127"/>
        <v>0</v>
      </c>
      <c r="CL85" s="65">
        <f t="shared" si="127"/>
        <v>0</v>
      </c>
      <c r="CM85" s="65">
        <f t="shared" si="127"/>
        <v>0</v>
      </c>
      <c r="CN85" s="65">
        <f t="shared" si="127"/>
        <v>0</v>
      </c>
      <c r="CO85" s="65">
        <f t="shared" si="127"/>
        <v>0</v>
      </c>
      <c r="CP85" s="65">
        <f t="shared" si="127"/>
        <v>0</v>
      </c>
      <c r="CQ85" s="65">
        <f t="shared" si="127"/>
        <v>0</v>
      </c>
      <c r="CR85" s="65">
        <f t="shared" si="127"/>
        <v>0</v>
      </c>
      <c r="CS85" s="65">
        <f t="shared" si="127"/>
        <v>0</v>
      </c>
      <c r="CT85" s="65">
        <f t="shared" si="127"/>
        <v>0</v>
      </c>
      <c r="CU85" s="65">
        <f t="shared" si="127"/>
        <v>0</v>
      </c>
      <c r="CV85" s="65">
        <f t="shared" si="127"/>
        <v>0</v>
      </c>
      <c r="CW85" s="65">
        <f t="shared" ref="CW85:DP85" si="128">CW$49*CW42</f>
        <v>0</v>
      </c>
      <c r="CX85" s="65">
        <f t="shared" si="128"/>
        <v>0</v>
      </c>
      <c r="CY85" s="65">
        <f t="shared" si="128"/>
        <v>0</v>
      </c>
      <c r="CZ85" s="65">
        <f t="shared" si="128"/>
        <v>0</v>
      </c>
      <c r="DA85" s="65">
        <f t="shared" si="128"/>
        <v>0</v>
      </c>
      <c r="DB85" s="65">
        <f t="shared" si="128"/>
        <v>0</v>
      </c>
      <c r="DC85" s="65">
        <f t="shared" si="128"/>
        <v>0</v>
      </c>
      <c r="DD85" s="65">
        <f t="shared" si="128"/>
        <v>0</v>
      </c>
      <c r="DE85" s="65">
        <f t="shared" si="128"/>
        <v>0</v>
      </c>
      <c r="DF85" s="65">
        <f t="shared" si="128"/>
        <v>0</v>
      </c>
      <c r="DG85" s="65">
        <f t="shared" si="128"/>
        <v>0</v>
      </c>
      <c r="DH85" s="65">
        <f t="shared" si="128"/>
        <v>0</v>
      </c>
      <c r="DI85" s="65">
        <f t="shared" si="128"/>
        <v>0</v>
      </c>
      <c r="DJ85" s="65">
        <f t="shared" si="128"/>
        <v>0</v>
      </c>
      <c r="DK85" s="65">
        <f t="shared" si="128"/>
        <v>0</v>
      </c>
      <c r="DL85" s="65">
        <f t="shared" si="128"/>
        <v>0</v>
      </c>
      <c r="DM85" s="65">
        <f t="shared" si="128"/>
        <v>0</v>
      </c>
      <c r="DN85" s="65">
        <f t="shared" si="128"/>
        <v>0</v>
      </c>
      <c r="DO85" s="65">
        <f t="shared" si="128"/>
        <v>0</v>
      </c>
      <c r="DP85" s="65">
        <f t="shared" si="128"/>
        <v>0</v>
      </c>
    </row>
    <row r="86" spans="1:120" x14ac:dyDescent="0.25">
      <c r="A86" s="65" t="str">
        <f t="shared" si="69"/>
        <v>13_PNG</v>
      </c>
      <c r="B86" s="65" t="str">
        <f t="shared" si="69"/>
        <v>16_6_biodiesel</v>
      </c>
      <c r="C86" s="65" t="str">
        <f t="shared" si="69"/>
        <v>16_6_biodiesel</v>
      </c>
      <c r="D86" s="66" t="s">
        <v>171</v>
      </c>
      <c r="E86" s="66">
        <f t="shared" si="70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1"/>
        <v>13_PNG</v>
      </c>
      <c r="BL86" s="65" t="str">
        <f t="shared" si="72"/>
        <v>d_ind_cem_16_6_biodiesel</v>
      </c>
      <c r="BM86" s="65"/>
      <c r="BN86" s="65"/>
      <c r="BO86" s="65">
        <f t="shared" ref="BO86:CV86" si="129">BO$49*BO43</f>
        <v>0</v>
      </c>
      <c r="BP86" s="65">
        <f t="shared" si="129"/>
        <v>0</v>
      </c>
      <c r="BQ86" s="65">
        <f t="shared" si="129"/>
        <v>0</v>
      </c>
      <c r="BR86" s="65">
        <f t="shared" si="129"/>
        <v>0</v>
      </c>
      <c r="BS86" s="65">
        <f t="shared" si="129"/>
        <v>0</v>
      </c>
      <c r="BT86" s="65">
        <f t="shared" si="129"/>
        <v>0</v>
      </c>
      <c r="BU86" s="65">
        <f t="shared" si="129"/>
        <v>0</v>
      </c>
      <c r="BV86" s="65">
        <f t="shared" si="129"/>
        <v>0</v>
      </c>
      <c r="BW86" s="65">
        <f t="shared" si="129"/>
        <v>0</v>
      </c>
      <c r="BX86" s="65">
        <f t="shared" si="129"/>
        <v>0</v>
      </c>
      <c r="BY86" s="65">
        <f t="shared" si="129"/>
        <v>0</v>
      </c>
      <c r="BZ86" s="65">
        <f t="shared" si="129"/>
        <v>0</v>
      </c>
      <c r="CA86" s="65">
        <f t="shared" si="129"/>
        <v>0</v>
      </c>
      <c r="CB86" s="65">
        <f t="shared" si="129"/>
        <v>0</v>
      </c>
      <c r="CC86" s="65">
        <f t="shared" si="129"/>
        <v>0</v>
      </c>
      <c r="CD86" s="65">
        <f t="shared" si="129"/>
        <v>0</v>
      </c>
      <c r="CE86" s="65">
        <f t="shared" si="129"/>
        <v>0</v>
      </c>
      <c r="CF86" s="65">
        <f t="shared" si="129"/>
        <v>0</v>
      </c>
      <c r="CG86" s="65">
        <f t="shared" si="129"/>
        <v>0</v>
      </c>
      <c r="CH86" s="65">
        <f t="shared" si="129"/>
        <v>0</v>
      </c>
      <c r="CI86" s="65">
        <f t="shared" si="129"/>
        <v>0</v>
      </c>
      <c r="CJ86" s="65">
        <f t="shared" si="129"/>
        <v>0</v>
      </c>
      <c r="CK86" s="65">
        <f t="shared" si="129"/>
        <v>0</v>
      </c>
      <c r="CL86" s="65">
        <f t="shared" si="129"/>
        <v>0</v>
      </c>
      <c r="CM86" s="65">
        <f t="shared" si="129"/>
        <v>0</v>
      </c>
      <c r="CN86" s="65">
        <f t="shared" si="129"/>
        <v>0</v>
      </c>
      <c r="CO86" s="65">
        <f t="shared" si="129"/>
        <v>0</v>
      </c>
      <c r="CP86" s="65">
        <f t="shared" si="129"/>
        <v>0</v>
      </c>
      <c r="CQ86" s="65">
        <f t="shared" si="129"/>
        <v>0</v>
      </c>
      <c r="CR86" s="65">
        <f t="shared" si="129"/>
        <v>0</v>
      </c>
      <c r="CS86" s="65">
        <f t="shared" si="129"/>
        <v>0</v>
      </c>
      <c r="CT86" s="65">
        <f t="shared" si="129"/>
        <v>0</v>
      </c>
      <c r="CU86" s="65">
        <f t="shared" si="129"/>
        <v>0</v>
      </c>
      <c r="CV86" s="65">
        <f t="shared" si="129"/>
        <v>0</v>
      </c>
      <c r="CW86" s="65">
        <f t="shared" ref="CW86:DP86" si="130">CW$49*CW43</f>
        <v>0</v>
      </c>
      <c r="CX86" s="65">
        <f t="shared" si="130"/>
        <v>0</v>
      </c>
      <c r="CY86" s="65">
        <f t="shared" si="130"/>
        <v>0</v>
      </c>
      <c r="CZ86" s="65">
        <f t="shared" si="130"/>
        <v>0</v>
      </c>
      <c r="DA86" s="65">
        <f t="shared" si="130"/>
        <v>0</v>
      </c>
      <c r="DB86" s="65">
        <f t="shared" si="130"/>
        <v>0</v>
      </c>
      <c r="DC86" s="65">
        <f t="shared" si="130"/>
        <v>0</v>
      </c>
      <c r="DD86" s="65">
        <f t="shared" si="130"/>
        <v>0</v>
      </c>
      <c r="DE86" s="65">
        <f t="shared" si="130"/>
        <v>0</v>
      </c>
      <c r="DF86" s="65">
        <f t="shared" si="130"/>
        <v>0</v>
      </c>
      <c r="DG86" s="65">
        <f t="shared" si="130"/>
        <v>0</v>
      </c>
      <c r="DH86" s="65">
        <f t="shared" si="130"/>
        <v>0</v>
      </c>
      <c r="DI86" s="65">
        <f t="shared" si="130"/>
        <v>0</v>
      </c>
      <c r="DJ86" s="65">
        <f t="shared" si="130"/>
        <v>0</v>
      </c>
      <c r="DK86" s="65">
        <f t="shared" si="130"/>
        <v>0</v>
      </c>
      <c r="DL86" s="65">
        <f t="shared" si="130"/>
        <v>0</v>
      </c>
      <c r="DM86" s="65">
        <f t="shared" si="130"/>
        <v>0</v>
      </c>
      <c r="DN86" s="65">
        <f t="shared" si="130"/>
        <v>0</v>
      </c>
      <c r="DO86" s="65">
        <f t="shared" si="130"/>
        <v>0</v>
      </c>
      <c r="DP86" s="65">
        <f t="shared" si="130"/>
        <v>0</v>
      </c>
    </row>
    <row r="87" spans="1:120" x14ac:dyDescent="0.25">
      <c r="A87" s="65" t="str">
        <f t="shared" si="69"/>
        <v>13_PNG</v>
      </c>
      <c r="B87" s="65" t="str">
        <f t="shared" si="69"/>
        <v>16_8_other_liquid_biofuels</v>
      </c>
      <c r="C87" s="65" t="str">
        <f t="shared" si="69"/>
        <v>16_8_oth_liquid_biofuel</v>
      </c>
      <c r="D87" s="66" t="s">
        <v>171</v>
      </c>
      <c r="E87" s="66">
        <f t="shared" si="70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1"/>
        <v>13_PNG</v>
      </c>
      <c r="BL87" s="65" t="str">
        <f t="shared" si="72"/>
        <v>d_ind_cem_16_8_oth_liquid_biofuel</v>
      </c>
      <c r="BM87" s="65"/>
      <c r="BN87" s="65"/>
      <c r="BO87" s="65">
        <f t="shared" ref="BO87:CV87" si="131">BO$49*BO44</f>
        <v>0</v>
      </c>
      <c r="BP87" s="65">
        <f t="shared" si="131"/>
        <v>0</v>
      </c>
      <c r="BQ87" s="65">
        <f t="shared" si="131"/>
        <v>0</v>
      </c>
      <c r="BR87" s="65">
        <f t="shared" si="131"/>
        <v>0</v>
      </c>
      <c r="BS87" s="65">
        <f t="shared" si="131"/>
        <v>0</v>
      </c>
      <c r="BT87" s="65">
        <f t="shared" si="131"/>
        <v>0</v>
      </c>
      <c r="BU87" s="65">
        <f t="shared" si="131"/>
        <v>0</v>
      </c>
      <c r="BV87" s="65">
        <f t="shared" si="131"/>
        <v>0</v>
      </c>
      <c r="BW87" s="65">
        <f t="shared" si="131"/>
        <v>0</v>
      </c>
      <c r="BX87" s="65">
        <f t="shared" si="131"/>
        <v>0</v>
      </c>
      <c r="BY87" s="65">
        <f t="shared" si="131"/>
        <v>0</v>
      </c>
      <c r="BZ87" s="65">
        <f t="shared" si="131"/>
        <v>0</v>
      </c>
      <c r="CA87" s="65">
        <f t="shared" si="131"/>
        <v>0</v>
      </c>
      <c r="CB87" s="65">
        <f t="shared" si="131"/>
        <v>0</v>
      </c>
      <c r="CC87" s="65">
        <f t="shared" si="131"/>
        <v>0</v>
      </c>
      <c r="CD87" s="65">
        <f t="shared" si="131"/>
        <v>0</v>
      </c>
      <c r="CE87" s="65">
        <f t="shared" si="131"/>
        <v>0</v>
      </c>
      <c r="CF87" s="65">
        <f t="shared" si="131"/>
        <v>0</v>
      </c>
      <c r="CG87" s="65">
        <f t="shared" si="131"/>
        <v>0</v>
      </c>
      <c r="CH87" s="65">
        <f t="shared" si="131"/>
        <v>0</v>
      </c>
      <c r="CI87" s="65">
        <f t="shared" si="131"/>
        <v>0</v>
      </c>
      <c r="CJ87" s="65">
        <f t="shared" si="131"/>
        <v>0</v>
      </c>
      <c r="CK87" s="65">
        <f t="shared" si="131"/>
        <v>0</v>
      </c>
      <c r="CL87" s="65">
        <f t="shared" si="131"/>
        <v>0</v>
      </c>
      <c r="CM87" s="65">
        <f t="shared" si="131"/>
        <v>0</v>
      </c>
      <c r="CN87" s="65">
        <f t="shared" si="131"/>
        <v>0</v>
      </c>
      <c r="CO87" s="65">
        <f t="shared" si="131"/>
        <v>0</v>
      </c>
      <c r="CP87" s="65">
        <f t="shared" si="131"/>
        <v>0</v>
      </c>
      <c r="CQ87" s="65">
        <f t="shared" si="131"/>
        <v>0</v>
      </c>
      <c r="CR87" s="65">
        <f t="shared" si="131"/>
        <v>0</v>
      </c>
      <c r="CS87" s="65">
        <f t="shared" si="131"/>
        <v>0</v>
      </c>
      <c r="CT87" s="65">
        <f t="shared" si="131"/>
        <v>0</v>
      </c>
      <c r="CU87" s="65">
        <f t="shared" si="131"/>
        <v>0</v>
      </c>
      <c r="CV87" s="65">
        <f t="shared" si="131"/>
        <v>0</v>
      </c>
      <c r="CW87" s="65">
        <f t="shared" ref="CW87:DP87" si="132">CW$49*CW44</f>
        <v>0</v>
      </c>
      <c r="CX87" s="65">
        <f t="shared" si="132"/>
        <v>0</v>
      </c>
      <c r="CY87" s="65">
        <f t="shared" si="132"/>
        <v>0</v>
      </c>
      <c r="CZ87" s="65">
        <f t="shared" si="132"/>
        <v>0</v>
      </c>
      <c r="DA87" s="65">
        <f t="shared" si="132"/>
        <v>0</v>
      </c>
      <c r="DB87" s="65">
        <f t="shared" si="132"/>
        <v>0</v>
      </c>
      <c r="DC87" s="65">
        <f t="shared" si="132"/>
        <v>0</v>
      </c>
      <c r="DD87" s="65">
        <f t="shared" si="132"/>
        <v>0</v>
      </c>
      <c r="DE87" s="65">
        <f t="shared" si="132"/>
        <v>0</v>
      </c>
      <c r="DF87" s="65">
        <f t="shared" si="132"/>
        <v>0</v>
      </c>
      <c r="DG87" s="65">
        <f t="shared" si="132"/>
        <v>0</v>
      </c>
      <c r="DH87" s="65">
        <f t="shared" si="132"/>
        <v>0</v>
      </c>
      <c r="DI87" s="65">
        <f t="shared" si="132"/>
        <v>0</v>
      </c>
      <c r="DJ87" s="65">
        <f t="shared" si="132"/>
        <v>0</v>
      </c>
      <c r="DK87" s="65">
        <f t="shared" si="132"/>
        <v>0</v>
      </c>
      <c r="DL87" s="65">
        <f t="shared" si="132"/>
        <v>0</v>
      </c>
      <c r="DM87" s="65">
        <f t="shared" si="132"/>
        <v>0</v>
      </c>
      <c r="DN87" s="65">
        <f t="shared" si="132"/>
        <v>0</v>
      </c>
      <c r="DO87" s="65">
        <f t="shared" si="132"/>
        <v>0</v>
      </c>
      <c r="DP87" s="65">
        <f t="shared" si="132"/>
        <v>0</v>
      </c>
    </row>
    <row r="88" spans="1:120" x14ac:dyDescent="0.25">
      <c r="A88" s="65" t="str">
        <f t="shared" si="69"/>
        <v>13_PNG</v>
      </c>
      <c r="B88" s="65" t="str">
        <f t="shared" si="69"/>
        <v>17_electricity</v>
      </c>
      <c r="C88" s="65" t="str">
        <f t="shared" si="69"/>
        <v>17_electricity</v>
      </c>
      <c r="D88" s="66" t="s">
        <v>171</v>
      </c>
      <c r="E88" s="66">
        <f t="shared" si="70"/>
        <v>0</v>
      </c>
      <c r="F88" s="66">
        <v>0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1"/>
        <v>13_PNG</v>
      </c>
      <c r="BL88" s="65" t="str">
        <f t="shared" si="72"/>
        <v>d_ind_cem_17_electricity</v>
      </c>
      <c r="BM88" s="65"/>
      <c r="BN88" s="65"/>
      <c r="BO88" s="65">
        <f t="shared" ref="BO88:CV88" si="133">BO$49*BO45</f>
        <v>0</v>
      </c>
      <c r="BP88" s="65">
        <f t="shared" si="133"/>
        <v>0</v>
      </c>
      <c r="BQ88" s="65">
        <f t="shared" si="133"/>
        <v>0</v>
      </c>
      <c r="BR88" s="65">
        <f t="shared" si="133"/>
        <v>0</v>
      </c>
      <c r="BS88" s="65">
        <f t="shared" si="133"/>
        <v>0</v>
      </c>
      <c r="BT88" s="65">
        <f t="shared" si="133"/>
        <v>0</v>
      </c>
      <c r="BU88" s="65">
        <f t="shared" si="133"/>
        <v>0</v>
      </c>
      <c r="BV88" s="65">
        <f t="shared" si="133"/>
        <v>0</v>
      </c>
      <c r="BW88" s="65">
        <f t="shared" si="133"/>
        <v>0</v>
      </c>
      <c r="BX88" s="65">
        <f t="shared" si="133"/>
        <v>0</v>
      </c>
      <c r="BY88" s="65">
        <f t="shared" si="133"/>
        <v>0</v>
      </c>
      <c r="BZ88" s="65">
        <f t="shared" si="133"/>
        <v>0</v>
      </c>
      <c r="CA88" s="65">
        <f t="shared" si="133"/>
        <v>0</v>
      </c>
      <c r="CB88" s="65">
        <f t="shared" si="133"/>
        <v>0</v>
      </c>
      <c r="CC88" s="65">
        <f t="shared" si="133"/>
        <v>0</v>
      </c>
      <c r="CD88" s="65">
        <f t="shared" si="133"/>
        <v>0</v>
      </c>
      <c r="CE88" s="65">
        <f t="shared" si="133"/>
        <v>0</v>
      </c>
      <c r="CF88" s="65">
        <f t="shared" si="133"/>
        <v>0</v>
      </c>
      <c r="CG88" s="65">
        <f t="shared" si="133"/>
        <v>0</v>
      </c>
      <c r="CH88" s="65">
        <f t="shared" si="133"/>
        <v>0</v>
      </c>
      <c r="CI88" s="65">
        <f t="shared" si="133"/>
        <v>0</v>
      </c>
      <c r="CJ88" s="65">
        <f t="shared" si="133"/>
        <v>0</v>
      </c>
      <c r="CK88" s="65">
        <f t="shared" si="133"/>
        <v>0</v>
      </c>
      <c r="CL88" s="65">
        <f t="shared" si="133"/>
        <v>0</v>
      </c>
      <c r="CM88" s="65">
        <f t="shared" si="133"/>
        <v>0</v>
      </c>
      <c r="CN88" s="65">
        <f t="shared" si="133"/>
        <v>0</v>
      </c>
      <c r="CO88" s="65">
        <f t="shared" si="133"/>
        <v>0</v>
      </c>
      <c r="CP88" s="65">
        <f t="shared" si="133"/>
        <v>0</v>
      </c>
      <c r="CQ88" s="65">
        <f t="shared" si="133"/>
        <v>0</v>
      </c>
      <c r="CR88" s="65">
        <f t="shared" si="133"/>
        <v>0</v>
      </c>
      <c r="CS88" s="65">
        <f t="shared" si="133"/>
        <v>0</v>
      </c>
      <c r="CT88" s="65">
        <f t="shared" si="133"/>
        <v>0</v>
      </c>
      <c r="CU88" s="65">
        <f t="shared" si="133"/>
        <v>0</v>
      </c>
      <c r="CV88" s="65">
        <f t="shared" si="133"/>
        <v>0</v>
      </c>
      <c r="CW88" s="65">
        <f t="shared" ref="CW88:DP88" si="134">CW$49*CW45</f>
        <v>0</v>
      </c>
      <c r="CX88" s="65">
        <f t="shared" si="134"/>
        <v>0</v>
      </c>
      <c r="CY88" s="65">
        <f t="shared" si="134"/>
        <v>0</v>
      </c>
      <c r="CZ88" s="65">
        <f t="shared" si="134"/>
        <v>0</v>
      </c>
      <c r="DA88" s="65">
        <f t="shared" si="134"/>
        <v>0</v>
      </c>
      <c r="DB88" s="65">
        <f t="shared" si="134"/>
        <v>0</v>
      </c>
      <c r="DC88" s="65">
        <f t="shared" si="134"/>
        <v>0</v>
      </c>
      <c r="DD88" s="65">
        <f t="shared" si="134"/>
        <v>0</v>
      </c>
      <c r="DE88" s="65">
        <f t="shared" si="134"/>
        <v>0</v>
      </c>
      <c r="DF88" s="65">
        <f t="shared" si="134"/>
        <v>0</v>
      </c>
      <c r="DG88" s="65">
        <f t="shared" si="134"/>
        <v>0</v>
      </c>
      <c r="DH88" s="65">
        <f t="shared" si="134"/>
        <v>0</v>
      </c>
      <c r="DI88" s="65">
        <f t="shared" si="134"/>
        <v>0</v>
      </c>
      <c r="DJ88" s="65">
        <f t="shared" si="134"/>
        <v>0</v>
      </c>
      <c r="DK88" s="65">
        <f t="shared" si="134"/>
        <v>0</v>
      </c>
      <c r="DL88" s="65">
        <f t="shared" si="134"/>
        <v>0</v>
      </c>
      <c r="DM88" s="65">
        <f t="shared" si="134"/>
        <v>0</v>
      </c>
      <c r="DN88" s="65">
        <f t="shared" si="134"/>
        <v>0</v>
      </c>
      <c r="DO88" s="65">
        <f t="shared" si="134"/>
        <v>0</v>
      </c>
      <c r="DP88" s="65">
        <f t="shared" si="134"/>
        <v>0</v>
      </c>
    </row>
    <row r="89" spans="1:120" x14ac:dyDescent="0.25">
      <c r="A89" s="65" t="str">
        <f t="shared" si="69"/>
        <v>13_PNG</v>
      </c>
      <c r="B89" s="65" t="str">
        <f t="shared" si="69"/>
        <v>18_heat</v>
      </c>
      <c r="C89" s="65" t="str">
        <f t="shared" si="69"/>
        <v>18_heat</v>
      </c>
      <c r="D89" s="66" t="s">
        <v>171</v>
      </c>
      <c r="E89" s="66">
        <f t="shared" si="70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5">A89</f>
        <v>13_PNG</v>
      </c>
      <c r="BL89" s="65" t="str">
        <f t="shared" si="72"/>
        <v>d_ind_cem_18_heat</v>
      </c>
      <c r="BM89" s="65"/>
      <c r="BN89" s="65"/>
      <c r="BO89" s="65">
        <f t="shared" ref="BO89:CV89" si="136">BO$49*BO46</f>
        <v>0</v>
      </c>
      <c r="BP89" s="65">
        <f t="shared" si="136"/>
        <v>0</v>
      </c>
      <c r="BQ89" s="65">
        <f t="shared" si="136"/>
        <v>0</v>
      </c>
      <c r="BR89" s="65">
        <f t="shared" si="136"/>
        <v>0</v>
      </c>
      <c r="BS89" s="65">
        <f t="shared" si="136"/>
        <v>0</v>
      </c>
      <c r="BT89" s="65">
        <f t="shared" si="136"/>
        <v>0</v>
      </c>
      <c r="BU89" s="65">
        <f t="shared" si="136"/>
        <v>0</v>
      </c>
      <c r="BV89" s="65">
        <f t="shared" si="136"/>
        <v>0</v>
      </c>
      <c r="BW89" s="65">
        <f t="shared" si="136"/>
        <v>0</v>
      </c>
      <c r="BX89" s="65">
        <f t="shared" si="136"/>
        <v>0</v>
      </c>
      <c r="BY89" s="65">
        <f t="shared" si="136"/>
        <v>0</v>
      </c>
      <c r="BZ89" s="65">
        <f t="shared" si="136"/>
        <v>0</v>
      </c>
      <c r="CA89" s="65">
        <f t="shared" si="136"/>
        <v>0</v>
      </c>
      <c r="CB89" s="65">
        <f t="shared" si="136"/>
        <v>0</v>
      </c>
      <c r="CC89" s="65">
        <f t="shared" si="136"/>
        <v>0</v>
      </c>
      <c r="CD89" s="65">
        <f t="shared" si="136"/>
        <v>0</v>
      </c>
      <c r="CE89" s="65">
        <f t="shared" si="136"/>
        <v>0</v>
      </c>
      <c r="CF89" s="65">
        <f t="shared" si="136"/>
        <v>0</v>
      </c>
      <c r="CG89" s="65">
        <f t="shared" si="136"/>
        <v>0</v>
      </c>
      <c r="CH89" s="65">
        <f t="shared" si="136"/>
        <v>0</v>
      </c>
      <c r="CI89" s="65">
        <f t="shared" si="136"/>
        <v>0</v>
      </c>
      <c r="CJ89" s="65">
        <f t="shared" si="136"/>
        <v>0</v>
      </c>
      <c r="CK89" s="65">
        <f t="shared" si="136"/>
        <v>0</v>
      </c>
      <c r="CL89" s="65">
        <f t="shared" si="136"/>
        <v>0</v>
      </c>
      <c r="CM89" s="65">
        <f t="shared" si="136"/>
        <v>0</v>
      </c>
      <c r="CN89" s="65">
        <f t="shared" si="136"/>
        <v>0</v>
      </c>
      <c r="CO89" s="65">
        <f t="shared" si="136"/>
        <v>0</v>
      </c>
      <c r="CP89" s="65">
        <f t="shared" si="136"/>
        <v>0</v>
      </c>
      <c r="CQ89" s="65">
        <f t="shared" si="136"/>
        <v>0</v>
      </c>
      <c r="CR89" s="65">
        <f t="shared" si="136"/>
        <v>0</v>
      </c>
      <c r="CS89" s="65">
        <f t="shared" si="136"/>
        <v>0</v>
      </c>
      <c r="CT89" s="65">
        <f t="shared" si="136"/>
        <v>0</v>
      </c>
      <c r="CU89" s="65">
        <f t="shared" si="136"/>
        <v>0</v>
      </c>
      <c r="CV89" s="65">
        <f t="shared" si="136"/>
        <v>0</v>
      </c>
      <c r="CW89" s="65">
        <f t="shared" ref="CW89:DP89" si="137">CW$49*CW46</f>
        <v>0</v>
      </c>
      <c r="CX89" s="65">
        <f t="shared" si="137"/>
        <v>0</v>
      </c>
      <c r="CY89" s="65">
        <f t="shared" si="137"/>
        <v>0</v>
      </c>
      <c r="CZ89" s="65">
        <f t="shared" si="137"/>
        <v>0</v>
      </c>
      <c r="DA89" s="65">
        <f t="shared" si="137"/>
        <v>0</v>
      </c>
      <c r="DB89" s="65">
        <f t="shared" si="137"/>
        <v>0</v>
      </c>
      <c r="DC89" s="65">
        <f t="shared" si="137"/>
        <v>0</v>
      </c>
      <c r="DD89" s="65">
        <f t="shared" si="137"/>
        <v>0</v>
      </c>
      <c r="DE89" s="65">
        <f t="shared" si="137"/>
        <v>0</v>
      </c>
      <c r="DF89" s="65">
        <f t="shared" si="137"/>
        <v>0</v>
      </c>
      <c r="DG89" s="65">
        <f t="shared" si="137"/>
        <v>0</v>
      </c>
      <c r="DH89" s="65">
        <f t="shared" si="137"/>
        <v>0</v>
      </c>
      <c r="DI89" s="65">
        <f t="shared" si="137"/>
        <v>0</v>
      </c>
      <c r="DJ89" s="65">
        <f t="shared" si="137"/>
        <v>0</v>
      </c>
      <c r="DK89" s="65">
        <f t="shared" si="137"/>
        <v>0</v>
      </c>
      <c r="DL89" s="65">
        <f t="shared" si="137"/>
        <v>0</v>
      </c>
      <c r="DM89" s="65">
        <f t="shared" si="137"/>
        <v>0</v>
      </c>
      <c r="DN89" s="65">
        <f t="shared" si="137"/>
        <v>0</v>
      </c>
      <c r="DO89" s="65">
        <f t="shared" si="137"/>
        <v>0</v>
      </c>
      <c r="DP89" s="65">
        <f t="shared" si="137"/>
        <v>0</v>
      </c>
    </row>
    <row r="90" spans="1:120" x14ac:dyDescent="0.25">
      <c r="A90" s="52" t="str">
        <f t="shared" ref="A90:C121" si="138">A58</f>
        <v>13_PNG</v>
      </c>
      <c r="B90" s="52" t="str">
        <f t="shared" si="138"/>
        <v>1_x_coal_thermal</v>
      </c>
      <c r="C90" s="52" t="str">
        <f t="shared" si="138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39">A90</f>
        <v>13_PNG</v>
      </c>
      <c r="BL90" s="52" t="str">
        <f t="shared" ref="BL90:BL121" si="140">"d_ind_cem_ccs_"&amp;C90</f>
        <v>d_ind_cem_ccs_1_x_coal_thermal</v>
      </c>
      <c r="BM90" s="52"/>
      <c r="BN90" s="52"/>
      <c r="BO90" s="52">
        <f t="shared" ref="BO90:CU90" si="141">BO$50*BO15</f>
        <v>0</v>
      </c>
      <c r="BP90" s="52">
        <f t="shared" si="141"/>
        <v>0</v>
      </c>
      <c r="BQ90" s="52">
        <f t="shared" si="141"/>
        <v>0</v>
      </c>
      <c r="BR90" s="52">
        <f t="shared" si="141"/>
        <v>0</v>
      </c>
      <c r="BS90" s="52">
        <f t="shared" si="141"/>
        <v>0</v>
      </c>
      <c r="BT90" s="52">
        <f t="shared" si="141"/>
        <v>0</v>
      </c>
      <c r="BU90" s="52">
        <f t="shared" si="141"/>
        <v>0</v>
      </c>
      <c r="BV90" s="52">
        <f t="shared" si="141"/>
        <v>0</v>
      </c>
      <c r="BW90" s="52">
        <f t="shared" si="141"/>
        <v>0</v>
      </c>
      <c r="BX90" s="52">
        <f t="shared" si="141"/>
        <v>0</v>
      </c>
      <c r="BY90" s="52">
        <f t="shared" si="141"/>
        <v>0</v>
      </c>
      <c r="BZ90" s="52">
        <f t="shared" si="141"/>
        <v>0</v>
      </c>
      <c r="CA90" s="52">
        <f t="shared" si="141"/>
        <v>0</v>
      </c>
      <c r="CB90" s="52">
        <f t="shared" si="141"/>
        <v>0</v>
      </c>
      <c r="CC90" s="52">
        <f t="shared" si="141"/>
        <v>0</v>
      </c>
      <c r="CD90" s="52">
        <f t="shared" si="141"/>
        <v>0</v>
      </c>
      <c r="CE90" s="52">
        <f t="shared" si="141"/>
        <v>0</v>
      </c>
      <c r="CF90" s="52">
        <f t="shared" si="141"/>
        <v>0</v>
      </c>
      <c r="CG90" s="52">
        <f t="shared" si="141"/>
        <v>0</v>
      </c>
      <c r="CH90" s="52">
        <f t="shared" si="141"/>
        <v>0</v>
      </c>
      <c r="CI90" s="52">
        <f t="shared" si="141"/>
        <v>0</v>
      </c>
      <c r="CJ90" s="52">
        <f t="shared" si="141"/>
        <v>0</v>
      </c>
      <c r="CK90" s="52">
        <f t="shared" si="141"/>
        <v>0</v>
      </c>
      <c r="CL90" s="52">
        <f t="shared" si="141"/>
        <v>0</v>
      </c>
      <c r="CM90" s="52">
        <f t="shared" si="141"/>
        <v>0</v>
      </c>
      <c r="CN90" s="52">
        <f t="shared" si="141"/>
        <v>0</v>
      </c>
      <c r="CO90" s="52">
        <f t="shared" si="141"/>
        <v>0</v>
      </c>
      <c r="CP90" s="52">
        <f t="shared" si="141"/>
        <v>0</v>
      </c>
      <c r="CQ90" s="52">
        <f t="shared" si="141"/>
        <v>0</v>
      </c>
      <c r="CR90" s="52">
        <f t="shared" si="141"/>
        <v>0</v>
      </c>
      <c r="CS90" s="52">
        <f t="shared" si="141"/>
        <v>0</v>
      </c>
      <c r="CT90" s="52">
        <f t="shared" si="141"/>
        <v>0</v>
      </c>
      <c r="CU90" s="52">
        <f t="shared" si="141"/>
        <v>0</v>
      </c>
      <c r="CV90" s="52">
        <f t="shared" ref="CV90:DP90" si="142">CV$50*CV15</f>
        <v>0</v>
      </c>
      <c r="CW90" s="52">
        <f t="shared" si="142"/>
        <v>0</v>
      </c>
      <c r="CX90" s="52">
        <f t="shared" si="142"/>
        <v>0</v>
      </c>
      <c r="CY90" s="52">
        <f t="shared" si="142"/>
        <v>0</v>
      </c>
      <c r="CZ90" s="52">
        <f t="shared" si="142"/>
        <v>0</v>
      </c>
      <c r="DA90" s="52">
        <f t="shared" si="142"/>
        <v>0</v>
      </c>
      <c r="DB90" s="52">
        <f t="shared" si="142"/>
        <v>0</v>
      </c>
      <c r="DC90" s="52">
        <f t="shared" si="142"/>
        <v>0</v>
      </c>
      <c r="DD90" s="52">
        <f t="shared" si="142"/>
        <v>0</v>
      </c>
      <c r="DE90" s="52">
        <f t="shared" si="142"/>
        <v>0</v>
      </c>
      <c r="DF90" s="52">
        <f t="shared" si="142"/>
        <v>0</v>
      </c>
      <c r="DG90" s="52">
        <f t="shared" si="142"/>
        <v>0</v>
      </c>
      <c r="DH90" s="52">
        <f t="shared" si="142"/>
        <v>0</v>
      </c>
      <c r="DI90" s="52">
        <f t="shared" si="142"/>
        <v>0</v>
      </c>
      <c r="DJ90" s="52">
        <f t="shared" si="142"/>
        <v>0</v>
      </c>
      <c r="DK90" s="52">
        <f t="shared" si="142"/>
        <v>0</v>
      </c>
      <c r="DL90" s="52">
        <f t="shared" si="142"/>
        <v>0</v>
      </c>
      <c r="DM90" s="52">
        <f t="shared" si="142"/>
        <v>0</v>
      </c>
      <c r="DN90" s="52">
        <f t="shared" si="142"/>
        <v>0</v>
      </c>
      <c r="DO90" s="52">
        <f t="shared" si="142"/>
        <v>0</v>
      </c>
      <c r="DP90" s="52">
        <f t="shared" si="142"/>
        <v>0</v>
      </c>
    </row>
    <row r="91" spans="1:120" x14ac:dyDescent="0.25">
      <c r="A91" s="52" t="str">
        <f t="shared" si="138"/>
        <v>13_PNG</v>
      </c>
      <c r="B91" s="52" t="str">
        <f t="shared" si="138"/>
        <v>1_1_coking_coal</v>
      </c>
      <c r="C91" s="52" t="str">
        <f t="shared" si="138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39"/>
        <v>13_PNG</v>
      </c>
      <c r="BL91" s="52" t="str">
        <f t="shared" si="140"/>
        <v>d_ind_cem_ccs_1_1_coking_coal</v>
      </c>
      <c r="BM91" s="52"/>
      <c r="BN91" s="52"/>
      <c r="BO91" s="52">
        <f t="shared" ref="BO91:CV91" si="143">BO$50*BO16</f>
        <v>0</v>
      </c>
      <c r="BP91" s="52">
        <f t="shared" si="143"/>
        <v>0</v>
      </c>
      <c r="BQ91" s="52">
        <f t="shared" si="143"/>
        <v>0</v>
      </c>
      <c r="BR91" s="52">
        <f t="shared" si="143"/>
        <v>0</v>
      </c>
      <c r="BS91" s="52">
        <f t="shared" si="143"/>
        <v>0</v>
      </c>
      <c r="BT91" s="52">
        <f t="shared" si="143"/>
        <v>0</v>
      </c>
      <c r="BU91" s="52">
        <f t="shared" si="143"/>
        <v>0</v>
      </c>
      <c r="BV91" s="52">
        <f t="shared" si="143"/>
        <v>0</v>
      </c>
      <c r="BW91" s="52">
        <f t="shared" si="143"/>
        <v>0</v>
      </c>
      <c r="BX91" s="52">
        <f t="shared" si="143"/>
        <v>0</v>
      </c>
      <c r="BY91" s="52">
        <f t="shared" si="143"/>
        <v>0</v>
      </c>
      <c r="BZ91" s="52">
        <f t="shared" si="143"/>
        <v>0</v>
      </c>
      <c r="CA91" s="52">
        <f t="shared" si="143"/>
        <v>0</v>
      </c>
      <c r="CB91" s="52">
        <f t="shared" si="143"/>
        <v>0</v>
      </c>
      <c r="CC91" s="52">
        <f t="shared" si="143"/>
        <v>0</v>
      </c>
      <c r="CD91" s="52">
        <f t="shared" si="143"/>
        <v>0</v>
      </c>
      <c r="CE91" s="52">
        <f t="shared" si="143"/>
        <v>0</v>
      </c>
      <c r="CF91" s="52">
        <f t="shared" si="143"/>
        <v>0</v>
      </c>
      <c r="CG91" s="52">
        <f t="shared" si="143"/>
        <v>0</v>
      </c>
      <c r="CH91" s="52">
        <f t="shared" si="143"/>
        <v>0</v>
      </c>
      <c r="CI91" s="52">
        <f t="shared" si="143"/>
        <v>0</v>
      </c>
      <c r="CJ91" s="52">
        <f t="shared" si="143"/>
        <v>0</v>
      </c>
      <c r="CK91" s="52">
        <f t="shared" si="143"/>
        <v>0</v>
      </c>
      <c r="CL91" s="52">
        <f t="shared" si="143"/>
        <v>0</v>
      </c>
      <c r="CM91" s="52">
        <f t="shared" si="143"/>
        <v>0</v>
      </c>
      <c r="CN91" s="52">
        <f t="shared" si="143"/>
        <v>0</v>
      </c>
      <c r="CO91" s="52">
        <f t="shared" si="143"/>
        <v>0</v>
      </c>
      <c r="CP91" s="52">
        <f t="shared" si="143"/>
        <v>0</v>
      </c>
      <c r="CQ91" s="52">
        <f t="shared" si="143"/>
        <v>0</v>
      </c>
      <c r="CR91" s="52">
        <f t="shared" si="143"/>
        <v>0</v>
      </c>
      <c r="CS91" s="52">
        <f t="shared" si="143"/>
        <v>0</v>
      </c>
      <c r="CT91" s="52">
        <f t="shared" si="143"/>
        <v>0</v>
      </c>
      <c r="CU91" s="52">
        <f t="shared" si="143"/>
        <v>0</v>
      </c>
      <c r="CV91" s="52">
        <f t="shared" si="143"/>
        <v>0</v>
      </c>
      <c r="CW91" s="52">
        <f t="shared" ref="CW91:DP91" si="144">CW$50*CW16</f>
        <v>0</v>
      </c>
      <c r="CX91" s="52">
        <f t="shared" si="144"/>
        <v>0</v>
      </c>
      <c r="CY91" s="52">
        <f t="shared" si="144"/>
        <v>0</v>
      </c>
      <c r="CZ91" s="52">
        <f t="shared" si="144"/>
        <v>0</v>
      </c>
      <c r="DA91" s="52">
        <f t="shared" si="144"/>
        <v>0</v>
      </c>
      <c r="DB91" s="52">
        <f t="shared" si="144"/>
        <v>0</v>
      </c>
      <c r="DC91" s="52">
        <f t="shared" si="144"/>
        <v>0</v>
      </c>
      <c r="DD91" s="52">
        <f t="shared" si="144"/>
        <v>0</v>
      </c>
      <c r="DE91" s="52">
        <f t="shared" si="144"/>
        <v>0</v>
      </c>
      <c r="DF91" s="52">
        <f t="shared" si="144"/>
        <v>0</v>
      </c>
      <c r="DG91" s="52">
        <f t="shared" si="144"/>
        <v>0</v>
      </c>
      <c r="DH91" s="52">
        <f t="shared" si="144"/>
        <v>0</v>
      </c>
      <c r="DI91" s="52">
        <f t="shared" si="144"/>
        <v>0</v>
      </c>
      <c r="DJ91" s="52">
        <f t="shared" si="144"/>
        <v>0</v>
      </c>
      <c r="DK91" s="52">
        <f t="shared" si="144"/>
        <v>0</v>
      </c>
      <c r="DL91" s="52">
        <f t="shared" si="144"/>
        <v>0</v>
      </c>
      <c r="DM91" s="52">
        <f t="shared" si="144"/>
        <v>0</v>
      </c>
      <c r="DN91" s="52">
        <f t="shared" si="144"/>
        <v>0</v>
      </c>
      <c r="DO91" s="52">
        <f t="shared" si="144"/>
        <v>0</v>
      </c>
      <c r="DP91" s="52">
        <f t="shared" si="144"/>
        <v>0</v>
      </c>
    </row>
    <row r="92" spans="1:120" x14ac:dyDescent="0.25">
      <c r="A92" s="52" t="str">
        <f t="shared" si="138"/>
        <v>13_PNG</v>
      </c>
      <c r="B92" s="52" t="str">
        <f t="shared" si="138"/>
        <v>1_5_lignite</v>
      </c>
      <c r="C92" s="52" t="str">
        <f t="shared" si="138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39"/>
        <v>13_PNG</v>
      </c>
      <c r="BL92" s="52" t="str">
        <f t="shared" si="140"/>
        <v>d_ind_cem_ccs_1_5_lignite</v>
      </c>
      <c r="BM92" s="52"/>
      <c r="BN92" s="52"/>
      <c r="BO92" s="52">
        <f t="shared" ref="BO92:CV92" si="145">BO$50*BO17</f>
        <v>0</v>
      </c>
      <c r="BP92" s="52">
        <f t="shared" si="145"/>
        <v>0</v>
      </c>
      <c r="BQ92" s="52">
        <f t="shared" si="145"/>
        <v>0</v>
      </c>
      <c r="BR92" s="52">
        <f t="shared" si="145"/>
        <v>0</v>
      </c>
      <c r="BS92" s="52">
        <f t="shared" si="145"/>
        <v>0</v>
      </c>
      <c r="BT92" s="52">
        <f t="shared" si="145"/>
        <v>0</v>
      </c>
      <c r="BU92" s="52">
        <f t="shared" si="145"/>
        <v>0</v>
      </c>
      <c r="BV92" s="52">
        <f t="shared" si="145"/>
        <v>0</v>
      </c>
      <c r="BW92" s="52">
        <f t="shared" si="145"/>
        <v>0</v>
      </c>
      <c r="BX92" s="52">
        <f t="shared" si="145"/>
        <v>0</v>
      </c>
      <c r="BY92" s="52">
        <f t="shared" si="145"/>
        <v>0</v>
      </c>
      <c r="BZ92" s="52">
        <f t="shared" si="145"/>
        <v>0</v>
      </c>
      <c r="CA92" s="52">
        <f t="shared" si="145"/>
        <v>0</v>
      </c>
      <c r="CB92" s="52">
        <f t="shared" si="145"/>
        <v>0</v>
      </c>
      <c r="CC92" s="52">
        <f t="shared" si="145"/>
        <v>0</v>
      </c>
      <c r="CD92" s="52">
        <f t="shared" si="145"/>
        <v>0</v>
      </c>
      <c r="CE92" s="52">
        <f t="shared" si="145"/>
        <v>0</v>
      </c>
      <c r="CF92" s="52">
        <f t="shared" si="145"/>
        <v>0</v>
      </c>
      <c r="CG92" s="52">
        <f t="shared" si="145"/>
        <v>0</v>
      </c>
      <c r="CH92" s="52">
        <f t="shared" si="145"/>
        <v>0</v>
      </c>
      <c r="CI92" s="52">
        <f t="shared" si="145"/>
        <v>0</v>
      </c>
      <c r="CJ92" s="52">
        <f t="shared" si="145"/>
        <v>0</v>
      </c>
      <c r="CK92" s="52">
        <f t="shared" si="145"/>
        <v>0</v>
      </c>
      <c r="CL92" s="52">
        <f t="shared" si="145"/>
        <v>0</v>
      </c>
      <c r="CM92" s="52">
        <f t="shared" si="145"/>
        <v>0</v>
      </c>
      <c r="CN92" s="52">
        <f t="shared" si="145"/>
        <v>0</v>
      </c>
      <c r="CO92" s="52">
        <f t="shared" si="145"/>
        <v>0</v>
      </c>
      <c r="CP92" s="52">
        <f t="shared" si="145"/>
        <v>0</v>
      </c>
      <c r="CQ92" s="52">
        <f t="shared" si="145"/>
        <v>0</v>
      </c>
      <c r="CR92" s="52">
        <f t="shared" si="145"/>
        <v>0</v>
      </c>
      <c r="CS92" s="52">
        <f t="shared" si="145"/>
        <v>0</v>
      </c>
      <c r="CT92" s="52">
        <f t="shared" si="145"/>
        <v>0</v>
      </c>
      <c r="CU92" s="52">
        <f t="shared" si="145"/>
        <v>0</v>
      </c>
      <c r="CV92" s="52">
        <f t="shared" si="145"/>
        <v>0</v>
      </c>
      <c r="CW92" s="52">
        <f t="shared" ref="CW92:DP92" si="146">CW$50*CW17</f>
        <v>0</v>
      </c>
      <c r="CX92" s="52">
        <f t="shared" si="146"/>
        <v>0</v>
      </c>
      <c r="CY92" s="52">
        <f t="shared" si="146"/>
        <v>0</v>
      </c>
      <c r="CZ92" s="52">
        <f t="shared" si="146"/>
        <v>0</v>
      </c>
      <c r="DA92" s="52">
        <f t="shared" si="146"/>
        <v>0</v>
      </c>
      <c r="DB92" s="52">
        <f t="shared" si="146"/>
        <v>0</v>
      </c>
      <c r="DC92" s="52">
        <f t="shared" si="146"/>
        <v>0</v>
      </c>
      <c r="DD92" s="52">
        <f t="shared" si="146"/>
        <v>0</v>
      </c>
      <c r="DE92" s="52">
        <f t="shared" si="146"/>
        <v>0</v>
      </c>
      <c r="DF92" s="52">
        <f t="shared" si="146"/>
        <v>0</v>
      </c>
      <c r="DG92" s="52">
        <f t="shared" si="146"/>
        <v>0</v>
      </c>
      <c r="DH92" s="52">
        <f t="shared" si="146"/>
        <v>0</v>
      </c>
      <c r="DI92" s="52">
        <f t="shared" si="146"/>
        <v>0</v>
      </c>
      <c r="DJ92" s="52">
        <f t="shared" si="146"/>
        <v>0</v>
      </c>
      <c r="DK92" s="52">
        <f t="shared" si="146"/>
        <v>0</v>
      </c>
      <c r="DL92" s="52">
        <f t="shared" si="146"/>
        <v>0</v>
      </c>
      <c r="DM92" s="52">
        <f t="shared" si="146"/>
        <v>0</v>
      </c>
      <c r="DN92" s="52">
        <f t="shared" si="146"/>
        <v>0</v>
      </c>
      <c r="DO92" s="52">
        <f t="shared" si="146"/>
        <v>0</v>
      </c>
      <c r="DP92" s="52">
        <f t="shared" si="146"/>
        <v>0</v>
      </c>
    </row>
    <row r="93" spans="1:120" x14ac:dyDescent="0.25">
      <c r="A93" s="52" t="str">
        <f t="shared" si="138"/>
        <v>13_PNG</v>
      </c>
      <c r="B93" s="52" t="str">
        <f t="shared" si="138"/>
        <v>2_coal_products</v>
      </c>
      <c r="C93" s="52" t="str">
        <f t="shared" si="138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39"/>
        <v>13_PNG</v>
      </c>
      <c r="BL93" s="52" t="str">
        <f t="shared" si="140"/>
        <v>d_ind_cem_ccs_2_coal_products</v>
      </c>
      <c r="BM93" s="52"/>
      <c r="BN93" s="52"/>
      <c r="BO93" s="52">
        <f t="shared" ref="BO93:CV93" si="147">BO$50*BO18</f>
        <v>0</v>
      </c>
      <c r="BP93" s="52">
        <f t="shared" si="147"/>
        <v>0</v>
      </c>
      <c r="BQ93" s="52">
        <f t="shared" si="147"/>
        <v>0</v>
      </c>
      <c r="BR93" s="52">
        <f t="shared" si="147"/>
        <v>0</v>
      </c>
      <c r="BS93" s="52">
        <f t="shared" si="147"/>
        <v>0</v>
      </c>
      <c r="BT93" s="52">
        <f t="shared" si="147"/>
        <v>0</v>
      </c>
      <c r="BU93" s="52">
        <f t="shared" si="147"/>
        <v>0</v>
      </c>
      <c r="BV93" s="52">
        <f t="shared" si="147"/>
        <v>0</v>
      </c>
      <c r="BW93" s="52">
        <f t="shared" si="147"/>
        <v>0</v>
      </c>
      <c r="BX93" s="52">
        <f t="shared" si="147"/>
        <v>0</v>
      </c>
      <c r="BY93" s="52">
        <f t="shared" si="147"/>
        <v>0</v>
      </c>
      <c r="BZ93" s="52">
        <f t="shared" si="147"/>
        <v>0</v>
      </c>
      <c r="CA93" s="52">
        <f t="shared" si="147"/>
        <v>0</v>
      </c>
      <c r="CB93" s="52">
        <f t="shared" si="147"/>
        <v>0</v>
      </c>
      <c r="CC93" s="52">
        <f t="shared" si="147"/>
        <v>0</v>
      </c>
      <c r="CD93" s="52">
        <f t="shared" si="147"/>
        <v>0</v>
      </c>
      <c r="CE93" s="52">
        <f t="shared" si="147"/>
        <v>0</v>
      </c>
      <c r="CF93" s="52">
        <f t="shared" si="147"/>
        <v>0</v>
      </c>
      <c r="CG93" s="52">
        <f t="shared" si="147"/>
        <v>0</v>
      </c>
      <c r="CH93" s="52">
        <f t="shared" si="147"/>
        <v>0</v>
      </c>
      <c r="CI93" s="52">
        <f t="shared" si="147"/>
        <v>0</v>
      </c>
      <c r="CJ93" s="52">
        <f t="shared" si="147"/>
        <v>0</v>
      </c>
      <c r="CK93" s="52">
        <f t="shared" si="147"/>
        <v>0</v>
      </c>
      <c r="CL93" s="52">
        <f t="shared" si="147"/>
        <v>0</v>
      </c>
      <c r="CM93" s="52">
        <f t="shared" si="147"/>
        <v>0</v>
      </c>
      <c r="CN93" s="52">
        <f t="shared" si="147"/>
        <v>0</v>
      </c>
      <c r="CO93" s="52">
        <f t="shared" si="147"/>
        <v>0</v>
      </c>
      <c r="CP93" s="52">
        <f t="shared" si="147"/>
        <v>0</v>
      </c>
      <c r="CQ93" s="52">
        <f t="shared" si="147"/>
        <v>0</v>
      </c>
      <c r="CR93" s="52">
        <f t="shared" si="147"/>
        <v>0</v>
      </c>
      <c r="CS93" s="52">
        <f t="shared" si="147"/>
        <v>0</v>
      </c>
      <c r="CT93" s="52">
        <f t="shared" si="147"/>
        <v>0</v>
      </c>
      <c r="CU93" s="52">
        <f t="shared" si="147"/>
        <v>0</v>
      </c>
      <c r="CV93" s="52">
        <f t="shared" si="147"/>
        <v>0</v>
      </c>
      <c r="CW93" s="52">
        <f t="shared" ref="CW93:DP93" si="148">CW$50*CW18</f>
        <v>0</v>
      </c>
      <c r="CX93" s="52">
        <f t="shared" si="148"/>
        <v>0</v>
      </c>
      <c r="CY93" s="52">
        <f t="shared" si="148"/>
        <v>0</v>
      </c>
      <c r="CZ93" s="52">
        <f t="shared" si="148"/>
        <v>0</v>
      </c>
      <c r="DA93" s="52">
        <f t="shared" si="148"/>
        <v>0</v>
      </c>
      <c r="DB93" s="52">
        <f t="shared" si="148"/>
        <v>0</v>
      </c>
      <c r="DC93" s="52">
        <f t="shared" si="148"/>
        <v>0</v>
      </c>
      <c r="DD93" s="52">
        <f t="shared" si="148"/>
        <v>0</v>
      </c>
      <c r="DE93" s="52">
        <f t="shared" si="148"/>
        <v>0</v>
      </c>
      <c r="DF93" s="52">
        <f t="shared" si="148"/>
        <v>0</v>
      </c>
      <c r="DG93" s="52">
        <f t="shared" si="148"/>
        <v>0</v>
      </c>
      <c r="DH93" s="52">
        <f t="shared" si="148"/>
        <v>0</v>
      </c>
      <c r="DI93" s="52">
        <f t="shared" si="148"/>
        <v>0</v>
      </c>
      <c r="DJ93" s="52">
        <f t="shared" si="148"/>
        <v>0</v>
      </c>
      <c r="DK93" s="52">
        <f t="shared" si="148"/>
        <v>0</v>
      </c>
      <c r="DL93" s="52">
        <f t="shared" si="148"/>
        <v>0</v>
      </c>
      <c r="DM93" s="52">
        <f t="shared" si="148"/>
        <v>0</v>
      </c>
      <c r="DN93" s="52">
        <f t="shared" si="148"/>
        <v>0</v>
      </c>
      <c r="DO93" s="52">
        <f t="shared" si="148"/>
        <v>0</v>
      </c>
      <c r="DP93" s="52">
        <f t="shared" si="148"/>
        <v>0</v>
      </c>
    </row>
    <row r="94" spans="1:120" x14ac:dyDescent="0.25">
      <c r="A94" s="52" t="str">
        <f t="shared" si="138"/>
        <v>13_PNG</v>
      </c>
      <c r="B94" s="52" t="str">
        <f t="shared" si="138"/>
        <v>6_1_crude_oil</v>
      </c>
      <c r="C94" s="52" t="str">
        <f t="shared" si="138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39"/>
        <v>13_PNG</v>
      </c>
      <c r="BL94" s="52" t="str">
        <f t="shared" si="140"/>
        <v>d_ind_cem_ccs_6_1_crude_oil</v>
      </c>
      <c r="BM94" s="52"/>
      <c r="BN94" s="52"/>
      <c r="BO94" s="52">
        <f t="shared" ref="BO94:CV94" si="149">BO$50*BO19</f>
        <v>0</v>
      </c>
      <c r="BP94" s="52">
        <f t="shared" si="149"/>
        <v>0</v>
      </c>
      <c r="BQ94" s="52">
        <f t="shared" si="149"/>
        <v>0</v>
      </c>
      <c r="BR94" s="52">
        <f t="shared" si="149"/>
        <v>0</v>
      </c>
      <c r="BS94" s="52">
        <f t="shared" si="149"/>
        <v>0</v>
      </c>
      <c r="BT94" s="52">
        <f t="shared" si="149"/>
        <v>0</v>
      </c>
      <c r="BU94" s="52">
        <f t="shared" si="149"/>
        <v>0</v>
      </c>
      <c r="BV94" s="52">
        <f t="shared" si="149"/>
        <v>0</v>
      </c>
      <c r="BW94" s="52">
        <f t="shared" si="149"/>
        <v>0</v>
      </c>
      <c r="BX94" s="52">
        <f t="shared" si="149"/>
        <v>0</v>
      </c>
      <c r="BY94" s="52">
        <f t="shared" si="149"/>
        <v>0</v>
      </c>
      <c r="BZ94" s="52">
        <f t="shared" si="149"/>
        <v>0</v>
      </c>
      <c r="CA94" s="52">
        <f t="shared" si="149"/>
        <v>0</v>
      </c>
      <c r="CB94" s="52">
        <f t="shared" si="149"/>
        <v>0</v>
      </c>
      <c r="CC94" s="52">
        <f t="shared" si="149"/>
        <v>0</v>
      </c>
      <c r="CD94" s="52">
        <f t="shared" si="149"/>
        <v>0</v>
      </c>
      <c r="CE94" s="52">
        <f t="shared" si="149"/>
        <v>0</v>
      </c>
      <c r="CF94" s="52">
        <f t="shared" si="149"/>
        <v>0</v>
      </c>
      <c r="CG94" s="52">
        <f t="shared" si="149"/>
        <v>0</v>
      </c>
      <c r="CH94" s="52">
        <f t="shared" si="149"/>
        <v>0</v>
      </c>
      <c r="CI94" s="52">
        <f t="shared" si="149"/>
        <v>0</v>
      </c>
      <c r="CJ94" s="52">
        <f t="shared" si="149"/>
        <v>0</v>
      </c>
      <c r="CK94" s="52">
        <f t="shared" si="149"/>
        <v>0</v>
      </c>
      <c r="CL94" s="52">
        <f t="shared" si="149"/>
        <v>0</v>
      </c>
      <c r="CM94" s="52">
        <f t="shared" si="149"/>
        <v>0</v>
      </c>
      <c r="CN94" s="52">
        <f t="shared" si="149"/>
        <v>0</v>
      </c>
      <c r="CO94" s="52">
        <f t="shared" si="149"/>
        <v>0</v>
      </c>
      <c r="CP94" s="52">
        <f t="shared" si="149"/>
        <v>0</v>
      </c>
      <c r="CQ94" s="52">
        <f t="shared" si="149"/>
        <v>0</v>
      </c>
      <c r="CR94" s="52">
        <f t="shared" si="149"/>
        <v>0</v>
      </c>
      <c r="CS94" s="52">
        <f t="shared" si="149"/>
        <v>0</v>
      </c>
      <c r="CT94" s="52">
        <f t="shared" si="149"/>
        <v>0</v>
      </c>
      <c r="CU94" s="52">
        <f t="shared" si="149"/>
        <v>0</v>
      </c>
      <c r="CV94" s="52">
        <f t="shared" si="149"/>
        <v>0</v>
      </c>
      <c r="CW94" s="52">
        <f t="shared" ref="CW94:DP94" si="150">CW$50*CW19</f>
        <v>0</v>
      </c>
      <c r="CX94" s="52">
        <f t="shared" si="150"/>
        <v>0</v>
      </c>
      <c r="CY94" s="52">
        <f t="shared" si="150"/>
        <v>0</v>
      </c>
      <c r="CZ94" s="52">
        <f t="shared" si="150"/>
        <v>0</v>
      </c>
      <c r="DA94" s="52">
        <f t="shared" si="150"/>
        <v>0</v>
      </c>
      <c r="DB94" s="52">
        <f t="shared" si="150"/>
        <v>0</v>
      </c>
      <c r="DC94" s="52">
        <f t="shared" si="150"/>
        <v>0</v>
      </c>
      <c r="DD94" s="52">
        <f t="shared" si="150"/>
        <v>0</v>
      </c>
      <c r="DE94" s="52">
        <f t="shared" si="150"/>
        <v>0</v>
      </c>
      <c r="DF94" s="52">
        <f t="shared" si="150"/>
        <v>0</v>
      </c>
      <c r="DG94" s="52">
        <f t="shared" si="150"/>
        <v>0</v>
      </c>
      <c r="DH94" s="52">
        <f t="shared" si="150"/>
        <v>0</v>
      </c>
      <c r="DI94" s="52">
        <f t="shared" si="150"/>
        <v>0</v>
      </c>
      <c r="DJ94" s="52">
        <f t="shared" si="150"/>
        <v>0</v>
      </c>
      <c r="DK94" s="52">
        <f t="shared" si="150"/>
        <v>0</v>
      </c>
      <c r="DL94" s="52">
        <f t="shared" si="150"/>
        <v>0</v>
      </c>
      <c r="DM94" s="52">
        <f t="shared" si="150"/>
        <v>0</v>
      </c>
      <c r="DN94" s="52">
        <f t="shared" si="150"/>
        <v>0</v>
      </c>
      <c r="DO94" s="52">
        <f t="shared" si="150"/>
        <v>0</v>
      </c>
      <c r="DP94" s="52">
        <f t="shared" si="150"/>
        <v>0</v>
      </c>
    </row>
    <row r="95" spans="1:120" x14ac:dyDescent="0.25">
      <c r="A95" s="52" t="str">
        <f t="shared" si="138"/>
        <v>13_PNG</v>
      </c>
      <c r="B95" s="52" t="str">
        <f t="shared" si="138"/>
        <v>6_x_ngls</v>
      </c>
      <c r="C95" s="52" t="str">
        <f t="shared" si="138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39"/>
        <v>13_PNG</v>
      </c>
      <c r="BL95" s="52" t="str">
        <f t="shared" si="140"/>
        <v>d_ind_cem_ccs_6_x_ngls</v>
      </c>
      <c r="BM95" s="52"/>
      <c r="BN95" s="52"/>
      <c r="BO95" s="52">
        <f t="shared" ref="BO95:CV95" si="151">BO$50*BO20</f>
        <v>0</v>
      </c>
      <c r="BP95" s="52">
        <f t="shared" si="151"/>
        <v>0</v>
      </c>
      <c r="BQ95" s="52">
        <f t="shared" si="151"/>
        <v>0</v>
      </c>
      <c r="BR95" s="52">
        <f t="shared" si="151"/>
        <v>0</v>
      </c>
      <c r="BS95" s="52">
        <f t="shared" si="151"/>
        <v>0</v>
      </c>
      <c r="BT95" s="52">
        <f t="shared" si="151"/>
        <v>0</v>
      </c>
      <c r="BU95" s="52">
        <f t="shared" si="151"/>
        <v>0</v>
      </c>
      <c r="BV95" s="52">
        <f t="shared" si="151"/>
        <v>0</v>
      </c>
      <c r="BW95" s="52">
        <f t="shared" si="151"/>
        <v>0</v>
      </c>
      <c r="BX95" s="52">
        <f t="shared" si="151"/>
        <v>0</v>
      </c>
      <c r="BY95" s="52">
        <f t="shared" si="151"/>
        <v>0</v>
      </c>
      <c r="BZ95" s="52">
        <f t="shared" si="151"/>
        <v>0</v>
      </c>
      <c r="CA95" s="52">
        <f t="shared" si="151"/>
        <v>0</v>
      </c>
      <c r="CB95" s="52">
        <f t="shared" si="151"/>
        <v>0</v>
      </c>
      <c r="CC95" s="52">
        <f t="shared" si="151"/>
        <v>0</v>
      </c>
      <c r="CD95" s="52">
        <f t="shared" si="151"/>
        <v>0</v>
      </c>
      <c r="CE95" s="52">
        <f t="shared" si="151"/>
        <v>0</v>
      </c>
      <c r="CF95" s="52">
        <f t="shared" si="151"/>
        <v>0</v>
      </c>
      <c r="CG95" s="52">
        <f t="shared" si="151"/>
        <v>0</v>
      </c>
      <c r="CH95" s="52">
        <f t="shared" si="151"/>
        <v>0</v>
      </c>
      <c r="CI95" s="52">
        <f t="shared" si="151"/>
        <v>0</v>
      </c>
      <c r="CJ95" s="52">
        <f t="shared" si="151"/>
        <v>0</v>
      </c>
      <c r="CK95" s="52">
        <f t="shared" si="151"/>
        <v>0</v>
      </c>
      <c r="CL95" s="52">
        <f t="shared" si="151"/>
        <v>0</v>
      </c>
      <c r="CM95" s="52">
        <f t="shared" si="151"/>
        <v>0</v>
      </c>
      <c r="CN95" s="52">
        <f t="shared" si="151"/>
        <v>0</v>
      </c>
      <c r="CO95" s="52">
        <f t="shared" si="151"/>
        <v>0</v>
      </c>
      <c r="CP95" s="52">
        <f t="shared" si="151"/>
        <v>0</v>
      </c>
      <c r="CQ95" s="52">
        <f t="shared" si="151"/>
        <v>0</v>
      </c>
      <c r="CR95" s="52">
        <f t="shared" si="151"/>
        <v>0</v>
      </c>
      <c r="CS95" s="52">
        <f t="shared" si="151"/>
        <v>0</v>
      </c>
      <c r="CT95" s="52">
        <f t="shared" si="151"/>
        <v>0</v>
      </c>
      <c r="CU95" s="52">
        <f t="shared" si="151"/>
        <v>0</v>
      </c>
      <c r="CV95" s="52">
        <f t="shared" si="151"/>
        <v>0</v>
      </c>
      <c r="CW95" s="52">
        <f t="shared" ref="CW95:DP95" si="152">CW$50*CW20</f>
        <v>0</v>
      </c>
      <c r="CX95" s="52">
        <f t="shared" si="152"/>
        <v>0</v>
      </c>
      <c r="CY95" s="52">
        <f t="shared" si="152"/>
        <v>0</v>
      </c>
      <c r="CZ95" s="52">
        <f t="shared" si="152"/>
        <v>0</v>
      </c>
      <c r="DA95" s="52">
        <f t="shared" si="152"/>
        <v>0</v>
      </c>
      <c r="DB95" s="52">
        <f t="shared" si="152"/>
        <v>0</v>
      </c>
      <c r="DC95" s="52">
        <f t="shared" si="152"/>
        <v>0</v>
      </c>
      <c r="DD95" s="52">
        <f t="shared" si="152"/>
        <v>0</v>
      </c>
      <c r="DE95" s="52">
        <f t="shared" si="152"/>
        <v>0</v>
      </c>
      <c r="DF95" s="52">
        <f t="shared" si="152"/>
        <v>0</v>
      </c>
      <c r="DG95" s="52">
        <f t="shared" si="152"/>
        <v>0</v>
      </c>
      <c r="DH95" s="52">
        <f t="shared" si="152"/>
        <v>0</v>
      </c>
      <c r="DI95" s="52">
        <f t="shared" si="152"/>
        <v>0</v>
      </c>
      <c r="DJ95" s="52">
        <f t="shared" si="152"/>
        <v>0</v>
      </c>
      <c r="DK95" s="52">
        <f t="shared" si="152"/>
        <v>0</v>
      </c>
      <c r="DL95" s="52">
        <f t="shared" si="152"/>
        <v>0</v>
      </c>
      <c r="DM95" s="52">
        <f t="shared" si="152"/>
        <v>0</v>
      </c>
      <c r="DN95" s="52">
        <f t="shared" si="152"/>
        <v>0</v>
      </c>
      <c r="DO95" s="52">
        <f t="shared" si="152"/>
        <v>0</v>
      </c>
      <c r="DP95" s="52">
        <f t="shared" si="152"/>
        <v>0</v>
      </c>
    </row>
    <row r="96" spans="1:120" x14ac:dyDescent="0.25">
      <c r="A96" s="52" t="str">
        <f t="shared" si="138"/>
        <v>13_PNG</v>
      </c>
      <c r="B96" s="52" t="str">
        <f t="shared" si="138"/>
        <v>7_1_motor_gasoline</v>
      </c>
      <c r="C96" s="52" t="str">
        <f t="shared" si="138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39"/>
        <v>13_PNG</v>
      </c>
      <c r="BL96" s="52" t="str">
        <f t="shared" si="140"/>
        <v>d_ind_cem_ccs_7_1_mo_gasoline</v>
      </c>
      <c r="BM96" s="52"/>
      <c r="BN96" s="52"/>
      <c r="BO96" s="52">
        <f t="shared" ref="BO96:CV96" si="153">BO$50*BO21</f>
        <v>0</v>
      </c>
      <c r="BP96" s="52">
        <f t="shared" si="153"/>
        <v>0</v>
      </c>
      <c r="BQ96" s="52">
        <f t="shared" si="153"/>
        <v>0</v>
      </c>
      <c r="BR96" s="52">
        <f t="shared" si="153"/>
        <v>0</v>
      </c>
      <c r="BS96" s="52">
        <f t="shared" si="153"/>
        <v>0</v>
      </c>
      <c r="BT96" s="52">
        <f t="shared" si="153"/>
        <v>0</v>
      </c>
      <c r="BU96" s="52">
        <f t="shared" si="153"/>
        <v>0</v>
      </c>
      <c r="BV96" s="52">
        <f t="shared" si="153"/>
        <v>0</v>
      </c>
      <c r="BW96" s="52">
        <f t="shared" si="153"/>
        <v>0</v>
      </c>
      <c r="BX96" s="52">
        <f t="shared" si="153"/>
        <v>0</v>
      </c>
      <c r="BY96" s="52">
        <f t="shared" si="153"/>
        <v>0</v>
      </c>
      <c r="BZ96" s="52">
        <f t="shared" si="153"/>
        <v>0</v>
      </c>
      <c r="CA96" s="52">
        <f t="shared" si="153"/>
        <v>0</v>
      </c>
      <c r="CB96" s="52">
        <f t="shared" si="153"/>
        <v>0</v>
      </c>
      <c r="CC96" s="52">
        <f t="shared" si="153"/>
        <v>0</v>
      </c>
      <c r="CD96" s="52">
        <f t="shared" si="153"/>
        <v>0</v>
      </c>
      <c r="CE96" s="52">
        <f t="shared" si="153"/>
        <v>0</v>
      </c>
      <c r="CF96" s="52">
        <f t="shared" si="153"/>
        <v>0</v>
      </c>
      <c r="CG96" s="52">
        <f t="shared" si="153"/>
        <v>0</v>
      </c>
      <c r="CH96" s="52">
        <f t="shared" si="153"/>
        <v>0</v>
      </c>
      <c r="CI96" s="52">
        <f t="shared" si="153"/>
        <v>0</v>
      </c>
      <c r="CJ96" s="52">
        <f t="shared" si="153"/>
        <v>0</v>
      </c>
      <c r="CK96" s="52">
        <f t="shared" si="153"/>
        <v>0</v>
      </c>
      <c r="CL96" s="52">
        <f t="shared" si="153"/>
        <v>0</v>
      </c>
      <c r="CM96" s="52">
        <f t="shared" si="153"/>
        <v>0</v>
      </c>
      <c r="CN96" s="52">
        <f t="shared" si="153"/>
        <v>0</v>
      </c>
      <c r="CO96" s="52">
        <f t="shared" si="153"/>
        <v>0</v>
      </c>
      <c r="CP96" s="52">
        <f t="shared" si="153"/>
        <v>0</v>
      </c>
      <c r="CQ96" s="52">
        <f t="shared" si="153"/>
        <v>0</v>
      </c>
      <c r="CR96" s="52">
        <f t="shared" si="153"/>
        <v>0</v>
      </c>
      <c r="CS96" s="52">
        <f t="shared" si="153"/>
        <v>0</v>
      </c>
      <c r="CT96" s="52">
        <f t="shared" si="153"/>
        <v>0</v>
      </c>
      <c r="CU96" s="52">
        <f t="shared" si="153"/>
        <v>0</v>
      </c>
      <c r="CV96" s="52">
        <f t="shared" si="153"/>
        <v>0</v>
      </c>
      <c r="CW96" s="52">
        <f t="shared" ref="CW96:DP96" si="154">CW$50*CW21</f>
        <v>0</v>
      </c>
      <c r="CX96" s="52">
        <f t="shared" si="154"/>
        <v>0</v>
      </c>
      <c r="CY96" s="52">
        <f t="shared" si="154"/>
        <v>0</v>
      </c>
      <c r="CZ96" s="52">
        <f t="shared" si="154"/>
        <v>0</v>
      </c>
      <c r="DA96" s="52">
        <f t="shared" si="154"/>
        <v>0</v>
      </c>
      <c r="DB96" s="52">
        <f t="shared" si="154"/>
        <v>0</v>
      </c>
      <c r="DC96" s="52">
        <f t="shared" si="154"/>
        <v>0</v>
      </c>
      <c r="DD96" s="52">
        <f t="shared" si="154"/>
        <v>0</v>
      </c>
      <c r="DE96" s="52">
        <f t="shared" si="154"/>
        <v>0</v>
      </c>
      <c r="DF96" s="52">
        <f t="shared" si="154"/>
        <v>0</v>
      </c>
      <c r="DG96" s="52">
        <f t="shared" si="154"/>
        <v>0</v>
      </c>
      <c r="DH96" s="52">
        <f t="shared" si="154"/>
        <v>0</v>
      </c>
      <c r="DI96" s="52">
        <f t="shared" si="154"/>
        <v>0</v>
      </c>
      <c r="DJ96" s="52">
        <f t="shared" si="154"/>
        <v>0</v>
      </c>
      <c r="DK96" s="52">
        <f t="shared" si="154"/>
        <v>0</v>
      </c>
      <c r="DL96" s="52">
        <f t="shared" si="154"/>
        <v>0</v>
      </c>
      <c r="DM96" s="52">
        <f t="shared" si="154"/>
        <v>0</v>
      </c>
      <c r="DN96" s="52">
        <f t="shared" si="154"/>
        <v>0</v>
      </c>
      <c r="DO96" s="52">
        <f t="shared" si="154"/>
        <v>0</v>
      </c>
      <c r="DP96" s="52">
        <f t="shared" si="154"/>
        <v>0</v>
      </c>
    </row>
    <row r="97" spans="1:120" x14ac:dyDescent="0.25">
      <c r="A97" s="52" t="str">
        <f t="shared" si="138"/>
        <v>13_PNG</v>
      </c>
      <c r="B97" s="52" t="str">
        <f t="shared" si="138"/>
        <v>7_2_aviation_gasoline</v>
      </c>
      <c r="C97" s="52" t="str">
        <f t="shared" si="138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39"/>
        <v>13_PNG</v>
      </c>
      <c r="BL97" s="52" t="str">
        <f t="shared" si="140"/>
        <v>d_ind_cem_ccs_7_2_avi_gasoline</v>
      </c>
      <c r="BM97" s="52"/>
      <c r="BN97" s="52"/>
      <c r="BO97" s="52">
        <f t="shared" ref="BO97:CV97" si="155">BO$50*BO22</f>
        <v>0</v>
      </c>
      <c r="BP97" s="52">
        <f t="shared" si="155"/>
        <v>0</v>
      </c>
      <c r="BQ97" s="52">
        <f t="shared" si="155"/>
        <v>0</v>
      </c>
      <c r="BR97" s="52">
        <f t="shared" si="155"/>
        <v>0</v>
      </c>
      <c r="BS97" s="52">
        <f t="shared" si="155"/>
        <v>0</v>
      </c>
      <c r="BT97" s="52">
        <f t="shared" si="155"/>
        <v>0</v>
      </c>
      <c r="BU97" s="52">
        <f t="shared" si="155"/>
        <v>0</v>
      </c>
      <c r="BV97" s="52">
        <f t="shared" si="155"/>
        <v>0</v>
      </c>
      <c r="BW97" s="52">
        <f t="shared" si="155"/>
        <v>0</v>
      </c>
      <c r="BX97" s="52">
        <f t="shared" si="155"/>
        <v>0</v>
      </c>
      <c r="BY97" s="52">
        <f t="shared" si="155"/>
        <v>0</v>
      </c>
      <c r="BZ97" s="52">
        <f t="shared" si="155"/>
        <v>0</v>
      </c>
      <c r="CA97" s="52">
        <f t="shared" si="155"/>
        <v>0</v>
      </c>
      <c r="CB97" s="52">
        <f t="shared" si="155"/>
        <v>0</v>
      </c>
      <c r="CC97" s="52">
        <f t="shared" si="155"/>
        <v>0</v>
      </c>
      <c r="CD97" s="52">
        <f t="shared" si="155"/>
        <v>0</v>
      </c>
      <c r="CE97" s="52">
        <f t="shared" si="155"/>
        <v>0</v>
      </c>
      <c r="CF97" s="52">
        <f t="shared" si="155"/>
        <v>0</v>
      </c>
      <c r="CG97" s="52">
        <f t="shared" si="155"/>
        <v>0</v>
      </c>
      <c r="CH97" s="52">
        <f t="shared" si="155"/>
        <v>0</v>
      </c>
      <c r="CI97" s="52">
        <f t="shared" si="155"/>
        <v>0</v>
      </c>
      <c r="CJ97" s="52">
        <f t="shared" si="155"/>
        <v>0</v>
      </c>
      <c r="CK97" s="52">
        <f t="shared" si="155"/>
        <v>0</v>
      </c>
      <c r="CL97" s="52">
        <f t="shared" si="155"/>
        <v>0</v>
      </c>
      <c r="CM97" s="52">
        <f t="shared" si="155"/>
        <v>0</v>
      </c>
      <c r="CN97" s="52">
        <f t="shared" si="155"/>
        <v>0</v>
      </c>
      <c r="CO97" s="52">
        <f t="shared" si="155"/>
        <v>0</v>
      </c>
      <c r="CP97" s="52">
        <f t="shared" si="155"/>
        <v>0</v>
      </c>
      <c r="CQ97" s="52">
        <f t="shared" si="155"/>
        <v>0</v>
      </c>
      <c r="CR97" s="52">
        <f t="shared" si="155"/>
        <v>0</v>
      </c>
      <c r="CS97" s="52">
        <f t="shared" si="155"/>
        <v>0</v>
      </c>
      <c r="CT97" s="52">
        <f t="shared" si="155"/>
        <v>0</v>
      </c>
      <c r="CU97" s="52">
        <f t="shared" si="155"/>
        <v>0</v>
      </c>
      <c r="CV97" s="52">
        <f t="shared" si="155"/>
        <v>0</v>
      </c>
      <c r="CW97" s="52">
        <f t="shared" ref="CW97:DP97" si="156">CW$50*CW22</f>
        <v>0</v>
      </c>
      <c r="CX97" s="52">
        <f t="shared" si="156"/>
        <v>0</v>
      </c>
      <c r="CY97" s="52">
        <f t="shared" si="156"/>
        <v>0</v>
      </c>
      <c r="CZ97" s="52">
        <f t="shared" si="156"/>
        <v>0</v>
      </c>
      <c r="DA97" s="52">
        <f t="shared" si="156"/>
        <v>0</v>
      </c>
      <c r="DB97" s="52">
        <f t="shared" si="156"/>
        <v>0</v>
      </c>
      <c r="DC97" s="52">
        <f t="shared" si="156"/>
        <v>0</v>
      </c>
      <c r="DD97" s="52">
        <f t="shared" si="156"/>
        <v>0</v>
      </c>
      <c r="DE97" s="52">
        <f t="shared" si="156"/>
        <v>0</v>
      </c>
      <c r="DF97" s="52">
        <f t="shared" si="156"/>
        <v>0</v>
      </c>
      <c r="DG97" s="52">
        <f t="shared" si="156"/>
        <v>0</v>
      </c>
      <c r="DH97" s="52">
        <f t="shared" si="156"/>
        <v>0</v>
      </c>
      <c r="DI97" s="52">
        <f t="shared" si="156"/>
        <v>0</v>
      </c>
      <c r="DJ97" s="52">
        <f t="shared" si="156"/>
        <v>0</v>
      </c>
      <c r="DK97" s="52">
        <f t="shared" si="156"/>
        <v>0</v>
      </c>
      <c r="DL97" s="52">
        <f t="shared" si="156"/>
        <v>0</v>
      </c>
      <c r="DM97" s="52">
        <f t="shared" si="156"/>
        <v>0</v>
      </c>
      <c r="DN97" s="52">
        <f t="shared" si="156"/>
        <v>0</v>
      </c>
      <c r="DO97" s="52">
        <f t="shared" si="156"/>
        <v>0</v>
      </c>
      <c r="DP97" s="52">
        <f t="shared" si="156"/>
        <v>0</v>
      </c>
    </row>
    <row r="98" spans="1:120" x14ac:dyDescent="0.25">
      <c r="A98" s="52" t="str">
        <f t="shared" si="138"/>
        <v>13_PNG</v>
      </c>
      <c r="B98" s="52" t="str">
        <f t="shared" si="138"/>
        <v>7_3_naphtha</v>
      </c>
      <c r="C98" s="52" t="str">
        <f t="shared" si="138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39"/>
        <v>13_PNG</v>
      </c>
      <c r="BL98" s="52" t="str">
        <f t="shared" si="140"/>
        <v>d_ind_cem_ccs_7_3_naphtha</v>
      </c>
      <c r="BM98" s="52"/>
      <c r="BN98" s="52"/>
      <c r="BO98" s="52">
        <f t="shared" ref="BO98:CV98" si="157">BO$50*BO23</f>
        <v>0</v>
      </c>
      <c r="BP98" s="52">
        <f t="shared" si="157"/>
        <v>0</v>
      </c>
      <c r="BQ98" s="52">
        <f t="shared" si="157"/>
        <v>0</v>
      </c>
      <c r="BR98" s="52">
        <f t="shared" si="157"/>
        <v>0</v>
      </c>
      <c r="BS98" s="52">
        <f t="shared" si="157"/>
        <v>0</v>
      </c>
      <c r="BT98" s="52">
        <f t="shared" si="157"/>
        <v>0</v>
      </c>
      <c r="BU98" s="52">
        <f t="shared" si="157"/>
        <v>0</v>
      </c>
      <c r="BV98" s="52">
        <f t="shared" si="157"/>
        <v>0</v>
      </c>
      <c r="BW98" s="52">
        <f t="shared" si="157"/>
        <v>0</v>
      </c>
      <c r="BX98" s="52">
        <f t="shared" si="157"/>
        <v>0</v>
      </c>
      <c r="BY98" s="52">
        <f t="shared" si="157"/>
        <v>0</v>
      </c>
      <c r="BZ98" s="52">
        <f t="shared" si="157"/>
        <v>0</v>
      </c>
      <c r="CA98" s="52">
        <f t="shared" si="157"/>
        <v>0</v>
      </c>
      <c r="CB98" s="52">
        <f t="shared" si="157"/>
        <v>0</v>
      </c>
      <c r="CC98" s="52">
        <f t="shared" si="157"/>
        <v>0</v>
      </c>
      <c r="CD98" s="52">
        <f t="shared" si="157"/>
        <v>0</v>
      </c>
      <c r="CE98" s="52">
        <f t="shared" si="157"/>
        <v>0</v>
      </c>
      <c r="CF98" s="52">
        <f t="shared" si="157"/>
        <v>0</v>
      </c>
      <c r="CG98" s="52">
        <f t="shared" si="157"/>
        <v>0</v>
      </c>
      <c r="CH98" s="52">
        <f t="shared" si="157"/>
        <v>0</v>
      </c>
      <c r="CI98" s="52">
        <f t="shared" si="157"/>
        <v>0</v>
      </c>
      <c r="CJ98" s="52">
        <f t="shared" si="157"/>
        <v>0</v>
      </c>
      <c r="CK98" s="52">
        <f t="shared" si="157"/>
        <v>0</v>
      </c>
      <c r="CL98" s="52">
        <f t="shared" si="157"/>
        <v>0</v>
      </c>
      <c r="CM98" s="52">
        <f t="shared" si="157"/>
        <v>0</v>
      </c>
      <c r="CN98" s="52">
        <f t="shared" si="157"/>
        <v>0</v>
      </c>
      <c r="CO98" s="52">
        <f t="shared" si="157"/>
        <v>0</v>
      </c>
      <c r="CP98" s="52">
        <f t="shared" si="157"/>
        <v>0</v>
      </c>
      <c r="CQ98" s="52">
        <f t="shared" si="157"/>
        <v>0</v>
      </c>
      <c r="CR98" s="52">
        <f t="shared" si="157"/>
        <v>0</v>
      </c>
      <c r="CS98" s="52">
        <f t="shared" si="157"/>
        <v>0</v>
      </c>
      <c r="CT98" s="52">
        <f t="shared" si="157"/>
        <v>0</v>
      </c>
      <c r="CU98" s="52">
        <f t="shared" si="157"/>
        <v>0</v>
      </c>
      <c r="CV98" s="52">
        <f t="shared" si="157"/>
        <v>0</v>
      </c>
      <c r="CW98" s="52">
        <f t="shared" ref="CW98:DP98" si="158">CW$50*CW23</f>
        <v>0</v>
      </c>
      <c r="CX98" s="52">
        <f t="shared" si="158"/>
        <v>0</v>
      </c>
      <c r="CY98" s="52">
        <f t="shared" si="158"/>
        <v>0</v>
      </c>
      <c r="CZ98" s="52">
        <f t="shared" si="158"/>
        <v>0</v>
      </c>
      <c r="DA98" s="52">
        <f t="shared" si="158"/>
        <v>0</v>
      </c>
      <c r="DB98" s="52">
        <f t="shared" si="158"/>
        <v>0</v>
      </c>
      <c r="DC98" s="52">
        <f t="shared" si="158"/>
        <v>0</v>
      </c>
      <c r="DD98" s="52">
        <f t="shared" si="158"/>
        <v>0</v>
      </c>
      <c r="DE98" s="52">
        <f t="shared" si="158"/>
        <v>0</v>
      </c>
      <c r="DF98" s="52">
        <f t="shared" si="158"/>
        <v>0</v>
      </c>
      <c r="DG98" s="52">
        <f t="shared" si="158"/>
        <v>0</v>
      </c>
      <c r="DH98" s="52">
        <f t="shared" si="158"/>
        <v>0</v>
      </c>
      <c r="DI98" s="52">
        <f t="shared" si="158"/>
        <v>0</v>
      </c>
      <c r="DJ98" s="52">
        <f t="shared" si="158"/>
        <v>0</v>
      </c>
      <c r="DK98" s="52">
        <f t="shared" si="158"/>
        <v>0</v>
      </c>
      <c r="DL98" s="52">
        <f t="shared" si="158"/>
        <v>0</v>
      </c>
      <c r="DM98" s="52">
        <f t="shared" si="158"/>
        <v>0</v>
      </c>
      <c r="DN98" s="52">
        <f t="shared" si="158"/>
        <v>0</v>
      </c>
      <c r="DO98" s="52">
        <f t="shared" si="158"/>
        <v>0</v>
      </c>
      <c r="DP98" s="52">
        <f t="shared" si="158"/>
        <v>0</v>
      </c>
    </row>
    <row r="99" spans="1:120" x14ac:dyDescent="0.25">
      <c r="A99" s="52" t="str">
        <f t="shared" si="138"/>
        <v>13_PNG</v>
      </c>
      <c r="B99" s="52" t="str">
        <f t="shared" si="138"/>
        <v>7_x_jet_fuel</v>
      </c>
      <c r="C99" s="52" t="str">
        <f t="shared" si="138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39"/>
        <v>13_PNG</v>
      </c>
      <c r="BL99" s="52" t="str">
        <f t="shared" si="140"/>
        <v>d_ind_cem_ccs_7_x_jet_fuel</v>
      </c>
      <c r="BM99" s="52"/>
      <c r="BN99" s="52"/>
      <c r="BO99" s="52">
        <f t="shared" ref="BO99:CV99" si="159">BO$50*BO24</f>
        <v>0</v>
      </c>
      <c r="BP99" s="52">
        <f t="shared" si="159"/>
        <v>0</v>
      </c>
      <c r="BQ99" s="52">
        <f t="shared" si="159"/>
        <v>0</v>
      </c>
      <c r="BR99" s="52">
        <f t="shared" si="159"/>
        <v>0</v>
      </c>
      <c r="BS99" s="52">
        <f t="shared" si="159"/>
        <v>0</v>
      </c>
      <c r="BT99" s="52">
        <f t="shared" si="159"/>
        <v>0</v>
      </c>
      <c r="BU99" s="52">
        <f t="shared" si="159"/>
        <v>0</v>
      </c>
      <c r="BV99" s="52">
        <f t="shared" si="159"/>
        <v>0</v>
      </c>
      <c r="BW99" s="52">
        <f t="shared" si="159"/>
        <v>0</v>
      </c>
      <c r="BX99" s="52">
        <f t="shared" si="159"/>
        <v>0</v>
      </c>
      <c r="BY99" s="52">
        <f t="shared" si="159"/>
        <v>0</v>
      </c>
      <c r="BZ99" s="52">
        <f t="shared" si="159"/>
        <v>0</v>
      </c>
      <c r="CA99" s="52">
        <f t="shared" si="159"/>
        <v>0</v>
      </c>
      <c r="CB99" s="52">
        <f t="shared" si="159"/>
        <v>0</v>
      </c>
      <c r="CC99" s="52">
        <f t="shared" si="159"/>
        <v>0</v>
      </c>
      <c r="CD99" s="52">
        <f t="shared" si="159"/>
        <v>0</v>
      </c>
      <c r="CE99" s="52">
        <f t="shared" si="159"/>
        <v>0</v>
      </c>
      <c r="CF99" s="52">
        <f t="shared" si="159"/>
        <v>0</v>
      </c>
      <c r="CG99" s="52">
        <f t="shared" si="159"/>
        <v>0</v>
      </c>
      <c r="CH99" s="52">
        <f t="shared" si="159"/>
        <v>0</v>
      </c>
      <c r="CI99" s="52">
        <f t="shared" si="159"/>
        <v>0</v>
      </c>
      <c r="CJ99" s="52">
        <f t="shared" si="159"/>
        <v>0</v>
      </c>
      <c r="CK99" s="52">
        <f t="shared" si="159"/>
        <v>0</v>
      </c>
      <c r="CL99" s="52">
        <f t="shared" si="159"/>
        <v>0</v>
      </c>
      <c r="CM99" s="52">
        <f t="shared" si="159"/>
        <v>0</v>
      </c>
      <c r="CN99" s="52">
        <f t="shared" si="159"/>
        <v>0</v>
      </c>
      <c r="CO99" s="52">
        <f t="shared" si="159"/>
        <v>0</v>
      </c>
      <c r="CP99" s="52">
        <f t="shared" si="159"/>
        <v>0</v>
      </c>
      <c r="CQ99" s="52">
        <f t="shared" si="159"/>
        <v>0</v>
      </c>
      <c r="CR99" s="52">
        <f t="shared" si="159"/>
        <v>0</v>
      </c>
      <c r="CS99" s="52">
        <f t="shared" si="159"/>
        <v>0</v>
      </c>
      <c r="CT99" s="52">
        <f t="shared" si="159"/>
        <v>0</v>
      </c>
      <c r="CU99" s="52">
        <f t="shared" si="159"/>
        <v>0</v>
      </c>
      <c r="CV99" s="52">
        <f t="shared" si="159"/>
        <v>0</v>
      </c>
      <c r="CW99" s="52">
        <f t="shared" ref="CW99:DP99" si="160">CW$50*CW24</f>
        <v>0</v>
      </c>
      <c r="CX99" s="52">
        <f t="shared" si="160"/>
        <v>0</v>
      </c>
      <c r="CY99" s="52">
        <f t="shared" si="160"/>
        <v>0</v>
      </c>
      <c r="CZ99" s="52">
        <f t="shared" si="160"/>
        <v>0</v>
      </c>
      <c r="DA99" s="52">
        <f t="shared" si="160"/>
        <v>0</v>
      </c>
      <c r="DB99" s="52">
        <f t="shared" si="160"/>
        <v>0</v>
      </c>
      <c r="DC99" s="52">
        <f t="shared" si="160"/>
        <v>0</v>
      </c>
      <c r="DD99" s="52">
        <f t="shared" si="160"/>
        <v>0</v>
      </c>
      <c r="DE99" s="52">
        <f t="shared" si="160"/>
        <v>0</v>
      </c>
      <c r="DF99" s="52">
        <f t="shared" si="160"/>
        <v>0</v>
      </c>
      <c r="DG99" s="52">
        <f t="shared" si="160"/>
        <v>0</v>
      </c>
      <c r="DH99" s="52">
        <f t="shared" si="160"/>
        <v>0</v>
      </c>
      <c r="DI99" s="52">
        <f t="shared" si="160"/>
        <v>0</v>
      </c>
      <c r="DJ99" s="52">
        <f t="shared" si="160"/>
        <v>0</v>
      </c>
      <c r="DK99" s="52">
        <f t="shared" si="160"/>
        <v>0</v>
      </c>
      <c r="DL99" s="52">
        <f t="shared" si="160"/>
        <v>0</v>
      </c>
      <c r="DM99" s="52">
        <f t="shared" si="160"/>
        <v>0</v>
      </c>
      <c r="DN99" s="52">
        <f t="shared" si="160"/>
        <v>0</v>
      </c>
      <c r="DO99" s="52">
        <f t="shared" si="160"/>
        <v>0</v>
      </c>
      <c r="DP99" s="52">
        <f t="shared" si="160"/>
        <v>0</v>
      </c>
    </row>
    <row r="100" spans="1:120" x14ac:dyDescent="0.25">
      <c r="A100" s="52" t="str">
        <f t="shared" si="138"/>
        <v>13_PNG</v>
      </c>
      <c r="B100" s="52" t="str">
        <f t="shared" si="138"/>
        <v>7_6_kerosene</v>
      </c>
      <c r="C100" s="52" t="str">
        <f t="shared" si="138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39"/>
        <v>13_PNG</v>
      </c>
      <c r="BL100" s="52" t="str">
        <f t="shared" si="140"/>
        <v>d_ind_cem_ccs_7_6_kerosene</v>
      </c>
      <c r="BM100" s="52"/>
      <c r="BN100" s="52"/>
      <c r="BO100" s="52">
        <f t="shared" ref="BO100:CV100" si="161">BO$50*BO25</f>
        <v>0</v>
      </c>
      <c r="BP100" s="52">
        <f t="shared" si="161"/>
        <v>0</v>
      </c>
      <c r="BQ100" s="52">
        <f t="shared" si="161"/>
        <v>0</v>
      </c>
      <c r="BR100" s="52">
        <f t="shared" si="161"/>
        <v>0</v>
      </c>
      <c r="BS100" s="52">
        <f t="shared" si="161"/>
        <v>0</v>
      </c>
      <c r="BT100" s="52">
        <f t="shared" si="161"/>
        <v>0</v>
      </c>
      <c r="BU100" s="52">
        <f t="shared" si="161"/>
        <v>0</v>
      </c>
      <c r="BV100" s="52">
        <f t="shared" si="161"/>
        <v>0</v>
      </c>
      <c r="BW100" s="52">
        <f t="shared" si="161"/>
        <v>0</v>
      </c>
      <c r="BX100" s="52">
        <f t="shared" si="161"/>
        <v>0</v>
      </c>
      <c r="BY100" s="52">
        <f t="shared" si="161"/>
        <v>0</v>
      </c>
      <c r="BZ100" s="52">
        <f t="shared" si="161"/>
        <v>0</v>
      </c>
      <c r="CA100" s="52">
        <f t="shared" si="161"/>
        <v>0</v>
      </c>
      <c r="CB100" s="52">
        <f t="shared" si="161"/>
        <v>0</v>
      </c>
      <c r="CC100" s="52">
        <f t="shared" si="161"/>
        <v>0</v>
      </c>
      <c r="CD100" s="52">
        <f t="shared" si="161"/>
        <v>0</v>
      </c>
      <c r="CE100" s="52">
        <f t="shared" si="161"/>
        <v>0</v>
      </c>
      <c r="CF100" s="52">
        <f t="shared" si="161"/>
        <v>0</v>
      </c>
      <c r="CG100" s="52">
        <f t="shared" si="161"/>
        <v>0</v>
      </c>
      <c r="CH100" s="52">
        <f t="shared" si="161"/>
        <v>0</v>
      </c>
      <c r="CI100" s="52">
        <f t="shared" si="161"/>
        <v>0</v>
      </c>
      <c r="CJ100" s="52">
        <f t="shared" si="161"/>
        <v>0</v>
      </c>
      <c r="CK100" s="52">
        <f t="shared" si="161"/>
        <v>0</v>
      </c>
      <c r="CL100" s="52">
        <f t="shared" si="161"/>
        <v>0</v>
      </c>
      <c r="CM100" s="52">
        <f t="shared" si="161"/>
        <v>0</v>
      </c>
      <c r="CN100" s="52">
        <f t="shared" si="161"/>
        <v>0</v>
      </c>
      <c r="CO100" s="52">
        <f t="shared" si="161"/>
        <v>0</v>
      </c>
      <c r="CP100" s="52">
        <f t="shared" si="161"/>
        <v>0</v>
      </c>
      <c r="CQ100" s="52">
        <f t="shared" si="161"/>
        <v>0</v>
      </c>
      <c r="CR100" s="52">
        <f t="shared" si="161"/>
        <v>0</v>
      </c>
      <c r="CS100" s="52">
        <f t="shared" si="161"/>
        <v>0</v>
      </c>
      <c r="CT100" s="52">
        <f t="shared" si="161"/>
        <v>0</v>
      </c>
      <c r="CU100" s="52">
        <f t="shared" si="161"/>
        <v>0</v>
      </c>
      <c r="CV100" s="52">
        <f t="shared" si="161"/>
        <v>0</v>
      </c>
      <c r="CW100" s="52">
        <f t="shared" ref="CW100:DP100" si="162">CW$50*CW25</f>
        <v>0</v>
      </c>
      <c r="CX100" s="52">
        <f t="shared" si="162"/>
        <v>0</v>
      </c>
      <c r="CY100" s="52">
        <f t="shared" si="162"/>
        <v>0</v>
      </c>
      <c r="CZ100" s="52">
        <f t="shared" si="162"/>
        <v>0</v>
      </c>
      <c r="DA100" s="52">
        <f t="shared" si="162"/>
        <v>0</v>
      </c>
      <c r="DB100" s="52">
        <f t="shared" si="162"/>
        <v>0</v>
      </c>
      <c r="DC100" s="52">
        <f t="shared" si="162"/>
        <v>0</v>
      </c>
      <c r="DD100" s="52">
        <f t="shared" si="162"/>
        <v>0</v>
      </c>
      <c r="DE100" s="52">
        <f t="shared" si="162"/>
        <v>0</v>
      </c>
      <c r="DF100" s="52">
        <f t="shared" si="162"/>
        <v>0</v>
      </c>
      <c r="DG100" s="52">
        <f t="shared" si="162"/>
        <v>0</v>
      </c>
      <c r="DH100" s="52">
        <f t="shared" si="162"/>
        <v>0</v>
      </c>
      <c r="DI100" s="52">
        <f t="shared" si="162"/>
        <v>0</v>
      </c>
      <c r="DJ100" s="52">
        <f t="shared" si="162"/>
        <v>0</v>
      </c>
      <c r="DK100" s="52">
        <f t="shared" si="162"/>
        <v>0</v>
      </c>
      <c r="DL100" s="52">
        <f t="shared" si="162"/>
        <v>0</v>
      </c>
      <c r="DM100" s="52">
        <f t="shared" si="162"/>
        <v>0</v>
      </c>
      <c r="DN100" s="52">
        <f t="shared" si="162"/>
        <v>0</v>
      </c>
      <c r="DO100" s="52">
        <f t="shared" si="162"/>
        <v>0</v>
      </c>
      <c r="DP100" s="52">
        <f t="shared" si="162"/>
        <v>0</v>
      </c>
    </row>
    <row r="101" spans="1:120" x14ac:dyDescent="0.25">
      <c r="A101" s="52" t="str">
        <f t="shared" si="138"/>
        <v>13_PNG</v>
      </c>
      <c r="B101" s="52" t="str">
        <f t="shared" si="138"/>
        <v>7_7_gas_diesel_oil</v>
      </c>
      <c r="C101" s="52" t="str">
        <f t="shared" si="138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39"/>
        <v>13_PNG</v>
      </c>
      <c r="BL101" s="52" t="str">
        <f t="shared" si="140"/>
        <v>d_ind_cem_ccs_7_7_gas_diesel_oil</v>
      </c>
      <c r="BM101" s="52"/>
      <c r="BN101" s="52"/>
      <c r="BO101" s="52">
        <f t="shared" ref="BO101:CV101" si="163">BO$50*BO26</f>
        <v>0</v>
      </c>
      <c r="BP101" s="52">
        <f t="shared" si="163"/>
        <v>0</v>
      </c>
      <c r="BQ101" s="52">
        <f t="shared" si="163"/>
        <v>0</v>
      </c>
      <c r="BR101" s="52">
        <f t="shared" si="163"/>
        <v>0</v>
      </c>
      <c r="BS101" s="52">
        <f t="shared" si="163"/>
        <v>0</v>
      </c>
      <c r="BT101" s="52">
        <f t="shared" si="163"/>
        <v>0</v>
      </c>
      <c r="BU101" s="52">
        <f t="shared" si="163"/>
        <v>0</v>
      </c>
      <c r="BV101" s="52">
        <f t="shared" si="163"/>
        <v>0</v>
      </c>
      <c r="BW101" s="52">
        <f t="shared" si="163"/>
        <v>0</v>
      </c>
      <c r="BX101" s="52">
        <f t="shared" si="163"/>
        <v>0</v>
      </c>
      <c r="BY101" s="52">
        <f t="shared" si="163"/>
        <v>0</v>
      </c>
      <c r="BZ101" s="52">
        <f t="shared" si="163"/>
        <v>0</v>
      </c>
      <c r="CA101" s="52">
        <f t="shared" si="163"/>
        <v>0</v>
      </c>
      <c r="CB101" s="52">
        <f t="shared" si="163"/>
        <v>0</v>
      </c>
      <c r="CC101" s="52">
        <f t="shared" si="163"/>
        <v>0</v>
      </c>
      <c r="CD101" s="52">
        <f t="shared" si="163"/>
        <v>0</v>
      </c>
      <c r="CE101" s="52">
        <f t="shared" si="163"/>
        <v>0</v>
      </c>
      <c r="CF101" s="52">
        <f t="shared" si="163"/>
        <v>0</v>
      </c>
      <c r="CG101" s="52">
        <f t="shared" si="163"/>
        <v>0</v>
      </c>
      <c r="CH101" s="52">
        <f t="shared" si="163"/>
        <v>0</v>
      </c>
      <c r="CI101" s="52">
        <f t="shared" si="163"/>
        <v>0</v>
      </c>
      <c r="CJ101" s="52">
        <f t="shared" si="163"/>
        <v>0</v>
      </c>
      <c r="CK101" s="52">
        <f t="shared" si="163"/>
        <v>0</v>
      </c>
      <c r="CL101" s="52">
        <f t="shared" si="163"/>
        <v>0</v>
      </c>
      <c r="CM101" s="52">
        <f t="shared" si="163"/>
        <v>0</v>
      </c>
      <c r="CN101" s="52">
        <f t="shared" si="163"/>
        <v>0</v>
      </c>
      <c r="CO101" s="52">
        <f t="shared" si="163"/>
        <v>0</v>
      </c>
      <c r="CP101" s="52">
        <f t="shared" si="163"/>
        <v>0</v>
      </c>
      <c r="CQ101" s="52">
        <f t="shared" si="163"/>
        <v>0</v>
      </c>
      <c r="CR101" s="52">
        <f t="shared" si="163"/>
        <v>0</v>
      </c>
      <c r="CS101" s="52">
        <f t="shared" si="163"/>
        <v>0</v>
      </c>
      <c r="CT101" s="52">
        <f t="shared" si="163"/>
        <v>0</v>
      </c>
      <c r="CU101" s="52">
        <f t="shared" si="163"/>
        <v>0</v>
      </c>
      <c r="CV101" s="52">
        <f t="shared" si="163"/>
        <v>0</v>
      </c>
      <c r="CW101" s="52">
        <f t="shared" ref="CW101:DP101" si="164">CW$50*CW26</f>
        <v>0</v>
      </c>
      <c r="CX101" s="52">
        <f t="shared" si="164"/>
        <v>0</v>
      </c>
      <c r="CY101" s="52">
        <f t="shared" si="164"/>
        <v>0</v>
      </c>
      <c r="CZ101" s="52">
        <f t="shared" si="164"/>
        <v>0</v>
      </c>
      <c r="DA101" s="52">
        <f t="shared" si="164"/>
        <v>0</v>
      </c>
      <c r="DB101" s="52">
        <f t="shared" si="164"/>
        <v>0</v>
      </c>
      <c r="DC101" s="52">
        <f t="shared" si="164"/>
        <v>0</v>
      </c>
      <c r="DD101" s="52">
        <f t="shared" si="164"/>
        <v>0</v>
      </c>
      <c r="DE101" s="52">
        <f t="shared" si="164"/>
        <v>0</v>
      </c>
      <c r="DF101" s="52">
        <f t="shared" si="164"/>
        <v>0</v>
      </c>
      <c r="DG101" s="52">
        <f t="shared" si="164"/>
        <v>0</v>
      </c>
      <c r="DH101" s="52">
        <f t="shared" si="164"/>
        <v>0</v>
      </c>
      <c r="DI101" s="52">
        <f t="shared" si="164"/>
        <v>0</v>
      </c>
      <c r="DJ101" s="52">
        <f t="shared" si="164"/>
        <v>0</v>
      </c>
      <c r="DK101" s="52">
        <f t="shared" si="164"/>
        <v>0</v>
      </c>
      <c r="DL101" s="52">
        <f t="shared" si="164"/>
        <v>0</v>
      </c>
      <c r="DM101" s="52">
        <f t="shared" si="164"/>
        <v>0</v>
      </c>
      <c r="DN101" s="52">
        <f t="shared" si="164"/>
        <v>0</v>
      </c>
      <c r="DO101" s="52">
        <f t="shared" si="164"/>
        <v>0</v>
      </c>
      <c r="DP101" s="52">
        <f t="shared" si="164"/>
        <v>0</v>
      </c>
    </row>
    <row r="102" spans="1:120" x14ac:dyDescent="0.25">
      <c r="A102" s="52" t="str">
        <f t="shared" si="138"/>
        <v>13_PNG</v>
      </c>
      <c r="B102" s="52" t="str">
        <f t="shared" si="138"/>
        <v>7_8_fuel_oil</v>
      </c>
      <c r="C102" s="52" t="str">
        <f t="shared" si="138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39"/>
        <v>13_PNG</v>
      </c>
      <c r="BL102" s="52" t="str">
        <f t="shared" si="140"/>
        <v>d_ind_cem_ccs_7_8_fuel_oil</v>
      </c>
      <c r="BM102" s="52"/>
      <c r="BN102" s="52"/>
      <c r="BO102" s="52">
        <f t="shared" ref="BO102:CV102" si="165">BO$50*BO27</f>
        <v>0</v>
      </c>
      <c r="BP102" s="52">
        <f t="shared" si="165"/>
        <v>0</v>
      </c>
      <c r="BQ102" s="52">
        <f t="shared" si="165"/>
        <v>0</v>
      </c>
      <c r="BR102" s="52">
        <f t="shared" si="165"/>
        <v>0</v>
      </c>
      <c r="BS102" s="52">
        <f t="shared" si="165"/>
        <v>0</v>
      </c>
      <c r="BT102" s="52">
        <f t="shared" si="165"/>
        <v>0</v>
      </c>
      <c r="BU102" s="52">
        <f t="shared" si="165"/>
        <v>0</v>
      </c>
      <c r="BV102" s="52">
        <f t="shared" si="165"/>
        <v>0</v>
      </c>
      <c r="BW102" s="52">
        <f t="shared" si="165"/>
        <v>0</v>
      </c>
      <c r="BX102" s="52">
        <f t="shared" si="165"/>
        <v>0</v>
      </c>
      <c r="BY102" s="52">
        <f t="shared" si="165"/>
        <v>0</v>
      </c>
      <c r="BZ102" s="52">
        <f t="shared" si="165"/>
        <v>0</v>
      </c>
      <c r="CA102" s="52">
        <f t="shared" si="165"/>
        <v>0</v>
      </c>
      <c r="CB102" s="52">
        <f t="shared" si="165"/>
        <v>0</v>
      </c>
      <c r="CC102" s="52">
        <f t="shared" si="165"/>
        <v>0</v>
      </c>
      <c r="CD102" s="52">
        <f t="shared" si="165"/>
        <v>0</v>
      </c>
      <c r="CE102" s="52">
        <f t="shared" si="165"/>
        <v>0</v>
      </c>
      <c r="CF102" s="52">
        <f t="shared" si="165"/>
        <v>0</v>
      </c>
      <c r="CG102" s="52">
        <f t="shared" si="165"/>
        <v>0</v>
      </c>
      <c r="CH102" s="52">
        <f t="shared" si="165"/>
        <v>0</v>
      </c>
      <c r="CI102" s="52">
        <f t="shared" si="165"/>
        <v>0</v>
      </c>
      <c r="CJ102" s="52">
        <f t="shared" si="165"/>
        <v>0</v>
      </c>
      <c r="CK102" s="52">
        <f t="shared" si="165"/>
        <v>0</v>
      </c>
      <c r="CL102" s="52">
        <f t="shared" si="165"/>
        <v>0</v>
      </c>
      <c r="CM102" s="52">
        <f t="shared" si="165"/>
        <v>0</v>
      </c>
      <c r="CN102" s="52">
        <f t="shared" si="165"/>
        <v>0</v>
      </c>
      <c r="CO102" s="52">
        <f t="shared" si="165"/>
        <v>0</v>
      </c>
      <c r="CP102" s="52">
        <f t="shared" si="165"/>
        <v>0</v>
      </c>
      <c r="CQ102" s="52">
        <f t="shared" si="165"/>
        <v>0</v>
      </c>
      <c r="CR102" s="52">
        <f t="shared" si="165"/>
        <v>0</v>
      </c>
      <c r="CS102" s="52">
        <f t="shared" si="165"/>
        <v>0</v>
      </c>
      <c r="CT102" s="52">
        <f t="shared" si="165"/>
        <v>0</v>
      </c>
      <c r="CU102" s="52">
        <f t="shared" si="165"/>
        <v>0</v>
      </c>
      <c r="CV102" s="52">
        <f t="shared" si="165"/>
        <v>0</v>
      </c>
      <c r="CW102" s="52">
        <f t="shared" ref="CW102:DP102" si="166">CW$50*CW27</f>
        <v>0</v>
      </c>
      <c r="CX102" s="52">
        <f t="shared" si="166"/>
        <v>0</v>
      </c>
      <c r="CY102" s="52">
        <f t="shared" si="166"/>
        <v>0</v>
      </c>
      <c r="CZ102" s="52">
        <f t="shared" si="166"/>
        <v>0</v>
      </c>
      <c r="DA102" s="52">
        <f t="shared" si="166"/>
        <v>0</v>
      </c>
      <c r="DB102" s="52">
        <f t="shared" si="166"/>
        <v>0</v>
      </c>
      <c r="DC102" s="52">
        <f t="shared" si="166"/>
        <v>0</v>
      </c>
      <c r="DD102" s="52">
        <f t="shared" si="166"/>
        <v>0</v>
      </c>
      <c r="DE102" s="52">
        <f t="shared" si="166"/>
        <v>0</v>
      </c>
      <c r="DF102" s="52">
        <f t="shared" si="166"/>
        <v>0</v>
      </c>
      <c r="DG102" s="52">
        <f t="shared" si="166"/>
        <v>0</v>
      </c>
      <c r="DH102" s="52">
        <f t="shared" si="166"/>
        <v>0</v>
      </c>
      <c r="DI102" s="52">
        <f t="shared" si="166"/>
        <v>0</v>
      </c>
      <c r="DJ102" s="52">
        <f t="shared" si="166"/>
        <v>0</v>
      </c>
      <c r="DK102" s="52">
        <f t="shared" si="166"/>
        <v>0</v>
      </c>
      <c r="DL102" s="52">
        <f t="shared" si="166"/>
        <v>0</v>
      </c>
      <c r="DM102" s="52">
        <f t="shared" si="166"/>
        <v>0</v>
      </c>
      <c r="DN102" s="52">
        <f t="shared" si="166"/>
        <v>0</v>
      </c>
      <c r="DO102" s="52">
        <f t="shared" si="166"/>
        <v>0</v>
      </c>
      <c r="DP102" s="52">
        <f t="shared" si="166"/>
        <v>0</v>
      </c>
    </row>
    <row r="103" spans="1:120" x14ac:dyDescent="0.25">
      <c r="A103" s="52" t="str">
        <f t="shared" si="138"/>
        <v>13_PNG</v>
      </c>
      <c r="B103" s="52" t="str">
        <f t="shared" si="138"/>
        <v>7_9_lpg</v>
      </c>
      <c r="C103" s="52" t="str">
        <f t="shared" si="138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39"/>
        <v>13_PNG</v>
      </c>
      <c r="BL103" s="52" t="str">
        <f t="shared" si="140"/>
        <v>d_ind_cem_ccs_7_9_lpg</v>
      </c>
      <c r="BM103" s="52"/>
      <c r="BN103" s="52"/>
      <c r="BO103" s="52">
        <f t="shared" ref="BO103:CV103" si="167">BO$50*BO28</f>
        <v>0</v>
      </c>
      <c r="BP103" s="52">
        <f t="shared" si="167"/>
        <v>0</v>
      </c>
      <c r="BQ103" s="52">
        <f t="shared" si="167"/>
        <v>0</v>
      </c>
      <c r="BR103" s="52">
        <f t="shared" si="167"/>
        <v>0</v>
      </c>
      <c r="BS103" s="52">
        <f t="shared" si="167"/>
        <v>0</v>
      </c>
      <c r="BT103" s="52">
        <f t="shared" si="167"/>
        <v>0</v>
      </c>
      <c r="BU103" s="52">
        <f t="shared" si="167"/>
        <v>0</v>
      </c>
      <c r="BV103" s="52">
        <f t="shared" si="167"/>
        <v>0</v>
      </c>
      <c r="BW103" s="52">
        <f t="shared" si="167"/>
        <v>0</v>
      </c>
      <c r="BX103" s="52">
        <f t="shared" si="167"/>
        <v>0</v>
      </c>
      <c r="BY103" s="52">
        <f t="shared" si="167"/>
        <v>0</v>
      </c>
      <c r="BZ103" s="52">
        <f t="shared" si="167"/>
        <v>0</v>
      </c>
      <c r="CA103" s="52">
        <f t="shared" si="167"/>
        <v>0</v>
      </c>
      <c r="CB103" s="52">
        <f t="shared" si="167"/>
        <v>0</v>
      </c>
      <c r="CC103" s="52">
        <f t="shared" si="167"/>
        <v>0</v>
      </c>
      <c r="CD103" s="52">
        <f t="shared" si="167"/>
        <v>0</v>
      </c>
      <c r="CE103" s="52">
        <f t="shared" si="167"/>
        <v>0</v>
      </c>
      <c r="CF103" s="52">
        <f t="shared" si="167"/>
        <v>0</v>
      </c>
      <c r="CG103" s="52">
        <f t="shared" si="167"/>
        <v>0</v>
      </c>
      <c r="CH103" s="52">
        <f t="shared" si="167"/>
        <v>0</v>
      </c>
      <c r="CI103" s="52">
        <f t="shared" si="167"/>
        <v>0</v>
      </c>
      <c r="CJ103" s="52">
        <f t="shared" si="167"/>
        <v>0</v>
      </c>
      <c r="CK103" s="52">
        <f t="shared" si="167"/>
        <v>0</v>
      </c>
      <c r="CL103" s="52">
        <f t="shared" si="167"/>
        <v>0</v>
      </c>
      <c r="CM103" s="52">
        <f t="shared" si="167"/>
        <v>0</v>
      </c>
      <c r="CN103" s="52">
        <f t="shared" si="167"/>
        <v>0</v>
      </c>
      <c r="CO103" s="52">
        <f t="shared" si="167"/>
        <v>0</v>
      </c>
      <c r="CP103" s="52">
        <f t="shared" si="167"/>
        <v>0</v>
      </c>
      <c r="CQ103" s="52">
        <f t="shared" si="167"/>
        <v>0</v>
      </c>
      <c r="CR103" s="52">
        <f t="shared" si="167"/>
        <v>0</v>
      </c>
      <c r="CS103" s="52">
        <f t="shared" si="167"/>
        <v>0</v>
      </c>
      <c r="CT103" s="52">
        <f t="shared" si="167"/>
        <v>0</v>
      </c>
      <c r="CU103" s="52">
        <f t="shared" si="167"/>
        <v>0</v>
      </c>
      <c r="CV103" s="52">
        <f t="shared" si="167"/>
        <v>0</v>
      </c>
      <c r="CW103" s="52">
        <f t="shared" ref="CW103:DP103" si="168">CW$50*CW28</f>
        <v>0</v>
      </c>
      <c r="CX103" s="52">
        <f t="shared" si="168"/>
        <v>0</v>
      </c>
      <c r="CY103" s="52">
        <f t="shared" si="168"/>
        <v>0</v>
      </c>
      <c r="CZ103" s="52">
        <f t="shared" si="168"/>
        <v>0</v>
      </c>
      <c r="DA103" s="52">
        <f t="shared" si="168"/>
        <v>0</v>
      </c>
      <c r="DB103" s="52">
        <f t="shared" si="168"/>
        <v>0</v>
      </c>
      <c r="DC103" s="52">
        <f t="shared" si="168"/>
        <v>0</v>
      </c>
      <c r="DD103" s="52">
        <f t="shared" si="168"/>
        <v>0</v>
      </c>
      <c r="DE103" s="52">
        <f t="shared" si="168"/>
        <v>0</v>
      </c>
      <c r="DF103" s="52">
        <f t="shared" si="168"/>
        <v>0</v>
      </c>
      <c r="DG103" s="52">
        <f t="shared" si="168"/>
        <v>0</v>
      </c>
      <c r="DH103" s="52">
        <f t="shared" si="168"/>
        <v>0</v>
      </c>
      <c r="DI103" s="52">
        <f t="shared" si="168"/>
        <v>0</v>
      </c>
      <c r="DJ103" s="52">
        <f t="shared" si="168"/>
        <v>0</v>
      </c>
      <c r="DK103" s="52">
        <f t="shared" si="168"/>
        <v>0</v>
      </c>
      <c r="DL103" s="52">
        <f t="shared" si="168"/>
        <v>0</v>
      </c>
      <c r="DM103" s="52">
        <f t="shared" si="168"/>
        <v>0</v>
      </c>
      <c r="DN103" s="52">
        <f t="shared" si="168"/>
        <v>0</v>
      </c>
      <c r="DO103" s="52">
        <f t="shared" si="168"/>
        <v>0</v>
      </c>
      <c r="DP103" s="52">
        <f t="shared" si="168"/>
        <v>0</v>
      </c>
    </row>
    <row r="104" spans="1:120" x14ac:dyDescent="0.25">
      <c r="A104" s="52" t="str">
        <f t="shared" si="138"/>
        <v>13_PNG</v>
      </c>
      <c r="B104" s="52" t="str">
        <f t="shared" si="138"/>
        <v>7_10_refinery_gas_not_liquefied</v>
      </c>
      <c r="C104" s="52" t="str">
        <f t="shared" si="138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39"/>
        <v>13_PNG</v>
      </c>
      <c r="BL104" s="52" t="str">
        <f t="shared" si="140"/>
        <v>d_ind_cem_ccs_7_10_refi_gas_notliq</v>
      </c>
      <c r="BM104" s="52"/>
      <c r="BN104" s="52"/>
      <c r="BO104" s="52">
        <f t="shared" ref="BO104:CV104" si="169">BO$50*BO29</f>
        <v>0</v>
      </c>
      <c r="BP104" s="52">
        <f t="shared" si="169"/>
        <v>0</v>
      </c>
      <c r="BQ104" s="52">
        <f t="shared" si="169"/>
        <v>0</v>
      </c>
      <c r="BR104" s="52">
        <f t="shared" si="169"/>
        <v>0</v>
      </c>
      <c r="BS104" s="52">
        <f t="shared" si="169"/>
        <v>0</v>
      </c>
      <c r="BT104" s="52">
        <f t="shared" si="169"/>
        <v>0</v>
      </c>
      <c r="BU104" s="52">
        <f t="shared" si="169"/>
        <v>0</v>
      </c>
      <c r="BV104" s="52">
        <f t="shared" si="169"/>
        <v>0</v>
      </c>
      <c r="BW104" s="52">
        <f t="shared" si="169"/>
        <v>0</v>
      </c>
      <c r="BX104" s="52">
        <f t="shared" si="169"/>
        <v>0</v>
      </c>
      <c r="BY104" s="52">
        <f t="shared" si="169"/>
        <v>0</v>
      </c>
      <c r="BZ104" s="52">
        <f t="shared" si="169"/>
        <v>0</v>
      </c>
      <c r="CA104" s="52">
        <f t="shared" si="169"/>
        <v>0</v>
      </c>
      <c r="CB104" s="52">
        <f t="shared" si="169"/>
        <v>0</v>
      </c>
      <c r="CC104" s="52">
        <f t="shared" si="169"/>
        <v>0</v>
      </c>
      <c r="CD104" s="52">
        <f t="shared" si="169"/>
        <v>0</v>
      </c>
      <c r="CE104" s="52">
        <f t="shared" si="169"/>
        <v>0</v>
      </c>
      <c r="CF104" s="52">
        <f t="shared" si="169"/>
        <v>0</v>
      </c>
      <c r="CG104" s="52">
        <f t="shared" si="169"/>
        <v>0</v>
      </c>
      <c r="CH104" s="52">
        <f t="shared" si="169"/>
        <v>0</v>
      </c>
      <c r="CI104" s="52">
        <f t="shared" si="169"/>
        <v>0</v>
      </c>
      <c r="CJ104" s="52">
        <f t="shared" si="169"/>
        <v>0</v>
      </c>
      <c r="CK104" s="52">
        <f t="shared" si="169"/>
        <v>0</v>
      </c>
      <c r="CL104" s="52">
        <f t="shared" si="169"/>
        <v>0</v>
      </c>
      <c r="CM104" s="52">
        <f t="shared" si="169"/>
        <v>0</v>
      </c>
      <c r="CN104" s="52">
        <f t="shared" si="169"/>
        <v>0</v>
      </c>
      <c r="CO104" s="52">
        <f t="shared" si="169"/>
        <v>0</v>
      </c>
      <c r="CP104" s="52">
        <f t="shared" si="169"/>
        <v>0</v>
      </c>
      <c r="CQ104" s="52">
        <f t="shared" si="169"/>
        <v>0</v>
      </c>
      <c r="CR104" s="52">
        <f t="shared" si="169"/>
        <v>0</v>
      </c>
      <c r="CS104" s="52">
        <f t="shared" si="169"/>
        <v>0</v>
      </c>
      <c r="CT104" s="52">
        <f t="shared" si="169"/>
        <v>0</v>
      </c>
      <c r="CU104" s="52">
        <f t="shared" si="169"/>
        <v>0</v>
      </c>
      <c r="CV104" s="52">
        <f t="shared" si="169"/>
        <v>0</v>
      </c>
      <c r="CW104" s="52">
        <f t="shared" ref="CW104:DP104" si="170">CW$50*CW29</f>
        <v>0</v>
      </c>
      <c r="CX104" s="52">
        <f t="shared" si="170"/>
        <v>0</v>
      </c>
      <c r="CY104" s="52">
        <f t="shared" si="170"/>
        <v>0</v>
      </c>
      <c r="CZ104" s="52">
        <f t="shared" si="170"/>
        <v>0</v>
      </c>
      <c r="DA104" s="52">
        <f t="shared" si="170"/>
        <v>0</v>
      </c>
      <c r="DB104" s="52">
        <f t="shared" si="170"/>
        <v>0</v>
      </c>
      <c r="DC104" s="52">
        <f t="shared" si="170"/>
        <v>0</v>
      </c>
      <c r="DD104" s="52">
        <f t="shared" si="170"/>
        <v>0</v>
      </c>
      <c r="DE104" s="52">
        <f t="shared" si="170"/>
        <v>0</v>
      </c>
      <c r="DF104" s="52">
        <f t="shared" si="170"/>
        <v>0</v>
      </c>
      <c r="DG104" s="52">
        <f t="shared" si="170"/>
        <v>0</v>
      </c>
      <c r="DH104" s="52">
        <f t="shared" si="170"/>
        <v>0</v>
      </c>
      <c r="DI104" s="52">
        <f t="shared" si="170"/>
        <v>0</v>
      </c>
      <c r="DJ104" s="52">
        <f t="shared" si="170"/>
        <v>0</v>
      </c>
      <c r="DK104" s="52">
        <f t="shared" si="170"/>
        <v>0</v>
      </c>
      <c r="DL104" s="52">
        <f t="shared" si="170"/>
        <v>0</v>
      </c>
      <c r="DM104" s="52">
        <f t="shared" si="170"/>
        <v>0</v>
      </c>
      <c r="DN104" s="52">
        <f t="shared" si="170"/>
        <v>0</v>
      </c>
      <c r="DO104" s="52">
        <f t="shared" si="170"/>
        <v>0</v>
      </c>
      <c r="DP104" s="52">
        <f t="shared" si="170"/>
        <v>0</v>
      </c>
    </row>
    <row r="105" spans="1:120" x14ac:dyDescent="0.25">
      <c r="A105" s="52" t="str">
        <f t="shared" si="138"/>
        <v>13_PNG</v>
      </c>
      <c r="B105" s="52" t="str">
        <f t="shared" si="138"/>
        <v>7_11_ethane</v>
      </c>
      <c r="C105" s="52" t="str">
        <f t="shared" si="138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39"/>
        <v>13_PNG</v>
      </c>
      <c r="BL105" s="52" t="str">
        <f t="shared" si="140"/>
        <v>d_ind_cem_ccs_7_11_ethane</v>
      </c>
      <c r="BM105" s="52"/>
      <c r="BN105" s="52"/>
      <c r="BO105" s="52">
        <f t="shared" ref="BO105:CV105" si="171">BO$50*BO30</f>
        <v>0</v>
      </c>
      <c r="BP105" s="52">
        <f t="shared" si="171"/>
        <v>0</v>
      </c>
      <c r="BQ105" s="52">
        <f t="shared" si="171"/>
        <v>0</v>
      </c>
      <c r="BR105" s="52">
        <f t="shared" si="171"/>
        <v>0</v>
      </c>
      <c r="BS105" s="52">
        <f t="shared" si="171"/>
        <v>0</v>
      </c>
      <c r="BT105" s="52">
        <f t="shared" si="171"/>
        <v>0</v>
      </c>
      <c r="BU105" s="52">
        <f t="shared" si="171"/>
        <v>0</v>
      </c>
      <c r="BV105" s="52">
        <f t="shared" si="171"/>
        <v>0</v>
      </c>
      <c r="BW105" s="52">
        <f t="shared" si="171"/>
        <v>0</v>
      </c>
      <c r="BX105" s="52">
        <f t="shared" si="171"/>
        <v>0</v>
      </c>
      <c r="BY105" s="52">
        <f t="shared" si="171"/>
        <v>0</v>
      </c>
      <c r="BZ105" s="52">
        <f t="shared" si="171"/>
        <v>0</v>
      </c>
      <c r="CA105" s="52">
        <f t="shared" si="171"/>
        <v>0</v>
      </c>
      <c r="CB105" s="52">
        <f t="shared" si="171"/>
        <v>0</v>
      </c>
      <c r="CC105" s="52">
        <f t="shared" si="171"/>
        <v>0</v>
      </c>
      <c r="CD105" s="52">
        <f t="shared" si="171"/>
        <v>0</v>
      </c>
      <c r="CE105" s="52">
        <f t="shared" si="171"/>
        <v>0</v>
      </c>
      <c r="CF105" s="52">
        <f t="shared" si="171"/>
        <v>0</v>
      </c>
      <c r="CG105" s="52">
        <f t="shared" si="171"/>
        <v>0</v>
      </c>
      <c r="CH105" s="52">
        <f t="shared" si="171"/>
        <v>0</v>
      </c>
      <c r="CI105" s="52">
        <f t="shared" si="171"/>
        <v>0</v>
      </c>
      <c r="CJ105" s="52">
        <f t="shared" si="171"/>
        <v>0</v>
      </c>
      <c r="CK105" s="52">
        <f t="shared" si="171"/>
        <v>0</v>
      </c>
      <c r="CL105" s="52">
        <f t="shared" si="171"/>
        <v>0</v>
      </c>
      <c r="CM105" s="52">
        <f t="shared" si="171"/>
        <v>0</v>
      </c>
      <c r="CN105" s="52">
        <f t="shared" si="171"/>
        <v>0</v>
      </c>
      <c r="CO105" s="52">
        <f t="shared" si="171"/>
        <v>0</v>
      </c>
      <c r="CP105" s="52">
        <f t="shared" si="171"/>
        <v>0</v>
      </c>
      <c r="CQ105" s="52">
        <f t="shared" si="171"/>
        <v>0</v>
      </c>
      <c r="CR105" s="52">
        <f t="shared" si="171"/>
        <v>0</v>
      </c>
      <c r="CS105" s="52">
        <f t="shared" si="171"/>
        <v>0</v>
      </c>
      <c r="CT105" s="52">
        <f t="shared" si="171"/>
        <v>0</v>
      </c>
      <c r="CU105" s="52">
        <f t="shared" si="171"/>
        <v>0</v>
      </c>
      <c r="CV105" s="52">
        <f t="shared" si="171"/>
        <v>0</v>
      </c>
      <c r="CW105" s="52">
        <f t="shared" ref="CW105:DP105" si="172">CW$50*CW30</f>
        <v>0</v>
      </c>
      <c r="CX105" s="52">
        <f t="shared" si="172"/>
        <v>0</v>
      </c>
      <c r="CY105" s="52">
        <f t="shared" si="172"/>
        <v>0</v>
      </c>
      <c r="CZ105" s="52">
        <f t="shared" si="172"/>
        <v>0</v>
      </c>
      <c r="DA105" s="52">
        <f t="shared" si="172"/>
        <v>0</v>
      </c>
      <c r="DB105" s="52">
        <f t="shared" si="172"/>
        <v>0</v>
      </c>
      <c r="DC105" s="52">
        <f t="shared" si="172"/>
        <v>0</v>
      </c>
      <c r="DD105" s="52">
        <f t="shared" si="172"/>
        <v>0</v>
      </c>
      <c r="DE105" s="52">
        <f t="shared" si="172"/>
        <v>0</v>
      </c>
      <c r="DF105" s="52">
        <f t="shared" si="172"/>
        <v>0</v>
      </c>
      <c r="DG105" s="52">
        <f t="shared" si="172"/>
        <v>0</v>
      </c>
      <c r="DH105" s="52">
        <f t="shared" si="172"/>
        <v>0</v>
      </c>
      <c r="DI105" s="52">
        <f t="shared" si="172"/>
        <v>0</v>
      </c>
      <c r="DJ105" s="52">
        <f t="shared" si="172"/>
        <v>0</v>
      </c>
      <c r="DK105" s="52">
        <f t="shared" si="172"/>
        <v>0</v>
      </c>
      <c r="DL105" s="52">
        <f t="shared" si="172"/>
        <v>0</v>
      </c>
      <c r="DM105" s="52">
        <f t="shared" si="172"/>
        <v>0</v>
      </c>
      <c r="DN105" s="52">
        <f t="shared" si="172"/>
        <v>0</v>
      </c>
      <c r="DO105" s="52">
        <f t="shared" si="172"/>
        <v>0</v>
      </c>
      <c r="DP105" s="52">
        <f t="shared" si="172"/>
        <v>0</v>
      </c>
    </row>
    <row r="106" spans="1:120" x14ac:dyDescent="0.25">
      <c r="A106" s="52" t="str">
        <f t="shared" si="138"/>
        <v>13_PNG</v>
      </c>
      <c r="B106" s="52" t="str">
        <f t="shared" si="138"/>
        <v>7_x_other_petroleum_products</v>
      </c>
      <c r="C106" s="52" t="str">
        <f t="shared" si="138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39"/>
        <v>13_PNG</v>
      </c>
      <c r="BL106" s="52" t="str">
        <f t="shared" si="140"/>
        <v>d_ind_cem_ccs_7_x_other_petrol_prod</v>
      </c>
      <c r="BM106" s="52"/>
      <c r="BN106" s="52"/>
      <c r="BO106" s="52">
        <f t="shared" ref="BO106:CV106" si="173">BO$50*BO31</f>
        <v>0</v>
      </c>
      <c r="BP106" s="52">
        <f t="shared" si="173"/>
        <v>0</v>
      </c>
      <c r="BQ106" s="52">
        <f t="shared" si="173"/>
        <v>0</v>
      </c>
      <c r="BR106" s="52">
        <f t="shared" si="173"/>
        <v>0</v>
      </c>
      <c r="BS106" s="52">
        <f t="shared" si="173"/>
        <v>0</v>
      </c>
      <c r="BT106" s="52">
        <f t="shared" si="173"/>
        <v>0</v>
      </c>
      <c r="BU106" s="52">
        <f t="shared" si="173"/>
        <v>0</v>
      </c>
      <c r="BV106" s="52">
        <f t="shared" si="173"/>
        <v>0</v>
      </c>
      <c r="BW106" s="52">
        <f t="shared" si="173"/>
        <v>0</v>
      </c>
      <c r="BX106" s="52">
        <f t="shared" si="173"/>
        <v>0</v>
      </c>
      <c r="BY106" s="52">
        <f t="shared" si="173"/>
        <v>0</v>
      </c>
      <c r="BZ106" s="52">
        <f t="shared" si="173"/>
        <v>0</v>
      </c>
      <c r="CA106" s="52">
        <f t="shared" si="173"/>
        <v>0</v>
      </c>
      <c r="CB106" s="52">
        <f t="shared" si="173"/>
        <v>0</v>
      </c>
      <c r="CC106" s="52">
        <f t="shared" si="173"/>
        <v>0</v>
      </c>
      <c r="CD106" s="52">
        <f t="shared" si="173"/>
        <v>0</v>
      </c>
      <c r="CE106" s="52">
        <f t="shared" si="173"/>
        <v>0</v>
      </c>
      <c r="CF106" s="52">
        <f t="shared" si="173"/>
        <v>0</v>
      </c>
      <c r="CG106" s="52">
        <f t="shared" si="173"/>
        <v>0</v>
      </c>
      <c r="CH106" s="52">
        <f t="shared" si="173"/>
        <v>0</v>
      </c>
      <c r="CI106" s="52">
        <f t="shared" si="173"/>
        <v>0</v>
      </c>
      <c r="CJ106" s="52">
        <f t="shared" si="173"/>
        <v>0</v>
      </c>
      <c r="CK106" s="52">
        <f t="shared" si="173"/>
        <v>0</v>
      </c>
      <c r="CL106" s="52">
        <f t="shared" si="173"/>
        <v>0</v>
      </c>
      <c r="CM106" s="52">
        <f t="shared" si="173"/>
        <v>0</v>
      </c>
      <c r="CN106" s="52">
        <f t="shared" si="173"/>
        <v>0</v>
      </c>
      <c r="CO106" s="52">
        <f t="shared" si="173"/>
        <v>0</v>
      </c>
      <c r="CP106" s="52">
        <f t="shared" si="173"/>
        <v>0</v>
      </c>
      <c r="CQ106" s="52">
        <f t="shared" si="173"/>
        <v>0</v>
      </c>
      <c r="CR106" s="52">
        <f t="shared" si="173"/>
        <v>0</v>
      </c>
      <c r="CS106" s="52">
        <f t="shared" si="173"/>
        <v>0</v>
      </c>
      <c r="CT106" s="52">
        <f t="shared" si="173"/>
        <v>0</v>
      </c>
      <c r="CU106" s="52">
        <f t="shared" si="173"/>
        <v>0</v>
      </c>
      <c r="CV106" s="52">
        <f t="shared" si="173"/>
        <v>0</v>
      </c>
      <c r="CW106" s="52">
        <f t="shared" ref="CW106:DP106" si="174">CW$50*CW31</f>
        <v>0</v>
      </c>
      <c r="CX106" s="52">
        <f t="shared" si="174"/>
        <v>0</v>
      </c>
      <c r="CY106" s="52">
        <f t="shared" si="174"/>
        <v>0</v>
      </c>
      <c r="CZ106" s="52">
        <f t="shared" si="174"/>
        <v>0</v>
      </c>
      <c r="DA106" s="52">
        <f t="shared" si="174"/>
        <v>0</v>
      </c>
      <c r="DB106" s="52">
        <f t="shared" si="174"/>
        <v>0</v>
      </c>
      <c r="DC106" s="52">
        <f t="shared" si="174"/>
        <v>0</v>
      </c>
      <c r="DD106" s="52">
        <f t="shared" si="174"/>
        <v>0</v>
      </c>
      <c r="DE106" s="52">
        <f t="shared" si="174"/>
        <v>0</v>
      </c>
      <c r="DF106" s="52">
        <f t="shared" si="174"/>
        <v>0</v>
      </c>
      <c r="DG106" s="52">
        <f t="shared" si="174"/>
        <v>0</v>
      </c>
      <c r="DH106" s="52">
        <f t="shared" si="174"/>
        <v>0</v>
      </c>
      <c r="DI106" s="52">
        <f t="shared" si="174"/>
        <v>0</v>
      </c>
      <c r="DJ106" s="52">
        <f t="shared" si="174"/>
        <v>0</v>
      </c>
      <c r="DK106" s="52">
        <f t="shared" si="174"/>
        <v>0</v>
      </c>
      <c r="DL106" s="52">
        <f t="shared" si="174"/>
        <v>0</v>
      </c>
      <c r="DM106" s="52">
        <f t="shared" si="174"/>
        <v>0</v>
      </c>
      <c r="DN106" s="52">
        <f t="shared" si="174"/>
        <v>0</v>
      </c>
      <c r="DO106" s="52">
        <f t="shared" si="174"/>
        <v>0</v>
      </c>
      <c r="DP106" s="52">
        <f t="shared" si="174"/>
        <v>0</v>
      </c>
    </row>
    <row r="107" spans="1:120" x14ac:dyDescent="0.25">
      <c r="A107" s="52" t="str">
        <f t="shared" si="138"/>
        <v>13_PNG</v>
      </c>
      <c r="B107" s="52" t="str">
        <f t="shared" si="138"/>
        <v>8_1_natural_gas</v>
      </c>
      <c r="C107" s="52" t="str">
        <f t="shared" si="138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39"/>
        <v>13_PNG</v>
      </c>
      <c r="BL107" s="52" t="str">
        <f t="shared" si="140"/>
        <v>d_ind_cem_ccs_8_1_natural_gas</v>
      </c>
      <c r="BM107" s="52"/>
      <c r="BN107" s="52"/>
      <c r="BO107" s="52">
        <f t="shared" ref="BO107:CV107" si="175">BO$50*BO32</f>
        <v>0</v>
      </c>
      <c r="BP107" s="52">
        <f t="shared" si="175"/>
        <v>0</v>
      </c>
      <c r="BQ107" s="52">
        <f t="shared" si="175"/>
        <v>0</v>
      </c>
      <c r="BR107" s="52">
        <f t="shared" si="175"/>
        <v>0</v>
      </c>
      <c r="BS107" s="52">
        <f t="shared" si="175"/>
        <v>0</v>
      </c>
      <c r="BT107" s="52">
        <f t="shared" si="175"/>
        <v>0</v>
      </c>
      <c r="BU107" s="52">
        <f t="shared" si="175"/>
        <v>0</v>
      </c>
      <c r="BV107" s="52">
        <f t="shared" si="175"/>
        <v>0</v>
      </c>
      <c r="BW107" s="52">
        <f t="shared" si="175"/>
        <v>0</v>
      </c>
      <c r="BX107" s="52">
        <f t="shared" si="175"/>
        <v>0</v>
      </c>
      <c r="BY107" s="52">
        <f t="shared" si="175"/>
        <v>0</v>
      </c>
      <c r="BZ107" s="52">
        <f t="shared" si="175"/>
        <v>0</v>
      </c>
      <c r="CA107" s="52">
        <f t="shared" si="175"/>
        <v>0</v>
      </c>
      <c r="CB107" s="52">
        <f t="shared" si="175"/>
        <v>0</v>
      </c>
      <c r="CC107" s="52">
        <f t="shared" si="175"/>
        <v>0</v>
      </c>
      <c r="CD107" s="52">
        <f t="shared" si="175"/>
        <v>0</v>
      </c>
      <c r="CE107" s="52">
        <f t="shared" si="175"/>
        <v>0</v>
      </c>
      <c r="CF107" s="52">
        <f t="shared" si="175"/>
        <v>0</v>
      </c>
      <c r="CG107" s="52">
        <f t="shared" si="175"/>
        <v>0</v>
      </c>
      <c r="CH107" s="52">
        <f t="shared" si="175"/>
        <v>0</v>
      </c>
      <c r="CI107" s="52">
        <f t="shared" si="175"/>
        <v>0</v>
      </c>
      <c r="CJ107" s="52">
        <f t="shared" si="175"/>
        <v>0</v>
      </c>
      <c r="CK107" s="52">
        <f t="shared" si="175"/>
        <v>0</v>
      </c>
      <c r="CL107" s="52">
        <f t="shared" si="175"/>
        <v>0</v>
      </c>
      <c r="CM107" s="52">
        <f t="shared" si="175"/>
        <v>0</v>
      </c>
      <c r="CN107" s="52">
        <f t="shared" si="175"/>
        <v>0</v>
      </c>
      <c r="CO107" s="52">
        <f t="shared" si="175"/>
        <v>0</v>
      </c>
      <c r="CP107" s="52">
        <f t="shared" si="175"/>
        <v>0</v>
      </c>
      <c r="CQ107" s="52">
        <f t="shared" si="175"/>
        <v>0</v>
      </c>
      <c r="CR107" s="52">
        <f t="shared" si="175"/>
        <v>0</v>
      </c>
      <c r="CS107" s="52">
        <f t="shared" si="175"/>
        <v>0</v>
      </c>
      <c r="CT107" s="52">
        <f t="shared" si="175"/>
        <v>0</v>
      </c>
      <c r="CU107" s="52">
        <f t="shared" si="175"/>
        <v>0</v>
      </c>
      <c r="CV107" s="52">
        <f t="shared" si="175"/>
        <v>0</v>
      </c>
      <c r="CW107" s="52">
        <f t="shared" ref="CW107:DP107" si="176">CW$50*CW32</f>
        <v>0</v>
      </c>
      <c r="CX107" s="52">
        <f t="shared" si="176"/>
        <v>0</v>
      </c>
      <c r="CY107" s="52">
        <f t="shared" si="176"/>
        <v>0</v>
      </c>
      <c r="CZ107" s="52">
        <f t="shared" si="176"/>
        <v>0</v>
      </c>
      <c r="DA107" s="52">
        <f t="shared" si="176"/>
        <v>0</v>
      </c>
      <c r="DB107" s="52">
        <f t="shared" si="176"/>
        <v>0</v>
      </c>
      <c r="DC107" s="52">
        <f t="shared" si="176"/>
        <v>0</v>
      </c>
      <c r="DD107" s="52">
        <f t="shared" si="176"/>
        <v>0</v>
      </c>
      <c r="DE107" s="52">
        <f t="shared" si="176"/>
        <v>0</v>
      </c>
      <c r="DF107" s="52">
        <f t="shared" si="176"/>
        <v>0</v>
      </c>
      <c r="DG107" s="52">
        <f t="shared" si="176"/>
        <v>0</v>
      </c>
      <c r="DH107" s="52">
        <f t="shared" si="176"/>
        <v>0</v>
      </c>
      <c r="DI107" s="52">
        <f t="shared" si="176"/>
        <v>0</v>
      </c>
      <c r="DJ107" s="52">
        <f t="shared" si="176"/>
        <v>0</v>
      </c>
      <c r="DK107" s="52">
        <f t="shared" si="176"/>
        <v>0</v>
      </c>
      <c r="DL107" s="52">
        <f t="shared" si="176"/>
        <v>0</v>
      </c>
      <c r="DM107" s="52">
        <f t="shared" si="176"/>
        <v>0</v>
      </c>
      <c r="DN107" s="52">
        <f t="shared" si="176"/>
        <v>0</v>
      </c>
      <c r="DO107" s="52">
        <f t="shared" si="176"/>
        <v>0</v>
      </c>
      <c r="DP107" s="52">
        <f t="shared" si="176"/>
        <v>0</v>
      </c>
    </row>
    <row r="108" spans="1:120" x14ac:dyDescent="0.25">
      <c r="A108" s="52" t="str">
        <f t="shared" si="138"/>
        <v>13_PNG</v>
      </c>
      <c r="B108" s="52" t="str">
        <f t="shared" si="138"/>
        <v>15_1_fuelwood_and_woodwaste</v>
      </c>
      <c r="C108" s="52" t="str">
        <f t="shared" si="138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39"/>
        <v>13_PNG</v>
      </c>
      <c r="BL108" s="52" t="str">
        <f t="shared" si="140"/>
        <v>d_ind_cem_ccs_15_1_fwood_wwaste</v>
      </c>
      <c r="BM108" s="52"/>
      <c r="BN108" s="52"/>
      <c r="BO108" s="52">
        <f t="shared" ref="BO108:CV108" si="177">BO$50*BO33</f>
        <v>0</v>
      </c>
      <c r="BP108" s="52">
        <f t="shared" si="177"/>
        <v>0</v>
      </c>
      <c r="BQ108" s="52">
        <f t="shared" si="177"/>
        <v>0</v>
      </c>
      <c r="BR108" s="52">
        <f t="shared" si="177"/>
        <v>0</v>
      </c>
      <c r="BS108" s="52">
        <f t="shared" si="177"/>
        <v>0</v>
      </c>
      <c r="BT108" s="52">
        <f t="shared" si="177"/>
        <v>0</v>
      </c>
      <c r="BU108" s="52">
        <f t="shared" si="177"/>
        <v>0</v>
      </c>
      <c r="BV108" s="52">
        <f t="shared" si="177"/>
        <v>0</v>
      </c>
      <c r="BW108" s="52">
        <f t="shared" si="177"/>
        <v>0</v>
      </c>
      <c r="BX108" s="52">
        <f t="shared" si="177"/>
        <v>0</v>
      </c>
      <c r="BY108" s="52">
        <f t="shared" si="177"/>
        <v>0</v>
      </c>
      <c r="BZ108" s="52">
        <f t="shared" si="177"/>
        <v>0</v>
      </c>
      <c r="CA108" s="52">
        <f t="shared" si="177"/>
        <v>0</v>
      </c>
      <c r="CB108" s="52">
        <f t="shared" si="177"/>
        <v>0</v>
      </c>
      <c r="CC108" s="52">
        <f t="shared" si="177"/>
        <v>0</v>
      </c>
      <c r="CD108" s="52">
        <f t="shared" si="177"/>
        <v>0</v>
      </c>
      <c r="CE108" s="52">
        <f t="shared" si="177"/>
        <v>0</v>
      </c>
      <c r="CF108" s="52">
        <f t="shared" si="177"/>
        <v>0</v>
      </c>
      <c r="CG108" s="52">
        <f t="shared" si="177"/>
        <v>0</v>
      </c>
      <c r="CH108" s="52">
        <f t="shared" si="177"/>
        <v>0</v>
      </c>
      <c r="CI108" s="52">
        <f t="shared" si="177"/>
        <v>0</v>
      </c>
      <c r="CJ108" s="52">
        <f t="shared" si="177"/>
        <v>0</v>
      </c>
      <c r="CK108" s="52">
        <f t="shared" si="177"/>
        <v>0</v>
      </c>
      <c r="CL108" s="52">
        <f t="shared" si="177"/>
        <v>0</v>
      </c>
      <c r="CM108" s="52">
        <f t="shared" si="177"/>
        <v>0</v>
      </c>
      <c r="CN108" s="52">
        <f t="shared" si="177"/>
        <v>0</v>
      </c>
      <c r="CO108" s="52">
        <f t="shared" si="177"/>
        <v>0</v>
      </c>
      <c r="CP108" s="52">
        <f t="shared" si="177"/>
        <v>0</v>
      </c>
      <c r="CQ108" s="52">
        <f t="shared" si="177"/>
        <v>0</v>
      </c>
      <c r="CR108" s="52">
        <f t="shared" si="177"/>
        <v>0</v>
      </c>
      <c r="CS108" s="52">
        <f t="shared" si="177"/>
        <v>0</v>
      </c>
      <c r="CT108" s="52">
        <f t="shared" si="177"/>
        <v>0</v>
      </c>
      <c r="CU108" s="52">
        <f t="shared" si="177"/>
        <v>0</v>
      </c>
      <c r="CV108" s="52">
        <f t="shared" si="177"/>
        <v>0</v>
      </c>
      <c r="CW108" s="52">
        <f t="shared" ref="CW108:DP108" si="178">CW$50*CW33</f>
        <v>0</v>
      </c>
      <c r="CX108" s="52">
        <f t="shared" si="178"/>
        <v>0</v>
      </c>
      <c r="CY108" s="52">
        <f t="shared" si="178"/>
        <v>0</v>
      </c>
      <c r="CZ108" s="52">
        <f t="shared" si="178"/>
        <v>0</v>
      </c>
      <c r="DA108" s="52">
        <f t="shared" si="178"/>
        <v>0</v>
      </c>
      <c r="DB108" s="52">
        <f t="shared" si="178"/>
        <v>0</v>
      </c>
      <c r="DC108" s="52">
        <f t="shared" si="178"/>
        <v>0</v>
      </c>
      <c r="DD108" s="52">
        <f t="shared" si="178"/>
        <v>0</v>
      </c>
      <c r="DE108" s="52">
        <f t="shared" si="178"/>
        <v>0</v>
      </c>
      <c r="DF108" s="52">
        <f t="shared" si="178"/>
        <v>0</v>
      </c>
      <c r="DG108" s="52">
        <f t="shared" si="178"/>
        <v>0</v>
      </c>
      <c r="DH108" s="52">
        <f t="shared" si="178"/>
        <v>0</v>
      </c>
      <c r="DI108" s="52">
        <f t="shared" si="178"/>
        <v>0</v>
      </c>
      <c r="DJ108" s="52">
        <f t="shared" si="178"/>
        <v>0</v>
      </c>
      <c r="DK108" s="52">
        <f t="shared" si="178"/>
        <v>0</v>
      </c>
      <c r="DL108" s="52">
        <f t="shared" si="178"/>
        <v>0</v>
      </c>
      <c r="DM108" s="52">
        <f t="shared" si="178"/>
        <v>0</v>
      </c>
      <c r="DN108" s="52">
        <f t="shared" si="178"/>
        <v>0</v>
      </c>
      <c r="DO108" s="52">
        <f t="shared" si="178"/>
        <v>0</v>
      </c>
      <c r="DP108" s="52">
        <f t="shared" si="178"/>
        <v>0</v>
      </c>
    </row>
    <row r="109" spans="1:120" x14ac:dyDescent="0.25">
      <c r="A109" s="52" t="str">
        <f t="shared" si="138"/>
        <v>13_PNG</v>
      </c>
      <c r="B109" s="52" t="str">
        <f t="shared" si="138"/>
        <v>15_2_bagasse</v>
      </c>
      <c r="C109" s="52" t="str">
        <f t="shared" si="138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39"/>
        <v>13_PNG</v>
      </c>
      <c r="BL109" s="52" t="str">
        <f t="shared" si="140"/>
        <v>d_ind_cem_ccs_15_2_bagasse</v>
      </c>
      <c r="BM109" s="52"/>
      <c r="BN109" s="52"/>
      <c r="BO109" s="52">
        <f t="shared" ref="BO109:CV109" si="179">BO$50*BO34</f>
        <v>0</v>
      </c>
      <c r="BP109" s="52">
        <f t="shared" si="179"/>
        <v>0</v>
      </c>
      <c r="BQ109" s="52">
        <f t="shared" si="179"/>
        <v>0</v>
      </c>
      <c r="BR109" s="52">
        <f t="shared" si="179"/>
        <v>0</v>
      </c>
      <c r="BS109" s="52">
        <f t="shared" si="179"/>
        <v>0</v>
      </c>
      <c r="BT109" s="52">
        <f t="shared" si="179"/>
        <v>0</v>
      </c>
      <c r="BU109" s="52">
        <f t="shared" si="179"/>
        <v>0</v>
      </c>
      <c r="BV109" s="52">
        <f t="shared" si="179"/>
        <v>0</v>
      </c>
      <c r="BW109" s="52">
        <f t="shared" si="179"/>
        <v>0</v>
      </c>
      <c r="BX109" s="52">
        <f t="shared" si="179"/>
        <v>0</v>
      </c>
      <c r="BY109" s="52">
        <f t="shared" si="179"/>
        <v>0</v>
      </c>
      <c r="BZ109" s="52">
        <f t="shared" si="179"/>
        <v>0</v>
      </c>
      <c r="CA109" s="52">
        <f t="shared" si="179"/>
        <v>0</v>
      </c>
      <c r="CB109" s="52">
        <f t="shared" si="179"/>
        <v>0</v>
      </c>
      <c r="CC109" s="52">
        <f t="shared" si="179"/>
        <v>0</v>
      </c>
      <c r="CD109" s="52">
        <f t="shared" si="179"/>
        <v>0</v>
      </c>
      <c r="CE109" s="52">
        <f t="shared" si="179"/>
        <v>0</v>
      </c>
      <c r="CF109" s="52">
        <f t="shared" si="179"/>
        <v>0</v>
      </c>
      <c r="CG109" s="52">
        <f t="shared" si="179"/>
        <v>0</v>
      </c>
      <c r="CH109" s="52">
        <f t="shared" si="179"/>
        <v>0</v>
      </c>
      <c r="CI109" s="52">
        <f t="shared" si="179"/>
        <v>0</v>
      </c>
      <c r="CJ109" s="52">
        <f t="shared" si="179"/>
        <v>0</v>
      </c>
      <c r="CK109" s="52">
        <f t="shared" si="179"/>
        <v>0</v>
      </c>
      <c r="CL109" s="52">
        <f t="shared" si="179"/>
        <v>0</v>
      </c>
      <c r="CM109" s="52">
        <f t="shared" si="179"/>
        <v>0</v>
      </c>
      <c r="CN109" s="52">
        <f t="shared" si="179"/>
        <v>0</v>
      </c>
      <c r="CO109" s="52">
        <f t="shared" si="179"/>
        <v>0</v>
      </c>
      <c r="CP109" s="52">
        <f t="shared" si="179"/>
        <v>0</v>
      </c>
      <c r="CQ109" s="52">
        <f t="shared" si="179"/>
        <v>0</v>
      </c>
      <c r="CR109" s="52">
        <f t="shared" si="179"/>
        <v>0</v>
      </c>
      <c r="CS109" s="52">
        <f t="shared" si="179"/>
        <v>0</v>
      </c>
      <c r="CT109" s="52">
        <f t="shared" si="179"/>
        <v>0</v>
      </c>
      <c r="CU109" s="52">
        <f t="shared" si="179"/>
        <v>0</v>
      </c>
      <c r="CV109" s="52">
        <f t="shared" si="179"/>
        <v>0</v>
      </c>
      <c r="CW109" s="52">
        <f t="shared" ref="CW109:DP109" si="180">CW$50*CW34</f>
        <v>0</v>
      </c>
      <c r="CX109" s="52">
        <f t="shared" si="180"/>
        <v>0</v>
      </c>
      <c r="CY109" s="52">
        <f t="shared" si="180"/>
        <v>0</v>
      </c>
      <c r="CZ109" s="52">
        <f t="shared" si="180"/>
        <v>0</v>
      </c>
      <c r="DA109" s="52">
        <f t="shared" si="180"/>
        <v>0</v>
      </c>
      <c r="DB109" s="52">
        <f t="shared" si="180"/>
        <v>0</v>
      </c>
      <c r="DC109" s="52">
        <f t="shared" si="180"/>
        <v>0</v>
      </c>
      <c r="DD109" s="52">
        <f t="shared" si="180"/>
        <v>0</v>
      </c>
      <c r="DE109" s="52">
        <f t="shared" si="180"/>
        <v>0</v>
      </c>
      <c r="DF109" s="52">
        <f t="shared" si="180"/>
        <v>0</v>
      </c>
      <c r="DG109" s="52">
        <f t="shared" si="180"/>
        <v>0</v>
      </c>
      <c r="DH109" s="52">
        <f t="shared" si="180"/>
        <v>0</v>
      </c>
      <c r="DI109" s="52">
        <f t="shared" si="180"/>
        <v>0</v>
      </c>
      <c r="DJ109" s="52">
        <f t="shared" si="180"/>
        <v>0</v>
      </c>
      <c r="DK109" s="52">
        <f t="shared" si="180"/>
        <v>0</v>
      </c>
      <c r="DL109" s="52">
        <f t="shared" si="180"/>
        <v>0</v>
      </c>
      <c r="DM109" s="52">
        <f t="shared" si="180"/>
        <v>0</v>
      </c>
      <c r="DN109" s="52">
        <f t="shared" si="180"/>
        <v>0</v>
      </c>
      <c r="DO109" s="52">
        <f t="shared" si="180"/>
        <v>0</v>
      </c>
      <c r="DP109" s="52">
        <f t="shared" si="180"/>
        <v>0</v>
      </c>
    </row>
    <row r="110" spans="1:120" x14ac:dyDescent="0.25">
      <c r="A110" s="52" t="str">
        <f t="shared" si="138"/>
        <v>13_PNG</v>
      </c>
      <c r="B110" s="52" t="str">
        <f t="shared" si="138"/>
        <v>15_3_charcoal</v>
      </c>
      <c r="C110" s="52" t="str">
        <f t="shared" si="138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39"/>
        <v>13_PNG</v>
      </c>
      <c r="BL110" s="52" t="str">
        <f t="shared" si="140"/>
        <v>d_ind_cem_ccs_15_3_charcoal</v>
      </c>
      <c r="BM110" s="52"/>
      <c r="BN110" s="52"/>
      <c r="BO110" s="52">
        <f t="shared" ref="BO110:CV110" si="181">BO$50*BO35</f>
        <v>0</v>
      </c>
      <c r="BP110" s="52">
        <f t="shared" si="181"/>
        <v>0</v>
      </c>
      <c r="BQ110" s="52">
        <f t="shared" si="181"/>
        <v>0</v>
      </c>
      <c r="BR110" s="52">
        <f t="shared" si="181"/>
        <v>0</v>
      </c>
      <c r="BS110" s="52">
        <f t="shared" si="181"/>
        <v>0</v>
      </c>
      <c r="BT110" s="52">
        <f t="shared" si="181"/>
        <v>0</v>
      </c>
      <c r="BU110" s="52">
        <f t="shared" si="181"/>
        <v>0</v>
      </c>
      <c r="BV110" s="52">
        <f t="shared" si="181"/>
        <v>0</v>
      </c>
      <c r="BW110" s="52">
        <f t="shared" si="181"/>
        <v>0</v>
      </c>
      <c r="BX110" s="52">
        <f t="shared" si="181"/>
        <v>0</v>
      </c>
      <c r="BY110" s="52">
        <f t="shared" si="181"/>
        <v>0</v>
      </c>
      <c r="BZ110" s="52">
        <f t="shared" si="181"/>
        <v>0</v>
      </c>
      <c r="CA110" s="52">
        <f t="shared" si="181"/>
        <v>0</v>
      </c>
      <c r="CB110" s="52">
        <f t="shared" si="181"/>
        <v>0</v>
      </c>
      <c r="CC110" s="52">
        <f t="shared" si="181"/>
        <v>0</v>
      </c>
      <c r="CD110" s="52">
        <f t="shared" si="181"/>
        <v>0</v>
      </c>
      <c r="CE110" s="52">
        <f t="shared" si="181"/>
        <v>0</v>
      </c>
      <c r="CF110" s="52">
        <f t="shared" si="181"/>
        <v>0</v>
      </c>
      <c r="CG110" s="52">
        <f t="shared" si="181"/>
        <v>0</v>
      </c>
      <c r="CH110" s="52">
        <f t="shared" si="181"/>
        <v>0</v>
      </c>
      <c r="CI110" s="52">
        <f t="shared" si="181"/>
        <v>0</v>
      </c>
      <c r="CJ110" s="52">
        <f t="shared" si="181"/>
        <v>0</v>
      </c>
      <c r="CK110" s="52">
        <f t="shared" si="181"/>
        <v>0</v>
      </c>
      <c r="CL110" s="52">
        <f t="shared" si="181"/>
        <v>0</v>
      </c>
      <c r="CM110" s="52">
        <f t="shared" si="181"/>
        <v>0</v>
      </c>
      <c r="CN110" s="52">
        <f t="shared" si="181"/>
        <v>0</v>
      </c>
      <c r="CO110" s="52">
        <f t="shared" si="181"/>
        <v>0</v>
      </c>
      <c r="CP110" s="52">
        <f t="shared" si="181"/>
        <v>0</v>
      </c>
      <c r="CQ110" s="52">
        <f t="shared" si="181"/>
        <v>0</v>
      </c>
      <c r="CR110" s="52">
        <f t="shared" si="181"/>
        <v>0</v>
      </c>
      <c r="CS110" s="52">
        <f t="shared" si="181"/>
        <v>0</v>
      </c>
      <c r="CT110" s="52">
        <f t="shared" si="181"/>
        <v>0</v>
      </c>
      <c r="CU110" s="52">
        <f t="shared" si="181"/>
        <v>0</v>
      </c>
      <c r="CV110" s="52">
        <f t="shared" si="181"/>
        <v>0</v>
      </c>
      <c r="CW110" s="52">
        <f t="shared" ref="CW110:DP110" si="182">CW$50*CW35</f>
        <v>0</v>
      </c>
      <c r="CX110" s="52">
        <f t="shared" si="182"/>
        <v>0</v>
      </c>
      <c r="CY110" s="52">
        <f t="shared" si="182"/>
        <v>0</v>
      </c>
      <c r="CZ110" s="52">
        <f t="shared" si="182"/>
        <v>0</v>
      </c>
      <c r="DA110" s="52">
        <f t="shared" si="182"/>
        <v>0</v>
      </c>
      <c r="DB110" s="52">
        <f t="shared" si="182"/>
        <v>0</v>
      </c>
      <c r="DC110" s="52">
        <f t="shared" si="182"/>
        <v>0</v>
      </c>
      <c r="DD110" s="52">
        <f t="shared" si="182"/>
        <v>0</v>
      </c>
      <c r="DE110" s="52">
        <f t="shared" si="182"/>
        <v>0</v>
      </c>
      <c r="DF110" s="52">
        <f t="shared" si="182"/>
        <v>0</v>
      </c>
      <c r="DG110" s="52">
        <f t="shared" si="182"/>
        <v>0</v>
      </c>
      <c r="DH110" s="52">
        <f t="shared" si="182"/>
        <v>0</v>
      </c>
      <c r="DI110" s="52">
        <f t="shared" si="182"/>
        <v>0</v>
      </c>
      <c r="DJ110" s="52">
        <f t="shared" si="182"/>
        <v>0</v>
      </c>
      <c r="DK110" s="52">
        <f t="shared" si="182"/>
        <v>0</v>
      </c>
      <c r="DL110" s="52">
        <f t="shared" si="182"/>
        <v>0</v>
      </c>
      <c r="DM110" s="52">
        <f t="shared" si="182"/>
        <v>0</v>
      </c>
      <c r="DN110" s="52">
        <f t="shared" si="182"/>
        <v>0</v>
      </c>
      <c r="DO110" s="52">
        <f t="shared" si="182"/>
        <v>0</v>
      </c>
      <c r="DP110" s="52">
        <f t="shared" si="182"/>
        <v>0</v>
      </c>
    </row>
    <row r="111" spans="1:120" x14ac:dyDescent="0.25">
      <c r="A111" s="52" t="str">
        <f t="shared" si="138"/>
        <v>13_PNG</v>
      </c>
      <c r="B111" s="52" t="str">
        <f t="shared" si="138"/>
        <v>15_4_black_liquor</v>
      </c>
      <c r="C111" s="52" t="str">
        <f t="shared" si="138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39"/>
        <v>13_PNG</v>
      </c>
      <c r="BL111" s="52" t="str">
        <f t="shared" si="140"/>
        <v>d_ind_cem_ccs_15_4_black_liquor</v>
      </c>
      <c r="BM111" s="52"/>
      <c r="BN111" s="52"/>
      <c r="BO111" s="52">
        <f t="shared" ref="BO111:CV111" si="183">BO$50*BO36</f>
        <v>0</v>
      </c>
      <c r="BP111" s="52">
        <f t="shared" si="183"/>
        <v>0</v>
      </c>
      <c r="BQ111" s="52">
        <f t="shared" si="183"/>
        <v>0</v>
      </c>
      <c r="BR111" s="52">
        <f t="shared" si="183"/>
        <v>0</v>
      </c>
      <c r="BS111" s="52">
        <f t="shared" si="183"/>
        <v>0</v>
      </c>
      <c r="BT111" s="52">
        <f t="shared" si="183"/>
        <v>0</v>
      </c>
      <c r="BU111" s="52">
        <f t="shared" si="183"/>
        <v>0</v>
      </c>
      <c r="BV111" s="52">
        <f t="shared" si="183"/>
        <v>0</v>
      </c>
      <c r="BW111" s="52">
        <f t="shared" si="183"/>
        <v>0</v>
      </c>
      <c r="BX111" s="52">
        <f t="shared" si="183"/>
        <v>0</v>
      </c>
      <c r="BY111" s="52">
        <f t="shared" si="183"/>
        <v>0</v>
      </c>
      <c r="BZ111" s="52">
        <f t="shared" si="183"/>
        <v>0</v>
      </c>
      <c r="CA111" s="52">
        <f t="shared" si="183"/>
        <v>0</v>
      </c>
      <c r="CB111" s="52">
        <f t="shared" si="183"/>
        <v>0</v>
      </c>
      <c r="CC111" s="52">
        <f t="shared" si="183"/>
        <v>0</v>
      </c>
      <c r="CD111" s="52">
        <f t="shared" si="183"/>
        <v>0</v>
      </c>
      <c r="CE111" s="52">
        <f t="shared" si="183"/>
        <v>0</v>
      </c>
      <c r="CF111" s="52">
        <f t="shared" si="183"/>
        <v>0</v>
      </c>
      <c r="CG111" s="52">
        <f t="shared" si="183"/>
        <v>0</v>
      </c>
      <c r="CH111" s="52">
        <f t="shared" si="183"/>
        <v>0</v>
      </c>
      <c r="CI111" s="52">
        <f t="shared" si="183"/>
        <v>0</v>
      </c>
      <c r="CJ111" s="52">
        <f t="shared" si="183"/>
        <v>0</v>
      </c>
      <c r="CK111" s="52">
        <f t="shared" si="183"/>
        <v>0</v>
      </c>
      <c r="CL111" s="52">
        <f t="shared" si="183"/>
        <v>0</v>
      </c>
      <c r="CM111" s="52">
        <f t="shared" si="183"/>
        <v>0</v>
      </c>
      <c r="CN111" s="52">
        <f t="shared" si="183"/>
        <v>0</v>
      </c>
      <c r="CO111" s="52">
        <f t="shared" si="183"/>
        <v>0</v>
      </c>
      <c r="CP111" s="52">
        <f t="shared" si="183"/>
        <v>0</v>
      </c>
      <c r="CQ111" s="52">
        <f t="shared" si="183"/>
        <v>0</v>
      </c>
      <c r="CR111" s="52">
        <f t="shared" si="183"/>
        <v>0</v>
      </c>
      <c r="CS111" s="52">
        <f t="shared" si="183"/>
        <v>0</v>
      </c>
      <c r="CT111" s="52">
        <f t="shared" si="183"/>
        <v>0</v>
      </c>
      <c r="CU111" s="52">
        <f t="shared" si="183"/>
        <v>0</v>
      </c>
      <c r="CV111" s="52">
        <f t="shared" si="183"/>
        <v>0</v>
      </c>
      <c r="CW111" s="52">
        <f t="shared" ref="CW111:DP111" si="184">CW$50*CW36</f>
        <v>0</v>
      </c>
      <c r="CX111" s="52">
        <f t="shared" si="184"/>
        <v>0</v>
      </c>
      <c r="CY111" s="52">
        <f t="shared" si="184"/>
        <v>0</v>
      </c>
      <c r="CZ111" s="52">
        <f t="shared" si="184"/>
        <v>0</v>
      </c>
      <c r="DA111" s="52">
        <f t="shared" si="184"/>
        <v>0</v>
      </c>
      <c r="DB111" s="52">
        <f t="shared" si="184"/>
        <v>0</v>
      </c>
      <c r="DC111" s="52">
        <f t="shared" si="184"/>
        <v>0</v>
      </c>
      <c r="DD111" s="52">
        <f t="shared" si="184"/>
        <v>0</v>
      </c>
      <c r="DE111" s="52">
        <f t="shared" si="184"/>
        <v>0</v>
      </c>
      <c r="DF111" s="52">
        <f t="shared" si="184"/>
        <v>0</v>
      </c>
      <c r="DG111" s="52">
        <f t="shared" si="184"/>
        <v>0</v>
      </c>
      <c r="DH111" s="52">
        <f t="shared" si="184"/>
        <v>0</v>
      </c>
      <c r="DI111" s="52">
        <f t="shared" si="184"/>
        <v>0</v>
      </c>
      <c r="DJ111" s="52">
        <f t="shared" si="184"/>
        <v>0</v>
      </c>
      <c r="DK111" s="52">
        <f t="shared" si="184"/>
        <v>0</v>
      </c>
      <c r="DL111" s="52">
        <f t="shared" si="184"/>
        <v>0</v>
      </c>
      <c r="DM111" s="52">
        <f t="shared" si="184"/>
        <v>0</v>
      </c>
      <c r="DN111" s="52">
        <f t="shared" si="184"/>
        <v>0</v>
      </c>
      <c r="DO111" s="52">
        <f t="shared" si="184"/>
        <v>0</v>
      </c>
      <c r="DP111" s="52">
        <f t="shared" si="184"/>
        <v>0</v>
      </c>
    </row>
    <row r="112" spans="1:120" x14ac:dyDescent="0.25">
      <c r="A112" s="52" t="str">
        <f t="shared" si="138"/>
        <v>13_PNG</v>
      </c>
      <c r="B112" s="52" t="str">
        <f t="shared" si="138"/>
        <v>15_5_other_biomass</v>
      </c>
      <c r="C112" s="52" t="str">
        <f t="shared" si="138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39"/>
        <v>13_PNG</v>
      </c>
      <c r="BL112" s="52" t="str">
        <f t="shared" si="140"/>
        <v>d_ind_cem_ccs_15_5_other_biomass</v>
      </c>
      <c r="BM112" s="52"/>
      <c r="BN112" s="52"/>
      <c r="BO112" s="52">
        <f t="shared" ref="BO112:CV112" si="185">BO$50*BO37</f>
        <v>0</v>
      </c>
      <c r="BP112" s="52">
        <f t="shared" si="185"/>
        <v>0</v>
      </c>
      <c r="BQ112" s="52">
        <f t="shared" si="185"/>
        <v>0</v>
      </c>
      <c r="BR112" s="52">
        <f t="shared" si="185"/>
        <v>0</v>
      </c>
      <c r="BS112" s="52">
        <f t="shared" si="185"/>
        <v>0</v>
      </c>
      <c r="BT112" s="52">
        <f t="shared" si="185"/>
        <v>0</v>
      </c>
      <c r="BU112" s="52">
        <f t="shared" si="185"/>
        <v>0</v>
      </c>
      <c r="BV112" s="52">
        <f t="shared" si="185"/>
        <v>0</v>
      </c>
      <c r="BW112" s="52">
        <f t="shared" si="185"/>
        <v>0</v>
      </c>
      <c r="BX112" s="52">
        <f t="shared" si="185"/>
        <v>0</v>
      </c>
      <c r="BY112" s="52">
        <f t="shared" si="185"/>
        <v>0</v>
      </c>
      <c r="BZ112" s="52">
        <f t="shared" si="185"/>
        <v>0</v>
      </c>
      <c r="CA112" s="52">
        <f t="shared" si="185"/>
        <v>0</v>
      </c>
      <c r="CB112" s="52">
        <f t="shared" si="185"/>
        <v>0</v>
      </c>
      <c r="CC112" s="52">
        <f t="shared" si="185"/>
        <v>0</v>
      </c>
      <c r="CD112" s="52">
        <f t="shared" si="185"/>
        <v>0</v>
      </c>
      <c r="CE112" s="52">
        <f t="shared" si="185"/>
        <v>0</v>
      </c>
      <c r="CF112" s="52">
        <f t="shared" si="185"/>
        <v>0</v>
      </c>
      <c r="CG112" s="52">
        <f t="shared" si="185"/>
        <v>0</v>
      </c>
      <c r="CH112" s="52">
        <f t="shared" si="185"/>
        <v>0</v>
      </c>
      <c r="CI112" s="52">
        <f t="shared" si="185"/>
        <v>0</v>
      </c>
      <c r="CJ112" s="52">
        <f t="shared" si="185"/>
        <v>0</v>
      </c>
      <c r="CK112" s="52">
        <f t="shared" si="185"/>
        <v>0</v>
      </c>
      <c r="CL112" s="52">
        <f t="shared" si="185"/>
        <v>0</v>
      </c>
      <c r="CM112" s="52">
        <f t="shared" si="185"/>
        <v>0</v>
      </c>
      <c r="CN112" s="52">
        <f t="shared" si="185"/>
        <v>0</v>
      </c>
      <c r="CO112" s="52">
        <f t="shared" si="185"/>
        <v>0</v>
      </c>
      <c r="CP112" s="52">
        <f t="shared" si="185"/>
        <v>0</v>
      </c>
      <c r="CQ112" s="52">
        <f t="shared" si="185"/>
        <v>0</v>
      </c>
      <c r="CR112" s="52">
        <f t="shared" si="185"/>
        <v>0</v>
      </c>
      <c r="CS112" s="52">
        <f t="shared" si="185"/>
        <v>0</v>
      </c>
      <c r="CT112" s="52">
        <f t="shared" si="185"/>
        <v>0</v>
      </c>
      <c r="CU112" s="52">
        <f t="shared" si="185"/>
        <v>0</v>
      </c>
      <c r="CV112" s="52">
        <f t="shared" si="185"/>
        <v>0</v>
      </c>
      <c r="CW112" s="52">
        <f t="shared" ref="CW112:DP112" si="186">CW$50*CW37</f>
        <v>0</v>
      </c>
      <c r="CX112" s="52">
        <f t="shared" si="186"/>
        <v>0</v>
      </c>
      <c r="CY112" s="52">
        <f t="shared" si="186"/>
        <v>0</v>
      </c>
      <c r="CZ112" s="52">
        <f t="shared" si="186"/>
        <v>0</v>
      </c>
      <c r="DA112" s="52">
        <f t="shared" si="186"/>
        <v>0</v>
      </c>
      <c r="DB112" s="52">
        <f t="shared" si="186"/>
        <v>0</v>
      </c>
      <c r="DC112" s="52">
        <f t="shared" si="186"/>
        <v>0</v>
      </c>
      <c r="DD112" s="52">
        <f t="shared" si="186"/>
        <v>0</v>
      </c>
      <c r="DE112" s="52">
        <f t="shared" si="186"/>
        <v>0</v>
      </c>
      <c r="DF112" s="52">
        <f t="shared" si="186"/>
        <v>0</v>
      </c>
      <c r="DG112" s="52">
        <f t="shared" si="186"/>
        <v>0</v>
      </c>
      <c r="DH112" s="52">
        <f t="shared" si="186"/>
        <v>0</v>
      </c>
      <c r="DI112" s="52">
        <f t="shared" si="186"/>
        <v>0</v>
      </c>
      <c r="DJ112" s="52">
        <f t="shared" si="186"/>
        <v>0</v>
      </c>
      <c r="DK112" s="52">
        <f t="shared" si="186"/>
        <v>0</v>
      </c>
      <c r="DL112" s="52">
        <f t="shared" si="186"/>
        <v>0</v>
      </c>
      <c r="DM112" s="52">
        <f t="shared" si="186"/>
        <v>0</v>
      </c>
      <c r="DN112" s="52">
        <f t="shared" si="186"/>
        <v>0</v>
      </c>
      <c r="DO112" s="52">
        <f t="shared" si="186"/>
        <v>0</v>
      </c>
      <c r="DP112" s="52">
        <f t="shared" si="186"/>
        <v>0</v>
      </c>
    </row>
    <row r="113" spans="1:120" x14ac:dyDescent="0.25">
      <c r="A113" s="52" t="str">
        <f t="shared" si="138"/>
        <v>13_PNG</v>
      </c>
      <c r="B113" s="52" t="str">
        <f t="shared" si="138"/>
        <v>16_1_biogas</v>
      </c>
      <c r="C113" s="52" t="str">
        <f t="shared" si="138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39"/>
        <v>13_PNG</v>
      </c>
      <c r="BL113" s="52" t="str">
        <f t="shared" si="140"/>
        <v>d_ind_cem_ccs_16_1_biogas</v>
      </c>
      <c r="BM113" s="52"/>
      <c r="BN113" s="52"/>
      <c r="BO113" s="52">
        <f t="shared" ref="BO113:CV113" si="187">BO$50*BO38</f>
        <v>0</v>
      </c>
      <c r="BP113" s="52">
        <f t="shared" si="187"/>
        <v>0</v>
      </c>
      <c r="BQ113" s="52">
        <f t="shared" si="187"/>
        <v>0</v>
      </c>
      <c r="BR113" s="52">
        <f t="shared" si="187"/>
        <v>0</v>
      </c>
      <c r="BS113" s="52">
        <f t="shared" si="187"/>
        <v>0</v>
      </c>
      <c r="BT113" s="52">
        <f t="shared" si="187"/>
        <v>0</v>
      </c>
      <c r="BU113" s="52">
        <f t="shared" si="187"/>
        <v>0</v>
      </c>
      <c r="BV113" s="52">
        <f t="shared" si="187"/>
        <v>0</v>
      </c>
      <c r="BW113" s="52">
        <f t="shared" si="187"/>
        <v>0</v>
      </c>
      <c r="BX113" s="52">
        <f t="shared" si="187"/>
        <v>0</v>
      </c>
      <c r="BY113" s="52">
        <f t="shared" si="187"/>
        <v>0</v>
      </c>
      <c r="BZ113" s="52">
        <f t="shared" si="187"/>
        <v>0</v>
      </c>
      <c r="CA113" s="52">
        <f t="shared" si="187"/>
        <v>0</v>
      </c>
      <c r="CB113" s="52">
        <f t="shared" si="187"/>
        <v>0</v>
      </c>
      <c r="CC113" s="52">
        <f t="shared" si="187"/>
        <v>0</v>
      </c>
      <c r="CD113" s="52">
        <f t="shared" si="187"/>
        <v>0</v>
      </c>
      <c r="CE113" s="52">
        <f t="shared" si="187"/>
        <v>0</v>
      </c>
      <c r="CF113" s="52">
        <f t="shared" si="187"/>
        <v>0</v>
      </c>
      <c r="CG113" s="52">
        <f t="shared" si="187"/>
        <v>0</v>
      </c>
      <c r="CH113" s="52">
        <f t="shared" si="187"/>
        <v>0</v>
      </c>
      <c r="CI113" s="52">
        <f t="shared" si="187"/>
        <v>0</v>
      </c>
      <c r="CJ113" s="52">
        <f t="shared" si="187"/>
        <v>0</v>
      </c>
      <c r="CK113" s="52">
        <f t="shared" si="187"/>
        <v>0</v>
      </c>
      <c r="CL113" s="52">
        <f t="shared" si="187"/>
        <v>0</v>
      </c>
      <c r="CM113" s="52">
        <f t="shared" si="187"/>
        <v>0</v>
      </c>
      <c r="CN113" s="52">
        <f t="shared" si="187"/>
        <v>0</v>
      </c>
      <c r="CO113" s="52">
        <f t="shared" si="187"/>
        <v>0</v>
      </c>
      <c r="CP113" s="52">
        <f t="shared" si="187"/>
        <v>0</v>
      </c>
      <c r="CQ113" s="52">
        <f t="shared" si="187"/>
        <v>0</v>
      </c>
      <c r="CR113" s="52">
        <f t="shared" si="187"/>
        <v>0</v>
      </c>
      <c r="CS113" s="52">
        <f t="shared" si="187"/>
        <v>0</v>
      </c>
      <c r="CT113" s="52">
        <f t="shared" si="187"/>
        <v>0</v>
      </c>
      <c r="CU113" s="52">
        <f t="shared" si="187"/>
        <v>0</v>
      </c>
      <c r="CV113" s="52">
        <f t="shared" si="187"/>
        <v>0</v>
      </c>
      <c r="CW113" s="52">
        <f t="shared" ref="CW113:DP113" si="188">CW$50*CW38</f>
        <v>0</v>
      </c>
      <c r="CX113" s="52">
        <f t="shared" si="188"/>
        <v>0</v>
      </c>
      <c r="CY113" s="52">
        <f t="shared" si="188"/>
        <v>0</v>
      </c>
      <c r="CZ113" s="52">
        <f t="shared" si="188"/>
        <v>0</v>
      </c>
      <c r="DA113" s="52">
        <f t="shared" si="188"/>
        <v>0</v>
      </c>
      <c r="DB113" s="52">
        <f t="shared" si="188"/>
        <v>0</v>
      </c>
      <c r="DC113" s="52">
        <f t="shared" si="188"/>
        <v>0</v>
      </c>
      <c r="DD113" s="52">
        <f t="shared" si="188"/>
        <v>0</v>
      </c>
      <c r="DE113" s="52">
        <f t="shared" si="188"/>
        <v>0</v>
      </c>
      <c r="DF113" s="52">
        <f t="shared" si="188"/>
        <v>0</v>
      </c>
      <c r="DG113" s="52">
        <f t="shared" si="188"/>
        <v>0</v>
      </c>
      <c r="DH113" s="52">
        <f t="shared" si="188"/>
        <v>0</v>
      </c>
      <c r="DI113" s="52">
        <f t="shared" si="188"/>
        <v>0</v>
      </c>
      <c r="DJ113" s="52">
        <f t="shared" si="188"/>
        <v>0</v>
      </c>
      <c r="DK113" s="52">
        <f t="shared" si="188"/>
        <v>0</v>
      </c>
      <c r="DL113" s="52">
        <f t="shared" si="188"/>
        <v>0</v>
      </c>
      <c r="DM113" s="52">
        <f t="shared" si="188"/>
        <v>0</v>
      </c>
      <c r="DN113" s="52">
        <f t="shared" si="188"/>
        <v>0</v>
      </c>
      <c r="DO113" s="52">
        <f t="shared" si="188"/>
        <v>0</v>
      </c>
      <c r="DP113" s="52">
        <f t="shared" si="188"/>
        <v>0</v>
      </c>
    </row>
    <row r="114" spans="1:120" x14ac:dyDescent="0.25">
      <c r="A114" s="52" t="str">
        <f t="shared" si="138"/>
        <v>13_PNG</v>
      </c>
      <c r="B114" s="52" t="str">
        <f t="shared" si="138"/>
        <v>16_2_industrial_waste</v>
      </c>
      <c r="C114" s="52" t="str">
        <f t="shared" si="138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39"/>
        <v>13_PNG</v>
      </c>
      <c r="BL114" s="52" t="str">
        <f t="shared" si="140"/>
        <v>d_ind_cem_ccs_16_2_industrial_waste</v>
      </c>
      <c r="BM114" s="52"/>
      <c r="BN114" s="52"/>
      <c r="BO114" s="52">
        <f t="shared" ref="BO114:CV114" si="189">BO$50*BO39</f>
        <v>0</v>
      </c>
      <c r="BP114" s="52">
        <f t="shared" si="189"/>
        <v>0</v>
      </c>
      <c r="BQ114" s="52">
        <f t="shared" si="189"/>
        <v>0</v>
      </c>
      <c r="BR114" s="52">
        <f t="shared" si="189"/>
        <v>0</v>
      </c>
      <c r="BS114" s="52">
        <f t="shared" si="189"/>
        <v>0</v>
      </c>
      <c r="BT114" s="52">
        <f t="shared" si="189"/>
        <v>0</v>
      </c>
      <c r="BU114" s="52">
        <f t="shared" si="189"/>
        <v>0</v>
      </c>
      <c r="BV114" s="52">
        <f t="shared" si="189"/>
        <v>0</v>
      </c>
      <c r="BW114" s="52">
        <f t="shared" si="189"/>
        <v>0</v>
      </c>
      <c r="BX114" s="52">
        <f t="shared" si="189"/>
        <v>0</v>
      </c>
      <c r="BY114" s="52">
        <f t="shared" si="189"/>
        <v>0</v>
      </c>
      <c r="BZ114" s="52">
        <f t="shared" si="189"/>
        <v>0</v>
      </c>
      <c r="CA114" s="52">
        <f t="shared" si="189"/>
        <v>0</v>
      </c>
      <c r="CB114" s="52">
        <f t="shared" si="189"/>
        <v>0</v>
      </c>
      <c r="CC114" s="52">
        <f t="shared" si="189"/>
        <v>0</v>
      </c>
      <c r="CD114" s="52">
        <f t="shared" si="189"/>
        <v>0</v>
      </c>
      <c r="CE114" s="52">
        <f t="shared" si="189"/>
        <v>0</v>
      </c>
      <c r="CF114" s="52">
        <f t="shared" si="189"/>
        <v>0</v>
      </c>
      <c r="CG114" s="52">
        <f t="shared" si="189"/>
        <v>0</v>
      </c>
      <c r="CH114" s="52">
        <f t="shared" si="189"/>
        <v>0</v>
      </c>
      <c r="CI114" s="52">
        <f t="shared" si="189"/>
        <v>0</v>
      </c>
      <c r="CJ114" s="52">
        <f t="shared" si="189"/>
        <v>0</v>
      </c>
      <c r="CK114" s="52">
        <f t="shared" si="189"/>
        <v>0</v>
      </c>
      <c r="CL114" s="52">
        <f t="shared" si="189"/>
        <v>0</v>
      </c>
      <c r="CM114" s="52">
        <f t="shared" si="189"/>
        <v>0</v>
      </c>
      <c r="CN114" s="52">
        <f t="shared" si="189"/>
        <v>0</v>
      </c>
      <c r="CO114" s="52">
        <f t="shared" si="189"/>
        <v>0</v>
      </c>
      <c r="CP114" s="52">
        <f t="shared" si="189"/>
        <v>0</v>
      </c>
      <c r="CQ114" s="52">
        <f t="shared" si="189"/>
        <v>0</v>
      </c>
      <c r="CR114" s="52">
        <f t="shared" si="189"/>
        <v>0</v>
      </c>
      <c r="CS114" s="52">
        <f t="shared" si="189"/>
        <v>0</v>
      </c>
      <c r="CT114" s="52">
        <f t="shared" si="189"/>
        <v>0</v>
      </c>
      <c r="CU114" s="52">
        <f t="shared" si="189"/>
        <v>0</v>
      </c>
      <c r="CV114" s="52">
        <f t="shared" si="189"/>
        <v>0</v>
      </c>
      <c r="CW114" s="52">
        <f t="shared" ref="CW114:DP114" si="190">CW$50*CW39</f>
        <v>0</v>
      </c>
      <c r="CX114" s="52">
        <f t="shared" si="190"/>
        <v>0</v>
      </c>
      <c r="CY114" s="52">
        <f t="shared" si="190"/>
        <v>0</v>
      </c>
      <c r="CZ114" s="52">
        <f t="shared" si="190"/>
        <v>0</v>
      </c>
      <c r="DA114" s="52">
        <f t="shared" si="190"/>
        <v>0</v>
      </c>
      <c r="DB114" s="52">
        <f t="shared" si="190"/>
        <v>0</v>
      </c>
      <c r="DC114" s="52">
        <f t="shared" si="190"/>
        <v>0</v>
      </c>
      <c r="DD114" s="52">
        <f t="shared" si="190"/>
        <v>0</v>
      </c>
      <c r="DE114" s="52">
        <f t="shared" si="190"/>
        <v>0</v>
      </c>
      <c r="DF114" s="52">
        <f t="shared" si="190"/>
        <v>0</v>
      </c>
      <c r="DG114" s="52">
        <f t="shared" si="190"/>
        <v>0</v>
      </c>
      <c r="DH114" s="52">
        <f t="shared" si="190"/>
        <v>0</v>
      </c>
      <c r="DI114" s="52">
        <f t="shared" si="190"/>
        <v>0</v>
      </c>
      <c r="DJ114" s="52">
        <f t="shared" si="190"/>
        <v>0</v>
      </c>
      <c r="DK114" s="52">
        <f t="shared" si="190"/>
        <v>0</v>
      </c>
      <c r="DL114" s="52">
        <f t="shared" si="190"/>
        <v>0</v>
      </c>
      <c r="DM114" s="52">
        <f t="shared" si="190"/>
        <v>0</v>
      </c>
      <c r="DN114" s="52">
        <f t="shared" si="190"/>
        <v>0</v>
      </c>
      <c r="DO114" s="52">
        <f t="shared" si="190"/>
        <v>0</v>
      </c>
      <c r="DP114" s="52">
        <f t="shared" si="190"/>
        <v>0</v>
      </c>
    </row>
    <row r="115" spans="1:120" x14ac:dyDescent="0.25">
      <c r="A115" s="52" t="str">
        <f t="shared" si="138"/>
        <v>13_PNG</v>
      </c>
      <c r="B115" s="52" t="str">
        <f t="shared" si="138"/>
        <v>16_3_municipal_solid_waste_renewable</v>
      </c>
      <c r="C115" s="52" t="str">
        <f t="shared" si="138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39"/>
        <v>13_PNG</v>
      </c>
      <c r="BL115" s="52" t="str">
        <f t="shared" si="140"/>
        <v>d_ind_cem_ccs_16_3_msw_ren</v>
      </c>
      <c r="BM115" s="52"/>
      <c r="BN115" s="52"/>
      <c r="BO115" s="52">
        <f t="shared" ref="BO115:CV115" si="191">BO$50*BO40</f>
        <v>0</v>
      </c>
      <c r="BP115" s="52">
        <f t="shared" si="191"/>
        <v>0</v>
      </c>
      <c r="BQ115" s="52">
        <f t="shared" si="191"/>
        <v>0</v>
      </c>
      <c r="BR115" s="52">
        <f t="shared" si="191"/>
        <v>0</v>
      </c>
      <c r="BS115" s="52">
        <f t="shared" si="191"/>
        <v>0</v>
      </c>
      <c r="BT115" s="52">
        <f t="shared" si="191"/>
        <v>0</v>
      </c>
      <c r="BU115" s="52">
        <f t="shared" si="191"/>
        <v>0</v>
      </c>
      <c r="BV115" s="52">
        <f t="shared" si="191"/>
        <v>0</v>
      </c>
      <c r="BW115" s="52">
        <f t="shared" si="191"/>
        <v>0</v>
      </c>
      <c r="BX115" s="52">
        <f t="shared" si="191"/>
        <v>0</v>
      </c>
      <c r="BY115" s="52">
        <f t="shared" si="191"/>
        <v>0</v>
      </c>
      <c r="BZ115" s="52">
        <f t="shared" si="191"/>
        <v>0</v>
      </c>
      <c r="CA115" s="52">
        <f t="shared" si="191"/>
        <v>0</v>
      </c>
      <c r="CB115" s="52">
        <f t="shared" si="191"/>
        <v>0</v>
      </c>
      <c r="CC115" s="52">
        <f t="shared" si="191"/>
        <v>0</v>
      </c>
      <c r="CD115" s="52">
        <f t="shared" si="191"/>
        <v>0</v>
      </c>
      <c r="CE115" s="52">
        <f t="shared" si="191"/>
        <v>0</v>
      </c>
      <c r="CF115" s="52">
        <f t="shared" si="191"/>
        <v>0</v>
      </c>
      <c r="CG115" s="52">
        <f t="shared" si="191"/>
        <v>0</v>
      </c>
      <c r="CH115" s="52">
        <f t="shared" si="191"/>
        <v>0</v>
      </c>
      <c r="CI115" s="52">
        <f t="shared" si="191"/>
        <v>0</v>
      </c>
      <c r="CJ115" s="52">
        <f t="shared" si="191"/>
        <v>0</v>
      </c>
      <c r="CK115" s="52">
        <f t="shared" si="191"/>
        <v>0</v>
      </c>
      <c r="CL115" s="52">
        <f t="shared" si="191"/>
        <v>0</v>
      </c>
      <c r="CM115" s="52">
        <f t="shared" si="191"/>
        <v>0</v>
      </c>
      <c r="CN115" s="52">
        <f t="shared" si="191"/>
        <v>0</v>
      </c>
      <c r="CO115" s="52">
        <f t="shared" si="191"/>
        <v>0</v>
      </c>
      <c r="CP115" s="52">
        <f t="shared" si="191"/>
        <v>0</v>
      </c>
      <c r="CQ115" s="52">
        <f t="shared" si="191"/>
        <v>0</v>
      </c>
      <c r="CR115" s="52">
        <f t="shared" si="191"/>
        <v>0</v>
      </c>
      <c r="CS115" s="52">
        <f t="shared" si="191"/>
        <v>0</v>
      </c>
      <c r="CT115" s="52">
        <f t="shared" si="191"/>
        <v>0</v>
      </c>
      <c r="CU115" s="52">
        <f t="shared" si="191"/>
        <v>0</v>
      </c>
      <c r="CV115" s="52">
        <f t="shared" si="191"/>
        <v>0</v>
      </c>
      <c r="CW115" s="52">
        <f t="shared" ref="CW115:DP115" si="192">CW$50*CW40</f>
        <v>0</v>
      </c>
      <c r="CX115" s="52">
        <f t="shared" si="192"/>
        <v>0</v>
      </c>
      <c r="CY115" s="52">
        <f t="shared" si="192"/>
        <v>0</v>
      </c>
      <c r="CZ115" s="52">
        <f t="shared" si="192"/>
        <v>0</v>
      </c>
      <c r="DA115" s="52">
        <f t="shared" si="192"/>
        <v>0</v>
      </c>
      <c r="DB115" s="52">
        <f t="shared" si="192"/>
        <v>0</v>
      </c>
      <c r="DC115" s="52">
        <f t="shared" si="192"/>
        <v>0</v>
      </c>
      <c r="DD115" s="52">
        <f t="shared" si="192"/>
        <v>0</v>
      </c>
      <c r="DE115" s="52">
        <f t="shared" si="192"/>
        <v>0</v>
      </c>
      <c r="DF115" s="52">
        <f t="shared" si="192"/>
        <v>0</v>
      </c>
      <c r="DG115" s="52">
        <f t="shared" si="192"/>
        <v>0</v>
      </c>
      <c r="DH115" s="52">
        <f t="shared" si="192"/>
        <v>0</v>
      </c>
      <c r="DI115" s="52">
        <f t="shared" si="192"/>
        <v>0</v>
      </c>
      <c r="DJ115" s="52">
        <f t="shared" si="192"/>
        <v>0</v>
      </c>
      <c r="DK115" s="52">
        <f t="shared" si="192"/>
        <v>0</v>
      </c>
      <c r="DL115" s="52">
        <f t="shared" si="192"/>
        <v>0</v>
      </c>
      <c r="DM115" s="52">
        <f t="shared" si="192"/>
        <v>0</v>
      </c>
      <c r="DN115" s="52">
        <f t="shared" si="192"/>
        <v>0</v>
      </c>
      <c r="DO115" s="52">
        <f t="shared" si="192"/>
        <v>0</v>
      </c>
      <c r="DP115" s="52">
        <f t="shared" si="192"/>
        <v>0</v>
      </c>
    </row>
    <row r="116" spans="1:120" x14ac:dyDescent="0.25">
      <c r="A116" s="52" t="str">
        <f t="shared" si="138"/>
        <v>13_PNG</v>
      </c>
      <c r="B116" s="52" t="str">
        <f t="shared" si="138"/>
        <v>16_4_municipal_solid_waste_nonrenewable</v>
      </c>
      <c r="C116" s="52" t="str">
        <f t="shared" si="138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39"/>
        <v>13_PNG</v>
      </c>
      <c r="BL116" s="52" t="str">
        <f t="shared" si="140"/>
        <v>d_ind_cem_ccs_16_4_msw_nonr</v>
      </c>
      <c r="BM116" s="52"/>
      <c r="BN116" s="52"/>
      <c r="BO116" s="52">
        <f t="shared" ref="BO116:CV116" si="193">BO$50*BO41</f>
        <v>0</v>
      </c>
      <c r="BP116" s="52">
        <f t="shared" si="193"/>
        <v>0</v>
      </c>
      <c r="BQ116" s="52">
        <f t="shared" si="193"/>
        <v>0</v>
      </c>
      <c r="BR116" s="52">
        <f t="shared" si="193"/>
        <v>0</v>
      </c>
      <c r="BS116" s="52">
        <f t="shared" si="193"/>
        <v>0</v>
      </c>
      <c r="BT116" s="52">
        <f t="shared" si="193"/>
        <v>0</v>
      </c>
      <c r="BU116" s="52">
        <f t="shared" si="193"/>
        <v>0</v>
      </c>
      <c r="BV116" s="52">
        <f t="shared" si="193"/>
        <v>0</v>
      </c>
      <c r="BW116" s="52">
        <f t="shared" si="193"/>
        <v>0</v>
      </c>
      <c r="BX116" s="52">
        <f t="shared" si="193"/>
        <v>0</v>
      </c>
      <c r="BY116" s="52">
        <f t="shared" si="193"/>
        <v>0</v>
      </c>
      <c r="BZ116" s="52">
        <f t="shared" si="193"/>
        <v>0</v>
      </c>
      <c r="CA116" s="52">
        <f t="shared" si="193"/>
        <v>0</v>
      </c>
      <c r="CB116" s="52">
        <f t="shared" si="193"/>
        <v>0</v>
      </c>
      <c r="CC116" s="52">
        <f t="shared" si="193"/>
        <v>0</v>
      </c>
      <c r="CD116" s="52">
        <f t="shared" si="193"/>
        <v>0</v>
      </c>
      <c r="CE116" s="52">
        <f t="shared" si="193"/>
        <v>0</v>
      </c>
      <c r="CF116" s="52">
        <f t="shared" si="193"/>
        <v>0</v>
      </c>
      <c r="CG116" s="52">
        <f t="shared" si="193"/>
        <v>0</v>
      </c>
      <c r="CH116" s="52">
        <f t="shared" si="193"/>
        <v>0</v>
      </c>
      <c r="CI116" s="52">
        <f t="shared" si="193"/>
        <v>0</v>
      </c>
      <c r="CJ116" s="52">
        <f t="shared" si="193"/>
        <v>0</v>
      </c>
      <c r="CK116" s="52">
        <f t="shared" si="193"/>
        <v>0</v>
      </c>
      <c r="CL116" s="52">
        <f t="shared" si="193"/>
        <v>0</v>
      </c>
      <c r="CM116" s="52">
        <f t="shared" si="193"/>
        <v>0</v>
      </c>
      <c r="CN116" s="52">
        <f t="shared" si="193"/>
        <v>0</v>
      </c>
      <c r="CO116" s="52">
        <f t="shared" si="193"/>
        <v>0</v>
      </c>
      <c r="CP116" s="52">
        <f t="shared" si="193"/>
        <v>0</v>
      </c>
      <c r="CQ116" s="52">
        <f t="shared" si="193"/>
        <v>0</v>
      </c>
      <c r="CR116" s="52">
        <f t="shared" si="193"/>
        <v>0</v>
      </c>
      <c r="CS116" s="52">
        <f t="shared" si="193"/>
        <v>0</v>
      </c>
      <c r="CT116" s="52">
        <f t="shared" si="193"/>
        <v>0</v>
      </c>
      <c r="CU116" s="52">
        <f t="shared" si="193"/>
        <v>0</v>
      </c>
      <c r="CV116" s="52">
        <f t="shared" si="193"/>
        <v>0</v>
      </c>
      <c r="CW116" s="52">
        <f t="shared" ref="CW116:DP116" si="194">CW$50*CW41</f>
        <v>0</v>
      </c>
      <c r="CX116" s="52">
        <f t="shared" si="194"/>
        <v>0</v>
      </c>
      <c r="CY116" s="52">
        <f t="shared" si="194"/>
        <v>0</v>
      </c>
      <c r="CZ116" s="52">
        <f t="shared" si="194"/>
        <v>0</v>
      </c>
      <c r="DA116" s="52">
        <f t="shared" si="194"/>
        <v>0</v>
      </c>
      <c r="DB116" s="52">
        <f t="shared" si="194"/>
        <v>0</v>
      </c>
      <c r="DC116" s="52">
        <f t="shared" si="194"/>
        <v>0</v>
      </c>
      <c r="DD116" s="52">
        <f t="shared" si="194"/>
        <v>0</v>
      </c>
      <c r="DE116" s="52">
        <f t="shared" si="194"/>
        <v>0</v>
      </c>
      <c r="DF116" s="52">
        <f t="shared" si="194"/>
        <v>0</v>
      </c>
      <c r="DG116" s="52">
        <f t="shared" si="194"/>
        <v>0</v>
      </c>
      <c r="DH116" s="52">
        <f t="shared" si="194"/>
        <v>0</v>
      </c>
      <c r="DI116" s="52">
        <f t="shared" si="194"/>
        <v>0</v>
      </c>
      <c r="DJ116" s="52">
        <f t="shared" si="194"/>
        <v>0</v>
      </c>
      <c r="DK116" s="52">
        <f t="shared" si="194"/>
        <v>0</v>
      </c>
      <c r="DL116" s="52">
        <f t="shared" si="194"/>
        <v>0</v>
      </c>
      <c r="DM116" s="52">
        <f t="shared" si="194"/>
        <v>0</v>
      </c>
      <c r="DN116" s="52">
        <f t="shared" si="194"/>
        <v>0</v>
      </c>
      <c r="DO116" s="52">
        <f t="shared" si="194"/>
        <v>0</v>
      </c>
      <c r="DP116" s="52">
        <f t="shared" si="194"/>
        <v>0</v>
      </c>
    </row>
    <row r="117" spans="1:120" x14ac:dyDescent="0.25">
      <c r="A117" s="52" t="str">
        <f t="shared" si="138"/>
        <v>13_PNG</v>
      </c>
      <c r="B117" s="52" t="str">
        <f t="shared" si="138"/>
        <v>16_5_biogasoline</v>
      </c>
      <c r="C117" s="52" t="str">
        <f t="shared" si="138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39"/>
        <v>13_PNG</v>
      </c>
      <c r="BL117" s="52" t="str">
        <f t="shared" si="140"/>
        <v>d_ind_cem_ccs_16_5_biogasoline</v>
      </c>
      <c r="BM117" s="52"/>
      <c r="BN117" s="52"/>
      <c r="BO117" s="52">
        <f t="shared" ref="BO117:CV117" si="195">BO$50*BO42</f>
        <v>0</v>
      </c>
      <c r="BP117" s="52">
        <f t="shared" si="195"/>
        <v>0</v>
      </c>
      <c r="BQ117" s="52">
        <f t="shared" si="195"/>
        <v>0</v>
      </c>
      <c r="BR117" s="52">
        <f t="shared" si="195"/>
        <v>0</v>
      </c>
      <c r="BS117" s="52">
        <f t="shared" si="195"/>
        <v>0</v>
      </c>
      <c r="BT117" s="52">
        <f t="shared" si="195"/>
        <v>0</v>
      </c>
      <c r="BU117" s="52">
        <f t="shared" si="195"/>
        <v>0</v>
      </c>
      <c r="BV117" s="52">
        <f t="shared" si="195"/>
        <v>0</v>
      </c>
      <c r="BW117" s="52">
        <f t="shared" si="195"/>
        <v>0</v>
      </c>
      <c r="BX117" s="52">
        <f t="shared" si="195"/>
        <v>0</v>
      </c>
      <c r="BY117" s="52">
        <f t="shared" si="195"/>
        <v>0</v>
      </c>
      <c r="BZ117" s="52">
        <f t="shared" si="195"/>
        <v>0</v>
      </c>
      <c r="CA117" s="52">
        <f t="shared" si="195"/>
        <v>0</v>
      </c>
      <c r="CB117" s="52">
        <f t="shared" si="195"/>
        <v>0</v>
      </c>
      <c r="CC117" s="52">
        <f t="shared" si="195"/>
        <v>0</v>
      </c>
      <c r="CD117" s="52">
        <f t="shared" si="195"/>
        <v>0</v>
      </c>
      <c r="CE117" s="52">
        <f t="shared" si="195"/>
        <v>0</v>
      </c>
      <c r="CF117" s="52">
        <f t="shared" si="195"/>
        <v>0</v>
      </c>
      <c r="CG117" s="52">
        <f t="shared" si="195"/>
        <v>0</v>
      </c>
      <c r="CH117" s="52">
        <f t="shared" si="195"/>
        <v>0</v>
      </c>
      <c r="CI117" s="52">
        <f t="shared" si="195"/>
        <v>0</v>
      </c>
      <c r="CJ117" s="52">
        <f t="shared" si="195"/>
        <v>0</v>
      </c>
      <c r="CK117" s="52">
        <f t="shared" si="195"/>
        <v>0</v>
      </c>
      <c r="CL117" s="52">
        <f t="shared" si="195"/>
        <v>0</v>
      </c>
      <c r="CM117" s="52">
        <f t="shared" si="195"/>
        <v>0</v>
      </c>
      <c r="CN117" s="52">
        <f t="shared" si="195"/>
        <v>0</v>
      </c>
      <c r="CO117" s="52">
        <f t="shared" si="195"/>
        <v>0</v>
      </c>
      <c r="CP117" s="52">
        <f t="shared" si="195"/>
        <v>0</v>
      </c>
      <c r="CQ117" s="52">
        <f t="shared" si="195"/>
        <v>0</v>
      </c>
      <c r="CR117" s="52">
        <f t="shared" si="195"/>
        <v>0</v>
      </c>
      <c r="CS117" s="52">
        <f t="shared" si="195"/>
        <v>0</v>
      </c>
      <c r="CT117" s="52">
        <f t="shared" si="195"/>
        <v>0</v>
      </c>
      <c r="CU117" s="52">
        <f t="shared" si="195"/>
        <v>0</v>
      </c>
      <c r="CV117" s="52">
        <f t="shared" si="195"/>
        <v>0</v>
      </c>
      <c r="CW117" s="52">
        <f t="shared" ref="CW117:DP117" si="196">CW$50*CW42</f>
        <v>0</v>
      </c>
      <c r="CX117" s="52">
        <f t="shared" si="196"/>
        <v>0</v>
      </c>
      <c r="CY117" s="52">
        <f t="shared" si="196"/>
        <v>0</v>
      </c>
      <c r="CZ117" s="52">
        <f t="shared" si="196"/>
        <v>0</v>
      </c>
      <c r="DA117" s="52">
        <f t="shared" si="196"/>
        <v>0</v>
      </c>
      <c r="DB117" s="52">
        <f t="shared" si="196"/>
        <v>0</v>
      </c>
      <c r="DC117" s="52">
        <f t="shared" si="196"/>
        <v>0</v>
      </c>
      <c r="DD117" s="52">
        <f t="shared" si="196"/>
        <v>0</v>
      </c>
      <c r="DE117" s="52">
        <f t="shared" si="196"/>
        <v>0</v>
      </c>
      <c r="DF117" s="52">
        <f t="shared" si="196"/>
        <v>0</v>
      </c>
      <c r="DG117" s="52">
        <f t="shared" si="196"/>
        <v>0</v>
      </c>
      <c r="DH117" s="52">
        <f t="shared" si="196"/>
        <v>0</v>
      </c>
      <c r="DI117" s="52">
        <f t="shared" si="196"/>
        <v>0</v>
      </c>
      <c r="DJ117" s="52">
        <f t="shared" si="196"/>
        <v>0</v>
      </c>
      <c r="DK117" s="52">
        <f t="shared" si="196"/>
        <v>0</v>
      </c>
      <c r="DL117" s="52">
        <f t="shared" si="196"/>
        <v>0</v>
      </c>
      <c r="DM117" s="52">
        <f t="shared" si="196"/>
        <v>0</v>
      </c>
      <c r="DN117" s="52">
        <f t="shared" si="196"/>
        <v>0</v>
      </c>
      <c r="DO117" s="52">
        <f t="shared" si="196"/>
        <v>0</v>
      </c>
      <c r="DP117" s="52">
        <f t="shared" si="196"/>
        <v>0</v>
      </c>
    </row>
    <row r="118" spans="1:120" x14ac:dyDescent="0.25">
      <c r="A118" s="52" t="str">
        <f t="shared" si="138"/>
        <v>13_PNG</v>
      </c>
      <c r="B118" s="52" t="str">
        <f t="shared" si="138"/>
        <v>16_6_biodiesel</v>
      </c>
      <c r="C118" s="52" t="str">
        <f t="shared" si="138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39"/>
        <v>13_PNG</v>
      </c>
      <c r="BL118" s="52" t="str">
        <f t="shared" si="140"/>
        <v>d_ind_cem_ccs_16_6_biodiesel</v>
      </c>
      <c r="BM118" s="52"/>
      <c r="BN118" s="52"/>
      <c r="BO118" s="52">
        <f t="shared" ref="BO118:CV118" si="197">BO$50*BO43</f>
        <v>0</v>
      </c>
      <c r="BP118" s="52">
        <f t="shared" si="197"/>
        <v>0</v>
      </c>
      <c r="BQ118" s="52">
        <f t="shared" si="197"/>
        <v>0</v>
      </c>
      <c r="BR118" s="52">
        <f t="shared" si="197"/>
        <v>0</v>
      </c>
      <c r="BS118" s="52">
        <f t="shared" si="197"/>
        <v>0</v>
      </c>
      <c r="BT118" s="52">
        <f t="shared" si="197"/>
        <v>0</v>
      </c>
      <c r="BU118" s="52">
        <f t="shared" si="197"/>
        <v>0</v>
      </c>
      <c r="BV118" s="52">
        <f t="shared" si="197"/>
        <v>0</v>
      </c>
      <c r="BW118" s="52">
        <f t="shared" si="197"/>
        <v>0</v>
      </c>
      <c r="BX118" s="52">
        <f t="shared" si="197"/>
        <v>0</v>
      </c>
      <c r="BY118" s="52">
        <f t="shared" si="197"/>
        <v>0</v>
      </c>
      <c r="BZ118" s="52">
        <f t="shared" si="197"/>
        <v>0</v>
      </c>
      <c r="CA118" s="52">
        <f t="shared" si="197"/>
        <v>0</v>
      </c>
      <c r="CB118" s="52">
        <f t="shared" si="197"/>
        <v>0</v>
      </c>
      <c r="CC118" s="52">
        <f t="shared" si="197"/>
        <v>0</v>
      </c>
      <c r="CD118" s="52">
        <f t="shared" si="197"/>
        <v>0</v>
      </c>
      <c r="CE118" s="52">
        <f t="shared" si="197"/>
        <v>0</v>
      </c>
      <c r="CF118" s="52">
        <f t="shared" si="197"/>
        <v>0</v>
      </c>
      <c r="CG118" s="52">
        <f t="shared" si="197"/>
        <v>0</v>
      </c>
      <c r="CH118" s="52">
        <f t="shared" si="197"/>
        <v>0</v>
      </c>
      <c r="CI118" s="52">
        <f t="shared" si="197"/>
        <v>0</v>
      </c>
      <c r="CJ118" s="52">
        <f t="shared" si="197"/>
        <v>0</v>
      </c>
      <c r="CK118" s="52">
        <f t="shared" si="197"/>
        <v>0</v>
      </c>
      <c r="CL118" s="52">
        <f t="shared" si="197"/>
        <v>0</v>
      </c>
      <c r="CM118" s="52">
        <f t="shared" si="197"/>
        <v>0</v>
      </c>
      <c r="CN118" s="52">
        <f t="shared" si="197"/>
        <v>0</v>
      </c>
      <c r="CO118" s="52">
        <f t="shared" si="197"/>
        <v>0</v>
      </c>
      <c r="CP118" s="52">
        <f t="shared" si="197"/>
        <v>0</v>
      </c>
      <c r="CQ118" s="52">
        <f t="shared" si="197"/>
        <v>0</v>
      </c>
      <c r="CR118" s="52">
        <f t="shared" si="197"/>
        <v>0</v>
      </c>
      <c r="CS118" s="52">
        <f t="shared" si="197"/>
        <v>0</v>
      </c>
      <c r="CT118" s="52">
        <f t="shared" si="197"/>
        <v>0</v>
      </c>
      <c r="CU118" s="52">
        <f t="shared" si="197"/>
        <v>0</v>
      </c>
      <c r="CV118" s="52">
        <f t="shared" si="197"/>
        <v>0</v>
      </c>
      <c r="CW118" s="52">
        <f t="shared" ref="CW118:DP118" si="198">CW$50*CW43</f>
        <v>0</v>
      </c>
      <c r="CX118" s="52">
        <f t="shared" si="198"/>
        <v>0</v>
      </c>
      <c r="CY118" s="52">
        <f t="shared" si="198"/>
        <v>0</v>
      </c>
      <c r="CZ118" s="52">
        <f t="shared" si="198"/>
        <v>0</v>
      </c>
      <c r="DA118" s="52">
        <f t="shared" si="198"/>
        <v>0</v>
      </c>
      <c r="DB118" s="52">
        <f t="shared" si="198"/>
        <v>0</v>
      </c>
      <c r="DC118" s="52">
        <f t="shared" si="198"/>
        <v>0</v>
      </c>
      <c r="DD118" s="52">
        <f t="shared" si="198"/>
        <v>0</v>
      </c>
      <c r="DE118" s="52">
        <f t="shared" si="198"/>
        <v>0</v>
      </c>
      <c r="DF118" s="52">
        <f t="shared" si="198"/>
        <v>0</v>
      </c>
      <c r="DG118" s="52">
        <f t="shared" si="198"/>
        <v>0</v>
      </c>
      <c r="DH118" s="52">
        <f t="shared" si="198"/>
        <v>0</v>
      </c>
      <c r="DI118" s="52">
        <f t="shared" si="198"/>
        <v>0</v>
      </c>
      <c r="DJ118" s="52">
        <f t="shared" si="198"/>
        <v>0</v>
      </c>
      <c r="DK118" s="52">
        <f t="shared" si="198"/>
        <v>0</v>
      </c>
      <c r="DL118" s="52">
        <f t="shared" si="198"/>
        <v>0</v>
      </c>
      <c r="DM118" s="52">
        <f t="shared" si="198"/>
        <v>0</v>
      </c>
      <c r="DN118" s="52">
        <f t="shared" si="198"/>
        <v>0</v>
      </c>
      <c r="DO118" s="52">
        <f t="shared" si="198"/>
        <v>0</v>
      </c>
      <c r="DP118" s="52">
        <f t="shared" si="198"/>
        <v>0</v>
      </c>
    </row>
    <row r="119" spans="1:120" x14ac:dyDescent="0.25">
      <c r="A119" s="52" t="str">
        <f t="shared" si="138"/>
        <v>13_PNG</v>
      </c>
      <c r="B119" s="52" t="str">
        <f t="shared" si="138"/>
        <v>16_8_other_liquid_biofuels</v>
      </c>
      <c r="C119" s="52" t="str">
        <f t="shared" si="138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39"/>
        <v>13_PNG</v>
      </c>
      <c r="BL119" s="52" t="str">
        <f t="shared" si="140"/>
        <v>d_ind_cem_ccs_16_8_oth_liquid_biofuel</v>
      </c>
      <c r="BM119" s="52"/>
      <c r="BN119" s="52"/>
      <c r="BO119" s="52">
        <f t="shared" ref="BO119:CV119" si="199">BO$50*BO44</f>
        <v>0</v>
      </c>
      <c r="BP119" s="52">
        <f t="shared" si="199"/>
        <v>0</v>
      </c>
      <c r="BQ119" s="52">
        <f t="shared" si="199"/>
        <v>0</v>
      </c>
      <c r="BR119" s="52">
        <f t="shared" si="199"/>
        <v>0</v>
      </c>
      <c r="BS119" s="52">
        <f t="shared" si="199"/>
        <v>0</v>
      </c>
      <c r="BT119" s="52">
        <f t="shared" si="199"/>
        <v>0</v>
      </c>
      <c r="BU119" s="52">
        <f t="shared" si="199"/>
        <v>0</v>
      </c>
      <c r="BV119" s="52">
        <f t="shared" si="199"/>
        <v>0</v>
      </c>
      <c r="BW119" s="52">
        <f t="shared" si="199"/>
        <v>0</v>
      </c>
      <c r="BX119" s="52">
        <f t="shared" si="199"/>
        <v>0</v>
      </c>
      <c r="BY119" s="52">
        <f t="shared" si="199"/>
        <v>0</v>
      </c>
      <c r="BZ119" s="52">
        <f t="shared" si="199"/>
        <v>0</v>
      </c>
      <c r="CA119" s="52">
        <f t="shared" si="199"/>
        <v>0</v>
      </c>
      <c r="CB119" s="52">
        <f t="shared" si="199"/>
        <v>0</v>
      </c>
      <c r="CC119" s="52">
        <f t="shared" si="199"/>
        <v>0</v>
      </c>
      <c r="CD119" s="52">
        <f t="shared" si="199"/>
        <v>0</v>
      </c>
      <c r="CE119" s="52">
        <f t="shared" si="199"/>
        <v>0</v>
      </c>
      <c r="CF119" s="52">
        <f t="shared" si="199"/>
        <v>0</v>
      </c>
      <c r="CG119" s="52">
        <f t="shared" si="199"/>
        <v>0</v>
      </c>
      <c r="CH119" s="52">
        <f t="shared" si="199"/>
        <v>0</v>
      </c>
      <c r="CI119" s="52">
        <f t="shared" si="199"/>
        <v>0</v>
      </c>
      <c r="CJ119" s="52">
        <f t="shared" si="199"/>
        <v>0</v>
      </c>
      <c r="CK119" s="52">
        <f t="shared" si="199"/>
        <v>0</v>
      </c>
      <c r="CL119" s="52">
        <f t="shared" si="199"/>
        <v>0</v>
      </c>
      <c r="CM119" s="52">
        <f t="shared" si="199"/>
        <v>0</v>
      </c>
      <c r="CN119" s="52">
        <f t="shared" si="199"/>
        <v>0</v>
      </c>
      <c r="CO119" s="52">
        <f t="shared" si="199"/>
        <v>0</v>
      </c>
      <c r="CP119" s="52">
        <f t="shared" si="199"/>
        <v>0</v>
      </c>
      <c r="CQ119" s="52">
        <f t="shared" si="199"/>
        <v>0</v>
      </c>
      <c r="CR119" s="52">
        <f t="shared" si="199"/>
        <v>0</v>
      </c>
      <c r="CS119" s="52">
        <f t="shared" si="199"/>
        <v>0</v>
      </c>
      <c r="CT119" s="52">
        <f t="shared" si="199"/>
        <v>0</v>
      </c>
      <c r="CU119" s="52">
        <f t="shared" si="199"/>
        <v>0</v>
      </c>
      <c r="CV119" s="52">
        <f t="shared" si="199"/>
        <v>0</v>
      </c>
      <c r="CW119" s="52">
        <f t="shared" ref="CW119:DP119" si="200">CW$50*CW44</f>
        <v>0</v>
      </c>
      <c r="CX119" s="52">
        <f t="shared" si="200"/>
        <v>0</v>
      </c>
      <c r="CY119" s="52">
        <f t="shared" si="200"/>
        <v>0</v>
      </c>
      <c r="CZ119" s="52">
        <f t="shared" si="200"/>
        <v>0</v>
      </c>
      <c r="DA119" s="52">
        <f t="shared" si="200"/>
        <v>0</v>
      </c>
      <c r="DB119" s="52">
        <f t="shared" si="200"/>
        <v>0</v>
      </c>
      <c r="DC119" s="52">
        <f t="shared" si="200"/>
        <v>0</v>
      </c>
      <c r="DD119" s="52">
        <f t="shared" si="200"/>
        <v>0</v>
      </c>
      <c r="DE119" s="52">
        <f t="shared" si="200"/>
        <v>0</v>
      </c>
      <c r="DF119" s="52">
        <f t="shared" si="200"/>
        <v>0</v>
      </c>
      <c r="DG119" s="52">
        <f t="shared" si="200"/>
        <v>0</v>
      </c>
      <c r="DH119" s="52">
        <f t="shared" si="200"/>
        <v>0</v>
      </c>
      <c r="DI119" s="52">
        <f t="shared" si="200"/>
        <v>0</v>
      </c>
      <c r="DJ119" s="52">
        <f t="shared" si="200"/>
        <v>0</v>
      </c>
      <c r="DK119" s="52">
        <f t="shared" si="200"/>
        <v>0</v>
      </c>
      <c r="DL119" s="52">
        <f t="shared" si="200"/>
        <v>0</v>
      </c>
      <c r="DM119" s="52">
        <f t="shared" si="200"/>
        <v>0</v>
      </c>
      <c r="DN119" s="52">
        <f t="shared" si="200"/>
        <v>0</v>
      </c>
      <c r="DO119" s="52">
        <f t="shared" si="200"/>
        <v>0</v>
      </c>
      <c r="DP119" s="52">
        <f t="shared" si="200"/>
        <v>0</v>
      </c>
    </row>
    <row r="120" spans="1:120" x14ac:dyDescent="0.25">
      <c r="A120" s="54" t="str">
        <f t="shared" si="138"/>
        <v>13_PNG</v>
      </c>
      <c r="B120" s="54" t="str">
        <f t="shared" si="138"/>
        <v>17_electricity</v>
      </c>
      <c r="C120" s="54" t="str">
        <f t="shared" si="138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39"/>
        <v>13_PNG</v>
      </c>
      <c r="BL120" s="54" t="str">
        <f t="shared" si="140"/>
        <v>d_ind_cem_ccs_17_electricity</v>
      </c>
      <c r="BM120" s="54"/>
      <c r="BN120" s="54"/>
      <c r="BO120" s="58">
        <f t="shared" ref="BO120:BP120" si="201">BO127</f>
        <v>0</v>
      </c>
      <c r="BP120" s="58">
        <f t="shared" si="201"/>
        <v>0</v>
      </c>
      <c r="BQ120" s="54">
        <f t="shared" ref="BQ120:CU120" si="202">BQ127</f>
        <v>0</v>
      </c>
      <c r="BR120" s="54">
        <f t="shared" si="202"/>
        <v>0</v>
      </c>
      <c r="BS120" s="54">
        <f t="shared" si="202"/>
        <v>0</v>
      </c>
      <c r="BT120" s="54">
        <f t="shared" si="202"/>
        <v>0</v>
      </c>
      <c r="BU120" s="54">
        <f t="shared" si="202"/>
        <v>0</v>
      </c>
      <c r="BV120" s="54">
        <f t="shared" si="202"/>
        <v>0</v>
      </c>
      <c r="BW120" s="54">
        <f t="shared" si="202"/>
        <v>0</v>
      </c>
      <c r="BX120" s="54">
        <f t="shared" si="202"/>
        <v>0</v>
      </c>
      <c r="BY120" s="54">
        <f t="shared" si="202"/>
        <v>0</v>
      </c>
      <c r="BZ120" s="54">
        <f t="shared" si="202"/>
        <v>0</v>
      </c>
      <c r="CA120" s="54">
        <f t="shared" si="202"/>
        <v>0</v>
      </c>
      <c r="CB120" s="54">
        <f t="shared" si="202"/>
        <v>0</v>
      </c>
      <c r="CC120" s="54">
        <f t="shared" si="202"/>
        <v>0</v>
      </c>
      <c r="CD120" s="54">
        <f t="shared" si="202"/>
        <v>0</v>
      </c>
      <c r="CE120" s="54">
        <f t="shared" si="202"/>
        <v>0</v>
      </c>
      <c r="CF120" s="54">
        <f t="shared" si="202"/>
        <v>0</v>
      </c>
      <c r="CG120" s="54">
        <f t="shared" si="202"/>
        <v>0</v>
      </c>
      <c r="CH120" s="54">
        <f t="shared" si="202"/>
        <v>0</v>
      </c>
      <c r="CI120" s="54">
        <f t="shared" si="202"/>
        <v>0</v>
      </c>
      <c r="CJ120" s="54">
        <f t="shared" si="202"/>
        <v>0</v>
      </c>
      <c r="CK120" s="54">
        <f t="shared" si="202"/>
        <v>0</v>
      </c>
      <c r="CL120" s="54">
        <f t="shared" si="202"/>
        <v>0</v>
      </c>
      <c r="CM120" s="54">
        <f t="shared" si="202"/>
        <v>0</v>
      </c>
      <c r="CN120" s="54">
        <f t="shared" si="202"/>
        <v>0</v>
      </c>
      <c r="CO120" s="54">
        <f t="shared" si="202"/>
        <v>0</v>
      </c>
      <c r="CP120" s="54">
        <f t="shared" si="202"/>
        <v>0</v>
      </c>
      <c r="CQ120" s="54">
        <f t="shared" si="202"/>
        <v>0</v>
      </c>
      <c r="CR120" s="54">
        <f t="shared" si="202"/>
        <v>0</v>
      </c>
      <c r="CS120" s="54">
        <f t="shared" si="202"/>
        <v>0</v>
      </c>
      <c r="CT120" s="54">
        <f t="shared" si="202"/>
        <v>0</v>
      </c>
      <c r="CU120" s="54">
        <f t="shared" si="202"/>
        <v>0</v>
      </c>
      <c r="CV120" s="58">
        <f t="shared" ref="CV120:DP120" si="203">CV127</f>
        <v>0</v>
      </c>
      <c r="CW120" s="58">
        <f t="shared" si="203"/>
        <v>0</v>
      </c>
      <c r="CX120" s="58">
        <f t="shared" si="203"/>
        <v>0</v>
      </c>
      <c r="CY120" s="58">
        <f t="shared" si="203"/>
        <v>0</v>
      </c>
      <c r="CZ120" s="58">
        <f t="shared" si="203"/>
        <v>0</v>
      </c>
      <c r="DA120" s="58">
        <f t="shared" si="203"/>
        <v>0</v>
      </c>
      <c r="DB120" s="58">
        <f t="shared" si="203"/>
        <v>0</v>
      </c>
      <c r="DC120" s="58">
        <f t="shared" si="203"/>
        <v>0</v>
      </c>
      <c r="DD120" s="58">
        <f t="shared" si="203"/>
        <v>0</v>
      </c>
      <c r="DE120" s="58">
        <f t="shared" si="203"/>
        <v>0</v>
      </c>
      <c r="DF120" s="58">
        <f t="shared" si="203"/>
        <v>0</v>
      </c>
      <c r="DG120" s="58">
        <f t="shared" si="203"/>
        <v>0</v>
      </c>
      <c r="DH120" s="58">
        <f t="shared" si="203"/>
        <v>0</v>
      </c>
      <c r="DI120" s="58">
        <f t="shared" si="203"/>
        <v>0</v>
      </c>
      <c r="DJ120" s="58">
        <f t="shared" si="203"/>
        <v>0</v>
      </c>
      <c r="DK120" s="58">
        <f t="shared" si="203"/>
        <v>0</v>
      </c>
      <c r="DL120" s="58">
        <f t="shared" si="203"/>
        <v>0</v>
      </c>
      <c r="DM120" s="58">
        <f t="shared" si="203"/>
        <v>0</v>
      </c>
      <c r="DN120" s="58">
        <f t="shared" si="203"/>
        <v>0</v>
      </c>
      <c r="DO120" s="58">
        <f t="shared" si="203"/>
        <v>0</v>
      </c>
      <c r="DP120" s="58">
        <f t="shared" si="203"/>
        <v>0</v>
      </c>
    </row>
    <row r="121" spans="1:120" x14ac:dyDescent="0.25">
      <c r="A121" s="52" t="str">
        <f t="shared" si="138"/>
        <v>13_PNG</v>
      </c>
      <c r="B121" s="52" t="str">
        <f t="shared" si="138"/>
        <v>18_heat</v>
      </c>
      <c r="C121" s="52" t="str">
        <f t="shared" si="138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39"/>
        <v>13_PNG</v>
      </c>
      <c r="BL121" s="52" t="str">
        <f t="shared" si="140"/>
        <v>d_ind_cem_ccs_18_heat</v>
      </c>
      <c r="BM121" s="52"/>
      <c r="BN121" s="52"/>
      <c r="BO121" s="52">
        <f t="shared" ref="BO121:CU121" si="204">BO$50*BO46</f>
        <v>0</v>
      </c>
      <c r="BP121" s="52">
        <f t="shared" si="204"/>
        <v>0</v>
      </c>
      <c r="BQ121" s="52">
        <f t="shared" si="204"/>
        <v>0</v>
      </c>
      <c r="BR121" s="52">
        <f t="shared" si="204"/>
        <v>0</v>
      </c>
      <c r="BS121" s="52">
        <f t="shared" si="204"/>
        <v>0</v>
      </c>
      <c r="BT121" s="52">
        <f t="shared" si="204"/>
        <v>0</v>
      </c>
      <c r="BU121" s="52">
        <f t="shared" si="204"/>
        <v>0</v>
      </c>
      <c r="BV121" s="52">
        <f t="shared" si="204"/>
        <v>0</v>
      </c>
      <c r="BW121" s="52">
        <f t="shared" si="204"/>
        <v>0</v>
      </c>
      <c r="BX121" s="52">
        <f t="shared" si="204"/>
        <v>0</v>
      </c>
      <c r="BY121" s="52">
        <f t="shared" si="204"/>
        <v>0</v>
      </c>
      <c r="BZ121" s="52">
        <f t="shared" si="204"/>
        <v>0</v>
      </c>
      <c r="CA121" s="52">
        <f t="shared" si="204"/>
        <v>0</v>
      </c>
      <c r="CB121" s="52">
        <f t="shared" si="204"/>
        <v>0</v>
      </c>
      <c r="CC121" s="52">
        <f t="shared" si="204"/>
        <v>0</v>
      </c>
      <c r="CD121" s="52">
        <f t="shared" si="204"/>
        <v>0</v>
      </c>
      <c r="CE121" s="52">
        <f t="shared" si="204"/>
        <v>0</v>
      </c>
      <c r="CF121" s="52">
        <f t="shared" si="204"/>
        <v>0</v>
      </c>
      <c r="CG121" s="52">
        <f t="shared" si="204"/>
        <v>0</v>
      </c>
      <c r="CH121" s="52">
        <f t="shared" si="204"/>
        <v>0</v>
      </c>
      <c r="CI121" s="52">
        <f t="shared" si="204"/>
        <v>0</v>
      </c>
      <c r="CJ121" s="52">
        <f t="shared" si="204"/>
        <v>0</v>
      </c>
      <c r="CK121" s="52">
        <f t="shared" si="204"/>
        <v>0</v>
      </c>
      <c r="CL121" s="52">
        <f t="shared" si="204"/>
        <v>0</v>
      </c>
      <c r="CM121" s="52">
        <f t="shared" si="204"/>
        <v>0</v>
      </c>
      <c r="CN121" s="52">
        <f t="shared" si="204"/>
        <v>0</v>
      </c>
      <c r="CO121" s="52">
        <f t="shared" si="204"/>
        <v>0</v>
      </c>
      <c r="CP121" s="52">
        <f t="shared" si="204"/>
        <v>0</v>
      </c>
      <c r="CQ121" s="52">
        <f t="shared" si="204"/>
        <v>0</v>
      </c>
      <c r="CR121" s="52">
        <f t="shared" si="204"/>
        <v>0</v>
      </c>
      <c r="CS121" s="52">
        <f t="shared" si="204"/>
        <v>0</v>
      </c>
      <c r="CT121" s="52">
        <f t="shared" si="204"/>
        <v>0</v>
      </c>
      <c r="CU121" s="52">
        <f t="shared" si="204"/>
        <v>0</v>
      </c>
      <c r="CV121" s="52">
        <f t="shared" ref="CV121:DP121" si="205">CV$50*CV46</f>
        <v>0</v>
      </c>
      <c r="CW121" s="52">
        <f t="shared" si="205"/>
        <v>0</v>
      </c>
      <c r="CX121" s="52">
        <f t="shared" si="205"/>
        <v>0</v>
      </c>
      <c r="CY121" s="52">
        <f t="shared" si="205"/>
        <v>0</v>
      </c>
      <c r="CZ121" s="52">
        <f t="shared" si="205"/>
        <v>0</v>
      </c>
      <c r="DA121" s="52">
        <f t="shared" si="205"/>
        <v>0</v>
      </c>
      <c r="DB121" s="52">
        <f t="shared" si="205"/>
        <v>0</v>
      </c>
      <c r="DC121" s="52">
        <f t="shared" si="205"/>
        <v>0</v>
      </c>
      <c r="DD121" s="52">
        <f t="shared" si="205"/>
        <v>0</v>
      </c>
      <c r="DE121" s="52">
        <f t="shared" si="205"/>
        <v>0</v>
      </c>
      <c r="DF121" s="52">
        <f t="shared" si="205"/>
        <v>0</v>
      </c>
      <c r="DG121" s="52">
        <f t="shared" si="205"/>
        <v>0</v>
      </c>
      <c r="DH121" s="52">
        <f t="shared" si="205"/>
        <v>0</v>
      </c>
      <c r="DI121" s="52">
        <f t="shared" si="205"/>
        <v>0</v>
      </c>
      <c r="DJ121" s="52">
        <f t="shared" si="205"/>
        <v>0</v>
      </c>
      <c r="DK121" s="52">
        <f t="shared" si="205"/>
        <v>0</v>
      </c>
      <c r="DL121" s="52">
        <f t="shared" si="205"/>
        <v>0</v>
      </c>
      <c r="DM121" s="52">
        <f t="shared" si="205"/>
        <v>0</v>
      </c>
      <c r="DN121" s="52">
        <f t="shared" si="205"/>
        <v>0</v>
      </c>
      <c r="DO121" s="52">
        <f t="shared" si="205"/>
        <v>0</v>
      </c>
      <c r="DP121" s="52">
        <f t="shared" si="205"/>
        <v>0</v>
      </c>
    </row>
    <row r="123" spans="1:120" x14ac:dyDescent="0.25">
      <c r="BL123" s="1" t="s">
        <v>173</v>
      </c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6">BP124</f>
        <v>0</v>
      </c>
      <c r="BP124" s="58">
        <f t="shared" ref="BP124:CU124" si="207">BP50*BP45</f>
        <v>0</v>
      </c>
      <c r="BQ124" s="58">
        <f t="shared" si="207"/>
        <v>0</v>
      </c>
      <c r="BR124" s="58">
        <f t="shared" si="207"/>
        <v>0</v>
      </c>
      <c r="BS124" s="58">
        <f t="shared" si="207"/>
        <v>0</v>
      </c>
      <c r="BT124" s="58">
        <f t="shared" si="207"/>
        <v>0</v>
      </c>
      <c r="BU124" s="58">
        <f t="shared" si="207"/>
        <v>0</v>
      </c>
      <c r="BV124" s="58">
        <f t="shared" si="207"/>
        <v>0</v>
      </c>
      <c r="BW124" s="58">
        <f t="shared" si="207"/>
        <v>0</v>
      </c>
      <c r="BX124" s="58">
        <f t="shared" si="207"/>
        <v>0</v>
      </c>
      <c r="BY124" s="58">
        <f t="shared" si="207"/>
        <v>0</v>
      </c>
      <c r="BZ124" s="58">
        <f t="shared" si="207"/>
        <v>0</v>
      </c>
      <c r="CA124" s="58">
        <f t="shared" si="207"/>
        <v>0</v>
      </c>
      <c r="CB124" s="58">
        <f t="shared" si="207"/>
        <v>0</v>
      </c>
      <c r="CC124" s="58">
        <f t="shared" si="207"/>
        <v>0</v>
      </c>
      <c r="CD124" s="58">
        <f t="shared" si="207"/>
        <v>0</v>
      </c>
      <c r="CE124" s="58">
        <f t="shared" si="207"/>
        <v>0</v>
      </c>
      <c r="CF124" s="58">
        <f t="shared" si="207"/>
        <v>0</v>
      </c>
      <c r="CG124" s="58">
        <f t="shared" si="207"/>
        <v>0</v>
      </c>
      <c r="CH124" s="58">
        <f t="shared" si="207"/>
        <v>0</v>
      </c>
      <c r="CI124" s="58">
        <f t="shared" si="207"/>
        <v>0</v>
      </c>
      <c r="CJ124" s="58">
        <f t="shared" si="207"/>
        <v>0</v>
      </c>
      <c r="CK124" s="58">
        <f t="shared" si="207"/>
        <v>0</v>
      </c>
      <c r="CL124" s="58">
        <f t="shared" si="207"/>
        <v>0</v>
      </c>
      <c r="CM124" s="58">
        <f t="shared" si="207"/>
        <v>0</v>
      </c>
      <c r="CN124" s="58">
        <f t="shared" si="207"/>
        <v>0</v>
      </c>
      <c r="CO124" s="58">
        <f t="shared" si="207"/>
        <v>0</v>
      </c>
      <c r="CP124" s="58">
        <f t="shared" si="207"/>
        <v>0</v>
      </c>
      <c r="CQ124" s="58">
        <f t="shared" si="207"/>
        <v>0</v>
      </c>
      <c r="CR124" s="58">
        <f t="shared" si="207"/>
        <v>0</v>
      </c>
      <c r="CS124" s="58">
        <f t="shared" si="207"/>
        <v>0</v>
      </c>
      <c r="CT124" s="58">
        <f t="shared" si="207"/>
        <v>0</v>
      </c>
      <c r="CU124" s="58">
        <f t="shared" si="207"/>
        <v>0</v>
      </c>
      <c r="CV124" s="58">
        <f t="shared" ref="CV124:DP124" si="208">CV50*CV45</f>
        <v>0</v>
      </c>
      <c r="CW124" s="58">
        <f t="shared" si="208"/>
        <v>0</v>
      </c>
      <c r="CX124" s="58">
        <f t="shared" si="208"/>
        <v>0</v>
      </c>
      <c r="CY124" s="58">
        <f t="shared" si="208"/>
        <v>0</v>
      </c>
      <c r="CZ124" s="58">
        <f t="shared" si="208"/>
        <v>0</v>
      </c>
      <c r="DA124" s="58">
        <f t="shared" si="208"/>
        <v>0</v>
      </c>
      <c r="DB124" s="58">
        <f t="shared" si="208"/>
        <v>0</v>
      </c>
      <c r="DC124" s="58">
        <f t="shared" si="208"/>
        <v>0</v>
      </c>
      <c r="DD124" s="58">
        <f t="shared" si="208"/>
        <v>0</v>
      </c>
      <c r="DE124" s="58">
        <f t="shared" si="208"/>
        <v>0</v>
      </c>
      <c r="DF124" s="58">
        <f t="shared" si="208"/>
        <v>0</v>
      </c>
      <c r="DG124" s="58">
        <f t="shared" si="208"/>
        <v>0</v>
      </c>
      <c r="DH124" s="58">
        <f t="shared" si="208"/>
        <v>0</v>
      </c>
      <c r="DI124" s="58">
        <f t="shared" si="208"/>
        <v>0</v>
      </c>
      <c r="DJ124" s="58">
        <f t="shared" si="208"/>
        <v>0</v>
      </c>
      <c r="DK124" s="58">
        <f t="shared" si="208"/>
        <v>0</v>
      </c>
      <c r="DL124" s="58">
        <f t="shared" si="208"/>
        <v>0</v>
      </c>
      <c r="DM124" s="58">
        <f t="shared" si="208"/>
        <v>0</v>
      </c>
      <c r="DN124" s="58">
        <f t="shared" si="208"/>
        <v>0</v>
      </c>
      <c r="DO124" s="58">
        <f t="shared" si="208"/>
        <v>0</v>
      </c>
      <c r="DP124" s="58">
        <f t="shared" si="208"/>
        <v>0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6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0</v>
      </c>
      <c r="CC125" s="58" cm="1">
        <f t="array" ref="CC125">INDEX(prod_est,$G$15+$H$15-1,MATCH(CC57,$BP$57:$CV$57,0))*CC50</f>
        <v>0</v>
      </c>
      <c r="CD125" s="58" cm="1">
        <f t="array" ref="CD125">INDEX(prod_est,$G$15+$H$15-1,MATCH(CD57,$BP$57:$CV$57,0))*CD50</f>
        <v>0</v>
      </c>
      <c r="CE125" s="58" cm="1">
        <f t="array" ref="CE125">INDEX(prod_est,$G$15+$H$15-1,MATCH(CE57,$BP$57:$CV$57,0))*CE50</f>
        <v>0</v>
      </c>
      <c r="CF125" s="58" cm="1">
        <f t="array" ref="CF125">INDEX(prod_est,$G$15+$H$15-1,MATCH(CF57,$BP$57:$CV$57,0))*CF50</f>
        <v>0</v>
      </c>
      <c r="CG125" s="58" cm="1">
        <f t="array" ref="CG125">INDEX(prod_est,$G$15+$H$15-1,MATCH(CG57,$BP$57:$CV$57,0))*CG50</f>
        <v>0</v>
      </c>
      <c r="CH125" s="58" cm="1">
        <f t="array" ref="CH125">INDEX(prod_est,$G$15+$H$15-1,MATCH(CH57,$BP$57:$CV$57,0))*CH50</f>
        <v>0</v>
      </c>
      <c r="CI125" s="58" cm="1">
        <f t="array" ref="CI125">INDEX(prod_est,$G$15+$H$15-1,MATCH(CI57,$BP$57:$CV$57,0))*CI50</f>
        <v>0</v>
      </c>
      <c r="CJ125" s="58" cm="1">
        <f t="array" ref="CJ125">INDEX(prod_est,$G$15+$H$15-1,MATCH(CJ57,$BP$57:$CV$57,0))*CJ50</f>
        <v>0</v>
      </c>
      <c r="CK125" s="58" cm="1">
        <f t="array" ref="CK125">INDEX(prod_est,$G$15+$H$15-1,MATCH(CK57,$BP$57:$CV$57,0))*CK50</f>
        <v>0</v>
      </c>
      <c r="CL125" s="58" cm="1">
        <f t="array" ref="CL125">INDEX(prod_est,$G$15+$H$15-1,MATCH(CL57,$BP$57:$CV$57,0))*CL50</f>
        <v>0</v>
      </c>
      <c r="CM125" s="58" cm="1">
        <f t="array" ref="CM125">INDEX(prod_est,$G$15+$H$15-1,MATCH(CM57,$BP$57:$CV$57,0))*CM50</f>
        <v>0</v>
      </c>
      <c r="CN125" s="58" cm="1">
        <f t="array" ref="CN125">INDEX(prod_est,$G$15+$H$15-1,MATCH(CN57,$BP$57:$CV$57,0))*CN50</f>
        <v>0</v>
      </c>
      <c r="CO125" s="58" cm="1">
        <f t="array" ref="CO125">INDEX(prod_est,$G$15+$H$15-1,MATCH(CO57,$BP$57:$CV$57,0))*CO50</f>
        <v>0</v>
      </c>
      <c r="CP125" s="58" cm="1">
        <f t="array" ref="CP125">INDEX(prod_est,$G$15+$H$15-1,MATCH(CP57,$BP$57:$CV$57,0))*CP50</f>
        <v>0</v>
      </c>
      <c r="CQ125" s="58" cm="1">
        <f t="array" ref="CQ125">INDEX(prod_est,$G$15+$H$15-1,MATCH(CQ57,$BP$57:$CV$57,0))*CQ50</f>
        <v>0</v>
      </c>
      <c r="CR125" s="58" cm="1">
        <f t="array" ref="CR125">INDEX(prod_est,$G$15+$H$15-1,MATCH(CR57,$BP$57:$CV$57,0))*CR50</f>
        <v>0</v>
      </c>
      <c r="CS125" s="58" cm="1">
        <f t="array" ref="CS125">INDEX(prod_est,$G$15+$H$15-1,MATCH(CS57,$BP$57:$CV$57,0))*CS50</f>
        <v>0</v>
      </c>
      <c r="CT125" s="58" cm="1">
        <f t="array" ref="CT125">INDEX(prod_est,$G$15+$H$15-1,MATCH(CT57,$BP$57:$CV$57,0))*CT50</f>
        <v>0</v>
      </c>
      <c r="CU125" s="58" cm="1">
        <f t="array" ref="CU125">INDEX(prod_est,$G$15+$H$15-1,MATCH(CU57,$BP$57:$DP$57,0))*CU50</f>
        <v>0</v>
      </c>
      <c r="CV125" s="58" cm="1">
        <f t="array" ref="CV125">INDEX(prod_est,$G$15+$H$15-1,MATCH(CV57,$BP$57:$DP$57,0))*CV50</f>
        <v>0</v>
      </c>
      <c r="CW125" s="58" cm="1">
        <f t="array" ref="CW125">INDEX(prod_est,$G$15+$H$15-1,MATCH(CW57,$BP$57:$DP$57,0))*CW50</f>
        <v>0</v>
      </c>
      <c r="CX125" s="58" cm="1">
        <f t="array" ref="CX125">INDEX(prod_est,$G$15+$H$15-1,MATCH(CX57,$BP$57:$DP$57,0))*CX50</f>
        <v>0</v>
      </c>
      <c r="CY125" s="58" cm="1">
        <f t="array" ref="CY125">INDEX(prod_est,$G$15+$H$15-1,MATCH(CY57,$BP$57:$DP$57,0))*CY50</f>
        <v>0</v>
      </c>
      <c r="CZ125" s="58" cm="1">
        <f t="array" ref="CZ125">INDEX(prod_est,$G$15+$H$15-1,MATCH(CZ57,$BP$57:$DP$57,0))*CZ50</f>
        <v>0</v>
      </c>
      <c r="DA125" s="58" cm="1">
        <f t="array" ref="DA125">INDEX(prod_est,$G$15+$H$15-1,MATCH(DA57,$BP$57:$DP$57,0))*DA50</f>
        <v>0</v>
      </c>
      <c r="DB125" s="58" cm="1">
        <f t="array" ref="DB125">INDEX(prod_est,$G$15+$H$15-1,MATCH(DB57,$BP$57:$DP$57,0))*DB50</f>
        <v>0</v>
      </c>
      <c r="DC125" s="58" cm="1">
        <f t="array" ref="DC125">INDEX(prod_est,$G$15+$H$15-1,MATCH(DC57,$BP$57:$DP$57,0))*DC50</f>
        <v>0</v>
      </c>
      <c r="DD125" s="58" cm="1">
        <f t="array" ref="DD125">INDEX(prod_est,$G$15+$H$15-1,MATCH(DD57,$BP$57:$DP$57,0))*DD50</f>
        <v>0</v>
      </c>
      <c r="DE125" s="58" cm="1">
        <f t="array" ref="DE125">INDEX(prod_est,$G$15+$H$15-1,MATCH(DE57,$BP$57:$DP$57,0))*DE50</f>
        <v>0</v>
      </c>
      <c r="DF125" s="58" cm="1">
        <f t="array" ref="DF125">INDEX(prod_est,$G$15+$H$15-1,MATCH(DF57,$BP$57:$DP$57,0))*DF50</f>
        <v>0</v>
      </c>
      <c r="DG125" s="58" cm="1">
        <f t="array" ref="DG125">INDEX(prod_est,$G$15+$H$15-1,MATCH(DG57,$BP$57:$DP$57,0))*DG50</f>
        <v>0</v>
      </c>
      <c r="DH125" s="58" cm="1">
        <f t="array" ref="DH125">INDEX(prod_est,$G$15+$H$15-1,MATCH(DH57,$BP$57:$DP$57,0))*DH50</f>
        <v>0</v>
      </c>
      <c r="DI125" s="58" cm="1">
        <f t="array" ref="DI125">INDEX(prod_est,$G$15+$H$15-1,MATCH(DI57,$BP$57:$DP$57,0))*DI50</f>
        <v>0</v>
      </c>
      <c r="DJ125" s="58" cm="1">
        <f t="array" ref="DJ125">INDEX(prod_est,$G$15+$H$15-1,MATCH(DJ57,$BP$57:$DP$57,0))*DJ50</f>
        <v>0</v>
      </c>
      <c r="DK125" s="58" cm="1">
        <f t="array" ref="DK125">INDEX(prod_est,$G$15+$H$15-1,MATCH(DK57,$BP$57:$DP$57,0))*DK50</f>
        <v>0</v>
      </c>
      <c r="DL125" s="58" cm="1">
        <f t="array" ref="DL125">INDEX(prod_est,$G$15+$H$15-1,MATCH(DL57,$BP$57:$DP$57,0))*DL50</f>
        <v>0</v>
      </c>
      <c r="DM125" s="58" cm="1">
        <f t="array" ref="DM125">INDEX(prod_est,$G$15+$H$15-1,MATCH(DM57,$BP$57:$DP$57,0))*DM50</f>
        <v>0</v>
      </c>
      <c r="DN125" s="58" cm="1">
        <f t="array" ref="DN125">INDEX(prod_est,$G$15+$H$15-1,MATCH(DN57,$BP$57:$DP$57,0))*DN50</f>
        <v>0</v>
      </c>
      <c r="DO125" s="58" cm="1">
        <f t="array" ref="DO125">INDEX(prod_est,$G$15+$H$15-1,MATCH(DO57,$BP$57:$DP$57,0))*DO50</f>
        <v>0</v>
      </c>
      <c r="DP125" s="58" cm="1">
        <f t="array" ref="DP125">INDEX(prod_est,$G$15+$H$15-1,MATCH(DP57,$BP$57:$DP$57,0))*DP50</f>
        <v>0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6"/>
        <v>0</v>
      </c>
      <c r="BP126" s="58">
        <f t="shared" ref="BP126:CU126" si="209">BP125*1000*$I$9*$I$10</f>
        <v>0</v>
      </c>
      <c r="BQ126" s="58">
        <f t="shared" si="209"/>
        <v>0</v>
      </c>
      <c r="BR126" s="58">
        <f t="shared" si="209"/>
        <v>0</v>
      </c>
      <c r="BS126" s="58">
        <f t="shared" si="209"/>
        <v>0</v>
      </c>
      <c r="BT126" s="58">
        <f t="shared" si="209"/>
        <v>0</v>
      </c>
      <c r="BU126" s="58">
        <f t="shared" si="209"/>
        <v>0</v>
      </c>
      <c r="BV126" s="58">
        <f t="shared" si="209"/>
        <v>0</v>
      </c>
      <c r="BW126" s="58">
        <f t="shared" si="209"/>
        <v>0</v>
      </c>
      <c r="BX126" s="58">
        <f t="shared" si="209"/>
        <v>0</v>
      </c>
      <c r="BY126" s="58">
        <f t="shared" si="209"/>
        <v>0</v>
      </c>
      <c r="BZ126" s="58">
        <f t="shared" si="209"/>
        <v>0</v>
      </c>
      <c r="CA126" s="58">
        <f t="shared" si="209"/>
        <v>0</v>
      </c>
      <c r="CB126" s="58">
        <f t="shared" si="209"/>
        <v>0</v>
      </c>
      <c r="CC126" s="58">
        <f t="shared" si="209"/>
        <v>0</v>
      </c>
      <c r="CD126" s="58">
        <f t="shared" si="209"/>
        <v>0</v>
      </c>
      <c r="CE126" s="58">
        <f t="shared" si="209"/>
        <v>0</v>
      </c>
      <c r="CF126" s="58">
        <f t="shared" si="209"/>
        <v>0</v>
      </c>
      <c r="CG126" s="58">
        <f t="shared" si="209"/>
        <v>0</v>
      </c>
      <c r="CH126" s="58">
        <f t="shared" si="209"/>
        <v>0</v>
      </c>
      <c r="CI126" s="58">
        <f t="shared" si="209"/>
        <v>0</v>
      </c>
      <c r="CJ126" s="58">
        <f t="shared" si="209"/>
        <v>0</v>
      </c>
      <c r="CK126" s="58">
        <f t="shared" si="209"/>
        <v>0</v>
      </c>
      <c r="CL126" s="58">
        <f t="shared" si="209"/>
        <v>0</v>
      </c>
      <c r="CM126" s="58">
        <f t="shared" si="209"/>
        <v>0</v>
      </c>
      <c r="CN126" s="58">
        <f t="shared" si="209"/>
        <v>0</v>
      </c>
      <c r="CO126" s="58">
        <f t="shared" si="209"/>
        <v>0</v>
      </c>
      <c r="CP126" s="58">
        <f t="shared" si="209"/>
        <v>0</v>
      </c>
      <c r="CQ126" s="58">
        <f t="shared" si="209"/>
        <v>0</v>
      </c>
      <c r="CR126" s="58">
        <f t="shared" si="209"/>
        <v>0</v>
      </c>
      <c r="CS126" s="58">
        <f t="shared" si="209"/>
        <v>0</v>
      </c>
      <c r="CT126" s="58">
        <f t="shared" si="209"/>
        <v>0</v>
      </c>
      <c r="CU126" s="58">
        <f t="shared" si="209"/>
        <v>0</v>
      </c>
      <c r="CV126" s="58">
        <f t="shared" ref="CV126:DP126" si="210">CV125*1000*$I$9*$I$10</f>
        <v>0</v>
      </c>
      <c r="CW126" s="58">
        <f t="shared" si="210"/>
        <v>0</v>
      </c>
      <c r="CX126" s="58">
        <f t="shared" si="210"/>
        <v>0</v>
      </c>
      <c r="CY126" s="58">
        <f t="shared" si="210"/>
        <v>0</v>
      </c>
      <c r="CZ126" s="58">
        <f t="shared" si="210"/>
        <v>0</v>
      </c>
      <c r="DA126" s="58">
        <f t="shared" si="210"/>
        <v>0</v>
      </c>
      <c r="DB126" s="58">
        <f t="shared" si="210"/>
        <v>0</v>
      </c>
      <c r="DC126" s="58">
        <f t="shared" si="210"/>
        <v>0</v>
      </c>
      <c r="DD126" s="58">
        <f t="shared" si="210"/>
        <v>0</v>
      </c>
      <c r="DE126" s="58">
        <f t="shared" si="210"/>
        <v>0</v>
      </c>
      <c r="DF126" s="58">
        <f t="shared" si="210"/>
        <v>0</v>
      </c>
      <c r="DG126" s="58">
        <f t="shared" si="210"/>
        <v>0</v>
      </c>
      <c r="DH126" s="58">
        <f t="shared" si="210"/>
        <v>0</v>
      </c>
      <c r="DI126" s="58">
        <f t="shared" si="210"/>
        <v>0</v>
      </c>
      <c r="DJ126" s="58">
        <f t="shared" si="210"/>
        <v>0</v>
      </c>
      <c r="DK126" s="58">
        <f t="shared" si="210"/>
        <v>0</v>
      </c>
      <c r="DL126" s="58">
        <f t="shared" si="210"/>
        <v>0</v>
      </c>
      <c r="DM126" s="58">
        <f t="shared" si="210"/>
        <v>0</v>
      </c>
      <c r="DN126" s="58">
        <f t="shared" si="210"/>
        <v>0</v>
      </c>
      <c r="DO126" s="58">
        <f t="shared" si="210"/>
        <v>0</v>
      </c>
      <c r="DP126" s="58">
        <f t="shared" si="210"/>
        <v>0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6"/>
        <v>0</v>
      </c>
      <c r="BP127" s="59">
        <f t="shared" ref="BP127:CU127" si="211">BP124+BP126</f>
        <v>0</v>
      </c>
      <c r="BQ127" s="59">
        <f t="shared" si="211"/>
        <v>0</v>
      </c>
      <c r="BR127" s="59">
        <f t="shared" si="211"/>
        <v>0</v>
      </c>
      <c r="BS127" s="59">
        <f t="shared" si="211"/>
        <v>0</v>
      </c>
      <c r="BT127" s="59">
        <f t="shared" si="211"/>
        <v>0</v>
      </c>
      <c r="BU127" s="59">
        <f t="shared" si="211"/>
        <v>0</v>
      </c>
      <c r="BV127" s="59">
        <f t="shared" si="211"/>
        <v>0</v>
      </c>
      <c r="BW127" s="59">
        <f t="shared" si="211"/>
        <v>0</v>
      </c>
      <c r="BX127" s="59">
        <f t="shared" si="211"/>
        <v>0</v>
      </c>
      <c r="BY127" s="59">
        <f t="shared" si="211"/>
        <v>0</v>
      </c>
      <c r="BZ127" s="59">
        <f t="shared" si="211"/>
        <v>0</v>
      </c>
      <c r="CA127" s="59">
        <f t="shared" si="211"/>
        <v>0</v>
      </c>
      <c r="CB127" s="59">
        <f t="shared" si="211"/>
        <v>0</v>
      </c>
      <c r="CC127" s="59">
        <f t="shared" si="211"/>
        <v>0</v>
      </c>
      <c r="CD127" s="59">
        <f t="shared" si="211"/>
        <v>0</v>
      </c>
      <c r="CE127" s="59">
        <f t="shared" si="211"/>
        <v>0</v>
      </c>
      <c r="CF127" s="59">
        <f t="shared" si="211"/>
        <v>0</v>
      </c>
      <c r="CG127" s="59">
        <f t="shared" si="211"/>
        <v>0</v>
      </c>
      <c r="CH127" s="59">
        <f t="shared" si="211"/>
        <v>0</v>
      </c>
      <c r="CI127" s="59">
        <f t="shared" si="211"/>
        <v>0</v>
      </c>
      <c r="CJ127" s="59">
        <f t="shared" si="211"/>
        <v>0</v>
      </c>
      <c r="CK127" s="59">
        <f t="shared" si="211"/>
        <v>0</v>
      </c>
      <c r="CL127" s="59">
        <f t="shared" si="211"/>
        <v>0</v>
      </c>
      <c r="CM127" s="59">
        <f t="shared" si="211"/>
        <v>0</v>
      </c>
      <c r="CN127" s="59">
        <f t="shared" si="211"/>
        <v>0</v>
      </c>
      <c r="CO127" s="59">
        <f t="shared" si="211"/>
        <v>0</v>
      </c>
      <c r="CP127" s="59">
        <f t="shared" si="211"/>
        <v>0</v>
      </c>
      <c r="CQ127" s="59">
        <f t="shared" si="211"/>
        <v>0</v>
      </c>
      <c r="CR127" s="59">
        <f t="shared" si="211"/>
        <v>0</v>
      </c>
      <c r="CS127" s="59">
        <f t="shared" si="211"/>
        <v>0</v>
      </c>
      <c r="CT127" s="59">
        <f t="shared" si="211"/>
        <v>0</v>
      </c>
      <c r="CU127" s="59">
        <f t="shared" si="211"/>
        <v>0</v>
      </c>
      <c r="CV127" s="59">
        <f t="shared" ref="CV127:DP127" si="212">CV124+CV126</f>
        <v>0</v>
      </c>
      <c r="CW127" s="59">
        <f t="shared" si="212"/>
        <v>0</v>
      </c>
      <c r="CX127" s="59">
        <f t="shared" si="212"/>
        <v>0</v>
      </c>
      <c r="CY127" s="59">
        <f t="shared" si="212"/>
        <v>0</v>
      </c>
      <c r="CZ127" s="59">
        <f t="shared" si="212"/>
        <v>0</v>
      </c>
      <c r="DA127" s="59">
        <f t="shared" si="212"/>
        <v>0</v>
      </c>
      <c r="DB127" s="59">
        <f t="shared" si="212"/>
        <v>0</v>
      </c>
      <c r="DC127" s="59">
        <f t="shared" si="212"/>
        <v>0</v>
      </c>
      <c r="DD127" s="59">
        <f t="shared" si="212"/>
        <v>0</v>
      </c>
      <c r="DE127" s="59">
        <f t="shared" si="212"/>
        <v>0</v>
      </c>
      <c r="DF127" s="59">
        <f t="shared" si="212"/>
        <v>0</v>
      </c>
      <c r="DG127" s="59">
        <f t="shared" si="212"/>
        <v>0</v>
      </c>
      <c r="DH127" s="59">
        <f t="shared" si="212"/>
        <v>0</v>
      </c>
      <c r="DI127" s="59">
        <f t="shared" si="212"/>
        <v>0</v>
      </c>
      <c r="DJ127" s="59">
        <f t="shared" si="212"/>
        <v>0</v>
      </c>
      <c r="DK127" s="59">
        <f t="shared" si="212"/>
        <v>0</v>
      </c>
      <c r="DL127" s="59">
        <f t="shared" si="212"/>
        <v>0</v>
      </c>
      <c r="DM127" s="59">
        <f t="shared" si="212"/>
        <v>0</v>
      </c>
      <c r="DN127" s="59">
        <f t="shared" si="212"/>
        <v>0</v>
      </c>
      <c r="DO127" s="59">
        <f t="shared" si="212"/>
        <v>0</v>
      </c>
      <c r="DP127" s="59">
        <f t="shared" si="212"/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DP127"/>
  <sheetViews>
    <sheetView showGridLines="0" workbookViewId="0">
      <selection activeCell="A45" sqref="A45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100" width="11" bestFit="1" customWidth="1"/>
  </cols>
  <sheetData>
    <row r="1" spans="1:120" x14ac:dyDescent="0.25">
      <c r="A1" s="10" t="s">
        <v>93</v>
      </c>
    </row>
    <row r="3" spans="1:120" x14ac:dyDescent="0.25">
      <c r="F3" s="14" t="str">
        <f>A15&amp;" 2018"</f>
        <v>14_PE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IFERROR(F9,0)</f>
        <v>1.1363636363636357E-3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2">
        <f>INDEX(thermal_eff,MATCH(A15,Cement_assumptions!$A$110:$A$130,0))</f>
        <v>3.3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1.1363636363636357E-3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3.0303030303030299E-3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 t="e">
        <f>IF(F6/J47&lt;=1,F6/J47,1)</f>
        <v>#DIV/0!</v>
      </c>
      <c r="G11" s="12" t="s">
        <v>186</v>
      </c>
      <c r="I11" s="50">
        <v>0</v>
      </c>
      <c r="J11" s="12" t="s">
        <v>185</v>
      </c>
    </row>
    <row r="12" spans="1:120" x14ac:dyDescent="0.25"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50</v>
      </c>
      <c r="B15" t="s">
        <v>5</v>
      </c>
      <c r="C15" t="s">
        <v>5</v>
      </c>
      <c r="D15" t="s">
        <v>37</v>
      </c>
      <c r="E15" s="8">
        <v>0</v>
      </c>
      <c r="F15" s="8">
        <v>0</v>
      </c>
      <c r="G15">
        <f>MATCH(A15,Production_est!$A$4:$A$339,0)</f>
        <v>209</v>
      </c>
      <c r="H15">
        <f>IFERROR(MATCH(D15,Production_est!$D$4:$D$339,0),"-")</f>
        <v>6</v>
      </c>
      <c r="I15" s="8" cm="1">
        <f t="array" ref="I15">IFERROR(INDEX(Production_est!$E$4:$E$339,H15+G15-1),"-")</f>
        <v>10200.118358751901</v>
      </c>
      <c r="J15" s="42">
        <f t="shared" ref="J15:J46" si="0">IFERROR(F15/I15,0)</f>
        <v>0</v>
      </c>
      <c r="K15" s="42">
        <f t="shared" ref="K15:AO15" si="1">J15*(1-$F$4)</f>
        <v>0</v>
      </c>
      <c r="L15" s="42">
        <f t="shared" si="1"/>
        <v>0</v>
      </c>
      <c r="M15" s="42">
        <f t="shared" si="1"/>
        <v>0</v>
      </c>
      <c r="N15" s="42">
        <f t="shared" si="1"/>
        <v>0</v>
      </c>
      <c r="O15" s="42">
        <f t="shared" si="1"/>
        <v>0</v>
      </c>
      <c r="P15" s="42">
        <f t="shared" si="1"/>
        <v>0</v>
      </c>
      <c r="Q15" s="42">
        <f t="shared" si="1"/>
        <v>0</v>
      </c>
      <c r="R15" s="42">
        <f t="shared" si="1"/>
        <v>0</v>
      </c>
      <c r="S15" s="42">
        <f t="shared" si="1"/>
        <v>0</v>
      </c>
      <c r="T15" s="42">
        <f t="shared" si="1"/>
        <v>0</v>
      </c>
      <c r="U15" s="42">
        <f t="shared" si="1"/>
        <v>0</v>
      </c>
      <c r="V15" s="42">
        <f t="shared" si="1"/>
        <v>0</v>
      </c>
      <c r="W15" s="42">
        <f t="shared" si="1"/>
        <v>0</v>
      </c>
      <c r="X15" s="42">
        <f t="shared" si="1"/>
        <v>0</v>
      </c>
      <c r="Y15" s="42">
        <f t="shared" si="1"/>
        <v>0</v>
      </c>
      <c r="Z15" s="42">
        <f t="shared" si="1"/>
        <v>0</v>
      </c>
      <c r="AA15" s="42">
        <f t="shared" si="1"/>
        <v>0</v>
      </c>
      <c r="AB15" s="42">
        <f t="shared" si="1"/>
        <v>0</v>
      </c>
      <c r="AC15" s="42">
        <f t="shared" si="1"/>
        <v>0</v>
      </c>
      <c r="AD15" s="42">
        <f t="shared" si="1"/>
        <v>0</v>
      </c>
      <c r="AE15" s="42">
        <f t="shared" si="1"/>
        <v>0</v>
      </c>
      <c r="AF15" s="42">
        <f t="shared" si="1"/>
        <v>0</v>
      </c>
      <c r="AG15" s="42">
        <f t="shared" si="1"/>
        <v>0</v>
      </c>
      <c r="AH15" s="42">
        <f t="shared" si="1"/>
        <v>0</v>
      </c>
      <c r="AI15" s="42">
        <f t="shared" si="1"/>
        <v>0</v>
      </c>
      <c r="AJ15" s="42">
        <f t="shared" si="1"/>
        <v>0</v>
      </c>
      <c r="AK15" s="42">
        <f t="shared" si="1"/>
        <v>0</v>
      </c>
      <c r="AL15" s="42">
        <f t="shared" si="1"/>
        <v>0</v>
      </c>
      <c r="AM15" s="42">
        <f t="shared" si="1"/>
        <v>0</v>
      </c>
      <c r="AN15" s="42">
        <f t="shared" si="1"/>
        <v>0</v>
      </c>
      <c r="AO15" s="42">
        <f t="shared" si="1"/>
        <v>0</v>
      </c>
      <c r="AP15" s="42">
        <f t="shared" ref="AP15:BJ15" si="2">AO15*(1-$F$4)</f>
        <v>0</v>
      </c>
      <c r="AQ15" s="42">
        <f t="shared" si="2"/>
        <v>0</v>
      </c>
      <c r="AR15" s="42">
        <f t="shared" si="2"/>
        <v>0</v>
      </c>
      <c r="AS15" s="42">
        <f t="shared" si="2"/>
        <v>0</v>
      </c>
      <c r="AT15" s="42">
        <f t="shared" si="2"/>
        <v>0</v>
      </c>
      <c r="AU15" s="42">
        <f t="shared" si="2"/>
        <v>0</v>
      </c>
      <c r="AV15" s="42">
        <f t="shared" si="2"/>
        <v>0</v>
      </c>
      <c r="AW15" s="42">
        <f t="shared" si="2"/>
        <v>0</v>
      </c>
      <c r="AX15" s="42">
        <f t="shared" si="2"/>
        <v>0</v>
      </c>
      <c r="AY15" s="42">
        <f t="shared" si="2"/>
        <v>0</v>
      </c>
      <c r="AZ15" s="42">
        <f t="shared" si="2"/>
        <v>0</v>
      </c>
      <c r="BA15" s="42">
        <f t="shared" si="2"/>
        <v>0</v>
      </c>
      <c r="BB15" s="42">
        <f t="shared" si="2"/>
        <v>0</v>
      </c>
      <c r="BC15" s="42">
        <f t="shared" si="2"/>
        <v>0</v>
      </c>
      <c r="BD15" s="42">
        <f t="shared" si="2"/>
        <v>0</v>
      </c>
      <c r="BE15" s="42">
        <f t="shared" si="2"/>
        <v>0</v>
      </c>
      <c r="BF15" s="42">
        <f t="shared" si="2"/>
        <v>0</v>
      </c>
      <c r="BG15" s="42">
        <f t="shared" si="2"/>
        <v>0</v>
      </c>
      <c r="BH15" s="42">
        <f t="shared" si="2"/>
        <v>0</v>
      </c>
      <c r="BI15" s="42">
        <f t="shared" si="2"/>
        <v>0</v>
      </c>
      <c r="BJ15" s="42">
        <f t="shared" si="2"/>
        <v>0</v>
      </c>
      <c r="BK15" t="str">
        <f t="shared" ref="BK15:BK46" si="3">A15</f>
        <v>14_PE</v>
      </c>
      <c r="BL15" t="str">
        <f t="shared" ref="BL15:BL46" si="4">"d_ind_cem_"&amp;C15</f>
        <v>d_ind_cem_1_x_coal_thermal</v>
      </c>
      <c r="BO15" s="8">
        <f t="shared" ref="BO15:BO46" si="5">E15</f>
        <v>0</v>
      </c>
      <c r="BP15" s="8">
        <f t="shared" ref="BP15:BP46" si="6">F15</f>
        <v>0</v>
      </c>
      <c r="BQ15" s="8" cm="1">
        <f t="array" ref="BQ15">K15*INDEX(prod_est,$G15+$H15-1,MATCH(BQ$14,$BP$14:$DP$14,0))</f>
        <v>0</v>
      </c>
      <c r="BR15" s="8" cm="1">
        <f t="array" ref="BR15">L15*INDEX(prod_est,$G15+$H15-1,MATCH(BR$14,$BP$14:$DP$14,0))</f>
        <v>0</v>
      </c>
      <c r="BS15" s="8" cm="1">
        <f t="array" ref="BS15">M15*INDEX(prod_est,$G15+$H15-1,MATCH(BS$14,$BP$14:$DP$14,0))</f>
        <v>0</v>
      </c>
      <c r="BT15" s="8" cm="1">
        <f t="array" ref="BT15">N15*INDEX(prod_est,$G15+$H15-1,MATCH(BT$14,$BP$14:$DP$14,0))</f>
        <v>0</v>
      </c>
      <c r="BU15" s="8" cm="1">
        <f t="array" ref="BU15">O15*INDEX(prod_est,$G15+$H15-1,MATCH(BU$14,$BP$14:$DP$14,0))</f>
        <v>0</v>
      </c>
      <c r="BV15" s="8" cm="1">
        <f t="array" ref="BV15">P15*INDEX(prod_est,$G15+$H15-1,MATCH(BV$14,$BP$14:$DP$14,0))</f>
        <v>0</v>
      </c>
      <c r="BW15" s="8" cm="1">
        <f t="array" ref="BW15">Q15*INDEX(prod_est,$G15+$H15-1,MATCH(BW$14,$BP$14:$DP$14,0))</f>
        <v>0</v>
      </c>
      <c r="BX15" s="8" cm="1">
        <f t="array" ref="BX15">R15*INDEX(prod_est,$G15+$H15-1,MATCH(BX$14,$BP$14:$DP$14,0))</f>
        <v>0</v>
      </c>
      <c r="BY15" s="8" cm="1">
        <f t="array" ref="BY15">S15*INDEX(prod_est,$G15+$H15-1,MATCH(BY$14,$BP$14:$DP$14,0))</f>
        <v>0</v>
      </c>
      <c r="BZ15" s="8" cm="1">
        <f t="array" ref="BZ15">T15*INDEX(prod_est,$G15+$H15-1,MATCH(BZ$14,$BP$14:$DP$14,0))</f>
        <v>0</v>
      </c>
      <c r="CA15" s="8" cm="1">
        <f t="array" ref="CA15">U15*INDEX(prod_est,$G15+$H15-1,MATCH(CA$14,$BP$14:$DP$14,0))</f>
        <v>0</v>
      </c>
      <c r="CB15" s="8" cm="1">
        <f t="array" ref="CB15">V15*INDEX(prod_est,$G15+$H15-1,MATCH(CB$14,$BP$14:$DP$14,0))</f>
        <v>0</v>
      </c>
      <c r="CC15" s="8" cm="1">
        <f t="array" ref="CC15">W15*INDEX(prod_est,$G15+$H15-1,MATCH(CC$14,$BP$14:$DP$14,0))</f>
        <v>0</v>
      </c>
      <c r="CD15" s="8" cm="1">
        <f t="array" ref="CD15">X15*INDEX(prod_est,$G15+$H15-1,MATCH(CD$14,$BP$14:$DP$14,0))</f>
        <v>0</v>
      </c>
      <c r="CE15" s="8" cm="1">
        <f t="array" ref="CE15">Y15*INDEX(prod_est,$G15+$H15-1,MATCH(CE$14,$BP$14:$DP$14,0))</f>
        <v>0</v>
      </c>
      <c r="CF15" s="8" cm="1">
        <f t="array" ref="CF15">Z15*INDEX(prod_est,$G15+$H15-1,MATCH(CF$14,$BP$14:$DP$14,0))</f>
        <v>0</v>
      </c>
      <c r="CG15" s="8" cm="1">
        <f t="array" ref="CG15">AA15*INDEX(prod_est,$G15+$H15-1,MATCH(CG$14,$BP$14:$DP$14,0))</f>
        <v>0</v>
      </c>
      <c r="CH15" s="8" cm="1">
        <f t="array" ref="CH15">AB15*INDEX(prod_est,$G15+$H15-1,MATCH(CH$14,$BP$14:$DP$14,0))</f>
        <v>0</v>
      </c>
      <c r="CI15" s="8" cm="1">
        <f t="array" ref="CI15">AC15*INDEX(prod_est,$G15+$H15-1,MATCH(CI$14,$BP$14:$DP$14,0))</f>
        <v>0</v>
      </c>
      <c r="CJ15" s="8" cm="1">
        <f t="array" ref="CJ15">AD15*INDEX(prod_est,$G15+$H15-1,MATCH(CJ$14,$BP$14:$DP$14,0))</f>
        <v>0</v>
      </c>
      <c r="CK15" s="8" cm="1">
        <f t="array" ref="CK15">AE15*INDEX(prod_est,$G15+$H15-1,MATCH(CK$14,$BP$14:$DP$14,0))</f>
        <v>0</v>
      </c>
      <c r="CL15" s="8" cm="1">
        <f t="array" ref="CL15">AF15*INDEX(prod_est,$G15+$H15-1,MATCH(CL$14,$BP$14:$DP$14,0))</f>
        <v>0</v>
      </c>
      <c r="CM15" s="8" cm="1">
        <f t="array" ref="CM15">AG15*INDEX(prod_est,$G15+$H15-1,MATCH(CM$14,$BP$14:$DP$14,0))</f>
        <v>0</v>
      </c>
      <c r="CN15" s="8" cm="1">
        <f t="array" ref="CN15">AH15*INDEX(prod_est,$G15+$H15-1,MATCH(CN$14,$BP$14:$DP$14,0))</f>
        <v>0</v>
      </c>
      <c r="CO15" s="8" cm="1">
        <f t="array" ref="CO15">AI15*INDEX(prod_est,$G15+$H15-1,MATCH(CO$14,$BP$14:$DP$14,0))</f>
        <v>0</v>
      </c>
      <c r="CP15" s="8" cm="1">
        <f t="array" ref="CP15">AJ15*INDEX(prod_est,$G15+$H15-1,MATCH(CP$14,$BP$14:$DP$14,0))</f>
        <v>0</v>
      </c>
      <c r="CQ15" s="8" cm="1">
        <f t="array" ref="CQ15">AK15*INDEX(prod_est,$G15+$H15-1,MATCH(CQ$14,$BP$14:$DP$14,0))</f>
        <v>0</v>
      </c>
      <c r="CR15" s="8" cm="1">
        <f t="array" ref="CR15">AL15*INDEX(prod_est,$G15+$H15-1,MATCH(CR$14,$BP$14:$DP$14,0))</f>
        <v>0</v>
      </c>
      <c r="CS15" s="8" cm="1">
        <f t="array" ref="CS15">AM15*INDEX(prod_est,$G15+$H15-1,MATCH(CS$14,$BP$14:$DP$14,0))</f>
        <v>0</v>
      </c>
      <c r="CT15" s="8" cm="1">
        <f t="array" ref="CT15">AN15*INDEX(prod_est,$G15+$H15-1,MATCH(CT$14,$BP$14:$DP$14,0))</f>
        <v>0</v>
      </c>
      <c r="CU15" s="8" cm="1">
        <f t="array" ref="CU15">AO15*INDEX(prod_est,$G15+$H15-1,MATCH(CU$14,$BP$14:$DP$14,0))</f>
        <v>0</v>
      </c>
      <c r="CV15" s="8" cm="1">
        <f t="array" ref="CV15">AP15*INDEX(prod_est,$G15+$H15-1,MATCH(CV$14,$BP$14:$DP$14,0))</f>
        <v>0</v>
      </c>
      <c r="CW15" cm="1">
        <f t="array" ref="CW15">AQ15*INDEX(prod_est,$G15+$H15-1,MATCH(CW$14,$BP$14:$DP$14,0))</f>
        <v>0</v>
      </c>
      <c r="CX15" cm="1">
        <f t="array" ref="CX15">AR15*INDEX(prod_est,$G15+$H15-1,MATCH(CX$14,$BP$14:$DP$14,0))</f>
        <v>0</v>
      </c>
      <c r="CY15" cm="1">
        <f t="array" ref="CY15">AS15*INDEX(prod_est,$G15+$H15-1,MATCH(CY$14,$BP$14:$DP$14,0))</f>
        <v>0</v>
      </c>
      <c r="CZ15" cm="1">
        <f t="array" ref="CZ15">AT15*INDEX(prod_est,$G15+$H15-1,MATCH(CZ$14,$BP$14:$DP$14,0))</f>
        <v>0</v>
      </c>
      <c r="DA15" cm="1">
        <f t="array" ref="DA15">AU15*INDEX(prod_est,$G15+$H15-1,MATCH(DA$14,$BP$14:$DP$14,0))</f>
        <v>0</v>
      </c>
      <c r="DB15" cm="1">
        <f t="array" ref="DB15">AV15*INDEX(prod_est,$G15+$H15-1,MATCH(DB$14,$BP$14:$DP$14,0))</f>
        <v>0</v>
      </c>
      <c r="DC15" cm="1">
        <f t="array" ref="DC15">AW15*INDEX(prod_est,$G15+$H15-1,MATCH(DC$14,$BP$14:$DP$14,0))</f>
        <v>0</v>
      </c>
      <c r="DD15" cm="1">
        <f t="array" ref="DD15">AX15*INDEX(prod_est,$G15+$H15-1,MATCH(DD$14,$BP$14:$DP$14,0))</f>
        <v>0</v>
      </c>
      <c r="DE15" cm="1">
        <f t="array" ref="DE15">AY15*INDEX(prod_est,$G15+$H15-1,MATCH(DE$14,$BP$14:$DP$14,0))</f>
        <v>0</v>
      </c>
      <c r="DF15" cm="1">
        <f t="array" ref="DF15">AZ15*INDEX(prod_est,$G15+$H15-1,MATCH(DF$14,$BP$14:$DP$14,0))</f>
        <v>0</v>
      </c>
      <c r="DG15" cm="1">
        <f t="array" ref="DG15">BA15*INDEX(prod_est,$G15+$H15-1,MATCH(DG$14,$BP$14:$DP$14,0))</f>
        <v>0</v>
      </c>
      <c r="DH15" cm="1">
        <f t="array" ref="DH15">BB15*INDEX(prod_est,$G15+$H15-1,MATCH(DH$14,$BP$14:$DP$14,0))</f>
        <v>0</v>
      </c>
      <c r="DI15" cm="1">
        <f t="array" ref="DI15">BC15*INDEX(prod_est,$G15+$H15-1,MATCH(DI$14,$BP$14:$DP$14,0))</f>
        <v>0</v>
      </c>
      <c r="DJ15" cm="1">
        <f t="array" ref="DJ15">BD15*INDEX(prod_est,$G15+$H15-1,MATCH(DJ$14,$BP$14:$DP$14,0))</f>
        <v>0</v>
      </c>
      <c r="DK15" cm="1">
        <f t="array" ref="DK15">BE15*INDEX(prod_est,$G15+$H15-1,MATCH(DK$14,$BP$14:$DP$14,0))</f>
        <v>0</v>
      </c>
      <c r="DL15" cm="1">
        <f t="array" ref="DL15">BF15*INDEX(prod_est,$G15+$H15-1,MATCH(DL$14,$BP$14:$DP$14,0))</f>
        <v>0</v>
      </c>
      <c r="DM15" cm="1">
        <f t="array" ref="DM15">BG15*INDEX(prod_est,$G15+$H15-1,MATCH(DM$14,$BP$14:$DP$14,0))</f>
        <v>0</v>
      </c>
      <c r="DN15" cm="1">
        <f t="array" ref="DN15">BH15*INDEX(prod_est,$G15+$H15-1,MATCH(DN$14,$BP$14:$DP$14,0))</f>
        <v>0</v>
      </c>
      <c r="DO15" cm="1">
        <f t="array" ref="DO15">BI15*INDEX(prod_est,$G15+$H15-1,MATCH(DO$14,$BP$14:$DP$14,0))</f>
        <v>0</v>
      </c>
      <c r="DP15" cm="1">
        <f t="array" ref="DP15">BJ15*INDEX(prod_est,$G15+$H15-1,MATCH(DP$14,$BP$14:$DP$14,0))</f>
        <v>0</v>
      </c>
    </row>
    <row r="16" spans="1:120" x14ac:dyDescent="0.25">
      <c r="A16" t="s">
        <v>50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209</v>
      </c>
      <c r="H16">
        <f>IFERROR(MATCH(D16,Production_est!$D$4:$D$339,0),"-")</f>
        <v>6</v>
      </c>
      <c r="I16" s="8" cm="1">
        <f t="array" ref="I16">IFERROR(INDEX(Production_est!$E$4:$E$339,H16+G16-1),"-")</f>
        <v>10200.118358751901</v>
      </c>
      <c r="J16" s="42">
        <f t="shared" si="0"/>
        <v>0</v>
      </c>
      <c r="K16" s="42">
        <f t="shared" ref="K16:AP16" si="7">J16*(1-$F$4)</f>
        <v>0</v>
      </c>
      <c r="L16" s="42">
        <f t="shared" si="7"/>
        <v>0</v>
      </c>
      <c r="M16" s="42">
        <f t="shared" si="7"/>
        <v>0</v>
      </c>
      <c r="N16" s="42">
        <f t="shared" si="7"/>
        <v>0</v>
      </c>
      <c r="O16" s="42">
        <f t="shared" si="7"/>
        <v>0</v>
      </c>
      <c r="P16" s="42">
        <f t="shared" si="7"/>
        <v>0</v>
      </c>
      <c r="Q16" s="42">
        <f t="shared" si="7"/>
        <v>0</v>
      </c>
      <c r="R16" s="42">
        <f t="shared" si="7"/>
        <v>0</v>
      </c>
      <c r="S16" s="42">
        <f t="shared" si="7"/>
        <v>0</v>
      </c>
      <c r="T16" s="42">
        <f t="shared" si="7"/>
        <v>0</v>
      </c>
      <c r="U16" s="42">
        <f t="shared" si="7"/>
        <v>0</v>
      </c>
      <c r="V16" s="42">
        <f t="shared" si="7"/>
        <v>0</v>
      </c>
      <c r="W16" s="42">
        <f t="shared" si="7"/>
        <v>0</v>
      </c>
      <c r="X16" s="42">
        <f t="shared" si="7"/>
        <v>0</v>
      </c>
      <c r="Y16" s="42">
        <f t="shared" si="7"/>
        <v>0</v>
      </c>
      <c r="Z16" s="42">
        <f t="shared" si="7"/>
        <v>0</v>
      </c>
      <c r="AA16" s="42">
        <f t="shared" si="7"/>
        <v>0</v>
      </c>
      <c r="AB16" s="42">
        <f t="shared" si="7"/>
        <v>0</v>
      </c>
      <c r="AC16" s="42">
        <f t="shared" si="7"/>
        <v>0</v>
      </c>
      <c r="AD16" s="42">
        <f t="shared" si="7"/>
        <v>0</v>
      </c>
      <c r="AE16" s="42">
        <f t="shared" si="7"/>
        <v>0</v>
      </c>
      <c r="AF16" s="42">
        <f t="shared" si="7"/>
        <v>0</v>
      </c>
      <c r="AG16" s="42">
        <f t="shared" si="7"/>
        <v>0</v>
      </c>
      <c r="AH16" s="42">
        <f t="shared" si="7"/>
        <v>0</v>
      </c>
      <c r="AI16" s="42">
        <f t="shared" si="7"/>
        <v>0</v>
      </c>
      <c r="AJ16" s="42">
        <f t="shared" si="7"/>
        <v>0</v>
      </c>
      <c r="AK16" s="42">
        <f t="shared" si="7"/>
        <v>0</v>
      </c>
      <c r="AL16" s="42">
        <f t="shared" si="7"/>
        <v>0</v>
      </c>
      <c r="AM16" s="42">
        <f t="shared" si="7"/>
        <v>0</v>
      </c>
      <c r="AN16" s="42">
        <f t="shared" si="7"/>
        <v>0</v>
      </c>
      <c r="AO16" s="42">
        <f t="shared" si="7"/>
        <v>0</v>
      </c>
      <c r="AP16" s="42">
        <f t="shared" si="7"/>
        <v>0</v>
      </c>
      <c r="AQ16" s="42">
        <f t="shared" ref="AQ16:BJ16" si="8">AP16*(1-$F$4)</f>
        <v>0</v>
      </c>
      <c r="AR16" s="42">
        <f t="shared" si="8"/>
        <v>0</v>
      </c>
      <c r="AS16" s="42">
        <f t="shared" si="8"/>
        <v>0</v>
      </c>
      <c r="AT16" s="42">
        <f t="shared" si="8"/>
        <v>0</v>
      </c>
      <c r="AU16" s="42">
        <f t="shared" si="8"/>
        <v>0</v>
      </c>
      <c r="AV16" s="42">
        <f t="shared" si="8"/>
        <v>0</v>
      </c>
      <c r="AW16" s="42">
        <f t="shared" si="8"/>
        <v>0</v>
      </c>
      <c r="AX16" s="42">
        <f t="shared" si="8"/>
        <v>0</v>
      </c>
      <c r="AY16" s="42">
        <f t="shared" si="8"/>
        <v>0</v>
      </c>
      <c r="AZ16" s="42">
        <f t="shared" si="8"/>
        <v>0</v>
      </c>
      <c r="BA16" s="42">
        <f t="shared" si="8"/>
        <v>0</v>
      </c>
      <c r="BB16" s="42">
        <f t="shared" si="8"/>
        <v>0</v>
      </c>
      <c r="BC16" s="42">
        <f t="shared" si="8"/>
        <v>0</v>
      </c>
      <c r="BD16" s="42">
        <f t="shared" si="8"/>
        <v>0</v>
      </c>
      <c r="BE16" s="42">
        <f t="shared" si="8"/>
        <v>0</v>
      </c>
      <c r="BF16" s="42">
        <f t="shared" si="8"/>
        <v>0</v>
      </c>
      <c r="BG16" s="42">
        <f t="shared" si="8"/>
        <v>0</v>
      </c>
      <c r="BH16" s="42">
        <f t="shared" si="8"/>
        <v>0</v>
      </c>
      <c r="BI16" s="42">
        <f t="shared" si="8"/>
        <v>0</v>
      </c>
      <c r="BJ16" s="42">
        <f t="shared" si="8"/>
        <v>0</v>
      </c>
      <c r="BK16" t="str">
        <f t="shared" si="3"/>
        <v>14_PE</v>
      </c>
      <c r="BL16" t="str">
        <f t="shared" si="4"/>
        <v>d_ind_cem_1_1_coking_coal</v>
      </c>
      <c r="BO16" s="8">
        <f t="shared" si="5"/>
        <v>0</v>
      </c>
      <c r="BP16" s="8">
        <f t="shared" si="6"/>
        <v>0</v>
      </c>
      <c r="BQ16" s="8" cm="1">
        <f t="array" ref="BQ16">K16*INDEX(prod_est,$G16+$H16-1,MATCH(BQ$14,$BP$14:$DP$14,0))</f>
        <v>0</v>
      </c>
      <c r="BR16" s="8" cm="1">
        <f t="array" ref="BR16">L16*INDEX(prod_est,$G16+$H16-1,MATCH(BR$14,$BP$14:$DP$14,0))</f>
        <v>0</v>
      </c>
      <c r="BS16" s="8" cm="1">
        <f t="array" ref="BS16">M16*INDEX(prod_est,$G16+$H16-1,MATCH(BS$14,$BP$14:$DP$14,0))</f>
        <v>0</v>
      </c>
      <c r="BT16" s="8" cm="1">
        <f t="array" ref="BT16">N16*INDEX(prod_est,$G16+$H16-1,MATCH(BT$14,$BP$14:$DP$14,0))</f>
        <v>0</v>
      </c>
      <c r="BU16" s="8" cm="1">
        <f t="array" ref="BU16">O16*INDEX(prod_est,$G16+$H16-1,MATCH(BU$14,$BP$14:$DP$14,0))</f>
        <v>0</v>
      </c>
      <c r="BV16" s="8" cm="1">
        <f t="array" ref="BV16">P16*INDEX(prod_est,$G16+$H16-1,MATCH(BV$14,$BP$14:$DP$14,0))</f>
        <v>0</v>
      </c>
      <c r="BW16" s="8" cm="1">
        <f t="array" ref="BW16">Q16*INDEX(prod_est,$G16+$H16-1,MATCH(BW$14,$BP$14:$DP$14,0))</f>
        <v>0</v>
      </c>
      <c r="BX16" s="8" cm="1">
        <f t="array" ref="BX16">R16*INDEX(prod_est,$G16+$H16-1,MATCH(BX$14,$BP$14:$DP$14,0))</f>
        <v>0</v>
      </c>
      <c r="BY16" s="8" cm="1">
        <f t="array" ref="BY16">S16*INDEX(prod_est,$G16+$H16-1,MATCH(BY$14,$BP$14:$DP$14,0))</f>
        <v>0</v>
      </c>
      <c r="BZ16" s="8" cm="1">
        <f t="array" ref="BZ16">T16*INDEX(prod_est,$G16+$H16-1,MATCH(BZ$14,$BP$14:$DP$14,0))</f>
        <v>0</v>
      </c>
      <c r="CA16" s="8" cm="1">
        <f t="array" ref="CA16">U16*INDEX(prod_est,$G16+$H16-1,MATCH(CA$14,$BP$14:$DP$14,0))</f>
        <v>0</v>
      </c>
      <c r="CB16" s="8" cm="1">
        <f t="array" ref="CB16">V16*INDEX(prod_est,$G16+$H16-1,MATCH(CB$14,$BP$14:$DP$14,0))</f>
        <v>0</v>
      </c>
      <c r="CC16" s="8" cm="1">
        <f t="array" ref="CC16">W16*INDEX(prod_est,$G16+$H16-1,MATCH(CC$14,$BP$14:$DP$14,0))</f>
        <v>0</v>
      </c>
      <c r="CD16" s="8" cm="1">
        <f t="array" ref="CD16">X16*INDEX(prod_est,$G16+$H16-1,MATCH(CD$14,$BP$14:$DP$14,0))</f>
        <v>0</v>
      </c>
      <c r="CE16" s="8" cm="1">
        <f t="array" ref="CE16">Y16*INDEX(prod_est,$G16+$H16-1,MATCH(CE$14,$BP$14:$DP$14,0))</f>
        <v>0</v>
      </c>
      <c r="CF16" s="8" cm="1">
        <f t="array" ref="CF16">Z16*INDEX(prod_est,$G16+$H16-1,MATCH(CF$14,$BP$14:$DP$14,0))</f>
        <v>0</v>
      </c>
      <c r="CG16" s="8" cm="1">
        <f t="array" ref="CG16">AA16*INDEX(prod_est,$G16+$H16-1,MATCH(CG$14,$BP$14:$DP$14,0))</f>
        <v>0</v>
      </c>
      <c r="CH16" s="8" cm="1">
        <f t="array" ref="CH16">AB16*INDEX(prod_est,$G16+$H16-1,MATCH(CH$14,$BP$14:$DP$14,0))</f>
        <v>0</v>
      </c>
      <c r="CI16" s="8" cm="1">
        <f t="array" ref="CI16">AC16*INDEX(prod_est,$G16+$H16-1,MATCH(CI$14,$BP$14:$DP$14,0))</f>
        <v>0</v>
      </c>
      <c r="CJ16" s="8" cm="1">
        <f t="array" ref="CJ16">AD16*INDEX(prod_est,$G16+$H16-1,MATCH(CJ$14,$BP$14:$DP$14,0))</f>
        <v>0</v>
      </c>
      <c r="CK16" s="8" cm="1">
        <f t="array" ref="CK16">AE16*INDEX(prod_est,$G16+$H16-1,MATCH(CK$14,$BP$14:$DP$14,0))</f>
        <v>0</v>
      </c>
      <c r="CL16" s="8" cm="1">
        <f t="array" ref="CL16">AF16*INDEX(prod_est,$G16+$H16-1,MATCH(CL$14,$BP$14:$DP$14,0))</f>
        <v>0</v>
      </c>
      <c r="CM16" s="8" cm="1">
        <f t="array" ref="CM16">AG16*INDEX(prod_est,$G16+$H16-1,MATCH(CM$14,$BP$14:$DP$14,0))</f>
        <v>0</v>
      </c>
      <c r="CN16" s="8" cm="1">
        <f t="array" ref="CN16">AH16*INDEX(prod_est,$G16+$H16-1,MATCH(CN$14,$BP$14:$DP$14,0))</f>
        <v>0</v>
      </c>
      <c r="CO16" s="8" cm="1">
        <f t="array" ref="CO16">AI16*INDEX(prod_est,$G16+$H16-1,MATCH(CO$14,$BP$14:$DP$14,0))</f>
        <v>0</v>
      </c>
      <c r="CP16" s="8" cm="1">
        <f t="array" ref="CP16">AJ16*INDEX(prod_est,$G16+$H16-1,MATCH(CP$14,$BP$14:$DP$14,0))</f>
        <v>0</v>
      </c>
      <c r="CQ16" s="8" cm="1">
        <f t="array" ref="CQ16">AK16*INDEX(prod_est,$G16+$H16-1,MATCH(CQ$14,$BP$14:$DP$14,0))</f>
        <v>0</v>
      </c>
      <c r="CR16" s="8" cm="1">
        <f t="array" ref="CR16">AL16*INDEX(prod_est,$G16+$H16-1,MATCH(CR$14,$BP$14:$DP$14,0))</f>
        <v>0</v>
      </c>
      <c r="CS16" s="8" cm="1">
        <f t="array" ref="CS16">AM16*INDEX(prod_est,$G16+$H16-1,MATCH(CS$14,$BP$14:$DP$14,0))</f>
        <v>0</v>
      </c>
      <c r="CT16" s="8" cm="1">
        <f t="array" ref="CT16">AN16*INDEX(prod_est,$G16+$H16-1,MATCH(CT$14,$BP$14:$DP$14,0))</f>
        <v>0</v>
      </c>
      <c r="CU16" s="8" cm="1">
        <f t="array" ref="CU16">AO16*INDEX(prod_est,$G16+$H16-1,MATCH(CU$14,$BP$14:$DP$14,0))</f>
        <v>0</v>
      </c>
      <c r="CV16" s="8" cm="1">
        <f t="array" ref="CV16">AP16*INDEX(prod_est,$G16+$H16-1,MATCH(CV$14,$BP$14:$DP$14,0))</f>
        <v>0</v>
      </c>
      <c r="CW16" cm="1">
        <f t="array" ref="CW16">AQ16*INDEX(prod_est,$G16+$H16-1,MATCH(CW$14,$BP$14:$DP$14,0))</f>
        <v>0</v>
      </c>
      <c r="CX16" cm="1">
        <f t="array" ref="CX16">AR16*INDEX(prod_est,$G16+$H16-1,MATCH(CX$14,$BP$14:$DP$14,0))</f>
        <v>0</v>
      </c>
      <c r="CY16" cm="1">
        <f t="array" ref="CY16">AS16*INDEX(prod_est,$G16+$H16-1,MATCH(CY$14,$BP$14:$DP$14,0))</f>
        <v>0</v>
      </c>
      <c r="CZ16" cm="1">
        <f t="array" ref="CZ16">AT16*INDEX(prod_est,$G16+$H16-1,MATCH(CZ$14,$BP$14:$DP$14,0))</f>
        <v>0</v>
      </c>
      <c r="DA16" cm="1">
        <f t="array" ref="DA16">AU16*INDEX(prod_est,$G16+$H16-1,MATCH(DA$14,$BP$14:$DP$14,0))</f>
        <v>0</v>
      </c>
      <c r="DB16" cm="1">
        <f t="array" ref="DB16">AV16*INDEX(prod_est,$G16+$H16-1,MATCH(DB$14,$BP$14:$DP$14,0))</f>
        <v>0</v>
      </c>
      <c r="DC16" cm="1">
        <f t="array" ref="DC16">AW16*INDEX(prod_est,$G16+$H16-1,MATCH(DC$14,$BP$14:$DP$14,0))</f>
        <v>0</v>
      </c>
      <c r="DD16" cm="1">
        <f t="array" ref="DD16">AX16*INDEX(prod_est,$G16+$H16-1,MATCH(DD$14,$BP$14:$DP$14,0))</f>
        <v>0</v>
      </c>
      <c r="DE16" cm="1">
        <f t="array" ref="DE16">AY16*INDEX(prod_est,$G16+$H16-1,MATCH(DE$14,$BP$14:$DP$14,0))</f>
        <v>0</v>
      </c>
      <c r="DF16" cm="1">
        <f t="array" ref="DF16">AZ16*INDEX(prod_est,$G16+$H16-1,MATCH(DF$14,$BP$14:$DP$14,0))</f>
        <v>0</v>
      </c>
      <c r="DG16" cm="1">
        <f t="array" ref="DG16">BA16*INDEX(prod_est,$G16+$H16-1,MATCH(DG$14,$BP$14:$DP$14,0))</f>
        <v>0</v>
      </c>
      <c r="DH16" cm="1">
        <f t="array" ref="DH16">BB16*INDEX(prod_est,$G16+$H16-1,MATCH(DH$14,$BP$14:$DP$14,0))</f>
        <v>0</v>
      </c>
      <c r="DI16" cm="1">
        <f t="array" ref="DI16">BC16*INDEX(prod_est,$G16+$H16-1,MATCH(DI$14,$BP$14:$DP$14,0))</f>
        <v>0</v>
      </c>
      <c r="DJ16" cm="1">
        <f t="array" ref="DJ16">BD16*INDEX(prod_est,$G16+$H16-1,MATCH(DJ$14,$BP$14:$DP$14,0))</f>
        <v>0</v>
      </c>
      <c r="DK16" cm="1">
        <f t="array" ref="DK16">BE16*INDEX(prod_est,$G16+$H16-1,MATCH(DK$14,$BP$14:$DP$14,0))</f>
        <v>0</v>
      </c>
      <c r="DL16" cm="1">
        <f t="array" ref="DL16">BF16*INDEX(prod_est,$G16+$H16-1,MATCH(DL$14,$BP$14:$DP$14,0))</f>
        <v>0</v>
      </c>
      <c r="DM16" cm="1">
        <f t="array" ref="DM16">BG16*INDEX(prod_est,$G16+$H16-1,MATCH(DM$14,$BP$14:$DP$14,0))</f>
        <v>0</v>
      </c>
      <c r="DN16" cm="1">
        <f t="array" ref="DN16">BH16*INDEX(prod_est,$G16+$H16-1,MATCH(DN$14,$BP$14:$DP$14,0))</f>
        <v>0</v>
      </c>
      <c r="DO16" cm="1">
        <f t="array" ref="DO16">BI16*INDEX(prod_est,$G16+$H16-1,MATCH(DO$14,$BP$14:$DP$14,0))</f>
        <v>0</v>
      </c>
      <c r="DP16" cm="1">
        <f t="array" ref="DP16">BJ16*INDEX(prod_est,$G16+$H16-1,MATCH(DP$14,$BP$14:$DP$14,0))</f>
        <v>0</v>
      </c>
    </row>
    <row r="17" spans="1:120" x14ac:dyDescent="0.25">
      <c r="A17" t="s">
        <v>50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209</v>
      </c>
      <c r="H17">
        <f>IFERROR(MATCH(D17,Production_est!$D$4:$D$339,0),"-")</f>
        <v>6</v>
      </c>
      <c r="I17" s="8" cm="1">
        <f t="array" ref="I17">IFERROR(INDEX(Production_est!$E$4:$E$339,H17+G17-1),"-")</f>
        <v>10200.118358751901</v>
      </c>
      <c r="J17" s="42">
        <f t="shared" si="0"/>
        <v>0</v>
      </c>
      <c r="K17" s="42">
        <f t="shared" ref="K17:AP17" si="9">J17*(1-$F$4)</f>
        <v>0</v>
      </c>
      <c r="L17" s="42">
        <f t="shared" si="9"/>
        <v>0</v>
      </c>
      <c r="M17" s="42">
        <f t="shared" si="9"/>
        <v>0</v>
      </c>
      <c r="N17" s="42">
        <f t="shared" si="9"/>
        <v>0</v>
      </c>
      <c r="O17" s="42">
        <f t="shared" si="9"/>
        <v>0</v>
      </c>
      <c r="P17" s="42">
        <f t="shared" si="9"/>
        <v>0</v>
      </c>
      <c r="Q17" s="42">
        <f t="shared" si="9"/>
        <v>0</v>
      </c>
      <c r="R17" s="42">
        <f t="shared" si="9"/>
        <v>0</v>
      </c>
      <c r="S17" s="42">
        <f t="shared" si="9"/>
        <v>0</v>
      </c>
      <c r="T17" s="42">
        <f t="shared" si="9"/>
        <v>0</v>
      </c>
      <c r="U17" s="42">
        <f t="shared" si="9"/>
        <v>0</v>
      </c>
      <c r="V17" s="42">
        <f t="shared" si="9"/>
        <v>0</v>
      </c>
      <c r="W17" s="42">
        <f t="shared" si="9"/>
        <v>0</v>
      </c>
      <c r="X17" s="42">
        <f t="shared" si="9"/>
        <v>0</v>
      </c>
      <c r="Y17" s="42">
        <f t="shared" si="9"/>
        <v>0</v>
      </c>
      <c r="Z17" s="42">
        <f t="shared" si="9"/>
        <v>0</v>
      </c>
      <c r="AA17" s="42">
        <f t="shared" si="9"/>
        <v>0</v>
      </c>
      <c r="AB17" s="42">
        <f t="shared" si="9"/>
        <v>0</v>
      </c>
      <c r="AC17" s="42">
        <f t="shared" si="9"/>
        <v>0</v>
      </c>
      <c r="AD17" s="42">
        <f t="shared" si="9"/>
        <v>0</v>
      </c>
      <c r="AE17" s="42">
        <f t="shared" si="9"/>
        <v>0</v>
      </c>
      <c r="AF17" s="42">
        <f t="shared" si="9"/>
        <v>0</v>
      </c>
      <c r="AG17" s="42">
        <f t="shared" si="9"/>
        <v>0</v>
      </c>
      <c r="AH17" s="42">
        <f t="shared" si="9"/>
        <v>0</v>
      </c>
      <c r="AI17" s="42">
        <f t="shared" si="9"/>
        <v>0</v>
      </c>
      <c r="AJ17" s="42">
        <f t="shared" si="9"/>
        <v>0</v>
      </c>
      <c r="AK17" s="42">
        <f t="shared" si="9"/>
        <v>0</v>
      </c>
      <c r="AL17" s="42">
        <f t="shared" si="9"/>
        <v>0</v>
      </c>
      <c r="AM17" s="42">
        <f t="shared" si="9"/>
        <v>0</v>
      </c>
      <c r="AN17" s="42">
        <f t="shared" si="9"/>
        <v>0</v>
      </c>
      <c r="AO17" s="42">
        <f t="shared" si="9"/>
        <v>0</v>
      </c>
      <c r="AP17" s="42">
        <f t="shared" si="9"/>
        <v>0</v>
      </c>
      <c r="AQ17" s="42">
        <f t="shared" ref="AQ17:BJ17" si="10">AP17*(1-$F$4)</f>
        <v>0</v>
      </c>
      <c r="AR17" s="42">
        <f t="shared" si="10"/>
        <v>0</v>
      </c>
      <c r="AS17" s="42">
        <f t="shared" si="10"/>
        <v>0</v>
      </c>
      <c r="AT17" s="42">
        <f t="shared" si="10"/>
        <v>0</v>
      </c>
      <c r="AU17" s="42">
        <f t="shared" si="10"/>
        <v>0</v>
      </c>
      <c r="AV17" s="42">
        <f t="shared" si="10"/>
        <v>0</v>
      </c>
      <c r="AW17" s="42">
        <f t="shared" si="10"/>
        <v>0</v>
      </c>
      <c r="AX17" s="42">
        <f t="shared" si="10"/>
        <v>0</v>
      </c>
      <c r="AY17" s="42">
        <f t="shared" si="10"/>
        <v>0</v>
      </c>
      <c r="AZ17" s="42">
        <f t="shared" si="10"/>
        <v>0</v>
      </c>
      <c r="BA17" s="42">
        <f t="shared" si="10"/>
        <v>0</v>
      </c>
      <c r="BB17" s="42">
        <f t="shared" si="10"/>
        <v>0</v>
      </c>
      <c r="BC17" s="42">
        <f t="shared" si="10"/>
        <v>0</v>
      </c>
      <c r="BD17" s="42">
        <f t="shared" si="10"/>
        <v>0</v>
      </c>
      <c r="BE17" s="42">
        <f t="shared" si="10"/>
        <v>0</v>
      </c>
      <c r="BF17" s="42">
        <f t="shared" si="10"/>
        <v>0</v>
      </c>
      <c r="BG17" s="42">
        <f t="shared" si="10"/>
        <v>0</v>
      </c>
      <c r="BH17" s="42">
        <f t="shared" si="10"/>
        <v>0</v>
      </c>
      <c r="BI17" s="42">
        <f t="shared" si="10"/>
        <v>0</v>
      </c>
      <c r="BJ17" s="42">
        <f t="shared" si="10"/>
        <v>0</v>
      </c>
      <c r="BK17" t="str">
        <f t="shared" si="3"/>
        <v>14_PE</v>
      </c>
      <c r="BL17" t="str">
        <f t="shared" si="4"/>
        <v>d_ind_cem_1_5_lignite</v>
      </c>
      <c r="BO17" s="8">
        <f t="shared" si="5"/>
        <v>0</v>
      </c>
      <c r="BP17" s="8">
        <f t="shared" si="6"/>
        <v>0</v>
      </c>
      <c r="BQ17" s="8" cm="1">
        <f t="array" ref="BQ17">K17*INDEX(prod_est,$G17+$H17-1,MATCH(BQ$14,$BP$14:$DP$14,0))</f>
        <v>0</v>
      </c>
      <c r="BR17" s="8" cm="1">
        <f t="array" ref="BR17">L17*INDEX(prod_est,$G17+$H17-1,MATCH(BR$14,$BP$14:$DP$14,0))</f>
        <v>0</v>
      </c>
      <c r="BS17" s="8" cm="1">
        <f t="array" ref="BS17">M17*INDEX(prod_est,$G17+$H17-1,MATCH(BS$14,$BP$14:$DP$14,0))</f>
        <v>0</v>
      </c>
      <c r="BT17" s="8" cm="1">
        <f t="array" ref="BT17">N17*INDEX(prod_est,$G17+$H17-1,MATCH(BT$14,$BP$14:$DP$14,0))</f>
        <v>0</v>
      </c>
      <c r="BU17" s="8" cm="1">
        <f t="array" ref="BU17">O17*INDEX(prod_est,$G17+$H17-1,MATCH(BU$14,$BP$14:$DP$14,0))</f>
        <v>0</v>
      </c>
      <c r="BV17" s="8" cm="1">
        <f t="array" ref="BV17">P17*INDEX(prod_est,$G17+$H17-1,MATCH(BV$14,$BP$14:$DP$14,0))</f>
        <v>0</v>
      </c>
      <c r="BW17" s="8" cm="1">
        <f t="array" ref="BW17">Q17*INDEX(prod_est,$G17+$H17-1,MATCH(BW$14,$BP$14:$DP$14,0))</f>
        <v>0</v>
      </c>
      <c r="BX17" s="8" cm="1">
        <f t="array" ref="BX17">R17*INDEX(prod_est,$G17+$H17-1,MATCH(BX$14,$BP$14:$DP$14,0))</f>
        <v>0</v>
      </c>
      <c r="BY17" s="8" cm="1">
        <f t="array" ref="BY17">S17*INDEX(prod_est,$G17+$H17-1,MATCH(BY$14,$BP$14:$DP$14,0))</f>
        <v>0</v>
      </c>
      <c r="BZ17" s="8" cm="1">
        <f t="array" ref="BZ17">T17*INDEX(prod_est,$G17+$H17-1,MATCH(BZ$14,$BP$14:$DP$14,0))</f>
        <v>0</v>
      </c>
      <c r="CA17" s="8" cm="1">
        <f t="array" ref="CA17">U17*INDEX(prod_est,$G17+$H17-1,MATCH(CA$14,$BP$14:$DP$14,0))</f>
        <v>0</v>
      </c>
      <c r="CB17" s="8" cm="1">
        <f t="array" ref="CB17">V17*INDEX(prod_est,$G17+$H17-1,MATCH(CB$14,$BP$14:$DP$14,0))</f>
        <v>0</v>
      </c>
      <c r="CC17" s="8" cm="1">
        <f t="array" ref="CC17">W17*INDEX(prod_est,$G17+$H17-1,MATCH(CC$14,$BP$14:$DP$14,0))</f>
        <v>0</v>
      </c>
      <c r="CD17" s="8" cm="1">
        <f t="array" ref="CD17">X17*INDEX(prod_est,$G17+$H17-1,MATCH(CD$14,$BP$14:$DP$14,0))</f>
        <v>0</v>
      </c>
      <c r="CE17" s="8" cm="1">
        <f t="array" ref="CE17">Y17*INDEX(prod_est,$G17+$H17-1,MATCH(CE$14,$BP$14:$DP$14,0))</f>
        <v>0</v>
      </c>
      <c r="CF17" s="8" cm="1">
        <f t="array" ref="CF17">Z17*INDEX(prod_est,$G17+$H17-1,MATCH(CF$14,$BP$14:$DP$14,0))</f>
        <v>0</v>
      </c>
      <c r="CG17" s="8" cm="1">
        <f t="array" ref="CG17">AA17*INDEX(prod_est,$G17+$H17-1,MATCH(CG$14,$BP$14:$DP$14,0))</f>
        <v>0</v>
      </c>
      <c r="CH17" s="8" cm="1">
        <f t="array" ref="CH17">AB17*INDEX(prod_est,$G17+$H17-1,MATCH(CH$14,$BP$14:$DP$14,0))</f>
        <v>0</v>
      </c>
      <c r="CI17" s="8" cm="1">
        <f t="array" ref="CI17">AC17*INDEX(prod_est,$G17+$H17-1,MATCH(CI$14,$BP$14:$DP$14,0))</f>
        <v>0</v>
      </c>
      <c r="CJ17" s="8" cm="1">
        <f t="array" ref="CJ17">AD17*INDEX(prod_est,$G17+$H17-1,MATCH(CJ$14,$BP$14:$DP$14,0))</f>
        <v>0</v>
      </c>
      <c r="CK17" s="8" cm="1">
        <f t="array" ref="CK17">AE17*INDEX(prod_est,$G17+$H17-1,MATCH(CK$14,$BP$14:$DP$14,0))</f>
        <v>0</v>
      </c>
      <c r="CL17" s="8" cm="1">
        <f t="array" ref="CL17">AF17*INDEX(prod_est,$G17+$H17-1,MATCH(CL$14,$BP$14:$DP$14,0))</f>
        <v>0</v>
      </c>
      <c r="CM17" s="8" cm="1">
        <f t="array" ref="CM17">AG17*INDEX(prod_est,$G17+$H17-1,MATCH(CM$14,$BP$14:$DP$14,0))</f>
        <v>0</v>
      </c>
      <c r="CN17" s="8" cm="1">
        <f t="array" ref="CN17">AH17*INDEX(prod_est,$G17+$H17-1,MATCH(CN$14,$BP$14:$DP$14,0))</f>
        <v>0</v>
      </c>
      <c r="CO17" s="8" cm="1">
        <f t="array" ref="CO17">AI17*INDEX(prod_est,$G17+$H17-1,MATCH(CO$14,$BP$14:$DP$14,0))</f>
        <v>0</v>
      </c>
      <c r="CP17" s="8" cm="1">
        <f t="array" ref="CP17">AJ17*INDEX(prod_est,$G17+$H17-1,MATCH(CP$14,$BP$14:$DP$14,0))</f>
        <v>0</v>
      </c>
      <c r="CQ17" s="8" cm="1">
        <f t="array" ref="CQ17">AK17*INDEX(prod_est,$G17+$H17-1,MATCH(CQ$14,$BP$14:$DP$14,0))</f>
        <v>0</v>
      </c>
      <c r="CR17" s="8" cm="1">
        <f t="array" ref="CR17">AL17*INDEX(prod_est,$G17+$H17-1,MATCH(CR$14,$BP$14:$DP$14,0))</f>
        <v>0</v>
      </c>
      <c r="CS17" s="8" cm="1">
        <f t="array" ref="CS17">AM17*INDEX(prod_est,$G17+$H17-1,MATCH(CS$14,$BP$14:$DP$14,0))</f>
        <v>0</v>
      </c>
      <c r="CT17" s="8" cm="1">
        <f t="array" ref="CT17">AN17*INDEX(prod_est,$G17+$H17-1,MATCH(CT$14,$BP$14:$DP$14,0))</f>
        <v>0</v>
      </c>
      <c r="CU17" s="8" cm="1">
        <f t="array" ref="CU17">AO17*INDEX(prod_est,$G17+$H17-1,MATCH(CU$14,$BP$14:$DP$14,0))</f>
        <v>0</v>
      </c>
      <c r="CV17" s="8" cm="1">
        <f t="array" ref="CV17">AP17*INDEX(prod_est,$G17+$H17-1,MATCH(CV$14,$BP$14:$DP$14,0))</f>
        <v>0</v>
      </c>
      <c r="CW17" cm="1">
        <f t="array" ref="CW17">AQ17*INDEX(prod_est,$G17+$H17-1,MATCH(CW$14,$BP$14:$DP$14,0))</f>
        <v>0</v>
      </c>
      <c r="CX17" cm="1">
        <f t="array" ref="CX17">AR17*INDEX(prod_est,$G17+$H17-1,MATCH(CX$14,$BP$14:$DP$14,0))</f>
        <v>0</v>
      </c>
      <c r="CY17" cm="1">
        <f t="array" ref="CY17">AS17*INDEX(prod_est,$G17+$H17-1,MATCH(CY$14,$BP$14:$DP$14,0))</f>
        <v>0</v>
      </c>
      <c r="CZ17" cm="1">
        <f t="array" ref="CZ17">AT17*INDEX(prod_est,$G17+$H17-1,MATCH(CZ$14,$BP$14:$DP$14,0))</f>
        <v>0</v>
      </c>
      <c r="DA17" cm="1">
        <f t="array" ref="DA17">AU17*INDEX(prod_est,$G17+$H17-1,MATCH(DA$14,$BP$14:$DP$14,0))</f>
        <v>0</v>
      </c>
      <c r="DB17" cm="1">
        <f t="array" ref="DB17">AV17*INDEX(prod_est,$G17+$H17-1,MATCH(DB$14,$BP$14:$DP$14,0))</f>
        <v>0</v>
      </c>
      <c r="DC17" cm="1">
        <f t="array" ref="DC17">AW17*INDEX(prod_est,$G17+$H17-1,MATCH(DC$14,$BP$14:$DP$14,0))</f>
        <v>0</v>
      </c>
      <c r="DD17" cm="1">
        <f t="array" ref="DD17">AX17*INDEX(prod_est,$G17+$H17-1,MATCH(DD$14,$BP$14:$DP$14,0))</f>
        <v>0</v>
      </c>
      <c r="DE17" cm="1">
        <f t="array" ref="DE17">AY17*INDEX(prod_est,$G17+$H17-1,MATCH(DE$14,$BP$14:$DP$14,0))</f>
        <v>0</v>
      </c>
      <c r="DF17" cm="1">
        <f t="array" ref="DF17">AZ17*INDEX(prod_est,$G17+$H17-1,MATCH(DF$14,$BP$14:$DP$14,0))</f>
        <v>0</v>
      </c>
      <c r="DG17" cm="1">
        <f t="array" ref="DG17">BA17*INDEX(prod_est,$G17+$H17-1,MATCH(DG$14,$BP$14:$DP$14,0))</f>
        <v>0</v>
      </c>
      <c r="DH17" cm="1">
        <f t="array" ref="DH17">BB17*INDEX(prod_est,$G17+$H17-1,MATCH(DH$14,$BP$14:$DP$14,0))</f>
        <v>0</v>
      </c>
      <c r="DI17" cm="1">
        <f t="array" ref="DI17">BC17*INDEX(prod_est,$G17+$H17-1,MATCH(DI$14,$BP$14:$DP$14,0))</f>
        <v>0</v>
      </c>
      <c r="DJ17" cm="1">
        <f t="array" ref="DJ17">BD17*INDEX(prod_est,$G17+$H17-1,MATCH(DJ$14,$BP$14:$DP$14,0))</f>
        <v>0</v>
      </c>
      <c r="DK17" cm="1">
        <f t="array" ref="DK17">BE17*INDEX(prod_est,$G17+$H17-1,MATCH(DK$14,$BP$14:$DP$14,0))</f>
        <v>0</v>
      </c>
      <c r="DL17" cm="1">
        <f t="array" ref="DL17">BF17*INDEX(prod_est,$G17+$H17-1,MATCH(DL$14,$BP$14:$DP$14,0))</f>
        <v>0</v>
      </c>
      <c r="DM17" cm="1">
        <f t="array" ref="DM17">BG17*INDEX(prod_est,$G17+$H17-1,MATCH(DM$14,$BP$14:$DP$14,0))</f>
        <v>0</v>
      </c>
      <c r="DN17" cm="1">
        <f t="array" ref="DN17">BH17*INDEX(prod_est,$G17+$H17-1,MATCH(DN$14,$BP$14:$DP$14,0))</f>
        <v>0</v>
      </c>
      <c r="DO17" cm="1">
        <f t="array" ref="DO17">BI17*INDEX(prod_est,$G17+$H17-1,MATCH(DO$14,$BP$14:$DP$14,0))</f>
        <v>0</v>
      </c>
      <c r="DP17" cm="1">
        <f t="array" ref="DP17">BJ17*INDEX(prod_est,$G17+$H17-1,MATCH(DP$14,$BP$14:$DP$14,0))</f>
        <v>0</v>
      </c>
    </row>
    <row r="18" spans="1:120" x14ac:dyDescent="0.25">
      <c r="A18" t="s">
        <v>50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209</v>
      </c>
      <c r="H18">
        <f>IFERROR(MATCH(D18,Production_est!$D$4:$D$339,0),"-")</f>
        <v>6</v>
      </c>
      <c r="I18" s="8" cm="1">
        <f t="array" ref="I18">IFERROR(INDEX(Production_est!$E$4:$E$339,H18+G18-1),"-")</f>
        <v>10200.118358751901</v>
      </c>
      <c r="J18" s="42">
        <f t="shared" si="0"/>
        <v>0</v>
      </c>
      <c r="K18" s="42">
        <f t="shared" ref="K18:AP18" si="11">J18*(1-$F$4)</f>
        <v>0</v>
      </c>
      <c r="L18" s="42">
        <f t="shared" si="11"/>
        <v>0</v>
      </c>
      <c r="M18" s="42">
        <f t="shared" si="11"/>
        <v>0</v>
      </c>
      <c r="N18" s="42">
        <f t="shared" si="11"/>
        <v>0</v>
      </c>
      <c r="O18" s="42">
        <f t="shared" si="11"/>
        <v>0</v>
      </c>
      <c r="P18" s="42">
        <f t="shared" si="11"/>
        <v>0</v>
      </c>
      <c r="Q18" s="42">
        <f t="shared" si="11"/>
        <v>0</v>
      </c>
      <c r="R18" s="42">
        <f t="shared" si="11"/>
        <v>0</v>
      </c>
      <c r="S18" s="42">
        <f t="shared" si="11"/>
        <v>0</v>
      </c>
      <c r="T18" s="42">
        <f t="shared" si="11"/>
        <v>0</v>
      </c>
      <c r="U18" s="42">
        <f t="shared" si="11"/>
        <v>0</v>
      </c>
      <c r="V18" s="42">
        <f t="shared" si="11"/>
        <v>0</v>
      </c>
      <c r="W18" s="42">
        <f t="shared" si="11"/>
        <v>0</v>
      </c>
      <c r="X18" s="42">
        <f t="shared" si="11"/>
        <v>0</v>
      </c>
      <c r="Y18" s="42">
        <f t="shared" si="11"/>
        <v>0</v>
      </c>
      <c r="Z18" s="42">
        <f t="shared" si="11"/>
        <v>0</v>
      </c>
      <c r="AA18" s="42">
        <f t="shared" si="11"/>
        <v>0</v>
      </c>
      <c r="AB18" s="42">
        <f t="shared" si="11"/>
        <v>0</v>
      </c>
      <c r="AC18" s="42">
        <f t="shared" si="11"/>
        <v>0</v>
      </c>
      <c r="AD18" s="42">
        <f t="shared" si="11"/>
        <v>0</v>
      </c>
      <c r="AE18" s="42">
        <f t="shared" si="11"/>
        <v>0</v>
      </c>
      <c r="AF18" s="42">
        <f t="shared" si="11"/>
        <v>0</v>
      </c>
      <c r="AG18" s="42">
        <f t="shared" si="11"/>
        <v>0</v>
      </c>
      <c r="AH18" s="42">
        <f t="shared" si="11"/>
        <v>0</v>
      </c>
      <c r="AI18" s="42">
        <f t="shared" si="11"/>
        <v>0</v>
      </c>
      <c r="AJ18" s="42">
        <f t="shared" si="11"/>
        <v>0</v>
      </c>
      <c r="AK18" s="42">
        <f t="shared" si="11"/>
        <v>0</v>
      </c>
      <c r="AL18" s="42">
        <f t="shared" si="11"/>
        <v>0</v>
      </c>
      <c r="AM18" s="42">
        <f t="shared" si="11"/>
        <v>0</v>
      </c>
      <c r="AN18" s="42">
        <f t="shared" si="11"/>
        <v>0</v>
      </c>
      <c r="AO18" s="42">
        <f t="shared" si="11"/>
        <v>0</v>
      </c>
      <c r="AP18" s="42">
        <f t="shared" si="11"/>
        <v>0</v>
      </c>
      <c r="AQ18" s="42">
        <f t="shared" ref="AQ18:BJ18" si="12">AP18*(1-$F$4)</f>
        <v>0</v>
      </c>
      <c r="AR18" s="42">
        <f t="shared" si="12"/>
        <v>0</v>
      </c>
      <c r="AS18" s="42">
        <f t="shared" si="12"/>
        <v>0</v>
      </c>
      <c r="AT18" s="42">
        <f t="shared" si="12"/>
        <v>0</v>
      </c>
      <c r="AU18" s="42">
        <f t="shared" si="12"/>
        <v>0</v>
      </c>
      <c r="AV18" s="42">
        <f t="shared" si="12"/>
        <v>0</v>
      </c>
      <c r="AW18" s="42">
        <f t="shared" si="12"/>
        <v>0</v>
      </c>
      <c r="AX18" s="42">
        <f t="shared" si="12"/>
        <v>0</v>
      </c>
      <c r="AY18" s="42">
        <f t="shared" si="12"/>
        <v>0</v>
      </c>
      <c r="AZ18" s="42">
        <f t="shared" si="12"/>
        <v>0</v>
      </c>
      <c r="BA18" s="42">
        <f t="shared" si="12"/>
        <v>0</v>
      </c>
      <c r="BB18" s="42">
        <f t="shared" si="12"/>
        <v>0</v>
      </c>
      <c r="BC18" s="42">
        <f t="shared" si="12"/>
        <v>0</v>
      </c>
      <c r="BD18" s="42">
        <f t="shared" si="12"/>
        <v>0</v>
      </c>
      <c r="BE18" s="42">
        <f t="shared" si="12"/>
        <v>0</v>
      </c>
      <c r="BF18" s="42">
        <f t="shared" si="12"/>
        <v>0</v>
      </c>
      <c r="BG18" s="42">
        <f t="shared" si="12"/>
        <v>0</v>
      </c>
      <c r="BH18" s="42">
        <f t="shared" si="12"/>
        <v>0</v>
      </c>
      <c r="BI18" s="42">
        <f t="shared" si="12"/>
        <v>0</v>
      </c>
      <c r="BJ18" s="42">
        <f t="shared" si="12"/>
        <v>0</v>
      </c>
      <c r="BK18" t="str">
        <f t="shared" si="3"/>
        <v>14_PE</v>
      </c>
      <c r="BL18" t="str">
        <f t="shared" si="4"/>
        <v>d_ind_cem_2_coal_products</v>
      </c>
      <c r="BO18" s="8">
        <f t="shared" si="5"/>
        <v>0</v>
      </c>
      <c r="BP18" s="8">
        <f t="shared" si="6"/>
        <v>0</v>
      </c>
      <c r="BQ18" s="8" cm="1">
        <f t="array" ref="BQ18">K18*INDEX(prod_est,$G18+$H18-1,MATCH(BQ$14,$BP$14:$DP$14,0))</f>
        <v>0</v>
      </c>
      <c r="BR18" s="8" cm="1">
        <f t="array" ref="BR18">L18*INDEX(prod_est,$G18+$H18-1,MATCH(BR$14,$BP$14:$DP$14,0))</f>
        <v>0</v>
      </c>
      <c r="BS18" s="8" cm="1">
        <f t="array" ref="BS18">M18*INDEX(prod_est,$G18+$H18-1,MATCH(BS$14,$BP$14:$DP$14,0))</f>
        <v>0</v>
      </c>
      <c r="BT18" s="8" cm="1">
        <f t="array" ref="BT18">N18*INDEX(prod_est,$G18+$H18-1,MATCH(BT$14,$BP$14:$DP$14,0))</f>
        <v>0</v>
      </c>
      <c r="BU18" s="8" cm="1">
        <f t="array" ref="BU18">O18*INDEX(prod_est,$G18+$H18-1,MATCH(BU$14,$BP$14:$DP$14,0))</f>
        <v>0</v>
      </c>
      <c r="BV18" s="8" cm="1">
        <f t="array" ref="BV18">P18*INDEX(prod_est,$G18+$H18-1,MATCH(BV$14,$BP$14:$DP$14,0))</f>
        <v>0</v>
      </c>
      <c r="BW18" s="8" cm="1">
        <f t="array" ref="BW18">Q18*INDEX(prod_est,$G18+$H18-1,MATCH(BW$14,$BP$14:$DP$14,0))</f>
        <v>0</v>
      </c>
      <c r="BX18" s="8" cm="1">
        <f t="array" ref="BX18">R18*INDEX(prod_est,$G18+$H18-1,MATCH(BX$14,$BP$14:$DP$14,0))</f>
        <v>0</v>
      </c>
      <c r="BY18" s="8" cm="1">
        <f t="array" ref="BY18">S18*INDEX(prod_est,$G18+$H18-1,MATCH(BY$14,$BP$14:$DP$14,0))</f>
        <v>0</v>
      </c>
      <c r="BZ18" s="8" cm="1">
        <f t="array" ref="BZ18">T18*INDEX(prod_est,$G18+$H18-1,MATCH(BZ$14,$BP$14:$DP$14,0))</f>
        <v>0</v>
      </c>
      <c r="CA18" s="8" cm="1">
        <f t="array" ref="CA18">U18*INDEX(prod_est,$G18+$H18-1,MATCH(CA$14,$BP$14:$DP$14,0))</f>
        <v>0</v>
      </c>
      <c r="CB18" s="8" cm="1">
        <f t="array" ref="CB18">V18*INDEX(prod_est,$G18+$H18-1,MATCH(CB$14,$BP$14:$DP$14,0))</f>
        <v>0</v>
      </c>
      <c r="CC18" s="8" cm="1">
        <f t="array" ref="CC18">W18*INDEX(prod_est,$G18+$H18-1,MATCH(CC$14,$BP$14:$DP$14,0))</f>
        <v>0</v>
      </c>
      <c r="CD18" s="8" cm="1">
        <f t="array" ref="CD18">X18*INDEX(prod_est,$G18+$H18-1,MATCH(CD$14,$BP$14:$DP$14,0))</f>
        <v>0</v>
      </c>
      <c r="CE18" s="8" cm="1">
        <f t="array" ref="CE18">Y18*INDEX(prod_est,$G18+$H18-1,MATCH(CE$14,$BP$14:$DP$14,0))</f>
        <v>0</v>
      </c>
      <c r="CF18" s="8" cm="1">
        <f t="array" ref="CF18">Z18*INDEX(prod_est,$G18+$H18-1,MATCH(CF$14,$BP$14:$DP$14,0))</f>
        <v>0</v>
      </c>
      <c r="CG18" s="8" cm="1">
        <f t="array" ref="CG18">AA18*INDEX(prod_est,$G18+$H18-1,MATCH(CG$14,$BP$14:$DP$14,0))</f>
        <v>0</v>
      </c>
      <c r="CH18" s="8" cm="1">
        <f t="array" ref="CH18">AB18*INDEX(prod_est,$G18+$H18-1,MATCH(CH$14,$BP$14:$DP$14,0))</f>
        <v>0</v>
      </c>
      <c r="CI18" s="8" cm="1">
        <f t="array" ref="CI18">AC18*INDEX(prod_est,$G18+$H18-1,MATCH(CI$14,$BP$14:$DP$14,0))</f>
        <v>0</v>
      </c>
      <c r="CJ18" s="8" cm="1">
        <f t="array" ref="CJ18">AD18*INDEX(prod_est,$G18+$H18-1,MATCH(CJ$14,$BP$14:$DP$14,0))</f>
        <v>0</v>
      </c>
      <c r="CK18" s="8" cm="1">
        <f t="array" ref="CK18">AE18*INDEX(prod_est,$G18+$H18-1,MATCH(CK$14,$BP$14:$DP$14,0))</f>
        <v>0</v>
      </c>
      <c r="CL18" s="8" cm="1">
        <f t="array" ref="CL18">AF18*INDEX(prod_est,$G18+$H18-1,MATCH(CL$14,$BP$14:$DP$14,0))</f>
        <v>0</v>
      </c>
      <c r="CM18" s="8" cm="1">
        <f t="array" ref="CM18">AG18*INDEX(prod_est,$G18+$H18-1,MATCH(CM$14,$BP$14:$DP$14,0))</f>
        <v>0</v>
      </c>
      <c r="CN18" s="8" cm="1">
        <f t="array" ref="CN18">AH18*INDEX(prod_est,$G18+$H18-1,MATCH(CN$14,$BP$14:$DP$14,0))</f>
        <v>0</v>
      </c>
      <c r="CO18" s="8" cm="1">
        <f t="array" ref="CO18">AI18*INDEX(prod_est,$G18+$H18-1,MATCH(CO$14,$BP$14:$DP$14,0))</f>
        <v>0</v>
      </c>
      <c r="CP18" s="8" cm="1">
        <f t="array" ref="CP18">AJ18*INDEX(prod_est,$G18+$H18-1,MATCH(CP$14,$BP$14:$DP$14,0))</f>
        <v>0</v>
      </c>
      <c r="CQ18" s="8" cm="1">
        <f t="array" ref="CQ18">AK18*INDEX(prod_est,$G18+$H18-1,MATCH(CQ$14,$BP$14:$DP$14,0))</f>
        <v>0</v>
      </c>
      <c r="CR18" s="8" cm="1">
        <f t="array" ref="CR18">AL18*INDEX(prod_est,$G18+$H18-1,MATCH(CR$14,$BP$14:$DP$14,0))</f>
        <v>0</v>
      </c>
      <c r="CS18" s="8" cm="1">
        <f t="array" ref="CS18">AM18*INDEX(prod_est,$G18+$H18-1,MATCH(CS$14,$BP$14:$DP$14,0))</f>
        <v>0</v>
      </c>
      <c r="CT18" s="8" cm="1">
        <f t="array" ref="CT18">AN18*INDEX(prod_est,$G18+$H18-1,MATCH(CT$14,$BP$14:$DP$14,0))</f>
        <v>0</v>
      </c>
      <c r="CU18" s="8" cm="1">
        <f t="array" ref="CU18">AO18*INDEX(prod_est,$G18+$H18-1,MATCH(CU$14,$BP$14:$DP$14,0))</f>
        <v>0</v>
      </c>
      <c r="CV18" s="8" cm="1">
        <f t="array" ref="CV18">AP18*INDEX(prod_est,$G18+$H18-1,MATCH(CV$14,$BP$14:$DP$14,0))</f>
        <v>0</v>
      </c>
      <c r="CW18" cm="1">
        <f t="array" ref="CW18">AQ18*INDEX(prod_est,$G18+$H18-1,MATCH(CW$14,$BP$14:$DP$14,0))</f>
        <v>0</v>
      </c>
      <c r="CX18" cm="1">
        <f t="array" ref="CX18">AR18*INDEX(prod_est,$G18+$H18-1,MATCH(CX$14,$BP$14:$DP$14,0))</f>
        <v>0</v>
      </c>
      <c r="CY18" cm="1">
        <f t="array" ref="CY18">AS18*INDEX(prod_est,$G18+$H18-1,MATCH(CY$14,$BP$14:$DP$14,0))</f>
        <v>0</v>
      </c>
      <c r="CZ18" cm="1">
        <f t="array" ref="CZ18">AT18*INDEX(prod_est,$G18+$H18-1,MATCH(CZ$14,$BP$14:$DP$14,0))</f>
        <v>0</v>
      </c>
      <c r="DA18" cm="1">
        <f t="array" ref="DA18">AU18*INDEX(prod_est,$G18+$H18-1,MATCH(DA$14,$BP$14:$DP$14,0))</f>
        <v>0</v>
      </c>
      <c r="DB18" cm="1">
        <f t="array" ref="DB18">AV18*INDEX(prod_est,$G18+$H18-1,MATCH(DB$14,$BP$14:$DP$14,0))</f>
        <v>0</v>
      </c>
      <c r="DC18" cm="1">
        <f t="array" ref="DC18">AW18*INDEX(prod_est,$G18+$H18-1,MATCH(DC$14,$BP$14:$DP$14,0))</f>
        <v>0</v>
      </c>
      <c r="DD18" cm="1">
        <f t="array" ref="DD18">AX18*INDEX(prod_est,$G18+$H18-1,MATCH(DD$14,$BP$14:$DP$14,0))</f>
        <v>0</v>
      </c>
      <c r="DE18" cm="1">
        <f t="array" ref="DE18">AY18*INDEX(prod_est,$G18+$H18-1,MATCH(DE$14,$BP$14:$DP$14,0))</f>
        <v>0</v>
      </c>
      <c r="DF18" cm="1">
        <f t="array" ref="DF18">AZ18*INDEX(prod_est,$G18+$H18-1,MATCH(DF$14,$BP$14:$DP$14,0))</f>
        <v>0</v>
      </c>
      <c r="DG18" cm="1">
        <f t="array" ref="DG18">BA18*INDEX(prod_est,$G18+$H18-1,MATCH(DG$14,$BP$14:$DP$14,0))</f>
        <v>0</v>
      </c>
      <c r="DH18" cm="1">
        <f t="array" ref="DH18">BB18*INDEX(prod_est,$G18+$H18-1,MATCH(DH$14,$BP$14:$DP$14,0))</f>
        <v>0</v>
      </c>
      <c r="DI18" cm="1">
        <f t="array" ref="DI18">BC18*INDEX(prod_est,$G18+$H18-1,MATCH(DI$14,$BP$14:$DP$14,0))</f>
        <v>0</v>
      </c>
      <c r="DJ18" cm="1">
        <f t="array" ref="DJ18">BD18*INDEX(prod_est,$G18+$H18-1,MATCH(DJ$14,$BP$14:$DP$14,0))</f>
        <v>0</v>
      </c>
      <c r="DK18" cm="1">
        <f t="array" ref="DK18">BE18*INDEX(prod_est,$G18+$H18-1,MATCH(DK$14,$BP$14:$DP$14,0))</f>
        <v>0</v>
      </c>
      <c r="DL18" cm="1">
        <f t="array" ref="DL18">BF18*INDEX(prod_est,$G18+$H18-1,MATCH(DL$14,$BP$14:$DP$14,0))</f>
        <v>0</v>
      </c>
      <c r="DM18" cm="1">
        <f t="array" ref="DM18">BG18*INDEX(prod_est,$G18+$H18-1,MATCH(DM$14,$BP$14:$DP$14,0))</f>
        <v>0</v>
      </c>
      <c r="DN18" cm="1">
        <f t="array" ref="DN18">BH18*INDEX(prod_est,$G18+$H18-1,MATCH(DN$14,$BP$14:$DP$14,0))</f>
        <v>0</v>
      </c>
      <c r="DO18" cm="1">
        <f t="array" ref="DO18">BI18*INDEX(prod_est,$G18+$H18-1,MATCH(DO$14,$BP$14:$DP$14,0))</f>
        <v>0</v>
      </c>
      <c r="DP18" cm="1">
        <f t="array" ref="DP18">BJ18*INDEX(prod_est,$G18+$H18-1,MATCH(DP$14,$BP$14:$DP$14,0))</f>
        <v>0</v>
      </c>
    </row>
    <row r="19" spans="1:120" x14ac:dyDescent="0.25">
      <c r="A19" t="s">
        <v>50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209</v>
      </c>
      <c r="H19">
        <f>IFERROR(MATCH(D19,Production_est!$D$4:$D$339,0),"-")</f>
        <v>6</v>
      </c>
      <c r="I19" s="8" cm="1">
        <f t="array" ref="I19">IFERROR(INDEX(Production_est!$E$4:$E$339,H19+G19-1),"-")</f>
        <v>10200.118358751901</v>
      </c>
      <c r="J19" s="42">
        <f t="shared" si="0"/>
        <v>0</v>
      </c>
      <c r="K19" s="42">
        <f t="shared" ref="K19:AP19" si="13">J19*(1-$F$4)</f>
        <v>0</v>
      </c>
      <c r="L19" s="42">
        <f t="shared" si="13"/>
        <v>0</v>
      </c>
      <c r="M19" s="42">
        <f t="shared" si="13"/>
        <v>0</v>
      </c>
      <c r="N19" s="42">
        <f t="shared" si="13"/>
        <v>0</v>
      </c>
      <c r="O19" s="42">
        <f t="shared" si="13"/>
        <v>0</v>
      </c>
      <c r="P19" s="42">
        <f t="shared" si="13"/>
        <v>0</v>
      </c>
      <c r="Q19" s="42">
        <f t="shared" si="13"/>
        <v>0</v>
      </c>
      <c r="R19" s="42">
        <f t="shared" si="13"/>
        <v>0</v>
      </c>
      <c r="S19" s="42">
        <f t="shared" si="13"/>
        <v>0</v>
      </c>
      <c r="T19" s="42">
        <f t="shared" si="13"/>
        <v>0</v>
      </c>
      <c r="U19" s="42">
        <f t="shared" si="13"/>
        <v>0</v>
      </c>
      <c r="V19" s="42">
        <f t="shared" si="13"/>
        <v>0</v>
      </c>
      <c r="W19" s="42">
        <f t="shared" si="13"/>
        <v>0</v>
      </c>
      <c r="X19" s="42">
        <f t="shared" si="13"/>
        <v>0</v>
      </c>
      <c r="Y19" s="42">
        <f t="shared" si="13"/>
        <v>0</v>
      </c>
      <c r="Z19" s="42">
        <f t="shared" si="13"/>
        <v>0</v>
      </c>
      <c r="AA19" s="42">
        <f t="shared" si="13"/>
        <v>0</v>
      </c>
      <c r="AB19" s="42">
        <f t="shared" si="13"/>
        <v>0</v>
      </c>
      <c r="AC19" s="42">
        <f t="shared" si="13"/>
        <v>0</v>
      </c>
      <c r="AD19" s="42">
        <f t="shared" si="13"/>
        <v>0</v>
      </c>
      <c r="AE19" s="42">
        <f t="shared" si="13"/>
        <v>0</v>
      </c>
      <c r="AF19" s="42">
        <f t="shared" si="13"/>
        <v>0</v>
      </c>
      <c r="AG19" s="42">
        <f t="shared" si="13"/>
        <v>0</v>
      </c>
      <c r="AH19" s="42">
        <f t="shared" si="13"/>
        <v>0</v>
      </c>
      <c r="AI19" s="42">
        <f t="shared" si="13"/>
        <v>0</v>
      </c>
      <c r="AJ19" s="42">
        <f t="shared" si="13"/>
        <v>0</v>
      </c>
      <c r="AK19" s="42">
        <f t="shared" si="13"/>
        <v>0</v>
      </c>
      <c r="AL19" s="42">
        <f t="shared" si="13"/>
        <v>0</v>
      </c>
      <c r="AM19" s="42">
        <f t="shared" si="13"/>
        <v>0</v>
      </c>
      <c r="AN19" s="42">
        <f t="shared" si="13"/>
        <v>0</v>
      </c>
      <c r="AO19" s="42">
        <f t="shared" si="13"/>
        <v>0</v>
      </c>
      <c r="AP19" s="42">
        <f t="shared" si="13"/>
        <v>0</v>
      </c>
      <c r="AQ19" s="42">
        <f t="shared" ref="AQ19:BJ19" si="14">AP19*(1-$F$4)</f>
        <v>0</v>
      </c>
      <c r="AR19" s="42">
        <f t="shared" si="14"/>
        <v>0</v>
      </c>
      <c r="AS19" s="42">
        <f t="shared" si="14"/>
        <v>0</v>
      </c>
      <c r="AT19" s="42">
        <f t="shared" si="14"/>
        <v>0</v>
      </c>
      <c r="AU19" s="42">
        <f t="shared" si="14"/>
        <v>0</v>
      </c>
      <c r="AV19" s="42">
        <f t="shared" si="14"/>
        <v>0</v>
      </c>
      <c r="AW19" s="42">
        <f t="shared" si="14"/>
        <v>0</v>
      </c>
      <c r="AX19" s="42">
        <f t="shared" si="14"/>
        <v>0</v>
      </c>
      <c r="AY19" s="42">
        <f t="shared" si="14"/>
        <v>0</v>
      </c>
      <c r="AZ19" s="42">
        <f t="shared" si="14"/>
        <v>0</v>
      </c>
      <c r="BA19" s="42">
        <f t="shared" si="14"/>
        <v>0</v>
      </c>
      <c r="BB19" s="42">
        <f t="shared" si="14"/>
        <v>0</v>
      </c>
      <c r="BC19" s="42">
        <f t="shared" si="14"/>
        <v>0</v>
      </c>
      <c r="BD19" s="42">
        <f t="shared" si="14"/>
        <v>0</v>
      </c>
      <c r="BE19" s="42">
        <f t="shared" si="14"/>
        <v>0</v>
      </c>
      <c r="BF19" s="42">
        <f t="shared" si="14"/>
        <v>0</v>
      </c>
      <c r="BG19" s="42">
        <f t="shared" si="14"/>
        <v>0</v>
      </c>
      <c r="BH19" s="42">
        <f t="shared" si="14"/>
        <v>0</v>
      </c>
      <c r="BI19" s="42">
        <f t="shared" si="14"/>
        <v>0</v>
      </c>
      <c r="BJ19" s="42">
        <f t="shared" si="14"/>
        <v>0</v>
      </c>
      <c r="BK19" t="str">
        <f t="shared" si="3"/>
        <v>14_PE</v>
      </c>
      <c r="BL19" t="str">
        <f t="shared" si="4"/>
        <v>d_ind_cem_6_1_crude_oil</v>
      </c>
      <c r="BO19" s="8">
        <f t="shared" si="5"/>
        <v>0</v>
      </c>
      <c r="BP19" s="8">
        <f t="shared" si="6"/>
        <v>0</v>
      </c>
      <c r="BQ19" s="8" cm="1">
        <f t="array" ref="BQ19">K19*INDEX(prod_est,$G19+$H19-1,MATCH(BQ$14,$BP$14:$DP$14,0))</f>
        <v>0</v>
      </c>
      <c r="BR19" s="8" cm="1">
        <f t="array" ref="BR19">L19*INDEX(prod_est,$G19+$H19-1,MATCH(BR$14,$BP$14:$DP$14,0))</f>
        <v>0</v>
      </c>
      <c r="BS19" s="8" cm="1">
        <f t="array" ref="BS19">M19*INDEX(prod_est,$G19+$H19-1,MATCH(BS$14,$BP$14:$DP$14,0))</f>
        <v>0</v>
      </c>
      <c r="BT19" s="8" cm="1">
        <f t="array" ref="BT19">N19*INDEX(prod_est,$G19+$H19-1,MATCH(BT$14,$BP$14:$DP$14,0))</f>
        <v>0</v>
      </c>
      <c r="BU19" s="8" cm="1">
        <f t="array" ref="BU19">O19*INDEX(prod_est,$G19+$H19-1,MATCH(BU$14,$BP$14:$DP$14,0))</f>
        <v>0</v>
      </c>
      <c r="BV19" s="8" cm="1">
        <f t="array" ref="BV19">P19*INDEX(prod_est,$G19+$H19-1,MATCH(BV$14,$BP$14:$DP$14,0))</f>
        <v>0</v>
      </c>
      <c r="BW19" s="8" cm="1">
        <f t="array" ref="BW19">Q19*INDEX(prod_est,$G19+$H19-1,MATCH(BW$14,$BP$14:$DP$14,0))</f>
        <v>0</v>
      </c>
      <c r="BX19" s="8" cm="1">
        <f t="array" ref="BX19">R19*INDEX(prod_est,$G19+$H19-1,MATCH(BX$14,$BP$14:$DP$14,0))</f>
        <v>0</v>
      </c>
      <c r="BY19" s="8" cm="1">
        <f t="array" ref="BY19">S19*INDEX(prod_est,$G19+$H19-1,MATCH(BY$14,$BP$14:$DP$14,0))</f>
        <v>0</v>
      </c>
      <c r="BZ19" s="8" cm="1">
        <f t="array" ref="BZ19">T19*INDEX(prod_est,$G19+$H19-1,MATCH(BZ$14,$BP$14:$DP$14,0))</f>
        <v>0</v>
      </c>
      <c r="CA19" s="8" cm="1">
        <f t="array" ref="CA19">U19*INDEX(prod_est,$G19+$H19-1,MATCH(CA$14,$BP$14:$DP$14,0))</f>
        <v>0</v>
      </c>
      <c r="CB19" s="8" cm="1">
        <f t="array" ref="CB19">V19*INDEX(prod_est,$G19+$H19-1,MATCH(CB$14,$BP$14:$DP$14,0))</f>
        <v>0</v>
      </c>
      <c r="CC19" s="8" cm="1">
        <f t="array" ref="CC19">W19*INDEX(prod_est,$G19+$H19-1,MATCH(CC$14,$BP$14:$DP$14,0))</f>
        <v>0</v>
      </c>
      <c r="CD19" s="8" cm="1">
        <f t="array" ref="CD19">X19*INDEX(prod_est,$G19+$H19-1,MATCH(CD$14,$BP$14:$DP$14,0))</f>
        <v>0</v>
      </c>
      <c r="CE19" s="8" cm="1">
        <f t="array" ref="CE19">Y19*INDEX(prod_est,$G19+$H19-1,MATCH(CE$14,$BP$14:$DP$14,0))</f>
        <v>0</v>
      </c>
      <c r="CF19" s="8" cm="1">
        <f t="array" ref="CF19">Z19*INDEX(prod_est,$G19+$H19-1,MATCH(CF$14,$BP$14:$DP$14,0))</f>
        <v>0</v>
      </c>
      <c r="CG19" s="8" cm="1">
        <f t="array" ref="CG19">AA19*INDEX(prod_est,$G19+$H19-1,MATCH(CG$14,$BP$14:$DP$14,0))</f>
        <v>0</v>
      </c>
      <c r="CH19" s="8" cm="1">
        <f t="array" ref="CH19">AB19*INDEX(prod_est,$G19+$H19-1,MATCH(CH$14,$BP$14:$DP$14,0))</f>
        <v>0</v>
      </c>
      <c r="CI19" s="8" cm="1">
        <f t="array" ref="CI19">AC19*INDEX(prod_est,$G19+$H19-1,MATCH(CI$14,$BP$14:$DP$14,0))</f>
        <v>0</v>
      </c>
      <c r="CJ19" s="8" cm="1">
        <f t="array" ref="CJ19">AD19*INDEX(prod_est,$G19+$H19-1,MATCH(CJ$14,$BP$14:$DP$14,0))</f>
        <v>0</v>
      </c>
      <c r="CK19" s="8" cm="1">
        <f t="array" ref="CK19">AE19*INDEX(prod_est,$G19+$H19-1,MATCH(CK$14,$BP$14:$DP$14,0))</f>
        <v>0</v>
      </c>
      <c r="CL19" s="8" cm="1">
        <f t="array" ref="CL19">AF19*INDEX(prod_est,$G19+$H19-1,MATCH(CL$14,$BP$14:$DP$14,0))</f>
        <v>0</v>
      </c>
      <c r="CM19" s="8" cm="1">
        <f t="array" ref="CM19">AG19*INDEX(prod_est,$G19+$H19-1,MATCH(CM$14,$BP$14:$DP$14,0))</f>
        <v>0</v>
      </c>
      <c r="CN19" s="8" cm="1">
        <f t="array" ref="CN19">AH19*INDEX(prod_est,$G19+$H19-1,MATCH(CN$14,$BP$14:$DP$14,0))</f>
        <v>0</v>
      </c>
      <c r="CO19" s="8" cm="1">
        <f t="array" ref="CO19">AI19*INDEX(prod_est,$G19+$H19-1,MATCH(CO$14,$BP$14:$DP$14,0))</f>
        <v>0</v>
      </c>
      <c r="CP19" s="8" cm="1">
        <f t="array" ref="CP19">AJ19*INDEX(prod_est,$G19+$H19-1,MATCH(CP$14,$BP$14:$DP$14,0))</f>
        <v>0</v>
      </c>
      <c r="CQ19" s="8" cm="1">
        <f t="array" ref="CQ19">AK19*INDEX(prod_est,$G19+$H19-1,MATCH(CQ$14,$BP$14:$DP$14,0))</f>
        <v>0</v>
      </c>
      <c r="CR19" s="8" cm="1">
        <f t="array" ref="CR19">AL19*INDEX(prod_est,$G19+$H19-1,MATCH(CR$14,$BP$14:$DP$14,0))</f>
        <v>0</v>
      </c>
      <c r="CS19" s="8" cm="1">
        <f t="array" ref="CS19">AM19*INDEX(prod_est,$G19+$H19-1,MATCH(CS$14,$BP$14:$DP$14,0))</f>
        <v>0</v>
      </c>
      <c r="CT19" s="8" cm="1">
        <f t="array" ref="CT19">AN19*INDEX(prod_est,$G19+$H19-1,MATCH(CT$14,$BP$14:$DP$14,0))</f>
        <v>0</v>
      </c>
      <c r="CU19" s="8" cm="1">
        <f t="array" ref="CU19">AO19*INDEX(prod_est,$G19+$H19-1,MATCH(CU$14,$BP$14:$DP$14,0))</f>
        <v>0</v>
      </c>
      <c r="CV19" s="8" cm="1">
        <f t="array" ref="CV19">AP19*INDEX(prod_est,$G19+$H19-1,MATCH(CV$14,$BP$14:$DP$14,0))</f>
        <v>0</v>
      </c>
      <c r="CW19" cm="1">
        <f t="array" ref="CW19">AQ19*INDEX(prod_est,$G19+$H19-1,MATCH(CW$14,$BP$14:$DP$14,0))</f>
        <v>0</v>
      </c>
      <c r="CX19" cm="1">
        <f t="array" ref="CX19">AR19*INDEX(prod_est,$G19+$H19-1,MATCH(CX$14,$BP$14:$DP$14,0))</f>
        <v>0</v>
      </c>
      <c r="CY19" cm="1">
        <f t="array" ref="CY19">AS19*INDEX(prod_est,$G19+$H19-1,MATCH(CY$14,$BP$14:$DP$14,0))</f>
        <v>0</v>
      </c>
      <c r="CZ19" cm="1">
        <f t="array" ref="CZ19">AT19*INDEX(prod_est,$G19+$H19-1,MATCH(CZ$14,$BP$14:$DP$14,0))</f>
        <v>0</v>
      </c>
      <c r="DA19" cm="1">
        <f t="array" ref="DA19">AU19*INDEX(prod_est,$G19+$H19-1,MATCH(DA$14,$BP$14:$DP$14,0))</f>
        <v>0</v>
      </c>
      <c r="DB19" cm="1">
        <f t="array" ref="DB19">AV19*INDEX(prod_est,$G19+$H19-1,MATCH(DB$14,$BP$14:$DP$14,0))</f>
        <v>0</v>
      </c>
      <c r="DC19" cm="1">
        <f t="array" ref="DC19">AW19*INDEX(prod_est,$G19+$H19-1,MATCH(DC$14,$BP$14:$DP$14,0))</f>
        <v>0</v>
      </c>
      <c r="DD19" cm="1">
        <f t="array" ref="DD19">AX19*INDEX(prod_est,$G19+$H19-1,MATCH(DD$14,$BP$14:$DP$14,0))</f>
        <v>0</v>
      </c>
      <c r="DE19" cm="1">
        <f t="array" ref="DE19">AY19*INDEX(prod_est,$G19+$H19-1,MATCH(DE$14,$BP$14:$DP$14,0))</f>
        <v>0</v>
      </c>
      <c r="DF19" cm="1">
        <f t="array" ref="DF19">AZ19*INDEX(prod_est,$G19+$H19-1,MATCH(DF$14,$BP$14:$DP$14,0))</f>
        <v>0</v>
      </c>
      <c r="DG19" cm="1">
        <f t="array" ref="DG19">BA19*INDEX(prod_est,$G19+$H19-1,MATCH(DG$14,$BP$14:$DP$14,0))</f>
        <v>0</v>
      </c>
      <c r="DH19" cm="1">
        <f t="array" ref="DH19">BB19*INDEX(prod_est,$G19+$H19-1,MATCH(DH$14,$BP$14:$DP$14,0))</f>
        <v>0</v>
      </c>
      <c r="DI19" cm="1">
        <f t="array" ref="DI19">BC19*INDEX(prod_est,$G19+$H19-1,MATCH(DI$14,$BP$14:$DP$14,0))</f>
        <v>0</v>
      </c>
      <c r="DJ19" cm="1">
        <f t="array" ref="DJ19">BD19*INDEX(prod_est,$G19+$H19-1,MATCH(DJ$14,$BP$14:$DP$14,0))</f>
        <v>0</v>
      </c>
      <c r="DK19" cm="1">
        <f t="array" ref="DK19">BE19*INDEX(prod_est,$G19+$H19-1,MATCH(DK$14,$BP$14:$DP$14,0))</f>
        <v>0</v>
      </c>
      <c r="DL19" cm="1">
        <f t="array" ref="DL19">BF19*INDEX(prod_est,$G19+$H19-1,MATCH(DL$14,$BP$14:$DP$14,0))</f>
        <v>0</v>
      </c>
      <c r="DM19" cm="1">
        <f t="array" ref="DM19">BG19*INDEX(prod_est,$G19+$H19-1,MATCH(DM$14,$BP$14:$DP$14,0))</f>
        <v>0</v>
      </c>
      <c r="DN19" cm="1">
        <f t="array" ref="DN19">BH19*INDEX(prod_est,$G19+$H19-1,MATCH(DN$14,$BP$14:$DP$14,0))</f>
        <v>0</v>
      </c>
      <c r="DO19" cm="1">
        <f t="array" ref="DO19">BI19*INDEX(prod_est,$G19+$H19-1,MATCH(DO$14,$BP$14:$DP$14,0))</f>
        <v>0</v>
      </c>
      <c r="DP19" cm="1">
        <f t="array" ref="DP19">BJ19*INDEX(prod_est,$G19+$H19-1,MATCH(DP$14,$BP$14:$DP$14,0))</f>
        <v>0</v>
      </c>
    </row>
    <row r="20" spans="1:120" x14ac:dyDescent="0.25">
      <c r="A20" t="s">
        <v>50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209</v>
      </c>
      <c r="H20">
        <f>IFERROR(MATCH(D20,Production_est!$D$4:$D$339,0),"-")</f>
        <v>6</v>
      </c>
      <c r="I20" s="8" cm="1">
        <f t="array" ref="I20">IFERROR(INDEX(Production_est!$E$4:$E$339,H20+G20-1),"-")</f>
        <v>10200.118358751901</v>
      </c>
      <c r="J20" s="42">
        <f t="shared" si="0"/>
        <v>0</v>
      </c>
      <c r="K20" s="42">
        <f t="shared" ref="K20:AP20" si="15">J20*(1-$F$4)</f>
        <v>0</v>
      </c>
      <c r="L20" s="42">
        <f t="shared" si="15"/>
        <v>0</v>
      </c>
      <c r="M20" s="42">
        <f t="shared" si="15"/>
        <v>0</v>
      </c>
      <c r="N20" s="42">
        <f t="shared" si="15"/>
        <v>0</v>
      </c>
      <c r="O20" s="42">
        <f t="shared" si="15"/>
        <v>0</v>
      </c>
      <c r="P20" s="42">
        <f t="shared" si="15"/>
        <v>0</v>
      </c>
      <c r="Q20" s="42">
        <f t="shared" si="15"/>
        <v>0</v>
      </c>
      <c r="R20" s="42">
        <f t="shared" si="15"/>
        <v>0</v>
      </c>
      <c r="S20" s="42">
        <f t="shared" si="15"/>
        <v>0</v>
      </c>
      <c r="T20" s="42">
        <f t="shared" si="15"/>
        <v>0</v>
      </c>
      <c r="U20" s="42">
        <f t="shared" si="15"/>
        <v>0</v>
      </c>
      <c r="V20" s="42">
        <f t="shared" si="15"/>
        <v>0</v>
      </c>
      <c r="W20" s="42">
        <f t="shared" si="15"/>
        <v>0</v>
      </c>
      <c r="X20" s="42">
        <f t="shared" si="15"/>
        <v>0</v>
      </c>
      <c r="Y20" s="42">
        <f t="shared" si="15"/>
        <v>0</v>
      </c>
      <c r="Z20" s="42">
        <f t="shared" si="15"/>
        <v>0</v>
      </c>
      <c r="AA20" s="42">
        <f t="shared" si="15"/>
        <v>0</v>
      </c>
      <c r="AB20" s="42">
        <f t="shared" si="15"/>
        <v>0</v>
      </c>
      <c r="AC20" s="42">
        <f t="shared" si="15"/>
        <v>0</v>
      </c>
      <c r="AD20" s="42">
        <f t="shared" si="15"/>
        <v>0</v>
      </c>
      <c r="AE20" s="42">
        <f t="shared" si="15"/>
        <v>0</v>
      </c>
      <c r="AF20" s="42">
        <f t="shared" si="15"/>
        <v>0</v>
      </c>
      <c r="AG20" s="42">
        <f t="shared" si="15"/>
        <v>0</v>
      </c>
      <c r="AH20" s="42">
        <f t="shared" si="15"/>
        <v>0</v>
      </c>
      <c r="AI20" s="42">
        <f t="shared" si="15"/>
        <v>0</v>
      </c>
      <c r="AJ20" s="42">
        <f t="shared" si="15"/>
        <v>0</v>
      </c>
      <c r="AK20" s="42">
        <f t="shared" si="15"/>
        <v>0</v>
      </c>
      <c r="AL20" s="42">
        <f t="shared" si="15"/>
        <v>0</v>
      </c>
      <c r="AM20" s="42">
        <f t="shared" si="15"/>
        <v>0</v>
      </c>
      <c r="AN20" s="42">
        <f t="shared" si="15"/>
        <v>0</v>
      </c>
      <c r="AO20" s="42">
        <f t="shared" si="15"/>
        <v>0</v>
      </c>
      <c r="AP20" s="42">
        <f t="shared" si="15"/>
        <v>0</v>
      </c>
      <c r="AQ20" s="42">
        <f t="shared" ref="AQ20:BJ20" si="16">AP20*(1-$F$4)</f>
        <v>0</v>
      </c>
      <c r="AR20" s="42">
        <f t="shared" si="16"/>
        <v>0</v>
      </c>
      <c r="AS20" s="42">
        <f t="shared" si="16"/>
        <v>0</v>
      </c>
      <c r="AT20" s="42">
        <f t="shared" si="16"/>
        <v>0</v>
      </c>
      <c r="AU20" s="42">
        <f t="shared" si="16"/>
        <v>0</v>
      </c>
      <c r="AV20" s="42">
        <f t="shared" si="16"/>
        <v>0</v>
      </c>
      <c r="AW20" s="42">
        <f t="shared" si="16"/>
        <v>0</v>
      </c>
      <c r="AX20" s="42">
        <f t="shared" si="16"/>
        <v>0</v>
      </c>
      <c r="AY20" s="42">
        <f t="shared" si="16"/>
        <v>0</v>
      </c>
      <c r="AZ20" s="42">
        <f t="shared" si="16"/>
        <v>0</v>
      </c>
      <c r="BA20" s="42">
        <f t="shared" si="16"/>
        <v>0</v>
      </c>
      <c r="BB20" s="42">
        <f t="shared" si="16"/>
        <v>0</v>
      </c>
      <c r="BC20" s="42">
        <f t="shared" si="16"/>
        <v>0</v>
      </c>
      <c r="BD20" s="42">
        <f t="shared" si="16"/>
        <v>0</v>
      </c>
      <c r="BE20" s="42">
        <f t="shared" si="16"/>
        <v>0</v>
      </c>
      <c r="BF20" s="42">
        <f t="shared" si="16"/>
        <v>0</v>
      </c>
      <c r="BG20" s="42">
        <f t="shared" si="16"/>
        <v>0</v>
      </c>
      <c r="BH20" s="42">
        <f t="shared" si="16"/>
        <v>0</v>
      </c>
      <c r="BI20" s="42">
        <f t="shared" si="16"/>
        <v>0</v>
      </c>
      <c r="BJ20" s="42">
        <f t="shared" si="16"/>
        <v>0</v>
      </c>
      <c r="BK20" t="str">
        <f t="shared" si="3"/>
        <v>14_PE</v>
      </c>
      <c r="BL20" t="str">
        <f t="shared" si="4"/>
        <v>d_ind_cem_6_x_ngls</v>
      </c>
      <c r="BO20" s="8">
        <f t="shared" si="5"/>
        <v>0</v>
      </c>
      <c r="BP20" s="8">
        <f t="shared" si="6"/>
        <v>0</v>
      </c>
      <c r="BQ20" s="8" cm="1">
        <f t="array" ref="BQ20">K20*INDEX(prod_est,$G20+$H20-1,MATCH(BQ$14,$BP$14:$DP$14,0))</f>
        <v>0</v>
      </c>
      <c r="BR20" s="8" cm="1">
        <f t="array" ref="BR20">L20*INDEX(prod_est,$G20+$H20-1,MATCH(BR$14,$BP$14:$DP$14,0))</f>
        <v>0</v>
      </c>
      <c r="BS20" s="8" cm="1">
        <f t="array" ref="BS20">M20*INDEX(prod_est,$G20+$H20-1,MATCH(BS$14,$BP$14:$DP$14,0))</f>
        <v>0</v>
      </c>
      <c r="BT20" s="8" cm="1">
        <f t="array" ref="BT20">N20*INDEX(prod_est,$G20+$H20-1,MATCH(BT$14,$BP$14:$DP$14,0))</f>
        <v>0</v>
      </c>
      <c r="BU20" s="8" cm="1">
        <f t="array" ref="BU20">O20*INDEX(prod_est,$G20+$H20-1,MATCH(BU$14,$BP$14:$DP$14,0))</f>
        <v>0</v>
      </c>
      <c r="BV20" s="8" cm="1">
        <f t="array" ref="BV20">P20*INDEX(prod_est,$G20+$H20-1,MATCH(BV$14,$BP$14:$DP$14,0))</f>
        <v>0</v>
      </c>
      <c r="BW20" s="8" cm="1">
        <f t="array" ref="BW20">Q20*INDEX(prod_est,$G20+$H20-1,MATCH(BW$14,$BP$14:$DP$14,0))</f>
        <v>0</v>
      </c>
      <c r="BX20" s="8" cm="1">
        <f t="array" ref="BX20">R20*INDEX(prod_est,$G20+$H20-1,MATCH(BX$14,$BP$14:$DP$14,0))</f>
        <v>0</v>
      </c>
      <c r="BY20" s="8" cm="1">
        <f t="array" ref="BY20">S20*INDEX(prod_est,$G20+$H20-1,MATCH(BY$14,$BP$14:$DP$14,0))</f>
        <v>0</v>
      </c>
      <c r="BZ20" s="8" cm="1">
        <f t="array" ref="BZ20">T20*INDEX(prod_est,$G20+$H20-1,MATCH(BZ$14,$BP$14:$DP$14,0))</f>
        <v>0</v>
      </c>
      <c r="CA20" s="8" cm="1">
        <f t="array" ref="CA20">U20*INDEX(prod_est,$G20+$H20-1,MATCH(CA$14,$BP$14:$DP$14,0))</f>
        <v>0</v>
      </c>
      <c r="CB20" s="8" cm="1">
        <f t="array" ref="CB20">V20*INDEX(prod_est,$G20+$H20-1,MATCH(CB$14,$BP$14:$DP$14,0))</f>
        <v>0</v>
      </c>
      <c r="CC20" s="8" cm="1">
        <f t="array" ref="CC20">W20*INDEX(prod_est,$G20+$H20-1,MATCH(CC$14,$BP$14:$DP$14,0))</f>
        <v>0</v>
      </c>
      <c r="CD20" s="8" cm="1">
        <f t="array" ref="CD20">X20*INDEX(prod_est,$G20+$H20-1,MATCH(CD$14,$BP$14:$DP$14,0))</f>
        <v>0</v>
      </c>
      <c r="CE20" s="8" cm="1">
        <f t="array" ref="CE20">Y20*INDEX(prod_est,$G20+$H20-1,MATCH(CE$14,$BP$14:$DP$14,0))</f>
        <v>0</v>
      </c>
      <c r="CF20" s="8" cm="1">
        <f t="array" ref="CF20">Z20*INDEX(prod_est,$G20+$H20-1,MATCH(CF$14,$BP$14:$DP$14,0))</f>
        <v>0</v>
      </c>
      <c r="CG20" s="8" cm="1">
        <f t="array" ref="CG20">AA20*INDEX(prod_est,$G20+$H20-1,MATCH(CG$14,$BP$14:$DP$14,0))</f>
        <v>0</v>
      </c>
      <c r="CH20" s="8" cm="1">
        <f t="array" ref="CH20">AB20*INDEX(prod_est,$G20+$H20-1,MATCH(CH$14,$BP$14:$DP$14,0))</f>
        <v>0</v>
      </c>
      <c r="CI20" s="8" cm="1">
        <f t="array" ref="CI20">AC20*INDEX(prod_est,$G20+$H20-1,MATCH(CI$14,$BP$14:$DP$14,0))</f>
        <v>0</v>
      </c>
      <c r="CJ20" s="8" cm="1">
        <f t="array" ref="CJ20">AD20*INDEX(prod_est,$G20+$H20-1,MATCH(CJ$14,$BP$14:$DP$14,0))</f>
        <v>0</v>
      </c>
      <c r="CK20" s="8" cm="1">
        <f t="array" ref="CK20">AE20*INDEX(prod_est,$G20+$H20-1,MATCH(CK$14,$BP$14:$DP$14,0))</f>
        <v>0</v>
      </c>
      <c r="CL20" s="8" cm="1">
        <f t="array" ref="CL20">AF20*INDEX(prod_est,$G20+$H20-1,MATCH(CL$14,$BP$14:$DP$14,0))</f>
        <v>0</v>
      </c>
      <c r="CM20" s="8" cm="1">
        <f t="array" ref="CM20">AG20*INDEX(prod_est,$G20+$H20-1,MATCH(CM$14,$BP$14:$DP$14,0))</f>
        <v>0</v>
      </c>
      <c r="CN20" s="8" cm="1">
        <f t="array" ref="CN20">AH20*INDEX(prod_est,$G20+$H20-1,MATCH(CN$14,$BP$14:$DP$14,0))</f>
        <v>0</v>
      </c>
      <c r="CO20" s="8" cm="1">
        <f t="array" ref="CO20">AI20*INDEX(prod_est,$G20+$H20-1,MATCH(CO$14,$BP$14:$DP$14,0))</f>
        <v>0</v>
      </c>
      <c r="CP20" s="8" cm="1">
        <f t="array" ref="CP20">AJ20*INDEX(prod_est,$G20+$H20-1,MATCH(CP$14,$BP$14:$DP$14,0))</f>
        <v>0</v>
      </c>
      <c r="CQ20" s="8" cm="1">
        <f t="array" ref="CQ20">AK20*INDEX(prod_est,$G20+$H20-1,MATCH(CQ$14,$BP$14:$DP$14,0))</f>
        <v>0</v>
      </c>
      <c r="CR20" s="8" cm="1">
        <f t="array" ref="CR20">AL20*INDEX(prod_est,$G20+$H20-1,MATCH(CR$14,$BP$14:$DP$14,0))</f>
        <v>0</v>
      </c>
      <c r="CS20" s="8" cm="1">
        <f t="array" ref="CS20">AM20*INDEX(prod_est,$G20+$H20-1,MATCH(CS$14,$BP$14:$DP$14,0))</f>
        <v>0</v>
      </c>
      <c r="CT20" s="8" cm="1">
        <f t="array" ref="CT20">AN20*INDEX(prod_est,$G20+$H20-1,MATCH(CT$14,$BP$14:$DP$14,0))</f>
        <v>0</v>
      </c>
      <c r="CU20" s="8" cm="1">
        <f t="array" ref="CU20">AO20*INDEX(prod_est,$G20+$H20-1,MATCH(CU$14,$BP$14:$DP$14,0))</f>
        <v>0</v>
      </c>
      <c r="CV20" s="8" cm="1">
        <f t="array" ref="CV20">AP20*INDEX(prod_est,$G20+$H20-1,MATCH(CV$14,$BP$14:$DP$14,0))</f>
        <v>0</v>
      </c>
      <c r="CW20" cm="1">
        <f t="array" ref="CW20">AQ20*INDEX(prod_est,$G20+$H20-1,MATCH(CW$14,$BP$14:$DP$14,0))</f>
        <v>0</v>
      </c>
      <c r="CX20" cm="1">
        <f t="array" ref="CX20">AR20*INDEX(prod_est,$G20+$H20-1,MATCH(CX$14,$BP$14:$DP$14,0))</f>
        <v>0</v>
      </c>
      <c r="CY20" cm="1">
        <f t="array" ref="CY20">AS20*INDEX(prod_est,$G20+$H20-1,MATCH(CY$14,$BP$14:$DP$14,0))</f>
        <v>0</v>
      </c>
      <c r="CZ20" cm="1">
        <f t="array" ref="CZ20">AT20*INDEX(prod_est,$G20+$H20-1,MATCH(CZ$14,$BP$14:$DP$14,0))</f>
        <v>0</v>
      </c>
      <c r="DA20" cm="1">
        <f t="array" ref="DA20">AU20*INDEX(prod_est,$G20+$H20-1,MATCH(DA$14,$BP$14:$DP$14,0))</f>
        <v>0</v>
      </c>
      <c r="DB20" cm="1">
        <f t="array" ref="DB20">AV20*INDEX(prod_est,$G20+$H20-1,MATCH(DB$14,$BP$14:$DP$14,0))</f>
        <v>0</v>
      </c>
      <c r="DC20" cm="1">
        <f t="array" ref="DC20">AW20*INDEX(prod_est,$G20+$H20-1,MATCH(DC$14,$BP$14:$DP$14,0))</f>
        <v>0</v>
      </c>
      <c r="DD20" cm="1">
        <f t="array" ref="DD20">AX20*INDEX(prod_est,$G20+$H20-1,MATCH(DD$14,$BP$14:$DP$14,0))</f>
        <v>0</v>
      </c>
      <c r="DE20" cm="1">
        <f t="array" ref="DE20">AY20*INDEX(prod_est,$G20+$H20-1,MATCH(DE$14,$BP$14:$DP$14,0))</f>
        <v>0</v>
      </c>
      <c r="DF20" cm="1">
        <f t="array" ref="DF20">AZ20*INDEX(prod_est,$G20+$H20-1,MATCH(DF$14,$BP$14:$DP$14,0))</f>
        <v>0</v>
      </c>
      <c r="DG20" cm="1">
        <f t="array" ref="DG20">BA20*INDEX(prod_est,$G20+$H20-1,MATCH(DG$14,$BP$14:$DP$14,0))</f>
        <v>0</v>
      </c>
      <c r="DH20" cm="1">
        <f t="array" ref="DH20">BB20*INDEX(prod_est,$G20+$H20-1,MATCH(DH$14,$BP$14:$DP$14,0))</f>
        <v>0</v>
      </c>
      <c r="DI20" cm="1">
        <f t="array" ref="DI20">BC20*INDEX(prod_est,$G20+$H20-1,MATCH(DI$14,$BP$14:$DP$14,0))</f>
        <v>0</v>
      </c>
      <c r="DJ20" cm="1">
        <f t="array" ref="DJ20">BD20*INDEX(prod_est,$G20+$H20-1,MATCH(DJ$14,$BP$14:$DP$14,0))</f>
        <v>0</v>
      </c>
      <c r="DK20" cm="1">
        <f t="array" ref="DK20">BE20*INDEX(prod_est,$G20+$H20-1,MATCH(DK$14,$BP$14:$DP$14,0))</f>
        <v>0</v>
      </c>
      <c r="DL20" cm="1">
        <f t="array" ref="DL20">BF20*INDEX(prod_est,$G20+$H20-1,MATCH(DL$14,$BP$14:$DP$14,0))</f>
        <v>0</v>
      </c>
      <c r="DM20" cm="1">
        <f t="array" ref="DM20">BG20*INDEX(prod_est,$G20+$H20-1,MATCH(DM$14,$BP$14:$DP$14,0))</f>
        <v>0</v>
      </c>
      <c r="DN20" cm="1">
        <f t="array" ref="DN20">BH20*INDEX(prod_est,$G20+$H20-1,MATCH(DN$14,$BP$14:$DP$14,0))</f>
        <v>0</v>
      </c>
      <c r="DO20" cm="1">
        <f t="array" ref="DO20">BI20*INDEX(prod_est,$G20+$H20-1,MATCH(DO$14,$BP$14:$DP$14,0))</f>
        <v>0</v>
      </c>
      <c r="DP20" cm="1">
        <f t="array" ref="DP20">BJ20*INDEX(prod_est,$G20+$H20-1,MATCH(DP$14,$BP$14:$DP$14,0))</f>
        <v>0</v>
      </c>
    </row>
    <row r="21" spans="1:120" x14ac:dyDescent="0.25">
      <c r="A21" t="s">
        <v>50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209</v>
      </c>
      <c r="H21">
        <f>IFERROR(MATCH(D21,Production_est!$D$4:$D$339,0),"-")</f>
        <v>6</v>
      </c>
      <c r="I21" s="8" cm="1">
        <f t="array" ref="I21">IFERROR(INDEX(Production_est!$E$4:$E$339,H21+G21-1),"-")</f>
        <v>10200.118358751901</v>
      </c>
      <c r="J21" s="42">
        <f t="shared" si="0"/>
        <v>0</v>
      </c>
      <c r="K21" s="42">
        <f t="shared" ref="K21:AP21" si="17">J21*(1-$F$4)</f>
        <v>0</v>
      </c>
      <c r="L21" s="42">
        <f t="shared" si="17"/>
        <v>0</v>
      </c>
      <c r="M21" s="42">
        <f t="shared" si="17"/>
        <v>0</v>
      </c>
      <c r="N21" s="42">
        <f t="shared" si="17"/>
        <v>0</v>
      </c>
      <c r="O21" s="42">
        <f t="shared" si="17"/>
        <v>0</v>
      </c>
      <c r="P21" s="42">
        <f t="shared" si="17"/>
        <v>0</v>
      </c>
      <c r="Q21" s="42">
        <f t="shared" si="17"/>
        <v>0</v>
      </c>
      <c r="R21" s="42">
        <f t="shared" si="17"/>
        <v>0</v>
      </c>
      <c r="S21" s="42">
        <f t="shared" si="17"/>
        <v>0</v>
      </c>
      <c r="T21" s="42">
        <f t="shared" si="17"/>
        <v>0</v>
      </c>
      <c r="U21" s="42">
        <f t="shared" si="17"/>
        <v>0</v>
      </c>
      <c r="V21" s="42">
        <f t="shared" si="17"/>
        <v>0</v>
      </c>
      <c r="W21" s="42">
        <f t="shared" si="17"/>
        <v>0</v>
      </c>
      <c r="X21" s="42">
        <f t="shared" si="17"/>
        <v>0</v>
      </c>
      <c r="Y21" s="42">
        <f t="shared" si="17"/>
        <v>0</v>
      </c>
      <c r="Z21" s="42">
        <f t="shared" si="17"/>
        <v>0</v>
      </c>
      <c r="AA21" s="42">
        <f t="shared" si="17"/>
        <v>0</v>
      </c>
      <c r="AB21" s="42">
        <f t="shared" si="17"/>
        <v>0</v>
      </c>
      <c r="AC21" s="42">
        <f t="shared" si="17"/>
        <v>0</v>
      </c>
      <c r="AD21" s="42">
        <f t="shared" si="17"/>
        <v>0</v>
      </c>
      <c r="AE21" s="42">
        <f t="shared" si="17"/>
        <v>0</v>
      </c>
      <c r="AF21" s="42">
        <f t="shared" si="17"/>
        <v>0</v>
      </c>
      <c r="AG21" s="42">
        <f t="shared" si="17"/>
        <v>0</v>
      </c>
      <c r="AH21" s="42">
        <f t="shared" si="17"/>
        <v>0</v>
      </c>
      <c r="AI21" s="42">
        <f t="shared" si="17"/>
        <v>0</v>
      </c>
      <c r="AJ21" s="42">
        <f t="shared" si="17"/>
        <v>0</v>
      </c>
      <c r="AK21" s="42">
        <f t="shared" si="17"/>
        <v>0</v>
      </c>
      <c r="AL21" s="42">
        <f t="shared" si="17"/>
        <v>0</v>
      </c>
      <c r="AM21" s="42">
        <f t="shared" si="17"/>
        <v>0</v>
      </c>
      <c r="AN21" s="42">
        <f t="shared" si="17"/>
        <v>0</v>
      </c>
      <c r="AO21" s="42">
        <f t="shared" si="17"/>
        <v>0</v>
      </c>
      <c r="AP21" s="42">
        <f t="shared" si="17"/>
        <v>0</v>
      </c>
      <c r="AQ21" s="42">
        <f t="shared" ref="AQ21:BJ21" si="18">AP21*(1-$F$4)</f>
        <v>0</v>
      </c>
      <c r="AR21" s="42">
        <f t="shared" si="18"/>
        <v>0</v>
      </c>
      <c r="AS21" s="42">
        <f t="shared" si="18"/>
        <v>0</v>
      </c>
      <c r="AT21" s="42">
        <f t="shared" si="18"/>
        <v>0</v>
      </c>
      <c r="AU21" s="42">
        <f t="shared" si="18"/>
        <v>0</v>
      </c>
      <c r="AV21" s="42">
        <f t="shared" si="18"/>
        <v>0</v>
      </c>
      <c r="AW21" s="42">
        <f t="shared" si="18"/>
        <v>0</v>
      </c>
      <c r="AX21" s="42">
        <f t="shared" si="18"/>
        <v>0</v>
      </c>
      <c r="AY21" s="42">
        <f t="shared" si="18"/>
        <v>0</v>
      </c>
      <c r="AZ21" s="42">
        <f t="shared" si="18"/>
        <v>0</v>
      </c>
      <c r="BA21" s="42">
        <f t="shared" si="18"/>
        <v>0</v>
      </c>
      <c r="BB21" s="42">
        <f t="shared" si="18"/>
        <v>0</v>
      </c>
      <c r="BC21" s="42">
        <f t="shared" si="18"/>
        <v>0</v>
      </c>
      <c r="BD21" s="42">
        <f t="shared" si="18"/>
        <v>0</v>
      </c>
      <c r="BE21" s="42">
        <f t="shared" si="18"/>
        <v>0</v>
      </c>
      <c r="BF21" s="42">
        <f t="shared" si="18"/>
        <v>0</v>
      </c>
      <c r="BG21" s="42">
        <f t="shared" si="18"/>
        <v>0</v>
      </c>
      <c r="BH21" s="42">
        <f t="shared" si="18"/>
        <v>0</v>
      </c>
      <c r="BI21" s="42">
        <f t="shared" si="18"/>
        <v>0</v>
      </c>
      <c r="BJ21" s="42">
        <f t="shared" si="18"/>
        <v>0</v>
      </c>
      <c r="BK21" t="str">
        <f t="shared" si="3"/>
        <v>14_PE</v>
      </c>
      <c r="BL21" t="str">
        <f t="shared" si="4"/>
        <v>d_ind_cem_7_1_mo_gasoline</v>
      </c>
      <c r="BO21" s="8">
        <f t="shared" si="5"/>
        <v>0</v>
      </c>
      <c r="BP21" s="8">
        <f t="shared" si="6"/>
        <v>0</v>
      </c>
      <c r="BQ21" s="8" cm="1">
        <f t="array" ref="BQ21">K21*INDEX(prod_est,$G21+$H21-1,MATCH(BQ$14,$BP$14:$DP$14,0))</f>
        <v>0</v>
      </c>
      <c r="BR21" s="8" cm="1">
        <f t="array" ref="BR21">L21*INDEX(prod_est,$G21+$H21-1,MATCH(BR$14,$BP$14:$DP$14,0))</f>
        <v>0</v>
      </c>
      <c r="BS21" s="8" cm="1">
        <f t="array" ref="BS21">M21*INDEX(prod_est,$G21+$H21-1,MATCH(BS$14,$BP$14:$DP$14,0))</f>
        <v>0</v>
      </c>
      <c r="BT21" s="8" cm="1">
        <f t="array" ref="BT21">N21*INDEX(prod_est,$G21+$H21-1,MATCH(BT$14,$BP$14:$DP$14,0))</f>
        <v>0</v>
      </c>
      <c r="BU21" s="8" cm="1">
        <f t="array" ref="BU21">O21*INDEX(prod_est,$G21+$H21-1,MATCH(BU$14,$BP$14:$DP$14,0))</f>
        <v>0</v>
      </c>
      <c r="BV21" s="8" cm="1">
        <f t="array" ref="BV21">P21*INDEX(prod_est,$G21+$H21-1,MATCH(BV$14,$BP$14:$DP$14,0))</f>
        <v>0</v>
      </c>
      <c r="BW21" s="8" cm="1">
        <f t="array" ref="BW21">Q21*INDEX(prod_est,$G21+$H21-1,MATCH(BW$14,$BP$14:$DP$14,0))</f>
        <v>0</v>
      </c>
      <c r="BX21" s="8" cm="1">
        <f t="array" ref="BX21">R21*INDEX(prod_est,$G21+$H21-1,MATCH(BX$14,$BP$14:$DP$14,0))</f>
        <v>0</v>
      </c>
      <c r="BY21" s="8" cm="1">
        <f t="array" ref="BY21">S21*INDEX(prod_est,$G21+$H21-1,MATCH(BY$14,$BP$14:$DP$14,0))</f>
        <v>0</v>
      </c>
      <c r="BZ21" s="8" cm="1">
        <f t="array" ref="BZ21">T21*INDEX(prod_est,$G21+$H21-1,MATCH(BZ$14,$BP$14:$DP$14,0))</f>
        <v>0</v>
      </c>
      <c r="CA21" s="8" cm="1">
        <f t="array" ref="CA21">U21*INDEX(prod_est,$G21+$H21-1,MATCH(CA$14,$BP$14:$DP$14,0))</f>
        <v>0</v>
      </c>
      <c r="CB21" s="8" cm="1">
        <f t="array" ref="CB21">V21*INDEX(prod_est,$G21+$H21-1,MATCH(CB$14,$BP$14:$DP$14,0))</f>
        <v>0</v>
      </c>
      <c r="CC21" s="8" cm="1">
        <f t="array" ref="CC21">W21*INDEX(prod_est,$G21+$H21-1,MATCH(CC$14,$BP$14:$DP$14,0))</f>
        <v>0</v>
      </c>
      <c r="CD21" s="8" cm="1">
        <f t="array" ref="CD21">X21*INDEX(prod_est,$G21+$H21-1,MATCH(CD$14,$BP$14:$DP$14,0))</f>
        <v>0</v>
      </c>
      <c r="CE21" s="8" cm="1">
        <f t="array" ref="CE21">Y21*INDEX(prod_est,$G21+$H21-1,MATCH(CE$14,$BP$14:$DP$14,0))</f>
        <v>0</v>
      </c>
      <c r="CF21" s="8" cm="1">
        <f t="array" ref="CF21">Z21*INDEX(prod_est,$G21+$H21-1,MATCH(CF$14,$BP$14:$DP$14,0))</f>
        <v>0</v>
      </c>
      <c r="CG21" s="8" cm="1">
        <f t="array" ref="CG21">AA21*INDEX(prod_est,$G21+$H21-1,MATCH(CG$14,$BP$14:$DP$14,0))</f>
        <v>0</v>
      </c>
      <c r="CH21" s="8" cm="1">
        <f t="array" ref="CH21">AB21*INDEX(prod_est,$G21+$H21-1,MATCH(CH$14,$BP$14:$DP$14,0))</f>
        <v>0</v>
      </c>
      <c r="CI21" s="8" cm="1">
        <f t="array" ref="CI21">AC21*INDEX(prod_est,$G21+$H21-1,MATCH(CI$14,$BP$14:$DP$14,0))</f>
        <v>0</v>
      </c>
      <c r="CJ21" s="8" cm="1">
        <f t="array" ref="CJ21">AD21*INDEX(prod_est,$G21+$H21-1,MATCH(CJ$14,$BP$14:$DP$14,0))</f>
        <v>0</v>
      </c>
      <c r="CK21" s="8" cm="1">
        <f t="array" ref="CK21">AE21*INDEX(prod_est,$G21+$H21-1,MATCH(CK$14,$BP$14:$DP$14,0))</f>
        <v>0</v>
      </c>
      <c r="CL21" s="8" cm="1">
        <f t="array" ref="CL21">AF21*INDEX(prod_est,$G21+$H21-1,MATCH(CL$14,$BP$14:$DP$14,0))</f>
        <v>0</v>
      </c>
      <c r="CM21" s="8" cm="1">
        <f t="array" ref="CM21">AG21*INDEX(prod_est,$G21+$H21-1,MATCH(CM$14,$BP$14:$DP$14,0))</f>
        <v>0</v>
      </c>
      <c r="CN21" s="8" cm="1">
        <f t="array" ref="CN21">AH21*INDEX(prod_est,$G21+$H21-1,MATCH(CN$14,$BP$14:$DP$14,0))</f>
        <v>0</v>
      </c>
      <c r="CO21" s="8" cm="1">
        <f t="array" ref="CO21">AI21*INDEX(prod_est,$G21+$H21-1,MATCH(CO$14,$BP$14:$DP$14,0))</f>
        <v>0</v>
      </c>
      <c r="CP21" s="8" cm="1">
        <f t="array" ref="CP21">AJ21*INDEX(prod_est,$G21+$H21-1,MATCH(CP$14,$BP$14:$DP$14,0))</f>
        <v>0</v>
      </c>
      <c r="CQ21" s="8" cm="1">
        <f t="array" ref="CQ21">AK21*INDEX(prod_est,$G21+$H21-1,MATCH(CQ$14,$BP$14:$DP$14,0))</f>
        <v>0</v>
      </c>
      <c r="CR21" s="8" cm="1">
        <f t="array" ref="CR21">AL21*INDEX(prod_est,$G21+$H21-1,MATCH(CR$14,$BP$14:$DP$14,0))</f>
        <v>0</v>
      </c>
      <c r="CS21" s="8" cm="1">
        <f t="array" ref="CS21">AM21*INDEX(prod_est,$G21+$H21-1,MATCH(CS$14,$BP$14:$DP$14,0))</f>
        <v>0</v>
      </c>
      <c r="CT21" s="8" cm="1">
        <f t="array" ref="CT21">AN21*INDEX(prod_est,$G21+$H21-1,MATCH(CT$14,$BP$14:$DP$14,0))</f>
        <v>0</v>
      </c>
      <c r="CU21" s="8" cm="1">
        <f t="array" ref="CU21">AO21*INDEX(prod_est,$G21+$H21-1,MATCH(CU$14,$BP$14:$DP$14,0))</f>
        <v>0</v>
      </c>
      <c r="CV21" s="8" cm="1">
        <f t="array" ref="CV21">AP21*INDEX(prod_est,$G21+$H21-1,MATCH(CV$14,$BP$14:$DP$14,0))</f>
        <v>0</v>
      </c>
      <c r="CW21" cm="1">
        <f t="array" ref="CW21">AQ21*INDEX(prod_est,$G21+$H21-1,MATCH(CW$14,$BP$14:$DP$14,0))</f>
        <v>0</v>
      </c>
      <c r="CX21" cm="1">
        <f t="array" ref="CX21">AR21*INDEX(prod_est,$G21+$H21-1,MATCH(CX$14,$BP$14:$DP$14,0))</f>
        <v>0</v>
      </c>
      <c r="CY21" cm="1">
        <f t="array" ref="CY21">AS21*INDEX(prod_est,$G21+$H21-1,MATCH(CY$14,$BP$14:$DP$14,0))</f>
        <v>0</v>
      </c>
      <c r="CZ21" cm="1">
        <f t="array" ref="CZ21">AT21*INDEX(prod_est,$G21+$H21-1,MATCH(CZ$14,$BP$14:$DP$14,0))</f>
        <v>0</v>
      </c>
      <c r="DA21" cm="1">
        <f t="array" ref="DA21">AU21*INDEX(prod_est,$G21+$H21-1,MATCH(DA$14,$BP$14:$DP$14,0))</f>
        <v>0</v>
      </c>
      <c r="DB21" cm="1">
        <f t="array" ref="DB21">AV21*INDEX(prod_est,$G21+$H21-1,MATCH(DB$14,$BP$14:$DP$14,0))</f>
        <v>0</v>
      </c>
      <c r="DC21" cm="1">
        <f t="array" ref="DC21">AW21*INDEX(prod_est,$G21+$H21-1,MATCH(DC$14,$BP$14:$DP$14,0))</f>
        <v>0</v>
      </c>
      <c r="DD21" cm="1">
        <f t="array" ref="DD21">AX21*INDEX(prod_est,$G21+$H21-1,MATCH(DD$14,$BP$14:$DP$14,0))</f>
        <v>0</v>
      </c>
      <c r="DE21" cm="1">
        <f t="array" ref="DE21">AY21*INDEX(prod_est,$G21+$H21-1,MATCH(DE$14,$BP$14:$DP$14,0))</f>
        <v>0</v>
      </c>
      <c r="DF21" cm="1">
        <f t="array" ref="DF21">AZ21*INDEX(prod_est,$G21+$H21-1,MATCH(DF$14,$BP$14:$DP$14,0))</f>
        <v>0</v>
      </c>
      <c r="DG21" cm="1">
        <f t="array" ref="DG21">BA21*INDEX(prod_est,$G21+$H21-1,MATCH(DG$14,$BP$14:$DP$14,0))</f>
        <v>0</v>
      </c>
      <c r="DH21" cm="1">
        <f t="array" ref="DH21">BB21*INDEX(prod_est,$G21+$H21-1,MATCH(DH$14,$BP$14:$DP$14,0))</f>
        <v>0</v>
      </c>
      <c r="DI21" cm="1">
        <f t="array" ref="DI21">BC21*INDEX(prod_est,$G21+$H21-1,MATCH(DI$14,$BP$14:$DP$14,0))</f>
        <v>0</v>
      </c>
      <c r="DJ21" cm="1">
        <f t="array" ref="DJ21">BD21*INDEX(prod_est,$G21+$H21-1,MATCH(DJ$14,$BP$14:$DP$14,0))</f>
        <v>0</v>
      </c>
      <c r="DK21" cm="1">
        <f t="array" ref="DK21">BE21*INDEX(prod_est,$G21+$H21-1,MATCH(DK$14,$BP$14:$DP$14,0))</f>
        <v>0</v>
      </c>
      <c r="DL21" cm="1">
        <f t="array" ref="DL21">BF21*INDEX(prod_est,$G21+$H21-1,MATCH(DL$14,$BP$14:$DP$14,0))</f>
        <v>0</v>
      </c>
      <c r="DM21" cm="1">
        <f t="array" ref="DM21">BG21*INDEX(prod_est,$G21+$H21-1,MATCH(DM$14,$BP$14:$DP$14,0))</f>
        <v>0</v>
      </c>
      <c r="DN21" cm="1">
        <f t="array" ref="DN21">BH21*INDEX(prod_est,$G21+$H21-1,MATCH(DN$14,$BP$14:$DP$14,0))</f>
        <v>0</v>
      </c>
      <c r="DO21" cm="1">
        <f t="array" ref="DO21">BI21*INDEX(prod_est,$G21+$H21-1,MATCH(DO$14,$BP$14:$DP$14,0))</f>
        <v>0</v>
      </c>
      <c r="DP21" cm="1">
        <f t="array" ref="DP21">BJ21*INDEX(prod_est,$G21+$H21-1,MATCH(DP$14,$BP$14:$DP$14,0))</f>
        <v>0</v>
      </c>
    </row>
    <row r="22" spans="1:120" x14ac:dyDescent="0.25">
      <c r="A22" t="s">
        <v>50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209</v>
      </c>
      <c r="H22">
        <f>IFERROR(MATCH(D22,Production_est!$D$4:$D$339,0),"-")</f>
        <v>6</v>
      </c>
      <c r="I22" s="8" cm="1">
        <f t="array" ref="I22">IFERROR(INDEX(Production_est!$E$4:$E$339,H22+G22-1),"-")</f>
        <v>10200.118358751901</v>
      </c>
      <c r="J22" s="42">
        <f t="shared" si="0"/>
        <v>0</v>
      </c>
      <c r="K22" s="42">
        <f t="shared" ref="K22:AP22" si="19">J22*(1-$F$4)</f>
        <v>0</v>
      </c>
      <c r="L22" s="42">
        <f t="shared" si="19"/>
        <v>0</v>
      </c>
      <c r="M22" s="42">
        <f t="shared" si="19"/>
        <v>0</v>
      </c>
      <c r="N22" s="42">
        <f t="shared" si="19"/>
        <v>0</v>
      </c>
      <c r="O22" s="42">
        <f t="shared" si="19"/>
        <v>0</v>
      </c>
      <c r="P22" s="42">
        <f t="shared" si="19"/>
        <v>0</v>
      </c>
      <c r="Q22" s="42">
        <f t="shared" si="19"/>
        <v>0</v>
      </c>
      <c r="R22" s="42">
        <f t="shared" si="19"/>
        <v>0</v>
      </c>
      <c r="S22" s="42">
        <f t="shared" si="19"/>
        <v>0</v>
      </c>
      <c r="T22" s="42">
        <f t="shared" si="19"/>
        <v>0</v>
      </c>
      <c r="U22" s="42">
        <f t="shared" si="19"/>
        <v>0</v>
      </c>
      <c r="V22" s="42">
        <f t="shared" si="19"/>
        <v>0</v>
      </c>
      <c r="W22" s="42">
        <f t="shared" si="19"/>
        <v>0</v>
      </c>
      <c r="X22" s="42">
        <f t="shared" si="19"/>
        <v>0</v>
      </c>
      <c r="Y22" s="42">
        <f t="shared" si="19"/>
        <v>0</v>
      </c>
      <c r="Z22" s="42">
        <f t="shared" si="19"/>
        <v>0</v>
      </c>
      <c r="AA22" s="42">
        <f t="shared" si="19"/>
        <v>0</v>
      </c>
      <c r="AB22" s="42">
        <f t="shared" si="19"/>
        <v>0</v>
      </c>
      <c r="AC22" s="42">
        <f t="shared" si="19"/>
        <v>0</v>
      </c>
      <c r="AD22" s="42">
        <f t="shared" si="19"/>
        <v>0</v>
      </c>
      <c r="AE22" s="42">
        <f t="shared" si="19"/>
        <v>0</v>
      </c>
      <c r="AF22" s="42">
        <f t="shared" si="19"/>
        <v>0</v>
      </c>
      <c r="AG22" s="42">
        <f t="shared" si="19"/>
        <v>0</v>
      </c>
      <c r="AH22" s="42">
        <f t="shared" si="19"/>
        <v>0</v>
      </c>
      <c r="AI22" s="42">
        <f t="shared" si="19"/>
        <v>0</v>
      </c>
      <c r="AJ22" s="42">
        <f t="shared" si="19"/>
        <v>0</v>
      </c>
      <c r="AK22" s="42">
        <f t="shared" si="19"/>
        <v>0</v>
      </c>
      <c r="AL22" s="42">
        <f t="shared" si="19"/>
        <v>0</v>
      </c>
      <c r="AM22" s="42">
        <f t="shared" si="19"/>
        <v>0</v>
      </c>
      <c r="AN22" s="42">
        <f t="shared" si="19"/>
        <v>0</v>
      </c>
      <c r="AO22" s="42">
        <f t="shared" si="19"/>
        <v>0</v>
      </c>
      <c r="AP22" s="42">
        <f t="shared" si="19"/>
        <v>0</v>
      </c>
      <c r="AQ22" s="42">
        <f t="shared" ref="AQ22:BJ22" si="20">AP22*(1-$F$4)</f>
        <v>0</v>
      </c>
      <c r="AR22" s="42">
        <f t="shared" si="20"/>
        <v>0</v>
      </c>
      <c r="AS22" s="42">
        <f t="shared" si="20"/>
        <v>0</v>
      </c>
      <c r="AT22" s="42">
        <f t="shared" si="20"/>
        <v>0</v>
      </c>
      <c r="AU22" s="42">
        <f t="shared" si="20"/>
        <v>0</v>
      </c>
      <c r="AV22" s="42">
        <f t="shared" si="20"/>
        <v>0</v>
      </c>
      <c r="AW22" s="42">
        <f t="shared" si="20"/>
        <v>0</v>
      </c>
      <c r="AX22" s="42">
        <f t="shared" si="20"/>
        <v>0</v>
      </c>
      <c r="AY22" s="42">
        <f t="shared" si="20"/>
        <v>0</v>
      </c>
      <c r="AZ22" s="42">
        <f t="shared" si="20"/>
        <v>0</v>
      </c>
      <c r="BA22" s="42">
        <f t="shared" si="20"/>
        <v>0</v>
      </c>
      <c r="BB22" s="42">
        <f t="shared" si="20"/>
        <v>0</v>
      </c>
      <c r="BC22" s="42">
        <f t="shared" si="20"/>
        <v>0</v>
      </c>
      <c r="BD22" s="42">
        <f t="shared" si="20"/>
        <v>0</v>
      </c>
      <c r="BE22" s="42">
        <f t="shared" si="20"/>
        <v>0</v>
      </c>
      <c r="BF22" s="42">
        <f t="shared" si="20"/>
        <v>0</v>
      </c>
      <c r="BG22" s="42">
        <f t="shared" si="20"/>
        <v>0</v>
      </c>
      <c r="BH22" s="42">
        <f t="shared" si="20"/>
        <v>0</v>
      </c>
      <c r="BI22" s="42">
        <f t="shared" si="20"/>
        <v>0</v>
      </c>
      <c r="BJ22" s="42">
        <f t="shared" si="20"/>
        <v>0</v>
      </c>
      <c r="BK22" t="str">
        <f t="shared" si="3"/>
        <v>14_PE</v>
      </c>
      <c r="BL22" t="str">
        <f t="shared" si="4"/>
        <v>d_ind_cem_7_2_avi_gasoline</v>
      </c>
      <c r="BO22" s="8">
        <f t="shared" si="5"/>
        <v>0</v>
      </c>
      <c r="BP22" s="8">
        <f t="shared" si="6"/>
        <v>0</v>
      </c>
      <c r="BQ22" s="8" cm="1">
        <f t="array" ref="BQ22">K22*INDEX(prod_est,$G22+$H22-1,MATCH(BQ$14,$BP$14:$DP$14,0))</f>
        <v>0</v>
      </c>
      <c r="BR22" s="8" cm="1">
        <f t="array" ref="BR22">L22*INDEX(prod_est,$G22+$H22-1,MATCH(BR$14,$BP$14:$DP$14,0))</f>
        <v>0</v>
      </c>
      <c r="BS22" s="8" cm="1">
        <f t="array" ref="BS22">M22*INDEX(prod_est,$G22+$H22-1,MATCH(BS$14,$BP$14:$DP$14,0))</f>
        <v>0</v>
      </c>
      <c r="BT22" s="8" cm="1">
        <f t="array" ref="BT22">N22*INDEX(prod_est,$G22+$H22-1,MATCH(BT$14,$BP$14:$DP$14,0))</f>
        <v>0</v>
      </c>
      <c r="BU22" s="8" cm="1">
        <f t="array" ref="BU22">O22*INDEX(prod_est,$G22+$H22-1,MATCH(BU$14,$BP$14:$DP$14,0))</f>
        <v>0</v>
      </c>
      <c r="BV22" s="8" cm="1">
        <f t="array" ref="BV22">P22*INDEX(prod_est,$G22+$H22-1,MATCH(BV$14,$BP$14:$DP$14,0))</f>
        <v>0</v>
      </c>
      <c r="BW22" s="8" cm="1">
        <f t="array" ref="BW22">Q22*INDEX(prod_est,$G22+$H22-1,MATCH(BW$14,$BP$14:$DP$14,0))</f>
        <v>0</v>
      </c>
      <c r="BX22" s="8" cm="1">
        <f t="array" ref="BX22">R22*INDEX(prod_est,$G22+$H22-1,MATCH(BX$14,$BP$14:$DP$14,0))</f>
        <v>0</v>
      </c>
      <c r="BY22" s="8" cm="1">
        <f t="array" ref="BY22">S22*INDEX(prod_est,$G22+$H22-1,MATCH(BY$14,$BP$14:$DP$14,0))</f>
        <v>0</v>
      </c>
      <c r="BZ22" s="8" cm="1">
        <f t="array" ref="BZ22">T22*INDEX(prod_est,$G22+$H22-1,MATCH(BZ$14,$BP$14:$DP$14,0))</f>
        <v>0</v>
      </c>
      <c r="CA22" s="8" cm="1">
        <f t="array" ref="CA22">U22*INDEX(prod_est,$G22+$H22-1,MATCH(CA$14,$BP$14:$DP$14,0))</f>
        <v>0</v>
      </c>
      <c r="CB22" s="8" cm="1">
        <f t="array" ref="CB22">V22*INDEX(prod_est,$G22+$H22-1,MATCH(CB$14,$BP$14:$DP$14,0))</f>
        <v>0</v>
      </c>
      <c r="CC22" s="8" cm="1">
        <f t="array" ref="CC22">W22*INDEX(prod_est,$G22+$H22-1,MATCH(CC$14,$BP$14:$DP$14,0))</f>
        <v>0</v>
      </c>
      <c r="CD22" s="8" cm="1">
        <f t="array" ref="CD22">X22*INDEX(prod_est,$G22+$H22-1,MATCH(CD$14,$BP$14:$DP$14,0))</f>
        <v>0</v>
      </c>
      <c r="CE22" s="8" cm="1">
        <f t="array" ref="CE22">Y22*INDEX(prod_est,$G22+$H22-1,MATCH(CE$14,$BP$14:$DP$14,0))</f>
        <v>0</v>
      </c>
      <c r="CF22" s="8" cm="1">
        <f t="array" ref="CF22">Z22*INDEX(prod_est,$G22+$H22-1,MATCH(CF$14,$BP$14:$DP$14,0))</f>
        <v>0</v>
      </c>
      <c r="CG22" s="8" cm="1">
        <f t="array" ref="CG22">AA22*INDEX(prod_est,$G22+$H22-1,MATCH(CG$14,$BP$14:$DP$14,0))</f>
        <v>0</v>
      </c>
      <c r="CH22" s="8" cm="1">
        <f t="array" ref="CH22">AB22*INDEX(prod_est,$G22+$H22-1,MATCH(CH$14,$BP$14:$DP$14,0))</f>
        <v>0</v>
      </c>
      <c r="CI22" s="8" cm="1">
        <f t="array" ref="CI22">AC22*INDEX(prod_est,$G22+$H22-1,MATCH(CI$14,$BP$14:$DP$14,0))</f>
        <v>0</v>
      </c>
      <c r="CJ22" s="8" cm="1">
        <f t="array" ref="CJ22">AD22*INDEX(prod_est,$G22+$H22-1,MATCH(CJ$14,$BP$14:$DP$14,0))</f>
        <v>0</v>
      </c>
      <c r="CK22" s="8" cm="1">
        <f t="array" ref="CK22">AE22*INDEX(prod_est,$G22+$H22-1,MATCH(CK$14,$BP$14:$DP$14,0))</f>
        <v>0</v>
      </c>
      <c r="CL22" s="8" cm="1">
        <f t="array" ref="CL22">AF22*INDEX(prod_est,$G22+$H22-1,MATCH(CL$14,$BP$14:$DP$14,0))</f>
        <v>0</v>
      </c>
      <c r="CM22" s="8" cm="1">
        <f t="array" ref="CM22">AG22*INDEX(prod_est,$G22+$H22-1,MATCH(CM$14,$BP$14:$DP$14,0))</f>
        <v>0</v>
      </c>
      <c r="CN22" s="8" cm="1">
        <f t="array" ref="CN22">AH22*INDEX(prod_est,$G22+$H22-1,MATCH(CN$14,$BP$14:$DP$14,0))</f>
        <v>0</v>
      </c>
      <c r="CO22" s="8" cm="1">
        <f t="array" ref="CO22">AI22*INDEX(prod_est,$G22+$H22-1,MATCH(CO$14,$BP$14:$DP$14,0))</f>
        <v>0</v>
      </c>
      <c r="CP22" s="8" cm="1">
        <f t="array" ref="CP22">AJ22*INDEX(prod_est,$G22+$H22-1,MATCH(CP$14,$BP$14:$DP$14,0))</f>
        <v>0</v>
      </c>
      <c r="CQ22" s="8" cm="1">
        <f t="array" ref="CQ22">AK22*INDEX(prod_est,$G22+$H22-1,MATCH(CQ$14,$BP$14:$DP$14,0))</f>
        <v>0</v>
      </c>
      <c r="CR22" s="8" cm="1">
        <f t="array" ref="CR22">AL22*INDEX(prod_est,$G22+$H22-1,MATCH(CR$14,$BP$14:$DP$14,0))</f>
        <v>0</v>
      </c>
      <c r="CS22" s="8" cm="1">
        <f t="array" ref="CS22">AM22*INDEX(prod_est,$G22+$H22-1,MATCH(CS$14,$BP$14:$DP$14,0))</f>
        <v>0</v>
      </c>
      <c r="CT22" s="8" cm="1">
        <f t="array" ref="CT22">AN22*INDEX(prod_est,$G22+$H22-1,MATCH(CT$14,$BP$14:$DP$14,0))</f>
        <v>0</v>
      </c>
      <c r="CU22" s="8" cm="1">
        <f t="array" ref="CU22">AO22*INDEX(prod_est,$G22+$H22-1,MATCH(CU$14,$BP$14:$DP$14,0))</f>
        <v>0</v>
      </c>
      <c r="CV22" s="8" cm="1">
        <f t="array" ref="CV22">AP22*INDEX(prod_est,$G22+$H22-1,MATCH(CV$14,$BP$14:$DP$14,0))</f>
        <v>0</v>
      </c>
      <c r="CW22" cm="1">
        <f t="array" ref="CW22">AQ22*INDEX(prod_est,$G22+$H22-1,MATCH(CW$14,$BP$14:$DP$14,0))</f>
        <v>0</v>
      </c>
      <c r="CX22" cm="1">
        <f t="array" ref="CX22">AR22*INDEX(prod_est,$G22+$H22-1,MATCH(CX$14,$BP$14:$DP$14,0))</f>
        <v>0</v>
      </c>
      <c r="CY22" cm="1">
        <f t="array" ref="CY22">AS22*INDEX(prod_est,$G22+$H22-1,MATCH(CY$14,$BP$14:$DP$14,0))</f>
        <v>0</v>
      </c>
      <c r="CZ22" cm="1">
        <f t="array" ref="CZ22">AT22*INDEX(prod_est,$G22+$H22-1,MATCH(CZ$14,$BP$14:$DP$14,0))</f>
        <v>0</v>
      </c>
      <c r="DA22" cm="1">
        <f t="array" ref="DA22">AU22*INDEX(prod_est,$G22+$H22-1,MATCH(DA$14,$BP$14:$DP$14,0))</f>
        <v>0</v>
      </c>
      <c r="DB22" cm="1">
        <f t="array" ref="DB22">AV22*INDEX(prod_est,$G22+$H22-1,MATCH(DB$14,$BP$14:$DP$14,0))</f>
        <v>0</v>
      </c>
      <c r="DC22" cm="1">
        <f t="array" ref="DC22">AW22*INDEX(prod_est,$G22+$H22-1,MATCH(DC$14,$BP$14:$DP$14,0))</f>
        <v>0</v>
      </c>
      <c r="DD22" cm="1">
        <f t="array" ref="DD22">AX22*INDEX(prod_est,$G22+$H22-1,MATCH(DD$14,$BP$14:$DP$14,0))</f>
        <v>0</v>
      </c>
      <c r="DE22" cm="1">
        <f t="array" ref="DE22">AY22*INDEX(prod_est,$G22+$H22-1,MATCH(DE$14,$BP$14:$DP$14,0))</f>
        <v>0</v>
      </c>
      <c r="DF22" cm="1">
        <f t="array" ref="DF22">AZ22*INDEX(prod_est,$G22+$H22-1,MATCH(DF$14,$BP$14:$DP$14,0))</f>
        <v>0</v>
      </c>
      <c r="DG22" cm="1">
        <f t="array" ref="DG22">BA22*INDEX(prod_est,$G22+$H22-1,MATCH(DG$14,$BP$14:$DP$14,0))</f>
        <v>0</v>
      </c>
      <c r="DH22" cm="1">
        <f t="array" ref="DH22">BB22*INDEX(prod_est,$G22+$H22-1,MATCH(DH$14,$BP$14:$DP$14,0))</f>
        <v>0</v>
      </c>
      <c r="DI22" cm="1">
        <f t="array" ref="DI22">BC22*INDEX(prod_est,$G22+$H22-1,MATCH(DI$14,$BP$14:$DP$14,0))</f>
        <v>0</v>
      </c>
      <c r="DJ22" cm="1">
        <f t="array" ref="DJ22">BD22*INDEX(prod_est,$G22+$H22-1,MATCH(DJ$14,$BP$14:$DP$14,0))</f>
        <v>0</v>
      </c>
      <c r="DK22" cm="1">
        <f t="array" ref="DK22">BE22*INDEX(prod_est,$G22+$H22-1,MATCH(DK$14,$BP$14:$DP$14,0))</f>
        <v>0</v>
      </c>
      <c r="DL22" cm="1">
        <f t="array" ref="DL22">BF22*INDEX(prod_est,$G22+$H22-1,MATCH(DL$14,$BP$14:$DP$14,0))</f>
        <v>0</v>
      </c>
      <c r="DM22" cm="1">
        <f t="array" ref="DM22">BG22*INDEX(prod_est,$G22+$H22-1,MATCH(DM$14,$BP$14:$DP$14,0))</f>
        <v>0</v>
      </c>
      <c r="DN22" cm="1">
        <f t="array" ref="DN22">BH22*INDEX(prod_est,$G22+$H22-1,MATCH(DN$14,$BP$14:$DP$14,0))</f>
        <v>0</v>
      </c>
      <c r="DO22" cm="1">
        <f t="array" ref="DO22">BI22*INDEX(prod_est,$G22+$H22-1,MATCH(DO$14,$BP$14:$DP$14,0))</f>
        <v>0</v>
      </c>
      <c r="DP22" cm="1">
        <f t="array" ref="DP22">BJ22*INDEX(prod_est,$G22+$H22-1,MATCH(DP$14,$BP$14:$DP$14,0))</f>
        <v>0</v>
      </c>
    </row>
    <row r="23" spans="1:120" x14ac:dyDescent="0.25">
      <c r="A23" t="s">
        <v>50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209</v>
      </c>
      <c r="H23">
        <f>IFERROR(MATCH(D23,Production_est!$D$4:$D$339,0),"-")</f>
        <v>6</v>
      </c>
      <c r="I23" s="8" cm="1">
        <f t="array" ref="I23">IFERROR(INDEX(Production_est!$E$4:$E$339,H23+G23-1),"-")</f>
        <v>10200.118358751901</v>
      </c>
      <c r="J23" s="42">
        <f t="shared" si="0"/>
        <v>0</v>
      </c>
      <c r="K23" s="42">
        <f t="shared" ref="K23:AP23" si="21">J23*(1-$F$4)</f>
        <v>0</v>
      </c>
      <c r="L23" s="42">
        <f t="shared" si="21"/>
        <v>0</v>
      </c>
      <c r="M23" s="42">
        <f t="shared" si="21"/>
        <v>0</v>
      </c>
      <c r="N23" s="42">
        <f t="shared" si="21"/>
        <v>0</v>
      </c>
      <c r="O23" s="42">
        <f t="shared" si="21"/>
        <v>0</v>
      </c>
      <c r="P23" s="42">
        <f t="shared" si="21"/>
        <v>0</v>
      </c>
      <c r="Q23" s="42">
        <f t="shared" si="21"/>
        <v>0</v>
      </c>
      <c r="R23" s="42">
        <f t="shared" si="21"/>
        <v>0</v>
      </c>
      <c r="S23" s="42">
        <f t="shared" si="21"/>
        <v>0</v>
      </c>
      <c r="T23" s="42">
        <f t="shared" si="21"/>
        <v>0</v>
      </c>
      <c r="U23" s="42">
        <f t="shared" si="21"/>
        <v>0</v>
      </c>
      <c r="V23" s="42">
        <f t="shared" si="21"/>
        <v>0</v>
      </c>
      <c r="W23" s="42">
        <f t="shared" si="21"/>
        <v>0</v>
      </c>
      <c r="X23" s="42">
        <f t="shared" si="21"/>
        <v>0</v>
      </c>
      <c r="Y23" s="42">
        <f t="shared" si="21"/>
        <v>0</v>
      </c>
      <c r="Z23" s="42">
        <f t="shared" si="21"/>
        <v>0</v>
      </c>
      <c r="AA23" s="42">
        <f t="shared" si="21"/>
        <v>0</v>
      </c>
      <c r="AB23" s="42">
        <f t="shared" si="21"/>
        <v>0</v>
      </c>
      <c r="AC23" s="42">
        <f t="shared" si="21"/>
        <v>0</v>
      </c>
      <c r="AD23" s="42">
        <f t="shared" si="21"/>
        <v>0</v>
      </c>
      <c r="AE23" s="42">
        <f t="shared" si="21"/>
        <v>0</v>
      </c>
      <c r="AF23" s="42">
        <f t="shared" si="21"/>
        <v>0</v>
      </c>
      <c r="AG23" s="42">
        <f t="shared" si="21"/>
        <v>0</v>
      </c>
      <c r="AH23" s="42">
        <f t="shared" si="21"/>
        <v>0</v>
      </c>
      <c r="AI23" s="42">
        <f t="shared" si="21"/>
        <v>0</v>
      </c>
      <c r="AJ23" s="42">
        <f t="shared" si="21"/>
        <v>0</v>
      </c>
      <c r="AK23" s="42">
        <f t="shared" si="21"/>
        <v>0</v>
      </c>
      <c r="AL23" s="42">
        <f t="shared" si="21"/>
        <v>0</v>
      </c>
      <c r="AM23" s="42">
        <f t="shared" si="21"/>
        <v>0</v>
      </c>
      <c r="AN23" s="42">
        <f t="shared" si="21"/>
        <v>0</v>
      </c>
      <c r="AO23" s="42">
        <f t="shared" si="21"/>
        <v>0</v>
      </c>
      <c r="AP23" s="42">
        <f t="shared" si="21"/>
        <v>0</v>
      </c>
      <c r="AQ23" s="42">
        <f t="shared" ref="AQ23:BJ23" si="22">AP23*(1-$F$4)</f>
        <v>0</v>
      </c>
      <c r="AR23" s="42">
        <f t="shared" si="22"/>
        <v>0</v>
      </c>
      <c r="AS23" s="42">
        <f t="shared" si="22"/>
        <v>0</v>
      </c>
      <c r="AT23" s="42">
        <f t="shared" si="22"/>
        <v>0</v>
      </c>
      <c r="AU23" s="42">
        <f t="shared" si="22"/>
        <v>0</v>
      </c>
      <c r="AV23" s="42">
        <f t="shared" si="22"/>
        <v>0</v>
      </c>
      <c r="AW23" s="42">
        <f t="shared" si="22"/>
        <v>0</v>
      </c>
      <c r="AX23" s="42">
        <f t="shared" si="22"/>
        <v>0</v>
      </c>
      <c r="AY23" s="42">
        <f t="shared" si="22"/>
        <v>0</v>
      </c>
      <c r="AZ23" s="42">
        <f t="shared" si="22"/>
        <v>0</v>
      </c>
      <c r="BA23" s="42">
        <f t="shared" si="22"/>
        <v>0</v>
      </c>
      <c r="BB23" s="42">
        <f t="shared" si="22"/>
        <v>0</v>
      </c>
      <c r="BC23" s="42">
        <f t="shared" si="22"/>
        <v>0</v>
      </c>
      <c r="BD23" s="42">
        <f t="shared" si="22"/>
        <v>0</v>
      </c>
      <c r="BE23" s="42">
        <f t="shared" si="22"/>
        <v>0</v>
      </c>
      <c r="BF23" s="42">
        <f t="shared" si="22"/>
        <v>0</v>
      </c>
      <c r="BG23" s="42">
        <f t="shared" si="22"/>
        <v>0</v>
      </c>
      <c r="BH23" s="42">
        <f t="shared" si="22"/>
        <v>0</v>
      </c>
      <c r="BI23" s="42">
        <f t="shared" si="22"/>
        <v>0</v>
      </c>
      <c r="BJ23" s="42">
        <f t="shared" si="22"/>
        <v>0</v>
      </c>
      <c r="BK23" t="str">
        <f t="shared" si="3"/>
        <v>14_PE</v>
      </c>
      <c r="BL23" t="str">
        <f t="shared" si="4"/>
        <v>d_ind_cem_7_3_naphtha</v>
      </c>
      <c r="BO23" s="8">
        <f t="shared" si="5"/>
        <v>0</v>
      </c>
      <c r="BP23" s="8">
        <f t="shared" si="6"/>
        <v>0</v>
      </c>
      <c r="BQ23" s="8" cm="1">
        <f t="array" ref="BQ23">K23*INDEX(prod_est,$G23+$H23-1,MATCH(BQ$14,$BP$14:$DP$14,0))</f>
        <v>0</v>
      </c>
      <c r="BR23" s="8" cm="1">
        <f t="array" ref="BR23">L23*INDEX(prod_est,$G23+$H23-1,MATCH(BR$14,$BP$14:$DP$14,0))</f>
        <v>0</v>
      </c>
      <c r="BS23" s="8" cm="1">
        <f t="array" ref="BS23">M23*INDEX(prod_est,$G23+$H23-1,MATCH(BS$14,$BP$14:$DP$14,0))</f>
        <v>0</v>
      </c>
      <c r="BT23" s="8" cm="1">
        <f t="array" ref="BT23">N23*INDEX(prod_est,$G23+$H23-1,MATCH(BT$14,$BP$14:$DP$14,0))</f>
        <v>0</v>
      </c>
      <c r="BU23" s="8" cm="1">
        <f t="array" ref="BU23">O23*INDEX(prod_est,$G23+$H23-1,MATCH(BU$14,$BP$14:$DP$14,0))</f>
        <v>0</v>
      </c>
      <c r="BV23" s="8" cm="1">
        <f t="array" ref="BV23">P23*INDEX(prod_est,$G23+$H23-1,MATCH(BV$14,$BP$14:$DP$14,0))</f>
        <v>0</v>
      </c>
      <c r="BW23" s="8" cm="1">
        <f t="array" ref="BW23">Q23*INDEX(prod_est,$G23+$H23-1,MATCH(BW$14,$BP$14:$DP$14,0))</f>
        <v>0</v>
      </c>
      <c r="BX23" s="8" cm="1">
        <f t="array" ref="BX23">R23*INDEX(prod_est,$G23+$H23-1,MATCH(BX$14,$BP$14:$DP$14,0))</f>
        <v>0</v>
      </c>
      <c r="BY23" s="8" cm="1">
        <f t="array" ref="BY23">S23*INDEX(prod_est,$G23+$H23-1,MATCH(BY$14,$BP$14:$DP$14,0))</f>
        <v>0</v>
      </c>
      <c r="BZ23" s="8" cm="1">
        <f t="array" ref="BZ23">T23*INDEX(prod_est,$G23+$H23-1,MATCH(BZ$14,$BP$14:$DP$14,0))</f>
        <v>0</v>
      </c>
      <c r="CA23" s="8" cm="1">
        <f t="array" ref="CA23">U23*INDEX(prod_est,$G23+$H23-1,MATCH(CA$14,$BP$14:$DP$14,0))</f>
        <v>0</v>
      </c>
      <c r="CB23" s="8" cm="1">
        <f t="array" ref="CB23">V23*INDEX(prod_est,$G23+$H23-1,MATCH(CB$14,$BP$14:$DP$14,0))</f>
        <v>0</v>
      </c>
      <c r="CC23" s="8" cm="1">
        <f t="array" ref="CC23">W23*INDEX(prod_est,$G23+$H23-1,MATCH(CC$14,$BP$14:$DP$14,0))</f>
        <v>0</v>
      </c>
      <c r="CD23" s="8" cm="1">
        <f t="array" ref="CD23">X23*INDEX(prod_est,$G23+$H23-1,MATCH(CD$14,$BP$14:$DP$14,0))</f>
        <v>0</v>
      </c>
      <c r="CE23" s="8" cm="1">
        <f t="array" ref="CE23">Y23*INDEX(prod_est,$G23+$H23-1,MATCH(CE$14,$BP$14:$DP$14,0))</f>
        <v>0</v>
      </c>
      <c r="CF23" s="8" cm="1">
        <f t="array" ref="CF23">Z23*INDEX(prod_est,$G23+$H23-1,MATCH(CF$14,$BP$14:$DP$14,0))</f>
        <v>0</v>
      </c>
      <c r="CG23" s="8" cm="1">
        <f t="array" ref="CG23">AA23*INDEX(prod_est,$G23+$H23-1,MATCH(CG$14,$BP$14:$DP$14,0))</f>
        <v>0</v>
      </c>
      <c r="CH23" s="8" cm="1">
        <f t="array" ref="CH23">AB23*INDEX(prod_est,$G23+$H23-1,MATCH(CH$14,$BP$14:$DP$14,0))</f>
        <v>0</v>
      </c>
      <c r="CI23" s="8" cm="1">
        <f t="array" ref="CI23">AC23*INDEX(prod_est,$G23+$H23-1,MATCH(CI$14,$BP$14:$DP$14,0))</f>
        <v>0</v>
      </c>
      <c r="CJ23" s="8" cm="1">
        <f t="array" ref="CJ23">AD23*INDEX(prod_est,$G23+$H23-1,MATCH(CJ$14,$BP$14:$DP$14,0))</f>
        <v>0</v>
      </c>
      <c r="CK23" s="8" cm="1">
        <f t="array" ref="CK23">AE23*INDEX(prod_est,$G23+$H23-1,MATCH(CK$14,$BP$14:$DP$14,0))</f>
        <v>0</v>
      </c>
      <c r="CL23" s="8" cm="1">
        <f t="array" ref="CL23">AF23*INDEX(prod_est,$G23+$H23-1,MATCH(CL$14,$BP$14:$DP$14,0))</f>
        <v>0</v>
      </c>
      <c r="CM23" s="8" cm="1">
        <f t="array" ref="CM23">AG23*INDEX(prod_est,$G23+$H23-1,MATCH(CM$14,$BP$14:$DP$14,0))</f>
        <v>0</v>
      </c>
      <c r="CN23" s="8" cm="1">
        <f t="array" ref="CN23">AH23*INDEX(prod_est,$G23+$H23-1,MATCH(CN$14,$BP$14:$DP$14,0))</f>
        <v>0</v>
      </c>
      <c r="CO23" s="8" cm="1">
        <f t="array" ref="CO23">AI23*INDEX(prod_est,$G23+$H23-1,MATCH(CO$14,$BP$14:$DP$14,0))</f>
        <v>0</v>
      </c>
      <c r="CP23" s="8" cm="1">
        <f t="array" ref="CP23">AJ23*INDEX(prod_est,$G23+$H23-1,MATCH(CP$14,$BP$14:$DP$14,0))</f>
        <v>0</v>
      </c>
      <c r="CQ23" s="8" cm="1">
        <f t="array" ref="CQ23">AK23*INDEX(prod_est,$G23+$H23-1,MATCH(CQ$14,$BP$14:$DP$14,0))</f>
        <v>0</v>
      </c>
      <c r="CR23" s="8" cm="1">
        <f t="array" ref="CR23">AL23*INDEX(prod_est,$G23+$H23-1,MATCH(CR$14,$BP$14:$DP$14,0))</f>
        <v>0</v>
      </c>
      <c r="CS23" s="8" cm="1">
        <f t="array" ref="CS23">AM23*INDEX(prod_est,$G23+$H23-1,MATCH(CS$14,$BP$14:$DP$14,0))</f>
        <v>0</v>
      </c>
      <c r="CT23" s="8" cm="1">
        <f t="array" ref="CT23">AN23*INDEX(prod_est,$G23+$H23-1,MATCH(CT$14,$BP$14:$DP$14,0))</f>
        <v>0</v>
      </c>
      <c r="CU23" s="8" cm="1">
        <f t="array" ref="CU23">AO23*INDEX(prod_est,$G23+$H23-1,MATCH(CU$14,$BP$14:$DP$14,0))</f>
        <v>0</v>
      </c>
      <c r="CV23" s="8" cm="1">
        <f t="array" ref="CV23">AP23*INDEX(prod_est,$G23+$H23-1,MATCH(CV$14,$BP$14:$DP$14,0))</f>
        <v>0</v>
      </c>
      <c r="CW23" cm="1">
        <f t="array" ref="CW23">AQ23*INDEX(prod_est,$G23+$H23-1,MATCH(CW$14,$BP$14:$DP$14,0))</f>
        <v>0</v>
      </c>
      <c r="CX23" cm="1">
        <f t="array" ref="CX23">AR23*INDEX(prod_est,$G23+$H23-1,MATCH(CX$14,$BP$14:$DP$14,0))</f>
        <v>0</v>
      </c>
      <c r="CY23" cm="1">
        <f t="array" ref="CY23">AS23*INDEX(prod_est,$G23+$H23-1,MATCH(CY$14,$BP$14:$DP$14,0))</f>
        <v>0</v>
      </c>
      <c r="CZ23" cm="1">
        <f t="array" ref="CZ23">AT23*INDEX(prod_est,$G23+$H23-1,MATCH(CZ$14,$BP$14:$DP$14,0))</f>
        <v>0</v>
      </c>
      <c r="DA23" cm="1">
        <f t="array" ref="DA23">AU23*INDEX(prod_est,$G23+$H23-1,MATCH(DA$14,$BP$14:$DP$14,0))</f>
        <v>0</v>
      </c>
      <c r="DB23" cm="1">
        <f t="array" ref="DB23">AV23*INDEX(prod_est,$G23+$H23-1,MATCH(DB$14,$BP$14:$DP$14,0))</f>
        <v>0</v>
      </c>
      <c r="DC23" cm="1">
        <f t="array" ref="DC23">AW23*INDEX(prod_est,$G23+$H23-1,MATCH(DC$14,$BP$14:$DP$14,0))</f>
        <v>0</v>
      </c>
      <c r="DD23" cm="1">
        <f t="array" ref="DD23">AX23*INDEX(prod_est,$G23+$H23-1,MATCH(DD$14,$BP$14:$DP$14,0))</f>
        <v>0</v>
      </c>
      <c r="DE23" cm="1">
        <f t="array" ref="DE23">AY23*INDEX(prod_est,$G23+$H23-1,MATCH(DE$14,$BP$14:$DP$14,0))</f>
        <v>0</v>
      </c>
      <c r="DF23" cm="1">
        <f t="array" ref="DF23">AZ23*INDEX(prod_est,$G23+$H23-1,MATCH(DF$14,$BP$14:$DP$14,0))</f>
        <v>0</v>
      </c>
      <c r="DG23" cm="1">
        <f t="array" ref="DG23">BA23*INDEX(prod_est,$G23+$H23-1,MATCH(DG$14,$BP$14:$DP$14,0))</f>
        <v>0</v>
      </c>
      <c r="DH23" cm="1">
        <f t="array" ref="DH23">BB23*INDEX(prod_est,$G23+$H23-1,MATCH(DH$14,$BP$14:$DP$14,0))</f>
        <v>0</v>
      </c>
      <c r="DI23" cm="1">
        <f t="array" ref="DI23">BC23*INDEX(prod_est,$G23+$H23-1,MATCH(DI$14,$BP$14:$DP$14,0))</f>
        <v>0</v>
      </c>
      <c r="DJ23" cm="1">
        <f t="array" ref="DJ23">BD23*INDEX(prod_est,$G23+$H23-1,MATCH(DJ$14,$BP$14:$DP$14,0))</f>
        <v>0</v>
      </c>
      <c r="DK23" cm="1">
        <f t="array" ref="DK23">BE23*INDEX(prod_est,$G23+$H23-1,MATCH(DK$14,$BP$14:$DP$14,0))</f>
        <v>0</v>
      </c>
      <c r="DL23" cm="1">
        <f t="array" ref="DL23">BF23*INDEX(prod_est,$G23+$H23-1,MATCH(DL$14,$BP$14:$DP$14,0))</f>
        <v>0</v>
      </c>
      <c r="DM23" cm="1">
        <f t="array" ref="DM23">BG23*INDEX(prod_est,$G23+$H23-1,MATCH(DM$14,$BP$14:$DP$14,0))</f>
        <v>0</v>
      </c>
      <c r="DN23" cm="1">
        <f t="array" ref="DN23">BH23*INDEX(prod_est,$G23+$H23-1,MATCH(DN$14,$BP$14:$DP$14,0))</f>
        <v>0</v>
      </c>
      <c r="DO23" cm="1">
        <f t="array" ref="DO23">BI23*INDEX(prod_est,$G23+$H23-1,MATCH(DO$14,$BP$14:$DP$14,0))</f>
        <v>0</v>
      </c>
      <c r="DP23" cm="1">
        <f t="array" ref="DP23">BJ23*INDEX(prod_est,$G23+$H23-1,MATCH(DP$14,$BP$14:$DP$14,0))</f>
        <v>0</v>
      </c>
    </row>
    <row r="24" spans="1:120" x14ac:dyDescent="0.25">
      <c r="A24" t="s">
        <v>50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209</v>
      </c>
      <c r="H24">
        <f>IFERROR(MATCH(D24,Production_est!$D$4:$D$339,0),"-")</f>
        <v>6</v>
      </c>
      <c r="I24" s="8" cm="1">
        <f t="array" ref="I24">IFERROR(INDEX(Production_est!$E$4:$E$339,H24+G24-1),"-")</f>
        <v>10200.118358751901</v>
      </c>
      <c r="J24" s="42">
        <f t="shared" si="0"/>
        <v>0</v>
      </c>
      <c r="K24" s="42">
        <f t="shared" ref="K24:AP24" si="23">J24*(1-$F$4)</f>
        <v>0</v>
      </c>
      <c r="L24" s="42">
        <f t="shared" si="23"/>
        <v>0</v>
      </c>
      <c r="M24" s="42">
        <f t="shared" si="23"/>
        <v>0</v>
      </c>
      <c r="N24" s="42">
        <f t="shared" si="23"/>
        <v>0</v>
      </c>
      <c r="O24" s="42">
        <f t="shared" si="23"/>
        <v>0</v>
      </c>
      <c r="P24" s="42">
        <f t="shared" si="23"/>
        <v>0</v>
      </c>
      <c r="Q24" s="42">
        <f t="shared" si="23"/>
        <v>0</v>
      </c>
      <c r="R24" s="42">
        <f t="shared" si="23"/>
        <v>0</v>
      </c>
      <c r="S24" s="42">
        <f t="shared" si="23"/>
        <v>0</v>
      </c>
      <c r="T24" s="42">
        <f t="shared" si="23"/>
        <v>0</v>
      </c>
      <c r="U24" s="42">
        <f t="shared" si="23"/>
        <v>0</v>
      </c>
      <c r="V24" s="42">
        <f t="shared" si="23"/>
        <v>0</v>
      </c>
      <c r="W24" s="42">
        <f t="shared" si="23"/>
        <v>0</v>
      </c>
      <c r="X24" s="42">
        <f t="shared" si="23"/>
        <v>0</v>
      </c>
      <c r="Y24" s="42">
        <f t="shared" si="23"/>
        <v>0</v>
      </c>
      <c r="Z24" s="42">
        <f t="shared" si="23"/>
        <v>0</v>
      </c>
      <c r="AA24" s="42">
        <f t="shared" si="23"/>
        <v>0</v>
      </c>
      <c r="AB24" s="42">
        <f t="shared" si="23"/>
        <v>0</v>
      </c>
      <c r="AC24" s="42">
        <f t="shared" si="23"/>
        <v>0</v>
      </c>
      <c r="AD24" s="42">
        <f t="shared" si="23"/>
        <v>0</v>
      </c>
      <c r="AE24" s="42">
        <f t="shared" si="23"/>
        <v>0</v>
      </c>
      <c r="AF24" s="42">
        <f t="shared" si="23"/>
        <v>0</v>
      </c>
      <c r="AG24" s="42">
        <f t="shared" si="23"/>
        <v>0</v>
      </c>
      <c r="AH24" s="42">
        <f t="shared" si="23"/>
        <v>0</v>
      </c>
      <c r="AI24" s="42">
        <f t="shared" si="23"/>
        <v>0</v>
      </c>
      <c r="AJ24" s="42">
        <f t="shared" si="23"/>
        <v>0</v>
      </c>
      <c r="AK24" s="42">
        <f t="shared" si="23"/>
        <v>0</v>
      </c>
      <c r="AL24" s="42">
        <f t="shared" si="23"/>
        <v>0</v>
      </c>
      <c r="AM24" s="42">
        <f t="shared" si="23"/>
        <v>0</v>
      </c>
      <c r="AN24" s="42">
        <f t="shared" si="23"/>
        <v>0</v>
      </c>
      <c r="AO24" s="42">
        <f t="shared" si="23"/>
        <v>0</v>
      </c>
      <c r="AP24" s="42">
        <f t="shared" si="23"/>
        <v>0</v>
      </c>
      <c r="AQ24" s="42">
        <f t="shared" ref="AQ24:BJ24" si="24">AP24*(1-$F$4)</f>
        <v>0</v>
      </c>
      <c r="AR24" s="42">
        <f t="shared" si="24"/>
        <v>0</v>
      </c>
      <c r="AS24" s="42">
        <f t="shared" si="24"/>
        <v>0</v>
      </c>
      <c r="AT24" s="42">
        <f t="shared" si="24"/>
        <v>0</v>
      </c>
      <c r="AU24" s="42">
        <f t="shared" si="24"/>
        <v>0</v>
      </c>
      <c r="AV24" s="42">
        <f t="shared" si="24"/>
        <v>0</v>
      </c>
      <c r="AW24" s="42">
        <f t="shared" si="24"/>
        <v>0</v>
      </c>
      <c r="AX24" s="42">
        <f t="shared" si="24"/>
        <v>0</v>
      </c>
      <c r="AY24" s="42">
        <f t="shared" si="24"/>
        <v>0</v>
      </c>
      <c r="AZ24" s="42">
        <f t="shared" si="24"/>
        <v>0</v>
      </c>
      <c r="BA24" s="42">
        <f t="shared" si="24"/>
        <v>0</v>
      </c>
      <c r="BB24" s="42">
        <f t="shared" si="24"/>
        <v>0</v>
      </c>
      <c r="BC24" s="42">
        <f t="shared" si="24"/>
        <v>0</v>
      </c>
      <c r="BD24" s="42">
        <f t="shared" si="24"/>
        <v>0</v>
      </c>
      <c r="BE24" s="42">
        <f t="shared" si="24"/>
        <v>0</v>
      </c>
      <c r="BF24" s="42">
        <f t="shared" si="24"/>
        <v>0</v>
      </c>
      <c r="BG24" s="42">
        <f t="shared" si="24"/>
        <v>0</v>
      </c>
      <c r="BH24" s="42">
        <f t="shared" si="24"/>
        <v>0</v>
      </c>
      <c r="BI24" s="42">
        <f t="shared" si="24"/>
        <v>0</v>
      </c>
      <c r="BJ24" s="42">
        <f t="shared" si="24"/>
        <v>0</v>
      </c>
      <c r="BK24" t="str">
        <f t="shared" si="3"/>
        <v>14_PE</v>
      </c>
      <c r="BL24" t="str">
        <f t="shared" si="4"/>
        <v>d_ind_cem_7_x_jet_fuel</v>
      </c>
      <c r="BO24" s="8">
        <f t="shared" si="5"/>
        <v>0</v>
      </c>
      <c r="BP24" s="8">
        <f t="shared" si="6"/>
        <v>0</v>
      </c>
      <c r="BQ24" s="8" cm="1">
        <f t="array" ref="BQ24">K24*INDEX(prod_est,$G24+$H24-1,MATCH(BQ$14,$BP$14:$DP$14,0))</f>
        <v>0</v>
      </c>
      <c r="BR24" s="8" cm="1">
        <f t="array" ref="BR24">L24*INDEX(prod_est,$G24+$H24-1,MATCH(BR$14,$BP$14:$DP$14,0))</f>
        <v>0</v>
      </c>
      <c r="BS24" s="8" cm="1">
        <f t="array" ref="BS24">M24*INDEX(prod_est,$G24+$H24-1,MATCH(BS$14,$BP$14:$DP$14,0))</f>
        <v>0</v>
      </c>
      <c r="BT24" s="8" cm="1">
        <f t="array" ref="BT24">N24*INDEX(prod_est,$G24+$H24-1,MATCH(BT$14,$BP$14:$DP$14,0))</f>
        <v>0</v>
      </c>
      <c r="BU24" s="8" cm="1">
        <f t="array" ref="BU24">O24*INDEX(prod_est,$G24+$H24-1,MATCH(BU$14,$BP$14:$DP$14,0))</f>
        <v>0</v>
      </c>
      <c r="BV24" s="8" cm="1">
        <f t="array" ref="BV24">P24*INDEX(prod_est,$G24+$H24-1,MATCH(BV$14,$BP$14:$DP$14,0))</f>
        <v>0</v>
      </c>
      <c r="BW24" s="8" cm="1">
        <f t="array" ref="BW24">Q24*INDEX(prod_est,$G24+$H24-1,MATCH(BW$14,$BP$14:$DP$14,0))</f>
        <v>0</v>
      </c>
      <c r="BX24" s="8" cm="1">
        <f t="array" ref="BX24">R24*INDEX(prod_est,$G24+$H24-1,MATCH(BX$14,$BP$14:$DP$14,0))</f>
        <v>0</v>
      </c>
      <c r="BY24" s="8" cm="1">
        <f t="array" ref="BY24">S24*INDEX(prod_est,$G24+$H24-1,MATCH(BY$14,$BP$14:$DP$14,0))</f>
        <v>0</v>
      </c>
      <c r="BZ24" s="8" cm="1">
        <f t="array" ref="BZ24">T24*INDEX(prod_est,$G24+$H24-1,MATCH(BZ$14,$BP$14:$DP$14,0))</f>
        <v>0</v>
      </c>
      <c r="CA24" s="8" cm="1">
        <f t="array" ref="CA24">U24*INDEX(prod_est,$G24+$H24-1,MATCH(CA$14,$BP$14:$DP$14,0))</f>
        <v>0</v>
      </c>
      <c r="CB24" s="8" cm="1">
        <f t="array" ref="CB24">V24*INDEX(prod_est,$G24+$H24-1,MATCH(CB$14,$BP$14:$DP$14,0))</f>
        <v>0</v>
      </c>
      <c r="CC24" s="8" cm="1">
        <f t="array" ref="CC24">W24*INDEX(prod_est,$G24+$H24-1,MATCH(CC$14,$BP$14:$DP$14,0))</f>
        <v>0</v>
      </c>
      <c r="CD24" s="8" cm="1">
        <f t="array" ref="CD24">X24*INDEX(prod_est,$G24+$H24-1,MATCH(CD$14,$BP$14:$DP$14,0))</f>
        <v>0</v>
      </c>
      <c r="CE24" s="8" cm="1">
        <f t="array" ref="CE24">Y24*INDEX(prod_est,$G24+$H24-1,MATCH(CE$14,$BP$14:$DP$14,0))</f>
        <v>0</v>
      </c>
      <c r="CF24" s="8" cm="1">
        <f t="array" ref="CF24">Z24*INDEX(prod_est,$G24+$H24-1,MATCH(CF$14,$BP$14:$DP$14,0))</f>
        <v>0</v>
      </c>
      <c r="CG24" s="8" cm="1">
        <f t="array" ref="CG24">AA24*INDEX(prod_est,$G24+$H24-1,MATCH(CG$14,$BP$14:$DP$14,0))</f>
        <v>0</v>
      </c>
      <c r="CH24" s="8" cm="1">
        <f t="array" ref="CH24">AB24*INDEX(prod_est,$G24+$H24-1,MATCH(CH$14,$BP$14:$DP$14,0))</f>
        <v>0</v>
      </c>
      <c r="CI24" s="8" cm="1">
        <f t="array" ref="CI24">AC24*INDEX(prod_est,$G24+$H24-1,MATCH(CI$14,$BP$14:$DP$14,0))</f>
        <v>0</v>
      </c>
      <c r="CJ24" s="8" cm="1">
        <f t="array" ref="CJ24">AD24*INDEX(prod_est,$G24+$H24-1,MATCH(CJ$14,$BP$14:$DP$14,0))</f>
        <v>0</v>
      </c>
      <c r="CK24" s="8" cm="1">
        <f t="array" ref="CK24">AE24*INDEX(prod_est,$G24+$H24-1,MATCH(CK$14,$BP$14:$DP$14,0))</f>
        <v>0</v>
      </c>
      <c r="CL24" s="8" cm="1">
        <f t="array" ref="CL24">AF24*INDEX(prod_est,$G24+$H24-1,MATCH(CL$14,$BP$14:$DP$14,0))</f>
        <v>0</v>
      </c>
      <c r="CM24" s="8" cm="1">
        <f t="array" ref="CM24">AG24*INDEX(prod_est,$G24+$H24-1,MATCH(CM$14,$BP$14:$DP$14,0))</f>
        <v>0</v>
      </c>
      <c r="CN24" s="8" cm="1">
        <f t="array" ref="CN24">AH24*INDEX(prod_est,$G24+$H24-1,MATCH(CN$14,$BP$14:$DP$14,0))</f>
        <v>0</v>
      </c>
      <c r="CO24" s="8" cm="1">
        <f t="array" ref="CO24">AI24*INDEX(prod_est,$G24+$H24-1,MATCH(CO$14,$BP$14:$DP$14,0))</f>
        <v>0</v>
      </c>
      <c r="CP24" s="8" cm="1">
        <f t="array" ref="CP24">AJ24*INDEX(prod_est,$G24+$H24-1,MATCH(CP$14,$BP$14:$DP$14,0))</f>
        <v>0</v>
      </c>
      <c r="CQ24" s="8" cm="1">
        <f t="array" ref="CQ24">AK24*INDEX(prod_est,$G24+$H24-1,MATCH(CQ$14,$BP$14:$DP$14,0))</f>
        <v>0</v>
      </c>
      <c r="CR24" s="8" cm="1">
        <f t="array" ref="CR24">AL24*INDEX(prod_est,$G24+$H24-1,MATCH(CR$14,$BP$14:$DP$14,0))</f>
        <v>0</v>
      </c>
      <c r="CS24" s="8" cm="1">
        <f t="array" ref="CS24">AM24*INDEX(prod_est,$G24+$H24-1,MATCH(CS$14,$BP$14:$DP$14,0))</f>
        <v>0</v>
      </c>
      <c r="CT24" s="8" cm="1">
        <f t="array" ref="CT24">AN24*INDEX(prod_est,$G24+$H24-1,MATCH(CT$14,$BP$14:$DP$14,0))</f>
        <v>0</v>
      </c>
      <c r="CU24" s="8" cm="1">
        <f t="array" ref="CU24">AO24*INDEX(prod_est,$G24+$H24-1,MATCH(CU$14,$BP$14:$DP$14,0))</f>
        <v>0</v>
      </c>
      <c r="CV24" s="8" cm="1">
        <f t="array" ref="CV24">AP24*INDEX(prod_est,$G24+$H24-1,MATCH(CV$14,$BP$14:$DP$14,0))</f>
        <v>0</v>
      </c>
      <c r="CW24" cm="1">
        <f t="array" ref="CW24">AQ24*INDEX(prod_est,$G24+$H24-1,MATCH(CW$14,$BP$14:$DP$14,0))</f>
        <v>0</v>
      </c>
      <c r="CX24" cm="1">
        <f t="array" ref="CX24">AR24*INDEX(prod_est,$G24+$H24-1,MATCH(CX$14,$BP$14:$DP$14,0))</f>
        <v>0</v>
      </c>
      <c r="CY24" cm="1">
        <f t="array" ref="CY24">AS24*INDEX(prod_est,$G24+$H24-1,MATCH(CY$14,$BP$14:$DP$14,0))</f>
        <v>0</v>
      </c>
      <c r="CZ24" cm="1">
        <f t="array" ref="CZ24">AT24*INDEX(prod_est,$G24+$H24-1,MATCH(CZ$14,$BP$14:$DP$14,0))</f>
        <v>0</v>
      </c>
      <c r="DA24" cm="1">
        <f t="array" ref="DA24">AU24*INDEX(prod_est,$G24+$H24-1,MATCH(DA$14,$BP$14:$DP$14,0))</f>
        <v>0</v>
      </c>
      <c r="DB24" cm="1">
        <f t="array" ref="DB24">AV24*INDEX(prod_est,$G24+$H24-1,MATCH(DB$14,$BP$14:$DP$14,0))</f>
        <v>0</v>
      </c>
      <c r="DC24" cm="1">
        <f t="array" ref="DC24">AW24*INDEX(prod_est,$G24+$H24-1,MATCH(DC$14,$BP$14:$DP$14,0))</f>
        <v>0</v>
      </c>
      <c r="DD24" cm="1">
        <f t="array" ref="DD24">AX24*INDEX(prod_est,$G24+$H24-1,MATCH(DD$14,$BP$14:$DP$14,0))</f>
        <v>0</v>
      </c>
      <c r="DE24" cm="1">
        <f t="array" ref="DE24">AY24*INDEX(prod_est,$G24+$H24-1,MATCH(DE$14,$BP$14:$DP$14,0))</f>
        <v>0</v>
      </c>
      <c r="DF24" cm="1">
        <f t="array" ref="DF24">AZ24*INDEX(prod_est,$G24+$H24-1,MATCH(DF$14,$BP$14:$DP$14,0))</f>
        <v>0</v>
      </c>
      <c r="DG24" cm="1">
        <f t="array" ref="DG24">BA24*INDEX(prod_est,$G24+$H24-1,MATCH(DG$14,$BP$14:$DP$14,0))</f>
        <v>0</v>
      </c>
      <c r="DH24" cm="1">
        <f t="array" ref="DH24">BB24*INDEX(prod_est,$G24+$H24-1,MATCH(DH$14,$BP$14:$DP$14,0))</f>
        <v>0</v>
      </c>
      <c r="DI24" cm="1">
        <f t="array" ref="DI24">BC24*INDEX(prod_est,$G24+$H24-1,MATCH(DI$14,$BP$14:$DP$14,0))</f>
        <v>0</v>
      </c>
      <c r="DJ24" cm="1">
        <f t="array" ref="DJ24">BD24*INDEX(prod_est,$G24+$H24-1,MATCH(DJ$14,$BP$14:$DP$14,0))</f>
        <v>0</v>
      </c>
      <c r="DK24" cm="1">
        <f t="array" ref="DK24">BE24*INDEX(prod_est,$G24+$H24-1,MATCH(DK$14,$BP$14:$DP$14,0))</f>
        <v>0</v>
      </c>
      <c r="DL24" cm="1">
        <f t="array" ref="DL24">BF24*INDEX(prod_est,$G24+$H24-1,MATCH(DL$14,$BP$14:$DP$14,0))</f>
        <v>0</v>
      </c>
      <c r="DM24" cm="1">
        <f t="array" ref="DM24">BG24*INDEX(prod_est,$G24+$H24-1,MATCH(DM$14,$BP$14:$DP$14,0))</f>
        <v>0</v>
      </c>
      <c r="DN24" cm="1">
        <f t="array" ref="DN24">BH24*INDEX(prod_est,$G24+$H24-1,MATCH(DN$14,$BP$14:$DP$14,0))</f>
        <v>0</v>
      </c>
      <c r="DO24" cm="1">
        <f t="array" ref="DO24">BI24*INDEX(prod_est,$G24+$H24-1,MATCH(DO$14,$BP$14:$DP$14,0))</f>
        <v>0</v>
      </c>
      <c r="DP24" cm="1">
        <f t="array" ref="DP24">BJ24*INDEX(prod_est,$G24+$H24-1,MATCH(DP$14,$BP$14:$DP$14,0))</f>
        <v>0</v>
      </c>
    </row>
    <row r="25" spans="1:120" x14ac:dyDescent="0.25">
      <c r="A25" t="s">
        <v>50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209</v>
      </c>
      <c r="H25">
        <f>IFERROR(MATCH(D25,Production_est!$D$4:$D$339,0),"-")</f>
        <v>6</v>
      </c>
      <c r="I25" s="8" cm="1">
        <f t="array" ref="I25">IFERROR(INDEX(Production_est!$E$4:$E$339,H25+G25-1),"-")</f>
        <v>10200.118358751901</v>
      </c>
      <c r="J25" s="42">
        <f t="shared" si="0"/>
        <v>0</v>
      </c>
      <c r="K25" s="42">
        <f t="shared" ref="K25:AP25" si="25">J25*(1-$F$4)</f>
        <v>0</v>
      </c>
      <c r="L25" s="42">
        <f t="shared" si="25"/>
        <v>0</v>
      </c>
      <c r="M25" s="42">
        <f t="shared" si="25"/>
        <v>0</v>
      </c>
      <c r="N25" s="42">
        <f t="shared" si="25"/>
        <v>0</v>
      </c>
      <c r="O25" s="42">
        <f t="shared" si="25"/>
        <v>0</v>
      </c>
      <c r="P25" s="42">
        <f t="shared" si="25"/>
        <v>0</v>
      </c>
      <c r="Q25" s="42">
        <f t="shared" si="25"/>
        <v>0</v>
      </c>
      <c r="R25" s="42">
        <f t="shared" si="25"/>
        <v>0</v>
      </c>
      <c r="S25" s="42">
        <f t="shared" si="25"/>
        <v>0</v>
      </c>
      <c r="T25" s="42">
        <f t="shared" si="25"/>
        <v>0</v>
      </c>
      <c r="U25" s="42">
        <f t="shared" si="25"/>
        <v>0</v>
      </c>
      <c r="V25" s="42">
        <f t="shared" si="25"/>
        <v>0</v>
      </c>
      <c r="W25" s="42">
        <f t="shared" si="25"/>
        <v>0</v>
      </c>
      <c r="X25" s="42">
        <f t="shared" si="25"/>
        <v>0</v>
      </c>
      <c r="Y25" s="42">
        <f t="shared" si="25"/>
        <v>0</v>
      </c>
      <c r="Z25" s="42">
        <f t="shared" si="25"/>
        <v>0</v>
      </c>
      <c r="AA25" s="42">
        <f t="shared" si="25"/>
        <v>0</v>
      </c>
      <c r="AB25" s="42">
        <f t="shared" si="25"/>
        <v>0</v>
      </c>
      <c r="AC25" s="42">
        <f t="shared" si="25"/>
        <v>0</v>
      </c>
      <c r="AD25" s="42">
        <f t="shared" si="25"/>
        <v>0</v>
      </c>
      <c r="AE25" s="42">
        <f t="shared" si="25"/>
        <v>0</v>
      </c>
      <c r="AF25" s="42">
        <f t="shared" si="25"/>
        <v>0</v>
      </c>
      <c r="AG25" s="42">
        <f t="shared" si="25"/>
        <v>0</v>
      </c>
      <c r="AH25" s="42">
        <f t="shared" si="25"/>
        <v>0</v>
      </c>
      <c r="AI25" s="42">
        <f t="shared" si="25"/>
        <v>0</v>
      </c>
      <c r="AJ25" s="42">
        <f t="shared" si="25"/>
        <v>0</v>
      </c>
      <c r="AK25" s="42">
        <f t="shared" si="25"/>
        <v>0</v>
      </c>
      <c r="AL25" s="42">
        <f t="shared" si="25"/>
        <v>0</v>
      </c>
      <c r="AM25" s="42">
        <f t="shared" si="25"/>
        <v>0</v>
      </c>
      <c r="AN25" s="42">
        <f t="shared" si="25"/>
        <v>0</v>
      </c>
      <c r="AO25" s="42">
        <f t="shared" si="25"/>
        <v>0</v>
      </c>
      <c r="AP25" s="42">
        <f t="shared" si="25"/>
        <v>0</v>
      </c>
      <c r="AQ25" s="42">
        <f t="shared" ref="AQ25:BJ25" si="26">AP25*(1-$F$4)</f>
        <v>0</v>
      </c>
      <c r="AR25" s="42">
        <f t="shared" si="26"/>
        <v>0</v>
      </c>
      <c r="AS25" s="42">
        <f t="shared" si="26"/>
        <v>0</v>
      </c>
      <c r="AT25" s="42">
        <f t="shared" si="26"/>
        <v>0</v>
      </c>
      <c r="AU25" s="42">
        <f t="shared" si="26"/>
        <v>0</v>
      </c>
      <c r="AV25" s="42">
        <f t="shared" si="26"/>
        <v>0</v>
      </c>
      <c r="AW25" s="42">
        <f t="shared" si="26"/>
        <v>0</v>
      </c>
      <c r="AX25" s="42">
        <f t="shared" si="26"/>
        <v>0</v>
      </c>
      <c r="AY25" s="42">
        <f t="shared" si="26"/>
        <v>0</v>
      </c>
      <c r="AZ25" s="42">
        <f t="shared" si="26"/>
        <v>0</v>
      </c>
      <c r="BA25" s="42">
        <f t="shared" si="26"/>
        <v>0</v>
      </c>
      <c r="BB25" s="42">
        <f t="shared" si="26"/>
        <v>0</v>
      </c>
      <c r="BC25" s="42">
        <f t="shared" si="26"/>
        <v>0</v>
      </c>
      <c r="BD25" s="42">
        <f t="shared" si="26"/>
        <v>0</v>
      </c>
      <c r="BE25" s="42">
        <f t="shared" si="26"/>
        <v>0</v>
      </c>
      <c r="BF25" s="42">
        <f t="shared" si="26"/>
        <v>0</v>
      </c>
      <c r="BG25" s="42">
        <f t="shared" si="26"/>
        <v>0</v>
      </c>
      <c r="BH25" s="42">
        <f t="shared" si="26"/>
        <v>0</v>
      </c>
      <c r="BI25" s="42">
        <f t="shared" si="26"/>
        <v>0</v>
      </c>
      <c r="BJ25" s="42">
        <f t="shared" si="26"/>
        <v>0</v>
      </c>
      <c r="BK25" t="str">
        <f t="shared" si="3"/>
        <v>14_PE</v>
      </c>
      <c r="BL25" t="str">
        <f t="shared" si="4"/>
        <v>d_ind_cem_7_6_kerosene</v>
      </c>
      <c r="BO25" s="8">
        <f t="shared" si="5"/>
        <v>0</v>
      </c>
      <c r="BP25" s="8">
        <f t="shared" si="6"/>
        <v>0</v>
      </c>
      <c r="BQ25" s="8" cm="1">
        <f t="array" ref="BQ25">K25*INDEX(prod_est,$G25+$H25-1,MATCH(BQ$14,$BP$14:$DP$14,0))</f>
        <v>0</v>
      </c>
      <c r="BR25" s="8" cm="1">
        <f t="array" ref="BR25">L25*INDEX(prod_est,$G25+$H25-1,MATCH(BR$14,$BP$14:$DP$14,0))</f>
        <v>0</v>
      </c>
      <c r="BS25" s="8" cm="1">
        <f t="array" ref="BS25">M25*INDEX(prod_est,$G25+$H25-1,MATCH(BS$14,$BP$14:$DP$14,0))</f>
        <v>0</v>
      </c>
      <c r="BT25" s="8" cm="1">
        <f t="array" ref="BT25">N25*INDEX(prod_est,$G25+$H25-1,MATCH(BT$14,$BP$14:$DP$14,0))</f>
        <v>0</v>
      </c>
      <c r="BU25" s="8" cm="1">
        <f t="array" ref="BU25">O25*INDEX(prod_est,$G25+$H25-1,MATCH(BU$14,$BP$14:$DP$14,0))</f>
        <v>0</v>
      </c>
      <c r="BV25" s="8" cm="1">
        <f t="array" ref="BV25">P25*INDEX(prod_est,$G25+$H25-1,MATCH(BV$14,$BP$14:$DP$14,0))</f>
        <v>0</v>
      </c>
      <c r="BW25" s="8" cm="1">
        <f t="array" ref="BW25">Q25*INDEX(prod_est,$G25+$H25-1,MATCH(BW$14,$BP$14:$DP$14,0))</f>
        <v>0</v>
      </c>
      <c r="BX25" s="8" cm="1">
        <f t="array" ref="BX25">R25*INDEX(prod_est,$G25+$H25-1,MATCH(BX$14,$BP$14:$DP$14,0))</f>
        <v>0</v>
      </c>
      <c r="BY25" s="8" cm="1">
        <f t="array" ref="BY25">S25*INDEX(prod_est,$G25+$H25-1,MATCH(BY$14,$BP$14:$DP$14,0))</f>
        <v>0</v>
      </c>
      <c r="BZ25" s="8" cm="1">
        <f t="array" ref="BZ25">T25*INDEX(prod_est,$G25+$H25-1,MATCH(BZ$14,$BP$14:$DP$14,0))</f>
        <v>0</v>
      </c>
      <c r="CA25" s="8" cm="1">
        <f t="array" ref="CA25">U25*INDEX(prod_est,$G25+$H25-1,MATCH(CA$14,$BP$14:$DP$14,0))</f>
        <v>0</v>
      </c>
      <c r="CB25" s="8" cm="1">
        <f t="array" ref="CB25">V25*INDEX(prod_est,$G25+$H25-1,MATCH(CB$14,$BP$14:$DP$14,0))</f>
        <v>0</v>
      </c>
      <c r="CC25" s="8" cm="1">
        <f t="array" ref="CC25">W25*INDEX(prod_est,$G25+$H25-1,MATCH(CC$14,$BP$14:$DP$14,0))</f>
        <v>0</v>
      </c>
      <c r="CD25" s="8" cm="1">
        <f t="array" ref="CD25">X25*INDEX(prod_est,$G25+$H25-1,MATCH(CD$14,$BP$14:$DP$14,0))</f>
        <v>0</v>
      </c>
      <c r="CE25" s="8" cm="1">
        <f t="array" ref="CE25">Y25*INDEX(prod_est,$G25+$H25-1,MATCH(CE$14,$BP$14:$DP$14,0))</f>
        <v>0</v>
      </c>
      <c r="CF25" s="8" cm="1">
        <f t="array" ref="CF25">Z25*INDEX(prod_est,$G25+$H25-1,MATCH(CF$14,$BP$14:$DP$14,0))</f>
        <v>0</v>
      </c>
      <c r="CG25" s="8" cm="1">
        <f t="array" ref="CG25">AA25*INDEX(prod_est,$G25+$H25-1,MATCH(CG$14,$BP$14:$DP$14,0))</f>
        <v>0</v>
      </c>
      <c r="CH25" s="8" cm="1">
        <f t="array" ref="CH25">AB25*INDEX(prod_est,$G25+$H25-1,MATCH(CH$14,$BP$14:$DP$14,0))</f>
        <v>0</v>
      </c>
      <c r="CI25" s="8" cm="1">
        <f t="array" ref="CI25">AC25*INDEX(prod_est,$G25+$H25-1,MATCH(CI$14,$BP$14:$DP$14,0))</f>
        <v>0</v>
      </c>
      <c r="CJ25" s="8" cm="1">
        <f t="array" ref="CJ25">AD25*INDEX(prod_est,$G25+$H25-1,MATCH(CJ$14,$BP$14:$DP$14,0))</f>
        <v>0</v>
      </c>
      <c r="CK25" s="8" cm="1">
        <f t="array" ref="CK25">AE25*INDEX(prod_est,$G25+$H25-1,MATCH(CK$14,$BP$14:$DP$14,0))</f>
        <v>0</v>
      </c>
      <c r="CL25" s="8" cm="1">
        <f t="array" ref="CL25">AF25*INDEX(prod_est,$G25+$H25-1,MATCH(CL$14,$BP$14:$DP$14,0))</f>
        <v>0</v>
      </c>
      <c r="CM25" s="8" cm="1">
        <f t="array" ref="CM25">AG25*INDEX(prod_est,$G25+$H25-1,MATCH(CM$14,$BP$14:$DP$14,0))</f>
        <v>0</v>
      </c>
      <c r="CN25" s="8" cm="1">
        <f t="array" ref="CN25">AH25*INDEX(prod_est,$G25+$H25-1,MATCH(CN$14,$BP$14:$DP$14,0))</f>
        <v>0</v>
      </c>
      <c r="CO25" s="8" cm="1">
        <f t="array" ref="CO25">AI25*INDEX(prod_est,$G25+$H25-1,MATCH(CO$14,$BP$14:$DP$14,0))</f>
        <v>0</v>
      </c>
      <c r="CP25" s="8" cm="1">
        <f t="array" ref="CP25">AJ25*INDEX(prod_est,$G25+$H25-1,MATCH(CP$14,$BP$14:$DP$14,0))</f>
        <v>0</v>
      </c>
      <c r="CQ25" s="8" cm="1">
        <f t="array" ref="CQ25">AK25*INDEX(prod_est,$G25+$H25-1,MATCH(CQ$14,$BP$14:$DP$14,0))</f>
        <v>0</v>
      </c>
      <c r="CR25" s="8" cm="1">
        <f t="array" ref="CR25">AL25*INDEX(prod_est,$G25+$H25-1,MATCH(CR$14,$BP$14:$DP$14,0))</f>
        <v>0</v>
      </c>
      <c r="CS25" s="8" cm="1">
        <f t="array" ref="CS25">AM25*INDEX(prod_est,$G25+$H25-1,MATCH(CS$14,$BP$14:$DP$14,0))</f>
        <v>0</v>
      </c>
      <c r="CT25" s="8" cm="1">
        <f t="array" ref="CT25">AN25*INDEX(prod_est,$G25+$H25-1,MATCH(CT$14,$BP$14:$DP$14,0))</f>
        <v>0</v>
      </c>
      <c r="CU25" s="8" cm="1">
        <f t="array" ref="CU25">AO25*INDEX(prod_est,$G25+$H25-1,MATCH(CU$14,$BP$14:$DP$14,0))</f>
        <v>0</v>
      </c>
      <c r="CV25" s="8" cm="1">
        <f t="array" ref="CV25">AP25*INDEX(prod_est,$G25+$H25-1,MATCH(CV$14,$BP$14:$DP$14,0))</f>
        <v>0</v>
      </c>
      <c r="CW25" cm="1">
        <f t="array" ref="CW25">AQ25*INDEX(prod_est,$G25+$H25-1,MATCH(CW$14,$BP$14:$DP$14,0))</f>
        <v>0</v>
      </c>
      <c r="CX25" cm="1">
        <f t="array" ref="CX25">AR25*INDEX(prod_est,$G25+$H25-1,MATCH(CX$14,$BP$14:$DP$14,0))</f>
        <v>0</v>
      </c>
      <c r="CY25" cm="1">
        <f t="array" ref="CY25">AS25*INDEX(prod_est,$G25+$H25-1,MATCH(CY$14,$BP$14:$DP$14,0))</f>
        <v>0</v>
      </c>
      <c r="CZ25" cm="1">
        <f t="array" ref="CZ25">AT25*INDEX(prod_est,$G25+$H25-1,MATCH(CZ$14,$BP$14:$DP$14,0))</f>
        <v>0</v>
      </c>
      <c r="DA25" cm="1">
        <f t="array" ref="DA25">AU25*INDEX(prod_est,$G25+$H25-1,MATCH(DA$14,$BP$14:$DP$14,0))</f>
        <v>0</v>
      </c>
      <c r="DB25" cm="1">
        <f t="array" ref="DB25">AV25*INDEX(prod_est,$G25+$H25-1,MATCH(DB$14,$BP$14:$DP$14,0))</f>
        <v>0</v>
      </c>
      <c r="DC25" cm="1">
        <f t="array" ref="DC25">AW25*INDEX(prod_est,$G25+$H25-1,MATCH(DC$14,$BP$14:$DP$14,0))</f>
        <v>0</v>
      </c>
      <c r="DD25" cm="1">
        <f t="array" ref="DD25">AX25*INDEX(prod_est,$G25+$H25-1,MATCH(DD$14,$BP$14:$DP$14,0))</f>
        <v>0</v>
      </c>
      <c r="DE25" cm="1">
        <f t="array" ref="DE25">AY25*INDEX(prod_est,$G25+$H25-1,MATCH(DE$14,$BP$14:$DP$14,0))</f>
        <v>0</v>
      </c>
      <c r="DF25" cm="1">
        <f t="array" ref="DF25">AZ25*INDEX(prod_est,$G25+$H25-1,MATCH(DF$14,$BP$14:$DP$14,0))</f>
        <v>0</v>
      </c>
      <c r="DG25" cm="1">
        <f t="array" ref="DG25">BA25*INDEX(prod_est,$G25+$H25-1,MATCH(DG$14,$BP$14:$DP$14,0))</f>
        <v>0</v>
      </c>
      <c r="DH25" cm="1">
        <f t="array" ref="DH25">BB25*INDEX(prod_est,$G25+$H25-1,MATCH(DH$14,$BP$14:$DP$14,0))</f>
        <v>0</v>
      </c>
      <c r="DI25" cm="1">
        <f t="array" ref="DI25">BC25*INDEX(prod_est,$G25+$H25-1,MATCH(DI$14,$BP$14:$DP$14,0))</f>
        <v>0</v>
      </c>
      <c r="DJ25" cm="1">
        <f t="array" ref="DJ25">BD25*INDEX(prod_est,$G25+$H25-1,MATCH(DJ$14,$BP$14:$DP$14,0))</f>
        <v>0</v>
      </c>
      <c r="DK25" cm="1">
        <f t="array" ref="DK25">BE25*INDEX(prod_est,$G25+$H25-1,MATCH(DK$14,$BP$14:$DP$14,0))</f>
        <v>0</v>
      </c>
      <c r="DL25" cm="1">
        <f t="array" ref="DL25">BF25*INDEX(prod_est,$G25+$H25-1,MATCH(DL$14,$BP$14:$DP$14,0))</f>
        <v>0</v>
      </c>
      <c r="DM25" cm="1">
        <f t="array" ref="DM25">BG25*INDEX(prod_est,$G25+$H25-1,MATCH(DM$14,$BP$14:$DP$14,0))</f>
        <v>0</v>
      </c>
      <c r="DN25" cm="1">
        <f t="array" ref="DN25">BH25*INDEX(prod_est,$G25+$H25-1,MATCH(DN$14,$BP$14:$DP$14,0))</f>
        <v>0</v>
      </c>
      <c r="DO25" cm="1">
        <f t="array" ref="DO25">BI25*INDEX(prod_est,$G25+$H25-1,MATCH(DO$14,$BP$14:$DP$14,0))</f>
        <v>0</v>
      </c>
      <c r="DP25" cm="1">
        <f t="array" ref="DP25">BJ25*INDEX(prod_est,$G25+$H25-1,MATCH(DP$14,$BP$14:$DP$14,0))</f>
        <v>0</v>
      </c>
    </row>
    <row r="26" spans="1:120" x14ac:dyDescent="0.25">
      <c r="A26" t="s">
        <v>50</v>
      </c>
      <c r="B26" t="s">
        <v>16</v>
      </c>
      <c r="C26" t="s">
        <v>16</v>
      </c>
      <c r="D26" t="s">
        <v>37</v>
      </c>
      <c r="E26" s="8">
        <v>0</v>
      </c>
      <c r="F26" s="8">
        <v>0</v>
      </c>
      <c r="G26">
        <f>MATCH(A26,Production_est!$A$4:$A$339,0)</f>
        <v>209</v>
      </c>
      <c r="H26">
        <f>IFERROR(MATCH(D26,Production_est!$D$4:$D$339,0),"-")</f>
        <v>6</v>
      </c>
      <c r="I26" s="8" cm="1">
        <f t="array" ref="I26">IFERROR(INDEX(Production_est!$E$4:$E$339,H26+G26-1),"-")</f>
        <v>10200.118358751901</v>
      </c>
      <c r="J26" s="42">
        <f t="shared" si="0"/>
        <v>0</v>
      </c>
      <c r="K26" s="42">
        <f t="shared" ref="K26:AP26" si="27">J26*(1-$F$4)</f>
        <v>0</v>
      </c>
      <c r="L26" s="42">
        <f t="shared" si="27"/>
        <v>0</v>
      </c>
      <c r="M26" s="42">
        <f t="shared" si="27"/>
        <v>0</v>
      </c>
      <c r="N26" s="42">
        <f t="shared" si="27"/>
        <v>0</v>
      </c>
      <c r="O26" s="42">
        <f t="shared" si="27"/>
        <v>0</v>
      </c>
      <c r="P26" s="42">
        <f t="shared" si="27"/>
        <v>0</v>
      </c>
      <c r="Q26" s="42">
        <f t="shared" si="27"/>
        <v>0</v>
      </c>
      <c r="R26" s="42">
        <f t="shared" si="27"/>
        <v>0</v>
      </c>
      <c r="S26" s="42">
        <f t="shared" si="27"/>
        <v>0</v>
      </c>
      <c r="T26" s="42">
        <f t="shared" si="27"/>
        <v>0</v>
      </c>
      <c r="U26" s="42">
        <f t="shared" si="27"/>
        <v>0</v>
      </c>
      <c r="V26" s="42">
        <f t="shared" si="27"/>
        <v>0</v>
      </c>
      <c r="W26" s="42">
        <f t="shared" si="27"/>
        <v>0</v>
      </c>
      <c r="X26" s="42">
        <f t="shared" si="27"/>
        <v>0</v>
      </c>
      <c r="Y26" s="42">
        <f t="shared" si="27"/>
        <v>0</v>
      </c>
      <c r="Z26" s="42">
        <f t="shared" si="27"/>
        <v>0</v>
      </c>
      <c r="AA26" s="42">
        <f t="shared" si="27"/>
        <v>0</v>
      </c>
      <c r="AB26" s="42">
        <f t="shared" si="27"/>
        <v>0</v>
      </c>
      <c r="AC26" s="42">
        <f t="shared" si="27"/>
        <v>0</v>
      </c>
      <c r="AD26" s="42">
        <f t="shared" si="27"/>
        <v>0</v>
      </c>
      <c r="AE26" s="42">
        <f t="shared" si="27"/>
        <v>0</v>
      </c>
      <c r="AF26" s="42">
        <f t="shared" si="27"/>
        <v>0</v>
      </c>
      <c r="AG26" s="42">
        <f t="shared" si="27"/>
        <v>0</v>
      </c>
      <c r="AH26" s="42">
        <f t="shared" si="27"/>
        <v>0</v>
      </c>
      <c r="AI26" s="42">
        <f t="shared" si="27"/>
        <v>0</v>
      </c>
      <c r="AJ26" s="42">
        <f t="shared" si="27"/>
        <v>0</v>
      </c>
      <c r="AK26" s="42">
        <f t="shared" si="27"/>
        <v>0</v>
      </c>
      <c r="AL26" s="42">
        <f t="shared" si="27"/>
        <v>0</v>
      </c>
      <c r="AM26" s="42">
        <f t="shared" si="27"/>
        <v>0</v>
      </c>
      <c r="AN26" s="42">
        <f t="shared" si="27"/>
        <v>0</v>
      </c>
      <c r="AO26" s="42">
        <f t="shared" si="27"/>
        <v>0</v>
      </c>
      <c r="AP26" s="42">
        <f t="shared" si="27"/>
        <v>0</v>
      </c>
      <c r="AQ26" s="42">
        <f t="shared" ref="AQ26:BJ26" si="28">AP26*(1-$F$4)</f>
        <v>0</v>
      </c>
      <c r="AR26" s="42">
        <f t="shared" si="28"/>
        <v>0</v>
      </c>
      <c r="AS26" s="42">
        <f t="shared" si="28"/>
        <v>0</v>
      </c>
      <c r="AT26" s="42">
        <f t="shared" si="28"/>
        <v>0</v>
      </c>
      <c r="AU26" s="42">
        <f t="shared" si="28"/>
        <v>0</v>
      </c>
      <c r="AV26" s="42">
        <f t="shared" si="28"/>
        <v>0</v>
      </c>
      <c r="AW26" s="42">
        <f t="shared" si="28"/>
        <v>0</v>
      </c>
      <c r="AX26" s="42">
        <f t="shared" si="28"/>
        <v>0</v>
      </c>
      <c r="AY26" s="42">
        <f t="shared" si="28"/>
        <v>0</v>
      </c>
      <c r="AZ26" s="42">
        <f t="shared" si="28"/>
        <v>0</v>
      </c>
      <c r="BA26" s="42">
        <f t="shared" si="28"/>
        <v>0</v>
      </c>
      <c r="BB26" s="42">
        <f t="shared" si="28"/>
        <v>0</v>
      </c>
      <c r="BC26" s="42">
        <f t="shared" si="28"/>
        <v>0</v>
      </c>
      <c r="BD26" s="42">
        <f t="shared" si="28"/>
        <v>0</v>
      </c>
      <c r="BE26" s="42">
        <f t="shared" si="28"/>
        <v>0</v>
      </c>
      <c r="BF26" s="42">
        <f t="shared" si="28"/>
        <v>0</v>
      </c>
      <c r="BG26" s="42">
        <f t="shared" si="28"/>
        <v>0</v>
      </c>
      <c r="BH26" s="42">
        <f t="shared" si="28"/>
        <v>0</v>
      </c>
      <c r="BI26" s="42">
        <f t="shared" si="28"/>
        <v>0</v>
      </c>
      <c r="BJ26" s="42">
        <f t="shared" si="28"/>
        <v>0</v>
      </c>
      <c r="BK26" t="str">
        <f t="shared" si="3"/>
        <v>14_PE</v>
      </c>
      <c r="BL26" t="str">
        <f t="shared" si="4"/>
        <v>d_ind_cem_7_7_gas_diesel_oil</v>
      </c>
      <c r="BO26" s="8">
        <f t="shared" si="5"/>
        <v>0</v>
      </c>
      <c r="BP26" s="8">
        <f t="shared" si="6"/>
        <v>0</v>
      </c>
      <c r="BQ26" s="8" cm="1">
        <f t="array" ref="BQ26">K26*INDEX(prod_est,$G26+$H26-1,MATCH(BQ$14,$BP$14:$DP$14,0))</f>
        <v>0</v>
      </c>
      <c r="BR26" s="8" cm="1">
        <f t="array" ref="BR26">L26*INDEX(prod_est,$G26+$H26-1,MATCH(BR$14,$BP$14:$DP$14,0))</f>
        <v>0</v>
      </c>
      <c r="BS26" s="8" cm="1">
        <f t="array" ref="BS26">M26*INDEX(prod_est,$G26+$H26-1,MATCH(BS$14,$BP$14:$DP$14,0))</f>
        <v>0</v>
      </c>
      <c r="BT26" s="8" cm="1">
        <f t="array" ref="BT26">N26*INDEX(prod_est,$G26+$H26-1,MATCH(BT$14,$BP$14:$DP$14,0))</f>
        <v>0</v>
      </c>
      <c r="BU26" s="8" cm="1">
        <f t="array" ref="BU26">O26*INDEX(prod_est,$G26+$H26-1,MATCH(BU$14,$BP$14:$DP$14,0))</f>
        <v>0</v>
      </c>
      <c r="BV26" s="8" cm="1">
        <f t="array" ref="BV26">P26*INDEX(prod_est,$G26+$H26-1,MATCH(BV$14,$BP$14:$DP$14,0))</f>
        <v>0</v>
      </c>
      <c r="BW26" s="8" cm="1">
        <f t="array" ref="BW26">Q26*INDEX(prod_est,$G26+$H26-1,MATCH(BW$14,$BP$14:$DP$14,0))</f>
        <v>0</v>
      </c>
      <c r="BX26" s="8" cm="1">
        <f t="array" ref="BX26">R26*INDEX(prod_est,$G26+$H26-1,MATCH(BX$14,$BP$14:$DP$14,0))</f>
        <v>0</v>
      </c>
      <c r="BY26" s="8" cm="1">
        <f t="array" ref="BY26">S26*INDEX(prod_est,$G26+$H26-1,MATCH(BY$14,$BP$14:$DP$14,0))</f>
        <v>0</v>
      </c>
      <c r="BZ26" s="8" cm="1">
        <f t="array" ref="BZ26">T26*INDEX(prod_est,$G26+$H26-1,MATCH(BZ$14,$BP$14:$DP$14,0))</f>
        <v>0</v>
      </c>
      <c r="CA26" s="8" cm="1">
        <f t="array" ref="CA26">U26*INDEX(prod_est,$G26+$H26-1,MATCH(CA$14,$BP$14:$DP$14,0))</f>
        <v>0</v>
      </c>
      <c r="CB26" s="8" cm="1">
        <f t="array" ref="CB26">V26*INDEX(prod_est,$G26+$H26-1,MATCH(CB$14,$BP$14:$DP$14,0))</f>
        <v>0</v>
      </c>
      <c r="CC26" s="8" cm="1">
        <f t="array" ref="CC26">W26*INDEX(prod_est,$G26+$H26-1,MATCH(CC$14,$BP$14:$DP$14,0))</f>
        <v>0</v>
      </c>
      <c r="CD26" s="8" cm="1">
        <f t="array" ref="CD26">X26*INDEX(prod_est,$G26+$H26-1,MATCH(CD$14,$BP$14:$DP$14,0))</f>
        <v>0</v>
      </c>
      <c r="CE26" s="8" cm="1">
        <f t="array" ref="CE26">Y26*INDEX(prod_est,$G26+$H26-1,MATCH(CE$14,$BP$14:$DP$14,0))</f>
        <v>0</v>
      </c>
      <c r="CF26" s="8" cm="1">
        <f t="array" ref="CF26">Z26*INDEX(prod_est,$G26+$H26-1,MATCH(CF$14,$BP$14:$DP$14,0))</f>
        <v>0</v>
      </c>
      <c r="CG26" s="8" cm="1">
        <f t="array" ref="CG26">AA26*INDEX(prod_est,$G26+$H26-1,MATCH(CG$14,$BP$14:$DP$14,0))</f>
        <v>0</v>
      </c>
      <c r="CH26" s="8" cm="1">
        <f t="array" ref="CH26">AB26*INDEX(prod_est,$G26+$H26-1,MATCH(CH$14,$BP$14:$DP$14,0))</f>
        <v>0</v>
      </c>
      <c r="CI26" s="8" cm="1">
        <f t="array" ref="CI26">AC26*INDEX(prod_est,$G26+$H26-1,MATCH(CI$14,$BP$14:$DP$14,0))</f>
        <v>0</v>
      </c>
      <c r="CJ26" s="8" cm="1">
        <f t="array" ref="CJ26">AD26*INDEX(prod_est,$G26+$H26-1,MATCH(CJ$14,$BP$14:$DP$14,0))</f>
        <v>0</v>
      </c>
      <c r="CK26" s="8" cm="1">
        <f t="array" ref="CK26">AE26*INDEX(prod_est,$G26+$H26-1,MATCH(CK$14,$BP$14:$DP$14,0))</f>
        <v>0</v>
      </c>
      <c r="CL26" s="8" cm="1">
        <f t="array" ref="CL26">AF26*INDEX(prod_est,$G26+$H26-1,MATCH(CL$14,$BP$14:$DP$14,0))</f>
        <v>0</v>
      </c>
      <c r="CM26" s="8" cm="1">
        <f t="array" ref="CM26">AG26*INDEX(prod_est,$G26+$H26-1,MATCH(CM$14,$BP$14:$DP$14,0))</f>
        <v>0</v>
      </c>
      <c r="CN26" s="8" cm="1">
        <f t="array" ref="CN26">AH26*INDEX(prod_est,$G26+$H26-1,MATCH(CN$14,$BP$14:$DP$14,0))</f>
        <v>0</v>
      </c>
      <c r="CO26" s="8" cm="1">
        <f t="array" ref="CO26">AI26*INDEX(prod_est,$G26+$H26-1,MATCH(CO$14,$BP$14:$DP$14,0))</f>
        <v>0</v>
      </c>
      <c r="CP26" s="8" cm="1">
        <f t="array" ref="CP26">AJ26*INDEX(prod_est,$G26+$H26-1,MATCH(CP$14,$BP$14:$DP$14,0))</f>
        <v>0</v>
      </c>
      <c r="CQ26" s="8" cm="1">
        <f t="array" ref="CQ26">AK26*INDEX(prod_est,$G26+$H26-1,MATCH(CQ$14,$BP$14:$DP$14,0))</f>
        <v>0</v>
      </c>
      <c r="CR26" s="8" cm="1">
        <f t="array" ref="CR26">AL26*INDEX(prod_est,$G26+$H26-1,MATCH(CR$14,$BP$14:$DP$14,0))</f>
        <v>0</v>
      </c>
      <c r="CS26" s="8" cm="1">
        <f t="array" ref="CS26">AM26*INDEX(prod_est,$G26+$H26-1,MATCH(CS$14,$BP$14:$DP$14,0))</f>
        <v>0</v>
      </c>
      <c r="CT26" s="8" cm="1">
        <f t="array" ref="CT26">AN26*INDEX(prod_est,$G26+$H26-1,MATCH(CT$14,$BP$14:$DP$14,0))</f>
        <v>0</v>
      </c>
      <c r="CU26" s="8" cm="1">
        <f t="array" ref="CU26">AO26*INDEX(prod_est,$G26+$H26-1,MATCH(CU$14,$BP$14:$DP$14,0))</f>
        <v>0</v>
      </c>
      <c r="CV26" s="8" cm="1">
        <f t="array" ref="CV26">AP26*INDEX(prod_est,$G26+$H26-1,MATCH(CV$14,$BP$14:$DP$14,0))</f>
        <v>0</v>
      </c>
      <c r="CW26" cm="1">
        <f t="array" ref="CW26">AQ26*INDEX(prod_est,$G26+$H26-1,MATCH(CW$14,$BP$14:$DP$14,0))</f>
        <v>0</v>
      </c>
      <c r="CX26" cm="1">
        <f t="array" ref="CX26">AR26*INDEX(prod_est,$G26+$H26-1,MATCH(CX$14,$BP$14:$DP$14,0))</f>
        <v>0</v>
      </c>
      <c r="CY26" cm="1">
        <f t="array" ref="CY26">AS26*INDEX(prod_est,$G26+$H26-1,MATCH(CY$14,$BP$14:$DP$14,0))</f>
        <v>0</v>
      </c>
      <c r="CZ26" cm="1">
        <f t="array" ref="CZ26">AT26*INDEX(prod_est,$G26+$H26-1,MATCH(CZ$14,$BP$14:$DP$14,0))</f>
        <v>0</v>
      </c>
      <c r="DA26" cm="1">
        <f t="array" ref="DA26">AU26*INDEX(prod_est,$G26+$H26-1,MATCH(DA$14,$BP$14:$DP$14,0))</f>
        <v>0</v>
      </c>
      <c r="DB26" cm="1">
        <f t="array" ref="DB26">AV26*INDEX(prod_est,$G26+$H26-1,MATCH(DB$14,$BP$14:$DP$14,0))</f>
        <v>0</v>
      </c>
      <c r="DC26" cm="1">
        <f t="array" ref="DC26">AW26*INDEX(prod_est,$G26+$H26-1,MATCH(DC$14,$BP$14:$DP$14,0))</f>
        <v>0</v>
      </c>
      <c r="DD26" cm="1">
        <f t="array" ref="DD26">AX26*INDEX(prod_est,$G26+$H26-1,MATCH(DD$14,$BP$14:$DP$14,0))</f>
        <v>0</v>
      </c>
      <c r="DE26" cm="1">
        <f t="array" ref="DE26">AY26*INDEX(prod_est,$G26+$H26-1,MATCH(DE$14,$BP$14:$DP$14,0))</f>
        <v>0</v>
      </c>
      <c r="DF26" cm="1">
        <f t="array" ref="DF26">AZ26*INDEX(prod_est,$G26+$H26-1,MATCH(DF$14,$BP$14:$DP$14,0))</f>
        <v>0</v>
      </c>
      <c r="DG26" cm="1">
        <f t="array" ref="DG26">BA26*INDEX(prod_est,$G26+$H26-1,MATCH(DG$14,$BP$14:$DP$14,0))</f>
        <v>0</v>
      </c>
      <c r="DH26" cm="1">
        <f t="array" ref="DH26">BB26*INDEX(prod_est,$G26+$H26-1,MATCH(DH$14,$BP$14:$DP$14,0))</f>
        <v>0</v>
      </c>
      <c r="DI26" cm="1">
        <f t="array" ref="DI26">BC26*INDEX(prod_est,$G26+$H26-1,MATCH(DI$14,$BP$14:$DP$14,0))</f>
        <v>0</v>
      </c>
      <c r="DJ26" cm="1">
        <f t="array" ref="DJ26">BD26*INDEX(prod_est,$G26+$H26-1,MATCH(DJ$14,$BP$14:$DP$14,0))</f>
        <v>0</v>
      </c>
      <c r="DK26" cm="1">
        <f t="array" ref="DK26">BE26*INDEX(prod_est,$G26+$H26-1,MATCH(DK$14,$BP$14:$DP$14,0))</f>
        <v>0</v>
      </c>
      <c r="DL26" cm="1">
        <f t="array" ref="DL26">BF26*INDEX(prod_est,$G26+$H26-1,MATCH(DL$14,$BP$14:$DP$14,0))</f>
        <v>0</v>
      </c>
      <c r="DM26" cm="1">
        <f t="array" ref="DM26">BG26*INDEX(prod_est,$G26+$H26-1,MATCH(DM$14,$BP$14:$DP$14,0))</f>
        <v>0</v>
      </c>
      <c r="DN26" cm="1">
        <f t="array" ref="DN26">BH26*INDEX(prod_est,$G26+$H26-1,MATCH(DN$14,$BP$14:$DP$14,0))</f>
        <v>0</v>
      </c>
      <c r="DO26" cm="1">
        <f t="array" ref="DO26">BI26*INDEX(prod_est,$G26+$H26-1,MATCH(DO$14,$BP$14:$DP$14,0))</f>
        <v>0</v>
      </c>
      <c r="DP26" cm="1">
        <f t="array" ref="DP26">BJ26*INDEX(prod_est,$G26+$H26-1,MATCH(DP$14,$BP$14:$DP$14,0))</f>
        <v>0</v>
      </c>
    </row>
    <row r="27" spans="1:120" x14ac:dyDescent="0.25">
      <c r="A27" t="s">
        <v>50</v>
      </c>
      <c r="B27" t="s">
        <v>17</v>
      </c>
      <c r="C27" t="s">
        <v>17</v>
      </c>
      <c r="D27" t="s">
        <v>37</v>
      </c>
      <c r="E27" s="8">
        <v>0</v>
      </c>
      <c r="F27" s="8">
        <v>0</v>
      </c>
      <c r="G27">
        <f>MATCH(A27,Production_est!$A$4:$A$339,0)</f>
        <v>209</v>
      </c>
      <c r="H27">
        <f>IFERROR(MATCH(D27,Production_est!$D$4:$D$339,0),"-")</f>
        <v>6</v>
      </c>
      <c r="I27" s="8" cm="1">
        <f t="array" ref="I27">IFERROR(INDEX(Production_est!$E$4:$E$339,H27+G27-1),"-")</f>
        <v>10200.118358751901</v>
      </c>
      <c r="J27" s="42">
        <f t="shared" si="0"/>
        <v>0</v>
      </c>
      <c r="K27" s="42">
        <f t="shared" ref="K27:AP27" si="29">J27*(1-$F$4)</f>
        <v>0</v>
      </c>
      <c r="L27" s="42">
        <f t="shared" si="29"/>
        <v>0</v>
      </c>
      <c r="M27" s="42">
        <f t="shared" si="29"/>
        <v>0</v>
      </c>
      <c r="N27" s="42">
        <f t="shared" si="29"/>
        <v>0</v>
      </c>
      <c r="O27" s="42">
        <f t="shared" si="29"/>
        <v>0</v>
      </c>
      <c r="P27" s="42">
        <f t="shared" si="29"/>
        <v>0</v>
      </c>
      <c r="Q27" s="42">
        <f t="shared" si="29"/>
        <v>0</v>
      </c>
      <c r="R27" s="42">
        <f t="shared" si="29"/>
        <v>0</v>
      </c>
      <c r="S27" s="42">
        <f t="shared" si="29"/>
        <v>0</v>
      </c>
      <c r="T27" s="42">
        <f t="shared" si="29"/>
        <v>0</v>
      </c>
      <c r="U27" s="42">
        <f t="shared" si="29"/>
        <v>0</v>
      </c>
      <c r="V27" s="42">
        <f t="shared" si="29"/>
        <v>0</v>
      </c>
      <c r="W27" s="42">
        <f t="shared" si="29"/>
        <v>0</v>
      </c>
      <c r="X27" s="42">
        <f t="shared" si="29"/>
        <v>0</v>
      </c>
      <c r="Y27" s="42">
        <f t="shared" si="29"/>
        <v>0</v>
      </c>
      <c r="Z27" s="42">
        <f t="shared" si="29"/>
        <v>0</v>
      </c>
      <c r="AA27" s="42">
        <f t="shared" si="29"/>
        <v>0</v>
      </c>
      <c r="AB27" s="42">
        <f t="shared" si="29"/>
        <v>0</v>
      </c>
      <c r="AC27" s="42">
        <f t="shared" si="29"/>
        <v>0</v>
      </c>
      <c r="AD27" s="42">
        <f t="shared" si="29"/>
        <v>0</v>
      </c>
      <c r="AE27" s="42">
        <f t="shared" si="29"/>
        <v>0</v>
      </c>
      <c r="AF27" s="42">
        <f t="shared" si="29"/>
        <v>0</v>
      </c>
      <c r="AG27" s="42">
        <f t="shared" si="29"/>
        <v>0</v>
      </c>
      <c r="AH27" s="42">
        <f t="shared" si="29"/>
        <v>0</v>
      </c>
      <c r="AI27" s="42">
        <f t="shared" si="29"/>
        <v>0</v>
      </c>
      <c r="AJ27" s="42">
        <f t="shared" si="29"/>
        <v>0</v>
      </c>
      <c r="AK27" s="42">
        <f t="shared" si="29"/>
        <v>0</v>
      </c>
      <c r="AL27" s="42">
        <f t="shared" si="29"/>
        <v>0</v>
      </c>
      <c r="AM27" s="42">
        <f t="shared" si="29"/>
        <v>0</v>
      </c>
      <c r="AN27" s="42">
        <f t="shared" si="29"/>
        <v>0</v>
      </c>
      <c r="AO27" s="42">
        <f t="shared" si="29"/>
        <v>0</v>
      </c>
      <c r="AP27" s="42">
        <f t="shared" si="29"/>
        <v>0</v>
      </c>
      <c r="AQ27" s="42">
        <f t="shared" ref="AQ27:BJ27" si="30">AP27*(1-$F$4)</f>
        <v>0</v>
      </c>
      <c r="AR27" s="42">
        <f t="shared" si="30"/>
        <v>0</v>
      </c>
      <c r="AS27" s="42">
        <f t="shared" si="30"/>
        <v>0</v>
      </c>
      <c r="AT27" s="42">
        <f t="shared" si="30"/>
        <v>0</v>
      </c>
      <c r="AU27" s="42">
        <f t="shared" si="30"/>
        <v>0</v>
      </c>
      <c r="AV27" s="42">
        <f t="shared" si="30"/>
        <v>0</v>
      </c>
      <c r="AW27" s="42">
        <f t="shared" si="30"/>
        <v>0</v>
      </c>
      <c r="AX27" s="42">
        <f t="shared" si="30"/>
        <v>0</v>
      </c>
      <c r="AY27" s="42">
        <f t="shared" si="30"/>
        <v>0</v>
      </c>
      <c r="AZ27" s="42">
        <f t="shared" si="30"/>
        <v>0</v>
      </c>
      <c r="BA27" s="42">
        <f t="shared" si="30"/>
        <v>0</v>
      </c>
      <c r="BB27" s="42">
        <f t="shared" si="30"/>
        <v>0</v>
      </c>
      <c r="BC27" s="42">
        <f t="shared" si="30"/>
        <v>0</v>
      </c>
      <c r="BD27" s="42">
        <f t="shared" si="30"/>
        <v>0</v>
      </c>
      <c r="BE27" s="42">
        <f t="shared" si="30"/>
        <v>0</v>
      </c>
      <c r="BF27" s="42">
        <f t="shared" si="30"/>
        <v>0</v>
      </c>
      <c r="BG27" s="42">
        <f t="shared" si="30"/>
        <v>0</v>
      </c>
      <c r="BH27" s="42">
        <f t="shared" si="30"/>
        <v>0</v>
      </c>
      <c r="BI27" s="42">
        <f t="shared" si="30"/>
        <v>0</v>
      </c>
      <c r="BJ27" s="42">
        <f t="shared" si="30"/>
        <v>0</v>
      </c>
      <c r="BK27" t="str">
        <f t="shared" si="3"/>
        <v>14_PE</v>
      </c>
      <c r="BL27" t="str">
        <f t="shared" si="4"/>
        <v>d_ind_cem_7_8_fuel_oil</v>
      </c>
      <c r="BO27" s="8">
        <f t="shared" si="5"/>
        <v>0</v>
      </c>
      <c r="BP27" s="8">
        <f t="shared" si="6"/>
        <v>0</v>
      </c>
      <c r="BQ27" s="8" cm="1">
        <f t="array" ref="BQ27">K27*INDEX(prod_est,$G27+$H27-1,MATCH(BQ$14,$BP$14:$DP$14,0))</f>
        <v>0</v>
      </c>
      <c r="BR27" s="8" cm="1">
        <f t="array" ref="BR27">L27*INDEX(prod_est,$G27+$H27-1,MATCH(BR$14,$BP$14:$DP$14,0))</f>
        <v>0</v>
      </c>
      <c r="BS27" s="8" cm="1">
        <f t="array" ref="BS27">M27*INDEX(prod_est,$G27+$H27-1,MATCH(BS$14,$BP$14:$DP$14,0))</f>
        <v>0</v>
      </c>
      <c r="BT27" s="8" cm="1">
        <f t="array" ref="BT27">N27*INDEX(prod_est,$G27+$H27-1,MATCH(BT$14,$BP$14:$DP$14,0))</f>
        <v>0</v>
      </c>
      <c r="BU27" s="8" cm="1">
        <f t="array" ref="BU27">O27*INDEX(prod_est,$G27+$H27-1,MATCH(BU$14,$BP$14:$DP$14,0))</f>
        <v>0</v>
      </c>
      <c r="BV27" s="8" cm="1">
        <f t="array" ref="BV27">P27*INDEX(prod_est,$G27+$H27-1,MATCH(BV$14,$BP$14:$DP$14,0))</f>
        <v>0</v>
      </c>
      <c r="BW27" s="8" cm="1">
        <f t="array" ref="BW27">Q27*INDEX(prod_est,$G27+$H27-1,MATCH(BW$14,$BP$14:$DP$14,0))</f>
        <v>0</v>
      </c>
      <c r="BX27" s="8" cm="1">
        <f t="array" ref="BX27">R27*INDEX(prod_est,$G27+$H27-1,MATCH(BX$14,$BP$14:$DP$14,0))</f>
        <v>0</v>
      </c>
      <c r="BY27" s="8" cm="1">
        <f t="array" ref="BY27">S27*INDEX(prod_est,$G27+$H27-1,MATCH(BY$14,$BP$14:$DP$14,0))</f>
        <v>0</v>
      </c>
      <c r="BZ27" s="8" cm="1">
        <f t="array" ref="BZ27">T27*INDEX(prod_est,$G27+$H27-1,MATCH(BZ$14,$BP$14:$DP$14,0))</f>
        <v>0</v>
      </c>
      <c r="CA27" s="8" cm="1">
        <f t="array" ref="CA27">U27*INDEX(prod_est,$G27+$H27-1,MATCH(CA$14,$BP$14:$DP$14,0))</f>
        <v>0</v>
      </c>
      <c r="CB27" s="8" cm="1">
        <f t="array" ref="CB27">V27*INDEX(prod_est,$G27+$H27-1,MATCH(CB$14,$BP$14:$DP$14,0))</f>
        <v>0</v>
      </c>
      <c r="CC27" s="8" cm="1">
        <f t="array" ref="CC27">W27*INDEX(prod_est,$G27+$H27-1,MATCH(CC$14,$BP$14:$DP$14,0))</f>
        <v>0</v>
      </c>
      <c r="CD27" s="8" cm="1">
        <f t="array" ref="CD27">X27*INDEX(prod_est,$G27+$H27-1,MATCH(CD$14,$BP$14:$DP$14,0))</f>
        <v>0</v>
      </c>
      <c r="CE27" s="8" cm="1">
        <f t="array" ref="CE27">Y27*INDEX(prod_est,$G27+$H27-1,MATCH(CE$14,$BP$14:$DP$14,0))</f>
        <v>0</v>
      </c>
      <c r="CF27" s="8" cm="1">
        <f t="array" ref="CF27">Z27*INDEX(prod_est,$G27+$H27-1,MATCH(CF$14,$BP$14:$DP$14,0))</f>
        <v>0</v>
      </c>
      <c r="CG27" s="8" cm="1">
        <f t="array" ref="CG27">AA27*INDEX(prod_est,$G27+$H27-1,MATCH(CG$14,$BP$14:$DP$14,0))</f>
        <v>0</v>
      </c>
      <c r="CH27" s="8" cm="1">
        <f t="array" ref="CH27">AB27*INDEX(prod_est,$G27+$H27-1,MATCH(CH$14,$BP$14:$DP$14,0))</f>
        <v>0</v>
      </c>
      <c r="CI27" s="8" cm="1">
        <f t="array" ref="CI27">AC27*INDEX(prod_est,$G27+$H27-1,MATCH(CI$14,$BP$14:$DP$14,0))</f>
        <v>0</v>
      </c>
      <c r="CJ27" s="8" cm="1">
        <f t="array" ref="CJ27">AD27*INDEX(prod_est,$G27+$H27-1,MATCH(CJ$14,$BP$14:$DP$14,0))</f>
        <v>0</v>
      </c>
      <c r="CK27" s="8" cm="1">
        <f t="array" ref="CK27">AE27*INDEX(prod_est,$G27+$H27-1,MATCH(CK$14,$BP$14:$DP$14,0))</f>
        <v>0</v>
      </c>
      <c r="CL27" s="8" cm="1">
        <f t="array" ref="CL27">AF27*INDEX(prod_est,$G27+$H27-1,MATCH(CL$14,$BP$14:$DP$14,0))</f>
        <v>0</v>
      </c>
      <c r="CM27" s="8" cm="1">
        <f t="array" ref="CM27">AG27*INDEX(prod_est,$G27+$H27-1,MATCH(CM$14,$BP$14:$DP$14,0))</f>
        <v>0</v>
      </c>
      <c r="CN27" s="8" cm="1">
        <f t="array" ref="CN27">AH27*INDEX(prod_est,$G27+$H27-1,MATCH(CN$14,$BP$14:$DP$14,0))</f>
        <v>0</v>
      </c>
      <c r="CO27" s="8" cm="1">
        <f t="array" ref="CO27">AI27*INDEX(prod_est,$G27+$H27-1,MATCH(CO$14,$BP$14:$DP$14,0))</f>
        <v>0</v>
      </c>
      <c r="CP27" s="8" cm="1">
        <f t="array" ref="CP27">AJ27*INDEX(prod_est,$G27+$H27-1,MATCH(CP$14,$BP$14:$DP$14,0))</f>
        <v>0</v>
      </c>
      <c r="CQ27" s="8" cm="1">
        <f t="array" ref="CQ27">AK27*INDEX(prod_est,$G27+$H27-1,MATCH(CQ$14,$BP$14:$DP$14,0))</f>
        <v>0</v>
      </c>
      <c r="CR27" s="8" cm="1">
        <f t="array" ref="CR27">AL27*INDEX(prod_est,$G27+$H27-1,MATCH(CR$14,$BP$14:$DP$14,0))</f>
        <v>0</v>
      </c>
      <c r="CS27" s="8" cm="1">
        <f t="array" ref="CS27">AM27*INDEX(prod_est,$G27+$H27-1,MATCH(CS$14,$BP$14:$DP$14,0))</f>
        <v>0</v>
      </c>
      <c r="CT27" s="8" cm="1">
        <f t="array" ref="CT27">AN27*INDEX(prod_est,$G27+$H27-1,MATCH(CT$14,$BP$14:$DP$14,0))</f>
        <v>0</v>
      </c>
      <c r="CU27" s="8" cm="1">
        <f t="array" ref="CU27">AO27*INDEX(prod_est,$G27+$H27-1,MATCH(CU$14,$BP$14:$DP$14,0))</f>
        <v>0</v>
      </c>
      <c r="CV27" s="8" cm="1">
        <f t="array" ref="CV27">AP27*INDEX(prod_est,$G27+$H27-1,MATCH(CV$14,$BP$14:$DP$14,0))</f>
        <v>0</v>
      </c>
      <c r="CW27" cm="1">
        <f t="array" ref="CW27">AQ27*INDEX(prod_est,$G27+$H27-1,MATCH(CW$14,$BP$14:$DP$14,0))</f>
        <v>0</v>
      </c>
      <c r="CX27" cm="1">
        <f t="array" ref="CX27">AR27*INDEX(prod_est,$G27+$H27-1,MATCH(CX$14,$BP$14:$DP$14,0))</f>
        <v>0</v>
      </c>
      <c r="CY27" cm="1">
        <f t="array" ref="CY27">AS27*INDEX(prod_est,$G27+$H27-1,MATCH(CY$14,$BP$14:$DP$14,0))</f>
        <v>0</v>
      </c>
      <c r="CZ27" cm="1">
        <f t="array" ref="CZ27">AT27*INDEX(prod_est,$G27+$H27-1,MATCH(CZ$14,$BP$14:$DP$14,0))</f>
        <v>0</v>
      </c>
      <c r="DA27" cm="1">
        <f t="array" ref="DA27">AU27*INDEX(prod_est,$G27+$H27-1,MATCH(DA$14,$BP$14:$DP$14,0))</f>
        <v>0</v>
      </c>
      <c r="DB27" cm="1">
        <f t="array" ref="DB27">AV27*INDEX(prod_est,$G27+$H27-1,MATCH(DB$14,$BP$14:$DP$14,0))</f>
        <v>0</v>
      </c>
      <c r="DC27" cm="1">
        <f t="array" ref="DC27">AW27*INDEX(prod_est,$G27+$H27-1,MATCH(DC$14,$BP$14:$DP$14,0))</f>
        <v>0</v>
      </c>
      <c r="DD27" cm="1">
        <f t="array" ref="DD27">AX27*INDEX(prod_est,$G27+$H27-1,MATCH(DD$14,$BP$14:$DP$14,0))</f>
        <v>0</v>
      </c>
      <c r="DE27" cm="1">
        <f t="array" ref="DE27">AY27*INDEX(prod_est,$G27+$H27-1,MATCH(DE$14,$BP$14:$DP$14,0))</f>
        <v>0</v>
      </c>
      <c r="DF27" cm="1">
        <f t="array" ref="DF27">AZ27*INDEX(prod_est,$G27+$H27-1,MATCH(DF$14,$BP$14:$DP$14,0))</f>
        <v>0</v>
      </c>
      <c r="DG27" cm="1">
        <f t="array" ref="DG27">BA27*INDEX(prod_est,$G27+$H27-1,MATCH(DG$14,$BP$14:$DP$14,0))</f>
        <v>0</v>
      </c>
      <c r="DH27" cm="1">
        <f t="array" ref="DH27">BB27*INDEX(prod_est,$G27+$H27-1,MATCH(DH$14,$BP$14:$DP$14,0))</f>
        <v>0</v>
      </c>
      <c r="DI27" cm="1">
        <f t="array" ref="DI27">BC27*INDEX(prod_est,$G27+$H27-1,MATCH(DI$14,$BP$14:$DP$14,0))</f>
        <v>0</v>
      </c>
      <c r="DJ27" cm="1">
        <f t="array" ref="DJ27">BD27*INDEX(prod_est,$G27+$H27-1,MATCH(DJ$14,$BP$14:$DP$14,0))</f>
        <v>0</v>
      </c>
      <c r="DK27" cm="1">
        <f t="array" ref="DK27">BE27*INDEX(prod_est,$G27+$H27-1,MATCH(DK$14,$BP$14:$DP$14,0))</f>
        <v>0</v>
      </c>
      <c r="DL27" cm="1">
        <f t="array" ref="DL27">BF27*INDEX(prod_est,$G27+$H27-1,MATCH(DL$14,$BP$14:$DP$14,0))</f>
        <v>0</v>
      </c>
      <c r="DM27" cm="1">
        <f t="array" ref="DM27">BG27*INDEX(prod_est,$G27+$H27-1,MATCH(DM$14,$BP$14:$DP$14,0))</f>
        <v>0</v>
      </c>
      <c r="DN27" cm="1">
        <f t="array" ref="DN27">BH27*INDEX(prod_est,$G27+$H27-1,MATCH(DN$14,$BP$14:$DP$14,0))</f>
        <v>0</v>
      </c>
      <c r="DO27" cm="1">
        <f t="array" ref="DO27">BI27*INDEX(prod_est,$G27+$H27-1,MATCH(DO$14,$BP$14:$DP$14,0))</f>
        <v>0</v>
      </c>
      <c r="DP27" cm="1">
        <f t="array" ref="DP27">BJ27*INDEX(prod_est,$G27+$H27-1,MATCH(DP$14,$BP$14:$DP$14,0))</f>
        <v>0</v>
      </c>
    </row>
    <row r="28" spans="1:120" x14ac:dyDescent="0.25">
      <c r="A28" t="s">
        <v>50</v>
      </c>
      <c r="B28" t="s">
        <v>18</v>
      </c>
      <c r="C28" t="s">
        <v>18</v>
      </c>
      <c r="D28" t="s">
        <v>37</v>
      </c>
      <c r="E28" s="8">
        <v>0</v>
      </c>
      <c r="F28" s="8">
        <v>0</v>
      </c>
      <c r="G28">
        <f>MATCH(A28,Production_est!$A$4:$A$339,0)</f>
        <v>209</v>
      </c>
      <c r="H28">
        <f>IFERROR(MATCH(D28,Production_est!$D$4:$D$339,0),"-")</f>
        <v>6</v>
      </c>
      <c r="I28" s="8" cm="1">
        <f t="array" ref="I28">IFERROR(INDEX(Production_est!$E$4:$E$339,H28+G28-1),"-")</f>
        <v>10200.118358751901</v>
      </c>
      <c r="J28" s="42">
        <f t="shared" si="0"/>
        <v>0</v>
      </c>
      <c r="K28" s="42">
        <f t="shared" ref="K28:AP28" si="31">J28*(1-$F$4)</f>
        <v>0</v>
      </c>
      <c r="L28" s="42">
        <f t="shared" si="31"/>
        <v>0</v>
      </c>
      <c r="M28" s="42">
        <f t="shared" si="31"/>
        <v>0</v>
      </c>
      <c r="N28" s="42">
        <f t="shared" si="31"/>
        <v>0</v>
      </c>
      <c r="O28" s="42">
        <f t="shared" si="31"/>
        <v>0</v>
      </c>
      <c r="P28" s="42">
        <f t="shared" si="31"/>
        <v>0</v>
      </c>
      <c r="Q28" s="42">
        <f t="shared" si="31"/>
        <v>0</v>
      </c>
      <c r="R28" s="42">
        <f t="shared" si="31"/>
        <v>0</v>
      </c>
      <c r="S28" s="42">
        <f t="shared" si="31"/>
        <v>0</v>
      </c>
      <c r="T28" s="42">
        <f t="shared" si="31"/>
        <v>0</v>
      </c>
      <c r="U28" s="42">
        <f t="shared" si="31"/>
        <v>0</v>
      </c>
      <c r="V28" s="42">
        <f t="shared" si="31"/>
        <v>0</v>
      </c>
      <c r="W28" s="42">
        <f t="shared" si="31"/>
        <v>0</v>
      </c>
      <c r="X28" s="42">
        <f t="shared" si="31"/>
        <v>0</v>
      </c>
      <c r="Y28" s="42">
        <f t="shared" si="31"/>
        <v>0</v>
      </c>
      <c r="Z28" s="42">
        <f t="shared" si="31"/>
        <v>0</v>
      </c>
      <c r="AA28" s="42">
        <f t="shared" si="31"/>
        <v>0</v>
      </c>
      <c r="AB28" s="42">
        <f t="shared" si="31"/>
        <v>0</v>
      </c>
      <c r="AC28" s="42">
        <f t="shared" si="31"/>
        <v>0</v>
      </c>
      <c r="AD28" s="42">
        <f t="shared" si="31"/>
        <v>0</v>
      </c>
      <c r="AE28" s="42">
        <f t="shared" si="31"/>
        <v>0</v>
      </c>
      <c r="AF28" s="42">
        <f t="shared" si="31"/>
        <v>0</v>
      </c>
      <c r="AG28" s="42">
        <f t="shared" si="31"/>
        <v>0</v>
      </c>
      <c r="AH28" s="42">
        <f t="shared" si="31"/>
        <v>0</v>
      </c>
      <c r="AI28" s="42">
        <f t="shared" si="31"/>
        <v>0</v>
      </c>
      <c r="AJ28" s="42">
        <f t="shared" si="31"/>
        <v>0</v>
      </c>
      <c r="AK28" s="42">
        <f t="shared" si="31"/>
        <v>0</v>
      </c>
      <c r="AL28" s="42">
        <f t="shared" si="31"/>
        <v>0</v>
      </c>
      <c r="AM28" s="42">
        <f t="shared" si="31"/>
        <v>0</v>
      </c>
      <c r="AN28" s="42">
        <f t="shared" si="31"/>
        <v>0</v>
      </c>
      <c r="AO28" s="42">
        <f t="shared" si="31"/>
        <v>0</v>
      </c>
      <c r="AP28" s="42">
        <f t="shared" si="31"/>
        <v>0</v>
      </c>
      <c r="AQ28" s="42">
        <f t="shared" ref="AQ28:BJ28" si="32">AP28*(1-$F$4)</f>
        <v>0</v>
      </c>
      <c r="AR28" s="42">
        <f t="shared" si="32"/>
        <v>0</v>
      </c>
      <c r="AS28" s="42">
        <f t="shared" si="32"/>
        <v>0</v>
      </c>
      <c r="AT28" s="42">
        <f t="shared" si="32"/>
        <v>0</v>
      </c>
      <c r="AU28" s="42">
        <f t="shared" si="32"/>
        <v>0</v>
      </c>
      <c r="AV28" s="42">
        <f t="shared" si="32"/>
        <v>0</v>
      </c>
      <c r="AW28" s="42">
        <f t="shared" si="32"/>
        <v>0</v>
      </c>
      <c r="AX28" s="42">
        <f t="shared" si="32"/>
        <v>0</v>
      </c>
      <c r="AY28" s="42">
        <f t="shared" si="32"/>
        <v>0</v>
      </c>
      <c r="AZ28" s="42">
        <f t="shared" si="32"/>
        <v>0</v>
      </c>
      <c r="BA28" s="42">
        <f t="shared" si="32"/>
        <v>0</v>
      </c>
      <c r="BB28" s="42">
        <f t="shared" si="32"/>
        <v>0</v>
      </c>
      <c r="BC28" s="42">
        <f t="shared" si="32"/>
        <v>0</v>
      </c>
      <c r="BD28" s="42">
        <f t="shared" si="32"/>
        <v>0</v>
      </c>
      <c r="BE28" s="42">
        <f t="shared" si="32"/>
        <v>0</v>
      </c>
      <c r="BF28" s="42">
        <f t="shared" si="32"/>
        <v>0</v>
      </c>
      <c r="BG28" s="42">
        <f t="shared" si="32"/>
        <v>0</v>
      </c>
      <c r="BH28" s="42">
        <f t="shared" si="32"/>
        <v>0</v>
      </c>
      <c r="BI28" s="42">
        <f t="shared" si="32"/>
        <v>0</v>
      </c>
      <c r="BJ28" s="42">
        <f t="shared" si="32"/>
        <v>0</v>
      </c>
      <c r="BK28" t="str">
        <f t="shared" si="3"/>
        <v>14_PE</v>
      </c>
      <c r="BL28" t="str">
        <f t="shared" si="4"/>
        <v>d_ind_cem_7_9_lpg</v>
      </c>
      <c r="BO28" s="8">
        <f t="shared" si="5"/>
        <v>0</v>
      </c>
      <c r="BP28" s="8">
        <f t="shared" si="6"/>
        <v>0</v>
      </c>
      <c r="BQ28" s="8" cm="1">
        <f t="array" ref="BQ28">K28*INDEX(prod_est,$G28+$H28-1,MATCH(BQ$14,$BP$14:$DP$14,0))</f>
        <v>0</v>
      </c>
      <c r="BR28" s="8" cm="1">
        <f t="array" ref="BR28">L28*INDEX(prod_est,$G28+$H28-1,MATCH(BR$14,$BP$14:$DP$14,0))</f>
        <v>0</v>
      </c>
      <c r="BS28" s="8" cm="1">
        <f t="array" ref="BS28">M28*INDEX(prod_est,$G28+$H28-1,MATCH(BS$14,$BP$14:$DP$14,0))</f>
        <v>0</v>
      </c>
      <c r="BT28" s="8" cm="1">
        <f t="array" ref="BT28">N28*INDEX(prod_est,$G28+$H28-1,MATCH(BT$14,$BP$14:$DP$14,0))</f>
        <v>0</v>
      </c>
      <c r="BU28" s="8" cm="1">
        <f t="array" ref="BU28">O28*INDEX(prod_est,$G28+$H28-1,MATCH(BU$14,$BP$14:$DP$14,0))</f>
        <v>0</v>
      </c>
      <c r="BV28" s="8" cm="1">
        <f t="array" ref="BV28">P28*INDEX(prod_est,$G28+$H28-1,MATCH(BV$14,$BP$14:$DP$14,0))</f>
        <v>0</v>
      </c>
      <c r="BW28" s="8" cm="1">
        <f t="array" ref="BW28">Q28*INDEX(prod_est,$G28+$H28-1,MATCH(BW$14,$BP$14:$DP$14,0))</f>
        <v>0</v>
      </c>
      <c r="BX28" s="8" cm="1">
        <f t="array" ref="BX28">R28*INDEX(prod_est,$G28+$H28-1,MATCH(BX$14,$BP$14:$DP$14,0))</f>
        <v>0</v>
      </c>
      <c r="BY28" s="8" cm="1">
        <f t="array" ref="BY28">S28*INDEX(prod_est,$G28+$H28-1,MATCH(BY$14,$BP$14:$DP$14,0))</f>
        <v>0</v>
      </c>
      <c r="BZ28" s="8" cm="1">
        <f t="array" ref="BZ28">T28*INDEX(prod_est,$G28+$H28-1,MATCH(BZ$14,$BP$14:$DP$14,0))</f>
        <v>0</v>
      </c>
      <c r="CA28" s="8" cm="1">
        <f t="array" ref="CA28">U28*INDEX(prod_est,$G28+$H28-1,MATCH(CA$14,$BP$14:$DP$14,0))</f>
        <v>0</v>
      </c>
      <c r="CB28" s="8" cm="1">
        <f t="array" ref="CB28">V28*INDEX(prod_est,$G28+$H28-1,MATCH(CB$14,$BP$14:$DP$14,0))</f>
        <v>0</v>
      </c>
      <c r="CC28" s="8" cm="1">
        <f t="array" ref="CC28">W28*INDEX(prod_est,$G28+$H28-1,MATCH(CC$14,$BP$14:$DP$14,0))</f>
        <v>0</v>
      </c>
      <c r="CD28" s="8" cm="1">
        <f t="array" ref="CD28">X28*INDEX(prod_est,$G28+$H28-1,MATCH(CD$14,$BP$14:$DP$14,0))</f>
        <v>0</v>
      </c>
      <c r="CE28" s="8" cm="1">
        <f t="array" ref="CE28">Y28*INDEX(prod_est,$G28+$H28-1,MATCH(CE$14,$BP$14:$DP$14,0))</f>
        <v>0</v>
      </c>
      <c r="CF28" s="8" cm="1">
        <f t="array" ref="CF28">Z28*INDEX(prod_est,$G28+$H28-1,MATCH(CF$14,$BP$14:$DP$14,0))</f>
        <v>0</v>
      </c>
      <c r="CG28" s="8" cm="1">
        <f t="array" ref="CG28">AA28*INDEX(prod_est,$G28+$H28-1,MATCH(CG$14,$BP$14:$DP$14,0))</f>
        <v>0</v>
      </c>
      <c r="CH28" s="8" cm="1">
        <f t="array" ref="CH28">AB28*INDEX(prod_est,$G28+$H28-1,MATCH(CH$14,$BP$14:$DP$14,0))</f>
        <v>0</v>
      </c>
      <c r="CI28" s="8" cm="1">
        <f t="array" ref="CI28">AC28*INDEX(prod_est,$G28+$H28-1,MATCH(CI$14,$BP$14:$DP$14,0))</f>
        <v>0</v>
      </c>
      <c r="CJ28" s="8" cm="1">
        <f t="array" ref="CJ28">AD28*INDEX(prod_est,$G28+$H28-1,MATCH(CJ$14,$BP$14:$DP$14,0))</f>
        <v>0</v>
      </c>
      <c r="CK28" s="8" cm="1">
        <f t="array" ref="CK28">AE28*INDEX(prod_est,$G28+$H28-1,MATCH(CK$14,$BP$14:$DP$14,0))</f>
        <v>0</v>
      </c>
      <c r="CL28" s="8" cm="1">
        <f t="array" ref="CL28">AF28*INDEX(prod_est,$G28+$H28-1,MATCH(CL$14,$BP$14:$DP$14,0))</f>
        <v>0</v>
      </c>
      <c r="CM28" s="8" cm="1">
        <f t="array" ref="CM28">AG28*INDEX(prod_est,$G28+$H28-1,MATCH(CM$14,$BP$14:$DP$14,0))</f>
        <v>0</v>
      </c>
      <c r="CN28" s="8" cm="1">
        <f t="array" ref="CN28">AH28*INDEX(prod_est,$G28+$H28-1,MATCH(CN$14,$BP$14:$DP$14,0))</f>
        <v>0</v>
      </c>
      <c r="CO28" s="8" cm="1">
        <f t="array" ref="CO28">AI28*INDEX(prod_est,$G28+$H28-1,MATCH(CO$14,$BP$14:$DP$14,0))</f>
        <v>0</v>
      </c>
      <c r="CP28" s="8" cm="1">
        <f t="array" ref="CP28">AJ28*INDEX(prod_est,$G28+$H28-1,MATCH(CP$14,$BP$14:$DP$14,0))</f>
        <v>0</v>
      </c>
      <c r="CQ28" s="8" cm="1">
        <f t="array" ref="CQ28">AK28*INDEX(prod_est,$G28+$H28-1,MATCH(CQ$14,$BP$14:$DP$14,0))</f>
        <v>0</v>
      </c>
      <c r="CR28" s="8" cm="1">
        <f t="array" ref="CR28">AL28*INDEX(prod_est,$G28+$H28-1,MATCH(CR$14,$BP$14:$DP$14,0))</f>
        <v>0</v>
      </c>
      <c r="CS28" s="8" cm="1">
        <f t="array" ref="CS28">AM28*INDEX(prod_est,$G28+$H28-1,MATCH(CS$14,$BP$14:$DP$14,0))</f>
        <v>0</v>
      </c>
      <c r="CT28" s="8" cm="1">
        <f t="array" ref="CT28">AN28*INDEX(prod_est,$G28+$H28-1,MATCH(CT$14,$BP$14:$DP$14,0))</f>
        <v>0</v>
      </c>
      <c r="CU28" s="8" cm="1">
        <f t="array" ref="CU28">AO28*INDEX(prod_est,$G28+$H28-1,MATCH(CU$14,$BP$14:$DP$14,0))</f>
        <v>0</v>
      </c>
      <c r="CV28" s="8" cm="1">
        <f t="array" ref="CV28">AP28*INDEX(prod_est,$G28+$H28-1,MATCH(CV$14,$BP$14:$DP$14,0))</f>
        <v>0</v>
      </c>
      <c r="CW28" cm="1">
        <f t="array" ref="CW28">AQ28*INDEX(prod_est,$G28+$H28-1,MATCH(CW$14,$BP$14:$DP$14,0))</f>
        <v>0</v>
      </c>
      <c r="CX28" cm="1">
        <f t="array" ref="CX28">AR28*INDEX(prod_est,$G28+$H28-1,MATCH(CX$14,$BP$14:$DP$14,0))</f>
        <v>0</v>
      </c>
      <c r="CY28" cm="1">
        <f t="array" ref="CY28">AS28*INDEX(prod_est,$G28+$H28-1,MATCH(CY$14,$BP$14:$DP$14,0))</f>
        <v>0</v>
      </c>
      <c r="CZ28" cm="1">
        <f t="array" ref="CZ28">AT28*INDEX(prod_est,$G28+$H28-1,MATCH(CZ$14,$BP$14:$DP$14,0))</f>
        <v>0</v>
      </c>
      <c r="DA28" cm="1">
        <f t="array" ref="DA28">AU28*INDEX(prod_est,$G28+$H28-1,MATCH(DA$14,$BP$14:$DP$14,0))</f>
        <v>0</v>
      </c>
      <c r="DB28" cm="1">
        <f t="array" ref="DB28">AV28*INDEX(prod_est,$G28+$H28-1,MATCH(DB$14,$BP$14:$DP$14,0))</f>
        <v>0</v>
      </c>
      <c r="DC28" cm="1">
        <f t="array" ref="DC28">AW28*INDEX(prod_est,$G28+$H28-1,MATCH(DC$14,$BP$14:$DP$14,0))</f>
        <v>0</v>
      </c>
      <c r="DD28" cm="1">
        <f t="array" ref="DD28">AX28*INDEX(prod_est,$G28+$H28-1,MATCH(DD$14,$BP$14:$DP$14,0))</f>
        <v>0</v>
      </c>
      <c r="DE28" cm="1">
        <f t="array" ref="DE28">AY28*INDEX(prod_est,$G28+$H28-1,MATCH(DE$14,$BP$14:$DP$14,0))</f>
        <v>0</v>
      </c>
      <c r="DF28" cm="1">
        <f t="array" ref="DF28">AZ28*INDEX(prod_est,$G28+$H28-1,MATCH(DF$14,$BP$14:$DP$14,0))</f>
        <v>0</v>
      </c>
      <c r="DG28" cm="1">
        <f t="array" ref="DG28">BA28*INDEX(prod_est,$G28+$H28-1,MATCH(DG$14,$BP$14:$DP$14,0))</f>
        <v>0</v>
      </c>
      <c r="DH28" cm="1">
        <f t="array" ref="DH28">BB28*INDEX(prod_est,$G28+$H28-1,MATCH(DH$14,$BP$14:$DP$14,0))</f>
        <v>0</v>
      </c>
      <c r="DI28" cm="1">
        <f t="array" ref="DI28">BC28*INDEX(prod_est,$G28+$H28-1,MATCH(DI$14,$BP$14:$DP$14,0))</f>
        <v>0</v>
      </c>
      <c r="DJ28" cm="1">
        <f t="array" ref="DJ28">BD28*INDEX(prod_est,$G28+$H28-1,MATCH(DJ$14,$BP$14:$DP$14,0))</f>
        <v>0</v>
      </c>
      <c r="DK28" cm="1">
        <f t="array" ref="DK28">BE28*INDEX(prod_est,$G28+$H28-1,MATCH(DK$14,$BP$14:$DP$14,0))</f>
        <v>0</v>
      </c>
      <c r="DL28" cm="1">
        <f t="array" ref="DL28">BF28*INDEX(prod_est,$G28+$H28-1,MATCH(DL$14,$BP$14:$DP$14,0))</f>
        <v>0</v>
      </c>
      <c r="DM28" cm="1">
        <f t="array" ref="DM28">BG28*INDEX(prod_est,$G28+$H28-1,MATCH(DM$14,$BP$14:$DP$14,0))</f>
        <v>0</v>
      </c>
      <c r="DN28" cm="1">
        <f t="array" ref="DN28">BH28*INDEX(prod_est,$G28+$H28-1,MATCH(DN$14,$BP$14:$DP$14,0))</f>
        <v>0</v>
      </c>
      <c r="DO28" cm="1">
        <f t="array" ref="DO28">BI28*INDEX(prod_est,$G28+$H28-1,MATCH(DO$14,$BP$14:$DP$14,0))</f>
        <v>0</v>
      </c>
      <c r="DP28" cm="1">
        <f t="array" ref="DP28">BJ28*INDEX(prod_est,$G28+$H28-1,MATCH(DP$14,$BP$14:$DP$14,0))</f>
        <v>0</v>
      </c>
    </row>
    <row r="29" spans="1:120" x14ac:dyDescent="0.25">
      <c r="A29" t="s">
        <v>50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209</v>
      </c>
      <c r="H29">
        <f>IFERROR(MATCH(D29,Production_est!$D$4:$D$339,0),"-")</f>
        <v>6</v>
      </c>
      <c r="I29" s="8" cm="1">
        <f t="array" ref="I29">IFERROR(INDEX(Production_est!$E$4:$E$339,H29+G29-1),"-")</f>
        <v>10200.118358751901</v>
      </c>
      <c r="J29" s="42">
        <f t="shared" si="0"/>
        <v>0</v>
      </c>
      <c r="K29" s="42">
        <f t="shared" ref="K29:AP29" si="33">J29*(1-$F$4)</f>
        <v>0</v>
      </c>
      <c r="L29" s="42">
        <f t="shared" si="33"/>
        <v>0</v>
      </c>
      <c r="M29" s="42">
        <f t="shared" si="33"/>
        <v>0</v>
      </c>
      <c r="N29" s="42">
        <f t="shared" si="33"/>
        <v>0</v>
      </c>
      <c r="O29" s="42">
        <f t="shared" si="33"/>
        <v>0</v>
      </c>
      <c r="P29" s="42">
        <f t="shared" si="33"/>
        <v>0</v>
      </c>
      <c r="Q29" s="42">
        <f t="shared" si="33"/>
        <v>0</v>
      </c>
      <c r="R29" s="42">
        <f t="shared" si="33"/>
        <v>0</v>
      </c>
      <c r="S29" s="42">
        <f t="shared" si="33"/>
        <v>0</v>
      </c>
      <c r="T29" s="42">
        <f t="shared" si="33"/>
        <v>0</v>
      </c>
      <c r="U29" s="42">
        <f t="shared" si="33"/>
        <v>0</v>
      </c>
      <c r="V29" s="42">
        <f t="shared" si="33"/>
        <v>0</v>
      </c>
      <c r="W29" s="42">
        <f t="shared" si="33"/>
        <v>0</v>
      </c>
      <c r="X29" s="42">
        <f t="shared" si="33"/>
        <v>0</v>
      </c>
      <c r="Y29" s="42">
        <f t="shared" si="33"/>
        <v>0</v>
      </c>
      <c r="Z29" s="42">
        <f t="shared" si="33"/>
        <v>0</v>
      </c>
      <c r="AA29" s="42">
        <f t="shared" si="33"/>
        <v>0</v>
      </c>
      <c r="AB29" s="42">
        <f t="shared" si="33"/>
        <v>0</v>
      </c>
      <c r="AC29" s="42">
        <f t="shared" si="33"/>
        <v>0</v>
      </c>
      <c r="AD29" s="42">
        <f t="shared" si="33"/>
        <v>0</v>
      </c>
      <c r="AE29" s="42">
        <f t="shared" si="33"/>
        <v>0</v>
      </c>
      <c r="AF29" s="42">
        <f t="shared" si="33"/>
        <v>0</v>
      </c>
      <c r="AG29" s="42">
        <f t="shared" si="33"/>
        <v>0</v>
      </c>
      <c r="AH29" s="42">
        <f t="shared" si="33"/>
        <v>0</v>
      </c>
      <c r="AI29" s="42">
        <f t="shared" si="33"/>
        <v>0</v>
      </c>
      <c r="AJ29" s="42">
        <f t="shared" si="33"/>
        <v>0</v>
      </c>
      <c r="AK29" s="42">
        <f t="shared" si="33"/>
        <v>0</v>
      </c>
      <c r="AL29" s="42">
        <f t="shared" si="33"/>
        <v>0</v>
      </c>
      <c r="AM29" s="42">
        <f t="shared" si="33"/>
        <v>0</v>
      </c>
      <c r="AN29" s="42">
        <f t="shared" si="33"/>
        <v>0</v>
      </c>
      <c r="AO29" s="42">
        <f t="shared" si="33"/>
        <v>0</v>
      </c>
      <c r="AP29" s="42">
        <f t="shared" si="33"/>
        <v>0</v>
      </c>
      <c r="AQ29" s="42">
        <f t="shared" ref="AQ29:BJ29" si="34">AP29*(1-$F$4)</f>
        <v>0</v>
      </c>
      <c r="AR29" s="42">
        <f t="shared" si="34"/>
        <v>0</v>
      </c>
      <c r="AS29" s="42">
        <f t="shared" si="34"/>
        <v>0</v>
      </c>
      <c r="AT29" s="42">
        <f t="shared" si="34"/>
        <v>0</v>
      </c>
      <c r="AU29" s="42">
        <f t="shared" si="34"/>
        <v>0</v>
      </c>
      <c r="AV29" s="42">
        <f t="shared" si="34"/>
        <v>0</v>
      </c>
      <c r="AW29" s="42">
        <f t="shared" si="34"/>
        <v>0</v>
      </c>
      <c r="AX29" s="42">
        <f t="shared" si="34"/>
        <v>0</v>
      </c>
      <c r="AY29" s="42">
        <f t="shared" si="34"/>
        <v>0</v>
      </c>
      <c r="AZ29" s="42">
        <f t="shared" si="34"/>
        <v>0</v>
      </c>
      <c r="BA29" s="42">
        <f t="shared" si="34"/>
        <v>0</v>
      </c>
      <c r="BB29" s="42">
        <f t="shared" si="34"/>
        <v>0</v>
      </c>
      <c r="BC29" s="42">
        <f t="shared" si="34"/>
        <v>0</v>
      </c>
      <c r="BD29" s="42">
        <f t="shared" si="34"/>
        <v>0</v>
      </c>
      <c r="BE29" s="42">
        <f t="shared" si="34"/>
        <v>0</v>
      </c>
      <c r="BF29" s="42">
        <f t="shared" si="34"/>
        <v>0</v>
      </c>
      <c r="BG29" s="42">
        <f t="shared" si="34"/>
        <v>0</v>
      </c>
      <c r="BH29" s="42">
        <f t="shared" si="34"/>
        <v>0</v>
      </c>
      <c r="BI29" s="42">
        <f t="shared" si="34"/>
        <v>0</v>
      </c>
      <c r="BJ29" s="42">
        <f t="shared" si="34"/>
        <v>0</v>
      </c>
      <c r="BK29" t="str">
        <f t="shared" si="3"/>
        <v>14_PE</v>
      </c>
      <c r="BL29" t="str">
        <f t="shared" si="4"/>
        <v>d_ind_cem_7_10_refi_gas_notliq</v>
      </c>
      <c r="BO29" s="8">
        <f t="shared" si="5"/>
        <v>0</v>
      </c>
      <c r="BP29" s="8">
        <f t="shared" si="6"/>
        <v>0</v>
      </c>
      <c r="BQ29" s="8" cm="1">
        <f t="array" ref="BQ29">K29*INDEX(prod_est,$G29+$H29-1,MATCH(BQ$14,$BP$14:$DP$14,0))</f>
        <v>0</v>
      </c>
      <c r="BR29" s="8" cm="1">
        <f t="array" ref="BR29">L29*INDEX(prod_est,$G29+$H29-1,MATCH(BR$14,$BP$14:$DP$14,0))</f>
        <v>0</v>
      </c>
      <c r="BS29" s="8" cm="1">
        <f t="array" ref="BS29">M29*INDEX(prod_est,$G29+$H29-1,MATCH(BS$14,$BP$14:$DP$14,0))</f>
        <v>0</v>
      </c>
      <c r="BT29" s="8" cm="1">
        <f t="array" ref="BT29">N29*INDEX(prod_est,$G29+$H29-1,MATCH(BT$14,$BP$14:$DP$14,0))</f>
        <v>0</v>
      </c>
      <c r="BU29" s="8" cm="1">
        <f t="array" ref="BU29">O29*INDEX(prod_est,$G29+$H29-1,MATCH(BU$14,$BP$14:$DP$14,0))</f>
        <v>0</v>
      </c>
      <c r="BV29" s="8" cm="1">
        <f t="array" ref="BV29">P29*INDEX(prod_est,$G29+$H29-1,MATCH(BV$14,$BP$14:$DP$14,0))</f>
        <v>0</v>
      </c>
      <c r="BW29" s="8" cm="1">
        <f t="array" ref="BW29">Q29*INDEX(prod_est,$G29+$H29-1,MATCH(BW$14,$BP$14:$DP$14,0))</f>
        <v>0</v>
      </c>
      <c r="BX29" s="8" cm="1">
        <f t="array" ref="BX29">R29*INDEX(prod_est,$G29+$H29-1,MATCH(BX$14,$BP$14:$DP$14,0))</f>
        <v>0</v>
      </c>
      <c r="BY29" s="8" cm="1">
        <f t="array" ref="BY29">S29*INDEX(prod_est,$G29+$H29-1,MATCH(BY$14,$BP$14:$DP$14,0))</f>
        <v>0</v>
      </c>
      <c r="BZ29" s="8" cm="1">
        <f t="array" ref="BZ29">T29*INDEX(prod_est,$G29+$H29-1,MATCH(BZ$14,$BP$14:$DP$14,0))</f>
        <v>0</v>
      </c>
      <c r="CA29" s="8" cm="1">
        <f t="array" ref="CA29">U29*INDEX(prod_est,$G29+$H29-1,MATCH(CA$14,$BP$14:$DP$14,0))</f>
        <v>0</v>
      </c>
      <c r="CB29" s="8" cm="1">
        <f t="array" ref="CB29">V29*INDEX(prod_est,$G29+$H29-1,MATCH(CB$14,$BP$14:$DP$14,0))</f>
        <v>0</v>
      </c>
      <c r="CC29" s="8" cm="1">
        <f t="array" ref="CC29">W29*INDEX(prod_est,$G29+$H29-1,MATCH(CC$14,$BP$14:$DP$14,0))</f>
        <v>0</v>
      </c>
      <c r="CD29" s="8" cm="1">
        <f t="array" ref="CD29">X29*INDEX(prod_est,$G29+$H29-1,MATCH(CD$14,$BP$14:$DP$14,0))</f>
        <v>0</v>
      </c>
      <c r="CE29" s="8" cm="1">
        <f t="array" ref="CE29">Y29*INDEX(prod_est,$G29+$H29-1,MATCH(CE$14,$BP$14:$DP$14,0))</f>
        <v>0</v>
      </c>
      <c r="CF29" s="8" cm="1">
        <f t="array" ref="CF29">Z29*INDEX(prod_est,$G29+$H29-1,MATCH(CF$14,$BP$14:$DP$14,0))</f>
        <v>0</v>
      </c>
      <c r="CG29" s="8" cm="1">
        <f t="array" ref="CG29">AA29*INDEX(prod_est,$G29+$H29-1,MATCH(CG$14,$BP$14:$DP$14,0))</f>
        <v>0</v>
      </c>
      <c r="CH29" s="8" cm="1">
        <f t="array" ref="CH29">AB29*INDEX(prod_est,$G29+$H29-1,MATCH(CH$14,$BP$14:$DP$14,0))</f>
        <v>0</v>
      </c>
      <c r="CI29" s="8" cm="1">
        <f t="array" ref="CI29">AC29*INDEX(prod_est,$G29+$H29-1,MATCH(CI$14,$BP$14:$DP$14,0))</f>
        <v>0</v>
      </c>
      <c r="CJ29" s="8" cm="1">
        <f t="array" ref="CJ29">AD29*INDEX(prod_est,$G29+$H29-1,MATCH(CJ$14,$BP$14:$DP$14,0))</f>
        <v>0</v>
      </c>
      <c r="CK29" s="8" cm="1">
        <f t="array" ref="CK29">AE29*INDEX(prod_est,$G29+$H29-1,MATCH(CK$14,$BP$14:$DP$14,0))</f>
        <v>0</v>
      </c>
      <c r="CL29" s="8" cm="1">
        <f t="array" ref="CL29">AF29*INDEX(prod_est,$G29+$H29-1,MATCH(CL$14,$BP$14:$DP$14,0))</f>
        <v>0</v>
      </c>
      <c r="CM29" s="8" cm="1">
        <f t="array" ref="CM29">AG29*INDEX(prod_est,$G29+$H29-1,MATCH(CM$14,$BP$14:$DP$14,0))</f>
        <v>0</v>
      </c>
      <c r="CN29" s="8" cm="1">
        <f t="array" ref="CN29">AH29*INDEX(prod_est,$G29+$H29-1,MATCH(CN$14,$BP$14:$DP$14,0))</f>
        <v>0</v>
      </c>
      <c r="CO29" s="8" cm="1">
        <f t="array" ref="CO29">AI29*INDEX(prod_est,$G29+$H29-1,MATCH(CO$14,$BP$14:$DP$14,0))</f>
        <v>0</v>
      </c>
      <c r="CP29" s="8" cm="1">
        <f t="array" ref="CP29">AJ29*INDEX(prod_est,$G29+$H29-1,MATCH(CP$14,$BP$14:$DP$14,0))</f>
        <v>0</v>
      </c>
      <c r="CQ29" s="8" cm="1">
        <f t="array" ref="CQ29">AK29*INDEX(prod_est,$G29+$H29-1,MATCH(CQ$14,$BP$14:$DP$14,0))</f>
        <v>0</v>
      </c>
      <c r="CR29" s="8" cm="1">
        <f t="array" ref="CR29">AL29*INDEX(prod_est,$G29+$H29-1,MATCH(CR$14,$BP$14:$DP$14,0))</f>
        <v>0</v>
      </c>
      <c r="CS29" s="8" cm="1">
        <f t="array" ref="CS29">AM29*INDEX(prod_est,$G29+$H29-1,MATCH(CS$14,$BP$14:$DP$14,0))</f>
        <v>0</v>
      </c>
      <c r="CT29" s="8" cm="1">
        <f t="array" ref="CT29">AN29*INDEX(prod_est,$G29+$H29-1,MATCH(CT$14,$BP$14:$DP$14,0))</f>
        <v>0</v>
      </c>
      <c r="CU29" s="8" cm="1">
        <f t="array" ref="CU29">AO29*INDEX(prod_est,$G29+$H29-1,MATCH(CU$14,$BP$14:$DP$14,0))</f>
        <v>0</v>
      </c>
      <c r="CV29" s="8" cm="1">
        <f t="array" ref="CV29">AP29*INDEX(prod_est,$G29+$H29-1,MATCH(CV$14,$BP$14:$DP$14,0))</f>
        <v>0</v>
      </c>
      <c r="CW29" cm="1">
        <f t="array" ref="CW29">AQ29*INDEX(prod_est,$G29+$H29-1,MATCH(CW$14,$BP$14:$DP$14,0))</f>
        <v>0</v>
      </c>
      <c r="CX29" cm="1">
        <f t="array" ref="CX29">AR29*INDEX(prod_est,$G29+$H29-1,MATCH(CX$14,$BP$14:$DP$14,0))</f>
        <v>0</v>
      </c>
      <c r="CY29" cm="1">
        <f t="array" ref="CY29">AS29*INDEX(prod_est,$G29+$H29-1,MATCH(CY$14,$BP$14:$DP$14,0))</f>
        <v>0</v>
      </c>
      <c r="CZ29" cm="1">
        <f t="array" ref="CZ29">AT29*INDEX(prod_est,$G29+$H29-1,MATCH(CZ$14,$BP$14:$DP$14,0))</f>
        <v>0</v>
      </c>
      <c r="DA29" cm="1">
        <f t="array" ref="DA29">AU29*INDEX(prod_est,$G29+$H29-1,MATCH(DA$14,$BP$14:$DP$14,0))</f>
        <v>0</v>
      </c>
      <c r="DB29" cm="1">
        <f t="array" ref="DB29">AV29*INDEX(prod_est,$G29+$H29-1,MATCH(DB$14,$BP$14:$DP$14,0))</f>
        <v>0</v>
      </c>
      <c r="DC29" cm="1">
        <f t="array" ref="DC29">AW29*INDEX(prod_est,$G29+$H29-1,MATCH(DC$14,$BP$14:$DP$14,0))</f>
        <v>0</v>
      </c>
      <c r="DD29" cm="1">
        <f t="array" ref="DD29">AX29*INDEX(prod_est,$G29+$H29-1,MATCH(DD$14,$BP$14:$DP$14,0))</f>
        <v>0</v>
      </c>
      <c r="DE29" cm="1">
        <f t="array" ref="DE29">AY29*INDEX(prod_est,$G29+$H29-1,MATCH(DE$14,$BP$14:$DP$14,0))</f>
        <v>0</v>
      </c>
      <c r="DF29" cm="1">
        <f t="array" ref="DF29">AZ29*INDEX(prod_est,$G29+$H29-1,MATCH(DF$14,$BP$14:$DP$14,0))</f>
        <v>0</v>
      </c>
      <c r="DG29" cm="1">
        <f t="array" ref="DG29">BA29*INDEX(prod_est,$G29+$H29-1,MATCH(DG$14,$BP$14:$DP$14,0))</f>
        <v>0</v>
      </c>
      <c r="DH29" cm="1">
        <f t="array" ref="DH29">BB29*INDEX(prod_est,$G29+$H29-1,MATCH(DH$14,$BP$14:$DP$14,0))</f>
        <v>0</v>
      </c>
      <c r="DI29" cm="1">
        <f t="array" ref="DI29">BC29*INDEX(prod_est,$G29+$H29-1,MATCH(DI$14,$BP$14:$DP$14,0))</f>
        <v>0</v>
      </c>
      <c r="DJ29" cm="1">
        <f t="array" ref="DJ29">BD29*INDEX(prod_est,$G29+$H29-1,MATCH(DJ$14,$BP$14:$DP$14,0))</f>
        <v>0</v>
      </c>
      <c r="DK29" cm="1">
        <f t="array" ref="DK29">BE29*INDEX(prod_est,$G29+$H29-1,MATCH(DK$14,$BP$14:$DP$14,0))</f>
        <v>0</v>
      </c>
      <c r="DL29" cm="1">
        <f t="array" ref="DL29">BF29*INDEX(prod_est,$G29+$H29-1,MATCH(DL$14,$BP$14:$DP$14,0))</f>
        <v>0</v>
      </c>
      <c r="DM29" cm="1">
        <f t="array" ref="DM29">BG29*INDEX(prod_est,$G29+$H29-1,MATCH(DM$14,$BP$14:$DP$14,0))</f>
        <v>0</v>
      </c>
      <c r="DN29" cm="1">
        <f t="array" ref="DN29">BH29*INDEX(prod_est,$G29+$H29-1,MATCH(DN$14,$BP$14:$DP$14,0))</f>
        <v>0</v>
      </c>
      <c r="DO29" cm="1">
        <f t="array" ref="DO29">BI29*INDEX(prod_est,$G29+$H29-1,MATCH(DO$14,$BP$14:$DP$14,0))</f>
        <v>0</v>
      </c>
      <c r="DP29" cm="1">
        <f t="array" ref="DP29">BJ29*INDEX(prod_est,$G29+$H29-1,MATCH(DP$14,$BP$14:$DP$14,0))</f>
        <v>0</v>
      </c>
    </row>
    <row r="30" spans="1:120" x14ac:dyDescent="0.25">
      <c r="A30" t="s">
        <v>50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209</v>
      </c>
      <c r="H30">
        <f>IFERROR(MATCH(D30,Production_est!$D$4:$D$339,0),"-")</f>
        <v>6</v>
      </c>
      <c r="I30" s="8" cm="1">
        <f t="array" ref="I30">IFERROR(INDEX(Production_est!$E$4:$E$339,H30+G30-1),"-")</f>
        <v>10200.118358751901</v>
      </c>
      <c r="J30" s="42">
        <f t="shared" si="0"/>
        <v>0</v>
      </c>
      <c r="K30" s="42">
        <f t="shared" ref="K30:AP30" si="35">J30*(1-$F$4)</f>
        <v>0</v>
      </c>
      <c r="L30" s="42">
        <f t="shared" si="35"/>
        <v>0</v>
      </c>
      <c r="M30" s="42">
        <f t="shared" si="35"/>
        <v>0</v>
      </c>
      <c r="N30" s="42">
        <f t="shared" si="35"/>
        <v>0</v>
      </c>
      <c r="O30" s="42">
        <f t="shared" si="35"/>
        <v>0</v>
      </c>
      <c r="P30" s="42">
        <f t="shared" si="35"/>
        <v>0</v>
      </c>
      <c r="Q30" s="42">
        <f t="shared" si="35"/>
        <v>0</v>
      </c>
      <c r="R30" s="42">
        <f t="shared" si="35"/>
        <v>0</v>
      </c>
      <c r="S30" s="42">
        <f t="shared" si="35"/>
        <v>0</v>
      </c>
      <c r="T30" s="42">
        <f t="shared" si="35"/>
        <v>0</v>
      </c>
      <c r="U30" s="42">
        <f t="shared" si="35"/>
        <v>0</v>
      </c>
      <c r="V30" s="42">
        <f t="shared" si="35"/>
        <v>0</v>
      </c>
      <c r="W30" s="42">
        <f t="shared" si="35"/>
        <v>0</v>
      </c>
      <c r="X30" s="42">
        <f t="shared" si="35"/>
        <v>0</v>
      </c>
      <c r="Y30" s="42">
        <f t="shared" si="35"/>
        <v>0</v>
      </c>
      <c r="Z30" s="42">
        <f t="shared" si="35"/>
        <v>0</v>
      </c>
      <c r="AA30" s="42">
        <f t="shared" si="35"/>
        <v>0</v>
      </c>
      <c r="AB30" s="42">
        <f t="shared" si="35"/>
        <v>0</v>
      </c>
      <c r="AC30" s="42">
        <f t="shared" si="35"/>
        <v>0</v>
      </c>
      <c r="AD30" s="42">
        <f t="shared" si="35"/>
        <v>0</v>
      </c>
      <c r="AE30" s="42">
        <f t="shared" si="35"/>
        <v>0</v>
      </c>
      <c r="AF30" s="42">
        <f t="shared" si="35"/>
        <v>0</v>
      </c>
      <c r="AG30" s="42">
        <f t="shared" si="35"/>
        <v>0</v>
      </c>
      <c r="AH30" s="42">
        <f t="shared" si="35"/>
        <v>0</v>
      </c>
      <c r="AI30" s="42">
        <f t="shared" si="35"/>
        <v>0</v>
      </c>
      <c r="AJ30" s="42">
        <f t="shared" si="35"/>
        <v>0</v>
      </c>
      <c r="AK30" s="42">
        <f t="shared" si="35"/>
        <v>0</v>
      </c>
      <c r="AL30" s="42">
        <f t="shared" si="35"/>
        <v>0</v>
      </c>
      <c r="AM30" s="42">
        <f t="shared" si="35"/>
        <v>0</v>
      </c>
      <c r="AN30" s="42">
        <f t="shared" si="35"/>
        <v>0</v>
      </c>
      <c r="AO30" s="42">
        <f t="shared" si="35"/>
        <v>0</v>
      </c>
      <c r="AP30" s="42">
        <f t="shared" si="35"/>
        <v>0</v>
      </c>
      <c r="AQ30" s="42">
        <f t="shared" ref="AQ30:BJ30" si="36">AP30*(1-$F$4)</f>
        <v>0</v>
      </c>
      <c r="AR30" s="42">
        <f t="shared" si="36"/>
        <v>0</v>
      </c>
      <c r="AS30" s="42">
        <f t="shared" si="36"/>
        <v>0</v>
      </c>
      <c r="AT30" s="42">
        <f t="shared" si="36"/>
        <v>0</v>
      </c>
      <c r="AU30" s="42">
        <f t="shared" si="36"/>
        <v>0</v>
      </c>
      <c r="AV30" s="42">
        <f t="shared" si="36"/>
        <v>0</v>
      </c>
      <c r="AW30" s="42">
        <f t="shared" si="36"/>
        <v>0</v>
      </c>
      <c r="AX30" s="42">
        <f t="shared" si="36"/>
        <v>0</v>
      </c>
      <c r="AY30" s="42">
        <f t="shared" si="36"/>
        <v>0</v>
      </c>
      <c r="AZ30" s="42">
        <f t="shared" si="36"/>
        <v>0</v>
      </c>
      <c r="BA30" s="42">
        <f t="shared" si="36"/>
        <v>0</v>
      </c>
      <c r="BB30" s="42">
        <f t="shared" si="36"/>
        <v>0</v>
      </c>
      <c r="BC30" s="42">
        <f t="shared" si="36"/>
        <v>0</v>
      </c>
      <c r="BD30" s="42">
        <f t="shared" si="36"/>
        <v>0</v>
      </c>
      <c r="BE30" s="42">
        <f t="shared" si="36"/>
        <v>0</v>
      </c>
      <c r="BF30" s="42">
        <f t="shared" si="36"/>
        <v>0</v>
      </c>
      <c r="BG30" s="42">
        <f t="shared" si="36"/>
        <v>0</v>
      </c>
      <c r="BH30" s="42">
        <f t="shared" si="36"/>
        <v>0</v>
      </c>
      <c r="BI30" s="42">
        <f t="shared" si="36"/>
        <v>0</v>
      </c>
      <c r="BJ30" s="42">
        <f t="shared" si="36"/>
        <v>0</v>
      </c>
      <c r="BK30" t="str">
        <f t="shared" si="3"/>
        <v>14_PE</v>
      </c>
      <c r="BL30" t="str">
        <f t="shared" si="4"/>
        <v>d_ind_cem_7_11_ethane</v>
      </c>
      <c r="BO30" s="8">
        <f t="shared" si="5"/>
        <v>0</v>
      </c>
      <c r="BP30" s="8">
        <f t="shared" si="6"/>
        <v>0</v>
      </c>
      <c r="BQ30" s="8" cm="1">
        <f t="array" ref="BQ30">K30*INDEX(prod_est,$G30+$H30-1,MATCH(BQ$14,$BP$14:$DP$14,0))</f>
        <v>0</v>
      </c>
      <c r="BR30" s="8" cm="1">
        <f t="array" ref="BR30">L30*INDEX(prod_est,$G30+$H30-1,MATCH(BR$14,$BP$14:$DP$14,0))</f>
        <v>0</v>
      </c>
      <c r="BS30" s="8" cm="1">
        <f t="array" ref="BS30">M30*INDEX(prod_est,$G30+$H30-1,MATCH(BS$14,$BP$14:$DP$14,0))</f>
        <v>0</v>
      </c>
      <c r="BT30" s="8" cm="1">
        <f t="array" ref="BT30">N30*INDEX(prod_est,$G30+$H30-1,MATCH(BT$14,$BP$14:$DP$14,0))</f>
        <v>0</v>
      </c>
      <c r="BU30" s="8" cm="1">
        <f t="array" ref="BU30">O30*INDEX(prod_est,$G30+$H30-1,MATCH(BU$14,$BP$14:$DP$14,0))</f>
        <v>0</v>
      </c>
      <c r="BV30" s="8" cm="1">
        <f t="array" ref="BV30">P30*INDEX(prod_est,$G30+$H30-1,MATCH(BV$14,$BP$14:$DP$14,0))</f>
        <v>0</v>
      </c>
      <c r="BW30" s="8" cm="1">
        <f t="array" ref="BW30">Q30*INDEX(prod_est,$G30+$H30-1,MATCH(BW$14,$BP$14:$DP$14,0))</f>
        <v>0</v>
      </c>
      <c r="BX30" s="8" cm="1">
        <f t="array" ref="BX30">R30*INDEX(prod_est,$G30+$H30-1,MATCH(BX$14,$BP$14:$DP$14,0))</f>
        <v>0</v>
      </c>
      <c r="BY30" s="8" cm="1">
        <f t="array" ref="BY30">S30*INDEX(prod_est,$G30+$H30-1,MATCH(BY$14,$BP$14:$DP$14,0))</f>
        <v>0</v>
      </c>
      <c r="BZ30" s="8" cm="1">
        <f t="array" ref="BZ30">T30*INDEX(prod_est,$G30+$H30-1,MATCH(BZ$14,$BP$14:$DP$14,0))</f>
        <v>0</v>
      </c>
      <c r="CA30" s="8" cm="1">
        <f t="array" ref="CA30">U30*INDEX(prod_est,$G30+$H30-1,MATCH(CA$14,$BP$14:$DP$14,0))</f>
        <v>0</v>
      </c>
      <c r="CB30" s="8" cm="1">
        <f t="array" ref="CB30">V30*INDEX(prod_est,$G30+$H30-1,MATCH(CB$14,$BP$14:$DP$14,0))</f>
        <v>0</v>
      </c>
      <c r="CC30" s="8" cm="1">
        <f t="array" ref="CC30">W30*INDEX(prod_est,$G30+$H30-1,MATCH(CC$14,$BP$14:$DP$14,0))</f>
        <v>0</v>
      </c>
      <c r="CD30" s="8" cm="1">
        <f t="array" ref="CD30">X30*INDEX(prod_est,$G30+$H30-1,MATCH(CD$14,$BP$14:$DP$14,0))</f>
        <v>0</v>
      </c>
      <c r="CE30" s="8" cm="1">
        <f t="array" ref="CE30">Y30*INDEX(prod_est,$G30+$H30-1,MATCH(CE$14,$BP$14:$DP$14,0))</f>
        <v>0</v>
      </c>
      <c r="CF30" s="8" cm="1">
        <f t="array" ref="CF30">Z30*INDEX(prod_est,$G30+$H30-1,MATCH(CF$14,$BP$14:$DP$14,0))</f>
        <v>0</v>
      </c>
      <c r="CG30" s="8" cm="1">
        <f t="array" ref="CG30">AA30*INDEX(prod_est,$G30+$H30-1,MATCH(CG$14,$BP$14:$DP$14,0))</f>
        <v>0</v>
      </c>
      <c r="CH30" s="8" cm="1">
        <f t="array" ref="CH30">AB30*INDEX(prod_est,$G30+$H30-1,MATCH(CH$14,$BP$14:$DP$14,0))</f>
        <v>0</v>
      </c>
      <c r="CI30" s="8" cm="1">
        <f t="array" ref="CI30">AC30*INDEX(prod_est,$G30+$H30-1,MATCH(CI$14,$BP$14:$DP$14,0))</f>
        <v>0</v>
      </c>
      <c r="CJ30" s="8" cm="1">
        <f t="array" ref="CJ30">AD30*INDEX(prod_est,$G30+$H30-1,MATCH(CJ$14,$BP$14:$DP$14,0))</f>
        <v>0</v>
      </c>
      <c r="CK30" s="8" cm="1">
        <f t="array" ref="CK30">AE30*INDEX(prod_est,$G30+$H30-1,MATCH(CK$14,$BP$14:$DP$14,0))</f>
        <v>0</v>
      </c>
      <c r="CL30" s="8" cm="1">
        <f t="array" ref="CL30">AF30*INDEX(prod_est,$G30+$H30-1,MATCH(CL$14,$BP$14:$DP$14,0))</f>
        <v>0</v>
      </c>
      <c r="CM30" s="8" cm="1">
        <f t="array" ref="CM30">AG30*INDEX(prod_est,$G30+$H30-1,MATCH(CM$14,$BP$14:$DP$14,0))</f>
        <v>0</v>
      </c>
      <c r="CN30" s="8" cm="1">
        <f t="array" ref="CN30">AH30*INDEX(prod_est,$G30+$H30-1,MATCH(CN$14,$BP$14:$DP$14,0))</f>
        <v>0</v>
      </c>
      <c r="CO30" s="8" cm="1">
        <f t="array" ref="CO30">AI30*INDEX(prod_est,$G30+$H30-1,MATCH(CO$14,$BP$14:$DP$14,0))</f>
        <v>0</v>
      </c>
      <c r="CP30" s="8" cm="1">
        <f t="array" ref="CP30">AJ30*INDEX(prod_est,$G30+$H30-1,MATCH(CP$14,$BP$14:$DP$14,0))</f>
        <v>0</v>
      </c>
      <c r="CQ30" s="8" cm="1">
        <f t="array" ref="CQ30">AK30*INDEX(prod_est,$G30+$H30-1,MATCH(CQ$14,$BP$14:$DP$14,0))</f>
        <v>0</v>
      </c>
      <c r="CR30" s="8" cm="1">
        <f t="array" ref="CR30">AL30*INDEX(prod_est,$G30+$H30-1,MATCH(CR$14,$BP$14:$DP$14,0))</f>
        <v>0</v>
      </c>
      <c r="CS30" s="8" cm="1">
        <f t="array" ref="CS30">AM30*INDEX(prod_est,$G30+$H30-1,MATCH(CS$14,$BP$14:$DP$14,0))</f>
        <v>0</v>
      </c>
      <c r="CT30" s="8" cm="1">
        <f t="array" ref="CT30">AN30*INDEX(prod_est,$G30+$H30-1,MATCH(CT$14,$BP$14:$DP$14,0))</f>
        <v>0</v>
      </c>
      <c r="CU30" s="8" cm="1">
        <f t="array" ref="CU30">AO30*INDEX(prod_est,$G30+$H30-1,MATCH(CU$14,$BP$14:$DP$14,0))</f>
        <v>0</v>
      </c>
      <c r="CV30" s="8" cm="1">
        <f t="array" ref="CV30">AP30*INDEX(prod_est,$G30+$H30-1,MATCH(CV$14,$BP$14:$DP$14,0))</f>
        <v>0</v>
      </c>
      <c r="CW30" cm="1">
        <f t="array" ref="CW30">AQ30*INDEX(prod_est,$G30+$H30-1,MATCH(CW$14,$BP$14:$DP$14,0))</f>
        <v>0</v>
      </c>
      <c r="CX30" cm="1">
        <f t="array" ref="CX30">AR30*INDEX(prod_est,$G30+$H30-1,MATCH(CX$14,$BP$14:$DP$14,0))</f>
        <v>0</v>
      </c>
      <c r="CY30" cm="1">
        <f t="array" ref="CY30">AS30*INDEX(prod_est,$G30+$H30-1,MATCH(CY$14,$BP$14:$DP$14,0))</f>
        <v>0</v>
      </c>
      <c r="CZ30" cm="1">
        <f t="array" ref="CZ30">AT30*INDEX(prod_est,$G30+$H30-1,MATCH(CZ$14,$BP$14:$DP$14,0))</f>
        <v>0</v>
      </c>
      <c r="DA30" cm="1">
        <f t="array" ref="DA30">AU30*INDEX(prod_est,$G30+$H30-1,MATCH(DA$14,$BP$14:$DP$14,0))</f>
        <v>0</v>
      </c>
      <c r="DB30" cm="1">
        <f t="array" ref="DB30">AV30*INDEX(prod_est,$G30+$H30-1,MATCH(DB$14,$BP$14:$DP$14,0))</f>
        <v>0</v>
      </c>
      <c r="DC30" cm="1">
        <f t="array" ref="DC30">AW30*INDEX(prod_est,$G30+$H30-1,MATCH(DC$14,$BP$14:$DP$14,0))</f>
        <v>0</v>
      </c>
      <c r="DD30" cm="1">
        <f t="array" ref="DD30">AX30*INDEX(prod_est,$G30+$H30-1,MATCH(DD$14,$BP$14:$DP$14,0))</f>
        <v>0</v>
      </c>
      <c r="DE30" cm="1">
        <f t="array" ref="DE30">AY30*INDEX(prod_est,$G30+$H30-1,MATCH(DE$14,$BP$14:$DP$14,0))</f>
        <v>0</v>
      </c>
      <c r="DF30" cm="1">
        <f t="array" ref="DF30">AZ30*INDEX(prod_est,$G30+$H30-1,MATCH(DF$14,$BP$14:$DP$14,0))</f>
        <v>0</v>
      </c>
      <c r="DG30" cm="1">
        <f t="array" ref="DG30">BA30*INDEX(prod_est,$G30+$H30-1,MATCH(DG$14,$BP$14:$DP$14,0))</f>
        <v>0</v>
      </c>
      <c r="DH30" cm="1">
        <f t="array" ref="DH30">BB30*INDEX(prod_est,$G30+$H30-1,MATCH(DH$14,$BP$14:$DP$14,0))</f>
        <v>0</v>
      </c>
      <c r="DI30" cm="1">
        <f t="array" ref="DI30">BC30*INDEX(prod_est,$G30+$H30-1,MATCH(DI$14,$BP$14:$DP$14,0))</f>
        <v>0</v>
      </c>
      <c r="DJ30" cm="1">
        <f t="array" ref="DJ30">BD30*INDEX(prod_est,$G30+$H30-1,MATCH(DJ$14,$BP$14:$DP$14,0))</f>
        <v>0</v>
      </c>
      <c r="DK30" cm="1">
        <f t="array" ref="DK30">BE30*INDEX(prod_est,$G30+$H30-1,MATCH(DK$14,$BP$14:$DP$14,0))</f>
        <v>0</v>
      </c>
      <c r="DL30" cm="1">
        <f t="array" ref="DL30">BF30*INDEX(prod_est,$G30+$H30-1,MATCH(DL$14,$BP$14:$DP$14,0))</f>
        <v>0</v>
      </c>
      <c r="DM30" cm="1">
        <f t="array" ref="DM30">BG30*INDEX(prod_est,$G30+$H30-1,MATCH(DM$14,$BP$14:$DP$14,0))</f>
        <v>0</v>
      </c>
      <c r="DN30" cm="1">
        <f t="array" ref="DN30">BH30*INDEX(prod_est,$G30+$H30-1,MATCH(DN$14,$BP$14:$DP$14,0))</f>
        <v>0</v>
      </c>
      <c r="DO30" cm="1">
        <f t="array" ref="DO30">BI30*INDEX(prod_est,$G30+$H30-1,MATCH(DO$14,$BP$14:$DP$14,0))</f>
        <v>0</v>
      </c>
      <c r="DP30" cm="1">
        <f t="array" ref="DP30">BJ30*INDEX(prod_est,$G30+$H30-1,MATCH(DP$14,$BP$14:$DP$14,0))</f>
        <v>0</v>
      </c>
    </row>
    <row r="31" spans="1:120" x14ac:dyDescent="0.25">
      <c r="A31" t="s">
        <v>50</v>
      </c>
      <c r="B31" t="s">
        <v>21</v>
      </c>
      <c r="C31" t="s">
        <v>149</v>
      </c>
      <c r="D31" t="s">
        <v>37</v>
      </c>
      <c r="E31" s="8">
        <v>0</v>
      </c>
      <c r="F31" s="8">
        <v>0</v>
      </c>
      <c r="G31">
        <f>MATCH(A31,Production_est!$A$4:$A$339,0)</f>
        <v>209</v>
      </c>
      <c r="H31">
        <f>IFERROR(MATCH(D31,Production_est!$D$4:$D$339,0),"-")</f>
        <v>6</v>
      </c>
      <c r="I31" s="8" cm="1">
        <f t="array" ref="I31">IFERROR(INDEX(Production_est!$E$4:$E$339,H31+G31-1),"-")</f>
        <v>10200.118358751901</v>
      </c>
      <c r="J31" s="42">
        <f t="shared" si="0"/>
        <v>0</v>
      </c>
      <c r="K31" s="42">
        <f t="shared" ref="K31:AP31" si="37">J31*(1-$F$4)</f>
        <v>0</v>
      </c>
      <c r="L31" s="42">
        <f t="shared" si="37"/>
        <v>0</v>
      </c>
      <c r="M31" s="42">
        <f t="shared" si="37"/>
        <v>0</v>
      </c>
      <c r="N31" s="42">
        <f t="shared" si="37"/>
        <v>0</v>
      </c>
      <c r="O31" s="42">
        <f t="shared" si="37"/>
        <v>0</v>
      </c>
      <c r="P31" s="42">
        <f t="shared" si="37"/>
        <v>0</v>
      </c>
      <c r="Q31" s="42">
        <f t="shared" si="37"/>
        <v>0</v>
      </c>
      <c r="R31" s="42">
        <f t="shared" si="37"/>
        <v>0</v>
      </c>
      <c r="S31" s="42">
        <f t="shared" si="37"/>
        <v>0</v>
      </c>
      <c r="T31" s="42">
        <f t="shared" si="37"/>
        <v>0</v>
      </c>
      <c r="U31" s="42">
        <f t="shared" si="37"/>
        <v>0</v>
      </c>
      <c r="V31" s="42">
        <f t="shared" si="37"/>
        <v>0</v>
      </c>
      <c r="W31" s="42">
        <f t="shared" si="37"/>
        <v>0</v>
      </c>
      <c r="X31" s="42">
        <f t="shared" si="37"/>
        <v>0</v>
      </c>
      <c r="Y31" s="42">
        <f t="shared" si="37"/>
        <v>0</v>
      </c>
      <c r="Z31" s="42">
        <f t="shared" si="37"/>
        <v>0</v>
      </c>
      <c r="AA31" s="42">
        <f t="shared" si="37"/>
        <v>0</v>
      </c>
      <c r="AB31" s="42">
        <f t="shared" si="37"/>
        <v>0</v>
      </c>
      <c r="AC31" s="42">
        <f t="shared" si="37"/>
        <v>0</v>
      </c>
      <c r="AD31" s="42">
        <f t="shared" si="37"/>
        <v>0</v>
      </c>
      <c r="AE31" s="42">
        <f t="shared" si="37"/>
        <v>0</v>
      </c>
      <c r="AF31" s="42">
        <f t="shared" si="37"/>
        <v>0</v>
      </c>
      <c r="AG31" s="42">
        <f t="shared" si="37"/>
        <v>0</v>
      </c>
      <c r="AH31" s="42">
        <f t="shared" si="37"/>
        <v>0</v>
      </c>
      <c r="AI31" s="42">
        <f t="shared" si="37"/>
        <v>0</v>
      </c>
      <c r="AJ31" s="42">
        <f t="shared" si="37"/>
        <v>0</v>
      </c>
      <c r="AK31" s="42">
        <f t="shared" si="37"/>
        <v>0</v>
      </c>
      <c r="AL31" s="42">
        <f t="shared" si="37"/>
        <v>0</v>
      </c>
      <c r="AM31" s="42">
        <f t="shared" si="37"/>
        <v>0</v>
      </c>
      <c r="AN31" s="42">
        <f t="shared" si="37"/>
        <v>0</v>
      </c>
      <c r="AO31" s="42">
        <f t="shared" si="37"/>
        <v>0</v>
      </c>
      <c r="AP31" s="42">
        <f t="shared" si="37"/>
        <v>0</v>
      </c>
      <c r="AQ31" s="42">
        <f t="shared" ref="AQ31:BJ31" si="38">AP31*(1-$F$4)</f>
        <v>0</v>
      </c>
      <c r="AR31" s="42">
        <f t="shared" si="38"/>
        <v>0</v>
      </c>
      <c r="AS31" s="42">
        <f t="shared" si="38"/>
        <v>0</v>
      </c>
      <c r="AT31" s="42">
        <f t="shared" si="38"/>
        <v>0</v>
      </c>
      <c r="AU31" s="42">
        <f t="shared" si="38"/>
        <v>0</v>
      </c>
      <c r="AV31" s="42">
        <f t="shared" si="38"/>
        <v>0</v>
      </c>
      <c r="AW31" s="42">
        <f t="shared" si="38"/>
        <v>0</v>
      </c>
      <c r="AX31" s="42">
        <f t="shared" si="38"/>
        <v>0</v>
      </c>
      <c r="AY31" s="42">
        <f t="shared" si="38"/>
        <v>0</v>
      </c>
      <c r="AZ31" s="42">
        <f t="shared" si="38"/>
        <v>0</v>
      </c>
      <c r="BA31" s="42">
        <f t="shared" si="38"/>
        <v>0</v>
      </c>
      <c r="BB31" s="42">
        <f t="shared" si="38"/>
        <v>0</v>
      </c>
      <c r="BC31" s="42">
        <f t="shared" si="38"/>
        <v>0</v>
      </c>
      <c r="BD31" s="42">
        <f t="shared" si="38"/>
        <v>0</v>
      </c>
      <c r="BE31" s="42">
        <f t="shared" si="38"/>
        <v>0</v>
      </c>
      <c r="BF31" s="42">
        <f t="shared" si="38"/>
        <v>0</v>
      </c>
      <c r="BG31" s="42">
        <f t="shared" si="38"/>
        <v>0</v>
      </c>
      <c r="BH31" s="42">
        <f t="shared" si="38"/>
        <v>0</v>
      </c>
      <c r="BI31" s="42">
        <f t="shared" si="38"/>
        <v>0</v>
      </c>
      <c r="BJ31" s="42">
        <f t="shared" si="38"/>
        <v>0</v>
      </c>
      <c r="BK31" t="str">
        <f t="shared" si="3"/>
        <v>14_PE</v>
      </c>
      <c r="BL31" t="str">
        <f t="shared" si="4"/>
        <v>d_ind_cem_7_x_other_petrol_prod</v>
      </c>
      <c r="BO31" s="8">
        <f t="shared" si="5"/>
        <v>0</v>
      </c>
      <c r="BP31" s="8">
        <f t="shared" si="6"/>
        <v>0</v>
      </c>
      <c r="BQ31" s="8" cm="1">
        <f t="array" ref="BQ31">K31*INDEX(prod_est,$G31+$H31-1,MATCH(BQ$14,$BP$14:$DP$14,0))</f>
        <v>0</v>
      </c>
      <c r="BR31" s="8" cm="1">
        <f t="array" ref="BR31">L31*INDEX(prod_est,$G31+$H31-1,MATCH(BR$14,$BP$14:$DP$14,0))</f>
        <v>0</v>
      </c>
      <c r="BS31" s="8" cm="1">
        <f t="array" ref="BS31">M31*INDEX(prod_est,$G31+$H31-1,MATCH(BS$14,$BP$14:$DP$14,0))</f>
        <v>0</v>
      </c>
      <c r="BT31" s="8" cm="1">
        <f t="array" ref="BT31">N31*INDEX(prod_est,$G31+$H31-1,MATCH(BT$14,$BP$14:$DP$14,0))</f>
        <v>0</v>
      </c>
      <c r="BU31" s="8" cm="1">
        <f t="array" ref="BU31">O31*INDEX(prod_est,$G31+$H31-1,MATCH(BU$14,$BP$14:$DP$14,0))</f>
        <v>0</v>
      </c>
      <c r="BV31" s="8" cm="1">
        <f t="array" ref="BV31">P31*INDEX(prod_est,$G31+$H31-1,MATCH(BV$14,$BP$14:$DP$14,0))</f>
        <v>0</v>
      </c>
      <c r="BW31" s="8" cm="1">
        <f t="array" ref="BW31">Q31*INDEX(prod_est,$G31+$H31-1,MATCH(BW$14,$BP$14:$DP$14,0))</f>
        <v>0</v>
      </c>
      <c r="BX31" s="8" cm="1">
        <f t="array" ref="BX31">R31*INDEX(prod_est,$G31+$H31-1,MATCH(BX$14,$BP$14:$DP$14,0))</f>
        <v>0</v>
      </c>
      <c r="BY31" s="8" cm="1">
        <f t="array" ref="BY31">S31*INDEX(prod_est,$G31+$H31-1,MATCH(BY$14,$BP$14:$DP$14,0))</f>
        <v>0</v>
      </c>
      <c r="BZ31" s="8" cm="1">
        <f t="array" ref="BZ31">T31*INDEX(prod_est,$G31+$H31-1,MATCH(BZ$14,$BP$14:$DP$14,0))</f>
        <v>0</v>
      </c>
      <c r="CA31" s="8" cm="1">
        <f t="array" ref="CA31">U31*INDEX(prod_est,$G31+$H31-1,MATCH(CA$14,$BP$14:$DP$14,0))</f>
        <v>0</v>
      </c>
      <c r="CB31" s="8" cm="1">
        <f t="array" ref="CB31">V31*INDEX(prod_est,$G31+$H31-1,MATCH(CB$14,$BP$14:$DP$14,0))</f>
        <v>0</v>
      </c>
      <c r="CC31" s="8" cm="1">
        <f t="array" ref="CC31">W31*INDEX(prod_est,$G31+$H31-1,MATCH(CC$14,$BP$14:$DP$14,0))</f>
        <v>0</v>
      </c>
      <c r="CD31" s="8" cm="1">
        <f t="array" ref="CD31">X31*INDEX(prod_est,$G31+$H31-1,MATCH(CD$14,$BP$14:$DP$14,0))</f>
        <v>0</v>
      </c>
      <c r="CE31" s="8" cm="1">
        <f t="array" ref="CE31">Y31*INDEX(prod_est,$G31+$H31-1,MATCH(CE$14,$BP$14:$DP$14,0))</f>
        <v>0</v>
      </c>
      <c r="CF31" s="8" cm="1">
        <f t="array" ref="CF31">Z31*INDEX(prod_est,$G31+$H31-1,MATCH(CF$14,$BP$14:$DP$14,0))</f>
        <v>0</v>
      </c>
      <c r="CG31" s="8" cm="1">
        <f t="array" ref="CG31">AA31*INDEX(prod_est,$G31+$H31-1,MATCH(CG$14,$BP$14:$DP$14,0))</f>
        <v>0</v>
      </c>
      <c r="CH31" s="8" cm="1">
        <f t="array" ref="CH31">AB31*INDEX(prod_est,$G31+$H31-1,MATCH(CH$14,$BP$14:$DP$14,0))</f>
        <v>0</v>
      </c>
      <c r="CI31" s="8" cm="1">
        <f t="array" ref="CI31">AC31*INDEX(prod_est,$G31+$H31-1,MATCH(CI$14,$BP$14:$DP$14,0))</f>
        <v>0</v>
      </c>
      <c r="CJ31" s="8" cm="1">
        <f t="array" ref="CJ31">AD31*INDEX(prod_est,$G31+$H31-1,MATCH(CJ$14,$BP$14:$DP$14,0))</f>
        <v>0</v>
      </c>
      <c r="CK31" s="8" cm="1">
        <f t="array" ref="CK31">AE31*INDEX(prod_est,$G31+$H31-1,MATCH(CK$14,$BP$14:$DP$14,0))</f>
        <v>0</v>
      </c>
      <c r="CL31" s="8" cm="1">
        <f t="array" ref="CL31">AF31*INDEX(prod_est,$G31+$H31-1,MATCH(CL$14,$BP$14:$DP$14,0))</f>
        <v>0</v>
      </c>
      <c r="CM31" s="8" cm="1">
        <f t="array" ref="CM31">AG31*INDEX(prod_est,$G31+$H31-1,MATCH(CM$14,$BP$14:$DP$14,0))</f>
        <v>0</v>
      </c>
      <c r="CN31" s="8" cm="1">
        <f t="array" ref="CN31">AH31*INDEX(prod_est,$G31+$H31-1,MATCH(CN$14,$BP$14:$DP$14,0))</f>
        <v>0</v>
      </c>
      <c r="CO31" s="8" cm="1">
        <f t="array" ref="CO31">AI31*INDEX(prod_est,$G31+$H31-1,MATCH(CO$14,$BP$14:$DP$14,0))</f>
        <v>0</v>
      </c>
      <c r="CP31" s="8" cm="1">
        <f t="array" ref="CP31">AJ31*INDEX(prod_est,$G31+$H31-1,MATCH(CP$14,$BP$14:$DP$14,0))</f>
        <v>0</v>
      </c>
      <c r="CQ31" s="8" cm="1">
        <f t="array" ref="CQ31">AK31*INDEX(prod_est,$G31+$H31-1,MATCH(CQ$14,$BP$14:$DP$14,0))</f>
        <v>0</v>
      </c>
      <c r="CR31" s="8" cm="1">
        <f t="array" ref="CR31">AL31*INDEX(prod_est,$G31+$H31-1,MATCH(CR$14,$BP$14:$DP$14,0))</f>
        <v>0</v>
      </c>
      <c r="CS31" s="8" cm="1">
        <f t="array" ref="CS31">AM31*INDEX(prod_est,$G31+$H31-1,MATCH(CS$14,$BP$14:$DP$14,0))</f>
        <v>0</v>
      </c>
      <c r="CT31" s="8" cm="1">
        <f t="array" ref="CT31">AN31*INDEX(prod_est,$G31+$H31-1,MATCH(CT$14,$BP$14:$DP$14,0))</f>
        <v>0</v>
      </c>
      <c r="CU31" s="8" cm="1">
        <f t="array" ref="CU31">AO31*INDEX(prod_est,$G31+$H31-1,MATCH(CU$14,$BP$14:$DP$14,0))</f>
        <v>0</v>
      </c>
      <c r="CV31" s="8" cm="1">
        <f t="array" ref="CV31">AP31*INDEX(prod_est,$G31+$H31-1,MATCH(CV$14,$BP$14:$DP$14,0))</f>
        <v>0</v>
      </c>
      <c r="CW31" cm="1">
        <f t="array" ref="CW31">AQ31*INDEX(prod_est,$G31+$H31-1,MATCH(CW$14,$BP$14:$DP$14,0))</f>
        <v>0</v>
      </c>
      <c r="CX31" cm="1">
        <f t="array" ref="CX31">AR31*INDEX(prod_est,$G31+$H31-1,MATCH(CX$14,$BP$14:$DP$14,0))</f>
        <v>0</v>
      </c>
      <c r="CY31" cm="1">
        <f t="array" ref="CY31">AS31*INDEX(prod_est,$G31+$H31-1,MATCH(CY$14,$BP$14:$DP$14,0))</f>
        <v>0</v>
      </c>
      <c r="CZ31" cm="1">
        <f t="array" ref="CZ31">AT31*INDEX(prod_est,$G31+$H31-1,MATCH(CZ$14,$BP$14:$DP$14,0))</f>
        <v>0</v>
      </c>
      <c r="DA31" cm="1">
        <f t="array" ref="DA31">AU31*INDEX(prod_est,$G31+$H31-1,MATCH(DA$14,$BP$14:$DP$14,0))</f>
        <v>0</v>
      </c>
      <c r="DB31" cm="1">
        <f t="array" ref="DB31">AV31*INDEX(prod_est,$G31+$H31-1,MATCH(DB$14,$BP$14:$DP$14,0))</f>
        <v>0</v>
      </c>
      <c r="DC31" cm="1">
        <f t="array" ref="DC31">AW31*INDEX(prod_est,$G31+$H31-1,MATCH(DC$14,$BP$14:$DP$14,0))</f>
        <v>0</v>
      </c>
      <c r="DD31" cm="1">
        <f t="array" ref="DD31">AX31*INDEX(prod_est,$G31+$H31-1,MATCH(DD$14,$BP$14:$DP$14,0))</f>
        <v>0</v>
      </c>
      <c r="DE31" cm="1">
        <f t="array" ref="DE31">AY31*INDEX(prod_est,$G31+$H31-1,MATCH(DE$14,$BP$14:$DP$14,0))</f>
        <v>0</v>
      </c>
      <c r="DF31" cm="1">
        <f t="array" ref="DF31">AZ31*INDEX(prod_est,$G31+$H31-1,MATCH(DF$14,$BP$14:$DP$14,0))</f>
        <v>0</v>
      </c>
      <c r="DG31" cm="1">
        <f t="array" ref="DG31">BA31*INDEX(prod_est,$G31+$H31-1,MATCH(DG$14,$BP$14:$DP$14,0))</f>
        <v>0</v>
      </c>
      <c r="DH31" cm="1">
        <f t="array" ref="DH31">BB31*INDEX(prod_est,$G31+$H31-1,MATCH(DH$14,$BP$14:$DP$14,0))</f>
        <v>0</v>
      </c>
      <c r="DI31" cm="1">
        <f t="array" ref="DI31">BC31*INDEX(prod_est,$G31+$H31-1,MATCH(DI$14,$BP$14:$DP$14,0))</f>
        <v>0</v>
      </c>
      <c r="DJ31" cm="1">
        <f t="array" ref="DJ31">BD31*INDEX(prod_est,$G31+$H31-1,MATCH(DJ$14,$BP$14:$DP$14,0))</f>
        <v>0</v>
      </c>
      <c r="DK31" cm="1">
        <f t="array" ref="DK31">BE31*INDEX(prod_est,$G31+$H31-1,MATCH(DK$14,$BP$14:$DP$14,0))</f>
        <v>0</v>
      </c>
      <c r="DL31" cm="1">
        <f t="array" ref="DL31">BF31*INDEX(prod_est,$G31+$H31-1,MATCH(DL$14,$BP$14:$DP$14,0))</f>
        <v>0</v>
      </c>
      <c r="DM31" cm="1">
        <f t="array" ref="DM31">BG31*INDEX(prod_est,$G31+$H31-1,MATCH(DM$14,$BP$14:$DP$14,0))</f>
        <v>0</v>
      </c>
      <c r="DN31" cm="1">
        <f t="array" ref="DN31">BH31*INDEX(prod_est,$G31+$H31-1,MATCH(DN$14,$BP$14:$DP$14,0))</f>
        <v>0</v>
      </c>
      <c r="DO31" cm="1">
        <f t="array" ref="DO31">BI31*INDEX(prod_est,$G31+$H31-1,MATCH(DO$14,$BP$14:$DP$14,0))</f>
        <v>0</v>
      </c>
      <c r="DP31" cm="1">
        <f t="array" ref="DP31">BJ31*INDEX(prod_est,$G31+$H31-1,MATCH(DP$14,$BP$14:$DP$14,0))</f>
        <v>0</v>
      </c>
    </row>
    <row r="32" spans="1:120" x14ac:dyDescent="0.25">
      <c r="A32" t="s">
        <v>50</v>
      </c>
      <c r="B32" t="s">
        <v>22</v>
      </c>
      <c r="C32" t="s">
        <v>22</v>
      </c>
      <c r="D32" t="s">
        <v>37</v>
      </c>
      <c r="E32" s="8">
        <v>0</v>
      </c>
      <c r="F32" s="8">
        <v>0</v>
      </c>
      <c r="G32">
        <f>MATCH(A32,Production_est!$A$4:$A$339,0)</f>
        <v>209</v>
      </c>
      <c r="H32">
        <f>IFERROR(MATCH(D32,Production_est!$D$4:$D$339,0),"-")</f>
        <v>6</v>
      </c>
      <c r="I32" s="8" cm="1">
        <f t="array" ref="I32">IFERROR(INDEX(Production_est!$E$4:$E$339,H32+G32-1),"-")</f>
        <v>10200.118358751901</v>
      </c>
      <c r="J32" s="42">
        <f t="shared" si="0"/>
        <v>0</v>
      </c>
      <c r="K32" s="42">
        <f t="shared" ref="K32:AP32" si="39">J32*(1-$F$4)</f>
        <v>0</v>
      </c>
      <c r="L32" s="42">
        <f t="shared" si="39"/>
        <v>0</v>
      </c>
      <c r="M32" s="42">
        <f t="shared" si="39"/>
        <v>0</v>
      </c>
      <c r="N32" s="42">
        <f t="shared" si="39"/>
        <v>0</v>
      </c>
      <c r="O32" s="42">
        <f t="shared" si="39"/>
        <v>0</v>
      </c>
      <c r="P32" s="42">
        <f t="shared" si="39"/>
        <v>0</v>
      </c>
      <c r="Q32" s="42">
        <f t="shared" si="39"/>
        <v>0</v>
      </c>
      <c r="R32" s="42">
        <f t="shared" si="39"/>
        <v>0</v>
      </c>
      <c r="S32" s="42">
        <f t="shared" si="39"/>
        <v>0</v>
      </c>
      <c r="T32" s="42">
        <f t="shared" si="39"/>
        <v>0</v>
      </c>
      <c r="U32" s="42">
        <f t="shared" si="39"/>
        <v>0</v>
      </c>
      <c r="V32" s="42">
        <f t="shared" si="39"/>
        <v>0</v>
      </c>
      <c r="W32" s="42">
        <f t="shared" si="39"/>
        <v>0</v>
      </c>
      <c r="X32" s="42">
        <f t="shared" si="39"/>
        <v>0</v>
      </c>
      <c r="Y32" s="42">
        <f t="shared" si="39"/>
        <v>0</v>
      </c>
      <c r="Z32" s="42">
        <f t="shared" si="39"/>
        <v>0</v>
      </c>
      <c r="AA32" s="42">
        <f t="shared" si="39"/>
        <v>0</v>
      </c>
      <c r="AB32" s="42">
        <f t="shared" si="39"/>
        <v>0</v>
      </c>
      <c r="AC32" s="42">
        <f t="shared" si="39"/>
        <v>0</v>
      </c>
      <c r="AD32" s="42">
        <f t="shared" si="39"/>
        <v>0</v>
      </c>
      <c r="AE32" s="42">
        <f t="shared" si="39"/>
        <v>0</v>
      </c>
      <c r="AF32" s="42">
        <f t="shared" si="39"/>
        <v>0</v>
      </c>
      <c r="AG32" s="42">
        <f t="shared" si="39"/>
        <v>0</v>
      </c>
      <c r="AH32" s="42">
        <f t="shared" si="39"/>
        <v>0</v>
      </c>
      <c r="AI32" s="42">
        <f t="shared" si="39"/>
        <v>0</v>
      </c>
      <c r="AJ32" s="42">
        <f t="shared" si="39"/>
        <v>0</v>
      </c>
      <c r="AK32" s="42">
        <f t="shared" si="39"/>
        <v>0</v>
      </c>
      <c r="AL32" s="42">
        <f t="shared" si="39"/>
        <v>0</v>
      </c>
      <c r="AM32" s="42">
        <f t="shared" si="39"/>
        <v>0</v>
      </c>
      <c r="AN32" s="42">
        <f t="shared" si="39"/>
        <v>0</v>
      </c>
      <c r="AO32" s="42">
        <f t="shared" si="39"/>
        <v>0</v>
      </c>
      <c r="AP32" s="42">
        <f t="shared" si="39"/>
        <v>0</v>
      </c>
      <c r="AQ32" s="42">
        <f t="shared" ref="AQ32:BJ32" si="40">AP32*(1-$F$4)</f>
        <v>0</v>
      </c>
      <c r="AR32" s="42">
        <f t="shared" si="40"/>
        <v>0</v>
      </c>
      <c r="AS32" s="42">
        <f t="shared" si="40"/>
        <v>0</v>
      </c>
      <c r="AT32" s="42">
        <f t="shared" si="40"/>
        <v>0</v>
      </c>
      <c r="AU32" s="42">
        <f t="shared" si="40"/>
        <v>0</v>
      </c>
      <c r="AV32" s="42">
        <f t="shared" si="40"/>
        <v>0</v>
      </c>
      <c r="AW32" s="42">
        <f t="shared" si="40"/>
        <v>0</v>
      </c>
      <c r="AX32" s="42">
        <f t="shared" si="40"/>
        <v>0</v>
      </c>
      <c r="AY32" s="42">
        <f t="shared" si="40"/>
        <v>0</v>
      </c>
      <c r="AZ32" s="42">
        <f t="shared" si="40"/>
        <v>0</v>
      </c>
      <c r="BA32" s="42">
        <f t="shared" si="40"/>
        <v>0</v>
      </c>
      <c r="BB32" s="42">
        <f t="shared" si="40"/>
        <v>0</v>
      </c>
      <c r="BC32" s="42">
        <f t="shared" si="40"/>
        <v>0</v>
      </c>
      <c r="BD32" s="42">
        <f t="shared" si="40"/>
        <v>0</v>
      </c>
      <c r="BE32" s="42">
        <f t="shared" si="40"/>
        <v>0</v>
      </c>
      <c r="BF32" s="42">
        <f t="shared" si="40"/>
        <v>0</v>
      </c>
      <c r="BG32" s="42">
        <f t="shared" si="40"/>
        <v>0</v>
      </c>
      <c r="BH32" s="42">
        <f t="shared" si="40"/>
        <v>0</v>
      </c>
      <c r="BI32" s="42">
        <f t="shared" si="40"/>
        <v>0</v>
      </c>
      <c r="BJ32" s="42">
        <f t="shared" si="40"/>
        <v>0</v>
      </c>
      <c r="BK32" t="str">
        <f t="shared" si="3"/>
        <v>14_PE</v>
      </c>
      <c r="BL32" t="str">
        <f t="shared" si="4"/>
        <v>d_ind_cem_8_1_natural_gas</v>
      </c>
      <c r="BO32" s="8">
        <f t="shared" si="5"/>
        <v>0</v>
      </c>
      <c r="BP32" s="8">
        <f t="shared" si="6"/>
        <v>0</v>
      </c>
      <c r="BQ32" s="8" cm="1">
        <f t="array" ref="BQ32">K32*INDEX(prod_est,$G32+$H32-1,MATCH(BQ$14,$BP$14:$DP$14,0))</f>
        <v>0</v>
      </c>
      <c r="BR32" s="8" cm="1">
        <f t="array" ref="BR32">L32*INDEX(prod_est,$G32+$H32-1,MATCH(BR$14,$BP$14:$DP$14,0))</f>
        <v>0</v>
      </c>
      <c r="BS32" s="8" cm="1">
        <f t="array" ref="BS32">M32*INDEX(prod_est,$G32+$H32-1,MATCH(BS$14,$BP$14:$DP$14,0))</f>
        <v>0</v>
      </c>
      <c r="BT32" s="8" cm="1">
        <f t="array" ref="BT32">N32*INDEX(prod_est,$G32+$H32-1,MATCH(BT$14,$BP$14:$DP$14,0))</f>
        <v>0</v>
      </c>
      <c r="BU32" s="8" cm="1">
        <f t="array" ref="BU32">O32*INDEX(prod_est,$G32+$H32-1,MATCH(BU$14,$BP$14:$DP$14,0))</f>
        <v>0</v>
      </c>
      <c r="BV32" s="8" cm="1">
        <f t="array" ref="BV32">P32*INDEX(prod_est,$G32+$H32-1,MATCH(BV$14,$BP$14:$DP$14,0))</f>
        <v>0</v>
      </c>
      <c r="BW32" s="8" cm="1">
        <f t="array" ref="BW32">Q32*INDEX(prod_est,$G32+$H32-1,MATCH(BW$14,$BP$14:$DP$14,0))</f>
        <v>0</v>
      </c>
      <c r="BX32" s="8" cm="1">
        <f t="array" ref="BX32">R32*INDEX(prod_est,$G32+$H32-1,MATCH(BX$14,$BP$14:$DP$14,0))</f>
        <v>0</v>
      </c>
      <c r="BY32" s="8" cm="1">
        <f t="array" ref="BY32">S32*INDEX(prod_est,$G32+$H32-1,MATCH(BY$14,$BP$14:$DP$14,0))</f>
        <v>0</v>
      </c>
      <c r="BZ32" s="8" cm="1">
        <f t="array" ref="BZ32">T32*INDEX(prod_est,$G32+$H32-1,MATCH(BZ$14,$BP$14:$DP$14,0))</f>
        <v>0</v>
      </c>
      <c r="CA32" s="8" cm="1">
        <f t="array" ref="CA32">U32*INDEX(prod_est,$G32+$H32-1,MATCH(CA$14,$BP$14:$DP$14,0))</f>
        <v>0</v>
      </c>
      <c r="CB32" s="8" cm="1">
        <f t="array" ref="CB32">V32*INDEX(prod_est,$G32+$H32-1,MATCH(CB$14,$BP$14:$DP$14,0))</f>
        <v>0</v>
      </c>
      <c r="CC32" s="8" cm="1">
        <f t="array" ref="CC32">W32*INDEX(prod_est,$G32+$H32-1,MATCH(CC$14,$BP$14:$DP$14,0))</f>
        <v>0</v>
      </c>
      <c r="CD32" s="8" cm="1">
        <f t="array" ref="CD32">X32*INDEX(prod_est,$G32+$H32-1,MATCH(CD$14,$BP$14:$DP$14,0))</f>
        <v>0</v>
      </c>
      <c r="CE32" s="8" cm="1">
        <f t="array" ref="CE32">Y32*INDEX(prod_est,$G32+$H32-1,MATCH(CE$14,$BP$14:$DP$14,0))</f>
        <v>0</v>
      </c>
      <c r="CF32" s="8" cm="1">
        <f t="array" ref="CF32">Z32*INDEX(prod_est,$G32+$H32-1,MATCH(CF$14,$BP$14:$DP$14,0))</f>
        <v>0</v>
      </c>
      <c r="CG32" s="8" cm="1">
        <f t="array" ref="CG32">AA32*INDEX(prod_est,$G32+$H32-1,MATCH(CG$14,$BP$14:$DP$14,0))</f>
        <v>0</v>
      </c>
      <c r="CH32" s="8" cm="1">
        <f t="array" ref="CH32">AB32*INDEX(prod_est,$G32+$H32-1,MATCH(CH$14,$BP$14:$DP$14,0))</f>
        <v>0</v>
      </c>
      <c r="CI32" s="8" cm="1">
        <f t="array" ref="CI32">AC32*INDEX(prod_est,$G32+$H32-1,MATCH(CI$14,$BP$14:$DP$14,0))</f>
        <v>0</v>
      </c>
      <c r="CJ32" s="8" cm="1">
        <f t="array" ref="CJ32">AD32*INDEX(prod_est,$G32+$H32-1,MATCH(CJ$14,$BP$14:$DP$14,0))</f>
        <v>0</v>
      </c>
      <c r="CK32" s="8" cm="1">
        <f t="array" ref="CK32">AE32*INDEX(prod_est,$G32+$H32-1,MATCH(CK$14,$BP$14:$DP$14,0))</f>
        <v>0</v>
      </c>
      <c r="CL32" s="8" cm="1">
        <f t="array" ref="CL32">AF32*INDEX(prod_est,$G32+$H32-1,MATCH(CL$14,$BP$14:$DP$14,0))</f>
        <v>0</v>
      </c>
      <c r="CM32" s="8" cm="1">
        <f t="array" ref="CM32">AG32*INDEX(prod_est,$G32+$H32-1,MATCH(CM$14,$BP$14:$DP$14,0))</f>
        <v>0</v>
      </c>
      <c r="CN32" s="8" cm="1">
        <f t="array" ref="CN32">AH32*INDEX(prod_est,$G32+$H32-1,MATCH(CN$14,$BP$14:$DP$14,0))</f>
        <v>0</v>
      </c>
      <c r="CO32" s="8" cm="1">
        <f t="array" ref="CO32">AI32*INDEX(prod_est,$G32+$H32-1,MATCH(CO$14,$BP$14:$DP$14,0))</f>
        <v>0</v>
      </c>
      <c r="CP32" s="8" cm="1">
        <f t="array" ref="CP32">AJ32*INDEX(prod_est,$G32+$H32-1,MATCH(CP$14,$BP$14:$DP$14,0))</f>
        <v>0</v>
      </c>
      <c r="CQ32" s="8" cm="1">
        <f t="array" ref="CQ32">AK32*INDEX(prod_est,$G32+$H32-1,MATCH(CQ$14,$BP$14:$DP$14,0))</f>
        <v>0</v>
      </c>
      <c r="CR32" s="8" cm="1">
        <f t="array" ref="CR32">AL32*INDEX(prod_est,$G32+$H32-1,MATCH(CR$14,$BP$14:$DP$14,0))</f>
        <v>0</v>
      </c>
      <c r="CS32" s="8" cm="1">
        <f t="array" ref="CS32">AM32*INDEX(prod_est,$G32+$H32-1,MATCH(CS$14,$BP$14:$DP$14,0))</f>
        <v>0</v>
      </c>
      <c r="CT32" s="8" cm="1">
        <f t="array" ref="CT32">AN32*INDEX(prod_est,$G32+$H32-1,MATCH(CT$14,$BP$14:$DP$14,0))</f>
        <v>0</v>
      </c>
      <c r="CU32" s="8" cm="1">
        <f t="array" ref="CU32">AO32*INDEX(prod_est,$G32+$H32-1,MATCH(CU$14,$BP$14:$DP$14,0))</f>
        <v>0</v>
      </c>
      <c r="CV32" s="8" cm="1">
        <f t="array" ref="CV32">AP32*INDEX(prod_est,$G32+$H32-1,MATCH(CV$14,$BP$14:$DP$14,0))</f>
        <v>0</v>
      </c>
      <c r="CW32" cm="1">
        <f t="array" ref="CW32">AQ32*INDEX(prod_est,$G32+$H32-1,MATCH(CW$14,$BP$14:$DP$14,0))</f>
        <v>0</v>
      </c>
      <c r="CX32" cm="1">
        <f t="array" ref="CX32">AR32*INDEX(prod_est,$G32+$H32-1,MATCH(CX$14,$BP$14:$DP$14,0))</f>
        <v>0</v>
      </c>
      <c r="CY32" cm="1">
        <f t="array" ref="CY32">AS32*INDEX(prod_est,$G32+$H32-1,MATCH(CY$14,$BP$14:$DP$14,0))</f>
        <v>0</v>
      </c>
      <c r="CZ32" cm="1">
        <f t="array" ref="CZ32">AT32*INDEX(prod_est,$G32+$H32-1,MATCH(CZ$14,$BP$14:$DP$14,0))</f>
        <v>0</v>
      </c>
      <c r="DA32" cm="1">
        <f t="array" ref="DA32">AU32*INDEX(prod_est,$G32+$H32-1,MATCH(DA$14,$BP$14:$DP$14,0))</f>
        <v>0</v>
      </c>
      <c r="DB32" cm="1">
        <f t="array" ref="DB32">AV32*INDEX(prod_est,$G32+$H32-1,MATCH(DB$14,$BP$14:$DP$14,0))</f>
        <v>0</v>
      </c>
      <c r="DC32" cm="1">
        <f t="array" ref="DC32">AW32*INDEX(prod_est,$G32+$H32-1,MATCH(DC$14,$BP$14:$DP$14,0))</f>
        <v>0</v>
      </c>
      <c r="DD32" cm="1">
        <f t="array" ref="DD32">AX32*INDEX(prod_est,$G32+$H32-1,MATCH(DD$14,$BP$14:$DP$14,0))</f>
        <v>0</v>
      </c>
      <c r="DE32" cm="1">
        <f t="array" ref="DE32">AY32*INDEX(prod_est,$G32+$H32-1,MATCH(DE$14,$BP$14:$DP$14,0))</f>
        <v>0</v>
      </c>
      <c r="DF32" cm="1">
        <f t="array" ref="DF32">AZ32*INDEX(prod_est,$G32+$H32-1,MATCH(DF$14,$BP$14:$DP$14,0))</f>
        <v>0</v>
      </c>
      <c r="DG32" cm="1">
        <f t="array" ref="DG32">BA32*INDEX(prod_est,$G32+$H32-1,MATCH(DG$14,$BP$14:$DP$14,0))</f>
        <v>0</v>
      </c>
      <c r="DH32" cm="1">
        <f t="array" ref="DH32">BB32*INDEX(prod_est,$G32+$H32-1,MATCH(DH$14,$BP$14:$DP$14,0))</f>
        <v>0</v>
      </c>
      <c r="DI32" cm="1">
        <f t="array" ref="DI32">BC32*INDEX(prod_est,$G32+$H32-1,MATCH(DI$14,$BP$14:$DP$14,0))</f>
        <v>0</v>
      </c>
      <c r="DJ32" cm="1">
        <f t="array" ref="DJ32">BD32*INDEX(prod_est,$G32+$H32-1,MATCH(DJ$14,$BP$14:$DP$14,0))</f>
        <v>0</v>
      </c>
      <c r="DK32" cm="1">
        <f t="array" ref="DK32">BE32*INDEX(prod_est,$G32+$H32-1,MATCH(DK$14,$BP$14:$DP$14,0))</f>
        <v>0</v>
      </c>
      <c r="DL32" cm="1">
        <f t="array" ref="DL32">BF32*INDEX(prod_est,$G32+$H32-1,MATCH(DL$14,$BP$14:$DP$14,0))</f>
        <v>0</v>
      </c>
      <c r="DM32" cm="1">
        <f t="array" ref="DM32">BG32*INDEX(prod_est,$G32+$H32-1,MATCH(DM$14,$BP$14:$DP$14,0))</f>
        <v>0</v>
      </c>
      <c r="DN32" cm="1">
        <f t="array" ref="DN32">BH32*INDEX(prod_est,$G32+$H32-1,MATCH(DN$14,$BP$14:$DP$14,0))</f>
        <v>0</v>
      </c>
      <c r="DO32" cm="1">
        <f t="array" ref="DO32">BI32*INDEX(prod_est,$G32+$H32-1,MATCH(DO$14,$BP$14:$DP$14,0))</f>
        <v>0</v>
      </c>
      <c r="DP32" cm="1">
        <f t="array" ref="DP32">BJ32*INDEX(prod_est,$G32+$H32-1,MATCH(DP$14,$BP$14:$DP$14,0))</f>
        <v>0</v>
      </c>
    </row>
    <row r="33" spans="1:120" x14ac:dyDescent="0.25">
      <c r="A33" t="s">
        <v>50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209</v>
      </c>
      <c r="H33">
        <f>IFERROR(MATCH(D33,Production_est!$D$4:$D$339,0),"-")</f>
        <v>6</v>
      </c>
      <c r="I33" s="8" cm="1">
        <f t="array" ref="I33">IFERROR(INDEX(Production_est!$E$4:$E$339,H33+G33-1),"-")</f>
        <v>10200.118358751901</v>
      </c>
      <c r="J33" s="42">
        <f t="shared" si="0"/>
        <v>0</v>
      </c>
      <c r="K33" s="42">
        <f t="shared" ref="K33:AP33" si="41">J33*(1-$F$4)</f>
        <v>0</v>
      </c>
      <c r="L33" s="42">
        <f t="shared" si="41"/>
        <v>0</v>
      </c>
      <c r="M33" s="42">
        <f t="shared" si="41"/>
        <v>0</v>
      </c>
      <c r="N33" s="42">
        <f t="shared" si="41"/>
        <v>0</v>
      </c>
      <c r="O33" s="42">
        <f t="shared" si="41"/>
        <v>0</v>
      </c>
      <c r="P33" s="42">
        <f t="shared" si="41"/>
        <v>0</v>
      </c>
      <c r="Q33" s="42">
        <f t="shared" si="41"/>
        <v>0</v>
      </c>
      <c r="R33" s="42">
        <f t="shared" si="41"/>
        <v>0</v>
      </c>
      <c r="S33" s="42">
        <f t="shared" si="41"/>
        <v>0</v>
      </c>
      <c r="T33" s="42">
        <f t="shared" si="41"/>
        <v>0</v>
      </c>
      <c r="U33" s="42">
        <f t="shared" si="41"/>
        <v>0</v>
      </c>
      <c r="V33" s="42">
        <f t="shared" si="41"/>
        <v>0</v>
      </c>
      <c r="W33" s="42">
        <f t="shared" si="41"/>
        <v>0</v>
      </c>
      <c r="X33" s="42">
        <f t="shared" si="41"/>
        <v>0</v>
      </c>
      <c r="Y33" s="42">
        <f t="shared" si="41"/>
        <v>0</v>
      </c>
      <c r="Z33" s="42">
        <f t="shared" si="41"/>
        <v>0</v>
      </c>
      <c r="AA33" s="42">
        <f t="shared" si="41"/>
        <v>0</v>
      </c>
      <c r="AB33" s="42">
        <f t="shared" si="41"/>
        <v>0</v>
      </c>
      <c r="AC33" s="42">
        <f t="shared" si="41"/>
        <v>0</v>
      </c>
      <c r="AD33" s="42">
        <f t="shared" si="41"/>
        <v>0</v>
      </c>
      <c r="AE33" s="42">
        <f t="shared" si="41"/>
        <v>0</v>
      </c>
      <c r="AF33" s="42">
        <f t="shared" si="41"/>
        <v>0</v>
      </c>
      <c r="AG33" s="42">
        <f t="shared" si="41"/>
        <v>0</v>
      </c>
      <c r="AH33" s="42">
        <f t="shared" si="41"/>
        <v>0</v>
      </c>
      <c r="AI33" s="42">
        <f t="shared" si="41"/>
        <v>0</v>
      </c>
      <c r="AJ33" s="42">
        <f t="shared" si="41"/>
        <v>0</v>
      </c>
      <c r="AK33" s="42">
        <f t="shared" si="41"/>
        <v>0</v>
      </c>
      <c r="AL33" s="42">
        <f t="shared" si="41"/>
        <v>0</v>
      </c>
      <c r="AM33" s="42">
        <f t="shared" si="41"/>
        <v>0</v>
      </c>
      <c r="AN33" s="42">
        <f t="shared" si="41"/>
        <v>0</v>
      </c>
      <c r="AO33" s="42">
        <f t="shared" si="41"/>
        <v>0</v>
      </c>
      <c r="AP33" s="42">
        <f t="shared" si="41"/>
        <v>0</v>
      </c>
      <c r="AQ33" s="42">
        <f t="shared" ref="AQ33:BJ33" si="42">AP33*(1-$F$4)</f>
        <v>0</v>
      </c>
      <c r="AR33" s="42">
        <f t="shared" si="42"/>
        <v>0</v>
      </c>
      <c r="AS33" s="42">
        <f t="shared" si="42"/>
        <v>0</v>
      </c>
      <c r="AT33" s="42">
        <f t="shared" si="42"/>
        <v>0</v>
      </c>
      <c r="AU33" s="42">
        <f t="shared" si="42"/>
        <v>0</v>
      </c>
      <c r="AV33" s="42">
        <f t="shared" si="42"/>
        <v>0</v>
      </c>
      <c r="AW33" s="42">
        <f t="shared" si="42"/>
        <v>0</v>
      </c>
      <c r="AX33" s="42">
        <f t="shared" si="42"/>
        <v>0</v>
      </c>
      <c r="AY33" s="42">
        <f t="shared" si="42"/>
        <v>0</v>
      </c>
      <c r="AZ33" s="42">
        <f t="shared" si="42"/>
        <v>0</v>
      </c>
      <c r="BA33" s="42">
        <f t="shared" si="42"/>
        <v>0</v>
      </c>
      <c r="BB33" s="42">
        <f t="shared" si="42"/>
        <v>0</v>
      </c>
      <c r="BC33" s="42">
        <f t="shared" si="42"/>
        <v>0</v>
      </c>
      <c r="BD33" s="42">
        <f t="shared" si="42"/>
        <v>0</v>
      </c>
      <c r="BE33" s="42">
        <f t="shared" si="42"/>
        <v>0</v>
      </c>
      <c r="BF33" s="42">
        <f t="shared" si="42"/>
        <v>0</v>
      </c>
      <c r="BG33" s="42">
        <f t="shared" si="42"/>
        <v>0</v>
      </c>
      <c r="BH33" s="42">
        <f t="shared" si="42"/>
        <v>0</v>
      </c>
      <c r="BI33" s="42">
        <f t="shared" si="42"/>
        <v>0</v>
      </c>
      <c r="BJ33" s="42">
        <f t="shared" si="42"/>
        <v>0</v>
      </c>
      <c r="BK33" t="str">
        <f t="shared" si="3"/>
        <v>14_PE</v>
      </c>
      <c r="BL33" t="str">
        <f t="shared" si="4"/>
        <v>d_ind_cem_15_1_fwood_wwaste</v>
      </c>
      <c r="BO33" s="8">
        <f t="shared" si="5"/>
        <v>0</v>
      </c>
      <c r="BP33" s="8">
        <f t="shared" si="6"/>
        <v>0</v>
      </c>
      <c r="BQ33" s="8" cm="1">
        <f t="array" ref="BQ33">K33*INDEX(prod_est,$G33+$H33-1,MATCH(BQ$14,$BP$14:$DP$14,0))</f>
        <v>0</v>
      </c>
      <c r="BR33" s="8" cm="1">
        <f t="array" ref="BR33">L33*INDEX(prod_est,$G33+$H33-1,MATCH(BR$14,$BP$14:$DP$14,0))</f>
        <v>0</v>
      </c>
      <c r="BS33" s="8" cm="1">
        <f t="array" ref="BS33">M33*INDEX(prod_est,$G33+$H33-1,MATCH(BS$14,$BP$14:$DP$14,0))</f>
        <v>0</v>
      </c>
      <c r="BT33" s="8" cm="1">
        <f t="array" ref="BT33">N33*INDEX(prod_est,$G33+$H33-1,MATCH(BT$14,$BP$14:$DP$14,0))</f>
        <v>0</v>
      </c>
      <c r="BU33" s="8" cm="1">
        <f t="array" ref="BU33">O33*INDEX(prod_est,$G33+$H33-1,MATCH(BU$14,$BP$14:$DP$14,0))</f>
        <v>0</v>
      </c>
      <c r="BV33" s="8" cm="1">
        <f t="array" ref="BV33">P33*INDEX(prod_est,$G33+$H33-1,MATCH(BV$14,$BP$14:$DP$14,0))</f>
        <v>0</v>
      </c>
      <c r="BW33" s="8" cm="1">
        <f t="array" ref="BW33">Q33*INDEX(prod_est,$G33+$H33-1,MATCH(BW$14,$BP$14:$DP$14,0))</f>
        <v>0</v>
      </c>
      <c r="BX33" s="8" cm="1">
        <f t="array" ref="BX33">R33*INDEX(prod_est,$G33+$H33-1,MATCH(BX$14,$BP$14:$DP$14,0))</f>
        <v>0</v>
      </c>
      <c r="BY33" s="8" cm="1">
        <f t="array" ref="BY33">S33*INDEX(prod_est,$G33+$H33-1,MATCH(BY$14,$BP$14:$DP$14,0))</f>
        <v>0</v>
      </c>
      <c r="BZ33" s="8" cm="1">
        <f t="array" ref="BZ33">T33*INDEX(prod_est,$G33+$H33-1,MATCH(BZ$14,$BP$14:$DP$14,0))</f>
        <v>0</v>
      </c>
      <c r="CA33" s="8" cm="1">
        <f t="array" ref="CA33">U33*INDEX(prod_est,$G33+$H33-1,MATCH(CA$14,$BP$14:$DP$14,0))</f>
        <v>0</v>
      </c>
      <c r="CB33" s="8" cm="1">
        <f t="array" ref="CB33">V33*INDEX(prod_est,$G33+$H33-1,MATCH(CB$14,$BP$14:$DP$14,0))</f>
        <v>0</v>
      </c>
      <c r="CC33" s="8" cm="1">
        <f t="array" ref="CC33">W33*INDEX(prod_est,$G33+$H33-1,MATCH(CC$14,$BP$14:$DP$14,0))</f>
        <v>0</v>
      </c>
      <c r="CD33" s="8" cm="1">
        <f t="array" ref="CD33">X33*INDEX(prod_est,$G33+$H33-1,MATCH(CD$14,$BP$14:$DP$14,0))</f>
        <v>0</v>
      </c>
      <c r="CE33" s="8" cm="1">
        <f t="array" ref="CE33">Y33*INDEX(prod_est,$G33+$H33-1,MATCH(CE$14,$BP$14:$DP$14,0))</f>
        <v>0</v>
      </c>
      <c r="CF33" s="8" cm="1">
        <f t="array" ref="CF33">Z33*INDEX(prod_est,$G33+$H33-1,MATCH(CF$14,$BP$14:$DP$14,0))</f>
        <v>0</v>
      </c>
      <c r="CG33" s="8" cm="1">
        <f t="array" ref="CG33">AA33*INDEX(prod_est,$G33+$H33-1,MATCH(CG$14,$BP$14:$DP$14,0))</f>
        <v>0</v>
      </c>
      <c r="CH33" s="8" cm="1">
        <f t="array" ref="CH33">AB33*INDEX(prod_est,$G33+$H33-1,MATCH(CH$14,$BP$14:$DP$14,0))</f>
        <v>0</v>
      </c>
      <c r="CI33" s="8" cm="1">
        <f t="array" ref="CI33">AC33*INDEX(prod_est,$G33+$H33-1,MATCH(CI$14,$BP$14:$DP$14,0))</f>
        <v>0</v>
      </c>
      <c r="CJ33" s="8" cm="1">
        <f t="array" ref="CJ33">AD33*INDEX(prod_est,$G33+$H33-1,MATCH(CJ$14,$BP$14:$DP$14,0))</f>
        <v>0</v>
      </c>
      <c r="CK33" s="8" cm="1">
        <f t="array" ref="CK33">AE33*INDEX(prod_est,$G33+$H33-1,MATCH(CK$14,$BP$14:$DP$14,0))</f>
        <v>0</v>
      </c>
      <c r="CL33" s="8" cm="1">
        <f t="array" ref="CL33">AF33*INDEX(prod_est,$G33+$H33-1,MATCH(CL$14,$BP$14:$DP$14,0))</f>
        <v>0</v>
      </c>
      <c r="CM33" s="8" cm="1">
        <f t="array" ref="CM33">AG33*INDEX(prod_est,$G33+$H33-1,MATCH(CM$14,$BP$14:$DP$14,0))</f>
        <v>0</v>
      </c>
      <c r="CN33" s="8" cm="1">
        <f t="array" ref="CN33">AH33*INDEX(prod_est,$G33+$H33-1,MATCH(CN$14,$BP$14:$DP$14,0))</f>
        <v>0</v>
      </c>
      <c r="CO33" s="8" cm="1">
        <f t="array" ref="CO33">AI33*INDEX(prod_est,$G33+$H33-1,MATCH(CO$14,$BP$14:$DP$14,0))</f>
        <v>0</v>
      </c>
      <c r="CP33" s="8" cm="1">
        <f t="array" ref="CP33">AJ33*INDEX(prod_est,$G33+$H33-1,MATCH(CP$14,$BP$14:$DP$14,0))</f>
        <v>0</v>
      </c>
      <c r="CQ33" s="8" cm="1">
        <f t="array" ref="CQ33">AK33*INDEX(prod_est,$G33+$H33-1,MATCH(CQ$14,$BP$14:$DP$14,0))</f>
        <v>0</v>
      </c>
      <c r="CR33" s="8" cm="1">
        <f t="array" ref="CR33">AL33*INDEX(prod_est,$G33+$H33-1,MATCH(CR$14,$BP$14:$DP$14,0))</f>
        <v>0</v>
      </c>
      <c r="CS33" s="8" cm="1">
        <f t="array" ref="CS33">AM33*INDEX(prod_est,$G33+$H33-1,MATCH(CS$14,$BP$14:$DP$14,0))</f>
        <v>0</v>
      </c>
      <c r="CT33" s="8" cm="1">
        <f t="array" ref="CT33">AN33*INDEX(prod_est,$G33+$H33-1,MATCH(CT$14,$BP$14:$DP$14,0))</f>
        <v>0</v>
      </c>
      <c r="CU33" s="8" cm="1">
        <f t="array" ref="CU33">AO33*INDEX(prod_est,$G33+$H33-1,MATCH(CU$14,$BP$14:$DP$14,0))</f>
        <v>0</v>
      </c>
      <c r="CV33" s="8" cm="1">
        <f t="array" ref="CV33">AP33*INDEX(prod_est,$G33+$H33-1,MATCH(CV$14,$BP$14:$DP$14,0))</f>
        <v>0</v>
      </c>
      <c r="CW33" cm="1">
        <f t="array" ref="CW33">AQ33*INDEX(prod_est,$G33+$H33-1,MATCH(CW$14,$BP$14:$DP$14,0))</f>
        <v>0</v>
      </c>
      <c r="CX33" cm="1">
        <f t="array" ref="CX33">AR33*INDEX(prod_est,$G33+$H33-1,MATCH(CX$14,$BP$14:$DP$14,0))</f>
        <v>0</v>
      </c>
      <c r="CY33" cm="1">
        <f t="array" ref="CY33">AS33*INDEX(prod_est,$G33+$H33-1,MATCH(CY$14,$BP$14:$DP$14,0))</f>
        <v>0</v>
      </c>
      <c r="CZ33" cm="1">
        <f t="array" ref="CZ33">AT33*INDEX(prod_est,$G33+$H33-1,MATCH(CZ$14,$BP$14:$DP$14,0))</f>
        <v>0</v>
      </c>
      <c r="DA33" cm="1">
        <f t="array" ref="DA33">AU33*INDEX(prod_est,$G33+$H33-1,MATCH(DA$14,$BP$14:$DP$14,0))</f>
        <v>0</v>
      </c>
      <c r="DB33" cm="1">
        <f t="array" ref="DB33">AV33*INDEX(prod_est,$G33+$H33-1,MATCH(DB$14,$BP$14:$DP$14,0))</f>
        <v>0</v>
      </c>
      <c r="DC33" cm="1">
        <f t="array" ref="DC33">AW33*INDEX(prod_est,$G33+$H33-1,MATCH(DC$14,$BP$14:$DP$14,0))</f>
        <v>0</v>
      </c>
      <c r="DD33" cm="1">
        <f t="array" ref="DD33">AX33*INDEX(prod_est,$G33+$H33-1,MATCH(DD$14,$BP$14:$DP$14,0))</f>
        <v>0</v>
      </c>
      <c r="DE33" cm="1">
        <f t="array" ref="DE33">AY33*INDEX(prod_est,$G33+$H33-1,MATCH(DE$14,$BP$14:$DP$14,0))</f>
        <v>0</v>
      </c>
      <c r="DF33" cm="1">
        <f t="array" ref="DF33">AZ33*INDEX(prod_est,$G33+$H33-1,MATCH(DF$14,$BP$14:$DP$14,0))</f>
        <v>0</v>
      </c>
      <c r="DG33" cm="1">
        <f t="array" ref="DG33">BA33*INDEX(prod_est,$G33+$H33-1,MATCH(DG$14,$BP$14:$DP$14,0))</f>
        <v>0</v>
      </c>
      <c r="DH33" cm="1">
        <f t="array" ref="DH33">BB33*INDEX(prod_est,$G33+$H33-1,MATCH(DH$14,$BP$14:$DP$14,0))</f>
        <v>0</v>
      </c>
      <c r="DI33" cm="1">
        <f t="array" ref="DI33">BC33*INDEX(prod_est,$G33+$H33-1,MATCH(DI$14,$BP$14:$DP$14,0))</f>
        <v>0</v>
      </c>
      <c r="DJ33" cm="1">
        <f t="array" ref="DJ33">BD33*INDEX(prod_est,$G33+$H33-1,MATCH(DJ$14,$BP$14:$DP$14,0))</f>
        <v>0</v>
      </c>
      <c r="DK33" cm="1">
        <f t="array" ref="DK33">BE33*INDEX(prod_est,$G33+$H33-1,MATCH(DK$14,$BP$14:$DP$14,0))</f>
        <v>0</v>
      </c>
      <c r="DL33" cm="1">
        <f t="array" ref="DL33">BF33*INDEX(prod_est,$G33+$H33-1,MATCH(DL$14,$BP$14:$DP$14,0))</f>
        <v>0</v>
      </c>
      <c r="DM33" cm="1">
        <f t="array" ref="DM33">BG33*INDEX(prod_est,$G33+$H33-1,MATCH(DM$14,$BP$14:$DP$14,0))</f>
        <v>0</v>
      </c>
      <c r="DN33" cm="1">
        <f t="array" ref="DN33">BH33*INDEX(prod_est,$G33+$H33-1,MATCH(DN$14,$BP$14:$DP$14,0))</f>
        <v>0</v>
      </c>
      <c r="DO33" cm="1">
        <f t="array" ref="DO33">BI33*INDEX(prod_est,$G33+$H33-1,MATCH(DO$14,$BP$14:$DP$14,0))</f>
        <v>0</v>
      </c>
      <c r="DP33" cm="1">
        <f t="array" ref="DP33">BJ33*INDEX(prod_est,$G33+$H33-1,MATCH(DP$14,$BP$14:$DP$14,0))</f>
        <v>0</v>
      </c>
    </row>
    <row r="34" spans="1:120" x14ac:dyDescent="0.25">
      <c r="A34" t="s">
        <v>50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209</v>
      </c>
      <c r="H34">
        <f>IFERROR(MATCH(D34,Production_est!$D$4:$D$339,0),"-")</f>
        <v>6</v>
      </c>
      <c r="I34" s="8" cm="1">
        <f t="array" ref="I34">IFERROR(INDEX(Production_est!$E$4:$E$339,H34+G34-1),"-")</f>
        <v>10200.118358751901</v>
      </c>
      <c r="J34" s="42">
        <f t="shared" si="0"/>
        <v>0</v>
      </c>
      <c r="K34" s="42">
        <f t="shared" ref="K34:AP34" si="43">J34*(1-$F$4)</f>
        <v>0</v>
      </c>
      <c r="L34" s="42">
        <f t="shared" si="43"/>
        <v>0</v>
      </c>
      <c r="M34" s="42">
        <f t="shared" si="43"/>
        <v>0</v>
      </c>
      <c r="N34" s="42">
        <f t="shared" si="43"/>
        <v>0</v>
      </c>
      <c r="O34" s="42">
        <f t="shared" si="43"/>
        <v>0</v>
      </c>
      <c r="P34" s="42">
        <f t="shared" si="43"/>
        <v>0</v>
      </c>
      <c r="Q34" s="42">
        <f t="shared" si="43"/>
        <v>0</v>
      </c>
      <c r="R34" s="42">
        <f t="shared" si="43"/>
        <v>0</v>
      </c>
      <c r="S34" s="42">
        <f t="shared" si="43"/>
        <v>0</v>
      </c>
      <c r="T34" s="42">
        <f t="shared" si="43"/>
        <v>0</v>
      </c>
      <c r="U34" s="42">
        <f t="shared" si="43"/>
        <v>0</v>
      </c>
      <c r="V34" s="42">
        <f t="shared" si="43"/>
        <v>0</v>
      </c>
      <c r="W34" s="42">
        <f t="shared" si="43"/>
        <v>0</v>
      </c>
      <c r="X34" s="42">
        <f t="shared" si="43"/>
        <v>0</v>
      </c>
      <c r="Y34" s="42">
        <f t="shared" si="43"/>
        <v>0</v>
      </c>
      <c r="Z34" s="42">
        <f t="shared" si="43"/>
        <v>0</v>
      </c>
      <c r="AA34" s="42">
        <f t="shared" si="43"/>
        <v>0</v>
      </c>
      <c r="AB34" s="42">
        <f t="shared" si="43"/>
        <v>0</v>
      </c>
      <c r="AC34" s="42">
        <f t="shared" si="43"/>
        <v>0</v>
      </c>
      <c r="AD34" s="42">
        <f t="shared" si="43"/>
        <v>0</v>
      </c>
      <c r="AE34" s="42">
        <f t="shared" si="43"/>
        <v>0</v>
      </c>
      <c r="AF34" s="42">
        <f t="shared" si="43"/>
        <v>0</v>
      </c>
      <c r="AG34" s="42">
        <f t="shared" si="43"/>
        <v>0</v>
      </c>
      <c r="AH34" s="42">
        <f t="shared" si="43"/>
        <v>0</v>
      </c>
      <c r="AI34" s="42">
        <f t="shared" si="43"/>
        <v>0</v>
      </c>
      <c r="AJ34" s="42">
        <f t="shared" si="43"/>
        <v>0</v>
      </c>
      <c r="AK34" s="42">
        <f t="shared" si="43"/>
        <v>0</v>
      </c>
      <c r="AL34" s="42">
        <f t="shared" si="43"/>
        <v>0</v>
      </c>
      <c r="AM34" s="42">
        <f t="shared" si="43"/>
        <v>0</v>
      </c>
      <c r="AN34" s="42">
        <f t="shared" si="43"/>
        <v>0</v>
      </c>
      <c r="AO34" s="42">
        <f t="shared" si="43"/>
        <v>0</v>
      </c>
      <c r="AP34" s="42">
        <f t="shared" si="43"/>
        <v>0</v>
      </c>
      <c r="AQ34" s="42">
        <f t="shared" ref="AQ34:BJ34" si="44">AP34*(1-$F$4)</f>
        <v>0</v>
      </c>
      <c r="AR34" s="42">
        <f t="shared" si="44"/>
        <v>0</v>
      </c>
      <c r="AS34" s="42">
        <f t="shared" si="44"/>
        <v>0</v>
      </c>
      <c r="AT34" s="42">
        <f t="shared" si="44"/>
        <v>0</v>
      </c>
      <c r="AU34" s="42">
        <f t="shared" si="44"/>
        <v>0</v>
      </c>
      <c r="AV34" s="42">
        <f t="shared" si="44"/>
        <v>0</v>
      </c>
      <c r="AW34" s="42">
        <f t="shared" si="44"/>
        <v>0</v>
      </c>
      <c r="AX34" s="42">
        <f t="shared" si="44"/>
        <v>0</v>
      </c>
      <c r="AY34" s="42">
        <f t="shared" si="44"/>
        <v>0</v>
      </c>
      <c r="AZ34" s="42">
        <f t="shared" si="44"/>
        <v>0</v>
      </c>
      <c r="BA34" s="42">
        <f t="shared" si="44"/>
        <v>0</v>
      </c>
      <c r="BB34" s="42">
        <f t="shared" si="44"/>
        <v>0</v>
      </c>
      <c r="BC34" s="42">
        <f t="shared" si="44"/>
        <v>0</v>
      </c>
      <c r="BD34" s="42">
        <f t="shared" si="44"/>
        <v>0</v>
      </c>
      <c r="BE34" s="42">
        <f t="shared" si="44"/>
        <v>0</v>
      </c>
      <c r="BF34" s="42">
        <f t="shared" si="44"/>
        <v>0</v>
      </c>
      <c r="BG34" s="42">
        <f t="shared" si="44"/>
        <v>0</v>
      </c>
      <c r="BH34" s="42">
        <f t="shared" si="44"/>
        <v>0</v>
      </c>
      <c r="BI34" s="42">
        <f t="shared" si="44"/>
        <v>0</v>
      </c>
      <c r="BJ34" s="42">
        <f t="shared" si="44"/>
        <v>0</v>
      </c>
      <c r="BK34" t="str">
        <f t="shared" si="3"/>
        <v>14_PE</v>
      </c>
      <c r="BL34" t="str">
        <f t="shared" si="4"/>
        <v>d_ind_cem_15_2_bagasse</v>
      </c>
      <c r="BO34" s="8">
        <f t="shared" si="5"/>
        <v>0</v>
      </c>
      <c r="BP34" s="8">
        <f t="shared" si="6"/>
        <v>0</v>
      </c>
      <c r="BQ34" s="8" cm="1">
        <f t="array" ref="BQ34">K34*INDEX(prod_est,$G34+$H34-1,MATCH(BQ$14,$BP$14:$DP$14,0))</f>
        <v>0</v>
      </c>
      <c r="BR34" s="8" cm="1">
        <f t="array" ref="BR34">L34*INDEX(prod_est,$G34+$H34-1,MATCH(BR$14,$BP$14:$DP$14,0))</f>
        <v>0</v>
      </c>
      <c r="BS34" s="8" cm="1">
        <f t="array" ref="BS34">M34*INDEX(prod_est,$G34+$H34-1,MATCH(BS$14,$BP$14:$DP$14,0))</f>
        <v>0</v>
      </c>
      <c r="BT34" s="8" cm="1">
        <f t="array" ref="BT34">N34*INDEX(prod_est,$G34+$H34-1,MATCH(BT$14,$BP$14:$DP$14,0))</f>
        <v>0</v>
      </c>
      <c r="BU34" s="8" cm="1">
        <f t="array" ref="BU34">O34*INDEX(prod_est,$G34+$H34-1,MATCH(BU$14,$BP$14:$DP$14,0))</f>
        <v>0</v>
      </c>
      <c r="BV34" s="8" cm="1">
        <f t="array" ref="BV34">P34*INDEX(prod_est,$G34+$H34-1,MATCH(BV$14,$BP$14:$DP$14,0))</f>
        <v>0</v>
      </c>
      <c r="BW34" s="8" cm="1">
        <f t="array" ref="BW34">Q34*INDEX(prod_est,$G34+$H34-1,MATCH(BW$14,$BP$14:$DP$14,0))</f>
        <v>0</v>
      </c>
      <c r="BX34" s="8" cm="1">
        <f t="array" ref="BX34">R34*INDEX(prod_est,$G34+$H34-1,MATCH(BX$14,$BP$14:$DP$14,0))</f>
        <v>0</v>
      </c>
      <c r="BY34" s="8" cm="1">
        <f t="array" ref="BY34">S34*INDEX(prod_est,$G34+$H34-1,MATCH(BY$14,$BP$14:$DP$14,0))</f>
        <v>0</v>
      </c>
      <c r="BZ34" s="8" cm="1">
        <f t="array" ref="BZ34">T34*INDEX(prod_est,$G34+$H34-1,MATCH(BZ$14,$BP$14:$DP$14,0))</f>
        <v>0</v>
      </c>
      <c r="CA34" s="8" cm="1">
        <f t="array" ref="CA34">U34*INDEX(prod_est,$G34+$H34-1,MATCH(CA$14,$BP$14:$DP$14,0))</f>
        <v>0</v>
      </c>
      <c r="CB34" s="8" cm="1">
        <f t="array" ref="CB34">V34*INDEX(prod_est,$G34+$H34-1,MATCH(CB$14,$BP$14:$DP$14,0))</f>
        <v>0</v>
      </c>
      <c r="CC34" s="8" cm="1">
        <f t="array" ref="CC34">W34*INDEX(prod_est,$G34+$H34-1,MATCH(CC$14,$BP$14:$DP$14,0))</f>
        <v>0</v>
      </c>
      <c r="CD34" s="8" cm="1">
        <f t="array" ref="CD34">X34*INDEX(prod_est,$G34+$H34-1,MATCH(CD$14,$BP$14:$DP$14,0))</f>
        <v>0</v>
      </c>
      <c r="CE34" s="8" cm="1">
        <f t="array" ref="CE34">Y34*INDEX(prod_est,$G34+$H34-1,MATCH(CE$14,$BP$14:$DP$14,0))</f>
        <v>0</v>
      </c>
      <c r="CF34" s="8" cm="1">
        <f t="array" ref="CF34">Z34*INDEX(prod_est,$G34+$H34-1,MATCH(CF$14,$BP$14:$DP$14,0))</f>
        <v>0</v>
      </c>
      <c r="CG34" s="8" cm="1">
        <f t="array" ref="CG34">AA34*INDEX(prod_est,$G34+$H34-1,MATCH(CG$14,$BP$14:$DP$14,0))</f>
        <v>0</v>
      </c>
      <c r="CH34" s="8" cm="1">
        <f t="array" ref="CH34">AB34*INDEX(prod_est,$G34+$H34-1,MATCH(CH$14,$BP$14:$DP$14,0))</f>
        <v>0</v>
      </c>
      <c r="CI34" s="8" cm="1">
        <f t="array" ref="CI34">AC34*INDEX(prod_est,$G34+$H34-1,MATCH(CI$14,$BP$14:$DP$14,0))</f>
        <v>0</v>
      </c>
      <c r="CJ34" s="8" cm="1">
        <f t="array" ref="CJ34">AD34*INDEX(prod_est,$G34+$H34-1,MATCH(CJ$14,$BP$14:$DP$14,0))</f>
        <v>0</v>
      </c>
      <c r="CK34" s="8" cm="1">
        <f t="array" ref="CK34">AE34*INDEX(prod_est,$G34+$H34-1,MATCH(CK$14,$BP$14:$DP$14,0))</f>
        <v>0</v>
      </c>
      <c r="CL34" s="8" cm="1">
        <f t="array" ref="CL34">AF34*INDEX(prod_est,$G34+$H34-1,MATCH(CL$14,$BP$14:$DP$14,0))</f>
        <v>0</v>
      </c>
      <c r="CM34" s="8" cm="1">
        <f t="array" ref="CM34">AG34*INDEX(prod_est,$G34+$H34-1,MATCH(CM$14,$BP$14:$DP$14,0))</f>
        <v>0</v>
      </c>
      <c r="CN34" s="8" cm="1">
        <f t="array" ref="CN34">AH34*INDEX(prod_est,$G34+$H34-1,MATCH(CN$14,$BP$14:$DP$14,0))</f>
        <v>0</v>
      </c>
      <c r="CO34" s="8" cm="1">
        <f t="array" ref="CO34">AI34*INDEX(prod_est,$G34+$H34-1,MATCH(CO$14,$BP$14:$DP$14,0))</f>
        <v>0</v>
      </c>
      <c r="CP34" s="8" cm="1">
        <f t="array" ref="CP34">AJ34*INDEX(prod_est,$G34+$H34-1,MATCH(CP$14,$BP$14:$DP$14,0))</f>
        <v>0</v>
      </c>
      <c r="CQ34" s="8" cm="1">
        <f t="array" ref="CQ34">AK34*INDEX(prod_est,$G34+$H34-1,MATCH(CQ$14,$BP$14:$DP$14,0))</f>
        <v>0</v>
      </c>
      <c r="CR34" s="8" cm="1">
        <f t="array" ref="CR34">AL34*INDEX(prod_est,$G34+$H34-1,MATCH(CR$14,$BP$14:$DP$14,0))</f>
        <v>0</v>
      </c>
      <c r="CS34" s="8" cm="1">
        <f t="array" ref="CS34">AM34*INDEX(prod_est,$G34+$H34-1,MATCH(CS$14,$BP$14:$DP$14,0))</f>
        <v>0</v>
      </c>
      <c r="CT34" s="8" cm="1">
        <f t="array" ref="CT34">AN34*INDEX(prod_est,$G34+$H34-1,MATCH(CT$14,$BP$14:$DP$14,0))</f>
        <v>0</v>
      </c>
      <c r="CU34" s="8" cm="1">
        <f t="array" ref="CU34">AO34*INDEX(prod_est,$G34+$H34-1,MATCH(CU$14,$BP$14:$DP$14,0))</f>
        <v>0</v>
      </c>
      <c r="CV34" s="8" cm="1">
        <f t="array" ref="CV34">AP34*INDEX(prod_est,$G34+$H34-1,MATCH(CV$14,$BP$14:$DP$14,0))</f>
        <v>0</v>
      </c>
      <c r="CW34" cm="1">
        <f t="array" ref="CW34">AQ34*INDEX(prod_est,$G34+$H34-1,MATCH(CW$14,$BP$14:$DP$14,0))</f>
        <v>0</v>
      </c>
      <c r="CX34" cm="1">
        <f t="array" ref="CX34">AR34*INDEX(prod_est,$G34+$H34-1,MATCH(CX$14,$BP$14:$DP$14,0))</f>
        <v>0</v>
      </c>
      <c r="CY34" cm="1">
        <f t="array" ref="CY34">AS34*INDEX(prod_est,$G34+$H34-1,MATCH(CY$14,$BP$14:$DP$14,0))</f>
        <v>0</v>
      </c>
      <c r="CZ34" cm="1">
        <f t="array" ref="CZ34">AT34*INDEX(prod_est,$G34+$H34-1,MATCH(CZ$14,$BP$14:$DP$14,0))</f>
        <v>0</v>
      </c>
      <c r="DA34" cm="1">
        <f t="array" ref="DA34">AU34*INDEX(prod_est,$G34+$H34-1,MATCH(DA$14,$BP$14:$DP$14,0))</f>
        <v>0</v>
      </c>
      <c r="DB34" cm="1">
        <f t="array" ref="DB34">AV34*INDEX(prod_est,$G34+$H34-1,MATCH(DB$14,$BP$14:$DP$14,0))</f>
        <v>0</v>
      </c>
      <c r="DC34" cm="1">
        <f t="array" ref="DC34">AW34*INDEX(prod_est,$G34+$H34-1,MATCH(DC$14,$BP$14:$DP$14,0))</f>
        <v>0</v>
      </c>
      <c r="DD34" cm="1">
        <f t="array" ref="DD34">AX34*INDEX(prod_est,$G34+$H34-1,MATCH(DD$14,$BP$14:$DP$14,0))</f>
        <v>0</v>
      </c>
      <c r="DE34" cm="1">
        <f t="array" ref="DE34">AY34*INDEX(prod_est,$G34+$H34-1,MATCH(DE$14,$BP$14:$DP$14,0))</f>
        <v>0</v>
      </c>
      <c r="DF34" cm="1">
        <f t="array" ref="DF34">AZ34*INDEX(prod_est,$G34+$H34-1,MATCH(DF$14,$BP$14:$DP$14,0))</f>
        <v>0</v>
      </c>
      <c r="DG34" cm="1">
        <f t="array" ref="DG34">BA34*INDEX(prod_est,$G34+$H34-1,MATCH(DG$14,$BP$14:$DP$14,0))</f>
        <v>0</v>
      </c>
      <c r="DH34" cm="1">
        <f t="array" ref="DH34">BB34*INDEX(prod_est,$G34+$H34-1,MATCH(DH$14,$BP$14:$DP$14,0))</f>
        <v>0</v>
      </c>
      <c r="DI34" cm="1">
        <f t="array" ref="DI34">BC34*INDEX(prod_est,$G34+$H34-1,MATCH(DI$14,$BP$14:$DP$14,0))</f>
        <v>0</v>
      </c>
      <c r="DJ34" cm="1">
        <f t="array" ref="DJ34">BD34*INDEX(prod_est,$G34+$H34-1,MATCH(DJ$14,$BP$14:$DP$14,0))</f>
        <v>0</v>
      </c>
      <c r="DK34" cm="1">
        <f t="array" ref="DK34">BE34*INDEX(prod_est,$G34+$H34-1,MATCH(DK$14,$BP$14:$DP$14,0))</f>
        <v>0</v>
      </c>
      <c r="DL34" cm="1">
        <f t="array" ref="DL34">BF34*INDEX(prod_est,$G34+$H34-1,MATCH(DL$14,$BP$14:$DP$14,0))</f>
        <v>0</v>
      </c>
      <c r="DM34" cm="1">
        <f t="array" ref="DM34">BG34*INDEX(prod_est,$G34+$H34-1,MATCH(DM$14,$BP$14:$DP$14,0))</f>
        <v>0</v>
      </c>
      <c r="DN34" cm="1">
        <f t="array" ref="DN34">BH34*INDEX(prod_est,$G34+$H34-1,MATCH(DN$14,$BP$14:$DP$14,0))</f>
        <v>0</v>
      </c>
      <c r="DO34" cm="1">
        <f t="array" ref="DO34">BI34*INDEX(prod_est,$G34+$H34-1,MATCH(DO$14,$BP$14:$DP$14,0))</f>
        <v>0</v>
      </c>
      <c r="DP34" cm="1">
        <f t="array" ref="DP34">BJ34*INDEX(prod_est,$G34+$H34-1,MATCH(DP$14,$BP$14:$DP$14,0))</f>
        <v>0</v>
      </c>
    </row>
    <row r="35" spans="1:120" x14ac:dyDescent="0.25">
      <c r="A35" t="s">
        <v>50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209</v>
      </c>
      <c r="H35">
        <f>IFERROR(MATCH(D35,Production_est!$D$4:$D$339,0),"-")</f>
        <v>6</v>
      </c>
      <c r="I35" s="8" cm="1">
        <f t="array" ref="I35">IFERROR(INDEX(Production_est!$E$4:$E$339,H35+G35-1),"-")</f>
        <v>10200.118358751901</v>
      </c>
      <c r="J35" s="42">
        <f t="shared" si="0"/>
        <v>0</v>
      </c>
      <c r="K35" s="42">
        <f t="shared" ref="K35:AP35" si="45">J35*(1-$F$4)</f>
        <v>0</v>
      </c>
      <c r="L35" s="42">
        <f t="shared" si="45"/>
        <v>0</v>
      </c>
      <c r="M35" s="42">
        <f t="shared" si="45"/>
        <v>0</v>
      </c>
      <c r="N35" s="42">
        <f t="shared" si="45"/>
        <v>0</v>
      </c>
      <c r="O35" s="42">
        <f t="shared" si="45"/>
        <v>0</v>
      </c>
      <c r="P35" s="42">
        <f t="shared" si="45"/>
        <v>0</v>
      </c>
      <c r="Q35" s="42">
        <f t="shared" si="45"/>
        <v>0</v>
      </c>
      <c r="R35" s="42">
        <f t="shared" si="45"/>
        <v>0</v>
      </c>
      <c r="S35" s="42">
        <f t="shared" si="45"/>
        <v>0</v>
      </c>
      <c r="T35" s="42">
        <f t="shared" si="45"/>
        <v>0</v>
      </c>
      <c r="U35" s="42">
        <f t="shared" si="45"/>
        <v>0</v>
      </c>
      <c r="V35" s="42">
        <f t="shared" si="45"/>
        <v>0</v>
      </c>
      <c r="W35" s="42">
        <f t="shared" si="45"/>
        <v>0</v>
      </c>
      <c r="X35" s="42">
        <f t="shared" si="45"/>
        <v>0</v>
      </c>
      <c r="Y35" s="42">
        <f t="shared" si="45"/>
        <v>0</v>
      </c>
      <c r="Z35" s="42">
        <f t="shared" si="45"/>
        <v>0</v>
      </c>
      <c r="AA35" s="42">
        <f t="shared" si="45"/>
        <v>0</v>
      </c>
      <c r="AB35" s="42">
        <f t="shared" si="45"/>
        <v>0</v>
      </c>
      <c r="AC35" s="42">
        <f t="shared" si="45"/>
        <v>0</v>
      </c>
      <c r="AD35" s="42">
        <f t="shared" si="45"/>
        <v>0</v>
      </c>
      <c r="AE35" s="42">
        <f t="shared" si="45"/>
        <v>0</v>
      </c>
      <c r="AF35" s="42">
        <f t="shared" si="45"/>
        <v>0</v>
      </c>
      <c r="AG35" s="42">
        <f t="shared" si="45"/>
        <v>0</v>
      </c>
      <c r="AH35" s="42">
        <f t="shared" si="45"/>
        <v>0</v>
      </c>
      <c r="AI35" s="42">
        <f t="shared" si="45"/>
        <v>0</v>
      </c>
      <c r="AJ35" s="42">
        <f t="shared" si="45"/>
        <v>0</v>
      </c>
      <c r="AK35" s="42">
        <f t="shared" si="45"/>
        <v>0</v>
      </c>
      <c r="AL35" s="42">
        <f t="shared" si="45"/>
        <v>0</v>
      </c>
      <c r="AM35" s="42">
        <f t="shared" si="45"/>
        <v>0</v>
      </c>
      <c r="AN35" s="42">
        <f t="shared" si="45"/>
        <v>0</v>
      </c>
      <c r="AO35" s="42">
        <f t="shared" si="45"/>
        <v>0</v>
      </c>
      <c r="AP35" s="42">
        <f t="shared" si="45"/>
        <v>0</v>
      </c>
      <c r="AQ35" s="42">
        <f t="shared" ref="AQ35:BJ35" si="46">AP35*(1-$F$4)</f>
        <v>0</v>
      </c>
      <c r="AR35" s="42">
        <f t="shared" si="46"/>
        <v>0</v>
      </c>
      <c r="AS35" s="42">
        <f t="shared" si="46"/>
        <v>0</v>
      </c>
      <c r="AT35" s="42">
        <f t="shared" si="46"/>
        <v>0</v>
      </c>
      <c r="AU35" s="42">
        <f t="shared" si="46"/>
        <v>0</v>
      </c>
      <c r="AV35" s="42">
        <f t="shared" si="46"/>
        <v>0</v>
      </c>
      <c r="AW35" s="42">
        <f t="shared" si="46"/>
        <v>0</v>
      </c>
      <c r="AX35" s="42">
        <f t="shared" si="46"/>
        <v>0</v>
      </c>
      <c r="AY35" s="42">
        <f t="shared" si="46"/>
        <v>0</v>
      </c>
      <c r="AZ35" s="42">
        <f t="shared" si="46"/>
        <v>0</v>
      </c>
      <c r="BA35" s="42">
        <f t="shared" si="46"/>
        <v>0</v>
      </c>
      <c r="BB35" s="42">
        <f t="shared" si="46"/>
        <v>0</v>
      </c>
      <c r="BC35" s="42">
        <f t="shared" si="46"/>
        <v>0</v>
      </c>
      <c r="BD35" s="42">
        <f t="shared" si="46"/>
        <v>0</v>
      </c>
      <c r="BE35" s="42">
        <f t="shared" si="46"/>
        <v>0</v>
      </c>
      <c r="BF35" s="42">
        <f t="shared" si="46"/>
        <v>0</v>
      </c>
      <c r="BG35" s="42">
        <f t="shared" si="46"/>
        <v>0</v>
      </c>
      <c r="BH35" s="42">
        <f t="shared" si="46"/>
        <v>0</v>
      </c>
      <c r="BI35" s="42">
        <f t="shared" si="46"/>
        <v>0</v>
      </c>
      <c r="BJ35" s="42">
        <f t="shared" si="46"/>
        <v>0</v>
      </c>
      <c r="BK35" t="str">
        <f t="shared" si="3"/>
        <v>14_PE</v>
      </c>
      <c r="BL35" t="str">
        <f t="shared" si="4"/>
        <v>d_ind_cem_15_3_charcoal</v>
      </c>
      <c r="BO35" s="8">
        <f t="shared" si="5"/>
        <v>0</v>
      </c>
      <c r="BP35" s="8">
        <f t="shared" si="6"/>
        <v>0</v>
      </c>
      <c r="BQ35" s="8" cm="1">
        <f t="array" ref="BQ35">K35*INDEX(prod_est,$G35+$H35-1,MATCH(BQ$14,$BP$14:$DP$14,0))</f>
        <v>0</v>
      </c>
      <c r="BR35" s="8" cm="1">
        <f t="array" ref="BR35">L35*INDEX(prod_est,$G35+$H35-1,MATCH(BR$14,$BP$14:$DP$14,0))</f>
        <v>0</v>
      </c>
      <c r="BS35" s="8" cm="1">
        <f t="array" ref="BS35">M35*INDEX(prod_est,$G35+$H35-1,MATCH(BS$14,$BP$14:$DP$14,0))</f>
        <v>0</v>
      </c>
      <c r="BT35" s="8" cm="1">
        <f t="array" ref="BT35">N35*INDEX(prod_est,$G35+$H35-1,MATCH(BT$14,$BP$14:$DP$14,0))</f>
        <v>0</v>
      </c>
      <c r="BU35" s="8" cm="1">
        <f t="array" ref="BU35">O35*INDEX(prod_est,$G35+$H35-1,MATCH(BU$14,$BP$14:$DP$14,0))</f>
        <v>0</v>
      </c>
      <c r="BV35" s="8" cm="1">
        <f t="array" ref="BV35">P35*INDEX(prod_est,$G35+$H35-1,MATCH(BV$14,$BP$14:$DP$14,0))</f>
        <v>0</v>
      </c>
      <c r="BW35" s="8" cm="1">
        <f t="array" ref="BW35">Q35*INDEX(prod_est,$G35+$H35-1,MATCH(BW$14,$BP$14:$DP$14,0))</f>
        <v>0</v>
      </c>
      <c r="BX35" s="8" cm="1">
        <f t="array" ref="BX35">R35*INDEX(prod_est,$G35+$H35-1,MATCH(BX$14,$BP$14:$DP$14,0))</f>
        <v>0</v>
      </c>
      <c r="BY35" s="8" cm="1">
        <f t="array" ref="BY35">S35*INDEX(prod_est,$G35+$H35-1,MATCH(BY$14,$BP$14:$DP$14,0))</f>
        <v>0</v>
      </c>
      <c r="BZ35" s="8" cm="1">
        <f t="array" ref="BZ35">T35*INDEX(prod_est,$G35+$H35-1,MATCH(BZ$14,$BP$14:$DP$14,0))</f>
        <v>0</v>
      </c>
      <c r="CA35" s="8" cm="1">
        <f t="array" ref="CA35">U35*INDEX(prod_est,$G35+$H35-1,MATCH(CA$14,$BP$14:$DP$14,0))</f>
        <v>0</v>
      </c>
      <c r="CB35" s="8" cm="1">
        <f t="array" ref="CB35">V35*INDEX(prod_est,$G35+$H35-1,MATCH(CB$14,$BP$14:$DP$14,0))</f>
        <v>0</v>
      </c>
      <c r="CC35" s="8" cm="1">
        <f t="array" ref="CC35">W35*INDEX(prod_est,$G35+$H35-1,MATCH(CC$14,$BP$14:$DP$14,0))</f>
        <v>0</v>
      </c>
      <c r="CD35" s="8" cm="1">
        <f t="array" ref="CD35">X35*INDEX(prod_est,$G35+$H35-1,MATCH(CD$14,$BP$14:$DP$14,0))</f>
        <v>0</v>
      </c>
      <c r="CE35" s="8" cm="1">
        <f t="array" ref="CE35">Y35*INDEX(prod_est,$G35+$H35-1,MATCH(CE$14,$BP$14:$DP$14,0))</f>
        <v>0</v>
      </c>
      <c r="CF35" s="8" cm="1">
        <f t="array" ref="CF35">Z35*INDEX(prod_est,$G35+$H35-1,MATCH(CF$14,$BP$14:$DP$14,0))</f>
        <v>0</v>
      </c>
      <c r="CG35" s="8" cm="1">
        <f t="array" ref="CG35">AA35*INDEX(prod_est,$G35+$H35-1,MATCH(CG$14,$BP$14:$DP$14,0))</f>
        <v>0</v>
      </c>
      <c r="CH35" s="8" cm="1">
        <f t="array" ref="CH35">AB35*INDEX(prod_est,$G35+$H35-1,MATCH(CH$14,$BP$14:$DP$14,0))</f>
        <v>0</v>
      </c>
      <c r="CI35" s="8" cm="1">
        <f t="array" ref="CI35">AC35*INDEX(prod_est,$G35+$H35-1,MATCH(CI$14,$BP$14:$DP$14,0))</f>
        <v>0</v>
      </c>
      <c r="CJ35" s="8" cm="1">
        <f t="array" ref="CJ35">AD35*INDEX(prod_est,$G35+$H35-1,MATCH(CJ$14,$BP$14:$DP$14,0))</f>
        <v>0</v>
      </c>
      <c r="CK35" s="8" cm="1">
        <f t="array" ref="CK35">AE35*INDEX(prod_est,$G35+$H35-1,MATCH(CK$14,$BP$14:$DP$14,0))</f>
        <v>0</v>
      </c>
      <c r="CL35" s="8" cm="1">
        <f t="array" ref="CL35">AF35*INDEX(prod_est,$G35+$H35-1,MATCH(CL$14,$BP$14:$DP$14,0))</f>
        <v>0</v>
      </c>
      <c r="CM35" s="8" cm="1">
        <f t="array" ref="CM35">AG35*INDEX(prod_est,$G35+$H35-1,MATCH(CM$14,$BP$14:$DP$14,0))</f>
        <v>0</v>
      </c>
      <c r="CN35" s="8" cm="1">
        <f t="array" ref="CN35">AH35*INDEX(prod_est,$G35+$H35-1,MATCH(CN$14,$BP$14:$DP$14,0))</f>
        <v>0</v>
      </c>
      <c r="CO35" s="8" cm="1">
        <f t="array" ref="CO35">AI35*INDEX(prod_est,$G35+$H35-1,MATCH(CO$14,$BP$14:$DP$14,0))</f>
        <v>0</v>
      </c>
      <c r="CP35" s="8" cm="1">
        <f t="array" ref="CP35">AJ35*INDEX(prod_est,$G35+$H35-1,MATCH(CP$14,$BP$14:$DP$14,0))</f>
        <v>0</v>
      </c>
      <c r="CQ35" s="8" cm="1">
        <f t="array" ref="CQ35">AK35*INDEX(prod_est,$G35+$H35-1,MATCH(CQ$14,$BP$14:$DP$14,0))</f>
        <v>0</v>
      </c>
      <c r="CR35" s="8" cm="1">
        <f t="array" ref="CR35">AL35*INDEX(prod_est,$G35+$H35-1,MATCH(CR$14,$BP$14:$DP$14,0))</f>
        <v>0</v>
      </c>
      <c r="CS35" s="8" cm="1">
        <f t="array" ref="CS35">AM35*INDEX(prod_est,$G35+$H35-1,MATCH(CS$14,$BP$14:$DP$14,0))</f>
        <v>0</v>
      </c>
      <c r="CT35" s="8" cm="1">
        <f t="array" ref="CT35">AN35*INDEX(prod_est,$G35+$H35-1,MATCH(CT$14,$BP$14:$DP$14,0))</f>
        <v>0</v>
      </c>
      <c r="CU35" s="8" cm="1">
        <f t="array" ref="CU35">AO35*INDEX(prod_est,$G35+$H35-1,MATCH(CU$14,$BP$14:$DP$14,0))</f>
        <v>0</v>
      </c>
      <c r="CV35" s="8" cm="1">
        <f t="array" ref="CV35">AP35*INDEX(prod_est,$G35+$H35-1,MATCH(CV$14,$BP$14:$DP$14,0))</f>
        <v>0</v>
      </c>
      <c r="CW35" cm="1">
        <f t="array" ref="CW35">AQ35*INDEX(prod_est,$G35+$H35-1,MATCH(CW$14,$BP$14:$DP$14,0))</f>
        <v>0</v>
      </c>
      <c r="CX35" cm="1">
        <f t="array" ref="CX35">AR35*INDEX(prod_est,$G35+$H35-1,MATCH(CX$14,$BP$14:$DP$14,0))</f>
        <v>0</v>
      </c>
      <c r="CY35" cm="1">
        <f t="array" ref="CY35">AS35*INDEX(prod_est,$G35+$H35-1,MATCH(CY$14,$BP$14:$DP$14,0))</f>
        <v>0</v>
      </c>
      <c r="CZ35" cm="1">
        <f t="array" ref="CZ35">AT35*INDEX(prod_est,$G35+$H35-1,MATCH(CZ$14,$BP$14:$DP$14,0))</f>
        <v>0</v>
      </c>
      <c r="DA35" cm="1">
        <f t="array" ref="DA35">AU35*INDEX(prod_est,$G35+$H35-1,MATCH(DA$14,$BP$14:$DP$14,0))</f>
        <v>0</v>
      </c>
      <c r="DB35" cm="1">
        <f t="array" ref="DB35">AV35*INDEX(prod_est,$G35+$H35-1,MATCH(DB$14,$BP$14:$DP$14,0))</f>
        <v>0</v>
      </c>
      <c r="DC35" cm="1">
        <f t="array" ref="DC35">AW35*INDEX(prod_est,$G35+$H35-1,MATCH(DC$14,$BP$14:$DP$14,0))</f>
        <v>0</v>
      </c>
      <c r="DD35" cm="1">
        <f t="array" ref="DD35">AX35*INDEX(prod_est,$G35+$H35-1,MATCH(DD$14,$BP$14:$DP$14,0))</f>
        <v>0</v>
      </c>
      <c r="DE35" cm="1">
        <f t="array" ref="DE35">AY35*INDEX(prod_est,$G35+$H35-1,MATCH(DE$14,$BP$14:$DP$14,0))</f>
        <v>0</v>
      </c>
      <c r="DF35" cm="1">
        <f t="array" ref="DF35">AZ35*INDEX(prod_est,$G35+$H35-1,MATCH(DF$14,$BP$14:$DP$14,0))</f>
        <v>0</v>
      </c>
      <c r="DG35" cm="1">
        <f t="array" ref="DG35">BA35*INDEX(prod_est,$G35+$H35-1,MATCH(DG$14,$BP$14:$DP$14,0))</f>
        <v>0</v>
      </c>
      <c r="DH35" cm="1">
        <f t="array" ref="DH35">BB35*INDEX(prod_est,$G35+$H35-1,MATCH(DH$14,$BP$14:$DP$14,0))</f>
        <v>0</v>
      </c>
      <c r="DI35" cm="1">
        <f t="array" ref="DI35">BC35*INDEX(prod_est,$G35+$H35-1,MATCH(DI$14,$BP$14:$DP$14,0))</f>
        <v>0</v>
      </c>
      <c r="DJ35" cm="1">
        <f t="array" ref="DJ35">BD35*INDEX(prod_est,$G35+$H35-1,MATCH(DJ$14,$BP$14:$DP$14,0))</f>
        <v>0</v>
      </c>
      <c r="DK35" cm="1">
        <f t="array" ref="DK35">BE35*INDEX(prod_est,$G35+$H35-1,MATCH(DK$14,$BP$14:$DP$14,0))</f>
        <v>0</v>
      </c>
      <c r="DL35" cm="1">
        <f t="array" ref="DL35">BF35*INDEX(prod_est,$G35+$H35-1,MATCH(DL$14,$BP$14:$DP$14,0))</f>
        <v>0</v>
      </c>
      <c r="DM35" cm="1">
        <f t="array" ref="DM35">BG35*INDEX(prod_est,$G35+$H35-1,MATCH(DM$14,$BP$14:$DP$14,0))</f>
        <v>0</v>
      </c>
      <c r="DN35" cm="1">
        <f t="array" ref="DN35">BH35*INDEX(prod_est,$G35+$H35-1,MATCH(DN$14,$BP$14:$DP$14,0))</f>
        <v>0</v>
      </c>
      <c r="DO35" cm="1">
        <f t="array" ref="DO35">BI35*INDEX(prod_est,$G35+$H35-1,MATCH(DO$14,$BP$14:$DP$14,0))</f>
        <v>0</v>
      </c>
      <c r="DP35" cm="1">
        <f t="array" ref="DP35">BJ35*INDEX(prod_est,$G35+$H35-1,MATCH(DP$14,$BP$14:$DP$14,0))</f>
        <v>0</v>
      </c>
    </row>
    <row r="36" spans="1:120" x14ac:dyDescent="0.25">
      <c r="A36" t="s">
        <v>50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209</v>
      </c>
      <c r="H36">
        <f>IFERROR(MATCH(D36,Production_est!$D$4:$D$339,0),"-")</f>
        <v>6</v>
      </c>
      <c r="I36" s="8" cm="1">
        <f t="array" ref="I36">IFERROR(INDEX(Production_est!$E$4:$E$339,H36+G36-1),"-")</f>
        <v>10200.118358751901</v>
      </c>
      <c r="J36" s="42">
        <f t="shared" si="0"/>
        <v>0</v>
      </c>
      <c r="K36" s="42">
        <f t="shared" ref="K36:AP36" si="47">J36*(1-$F$4)</f>
        <v>0</v>
      </c>
      <c r="L36" s="42">
        <f t="shared" si="47"/>
        <v>0</v>
      </c>
      <c r="M36" s="42">
        <f t="shared" si="47"/>
        <v>0</v>
      </c>
      <c r="N36" s="42">
        <f t="shared" si="47"/>
        <v>0</v>
      </c>
      <c r="O36" s="42">
        <f t="shared" si="47"/>
        <v>0</v>
      </c>
      <c r="P36" s="42">
        <f t="shared" si="47"/>
        <v>0</v>
      </c>
      <c r="Q36" s="42">
        <f t="shared" si="47"/>
        <v>0</v>
      </c>
      <c r="R36" s="42">
        <f t="shared" si="47"/>
        <v>0</v>
      </c>
      <c r="S36" s="42">
        <f t="shared" si="47"/>
        <v>0</v>
      </c>
      <c r="T36" s="42">
        <f t="shared" si="47"/>
        <v>0</v>
      </c>
      <c r="U36" s="42">
        <f t="shared" si="47"/>
        <v>0</v>
      </c>
      <c r="V36" s="42">
        <f t="shared" si="47"/>
        <v>0</v>
      </c>
      <c r="W36" s="42">
        <f t="shared" si="47"/>
        <v>0</v>
      </c>
      <c r="X36" s="42">
        <f t="shared" si="47"/>
        <v>0</v>
      </c>
      <c r="Y36" s="42">
        <f t="shared" si="47"/>
        <v>0</v>
      </c>
      <c r="Z36" s="42">
        <f t="shared" si="47"/>
        <v>0</v>
      </c>
      <c r="AA36" s="42">
        <f t="shared" si="47"/>
        <v>0</v>
      </c>
      <c r="AB36" s="42">
        <f t="shared" si="47"/>
        <v>0</v>
      </c>
      <c r="AC36" s="42">
        <f t="shared" si="47"/>
        <v>0</v>
      </c>
      <c r="AD36" s="42">
        <f t="shared" si="47"/>
        <v>0</v>
      </c>
      <c r="AE36" s="42">
        <f t="shared" si="47"/>
        <v>0</v>
      </c>
      <c r="AF36" s="42">
        <f t="shared" si="47"/>
        <v>0</v>
      </c>
      <c r="AG36" s="42">
        <f t="shared" si="47"/>
        <v>0</v>
      </c>
      <c r="AH36" s="42">
        <f t="shared" si="47"/>
        <v>0</v>
      </c>
      <c r="AI36" s="42">
        <f t="shared" si="47"/>
        <v>0</v>
      </c>
      <c r="AJ36" s="42">
        <f t="shared" si="47"/>
        <v>0</v>
      </c>
      <c r="AK36" s="42">
        <f t="shared" si="47"/>
        <v>0</v>
      </c>
      <c r="AL36" s="42">
        <f t="shared" si="47"/>
        <v>0</v>
      </c>
      <c r="AM36" s="42">
        <f t="shared" si="47"/>
        <v>0</v>
      </c>
      <c r="AN36" s="42">
        <f t="shared" si="47"/>
        <v>0</v>
      </c>
      <c r="AO36" s="42">
        <f t="shared" si="47"/>
        <v>0</v>
      </c>
      <c r="AP36" s="42">
        <f t="shared" si="47"/>
        <v>0</v>
      </c>
      <c r="AQ36" s="42">
        <f t="shared" ref="AQ36:BJ36" si="48">AP36*(1-$F$4)</f>
        <v>0</v>
      </c>
      <c r="AR36" s="42">
        <f t="shared" si="48"/>
        <v>0</v>
      </c>
      <c r="AS36" s="42">
        <f t="shared" si="48"/>
        <v>0</v>
      </c>
      <c r="AT36" s="42">
        <f t="shared" si="48"/>
        <v>0</v>
      </c>
      <c r="AU36" s="42">
        <f t="shared" si="48"/>
        <v>0</v>
      </c>
      <c r="AV36" s="42">
        <f t="shared" si="48"/>
        <v>0</v>
      </c>
      <c r="AW36" s="42">
        <f t="shared" si="48"/>
        <v>0</v>
      </c>
      <c r="AX36" s="42">
        <f t="shared" si="48"/>
        <v>0</v>
      </c>
      <c r="AY36" s="42">
        <f t="shared" si="48"/>
        <v>0</v>
      </c>
      <c r="AZ36" s="42">
        <f t="shared" si="48"/>
        <v>0</v>
      </c>
      <c r="BA36" s="42">
        <f t="shared" si="48"/>
        <v>0</v>
      </c>
      <c r="BB36" s="42">
        <f t="shared" si="48"/>
        <v>0</v>
      </c>
      <c r="BC36" s="42">
        <f t="shared" si="48"/>
        <v>0</v>
      </c>
      <c r="BD36" s="42">
        <f t="shared" si="48"/>
        <v>0</v>
      </c>
      <c r="BE36" s="42">
        <f t="shared" si="48"/>
        <v>0</v>
      </c>
      <c r="BF36" s="42">
        <f t="shared" si="48"/>
        <v>0</v>
      </c>
      <c r="BG36" s="42">
        <f t="shared" si="48"/>
        <v>0</v>
      </c>
      <c r="BH36" s="42">
        <f t="shared" si="48"/>
        <v>0</v>
      </c>
      <c r="BI36" s="42">
        <f t="shared" si="48"/>
        <v>0</v>
      </c>
      <c r="BJ36" s="42">
        <f t="shared" si="48"/>
        <v>0</v>
      </c>
      <c r="BK36" t="str">
        <f t="shared" si="3"/>
        <v>14_PE</v>
      </c>
      <c r="BL36" t="str">
        <f t="shared" si="4"/>
        <v>d_ind_cem_15_4_black_liquor</v>
      </c>
      <c r="BO36" s="8">
        <f t="shared" si="5"/>
        <v>0</v>
      </c>
      <c r="BP36" s="8">
        <f t="shared" si="6"/>
        <v>0</v>
      </c>
      <c r="BQ36" s="8" cm="1">
        <f t="array" ref="BQ36">K36*INDEX(prod_est,$G36+$H36-1,MATCH(BQ$14,$BP$14:$DP$14,0))</f>
        <v>0</v>
      </c>
      <c r="BR36" s="8" cm="1">
        <f t="array" ref="BR36">L36*INDEX(prod_est,$G36+$H36-1,MATCH(BR$14,$BP$14:$DP$14,0))</f>
        <v>0</v>
      </c>
      <c r="BS36" s="8" cm="1">
        <f t="array" ref="BS36">M36*INDEX(prod_est,$G36+$H36-1,MATCH(BS$14,$BP$14:$DP$14,0))</f>
        <v>0</v>
      </c>
      <c r="BT36" s="8" cm="1">
        <f t="array" ref="BT36">N36*INDEX(prod_est,$G36+$H36-1,MATCH(BT$14,$BP$14:$DP$14,0))</f>
        <v>0</v>
      </c>
      <c r="BU36" s="8" cm="1">
        <f t="array" ref="BU36">O36*INDEX(prod_est,$G36+$H36-1,MATCH(BU$14,$BP$14:$DP$14,0))</f>
        <v>0</v>
      </c>
      <c r="BV36" s="8" cm="1">
        <f t="array" ref="BV36">P36*INDEX(prod_est,$G36+$H36-1,MATCH(BV$14,$BP$14:$DP$14,0))</f>
        <v>0</v>
      </c>
      <c r="BW36" s="8" cm="1">
        <f t="array" ref="BW36">Q36*INDEX(prod_est,$G36+$H36-1,MATCH(BW$14,$BP$14:$DP$14,0))</f>
        <v>0</v>
      </c>
      <c r="BX36" s="8" cm="1">
        <f t="array" ref="BX36">R36*INDEX(prod_est,$G36+$H36-1,MATCH(BX$14,$BP$14:$DP$14,0))</f>
        <v>0</v>
      </c>
      <c r="BY36" s="8" cm="1">
        <f t="array" ref="BY36">S36*INDEX(prod_est,$G36+$H36-1,MATCH(BY$14,$BP$14:$DP$14,0))</f>
        <v>0</v>
      </c>
      <c r="BZ36" s="8" cm="1">
        <f t="array" ref="BZ36">T36*INDEX(prod_est,$G36+$H36-1,MATCH(BZ$14,$BP$14:$DP$14,0))</f>
        <v>0</v>
      </c>
      <c r="CA36" s="8" cm="1">
        <f t="array" ref="CA36">U36*INDEX(prod_est,$G36+$H36-1,MATCH(CA$14,$BP$14:$DP$14,0))</f>
        <v>0</v>
      </c>
      <c r="CB36" s="8" cm="1">
        <f t="array" ref="CB36">V36*INDEX(prod_est,$G36+$H36-1,MATCH(CB$14,$BP$14:$DP$14,0))</f>
        <v>0</v>
      </c>
      <c r="CC36" s="8" cm="1">
        <f t="array" ref="CC36">W36*INDEX(prod_est,$G36+$H36-1,MATCH(CC$14,$BP$14:$DP$14,0))</f>
        <v>0</v>
      </c>
      <c r="CD36" s="8" cm="1">
        <f t="array" ref="CD36">X36*INDEX(prod_est,$G36+$H36-1,MATCH(CD$14,$BP$14:$DP$14,0))</f>
        <v>0</v>
      </c>
      <c r="CE36" s="8" cm="1">
        <f t="array" ref="CE36">Y36*INDEX(prod_est,$G36+$H36-1,MATCH(CE$14,$BP$14:$DP$14,0))</f>
        <v>0</v>
      </c>
      <c r="CF36" s="8" cm="1">
        <f t="array" ref="CF36">Z36*INDEX(prod_est,$G36+$H36-1,MATCH(CF$14,$BP$14:$DP$14,0))</f>
        <v>0</v>
      </c>
      <c r="CG36" s="8" cm="1">
        <f t="array" ref="CG36">AA36*INDEX(prod_est,$G36+$H36-1,MATCH(CG$14,$BP$14:$DP$14,0))</f>
        <v>0</v>
      </c>
      <c r="CH36" s="8" cm="1">
        <f t="array" ref="CH36">AB36*INDEX(prod_est,$G36+$H36-1,MATCH(CH$14,$BP$14:$DP$14,0))</f>
        <v>0</v>
      </c>
      <c r="CI36" s="8" cm="1">
        <f t="array" ref="CI36">AC36*INDEX(prod_est,$G36+$H36-1,MATCH(CI$14,$BP$14:$DP$14,0))</f>
        <v>0</v>
      </c>
      <c r="CJ36" s="8" cm="1">
        <f t="array" ref="CJ36">AD36*INDEX(prod_est,$G36+$H36-1,MATCH(CJ$14,$BP$14:$DP$14,0))</f>
        <v>0</v>
      </c>
      <c r="CK36" s="8" cm="1">
        <f t="array" ref="CK36">AE36*INDEX(prod_est,$G36+$H36-1,MATCH(CK$14,$BP$14:$DP$14,0))</f>
        <v>0</v>
      </c>
      <c r="CL36" s="8" cm="1">
        <f t="array" ref="CL36">AF36*INDEX(prod_est,$G36+$H36-1,MATCH(CL$14,$BP$14:$DP$14,0))</f>
        <v>0</v>
      </c>
      <c r="CM36" s="8" cm="1">
        <f t="array" ref="CM36">AG36*INDEX(prod_est,$G36+$H36-1,MATCH(CM$14,$BP$14:$DP$14,0))</f>
        <v>0</v>
      </c>
      <c r="CN36" s="8" cm="1">
        <f t="array" ref="CN36">AH36*INDEX(prod_est,$G36+$H36-1,MATCH(CN$14,$BP$14:$DP$14,0))</f>
        <v>0</v>
      </c>
      <c r="CO36" s="8" cm="1">
        <f t="array" ref="CO36">AI36*INDEX(prod_est,$G36+$H36-1,MATCH(CO$14,$BP$14:$DP$14,0))</f>
        <v>0</v>
      </c>
      <c r="CP36" s="8" cm="1">
        <f t="array" ref="CP36">AJ36*INDEX(prod_est,$G36+$H36-1,MATCH(CP$14,$BP$14:$DP$14,0))</f>
        <v>0</v>
      </c>
      <c r="CQ36" s="8" cm="1">
        <f t="array" ref="CQ36">AK36*INDEX(prod_est,$G36+$H36-1,MATCH(CQ$14,$BP$14:$DP$14,0))</f>
        <v>0</v>
      </c>
      <c r="CR36" s="8" cm="1">
        <f t="array" ref="CR36">AL36*INDEX(prod_est,$G36+$H36-1,MATCH(CR$14,$BP$14:$DP$14,0))</f>
        <v>0</v>
      </c>
      <c r="CS36" s="8" cm="1">
        <f t="array" ref="CS36">AM36*INDEX(prod_est,$G36+$H36-1,MATCH(CS$14,$BP$14:$DP$14,0))</f>
        <v>0</v>
      </c>
      <c r="CT36" s="8" cm="1">
        <f t="array" ref="CT36">AN36*INDEX(prod_est,$G36+$H36-1,MATCH(CT$14,$BP$14:$DP$14,0))</f>
        <v>0</v>
      </c>
      <c r="CU36" s="8" cm="1">
        <f t="array" ref="CU36">AO36*INDEX(prod_est,$G36+$H36-1,MATCH(CU$14,$BP$14:$DP$14,0))</f>
        <v>0</v>
      </c>
      <c r="CV36" s="8" cm="1">
        <f t="array" ref="CV36">AP36*INDEX(prod_est,$G36+$H36-1,MATCH(CV$14,$BP$14:$DP$14,0))</f>
        <v>0</v>
      </c>
      <c r="CW36" cm="1">
        <f t="array" ref="CW36">AQ36*INDEX(prod_est,$G36+$H36-1,MATCH(CW$14,$BP$14:$DP$14,0))</f>
        <v>0</v>
      </c>
      <c r="CX36" cm="1">
        <f t="array" ref="CX36">AR36*INDEX(prod_est,$G36+$H36-1,MATCH(CX$14,$BP$14:$DP$14,0))</f>
        <v>0</v>
      </c>
      <c r="CY36" cm="1">
        <f t="array" ref="CY36">AS36*INDEX(prod_est,$G36+$H36-1,MATCH(CY$14,$BP$14:$DP$14,0))</f>
        <v>0</v>
      </c>
      <c r="CZ36" cm="1">
        <f t="array" ref="CZ36">AT36*INDEX(prod_est,$G36+$H36-1,MATCH(CZ$14,$BP$14:$DP$14,0))</f>
        <v>0</v>
      </c>
      <c r="DA36" cm="1">
        <f t="array" ref="DA36">AU36*INDEX(prod_est,$G36+$H36-1,MATCH(DA$14,$BP$14:$DP$14,0))</f>
        <v>0</v>
      </c>
      <c r="DB36" cm="1">
        <f t="array" ref="DB36">AV36*INDEX(prod_est,$G36+$H36-1,MATCH(DB$14,$BP$14:$DP$14,0))</f>
        <v>0</v>
      </c>
      <c r="DC36" cm="1">
        <f t="array" ref="DC36">AW36*INDEX(prod_est,$G36+$H36-1,MATCH(DC$14,$BP$14:$DP$14,0))</f>
        <v>0</v>
      </c>
      <c r="DD36" cm="1">
        <f t="array" ref="DD36">AX36*INDEX(prod_est,$G36+$H36-1,MATCH(DD$14,$BP$14:$DP$14,0))</f>
        <v>0</v>
      </c>
      <c r="DE36" cm="1">
        <f t="array" ref="DE36">AY36*INDEX(prod_est,$G36+$H36-1,MATCH(DE$14,$BP$14:$DP$14,0))</f>
        <v>0</v>
      </c>
      <c r="DF36" cm="1">
        <f t="array" ref="DF36">AZ36*INDEX(prod_est,$G36+$H36-1,MATCH(DF$14,$BP$14:$DP$14,0))</f>
        <v>0</v>
      </c>
      <c r="DG36" cm="1">
        <f t="array" ref="DG36">BA36*INDEX(prod_est,$G36+$H36-1,MATCH(DG$14,$BP$14:$DP$14,0))</f>
        <v>0</v>
      </c>
      <c r="DH36" cm="1">
        <f t="array" ref="DH36">BB36*INDEX(prod_est,$G36+$H36-1,MATCH(DH$14,$BP$14:$DP$14,0))</f>
        <v>0</v>
      </c>
      <c r="DI36" cm="1">
        <f t="array" ref="DI36">BC36*INDEX(prod_est,$G36+$H36-1,MATCH(DI$14,$BP$14:$DP$14,0))</f>
        <v>0</v>
      </c>
      <c r="DJ36" cm="1">
        <f t="array" ref="DJ36">BD36*INDEX(prod_est,$G36+$H36-1,MATCH(DJ$14,$BP$14:$DP$14,0))</f>
        <v>0</v>
      </c>
      <c r="DK36" cm="1">
        <f t="array" ref="DK36">BE36*INDEX(prod_est,$G36+$H36-1,MATCH(DK$14,$BP$14:$DP$14,0))</f>
        <v>0</v>
      </c>
      <c r="DL36" cm="1">
        <f t="array" ref="DL36">BF36*INDEX(prod_est,$G36+$H36-1,MATCH(DL$14,$BP$14:$DP$14,0))</f>
        <v>0</v>
      </c>
      <c r="DM36" cm="1">
        <f t="array" ref="DM36">BG36*INDEX(prod_est,$G36+$H36-1,MATCH(DM$14,$BP$14:$DP$14,0))</f>
        <v>0</v>
      </c>
      <c r="DN36" cm="1">
        <f t="array" ref="DN36">BH36*INDEX(prod_est,$G36+$H36-1,MATCH(DN$14,$BP$14:$DP$14,0))</f>
        <v>0</v>
      </c>
      <c r="DO36" cm="1">
        <f t="array" ref="DO36">BI36*INDEX(prod_est,$G36+$H36-1,MATCH(DO$14,$BP$14:$DP$14,0))</f>
        <v>0</v>
      </c>
      <c r="DP36" cm="1">
        <f t="array" ref="DP36">BJ36*INDEX(prod_est,$G36+$H36-1,MATCH(DP$14,$BP$14:$DP$14,0))</f>
        <v>0</v>
      </c>
    </row>
    <row r="37" spans="1:120" x14ac:dyDescent="0.25">
      <c r="A37" t="s">
        <v>50</v>
      </c>
      <c r="B37" t="s">
        <v>27</v>
      </c>
      <c r="C37" t="s">
        <v>27</v>
      </c>
      <c r="D37" t="s">
        <v>37</v>
      </c>
      <c r="E37" s="8">
        <v>0</v>
      </c>
      <c r="F37" s="8">
        <v>0</v>
      </c>
      <c r="G37">
        <f>MATCH(A37,Production_est!$A$4:$A$339,0)</f>
        <v>209</v>
      </c>
      <c r="H37">
        <f>IFERROR(MATCH(D37,Production_est!$D$4:$D$339,0),"-")</f>
        <v>6</v>
      </c>
      <c r="I37" s="8" cm="1">
        <f t="array" ref="I37">IFERROR(INDEX(Production_est!$E$4:$E$339,H37+G37-1),"-")</f>
        <v>10200.118358751901</v>
      </c>
      <c r="J37" s="42">
        <f t="shared" si="0"/>
        <v>0</v>
      </c>
      <c r="K37" s="42">
        <f t="shared" ref="K37:AP37" si="49">J37*(1-$F$4)</f>
        <v>0</v>
      </c>
      <c r="L37" s="42">
        <f t="shared" si="49"/>
        <v>0</v>
      </c>
      <c r="M37" s="42">
        <f t="shared" si="49"/>
        <v>0</v>
      </c>
      <c r="N37" s="42">
        <f t="shared" si="49"/>
        <v>0</v>
      </c>
      <c r="O37" s="42">
        <f t="shared" si="49"/>
        <v>0</v>
      </c>
      <c r="P37" s="42">
        <f t="shared" si="49"/>
        <v>0</v>
      </c>
      <c r="Q37" s="42">
        <f t="shared" si="49"/>
        <v>0</v>
      </c>
      <c r="R37" s="42">
        <f t="shared" si="49"/>
        <v>0</v>
      </c>
      <c r="S37" s="42">
        <f t="shared" si="49"/>
        <v>0</v>
      </c>
      <c r="T37" s="42">
        <f t="shared" si="49"/>
        <v>0</v>
      </c>
      <c r="U37" s="42">
        <f t="shared" si="49"/>
        <v>0</v>
      </c>
      <c r="V37" s="42">
        <f t="shared" si="49"/>
        <v>0</v>
      </c>
      <c r="W37" s="42">
        <f t="shared" si="49"/>
        <v>0</v>
      </c>
      <c r="X37" s="42">
        <f t="shared" si="49"/>
        <v>0</v>
      </c>
      <c r="Y37" s="42">
        <f t="shared" si="49"/>
        <v>0</v>
      </c>
      <c r="Z37" s="42">
        <f t="shared" si="49"/>
        <v>0</v>
      </c>
      <c r="AA37" s="42">
        <f t="shared" si="49"/>
        <v>0</v>
      </c>
      <c r="AB37" s="42">
        <f t="shared" si="49"/>
        <v>0</v>
      </c>
      <c r="AC37" s="42">
        <f t="shared" si="49"/>
        <v>0</v>
      </c>
      <c r="AD37" s="42">
        <f t="shared" si="49"/>
        <v>0</v>
      </c>
      <c r="AE37" s="42">
        <f t="shared" si="49"/>
        <v>0</v>
      </c>
      <c r="AF37" s="42">
        <f t="shared" si="49"/>
        <v>0</v>
      </c>
      <c r="AG37" s="42">
        <f t="shared" si="49"/>
        <v>0</v>
      </c>
      <c r="AH37" s="42">
        <f t="shared" si="49"/>
        <v>0</v>
      </c>
      <c r="AI37" s="42">
        <f t="shared" si="49"/>
        <v>0</v>
      </c>
      <c r="AJ37" s="42">
        <f t="shared" si="49"/>
        <v>0</v>
      </c>
      <c r="AK37" s="42">
        <f t="shared" si="49"/>
        <v>0</v>
      </c>
      <c r="AL37" s="42">
        <f t="shared" si="49"/>
        <v>0</v>
      </c>
      <c r="AM37" s="42">
        <f t="shared" si="49"/>
        <v>0</v>
      </c>
      <c r="AN37" s="42">
        <f t="shared" si="49"/>
        <v>0</v>
      </c>
      <c r="AO37" s="42">
        <f t="shared" si="49"/>
        <v>0</v>
      </c>
      <c r="AP37" s="42">
        <f t="shared" si="49"/>
        <v>0</v>
      </c>
      <c r="AQ37" s="42">
        <f t="shared" ref="AQ37:BJ37" si="50">AP37*(1-$F$4)</f>
        <v>0</v>
      </c>
      <c r="AR37" s="42">
        <f t="shared" si="50"/>
        <v>0</v>
      </c>
      <c r="AS37" s="42">
        <f t="shared" si="50"/>
        <v>0</v>
      </c>
      <c r="AT37" s="42">
        <f t="shared" si="50"/>
        <v>0</v>
      </c>
      <c r="AU37" s="42">
        <f t="shared" si="50"/>
        <v>0</v>
      </c>
      <c r="AV37" s="42">
        <f t="shared" si="50"/>
        <v>0</v>
      </c>
      <c r="AW37" s="42">
        <f t="shared" si="50"/>
        <v>0</v>
      </c>
      <c r="AX37" s="42">
        <f t="shared" si="50"/>
        <v>0</v>
      </c>
      <c r="AY37" s="42">
        <f t="shared" si="50"/>
        <v>0</v>
      </c>
      <c r="AZ37" s="42">
        <f t="shared" si="50"/>
        <v>0</v>
      </c>
      <c r="BA37" s="42">
        <f t="shared" si="50"/>
        <v>0</v>
      </c>
      <c r="BB37" s="42">
        <f t="shared" si="50"/>
        <v>0</v>
      </c>
      <c r="BC37" s="42">
        <f t="shared" si="50"/>
        <v>0</v>
      </c>
      <c r="BD37" s="42">
        <f t="shared" si="50"/>
        <v>0</v>
      </c>
      <c r="BE37" s="42">
        <f t="shared" si="50"/>
        <v>0</v>
      </c>
      <c r="BF37" s="42">
        <f t="shared" si="50"/>
        <v>0</v>
      </c>
      <c r="BG37" s="42">
        <f t="shared" si="50"/>
        <v>0</v>
      </c>
      <c r="BH37" s="42">
        <f t="shared" si="50"/>
        <v>0</v>
      </c>
      <c r="BI37" s="42">
        <f t="shared" si="50"/>
        <v>0</v>
      </c>
      <c r="BJ37" s="42">
        <f t="shared" si="50"/>
        <v>0</v>
      </c>
      <c r="BK37" t="str">
        <f t="shared" si="3"/>
        <v>14_PE</v>
      </c>
      <c r="BL37" t="str">
        <f t="shared" si="4"/>
        <v>d_ind_cem_15_5_other_biomass</v>
      </c>
      <c r="BO37" s="8">
        <f t="shared" si="5"/>
        <v>0</v>
      </c>
      <c r="BP37" s="8">
        <f t="shared" si="6"/>
        <v>0</v>
      </c>
      <c r="BQ37" s="8" cm="1">
        <f t="array" ref="BQ37">K37*INDEX(prod_est,$G37+$H37-1,MATCH(BQ$14,$BP$14:$DP$14,0))</f>
        <v>0</v>
      </c>
      <c r="BR37" s="8" cm="1">
        <f t="array" ref="BR37">L37*INDEX(prod_est,$G37+$H37-1,MATCH(BR$14,$BP$14:$DP$14,0))</f>
        <v>0</v>
      </c>
      <c r="BS37" s="8" cm="1">
        <f t="array" ref="BS37">M37*INDEX(prod_est,$G37+$H37-1,MATCH(BS$14,$BP$14:$DP$14,0))</f>
        <v>0</v>
      </c>
      <c r="BT37" s="8" cm="1">
        <f t="array" ref="BT37">N37*INDEX(prod_est,$G37+$H37-1,MATCH(BT$14,$BP$14:$DP$14,0))</f>
        <v>0</v>
      </c>
      <c r="BU37" s="8" cm="1">
        <f t="array" ref="BU37">O37*INDEX(prod_est,$G37+$H37-1,MATCH(BU$14,$BP$14:$DP$14,0))</f>
        <v>0</v>
      </c>
      <c r="BV37" s="8" cm="1">
        <f t="array" ref="BV37">P37*INDEX(prod_est,$G37+$H37-1,MATCH(BV$14,$BP$14:$DP$14,0))</f>
        <v>0</v>
      </c>
      <c r="BW37" s="8" cm="1">
        <f t="array" ref="BW37">Q37*INDEX(prod_est,$G37+$H37-1,MATCH(BW$14,$BP$14:$DP$14,0))</f>
        <v>0</v>
      </c>
      <c r="BX37" s="8" cm="1">
        <f t="array" ref="BX37">R37*INDEX(prod_est,$G37+$H37-1,MATCH(BX$14,$BP$14:$DP$14,0))</f>
        <v>0</v>
      </c>
      <c r="BY37" s="8" cm="1">
        <f t="array" ref="BY37">S37*INDEX(prod_est,$G37+$H37-1,MATCH(BY$14,$BP$14:$DP$14,0))</f>
        <v>0</v>
      </c>
      <c r="BZ37" s="8" cm="1">
        <f t="array" ref="BZ37">T37*INDEX(prod_est,$G37+$H37-1,MATCH(BZ$14,$BP$14:$DP$14,0))</f>
        <v>0</v>
      </c>
      <c r="CA37" s="8" cm="1">
        <f t="array" ref="CA37">U37*INDEX(prod_est,$G37+$H37-1,MATCH(CA$14,$BP$14:$DP$14,0))</f>
        <v>0</v>
      </c>
      <c r="CB37" s="8" cm="1">
        <f t="array" ref="CB37">V37*INDEX(prod_est,$G37+$H37-1,MATCH(CB$14,$BP$14:$DP$14,0))</f>
        <v>0</v>
      </c>
      <c r="CC37" s="8" cm="1">
        <f t="array" ref="CC37">W37*INDEX(prod_est,$G37+$H37-1,MATCH(CC$14,$BP$14:$DP$14,0))</f>
        <v>0</v>
      </c>
      <c r="CD37" s="8" cm="1">
        <f t="array" ref="CD37">X37*INDEX(prod_est,$G37+$H37-1,MATCH(CD$14,$BP$14:$DP$14,0))</f>
        <v>0</v>
      </c>
      <c r="CE37" s="8" cm="1">
        <f t="array" ref="CE37">Y37*INDEX(prod_est,$G37+$H37-1,MATCH(CE$14,$BP$14:$DP$14,0))</f>
        <v>0</v>
      </c>
      <c r="CF37" s="8" cm="1">
        <f t="array" ref="CF37">Z37*INDEX(prod_est,$G37+$H37-1,MATCH(CF$14,$BP$14:$DP$14,0))</f>
        <v>0</v>
      </c>
      <c r="CG37" s="8" cm="1">
        <f t="array" ref="CG37">AA37*INDEX(prod_est,$G37+$H37-1,MATCH(CG$14,$BP$14:$DP$14,0))</f>
        <v>0</v>
      </c>
      <c r="CH37" s="8" cm="1">
        <f t="array" ref="CH37">AB37*INDEX(prod_est,$G37+$H37-1,MATCH(CH$14,$BP$14:$DP$14,0))</f>
        <v>0</v>
      </c>
      <c r="CI37" s="8" cm="1">
        <f t="array" ref="CI37">AC37*INDEX(prod_est,$G37+$H37-1,MATCH(CI$14,$BP$14:$DP$14,0))</f>
        <v>0</v>
      </c>
      <c r="CJ37" s="8" cm="1">
        <f t="array" ref="CJ37">AD37*INDEX(prod_est,$G37+$H37-1,MATCH(CJ$14,$BP$14:$DP$14,0))</f>
        <v>0</v>
      </c>
      <c r="CK37" s="8" cm="1">
        <f t="array" ref="CK37">AE37*INDEX(prod_est,$G37+$H37-1,MATCH(CK$14,$BP$14:$DP$14,0))</f>
        <v>0</v>
      </c>
      <c r="CL37" s="8" cm="1">
        <f t="array" ref="CL37">AF37*INDEX(prod_est,$G37+$H37-1,MATCH(CL$14,$BP$14:$DP$14,0))</f>
        <v>0</v>
      </c>
      <c r="CM37" s="8" cm="1">
        <f t="array" ref="CM37">AG37*INDEX(prod_est,$G37+$H37-1,MATCH(CM$14,$BP$14:$DP$14,0))</f>
        <v>0</v>
      </c>
      <c r="CN37" s="8" cm="1">
        <f t="array" ref="CN37">AH37*INDEX(prod_est,$G37+$H37-1,MATCH(CN$14,$BP$14:$DP$14,0))</f>
        <v>0</v>
      </c>
      <c r="CO37" s="8" cm="1">
        <f t="array" ref="CO37">AI37*INDEX(prod_est,$G37+$H37-1,MATCH(CO$14,$BP$14:$DP$14,0))</f>
        <v>0</v>
      </c>
      <c r="CP37" s="8" cm="1">
        <f t="array" ref="CP37">AJ37*INDEX(prod_est,$G37+$H37-1,MATCH(CP$14,$BP$14:$DP$14,0))</f>
        <v>0</v>
      </c>
      <c r="CQ37" s="8" cm="1">
        <f t="array" ref="CQ37">AK37*INDEX(prod_est,$G37+$H37-1,MATCH(CQ$14,$BP$14:$DP$14,0))</f>
        <v>0</v>
      </c>
      <c r="CR37" s="8" cm="1">
        <f t="array" ref="CR37">AL37*INDEX(prod_est,$G37+$H37-1,MATCH(CR$14,$BP$14:$DP$14,0))</f>
        <v>0</v>
      </c>
      <c r="CS37" s="8" cm="1">
        <f t="array" ref="CS37">AM37*INDEX(prod_est,$G37+$H37-1,MATCH(CS$14,$BP$14:$DP$14,0))</f>
        <v>0</v>
      </c>
      <c r="CT37" s="8" cm="1">
        <f t="array" ref="CT37">AN37*INDEX(prod_est,$G37+$H37-1,MATCH(CT$14,$BP$14:$DP$14,0))</f>
        <v>0</v>
      </c>
      <c r="CU37" s="8" cm="1">
        <f t="array" ref="CU37">AO37*INDEX(prod_est,$G37+$H37-1,MATCH(CU$14,$BP$14:$DP$14,0))</f>
        <v>0</v>
      </c>
      <c r="CV37" s="8" cm="1">
        <f t="array" ref="CV37">AP37*INDEX(prod_est,$G37+$H37-1,MATCH(CV$14,$BP$14:$DP$14,0))</f>
        <v>0</v>
      </c>
      <c r="CW37" cm="1">
        <f t="array" ref="CW37">AQ37*INDEX(prod_est,$G37+$H37-1,MATCH(CW$14,$BP$14:$DP$14,0))</f>
        <v>0</v>
      </c>
      <c r="CX37" cm="1">
        <f t="array" ref="CX37">AR37*INDEX(prod_est,$G37+$H37-1,MATCH(CX$14,$BP$14:$DP$14,0))</f>
        <v>0</v>
      </c>
      <c r="CY37" cm="1">
        <f t="array" ref="CY37">AS37*INDEX(prod_est,$G37+$H37-1,MATCH(CY$14,$BP$14:$DP$14,0))</f>
        <v>0</v>
      </c>
      <c r="CZ37" cm="1">
        <f t="array" ref="CZ37">AT37*INDEX(prod_est,$G37+$H37-1,MATCH(CZ$14,$BP$14:$DP$14,0))</f>
        <v>0</v>
      </c>
      <c r="DA37" cm="1">
        <f t="array" ref="DA37">AU37*INDEX(prod_est,$G37+$H37-1,MATCH(DA$14,$BP$14:$DP$14,0))</f>
        <v>0</v>
      </c>
      <c r="DB37" cm="1">
        <f t="array" ref="DB37">AV37*INDEX(prod_est,$G37+$H37-1,MATCH(DB$14,$BP$14:$DP$14,0))</f>
        <v>0</v>
      </c>
      <c r="DC37" cm="1">
        <f t="array" ref="DC37">AW37*INDEX(prod_est,$G37+$H37-1,MATCH(DC$14,$BP$14:$DP$14,0))</f>
        <v>0</v>
      </c>
      <c r="DD37" cm="1">
        <f t="array" ref="DD37">AX37*INDEX(prod_est,$G37+$H37-1,MATCH(DD$14,$BP$14:$DP$14,0))</f>
        <v>0</v>
      </c>
      <c r="DE37" cm="1">
        <f t="array" ref="DE37">AY37*INDEX(prod_est,$G37+$H37-1,MATCH(DE$14,$BP$14:$DP$14,0))</f>
        <v>0</v>
      </c>
      <c r="DF37" cm="1">
        <f t="array" ref="DF37">AZ37*INDEX(prod_est,$G37+$H37-1,MATCH(DF$14,$BP$14:$DP$14,0))</f>
        <v>0</v>
      </c>
      <c r="DG37" cm="1">
        <f t="array" ref="DG37">BA37*INDEX(prod_est,$G37+$H37-1,MATCH(DG$14,$BP$14:$DP$14,0))</f>
        <v>0</v>
      </c>
      <c r="DH37" cm="1">
        <f t="array" ref="DH37">BB37*INDEX(prod_est,$G37+$H37-1,MATCH(DH$14,$BP$14:$DP$14,0))</f>
        <v>0</v>
      </c>
      <c r="DI37" cm="1">
        <f t="array" ref="DI37">BC37*INDEX(prod_est,$G37+$H37-1,MATCH(DI$14,$BP$14:$DP$14,0))</f>
        <v>0</v>
      </c>
      <c r="DJ37" cm="1">
        <f t="array" ref="DJ37">BD37*INDEX(prod_est,$G37+$H37-1,MATCH(DJ$14,$BP$14:$DP$14,0))</f>
        <v>0</v>
      </c>
      <c r="DK37" cm="1">
        <f t="array" ref="DK37">BE37*INDEX(prod_est,$G37+$H37-1,MATCH(DK$14,$BP$14:$DP$14,0))</f>
        <v>0</v>
      </c>
      <c r="DL37" cm="1">
        <f t="array" ref="DL37">BF37*INDEX(prod_est,$G37+$H37-1,MATCH(DL$14,$BP$14:$DP$14,0))</f>
        <v>0</v>
      </c>
      <c r="DM37" cm="1">
        <f t="array" ref="DM37">BG37*INDEX(prod_est,$G37+$H37-1,MATCH(DM$14,$BP$14:$DP$14,0))</f>
        <v>0</v>
      </c>
      <c r="DN37" cm="1">
        <f t="array" ref="DN37">BH37*INDEX(prod_est,$G37+$H37-1,MATCH(DN$14,$BP$14:$DP$14,0))</f>
        <v>0</v>
      </c>
      <c r="DO37" cm="1">
        <f t="array" ref="DO37">BI37*INDEX(prod_est,$G37+$H37-1,MATCH(DO$14,$BP$14:$DP$14,0))</f>
        <v>0</v>
      </c>
      <c r="DP37" cm="1">
        <f t="array" ref="DP37">BJ37*INDEX(prod_est,$G37+$H37-1,MATCH(DP$14,$BP$14:$DP$14,0))</f>
        <v>0</v>
      </c>
    </row>
    <row r="38" spans="1:120" x14ac:dyDescent="0.25">
      <c r="A38" t="s">
        <v>50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209</v>
      </c>
      <c r="H38">
        <f>IFERROR(MATCH(D38,Production_est!$D$4:$D$339,0),"-")</f>
        <v>6</v>
      </c>
      <c r="I38" s="8" cm="1">
        <f t="array" ref="I38">IFERROR(INDEX(Production_est!$E$4:$E$339,H38+G38-1),"-")</f>
        <v>10200.118358751901</v>
      </c>
      <c r="J38" s="42">
        <f t="shared" si="0"/>
        <v>0</v>
      </c>
      <c r="K38" s="42">
        <f t="shared" ref="K38:AP38" si="51">J38*(1-$F$4)</f>
        <v>0</v>
      </c>
      <c r="L38" s="42">
        <f t="shared" si="51"/>
        <v>0</v>
      </c>
      <c r="M38" s="42">
        <f t="shared" si="51"/>
        <v>0</v>
      </c>
      <c r="N38" s="42">
        <f t="shared" si="51"/>
        <v>0</v>
      </c>
      <c r="O38" s="42">
        <f t="shared" si="51"/>
        <v>0</v>
      </c>
      <c r="P38" s="42">
        <f t="shared" si="51"/>
        <v>0</v>
      </c>
      <c r="Q38" s="42">
        <f t="shared" si="51"/>
        <v>0</v>
      </c>
      <c r="R38" s="42">
        <f t="shared" si="51"/>
        <v>0</v>
      </c>
      <c r="S38" s="42">
        <f t="shared" si="51"/>
        <v>0</v>
      </c>
      <c r="T38" s="42">
        <f t="shared" si="51"/>
        <v>0</v>
      </c>
      <c r="U38" s="42">
        <f t="shared" si="51"/>
        <v>0</v>
      </c>
      <c r="V38" s="42">
        <f t="shared" si="51"/>
        <v>0</v>
      </c>
      <c r="W38" s="42">
        <f t="shared" si="51"/>
        <v>0</v>
      </c>
      <c r="X38" s="42">
        <f t="shared" si="51"/>
        <v>0</v>
      </c>
      <c r="Y38" s="42">
        <f t="shared" si="51"/>
        <v>0</v>
      </c>
      <c r="Z38" s="42">
        <f t="shared" si="51"/>
        <v>0</v>
      </c>
      <c r="AA38" s="42">
        <f t="shared" si="51"/>
        <v>0</v>
      </c>
      <c r="AB38" s="42">
        <f t="shared" si="51"/>
        <v>0</v>
      </c>
      <c r="AC38" s="42">
        <f t="shared" si="51"/>
        <v>0</v>
      </c>
      <c r="AD38" s="42">
        <f t="shared" si="51"/>
        <v>0</v>
      </c>
      <c r="AE38" s="42">
        <f t="shared" si="51"/>
        <v>0</v>
      </c>
      <c r="AF38" s="42">
        <f t="shared" si="51"/>
        <v>0</v>
      </c>
      <c r="AG38" s="42">
        <f t="shared" si="51"/>
        <v>0</v>
      </c>
      <c r="AH38" s="42">
        <f t="shared" si="51"/>
        <v>0</v>
      </c>
      <c r="AI38" s="42">
        <f t="shared" si="51"/>
        <v>0</v>
      </c>
      <c r="AJ38" s="42">
        <f t="shared" si="51"/>
        <v>0</v>
      </c>
      <c r="AK38" s="42">
        <f t="shared" si="51"/>
        <v>0</v>
      </c>
      <c r="AL38" s="42">
        <f t="shared" si="51"/>
        <v>0</v>
      </c>
      <c r="AM38" s="42">
        <f t="shared" si="51"/>
        <v>0</v>
      </c>
      <c r="AN38" s="42">
        <f t="shared" si="51"/>
        <v>0</v>
      </c>
      <c r="AO38" s="42">
        <f t="shared" si="51"/>
        <v>0</v>
      </c>
      <c r="AP38" s="42">
        <f t="shared" si="51"/>
        <v>0</v>
      </c>
      <c r="AQ38" s="42">
        <f t="shared" ref="AQ38:BJ38" si="52">AP38*(1-$F$4)</f>
        <v>0</v>
      </c>
      <c r="AR38" s="42">
        <f t="shared" si="52"/>
        <v>0</v>
      </c>
      <c r="AS38" s="42">
        <f t="shared" si="52"/>
        <v>0</v>
      </c>
      <c r="AT38" s="42">
        <f t="shared" si="52"/>
        <v>0</v>
      </c>
      <c r="AU38" s="42">
        <f t="shared" si="52"/>
        <v>0</v>
      </c>
      <c r="AV38" s="42">
        <f t="shared" si="52"/>
        <v>0</v>
      </c>
      <c r="AW38" s="42">
        <f t="shared" si="52"/>
        <v>0</v>
      </c>
      <c r="AX38" s="42">
        <f t="shared" si="52"/>
        <v>0</v>
      </c>
      <c r="AY38" s="42">
        <f t="shared" si="52"/>
        <v>0</v>
      </c>
      <c r="AZ38" s="42">
        <f t="shared" si="52"/>
        <v>0</v>
      </c>
      <c r="BA38" s="42">
        <f t="shared" si="52"/>
        <v>0</v>
      </c>
      <c r="BB38" s="42">
        <f t="shared" si="52"/>
        <v>0</v>
      </c>
      <c r="BC38" s="42">
        <f t="shared" si="52"/>
        <v>0</v>
      </c>
      <c r="BD38" s="42">
        <f t="shared" si="52"/>
        <v>0</v>
      </c>
      <c r="BE38" s="42">
        <f t="shared" si="52"/>
        <v>0</v>
      </c>
      <c r="BF38" s="42">
        <f t="shared" si="52"/>
        <v>0</v>
      </c>
      <c r="BG38" s="42">
        <f t="shared" si="52"/>
        <v>0</v>
      </c>
      <c r="BH38" s="42">
        <f t="shared" si="52"/>
        <v>0</v>
      </c>
      <c r="BI38" s="42">
        <f t="shared" si="52"/>
        <v>0</v>
      </c>
      <c r="BJ38" s="42">
        <f t="shared" si="52"/>
        <v>0</v>
      </c>
      <c r="BK38" t="str">
        <f t="shared" si="3"/>
        <v>14_PE</v>
      </c>
      <c r="BL38" t="str">
        <f t="shared" si="4"/>
        <v>d_ind_cem_16_1_biogas</v>
      </c>
      <c r="BO38" s="8">
        <f t="shared" si="5"/>
        <v>0</v>
      </c>
      <c r="BP38" s="8">
        <f t="shared" si="6"/>
        <v>0</v>
      </c>
      <c r="BQ38" s="8" cm="1">
        <f t="array" ref="BQ38">K38*INDEX(prod_est,$G38+$H38-1,MATCH(BQ$14,$BP$14:$DP$14,0))</f>
        <v>0</v>
      </c>
      <c r="BR38" s="8" cm="1">
        <f t="array" ref="BR38">L38*INDEX(prod_est,$G38+$H38-1,MATCH(BR$14,$BP$14:$DP$14,0))</f>
        <v>0</v>
      </c>
      <c r="BS38" s="8" cm="1">
        <f t="array" ref="BS38">M38*INDEX(prod_est,$G38+$H38-1,MATCH(BS$14,$BP$14:$DP$14,0))</f>
        <v>0</v>
      </c>
      <c r="BT38" s="8" cm="1">
        <f t="array" ref="BT38">N38*INDEX(prod_est,$G38+$H38-1,MATCH(BT$14,$BP$14:$DP$14,0))</f>
        <v>0</v>
      </c>
      <c r="BU38" s="8" cm="1">
        <f t="array" ref="BU38">O38*INDEX(prod_est,$G38+$H38-1,MATCH(BU$14,$BP$14:$DP$14,0))</f>
        <v>0</v>
      </c>
      <c r="BV38" s="8" cm="1">
        <f t="array" ref="BV38">P38*INDEX(prod_est,$G38+$H38-1,MATCH(BV$14,$BP$14:$DP$14,0))</f>
        <v>0</v>
      </c>
      <c r="BW38" s="8" cm="1">
        <f t="array" ref="BW38">Q38*INDEX(prod_est,$G38+$H38-1,MATCH(BW$14,$BP$14:$DP$14,0))</f>
        <v>0</v>
      </c>
      <c r="BX38" s="8" cm="1">
        <f t="array" ref="BX38">R38*INDEX(prod_est,$G38+$H38-1,MATCH(BX$14,$BP$14:$DP$14,0))</f>
        <v>0</v>
      </c>
      <c r="BY38" s="8" cm="1">
        <f t="array" ref="BY38">S38*INDEX(prod_est,$G38+$H38-1,MATCH(BY$14,$BP$14:$DP$14,0))</f>
        <v>0</v>
      </c>
      <c r="BZ38" s="8" cm="1">
        <f t="array" ref="BZ38">T38*INDEX(prod_est,$G38+$H38-1,MATCH(BZ$14,$BP$14:$DP$14,0))</f>
        <v>0</v>
      </c>
      <c r="CA38" s="8" cm="1">
        <f t="array" ref="CA38">U38*INDEX(prod_est,$G38+$H38-1,MATCH(CA$14,$BP$14:$DP$14,0))</f>
        <v>0</v>
      </c>
      <c r="CB38" s="8" cm="1">
        <f t="array" ref="CB38">V38*INDEX(prod_est,$G38+$H38-1,MATCH(CB$14,$BP$14:$DP$14,0))</f>
        <v>0</v>
      </c>
      <c r="CC38" s="8" cm="1">
        <f t="array" ref="CC38">W38*INDEX(prod_est,$G38+$H38-1,MATCH(CC$14,$BP$14:$DP$14,0))</f>
        <v>0</v>
      </c>
      <c r="CD38" s="8" cm="1">
        <f t="array" ref="CD38">X38*INDEX(prod_est,$G38+$H38-1,MATCH(CD$14,$BP$14:$DP$14,0))</f>
        <v>0</v>
      </c>
      <c r="CE38" s="8" cm="1">
        <f t="array" ref="CE38">Y38*INDEX(prod_est,$G38+$H38-1,MATCH(CE$14,$BP$14:$DP$14,0))</f>
        <v>0</v>
      </c>
      <c r="CF38" s="8" cm="1">
        <f t="array" ref="CF38">Z38*INDEX(prod_est,$G38+$H38-1,MATCH(CF$14,$BP$14:$DP$14,0))</f>
        <v>0</v>
      </c>
      <c r="CG38" s="8" cm="1">
        <f t="array" ref="CG38">AA38*INDEX(prod_est,$G38+$H38-1,MATCH(CG$14,$BP$14:$DP$14,0))</f>
        <v>0</v>
      </c>
      <c r="CH38" s="8" cm="1">
        <f t="array" ref="CH38">AB38*INDEX(prod_est,$G38+$H38-1,MATCH(CH$14,$BP$14:$DP$14,0))</f>
        <v>0</v>
      </c>
      <c r="CI38" s="8" cm="1">
        <f t="array" ref="CI38">AC38*INDEX(prod_est,$G38+$H38-1,MATCH(CI$14,$BP$14:$DP$14,0))</f>
        <v>0</v>
      </c>
      <c r="CJ38" s="8" cm="1">
        <f t="array" ref="CJ38">AD38*INDEX(prod_est,$G38+$H38-1,MATCH(CJ$14,$BP$14:$DP$14,0))</f>
        <v>0</v>
      </c>
      <c r="CK38" s="8" cm="1">
        <f t="array" ref="CK38">AE38*INDEX(prod_est,$G38+$H38-1,MATCH(CK$14,$BP$14:$DP$14,0))</f>
        <v>0</v>
      </c>
      <c r="CL38" s="8" cm="1">
        <f t="array" ref="CL38">AF38*INDEX(prod_est,$G38+$H38-1,MATCH(CL$14,$BP$14:$DP$14,0))</f>
        <v>0</v>
      </c>
      <c r="CM38" s="8" cm="1">
        <f t="array" ref="CM38">AG38*INDEX(prod_est,$G38+$H38-1,MATCH(CM$14,$BP$14:$DP$14,0))</f>
        <v>0</v>
      </c>
      <c r="CN38" s="8" cm="1">
        <f t="array" ref="CN38">AH38*INDEX(prod_est,$G38+$H38-1,MATCH(CN$14,$BP$14:$DP$14,0))</f>
        <v>0</v>
      </c>
      <c r="CO38" s="8" cm="1">
        <f t="array" ref="CO38">AI38*INDEX(prod_est,$G38+$H38-1,MATCH(CO$14,$BP$14:$DP$14,0))</f>
        <v>0</v>
      </c>
      <c r="CP38" s="8" cm="1">
        <f t="array" ref="CP38">AJ38*INDEX(prod_est,$G38+$H38-1,MATCH(CP$14,$BP$14:$DP$14,0))</f>
        <v>0</v>
      </c>
      <c r="CQ38" s="8" cm="1">
        <f t="array" ref="CQ38">AK38*INDEX(prod_est,$G38+$H38-1,MATCH(CQ$14,$BP$14:$DP$14,0))</f>
        <v>0</v>
      </c>
      <c r="CR38" s="8" cm="1">
        <f t="array" ref="CR38">AL38*INDEX(prod_est,$G38+$H38-1,MATCH(CR$14,$BP$14:$DP$14,0))</f>
        <v>0</v>
      </c>
      <c r="CS38" s="8" cm="1">
        <f t="array" ref="CS38">AM38*INDEX(prod_est,$G38+$H38-1,MATCH(CS$14,$BP$14:$DP$14,0))</f>
        <v>0</v>
      </c>
      <c r="CT38" s="8" cm="1">
        <f t="array" ref="CT38">AN38*INDEX(prod_est,$G38+$H38-1,MATCH(CT$14,$BP$14:$DP$14,0))</f>
        <v>0</v>
      </c>
      <c r="CU38" s="8" cm="1">
        <f t="array" ref="CU38">AO38*INDEX(prod_est,$G38+$H38-1,MATCH(CU$14,$BP$14:$DP$14,0))</f>
        <v>0</v>
      </c>
      <c r="CV38" s="8" cm="1">
        <f t="array" ref="CV38">AP38*INDEX(prod_est,$G38+$H38-1,MATCH(CV$14,$BP$14:$DP$14,0))</f>
        <v>0</v>
      </c>
      <c r="CW38" cm="1">
        <f t="array" ref="CW38">AQ38*INDEX(prod_est,$G38+$H38-1,MATCH(CW$14,$BP$14:$DP$14,0))</f>
        <v>0</v>
      </c>
      <c r="CX38" cm="1">
        <f t="array" ref="CX38">AR38*INDEX(prod_est,$G38+$H38-1,MATCH(CX$14,$BP$14:$DP$14,0))</f>
        <v>0</v>
      </c>
      <c r="CY38" cm="1">
        <f t="array" ref="CY38">AS38*INDEX(prod_est,$G38+$H38-1,MATCH(CY$14,$BP$14:$DP$14,0))</f>
        <v>0</v>
      </c>
      <c r="CZ38" cm="1">
        <f t="array" ref="CZ38">AT38*INDEX(prod_est,$G38+$H38-1,MATCH(CZ$14,$BP$14:$DP$14,0))</f>
        <v>0</v>
      </c>
      <c r="DA38" cm="1">
        <f t="array" ref="DA38">AU38*INDEX(prod_est,$G38+$H38-1,MATCH(DA$14,$BP$14:$DP$14,0))</f>
        <v>0</v>
      </c>
      <c r="DB38" cm="1">
        <f t="array" ref="DB38">AV38*INDEX(prod_est,$G38+$H38-1,MATCH(DB$14,$BP$14:$DP$14,0))</f>
        <v>0</v>
      </c>
      <c r="DC38" cm="1">
        <f t="array" ref="DC38">AW38*INDEX(prod_est,$G38+$H38-1,MATCH(DC$14,$BP$14:$DP$14,0))</f>
        <v>0</v>
      </c>
      <c r="DD38" cm="1">
        <f t="array" ref="DD38">AX38*INDEX(prod_est,$G38+$H38-1,MATCH(DD$14,$BP$14:$DP$14,0))</f>
        <v>0</v>
      </c>
      <c r="DE38" cm="1">
        <f t="array" ref="DE38">AY38*INDEX(prod_est,$G38+$H38-1,MATCH(DE$14,$BP$14:$DP$14,0))</f>
        <v>0</v>
      </c>
      <c r="DF38" cm="1">
        <f t="array" ref="DF38">AZ38*INDEX(prod_est,$G38+$H38-1,MATCH(DF$14,$BP$14:$DP$14,0))</f>
        <v>0</v>
      </c>
      <c r="DG38" cm="1">
        <f t="array" ref="DG38">BA38*INDEX(prod_est,$G38+$H38-1,MATCH(DG$14,$BP$14:$DP$14,0))</f>
        <v>0</v>
      </c>
      <c r="DH38" cm="1">
        <f t="array" ref="DH38">BB38*INDEX(prod_est,$G38+$H38-1,MATCH(DH$14,$BP$14:$DP$14,0))</f>
        <v>0</v>
      </c>
      <c r="DI38" cm="1">
        <f t="array" ref="DI38">BC38*INDEX(prod_est,$G38+$H38-1,MATCH(DI$14,$BP$14:$DP$14,0))</f>
        <v>0</v>
      </c>
      <c r="DJ38" cm="1">
        <f t="array" ref="DJ38">BD38*INDEX(prod_est,$G38+$H38-1,MATCH(DJ$14,$BP$14:$DP$14,0))</f>
        <v>0</v>
      </c>
      <c r="DK38" cm="1">
        <f t="array" ref="DK38">BE38*INDEX(prod_est,$G38+$H38-1,MATCH(DK$14,$BP$14:$DP$14,0))</f>
        <v>0</v>
      </c>
      <c r="DL38" cm="1">
        <f t="array" ref="DL38">BF38*INDEX(prod_est,$G38+$H38-1,MATCH(DL$14,$BP$14:$DP$14,0))</f>
        <v>0</v>
      </c>
      <c r="DM38" cm="1">
        <f t="array" ref="DM38">BG38*INDEX(prod_est,$G38+$H38-1,MATCH(DM$14,$BP$14:$DP$14,0))</f>
        <v>0</v>
      </c>
      <c r="DN38" cm="1">
        <f t="array" ref="DN38">BH38*INDEX(prod_est,$G38+$H38-1,MATCH(DN$14,$BP$14:$DP$14,0))</f>
        <v>0</v>
      </c>
      <c r="DO38" cm="1">
        <f t="array" ref="DO38">BI38*INDEX(prod_est,$G38+$H38-1,MATCH(DO$14,$BP$14:$DP$14,0))</f>
        <v>0</v>
      </c>
      <c r="DP38" cm="1">
        <f t="array" ref="DP38">BJ38*INDEX(prod_est,$G38+$H38-1,MATCH(DP$14,$BP$14:$DP$14,0))</f>
        <v>0</v>
      </c>
    </row>
    <row r="39" spans="1:120" x14ac:dyDescent="0.25">
      <c r="A39" t="s">
        <v>50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209</v>
      </c>
      <c r="H39">
        <f>IFERROR(MATCH(D39,Production_est!$D$4:$D$339,0),"-")</f>
        <v>6</v>
      </c>
      <c r="I39" s="8" cm="1">
        <f t="array" ref="I39">IFERROR(INDEX(Production_est!$E$4:$E$339,H39+G39-1),"-")</f>
        <v>10200.118358751901</v>
      </c>
      <c r="J39" s="42">
        <f t="shared" si="0"/>
        <v>0</v>
      </c>
      <c r="K39" s="42">
        <f t="shared" ref="K39:AP39" si="53">J39*(1-$F$4)</f>
        <v>0</v>
      </c>
      <c r="L39" s="42">
        <f t="shared" si="53"/>
        <v>0</v>
      </c>
      <c r="M39" s="42">
        <f t="shared" si="53"/>
        <v>0</v>
      </c>
      <c r="N39" s="42">
        <f t="shared" si="53"/>
        <v>0</v>
      </c>
      <c r="O39" s="42">
        <f t="shared" si="53"/>
        <v>0</v>
      </c>
      <c r="P39" s="42">
        <f t="shared" si="53"/>
        <v>0</v>
      </c>
      <c r="Q39" s="42">
        <f t="shared" si="53"/>
        <v>0</v>
      </c>
      <c r="R39" s="42">
        <f t="shared" si="53"/>
        <v>0</v>
      </c>
      <c r="S39" s="42">
        <f t="shared" si="53"/>
        <v>0</v>
      </c>
      <c r="T39" s="42">
        <f t="shared" si="53"/>
        <v>0</v>
      </c>
      <c r="U39" s="42">
        <f t="shared" si="53"/>
        <v>0</v>
      </c>
      <c r="V39" s="42">
        <f t="shared" si="53"/>
        <v>0</v>
      </c>
      <c r="W39" s="42">
        <f t="shared" si="53"/>
        <v>0</v>
      </c>
      <c r="X39" s="42">
        <f t="shared" si="53"/>
        <v>0</v>
      </c>
      <c r="Y39" s="42">
        <f t="shared" si="53"/>
        <v>0</v>
      </c>
      <c r="Z39" s="42">
        <f t="shared" si="53"/>
        <v>0</v>
      </c>
      <c r="AA39" s="42">
        <f t="shared" si="53"/>
        <v>0</v>
      </c>
      <c r="AB39" s="42">
        <f t="shared" si="53"/>
        <v>0</v>
      </c>
      <c r="AC39" s="42">
        <f t="shared" si="53"/>
        <v>0</v>
      </c>
      <c r="AD39" s="42">
        <f t="shared" si="53"/>
        <v>0</v>
      </c>
      <c r="AE39" s="42">
        <f t="shared" si="53"/>
        <v>0</v>
      </c>
      <c r="AF39" s="42">
        <f t="shared" si="53"/>
        <v>0</v>
      </c>
      <c r="AG39" s="42">
        <f t="shared" si="53"/>
        <v>0</v>
      </c>
      <c r="AH39" s="42">
        <f t="shared" si="53"/>
        <v>0</v>
      </c>
      <c r="AI39" s="42">
        <f t="shared" si="53"/>
        <v>0</v>
      </c>
      <c r="AJ39" s="42">
        <f t="shared" si="53"/>
        <v>0</v>
      </c>
      <c r="AK39" s="42">
        <f t="shared" si="53"/>
        <v>0</v>
      </c>
      <c r="AL39" s="42">
        <f t="shared" si="53"/>
        <v>0</v>
      </c>
      <c r="AM39" s="42">
        <f t="shared" si="53"/>
        <v>0</v>
      </c>
      <c r="AN39" s="42">
        <f t="shared" si="53"/>
        <v>0</v>
      </c>
      <c r="AO39" s="42">
        <f t="shared" si="53"/>
        <v>0</v>
      </c>
      <c r="AP39" s="42">
        <f t="shared" si="53"/>
        <v>0</v>
      </c>
      <c r="AQ39" s="42">
        <f t="shared" ref="AQ39:BJ39" si="54">AP39*(1-$F$4)</f>
        <v>0</v>
      </c>
      <c r="AR39" s="42">
        <f t="shared" si="54"/>
        <v>0</v>
      </c>
      <c r="AS39" s="42">
        <f t="shared" si="54"/>
        <v>0</v>
      </c>
      <c r="AT39" s="42">
        <f t="shared" si="54"/>
        <v>0</v>
      </c>
      <c r="AU39" s="42">
        <f t="shared" si="54"/>
        <v>0</v>
      </c>
      <c r="AV39" s="42">
        <f t="shared" si="54"/>
        <v>0</v>
      </c>
      <c r="AW39" s="42">
        <f t="shared" si="54"/>
        <v>0</v>
      </c>
      <c r="AX39" s="42">
        <f t="shared" si="54"/>
        <v>0</v>
      </c>
      <c r="AY39" s="42">
        <f t="shared" si="54"/>
        <v>0</v>
      </c>
      <c r="AZ39" s="42">
        <f t="shared" si="54"/>
        <v>0</v>
      </c>
      <c r="BA39" s="42">
        <f t="shared" si="54"/>
        <v>0</v>
      </c>
      <c r="BB39" s="42">
        <f t="shared" si="54"/>
        <v>0</v>
      </c>
      <c r="BC39" s="42">
        <f t="shared" si="54"/>
        <v>0</v>
      </c>
      <c r="BD39" s="42">
        <f t="shared" si="54"/>
        <v>0</v>
      </c>
      <c r="BE39" s="42">
        <f t="shared" si="54"/>
        <v>0</v>
      </c>
      <c r="BF39" s="42">
        <f t="shared" si="54"/>
        <v>0</v>
      </c>
      <c r="BG39" s="42">
        <f t="shared" si="54"/>
        <v>0</v>
      </c>
      <c r="BH39" s="42">
        <f t="shared" si="54"/>
        <v>0</v>
      </c>
      <c r="BI39" s="42">
        <f t="shared" si="54"/>
        <v>0</v>
      </c>
      <c r="BJ39" s="42">
        <f t="shared" si="54"/>
        <v>0</v>
      </c>
      <c r="BK39" t="str">
        <f t="shared" si="3"/>
        <v>14_PE</v>
      </c>
      <c r="BL39" t="str">
        <f t="shared" si="4"/>
        <v>d_ind_cem_16_2_industrial_waste</v>
      </c>
      <c r="BO39" s="8">
        <f t="shared" si="5"/>
        <v>0</v>
      </c>
      <c r="BP39" s="8">
        <f t="shared" si="6"/>
        <v>0</v>
      </c>
      <c r="BQ39" s="8" cm="1">
        <f t="array" ref="BQ39">K39*INDEX(prod_est,$G39+$H39-1,MATCH(BQ$14,$BP$14:$DP$14,0))</f>
        <v>0</v>
      </c>
      <c r="BR39" s="8" cm="1">
        <f t="array" ref="BR39">L39*INDEX(prod_est,$G39+$H39-1,MATCH(BR$14,$BP$14:$DP$14,0))</f>
        <v>0</v>
      </c>
      <c r="BS39" s="8" cm="1">
        <f t="array" ref="BS39">M39*INDEX(prod_est,$G39+$H39-1,MATCH(BS$14,$BP$14:$DP$14,0))</f>
        <v>0</v>
      </c>
      <c r="BT39" s="8" cm="1">
        <f t="array" ref="BT39">N39*INDEX(prod_est,$G39+$H39-1,MATCH(BT$14,$BP$14:$DP$14,0))</f>
        <v>0</v>
      </c>
      <c r="BU39" s="8" cm="1">
        <f t="array" ref="BU39">O39*INDEX(prod_est,$G39+$H39-1,MATCH(BU$14,$BP$14:$DP$14,0))</f>
        <v>0</v>
      </c>
      <c r="BV39" s="8" cm="1">
        <f t="array" ref="BV39">P39*INDEX(prod_est,$G39+$H39-1,MATCH(BV$14,$BP$14:$DP$14,0))</f>
        <v>0</v>
      </c>
      <c r="BW39" s="8" cm="1">
        <f t="array" ref="BW39">Q39*INDEX(prod_est,$G39+$H39-1,MATCH(BW$14,$BP$14:$DP$14,0))</f>
        <v>0</v>
      </c>
      <c r="BX39" s="8" cm="1">
        <f t="array" ref="BX39">R39*INDEX(prod_est,$G39+$H39-1,MATCH(BX$14,$BP$14:$DP$14,0))</f>
        <v>0</v>
      </c>
      <c r="BY39" s="8" cm="1">
        <f t="array" ref="BY39">S39*INDEX(prod_est,$G39+$H39-1,MATCH(BY$14,$BP$14:$DP$14,0))</f>
        <v>0</v>
      </c>
      <c r="BZ39" s="8" cm="1">
        <f t="array" ref="BZ39">T39*INDEX(prod_est,$G39+$H39-1,MATCH(BZ$14,$BP$14:$DP$14,0))</f>
        <v>0</v>
      </c>
      <c r="CA39" s="8" cm="1">
        <f t="array" ref="CA39">U39*INDEX(prod_est,$G39+$H39-1,MATCH(CA$14,$BP$14:$DP$14,0))</f>
        <v>0</v>
      </c>
      <c r="CB39" s="8" cm="1">
        <f t="array" ref="CB39">V39*INDEX(prod_est,$G39+$H39-1,MATCH(CB$14,$BP$14:$DP$14,0))</f>
        <v>0</v>
      </c>
      <c r="CC39" s="8" cm="1">
        <f t="array" ref="CC39">W39*INDEX(prod_est,$G39+$H39-1,MATCH(CC$14,$BP$14:$DP$14,0))</f>
        <v>0</v>
      </c>
      <c r="CD39" s="8" cm="1">
        <f t="array" ref="CD39">X39*INDEX(prod_est,$G39+$H39-1,MATCH(CD$14,$BP$14:$DP$14,0))</f>
        <v>0</v>
      </c>
      <c r="CE39" s="8" cm="1">
        <f t="array" ref="CE39">Y39*INDEX(prod_est,$G39+$H39-1,MATCH(CE$14,$BP$14:$DP$14,0))</f>
        <v>0</v>
      </c>
      <c r="CF39" s="8" cm="1">
        <f t="array" ref="CF39">Z39*INDEX(prod_est,$G39+$H39-1,MATCH(CF$14,$BP$14:$DP$14,0))</f>
        <v>0</v>
      </c>
      <c r="CG39" s="8" cm="1">
        <f t="array" ref="CG39">AA39*INDEX(prod_est,$G39+$H39-1,MATCH(CG$14,$BP$14:$DP$14,0))</f>
        <v>0</v>
      </c>
      <c r="CH39" s="8" cm="1">
        <f t="array" ref="CH39">AB39*INDEX(prod_est,$G39+$H39-1,MATCH(CH$14,$BP$14:$DP$14,0))</f>
        <v>0</v>
      </c>
      <c r="CI39" s="8" cm="1">
        <f t="array" ref="CI39">AC39*INDEX(prod_est,$G39+$H39-1,MATCH(CI$14,$BP$14:$DP$14,0))</f>
        <v>0</v>
      </c>
      <c r="CJ39" s="8" cm="1">
        <f t="array" ref="CJ39">AD39*INDEX(prod_est,$G39+$H39-1,MATCH(CJ$14,$BP$14:$DP$14,0))</f>
        <v>0</v>
      </c>
      <c r="CK39" s="8" cm="1">
        <f t="array" ref="CK39">AE39*INDEX(prod_est,$G39+$H39-1,MATCH(CK$14,$BP$14:$DP$14,0))</f>
        <v>0</v>
      </c>
      <c r="CL39" s="8" cm="1">
        <f t="array" ref="CL39">AF39*INDEX(prod_est,$G39+$H39-1,MATCH(CL$14,$BP$14:$DP$14,0))</f>
        <v>0</v>
      </c>
      <c r="CM39" s="8" cm="1">
        <f t="array" ref="CM39">AG39*INDEX(prod_est,$G39+$H39-1,MATCH(CM$14,$BP$14:$DP$14,0))</f>
        <v>0</v>
      </c>
      <c r="CN39" s="8" cm="1">
        <f t="array" ref="CN39">AH39*INDEX(prod_est,$G39+$H39-1,MATCH(CN$14,$BP$14:$DP$14,0))</f>
        <v>0</v>
      </c>
      <c r="CO39" s="8" cm="1">
        <f t="array" ref="CO39">AI39*INDEX(prod_est,$G39+$H39-1,MATCH(CO$14,$BP$14:$DP$14,0))</f>
        <v>0</v>
      </c>
      <c r="CP39" s="8" cm="1">
        <f t="array" ref="CP39">AJ39*INDEX(prod_est,$G39+$H39-1,MATCH(CP$14,$BP$14:$DP$14,0))</f>
        <v>0</v>
      </c>
      <c r="CQ39" s="8" cm="1">
        <f t="array" ref="CQ39">AK39*INDEX(prod_est,$G39+$H39-1,MATCH(CQ$14,$BP$14:$DP$14,0))</f>
        <v>0</v>
      </c>
      <c r="CR39" s="8" cm="1">
        <f t="array" ref="CR39">AL39*INDEX(prod_est,$G39+$H39-1,MATCH(CR$14,$BP$14:$DP$14,0))</f>
        <v>0</v>
      </c>
      <c r="CS39" s="8" cm="1">
        <f t="array" ref="CS39">AM39*INDEX(prod_est,$G39+$H39-1,MATCH(CS$14,$BP$14:$DP$14,0))</f>
        <v>0</v>
      </c>
      <c r="CT39" s="8" cm="1">
        <f t="array" ref="CT39">AN39*INDEX(prod_est,$G39+$H39-1,MATCH(CT$14,$BP$14:$DP$14,0))</f>
        <v>0</v>
      </c>
      <c r="CU39" s="8" cm="1">
        <f t="array" ref="CU39">AO39*INDEX(prod_est,$G39+$H39-1,MATCH(CU$14,$BP$14:$DP$14,0))</f>
        <v>0</v>
      </c>
      <c r="CV39" s="8" cm="1">
        <f t="array" ref="CV39">AP39*INDEX(prod_est,$G39+$H39-1,MATCH(CV$14,$BP$14:$DP$14,0))</f>
        <v>0</v>
      </c>
      <c r="CW39" cm="1">
        <f t="array" ref="CW39">AQ39*INDEX(prod_est,$G39+$H39-1,MATCH(CW$14,$BP$14:$DP$14,0))</f>
        <v>0</v>
      </c>
      <c r="CX39" cm="1">
        <f t="array" ref="CX39">AR39*INDEX(prod_est,$G39+$H39-1,MATCH(CX$14,$BP$14:$DP$14,0))</f>
        <v>0</v>
      </c>
      <c r="CY39" cm="1">
        <f t="array" ref="CY39">AS39*INDEX(prod_est,$G39+$H39-1,MATCH(CY$14,$BP$14:$DP$14,0))</f>
        <v>0</v>
      </c>
      <c r="CZ39" cm="1">
        <f t="array" ref="CZ39">AT39*INDEX(prod_est,$G39+$H39-1,MATCH(CZ$14,$BP$14:$DP$14,0))</f>
        <v>0</v>
      </c>
      <c r="DA39" cm="1">
        <f t="array" ref="DA39">AU39*INDEX(prod_est,$G39+$H39-1,MATCH(DA$14,$BP$14:$DP$14,0))</f>
        <v>0</v>
      </c>
      <c r="DB39" cm="1">
        <f t="array" ref="DB39">AV39*INDEX(prod_est,$G39+$H39-1,MATCH(DB$14,$BP$14:$DP$14,0))</f>
        <v>0</v>
      </c>
      <c r="DC39" cm="1">
        <f t="array" ref="DC39">AW39*INDEX(prod_est,$G39+$H39-1,MATCH(DC$14,$BP$14:$DP$14,0))</f>
        <v>0</v>
      </c>
      <c r="DD39" cm="1">
        <f t="array" ref="DD39">AX39*INDEX(prod_est,$G39+$H39-1,MATCH(DD$14,$BP$14:$DP$14,0))</f>
        <v>0</v>
      </c>
      <c r="DE39" cm="1">
        <f t="array" ref="DE39">AY39*INDEX(prod_est,$G39+$H39-1,MATCH(DE$14,$BP$14:$DP$14,0))</f>
        <v>0</v>
      </c>
      <c r="DF39" cm="1">
        <f t="array" ref="DF39">AZ39*INDEX(prod_est,$G39+$H39-1,MATCH(DF$14,$BP$14:$DP$14,0))</f>
        <v>0</v>
      </c>
      <c r="DG39" cm="1">
        <f t="array" ref="DG39">BA39*INDEX(prod_est,$G39+$H39-1,MATCH(DG$14,$BP$14:$DP$14,0))</f>
        <v>0</v>
      </c>
      <c r="DH39" cm="1">
        <f t="array" ref="DH39">BB39*INDEX(prod_est,$G39+$H39-1,MATCH(DH$14,$BP$14:$DP$14,0))</f>
        <v>0</v>
      </c>
      <c r="DI39" cm="1">
        <f t="array" ref="DI39">BC39*INDEX(prod_est,$G39+$H39-1,MATCH(DI$14,$BP$14:$DP$14,0))</f>
        <v>0</v>
      </c>
      <c r="DJ39" cm="1">
        <f t="array" ref="DJ39">BD39*INDEX(prod_est,$G39+$H39-1,MATCH(DJ$14,$BP$14:$DP$14,0))</f>
        <v>0</v>
      </c>
      <c r="DK39" cm="1">
        <f t="array" ref="DK39">BE39*INDEX(prod_est,$G39+$H39-1,MATCH(DK$14,$BP$14:$DP$14,0))</f>
        <v>0</v>
      </c>
      <c r="DL39" cm="1">
        <f t="array" ref="DL39">BF39*INDEX(prod_est,$G39+$H39-1,MATCH(DL$14,$BP$14:$DP$14,0))</f>
        <v>0</v>
      </c>
      <c r="DM39" cm="1">
        <f t="array" ref="DM39">BG39*INDEX(prod_est,$G39+$H39-1,MATCH(DM$14,$BP$14:$DP$14,0))</f>
        <v>0</v>
      </c>
      <c r="DN39" cm="1">
        <f t="array" ref="DN39">BH39*INDEX(prod_est,$G39+$H39-1,MATCH(DN$14,$BP$14:$DP$14,0))</f>
        <v>0</v>
      </c>
      <c r="DO39" cm="1">
        <f t="array" ref="DO39">BI39*INDEX(prod_est,$G39+$H39-1,MATCH(DO$14,$BP$14:$DP$14,0))</f>
        <v>0</v>
      </c>
      <c r="DP39" cm="1">
        <f t="array" ref="DP39">BJ39*INDEX(prod_est,$G39+$H39-1,MATCH(DP$14,$BP$14:$DP$14,0))</f>
        <v>0</v>
      </c>
    </row>
    <row r="40" spans="1:120" x14ac:dyDescent="0.25">
      <c r="A40" t="s">
        <v>50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209</v>
      </c>
      <c r="H40">
        <f>IFERROR(MATCH(D40,Production_est!$D$4:$D$339,0),"-")</f>
        <v>6</v>
      </c>
      <c r="I40" s="8" cm="1">
        <f t="array" ref="I40">IFERROR(INDEX(Production_est!$E$4:$E$339,H40+G40-1),"-")</f>
        <v>10200.118358751901</v>
      </c>
      <c r="J40" s="42">
        <f t="shared" si="0"/>
        <v>0</v>
      </c>
      <c r="K40" s="42">
        <f t="shared" ref="K40:AP40" si="55">J40*(1-$F$4)</f>
        <v>0</v>
      </c>
      <c r="L40" s="42">
        <f t="shared" si="55"/>
        <v>0</v>
      </c>
      <c r="M40" s="42">
        <f t="shared" si="55"/>
        <v>0</v>
      </c>
      <c r="N40" s="42">
        <f t="shared" si="55"/>
        <v>0</v>
      </c>
      <c r="O40" s="42">
        <f t="shared" si="55"/>
        <v>0</v>
      </c>
      <c r="P40" s="42">
        <f t="shared" si="55"/>
        <v>0</v>
      </c>
      <c r="Q40" s="42">
        <f t="shared" si="55"/>
        <v>0</v>
      </c>
      <c r="R40" s="42">
        <f t="shared" si="55"/>
        <v>0</v>
      </c>
      <c r="S40" s="42">
        <f t="shared" si="55"/>
        <v>0</v>
      </c>
      <c r="T40" s="42">
        <f t="shared" si="55"/>
        <v>0</v>
      </c>
      <c r="U40" s="42">
        <f t="shared" si="55"/>
        <v>0</v>
      </c>
      <c r="V40" s="42">
        <f t="shared" si="55"/>
        <v>0</v>
      </c>
      <c r="W40" s="42">
        <f t="shared" si="55"/>
        <v>0</v>
      </c>
      <c r="X40" s="42">
        <f t="shared" si="55"/>
        <v>0</v>
      </c>
      <c r="Y40" s="42">
        <f t="shared" si="55"/>
        <v>0</v>
      </c>
      <c r="Z40" s="42">
        <f t="shared" si="55"/>
        <v>0</v>
      </c>
      <c r="AA40" s="42">
        <f t="shared" si="55"/>
        <v>0</v>
      </c>
      <c r="AB40" s="42">
        <f t="shared" si="55"/>
        <v>0</v>
      </c>
      <c r="AC40" s="42">
        <f t="shared" si="55"/>
        <v>0</v>
      </c>
      <c r="AD40" s="42">
        <f t="shared" si="55"/>
        <v>0</v>
      </c>
      <c r="AE40" s="42">
        <f t="shared" si="55"/>
        <v>0</v>
      </c>
      <c r="AF40" s="42">
        <f t="shared" si="55"/>
        <v>0</v>
      </c>
      <c r="AG40" s="42">
        <f t="shared" si="55"/>
        <v>0</v>
      </c>
      <c r="AH40" s="42">
        <f t="shared" si="55"/>
        <v>0</v>
      </c>
      <c r="AI40" s="42">
        <f t="shared" si="55"/>
        <v>0</v>
      </c>
      <c r="AJ40" s="42">
        <f t="shared" si="55"/>
        <v>0</v>
      </c>
      <c r="AK40" s="42">
        <f t="shared" si="55"/>
        <v>0</v>
      </c>
      <c r="AL40" s="42">
        <f t="shared" si="55"/>
        <v>0</v>
      </c>
      <c r="AM40" s="42">
        <f t="shared" si="55"/>
        <v>0</v>
      </c>
      <c r="AN40" s="42">
        <f t="shared" si="55"/>
        <v>0</v>
      </c>
      <c r="AO40" s="42">
        <f t="shared" si="55"/>
        <v>0</v>
      </c>
      <c r="AP40" s="42">
        <f t="shared" si="55"/>
        <v>0</v>
      </c>
      <c r="AQ40" s="42">
        <f t="shared" ref="AQ40:BJ40" si="56">AP40*(1-$F$4)</f>
        <v>0</v>
      </c>
      <c r="AR40" s="42">
        <f t="shared" si="56"/>
        <v>0</v>
      </c>
      <c r="AS40" s="42">
        <f t="shared" si="56"/>
        <v>0</v>
      </c>
      <c r="AT40" s="42">
        <f t="shared" si="56"/>
        <v>0</v>
      </c>
      <c r="AU40" s="42">
        <f t="shared" si="56"/>
        <v>0</v>
      </c>
      <c r="AV40" s="42">
        <f t="shared" si="56"/>
        <v>0</v>
      </c>
      <c r="AW40" s="42">
        <f t="shared" si="56"/>
        <v>0</v>
      </c>
      <c r="AX40" s="42">
        <f t="shared" si="56"/>
        <v>0</v>
      </c>
      <c r="AY40" s="42">
        <f t="shared" si="56"/>
        <v>0</v>
      </c>
      <c r="AZ40" s="42">
        <f t="shared" si="56"/>
        <v>0</v>
      </c>
      <c r="BA40" s="42">
        <f t="shared" si="56"/>
        <v>0</v>
      </c>
      <c r="BB40" s="42">
        <f t="shared" si="56"/>
        <v>0</v>
      </c>
      <c r="BC40" s="42">
        <f t="shared" si="56"/>
        <v>0</v>
      </c>
      <c r="BD40" s="42">
        <f t="shared" si="56"/>
        <v>0</v>
      </c>
      <c r="BE40" s="42">
        <f t="shared" si="56"/>
        <v>0</v>
      </c>
      <c r="BF40" s="42">
        <f t="shared" si="56"/>
        <v>0</v>
      </c>
      <c r="BG40" s="42">
        <f t="shared" si="56"/>
        <v>0</v>
      </c>
      <c r="BH40" s="42">
        <f t="shared" si="56"/>
        <v>0</v>
      </c>
      <c r="BI40" s="42">
        <f t="shared" si="56"/>
        <v>0</v>
      </c>
      <c r="BJ40" s="42">
        <f t="shared" si="56"/>
        <v>0</v>
      </c>
      <c r="BK40" t="str">
        <f t="shared" si="3"/>
        <v>14_PE</v>
      </c>
      <c r="BL40" t="str">
        <f t="shared" si="4"/>
        <v>d_ind_cem_16_3_msw_ren</v>
      </c>
      <c r="BO40" s="8">
        <f t="shared" si="5"/>
        <v>0</v>
      </c>
      <c r="BP40" s="8">
        <f t="shared" si="6"/>
        <v>0</v>
      </c>
      <c r="BQ40" s="8" cm="1">
        <f t="array" ref="BQ40">K40*INDEX(prod_est,$G40+$H40-1,MATCH(BQ$14,$BP$14:$DP$14,0))</f>
        <v>0</v>
      </c>
      <c r="BR40" s="8" cm="1">
        <f t="array" ref="BR40">L40*INDEX(prod_est,$G40+$H40-1,MATCH(BR$14,$BP$14:$DP$14,0))</f>
        <v>0</v>
      </c>
      <c r="BS40" s="8" cm="1">
        <f t="array" ref="BS40">M40*INDEX(prod_est,$G40+$H40-1,MATCH(BS$14,$BP$14:$DP$14,0))</f>
        <v>0</v>
      </c>
      <c r="BT40" s="8" cm="1">
        <f t="array" ref="BT40">N40*INDEX(prod_est,$G40+$H40-1,MATCH(BT$14,$BP$14:$DP$14,0))</f>
        <v>0</v>
      </c>
      <c r="BU40" s="8" cm="1">
        <f t="array" ref="BU40">O40*INDEX(prod_est,$G40+$H40-1,MATCH(BU$14,$BP$14:$DP$14,0))</f>
        <v>0</v>
      </c>
      <c r="BV40" s="8" cm="1">
        <f t="array" ref="BV40">P40*INDEX(prod_est,$G40+$H40-1,MATCH(BV$14,$BP$14:$DP$14,0))</f>
        <v>0</v>
      </c>
      <c r="BW40" s="8" cm="1">
        <f t="array" ref="BW40">Q40*INDEX(prod_est,$G40+$H40-1,MATCH(BW$14,$BP$14:$DP$14,0))</f>
        <v>0</v>
      </c>
      <c r="BX40" s="8" cm="1">
        <f t="array" ref="BX40">R40*INDEX(prod_est,$G40+$H40-1,MATCH(BX$14,$BP$14:$DP$14,0))</f>
        <v>0</v>
      </c>
      <c r="BY40" s="8" cm="1">
        <f t="array" ref="BY40">S40*INDEX(prod_est,$G40+$H40-1,MATCH(BY$14,$BP$14:$DP$14,0))</f>
        <v>0</v>
      </c>
      <c r="BZ40" s="8" cm="1">
        <f t="array" ref="BZ40">T40*INDEX(prod_est,$G40+$H40-1,MATCH(BZ$14,$BP$14:$DP$14,0))</f>
        <v>0</v>
      </c>
      <c r="CA40" s="8" cm="1">
        <f t="array" ref="CA40">U40*INDEX(prod_est,$G40+$H40-1,MATCH(CA$14,$BP$14:$DP$14,0))</f>
        <v>0</v>
      </c>
      <c r="CB40" s="8" cm="1">
        <f t="array" ref="CB40">V40*INDEX(prod_est,$G40+$H40-1,MATCH(CB$14,$BP$14:$DP$14,0))</f>
        <v>0</v>
      </c>
      <c r="CC40" s="8" cm="1">
        <f t="array" ref="CC40">W40*INDEX(prod_est,$G40+$H40-1,MATCH(CC$14,$BP$14:$DP$14,0))</f>
        <v>0</v>
      </c>
      <c r="CD40" s="8" cm="1">
        <f t="array" ref="CD40">X40*INDEX(prod_est,$G40+$H40-1,MATCH(CD$14,$BP$14:$DP$14,0))</f>
        <v>0</v>
      </c>
      <c r="CE40" s="8" cm="1">
        <f t="array" ref="CE40">Y40*INDEX(prod_est,$G40+$H40-1,MATCH(CE$14,$BP$14:$DP$14,0))</f>
        <v>0</v>
      </c>
      <c r="CF40" s="8" cm="1">
        <f t="array" ref="CF40">Z40*INDEX(prod_est,$G40+$H40-1,MATCH(CF$14,$BP$14:$DP$14,0))</f>
        <v>0</v>
      </c>
      <c r="CG40" s="8" cm="1">
        <f t="array" ref="CG40">AA40*INDEX(prod_est,$G40+$H40-1,MATCH(CG$14,$BP$14:$DP$14,0))</f>
        <v>0</v>
      </c>
      <c r="CH40" s="8" cm="1">
        <f t="array" ref="CH40">AB40*INDEX(prod_est,$G40+$H40-1,MATCH(CH$14,$BP$14:$DP$14,0))</f>
        <v>0</v>
      </c>
      <c r="CI40" s="8" cm="1">
        <f t="array" ref="CI40">AC40*INDEX(prod_est,$G40+$H40-1,MATCH(CI$14,$BP$14:$DP$14,0))</f>
        <v>0</v>
      </c>
      <c r="CJ40" s="8" cm="1">
        <f t="array" ref="CJ40">AD40*INDEX(prod_est,$G40+$H40-1,MATCH(CJ$14,$BP$14:$DP$14,0))</f>
        <v>0</v>
      </c>
      <c r="CK40" s="8" cm="1">
        <f t="array" ref="CK40">AE40*INDEX(prod_est,$G40+$H40-1,MATCH(CK$14,$BP$14:$DP$14,0))</f>
        <v>0</v>
      </c>
      <c r="CL40" s="8" cm="1">
        <f t="array" ref="CL40">AF40*INDEX(prod_est,$G40+$H40-1,MATCH(CL$14,$BP$14:$DP$14,0))</f>
        <v>0</v>
      </c>
      <c r="CM40" s="8" cm="1">
        <f t="array" ref="CM40">AG40*INDEX(prod_est,$G40+$H40-1,MATCH(CM$14,$BP$14:$DP$14,0))</f>
        <v>0</v>
      </c>
      <c r="CN40" s="8" cm="1">
        <f t="array" ref="CN40">AH40*INDEX(prod_est,$G40+$H40-1,MATCH(CN$14,$BP$14:$DP$14,0))</f>
        <v>0</v>
      </c>
      <c r="CO40" s="8" cm="1">
        <f t="array" ref="CO40">AI40*INDEX(prod_est,$G40+$H40-1,MATCH(CO$14,$BP$14:$DP$14,0))</f>
        <v>0</v>
      </c>
      <c r="CP40" s="8" cm="1">
        <f t="array" ref="CP40">AJ40*INDEX(prod_est,$G40+$H40-1,MATCH(CP$14,$BP$14:$DP$14,0))</f>
        <v>0</v>
      </c>
      <c r="CQ40" s="8" cm="1">
        <f t="array" ref="CQ40">AK40*INDEX(prod_est,$G40+$H40-1,MATCH(CQ$14,$BP$14:$DP$14,0))</f>
        <v>0</v>
      </c>
      <c r="CR40" s="8" cm="1">
        <f t="array" ref="CR40">AL40*INDEX(prod_est,$G40+$H40-1,MATCH(CR$14,$BP$14:$DP$14,0))</f>
        <v>0</v>
      </c>
      <c r="CS40" s="8" cm="1">
        <f t="array" ref="CS40">AM40*INDEX(prod_est,$G40+$H40-1,MATCH(CS$14,$BP$14:$DP$14,0))</f>
        <v>0</v>
      </c>
      <c r="CT40" s="8" cm="1">
        <f t="array" ref="CT40">AN40*INDEX(prod_est,$G40+$H40-1,MATCH(CT$14,$BP$14:$DP$14,0))</f>
        <v>0</v>
      </c>
      <c r="CU40" s="8" cm="1">
        <f t="array" ref="CU40">AO40*INDEX(prod_est,$G40+$H40-1,MATCH(CU$14,$BP$14:$DP$14,0))</f>
        <v>0</v>
      </c>
      <c r="CV40" s="8" cm="1">
        <f t="array" ref="CV40">AP40*INDEX(prod_est,$G40+$H40-1,MATCH(CV$14,$BP$14:$DP$14,0))</f>
        <v>0</v>
      </c>
      <c r="CW40" cm="1">
        <f t="array" ref="CW40">AQ40*INDEX(prod_est,$G40+$H40-1,MATCH(CW$14,$BP$14:$DP$14,0))</f>
        <v>0</v>
      </c>
      <c r="CX40" cm="1">
        <f t="array" ref="CX40">AR40*INDEX(prod_est,$G40+$H40-1,MATCH(CX$14,$BP$14:$DP$14,0))</f>
        <v>0</v>
      </c>
      <c r="CY40" cm="1">
        <f t="array" ref="CY40">AS40*INDEX(prod_est,$G40+$H40-1,MATCH(CY$14,$BP$14:$DP$14,0))</f>
        <v>0</v>
      </c>
      <c r="CZ40" cm="1">
        <f t="array" ref="CZ40">AT40*INDEX(prod_est,$G40+$H40-1,MATCH(CZ$14,$BP$14:$DP$14,0))</f>
        <v>0</v>
      </c>
      <c r="DA40" cm="1">
        <f t="array" ref="DA40">AU40*INDEX(prod_est,$G40+$H40-1,MATCH(DA$14,$BP$14:$DP$14,0))</f>
        <v>0</v>
      </c>
      <c r="DB40" cm="1">
        <f t="array" ref="DB40">AV40*INDEX(prod_est,$G40+$H40-1,MATCH(DB$14,$BP$14:$DP$14,0))</f>
        <v>0</v>
      </c>
      <c r="DC40" cm="1">
        <f t="array" ref="DC40">AW40*INDEX(prod_est,$G40+$H40-1,MATCH(DC$14,$BP$14:$DP$14,0))</f>
        <v>0</v>
      </c>
      <c r="DD40" cm="1">
        <f t="array" ref="DD40">AX40*INDEX(prod_est,$G40+$H40-1,MATCH(DD$14,$BP$14:$DP$14,0))</f>
        <v>0</v>
      </c>
      <c r="DE40" cm="1">
        <f t="array" ref="DE40">AY40*INDEX(prod_est,$G40+$H40-1,MATCH(DE$14,$BP$14:$DP$14,0))</f>
        <v>0</v>
      </c>
      <c r="DF40" cm="1">
        <f t="array" ref="DF40">AZ40*INDEX(prod_est,$G40+$H40-1,MATCH(DF$14,$BP$14:$DP$14,0))</f>
        <v>0</v>
      </c>
      <c r="DG40" cm="1">
        <f t="array" ref="DG40">BA40*INDEX(prod_est,$G40+$H40-1,MATCH(DG$14,$BP$14:$DP$14,0))</f>
        <v>0</v>
      </c>
      <c r="DH40" cm="1">
        <f t="array" ref="DH40">BB40*INDEX(prod_est,$G40+$H40-1,MATCH(DH$14,$BP$14:$DP$14,0))</f>
        <v>0</v>
      </c>
      <c r="DI40" cm="1">
        <f t="array" ref="DI40">BC40*INDEX(prod_est,$G40+$H40-1,MATCH(DI$14,$BP$14:$DP$14,0))</f>
        <v>0</v>
      </c>
      <c r="DJ40" cm="1">
        <f t="array" ref="DJ40">BD40*INDEX(prod_est,$G40+$H40-1,MATCH(DJ$14,$BP$14:$DP$14,0))</f>
        <v>0</v>
      </c>
      <c r="DK40" cm="1">
        <f t="array" ref="DK40">BE40*INDEX(prod_est,$G40+$H40-1,MATCH(DK$14,$BP$14:$DP$14,0))</f>
        <v>0</v>
      </c>
      <c r="DL40" cm="1">
        <f t="array" ref="DL40">BF40*INDEX(prod_est,$G40+$H40-1,MATCH(DL$14,$BP$14:$DP$14,0))</f>
        <v>0</v>
      </c>
      <c r="DM40" cm="1">
        <f t="array" ref="DM40">BG40*INDEX(prod_est,$G40+$H40-1,MATCH(DM$14,$BP$14:$DP$14,0))</f>
        <v>0</v>
      </c>
      <c r="DN40" cm="1">
        <f t="array" ref="DN40">BH40*INDEX(prod_est,$G40+$H40-1,MATCH(DN$14,$BP$14:$DP$14,0))</f>
        <v>0</v>
      </c>
      <c r="DO40" cm="1">
        <f t="array" ref="DO40">BI40*INDEX(prod_est,$G40+$H40-1,MATCH(DO$14,$BP$14:$DP$14,0))</f>
        <v>0</v>
      </c>
      <c r="DP40" cm="1">
        <f t="array" ref="DP40">BJ40*INDEX(prod_est,$G40+$H40-1,MATCH(DP$14,$BP$14:$DP$14,0))</f>
        <v>0</v>
      </c>
    </row>
    <row r="41" spans="1:120" x14ac:dyDescent="0.25">
      <c r="A41" t="s">
        <v>50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209</v>
      </c>
      <c r="H41">
        <f>IFERROR(MATCH(D41,Production_est!$D$4:$D$339,0),"-")</f>
        <v>6</v>
      </c>
      <c r="I41" s="8" cm="1">
        <f t="array" ref="I41">IFERROR(INDEX(Production_est!$E$4:$E$339,H41+G41-1),"-")</f>
        <v>10200.118358751901</v>
      </c>
      <c r="J41" s="42">
        <f t="shared" si="0"/>
        <v>0</v>
      </c>
      <c r="K41" s="42">
        <f t="shared" ref="K41:AP41" si="57">J41*(1-$F$4)</f>
        <v>0</v>
      </c>
      <c r="L41" s="42">
        <f t="shared" si="57"/>
        <v>0</v>
      </c>
      <c r="M41" s="42">
        <f t="shared" si="57"/>
        <v>0</v>
      </c>
      <c r="N41" s="42">
        <f t="shared" si="57"/>
        <v>0</v>
      </c>
      <c r="O41" s="42">
        <f t="shared" si="57"/>
        <v>0</v>
      </c>
      <c r="P41" s="42">
        <f t="shared" si="57"/>
        <v>0</v>
      </c>
      <c r="Q41" s="42">
        <f t="shared" si="57"/>
        <v>0</v>
      </c>
      <c r="R41" s="42">
        <f t="shared" si="57"/>
        <v>0</v>
      </c>
      <c r="S41" s="42">
        <f t="shared" si="57"/>
        <v>0</v>
      </c>
      <c r="T41" s="42">
        <f t="shared" si="57"/>
        <v>0</v>
      </c>
      <c r="U41" s="42">
        <f t="shared" si="57"/>
        <v>0</v>
      </c>
      <c r="V41" s="42">
        <f t="shared" si="57"/>
        <v>0</v>
      </c>
      <c r="W41" s="42">
        <f t="shared" si="57"/>
        <v>0</v>
      </c>
      <c r="X41" s="42">
        <f t="shared" si="57"/>
        <v>0</v>
      </c>
      <c r="Y41" s="42">
        <f t="shared" si="57"/>
        <v>0</v>
      </c>
      <c r="Z41" s="42">
        <f t="shared" si="57"/>
        <v>0</v>
      </c>
      <c r="AA41" s="42">
        <f t="shared" si="57"/>
        <v>0</v>
      </c>
      <c r="AB41" s="42">
        <f t="shared" si="57"/>
        <v>0</v>
      </c>
      <c r="AC41" s="42">
        <f t="shared" si="57"/>
        <v>0</v>
      </c>
      <c r="AD41" s="42">
        <f t="shared" si="57"/>
        <v>0</v>
      </c>
      <c r="AE41" s="42">
        <f t="shared" si="57"/>
        <v>0</v>
      </c>
      <c r="AF41" s="42">
        <f t="shared" si="57"/>
        <v>0</v>
      </c>
      <c r="AG41" s="42">
        <f t="shared" si="57"/>
        <v>0</v>
      </c>
      <c r="AH41" s="42">
        <f t="shared" si="57"/>
        <v>0</v>
      </c>
      <c r="AI41" s="42">
        <f t="shared" si="57"/>
        <v>0</v>
      </c>
      <c r="AJ41" s="42">
        <f t="shared" si="57"/>
        <v>0</v>
      </c>
      <c r="AK41" s="42">
        <f t="shared" si="57"/>
        <v>0</v>
      </c>
      <c r="AL41" s="42">
        <f t="shared" si="57"/>
        <v>0</v>
      </c>
      <c r="AM41" s="42">
        <f t="shared" si="57"/>
        <v>0</v>
      </c>
      <c r="AN41" s="42">
        <f t="shared" si="57"/>
        <v>0</v>
      </c>
      <c r="AO41" s="42">
        <f t="shared" si="57"/>
        <v>0</v>
      </c>
      <c r="AP41" s="42">
        <f t="shared" si="57"/>
        <v>0</v>
      </c>
      <c r="AQ41" s="42">
        <f t="shared" ref="AQ41:BJ46" si="58">AP41*(1-$F$4)</f>
        <v>0</v>
      </c>
      <c r="AR41" s="42">
        <f t="shared" si="58"/>
        <v>0</v>
      </c>
      <c r="AS41" s="42">
        <f t="shared" si="58"/>
        <v>0</v>
      </c>
      <c r="AT41" s="42">
        <f t="shared" si="58"/>
        <v>0</v>
      </c>
      <c r="AU41" s="42">
        <f t="shared" si="58"/>
        <v>0</v>
      </c>
      <c r="AV41" s="42">
        <f t="shared" si="58"/>
        <v>0</v>
      </c>
      <c r="AW41" s="42">
        <f t="shared" si="58"/>
        <v>0</v>
      </c>
      <c r="AX41" s="42">
        <f t="shared" si="58"/>
        <v>0</v>
      </c>
      <c r="AY41" s="42">
        <f t="shared" si="58"/>
        <v>0</v>
      </c>
      <c r="AZ41" s="42">
        <f t="shared" si="58"/>
        <v>0</v>
      </c>
      <c r="BA41" s="42">
        <f t="shared" si="58"/>
        <v>0</v>
      </c>
      <c r="BB41" s="42">
        <f t="shared" si="58"/>
        <v>0</v>
      </c>
      <c r="BC41" s="42">
        <f t="shared" si="58"/>
        <v>0</v>
      </c>
      <c r="BD41" s="42">
        <f t="shared" si="58"/>
        <v>0</v>
      </c>
      <c r="BE41" s="42">
        <f t="shared" si="58"/>
        <v>0</v>
      </c>
      <c r="BF41" s="42">
        <f t="shared" si="58"/>
        <v>0</v>
      </c>
      <c r="BG41" s="42">
        <f t="shared" si="58"/>
        <v>0</v>
      </c>
      <c r="BH41" s="42">
        <f t="shared" si="58"/>
        <v>0</v>
      </c>
      <c r="BI41" s="42">
        <f t="shared" si="58"/>
        <v>0</v>
      </c>
      <c r="BJ41" s="42">
        <f t="shared" si="58"/>
        <v>0</v>
      </c>
      <c r="BK41" t="str">
        <f t="shared" si="3"/>
        <v>14_PE</v>
      </c>
      <c r="BL41" t="str">
        <f t="shared" si="4"/>
        <v>d_ind_cem_16_4_msw_nonr</v>
      </c>
      <c r="BO41" s="8">
        <f t="shared" si="5"/>
        <v>0</v>
      </c>
      <c r="BP41" s="8">
        <f t="shared" si="6"/>
        <v>0</v>
      </c>
      <c r="BQ41" s="8" cm="1">
        <f t="array" ref="BQ41">K41*INDEX(prod_est,$G41+$H41-1,MATCH(BQ$14,$BP$14:$DP$14,0))</f>
        <v>0</v>
      </c>
      <c r="BR41" s="8" cm="1">
        <f t="array" ref="BR41">L41*INDEX(prod_est,$G41+$H41-1,MATCH(BR$14,$BP$14:$DP$14,0))</f>
        <v>0</v>
      </c>
      <c r="BS41" s="8" cm="1">
        <f t="array" ref="BS41">M41*INDEX(prod_est,$G41+$H41-1,MATCH(BS$14,$BP$14:$DP$14,0))</f>
        <v>0</v>
      </c>
      <c r="BT41" s="8" cm="1">
        <f t="array" ref="BT41">N41*INDEX(prod_est,$G41+$H41-1,MATCH(BT$14,$BP$14:$DP$14,0))</f>
        <v>0</v>
      </c>
      <c r="BU41" s="8" cm="1">
        <f t="array" ref="BU41">O41*INDEX(prod_est,$G41+$H41-1,MATCH(BU$14,$BP$14:$DP$14,0))</f>
        <v>0</v>
      </c>
      <c r="BV41" s="8" cm="1">
        <f t="array" ref="BV41">P41*INDEX(prod_est,$G41+$H41-1,MATCH(BV$14,$BP$14:$DP$14,0))</f>
        <v>0</v>
      </c>
      <c r="BW41" s="8" cm="1">
        <f t="array" ref="BW41">Q41*INDEX(prod_est,$G41+$H41-1,MATCH(BW$14,$BP$14:$DP$14,0))</f>
        <v>0</v>
      </c>
      <c r="BX41" s="8" cm="1">
        <f t="array" ref="BX41">R41*INDEX(prod_est,$G41+$H41-1,MATCH(BX$14,$BP$14:$DP$14,0))</f>
        <v>0</v>
      </c>
      <c r="BY41" s="8" cm="1">
        <f t="array" ref="BY41">S41*INDEX(prod_est,$G41+$H41-1,MATCH(BY$14,$BP$14:$DP$14,0))</f>
        <v>0</v>
      </c>
      <c r="BZ41" s="8" cm="1">
        <f t="array" ref="BZ41">T41*INDEX(prod_est,$G41+$H41-1,MATCH(BZ$14,$BP$14:$DP$14,0))</f>
        <v>0</v>
      </c>
      <c r="CA41" s="8" cm="1">
        <f t="array" ref="CA41">U41*INDEX(prod_est,$G41+$H41-1,MATCH(CA$14,$BP$14:$DP$14,0))</f>
        <v>0</v>
      </c>
      <c r="CB41" s="8" cm="1">
        <f t="array" ref="CB41">V41*INDEX(prod_est,$G41+$H41-1,MATCH(CB$14,$BP$14:$DP$14,0))</f>
        <v>0</v>
      </c>
      <c r="CC41" s="8" cm="1">
        <f t="array" ref="CC41">W41*INDEX(prod_est,$G41+$H41-1,MATCH(CC$14,$BP$14:$DP$14,0))</f>
        <v>0</v>
      </c>
      <c r="CD41" s="8" cm="1">
        <f t="array" ref="CD41">X41*INDEX(prod_est,$G41+$H41-1,MATCH(CD$14,$BP$14:$DP$14,0))</f>
        <v>0</v>
      </c>
      <c r="CE41" s="8" cm="1">
        <f t="array" ref="CE41">Y41*INDEX(prod_est,$G41+$H41-1,MATCH(CE$14,$BP$14:$DP$14,0))</f>
        <v>0</v>
      </c>
      <c r="CF41" s="8" cm="1">
        <f t="array" ref="CF41">Z41*INDEX(prod_est,$G41+$H41-1,MATCH(CF$14,$BP$14:$DP$14,0))</f>
        <v>0</v>
      </c>
      <c r="CG41" s="8" cm="1">
        <f t="array" ref="CG41">AA41*INDEX(prod_est,$G41+$H41-1,MATCH(CG$14,$BP$14:$DP$14,0))</f>
        <v>0</v>
      </c>
      <c r="CH41" s="8" cm="1">
        <f t="array" ref="CH41">AB41*INDEX(prod_est,$G41+$H41-1,MATCH(CH$14,$BP$14:$DP$14,0))</f>
        <v>0</v>
      </c>
      <c r="CI41" s="8" cm="1">
        <f t="array" ref="CI41">AC41*INDEX(prod_est,$G41+$H41-1,MATCH(CI$14,$BP$14:$DP$14,0))</f>
        <v>0</v>
      </c>
      <c r="CJ41" s="8" cm="1">
        <f t="array" ref="CJ41">AD41*INDEX(prod_est,$G41+$H41-1,MATCH(CJ$14,$BP$14:$DP$14,0))</f>
        <v>0</v>
      </c>
      <c r="CK41" s="8" cm="1">
        <f t="array" ref="CK41">AE41*INDEX(prod_est,$G41+$H41-1,MATCH(CK$14,$BP$14:$DP$14,0))</f>
        <v>0</v>
      </c>
      <c r="CL41" s="8" cm="1">
        <f t="array" ref="CL41">AF41*INDEX(prod_est,$G41+$H41-1,MATCH(CL$14,$BP$14:$DP$14,0))</f>
        <v>0</v>
      </c>
      <c r="CM41" s="8" cm="1">
        <f t="array" ref="CM41">AG41*INDEX(prod_est,$G41+$H41-1,MATCH(CM$14,$BP$14:$DP$14,0))</f>
        <v>0</v>
      </c>
      <c r="CN41" s="8" cm="1">
        <f t="array" ref="CN41">AH41*INDEX(prod_est,$G41+$H41-1,MATCH(CN$14,$BP$14:$DP$14,0))</f>
        <v>0</v>
      </c>
      <c r="CO41" s="8" cm="1">
        <f t="array" ref="CO41">AI41*INDEX(prod_est,$G41+$H41-1,MATCH(CO$14,$BP$14:$DP$14,0))</f>
        <v>0</v>
      </c>
      <c r="CP41" s="8" cm="1">
        <f t="array" ref="CP41">AJ41*INDEX(prod_est,$G41+$H41-1,MATCH(CP$14,$BP$14:$DP$14,0))</f>
        <v>0</v>
      </c>
      <c r="CQ41" s="8" cm="1">
        <f t="array" ref="CQ41">AK41*INDEX(prod_est,$G41+$H41-1,MATCH(CQ$14,$BP$14:$DP$14,0))</f>
        <v>0</v>
      </c>
      <c r="CR41" s="8" cm="1">
        <f t="array" ref="CR41">AL41*INDEX(prod_est,$G41+$H41-1,MATCH(CR$14,$BP$14:$DP$14,0))</f>
        <v>0</v>
      </c>
      <c r="CS41" s="8" cm="1">
        <f t="array" ref="CS41">AM41*INDEX(prod_est,$G41+$H41-1,MATCH(CS$14,$BP$14:$DP$14,0))</f>
        <v>0</v>
      </c>
      <c r="CT41" s="8" cm="1">
        <f t="array" ref="CT41">AN41*INDEX(prod_est,$G41+$H41-1,MATCH(CT$14,$BP$14:$DP$14,0))</f>
        <v>0</v>
      </c>
      <c r="CU41" s="8" cm="1">
        <f t="array" ref="CU41">AO41*INDEX(prod_est,$G41+$H41-1,MATCH(CU$14,$BP$14:$DP$14,0))</f>
        <v>0</v>
      </c>
      <c r="CV41" s="8" cm="1">
        <f t="array" ref="CV41">AP41*INDEX(prod_est,$G41+$H41-1,MATCH(CV$14,$BP$14:$DP$14,0))</f>
        <v>0</v>
      </c>
      <c r="CW41" cm="1">
        <f t="array" ref="CW41">AQ41*INDEX(prod_est,$G41+$H41-1,MATCH(CW$14,$BP$14:$DP$14,0))</f>
        <v>0</v>
      </c>
      <c r="CX41" cm="1">
        <f t="array" ref="CX41">AR41*INDEX(prod_est,$G41+$H41-1,MATCH(CX$14,$BP$14:$DP$14,0))</f>
        <v>0</v>
      </c>
      <c r="CY41" cm="1">
        <f t="array" ref="CY41">AS41*INDEX(prod_est,$G41+$H41-1,MATCH(CY$14,$BP$14:$DP$14,0))</f>
        <v>0</v>
      </c>
      <c r="CZ41" cm="1">
        <f t="array" ref="CZ41">AT41*INDEX(prod_est,$G41+$H41-1,MATCH(CZ$14,$BP$14:$DP$14,0))</f>
        <v>0</v>
      </c>
      <c r="DA41" cm="1">
        <f t="array" ref="DA41">AU41*INDEX(prod_est,$G41+$H41-1,MATCH(DA$14,$BP$14:$DP$14,0))</f>
        <v>0</v>
      </c>
      <c r="DB41" cm="1">
        <f t="array" ref="DB41">AV41*INDEX(prod_est,$G41+$H41-1,MATCH(DB$14,$BP$14:$DP$14,0))</f>
        <v>0</v>
      </c>
      <c r="DC41" cm="1">
        <f t="array" ref="DC41">AW41*INDEX(prod_est,$G41+$H41-1,MATCH(DC$14,$BP$14:$DP$14,0))</f>
        <v>0</v>
      </c>
      <c r="DD41" cm="1">
        <f t="array" ref="DD41">AX41*INDEX(prod_est,$G41+$H41-1,MATCH(DD$14,$BP$14:$DP$14,0))</f>
        <v>0</v>
      </c>
      <c r="DE41" cm="1">
        <f t="array" ref="DE41">AY41*INDEX(prod_est,$G41+$H41-1,MATCH(DE$14,$BP$14:$DP$14,0))</f>
        <v>0</v>
      </c>
      <c r="DF41" cm="1">
        <f t="array" ref="DF41">AZ41*INDEX(prod_est,$G41+$H41-1,MATCH(DF$14,$BP$14:$DP$14,0))</f>
        <v>0</v>
      </c>
      <c r="DG41" cm="1">
        <f t="array" ref="DG41">BA41*INDEX(prod_est,$G41+$H41-1,MATCH(DG$14,$BP$14:$DP$14,0))</f>
        <v>0</v>
      </c>
      <c r="DH41" cm="1">
        <f t="array" ref="DH41">BB41*INDEX(prod_est,$G41+$H41-1,MATCH(DH$14,$BP$14:$DP$14,0))</f>
        <v>0</v>
      </c>
      <c r="DI41" cm="1">
        <f t="array" ref="DI41">BC41*INDEX(prod_est,$G41+$H41-1,MATCH(DI$14,$BP$14:$DP$14,0))</f>
        <v>0</v>
      </c>
      <c r="DJ41" cm="1">
        <f t="array" ref="DJ41">BD41*INDEX(prod_est,$G41+$H41-1,MATCH(DJ$14,$BP$14:$DP$14,0))</f>
        <v>0</v>
      </c>
      <c r="DK41" cm="1">
        <f t="array" ref="DK41">BE41*INDEX(prod_est,$G41+$H41-1,MATCH(DK$14,$BP$14:$DP$14,0))</f>
        <v>0</v>
      </c>
      <c r="DL41" cm="1">
        <f t="array" ref="DL41">BF41*INDEX(prod_est,$G41+$H41-1,MATCH(DL$14,$BP$14:$DP$14,0))</f>
        <v>0</v>
      </c>
      <c r="DM41" cm="1">
        <f t="array" ref="DM41">BG41*INDEX(prod_est,$G41+$H41-1,MATCH(DM$14,$BP$14:$DP$14,0))</f>
        <v>0</v>
      </c>
      <c r="DN41" cm="1">
        <f t="array" ref="DN41">BH41*INDEX(prod_est,$G41+$H41-1,MATCH(DN$14,$BP$14:$DP$14,0))</f>
        <v>0</v>
      </c>
      <c r="DO41" cm="1">
        <f t="array" ref="DO41">BI41*INDEX(prod_est,$G41+$H41-1,MATCH(DO$14,$BP$14:$DP$14,0))</f>
        <v>0</v>
      </c>
      <c r="DP41" cm="1">
        <f t="array" ref="DP41">BJ41*INDEX(prod_est,$G41+$H41-1,MATCH(DP$14,$BP$14:$DP$14,0))</f>
        <v>0</v>
      </c>
    </row>
    <row r="42" spans="1:120" x14ac:dyDescent="0.25">
      <c r="A42" t="s">
        <v>50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209</v>
      </c>
      <c r="H42">
        <f>IFERROR(MATCH(D42,Production_est!$D$4:$D$339,0),"-")</f>
        <v>6</v>
      </c>
      <c r="I42" s="8" cm="1">
        <f t="array" ref="I42">IFERROR(INDEX(Production_est!$E$4:$E$339,H42+G42-1),"-")</f>
        <v>10200.118358751901</v>
      </c>
      <c r="J42" s="42">
        <f t="shared" si="0"/>
        <v>0</v>
      </c>
      <c r="K42" s="42">
        <f t="shared" ref="K42:AP42" si="59">J42*(1-$F$4)</f>
        <v>0</v>
      </c>
      <c r="L42" s="42">
        <f t="shared" si="59"/>
        <v>0</v>
      </c>
      <c r="M42" s="42">
        <f t="shared" si="59"/>
        <v>0</v>
      </c>
      <c r="N42" s="42">
        <f t="shared" si="59"/>
        <v>0</v>
      </c>
      <c r="O42" s="42">
        <f t="shared" si="59"/>
        <v>0</v>
      </c>
      <c r="P42" s="42">
        <f t="shared" si="59"/>
        <v>0</v>
      </c>
      <c r="Q42" s="42">
        <f t="shared" si="59"/>
        <v>0</v>
      </c>
      <c r="R42" s="42">
        <f t="shared" si="59"/>
        <v>0</v>
      </c>
      <c r="S42" s="42">
        <f t="shared" si="59"/>
        <v>0</v>
      </c>
      <c r="T42" s="42">
        <f t="shared" si="59"/>
        <v>0</v>
      </c>
      <c r="U42" s="42">
        <f t="shared" si="59"/>
        <v>0</v>
      </c>
      <c r="V42" s="42">
        <f t="shared" si="59"/>
        <v>0</v>
      </c>
      <c r="W42" s="42">
        <f t="shared" si="59"/>
        <v>0</v>
      </c>
      <c r="X42" s="42">
        <f t="shared" si="59"/>
        <v>0</v>
      </c>
      <c r="Y42" s="42">
        <f t="shared" si="59"/>
        <v>0</v>
      </c>
      <c r="Z42" s="42">
        <f t="shared" si="59"/>
        <v>0</v>
      </c>
      <c r="AA42" s="42">
        <f t="shared" si="59"/>
        <v>0</v>
      </c>
      <c r="AB42" s="42">
        <f t="shared" si="59"/>
        <v>0</v>
      </c>
      <c r="AC42" s="42">
        <f t="shared" si="59"/>
        <v>0</v>
      </c>
      <c r="AD42" s="42">
        <f t="shared" si="59"/>
        <v>0</v>
      </c>
      <c r="AE42" s="42">
        <f t="shared" si="59"/>
        <v>0</v>
      </c>
      <c r="AF42" s="42">
        <f t="shared" si="59"/>
        <v>0</v>
      </c>
      <c r="AG42" s="42">
        <f t="shared" si="59"/>
        <v>0</v>
      </c>
      <c r="AH42" s="42">
        <f t="shared" si="59"/>
        <v>0</v>
      </c>
      <c r="AI42" s="42">
        <f t="shared" si="59"/>
        <v>0</v>
      </c>
      <c r="AJ42" s="42">
        <f t="shared" si="59"/>
        <v>0</v>
      </c>
      <c r="AK42" s="42">
        <f t="shared" si="59"/>
        <v>0</v>
      </c>
      <c r="AL42" s="42">
        <f t="shared" si="59"/>
        <v>0</v>
      </c>
      <c r="AM42" s="42">
        <f t="shared" si="59"/>
        <v>0</v>
      </c>
      <c r="AN42" s="42">
        <f t="shared" si="59"/>
        <v>0</v>
      </c>
      <c r="AO42" s="42">
        <f t="shared" si="59"/>
        <v>0</v>
      </c>
      <c r="AP42" s="42">
        <f t="shared" si="59"/>
        <v>0</v>
      </c>
      <c r="AQ42" s="42">
        <f t="shared" si="58"/>
        <v>0</v>
      </c>
      <c r="AR42" s="42">
        <f t="shared" si="58"/>
        <v>0</v>
      </c>
      <c r="AS42" s="42">
        <f t="shared" si="58"/>
        <v>0</v>
      </c>
      <c r="AT42" s="42">
        <f t="shared" si="58"/>
        <v>0</v>
      </c>
      <c r="AU42" s="42">
        <f t="shared" si="58"/>
        <v>0</v>
      </c>
      <c r="AV42" s="42">
        <f t="shared" si="58"/>
        <v>0</v>
      </c>
      <c r="AW42" s="42">
        <f t="shared" si="58"/>
        <v>0</v>
      </c>
      <c r="AX42" s="42">
        <f t="shared" si="58"/>
        <v>0</v>
      </c>
      <c r="AY42" s="42">
        <f t="shared" si="58"/>
        <v>0</v>
      </c>
      <c r="AZ42" s="42">
        <f t="shared" si="58"/>
        <v>0</v>
      </c>
      <c r="BA42" s="42">
        <f t="shared" si="58"/>
        <v>0</v>
      </c>
      <c r="BB42" s="42">
        <f t="shared" si="58"/>
        <v>0</v>
      </c>
      <c r="BC42" s="42">
        <f t="shared" si="58"/>
        <v>0</v>
      </c>
      <c r="BD42" s="42">
        <f t="shared" si="58"/>
        <v>0</v>
      </c>
      <c r="BE42" s="42">
        <f t="shared" si="58"/>
        <v>0</v>
      </c>
      <c r="BF42" s="42">
        <f t="shared" si="58"/>
        <v>0</v>
      </c>
      <c r="BG42" s="42">
        <f t="shared" si="58"/>
        <v>0</v>
      </c>
      <c r="BH42" s="42">
        <f t="shared" si="58"/>
        <v>0</v>
      </c>
      <c r="BI42" s="42">
        <f t="shared" si="58"/>
        <v>0</v>
      </c>
      <c r="BJ42" s="42">
        <f t="shared" si="58"/>
        <v>0</v>
      </c>
      <c r="BK42" t="str">
        <f t="shared" si="3"/>
        <v>14_PE</v>
      </c>
      <c r="BL42" t="str">
        <f t="shared" si="4"/>
        <v>d_ind_cem_16_5_biogasoline</v>
      </c>
      <c r="BO42" s="8">
        <f t="shared" si="5"/>
        <v>0</v>
      </c>
      <c r="BP42" s="8">
        <f t="shared" si="6"/>
        <v>0</v>
      </c>
      <c r="BQ42" s="8" cm="1">
        <f t="array" ref="BQ42">K42*INDEX(prod_est,$G42+$H42-1,MATCH(BQ$14,$BP$14:$DP$14,0))</f>
        <v>0</v>
      </c>
      <c r="BR42" s="8" cm="1">
        <f t="array" ref="BR42">L42*INDEX(prod_est,$G42+$H42-1,MATCH(BR$14,$BP$14:$DP$14,0))</f>
        <v>0</v>
      </c>
      <c r="BS42" s="8" cm="1">
        <f t="array" ref="BS42">M42*INDEX(prod_est,$G42+$H42-1,MATCH(BS$14,$BP$14:$DP$14,0))</f>
        <v>0</v>
      </c>
      <c r="BT42" s="8" cm="1">
        <f t="array" ref="BT42">N42*INDEX(prod_est,$G42+$H42-1,MATCH(BT$14,$BP$14:$DP$14,0))</f>
        <v>0</v>
      </c>
      <c r="BU42" s="8" cm="1">
        <f t="array" ref="BU42">O42*INDEX(prod_est,$G42+$H42-1,MATCH(BU$14,$BP$14:$DP$14,0))</f>
        <v>0</v>
      </c>
      <c r="BV42" s="8" cm="1">
        <f t="array" ref="BV42">P42*INDEX(prod_est,$G42+$H42-1,MATCH(BV$14,$BP$14:$DP$14,0))</f>
        <v>0</v>
      </c>
      <c r="BW42" s="8" cm="1">
        <f t="array" ref="BW42">Q42*INDEX(prod_est,$G42+$H42-1,MATCH(BW$14,$BP$14:$DP$14,0))</f>
        <v>0</v>
      </c>
      <c r="BX42" s="8" cm="1">
        <f t="array" ref="BX42">R42*INDEX(prod_est,$G42+$H42-1,MATCH(BX$14,$BP$14:$DP$14,0))</f>
        <v>0</v>
      </c>
      <c r="BY42" s="8" cm="1">
        <f t="array" ref="BY42">S42*INDEX(prod_est,$G42+$H42-1,MATCH(BY$14,$BP$14:$DP$14,0))</f>
        <v>0</v>
      </c>
      <c r="BZ42" s="8" cm="1">
        <f t="array" ref="BZ42">T42*INDEX(prod_est,$G42+$H42-1,MATCH(BZ$14,$BP$14:$DP$14,0))</f>
        <v>0</v>
      </c>
      <c r="CA42" s="8" cm="1">
        <f t="array" ref="CA42">U42*INDEX(prod_est,$G42+$H42-1,MATCH(CA$14,$BP$14:$DP$14,0))</f>
        <v>0</v>
      </c>
      <c r="CB42" s="8" cm="1">
        <f t="array" ref="CB42">V42*INDEX(prod_est,$G42+$H42-1,MATCH(CB$14,$BP$14:$DP$14,0))</f>
        <v>0</v>
      </c>
      <c r="CC42" s="8" cm="1">
        <f t="array" ref="CC42">W42*INDEX(prod_est,$G42+$H42-1,MATCH(CC$14,$BP$14:$DP$14,0))</f>
        <v>0</v>
      </c>
      <c r="CD42" s="8" cm="1">
        <f t="array" ref="CD42">X42*INDEX(prod_est,$G42+$H42-1,MATCH(CD$14,$BP$14:$DP$14,0))</f>
        <v>0</v>
      </c>
      <c r="CE42" s="8" cm="1">
        <f t="array" ref="CE42">Y42*INDEX(prod_est,$G42+$H42-1,MATCH(CE$14,$BP$14:$DP$14,0))</f>
        <v>0</v>
      </c>
      <c r="CF42" s="8" cm="1">
        <f t="array" ref="CF42">Z42*INDEX(prod_est,$G42+$H42-1,MATCH(CF$14,$BP$14:$DP$14,0))</f>
        <v>0</v>
      </c>
      <c r="CG42" s="8" cm="1">
        <f t="array" ref="CG42">AA42*INDEX(prod_est,$G42+$H42-1,MATCH(CG$14,$BP$14:$DP$14,0))</f>
        <v>0</v>
      </c>
      <c r="CH42" s="8" cm="1">
        <f t="array" ref="CH42">AB42*INDEX(prod_est,$G42+$H42-1,MATCH(CH$14,$BP$14:$DP$14,0))</f>
        <v>0</v>
      </c>
      <c r="CI42" s="8" cm="1">
        <f t="array" ref="CI42">AC42*INDEX(prod_est,$G42+$H42-1,MATCH(CI$14,$BP$14:$DP$14,0))</f>
        <v>0</v>
      </c>
      <c r="CJ42" s="8" cm="1">
        <f t="array" ref="CJ42">AD42*INDEX(prod_est,$G42+$H42-1,MATCH(CJ$14,$BP$14:$DP$14,0))</f>
        <v>0</v>
      </c>
      <c r="CK42" s="8" cm="1">
        <f t="array" ref="CK42">AE42*INDEX(prod_est,$G42+$H42-1,MATCH(CK$14,$BP$14:$DP$14,0))</f>
        <v>0</v>
      </c>
      <c r="CL42" s="8" cm="1">
        <f t="array" ref="CL42">AF42*INDEX(prod_est,$G42+$H42-1,MATCH(CL$14,$BP$14:$DP$14,0))</f>
        <v>0</v>
      </c>
      <c r="CM42" s="8" cm="1">
        <f t="array" ref="CM42">AG42*INDEX(prod_est,$G42+$H42-1,MATCH(CM$14,$BP$14:$DP$14,0))</f>
        <v>0</v>
      </c>
      <c r="CN42" s="8" cm="1">
        <f t="array" ref="CN42">AH42*INDEX(prod_est,$G42+$H42-1,MATCH(CN$14,$BP$14:$DP$14,0))</f>
        <v>0</v>
      </c>
      <c r="CO42" s="8" cm="1">
        <f t="array" ref="CO42">AI42*INDEX(prod_est,$G42+$H42-1,MATCH(CO$14,$BP$14:$DP$14,0))</f>
        <v>0</v>
      </c>
      <c r="CP42" s="8" cm="1">
        <f t="array" ref="CP42">AJ42*INDEX(prod_est,$G42+$H42-1,MATCH(CP$14,$BP$14:$DP$14,0))</f>
        <v>0</v>
      </c>
      <c r="CQ42" s="8" cm="1">
        <f t="array" ref="CQ42">AK42*INDEX(prod_est,$G42+$H42-1,MATCH(CQ$14,$BP$14:$DP$14,0))</f>
        <v>0</v>
      </c>
      <c r="CR42" s="8" cm="1">
        <f t="array" ref="CR42">AL42*INDEX(prod_est,$G42+$H42-1,MATCH(CR$14,$BP$14:$DP$14,0))</f>
        <v>0</v>
      </c>
      <c r="CS42" s="8" cm="1">
        <f t="array" ref="CS42">AM42*INDEX(prod_est,$G42+$H42-1,MATCH(CS$14,$BP$14:$DP$14,0))</f>
        <v>0</v>
      </c>
      <c r="CT42" s="8" cm="1">
        <f t="array" ref="CT42">AN42*INDEX(prod_est,$G42+$H42-1,MATCH(CT$14,$BP$14:$DP$14,0))</f>
        <v>0</v>
      </c>
      <c r="CU42" s="8" cm="1">
        <f t="array" ref="CU42">AO42*INDEX(prod_est,$G42+$H42-1,MATCH(CU$14,$BP$14:$DP$14,0))</f>
        <v>0</v>
      </c>
      <c r="CV42" s="8" cm="1">
        <f t="array" ref="CV42">AP42*INDEX(prod_est,$G42+$H42-1,MATCH(CV$14,$BP$14:$DP$14,0))</f>
        <v>0</v>
      </c>
      <c r="CW42" cm="1">
        <f t="array" ref="CW42">AQ42*INDEX(prod_est,$G42+$H42-1,MATCH(CW$14,$BP$14:$DP$14,0))</f>
        <v>0</v>
      </c>
      <c r="CX42" cm="1">
        <f t="array" ref="CX42">AR42*INDEX(prod_est,$G42+$H42-1,MATCH(CX$14,$BP$14:$DP$14,0))</f>
        <v>0</v>
      </c>
      <c r="CY42" cm="1">
        <f t="array" ref="CY42">AS42*INDEX(prod_est,$G42+$H42-1,MATCH(CY$14,$BP$14:$DP$14,0))</f>
        <v>0</v>
      </c>
      <c r="CZ42" cm="1">
        <f t="array" ref="CZ42">AT42*INDEX(prod_est,$G42+$H42-1,MATCH(CZ$14,$BP$14:$DP$14,0))</f>
        <v>0</v>
      </c>
      <c r="DA42" cm="1">
        <f t="array" ref="DA42">AU42*INDEX(prod_est,$G42+$H42-1,MATCH(DA$14,$BP$14:$DP$14,0))</f>
        <v>0</v>
      </c>
      <c r="DB42" cm="1">
        <f t="array" ref="DB42">AV42*INDEX(prod_est,$G42+$H42-1,MATCH(DB$14,$BP$14:$DP$14,0))</f>
        <v>0</v>
      </c>
      <c r="DC42" cm="1">
        <f t="array" ref="DC42">AW42*INDEX(prod_est,$G42+$H42-1,MATCH(DC$14,$BP$14:$DP$14,0))</f>
        <v>0</v>
      </c>
      <c r="DD42" cm="1">
        <f t="array" ref="DD42">AX42*INDEX(prod_est,$G42+$H42-1,MATCH(DD$14,$BP$14:$DP$14,0))</f>
        <v>0</v>
      </c>
      <c r="DE42" cm="1">
        <f t="array" ref="DE42">AY42*INDEX(prod_est,$G42+$H42-1,MATCH(DE$14,$BP$14:$DP$14,0))</f>
        <v>0</v>
      </c>
      <c r="DF42" cm="1">
        <f t="array" ref="DF42">AZ42*INDEX(prod_est,$G42+$H42-1,MATCH(DF$14,$BP$14:$DP$14,0))</f>
        <v>0</v>
      </c>
      <c r="DG42" cm="1">
        <f t="array" ref="DG42">BA42*INDEX(prod_est,$G42+$H42-1,MATCH(DG$14,$BP$14:$DP$14,0))</f>
        <v>0</v>
      </c>
      <c r="DH42" cm="1">
        <f t="array" ref="DH42">BB42*INDEX(prod_est,$G42+$H42-1,MATCH(DH$14,$BP$14:$DP$14,0))</f>
        <v>0</v>
      </c>
      <c r="DI42" cm="1">
        <f t="array" ref="DI42">BC42*INDEX(prod_est,$G42+$H42-1,MATCH(DI$14,$BP$14:$DP$14,0))</f>
        <v>0</v>
      </c>
      <c r="DJ42" cm="1">
        <f t="array" ref="DJ42">BD42*INDEX(prod_est,$G42+$H42-1,MATCH(DJ$14,$BP$14:$DP$14,0))</f>
        <v>0</v>
      </c>
      <c r="DK42" cm="1">
        <f t="array" ref="DK42">BE42*INDEX(prod_est,$G42+$H42-1,MATCH(DK$14,$BP$14:$DP$14,0))</f>
        <v>0</v>
      </c>
      <c r="DL42" cm="1">
        <f t="array" ref="DL42">BF42*INDEX(prod_est,$G42+$H42-1,MATCH(DL$14,$BP$14:$DP$14,0))</f>
        <v>0</v>
      </c>
      <c r="DM42" cm="1">
        <f t="array" ref="DM42">BG42*INDEX(prod_est,$G42+$H42-1,MATCH(DM$14,$BP$14:$DP$14,0))</f>
        <v>0</v>
      </c>
      <c r="DN42" cm="1">
        <f t="array" ref="DN42">BH42*INDEX(prod_est,$G42+$H42-1,MATCH(DN$14,$BP$14:$DP$14,0))</f>
        <v>0</v>
      </c>
      <c r="DO42" cm="1">
        <f t="array" ref="DO42">BI42*INDEX(prod_est,$G42+$H42-1,MATCH(DO$14,$BP$14:$DP$14,0))</f>
        <v>0</v>
      </c>
      <c r="DP42" cm="1">
        <f t="array" ref="DP42">BJ42*INDEX(prod_est,$G42+$H42-1,MATCH(DP$14,$BP$14:$DP$14,0))</f>
        <v>0</v>
      </c>
    </row>
    <row r="43" spans="1:120" x14ac:dyDescent="0.25">
      <c r="A43" t="s">
        <v>50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209</v>
      </c>
      <c r="H43">
        <f>IFERROR(MATCH(D43,Production_est!$D$4:$D$339,0),"-")</f>
        <v>6</v>
      </c>
      <c r="I43" s="8" cm="1">
        <f t="array" ref="I43">IFERROR(INDEX(Production_est!$E$4:$E$339,H43+G43-1),"-")</f>
        <v>10200.118358751901</v>
      </c>
      <c r="J43" s="42">
        <f t="shared" si="0"/>
        <v>0</v>
      </c>
      <c r="K43" s="42">
        <f t="shared" ref="K43:AP43" si="60">J43*(1-$F$4)</f>
        <v>0</v>
      </c>
      <c r="L43" s="42">
        <f t="shared" si="60"/>
        <v>0</v>
      </c>
      <c r="M43" s="42">
        <f t="shared" si="60"/>
        <v>0</v>
      </c>
      <c r="N43" s="42">
        <f t="shared" si="60"/>
        <v>0</v>
      </c>
      <c r="O43" s="42">
        <f t="shared" si="60"/>
        <v>0</v>
      </c>
      <c r="P43" s="42">
        <f t="shared" si="60"/>
        <v>0</v>
      </c>
      <c r="Q43" s="42">
        <f t="shared" si="60"/>
        <v>0</v>
      </c>
      <c r="R43" s="42">
        <f t="shared" si="60"/>
        <v>0</v>
      </c>
      <c r="S43" s="42">
        <f t="shared" si="60"/>
        <v>0</v>
      </c>
      <c r="T43" s="42">
        <f t="shared" si="60"/>
        <v>0</v>
      </c>
      <c r="U43" s="42">
        <f t="shared" si="60"/>
        <v>0</v>
      </c>
      <c r="V43" s="42">
        <f t="shared" si="60"/>
        <v>0</v>
      </c>
      <c r="W43" s="42">
        <f t="shared" si="60"/>
        <v>0</v>
      </c>
      <c r="X43" s="42">
        <f t="shared" si="60"/>
        <v>0</v>
      </c>
      <c r="Y43" s="42">
        <f t="shared" si="60"/>
        <v>0</v>
      </c>
      <c r="Z43" s="42">
        <f t="shared" si="60"/>
        <v>0</v>
      </c>
      <c r="AA43" s="42">
        <f t="shared" si="60"/>
        <v>0</v>
      </c>
      <c r="AB43" s="42">
        <f t="shared" si="60"/>
        <v>0</v>
      </c>
      <c r="AC43" s="42">
        <f t="shared" si="60"/>
        <v>0</v>
      </c>
      <c r="AD43" s="42">
        <f t="shared" si="60"/>
        <v>0</v>
      </c>
      <c r="AE43" s="42">
        <f t="shared" si="60"/>
        <v>0</v>
      </c>
      <c r="AF43" s="42">
        <f t="shared" si="60"/>
        <v>0</v>
      </c>
      <c r="AG43" s="42">
        <f t="shared" si="60"/>
        <v>0</v>
      </c>
      <c r="AH43" s="42">
        <f t="shared" si="60"/>
        <v>0</v>
      </c>
      <c r="AI43" s="42">
        <f t="shared" si="60"/>
        <v>0</v>
      </c>
      <c r="AJ43" s="42">
        <f t="shared" si="60"/>
        <v>0</v>
      </c>
      <c r="AK43" s="42">
        <f t="shared" si="60"/>
        <v>0</v>
      </c>
      <c r="AL43" s="42">
        <f t="shared" si="60"/>
        <v>0</v>
      </c>
      <c r="AM43" s="42">
        <f t="shared" si="60"/>
        <v>0</v>
      </c>
      <c r="AN43" s="42">
        <f t="shared" si="60"/>
        <v>0</v>
      </c>
      <c r="AO43" s="42">
        <f t="shared" si="60"/>
        <v>0</v>
      </c>
      <c r="AP43" s="42">
        <f t="shared" si="60"/>
        <v>0</v>
      </c>
      <c r="AQ43" s="42">
        <f t="shared" si="58"/>
        <v>0</v>
      </c>
      <c r="AR43" s="42">
        <f t="shared" si="58"/>
        <v>0</v>
      </c>
      <c r="AS43" s="42">
        <f t="shared" si="58"/>
        <v>0</v>
      </c>
      <c r="AT43" s="42">
        <f t="shared" si="58"/>
        <v>0</v>
      </c>
      <c r="AU43" s="42">
        <f t="shared" si="58"/>
        <v>0</v>
      </c>
      <c r="AV43" s="42">
        <f t="shared" si="58"/>
        <v>0</v>
      </c>
      <c r="AW43" s="42">
        <f t="shared" si="58"/>
        <v>0</v>
      </c>
      <c r="AX43" s="42">
        <f t="shared" si="58"/>
        <v>0</v>
      </c>
      <c r="AY43" s="42">
        <f t="shared" si="58"/>
        <v>0</v>
      </c>
      <c r="AZ43" s="42">
        <f t="shared" si="58"/>
        <v>0</v>
      </c>
      <c r="BA43" s="42">
        <f t="shared" si="58"/>
        <v>0</v>
      </c>
      <c r="BB43" s="42">
        <f t="shared" si="58"/>
        <v>0</v>
      </c>
      <c r="BC43" s="42">
        <f t="shared" si="58"/>
        <v>0</v>
      </c>
      <c r="BD43" s="42">
        <f t="shared" si="58"/>
        <v>0</v>
      </c>
      <c r="BE43" s="42">
        <f t="shared" si="58"/>
        <v>0</v>
      </c>
      <c r="BF43" s="42">
        <f t="shared" si="58"/>
        <v>0</v>
      </c>
      <c r="BG43" s="42">
        <f t="shared" si="58"/>
        <v>0</v>
      </c>
      <c r="BH43" s="42">
        <f t="shared" si="58"/>
        <v>0</v>
      </c>
      <c r="BI43" s="42">
        <f t="shared" si="58"/>
        <v>0</v>
      </c>
      <c r="BJ43" s="42">
        <f t="shared" si="58"/>
        <v>0</v>
      </c>
      <c r="BK43" t="str">
        <f t="shared" si="3"/>
        <v>14_PE</v>
      </c>
      <c r="BL43" t="str">
        <f t="shared" si="4"/>
        <v>d_ind_cem_16_6_biodiesel</v>
      </c>
      <c r="BO43" s="8">
        <f t="shared" si="5"/>
        <v>0</v>
      </c>
      <c r="BP43" s="8">
        <f t="shared" si="6"/>
        <v>0</v>
      </c>
      <c r="BQ43" s="8" cm="1">
        <f t="array" ref="BQ43">K43*INDEX(prod_est,$G43+$H43-1,MATCH(BQ$14,$BP$14:$DP$14,0))</f>
        <v>0</v>
      </c>
      <c r="BR43" s="8" cm="1">
        <f t="array" ref="BR43">L43*INDEX(prod_est,$G43+$H43-1,MATCH(BR$14,$BP$14:$DP$14,0))</f>
        <v>0</v>
      </c>
      <c r="BS43" s="8" cm="1">
        <f t="array" ref="BS43">M43*INDEX(prod_est,$G43+$H43-1,MATCH(BS$14,$BP$14:$DP$14,0))</f>
        <v>0</v>
      </c>
      <c r="BT43" s="8" cm="1">
        <f t="array" ref="BT43">N43*INDEX(prod_est,$G43+$H43-1,MATCH(BT$14,$BP$14:$DP$14,0))</f>
        <v>0</v>
      </c>
      <c r="BU43" s="8" cm="1">
        <f t="array" ref="BU43">O43*INDEX(prod_est,$G43+$H43-1,MATCH(BU$14,$BP$14:$DP$14,0))</f>
        <v>0</v>
      </c>
      <c r="BV43" s="8" cm="1">
        <f t="array" ref="BV43">P43*INDEX(prod_est,$G43+$H43-1,MATCH(BV$14,$BP$14:$DP$14,0))</f>
        <v>0</v>
      </c>
      <c r="BW43" s="8" cm="1">
        <f t="array" ref="BW43">Q43*INDEX(prod_est,$G43+$H43-1,MATCH(BW$14,$BP$14:$DP$14,0))</f>
        <v>0</v>
      </c>
      <c r="BX43" s="8" cm="1">
        <f t="array" ref="BX43">R43*INDEX(prod_est,$G43+$H43-1,MATCH(BX$14,$BP$14:$DP$14,0))</f>
        <v>0</v>
      </c>
      <c r="BY43" s="8" cm="1">
        <f t="array" ref="BY43">S43*INDEX(prod_est,$G43+$H43-1,MATCH(BY$14,$BP$14:$DP$14,0))</f>
        <v>0</v>
      </c>
      <c r="BZ43" s="8" cm="1">
        <f t="array" ref="BZ43">T43*INDEX(prod_est,$G43+$H43-1,MATCH(BZ$14,$BP$14:$DP$14,0))</f>
        <v>0</v>
      </c>
      <c r="CA43" s="8" cm="1">
        <f t="array" ref="CA43">U43*INDEX(prod_est,$G43+$H43-1,MATCH(CA$14,$BP$14:$DP$14,0))</f>
        <v>0</v>
      </c>
      <c r="CB43" s="8" cm="1">
        <f t="array" ref="CB43">V43*INDEX(prod_est,$G43+$H43-1,MATCH(CB$14,$BP$14:$DP$14,0))</f>
        <v>0</v>
      </c>
      <c r="CC43" s="8" cm="1">
        <f t="array" ref="CC43">W43*INDEX(prod_est,$G43+$H43-1,MATCH(CC$14,$BP$14:$DP$14,0))</f>
        <v>0</v>
      </c>
      <c r="CD43" s="8" cm="1">
        <f t="array" ref="CD43">X43*INDEX(prod_est,$G43+$H43-1,MATCH(CD$14,$BP$14:$DP$14,0))</f>
        <v>0</v>
      </c>
      <c r="CE43" s="8" cm="1">
        <f t="array" ref="CE43">Y43*INDEX(prod_est,$G43+$H43-1,MATCH(CE$14,$BP$14:$DP$14,0))</f>
        <v>0</v>
      </c>
      <c r="CF43" s="8" cm="1">
        <f t="array" ref="CF43">Z43*INDEX(prod_est,$G43+$H43-1,MATCH(CF$14,$BP$14:$DP$14,0))</f>
        <v>0</v>
      </c>
      <c r="CG43" s="8" cm="1">
        <f t="array" ref="CG43">AA43*INDEX(prod_est,$G43+$H43-1,MATCH(CG$14,$BP$14:$DP$14,0))</f>
        <v>0</v>
      </c>
      <c r="CH43" s="8" cm="1">
        <f t="array" ref="CH43">AB43*INDEX(prod_est,$G43+$H43-1,MATCH(CH$14,$BP$14:$DP$14,0))</f>
        <v>0</v>
      </c>
      <c r="CI43" s="8" cm="1">
        <f t="array" ref="CI43">AC43*INDEX(prod_est,$G43+$H43-1,MATCH(CI$14,$BP$14:$DP$14,0))</f>
        <v>0</v>
      </c>
      <c r="CJ43" s="8" cm="1">
        <f t="array" ref="CJ43">AD43*INDEX(prod_est,$G43+$H43-1,MATCH(CJ$14,$BP$14:$DP$14,0))</f>
        <v>0</v>
      </c>
      <c r="CK43" s="8" cm="1">
        <f t="array" ref="CK43">AE43*INDEX(prod_est,$G43+$H43-1,MATCH(CK$14,$BP$14:$DP$14,0))</f>
        <v>0</v>
      </c>
      <c r="CL43" s="8" cm="1">
        <f t="array" ref="CL43">AF43*INDEX(prod_est,$G43+$H43-1,MATCH(CL$14,$BP$14:$DP$14,0))</f>
        <v>0</v>
      </c>
      <c r="CM43" s="8" cm="1">
        <f t="array" ref="CM43">AG43*INDEX(prod_est,$G43+$H43-1,MATCH(CM$14,$BP$14:$DP$14,0))</f>
        <v>0</v>
      </c>
      <c r="CN43" s="8" cm="1">
        <f t="array" ref="CN43">AH43*INDEX(prod_est,$G43+$H43-1,MATCH(CN$14,$BP$14:$DP$14,0))</f>
        <v>0</v>
      </c>
      <c r="CO43" s="8" cm="1">
        <f t="array" ref="CO43">AI43*INDEX(prod_est,$G43+$H43-1,MATCH(CO$14,$BP$14:$DP$14,0))</f>
        <v>0</v>
      </c>
      <c r="CP43" s="8" cm="1">
        <f t="array" ref="CP43">AJ43*INDEX(prod_est,$G43+$H43-1,MATCH(CP$14,$BP$14:$DP$14,0))</f>
        <v>0</v>
      </c>
      <c r="CQ43" s="8" cm="1">
        <f t="array" ref="CQ43">AK43*INDEX(prod_est,$G43+$H43-1,MATCH(CQ$14,$BP$14:$DP$14,0))</f>
        <v>0</v>
      </c>
      <c r="CR43" s="8" cm="1">
        <f t="array" ref="CR43">AL43*INDEX(prod_est,$G43+$H43-1,MATCH(CR$14,$BP$14:$DP$14,0))</f>
        <v>0</v>
      </c>
      <c r="CS43" s="8" cm="1">
        <f t="array" ref="CS43">AM43*INDEX(prod_est,$G43+$H43-1,MATCH(CS$14,$BP$14:$DP$14,0))</f>
        <v>0</v>
      </c>
      <c r="CT43" s="8" cm="1">
        <f t="array" ref="CT43">AN43*INDEX(prod_est,$G43+$H43-1,MATCH(CT$14,$BP$14:$DP$14,0))</f>
        <v>0</v>
      </c>
      <c r="CU43" s="8" cm="1">
        <f t="array" ref="CU43">AO43*INDEX(prod_est,$G43+$H43-1,MATCH(CU$14,$BP$14:$DP$14,0))</f>
        <v>0</v>
      </c>
      <c r="CV43" s="8" cm="1">
        <f t="array" ref="CV43">AP43*INDEX(prod_est,$G43+$H43-1,MATCH(CV$14,$BP$14:$DP$14,0))</f>
        <v>0</v>
      </c>
      <c r="CW43" cm="1">
        <f t="array" ref="CW43">AQ43*INDEX(prod_est,$G43+$H43-1,MATCH(CW$14,$BP$14:$DP$14,0))</f>
        <v>0</v>
      </c>
      <c r="CX43" cm="1">
        <f t="array" ref="CX43">AR43*INDEX(prod_est,$G43+$H43-1,MATCH(CX$14,$BP$14:$DP$14,0))</f>
        <v>0</v>
      </c>
      <c r="CY43" cm="1">
        <f t="array" ref="CY43">AS43*INDEX(prod_est,$G43+$H43-1,MATCH(CY$14,$BP$14:$DP$14,0))</f>
        <v>0</v>
      </c>
      <c r="CZ43" cm="1">
        <f t="array" ref="CZ43">AT43*INDEX(prod_est,$G43+$H43-1,MATCH(CZ$14,$BP$14:$DP$14,0))</f>
        <v>0</v>
      </c>
      <c r="DA43" cm="1">
        <f t="array" ref="DA43">AU43*INDEX(prod_est,$G43+$H43-1,MATCH(DA$14,$BP$14:$DP$14,0))</f>
        <v>0</v>
      </c>
      <c r="DB43" cm="1">
        <f t="array" ref="DB43">AV43*INDEX(prod_est,$G43+$H43-1,MATCH(DB$14,$BP$14:$DP$14,0))</f>
        <v>0</v>
      </c>
      <c r="DC43" cm="1">
        <f t="array" ref="DC43">AW43*INDEX(prod_est,$G43+$H43-1,MATCH(DC$14,$BP$14:$DP$14,0))</f>
        <v>0</v>
      </c>
      <c r="DD43" cm="1">
        <f t="array" ref="DD43">AX43*INDEX(prod_est,$G43+$H43-1,MATCH(DD$14,$BP$14:$DP$14,0))</f>
        <v>0</v>
      </c>
      <c r="DE43" cm="1">
        <f t="array" ref="DE43">AY43*INDEX(prod_est,$G43+$H43-1,MATCH(DE$14,$BP$14:$DP$14,0))</f>
        <v>0</v>
      </c>
      <c r="DF43" cm="1">
        <f t="array" ref="DF43">AZ43*INDEX(prod_est,$G43+$H43-1,MATCH(DF$14,$BP$14:$DP$14,0))</f>
        <v>0</v>
      </c>
      <c r="DG43" cm="1">
        <f t="array" ref="DG43">BA43*INDEX(prod_est,$G43+$H43-1,MATCH(DG$14,$BP$14:$DP$14,0))</f>
        <v>0</v>
      </c>
      <c r="DH43" cm="1">
        <f t="array" ref="DH43">BB43*INDEX(prod_est,$G43+$H43-1,MATCH(DH$14,$BP$14:$DP$14,0))</f>
        <v>0</v>
      </c>
      <c r="DI43" cm="1">
        <f t="array" ref="DI43">BC43*INDEX(prod_est,$G43+$H43-1,MATCH(DI$14,$BP$14:$DP$14,0))</f>
        <v>0</v>
      </c>
      <c r="DJ43" cm="1">
        <f t="array" ref="DJ43">BD43*INDEX(prod_est,$G43+$H43-1,MATCH(DJ$14,$BP$14:$DP$14,0))</f>
        <v>0</v>
      </c>
      <c r="DK43" cm="1">
        <f t="array" ref="DK43">BE43*INDEX(prod_est,$G43+$H43-1,MATCH(DK$14,$BP$14:$DP$14,0))</f>
        <v>0</v>
      </c>
      <c r="DL43" cm="1">
        <f t="array" ref="DL43">BF43*INDEX(prod_est,$G43+$H43-1,MATCH(DL$14,$BP$14:$DP$14,0))</f>
        <v>0</v>
      </c>
      <c r="DM43" cm="1">
        <f t="array" ref="DM43">BG43*INDEX(prod_est,$G43+$H43-1,MATCH(DM$14,$BP$14:$DP$14,0))</f>
        <v>0</v>
      </c>
      <c r="DN43" cm="1">
        <f t="array" ref="DN43">BH43*INDEX(prod_est,$G43+$H43-1,MATCH(DN$14,$BP$14:$DP$14,0))</f>
        <v>0</v>
      </c>
      <c r="DO43" cm="1">
        <f t="array" ref="DO43">BI43*INDEX(prod_est,$G43+$H43-1,MATCH(DO$14,$BP$14:$DP$14,0))</f>
        <v>0</v>
      </c>
      <c r="DP43" cm="1">
        <f t="array" ref="DP43">BJ43*INDEX(prod_est,$G43+$H43-1,MATCH(DP$14,$BP$14:$DP$14,0))</f>
        <v>0</v>
      </c>
    </row>
    <row r="44" spans="1:120" x14ac:dyDescent="0.25">
      <c r="A44" t="s">
        <v>50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209</v>
      </c>
      <c r="H44">
        <f>IFERROR(MATCH(D44,Production_est!$D$4:$D$339,0),"-")</f>
        <v>6</v>
      </c>
      <c r="I44" s="8" cm="1">
        <f t="array" ref="I44">IFERROR(INDEX(Production_est!$E$4:$E$339,H44+G44-1),"-")</f>
        <v>10200.118358751901</v>
      </c>
      <c r="J44" s="42">
        <f t="shared" si="0"/>
        <v>0</v>
      </c>
      <c r="K44" s="42">
        <f t="shared" ref="K44:AP44" si="61">J44*(1-$F$4)</f>
        <v>0</v>
      </c>
      <c r="L44" s="42">
        <f t="shared" si="61"/>
        <v>0</v>
      </c>
      <c r="M44" s="42">
        <f t="shared" si="61"/>
        <v>0</v>
      </c>
      <c r="N44" s="42">
        <f t="shared" si="61"/>
        <v>0</v>
      </c>
      <c r="O44" s="42">
        <f t="shared" si="61"/>
        <v>0</v>
      </c>
      <c r="P44" s="42">
        <f t="shared" si="61"/>
        <v>0</v>
      </c>
      <c r="Q44" s="42">
        <f t="shared" si="61"/>
        <v>0</v>
      </c>
      <c r="R44" s="42">
        <f t="shared" si="61"/>
        <v>0</v>
      </c>
      <c r="S44" s="42">
        <f t="shared" si="61"/>
        <v>0</v>
      </c>
      <c r="T44" s="42">
        <f t="shared" si="61"/>
        <v>0</v>
      </c>
      <c r="U44" s="42">
        <f t="shared" si="61"/>
        <v>0</v>
      </c>
      <c r="V44" s="42">
        <f t="shared" si="61"/>
        <v>0</v>
      </c>
      <c r="W44" s="42">
        <f t="shared" si="61"/>
        <v>0</v>
      </c>
      <c r="X44" s="42">
        <f t="shared" si="61"/>
        <v>0</v>
      </c>
      <c r="Y44" s="42">
        <f t="shared" si="61"/>
        <v>0</v>
      </c>
      <c r="Z44" s="42">
        <f t="shared" si="61"/>
        <v>0</v>
      </c>
      <c r="AA44" s="42">
        <f t="shared" si="61"/>
        <v>0</v>
      </c>
      <c r="AB44" s="42">
        <f t="shared" si="61"/>
        <v>0</v>
      </c>
      <c r="AC44" s="42">
        <f t="shared" si="61"/>
        <v>0</v>
      </c>
      <c r="AD44" s="42">
        <f t="shared" si="61"/>
        <v>0</v>
      </c>
      <c r="AE44" s="42">
        <f t="shared" si="61"/>
        <v>0</v>
      </c>
      <c r="AF44" s="42">
        <f t="shared" si="61"/>
        <v>0</v>
      </c>
      <c r="AG44" s="42">
        <f t="shared" si="61"/>
        <v>0</v>
      </c>
      <c r="AH44" s="42">
        <f t="shared" si="61"/>
        <v>0</v>
      </c>
      <c r="AI44" s="42">
        <f t="shared" si="61"/>
        <v>0</v>
      </c>
      <c r="AJ44" s="42">
        <f t="shared" si="61"/>
        <v>0</v>
      </c>
      <c r="AK44" s="42">
        <f t="shared" si="61"/>
        <v>0</v>
      </c>
      <c r="AL44" s="42">
        <f t="shared" si="61"/>
        <v>0</v>
      </c>
      <c r="AM44" s="42">
        <f t="shared" si="61"/>
        <v>0</v>
      </c>
      <c r="AN44" s="42">
        <f t="shared" si="61"/>
        <v>0</v>
      </c>
      <c r="AO44" s="42">
        <f t="shared" si="61"/>
        <v>0</v>
      </c>
      <c r="AP44" s="42">
        <f t="shared" si="61"/>
        <v>0</v>
      </c>
      <c r="AQ44" s="42">
        <f t="shared" si="58"/>
        <v>0</v>
      </c>
      <c r="AR44" s="42">
        <f t="shared" si="58"/>
        <v>0</v>
      </c>
      <c r="AS44" s="42">
        <f t="shared" si="58"/>
        <v>0</v>
      </c>
      <c r="AT44" s="42">
        <f t="shared" si="58"/>
        <v>0</v>
      </c>
      <c r="AU44" s="42">
        <f t="shared" si="58"/>
        <v>0</v>
      </c>
      <c r="AV44" s="42">
        <f t="shared" si="58"/>
        <v>0</v>
      </c>
      <c r="AW44" s="42">
        <f t="shared" si="58"/>
        <v>0</v>
      </c>
      <c r="AX44" s="42">
        <f t="shared" si="58"/>
        <v>0</v>
      </c>
      <c r="AY44" s="42">
        <f t="shared" si="58"/>
        <v>0</v>
      </c>
      <c r="AZ44" s="42">
        <f t="shared" si="58"/>
        <v>0</v>
      </c>
      <c r="BA44" s="42">
        <f t="shared" si="58"/>
        <v>0</v>
      </c>
      <c r="BB44" s="42">
        <f t="shared" si="58"/>
        <v>0</v>
      </c>
      <c r="BC44" s="42">
        <f t="shared" si="58"/>
        <v>0</v>
      </c>
      <c r="BD44" s="42">
        <f t="shared" si="58"/>
        <v>0</v>
      </c>
      <c r="BE44" s="42">
        <f t="shared" si="58"/>
        <v>0</v>
      </c>
      <c r="BF44" s="42">
        <f t="shared" si="58"/>
        <v>0</v>
      </c>
      <c r="BG44" s="42">
        <f t="shared" si="58"/>
        <v>0</v>
      </c>
      <c r="BH44" s="42">
        <f t="shared" si="58"/>
        <v>0</v>
      </c>
      <c r="BI44" s="42">
        <f t="shared" si="58"/>
        <v>0</v>
      </c>
      <c r="BJ44" s="42">
        <f t="shared" si="58"/>
        <v>0</v>
      </c>
      <c r="BK44" t="str">
        <f t="shared" si="3"/>
        <v>14_PE</v>
      </c>
      <c r="BL44" t="str">
        <f t="shared" si="4"/>
        <v>d_ind_cem_16_8_oth_liquid_biofuel</v>
      </c>
      <c r="BO44" s="8">
        <f t="shared" si="5"/>
        <v>0</v>
      </c>
      <c r="BP44" s="8">
        <f t="shared" si="6"/>
        <v>0</v>
      </c>
      <c r="BQ44" s="8" cm="1">
        <f t="array" ref="BQ44">K44*INDEX(prod_est,$G44+$H44-1,MATCH(BQ$14,$BP$14:$DP$14,0))</f>
        <v>0</v>
      </c>
      <c r="BR44" s="8" cm="1">
        <f t="array" ref="BR44">L44*INDEX(prod_est,$G44+$H44-1,MATCH(BR$14,$BP$14:$DP$14,0))</f>
        <v>0</v>
      </c>
      <c r="BS44" s="8" cm="1">
        <f t="array" ref="BS44">M44*INDEX(prod_est,$G44+$H44-1,MATCH(BS$14,$BP$14:$DP$14,0))</f>
        <v>0</v>
      </c>
      <c r="BT44" s="8" cm="1">
        <f t="array" ref="BT44">N44*INDEX(prod_est,$G44+$H44-1,MATCH(BT$14,$BP$14:$DP$14,0))</f>
        <v>0</v>
      </c>
      <c r="BU44" s="8" cm="1">
        <f t="array" ref="BU44">O44*INDEX(prod_est,$G44+$H44-1,MATCH(BU$14,$BP$14:$DP$14,0))</f>
        <v>0</v>
      </c>
      <c r="BV44" s="8" cm="1">
        <f t="array" ref="BV44">P44*INDEX(prod_est,$G44+$H44-1,MATCH(BV$14,$BP$14:$DP$14,0))</f>
        <v>0</v>
      </c>
      <c r="BW44" s="8" cm="1">
        <f t="array" ref="BW44">Q44*INDEX(prod_est,$G44+$H44-1,MATCH(BW$14,$BP$14:$DP$14,0))</f>
        <v>0</v>
      </c>
      <c r="BX44" s="8" cm="1">
        <f t="array" ref="BX44">R44*INDEX(prod_est,$G44+$H44-1,MATCH(BX$14,$BP$14:$DP$14,0))</f>
        <v>0</v>
      </c>
      <c r="BY44" s="8" cm="1">
        <f t="array" ref="BY44">S44*INDEX(prod_est,$G44+$H44-1,MATCH(BY$14,$BP$14:$DP$14,0))</f>
        <v>0</v>
      </c>
      <c r="BZ44" s="8" cm="1">
        <f t="array" ref="BZ44">T44*INDEX(prod_est,$G44+$H44-1,MATCH(BZ$14,$BP$14:$DP$14,0))</f>
        <v>0</v>
      </c>
      <c r="CA44" s="8" cm="1">
        <f t="array" ref="CA44">U44*INDEX(prod_est,$G44+$H44-1,MATCH(CA$14,$BP$14:$DP$14,0))</f>
        <v>0</v>
      </c>
      <c r="CB44" s="8" cm="1">
        <f t="array" ref="CB44">V44*INDEX(prod_est,$G44+$H44-1,MATCH(CB$14,$BP$14:$DP$14,0))</f>
        <v>0</v>
      </c>
      <c r="CC44" s="8" cm="1">
        <f t="array" ref="CC44">W44*INDEX(prod_est,$G44+$H44-1,MATCH(CC$14,$BP$14:$DP$14,0))</f>
        <v>0</v>
      </c>
      <c r="CD44" s="8" cm="1">
        <f t="array" ref="CD44">X44*INDEX(prod_est,$G44+$H44-1,MATCH(CD$14,$BP$14:$DP$14,0))</f>
        <v>0</v>
      </c>
      <c r="CE44" s="8" cm="1">
        <f t="array" ref="CE44">Y44*INDEX(prod_est,$G44+$H44-1,MATCH(CE$14,$BP$14:$DP$14,0))</f>
        <v>0</v>
      </c>
      <c r="CF44" s="8" cm="1">
        <f t="array" ref="CF44">Z44*INDEX(prod_est,$G44+$H44-1,MATCH(CF$14,$BP$14:$DP$14,0))</f>
        <v>0</v>
      </c>
      <c r="CG44" s="8" cm="1">
        <f t="array" ref="CG44">AA44*INDEX(prod_est,$G44+$H44-1,MATCH(CG$14,$BP$14:$DP$14,0))</f>
        <v>0</v>
      </c>
      <c r="CH44" s="8" cm="1">
        <f t="array" ref="CH44">AB44*INDEX(prod_est,$G44+$H44-1,MATCH(CH$14,$BP$14:$DP$14,0))</f>
        <v>0</v>
      </c>
      <c r="CI44" s="8" cm="1">
        <f t="array" ref="CI44">AC44*INDEX(prod_est,$G44+$H44-1,MATCH(CI$14,$BP$14:$DP$14,0))</f>
        <v>0</v>
      </c>
      <c r="CJ44" s="8" cm="1">
        <f t="array" ref="CJ44">AD44*INDEX(prod_est,$G44+$H44-1,MATCH(CJ$14,$BP$14:$DP$14,0))</f>
        <v>0</v>
      </c>
      <c r="CK44" s="8" cm="1">
        <f t="array" ref="CK44">AE44*INDEX(prod_est,$G44+$H44-1,MATCH(CK$14,$BP$14:$DP$14,0))</f>
        <v>0</v>
      </c>
      <c r="CL44" s="8" cm="1">
        <f t="array" ref="CL44">AF44*INDEX(prod_est,$G44+$H44-1,MATCH(CL$14,$BP$14:$DP$14,0))</f>
        <v>0</v>
      </c>
      <c r="CM44" s="8" cm="1">
        <f t="array" ref="CM44">AG44*INDEX(prod_est,$G44+$H44-1,MATCH(CM$14,$BP$14:$DP$14,0))</f>
        <v>0</v>
      </c>
      <c r="CN44" s="8" cm="1">
        <f t="array" ref="CN44">AH44*INDEX(prod_est,$G44+$H44-1,MATCH(CN$14,$BP$14:$DP$14,0))</f>
        <v>0</v>
      </c>
      <c r="CO44" s="8" cm="1">
        <f t="array" ref="CO44">AI44*INDEX(prod_est,$G44+$H44-1,MATCH(CO$14,$BP$14:$DP$14,0))</f>
        <v>0</v>
      </c>
      <c r="CP44" s="8" cm="1">
        <f t="array" ref="CP44">AJ44*INDEX(prod_est,$G44+$H44-1,MATCH(CP$14,$BP$14:$DP$14,0))</f>
        <v>0</v>
      </c>
      <c r="CQ44" s="8" cm="1">
        <f t="array" ref="CQ44">AK44*INDEX(prod_est,$G44+$H44-1,MATCH(CQ$14,$BP$14:$DP$14,0))</f>
        <v>0</v>
      </c>
      <c r="CR44" s="8" cm="1">
        <f t="array" ref="CR44">AL44*INDEX(prod_est,$G44+$H44-1,MATCH(CR$14,$BP$14:$DP$14,0))</f>
        <v>0</v>
      </c>
      <c r="CS44" s="8" cm="1">
        <f t="array" ref="CS44">AM44*INDEX(prod_est,$G44+$H44-1,MATCH(CS$14,$BP$14:$DP$14,0))</f>
        <v>0</v>
      </c>
      <c r="CT44" s="8" cm="1">
        <f t="array" ref="CT44">AN44*INDEX(prod_est,$G44+$H44-1,MATCH(CT$14,$BP$14:$DP$14,0))</f>
        <v>0</v>
      </c>
      <c r="CU44" s="8" cm="1">
        <f t="array" ref="CU44">AO44*INDEX(prod_est,$G44+$H44-1,MATCH(CU$14,$BP$14:$DP$14,0))</f>
        <v>0</v>
      </c>
      <c r="CV44" s="8" cm="1">
        <f t="array" ref="CV44">AP44*INDEX(prod_est,$G44+$H44-1,MATCH(CV$14,$BP$14:$DP$14,0))</f>
        <v>0</v>
      </c>
      <c r="CW44" cm="1">
        <f t="array" ref="CW44">AQ44*INDEX(prod_est,$G44+$H44-1,MATCH(CW$14,$BP$14:$DP$14,0))</f>
        <v>0</v>
      </c>
      <c r="CX44" cm="1">
        <f t="array" ref="CX44">AR44*INDEX(prod_est,$G44+$H44-1,MATCH(CX$14,$BP$14:$DP$14,0))</f>
        <v>0</v>
      </c>
      <c r="CY44" cm="1">
        <f t="array" ref="CY44">AS44*INDEX(prod_est,$G44+$H44-1,MATCH(CY$14,$BP$14:$DP$14,0))</f>
        <v>0</v>
      </c>
      <c r="CZ44" cm="1">
        <f t="array" ref="CZ44">AT44*INDEX(prod_est,$G44+$H44-1,MATCH(CZ$14,$BP$14:$DP$14,0))</f>
        <v>0</v>
      </c>
      <c r="DA44" cm="1">
        <f t="array" ref="DA44">AU44*INDEX(prod_est,$G44+$H44-1,MATCH(DA$14,$BP$14:$DP$14,0))</f>
        <v>0</v>
      </c>
      <c r="DB44" cm="1">
        <f t="array" ref="DB44">AV44*INDEX(prod_est,$G44+$H44-1,MATCH(DB$14,$BP$14:$DP$14,0))</f>
        <v>0</v>
      </c>
      <c r="DC44" cm="1">
        <f t="array" ref="DC44">AW44*INDEX(prod_est,$G44+$H44-1,MATCH(DC$14,$BP$14:$DP$14,0))</f>
        <v>0</v>
      </c>
      <c r="DD44" cm="1">
        <f t="array" ref="DD44">AX44*INDEX(prod_est,$G44+$H44-1,MATCH(DD$14,$BP$14:$DP$14,0))</f>
        <v>0</v>
      </c>
      <c r="DE44" cm="1">
        <f t="array" ref="DE44">AY44*INDEX(prod_est,$G44+$H44-1,MATCH(DE$14,$BP$14:$DP$14,0))</f>
        <v>0</v>
      </c>
      <c r="DF44" cm="1">
        <f t="array" ref="DF44">AZ44*INDEX(prod_est,$G44+$H44-1,MATCH(DF$14,$BP$14:$DP$14,0))</f>
        <v>0</v>
      </c>
      <c r="DG44" cm="1">
        <f t="array" ref="DG44">BA44*INDEX(prod_est,$G44+$H44-1,MATCH(DG$14,$BP$14:$DP$14,0))</f>
        <v>0</v>
      </c>
      <c r="DH44" cm="1">
        <f t="array" ref="DH44">BB44*INDEX(prod_est,$G44+$H44-1,MATCH(DH$14,$BP$14:$DP$14,0))</f>
        <v>0</v>
      </c>
      <c r="DI44" cm="1">
        <f t="array" ref="DI44">BC44*INDEX(prod_est,$G44+$H44-1,MATCH(DI$14,$BP$14:$DP$14,0))</f>
        <v>0</v>
      </c>
      <c r="DJ44" cm="1">
        <f t="array" ref="DJ44">BD44*INDEX(prod_est,$G44+$H44-1,MATCH(DJ$14,$BP$14:$DP$14,0))</f>
        <v>0</v>
      </c>
      <c r="DK44" cm="1">
        <f t="array" ref="DK44">BE44*INDEX(prod_est,$G44+$H44-1,MATCH(DK$14,$BP$14:$DP$14,0))</f>
        <v>0</v>
      </c>
      <c r="DL44" cm="1">
        <f t="array" ref="DL44">BF44*INDEX(prod_est,$G44+$H44-1,MATCH(DL$14,$BP$14:$DP$14,0))</f>
        <v>0</v>
      </c>
      <c r="DM44" cm="1">
        <f t="array" ref="DM44">BG44*INDEX(prod_est,$G44+$H44-1,MATCH(DM$14,$BP$14:$DP$14,0))</f>
        <v>0</v>
      </c>
      <c r="DN44" cm="1">
        <f t="array" ref="DN44">BH44*INDEX(prod_est,$G44+$H44-1,MATCH(DN$14,$BP$14:$DP$14,0))</f>
        <v>0</v>
      </c>
      <c r="DO44" cm="1">
        <f t="array" ref="DO44">BI44*INDEX(prod_est,$G44+$H44-1,MATCH(DO$14,$BP$14:$DP$14,0))</f>
        <v>0</v>
      </c>
      <c r="DP44" cm="1">
        <f t="array" ref="DP44">BJ44*INDEX(prod_est,$G44+$H44-1,MATCH(DP$14,$BP$14:$DP$14,0))</f>
        <v>0</v>
      </c>
    </row>
    <row r="45" spans="1:120" x14ac:dyDescent="0.25">
      <c r="A45" t="s">
        <v>50</v>
      </c>
      <c r="B45" t="s">
        <v>35</v>
      </c>
      <c r="C45" t="s">
        <v>35</v>
      </c>
      <c r="D45" t="s">
        <v>37</v>
      </c>
      <c r="E45" s="8">
        <v>0</v>
      </c>
      <c r="F45" s="8">
        <v>0</v>
      </c>
      <c r="G45">
        <f>MATCH(A45,Production_est!$A$4:$A$339,0)</f>
        <v>209</v>
      </c>
      <c r="H45">
        <f>IFERROR(MATCH(D45,Production_est!$D$4:$D$339,0),"-")</f>
        <v>6</v>
      </c>
      <c r="I45" s="8" cm="1">
        <f t="array" ref="I45">IFERROR(INDEX(Production_est!$E$4:$E$339,H45+G45-1),"-")</f>
        <v>10200.118358751901</v>
      </c>
      <c r="J45" s="42">
        <f t="shared" si="0"/>
        <v>0</v>
      </c>
      <c r="K45" s="42">
        <f t="shared" ref="K45:AP45" si="62">J45*(1-$F$4)</f>
        <v>0</v>
      </c>
      <c r="L45" s="42">
        <f t="shared" si="62"/>
        <v>0</v>
      </c>
      <c r="M45" s="42">
        <f t="shared" si="62"/>
        <v>0</v>
      </c>
      <c r="N45" s="42">
        <f t="shared" si="62"/>
        <v>0</v>
      </c>
      <c r="O45" s="42">
        <f t="shared" si="62"/>
        <v>0</v>
      </c>
      <c r="P45" s="42">
        <f t="shared" si="62"/>
        <v>0</v>
      </c>
      <c r="Q45" s="42">
        <f t="shared" si="62"/>
        <v>0</v>
      </c>
      <c r="R45" s="42">
        <f t="shared" si="62"/>
        <v>0</v>
      </c>
      <c r="S45" s="42">
        <f t="shared" si="62"/>
        <v>0</v>
      </c>
      <c r="T45" s="42">
        <f t="shared" si="62"/>
        <v>0</v>
      </c>
      <c r="U45" s="42">
        <f t="shared" si="62"/>
        <v>0</v>
      </c>
      <c r="V45" s="42">
        <f t="shared" si="62"/>
        <v>0</v>
      </c>
      <c r="W45" s="42">
        <f t="shared" si="62"/>
        <v>0</v>
      </c>
      <c r="X45" s="42">
        <f t="shared" si="62"/>
        <v>0</v>
      </c>
      <c r="Y45" s="42">
        <f t="shared" si="62"/>
        <v>0</v>
      </c>
      <c r="Z45" s="42">
        <f t="shared" si="62"/>
        <v>0</v>
      </c>
      <c r="AA45" s="42">
        <f t="shared" si="62"/>
        <v>0</v>
      </c>
      <c r="AB45" s="42">
        <f t="shared" si="62"/>
        <v>0</v>
      </c>
      <c r="AC45" s="42">
        <f t="shared" si="62"/>
        <v>0</v>
      </c>
      <c r="AD45" s="42">
        <f t="shared" si="62"/>
        <v>0</v>
      </c>
      <c r="AE45" s="42">
        <f t="shared" si="62"/>
        <v>0</v>
      </c>
      <c r="AF45" s="42">
        <f t="shared" si="62"/>
        <v>0</v>
      </c>
      <c r="AG45" s="42">
        <f t="shared" si="62"/>
        <v>0</v>
      </c>
      <c r="AH45" s="42">
        <f t="shared" si="62"/>
        <v>0</v>
      </c>
      <c r="AI45" s="42">
        <f t="shared" si="62"/>
        <v>0</v>
      </c>
      <c r="AJ45" s="42">
        <f t="shared" si="62"/>
        <v>0</v>
      </c>
      <c r="AK45" s="42">
        <f t="shared" si="62"/>
        <v>0</v>
      </c>
      <c r="AL45" s="42">
        <f t="shared" si="62"/>
        <v>0</v>
      </c>
      <c r="AM45" s="42">
        <f t="shared" si="62"/>
        <v>0</v>
      </c>
      <c r="AN45" s="42">
        <f t="shared" si="62"/>
        <v>0</v>
      </c>
      <c r="AO45" s="42">
        <f t="shared" si="62"/>
        <v>0</v>
      </c>
      <c r="AP45" s="42">
        <f t="shared" si="62"/>
        <v>0</v>
      </c>
      <c r="AQ45" s="42">
        <f t="shared" si="58"/>
        <v>0</v>
      </c>
      <c r="AR45" s="42">
        <f t="shared" si="58"/>
        <v>0</v>
      </c>
      <c r="AS45" s="42">
        <f t="shared" si="58"/>
        <v>0</v>
      </c>
      <c r="AT45" s="42">
        <f t="shared" si="58"/>
        <v>0</v>
      </c>
      <c r="AU45" s="42">
        <f t="shared" si="58"/>
        <v>0</v>
      </c>
      <c r="AV45" s="42">
        <f t="shared" si="58"/>
        <v>0</v>
      </c>
      <c r="AW45" s="42">
        <f t="shared" si="58"/>
        <v>0</v>
      </c>
      <c r="AX45" s="42">
        <f t="shared" si="58"/>
        <v>0</v>
      </c>
      <c r="AY45" s="42">
        <f t="shared" si="58"/>
        <v>0</v>
      </c>
      <c r="AZ45" s="42">
        <f t="shared" si="58"/>
        <v>0</v>
      </c>
      <c r="BA45" s="42">
        <f t="shared" si="58"/>
        <v>0</v>
      </c>
      <c r="BB45" s="42">
        <f t="shared" si="58"/>
        <v>0</v>
      </c>
      <c r="BC45" s="42">
        <f t="shared" si="58"/>
        <v>0</v>
      </c>
      <c r="BD45" s="42">
        <f t="shared" si="58"/>
        <v>0</v>
      </c>
      <c r="BE45" s="42">
        <f t="shared" si="58"/>
        <v>0</v>
      </c>
      <c r="BF45" s="42">
        <f t="shared" si="58"/>
        <v>0</v>
      </c>
      <c r="BG45" s="42">
        <f t="shared" si="58"/>
        <v>0</v>
      </c>
      <c r="BH45" s="42">
        <f t="shared" si="58"/>
        <v>0</v>
      </c>
      <c r="BI45" s="42">
        <f t="shared" si="58"/>
        <v>0</v>
      </c>
      <c r="BJ45" s="42">
        <f t="shared" si="58"/>
        <v>0</v>
      </c>
      <c r="BK45" t="str">
        <f t="shared" si="3"/>
        <v>14_PE</v>
      </c>
      <c r="BL45" t="str">
        <f t="shared" si="4"/>
        <v>d_ind_cem_17_electricity</v>
      </c>
      <c r="BO45" s="8">
        <f t="shared" si="5"/>
        <v>0</v>
      </c>
      <c r="BP45" s="8">
        <f t="shared" si="6"/>
        <v>0</v>
      </c>
      <c r="BQ45" s="8" cm="1">
        <f t="array" ref="BQ45">K45*INDEX(prod_est,$G45+$H45-1,MATCH(BQ$14,$BP$14:$DP$14,0))</f>
        <v>0</v>
      </c>
      <c r="BR45" s="8" cm="1">
        <f t="array" ref="BR45">L45*INDEX(prod_est,$G45+$H45-1,MATCH(BR$14,$BP$14:$DP$14,0))</f>
        <v>0</v>
      </c>
      <c r="BS45" s="8" cm="1">
        <f t="array" ref="BS45">M45*INDEX(prod_est,$G45+$H45-1,MATCH(BS$14,$BP$14:$DP$14,0))</f>
        <v>0</v>
      </c>
      <c r="BT45" s="8" cm="1">
        <f t="array" ref="BT45">N45*INDEX(prod_est,$G45+$H45-1,MATCH(BT$14,$BP$14:$DP$14,0))</f>
        <v>0</v>
      </c>
      <c r="BU45" s="8" cm="1">
        <f t="array" ref="BU45">O45*INDEX(prod_est,$G45+$H45-1,MATCH(BU$14,$BP$14:$DP$14,0))</f>
        <v>0</v>
      </c>
      <c r="BV45" s="8" cm="1">
        <f t="array" ref="BV45">P45*INDEX(prod_est,$G45+$H45-1,MATCH(BV$14,$BP$14:$DP$14,0))</f>
        <v>0</v>
      </c>
      <c r="BW45" s="8" cm="1">
        <f t="array" ref="BW45">Q45*INDEX(prod_est,$G45+$H45-1,MATCH(BW$14,$BP$14:$DP$14,0))</f>
        <v>0</v>
      </c>
      <c r="BX45" s="8" cm="1">
        <f t="array" ref="BX45">R45*INDEX(prod_est,$G45+$H45-1,MATCH(BX$14,$BP$14:$DP$14,0))</f>
        <v>0</v>
      </c>
      <c r="BY45" s="8" cm="1">
        <f t="array" ref="BY45">S45*INDEX(prod_est,$G45+$H45-1,MATCH(BY$14,$BP$14:$DP$14,0))</f>
        <v>0</v>
      </c>
      <c r="BZ45" s="8" cm="1">
        <f t="array" ref="BZ45">T45*INDEX(prod_est,$G45+$H45-1,MATCH(BZ$14,$BP$14:$DP$14,0))</f>
        <v>0</v>
      </c>
      <c r="CA45" s="8" cm="1">
        <f t="array" ref="CA45">U45*INDEX(prod_est,$G45+$H45-1,MATCH(CA$14,$BP$14:$DP$14,0))</f>
        <v>0</v>
      </c>
      <c r="CB45" s="8" cm="1">
        <f t="array" ref="CB45">V45*INDEX(prod_est,$G45+$H45-1,MATCH(CB$14,$BP$14:$DP$14,0))</f>
        <v>0</v>
      </c>
      <c r="CC45" s="8" cm="1">
        <f t="array" ref="CC45">W45*INDEX(prod_est,$G45+$H45-1,MATCH(CC$14,$BP$14:$DP$14,0))</f>
        <v>0</v>
      </c>
      <c r="CD45" s="8" cm="1">
        <f t="array" ref="CD45">X45*INDEX(prod_est,$G45+$H45-1,MATCH(CD$14,$BP$14:$DP$14,0))</f>
        <v>0</v>
      </c>
      <c r="CE45" s="8" cm="1">
        <f t="array" ref="CE45">Y45*INDEX(prod_est,$G45+$H45-1,MATCH(CE$14,$BP$14:$DP$14,0))</f>
        <v>0</v>
      </c>
      <c r="CF45" s="8" cm="1">
        <f t="array" ref="CF45">Z45*INDEX(prod_est,$G45+$H45-1,MATCH(CF$14,$BP$14:$DP$14,0))</f>
        <v>0</v>
      </c>
      <c r="CG45" s="8" cm="1">
        <f t="array" ref="CG45">AA45*INDEX(prod_est,$G45+$H45-1,MATCH(CG$14,$BP$14:$DP$14,0))</f>
        <v>0</v>
      </c>
      <c r="CH45" s="8" cm="1">
        <f t="array" ref="CH45">AB45*INDEX(prod_est,$G45+$H45-1,MATCH(CH$14,$BP$14:$DP$14,0))</f>
        <v>0</v>
      </c>
      <c r="CI45" s="8" cm="1">
        <f t="array" ref="CI45">AC45*INDEX(prod_est,$G45+$H45-1,MATCH(CI$14,$BP$14:$DP$14,0))</f>
        <v>0</v>
      </c>
      <c r="CJ45" s="8" cm="1">
        <f t="array" ref="CJ45">AD45*INDEX(prod_est,$G45+$H45-1,MATCH(CJ$14,$BP$14:$DP$14,0))</f>
        <v>0</v>
      </c>
      <c r="CK45" s="8" cm="1">
        <f t="array" ref="CK45">AE45*INDEX(prod_est,$G45+$H45-1,MATCH(CK$14,$BP$14:$DP$14,0))</f>
        <v>0</v>
      </c>
      <c r="CL45" s="8" cm="1">
        <f t="array" ref="CL45">AF45*INDEX(prod_est,$G45+$H45-1,MATCH(CL$14,$BP$14:$DP$14,0))</f>
        <v>0</v>
      </c>
      <c r="CM45" s="8" cm="1">
        <f t="array" ref="CM45">AG45*INDEX(prod_est,$G45+$H45-1,MATCH(CM$14,$BP$14:$DP$14,0))</f>
        <v>0</v>
      </c>
      <c r="CN45" s="8" cm="1">
        <f t="array" ref="CN45">AH45*INDEX(prod_est,$G45+$H45-1,MATCH(CN$14,$BP$14:$DP$14,0))</f>
        <v>0</v>
      </c>
      <c r="CO45" s="8" cm="1">
        <f t="array" ref="CO45">AI45*INDEX(prod_est,$G45+$H45-1,MATCH(CO$14,$BP$14:$DP$14,0))</f>
        <v>0</v>
      </c>
      <c r="CP45" s="8" cm="1">
        <f t="array" ref="CP45">AJ45*INDEX(prod_est,$G45+$H45-1,MATCH(CP$14,$BP$14:$DP$14,0))</f>
        <v>0</v>
      </c>
      <c r="CQ45" s="8" cm="1">
        <f t="array" ref="CQ45">AK45*INDEX(prod_est,$G45+$H45-1,MATCH(CQ$14,$BP$14:$DP$14,0))</f>
        <v>0</v>
      </c>
      <c r="CR45" s="8" cm="1">
        <f t="array" ref="CR45">AL45*INDEX(prod_est,$G45+$H45-1,MATCH(CR$14,$BP$14:$DP$14,0))</f>
        <v>0</v>
      </c>
      <c r="CS45" s="8" cm="1">
        <f t="array" ref="CS45">AM45*INDEX(prod_est,$G45+$H45-1,MATCH(CS$14,$BP$14:$DP$14,0))</f>
        <v>0</v>
      </c>
      <c r="CT45" s="8" cm="1">
        <f t="array" ref="CT45">AN45*INDEX(prod_est,$G45+$H45-1,MATCH(CT$14,$BP$14:$DP$14,0))</f>
        <v>0</v>
      </c>
      <c r="CU45" s="8" cm="1">
        <f t="array" ref="CU45">AO45*INDEX(prod_est,$G45+$H45-1,MATCH(CU$14,$BP$14:$DP$14,0))</f>
        <v>0</v>
      </c>
      <c r="CV45" s="8" cm="1">
        <f t="array" ref="CV45">AP45*INDEX(prod_est,$G45+$H45-1,MATCH(CV$14,$BP$14:$DP$14,0))</f>
        <v>0</v>
      </c>
      <c r="CW45" cm="1">
        <f t="array" ref="CW45">AQ45*INDEX(prod_est,$G45+$H45-1,MATCH(CW$14,$BP$14:$DP$14,0))</f>
        <v>0</v>
      </c>
      <c r="CX45" cm="1">
        <f t="array" ref="CX45">AR45*INDEX(prod_est,$G45+$H45-1,MATCH(CX$14,$BP$14:$DP$14,0))</f>
        <v>0</v>
      </c>
      <c r="CY45" cm="1">
        <f t="array" ref="CY45">AS45*INDEX(prod_est,$G45+$H45-1,MATCH(CY$14,$BP$14:$DP$14,0))</f>
        <v>0</v>
      </c>
      <c r="CZ45" cm="1">
        <f t="array" ref="CZ45">AT45*INDEX(prod_est,$G45+$H45-1,MATCH(CZ$14,$BP$14:$DP$14,0))</f>
        <v>0</v>
      </c>
      <c r="DA45" cm="1">
        <f t="array" ref="DA45">AU45*INDEX(prod_est,$G45+$H45-1,MATCH(DA$14,$BP$14:$DP$14,0))</f>
        <v>0</v>
      </c>
      <c r="DB45" cm="1">
        <f t="array" ref="DB45">AV45*INDEX(prod_est,$G45+$H45-1,MATCH(DB$14,$BP$14:$DP$14,0))</f>
        <v>0</v>
      </c>
      <c r="DC45" cm="1">
        <f t="array" ref="DC45">AW45*INDEX(prod_est,$G45+$H45-1,MATCH(DC$14,$BP$14:$DP$14,0))</f>
        <v>0</v>
      </c>
      <c r="DD45" cm="1">
        <f t="array" ref="DD45">AX45*INDEX(prod_est,$G45+$H45-1,MATCH(DD$14,$BP$14:$DP$14,0))</f>
        <v>0</v>
      </c>
      <c r="DE45" cm="1">
        <f t="array" ref="DE45">AY45*INDEX(prod_est,$G45+$H45-1,MATCH(DE$14,$BP$14:$DP$14,0))</f>
        <v>0</v>
      </c>
      <c r="DF45" cm="1">
        <f t="array" ref="DF45">AZ45*INDEX(prod_est,$G45+$H45-1,MATCH(DF$14,$BP$14:$DP$14,0))</f>
        <v>0</v>
      </c>
      <c r="DG45" cm="1">
        <f t="array" ref="DG45">BA45*INDEX(prod_est,$G45+$H45-1,MATCH(DG$14,$BP$14:$DP$14,0))</f>
        <v>0</v>
      </c>
      <c r="DH45" cm="1">
        <f t="array" ref="DH45">BB45*INDEX(prod_est,$G45+$H45-1,MATCH(DH$14,$BP$14:$DP$14,0))</f>
        <v>0</v>
      </c>
      <c r="DI45" cm="1">
        <f t="array" ref="DI45">BC45*INDEX(prod_est,$G45+$H45-1,MATCH(DI$14,$BP$14:$DP$14,0))</f>
        <v>0</v>
      </c>
      <c r="DJ45" cm="1">
        <f t="array" ref="DJ45">BD45*INDEX(prod_est,$G45+$H45-1,MATCH(DJ$14,$BP$14:$DP$14,0))</f>
        <v>0</v>
      </c>
      <c r="DK45" cm="1">
        <f t="array" ref="DK45">BE45*INDEX(prod_est,$G45+$H45-1,MATCH(DK$14,$BP$14:$DP$14,0))</f>
        <v>0</v>
      </c>
      <c r="DL45" cm="1">
        <f t="array" ref="DL45">BF45*INDEX(prod_est,$G45+$H45-1,MATCH(DL$14,$BP$14:$DP$14,0))</f>
        <v>0</v>
      </c>
      <c r="DM45" cm="1">
        <f t="array" ref="DM45">BG45*INDEX(prod_est,$G45+$H45-1,MATCH(DM$14,$BP$14:$DP$14,0))</f>
        <v>0</v>
      </c>
      <c r="DN45" cm="1">
        <f t="array" ref="DN45">BH45*INDEX(prod_est,$G45+$H45-1,MATCH(DN$14,$BP$14:$DP$14,0))</f>
        <v>0</v>
      </c>
      <c r="DO45" cm="1">
        <f t="array" ref="DO45">BI45*INDEX(prod_est,$G45+$H45-1,MATCH(DO$14,$BP$14:$DP$14,0))</f>
        <v>0</v>
      </c>
      <c r="DP45" cm="1">
        <f t="array" ref="DP45">BJ45*INDEX(prod_est,$G45+$H45-1,MATCH(DP$14,$BP$14:$DP$14,0))</f>
        <v>0</v>
      </c>
    </row>
    <row r="46" spans="1:120" x14ac:dyDescent="0.25">
      <c r="A46" t="s">
        <v>50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209</v>
      </c>
      <c r="H46">
        <f>IFERROR(MATCH(D46,Production_est!$D$4:$D$339,0),"-")</f>
        <v>6</v>
      </c>
      <c r="I46" s="8" cm="1">
        <f t="array" ref="I46">IFERROR(INDEX(Production_est!$E$4:$E$339,H46+G46-1),"-")</f>
        <v>10200.118358751901</v>
      </c>
      <c r="J46" s="42">
        <f t="shared" si="0"/>
        <v>0</v>
      </c>
      <c r="K46" s="42">
        <f t="shared" ref="K46:AP46" si="63">J46*(1-$F$4)</f>
        <v>0</v>
      </c>
      <c r="L46" s="42">
        <f t="shared" si="63"/>
        <v>0</v>
      </c>
      <c r="M46" s="42">
        <f t="shared" si="63"/>
        <v>0</v>
      </c>
      <c r="N46" s="42">
        <f t="shared" si="63"/>
        <v>0</v>
      </c>
      <c r="O46" s="42">
        <f t="shared" si="63"/>
        <v>0</v>
      </c>
      <c r="P46" s="42">
        <f t="shared" si="63"/>
        <v>0</v>
      </c>
      <c r="Q46" s="42">
        <f t="shared" si="63"/>
        <v>0</v>
      </c>
      <c r="R46" s="42">
        <f t="shared" si="63"/>
        <v>0</v>
      </c>
      <c r="S46" s="42">
        <f t="shared" si="63"/>
        <v>0</v>
      </c>
      <c r="T46" s="42">
        <f t="shared" si="63"/>
        <v>0</v>
      </c>
      <c r="U46" s="42">
        <f t="shared" si="63"/>
        <v>0</v>
      </c>
      <c r="V46" s="42">
        <f t="shared" si="63"/>
        <v>0</v>
      </c>
      <c r="W46" s="42">
        <f t="shared" si="63"/>
        <v>0</v>
      </c>
      <c r="X46" s="42">
        <f t="shared" si="63"/>
        <v>0</v>
      </c>
      <c r="Y46" s="42">
        <f t="shared" si="63"/>
        <v>0</v>
      </c>
      <c r="Z46" s="42">
        <f t="shared" si="63"/>
        <v>0</v>
      </c>
      <c r="AA46" s="42">
        <f t="shared" si="63"/>
        <v>0</v>
      </c>
      <c r="AB46" s="42">
        <f t="shared" si="63"/>
        <v>0</v>
      </c>
      <c r="AC46" s="42">
        <f t="shared" si="63"/>
        <v>0</v>
      </c>
      <c r="AD46" s="42">
        <f t="shared" si="63"/>
        <v>0</v>
      </c>
      <c r="AE46" s="42">
        <f t="shared" si="63"/>
        <v>0</v>
      </c>
      <c r="AF46" s="42">
        <f t="shared" si="63"/>
        <v>0</v>
      </c>
      <c r="AG46" s="42">
        <f t="shared" si="63"/>
        <v>0</v>
      </c>
      <c r="AH46" s="42">
        <f t="shared" si="63"/>
        <v>0</v>
      </c>
      <c r="AI46" s="42">
        <f t="shared" si="63"/>
        <v>0</v>
      </c>
      <c r="AJ46" s="42">
        <f t="shared" si="63"/>
        <v>0</v>
      </c>
      <c r="AK46" s="42">
        <f t="shared" si="63"/>
        <v>0</v>
      </c>
      <c r="AL46" s="42">
        <f t="shared" si="63"/>
        <v>0</v>
      </c>
      <c r="AM46" s="42">
        <f t="shared" si="63"/>
        <v>0</v>
      </c>
      <c r="AN46" s="42">
        <f t="shared" si="63"/>
        <v>0</v>
      </c>
      <c r="AO46" s="42">
        <f t="shared" si="63"/>
        <v>0</v>
      </c>
      <c r="AP46" s="42">
        <f t="shared" si="63"/>
        <v>0</v>
      </c>
      <c r="AQ46" s="42">
        <f t="shared" si="58"/>
        <v>0</v>
      </c>
      <c r="AR46" s="42">
        <f t="shared" si="58"/>
        <v>0</v>
      </c>
      <c r="AS46" s="42">
        <f t="shared" si="58"/>
        <v>0</v>
      </c>
      <c r="AT46" s="42">
        <f t="shared" si="58"/>
        <v>0</v>
      </c>
      <c r="AU46" s="42">
        <f t="shared" si="58"/>
        <v>0</v>
      </c>
      <c r="AV46" s="42">
        <f t="shared" si="58"/>
        <v>0</v>
      </c>
      <c r="AW46" s="42">
        <f t="shared" si="58"/>
        <v>0</v>
      </c>
      <c r="AX46" s="42">
        <f t="shared" si="58"/>
        <v>0</v>
      </c>
      <c r="AY46" s="42">
        <f t="shared" si="58"/>
        <v>0</v>
      </c>
      <c r="AZ46" s="42">
        <f t="shared" si="58"/>
        <v>0</v>
      </c>
      <c r="BA46" s="42">
        <f t="shared" si="58"/>
        <v>0</v>
      </c>
      <c r="BB46" s="42">
        <f t="shared" si="58"/>
        <v>0</v>
      </c>
      <c r="BC46" s="42">
        <f t="shared" si="58"/>
        <v>0</v>
      </c>
      <c r="BD46" s="42">
        <f t="shared" si="58"/>
        <v>0</v>
      </c>
      <c r="BE46" s="42">
        <f t="shared" si="58"/>
        <v>0</v>
      </c>
      <c r="BF46" s="42">
        <f t="shared" si="58"/>
        <v>0</v>
      </c>
      <c r="BG46" s="42">
        <f t="shared" si="58"/>
        <v>0</v>
      </c>
      <c r="BH46" s="42">
        <f t="shared" si="58"/>
        <v>0</v>
      </c>
      <c r="BI46" s="42">
        <f t="shared" si="58"/>
        <v>0</v>
      </c>
      <c r="BJ46" s="42">
        <f t="shared" si="58"/>
        <v>0</v>
      </c>
      <c r="BK46" t="str">
        <f t="shared" si="3"/>
        <v>14_PE</v>
      </c>
      <c r="BL46" t="str">
        <f t="shared" si="4"/>
        <v>d_ind_cem_18_heat</v>
      </c>
      <c r="BO46" s="8">
        <f t="shared" si="5"/>
        <v>0</v>
      </c>
      <c r="BP46" s="8">
        <f t="shared" si="6"/>
        <v>0</v>
      </c>
      <c r="BQ46" s="8" cm="1">
        <f t="array" ref="BQ46">K46*INDEX(prod_est,$G46+$H46-1,MATCH(BQ$14,$BP$14:$DP$14,0))</f>
        <v>0</v>
      </c>
      <c r="BR46" s="8" cm="1">
        <f t="array" ref="BR46">L46*INDEX(prod_est,$G46+$H46-1,MATCH(BR$14,$BP$14:$DP$14,0))</f>
        <v>0</v>
      </c>
      <c r="BS46" s="8" cm="1">
        <f t="array" ref="BS46">M46*INDEX(prod_est,$G46+$H46-1,MATCH(BS$14,$BP$14:$DP$14,0))</f>
        <v>0</v>
      </c>
      <c r="BT46" s="8" cm="1">
        <f t="array" ref="BT46">N46*INDEX(prod_est,$G46+$H46-1,MATCH(BT$14,$BP$14:$DP$14,0))</f>
        <v>0</v>
      </c>
      <c r="BU46" s="8" cm="1">
        <f t="array" ref="BU46">O46*INDEX(prod_est,$G46+$H46-1,MATCH(BU$14,$BP$14:$DP$14,0))</f>
        <v>0</v>
      </c>
      <c r="BV46" s="8" cm="1">
        <f t="array" ref="BV46">P46*INDEX(prod_est,$G46+$H46-1,MATCH(BV$14,$BP$14:$DP$14,0))</f>
        <v>0</v>
      </c>
      <c r="BW46" s="8" cm="1">
        <f t="array" ref="BW46">Q46*INDEX(prod_est,$G46+$H46-1,MATCH(BW$14,$BP$14:$DP$14,0))</f>
        <v>0</v>
      </c>
      <c r="BX46" s="8" cm="1">
        <f t="array" ref="BX46">R46*INDEX(prod_est,$G46+$H46-1,MATCH(BX$14,$BP$14:$DP$14,0))</f>
        <v>0</v>
      </c>
      <c r="BY46" s="8" cm="1">
        <f t="array" ref="BY46">S46*INDEX(prod_est,$G46+$H46-1,MATCH(BY$14,$BP$14:$DP$14,0))</f>
        <v>0</v>
      </c>
      <c r="BZ46" s="8" cm="1">
        <f t="array" ref="BZ46">T46*INDEX(prod_est,$G46+$H46-1,MATCH(BZ$14,$BP$14:$DP$14,0))</f>
        <v>0</v>
      </c>
      <c r="CA46" s="8" cm="1">
        <f t="array" ref="CA46">U46*INDEX(prod_est,$G46+$H46-1,MATCH(CA$14,$BP$14:$DP$14,0))</f>
        <v>0</v>
      </c>
      <c r="CB46" s="8" cm="1">
        <f t="array" ref="CB46">V46*INDEX(prod_est,$G46+$H46-1,MATCH(CB$14,$BP$14:$DP$14,0))</f>
        <v>0</v>
      </c>
      <c r="CC46" s="8" cm="1">
        <f t="array" ref="CC46">W46*INDEX(prod_est,$G46+$H46-1,MATCH(CC$14,$BP$14:$DP$14,0))</f>
        <v>0</v>
      </c>
      <c r="CD46" s="8" cm="1">
        <f t="array" ref="CD46">X46*INDEX(prod_est,$G46+$H46-1,MATCH(CD$14,$BP$14:$DP$14,0))</f>
        <v>0</v>
      </c>
      <c r="CE46" s="8" cm="1">
        <f t="array" ref="CE46">Y46*INDEX(prod_est,$G46+$H46-1,MATCH(CE$14,$BP$14:$DP$14,0))</f>
        <v>0</v>
      </c>
      <c r="CF46" s="8" cm="1">
        <f t="array" ref="CF46">Z46*INDEX(prod_est,$G46+$H46-1,MATCH(CF$14,$BP$14:$DP$14,0))</f>
        <v>0</v>
      </c>
      <c r="CG46" s="8" cm="1">
        <f t="array" ref="CG46">AA46*INDEX(prod_est,$G46+$H46-1,MATCH(CG$14,$BP$14:$DP$14,0))</f>
        <v>0</v>
      </c>
      <c r="CH46" s="8" cm="1">
        <f t="array" ref="CH46">AB46*INDEX(prod_est,$G46+$H46-1,MATCH(CH$14,$BP$14:$DP$14,0))</f>
        <v>0</v>
      </c>
      <c r="CI46" s="8" cm="1">
        <f t="array" ref="CI46">AC46*INDEX(prod_est,$G46+$H46-1,MATCH(CI$14,$BP$14:$DP$14,0))</f>
        <v>0</v>
      </c>
      <c r="CJ46" s="8" cm="1">
        <f t="array" ref="CJ46">AD46*INDEX(prod_est,$G46+$H46-1,MATCH(CJ$14,$BP$14:$DP$14,0))</f>
        <v>0</v>
      </c>
      <c r="CK46" s="8" cm="1">
        <f t="array" ref="CK46">AE46*INDEX(prod_est,$G46+$H46-1,MATCH(CK$14,$BP$14:$DP$14,0))</f>
        <v>0</v>
      </c>
      <c r="CL46" s="8" cm="1">
        <f t="array" ref="CL46">AF46*INDEX(prod_est,$G46+$H46-1,MATCH(CL$14,$BP$14:$DP$14,0))</f>
        <v>0</v>
      </c>
      <c r="CM46" s="8" cm="1">
        <f t="array" ref="CM46">AG46*INDEX(prod_est,$G46+$H46-1,MATCH(CM$14,$BP$14:$DP$14,0))</f>
        <v>0</v>
      </c>
      <c r="CN46" s="8" cm="1">
        <f t="array" ref="CN46">AH46*INDEX(prod_est,$G46+$H46-1,MATCH(CN$14,$BP$14:$DP$14,0))</f>
        <v>0</v>
      </c>
      <c r="CO46" s="8" cm="1">
        <f t="array" ref="CO46">AI46*INDEX(prod_est,$G46+$H46-1,MATCH(CO$14,$BP$14:$DP$14,0))</f>
        <v>0</v>
      </c>
      <c r="CP46" s="8" cm="1">
        <f t="array" ref="CP46">AJ46*INDEX(prod_est,$G46+$H46-1,MATCH(CP$14,$BP$14:$DP$14,0))</f>
        <v>0</v>
      </c>
      <c r="CQ46" s="8" cm="1">
        <f t="array" ref="CQ46">AK46*INDEX(prod_est,$G46+$H46-1,MATCH(CQ$14,$BP$14:$DP$14,0))</f>
        <v>0</v>
      </c>
      <c r="CR46" s="8" cm="1">
        <f t="array" ref="CR46">AL46*INDEX(prod_est,$G46+$H46-1,MATCH(CR$14,$BP$14:$DP$14,0))</f>
        <v>0</v>
      </c>
      <c r="CS46" s="8" cm="1">
        <f t="array" ref="CS46">AM46*INDEX(prod_est,$G46+$H46-1,MATCH(CS$14,$BP$14:$DP$14,0))</f>
        <v>0</v>
      </c>
      <c r="CT46" s="8" cm="1">
        <f t="array" ref="CT46">AN46*INDEX(prod_est,$G46+$H46-1,MATCH(CT$14,$BP$14:$DP$14,0))</f>
        <v>0</v>
      </c>
      <c r="CU46" s="8" cm="1">
        <f t="array" ref="CU46">AO46*INDEX(prod_est,$G46+$H46-1,MATCH(CU$14,$BP$14:$DP$14,0))</f>
        <v>0</v>
      </c>
      <c r="CV46" s="8" cm="1">
        <f t="array" ref="CV46">AP46*INDEX(prod_est,$G46+$H46-1,MATCH(CV$14,$BP$14:$DP$14,0))</f>
        <v>0</v>
      </c>
      <c r="CW46" cm="1">
        <f t="array" ref="CW46">AQ46*INDEX(prod_est,$G46+$H46-1,MATCH(CW$14,$BP$14:$DP$14,0))</f>
        <v>0</v>
      </c>
      <c r="CX46" cm="1">
        <f t="array" ref="CX46">AR46*INDEX(prod_est,$G46+$H46-1,MATCH(CX$14,$BP$14:$DP$14,0))</f>
        <v>0</v>
      </c>
      <c r="CY46" cm="1">
        <f t="array" ref="CY46">AS46*INDEX(prod_est,$G46+$H46-1,MATCH(CY$14,$BP$14:$DP$14,0))</f>
        <v>0</v>
      </c>
      <c r="CZ46" cm="1">
        <f t="array" ref="CZ46">AT46*INDEX(prod_est,$G46+$H46-1,MATCH(CZ$14,$BP$14:$DP$14,0))</f>
        <v>0</v>
      </c>
      <c r="DA46" cm="1">
        <f t="array" ref="DA46">AU46*INDEX(prod_est,$G46+$H46-1,MATCH(DA$14,$BP$14:$DP$14,0))</f>
        <v>0</v>
      </c>
      <c r="DB46" cm="1">
        <f t="array" ref="DB46">AV46*INDEX(prod_est,$G46+$H46-1,MATCH(DB$14,$BP$14:$DP$14,0))</f>
        <v>0</v>
      </c>
      <c r="DC46" cm="1">
        <f t="array" ref="DC46">AW46*INDEX(prod_est,$G46+$H46-1,MATCH(DC$14,$BP$14:$DP$14,0))</f>
        <v>0</v>
      </c>
      <c r="DD46" cm="1">
        <f t="array" ref="DD46">AX46*INDEX(prod_est,$G46+$H46-1,MATCH(DD$14,$BP$14:$DP$14,0))</f>
        <v>0</v>
      </c>
      <c r="DE46" cm="1">
        <f t="array" ref="DE46">AY46*INDEX(prod_est,$G46+$H46-1,MATCH(DE$14,$BP$14:$DP$14,0))</f>
        <v>0</v>
      </c>
      <c r="DF46" cm="1">
        <f t="array" ref="DF46">AZ46*INDEX(prod_est,$G46+$H46-1,MATCH(DF$14,$BP$14:$DP$14,0))</f>
        <v>0</v>
      </c>
      <c r="DG46" cm="1">
        <f t="array" ref="DG46">BA46*INDEX(prod_est,$G46+$H46-1,MATCH(DG$14,$BP$14:$DP$14,0))</f>
        <v>0</v>
      </c>
      <c r="DH46" cm="1">
        <f t="array" ref="DH46">BB46*INDEX(prod_est,$G46+$H46-1,MATCH(DH$14,$BP$14:$DP$14,0))</f>
        <v>0</v>
      </c>
      <c r="DI46" cm="1">
        <f t="array" ref="DI46">BC46*INDEX(prod_est,$G46+$H46-1,MATCH(DI$14,$BP$14:$DP$14,0))</f>
        <v>0</v>
      </c>
      <c r="DJ46" cm="1">
        <f t="array" ref="DJ46">BD46*INDEX(prod_est,$G46+$H46-1,MATCH(DJ$14,$BP$14:$DP$14,0))</f>
        <v>0</v>
      </c>
      <c r="DK46" cm="1">
        <f t="array" ref="DK46">BE46*INDEX(prod_est,$G46+$H46-1,MATCH(DK$14,$BP$14:$DP$14,0))</f>
        <v>0</v>
      </c>
      <c r="DL46" cm="1">
        <f t="array" ref="DL46">BF46*INDEX(prod_est,$G46+$H46-1,MATCH(DL$14,$BP$14:$DP$14,0))</f>
        <v>0</v>
      </c>
      <c r="DM46" cm="1">
        <f t="array" ref="DM46">BG46*INDEX(prod_est,$G46+$H46-1,MATCH(DM$14,$BP$14:$DP$14,0))</f>
        <v>0</v>
      </c>
      <c r="DN46" cm="1">
        <f t="array" ref="DN46">BH46*INDEX(prod_est,$G46+$H46-1,MATCH(DN$14,$BP$14:$DP$14,0))</f>
        <v>0</v>
      </c>
      <c r="DO46" cm="1">
        <f t="array" ref="DO46">BI46*INDEX(prod_est,$G46+$H46-1,MATCH(DO$14,$BP$14:$DP$14,0))</f>
        <v>0</v>
      </c>
      <c r="DP46" cm="1">
        <f t="array" ref="DP46">BJ46*INDEX(prod_est,$G46+$H46-1,MATCH(DP$14,$BP$14:$DP$14,0))</f>
        <v>0</v>
      </c>
    </row>
    <row r="47" spans="1:120" x14ac:dyDescent="0.25">
      <c r="A47" s="10" t="s">
        <v>50</v>
      </c>
      <c r="B47" s="10" t="s">
        <v>91</v>
      </c>
      <c r="C47" s="10" t="s">
        <v>177</v>
      </c>
      <c r="D47" s="10" t="s">
        <v>37</v>
      </c>
      <c r="E47" s="61">
        <f>SUM(E15:E46)</f>
        <v>0</v>
      </c>
      <c r="F47" s="61">
        <f>SUM(F15:F46)</f>
        <v>0</v>
      </c>
      <c r="J47" s="42">
        <f t="shared" ref="J47:AN47" si="64">SUM(J15:J46)*1000</f>
        <v>0</v>
      </c>
      <c r="K47" s="42">
        <f t="shared" si="64"/>
        <v>0</v>
      </c>
      <c r="L47" s="42">
        <f t="shared" si="64"/>
        <v>0</v>
      </c>
      <c r="M47" s="42">
        <f t="shared" si="64"/>
        <v>0</v>
      </c>
      <c r="N47" s="42">
        <f t="shared" si="64"/>
        <v>0</v>
      </c>
      <c r="O47" s="42">
        <f t="shared" si="64"/>
        <v>0</v>
      </c>
      <c r="P47" s="42">
        <f t="shared" si="64"/>
        <v>0</v>
      </c>
      <c r="Q47" s="42">
        <f t="shared" si="64"/>
        <v>0</v>
      </c>
      <c r="R47" s="42">
        <f t="shared" si="64"/>
        <v>0</v>
      </c>
      <c r="S47" s="42">
        <f t="shared" si="64"/>
        <v>0</v>
      </c>
      <c r="T47" s="42">
        <f t="shared" si="64"/>
        <v>0</v>
      </c>
      <c r="U47" s="42">
        <f t="shared" si="64"/>
        <v>0</v>
      </c>
      <c r="V47" s="42">
        <f t="shared" si="64"/>
        <v>0</v>
      </c>
      <c r="W47" s="42">
        <f t="shared" si="64"/>
        <v>0</v>
      </c>
      <c r="X47" s="42">
        <f t="shared" si="64"/>
        <v>0</v>
      </c>
      <c r="Y47" s="42">
        <f t="shared" si="64"/>
        <v>0</v>
      </c>
      <c r="Z47" s="42">
        <f t="shared" si="64"/>
        <v>0</v>
      </c>
      <c r="AA47" s="42">
        <f t="shared" si="64"/>
        <v>0</v>
      </c>
      <c r="AB47" s="42">
        <f t="shared" si="64"/>
        <v>0</v>
      </c>
      <c r="AC47" s="42">
        <f t="shared" si="64"/>
        <v>0</v>
      </c>
      <c r="AD47" s="42">
        <f t="shared" si="64"/>
        <v>0</v>
      </c>
      <c r="AE47" s="42">
        <f t="shared" si="64"/>
        <v>0</v>
      </c>
      <c r="AF47" s="42">
        <f t="shared" si="64"/>
        <v>0</v>
      </c>
      <c r="AG47" s="42">
        <f t="shared" si="64"/>
        <v>0</v>
      </c>
      <c r="AH47" s="42">
        <f t="shared" si="64"/>
        <v>0</v>
      </c>
      <c r="AI47" s="42">
        <f t="shared" si="64"/>
        <v>0</v>
      </c>
      <c r="AJ47" s="42">
        <f t="shared" si="64"/>
        <v>0</v>
      </c>
      <c r="AK47" s="42">
        <f t="shared" si="64"/>
        <v>0</v>
      </c>
      <c r="AL47" s="42">
        <f t="shared" si="64"/>
        <v>0</v>
      </c>
      <c r="AM47" s="42">
        <f t="shared" si="64"/>
        <v>0</v>
      </c>
      <c r="AN47" s="42">
        <f t="shared" si="64"/>
        <v>0</v>
      </c>
      <c r="AO47" s="42">
        <f t="shared" ref="AO47:BJ47" si="65">SUM(AO15:AO46)*1000</f>
        <v>0</v>
      </c>
      <c r="AP47">
        <f t="shared" si="65"/>
        <v>0</v>
      </c>
      <c r="AQ47">
        <f t="shared" si="65"/>
        <v>0</v>
      </c>
      <c r="AR47">
        <f t="shared" si="65"/>
        <v>0</v>
      </c>
      <c r="AS47">
        <f t="shared" si="65"/>
        <v>0</v>
      </c>
      <c r="AT47">
        <f t="shared" si="65"/>
        <v>0</v>
      </c>
      <c r="AU47">
        <f t="shared" si="65"/>
        <v>0</v>
      </c>
      <c r="AV47">
        <f t="shared" si="65"/>
        <v>0</v>
      </c>
      <c r="AW47">
        <f t="shared" si="65"/>
        <v>0</v>
      </c>
      <c r="AX47">
        <f t="shared" si="65"/>
        <v>0</v>
      </c>
      <c r="AY47">
        <f t="shared" si="65"/>
        <v>0</v>
      </c>
      <c r="AZ47">
        <f t="shared" si="65"/>
        <v>0</v>
      </c>
      <c r="BA47">
        <f t="shared" si="65"/>
        <v>0</v>
      </c>
      <c r="BB47">
        <f t="shared" si="65"/>
        <v>0</v>
      </c>
      <c r="BC47">
        <f t="shared" si="65"/>
        <v>0</v>
      </c>
      <c r="BD47">
        <f t="shared" si="65"/>
        <v>0</v>
      </c>
      <c r="BE47">
        <f t="shared" si="65"/>
        <v>0</v>
      </c>
      <c r="BF47">
        <f t="shared" si="65"/>
        <v>0</v>
      </c>
      <c r="BG47">
        <f t="shared" si="65"/>
        <v>0</v>
      </c>
      <c r="BH47">
        <f t="shared" si="65"/>
        <v>0</v>
      </c>
      <c r="BI47">
        <f t="shared" si="65"/>
        <v>0</v>
      </c>
      <c r="BJ47">
        <f t="shared" si="65"/>
        <v>0</v>
      </c>
    </row>
    <row r="49" spans="1:120" x14ac:dyDescent="0.25">
      <c r="BN49" s="56" t="s">
        <v>165</v>
      </c>
      <c r="BO49">
        <f t="shared" ref="BO49:BO50" si="66">BP49</f>
        <v>1</v>
      </c>
      <c r="BP49">
        <f t="shared" ref="BP49:CU49" si="67">1-BP50</f>
        <v>1</v>
      </c>
      <c r="BQ49">
        <f t="shared" si="67"/>
        <v>1</v>
      </c>
      <c r="BR49">
        <f t="shared" si="67"/>
        <v>1</v>
      </c>
      <c r="BS49">
        <f t="shared" si="67"/>
        <v>1</v>
      </c>
      <c r="BT49">
        <f t="shared" si="67"/>
        <v>1</v>
      </c>
      <c r="BU49">
        <f t="shared" si="67"/>
        <v>1</v>
      </c>
      <c r="BV49">
        <f t="shared" si="67"/>
        <v>1</v>
      </c>
      <c r="BW49">
        <f t="shared" si="67"/>
        <v>1</v>
      </c>
      <c r="BX49">
        <f t="shared" si="67"/>
        <v>1</v>
      </c>
      <c r="BY49">
        <f t="shared" si="67"/>
        <v>1</v>
      </c>
      <c r="BZ49">
        <f t="shared" si="67"/>
        <v>1</v>
      </c>
      <c r="CA49">
        <f t="shared" si="67"/>
        <v>1</v>
      </c>
      <c r="CB49">
        <f t="shared" si="67"/>
        <v>1</v>
      </c>
      <c r="CC49">
        <f t="shared" si="67"/>
        <v>1</v>
      </c>
      <c r="CD49">
        <f t="shared" si="67"/>
        <v>1</v>
      </c>
      <c r="CE49">
        <f t="shared" si="67"/>
        <v>1</v>
      </c>
      <c r="CF49">
        <f t="shared" si="67"/>
        <v>1</v>
      </c>
      <c r="CG49">
        <f t="shared" si="67"/>
        <v>1</v>
      </c>
      <c r="CH49">
        <f t="shared" si="67"/>
        <v>1</v>
      </c>
      <c r="CI49">
        <f t="shared" si="67"/>
        <v>1</v>
      </c>
      <c r="CJ49">
        <f t="shared" si="67"/>
        <v>1</v>
      </c>
      <c r="CK49">
        <f t="shared" si="67"/>
        <v>1</v>
      </c>
      <c r="CL49">
        <f t="shared" si="67"/>
        <v>1</v>
      </c>
      <c r="CM49">
        <f t="shared" si="67"/>
        <v>1</v>
      </c>
      <c r="CN49">
        <f t="shared" si="67"/>
        <v>1</v>
      </c>
      <c r="CO49">
        <f t="shared" si="67"/>
        <v>1</v>
      </c>
      <c r="CP49">
        <f t="shared" si="67"/>
        <v>1</v>
      </c>
      <c r="CQ49">
        <f t="shared" si="67"/>
        <v>1</v>
      </c>
      <c r="CR49">
        <f t="shared" si="67"/>
        <v>1</v>
      </c>
      <c r="CS49">
        <f t="shared" si="67"/>
        <v>1</v>
      </c>
      <c r="CT49">
        <f t="shared" si="67"/>
        <v>1</v>
      </c>
      <c r="CU49">
        <f t="shared" si="67"/>
        <v>1</v>
      </c>
      <c r="CV49">
        <f t="shared" ref="CV49:DP49" si="68">1-CV50</f>
        <v>1</v>
      </c>
      <c r="CW49">
        <f t="shared" si="68"/>
        <v>1</v>
      </c>
      <c r="CX49">
        <f t="shared" si="68"/>
        <v>1</v>
      </c>
      <c r="CY49">
        <f t="shared" si="68"/>
        <v>1</v>
      </c>
      <c r="CZ49">
        <f t="shared" si="68"/>
        <v>1</v>
      </c>
      <c r="DA49">
        <f t="shared" si="68"/>
        <v>1</v>
      </c>
      <c r="DB49">
        <f t="shared" si="68"/>
        <v>1</v>
      </c>
      <c r="DC49">
        <f t="shared" si="68"/>
        <v>1</v>
      </c>
      <c r="DD49">
        <f t="shared" si="68"/>
        <v>1</v>
      </c>
      <c r="DE49">
        <f t="shared" si="68"/>
        <v>1</v>
      </c>
      <c r="DF49">
        <f t="shared" si="68"/>
        <v>1</v>
      </c>
      <c r="DG49">
        <f t="shared" si="68"/>
        <v>1</v>
      </c>
      <c r="DH49">
        <f t="shared" si="68"/>
        <v>1</v>
      </c>
      <c r="DI49">
        <f t="shared" si="68"/>
        <v>1</v>
      </c>
      <c r="DJ49">
        <f t="shared" si="68"/>
        <v>1</v>
      </c>
      <c r="DK49">
        <f t="shared" si="68"/>
        <v>1</v>
      </c>
      <c r="DL49">
        <f t="shared" si="68"/>
        <v>1</v>
      </c>
      <c r="DM49">
        <f t="shared" si="68"/>
        <v>1</v>
      </c>
      <c r="DN49">
        <f t="shared" si="68"/>
        <v>1</v>
      </c>
      <c r="DO49">
        <f t="shared" si="68"/>
        <v>1</v>
      </c>
      <c r="DP49">
        <f t="shared" si="68"/>
        <v>1</v>
      </c>
    </row>
    <row r="50" spans="1:120" x14ac:dyDescent="0.25">
      <c r="BN50" s="56" t="s">
        <v>166</v>
      </c>
      <c r="BO50">
        <f t="shared" si="66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0</v>
      </c>
      <c r="CC50">
        <f>INDEX(Cement_assumptions!$C$85:$BC$105,MATCH($BK$58,Cement_assumptions!$A$85:$A$105,0),MATCH(CC57,$BP$57:$DP$57,0))</f>
        <v>0</v>
      </c>
      <c r="CD50">
        <f>INDEX(Cement_assumptions!$C$85:$BC$105,MATCH($BK$58,Cement_assumptions!$A$85:$A$105,0),MATCH(CD57,$BP$57:$DP$57,0))</f>
        <v>0</v>
      </c>
      <c r="CE50">
        <f>INDEX(Cement_assumptions!$C$85:$BC$105,MATCH($BK$58,Cement_assumptions!$A$85:$A$105,0),MATCH(CE57,$BP$57:$DP$57,0))</f>
        <v>0</v>
      </c>
      <c r="CF50">
        <f>INDEX(Cement_assumptions!$C$85:$BC$105,MATCH($BK$58,Cement_assumptions!$A$85:$A$105,0),MATCH(CF57,$BP$57:$DP$57,0))</f>
        <v>0</v>
      </c>
      <c r="CG50">
        <f>INDEX(Cement_assumptions!$C$85:$BC$105,MATCH($BK$58,Cement_assumptions!$A$85:$A$105,0),MATCH(CG57,$BP$57:$DP$57,0))</f>
        <v>0</v>
      </c>
      <c r="CH50">
        <f>INDEX(Cement_assumptions!$C$85:$BC$105,MATCH($BK$58,Cement_assumptions!$A$85:$A$105,0),MATCH(CH57,$BP$57:$DP$57,0))</f>
        <v>0</v>
      </c>
      <c r="CI50">
        <f>INDEX(Cement_assumptions!$C$85:$BC$105,MATCH($BK$58,Cement_assumptions!$A$85:$A$105,0),MATCH(CI57,$BP$57:$DP$57,0))</f>
        <v>0</v>
      </c>
      <c r="CJ50">
        <f>INDEX(Cement_assumptions!$C$85:$BC$105,MATCH($BK$58,Cement_assumptions!$A$85:$A$105,0),MATCH(CJ57,$BP$57:$DP$57,0))</f>
        <v>0</v>
      </c>
      <c r="CK50">
        <f>INDEX(Cement_assumptions!$C$85:$BC$105,MATCH($BK$58,Cement_assumptions!$A$85:$A$105,0),MATCH(CK57,$BP$57:$DP$57,0))</f>
        <v>0</v>
      </c>
      <c r="CL50">
        <f>INDEX(Cement_assumptions!$C$85:$BC$105,MATCH($BK$58,Cement_assumptions!$A$85:$A$105,0),MATCH(CL57,$BP$57:$DP$57,0))</f>
        <v>0</v>
      </c>
      <c r="CM50">
        <f>INDEX(Cement_assumptions!$C$85:$BC$105,MATCH($BK$58,Cement_assumptions!$A$85:$A$105,0),MATCH(CM57,$BP$57:$DP$57,0))</f>
        <v>0</v>
      </c>
      <c r="CN50">
        <f>INDEX(Cement_assumptions!$C$85:$BC$105,MATCH($BK$58,Cement_assumptions!$A$85:$A$105,0),MATCH(CN57,$BP$57:$DP$57,0))</f>
        <v>0</v>
      </c>
      <c r="CO50">
        <f>INDEX(Cement_assumptions!$C$85:$BC$105,MATCH($BK$58,Cement_assumptions!$A$85:$A$105,0),MATCH(CO57,$BP$57:$DP$57,0))</f>
        <v>0</v>
      </c>
      <c r="CP50">
        <f>INDEX(Cement_assumptions!$C$85:$BC$105,MATCH($BK$58,Cement_assumptions!$A$85:$A$105,0),MATCH(CP57,$BP$57:$DP$57,0))</f>
        <v>0</v>
      </c>
      <c r="CQ50">
        <f>INDEX(Cement_assumptions!$C$85:$BC$105,MATCH($BK$58,Cement_assumptions!$A$85:$A$105,0),MATCH(CQ57,$BP$57:$DP$57,0))</f>
        <v>0</v>
      </c>
      <c r="CR50">
        <f>INDEX(Cement_assumptions!$C$85:$BC$105,MATCH($BK$58,Cement_assumptions!$A$85:$A$105,0),MATCH(CR57,$BP$57:$DP$57,0))</f>
        <v>0</v>
      </c>
      <c r="CS50">
        <f>INDEX(Cement_assumptions!$C$85:$BC$105,MATCH($BK$58,Cement_assumptions!$A$85:$A$105,0),MATCH(CS57,$BP$57:$DP$57,0))</f>
        <v>0</v>
      </c>
      <c r="CT50">
        <f>INDEX(Cement_assumptions!$C$85:$BC$105,MATCH($BK$58,Cement_assumptions!$A$85:$A$105,0),MATCH(CT57,$BP$57:$DP$57,0))</f>
        <v>0</v>
      </c>
      <c r="CU50">
        <f>INDEX(Cement_assumptions!$C$85:$BC$105,MATCH($BK$58,Cement_assumptions!$A$85:$A$105,0),MATCH(CU57,$BP$57:$DP$57,0))</f>
        <v>0</v>
      </c>
      <c r="CV50">
        <f>INDEX(Cement_assumptions!$C$85:$BC$105,MATCH($BK$58,Cement_assumptions!$A$85:$A$105,0),MATCH(CV57,$BP$57:$DP$57,0))</f>
        <v>0</v>
      </c>
      <c r="CW50">
        <f>INDEX(Cement_assumptions!$C$85:$BC$105,MATCH($BK$58,Cement_assumptions!$A$85:$A$105,0),MATCH(CW57,$BP$57:$DP$57,0))</f>
        <v>0</v>
      </c>
      <c r="CX50">
        <f>INDEX(Cement_assumptions!$C$85:$BC$105,MATCH($BK$58,Cement_assumptions!$A$85:$A$105,0),MATCH(CX57,$BP$57:$DP$57,0))</f>
        <v>0</v>
      </c>
      <c r="CY50">
        <f>INDEX(Cement_assumptions!$C$85:$BC$105,MATCH($BK$58,Cement_assumptions!$A$85:$A$105,0),MATCH(CY57,$BP$57:$DP$57,0))</f>
        <v>0</v>
      </c>
      <c r="CZ50">
        <f>INDEX(Cement_assumptions!$C$85:$BC$105,MATCH($BK$58,Cement_assumptions!$A$85:$A$105,0),MATCH(CZ57,$BP$57:$DP$57,0))</f>
        <v>0</v>
      </c>
      <c r="DA50">
        <f>INDEX(Cement_assumptions!$C$85:$BC$105,MATCH($BK$58,Cement_assumptions!$A$85:$A$105,0),MATCH(DA57,$BP$57:$DP$57,0))</f>
        <v>0</v>
      </c>
      <c r="DB50">
        <f>INDEX(Cement_assumptions!$C$85:$BC$105,MATCH($BK$58,Cement_assumptions!$A$85:$A$105,0),MATCH(DB57,$BP$57:$DP$57,0))</f>
        <v>0</v>
      </c>
      <c r="DC50">
        <f>INDEX(Cement_assumptions!$C$85:$BC$105,MATCH($BK$58,Cement_assumptions!$A$85:$A$105,0),MATCH(DC57,$BP$57:$DP$57,0))</f>
        <v>0</v>
      </c>
      <c r="DD50">
        <f>INDEX(Cement_assumptions!$C$85:$BC$105,MATCH($BK$58,Cement_assumptions!$A$85:$A$105,0),MATCH(DD57,$BP$57:$DP$57,0))</f>
        <v>0</v>
      </c>
      <c r="DE50">
        <f>INDEX(Cement_assumptions!$C$85:$BC$105,MATCH($BK$58,Cement_assumptions!$A$85:$A$105,0),MATCH(DE57,$BP$57:$DP$57,0))</f>
        <v>0</v>
      </c>
      <c r="DF50">
        <f>INDEX(Cement_assumptions!$C$85:$BC$105,MATCH($BK$58,Cement_assumptions!$A$85:$A$105,0),MATCH(DF57,$BP$57:$DP$57,0))</f>
        <v>0</v>
      </c>
      <c r="DG50">
        <f>INDEX(Cement_assumptions!$C$85:$BC$105,MATCH($BK$58,Cement_assumptions!$A$85:$A$105,0),MATCH(DG57,$BP$57:$DP$57,0))</f>
        <v>0</v>
      </c>
      <c r="DH50">
        <f>INDEX(Cement_assumptions!$C$85:$BC$105,MATCH($BK$58,Cement_assumptions!$A$85:$A$105,0),MATCH(DH57,$BP$57:$DP$57,0))</f>
        <v>0</v>
      </c>
      <c r="DI50">
        <f>INDEX(Cement_assumptions!$C$85:$BC$105,MATCH($BK$58,Cement_assumptions!$A$85:$A$105,0),MATCH(DI57,$BP$57:$DP$57,0))</f>
        <v>0</v>
      </c>
      <c r="DJ50">
        <f>INDEX(Cement_assumptions!$C$85:$BC$105,MATCH($BK$58,Cement_assumptions!$A$85:$A$105,0),MATCH(DJ57,$BP$57:$DP$57,0))</f>
        <v>0</v>
      </c>
      <c r="DK50">
        <f>INDEX(Cement_assumptions!$C$85:$BC$105,MATCH($BK$58,Cement_assumptions!$A$85:$A$105,0),MATCH(DK57,$BP$57:$DP$57,0))</f>
        <v>0</v>
      </c>
      <c r="DL50">
        <f>INDEX(Cement_assumptions!$C$85:$BC$105,MATCH($BK$58,Cement_assumptions!$A$85:$A$105,0),MATCH(DL57,$BP$57:$DP$57,0))</f>
        <v>0</v>
      </c>
      <c r="DM50">
        <f>INDEX(Cement_assumptions!$C$85:$BC$105,MATCH($BK$58,Cement_assumptions!$A$85:$A$105,0),MATCH(DM57,$BP$57:$DP$57,0))</f>
        <v>0</v>
      </c>
      <c r="DN50">
        <f>INDEX(Cement_assumptions!$C$85:$BC$105,MATCH($BK$58,Cement_assumptions!$A$85:$A$105,0),MATCH(DN57,$BP$57:$DP$57,0))</f>
        <v>0</v>
      </c>
      <c r="DO50">
        <f>INDEX(Cement_assumptions!$C$85:$BC$105,MATCH($BK$58,Cement_assumptions!$A$85:$A$105,0),MATCH(DO57,$BP$57:$DP$57,0))</f>
        <v>0</v>
      </c>
      <c r="DP50">
        <f>INDEX(Cement_assumptions!$C$85:$BC$105,MATCH($BK$58,Cement_assumptions!$A$85:$A$105,0),MATCH(DP57,$BP$57:$DP$57,0))</f>
        <v>0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69">A15</f>
        <v>14_PE</v>
      </c>
      <c r="B58" s="65" t="str">
        <f t="shared" si="69"/>
        <v>1_x_coal_thermal</v>
      </c>
      <c r="C58" s="65" t="str">
        <f t="shared" si="69"/>
        <v>1_x_coal_thermal</v>
      </c>
      <c r="D58" s="66" t="s">
        <v>171</v>
      </c>
      <c r="E58" s="66">
        <f t="shared" ref="E58:E89" si="70">E15</f>
        <v>0</v>
      </c>
      <c r="F58" s="66">
        <v>0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1">A58</f>
        <v>14_PE</v>
      </c>
      <c r="BL58" s="65" t="str">
        <f t="shared" ref="BL58:BL89" si="72">"d_ind_cem_"&amp;C58</f>
        <v>d_ind_cem_1_x_coal_thermal</v>
      </c>
      <c r="BM58" s="65"/>
      <c r="BN58" s="65"/>
      <c r="BO58" s="65">
        <f t="shared" ref="BO58:CU58" si="73">BO$49*BO15</f>
        <v>0</v>
      </c>
      <c r="BP58" s="65">
        <f t="shared" si="73"/>
        <v>0</v>
      </c>
      <c r="BQ58" s="65">
        <f t="shared" si="73"/>
        <v>0</v>
      </c>
      <c r="BR58" s="65">
        <f t="shared" si="73"/>
        <v>0</v>
      </c>
      <c r="BS58" s="65">
        <f t="shared" si="73"/>
        <v>0</v>
      </c>
      <c r="BT58" s="65">
        <f t="shared" si="73"/>
        <v>0</v>
      </c>
      <c r="BU58" s="65">
        <f t="shared" si="73"/>
        <v>0</v>
      </c>
      <c r="BV58" s="65">
        <f t="shared" si="73"/>
        <v>0</v>
      </c>
      <c r="BW58" s="65">
        <f t="shared" si="73"/>
        <v>0</v>
      </c>
      <c r="BX58" s="65">
        <f t="shared" si="73"/>
        <v>0</v>
      </c>
      <c r="BY58" s="65">
        <f t="shared" si="73"/>
        <v>0</v>
      </c>
      <c r="BZ58" s="65">
        <f t="shared" si="73"/>
        <v>0</v>
      </c>
      <c r="CA58" s="65">
        <f t="shared" si="73"/>
        <v>0</v>
      </c>
      <c r="CB58" s="65">
        <f t="shared" si="73"/>
        <v>0</v>
      </c>
      <c r="CC58" s="65">
        <f t="shared" si="73"/>
        <v>0</v>
      </c>
      <c r="CD58" s="65">
        <f t="shared" si="73"/>
        <v>0</v>
      </c>
      <c r="CE58" s="65">
        <f t="shared" si="73"/>
        <v>0</v>
      </c>
      <c r="CF58" s="65">
        <f t="shared" si="73"/>
        <v>0</v>
      </c>
      <c r="CG58" s="65">
        <f t="shared" si="73"/>
        <v>0</v>
      </c>
      <c r="CH58" s="65">
        <f t="shared" si="73"/>
        <v>0</v>
      </c>
      <c r="CI58" s="65">
        <f t="shared" si="73"/>
        <v>0</v>
      </c>
      <c r="CJ58" s="65">
        <f t="shared" si="73"/>
        <v>0</v>
      </c>
      <c r="CK58" s="65">
        <f t="shared" si="73"/>
        <v>0</v>
      </c>
      <c r="CL58" s="65">
        <f t="shared" si="73"/>
        <v>0</v>
      </c>
      <c r="CM58" s="65">
        <f t="shared" si="73"/>
        <v>0</v>
      </c>
      <c r="CN58" s="65">
        <f t="shared" si="73"/>
        <v>0</v>
      </c>
      <c r="CO58" s="65">
        <f t="shared" si="73"/>
        <v>0</v>
      </c>
      <c r="CP58" s="65">
        <f t="shared" si="73"/>
        <v>0</v>
      </c>
      <c r="CQ58" s="65">
        <f t="shared" si="73"/>
        <v>0</v>
      </c>
      <c r="CR58" s="65">
        <f t="shared" si="73"/>
        <v>0</v>
      </c>
      <c r="CS58" s="65">
        <f t="shared" si="73"/>
        <v>0</v>
      </c>
      <c r="CT58" s="65">
        <f t="shared" si="73"/>
        <v>0</v>
      </c>
      <c r="CU58" s="65">
        <f t="shared" si="73"/>
        <v>0</v>
      </c>
      <c r="CV58" s="65">
        <f t="shared" ref="CV58:DP58" si="74">CV$49*CV15</f>
        <v>0</v>
      </c>
      <c r="CW58" s="65">
        <f t="shared" si="74"/>
        <v>0</v>
      </c>
      <c r="CX58" s="65">
        <f t="shared" si="74"/>
        <v>0</v>
      </c>
      <c r="CY58" s="65">
        <f t="shared" si="74"/>
        <v>0</v>
      </c>
      <c r="CZ58" s="65">
        <f t="shared" si="74"/>
        <v>0</v>
      </c>
      <c r="DA58" s="65">
        <f t="shared" si="74"/>
        <v>0</v>
      </c>
      <c r="DB58" s="65">
        <f t="shared" si="74"/>
        <v>0</v>
      </c>
      <c r="DC58" s="65">
        <f t="shared" si="74"/>
        <v>0</v>
      </c>
      <c r="DD58" s="65">
        <f t="shared" si="74"/>
        <v>0</v>
      </c>
      <c r="DE58" s="65">
        <f t="shared" si="74"/>
        <v>0</v>
      </c>
      <c r="DF58" s="65">
        <f t="shared" si="74"/>
        <v>0</v>
      </c>
      <c r="DG58" s="65">
        <f t="shared" si="74"/>
        <v>0</v>
      </c>
      <c r="DH58" s="65">
        <f t="shared" si="74"/>
        <v>0</v>
      </c>
      <c r="DI58" s="65">
        <f t="shared" si="74"/>
        <v>0</v>
      </c>
      <c r="DJ58" s="65">
        <f t="shared" si="74"/>
        <v>0</v>
      </c>
      <c r="DK58" s="65">
        <f t="shared" si="74"/>
        <v>0</v>
      </c>
      <c r="DL58" s="65">
        <f t="shared" si="74"/>
        <v>0</v>
      </c>
      <c r="DM58" s="65">
        <f t="shared" si="74"/>
        <v>0</v>
      </c>
      <c r="DN58" s="65">
        <f t="shared" si="74"/>
        <v>0</v>
      </c>
      <c r="DO58" s="65">
        <f t="shared" si="74"/>
        <v>0</v>
      </c>
      <c r="DP58" s="65">
        <f t="shared" si="74"/>
        <v>0</v>
      </c>
    </row>
    <row r="59" spans="1:120" x14ac:dyDescent="0.25">
      <c r="A59" s="65" t="str">
        <f t="shared" si="69"/>
        <v>14_PE</v>
      </c>
      <c r="B59" s="65" t="str">
        <f t="shared" si="69"/>
        <v>1_1_coking_coal</v>
      </c>
      <c r="C59" s="65" t="str">
        <f t="shared" si="69"/>
        <v>1_1_coking_coal</v>
      </c>
      <c r="D59" s="66" t="s">
        <v>171</v>
      </c>
      <c r="E59" s="66">
        <f t="shared" si="70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1"/>
        <v>14_PE</v>
      </c>
      <c r="BL59" s="65" t="str">
        <f t="shared" si="72"/>
        <v>d_ind_cem_1_1_coking_coal</v>
      </c>
      <c r="BM59" s="65"/>
      <c r="BN59" s="65"/>
      <c r="BO59" s="65">
        <f t="shared" ref="BO59:CV59" si="75">BO$49*BO16</f>
        <v>0</v>
      </c>
      <c r="BP59" s="65">
        <f t="shared" si="75"/>
        <v>0</v>
      </c>
      <c r="BQ59" s="65">
        <f t="shared" si="75"/>
        <v>0</v>
      </c>
      <c r="BR59" s="65">
        <f t="shared" si="75"/>
        <v>0</v>
      </c>
      <c r="BS59" s="65">
        <f t="shared" si="75"/>
        <v>0</v>
      </c>
      <c r="BT59" s="65">
        <f t="shared" si="75"/>
        <v>0</v>
      </c>
      <c r="BU59" s="65">
        <f t="shared" si="75"/>
        <v>0</v>
      </c>
      <c r="BV59" s="65">
        <f t="shared" si="75"/>
        <v>0</v>
      </c>
      <c r="BW59" s="65">
        <f t="shared" si="75"/>
        <v>0</v>
      </c>
      <c r="BX59" s="65">
        <f t="shared" si="75"/>
        <v>0</v>
      </c>
      <c r="BY59" s="65">
        <f t="shared" si="75"/>
        <v>0</v>
      </c>
      <c r="BZ59" s="65">
        <f t="shared" si="75"/>
        <v>0</v>
      </c>
      <c r="CA59" s="65">
        <f t="shared" si="75"/>
        <v>0</v>
      </c>
      <c r="CB59" s="65">
        <f t="shared" si="75"/>
        <v>0</v>
      </c>
      <c r="CC59" s="65">
        <f t="shared" si="75"/>
        <v>0</v>
      </c>
      <c r="CD59" s="65">
        <f t="shared" si="75"/>
        <v>0</v>
      </c>
      <c r="CE59" s="65">
        <f t="shared" si="75"/>
        <v>0</v>
      </c>
      <c r="CF59" s="65">
        <f t="shared" si="75"/>
        <v>0</v>
      </c>
      <c r="CG59" s="65">
        <f t="shared" si="75"/>
        <v>0</v>
      </c>
      <c r="CH59" s="65">
        <f t="shared" si="75"/>
        <v>0</v>
      </c>
      <c r="CI59" s="65">
        <f t="shared" si="75"/>
        <v>0</v>
      </c>
      <c r="CJ59" s="65">
        <f t="shared" si="75"/>
        <v>0</v>
      </c>
      <c r="CK59" s="65">
        <f t="shared" si="75"/>
        <v>0</v>
      </c>
      <c r="CL59" s="65">
        <f t="shared" si="75"/>
        <v>0</v>
      </c>
      <c r="CM59" s="65">
        <f t="shared" si="75"/>
        <v>0</v>
      </c>
      <c r="CN59" s="65">
        <f t="shared" si="75"/>
        <v>0</v>
      </c>
      <c r="CO59" s="65">
        <f t="shared" si="75"/>
        <v>0</v>
      </c>
      <c r="CP59" s="65">
        <f t="shared" si="75"/>
        <v>0</v>
      </c>
      <c r="CQ59" s="65">
        <f t="shared" si="75"/>
        <v>0</v>
      </c>
      <c r="CR59" s="65">
        <f t="shared" si="75"/>
        <v>0</v>
      </c>
      <c r="CS59" s="65">
        <f t="shared" si="75"/>
        <v>0</v>
      </c>
      <c r="CT59" s="65">
        <f t="shared" si="75"/>
        <v>0</v>
      </c>
      <c r="CU59" s="65">
        <f t="shared" si="75"/>
        <v>0</v>
      </c>
      <c r="CV59" s="65">
        <f t="shared" si="75"/>
        <v>0</v>
      </c>
      <c r="CW59" s="65">
        <f t="shared" ref="CW59:DP59" si="76">CW$49*CW16</f>
        <v>0</v>
      </c>
      <c r="CX59" s="65">
        <f t="shared" si="76"/>
        <v>0</v>
      </c>
      <c r="CY59" s="65">
        <f t="shared" si="76"/>
        <v>0</v>
      </c>
      <c r="CZ59" s="65">
        <f t="shared" si="76"/>
        <v>0</v>
      </c>
      <c r="DA59" s="65">
        <f t="shared" si="76"/>
        <v>0</v>
      </c>
      <c r="DB59" s="65">
        <f t="shared" si="76"/>
        <v>0</v>
      </c>
      <c r="DC59" s="65">
        <f t="shared" si="76"/>
        <v>0</v>
      </c>
      <c r="DD59" s="65">
        <f t="shared" si="76"/>
        <v>0</v>
      </c>
      <c r="DE59" s="65">
        <f t="shared" si="76"/>
        <v>0</v>
      </c>
      <c r="DF59" s="65">
        <f t="shared" si="76"/>
        <v>0</v>
      </c>
      <c r="DG59" s="65">
        <f t="shared" si="76"/>
        <v>0</v>
      </c>
      <c r="DH59" s="65">
        <f t="shared" si="76"/>
        <v>0</v>
      </c>
      <c r="DI59" s="65">
        <f t="shared" si="76"/>
        <v>0</v>
      </c>
      <c r="DJ59" s="65">
        <f t="shared" si="76"/>
        <v>0</v>
      </c>
      <c r="DK59" s="65">
        <f t="shared" si="76"/>
        <v>0</v>
      </c>
      <c r="DL59" s="65">
        <f t="shared" si="76"/>
        <v>0</v>
      </c>
      <c r="DM59" s="65">
        <f t="shared" si="76"/>
        <v>0</v>
      </c>
      <c r="DN59" s="65">
        <f t="shared" si="76"/>
        <v>0</v>
      </c>
      <c r="DO59" s="65">
        <f t="shared" si="76"/>
        <v>0</v>
      </c>
      <c r="DP59" s="65">
        <f t="shared" si="76"/>
        <v>0</v>
      </c>
    </row>
    <row r="60" spans="1:120" x14ac:dyDescent="0.25">
      <c r="A60" s="65" t="str">
        <f t="shared" si="69"/>
        <v>14_PE</v>
      </c>
      <c r="B60" s="65" t="str">
        <f t="shared" si="69"/>
        <v>1_5_lignite</v>
      </c>
      <c r="C60" s="65" t="str">
        <f t="shared" si="69"/>
        <v>1_5_lignite</v>
      </c>
      <c r="D60" s="66" t="s">
        <v>171</v>
      </c>
      <c r="E60" s="66">
        <f t="shared" si="70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1"/>
        <v>14_PE</v>
      </c>
      <c r="BL60" s="65" t="str">
        <f t="shared" si="72"/>
        <v>d_ind_cem_1_5_lignite</v>
      </c>
      <c r="BM60" s="65"/>
      <c r="BN60" s="65"/>
      <c r="BO60" s="65">
        <f t="shared" ref="BO60:CV60" si="77">BO$49*BO17</f>
        <v>0</v>
      </c>
      <c r="BP60" s="65">
        <f t="shared" si="77"/>
        <v>0</v>
      </c>
      <c r="BQ60" s="65">
        <f t="shared" si="77"/>
        <v>0</v>
      </c>
      <c r="BR60" s="65">
        <f t="shared" si="77"/>
        <v>0</v>
      </c>
      <c r="BS60" s="65">
        <f t="shared" si="77"/>
        <v>0</v>
      </c>
      <c r="BT60" s="65">
        <f t="shared" si="77"/>
        <v>0</v>
      </c>
      <c r="BU60" s="65">
        <f t="shared" si="77"/>
        <v>0</v>
      </c>
      <c r="BV60" s="65">
        <f t="shared" si="77"/>
        <v>0</v>
      </c>
      <c r="BW60" s="65">
        <f t="shared" si="77"/>
        <v>0</v>
      </c>
      <c r="BX60" s="65">
        <f t="shared" si="77"/>
        <v>0</v>
      </c>
      <c r="BY60" s="65">
        <f t="shared" si="77"/>
        <v>0</v>
      </c>
      <c r="BZ60" s="65">
        <f t="shared" si="77"/>
        <v>0</v>
      </c>
      <c r="CA60" s="65">
        <f t="shared" si="77"/>
        <v>0</v>
      </c>
      <c r="CB60" s="65">
        <f t="shared" si="77"/>
        <v>0</v>
      </c>
      <c r="CC60" s="65">
        <f t="shared" si="77"/>
        <v>0</v>
      </c>
      <c r="CD60" s="65">
        <f t="shared" si="77"/>
        <v>0</v>
      </c>
      <c r="CE60" s="65">
        <f t="shared" si="77"/>
        <v>0</v>
      </c>
      <c r="CF60" s="65">
        <f t="shared" si="77"/>
        <v>0</v>
      </c>
      <c r="CG60" s="65">
        <f t="shared" si="77"/>
        <v>0</v>
      </c>
      <c r="CH60" s="65">
        <f t="shared" si="77"/>
        <v>0</v>
      </c>
      <c r="CI60" s="65">
        <f t="shared" si="77"/>
        <v>0</v>
      </c>
      <c r="CJ60" s="65">
        <f t="shared" si="77"/>
        <v>0</v>
      </c>
      <c r="CK60" s="65">
        <f t="shared" si="77"/>
        <v>0</v>
      </c>
      <c r="CL60" s="65">
        <f t="shared" si="77"/>
        <v>0</v>
      </c>
      <c r="CM60" s="65">
        <f t="shared" si="77"/>
        <v>0</v>
      </c>
      <c r="CN60" s="65">
        <f t="shared" si="77"/>
        <v>0</v>
      </c>
      <c r="CO60" s="65">
        <f t="shared" si="77"/>
        <v>0</v>
      </c>
      <c r="CP60" s="65">
        <f t="shared" si="77"/>
        <v>0</v>
      </c>
      <c r="CQ60" s="65">
        <f t="shared" si="77"/>
        <v>0</v>
      </c>
      <c r="CR60" s="65">
        <f t="shared" si="77"/>
        <v>0</v>
      </c>
      <c r="CS60" s="65">
        <f t="shared" si="77"/>
        <v>0</v>
      </c>
      <c r="CT60" s="65">
        <f t="shared" si="77"/>
        <v>0</v>
      </c>
      <c r="CU60" s="65">
        <f t="shared" si="77"/>
        <v>0</v>
      </c>
      <c r="CV60" s="65">
        <f t="shared" si="77"/>
        <v>0</v>
      </c>
      <c r="CW60" s="65">
        <f t="shared" ref="CW60:DP60" si="78">CW$49*CW17</f>
        <v>0</v>
      </c>
      <c r="CX60" s="65">
        <f t="shared" si="78"/>
        <v>0</v>
      </c>
      <c r="CY60" s="65">
        <f t="shared" si="78"/>
        <v>0</v>
      </c>
      <c r="CZ60" s="65">
        <f t="shared" si="78"/>
        <v>0</v>
      </c>
      <c r="DA60" s="65">
        <f t="shared" si="78"/>
        <v>0</v>
      </c>
      <c r="DB60" s="65">
        <f t="shared" si="78"/>
        <v>0</v>
      </c>
      <c r="DC60" s="65">
        <f t="shared" si="78"/>
        <v>0</v>
      </c>
      <c r="DD60" s="65">
        <f t="shared" si="78"/>
        <v>0</v>
      </c>
      <c r="DE60" s="65">
        <f t="shared" si="78"/>
        <v>0</v>
      </c>
      <c r="DF60" s="65">
        <f t="shared" si="78"/>
        <v>0</v>
      </c>
      <c r="DG60" s="65">
        <f t="shared" si="78"/>
        <v>0</v>
      </c>
      <c r="DH60" s="65">
        <f t="shared" si="78"/>
        <v>0</v>
      </c>
      <c r="DI60" s="65">
        <f t="shared" si="78"/>
        <v>0</v>
      </c>
      <c r="DJ60" s="65">
        <f t="shared" si="78"/>
        <v>0</v>
      </c>
      <c r="DK60" s="65">
        <f t="shared" si="78"/>
        <v>0</v>
      </c>
      <c r="DL60" s="65">
        <f t="shared" si="78"/>
        <v>0</v>
      </c>
      <c r="DM60" s="65">
        <f t="shared" si="78"/>
        <v>0</v>
      </c>
      <c r="DN60" s="65">
        <f t="shared" si="78"/>
        <v>0</v>
      </c>
      <c r="DO60" s="65">
        <f t="shared" si="78"/>
        <v>0</v>
      </c>
      <c r="DP60" s="65">
        <f t="shared" si="78"/>
        <v>0</v>
      </c>
    </row>
    <row r="61" spans="1:120" x14ac:dyDescent="0.25">
      <c r="A61" s="65" t="str">
        <f t="shared" si="69"/>
        <v>14_PE</v>
      </c>
      <c r="B61" s="65" t="str">
        <f t="shared" si="69"/>
        <v>2_coal_products</v>
      </c>
      <c r="C61" s="65" t="str">
        <f t="shared" si="69"/>
        <v>2_coal_products</v>
      </c>
      <c r="D61" s="66" t="s">
        <v>171</v>
      </c>
      <c r="E61" s="66">
        <f t="shared" si="70"/>
        <v>0</v>
      </c>
      <c r="F61" s="66">
        <v>0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1"/>
        <v>14_PE</v>
      </c>
      <c r="BL61" s="65" t="str">
        <f t="shared" si="72"/>
        <v>d_ind_cem_2_coal_products</v>
      </c>
      <c r="BM61" s="65"/>
      <c r="BN61" s="65"/>
      <c r="BO61" s="65">
        <f t="shared" ref="BO61:CV61" si="79">BO$49*BO18</f>
        <v>0</v>
      </c>
      <c r="BP61" s="65">
        <f t="shared" si="79"/>
        <v>0</v>
      </c>
      <c r="BQ61" s="65">
        <f t="shared" si="79"/>
        <v>0</v>
      </c>
      <c r="BR61" s="65">
        <f t="shared" si="79"/>
        <v>0</v>
      </c>
      <c r="BS61" s="65">
        <f t="shared" si="79"/>
        <v>0</v>
      </c>
      <c r="BT61" s="65">
        <f t="shared" si="79"/>
        <v>0</v>
      </c>
      <c r="BU61" s="65">
        <f t="shared" si="79"/>
        <v>0</v>
      </c>
      <c r="BV61" s="65">
        <f t="shared" si="79"/>
        <v>0</v>
      </c>
      <c r="BW61" s="65">
        <f t="shared" si="79"/>
        <v>0</v>
      </c>
      <c r="BX61" s="65">
        <f t="shared" si="79"/>
        <v>0</v>
      </c>
      <c r="BY61" s="65">
        <f t="shared" si="79"/>
        <v>0</v>
      </c>
      <c r="BZ61" s="65">
        <f t="shared" si="79"/>
        <v>0</v>
      </c>
      <c r="CA61" s="65">
        <f t="shared" si="79"/>
        <v>0</v>
      </c>
      <c r="CB61" s="65">
        <f t="shared" si="79"/>
        <v>0</v>
      </c>
      <c r="CC61" s="65">
        <f t="shared" si="79"/>
        <v>0</v>
      </c>
      <c r="CD61" s="65">
        <f t="shared" si="79"/>
        <v>0</v>
      </c>
      <c r="CE61" s="65">
        <f t="shared" si="79"/>
        <v>0</v>
      </c>
      <c r="CF61" s="65">
        <f t="shared" si="79"/>
        <v>0</v>
      </c>
      <c r="CG61" s="65">
        <f t="shared" si="79"/>
        <v>0</v>
      </c>
      <c r="CH61" s="65">
        <f t="shared" si="79"/>
        <v>0</v>
      </c>
      <c r="CI61" s="65">
        <f t="shared" si="79"/>
        <v>0</v>
      </c>
      <c r="CJ61" s="65">
        <f t="shared" si="79"/>
        <v>0</v>
      </c>
      <c r="CK61" s="65">
        <f t="shared" si="79"/>
        <v>0</v>
      </c>
      <c r="CL61" s="65">
        <f t="shared" si="79"/>
        <v>0</v>
      </c>
      <c r="CM61" s="65">
        <f t="shared" si="79"/>
        <v>0</v>
      </c>
      <c r="CN61" s="65">
        <f t="shared" si="79"/>
        <v>0</v>
      </c>
      <c r="CO61" s="65">
        <f t="shared" si="79"/>
        <v>0</v>
      </c>
      <c r="CP61" s="65">
        <f t="shared" si="79"/>
        <v>0</v>
      </c>
      <c r="CQ61" s="65">
        <f t="shared" si="79"/>
        <v>0</v>
      </c>
      <c r="CR61" s="65">
        <f t="shared" si="79"/>
        <v>0</v>
      </c>
      <c r="CS61" s="65">
        <f t="shared" si="79"/>
        <v>0</v>
      </c>
      <c r="CT61" s="65">
        <f t="shared" si="79"/>
        <v>0</v>
      </c>
      <c r="CU61" s="65">
        <f t="shared" si="79"/>
        <v>0</v>
      </c>
      <c r="CV61" s="65">
        <f t="shared" si="79"/>
        <v>0</v>
      </c>
      <c r="CW61" s="65">
        <f t="shared" ref="CW61:DP61" si="80">CW$49*CW18</f>
        <v>0</v>
      </c>
      <c r="CX61" s="65">
        <f t="shared" si="80"/>
        <v>0</v>
      </c>
      <c r="CY61" s="65">
        <f t="shared" si="80"/>
        <v>0</v>
      </c>
      <c r="CZ61" s="65">
        <f t="shared" si="80"/>
        <v>0</v>
      </c>
      <c r="DA61" s="65">
        <f t="shared" si="80"/>
        <v>0</v>
      </c>
      <c r="DB61" s="65">
        <f t="shared" si="80"/>
        <v>0</v>
      </c>
      <c r="DC61" s="65">
        <f t="shared" si="80"/>
        <v>0</v>
      </c>
      <c r="DD61" s="65">
        <f t="shared" si="80"/>
        <v>0</v>
      </c>
      <c r="DE61" s="65">
        <f t="shared" si="80"/>
        <v>0</v>
      </c>
      <c r="DF61" s="65">
        <f t="shared" si="80"/>
        <v>0</v>
      </c>
      <c r="DG61" s="65">
        <f t="shared" si="80"/>
        <v>0</v>
      </c>
      <c r="DH61" s="65">
        <f t="shared" si="80"/>
        <v>0</v>
      </c>
      <c r="DI61" s="65">
        <f t="shared" si="80"/>
        <v>0</v>
      </c>
      <c r="DJ61" s="65">
        <f t="shared" si="80"/>
        <v>0</v>
      </c>
      <c r="DK61" s="65">
        <f t="shared" si="80"/>
        <v>0</v>
      </c>
      <c r="DL61" s="65">
        <f t="shared" si="80"/>
        <v>0</v>
      </c>
      <c r="DM61" s="65">
        <f t="shared" si="80"/>
        <v>0</v>
      </c>
      <c r="DN61" s="65">
        <f t="shared" si="80"/>
        <v>0</v>
      </c>
      <c r="DO61" s="65">
        <f t="shared" si="80"/>
        <v>0</v>
      </c>
      <c r="DP61" s="65">
        <f t="shared" si="80"/>
        <v>0</v>
      </c>
    </row>
    <row r="62" spans="1:120" x14ac:dyDescent="0.25">
      <c r="A62" s="65" t="str">
        <f t="shared" si="69"/>
        <v>14_PE</v>
      </c>
      <c r="B62" s="65" t="str">
        <f t="shared" si="69"/>
        <v>6_1_crude_oil</v>
      </c>
      <c r="C62" s="65" t="str">
        <f t="shared" si="69"/>
        <v>6_1_crude_oil</v>
      </c>
      <c r="D62" s="66" t="s">
        <v>171</v>
      </c>
      <c r="E62" s="66">
        <f t="shared" si="70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1"/>
        <v>14_PE</v>
      </c>
      <c r="BL62" s="65" t="str">
        <f t="shared" si="72"/>
        <v>d_ind_cem_6_1_crude_oil</v>
      </c>
      <c r="BM62" s="65"/>
      <c r="BN62" s="65"/>
      <c r="BO62" s="65">
        <f t="shared" ref="BO62:CV62" si="81">BO$49*BO19</f>
        <v>0</v>
      </c>
      <c r="BP62" s="65">
        <f t="shared" si="81"/>
        <v>0</v>
      </c>
      <c r="BQ62" s="65">
        <f t="shared" si="81"/>
        <v>0</v>
      </c>
      <c r="BR62" s="65">
        <f t="shared" si="81"/>
        <v>0</v>
      </c>
      <c r="BS62" s="65">
        <f t="shared" si="81"/>
        <v>0</v>
      </c>
      <c r="BT62" s="65">
        <f t="shared" si="81"/>
        <v>0</v>
      </c>
      <c r="BU62" s="65">
        <f t="shared" si="81"/>
        <v>0</v>
      </c>
      <c r="BV62" s="65">
        <f t="shared" si="81"/>
        <v>0</v>
      </c>
      <c r="BW62" s="65">
        <f t="shared" si="81"/>
        <v>0</v>
      </c>
      <c r="BX62" s="65">
        <f t="shared" si="81"/>
        <v>0</v>
      </c>
      <c r="BY62" s="65">
        <f t="shared" si="81"/>
        <v>0</v>
      </c>
      <c r="BZ62" s="65">
        <f t="shared" si="81"/>
        <v>0</v>
      </c>
      <c r="CA62" s="65">
        <f t="shared" si="81"/>
        <v>0</v>
      </c>
      <c r="CB62" s="65">
        <f t="shared" si="81"/>
        <v>0</v>
      </c>
      <c r="CC62" s="65">
        <f t="shared" si="81"/>
        <v>0</v>
      </c>
      <c r="CD62" s="65">
        <f t="shared" si="81"/>
        <v>0</v>
      </c>
      <c r="CE62" s="65">
        <f t="shared" si="81"/>
        <v>0</v>
      </c>
      <c r="CF62" s="65">
        <f t="shared" si="81"/>
        <v>0</v>
      </c>
      <c r="CG62" s="65">
        <f t="shared" si="81"/>
        <v>0</v>
      </c>
      <c r="CH62" s="65">
        <f t="shared" si="81"/>
        <v>0</v>
      </c>
      <c r="CI62" s="65">
        <f t="shared" si="81"/>
        <v>0</v>
      </c>
      <c r="CJ62" s="65">
        <f t="shared" si="81"/>
        <v>0</v>
      </c>
      <c r="CK62" s="65">
        <f t="shared" si="81"/>
        <v>0</v>
      </c>
      <c r="CL62" s="65">
        <f t="shared" si="81"/>
        <v>0</v>
      </c>
      <c r="CM62" s="65">
        <f t="shared" si="81"/>
        <v>0</v>
      </c>
      <c r="CN62" s="65">
        <f t="shared" si="81"/>
        <v>0</v>
      </c>
      <c r="CO62" s="65">
        <f t="shared" si="81"/>
        <v>0</v>
      </c>
      <c r="CP62" s="65">
        <f t="shared" si="81"/>
        <v>0</v>
      </c>
      <c r="CQ62" s="65">
        <f t="shared" si="81"/>
        <v>0</v>
      </c>
      <c r="CR62" s="65">
        <f t="shared" si="81"/>
        <v>0</v>
      </c>
      <c r="CS62" s="65">
        <f t="shared" si="81"/>
        <v>0</v>
      </c>
      <c r="CT62" s="65">
        <f t="shared" si="81"/>
        <v>0</v>
      </c>
      <c r="CU62" s="65">
        <f t="shared" si="81"/>
        <v>0</v>
      </c>
      <c r="CV62" s="65">
        <f t="shared" si="81"/>
        <v>0</v>
      </c>
      <c r="CW62" s="65">
        <f t="shared" ref="CW62:DP62" si="82">CW$49*CW19</f>
        <v>0</v>
      </c>
      <c r="CX62" s="65">
        <f t="shared" si="82"/>
        <v>0</v>
      </c>
      <c r="CY62" s="65">
        <f t="shared" si="82"/>
        <v>0</v>
      </c>
      <c r="CZ62" s="65">
        <f t="shared" si="82"/>
        <v>0</v>
      </c>
      <c r="DA62" s="65">
        <f t="shared" si="82"/>
        <v>0</v>
      </c>
      <c r="DB62" s="65">
        <f t="shared" si="82"/>
        <v>0</v>
      </c>
      <c r="DC62" s="65">
        <f t="shared" si="82"/>
        <v>0</v>
      </c>
      <c r="DD62" s="65">
        <f t="shared" si="82"/>
        <v>0</v>
      </c>
      <c r="DE62" s="65">
        <f t="shared" si="82"/>
        <v>0</v>
      </c>
      <c r="DF62" s="65">
        <f t="shared" si="82"/>
        <v>0</v>
      </c>
      <c r="DG62" s="65">
        <f t="shared" si="82"/>
        <v>0</v>
      </c>
      <c r="DH62" s="65">
        <f t="shared" si="82"/>
        <v>0</v>
      </c>
      <c r="DI62" s="65">
        <f t="shared" si="82"/>
        <v>0</v>
      </c>
      <c r="DJ62" s="65">
        <f t="shared" si="82"/>
        <v>0</v>
      </c>
      <c r="DK62" s="65">
        <f t="shared" si="82"/>
        <v>0</v>
      </c>
      <c r="DL62" s="65">
        <f t="shared" si="82"/>
        <v>0</v>
      </c>
      <c r="DM62" s="65">
        <f t="shared" si="82"/>
        <v>0</v>
      </c>
      <c r="DN62" s="65">
        <f t="shared" si="82"/>
        <v>0</v>
      </c>
      <c r="DO62" s="65">
        <f t="shared" si="82"/>
        <v>0</v>
      </c>
      <c r="DP62" s="65">
        <f t="shared" si="82"/>
        <v>0</v>
      </c>
    </row>
    <row r="63" spans="1:120" x14ac:dyDescent="0.25">
      <c r="A63" s="65" t="str">
        <f t="shared" si="69"/>
        <v>14_PE</v>
      </c>
      <c r="B63" s="65" t="str">
        <f t="shared" si="69"/>
        <v>6_x_ngls</v>
      </c>
      <c r="C63" s="65" t="str">
        <f t="shared" si="69"/>
        <v>6_x_ngls</v>
      </c>
      <c r="D63" s="66" t="s">
        <v>171</v>
      </c>
      <c r="E63" s="66">
        <f t="shared" si="70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1"/>
        <v>14_PE</v>
      </c>
      <c r="BL63" s="65" t="str">
        <f t="shared" si="72"/>
        <v>d_ind_cem_6_x_ngls</v>
      </c>
      <c r="BM63" s="65"/>
      <c r="BN63" s="65"/>
      <c r="BO63" s="65">
        <f t="shared" ref="BO63:CV63" si="83">BO$49*BO20</f>
        <v>0</v>
      </c>
      <c r="BP63" s="65">
        <f t="shared" si="83"/>
        <v>0</v>
      </c>
      <c r="BQ63" s="65">
        <f t="shared" si="83"/>
        <v>0</v>
      </c>
      <c r="BR63" s="65">
        <f t="shared" si="83"/>
        <v>0</v>
      </c>
      <c r="BS63" s="65">
        <f t="shared" si="83"/>
        <v>0</v>
      </c>
      <c r="BT63" s="65">
        <f t="shared" si="83"/>
        <v>0</v>
      </c>
      <c r="BU63" s="65">
        <f t="shared" si="83"/>
        <v>0</v>
      </c>
      <c r="BV63" s="65">
        <f t="shared" si="83"/>
        <v>0</v>
      </c>
      <c r="BW63" s="65">
        <f t="shared" si="83"/>
        <v>0</v>
      </c>
      <c r="BX63" s="65">
        <f t="shared" si="83"/>
        <v>0</v>
      </c>
      <c r="BY63" s="65">
        <f t="shared" si="83"/>
        <v>0</v>
      </c>
      <c r="BZ63" s="65">
        <f t="shared" si="83"/>
        <v>0</v>
      </c>
      <c r="CA63" s="65">
        <f t="shared" si="83"/>
        <v>0</v>
      </c>
      <c r="CB63" s="65">
        <f t="shared" si="83"/>
        <v>0</v>
      </c>
      <c r="CC63" s="65">
        <f t="shared" si="83"/>
        <v>0</v>
      </c>
      <c r="CD63" s="65">
        <f t="shared" si="83"/>
        <v>0</v>
      </c>
      <c r="CE63" s="65">
        <f t="shared" si="83"/>
        <v>0</v>
      </c>
      <c r="CF63" s="65">
        <f t="shared" si="83"/>
        <v>0</v>
      </c>
      <c r="CG63" s="65">
        <f t="shared" si="83"/>
        <v>0</v>
      </c>
      <c r="CH63" s="65">
        <f t="shared" si="83"/>
        <v>0</v>
      </c>
      <c r="CI63" s="65">
        <f t="shared" si="83"/>
        <v>0</v>
      </c>
      <c r="CJ63" s="65">
        <f t="shared" si="83"/>
        <v>0</v>
      </c>
      <c r="CK63" s="65">
        <f t="shared" si="83"/>
        <v>0</v>
      </c>
      <c r="CL63" s="65">
        <f t="shared" si="83"/>
        <v>0</v>
      </c>
      <c r="CM63" s="65">
        <f t="shared" si="83"/>
        <v>0</v>
      </c>
      <c r="CN63" s="65">
        <f t="shared" si="83"/>
        <v>0</v>
      </c>
      <c r="CO63" s="65">
        <f t="shared" si="83"/>
        <v>0</v>
      </c>
      <c r="CP63" s="65">
        <f t="shared" si="83"/>
        <v>0</v>
      </c>
      <c r="CQ63" s="65">
        <f t="shared" si="83"/>
        <v>0</v>
      </c>
      <c r="CR63" s="65">
        <f t="shared" si="83"/>
        <v>0</v>
      </c>
      <c r="CS63" s="65">
        <f t="shared" si="83"/>
        <v>0</v>
      </c>
      <c r="CT63" s="65">
        <f t="shared" si="83"/>
        <v>0</v>
      </c>
      <c r="CU63" s="65">
        <f t="shared" si="83"/>
        <v>0</v>
      </c>
      <c r="CV63" s="65">
        <f t="shared" si="83"/>
        <v>0</v>
      </c>
      <c r="CW63" s="65">
        <f t="shared" ref="CW63:DP63" si="84">CW$49*CW20</f>
        <v>0</v>
      </c>
      <c r="CX63" s="65">
        <f t="shared" si="84"/>
        <v>0</v>
      </c>
      <c r="CY63" s="65">
        <f t="shared" si="84"/>
        <v>0</v>
      </c>
      <c r="CZ63" s="65">
        <f t="shared" si="84"/>
        <v>0</v>
      </c>
      <c r="DA63" s="65">
        <f t="shared" si="84"/>
        <v>0</v>
      </c>
      <c r="DB63" s="65">
        <f t="shared" si="84"/>
        <v>0</v>
      </c>
      <c r="DC63" s="65">
        <f t="shared" si="84"/>
        <v>0</v>
      </c>
      <c r="DD63" s="65">
        <f t="shared" si="84"/>
        <v>0</v>
      </c>
      <c r="DE63" s="65">
        <f t="shared" si="84"/>
        <v>0</v>
      </c>
      <c r="DF63" s="65">
        <f t="shared" si="84"/>
        <v>0</v>
      </c>
      <c r="DG63" s="65">
        <f t="shared" si="84"/>
        <v>0</v>
      </c>
      <c r="DH63" s="65">
        <f t="shared" si="84"/>
        <v>0</v>
      </c>
      <c r="DI63" s="65">
        <f t="shared" si="84"/>
        <v>0</v>
      </c>
      <c r="DJ63" s="65">
        <f t="shared" si="84"/>
        <v>0</v>
      </c>
      <c r="DK63" s="65">
        <f t="shared" si="84"/>
        <v>0</v>
      </c>
      <c r="DL63" s="65">
        <f t="shared" si="84"/>
        <v>0</v>
      </c>
      <c r="DM63" s="65">
        <f t="shared" si="84"/>
        <v>0</v>
      </c>
      <c r="DN63" s="65">
        <f t="shared" si="84"/>
        <v>0</v>
      </c>
      <c r="DO63" s="65">
        <f t="shared" si="84"/>
        <v>0</v>
      </c>
      <c r="DP63" s="65">
        <f t="shared" si="84"/>
        <v>0</v>
      </c>
    </row>
    <row r="64" spans="1:120" x14ac:dyDescent="0.25">
      <c r="A64" s="65" t="str">
        <f t="shared" si="69"/>
        <v>14_PE</v>
      </c>
      <c r="B64" s="65" t="str">
        <f t="shared" si="69"/>
        <v>7_1_motor_gasoline</v>
      </c>
      <c r="C64" s="65" t="str">
        <f t="shared" si="69"/>
        <v>7_1_mo_gasoline</v>
      </c>
      <c r="D64" s="66" t="s">
        <v>171</v>
      </c>
      <c r="E64" s="66">
        <f t="shared" si="70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1"/>
        <v>14_PE</v>
      </c>
      <c r="BL64" s="65" t="str">
        <f t="shared" si="72"/>
        <v>d_ind_cem_7_1_mo_gasoline</v>
      </c>
      <c r="BM64" s="65"/>
      <c r="BN64" s="65"/>
      <c r="BO64" s="65">
        <f t="shared" ref="BO64:CV64" si="85">BO$49*BO21</f>
        <v>0</v>
      </c>
      <c r="BP64" s="65">
        <f t="shared" si="85"/>
        <v>0</v>
      </c>
      <c r="BQ64" s="65">
        <f t="shared" si="85"/>
        <v>0</v>
      </c>
      <c r="BR64" s="65">
        <f t="shared" si="85"/>
        <v>0</v>
      </c>
      <c r="BS64" s="65">
        <f t="shared" si="85"/>
        <v>0</v>
      </c>
      <c r="BT64" s="65">
        <f t="shared" si="85"/>
        <v>0</v>
      </c>
      <c r="BU64" s="65">
        <f t="shared" si="85"/>
        <v>0</v>
      </c>
      <c r="BV64" s="65">
        <f t="shared" si="85"/>
        <v>0</v>
      </c>
      <c r="BW64" s="65">
        <f t="shared" si="85"/>
        <v>0</v>
      </c>
      <c r="BX64" s="65">
        <f t="shared" si="85"/>
        <v>0</v>
      </c>
      <c r="BY64" s="65">
        <f t="shared" si="85"/>
        <v>0</v>
      </c>
      <c r="BZ64" s="65">
        <f t="shared" si="85"/>
        <v>0</v>
      </c>
      <c r="CA64" s="65">
        <f t="shared" si="85"/>
        <v>0</v>
      </c>
      <c r="CB64" s="65">
        <f t="shared" si="85"/>
        <v>0</v>
      </c>
      <c r="CC64" s="65">
        <f t="shared" si="85"/>
        <v>0</v>
      </c>
      <c r="CD64" s="65">
        <f t="shared" si="85"/>
        <v>0</v>
      </c>
      <c r="CE64" s="65">
        <f t="shared" si="85"/>
        <v>0</v>
      </c>
      <c r="CF64" s="65">
        <f t="shared" si="85"/>
        <v>0</v>
      </c>
      <c r="CG64" s="65">
        <f t="shared" si="85"/>
        <v>0</v>
      </c>
      <c r="CH64" s="65">
        <f t="shared" si="85"/>
        <v>0</v>
      </c>
      <c r="CI64" s="65">
        <f t="shared" si="85"/>
        <v>0</v>
      </c>
      <c r="CJ64" s="65">
        <f t="shared" si="85"/>
        <v>0</v>
      </c>
      <c r="CK64" s="65">
        <f t="shared" si="85"/>
        <v>0</v>
      </c>
      <c r="CL64" s="65">
        <f t="shared" si="85"/>
        <v>0</v>
      </c>
      <c r="CM64" s="65">
        <f t="shared" si="85"/>
        <v>0</v>
      </c>
      <c r="CN64" s="65">
        <f t="shared" si="85"/>
        <v>0</v>
      </c>
      <c r="CO64" s="65">
        <f t="shared" si="85"/>
        <v>0</v>
      </c>
      <c r="CP64" s="65">
        <f t="shared" si="85"/>
        <v>0</v>
      </c>
      <c r="CQ64" s="65">
        <f t="shared" si="85"/>
        <v>0</v>
      </c>
      <c r="CR64" s="65">
        <f t="shared" si="85"/>
        <v>0</v>
      </c>
      <c r="CS64" s="65">
        <f t="shared" si="85"/>
        <v>0</v>
      </c>
      <c r="CT64" s="65">
        <f t="shared" si="85"/>
        <v>0</v>
      </c>
      <c r="CU64" s="65">
        <f t="shared" si="85"/>
        <v>0</v>
      </c>
      <c r="CV64" s="65">
        <f t="shared" si="85"/>
        <v>0</v>
      </c>
      <c r="CW64" s="65">
        <f t="shared" ref="CW64:DP64" si="86">CW$49*CW21</f>
        <v>0</v>
      </c>
      <c r="CX64" s="65">
        <f t="shared" si="86"/>
        <v>0</v>
      </c>
      <c r="CY64" s="65">
        <f t="shared" si="86"/>
        <v>0</v>
      </c>
      <c r="CZ64" s="65">
        <f t="shared" si="86"/>
        <v>0</v>
      </c>
      <c r="DA64" s="65">
        <f t="shared" si="86"/>
        <v>0</v>
      </c>
      <c r="DB64" s="65">
        <f t="shared" si="86"/>
        <v>0</v>
      </c>
      <c r="DC64" s="65">
        <f t="shared" si="86"/>
        <v>0</v>
      </c>
      <c r="DD64" s="65">
        <f t="shared" si="86"/>
        <v>0</v>
      </c>
      <c r="DE64" s="65">
        <f t="shared" si="86"/>
        <v>0</v>
      </c>
      <c r="DF64" s="65">
        <f t="shared" si="86"/>
        <v>0</v>
      </c>
      <c r="DG64" s="65">
        <f t="shared" si="86"/>
        <v>0</v>
      </c>
      <c r="DH64" s="65">
        <f t="shared" si="86"/>
        <v>0</v>
      </c>
      <c r="DI64" s="65">
        <f t="shared" si="86"/>
        <v>0</v>
      </c>
      <c r="DJ64" s="65">
        <f t="shared" si="86"/>
        <v>0</v>
      </c>
      <c r="DK64" s="65">
        <f t="shared" si="86"/>
        <v>0</v>
      </c>
      <c r="DL64" s="65">
        <f t="shared" si="86"/>
        <v>0</v>
      </c>
      <c r="DM64" s="65">
        <f t="shared" si="86"/>
        <v>0</v>
      </c>
      <c r="DN64" s="65">
        <f t="shared" si="86"/>
        <v>0</v>
      </c>
      <c r="DO64" s="65">
        <f t="shared" si="86"/>
        <v>0</v>
      </c>
      <c r="DP64" s="65">
        <f t="shared" si="86"/>
        <v>0</v>
      </c>
    </row>
    <row r="65" spans="1:120" x14ac:dyDescent="0.25">
      <c r="A65" s="65" t="str">
        <f t="shared" si="69"/>
        <v>14_PE</v>
      </c>
      <c r="B65" s="65" t="str">
        <f t="shared" si="69"/>
        <v>7_2_aviation_gasoline</v>
      </c>
      <c r="C65" s="65" t="str">
        <f t="shared" si="69"/>
        <v>7_2_avi_gasoline</v>
      </c>
      <c r="D65" s="66" t="s">
        <v>171</v>
      </c>
      <c r="E65" s="66">
        <f t="shared" si="70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1"/>
        <v>14_PE</v>
      </c>
      <c r="BL65" s="65" t="str">
        <f t="shared" si="72"/>
        <v>d_ind_cem_7_2_avi_gasoline</v>
      </c>
      <c r="BM65" s="65"/>
      <c r="BN65" s="65"/>
      <c r="BO65" s="65">
        <f t="shared" ref="BO65:CV65" si="87">BO$49*BO22</f>
        <v>0</v>
      </c>
      <c r="BP65" s="65">
        <f t="shared" si="87"/>
        <v>0</v>
      </c>
      <c r="BQ65" s="65">
        <f t="shared" si="87"/>
        <v>0</v>
      </c>
      <c r="BR65" s="65">
        <f t="shared" si="87"/>
        <v>0</v>
      </c>
      <c r="BS65" s="65">
        <f t="shared" si="87"/>
        <v>0</v>
      </c>
      <c r="BT65" s="65">
        <f t="shared" si="87"/>
        <v>0</v>
      </c>
      <c r="BU65" s="65">
        <f t="shared" si="87"/>
        <v>0</v>
      </c>
      <c r="BV65" s="65">
        <f t="shared" si="87"/>
        <v>0</v>
      </c>
      <c r="BW65" s="65">
        <f t="shared" si="87"/>
        <v>0</v>
      </c>
      <c r="BX65" s="65">
        <f t="shared" si="87"/>
        <v>0</v>
      </c>
      <c r="BY65" s="65">
        <f t="shared" si="87"/>
        <v>0</v>
      </c>
      <c r="BZ65" s="65">
        <f t="shared" si="87"/>
        <v>0</v>
      </c>
      <c r="CA65" s="65">
        <f t="shared" si="87"/>
        <v>0</v>
      </c>
      <c r="CB65" s="65">
        <f t="shared" si="87"/>
        <v>0</v>
      </c>
      <c r="CC65" s="65">
        <f t="shared" si="87"/>
        <v>0</v>
      </c>
      <c r="CD65" s="65">
        <f t="shared" si="87"/>
        <v>0</v>
      </c>
      <c r="CE65" s="65">
        <f t="shared" si="87"/>
        <v>0</v>
      </c>
      <c r="CF65" s="65">
        <f t="shared" si="87"/>
        <v>0</v>
      </c>
      <c r="CG65" s="65">
        <f t="shared" si="87"/>
        <v>0</v>
      </c>
      <c r="CH65" s="65">
        <f t="shared" si="87"/>
        <v>0</v>
      </c>
      <c r="CI65" s="65">
        <f t="shared" si="87"/>
        <v>0</v>
      </c>
      <c r="CJ65" s="65">
        <f t="shared" si="87"/>
        <v>0</v>
      </c>
      <c r="CK65" s="65">
        <f t="shared" si="87"/>
        <v>0</v>
      </c>
      <c r="CL65" s="65">
        <f t="shared" si="87"/>
        <v>0</v>
      </c>
      <c r="CM65" s="65">
        <f t="shared" si="87"/>
        <v>0</v>
      </c>
      <c r="CN65" s="65">
        <f t="shared" si="87"/>
        <v>0</v>
      </c>
      <c r="CO65" s="65">
        <f t="shared" si="87"/>
        <v>0</v>
      </c>
      <c r="CP65" s="65">
        <f t="shared" si="87"/>
        <v>0</v>
      </c>
      <c r="CQ65" s="65">
        <f t="shared" si="87"/>
        <v>0</v>
      </c>
      <c r="CR65" s="65">
        <f t="shared" si="87"/>
        <v>0</v>
      </c>
      <c r="CS65" s="65">
        <f t="shared" si="87"/>
        <v>0</v>
      </c>
      <c r="CT65" s="65">
        <f t="shared" si="87"/>
        <v>0</v>
      </c>
      <c r="CU65" s="65">
        <f t="shared" si="87"/>
        <v>0</v>
      </c>
      <c r="CV65" s="65">
        <f t="shared" si="87"/>
        <v>0</v>
      </c>
      <c r="CW65" s="65">
        <f t="shared" ref="CW65:DP65" si="88">CW$49*CW22</f>
        <v>0</v>
      </c>
      <c r="CX65" s="65">
        <f t="shared" si="88"/>
        <v>0</v>
      </c>
      <c r="CY65" s="65">
        <f t="shared" si="88"/>
        <v>0</v>
      </c>
      <c r="CZ65" s="65">
        <f t="shared" si="88"/>
        <v>0</v>
      </c>
      <c r="DA65" s="65">
        <f t="shared" si="88"/>
        <v>0</v>
      </c>
      <c r="DB65" s="65">
        <f t="shared" si="88"/>
        <v>0</v>
      </c>
      <c r="DC65" s="65">
        <f t="shared" si="88"/>
        <v>0</v>
      </c>
      <c r="DD65" s="65">
        <f t="shared" si="88"/>
        <v>0</v>
      </c>
      <c r="DE65" s="65">
        <f t="shared" si="88"/>
        <v>0</v>
      </c>
      <c r="DF65" s="65">
        <f t="shared" si="88"/>
        <v>0</v>
      </c>
      <c r="DG65" s="65">
        <f t="shared" si="88"/>
        <v>0</v>
      </c>
      <c r="DH65" s="65">
        <f t="shared" si="88"/>
        <v>0</v>
      </c>
      <c r="DI65" s="65">
        <f t="shared" si="88"/>
        <v>0</v>
      </c>
      <c r="DJ65" s="65">
        <f t="shared" si="88"/>
        <v>0</v>
      </c>
      <c r="DK65" s="65">
        <f t="shared" si="88"/>
        <v>0</v>
      </c>
      <c r="DL65" s="65">
        <f t="shared" si="88"/>
        <v>0</v>
      </c>
      <c r="DM65" s="65">
        <f t="shared" si="88"/>
        <v>0</v>
      </c>
      <c r="DN65" s="65">
        <f t="shared" si="88"/>
        <v>0</v>
      </c>
      <c r="DO65" s="65">
        <f t="shared" si="88"/>
        <v>0</v>
      </c>
      <c r="DP65" s="65">
        <f t="shared" si="88"/>
        <v>0</v>
      </c>
    </row>
    <row r="66" spans="1:120" x14ac:dyDescent="0.25">
      <c r="A66" s="65" t="str">
        <f t="shared" si="69"/>
        <v>14_PE</v>
      </c>
      <c r="B66" s="65" t="str">
        <f t="shared" si="69"/>
        <v>7_3_naphtha</v>
      </c>
      <c r="C66" s="65" t="str">
        <f t="shared" si="69"/>
        <v>7_3_naphtha</v>
      </c>
      <c r="D66" s="66" t="s">
        <v>171</v>
      </c>
      <c r="E66" s="66">
        <f t="shared" si="70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1"/>
        <v>14_PE</v>
      </c>
      <c r="BL66" s="65" t="str">
        <f t="shared" si="72"/>
        <v>d_ind_cem_7_3_naphtha</v>
      </c>
      <c r="BM66" s="65"/>
      <c r="BN66" s="65"/>
      <c r="BO66" s="65">
        <f t="shared" ref="BO66:CV66" si="89">BO$49*BO23</f>
        <v>0</v>
      </c>
      <c r="BP66" s="65">
        <f t="shared" si="89"/>
        <v>0</v>
      </c>
      <c r="BQ66" s="65">
        <f t="shared" si="89"/>
        <v>0</v>
      </c>
      <c r="BR66" s="65">
        <f t="shared" si="89"/>
        <v>0</v>
      </c>
      <c r="BS66" s="65">
        <f t="shared" si="89"/>
        <v>0</v>
      </c>
      <c r="BT66" s="65">
        <f t="shared" si="89"/>
        <v>0</v>
      </c>
      <c r="BU66" s="65">
        <f t="shared" si="89"/>
        <v>0</v>
      </c>
      <c r="BV66" s="65">
        <f t="shared" si="89"/>
        <v>0</v>
      </c>
      <c r="BW66" s="65">
        <f t="shared" si="89"/>
        <v>0</v>
      </c>
      <c r="BX66" s="65">
        <f t="shared" si="89"/>
        <v>0</v>
      </c>
      <c r="BY66" s="65">
        <f t="shared" si="89"/>
        <v>0</v>
      </c>
      <c r="BZ66" s="65">
        <f t="shared" si="89"/>
        <v>0</v>
      </c>
      <c r="CA66" s="65">
        <f t="shared" si="89"/>
        <v>0</v>
      </c>
      <c r="CB66" s="65">
        <f t="shared" si="89"/>
        <v>0</v>
      </c>
      <c r="CC66" s="65">
        <f t="shared" si="89"/>
        <v>0</v>
      </c>
      <c r="CD66" s="65">
        <f t="shared" si="89"/>
        <v>0</v>
      </c>
      <c r="CE66" s="65">
        <f t="shared" si="89"/>
        <v>0</v>
      </c>
      <c r="CF66" s="65">
        <f t="shared" si="89"/>
        <v>0</v>
      </c>
      <c r="CG66" s="65">
        <f t="shared" si="89"/>
        <v>0</v>
      </c>
      <c r="CH66" s="65">
        <f t="shared" si="89"/>
        <v>0</v>
      </c>
      <c r="CI66" s="65">
        <f t="shared" si="89"/>
        <v>0</v>
      </c>
      <c r="CJ66" s="65">
        <f t="shared" si="89"/>
        <v>0</v>
      </c>
      <c r="CK66" s="65">
        <f t="shared" si="89"/>
        <v>0</v>
      </c>
      <c r="CL66" s="65">
        <f t="shared" si="89"/>
        <v>0</v>
      </c>
      <c r="CM66" s="65">
        <f t="shared" si="89"/>
        <v>0</v>
      </c>
      <c r="CN66" s="65">
        <f t="shared" si="89"/>
        <v>0</v>
      </c>
      <c r="CO66" s="65">
        <f t="shared" si="89"/>
        <v>0</v>
      </c>
      <c r="CP66" s="65">
        <f t="shared" si="89"/>
        <v>0</v>
      </c>
      <c r="CQ66" s="65">
        <f t="shared" si="89"/>
        <v>0</v>
      </c>
      <c r="CR66" s="65">
        <f t="shared" si="89"/>
        <v>0</v>
      </c>
      <c r="CS66" s="65">
        <f t="shared" si="89"/>
        <v>0</v>
      </c>
      <c r="CT66" s="65">
        <f t="shared" si="89"/>
        <v>0</v>
      </c>
      <c r="CU66" s="65">
        <f t="shared" si="89"/>
        <v>0</v>
      </c>
      <c r="CV66" s="65">
        <f t="shared" si="89"/>
        <v>0</v>
      </c>
      <c r="CW66" s="65">
        <f t="shared" ref="CW66:DP66" si="90">CW$49*CW23</f>
        <v>0</v>
      </c>
      <c r="CX66" s="65">
        <f t="shared" si="90"/>
        <v>0</v>
      </c>
      <c r="CY66" s="65">
        <f t="shared" si="90"/>
        <v>0</v>
      </c>
      <c r="CZ66" s="65">
        <f t="shared" si="90"/>
        <v>0</v>
      </c>
      <c r="DA66" s="65">
        <f t="shared" si="90"/>
        <v>0</v>
      </c>
      <c r="DB66" s="65">
        <f t="shared" si="90"/>
        <v>0</v>
      </c>
      <c r="DC66" s="65">
        <f t="shared" si="90"/>
        <v>0</v>
      </c>
      <c r="DD66" s="65">
        <f t="shared" si="90"/>
        <v>0</v>
      </c>
      <c r="DE66" s="65">
        <f t="shared" si="90"/>
        <v>0</v>
      </c>
      <c r="DF66" s="65">
        <f t="shared" si="90"/>
        <v>0</v>
      </c>
      <c r="DG66" s="65">
        <f t="shared" si="90"/>
        <v>0</v>
      </c>
      <c r="DH66" s="65">
        <f t="shared" si="90"/>
        <v>0</v>
      </c>
      <c r="DI66" s="65">
        <f t="shared" si="90"/>
        <v>0</v>
      </c>
      <c r="DJ66" s="65">
        <f t="shared" si="90"/>
        <v>0</v>
      </c>
      <c r="DK66" s="65">
        <f t="shared" si="90"/>
        <v>0</v>
      </c>
      <c r="DL66" s="65">
        <f t="shared" si="90"/>
        <v>0</v>
      </c>
      <c r="DM66" s="65">
        <f t="shared" si="90"/>
        <v>0</v>
      </c>
      <c r="DN66" s="65">
        <f t="shared" si="90"/>
        <v>0</v>
      </c>
      <c r="DO66" s="65">
        <f t="shared" si="90"/>
        <v>0</v>
      </c>
      <c r="DP66" s="65">
        <f t="shared" si="90"/>
        <v>0</v>
      </c>
    </row>
    <row r="67" spans="1:120" x14ac:dyDescent="0.25">
      <c r="A67" s="65" t="str">
        <f t="shared" si="69"/>
        <v>14_PE</v>
      </c>
      <c r="B67" s="65" t="str">
        <f t="shared" si="69"/>
        <v>7_x_jet_fuel</v>
      </c>
      <c r="C67" s="65" t="str">
        <f t="shared" si="69"/>
        <v>7_x_jet_fuel</v>
      </c>
      <c r="D67" s="66" t="s">
        <v>171</v>
      </c>
      <c r="E67" s="66">
        <f t="shared" si="70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1"/>
        <v>14_PE</v>
      </c>
      <c r="BL67" s="65" t="str">
        <f t="shared" si="72"/>
        <v>d_ind_cem_7_x_jet_fuel</v>
      </c>
      <c r="BM67" s="65"/>
      <c r="BN67" s="65"/>
      <c r="BO67" s="65">
        <f t="shared" ref="BO67:CV67" si="91">BO$49*BO24</f>
        <v>0</v>
      </c>
      <c r="BP67" s="65">
        <f t="shared" si="91"/>
        <v>0</v>
      </c>
      <c r="BQ67" s="65">
        <f t="shared" si="91"/>
        <v>0</v>
      </c>
      <c r="BR67" s="65">
        <f t="shared" si="91"/>
        <v>0</v>
      </c>
      <c r="BS67" s="65">
        <f t="shared" si="91"/>
        <v>0</v>
      </c>
      <c r="BT67" s="65">
        <f t="shared" si="91"/>
        <v>0</v>
      </c>
      <c r="BU67" s="65">
        <f t="shared" si="91"/>
        <v>0</v>
      </c>
      <c r="BV67" s="65">
        <f t="shared" si="91"/>
        <v>0</v>
      </c>
      <c r="BW67" s="65">
        <f t="shared" si="91"/>
        <v>0</v>
      </c>
      <c r="BX67" s="65">
        <f t="shared" si="91"/>
        <v>0</v>
      </c>
      <c r="BY67" s="65">
        <f t="shared" si="91"/>
        <v>0</v>
      </c>
      <c r="BZ67" s="65">
        <f t="shared" si="91"/>
        <v>0</v>
      </c>
      <c r="CA67" s="65">
        <f t="shared" si="91"/>
        <v>0</v>
      </c>
      <c r="CB67" s="65">
        <f t="shared" si="91"/>
        <v>0</v>
      </c>
      <c r="CC67" s="65">
        <f t="shared" si="91"/>
        <v>0</v>
      </c>
      <c r="CD67" s="65">
        <f t="shared" si="91"/>
        <v>0</v>
      </c>
      <c r="CE67" s="65">
        <f t="shared" si="91"/>
        <v>0</v>
      </c>
      <c r="CF67" s="65">
        <f t="shared" si="91"/>
        <v>0</v>
      </c>
      <c r="CG67" s="65">
        <f t="shared" si="91"/>
        <v>0</v>
      </c>
      <c r="CH67" s="65">
        <f t="shared" si="91"/>
        <v>0</v>
      </c>
      <c r="CI67" s="65">
        <f t="shared" si="91"/>
        <v>0</v>
      </c>
      <c r="CJ67" s="65">
        <f t="shared" si="91"/>
        <v>0</v>
      </c>
      <c r="CK67" s="65">
        <f t="shared" si="91"/>
        <v>0</v>
      </c>
      <c r="CL67" s="65">
        <f t="shared" si="91"/>
        <v>0</v>
      </c>
      <c r="CM67" s="65">
        <f t="shared" si="91"/>
        <v>0</v>
      </c>
      <c r="CN67" s="65">
        <f t="shared" si="91"/>
        <v>0</v>
      </c>
      <c r="CO67" s="65">
        <f t="shared" si="91"/>
        <v>0</v>
      </c>
      <c r="CP67" s="65">
        <f t="shared" si="91"/>
        <v>0</v>
      </c>
      <c r="CQ67" s="65">
        <f t="shared" si="91"/>
        <v>0</v>
      </c>
      <c r="CR67" s="65">
        <f t="shared" si="91"/>
        <v>0</v>
      </c>
      <c r="CS67" s="65">
        <f t="shared" si="91"/>
        <v>0</v>
      </c>
      <c r="CT67" s="65">
        <f t="shared" si="91"/>
        <v>0</v>
      </c>
      <c r="CU67" s="65">
        <f t="shared" si="91"/>
        <v>0</v>
      </c>
      <c r="CV67" s="65">
        <f t="shared" si="91"/>
        <v>0</v>
      </c>
      <c r="CW67" s="65">
        <f t="shared" ref="CW67:DP67" si="92">CW$49*CW24</f>
        <v>0</v>
      </c>
      <c r="CX67" s="65">
        <f t="shared" si="92"/>
        <v>0</v>
      </c>
      <c r="CY67" s="65">
        <f t="shared" si="92"/>
        <v>0</v>
      </c>
      <c r="CZ67" s="65">
        <f t="shared" si="92"/>
        <v>0</v>
      </c>
      <c r="DA67" s="65">
        <f t="shared" si="92"/>
        <v>0</v>
      </c>
      <c r="DB67" s="65">
        <f t="shared" si="92"/>
        <v>0</v>
      </c>
      <c r="DC67" s="65">
        <f t="shared" si="92"/>
        <v>0</v>
      </c>
      <c r="DD67" s="65">
        <f t="shared" si="92"/>
        <v>0</v>
      </c>
      <c r="DE67" s="65">
        <f t="shared" si="92"/>
        <v>0</v>
      </c>
      <c r="DF67" s="65">
        <f t="shared" si="92"/>
        <v>0</v>
      </c>
      <c r="DG67" s="65">
        <f t="shared" si="92"/>
        <v>0</v>
      </c>
      <c r="DH67" s="65">
        <f t="shared" si="92"/>
        <v>0</v>
      </c>
      <c r="DI67" s="65">
        <f t="shared" si="92"/>
        <v>0</v>
      </c>
      <c r="DJ67" s="65">
        <f t="shared" si="92"/>
        <v>0</v>
      </c>
      <c r="DK67" s="65">
        <f t="shared" si="92"/>
        <v>0</v>
      </c>
      <c r="DL67" s="65">
        <f t="shared" si="92"/>
        <v>0</v>
      </c>
      <c r="DM67" s="65">
        <f t="shared" si="92"/>
        <v>0</v>
      </c>
      <c r="DN67" s="65">
        <f t="shared" si="92"/>
        <v>0</v>
      </c>
      <c r="DO67" s="65">
        <f t="shared" si="92"/>
        <v>0</v>
      </c>
      <c r="DP67" s="65">
        <f t="shared" si="92"/>
        <v>0</v>
      </c>
    </row>
    <row r="68" spans="1:120" x14ac:dyDescent="0.25">
      <c r="A68" s="65" t="str">
        <f t="shared" si="69"/>
        <v>14_PE</v>
      </c>
      <c r="B68" s="65" t="str">
        <f t="shared" si="69"/>
        <v>7_6_kerosene</v>
      </c>
      <c r="C68" s="65" t="str">
        <f t="shared" si="69"/>
        <v>7_6_kerosene</v>
      </c>
      <c r="D68" s="66" t="s">
        <v>171</v>
      </c>
      <c r="E68" s="66">
        <f t="shared" si="70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1"/>
        <v>14_PE</v>
      </c>
      <c r="BL68" s="65" t="str">
        <f t="shared" si="72"/>
        <v>d_ind_cem_7_6_kerosene</v>
      </c>
      <c r="BM68" s="65"/>
      <c r="BN68" s="65"/>
      <c r="BO68" s="65">
        <f t="shared" ref="BO68:CV68" si="93">BO$49*BO25</f>
        <v>0</v>
      </c>
      <c r="BP68" s="65">
        <f t="shared" si="93"/>
        <v>0</v>
      </c>
      <c r="BQ68" s="65">
        <f t="shared" si="93"/>
        <v>0</v>
      </c>
      <c r="BR68" s="65">
        <f t="shared" si="93"/>
        <v>0</v>
      </c>
      <c r="BS68" s="65">
        <f t="shared" si="93"/>
        <v>0</v>
      </c>
      <c r="BT68" s="65">
        <f t="shared" si="93"/>
        <v>0</v>
      </c>
      <c r="BU68" s="65">
        <f t="shared" si="93"/>
        <v>0</v>
      </c>
      <c r="BV68" s="65">
        <f t="shared" si="93"/>
        <v>0</v>
      </c>
      <c r="BW68" s="65">
        <f t="shared" si="93"/>
        <v>0</v>
      </c>
      <c r="BX68" s="65">
        <f t="shared" si="93"/>
        <v>0</v>
      </c>
      <c r="BY68" s="65">
        <f t="shared" si="93"/>
        <v>0</v>
      </c>
      <c r="BZ68" s="65">
        <f t="shared" si="93"/>
        <v>0</v>
      </c>
      <c r="CA68" s="65">
        <f t="shared" si="93"/>
        <v>0</v>
      </c>
      <c r="CB68" s="65">
        <f t="shared" si="93"/>
        <v>0</v>
      </c>
      <c r="CC68" s="65">
        <f t="shared" si="93"/>
        <v>0</v>
      </c>
      <c r="CD68" s="65">
        <f t="shared" si="93"/>
        <v>0</v>
      </c>
      <c r="CE68" s="65">
        <f t="shared" si="93"/>
        <v>0</v>
      </c>
      <c r="CF68" s="65">
        <f t="shared" si="93"/>
        <v>0</v>
      </c>
      <c r="CG68" s="65">
        <f t="shared" si="93"/>
        <v>0</v>
      </c>
      <c r="CH68" s="65">
        <f t="shared" si="93"/>
        <v>0</v>
      </c>
      <c r="CI68" s="65">
        <f t="shared" si="93"/>
        <v>0</v>
      </c>
      <c r="CJ68" s="65">
        <f t="shared" si="93"/>
        <v>0</v>
      </c>
      <c r="CK68" s="65">
        <f t="shared" si="93"/>
        <v>0</v>
      </c>
      <c r="CL68" s="65">
        <f t="shared" si="93"/>
        <v>0</v>
      </c>
      <c r="CM68" s="65">
        <f t="shared" si="93"/>
        <v>0</v>
      </c>
      <c r="CN68" s="65">
        <f t="shared" si="93"/>
        <v>0</v>
      </c>
      <c r="CO68" s="65">
        <f t="shared" si="93"/>
        <v>0</v>
      </c>
      <c r="CP68" s="65">
        <f t="shared" si="93"/>
        <v>0</v>
      </c>
      <c r="CQ68" s="65">
        <f t="shared" si="93"/>
        <v>0</v>
      </c>
      <c r="CR68" s="65">
        <f t="shared" si="93"/>
        <v>0</v>
      </c>
      <c r="CS68" s="65">
        <f t="shared" si="93"/>
        <v>0</v>
      </c>
      <c r="CT68" s="65">
        <f t="shared" si="93"/>
        <v>0</v>
      </c>
      <c r="CU68" s="65">
        <f t="shared" si="93"/>
        <v>0</v>
      </c>
      <c r="CV68" s="65">
        <f t="shared" si="93"/>
        <v>0</v>
      </c>
      <c r="CW68" s="65">
        <f t="shared" ref="CW68:DP68" si="94">CW$49*CW25</f>
        <v>0</v>
      </c>
      <c r="CX68" s="65">
        <f t="shared" si="94"/>
        <v>0</v>
      </c>
      <c r="CY68" s="65">
        <f t="shared" si="94"/>
        <v>0</v>
      </c>
      <c r="CZ68" s="65">
        <f t="shared" si="94"/>
        <v>0</v>
      </c>
      <c r="DA68" s="65">
        <f t="shared" si="94"/>
        <v>0</v>
      </c>
      <c r="DB68" s="65">
        <f t="shared" si="94"/>
        <v>0</v>
      </c>
      <c r="DC68" s="65">
        <f t="shared" si="94"/>
        <v>0</v>
      </c>
      <c r="DD68" s="65">
        <f t="shared" si="94"/>
        <v>0</v>
      </c>
      <c r="DE68" s="65">
        <f t="shared" si="94"/>
        <v>0</v>
      </c>
      <c r="DF68" s="65">
        <f t="shared" si="94"/>
        <v>0</v>
      </c>
      <c r="DG68" s="65">
        <f t="shared" si="94"/>
        <v>0</v>
      </c>
      <c r="DH68" s="65">
        <f t="shared" si="94"/>
        <v>0</v>
      </c>
      <c r="DI68" s="65">
        <f t="shared" si="94"/>
        <v>0</v>
      </c>
      <c r="DJ68" s="65">
        <f t="shared" si="94"/>
        <v>0</v>
      </c>
      <c r="DK68" s="65">
        <f t="shared" si="94"/>
        <v>0</v>
      </c>
      <c r="DL68" s="65">
        <f t="shared" si="94"/>
        <v>0</v>
      </c>
      <c r="DM68" s="65">
        <f t="shared" si="94"/>
        <v>0</v>
      </c>
      <c r="DN68" s="65">
        <f t="shared" si="94"/>
        <v>0</v>
      </c>
      <c r="DO68" s="65">
        <f t="shared" si="94"/>
        <v>0</v>
      </c>
      <c r="DP68" s="65">
        <f t="shared" si="94"/>
        <v>0</v>
      </c>
    </row>
    <row r="69" spans="1:120" x14ac:dyDescent="0.25">
      <c r="A69" s="65" t="str">
        <f t="shared" si="69"/>
        <v>14_PE</v>
      </c>
      <c r="B69" s="65" t="str">
        <f t="shared" si="69"/>
        <v>7_7_gas_diesel_oil</v>
      </c>
      <c r="C69" s="65" t="str">
        <f t="shared" si="69"/>
        <v>7_7_gas_diesel_oil</v>
      </c>
      <c r="D69" s="66" t="s">
        <v>171</v>
      </c>
      <c r="E69" s="66">
        <f t="shared" si="70"/>
        <v>0</v>
      </c>
      <c r="F69" s="66">
        <v>0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1"/>
        <v>14_PE</v>
      </c>
      <c r="BL69" s="65" t="str">
        <f t="shared" si="72"/>
        <v>d_ind_cem_7_7_gas_diesel_oil</v>
      </c>
      <c r="BM69" s="65"/>
      <c r="BN69" s="65"/>
      <c r="BO69" s="65">
        <f t="shared" ref="BO69:CV69" si="95">BO$49*BO26</f>
        <v>0</v>
      </c>
      <c r="BP69" s="65">
        <f t="shared" si="95"/>
        <v>0</v>
      </c>
      <c r="BQ69" s="65">
        <f t="shared" si="95"/>
        <v>0</v>
      </c>
      <c r="BR69" s="65">
        <f t="shared" si="95"/>
        <v>0</v>
      </c>
      <c r="BS69" s="65">
        <f t="shared" si="95"/>
        <v>0</v>
      </c>
      <c r="BT69" s="65">
        <f t="shared" si="95"/>
        <v>0</v>
      </c>
      <c r="BU69" s="65">
        <f t="shared" si="95"/>
        <v>0</v>
      </c>
      <c r="BV69" s="65">
        <f t="shared" si="95"/>
        <v>0</v>
      </c>
      <c r="BW69" s="65">
        <f t="shared" si="95"/>
        <v>0</v>
      </c>
      <c r="BX69" s="65">
        <f t="shared" si="95"/>
        <v>0</v>
      </c>
      <c r="BY69" s="65">
        <f t="shared" si="95"/>
        <v>0</v>
      </c>
      <c r="BZ69" s="65">
        <f t="shared" si="95"/>
        <v>0</v>
      </c>
      <c r="CA69" s="65">
        <f t="shared" si="95"/>
        <v>0</v>
      </c>
      <c r="CB69" s="65">
        <f t="shared" si="95"/>
        <v>0</v>
      </c>
      <c r="CC69" s="65">
        <f t="shared" si="95"/>
        <v>0</v>
      </c>
      <c r="CD69" s="65">
        <f t="shared" si="95"/>
        <v>0</v>
      </c>
      <c r="CE69" s="65">
        <f t="shared" si="95"/>
        <v>0</v>
      </c>
      <c r="CF69" s="65">
        <f t="shared" si="95"/>
        <v>0</v>
      </c>
      <c r="CG69" s="65">
        <f t="shared" si="95"/>
        <v>0</v>
      </c>
      <c r="CH69" s="65">
        <f t="shared" si="95"/>
        <v>0</v>
      </c>
      <c r="CI69" s="65">
        <f t="shared" si="95"/>
        <v>0</v>
      </c>
      <c r="CJ69" s="65">
        <f t="shared" si="95"/>
        <v>0</v>
      </c>
      <c r="CK69" s="65">
        <f t="shared" si="95"/>
        <v>0</v>
      </c>
      <c r="CL69" s="65">
        <f t="shared" si="95"/>
        <v>0</v>
      </c>
      <c r="CM69" s="65">
        <f t="shared" si="95"/>
        <v>0</v>
      </c>
      <c r="CN69" s="65">
        <f t="shared" si="95"/>
        <v>0</v>
      </c>
      <c r="CO69" s="65">
        <f t="shared" si="95"/>
        <v>0</v>
      </c>
      <c r="CP69" s="65">
        <f t="shared" si="95"/>
        <v>0</v>
      </c>
      <c r="CQ69" s="65">
        <f t="shared" si="95"/>
        <v>0</v>
      </c>
      <c r="CR69" s="65">
        <f t="shared" si="95"/>
        <v>0</v>
      </c>
      <c r="CS69" s="65">
        <f t="shared" si="95"/>
        <v>0</v>
      </c>
      <c r="CT69" s="65">
        <f t="shared" si="95"/>
        <v>0</v>
      </c>
      <c r="CU69" s="65">
        <f t="shared" si="95"/>
        <v>0</v>
      </c>
      <c r="CV69" s="65">
        <f t="shared" si="95"/>
        <v>0</v>
      </c>
      <c r="CW69" s="65">
        <f t="shared" ref="CW69:DP69" si="96">CW$49*CW26</f>
        <v>0</v>
      </c>
      <c r="CX69" s="65">
        <f t="shared" si="96"/>
        <v>0</v>
      </c>
      <c r="CY69" s="65">
        <f t="shared" si="96"/>
        <v>0</v>
      </c>
      <c r="CZ69" s="65">
        <f t="shared" si="96"/>
        <v>0</v>
      </c>
      <c r="DA69" s="65">
        <f t="shared" si="96"/>
        <v>0</v>
      </c>
      <c r="DB69" s="65">
        <f t="shared" si="96"/>
        <v>0</v>
      </c>
      <c r="DC69" s="65">
        <f t="shared" si="96"/>
        <v>0</v>
      </c>
      <c r="DD69" s="65">
        <f t="shared" si="96"/>
        <v>0</v>
      </c>
      <c r="DE69" s="65">
        <f t="shared" si="96"/>
        <v>0</v>
      </c>
      <c r="DF69" s="65">
        <f t="shared" si="96"/>
        <v>0</v>
      </c>
      <c r="DG69" s="65">
        <f t="shared" si="96"/>
        <v>0</v>
      </c>
      <c r="DH69" s="65">
        <f t="shared" si="96"/>
        <v>0</v>
      </c>
      <c r="DI69" s="65">
        <f t="shared" si="96"/>
        <v>0</v>
      </c>
      <c r="DJ69" s="65">
        <f t="shared" si="96"/>
        <v>0</v>
      </c>
      <c r="DK69" s="65">
        <f t="shared" si="96"/>
        <v>0</v>
      </c>
      <c r="DL69" s="65">
        <f t="shared" si="96"/>
        <v>0</v>
      </c>
      <c r="DM69" s="65">
        <f t="shared" si="96"/>
        <v>0</v>
      </c>
      <c r="DN69" s="65">
        <f t="shared" si="96"/>
        <v>0</v>
      </c>
      <c r="DO69" s="65">
        <f t="shared" si="96"/>
        <v>0</v>
      </c>
      <c r="DP69" s="65">
        <f t="shared" si="96"/>
        <v>0</v>
      </c>
    </row>
    <row r="70" spans="1:120" x14ac:dyDescent="0.25">
      <c r="A70" s="65" t="str">
        <f t="shared" si="69"/>
        <v>14_PE</v>
      </c>
      <c r="B70" s="65" t="str">
        <f t="shared" si="69"/>
        <v>7_8_fuel_oil</v>
      </c>
      <c r="C70" s="65" t="str">
        <f t="shared" si="69"/>
        <v>7_8_fuel_oil</v>
      </c>
      <c r="D70" s="66" t="s">
        <v>171</v>
      </c>
      <c r="E70" s="66">
        <f t="shared" si="70"/>
        <v>0</v>
      </c>
      <c r="F70" s="66">
        <v>0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1"/>
        <v>14_PE</v>
      </c>
      <c r="BL70" s="65" t="str">
        <f t="shared" si="72"/>
        <v>d_ind_cem_7_8_fuel_oil</v>
      </c>
      <c r="BM70" s="65"/>
      <c r="BN70" s="65"/>
      <c r="BO70" s="65">
        <f t="shared" ref="BO70:CV70" si="97">BO$49*BO27</f>
        <v>0</v>
      </c>
      <c r="BP70" s="65">
        <f t="shared" si="97"/>
        <v>0</v>
      </c>
      <c r="BQ70" s="65">
        <f t="shared" si="97"/>
        <v>0</v>
      </c>
      <c r="BR70" s="65">
        <f t="shared" si="97"/>
        <v>0</v>
      </c>
      <c r="BS70" s="65">
        <f t="shared" si="97"/>
        <v>0</v>
      </c>
      <c r="BT70" s="65">
        <f t="shared" si="97"/>
        <v>0</v>
      </c>
      <c r="BU70" s="65">
        <f t="shared" si="97"/>
        <v>0</v>
      </c>
      <c r="BV70" s="65">
        <f t="shared" si="97"/>
        <v>0</v>
      </c>
      <c r="BW70" s="65">
        <f t="shared" si="97"/>
        <v>0</v>
      </c>
      <c r="BX70" s="65">
        <f t="shared" si="97"/>
        <v>0</v>
      </c>
      <c r="BY70" s="65">
        <f t="shared" si="97"/>
        <v>0</v>
      </c>
      <c r="BZ70" s="65">
        <f t="shared" si="97"/>
        <v>0</v>
      </c>
      <c r="CA70" s="65">
        <f t="shared" si="97"/>
        <v>0</v>
      </c>
      <c r="CB70" s="65">
        <f t="shared" si="97"/>
        <v>0</v>
      </c>
      <c r="CC70" s="65">
        <f t="shared" si="97"/>
        <v>0</v>
      </c>
      <c r="CD70" s="65">
        <f t="shared" si="97"/>
        <v>0</v>
      </c>
      <c r="CE70" s="65">
        <f t="shared" si="97"/>
        <v>0</v>
      </c>
      <c r="CF70" s="65">
        <f t="shared" si="97"/>
        <v>0</v>
      </c>
      <c r="CG70" s="65">
        <f t="shared" si="97"/>
        <v>0</v>
      </c>
      <c r="CH70" s="65">
        <f t="shared" si="97"/>
        <v>0</v>
      </c>
      <c r="CI70" s="65">
        <f t="shared" si="97"/>
        <v>0</v>
      </c>
      <c r="CJ70" s="65">
        <f t="shared" si="97"/>
        <v>0</v>
      </c>
      <c r="CK70" s="65">
        <f t="shared" si="97"/>
        <v>0</v>
      </c>
      <c r="CL70" s="65">
        <f t="shared" si="97"/>
        <v>0</v>
      </c>
      <c r="CM70" s="65">
        <f t="shared" si="97"/>
        <v>0</v>
      </c>
      <c r="CN70" s="65">
        <f t="shared" si="97"/>
        <v>0</v>
      </c>
      <c r="CO70" s="65">
        <f t="shared" si="97"/>
        <v>0</v>
      </c>
      <c r="CP70" s="65">
        <f t="shared" si="97"/>
        <v>0</v>
      </c>
      <c r="CQ70" s="65">
        <f t="shared" si="97"/>
        <v>0</v>
      </c>
      <c r="CR70" s="65">
        <f t="shared" si="97"/>
        <v>0</v>
      </c>
      <c r="CS70" s="65">
        <f t="shared" si="97"/>
        <v>0</v>
      </c>
      <c r="CT70" s="65">
        <f t="shared" si="97"/>
        <v>0</v>
      </c>
      <c r="CU70" s="65">
        <f t="shared" si="97"/>
        <v>0</v>
      </c>
      <c r="CV70" s="65">
        <f t="shared" si="97"/>
        <v>0</v>
      </c>
      <c r="CW70" s="65">
        <f t="shared" ref="CW70:DP70" si="98">CW$49*CW27</f>
        <v>0</v>
      </c>
      <c r="CX70" s="65">
        <f t="shared" si="98"/>
        <v>0</v>
      </c>
      <c r="CY70" s="65">
        <f t="shared" si="98"/>
        <v>0</v>
      </c>
      <c r="CZ70" s="65">
        <f t="shared" si="98"/>
        <v>0</v>
      </c>
      <c r="DA70" s="65">
        <f t="shared" si="98"/>
        <v>0</v>
      </c>
      <c r="DB70" s="65">
        <f t="shared" si="98"/>
        <v>0</v>
      </c>
      <c r="DC70" s="65">
        <f t="shared" si="98"/>
        <v>0</v>
      </c>
      <c r="DD70" s="65">
        <f t="shared" si="98"/>
        <v>0</v>
      </c>
      <c r="DE70" s="65">
        <f t="shared" si="98"/>
        <v>0</v>
      </c>
      <c r="DF70" s="65">
        <f t="shared" si="98"/>
        <v>0</v>
      </c>
      <c r="DG70" s="65">
        <f t="shared" si="98"/>
        <v>0</v>
      </c>
      <c r="DH70" s="65">
        <f t="shared" si="98"/>
        <v>0</v>
      </c>
      <c r="DI70" s="65">
        <f t="shared" si="98"/>
        <v>0</v>
      </c>
      <c r="DJ70" s="65">
        <f t="shared" si="98"/>
        <v>0</v>
      </c>
      <c r="DK70" s="65">
        <f t="shared" si="98"/>
        <v>0</v>
      </c>
      <c r="DL70" s="65">
        <f t="shared" si="98"/>
        <v>0</v>
      </c>
      <c r="DM70" s="65">
        <f t="shared" si="98"/>
        <v>0</v>
      </c>
      <c r="DN70" s="65">
        <f t="shared" si="98"/>
        <v>0</v>
      </c>
      <c r="DO70" s="65">
        <f t="shared" si="98"/>
        <v>0</v>
      </c>
      <c r="DP70" s="65">
        <f t="shared" si="98"/>
        <v>0</v>
      </c>
    </row>
    <row r="71" spans="1:120" x14ac:dyDescent="0.25">
      <c r="A71" s="65" t="str">
        <f t="shared" si="69"/>
        <v>14_PE</v>
      </c>
      <c r="B71" s="65" t="str">
        <f t="shared" si="69"/>
        <v>7_9_lpg</v>
      </c>
      <c r="C71" s="65" t="str">
        <f t="shared" si="69"/>
        <v>7_9_lpg</v>
      </c>
      <c r="D71" s="66" t="s">
        <v>171</v>
      </c>
      <c r="E71" s="66">
        <f t="shared" si="70"/>
        <v>0</v>
      </c>
      <c r="F71" s="66">
        <v>0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1"/>
        <v>14_PE</v>
      </c>
      <c r="BL71" s="65" t="str">
        <f t="shared" si="72"/>
        <v>d_ind_cem_7_9_lpg</v>
      </c>
      <c r="BM71" s="65"/>
      <c r="BN71" s="65"/>
      <c r="BO71" s="65">
        <f t="shared" ref="BO71:CV71" si="99">BO$49*BO28</f>
        <v>0</v>
      </c>
      <c r="BP71" s="65">
        <f t="shared" si="99"/>
        <v>0</v>
      </c>
      <c r="BQ71" s="65">
        <f t="shared" si="99"/>
        <v>0</v>
      </c>
      <c r="BR71" s="65">
        <f t="shared" si="99"/>
        <v>0</v>
      </c>
      <c r="BS71" s="65">
        <f t="shared" si="99"/>
        <v>0</v>
      </c>
      <c r="BT71" s="65">
        <f t="shared" si="99"/>
        <v>0</v>
      </c>
      <c r="BU71" s="65">
        <f t="shared" si="99"/>
        <v>0</v>
      </c>
      <c r="BV71" s="65">
        <f t="shared" si="99"/>
        <v>0</v>
      </c>
      <c r="BW71" s="65">
        <f t="shared" si="99"/>
        <v>0</v>
      </c>
      <c r="BX71" s="65">
        <f t="shared" si="99"/>
        <v>0</v>
      </c>
      <c r="BY71" s="65">
        <f t="shared" si="99"/>
        <v>0</v>
      </c>
      <c r="BZ71" s="65">
        <f t="shared" si="99"/>
        <v>0</v>
      </c>
      <c r="CA71" s="65">
        <f t="shared" si="99"/>
        <v>0</v>
      </c>
      <c r="CB71" s="65">
        <f t="shared" si="99"/>
        <v>0</v>
      </c>
      <c r="CC71" s="65">
        <f t="shared" si="99"/>
        <v>0</v>
      </c>
      <c r="CD71" s="65">
        <f t="shared" si="99"/>
        <v>0</v>
      </c>
      <c r="CE71" s="65">
        <f t="shared" si="99"/>
        <v>0</v>
      </c>
      <c r="CF71" s="65">
        <f t="shared" si="99"/>
        <v>0</v>
      </c>
      <c r="CG71" s="65">
        <f t="shared" si="99"/>
        <v>0</v>
      </c>
      <c r="CH71" s="65">
        <f t="shared" si="99"/>
        <v>0</v>
      </c>
      <c r="CI71" s="65">
        <f t="shared" si="99"/>
        <v>0</v>
      </c>
      <c r="CJ71" s="65">
        <f t="shared" si="99"/>
        <v>0</v>
      </c>
      <c r="CK71" s="65">
        <f t="shared" si="99"/>
        <v>0</v>
      </c>
      <c r="CL71" s="65">
        <f t="shared" si="99"/>
        <v>0</v>
      </c>
      <c r="CM71" s="65">
        <f t="shared" si="99"/>
        <v>0</v>
      </c>
      <c r="CN71" s="65">
        <f t="shared" si="99"/>
        <v>0</v>
      </c>
      <c r="CO71" s="65">
        <f t="shared" si="99"/>
        <v>0</v>
      </c>
      <c r="CP71" s="65">
        <f t="shared" si="99"/>
        <v>0</v>
      </c>
      <c r="CQ71" s="65">
        <f t="shared" si="99"/>
        <v>0</v>
      </c>
      <c r="CR71" s="65">
        <f t="shared" si="99"/>
        <v>0</v>
      </c>
      <c r="CS71" s="65">
        <f t="shared" si="99"/>
        <v>0</v>
      </c>
      <c r="CT71" s="65">
        <f t="shared" si="99"/>
        <v>0</v>
      </c>
      <c r="CU71" s="65">
        <f t="shared" si="99"/>
        <v>0</v>
      </c>
      <c r="CV71" s="65">
        <f t="shared" si="99"/>
        <v>0</v>
      </c>
      <c r="CW71" s="65">
        <f t="shared" ref="CW71:DP71" si="100">CW$49*CW28</f>
        <v>0</v>
      </c>
      <c r="CX71" s="65">
        <f t="shared" si="100"/>
        <v>0</v>
      </c>
      <c r="CY71" s="65">
        <f t="shared" si="100"/>
        <v>0</v>
      </c>
      <c r="CZ71" s="65">
        <f t="shared" si="100"/>
        <v>0</v>
      </c>
      <c r="DA71" s="65">
        <f t="shared" si="100"/>
        <v>0</v>
      </c>
      <c r="DB71" s="65">
        <f t="shared" si="100"/>
        <v>0</v>
      </c>
      <c r="DC71" s="65">
        <f t="shared" si="100"/>
        <v>0</v>
      </c>
      <c r="DD71" s="65">
        <f t="shared" si="100"/>
        <v>0</v>
      </c>
      <c r="DE71" s="65">
        <f t="shared" si="100"/>
        <v>0</v>
      </c>
      <c r="DF71" s="65">
        <f t="shared" si="100"/>
        <v>0</v>
      </c>
      <c r="DG71" s="65">
        <f t="shared" si="100"/>
        <v>0</v>
      </c>
      <c r="DH71" s="65">
        <f t="shared" si="100"/>
        <v>0</v>
      </c>
      <c r="DI71" s="65">
        <f t="shared" si="100"/>
        <v>0</v>
      </c>
      <c r="DJ71" s="65">
        <f t="shared" si="100"/>
        <v>0</v>
      </c>
      <c r="DK71" s="65">
        <f t="shared" si="100"/>
        <v>0</v>
      </c>
      <c r="DL71" s="65">
        <f t="shared" si="100"/>
        <v>0</v>
      </c>
      <c r="DM71" s="65">
        <f t="shared" si="100"/>
        <v>0</v>
      </c>
      <c r="DN71" s="65">
        <f t="shared" si="100"/>
        <v>0</v>
      </c>
      <c r="DO71" s="65">
        <f t="shared" si="100"/>
        <v>0</v>
      </c>
      <c r="DP71" s="65">
        <f t="shared" si="100"/>
        <v>0</v>
      </c>
    </row>
    <row r="72" spans="1:120" x14ac:dyDescent="0.25">
      <c r="A72" s="65" t="str">
        <f t="shared" si="69"/>
        <v>14_PE</v>
      </c>
      <c r="B72" s="65" t="str">
        <f t="shared" si="69"/>
        <v>7_10_refinery_gas_not_liquefied</v>
      </c>
      <c r="C72" s="65" t="str">
        <f t="shared" si="69"/>
        <v>7_10_refi_gas_notliq</v>
      </c>
      <c r="D72" s="66" t="s">
        <v>171</v>
      </c>
      <c r="E72" s="66">
        <f t="shared" si="70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1"/>
        <v>14_PE</v>
      </c>
      <c r="BL72" s="65" t="str">
        <f t="shared" si="72"/>
        <v>d_ind_cem_7_10_refi_gas_notliq</v>
      </c>
      <c r="BM72" s="65"/>
      <c r="BN72" s="65"/>
      <c r="BO72" s="65">
        <f t="shared" ref="BO72:CV72" si="101">BO$49*BO29</f>
        <v>0</v>
      </c>
      <c r="BP72" s="65">
        <f t="shared" si="101"/>
        <v>0</v>
      </c>
      <c r="BQ72" s="65">
        <f t="shared" si="101"/>
        <v>0</v>
      </c>
      <c r="BR72" s="65">
        <f t="shared" si="101"/>
        <v>0</v>
      </c>
      <c r="BS72" s="65">
        <f t="shared" si="101"/>
        <v>0</v>
      </c>
      <c r="BT72" s="65">
        <f t="shared" si="101"/>
        <v>0</v>
      </c>
      <c r="BU72" s="65">
        <f t="shared" si="101"/>
        <v>0</v>
      </c>
      <c r="BV72" s="65">
        <f t="shared" si="101"/>
        <v>0</v>
      </c>
      <c r="BW72" s="65">
        <f t="shared" si="101"/>
        <v>0</v>
      </c>
      <c r="BX72" s="65">
        <f t="shared" si="101"/>
        <v>0</v>
      </c>
      <c r="BY72" s="65">
        <f t="shared" si="101"/>
        <v>0</v>
      </c>
      <c r="BZ72" s="65">
        <f t="shared" si="101"/>
        <v>0</v>
      </c>
      <c r="CA72" s="65">
        <f t="shared" si="101"/>
        <v>0</v>
      </c>
      <c r="CB72" s="65">
        <f t="shared" si="101"/>
        <v>0</v>
      </c>
      <c r="CC72" s="65">
        <f t="shared" si="101"/>
        <v>0</v>
      </c>
      <c r="CD72" s="65">
        <f t="shared" si="101"/>
        <v>0</v>
      </c>
      <c r="CE72" s="65">
        <f t="shared" si="101"/>
        <v>0</v>
      </c>
      <c r="CF72" s="65">
        <f t="shared" si="101"/>
        <v>0</v>
      </c>
      <c r="CG72" s="65">
        <f t="shared" si="101"/>
        <v>0</v>
      </c>
      <c r="CH72" s="65">
        <f t="shared" si="101"/>
        <v>0</v>
      </c>
      <c r="CI72" s="65">
        <f t="shared" si="101"/>
        <v>0</v>
      </c>
      <c r="CJ72" s="65">
        <f t="shared" si="101"/>
        <v>0</v>
      </c>
      <c r="CK72" s="65">
        <f t="shared" si="101"/>
        <v>0</v>
      </c>
      <c r="CL72" s="65">
        <f t="shared" si="101"/>
        <v>0</v>
      </c>
      <c r="CM72" s="65">
        <f t="shared" si="101"/>
        <v>0</v>
      </c>
      <c r="CN72" s="65">
        <f t="shared" si="101"/>
        <v>0</v>
      </c>
      <c r="CO72" s="65">
        <f t="shared" si="101"/>
        <v>0</v>
      </c>
      <c r="CP72" s="65">
        <f t="shared" si="101"/>
        <v>0</v>
      </c>
      <c r="CQ72" s="65">
        <f t="shared" si="101"/>
        <v>0</v>
      </c>
      <c r="CR72" s="65">
        <f t="shared" si="101"/>
        <v>0</v>
      </c>
      <c r="CS72" s="65">
        <f t="shared" si="101"/>
        <v>0</v>
      </c>
      <c r="CT72" s="65">
        <f t="shared" si="101"/>
        <v>0</v>
      </c>
      <c r="CU72" s="65">
        <f t="shared" si="101"/>
        <v>0</v>
      </c>
      <c r="CV72" s="65">
        <f t="shared" si="101"/>
        <v>0</v>
      </c>
      <c r="CW72" s="65">
        <f t="shared" ref="CW72:DP72" si="102">CW$49*CW29</f>
        <v>0</v>
      </c>
      <c r="CX72" s="65">
        <f t="shared" si="102"/>
        <v>0</v>
      </c>
      <c r="CY72" s="65">
        <f t="shared" si="102"/>
        <v>0</v>
      </c>
      <c r="CZ72" s="65">
        <f t="shared" si="102"/>
        <v>0</v>
      </c>
      <c r="DA72" s="65">
        <f t="shared" si="102"/>
        <v>0</v>
      </c>
      <c r="DB72" s="65">
        <f t="shared" si="102"/>
        <v>0</v>
      </c>
      <c r="DC72" s="65">
        <f t="shared" si="102"/>
        <v>0</v>
      </c>
      <c r="DD72" s="65">
        <f t="shared" si="102"/>
        <v>0</v>
      </c>
      <c r="DE72" s="65">
        <f t="shared" si="102"/>
        <v>0</v>
      </c>
      <c r="DF72" s="65">
        <f t="shared" si="102"/>
        <v>0</v>
      </c>
      <c r="DG72" s="65">
        <f t="shared" si="102"/>
        <v>0</v>
      </c>
      <c r="DH72" s="65">
        <f t="shared" si="102"/>
        <v>0</v>
      </c>
      <c r="DI72" s="65">
        <f t="shared" si="102"/>
        <v>0</v>
      </c>
      <c r="DJ72" s="65">
        <f t="shared" si="102"/>
        <v>0</v>
      </c>
      <c r="DK72" s="65">
        <f t="shared" si="102"/>
        <v>0</v>
      </c>
      <c r="DL72" s="65">
        <f t="shared" si="102"/>
        <v>0</v>
      </c>
      <c r="DM72" s="65">
        <f t="shared" si="102"/>
        <v>0</v>
      </c>
      <c r="DN72" s="65">
        <f t="shared" si="102"/>
        <v>0</v>
      </c>
      <c r="DO72" s="65">
        <f t="shared" si="102"/>
        <v>0</v>
      </c>
      <c r="DP72" s="65">
        <f t="shared" si="102"/>
        <v>0</v>
      </c>
    </row>
    <row r="73" spans="1:120" x14ac:dyDescent="0.25">
      <c r="A73" s="65" t="str">
        <f t="shared" si="69"/>
        <v>14_PE</v>
      </c>
      <c r="B73" s="65" t="str">
        <f t="shared" si="69"/>
        <v>7_11_ethane</v>
      </c>
      <c r="C73" s="65" t="str">
        <f t="shared" si="69"/>
        <v>7_11_ethane</v>
      </c>
      <c r="D73" s="66" t="s">
        <v>171</v>
      </c>
      <c r="E73" s="66">
        <f t="shared" si="70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1"/>
        <v>14_PE</v>
      </c>
      <c r="BL73" s="65" t="str">
        <f t="shared" si="72"/>
        <v>d_ind_cem_7_11_ethane</v>
      </c>
      <c r="BM73" s="65"/>
      <c r="BN73" s="65"/>
      <c r="BO73" s="65">
        <f t="shared" ref="BO73:CV73" si="103">BO$49*BO30</f>
        <v>0</v>
      </c>
      <c r="BP73" s="65">
        <f t="shared" si="103"/>
        <v>0</v>
      </c>
      <c r="BQ73" s="65">
        <f t="shared" si="103"/>
        <v>0</v>
      </c>
      <c r="BR73" s="65">
        <f t="shared" si="103"/>
        <v>0</v>
      </c>
      <c r="BS73" s="65">
        <f t="shared" si="103"/>
        <v>0</v>
      </c>
      <c r="BT73" s="65">
        <f t="shared" si="103"/>
        <v>0</v>
      </c>
      <c r="BU73" s="65">
        <f t="shared" si="103"/>
        <v>0</v>
      </c>
      <c r="BV73" s="65">
        <f t="shared" si="103"/>
        <v>0</v>
      </c>
      <c r="BW73" s="65">
        <f t="shared" si="103"/>
        <v>0</v>
      </c>
      <c r="BX73" s="65">
        <f t="shared" si="103"/>
        <v>0</v>
      </c>
      <c r="BY73" s="65">
        <f t="shared" si="103"/>
        <v>0</v>
      </c>
      <c r="BZ73" s="65">
        <f t="shared" si="103"/>
        <v>0</v>
      </c>
      <c r="CA73" s="65">
        <f t="shared" si="103"/>
        <v>0</v>
      </c>
      <c r="CB73" s="65">
        <f t="shared" si="103"/>
        <v>0</v>
      </c>
      <c r="CC73" s="65">
        <f t="shared" si="103"/>
        <v>0</v>
      </c>
      <c r="CD73" s="65">
        <f t="shared" si="103"/>
        <v>0</v>
      </c>
      <c r="CE73" s="65">
        <f t="shared" si="103"/>
        <v>0</v>
      </c>
      <c r="CF73" s="65">
        <f t="shared" si="103"/>
        <v>0</v>
      </c>
      <c r="CG73" s="65">
        <f t="shared" si="103"/>
        <v>0</v>
      </c>
      <c r="CH73" s="65">
        <f t="shared" si="103"/>
        <v>0</v>
      </c>
      <c r="CI73" s="65">
        <f t="shared" si="103"/>
        <v>0</v>
      </c>
      <c r="CJ73" s="65">
        <f t="shared" si="103"/>
        <v>0</v>
      </c>
      <c r="CK73" s="65">
        <f t="shared" si="103"/>
        <v>0</v>
      </c>
      <c r="CL73" s="65">
        <f t="shared" si="103"/>
        <v>0</v>
      </c>
      <c r="CM73" s="65">
        <f t="shared" si="103"/>
        <v>0</v>
      </c>
      <c r="CN73" s="65">
        <f t="shared" si="103"/>
        <v>0</v>
      </c>
      <c r="CO73" s="65">
        <f t="shared" si="103"/>
        <v>0</v>
      </c>
      <c r="CP73" s="65">
        <f t="shared" si="103"/>
        <v>0</v>
      </c>
      <c r="CQ73" s="65">
        <f t="shared" si="103"/>
        <v>0</v>
      </c>
      <c r="CR73" s="65">
        <f t="shared" si="103"/>
        <v>0</v>
      </c>
      <c r="CS73" s="65">
        <f t="shared" si="103"/>
        <v>0</v>
      </c>
      <c r="CT73" s="65">
        <f t="shared" si="103"/>
        <v>0</v>
      </c>
      <c r="CU73" s="65">
        <f t="shared" si="103"/>
        <v>0</v>
      </c>
      <c r="CV73" s="65">
        <f t="shared" si="103"/>
        <v>0</v>
      </c>
      <c r="CW73" s="65">
        <f t="shared" ref="CW73:DP73" si="104">CW$49*CW30</f>
        <v>0</v>
      </c>
      <c r="CX73" s="65">
        <f t="shared" si="104"/>
        <v>0</v>
      </c>
      <c r="CY73" s="65">
        <f t="shared" si="104"/>
        <v>0</v>
      </c>
      <c r="CZ73" s="65">
        <f t="shared" si="104"/>
        <v>0</v>
      </c>
      <c r="DA73" s="65">
        <f t="shared" si="104"/>
        <v>0</v>
      </c>
      <c r="DB73" s="65">
        <f t="shared" si="104"/>
        <v>0</v>
      </c>
      <c r="DC73" s="65">
        <f t="shared" si="104"/>
        <v>0</v>
      </c>
      <c r="DD73" s="65">
        <f t="shared" si="104"/>
        <v>0</v>
      </c>
      <c r="DE73" s="65">
        <f t="shared" si="104"/>
        <v>0</v>
      </c>
      <c r="DF73" s="65">
        <f t="shared" si="104"/>
        <v>0</v>
      </c>
      <c r="DG73" s="65">
        <f t="shared" si="104"/>
        <v>0</v>
      </c>
      <c r="DH73" s="65">
        <f t="shared" si="104"/>
        <v>0</v>
      </c>
      <c r="DI73" s="65">
        <f t="shared" si="104"/>
        <v>0</v>
      </c>
      <c r="DJ73" s="65">
        <f t="shared" si="104"/>
        <v>0</v>
      </c>
      <c r="DK73" s="65">
        <f t="shared" si="104"/>
        <v>0</v>
      </c>
      <c r="DL73" s="65">
        <f t="shared" si="104"/>
        <v>0</v>
      </c>
      <c r="DM73" s="65">
        <f t="shared" si="104"/>
        <v>0</v>
      </c>
      <c r="DN73" s="65">
        <f t="shared" si="104"/>
        <v>0</v>
      </c>
      <c r="DO73" s="65">
        <f t="shared" si="104"/>
        <v>0</v>
      </c>
      <c r="DP73" s="65">
        <f t="shared" si="104"/>
        <v>0</v>
      </c>
    </row>
    <row r="74" spans="1:120" x14ac:dyDescent="0.25">
      <c r="A74" s="65" t="str">
        <f t="shared" si="69"/>
        <v>14_PE</v>
      </c>
      <c r="B74" s="65" t="str">
        <f t="shared" si="69"/>
        <v>7_x_other_petroleum_products</v>
      </c>
      <c r="C74" s="65" t="str">
        <f t="shared" si="69"/>
        <v>7_x_other_petrol_prod</v>
      </c>
      <c r="D74" s="66" t="s">
        <v>171</v>
      </c>
      <c r="E74" s="66">
        <f t="shared" si="70"/>
        <v>0</v>
      </c>
      <c r="F74" s="66">
        <v>0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1"/>
        <v>14_PE</v>
      </c>
      <c r="BL74" s="65" t="str">
        <f t="shared" si="72"/>
        <v>d_ind_cem_7_x_other_petrol_prod</v>
      </c>
      <c r="BM74" s="65"/>
      <c r="BN74" s="65"/>
      <c r="BO74" s="65">
        <f t="shared" ref="BO74:CV74" si="105">BO$49*BO31</f>
        <v>0</v>
      </c>
      <c r="BP74" s="65">
        <f t="shared" si="105"/>
        <v>0</v>
      </c>
      <c r="BQ74" s="65">
        <f t="shared" si="105"/>
        <v>0</v>
      </c>
      <c r="BR74" s="65">
        <f t="shared" si="105"/>
        <v>0</v>
      </c>
      <c r="BS74" s="65">
        <f t="shared" si="105"/>
        <v>0</v>
      </c>
      <c r="BT74" s="65">
        <f t="shared" si="105"/>
        <v>0</v>
      </c>
      <c r="BU74" s="65">
        <f t="shared" si="105"/>
        <v>0</v>
      </c>
      <c r="BV74" s="65">
        <f t="shared" si="105"/>
        <v>0</v>
      </c>
      <c r="BW74" s="65">
        <f t="shared" si="105"/>
        <v>0</v>
      </c>
      <c r="BX74" s="65">
        <f t="shared" si="105"/>
        <v>0</v>
      </c>
      <c r="BY74" s="65">
        <f t="shared" si="105"/>
        <v>0</v>
      </c>
      <c r="BZ74" s="65">
        <f t="shared" si="105"/>
        <v>0</v>
      </c>
      <c r="CA74" s="65">
        <f t="shared" si="105"/>
        <v>0</v>
      </c>
      <c r="CB74" s="65">
        <f t="shared" si="105"/>
        <v>0</v>
      </c>
      <c r="CC74" s="65">
        <f t="shared" si="105"/>
        <v>0</v>
      </c>
      <c r="CD74" s="65">
        <f t="shared" si="105"/>
        <v>0</v>
      </c>
      <c r="CE74" s="65">
        <f t="shared" si="105"/>
        <v>0</v>
      </c>
      <c r="CF74" s="65">
        <f t="shared" si="105"/>
        <v>0</v>
      </c>
      <c r="CG74" s="65">
        <f t="shared" si="105"/>
        <v>0</v>
      </c>
      <c r="CH74" s="65">
        <f t="shared" si="105"/>
        <v>0</v>
      </c>
      <c r="CI74" s="65">
        <f t="shared" si="105"/>
        <v>0</v>
      </c>
      <c r="CJ74" s="65">
        <f t="shared" si="105"/>
        <v>0</v>
      </c>
      <c r="CK74" s="65">
        <f t="shared" si="105"/>
        <v>0</v>
      </c>
      <c r="CL74" s="65">
        <f t="shared" si="105"/>
        <v>0</v>
      </c>
      <c r="CM74" s="65">
        <f t="shared" si="105"/>
        <v>0</v>
      </c>
      <c r="CN74" s="65">
        <f t="shared" si="105"/>
        <v>0</v>
      </c>
      <c r="CO74" s="65">
        <f t="shared" si="105"/>
        <v>0</v>
      </c>
      <c r="CP74" s="65">
        <f t="shared" si="105"/>
        <v>0</v>
      </c>
      <c r="CQ74" s="65">
        <f t="shared" si="105"/>
        <v>0</v>
      </c>
      <c r="CR74" s="65">
        <f t="shared" si="105"/>
        <v>0</v>
      </c>
      <c r="CS74" s="65">
        <f t="shared" si="105"/>
        <v>0</v>
      </c>
      <c r="CT74" s="65">
        <f t="shared" si="105"/>
        <v>0</v>
      </c>
      <c r="CU74" s="65">
        <f t="shared" si="105"/>
        <v>0</v>
      </c>
      <c r="CV74" s="65">
        <f t="shared" si="105"/>
        <v>0</v>
      </c>
      <c r="CW74" s="65">
        <f t="shared" ref="CW74:DP74" si="106">CW$49*CW31</f>
        <v>0</v>
      </c>
      <c r="CX74" s="65">
        <f t="shared" si="106"/>
        <v>0</v>
      </c>
      <c r="CY74" s="65">
        <f t="shared" si="106"/>
        <v>0</v>
      </c>
      <c r="CZ74" s="65">
        <f t="shared" si="106"/>
        <v>0</v>
      </c>
      <c r="DA74" s="65">
        <f t="shared" si="106"/>
        <v>0</v>
      </c>
      <c r="DB74" s="65">
        <f t="shared" si="106"/>
        <v>0</v>
      </c>
      <c r="DC74" s="65">
        <f t="shared" si="106"/>
        <v>0</v>
      </c>
      <c r="DD74" s="65">
        <f t="shared" si="106"/>
        <v>0</v>
      </c>
      <c r="DE74" s="65">
        <f t="shared" si="106"/>
        <v>0</v>
      </c>
      <c r="DF74" s="65">
        <f t="shared" si="106"/>
        <v>0</v>
      </c>
      <c r="DG74" s="65">
        <f t="shared" si="106"/>
        <v>0</v>
      </c>
      <c r="DH74" s="65">
        <f t="shared" si="106"/>
        <v>0</v>
      </c>
      <c r="DI74" s="65">
        <f t="shared" si="106"/>
        <v>0</v>
      </c>
      <c r="DJ74" s="65">
        <f t="shared" si="106"/>
        <v>0</v>
      </c>
      <c r="DK74" s="65">
        <f t="shared" si="106"/>
        <v>0</v>
      </c>
      <c r="DL74" s="65">
        <f t="shared" si="106"/>
        <v>0</v>
      </c>
      <c r="DM74" s="65">
        <f t="shared" si="106"/>
        <v>0</v>
      </c>
      <c r="DN74" s="65">
        <f t="shared" si="106"/>
        <v>0</v>
      </c>
      <c r="DO74" s="65">
        <f t="shared" si="106"/>
        <v>0</v>
      </c>
      <c r="DP74" s="65">
        <f t="shared" si="106"/>
        <v>0</v>
      </c>
    </row>
    <row r="75" spans="1:120" x14ac:dyDescent="0.25">
      <c r="A75" s="65" t="str">
        <f t="shared" si="69"/>
        <v>14_PE</v>
      </c>
      <c r="B75" s="65" t="str">
        <f t="shared" si="69"/>
        <v>8_1_natural_gas</v>
      </c>
      <c r="C75" s="65" t="str">
        <f t="shared" si="69"/>
        <v>8_1_natural_gas</v>
      </c>
      <c r="D75" s="66" t="s">
        <v>171</v>
      </c>
      <c r="E75" s="66">
        <f t="shared" si="70"/>
        <v>0</v>
      </c>
      <c r="F75" s="66">
        <v>0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1"/>
        <v>14_PE</v>
      </c>
      <c r="BL75" s="65" t="str">
        <f t="shared" si="72"/>
        <v>d_ind_cem_8_1_natural_gas</v>
      </c>
      <c r="BM75" s="65"/>
      <c r="BN75" s="65"/>
      <c r="BO75" s="65">
        <f t="shared" ref="BO75:CV75" si="107">BO$49*BO32</f>
        <v>0</v>
      </c>
      <c r="BP75" s="65">
        <f t="shared" si="107"/>
        <v>0</v>
      </c>
      <c r="BQ75" s="65">
        <f t="shared" si="107"/>
        <v>0</v>
      </c>
      <c r="BR75" s="65">
        <f t="shared" si="107"/>
        <v>0</v>
      </c>
      <c r="BS75" s="65">
        <f t="shared" si="107"/>
        <v>0</v>
      </c>
      <c r="BT75" s="65">
        <f t="shared" si="107"/>
        <v>0</v>
      </c>
      <c r="BU75" s="65">
        <f t="shared" si="107"/>
        <v>0</v>
      </c>
      <c r="BV75" s="65">
        <f t="shared" si="107"/>
        <v>0</v>
      </c>
      <c r="BW75" s="65">
        <f t="shared" si="107"/>
        <v>0</v>
      </c>
      <c r="BX75" s="65">
        <f t="shared" si="107"/>
        <v>0</v>
      </c>
      <c r="BY75" s="65">
        <f t="shared" si="107"/>
        <v>0</v>
      </c>
      <c r="BZ75" s="65">
        <f t="shared" si="107"/>
        <v>0</v>
      </c>
      <c r="CA75" s="65">
        <f t="shared" si="107"/>
        <v>0</v>
      </c>
      <c r="CB75" s="65">
        <f t="shared" si="107"/>
        <v>0</v>
      </c>
      <c r="CC75" s="65">
        <f t="shared" si="107"/>
        <v>0</v>
      </c>
      <c r="CD75" s="65">
        <f t="shared" si="107"/>
        <v>0</v>
      </c>
      <c r="CE75" s="65">
        <f t="shared" si="107"/>
        <v>0</v>
      </c>
      <c r="CF75" s="65">
        <f t="shared" si="107"/>
        <v>0</v>
      </c>
      <c r="CG75" s="65">
        <f t="shared" si="107"/>
        <v>0</v>
      </c>
      <c r="CH75" s="65">
        <f t="shared" si="107"/>
        <v>0</v>
      </c>
      <c r="CI75" s="65">
        <f t="shared" si="107"/>
        <v>0</v>
      </c>
      <c r="CJ75" s="65">
        <f t="shared" si="107"/>
        <v>0</v>
      </c>
      <c r="CK75" s="65">
        <f t="shared" si="107"/>
        <v>0</v>
      </c>
      <c r="CL75" s="65">
        <f t="shared" si="107"/>
        <v>0</v>
      </c>
      <c r="CM75" s="65">
        <f t="shared" si="107"/>
        <v>0</v>
      </c>
      <c r="CN75" s="65">
        <f t="shared" si="107"/>
        <v>0</v>
      </c>
      <c r="CO75" s="65">
        <f t="shared" si="107"/>
        <v>0</v>
      </c>
      <c r="CP75" s="65">
        <f t="shared" si="107"/>
        <v>0</v>
      </c>
      <c r="CQ75" s="65">
        <f t="shared" si="107"/>
        <v>0</v>
      </c>
      <c r="CR75" s="65">
        <f t="shared" si="107"/>
        <v>0</v>
      </c>
      <c r="CS75" s="65">
        <f t="shared" si="107"/>
        <v>0</v>
      </c>
      <c r="CT75" s="65">
        <f t="shared" si="107"/>
        <v>0</v>
      </c>
      <c r="CU75" s="65">
        <f t="shared" si="107"/>
        <v>0</v>
      </c>
      <c r="CV75" s="65">
        <f t="shared" si="107"/>
        <v>0</v>
      </c>
      <c r="CW75" s="65">
        <f t="shared" ref="CW75:DP75" si="108">CW$49*CW32</f>
        <v>0</v>
      </c>
      <c r="CX75" s="65">
        <f t="shared" si="108"/>
        <v>0</v>
      </c>
      <c r="CY75" s="65">
        <f t="shared" si="108"/>
        <v>0</v>
      </c>
      <c r="CZ75" s="65">
        <f t="shared" si="108"/>
        <v>0</v>
      </c>
      <c r="DA75" s="65">
        <f t="shared" si="108"/>
        <v>0</v>
      </c>
      <c r="DB75" s="65">
        <f t="shared" si="108"/>
        <v>0</v>
      </c>
      <c r="DC75" s="65">
        <f t="shared" si="108"/>
        <v>0</v>
      </c>
      <c r="DD75" s="65">
        <f t="shared" si="108"/>
        <v>0</v>
      </c>
      <c r="DE75" s="65">
        <f t="shared" si="108"/>
        <v>0</v>
      </c>
      <c r="DF75" s="65">
        <f t="shared" si="108"/>
        <v>0</v>
      </c>
      <c r="DG75" s="65">
        <f t="shared" si="108"/>
        <v>0</v>
      </c>
      <c r="DH75" s="65">
        <f t="shared" si="108"/>
        <v>0</v>
      </c>
      <c r="DI75" s="65">
        <f t="shared" si="108"/>
        <v>0</v>
      </c>
      <c r="DJ75" s="65">
        <f t="shared" si="108"/>
        <v>0</v>
      </c>
      <c r="DK75" s="65">
        <f t="shared" si="108"/>
        <v>0</v>
      </c>
      <c r="DL75" s="65">
        <f t="shared" si="108"/>
        <v>0</v>
      </c>
      <c r="DM75" s="65">
        <f t="shared" si="108"/>
        <v>0</v>
      </c>
      <c r="DN75" s="65">
        <f t="shared" si="108"/>
        <v>0</v>
      </c>
      <c r="DO75" s="65">
        <f t="shared" si="108"/>
        <v>0</v>
      </c>
      <c r="DP75" s="65">
        <f t="shared" si="108"/>
        <v>0</v>
      </c>
    </row>
    <row r="76" spans="1:120" x14ac:dyDescent="0.25">
      <c r="A76" s="65" t="str">
        <f t="shared" si="69"/>
        <v>14_PE</v>
      </c>
      <c r="B76" s="65" t="str">
        <f t="shared" si="69"/>
        <v>15_1_fuelwood_and_woodwaste</v>
      </c>
      <c r="C76" s="65" t="str">
        <f t="shared" si="69"/>
        <v>15_1_fwood_wwaste</v>
      </c>
      <c r="D76" s="66" t="s">
        <v>171</v>
      </c>
      <c r="E76" s="66">
        <f t="shared" si="70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1"/>
        <v>14_PE</v>
      </c>
      <c r="BL76" s="65" t="str">
        <f t="shared" si="72"/>
        <v>d_ind_cem_15_1_fwood_wwaste</v>
      </c>
      <c r="BM76" s="65"/>
      <c r="BN76" s="65"/>
      <c r="BO76" s="65">
        <f t="shared" ref="BO76:CV76" si="109">BO$49*BO33</f>
        <v>0</v>
      </c>
      <c r="BP76" s="65">
        <f t="shared" si="109"/>
        <v>0</v>
      </c>
      <c r="BQ76" s="65">
        <f t="shared" si="109"/>
        <v>0</v>
      </c>
      <c r="BR76" s="65">
        <f t="shared" si="109"/>
        <v>0</v>
      </c>
      <c r="BS76" s="65">
        <f t="shared" si="109"/>
        <v>0</v>
      </c>
      <c r="BT76" s="65">
        <f t="shared" si="109"/>
        <v>0</v>
      </c>
      <c r="BU76" s="65">
        <f t="shared" si="109"/>
        <v>0</v>
      </c>
      <c r="BV76" s="65">
        <f t="shared" si="109"/>
        <v>0</v>
      </c>
      <c r="BW76" s="65">
        <f t="shared" si="109"/>
        <v>0</v>
      </c>
      <c r="BX76" s="65">
        <f t="shared" si="109"/>
        <v>0</v>
      </c>
      <c r="BY76" s="65">
        <f t="shared" si="109"/>
        <v>0</v>
      </c>
      <c r="BZ76" s="65">
        <f t="shared" si="109"/>
        <v>0</v>
      </c>
      <c r="CA76" s="65">
        <f t="shared" si="109"/>
        <v>0</v>
      </c>
      <c r="CB76" s="65">
        <f t="shared" si="109"/>
        <v>0</v>
      </c>
      <c r="CC76" s="65">
        <f t="shared" si="109"/>
        <v>0</v>
      </c>
      <c r="CD76" s="65">
        <f t="shared" si="109"/>
        <v>0</v>
      </c>
      <c r="CE76" s="65">
        <f t="shared" si="109"/>
        <v>0</v>
      </c>
      <c r="CF76" s="65">
        <f t="shared" si="109"/>
        <v>0</v>
      </c>
      <c r="CG76" s="65">
        <f t="shared" si="109"/>
        <v>0</v>
      </c>
      <c r="CH76" s="65">
        <f t="shared" si="109"/>
        <v>0</v>
      </c>
      <c r="CI76" s="65">
        <f t="shared" si="109"/>
        <v>0</v>
      </c>
      <c r="CJ76" s="65">
        <f t="shared" si="109"/>
        <v>0</v>
      </c>
      <c r="CK76" s="65">
        <f t="shared" si="109"/>
        <v>0</v>
      </c>
      <c r="CL76" s="65">
        <f t="shared" si="109"/>
        <v>0</v>
      </c>
      <c r="CM76" s="65">
        <f t="shared" si="109"/>
        <v>0</v>
      </c>
      <c r="CN76" s="65">
        <f t="shared" si="109"/>
        <v>0</v>
      </c>
      <c r="CO76" s="65">
        <f t="shared" si="109"/>
        <v>0</v>
      </c>
      <c r="CP76" s="65">
        <f t="shared" si="109"/>
        <v>0</v>
      </c>
      <c r="CQ76" s="65">
        <f t="shared" si="109"/>
        <v>0</v>
      </c>
      <c r="CR76" s="65">
        <f t="shared" si="109"/>
        <v>0</v>
      </c>
      <c r="CS76" s="65">
        <f t="shared" si="109"/>
        <v>0</v>
      </c>
      <c r="CT76" s="65">
        <f t="shared" si="109"/>
        <v>0</v>
      </c>
      <c r="CU76" s="65">
        <f t="shared" si="109"/>
        <v>0</v>
      </c>
      <c r="CV76" s="65">
        <f t="shared" si="109"/>
        <v>0</v>
      </c>
      <c r="CW76" s="65">
        <f t="shared" ref="CW76:DP76" si="110">CW$49*CW33</f>
        <v>0</v>
      </c>
      <c r="CX76" s="65">
        <f t="shared" si="110"/>
        <v>0</v>
      </c>
      <c r="CY76" s="65">
        <f t="shared" si="110"/>
        <v>0</v>
      </c>
      <c r="CZ76" s="65">
        <f t="shared" si="110"/>
        <v>0</v>
      </c>
      <c r="DA76" s="65">
        <f t="shared" si="110"/>
        <v>0</v>
      </c>
      <c r="DB76" s="65">
        <f t="shared" si="110"/>
        <v>0</v>
      </c>
      <c r="DC76" s="65">
        <f t="shared" si="110"/>
        <v>0</v>
      </c>
      <c r="DD76" s="65">
        <f t="shared" si="110"/>
        <v>0</v>
      </c>
      <c r="DE76" s="65">
        <f t="shared" si="110"/>
        <v>0</v>
      </c>
      <c r="DF76" s="65">
        <f t="shared" si="110"/>
        <v>0</v>
      </c>
      <c r="DG76" s="65">
        <f t="shared" si="110"/>
        <v>0</v>
      </c>
      <c r="DH76" s="65">
        <f t="shared" si="110"/>
        <v>0</v>
      </c>
      <c r="DI76" s="65">
        <f t="shared" si="110"/>
        <v>0</v>
      </c>
      <c r="DJ76" s="65">
        <f t="shared" si="110"/>
        <v>0</v>
      </c>
      <c r="DK76" s="65">
        <f t="shared" si="110"/>
        <v>0</v>
      </c>
      <c r="DL76" s="65">
        <f t="shared" si="110"/>
        <v>0</v>
      </c>
      <c r="DM76" s="65">
        <f t="shared" si="110"/>
        <v>0</v>
      </c>
      <c r="DN76" s="65">
        <f t="shared" si="110"/>
        <v>0</v>
      </c>
      <c r="DO76" s="65">
        <f t="shared" si="110"/>
        <v>0</v>
      </c>
      <c r="DP76" s="65">
        <f t="shared" si="110"/>
        <v>0</v>
      </c>
    </row>
    <row r="77" spans="1:120" x14ac:dyDescent="0.25">
      <c r="A77" s="65" t="str">
        <f t="shared" si="69"/>
        <v>14_PE</v>
      </c>
      <c r="B77" s="65" t="str">
        <f t="shared" si="69"/>
        <v>15_2_bagasse</v>
      </c>
      <c r="C77" s="65" t="str">
        <f t="shared" si="69"/>
        <v>15_2_bagasse</v>
      </c>
      <c r="D77" s="66" t="s">
        <v>171</v>
      </c>
      <c r="E77" s="66">
        <f t="shared" si="70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1"/>
        <v>14_PE</v>
      </c>
      <c r="BL77" s="65" t="str">
        <f t="shared" si="72"/>
        <v>d_ind_cem_15_2_bagasse</v>
      </c>
      <c r="BM77" s="65"/>
      <c r="BN77" s="65"/>
      <c r="BO77" s="65">
        <f t="shared" ref="BO77:CV77" si="111">BO$49*BO34</f>
        <v>0</v>
      </c>
      <c r="BP77" s="65">
        <f t="shared" si="111"/>
        <v>0</v>
      </c>
      <c r="BQ77" s="65">
        <f t="shared" si="111"/>
        <v>0</v>
      </c>
      <c r="BR77" s="65">
        <f t="shared" si="111"/>
        <v>0</v>
      </c>
      <c r="BS77" s="65">
        <f t="shared" si="111"/>
        <v>0</v>
      </c>
      <c r="BT77" s="65">
        <f t="shared" si="111"/>
        <v>0</v>
      </c>
      <c r="BU77" s="65">
        <f t="shared" si="111"/>
        <v>0</v>
      </c>
      <c r="BV77" s="65">
        <f t="shared" si="111"/>
        <v>0</v>
      </c>
      <c r="BW77" s="65">
        <f t="shared" si="111"/>
        <v>0</v>
      </c>
      <c r="BX77" s="65">
        <f t="shared" si="111"/>
        <v>0</v>
      </c>
      <c r="BY77" s="65">
        <f t="shared" si="111"/>
        <v>0</v>
      </c>
      <c r="BZ77" s="65">
        <f t="shared" si="111"/>
        <v>0</v>
      </c>
      <c r="CA77" s="65">
        <f t="shared" si="111"/>
        <v>0</v>
      </c>
      <c r="CB77" s="65">
        <f t="shared" si="111"/>
        <v>0</v>
      </c>
      <c r="CC77" s="65">
        <f t="shared" si="111"/>
        <v>0</v>
      </c>
      <c r="CD77" s="65">
        <f t="shared" si="111"/>
        <v>0</v>
      </c>
      <c r="CE77" s="65">
        <f t="shared" si="111"/>
        <v>0</v>
      </c>
      <c r="CF77" s="65">
        <f t="shared" si="111"/>
        <v>0</v>
      </c>
      <c r="CG77" s="65">
        <f t="shared" si="111"/>
        <v>0</v>
      </c>
      <c r="CH77" s="65">
        <f t="shared" si="111"/>
        <v>0</v>
      </c>
      <c r="CI77" s="65">
        <f t="shared" si="111"/>
        <v>0</v>
      </c>
      <c r="CJ77" s="65">
        <f t="shared" si="111"/>
        <v>0</v>
      </c>
      <c r="CK77" s="65">
        <f t="shared" si="111"/>
        <v>0</v>
      </c>
      <c r="CL77" s="65">
        <f t="shared" si="111"/>
        <v>0</v>
      </c>
      <c r="CM77" s="65">
        <f t="shared" si="111"/>
        <v>0</v>
      </c>
      <c r="CN77" s="65">
        <f t="shared" si="111"/>
        <v>0</v>
      </c>
      <c r="CO77" s="65">
        <f t="shared" si="111"/>
        <v>0</v>
      </c>
      <c r="CP77" s="65">
        <f t="shared" si="111"/>
        <v>0</v>
      </c>
      <c r="CQ77" s="65">
        <f t="shared" si="111"/>
        <v>0</v>
      </c>
      <c r="CR77" s="65">
        <f t="shared" si="111"/>
        <v>0</v>
      </c>
      <c r="CS77" s="65">
        <f t="shared" si="111"/>
        <v>0</v>
      </c>
      <c r="CT77" s="65">
        <f t="shared" si="111"/>
        <v>0</v>
      </c>
      <c r="CU77" s="65">
        <f t="shared" si="111"/>
        <v>0</v>
      </c>
      <c r="CV77" s="65">
        <f t="shared" si="111"/>
        <v>0</v>
      </c>
      <c r="CW77" s="65">
        <f t="shared" ref="CW77:DP77" si="112">CW$49*CW34</f>
        <v>0</v>
      </c>
      <c r="CX77" s="65">
        <f t="shared" si="112"/>
        <v>0</v>
      </c>
      <c r="CY77" s="65">
        <f t="shared" si="112"/>
        <v>0</v>
      </c>
      <c r="CZ77" s="65">
        <f t="shared" si="112"/>
        <v>0</v>
      </c>
      <c r="DA77" s="65">
        <f t="shared" si="112"/>
        <v>0</v>
      </c>
      <c r="DB77" s="65">
        <f t="shared" si="112"/>
        <v>0</v>
      </c>
      <c r="DC77" s="65">
        <f t="shared" si="112"/>
        <v>0</v>
      </c>
      <c r="DD77" s="65">
        <f t="shared" si="112"/>
        <v>0</v>
      </c>
      <c r="DE77" s="65">
        <f t="shared" si="112"/>
        <v>0</v>
      </c>
      <c r="DF77" s="65">
        <f t="shared" si="112"/>
        <v>0</v>
      </c>
      <c r="DG77" s="65">
        <f t="shared" si="112"/>
        <v>0</v>
      </c>
      <c r="DH77" s="65">
        <f t="shared" si="112"/>
        <v>0</v>
      </c>
      <c r="DI77" s="65">
        <f t="shared" si="112"/>
        <v>0</v>
      </c>
      <c r="DJ77" s="65">
        <f t="shared" si="112"/>
        <v>0</v>
      </c>
      <c r="DK77" s="65">
        <f t="shared" si="112"/>
        <v>0</v>
      </c>
      <c r="DL77" s="65">
        <f t="shared" si="112"/>
        <v>0</v>
      </c>
      <c r="DM77" s="65">
        <f t="shared" si="112"/>
        <v>0</v>
      </c>
      <c r="DN77" s="65">
        <f t="shared" si="112"/>
        <v>0</v>
      </c>
      <c r="DO77" s="65">
        <f t="shared" si="112"/>
        <v>0</v>
      </c>
      <c r="DP77" s="65">
        <f t="shared" si="112"/>
        <v>0</v>
      </c>
    </row>
    <row r="78" spans="1:120" x14ac:dyDescent="0.25">
      <c r="A78" s="65" t="str">
        <f t="shared" si="69"/>
        <v>14_PE</v>
      </c>
      <c r="B78" s="65" t="str">
        <f t="shared" si="69"/>
        <v>15_3_charcoal</v>
      </c>
      <c r="C78" s="65" t="str">
        <f t="shared" si="69"/>
        <v>15_3_charcoal</v>
      </c>
      <c r="D78" s="66" t="s">
        <v>171</v>
      </c>
      <c r="E78" s="66">
        <f t="shared" si="70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1"/>
        <v>14_PE</v>
      </c>
      <c r="BL78" s="65" t="str">
        <f t="shared" si="72"/>
        <v>d_ind_cem_15_3_charcoal</v>
      </c>
      <c r="BM78" s="65"/>
      <c r="BN78" s="65"/>
      <c r="BO78" s="65">
        <f t="shared" ref="BO78:CV78" si="113">BO$49*BO35</f>
        <v>0</v>
      </c>
      <c r="BP78" s="65">
        <f t="shared" si="113"/>
        <v>0</v>
      </c>
      <c r="BQ78" s="65">
        <f t="shared" si="113"/>
        <v>0</v>
      </c>
      <c r="BR78" s="65">
        <f t="shared" si="113"/>
        <v>0</v>
      </c>
      <c r="BS78" s="65">
        <f t="shared" si="113"/>
        <v>0</v>
      </c>
      <c r="BT78" s="65">
        <f t="shared" si="113"/>
        <v>0</v>
      </c>
      <c r="BU78" s="65">
        <f t="shared" si="113"/>
        <v>0</v>
      </c>
      <c r="BV78" s="65">
        <f t="shared" si="113"/>
        <v>0</v>
      </c>
      <c r="BW78" s="65">
        <f t="shared" si="113"/>
        <v>0</v>
      </c>
      <c r="BX78" s="65">
        <f t="shared" si="113"/>
        <v>0</v>
      </c>
      <c r="BY78" s="65">
        <f t="shared" si="113"/>
        <v>0</v>
      </c>
      <c r="BZ78" s="65">
        <f t="shared" si="113"/>
        <v>0</v>
      </c>
      <c r="CA78" s="65">
        <f t="shared" si="113"/>
        <v>0</v>
      </c>
      <c r="CB78" s="65">
        <f t="shared" si="113"/>
        <v>0</v>
      </c>
      <c r="CC78" s="65">
        <f t="shared" si="113"/>
        <v>0</v>
      </c>
      <c r="CD78" s="65">
        <f t="shared" si="113"/>
        <v>0</v>
      </c>
      <c r="CE78" s="65">
        <f t="shared" si="113"/>
        <v>0</v>
      </c>
      <c r="CF78" s="65">
        <f t="shared" si="113"/>
        <v>0</v>
      </c>
      <c r="CG78" s="65">
        <f t="shared" si="113"/>
        <v>0</v>
      </c>
      <c r="CH78" s="65">
        <f t="shared" si="113"/>
        <v>0</v>
      </c>
      <c r="CI78" s="65">
        <f t="shared" si="113"/>
        <v>0</v>
      </c>
      <c r="CJ78" s="65">
        <f t="shared" si="113"/>
        <v>0</v>
      </c>
      <c r="CK78" s="65">
        <f t="shared" si="113"/>
        <v>0</v>
      </c>
      <c r="CL78" s="65">
        <f t="shared" si="113"/>
        <v>0</v>
      </c>
      <c r="CM78" s="65">
        <f t="shared" si="113"/>
        <v>0</v>
      </c>
      <c r="CN78" s="65">
        <f t="shared" si="113"/>
        <v>0</v>
      </c>
      <c r="CO78" s="65">
        <f t="shared" si="113"/>
        <v>0</v>
      </c>
      <c r="CP78" s="65">
        <f t="shared" si="113"/>
        <v>0</v>
      </c>
      <c r="CQ78" s="65">
        <f t="shared" si="113"/>
        <v>0</v>
      </c>
      <c r="CR78" s="65">
        <f t="shared" si="113"/>
        <v>0</v>
      </c>
      <c r="CS78" s="65">
        <f t="shared" si="113"/>
        <v>0</v>
      </c>
      <c r="CT78" s="65">
        <f t="shared" si="113"/>
        <v>0</v>
      </c>
      <c r="CU78" s="65">
        <f t="shared" si="113"/>
        <v>0</v>
      </c>
      <c r="CV78" s="65">
        <f t="shared" si="113"/>
        <v>0</v>
      </c>
      <c r="CW78" s="65">
        <f t="shared" ref="CW78:DP78" si="114">CW$49*CW35</f>
        <v>0</v>
      </c>
      <c r="CX78" s="65">
        <f t="shared" si="114"/>
        <v>0</v>
      </c>
      <c r="CY78" s="65">
        <f t="shared" si="114"/>
        <v>0</v>
      </c>
      <c r="CZ78" s="65">
        <f t="shared" si="114"/>
        <v>0</v>
      </c>
      <c r="DA78" s="65">
        <f t="shared" si="114"/>
        <v>0</v>
      </c>
      <c r="DB78" s="65">
        <f t="shared" si="114"/>
        <v>0</v>
      </c>
      <c r="DC78" s="65">
        <f t="shared" si="114"/>
        <v>0</v>
      </c>
      <c r="DD78" s="65">
        <f t="shared" si="114"/>
        <v>0</v>
      </c>
      <c r="DE78" s="65">
        <f t="shared" si="114"/>
        <v>0</v>
      </c>
      <c r="DF78" s="65">
        <f t="shared" si="114"/>
        <v>0</v>
      </c>
      <c r="DG78" s="65">
        <f t="shared" si="114"/>
        <v>0</v>
      </c>
      <c r="DH78" s="65">
        <f t="shared" si="114"/>
        <v>0</v>
      </c>
      <c r="DI78" s="65">
        <f t="shared" si="114"/>
        <v>0</v>
      </c>
      <c r="DJ78" s="65">
        <f t="shared" si="114"/>
        <v>0</v>
      </c>
      <c r="DK78" s="65">
        <f t="shared" si="114"/>
        <v>0</v>
      </c>
      <c r="DL78" s="65">
        <f t="shared" si="114"/>
        <v>0</v>
      </c>
      <c r="DM78" s="65">
        <f t="shared" si="114"/>
        <v>0</v>
      </c>
      <c r="DN78" s="65">
        <f t="shared" si="114"/>
        <v>0</v>
      </c>
      <c r="DO78" s="65">
        <f t="shared" si="114"/>
        <v>0</v>
      </c>
      <c r="DP78" s="65">
        <f t="shared" si="114"/>
        <v>0</v>
      </c>
    </row>
    <row r="79" spans="1:120" x14ac:dyDescent="0.25">
      <c r="A79" s="65" t="str">
        <f t="shared" si="69"/>
        <v>14_PE</v>
      </c>
      <c r="B79" s="65" t="str">
        <f t="shared" si="69"/>
        <v>15_4_black_liquor</v>
      </c>
      <c r="C79" s="65" t="str">
        <f t="shared" si="69"/>
        <v>15_4_black_liquor</v>
      </c>
      <c r="D79" s="66" t="s">
        <v>171</v>
      </c>
      <c r="E79" s="66">
        <f t="shared" si="70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1"/>
        <v>14_PE</v>
      </c>
      <c r="BL79" s="65" t="str">
        <f t="shared" si="72"/>
        <v>d_ind_cem_15_4_black_liquor</v>
      </c>
      <c r="BM79" s="65"/>
      <c r="BN79" s="65"/>
      <c r="BO79" s="65">
        <f t="shared" ref="BO79:CV79" si="115">BO$49*BO36</f>
        <v>0</v>
      </c>
      <c r="BP79" s="65">
        <f t="shared" si="115"/>
        <v>0</v>
      </c>
      <c r="BQ79" s="65">
        <f t="shared" si="115"/>
        <v>0</v>
      </c>
      <c r="BR79" s="65">
        <f t="shared" si="115"/>
        <v>0</v>
      </c>
      <c r="BS79" s="65">
        <f t="shared" si="115"/>
        <v>0</v>
      </c>
      <c r="BT79" s="65">
        <f t="shared" si="115"/>
        <v>0</v>
      </c>
      <c r="BU79" s="65">
        <f t="shared" si="115"/>
        <v>0</v>
      </c>
      <c r="BV79" s="65">
        <f t="shared" si="115"/>
        <v>0</v>
      </c>
      <c r="BW79" s="65">
        <f t="shared" si="115"/>
        <v>0</v>
      </c>
      <c r="BX79" s="65">
        <f t="shared" si="115"/>
        <v>0</v>
      </c>
      <c r="BY79" s="65">
        <f t="shared" si="115"/>
        <v>0</v>
      </c>
      <c r="BZ79" s="65">
        <f t="shared" si="115"/>
        <v>0</v>
      </c>
      <c r="CA79" s="65">
        <f t="shared" si="115"/>
        <v>0</v>
      </c>
      <c r="CB79" s="65">
        <f t="shared" si="115"/>
        <v>0</v>
      </c>
      <c r="CC79" s="65">
        <f t="shared" si="115"/>
        <v>0</v>
      </c>
      <c r="CD79" s="65">
        <f t="shared" si="115"/>
        <v>0</v>
      </c>
      <c r="CE79" s="65">
        <f t="shared" si="115"/>
        <v>0</v>
      </c>
      <c r="CF79" s="65">
        <f t="shared" si="115"/>
        <v>0</v>
      </c>
      <c r="CG79" s="65">
        <f t="shared" si="115"/>
        <v>0</v>
      </c>
      <c r="CH79" s="65">
        <f t="shared" si="115"/>
        <v>0</v>
      </c>
      <c r="CI79" s="65">
        <f t="shared" si="115"/>
        <v>0</v>
      </c>
      <c r="CJ79" s="65">
        <f t="shared" si="115"/>
        <v>0</v>
      </c>
      <c r="CK79" s="65">
        <f t="shared" si="115"/>
        <v>0</v>
      </c>
      <c r="CL79" s="65">
        <f t="shared" si="115"/>
        <v>0</v>
      </c>
      <c r="CM79" s="65">
        <f t="shared" si="115"/>
        <v>0</v>
      </c>
      <c r="CN79" s="65">
        <f t="shared" si="115"/>
        <v>0</v>
      </c>
      <c r="CO79" s="65">
        <f t="shared" si="115"/>
        <v>0</v>
      </c>
      <c r="CP79" s="65">
        <f t="shared" si="115"/>
        <v>0</v>
      </c>
      <c r="CQ79" s="65">
        <f t="shared" si="115"/>
        <v>0</v>
      </c>
      <c r="CR79" s="65">
        <f t="shared" si="115"/>
        <v>0</v>
      </c>
      <c r="CS79" s="65">
        <f t="shared" si="115"/>
        <v>0</v>
      </c>
      <c r="CT79" s="65">
        <f t="shared" si="115"/>
        <v>0</v>
      </c>
      <c r="CU79" s="65">
        <f t="shared" si="115"/>
        <v>0</v>
      </c>
      <c r="CV79" s="65">
        <f t="shared" si="115"/>
        <v>0</v>
      </c>
      <c r="CW79" s="65">
        <f t="shared" ref="CW79:DP79" si="116">CW$49*CW36</f>
        <v>0</v>
      </c>
      <c r="CX79" s="65">
        <f t="shared" si="116"/>
        <v>0</v>
      </c>
      <c r="CY79" s="65">
        <f t="shared" si="116"/>
        <v>0</v>
      </c>
      <c r="CZ79" s="65">
        <f t="shared" si="116"/>
        <v>0</v>
      </c>
      <c r="DA79" s="65">
        <f t="shared" si="116"/>
        <v>0</v>
      </c>
      <c r="DB79" s="65">
        <f t="shared" si="116"/>
        <v>0</v>
      </c>
      <c r="DC79" s="65">
        <f t="shared" si="116"/>
        <v>0</v>
      </c>
      <c r="DD79" s="65">
        <f t="shared" si="116"/>
        <v>0</v>
      </c>
      <c r="DE79" s="65">
        <f t="shared" si="116"/>
        <v>0</v>
      </c>
      <c r="DF79" s="65">
        <f t="shared" si="116"/>
        <v>0</v>
      </c>
      <c r="DG79" s="65">
        <f t="shared" si="116"/>
        <v>0</v>
      </c>
      <c r="DH79" s="65">
        <f t="shared" si="116"/>
        <v>0</v>
      </c>
      <c r="DI79" s="65">
        <f t="shared" si="116"/>
        <v>0</v>
      </c>
      <c r="DJ79" s="65">
        <f t="shared" si="116"/>
        <v>0</v>
      </c>
      <c r="DK79" s="65">
        <f t="shared" si="116"/>
        <v>0</v>
      </c>
      <c r="DL79" s="65">
        <f t="shared" si="116"/>
        <v>0</v>
      </c>
      <c r="DM79" s="65">
        <f t="shared" si="116"/>
        <v>0</v>
      </c>
      <c r="DN79" s="65">
        <f t="shared" si="116"/>
        <v>0</v>
      </c>
      <c r="DO79" s="65">
        <f t="shared" si="116"/>
        <v>0</v>
      </c>
      <c r="DP79" s="65">
        <f t="shared" si="116"/>
        <v>0</v>
      </c>
    </row>
    <row r="80" spans="1:120" x14ac:dyDescent="0.25">
      <c r="A80" s="65" t="str">
        <f t="shared" si="69"/>
        <v>14_PE</v>
      </c>
      <c r="B80" s="65" t="str">
        <f t="shared" si="69"/>
        <v>15_5_other_biomass</v>
      </c>
      <c r="C80" s="65" t="str">
        <f t="shared" si="69"/>
        <v>15_5_other_biomass</v>
      </c>
      <c r="D80" s="66" t="s">
        <v>171</v>
      </c>
      <c r="E80" s="66">
        <f t="shared" si="70"/>
        <v>0</v>
      </c>
      <c r="F80" s="66">
        <v>0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1"/>
        <v>14_PE</v>
      </c>
      <c r="BL80" s="65" t="str">
        <f t="shared" si="72"/>
        <v>d_ind_cem_15_5_other_biomass</v>
      </c>
      <c r="BM80" s="65"/>
      <c r="BN80" s="65"/>
      <c r="BO80" s="65">
        <f t="shared" ref="BO80:CV80" si="117">BO$49*BO37</f>
        <v>0</v>
      </c>
      <c r="BP80" s="65">
        <f t="shared" si="117"/>
        <v>0</v>
      </c>
      <c r="BQ80" s="65">
        <f t="shared" si="117"/>
        <v>0</v>
      </c>
      <c r="BR80" s="65">
        <f t="shared" si="117"/>
        <v>0</v>
      </c>
      <c r="BS80" s="65">
        <f t="shared" si="117"/>
        <v>0</v>
      </c>
      <c r="BT80" s="65">
        <f t="shared" si="117"/>
        <v>0</v>
      </c>
      <c r="BU80" s="65">
        <f t="shared" si="117"/>
        <v>0</v>
      </c>
      <c r="BV80" s="65">
        <f t="shared" si="117"/>
        <v>0</v>
      </c>
      <c r="BW80" s="65">
        <f t="shared" si="117"/>
        <v>0</v>
      </c>
      <c r="BX80" s="65">
        <f t="shared" si="117"/>
        <v>0</v>
      </c>
      <c r="BY80" s="65">
        <f t="shared" si="117"/>
        <v>0</v>
      </c>
      <c r="BZ80" s="65">
        <f t="shared" si="117"/>
        <v>0</v>
      </c>
      <c r="CA80" s="65">
        <f t="shared" si="117"/>
        <v>0</v>
      </c>
      <c r="CB80" s="65">
        <f t="shared" si="117"/>
        <v>0</v>
      </c>
      <c r="CC80" s="65">
        <f t="shared" si="117"/>
        <v>0</v>
      </c>
      <c r="CD80" s="65">
        <f t="shared" si="117"/>
        <v>0</v>
      </c>
      <c r="CE80" s="65">
        <f t="shared" si="117"/>
        <v>0</v>
      </c>
      <c r="CF80" s="65">
        <f t="shared" si="117"/>
        <v>0</v>
      </c>
      <c r="CG80" s="65">
        <f t="shared" si="117"/>
        <v>0</v>
      </c>
      <c r="CH80" s="65">
        <f t="shared" si="117"/>
        <v>0</v>
      </c>
      <c r="CI80" s="65">
        <f t="shared" si="117"/>
        <v>0</v>
      </c>
      <c r="CJ80" s="65">
        <f t="shared" si="117"/>
        <v>0</v>
      </c>
      <c r="CK80" s="65">
        <f t="shared" si="117"/>
        <v>0</v>
      </c>
      <c r="CL80" s="65">
        <f t="shared" si="117"/>
        <v>0</v>
      </c>
      <c r="CM80" s="65">
        <f t="shared" si="117"/>
        <v>0</v>
      </c>
      <c r="CN80" s="65">
        <f t="shared" si="117"/>
        <v>0</v>
      </c>
      <c r="CO80" s="65">
        <f t="shared" si="117"/>
        <v>0</v>
      </c>
      <c r="CP80" s="65">
        <f t="shared" si="117"/>
        <v>0</v>
      </c>
      <c r="CQ80" s="65">
        <f t="shared" si="117"/>
        <v>0</v>
      </c>
      <c r="CR80" s="65">
        <f t="shared" si="117"/>
        <v>0</v>
      </c>
      <c r="CS80" s="65">
        <f t="shared" si="117"/>
        <v>0</v>
      </c>
      <c r="CT80" s="65">
        <f t="shared" si="117"/>
        <v>0</v>
      </c>
      <c r="CU80" s="65">
        <f t="shared" si="117"/>
        <v>0</v>
      </c>
      <c r="CV80" s="65">
        <f t="shared" si="117"/>
        <v>0</v>
      </c>
      <c r="CW80" s="65">
        <f t="shared" ref="CW80:DP80" si="118">CW$49*CW37</f>
        <v>0</v>
      </c>
      <c r="CX80" s="65">
        <f t="shared" si="118"/>
        <v>0</v>
      </c>
      <c r="CY80" s="65">
        <f t="shared" si="118"/>
        <v>0</v>
      </c>
      <c r="CZ80" s="65">
        <f t="shared" si="118"/>
        <v>0</v>
      </c>
      <c r="DA80" s="65">
        <f t="shared" si="118"/>
        <v>0</v>
      </c>
      <c r="DB80" s="65">
        <f t="shared" si="118"/>
        <v>0</v>
      </c>
      <c r="DC80" s="65">
        <f t="shared" si="118"/>
        <v>0</v>
      </c>
      <c r="DD80" s="65">
        <f t="shared" si="118"/>
        <v>0</v>
      </c>
      <c r="DE80" s="65">
        <f t="shared" si="118"/>
        <v>0</v>
      </c>
      <c r="DF80" s="65">
        <f t="shared" si="118"/>
        <v>0</v>
      </c>
      <c r="DG80" s="65">
        <f t="shared" si="118"/>
        <v>0</v>
      </c>
      <c r="DH80" s="65">
        <f t="shared" si="118"/>
        <v>0</v>
      </c>
      <c r="DI80" s="65">
        <f t="shared" si="118"/>
        <v>0</v>
      </c>
      <c r="DJ80" s="65">
        <f t="shared" si="118"/>
        <v>0</v>
      </c>
      <c r="DK80" s="65">
        <f t="shared" si="118"/>
        <v>0</v>
      </c>
      <c r="DL80" s="65">
        <f t="shared" si="118"/>
        <v>0</v>
      </c>
      <c r="DM80" s="65">
        <f t="shared" si="118"/>
        <v>0</v>
      </c>
      <c r="DN80" s="65">
        <f t="shared" si="118"/>
        <v>0</v>
      </c>
      <c r="DO80" s="65">
        <f t="shared" si="118"/>
        <v>0</v>
      </c>
      <c r="DP80" s="65">
        <f t="shared" si="118"/>
        <v>0</v>
      </c>
    </row>
    <row r="81" spans="1:120" x14ac:dyDescent="0.25">
      <c r="A81" s="65" t="str">
        <f t="shared" si="69"/>
        <v>14_PE</v>
      </c>
      <c r="B81" s="65" t="str">
        <f t="shared" si="69"/>
        <v>16_1_biogas</v>
      </c>
      <c r="C81" s="65" t="str">
        <f t="shared" si="69"/>
        <v>16_1_biogas</v>
      </c>
      <c r="D81" s="66" t="s">
        <v>171</v>
      </c>
      <c r="E81" s="66">
        <f t="shared" si="70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1"/>
        <v>14_PE</v>
      </c>
      <c r="BL81" s="65" t="str">
        <f t="shared" si="72"/>
        <v>d_ind_cem_16_1_biogas</v>
      </c>
      <c r="BM81" s="65"/>
      <c r="BN81" s="65"/>
      <c r="BO81" s="65">
        <f t="shared" ref="BO81:CV81" si="119">BO$49*BO38</f>
        <v>0</v>
      </c>
      <c r="BP81" s="65">
        <f t="shared" si="119"/>
        <v>0</v>
      </c>
      <c r="BQ81" s="65">
        <f t="shared" si="119"/>
        <v>0</v>
      </c>
      <c r="BR81" s="65">
        <f t="shared" si="119"/>
        <v>0</v>
      </c>
      <c r="BS81" s="65">
        <f t="shared" si="119"/>
        <v>0</v>
      </c>
      <c r="BT81" s="65">
        <f t="shared" si="119"/>
        <v>0</v>
      </c>
      <c r="BU81" s="65">
        <f t="shared" si="119"/>
        <v>0</v>
      </c>
      <c r="BV81" s="65">
        <f t="shared" si="119"/>
        <v>0</v>
      </c>
      <c r="BW81" s="65">
        <f t="shared" si="119"/>
        <v>0</v>
      </c>
      <c r="BX81" s="65">
        <f t="shared" si="119"/>
        <v>0</v>
      </c>
      <c r="BY81" s="65">
        <f t="shared" si="119"/>
        <v>0</v>
      </c>
      <c r="BZ81" s="65">
        <f t="shared" si="119"/>
        <v>0</v>
      </c>
      <c r="CA81" s="65">
        <f t="shared" si="119"/>
        <v>0</v>
      </c>
      <c r="CB81" s="65">
        <f t="shared" si="119"/>
        <v>0</v>
      </c>
      <c r="CC81" s="65">
        <f t="shared" si="119"/>
        <v>0</v>
      </c>
      <c r="CD81" s="65">
        <f t="shared" si="119"/>
        <v>0</v>
      </c>
      <c r="CE81" s="65">
        <f t="shared" si="119"/>
        <v>0</v>
      </c>
      <c r="CF81" s="65">
        <f t="shared" si="119"/>
        <v>0</v>
      </c>
      <c r="CG81" s="65">
        <f t="shared" si="119"/>
        <v>0</v>
      </c>
      <c r="CH81" s="65">
        <f t="shared" si="119"/>
        <v>0</v>
      </c>
      <c r="CI81" s="65">
        <f t="shared" si="119"/>
        <v>0</v>
      </c>
      <c r="CJ81" s="65">
        <f t="shared" si="119"/>
        <v>0</v>
      </c>
      <c r="CK81" s="65">
        <f t="shared" si="119"/>
        <v>0</v>
      </c>
      <c r="CL81" s="65">
        <f t="shared" si="119"/>
        <v>0</v>
      </c>
      <c r="CM81" s="65">
        <f t="shared" si="119"/>
        <v>0</v>
      </c>
      <c r="CN81" s="65">
        <f t="shared" si="119"/>
        <v>0</v>
      </c>
      <c r="CO81" s="65">
        <f t="shared" si="119"/>
        <v>0</v>
      </c>
      <c r="CP81" s="65">
        <f t="shared" si="119"/>
        <v>0</v>
      </c>
      <c r="CQ81" s="65">
        <f t="shared" si="119"/>
        <v>0</v>
      </c>
      <c r="CR81" s="65">
        <f t="shared" si="119"/>
        <v>0</v>
      </c>
      <c r="CS81" s="65">
        <f t="shared" si="119"/>
        <v>0</v>
      </c>
      <c r="CT81" s="65">
        <f t="shared" si="119"/>
        <v>0</v>
      </c>
      <c r="CU81" s="65">
        <f t="shared" si="119"/>
        <v>0</v>
      </c>
      <c r="CV81" s="65">
        <f t="shared" si="119"/>
        <v>0</v>
      </c>
      <c r="CW81" s="65">
        <f t="shared" ref="CW81:DP81" si="120">CW$49*CW38</f>
        <v>0</v>
      </c>
      <c r="CX81" s="65">
        <f t="shared" si="120"/>
        <v>0</v>
      </c>
      <c r="CY81" s="65">
        <f t="shared" si="120"/>
        <v>0</v>
      </c>
      <c r="CZ81" s="65">
        <f t="shared" si="120"/>
        <v>0</v>
      </c>
      <c r="DA81" s="65">
        <f t="shared" si="120"/>
        <v>0</v>
      </c>
      <c r="DB81" s="65">
        <f t="shared" si="120"/>
        <v>0</v>
      </c>
      <c r="DC81" s="65">
        <f t="shared" si="120"/>
        <v>0</v>
      </c>
      <c r="DD81" s="65">
        <f t="shared" si="120"/>
        <v>0</v>
      </c>
      <c r="DE81" s="65">
        <f t="shared" si="120"/>
        <v>0</v>
      </c>
      <c r="DF81" s="65">
        <f t="shared" si="120"/>
        <v>0</v>
      </c>
      <c r="DG81" s="65">
        <f t="shared" si="120"/>
        <v>0</v>
      </c>
      <c r="DH81" s="65">
        <f t="shared" si="120"/>
        <v>0</v>
      </c>
      <c r="DI81" s="65">
        <f t="shared" si="120"/>
        <v>0</v>
      </c>
      <c r="DJ81" s="65">
        <f t="shared" si="120"/>
        <v>0</v>
      </c>
      <c r="DK81" s="65">
        <f t="shared" si="120"/>
        <v>0</v>
      </c>
      <c r="DL81" s="65">
        <f t="shared" si="120"/>
        <v>0</v>
      </c>
      <c r="DM81" s="65">
        <f t="shared" si="120"/>
        <v>0</v>
      </c>
      <c r="DN81" s="65">
        <f t="shared" si="120"/>
        <v>0</v>
      </c>
      <c r="DO81" s="65">
        <f t="shared" si="120"/>
        <v>0</v>
      </c>
      <c r="DP81" s="65">
        <f t="shared" si="120"/>
        <v>0</v>
      </c>
    </row>
    <row r="82" spans="1:120" x14ac:dyDescent="0.25">
      <c r="A82" s="65" t="str">
        <f t="shared" si="69"/>
        <v>14_PE</v>
      </c>
      <c r="B82" s="65" t="str">
        <f t="shared" si="69"/>
        <v>16_2_industrial_waste</v>
      </c>
      <c r="C82" s="65" t="str">
        <f t="shared" si="69"/>
        <v>16_2_industrial_waste</v>
      </c>
      <c r="D82" s="66" t="s">
        <v>171</v>
      </c>
      <c r="E82" s="66">
        <f t="shared" si="70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1"/>
        <v>14_PE</v>
      </c>
      <c r="BL82" s="65" t="str">
        <f t="shared" si="72"/>
        <v>d_ind_cem_16_2_industrial_waste</v>
      </c>
      <c r="BM82" s="65"/>
      <c r="BN82" s="65"/>
      <c r="BO82" s="65">
        <f t="shared" ref="BO82:CV82" si="121">BO$49*BO39</f>
        <v>0</v>
      </c>
      <c r="BP82" s="65">
        <f t="shared" si="121"/>
        <v>0</v>
      </c>
      <c r="BQ82" s="65">
        <f t="shared" si="121"/>
        <v>0</v>
      </c>
      <c r="BR82" s="65">
        <f t="shared" si="121"/>
        <v>0</v>
      </c>
      <c r="BS82" s="65">
        <f t="shared" si="121"/>
        <v>0</v>
      </c>
      <c r="BT82" s="65">
        <f t="shared" si="121"/>
        <v>0</v>
      </c>
      <c r="BU82" s="65">
        <f t="shared" si="121"/>
        <v>0</v>
      </c>
      <c r="BV82" s="65">
        <f t="shared" si="121"/>
        <v>0</v>
      </c>
      <c r="BW82" s="65">
        <f t="shared" si="121"/>
        <v>0</v>
      </c>
      <c r="BX82" s="65">
        <f t="shared" si="121"/>
        <v>0</v>
      </c>
      <c r="BY82" s="65">
        <f t="shared" si="121"/>
        <v>0</v>
      </c>
      <c r="BZ82" s="65">
        <f t="shared" si="121"/>
        <v>0</v>
      </c>
      <c r="CA82" s="65">
        <f t="shared" si="121"/>
        <v>0</v>
      </c>
      <c r="CB82" s="65">
        <f t="shared" si="121"/>
        <v>0</v>
      </c>
      <c r="CC82" s="65">
        <f t="shared" si="121"/>
        <v>0</v>
      </c>
      <c r="CD82" s="65">
        <f t="shared" si="121"/>
        <v>0</v>
      </c>
      <c r="CE82" s="65">
        <f t="shared" si="121"/>
        <v>0</v>
      </c>
      <c r="CF82" s="65">
        <f t="shared" si="121"/>
        <v>0</v>
      </c>
      <c r="CG82" s="65">
        <f t="shared" si="121"/>
        <v>0</v>
      </c>
      <c r="CH82" s="65">
        <f t="shared" si="121"/>
        <v>0</v>
      </c>
      <c r="CI82" s="65">
        <f t="shared" si="121"/>
        <v>0</v>
      </c>
      <c r="CJ82" s="65">
        <f t="shared" si="121"/>
        <v>0</v>
      </c>
      <c r="CK82" s="65">
        <f t="shared" si="121"/>
        <v>0</v>
      </c>
      <c r="CL82" s="65">
        <f t="shared" si="121"/>
        <v>0</v>
      </c>
      <c r="CM82" s="65">
        <f t="shared" si="121"/>
        <v>0</v>
      </c>
      <c r="CN82" s="65">
        <f t="shared" si="121"/>
        <v>0</v>
      </c>
      <c r="CO82" s="65">
        <f t="shared" si="121"/>
        <v>0</v>
      </c>
      <c r="CP82" s="65">
        <f t="shared" si="121"/>
        <v>0</v>
      </c>
      <c r="CQ82" s="65">
        <f t="shared" si="121"/>
        <v>0</v>
      </c>
      <c r="CR82" s="65">
        <f t="shared" si="121"/>
        <v>0</v>
      </c>
      <c r="CS82" s="65">
        <f t="shared" si="121"/>
        <v>0</v>
      </c>
      <c r="CT82" s="65">
        <f t="shared" si="121"/>
        <v>0</v>
      </c>
      <c r="CU82" s="65">
        <f t="shared" si="121"/>
        <v>0</v>
      </c>
      <c r="CV82" s="65">
        <f t="shared" si="121"/>
        <v>0</v>
      </c>
      <c r="CW82" s="65">
        <f t="shared" ref="CW82:DP82" si="122">CW$49*CW39</f>
        <v>0</v>
      </c>
      <c r="CX82" s="65">
        <f t="shared" si="122"/>
        <v>0</v>
      </c>
      <c r="CY82" s="65">
        <f t="shared" si="122"/>
        <v>0</v>
      </c>
      <c r="CZ82" s="65">
        <f t="shared" si="122"/>
        <v>0</v>
      </c>
      <c r="DA82" s="65">
        <f t="shared" si="122"/>
        <v>0</v>
      </c>
      <c r="DB82" s="65">
        <f t="shared" si="122"/>
        <v>0</v>
      </c>
      <c r="DC82" s="65">
        <f t="shared" si="122"/>
        <v>0</v>
      </c>
      <c r="DD82" s="65">
        <f t="shared" si="122"/>
        <v>0</v>
      </c>
      <c r="DE82" s="65">
        <f t="shared" si="122"/>
        <v>0</v>
      </c>
      <c r="DF82" s="65">
        <f t="shared" si="122"/>
        <v>0</v>
      </c>
      <c r="DG82" s="65">
        <f t="shared" si="122"/>
        <v>0</v>
      </c>
      <c r="DH82" s="65">
        <f t="shared" si="122"/>
        <v>0</v>
      </c>
      <c r="DI82" s="65">
        <f t="shared" si="122"/>
        <v>0</v>
      </c>
      <c r="DJ82" s="65">
        <f t="shared" si="122"/>
        <v>0</v>
      </c>
      <c r="DK82" s="65">
        <f t="shared" si="122"/>
        <v>0</v>
      </c>
      <c r="DL82" s="65">
        <f t="shared" si="122"/>
        <v>0</v>
      </c>
      <c r="DM82" s="65">
        <f t="shared" si="122"/>
        <v>0</v>
      </c>
      <c r="DN82" s="65">
        <f t="shared" si="122"/>
        <v>0</v>
      </c>
      <c r="DO82" s="65">
        <f t="shared" si="122"/>
        <v>0</v>
      </c>
      <c r="DP82" s="65">
        <f t="shared" si="122"/>
        <v>0</v>
      </c>
    </row>
    <row r="83" spans="1:120" x14ac:dyDescent="0.25">
      <c r="A83" s="65" t="str">
        <f t="shared" si="69"/>
        <v>14_PE</v>
      </c>
      <c r="B83" s="65" t="str">
        <f t="shared" si="69"/>
        <v>16_3_municipal_solid_waste_renewable</v>
      </c>
      <c r="C83" s="65" t="str">
        <f t="shared" si="69"/>
        <v>16_3_msw_ren</v>
      </c>
      <c r="D83" s="66" t="s">
        <v>171</v>
      </c>
      <c r="E83" s="66">
        <f t="shared" si="70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1"/>
        <v>14_PE</v>
      </c>
      <c r="BL83" s="65" t="str">
        <f t="shared" si="72"/>
        <v>d_ind_cem_16_3_msw_ren</v>
      </c>
      <c r="BM83" s="65"/>
      <c r="BN83" s="65"/>
      <c r="BO83" s="65">
        <f t="shared" ref="BO83:CV83" si="123">BO$49*BO40</f>
        <v>0</v>
      </c>
      <c r="BP83" s="65">
        <f t="shared" si="123"/>
        <v>0</v>
      </c>
      <c r="BQ83" s="65">
        <f t="shared" si="123"/>
        <v>0</v>
      </c>
      <c r="BR83" s="65">
        <f t="shared" si="123"/>
        <v>0</v>
      </c>
      <c r="BS83" s="65">
        <f t="shared" si="123"/>
        <v>0</v>
      </c>
      <c r="BT83" s="65">
        <f t="shared" si="123"/>
        <v>0</v>
      </c>
      <c r="BU83" s="65">
        <f t="shared" si="123"/>
        <v>0</v>
      </c>
      <c r="BV83" s="65">
        <f t="shared" si="123"/>
        <v>0</v>
      </c>
      <c r="BW83" s="65">
        <f t="shared" si="123"/>
        <v>0</v>
      </c>
      <c r="BX83" s="65">
        <f t="shared" si="123"/>
        <v>0</v>
      </c>
      <c r="BY83" s="65">
        <f t="shared" si="123"/>
        <v>0</v>
      </c>
      <c r="BZ83" s="65">
        <f t="shared" si="123"/>
        <v>0</v>
      </c>
      <c r="CA83" s="65">
        <f t="shared" si="123"/>
        <v>0</v>
      </c>
      <c r="CB83" s="65">
        <f t="shared" si="123"/>
        <v>0</v>
      </c>
      <c r="CC83" s="65">
        <f t="shared" si="123"/>
        <v>0</v>
      </c>
      <c r="CD83" s="65">
        <f t="shared" si="123"/>
        <v>0</v>
      </c>
      <c r="CE83" s="65">
        <f t="shared" si="123"/>
        <v>0</v>
      </c>
      <c r="CF83" s="65">
        <f t="shared" si="123"/>
        <v>0</v>
      </c>
      <c r="CG83" s="65">
        <f t="shared" si="123"/>
        <v>0</v>
      </c>
      <c r="CH83" s="65">
        <f t="shared" si="123"/>
        <v>0</v>
      </c>
      <c r="CI83" s="65">
        <f t="shared" si="123"/>
        <v>0</v>
      </c>
      <c r="CJ83" s="65">
        <f t="shared" si="123"/>
        <v>0</v>
      </c>
      <c r="CK83" s="65">
        <f t="shared" si="123"/>
        <v>0</v>
      </c>
      <c r="CL83" s="65">
        <f t="shared" si="123"/>
        <v>0</v>
      </c>
      <c r="CM83" s="65">
        <f t="shared" si="123"/>
        <v>0</v>
      </c>
      <c r="CN83" s="65">
        <f t="shared" si="123"/>
        <v>0</v>
      </c>
      <c r="CO83" s="65">
        <f t="shared" si="123"/>
        <v>0</v>
      </c>
      <c r="CP83" s="65">
        <f t="shared" si="123"/>
        <v>0</v>
      </c>
      <c r="CQ83" s="65">
        <f t="shared" si="123"/>
        <v>0</v>
      </c>
      <c r="CR83" s="65">
        <f t="shared" si="123"/>
        <v>0</v>
      </c>
      <c r="CS83" s="65">
        <f t="shared" si="123"/>
        <v>0</v>
      </c>
      <c r="CT83" s="65">
        <f t="shared" si="123"/>
        <v>0</v>
      </c>
      <c r="CU83" s="65">
        <f t="shared" si="123"/>
        <v>0</v>
      </c>
      <c r="CV83" s="65">
        <f t="shared" si="123"/>
        <v>0</v>
      </c>
      <c r="CW83" s="65">
        <f t="shared" ref="CW83:DP83" si="124">CW$49*CW40</f>
        <v>0</v>
      </c>
      <c r="CX83" s="65">
        <f t="shared" si="124"/>
        <v>0</v>
      </c>
      <c r="CY83" s="65">
        <f t="shared" si="124"/>
        <v>0</v>
      </c>
      <c r="CZ83" s="65">
        <f t="shared" si="124"/>
        <v>0</v>
      </c>
      <c r="DA83" s="65">
        <f t="shared" si="124"/>
        <v>0</v>
      </c>
      <c r="DB83" s="65">
        <f t="shared" si="124"/>
        <v>0</v>
      </c>
      <c r="DC83" s="65">
        <f t="shared" si="124"/>
        <v>0</v>
      </c>
      <c r="DD83" s="65">
        <f t="shared" si="124"/>
        <v>0</v>
      </c>
      <c r="DE83" s="65">
        <f t="shared" si="124"/>
        <v>0</v>
      </c>
      <c r="DF83" s="65">
        <f t="shared" si="124"/>
        <v>0</v>
      </c>
      <c r="DG83" s="65">
        <f t="shared" si="124"/>
        <v>0</v>
      </c>
      <c r="DH83" s="65">
        <f t="shared" si="124"/>
        <v>0</v>
      </c>
      <c r="DI83" s="65">
        <f t="shared" si="124"/>
        <v>0</v>
      </c>
      <c r="DJ83" s="65">
        <f t="shared" si="124"/>
        <v>0</v>
      </c>
      <c r="DK83" s="65">
        <f t="shared" si="124"/>
        <v>0</v>
      </c>
      <c r="DL83" s="65">
        <f t="shared" si="124"/>
        <v>0</v>
      </c>
      <c r="DM83" s="65">
        <f t="shared" si="124"/>
        <v>0</v>
      </c>
      <c r="DN83" s="65">
        <f t="shared" si="124"/>
        <v>0</v>
      </c>
      <c r="DO83" s="65">
        <f t="shared" si="124"/>
        <v>0</v>
      </c>
      <c r="DP83" s="65">
        <f t="shared" si="124"/>
        <v>0</v>
      </c>
    </row>
    <row r="84" spans="1:120" x14ac:dyDescent="0.25">
      <c r="A84" s="65" t="str">
        <f t="shared" si="69"/>
        <v>14_PE</v>
      </c>
      <c r="B84" s="65" t="str">
        <f t="shared" si="69"/>
        <v>16_4_municipal_solid_waste_nonrenewable</v>
      </c>
      <c r="C84" s="65" t="str">
        <f t="shared" si="69"/>
        <v>16_4_msw_nonr</v>
      </c>
      <c r="D84" s="66" t="s">
        <v>171</v>
      </c>
      <c r="E84" s="66">
        <f t="shared" si="70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1"/>
        <v>14_PE</v>
      </c>
      <c r="BL84" s="65" t="str">
        <f t="shared" si="72"/>
        <v>d_ind_cem_16_4_msw_nonr</v>
      </c>
      <c r="BM84" s="65"/>
      <c r="BN84" s="65"/>
      <c r="BO84" s="65">
        <f t="shared" ref="BO84:CV84" si="125">BO$49*BO41</f>
        <v>0</v>
      </c>
      <c r="BP84" s="65">
        <f t="shared" si="125"/>
        <v>0</v>
      </c>
      <c r="BQ84" s="65">
        <f t="shared" si="125"/>
        <v>0</v>
      </c>
      <c r="BR84" s="65">
        <f t="shared" si="125"/>
        <v>0</v>
      </c>
      <c r="BS84" s="65">
        <f t="shared" si="125"/>
        <v>0</v>
      </c>
      <c r="BT84" s="65">
        <f t="shared" si="125"/>
        <v>0</v>
      </c>
      <c r="BU84" s="65">
        <f t="shared" si="125"/>
        <v>0</v>
      </c>
      <c r="BV84" s="65">
        <f t="shared" si="125"/>
        <v>0</v>
      </c>
      <c r="BW84" s="65">
        <f t="shared" si="125"/>
        <v>0</v>
      </c>
      <c r="BX84" s="65">
        <f t="shared" si="125"/>
        <v>0</v>
      </c>
      <c r="BY84" s="65">
        <f t="shared" si="125"/>
        <v>0</v>
      </c>
      <c r="BZ84" s="65">
        <f t="shared" si="125"/>
        <v>0</v>
      </c>
      <c r="CA84" s="65">
        <f t="shared" si="125"/>
        <v>0</v>
      </c>
      <c r="CB84" s="65">
        <f t="shared" si="125"/>
        <v>0</v>
      </c>
      <c r="CC84" s="65">
        <f t="shared" si="125"/>
        <v>0</v>
      </c>
      <c r="CD84" s="65">
        <f t="shared" si="125"/>
        <v>0</v>
      </c>
      <c r="CE84" s="65">
        <f t="shared" si="125"/>
        <v>0</v>
      </c>
      <c r="CF84" s="65">
        <f t="shared" si="125"/>
        <v>0</v>
      </c>
      <c r="CG84" s="65">
        <f t="shared" si="125"/>
        <v>0</v>
      </c>
      <c r="CH84" s="65">
        <f t="shared" si="125"/>
        <v>0</v>
      </c>
      <c r="CI84" s="65">
        <f t="shared" si="125"/>
        <v>0</v>
      </c>
      <c r="CJ84" s="65">
        <f t="shared" si="125"/>
        <v>0</v>
      </c>
      <c r="CK84" s="65">
        <f t="shared" si="125"/>
        <v>0</v>
      </c>
      <c r="CL84" s="65">
        <f t="shared" si="125"/>
        <v>0</v>
      </c>
      <c r="CM84" s="65">
        <f t="shared" si="125"/>
        <v>0</v>
      </c>
      <c r="CN84" s="65">
        <f t="shared" si="125"/>
        <v>0</v>
      </c>
      <c r="CO84" s="65">
        <f t="shared" si="125"/>
        <v>0</v>
      </c>
      <c r="CP84" s="65">
        <f t="shared" si="125"/>
        <v>0</v>
      </c>
      <c r="CQ84" s="65">
        <f t="shared" si="125"/>
        <v>0</v>
      </c>
      <c r="CR84" s="65">
        <f t="shared" si="125"/>
        <v>0</v>
      </c>
      <c r="CS84" s="65">
        <f t="shared" si="125"/>
        <v>0</v>
      </c>
      <c r="CT84" s="65">
        <f t="shared" si="125"/>
        <v>0</v>
      </c>
      <c r="CU84" s="65">
        <f t="shared" si="125"/>
        <v>0</v>
      </c>
      <c r="CV84" s="65">
        <f t="shared" si="125"/>
        <v>0</v>
      </c>
      <c r="CW84" s="65">
        <f t="shared" ref="CW84:DP84" si="126">CW$49*CW41</f>
        <v>0</v>
      </c>
      <c r="CX84" s="65">
        <f t="shared" si="126"/>
        <v>0</v>
      </c>
      <c r="CY84" s="65">
        <f t="shared" si="126"/>
        <v>0</v>
      </c>
      <c r="CZ84" s="65">
        <f t="shared" si="126"/>
        <v>0</v>
      </c>
      <c r="DA84" s="65">
        <f t="shared" si="126"/>
        <v>0</v>
      </c>
      <c r="DB84" s="65">
        <f t="shared" si="126"/>
        <v>0</v>
      </c>
      <c r="DC84" s="65">
        <f t="shared" si="126"/>
        <v>0</v>
      </c>
      <c r="DD84" s="65">
        <f t="shared" si="126"/>
        <v>0</v>
      </c>
      <c r="DE84" s="65">
        <f t="shared" si="126"/>
        <v>0</v>
      </c>
      <c r="DF84" s="65">
        <f t="shared" si="126"/>
        <v>0</v>
      </c>
      <c r="DG84" s="65">
        <f t="shared" si="126"/>
        <v>0</v>
      </c>
      <c r="DH84" s="65">
        <f t="shared" si="126"/>
        <v>0</v>
      </c>
      <c r="DI84" s="65">
        <f t="shared" si="126"/>
        <v>0</v>
      </c>
      <c r="DJ84" s="65">
        <f t="shared" si="126"/>
        <v>0</v>
      </c>
      <c r="DK84" s="65">
        <f t="shared" si="126"/>
        <v>0</v>
      </c>
      <c r="DL84" s="65">
        <f t="shared" si="126"/>
        <v>0</v>
      </c>
      <c r="DM84" s="65">
        <f t="shared" si="126"/>
        <v>0</v>
      </c>
      <c r="DN84" s="65">
        <f t="shared" si="126"/>
        <v>0</v>
      </c>
      <c r="DO84" s="65">
        <f t="shared" si="126"/>
        <v>0</v>
      </c>
      <c r="DP84" s="65">
        <f t="shared" si="126"/>
        <v>0</v>
      </c>
    </row>
    <row r="85" spans="1:120" x14ac:dyDescent="0.25">
      <c r="A85" s="65" t="str">
        <f t="shared" si="69"/>
        <v>14_PE</v>
      </c>
      <c r="B85" s="65" t="str">
        <f t="shared" si="69"/>
        <v>16_5_biogasoline</v>
      </c>
      <c r="C85" s="65" t="str">
        <f t="shared" si="69"/>
        <v>16_5_biogasoline</v>
      </c>
      <c r="D85" s="66" t="s">
        <v>171</v>
      </c>
      <c r="E85" s="66">
        <f t="shared" si="70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1"/>
        <v>14_PE</v>
      </c>
      <c r="BL85" s="65" t="str">
        <f t="shared" si="72"/>
        <v>d_ind_cem_16_5_biogasoline</v>
      </c>
      <c r="BM85" s="65"/>
      <c r="BN85" s="65"/>
      <c r="BO85" s="65">
        <f t="shared" ref="BO85:CV85" si="127">BO$49*BO42</f>
        <v>0</v>
      </c>
      <c r="BP85" s="65">
        <f t="shared" si="127"/>
        <v>0</v>
      </c>
      <c r="BQ85" s="65">
        <f t="shared" si="127"/>
        <v>0</v>
      </c>
      <c r="BR85" s="65">
        <f t="shared" si="127"/>
        <v>0</v>
      </c>
      <c r="BS85" s="65">
        <f t="shared" si="127"/>
        <v>0</v>
      </c>
      <c r="BT85" s="65">
        <f t="shared" si="127"/>
        <v>0</v>
      </c>
      <c r="BU85" s="65">
        <f t="shared" si="127"/>
        <v>0</v>
      </c>
      <c r="BV85" s="65">
        <f t="shared" si="127"/>
        <v>0</v>
      </c>
      <c r="BW85" s="65">
        <f t="shared" si="127"/>
        <v>0</v>
      </c>
      <c r="BX85" s="65">
        <f t="shared" si="127"/>
        <v>0</v>
      </c>
      <c r="BY85" s="65">
        <f t="shared" si="127"/>
        <v>0</v>
      </c>
      <c r="BZ85" s="65">
        <f t="shared" si="127"/>
        <v>0</v>
      </c>
      <c r="CA85" s="65">
        <f t="shared" si="127"/>
        <v>0</v>
      </c>
      <c r="CB85" s="65">
        <f t="shared" si="127"/>
        <v>0</v>
      </c>
      <c r="CC85" s="65">
        <f t="shared" si="127"/>
        <v>0</v>
      </c>
      <c r="CD85" s="65">
        <f t="shared" si="127"/>
        <v>0</v>
      </c>
      <c r="CE85" s="65">
        <f t="shared" si="127"/>
        <v>0</v>
      </c>
      <c r="CF85" s="65">
        <f t="shared" si="127"/>
        <v>0</v>
      </c>
      <c r="CG85" s="65">
        <f t="shared" si="127"/>
        <v>0</v>
      </c>
      <c r="CH85" s="65">
        <f t="shared" si="127"/>
        <v>0</v>
      </c>
      <c r="CI85" s="65">
        <f t="shared" si="127"/>
        <v>0</v>
      </c>
      <c r="CJ85" s="65">
        <f t="shared" si="127"/>
        <v>0</v>
      </c>
      <c r="CK85" s="65">
        <f t="shared" si="127"/>
        <v>0</v>
      </c>
      <c r="CL85" s="65">
        <f t="shared" si="127"/>
        <v>0</v>
      </c>
      <c r="CM85" s="65">
        <f t="shared" si="127"/>
        <v>0</v>
      </c>
      <c r="CN85" s="65">
        <f t="shared" si="127"/>
        <v>0</v>
      </c>
      <c r="CO85" s="65">
        <f t="shared" si="127"/>
        <v>0</v>
      </c>
      <c r="CP85" s="65">
        <f t="shared" si="127"/>
        <v>0</v>
      </c>
      <c r="CQ85" s="65">
        <f t="shared" si="127"/>
        <v>0</v>
      </c>
      <c r="CR85" s="65">
        <f t="shared" si="127"/>
        <v>0</v>
      </c>
      <c r="CS85" s="65">
        <f t="shared" si="127"/>
        <v>0</v>
      </c>
      <c r="CT85" s="65">
        <f t="shared" si="127"/>
        <v>0</v>
      </c>
      <c r="CU85" s="65">
        <f t="shared" si="127"/>
        <v>0</v>
      </c>
      <c r="CV85" s="65">
        <f t="shared" si="127"/>
        <v>0</v>
      </c>
      <c r="CW85" s="65">
        <f t="shared" ref="CW85:DP85" si="128">CW$49*CW42</f>
        <v>0</v>
      </c>
      <c r="CX85" s="65">
        <f t="shared" si="128"/>
        <v>0</v>
      </c>
      <c r="CY85" s="65">
        <f t="shared" si="128"/>
        <v>0</v>
      </c>
      <c r="CZ85" s="65">
        <f t="shared" si="128"/>
        <v>0</v>
      </c>
      <c r="DA85" s="65">
        <f t="shared" si="128"/>
        <v>0</v>
      </c>
      <c r="DB85" s="65">
        <f t="shared" si="128"/>
        <v>0</v>
      </c>
      <c r="DC85" s="65">
        <f t="shared" si="128"/>
        <v>0</v>
      </c>
      <c r="DD85" s="65">
        <f t="shared" si="128"/>
        <v>0</v>
      </c>
      <c r="DE85" s="65">
        <f t="shared" si="128"/>
        <v>0</v>
      </c>
      <c r="DF85" s="65">
        <f t="shared" si="128"/>
        <v>0</v>
      </c>
      <c r="DG85" s="65">
        <f t="shared" si="128"/>
        <v>0</v>
      </c>
      <c r="DH85" s="65">
        <f t="shared" si="128"/>
        <v>0</v>
      </c>
      <c r="DI85" s="65">
        <f t="shared" si="128"/>
        <v>0</v>
      </c>
      <c r="DJ85" s="65">
        <f t="shared" si="128"/>
        <v>0</v>
      </c>
      <c r="DK85" s="65">
        <f t="shared" si="128"/>
        <v>0</v>
      </c>
      <c r="DL85" s="65">
        <f t="shared" si="128"/>
        <v>0</v>
      </c>
      <c r="DM85" s="65">
        <f t="shared" si="128"/>
        <v>0</v>
      </c>
      <c r="DN85" s="65">
        <f t="shared" si="128"/>
        <v>0</v>
      </c>
      <c r="DO85" s="65">
        <f t="shared" si="128"/>
        <v>0</v>
      </c>
      <c r="DP85" s="65">
        <f t="shared" si="128"/>
        <v>0</v>
      </c>
    </row>
    <row r="86" spans="1:120" x14ac:dyDescent="0.25">
      <c r="A86" s="65" t="str">
        <f t="shared" si="69"/>
        <v>14_PE</v>
      </c>
      <c r="B86" s="65" t="str">
        <f t="shared" si="69"/>
        <v>16_6_biodiesel</v>
      </c>
      <c r="C86" s="65" t="str">
        <f t="shared" si="69"/>
        <v>16_6_biodiesel</v>
      </c>
      <c r="D86" s="66" t="s">
        <v>171</v>
      </c>
      <c r="E86" s="66">
        <f t="shared" si="70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1"/>
        <v>14_PE</v>
      </c>
      <c r="BL86" s="65" t="str">
        <f t="shared" si="72"/>
        <v>d_ind_cem_16_6_biodiesel</v>
      </c>
      <c r="BM86" s="65"/>
      <c r="BN86" s="65"/>
      <c r="BO86" s="65">
        <f t="shared" ref="BO86:CV86" si="129">BO$49*BO43</f>
        <v>0</v>
      </c>
      <c r="BP86" s="65">
        <f t="shared" si="129"/>
        <v>0</v>
      </c>
      <c r="BQ86" s="65">
        <f t="shared" si="129"/>
        <v>0</v>
      </c>
      <c r="BR86" s="65">
        <f t="shared" si="129"/>
        <v>0</v>
      </c>
      <c r="BS86" s="65">
        <f t="shared" si="129"/>
        <v>0</v>
      </c>
      <c r="BT86" s="65">
        <f t="shared" si="129"/>
        <v>0</v>
      </c>
      <c r="BU86" s="65">
        <f t="shared" si="129"/>
        <v>0</v>
      </c>
      <c r="BV86" s="65">
        <f t="shared" si="129"/>
        <v>0</v>
      </c>
      <c r="BW86" s="65">
        <f t="shared" si="129"/>
        <v>0</v>
      </c>
      <c r="BX86" s="65">
        <f t="shared" si="129"/>
        <v>0</v>
      </c>
      <c r="BY86" s="65">
        <f t="shared" si="129"/>
        <v>0</v>
      </c>
      <c r="BZ86" s="65">
        <f t="shared" si="129"/>
        <v>0</v>
      </c>
      <c r="CA86" s="65">
        <f t="shared" si="129"/>
        <v>0</v>
      </c>
      <c r="CB86" s="65">
        <f t="shared" si="129"/>
        <v>0</v>
      </c>
      <c r="CC86" s="65">
        <f t="shared" si="129"/>
        <v>0</v>
      </c>
      <c r="CD86" s="65">
        <f t="shared" si="129"/>
        <v>0</v>
      </c>
      <c r="CE86" s="65">
        <f t="shared" si="129"/>
        <v>0</v>
      </c>
      <c r="CF86" s="65">
        <f t="shared" si="129"/>
        <v>0</v>
      </c>
      <c r="CG86" s="65">
        <f t="shared" si="129"/>
        <v>0</v>
      </c>
      <c r="CH86" s="65">
        <f t="shared" si="129"/>
        <v>0</v>
      </c>
      <c r="CI86" s="65">
        <f t="shared" si="129"/>
        <v>0</v>
      </c>
      <c r="CJ86" s="65">
        <f t="shared" si="129"/>
        <v>0</v>
      </c>
      <c r="CK86" s="65">
        <f t="shared" si="129"/>
        <v>0</v>
      </c>
      <c r="CL86" s="65">
        <f t="shared" si="129"/>
        <v>0</v>
      </c>
      <c r="CM86" s="65">
        <f t="shared" si="129"/>
        <v>0</v>
      </c>
      <c r="CN86" s="65">
        <f t="shared" si="129"/>
        <v>0</v>
      </c>
      <c r="CO86" s="65">
        <f t="shared" si="129"/>
        <v>0</v>
      </c>
      <c r="CP86" s="65">
        <f t="shared" si="129"/>
        <v>0</v>
      </c>
      <c r="CQ86" s="65">
        <f t="shared" si="129"/>
        <v>0</v>
      </c>
      <c r="CR86" s="65">
        <f t="shared" si="129"/>
        <v>0</v>
      </c>
      <c r="CS86" s="65">
        <f t="shared" si="129"/>
        <v>0</v>
      </c>
      <c r="CT86" s="65">
        <f t="shared" si="129"/>
        <v>0</v>
      </c>
      <c r="CU86" s="65">
        <f t="shared" si="129"/>
        <v>0</v>
      </c>
      <c r="CV86" s="65">
        <f t="shared" si="129"/>
        <v>0</v>
      </c>
      <c r="CW86" s="65">
        <f t="shared" ref="CW86:DP86" si="130">CW$49*CW43</f>
        <v>0</v>
      </c>
      <c r="CX86" s="65">
        <f t="shared" si="130"/>
        <v>0</v>
      </c>
      <c r="CY86" s="65">
        <f t="shared" si="130"/>
        <v>0</v>
      </c>
      <c r="CZ86" s="65">
        <f t="shared" si="130"/>
        <v>0</v>
      </c>
      <c r="DA86" s="65">
        <f t="shared" si="130"/>
        <v>0</v>
      </c>
      <c r="DB86" s="65">
        <f t="shared" si="130"/>
        <v>0</v>
      </c>
      <c r="DC86" s="65">
        <f t="shared" si="130"/>
        <v>0</v>
      </c>
      <c r="DD86" s="65">
        <f t="shared" si="130"/>
        <v>0</v>
      </c>
      <c r="DE86" s="65">
        <f t="shared" si="130"/>
        <v>0</v>
      </c>
      <c r="DF86" s="65">
        <f t="shared" si="130"/>
        <v>0</v>
      </c>
      <c r="DG86" s="65">
        <f t="shared" si="130"/>
        <v>0</v>
      </c>
      <c r="DH86" s="65">
        <f t="shared" si="130"/>
        <v>0</v>
      </c>
      <c r="DI86" s="65">
        <f t="shared" si="130"/>
        <v>0</v>
      </c>
      <c r="DJ86" s="65">
        <f t="shared" si="130"/>
        <v>0</v>
      </c>
      <c r="DK86" s="65">
        <f t="shared" si="130"/>
        <v>0</v>
      </c>
      <c r="DL86" s="65">
        <f t="shared" si="130"/>
        <v>0</v>
      </c>
      <c r="DM86" s="65">
        <f t="shared" si="130"/>
        <v>0</v>
      </c>
      <c r="DN86" s="65">
        <f t="shared" si="130"/>
        <v>0</v>
      </c>
      <c r="DO86" s="65">
        <f t="shared" si="130"/>
        <v>0</v>
      </c>
      <c r="DP86" s="65">
        <f t="shared" si="130"/>
        <v>0</v>
      </c>
    </row>
    <row r="87" spans="1:120" x14ac:dyDescent="0.25">
      <c r="A87" s="65" t="str">
        <f t="shared" si="69"/>
        <v>14_PE</v>
      </c>
      <c r="B87" s="65" t="str">
        <f t="shared" si="69"/>
        <v>16_8_other_liquid_biofuels</v>
      </c>
      <c r="C87" s="65" t="str">
        <f t="shared" si="69"/>
        <v>16_8_oth_liquid_biofuel</v>
      </c>
      <c r="D87" s="66" t="s">
        <v>171</v>
      </c>
      <c r="E87" s="66">
        <f t="shared" si="70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1"/>
        <v>14_PE</v>
      </c>
      <c r="BL87" s="65" t="str">
        <f t="shared" si="72"/>
        <v>d_ind_cem_16_8_oth_liquid_biofuel</v>
      </c>
      <c r="BM87" s="65"/>
      <c r="BN87" s="65"/>
      <c r="BO87" s="65">
        <f t="shared" ref="BO87:CV87" si="131">BO$49*BO44</f>
        <v>0</v>
      </c>
      <c r="BP87" s="65">
        <f t="shared" si="131"/>
        <v>0</v>
      </c>
      <c r="BQ87" s="65">
        <f t="shared" si="131"/>
        <v>0</v>
      </c>
      <c r="BR87" s="65">
        <f t="shared" si="131"/>
        <v>0</v>
      </c>
      <c r="BS87" s="65">
        <f t="shared" si="131"/>
        <v>0</v>
      </c>
      <c r="BT87" s="65">
        <f t="shared" si="131"/>
        <v>0</v>
      </c>
      <c r="BU87" s="65">
        <f t="shared" si="131"/>
        <v>0</v>
      </c>
      <c r="BV87" s="65">
        <f t="shared" si="131"/>
        <v>0</v>
      </c>
      <c r="BW87" s="65">
        <f t="shared" si="131"/>
        <v>0</v>
      </c>
      <c r="BX87" s="65">
        <f t="shared" si="131"/>
        <v>0</v>
      </c>
      <c r="BY87" s="65">
        <f t="shared" si="131"/>
        <v>0</v>
      </c>
      <c r="BZ87" s="65">
        <f t="shared" si="131"/>
        <v>0</v>
      </c>
      <c r="CA87" s="65">
        <f t="shared" si="131"/>
        <v>0</v>
      </c>
      <c r="CB87" s="65">
        <f t="shared" si="131"/>
        <v>0</v>
      </c>
      <c r="CC87" s="65">
        <f t="shared" si="131"/>
        <v>0</v>
      </c>
      <c r="CD87" s="65">
        <f t="shared" si="131"/>
        <v>0</v>
      </c>
      <c r="CE87" s="65">
        <f t="shared" si="131"/>
        <v>0</v>
      </c>
      <c r="CF87" s="65">
        <f t="shared" si="131"/>
        <v>0</v>
      </c>
      <c r="CG87" s="65">
        <f t="shared" si="131"/>
        <v>0</v>
      </c>
      <c r="CH87" s="65">
        <f t="shared" si="131"/>
        <v>0</v>
      </c>
      <c r="CI87" s="65">
        <f t="shared" si="131"/>
        <v>0</v>
      </c>
      <c r="CJ87" s="65">
        <f t="shared" si="131"/>
        <v>0</v>
      </c>
      <c r="CK87" s="65">
        <f t="shared" si="131"/>
        <v>0</v>
      </c>
      <c r="CL87" s="65">
        <f t="shared" si="131"/>
        <v>0</v>
      </c>
      <c r="CM87" s="65">
        <f t="shared" si="131"/>
        <v>0</v>
      </c>
      <c r="CN87" s="65">
        <f t="shared" si="131"/>
        <v>0</v>
      </c>
      <c r="CO87" s="65">
        <f t="shared" si="131"/>
        <v>0</v>
      </c>
      <c r="CP87" s="65">
        <f t="shared" si="131"/>
        <v>0</v>
      </c>
      <c r="CQ87" s="65">
        <f t="shared" si="131"/>
        <v>0</v>
      </c>
      <c r="CR87" s="65">
        <f t="shared" si="131"/>
        <v>0</v>
      </c>
      <c r="CS87" s="65">
        <f t="shared" si="131"/>
        <v>0</v>
      </c>
      <c r="CT87" s="65">
        <f t="shared" si="131"/>
        <v>0</v>
      </c>
      <c r="CU87" s="65">
        <f t="shared" si="131"/>
        <v>0</v>
      </c>
      <c r="CV87" s="65">
        <f t="shared" si="131"/>
        <v>0</v>
      </c>
      <c r="CW87" s="65">
        <f t="shared" ref="CW87:DP87" si="132">CW$49*CW44</f>
        <v>0</v>
      </c>
      <c r="CX87" s="65">
        <f t="shared" si="132"/>
        <v>0</v>
      </c>
      <c r="CY87" s="65">
        <f t="shared" si="132"/>
        <v>0</v>
      </c>
      <c r="CZ87" s="65">
        <f t="shared" si="132"/>
        <v>0</v>
      </c>
      <c r="DA87" s="65">
        <f t="shared" si="132"/>
        <v>0</v>
      </c>
      <c r="DB87" s="65">
        <f t="shared" si="132"/>
        <v>0</v>
      </c>
      <c r="DC87" s="65">
        <f t="shared" si="132"/>
        <v>0</v>
      </c>
      <c r="DD87" s="65">
        <f t="shared" si="132"/>
        <v>0</v>
      </c>
      <c r="DE87" s="65">
        <f t="shared" si="132"/>
        <v>0</v>
      </c>
      <c r="DF87" s="65">
        <f t="shared" si="132"/>
        <v>0</v>
      </c>
      <c r="DG87" s="65">
        <f t="shared" si="132"/>
        <v>0</v>
      </c>
      <c r="DH87" s="65">
        <f t="shared" si="132"/>
        <v>0</v>
      </c>
      <c r="DI87" s="65">
        <f t="shared" si="132"/>
        <v>0</v>
      </c>
      <c r="DJ87" s="65">
        <f t="shared" si="132"/>
        <v>0</v>
      </c>
      <c r="DK87" s="65">
        <f t="shared" si="132"/>
        <v>0</v>
      </c>
      <c r="DL87" s="65">
        <f t="shared" si="132"/>
        <v>0</v>
      </c>
      <c r="DM87" s="65">
        <f t="shared" si="132"/>
        <v>0</v>
      </c>
      <c r="DN87" s="65">
        <f t="shared" si="132"/>
        <v>0</v>
      </c>
      <c r="DO87" s="65">
        <f t="shared" si="132"/>
        <v>0</v>
      </c>
      <c r="DP87" s="65">
        <f t="shared" si="132"/>
        <v>0</v>
      </c>
    </row>
    <row r="88" spans="1:120" x14ac:dyDescent="0.25">
      <c r="A88" s="65" t="str">
        <f t="shared" si="69"/>
        <v>14_PE</v>
      </c>
      <c r="B88" s="65" t="str">
        <f t="shared" si="69"/>
        <v>17_electricity</v>
      </c>
      <c r="C88" s="65" t="str">
        <f t="shared" si="69"/>
        <v>17_electricity</v>
      </c>
      <c r="D88" s="66" t="s">
        <v>171</v>
      </c>
      <c r="E88" s="66">
        <f t="shared" si="70"/>
        <v>0</v>
      </c>
      <c r="F88" s="66">
        <v>0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1"/>
        <v>14_PE</v>
      </c>
      <c r="BL88" s="65" t="str">
        <f t="shared" si="72"/>
        <v>d_ind_cem_17_electricity</v>
      </c>
      <c r="BM88" s="65"/>
      <c r="BN88" s="65"/>
      <c r="BO88" s="65">
        <f t="shared" ref="BO88:CV88" si="133">BO$49*BO45</f>
        <v>0</v>
      </c>
      <c r="BP88" s="65">
        <f t="shared" si="133"/>
        <v>0</v>
      </c>
      <c r="BQ88" s="65">
        <f t="shared" si="133"/>
        <v>0</v>
      </c>
      <c r="BR88" s="65">
        <f t="shared" si="133"/>
        <v>0</v>
      </c>
      <c r="BS88" s="65">
        <f t="shared" si="133"/>
        <v>0</v>
      </c>
      <c r="BT88" s="65">
        <f t="shared" si="133"/>
        <v>0</v>
      </c>
      <c r="BU88" s="65">
        <f t="shared" si="133"/>
        <v>0</v>
      </c>
      <c r="BV88" s="65">
        <f t="shared" si="133"/>
        <v>0</v>
      </c>
      <c r="BW88" s="65">
        <f t="shared" si="133"/>
        <v>0</v>
      </c>
      <c r="BX88" s="65">
        <f t="shared" si="133"/>
        <v>0</v>
      </c>
      <c r="BY88" s="65">
        <f t="shared" si="133"/>
        <v>0</v>
      </c>
      <c r="BZ88" s="65">
        <f t="shared" si="133"/>
        <v>0</v>
      </c>
      <c r="CA88" s="65">
        <f t="shared" si="133"/>
        <v>0</v>
      </c>
      <c r="CB88" s="65">
        <f t="shared" si="133"/>
        <v>0</v>
      </c>
      <c r="CC88" s="65">
        <f t="shared" si="133"/>
        <v>0</v>
      </c>
      <c r="CD88" s="65">
        <f t="shared" si="133"/>
        <v>0</v>
      </c>
      <c r="CE88" s="65">
        <f t="shared" si="133"/>
        <v>0</v>
      </c>
      <c r="CF88" s="65">
        <f t="shared" si="133"/>
        <v>0</v>
      </c>
      <c r="CG88" s="65">
        <f t="shared" si="133"/>
        <v>0</v>
      </c>
      <c r="CH88" s="65">
        <f t="shared" si="133"/>
        <v>0</v>
      </c>
      <c r="CI88" s="65">
        <f t="shared" si="133"/>
        <v>0</v>
      </c>
      <c r="CJ88" s="65">
        <f t="shared" si="133"/>
        <v>0</v>
      </c>
      <c r="CK88" s="65">
        <f t="shared" si="133"/>
        <v>0</v>
      </c>
      <c r="CL88" s="65">
        <f t="shared" si="133"/>
        <v>0</v>
      </c>
      <c r="CM88" s="65">
        <f t="shared" si="133"/>
        <v>0</v>
      </c>
      <c r="CN88" s="65">
        <f t="shared" si="133"/>
        <v>0</v>
      </c>
      <c r="CO88" s="65">
        <f t="shared" si="133"/>
        <v>0</v>
      </c>
      <c r="CP88" s="65">
        <f t="shared" si="133"/>
        <v>0</v>
      </c>
      <c r="CQ88" s="65">
        <f t="shared" si="133"/>
        <v>0</v>
      </c>
      <c r="CR88" s="65">
        <f t="shared" si="133"/>
        <v>0</v>
      </c>
      <c r="CS88" s="65">
        <f t="shared" si="133"/>
        <v>0</v>
      </c>
      <c r="CT88" s="65">
        <f t="shared" si="133"/>
        <v>0</v>
      </c>
      <c r="CU88" s="65">
        <f t="shared" si="133"/>
        <v>0</v>
      </c>
      <c r="CV88" s="65">
        <f t="shared" si="133"/>
        <v>0</v>
      </c>
      <c r="CW88" s="65">
        <f t="shared" ref="CW88:DP88" si="134">CW$49*CW45</f>
        <v>0</v>
      </c>
      <c r="CX88" s="65">
        <f t="shared" si="134"/>
        <v>0</v>
      </c>
      <c r="CY88" s="65">
        <f t="shared" si="134"/>
        <v>0</v>
      </c>
      <c r="CZ88" s="65">
        <f t="shared" si="134"/>
        <v>0</v>
      </c>
      <c r="DA88" s="65">
        <f t="shared" si="134"/>
        <v>0</v>
      </c>
      <c r="DB88" s="65">
        <f t="shared" si="134"/>
        <v>0</v>
      </c>
      <c r="DC88" s="65">
        <f t="shared" si="134"/>
        <v>0</v>
      </c>
      <c r="DD88" s="65">
        <f t="shared" si="134"/>
        <v>0</v>
      </c>
      <c r="DE88" s="65">
        <f t="shared" si="134"/>
        <v>0</v>
      </c>
      <c r="DF88" s="65">
        <f t="shared" si="134"/>
        <v>0</v>
      </c>
      <c r="DG88" s="65">
        <f t="shared" si="134"/>
        <v>0</v>
      </c>
      <c r="DH88" s="65">
        <f t="shared" si="134"/>
        <v>0</v>
      </c>
      <c r="DI88" s="65">
        <f t="shared" si="134"/>
        <v>0</v>
      </c>
      <c r="DJ88" s="65">
        <f t="shared" si="134"/>
        <v>0</v>
      </c>
      <c r="DK88" s="65">
        <f t="shared" si="134"/>
        <v>0</v>
      </c>
      <c r="DL88" s="65">
        <f t="shared" si="134"/>
        <v>0</v>
      </c>
      <c r="DM88" s="65">
        <f t="shared" si="134"/>
        <v>0</v>
      </c>
      <c r="DN88" s="65">
        <f t="shared" si="134"/>
        <v>0</v>
      </c>
      <c r="DO88" s="65">
        <f t="shared" si="134"/>
        <v>0</v>
      </c>
      <c r="DP88" s="65">
        <f t="shared" si="134"/>
        <v>0</v>
      </c>
    </row>
    <row r="89" spans="1:120" x14ac:dyDescent="0.25">
      <c r="A89" s="65" t="str">
        <f t="shared" si="69"/>
        <v>14_PE</v>
      </c>
      <c r="B89" s="65" t="str">
        <f t="shared" si="69"/>
        <v>18_heat</v>
      </c>
      <c r="C89" s="65" t="str">
        <f t="shared" si="69"/>
        <v>18_heat</v>
      </c>
      <c r="D89" s="66" t="s">
        <v>171</v>
      </c>
      <c r="E89" s="66">
        <f t="shared" si="70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5">A89</f>
        <v>14_PE</v>
      </c>
      <c r="BL89" s="65" t="str">
        <f t="shared" si="72"/>
        <v>d_ind_cem_18_heat</v>
      </c>
      <c r="BM89" s="65"/>
      <c r="BN89" s="65"/>
      <c r="BO89" s="65">
        <f t="shared" ref="BO89:CV89" si="136">BO$49*BO46</f>
        <v>0</v>
      </c>
      <c r="BP89" s="65">
        <f t="shared" si="136"/>
        <v>0</v>
      </c>
      <c r="BQ89" s="65">
        <f t="shared" si="136"/>
        <v>0</v>
      </c>
      <c r="BR89" s="65">
        <f t="shared" si="136"/>
        <v>0</v>
      </c>
      <c r="BS89" s="65">
        <f t="shared" si="136"/>
        <v>0</v>
      </c>
      <c r="BT89" s="65">
        <f t="shared" si="136"/>
        <v>0</v>
      </c>
      <c r="BU89" s="65">
        <f t="shared" si="136"/>
        <v>0</v>
      </c>
      <c r="BV89" s="65">
        <f t="shared" si="136"/>
        <v>0</v>
      </c>
      <c r="BW89" s="65">
        <f t="shared" si="136"/>
        <v>0</v>
      </c>
      <c r="BX89" s="65">
        <f t="shared" si="136"/>
        <v>0</v>
      </c>
      <c r="BY89" s="65">
        <f t="shared" si="136"/>
        <v>0</v>
      </c>
      <c r="BZ89" s="65">
        <f t="shared" si="136"/>
        <v>0</v>
      </c>
      <c r="CA89" s="65">
        <f t="shared" si="136"/>
        <v>0</v>
      </c>
      <c r="CB89" s="65">
        <f t="shared" si="136"/>
        <v>0</v>
      </c>
      <c r="CC89" s="65">
        <f t="shared" si="136"/>
        <v>0</v>
      </c>
      <c r="CD89" s="65">
        <f t="shared" si="136"/>
        <v>0</v>
      </c>
      <c r="CE89" s="65">
        <f t="shared" si="136"/>
        <v>0</v>
      </c>
      <c r="CF89" s="65">
        <f t="shared" si="136"/>
        <v>0</v>
      </c>
      <c r="CG89" s="65">
        <f t="shared" si="136"/>
        <v>0</v>
      </c>
      <c r="CH89" s="65">
        <f t="shared" si="136"/>
        <v>0</v>
      </c>
      <c r="CI89" s="65">
        <f t="shared" si="136"/>
        <v>0</v>
      </c>
      <c r="CJ89" s="65">
        <f t="shared" si="136"/>
        <v>0</v>
      </c>
      <c r="CK89" s="65">
        <f t="shared" si="136"/>
        <v>0</v>
      </c>
      <c r="CL89" s="65">
        <f t="shared" si="136"/>
        <v>0</v>
      </c>
      <c r="CM89" s="65">
        <f t="shared" si="136"/>
        <v>0</v>
      </c>
      <c r="CN89" s="65">
        <f t="shared" si="136"/>
        <v>0</v>
      </c>
      <c r="CO89" s="65">
        <f t="shared" si="136"/>
        <v>0</v>
      </c>
      <c r="CP89" s="65">
        <f t="shared" si="136"/>
        <v>0</v>
      </c>
      <c r="CQ89" s="65">
        <f t="shared" si="136"/>
        <v>0</v>
      </c>
      <c r="CR89" s="65">
        <f t="shared" si="136"/>
        <v>0</v>
      </c>
      <c r="CS89" s="65">
        <f t="shared" si="136"/>
        <v>0</v>
      </c>
      <c r="CT89" s="65">
        <f t="shared" si="136"/>
        <v>0</v>
      </c>
      <c r="CU89" s="65">
        <f t="shared" si="136"/>
        <v>0</v>
      </c>
      <c r="CV89" s="65">
        <f t="shared" si="136"/>
        <v>0</v>
      </c>
      <c r="CW89" s="65">
        <f t="shared" ref="CW89:DP89" si="137">CW$49*CW46</f>
        <v>0</v>
      </c>
      <c r="CX89" s="65">
        <f t="shared" si="137"/>
        <v>0</v>
      </c>
      <c r="CY89" s="65">
        <f t="shared" si="137"/>
        <v>0</v>
      </c>
      <c r="CZ89" s="65">
        <f t="shared" si="137"/>
        <v>0</v>
      </c>
      <c r="DA89" s="65">
        <f t="shared" si="137"/>
        <v>0</v>
      </c>
      <c r="DB89" s="65">
        <f t="shared" si="137"/>
        <v>0</v>
      </c>
      <c r="DC89" s="65">
        <f t="shared" si="137"/>
        <v>0</v>
      </c>
      <c r="DD89" s="65">
        <f t="shared" si="137"/>
        <v>0</v>
      </c>
      <c r="DE89" s="65">
        <f t="shared" si="137"/>
        <v>0</v>
      </c>
      <c r="DF89" s="65">
        <f t="shared" si="137"/>
        <v>0</v>
      </c>
      <c r="DG89" s="65">
        <f t="shared" si="137"/>
        <v>0</v>
      </c>
      <c r="DH89" s="65">
        <f t="shared" si="137"/>
        <v>0</v>
      </c>
      <c r="DI89" s="65">
        <f t="shared" si="137"/>
        <v>0</v>
      </c>
      <c r="DJ89" s="65">
        <f t="shared" si="137"/>
        <v>0</v>
      </c>
      <c r="DK89" s="65">
        <f t="shared" si="137"/>
        <v>0</v>
      </c>
      <c r="DL89" s="65">
        <f t="shared" si="137"/>
        <v>0</v>
      </c>
      <c r="DM89" s="65">
        <f t="shared" si="137"/>
        <v>0</v>
      </c>
      <c r="DN89" s="65">
        <f t="shared" si="137"/>
        <v>0</v>
      </c>
      <c r="DO89" s="65">
        <f t="shared" si="137"/>
        <v>0</v>
      </c>
      <c r="DP89" s="65">
        <f t="shared" si="137"/>
        <v>0</v>
      </c>
    </row>
    <row r="90" spans="1:120" x14ac:dyDescent="0.25">
      <c r="A90" s="52" t="str">
        <f t="shared" ref="A90:C121" si="138">A58</f>
        <v>14_PE</v>
      </c>
      <c r="B90" s="52" t="str">
        <f t="shared" si="138"/>
        <v>1_x_coal_thermal</v>
      </c>
      <c r="C90" s="52" t="str">
        <f t="shared" si="138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39">A90</f>
        <v>14_PE</v>
      </c>
      <c r="BL90" s="52" t="str">
        <f t="shared" ref="BL90:BL121" si="140">"d_ind_cem_ccs_"&amp;C90</f>
        <v>d_ind_cem_ccs_1_x_coal_thermal</v>
      </c>
      <c r="BM90" s="52"/>
      <c r="BN90" s="52"/>
      <c r="BO90" s="52">
        <f t="shared" ref="BO90:CU90" si="141">BO$50*BO15</f>
        <v>0</v>
      </c>
      <c r="BP90" s="52">
        <f t="shared" si="141"/>
        <v>0</v>
      </c>
      <c r="BQ90" s="52">
        <f t="shared" si="141"/>
        <v>0</v>
      </c>
      <c r="BR90" s="52">
        <f t="shared" si="141"/>
        <v>0</v>
      </c>
      <c r="BS90" s="52">
        <f t="shared" si="141"/>
        <v>0</v>
      </c>
      <c r="BT90" s="52">
        <f t="shared" si="141"/>
        <v>0</v>
      </c>
      <c r="BU90" s="52">
        <f t="shared" si="141"/>
        <v>0</v>
      </c>
      <c r="BV90" s="52">
        <f t="shared" si="141"/>
        <v>0</v>
      </c>
      <c r="BW90" s="52">
        <f t="shared" si="141"/>
        <v>0</v>
      </c>
      <c r="BX90" s="52">
        <f t="shared" si="141"/>
        <v>0</v>
      </c>
      <c r="BY90" s="52">
        <f t="shared" si="141"/>
        <v>0</v>
      </c>
      <c r="BZ90" s="52">
        <f t="shared" si="141"/>
        <v>0</v>
      </c>
      <c r="CA90" s="52">
        <f t="shared" si="141"/>
        <v>0</v>
      </c>
      <c r="CB90" s="52">
        <f t="shared" si="141"/>
        <v>0</v>
      </c>
      <c r="CC90" s="52">
        <f t="shared" si="141"/>
        <v>0</v>
      </c>
      <c r="CD90" s="52">
        <f t="shared" si="141"/>
        <v>0</v>
      </c>
      <c r="CE90" s="52">
        <f t="shared" si="141"/>
        <v>0</v>
      </c>
      <c r="CF90" s="52">
        <f t="shared" si="141"/>
        <v>0</v>
      </c>
      <c r="CG90" s="52">
        <f t="shared" si="141"/>
        <v>0</v>
      </c>
      <c r="CH90" s="52">
        <f t="shared" si="141"/>
        <v>0</v>
      </c>
      <c r="CI90" s="52">
        <f t="shared" si="141"/>
        <v>0</v>
      </c>
      <c r="CJ90" s="52">
        <f t="shared" si="141"/>
        <v>0</v>
      </c>
      <c r="CK90" s="52">
        <f t="shared" si="141"/>
        <v>0</v>
      </c>
      <c r="CL90" s="52">
        <f t="shared" si="141"/>
        <v>0</v>
      </c>
      <c r="CM90" s="52">
        <f t="shared" si="141"/>
        <v>0</v>
      </c>
      <c r="CN90" s="52">
        <f t="shared" si="141"/>
        <v>0</v>
      </c>
      <c r="CO90" s="52">
        <f t="shared" si="141"/>
        <v>0</v>
      </c>
      <c r="CP90" s="52">
        <f t="shared" si="141"/>
        <v>0</v>
      </c>
      <c r="CQ90" s="52">
        <f t="shared" si="141"/>
        <v>0</v>
      </c>
      <c r="CR90" s="52">
        <f t="shared" si="141"/>
        <v>0</v>
      </c>
      <c r="CS90" s="52">
        <f t="shared" si="141"/>
        <v>0</v>
      </c>
      <c r="CT90" s="52">
        <f t="shared" si="141"/>
        <v>0</v>
      </c>
      <c r="CU90" s="52">
        <f t="shared" si="141"/>
        <v>0</v>
      </c>
      <c r="CV90" s="52">
        <f t="shared" ref="CV90:DP90" si="142">CV$50*CV15</f>
        <v>0</v>
      </c>
      <c r="CW90" s="52">
        <f t="shared" si="142"/>
        <v>0</v>
      </c>
      <c r="CX90" s="52">
        <f t="shared" si="142"/>
        <v>0</v>
      </c>
      <c r="CY90" s="52">
        <f t="shared" si="142"/>
        <v>0</v>
      </c>
      <c r="CZ90" s="52">
        <f t="shared" si="142"/>
        <v>0</v>
      </c>
      <c r="DA90" s="52">
        <f t="shared" si="142"/>
        <v>0</v>
      </c>
      <c r="DB90" s="52">
        <f t="shared" si="142"/>
        <v>0</v>
      </c>
      <c r="DC90" s="52">
        <f t="shared" si="142"/>
        <v>0</v>
      </c>
      <c r="DD90" s="52">
        <f t="shared" si="142"/>
        <v>0</v>
      </c>
      <c r="DE90" s="52">
        <f t="shared" si="142"/>
        <v>0</v>
      </c>
      <c r="DF90" s="52">
        <f t="shared" si="142"/>
        <v>0</v>
      </c>
      <c r="DG90" s="52">
        <f t="shared" si="142"/>
        <v>0</v>
      </c>
      <c r="DH90" s="52">
        <f t="shared" si="142"/>
        <v>0</v>
      </c>
      <c r="DI90" s="52">
        <f t="shared" si="142"/>
        <v>0</v>
      </c>
      <c r="DJ90" s="52">
        <f t="shared" si="142"/>
        <v>0</v>
      </c>
      <c r="DK90" s="52">
        <f t="shared" si="142"/>
        <v>0</v>
      </c>
      <c r="DL90" s="52">
        <f t="shared" si="142"/>
        <v>0</v>
      </c>
      <c r="DM90" s="52">
        <f t="shared" si="142"/>
        <v>0</v>
      </c>
      <c r="DN90" s="52">
        <f t="shared" si="142"/>
        <v>0</v>
      </c>
      <c r="DO90" s="52">
        <f t="shared" si="142"/>
        <v>0</v>
      </c>
      <c r="DP90" s="52">
        <f t="shared" si="142"/>
        <v>0</v>
      </c>
    </row>
    <row r="91" spans="1:120" x14ac:dyDescent="0.25">
      <c r="A91" s="52" t="str">
        <f t="shared" si="138"/>
        <v>14_PE</v>
      </c>
      <c r="B91" s="52" t="str">
        <f t="shared" si="138"/>
        <v>1_1_coking_coal</v>
      </c>
      <c r="C91" s="52" t="str">
        <f t="shared" si="138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39"/>
        <v>14_PE</v>
      </c>
      <c r="BL91" s="52" t="str">
        <f t="shared" si="140"/>
        <v>d_ind_cem_ccs_1_1_coking_coal</v>
      </c>
      <c r="BM91" s="52"/>
      <c r="BN91" s="52"/>
      <c r="BO91" s="52">
        <f t="shared" ref="BO91:CV91" si="143">BO$50*BO16</f>
        <v>0</v>
      </c>
      <c r="BP91" s="52">
        <f t="shared" si="143"/>
        <v>0</v>
      </c>
      <c r="BQ91" s="52">
        <f t="shared" si="143"/>
        <v>0</v>
      </c>
      <c r="BR91" s="52">
        <f t="shared" si="143"/>
        <v>0</v>
      </c>
      <c r="BS91" s="52">
        <f t="shared" si="143"/>
        <v>0</v>
      </c>
      <c r="BT91" s="52">
        <f t="shared" si="143"/>
        <v>0</v>
      </c>
      <c r="BU91" s="52">
        <f t="shared" si="143"/>
        <v>0</v>
      </c>
      <c r="BV91" s="52">
        <f t="shared" si="143"/>
        <v>0</v>
      </c>
      <c r="BW91" s="52">
        <f t="shared" si="143"/>
        <v>0</v>
      </c>
      <c r="BX91" s="52">
        <f t="shared" si="143"/>
        <v>0</v>
      </c>
      <c r="BY91" s="52">
        <f t="shared" si="143"/>
        <v>0</v>
      </c>
      <c r="BZ91" s="52">
        <f t="shared" si="143"/>
        <v>0</v>
      </c>
      <c r="CA91" s="52">
        <f t="shared" si="143"/>
        <v>0</v>
      </c>
      <c r="CB91" s="52">
        <f t="shared" si="143"/>
        <v>0</v>
      </c>
      <c r="CC91" s="52">
        <f t="shared" si="143"/>
        <v>0</v>
      </c>
      <c r="CD91" s="52">
        <f t="shared" si="143"/>
        <v>0</v>
      </c>
      <c r="CE91" s="52">
        <f t="shared" si="143"/>
        <v>0</v>
      </c>
      <c r="CF91" s="52">
        <f t="shared" si="143"/>
        <v>0</v>
      </c>
      <c r="CG91" s="52">
        <f t="shared" si="143"/>
        <v>0</v>
      </c>
      <c r="CH91" s="52">
        <f t="shared" si="143"/>
        <v>0</v>
      </c>
      <c r="CI91" s="52">
        <f t="shared" si="143"/>
        <v>0</v>
      </c>
      <c r="CJ91" s="52">
        <f t="shared" si="143"/>
        <v>0</v>
      </c>
      <c r="CK91" s="52">
        <f t="shared" si="143"/>
        <v>0</v>
      </c>
      <c r="CL91" s="52">
        <f t="shared" si="143"/>
        <v>0</v>
      </c>
      <c r="CM91" s="52">
        <f t="shared" si="143"/>
        <v>0</v>
      </c>
      <c r="CN91" s="52">
        <f t="shared" si="143"/>
        <v>0</v>
      </c>
      <c r="CO91" s="52">
        <f t="shared" si="143"/>
        <v>0</v>
      </c>
      <c r="CP91" s="52">
        <f t="shared" si="143"/>
        <v>0</v>
      </c>
      <c r="CQ91" s="52">
        <f t="shared" si="143"/>
        <v>0</v>
      </c>
      <c r="CR91" s="52">
        <f t="shared" si="143"/>
        <v>0</v>
      </c>
      <c r="CS91" s="52">
        <f t="shared" si="143"/>
        <v>0</v>
      </c>
      <c r="CT91" s="52">
        <f t="shared" si="143"/>
        <v>0</v>
      </c>
      <c r="CU91" s="52">
        <f t="shared" si="143"/>
        <v>0</v>
      </c>
      <c r="CV91" s="52">
        <f t="shared" si="143"/>
        <v>0</v>
      </c>
      <c r="CW91" s="52">
        <f t="shared" ref="CW91:DP91" si="144">CW$50*CW16</f>
        <v>0</v>
      </c>
      <c r="CX91" s="52">
        <f t="shared" si="144"/>
        <v>0</v>
      </c>
      <c r="CY91" s="52">
        <f t="shared" si="144"/>
        <v>0</v>
      </c>
      <c r="CZ91" s="52">
        <f t="shared" si="144"/>
        <v>0</v>
      </c>
      <c r="DA91" s="52">
        <f t="shared" si="144"/>
        <v>0</v>
      </c>
      <c r="DB91" s="52">
        <f t="shared" si="144"/>
        <v>0</v>
      </c>
      <c r="DC91" s="52">
        <f t="shared" si="144"/>
        <v>0</v>
      </c>
      <c r="DD91" s="52">
        <f t="shared" si="144"/>
        <v>0</v>
      </c>
      <c r="DE91" s="52">
        <f t="shared" si="144"/>
        <v>0</v>
      </c>
      <c r="DF91" s="52">
        <f t="shared" si="144"/>
        <v>0</v>
      </c>
      <c r="DG91" s="52">
        <f t="shared" si="144"/>
        <v>0</v>
      </c>
      <c r="DH91" s="52">
        <f t="shared" si="144"/>
        <v>0</v>
      </c>
      <c r="DI91" s="52">
        <f t="shared" si="144"/>
        <v>0</v>
      </c>
      <c r="DJ91" s="52">
        <f t="shared" si="144"/>
        <v>0</v>
      </c>
      <c r="DK91" s="52">
        <f t="shared" si="144"/>
        <v>0</v>
      </c>
      <c r="DL91" s="52">
        <f t="shared" si="144"/>
        <v>0</v>
      </c>
      <c r="DM91" s="52">
        <f t="shared" si="144"/>
        <v>0</v>
      </c>
      <c r="DN91" s="52">
        <f t="shared" si="144"/>
        <v>0</v>
      </c>
      <c r="DO91" s="52">
        <f t="shared" si="144"/>
        <v>0</v>
      </c>
      <c r="DP91" s="52">
        <f t="shared" si="144"/>
        <v>0</v>
      </c>
    </row>
    <row r="92" spans="1:120" x14ac:dyDescent="0.25">
      <c r="A92" s="52" t="str">
        <f t="shared" si="138"/>
        <v>14_PE</v>
      </c>
      <c r="B92" s="52" t="str">
        <f t="shared" si="138"/>
        <v>1_5_lignite</v>
      </c>
      <c r="C92" s="52" t="str">
        <f t="shared" si="138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39"/>
        <v>14_PE</v>
      </c>
      <c r="BL92" s="52" t="str">
        <f t="shared" si="140"/>
        <v>d_ind_cem_ccs_1_5_lignite</v>
      </c>
      <c r="BM92" s="52"/>
      <c r="BN92" s="52"/>
      <c r="BO92" s="52">
        <f t="shared" ref="BO92:CV92" si="145">BO$50*BO17</f>
        <v>0</v>
      </c>
      <c r="BP92" s="52">
        <f t="shared" si="145"/>
        <v>0</v>
      </c>
      <c r="BQ92" s="52">
        <f t="shared" si="145"/>
        <v>0</v>
      </c>
      <c r="BR92" s="52">
        <f t="shared" si="145"/>
        <v>0</v>
      </c>
      <c r="BS92" s="52">
        <f t="shared" si="145"/>
        <v>0</v>
      </c>
      <c r="BT92" s="52">
        <f t="shared" si="145"/>
        <v>0</v>
      </c>
      <c r="BU92" s="52">
        <f t="shared" si="145"/>
        <v>0</v>
      </c>
      <c r="BV92" s="52">
        <f t="shared" si="145"/>
        <v>0</v>
      </c>
      <c r="BW92" s="52">
        <f t="shared" si="145"/>
        <v>0</v>
      </c>
      <c r="BX92" s="52">
        <f t="shared" si="145"/>
        <v>0</v>
      </c>
      <c r="BY92" s="52">
        <f t="shared" si="145"/>
        <v>0</v>
      </c>
      <c r="BZ92" s="52">
        <f t="shared" si="145"/>
        <v>0</v>
      </c>
      <c r="CA92" s="52">
        <f t="shared" si="145"/>
        <v>0</v>
      </c>
      <c r="CB92" s="52">
        <f t="shared" si="145"/>
        <v>0</v>
      </c>
      <c r="CC92" s="52">
        <f t="shared" si="145"/>
        <v>0</v>
      </c>
      <c r="CD92" s="52">
        <f t="shared" si="145"/>
        <v>0</v>
      </c>
      <c r="CE92" s="52">
        <f t="shared" si="145"/>
        <v>0</v>
      </c>
      <c r="CF92" s="52">
        <f t="shared" si="145"/>
        <v>0</v>
      </c>
      <c r="CG92" s="52">
        <f t="shared" si="145"/>
        <v>0</v>
      </c>
      <c r="CH92" s="52">
        <f t="shared" si="145"/>
        <v>0</v>
      </c>
      <c r="CI92" s="52">
        <f t="shared" si="145"/>
        <v>0</v>
      </c>
      <c r="CJ92" s="52">
        <f t="shared" si="145"/>
        <v>0</v>
      </c>
      <c r="CK92" s="52">
        <f t="shared" si="145"/>
        <v>0</v>
      </c>
      <c r="CL92" s="52">
        <f t="shared" si="145"/>
        <v>0</v>
      </c>
      <c r="CM92" s="52">
        <f t="shared" si="145"/>
        <v>0</v>
      </c>
      <c r="CN92" s="52">
        <f t="shared" si="145"/>
        <v>0</v>
      </c>
      <c r="CO92" s="52">
        <f t="shared" si="145"/>
        <v>0</v>
      </c>
      <c r="CP92" s="52">
        <f t="shared" si="145"/>
        <v>0</v>
      </c>
      <c r="CQ92" s="52">
        <f t="shared" si="145"/>
        <v>0</v>
      </c>
      <c r="CR92" s="52">
        <f t="shared" si="145"/>
        <v>0</v>
      </c>
      <c r="CS92" s="52">
        <f t="shared" si="145"/>
        <v>0</v>
      </c>
      <c r="CT92" s="52">
        <f t="shared" si="145"/>
        <v>0</v>
      </c>
      <c r="CU92" s="52">
        <f t="shared" si="145"/>
        <v>0</v>
      </c>
      <c r="CV92" s="52">
        <f t="shared" si="145"/>
        <v>0</v>
      </c>
      <c r="CW92" s="52">
        <f t="shared" ref="CW92:DP92" si="146">CW$50*CW17</f>
        <v>0</v>
      </c>
      <c r="CX92" s="52">
        <f t="shared" si="146"/>
        <v>0</v>
      </c>
      <c r="CY92" s="52">
        <f t="shared" si="146"/>
        <v>0</v>
      </c>
      <c r="CZ92" s="52">
        <f t="shared" si="146"/>
        <v>0</v>
      </c>
      <c r="DA92" s="52">
        <f t="shared" si="146"/>
        <v>0</v>
      </c>
      <c r="DB92" s="52">
        <f t="shared" si="146"/>
        <v>0</v>
      </c>
      <c r="DC92" s="52">
        <f t="shared" si="146"/>
        <v>0</v>
      </c>
      <c r="DD92" s="52">
        <f t="shared" si="146"/>
        <v>0</v>
      </c>
      <c r="DE92" s="52">
        <f t="shared" si="146"/>
        <v>0</v>
      </c>
      <c r="DF92" s="52">
        <f t="shared" si="146"/>
        <v>0</v>
      </c>
      <c r="DG92" s="52">
        <f t="shared" si="146"/>
        <v>0</v>
      </c>
      <c r="DH92" s="52">
        <f t="shared" si="146"/>
        <v>0</v>
      </c>
      <c r="DI92" s="52">
        <f t="shared" si="146"/>
        <v>0</v>
      </c>
      <c r="DJ92" s="52">
        <f t="shared" si="146"/>
        <v>0</v>
      </c>
      <c r="DK92" s="52">
        <f t="shared" si="146"/>
        <v>0</v>
      </c>
      <c r="DL92" s="52">
        <f t="shared" si="146"/>
        <v>0</v>
      </c>
      <c r="DM92" s="52">
        <f t="shared" si="146"/>
        <v>0</v>
      </c>
      <c r="DN92" s="52">
        <f t="shared" si="146"/>
        <v>0</v>
      </c>
      <c r="DO92" s="52">
        <f t="shared" si="146"/>
        <v>0</v>
      </c>
      <c r="DP92" s="52">
        <f t="shared" si="146"/>
        <v>0</v>
      </c>
    </row>
    <row r="93" spans="1:120" x14ac:dyDescent="0.25">
      <c r="A93" s="52" t="str">
        <f t="shared" si="138"/>
        <v>14_PE</v>
      </c>
      <c r="B93" s="52" t="str">
        <f t="shared" si="138"/>
        <v>2_coal_products</v>
      </c>
      <c r="C93" s="52" t="str">
        <f t="shared" si="138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39"/>
        <v>14_PE</v>
      </c>
      <c r="BL93" s="52" t="str">
        <f t="shared" si="140"/>
        <v>d_ind_cem_ccs_2_coal_products</v>
      </c>
      <c r="BM93" s="52"/>
      <c r="BN93" s="52"/>
      <c r="BO93" s="52">
        <f t="shared" ref="BO93:CV93" si="147">BO$50*BO18</f>
        <v>0</v>
      </c>
      <c r="BP93" s="52">
        <f t="shared" si="147"/>
        <v>0</v>
      </c>
      <c r="BQ93" s="52">
        <f t="shared" si="147"/>
        <v>0</v>
      </c>
      <c r="BR93" s="52">
        <f t="shared" si="147"/>
        <v>0</v>
      </c>
      <c r="BS93" s="52">
        <f t="shared" si="147"/>
        <v>0</v>
      </c>
      <c r="BT93" s="52">
        <f t="shared" si="147"/>
        <v>0</v>
      </c>
      <c r="BU93" s="52">
        <f t="shared" si="147"/>
        <v>0</v>
      </c>
      <c r="BV93" s="52">
        <f t="shared" si="147"/>
        <v>0</v>
      </c>
      <c r="BW93" s="52">
        <f t="shared" si="147"/>
        <v>0</v>
      </c>
      <c r="BX93" s="52">
        <f t="shared" si="147"/>
        <v>0</v>
      </c>
      <c r="BY93" s="52">
        <f t="shared" si="147"/>
        <v>0</v>
      </c>
      <c r="BZ93" s="52">
        <f t="shared" si="147"/>
        <v>0</v>
      </c>
      <c r="CA93" s="52">
        <f t="shared" si="147"/>
        <v>0</v>
      </c>
      <c r="CB93" s="52">
        <f t="shared" si="147"/>
        <v>0</v>
      </c>
      <c r="CC93" s="52">
        <f t="shared" si="147"/>
        <v>0</v>
      </c>
      <c r="CD93" s="52">
        <f t="shared" si="147"/>
        <v>0</v>
      </c>
      <c r="CE93" s="52">
        <f t="shared" si="147"/>
        <v>0</v>
      </c>
      <c r="CF93" s="52">
        <f t="shared" si="147"/>
        <v>0</v>
      </c>
      <c r="CG93" s="52">
        <f t="shared" si="147"/>
        <v>0</v>
      </c>
      <c r="CH93" s="52">
        <f t="shared" si="147"/>
        <v>0</v>
      </c>
      <c r="CI93" s="52">
        <f t="shared" si="147"/>
        <v>0</v>
      </c>
      <c r="CJ93" s="52">
        <f t="shared" si="147"/>
        <v>0</v>
      </c>
      <c r="CK93" s="52">
        <f t="shared" si="147"/>
        <v>0</v>
      </c>
      <c r="CL93" s="52">
        <f t="shared" si="147"/>
        <v>0</v>
      </c>
      <c r="CM93" s="52">
        <f t="shared" si="147"/>
        <v>0</v>
      </c>
      <c r="CN93" s="52">
        <f t="shared" si="147"/>
        <v>0</v>
      </c>
      <c r="CO93" s="52">
        <f t="shared" si="147"/>
        <v>0</v>
      </c>
      <c r="CP93" s="52">
        <f t="shared" si="147"/>
        <v>0</v>
      </c>
      <c r="CQ93" s="52">
        <f t="shared" si="147"/>
        <v>0</v>
      </c>
      <c r="CR93" s="52">
        <f t="shared" si="147"/>
        <v>0</v>
      </c>
      <c r="CS93" s="52">
        <f t="shared" si="147"/>
        <v>0</v>
      </c>
      <c r="CT93" s="52">
        <f t="shared" si="147"/>
        <v>0</v>
      </c>
      <c r="CU93" s="52">
        <f t="shared" si="147"/>
        <v>0</v>
      </c>
      <c r="CV93" s="52">
        <f t="shared" si="147"/>
        <v>0</v>
      </c>
      <c r="CW93" s="52">
        <f t="shared" ref="CW93:DP93" si="148">CW$50*CW18</f>
        <v>0</v>
      </c>
      <c r="CX93" s="52">
        <f t="shared" si="148"/>
        <v>0</v>
      </c>
      <c r="CY93" s="52">
        <f t="shared" si="148"/>
        <v>0</v>
      </c>
      <c r="CZ93" s="52">
        <f t="shared" si="148"/>
        <v>0</v>
      </c>
      <c r="DA93" s="52">
        <f t="shared" si="148"/>
        <v>0</v>
      </c>
      <c r="DB93" s="52">
        <f t="shared" si="148"/>
        <v>0</v>
      </c>
      <c r="DC93" s="52">
        <f t="shared" si="148"/>
        <v>0</v>
      </c>
      <c r="DD93" s="52">
        <f t="shared" si="148"/>
        <v>0</v>
      </c>
      <c r="DE93" s="52">
        <f t="shared" si="148"/>
        <v>0</v>
      </c>
      <c r="DF93" s="52">
        <f t="shared" si="148"/>
        <v>0</v>
      </c>
      <c r="DG93" s="52">
        <f t="shared" si="148"/>
        <v>0</v>
      </c>
      <c r="DH93" s="52">
        <f t="shared" si="148"/>
        <v>0</v>
      </c>
      <c r="DI93" s="52">
        <f t="shared" si="148"/>
        <v>0</v>
      </c>
      <c r="DJ93" s="52">
        <f t="shared" si="148"/>
        <v>0</v>
      </c>
      <c r="DK93" s="52">
        <f t="shared" si="148"/>
        <v>0</v>
      </c>
      <c r="DL93" s="52">
        <f t="shared" si="148"/>
        <v>0</v>
      </c>
      <c r="DM93" s="52">
        <f t="shared" si="148"/>
        <v>0</v>
      </c>
      <c r="DN93" s="52">
        <f t="shared" si="148"/>
        <v>0</v>
      </c>
      <c r="DO93" s="52">
        <f t="shared" si="148"/>
        <v>0</v>
      </c>
      <c r="DP93" s="52">
        <f t="shared" si="148"/>
        <v>0</v>
      </c>
    </row>
    <row r="94" spans="1:120" x14ac:dyDescent="0.25">
      <c r="A94" s="52" t="str">
        <f t="shared" si="138"/>
        <v>14_PE</v>
      </c>
      <c r="B94" s="52" t="str">
        <f t="shared" si="138"/>
        <v>6_1_crude_oil</v>
      </c>
      <c r="C94" s="52" t="str">
        <f t="shared" si="138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39"/>
        <v>14_PE</v>
      </c>
      <c r="BL94" s="52" t="str">
        <f t="shared" si="140"/>
        <v>d_ind_cem_ccs_6_1_crude_oil</v>
      </c>
      <c r="BM94" s="52"/>
      <c r="BN94" s="52"/>
      <c r="BO94" s="52">
        <f t="shared" ref="BO94:CV94" si="149">BO$50*BO19</f>
        <v>0</v>
      </c>
      <c r="BP94" s="52">
        <f t="shared" si="149"/>
        <v>0</v>
      </c>
      <c r="BQ94" s="52">
        <f t="shared" si="149"/>
        <v>0</v>
      </c>
      <c r="BR94" s="52">
        <f t="shared" si="149"/>
        <v>0</v>
      </c>
      <c r="BS94" s="52">
        <f t="shared" si="149"/>
        <v>0</v>
      </c>
      <c r="BT94" s="52">
        <f t="shared" si="149"/>
        <v>0</v>
      </c>
      <c r="BU94" s="52">
        <f t="shared" si="149"/>
        <v>0</v>
      </c>
      <c r="BV94" s="52">
        <f t="shared" si="149"/>
        <v>0</v>
      </c>
      <c r="BW94" s="52">
        <f t="shared" si="149"/>
        <v>0</v>
      </c>
      <c r="BX94" s="52">
        <f t="shared" si="149"/>
        <v>0</v>
      </c>
      <c r="BY94" s="52">
        <f t="shared" si="149"/>
        <v>0</v>
      </c>
      <c r="BZ94" s="52">
        <f t="shared" si="149"/>
        <v>0</v>
      </c>
      <c r="CA94" s="52">
        <f t="shared" si="149"/>
        <v>0</v>
      </c>
      <c r="CB94" s="52">
        <f t="shared" si="149"/>
        <v>0</v>
      </c>
      <c r="CC94" s="52">
        <f t="shared" si="149"/>
        <v>0</v>
      </c>
      <c r="CD94" s="52">
        <f t="shared" si="149"/>
        <v>0</v>
      </c>
      <c r="CE94" s="52">
        <f t="shared" si="149"/>
        <v>0</v>
      </c>
      <c r="CF94" s="52">
        <f t="shared" si="149"/>
        <v>0</v>
      </c>
      <c r="CG94" s="52">
        <f t="shared" si="149"/>
        <v>0</v>
      </c>
      <c r="CH94" s="52">
        <f t="shared" si="149"/>
        <v>0</v>
      </c>
      <c r="CI94" s="52">
        <f t="shared" si="149"/>
        <v>0</v>
      </c>
      <c r="CJ94" s="52">
        <f t="shared" si="149"/>
        <v>0</v>
      </c>
      <c r="CK94" s="52">
        <f t="shared" si="149"/>
        <v>0</v>
      </c>
      <c r="CL94" s="52">
        <f t="shared" si="149"/>
        <v>0</v>
      </c>
      <c r="CM94" s="52">
        <f t="shared" si="149"/>
        <v>0</v>
      </c>
      <c r="CN94" s="52">
        <f t="shared" si="149"/>
        <v>0</v>
      </c>
      <c r="CO94" s="52">
        <f t="shared" si="149"/>
        <v>0</v>
      </c>
      <c r="CP94" s="52">
        <f t="shared" si="149"/>
        <v>0</v>
      </c>
      <c r="CQ94" s="52">
        <f t="shared" si="149"/>
        <v>0</v>
      </c>
      <c r="CR94" s="52">
        <f t="shared" si="149"/>
        <v>0</v>
      </c>
      <c r="CS94" s="52">
        <f t="shared" si="149"/>
        <v>0</v>
      </c>
      <c r="CT94" s="52">
        <f t="shared" si="149"/>
        <v>0</v>
      </c>
      <c r="CU94" s="52">
        <f t="shared" si="149"/>
        <v>0</v>
      </c>
      <c r="CV94" s="52">
        <f t="shared" si="149"/>
        <v>0</v>
      </c>
      <c r="CW94" s="52">
        <f t="shared" ref="CW94:DP94" si="150">CW$50*CW19</f>
        <v>0</v>
      </c>
      <c r="CX94" s="52">
        <f t="shared" si="150"/>
        <v>0</v>
      </c>
      <c r="CY94" s="52">
        <f t="shared" si="150"/>
        <v>0</v>
      </c>
      <c r="CZ94" s="52">
        <f t="shared" si="150"/>
        <v>0</v>
      </c>
      <c r="DA94" s="52">
        <f t="shared" si="150"/>
        <v>0</v>
      </c>
      <c r="DB94" s="52">
        <f t="shared" si="150"/>
        <v>0</v>
      </c>
      <c r="DC94" s="52">
        <f t="shared" si="150"/>
        <v>0</v>
      </c>
      <c r="DD94" s="52">
        <f t="shared" si="150"/>
        <v>0</v>
      </c>
      <c r="DE94" s="52">
        <f t="shared" si="150"/>
        <v>0</v>
      </c>
      <c r="DF94" s="52">
        <f t="shared" si="150"/>
        <v>0</v>
      </c>
      <c r="DG94" s="52">
        <f t="shared" si="150"/>
        <v>0</v>
      </c>
      <c r="DH94" s="52">
        <f t="shared" si="150"/>
        <v>0</v>
      </c>
      <c r="DI94" s="52">
        <f t="shared" si="150"/>
        <v>0</v>
      </c>
      <c r="DJ94" s="52">
        <f t="shared" si="150"/>
        <v>0</v>
      </c>
      <c r="DK94" s="52">
        <f t="shared" si="150"/>
        <v>0</v>
      </c>
      <c r="DL94" s="52">
        <f t="shared" si="150"/>
        <v>0</v>
      </c>
      <c r="DM94" s="52">
        <f t="shared" si="150"/>
        <v>0</v>
      </c>
      <c r="DN94" s="52">
        <f t="shared" si="150"/>
        <v>0</v>
      </c>
      <c r="DO94" s="52">
        <f t="shared" si="150"/>
        <v>0</v>
      </c>
      <c r="DP94" s="52">
        <f t="shared" si="150"/>
        <v>0</v>
      </c>
    </row>
    <row r="95" spans="1:120" x14ac:dyDescent="0.25">
      <c r="A95" s="52" t="str">
        <f t="shared" si="138"/>
        <v>14_PE</v>
      </c>
      <c r="B95" s="52" t="str">
        <f t="shared" si="138"/>
        <v>6_x_ngls</v>
      </c>
      <c r="C95" s="52" t="str">
        <f t="shared" si="138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39"/>
        <v>14_PE</v>
      </c>
      <c r="BL95" s="52" t="str">
        <f t="shared" si="140"/>
        <v>d_ind_cem_ccs_6_x_ngls</v>
      </c>
      <c r="BM95" s="52"/>
      <c r="BN95" s="52"/>
      <c r="BO95" s="52">
        <f t="shared" ref="BO95:CV95" si="151">BO$50*BO20</f>
        <v>0</v>
      </c>
      <c r="BP95" s="52">
        <f t="shared" si="151"/>
        <v>0</v>
      </c>
      <c r="BQ95" s="52">
        <f t="shared" si="151"/>
        <v>0</v>
      </c>
      <c r="BR95" s="52">
        <f t="shared" si="151"/>
        <v>0</v>
      </c>
      <c r="BS95" s="52">
        <f t="shared" si="151"/>
        <v>0</v>
      </c>
      <c r="BT95" s="52">
        <f t="shared" si="151"/>
        <v>0</v>
      </c>
      <c r="BU95" s="52">
        <f t="shared" si="151"/>
        <v>0</v>
      </c>
      <c r="BV95" s="52">
        <f t="shared" si="151"/>
        <v>0</v>
      </c>
      <c r="BW95" s="52">
        <f t="shared" si="151"/>
        <v>0</v>
      </c>
      <c r="BX95" s="52">
        <f t="shared" si="151"/>
        <v>0</v>
      </c>
      <c r="BY95" s="52">
        <f t="shared" si="151"/>
        <v>0</v>
      </c>
      <c r="BZ95" s="52">
        <f t="shared" si="151"/>
        <v>0</v>
      </c>
      <c r="CA95" s="52">
        <f t="shared" si="151"/>
        <v>0</v>
      </c>
      <c r="CB95" s="52">
        <f t="shared" si="151"/>
        <v>0</v>
      </c>
      <c r="CC95" s="52">
        <f t="shared" si="151"/>
        <v>0</v>
      </c>
      <c r="CD95" s="52">
        <f t="shared" si="151"/>
        <v>0</v>
      </c>
      <c r="CE95" s="52">
        <f t="shared" si="151"/>
        <v>0</v>
      </c>
      <c r="CF95" s="52">
        <f t="shared" si="151"/>
        <v>0</v>
      </c>
      <c r="CG95" s="52">
        <f t="shared" si="151"/>
        <v>0</v>
      </c>
      <c r="CH95" s="52">
        <f t="shared" si="151"/>
        <v>0</v>
      </c>
      <c r="CI95" s="52">
        <f t="shared" si="151"/>
        <v>0</v>
      </c>
      <c r="CJ95" s="52">
        <f t="shared" si="151"/>
        <v>0</v>
      </c>
      <c r="CK95" s="52">
        <f t="shared" si="151"/>
        <v>0</v>
      </c>
      <c r="CL95" s="52">
        <f t="shared" si="151"/>
        <v>0</v>
      </c>
      <c r="CM95" s="52">
        <f t="shared" si="151"/>
        <v>0</v>
      </c>
      <c r="CN95" s="52">
        <f t="shared" si="151"/>
        <v>0</v>
      </c>
      <c r="CO95" s="52">
        <f t="shared" si="151"/>
        <v>0</v>
      </c>
      <c r="CP95" s="52">
        <f t="shared" si="151"/>
        <v>0</v>
      </c>
      <c r="CQ95" s="52">
        <f t="shared" si="151"/>
        <v>0</v>
      </c>
      <c r="CR95" s="52">
        <f t="shared" si="151"/>
        <v>0</v>
      </c>
      <c r="CS95" s="52">
        <f t="shared" si="151"/>
        <v>0</v>
      </c>
      <c r="CT95" s="52">
        <f t="shared" si="151"/>
        <v>0</v>
      </c>
      <c r="CU95" s="52">
        <f t="shared" si="151"/>
        <v>0</v>
      </c>
      <c r="CV95" s="52">
        <f t="shared" si="151"/>
        <v>0</v>
      </c>
      <c r="CW95" s="52">
        <f t="shared" ref="CW95:DP95" si="152">CW$50*CW20</f>
        <v>0</v>
      </c>
      <c r="CX95" s="52">
        <f t="shared" si="152"/>
        <v>0</v>
      </c>
      <c r="CY95" s="52">
        <f t="shared" si="152"/>
        <v>0</v>
      </c>
      <c r="CZ95" s="52">
        <f t="shared" si="152"/>
        <v>0</v>
      </c>
      <c r="DA95" s="52">
        <f t="shared" si="152"/>
        <v>0</v>
      </c>
      <c r="DB95" s="52">
        <f t="shared" si="152"/>
        <v>0</v>
      </c>
      <c r="DC95" s="52">
        <f t="shared" si="152"/>
        <v>0</v>
      </c>
      <c r="DD95" s="52">
        <f t="shared" si="152"/>
        <v>0</v>
      </c>
      <c r="DE95" s="52">
        <f t="shared" si="152"/>
        <v>0</v>
      </c>
      <c r="DF95" s="52">
        <f t="shared" si="152"/>
        <v>0</v>
      </c>
      <c r="DG95" s="52">
        <f t="shared" si="152"/>
        <v>0</v>
      </c>
      <c r="DH95" s="52">
        <f t="shared" si="152"/>
        <v>0</v>
      </c>
      <c r="DI95" s="52">
        <f t="shared" si="152"/>
        <v>0</v>
      </c>
      <c r="DJ95" s="52">
        <f t="shared" si="152"/>
        <v>0</v>
      </c>
      <c r="DK95" s="52">
        <f t="shared" si="152"/>
        <v>0</v>
      </c>
      <c r="DL95" s="52">
        <f t="shared" si="152"/>
        <v>0</v>
      </c>
      <c r="DM95" s="52">
        <f t="shared" si="152"/>
        <v>0</v>
      </c>
      <c r="DN95" s="52">
        <f t="shared" si="152"/>
        <v>0</v>
      </c>
      <c r="DO95" s="52">
        <f t="shared" si="152"/>
        <v>0</v>
      </c>
      <c r="DP95" s="52">
        <f t="shared" si="152"/>
        <v>0</v>
      </c>
    </row>
    <row r="96" spans="1:120" x14ac:dyDescent="0.25">
      <c r="A96" s="52" t="str">
        <f t="shared" si="138"/>
        <v>14_PE</v>
      </c>
      <c r="B96" s="52" t="str">
        <f t="shared" si="138"/>
        <v>7_1_motor_gasoline</v>
      </c>
      <c r="C96" s="52" t="str">
        <f t="shared" si="138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39"/>
        <v>14_PE</v>
      </c>
      <c r="BL96" s="52" t="str">
        <f t="shared" si="140"/>
        <v>d_ind_cem_ccs_7_1_mo_gasoline</v>
      </c>
      <c r="BM96" s="52"/>
      <c r="BN96" s="52"/>
      <c r="BO96" s="52">
        <f t="shared" ref="BO96:CV96" si="153">BO$50*BO21</f>
        <v>0</v>
      </c>
      <c r="BP96" s="52">
        <f t="shared" si="153"/>
        <v>0</v>
      </c>
      <c r="BQ96" s="52">
        <f t="shared" si="153"/>
        <v>0</v>
      </c>
      <c r="BR96" s="52">
        <f t="shared" si="153"/>
        <v>0</v>
      </c>
      <c r="BS96" s="52">
        <f t="shared" si="153"/>
        <v>0</v>
      </c>
      <c r="BT96" s="52">
        <f t="shared" si="153"/>
        <v>0</v>
      </c>
      <c r="BU96" s="52">
        <f t="shared" si="153"/>
        <v>0</v>
      </c>
      <c r="BV96" s="52">
        <f t="shared" si="153"/>
        <v>0</v>
      </c>
      <c r="BW96" s="52">
        <f t="shared" si="153"/>
        <v>0</v>
      </c>
      <c r="BX96" s="52">
        <f t="shared" si="153"/>
        <v>0</v>
      </c>
      <c r="BY96" s="52">
        <f t="shared" si="153"/>
        <v>0</v>
      </c>
      <c r="BZ96" s="52">
        <f t="shared" si="153"/>
        <v>0</v>
      </c>
      <c r="CA96" s="52">
        <f t="shared" si="153"/>
        <v>0</v>
      </c>
      <c r="CB96" s="52">
        <f t="shared" si="153"/>
        <v>0</v>
      </c>
      <c r="CC96" s="52">
        <f t="shared" si="153"/>
        <v>0</v>
      </c>
      <c r="CD96" s="52">
        <f t="shared" si="153"/>
        <v>0</v>
      </c>
      <c r="CE96" s="52">
        <f t="shared" si="153"/>
        <v>0</v>
      </c>
      <c r="CF96" s="52">
        <f t="shared" si="153"/>
        <v>0</v>
      </c>
      <c r="CG96" s="52">
        <f t="shared" si="153"/>
        <v>0</v>
      </c>
      <c r="CH96" s="52">
        <f t="shared" si="153"/>
        <v>0</v>
      </c>
      <c r="CI96" s="52">
        <f t="shared" si="153"/>
        <v>0</v>
      </c>
      <c r="CJ96" s="52">
        <f t="shared" si="153"/>
        <v>0</v>
      </c>
      <c r="CK96" s="52">
        <f t="shared" si="153"/>
        <v>0</v>
      </c>
      <c r="CL96" s="52">
        <f t="shared" si="153"/>
        <v>0</v>
      </c>
      <c r="CM96" s="52">
        <f t="shared" si="153"/>
        <v>0</v>
      </c>
      <c r="CN96" s="52">
        <f t="shared" si="153"/>
        <v>0</v>
      </c>
      <c r="CO96" s="52">
        <f t="shared" si="153"/>
        <v>0</v>
      </c>
      <c r="CP96" s="52">
        <f t="shared" si="153"/>
        <v>0</v>
      </c>
      <c r="CQ96" s="52">
        <f t="shared" si="153"/>
        <v>0</v>
      </c>
      <c r="CR96" s="52">
        <f t="shared" si="153"/>
        <v>0</v>
      </c>
      <c r="CS96" s="52">
        <f t="shared" si="153"/>
        <v>0</v>
      </c>
      <c r="CT96" s="52">
        <f t="shared" si="153"/>
        <v>0</v>
      </c>
      <c r="CU96" s="52">
        <f t="shared" si="153"/>
        <v>0</v>
      </c>
      <c r="CV96" s="52">
        <f t="shared" si="153"/>
        <v>0</v>
      </c>
      <c r="CW96" s="52">
        <f t="shared" ref="CW96:DP96" si="154">CW$50*CW21</f>
        <v>0</v>
      </c>
      <c r="CX96" s="52">
        <f t="shared" si="154"/>
        <v>0</v>
      </c>
      <c r="CY96" s="52">
        <f t="shared" si="154"/>
        <v>0</v>
      </c>
      <c r="CZ96" s="52">
        <f t="shared" si="154"/>
        <v>0</v>
      </c>
      <c r="DA96" s="52">
        <f t="shared" si="154"/>
        <v>0</v>
      </c>
      <c r="DB96" s="52">
        <f t="shared" si="154"/>
        <v>0</v>
      </c>
      <c r="DC96" s="52">
        <f t="shared" si="154"/>
        <v>0</v>
      </c>
      <c r="DD96" s="52">
        <f t="shared" si="154"/>
        <v>0</v>
      </c>
      <c r="DE96" s="52">
        <f t="shared" si="154"/>
        <v>0</v>
      </c>
      <c r="DF96" s="52">
        <f t="shared" si="154"/>
        <v>0</v>
      </c>
      <c r="DG96" s="52">
        <f t="shared" si="154"/>
        <v>0</v>
      </c>
      <c r="DH96" s="52">
        <f t="shared" si="154"/>
        <v>0</v>
      </c>
      <c r="DI96" s="52">
        <f t="shared" si="154"/>
        <v>0</v>
      </c>
      <c r="DJ96" s="52">
        <f t="shared" si="154"/>
        <v>0</v>
      </c>
      <c r="DK96" s="52">
        <f t="shared" si="154"/>
        <v>0</v>
      </c>
      <c r="DL96" s="52">
        <f t="shared" si="154"/>
        <v>0</v>
      </c>
      <c r="DM96" s="52">
        <f t="shared" si="154"/>
        <v>0</v>
      </c>
      <c r="DN96" s="52">
        <f t="shared" si="154"/>
        <v>0</v>
      </c>
      <c r="DO96" s="52">
        <f t="shared" si="154"/>
        <v>0</v>
      </c>
      <c r="DP96" s="52">
        <f t="shared" si="154"/>
        <v>0</v>
      </c>
    </row>
    <row r="97" spans="1:120" x14ac:dyDescent="0.25">
      <c r="A97" s="52" t="str">
        <f t="shared" si="138"/>
        <v>14_PE</v>
      </c>
      <c r="B97" s="52" t="str">
        <f t="shared" si="138"/>
        <v>7_2_aviation_gasoline</v>
      </c>
      <c r="C97" s="52" t="str">
        <f t="shared" si="138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39"/>
        <v>14_PE</v>
      </c>
      <c r="BL97" s="52" t="str">
        <f t="shared" si="140"/>
        <v>d_ind_cem_ccs_7_2_avi_gasoline</v>
      </c>
      <c r="BM97" s="52"/>
      <c r="BN97" s="52"/>
      <c r="BO97" s="52">
        <f t="shared" ref="BO97:CV97" si="155">BO$50*BO22</f>
        <v>0</v>
      </c>
      <c r="BP97" s="52">
        <f t="shared" si="155"/>
        <v>0</v>
      </c>
      <c r="BQ97" s="52">
        <f t="shared" si="155"/>
        <v>0</v>
      </c>
      <c r="BR97" s="52">
        <f t="shared" si="155"/>
        <v>0</v>
      </c>
      <c r="BS97" s="52">
        <f t="shared" si="155"/>
        <v>0</v>
      </c>
      <c r="BT97" s="52">
        <f t="shared" si="155"/>
        <v>0</v>
      </c>
      <c r="BU97" s="52">
        <f t="shared" si="155"/>
        <v>0</v>
      </c>
      <c r="BV97" s="52">
        <f t="shared" si="155"/>
        <v>0</v>
      </c>
      <c r="BW97" s="52">
        <f t="shared" si="155"/>
        <v>0</v>
      </c>
      <c r="BX97" s="52">
        <f t="shared" si="155"/>
        <v>0</v>
      </c>
      <c r="BY97" s="52">
        <f t="shared" si="155"/>
        <v>0</v>
      </c>
      <c r="BZ97" s="52">
        <f t="shared" si="155"/>
        <v>0</v>
      </c>
      <c r="CA97" s="52">
        <f t="shared" si="155"/>
        <v>0</v>
      </c>
      <c r="CB97" s="52">
        <f t="shared" si="155"/>
        <v>0</v>
      </c>
      <c r="CC97" s="52">
        <f t="shared" si="155"/>
        <v>0</v>
      </c>
      <c r="CD97" s="52">
        <f t="shared" si="155"/>
        <v>0</v>
      </c>
      <c r="CE97" s="52">
        <f t="shared" si="155"/>
        <v>0</v>
      </c>
      <c r="CF97" s="52">
        <f t="shared" si="155"/>
        <v>0</v>
      </c>
      <c r="CG97" s="52">
        <f t="shared" si="155"/>
        <v>0</v>
      </c>
      <c r="CH97" s="52">
        <f t="shared" si="155"/>
        <v>0</v>
      </c>
      <c r="CI97" s="52">
        <f t="shared" si="155"/>
        <v>0</v>
      </c>
      <c r="CJ97" s="52">
        <f t="shared" si="155"/>
        <v>0</v>
      </c>
      <c r="CK97" s="52">
        <f t="shared" si="155"/>
        <v>0</v>
      </c>
      <c r="CL97" s="52">
        <f t="shared" si="155"/>
        <v>0</v>
      </c>
      <c r="CM97" s="52">
        <f t="shared" si="155"/>
        <v>0</v>
      </c>
      <c r="CN97" s="52">
        <f t="shared" si="155"/>
        <v>0</v>
      </c>
      <c r="CO97" s="52">
        <f t="shared" si="155"/>
        <v>0</v>
      </c>
      <c r="CP97" s="52">
        <f t="shared" si="155"/>
        <v>0</v>
      </c>
      <c r="CQ97" s="52">
        <f t="shared" si="155"/>
        <v>0</v>
      </c>
      <c r="CR97" s="52">
        <f t="shared" si="155"/>
        <v>0</v>
      </c>
      <c r="CS97" s="52">
        <f t="shared" si="155"/>
        <v>0</v>
      </c>
      <c r="CT97" s="52">
        <f t="shared" si="155"/>
        <v>0</v>
      </c>
      <c r="CU97" s="52">
        <f t="shared" si="155"/>
        <v>0</v>
      </c>
      <c r="CV97" s="52">
        <f t="shared" si="155"/>
        <v>0</v>
      </c>
      <c r="CW97" s="52">
        <f t="shared" ref="CW97:DP97" si="156">CW$50*CW22</f>
        <v>0</v>
      </c>
      <c r="CX97" s="52">
        <f t="shared" si="156"/>
        <v>0</v>
      </c>
      <c r="CY97" s="52">
        <f t="shared" si="156"/>
        <v>0</v>
      </c>
      <c r="CZ97" s="52">
        <f t="shared" si="156"/>
        <v>0</v>
      </c>
      <c r="DA97" s="52">
        <f t="shared" si="156"/>
        <v>0</v>
      </c>
      <c r="DB97" s="52">
        <f t="shared" si="156"/>
        <v>0</v>
      </c>
      <c r="DC97" s="52">
        <f t="shared" si="156"/>
        <v>0</v>
      </c>
      <c r="DD97" s="52">
        <f t="shared" si="156"/>
        <v>0</v>
      </c>
      <c r="DE97" s="52">
        <f t="shared" si="156"/>
        <v>0</v>
      </c>
      <c r="DF97" s="52">
        <f t="shared" si="156"/>
        <v>0</v>
      </c>
      <c r="DG97" s="52">
        <f t="shared" si="156"/>
        <v>0</v>
      </c>
      <c r="DH97" s="52">
        <f t="shared" si="156"/>
        <v>0</v>
      </c>
      <c r="DI97" s="52">
        <f t="shared" si="156"/>
        <v>0</v>
      </c>
      <c r="DJ97" s="52">
        <f t="shared" si="156"/>
        <v>0</v>
      </c>
      <c r="DK97" s="52">
        <f t="shared" si="156"/>
        <v>0</v>
      </c>
      <c r="DL97" s="52">
        <f t="shared" si="156"/>
        <v>0</v>
      </c>
      <c r="DM97" s="52">
        <f t="shared" si="156"/>
        <v>0</v>
      </c>
      <c r="DN97" s="52">
        <f t="shared" si="156"/>
        <v>0</v>
      </c>
      <c r="DO97" s="52">
        <f t="shared" si="156"/>
        <v>0</v>
      </c>
      <c r="DP97" s="52">
        <f t="shared" si="156"/>
        <v>0</v>
      </c>
    </row>
    <row r="98" spans="1:120" x14ac:dyDescent="0.25">
      <c r="A98" s="52" t="str">
        <f t="shared" si="138"/>
        <v>14_PE</v>
      </c>
      <c r="B98" s="52" t="str">
        <f t="shared" si="138"/>
        <v>7_3_naphtha</v>
      </c>
      <c r="C98" s="52" t="str">
        <f t="shared" si="138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39"/>
        <v>14_PE</v>
      </c>
      <c r="BL98" s="52" t="str">
        <f t="shared" si="140"/>
        <v>d_ind_cem_ccs_7_3_naphtha</v>
      </c>
      <c r="BM98" s="52"/>
      <c r="BN98" s="52"/>
      <c r="BO98" s="52">
        <f t="shared" ref="BO98:CV98" si="157">BO$50*BO23</f>
        <v>0</v>
      </c>
      <c r="BP98" s="52">
        <f t="shared" si="157"/>
        <v>0</v>
      </c>
      <c r="BQ98" s="52">
        <f t="shared" si="157"/>
        <v>0</v>
      </c>
      <c r="BR98" s="52">
        <f t="shared" si="157"/>
        <v>0</v>
      </c>
      <c r="BS98" s="52">
        <f t="shared" si="157"/>
        <v>0</v>
      </c>
      <c r="BT98" s="52">
        <f t="shared" si="157"/>
        <v>0</v>
      </c>
      <c r="BU98" s="52">
        <f t="shared" si="157"/>
        <v>0</v>
      </c>
      <c r="BV98" s="52">
        <f t="shared" si="157"/>
        <v>0</v>
      </c>
      <c r="BW98" s="52">
        <f t="shared" si="157"/>
        <v>0</v>
      </c>
      <c r="BX98" s="52">
        <f t="shared" si="157"/>
        <v>0</v>
      </c>
      <c r="BY98" s="52">
        <f t="shared" si="157"/>
        <v>0</v>
      </c>
      <c r="BZ98" s="52">
        <f t="shared" si="157"/>
        <v>0</v>
      </c>
      <c r="CA98" s="52">
        <f t="shared" si="157"/>
        <v>0</v>
      </c>
      <c r="CB98" s="52">
        <f t="shared" si="157"/>
        <v>0</v>
      </c>
      <c r="CC98" s="52">
        <f t="shared" si="157"/>
        <v>0</v>
      </c>
      <c r="CD98" s="52">
        <f t="shared" si="157"/>
        <v>0</v>
      </c>
      <c r="CE98" s="52">
        <f t="shared" si="157"/>
        <v>0</v>
      </c>
      <c r="CF98" s="52">
        <f t="shared" si="157"/>
        <v>0</v>
      </c>
      <c r="CG98" s="52">
        <f t="shared" si="157"/>
        <v>0</v>
      </c>
      <c r="CH98" s="52">
        <f t="shared" si="157"/>
        <v>0</v>
      </c>
      <c r="CI98" s="52">
        <f t="shared" si="157"/>
        <v>0</v>
      </c>
      <c r="CJ98" s="52">
        <f t="shared" si="157"/>
        <v>0</v>
      </c>
      <c r="CK98" s="52">
        <f t="shared" si="157"/>
        <v>0</v>
      </c>
      <c r="CL98" s="52">
        <f t="shared" si="157"/>
        <v>0</v>
      </c>
      <c r="CM98" s="52">
        <f t="shared" si="157"/>
        <v>0</v>
      </c>
      <c r="CN98" s="52">
        <f t="shared" si="157"/>
        <v>0</v>
      </c>
      <c r="CO98" s="52">
        <f t="shared" si="157"/>
        <v>0</v>
      </c>
      <c r="CP98" s="52">
        <f t="shared" si="157"/>
        <v>0</v>
      </c>
      <c r="CQ98" s="52">
        <f t="shared" si="157"/>
        <v>0</v>
      </c>
      <c r="CR98" s="52">
        <f t="shared" si="157"/>
        <v>0</v>
      </c>
      <c r="CS98" s="52">
        <f t="shared" si="157"/>
        <v>0</v>
      </c>
      <c r="CT98" s="52">
        <f t="shared" si="157"/>
        <v>0</v>
      </c>
      <c r="CU98" s="52">
        <f t="shared" si="157"/>
        <v>0</v>
      </c>
      <c r="CV98" s="52">
        <f t="shared" si="157"/>
        <v>0</v>
      </c>
      <c r="CW98" s="52">
        <f t="shared" ref="CW98:DP98" si="158">CW$50*CW23</f>
        <v>0</v>
      </c>
      <c r="CX98" s="52">
        <f t="shared" si="158"/>
        <v>0</v>
      </c>
      <c r="CY98" s="52">
        <f t="shared" si="158"/>
        <v>0</v>
      </c>
      <c r="CZ98" s="52">
        <f t="shared" si="158"/>
        <v>0</v>
      </c>
      <c r="DA98" s="52">
        <f t="shared" si="158"/>
        <v>0</v>
      </c>
      <c r="DB98" s="52">
        <f t="shared" si="158"/>
        <v>0</v>
      </c>
      <c r="DC98" s="52">
        <f t="shared" si="158"/>
        <v>0</v>
      </c>
      <c r="DD98" s="52">
        <f t="shared" si="158"/>
        <v>0</v>
      </c>
      <c r="DE98" s="52">
        <f t="shared" si="158"/>
        <v>0</v>
      </c>
      <c r="DF98" s="52">
        <f t="shared" si="158"/>
        <v>0</v>
      </c>
      <c r="DG98" s="52">
        <f t="shared" si="158"/>
        <v>0</v>
      </c>
      <c r="DH98" s="52">
        <f t="shared" si="158"/>
        <v>0</v>
      </c>
      <c r="DI98" s="52">
        <f t="shared" si="158"/>
        <v>0</v>
      </c>
      <c r="DJ98" s="52">
        <f t="shared" si="158"/>
        <v>0</v>
      </c>
      <c r="DK98" s="52">
        <f t="shared" si="158"/>
        <v>0</v>
      </c>
      <c r="DL98" s="52">
        <f t="shared" si="158"/>
        <v>0</v>
      </c>
      <c r="DM98" s="52">
        <f t="shared" si="158"/>
        <v>0</v>
      </c>
      <c r="DN98" s="52">
        <f t="shared" si="158"/>
        <v>0</v>
      </c>
      <c r="DO98" s="52">
        <f t="shared" si="158"/>
        <v>0</v>
      </c>
      <c r="DP98" s="52">
        <f t="shared" si="158"/>
        <v>0</v>
      </c>
    </row>
    <row r="99" spans="1:120" x14ac:dyDescent="0.25">
      <c r="A99" s="52" t="str">
        <f t="shared" si="138"/>
        <v>14_PE</v>
      </c>
      <c r="B99" s="52" t="str">
        <f t="shared" si="138"/>
        <v>7_x_jet_fuel</v>
      </c>
      <c r="C99" s="52" t="str">
        <f t="shared" si="138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39"/>
        <v>14_PE</v>
      </c>
      <c r="BL99" s="52" t="str">
        <f t="shared" si="140"/>
        <v>d_ind_cem_ccs_7_x_jet_fuel</v>
      </c>
      <c r="BM99" s="52"/>
      <c r="BN99" s="52"/>
      <c r="BO99" s="52">
        <f t="shared" ref="BO99:CV99" si="159">BO$50*BO24</f>
        <v>0</v>
      </c>
      <c r="BP99" s="52">
        <f t="shared" si="159"/>
        <v>0</v>
      </c>
      <c r="BQ99" s="52">
        <f t="shared" si="159"/>
        <v>0</v>
      </c>
      <c r="BR99" s="52">
        <f t="shared" si="159"/>
        <v>0</v>
      </c>
      <c r="BS99" s="52">
        <f t="shared" si="159"/>
        <v>0</v>
      </c>
      <c r="BT99" s="52">
        <f t="shared" si="159"/>
        <v>0</v>
      </c>
      <c r="BU99" s="52">
        <f t="shared" si="159"/>
        <v>0</v>
      </c>
      <c r="BV99" s="52">
        <f t="shared" si="159"/>
        <v>0</v>
      </c>
      <c r="BW99" s="52">
        <f t="shared" si="159"/>
        <v>0</v>
      </c>
      <c r="BX99" s="52">
        <f t="shared" si="159"/>
        <v>0</v>
      </c>
      <c r="BY99" s="52">
        <f t="shared" si="159"/>
        <v>0</v>
      </c>
      <c r="BZ99" s="52">
        <f t="shared" si="159"/>
        <v>0</v>
      </c>
      <c r="CA99" s="52">
        <f t="shared" si="159"/>
        <v>0</v>
      </c>
      <c r="CB99" s="52">
        <f t="shared" si="159"/>
        <v>0</v>
      </c>
      <c r="CC99" s="52">
        <f t="shared" si="159"/>
        <v>0</v>
      </c>
      <c r="CD99" s="52">
        <f t="shared" si="159"/>
        <v>0</v>
      </c>
      <c r="CE99" s="52">
        <f t="shared" si="159"/>
        <v>0</v>
      </c>
      <c r="CF99" s="52">
        <f t="shared" si="159"/>
        <v>0</v>
      </c>
      <c r="CG99" s="52">
        <f t="shared" si="159"/>
        <v>0</v>
      </c>
      <c r="CH99" s="52">
        <f t="shared" si="159"/>
        <v>0</v>
      </c>
      <c r="CI99" s="52">
        <f t="shared" si="159"/>
        <v>0</v>
      </c>
      <c r="CJ99" s="52">
        <f t="shared" si="159"/>
        <v>0</v>
      </c>
      <c r="CK99" s="52">
        <f t="shared" si="159"/>
        <v>0</v>
      </c>
      <c r="CL99" s="52">
        <f t="shared" si="159"/>
        <v>0</v>
      </c>
      <c r="CM99" s="52">
        <f t="shared" si="159"/>
        <v>0</v>
      </c>
      <c r="CN99" s="52">
        <f t="shared" si="159"/>
        <v>0</v>
      </c>
      <c r="CO99" s="52">
        <f t="shared" si="159"/>
        <v>0</v>
      </c>
      <c r="CP99" s="52">
        <f t="shared" si="159"/>
        <v>0</v>
      </c>
      <c r="CQ99" s="52">
        <f t="shared" si="159"/>
        <v>0</v>
      </c>
      <c r="CR99" s="52">
        <f t="shared" si="159"/>
        <v>0</v>
      </c>
      <c r="CS99" s="52">
        <f t="shared" si="159"/>
        <v>0</v>
      </c>
      <c r="CT99" s="52">
        <f t="shared" si="159"/>
        <v>0</v>
      </c>
      <c r="CU99" s="52">
        <f t="shared" si="159"/>
        <v>0</v>
      </c>
      <c r="CV99" s="52">
        <f t="shared" si="159"/>
        <v>0</v>
      </c>
      <c r="CW99" s="52">
        <f t="shared" ref="CW99:DP99" si="160">CW$50*CW24</f>
        <v>0</v>
      </c>
      <c r="CX99" s="52">
        <f t="shared" si="160"/>
        <v>0</v>
      </c>
      <c r="CY99" s="52">
        <f t="shared" si="160"/>
        <v>0</v>
      </c>
      <c r="CZ99" s="52">
        <f t="shared" si="160"/>
        <v>0</v>
      </c>
      <c r="DA99" s="52">
        <f t="shared" si="160"/>
        <v>0</v>
      </c>
      <c r="DB99" s="52">
        <f t="shared" si="160"/>
        <v>0</v>
      </c>
      <c r="DC99" s="52">
        <f t="shared" si="160"/>
        <v>0</v>
      </c>
      <c r="DD99" s="52">
        <f t="shared" si="160"/>
        <v>0</v>
      </c>
      <c r="DE99" s="52">
        <f t="shared" si="160"/>
        <v>0</v>
      </c>
      <c r="DF99" s="52">
        <f t="shared" si="160"/>
        <v>0</v>
      </c>
      <c r="DG99" s="52">
        <f t="shared" si="160"/>
        <v>0</v>
      </c>
      <c r="DH99" s="52">
        <f t="shared" si="160"/>
        <v>0</v>
      </c>
      <c r="DI99" s="52">
        <f t="shared" si="160"/>
        <v>0</v>
      </c>
      <c r="DJ99" s="52">
        <f t="shared" si="160"/>
        <v>0</v>
      </c>
      <c r="DK99" s="52">
        <f t="shared" si="160"/>
        <v>0</v>
      </c>
      <c r="DL99" s="52">
        <f t="shared" si="160"/>
        <v>0</v>
      </c>
      <c r="DM99" s="52">
        <f t="shared" si="160"/>
        <v>0</v>
      </c>
      <c r="DN99" s="52">
        <f t="shared" si="160"/>
        <v>0</v>
      </c>
      <c r="DO99" s="52">
        <f t="shared" si="160"/>
        <v>0</v>
      </c>
      <c r="DP99" s="52">
        <f t="shared" si="160"/>
        <v>0</v>
      </c>
    </row>
    <row r="100" spans="1:120" x14ac:dyDescent="0.25">
      <c r="A100" s="52" t="str">
        <f t="shared" si="138"/>
        <v>14_PE</v>
      </c>
      <c r="B100" s="52" t="str">
        <f t="shared" si="138"/>
        <v>7_6_kerosene</v>
      </c>
      <c r="C100" s="52" t="str">
        <f t="shared" si="138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39"/>
        <v>14_PE</v>
      </c>
      <c r="BL100" s="52" t="str">
        <f t="shared" si="140"/>
        <v>d_ind_cem_ccs_7_6_kerosene</v>
      </c>
      <c r="BM100" s="52"/>
      <c r="BN100" s="52"/>
      <c r="BO100" s="52">
        <f t="shared" ref="BO100:CV100" si="161">BO$50*BO25</f>
        <v>0</v>
      </c>
      <c r="BP100" s="52">
        <f t="shared" si="161"/>
        <v>0</v>
      </c>
      <c r="BQ100" s="52">
        <f t="shared" si="161"/>
        <v>0</v>
      </c>
      <c r="BR100" s="52">
        <f t="shared" si="161"/>
        <v>0</v>
      </c>
      <c r="BS100" s="52">
        <f t="shared" si="161"/>
        <v>0</v>
      </c>
      <c r="BT100" s="52">
        <f t="shared" si="161"/>
        <v>0</v>
      </c>
      <c r="BU100" s="52">
        <f t="shared" si="161"/>
        <v>0</v>
      </c>
      <c r="BV100" s="52">
        <f t="shared" si="161"/>
        <v>0</v>
      </c>
      <c r="BW100" s="52">
        <f t="shared" si="161"/>
        <v>0</v>
      </c>
      <c r="BX100" s="52">
        <f t="shared" si="161"/>
        <v>0</v>
      </c>
      <c r="BY100" s="52">
        <f t="shared" si="161"/>
        <v>0</v>
      </c>
      <c r="BZ100" s="52">
        <f t="shared" si="161"/>
        <v>0</v>
      </c>
      <c r="CA100" s="52">
        <f t="shared" si="161"/>
        <v>0</v>
      </c>
      <c r="CB100" s="52">
        <f t="shared" si="161"/>
        <v>0</v>
      </c>
      <c r="CC100" s="52">
        <f t="shared" si="161"/>
        <v>0</v>
      </c>
      <c r="CD100" s="52">
        <f t="shared" si="161"/>
        <v>0</v>
      </c>
      <c r="CE100" s="52">
        <f t="shared" si="161"/>
        <v>0</v>
      </c>
      <c r="CF100" s="52">
        <f t="shared" si="161"/>
        <v>0</v>
      </c>
      <c r="CG100" s="52">
        <f t="shared" si="161"/>
        <v>0</v>
      </c>
      <c r="CH100" s="52">
        <f t="shared" si="161"/>
        <v>0</v>
      </c>
      <c r="CI100" s="52">
        <f t="shared" si="161"/>
        <v>0</v>
      </c>
      <c r="CJ100" s="52">
        <f t="shared" si="161"/>
        <v>0</v>
      </c>
      <c r="CK100" s="52">
        <f t="shared" si="161"/>
        <v>0</v>
      </c>
      <c r="CL100" s="52">
        <f t="shared" si="161"/>
        <v>0</v>
      </c>
      <c r="CM100" s="52">
        <f t="shared" si="161"/>
        <v>0</v>
      </c>
      <c r="CN100" s="52">
        <f t="shared" si="161"/>
        <v>0</v>
      </c>
      <c r="CO100" s="52">
        <f t="shared" si="161"/>
        <v>0</v>
      </c>
      <c r="CP100" s="52">
        <f t="shared" si="161"/>
        <v>0</v>
      </c>
      <c r="CQ100" s="52">
        <f t="shared" si="161"/>
        <v>0</v>
      </c>
      <c r="CR100" s="52">
        <f t="shared" si="161"/>
        <v>0</v>
      </c>
      <c r="CS100" s="52">
        <f t="shared" si="161"/>
        <v>0</v>
      </c>
      <c r="CT100" s="52">
        <f t="shared" si="161"/>
        <v>0</v>
      </c>
      <c r="CU100" s="52">
        <f t="shared" si="161"/>
        <v>0</v>
      </c>
      <c r="CV100" s="52">
        <f t="shared" si="161"/>
        <v>0</v>
      </c>
      <c r="CW100" s="52">
        <f t="shared" ref="CW100:DP100" si="162">CW$50*CW25</f>
        <v>0</v>
      </c>
      <c r="CX100" s="52">
        <f t="shared" si="162"/>
        <v>0</v>
      </c>
      <c r="CY100" s="52">
        <f t="shared" si="162"/>
        <v>0</v>
      </c>
      <c r="CZ100" s="52">
        <f t="shared" si="162"/>
        <v>0</v>
      </c>
      <c r="DA100" s="52">
        <f t="shared" si="162"/>
        <v>0</v>
      </c>
      <c r="DB100" s="52">
        <f t="shared" si="162"/>
        <v>0</v>
      </c>
      <c r="DC100" s="52">
        <f t="shared" si="162"/>
        <v>0</v>
      </c>
      <c r="DD100" s="52">
        <f t="shared" si="162"/>
        <v>0</v>
      </c>
      <c r="DE100" s="52">
        <f t="shared" si="162"/>
        <v>0</v>
      </c>
      <c r="DF100" s="52">
        <f t="shared" si="162"/>
        <v>0</v>
      </c>
      <c r="DG100" s="52">
        <f t="shared" si="162"/>
        <v>0</v>
      </c>
      <c r="DH100" s="52">
        <f t="shared" si="162"/>
        <v>0</v>
      </c>
      <c r="DI100" s="52">
        <f t="shared" si="162"/>
        <v>0</v>
      </c>
      <c r="DJ100" s="52">
        <f t="shared" si="162"/>
        <v>0</v>
      </c>
      <c r="DK100" s="52">
        <f t="shared" si="162"/>
        <v>0</v>
      </c>
      <c r="DL100" s="52">
        <f t="shared" si="162"/>
        <v>0</v>
      </c>
      <c r="DM100" s="52">
        <f t="shared" si="162"/>
        <v>0</v>
      </c>
      <c r="DN100" s="52">
        <f t="shared" si="162"/>
        <v>0</v>
      </c>
      <c r="DO100" s="52">
        <f t="shared" si="162"/>
        <v>0</v>
      </c>
      <c r="DP100" s="52">
        <f t="shared" si="162"/>
        <v>0</v>
      </c>
    </row>
    <row r="101" spans="1:120" x14ac:dyDescent="0.25">
      <c r="A101" s="52" t="str">
        <f t="shared" si="138"/>
        <v>14_PE</v>
      </c>
      <c r="B101" s="52" t="str">
        <f t="shared" si="138"/>
        <v>7_7_gas_diesel_oil</v>
      </c>
      <c r="C101" s="52" t="str">
        <f t="shared" si="138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39"/>
        <v>14_PE</v>
      </c>
      <c r="BL101" s="52" t="str">
        <f t="shared" si="140"/>
        <v>d_ind_cem_ccs_7_7_gas_diesel_oil</v>
      </c>
      <c r="BM101" s="52"/>
      <c r="BN101" s="52"/>
      <c r="BO101" s="52">
        <f t="shared" ref="BO101:CV101" si="163">BO$50*BO26</f>
        <v>0</v>
      </c>
      <c r="BP101" s="52">
        <f t="shared" si="163"/>
        <v>0</v>
      </c>
      <c r="BQ101" s="52">
        <f t="shared" si="163"/>
        <v>0</v>
      </c>
      <c r="BR101" s="52">
        <f t="shared" si="163"/>
        <v>0</v>
      </c>
      <c r="BS101" s="52">
        <f t="shared" si="163"/>
        <v>0</v>
      </c>
      <c r="BT101" s="52">
        <f t="shared" si="163"/>
        <v>0</v>
      </c>
      <c r="BU101" s="52">
        <f t="shared" si="163"/>
        <v>0</v>
      </c>
      <c r="BV101" s="52">
        <f t="shared" si="163"/>
        <v>0</v>
      </c>
      <c r="BW101" s="52">
        <f t="shared" si="163"/>
        <v>0</v>
      </c>
      <c r="BX101" s="52">
        <f t="shared" si="163"/>
        <v>0</v>
      </c>
      <c r="BY101" s="52">
        <f t="shared" si="163"/>
        <v>0</v>
      </c>
      <c r="BZ101" s="52">
        <f t="shared" si="163"/>
        <v>0</v>
      </c>
      <c r="CA101" s="52">
        <f t="shared" si="163"/>
        <v>0</v>
      </c>
      <c r="CB101" s="52">
        <f t="shared" si="163"/>
        <v>0</v>
      </c>
      <c r="CC101" s="52">
        <f t="shared" si="163"/>
        <v>0</v>
      </c>
      <c r="CD101" s="52">
        <f t="shared" si="163"/>
        <v>0</v>
      </c>
      <c r="CE101" s="52">
        <f t="shared" si="163"/>
        <v>0</v>
      </c>
      <c r="CF101" s="52">
        <f t="shared" si="163"/>
        <v>0</v>
      </c>
      <c r="CG101" s="52">
        <f t="shared" si="163"/>
        <v>0</v>
      </c>
      <c r="CH101" s="52">
        <f t="shared" si="163"/>
        <v>0</v>
      </c>
      <c r="CI101" s="52">
        <f t="shared" si="163"/>
        <v>0</v>
      </c>
      <c r="CJ101" s="52">
        <f t="shared" si="163"/>
        <v>0</v>
      </c>
      <c r="CK101" s="52">
        <f t="shared" si="163"/>
        <v>0</v>
      </c>
      <c r="CL101" s="52">
        <f t="shared" si="163"/>
        <v>0</v>
      </c>
      <c r="CM101" s="52">
        <f t="shared" si="163"/>
        <v>0</v>
      </c>
      <c r="CN101" s="52">
        <f t="shared" si="163"/>
        <v>0</v>
      </c>
      <c r="CO101" s="52">
        <f t="shared" si="163"/>
        <v>0</v>
      </c>
      <c r="CP101" s="52">
        <f t="shared" si="163"/>
        <v>0</v>
      </c>
      <c r="CQ101" s="52">
        <f t="shared" si="163"/>
        <v>0</v>
      </c>
      <c r="CR101" s="52">
        <f t="shared" si="163"/>
        <v>0</v>
      </c>
      <c r="CS101" s="52">
        <f t="shared" si="163"/>
        <v>0</v>
      </c>
      <c r="CT101" s="52">
        <f t="shared" si="163"/>
        <v>0</v>
      </c>
      <c r="CU101" s="52">
        <f t="shared" si="163"/>
        <v>0</v>
      </c>
      <c r="CV101" s="52">
        <f t="shared" si="163"/>
        <v>0</v>
      </c>
      <c r="CW101" s="52">
        <f t="shared" ref="CW101:DP101" si="164">CW$50*CW26</f>
        <v>0</v>
      </c>
      <c r="CX101" s="52">
        <f t="shared" si="164"/>
        <v>0</v>
      </c>
      <c r="CY101" s="52">
        <f t="shared" si="164"/>
        <v>0</v>
      </c>
      <c r="CZ101" s="52">
        <f t="shared" si="164"/>
        <v>0</v>
      </c>
      <c r="DA101" s="52">
        <f t="shared" si="164"/>
        <v>0</v>
      </c>
      <c r="DB101" s="52">
        <f t="shared" si="164"/>
        <v>0</v>
      </c>
      <c r="DC101" s="52">
        <f t="shared" si="164"/>
        <v>0</v>
      </c>
      <c r="DD101" s="52">
        <f t="shared" si="164"/>
        <v>0</v>
      </c>
      <c r="DE101" s="52">
        <f t="shared" si="164"/>
        <v>0</v>
      </c>
      <c r="DF101" s="52">
        <f t="shared" si="164"/>
        <v>0</v>
      </c>
      <c r="DG101" s="52">
        <f t="shared" si="164"/>
        <v>0</v>
      </c>
      <c r="DH101" s="52">
        <f t="shared" si="164"/>
        <v>0</v>
      </c>
      <c r="DI101" s="52">
        <f t="shared" si="164"/>
        <v>0</v>
      </c>
      <c r="DJ101" s="52">
        <f t="shared" si="164"/>
        <v>0</v>
      </c>
      <c r="DK101" s="52">
        <f t="shared" si="164"/>
        <v>0</v>
      </c>
      <c r="DL101" s="52">
        <f t="shared" si="164"/>
        <v>0</v>
      </c>
      <c r="DM101" s="52">
        <f t="shared" si="164"/>
        <v>0</v>
      </c>
      <c r="DN101" s="52">
        <f t="shared" si="164"/>
        <v>0</v>
      </c>
      <c r="DO101" s="52">
        <f t="shared" si="164"/>
        <v>0</v>
      </c>
      <c r="DP101" s="52">
        <f t="shared" si="164"/>
        <v>0</v>
      </c>
    </row>
    <row r="102" spans="1:120" x14ac:dyDescent="0.25">
      <c r="A102" s="52" t="str">
        <f t="shared" si="138"/>
        <v>14_PE</v>
      </c>
      <c r="B102" s="52" t="str">
        <f t="shared" si="138"/>
        <v>7_8_fuel_oil</v>
      </c>
      <c r="C102" s="52" t="str">
        <f t="shared" si="138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39"/>
        <v>14_PE</v>
      </c>
      <c r="BL102" s="52" t="str">
        <f t="shared" si="140"/>
        <v>d_ind_cem_ccs_7_8_fuel_oil</v>
      </c>
      <c r="BM102" s="52"/>
      <c r="BN102" s="52"/>
      <c r="BO102" s="52">
        <f t="shared" ref="BO102:CV102" si="165">BO$50*BO27</f>
        <v>0</v>
      </c>
      <c r="BP102" s="52">
        <f t="shared" si="165"/>
        <v>0</v>
      </c>
      <c r="BQ102" s="52">
        <f t="shared" si="165"/>
        <v>0</v>
      </c>
      <c r="BR102" s="52">
        <f t="shared" si="165"/>
        <v>0</v>
      </c>
      <c r="BS102" s="52">
        <f t="shared" si="165"/>
        <v>0</v>
      </c>
      <c r="BT102" s="52">
        <f t="shared" si="165"/>
        <v>0</v>
      </c>
      <c r="BU102" s="52">
        <f t="shared" si="165"/>
        <v>0</v>
      </c>
      <c r="BV102" s="52">
        <f t="shared" si="165"/>
        <v>0</v>
      </c>
      <c r="BW102" s="52">
        <f t="shared" si="165"/>
        <v>0</v>
      </c>
      <c r="BX102" s="52">
        <f t="shared" si="165"/>
        <v>0</v>
      </c>
      <c r="BY102" s="52">
        <f t="shared" si="165"/>
        <v>0</v>
      </c>
      <c r="BZ102" s="52">
        <f t="shared" si="165"/>
        <v>0</v>
      </c>
      <c r="CA102" s="52">
        <f t="shared" si="165"/>
        <v>0</v>
      </c>
      <c r="CB102" s="52">
        <f t="shared" si="165"/>
        <v>0</v>
      </c>
      <c r="CC102" s="52">
        <f t="shared" si="165"/>
        <v>0</v>
      </c>
      <c r="CD102" s="52">
        <f t="shared" si="165"/>
        <v>0</v>
      </c>
      <c r="CE102" s="52">
        <f t="shared" si="165"/>
        <v>0</v>
      </c>
      <c r="CF102" s="52">
        <f t="shared" si="165"/>
        <v>0</v>
      </c>
      <c r="CG102" s="52">
        <f t="shared" si="165"/>
        <v>0</v>
      </c>
      <c r="CH102" s="52">
        <f t="shared" si="165"/>
        <v>0</v>
      </c>
      <c r="CI102" s="52">
        <f t="shared" si="165"/>
        <v>0</v>
      </c>
      <c r="CJ102" s="52">
        <f t="shared" si="165"/>
        <v>0</v>
      </c>
      <c r="CK102" s="52">
        <f t="shared" si="165"/>
        <v>0</v>
      </c>
      <c r="CL102" s="52">
        <f t="shared" si="165"/>
        <v>0</v>
      </c>
      <c r="CM102" s="52">
        <f t="shared" si="165"/>
        <v>0</v>
      </c>
      <c r="CN102" s="52">
        <f t="shared" si="165"/>
        <v>0</v>
      </c>
      <c r="CO102" s="52">
        <f t="shared" si="165"/>
        <v>0</v>
      </c>
      <c r="CP102" s="52">
        <f t="shared" si="165"/>
        <v>0</v>
      </c>
      <c r="CQ102" s="52">
        <f t="shared" si="165"/>
        <v>0</v>
      </c>
      <c r="CR102" s="52">
        <f t="shared" si="165"/>
        <v>0</v>
      </c>
      <c r="CS102" s="52">
        <f t="shared" si="165"/>
        <v>0</v>
      </c>
      <c r="CT102" s="52">
        <f t="shared" si="165"/>
        <v>0</v>
      </c>
      <c r="CU102" s="52">
        <f t="shared" si="165"/>
        <v>0</v>
      </c>
      <c r="CV102" s="52">
        <f t="shared" si="165"/>
        <v>0</v>
      </c>
      <c r="CW102" s="52">
        <f t="shared" ref="CW102:DP102" si="166">CW$50*CW27</f>
        <v>0</v>
      </c>
      <c r="CX102" s="52">
        <f t="shared" si="166"/>
        <v>0</v>
      </c>
      <c r="CY102" s="52">
        <f t="shared" si="166"/>
        <v>0</v>
      </c>
      <c r="CZ102" s="52">
        <f t="shared" si="166"/>
        <v>0</v>
      </c>
      <c r="DA102" s="52">
        <f t="shared" si="166"/>
        <v>0</v>
      </c>
      <c r="DB102" s="52">
        <f t="shared" si="166"/>
        <v>0</v>
      </c>
      <c r="DC102" s="52">
        <f t="shared" si="166"/>
        <v>0</v>
      </c>
      <c r="DD102" s="52">
        <f t="shared" si="166"/>
        <v>0</v>
      </c>
      <c r="DE102" s="52">
        <f t="shared" si="166"/>
        <v>0</v>
      </c>
      <c r="DF102" s="52">
        <f t="shared" si="166"/>
        <v>0</v>
      </c>
      <c r="DG102" s="52">
        <f t="shared" si="166"/>
        <v>0</v>
      </c>
      <c r="DH102" s="52">
        <f t="shared" si="166"/>
        <v>0</v>
      </c>
      <c r="DI102" s="52">
        <f t="shared" si="166"/>
        <v>0</v>
      </c>
      <c r="DJ102" s="52">
        <f t="shared" si="166"/>
        <v>0</v>
      </c>
      <c r="DK102" s="52">
        <f t="shared" si="166"/>
        <v>0</v>
      </c>
      <c r="DL102" s="52">
        <f t="shared" si="166"/>
        <v>0</v>
      </c>
      <c r="DM102" s="52">
        <f t="shared" si="166"/>
        <v>0</v>
      </c>
      <c r="DN102" s="52">
        <f t="shared" si="166"/>
        <v>0</v>
      </c>
      <c r="DO102" s="52">
        <f t="shared" si="166"/>
        <v>0</v>
      </c>
      <c r="DP102" s="52">
        <f t="shared" si="166"/>
        <v>0</v>
      </c>
    </row>
    <row r="103" spans="1:120" x14ac:dyDescent="0.25">
      <c r="A103" s="52" t="str">
        <f t="shared" si="138"/>
        <v>14_PE</v>
      </c>
      <c r="B103" s="52" t="str">
        <f t="shared" si="138"/>
        <v>7_9_lpg</v>
      </c>
      <c r="C103" s="52" t="str">
        <f t="shared" si="138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39"/>
        <v>14_PE</v>
      </c>
      <c r="BL103" s="52" t="str">
        <f t="shared" si="140"/>
        <v>d_ind_cem_ccs_7_9_lpg</v>
      </c>
      <c r="BM103" s="52"/>
      <c r="BN103" s="52"/>
      <c r="BO103" s="52">
        <f t="shared" ref="BO103:CV103" si="167">BO$50*BO28</f>
        <v>0</v>
      </c>
      <c r="BP103" s="52">
        <f t="shared" si="167"/>
        <v>0</v>
      </c>
      <c r="BQ103" s="52">
        <f t="shared" si="167"/>
        <v>0</v>
      </c>
      <c r="BR103" s="52">
        <f t="shared" si="167"/>
        <v>0</v>
      </c>
      <c r="BS103" s="52">
        <f t="shared" si="167"/>
        <v>0</v>
      </c>
      <c r="BT103" s="52">
        <f t="shared" si="167"/>
        <v>0</v>
      </c>
      <c r="BU103" s="52">
        <f t="shared" si="167"/>
        <v>0</v>
      </c>
      <c r="BV103" s="52">
        <f t="shared" si="167"/>
        <v>0</v>
      </c>
      <c r="BW103" s="52">
        <f t="shared" si="167"/>
        <v>0</v>
      </c>
      <c r="BX103" s="52">
        <f t="shared" si="167"/>
        <v>0</v>
      </c>
      <c r="BY103" s="52">
        <f t="shared" si="167"/>
        <v>0</v>
      </c>
      <c r="BZ103" s="52">
        <f t="shared" si="167"/>
        <v>0</v>
      </c>
      <c r="CA103" s="52">
        <f t="shared" si="167"/>
        <v>0</v>
      </c>
      <c r="CB103" s="52">
        <f t="shared" si="167"/>
        <v>0</v>
      </c>
      <c r="CC103" s="52">
        <f t="shared" si="167"/>
        <v>0</v>
      </c>
      <c r="CD103" s="52">
        <f t="shared" si="167"/>
        <v>0</v>
      </c>
      <c r="CE103" s="52">
        <f t="shared" si="167"/>
        <v>0</v>
      </c>
      <c r="CF103" s="52">
        <f t="shared" si="167"/>
        <v>0</v>
      </c>
      <c r="CG103" s="52">
        <f t="shared" si="167"/>
        <v>0</v>
      </c>
      <c r="CH103" s="52">
        <f t="shared" si="167"/>
        <v>0</v>
      </c>
      <c r="CI103" s="52">
        <f t="shared" si="167"/>
        <v>0</v>
      </c>
      <c r="CJ103" s="52">
        <f t="shared" si="167"/>
        <v>0</v>
      </c>
      <c r="CK103" s="52">
        <f t="shared" si="167"/>
        <v>0</v>
      </c>
      <c r="CL103" s="52">
        <f t="shared" si="167"/>
        <v>0</v>
      </c>
      <c r="CM103" s="52">
        <f t="shared" si="167"/>
        <v>0</v>
      </c>
      <c r="CN103" s="52">
        <f t="shared" si="167"/>
        <v>0</v>
      </c>
      <c r="CO103" s="52">
        <f t="shared" si="167"/>
        <v>0</v>
      </c>
      <c r="CP103" s="52">
        <f t="shared" si="167"/>
        <v>0</v>
      </c>
      <c r="CQ103" s="52">
        <f t="shared" si="167"/>
        <v>0</v>
      </c>
      <c r="CR103" s="52">
        <f t="shared" si="167"/>
        <v>0</v>
      </c>
      <c r="CS103" s="52">
        <f t="shared" si="167"/>
        <v>0</v>
      </c>
      <c r="CT103" s="52">
        <f t="shared" si="167"/>
        <v>0</v>
      </c>
      <c r="CU103" s="52">
        <f t="shared" si="167"/>
        <v>0</v>
      </c>
      <c r="CV103" s="52">
        <f t="shared" si="167"/>
        <v>0</v>
      </c>
      <c r="CW103" s="52">
        <f t="shared" ref="CW103:DP103" si="168">CW$50*CW28</f>
        <v>0</v>
      </c>
      <c r="CX103" s="52">
        <f t="shared" si="168"/>
        <v>0</v>
      </c>
      <c r="CY103" s="52">
        <f t="shared" si="168"/>
        <v>0</v>
      </c>
      <c r="CZ103" s="52">
        <f t="shared" si="168"/>
        <v>0</v>
      </c>
      <c r="DA103" s="52">
        <f t="shared" si="168"/>
        <v>0</v>
      </c>
      <c r="DB103" s="52">
        <f t="shared" si="168"/>
        <v>0</v>
      </c>
      <c r="DC103" s="52">
        <f t="shared" si="168"/>
        <v>0</v>
      </c>
      <c r="DD103" s="52">
        <f t="shared" si="168"/>
        <v>0</v>
      </c>
      <c r="DE103" s="52">
        <f t="shared" si="168"/>
        <v>0</v>
      </c>
      <c r="DF103" s="52">
        <f t="shared" si="168"/>
        <v>0</v>
      </c>
      <c r="DG103" s="52">
        <f t="shared" si="168"/>
        <v>0</v>
      </c>
      <c r="DH103" s="52">
        <f t="shared" si="168"/>
        <v>0</v>
      </c>
      <c r="DI103" s="52">
        <f t="shared" si="168"/>
        <v>0</v>
      </c>
      <c r="DJ103" s="52">
        <f t="shared" si="168"/>
        <v>0</v>
      </c>
      <c r="DK103" s="52">
        <f t="shared" si="168"/>
        <v>0</v>
      </c>
      <c r="DL103" s="52">
        <f t="shared" si="168"/>
        <v>0</v>
      </c>
      <c r="DM103" s="52">
        <f t="shared" si="168"/>
        <v>0</v>
      </c>
      <c r="DN103" s="52">
        <f t="shared" si="168"/>
        <v>0</v>
      </c>
      <c r="DO103" s="52">
        <f t="shared" si="168"/>
        <v>0</v>
      </c>
      <c r="DP103" s="52">
        <f t="shared" si="168"/>
        <v>0</v>
      </c>
    </row>
    <row r="104" spans="1:120" x14ac:dyDescent="0.25">
      <c r="A104" s="52" t="str">
        <f t="shared" si="138"/>
        <v>14_PE</v>
      </c>
      <c r="B104" s="52" t="str">
        <f t="shared" si="138"/>
        <v>7_10_refinery_gas_not_liquefied</v>
      </c>
      <c r="C104" s="52" t="str">
        <f t="shared" si="138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39"/>
        <v>14_PE</v>
      </c>
      <c r="BL104" s="52" t="str">
        <f t="shared" si="140"/>
        <v>d_ind_cem_ccs_7_10_refi_gas_notliq</v>
      </c>
      <c r="BM104" s="52"/>
      <c r="BN104" s="52"/>
      <c r="BO104" s="52">
        <f t="shared" ref="BO104:CV104" si="169">BO$50*BO29</f>
        <v>0</v>
      </c>
      <c r="BP104" s="52">
        <f t="shared" si="169"/>
        <v>0</v>
      </c>
      <c r="BQ104" s="52">
        <f t="shared" si="169"/>
        <v>0</v>
      </c>
      <c r="BR104" s="52">
        <f t="shared" si="169"/>
        <v>0</v>
      </c>
      <c r="BS104" s="52">
        <f t="shared" si="169"/>
        <v>0</v>
      </c>
      <c r="BT104" s="52">
        <f t="shared" si="169"/>
        <v>0</v>
      </c>
      <c r="BU104" s="52">
        <f t="shared" si="169"/>
        <v>0</v>
      </c>
      <c r="BV104" s="52">
        <f t="shared" si="169"/>
        <v>0</v>
      </c>
      <c r="BW104" s="52">
        <f t="shared" si="169"/>
        <v>0</v>
      </c>
      <c r="BX104" s="52">
        <f t="shared" si="169"/>
        <v>0</v>
      </c>
      <c r="BY104" s="52">
        <f t="shared" si="169"/>
        <v>0</v>
      </c>
      <c r="BZ104" s="52">
        <f t="shared" si="169"/>
        <v>0</v>
      </c>
      <c r="CA104" s="52">
        <f t="shared" si="169"/>
        <v>0</v>
      </c>
      <c r="CB104" s="52">
        <f t="shared" si="169"/>
        <v>0</v>
      </c>
      <c r="CC104" s="52">
        <f t="shared" si="169"/>
        <v>0</v>
      </c>
      <c r="CD104" s="52">
        <f t="shared" si="169"/>
        <v>0</v>
      </c>
      <c r="CE104" s="52">
        <f t="shared" si="169"/>
        <v>0</v>
      </c>
      <c r="CF104" s="52">
        <f t="shared" si="169"/>
        <v>0</v>
      </c>
      <c r="CG104" s="52">
        <f t="shared" si="169"/>
        <v>0</v>
      </c>
      <c r="CH104" s="52">
        <f t="shared" si="169"/>
        <v>0</v>
      </c>
      <c r="CI104" s="52">
        <f t="shared" si="169"/>
        <v>0</v>
      </c>
      <c r="CJ104" s="52">
        <f t="shared" si="169"/>
        <v>0</v>
      </c>
      <c r="CK104" s="52">
        <f t="shared" si="169"/>
        <v>0</v>
      </c>
      <c r="CL104" s="52">
        <f t="shared" si="169"/>
        <v>0</v>
      </c>
      <c r="CM104" s="52">
        <f t="shared" si="169"/>
        <v>0</v>
      </c>
      <c r="CN104" s="52">
        <f t="shared" si="169"/>
        <v>0</v>
      </c>
      <c r="CO104" s="52">
        <f t="shared" si="169"/>
        <v>0</v>
      </c>
      <c r="CP104" s="52">
        <f t="shared" si="169"/>
        <v>0</v>
      </c>
      <c r="CQ104" s="52">
        <f t="shared" si="169"/>
        <v>0</v>
      </c>
      <c r="CR104" s="52">
        <f t="shared" si="169"/>
        <v>0</v>
      </c>
      <c r="CS104" s="52">
        <f t="shared" si="169"/>
        <v>0</v>
      </c>
      <c r="CT104" s="52">
        <f t="shared" si="169"/>
        <v>0</v>
      </c>
      <c r="CU104" s="52">
        <f t="shared" si="169"/>
        <v>0</v>
      </c>
      <c r="CV104" s="52">
        <f t="shared" si="169"/>
        <v>0</v>
      </c>
      <c r="CW104" s="52">
        <f t="shared" ref="CW104:DP104" si="170">CW$50*CW29</f>
        <v>0</v>
      </c>
      <c r="CX104" s="52">
        <f t="shared" si="170"/>
        <v>0</v>
      </c>
      <c r="CY104" s="52">
        <f t="shared" si="170"/>
        <v>0</v>
      </c>
      <c r="CZ104" s="52">
        <f t="shared" si="170"/>
        <v>0</v>
      </c>
      <c r="DA104" s="52">
        <f t="shared" si="170"/>
        <v>0</v>
      </c>
      <c r="DB104" s="52">
        <f t="shared" si="170"/>
        <v>0</v>
      </c>
      <c r="DC104" s="52">
        <f t="shared" si="170"/>
        <v>0</v>
      </c>
      <c r="DD104" s="52">
        <f t="shared" si="170"/>
        <v>0</v>
      </c>
      <c r="DE104" s="52">
        <f t="shared" si="170"/>
        <v>0</v>
      </c>
      <c r="DF104" s="52">
        <f t="shared" si="170"/>
        <v>0</v>
      </c>
      <c r="DG104" s="52">
        <f t="shared" si="170"/>
        <v>0</v>
      </c>
      <c r="DH104" s="52">
        <f t="shared" si="170"/>
        <v>0</v>
      </c>
      <c r="DI104" s="52">
        <f t="shared" si="170"/>
        <v>0</v>
      </c>
      <c r="DJ104" s="52">
        <f t="shared" si="170"/>
        <v>0</v>
      </c>
      <c r="DK104" s="52">
        <f t="shared" si="170"/>
        <v>0</v>
      </c>
      <c r="DL104" s="52">
        <f t="shared" si="170"/>
        <v>0</v>
      </c>
      <c r="DM104" s="52">
        <f t="shared" si="170"/>
        <v>0</v>
      </c>
      <c r="DN104" s="52">
        <f t="shared" si="170"/>
        <v>0</v>
      </c>
      <c r="DO104" s="52">
        <f t="shared" si="170"/>
        <v>0</v>
      </c>
      <c r="DP104" s="52">
        <f t="shared" si="170"/>
        <v>0</v>
      </c>
    </row>
    <row r="105" spans="1:120" x14ac:dyDescent="0.25">
      <c r="A105" s="52" t="str">
        <f t="shared" si="138"/>
        <v>14_PE</v>
      </c>
      <c r="B105" s="52" t="str">
        <f t="shared" si="138"/>
        <v>7_11_ethane</v>
      </c>
      <c r="C105" s="52" t="str">
        <f t="shared" si="138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39"/>
        <v>14_PE</v>
      </c>
      <c r="BL105" s="52" t="str">
        <f t="shared" si="140"/>
        <v>d_ind_cem_ccs_7_11_ethane</v>
      </c>
      <c r="BM105" s="52"/>
      <c r="BN105" s="52"/>
      <c r="BO105" s="52">
        <f t="shared" ref="BO105:CV105" si="171">BO$50*BO30</f>
        <v>0</v>
      </c>
      <c r="BP105" s="52">
        <f t="shared" si="171"/>
        <v>0</v>
      </c>
      <c r="BQ105" s="52">
        <f t="shared" si="171"/>
        <v>0</v>
      </c>
      <c r="BR105" s="52">
        <f t="shared" si="171"/>
        <v>0</v>
      </c>
      <c r="BS105" s="52">
        <f t="shared" si="171"/>
        <v>0</v>
      </c>
      <c r="BT105" s="52">
        <f t="shared" si="171"/>
        <v>0</v>
      </c>
      <c r="BU105" s="52">
        <f t="shared" si="171"/>
        <v>0</v>
      </c>
      <c r="BV105" s="52">
        <f t="shared" si="171"/>
        <v>0</v>
      </c>
      <c r="BW105" s="52">
        <f t="shared" si="171"/>
        <v>0</v>
      </c>
      <c r="BX105" s="52">
        <f t="shared" si="171"/>
        <v>0</v>
      </c>
      <c r="BY105" s="52">
        <f t="shared" si="171"/>
        <v>0</v>
      </c>
      <c r="BZ105" s="52">
        <f t="shared" si="171"/>
        <v>0</v>
      </c>
      <c r="CA105" s="52">
        <f t="shared" si="171"/>
        <v>0</v>
      </c>
      <c r="CB105" s="52">
        <f t="shared" si="171"/>
        <v>0</v>
      </c>
      <c r="CC105" s="52">
        <f t="shared" si="171"/>
        <v>0</v>
      </c>
      <c r="CD105" s="52">
        <f t="shared" si="171"/>
        <v>0</v>
      </c>
      <c r="CE105" s="52">
        <f t="shared" si="171"/>
        <v>0</v>
      </c>
      <c r="CF105" s="52">
        <f t="shared" si="171"/>
        <v>0</v>
      </c>
      <c r="CG105" s="52">
        <f t="shared" si="171"/>
        <v>0</v>
      </c>
      <c r="CH105" s="52">
        <f t="shared" si="171"/>
        <v>0</v>
      </c>
      <c r="CI105" s="52">
        <f t="shared" si="171"/>
        <v>0</v>
      </c>
      <c r="CJ105" s="52">
        <f t="shared" si="171"/>
        <v>0</v>
      </c>
      <c r="CK105" s="52">
        <f t="shared" si="171"/>
        <v>0</v>
      </c>
      <c r="CL105" s="52">
        <f t="shared" si="171"/>
        <v>0</v>
      </c>
      <c r="CM105" s="52">
        <f t="shared" si="171"/>
        <v>0</v>
      </c>
      <c r="CN105" s="52">
        <f t="shared" si="171"/>
        <v>0</v>
      </c>
      <c r="CO105" s="52">
        <f t="shared" si="171"/>
        <v>0</v>
      </c>
      <c r="CP105" s="52">
        <f t="shared" si="171"/>
        <v>0</v>
      </c>
      <c r="CQ105" s="52">
        <f t="shared" si="171"/>
        <v>0</v>
      </c>
      <c r="CR105" s="52">
        <f t="shared" si="171"/>
        <v>0</v>
      </c>
      <c r="CS105" s="52">
        <f t="shared" si="171"/>
        <v>0</v>
      </c>
      <c r="CT105" s="52">
        <f t="shared" si="171"/>
        <v>0</v>
      </c>
      <c r="CU105" s="52">
        <f t="shared" si="171"/>
        <v>0</v>
      </c>
      <c r="CV105" s="52">
        <f t="shared" si="171"/>
        <v>0</v>
      </c>
      <c r="CW105" s="52">
        <f t="shared" ref="CW105:DP105" si="172">CW$50*CW30</f>
        <v>0</v>
      </c>
      <c r="CX105" s="52">
        <f t="shared" si="172"/>
        <v>0</v>
      </c>
      <c r="CY105" s="52">
        <f t="shared" si="172"/>
        <v>0</v>
      </c>
      <c r="CZ105" s="52">
        <f t="shared" si="172"/>
        <v>0</v>
      </c>
      <c r="DA105" s="52">
        <f t="shared" si="172"/>
        <v>0</v>
      </c>
      <c r="DB105" s="52">
        <f t="shared" si="172"/>
        <v>0</v>
      </c>
      <c r="DC105" s="52">
        <f t="shared" si="172"/>
        <v>0</v>
      </c>
      <c r="DD105" s="52">
        <f t="shared" si="172"/>
        <v>0</v>
      </c>
      <c r="DE105" s="52">
        <f t="shared" si="172"/>
        <v>0</v>
      </c>
      <c r="DF105" s="52">
        <f t="shared" si="172"/>
        <v>0</v>
      </c>
      <c r="DG105" s="52">
        <f t="shared" si="172"/>
        <v>0</v>
      </c>
      <c r="DH105" s="52">
        <f t="shared" si="172"/>
        <v>0</v>
      </c>
      <c r="DI105" s="52">
        <f t="shared" si="172"/>
        <v>0</v>
      </c>
      <c r="DJ105" s="52">
        <f t="shared" si="172"/>
        <v>0</v>
      </c>
      <c r="DK105" s="52">
        <f t="shared" si="172"/>
        <v>0</v>
      </c>
      <c r="DL105" s="52">
        <f t="shared" si="172"/>
        <v>0</v>
      </c>
      <c r="DM105" s="52">
        <f t="shared" si="172"/>
        <v>0</v>
      </c>
      <c r="DN105" s="52">
        <f t="shared" si="172"/>
        <v>0</v>
      </c>
      <c r="DO105" s="52">
        <f t="shared" si="172"/>
        <v>0</v>
      </c>
      <c r="DP105" s="52">
        <f t="shared" si="172"/>
        <v>0</v>
      </c>
    </row>
    <row r="106" spans="1:120" x14ac:dyDescent="0.25">
      <c r="A106" s="52" t="str">
        <f t="shared" si="138"/>
        <v>14_PE</v>
      </c>
      <c r="B106" s="52" t="str">
        <f t="shared" si="138"/>
        <v>7_x_other_petroleum_products</v>
      </c>
      <c r="C106" s="52" t="str">
        <f t="shared" si="138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39"/>
        <v>14_PE</v>
      </c>
      <c r="BL106" s="52" t="str">
        <f t="shared" si="140"/>
        <v>d_ind_cem_ccs_7_x_other_petrol_prod</v>
      </c>
      <c r="BM106" s="52"/>
      <c r="BN106" s="52"/>
      <c r="BO106" s="52">
        <f t="shared" ref="BO106:CV106" si="173">BO$50*BO31</f>
        <v>0</v>
      </c>
      <c r="BP106" s="52">
        <f t="shared" si="173"/>
        <v>0</v>
      </c>
      <c r="BQ106" s="52">
        <f t="shared" si="173"/>
        <v>0</v>
      </c>
      <c r="BR106" s="52">
        <f t="shared" si="173"/>
        <v>0</v>
      </c>
      <c r="BS106" s="52">
        <f t="shared" si="173"/>
        <v>0</v>
      </c>
      <c r="BT106" s="52">
        <f t="shared" si="173"/>
        <v>0</v>
      </c>
      <c r="BU106" s="52">
        <f t="shared" si="173"/>
        <v>0</v>
      </c>
      <c r="BV106" s="52">
        <f t="shared" si="173"/>
        <v>0</v>
      </c>
      <c r="BW106" s="52">
        <f t="shared" si="173"/>
        <v>0</v>
      </c>
      <c r="BX106" s="52">
        <f t="shared" si="173"/>
        <v>0</v>
      </c>
      <c r="BY106" s="52">
        <f t="shared" si="173"/>
        <v>0</v>
      </c>
      <c r="BZ106" s="52">
        <f t="shared" si="173"/>
        <v>0</v>
      </c>
      <c r="CA106" s="52">
        <f t="shared" si="173"/>
        <v>0</v>
      </c>
      <c r="CB106" s="52">
        <f t="shared" si="173"/>
        <v>0</v>
      </c>
      <c r="CC106" s="52">
        <f t="shared" si="173"/>
        <v>0</v>
      </c>
      <c r="CD106" s="52">
        <f t="shared" si="173"/>
        <v>0</v>
      </c>
      <c r="CE106" s="52">
        <f t="shared" si="173"/>
        <v>0</v>
      </c>
      <c r="CF106" s="52">
        <f t="shared" si="173"/>
        <v>0</v>
      </c>
      <c r="CG106" s="52">
        <f t="shared" si="173"/>
        <v>0</v>
      </c>
      <c r="CH106" s="52">
        <f t="shared" si="173"/>
        <v>0</v>
      </c>
      <c r="CI106" s="52">
        <f t="shared" si="173"/>
        <v>0</v>
      </c>
      <c r="CJ106" s="52">
        <f t="shared" si="173"/>
        <v>0</v>
      </c>
      <c r="CK106" s="52">
        <f t="shared" si="173"/>
        <v>0</v>
      </c>
      <c r="CL106" s="52">
        <f t="shared" si="173"/>
        <v>0</v>
      </c>
      <c r="CM106" s="52">
        <f t="shared" si="173"/>
        <v>0</v>
      </c>
      <c r="CN106" s="52">
        <f t="shared" si="173"/>
        <v>0</v>
      </c>
      <c r="CO106" s="52">
        <f t="shared" si="173"/>
        <v>0</v>
      </c>
      <c r="CP106" s="52">
        <f t="shared" si="173"/>
        <v>0</v>
      </c>
      <c r="CQ106" s="52">
        <f t="shared" si="173"/>
        <v>0</v>
      </c>
      <c r="CR106" s="52">
        <f t="shared" si="173"/>
        <v>0</v>
      </c>
      <c r="CS106" s="52">
        <f t="shared" si="173"/>
        <v>0</v>
      </c>
      <c r="CT106" s="52">
        <f t="shared" si="173"/>
        <v>0</v>
      </c>
      <c r="CU106" s="52">
        <f t="shared" si="173"/>
        <v>0</v>
      </c>
      <c r="CV106" s="52">
        <f t="shared" si="173"/>
        <v>0</v>
      </c>
      <c r="CW106" s="52">
        <f t="shared" ref="CW106:DP106" si="174">CW$50*CW31</f>
        <v>0</v>
      </c>
      <c r="CX106" s="52">
        <f t="shared" si="174"/>
        <v>0</v>
      </c>
      <c r="CY106" s="52">
        <f t="shared" si="174"/>
        <v>0</v>
      </c>
      <c r="CZ106" s="52">
        <f t="shared" si="174"/>
        <v>0</v>
      </c>
      <c r="DA106" s="52">
        <f t="shared" si="174"/>
        <v>0</v>
      </c>
      <c r="DB106" s="52">
        <f t="shared" si="174"/>
        <v>0</v>
      </c>
      <c r="DC106" s="52">
        <f t="shared" si="174"/>
        <v>0</v>
      </c>
      <c r="DD106" s="52">
        <f t="shared" si="174"/>
        <v>0</v>
      </c>
      <c r="DE106" s="52">
        <f t="shared" si="174"/>
        <v>0</v>
      </c>
      <c r="DF106" s="52">
        <f t="shared" si="174"/>
        <v>0</v>
      </c>
      <c r="DG106" s="52">
        <f t="shared" si="174"/>
        <v>0</v>
      </c>
      <c r="DH106" s="52">
        <f t="shared" si="174"/>
        <v>0</v>
      </c>
      <c r="DI106" s="52">
        <f t="shared" si="174"/>
        <v>0</v>
      </c>
      <c r="DJ106" s="52">
        <f t="shared" si="174"/>
        <v>0</v>
      </c>
      <c r="DK106" s="52">
        <f t="shared" si="174"/>
        <v>0</v>
      </c>
      <c r="DL106" s="52">
        <f t="shared" si="174"/>
        <v>0</v>
      </c>
      <c r="DM106" s="52">
        <f t="shared" si="174"/>
        <v>0</v>
      </c>
      <c r="DN106" s="52">
        <f t="shared" si="174"/>
        <v>0</v>
      </c>
      <c r="DO106" s="52">
        <f t="shared" si="174"/>
        <v>0</v>
      </c>
      <c r="DP106" s="52">
        <f t="shared" si="174"/>
        <v>0</v>
      </c>
    </row>
    <row r="107" spans="1:120" x14ac:dyDescent="0.25">
      <c r="A107" s="52" t="str">
        <f t="shared" si="138"/>
        <v>14_PE</v>
      </c>
      <c r="B107" s="52" t="str">
        <f t="shared" si="138"/>
        <v>8_1_natural_gas</v>
      </c>
      <c r="C107" s="52" t="str">
        <f t="shared" si="138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39"/>
        <v>14_PE</v>
      </c>
      <c r="BL107" s="52" t="str">
        <f t="shared" si="140"/>
        <v>d_ind_cem_ccs_8_1_natural_gas</v>
      </c>
      <c r="BM107" s="52"/>
      <c r="BN107" s="52"/>
      <c r="BO107" s="52">
        <f t="shared" ref="BO107:CV107" si="175">BO$50*BO32</f>
        <v>0</v>
      </c>
      <c r="BP107" s="52">
        <f t="shared" si="175"/>
        <v>0</v>
      </c>
      <c r="BQ107" s="52">
        <f t="shared" si="175"/>
        <v>0</v>
      </c>
      <c r="BR107" s="52">
        <f t="shared" si="175"/>
        <v>0</v>
      </c>
      <c r="BS107" s="52">
        <f t="shared" si="175"/>
        <v>0</v>
      </c>
      <c r="BT107" s="52">
        <f t="shared" si="175"/>
        <v>0</v>
      </c>
      <c r="BU107" s="52">
        <f t="shared" si="175"/>
        <v>0</v>
      </c>
      <c r="BV107" s="52">
        <f t="shared" si="175"/>
        <v>0</v>
      </c>
      <c r="BW107" s="52">
        <f t="shared" si="175"/>
        <v>0</v>
      </c>
      <c r="BX107" s="52">
        <f t="shared" si="175"/>
        <v>0</v>
      </c>
      <c r="BY107" s="52">
        <f t="shared" si="175"/>
        <v>0</v>
      </c>
      <c r="BZ107" s="52">
        <f t="shared" si="175"/>
        <v>0</v>
      </c>
      <c r="CA107" s="52">
        <f t="shared" si="175"/>
        <v>0</v>
      </c>
      <c r="CB107" s="52">
        <f t="shared" si="175"/>
        <v>0</v>
      </c>
      <c r="CC107" s="52">
        <f t="shared" si="175"/>
        <v>0</v>
      </c>
      <c r="CD107" s="52">
        <f t="shared" si="175"/>
        <v>0</v>
      </c>
      <c r="CE107" s="52">
        <f t="shared" si="175"/>
        <v>0</v>
      </c>
      <c r="CF107" s="52">
        <f t="shared" si="175"/>
        <v>0</v>
      </c>
      <c r="CG107" s="52">
        <f t="shared" si="175"/>
        <v>0</v>
      </c>
      <c r="CH107" s="52">
        <f t="shared" si="175"/>
        <v>0</v>
      </c>
      <c r="CI107" s="52">
        <f t="shared" si="175"/>
        <v>0</v>
      </c>
      <c r="CJ107" s="52">
        <f t="shared" si="175"/>
        <v>0</v>
      </c>
      <c r="CK107" s="52">
        <f t="shared" si="175"/>
        <v>0</v>
      </c>
      <c r="CL107" s="52">
        <f t="shared" si="175"/>
        <v>0</v>
      </c>
      <c r="CM107" s="52">
        <f t="shared" si="175"/>
        <v>0</v>
      </c>
      <c r="CN107" s="52">
        <f t="shared" si="175"/>
        <v>0</v>
      </c>
      <c r="CO107" s="52">
        <f t="shared" si="175"/>
        <v>0</v>
      </c>
      <c r="CP107" s="52">
        <f t="shared" si="175"/>
        <v>0</v>
      </c>
      <c r="CQ107" s="52">
        <f t="shared" si="175"/>
        <v>0</v>
      </c>
      <c r="CR107" s="52">
        <f t="shared" si="175"/>
        <v>0</v>
      </c>
      <c r="CS107" s="52">
        <f t="shared" si="175"/>
        <v>0</v>
      </c>
      <c r="CT107" s="52">
        <f t="shared" si="175"/>
        <v>0</v>
      </c>
      <c r="CU107" s="52">
        <f t="shared" si="175"/>
        <v>0</v>
      </c>
      <c r="CV107" s="52">
        <f t="shared" si="175"/>
        <v>0</v>
      </c>
      <c r="CW107" s="52">
        <f t="shared" ref="CW107:DP107" si="176">CW$50*CW32</f>
        <v>0</v>
      </c>
      <c r="CX107" s="52">
        <f t="shared" si="176"/>
        <v>0</v>
      </c>
      <c r="CY107" s="52">
        <f t="shared" si="176"/>
        <v>0</v>
      </c>
      <c r="CZ107" s="52">
        <f t="shared" si="176"/>
        <v>0</v>
      </c>
      <c r="DA107" s="52">
        <f t="shared" si="176"/>
        <v>0</v>
      </c>
      <c r="DB107" s="52">
        <f t="shared" si="176"/>
        <v>0</v>
      </c>
      <c r="DC107" s="52">
        <f t="shared" si="176"/>
        <v>0</v>
      </c>
      <c r="DD107" s="52">
        <f t="shared" si="176"/>
        <v>0</v>
      </c>
      <c r="DE107" s="52">
        <f t="shared" si="176"/>
        <v>0</v>
      </c>
      <c r="DF107" s="52">
        <f t="shared" si="176"/>
        <v>0</v>
      </c>
      <c r="DG107" s="52">
        <f t="shared" si="176"/>
        <v>0</v>
      </c>
      <c r="DH107" s="52">
        <f t="shared" si="176"/>
        <v>0</v>
      </c>
      <c r="DI107" s="52">
        <f t="shared" si="176"/>
        <v>0</v>
      </c>
      <c r="DJ107" s="52">
        <f t="shared" si="176"/>
        <v>0</v>
      </c>
      <c r="DK107" s="52">
        <f t="shared" si="176"/>
        <v>0</v>
      </c>
      <c r="DL107" s="52">
        <f t="shared" si="176"/>
        <v>0</v>
      </c>
      <c r="DM107" s="52">
        <f t="shared" si="176"/>
        <v>0</v>
      </c>
      <c r="DN107" s="52">
        <f t="shared" si="176"/>
        <v>0</v>
      </c>
      <c r="DO107" s="52">
        <f t="shared" si="176"/>
        <v>0</v>
      </c>
      <c r="DP107" s="52">
        <f t="shared" si="176"/>
        <v>0</v>
      </c>
    </row>
    <row r="108" spans="1:120" x14ac:dyDescent="0.25">
      <c r="A108" s="52" t="str">
        <f t="shared" si="138"/>
        <v>14_PE</v>
      </c>
      <c r="B108" s="52" t="str">
        <f t="shared" si="138"/>
        <v>15_1_fuelwood_and_woodwaste</v>
      </c>
      <c r="C108" s="52" t="str">
        <f t="shared" si="138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39"/>
        <v>14_PE</v>
      </c>
      <c r="BL108" s="52" t="str">
        <f t="shared" si="140"/>
        <v>d_ind_cem_ccs_15_1_fwood_wwaste</v>
      </c>
      <c r="BM108" s="52"/>
      <c r="BN108" s="52"/>
      <c r="BO108" s="52">
        <f t="shared" ref="BO108:CV108" si="177">BO$50*BO33</f>
        <v>0</v>
      </c>
      <c r="BP108" s="52">
        <f t="shared" si="177"/>
        <v>0</v>
      </c>
      <c r="BQ108" s="52">
        <f t="shared" si="177"/>
        <v>0</v>
      </c>
      <c r="BR108" s="52">
        <f t="shared" si="177"/>
        <v>0</v>
      </c>
      <c r="BS108" s="52">
        <f t="shared" si="177"/>
        <v>0</v>
      </c>
      <c r="BT108" s="52">
        <f t="shared" si="177"/>
        <v>0</v>
      </c>
      <c r="BU108" s="52">
        <f t="shared" si="177"/>
        <v>0</v>
      </c>
      <c r="BV108" s="52">
        <f t="shared" si="177"/>
        <v>0</v>
      </c>
      <c r="BW108" s="52">
        <f t="shared" si="177"/>
        <v>0</v>
      </c>
      <c r="BX108" s="52">
        <f t="shared" si="177"/>
        <v>0</v>
      </c>
      <c r="BY108" s="52">
        <f t="shared" si="177"/>
        <v>0</v>
      </c>
      <c r="BZ108" s="52">
        <f t="shared" si="177"/>
        <v>0</v>
      </c>
      <c r="CA108" s="52">
        <f t="shared" si="177"/>
        <v>0</v>
      </c>
      <c r="CB108" s="52">
        <f t="shared" si="177"/>
        <v>0</v>
      </c>
      <c r="CC108" s="52">
        <f t="shared" si="177"/>
        <v>0</v>
      </c>
      <c r="CD108" s="52">
        <f t="shared" si="177"/>
        <v>0</v>
      </c>
      <c r="CE108" s="52">
        <f t="shared" si="177"/>
        <v>0</v>
      </c>
      <c r="CF108" s="52">
        <f t="shared" si="177"/>
        <v>0</v>
      </c>
      <c r="CG108" s="52">
        <f t="shared" si="177"/>
        <v>0</v>
      </c>
      <c r="CH108" s="52">
        <f t="shared" si="177"/>
        <v>0</v>
      </c>
      <c r="CI108" s="52">
        <f t="shared" si="177"/>
        <v>0</v>
      </c>
      <c r="CJ108" s="52">
        <f t="shared" si="177"/>
        <v>0</v>
      </c>
      <c r="CK108" s="52">
        <f t="shared" si="177"/>
        <v>0</v>
      </c>
      <c r="CL108" s="52">
        <f t="shared" si="177"/>
        <v>0</v>
      </c>
      <c r="CM108" s="52">
        <f t="shared" si="177"/>
        <v>0</v>
      </c>
      <c r="CN108" s="52">
        <f t="shared" si="177"/>
        <v>0</v>
      </c>
      <c r="CO108" s="52">
        <f t="shared" si="177"/>
        <v>0</v>
      </c>
      <c r="CP108" s="52">
        <f t="shared" si="177"/>
        <v>0</v>
      </c>
      <c r="CQ108" s="52">
        <f t="shared" si="177"/>
        <v>0</v>
      </c>
      <c r="CR108" s="52">
        <f t="shared" si="177"/>
        <v>0</v>
      </c>
      <c r="CS108" s="52">
        <f t="shared" si="177"/>
        <v>0</v>
      </c>
      <c r="CT108" s="52">
        <f t="shared" si="177"/>
        <v>0</v>
      </c>
      <c r="CU108" s="52">
        <f t="shared" si="177"/>
        <v>0</v>
      </c>
      <c r="CV108" s="52">
        <f t="shared" si="177"/>
        <v>0</v>
      </c>
      <c r="CW108" s="52">
        <f t="shared" ref="CW108:DP108" si="178">CW$50*CW33</f>
        <v>0</v>
      </c>
      <c r="CX108" s="52">
        <f t="shared" si="178"/>
        <v>0</v>
      </c>
      <c r="CY108" s="52">
        <f t="shared" si="178"/>
        <v>0</v>
      </c>
      <c r="CZ108" s="52">
        <f t="shared" si="178"/>
        <v>0</v>
      </c>
      <c r="DA108" s="52">
        <f t="shared" si="178"/>
        <v>0</v>
      </c>
      <c r="DB108" s="52">
        <f t="shared" si="178"/>
        <v>0</v>
      </c>
      <c r="DC108" s="52">
        <f t="shared" si="178"/>
        <v>0</v>
      </c>
      <c r="DD108" s="52">
        <f t="shared" si="178"/>
        <v>0</v>
      </c>
      <c r="DE108" s="52">
        <f t="shared" si="178"/>
        <v>0</v>
      </c>
      <c r="DF108" s="52">
        <f t="shared" si="178"/>
        <v>0</v>
      </c>
      <c r="DG108" s="52">
        <f t="shared" si="178"/>
        <v>0</v>
      </c>
      <c r="DH108" s="52">
        <f t="shared" si="178"/>
        <v>0</v>
      </c>
      <c r="DI108" s="52">
        <f t="shared" si="178"/>
        <v>0</v>
      </c>
      <c r="DJ108" s="52">
        <f t="shared" si="178"/>
        <v>0</v>
      </c>
      <c r="DK108" s="52">
        <f t="shared" si="178"/>
        <v>0</v>
      </c>
      <c r="DL108" s="52">
        <f t="shared" si="178"/>
        <v>0</v>
      </c>
      <c r="DM108" s="52">
        <f t="shared" si="178"/>
        <v>0</v>
      </c>
      <c r="DN108" s="52">
        <f t="shared" si="178"/>
        <v>0</v>
      </c>
      <c r="DO108" s="52">
        <f t="shared" si="178"/>
        <v>0</v>
      </c>
      <c r="DP108" s="52">
        <f t="shared" si="178"/>
        <v>0</v>
      </c>
    </row>
    <row r="109" spans="1:120" x14ac:dyDescent="0.25">
      <c r="A109" s="52" t="str">
        <f t="shared" si="138"/>
        <v>14_PE</v>
      </c>
      <c r="B109" s="52" t="str">
        <f t="shared" si="138"/>
        <v>15_2_bagasse</v>
      </c>
      <c r="C109" s="52" t="str">
        <f t="shared" si="138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39"/>
        <v>14_PE</v>
      </c>
      <c r="BL109" s="52" t="str">
        <f t="shared" si="140"/>
        <v>d_ind_cem_ccs_15_2_bagasse</v>
      </c>
      <c r="BM109" s="52"/>
      <c r="BN109" s="52"/>
      <c r="BO109" s="52">
        <f t="shared" ref="BO109:CV109" si="179">BO$50*BO34</f>
        <v>0</v>
      </c>
      <c r="BP109" s="52">
        <f t="shared" si="179"/>
        <v>0</v>
      </c>
      <c r="BQ109" s="52">
        <f t="shared" si="179"/>
        <v>0</v>
      </c>
      <c r="BR109" s="52">
        <f t="shared" si="179"/>
        <v>0</v>
      </c>
      <c r="BS109" s="52">
        <f t="shared" si="179"/>
        <v>0</v>
      </c>
      <c r="BT109" s="52">
        <f t="shared" si="179"/>
        <v>0</v>
      </c>
      <c r="BU109" s="52">
        <f t="shared" si="179"/>
        <v>0</v>
      </c>
      <c r="BV109" s="52">
        <f t="shared" si="179"/>
        <v>0</v>
      </c>
      <c r="BW109" s="52">
        <f t="shared" si="179"/>
        <v>0</v>
      </c>
      <c r="BX109" s="52">
        <f t="shared" si="179"/>
        <v>0</v>
      </c>
      <c r="BY109" s="52">
        <f t="shared" si="179"/>
        <v>0</v>
      </c>
      <c r="BZ109" s="52">
        <f t="shared" si="179"/>
        <v>0</v>
      </c>
      <c r="CA109" s="52">
        <f t="shared" si="179"/>
        <v>0</v>
      </c>
      <c r="CB109" s="52">
        <f t="shared" si="179"/>
        <v>0</v>
      </c>
      <c r="CC109" s="52">
        <f t="shared" si="179"/>
        <v>0</v>
      </c>
      <c r="CD109" s="52">
        <f t="shared" si="179"/>
        <v>0</v>
      </c>
      <c r="CE109" s="52">
        <f t="shared" si="179"/>
        <v>0</v>
      </c>
      <c r="CF109" s="52">
        <f t="shared" si="179"/>
        <v>0</v>
      </c>
      <c r="CG109" s="52">
        <f t="shared" si="179"/>
        <v>0</v>
      </c>
      <c r="CH109" s="52">
        <f t="shared" si="179"/>
        <v>0</v>
      </c>
      <c r="CI109" s="52">
        <f t="shared" si="179"/>
        <v>0</v>
      </c>
      <c r="CJ109" s="52">
        <f t="shared" si="179"/>
        <v>0</v>
      </c>
      <c r="CK109" s="52">
        <f t="shared" si="179"/>
        <v>0</v>
      </c>
      <c r="CL109" s="52">
        <f t="shared" si="179"/>
        <v>0</v>
      </c>
      <c r="CM109" s="52">
        <f t="shared" si="179"/>
        <v>0</v>
      </c>
      <c r="CN109" s="52">
        <f t="shared" si="179"/>
        <v>0</v>
      </c>
      <c r="CO109" s="52">
        <f t="shared" si="179"/>
        <v>0</v>
      </c>
      <c r="CP109" s="52">
        <f t="shared" si="179"/>
        <v>0</v>
      </c>
      <c r="CQ109" s="52">
        <f t="shared" si="179"/>
        <v>0</v>
      </c>
      <c r="CR109" s="52">
        <f t="shared" si="179"/>
        <v>0</v>
      </c>
      <c r="CS109" s="52">
        <f t="shared" si="179"/>
        <v>0</v>
      </c>
      <c r="CT109" s="52">
        <f t="shared" si="179"/>
        <v>0</v>
      </c>
      <c r="CU109" s="52">
        <f t="shared" si="179"/>
        <v>0</v>
      </c>
      <c r="CV109" s="52">
        <f t="shared" si="179"/>
        <v>0</v>
      </c>
      <c r="CW109" s="52">
        <f t="shared" ref="CW109:DP109" si="180">CW$50*CW34</f>
        <v>0</v>
      </c>
      <c r="CX109" s="52">
        <f t="shared" si="180"/>
        <v>0</v>
      </c>
      <c r="CY109" s="52">
        <f t="shared" si="180"/>
        <v>0</v>
      </c>
      <c r="CZ109" s="52">
        <f t="shared" si="180"/>
        <v>0</v>
      </c>
      <c r="DA109" s="52">
        <f t="shared" si="180"/>
        <v>0</v>
      </c>
      <c r="DB109" s="52">
        <f t="shared" si="180"/>
        <v>0</v>
      </c>
      <c r="DC109" s="52">
        <f t="shared" si="180"/>
        <v>0</v>
      </c>
      <c r="DD109" s="52">
        <f t="shared" si="180"/>
        <v>0</v>
      </c>
      <c r="DE109" s="52">
        <f t="shared" si="180"/>
        <v>0</v>
      </c>
      <c r="DF109" s="52">
        <f t="shared" si="180"/>
        <v>0</v>
      </c>
      <c r="DG109" s="52">
        <f t="shared" si="180"/>
        <v>0</v>
      </c>
      <c r="DH109" s="52">
        <f t="shared" si="180"/>
        <v>0</v>
      </c>
      <c r="DI109" s="52">
        <f t="shared" si="180"/>
        <v>0</v>
      </c>
      <c r="DJ109" s="52">
        <f t="shared" si="180"/>
        <v>0</v>
      </c>
      <c r="DK109" s="52">
        <f t="shared" si="180"/>
        <v>0</v>
      </c>
      <c r="DL109" s="52">
        <f t="shared" si="180"/>
        <v>0</v>
      </c>
      <c r="DM109" s="52">
        <f t="shared" si="180"/>
        <v>0</v>
      </c>
      <c r="DN109" s="52">
        <f t="shared" si="180"/>
        <v>0</v>
      </c>
      <c r="DO109" s="52">
        <f t="shared" si="180"/>
        <v>0</v>
      </c>
      <c r="DP109" s="52">
        <f t="shared" si="180"/>
        <v>0</v>
      </c>
    </row>
    <row r="110" spans="1:120" x14ac:dyDescent="0.25">
      <c r="A110" s="52" t="str">
        <f t="shared" si="138"/>
        <v>14_PE</v>
      </c>
      <c r="B110" s="52" t="str">
        <f t="shared" si="138"/>
        <v>15_3_charcoal</v>
      </c>
      <c r="C110" s="52" t="str">
        <f t="shared" si="138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39"/>
        <v>14_PE</v>
      </c>
      <c r="BL110" s="52" t="str">
        <f t="shared" si="140"/>
        <v>d_ind_cem_ccs_15_3_charcoal</v>
      </c>
      <c r="BM110" s="52"/>
      <c r="BN110" s="52"/>
      <c r="BO110" s="52">
        <f t="shared" ref="BO110:CV110" si="181">BO$50*BO35</f>
        <v>0</v>
      </c>
      <c r="BP110" s="52">
        <f t="shared" si="181"/>
        <v>0</v>
      </c>
      <c r="BQ110" s="52">
        <f t="shared" si="181"/>
        <v>0</v>
      </c>
      <c r="BR110" s="52">
        <f t="shared" si="181"/>
        <v>0</v>
      </c>
      <c r="BS110" s="52">
        <f t="shared" si="181"/>
        <v>0</v>
      </c>
      <c r="BT110" s="52">
        <f t="shared" si="181"/>
        <v>0</v>
      </c>
      <c r="BU110" s="52">
        <f t="shared" si="181"/>
        <v>0</v>
      </c>
      <c r="BV110" s="52">
        <f t="shared" si="181"/>
        <v>0</v>
      </c>
      <c r="BW110" s="52">
        <f t="shared" si="181"/>
        <v>0</v>
      </c>
      <c r="BX110" s="52">
        <f t="shared" si="181"/>
        <v>0</v>
      </c>
      <c r="BY110" s="52">
        <f t="shared" si="181"/>
        <v>0</v>
      </c>
      <c r="BZ110" s="52">
        <f t="shared" si="181"/>
        <v>0</v>
      </c>
      <c r="CA110" s="52">
        <f t="shared" si="181"/>
        <v>0</v>
      </c>
      <c r="CB110" s="52">
        <f t="shared" si="181"/>
        <v>0</v>
      </c>
      <c r="CC110" s="52">
        <f t="shared" si="181"/>
        <v>0</v>
      </c>
      <c r="CD110" s="52">
        <f t="shared" si="181"/>
        <v>0</v>
      </c>
      <c r="CE110" s="52">
        <f t="shared" si="181"/>
        <v>0</v>
      </c>
      <c r="CF110" s="52">
        <f t="shared" si="181"/>
        <v>0</v>
      </c>
      <c r="CG110" s="52">
        <f t="shared" si="181"/>
        <v>0</v>
      </c>
      <c r="CH110" s="52">
        <f t="shared" si="181"/>
        <v>0</v>
      </c>
      <c r="CI110" s="52">
        <f t="shared" si="181"/>
        <v>0</v>
      </c>
      <c r="CJ110" s="52">
        <f t="shared" si="181"/>
        <v>0</v>
      </c>
      <c r="CK110" s="52">
        <f t="shared" si="181"/>
        <v>0</v>
      </c>
      <c r="CL110" s="52">
        <f t="shared" si="181"/>
        <v>0</v>
      </c>
      <c r="CM110" s="52">
        <f t="shared" si="181"/>
        <v>0</v>
      </c>
      <c r="CN110" s="52">
        <f t="shared" si="181"/>
        <v>0</v>
      </c>
      <c r="CO110" s="52">
        <f t="shared" si="181"/>
        <v>0</v>
      </c>
      <c r="CP110" s="52">
        <f t="shared" si="181"/>
        <v>0</v>
      </c>
      <c r="CQ110" s="52">
        <f t="shared" si="181"/>
        <v>0</v>
      </c>
      <c r="CR110" s="52">
        <f t="shared" si="181"/>
        <v>0</v>
      </c>
      <c r="CS110" s="52">
        <f t="shared" si="181"/>
        <v>0</v>
      </c>
      <c r="CT110" s="52">
        <f t="shared" si="181"/>
        <v>0</v>
      </c>
      <c r="CU110" s="52">
        <f t="shared" si="181"/>
        <v>0</v>
      </c>
      <c r="CV110" s="52">
        <f t="shared" si="181"/>
        <v>0</v>
      </c>
      <c r="CW110" s="52">
        <f t="shared" ref="CW110:DP110" si="182">CW$50*CW35</f>
        <v>0</v>
      </c>
      <c r="CX110" s="52">
        <f t="shared" si="182"/>
        <v>0</v>
      </c>
      <c r="CY110" s="52">
        <f t="shared" si="182"/>
        <v>0</v>
      </c>
      <c r="CZ110" s="52">
        <f t="shared" si="182"/>
        <v>0</v>
      </c>
      <c r="DA110" s="52">
        <f t="shared" si="182"/>
        <v>0</v>
      </c>
      <c r="DB110" s="52">
        <f t="shared" si="182"/>
        <v>0</v>
      </c>
      <c r="DC110" s="52">
        <f t="shared" si="182"/>
        <v>0</v>
      </c>
      <c r="DD110" s="52">
        <f t="shared" si="182"/>
        <v>0</v>
      </c>
      <c r="DE110" s="52">
        <f t="shared" si="182"/>
        <v>0</v>
      </c>
      <c r="DF110" s="52">
        <f t="shared" si="182"/>
        <v>0</v>
      </c>
      <c r="DG110" s="52">
        <f t="shared" si="182"/>
        <v>0</v>
      </c>
      <c r="DH110" s="52">
        <f t="shared" si="182"/>
        <v>0</v>
      </c>
      <c r="DI110" s="52">
        <f t="shared" si="182"/>
        <v>0</v>
      </c>
      <c r="DJ110" s="52">
        <f t="shared" si="182"/>
        <v>0</v>
      </c>
      <c r="DK110" s="52">
        <f t="shared" si="182"/>
        <v>0</v>
      </c>
      <c r="DL110" s="52">
        <f t="shared" si="182"/>
        <v>0</v>
      </c>
      <c r="DM110" s="52">
        <f t="shared" si="182"/>
        <v>0</v>
      </c>
      <c r="DN110" s="52">
        <f t="shared" si="182"/>
        <v>0</v>
      </c>
      <c r="DO110" s="52">
        <f t="shared" si="182"/>
        <v>0</v>
      </c>
      <c r="DP110" s="52">
        <f t="shared" si="182"/>
        <v>0</v>
      </c>
    </row>
    <row r="111" spans="1:120" x14ac:dyDescent="0.25">
      <c r="A111" s="52" t="str">
        <f t="shared" si="138"/>
        <v>14_PE</v>
      </c>
      <c r="B111" s="52" t="str">
        <f t="shared" si="138"/>
        <v>15_4_black_liquor</v>
      </c>
      <c r="C111" s="52" t="str">
        <f t="shared" si="138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39"/>
        <v>14_PE</v>
      </c>
      <c r="BL111" s="52" t="str">
        <f t="shared" si="140"/>
        <v>d_ind_cem_ccs_15_4_black_liquor</v>
      </c>
      <c r="BM111" s="52"/>
      <c r="BN111" s="52"/>
      <c r="BO111" s="52">
        <f t="shared" ref="BO111:CV111" si="183">BO$50*BO36</f>
        <v>0</v>
      </c>
      <c r="BP111" s="52">
        <f t="shared" si="183"/>
        <v>0</v>
      </c>
      <c r="BQ111" s="52">
        <f t="shared" si="183"/>
        <v>0</v>
      </c>
      <c r="BR111" s="52">
        <f t="shared" si="183"/>
        <v>0</v>
      </c>
      <c r="BS111" s="52">
        <f t="shared" si="183"/>
        <v>0</v>
      </c>
      <c r="BT111" s="52">
        <f t="shared" si="183"/>
        <v>0</v>
      </c>
      <c r="BU111" s="52">
        <f t="shared" si="183"/>
        <v>0</v>
      </c>
      <c r="BV111" s="52">
        <f t="shared" si="183"/>
        <v>0</v>
      </c>
      <c r="BW111" s="52">
        <f t="shared" si="183"/>
        <v>0</v>
      </c>
      <c r="BX111" s="52">
        <f t="shared" si="183"/>
        <v>0</v>
      </c>
      <c r="BY111" s="52">
        <f t="shared" si="183"/>
        <v>0</v>
      </c>
      <c r="BZ111" s="52">
        <f t="shared" si="183"/>
        <v>0</v>
      </c>
      <c r="CA111" s="52">
        <f t="shared" si="183"/>
        <v>0</v>
      </c>
      <c r="CB111" s="52">
        <f t="shared" si="183"/>
        <v>0</v>
      </c>
      <c r="CC111" s="52">
        <f t="shared" si="183"/>
        <v>0</v>
      </c>
      <c r="CD111" s="52">
        <f t="shared" si="183"/>
        <v>0</v>
      </c>
      <c r="CE111" s="52">
        <f t="shared" si="183"/>
        <v>0</v>
      </c>
      <c r="CF111" s="52">
        <f t="shared" si="183"/>
        <v>0</v>
      </c>
      <c r="CG111" s="52">
        <f t="shared" si="183"/>
        <v>0</v>
      </c>
      <c r="CH111" s="52">
        <f t="shared" si="183"/>
        <v>0</v>
      </c>
      <c r="CI111" s="52">
        <f t="shared" si="183"/>
        <v>0</v>
      </c>
      <c r="CJ111" s="52">
        <f t="shared" si="183"/>
        <v>0</v>
      </c>
      <c r="CK111" s="52">
        <f t="shared" si="183"/>
        <v>0</v>
      </c>
      <c r="CL111" s="52">
        <f t="shared" si="183"/>
        <v>0</v>
      </c>
      <c r="CM111" s="52">
        <f t="shared" si="183"/>
        <v>0</v>
      </c>
      <c r="CN111" s="52">
        <f t="shared" si="183"/>
        <v>0</v>
      </c>
      <c r="CO111" s="52">
        <f t="shared" si="183"/>
        <v>0</v>
      </c>
      <c r="CP111" s="52">
        <f t="shared" si="183"/>
        <v>0</v>
      </c>
      <c r="CQ111" s="52">
        <f t="shared" si="183"/>
        <v>0</v>
      </c>
      <c r="CR111" s="52">
        <f t="shared" si="183"/>
        <v>0</v>
      </c>
      <c r="CS111" s="52">
        <f t="shared" si="183"/>
        <v>0</v>
      </c>
      <c r="CT111" s="52">
        <f t="shared" si="183"/>
        <v>0</v>
      </c>
      <c r="CU111" s="52">
        <f t="shared" si="183"/>
        <v>0</v>
      </c>
      <c r="CV111" s="52">
        <f t="shared" si="183"/>
        <v>0</v>
      </c>
      <c r="CW111" s="52">
        <f t="shared" ref="CW111:DP111" si="184">CW$50*CW36</f>
        <v>0</v>
      </c>
      <c r="CX111" s="52">
        <f t="shared" si="184"/>
        <v>0</v>
      </c>
      <c r="CY111" s="52">
        <f t="shared" si="184"/>
        <v>0</v>
      </c>
      <c r="CZ111" s="52">
        <f t="shared" si="184"/>
        <v>0</v>
      </c>
      <c r="DA111" s="52">
        <f t="shared" si="184"/>
        <v>0</v>
      </c>
      <c r="DB111" s="52">
        <f t="shared" si="184"/>
        <v>0</v>
      </c>
      <c r="DC111" s="52">
        <f t="shared" si="184"/>
        <v>0</v>
      </c>
      <c r="DD111" s="52">
        <f t="shared" si="184"/>
        <v>0</v>
      </c>
      <c r="DE111" s="52">
        <f t="shared" si="184"/>
        <v>0</v>
      </c>
      <c r="DF111" s="52">
        <f t="shared" si="184"/>
        <v>0</v>
      </c>
      <c r="DG111" s="52">
        <f t="shared" si="184"/>
        <v>0</v>
      </c>
      <c r="DH111" s="52">
        <f t="shared" si="184"/>
        <v>0</v>
      </c>
      <c r="DI111" s="52">
        <f t="shared" si="184"/>
        <v>0</v>
      </c>
      <c r="DJ111" s="52">
        <f t="shared" si="184"/>
        <v>0</v>
      </c>
      <c r="DK111" s="52">
        <f t="shared" si="184"/>
        <v>0</v>
      </c>
      <c r="DL111" s="52">
        <f t="shared" si="184"/>
        <v>0</v>
      </c>
      <c r="DM111" s="52">
        <f t="shared" si="184"/>
        <v>0</v>
      </c>
      <c r="DN111" s="52">
        <f t="shared" si="184"/>
        <v>0</v>
      </c>
      <c r="DO111" s="52">
        <f t="shared" si="184"/>
        <v>0</v>
      </c>
      <c r="DP111" s="52">
        <f t="shared" si="184"/>
        <v>0</v>
      </c>
    </row>
    <row r="112" spans="1:120" x14ac:dyDescent="0.25">
      <c r="A112" s="52" t="str">
        <f t="shared" si="138"/>
        <v>14_PE</v>
      </c>
      <c r="B112" s="52" t="str">
        <f t="shared" si="138"/>
        <v>15_5_other_biomass</v>
      </c>
      <c r="C112" s="52" t="str">
        <f t="shared" si="138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39"/>
        <v>14_PE</v>
      </c>
      <c r="BL112" s="52" t="str">
        <f t="shared" si="140"/>
        <v>d_ind_cem_ccs_15_5_other_biomass</v>
      </c>
      <c r="BM112" s="52"/>
      <c r="BN112" s="52"/>
      <c r="BO112" s="52">
        <f t="shared" ref="BO112:CV112" si="185">BO$50*BO37</f>
        <v>0</v>
      </c>
      <c r="BP112" s="52">
        <f t="shared" si="185"/>
        <v>0</v>
      </c>
      <c r="BQ112" s="52">
        <f t="shared" si="185"/>
        <v>0</v>
      </c>
      <c r="BR112" s="52">
        <f t="shared" si="185"/>
        <v>0</v>
      </c>
      <c r="BS112" s="52">
        <f t="shared" si="185"/>
        <v>0</v>
      </c>
      <c r="BT112" s="52">
        <f t="shared" si="185"/>
        <v>0</v>
      </c>
      <c r="BU112" s="52">
        <f t="shared" si="185"/>
        <v>0</v>
      </c>
      <c r="BV112" s="52">
        <f t="shared" si="185"/>
        <v>0</v>
      </c>
      <c r="BW112" s="52">
        <f t="shared" si="185"/>
        <v>0</v>
      </c>
      <c r="BX112" s="52">
        <f t="shared" si="185"/>
        <v>0</v>
      </c>
      <c r="BY112" s="52">
        <f t="shared" si="185"/>
        <v>0</v>
      </c>
      <c r="BZ112" s="52">
        <f t="shared" si="185"/>
        <v>0</v>
      </c>
      <c r="CA112" s="52">
        <f t="shared" si="185"/>
        <v>0</v>
      </c>
      <c r="CB112" s="52">
        <f t="shared" si="185"/>
        <v>0</v>
      </c>
      <c r="CC112" s="52">
        <f t="shared" si="185"/>
        <v>0</v>
      </c>
      <c r="CD112" s="52">
        <f t="shared" si="185"/>
        <v>0</v>
      </c>
      <c r="CE112" s="52">
        <f t="shared" si="185"/>
        <v>0</v>
      </c>
      <c r="CF112" s="52">
        <f t="shared" si="185"/>
        <v>0</v>
      </c>
      <c r="CG112" s="52">
        <f t="shared" si="185"/>
        <v>0</v>
      </c>
      <c r="CH112" s="52">
        <f t="shared" si="185"/>
        <v>0</v>
      </c>
      <c r="CI112" s="52">
        <f t="shared" si="185"/>
        <v>0</v>
      </c>
      <c r="CJ112" s="52">
        <f t="shared" si="185"/>
        <v>0</v>
      </c>
      <c r="CK112" s="52">
        <f t="shared" si="185"/>
        <v>0</v>
      </c>
      <c r="CL112" s="52">
        <f t="shared" si="185"/>
        <v>0</v>
      </c>
      <c r="CM112" s="52">
        <f t="shared" si="185"/>
        <v>0</v>
      </c>
      <c r="CN112" s="52">
        <f t="shared" si="185"/>
        <v>0</v>
      </c>
      <c r="CO112" s="52">
        <f t="shared" si="185"/>
        <v>0</v>
      </c>
      <c r="CP112" s="52">
        <f t="shared" si="185"/>
        <v>0</v>
      </c>
      <c r="CQ112" s="52">
        <f t="shared" si="185"/>
        <v>0</v>
      </c>
      <c r="CR112" s="52">
        <f t="shared" si="185"/>
        <v>0</v>
      </c>
      <c r="CS112" s="52">
        <f t="shared" si="185"/>
        <v>0</v>
      </c>
      <c r="CT112" s="52">
        <f t="shared" si="185"/>
        <v>0</v>
      </c>
      <c r="CU112" s="52">
        <f t="shared" si="185"/>
        <v>0</v>
      </c>
      <c r="CV112" s="52">
        <f t="shared" si="185"/>
        <v>0</v>
      </c>
      <c r="CW112" s="52">
        <f t="shared" ref="CW112:DP112" si="186">CW$50*CW37</f>
        <v>0</v>
      </c>
      <c r="CX112" s="52">
        <f t="shared" si="186"/>
        <v>0</v>
      </c>
      <c r="CY112" s="52">
        <f t="shared" si="186"/>
        <v>0</v>
      </c>
      <c r="CZ112" s="52">
        <f t="shared" si="186"/>
        <v>0</v>
      </c>
      <c r="DA112" s="52">
        <f t="shared" si="186"/>
        <v>0</v>
      </c>
      <c r="DB112" s="52">
        <f t="shared" si="186"/>
        <v>0</v>
      </c>
      <c r="DC112" s="52">
        <f t="shared" si="186"/>
        <v>0</v>
      </c>
      <c r="DD112" s="52">
        <f t="shared" si="186"/>
        <v>0</v>
      </c>
      <c r="DE112" s="52">
        <f t="shared" si="186"/>
        <v>0</v>
      </c>
      <c r="DF112" s="52">
        <f t="shared" si="186"/>
        <v>0</v>
      </c>
      <c r="DG112" s="52">
        <f t="shared" si="186"/>
        <v>0</v>
      </c>
      <c r="DH112" s="52">
        <f t="shared" si="186"/>
        <v>0</v>
      </c>
      <c r="DI112" s="52">
        <f t="shared" si="186"/>
        <v>0</v>
      </c>
      <c r="DJ112" s="52">
        <f t="shared" si="186"/>
        <v>0</v>
      </c>
      <c r="DK112" s="52">
        <f t="shared" si="186"/>
        <v>0</v>
      </c>
      <c r="DL112" s="52">
        <f t="shared" si="186"/>
        <v>0</v>
      </c>
      <c r="DM112" s="52">
        <f t="shared" si="186"/>
        <v>0</v>
      </c>
      <c r="DN112" s="52">
        <f t="shared" si="186"/>
        <v>0</v>
      </c>
      <c r="DO112" s="52">
        <f t="shared" si="186"/>
        <v>0</v>
      </c>
      <c r="DP112" s="52">
        <f t="shared" si="186"/>
        <v>0</v>
      </c>
    </row>
    <row r="113" spans="1:120" x14ac:dyDescent="0.25">
      <c r="A113" s="52" t="str">
        <f t="shared" si="138"/>
        <v>14_PE</v>
      </c>
      <c r="B113" s="52" t="str">
        <f t="shared" si="138"/>
        <v>16_1_biogas</v>
      </c>
      <c r="C113" s="52" t="str">
        <f t="shared" si="138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39"/>
        <v>14_PE</v>
      </c>
      <c r="BL113" s="52" t="str">
        <f t="shared" si="140"/>
        <v>d_ind_cem_ccs_16_1_biogas</v>
      </c>
      <c r="BM113" s="52"/>
      <c r="BN113" s="52"/>
      <c r="BO113" s="52">
        <f t="shared" ref="BO113:CV113" si="187">BO$50*BO38</f>
        <v>0</v>
      </c>
      <c r="BP113" s="52">
        <f t="shared" si="187"/>
        <v>0</v>
      </c>
      <c r="BQ113" s="52">
        <f t="shared" si="187"/>
        <v>0</v>
      </c>
      <c r="BR113" s="52">
        <f t="shared" si="187"/>
        <v>0</v>
      </c>
      <c r="BS113" s="52">
        <f t="shared" si="187"/>
        <v>0</v>
      </c>
      <c r="BT113" s="52">
        <f t="shared" si="187"/>
        <v>0</v>
      </c>
      <c r="BU113" s="52">
        <f t="shared" si="187"/>
        <v>0</v>
      </c>
      <c r="BV113" s="52">
        <f t="shared" si="187"/>
        <v>0</v>
      </c>
      <c r="BW113" s="52">
        <f t="shared" si="187"/>
        <v>0</v>
      </c>
      <c r="BX113" s="52">
        <f t="shared" si="187"/>
        <v>0</v>
      </c>
      <c r="BY113" s="52">
        <f t="shared" si="187"/>
        <v>0</v>
      </c>
      <c r="BZ113" s="52">
        <f t="shared" si="187"/>
        <v>0</v>
      </c>
      <c r="CA113" s="52">
        <f t="shared" si="187"/>
        <v>0</v>
      </c>
      <c r="CB113" s="52">
        <f t="shared" si="187"/>
        <v>0</v>
      </c>
      <c r="CC113" s="52">
        <f t="shared" si="187"/>
        <v>0</v>
      </c>
      <c r="CD113" s="52">
        <f t="shared" si="187"/>
        <v>0</v>
      </c>
      <c r="CE113" s="52">
        <f t="shared" si="187"/>
        <v>0</v>
      </c>
      <c r="CF113" s="52">
        <f t="shared" si="187"/>
        <v>0</v>
      </c>
      <c r="CG113" s="52">
        <f t="shared" si="187"/>
        <v>0</v>
      </c>
      <c r="CH113" s="52">
        <f t="shared" si="187"/>
        <v>0</v>
      </c>
      <c r="CI113" s="52">
        <f t="shared" si="187"/>
        <v>0</v>
      </c>
      <c r="CJ113" s="52">
        <f t="shared" si="187"/>
        <v>0</v>
      </c>
      <c r="CK113" s="52">
        <f t="shared" si="187"/>
        <v>0</v>
      </c>
      <c r="CL113" s="52">
        <f t="shared" si="187"/>
        <v>0</v>
      </c>
      <c r="CM113" s="52">
        <f t="shared" si="187"/>
        <v>0</v>
      </c>
      <c r="CN113" s="52">
        <f t="shared" si="187"/>
        <v>0</v>
      </c>
      <c r="CO113" s="52">
        <f t="shared" si="187"/>
        <v>0</v>
      </c>
      <c r="CP113" s="52">
        <f t="shared" si="187"/>
        <v>0</v>
      </c>
      <c r="CQ113" s="52">
        <f t="shared" si="187"/>
        <v>0</v>
      </c>
      <c r="CR113" s="52">
        <f t="shared" si="187"/>
        <v>0</v>
      </c>
      <c r="CS113" s="52">
        <f t="shared" si="187"/>
        <v>0</v>
      </c>
      <c r="CT113" s="52">
        <f t="shared" si="187"/>
        <v>0</v>
      </c>
      <c r="CU113" s="52">
        <f t="shared" si="187"/>
        <v>0</v>
      </c>
      <c r="CV113" s="52">
        <f t="shared" si="187"/>
        <v>0</v>
      </c>
      <c r="CW113" s="52">
        <f t="shared" ref="CW113:DP113" si="188">CW$50*CW38</f>
        <v>0</v>
      </c>
      <c r="CX113" s="52">
        <f t="shared" si="188"/>
        <v>0</v>
      </c>
      <c r="CY113" s="52">
        <f t="shared" si="188"/>
        <v>0</v>
      </c>
      <c r="CZ113" s="52">
        <f t="shared" si="188"/>
        <v>0</v>
      </c>
      <c r="DA113" s="52">
        <f t="shared" si="188"/>
        <v>0</v>
      </c>
      <c r="DB113" s="52">
        <f t="shared" si="188"/>
        <v>0</v>
      </c>
      <c r="DC113" s="52">
        <f t="shared" si="188"/>
        <v>0</v>
      </c>
      <c r="DD113" s="52">
        <f t="shared" si="188"/>
        <v>0</v>
      </c>
      <c r="DE113" s="52">
        <f t="shared" si="188"/>
        <v>0</v>
      </c>
      <c r="DF113" s="52">
        <f t="shared" si="188"/>
        <v>0</v>
      </c>
      <c r="DG113" s="52">
        <f t="shared" si="188"/>
        <v>0</v>
      </c>
      <c r="DH113" s="52">
        <f t="shared" si="188"/>
        <v>0</v>
      </c>
      <c r="DI113" s="52">
        <f t="shared" si="188"/>
        <v>0</v>
      </c>
      <c r="DJ113" s="52">
        <f t="shared" si="188"/>
        <v>0</v>
      </c>
      <c r="DK113" s="52">
        <f t="shared" si="188"/>
        <v>0</v>
      </c>
      <c r="DL113" s="52">
        <f t="shared" si="188"/>
        <v>0</v>
      </c>
      <c r="DM113" s="52">
        <f t="shared" si="188"/>
        <v>0</v>
      </c>
      <c r="DN113" s="52">
        <f t="shared" si="188"/>
        <v>0</v>
      </c>
      <c r="DO113" s="52">
        <f t="shared" si="188"/>
        <v>0</v>
      </c>
      <c r="DP113" s="52">
        <f t="shared" si="188"/>
        <v>0</v>
      </c>
    </row>
    <row r="114" spans="1:120" x14ac:dyDescent="0.25">
      <c r="A114" s="52" t="str">
        <f t="shared" si="138"/>
        <v>14_PE</v>
      </c>
      <c r="B114" s="52" t="str">
        <f t="shared" si="138"/>
        <v>16_2_industrial_waste</v>
      </c>
      <c r="C114" s="52" t="str">
        <f t="shared" si="138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39"/>
        <v>14_PE</v>
      </c>
      <c r="BL114" s="52" t="str">
        <f t="shared" si="140"/>
        <v>d_ind_cem_ccs_16_2_industrial_waste</v>
      </c>
      <c r="BM114" s="52"/>
      <c r="BN114" s="52"/>
      <c r="BO114" s="52">
        <f t="shared" ref="BO114:CV114" si="189">BO$50*BO39</f>
        <v>0</v>
      </c>
      <c r="BP114" s="52">
        <f t="shared" si="189"/>
        <v>0</v>
      </c>
      <c r="BQ114" s="52">
        <f t="shared" si="189"/>
        <v>0</v>
      </c>
      <c r="BR114" s="52">
        <f t="shared" si="189"/>
        <v>0</v>
      </c>
      <c r="BS114" s="52">
        <f t="shared" si="189"/>
        <v>0</v>
      </c>
      <c r="BT114" s="52">
        <f t="shared" si="189"/>
        <v>0</v>
      </c>
      <c r="BU114" s="52">
        <f t="shared" si="189"/>
        <v>0</v>
      </c>
      <c r="BV114" s="52">
        <f t="shared" si="189"/>
        <v>0</v>
      </c>
      <c r="BW114" s="52">
        <f t="shared" si="189"/>
        <v>0</v>
      </c>
      <c r="BX114" s="52">
        <f t="shared" si="189"/>
        <v>0</v>
      </c>
      <c r="BY114" s="52">
        <f t="shared" si="189"/>
        <v>0</v>
      </c>
      <c r="BZ114" s="52">
        <f t="shared" si="189"/>
        <v>0</v>
      </c>
      <c r="CA114" s="52">
        <f t="shared" si="189"/>
        <v>0</v>
      </c>
      <c r="CB114" s="52">
        <f t="shared" si="189"/>
        <v>0</v>
      </c>
      <c r="CC114" s="52">
        <f t="shared" si="189"/>
        <v>0</v>
      </c>
      <c r="CD114" s="52">
        <f t="shared" si="189"/>
        <v>0</v>
      </c>
      <c r="CE114" s="52">
        <f t="shared" si="189"/>
        <v>0</v>
      </c>
      <c r="CF114" s="52">
        <f t="shared" si="189"/>
        <v>0</v>
      </c>
      <c r="CG114" s="52">
        <f t="shared" si="189"/>
        <v>0</v>
      </c>
      <c r="CH114" s="52">
        <f t="shared" si="189"/>
        <v>0</v>
      </c>
      <c r="CI114" s="52">
        <f t="shared" si="189"/>
        <v>0</v>
      </c>
      <c r="CJ114" s="52">
        <f t="shared" si="189"/>
        <v>0</v>
      </c>
      <c r="CK114" s="52">
        <f t="shared" si="189"/>
        <v>0</v>
      </c>
      <c r="CL114" s="52">
        <f t="shared" si="189"/>
        <v>0</v>
      </c>
      <c r="CM114" s="52">
        <f t="shared" si="189"/>
        <v>0</v>
      </c>
      <c r="CN114" s="52">
        <f t="shared" si="189"/>
        <v>0</v>
      </c>
      <c r="CO114" s="52">
        <f t="shared" si="189"/>
        <v>0</v>
      </c>
      <c r="CP114" s="52">
        <f t="shared" si="189"/>
        <v>0</v>
      </c>
      <c r="CQ114" s="52">
        <f t="shared" si="189"/>
        <v>0</v>
      </c>
      <c r="CR114" s="52">
        <f t="shared" si="189"/>
        <v>0</v>
      </c>
      <c r="CS114" s="52">
        <f t="shared" si="189"/>
        <v>0</v>
      </c>
      <c r="CT114" s="52">
        <f t="shared" si="189"/>
        <v>0</v>
      </c>
      <c r="CU114" s="52">
        <f t="shared" si="189"/>
        <v>0</v>
      </c>
      <c r="CV114" s="52">
        <f t="shared" si="189"/>
        <v>0</v>
      </c>
      <c r="CW114" s="52">
        <f t="shared" ref="CW114:DP114" si="190">CW$50*CW39</f>
        <v>0</v>
      </c>
      <c r="CX114" s="52">
        <f t="shared" si="190"/>
        <v>0</v>
      </c>
      <c r="CY114" s="52">
        <f t="shared" si="190"/>
        <v>0</v>
      </c>
      <c r="CZ114" s="52">
        <f t="shared" si="190"/>
        <v>0</v>
      </c>
      <c r="DA114" s="52">
        <f t="shared" si="190"/>
        <v>0</v>
      </c>
      <c r="DB114" s="52">
        <f t="shared" si="190"/>
        <v>0</v>
      </c>
      <c r="DC114" s="52">
        <f t="shared" si="190"/>
        <v>0</v>
      </c>
      <c r="DD114" s="52">
        <f t="shared" si="190"/>
        <v>0</v>
      </c>
      <c r="DE114" s="52">
        <f t="shared" si="190"/>
        <v>0</v>
      </c>
      <c r="DF114" s="52">
        <f t="shared" si="190"/>
        <v>0</v>
      </c>
      <c r="DG114" s="52">
        <f t="shared" si="190"/>
        <v>0</v>
      </c>
      <c r="DH114" s="52">
        <f t="shared" si="190"/>
        <v>0</v>
      </c>
      <c r="DI114" s="52">
        <f t="shared" si="190"/>
        <v>0</v>
      </c>
      <c r="DJ114" s="52">
        <f t="shared" si="190"/>
        <v>0</v>
      </c>
      <c r="DK114" s="52">
        <f t="shared" si="190"/>
        <v>0</v>
      </c>
      <c r="DL114" s="52">
        <f t="shared" si="190"/>
        <v>0</v>
      </c>
      <c r="DM114" s="52">
        <f t="shared" si="190"/>
        <v>0</v>
      </c>
      <c r="DN114" s="52">
        <f t="shared" si="190"/>
        <v>0</v>
      </c>
      <c r="DO114" s="52">
        <f t="shared" si="190"/>
        <v>0</v>
      </c>
      <c r="DP114" s="52">
        <f t="shared" si="190"/>
        <v>0</v>
      </c>
    </row>
    <row r="115" spans="1:120" x14ac:dyDescent="0.25">
      <c r="A115" s="52" t="str">
        <f t="shared" si="138"/>
        <v>14_PE</v>
      </c>
      <c r="B115" s="52" t="str">
        <f t="shared" si="138"/>
        <v>16_3_municipal_solid_waste_renewable</v>
      </c>
      <c r="C115" s="52" t="str">
        <f t="shared" si="138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39"/>
        <v>14_PE</v>
      </c>
      <c r="BL115" s="52" t="str">
        <f t="shared" si="140"/>
        <v>d_ind_cem_ccs_16_3_msw_ren</v>
      </c>
      <c r="BM115" s="52"/>
      <c r="BN115" s="52"/>
      <c r="BO115" s="52">
        <f t="shared" ref="BO115:CV115" si="191">BO$50*BO40</f>
        <v>0</v>
      </c>
      <c r="BP115" s="52">
        <f t="shared" si="191"/>
        <v>0</v>
      </c>
      <c r="BQ115" s="52">
        <f t="shared" si="191"/>
        <v>0</v>
      </c>
      <c r="BR115" s="52">
        <f t="shared" si="191"/>
        <v>0</v>
      </c>
      <c r="BS115" s="52">
        <f t="shared" si="191"/>
        <v>0</v>
      </c>
      <c r="BT115" s="52">
        <f t="shared" si="191"/>
        <v>0</v>
      </c>
      <c r="BU115" s="52">
        <f t="shared" si="191"/>
        <v>0</v>
      </c>
      <c r="BV115" s="52">
        <f t="shared" si="191"/>
        <v>0</v>
      </c>
      <c r="BW115" s="52">
        <f t="shared" si="191"/>
        <v>0</v>
      </c>
      <c r="BX115" s="52">
        <f t="shared" si="191"/>
        <v>0</v>
      </c>
      <c r="BY115" s="52">
        <f t="shared" si="191"/>
        <v>0</v>
      </c>
      <c r="BZ115" s="52">
        <f t="shared" si="191"/>
        <v>0</v>
      </c>
      <c r="CA115" s="52">
        <f t="shared" si="191"/>
        <v>0</v>
      </c>
      <c r="CB115" s="52">
        <f t="shared" si="191"/>
        <v>0</v>
      </c>
      <c r="CC115" s="52">
        <f t="shared" si="191"/>
        <v>0</v>
      </c>
      <c r="CD115" s="52">
        <f t="shared" si="191"/>
        <v>0</v>
      </c>
      <c r="CE115" s="52">
        <f t="shared" si="191"/>
        <v>0</v>
      </c>
      <c r="CF115" s="52">
        <f t="shared" si="191"/>
        <v>0</v>
      </c>
      <c r="CG115" s="52">
        <f t="shared" si="191"/>
        <v>0</v>
      </c>
      <c r="CH115" s="52">
        <f t="shared" si="191"/>
        <v>0</v>
      </c>
      <c r="CI115" s="52">
        <f t="shared" si="191"/>
        <v>0</v>
      </c>
      <c r="CJ115" s="52">
        <f t="shared" si="191"/>
        <v>0</v>
      </c>
      <c r="CK115" s="52">
        <f t="shared" si="191"/>
        <v>0</v>
      </c>
      <c r="CL115" s="52">
        <f t="shared" si="191"/>
        <v>0</v>
      </c>
      <c r="CM115" s="52">
        <f t="shared" si="191"/>
        <v>0</v>
      </c>
      <c r="CN115" s="52">
        <f t="shared" si="191"/>
        <v>0</v>
      </c>
      <c r="CO115" s="52">
        <f t="shared" si="191"/>
        <v>0</v>
      </c>
      <c r="CP115" s="52">
        <f t="shared" si="191"/>
        <v>0</v>
      </c>
      <c r="CQ115" s="52">
        <f t="shared" si="191"/>
        <v>0</v>
      </c>
      <c r="CR115" s="52">
        <f t="shared" si="191"/>
        <v>0</v>
      </c>
      <c r="CS115" s="52">
        <f t="shared" si="191"/>
        <v>0</v>
      </c>
      <c r="CT115" s="52">
        <f t="shared" si="191"/>
        <v>0</v>
      </c>
      <c r="CU115" s="52">
        <f t="shared" si="191"/>
        <v>0</v>
      </c>
      <c r="CV115" s="52">
        <f t="shared" si="191"/>
        <v>0</v>
      </c>
      <c r="CW115" s="52">
        <f t="shared" ref="CW115:DP115" si="192">CW$50*CW40</f>
        <v>0</v>
      </c>
      <c r="CX115" s="52">
        <f t="shared" si="192"/>
        <v>0</v>
      </c>
      <c r="CY115" s="52">
        <f t="shared" si="192"/>
        <v>0</v>
      </c>
      <c r="CZ115" s="52">
        <f t="shared" si="192"/>
        <v>0</v>
      </c>
      <c r="DA115" s="52">
        <f t="shared" si="192"/>
        <v>0</v>
      </c>
      <c r="DB115" s="52">
        <f t="shared" si="192"/>
        <v>0</v>
      </c>
      <c r="DC115" s="52">
        <f t="shared" si="192"/>
        <v>0</v>
      </c>
      <c r="DD115" s="52">
        <f t="shared" si="192"/>
        <v>0</v>
      </c>
      <c r="DE115" s="52">
        <f t="shared" si="192"/>
        <v>0</v>
      </c>
      <c r="DF115" s="52">
        <f t="shared" si="192"/>
        <v>0</v>
      </c>
      <c r="DG115" s="52">
        <f t="shared" si="192"/>
        <v>0</v>
      </c>
      <c r="DH115" s="52">
        <f t="shared" si="192"/>
        <v>0</v>
      </c>
      <c r="DI115" s="52">
        <f t="shared" si="192"/>
        <v>0</v>
      </c>
      <c r="DJ115" s="52">
        <f t="shared" si="192"/>
        <v>0</v>
      </c>
      <c r="DK115" s="52">
        <f t="shared" si="192"/>
        <v>0</v>
      </c>
      <c r="DL115" s="52">
        <f t="shared" si="192"/>
        <v>0</v>
      </c>
      <c r="DM115" s="52">
        <f t="shared" si="192"/>
        <v>0</v>
      </c>
      <c r="DN115" s="52">
        <f t="shared" si="192"/>
        <v>0</v>
      </c>
      <c r="DO115" s="52">
        <f t="shared" si="192"/>
        <v>0</v>
      </c>
      <c r="DP115" s="52">
        <f t="shared" si="192"/>
        <v>0</v>
      </c>
    </row>
    <row r="116" spans="1:120" x14ac:dyDescent="0.25">
      <c r="A116" s="52" t="str">
        <f t="shared" si="138"/>
        <v>14_PE</v>
      </c>
      <c r="B116" s="52" t="str">
        <f t="shared" si="138"/>
        <v>16_4_municipal_solid_waste_nonrenewable</v>
      </c>
      <c r="C116" s="52" t="str">
        <f t="shared" si="138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39"/>
        <v>14_PE</v>
      </c>
      <c r="BL116" s="52" t="str">
        <f t="shared" si="140"/>
        <v>d_ind_cem_ccs_16_4_msw_nonr</v>
      </c>
      <c r="BM116" s="52"/>
      <c r="BN116" s="52"/>
      <c r="BO116" s="52">
        <f t="shared" ref="BO116:CV116" si="193">BO$50*BO41</f>
        <v>0</v>
      </c>
      <c r="BP116" s="52">
        <f t="shared" si="193"/>
        <v>0</v>
      </c>
      <c r="BQ116" s="52">
        <f t="shared" si="193"/>
        <v>0</v>
      </c>
      <c r="BR116" s="52">
        <f t="shared" si="193"/>
        <v>0</v>
      </c>
      <c r="BS116" s="52">
        <f t="shared" si="193"/>
        <v>0</v>
      </c>
      <c r="BT116" s="52">
        <f t="shared" si="193"/>
        <v>0</v>
      </c>
      <c r="BU116" s="52">
        <f t="shared" si="193"/>
        <v>0</v>
      </c>
      <c r="BV116" s="52">
        <f t="shared" si="193"/>
        <v>0</v>
      </c>
      <c r="BW116" s="52">
        <f t="shared" si="193"/>
        <v>0</v>
      </c>
      <c r="BX116" s="52">
        <f t="shared" si="193"/>
        <v>0</v>
      </c>
      <c r="BY116" s="52">
        <f t="shared" si="193"/>
        <v>0</v>
      </c>
      <c r="BZ116" s="52">
        <f t="shared" si="193"/>
        <v>0</v>
      </c>
      <c r="CA116" s="52">
        <f t="shared" si="193"/>
        <v>0</v>
      </c>
      <c r="CB116" s="52">
        <f t="shared" si="193"/>
        <v>0</v>
      </c>
      <c r="CC116" s="52">
        <f t="shared" si="193"/>
        <v>0</v>
      </c>
      <c r="CD116" s="52">
        <f t="shared" si="193"/>
        <v>0</v>
      </c>
      <c r="CE116" s="52">
        <f t="shared" si="193"/>
        <v>0</v>
      </c>
      <c r="CF116" s="52">
        <f t="shared" si="193"/>
        <v>0</v>
      </c>
      <c r="CG116" s="52">
        <f t="shared" si="193"/>
        <v>0</v>
      </c>
      <c r="CH116" s="52">
        <f t="shared" si="193"/>
        <v>0</v>
      </c>
      <c r="CI116" s="52">
        <f t="shared" si="193"/>
        <v>0</v>
      </c>
      <c r="CJ116" s="52">
        <f t="shared" si="193"/>
        <v>0</v>
      </c>
      <c r="CK116" s="52">
        <f t="shared" si="193"/>
        <v>0</v>
      </c>
      <c r="CL116" s="52">
        <f t="shared" si="193"/>
        <v>0</v>
      </c>
      <c r="CM116" s="52">
        <f t="shared" si="193"/>
        <v>0</v>
      </c>
      <c r="CN116" s="52">
        <f t="shared" si="193"/>
        <v>0</v>
      </c>
      <c r="CO116" s="52">
        <f t="shared" si="193"/>
        <v>0</v>
      </c>
      <c r="CP116" s="52">
        <f t="shared" si="193"/>
        <v>0</v>
      </c>
      <c r="CQ116" s="52">
        <f t="shared" si="193"/>
        <v>0</v>
      </c>
      <c r="CR116" s="52">
        <f t="shared" si="193"/>
        <v>0</v>
      </c>
      <c r="CS116" s="52">
        <f t="shared" si="193"/>
        <v>0</v>
      </c>
      <c r="CT116" s="52">
        <f t="shared" si="193"/>
        <v>0</v>
      </c>
      <c r="CU116" s="52">
        <f t="shared" si="193"/>
        <v>0</v>
      </c>
      <c r="CV116" s="52">
        <f t="shared" si="193"/>
        <v>0</v>
      </c>
      <c r="CW116" s="52">
        <f t="shared" ref="CW116:DP116" si="194">CW$50*CW41</f>
        <v>0</v>
      </c>
      <c r="CX116" s="52">
        <f t="shared" si="194"/>
        <v>0</v>
      </c>
      <c r="CY116" s="52">
        <f t="shared" si="194"/>
        <v>0</v>
      </c>
      <c r="CZ116" s="52">
        <f t="shared" si="194"/>
        <v>0</v>
      </c>
      <c r="DA116" s="52">
        <f t="shared" si="194"/>
        <v>0</v>
      </c>
      <c r="DB116" s="52">
        <f t="shared" si="194"/>
        <v>0</v>
      </c>
      <c r="DC116" s="52">
        <f t="shared" si="194"/>
        <v>0</v>
      </c>
      <c r="DD116" s="52">
        <f t="shared" si="194"/>
        <v>0</v>
      </c>
      <c r="DE116" s="52">
        <f t="shared" si="194"/>
        <v>0</v>
      </c>
      <c r="DF116" s="52">
        <f t="shared" si="194"/>
        <v>0</v>
      </c>
      <c r="DG116" s="52">
        <f t="shared" si="194"/>
        <v>0</v>
      </c>
      <c r="DH116" s="52">
        <f t="shared" si="194"/>
        <v>0</v>
      </c>
      <c r="DI116" s="52">
        <f t="shared" si="194"/>
        <v>0</v>
      </c>
      <c r="DJ116" s="52">
        <f t="shared" si="194"/>
        <v>0</v>
      </c>
      <c r="DK116" s="52">
        <f t="shared" si="194"/>
        <v>0</v>
      </c>
      <c r="DL116" s="52">
        <f t="shared" si="194"/>
        <v>0</v>
      </c>
      <c r="DM116" s="52">
        <f t="shared" si="194"/>
        <v>0</v>
      </c>
      <c r="DN116" s="52">
        <f t="shared" si="194"/>
        <v>0</v>
      </c>
      <c r="DO116" s="52">
        <f t="shared" si="194"/>
        <v>0</v>
      </c>
      <c r="DP116" s="52">
        <f t="shared" si="194"/>
        <v>0</v>
      </c>
    </row>
    <row r="117" spans="1:120" x14ac:dyDescent="0.25">
      <c r="A117" s="52" t="str">
        <f t="shared" si="138"/>
        <v>14_PE</v>
      </c>
      <c r="B117" s="52" t="str">
        <f t="shared" si="138"/>
        <v>16_5_biogasoline</v>
      </c>
      <c r="C117" s="52" t="str">
        <f t="shared" si="138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39"/>
        <v>14_PE</v>
      </c>
      <c r="BL117" s="52" t="str">
        <f t="shared" si="140"/>
        <v>d_ind_cem_ccs_16_5_biogasoline</v>
      </c>
      <c r="BM117" s="52"/>
      <c r="BN117" s="52"/>
      <c r="BO117" s="52">
        <f t="shared" ref="BO117:CV117" si="195">BO$50*BO42</f>
        <v>0</v>
      </c>
      <c r="BP117" s="52">
        <f t="shared" si="195"/>
        <v>0</v>
      </c>
      <c r="BQ117" s="52">
        <f t="shared" si="195"/>
        <v>0</v>
      </c>
      <c r="BR117" s="52">
        <f t="shared" si="195"/>
        <v>0</v>
      </c>
      <c r="BS117" s="52">
        <f t="shared" si="195"/>
        <v>0</v>
      </c>
      <c r="BT117" s="52">
        <f t="shared" si="195"/>
        <v>0</v>
      </c>
      <c r="BU117" s="52">
        <f t="shared" si="195"/>
        <v>0</v>
      </c>
      <c r="BV117" s="52">
        <f t="shared" si="195"/>
        <v>0</v>
      </c>
      <c r="BW117" s="52">
        <f t="shared" si="195"/>
        <v>0</v>
      </c>
      <c r="BX117" s="52">
        <f t="shared" si="195"/>
        <v>0</v>
      </c>
      <c r="BY117" s="52">
        <f t="shared" si="195"/>
        <v>0</v>
      </c>
      <c r="BZ117" s="52">
        <f t="shared" si="195"/>
        <v>0</v>
      </c>
      <c r="CA117" s="52">
        <f t="shared" si="195"/>
        <v>0</v>
      </c>
      <c r="CB117" s="52">
        <f t="shared" si="195"/>
        <v>0</v>
      </c>
      <c r="CC117" s="52">
        <f t="shared" si="195"/>
        <v>0</v>
      </c>
      <c r="CD117" s="52">
        <f t="shared" si="195"/>
        <v>0</v>
      </c>
      <c r="CE117" s="52">
        <f t="shared" si="195"/>
        <v>0</v>
      </c>
      <c r="CF117" s="52">
        <f t="shared" si="195"/>
        <v>0</v>
      </c>
      <c r="CG117" s="52">
        <f t="shared" si="195"/>
        <v>0</v>
      </c>
      <c r="CH117" s="52">
        <f t="shared" si="195"/>
        <v>0</v>
      </c>
      <c r="CI117" s="52">
        <f t="shared" si="195"/>
        <v>0</v>
      </c>
      <c r="CJ117" s="52">
        <f t="shared" si="195"/>
        <v>0</v>
      </c>
      <c r="CK117" s="52">
        <f t="shared" si="195"/>
        <v>0</v>
      </c>
      <c r="CL117" s="52">
        <f t="shared" si="195"/>
        <v>0</v>
      </c>
      <c r="CM117" s="52">
        <f t="shared" si="195"/>
        <v>0</v>
      </c>
      <c r="CN117" s="52">
        <f t="shared" si="195"/>
        <v>0</v>
      </c>
      <c r="CO117" s="52">
        <f t="shared" si="195"/>
        <v>0</v>
      </c>
      <c r="CP117" s="52">
        <f t="shared" si="195"/>
        <v>0</v>
      </c>
      <c r="CQ117" s="52">
        <f t="shared" si="195"/>
        <v>0</v>
      </c>
      <c r="CR117" s="52">
        <f t="shared" si="195"/>
        <v>0</v>
      </c>
      <c r="CS117" s="52">
        <f t="shared" si="195"/>
        <v>0</v>
      </c>
      <c r="CT117" s="52">
        <f t="shared" si="195"/>
        <v>0</v>
      </c>
      <c r="CU117" s="52">
        <f t="shared" si="195"/>
        <v>0</v>
      </c>
      <c r="CV117" s="52">
        <f t="shared" si="195"/>
        <v>0</v>
      </c>
      <c r="CW117" s="52">
        <f t="shared" ref="CW117:DP117" si="196">CW$50*CW42</f>
        <v>0</v>
      </c>
      <c r="CX117" s="52">
        <f t="shared" si="196"/>
        <v>0</v>
      </c>
      <c r="CY117" s="52">
        <f t="shared" si="196"/>
        <v>0</v>
      </c>
      <c r="CZ117" s="52">
        <f t="shared" si="196"/>
        <v>0</v>
      </c>
      <c r="DA117" s="52">
        <f t="shared" si="196"/>
        <v>0</v>
      </c>
      <c r="DB117" s="52">
        <f t="shared" si="196"/>
        <v>0</v>
      </c>
      <c r="DC117" s="52">
        <f t="shared" si="196"/>
        <v>0</v>
      </c>
      <c r="DD117" s="52">
        <f t="shared" si="196"/>
        <v>0</v>
      </c>
      <c r="DE117" s="52">
        <f t="shared" si="196"/>
        <v>0</v>
      </c>
      <c r="DF117" s="52">
        <f t="shared" si="196"/>
        <v>0</v>
      </c>
      <c r="DG117" s="52">
        <f t="shared" si="196"/>
        <v>0</v>
      </c>
      <c r="DH117" s="52">
        <f t="shared" si="196"/>
        <v>0</v>
      </c>
      <c r="DI117" s="52">
        <f t="shared" si="196"/>
        <v>0</v>
      </c>
      <c r="DJ117" s="52">
        <f t="shared" si="196"/>
        <v>0</v>
      </c>
      <c r="DK117" s="52">
        <f t="shared" si="196"/>
        <v>0</v>
      </c>
      <c r="DL117" s="52">
        <f t="shared" si="196"/>
        <v>0</v>
      </c>
      <c r="DM117" s="52">
        <f t="shared" si="196"/>
        <v>0</v>
      </c>
      <c r="DN117" s="52">
        <f t="shared" si="196"/>
        <v>0</v>
      </c>
      <c r="DO117" s="52">
        <f t="shared" si="196"/>
        <v>0</v>
      </c>
      <c r="DP117" s="52">
        <f t="shared" si="196"/>
        <v>0</v>
      </c>
    </row>
    <row r="118" spans="1:120" x14ac:dyDescent="0.25">
      <c r="A118" s="52" t="str">
        <f t="shared" si="138"/>
        <v>14_PE</v>
      </c>
      <c r="B118" s="52" t="str">
        <f t="shared" si="138"/>
        <v>16_6_biodiesel</v>
      </c>
      <c r="C118" s="52" t="str">
        <f t="shared" si="138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39"/>
        <v>14_PE</v>
      </c>
      <c r="BL118" s="52" t="str">
        <f t="shared" si="140"/>
        <v>d_ind_cem_ccs_16_6_biodiesel</v>
      </c>
      <c r="BM118" s="52"/>
      <c r="BN118" s="52"/>
      <c r="BO118" s="52">
        <f t="shared" ref="BO118:CV118" si="197">BO$50*BO43</f>
        <v>0</v>
      </c>
      <c r="BP118" s="52">
        <f t="shared" si="197"/>
        <v>0</v>
      </c>
      <c r="BQ118" s="52">
        <f t="shared" si="197"/>
        <v>0</v>
      </c>
      <c r="BR118" s="52">
        <f t="shared" si="197"/>
        <v>0</v>
      </c>
      <c r="BS118" s="52">
        <f t="shared" si="197"/>
        <v>0</v>
      </c>
      <c r="BT118" s="52">
        <f t="shared" si="197"/>
        <v>0</v>
      </c>
      <c r="BU118" s="52">
        <f t="shared" si="197"/>
        <v>0</v>
      </c>
      <c r="BV118" s="52">
        <f t="shared" si="197"/>
        <v>0</v>
      </c>
      <c r="BW118" s="52">
        <f t="shared" si="197"/>
        <v>0</v>
      </c>
      <c r="BX118" s="52">
        <f t="shared" si="197"/>
        <v>0</v>
      </c>
      <c r="BY118" s="52">
        <f t="shared" si="197"/>
        <v>0</v>
      </c>
      <c r="BZ118" s="52">
        <f t="shared" si="197"/>
        <v>0</v>
      </c>
      <c r="CA118" s="52">
        <f t="shared" si="197"/>
        <v>0</v>
      </c>
      <c r="CB118" s="52">
        <f t="shared" si="197"/>
        <v>0</v>
      </c>
      <c r="CC118" s="52">
        <f t="shared" si="197"/>
        <v>0</v>
      </c>
      <c r="CD118" s="52">
        <f t="shared" si="197"/>
        <v>0</v>
      </c>
      <c r="CE118" s="52">
        <f t="shared" si="197"/>
        <v>0</v>
      </c>
      <c r="CF118" s="52">
        <f t="shared" si="197"/>
        <v>0</v>
      </c>
      <c r="CG118" s="52">
        <f t="shared" si="197"/>
        <v>0</v>
      </c>
      <c r="CH118" s="52">
        <f t="shared" si="197"/>
        <v>0</v>
      </c>
      <c r="CI118" s="52">
        <f t="shared" si="197"/>
        <v>0</v>
      </c>
      <c r="CJ118" s="52">
        <f t="shared" si="197"/>
        <v>0</v>
      </c>
      <c r="CK118" s="52">
        <f t="shared" si="197"/>
        <v>0</v>
      </c>
      <c r="CL118" s="52">
        <f t="shared" si="197"/>
        <v>0</v>
      </c>
      <c r="CM118" s="52">
        <f t="shared" si="197"/>
        <v>0</v>
      </c>
      <c r="CN118" s="52">
        <f t="shared" si="197"/>
        <v>0</v>
      </c>
      <c r="CO118" s="52">
        <f t="shared" si="197"/>
        <v>0</v>
      </c>
      <c r="CP118" s="52">
        <f t="shared" si="197"/>
        <v>0</v>
      </c>
      <c r="CQ118" s="52">
        <f t="shared" si="197"/>
        <v>0</v>
      </c>
      <c r="CR118" s="52">
        <f t="shared" si="197"/>
        <v>0</v>
      </c>
      <c r="CS118" s="52">
        <f t="shared" si="197"/>
        <v>0</v>
      </c>
      <c r="CT118" s="52">
        <f t="shared" si="197"/>
        <v>0</v>
      </c>
      <c r="CU118" s="52">
        <f t="shared" si="197"/>
        <v>0</v>
      </c>
      <c r="CV118" s="52">
        <f t="shared" si="197"/>
        <v>0</v>
      </c>
      <c r="CW118" s="52">
        <f t="shared" ref="CW118:DP118" si="198">CW$50*CW43</f>
        <v>0</v>
      </c>
      <c r="CX118" s="52">
        <f t="shared" si="198"/>
        <v>0</v>
      </c>
      <c r="CY118" s="52">
        <f t="shared" si="198"/>
        <v>0</v>
      </c>
      <c r="CZ118" s="52">
        <f t="shared" si="198"/>
        <v>0</v>
      </c>
      <c r="DA118" s="52">
        <f t="shared" si="198"/>
        <v>0</v>
      </c>
      <c r="DB118" s="52">
        <f t="shared" si="198"/>
        <v>0</v>
      </c>
      <c r="DC118" s="52">
        <f t="shared" si="198"/>
        <v>0</v>
      </c>
      <c r="DD118" s="52">
        <f t="shared" si="198"/>
        <v>0</v>
      </c>
      <c r="DE118" s="52">
        <f t="shared" si="198"/>
        <v>0</v>
      </c>
      <c r="DF118" s="52">
        <f t="shared" si="198"/>
        <v>0</v>
      </c>
      <c r="DG118" s="52">
        <f t="shared" si="198"/>
        <v>0</v>
      </c>
      <c r="DH118" s="52">
        <f t="shared" si="198"/>
        <v>0</v>
      </c>
      <c r="DI118" s="52">
        <f t="shared" si="198"/>
        <v>0</v>
      </c>
      <c r="DJ118" s="52">
        <f t="shared" si="198"/>
        <v>0</v>
      </c>
      <c r="DK118" s="52">
        <f t="shared" si="198"/>
        <v>0</v>
      </c>
      <c r="DL118" s="52">
        <f t="shared" si="198"/>
        <v>0</v>
      </c>
      <c r="DM118" s="52">
        <f t="shared" si="198"/>
        <v>0</v>
      </c>
      <c r="DN118" s="52">
        <f t="shared" si="198"/>
        <v>0</v>
      </c>
      <c r="DO118" s="52">
        <f t="shared" si="198"/>
        <v>0</v>
      </c>
      <c r="DP118" s="52">
        <f t="shared" si="198"/>
        <v>0</v>
      </c>
    </row>
    <row r="119" spans="1:120" x14ac:dyDescent="0.25">
      <c r="A119" s="52" t="str">
        <f t="shared" si="138"/>
        <v>14_PE</v>
      </c>
      <c r="B119" s="52" t="str">
        <f t="shared" si="138"/>
        <v>16_8_other_liquid_biofuels</v>
      </c>
      <c r="C119" s="52" t="str">
        <f t="shared" si="138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39"/>
        <v>14_PE</v>
      </c>
      <c r="BL119" s="52" t="str">
        <f t="shared" si="140"/>
        <v>d_ind_cem_ccs_16_8_oth_liquid_biofuel</v>
      </c>
      <c r="BM119" s="52"/>
      <c r="BN119" s="52"/>
      <c r="BO119" s="52">
        <f t="shared" ref="BO119:CV119" si="199">BO$50*BO44</f>
        <v>0</v>
      </c>
      <c r="BP119" s="52">
        <f t="shared" si="199"/>
        <v>0</v>
      </c>
      <c r="BQ119" s="52">
        <f t="shared" si="199"/>
        <v>0</v>
      </c>
      <c r="BR119" s="52">
        <f t="shared" si="199"/>
        <v>0</v>
      </c>
      <c r="BS119" s="52">
        <f t="shared" si="199"/>
        <v>0</v>
      </c>
      <c r="BT119" s="52">
        <f t="shared" si="199"/>
        <v>0</v>
      </c>
      <c r="BU119" s="52">
        <f t="shared" si="199"/>
        <v>0</v>
      </c>
      <c r="BV119" s="52">
        <f t="shared" si="199"/>
        <v>0</v>
      </c>
      <c r="BW119" s="52">
        <f t="shared" si="199"/>
        <v>0</v>
      </c>
      <c r="BX119" s="52">
        <f t="shared" si="199"/>
        <v>0</v>
      </c>
      <c r="BY119" s="52">
        <f t="shared" si="199"/>
        <v>0</v>
      </c>
      <c r="BZ119" s="52">
        <f t="shared" si="199"/>
        <v>0</v>
      </c>
      <c r="CA119" s="52">
        <f t="shared" si="199"/>
        <v>0</v>
      </c>
      <c r="CB119" s="52">
        <f t="shared" si="199"/>
        <v>0</v>
      </c>
      <c r="CC119" s="52">
        <f t="shared" si="199"/>
        <v>0</v>
      </c>
      <c r="CD119" s="52">
        <f t="shared" si="199"/>
        <v>0</v>
      </c>
      <c r="CE119" s="52">
        <f t="shared" si="199"/>
        <v>0</v>
      </c>
      <c r="CF119" s="52">
        <f t="shared" si="199"/>
        <v>0</v>
      </c>
      <c r="CG119" s="52">
        <f t="shared" si="199"/>
        <v>0</v>
      </c>
      <c r="CH119" s="52">
        <f t="shared" si="199"/>
        <v>0</v>
      </c>
      <c r="CI119" s="52">
        <f t="shared" si="199"/>
        <v>0</v>
      </c>
      <c r="CJ119" s="52">
        <f t="shared" si="199"/>
        <v>0</v>
      </c>
      <c r="CK119" s="52">
        <f t="shared" si="199"/>
        <v>0</v>
      </c>
      <c r="CL119" s="52">
        <f t="shared" si="199"/>
        <v>0</v>
      </c>
      <c r="CM119" s="52">
        <f t="shared" si="199"/>
        <v>0</v>
      </c>
      <c r="CN119" s="52">
        <f t="shared" si="199"/>
        <v>0</v>
      </c>
      <c r="CO119" s="52">
        <f t="shared" si="199"/>
        <v>0</v>
      </c>
      <c r="CP119" s="52">
        <f t="shared" si="199"/>
        <v>0</v>
      </c>
      <c r="CQ119" s="52">
        <f t="shared" si="199"/>
        <v>0</v>
      </c>
      <c r="CR119" s="52">
        <f t="shared" si="199"/>
        <v>0</v>
      </c>
      <c r="CS119" s="52">
        <f t="shared" si="199"/>
        <v>0</v>
      </c>
      <c r="CT119" s="52">
        <f t="shared" si="199"/>
        <v>0</v>
      </c>
      <c r="CU119" s="52">
        <f t="shared" si="199"/>
        <v>0</v>
      </c>
      <c r="CV119" s="52">
        <f t="shared" si="199"/>
        <v>0</v>
      </c>
      <c r="CW119" s="52">
        <f t="shared" ref="CW119:DP119" si="200">CW$50*CW44</f>
        <v>0</v>
      </c>
      <c r="CX119" s="52">
        <f t="shared" si="200"/>
        <v>0</v>
      </c>
      <c r="CY119" s="52">
        <f t="shared" si="200"/>
        <v>0</v>
      </c>
      <c r="CZ119" s="52">
        <f t="shared" si="200"/>
        <v>0</v>
      </c>
      <c r="DA119" s="52">
        <f t="shared" si="200"/>
        <v>0</v>
      </c>
      <c r="DB119" s="52">
        <f t="shared" si="200"/>
        <v>0</v>
      </c>
      <c r="DC119" s="52">
        <f t="shared" si="200"/>
        <v>0</v>
      </c>
      <c r="DD119" s="52">
        <f t="shared" si="200"/>
        <v>0</v>
      </c>
      <c r="DE119" s="52">
        <f t="shared" si="200"/>
        <v>0</v>
      </c>
      <c r="DF119" s="52">
        <f t="shared" si="200"/>
        <v>0</v>
      </c>
      <c r="DG119" s="52">
        <f t="shared" si="200"/>
        <v>0</v>
      </c>
      <c r="DH119" s="52">
        <f t="shared" si="200"/>
        <v>0</v>
      </c>
      <c r="DI119" s="52">
        <f t="shared" si="200"/>
        <v>0</v>
      </c>
      <c r="DJ119" s="52">
        <f t="shared" si="200"/>
        <v>0</v>
      </c>
      <c r="DK119" s="52">
        <f t="shared" si="200"/>
        <v>0</v>
      </c>
      <c r="DL119" s="52">
        <f t="shared" si="200"/>
        <v>0</v>
      </c>
      <c r="DM119" s="52">
        <f t="shared" si="200"/>
        <v>0</v>
      </c>
      <c r="DN119" s="52">
        <f t="shared" si="200"/>
        <v>0</v>
      </c>
      <c r="DO119" s="52">
        <f t="shared" si="200"/>
        <v>0</v>
      </c>
      <c r="DP119" s="52">
        <f t="shared" si="200"/>
        <v>0</v>
      </c>
    </row>
    <row r="120" spans="1:120" x14ac:dyDescent="0.25">
      <c r="A120" s="54" t="str">
        <f t="shared" si="138"/>
        <v>14_PE</v>
      </c>
      <c r="B120" s="54" t="str">
        <f t="shared" si="138"/>
        <v>17_electricity</v>
      </c>
      <c r="C120" s="54" t="str">
        <f t="shared" si="138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39"/>
        <v>14_PE</v>
      </c>
      <c r="BL120" s="54" t="str">
        <f t="shared" si="140"/>
        <v>d_ind_cem_ccs_17_electricity</v>
      </c>
      <c r="BM120" s="54"/>
      <c r="BN120" s="54"/>
      <c r="BO120" s="58">
        <f t="shared" ref="BO120:BP120" si="201">BO127</f>
        <v>0</v>
      </c>
      <c r="BP120" s="58">
        <f t="shared" si="201"/>
        <v>0</v>
      </c>
      <c r="BQ120" s="54">
        <f t="shared" ref="BQ120:CU120" si="202">BQ127</f>
        <v>0</v>
      </c>
      <c r="BR120" s="54">
        <f t="shared" si="202"/>
        <v>0</v>
      </c>
      <c r="BS120" s="54">
        <f t="shared" si="202"/>
        <v>0</v>
      </c>
      <c r="BT120" s="54">
        <f t="shared" si="202"/>
        <v>0</v>
      </c>
      <c r="BU120" s="54">
        <f t="shared" si="202"/>
        <v>0</v>
      </c>
      <c r="BV120" s="54">
        <f t="shared" si="202"/>
        <v>0</v>
      </c>
      <c r="BW120" s="54">
        <f t="shared" si="202"/>
        <v>0</v>
      </c>
      <c r="BX120" s="54">
        <f t="shared" si="202"/>
        <v>0</v>
      </c>
      <c r="BY120" s="54">
        <f t="shared" si="202"/>
        <v>0</v>
      </c>
      <c r="BZ120" s="54">
        <f t="shared" si="202"/>
        <v>0</v>
      </c>
      <c r="CA120" s="54">
        <f t="shared" si="202"/>
        <v>0</v>
      </c>
      <c r="CB120" s="54">
        <f t="shared" si="202"/>
        <v>0</v>
      </c>
      <c r="CC120" s="54">
        <f t="shared" si="202"/>
        <v>0</v>
      </c>
      <c r="CD120" s="54">
        <f t="shared" si="202"/>
        <v>0</v>
      </c>
      <c r="CE120" s="54">
        <f t="shared" si="202"/>
        <v>0</v>
      </c>
      <c r="CF120" s="54">
        <f t="shared" si="202"/>
        <v>0</v>
      </c>
      <c r="CG120" s="54">
        <f t="shared" si="202"/>
        <v>0</v>
      </c>
      <c r="CH120" s="54">
        <f t="shared" si="202"/>
        <v>0</v>
      </c>
      <c r="CI120" s="54">
        <f t="shared" si="202"/>
        <v>0</v>
      </c>
      <c r="CJ120" s="54">
        <f t="shared" si="202"/>
        <v>0</v>
      </c>
      <c r="CK120" s="54">
        <f t="shared" si="202"/>
        <v>0</v>
      </c>
      <c r="CL120" s="54">
        <f t="shared" si="202"/>
        <v>0</v>
      </c>
      <c r="CM120" s="54">
        <f t="shared" si="202"/>
        <v>0</v>
      </c>
      <c r="CN120" s="54">
        <f t="shared" si="202"/>
        <v>0</v>
      </c>
      <c r="CO120" s="54">
        <f t="shared" si="202"/>
        <v>0</v>
      </c>
      <c r="CP120" s="54">
        <f t="shared" si="202"/>
        <v>0</v>
      </c>
      <c r="CQ120" s="54">
        <f t="shared" si="202"/>
        <v>0</v>
      </c>
      <c r="CR120" s="54">
        <f t="shared" si="202"/>
        <v>0</v>
      </c>
      <c r="CS120" s="54">
        <f t="shared" si="202"/>
        <v>0</v>
      </c>
      <c r="CT120" s="54">
        <f t="shared" si="202"/>
        <v>0</v>
      </c>
      <c r="CU120" s="54">
        <f t="shared" si="202"/>
        <v>0</v>
      </c>
      <c r="CV120" s="58">
        <f t="shared" ref="CV120:DP120" si="203">CV127</f>
        <v>0</v>
      </c>
      <c r="CW120" s="58">
        <f t="shared" si="203"/>
        <v>0</v>
      </c>
      <c r="CX120" s="58">
        <f t="shared" si="203"/>
        <v>0</v>
      </c>
      <c r="CY120" s="58">
        <f t="shared" si="203"/>
        <v>0</v>
      </c>
      <c r="CZ120" s="58">
        <f t="shared" si="203"/>
        <v>0</v>
      </c>
      <c r="DA120" s="58">
        <f t="shared" si="203"/>
        <v>0</v>
      </c>
      <c r="DB120" s="58">
        <f t="shared" si="203"/>
        <v>0</v>
      </c>
      <c r="DC120" s="58">
        <f t="shared" si="203"/>
        <v>0</v>
      </c>
      <c r="DD120" s="58">
        <f t="shared" si="203"/>
        <v>0</v>
      </c>
      <c r="DE120" s="58">
        <f t="shared" si="203"/>
        <v>0</v>
      </c>
      <c r="DF120" s="58">
        <f t="shared" si="203"/>
        <v>0</v>
      </c>
      <c r="DG120" s="58">
        <f t="shared" si="203"/>
        <v>0</v>
      </c>
      <c r="DH120" s="58">
        <f t="shared" si="203"/>
        <v>0</v>
      </c>
      <c r="DI120" s="58">
        <f t="shared" si="203"/>
        <v>0</v>
      </c>
      <c r="DJ120" s="58">
        <f t="shared" si="203"/>
        <v>0</v>
      </c>
      <c r="DK120" s="58">
        <f t="shared" si="203"/>
        <v>0</v>
      </c>
      <c r="DL120" s="58">
        <f t="shared" si="203"/>
        <v>0</v>
      </c>
      <c r="DM120" s="58">
        <f t="shared" si="203"/>
        <v>0</v>
      </c>
      <c r="DN120" s="58">
        <f t="shared" si="203"/>
        <v>0</v>
      </c>
      <c r="DO120" s="58">
        <f t="shared" si="203"/>
        <v>0</v>
      </c>
      <c r="DP120" s="58">
        <f t="shared" si="203"/>
        <v>0</v>
      </c>
    </row>
    <row r="121" spans="1:120" x14ac:dyDescent="0.25">
      <c r="A121" s="52" t="str">
        <f t="shared" si="138"/>
        <v>14_PE</v>
      </c>
      <c r="B121" s="52" t="str">
        <f t="shared" si="138"/>
        <v>18_heat</v>
      </c>
      <c r="C121" s="52" t="str">
        <f t="shared" si="138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39"/>
        <v>14_PE</v>
      </c>
      <c r="BL121" s="52" t="str">
        <f t="shared" si="140"/>
        <v>d_ind_cem_ccs_18_heat</v>
      </c>
      <c r="BM121" s="52"/>
      <c r="BN121" s="52"/>
      <c r="BO121" s="52">
        <f t="shared" ref="BO121:CU121" si="204">BO$50*BO46</f>
        <v>0</v>
      </c>
      <c r="BP121" s="52">
        <f t="shared" si="204"/>
        <v>0</v>
      </c>
      <c r="BQ121" s="52">
        <f t="shared" si="204"/>
        <v>0</v>
      </c>
      <c r="BR121" s="52">
        <f t="shared" si="204"/>
        <v>0</v>
      </c>
      <c r="BS121" s="52">
        <f t="shared" si="204"/>
        <v>0</v>
      </c>
      <c r="BT121" s="52">
        <f t="shared" si="204"/>
        <v>0</v>
      </c>
      <c r="BU121" s="52">
        <f t="shared" si="204"/>
        <v>0</v>
      </c>
      <c r="BV121" s="52">
        <f t="shared" si="204"/>
        <v>0</v>
      </c>
      <c r="BW121" s="52">
        <f t="shared" si="204"/>
        <v>0</v>
      </c>
      <c r="BX121" s="52">
        <f t="shared" si="204"/>
        <v>0</v>
      </c>
      <c r="BY121" s="52">
        <f t="shared" si="204"/>
        <v>0</v>
      </c>
      <c r="BZ121" s="52">
        <f t="shared" si="204"/>
        <v>0</v>
      </c>
      <c r="CA121" s="52">
        <f t="shared" si="204"/>
        <v>0</v>
      </c>
      <c r="CB121" s="52">
        <f t="shared" si="204"/>
        <v>0</v>
      </c>
      <c r="CC121" s="52">
        <f t="shared" si="204"/>
        <v>0</v>
      </c>
      <c r="CD121" s="52">
        <f t="shared" si="204"/>
        <v>0</v>
      </c>
      <c r="CE121" s="52">
        <f t="shared" si="204"/>
        <v>0</v>
      </c>
      <c r="CF121" s="52">
        <f t="shared" si="204"/>
        <v>0</v>
      </c>
      <c r="CG121" s="52">
        <f t="shared" si="204"/>
        <v>0</v>
      </c>
      <c r="CH121" s="52">
        <f t="shared" si="204"/>
        <v>0</v>
      </c>
      <c r="CI121" s="52">
        <f t="shared" si="204"/>
        <v>0</v>
      </c>
      <c r="CJ121" s="52">
        <f t="shared" si="204"/>
        <v>0</v>
      </c>
      <c r="CK121" s="52">
        <f t="shared" si="204"/>
        <v>0</v>
      </c>
      <c r="CL121" s="52">
        <f t="shared" si="204"/>
        <v>0</v>
      </c>
      <c r="CM121" s="52">
        <f t="shared" si="204"/>
        <v>0</v>
      </c>
      <c r="CN121" s="52">
        <f t="shared" si="204"/>
        <v>0</v>
      </c>
      <c r="CO121" s="52">
        <f t="shared" si="204"/>
        <v>0</v>
      </c>
      <c r="CP121" s="52">
        <f t="shared" si="204"/>
        <v>0</v>
      </c>
      <c r="CQ121" s="52">
        <f t="shared" si="204"/>
        <v>0</v>
      </c>
      <c r="CR121" s="52">
        <f t="shared" si="204"/>
        <v>0</v>
      </c>
      <c r="CS121" s="52">
        <f t="shared" si="204"/>
        <v>0</v>
      </c>
      <c r="CT121" s="52">
        <f t="shared" si="204"/>
        <v>0</v>
      </c>
      <c r="CU121" s="52">
        <f t="shared" si="204"/>
        <v>0</v>
      </c>
      <c r="CV121" s="52">
        <f t="shared" ref="CV121:DP121" si="205">CV$50*CV46</f>
        <v>0</v>
      </c>
      <c r="CW121" s="52">
        <f t="shared" si="205"/>
        <v>0</v>
      </c>
      <c r="CX121" s="52">
        <f t="shared" si="205"/>
        <v>0</v>
      </c>
      <c r="CY121" s="52">
        <f t="shared" si="205"/>
        <v>0</v>
      </c>
      <c r="CZ121" s="52">
        <f t="shared" si="205"/>
        <v>0</v>
      </c>
      <c r="DA121" s="52">
        <f t="shared" si="205"/>
        <v>0</v>
      </c>
      <c r="DB121" s="52">
        <f t="shared" si="205"/>
        <v>0</v>
      </c>
      <c r="DC121" s="52">
        <f t="shared" si="205"/>
        <v>0</v>
      </c>
      <c r="DD121" s="52">
        <f t="shared" si="205"/>
        <v>0</v>
      </c>
      <c r="DE121" s="52">
        <f t="shared" si="205"/>
        <v>0</v>
      </c>
      <c r="DF121" s="52">
        <f t="shared" si="205"/>
        <v>0</v>
      </c>
      <c r="DG121" s="52">
        <f t="shared" si="205"/>
        <v>0</v>
      </c>
      <c r="DH121" s="52">
        <f t="shared" si="205"/>
        <v>0</v>
      </c>
      <c r="DI121" s="52">
        <f t="shared" si="205"/>
        <v>0</v>
      </c>
      <c r="DJ121" s="52">
        <f t="shared" si="205"/>
        <v>0</v>
      </c>
      <c r="DK121" s="52">
        <f t="shared" si="205"/>
        <v>0</v>
      </c>
      <c r="DL121" s="52">
        <f t="shared" si="205"/>
        <v>0</v>
      </c>
      <c r="DM121" s="52">
        <f t="shared" si="205"/>
        <v>0</v>
      </c>
      <c r="DN121" s="52">
        <f t="shared" si="205"/>
        <v>0</v>
      </c>
      <c r="DO121" s="52">
        <f t="shared" si="205"/>
        <v>0</v>
      </c>
      <c r="DP121" s="52">
        <f t="shared" si="205"/>
        <v>0</v>
      </c>
    </row>
    <row r="123" spans="1:120" x14ac:dyDescent="0.25">
      <c r="BL123" s="1" t="s">
        <v>173</v>
      </c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6">BP124</f>
        <v>0</v>
      </c>
      <c r="BP124" s="58">
        <f t="shared" ref="BP124:CU124" si="207">BP50*BP45</f>
        <v>0</v>
      </c>
      <c r="BQ124" s="58">
        <f t="shared" si="207"/>
        <v>0</v>
      </c>
      <c r="BR124" s="58">
        <f t="shared" si="207"/>
        <v>0</v>
      </c>
      <c r="BS124" s="58">
        <f t="shared" si="207"/>
        <v>0</v>
      </c>
      <c r="BT124" s="58">
        <f t="shared" si="207"/>
        <v>0</v>
      </c>
      <c r="BU124" s="58">
        <f t="shared" si="207"/>
        <v>0</v>
      </c>
      <c r="BV124" s="58">
        <f t="shared" si="207"/>
        <v>0</v>
      </c>
      <c r="BW124" s="58">
        <f t="shared" si="207"/>
        <v>0</v>
      </c>
      <c r="BX124" s="58">
        <f t="shared" si="207"/>
        <v>0</v>
      </c>
      <c r="BY124" s="58">
        <f t="shared" si="207"/>
        <v>0</v>
      </c>
      <c r="BZ124" s="58">
        <f t="shared" si="207"/>
        <v>0</v>
      </c>
      <c r="CA124" s="58">
        <f t="shared" si="207"/>
        <v>0</v>
      </c>
      <c r="CB124" s="58">
        <f t="shared" si="207"/>
        <v>0</v>
      </c>
      <c r="CC124" s="58">
        <f t="shared" si="207"/>
        <v>0</v>
      </c>
      <c r="CD124" s="58">
        <f t="shared" si="207"/>
        <v>0</v>
      </c>
      <c r="CE124" s="58">
        <f t="shared" si="207"/>
        <v>0</v>
      </c>
      <c r="CF124" s="58">
        <f t="shared" si="207"/>
        <v>0</v>
      </c>
      <c r="CG124" s="58">
        <f t="shared" si="207"/>
        <v>0</v>
      </c>
      <c r="CH124" s="58">
        <f t="shared" si="207"/>
        <v>0</v>
      </c>
      <c r="CI124" s="58">
        <f t="shared" si="207"/>
        <v>0</v>
      </c>
      <c r="CJ124" s="58">
        <f t="shared" si="207"/>
        <v>0</v>
      </c>
      <c r="CK124" s="58">
        <f t="shared" si="207"/>
        <v>0</v>
      </c>
      <c r="CL124" s="58">
        <f t="shared" si="207"/>
        <v>0</v>
      </c>
      <c r="CM124" s="58">
        <f t="shared" si="207"/>
        <v>0</v>
      </c>
      <c r="CN124" s="58">
        <f t="shared" si="207"/>
        <v>0</v>
      </c>
      <c r="CO124" s="58">
        <f t="shared" si="207"/>
        <v>0</v>
      </c>
      <c r="CP124" s="58">
        <f t="shared" si="207"/>
        <v>0</v>
      </c>
      <c r="CQ124" s="58">
        <f t="shared" si="207"/>
        <v>0</v>
      </c>
      <c r="CR124" s="58">
        <f t="shared" si="207"/>
        <v>0</v>
      </c>
      <c r="CS124" s="58">
        <f t="shared" si="207"/>
        <v>0</v>
      </c>
      <c r="CT124" s="58">
        <f t="shared" si="207"/>
        <v>0</v>
      </c>
      <c r="CU124" s="58">
        <f t="shared" si="207"/>
        <v>0</v>
      </c>
      <c r="CV124" s="58">
        <f t="shared" ref="CV124:DP124" si="208">CV50*CV45</f>
        <v>0</v>
      </c>
      <c r="CW124" s="58">
        <f t="shared" si="208"/>
        <v>0</v>
      </c>
      <c r="CX124" s="58">
        <f t="shared" si="208"/>
        <v>0</v>
      </c>
      <c r="CY124" s="58">
        <f t="shared" si="208"/>
        <v>0</v>
      </c>
      <c r="CZ124" s="58">
        <f t="shared" si="208"/>
        <v>0</v>
      </c>
      <c r="DA124" s="58">
        <f t="shared" si="208"/>
        <v>0</v>
      </c>
      <c r="DB124" s="58">
        <f t="shared" si="208"/>
        <v>0</v>
      </c>
      <c r="DC124" s="58">
        <f t="shared" si="208"/>
        <v>0</v>
      </c>
      <c r="DD124" s="58">
        <f t="shared" si="208"/>
        <v>0</v>
      </c>
      <c r="DE124" s="58">
        <f t="shared" si="208"/>
        <v>0</v>
      </c>
      <c r="DF124" s="58">
        <f t="shared" si="208"/>
        <v>0</v>
      </c>
      <c r="DG124" s="58">
        <f t="shared" si="208"/>
        <v>0</v>
      </c>
      <c r="DH124" s="58">
        <f t="shared" si="208"/>
        <v>0</v>
      </c>
      <c r="DI124" s="58">
        <f t="shared" si="208"/>
        <v>0</v>
      </c>
      <c r="DJ124" s="58">
        <f t="shared" si="208"/>
        <v>0</v>
      </c>
      <c r="DK124" s="58">
        <f t="shared" si="208"/>
        <v>0</v>
      </c>
      <c r="DL124" s="58">
        <f t="shared" si="208"/>
        <v>0</v>
      </c>
      <c r="DM124" s="58">
        <f t="shared" si="208"/>
        <v>0</v>
      </c>
      <c r="DN124" s="58">
        <f t="shared" si="208"/>
        <v>0</v>
      </c>
      <c r="DO124" s="58">
        <f t="shared" si="208"/>
        <v>0</v>
      </c>
      <c r="DP124" s="58">
        <f t="shared" si="208"/>
        <v>0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6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0</v>
      </c>
      <c r="CC125" s="58" cm="1">
        <f t="array" ref="CC125">INDEX(prod_est,$G$15+$H$15-1,MATCH(CC57,$BP$57:$CV$57,0))*CC50</f>
        <v>0</v>
      </c>
      <c r="CD125" s="58" cm="1">
        <f t="array" ref="CD125">INDEX(prod_est,$G$15+$H$15-1,MATCH(CD57,$BP$57:$CV$57,0))*CD50</f>
        <v>0</v>
      </c>
      <c r="CE125" s="58" cm="1">
        <f t="array" ref="CE125">INDEX(prod_est,$G$15+$H$15-1,MATCH(CE57,$BP$57:$CV$57,0))*CE50</f>
        <v>0</v>
      </c>
      <c r="CF125" s="58" cm="1">
        <f t="array" ref="CF125">INDEX(prod_est,$G$15+$H$15-1,MATCH(CF57,$BP$57:$CV$57,0))*CF50</f>
        <v>0</v>
      </c>
      <c r="CG125" s="58" cm="1">
        <f t="array" ref="CG125">INDEX(prod_est,$G$15+$H$15-1,MATCH(CG57,$BP$57:$CV$57,0))*CG50</f>
        <v>0</v>
      </c>
      <c r="CH125" s="58" cm="1">
        <f t="array" ref="CH125">INDEX(prod_est,$G$15+$H$15-1,MATCH(CH57,$BP$57:$CV$57,0))*CH50</f>
        <v>0</v>
      </c>
      <c r="CI125" s="58" cm="1">
        <f t="array" ref="CI125">INDEX(prod_est,$G$15+$H$15-1,MATCH(CI57,$BP$57:$CV$57,0))*CI50</f>
        <v>0</v>
      </c>
      <c r="CJ125" s="58" cm="1">
        <f t="array" ref="CJ125">INDEX(prod_est,$G$15+$H$15-1,MATCH(CJ57,$BP$57:$CV$57,0))*CJ50</f>
        <v>0</v>
      </c>
      <c r="CK125" s="58" cm="1">
        <f t="array" ref="CK125">INDEX(prod_est,$G$15+$H$15-1,MATCH(CK57,$BP$57:$CV$57,0))*CK50</f>
        <v>0</v>
      </c>
      <c r="CL125" s="58" cm="1">
        <f t="array" ref="CL125">INDEX(prod_est,$G$15+$H$15-1,MATCH(CL57,$BP$57:$CV$57,0))*CL50</f>
        <v>0</v>
      </c>
      <c r="CM125" s="58" cm="1">
        <f t="array" ref="CM125">INDEX(prod_est,$G$15+$H$15-1,MATCH(CM57,$BP$57:$CV$57,0))*CM50</f>
        <v>0</v>
      </c>
      <c r="CN125" s="58" cm="1">
        <f t="array" ref="CN125">INDEX(prod_est,$G$15+$H$15-1,MATCH(CN57,$BP$57:$CV$57,0))*CN50</f>
        <v>0</v>
      </c>
      <c r="CO125" s="58" cm="1">
        <f t="array" ref="CO125">INDEX(prod_est,$G$15+$H$15-1,MATCH(CO57,$BP$57:$CV$57,0))*CO50</f>
        <v>0</v>
      </c>
      <c r="CP125" s="58" cm="1">
        <f t="array" ref="CP125">INDEX(prod_est,$G$15+$H$15-1,MATCH(CP57,$BP$57:$CV$57,0))*CP50</f>
        <v>0</v>
      </c>
      <c r="CQ125" s="58" cm="1">
        <f t="array" ref="CQ125">INDEX(prod_est,$G$15+$H$15-1,MATCH(CQ57,$BP$57:$CV$57,0))*CQ50</f>
        <v>0</v>
      </c>
      <c r="CR125" s="58" cm="1">
        <f t="array" ref="CR125">INDEX(prod_est,$G$15+$H$15-1,MATCH(CR57,$BP$57:$CV$57,0))*CR50</f>
        <v>0</v>
      </c>
      <c r="CS125" s="58" cm="1">
        <f t="array" ref="CS125">INDEX(prod_est,$G$15+$H$15-1,MATCH(CS57,$BP$57:$CV$57,0))*CS50</f>
        <v>0</v>
      </c>
      <c r="CT125" s="58" cm="1">
        <f t="array" ref="CT125">INDEX(prod_est,$G$15+$H$15-1,MATCH(CT57,$BP$57:$CV$57,0))*CT50</f>
        <v>0</v>
      </c>
      <c r="CU125" s="58" cm="1">
        <f t="array" ref="CU125">INDEX(prod_est,$G$15+$H$15-1,MATCH(CU57,$BP$57:$DP$57,0))*CU50</f>
        <v>0</v>
      </c>
      <c r="CV125" s="58" cm="1">
        <f t="array" ref="CV125">INDEX(prod_est,$G$15+$H$15-1,MATCH(CV57,$BP$57:$DP$57,0))*CV50</f>
        <v>0</v>
      </c>
      <c r="CW125" s="58" cm="1">
        <f t="array" ref="CW125">INDEX(prod_est,$G$15+$H$15-1,MATCH(CW57,$BP$57:$DP$57,0))*CW50</f>
        <v>0</v>
      </c>
      <c r="CX125" s="58" cm="1">
        <f t="array" ref="CX125">INDEX(prod_est,$G$15+$H$15-1,MATCH(CX57,$BP$57:$DP$57,0))*CX50</f>
        <v>0</v>
      </c>
      <c r="CY125" s="58" cm="1">
        <f t="array" ref="CY125">INDEX(prod_est,$G$15+$H$15-1,MATCH(CY57,$BP$57:$DP$57,0))*CY50</f>
        <v>0</v>
      </c>
      <c r="CZ125" s="58" cm="1">
        <f t="array" ref="CZ125">INDEX(prod_est,$G$15+$H$15-1,MATCH(CZ57,$BP$57:$DP$57,0))*CZ50</f>
        <v>0</v>
      </c>
      <c r="DA125" s="58" cm="1">
        <f t="array" ref="DA125">INDEX(prod_est,$G$15+$H$15-1,MATCH(DA57,$BP$57:$DP$57,0))*DA50</f>
        <v>0</v>
      </c>
      <c r="DB125" s="58" cm="1">
        <f t="array" ref="DB125">INDEX(prod_est,$G$15+$H$15-1,MATCH(DB57,$BP$57:$DP$57,0))*DB50</f>
        <v>0</v>
      </c>
      <c r="DC125" s="58" cm="1">
        <f t="array" ref="DC125">INDEX(prod_est,$G$15+$H$15-1,MATCH(DC57,$BP$57:$DP$57,0))*DC50</f>
        <v>0</v>
      </c>
      <c r="DD125" s="58" cm="1">
        <f t="array" ref="DD125">INDEX(prod_est,$G$15+$H$15-1,MATCH(DD57,$BP$57:$DP$57,0))*DD50</f>
        <v>0</v>
      </c>
      <c r="DE125" s="58" cm="1">
        <f t="array" ref="DE125">INDEX(prod_est,$G$15+$H$15-1,MATCH(DE57,$BP$57:$DP$57,0))*DE50</f>
        <v>0</v>
      </c>
      <c r="DF125" s="58" cm="1">
        <f t="array" ref="DF125">INDEX(prod_est,$G$15+$H$15-1,MATCH(DF57,$BP$57:$DP$57,0))*DF50</f>
        <v>0</v>
      </c>
      <c r="DG125" s="58" cm="1">
        <f t="array" ref="DG125">INDEX(prod_est,$G$15+$H$15-1,MATCH(DG57,$BP$57:$DP$57,0))*DG50</f>
        <v>0</v>
      </c>
      <c r="DH125" s="58" cm="1">
        <f t="array" ref="DH125">INDEX(prod_est,$G$15+$H$15-1,MATCH(DH57,$BP$57:$DP$57,0))*DH50</f>
        <v>0</v>
      </c>
      <c r="DI125" s="58" cm="1">
        <f t="array" ref="DI125">INDEX(prod_est,$G$15+$H$15-1,MATCH(DI57,$BP$57:$DP$57,0))*DI50</f>
        <v>0</v>
      </c>
      <c r="DJ125" s="58" cm="1">
        <f t="array" ref="DJ125">INDEX(prod_est,$G$15+$H$15-1,MATCH(DJ57,$BP$57:$DP$57,0))*DJ50</f>
        <v>0</v>
      </c>
      <c r="DK125" s="58" cm="1">
        <f t="array" ref="DK125">INDEX(prod_est,$G$15+$H$15-1,MATCH(DK57,$BP$57:$DP$57,0))*DK50</f>
        <v>0</v>
      </c>
      <c r="DL125" s="58" cm="1">
        <f t="array" ref="DL125">INDEX(prod_est,$G$15+$H$15-1,MATCH(DL57,$BP$57:$DP$57,0))*DL50</f>
        <v>0</v>
      </c>
      <c r="DM125" s="58" cm="1">
        <f t="array" ref="DM125">INDEX(prod_est,$G$15+$H$15-1,MATCH(DM57,$BP$57:$DP$57,0))*DM50</f>
        <v>0</v>
      </c>
      <c r="DN125" s="58" cm="1">
        <f t="array" ref="DN125">INDEX(prod_est,$G$15+$H$15-1,MATCH(DN57,$BP$57:$DP$57,0))*DN50</f>
        <v>0</v>
      </c>
      <c r="DO125" s="58" cm="1">
        <f t="array" ref="DO125">INDEX(prod_est,$G$15+$H$15-1,MATCH(DO57,$BP$57:$DP$57,0))*DO50</f>
        <v>0</v>
      </c>
      <c r="DP125" s="58" cm="1">
        <f t="array" ref="DP125">INDEX(prod_est,$G$15+$H$15-1,MATCH(DP57,$BP$57:$DP$57,0))*DP50</f>
        <v>0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6"/>
        <v>0</v>
      </c>
      <c r="BP126" s="58">
        <f t="shared" ref="BP126:CU126" si="209">BP125*1000*$I$9*$I$10</f>
        <v>0</v>
      </c>
      <c r="BQ126" s="58">
        <f t="shared" si="209"/>
        <v>0</v>
      </c>
      <c r="BR126" s="58">
        <f t="shared" si="209"/>
        <v>0</v>
      </c>
      <c r="BS126" s="58">
        <f t="shared" si="209"/>
        <v>0</v>
      </c>
      <c r="BT126" s="58">
        <f t="shared" si="209"/>
        <v>0</v>
      </c>
      <c r="BU126" s="58">
        <f t="shared" si="209"/>
        <v>0</v>
      </c>
      <c r="BV126" s="58">
        <f t="shared" si="209"/>
        <v>0</v>
      </c>
      <c r="BW126" s="58">
        <f t="shared" si="209"/>
        <v>0</v>
      </c>
      <c r="BX126" s="58">
        <f t="shared" si="209"/>
        <v>0</v>
      </c>
      <c r="BY126" s="58">
        <f t="shared" si="209"/>
        <v>0</v>
      </c>
      <c r="BZ126" s="58">
        <f t="shared" si="209"/>
        <v>0</v>
      </c>
      <c r="CA126" s="58">
        <f t="shared" si="209"/>
        <v>0</v>
      </c>
      <c r="CB126" s="58">
        <f t="shared" si="209"/>
        <v>0</v>
      </c>
      <c r="CC126" s="58">
        <f t="shared" si="209"/>
        <v>0</v>
      </c>
      <c r="CD126" s="58">
        <f t="shared" si="209"/>
        <v>0</v>
      </c>
      <c r="CE126" s="58">
        <f t="shared" si="209"/>
        <v>0</v>
      </c>
      <c r="CF126" s="58">
        <f t="shared" si="209"/>
        <v>0</v>
      </c>
      <c r="CG126" s="58">
        <f t="shared" si="209"/>
        <v>0</v>
      </c>
      <c r="CH126" s="58">
        <f t="shared" si="209"/>
        <v>0</v>
      </c>
      <c r="CI126" s="58">
        <f t="shared" si="209"/>
        <v>0</v>
      </c>
      <c r="CJ126" s="58">
        <f t="shared" si="209"/>
        <v>0</v>
      </c>
      <c r="CK126" s="58">
        <f t="shared" si="209"/>
        <v>0</v>
      </c>
      <c r="CL126" s="58">
        <f t="shared" si="209"/>
        <v>0</v>
      </c>
      <c r="CM126" s="58">
        <f t="shared" si="209"/>
        <v>0</v>
      </c>
      <c r="CN126" s="58">
        <f t="shared" si="209"/>
        <v>0</v>
      </c>
      <c r="CO126" s="58">
        <f t="shared" si="209"/>
        <v>0</v>
      </c>
      <c r="CP126" s="58">
        <f t="shared" si="209"/>
        <v>0</v>
      </c>
      <c r="CQ126" s="58">
        <f t="shared" si="209"/>
        <v>0</v>
      </c>
      <c r="CR126" s="58">
        <f t="shared" si="209"/>
        <v>0</v>
      </c>
      <c r="CS126" s="58">
        <f t="shared" si="209"/>
        <v>0</v>
      </c>
      <c r="CT126" s="58">
        <f t="shared" si="209"/>
        <v>0</v>
      </c>
      <c r="CU126" s="58">
        <f t="shared" si="209"/>
        <v>0</v>
      </c>
      <c r="CV126" s="58">
        <f t="shared" ref="CV126:DP126" si="210">CV125*1000*$I$9*$I$10</f>
        <v>0</v>
      </c>
      <c r="CW126" s="58">
        <f t="shared" si="210"/>
        <v>0</v>
      </c>
      <c r="CX126" s="58">
        <f t="shared" si="210"/>
        <v>0</v>
      </c>
      <c r="CY126" s="58">
        <f t="shared" si="210"/>
        <v>0</v>
      </c>
      <c r="CZ126" s="58">
        <f t="shared" si="210"/>
        <v>0</v>
      </c>
      <c r="DA126" s="58">
        <f t="shared" si="210"/>
        <v>0</v>
      </c>
      <c r="DB126" s="58">
        <f t="shared" si="210"/>
        <v>0</v>
      </c>
      <c r="DC126" s="58">
        <f t="shared" si="210"/>
        <v>0</v>
      </c>
      <c r="DD126" s="58">
        <f t="shared" si="210"/>
        <v>0</v>
      </c>
      <c r="DE126" s="58">
        <f t="shared" si="210"/>
        <v>0</v>
      </c>
      <c r="DF126" s="58">
        <f t="shared" si="210"/>
        <v>0</v>
      </c>
      <c r="DG126" s="58">
        <f t="shared" si="210"/>
        <v>0</v>
      </c>
      <c r="DH126" s="58">
        <f t="shared" si="210"/>
        <v>0</v>
      </c>
      <c r="DI126" s="58">
        <f t="shared" si="210"/>
        <v>0</v>
      </c>
      <c r="DJ126" s="58">
        <f t="shared" si="210"/>
        <v>0</v>
      </c>
      <c r="DK126" s="58">
        <f t="shared" si="210"/>
        <v>0</v>
      </c>
      <c r="DL126" s="58">
        <f t="shared" si="210"/>
        <v>0</v>
      </c>
      <c r="DM126" s="58">
        <f t="shared" si="210"/>
        <v>0</v>
      </c>
      <c r="DN126" s="58">
        <f t="shared" si="210"/>
        <v>0</v>
      </c>
      <c r="DO126" s="58">
        <f t="shared" si="210"/>
        <v>0</v>
      </c>
      <c r="DP126" s="58">
        <f t="shared" si="210"/>
        <v>0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6"/>
        <v>0</v>
      </c>
      <c r="BP127" s="59">
        <f t="shared" ref="BP127:CU127" si="211">BP124+BP126</f>
        <v>0</v>
      </c>
      <c r="BQ127" s="59">
        <f t="shared" si="211"/>
        <v>0</v>
      </c>
      <c r="BR127" s="59">
        <f t="shared" si="211"/>
        <v>0</v>
      </c>
      <c r="BS127" s="59">
        <f t="shared" si="211"/>
        <v>0</v>
      </c>
      <c r="BT127" s="59">
        <f t="shared" si="211"/>
        <v>0</v>
      </c>
      <c r="BU127" s="59">
        <f t="shared" si="211"/>
        <v>0</v>
      </c>
      <c r="BV127" s="59">
        <f t="shared" si="211"/>
        <v>0</v>
      </c>
      <c r="BW127" s="59">
        <f t="shared" si="211"/>
        <v>0</v>
      </c>
      <c r="BX127" s="59">
        <f t="shared" si="211"/>
        <v>0</v>
      </c>
      <c r="BY127" s="59">
        <f t="shared" si="211"/>
        <v>0</v>
      </c>
      <c r="BZ127" s="59">
        <f t="shared" si="211"/>
        <v>0</v>
      </c>
      <c r="CA127" s="59">
        <f t="shared" si="211"/>
        <v>0</v>
      </c>
      <c r="CB127" s="59">
        <f t="shared" si="211"/>
        <v>0</v>
      </c>
      <c r="CC127" s="59">
        <f t="shared" si="211"/>
        <v>0</v>
      </c>
      <c r="CD127" s="59">
        <f t="shared" si="211"/>
        <v>0</v>
      </c>
      <c r="CE127" s="59">
        <f t="shared" si="211"/>
        <v>0</v>
      </c>
      <c r="CF127" s="59">
        <f t="shared" si="211"/>
        <v>0</v>
      </c>
      <c r="CG127" s="59">
        <f t="shared" si="211"/>
        <v>0</v>
      </c>
      <c r="CH127" s="59">
        <f t="shared" si="211"/>
        <v>0</v>
      </c>
      <c r="CI127" s="59">
        <f t="shared" si="211"/>
        <v>0</v>
      </c>
      <c r="CJ127" s="59">
        <f t="shared" si="211"/>
        <v>0</v>
      </c>
      <c r="CK127" s="59">
        <f t="shared" si="211"/>
        <v>0</v>
      </c>
      <c r="CL127" s="59">
        <f t="shared" si="211"/>
        <v>0</v>
      </c>
      <c r="CM127" s="59">
        <f t="shared" si="211"/>
        <v>0</v>
      </c>
      <c r="CN127" s="59">
        <f t="shared" si="211"/>
        <v>0</v>
      </c>
      <c r="CO127" s="59">
        <f t="shared" si="211"/>
        <v>0</v>
      </c>
      <c r="CP127" s="59">
        <f t="shared" si="211"/>
        <v>0</v>
      </c>
      <c r="CQ127" s="59">
        <f t="shared" si="211"/>
        <v>0</v>
      </c>
      <c r="CR127" s="59">
        <f t="shared" si="211"/>
        <v>0</v>
      </c>
      <c r="CS127" s="59">
        <f t="shared" si="211"/>
        <v>0</v>
      </c>
      <c r="CT127" s="59">
        <f t="shared" si="211"/>
        <v>0</v>
      </c>
      <c r="CU127" s="59">
        <f t="shared" si="211"/>
        <v>0</v>
      </c>
      <c r="CV127" s="59">
        <f t="shared" ref="CV127:DP127" si="212">CV124+CV126</f>
        <v>0</v>
      </c>
      <c r="CW127" s="59">
        <f t="shared" si="212"/>
        <v>0</v>
      </c>
      <c r="CX127" s="59">
        <f t="shared" si="212"/>
        <v>0</v>
      </c>
      <c r="CY127" s="59">
        <f t="shared" si="212"/>
        <v>0</v>
      </c>
      <c r="CZ127" s="59">
        <f t="shared" si="212"/>
        <v>0</v>
      </c>
      <c r="DA127" s="59">
        <f t="shared" si="212"/>
        <v>0</v>
      </c>
      <c r="DB127" s="59">
        <f t="shared" si="212"/>
        <v>0</v>
      </c>
      <c r="DC127" s="59">
        <f t="shared" si="212"/>
        <v>0</v>
      </c>
      <c r="DD127" s="59">
        <f t="shared" si="212"/>
        <v>0</v>
      </c>
      <c r="DE127" s="59">
        <f t="shared" si="212"/>
        <v>0</v>
      </c>
      <c r="DF127" s="59">
        <f t="shared" si="212"/>
        <v>0</v>
      </c>
      <c r="DG127" s="59">
        <f t="shared" si="212"/>
        <v>0</v>
      </c>
      <c r="DH127" s="59">
        <f t="shared" si="212"/>
        <v>0</v>
      </c>
      <c r="DI127" s="59">
        <f t="shared" si="212"/>
        <v>0</v>
      </c>
      <c r="DJ127" s="59">
        <f t="shared" si="212"/>
        <v>0</v>
      </c>
      <c r="DK127" s="59">
        <f t="shared" si="212"/>
        <v>0</v>
      </c>
      <c r="DL127" s="59">
        <f t="shared" si="212"/>
        <v>0</v>
      </c>
      <c r="DM127" s="59">
        <f t="shared" si="212"/>
        <v>0</v>
      </c>
      <c r="DN127" s="59">
        <f t="shared" si="212"/>
        <v>0</v>
      </c>
      <c r="DO127" s="59">
        <f t="shared" si="212"/>
        <v>0</v>
      </c>
      <c r="DP127" s="59">
        <f t="shared" si="212"/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DP127"/>
  <sheetViews>
    <sheetView showGridLines="0" workbookViewId="0">
      <selection activeCell="A45" sqref="A45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100" width="11" bestFit="1" customWidth="1"/>
  </cols>
  <sheetData>
    <row r="1" spans="1:120" x14ac:dyDescent="0.25">
      <c r="A1" s="10" t="s">
        <v>93</v>
      </c>
    </row>
    <row r="3" spans="1:120" x14ac:dyDescent="0.25">
      <c r="F3" s="14" t="str">
        <f>A15&amp;" 2018"</f>
        <v>15_RP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IFERROR(F9,0)</f>
        <v>2.6975361087510632E-3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2">
        <f>INDEX(thermal_eff,MATCH(A15,Cement_assumptions!$A$110:$A$130,0))</f>
        <v>3.5310000000000001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2.6975361087510632E-3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4.4675729255168519E-3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>
        <f>IF(F6/J47&lt;=1,F6/J47,1)</f>
        <v>1</v>
      </c>
      <c r="G11" s="12" t="s">
        <v>186</v>
      </c>
      <c r="I11" s="50">
        <v>0</v>
      </c>
      <c r="J11" s="12" t="s">
        <v>185</v>
      </c>
    </row>
    <row r="12" spans="1:120" x14ac:dyDescent="0.25"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51</v>
      </c>
      <c r="B15" t="s">
        <v>5</v>
      </c>
      <c r="C15" t="s">
        <v>5</v>
      </c>
      <c r="D15" t="s">
        <v>37</v>
      </c>
      <c r="E15" s="8">
        <v>97.872117335582999</v>
      </c>
      <c r="F15" s="8">
        <v>63.132673615989219</v>
      </c>
      <c r="G15">
        <f>MATCH(A15,Production_est!$A$4:$A$339,0)</f>
        <v>225</v>
      </c>
      <c r="H15">
        <f>IFERROR(MATCH(D15,Production_est!$D$4:$D$339,0),"-")</f>
        <v>6</v>
      </c>
      <c r="I15" s="8" cm="1">
        <f t="array" ref="I15">IFERROR(INDEX(Production_est!$E$4:$E$339,H15+G15-1),"-")</f>
        <v>26641.1066399999</v>
      </c>
      <c r="J15" s="42">
        <f t="shared" ref="J15:J46" si="0">IFERROR(F15/I15,0)</f>
        <v>2.3697466651478954E-3</v>
      </c>
      <c r="K15" s="42">
        <f t="shared" ref="K15:AO15" si="1">J15*(1-$F$4)</f>
        <v>2.3633541879500668E-3</v>
      </c>
      <c r="L15" s="42">
        <f t="shared" si="1"/>
        <v>2.3569789546903034E-3</v>
      </c>
      <c r="M15" s="42">
        <f t="shared" si="1"/>
        <v>2.3506209188524601E-3</v>
      </c>
      <c r="N15" s="42">
        <f t="shared" si="1"/>
        <v>2.3442800340458701E-3</v>
      </c>
      <c r="O15" s="42">
        <f t="shared" si="1"/>
        <v>2.3379562540050071E-3</v>
      </c>
      <c r="P15" s="42">
        <f t="shared" si="1"/>
        <v>2.3316495325891484E-3</v>
      </c>
      <c r="Q15" s="42">
        <f t="shared" si="1"/>
        <v>2.3253598237820369E-3</v>
      </c>
      <c r="R15" s="42">
        <f t="shared" si="1"/>
        <v>2.3190870816915459E-3</v>
      </c>
      <c r="S15" s="42">
        <f t="shared" si="1"/>
        <v>2.3128312605493451E-3</v>
      </c>
      <c r="T15" s="42">
        <f t="shared" si="1"/>
        <v>2.306592314710565E-3</v>
      </c>
      <c r="U15" s="42">
        <f t="shared" si="1"/>
        <v>2.3003701986534656E-3</v>
      </c>
      <c r="V15" s="42">
        <f t="shared" si="1"/>
        <v>2.2941648669791031E-3</v>
      </c>
      <c r="W15" s="42">
        <f t="shared" si="1"/>
        <v>2.2879762744109989E-3</v>
      </c>
      <c r="X15" s="42">
        <f t="shared" si="1"/>
        <v>2.2818043757948095E-3</v>
      </c>
      <c r="Y15" s="42">
        <f t="shared" si="1"/>
        <v>2.2756491260979969E-3</v>
      </c>
      <c r="Z15" s="42">
        <f t="shared" si="1"/>
        <v>2.2695104804094997E-3</v>
      </c>
      <c r="AA15" s="42">
        <f t="shared" si="1"/>
        <v>2.2633883939394061E-3</v>
      </c>
      <c r="AB15" s="42">
        <f t="shared" si="1"/>
        <v>2.2572828220186266E-3</v>
      </c>
      <c r="AC15" s="42">
        <f t="shared" si="1"/>
        <v>2.2511937200985679E-3</v>
      </c>
      <c r="AD15" s="42">
        <f t="shared" si="1"/>
        <v>2.2451210437508086E-3</v>
      </c>
      <c r="AE15" s="42">
        <f t="shared" si="1"/>
        <v>2.2390647486667742E-3</v>
      </c>
      <c r="AF15" s="42">
        <f t="shared" si="1"/>
        <v>2.2330247906574142E-3</v>
      </c>
      <c r="AG15" s="42">
        <f t="shared" si="1"/>
        <v>2.2270011256528797E-3</v>
      </c>
      <c r="AH15" s="42">
        <f t="shared" si="1"/>
        <v>2.2209937097022021E-3</v>
      </c>
      <c r="AI15" s="42">
        <f t="shared" si="1"/>
        <v>2.2150024989729717E-3</v>
      </c>
      <c r="AJ15" s="42">
        <f t="shared" si="1"/>
        <v>2.2090274497510182E-3</v>
      </c>
      <c r="AK15" s="42">
        <f t="shared" si="1"/>
        <v>2.2030685184400928E-3</v>
      </c>
      <c r="AL15" s="42">
        <f t="shared" si="1"/>
        <v>2.197125661561548E-3</v>
      </c>
      <c r="AM15" s="42">
        <f t="shared" si="1"/>
        <v>2.1911988357540225E-3</v>
      </c>
      <c r="AN15" s="42">
        <f t="shared" si="1"/>
        <v>2.185287997773123E-3</v>
      </c>
      <c r="AO15" s="42">
        <f t="shared" si="1"/>
        <v>2.1793931044911097E-3</v>
      </c>
      <c r="AP15" s="42">
        <f t="shared" ref="AP15:BJ15" si="2">AO15*(1-$F$4)</f>
        <v>2.1735141128965819E-3</v>
      </c>
      <c r="AQ15" s="42">
        <f t="shared" si="2"/>
        <v>2.1676509800941635E-3</v>
      </c>
      <c r="AR15" s="42">
        <f t="shared" si="2"/>
        <v>2.1618036633041901E-3</v>
      </c>
      <c r="AS15" s="42">
        <f t="shared" si="2"/>
        <v>2.1559721198623968E-3</v>
      </c>
      <c r="AT15" s="42">
        <f t="shared" si="2"/>
        <v>2.1501563072196077E-3</v>
      </c>
      <c r="AU15" s="42">
        <f t="shared" si="2"/>
        <v>2.1443561829414242E-3</v>
      </c>
      <c r="AV15" s="42">
        <f t="shared" si="2"/>
        <v>2.1385717047079163E-3</v>
      </c>
      <c r="AW15" s="42">
        <f t="shared" si="2"/>
        <v>2.1328028303133134E-3</v>
      </c>
      <c r="AX15" s="42">
        <f t="shared" si="2"/>
        <v>2.127049517665697E-3</v>
      </c>
      <c r="AY15" s="42">
        <f t="shared" si="2"/>
        <v>2.1213117247866923E-3</v>
      </c>
      <c r="AZ15" s="42">
        <f t="shared" si="2"/>
        <v>2.1155894098111635E-3</v>
      </c>
      <c r="BA15" s="42">
        <f t="shared" si="2"/>
        <v>2.1098825309869068E-3</v>
      </c>
      <c r="BB15" s="42">
        <f t="shared" si="2"/>
        <v>2.1041910466743467E-3</v>
      </c>
      <c r="BC15" s="42">
        <f t="shared" si="2"/>
        <v>2.0985149153462321E-3</v>
      </c>
      <c r="BD15" s="42">
        <f t="shared" si="2"/>
        <v>2.0928540955873331E-3</v>
      </c>
      <c r="BE15" s="42">
        <f t="shared" si="2"/>
        <v>2.0872085460941388E-3</v>
      </c>
      <c r="BF15" s="42">
        <f t="shared" si="2"/>
        <v>2.081578225674556E-3</v>
      </c>
      <c r="BG15" s="42">
        <f t="shared" si="2"/>
        <v>2.075963093247609E-3</v>
      </c>
      <c r="BH15" s="42">
        <f t="shared" si="2"/>
        <v>2.0703631078431389E-3</v>
      </c>
      <c r="BI15" s="42">
        <f t="shared" si="2"/>
        <v>2.064778228601506E-3</v>
      </c>
      <c r="BJ15" s="42">
        <f t="shared" si="2"/>
        <v>2.0592084147732907E-3</v>
      </c>
      <c r="BK15" t="str">
        <f t="shared" ref="BK15:BK46" si="3">A15</f>
        <v>15_RP</v>
      </c>
      <c r="BL15" t="str">
        <f t="shared" ref="BL15:BL46" si="4">"d_ind_cem_"&amp;C15</f>
        <v>d_ind_cem_1_x_coal_thermal</v>
      </c>
      <c r="BO15" s="8">
        <f t="shared" ref="BO15:BO46" si="5">E15</f>
        <v>97.872117335582999</v>
      </c>
      <c r="BP15" s="8">
        <f t="shared" ref="BP15:BP46" si="6">F15</f>
        <v>63.132673615989219</v>
      </c>
      <c r="BQ15" s="8" cm="1">
        <f t="array" ref="BQ15">K15*INDEX(prod_est,$G15+$H15-1,MATCH(BQ$14,$BP$14:$DP$14,0))</f>
        <v>64.221618368253459</v>
      </c>
      <c r="BR15" s="8" cm="1">
        <f t="array" ref="BR15">L15*INDEX(prod_est,$G15+$H15-1,MATCH(BR$14,$BP$14:$DP$14,0))</f>
        <v>53.424025680363066</v>
      </c>
      <c r="BS15" s="8" cm="1">
        <f t="array" ref="BS15">M15*INDEX(prod_est,$G15+$H15-1,MATCH(BS$14,$BP$14:$DP$14,0))</f>
        <v>58.199052539642182</v>
      </c>
      <c r="BT15" s="8" cm="1">
        <f t="array" ref="BT15">N15*INDEX(prod_est,$G15+$H15-1,MATCH(BT$14,$BP$14:$DP$14,0))</f>
        <v>62.429164481384049</v>
      </c>
      <c r="BU15" s="8" cm="1">
        <f t="array" ref="BU15">O15*INDEX(prod_est,$G15+$H15-1,MATCH(BU$14,$BP$14:$DP$14,0))</f>
        <v>66.790089348633089</v>
      </c>
      <c r="BV15" s="8" cm="1">
        <f t="array" ref="BV15">P15*INDEX(prod_est,$G15+$H15-1,MATCH(BV$14,$BP$14:$DP$14,0))</f>
        <v>71.375428223722082</v>
      </c>
      <c r="BW15" s="8" cm="1">
        <f t="array" ref="BW15">Q15*INDEX(prod_est,$G15+$H15-1,MATCH(BW$14,$BP$14:$DP$14,0))</f>
        <v>76.088706648948474</v>
      </c>
      <c r="BX15" s="8" cm="1">
        <f t="array" ref="BX15">R15*INDEX(prod_est,$G15+$H15-1,MATCH(BX$14,$BP$14:$DP$14,0))</f>
        <v>80.924909250270304</v>
      </c>
      <c r="BY15" s="8" cm="1">
        <f t="array" ref="BY15">S15*INDEX(prod_est,$G15+$H15-1,MATCH(BY$14,$BP$14:$DP$14,0))</f>
        <v>85.975257868218549</v>
      </c>
      <c r="BZ15" s="8" cm="1">
        <f t="array" ref="BZ15">T15*INDEX(prod_est,$G15+$H15-1,MATCH(BZ$14,$BP$14:$DP$14,0))</f>
        <v>89.183794532940496</v>
      </c>
      <c r="CA15" s="8" cm="1">
        <f t="array" ref="CA15">U15*INDEX(prod_est,$G15+$H15-1,MATCH(CA$14,$BP$14:$DP$14,0))</f>
        <v>92.350645604358419</v>
      </c>
      <c r="CB15" s="8" cm="1">
        <f t="array" ref="CB15">V15*INDEX(prod_est,$G15+$H15-1,MATCH(CB$14,$BP$14:$DP$14,0))</f>
        <v>95.376887017994093</v>
      </c>
      <c r="CC15" s="8" cm="1">
        <f t="array" ref="CC15">W15*INDEX(prod_est,$G15+$H15-1,MATCH(CC$14,$BP$14:$DP$14,0))</f>
        <v>98.445284411509121</v>
      </c>
      <c r="CD15" s="8" cm="1">
        <f t="array" ref="CD15">X15*INDEX(prod_est,$G15+$H15-1,MATCH(CD$14,$BP$14:$DP$14,0))</f>
        <v>102.27024529317033</v>
      </c>
      <c r="CE15" s="8" cm="1">
        <f t="array" ref="CE15">Y15*INDEX(prod_est,$G15+$H15-1,MATCH(CE$14,$BP$14:$DP$14,0))</f>
        <v>105.02701687085263</v>
      </c>
      <c r="CF15" s="8" cm="1">
        <f t="array" ref="CF15">Z15*INDEX(prod_est,$G15+$H15-1,MATCH(CF$14,$BP$14:$DP$14,0))</f>
        <v>108.51151136672172</v>
      </c>
      <c r="CG15" s="8" cm="1">
        <f t="array" ref="CG15">AA15*INDEX(prod_est,$G15+$H15-1,MATCH(CG$14,$BP$14:$DP$14,0))</f>
        <v>110.95829243604631</v>
      </c>
      <c r="CH15" s="8" cm="1">
        <f t="array" ref="CH15">AB15*INDEX(prod_est,$G15+$H15-1,MATCH(CH$14,$BP$14:$DP$14,0))</f>
        <v>114.10082484427066</v>
      </c>
      <c r="CI15" s="8" cm="1">
        <f t="array" ref="CI15">AC15*INDEX(prod_est,$G15+$H15-1,MATCH(CI$14,$BP$14:$DP$14,0))</f>
        <v>117.0603597092506</v>
      </c>
      <c r="CJ15" s="8" cm="1">
        <f t="array" ref="CJ15">AD15*INDEX(prod_est,$G15+$H15-1,MATCH(CJ$14,$BP$14:$DP$14,0))</f>
        <v>119.83203153416024</v>
      </c>
      <c r="CK15" s="8" cm="1">
        <f t="array" ref="CK15">AE15*INDEX(prod_est,$G15+$H15-1,MATCH(CK$14,$BP$14:$DP$14,0))</f>
        <v>123.20973138016085</v>
      </c>
      <c r="CL15" s="8" cm="1">
        <f t="array" ref="CL15">AF15*INDEX(prod_est,$G15+$H15-1,MATCH(CL$14,$BP$14:$DP$14,0))</f>
        <v>125.57174346319906</v>
      </c>
      <c r="CM15" s="8" cm="1">
        <f t="array" ref="CM15">AG15*INDEX(prod_est,$G15+$H15-1,MATCH(CM$14,$BP$14:$DP$14,0))</f>
        <v>128.49696371752225</v>
      </c>
      <c r="CN15" s="8" cm="1">
        <f t="array" ref="CN15">AH15*INDEX(prod_est,$G15+$H15-1,MATCH(CN$14,$BP$14:$DP$14,0))</f>
        <v>131.17908975380661</v>
      </c>
      <c r="CO15" s="8" cm="1">
        <f t="array" ref="CO15">AI15*INDEX(prod_est,$G15+$H15-1,MATCH(CO$14,$BP$14:$DP$14,0))</f>
        <v>133.61061579662538</v>
      </c>
      <c r="CP15" s="8" cm="1">
        <f t="array" ref="CP15">AJ15*INDEX(prod_est,$G15+$H15-1,MATCH(CP$14,$BP$14:$DP$14,0))</f>
        <v>135.78336127428946</v>
      </c>
      <c r="CQ15" s="8" cm="1">
        <f t="array" ref="CQ15">AK15*INDEX(prod_est,$G15+$H15-1,MATCH(CQ$14,$BP$14:$DP$14,0))</f>
        <v>137.68858181778756</v>
      </c>
      <c r="CR15" s="8" cm="1">
        <f t="array" ref="CR15">AL15*INDEX(prod_est,$G15+$H15-1,MATCH(CR$14,$BP$14:$DP$14,0))</f>
        <v>139.3166484809384</v>
      </c>
      <c r="CS15" s="8" cm="1">
        <f t="array" ref="CS15">AM15*INDEX(prod_est,$G15+$H15-1,MATCH(CS$14,$BP$14:$DP$14,0))</f>
        <v>141.33058015505478</v>
      </c>
      <c r="CT15" s="8" cm="1">
        <f t="array" ref="CT15">AN15*INDEX(prod_est,$G15+$H15-1,MATCH(CT$14,$BP$14:$DP$14,0))</f>
        <v>143.01329878802397</v>
      </c>
      <c r="CU15" s="8" cm="1">
        <f t="array" ref="CU15">AO15*INDEX(prod_est,$G15+$H15-1,MATCH(CU$14,$BP$14:$DP$14,0))</f>
        <v>143.71450692767385</v>
      </c>
      <c r="CV15" s="8" cm="1">
        <f t="array" ref="CV15">AP15*INDEX(prod_est,$G15+$H15-1,MATCH(CV$14,$BP$14:$DP$14,0))</f>
        <v>144.71654759382429</v>
      </c>
      <c r="CW15" cm="1">
        <f t="array" ref="CW15">AQ15*INDEX(prod_est,$G15+$H15-1,MATCH(CW$14,$BP$14:$DP$14,0))</f>
        <v>144.32616948115617</v>
      </c>
      <c r="CX15" cm="1">
        <f t="array" ref="CX15">AR15*INDEX(prod_est,$G15+$H15-1,MATCH(CX$14,$BP$14:$DP$14,0))</f>
        <v>143.93684442754304</v>
      </c>
      <c r="CY15" cm="1">
        <f t="array" ref="CY15">AS15*INDEX(prod_est,$G15+$H15-1,MATCH(CY$14,$BP$14:$DP$14,0))</f>
        <v>143.54856959232006</v>
      </c>
      <c r="CZ15" cm="1">
        <f t="array" ref="CZ15">AT15*INDEX(prod_est,$G15+$H15-1,MATCH(CZ$14,$BP$14:$DP$14,0))</f>
        <v>143.16134214248524</v>
      </c>
      <c r="DA15" cm="1">
        <f t="array" ref="DA15">AU15*INDEX(prod_est,$G15+$H15-1,MATCH(DA$14,$BP$14:$DP$14,0))</f>
        <v>142.77515925267863</v>
      </c>
      <c r="DB15" cm="1">
        <f t="array" ref="DB15">AV15*INDEX(prod_est,$G15+$H15-1,MATCH(DB$14,$BP$14:$DP$14,0))</f>
        <v>142.39001810516186</v>
      </c>
      <c r="DC15" cm="1">
        <f t="array" ref="DC15">AW15*INDEX(prod_est,$G15+$H15-1,MATCH(DC$14,$BP$14:$DP$14,0))</f>
        <v>142.00591588979745</v>
      </c>
      <c r="DD15" cm="1">
        <f t="array" ref="DD15">AX15*INDEX(prod_est,$G15+$H15-1,MATCH(DD$14,$BP$14:$DP$14,0))</f>
        <v>141.62284980402848</v>
      </c>
      <c r="DE15" cm="1">
        <f t="array" ref="DE15">AY15*INDEX(prod_est,$G15+$H15-1,MATCH(DE$14,$BP$14:$DP$14,0))</f>
        <v>141.24081705285789</v>
      </c>
      <c r="DF15" cm="1">
        <f t="array" ref="DF15">AZ15*INDEX(prod_est,$G15+$H15-1,MATCH(DF$14,$BP$14:$DP$14,0))</f>
        <v>140.85981484882834</v>
      </c>
      <c r="DG15" cm="1">
        <f t="array" ref="DG15">BA15*INDEX(prod_est,$G15+$H15-1,MATCH(DG$14,$BP$14:$DP$14,0))</f>
        <v>140.47984041200164</v>
      </c>
      <c r="DH15" cm="1">
        <f t="array" ref="DH15">BB15*INDEX(prod_est,$G15+$H15-1,MATCH(DH$14,$BP$14:$DP$14,0))</f>
        <v>140.10089096993869</v>
      </c>
      <c r="DI15" cm="1">
        <f t="array" ref="DI15">BC15*INDEX(prod_est,$G15+$H15-1,MATCH(DI$14,$BP$14:$DP$14,0))</f>
        <v>139.72296375767908</v>
      </c>
      <c r="DJ15" cm="1">
        <f t="array" ref="DJ15">BD15*INDEX(prod_est,$G15+$H15-1,MATCH(DJ$14,$BP$14:$DP$14,0))</f>
        <v>139.34605601772105</v>
      </c>
      <c r="DK15" cm="1">
        <f t="array" ref="DK15">BE15*INDEX(prod_est,$G15+$H15-1,MATCH(DK$14,$BP$14:$DP$14,0))</f>
        <v>138.9701650000012</v>
      </c>
      <c r="DL15" cm="1">
        <f t="array" ref="DL15">BF15*INDEX(prod_est,$G15+$H15-1,MATCH(DL$14,$BP$14:$DP$14,0))</f>
        <v>138.59528796187462</v>
      </c>
      <c r="DM15" cm="1">
        <f t="array" ref="DM15">BG15*INDEX(prod_est,$G15+$H15-1,MATCH(DM$14,$BP$14:$DP$14,0))</f>
        <v>138.2214221680947</v>
      </c>
      <c r="DN15" cm="1">
        <f t="array" ref="DN15">BH15*INDEX(prod_est,$G15+$H15-1,MATCH(DN$14,$BP$14:$DP$14,0))</f>
        <v>137.84856489079334</v>
      </c>
      <c r="DO15" cm="1">
        <f t="array" ref="DO15">BI15*INDEX(prod_est,$G15+$H15-1,MATCH(DO$14,$BP$14:$DP$14,0))</f>
        <v>137.4767134094609</v>
      </c>
      <c r="DP15" cm="1">
        <f t="array" ref="DP15">BJ15*INDEX(prod_est,$G15+$H15-1,MATCH(DP$14,$BP$14:$DP$14,0))</f>
        <v>137.10586501092649</v>
      </c>
    </row>
    <row r="16" spans="1:120" x14ac:dyDescent="0.25">
      <c r="A16" t="s">
        <v>51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225</v>
      </c>
      <c r="H16">
        <f>IFERROR(MATCH(D16,Production_est!$D$4:$D$339,0),"-")</f>
        <v>6</v>
      </c>
      <c r="I16" s="8" cm="1">
        <f t="array" ref="I16">IFERROR(INDEX(Production_est!$E$4:$E$339,H16+G16-1),"-")</f>
        <v>26641.1066399999</v>
      </c>
      <c r="J16" s="42">
        <f t="shared" si="0"/>
        <v>0</v>
      </c>
      <c r="K16" s="42">
        <f t="shared" ref="K16:AP16" si="7">J16*(1-$F$4)</f>
        <v>0</v>
      </c>
      <c r="L16" s="42">
        <f t="shared" si="7"/>
        <v>0</v>
      </c>
      <c r="M16" s="42">
        <f t="shared" si="7"/>
        <v>0</v>
      </c>
      <c r="N16" s="42">
        <f t="shared" si="7"/>
        <v>0</v>
      </c>
      <c r="O16" s="42">
        <f t="shared" si="7"/>
        <v>0</v>
      </c>
      <c r="P16" s="42">
        <f t="shared" si="7"/>
        <v>0</v>
      </c>
      <c r="Q16" s="42">
        <f t="shared" si="7"/>
        <v>0</v>
      </c>
      <c r="R16" s="42">
        <f t="shared" si="7"/>
        <v>0</v>
      </c>
      <c r="S16" s="42">
        <f t="shared" si="7"/>
        <v>0</v>
      </c>
      <c r="T16" s="42">
        <f t="shared" si="7"/>
        <v>0</v>
      </c>
      <c r="U16" s="42">
        <f t="shared" si="7"/>
        <v>0</v>
      </c>
      <c r="V16" s="42">
        <f t="shared" si="7"/>
        <v>0</v>
      </c>
      <c r="W16" s="42">
        <f t="shared" si="7"/>
        <v>0</v>
      </c>
      <c r="X16" s="42">
        <f t="shared" si="7"/>
        <v>0</v>
      </c>
      <c r="Y16" s="42">
        <f t="shared" si="7"/>
        <v>0</v>
      </c>
      <c r="Z16" s="42">
        <f t="shared" si="7"/>
        <v>0</v>
      </c>
      <c r="AA16" s="42">
        <f t="shared" si="7"/>
        <v>0</v>
      </c>
      <c r="AB16" s="42">
        <f t="shared" si="7"/>
        <v>0</v>
      </c>
      <c r="AC16" s="42">
        <f t="shared" si="7"/>
        <v>0</v>
      </c>
      <c r="AD16" s="42">
        <f t="shared" si="7"/>
        <v>0</v>
      </c>
      <c r="AE16" s="42">
        <f t="shared" si="7"/>
        <v>0</v>
      </c>
      <c r="AF16" s="42">
        <f t="shared" si="7"/>
        <v>0</v>
      </c>
      <c r="AG16" s="42">
        <f t="shared" si="7"/>
        <v>0</v>
      </c>
      <c r="AH16" s="42">
        <f t="shared" si="7"/>
        <v>0</v>
      </c>
      <c r="AI16" s="42">
        <f t="shared" si="7"/>
        <v>0</v>
      </c>
      <c r="AJ16" s="42">
        <f t="shared" si="7"/>
        <v>0</v>
      </c>
      <c r="AK16" s="42">
        <f t="shared" si="7"/>
        <v>0</v>
      </c>
      <c r="AL16" s="42">
        <f t="shared" si="7"/>
        <v>0</v>
      </c>
      <c r="AM16" s="42">
        <f t="shared" si="7"/>
        <v>0</v>
      </c>
      <c r="AN16" s="42">
        <f t="shared" si="7"/>
        <v>0</v>
      </c>
      <c r="AO16" s="42">
        <f t="shared" si="7"/>
        <v>0</v>
      </c>
      <c r="AP16" s="42">
        <f t="shared" si="7"/>
        <v>0</v>
      </c>
      <c r="AQ16" s="42">
        <f t="shared" ref="AQ16:BJ16" si="8">AP16*(1-$F$4)</f>
        <v>0</v>
      </c>
      <c r="AR16" s="42">
        <f t="shared" si="8"/>
        <v>0</v>
      </c>
      <c r="AS16" s="42">
        <f t="shared" si="8"/>
        <v>0</v>
      </c>
      <c r="AT16" s="42">
        <f t="shared" si="8"/>
        <v>0</v>
      </c>
      <c r="AU16" s="42">
        <f t="shared" si="8"/>
        <v>0</v>
      </c>
      <c r="AV16" s="42">
        <f t="shared" si="8"/>
        <v>0</v>
      </c>
      <c r="AW16" s="42">
        <f t="shared" si="8"/>
        <v>0</v>
      </c>
      <c r="AX16" s="42">
        <f t="shared" si="8"/>
        <v>0</v>
      </c>
      <c r="AY16" s="42">
        <f t="shared" si="8"/>
        <v>0</v>
      </c>
      <c r="AZ16" s="42">
        <f t="shared" si="8"/>
        <v>0</v>
      </c>
      <c r="BA16" s="42">
        <f t="shared" si="8"/>
        <v>0</v>
      </c>
      <c r="BB16" s="42">
        <f t="shared" si="8"/>
        <v>0</v>
      </c>
      <c r="BC16" s="42">
        <f t="shared" si="8"/>
        <v>0</v>
      </c>
      <c r="BD16" s="42">
        <f t="shared" si="8"/>
        <v>0</v>
      </c>
      <c r="BE16" s="42">
        <f t="shared" si="8"/>
        <v>0</v>
      </c>
      <c r="BF16" s="42">
        <f t="shared" si="8"/>
        <v>0</v>
      </c>
      <c r="BG16" s="42">
        <f t="shared" si="8"/>
        <v>0</v>
      </c>
      <c r="BH16" s="42">
        <f t="shared" si="8"/>
        <v>0</v>
      </c>
      <c r="BI16" s="42">
        <f t="shared" si="8"/>
        <v>0</v>
      </c>
      <c r="BJ16" s="42">
        <f t="shared" si="8"/>
        <v>0</v>
      </c>
      <c r="BK16" t="str">
        <f t="shared" si="3"/>
        <v>15_RP</v>
      </c>
      <c r="BL16" t="str">
        <f t="shared" si="4"/>
        <v>d_ind_cem_1_1_coking_coal</v>
      </c>
      <c r="BO16" s="8">
        <f t="shared" si="5"/>
        <v>0</v>
      </c>
      <c r="BP16" s="8">
        <f t="shared" si="6"/>
        <v>0</v>
      </c>
      <c r="BQ16" s="8" cm="1">
        <f t="array" ref="BQ16">K16*INDEX(prod_est,$G16+$H16-1,MATCH(BQ$14,$BP$14:$DP$14,0))</f>
        <v>0</v>
      </c>
      <c r="BR16" s="8" cm="1">
        <f t="array" ref="BR16">L16*INDEX(prod_est,$G16+$H16-1,MATCH(BR$14,$BP$14:$DP$14,0))</f>
        <v>0</v>
      </c>
      <c r="BS16" s="8" cm="1">
        <f t="array" ref="BS16">M16*INDEX(prod_est,$G16+$H16-1,MATCH(BS$14,$BP$14:$DP$14,0))</f>
        <v>0</v>
      </c>
      <c r="BT16" s="8" cm="1">
        <f t="array" ref="BT16">N16*INDEX(prod_est,$G16+$H16-1,MATCH(BT$14,$BP$14:$DP$14,0))</f>
        <v>0</v>
      </c>
      <c r="BU16" s="8" cm="1">
        <f t="array" ref="BU16">O16*INDEX(prod_est,$G16+$H16-1,MATCH(BU$14,$BP$14:$DP$14,0))</f>
        <v>0</v>
      </c>
      <c r="BV16" s="8" cm="1">
        <f t="array" ref="BV16">P16*INDEX(prod_est,$G16+$H16-1,MATCH(BV$14,$BP$14:$DP$14,0))</f>
        <v>0</v>
      </c>
      <c r="BW16" s="8" cm="1">
        <f t="array" ref="BW16">Q16*INDEX(prod_est,$G16+$H16-1,MATCH(BW$14,$BP$14:$DP$14,0))</f>
        <v>0</v>
      </c>
      <c r="BX16" s="8" cm="1">
        <f t="array" ref="BX16">R16*INDEX(prod_est,$G16+$H16-1,MATCH(BX$14,$BP$14:$DP$14,0))</f>
        <v>0</v>
      </c>
      <c r="BY16" s="8" cm="1">
        <f t="array" ref="BY16">S16*INDEX(prod_est,$G16+$H16-1,MATCH(BY$14,$BP$14:$DP$14,0))</f>
        <v>0</v>
      </c>
      <c r="BZ16" s="8" cm="1">
        <f t="array" ref="BZ16">T16*INDEX(prod_est,$G16+$H16-1,MATCH(BZ$14,$BP$14:$DP$14,0))</f>
        <v>0</v>
      </c>
      <c r="CA16" s="8" cm="1">
        <f t="array" ref="CA16">U16*INDEX(prod_est,$G16+$H16-1,MATCH(CA$14,$BP$14:$DP$14,0))</f>
        <v>0</v>
      </c>
      <c r="CB16" s="8" cm="1">
        <f t="array" ref="CB16">V16*INDEX(prod_est,$G16+$H16-1,MATCH(CB$14,$BP$14:$DP$14,0))</f>
        <v>0</v>
      </c>
      <c r="CC16" s="8" cm="1">
        <f t="array" ref="CC16">W16*INDEX(prod_est,$G16+$H16-1,MATCH(CC$14,$BP$14:$DP$14,0))</f>
        <v>0</v>
      </c>
      <c r="CD16" s="8" cm="1">
        <f t="array" ref="CD16">X16*INDEX(prod_est,$G16+$H16-1,MATCH(CD$14,$BP$14:$DP$14,0))</f>
        <v>0</v>
      </c>
      <c r="CE16" s="8" cm="1">
        <f t="array" ref="CE16">Y16*INDEX(prod_est,$G16+$H16-1,MATCH(CE$14,$BP$14:$DP$14,0))</f>
        <v>0</v>
      </c>
      <c r="CF16" s="8" cm="1">
        <f t="array" ref="CF16">Z16*INDEX(prod_est,$G16+$H16-1,MATCH(CF$14,$BP$14:$DP$14,0))</f>
        <v>0</v>
      </c>
      <c r="CG16" s="8" cm="1">
        <f t="array" ref="CG16">AA16*INDEX(prod_est,$G16+$H16-1,MATCH(CG$14,$BP$14:$DP$14,0))</f>
        <v>0</v>
      </c>
      <c r="CH16" s="8" cm="1">
        <f t="array" ref="CH16">AB16*INDEX(prod_est,$G16+$H16-1,MATCH(CH$14,$BP$14:$DP$14,0))</f>
        <v>0</v>
      </c>
      <c r="CI16" s="8" cm="1">
        <f t="array" ref="CI16">AC16*INDEX(prod_est,$G16+$H16-1,MATCH(CI$14,$BP$14:$DP$14,0))</f>
        <v>0</v>
      </c>
      <c r="CJ16" s="8" cm="1">
        <f t="array" ref="CJ16">AD16*INDEX(prod_est,$G16+$H16-1,MATCH(CJ$14,$BP$14:$DP$14,0))</f>
        <v>0</v>
      </c>
      <c r="CK16" s="8" cm="1">
        <f t="array" ref="CK16">AE16*INDEX(prod_est,$G16+$H16-1,MATCH(CK$14,$BP$14:$DP$14,0))</f>
        <v>0</v>
      </c>
      <c r="CL16" s="8" cm="1">
        <f t="array" ref="CL16">AF16*INDEX(prod_est,$G16+$H16-1,MATCH(CL$14,$BP$14:$DP$14,0))</f>
        <v>0</v>
      </c>
      <c r="CM16" s="8" cm="1">
        <f t="array" ref="CM16">AG16*INDEX(prod_est,$G16+$H16-1,MATCH(CM$14,$BP$14:$DP$14,0))</f>
        <v>0</v>
      </c>
      <c r="CN16" s="8" cm="1">
        <f t="array" ref="CN16">AH16*INDEX(prod_est,$G16+$H16-1,MATCH(CN$14,$BP$14:$DP$14,0))</f>
        <v>0</v>
      </c>
      <c r="CO16" s="8" cm="1">
        <f t="array" ref="CO16">AI16*INDEX(prod_est,$G16+$H16-1,MATCH(CO$14,$BP$14:$DP$14,0))</f>
        <v>0</v>
      </c>
      <c r="CP16" s="8" cm="1">
        <f t="array" ref="CP16">AJ16*INDEX(prod_est,$G16+$H16-1,MATCH(CP$14,$BP$14:$DP$14,0))</f>
        <v>0</v>
      </c>
      <c r="CQ16" s="8" cm="1">
        <f t="array" ref="CQ16">AK16*INDEX(prod_est,$G16+$H16-1,MATCH(CQ$14,$BP$14:$DP$14,0))</f>
        <v>0</v>
      </c>
      <c r="CR16" s="8" cm="1">
        <f t="array" ref="CR16">AL16*INDEX(prod_est,$G16+$H16-1,MATCH(CR$14,$BP$14:$DP$14,0))</f>
        <v>0</v>
      </c>
      <c r="CS16" s="8" cm="1">
        <f t="array" ref="CS16">AM16*INDEX(prod_est,$G16+$H16-1,MATCH(CS$14,$BP$14:$DP$14,0))</f>
        <v>0</v>
      </c>
      <c r="CT16" s="8" cm="1">
        <f t="array" ref="CT16">AN16*INDEX(prod_est,$G16+$H16-1,MATCH(CT$14,$BP$14:$DP$14,0))</f>
        <v>0</v>
      </c>
      <c r="CU16" s="8" cm="1">
        <f t="array" ref="CU16">AO16*INDEX(prod_est,$G16+$H16-1,MATCH(CU$14,$BP$14:$DP$14,0))</f>
        <v>0</v>
      </c>
      <c r="CV16" s="8" cm="1">
        <f t="array" ref="CV16">AP16*INDEX(prod_est,$G16+$H16-1,MATCH(CV$14,$BP$14:$DP$14,0))</f>
        <v>0</v>
      </c>
      <c r="CW16" cm="1">
        <f t="array" ref="CW16">AQ16*INDEX(prod_est,$G16+$H16-1,MATCH(CW$14,$BP$14:$DP$14,0))</f>
        <v>0</v>
      </c>
      <c r="CX16" cm="1">
        <f t="array" ref="CX16">AR16*INDEX(prod_est,$G16+$H16-1,MATCH(CX$14,$BP$14:$DP$14,0))</f>
        <v>0</v>
      </c>
      <c r="CY16" cm="1">
        <f t="array" ref="CY16">AS16*INDEX(prod_est,$G16+$H16-1,MATCH(CY$14,$BP$14:$DP$14,0))</f>
        <v>0</v>
      </c>
      <c r="CZ16" cm="1">
        <f t="array" ref="CZ16">AT16*INDEX(prod_est,$G16+$H16-1,MATCH(CZ$14,$BP$14:$DP$14,0))</f>
        <v>0</v>
      </c>
      <c r="DA16" cm="1">
        <f t="array" ref="DA16">AU16*INDEX(prod_est,$G16+$H16-1,MATCH(DA$14,$BP$14:$DP$14,0))</f>
        <v>0</v>
      </c>
      <c r="DB16" cm="1">
        <f t="array" ref="DB16">AV16*INDEX(prod_est,$G16+$H16-1,MATCH(DB$14,$BP$14:$DP$14,0))</f>
        <v>0</v>
      </c>
      <c r="DC16" cm="1">
        <f t="array" ref="DC16">AW16*INDEX(prod_est,$G16+$H16-1,MATCH(DC$14,$BP$14:$DP$14,0))</f>
        <v>0</v>
      </c>
      <c r="DD16" cm="1">
        <f t="array" ref="DD16">AX16*INDEX(prod_est,$G16+$H16-1,MATCH(DD$14,$BP$14:$DP$14,0))</f>
        <v>0</v>
      </c>
      <c r="DE16" cm="1">
        <f t="array" ref="DE16">AY16*INDEX(prod_est,$G16+$H16-1,MATCH(DE$14,$BP$14:$DP$14,0))</f>
        <v>0</v>
      </c>
      <c r="DF16" cm="1">
        <f t="array" ref="DF16">AZ16*INDEX(prod_est,$G16+$H16-1,MATCH(DF$14,$BP$14:$DP$14,0))</f>
        <v>0</v>
      </c>
      <c r="DG16" cm="1">
        <f t="array" ref="DG16">BA16*INDEX(prod_est,$G16+$H16-1,MATCH(DG$14,$BP$14:$DP$14,0))</f>
        <v>0</v>
      </c>
      <c r="DH16" cm="1">
        <f t="array" ref="DH16">BB16*INDEX(prod_est,$G16+$H16-1,MATCH(DH$14,$BP$14:$DP$14,0))</f>
        <v>0</v>
      </c>
      <c r="DI16" cm="1">
        <f t="array" ref="DI16">BC16*INDEX(prod_est,$G16+$H16-1,MATCH(DI$14,$BP$14:$DP$14,0))</f>
        <v>0</v>
      </c>
      <c r="DJ16" cm="1">
        <f t="array" ref="DJ16">BD16*INDEX(prod_est,$G16+$H16-1,MATCH(DJ$14,$BP$14:$DP$14,0))</f>
        <v>0</v>
      </c>
      <c r="DK16" cm="1">
        <f t="array" ref="DK16">BE16*INDEX(prod_est,$G16+$H16-1,MATCH(DK$14,$BP$14:$DP$14,0))</f>
        <v>0</v>
      </c>
      <c r="DL16" cm="1">
        <f t="array" ref="DL16">BF16*INDEX(prod_est,$G16+$H16-1,MATCH(DL$14,$BP$14:$DP$14,0))</f>
        <v>0</v>
      </c>
      <c r="DM16" cm="1">
        <f t="array" ref="DM16">BG16*INDEX(prod_est,$G16+$H16-1,MATCH(DM$14,$BP$14:$DP$14,0))</f>
        <v>0</v>
      </c>
      <c r="DN16" cm="1">
        <f t="array" ref="DN16">BH16*INDEX(prod_est,$G16+$H16-1,MATCH(DN$14,$BP$14:$DP$14,0))</f>
        <v>0</v>
      </c>
      <c r="DO16" cm="1">
        <f t="array" ref="DO16">BI16*INDEX(prod_est,$G16+$H16-1,MATCH(DO$14,$BP$14:$DP$14,0))</f>
        <v>0</v>
      </c>
      <c r="DP16" cm="1">
        <f t="array" ref="DP16">BJ16*INDEX(prod_est,$G16+$H16-1,MATCH(DP$14,$BP$14:$DP$14,0))</f>
        <v>0</v>
      </c>
    </row>
    <row r="17" spans="1:120" x14ac:dyDescent="0.25">
      <c r="A17" t="s">
        <v>51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225</v>
      </c>
      <c r="H17">
        <f>IFERROR(MATCH(D17,Production_est!$D$4:$D$339,0),"-")</f>
        <v>6</v>
      </c>
      <c r="I17" s="8" cm="1">
        <f t="array" ref="I17">IFERROR(INDEX(Production_est!$E$4:$E$339,H17+G17-1),"-")</f>
        <v>26641.1066399999</v>
      </c>
      <c r="J17" s="42">
        <f t="shared" si="0"/>
        <v>0</v>
      </c>
      <c r="K17" s="42">
        <f t="shared" ref="K17:AP17" si="9">J17*(1-$F$4)</f>
        <v>0</v>
      </c>
      <c r="L17" s="42">
        <f t="shared" si="9"/>
        <v>0</v>
      </c>
      <c r="M17" s="42">
        <f t="shared" si="9"/>
        <v>0</v>
      </c>
      <c r="N17" s="42">
        <f t="shared" si="9"/>
        <v>0</v>
      </c>
      <c r="O17" s="42">
        <f t="shared" si="9"/>
        <v>0</v>
      </c>
      <c r="P17" s="42">
        <f t="shared" si="9"/>
        <v>0</v>
      </c>
      <c r="Q17" s="42">
        <f t="shared" si="9"/>
        <v>0</v>
      </c>
      <c r="R17" s="42">
        <f t="shared" si="9"/>
        <v>0</v>
      </c>
      <c r="S17" s="42">
        <f t="shared" si="9"/>
        <v>0</v>
      </c>
      <c r="T17" s="42">
        <f t="shared" si="9"/>
        <v>0</v>
      </c>
      <c r="U17" s="42">
        <f t="shared" si="9"/>
        <v>0</v>
      </c>
      <c r="V17" s="42">
        <f t="shared" si="9"/>
        <v>0</v>
      </c>
      <c r="W17" s="42">
        <f t="shared" si="9"/>
        <v>0</v>
      </c>
      <c r="X17" s="42">
        <f t="shared" si="9"/>
        <v>0</v>
      </c>
      <c r="Y17" s="42">
        <f t="shared" si="9"/>
        <v>0</v>
      </c>
      <c r="Z17" s="42">
        <f t="shared" si="9"/>
        <v>0</v>
      </c>
      <c r="AA17" s="42">
        <f t="shared" si="9"/>
        <v>0</v>
      </c>
      <c r="AB17" s="42">
        <f t="shared" si="9"/>
        <v>0</v>
      </c>
      <c r="AC17" s="42">
        <f t="shared" si="9"/>
        <v>0</v>
      </c>
      <c r="AD17" s="42">
        <f t="shared" si="9"/>
        <v>0</v>
      </c>
      <c r="AE17" s="42">
        <f t="shared" si="9"/>
        <v>0</v>
      </c>
      <c r="AF17" s="42">
        <f t="shared" si="9"/>
        <v>0</v>
      </c>
      <c r="AG17" s="42">
        <f t="shared" si="9"/>
        <v>0</v>
      </c>
      <c r="AH17" s="42">
        <f t="shared" si="9"/>
        <v>0</v>
      </c>
      <c r="AI17" s="42">
        <f t="shared" si="9"/>
        <v>0</v>
      </c>
      <c r="AJ17" s="42">
        <f t="shared" si="9"/>
        <v>0</v>
      </c>
      <c r="AK17" s="42">
        <f t="shared" si="9"/>
        <v>0</v>
      </c>
      <c r="AL17" s="42">
        <f t="shared" si="9"/>
        <v>0</v>
      </c>
      <c r="AM17" s="42">
        <f t="shared" si="9"/>
        <v>0</v>
      </c>
      <c r="AN17" s="42">
        <f t="shared" si="9"/>
        <v>0</v>
      </c>
      <c r="AO17" s="42">
        <f t="shared" si="9"/>
        <v>0</v>
      </c>
      <c r="AP17" s="42">
        <f t="shared" si="9"/>
        <v>0</v>
      </c>
      <c r="AQ17" s="42">
        <f t="shared" ref="AQ17:BJ17" si="10">AP17*(1-$F$4)</f>
        <v>0</v>
      </c>
      <c r="AR17" s="42">
        <f t="shared" si="10"/>
        <v>0</v>
      </c>
      <c r="AS17" s="42">
        <f t="shared" si="10"/>
        <v>0</v>
      </c>
      <c r="AT17" s="42">
        <f t="shared" si="10"/>
        <v>0</v>
      </c>
      <c r="AU17" s="42">
        <f t="shared" si="10"/>
        <v>0</v>
      </c>
      <c r="AV17" s="42">
        <f t="shared" si="10"/>
        <v>0</v>
      </c>
      <c r="AW17" s="42">
        <f t="shared" si="10"/>
        <v>0</v>
      </c>
      <c r="AX17" s="42">
        <f t="shared" si="10"/>
        <v>0</v>
      </c>
      <c r="AY17" s="42">
        <f t="shared" si="10"/>
        <v>0</v>
      </c>
      <c r="AZ17" s="42">
        <f t="shared" si="10"/>
        <v>0</v>
      </c>
      <c r="BA17" s="42">
        <f t="shared" si="10"/>
        <v>0</v>
      </c>
      <c r="BB17" s="42">
        <f t="shared" si="10"/>
        <v>0</v>
      </c>
      <c r="BC17" s="42">
        <f t="shared" si="10"/>
        <v>0</v>
      </c>
      <c r="BD17" s="42">
        <f t="shared" si="10"/>
        <v>0</v>
      </c>
      <c r="BE17" s="42">
        <f t="shared" si="10"/>
        <v>0</v>
      </c>
      <c r="BF17" s="42">
        <f t="shared" si="10"/>
        <v>0</v>
      </c>
      <c r="BG17" s="42">
        <f t="shared" si="10"/>
        <v>0</v>
      </c>
      <c r="BH17" s="42">
        <f t="shared" si="10"/>
        <v>0</v>
      </c>
      <c r="BI17" s="42">
        <f t="shared" si="10"/>
        <v>0</v>
      </c>
      <c r="BJ17" s="42">
        <f t="shared" si="10"/>
        <v>0</v>
      </c>
      <c r="BK17" t="str">
        <f t="shared" si="3"/>
        <v>15_RP</v>
      </c>
      <c r="BL17" t="str">
        <f t="shared" si="4"/>
        <v>d_ind_cem_1_5_lignite</v>
      </c>
      <c r="BO17" s="8">
        <f t="shared" si="5"/>
        <v>0</v>
      </c>
      <c r="BP17" s="8">
        <f t="shared" si="6"/>
        <v>0</v>
      </c>
      <c r="BQ17" s="8" cm="1">
        <f t="array" ref="BQ17">K17*INDEX(prod_est,$G17+$H17-1,MATCH(BQ$14,$BP$14:$DP$14,0))</f>
        <v>0</v>
      </c>
      <c r="BR17" s="8" cm="1">
        <f t="array" ref="BR17">L17*INDEX(prod_est,$G17+$H17-1,MATCH(BR$14,$BP$14:$DP$14,0))</f>
        <v>0</v>
      </c>
      <c r="BS17" s="8" cm="1">
        <f t="array" ref="BS17">M17*INDEX(prod_est,$G17+$H17-1,MATCH(BS$14,$BP$14:$DP$14,0))</f>
        <v>0</v>
      </c>
      <c r="BT17" s="8" cm="1">
        <f t="array" ref="BT17">N17*INDEX(prod_est,$G17+$H17-1,MATCH(BT$14,$BP$14:$DP$14,0))</f>
        <v>0</v>
      </c>
      <c r="BU17" s="8" cm="1">
        <f t="array" ref="BU17">O17*INDEX(prod_est,$G17+$H17-1,MATCH(BU$14,$BP$14:$DP$14,0))</f>
        <v>0</v>
      </c>
      <c r="BV17" s="8" cm="1">
        <f t="array" ref="BV17">P17*INDEX(prod_est,$G17+$H17-1,MATCH(BV$14,$BP$14:$DP$14,0))</f>
        <v>0</v>
      </c>
      <c r="BW17" s="8" cm="1">
        <f t="array" ref="BW17">Q17*INDEX(prod_est,$G17+$H17-1,MATCH(BW$14,$BP$14:$DP$14,0))</f>
        <v>0</v>
      </c>
      <c r="BX17" s="8" cm="1">
        <f t="array" ref="BX17">R17*INDEX(prod_est,$G17+$H17-1,MATCH(BX$14,$BP$14:$DP$14,0))</f>
        <v>0</v>
      </c>
      <c r="BY17" s="8" cm="1">
        <f t="array" ref="BY17">S17*INDEX(prod_est,$G17+$H17-1,MATCH(BY$14,$BP$14:$DP$14,0))</f>
        <v>0</v>
      </c>
      <c r="BZ17" s="8" cm="1">
        <f t="array" ref="BZ17">T17*INDEX(prod_est,$G17+$H17-1,MATCH(BZ$14,$BP$14:$DP$14,0))</f>
        <v>0</v>
      </c>
      <c r="CA17" s="8" cm="1">
        <f t="array" ref="CA17">U17*INDEX(prod_est,$G17+$H17-1,MATCH(CA$14,$BP$14:$DP$14,0))</f>
        <v>0</v>
      </c>
      <c r="CB17" s="8" cm="1">
        <f t="array" ref="CB17">V17*INDEX(prod_est,$G17+$H17-1,MATCH(CB$14,$BP$14:$DP$14,0))</f>
        <v>0</v>
      </c>
      <c r="CC17" s="8" cm="1">
        <f t="array" ref="CC17">W17*INDEX(prod_est,$G17+$H17-1,MATCH(CC$14,$BP$14:$DP$14,0))</f>
        <v>0</v>
      </c>
      <c r="CD17" s="8" cm="1">
        <f t="array" ref="CD17">X17*INDEX(prod_est,$G17+$H17-1,MATCH(CD$14,$BP$14:$DP$14,0))</f>
        <v>0</v>
      </c>
      <c r="CE17" s="8" cm="1">
        <f t="array" ref="CE17">Y17*INDEX(prod_est,$G17+$H17-1,MATCH(CE$14,$BP$14:$DP$14,0))</f>
        <v>0</v>
      </c>
      <c r="CF17" s="8" cm="1">
        <f t="array" ref="CF17">Z17*INDEX(prod_est,$G17+$H17-1,MATCH(CF$14,$BP$14:$DP$14,0))</f>
        <v>0</v>
      </c>
      <c r="CG17" s="8" cm="1">
        <f t="array" ref="CG17">AA17*INDEX(prod_est,$G17+$H17-1,MATCH(CG$14,$BP$14:$DP$14,0))</f>
        <v>0</v>
      </c>
      <c r="CH17" s="8" cm="1">
        <f t="array" ref="CH17">AB17*INDEX(prod_est,$G17+$H17-1,MATCH(CH$14,$BP$14:$DP$14,0))</f>
        <v>0</v>
      </c>
      <c r="CI17" s="8" cm="1">
        <f t="array" ref="CI17">AC17*INDEX(prod_est,$G17+$H17-1,MATCH(CI$14,$BP$14:$DP$14,0))</f>
        <v>0</v>
      </c>
      <c r="CJ17" s="8" cm="1">
        <f t="array" ref="CJ17">AD17*INDEX(prod_est,$G17+$H17-1,MATCH(CJ$14,$BP$14:$DP$14,0))</f>
        <v>0</v>
      </c>
      <c r="CK17" s="8" cm="1">
        <f t="array" ref="CK17">AE17*INDEX(prod_est,$G17+$H17-1,MATCH(CK$14,$BP$14:$DP$14,0))</f>
        <v>0</v>
      </c>
      <c r="CL17" s="8" cm="1">
        <f t="array" ref="CL17">AF17*INDEX(prod_est,$G17+$H17-1,MATCH(CL$14,$BP$14:$DP$14,0))</f>
        <v>0</v>
      </c>
      <c r="CM17" s="8" cm="1">
        <f t="array" ref="CM17">AG17*INDEX(prod_est,$G17+$H17-1,MATCH(CM$14,$BP$14:$DP$14,0))</f>
        <v>0</v>
      </c>
      <c r="CN17" s="8" cm="1">
        <f t="array" ref="CN17">AH17*INDEX(prod_est,$G17+$H17-1,MATCH(CN$14,$BP$14:$DP$14,0))</f>
        <v>0</v>
      </c>
      <c r="CO17" s="8" cm="1">
        <f t="array" ref="CO17">AI17*INDEX(prod_est,$G17+$H17-1,MATCH(CO$14,$BP$14:$DP$14,0))</f>
        <v>0</v>
      </c>
      <c r="CP17" s="8" cm="1">
        <f t="array" ref="CP17">AJ17*INDEX(prod_est,$G17+$H17-1,MATCH(CP$14,$BP$14:$DP$14,0))</f>
        <v>0</v>
      </c>
      <c r="CQ17" s="8" cm="1">
        <f t="array" ref="CQ17">AK17*INDEX(prod_est,$G17+$H17-1,MATCH(CQ$14,$BP$14:$DP$14,0))</f>
        <v>0</v>
      </c>
      <c r="CR17" s="8" cm="1">
        <f t="array" ref="CR17">AL17*INDEX(prod_est,$G17+$H17-1,MATCH(CR$14,$BP$14:$DP$14,0))</f>
        <v>0</v>
      </c>
      <c r="CS17" s="8" cm="1">
        <f t="array" ref="CS17">AM17*INDEX(prod_est,$G17+$H17-1,MATCH(CS$14,$BP$14:$DP$14,0))</f>
        <v>0</v>
      </c>
      <c r="CT17" s="8" cm="1">
        <f t="array" ref="CT17">AN17*INDEX(prod_est,$G17+$H17-1,MATCH(CT$14,$BP$14:$DP$14,0))</f>
        <v>0</v>
      </c>
      <c r="CU17" s="8" cm="1">
        <f t="array" ref="CU17">AO17*INDEX(prod_est,$G17+$H17-1,MATCH(CU$14,$BP$14:$DP$14,0))</f>
        <v>0</v>
      </c>
      <c r="CV17" s="8" cm="1">
        <f t="array" ref="CV17">AP17*INDEX(prod_est,$G17+$H17-1,MATCH(CV$14,$BP$14:$DP$14,0))</f>
        <v>0</v>
      </c>
      <c r="CW17" cm="1">
        <f t="array" ref="CW17">AQ17*INDEX(prod_est,$G17+$H17-1,MATCH(CW$14,$BP$14:$DP$14,0))</f>
        <v>0</v>
      </c>
      <c r="CX17" cm="1">
        <f t="array" ref="CX17">AR17*INDEX(prod_est,$G17+$H17-1,MATCH(CX$14,$BP$14:$DP$14,0))</f>
        <v>0</v>
      </c>
      <c r="CY17" cm="1">
        <f t="array" ref="CY17">AS17*INDEX(prod_est,$G17+$H17-1,MATCH(CY$14,$BP$14:$DP$14,0))</f>
        <v>0</v>
      </c>
      <c r="CZ17" cm="1">
        <f t="array" ref="CZ17">AT17*INDEX(prod_est,$G17+$H17-1,MATCH(CZ$14,$BP$14:$DP$14,0))</f>
        <v>0</v>
      </c>
      <c r="DA17" cm="1">
        <f t="array" ref="DA17">AU17*INDEX(prod_est,$G17+$H17-1,MATCH(DA$14,$BP$14:$DP$14,0))</f>
        <v>0</v>
      </c>
      <c r="DB17" cm="1">
        <f t="array" ref="DB17">AV17*INDEX(prod_est,$G17+$H17-1,MATCH(DB$14,$BP$14:$DP$14,0))</f>
        <v>0</v>
      </c>
      <c r="DC17" cm="1">
        <f t="array" ref="DC17">AW17*INDEX(prod_est,$G17+$H17-1,MATCH(DC$14,$BP$14:$DP$14,0))</f>
        <v>0</v>
      </c>
      <c r="DD17" cm="1">
        <f t="array" ref="DD17">AX17*INDEX(prod_est,$G17+$H17-1,MATCH(DD$14,$BP$14:$DP$14,0))</f>
        <v>0</v>
      </c>
      <c r="DE17" cm="1">
        <f t="array" ref="DE17">AY17*INDEX(prod_est,$G17+$H17-1,MATCH(DE$14,$BP$14:$DP$14,0))</f>
        <v>0</v>
      </c>
      <c r="DF17" cm="1">
        <f t="array" ref="DF17">AZ17*INDEX(prod_est,$G17+$H17-1,MATCH(DF$14,$BP$14:$DP$14,0))</f>
        <v>0</v>
      </c>
      <c r="DG17" cm="1">
        <f t="array" ref="DG17">BA17*INDEX(prod_est,$G17+$H17-1,MATCH(DG$14,$BP$14:$DP$14,0))</f>
        <v>0</v>
      </c>
      <c r="DH17" cm="1">
        <f t="array" ref="DH17">BB17*INDEX(prod_est,$G17+$H17-1,MATCH(DH$14,$BP$14:$DP$14,0))</f>
        <v>0</v>
      </c>
      <c r="DI17" cm="1">
        <f t="array" ref="DI17">BC17*INDEX(prod_est,$G17+$H17-1,MATCH(DI$14,$BP$14:$DP$14,0))</f>
        <v>0</v>
      </c>
      <c r="DJ17" cm="1">
        <f t="array" ref="DJ17">BD17*INDEX(prod_est,$G17+$H17-1,MATCH(DJ$14,$BP$14:$DP$14,0))</f>
        <v>0</v>
      </c>
      <c r="DK17" cm="1">
        <f t="array" ref="DK17">BE17*INDEX(prod_est,$G17+$H17-1,MATCH(DK$14,$BP$14:$DP$14,0))</f>
        <v>0</v>
      </c>
      <c r="DL17" cm="1">
        <f t="array" ref="DL17">BF17*INDEX(prod_est,$G17+$H17-1,MATCH(DL$14,$BP$14:$DP$14,0))</f>
        <v>0</v>
      </c>
      <c r="DM17" cm="1">
        <f t="array" ref="DM17">BG17*INDEX(prod_est,$G17+$H17-1,MATCH(DM$14,$BP$14:$DP$14,0))</f>
        <v>0</v>
      </c>
      <c r="DN17" cm="1">
        <f t="array" ref="DN17">BH17*INDEX(prod_est,$G17+$H17-1,MATCH(DN$14,$BP$14:$DP$14,0))</f>
        <v>0</v>
      </c>
      <c r="DO17" cm="1">
        <f t="array" ref="DO17">BI17*INDEX(prod_est,$G17+$H17-1,MATCH(DO$14,$BP$14:$DP$14,0))</f>
        <v>0</v>
      </c>
      <c r="DP17" cm="1">
        <f t="array" ref="DP17">BJ17*INDEX(prod_est,$G17+$H17-1,MATCH(DP$14,$BP$14:$DP$14,0))</f>
        <v>0</v>
      </c>
    </row>
    <row r="18" spans="1:120" x14ac:dyDescent="0.25">
      <c r="A18" t="s">
        <v>51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225</v>
      </c>
      <c r="H18">
        <f>IFERROR(MATCH(D18,Production_est!$D$4:$D$339,0),"-")</f>
        <v>6</v>
      </c>
      <c r="I18" s="8" cm="1">
        <f t="array" ref="I18">IFERROR(INDEX(Production_est!$E$4:$E$339,H18+G18-1),"-")</f>
        <v>26641.1066399999</v>
      </c>
      <c r="J18" s="42">
        <f t="shared" si="0"/>
        <v>0</v>
      </c>
      <c r="K18" s="42">
        <f t="shared" ref="K18:AP18" si="11">J18*(1-$F$4)</f>
        <v>0</v>
      </c>
      <c r="L18" s="42">
        <f t="shared" si="11"/>
        <v>0</v>
      </c>
      <c r="M18" s="42">
        <f t="shared" si="11"/>
        <v>0</v>
      </c>
      <c r="N18" s="42">
        <f t="shared" si="11"/>
        <v>0</v>
      </c>
      <c r="O18" s="42">
        <f t="shared" si="11"/>
        <v>0</v>
      </c>
      <c r="P18" s="42">
        <f t="shared" si="11"/>
        <v>0</v>
      </c>
      <c r="Q18" s="42">
        <f t="shared" si="11"/>
        <v>0</v>
      </c>
      <c r="R18" s="42">
        <f t="shared" si="11"/>
        <v>0</v>
      </c>
      <c r="S18" s="42">
        <f t="shared" si="11"/>
        <v>0</v>
      </c>
      <c r="T18" s="42">
        <f t="shared" si="11"/>
        <v>0</v>
      </c>
      <c r="U18" s="42">
        <f t="shared" si="11"/>
        <v>0</v>
      </c>
      <c r="V18" s="42">
        <f t="shared" si="11"/>
        <v>0</v>
      </c>
      <c r="W18" s="42">
        <f t="shared" si="11"/>
        <v>0</v>
      </c>
      <c r="X18" s="42">
        <f t="shared" si="11"/>
        <v>0</v>
      </c>
      <c r="Y18" s="42">
        <f t="shared" si="11"/>
        <v>0</v>
      </c>
      <c r="Z18" s="42">
        <f t="shared" si="11"/>
        <v>0</v>
      </c>
      <c r="AA18" s="42">
        <f t="shared" si="11"/>
        <v>0</v>
      </c>
      <c r="AB18" s="42">
        <f t="shared" si="11"/>
        <v>0</v>
      </c>
      <c r="AC18" s="42">
        <f t="shared" si="11"/>
        <v>0</v>
      </c>
      <c r="AD18" s="42">
        <f t="shared" si="11"/>
        <v>0</v>
      </c>
      <c r="AE18" s="42">
        <f t="shared" si="11"/>
        <v>0</v>
      </c>
      <c r="AF18" s="42">
        <f t="shared" si="11"/>
        <v>0</v>
      </c>
      <c r="AG18" s="42">
        <f t="shared" si="11"/>
        <v>0</v>
      </c>
      <c r="AH18" s="42">
        <f t="shared" si="11"/>
        <v>0</v>
      </c>
      <c r="AI18" s="42">
        <f t="shared" si="11"/>
        <v>0</v>
      </c>
      <c r="AJ18" s="42">
        <f t="shared" si="11"/>
        <v>0</v>
      </c>
      <c r="AK18" s="42">
        <f t="shared" si="11"/>
        <v>0</v>
      </c>
      <c r="AL18" s="42">
        <f t="shared" si="11"/>
        <v>0</v>
      </c>
      <c r="AM18" s="42">
        <f t="shared" si="11"/>
        <v>0</v>
      </c>
      <c r="AN18" s="42">
        <f t="shared" si="11"/>
        <v>0</v>
      </c>
      <c r="AO18" s="42">
        <f t="shared" si="11"/>
        <v>0</v>
      </c>
      <c r="AP18" s="42">
        <f t="shared" si="11"/>
        <v>0</v>
      </c>
      <c r="AQ18" s="42">
        <f t="shared" ref="AQ18:BJ18" si="12">AP18*(1-$F$4)</f>
        <v>0</v>
      </c>
      <c r="AR18" s="42">
        <f t="shared" si="12"/>
        <v>0</v>
      </c>
      <c r="AS18" s="42">
        <f t="shared" si="12"/>
        <v>0</v>
      </c>
      <c r="AT18" s="42">
        <f t="shared" si="12"/>
        <v>0</v>
      </c>
      <c r="AU18" s="42">
        <f t="shared" si="12"/>
        <v>0</v>
      </c>
      <c r="AV18" s="42">
        <f t="shared" si="12"/>
        <v>0</v>
      </c>
      <c r="AW18" s="42">
        <f t="shared" si="12"/>
        <v>0</v>
      </c>
      <c r="AX18" s="42">
        <f t="shared" si="12"/>
        <v>0</v>
      </c>
      <c r="AY18" s="42">
        <f t="shared" si="12"/>
        <v>0</v>
      </c>
      <c r="AZ18" s="42">
        <f t="shared" si="12"/>
        <v>0</v>
      </c>
      <c r="BA18" s="42">
        <f t="shared" si="12"/>
        <v>0</v>
      </c>
      <c r="BB18" s="42">
        <f t="shared" si="12"/>
        <v>0</v>
      </c>
      <c r="BC18" s="42">
        <f t="shared" si="12"/>
        <v>0</v>
      </c>
      <c r="BD18" s="42">
        <f t="shared" si="12"/>
        <v>0</v>
      </c>
      <c r="BE18" s="42">
        <f t="shared" si="12"/>
        <v>0</v>
      </c>
      <c r="BF18" s="42">
        <f t="shared" si="12"/>
        <v>0</v>
      </c>
      <c r="BG18" s="42">
        <f t="shared" si="12"/>
        <v>0</v>
      </c>
      <c r="BH18" s="42">
        <f t="shared" si="12"/>
        <v>0</v>
      </c>
      <c r="BI18" s="42">
        <f t="shared" si="12"/>
        <v>0</v>
      </c>
      <c r="BJ18" s="42">
        <f t="shared" si="12"/>
        <v>0</v>
      </c>
      <c r="BK18" t="str">
        <f t="shared" si="3"/>
        <v>15_RP</v>
      </c>
      <c r="BL18" t="str">
        <f t="shared" si="4"/>
        <v>d_ind_cem_2_coal_products</v>
      </c>
      <c r="BO18" s="8">
        <f t="shared" si="5"/>
        <v>0</v>
      </c>
      <c r="BP18" s="8">
        <f t="shared" si="6"/>
        <v>0</v>
      </c>
      <c r="BQ18" s="8" cm="1">
        <f t="array" ref="BQ18">K18*INDEX(prod_est,$G18+$H18-1,MATCH(BQ$14,$BP$14:$DP$14,0))</f>
        <v>0</v>
      </c>
      <c r="BR18" s="8" cm="1">
        <f t="array" ref="BR18">L18*INDEX(prod_est,$G18+$H18-1,MATCH(BR$14,$BP$14:$DP$14,0))</f>
        <v>0</v>
      </c>
      <c r="BS18" s="8" cm="1">
        <f t="array" ref="BS18">M18*INDEX(prod_est,$G18+$H18-1,MATCH(BS$14,$BP$14:$DP$14,0))</f>
        <v>0</v>
      </c>
      <c r="BT18" s="8" cm="1">
        <f t="array" ref="BT18">N18*INDEX(prod_est,$G18+$H18-1,MATCH(BT$14,$BP$14:$DP$14,0))</f>
        <v>0</v>
      </c>
      <c r="BU18" s="8" cm="1">
        <f t="array" ref="BU18">O18*INDEX(prod_est,$G18+$H18-1,MATCH(BU$14,$BP$14:$DP$14,0))</f>
        <v>0</v>
      </c>
      <c r="BV18" s="8" cm="1">
        <f t="array" ref="BV18">P18*INDEX(prod_est,$G18+$H18-1,MATCH(BV$14,$BP$14:$DP$14,0))</f>
        <v>0</v>
      </c>
      <c r="BW18" s="8" cm="1">
        <f t="array" ref="BW18">Q18*INDEX(prod_est,$G18+$H18-1,MATCH(BW$14,$BP$14:$DP$14,0))</f>
        <v>0</v>
      </c>
      <c r="BX18" s="8" cm="1">
        <f t="array" ref="BX18">R18*INDEX(prod_est,$G18+$H18-1,MATCH(BX$14,$BP$14:$DP$14,0))</f>
        <v>0</v>
      </c>
      <c r="BY18" s="8" cm="1">
        <f t="array" ref="BY18">S18*INDEX(prod_est,$G18+$H18-1,MATCH(BY$14,$BP$14:$DP$14,0))</f>
        <v>0</v>
      </c>
      <c r="BZ18" s="8" cm="1">
        <f t="array" ref="BZ18">T18*INDEX(prod_est,$G18+$H18-1,MATCH(BZ$14,$BP$14:$DP$14,0))</f>
        <v>0</v>
      </c>
      <c r="CA18" s="8" cm="1">
        <f t="array" ref="CA18">U18*INDEX(prod_est,$G18+$H18-1,MATCH(CA$14,$BP$14:$DP$14,0))</f>
        <v>0</v>
      </c>
      <c r="CB18" s="8" cm="1">
        <f t="array" ref="CB18">V18*INDEX(prod_est,$G18+$H18-1,MATCH(CB$14,$BP$14:$DP$14,0))</f>
        <v>0</v>
      </c>
      <c r="CC18" s="8" cm="1">
        <f t="array" ref="CC18">W18*INDEX(prod_est,$G18+$H18-1,MATCH(CC$14,$BP$14:$DP$14,0))</f>
        <v>0</v>
      </c>
      <c r="CD18" s="8" cm="1">
        <f t="array" ref="CD18">X18*INDEX(prod_est,$G18+$H18-1,MATCH(CD$14,$BP$14:$DP$14,0))</f>
        <v>0</v>
      </c>
      <c r="CE18" s="8" cm="1">
        <f t="array" ref="CE18">Y18*INDEX(prod_est,$G18+$H18-1,MATCH(CE$14,$BP$14:$DP$14,0))</f>
        <v>0</v>
      </c>
      <c r="CF18" s="8" cm="1">
        <f t="array" ref="CF18">Z18*INDEX(prod_est,$G18+$H18-1,MATCH(CF$14,$BP$14:$DP$14,0))</f>
        <v>0</v>
      </c>
      <c r="CG18" s="8" cm="1">
        <f t="array" ref="CG18">AA18*INDEX(prod_est,$G18+$H18-1,MATCH(CG$14,$BP$14:$DP$14,0))</f>
        <v>0</v>
      </c>
      <c r="CH18" s="8" cm="1">
        <f t="array" ref="CH18">AB18*INDEX(prod_est,$G18+$H18-1,MATCH(CH$14,$BP$14:$DP$14,0))</f>
        <v>0</v>
      </c>
      <c r="CI18" s="8" cm="1">
        <f t="array" ref="CI18">AC18*INDEX(prod_est,$G18+$H18-1,MATCH(CI$14,$BP$14:$DP$14,0))</f>
        <v>0</v>
      </c>
      <c r="CJ18" s="8" cm="1">
        <f t="array" ref="CJ18">AD18*INDEX(prod_est,$G18+$H18-1,MATCH(CJ$14,$BP$14:$DP$14,0))</f>
        <v>0</v>
      </c>
      <c r="CK18" s="8" cm="1">
        <f t="array" ref="CK18">AE18*INDEX(prod_est,$G18+$H18-1,MATCH(CK$14,$BP$14:$DP$14,0))</f>
        <v>0</v>
      </c>
      <c r="CL18" s="8" cm="1">
        <f t="array" ref="CL18">AF18*INDEX(prod_est,$G18+$H18-1,MATCH(CL$14,$BP$14:$DP$14,0))</f>
        <v>0</v>
      </c>
      <c r="CM18" s="8" cm="1">
        <f t="array" ref="CM18">AG18*INDEX(prod_est,$G18+$H18-1,MATCH(CM$14,$BP$14:$DP$14,0))</f>
        <v>0</v>
      </c>
      <c r="CN18" s="8" cm="1">
        <f t="array" ref="CN18">AH18*INDEX(prod_est,$G18+$H18-1,MATCH(CN$14,$BP$14:$DP$14,0))</f>
        <v>0</v>
      </c>
      <c r="CO18" s="8" cm="1">
        <f t="array" ref="CO18">AI18*INDEX(prod_est,$G18+$H18-1,MATCH(CO$14,$BP$14:$DP$14,0))</f>
        <v>0</v>
      </c>
      <c r="CP18" s="8" cm="1">
        <f t="array" ref="CP18">AJ18*INDEX(prod_est,$G18+$H18-1,MATCH(CP$14,$BP$14:$DP$14,0))</f>
        <v>0</v>
      </c>
      <c r="CQ18" s="8" cm="1">
        <f t="array" ref="CQ18">AK18*INDEX(prod_est,$G18+$H18-1,MATCH(CQ$14,$BP$14:$DP$14,0))</f>
        <v>0</v>
      </c>
      <c r="CR18" s="8" cm="1">
        <f t="array" ref="CR18">AL18*INDEX(prod_est,$G18+$H18-1,MATCH(CR$14,$BP$14:$DP$14,0))</f>
        <v>0</v>
      </c>
      <c r="CS18" s="8" cm="1">
        <f t="array" ref="CS18">AM18*INDEX(prod_est,$G18+$H18-1,MATCH(CS$14,$BP$14:$DP$14,0))</f>
        <v>0</v>
      </c>
      <c r="CT18" s="8" cm="1">
        <f t="array" ref="CT18">AN18*INDEX(prod_est,$G18+$H18-1,MATCH(CT$14,$BP$14:$DP$14,0))</f>
        <v>0</v>
      </c>
      <c r="CU18" s="8" cm="1">
        <f t="array" ref="CU18">AO18*INDEX(prod_est,$G18+$H18-1,MATCH(CU$14,$BP$14:$DP$14,0))</f>
        <v>0</v>
      </c>
      <c r="CV18" s="8" cm="1">
        <f t="array" ref="CV18">AP18*INDEX(prod_est,$G18+$H18-1,MATCH(CV$14,$BP$14:$DP$14,0))</f>
        <v>0</v>
      </c>
      <c r="CW18" cm="1">
        <f t="array" ref="CW18">AQ18*INDEX(prod_est,$G18+$H18-1,MATCH(CW$14,$BP$14:$DP$14,0))</f>
        <v>0</v>
      </c>
      <c r="CX18" cm="1">
        <f t="array" ref="CX18">AR18*INDEX(prod_est,$G18+$H18-1,MATCH(CX$14,$BP$14:$DP$14,0))</f>
        <v>0</v>
      </c>
      <c r="CY18" cm="1">
        <f t="array" ref="CY18">AS18*INDEX(prod_est,$G18+$H18-1,MATCH(CY$14,$BP$14:$DP$14,0))</f>
        <v>0</v>
      </c>
      <c r="CZ18" cm="1">
        <f t="array" ref="CZ18">AT18*INDEX(prod_est,$G18+$H18-1,MATCH(CZ$14,$BP$14:$DP$14,0))</f>
        <v>0</v>
      </c>
      <c r="DA18" cm="1">
        <f t="array" ref="DA18">AU18*INDEX(prod_est,$G18+$H18-1,MATCH(DA$14,$BP$14:$DP$14,0))</f>
        <v>0</v>
      </c>
      <c r="DB18" cm="1">
        <f t="array" ref="DB18">AV18*INDEX(prod_est,$G18+$H18-1,MATCH(DB$14,$BP$14:$DP$14,0))</f>
        <v>0</v>
      </c>
      <c r="DC18" cm="1">
        <f t="array" ref="DC18">AW18*INDEX(prod_est,$G18+$H18-1,MATCH(DC$14,$BP$14:$DP$14,0))</f>
        <v>0</v>
      </c>
      <c r="DD18" cm="1">
        <f t="array" ref="DD18">AX18*INDEX(prod_est,$G18+$H18-1,MATCH(DD$14,$BP$14:$DP$14,0))</f>
        <v>0</v>
      </c>
      <c r="DE18" cm="1">
        <f t="array" ref="DE18">AY18*INDEX(prod_est,$G18+$H18-1,MATCH(DE$14,$BP$14:$DP$14,0))</f>
        <v>0</v>
      </c>
      <c r="DF18" cm="1">
        <f t="array" ref="DF18">AZ18*INDEX(prod_est,$G18+$H18-1,MATCH(DF$14,$BP$14:$DP$14,0))</f>
        <v>0</v>
      </c>
      <c r="DG18" cm="1">
        <f t="array" ref="DG18">BA18*INDEX(prod_est,$G18+$H18-1,MATCH(DG$14,$BP$14:$DP$14,0))</f>
        <v>0</v>
      </c>
      <c r="DH18" cm="1">
        <f t="array" ref="DH18">BB18*INDEX(prod_est,$G18+$H18-1,MATCH(DH$14,$BP$14:$DP$14,0))</f>
        <v>0</v>
      </c>
      <c r="DI18" cm="1">
        <f t="array" ref="DI18">BC18*INDEX(prod_est,$G18+$H18-1,MATCH(DI$14,$BP$14:$DP$14,0))</f>
        <v>0</v>
      </c>
      <c r="DJ18" cm="1">
        <f t="array" ref="DJ18">BD18*INDEX(prod_est,$G18+$H18-1,MATCH(DJ$14,$BP$14:$DP$14,0))</f>
        <v>0</v>
      </c>
      <c r="DK18" cm="1">
        <f t="array" ref="DK18">BE18*INDEX(prod_est,$G18+$H18-1,MATCH(DK$14,$BP$14:$DP$14,0))</f>
        <v>0</v>
      </c>
      <c r="DL18" cm="1">
        <f t="array" ref="DL18">BF18*INDEX(prod_est,$G18+$H18-1,MATCH(DL$14,$BP$14:$DP$14,0))</f>
        <v>0</v>
      </c>
      <c r="DM18" cm="1">
        <f t="array" ref="DM18">BG18*INDEX(prod_est,$G18+$H18-1,MATCH(DM$14,$BP$14:$DP$14,0))</f>
        <v>0</v>
      </c>
      <c r="DN18" cm="1">
        <f t="array" ref="DN18">BH18*INDEX(prod_est,$G18+$H18-1,MATCH(DN$14,$BP$14:$DP$14,0))</f>
        <v>0</v>
      </c>
      <c r="DO18" cm="1">
        <f t="array" ref="DO18">BI18*INDEX(prod_est,$G18+$H18-1,MATCH(DO$14,$BP$14:$DP$14,0))</f>
        <v>0</v>
      </c>
      <c r="DP18" cm="1">
        <f t="array" ref="DP18">BJ18*INDEX(prod_est,$G18+$H18-1,MATCH(DP$14,$BP$14:$DP$14,0))</f>
        <v>0</v>
      </c>
    </row>
    <row r="19" spans="1:120" x14ac:dyDescent="0.25">
      <c r="A19" t="s">
        <v>51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225</v>
      </c>
      <c r="H19">
        <f>IFERROR(MATCH(D19,Production_est!$D$4:$D$339,0),"-")</f>
        <v>6</v>
      </c>
      <c r="I19" s="8" cm="1">
        <f t="array" ref="I19">IFERROR(INDEX(Production_est!$E$4:$E$339,H19+G19-1),"-")</f>
        <v>26641.1066399999</v>
      </c>
      <c r="J19" s="42">
        <f t="shared" si="0"/>
        <v>0</v>
      </c>
      <c r="K19" s="42">
        <f t="shared" ref="K19:AP19" si="13">J19*(1-$F$4)</f>
        <v>0</v>
      </c>
      <c r="L19" s="42">
        <f t="shared" si="13"/>
        <v>0</v>
      </c>
      <c r="M19" s="42">
        <f t="shared" si="13"/>
        <v>0</v>
      </c>
      <c r="N19" s="42">
        <f t="shared" si="13"/>
        <v>0</v>
      </c>
      <c r="O19" s="42">
        <f t="shared" si="13"/>
        <v>0</v>
      </c>
      <c r="P19" s="42">
        <f t="shared" si="13"/>
        <v>0</v>
      </c>
      <c r="Q19" s="42">
        <f t="shared" si="13"/>
        <v>0</v>
      </c>
      <c r="R19" s="42">
        <f t="shared" si="13"/>
        <v>0</v>
      </c>
      <c r="S19" s="42">
        <f t="shared" si="13"/>
        <v>0</v>
      </c>
      <c r="T19" s="42">
        <f t="shared" si="13"/>
        <v>0</v>
      </c>
      <c r="U19" s="42">
        <f t="shared" si="13"/>
        <v>0</v>
      </c>
      <c r="V19" s="42">
        <f t="shared" si="13"/>
        <v>0</v>
      </c>
      <c r="W19" s="42">
        <f t="shared" si="13"/>
        <v>0</v>
      </c>
      <c r="X19" s="42">
        <f t="shared" si="13"/>
        <v>0</v>
      </c>
      <c r="Y19" s="42">
        <f t="shared" si="13"/>
        <v>0</v>
      </c>
      <c r="Z19" s="42">
        <f t="shared" si="13"/>
        <v>0</v>
      </c>
      <c r="AA19" s="42">
        <f t="shared" si="13"/>
        <v>0</v>
      </c>
      <c r="AB19" s="42">
        <f t="shared" si="13"/>
        <v>0</v>
      </c>
      <c r="AC19" s="42">
        <f t="shared" si="13"/>
        <v>0</v>
      </c>
      <c r="AD19" s="42">
        <f t="shared" si="13"/>
        <v>0</v>
      </c>
      <c r="AE19" s="42">
        <f t="shared" si="13"/>
        <v>0</v>
      </c>
      <c r="AF19" s="42">
        <f t="shared" si="13"/>
        <v>0</v>
      </c>
      <c r="AG19" s="42">
        <f t="shared" si="13"/>
        <v>0</v>
      </c>
      <c r="AH19" s="42">
        <f t="shared" si="13"/>
        <v>0</v>
      </c>
      <c r="AI19" s="42">
        <f t="shared" si="13"/>
        <v>0</v>
      </c>
      <c r="AJ19" s="42">
        <f t="shared" si="13"/>
        <v>0</v>
      </c>
      <c r="AK19" s="42">
        <f t="shared" si="13"/>
        <v>0</v>
      </c>
      <c r="AL19" s="42">
        <f t="shared" si="13"/>
        <v>0</v>
      </c>
      <c r="AM19" s="42">
        <f t="shared" si="13"/>
        <v>0</v>
      </c>
      <c r="AN19" s="42">
        <f t="shared" si="13"/>
        <v>0</v>
      </c>
      <c r="AO19" s="42">
        <f t="shared" si="13"/>
        <v>0</v>
      </c>
      <c r="AP19" s="42">
        <f t="shared" si="13"/>
        <v>0</v>
      </c>
      <c r="AQ19" s="42">
        <f t="shared" ref="AQ19:BJ19" si="14">AP19*(1-$F$4)</f>
        <v>0</v>
      </c>
      <c r="AR19" s="42">
        <f t="shared" si="14"/>
        <v>0</v>
      </c>
      <c r="AS19" s="42">
        <f t="shared" si="14"/>
        <v>0</v>
      </c>
      <c r="AT19" s="42">
        <f t="shared" si="14"/>
        <v>0</v>
      </c>
      <c r="AU19" s="42">
        <f t="shared" si="14"/>
        <v>0</v>
      </c>
      <c r="AV19" s="42">
        <f t="shared" si="14"/>
        <v>0</v>
      </c>
      <c r="AW19" s="42">
        <f t="shared" si="14"/>
        <v>0</v>
      </c>
      <c r="AX19" s="42">
        <f t="shared" si="14"/>
        <v>0</v>
      </c>
      <c r="AY19" s="42">
        <f t="shared" si="14"/>
        <v>0</v>
      </c>
      <c r="AZ19" s="42">
        <f t="shared" si="14"/>
        <v>0</v>
      </c>
      <c r="BA19" s="42">
        <f t="shared" si="14"/>
        <v>0</v>
      </c>
      <c r="BB19" s="42">
        <f t="shared" si="14"/>
        <v>0</v>
      </c>
      <c r="BC19" s="42">
        <f t="shared" si="14"/>
        <v>0</v>
      </c>
      <c r="BD19" s="42">
        <f t="shared" si="14"/>
        <v>0</v>
      </c>
      <c r="BE19" s="42">
        <f t="shared" si="14"/>
        <v>0</v>
      </c>
      <c r="BF19" s="42">
        <f t="shared" si="14"/>
        <v>0</v>
      </c>
      <c r="BG19" s="42">
        <f t="shared" si="14"/>
        <v>0</v>
      </c>
      <c r="BH19" s="42">
        <f t="shared" si="14"/>
        <v>0</v>
      </c>
      <c r="BI19" s="42">
        <f t="shared" si="14"/>
        <v>0</v>
      </c>
      <c r="BJ19" s="42">
        <f t="shared" si="14"/>
        <v>0</v>
      </c>
      <c r="BK19" t="str">
        <f t="shared" si="3"/>
        <v>15_RP</v>
      </c>
      <c r="BL19" t="str">
        <f t="shared" si="4"/>
        <v>d_ind_cem_6_1_crude_oil</v>
      </c>
      <c r="BO19" s="8">
        <f t="shared" si="5"/>
        <v>0</v>
      </c>
      <c r="BP19" s="8">
        <f t="shared" si="6"/>
        <v>0</v>
      </c>
      <c r="BQ19" s="8" cm="1">
        <f t="array" ref="BQ19">K19*INDEX(prod_est,$G19+$H19-1,MATCH(BQ$14,$BP$14:$DP$14,0))</f>
        <v>0</v>
      </c>
      <c r="BR19" s="8" cm="1">
        <f t="array" ref="BR19">L19*INDEX(prod_est,$G19+$H19-1,MATCH(BR$14,$BP$14:$DP$14,0))</f>
        <v>0</v>
      </c>
      <c r="BS19" s="8" cm="1">
        <f t="array" ref="BS19">M19*INDEX(prod_est,$G19+$H19-1,MATCH(BS$14,$BP$14:$DP$14,0))</f>
        <v>0</v>
      </c>
      <c r="BT19" s="8" cm="1">
        <f t="array" ref="BT19">N19*INDEX(prod_est,$G19+$H19-1,MATCH(BT$14,$BP$14:$DP$14,0))</f>
        <v>0</v>
      </c>
      <c r="BU19" s="8" cm="1">
        <f t="array" ref="BU19">O19*INDEX(prod_est,$G19+$H19-1,MATCH(BU$14,$BP$14:$DP$14,0))</f>
        <v>0</v>
      </c>
      <c r="BV19" s="8" cm="1">
        <f t="array" ref="BV19">P19*INDEX(prod_est,$G19+$H19-1,MATCH(BV$14,$BP$14:$DP$14,0))</f>
        <v>0</v>
      </c>
      <c r="BW19" s="8" cm="1">
        <f t="array" ref="BW19">Q19*INDEX(prod_est,$G19+$H19-1,MATCH(BW$14,$BP$14:$DP$14,0))</f>
        <v>0</v>
      </c>
      <c r="BX19" s="8" cm="1">
        <f t="array" ref="BX19">R19*INDEX(prod_est,$G19+$H19-1,MATCH(BX$14,$BP$14:$DP$14,0))</f>
        <v>0</v>
      </c>
      <c r="BY19" s="8" cm="1">
        <f t="array" ref="BY19">S19*INDEX(prod_est,$G19+$H19-1,MATCH(BY$14,$BP$14:$DP$14,0))</f>
        <v>0</v>
      </c>
      <c r="BZ19" s="8" cm="1">
        <f t="array" ref="BZ19">T19*INDEX(prod_est,$G19+$H19-1,MATCH(BZ$14,$BP$14:$DP$14,0))</f>
        <v>0</v>
      </c>
      <c r="CA19" s="8" cm="1">
        <f t="array" ref="CA19">U19*INDEX(prod_est,$G19+$H19-1,MATCH(CA$14,$BP$14:$DP$14,0))</f>
        <v>0</v>
      </c>
      <c r="CB19" s="8" cm="1">
        <f t="array" ref="CB19">V19*INDEX(prod_est,$G19+$H19-1,MATCH(CB$14,$BP$14:$DP$14,0))</f>
        <v>0</v>
      </c>
      <c r="CC19" s="8" cm="1">
        <f t="array" ref="CC19">W19*INDEX(prod_est,$G19+$H19-1,MATCH(CC$14,$BP$14:$DP$14,0))</f>
        <v>0</v>
      </c>
      <c r="CD19" s="8" cm="1">
        <f t="array" ref="CD19">X19*INDEX(prod_est,$G19+$H19-1,MATCH(CD$14,$BP$14:$DP$14,0))</f>
        <v>0</v>
      </c>
      <c r="CE19" s="8" cm="1">
        <f t="array" ref="CE19">Y19*INDEX(prod_est,$G19+$H19-1,MATCH(CE$14,$BP$14:$DP$14,0))</f>
        <v>0</v>
      </c>
      <c r="CF19" s="8" cm="1">
        <f t="array" ref="CF19">Z19*INDEX(prod_est,$G19+$H19-1,MATCH(CF$14,$BP$14:$DP$14,0))</f>
        <v>0</v>
      </c>
      <c r="CG19" s="8" cm="1">
        <f t="array" ref="CG19">AA19*INDEX(prod_est,$G19+$H19-1,MATCH(CG$14,$BP$14:$DP$14,0))</f>
        <v>0</v>
      </c>
      <c r="CH19" s="8" cm="1">
        <f t="array" ref="CH19">AB19*INDEX(prod_est,$G19+$H19-1,MATCH(CH$14,$BP$14:$DP$14,0))</f>
        <v>0</v>
      </c>
      <c r="CI19" s="8" cm="1">
        <f t="array" ref="CI19">AC19*INDEX(prod_est,$G19+$H19-1,MATCH(CI$14,$BP$14:$DP$14,0))</f>
        <v>0</v>
      </c>
      <c r="CJ19" s="8" cm="1">
        <f t="array" ref="CJ19">AD19*INDEX(prod_est,$G19+$H19-1,MATCH(CJ$14,$BP$14:$DP$14,0))</f>
        <v>0</v>
      </c>
      <c r="CK19" s="8" cm="1">
        <f t="array" ref="CK19">AE19*INDEX(prod_est,$G19+$H19-1,MATCH(CK$14,$BP$14:$DP$14,0))</f>
        <v>0</v>
      </c>
      <c r="CL19" s="8" cm="1">
        <f t="array" ref="CL19">AF19*INDEX(prod_est,$G19+$H19-1,MATCH(CL$14,$BP$14:$DP$14,0))</f>
        <v>0</v>
      </c>
      <c r="CM19" s="8" cm="1">
        <f t="array" ref="CM19">AG19*INDEX(prod_est,$G19+$H19-1,MATCH(CM$14,$BP$14:$DP$14,0))</f>
        <v>0</v>
      </c>
      <c r="CN19" s="8" cm="1">
        <f t="array" ref="CN19">AH19*INDEX(prod_est,$G19+$H19-1,MATCH(CN$14,$BP$14:$DP$14,0))</f>
        <v>0</v>
      </c>
      <c r="CO19" s="8" cm="1">
        <f t="array" ref="CO19">AI19*INDEX(prod_est,$G19+$H19-1,MATCH(CO$14,$BP$14:$DP$14,0))</f>
        <v>0</v>
      </c>
      <c r="CP19" s="8" cm="1">
        <f t="array" ref="CP19">AJ19*INDEX(prod_est,$G19+$H19-1,MATCH(CP$14,$BP$14:$DP$14,0))</f>
        <v>0</v>
      </c>
      <c r="CQ19" s="8" cm="1">
        <f t="array" ref="CQ19">AK19*INDEX(prod_est,$G19+$H19-1,MATCH(CQ$14,$BP$14:$DP$14,0))</f>
        <v>0</v>
      </c>
      <c r="CR19" s="8" cm="1">
        <f t="array" ref="CR19">AL19*INDEX(prod_est,$G19+$H19-1,MATCH(CR$14,$BP$14:$DP$14,0))</f>
        <v>0</v>
      </c>
      <c r="CS19" s="8" cm="1">
        <f t="array" ref="CS19">AM19*INDEX(prod_est,$G19+$H19-1,MATCH(CS$14,$BP$14:$DP$14,0))</f>
        <v>0</v>
      </c>
      <c r="CT19" s="8" cm="1">
        <f t="array" ref="CT19">AN19*INDEX(prod_est,$G19+$H19-1,MATCH(CT$14,$BP$14:$DP$14,0))</f>
        <v>0</v>
      </c>
      <c r="CU19" s="8" cm="1">
        <f t="array" ref="CU19">AO19*INDEX(prod_est,$G19+$H19-1,MATCH(CU$14,$BP$14:$DP$14,0))</f>
        <v>0</v>
      </c>
      <c r="CV19" s="8" cm="1">
        <f t="array" ref="CV19">AP19*INDEX(prod_est,$G19+$H19-1,MATCH(CV$14,$BP$14:$DP$14,0))</f>
        <v>0</v>
      </c>
      <c r="CW19" cm="1">
        <f t="array" ref="CW19">AQ19*INDEX(prod_est,$G19+$H19-1,MATCH(CW$14,$BP$14:$DP$14,0))</f>
        <v>0</v>
      </c>
      <c r="CX19" cm="1">
        <f t="array" ref="CX19">AR19*INDEX(prod_est,$G19+$H19-1,MATCH(CX$14,$BP$14:$DP$14,0))</f>
        <v>0</v>
      </c>
      <c r="CY19" cm="1">
        <f t="array" ref="CY19">AS19*INDEX(prod_est,$G19+$H19-1,MATCH(CY$14,$BP$14:$DP$14,0))</f>
        <v>0</v>
      </c>
      <c r="CZ19" cm="1">
        <f t="array" ref="CZ19">AT19*INDEX(prod_est,$G19+$H19-1,MATCH(CZ$14,$BP$14:$DP$14,0))</f>
        <v>0</v>
      </c>
      <c r="DA19" cm="1">
        <f t="array" ref="DA19">AU19*INDEX(prod_est,$G19+$H19-1,MATCH(DA$14,$BP$14:$DP$14,0))</f>
        <v>0</v>
      </c>
      <c r="DB19" cm="1">
        <f t="array" ref="DB19">AV19*INDEX(prod_est,$G19+$H19-1,MATCH(DB$14,$BP$14:$DP$14,0))</f>
        <v>0</v>
      </c>
      <c r="DC19" cm="1">
        <f t="array" ref="DC19">AW19*INDEX(prod_est,$G19+$H19-1,MATCH(DC$14,$BP$14:$DP$14,0))</f>
        <v>0</v>
      </c>
      <c r="DD19" cm="1">
        <f t="array" ref="DD19">AX19*INDEX(prod_est,$G19+$H19-1,MATCH(DD$14,$BP$14:$DP$14,0))</f>
        <v>0</v>
      </c>
      <c r="DE19" cm="1">
        <f t="array" ref="DE19">AY19*INDEX(prod_est,$G19+$H19-1,MATCH(DE$14,$BP$14:$DP$14,0))</f>
        <v>0</v>
      </c>
      <c r="DF19" cm="1">
        <f t="array" ref="DF19">AZ19*INDEX(prod_est,$G19+$H19-1,MATCH(DF$14,$BP$14:$DP$14,0))</f>
        <v>0</v>
      </c>
      <c r="DG19" cm="1">
        <f t="array" ref="DG19">BA19*INDEX(prod_est,$G19+$H19-1,MATCH(DG$14,$BP$14:$DP$14,0))</f>
        <v>0</v>
      </c>
      <c r="DH19" cm="1">
        <f t="array" ref="DH19">BB19*INDEX(prod_est,$G19+$H19-1,MATCH(DH$14,$BP$14:$DP$14,0))</f>
        <v>0</v>
      </c>
      <c r="DI19" cm="1">
        <f t="array" ref="DI19">BC19*INDEX(prod_est,$G19+$H19-1,MATCH(DI$14,$BP$14:$DP$14,0))</f>
        <v>0</v>
      </c>
      <c r="DJ19" cm="1">
        <f t="array" ref="DJ19">BD19*INDEX(prod_est,$G19+$H19-1,MATCH(DJ$14,$BP$14:$DP$14,0))</f>
        <v>0</v>
      </c>
      <c r="DK19" cm="1">
        <f t="array" ref="DK19">BE19*INDEX(prod_est,$G19+$H19-1,MATCH(DK$14,$BP$14:$DP$14,0))</f>
        <v>0</v>
      </c>
      <c r="DL19" cm="1">
        <f t="array" ref="DL19">BF19*INDEX(prod_est,$G19+$H19-1,MATCH(DL$14,$BP$14:$DP$14,0))</f>
        <v>0</v>
      </c>
      <c r="DM19" cm="1">
        <f t="array" ref="DM19">BG19*INDEX(prod_est,$G19+$H19-1,MATCH(DM$14,$BP$14:$DP$14,0))</f>
        <v>0</v>
      </c>
      <c r="DN19" cm="1">
        <f t="array" ref="DN19">BH19*INDEX(prod_est,$G19+$H19-1,MATCH(DN$14,$BP$14:$DP$14,0))</f>
        <v>0</v>
      </c>
      <c r="DO19" cm="1">
        <f t="array" ref="DO19">BI19*INDEX(prod_est,$G19+$H19-1,MATCH(DO$14,$BP$14:$DP$14,0))</f>
        <v>0</v>
      </c>
      <c r="DP19" cm="1">
        <f t="array" ref="DP19">BJ19*INDEX(prod_est,$G19+$H19-1,MATCH(DP$14,$BP$14:$DP$14,0))</f>
        <v>0</v>
      </c>
    </row>
    <row r="20" spans="1:120" x14ac:dyDescent="0.25">
      <c r="A20" t="s">
        <v>51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225</v>
      </c>
      <c r="H20">
        <f>IFERROR(MATCH(D20,Production_est!$D$4:$D$339,0),"-")</f>
        <v>6</v>
      </c>
      <c r="I20" s="8" cm="1">
        <f t="array" ref="I20">IFERROR(INDEX(Production_est!$E$4:$E$339,H20+G20-1),"-")</f>
        <v>26641.1066399999</v>
      </c>
      <c r="J20" s="42">
        <f t="shared" si="0"/>
        <v>0</v>
      </c>
      <c r="K20" s="42">
        <f t="shared" ref="K20:AP20" si="15">J20*(1-$F$4)</f>
        <v>0</v>
      </c>
      <c r="L20" s="42">
        <f t="shared" si="15"/>
        <v>0</v>
      </c>
      <c r="M20" s="42">
        <f t="shared" si="15"/>
        <v>0</v>
      </c>
      <c r="N20" s="42">
        <f t="shared" si="15"/>
        <v>0</v>
      </c>
      <c r="O20" s="42">
        <f t="shared" si="15"/>
        <v>0</v>
      </c>
      <c r="P20" s="42">
        <f t="shared" si="15"/>
        <v>0</v>
      </c>
      <c r="Q20" s="42">
        <f t="shared" si="15"/>
        <v>0</v>
      </c>
      <c r="R20" s="42">
        <f t="shared" si="15"/>
        <v>0</v>
      </c>
      <c r="S20" s="42">
        <f t="shared" si="15"/>
        <v>0</v>
      </c>
      <c r="T20" s="42">
        <f t="shared" si="15"/>
        <v>0</v>
      </c>
      <c r="U20" s="42">
        <f t="shared" si="15"/>
        <v>0</v>
      </c>
      <c r="V20" s="42">
        <f t="shared" si="15"/>
        <v>0</v>
      </c>
      <c r="W20" s="42">
        <f t="shared" si="15"/>
        <v>0</v>
      </c>
      <c r="X20" s="42">
        <f t="shared" si="15"/>
        <v>0</v>
      </c>
      <c r="Y20" s="42">
        <f t="shared" si="15"/>
        <v>0</v>
      </c>
      <c r="Z20" s="42">
        <f t="shared" si="15"/>
        <v>0</v>
      </c>
      <c r="AA20" s="42">
        <f t="shared" si="15"/>
        <v>0</v>
      </c>
      <c r="AB20" s="42">
        <f t="shared" si="15"/>
        <v>0</v>
      </c>
      <c r="AC20" s="42">
        <f t="shared" si="15"/>
        <v>0</v>
      </c>
      <c r="AD20" s="42">
        <f t="shared" si="15"/>
        <v>0</v>
      </c>
      <c r="AE20" s="42">
        <f t="shared" si="15"/>
        <v>0</v>
      </c>
      <c r="AF20" s="42">
        <f t="shared" si="15"/>
        <v>0</v>
      </c>
      <c r="AG20" s="42">
        <f t="shared" si="15"/>
        <v>0</v>
      </c>
      <c r="AH20" s="42">
        <f t="shared" si="15"/>
        <v>0</v>
      </c>
      <c r="AI20" s="42">
        <f t="shared" si="15"/>
        <v>0</v>
      </c>
      <c r="AJ20" s="42">
        <f t="shared" si="15"/>
        <v>0</v>
      </c>
      <c r="AK20" s="42">
        <f t="shared" si="15"/>
        <v>0</v>
      </c>
      <c r="AL20" s="42">
        <f t="shared" si="15"/>
        <v>0</v>
      </c>
      <c r="AM20" s="42">
        <f t="shared" si="15"/>
        <v>0</v>
      </c>
      <c r="AN20" s="42">
        <f t="shared" si="15"/>
        <v>0</v>
      </c>
      <c r="AO20" s="42">
        <f t="shared" si="15"/>
        <v>0</v>
      </c>
      <c r="AP20" s="42">
        <f t="shared" si="15"/>
        <v>0</v>
      </c>
      <c r="AQ20" s="42">
        <f t="shared" ref="AQ20:BJ20" si="16">AP20*(1-$F$4)</f>
        <v>0</v>
      </c>
      <c r="AR20" s="42">
        <f t="shared" si="16"/>
        <v>0</v>
      </c>
      <c r="AS20" s="42">
        <f t="shared" si="16"/>
        <v>0</v>
      </c>
      <c r="AT20" s="42">
        <f t="shared" si="16"/>
        <v>0</v>
      </c>
      <c r="AU20" s="42">
        <f t="shared" si="16"/>
        <v>0</v>
      </c>
      <c r="AV20" s="42">
        <f t="shared" si="16"/>
        <v>0</v>
      </c>
      <c r="AW20" s="42">
        <f t="shared" si="16"/>
        <v>0</v>
      </c>
      <c r="AX20" s="42">
        <f t="shared" si="16"/>
        <v>0</v>
      </c>
      <c r="AY20" s="42">
        <f t="shared" si="16"/>
        <v>0</v>
      </c>
      <c r="AZ20" s="42">
        <f t="shared" si="16"/>
        <v>0</v>
      </c>
      <c r="BA20" s="42">
        <f t="shared" si="16"/>
        <v>0</v>
      </c>
      <c r="BB20" s="42">
        <f t="shared" si="16"/>
        <v>0</v>
      </c>
      <c r="BC20" s="42">
        <f t="shared" si="16"/>
        <v>0</v>
      </c>
      <c r="BD20" s="42">
        <f t="shared" si="16"/>
        <v>0</v>
      </c>
      <c r="BE20" s="42">
        <f t="shared" si="16"/>
        <v>0</v>
      </c>
      <c r="BF20" s="42">
        <f t="shared" si="16"/>
        <v>0</v>
      </c>
      <c r="BG20" s="42">
        <f t="shared" si="16"/>
        <v>0</v>
      </c>
      <c r="BH20" s="42">
        <f t="shared" si="16"/>
        <v>0</v>
      </c>
      <c r="BI20" s="42">
        <f t="shared" si="16"/>
        <v>0</v>
      </c>
      <c r="BJ20" s="42">
        <f t="shared" si="16"/>
        <v>0</v>
      </c>
      <c r="BK20" t="str">
        <f t="shared" si="3"/>
        <v>15_RP</v>
      </c>
      <c r="BL20" t="str">
        <f t="shared" si="4"/>
        <v>d_ind_cem_6_x_ngls</v>
      </c>
      <c r="BO20" s="8">
        <f t="shared" si="5"/>
        <v>0</v>
      </c>
      <c r="BP20" s="8">
        <f t="shared" si="6"/>
        <v>0</v>
      </c>
      <c r="BQ20" s="8" cm="1">
        <f t="array" ref="BQ20">K20*INDEX(prod_est,$G20+$H20-1,MATCH(BQ$14,$BP$14:$DP$14,0))</f>
        <v>0</v>
      </c>
      <c r="BR20" s="8" cm="1">
        <f t="array" ref="BR20">L20*INDEX(prod_est,$G20+$H20-1,MATCH(BR$14,$BP$14:$DP$14,0))</f>
        <v>0</v>
      </c>
      <c r="BS20" s="8" cm="1">
        <f t="array" ref="BS20">M20*INDEX(prod_est,$G20+$H20-1,MATCH(BS$14,$BP$14:$DP$14,0))</f>
        <v>0</v>
      </c>
      <c r="BT20" s="8" cm="1">
        <f t="array" ref="BT20">N20*INDEX(prod_est,$G20+$H20-1,MATCH(BT$14,$BP$14:$DP$14,0))</f>
        <v>0</v>
      </c>
      <c r="BU20" s="8" cm="1">
        <f t="array" ref="BU20">O20*INDEX(prod_est,$G20+$H20-1,MATCH(BU$14,$BP$14:$DP$14,0))</f>
        <v>0</v>
      </c>
      <c r="BV20" s="8" cm="1">
        <f t="array" ref="BV20">P20*INDEX(prod_est,$G20+$H20-1,MATCH(BV$14,$BP$14:$DP$14,0))</f>
        <v>0</v>
      </c>
      <c r="BW20" s="8" cm="1">
        <f t="array" ref="BW20">Q20*INDEX(prod_est,$G20+$H20-1,MATCH(BW$14,$BP$14:$DP$14,0))</f>
        <v>0</v>
      </c>
      <c r="BX20" s="8" cm="1">
        <f t="array" ref="BX20">R20*INDEX(prod_est,$G20+$H20-1,MATCH(BX$14,$BP$14:$DP$14,0))</f>
        <v>0</v>
      </c>
      <c r="BY20" s="8" cm="1">
        <f t="array" ref="BY20">S20*INDEX(prod_est,$G20+$H20-1,MATCH(BY$14,$BP$14:$DP$14,0))</f>
        <v>0</v>
      </c>
      <c r="BZ20" s="8" cm="1">
        <f t="array" ref="BZ20">T20*INDEX(prod_est,$G20+$H20-1,MATCH(BZ$14,$BP$14:$DP$14,0))</f>
        <v>0</v>
      </c>
      <c r="CA20" s="8" cm="1">
        <f t="array" ref="CA20">U20*INDEX(prod_est,$G20+$H20-1,MATCH(CA$14,$BP$14:$DP$14,0))</f>
        <v>0</v>
      </c>
      <c r="CB20" s="8" cm="1">
        <f t="array" ref="CB20">V20*INDEX(prod_est,$G20+$H20-1,MATCH(CB$14,$BP$14:$DP$14,0))</f>
        <v>0</v>
      </c>
      <c r="CC20" s="8" cm="1">
        <f t="array" ref="CC20">W20*INDEX(prod_est,$G20+$H20-1,MATCH(CC$14,$BP$14:$DP$14,0))</f>
        <v>0</v>
      </c>
      <c r="CD20" s="8" cm="1">
        <f t="array" ref="CD20">X20*INDEX(prod_est,$G20+$H20-1,MATCH(CD$14,$BP$14:$DP$14,0))</f>
        <v>0</v>
      </c>
      <c r="CE20" s="8" cm="1">
        <f t="array" ref="CE20">Y20*INDEX(prod_est,$G20+$H20-1,MATCH(CE$14,$BP$14:$DP$14,0))</f>
        <v>0</v>
      </c>
      <c r="CF20" s="8" cm="1">
        <f t="array" ref="CF20">Z20*INDEX(prod_est,$G20+$H20-1,MATCH(CF$14,$BP$14:$DP$14,0))</f>
        <v>0</v>
      </c>
      <c r="CG20" s="8" cm="1">
        <f t="array" ref="CG20">AA20*INDEX(prod_est,$G20+$H20-1,MATCH(CG$14,$BP$14:$DP$14,0))</f>
        <v>0</v>
      </c>
      <c r="CH20" s="8" cm="1">
        <f t="array" ref="CH20">AB20*INDEX(prod_est,$G20+$H20-1,MATCH(CH$14,$BP$14:$DP$14,0))</f>
        <v>0</v>
      </c>
      <c r="CI20" s="8" cm="1">
        <f t="array" ref="CI20">AC20*INDEX(prod_est,$G20+$H20-1,MATCH(CI$14,$BP$14:$DP$14,0))</f>
        <v>0</v>
      </c>
      <c r="CJ20" s="8" cm="1">
        <f t="array" ref="CJ20">AD20*INDEX(prod_est,$G20+$H20-1,MATCH(CJ$14,$BP$14:$DP$14,0))</f>
        <v>0</v>
      </c>
      <c r="CK20" s="8" cm="1">
        <f t="array" ref="CK20">AE20*INDEX(prod_est,$G20+$H20-1,MATCH(CK$14,$BP$14:$DP$14,0))</f>
        <v>0</v>
      </c>
      <c r="CL20" s="8" cm="1">
        <f t="array" ref="CL20">AF20*INDEX(prod_est,$G20+$H20-1,MATCH(CL$14,$BP$14:$DP$14,0))</f>
        <v>0</v>
      </c>
      <c r="CM20" s="8" cm="1">
        <f t="array" ref="CM20">AG20*INDEX(prod_est,$G20+$H20-1,MATCH(CM$14,$BP$14:$DP$14,0))</f>
        <v>0</v>
      </c>
      <c r="CN20" s="8" cm="1">
        <f t="array" ref="CN20">AH20*INDEX(prod_est,$G20+$H20-1,MATCH(CN$14,$BP$14:$DP$14,0))</f>
        <v>0</v>
      </c>
      <c r="CO20" s="8" cm="1">
        <f t="array" ref="CO20">AI20*INDEX(prod_est,$G20+$H20-1,MATCH(CO$14,$BP$14:$DP$14,0))</f>
        <v>0</v>
      </c>
      <c r="CP20" s="8" cm="1">
        <f t="array" ref="CP20">AJ20*INDEX(prod_est,$G20+$H20-1,MATCH(CP$14,$BP$14:$DP$14,0))</f>
        <v>0</v>
      </c>
      <c r="CQ20" s="8" cm="1">
        <f t="array" ref="CQ20">AK20*INDEX(prod_est,$G20+$H20-1,MATCH(CQ$14,$BP$14:$DP$14,0))</f>
        <v>0</v>
      </c>
      <c r="CR20" s="8" cm="1">
        <f t="array" ref="CR20">AL20*INDEX(prod_est,$G20+$H20-1,MATCH(CR$14,$BP$14:$DP$14,0))</f>
        <v>0</v>
      </c>
      <c r="CS20" s="8" cm="1">
        <f t="array" ref="CS20">AM20*INDEX(prod_est,$G20+$H20-1,MATCH(CS$14,$BP$14:$DP$14,0))</f>
        <v>0</v>
      </c>
      <c r="CT20" s="8" cm="1">
        <f t="array" ref="CT20">AN20*INDEX(prod_est,$G20+$H20-1,MATCH(CT$14,$BP$14:$DP$14,0))</f>
        <v>0</v>
      </c>
      <c r="CU20" s="8" cm="1">
        <f t="array" ref="CU20">AO20*INDEX(prod_est,$G20+$H20-1,MATCH(CU$14,$BP$14:$DP$14,0))</f>
        <v>0</v>
      </c>
      <c r="CV20" s="8" cm="1">
        <f t="array" ref="CV20">AP20*INDEX(prod_est,$G20+$H20-1,MATCH(CV$14,$BP$14:$DP$14,0))</f>
        <v>0</v>
      </c>
      <c r="CW20" cm="1">
        <f t="array" ref="CW20">AQ20*INDEX(prod_est,$G20+$H20-1,MATCH(CW$14,$BP$14:$DP$14,0))</f>
        <v>0</v>
      </c>
      <c r="CX20" cm="1">
        <f t="array" ref="CX20">AR20*INDEX(prod_est,$G20+$H20-1,MATCH(CX$14,$BP$14:$DP$14,0))</f>
        <v>0</v>
      </c>
      <c r="CY20" cm="1">
        <f t="array" ref="CY20">AS20*INDEX(prod_est,$G20+$H20-1,MATCH(CY$14,$BP$14:$DP$14,0))</f>
        <v>0</v>
      </c>
      <c r="CZ20" cm="1">
        <f t="array" ref="CZ20">AT20*INDEX(prod_est,$G20+$H20-1,MATCH(CZ$14,$BP$14:$DP$14,0))</f>
        <v>0</v>
      </c>
      <c r="DA20" cm="1">
        <f t="array" ref="DA20">AU20*INDEX(prod_est,$G20+$H20-1,MATCH(DA$14,$BP$14:$DP$14,0))</f>
        <v>0</v>
      </c>
      <c r="DB20" cm="1">
        <f t="array" ref="DB20">AV20*INDEX(prod_est,$G20+$H20-1,MATCH(DB$14,$BP$14:$DP$14,0))</f>
        <v>0</v>
      </c>
      <c r="DC20" cm="1">
        <f t="array" ref="DC20">AW20*INDEX(prod_est,$G20+$H20-1,MATCH(DC$14,$BP$14:$DP$14,0))</f>
        <v>0</v>
      </c>
      <c r="DD20" cm="1">
        <f t="array" ref="DD20">AX20*INDEX(prod_est,$G20+$H20-1,MATCH(DD$14,$BP$14:$DP$14,0))</f>
        <v>0</v>
      </c>
      <c r="DE20" cm="1">
        <f t="array" ref="DE20">AY20*INDEX(prod_est,$G20+$H20-1,MATCH(DE$14,$BP$14:$DP$14,0))</f>
        <v>0</v>
      </c>
      <c r="DF20" cm="1">
        <f t="array" ref="DF20">AZ20*INDEX(prod_est,$G20+$H20-1,MATCH(DF$14,$BP$14:$DP$14,0))</f>
        <v>0</v>
      </c>
      <c r="DG20" cm="1">
        <f t="array" ref="DG20">BA20*INDEX(prod_est,$G20+$H20-1,MATCH(DG$14,$BP$14:$DP$14,0))</f>
        <v>0</v>
      </c>
      <c r="DH20" cm="1">
        <f t="array" ref="DH20">BB20*INDEX(prod_est,$G20+$H20-1,MATCH(DH$14,$BP$14:$DP$14,0))</f>
        <v>0</v>
      </c>
      <c r="DI20" cm="1">
        <f t="array" ref="DI20">BC20*INDEX(prod_est,$G20+$H20-1,MATCH(DI$14,$BP$14:$DP$14,0))</f>
        <v>0</v>
      </c>
      <c r="DJ20" cm="1">
        <f t="array" ref="DJ20">BD20*INDEX(prod_est,$G20+$H20-1,MATCH(DJ$14,$BP$14:$DP$14,0))</f>
        <v>0</v>
      </c>
      <c r="DK20" cm="1">
        <f t="array" ref="DK20">BE20*INDEX(prod_est,$G20+$H20-1,MATCH(DK$14,$BP$14:$DP$14,0))</f>
        <v>0</v>
      </c>
      <c r="DL20" cm="1">
        <f t="array" ref="DL20">BF20*INDEX(prod_est,$G20+$H20-1,MATCH(DL$14,$BP$14:$DP$14,0))</f>
        <v>0</v>
      </c>
      <c r="DM20" cm="1">
        <f t="array" ref="DM20">BG20*INDEX(prod_est,$G20+$H20-1,MATCH(DM$14,$BP$14:$DP$14,0))</f>
        <v>0</v>
      </c>
      <c r="DN20" cm="1">
        <f t="array" ref="DN20">BH20*INDEX(prod_est,$G20+$H20-1,MATCH(DN$14,$BP$14:$DP$14,0))</f>
        <v>0</v>
      </c>
      <c r="DO20" cm="1">
        <f t="array" ref="DO20">BI20*INDEX(prod_est,$G20+$H20-1,MATCH(DO$14,$BP$14:$DP$14,0))</f>
        <v>0</v>
      </c>
      <c r="DP20" cm="1">
        <f t="array" ref="DP20">BJ20*INDEX(prod_est,$G20+$H20-1,MATCH(DP$14,$BP$14:$DP$14,0))</f>
        <v>0</v>
      </c>
    </row>
    <row r="21" spans="1:120" x14ac:dyDescent="0.25">
      <c r="A21" t="s">
        <v>51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225</v>
      </c>
      <c r="H21">
        <f>IFERROR(MATCH(D21,Production_est!$D$4:$D$339,0),"-")</f>
        <v>6</v>
      </c>
      <c r="I21" s="8" cm="1">
        <f t="array" ref="I21">IFERROR(INDEX(Production_est!$E$4:$E$339,H21+G21-1),"-")</f>
        <v>26641.1066399999</v>
      </c>
      <c r="J21" s="42">
        <f t="shared" si="0"/>
        <v>0</v>
      </c>
      <c r="K21" s="42">
        <f t="shared" ref="K21:AP21" si="17">J21*(1-$F$4)</f>
        <v>0</v>
      </c>
      <c r="L21" s="42">
        <f t="shared" si="17"/>
        <v>0</v>
      </c>
      <c r="M21" s="42">
        <f t="shared" si="17"/>
        <v>0</v>
      </c>
      <c r="N21" s="42">
        <f t="shared" si="17"/>
        <v>0</v>
      </c>
      <c r="O21" s="42">
        <f t="shared" si="17"/>
        <v>0</v>
      </c>
      <c r="P21" s="42">
        <f t="shared" si="17"/>
        <v>0</v>
      </c>
      <c r="Q21" s="42">
        <f t="shared" si="17"/>
        <v>0</v>
      </c>
      <c r="R21" s="42">
        <f t="shared" si="17"/>
        <v>0</v>
      </c>
      <c r="S21" s="42">
        <f t="shared" si="17"/>
        <v>0</v>
      </c>
      <c r="T21" s="42">
        <f t="shared" si="17"/>
        <v>0</v>
      </c>
      <c r="U21" s="42">
        <f t="shared" si="17"/>
        <v>0</v>
      </c>
      <c r="V21" s="42">
        <f t="shared" si="17"/>
        <v>0</v>
      </c>
      <c r="W21" s="42">
        <f t="shared" si="17"/>
        <v>0</v>
      </c>
      <c r="X21" s="42">
        <f t="shared" si="17"/>
        <v>0</v>
      </c>
      <c r="Y21" s="42">
        <f t="shared" si="17"/>
        <v>0</v>
      </c>
      <c r="Z21" s="42">
        <f t="shared" si="17"/>
        <v>0</v>
      </c>
      <c r="AA21" s="42">
        <f t="shared" si="17"/>
        <v>0</v>
      </c>
      <c r="AB21" s="42">
        <f t="shared" si="17"/>
        <v>0</v>
      </c>
      <c r="AC21" s="42">
        <f t="shared" si="17"/>
        <v>0</v>
      </c>
      <c r="AD21" s="42">
        <f t="shared" si="17"/>
        <v>0</v>
      </c>
      <c r="AE21" s="42">
        <f t="shared" si="17"/>
        <v>0</v>
      </c>
      <c r="AF21" s="42">
        <f t="shared" si="17"/>
        <v>0</v>
      </c>
      <c r="AG21" s="42">
        <f t="shared" si="17"/>
        <v>0</v>
      </c>
      <c r="AH21" s="42">
        <f t="shared" si="17"/>
        <v>0</v>
      </c>
      <c r="AI21" s="42">
        <f t="shared" si="17"/>
        <v>0</v>
      </c>
      <c r="AJ21" s="42">
        <f t="shared" si="17"/>
        <v>0</v>
      </c>
      <c r="AK21" s="42">
        <f t="shared" si="17"/>
        <v>0</v>
      </c>
      <c r="AL21" s="42">
        <f t="shared" si="17"/>
        <v>0</v>
      </c>
      <c r="AM21" s="42">
        <f t="shared" si="17"/>
        <v>0</v>
      </c>
      <c r="AN21" s="42">
        <f t="shared" si="17"/>
        <v>0</v>
      </c>
      <c r="AO21" s="42">
        <f t="shared" si="17"/>
        <v>0</v>
      </c>
      <c r="AP21" s="42">
        <f t="shared" si="17"/>
        <v>0</v>
      </c>
      <c r="AQ21" s="42">
        <f t="shared" ref="AQ21:BJ21" si="18">AP21*(1-$F$4)</f>
        <v>0</v>
      </c>
      <c r="AR21" s="42">
        <f t="shared" si="18"/>
        <v>0</v>
      </c>
      <c r="AS21" s="42">
        <f t="shared" si="18"/>
        <v>0</v>
      </c>
      <c r="AT21" s="42">
        <f t="shared" si="18"/>
        <v>0</v>
      </c>
      <c r="AU21" s="42">
        <f t="shared" si="18"/>
        <v>0</v>
      </c>
      <c r="AV21" s="42">
        <f t="shared" si="18"/>
        <v>0</v>
      </c>
      <c r="AW21" s="42">
        <f t="shared" si="18"/>
        <v>0</v>
      </c>
      <c r="AX21" s="42">
        <f t="shared" si="18"/>
        <v>0</v>
      </c>
      <c r="AY21" s="42">
        <f t="shared" si="18"/>
        <v>0</v>
      </c>
      <c r="AZ21" s="42">
        <f t="shared" si="18"/>
        <v>0</v>
      </c>
      <c r="BA21" s="42">
        <f t="shared" si="18"/>
        <v>0</v>
      </c>
      <c r="BB21" s="42">
        <f t="shared" si="18"/>
        <v>0</v>
      </c>
      <c r="BC21" s="42">
        <f t="shared" si="18"/>
        <v>0</v>
      </c>
      <c r="BD21" s="42">
        <f t="shared" si="18"/>
        <v>0</v>
      </c>
      <c r="BE21" s="42">
        <f t="shared" si="18"/>
        <v>0</v>
      </c>
      <c r="BF21" s="42">
        <f t="shared" si="18"/>
        <v>0</v>
      </c>
      <c r="BG21" s="42">
        <f t="shared" si="18"/>
        <v>0</v>
      </c>
      <c r="BH21" s="42">
        <f t="shared" si="18"/>
        <v>0</v>
      </c>
      <c r="BI21" s="42">
        <f t="shared" si="18"/>
        <v>0</v>
      </c>
      <c r="BJ21" s="42">
        <f t="shared" si="18"/>
        <v>0</v>
      </c>
      <c r="BK21" t="str">
        <f t="shared" si="3"/>
        <v>15_RP</v>
      </c>
      <c r="BL21" t="str">
        <f t="shared" si="4"/>
        <v>d_ind_cem_7_1_mo_gasoline</v>
      </c>
      <c r="BO21" s="8">
        <f t="shared" si="5"/>
        <v>0</v>
      </c>
      <c r="BP21" s="8">
        <f t="shared" si="6"/>
        <v>0</v>
      </c>
      <c r="BQ21" s="8" cm="1">
        <f t="array" ref="BQ21">K21*INDEX(prod_est,$G21+$H21-1,MATCH(BQ$14,$BP$14:$DP$14,0))</f>
        <v>0</v>
      </c>
      <c r="BR21" s="8" cm="1">
        <f t="array" ref="BR21">L21*INDEX(prod_est,$G21+$H21-1,MATCH(BR$14,$BP$14:$DP$14,0))</f>
        <v>0</v>
      </c>
      <c r="BS21" s="8" cm="1">
        <f t="array" ref="BS21">M21*INDEX(prod_est,$G21+$H21-1,MATCH(BS$14,$BP$14:$DP$14,0))</f>
        <v>0</v>
      </c>
      <c r="BT21" s="8" cm="1">
        <f t="array" ref="BT21">N21*INDEX(prod_est,$G21+$H21-1,MATCH(BT$14,$BP$14:$DP$14,0))</f>
        <v>0</v>
      </c>
      <c r="BU21" s="8" cm="1">
        <f t="array" ref="BU21">O21*INDEX(prod_est,$G21+$H21-1,MATCH(BU$14,$BP$14:$DP$14,0))</f>
        <v>0</v>
      </c>
      <c r="BV21" s="8" cm="1">
        <f t="array" ref="BV21">P21*INDEX(prod_est,$G21+$H21-1,MATCH(BV$14,$BP$14:$DP$14,0))</f>
        <v>0</v>
      </c>
      <c r="BW21" s="8" cm="1">
        <f t="array" ref="BW21">Q21*INDEX(prod_est,$G21+$H21-1,MATCH(BW$14,$BP$14:$DP$14,0))</f>
        <v>0</v>
      </c>
      <c r="BX21" s="8" cm="1">
        <f t="array" ref="BX21">R21*INDEX(prod_est,$G21+$H21-1,MATCH(BX$14,$BP$14:$DP$14,0))</f>
        <v>0</v>
      </c>
      <c r="BY21" s="8" cm="1">
        <f t="array" ref="BY21">S21*INDEX(prod_est,$G21+$H21-1,MATCH(BY$14,$BP$14:$DP$14,0))</f>
        <v>0</v>
      </c>
      <c r="BZ21" s="8" cm="1">
        <f t="array" ref="BZ21">T21*INDEX(prod_est,$G21+$H21-1,MATCH(BZ$14,$BP$14:$DP$14,0))</f>
        <v>0</v>
      </c>
      <c r="CA21" s="8" cm="1">
        <f t="array" ref="CA21">U21*INDEX(prod_est,$G21+$H21-1,MATCH(CA$14,$BP$14:$DP$14,0))</f>
        <v>0</v>
      </c>
      <c r="CB21" s="8" cm="1">
        <f t="array" ref="CB21">V21*INDEX(prod_est,$G21+$H21-1,MATCH(CB$14,$BP$14:$DP$14,0))</f>
        <v>0</v>
      </c>
      <c r="CC21" s="8" cm="1">
        <f t="array" ref="CC21">W21*INDEX(prod_est,$G21+$H21-1,MATCH(CC$14,$BP$14:$DP$14,0))</f>
        <v>0</v>
      </c>
      <c r="CD21" s="8" cm="1">
        <f t="array" ref="CD21">X21*INDEX(prod_est,$G21+$H21-1,MATCH(CD$14,$BP$14:$DP$14,0))</f>
        <v>0</v>
      </c>
      <c r="CE21" s="8" cm="1">
        <f t="array" ref="CE21">Y21*INDEX(prod_est,$G21+$H21-1,MATCH(CE$14,$BP$14:$DP$14,0))</f>
        <v>0</v>
      </c>
      <c r="CF21" s="8" cm="1">
        <f t="array" ref="CF21">Z21*INDEX(prod_est,$G21+$H21-1,MATCH(CF$14,$BP$14:$DP$14,0))</f>
        <v>0</v>
      </c>
      <c r="CG21" s="8" cm="1">
        <f t="array" ref="CG21">AA21*INDEX(prod_est,$G21+$H21-1,MATCH(CG$14,$BP$14:$DP$14,0))</f>
        <v>0</v>
      </c>
      <c r="CH21" s="8" cm="1">
        <f t="array" ref="CH21">AB21*INDEX(prod_est,$G21+$H21-1,MATCH(CH$14,$BP$14:$DP$14,0))</f>
        <v>0</v>
      </c>
      <c r="CI21" s="8" cm="1">
        <f t="array" ref="CI21">AC21*INDEX(prod_est,$G21+$H21-1,MATCH(CI$14,$BP$14:$DP$14,0))</f>
        <v>0</v>
      </c>
      <c r="CJ21" s="8" cm="1">
        <f t="array" ref="CJ21">AD21*INDEX(prod_est,$G21+$H21-1,MATCH(CJ$14,$BP$14:$DP$14,0))</f>
        <v>0</v>
      </c>
      <c r="CK21" s="8" cm="1">
        <f t="array" ref="CK21">AE21*INDEX(prod_est,$G21+$H21-1,MATCH(CK$14,$BP$14:$DP$14,0))</f>
        <v>0</v>
      </c>
      <c r="CL21" s="8" cm="1">
        <f t="array" ref="CL21">AF21*INDEX(prod_est,$G21+$H21-1,MATCH(CL$14,$BP$14:$DP$14,0))</f>
        <v>0</v>
      </c>
      <c r="CM21" s="8" cm="1">
        <f t="array" ref="CM21">AG21*INDEX(prod_est,$G21+$H21-1,MATCH(CM$14,$BP$14:$DP$14,0))</f>
        <v>0</v>
      </c>
      <c r="CN21" s="8" cm="1">
        <f t="array" ref="CN21">AH21*INDEX(prod_est,$G21+$H21-1,MATCH(CN$14,$BP$14:$DP$14,0))</f>
        <v>0</v>
      </c>
      <c r="CO21" s="8" cm="1">
        <f t="array" ref="CO21">AI21*INDEX(prod_est,$G21+$H21-1,MATCH(CO$14,$BP$14:$DP$14,0))</f>
        <v>0</v>
      </c>
      <c r="CP21" s="8" cm="1">
        <f t="array" ref="CP21">AJ21*INDEX(prod_est,$G21+$H21-1,MATCH(CP$14,$BP$14:$DP$14,0))</f>
        <v>0</v>
      </c>
      <c r="CQ21" s="8" cm="1">
        <f t="array" ref="CQ21">AK21*INDEX(prod_est,$G21+$H21-1,MATCH(CQ$14,$BP$14:$DP$14,0))</f>
        <v>0</v>
      </c>
      <c r="CR21" s="8" cm="1">
        <f t="array" ref="CR21">AL21*INDEX(prod_est,$G21+$H21-1,MATCH(CR$14,$BP$14:$DP$14,0))</f>
        <v>0</v>
      </c>
      <c r="CS21" s="8" cm="1">
        <f t="array" ref="CS21">AM21*INDEX(prod_est,$G21+$H21-1,MATCH(CS$14,$BP$14:$DP$14,0))</f>
        <v>0</v>
      </c>
      <c r="CT21" s="8" cm="1">
        <f t="array" ref="CT21">AN21*INDEX(prod_est,$G21+$H21-1,MATCH(CT$14,$BP$14:$DP$14,0))</f>
        <v>0</v>
      </c>
      <c r="CU21" s="8" cm="1">
        <f t="array" ref="CU21">AO21*INDEX(prod_est,$G21+$H21-1,MATCH(CU$14,$BP$14:$DP$14,0))</f>
        <v>0</v>
      </c>
      <c r="CV21" s="8" cm="1">
        <f t="array" ref="CV21">AP21*INDEX(prod_est,$G21+$H21-1,MATCH(CV$14,$BP$14:$DP$14,0))</f>
        <v>0</v>
      </c>
      <c r="CW21" cm="1">
        <f t="array" ref="CW21">AQ21*INDEX(prod_est,$G21+$H21-1,MATCH(CW$14,$BP$14:$DP$14,0))</f>
        <v>0</v>
      </c>
      <c r="CX21" cm="1">
        <f t="array" ref="CX21">AR21*INDEX(prod_est,$G21+$H21-1,MATCH(CX$14,$BP$14:$DP$14,0))</f>
        <v>0</v>
      </c>
      <c r="CY21" cm="1">
        <f t="array" ref="CY21">AS21*INDEX(prod_est,$G21+$H21-1,MATCH(CY$14,$BP$14:$DP$14,0))</f>
        <v>0</v>
      </c>
      <c r="CZ21" cm="1">
        <f t="array" ref="CZ21">AT21*INDEX(prod_est,$G21+$H21-1,MATCH(CZ$14,$BP$14:$DP$14,0))</f>
        <v>0</v>
      </c>
      <c r="DA21" cm="1">
        <f t="array" ref="DA21">AU21*INDEX(prod_est,$G21+$H21-1,MATCH(DA$14,$BP$14:$DP$14,0))</f>
        <v>0</v>
      </c>
      <c r="DB21" cm="1">
        <f t="array" ref="DB21">AV21*INDEX(prod_est,$G21+$H21-1,MATCH(DB$14,$BP$14:$DP$14,0))</f>
        <v>0</v>
      </c>
      <c r="DC21" cm="1">
        <f t="array" ref="DC21">AW21*INDEX(prod_est,$G21+$H21-1,MATCH(DC$14,$BP$14:$DP$14,0))</f>
        <v>0</v>
      </c>
      <c r="DD21" cm="1">
        <f t="array" ref="DD21">AX21*INDEX(prod_est,$G21+$H21-1,MATCH(DD$14,$BP$14:$DP$14,0))</f>
        <v>0</v>
      </c>
      <c r="DE21" cm="1">
        <f t="array" ref="DE21">AY21*INDEX(prod_est,$G21+$H21-1,MATCH(DE$14,$BP$14:$DP$14,0))</f>
        <v>0</v>
      </c>
      <c r="DF21" cm="1">
        <f t="array" ref="DF21">AZ21*INDEX(prod_est,$G21+$H21-1,MATCH(DF$14,$BP$14:$DP$14,0))</f>
        <v>0</v>
      </c>
      <c r="DG21" cm="1">
        <f t="array" ref="DG21">BA21*INDEX(prod_est,$G21+$H21-1,MATCH(DG$14,$BP$14:$DP$14,0))</f>
        <v>0</v>
      </c>
      <c r="DH21" cm="1">
        <f t="array" ref="DH21">BB21*INDEX(prod_est,$G21+$H21-1,MATCH(DH$14,$BP$14:$DP$14,0))</f>
        <v>0</v>
      </c>
      <c r="DI21" cm="1">
        <f t="array" ref="DI21">BC21*INDEX(prod_est,$G21+$H21-1,MATCH(DI$14,$BP$14:$DP$14,0))</f>
        <v>0</v>
      </c>
      <c r="DJ21" cm="1">
        <f t="array" ref="DJ21">BD21*INDEX(prod_est,$G21+$H21-1,MATCH(DJ$14,$BP$14:$DP$14,0))</f>
        <v>0</v>
      </c>
      <c r="DK21" cm="1">
        <f t="array" ref="DK21">BE21*INDEX(prod_est,$G21+$H21-1,MATCH(DK$14,$BP$14:$DP$14,0))</f>
        <v>0</v>
      </c>
      <c r="DL21" cm="1">
        <f t="array" ref="DL21">BF21*INDEX(prod_est,$G21+$H21-1,MATCH(DL$14,$BP$14:$DP$14,0))</f>
        <v>0</v>
      </c>
      <c r="DM21" cm="1">
        <f t="array" ref="DM21">BG21*INDEX(prod_est,$G21+$H21-1,MATCH(DM$14,$BP$14:$DP$14,0))</f>
        <v>0</v>
      </c>
      <c r="DN21" cm="1">
        <f t="array" ref="DN21">BH21*INDEX(prod_est,$G21+$H21-1,MATCH(DN$14,$BP$14:$DP$14,0))</f>
        <v>0</v>
      </c>
      <c r="DO21" cm="1">
        <f t="array" ref="DO21">BI21*INDEX(prod_est,$G21+$H21-1,MATCH(DO$14,$BP$14:$DP$14,0))</f>
        <v>0</v>
      </c>
      <c r="DP21" cm="1">
        <f t="array" ref="DP21">BJ21*INDEX(prod_est,$G21+$H21-1,MATCH(DP$14,$BP$14:$DP$14,0))</f>
        <v>0</v>
      </c>
    </row>
    <row r="22" spans="1:120" x14ac:dyDescent="0.25">
      <c r="A22" t="s">
        <v>51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225</v>
      </c>
      <c r="H22">
        <f>IFERROR(MATCH(D22,Production_est!$D$4:$D$339,0),"-")</f>
        <v>6</v>
      </c>
      <c r="I22" s="8" cm="1">
        <f t="array" ref="I22">IFERROR(INDEX(Production_est!$E$4:$E$339,H22+G22-1),"-")</f>
        <v>26641.1066399999</v>
      </c>
      <c r="J22" s="42">
        <f t="shared" si="0"/>
        <v>0</v>
      </c>
      <c r="K22" s="42">
        <f t="shared" ref="K22:AP22" si="19">J22*(1-$F$4)</f>
        <v>0</v>
      </c>
      <c r="L22" s="42">
        <f t="shared" si="19"/>
        <v>0</v>
      </c>
      <c r="M22" s="42">
        <f t="shared" si="19"/>
        <v>0</v>
      </c>
      <c r="N22" s="42">
        <f t="shared" si="19"/>
        <v>0</v>
      </c>
      <c r="O22" s="42">
        <f t="shared" si="19"/>
        <v>0</v>
      </c>
      <c r="P22" s="42">
        <f t="shared" si="19"/>
        <v>0</v>
      </c>
      <c r="Q22" s="42">
        <f t="shared" si="19"/>
        <v>0</v>
      </c>
      <c r="R22" s="42">
        <f t="shared" si="19"/>
        <v>0</v>
      </c>
      <c r="S22" s="42">
        <f t="shared" si="19"/>
        <v>0</v>
      </c>
      <c r="T22" s="42">
        <f t="shared" si="19"/>
        <v>0</v>
      </c>
      <c r="U22" s="42">
        <f t="shared" si="19"/>
        <v>0</v>
      </c>
      <c r="V22" s="42">
        <f t="shared" si="19"/>
        <v>0</v>
      </c>
      <c r="W22" s="42">
        <f t="shared" si="19"/>
        <v>0</v>
      </c>
      <c r="X22" s="42">
        <f t="shared" si="19"/>
        <v>0</v>
      </c>
      <c r="Y22" s="42">
        <f t="shared" si="19"/>
        <v>0</v>
      </c>
      <c r="Z22" s="42">
        <f t="shared" si="19"/>
        <v>0</v>
      </c>
      <c r="AA22" s="42">
        <f t="shared" si="19"/>
        <v>0</v>
      </c>
      <c r="AB22" s="42">
        <f t="shared" si="19"/>
        <v>0</v>
      </c>
      <c r="AC22" s="42">
        <f t="shared" si="19"/>
        <v>0</v>
      </c>
      <c r="AD22" s="42">
        <f t="shared" si="19"/>
        <v>0</v>
      </c>
      <c r="AE22" s="42">
        <f t="shared" si="19"/>
        <v>0</v>
      </c>
      <c r="AF22" s="42">
        <f t="shared" si="19"/>
        <v>0</v>
      </c>
      <c r="AG22" s="42">
        <f t="shared" si="19"/>
        <v>0</v>
      </c>
      <c r="AH22" s="42">
        <f t="shared" si="19"/>
        <v>0</v>
      </c>
      <c r="AI22" s="42">
        <f t="shared" si="19"/>
        <v>0</v>
      </c>
      <c r="AJ22" s="42">
        <f t="shared" si="19"/>
        <v>0</v>
      </c>
      <c r="AK22" s="42">
        <f t="shared" si="19"/>
        <v>0</v>
      </c>
      <c r="AL22" s="42">
        <f t="shared" si="19"/>
        <v>0</v>
      </c>
      <c r="AM22" s="42">
        <f t="shared" si="19"/>
        <v>0</v>
      </c>
      <c r="AN22" s="42">
        <f t="shared" si="19"/>
        <v>0</v>
      </c>
      <c r="AO22" s="42">
        <f t="shared" si="19"/>
        <v>0</v>
      </c>
      <c r="AP22" s="42">
        <f t="shared" si="19"/>
        <v>0</v>
      </c>
      <c r="AQ22" s="42">
        <f t="shared" ref="AQ22:BJ22" si="20">AP22*(1-$F$4)</f>
        <v>0</v>
      </c>
      <c r="AR22" s="42">
        <f t="shared" si="20"/>
        <v>0</v>
      </c>
      <c r="AS22" s="42">
        <f t="shared" si="20"/>
        <v>0</v>
      </c>
      <c r="AT22" s="42">
        <f t="shared" si="20"/>
        <v>0</v>
      </c>
      <c r="AU22" s="42">
        <f t="shared" si="20"/>
        <v>0</v>
      </c>
      <c r="AV22" s="42">
        <f t="shared" si="20"/>
        <v>0</v>
      </c>
      <c r="AW22" s="42">
        <f t="shared" si="20"/>
        <v>0</v>
      </c>
      <c r="AX22" s="42">
        <f t="shared" si="20"/>
        <v>0</v>
      </c>
      <c r="AY22" s="42">
        <f t="shared" si="20"/>
        <v>0</v>
      </c>
      <c r="AZ22" s="42">
        <f t="shared" si="20"/>
        <v>0</v>
      </c>
      <c r="BA22" s="42">
        <f t="shared" si="20"/>
        <v>0</v>
      </c>
      <c r="BB22" s="42">
        <f t="shared" si="20"/>
        <v>0</v>
      </c>
      <c r="BC22" s="42">
        <f t="shared" si="20"/>
        <v>0</v>
      </c>
      <c r="BD22" s="42">
        <f t="shared" si="20"/>
        <v>0</v>
      </c>
      <c r="BE22" s="42">
        <f t="shared" si="20"/>
        <v>0</v>
      </c>
      <c r="BF22" s="42">
        <f t="shared" si="20"/>
        <v>0</v>
      </c>
      <c r="BG22" s="42">
        <f t="shared" si="20"/>
        <v>0</v>
      </c>
      <c r="BH22" s="42">
        <f t="shared" si="20"/>
        <v>0</v>
      </c>
      <c r="BI22" s="42">
        <f t="shared" si="20"/>
        <v>0</v>
      </c>
      <c r="BJ22" s="42">
        <f t="shared" si="20"/>
        <v>0</v>
      </c>
      <c r="BK22" t="str">
        <f t="shared" si="3"/>
        <v>15_RP</v>
      </c>
      <c r="BL22" t="str">
        <f t="shared" si="4"/>
        <v>d_ind_cem_7_2_avi_gasoline</v>
      </c>
      <c r="BO22" s="8">
        <f t="shared" si="5"/>
        <v>0</v>
      </c>
      <c r="BP22" s="8">
        <f t="shared" si="6"/>
        <v>0</v>
      </c>
      <c r="BQ22" s="8" cm="1">
        <f t="array" ref="BQ22">K22*INDEX(prod_est,$G22+$H22-1,MATCH(BQ$14,$BP$14:$DP$14,0))</f>
        <v>0</v>
      </c>
      <c r="BR22" s="8" cm="1">
        <f t="array" ref="BR22">L22*INDEX(prod_est,$G22+$H22-1,MATCH(BR$14,$BP$14:$DP$14,0))</f>
        <v>0</v>
      </c>
      <c r="BS22" s="8" cm="1">
        <f t="array" ref="BS22">M22*INDEX(prod_est,$G22+$H22-1,MATCH(BS$14,$BP$14:$DP$14,0))</f>
        <v>0</v>
      </c>
      <c r="BT22" s="8" cm="1">
        <f t="array" ref="BT22">N22*INDEX(prod_est,$G22+$H22-1,MATCH(BT$14,$BP$14:$DP$14,0))</f>
        <v>0</v>
      </c>
      <c r="BU22" s="8" cm="1">
        <f t="array" ref="BU22">O22*INDEX(prod_est,$G22+$H22-1,MATCH(BU$14,$BP$14:$DP$14,0))</f>
        <v>0</v>
      </c>
      <c r="BV22" s="8" cm="1">
        <f t="array" ref="BV22">P22*INDEX(prod_est,$G22+$H22-1,MATCH(BV$14,$BP$14:$DP$14,0))</f>
        <v>0</v>
      </c>
      <c r="BW22" s="8" cm="1">
        <f t="array" ref="BW22">Q22*INDEX(prod_est,$G22+$H22-1,MATCH(BW$14,$BP$14:$DP$14,0))</f>
        <v>0</v>
      </c>
      <c r="BX22" s="8" cm="1">
        <f t="array" ref="BX22">R22*INDEX(prod_est,$G22+$H22-1,MATCH(BX$14,$BP$14:$DP$14,0))</f>
        <v>0</v>
      </c>
      <c r="BY22" s="8" cm="1">
        <f t="array" ref="BY22">S22*INDEX(prod_est,$G22+$H22-1,MATCH(BY$14,$BP$14:$DP$14,0))</f>
        <v>0</v>
      </c>
      <c r="BZ22" s="8" cm="1">
        <f t="array" ref="BZ22">T22*INDEX(prod_est,$G22+$H22-1,MATCH(BZ$14,$BP$14:$DP$14,0))</f>
        <v>0</v>
      </c>
      <c r="CA22" s="8" cm="1">
        <f t="array" ref="CA22">U22*INDEX(prod_est,$G22+$H22-1,MATCH(CA$14,$BP$14:$DP$14,0))</f>
        <v>0</v>
      </c>
      <c r="CB22" s="8" cm="1">
        <f t="array" ref="CB22">V22*INDEX(prod_est,$G22+$H22-1,MATCH(CB$14,$BP$14:$DP$14,0))</f>
        <v>0</v>
      </c>
      <c r="CC22" s="8" cm="1">
        <f t="array" ref="CC22">W22*INDEX(prod_est,$G22+$H22-1,MATCH(CC$14,$BP$14:$DP$14,0))</f>
        <v>0</v>
      </c>
      <c r="CD22" s="8" cm="1">
        <f t="array" ref="CD22">X22*INDEX(prod_est,$G22+$H22-1,MATCH(CD$14,$BP$14:$DP$14,0))</f>
        <v>0</v>
      </c>
      <c r="CE22" s="8" cm="1">
        <f t="array" ref="CE22">Y22*INDEX(prod_est,$G22+$H22-1,MATCH(CE$14,$BP$14:$DP$14,0))</f>
        <v>0</v>
      </c>
      <c r="CF22" s="8" cm="1">
        <f t="array" ref="CF22">Z22*INDEX(prod_est,$G22+$H22-1,MATCH(CF$14,$BP$14:$DP$14,0))</f>
        <v>0</v>
      </c>
      <c r="CG22" s="8" cm="1">
        <f t="array" ref="CG22">AA22*INDEX(prod_est,$G22+$H22-1,MATCH(CG$14,$BP$14:$DP$14,0))</f>
        <v>0</v>
      </c>
      <c r="CH22" s="8" cm="1">
        <f t="array" ref="CH22">AB22*INDEX(prod_est,$G22+$H22-1,MATCH(CH$14,$BP$14:$DP$14,0))</f>
        <v>0</v>
      </c>
      <c r="CI22" s="8" cm="1">
        <f t="array" ref="CI22">AC22*INDEX(prod_est,$G22+$H22-1,MATCH(CI$14,$BP$14:$DP$14,0))</f>
        <v>0</v>
      </c>
      <c r="CJ22" s="8" cm="1">
        <f t="array" ref="CJ22">AD22*INDEX(prod_est,$G22+$H22-1,MATCH(CJ$14,$BP$14:$DP$14,0))</f>
        <v>0</v>
      </c>
      <c r="CK22" s="8" cm="1">
        <f t="array" ref="CK22">AE22*INDEX(prod_est,$G22+$H22-1,MATCH(CK$14,$BP$14:$DP$14,0))</f>
        <v>0</v>
      </c>
      <c r="CL22" s="8" cm="1">
        <f t="array" ref="CL22">AF22*INDEX(prod_est,$G22+$H22-1,MATCH(CL$14,$BP$14:$DP$14,0))</f>
        <v>0</v>
      </c>
      <c r="CM22" s="8" cm="1">
        <f t="array" ref="CM22">AG22*INDEX(prod_est,$G22+$H22-1,MATCH(CM$14,$BP$14:$DP$14,0))</f>
        <v>0</v>
      </c>
      <c r="CN22" s="8" cm="1">
        <f t="array" ref="CN22">AH22*INDEX(prod_est,$G22+$H22-1,MATCH(CN$14,$BP$14:$DP$14,0))</f>
        <v>0</v>
      </c>
      <c r="CO22" s="8" cm="1">
        <f t="array" ref="CO22">AI22*INDEX(prod_est,$G22+$H22-1,MATCH(CO$14,$BP$14:$DP$14,0))</f>
        <v>0</v>
      </c>
      <c r="CP22" s="8" cm="1">
        <f t="array" ref="CP22">AJ22*INDEX(prod_est,$G22+$H22-1,MATCH(CP$14,$BP$14:$DP$14,0))</f>
        <v>0</v>
      </c>
      <c r="CQ22" s="8" cm="1">
        <f t="array" ref="CQ22">AK22*INDEX(prod_est,$G22+$H22-1,MATCH(CQ$14,$BP$14:$DP$14,0))</f>
        <v>0</v>
      </c>
      <c r="CR22" s="8" cm="1">
        <f t="array" ref="CR22">AL22*INDEX(prod_est,$G22+$H22-1,MATCH(CR$14,$BP$14:$DP$14,0))</f>
        <v>0</v>
      </c>
      <c r="CS22" s="8" cm="1">
        <f t="array" ref="CS22">AM22*INDEX(prod_est,$G22+$H22-1,MATCH(CS$14,$BP$14:$DP$14,0))</f>
        <v>0</v>
      </c>
      <c r="CT22" s="8" cm="1">
        <f t="array" ref="CT22">AN22*INDEX(prod_est,$G22+$H22-1,MATCH(CT$14,$BP$14:$DP$14,0))</f>
        <v>0</v>
      </c>
      <c r="CU22" s="8" cm="1">
        <f t="array" ref="CU22">AO22*INDEX(prod_est,$G22+$H22-1,MATCH(CU$14,$BP$14:$DP$14,0))</f>
        <v>0</v>
      </c>
      <c r="CV22" s="8" cm="1">
        <f t="array" ref="CV22">AP22*INDEX(prod_est,$G22+$H22-1,MATCH(CV$14,$BP$14:$DP$14,0))</f>
        <v>0</v>
      </c>
      <c r="CW22" cm="1">
        <f t="array" ref="CW22">AQ22*INDEX(prod_est,$G22+$H22-1,MATCH(CW$14,$BP$14:$DP$14,0))</f>
        <v>0</v>
      </c>
      <c r="CX22" cm="1">
        <f t="array" ref="CX22">AR22*INDEX(prod_est,$G22+$H22-1,MATCH(CX$14,$BP$14:$DP$14,0))</f>
        <v>0</v>
      </c>
      <c r="CY22" cm="1">
        <f t="array" ref="CY22">AS22*INDEX(prod_est,$G22+$H22-1,MATCH(CY$14,$BP$14:$DP$14,0))</f>
        <v>0</v>
      </c>
      <c r="CZ22" cm="1">
        <f t="array" ref="CZ22">AT22*INDEX(prod_est,$G22+$H22-1,MATCH(CZ$14,$BP$14:$DP$14,0))</f>
        <v>0</v>
      </c>
      <c r="DA22" cm="1">
        <f t="array" ref="DA22">AU22*INDEX(prod_est,$G22+$H22-1,MATCH(DA$14,$BP$14:$DP$14,0))</f>
        <v>0</v>
      </c>
      <c r="DB22" cm="1">
        <f t="array" ref="DB22">AV22*INDEX(prod_est,$G22+$H22-1,MATCH(DB$14,$BP$14:$DP$14,0))</f>
        <v>0</v>
      </c>
      <c r="DC22" cm="1">
        <f t="array" ref="DC22">AW22*INDEX(prod_est,$G22+$H22-1,MATCH(DC$14,$BP$14:$DP$14,0))</f>
        <v>0</v>
      </c>
      <c r="DD22" cm="1">
        <f t="array" ref="DD22">AX22*INDEX(prod_est,$G22+$H22-1,MATCH(DD$14,$BP$14:$DP$14,0))</f>
        <v>0</v>
      </c>
      <c r="DE22" cm="1">
        <f t="array" ref="DE22">AY22*INDEX(prod_est,$G22+$H22-1,MATCH(DE$14,$BP$14:$DP$14,0))</f>
        <v>0</v>
      </c>
      <c r="DF22" cm="1">
        <f t="array" ref="DF22">AZ22*INDEX(prod_est,$G22+$H22-1,MATCH(DF$14,$BP$14:$DP$14,0))</f>
        <v>0</v>
      </c>
      <c r="DG22" cm="1">
        <f t="array" ref="DG22">BA22*INDEX(prod_est,$G22+$H22-1,MATCH(DG$14,$BP$14:$DP$14,0))</f>
        <v>0</v>
      </c>
      <c r="DH22" cm="1">
        <f t="array" ref="DH22">BB22*INDEX(prod_est,$G22+$H22-1,MATCH(DH$14,$BP$14:$DP$14,0))</f>
        <v>0</v>
      </c>
      <c r="DI22" cm="1">
        <f t="array" ref="DI22">BC22*INDEX(prod_est,$G22+$H22-1,MATCH(DI$14,$BP$14:$DP$14,0))</f>
        <v>0</v>
      </c>
      <c r="DJ22" cm="1">
        <f t="array" ref="DJ22">BD22*INDEX(prod_est,$G22+$H22-1,MATCH(DJ$14,$BP$14:$DP$14,0))</f>
        <v>0</v>
      </c>
      <c r="DK22" cm="1">
        <f t="array" ref="DK22">BE22*INDEX(prod_est,$G22+$H22-1,MATCH(DK$14,$BP$14:$DP$14,0))</f>
        <v>0</v>
      </c>
      <c r="DL22" cm="1">
        <f t="array" ref="DL22">BF22*INDEX(prod_est,$G22+$H22-1,MATCH(DL$14,$BP$14:$DP$14,0))</f>
        <v>0</v>
      </c>
      <c r="DM22" cm="1">
        <f t="array" ref="DM22">BG22*INDEX(prod_est,$G22+$H22-1,MATCH(DM$14,$BP$14:$DP$14,0))</f>
        <v>0</v>
      </c>
      <c r="DN22" cm="1">
        <f t="array" ref="DN22">BH22*INDEX(prod_est,$G22+$H22-1,MATCH(DN$14,$BP$14:$DP$14,0))</f>
        <v>0</v>
      </c>
      <c r="DO22" cm="1">
        <f t="array" ref="DO22">BI22*INDEX(prod_est,$G22+$H22-1,MATCH(DO$14,$BP$14:$DP$14,0))</f>
        <v>0</v>
      </c>
      <c r="DP22" cm="1">
        <f t="array" ref="DP22">BJ22*INDEX(prod_est,$G22+$H22-1,MATCH(DP$14,$BP$14:$DP$14,0))</f>
        <v>0</v>
      </c>
    </row>
    <row r="23" spans="1:120" x14ac:dyDescent="0.25">
      <c r="A23" t="s">
        <v>51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225</v>
      </c>
      <c r="H23">
        <f>IFERROR(MATCH(D23,Production_est!$D$4:$D$339,0),"-")</f>
        <v>6</v>
      </c>
      <c r="I23" s="8" cm="1">
        <f t="array" ref="I23">IFERROR(INDEX(Production_est!$E$4:$E$339,H23+G23-1),"-")</f>
        <v>26641.1066399999</v>
      </c>
      <c r="J23" s="42">
        <f t="shared" si="0"/>
        <v>0</v>
      </c>
      <c r="K23" s="42">
        <f t="shared" ref="K23:AP23" si="21">J23*(1-$F$4)</f>
        <v>0</v>
      </c>
      <c r="L23" s="42">
        <f t="shared" si="21"/>
        <v>0</v>
      </c>
      <c r="M23" s="42">
        <f t="shared" si="21"/>
        <v>0</v>
      </c>
      <c r="N23" s="42">
        <f t="shared" si="21"/>
        <v>0</v>
      </c>
      <c r="O23" s="42">
        <f t="shared" si="21"/>
        <v>0</v>
      </c>
      <c r="P23" s="42">
        <f t="shared" si="21"/>
        <v>0</v>
      </c>
      <c r="Q23" s="42">
        <f t="shared" si="21"/>
        <v>0</v>
      </c>
      <c r="R23" s="42">
        <f t="shared" si="21"/>
        <v>0</v>
      </c>
      <c r="S23" s="42">
        <f t="shared" si="21"/>
        <v>0</v>
      </c>
      <c r="T23" s="42">
        <f t="shared" si="21"/>
        <v>0</v>
      </c>
      <c r="U23" s="42">
        <f t="shared" si="21"/>
        <v>0</v>
      </c>
      <c r="V23" s="42">
        <f t="shared" si="21"/>
        <v>0</v>
      </c>
      <c r="W23" s="42">
        <f t="shared" si="21"/>
        <v>0</v>
      </c>
      <c r="X23" s="42">
        <f t="shared" si="21"/>
        <v>0</v>
      </c>
      <c r="Y23" s="42">
        <f t="shared" si="21"/>
        <v>0</v>
      </c>
      <c r="Z23" s="42">
        <f t="shared" si="21"/>
        <v>0</v>
      </c>
      <c r="AA23" s="42">
        <f t="shared" si="21"/>
        <v>0</v>
      </c>
      <c r="AB23" s="42">
        <f t="shared" si="21"/>
        <v>0</v>
      </c>
      <c r="AC23" s="42">
        <f t="shared" si="21"/>
        <v>0</v>
      </c>
      <c r="AD23" s="42">
        <f t="shared" si="21"/>
        <v>0</v>
      </c>
      <c r="AE23" s="42">
        <f t="shared" si="21"/>
        <v>0</v>
      </c>
      <c r="AF23" s="42">
        <f t="shared" si="21"/>
        <v>0</v>
      </c>
      <c r="AG23" s="42">
        <f t="shared" si="21"/>
        <v>0</v>
      </c>
      <c r="AH23" s="42">
        <f t="shared" si="21"/>
        <v>0</v>
      </c>
      <c r="AI23" s="42">
        <f t="shared" si="21"/>
        <v>0</v>
      </c>
      <c r="AJ23" s="42">
        <f t="shared" si="21"/>
        <v>0</v>
      </c>
      <c r="AK23" s="42">
        <f t="shared" si="21"/>
        <v>0</v>
      </c>
      <c r="AL23" s="42">
        <f t="shared" si="21"/>
        <v>0</v>
      </c>
      <c r="AM23" s="42">
        <f t="shared" si="21"/>
        <v>0</v>
      </c>
      <c r="AN23" s="42">
        <f t="shared" si="21"/>
        <v>0</v>
      </c>
      <c r="AO23" s="42">
        <f t="shared" si="21"/>
        <v>0</v>
      </c>
      <c r="AP23" s="42">
        <f t="shared" si="21"/>
        <v>0</v>
      </c>
      <c r="AQ23" s="42">
        <f t="shared" ref="AQ23:BJ23" si="22">AP23*(1-$F$4)</f>
        <v>0</v>
      </c>
      <c r="AR23" s="42">
        <f t="shared" si="22"/>
        <v>0</v>
      </c>
      <c r="AS23" s="42">
        <f t="shared" si="22"/>
        <v>0</v>
      </c>
      <c r="AT23" s="42">
        <f t="shared" si="22"/>
        <v>0</v>
      </c>
      <c r="AU23" s="42">
        <f t="shared" si="22"/>
        <v>0</v>
      </c>
      <c r="AV23" s="42">
        <f t="shared" si="22"/>
        <v>0</v>
      </c>
      <c r="AW23" s="42">
        <f t="shared" si="22"/>
        <v>0</v>
      </c>
      <c r="AX23" s="42">
        <f t="shared" si="22"/>
        <v>0</v>
      </c>
      <c r="AY23" s="42">
        <f t="shared" si="22"/>
        <v>0</v>
      </c>
      <c r="AZ23" s="42">
        <f t="shared" si="22"/>
        <v>0</v>
      </c>
      <c r="BA23" s="42">
        <f t="shared" si="22"/>
        <v>0</v>
      </c>
      <c r="BB23" s="42">
        <f t="shared" si="22"/>
        <v>0</v>
      </c>
      <c r="BC23" s="42">
        <f t="shared" si="22"/>
        <v>0</v>
      </c>
      <c r="BD23" s="42">
        <f t="shared" si="22"/>
        <v>0</v>
      </c>
      <c r="BE23" s="42">
        <f t="shared" si="22"/>
        <v>0</v>
      </c>
      <c r="BF23" s="42">
        <f t="shared" si="22"/>
        <v>0</v>
      </c>
      <c r="BG23" s="42">
        <f t="shared" si="22"/>
        <v>0</v>
      </c>
      <c r="BH23" s="42">
        <f t="shared" si="22"/>
        <v>0</v>
      </c>
      <c r="BI23" s="42">
        <f t="shared" si="22"/>
        <v>0</v>
      </c>
      <c r="BJ23" s="42">
        <f t="shared" si="22"/>
        <v>0</v>
      </c>
      <c r="BK23" t="str">
        <f t="shared" si="3"/>
        <v>15_RP</v>
      </c>
      <c r="BL23" t="str">
        <f t="shared" si="4"/>
        <v>d_ind_cem_7_3_naphtha</v>
      </c>
      <c r="BO23" s="8">
        <f t="shared" si="5"/>
        <v>0</v>
      </c>
      <c r="BP23" s="8">
        <f t="shared" si="6"/>
        <v>0</v>
      </c>
      <c r="BQ23" s="8" cm="1">
        <f t="array" ref="BQ23">K23*INDEX(prod_est,$G23+$H23-1,MATCH(BQ$14,$BP$14:$DP$14,0))</f>
        <v>0</v>
      </c>
      <c r="BR23" s="8" cm="1">
        <f t="array" ref="BR23">L23*INDEX(prod_est,$G23+$H23-1,MATCH(BR$14,$BP$14:$DP$14,0))</f>
        <v>0</v>
      </c>
      <c r="BS23" s="8" cm="1">
        <f t="array" ref="BS23">M23*INDEX(prod_est,$G23+$H23-1,MATCH(BS$14,$BP$14:$DP$14,0))</f>
        <v>0</v>
      </c>
      <c r="BT23" s="8" cm="1">
        <f t="array" ref="BT23">N23*INDEX(prod_est,$G23+$H23-1,MATCH(BT$14,$BP$14:$DP$14,0))</f>
        <v>0</v>
      </c>
      <c r="BU23" s="8" cm="1">
        <f t="array" ref="BU23">O23*INDEX(prod_est,$G23+$H23-1,MATCH(BU$14,$BP$14:$DP$14,0))</f>
        <v>0</v>
      </c>
      <c r="BV23" s="8" cm="1">
        <f t="array" ref="BV23">P23*INDEX(prod_est,$G23+$H23-1,MATCH(BV$14,$BP$14:$DP$14,0))</f>
        <v>0</v>
      </c>
      <c r="BW23" s="8" cm="1">
        <f t="array" ref="BW23">Q23*INDEX(prod_est,$G23+$H23-1,MATCH(BW$14,$BP$14:$DP$14,0))</f>
        <v>0</v>
      </c>
      <c r="BX23" s="8" cm="1">
        <f t="array" ref="BX23">R23*INDEX(prod_est,$G23+$H23-1,MATCH(BX$14,$BP$14:$DP$14,0))</f>
        <v>0</v>
      </c>
      <c r="BY23" s="8" cm="1">
        <f t="array" ref="BY23">S23*INDEX(prod_est,$G23+$H23-1,MATCH(BY$14,$BP$14:$DP$14,0))</f>
        <v>0</v>
      </c>
      <c r="BZ23" s="8" cm="1">
        <f t="array" ref="BZ23">T23*INDEX(prod_est,$G23+$H23-1,MATCH(BZ$14,$BP$14:$DP$14,0))</f>
        <v>0</v>
      </c>
      <c r="CA23" s="8" cm="1">
        <f t="array" ref="CA23">U23*INDEX(prod_est,$G23+$H23-1,MATCH(CA$14,$BP$14:$DP$14,0))</f>
        <v>0</v>
      </c>
      <c r="CB23" s="8" cm="1">
        <f t="array" ref="CB23">V23*INDEX(prod_est,$G23+$H23-1,MATCH(CB$14,$BP$14:$DP$14,0))</f>
        <v>0</v>
      </c>
      <c r="CC23" s="8" cm="1">
        <f t="array" ref="CC23">W23*INDEX(prod_est,$G23+$H23-1,MATCH(CC$14,$BP$14:$DP$14,0))</f>
        <v>0</v>
      </c>
      <c r="CD23" s="8" cm="1">
        <f t="array" ref="CD23">X23*INDEX(prod_est,$G23+$H23-1,MATCH(CD$14,$BP$14:$DP$14,0))</f>
        <v>0</v>
      </c>
      <c r="CE23" s="8" cm="1">
        <f t="array" ref="CE23">Y23*INDEX(prod_est,$G23+$H23-1,MATCH(CE$14,$BP$14:$DP$14,0))</f>
        <v>0</v>
      </c>
      <c r="CF23" s="8" cm="1">
        <f t="array" ref="CF23">Z23*INDEX(prod_est,$G23+$H23-1,MATCH(CF$14,$BP$14:$DP$14,0))</f>
        <v>0</v>
      </c>
      <c r="CG23" s="8" cm="1">
        <f t="array" ref="CG23">AA23*INDEX(prod_est,$G23+$H23-1,MATCH(CG$14,$BP$14:$DP$14,0))</f>
        <v>0</v>
      </c>
      <c r="CH23" s="8" cm="1">
        <f t="array" ref="CH23">AB23*INDEX(prod_est,$G23+$H23-1,MATCH(CH$14,$BP$14:$DP$14,0))</f>
        <v>0</v>
      </c>
      <c r="CI23" s="8" cm="1">
        <f t="array" ref="CI23">AC23*INDEX(prod_est,$G23+$H23-1,MATCH(CI$14,$BP$14:$DP$14,0))</f>
        <v>0</v>
      </c>
      <c r="CJ23" s="8" cm="1">
        <f t="array" ref="CJ23">AD23*INDEX(prod_est,$G23+$H23-1,MATCH(CJ$14,$BP$14:$DP$14,0))</f>
        <v>0</v>
      </c>
      <c r="CK23" s="8" cm="1">
        <f t="array" ref="CK23">AE23*INDEX(prod_est,$G23+$H23-1,MATCH(CK$14,$BP$14:$DP$14,0))</f>
        <v>0</v>
      </c>
      <c r="CL23" s="8" cm="1">
        <f t="array" ref="CL23">AF23*INDEX(prod_est,$G23+$H23-1,MATCH(CL$14,$BP$14:$DP$14,0))</f>
        <v>0</v>
      </c>
      <c r="CM23" s="8" cm="1">
        <f t="array" ref="CM23">AG23*INDEX(prod_est,$G23+$H23-1,MATCH(CM$14,$BP$14:$DP$14,0))</f>
        <v>0</v>
      </c>
      <c r="CN23" s="8" cm="1">
        <f t="array" ref="CN23">AH23*INDEX(prod_est,$G23+$H23-1,MATCH(CN$14,$BP$14:$DP$14,0))</f>
        <v>0</v>
      </c>
      <c r="CO23" s="8" cm="1">
        <f t="array" ref="CO23">AI23*INDEX(prod_est,$G23+$H23-1,MATCH(CO$14,$BP$14:$DP$14,0))</f>
        <v>0</v>
      </c>
      <c r="CP23" s="8" cm="1">
        <f t="array" ref="CP23">AJ23*INDEX(prod_est,$G23+$H23-1,MATCH(CP$14,$BP$14:$DP$14,0))</f>
        <v>0</v>
      </c>
      <c r="CQ23" s="8" cm="1">
        <f t="array" ref="CQ23">AK23*INDEX(prod_est,$G23+$H23-1,MATCH(CQ$14,$BP$14:$DP$14,0))</f>
        <v>0</v>
      </c>
      <c r="CR23" s="8" cm="1">
        <f t="array" ref="CR23">AL23*INDEX(prod_est,$G23+$H23-1,MATCH(CR$14,$BP$14:$DP$14,0))</f>
        <v>0</v>
      </c>
      <c r="CS23" s="8" cm="1">
        <f t="array" ref="CS23">AM23*INDEX(prod_est,$G23+$H23-1,MATCH(CS$14,$BP$14:$DP$14,0))</f>
        <v>0</v>
      </c>
      <c r="CT23" s="8" cm="1">
        <f t="array" ref="CT23">AN23*INDEX(prod_est,$G23+$H23-1,MATCH(CT$14,$BP$14:$DP$14,0))</f>
        <v>0</v>
      </c>
      <c r="CU23" s="8" cm="1">
        <f t="array" ref="CU23">AO23*INDEX(prod_est,$G23+$H23-1,MATCH(CU$14,$BP$14:$DP$14,0))</f>
        <v>0</v>
      </c>
      <c r="CV23" s="8" cm="1">
        <f t="array" ref="CV23">AP23*INDEX(prod_est,$G23+$H23-1,MATCH(CV$14,$BP$14:$DP$14,0))</f>
        <v>0</v>
      </c>
      <c r="CW23" cm="1">
        <f t="array" ref="CW23">AQ23*INDEX(prod_est,$G23+$H23-1,MATCH(CW$14,$BP$14:$DP$14,0))</f>
        <v>0</v>
      </c>
      <c r="CX23" cm="1">
        <f t="array" ref="CX23">AR23*INDEX(prod_est,$G23+$H23-1,MATCH(CX$14,$BP$14:$DP$14,0))</f>
        <v>0</v>
      </c>
      <c r="CY23" cm="1">
        <f t="array" ref="CY23">AS23*INDEX(prod_est,$G23+$H23-1,MATCH(CY$14,$BP$14:$DP$14,0))</f>
        <v>0</v>
      </c>
      <c r="CZ23" cm="1">
        <f t="array" ref="CZ23">AT23*INDEX(prod_est,$G23+$H23-1,MATCH(CZ$14,$BP$14:$DP$14,0))</f>
        <v>0</v>
      </c>
      <c r="DA23" cm="1">
        <f t="array" ref="DA23">AU23*INDEX(prod_est,$G23+$H23-1,MATCH(DA$14,$BP$14:$DP$14,0))</f>
        <v>0</v>
      </c>
      <c r="DB23" cm="1">
        <f t="array" ref="DB23">AV23*INDEX(prod_est,$G23+$H23-1,MATCH(DB$14,$BP$14:$DP$14,0))</f>
        <v>0</v>
      </c>
      <c r="DC23" cm="1">
        <f t="array" ref="DC23">AW23*INDEX(prod_est,$G23+$H23-1,MATCH(DC$14,$BP$14:$DP$14,0))</f>
        <v>0</v>
      </c>
      <c r="DD23" cm="1">
        <f t="array" ref="DD23">AX23*INDEX(prod_est,$G23+$H23-1,MATCH(DD$14,$BP$14:$DP$14,0))</f>
        <v>0</v>
      </c>
      <c r="DE23" cm="1">
        <f t="array" ref="DE23">AY23*INDEX(prod_est,$G23+$H23-1,MATCH(DE$14,$BP$14:$DP$14,0))</f>
        <v>0</v>
      </c>
      <c r="DF23" cm="1">
        <f t="array" ref="DF23">AZ23*INDEX(prod_est,$G23+$H23-1,MATCH(DF$14,$BP$14:$DP$14,0))</f>
        <v>0</v>
      </c>
      <c r="DG23" cm="1">
        <f t="array" ref="DG23">BA23*INDEX(prod_est,$G23+$H23-1,MATCH(DG$14,$BP$14:$DP$14,0))</f>
        <v>0</v>
      </c>
      <c r="DH23" cm="1">
        <f t="array" ref="DH23">BB23*INDEX(prod_est,$G23+$H23-1,MATCH(DH$14,$BP$14:$DP$14,0))</f>
        <v>0</v>
      </c>
      <c r="DI23" cm="1">
        <f t="array" ref="DI23">BC23*INDEX(prod_est,$G23+$H23-1,MATCH(DI$14,$BP$14:$DP$14,0))</f>
        <v>0</v>
      </c>
      <c r="DJ23" cm="1">
        <f t="array" ref="DJ23">BD23*INDEX(prod_est,$G23+$H23-1,MATCH(DJ$14,$BP$14:$DP$14,0))</f>
        <v>0</v>
      </c>
      <c r="DK23" cm="1">
        <f t="array" ref="DK23">BE23*INDEX(prod_est,$G23+$H23-1,MATCH(DK$14,$BP$14:$DP$14,0))</f>
        <v>0</v>
      </c>
      <c r="DL23" cm="1">
        <f t="array" ref="DL23">BF23*INDEX(prod_est,$G23+$H23-1,MATCH(DL$14,$BP$14:$DP$14,0))</f>
        <v>0</v>
      </c>
      <c r="DM23" cm="1">
        <f t="array" ref="DM23">BG23*INDEX(prod_est,$G23+$H23-1,MATCH(DM$14,$BP$14:$DP$14,0))</f>
        <v>0</v>
      </c>
      <c r="DN23" cm="1">
        <f t="array" ref="DN23">BH23*INDEX(prod_est,$G23+$H23-1,MATCH(DN$14,$BP$14:$DP$14,0))</f>
        <v>0</v>
      </c>
      <c r="DO23" cm="1">
        <f t="array" ref="DO23">BI23*INDEX(prod_est,$G23+$H23-1,MATCH(DO$14,$BP$14:$DP$14,0))</f>
        <v>0</v>
      </c>
      <c r="DP23" cm="1">
        <f t="array" ref="DP23">BJ23*INDEX(prod_est,$G23+$H23-1,MATCH(DP$14,$BP$14:$DP$14,0))</f>
        <v>0</v>
      </c>
    </row>
    <row r="24" spans="1:120" x14ac:dyDescent="0.25">
      <c r="A24" t="s">
        <v>51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225</v>
      </c>
      <c r="H24">
        <f>IFERROR(MATCH(D24,Production_est!$D$4:$D$339,0),"-")</f>
        <v>6</v>
      </c>
      <c r="I24" s="8" cm="1">
        <f t="array" ref="I24">IFERROR(INDEX(Production_est!$E$4:$E$339,H24+G24-1),"-")</f>
        <v>26641.1066399999</v>
      </c>
      <c r="J24" s="42">
        <f t="shared" si="0"/>
        <v>0</v>
      </c>
      <c r="K24" s="42">
        <f t="shared" ref="K24:AP24" si="23">J24*(1-$F$4)</f>
        <v>0</v>
      </c>
      <c r="L24" s="42">
        <f t="shared" si="23"/>
        <v>0</v>
      </c>
      <c r="M24" s="42">
        <f t="shared" si="23"/>
        <v>0</v>
      </c>
      <c r="N24" s="42">
        <f t="shared" si="23"/>
        <v>0</v>
      </c>
      <c r="O24" s="42">
        <f t="shared" si="23"/>
        <v>0</v>
      </c>
      <c r="P24" s="42">
        <f t="shared" si="23"/>
        <v>0</v>
      </c>
      <c r="Q24" s="42">
        <f t="shared" si="23"/>
        <v>0</v>
      </c>
      <c r="R24" s="42">
        <f t="shared" si="23"/>
        <v>0</v>
      </c>
      <c r="S24" s="42">
        <f t="shared" si="23"/>
        <v>0</v>
      </c>
      <c r="T24" s="42">
        <f t="shared" si="23"/>
        <v>0</v>
      </c>
      <c r="U24" s="42">
        <f t="shared" si="23"/>
        <v>0</v>
      </c>
      <c r="V24" s="42">
        <f t="shared" si="23"/>
        <v>0</v>
      </c>
      <c r="W24" s="42">
        <f t="shared" si="23"/>
        <v>0</v>
      </c>
      <c r="X24" s="42">
        <f t="shared" si="23"/>
        <v>0</v>
      </c>
      <c r="Y24" s="42">
        <f t="shared" si="23"/>
        <v>0</v>
      </c>
      <c r="Z24" s="42">
        <f t="shared" si="23"/>
        <v>0</v>
      </c>
      <c r="AA24" s="42">
        <f t="shared" si="23"/>
        <v>0</v>
      </c>
      <c r="AB24" s="42">
        <f t="shared" si="23"/>
        <v>0</v>
      </c>
      <c r="AC24" s="42">
        <f t="shared" si="23"/>
        <v>0</v>
      </c>
      <c r="AD24" s="42">
        <f t="shared" si="23"/>
        <v>0</v>
      </c>
      <c r="AE24" s="42">
        <f t="shared" si="23"/>
        <v>0</v>
      </c>
      <c r="AF24" s="42">
        <f t="shared" si="23"/>
        <v>0</v>
      </c>
      <c r="AG24" s="42">
        <f t="shared" si="23"/>
        <v>0</v>
      </c>
      <c r="AH24" s="42">
        <f t="shared" si="23"/>
        <v>0</v>
      </c>
      <c r="AI24" s="42">
        <f t="shared" si="23"/>
        <v>0</v>
      </c>
      <c r="AJ24" s="42">
        <f t="shared" si="23"/>
        <v>0</v>
      </c>
      <c r="AK24" s="42">
        <f t="shared" si="23"/>
        <v>0</v>
      </c>
      <c r="AL24" s="42">
        <f t="shared" si="23"/>
        <v>0</v>
      </c>
      <c r="AM24" s="42">
        <f t="shared" si="23"/>
        <v>0</v>
      </c>
      <c r="AN24" s="42">
        <f t="shared" si="23"/>
        <v>0</v>
      </c>
      <c r="AO24" s="42">
        <f t="shared" si="23"/>
        <v>0</v>
      </c>
      <c r="AP24" s="42">
        <f t="shared" si="23"/>
        <v>0</v>
      </c>
      <c r="AQ24" s="42">
        <f t="shared" ref="AQ24:BJ24" si="24">AP24*(1-$F$4)</f>
        <v>0</v>
      </c>
      <c r="AR24" s="42">
        <f t="shared" si="24"/>
        <v>0</v>
      </c>
      <c r="AS24" s="42">
        <f t="shared" si="24"/>
        <v>0</v>
      </c>
      <c r="AT24" s="42">
        <f t="shared" si="24"/>
        <v>0</v>
      </c>
      <c r="AU24" s="42">
        <f t="shared" si="24"/>
        <v>0</v>
      </c>
      <c r="AV24" s="42">
        <f t="shared" si="24"/>
        <v>0</v>
      </c>
      <c r="AW24" s="42">
        <f t="shared" si="24"/>
        <v>0</v>
      </c>
      <c r="AX24" s="42">
        <f t="shared" si="24"/>
        <v>0</v>
      </c>
      <c r="AY24" s="42">
        <f t="shared" si="24"/>
        <v>0</v>
      </c>
      <c r="AZ24" s="42">
        <f t="shared" si="24"/>
        <v>0</v>
      </c>
      <c r="BA24" s="42">
        <f t="shared" si="24"/>
        <v>0</v>
      </c>
      <c r="BB24" s="42">
        <f t="shared" si="24"/>
        <v>0</v>
      </c>
      <c r="BC24" s="42">
        <f t="shared" si="24"/>
        <v>0</v>
      </c>
      <c r="BD24" s="42">
        <f t="shared" si="24"/>
        <v>0</v>
      </c>
      <c r="BE24" s="42">
        <f t="shared" si="24"/>
        <v>0</v>
      </c>
      <c r="BF24" s="42">
        <f t="shared" si="24"/>
        <v>0</v>
      </c>
      <c r="BG24" s="42">
        <f t="shared" si="24"/>
        <v>0</v>
      </c>
      <c r="BH24" s="42">
        <f t="shared" si="24"/>
        <v>0</v>
      </c>
      <c r="BI24" s="42">
        <f t="shared" si="24"/>
        <v>0</v>
      </c>
      <c r="BJ24" s="42">
        <f t="shared" si="24"/>
        <v>0</v>
      </c>
      <c r="BK24" t="str">
        <f t="shared" si="3"/>
        <v>15_RP</v>
      </c>
      <c r="BL24" t="str">
        <f t="shared" si="4"/>
        <v>d_ind_cem_7_x_jet_fuel</v>
      </c>
      <c r="BO24" s="8">
        <f t="shared" si="5"/>
        <v>0</v>
      </c>
      <c r="BP24" s="8">
        <f t="shared" si="6"/>
        <v>0</v>
      </c>
      <c r="BQ24" s="8" cm="1">
        <f t="array" ref="BQ24">K24*INDEX(prod_est,$G24+$H24-1,MATCH(BQ$14,$BP$14:$DP$14,0))</f>
        <v>0</v>
      </c>
      <c r="BR24" s="8" cm="1">
        <f t="array" ref="BR24">L24*INDEX(prod_est,$G24+$H24-1,MATCH(BR$14,$BP$14:$DP$14,0))</f>
        <v>0</v>
      </c>
      <c r="BS24" s="8" cm="1">
        <f t="array" ref="BS24">M24*INDEX(prod_est,$G24+$H24-1,MATCH(BS$14,$BP$14:$DP$14,0))</f>
        <v>0</v>
      </c>
      <c r="BT24" s="8" cm="1">
        <f t="array" ref="BT24">N24*INDEX(prod_est,$G24+$H24-1,MATCH(BT$14,$BP$14:$DP$14,0))</f>
        <v>0</v>
      </c>
      <c r="BU24" s="8" cm="1">
        <f t="array" ref="BU24">O24*INDEX(prod_est,$G24+$H24-1,MATCH(BU$14,$BP$14:$DP$14,0))</f>
        <v>0</v>
      </c>
      <c r="BV24" s="8" cm="1">
        <f t="array" ref="BV24">P24*INDEX(prod_est,$G24+$H24-1,MATCH(BV$14,$BP$14:$DP$14,0))</f>
        <v>0</v>
      </c>
      <c r="BW24" s="8" cm="1">
        <f t="array" ref="BW24">Q24*INDEX(prod_est,$G24+$H24-1,MATCH(BW$14,$BP$14:$DP$14,0))</f>
        <v>0</v>
      </c>
      <c r="BX24" s="8" cm="1">
        <f t="array" ref="BX24">R24*INDEX(prod_est,$G24+$H24-1,MATCH(BX$14,$BP$14:$DP$14,0))</f>
        <v>0</v>
      </c>
      <c r="BY24" s="8" cm="1">
        <f t="array" ref="BY24">S24*INDEX(prod_est,$G24+$H24-1,MATCH(BY$14,$BP$14:$DP$14,0))</f>
        <v>0</v>
      </c>
      <c r="BZ24" s="8" cm="1">
        <f t="array" ref="BZ24">T24*INDEX(prod_est,$G24+$H24-1,MATCH(BZ$14,$BP$14:$DP$14,0))</f>
        <v>0</v>
      </c>
      <c r="CA24" s="8" cm="1">
        <f t="array" ref="CA24">U24*INDEX(prod_est,$G24+$H24-1,MATCH(CA$14,$BP$14:$DP$14,0))</f>
        <v>0</v>
      </c>
      <c r="CB24" s="8" cm="1">
        <f t="array" ref="CB24">V24*INDEX(prod_est,$G24+$H24-1,MATCH(CB$14,$BP$14:$DP$14,0))</f>
        <v>0</v>
      </c>
      <c r="CC24" s="8" cm="1">
        <f t="array" ref="CC24">W24*INDEX(prod_est,$G24+$H24-1,MATCH(CC$14,$BP$14:$DP$14,0))</f>
        <v>0</v>
      </c>
      <c r="CD24" s="8" cm="1">
        <f t="array" ref="CD24">X24*INDEX(prod_est,$G24+$H24-1,MATCH(CD$14,$BP$14:$DP$14,0))</f>
        <v>0</v>
      </c>
      <c r="CE24" s="8" cm="1">
        <f t="array" ref="CE24">Y24*INDEX(prod_est,$G24+$H24-1,MATCH(CE$14,$BP$14:$DP$14,0))</f>
        <v>0</v>
      </c>
      <c r="CF24" s="8" cm="1">
        <f t="array" ref="CF24">Z24*INDEX(prod_est,$G24+$H24-1,MATCH(CF$14,$BP$14:$DP$14,0))</f>
        <v>0</v>
      </c>
      <c r="CG24" s="8" cm="1">
        <f t="array" ref="CG24">AA24*INDEX(prod_est,$G24+$H24-1,MATCH(CG$14,$BP$14:$DP$14,0))</f>
        <v>0</v>
      </c>
      <c r="CH24" s="8" cm="1">
        <f t="array" ref="CH24">AB24*INDEX(prod_est,$G24+$H24-1,MATCH(CH$14,$BP$14:$DP$14,0))</f>
        <v>0</v>
      </c>
      <c r="CI24" s="8" cm="1">
        <f t="array" ref="CI24">AC24*INDEX(prod_est,$G24+$H24-1,MATCH(CI$14,$BP$14:$DP$14,0))</f>
        <v>0</v>
      </c>
      <c r="CJ24" s="8" cm="1">
        <f t="array" ref="CJ24">AD24*INDEX(prod_est,$G24+$H24-1,MATCH(CJ$14,$BP$14:$DP$14,0))</f>
        <v>0</v>
      </c>
      <c r="CK24" s="8" cm="1">
        <f t="array" ref="CK24">AE24*INDEX(prod_est,$G24+$H24-1,MATCH(CK$14,$BP$14:$DP$14,0))</f>
        <v>0</v>
      </c>
      <c r="CL24" s="8" cm="1">
        <f t="array" ref="CL24">AF24*INDEX(prod_est,$G24+$H24-1,MATCH(CL$14,$BP$14:$DP$14,0))</f>
        <v>0</v>
      </c>
      <c r="CM24" s="8" cm="1">
        <f t="array" ref="CM24">AG24*INDEX(prod_est,$G24+$H24-1,MATCH(CM$14,$BP$14:$DP$14,0))</f>
        <v>0</v>
      </c>
      <c r="CN24" s="8" cm="1">
        <f t="array" ref="CN24">AH24*INDEX(prod_est,$G24+$H24-1,MATCH(CN$14,$BP$14:$DP$14,0))</f>
        <v>0</v>
      </c>
      <c r="CO24" s="8" cm="1">
        <f t="array" ref="CO24">AI24*INDEX(prod_est,$G24+$H24-1,MATCH(CO$14,$BP$14:$DP$14,0))</f>
        <v>0</v>
      </c>
      <c r="CP24" s="8" cm="1">
        <f t="array" ref="CP24">AJ24*INDEX(prod_est,$G24+$H24-1,MATCH(CP$14,$BP$14:$DP$14,0))</f>
        <v>0</v>
      </c>
      <c r="CQ24" s="8" cm="1">
        <f t="array" ref="CQ24">AK24*INDEX(prod_est,$G24+$H24-1,MATCH(CQ$14,$BP$14:$DP$14,0))</f>
        <v>0</v>
      </c>
      <c r="CR24" s="8" cm="1">
        <f t="array" ref="CR24">AL24*INDEX(prod_est,$G24+$H24-1,MATCH(CR$14,$BP$14:$DP$14,0))</f>
        <v>0</v>
      </c>
      <c r="CS24" s="8" cm="1">
        <f t="array" ref="CS24">AM24*INDEX(prod_est,$G24+$H24-1,MATCH(CS$14,$BP$14:$DP$14,0))</f>
        <v>0</v>
      </c>
      <c r="CT24" s="8" cm="1">
        <f t="array" ref="CT24">AN24*INDEX(prod_est,$G24+$H24-1,MATCH(CT$14,$BP$14:$DP$14,0))</f>
        <v>0</v>
      </c>
      <c r="CU24" s="8" cm="1">
        <f t="array" ref="CU24">AO24*INDEX(prod_est,$G24+$H24-1,MATCH(CU$14,$BP$14:$DP$14,0))</f>
        <v>0</v>
      </c>
      <c r="CV24" s="8" cm="1">
        <f t="array" ref="CV24">AP24*INDEX(prod_est,$G24+$H24-1,MATCH(CV$14,$BP$14:$DP$14,0))</f>
        <v>0</v>
      </c>
      <c r="CW24" cm="1">
        <f t="array" ref="CW24">AQ24*INDEX(prod_est,$G24+$H24-1,MATCH(CW$14,$BP$14:$DP$14,0))</f>
        <v>0</v>
      </c>
      <c r="CX24" cm="1">
        <f t="array" ref="CX24">AR24*INDEX(prod_est,$G24+$H24-1,MATCH(CX$14,$BP$14:$DP$14,0))</f>
        <v>0</v>
      </c>
      <c r="CY24" cm="1">
        <f t="array" ref="CY24">AS24*INDEX(prod_est,$G24+$H24-1,MATCH(CY$14,$BP$14:$DP$14,0))</f>
        <v>0</v>
      </c>
      <c r="CZ24" cm="1">
        <f t="array" ref="CZ24">AT24*INDEX(prod_est,$G24+$H24-1,MATCH(CZ$14,$BP$14:$DP$14,0))</f>
        <v>0</v>
      </c>
      <c r="DA24" cm="1">
        <f t="array" ref="DA24">AU24*INDEX(prod_est,$G24+$H24-1,MATCH(DA$14,$BP$14:$DP$14,0))</f>
        <v>0</v>
      </c>
      <c r="DB24" cm="1">
        <f t="array" ref="DB24">AV24*INDEX(prod_est,$G24+$H24-1,MATCH(DB$14,$BP$14:$DP$14,0))</f>
        <v>0</v>
      </c>
      <c r="DC24" cm="1">
        <f t="array" ref="DC24">AW24*INDEX(prod_est,$G24+$H24-1,MATCH(DC$14,$BP$14:$DP$14,0))</f>
        <v>0</v>
      </c>
      <c r="DD24" cm="1">
        <f t="array" ref="DD24">AX24*INDEX(prod_est,$G24+$H24-1,MATCH(DD$14,$BP$14:$DP$14,0))</f>
        <v>0</v>
      </c>
      <c r="DE24" cm="1">
        <f t="array" ref="DE24">AY24*INDEX(prod_est,$G24+$H24-1,MATCH(DE$14,$BP$14:$DP$14,0))</f>
        <v>0</v>
      </c>
      <c r="DF24" cm="1">
        <f t="array" ref="DF24">AZ24*INDEX(prod_est,$G24+$H24-1,MATCH(DF$14,$BP$14:$DP$14,0))</f>
        <v>0</v>
      </c>
      <c r="DG24" cm="1">
        <f t="array" ref="DG24">BA24*INDEX(prod_est,$G24+$H24-1,MATCH(DG$14,$BP$14:$DP$14,0))</f>
        <v>0</v>
      </c>
      <c r="DH24" cm="1">
        <f t="array" ref="DH24">BB24*INDEX(prod_est,$G24+$H24-1,MATCH(DH$14,$BP$14:$DP$14,0))</f>
        <v>0</v>
      </c>
      <c r="DI24" cm="1">
        <f t="array" ref="DI24">BC24*INDEX(prod_est,$G24+$H24-1,MATCH(DI$14,$BP$14:$DP$14,0))</f>
        <v>0</v>
      </c>
      <c r="DJ24" cm="1">
        <f t="array" ref="DJ24">BD24*INDEX(prod_est,$G24+$H24-1,MATCH(DJ$14,$BP$14:$DP$14,0))</f>
        <v>0</v>
      </c>
      <c r="DK24" cm="1">
        <f t="array" ref="DK24">BE24*INDEX(prod_est,$G24+$H24-1,MATCH(DK$14,$BP$14:$DP$14,0))</f>
        <v>0</v>
      </c>
      <c r="DL24" cm="1">
        <f t="array" ref="DL24">BF24*INDEX(prod_est,$G24+$H24-1,MATCH(DL$14,$BP$14:$DP$14,0))</f>
        <v>0</v>
      </c>
      <c r="DM24" cm="1">
        <f t="array" ref="DM24">BG24*INDEX(prod_est,$G24+$H24-1,MATCH(DM$14,$BP$14:$DP$14,0))</f>
        <v>0</v>
      </c>
      <c r="DN24" cm="1">
        <f t="array" ref="DN24">BH24*INDEX(prod_est,$G24+$H24-1,MATCH(DN$14,$BP$14:$DP$14,0))</f>
        <v>0</v>
      </c>
      <c r="DO24" cm="1">
        <f t="array" ref="DO24">BI24*INDEX(prod_est,$G24+$H24-1,MATCH(DO$14,$BP$14:$DP$14,0))</f>
        <v>0</v>
      </c>
      <c r="DP24" cm="1">
        <f t="array" ref="DP24">BJ24*INDEX(prod_est,$G24+$H24-1,MATCH(DP$14,$BP$14:$DP$14,0))</f>
        <v>0</v>
      </c>
    </row>
    <row r="25" spans="1:120" x14ac:dyDescent="0.25">
      <c r="A25" t="s">
        <v>51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225</v>
      </c>
      <c r="H25">
        <f>IFERROR(MATCH(D25,Production_est!$D$4:$D$339,0),"-")</f>
        <v>6</v>
      </c>
      <c r="I25" s="8" cm="1">
        <f t="array" ref="I25">IFERROR(INDEX(Production_est!$E$4:$E$339,H25+G25-1),"-")</f>
        <v>26641.1066399999</v>
      </c>
      <c r="J25" s="42">
        <f t="shared" si="0"/>
        <v>0</v>
      </c>
      <c r="K25" s="42">
        <f t="shared" ref="K25:AP25" si="25">J25*(1-$F$4)</f>
        <v>0</v>
      </c>
      <c r="L25" s="42">
        <f t="shared" si="25"/>
        <v>0</v>
      </c>
      <c r="M25" s="42">
        <f t="shared" si="25"/>
        <v>0</v>
      </c>
      <c r="N25" s="42">
        <f t="shared" si="25"/>
        <v>0</v>
      </c>
      <c r="O25" s="42">
        <f t="shared" si="25"/>
        <v>0</v>
      </c>
      <c r="P25" s="42">
        <f t="shared" si="25"/>
        <v>0</v>
      </c>
      <c r="Q25" s="42">
        <f t="shared" si="25"/>
        <v>0</v>
      </c>
      <c r="R25" s="42">
        <f t="shared" si="25"/>
        <v>0</v>
      </c>
      <c r="S25" s="42">
        <f t="shared" si="25"/>
        <v>0</v>
      </c>
      <c r="T25" s="42">
        <f t="shared" si="25"/>
        <v>0</v>
      </c>
      <c r="U25" s="42">
        <f t="shared" si="25"/>
        <v>0</v>
      </c>
      <c r="V25" s="42">
        <f t="shared" si="25"/>
        <v>0</v>
      </c>
      <c r="W25" s="42">
        <f t="shared" si="25"/>
        <v>0</v>
      </c>
      <c r="X25" s="42">
        <f t="shared" si="25"/>
        <v>0</v>
      </c>
      <c r="Y25" s="42">
        <f t="shared" si="25"/>
        <v>0</v>
      </c>
      <c r="Z25" s="42">
        <f t="shared" si="25"/>
        <v>0</v>
      </c>
      <c r="AA25" s="42">
        <f t="shared" si="25"/>
        <v>0</v>
      </c>
      <c r="AB25" s="42">
        <f t="shared" si="25"/>
        <v>0</v>
      </c>
      <c r="AC25" s="42">
        <f t="shared" si="25"/>
        <v>0</v>
      </c>
      <c r="AD25" s="42">
        <f t="shared" si="25"/>
        <v>0</v>
      </c>
      <c r="AE25" s="42">
        <f t="shared" si="25"/>
        <v>0</v>
      </c>
      <c r="AF25" s="42">
        <f t="shared" si="25"/>
        <v>0</v>
      </c>
      <c r="AG25" s="42">
        <f t="shared" si="25"/>
        <v>0</v>
      </c>
      <c r="AH25" s="42">
        <f t="shared" si="25"/>
        <v>0</v>
      </c>
      <c r="AI25" s="42">
        <f t="shared" si="25"/>
        <v>0</v>
      </c>
      <c r="AJ25" s="42">
        <f t="shared" si="25"/>
        <v>0</v>
      </c>
      <c r="AK25" s="42">
        <f t="shared" si="25"/>
        <v>0</v>
      </c>
      <c r="AL25" s="42">
        <f t="shared" si="25"/>
        <v>0</v>
      </c>
      <c r="AM25" s="42">
        <f t="shared" si="25"/>
        <v>0</v>
      </c>
      <c r="AN25" s="42">
        <f t="shared" si="25"/>
        <v>0</v>
      </c>
      <c r="AO25" s="42">
        <f t="shared" si="25"/>
        <v>0</v>
      </c>
      <c r="AP25" s="42">
        <f t="shared" si="25"/>
        <v>0</v>
      </c>
      <c r="AQ25" s="42">
        <f t="shared" ref="AQ25:BJ25" si="26">AP25*(1-$F$4)</f>
        <v>0</v>
      </c>
      <c r="AR25" s="42">
        <f t="shared" si="26"/>
        <v>0</v>
      </c>
      <c r="AS25" s="42">
        <f t="shared" si="26"/>
        <v>0</v>
      </c>
      <c r="AT25" s="42">
        <f t="shared" si="26"/>
        <v>0</v>
      </c>
      <c r="AU25" s="42">
        <f t="shared" si="26"/>
        <v>0</v>
      </c>
      <c r="AV25" s="42">
        <f t="shared" si="26"/>
        <v>0</v>
      </c>
      <c r="AW25" s="42">
        <f t="shared" si="26"/>
        <v>0</v>
      </c>
      <c r="AX25" s="42">
        <f t="shared" si="26"/>
        <v>0</v>
      </c>
      <c r="AY25" s="42">
        <f t="shared" si="26"/>
        <v>0</v>
      </c>
      <c r="AZ25" s="42">
        <f t="shared" si="26"/>
        <v>0</v>
      </c>
      <c r="BA25" s="42">
        <f t="shared" si="26"/>
        <v>0</v>
      </c>
      <c r="BB25" s="42">
        <f t="shared" si="26"/>
        <v>0</v>
      </c>
      <c r="BC25" s="42">
        <f t="shared" si="26"/>
        <v>0</v>
      </c>
      <c r="BD25" s="42">
        <f t="shared" si="26"/>
        <v>0</v>
      </c>
      <c r="BE25" s="42">
        <f t="shared" si="26"/>
        <v>0</v>
      </c>
      <c r="BF25" s="42">
        <f t="shared" si="26"/>
        <v>0</v>
      </c>
      <c r="BG25" s="42">
        <f t="shared" si="26"/>
        <v>0</v>
      </c>
      <c r="BH25" s="42">
        <f t="shared" si="26"/>
        <v>0</v>
      </c>
      <c r="BI25" s="42">
        <f t="shared" si="26"/>
        <v>0</v>
      </c>
      <c r="BJ25" s="42">
        <f t="shared" si="26"/>
        <v>0</v>
      </c>
      <c r="BK25" t="str">
        <f t="shared" si="3"/>
        <v>15_RP</v>
      </c>
      <c r="BL25" t="str">
        <f t="shared" si="4"/>
        <v>d_ind_cem_7_6_kerosene</v>
      </c>
      <c r="BO25" s="8">
        <f t="shared" si="5"/>
        <v>0</v>
      </c>
      <c r="BP25" s="8">
        <f t="shared" si="6"/>
        <v>0</v>
      </c>
      <c r="BQ25" s="8" cm="1">
        <f t="array" ref="BQ25">K25*INDEX(prod_est,$G25+$H25-1,MATCH(BQ$14,$BP$14:$DP$14,0))</f>
        <v>0</v>
      </c>
      <c r="BR25" s="8" cm="1">
        <f t="array" ref="BR25">L25*INDEX(prod_est,$G25+$H25-1,MATCH(BR$14,$BP$14:$DP$14,0))</f>
        <v>0</v>
      </c>
      <c r="BS25" s="8" cm="1">
        <f t="array" ref="BS25">M25*INDEX(prod_est,$G25+$H25-1,MATCH(BS$14,$BP$14:$DP$14,0))</f>
        <v>0</v>
      </c>
      <c r="BT25" s="8" cm="1">
        <f t="array" ref="BT25">N25*INDEX(prod_est,$G25+$H25-1,MATCH(BT$14,$BP$14:$DP$14,0))</f>
        <v>0</v>
      </c>
      <c r="BU25" s="8" cm="1">
        <f t="array" ref="BU25">O25*INDEX(prod_est,$G25+$H25-1,MATCH(BU$14,$BP$14:$DP$14,0))</f>
        <v>0</v>
      </c>
      <c r="BV25" s="8" cm="1">
        <f t="array" ref="BV25">P25*INDEX(prod_est,$G25+$H25-1,MATCH(BV$14,$BP$14:$DP$14,0))</f>
        <v>0</v>
      </c>
      <c r="BW25" s="8" cm="1">
        <f t="array" ref="BW25">Q25*INDEX(prod_est,$G25+$H25-1,MATCH(BW$14,$BP$14:$DP$14,0))</f>
        <v>0</v>
      </c>
      <c r="BX25" s="8" cm="1">
        <f t="array" ref="BX25">R25*INDEX(prod_est,$G25+$H25-1,MATCH(BX$14,$BP$14:$DP$14,0))</f>
        <v>0</v>
      </c>
      <c r="BY25" s="8" cm="1">
        <f t="array" ref="BY25">S25*INDEX(prod_est,$G25+$H25-1,MATCH(BY$14,$BP$14:$DP$14,0))</f>
        <v>0</v>
      </c>
      <c r="BZ25" s="8" cm="1">
        <f t="array" ref="BZ25">T25*INDEX(prod_est,$G25+$H25-1,MATCH(BZ$14,$BP$14:$DP$14,0))</f>
        <v>0</v>
      </c>
      <c r="CA25" s="8" cm="1">
        <f t="array" ref="CA25">U25*INDEX(prod_est,$G25+$H25-1,MATCH(CA$14,$BP$14:$DP$14,0))</f>
        <v>0</v>
      </c>
      <c r="CB25" s="8" cm="1">
        <f t="array" ref="CB25">V25*INDEX(prod_est,$G25+$H25-1,MATCH(CB$14,$BP$14:$DP$14,0))</f>
        <v>0</v>
      </c>
      <c r="CC25" s="8" cm="1">
        <f t="array" ref="CC25">W25*INDEX(prod_est,$G25+$H25-1,MATCH(CC$14,$BP$14:$DP$14,0))</f>
        <v>0</v>
      </c>
      <c r="CD25" s="8" cm="1">
        <f t="array" ref="CD25">X25*INDEX(prod_est,$G25+$H25-1,MATCH(CD$14,$BP$14:$DP$14,0))</f>
        <v>0</v>
      </c>
      <c r="CE25" s="8" cm="1">
        <f t="array" ref="CE25">Y25*INDEX(prod_est,$G25+$H25-1,MATCH(CE$14,$BP$14:$DP$14,0))</f>
        <v>0</v>
      </c>
      <c r="CF25" s="8" cm="1">
        <f t="array" ref="CF25">Z25*INDEX(prod_est,$G25+$H25-1,MATCH(CF$14,$BP$14:$DP$14,0))</f>
        <v>0</v>
      </c>
      <c r="CG25" s="8" cm="1">
        <f t="array" ref="CG25">AA25*INDEX(prod_est,$G25+$H25-1,MATCH(CG$14,$BP$14:$DP$14,0))</f>
        <v>0</v>
      </c>
      <c r="CH25" s="8" cm="1">
        <f t="array" ref="CH25">AB25*INDEX(prod_est,$G25+$H25-1,MATCH(CH$14,$BP$14:$DP$14,0))</f>
        <v>0</v>
      </c>
      <c r="CI25" s="8" cm="1">
        <f t="array" ref="CI25">AC25*INDEX(prod_est,$G25+$H25-1,MATCH(CI$14,$BP$14:$DP$14,0))</f>
        <v>0</v>
      </c>
      <c r="CJ25" s="8" cm="1">
        <f t="array" ref="CJ25">AD25*INDEX(prod_est,$G25+$H25-1,MATCH(CJ$14,$BP$14:$DP$14,0))</f>
        <v>0</v>
      </c>
      <c r="CK25" s="8" cm="1">
        <f t="array" ref="CK25">AE25*INDEX(prod_est,$G25+$H25-1,MATCH(CK$14,$BP$14:$DP$14,0))</f>
        <v>0</v>
      </c>
      <c r="CL25" s="8" cm="1">
        <f t="array" ref="CL25">AF25*INDEX(prod_est,$G25+$H25-1,MATCH(CL$14,$BP$14:$DP$14,0))</f>
        <v>0</v>
      </c>
      <c r="CM25" s="8" cm="1">
        <f t="array" ref="CM25">AG25*INDEX(prod_est,$G25+$H25-1,MATCH(CM$14,$BP$14:$DP$14,0))</f>
        <v>0</v>
      </c>
      <c r="CN25" s="8" cm="1">
        <f t="array" ref="CN25">AH25*INDEX(prod_est,$G25+$H25-1,MATCH(CN$14,$BP$14:$DP$14,0))</f>
        <v>0</v>
      </c>
      <c r="CO25" s="8" cm="1">
        <f t="array" ref="CO25">AI25*INDEX(prod_est,$G25+$H25-1,MATCH(CO$14,$BP$14:$DP$14,0))</f>
        <v>0</v>
      </c>
      <c r="CP25" s="8" cm="1">
        <f t="array" ref="CP25">AJ25*INDEX(prod_est,$G25+$H25-1,MATCH(CP$14,$BP$14:$DP$14,0))</f>
        <v>0</v>
      </c>
      <c r="CQ25" s="8" cm="1">
        <f t="array" ref="CQ25">AK25*INDEX(prod_est,$G25+$H25-1,MATCH(CQ$14,$BP$14:$DP$14,0))</f>
        <v>0</v>
      </c>
      <c r="CR25" s="8" cm="1">
        <f t="array" ref="CR25">AL25*INDEX(prod_est,$G25+$H25-1,MATCH(CR$14,$BP$14:$DP$14,0))</f>
        <v>0</v>
      </c>
      <c r="CS25" s="8" cm="1">
        <f t="array" ref="CS25">AM25*INDEX(prod_est,$G25+$H25-1,MATCH(CS$14,$BP$14:$DP$14,0))</f>
        <v>0</v>
      </c>
      <c r="CT25" s="8" cm="1">
        <f t="array" ref="CT25">AN25*INDEX(prod_est,$G25+$H25-1,MATCH(CT$14,$BP$14:$DP$14,0))</f>
        <v>0</v>
      </c>
      <c r="CU25" s="8" cm="1">
        <f t="array" ref="CU25">AO25*INDEX(prod_est,$G25+$H25-1,MATCH(CU$14,$BP$14:$DP$14,0))</f>
        <v>0</v>
      </c>
      <c r="CV25" s="8" cm="1">
        <f t="array" ref="CV25">AP25*INDEX(prod_est,$G25+$H25-1,MATCH(CV$14,$BP$14:$DP$14,0))</f>
        <v>0</v>
      </c>
      <c r="CW25" cm="1">
        <f t="array" ref="CW25">AQ25*INDEX(prod_est,$G25+$H25-1,MATCH(CW$14,$BP$14:$DP$14,0))</f>
        <v>0</v>
      </c>
      <c r="CX25" cm="1">
        <f t="array" ref="CX25">AR25*INDEX(prod_est,$G25+$H25-1,MATCH(CX$14,$BP$14:$DP$14,0))</f>
        <v>0</v>
      </c>
      <c r="CY25" cm="1">
        <f t="array" ref="CY25">AS25*INDEX(prod_est,$G25+$H25-1,MATCH(CY$14,$BP$14:$DP$14,0))</f>
        <v>0</v>
      </c>
      <c r="CZ25" cm="1">
        <f t="array" ref="CZ25">AT25*INDEX(prod_est,$G25+$H25-1,MATCH(CZ$14,$BP$14:$DP$14,0))</f>
        <v>0</v>
      </c>
      <c r="DA25" cm="1">
        <f t="array" ref="DA25">AU25*INDEX(prod_est,$G25+$H25-1,MATCH(DA$14,$BP$14:$DP$14,0))</f>
        <v>0</v>
      </c>
      <c r="DB25" cm="1">
        <f t="array" ref="DB25">AV25*INDEX(prod_est,$G25+$H25-1,MATCH(DB$14,$BP$14:$DP$14,0))</f>
        <v>0</v>
      </c>
      <c r="DC25" cm="1">
        <f t="array" ref="DC25">AW25*INDEX(prod_est,$G25+$H25-1,MATCH(DC$14,$BP$14:$DP$14,0))</f>
        <v>0</v>
      </c>
      <c r="DD25" cm="1">
        <f t="array" ref="DD25">AX25*INDEX(prod_est,$G25+$H25-1,MATCH(DD$14,$BP$14:$DP$14,0))</f>
        <v>0</v>
      </c>
      <c r="DE25" cm="1">
        <f t="array" ref="DE25">AY25*INDEX(prod_est,$G25+$H25-1,MATCH(DE$14,$BP$14:$DP$14,0))</f>
        <v>0</v>
      </c>
      <c r="DF25" cm="1">
        <f t="array" ref="DF25">AZ25*INDEX(prod_est,$G25+$H25-1,MATCH(DF$14,$BP$14:$DP$14,0))</f>
        <v>0</v>
      </c>
      <c r="DG25" cm="1">
        <f t="array" ref="DG25">BA25*INDEX(prod_est,$G25+$H25-1,MATCH(DG$14,$BP$14:$DP$14,0))</f>
        <v>0</v>
      </c>
      <c r="DH25" cm="1">
        <f t="array" ref="DH25">BB25*INDEX(prod_est,$G25+$H25-1,MATCH(DH$14,$BP$14:$DP$14,0))</f>
        <v>0</v>
      </c>
      <c r="DI25" cm="1">
        <f t="array" ref="DI25">BC25*INDEX(prod_est,$G25+$H25-1,MATCH(DI$14,$BP$14:$DP$14,0))</f>
        <v>0</v>
      </c>
      <c r="DJ25" cm="1">
        <f t="array" ref="DJ25">BD25*INDEX(prod_est,$G25+$H25-1,MATCH(DJ$14,$BP$14:$DP$14,0))</f>
        <v>0</v>
      </c>
      <c r="DK25" cm="1">
        <f t="array" ref="DK25">BE25*INDEX(prod_est,$G25+$H25-1,MATCH(DK$14,$BP$14:$DP$14,0))</f>
        <v>0</v>
      </c>
      <c r="DL25" cm="1">
        <f t="array" ref="DL25">BF25*INDEX(prod_est,$G25+$H25-1,MATCH(DL$14,$BP$14:$DP$14,0))</f>
        <v>0</v>
      </c>
      <c r="DM25" cm="1">
        <f t="array" ref="DM25">BG25*INDEX(prod_est,$G25+$H25-1,MATCH(DM$14,$BP$14:$DP$14,0))</f>
        <v>0</v>
      </c>
      <c r="DN25" cm="1">
        <f t="array" ref="DN25">BH25*INDEX(prod_est,$G25+$H25-1,MATCH(DN$14,$BP$14:$DP$14,0))</f>
        <v>0</v>
      </c>
      <c r="DO25" cm="1">
        <f t="array" ref="DO25">BI25*INDEX(prod_est,$G25+$H25-1,MATCH(DO$14,$BP$14:$DP$14,0))</f>
        <v>0</v>
      </c>
      <c r="DP25" cm="1">
        <f t="array" ref="DP25">BJ25*INDEX(prod_est,$G25+$H25-1,MATCH(DP$14,$BP$14:$DP$14,0))</f>
        <v>0</v>
      </c>
    </row>
    <row r="26" spans="1:120" x14ac:dyDescent="0.25">
      <c r="A26" t="s">
        <v>51</v>
      </c>
      <c r="B26" t="s">
        <v>16</v>
      </c>
      <c r="C26" t="s">
        <v>16</v>
      </c>
      <c r="D26" t="s">
        <v>37</v>
      </c>
      <c r="E26" s="8">
        <v>2.3955815765460371</v>
      </c>
      <c r="F26" s="8">
        <v>2.0871849372211888</v>
      </c>
      <c r="G26">
        <f>MATCH(A26,Production_est!$A$4:$A$339,0)</f>
        <v>225</v>
      </c>
      <c r="H26">
        <f>IFERROR(MATCH(D26,Production_est!$D$4:$D$339,0),"-")</f>
        <v>6</v>
      </c>
      <c r="I26" s="8" cm="1">
        <f t="array" ref="I26">IFERROR(INDEX(Production_est!$E$4:$E$339,H26+G26-1),"-")</f>
        <v>26641.1066399999</v>
      </c>
      <c r="J26" s="42">
        <f t="shared" si="0"/>
        <v>7.8344528454663202E-5</v>
      </c>
      <c r="K26" s="42">
        <f t="shared" ref="K26:AP26" si="27">J26*(1-$F$4)</f>
        <v>7.8133191260233676E-5</v>
      </c>
      <c r="L26" s="42">
        <f t="shared" si="27"/>
        <v>7.7922424155517245E-5</v>
      </c>
      <c r="M26" s="42">
        <f t="shared" si="27"/>
        <v>7.7712225602676328E-5</v>
      </c>
      <c r="N26" s="42">
        <f t="shared" si="27"/>
        <v>7.7502594068021708E-5</v>
      </c>
      <c r="O26" s="42">
        <f t="shared" si="27"/>
        <v>7.7293528022001347E-5</v>
      </c>
      <c r="P26" s="42">
        <f t="shared" si="27"/>
        <v>7.7085025939189244E-5</v>
      </c>
      <c r="Q26" s="42">
        <f t="shared" si="27"/>
        <v>7.6877086298274275E-5</v>
      </c>
      <c r="R26" s="42">
        <f t="shared" si="27"/>
        <v>7.6669707582049113E-5</v>
      </c>
      <c r="S26" s="42">
        <f t="shared" si="27"/>
        <v>7.646288827739916E-5</v>
      </c>
      <c r="T26" s="42">
        <f t="shared" si="27"/>
        <v>7.6256626875291486E-5</v>
      </c>
      <c r="U26" s="42">
        <f t="shared" si="27"/>
        <v>7.605092187076384E-5</v>
      </c>
      <c r="V26" s="42">
        <f t="shared" si="27"/>
        <v>7.5845771762913657E-5</v>
      </c>
      <c r="W26" s="42">
        <f t="shared" si="27"/>
        <v>7.5641175054887107E-5</v>
      </c>
      <c r="X26" s="42">
        <f t="shared" si="27"/>
        <v>7.5437130253868187E-5</v>
      </c>
      <c r="Y26" s="42">
        <f t="shared" si="27"/>
        <v>7.5233635871067825E-5</v>
      </c>
      <c r="Z26" s="42">
        <f t="shared" si="27"/>
        <v>7.5030690421712997E-5</v>
      </c>
      <c r="AA26" s="42">
        <f t="shared" si="27"/>
        <v>7.482829242503591E-5</v>
      </c>
      <c r="AB26" s="42">
        <f t="shared" si="27"/>
        <v>7.4626440404263202E-5</v>
      </c>
      <c r="AC26" s="42">
        <f t="shared" si="27"/>
        <v>7.4425132886605142E-5</v>
      </c>
      <c r="AD26" s="42">
        <f t="shared" si="27"/>
        <v>7.4224368403244935E-5</v>
      </c>
      <c r="AE26" s="42">
        <f t="shared" si="27"/>
        <v>7.402414548932795E-5</v>
      </c>
      <c r="AF26" s="42">
        <f t="shared" si="27"/>
        <v>7.3824462683951052E-5</v>
      </c>
      <c r="AG26" s="42">
        <f t="shared" si="27"/>
        <v>7.3625318530151949E-5</v>
      </c>
      <c r="AH26" s="42">
        <f t="shared" si="27"/>
        <v>7.3426711574898571E-5</v>
      </c>
      <c r="AI26" s="42">
        <f t="shared" si="27"/>
        <v>7.322864036907844E-5</v>
      </c>
      <c r="AJ26" s="42">
        <f t="shared" si="27"/>
        <v>7.3031103467488103E-5</v>
      </c>
      <c r="AK26" s="42">
        <f t="shared" si="27"/>
        <v>7.2834099428822625E-5</v>
      </c>
      <c r="AL26" s="42">
        <f t="shared" si="27"/>
        <v>7.2637626815665008E-5</v>
      </c>
      <c r="AM26" s="42">
        <f t="shared" si="27"/>
        <v>7.2441684194475767E-5</v>
      </c>
      <c r="AN26" s="42">
        <f t="shared" si="27"/>
        <v>7.2246270135582427E-5</v>
      </c>
      <c r="AO26" s="42">
        <f t="shared" si="27"/>
        <v>7.2051383213169115E-5</v>
      </c>
      <c r="AP26" s="42">
        <f t="shared" si="27"/>
        <v>7.185702200526614E-5</v>
      </c>
      <c r="AQ26" s="42">
        <f t="shared" ref="AQ26:BJ26" si="28">AP26*(1-$F$4)</f>
        <v>7.1663185093739619E-5</v>
      </c>
      <c r="AR26" s="42">
        <f t="shared" si="28"/>
        <v>7.1469871064281146E-5</v>
      </c>
      <c r="AS26" s="42">
        <f t="shared" si="28"/>
        <v>7.1277078506397471E-5</v>
      </c>
      <c r="AT26" s="42">
        <f t="shared" si="28"/>
        <v>7.1084806013400187E-5</v>
      </c>
      <c r="AU26" s="42">
        <f t="shared" si="28"/>
        <v>7.0893052182395476E-5</v>
      </c>
      <c r="AV26" s="42">
        <f t="shared" si="28"/>
        <v>7.07018156142739E-5</v>
      </c>
      <c r="AW26" s="42">
        <f t="shared" si="28"/>
        <v>7.0511094913700139E-5</v>
      </c>
      <c r="AX26" s="42">
        <f t="shared" si="28"/>
        <v>7.0320888689102861E-5</v>
      </c>
      <c r="AY26" s="42">
        <f t="shared" si="28"/>
        <v>7.0131195552664553E-5</v>
      </c>
      <c r="AZ26" s="42">
        <f t="shared" si="28"/>
        <v>6.9942014120311368E-5</v>
      </c>
      <c r="BA26" s="42">
        <f t="shared" si="28"/>
        <v>6.9753343011703061E-5</v>
      </c>
      <c r="BB26" s="42">
        <f t="shared" si="28"/>
        <v>6.9565180850222902E-5</v>
      </c>
      <c r="BC26" s="42">
        <f t="shared" si="28"/>
        <v>6.9377526262967635E-5</v>
      </c>
      <c r="BD26" s="42">
        <f t="shared" si="28"/>
        <v>6.9190377880737463E-5</v>
      </c>
      <c r="BE26" s="42">
        <f t="shared" si="28"/>
        <v>6.9003734338026046E-5</v>
      </c>
      <c r="BF26" s="42">
        <f t="shared" si="28"/>
        <v>6.8817594273010564E-5</v>
      </c>
      <c r="BG26" s="42">
        <f t="shared" si="28"/>
        <v>6.8631956327541748E-5</v>
      </c>
      <c r="BH26" s="42">
        <f t="shared" si="28"/>
        <v>6.8446819147133982E-5</v>
      </c>
      <c r="BI26" s="42">
        <f t="shared" si="28"/>
        <v>6.826218138095544E-5</v>
      </c>
      <c r="BJ26" s="42">
        <f t="shared" si="28"/>
        <v>6.8078041681818202E-5</v>
      </c>
      <c r="BK26" t="str">
        <f t="shared" si="3"/>
        <v>15_RP</v>
      </c>
      <c r="BL26" t="str">
        <f t="shared" si="4"/>
        <v>d_ind_cem_7_7_gas_diesel_oil</v>
      </c>
      <c r="BO26" s="8">
        <f t="shared" si="5"/>
        <v>2.3955815765460371</v>
      </c>
      <c r="BP26" s="8">
        <f t="shared" si="6"/>
        <v>2.0871849372211888</v>
      </c>
      <c r="BQ26" s="8" cm="1">
        <f t="array" ref="BQ26">K26*INDEX(prod_est,$G26+$H26-1,MATCH(BQ$14,$BP$14:$DP$14,0))</f>
        <v>2.1231857740971414</v>
      </c>
      <c r="BR26" s="8" cm="1">
        <f t="array" ref="BR26">L26*INDEX(prod_est,$G26+$H26-1,MATCH(BR$14,$BP$14:$DP$14,0))</f>
        <v>1.766214153451144</v>
      </c>
      <c r="BS26" s="8" cm="1">
        <f t="array" ref="BS26">M26*INDEX(prod_est,$G26+$H26-1,MATCH(BS$14,$BP$14:$DP$14,0))</f>
        <v>1.9240779593804695</v>
      </c>
      <c r="BT26" s="8" cm="1">
        <f t="array" ref="BT26">N26*INDEX(prod_est,$G26+$H26-1,MATCH(BT$14,$BP$14:$DP$14,0))</f>
        <v>2.0639267163215513</v>
      </c>
      <c r="BU26" s="8" cm="1">
        <f t="array" ref="BU26">O26*INDEX(prod_est,$G26+$H26-1,MATCH(BU$14,$BP$14:$DP$14,0))</f>
        <v>2.208100187425273</v>
      </c>
      <c r="BV26" s="8" cm="1">
        <f t="array" ref="BV26">P26*INDEX(prod_est,$G26+$H26-1,MATCH(BV$14,$BP$14:$DP$14,0))</f>
        <v>2.3596928522687373</v>
      </c>
      <c r="BW26" s="8" cm="1">
        <f t="array" ref="BW26">Q26*INDEX(prod_est,$G26+$H26-1,MATCH(BW$14,$BP$14:$DP$14,0))</f>
        <v>2.5155152366318583</v>
      </c>
      <c r="BX26" s="8" cm="1">
        <f t="array" ref="BX26">R26*INDEX(prod_est,$G26+$H26-1,MATCH(BX$14,$BP$14:$DP$14,0))</f>
        <v>2.675401530759475</v>
      </c>
      <c r="BY26" s="8" cm="1">
        <f t="array" ref="BY26">S26*INDEX(prod_est,$G26+$H26-1,MATCH(BY$14,$BP$14:$DP$14,0))</f>
        <v>2.8423675557881976</v>
      </c>
      <c r="BZ26" s="8" cm="1">
        <f t="array" ref="BZ26">T26*INDEX(prod_est,$G26+$H26-1,MATCH(BZ$14,$BP$14:$DP$14,0))</f>
        <v>2.9484427307105143</v>
      </c>
      <c r="CA26" s="8" cm="1">
        <f t="array" ref="CA26">U26*INDEX(prod_est,$G26+$H26-1,MATCH(CA$14,$BP$14:$DP$14,0))</f>
        <v>3.0531397675395118</v>
      </c>
      <c r="CB26" s="8" cm="1">
        <f t="array" ref="CB26">V26*INDEX(prod_est,$G26+$H26-1,MATCH(CB$14,$BP$14:$DP$14,0))</f>
        <v>3.1531882073276796</v>
      </c>
      <c r="CC26" s="8" cm="1">
        <f t="array" ref="CC26">W26*INDEX(prod_est,$G26+$H26-1,MATCH(CC$14,$BP$14:$DP$14,0))</f>
        <v>3.2546303363290296</v>
      </c>
      <c r="CD26" s="8" cm="1">
        <f t="array" ref="CD26">X26*INDEX(prod_est,$G26+$H26-1,MATCH(CD$14,$BP$14:$DP$14,0))</f>
        <v>3.3810846789127669</v>
      </c>
      <c r="CE26" s="8" cm="1">
        <f t="array" ref="CE26">Y26*INDEX(prod_est,$G26+$H26-1,MATCH(CE$14,$BP$14:$DP$14,0))</f>
        <v>3.4722243659042702</v>
      </c>
      <c r="CF26" s="8" cm="1">
        <f t="array" ref="CF26">Z26*INDEX(prod_est,$G26+$H26-1,MATCH(CF$14,$BP$14:$DP$14,0))</f>
        <v>3.5874227886709913</v>
      </c>
      <c r="CG26" s="8" cm="1">
        <f t="array" ref="CG26">AA26*INDEX(prod_est,$G26+$H26-1,MATCH(CG$14,$BP$14:$DP$14,0))</f>
        <v>3.6683140974033823</v>
      </c>
      <c r="CH26" s="8" cm="1">
        <f t="array" ref="CH26">AB26*INDEX(prod_est,$G26+$H26-1,MATCH(CH$14,$BP$14:$DP$14,0))</f>
        <v>3.7722071520056848</v>
      </c>
      <c r="CI26" s="8" cm="1">
        <f t="array" ref="CI26">AC26*INDEX(prod_est,$G26+$H26-1,MATCH(CI$14,$BP$14:$DP$14,0))</f>
        <v>3.8700502534865424</v>
      </c>
      <c r="CJ26" s="8" cm="1">
        <f t="array" ref="CJ26">AD26*INDEX(prod_est,$G26+$H26-1,MATCH(CJ$14,$BP$14:$DP$14,0))</f>
        <v>3.9616825470760637</v>
      </c>
      <c r="CK26" s="8" cm="1">
        <f t="array" ref="CK26">AE26*INDEX(prod_est,$G26+$H26-1,MATCH(CK$14,$BP$14:$DP$14,0))</f>
        <v>4.0733503070050734</v>
      </c>
      <c r="CL26" s="8" cm="1">
        <f t="array" ref="CL26">AF26*INDEX(prod_est,$G26+$H26-1,MATCH(CL$14,$BP$14:$DP$14,0))</f>
        <v>4.151439127878378</v>
      </c>
      <c r="CM26" s="8" cm="1">
        <f t="array" ref="CM26">AG26*INDEX(prod_est,$G26+$H26-1,MATCH(CM$14,$BP$14:$DP$14,0))</f>
        <v>4.2481477781410746</v>
      </c>
      <c r="CN26" s="8" cm="1">
        <f t="array" ref="CN26">AH26*INDEX(prod_est,$G26+$H26-1,MATCH(CN$14,$BP$14:$DP$14,0))</f>
        <v>4.3368196613676977</v>
      </c>
      <c r="CO26" s="8" cm="1">
        <f t="array" ref="CO26">AI26*INDEX(prod_est,$G26+$H26-1,MATCH(CO$14,$BP$14:$DP$14,0))</f>
        <v>4.4172066343937706</v>
      </c>
      <c r="CP26" s="8" cm="1">
        <f t="array" ref="CP26">AJ26*INDEX(prod_est,$G26+$H26-1,MATCH(CP$14,$BP$14:$DP$14,0))</f>
        <v>4.4890382450900006</v>
      </c>
      <c r="CQ26" s="8" cm="1">
        <f t="array" ref="CQ26">AK26*INDEX(prod_est,$G26+$H26-1,MATCH(CQ$14,$BP$14:$DP$14,0))</f>
        <v>4.5520254020202042</v>
      </c>
      <c r="CR26" s="8" cm="1">
        <f t="array" ref="CR26">AL26*INDEX(prod_est,$G26+$H26-1,MATCH(CR$14,$BP$14:$DP$14,0))</f>
        <v>4.6058497693642746</v>
      </c>
      <c r="CS26" s="8" cm="1">
        <f t="array" ref="CS26">AM26*INDEX(prod_est,$G26+$H26-1,MATCH(CS$14,$BP$14:$DP$14,0))</f>
        <v>4.6724309485548829</v>
      </c>
      <c r="CT26" s="8" cm="1">
        <f t="array" ref="CT26">AN26*INDEX(prod_est,$G26+$H26-1,MATCH(CT$14,$BP$14:$DP$14,0))</f>
        <v>4.7280621262502498</v>
      </c>
      <c r="CU26" s="8" cm="1">
        <f t="array" ref="CU26">AO26*INDEX(prod_est,$G26+$H26-1,MATCH(CU$14,$BP$14:$DP$14,0))</f>
        <v>4.7512442755733773</v>
      </c>
      <c r="CV26" s="8" cm="1">
        <f t="array" ref="CV26">AP26*INDEX(prod_est,$G26+$H26-1,MATCH(CV$14,$BP$14:$DP$14,0))</f>
        <v>4.784372037555924</v>
      </c>
      <c r="CW26" cm="1">
        <f t="array" ref="CW26">AQ26*INDEX(prod_est,$G26+$H26-1,MATCH(CW$14,$BP$14:$DP$14,0))</f>
        <v>4.7714660212269182</v>
      </c>
      <c r="CX26" cm="1">
        <f t="array" ref="CX26">AR26*INDEX(prod_est,$G26+$H26-1,MATCH(CX$14,$BP$14:$DP$14,0))</f>
        <v>4.7585948193429797</v>
      </c>
      <c r="CY26" cm="1">
        <f t="array" ref="CY26">AS26*INDEX(prod_est,$G26+$H26-1,MATCH(CY$14,$BP$14:$DP$14,0))</f>
        <v>4.7457583379908872</v>
      </c>
      <c r="CZ26" cm="1">
        <f t="array" ref="CZ26">AT26*INDEX(prod_est,$G26+$H26-1,MATCH(CZ$14,$BP$14:$DP$14,0))</f>
        <v>4.7329564835107503</v>
      </c>
      <c r="DA26" cm="1">
        <f t="array" ref="DA26">AU26*INDEX(prod_est,$G26+$H26-1,MATCH(DA$14,$BP$14:$DP$14,0))</f>
        <v>4.7201891624953332</v>
      </c>
      <c r="DB26" cm="1">
        <f t="array" ref="DB26">AV26*INDEX(prod_est,$G26+$H26-1,MATCH(DB$14,$BP$14:$DP$14,0))</f>
        <v>4.7074562817893666</v>
      </c>
      <c r="DC26" cm="1">
        <f t="array" ref="DC26">AW26*INDEX(prod_est,$G26+$H26-1,MATCH(DC$14,$BP$14:$DP$14,0))</f>
        <v>4.6947577484888736</v>
      </c>
      <c r="DD26" cm="1">
        <f t="array" ref="DD26">AX26*INDEX(prod_est,$G26+$H26-1,MATCH(DD$14,$BP$14:$DP$14,0))</f>
        <v>4.6820934699404857</v>
      </c>
      <c r="DE26" cm="1">
        <f t="array" ref="DE26">AY26*INDEX(prod_est,$G26+$H26-1,MATCH(DE$14,$BP$14:$DP$14,0))</f>
        <v>4.6694633537407748</v>
      </c>
      <c r="DF26" cm="1">
        <f t="array" ref="DF26">AZ26*INDEX(prod_est,$G26+$H26-1,MATCH(DF$14,$BP$14:$DP$14,0))</f>
        <v>4.6568673077355696</v>
      </c>
      <c r="DG26" cm="1">
        <f t="array" ref="DG26">BA26*INDEX(prod_est,$G26+$H26-1,MATCH(DG$14,$BP$14:$DP$14,0))</f>
        <v>4.6443052400192908</v>
      </c>
      <c r="DH26" cm="1">
        <f t="array" ref="DH26">BB26*INDEX(prod_est,$G26+$H26-1,MATCH(DH$14,$BP$14:$DP$14,0))</f>
        <v>4.6317770589342784</v>
      </c>
      <c r="DI26" cm="1">
        <f t="array" ref="DI26">BC26*INDEX(prod_est,$G26+$H26-1,MATCH(DI$14,$BP$14:$DP$14,0))</f>
        <v>4.6192826730701189</v>
      </c>
      <c r="DJ26" cm="1">
        <f t="array" ref="DJ26">BD26*INDEX(prod_est,$G26+$H26-1,MATCH(DJ$14,$BP$14:$DP$14,0))</f>
        <v>4.6068219912629846</v>
      </c>
      <c r="DK26" cm="1">
        <f t="array" ref="DK26">BE26*INDEX(prod_est,$G26+$H26-1,MATCH(DK$14,$BP$14:$DP$14,0))</f>
        <v>4.5943949225949643</v>
      </c>
      <c r="DL26" cm="1">
        <f t="array" ref="DL26">BF26*INDEX(prod_est,$G26+$H26-1,MATCH(DL$14,$BP$14:$DP$14,0))</f>
        <v>4.5820013763934027</v>
      </c>
      <c r="DM26" cm="1">
        <f t="array" ref="DM26">BG26*INDEX(prod_est,$G26+$H26-1,MATCH(DM$14,$BP$14:$DP$14,0))</f>
        <v>4.5696412622302347</v>
      </c>
      <c r="DN26" cm="1">
        <f t="array" ref="DN26">BH26*INDEX(prod_est,$G26+$H26-1,MATCH(DN$14,$BP$14:$DP$14,0))</f>
        <v>4.55731448992133</v>
      </c>
      <c r="DO26" cm="1">
        <f t="array" ref="DO26">BI26*INDEX(prod_est,$G26+$H26-1,MATCH(DO$14,$BP$14:$DP$14,0))</f>
        <v>4.545020969525833</v>
      </c>
      <c r="DP26" cm="1">
        <f t="array" ref="DP26">BJ26*INDEX(prod_est,$G26+$H26-1,MATCH(DP$14,$BP$14:$DP$14,0))</f>
        <v>4.5327606113455063</v>
      </c>
    </row>
    <row r="27" spans="1:120" x14ac:dyDescent="0.25">
      <c r="A27" t="s">
        <v>51</v>
      </c>
      <c r="B27" t="s">
        <v>17</v>
      </c>
      <c r="C27" t="s">
        <v>17</v>
      </c>
      <c r="D27" t="s">
        <v>37</v>
      </c>
      <c r="E27" s="8">
        <v>6.785088657716539</v>
      </c>
      <c r="F27" s="8">
        <v>6.2438286031908667</v>
      </c>
      <c r="G27">
        <f>MATCH(A27,Production_est!$A$4:$A$339,0)</f>
        <v>225</v>
      </c>
      <c r="H27">
        <f>IFERROR(MATCH(D27,Production_est!$D$4:$D$339,0),"-")</f>
        <v>6</v>
      </c>
      <c r="I27" s="8" cm="1">
        <f t="array" ref="I27">IFERROR(INDEX(Production_est!$E$4:$E$339,H27+G27-1),"-")</f>
        <v>26641.1066399999</v>
      </c>
      <c r="J27" s="42">
        <f t="shared" si="0"/>
        <v>2.3436821478790081E-4</v>
      </c>
      <c r="K27" s="42">
        <f t="shared" ref="K27:AP27" si="29">J27*(1-$F$4)</f>
        <v>2.3373599806576694E-4</v>
      </c>
      <c r="L27" s="42">
        <f t="shared" si="29"/>
        <v>2.3310548677106958E-4</v>
      </c>
      <c r="M27" s="42">
        <f t="shared" si="29"/>
        <v>2.3247667630335665E-4</v>
      </c>
      <c r="N27" s="42">
        <f t="shared" si="29"/>
        <v>2.3184956207458591E-4</v>
      </c>
      <c r="O27" s="42">
        <f t="shared" si="29"/>
        <v>2.312241395090916E-4</v>
      </c>
      <c r="P27" s="42">
        <f t="shared" si="29"/>
        <v>2.3060040404355094E-4</v>
      </c>
      <c r="Q27" s="42">
        <f t="shared" si="29"/>
        <v>2.2997835112695091E-4</v>
      </c>
      <c r="R27" s="42">
        <f t="shared" si="29"/>
        <v>2.2935797622055493E-4</v>
      </c>
      <c r="S27" s="42">
        <f t="shared" si="29"/>
        <v>2.2873927479786994E-4</v>
      </c>
      <c r="T27" s="42">
        <f t="shared" si="29"/>
        <v>2.2812224234461316E-4</v>
      </c>
      <c r="U27" s="42">
        <f t="shared" si="29"/>
        <v>2.2750687435867933E-4</v>
      </c>
      <c r="V27" s="42">
        <f t="shared" si="29"/>
        <v>2.2689316635010772E-4</v>
      </c>
      <c r="W27" s="42">
        <f t="shared" si="29"/>
        <v>2.2628111384104946E-4</v>
      </c>
      <c r="X27" s="42">
        <f t="shared" si="29"/>
        <v>2.2567071236573484E-4</v>
      </c>
      <c r="Y27" s="42">
        <f t="shared" si="29"/>
        <v>2.2506195747044072E-4</v>
      </c>
      <c r="Z27" s="42">
        <f t="shared" si="29"/>
        <v>2.2445484471345802E-4</v>
      </c>
      <c r="AA27" s="42">
        <f t="shared" si="29"/>
        <v>2.2384936966505936E-4</v>
      </c>
      <c r="AB27" s="42">
        <f t="shared" si="29"/>
        <v>2.2324552790746672E-4</v>
      </c>
      <c r="AC27" s="42">
        <f t="shared" si="29"/>
        <v>2.2264331503481916E-4</v>
      </c>
      <c r="AD27" s="42">
        <f t="shared" si="29"/>
        <v>2.2204272665314069E-4</v>
      </c>
      <c r="AE27" s="42">
        <f t="shared" si="29"/>
        <v>2.2144375838030833E-4</v>
      </c>
      <c r="AF27" s="42">
        <f t="shared" si="29"/>
        <v>2.2084640584601992E-4</v>
      </c>
      <c r="AG27" s="42">
        <f t="shared" si="29"/>
        <v>2.2025066469176239E-4</v>
      </c>
      <c r="AH27" s="42">
        <f t="shared" si="29"/>
        <v>2.1965653057077995E-4</v>
      </c>
      <c r="AI27" s="42">
        <f t="shared" si="29"/>
        <v>2.190639991480423E-4</v>
      </c>
      <c r="AJ27" s="42">
        <f t="shared" si="29"/>
        <v>2.1847306610021307E-4</v>
      </c>
      <c r="AK27" s="42">
        <f t="shared" si="29"/>
        <v>2.1788372711561819E-4</v>
      </c>
      <c r="AL27" s="42">
        <f t="shared" si="29"/>
        <v>2.1729597789421455E-4</v>
      </c>
      <c r="AM27" s="42">
        <f t="shared" si="29"/>
        <v>2.1670981414755855E-4</v>
      </c>
      <c r="AN27" s="42">
        <f t="shared" si="29"/>
        <v>2.1612523159877478E-4</v>
      </c>
      <c r="AO27" s="42">
        <f t="shared" si="29"/>
        <v>2.1554222598252492E-4</v>
      </c>
      <c r="AP27" s="42">
        <f t="shared" si="29"/>
        <v>2.1496079304497649E-4</v>
      </c>
      <c r="AQ27" s="42">
        <f t="shared" ref="AQ27:BJ27" si="30">AP27*(1-$F$4)</f>
        <v>2.1438092854377192E-4</v>
      </c>
      <c r="AR27" s="42">
        <f t="shared" si="30"/>
        <v>2.1380262824799751E-4</v>
      </c>
      <c r="AS27" s="42">
        <f t="shared" si="30"/>
        <v>2.1322588793815268E-4</v>
      </c>
      <c r="AT27" s="42">
        <f t="shared" si="30"/>
        <v>2.1265070340611901E-4</v>
      </c>
      <c r="AU27" s="42">
        <f t="shared" si="30"/>
        <v>2.1207707045512971E-4</v>
      </c>
      <c r="AV27" s="42">
        <f t="shared" si="30"/>
        <v>2.1150498489973886E-4</v>
      </c>
      <c r="AW27" s="42">
        <f t="shared" si="30"/>
        <v>2.1093444256579098E-4</v>
      </c>
      <c r="AX27" s="42">
        <f t="shared" si="30"/>
        <v>2.1036543929039048E-4</v>
      </c>
      <c r="AY27" s="42">
        <f t="shared" si="30"/>
        <v>2.0979797092187137E-4</v>
      </c>
      <c r="AZ27" s="42">
        <f t="shared" si="30"/>
        <v>2.0923203331976693E-4</v>
      </c>
      <c r="BA27" s="42">
        <f t="shared" si="30"/>
        <v>2.0866762235477947E-4</v>
      </c>
      <c r="BB27" s="42">
        <f t="shared" si="30"/>
        <v>2.0810473390875023E-4</v>
      </c>
      <c r="BC27" s="42">
        <f t="shared" si="30"/>
        <v>2.0754336387462935E-4</v>
      </c>
      <c r="BD27" s="42">
        <f t="shared" si="30"/>
        <v>2.069835081564459E-4</v>
      </c>
      <c r="BE27" s="42">
        <f t="shared" si="30"/>
        <v>2.0642516266927791E-4</v>
      </c>
      <c r="BF27" s="42">
        <f t="shared" si="30"/>
        <v>2.0586832333922275E-4</v>
      </c>
      <c r="BG27" s="42">
        <f t="shared" si="30"/>
        <v>2.0531298610336718E-4</v>
      </c>
      <c r="BH27" s="42">
        <f t="shared" si="30"/>
        <v>2.0475914690975785E-4</v>
      </c>
      <c r="BI27" s="42">
        <f t="shared" si="30"/>
        <v>2.0420680171737173E-4</v>
      </c>
      <c r="BJ27" s="42">
        <f t="shared" si="30"/>
        <v>2.0365594649608657E-4</v>
      </c>
      <c r="BK27" t="str">
        <f t="shared" si="3"/>
        <v>15_RP</v>
      </c>
      <c r="BL27" t="str">
        <f t="shared" si="4"/>
        <v>d_ind_cem_7_8_fuel_oil</v>
      </c>
      <c r="BO27" s="8">
        <f t="shared" si="5"/>
        <v>6.785088657716539</v>
      </c>
      <c r="BP27" s="8">
        <f t="shared" si="6"/>
        <v>6.2438286031908667</v>
      </c>
      <c r="BQ27" s="8" cm="1">
        <f t="array" ref="BQ27">K27*INDEX(prod_est,$G27+$H27-1,MATCH(BQ$14,$BP$14:$DP$14,0))</f>
        <v>6.3515253630784461</v>
      </c>
      <c r="BR27" s="8" cm="1">
        <f t="array" ref="BR27">L27*INDEX(prod_est,$G27+$H27-1,MATCH(BR$14,$BP$14:$DP$14,0))</f>
        <v>5.2836422178099083</v>
      </c>
      <c r="BS27" s="8" cm="1">
        <f t="array" ref="BS27">M27*INDEX(prod_est,$G27+$H27-1,MATCH(BS$14,$BP$14:$DP$14,0))</f>
        <v>5.7558929174447915</v>
      </c>
      <c r="BT27" s="8" cm="1">
        <f t="array" ref="BT27">N27*INDEX(prod_est,$G27+$H27-1,MATCH(BT$14,$BP$14:$DP$14,0))</f>
        <v>6.174251469740569</v>
      </c>
      <c r="BU27" s="8" cm="1">
        <f t="array" ref="BU27">O27*INDEX(prod_est,$G27+$H27-1,MATCH(BU$14,$BP$14:$DP$14,0))</f>
        <v>6.6055474352515224</v>
      </c>
      <c r="BV27" s="8" cm="1">
        <f t="array" ref="BV27">P27*INDEX(prod_est,$G27+$H27-1,MATCH(BV$14,$BP$14:$DP$14,0))</f>
        <v>7.0590379716693024</v>
      </c>
      <c r="BW27" s="8" cm="1">
        <f t="array" ref="BW27">Q27*INDEX(prod_est,$G27+$H27-1,MATCH(BW$14,$BP$14:$DP$14,0))</f>
        <v>7.5251817441512854</v>
      </c>
      <c r="BX27" s="8" cm="1">
        <f t="array" ref="BX27">R27*INDEX(prod_est,$G27+$H27-1,MATCH(BX$14,$BP$14:$DP$14,0))</f>
        <v>8.0034827316341239</v>
      </c>
      <c r="BY27" s="8" cm="1">
        <f t="array" ref="BY27">S27*INDEX(prod_est,$G27+$H27-1,MATCH(BY$14,$BP$14:$DP$14,0))</f>
        <v>8.5029627845245894</v>
      </c>
      <c r="BZ27" s="8" cm="1">
        <f t="array" ref="BZ27">T27*INDEX(prod_est,$G27+$H27-1,MATCH(BZ$14,$BP$14:$DP$14,0))</f>
        <v>8.8202874256990391</v>
      </c>
      <c r="CA27" s="8" cm="1">
        <f t="array" ref="CA27">U27*INDEX(prod_est,$G27+$H27-1,MATCH(CA$14,$BP$14:$DP$14,0))</f>
        <v>9.1334893569531772</v>
      </c>
      <c r="CB27" s="8" cm="1">
        <f t="array" ref="CB27">V27*INDEX(prod_est,$G27+$H27-1,MATCH(CB$14,$BP$14:$DP$14,0))</f>
        <v>9.4327849770555652</v>
      </c>
      <c r="CC27" s="8" cm="1">
        <f t="array" ref="CC27">W27*INDEX(prod_est,$G27+$H27-1,MATCH(CC$14,$BP$14:$DP$14,0))</f>
        <v>9.7362498283640839</v>
      </c>
      <c r="CD27" s="8" cm="1">
        <f t="array" ref="CD27">X27*INDEX(prod_est,$G27+$H27-1,MATCH(CD$14,$BP$14:$DP$14,0))</f>
        <v>10.114538894724074</v>
      </c>
      <c r="CE27" s="8" cm="1">
        <f t="array" ref="CE27">Y27*INDEX(prod_est,$G27+$H27-1,MATCH(CE$14,$BP$14:$DP$14,0))</f>
        <v>10.387183917393241</v>
      </c>
      <c r="CF27" s="8" cm="1">
        <f t="array" ref="CF27">Z27*INDEX(prod_est,$G27+$H27-1,MATCH(CF$14,$BP$14:$DP$14,0))</f>
        <v>10.731800819463716</v>
      </c>
      <c r="CG27" s="8" cm="1">
        <f t="array" ref="CG27">AA27*INDEX(prod_est,$G27+$H27-1,MATCH(CG$14,$BP$14:$DP$14,0))</f>
        <v>10.973787745588853</v>
      </c>
      <c r="CH27" s="8" cm="1">
        <f t="array" ref="CH27">AB27*INDEX(prod_est,$G27+$H27-1,MATCH(CH$14,$BP$14:$DP$14,0))</f>
        <v>11.284584558286424</v>
      </c>
      <c r="CI27" s="8" cm="1">
        <f t="array" ref="CI27">AC27*INDEX(prod_est,$G27+$H27-1,MATCH(CI$14,$BP$14:$DP$14,0))</f>
        <v>11.577282893137596</v>
      </c>
      <c r="CJ27" s="8" cm="1">
        <f t="array" ref="CJ27">AD27*INDEX(prod_est,$G27+$H27-1,MATCH(CJ$14,$BP$14:$DP$14,0))</f>
        <v>11.851401551952735</v>
      </c>
      <c r="CK27" s="8" cm="1">
        <f t="array" ref="CK27">AE27*INDEX(prod_est,$G27+$H27-1,MATCH(CK$14,$BP$14:$DP$14,0))</f>
        <v>12.185456451001247</v>
      </c>
      <c r="CL27" s="8" cm="1">
        <f t="array" ref="CL27">AF27*INDEX(prod_est,$G27+$H27-1,MATCH(CL$14,$BP$14:$DP$14,0))</f>
        <v>12.419059714738541</v>
      </c>
      <c r="CM27" s="8" cm="1">
        <f t="array" ref="CM27">AG27*INDEX(prod_est,$G27+$H27-1,MATCH(CM$14,$BP$14:$DP$14,0))</f>
        <v>12.708364330691802</v>
      </c>
      <c r="CN27" s="8" cm="1">
        <f t="array" ref="CN27">AH27*INDEX(prod_est,$G27+$H27-1,MATCH(CN$14,$BP$14:$DP$14,0))</f>
        <v>12.97362690082433</v>
      </c>
      <c r="CO27" s="8" cm="1">
        <f t="array" ref="CO27">AI27*INDEX(prod_est,$G27+$H27-1,MATCH(CO$14,$BP$14:$DP$14,0))</f>
        <v>13.214105103092486</v>
      </c>
      <c r="CP27" s="8" cm="1">
        <f t="array" ref="CP27">AJ27*INDEX(prod_est,$G27+$H27-1,MATCH(CP$14,$BP$14:$DP$14,0))</f>
        <v>13.42898987802552</v>
      </c>
      <c r="CQ27" s="8" cm="1">
        <f t="array" ref="CQ27">AK27*INDEX(prod_est,$G27+$H27-1,MATCH(CQ$14,$BP$14:$DP$14,0))</f>
        <v>13.617416406533376</v>
      </c>
      <c r="CR27" s="8" cm="1">
        <f t="array" ref="CR27">AL27*INDEX(prod_est,$G27+$H27-1,MATCH(CR$14,$BP$14:$DP$14,0))</f>
        <v>13.778432384743239</v>
      </c>
      <c r="CS27" s="8" cm="1">
        <f t="array" ref="CS27">AM27*INDEX(prod_est,$G27+$H27-1,MATCH(CS$14,$BP$14:$DP$14,0))</f>
        <v>13.977610456437247</v>
      </c>
      <c r="CT27" s="8" cm="1">
        <f t="array" ref="CT27">AN27*INDEX(prod_est,$G27+$H27-1,MATCH(CT$14,$BP$14:$DP$14,0))</f>
        <v>14.144031520679873</v>
      </c>
      <c r="CU27" s="8" cm="1">
        <f t="array" ref="CU27">AO27*INDEX(prod_est,$G27+$H27-1,MATCH(CU$14,$BP$14:$DP$14,0))</f>
        <v>14.213381085467311</v>
      </c>
      <c r="CV27" s="8" cm="1">
        <f t="array" ref="CV27">AP27*INDEX(prod_est,$G27+$H27-1,MATCH(CV$14,$BP$14:$DP$14,0))</f>
        <v>14.312483021351204</v>
      </c>
      <c r="CW27" cm="1">
        <f t="array" ref="CW27">AQ27*INDEX(prod_est,$G27+$H27-1,MATCH(CW$14,$BP$14:$DP$14,0))</f>
        <v>14.273874581595225</v>
      </c>
      <c r="CX27" cm="1">
        <f t="array" ref="CX27">AR27*INDEX(prod_est,$G27+$H27-1,MATCH(CX$14,$BP$14:$DP$14,0))</f>
        <v>14.235370289499587</v>
      </c>
      <c r="CY27" cm="1">
        <f t="array" ref="CY27">AS27*INDEX(prod_est,$G27+$H27-1,MATCH(CY$14,$BP$14:$DP$14,0))</f>
        <v>14.196969864122222</v>
      </c>
      <c r="CZ27" cm="1">
        <f t="array" ref="CZ27">AT27*INDEX(prod_est,$G27+$H27-1,MATCH(CZ$14,$BP$14:$DP$14,0))</f>
        <v>14.158673025278901</v>
      </c>
      <c r="DA27" cm="1">
        <f t="array" ref="DA27">AU27*INDEX(prod_est,$G27+$H27-1,MATCH(DA$14,$BP$14:$DP$14,0))</f>
        <v>14.120479493541213</v>
      </c>
      <c r="DB27" cm="1">
        <f t="array" ref="DB27">AV27*INDEX(prod_est,$G27+$H27-1,MATCH(DB$14,$BP$14:$DP$14,0))</f>
        <v>14.082388990234506</v>
      </c>
      <c r="DC27" cm="1">
        <f t="array" ref="DC27">AW27*INDEX(prod_est,$G27+$H27-1,MATCH(DC$14,$BP$14:$DP$14,0))</f>
        <v>14.044401237435871</v>
      </c>
      <c r="DD27" cm="1">
        <f t="array" ref="DD27">AX27*INDEX(prod_est,$G27+$H27-1,MATCH(DD$14,$BP$14:$DP$14,0))</f>
        <v>14.0065159579721</v>
      </c>
      <c r="DE27" cm="1">
        <f t="array" ref="DE27">AY27*INDEX(prod_est,$G27+$H27-1,MATCH(DE$14,$BP$14:$DP$14,0))</f>
        <v>13.968732875417672</v>
      </c>
      <c r="DF27" cm="1">
        <f t="array" ref="DF27">AZ27*INDEX(prod_est,$G27+$H27-1,MATCH(DF$14,$BP$14:$DP$14,0))</f>
        <v>13.931051714092735</v>
      </c>
      <c r="DG27" cm="1">
        <f t="array" ref="DG27">BA27*INDEX(prod_est,$G27+$H27-1,MATCH(DG$14,$BP$14:$DP$14,0))</f>
        <v>13.893472199061094</v>
      </c>
      <c r="DH27" cm="1">
        <f t="array" ref="DH27">BB27*INDEX(prod_est,$G27+$H27-1,MATCH(DH$14,$BP$14:$DP$14,0))</f>
        <v>13.855994056128198</v>
      </c>
      <c r="DI27" cm="1">
        <f t="array" ref="DI27">BC27*INDEX(prod_est,$G27+$H27-1,MATCH(DI$14,$BP$14:$DP$14,0))</f>
        <v>13.818617011839152</v>
      </c>
      <c r="DJ27" cm="1">
        <f t="array" ref="DJ27">BD27*INDEX(prod_est,$G27+$H27-1,MATCH(DJ$14,$BP$14:$DP$14,0))</f>
        <v>13.781340793476716</v>
      </c>
      <c r="DK27" cm="1">
        <f t="array" ref="DK27">BE27*INDEX(prod_est,$G27+$H27-1,MATCH(DK$14,$BP$14:$DP$14,0))</f>
        <v>13.744165129059308</v>
      </c>
      <c r="DL27" cm="1">
        <f t="array" ref="DL27">BF27*INDEX(prod_est,$G27+$H27-1,MATCH(DL$14,$BP$14:$DP$14,0))</f>
        <v>13.707089747339035</v>
      </c>
      <c r="DM27" cm="1">
        <f t="array" ref="DM27">BG27*INDEX(prod_est,$G27+$H27-1,MATCH(DM$14,$BP$14:$DP$14,0))</f>
        <v>13.670114377799697</v>
      </c>
      <c r="DN27" cm="1">
        <f t="array" ref="DN27">BH27*INDEX(prod_est,$G27+$H27-1,MATCH(DN$14,$BP$14:$DP$14,0))</f>
        <v>13.633238750654828</v>
      </c>
      <c r="DO27" cm="1">
        <f t="array" ref="DO27">BI27*INDEX(prod_est,$G27+$H27-1,MATCH(DO$14,$BP$14:$DP$14,0))</f>
        <v>13.596462596845713</v>
      </c>
      <c r="DP27" cm="1">
        <f t="array" ref="DP27">BJ27*INDEX(prod_est,$G27+$H27-1,MATCH(DP$14,$BP$14:$DP$14,0))</f>
        <v>13.559785648039439</v>
      </c>
    </row>
    <row r="28" spans="1:120" x14ac:dyDescent="0.25">
      <c r="A28" t="s">
        <v>51</v>
      </c>
      <c r="B28" t="s">
        <v>18</v>
      </c>
      <c r="C28" t="s">
        <v>18</v>
      </c>
      <c r="D28" t="s">
        <v>37</v>
      </c>
      <c r="E28" s="8">
        <v>0.33157833728154479</v>
      </c>
      <c r="F28" s="8">
        <v>1.0018913627909221</v>
      </c>
      <c r="G28">
        <f>MATCH(A28,Production_est!$A$4:$A$339,0)</f>
        <v>225</v>
      </c>
      <c r="H28">
        <f>IFERROR(MATCH(D28,Production_est!$D$4:$D$339,0),"-")</f>
        <v>6</v>
      </c>
      <c r="I28" s="8" cm="1">
        <f t="array" ref="I28">IFERROR(INDEX(Production_est!$E$4:$E$339,H28+G28-1),"-")</f>
        <v>26641.1066399999</v>
      </c>
      <c r="J28" s="42">
        <f t="shared" si="0"/>
        <v>3.7606972425336372E-5</v>
      </c>
      <c r="K28" s="42">
        <f t="shared" ref="K28:AP28" si="31">J28*(1-$F$4)</f>
        <v>3.7505526259278221E-5</v>
      </c>
      <c r="L28" s="42">
        <f t="shared" si="31"/>
        <v>3.7404353747916108E-5</v>
      </c>
      <c r="M28" s="42">
        <f t="shared" si="31"/>
        <v>3.7303454153056611E-5</v>
      </c>
      <c r="N28" s="42">
        <f t="shared" si="31"/>
        <v>3.7202826738497601E-5</v>
      </c>
      <c r="O28" s="42">
        <f t="shared" si="31"/>
        <v>3.7102470770022898E-5</v>
      </c>
      <c r="P28" s="42">
        <f t="shared" si="31"/>
        <v>3.7002385515396884E-5</v>
      </c>
      <c r="Q28" s="42">
        <f t="shared" si="31"/>
        <v>3.6902570244359179E-5</v>
      </c>
      <c r="R28" s="42">
        <f t="shared" si="31"/>
        <v>3.6803024228619301E-5</v>
      </c>
      <c r="S28" s="42">
        <f t="shared" si="31"/>
        <v>3.6703746741851362E-5</v>
      </c>
      <c r="T28" s="42">
        <f t="shared" si="31"/>
        <v>3.6604737059688765E-5</v>
      </c>
      <c r="U28" s="42">
        <f t="shared" si="31"/>
        <v>3.6505994459718915E-5</v>
      </c>
      <c r="V28" s="42">
        <f t="shared" si="31"/>
        <v>3.6407518221477956E-5</v>
      </c>
      <c r="W28" s="42">
        <f t="shared" si="31"/>
        <v>3.6309307626445511E-5</v>
      </c>
      <c r="X28" s="42">
        <f t="shared" si="31"/>
        <v>3.6211361958039424E-5</v>
      </c>
      <c r="Y28" s="42">
        <f t="shared" si="31"/>
        <v>3.6113680501610558E-5</v>
      </c>
      <c r="Z28" s="42">
        <f t="shared" si="31"/>
        <v>3.6016262544437568E-5</v>
      </c>
      <c r="AA28" s="42">
        <f t="shared" si="31"/>
        <v>3.591910737572169E-5</v>
      </c>
      <c r="AB28" s="42">
        <f t="shared" si="31"/>
        <v>3.5822214286581579E-5</v>
      </c>
      <c r="AC28" s="42">
        <f t="shared" si="31"/>
        <v>3.5725582570048111E-5</v>
      </c>
      <c r="AD28" s="42">
        <f t="shared" si="31"/>
        <v>3.5629211521059241E-5</v>
      </c>
      <c r="AE28" s="42">
        <f t="shared" si="31"/>
        <v>3.5533100436454855E-5</v>
      </c>
      <c r="AF28" s="42">
        <f t="shared" si="31"/>
        <v>3.543724861497164E-5</v>
      </c>
      <c r="AG28" s="42">
        <f t="shared" si="31"/>
        <v>3.5341655357237966E-5</v>
      </c>
      <c r="AH28" s="42">
        <f t="shared" si="31"/>
        <v>3.5246319965768786E-5</v>
      </c>
      <c r="AI28" s="42">
        <f t="shared" si="31"/>
        <v>3.5151241744960532E-5</v>
      </c>
      <c r="AJ28" s="42">
        <f t="shared" si="31"/>
        <v>3.5056420001086066E-5</v>
      </c>
      <c r="AK28" s="42">
        <f t="shared" si="31"/>
        <v>3.4961854042289593E-5</v>
      </c>
      <c r="AL28" s="42">
        <f t="shared" si="31"/>
        <v>3.4867543178581632E-5</v>
      </c>
      <c r="AM28" s="42">
        <f t="shared" si="31"/>
        <v>3.4773486721833973E-5</v>
      </c>
      <c r="AN28" s="42">
        <f t="shared" si="31"/>
        <v>3.4679683985774653E-5</v>
      </c>
      <c r="AO28" s="42">
        <f t="shared" si="31"/>
        <v>3.4586134285982952E-5</v>
      </c>
      <c r="AP28" s="42">
        <f t="shared" si="31"/>
        <v>3.4492836939884402E-5</v>
      </c>
      <c r="AQ28" s="42">
        <f t="shared" ref="AQ28:BJ28" si="32">AP28*(1-$F$4)</f>
        <v>3.4399791266745804E-5</v>
      </c>
      <c r="AR28" s="42">
        <f t="shared" si="32"/>
        <v>3.4306996587670257E-5</v>
      </c>
      <c r="AS28" s="42">
        <f t="shared" si="32"/>
        <v>3.4214452225592221E-5</v>
      </c>
      <c r="AT28" s="42">
        <f t="shared" si="32"/>
        <v>3.4122157505272547E-5</v>
      </c>
      <c r="AU28" s="42">
        <f t="shared" si="32"/>
        <v>3.4030111753293588E-5</v>
      </c>
      <c r="AV28" s="42">
        <f t="shared" si="32"/>
        <v>3.3938314298054243E-5</v>
      </c>
      <c r="AW28" s="42">
        <f t="shared" si="32"/>
        <v>3.38467644697651E-5</v>
      </c>
      <c r="AX28" s="42">
        <f t="shared" si="32"/>
        <v>3.3755461600443515E-5</v>
      </c>
      <c r="AY28" s="42">
        <f t="shared" si="32"/>
        <v>3.3664405023908761E-5</v>
      </c>
      <c r="AZ28" s="42">
        <f t="shared" si="32"/>
        <v>3.357359407577715E-5</v>
      </c>
      <c r="BA28" s="42">
        <f t="shared" si="32"/>
        <v>3.3483028093457192E-5</v>
      </c>
      <c r="BB28" s="42">
        <f t="shared" si="32"/>
        <v>3.3392706416144766E-5</v>
      </c>
      <c r="BC28" s="42">
        <f t="shared" si="32"/>
        <v>3.3302628384818295E-5</v>
      </c>
      <c r="BD28" s="42">
        <f t="shared" si="32"/>
        <v>3.3212793342233934E-5</v>
      </c>
      <c r="BE28" s="42">
        <f t="shared" si="32"/>
        <v>3.3123200632920774E-5</v>
      </c>
      <c r="BF28" s="42">
        <f t="shared" si="32"/>
        <v>3.3033849603176068E-5</v>
      </c>
      <c r="BG28" s="42">
        <f t="shared" si="32"/>
        <v>3.2944739601060451E-5</v>
      </c>
      <c r="BH28" s="42">
        <f t="shared" si="32"/>
        <v>3.2855869976393188E-5</v>
      </c>
      <c r="BI28" s="42">
        <f t="shared" si="32"/>
        <v>3.2767240080747437E-5</v>
      </c>
      <c r="BJ28" s="42">
        <f t="shared" si="32"/>
        <v>3.2678849267445507E-5</v>
      </c>
      <c r="BK28" t="str">
        <f t="shared" si="3"/>
        <v>15_RP</v>
      </c>
      <c r="BL28" t="str">
        <f t="shared" si="4"/>
        <v>d_ind_cem_7_9_lpg</v>
      </c>
      <c r="BO28" s="8">
        <f t="shared" si="5"/>
        <v>0.33157833728154479</v>
      </c>
      <c r="BP28" s="8">
        <f t="shared" si="6"/>
        <v>1.0018913627909221</v>
      </c>
      <c r="BQ28" s="8" cm="1">
        <f t="array" ref="BQ28">K28*INDEX(prod_est,$G28+$H28-1,MATCH(BQ$14,$BP$14:$DP$14,0))</f>
        <v>1.0191724991560027</v>
      </c>
      <c r="BR28" s="8" cm="1">
        <f t="array" ref="BR28">L28*INDEX(prod_est,$G28+$H28-1,MATCH(BR$14,$BP$14:$DP$14,0))</f>
        <v>0.84781883657023205</v>
      </c>
      <c r="BS28" s="8" cm="1">
        <f t="array" ref="BS28">M28*INDEX(prod_est,$G28+$H28-1,MATCH(BS$14,$BP$14:$DP$14,0))</f>
        <v>0.92359668492346225</v>
      </c>
      <c r="BT28" s="8" cm="1">
        <f t="array" ref="BT28">N28*INDEX(prod_est,$G28+$H28-1,MATCH(BT$14,$BP$14:$DP$14,0))</f>
        <v>0.99072694213145973</v>
      </c>
      <c r="BU28" s="8" cm="1">
        <f t="array" ref="BU28">O28*INDEX(prod_est,$G28+$H28-1,MATCH(BU$14,$BP$14:$DP$14,0))</f>
        <v>1.0599331503914315</v>
      </c>
      <c r="BV28" s="8" cm="1">
        <f t="array" ref="BV28">P28*INDEX(prod_est,$G28+$H28-1,MATCH(BV$14,$BP$14:$DP$14,0))</f>
        <v>1.1327007230490482</v>
      </c>
      <c r="BW28" s="8" cm="1">
        <f t="array" ref="BW28">Q28*INDEX(prod_est,$G28+$H28-1,MATCH(BW$14,$BP$14:$DP$14,0))</f>
        <v>1.2074986473914628</v>
      </c>
      <c r="BX28" s="8" cm="1">
        <f t="array" ref="BX28">R28*INDEX(prod_est,$G28+$H28-1,MATCH(BX$14,$BP$14:$DP$14,0))</f>
        <v>1.2842473313525393</v>
      </c>
      <c r="BY28" s="8" cm="1">
        <f t="array" ref="BY28">S28*INDEX(prod_est,$G28+$H28-1,MATCH(BY$14,$BP$14:$DP$14,0))</f>
        <v>1.3643944306213389</v>
      </c>
      <c r="BZ28" s="8" cm="1">
        <f t="array" ref="BZ28">T28*INDEX(prod_est,$G28+$H28-1,MATCH(BZ$14,$BP$14:$DP$14,0))</f>
        <v>1.4153126792470201</v>
      </c>
      <c r="CA28" s="8" cm="1">
        <f t="array" ref="CA28">U28*INDEX(prod_est,$G28+$H28-1,MATCH(CA$14,$BP$14:$DP$14,0))</f>
        <v>1.4655693934644143</v>
      </c>
      <c r="CB28" s="8" cm="1">
        <f t="array" ref="CB28">V28*INDEX(prod_est,$G28+$H28-1,MATCH(CB$14,$BP$14:$DP$14,0))</f>
        <v>1.5135946862388656</v>
      </c>
      <c r="CC28" s="8" cm="1">
        <f t="array" ref="CC28">W28*INDEX(prod_est,$G28+$H28-1,MATCH(CC$14,$BP$14:$DP$14,0))</f>
        <v>1.5622889782764882</v>
      </c>
      <c r="CD28" s="8" cm="1">
        <f t="array" ref="CD28">X28*INDEX(prod_est,$G28+$H28-1,MATCH(CD$14,$BP$14:$DP$14,0))</f>
        <v>1.6229896432548041</v>
      </c>
      <c r="CE28" s="8" cm="1">
        <f t="array" ref="CE28">Y28*INDEX(prod_est,$G28+$H28-1,MATCH(CE$14,$BP$14:$DP$14,0))</f>
        <v>1.6667385528870406</v>
      </c>
      <c r="CF28" s="8" cm="1">
        <f t="array" ref="CF28">Z28*INDEX(prod_est,$G28+$H28-1,MATCH(CF$14,$BP$14:$DP$14,0))</f>
        <v>1.7220361466550256</v>
      </c>
      <c r="CG28" s="8" cm="1">
        <f t="array" ref="CG28">AA28*INDEX(prod_est,$G28+$H28-1,MATCH(CG$14,$BP$14:$DP$14,0))</f>
        <v>1.7608656255855013</v>
      </c>
      <c r="CH28" s="8" cm="1">
        <f t="array" ref="CH28">AB28*INDEX(prod_est,$G28+$H28-1,MATCH(CH$14,$BP$14:$DP$14,0))</f>
        <v>1.8107364119273164</v>
      </c>
      <c r="CI28" s="8" cm="1">
        <f t="array" ref="CI28">AC28*INDEX(prod_est,$G28+$H28-1,MATCH(CI$14,$BP$14:$DP$14,0))</f>
        <v>1.8577030973101931</v>
      </c>
      <c r="CJ28" s="8" cm="1">
        <f t="array" ref="CJ28">AD28*INDEX(prod_est,$G28+$H28-1,MATCH(CJ$14,$BP$14:$DP$14,0))</f>
        <v>1.9016884681620403</v>
      </c>
      <c r="CK28" s="8" cm="1">
        <f t="array" ref="CK28">AE28*INDEX(prod_est,$G28+$H28-1,MATCH(CK$14,$BP$14:$DP$14,0))</f>
        <v>1.9552912717181241</v>
      </c>
      <c r="CL28" s="8" cm="1">
        <f t="array" ref="CL28">AF28*INDEX(prod_est,$G28+$H28-1,MATCH(CL$14,$BP$14:$DP$14,0))</f>
        <v>1.9927754992862152</v>
      </c>
      <c r="CM28" s="8" cm="1">
        <f t="array" ref="CM28">AG28*INDEX(prod_est,$G28+$H28-1,MATCH(CM$14,$BP$14:$DP$14,0))</f>
        <v>2.0391976249337689</v>
      </c>
      <c r="CN28" s="8" cm="1">
        <f t="array" ref="CN28">AH28*INDEX(prod_est,$G28+$H28-1,MATCH(CN$14,$BP$14:$DP$14,0))</f>
        <v>2.0817619383986972</v>
      </c>
      <c r="CO28" s="8" cm="1">
        <f t="array" ref="CO28">AI28*INDEX(prod_est,$G28+$H28-1,MATCH(CO$14,$BP$14:$DP$14,0))</f>
        <v>2.120349325898224</v>
      </c>
      <c r="CP28" s="8" cm="1">
        <f t="array" ref="CP28">AJ28*INDEX(prod_est,$G28+$H28-1,MATCH(CP$14,$BP$14:$DP$14,0))</f>
        <v>2.1548299648912055</v>
      </c>
      <c r="CQ28" s="8" cm="1">
        <f t="array" ref="CQ28">AK28*INDEX(prod_est,$G28+$H28-1,MATCH(CQ$14,$BP$14:$DP$14,0))</f>
        <v>2.1850650855888207</v>
      </c>
      <c r="CR28" s="8" cm="1">
        <f t="array" ref="CR28">AL28*INDEX(prod_est,$G28+$H28-1,MATCH(CR$14,$BP$14:$DP$14,0))</f>
        <v>2.2109018803011788</v>
      </c>
      <c r="CS28" s="8" cm="1">
        <f t="array" ref="CS28">AM28*INDEX(prod_est,$G28+$H28-1,MATCH(CS$14,$BP$14:$DP$14,0))</f>
        <v>2.2428622050265563</v>
      </c>
      <c r="CT28" s="8" cm="1">
        <f t="array" ref="CT28">AN28*INDEX(prod_est,$G28+$H28-1,MATCH(CT$14,$BP$14:$DP$14,0))</f>
        <v>2.2695663055788922</v>
      </c>
      <c r="CU28" s="8" cm="1">
        <f t="array" ref="CU28">AO28*INDEX(prod_est,$G28+$H28-1,MATCH(CU$14,$BP$14:$DP$14,0))</f>
        <v>2.280694210329246</v>
      </c>
      <c r="CV28" s="8" cm="1">
        <f t="array" ref="CV28">AP28*INDEX(prod_est,$G28+$H28-1,MATCH(CV$14,$BP$14:$DP$14,0))</f>
        <v>2.2965962121150079</v>
      </c>
      <c r="CW28" cm="1">
        <f t="array" ref="CW28">AQ28*INDEX(prod_est,$G28+$H28-1,MATCH(CW$14,$BP$14:$DP$14,0))</f>
        <v>2.2904010609056069</v>
      </c>
      <c r="CX28" cm="1">
        <f t="array" ref="CX28">AR28*INDEX(prod_est,$G28+$H28-1,MATCH(CX$14,$BP$14:$DP$14,0))</f>
        <v>2.2842226213402923</v>
      </c>
      <c r="CY28" cm="1">
        <f t="array" ref="CY28">AS28*INDEX(prod_est,$G28+$H28-1,MATCH(CY$14,$BP$14:$DP$14,0))</f>
        <v>2.278060848338801</v>
      </c>
      <c r="CZ28" cm="1">
        <f t="array" ref="CZ28">AT28*INDEX(prod_est,$G28+$H28-1,MATCH(CZ$14,$BP$14:$DP$14,0))</f>
        <v>2.2719156969424747</v>
      </c>
      <c r="DA28" cm="1">
        <f t="array" ref="DA28">AU28*INDEX(prod_est,$G28+$H28-1,MATCH(DA$14,$BP$14:$DP$14,0))</f>
        <v>2.2657871223139345</v>
      </c>
      <c r="DB28" cm="1">
        <f t="array" ref="DB28">AV28*INDEX(prod_est,$G28+$H28-1,MATCH(DB$14,$BP$14:$DP$14,0))</f>
        <v>2.2596750797367497</v>
      </c>
      <c r="DC28" cm="1">
        <f t="array" ref="DC28">AW28*INDEX(prod_est,$G28+$H28-1,MATCH(DC$14,$BP$14:$DP$14,0))</f>
        <v>2.2535795246151147</v>
      </c>
      <c r="DD28" cm="1">
        <f t="array" ref="DD28">AX28*INDEX(prod_est,$G28+$H28-1,MATCH(DD$14,$BP$14:$DP$14,0))</f>
        <v>2.2475004124735234</v>
      </c>
      <c r="DE28" cm="1">
        <f t="array" ref="DE28">AY28*INDEX(prod_est,$G28+$H28-1,MATCH(DE$14,$BP$14:$DP$14,0))</f>
        <v>2.2414376989564433</v>
      </c>
      <c r="DF28" cm="1">
        <f t="array" ref="DF28">AZ28*INDEX(prod_est,$G28+$H28-1,MATCH(DF$14,$BP$14:$DP$14,0))</f>
        <v>2.2353913398279928</v>
      </c>
      <c r="DG28" cm="1">
        <f t="array" ref="DG28">BA28*INDEX(prod_est,$G28+$H28-1,MATCH(DG$14,$BP$14:$DP$14,0))</f>
        <v>2.2293612909716174</v>
      </c>
      <c r="DH28" cm="1">
        <f t="array" ref="DH28">BB28*INDEX(prod_est,$G28+$H28-1,MATCH(DH$14,$BP$14:$DP$14,0))</f>
        <v>2.2233475083897694</v>
      </c>
      <c r="DI28" cm="1">
        <f t="array" ref="DI28">BC28*INDEX(prod_est,$G28+$H28-1,MATCH(DI$14,$BP$14:$DP$14,0))</f>
        <v>2.2173499482035868</v>
      </c>
      <c r="DJ28" cm="1">
        <f t="array" ref="DJ28">BD28*INDEX(prod_est,$G28+$H28-1,MATCH(DJ$14,$BP$14:$DP$14,0))</f>
        <v>2.2113685666525704</v>
      </c>
      <c r="DK28" cm="1">
        <f t="array" ref="DK28">BE28*INDEX(prod_est,$G28+$H28-1,MATCH(DK$14,$BP$14:$DP$14,0))</f>
        <v>2.2054033200942684</v>
      </c>
      <c r="DL28" cm="1">
        <f t="array" ref="DL28">BF28*INDEX(prod_est,$G28+$H28-1,MATCH(DL$14,$BP$14:$DP$14,0))</f>
        <v>2.1994541650039547</v>
      </c>
      <c r="DM28" cm="1">
        <f t="array" ref="DM28">BG28*INDEX(prod_est,$G28+$H28-1,MATCH(DM$14,$BP$14:$DP$14,0))</f>
        <v>2.1935210579743138</v>
      </c>
      <c r="DN28" cm="1">
        <f t="array" ref="DN28">BH28*INDEX(prod_est,$G28+$H28-1,MATCH(DN$14,$BP$14:$DP$14,0))</f>
        <v>2.1876039557151223</v>
      </c>
      <c r="DO28" cm="1">
        <f t="array" ref="DO28">BI28*INDEX(prod_est,$G28+$H28-1,MATCH(DO$14,$BP$14:$DP$14,0))</f>
        <v>2.1817028150529341</v>
      </c>
      <c r="DP28" cm="1">
        <f t="array" ref="DP28">BJ28*INDEX(prod_est,$G28+$H28-1,MATCH(DP$14,$BP$14:$DP$14,0))</f>
        <v>2.1758175929307648</v>
      </c>
    </row>
    <row r="29" spans="1:120" x14ac:dyDescent="0.25">
      <c r="A29" t="s">
        <v>51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225</v>
      </c>
      <c r="H29">
        <f>IFERROR(MATCH(D29,Production_est!$D$4:$D$339,0),"-")</f>
        <v>6</v>
      </c>
      <c r="I29" s="8" cm="1">
        <f t="array" ref="I29">IFERROR(INDEX(Production_est!$E$4:$E$339,H29+G29-1),"-")</f>
        <v>26641.1066399999</v>
      </c>
      <c r="J29" s="42">
        <f t="shared" si="0"/>
        <v>0</v>
      </c>
      <c r="K29" s="42">
        <f t="shared" ref="K29:AP29" si="33">J29*(1-$F$4)</f>
        <v>0</v>
      </c>
      <c r="L29" s="42">
        <f t="shared" si="33"/>
        <v>0</v>
      </c>
      <c r="M29" s="42">
        <f t="shared" si="33"/>
        <v>0</v>
      </c>
      <c r="N29" s="42">
        <f t="shared" si="33"/>
        <v>0</v>
      </c>
      <c r="O29" s="42">
        <f t="shared" si="33"/>
        <v>0</v>
      </c>
      <c r="P29" s="42">
        <f t="shared" si="33"/>
        <v>0</v>
      </c>
      <c r="Q29" s="42">
        <f t="shared" si="33"/>
        <v>0</v>
      </c>
      <c r="R29" s="42">
        <f t="shared" si="33"/>
        <v>0</v>
      </c>
      <c r="S29" s="42">
        <f t="shared" si="33"/>
        <v>0</v>
      </c>
      <c r="T29" s="42">
        <f t="shared" si="33"/>
        <v>0</v>
      </c>
      <c r="U29" s="42">
        <f t="shared" si="33"/>
        <v>0</v>
      </c>
      <c r="V29" s="42">
        <f t="shared" si="33"/>
        <v>0</v>
      </c>
      <c r="W29" s="42">
        <f t="shared" si="33"/>
        <v>0</v>
      </c>
      <c r="X29" s="42">
        <f t="shared" si="33"/>
        <v>0</v>
      </c>
      <c r="Y29" s="42">
        <f t="shared" si="33"/>
        <v>0</v>
      </c>
      <c r="Z29" s="42">
        <f t="shared" si="33"/>
        <v>0</v>
      </c>
      <c r="AA29" s="42">
        <f t="shared" si="33"/>
        <v>0</v>
      </c>
      <c r="AB29" s="42">
        <f t="shared" si="33"/>
        <v>0</v>
      </c>
      <c r="AC29" s="42">
        <f t="shared" si="33"/>
        <v>0</v>
      </c>
      <c r="AD29" s="42">
        <f t="shared" si="33"/>
        <v>0</v>
      </c>
      <c r="AE29" s="42">
        <f t="shared" si="33"/>
        <v>0</v>
      </c>
      <c r="AF29" s="42">
        <f t="shared" si="33"/>
        <v>0</v>
      </c>
      <c r="AG29" s="42">
        <f t="shared" si="33"/>
        <v>0</v>
      </c>
      <c r="AH29" s="42">
        <f t="shared" si="33"/>
        <v>0</v>
      </c>
      <c r="AI29" s="42">
        <f t="shared" si="33"/>
        <v>0</v>
      </c>
      <c r="AJ29" s="42">
        <f t="shared" si="33"/>
        <v>0</v>
      </c>
      <c r="AK29" s="42">
        <f t="shared" si="33"/>
        <v>0</v>
      </c>
      <c r="AL29" s="42">
        <f t="shared" si="33"/>
        <v>0</v>
      </c>
      <c r="AM29" s="42">
        <f t="shared" si="33"/>
        <v>0</v>
      </c>
      <c r="AN29" s="42">
        <f t="shared" si="33"/>
        <v>0</v>
      </c>
      <c r="AO29" s="42">
        <f t="shared" si="33"/>
        <v>0</v>
      </c>
      <c r="AP29" s="42">
        <f t="shared" si="33"/>
        <v>0</v>
      </c>
      <c r="AQ29" s="42">
        <f t="shared" ref="AQ29:BJ29" si="34">AP29*(1-$F$4)</f>
        <v>0</v>
      </c>
      <c r="AR29" s="42">
        <f t="shared" si="34"/>
        <v>0</v>
      </c>
      <c r="AS29" s="42">
        <f t="shared" si="34"/>
        <v>0</v>
      </c>
      <c r="AT29" s="42">
        <f t="shared" si="34"/>
        <v>0</v>
      </c>
      <c r="AU29" s="42">
        <f t="shared" si="34"/>
        <v>0</v>
      </c>
      <c r="AV29" s="42">
        <f t="shared" si="34"/>
        <v>0</v>
      </c>
      <c r="AW29" s="42">
        <f t="shared" si="34"/>
        <v>0</v>
      </c>
      <c r="AX29" s="42">
        <f t="shared" si="34"/>
        <v>0</v>
      </c>
      <c r="AY29" s="42">
        <f t="shared" si="34"/>
        <v>0</v>
      </c>
      <c r="AZ29" s="42">
        <f t="shared" si="34"/>
        <v>0</v>
      </c>
      <c r="BA29" s="42">
        <f t="shared" si="34"/>
        <v>0</v>
      </c>
      <c r="BB29" s="42">
        <f t="shared" si="34"/>
        <v>0</v>
      </c>
      <c r="BC29" s="42">
        <f t="shared" si="34"/>
        <v>0</v>
      </c>
      <c r="BD29" s="42">
        <f t="shared" si="34"/>
        <v>0</v>
      </c>
      <c r="BE29" s="42">
        <f t="shared" si="34"/>
        <v>0</v>
      </c>
      <c r="BF29" s="42">
        <f t="shared" si="34"/>
        <v>0</v>
      </c>
      <c r="BG29" s="42">
        <f t="shared" si="34"/>
        <v>0</v>
      </c>
      <c r="BH29" s="42">
        <f t="shared" si="34"/>
        <v>0</v>
      </c>
      <c r="BI29" s="42">
        <f t="shared" si="34"/>
        <v>0</v>
      </c>
      <c r="BJ29" s="42">
        <f t="shared" si="34"/>
        <v>0</v>
      </c>
      <c r="BK29" t="str">
        <f t="shared" si="3"/>
        <v>15_RP</v>
      </c>
      <c r="BL29" t="str">
        <f t="shared" si="4"/>
        <v>d_ind_cem_7_10_refi_gas_notliq</v>
      </c>
      <c r="BO29" s="8">
        <f t="shared" si="5"/>
        <v>0</v>
      </c>
      <c r="BP29" s="8">
        <f t="shared" si="6"/>
        <v>0</v>
      </c>
      <c r="BQ29" s="8" cm="1">
        <f t="array" ref="BQ29">K29*INDEX(prod_est,$G29+$H29-1,MATCH(BQ$14,$BP$14:$DP$14,0))</f>
        <v>0</v>
      </c>
      <c r="BR29" s="8" cm="1">
        <f t="array" ref="BR29">L29*INDEX(prod_est,$G29+$H29-1,MATCH(BR$14,$BP$14:$DP$14,0))</f>
        <v>0</v>
      </c>
      <c r="BS29" s="8" cm="1">
        <f t="array" ref="BS29">M29*INDEX(prod_est,$G29+$H29-1,MATCH(BS$14,$BP$14:$DP$14,0))</f>
        <v>0</v>
      </c>
      <c r="BT29" s="8" cm="1">
        <f t="array" ref="BT29">N29*INDEX(prod_est,$G29+$H29-1,MATCH(BT$14,$BP$14:$DP$14,0))</f>
        <v>0</v>
      </c>
      <c r="BU29" s="8" cm="1">
        <f t="array" ref="BU29">O29*INDEX(prod_est,$G29+$H29-1,MATCH(BU$14,$BP$14:$DP$14,0))</f>
        <v>0</v>
      </c>
      <c r="BV29" s="8" cm="1">
        <f t="array" ref="BV29">P29*INDEX(prod_est,$G29+$H29-1,MATCH(BV$14,$BP$14:$DP$14,0))</f>
        <v>0</v>
      </c>
      <c r="BW29" s="8" cm="1">
        <f t="array" ref="BW29">Q29*INDEX(prod_est,$G29+$H29-1,MATCH(BW$14,$BP$14:$DP$14,0))</f>
        <v>0</v>
      </c>
      <c r="BX29" s="8" cm="1">
        <f t="array" ref="BX29">R29*INDEX(prod_est,$G29+$H29-1,MATCH(BX$14,$BP$14:$DP$14,0))</f>
        <v>0</v>
      </c>
      <c r="BY29" s="8" cm="1">
        <f t="array" ref="BY29">S29*INDEX(prod_est,$G29+$H29-1,MATCH(BY$14,$BP$14:$DP$14,0))</f>
        <v>0</v>
      </c>
      <c r="BZ29" s="8" cm="1">
        <f t="array" ref="BZ29">T29*INDEX(prod_est,$G29+$H29-1,MATCH(BZ$14,$BP$14:$DP$14,0))</f>
        <v>0</v>
      </c>
      <c r="CA29" s="8" cm="1">
        <f t="array" ref="CA29">U29*INDEX(prod_est,$G29+$H29-1,MATCH(CA$14,$BP$14:$DP$14,0))</f>
        <v>0</v>
      </c>
      <c r="CB29" s="8" cm="1">
        <f t="array" ref="CB29">V29*INDEX(prod_est,$G29+$H29-1,MATCH(CB$14,$BP$14:$DP$14,0))</f>
        <v>0</v>
      </c>
      <c r="CC29" s="8" cm="1">
        <f t="array" ref="CC29">W29*INDEX(prod_est,$G29+$H29-1,MATCH(CC$14,$BP$14:$DP$14,0))</f>
        <v>0</v>
      </c>
      <c r="CD29" s="8" cm="1">
        <f t="array" ref="CD29">X29*INDEX(prod_est,$G29+$H29-1,MATCH(CD$14,$BP$14:$DP$14,0))</f>
        <v>0</v>
      </c>
      <c r="CE29" s="8" cm="1">
        <f t="array" ref="CE29">Y29*INDEX(prod_est,$G29+$H29-1,MATCH(CE$14,$BP$14:$DP$14,0))</f>
        <v>0</v>
      </c>
      <c r="CF29" s="8" cm="1">
        <f t="array" ref="CF29">Z29*INDEX(prod_est,$G29+$H29-1,MATCH(CF$14,$BP$14:$DP$14,0))</f>
        <v>0</v>
      </c>
      <c r="CG29" s="8" cm="1">
        <f t="array" ref="CG29">AA29*INDEX(prod_est,$G29+$H29-1,MATCH(CG$14,$BP$14:$DP$14,0))</f>
        <v>0</v>
      </c>
      <c r="CH29" s="8" cm="1">
        <f t="array" ref="CH29">AB29*INDEX(prod_est,$G29+$H29-1,MATCH(CH$14,$BP$14:$DP$14,0))</f>
        <v>0</v>
      </c>
      <c r="CI29" s="8" cm="1">
        <f t="array" ref="CI29">AC29*INDEX(prod_est,$G29+$H29-1,MATCH(CI$14,$BP$14:$DP$14,0))</f>
        <v>0</v>
      </c>
      <c r="CJ29" s="8" cm="1">
        <f t="array" ref="CJ29">AD29*INDEX(prod_est,$G29+$H29-1,MATCH(CJ$14,$BP$14:$DP$14,0))</f>
        <v>0</v>
      </c>
      <c r="CK29" s="8" cm="1">
        <f t="array" ref="CK29">AE29*INDEX(prod_est,$G29+$H29-1,MATCH(CK$14,$BP$14:$DP$14,0))</f>
        <v>0</v>
      </c>
      <c r="CL29" s="8" cm="1">
        <f t="array" ref="CL29">AF29*INDEX(prod_est,$G29+$H29-1,MATCH(CL$14,$BP$14:$DP$14,0))</f>
        <v>0</v>
      </c>
      <c r="CM29" s="8" cm="1">
        <f t="array" ref="CM29">AG29*INDEX(prod_est,$G29+$H29-1,MATCH(CM$14,$BP$14:$DP$14,0))</f>
        <v>0</v>
      </c>
      <c r="CN29" s="8" cm="1">
        <f t="array" ref="CN29">AH29*INDEX(prod_est,$G29+$H29-1,MATCH(CN$14,$BP$14:$DP$14,0))</f>
        <v>0</v>
      </c>
      <c r="CO29" s="8" cm="1">
        <f t="array" ref="CO29">AI29*INDEX(prod_est,$G29+$H29-1,MATCH(CO$14,$BP$14:$DP$14,0))</f>
        <v>0</v>
      </c>
      <c r="CP29" s="8" cm="1">
        <f t="array" ref="CP29">AJ29*INDEX(prod_est,$G29+$H29-1,MATCH(CP$14,$BP$14:$DP$14,0))</f>
        <v>0</v>
      </c>
      <c r="CQ29" s="8" cm="1">
        <f t="array" ref="CQ29">AK29*INDEX(prod_est,$G29+$H29-1,MATCH(CQ$14,$BP$14:$DP$14,0))</f>
        <v>0</v>
      </c>
      <c r="CR29" s="8" cm="1">
        <f t="array" ref="CR29">AL29*INDEX(prod_est,$G29+$H29-1,MATCH(CR$14,$BP$14:$DP$14,0))</f>
        <v>0</v>
      </c>
      <c r="CS29" s="8" cm="1">
        <f t="array" ref="CS29">AM29*INDEX(prod_est,$G29+$H29-1,MATCH(CS$14,$BP$14:$DP$14,0))</f>
        <v>0</v>
      </c>
      <c r="CT29" s="8" cm="1">
        <f t="array" ref="CT29">AN29*INDEX(prod_est,$G29+$H29-1,MATCH(CT$14,$BP$14:$DP$14,0))</f>
        <v>0</v>
      </c>
      <c r="CU29" s="8" cm="1">
        <f t="array" ref="CU29">AO29*INDEX(prod_est,$G29+$H29-1,MATCH(CU$14,$BP$14:$DP$14,0))</f>
        <v>0</v>
      </c>
      <c r="CV29" s="8" cm="1">
        <f t="array" ref="CV29">AP29*INDEX(prod_est,$G29+$H29-1,MATCH(CV$14,$BP$14:$DP$14,0))</f>
        <v>0</v>
      </c>
      <c r="CW29" cm="1">
        <f t="array" ref="CW29">AQ29*INDEX(prod_est,$G29+$H29-1,MATCH(CW$14,$BP$14:$DP$14,0))</f>
        <v>0</v>
      </c>
      <c r="CX29" cm="1">
        <f t="array" ref="CX29">AR29*INDEX(prod_est,$G29+$H29-1,MATCH(CX$14,$BP$14:$DP$14,0))</f>
        <v>0</v>
      </c>
      <c r="CY29" cm="1">
        <f t="array" ref="CY29">AS29*INDEX(prod_est,$G29+$H29-1,MATCH(CY$14,$BP$14:$DP$14,0))</f>
        <v>0</v>
      </c>
      <c r="CZ29" cm="1">
        <f t="array" ref="CZ29">AT29*INDEX(prod_est,$G29+$H29-1,MATCH(CZ$14,$BP$14:$DP$14,0))</f>
        <v>0</v>
      </c>
      <c r="DA29" cm="1">
        <f t="array" ref="DA29">AU29*INDEX(prod_est,$G29+$H29-1,MATCH(DA$14,$BP$14:$DP$14,0))</f>
        <v>0</v>
      </c>
      <c r="DB29" cm="1">
        <f t="array" ref="DB29">AV29*INDEX(prod_est,$G29+$H29-1,MATCH(DB$14,$BP$14:$DP$14,0))</f>
        <v>0</v>
      </c>
      <c r="DC29" cm="1">
        <f t="array" ref="DC29">AW29*INDEX(prod_est,$G29+$H29-1,MATCH(DC$14,$BP$14:$DP$14,0))</f>
        <v>0</v>
      </c>
      <c r="DD29" cm="1">
        <f t="array" ref="DD29">AX29*INDEX(prod_est,$G29+$H29-1,MATCH(DD$14,$BP$14:$DP$14,0))</f>
        <v>0</v>
      </c>
      <c r="DE29" cm="1">
        <f t="array" ref="DE29">AY29*INDEX(prod_est,$G29+$H29-1,MATCH(DE$14,$BP$14:$DP$14,0))</f>
        <v>0</v>
      </c>
      <c r="DF29" cm="1">
        <f t="array" ref="DF29">AZ29*INDEX(prod_est,$G29+$H29-1,MATCH(DF$14,$BP$14:$DP$14,0))</f>
        <v>0</v>
      </c>
      <c r="DG29" cm="1">
        <f t="array" ref="DG29">BA29*INDEX(prod_est,$G29+$H29-1,MATCH(DG$14,$BP$14:$DP$14,0))</f>
        <v>0</v>
      </c>
      <c r="DH29" cm="1">
        <f t="array" ref="DH29">BB29*INDEX(prod_est,$G29+$H29-1,MATCH(DH$14,$BP$14:$DP$14,0))</f>
        <v>0</v>
      </c>
      <c r="DI29" cm="1">
        <f t="array" ref="DI29">BC29*INDEX(prod_est,$G29+$H29-1,MATCH(DI$14,$BP$14:$DP$14,0))</f>
        <v>0</v>
      </c>
      <c r="DJ29" cm="1">
        <f t="array" ref="DJ29">BD29*INDEX(prod_est,$G29+$H29-1,MATCH(DJ$14,$BP$14:$DP$14,0))</f>
        <v>0</v>
      </c>
      <c r="DK29" cm="1">
        <f t="array" ref="DK29">BE29*INDEX(prod_est,$G29+$H29-1,MATCH(DK$14,$BP$14:$DP$14,0))</f>
        <v>0</v>
      </c>
      <c r="DL29" cm="1">
        <f t="array" ref="DL29">BF29*INDEX(prod_est,$G29+$H29-1,MATCH(DL$14,$BP$14:$DP$14,0))</f>
        <v>0</v>
      </c>
      <c r="DM29" cm="1">
        <f t="array" ref="DM29">BG29*INDEX(prod_est,$G29+$H29-1,MATCH(DM$14,$BP$14:$DP$14,0))</f>
        <v>0</v>
      </c>
      <c r="DN29" cm="1">
        <f t="array" ref="DN29">BH29*INDEX(prod_est,$G29+$H29-1,MATCH(DN$14,$BP$14:$DP$14,0))</f>
        <v>0</v>
      </c>
      <c r="DO29" cm="1">
        <f t="array" ref="DO29">BI29*INDEX(prod_est,$G29+$H29-1,MATCH(DO$14,$BP$14:$DP$14,0))</f>
        <v>0</v>
      </c>
      <c r="DP29" cm="1">
        <f t="array" ref="DP29">BJ29*INDEX(prod_est,$G29+$H29-1,MATCH(DP$14,$BP$14:$DP$14,0))</f>
        <v>0</v>
      </c>
    </row>
    <row r="30" spans="1:120" x14ac:dyDescent="0.25">
      <c r="A30" t="s">
        <v>51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225</v>
      </c>
      <c r="H30">
        <f>IFERROR(MATCH(D30,Production_est!$D$4:$D$339,0),"-")</f>
        <v>6</v>
      </c>
      <c r="I30" s="8" cm="1">
        <f t="array" ref="I30">IFERROR(INDEX(Production_est!$E$4:$E$339,H30+G30-1),"-")</f>
        <v>26641.1066399999</v>
      </c>
      <c r="J30" s="42">
        <f t="shared" si="0"/>
        <v>0</v>
      </c>
      <c r="K30" s="42">
        <f t="shared" ref="K30:AP30" si="35">J30*(1-$F$4)</f>
        <v>0</v>
      </c>
      <c r="L30" s="42">
        <f t="shared" si="35"/>
        <v>0</v>
      </c>
      <c r="M30" s="42">
        <f t="shared" si="35"/>
        <v>0</v>
      </c>
      <c r="N30" s="42">
        <f t="shared" si="35"/>
        <v>0</v>
      </c>
      <c r="O30" s="42">
        <f t="shared" si="35"/>
        <v>0</v>
      </c>
      <c r="P30" s="42">
        <f t="shared" si="35"/>
        <v>0</v>
      </c>
      <c r="Q30" s="42">
        <f t="shared" si="35"/>
        <v>0</v>
      </c>
      <c r="R30" s="42">
        <f t="shared" si="35"/>
        <v>0</v>
      </c>
      <c r="S30" s="42">
        <f t="shared" si="35"/>
        <v>0</v>
      </c>
      <c r="T30" s="42">
        <f t="shared" si="35"/>
        <v>0</v>
      </c>
      <c r="U30" s="42">
        <f t="shared" si="35"/>
        <v>0</v>
      </c>
      <c r="V30" s="42">
        <f t="shared" si="35"/>
        <v>0</v>
      </c>
      <c r="W30" s="42">
        <f t="shared" si="35"/>
        <v>0</v>
      </c>
      <c r="X30" s="42">
        <f t="shared" si="35"/>
        <v>0</v>
      </c>
      <c r="Y30" s="42">
        <f t="shared" si="35"/>
        <v>0</v>
      </c>
      <c r="Z30" s="42">
        <f t="shared" si="35"/>
        <v>0</v>
      </c>
      <c r="AA30" s="42">
        <f t="shared" si="35"/>
        <v>0</v>
      </c>
      <c r="AB30" s="42">
        <f t="shared" si="35"/>
        <v>0</v>
      </c>
      <c r="AC30" s="42">
        <f t="shared" si="35"/>
        <v>0</v>
      </c>
      <c r="AD30" s="42">
        <f t="shared" si="35"/>
        <v>0</v>
      </c>
      <c r="AE30" s="42">
        <f t="shared" si="35"/>
        <v>0</v>
      </c>
      <c r="AF30" s="42">
        <f t="shared" si="35"/>
        <v>0</v>
      </c>
      <c r="AG30" s="42">
        <f t="shared" si="35"/>
        <v>0</v>
      </c>
      <c r="AH30" s="42">
        <f t="shared" si="35"/>
        <v>0</v>
      </c>
      <c r="AI30" s="42">
        <f t="shared" si="35"/>
        <v>0</v>
      </c>
      <c r="AJ30" s="42">
        <f t="shared" si="35"/>
        <v>0</v>
      </c>
      <c r="AK30" s="42">
        <f t="shared" si="35"/>
        <v>0</v>
      </c>
      <c r="AL30" s="42">
        <f t="shared" si="35"/>
        <v>0</v>
      </c>
      <c r="AM30" s="42">
        <f t="shared" si="35"/>
        <v>0</v>
      </c>
      <c r="AN30" s="42">
        <f t="shared" si="35"/>
        <v>0</v>
      </c>
      <c r="AO30" s="42">
        <f t="shared" si="35"/>
        <v>0</v>
      </c>
      <c r="AP30" s="42">
        <f t="shared" si="35"/>
        <v>0</v>
      </c>
      <c r="AQ30" s="42">
        <f t="shared" ref="AQ30:BJ30" si="36">AP30*(1-$F$4)</f>
        <v>0</v>
      </c>
      <c r="AR30" s="42">
        <f t="shared" si="36"/>
        <v>0</v>
      </c>
      <c r="AS30" s="42">
        <f t="shared" si="36"/>
        <v>0</v>
      </c>
      <c r="AT30" s="42">
        <f t="shared" si="36"/>
        <v>0</v>
      </c>
      <c r="AU30" s="42">
        <f t="shared" si="36"/>
        <v>0</v>
      </c>
      <c r="AV30" s="42">
        <f t="shared" si="36"/>
        <v>0</v>
      </c>
      <c r="AW30" s="42">
        <f t="shared" si="36"/>
        <v>0</v>
      </c>
      <c r="AX30" s="42">
        <f t="shared" si="36"/>
        <v>0</v>
      </c>
      <c r="AY30" s="42">
        <f t="shared" si="36"/>
        <v>0</v>
      </c>
      <c r="AZ30" s="42">
        <f t="shared" si="36"/>
        <v>0</v>
      </c>
      <c r="BA30" s="42">
        <f t="shared" si="36"/>
        <v>0</v>
      </c>
      <c r="BB30" s="42">
        <f t="shared" si="36"/>
        <v>0</v>
      </c>
      <c r="BC30" s="42">
        <f t="shared" si="36"/>
        <v>0</v>
      </c>
      <c r="BD30" s="42">
        <f t="shared" si="36"/>
        <v>0</v>
      </c>
      <c r="BE30" s="42">
        <f t="shared" si="36"/>
        <v>0</v>
      </c>
      <c r="BF30" s="42">
        <f t="shared" si="36"/>
        <v>0</v>
      </c>
      <c r="BG30" s="42">
        <f t="shared" si="36"/>
        <v>0</v>
      </c>
      <c r="BH30" s="42">
        <f t="shared" si="36"/>
        <v>0</v>
      </c>
      <c r="BI30" s="42">
        <f t="shared" si="36"/>
        <v>0</v>
      </c>
      <c r="BJ30" s="42">
        <f t="shared" si="36"/>
        <v>0</v>
      </c>
      <c r="BK30" t="str">
        <f t="shared" si="3"/>
        <v>15_RP</v>
      </c>
      <c r="BL30" t="str">
        <f t="shared" si="4"/>
        <v>d_ind_cem_7_11_ethane</v>
      </c>
      <c r="BO30" s="8">
        <f t="shared" si="5"/>
        <v>0</v>
      </c>
      <c r="BP30" s="8">
        <f t="shared" si="6"/>
        <v>0</v>
      </c>
      <c r="BQ30" s="8" cm="1">
        <f t="array" ref="BQ30">K30*INDEX(prod_est,$G30+$H30-1,MATCH(BQ$14,$BP$14:$DP$14,0))</f>
        <v>0</v>
      </c>
      <c r="BR30" s="8" cm="1">
        <f t="array" ref="BR30">L30*INDEX(prod_est,$G30+$H30-1,MATCH(BR$14,$BP$14:$DP$14,0))</f>
        <v>0</v>
      </c>
      <c r="BS30" s="8" cm="1">
        <f t="array" ref="BS30">M30*INDEX(prod_est,$G30+$H30-1,MATCH(BS$14,$BP$14:$DP$14,0))</f>
        <v>0</v>
      </c>
      <c r="BT30" s="8" cm="1">
        <f t="array" ref="BT30">N30*INDEX(prod_est,$G30+$H30-1,MATCH(BT$14,$BP$14:$DP$14,0))</f>
        <v>0</v>
      </c>
      <c r="BU30" s="8" cm="1">
        <f t="array" ref="BU30">O30*INDEX(prod_est,$G30+$H30-1,MATCH(BU$14,$BP$14:$DP$14,0))</f>
        <v>0</v>
      </c>
      <c r="BV30" s="8" cm="1">
        <f t="array" ref="BV30">P30*INDEX(prod_est,$G30+$H30-1,MATCH(BV$14,$BP$14:$DP$14,0))</f>
        <v>0</v>
      </c>
      <c r="BW30" s="8" cm="1">
        <f t="array" ref="BW30">Q30*INDEX(prod_est,$G30+$H30-1,MATCH(BW$14,$BP$14:$DP$14,0))</f>
        <v>0</v>
      </c>
      <c r="BX30" s="8" cm="1">
        <f t="array" ref="BX30">R30*INDEX(prod_est,$G30+$H30-1,MATCH(BX$14,$BP$14:$DP$14,0))</f>
        <v>0</v>
      </c>
      <c r="BY30" s="8" cm="1">
        <f t="array" ref="BY30">S30*INDEX(prod_est,$G30+$H30-1,MATCH(BY$14,$BP$14:$DP$14,0))</f>
        <v>0</v>
      </c>
      <c r="BZ30" s="8" cm="1">
        <f t="array" ref="BZ30">T30*INDEX(prod_est,$G30+$H30-1,MATCH(BZ$14,$BP$14:$DP$14,0))</f>
        <v>0</v>
      </c>
      <c r="CA30" s="8" cm="1">
        <f t="array" ref="CA30">U30*INDEX(prod_est,$G30+$H30-1,MATCH(CA$14,$BP$14:$DP$14,0))</f>
        <v>0</v>
      </c>
      <c r="CB30" s="8" cm="1">
        <f t="array" ref="CB30">V30*INDEX(prod_est,$G30+$H30-1,MATCH(CB$14,$BP$14:$DP$14,0))</f>
        <v>0</v>
      </c>
      <c r="CC30" s="8" cm="1">
        <f t="array" ref="CC30">W30*INDEX(prod_est,$G30+$H30-1,MATCH(CC$14,$BP$14:$DP$14,0))</f>
        <v>0</v>
      </c>
      <c r="CD30" s="8" cm="1">
        <f t="array" ref="CD30">X30*INDEX(prod_est,$G30+$H30-1,MATCH(CD$14,$BP$14:$DP$14,0))</f>
        <v>0</v>
      </c>
      <c r="CE30" s="8" cm="1">
        <f t="array" ref="CE30">Y30*INDEX(prod_est,$G30+$H30-1,MATCH(CE$14,$BP$14:$DP$14,0))</f>
        <v>0</v>
      </c>
      <c r="CF30" s="8" cm="1">
        <f t="array" ref="CF30">Z30*INDEX(prod_est,$G30+$H30-1,MATCH(CF$14,$BP$14:$DP$14,0))</f>
        <v>0</v>
      </c>
      <c r="CG30" s="8" cm="1">
        <f t="array" ref="CG30">AA30*INDEX(prod_est,$G30+$H30-1,MATCH(CG$14,$BP$14:$DP$14,0))</f>
        <v>0</v>
      </c>
      <c r="CH30" s="8" cm="1">
        <f t="array" ref="CH30">AB30*INDEX(prod_est,$G30+$H30-1,MATCH(CH$14,$BP$14:$DP$14,0))</f>
        <v>0</v>
      </c>
      <c r="CI30" s="8" cm="1">
        <f t="array" ref="CI30">AC30*INDEX(prod_est,$G30+$H30-1,MATCH(CI$14,$BP$14:$DP$14,0))</f>
        <v>0</v>
      </c>
      <c r="CJ30" s="8" cm="1">
        <f t="array" ref="CJ30">AD30*INDEX(prod_est,$G30+$H30-1,MATCH(CJ$14,$BP$14:$DP$14,0))</f>
        <v>0</v>
      </c>
      <c r="CK30" s="8" cm="1">
        <f t="array" ref="CK30">AE30*INDEX(prod_est,$G30+$H30-1,MATCH(CK$14,$BP$14:$DP$14,0))</f>
        <v>0</v>
      </c>
      <c r="CL30" s="8" cm="1">
        <f t="array" ref="CL30">AF30*INDEX(prod_est,$G30+$H30-1,MATCH(CL$14,$BP$14:$DP$14,0))</f>
        <v>0</v>
      </c>
      <c r="CM30" s="8" cm="1">
        <f t="array" ref="CM30">AG30*INDEX(prod_est,$G30+$H30-1,MATCH(CM$14,$BP$14:$DP$14,0))</f>
        <v>0</v>
      </c>
      <c r="CN30" s="8" cm="1">
        <f t="array" ref="CN30">AH30*INDEX(prod_est,$G30+$H30-1,MATCH(CN$14,$BP$14:$DP$14,0))</f>
        <v>0</v>
      </c>
      <c r="CO30" s="8" cm="1">
        <f t="array" ref="CO30">AI30*INDEX(prod_est,$G30+$H30-1,MATCH(CO$14,$BP$14:$DP$14,0))</f>
        <v>0</v>
      </c>
      <c r="CP30" s="8" cm="1">
        <f t="array" ref="CP30">AJ30*INDEX(prod_est,$G30+$H30-1,MATCH(CP$14,$BP$14:$DP$14,0))</f>
        <v>0</v>
      </c>
      <c r="CQ30" s="8" cm="1">
        <f t="array" ref="CQ30">AK30*INDEX(prod_est,$G30+$H30-1,MATCH(CQ$14,$BP$14:$DP$14,0))</f>
        <v>0</v>
      </c>
      <c r="CR30" s="8" cm="1">
        <f t="array" ref="CR30">AL30*INDEX(prod_est,$G30+$H30-1,MATCH(CR$14,$BP$14:$DP$14,0))</f>
        <v>0</v>
      </c>
      <c r="CS30" s="8" cm="1">
        <f t="array" ref="CS30">AM30*INDEX(prod_est,$G30+$H30-1,MATCH(CS$14,$BP$14:$DP$14,0))</f>
        <v>0</v>
      </c>
      <c r="CT30" s="8" cm="1">
        <f t="array" ref="CT30">AN30*INDEX(prod_est,$G30+$H30-1,MATCH(CT$14,$BP$14:$DP$14,0))</f>
        <v>0</v>
      </c>
      <c r="CU30" s="8" cm="1">
        <f t="array" ref="CU30">AO30*INDEX(prod_est,$G30+$H30-1,MATCH(CU$14,$BP$14:$DP$14,0))</f>
        <v>0</v>
      </c>
      <c r="CV30" s="8" cm="1">
        <f t="array" ref="CV30">AP30*INDEX(prod_est,$G30+$H30-1,MATCH(CV$14,$BP$14:$DP$14,0))</f>
        <v>0</v>
      </c>
      <c r="CW30" cm="1">
        <f t="array" ref="CW30">AQ30*INDEX(prod_est,$G30+$H30-1,MATCH(CW$14,$BP$14:$DP$14,0))</f>
        <v>0</v>
      </c>
      <c r="CX30" cm="1">
        <f t="array" ref="CX30">AR30*INDEX(prod_est,$G30+$H30-1,MATCH(CX$14,$BP$14:$DP$14,0))</f>
        <v>0</v>
      </c>
      <c r="CY30" cm="1">
        <f t="array" ref="CY30">AS30*INDEX(prod_est,$G30+$H30-1,MATCH(CY$14,$BP$14:$DP$14,0))</f>
        <v>0</v>
      </c>
      <c r="CZ30" cm="1">
        <f t="array" ref="CZ30">AT30*INDEX(prod_est,$G30+$H30-1,MATCH(CZ$14,$BP$14:$DP$14,0))</f>
        <v>0</v>
      </c>
      <c r="DA30" cm="1">
        <f t="array" ref="DA30">AU30*INDEX(prod_est,$G30+$H30-1,MATCH(DA$14,$BP$14:$DP$14,0))</f>
        <v>0</v>
      </c>
      <c r="DB30" cm="1">
        <f t="array" ref="DB30">AV30*INDEX(prod_est,$G30+$H30-1,MATCH(DB$14,$BP$14:$DP$14,0))</f>
        <v>0</v>
      </c>
      <c r="DC30" cm="1">
        <f t="array" ref="DC30">AW30*INDEX(prod_est,$G30+$H30-1,MATCH(DC$14,$BP$14:$DP$14,0))</f>
        <v>0</v>
      </c>
      <c r="DD30" cm="1">
        <f t="array" ref="DD30">AX30*INDEX(prod_est,$G30+$H30-1,MATCH(DD$14,$BP$14:$DP$14,0))</f>
        <v>0</v>
      </c>
      <c r="DE30" cm="1">
        <f t="array" ref="DE30">AY30*INDEX(prod_est,$G30+$H30-1,MATCH(DE$14,$BP$14:$DP$14,0))</f>
        <v>0</v>
      </c>
      <c r="DF30" cm="1">
        <f t="array" ref="DF30">AZ30*INDEX(prod_est,$G30+$H30-1,MATCH(DF$14,$BP$14:$DP$14,0))</f>
        <v>0</v>
      </c>
      <c r="DG30" cm="1">
        <f t="array" ref="DG30">BA30*INDEX(prod_est,$G30+$H30-1,MATCH(DG$14,$BP$14:$DP$14,0))</f>
        <v>0</v>
      </c>
      <c r="DH30" cm="1">
        <f t="array" ref="DH30">BB30*INDEX(prod_est,$G30+$H30-1,MATCH(DH$14,$BP$14:$DP$14,0))</f>
        <v>0</v>
      </c>
      <c r="DI30" cm="1">
        <f t="array" ref="DI30">BC30*INDEX(prod_est,$G30+$H30-1,MATCH(DI$14,$BP$14:$DP$14,0))</f>
        <v>0</v>
      </c>
      <c r="DJ30" cm="1">
        <f t="array" ref="DJ30">BD30*INDEX(prod_est,$G30+$H30-1,MATCH(DJ$14,$BP$14:$DP$14,0))</f>
        <v>0</v>
      </c>
      <c r="DK30" cm="1">
        <f t="array" ref="DK30">BE30*INDEX(prod_est,$G30+$H30-1,MATCH(DK$14,$BP$14:$DP$14,0))</f>
        <v>0</v>
      </c>
      <c r="DL30" cm="1">
        <f t="array" ref="DL30">BF30*INDEX(prod_est,$G30+$H30-1,MATCH(DL$14,$BP$14:$DP$14,0))</f>
        <v>0</v>
      </c>
      <c r="DM30" cm="1">
        <f t="array" ref="DM30">BG30*INDEX(prod_est,$G30+$H30-1,MATCH(DM$14,$BP$14:$DP$14,0))</f>
        <v>0</v>
      </c>
      <c r="DN30" cm="1">
        <f t="array" ref="DN30">BH30*INDEX(prod_est,$G30+$H30-1,MATCH(DN$14,$BP$14:$DP$14,0))</f>
        <v>0</v>
      </c>
      <c r="DO30" cm="1">
        <f t="array" ref="DO30">BI30*INDEX(prod_est,$G30+$H30-1,MATCH(DO$14,$BP$14:$DP$14,0))</f>
        <v>0</v>
      </c>
      <c r="DP30" cm="1">
        <f t="array" ref="DP30">BJ30*INDEX(prod_est,$G30+$H30-1,MATCH(DP$14,$BP$14:$DP$14,0))</f>
        <v>0</v>
      </c>
    </row>
    <row r="31" spans="1:120" x14ac:dyDescent="0.25">
      <c r="A31" t="s">
        <v>51</v>
      </c>
      <c r="B31" t="s">
        <v>21</v>
      </c>
      <c r="C31" t="s">
        <v>149</v>
      </c>
      <c r="D31" t="s">
        <v>37</v>
      </c>
      <c r="E31" s="8">
        <v>0</v>
      </c>
      <c r="F31" s="8">
        <v>0</v>
      </c>
      <c r="G31">
        <f>MATCH(A31,Production_est!$A$4:$A$339,0)</f>
        <v>225</v>
      </c>
      <c r="H31">
        <f>IFERROR(MATCH(D31,Production_est!$D$4:$D$339,0),"-")</f>
        <v>6</v>
      </c>
      <c r="I31" s="8" cm="1">
        <f t="array" ref="I31">IFERROR(INDEX(Production_est!$E$4:$E$339,H31+G31-1),"-")</f>
        <v>26641.1066399999</v>
      </c>
      <c r="J31" s="42">
        <f t="shared" si="0"/>
        <v>0</v>
      </c>
      <c r="K31" s="42">
        <f t="shared" ref="K31:AP31" si="37">J31*(1-$F$4)</f>
        <v>0</v>
      </c>
      <c r="L31" s="42">
        <f t="shared" si="37"/>
        <v>0</v>
      </c>
      <c r="M31" s="42">
        <f t="shared" si="37"/>
        <v>0</v>
      </c>
      <c r="N31" s="42">
        <f t="shared" si="37"/>
        <v>0</v>
      </c>
      <c r="O31" s="42">
        <f t="shared" si="37"/>
        <v>0</v>
      </c>
      <c r="P31" s="42">
        <f t="shared" si="37"/>
        <v>0</v>
      </c>
      <c r="Q31" s="42">
        <f t="shared" si="37"/>
        <v>0</v>
      </c>
      <c r="R31" s="42">
        <f t="shared" si="37"/>
        <v>0</v>
      </c>
      <c r="S31" s="42">
        <f t="shared" si="37"/>
        <v>0</v>
      </c>
      <c r="T31" s="42">
        <f t="shared" si="37"/>
        <v>0</v>
      </c>
      <c r="U31" s="42">
        <f t="shared" si="37"/>
        <v>0</v>
      </c>
      <c r="V31" s="42">
        <f t="shared" si="37"/>
        <v>0</v>
      </c>
      <c r="W31" s="42">
        <f t="shared" si="37"/>
        <v>0</v>
      </c>
      <c r="X31" s="42">
        <f t="shared" si="37"/>
        <v>0</v>
      </c>
      <c r="Y31" s="42">
        <f t="shared" si="37"/>
        <v>0</v>
      </c>
      <c r="Z31" s="42">
        <f t="shared" si="37"/>
        <v>0</v>
      </c>
      <c r="AA31" s="42">
        <f t="shared" si="37"/>
        <v>0</v>
      </c>
      <c r="AB31" s="42">
        <f t="shared" si="37"/>
        <v>0</v>
      </c>
      <c r="AC31" s="42">
        <f t="shared" si="37"/>
        <v>0</v>
      </c>
      <c r="AD31" s="42">
        <f t="shared" si="37"/>
        <v>0</v>
      </c>
      <c r="AE31" s="42">
        <f t="shared" si="37"/>
        <v>0</v>
      </c>
      <c r="AF31" s="42">
        <f t="shared" si="37"/>
        <v>0</v>
      </c>
      <c r="AG31" s="42">
        <f t="shared" si="37"/>
        <v>0</v>
      </c>
      <c r="AH31" s="42">
        <f t="shared" si="37"/>
        <v>0</v>
      </c>
      <c r="AI31" s="42">
        <f t="shared" si="37"/>
        <v>0</v>
      </c>
      <c r="AJ31" s="42">
        <f t="shared" si="37"/>
        <v>0</v>
      </c>
      <c r="AK31" s="42">
        <f t="shared" si="37"/>
        <v>0</v>
      </c>
      <c r="AL31" s="42">
        <f t="shared" si="37"/>
        <v>0</v>
      </c>
      <c r="AM31" s="42">
        <f t="shared" si="37"/>
        <v>0</v>
      </c>
      <c r="AN31" s="42">
        <f t="shared" si="37"/>
        <v>0</v>
      </c>
      <c r="AO31" s="42">
        <f t="shared" si="37"/>
        <v>0</v>
      </c>
      <c r="AP31" s="42">
        <f t="shared" si="37"/>
        <v>0</v>
      </c>
      <c r="AQ31" s="42">
        <f t="shared" ref="AQ31:BJ31" si="38">AP31*(1-$F$4)</f>
        <v>0</v>
      </c>
      <c r="AR31" s="42">
        <f t="shared" si="38"/>
        <v>0</v>
      </c>
      <c r="AS31" s="42">
        <f t="shared" si="38"/>
        <v>0</v>
      </c>
      <c r="AT31" s="42">
        <f t="shared" si="38"/>
        <v>0</v>
      </c>
      <c r="AU31" s="42">
        <f t="shared" si="38"/>
        <v>0</v>
      </c>
      <c r="AV31" s="42">
        <f t="shared" si="38"/>
        <v>0</v>
      </c>
      <c r="AW31" s="42">
        <f t="shared" si="38"/>
        <v>0</v>
      </c>
      <c r="AX31" s="42">
        <f t="shared" si="38"/>
        <v>0</v>
      </c>
      <c r="AY31" s="42">
        <f t="shared" si="38"/>
        <v>0</v>
      </c>
      <c r="AZ31" s="42">
        <f t="shared" si="38"/>
        <v>0</v>
      </c>
      <c r="BA31" s="42">
        <f t="shared" si="38"/>
        <v>0</v>
      </c>
      <c r="BB31" s="42">
        <f t="shared" si="38"/>
        <v>0</v>
      </c>
      <c r="BC31" s="42">
        <f t="shared" si="38"/>
        <v>0</v>
      </c>
      <c r="BD31" s="42">
        <f t="shared" si="38"/>
        <v>0</v>
      </c>
      <c r="BE31" s="42">
        <f t="shared" si="38"/>
        <v>0</v>
      </c>
      <c r="BF31" s="42">
        <f t="shared" si="38"/>
        <v>0</v>
      </c>
      <c r="BG31" s="42">
        <f t="shared" si="38"/>
        <v>0</v>
      </c>
      <c r="BH31" s="42">
        <f t="shared" si="38"/>
        <v>0</v>
      </c>
      <c r="BI31" s="42">
        <f t="shared" si="38"/>
        <v>0</v>
      </c>
      <c r="BJ31" s="42">
        <f t="shared" si="38"/>
        <v>0</v>
      </c>
      <c r="BK31" t="str">
        <f t="shared" si="3"/>
        <v>15_RP</v>
      </c>
      <c r="BL31" t="str">
        <f t="shared" si="4"/>
        <v>d_ind_cem_7_x_other_petrol_prod</v>
      </c>
      <c r="BO31" s="8">
        <f t="shared" si="5"/>
        <v>0</v>
      </c>
      <c r="BP31" s="8">
        <f t="shared" si="6"/>
        <v>0</v>
      </c>
      <c r="BQ31" s="8" cm="1">
        <f t="array" ref="BQ31">K31*INDEX(prod_est,$G31+$H31-1,MATCH(BQ$14,$BP$14:$DP$14,0))</f>
        <v>0</v>
      </c>
      <c r="BR31" s="8" cm="1">
        <f t="array" ref="BR31">L31*INDEX(prod_est,$G31+$H31-1,MATCH(BR$14,$BP$14:$DP$14,0))</f>
        <v>0</v>
      </c>
      <c r="BS31" s="8" cm="1">
        <f t="array" ref="BS31">M31*INDEX(prod_est,$G31+$H31-1,MATCH(BS$14,$BP$14:$DP$14,0))</f>
        <v>0</v>
      </c>
      <c r="BT31" s="8" cm="1">
        <f t="array" ref="BT31">N31*INDEX(prod_est,$G31+$H31-1,MATCH(BT$14,$BP$14:$DP$14,0))</f>
        <v>0</v>
      </c>
      <c r="BU31" s="8" cm="1">
        <f t="array" ref="BU31">O31*INDEX(prod_est,$G31+$H31-1,MATCH(BU$14,$BP$14:$DP$14,0))</f>
        <v>0</v>
      </c>
      <c r="BV31" s="8" cm="1">
        <f t="array" ref="BV31">P31*INDEX(prod_est,$G31+$H31-1,MATCH(BV$14,$BP$14:$DP$14,0))</f>
        <v>0</v>
      </c>
      <c r="BW31" s="8" cm="1">
        <f t="array" ref="BW31">Q31*INDEX(prod_est,$G31+$H31-1,MATCH(BW$14,$BP$14:$DP$14,0))</f>
        <v>0</v>
      </c>
      <c r="BX31" s="8" cm="1">
        <f t="array" ref="BX31">R31*INDEX(prod_est,$G31+$H31-1,MATCH(BX$14,$BP$14:$DP$14,0))</f>
        <v>0</v>
      </c>
      <c r="BY31" s="8" cm="1">
        <f t="array" ref="BY31">S31*INDEX(prod_est,$G31+$H31-1,MATCH(BY$14,$BP$14:$DP$14,0))</f>
        <v>0</v>
      </c>
      <c r="BZ31" s="8" cm="1">
        <f t="array" ref="BZ31">T31*INDEX(prod_est,$G31+$H31-1,MATCH(BZ$14,$BP$14:$DP$14,0))</f>
        <v>0</v>
      </c>
      <c r="CA31" s="8" cm="1">
        <f t="array" ref="CA31">U31*INDEX(prod_est,$G31+$H31-1,MATCH(CA$14,$BP$14:$DP$14,0))</f>
        <v>0</v>
      </c>
      <c r="CB31" s="8" cm="1">
        <f t="array" ref="CB31">V31*INDEX(prod_est,$G31+$H31-1,MATCH(CB$14,$BP$14:$DP$14,0))</f>
        <v>0</v>
      </c>
      <c r="CC31" s="8" cm="1">
        <f t="array" ref="CC31">W31*INDEX(prod_est,$G31+$H31-1,MATCH(CC$14,$BP$14:$DP$14,0))</f>
        <v>0</v>
      </c>
      <c r="CD31" s="8" cm="1">
        <f t="array" ref="CD31">X31*INDEX(prod_est,$G31+$H31-1,MATCH(CD$14,$BP$14:$DP$14,0))</f>
        <v>0</v>
      </c>
      <c r="CE31" s="8" cm="1">
        <f t="array" ref="CE31">Y31*INDEX(prod_est,$G31+$H31-1,MATCH(CE$14,$BP$14:$DP$14,0))</f>
        <v>0</v>
      </c>
      <c r="CF31" s="8" cm="1">
        <f t="array" ref="CF31">Z31*INDEX(prod_est,$G31+$H31-1,MATCH(CF$14,$BP$14:$DP$14,0))</f>
        <v>0</v>
      </c>
      <c r="CG31" s="8" cm="1">
        <f t="array" ref="CG31">AA31*INDEX(prod_est,$G31+$H31-1,MATCH(CG$14,$BP$14:$DP$14,0))</f>
        <v>0</v>
      </c>
      <c r="CH31" s="8" cm="1">
        <f t="array" ref="CH31">AB31*INDEX(prod_est,$G31+$H31-1,MATCH(CH$14,$BP$14:$DP$14,0))</f>
        <v>0</v>
      </c>
      <c r="CI31" s="8" cm="1">
        <f t="array" ref="CI31">AC31*INDEX(prod_est,$G31+$H31-1,MATCH(CI$14,$BP$14:$DP$14,0))</f>
        <v>0</v>
      </c>
      <c r="CJ31" s="8" cm="1">
        <f t="array" ref="CJ31">AD31*INDEX(prod_est,$G31+$H31-1,MATCH(CJ$14,$BP$14:$DP$14,0))</f>
        <v>0</v>
      </c>
      <c r="CK31" s="8" cm="1">
        <f t="array" ref="CK31">AE31*INDEX(prod_est,$G31+$H31-1,MATCH(CK$14,$BP$14:$DP$14,0))</f>
        <v>0</v>
      </c>
      <c r="CL31" s="8" cm="1">
        <f t="array" ref="CL31">AF31*INDEX(prod_est,$G31+$H31-1,MATCH(CL$14,$BP$14:$DP$14,0))</f>
        <v>0</v>
      </c>
      <c r="CM31" s="8" cm="1">
        <f t="array" ref="CM31">AG31*INDEX(prod_est,$G31+$H31-1,MATCH(CM$14,$BP$14:$DP$14,0))</f>
        <v>0</v>
      </c>
      <c r="CN31" s="8" cm="1">
        <f t="array" ref="CN31">AH31*INDEX(prod_est,$G31+$H31-1,MATCH(CN$14,$BP$14:$DP$14,0))</f>
        <v>0</v>
      </c>
      <c r="CO31" s="8" cm="1">
        <f t="array" ref="CO31">AI31*INDEX(prod_est,$G31+$H31-1,MATCH(CO$14,$BP$14:$DP$14,0))</f>
        <v>0</v>
      </c>
      <c r="CP31" s="8" cm="1">
        <f t="array" ref="CP31">AJ31*INDEX(prod_est,$G31+$H31-1,MATCH(CP$14,$BP$14:$DP$14,0))</f>
        <v>0</v>
      </c>
      <c r="CQ31" s="8" cm="1">
        <f t="array" ref="CQ31">AK31*INDEX(prod_est,$G31+$H31-1,MATCH(CQ$14,$BP$14:$DP$14,0))</f>
        <v>0</v>
      </c>
      <c r="CR31" s="8" cm="1">
        <f t="array" ref="CR31">AL31*INDEX(prod_est,$G31+$H31-1,MATCH(CR$14,$BP$14:$DP$14,0))</f>
        <v>0</v>
      </c>
      <c r="CS31" s="8" cm="1">
        <f t="array" ref="CS31">AM31*INDEX(prod_est,$G31+$H31-1,MATCH(CS$14,$BP$14:$DP$14,0))</f>
        <v>0</v>
      </c>
      <c r="CT31" s="8" cm="1">
        <f t="array" ref="CT31">AN31*INDEX(prod_est,$G31+$H31-1,MATCH(CT$14,$BP$14:$DP$14,0))</f>
        <v>0</v>
      </c>
      <c r="CU31" s="8" cm="1">
        <f t="array" ref="CU31">AO31*INDEX(prod_est,$G31+$H31-1,MATCH(CU$14,$BP$14:$DP$14,0))</f>
        <v>0</v>
      </c>
      <c r="CV31" s="8" cm="1">
        <f t="array" ref="CV31">AP31*INDEX(prod_est,$G31+$H31-1,MATCH(CV$14,$BP$14:$DP$14,0))</f>
        <v>0</v>
      </c>
      <c r="CW31" cm="1">
        <f t="array" ref="CW31">AQ31*INDEX(prod_est,$G31+$H31-1,MATCH(CW$14,$BP$14:$DP$14,0))</f>
        <v>0</v>
      </c>
      <c r="CX31" cm="1">
        <f t="array" ref="CX31">AR31*INDEX(prod_est,$G31+$H31-1,MATCH(CX$14,$BP$14:$DP$14,0))</f>
        <v>0</v>
      </c>
      <c r="CY31" cm="1">
        <f t="array" ref="CY31">AS31*INDEX(prod_est,$G31+$H31-1,MATCH(CY$14,$BP$14:$DP$14,0))</f>
        <v>0</v>
      </c>
      <c r="CZ31" cm="1">
        <f t="array" ref="CZ31">AT31*INDEX(prod_est,$G31+$H31-1,MATCH(CZ$14,$BP$14:$DP$14,0))</f>
        <v>0</v>
      </c>
      <c r="DA31" cm="1">
        <f t="array" ref="DA31">AU31*INDEX(prod_est,$G31+$H31-1,MATCH(DA$14,$BP$14:$DP$14,0))</f>
        <v>0</v>
      </c>
      <c r="DB31" cm="1">
        <f t="array" ref="DB31">AV31*INDEX(prod_est,$G31+$H31-1,MATCH(DB$14,$BP$14:$DP$14,0))</f>
        <v>0</v>
      </c>
      <c r="DC31" cm="1">
        <f t="array" ref="DC31">AW31*INDEX(prod_est,$G31+$H31-1,MATCH(DC$14,$BP$14:$DP$14,0))</f>
        <v>0</v>
      </c>
      <c r="DD31" cm="1">
        <f t="array" ref="DD31">AX31*INDEX(prod_est,$G31+$H31-1,MATCH(DD$14,$BP$14:$DP$14,0))</f>
        <v>0</v>
      </c>
      <c r="DE31" cm="1">
        <f t="array" ref="DE31">AY31*INDEX(prod_est,$G31+$H31-1,MATCH(DE$14,$BP$14:$DP$14,0))</f>
        <v>0</v>
      </c>
      <c r="DF31" cm="1">
        <f t="array" ref="DF31">AZ31*INDEX(prod_est,$G31+$H31-1,MATCH(DF$14,$BP$14:$DP$14,0))</f>
        <v>0</v>
      </c>
      <c r="DG31" cm="1">
        <f t="array" ref="DG31">BA31*INDEX(prod_est,$G31+$H31-1,MATCH(DG$14,$BP$14:$DP$14,0))</f>
        <v>0</v>
      </c>
      <c r="DH31" cm="1">
        <f t="array" ref="DH31">BB31*INDEX(prod_est,$G31+$H31-1,MATCH(DH$14,$BP$14:$DP$14,0))</f>
        <v>0</v>
      </c>
      <c r="DI31" cm="1">
        <f t="array" ref="DI31">BC31*INDEX(prod_est,$G31+$H31-1,MATCH(DI$14,$BP$14:$DP$14,0))</f>
        <v>0</v>
      </c>
      <c r="DJ31" cm="1">
        <f t="array" ref="DJ31">BD31*INDEX(prod_est,$G31+$H31-1,MATCH(DJ$14,$BP$14:$DP$14,0))</f>
        <v>0</v>
      </c>
      <c r="DK31" cm="1">
        <f t="array" ref="DK31">BE31*INDEX(prod_est,$G31+$H31-1,MATCH(DK$14,$BP$14:$DP$14,0))</f>
        <v>0</v>
      </c>
      <c r="DL31" cm="1">
        <f t="array" ref="DL31">BF31*INDEX(prod_est,$G31+$H31-1,MATCH(DL$14,$BP$14:$DP$14,0))</f>
        <v>0</v>
      </c>
      <c r="DM31" cm="1">
        <f t="array" ref="DM31">BG31*INDEX(prod_est,$G31+$H31-1,MATCH(DM$14,$BP$14:$DP$14,0))</f>
        <v>0</v>
      </c>
      <c r="DN31" cm="1">
        <f t="array" ref="DN31">BH31*INDEX(prod_est,$G31+$H31-1,MATCH(DN$14,$BP$14:$DP$14,0))</f>
        <v>0</v>
      </c>
      <c r="DO31" cm="1">
        <f t="array" ref="DO31">BI31*INDEX(prod_est,$G31+$H31-1,MATCH(DO$14,$BP$14:$DP$14,0))</f>
        <v>0</v>
      </c>
      <c r="DP31" cm="1">
        <f t="array" ref="DP31">BJ31*INDEX(prod_est,$G31+$H31-1,MATCH(DP$14,$BP$14:$DP$14,0))</f>
        <v>0</v>
      </c>
    </row>
    <row r="32" spans="1:120" x14ac:dyDescent="0.25">
      <c r="A32" t="s">
        <v>51</v>
      </c>
      <c r="B32" t="s">
        <v>22</v>
      </c>
      <c r="C32" t="s">
        <v>22</v>
      </c>
      <c r="D32" t="s">
        <v>37</v>
      </c>
      <c r="E32" s="8">
        <v>0</v>
      </c>
      <c r="F32" s="8">
        <v>0</v>
      </c>
      <c r="G32">
        <f>MATCH(A32,Production_est!$A$4:$A$339,0)</f>
        <v>225</v>
      </c>
      <c r="H32">
        <f>IFERROR(MATCH(D32,Production_est!$D$4:$D$339,0),"-")</f>
        <v>6</v>
      </c>
      <c r="I32" s="8" cm="1">
        <f t="array" ref="I32">IFERROR(INDEX(Production_est!$E$4:$E$339,H32+G32-1),"-")</f>
        <v>26641.1066399999</v>
      </c>
      <c r="J32" s="42">
        <f t="shared" si="0"/>
        <v>0</v>
      </c>
      <c r="K32" s="42">
        <f t="shared" ref="K32:AP32" si="39">J32*(1-$F$4)</f>
        <v>0</v>
      </c>
      <c r="L32" s="42">
        <f t="shared" si="39"/>
        <v>0</v>
      </c>
      <c r="M32" s="42">
        <f t="shared" si="39"/>
        <v>0</v>
      </c>
      <c r="N32" s="42">
        <f t="shared" si="39"/>
        <v>0</v>
      </c>
      <c r="O32" s="42">
        <f t="shared" si="39"/>
        <v>0</v>
      </c>
      <c r="P32" s="42">
        <f t="shared" si="39"/>
        <v>0</v>
      </c>
      <c r="Q32" s="42">
        <f t="shared" si="39"/>
        <v>0</v>
      </c>
      <c r="R32" s="42">
        <f t="shared" si="39"/>
        <v>0</v>
      </c>
      <c r="S32" s="42">
        <f t="shared" si="39"/>
        <v>0</v>
      </c>
      <c r="T32" s="42">
        <f t="shared" si="39"/>
        <v>0</v>
      </c>
      <c r="U32" s="42">
        <f t="shared" si="39"/>
        <v>0</v>
      </c>
      <c r="V32" s="42">
        <f t="shared" si="39"/>
        <v>0</v>
      </c>
      <c r="W32" s="42">
        <f t="shared" si="39"/>
        <v>0</v>
      </c>
      <c r="X32" s="42">
        <f t="shared" si="39"/>
        <v>0</v>
      </c>
      <c r="Y32" s="42">
        <f t="shared" si="39"/>
        <v>0</v>
      </c>
      <c r="Z32" s="42">
        <f t="shared" si="39"/>
        <v>0</v>
      </c>
      <c r="AA32" s="42">
        <f t="shared" si="39"/>
        <v>0</v>
      </c>
      <c r="AB32" s="42">
        <f t="shared" si="39"/>
        <v>0</v>
      </c>
      <c r="AC32" s="42">
        <f t="shared" si="39"/>
        <v>0</v>
      </c>
      <c r="AD32" s="42">
        <f t="shared" si="39"/>
        <v>0</v>
      </c>
      <c r="AE32" s="42">
        <f t="shared" si="39"/>
        <v>0</v>
      </c>
      <c r="AF32" s="42">
        <f t="shared" si="39"/>
        <v>0</v>
      </c>
      <c r="AG32" s="42">
        <f t="shared" si="39"/>
        <v>0</v>
      </c>
      <c r="AH32" s="42">
        <f t="shared" si="39"/>
        <v>0</v>
      </c>
      <c r="AI32" s="42">
        <f t="shared" si="39"/>
        <v>0</v>
      </c>
      <c r="AJ32" s="42">
        <f t="shared" si="39"/>
        <v>0</v>
      </c>
      <c r="AK32" s="42">
        <f t="shared" si="39"/>
        <v>0</v>
      </c>
      <c r="AL32" s="42">
        <f t="shared" si="39"/>
        <v>0</v>
      </c>
      <c r="AM32" s="42">
        <f t="shared" si="39"/>
        <v>0</v>
      </c>
      <c r="AN32" s="42">
        <f t="shared" si="39"/>
        <v>0</v>
      </c>
      <c r="AO32" s="42">
        <f t="shared" si="39"/>
        <v>0</v>
      </c>
      <c r="AP32" s="42">
        <f t="shared" si="39"/>
        <v>0</v>
      </c>
      <c r="AQ32" s="42">
        <f t="shared" ref="AQ32:BJ32" si="40">AP32*(1-$F$4)</f>
        <v>0</v>
      </c>
      <c r="AR32" s="42">
        <f t="shared" si="40"/>
        <v>0</v>
      </c>
      <c r="AS32" s="42">
        <f t="shared" si="40"/>
        <v>0</v>
      </c>
      <c r="AT32" s="42">
        <f t="shared" si="40"/>
        <v>0</v>
      </c>
      <c r="AU32" s="42">
        <f t="shared" si="40"/>
        <v>0</v>
      </c>
      <c r="AV32" s="42">
        <f t="shared" si="40"/>
        <v>0</v>
      </c>
      <c r="AW32" s="42">
        <f t="shared" si="40"/>
        <v>0</v>
      </c>
      <c r="AX32" s="42">
        <f t="shared" si="40"/>
        <v>0</v>
      </c>
      <c r="AY32" s="42">
        <f t="shared" si="40"/>
        <v>0</v>
      </c>
      <c r="AZ32" s="42">
        <f t="shared" si="40"/>
        <v>0</v>
      </c>
      <c r="BA32" s="42">
        <f t="shared" si="40"/>
        <v>0</v>
      </c>
      <c r="BB32" s="42">
        <f t="shared" si="40"/>
        <v>0</v>
      </c>
      <c r="BC32" s="42">
        <f t="shared" si="40"/>
        <v>0</v>
      </c>
      <c r="BD32" s="42">
        <f t="shared" si="40"/>
        <v>0</v>
      </c>
      <c r="BE32" s="42">
        <f t="shared" si="40"/>
        <v>0</v>
      </c>
      <c r="BF32" s="42">
        <f t="shared" si="40"/>
        <v>0</v>
      </c>
      <c r="BG32" s="42">
        <f t="shared" si="40"/>
        <v>0</v>
      </c>
      <c r="BH32" s="42">
        <f t="shared" si="40"/>
        <v>0</v>
      </c>
      <c r="BI32" s="42">
        <f t="shared" si="40"/>
        <v>0</v>
      </c>
      <c r="BJ32" s="42">
        <f t="shared" si="40"/>
        <v>0</v>
      </c>
      <c r="BK32" t="str">
        <f t="shared" si="3"/>
        <v>15_RP</v>
      </c>
      <c r="BL32" t="str">
        <f t="shared" si="4"/>
        <v>d_ind_cem_8_1_natural_gas</v>
      </c>
      <c r="BO32" s="8">
        <f t="shared" si="5"/>
        <v>0</v>
      </c>
      <c r="BP32" s="8">
        <f t="shared" si="6"/>
        <v>0</v>
      </c>
      <c r="BQ32" s="8" cm="1">
        <f t="array" ref="BQ32">K32*INDEX(prod_est,$G32+$H32-1,MATCH(BQ$14,$BP$14:$DP$14,0))</f>
        <v>0</v>
      </c>
      <c r="BR32" s="8" cm="1">
        <f t="array" ref="BR32">L32*INDEX(prod_est,$G32+$H32-1,MATCH(BR$14,$BP$14:$DP$14,0))</f>
        <v>0</v>
      </c>
      <c r="BS32" s="8" cm="1">
        <f t="array" ref="BS32">M32*INDEX(prod_est,$G32+$H32-1,MATCH(BS$14,$BP$14:$DP$14,0))</f>
        <v>0</v>
      </c>
      <c r="BT32" s="8" cm="1">
        <f t="array" ref="BT32">N32*INDEX(prod_est,$G32+$H32-1,MATCH(BT$14,$BP$14:$DP$14,0))</f>
        <v>0</v>
      </c>
      <c r="BU32" s="8" cm="1">
        <f t="array" ref="BU32">O32*INDEX(prod_est,$G32+$H32-1,MATCH(BU$14,$BP$14:$DP$14,0))</f>
        <v>0</v>
      </c>
      <c r="BV32" s="8" cm="1">
        <f t="array" ref="BV32">P32*INDEX(prod_est,$G32+$H32-1,MATCH(BV$14,$BP$14:$DP$14,0))</f>
        <v>0</v>
      </c>
      <c r="BW32" s="8" cm="1">
        <f t="array" ref="BW32">Q32*INDEX(prod_est,$G32+$H32-1,MATCH(BW$14,$BP$14:$DP$14,0))</f>
        <v>0</v>
      </c>
      <c r="BX32" s="8" cm="1">
        <f t="array" ref="BX32">R32*INDEX(prod_est,$G32+$H32-1,MATCH(BX$14,$BP$14:$DP$14,0))</f>
        <v>0</v>
      </c>
      <c r="BY32" s="8" cm="1">
        <f t="array" ref="BY32">S32*INDEX(prod_est,$G32+$H32-1,MATCH(BY$14,$BP$14:$DP$14,0))</f>
        <v>0</v>
      </c>
      <c r="BZ32" s="8" cm="1">
        <f t="array" ref="BZ32">T32*INDEX(prod_est,$G32+$H32-1,MATCH(BZ$14,$BP$14:$DP$14,0))</f>
        <v>0</v>
      </c>
      <c r="CA32" s="8" cm="1">
        <f t="array" ref="CA32">U32*INDEX(prod_est,$G32+$H32-1,MATCH(CA$14,$BP$14:$DP$14,0))</f>
        <v>0</v>
      </c>
      <c r="CB32" s="8" cm="1">
        <f t="array" ref="CB32">V32*INDEX(prod_est,$G32+$H32-1,MATCH(CB$14,$BP$14:$DP$14,0))</f>
        <v>0</v>
      </c>
      <c r="CC32" s="8" cm="1">
        <f t="array" ref="CC32">W32*INDEX(prod_est,$G32+$H32-1,MATCH(CC$14,$BP$14:$DP$14,0))</f>
        <v>0</v>
      </c>
      <c r="CD32" s="8" cm="1">
        <f t="array" ref="CD32">X32*INDEX(prod_est,$G32+$H32-1,MATCH(CD$14,$BP$14:$DP$14,0))</f>
        <v>0</v>
      </c>
      <c r="CE32" s="8" cm="1">
        <f t="array" ref="CE32">Y32*INDEX(prod_est,$G32+$H32-1,MATCH(CE$14,$BP$14:$DP$14,0))</f>
        <v>0</v>
      </c>
      <c r="CF32" s="8" cm="1">
        <f t="array" ref="CF32">Z32*INDEX(prod_est,$G32+$H32-1,MATCH(CF$14,$BP$14:$DP$14,0))</f>
        <v>0</v>
      </c>
      <c r="CG32" s="8" cm="1">
        <f t="array" ref="CG32">AA32*INDEX(prod_est,$G32+$H32-1,MATCH(CG$14,$BP$14:$DP$14,0))</f>
        <v>0</v>
      </c>
      <c r="CH32" s="8" cm="1">
        <f t="array" ref="CH32">AB32*INDEX(prod_est,$G32+$H32-1,MATCH(CH$14,$BP$14:$DP$14,0))</f>
        <v>0</v>
      </c>
      <c r="CI32" s="8" cm="1">
        <f t="array" ref="CI32">AC32*INDEX(prod_est,$G32+$H32-1,MATCH(CI$14,$BP$14:$DP$14,0))</f>
        <v>0</v>
      </c>
      <c r="CJ32" s="8" cm="1">
        <f t="array" ref="CJ32">AD32*INDEX(prod_est,$G32+$H32-1,MATCH(CJ$14,$BP$14:$DP$14,0))</f>
        <v>0</v>
      </c>
      <c r="CK32" s="8" cm="1">
        <f t="array" ref="CK32">AE32*INDEX(prod_est,$G32+$H32-1,MATCH(CK$14,$BP$14:$DP$14,0))</f>
        <v>0</v>
      </c>
      <c r="CL32" s="8" cm="1">
        <f t="array" ref="CL32">AF32*INDEX(prod_est,$G32+$H32-1,MATCH(CL$14,$BP$14:$DP$14,0))</f>
        <v>0</v>
      </c>
      <c r="CM32" s="8" cm="1">
        <f t="array" ref="CM32">AG32*INDEX(prod_est,$G32+$H32-1,MATCH(CM$14,$BP$14:$DP$14,0))</f>
        <v>0</v>
      </c>
      <c r="CN32" s="8" cm="1">
        <f t="array" ref="CN32">AH32*INDEX(prod_est,$G32+$H32-1,MATCH(CN$14,$BP$14:$DP$14,0))</f>
        <v>0</v>
      </c>
      <c r="CO32" s="8" cm="1">
        <f t="array" ref="CO32">AI32*INDEX(prod_est,$G32+$H32-1,MATCH(CO$14,$BP$14:$DP$14,0))</f>
        <v>0</v>
      </c>
      <c r="CP32" s="8" cm="1">
        <f t="array" ref="CP32">AJ32*INDEX(prod_est,$G32+$H32-1,MATCH(CP$14,$BP$14:$DP$14,0))</f>
        <v>0</v>
      </c>
      <c r="CQ32" s="8" cm="1">
        <f t="array" ref="CQ32">AK32*INDEX(prod_est,$G32+$H32-1,MATCH(CQ$14,$BP$14:$DP$14,0))</f>
        <v>0</v>
      </c>
      <c r="CR32" s="8" cm="1">
        <f t="array" ref="CR32">AL32*INDEX(prod_est,$G32+$H32-1,MATCH(CR$14,$BP$14:$DP$14,0))</f>
        <v>0</v>
      </c>
      <c r="CS32" s="8" cm="1">
        <f t="array" ref="CS32">AM32*INDEX(prod_est,$G32+$H32-1,MATCH(CS$14,$BP$14:$DP$14,0))</f>
        <v>0</v>
      </c>
      <c r="CT32" s="8" cm="1">
        <f t="array" ref="CT32">AN32*INDEX(prod_est,$G32+$H32-1,MATCH(CT$14,$BP$14:$DP$14,0))</f>
        <v>0</v>
      </c>
      <c r="CU32" s="8" cm="1">
        <f t="array" ref="CU32">AO32*INDEX(prod_est,$G32+$H32-1,MATCH(CU$14,$BP$14:$DP$14,0))</f>
        <v>0</v>
      </c>
      <c r="CV32" s="8" cm="1">
        <f t="array" ref="CV32">AP32*INDEX(prod_est,$G32+$H32-1,MATCH(CV$14,$BP$14:$DP$14,0))</f>
        <v>0</v>
      </c>
      <c r="CW32" cm="1">
        <f t="array" ref="CW32">AQ32*INDEX(prod_est,$G32+$H32-1,MATCH(CW$14,$BP$14:$DP$14,0))</f>
        <v>0</v>
      </c>
      <c r="CX32" cm="1">
        <f t="array" ref="CX32">AR32*INDEX(prod_est,$G32+$H32-1,MATCH(CX$14,$BP$14:$DP$14,0))</f>
        <v>0</v>
      </c>
      <c r="CY32" cm="1">
        <f t="array" ref="CY32">AS32*INDEX(prod_est,$G32+$H32-1,MATCH(CY$14,$BP$14:$DP$14,0))</f>
        <v>0</v>
      </c>
      <c r="CZ32" cm="1">
        <f t="array" ref="CZ32">AT32*INDEX(prod_est,$G32+$H32-1,MATCH(CZ$14,$BP$14:$DP$14,0))</f>
        <v>0</v>
      </c>
      <c r="DA32" cm="1">
        <f t="array" ref="DA32">AU32*INDEX(prod_est,$G32+$H32-1,MATCH(DA$14,$BP$14:$DP$14,0))</f>
        <v>0</v>
      </c>
      <c r="DB32" cm="1">
        <f t="array" ref="DB32">AV32*INDEX(prod_est,$G32+$H32-1,MATCH(DB$14,$BP$14:$DP$14,0))</f>
        <v>0</v>
      </c>
      <c r="DC32" cm="1">
        <f t="array" ref="DC32">AW32*INDEX(prod_est,$G32+$H32-1,MATCH(DC$14,$BP$14:$DP$14,0))</f>
        <v>0</v>
      </c>
      <c r="DD32" cm="1">
        <f t="array" ref="DD32">AX32*INDEX(prod_est,$G32+$H32-1,MATCH(DD$14,$BP$14:$DP$14,0))</f>
        <v>0</v>
      </c>
      <c r="DE32" cm="1">
        <f t="array" ref="DE32">AY32*INDEX(prod_est,$G32+$H32-1,MATCH(DE$14,$BP$14:$DP$14,0))</f>
        <v>0</v>
      </c>
      <c r="DF32" cm="1">
        <f t="array" ref="DF32">AZ32*INDEX(prod_est,$G32+$H32-1,MATCH(DF$14,$BP$14:$DP$14,0))</f>
        <v>0</v>
      </c>
      <c r="DG32" cm="1">
        <f t="array" ref="DG32">BA32*INDEX(prod_est,$G32+$H32-1,MATCH(DG$14,$BP$14:$DP$14,0))</f>
        <v>0</v>
      </c>
      <c r="DH32" cm="1">
        <f t="array" ref="DH32">BB32*INDEX(prod_est,$G32+$H32-1,MATCH(DH$14,$BP$14:$DP$14,0))</f>
        <v>0</v>
      </c>
      <c r="DI32" cm="1">
        <f t="array" ref="DI32">BC32*INDEX(prod_est,$G32+$H32-1,MATCH(DI$14,$BP$14:$DP$14,0))</f>
        <v>0</v>
      </c>
      <c r="DJ32" cm="1">
        <f t="array" ref="DJ32">BD32*INDEX(prod_est,$G32+$H32-1,MATCH(DJ$14,$BP$14:$DP$14,0))</f>
        <v>0</v>
      </c>
      <c r="DK32" cm="1">
        <f t="array" ref="DK32">BE32*INDEX(prod_est,$G32+$H32-1,MATCH(DK$14,$BP$14:$DP$14,0))</f>
        <v>0</v>
      </c>
      <c r="DL32" cm="1">
        <f t="array" ref="DL32">BF32*INDEX(prod_est,$G32+$H32-1,MATCH(DL$14,$BP$14:$DP$14,0))</f>
        <v>0</v>
      </c>
      <c r="DM32" cm="1">
        <f t="array" ref="DM32">BG32*INDEX(prod_est,$G32+$H32-1,MATCH(DM$14,$BP$14:$DP$14,0))</f>
        <v>0</v>
      </c>
      <c r="DN32" cm="1">
        <f t="array" ref="DN32">BH32*INDEX(prod_est,$G32+$H32-1,MATCH(DN$14,$BP$14:$DP$14,0))</f>
        <v>0</v>
      </c>
      <c r="DO32" cm="1">
        <f t="array" ref="DO32">BI32*INDEX(prod_est,$G32+$H32-1,MATCH(DO$14,$BP$14:$DP$14,0))</f>
        <v>0</v>
      </c>
      <c r="DP32" cm="1">
        <f t="array" ref="DP32">BJ32*INDEX(prod_est,$G32+$H32-1,MATCH(DP$14,$BP$14:$DP$14,0))</f>
        <v>0</v>
      </c>
    </row>
    <row r="33" spans="1:120" x14ac:dyDescent="0.25">
      <c r="A33" t="s">
        <v>51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225</v>
      </c>
      <c r="H33">
        <f>IFERROR(MATCH(D33,Production_est!$D$4:$D$339,0),"-")</f>
        <v>6</v>
      </c>
      <c r="I33" s="8" cm="1">
        <f t="array" ref="I33">IFERROR(INDEX(Production_est!$E$4:$E$339,H33+G33-1),"-")</f>
        <v>26641.1066399999</v>
      </c>
      <c r="J33" s="42">
        <f t="shared" si="0"/>
        <v>0</v>
      </c>
      <c r="K33" s="42">
        <f t="shared" ref="K33:AP33" si="41">J33*(1-$F$4)</f>
        <v>0</v>
      </c>
      <c r="L33" s="42">
        <f t="shared" si="41"/>
        <v>0</v>
      </c>
      <c r="M33" s="42">
        <f t="shared" si="41"/>
        <v>0</v>
      </c>
      <c r="N33" s="42">
        <f t="shared" si="41"/>
        <v>0</v>
      </c>
      <c r="O33" s="42">
        <f t="shared" si="41"/>
        <v>0</v>
      </c>
      <c r="P33" s="42">
        <f t="shared" si="41"/>
        <v>0</v>
      </c>
      <c r="Q33" s="42">
        <f t="shared" si="41"/>
        <v>0</v>
      </c>
      <c r="R33" s="42">
        <f t="shared" si="41"/>
        <v>0</v>
      </c>
      <c r="S33" s="42">
        <f t="shared" si="41"/>
        <v>0</v>
      </c>
      <c r="T33" s="42">
        <f t="shared" si="41"/>
        <v>0</v>
      </c>
      <c r="U33" s="42">
        <f t="shared" si="41"/>
        <v>0</v>
      </c>
      <c r="V33" s="42">
        <f t="shared" si="41"/>
        <v>0</v>
      </c>
      <c r="W33" s="42">
        <f t="shared" si="41"/>
        <v>0</v>
      </c>
      <c r="X33" s="42">
        <f t="shared" si="41"/>
        <v>0</v>
      </c>
      <c r="Y33" s="42">
        <f t="shared" si="41"/>
        <v>0</v>
      </c>
      <c r="Z33" s="42">
        <f t="shared" si="41"/>
        <v>0</v>
      </c>
      <c r="AA33" s="42">
        <f t="shared" si="41"/>
        <v>0</v>
      </c>
      <c r="AB33" s="42">
        <f t="shared" si="41"/>
        <v>0</v>
      </c>
      <c r="AC33" s="42">
        <f t="shared" si="41"/>
        <v>0</v>
      </c>
      <c r="AD33" s="42">
        <f t="shared" si="41"/>
        <v>0</v>
      </c>
      <c r="AE33" s="42">
        <f t="shared" si="41"/>
        <v>0</v>
      </c>
      <c r="AF33" s="42">
        <f t="shared" si="41"/>
        <v>0</v>
      </c>
      <c r="AG33" s="42">
        <f t="shared" si="41"/>
        <v>0</v>
      </c>
      <c r="AH33" s="42">
        <f t="shared" si="41"/>
        <v>0</v>
      </c>
      <c r="AI33" s="42">
        <f t="shared" si="41"/>
        <v>0</v>
      </c>
      <c r="AJ33" s="42">
        <f t="shared" si="41"/>
        <v>0</v>
      </c>
      <c r="AK33" s="42">
        <f t="shared" si="41"/>
        <v>0</v>
      </c>
      <c r="AL33" s="42">
        <f t="shared" si="41"/>
        <v>0</v>
      </c>
      <c r="AM33" s="42">
        <f t="shared" si="41"/>
        <v>0</v>
      </c>
      <c r="AN33" s="42">
        <f t="shared" si="41"/>
        <v>0</v>
      </c>
      <c r="AO33" s="42">
        <f t="shared" si="41"/>
        <v>0</v>
      </c>
      <c r="AP33" s="42">
        <f t="shared" si="41"/>
        <v>0</v>
      </c>
      <c r="AQ33" s="42">
        <f t="shared" ref="AQ33:BJ33" si="42">AP33*(1-$F$4)</f>
        <v>0</v>
      </c>
      <c r="AR33" s="42">
        <f t="shared" si="42"/>
        <v>0</v>
      </c>
      <c r="AS33" s="42">
        <f t="shared" si="42"/>
        <v>0</v>
      </c>
      <c r="AT33" s="42">
        <f t="shared" si="42"/>
        <v>0</v>
      </c>
      <c r="AU33" s="42">
        <f t="shared" si="42"/>
        <v>0</v>
      </c>
      <c r="AV33" s="42">
        <f t="shared" si="42"/>
        <v>0</v>
      </c>
      <c r="AW33" s="42">
        <f t="shared" si="42"/>
        <v>0</v>
      </c>
      <c r="AX33" s="42">
        <f t="shared" si="42"/>
        <v>0</v>
      </c>
      <c r="AY33" s="42">
        <f t="shared" si="42"/>
        <v>0</v>
      </c>
      <c r="AZ33" s="42">
        <f t="shared" si="42"/>
        <v>0</v>
      </c>
      <c r="BA33" s="42">
        <f t="shared" si="42"/>
        <v>0</v>
      </c>
      <c r="BB33" s="42">
        <f t="shared" si="42"/>
        <v>0</v>
      </c>
      <c r="BC33" s="42">
        <f t="shared" si="42"/>
        <v>0</v>
      </c>
      <c r="BD33" s="42">
        <f t="shared" si="42"/>
        <v>0</v>
      </c>
      <c r="BE33" s="42">
        <f t="shared" si="42"/>
        <v>0</v>
      </c>
      <c r="BF33" s="42">
        <f t="shared" si="42"/>
        <v>0</v>
      </c>
      <c r="BG33" s="42">
        <f t="shared" si="42"/>
        <v>0</v>
      </c>
      <c r="BH33" s="42">
        <f t="shared" si="42"/>
        <v>0</v>
      </c>
      <c r="BI33" s="42">
        <f t="shared" si="42"/>
        <v>0</v>
      </c>
      <c r="BJ33" s="42">
        <f t="shared" si="42"/>
        <v>0</v>
      </c>
      <c r="BK33" t="str">
        <f t="shared" si="3"/>
        <v>15_RP</v>
      </c>
      <c r="BL33" t="str">
        <f t="shared" si="4"/>
        <v>d_ind_cem_15_1_fwood_wwaste</v>
      </c>
      <c r="BO33" s="8">
        <f t="shared" si="5"/>
        <v>0</v>
      </c>
      <c r="BP33" s="8">
        <f t="shared" si="6"/>
        <v>0</v>
      </c>
      <c r="BQ33" s="8" cm="1">
        <f t="array" ref="BQ33">K33*INDEX(prod_est,$G33+$H33-1,MATCH(BQ$14,$BP$14:$DP$14,0))</f>
        <v>0</v>
      </c>
      <c r="BR33" s="8" cm="1">
        <f t="array" ref="BR33">L33*INDEX(prod_est,$G33+$H33-1,MATCH(BR$14,$BP$14:$DP$14,0))</f>
        <v>0</v>
      </c>
      <c r="BS33" s="8" cm="1">
        <f t="array" ref="BS33">M33*INDEX(prod_est,$G33+$H33-1,MATCH(BS$14,$BP$14:$DP$14,0))</f>
        <v>0</v>
      </c>
      <c r="BT33" s="8" cm="1">
        <f t="array" ref="BT33">N33*INDEX(prod_est,$G33+$H33-1,MATCH(BT$14,$BP$14:$DP$14,0))</f>
        <v>0</v>
      </c>
      <c r="BU33" s="8" cm="1">
        <f t="array" ref="BU33">O33*INDEX(prod_est,$G33+$H33-1,MATCH(BU$14,$BP$14:$DP$14,0))</f>
        <v>0</v>
      </c>
      <c r="BV33" s="8" cm="1">
        <f t="array" ref="BV33">P33*INDEX(prod_est,$G33+$H33-1,MATCH(BV$14,$BP$14:$DP$14,0))</f>
        <v>0</v>
      </c>
      <c r="BW33" s="8" cm="1">
        <f t="array" ref="BW33">Q33*INDEX(prod_est,$G33+$H33-1,MATCH(BW$14,$BP$14:$DP$14,0))</f>
        <v>0</v>
      </c>
      <c r="BX33" s="8" cm="1">
        <f t="array" ref="BX33">R33*INDEX(prod_est,$G33+$H33-1,MATCH(BX$14,$BP$14:$DP$14,0))</f>
        <v>0</v>
      </c>
      <c r="BY33" s="8" cm="1">
        <f t="array" ref="BY33">S33*INDEX(prod_est,$G33+$H33-1,MATCH(BY$14,$BP$14:$DP$14,0))</f>
        <v>0</v>
      </c>
      <c r="BZ33" s="8" cm="1">
        <f t="array" ref="BZ33">T33*INDEX(prod_est,$G33+$H33-1,MATCH(BZ$14,$BP$14:$DP$14,0))</f>
        <v>0</v>
      </c>
      <c r="CA33" s="8" cm="1">
        <f t="array" ref="CA33">U33*INDEX(prod_est,$G33+$H33-1,MATCH(CA$14,$BP$14:$DP$14,0))</f>
        <v>0</v>
      </c>
      <c r="CB33" s="8" cm="1">
        <f t="array" ref="CB33">V33*INDEX(prod_est,$G33+$H33-1,MATCH(CB$14,$BP$14:$DP$14,0))</f>
        <v>0</v>
      </c>
      <c r="CC33" s="8" cm="1">
        <f t="array" ref="CC33">W33*INDEX(prod_est,$G33+$H33-1,MATCH(CC$14,$BP$14:$DP$14,0))</f>
        <v>0</v>
      </c>
      <c r="CD33" s="8" cm="1">
        <f t="array" ref="CD33">X33*INDEX(prod_est,$G33+$H33-1,MATCH(CD$14,$BP$14:$DP$14,0))</f>
        <v>0</v>
      </c>
      <c r="CE33" s="8" cm="1">
        <f t="array" ref="CE33">Y33*INDEX(prod_est,$G33+$H33-1,MATCH(CE$14,$BP$14:$DP$14,0))</f>
        <v>0</v>
      </c>
      <c r="CF33" s="8" cm="1">
        <f t="array" ref="CF33">Z33*INDEX(prod_est,$G33+$H33-1,MATCH(CF$14,$BP$14:$DP$14,0))</f>
        <v>0</v>
      </c>
      <c r="CG33" s="8" cm="1">
        <f t="array" ref="CG33">AA33*INDEX(prod_est,$G33+$H33-1,MATCH(CG$14,$BP$14:$DP$14,0))</f>
        <v>0</v>
      </c>
      <c r="CH33" s="8" cm="1">
        <f t="array" ref="CH33">AB33*INDEX(prod_est,$G33+$H33-1,MATCH(CH$14,$BP$14:$DP$14,0))</f>
        <v>0</v>
      </c>
      <c r="CI33" s="8" cm="1">
        <f t="array" ref="CI33">AC33*INDEX(prod_est,$G33+$H33-1,MATCH(CI$14,$BP$14:$DP$14,0))</f>
        <v>0</v>
      </c>
      <c r="CJ33" s="8" cm="1">
        <f t="array" ref="CJ33">AD33*INDEX(prod_est,$G33+$H33-1,MATCH(CJ$14,$BP$14:$DP$14,0))</f>
        <v>0</v>
      </c>
      <c r="CK33" s="8" cm="1">
        <f t="array" ref="CK33">AE33*INDEX(prod_est,$G33+$H33-1,MATCH(CK$14,$BP$14:$DP$14,0))</f>
        <v>0</v>
      </c>
      <c r="CL33" s="8" cm="1">
        <f t="array" ref="CL33">AF33*INDEX(prod_est,$G33+$H33-1,MATCH(CL$14,$BP$14:$DP$14,0))</f>
        <v>0</v>
      </c>
      <c r="CM33" s="8" cm="1">
        <f t="array" ref="CM33">AG33*INDEX(prod_est,$G33+$H33-1,MATCH(CM$14,$BP$14:$DP$14,0))</f>
        <v>0</v>
      </c>
      <c r="CN33" s="8" cm="1">
        <f t="array" ref="CN33">AH33*INDEX(prod_est,$G33+$H33-1,MATCH(CN$14,$BP$14:$DP$14,0))</f>
        <v>0</v>
      </c>
      <c r="CO33" s="8" cm="1">
        <f t="array" ref="CO33">AI33*INDEX(prod_est,$G33+$H33-1,MATCH(CO$14,$BP$14:$DP$14,0))</f>
        <v>0</v>
      </c>
      <c r="CP33" s="8" cm="1">
        <f t="array" ref="CP33">AJ33*INDEX(prod_est,$G33+$H33-1,MATCH(CP$14,$BP$14:$DP$14,0))</f>
        <v>0</v>
      </c>
      <c r="CQ33" s="8" cm="1">
        <f t="array" ref="CQ33">AK33*INDEX(prod_est,$G33+$H33-1,MATCH(CQ$14,$BP$14:$DP$14,0))</f>
        <v>0</v>
      </c>
      <c r="CR33" s="8" cm="1">
        <f t="array" ref="CR33">AL33*INDEX(prod_est,$G33+$H33-1,MATCH(CR$14,$BP$14:$DP$14,0))</f>
        <v>0</v>
      </c>
      <c r="CS33" s="8" cm="1">
        <f t="array" ref="CS33">AM33*INDEX(prod_est,$G33+$H33-1,MATCH(CS$14,$BP$14:$DP$14,0))</f>
        <v>0</v>
      </c>
      <c r="CT33" s="8" cm="1">
        <f t="array" ref="CT33">AN33*INDEX(prod_est,$G33+$H33-1,MATCH(CT$14,$BP$14:$DP$14,0))</f>
        <v>0</v>
      </c>
      <c r="CU33" s="8" cm="1">
        <f t="array" ref="CU33">AO33*INDEX(prod_est,$G33+$H33-1,MATCH(CU$14,$BP$14:$DP$14,0))</f>
        <v>0</v>
      </c>
      <c r="CV33" s="8" cm="1">
        <f t="array" ref="CV33">AP33*INDEX(prod_est,$G33+$H33-1,MATCH(CV$14,$BP$14:$DP$14,0))</f>
        <v>0</v>
      </c>
      <c r="CW33" cm="1">
        <f t="array" ref="CW33">AQ33*INDEX(prod_est,$G33+$H33-1,MATCH(CW$14,$BP$14:$DP$14,0))</f>
        <v>0</v>
      </c>
      <c r="CX33" cm="1">
        <f t="array" ref="CX33">AR33*INDEX(prod_est,$G33+$H33-1,MATCH(CX$14,$BP$14:$DP$14,0))</f>
        <v>0</v>
      </c>
      <c r="CY33" cm="1">
        <f t="array" ref="CY33">AS33*INDEX(prod_est,$G33+$H33-1,MATCH(CY$14,$BP$14:$DP$14,0))</f>
        <v>0</v>
      </c>
      <c r="CZ33" cm="1">
        <f t="array" ref="CZ33">AT33*INDEX(prod_est,$G33+$H33-1,MATCH(CZ$14,$BP$14:$DP$14,0))</f>
        <v>0</v>
      </c>
      <c r="DA33" cm="1">
        <f t="array" ref="DA33">AU33*INDEX(prod_est,$G33+$H33-1,MATCH(DA$14,$BP$14:$DP$14,0))</f>
        <v>0</v>
      </c>
      <c r="DB33" cm="1">
        <f t="array" ref="DB33">AV33*INDEX(prod_est,$G33+$H33-1,MATCH(DB$14,$BP$14:$DP$14,0))</f>
        <v>0</v>
      </c>
      <c r="DC33" cm="1">
        <f t="array" ref="DC33">AW33*INDEX(prod_est,$G33+$H33-1,MATCH(DC$14,$BP$14:$DP$14,0))</f>
        <v>0</v>
      </c>
      <c r="DD33" cm="1">
        <f t="array" ref="DD33">AX33*INDEX(prod_est,$G33+$H33-1,MATCH(DD$14,$BP$14:$DP$14,0))</f>
        <v>0</v>
      </c>
      <c r="DE33" cm="1">
        <f t="array" ref="DE33">AY33*INDEX(prod_est,$G33+$H33-1,MATCH(DE$14,$BP$14:$DP$14,0))</f>
        <v>0</v>
      </c>
      <c r="DF33" cm="1">
        <f t="array" ref="DF33">AZ33*INDEX(prod_est,$G33+$H33-1,MATCH(DF$14,$BP$14:$DP$14,0))</f>
        <v>0</v>
      </c>
      <c r="DG33" cm="1">
        <f t="array" ref="DG33">BA33*INDEX(prod_est,$G33+$H33-1,MATCH(DG$14,$BP$14:$DP$14,0))</f>
        <v>0</v>
      </c>
      <c r="DH33" cm="1">
        <f t="array" ref="DH33">BB33*INDEX(prod_est,$G33+$H33-1,MATCH(DH$14,$BP$14:$DP$14,0))</f>
        <v>0</v>
      </c>
      <c r="DI33" cm="1">
        <f t="array" ref="DI33">BC33*INDEX(prod_est,$G33+$H33-1,MATCH(DI$14,$BP$14:$DP$14,0))</f>
        <v>0</v>
      </c>
      <c r="DJ33" cm="1">
        <f t="array" ref="DJ33">BD33*INDEX(prod_est,$G33+$H33-1,MATCH(DJ$14,$BP$14:$DP$14,0))</f>
        <v>0</v>
      </c>
      <c r="DK33" cm="1">
        <f t="array" ref="DK33">BE33*INDEX(prod_est,$G33+$H33-1,MATCH(DK$14,$BP$14:$DP$14,0))</f>
        <v>0</v>
      </c>
      <c r="DL33" cm="1">
        <f t="array" ref="DL33">BF33*INDEX(prod_est,$G33+$H33-1,MATCH(DL$14,$BP$14:$DP$14,0))</f>
        <v>0</v>
      </c>
      <c r="DM33" cm="1">
        <f t="array" ref="DM33">BG33*INDEX(prod_est,$G33+$H33-1,MATCH(DM$14,$BP$14:$DP$14,0))</f>
        <v>0</v>
      </c>
      <c r="DN33" cm="1">
        <f t="array" ref="DN33">BH33*INDEX(prod_est,$G33+$H33-1,MATCH(DN$14,$BP$14:$DP$14,0))</f>
        <v>0</v>
      </c>
      <c r="DO33" cm="1">
        <f t="array" ref="DO33">BI33*INDEX(prod_est,$G33+$H33-1,MATCH(DO$14,$BP$14:$DP$14,0))</f>
        <v>0</v>
      </c>
      <c r="DP33" cm="1">
        <f t="array" ref="DP33">BJ33*INDEX(prod_est,$G33+$H33-1,MATCH(DP$14,$BP$14:$DP$14,0))</f>
        <v>0</v>
      </c>
    </row>
    <row r="34" spans="1:120" x14ac:dyDescent="0.25">
      <c r="A34" t="s">
        <v>51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225</v>
      </c>
      <c r="H34">
        <f>IFERROR(MATCH(D34,Production_est!$D$4:$D$339,0),"-")</f>
        <v>6</v>
      </c>
      <c r="I34" s="8" cm="1">
        <f t="array" ref="I34">IFERROR(INDEX(Production_est!$E$4:$E$339,H34+G34-1),"-")</f>
        <v>26641.1066399999</v>
      </c>
      <c r="J34" s="42">
        <f t="shared" si="0"/>
        <v>0</v>
      </c>
      <c r="K34" s="42">
        <f t="shared" ref="K34:AP34" si="43">J34*(1-$F$4)</f>
        <v>0</v>
      </c>
      <c r="L34" s="42">
        <f t="shared" si="43"/>
        <v>0</v>
      </c>
      <c r="M34" s="42">
        <f t="shared" si="43"/>
        <v>0</v>
      </c>
      <c r="N34" s="42">
        <f t="shared" si="43"/>
        <v>0</v>
      </c>
      <c r="O34" s="42">
        <f t="shared" si="43"/>
        <v>0</v>
      </c>
      <c r="P34" s="42">
        <f t="shared" si="43"/>
        <v>0</v>
      </c>
      <c r="Q34" s="42">
        <f t="shared" si="43"/>
        <v>0</v>
      </c>
      <c r="R34" s="42">
        <f t="shared" si="43"/>
        <v>0</v>
      </c>
      <c r="S34" s="42">
        <f t="shared" si="43"/>
        <v>0</v>
      </c>
      <c r="T34" s="42">
        <f t="shared" si="43"/>
        <v>0</v>
      </c>
      <c r="U34" s="42">
        <f t="shared" si="43"/>
        <v>0</v>
      </c>
      <c r="V34" s="42">
        <f t="shared" si="43"/>
        <v>0</v>
      </c>
      <c r="W34" s="42">
        <f t="shared" si="43"/>
        <v>0</v>
      </c>
      <c r="X34" s="42">
        <f t="shared" si="43"/>
        <v>0</v>
      </c>
      <c r="Y34" s="42">
        <f t="shared" si="43"/>
        <v>0</v>
      </c>
      <c r="Z34" s="42">
        <f t="shared" si="43"/>
        <v>0</v>
      </c>
      <c r="AA34" s="42">
        <f t="shared" si="43"/>
        <v>0</v>
      </c>
      <c r="AB34" s="42">
        <f t="shared" si="43"/>
        <v>0</v>
      </c>
      <c r="AC34" s="42">
        <f t="shared" si="43"/>
        <v>0</v>
      </c>
      <c r="AD34" s="42">
        <f t="shared" si="43"/>
        <v>0</v>
      </c>
      <c r="AE34" s="42">
        <f t="shared" si="43"/>
        <v>0</v>
      </c>
      <c r="AF34" s="42">
        <f t="shared" si="43"/>
        <v>0</v>
      </c>
      <c r="AG34" s="42">
        <f t="shared" si="43"/>
        <v>0</v>
      </c>
      <c r="AH34" s="42">
        <f t="shared" si="43"/>
        <v>0</v>
      </c>
      <c r="AI34" s="42">
        <f t="shared" si="43"/>
        <v>0</v>
      </c>
      <c r="AJ34" s="42">
        <f t="shared" si="43"/>
        <v>0</v>
      </c>
      <c r="AK34" s="42">
        <f t="shared" si="43"/>
        <v>0</v>
      </c>
      <c r="AL34" s="42">
        <f t="shared" si="43"/>
        <v>0</v>
      </c>
      <c r="AM34" s="42">
        <f t="shared" si="43"/>
        <v>0</v>
      </c>
      <c r="AN34" s="42">
        <f t="shared" si="43"/>
        <v>0</v>
      </c>
      <c r="AO34" s="42">
        <f t="shared" si="43"/>
        <v>0</v>
      </c>
      <c r="AP34" s="42">
        <f t="shared" si="43"/>
        <v>0</v>
      </c>
      <c r="AQ34" s="42">
        <f t="shared" ref="AQ34:BJ34" si="44">AP34*(1-$F$4)</f>
        <v>0</v>
      </c>
      <c r="AR34" s="42">
        <f t="shared" si="44"/>
        <v>0</v>
      </c>
      <c r="AS34" s="42">
        <f t="shared" si="44"/>
        <v>0</v>
      </c>
      <c r="AT34" s="42">
        <f t="shared" si="44"/>
        <v>0</v>
      </c>
      <c r="AU34" s="42">
        <f t="shared" si="44"/>
        <v>0</v>
      </c>
      <c r="AV34" s="42">
        <f t="shared" si="44"/>
        <v>0</v>
      </c>
      <c r="AW34" s="42">
        <f t="shared" si="44"/>
        <v>0</v>
      </c>
      <c r="AX34" s="42">
        <f t="shared" si="44"/>
        <v>0</v>
      </c>
      <c r="AY34" s="42">
        <f t="shared" si="44"/>
        <v>0</v>
      </c>
      <c r="AZ34" s="42">
        <f t="shared" si="44"/>
        <v>0</v>
      </c>
      <c r="BA34" s="42">
        <f t="shared" si="44"/>
        <v>0</v>
      </c>
      <c r="BB34" s="42">
        <f t="shared" si="44"/>
        <v>0</v>
      </c>
      <c r="BC34" s="42">
        <f t="shared" si="44"/>
        <v>0</v>
      </c>
      <c r="BD34" s="42">
        <f t="shared" si="44"/>
        <v>0</v>
      </c>
      <c r="BE34" s="42">
        <f t="shared" si="44"/>
        <v>0</v>
      </c>
      <c r="BF34" s="42">
        <f t="shared" si="44"/>
        <v>0</v>
      </c>
      <c r="BG34" s="42">
        <f t="shared" si="44"/>
        <v>0</v>
      </c>
      <c r="BH34" s="42">
        <f t="shared" si="44"/>
        <v>0</v>
      </c>
      <c r="BI34" s="42">
        <f t="shared" si="44"/>
        <v>0</v>
      </c>
      <c r="BJ34" s="42">
        <f t="shared" si="44"/>
        <v>0</v>
      </c>
      <c r="BK34" t="str">
        <f t="shared" si="3"/>
        <v>15_RP</v>
      </c>
      <c r="BL34" t="str">
        <f t="shared" si="4"/>
        <v>d_ind_cem_15_2_bagasse</v>
      </c>
      <c r="BO34" s="8">
        <f t="shared" si="5"/>
        <v>0</v>
      </c>
      <c r="BP34" s="8">
        <f t="shared" si="6"/>
        <v>0</v>
      </c>
      <c r="BQ34" s="8" cm="1">
        <f t="array" ref="BQ34">K34*INDEX(prod_est,$G34+$H34-1,MATCH(BQ$14,$BP$14:$DP$14,0))</f>
        <v>0</v>
      </c>
      <c r="BR34" s="8" cm="1">
        <f t="array" ref="BR34">L34*INDEX(prod_est,$G34+$H34-1,MATCH(BR$14,$BP$14:$DP$14,0))</f>
        <v>0</v>
      </c>
      <c r="BS34" s="8" cm="1">
        <f t="array" ref="BS34">M34*INDEX(prod_est,$G34+$H34-1,MATCH(BS$14,$BP$14:$DP$14,0))</f>
        <v>0</v>
      </c>
      <c r="BT34" s="8" cm="1">
        <f t="array" ref="BT34">N34*INDEX(prod_est,$G34+$H34-1,MATCH(BT$14,$BP$14:$DP$14,0))</f>
        <v>0</v>
      </c>
      <c r="BU34" s="8" cm="1">
        <f t="array" ref="BU34">O34*INDEX(prod_est,$G34+$H34-1,MATCH(BU$14,$BP$14:$DP$14,0))</f>
        <v>0</v>
      </c>
      <c r="BV34" s="8" cm="1">
        <f t="array" ref="BV34">P34*INDEX(prod_est,$G34+$H34-1,MATCH(BV$14,$BP$14:$DP$14,0))</f>
        <v>0</v>
      </c>
      <c r="BW34" s="8" cm="1">
        <f t="array" ref="BW34">Q34*INDEX(prod_est,$G34+$H34-1,MATCH(BW$14,$BP$14:$DP$14,0))</f>
        <v>0</v>
      </c>
      <c r="BX34" s="8" cm="1">
        <f t="array" ref="BX34">R34*INDEX(prod_est,$G34+$H34-1,MATCH(BX$14,$BP$14:$DP$14,0))</f>
        <v>0</v>
      </c>
      <c r="BY34" s="8" cm="1">
        <f t="array" ref="BY34">S34*INDEX(prod_est,$G34+$H34-1,MATCH(BY$14,$BP$14:$DP$14,0))</f>
        <v>0</v>
      </c>
      <c r="BZ34" s="8" cm="1">
        <f t="array" ref="BZ34">T34*INDEX(prod_est,$G34+$H34-1,MATCH(BZ$14,$BP$14:$DP$14,0))</f>
        <v>0</v>
      </c>
      <c r="CA34" s="8" cm="1">
        <f t="array" ref="CA34">U34*INDEX(prod_est,$G34+$H34-1,MATCH(CA$14,$BP$14:$DP$14,0))</f>
        <v>0</v>
      </c>
      <c r="CB34" s="8" cm="1">
        <f t="array" ref="CB34">V34*INDEX(prod_est,$G34+$H34-1,MATCH(CB$14,$BP$14:$DP$14,0))</f>
        <v>0</v>
      </c>
      <c r="CC34" s="8" cm="1">
        <f t="array" ref="CC34">W34*INDEX(prod_est,$G34+$H34-1,MATCH(CC$14,$BP$14:$DP$14,0))</f>
        <v>0</v>
      </c>
      <c r="CD34" s="8" cm="1">
        <f t="array" ref="CD34">X34*INDEX(prod_est,$G34+$H34-1,MATCH(CD$14,$BP$14:$DP$14,0))</f>
        <v>0</v>
      </c>
      <c r="CE34" s="8" cm="1">
        <f t="array" ref="CE34">Y34*INDEX(prod_est,$G34+$H34-1,MATCH(CE$14,$BP$14:$DP$14,0))</f>
        <v>0</v>
      </c>
      <c r="CF34" s="8" cm="1">
        <f t="array" ref="CF34">Z34*INDEX(prod_est,$G34+$H34-1,MATCH(CF$14,$BP$14:$DP$14,0))</f>
        <v>0</v>
      </c>
      <c r="CG34" s="8" cm="1">
        <f t="array" ref="CG34">AA34*INDEX(prod_est,$G34+$H34-1,MATCH(CG$14,$BP$14:$DP$14,0))</f>
        <v>0</v>
      </c>
      <c r="CH34" s="8" cm="1">
        <f t="array" ref="CH34">AB34*INDEX(prod_est,$G34+$H34-1,MATCH(CH$14,$BP$14:$DP$14,0))</f>
        <v>0</v>
      </c>
      <c r="CI34" s="8" cm="1">
        <f t="array" ref="CI34">AC34*INDEX(prod_est,$G34+$H34-1,MATCH(CI$14,$BP$14:$DP$14,0))</f>
        <v>0</v>
      </c>
      <c r="CJ34" s="8" cm="1">
        <f t="array" ref="CJ34">AD34*INDEX(prod_est,$G34+$H34-1,MATCH(CJ$14,$BP$14:$DP$14,0))</f>
        <v>0</v>
      </c>
      <c r="CK34" s="8" cm="1">
        <f t="array" ref="CK34">AE34*INDEX(prod_est,$G34+$H34-1,MATCH(CK$14,$BP$14:$DP$14,0))</f>
        <v>0</v>
      </c>
      <c r="CL34" s="8" cm="1">
        <f t="array" ref="CL34">AF34*INDEX(prod_est,$G34+$H34-1,MATCH(CL$14,$BP$14:$DP$14,0))</f>
        <v>0</v>
      </c>
      <c r="CM34" s="8" cm="1">
        <f t="array" ref="CM34">AG34*INDEX(prod_est,$G34+$H34-1,MATCH(CM$14,$BP$14:$DP$14,0))</f>
        <v>0</v>
      </c>
      <c r="CN34" s="8" cm="1">
        <f t="array" ref="CN34">AH34*INDEX(prod_est,$G34+$H34-1,MATCH(CN$14,$BP$14:$DP$14,0))</f>
        <v>0</v>
      </c>
      <c r="CO34" s="8" cm="1">
        <f t="array" ref="CO34">AI34*INDEX(prod_est,$G34+$H34-1,MATCH(CO$14,$BP$14:$DP$14,0))</f>
        <v>0</v>
      </c>
      <c r="CP34" s="8" cm="1">
        <f t="array" ref="CP34">AJ34*INDEX(prod_est,$G34+$H34-1,MATCH(CP$14,$BP$14:$DP$14,0))</f>
        <v>0</v>
      </c>
      <c r="CQ34" s="8" cm="1">
        <f t="array" ref="CQ34">AK34*INDEX(prod_est,$G34+$H34-1,MATCH(CQ$14,$BP$14:$DP$14,0))</f>
        <v>0</v>
      </c>
      <c r="CR34" s="8" cm="1">
        <f t="array" ref="CR34">AL34*INDEX(prod_est,$G34+$H34-1,MATCH(CR$14,$BP$14:$DP$14,0))</f>
        <v>0</v>
      </c>
      <c r="CS34" s="8" cm="1">
        <f t="array" ref="CS34">AM34*INDEX(prod_est,$G34+$H34-1,MATCH(CS$14,$BP$14:$DP$14,0))</f>
        <v>0</v>
      </c>
      <c r="CT34" s="8" cm="1">
        <f t="array" ref="CT34">AN34*INDEX(prod_est,$G34+$H34-1,MATCH(CT$14,$BP$14:$DP$14,0))</f>
        <v>0</v>
      </c>
      <c r="CU34" s="8" cm="1">
        <f t="array" ref="CU34">AO34*INDEX(prod_est,$G34+$H34-1,MATCH(CU$14,$BP$14:$DP$14,0))</f>
        <v>0</v>
      </c>
      <c r="CV34" s="8" cm="1">
        <f t="array" ref="CV34">AP34*INDEX(prod_est,$G34+$H34-1,MATCH(CV$14,$BP$14:$DP$14,0))</f>
        <v>0</v>
      </c>
      <c r="CW34" cm="1">
        <f t="array" ref="CW34">AQ34*INDEX(prod_est,$G34+$H34-1,MATCH(CW$14,$BP$14:$DP$14,0))</f>
        <v>0</v>
      </c>
      <c r="CX34" cm="1">
        <f t="array" ref="CX34">AR34*INDEX(prod_est,$G34+$H34-1,MATCH(CX$14,$BP$14:$DP$14,0))</f>
        <v>0</v>
      </c>
      <c r="CY34" cm="1">
        <f t="array" ref="CY34">AS34*INDEX(prod_est,$G34+$H34-1,MATCH(CY$14,$BP$14:$DP$14,0))</f>
        <v>0</v>
      </c>
      <c r="CZ34" cm="1">
        <f t="array" ref="CZ34">AT34*INDEX(prod_est,$G34+$H34-1,MATCH(CZ$14,$BP$14:$DP$14,0))</f>
        <v>0</v>
      </c>
      <c r="DA34" cm="1">
        <f t="array" ref="DA34">AU34*INDEX(prod_est,$G34+$H34-1,MATCH(DA$14,$BP$14:$DP$14,0))</f>
        <v>0</v>
      </c>
      <c r="DB34" cm="1">
        <f t="array" ref="DB34">AV34*INDEX(prod_est,$G34+$H34-1,MATCH(DB$14,$BP$14:$DP$14,0))</f>
        <v>0</v>
      </c>
      <c r="DC34" cm="1">
        <f t="array" ref="DC34">AW34*INDEX(prod_est,$G34+$H34-1,MATCH(DC$14,$BP$14:$DP$14,0))</f>
        <v>0</v>
      </c>
      <c r="DD34" cm="1">
        <f t="array" ref="DD34">AX34*INDEX(prod_est,$G34+$H34-1,MATCH(DD$14,$BP$14:$DP$14,0))</f>
        <v>0</v>
      </c>
      <c r="DE34" cm="1">
        <f t="array" ref="DE34">AY34*INDEX(prod_est,$G34+$H34-1,MATCH(DE$14,$BP$14:$DP$14,0))</f>
        <v>0</v>
      </c>
      <c r="DF34" cm="1">
        <f t="array" ref="DF34">AZ34*INDEX(prod_est,$G34+$H34-1,MATCH(DF$14,$BP$14:$DP$14,0))</f>
        <v>0</v>
      </c>
      <c r="DG34" cm="1">
        <f t="array" ref="DG34">BA34*INDEX(prod_est,$G34+$H34-1,MATCH(DG$14,$BP$14:$DP$14,0))</f>
        <v>0</v>
      </c>
      <c r="DH34" cm="1">
        <f t="array" ref="DH34">BB34*INDEX(prod_est,$G34+$H34-1,MATCH(DH$14,$BP$14:$DP$14,0))</f>
        <v>0</v>
      </c>
      <c r="DI34" cm="1">
        <f t="array" ref="DI34">BC34*INDEX(prod_est,$G34+$H34-1,MATCH(DI$14,$BP$14:$DP$14,0))</f>
        <v>0</v>
      </c>
      <c r="DJ34" cm="1">
        <f t="array" ref="DJ34">BD34*INDEX(prod_est,$G34+$H34-1,MATCH(DJ$14,$BP$14:$DP$14,0))</f>
        <v>0</v>
      </c>
      <c r="DK34" cm="1">
        <f t="array" ref="DK34">BE34*INDEX(prod_est,$G34+$H34-1,MATCH(DK$14,$BP$14:$DP$14,0))</f>
        <v>0</v>
      </c>
      <c r="DL34" cm="1">
        <f t="array" ref="DL34">BF34*INDEX(prod_est,$G34+$H34-1,MATCH(DL$14,$BP$14:$DP$14,0))</f>
        <v>0</v>
      </c>
      <c r="DM34" cm="1">
        <f t="array" ref="DM34">BG34*INDEX(prod_est,$G34+$H34-1,MATCH(DM$14,$BP$14:$DP$14,0))</f>
        <v>0</v>
      </c>
      <c r="DN34" cm="1">
        <f t="array" ref="DN34">BH34*INDEX(prod_est,$G34+$H34-1,MATCH(DN$14,$BP$14:$DP$14,0))</f>
        <v>0</v>
      </c>
      <c r="DO34" cm="1">
        <f t="array" ref="DO34">BI34*INDEX(prod_est,$G34+$H34-1,MATCH(DO$14,$BP$14:$DP$14,0))</f>
        <v>0</v>
      </c>
      <c r="DP34" cm="1">
        <f t="array" ref="DP34">BJ34*INDEX(prod_est,$G34+$H34-1,MATCH(DP$14,$BP$14:$DP$14,0))</f>
        <v>0</v>
      </c>
    </row>
    <row r="35" spans="1:120" x14ac:dyDescent="0.25">
      <c r="A35" t="s">
        <v>51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225</v>
      </c>
      <c r="H35">
        <f>IFERROR(MATCH(D35,Production_est!$D$4:$D$339,0),"-")</f>
        <v>6</v>
      </c>
      <c r="I35" s="8" cm="1">
        <f t="array" ref="I35">IFERROR(INDEX(Production_est!$E$4:$E$339,H35+G35-1),"-")</f>
        <v>26641.1066399999</v>
      </c>
      <c r="J35" s="42">
        <f t="shared" si="0"/>
        <v>0</v>
      </c>
      <c r="K35" s="42">
        <f t="shared" ref="K35:AP35" si="45">J35*(1-$F$4)</f>
        <v>0</v>
      </c>
      <c r="L35" s="42">
        <f t="shared" si="45"/>
        <v>0</v>
      </c>
      <c r="M35" s="42">
        <f t="shared" si="45"/>
        <v>0</v>
      </c>
      <c r="N35" s="42">
        <f t="shared" si="45"/>
        <v>0</v>
      </c>
      <c r="O35" s="42">
        <f t="shared" si="45"/>
        <v>0</v>
      </c>
      <c r="P35" s="42">
        <f t="shared" si="45"/>
        <v>0</v>
      </c>
      <c r="Q35" s="42">
        <f t="shared" si="45"/>
        <v>0</v>
      </c>
      <c r="R35" s="42">
        <f t="shared" si="45"/>
        <v>0</v>
      </c>
      <c r="S35" s="42">
        <f t="shared" si="45"/>
        <v>0</v>
      </c>
      <c r="T35" s="42">
        <f t="shared" si="45"/>
        <v>0</v>
      </c>
      <c r="U35" s="42">
        <f t="shared" si="45"/>
        <v>0</v>
      </c>
      <c r="V35" s="42">
        <f t="shared" si="45"/>
        <v>0</v>
      </c>
      <c r="W35" s="42">
        <f t="shared" si="45"/>
        <v>0</v>
      </c>
      <c r="X35" s="42">
        <f t="shared" si="45"/>
        <v>0</v>
      </c>
      <c r="Y35" s="42">
        <f t="shared" si="45"/>
        <v>0</v>
      </c>
      <c r="Z35" s="42">
        <f t="shared" si="45"/>
        <v>0</v>
      </c>
      <c r="AA35" s="42">
        <f t="shared" si="45"/>
        <v>0</v>
      </c>
      <c r="AB35" s="42">
        <f t="shared" si="45"/>
        <v>0</v>
      </c>
      <c r="AC35" s="42">
        <f t="shared" si="45"/>
        <v>0</v>
      </c>
      <c r="AD35" s="42">
        <f t="shared" si="45"/>
        <v>0</v>
      </c>
      <c r="AE35" s="42">
        <f t="shared" si="45"/>
        <v>0</v>
      </c>
      <c r="AF35" s="42">
        <f t="shared" si="45"/>
        <v>0</v>
      </c>
      <c r="AG35" s="42">
        <f t="shared" si="45"/>
        <v>0</v>
      </c>
      <c r="AH35" s="42">
        <f t="shared" si="45"/>
        <v>0</v>
      </c>
      <c r="AI35" s="42">
        <f t="shared" si="45"/>
        <v>0</v>
      </c>
      <c r="AJ35" s="42">
        <f t="shared" si="45"/>
        <v>0</v>
      </c>
      <c r="AK35" s="42">
        <f t="shared" si="45"/>
        <v>0</v>
      </c>
      <c r="AL35" s="42">
        <f t="shared" si="45"/>
        <v>0</v>
      </c>
      <c r="AM35" s="42">
        <f t="shared" si="45"/>
        <v>0</v>
      </c>
      <c r="AN35" s="42">
        <f t="shared" si="45"/>
        <v>0</v>
      </c>
      <c r="AO35" s="42">
        <f t="shared" si="45"/>
        <v>0</v>
      </c>
      <c r="AP35" s="42">
        <f t="shared" si="45"/>
        <v>0</v>
      </c>
      <c r="AQ35" s="42">
        <f t="shared" ref="AQ35:BJ35" si="46">AP35*(1-$F$4)</f>
        <v>0</v>
      </c>
      <c r="AR35" s="42">
        <f t="shared" si="46"/>
        <v>0</v>
      </c>
      <c r="AS35" s="42">
        <f t="shared" si="46"/>
        <v>0</v>
      </c>
      <c r="AT35" s="42">
        <f t="shared" si="46"/>
        <v>0</v>
      </c>
      <c r="AU35" s="42">
        <f t="shared" si="46"/>
        <v>0</v>
      </c>
      <c r="AV35" s="42">
        <f t="shared" si="46"/>
        <v>0</v>
      </c>
      <c r="AW35" s="42">
        <f t="shared" si="46"/>
        <v>0</v>
      </c>
      <c r="AX35" s="42">
        <f t="shared" si="46"/>
        <v>0</v>
      </c>
      <c r="AY35" s="42">
        <f t="shared" si="46"/>
        <v>0</v>
      </c>
      <c r="AZ35" s="42">
        <f t="shared" si="46"/>
        <v>0</v>
      </c>
      <c r="BA35" s="42">
        <f t="shared" si="46"/>
        <v>0</v>
      </c>
      <c r="BB35" s="42">
        <f t="shared" si="46"/>
        <v>0</v>
      </c>
      <c r="BC35" s="42">
        <f t="shared" si="46"/>
        <v>0</v>
      </c>
      <c r="BD35" s="42">
        <f t="shared" si="46"/>
        <v>0</v>
      </c>
      <c r="BE35" s="42">
        <f t="shared" si="46"/>
        <v>0</v>
      </c>
      <c r="BF35" s="42">
        <f t="shared" si="46"/>
        <v>0</v>
      </c>
      <c r="BG35" s="42">
        <f t="shared" si="46"/>
        <v>0</v>
      </c>
      <c r="BH35" s="42">
        <f t="shared" si="46"/>
        <v>0</v>
      </c>
      <c r="BI35" s="42">
        <f t="shared" si="46"/>
        <v>0</v>
      </c>
      <c r="BJ35" s="42">
        <f t="shared" si="46"/>
        <v>0</v>
      </c>
      <c r="BK35" t="str">
        <f t="shared" si="3"/>
        <v>15_RP</v>
      </c>
      <c r="BL35" t="str">
        <f t="shared" si="4"/>
        <v>d_ind_cem_15_3_charcoal</v>
      </c>
      <c r="BO35" s="8">
        <f t="shared" si="5"/>
        <v>0</v>
      </c>
      <c r="BP35" s="8">
        <f t="shared" si="6"/>
        <v>0</v>
      </c>
      <c r="BQ35" s="8" cm="1">
        <f t="array" ref="BQ35">K35*INDEX(prod_est,$G35+$H35-1,MATCH(BQ$14,$BP$14:$DP$14,0))</f>
        <v>0</v>
      </c>
      <c r="BR35" s="8" cm="1">
        <f t="array" ref="BR35">L35*INDEX(prod_est,$G35+$H35-1,MATCH(BR$14,$BP$14:$DP$14,0))</f>
        <v>0</v>
      </c>
      <c r="BS35" s="8" cm="1">
        <f t="array" ref="BS35">M35*INDEX(prod_est,$G35+$H35-1,MATCH(BS$14,$BP$14:$DP$14,0))</f>
        <v>0</v>
      </c>
      <c r="BT35" s="8" cm="1">
        <f t="array" ref="BT35">N35*INDEX(prod_est,$G35+$H35-1,MATCH(BT$14,$BP$14:$DP$14,0))</f>
        <v>0</v>
      </c>
      <c r="BU35" s="8" cm="1">
        <f t="array" ref="BU35">O35*INDEX(prod_est,$G35+$H35-1,MATCH(BU$14,$BP$14:$DP$14,0))</f>
        <v>0</v>
      </c>
      <c r="BV35" s="8" cm="1">
        <f t="array" ref="BV35">P35*INDEX(prod_est,$G35+$H35-1,MATCH(BV$14,$BP$14:$DP$14,0))</f>
        <v>0</v>
      </c>
      <c r="BW35" s="8" cm="1">
        <f t="array" ref="BW35">Q35*INDEX(prod_est,$G35+$H35-1,MATCH(BW$14,$BP$14:$DP$14,0))</f>
        <v>0</v>
      </c>
      <c r="BX35" s="8" cm="1">
        <f t="array" ref="BX35">R35*INDEX(prod_est,$G35+$H35-1,MATCH(BX$14,$BP$14:$DP$14,0))</f>
        <v>0</v>
      </c>
      <c r="BY35" s="8" cm="1">
        <f t="array" ref="BY35">S35*INDEX(prod_est,$G35+$H35-1,MATCH(BY$14,$BP$14:$DP$14,0))</f>
        <v>0</v>
      </c>
      <c r="BZ35" s="8" cm="1">
        <f t="array" ref="BZ35">T35*INDEX(prod_est,$G35+$H35-1,MATCH(BZ$14,$BP$14:$DP$14,0))</f>
        <v>0</v>
      </c>
      <c r="CA35" s="8" cm="1">
        <f t="array" ref="CA35">U35*INDEX(prod_est,$G35+$H35-1,MATCH(CA$14,$BP$14:$DP$14,0))</f>
        <v>0</v>
      </c>
      <c r="CB35" s="8" cm="1">
        <f t="array" ref="CB35">V35*INDEX(prod_est,$G35+$H35-1,MATCH(CB$14,$BP$14:$DP$14,0))</f>
        <v>0</v>
      </c>
      <c r="CC35" s="8" cm="1">
        <f t="array" ref="CC35">W35*INDEX(prod_est,$G35+$H35-1,MATCH(CC$14,$BP$14:$DP$14,0))</f>
        <v>0</v>
      </c>
      <c r="CD35" s="8" cm="1">
        <f t="array" ref="CD35">X35*INDEX(prod_est,$G35+$H35-1,MATCH(CD$14,$BP$14:$DP$14,0))</f>
        <v>0</v>
      </c>
      <c r="CE35" s="8" cm="1">
        <f t="array" ref="CE35">Y35*INDEX(prod_est,$G35+$H35-1,MATCH(CE$14,$BP$14:$DP$14,0))</f>
        <v>0</v>
      </c>
      <c r="CF35" s="8" cm="1">
        <f t="array" ref="CF35">Z35*INDEX(prod_est,$G35+$H35-1,MATCH(CF$14,$BP$14:$DP$14,0))</f>
        <v>0</v>
      </c>
      <c r="CG35" s="8" cm="1">
        <f t="array" ref="CG35">AA35*INDEX(prod_est,$G35+$H35-1,MATCH(CG$14,$BP$14:$DP$14,0))</f>
        <v>0</v>
      </c>
      <c r="CH35" s="8" cm="1">
        <f t="array" ref="CH35">AB35*INDEX(prod_est,$G35+$H35-1,MATCH(CH$14,$BP$14:$DP$14,0))</f>
        <v>0</v>
      </c>
      <c r="CI35" s="8" cm="1">
        <f t="array" ref="CI35">AC35*INDEX(prod_est,$G35+$H35-1,MATCH(CI$14,$BP$14:$DP$14,0))</f>
        <v>0</v>
      </c>
      <c r="CJ35" s="8" cm="1">
        <f t="array" ref="CJ35">AD35*INDEX(prod_est,$G35+$H35-1,MATCH(CJ$14,$BP$14:$DP$14,0))</f>
        <v>0</v>
      </c>
      <c r="CK35" s="8" cm="1">
        <f t="array" ref="CK35">AE35*INDEX(prod_est,$G35+$H35-1,MATCH(CK$14,$BP$14:$DP$14,0))</f>
        <v>0</v>
      </c>
      <c r="CL35" s="8" cm="1">
        <f t="array" ref="CL35">AF35*INDEX(prod_est,$G35+$H35-1,MATCH(CL$14,$BP$14:$DP$14,0))</f>
        <v>0</v>
      </c>
      <c r="CM35" s="8" cm="1">
        <f t="array" ref="CM35">AG35*INDEX(prod_est,$G35+$H35-1,MATCH(CM$14,$BP$14:$DP$14,0))</f>
        <v>0</v>
      </c>
      <c r="CN35" s="8" cm="1">
        <f t="array" ref="CN35">AH35*INDEX(prod_est,$G35+$H35-1,MATCH(CN$14,$BP$14:$DP$14,0))</f>
        <v>0</v>
      </c>
      <c r="CO35" s="8" cm="1">
        <f t="array" ref="CO35">AI35*INDEX(prod_est,$G35+$H35-1,MATCH(CO$14,$BP$14:$DP$14,0))</f>
        <v>0</v>
      </c>
      <c r="CP35" s="8" cm="1">
        <f t="array" ref="CP35">AJ35*INDEX(prod_est,$G35+$H35-1,MATCH(CP$14,$BP$14:$DP$14,0))</f>
        <v>0</v>
      </c>
      <c r="CQ35" s="8" cm="1">
        <f t="array" ref="CQ35">AK35*INDEX(prod_est,$G35+$H35-1,MATCH(CQ$14,$BP$14:$DP$14,0))</f>
        <v>0</v>
      </c>
      <c r="CR35" s="8" cm="1">
        <f t="array" ref="CR35">AL35*INDEX(prod_est,$G35+$H35-1,MATCH(CR$14,$BP$14:$DP$14,0))</f>
        <v>0</v>
      </c>
      <c r="CS35" s="8" cm="1">
        <f t="array" ref="CS35">AM35*INDEX(prod_est,$G35+$H35-1,MATCH(CS$14,$BP$14:$DP$14,0))</f>
        <v>0</v>
      </c>
      <c r="CT35" s="8" cm="1">
        <f t="array" ref="CT35">AN35*INDEX(prod_est,$G35+$H35-1,MATCH(CT$14,$BP$14:$DP$14,0))</f>
        <v>0</v>
      </c>
      <c r="CU35" s="8" cm="1">
        <f t="array" ref="CU35">AO35*INDEX(prod_est,$G35+$H35-1,MATCH(CU$14,$BP$14:$DP$14,0))</f>
        <v>0</v>
      </c>
      <c r="CV35" s="8" cm="1">
        <f t="array" ref="CV35">AP35*INDEX(prod_est,$G35+$H35-1,MATCH(CV$14,$BP$14:$DP$14,0))</f>
        <v>0</v>
      </c>
      <c r="CW35" cm="1">
        <f t="array" ref="CW35">AQ35*INDEX(prod_est,$G35+$H35-1,MATCH(CW$14,$BP$14:$DP$14,0))</f>
        <v>0</v>
      </c>
      <c r="CX35" cm="1">
        <f t="array" ref="CX35">AR35*INDEX(prod_est,$G35+$H35-1,MATCH(CX$14,$BP$14:$DP$14,0))</f>
        <v>0</v>
      </c>
      <c r="CY35" cm="1">
        <f t="array" ref="CY35">AS35*INDEX(prod_est,$G35+$H35-1,MATCH(CY$14,$BP$14:$DP$14,0))</f>
        <v>0</v>
      </c>
      <c r="CZ35" cm="1">
        <f t="array" ref="CZ35">AT35*INDEX(prod_est,$G35+$H35-1,MATCH(CZ$14,$BP$14:$DP$14,0))</f>
        <v>0</v>
      </c>
      <c r="DA35" cm="1">
        <f t="array" ref="DA35">AU35*INDEX(prod_est,$G35+$H35-1,MATCH(DA$14,$BP$14:$DP$14,0))</f>
        <v>0</v>
      </c>
      <c r="DB35" cm="1">
        <f t="array" ref="DB35">AV35*INDEX(prod_est,$G35+$H35-1,MATCH(DB$14,$BP$14:$DP$14,0))</f>
        <v>0</v>
      </c>
      <c r="DC35" cm="1">
        <f t="array" ref="DC35">AW35*INDEX(prod_est,$G35+$H35-1,MATCH(DC$14,$BP$14:$DP$14,0))</f>
        <v>0</v>
      </c>
      <c r="DD35" cm="1">
        <f t="array" ref="DD35">AX35*INDEX(prod_est,$G35+$H35-1,MATCH(DD$14,$BP$14:$DP$14,0))</f>
        <v>0</v>
      </c>
      <c r="DE35" cm="1">
        <f t="array" ref="DE35">AY35*INDEX(prod_est,$G35+$H35-1,MATCH(DE$14,$BP$14:$DP$14,0))</f>
        <v>0</v>
      </c>
      <c r="DF35" cm="1">
        <f t="array" ref="DF35">AZ35*INDEX(prod_est,$G35+$H35-1,MATCH(DF$14,$BP$14:$DP$14,0))</f>
        <v>0</v>
      </c>
      <c r="DG35" cm="1">
        <f t="array" ref="DG35">BA35*INDEX(prod_est,$G35+$H35-1,MATCH(DG$14,$BP$14:$DP$14,0))</f>
        <v>0</v>
      </c>
      <c r="DH35" cm="1">
        <f t="array" ref="DH35">BB35*INDEX(prod_est,$G35+$H35-1,MATCH(DH$14,$BP$14:$DP$14,0))</f>
        <v>0</v>
      </c>
      <c r="DI35" cm="1">
        <f t="array" ref="DI35">BC35*INDEX(prod_est,$G35+$H35-1,MATCH(DI$14,$BP$14:$DP$14,0))</f>
        <v>0</v>
      </c>
      <c r="DJ35" cm="1">
        <f t="array" ref="DJ35">BD35*INDEX(prod_est,$G35+$H35-1,MATCH(DJ$14,$BP$14:$DP$14,0))</f>
        <v>0</v>
      </c>
      <c r="DK35" cm="1">
        <f t="array" ref="DK35">BE35*INDEX(prod_est,$G35+$H35-1,MATCH(DK$14,$BP$14:$DP$14,0))</f>
        <v>0</v>
      </c>
      <c r="DL35" cm="1">
        <f t="array" ref="DL35">BF35*INDEX(prod_est,$G35+$H35-1,MATCH(DL$14,$BP$14:$DP$14,0))</f>
        <v>0</v>
      </c>
      <c r="DM35" cm="1">
        <f t="array" ref="DM35">BG35*INDEX(prod_est,$G35+$H35-1,MATCH(DM$14,$BP$14:$DP$14,0))</f>
        <v>0</v>
      </c>
      <c r="DN35" cm="1">
        <f t="array" ref="DN35">BH35*INDEX(prod_est,$G35+$H35-1,MATCH(DN$14,$BP$14:$DP$14,0))</f>
        <v>0</v>
      </c>
      <c r="DO35" cm="1">
        <f t="array" ref="DO35">BI35*INDEX(prod_est,$G35+$H35-1,MATCH(DO$14,$BP$14:$DP$14,0))</f>
        <v>0</v>
      </c>
      <c r="DP35" cm="1">
        <f t="array" ref="DP35">BJ35*INDEX(prod_est,$G35+$H35-1,MATCH(DP$14,$BP$14:$DP$14,0))</f>
        <v>0</v>
      </c>
    </row>
    <row r="36" spans="1:120" x14ac:dyDescent="0.25">
      <c r="A36" t="s">
        <v>51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225</v>
      </c>
      <c r="H36">
        <f>IFERROR(MATCH(D36,Production_est!$D$4:$D$339,0),"-")</f>
        <v>6</v>
      </c>
      <c r="I36" s="8" cm="1">
        <f t="array" ref="I36">IFERROR(INDEX(Production_est!$E$4:$E$339,H36+G36-1),"-")</f>
        <v>26641.1066399999</v>
      </c>
      <c r="J36" s="42">
        <f t="shared" si="0"/>
        <v>0</v>
      </c>
      <c r="K36" s="42">
        <f t="shared" ref="K36:AP36" si="47">J36*(1-$F$4)</f>
        <v>0</v>
      </c>
      <c r="L36" s="42">
        <f t="shared" si="47"/>
        <v>0</v>
      </c>
      <c r="M36" s="42">
        <f t="shared" si="47"/>
        <v>0</v>
      </c>
      <c r="N36" s="42">
        <f t="shared" si="47"/>
        <v>0</v>
      </c>
      <c r="O36" s="42">
        <f t="shared" si="47"/>
        <v>0</v>
      </c>
      <c r="P36" s="42">
        <f t="shared" si="47"/>
        <v>0</v>
      </c>
      <c r="Q36" s="42">
        <f t="shared" si="47"/>
        <v>0</v>
      </c>
      <c r="R36" s="42">
        <f t="shared" si="47"/>
        <v>0</v>
      </c>
      <c r="S36" s="42">
        <f t="shared" si="47"/>
        <v>0</v>
      </c>
      <c r="T36" s="42">
        <f t="shared" si="47"/>
        <v>0</v>
      </c>
      <c r="U36" s="42">
        <f t="shared" si="47"/>
        <v>0</v>
      </c>
      <c r="V36" s="42">
        <f t="shared" si="47"/>
        <v>0</v>
      </c>
      <c r="W36" s="42">
        <f t="shared" si="47"/>
        <v>0</v>
      </c>
      <c r="X36" s="42">
        <f t="shared" si="47"/>
        <v>0</v>
      </c>
      <c r="Y36" s="42">
        <f t="shared" si="47"/>
        <v>0</v>
      </c>
      <c r="Z36" s="42">
        <f t="shared" si="47"/>
        <v>0</v>
      </c>
      <c r="AA36" s="42">
        <f t="shared" si="47"/>
        <v>0</v>
      </c>
      <c r="AB36" s="42">
        <f t="shared" si="47"/>
        <v>0</v>
      </c>
      <c r="AC36" s="42">
        <f t="shared" si="47"/>
        <v>0</v>
      </c>
      <c r="AD36" s="42">
        <f t="shared" si="47"/>
        <v>0</v>
      </c>
      <c r="AE36" s="42">
        <f t="shared" si="47"/>
        <v>0</v>
      </c>
      <c r="AF36" s="42">
        <f t="shared" si="47"/>
        <v>0</v>
      </c>
      <c r="AG36" s="42">
        <f t="shared" si="47"/>
        <v>0</v>
      </c>
      <c r="AH36" s="42">
        <f t="shared" si="47"/>
        <v>0</v>
      </c>
      <c r="AI36" s="42">
        <f t="shared" si="47"/>
        <v>0</v>
      </c>
      <c r="AJ36" s="42">
        <f t="shared" si="47"/>
        <v>0</v>
      </c>
      <c r="AK36" s="42">
        <f t="shared" si="47"/>
        <v>0</v>
      </c>
      <c r="AL36" s="42">
        <f t="shared" si="47"/>
        <v>0</v>
      </c>
      <c r="AM36" s="42">
        <f t="shared" si="47"/>
        <v>0</v>
      </c>
      <c r="AN36" s="42">
        <f t="shared" si="47"/>
        <v>0</v>
      </c>
      <c r="AO36" s="42">
        <f t="shared" si="47"/>
        <v>0</v>
      </c>
      <c r="AP36" s="42">
        <f t="shared" si="47"/>
        <v>0</v>
      </c>
      <c r="AQ36" s="42">
        <f t="shared" ref="AQ36:BJ36" si="48">AP36*(1-$F$4)</f>
        <v>0</v>
      </c>
      <c r="AR36" s="42">
        <f t="shared" si="48"/>
        <v>0</v>
      </c>
      <c r="AS36" s="42">
        <f t="shared" si="48"/>
        <v>0</v>
      </c>
      <c r="AT36" s="42">
        <f t="shared" si="48"/>
        <v>0</v>
      </c>
      <c r="AU36" s="42">
        <f t="shared" si="48"/>
        <v>0</v>
      </c>
      <c r="AV36" s="42">
        <f t="shared" si="48"/>
        <v>0</v>
      </c>
      <c r="AW36" s="42">
        <f t="shared" si="48"/>
        <v>0</v>
      </c>
      <c r="AX36" s="42">
        <f t="shared" si="48"/>
        <v>0</v>
      </c>
      <c r="AY36" s="42">
        <f t="shared" si="48"/>
        <v>0</v>
      </c>
      <c r="AZ36" s="42">
        <f t="shared" si="48"/>
        <v>0</v>
      </c>
      <c r="BA36" s="42">
        <f t="shared" si="48"/>
        <v>0</v>
      </c>
      <c r="BB36" s="42">
        <f t="shared" si="48"/>
        <v>0</v>
      </c>
      <c r="BC36" s="42">
        <f t="shared" si="48"/>
        <v>0</v>
      </c>
      <c r="BD36" s="42">
        <f t="shared" si="48"/>
        <v>0</v>
      </c>
      <c r="BE36" s="42">
        <f t="shared" si="48"/>
        <v>0</v>
      </c>
      <c r="BF36" s="42">
        <f t="shared" si="48"/>
        <v>0</v>
      </c>
      <c r="BG36" s="42">
        <f t="shared" si="48"/>
        <v>0</v>
      </c>
      <c r="BH36" s="42">
        <f t="shared" si="48"/>
        <v>0</v>
      </c>
      <c r="BI36" s="42">
        <f t="shared" si="48"/>
        <v>0</v>
      </c>
      <c r="BJ36" s="42">
        <f t="shared" si="48"/>
        <v>0</v>
      </c>
      <c r="BK36" t="str">
        <f t="shared" si="3"/>
        <v>15_RP</v>
      </c>
      <c r="BL36" t="str">
        <f t="shared" si="4"/>
        <v>d_ind_cem_15_4_black_liquor</v>
      </c>
      <c r="BO36" s="8">
        <f t="shared" si="5"/>
        <v>0</v>
      </c>
      <c r="BP36" s="8">
        <f t="shared" si="6"/>
        <v>0</v>
      </c>
      <c r="BQ36" s="8" cm="1">
        <f t="array" ref="BQ36">K36*INDEX(prod_est,$G36+$H36-1,MATCH(BQ$14,$BP$14:$DP$14,0))</f>
        <v>0</v>
      </c>
      <c r="BR36" s="8" cm="1">
        <f t="array" ref="BR36">L36*INDEX(prod_est,$G36+$H36-1,MATCH(BR$14,$BP$14:$DP$14,0))</f>
        <v>0</v>
      </c>
      <c r="BS36" s="8" cm="1">
        <f t="array" ref="BS36">M36*INDEX(prod_est,$G36+$H36-1,MATCH(BS$14,$BP$14:$DP$14,0))</f>
        <v>0</v>
      </c>
      <c r="BT36" s="8" cm="1">
        <f t="array" ref="BT36">N36*INDEX(prod_est,$G36+$H36-1,MATCH(BT$14,$BP$14:$DP$14,0))</f>
        <v>0</v>
      </c>
      <c r="BU36" s="8" cm="1">
        <f t="array" ref="BU36">O36*INDEX(prod_est,$G36+$H36-1,MATCH(BU$14,$BP$14:$DP$14,0))</f>
        <v>0</v>
      </c>
      <c r="BV36" s="8" cm="1">
        <f t="array" ref="BV36">P36*INDEX(prod_est,$G36+$H36-1,MATCH(BV$14,$BP$14:$DP$14,0))</f>
        <v>0</v>
      </c>
      <c r="BW36" s="8" cm="1">
        <f t="array" ref="BW36">Q36*INDEX(prod_est,$G36+$H36-1,MATCH(BW$14,$BP$14:$DP$14,0))</f>
        <v>0</v>
      </c>
      <c r="BX36" s="8" cm="1">
        <f t="array" ref="BX36">R36*INDEX(prod_est,$G36+$H36-1,MATCH(BX$14,$BP$14:$DP$14,0))</f>
        <v>0</v>
      </c>
      <c r="BY36" s="8" cm="1">
        <f t="array" ref="BY36">S36*INDEX(prod_est,$G36+$H36-1,MATCH(BY$14,$BP$14:$DP$14,0))</f>
        <v>0</v>
      </c>
      <c r="BZ36" s="8" cm="1">
        <f t="array" ref="BZ36">T36*INDEX(prod_est,$G36+$H36-1,MATCH(BZ$14,$BP$14:$DP$14,0))</f>
        <v>0</v>
      </c>
      <c r="CA36" s="8" cm="1">
        <f t="array" ref="CA36">U36*INDEX(prod_est,$G36+$H36-1,MATCH(CA$14,$BP$14:$DP$14,0))</f>
        <v>0</v>
      </c>
      <c r="CB36" s="8" cm="1">
        <f t="array" ref="CB36">V36*INDEX(prod_est,$G36+$H36-1,MATCH(CB$14,$BP$14:$DP$14,0))</f>
        <v>0</v>
      </c>
      <c r="CC36" s="8" cm="1">
        <f t="array" ref="CC36">W36*INDEX(prod_est,$G36+$H36-1,MATCH(CC$14,$BP$14:$DP$14,0))</f>
        <v>0</v>
      </c>
      <c r="CD36" s="8" cm="1">
        <f t="array" ref="CD36">X36*INDEX(prod_est,$G36+$H36-1,MATCH(CD$14,$BP$14:$DP$14,0))</f>
        <v>0</v>
      </c>
      <c r="CE36" s="8" cm="1">
        <f t="array" ref="CE36">Y36*INDEX(prod_est,$G36+$H36-1,MATCH(CE$14,$BP$14:$DP$14,0))</f>
        <v>0</v>
      </c>
      <c r="CF36" s="8" cm="1">
        <f t="array" ref="CF36">Z36*INDEX(prod_est,$G36+$H36-1,MATCH(CF$14,$BP$14:$DP$14,0))</f>
        <v>0</v>
      </c>
      <c r="CG36" s="8" cm="1">
        <f t="array" ref="CG36">AA36*INDEX(prod_est,$G36+$H36-1,MATCH(CG$14,$BP$14:$DP$14,0))</f>
        <v>0</v>
      </c>
      <c r="CH36" s="8" cm="1">
        <f t="array" ref="CH36">AB36*INDEX(prod_est,$G36+$H36-1,MATCH(CH$14,$BP$14:$DP$14,0))</f>
        <v>0</v>
      </c>
      <c r="CI36" s="8" cm="1">
        <f t="array" ref="CI36">AC36*INDEX(prod_est,$G36+$H36-1,MATCH(CI$14,$BP$14:$DP$14,0))</f>
        <v>0</v>
      </c>
      <c r="CJ36" s="8" cm="1">
        <f t="array" ref="CJ36">AD36*INDEX(prod_est,$G36+$H36-1,MATCH(CJ$14,$BP$14:$DP$14,0))</f>
        <v>0</v>
      </c>
      <c r="CK36" s="8" cm="1">
        <f t="array" ref="CK36">AE36*INDEX(prod_est,$G36+$H36-1,MATCH(CK$14,$BP$14:$DP$14,0))</f>
        <v>0</v>
      </c>
      <c r="CL36" s="8" cm="1">
        <f t="array" ref="CL36">AF36*INDEX(prod_est,$G36+$H36-1,MATCH(CL$14,$BP$14:$DP$14,0))</f>
        <v>0</v>
      </c>
      <c r="CM36" s="8" cm="1">
        <f t="array" ref="CM36">AG36*INDEX(prod_est,$G36+$H36-1,MATCH(CM$14,$BP$14:$DP$14,0))</f>
        <v>0</v>
      </c>
      <c r="CN36" s="8" cm="1">
        <f t="array" ref="CN36">AH36*INDEX(prod_est,$G36+$H36-1,MATCH(CN$14,$BP$14:$DP$14,0))</f>
        <v>0</v>
      </c>
      <c r="CO36" s="8" cm="1">
        <f t="array" ref="CO36">AI36*INDEX(prod_est,$G36+$H36-1,MATCH(CO$14,$BP$14:$DP$14,0))</f>
        <v>0</v>
      </c>
      <c r="CP36" s="8" cm="1">
        <f t="array" ref="CP36">AJ36*INDEX(prod_est,$G36+$H36-1,MATCH(CP$14,$BP$14:$DP$14,0))</f>
        <v>0</v>
      </c>
      <c r="CQ36" s="8" cm="1">
        <f t="array" ref="CQ36">AK36*INDEX(prod_est,$G36+$H36-1,MATCH(CQ$14,$BP$14:$DP$14,0))</f>
        <v>0</v>
      </c>
      <c r="CR36" s="8" cm="1">
        <f t="array" ref="CR36">AL36*INDEX(prod_est,$G36+$H36-1,MATCH(CR$14,$BP$14:$DP$14,0))</f>
        <v>0</v>
      </c>
      <c r="CS36" s="8" cm="1">
        <f t="array" ref="CS36">AM36*INDEX(prod_est,$G36+$H36-1,MATCH(CS$14,$BP$14:$DP$14,0))</f>
        <v>0</v>
      </c>
      <c r="CT36" s="8" cm="1">
        <f t="array" ref="CT36">AN36*INDEX(prod_est,$G36+$H36-1,MATCH(CT$14,$BP$14:$DP$14,0))</f>
        <v>0</v>
      </c>
      <c r="CU36" s="8" cm="1">
        <f t="array" ref="CU36">AO36*INDEX(prod_est,$G36+$H36-1,MATCH(CU$14,$BP$14:$DP$14,0))</f>
        <v>0</v>
      </c>
      <c r="CV36" s="8" cm="1">
        <f t="array" ref="CV36">AP36*INDEX(prod_est,$G36+$H36-1,MATCH(CV$14,$BP$14:$DP$14,0))</f>
        <v>0</v>
      </c>
      <c r="CW36" cm="1">
        <f t="array" ref="CW36">AQ36*INDEX(prod_est,$G36+$H36-1,MATCH(CW$14,$BP$14:$DP$14,0))</f>
        <v>0</v>
      </c>
      <c r="CX36" cm="1">
        <f t="array" ref="CX36">AR36*INDEX(prod_est,$G36+$H36-1,MATCH(CX$14,$BP$14:$DP$14,0))</f>
        <v>0</v>
      </c>
      <c r="CY36" cm="1">
        <f t="array" ref="CY36">AS36*INDEX(prod_est,$G36+$H36-1,MATCH(CY$14,$BP$14:$DP$14,0))</f>
        <v>0</v>
      </c>
      <c r="CZ36" cm="1">
        <f t="array" ref="CZ36">AT36*INDEX(prod_est,$G36+$H36-1,MATCH(CZ$14,$BP$14:$DP$14,0))</f>
        <v>0</v>
      </c>
      <c r="DA36" cm="1">
        <f t="array" ref="DA36">AU36*INDEX(prod_est,$G36+$H36-1,MATCH(DA$14,$BP$14:$DP$14,0))</f>
        <v>0</v>
      </c>
      <c r="DB36" cm="1">
        <f t="array" ref="DB36">AV36*INDEX(prod_est,$G36+$H36-1,MATCH(DB$14,$BP$14:$DP$14,0))</f>
        <v>0</v>
      </c>
      <c r="DC36" cm="1">
        <f t="array" ref="DC36">AW36*INDEX(prod_est,$G36+$H36-1,MATCH(DC$14,$BP$14:$DP$14,0))</f>
        <v>0</v>
      </c>
      <c r="DD36" cm="1">
        <f t="array" ref="DD36">AX36*INDEX(prod_est,$G36+$H36-1,MATCH(DD$14,$BP$14:$DP$14,0))</f>
        <v>0</v>
      </c>
      <c r="DE36" cm="1">
        <f t="array" ref="DE36">AY36*INDEX(prod_est,$G36+$H36-1,MATCH(DE$14,$BP$14:$DP$14,0))</f>
        <v>0</v>
      </c>
      <c r="DF36" cm="1">
        <f t="array" ref="DF36">AZ36*INDEX(prod_est,$G36+$H36-1,MATCH(DF$14,$BP$14:$DP$14,0))</f>
        <v>0</v>
      </c>
      <c r="DG36" cm="1">
        <f t="array" ref="DG36">BA36*INDEX(prod_est,$G36+$H36-1,MATCH(DG$14,$BP$14:$DP$14,0))</f>
        <v>0</v>
      </c>
      <c r="DH36" cm="1">
        <f t="array" ref="DH36">BB36*INDEX(prod_est,$G36+$H36-1,MATCH(DH$14,$BP$14:$DP$14,0))</f>
        <v>0</v>
      </c>
      <c r="DI36" cm="1">
        <f t="array" ref="DI36">BC36*INDEX(prod_est,$G36+$H36-1,MATCH(DI$14,$BP$14:$DP$14,0))</f>
        <v>0</v>
      </c>
      <c r="DJ36" cm="1">
        <f t="array" ref="DJ36">BD36*INDEX(prod_est,$G36+$H36-1,MATCH(DJ$14,$BP$14:$DP$14,0))</f>
        <v>0</v>
      </c>
      <c r="DK36" cm="1">
        <f t="array" ref="DK36">BE36*INDEX(prod_est,$G36+$H36-1,MATCH(DK$14,$BP$14:$DP$14,0))</f>
        <v>0</v>
      </c>
      <c r="DL36" cm="1">
        <f t="array" ref="DL36">BF36*INDEX(prod_est,$G36+$H36-1,MATCH(DL$14,$BP$14:$DP$14,0))</f>
        <v>0</v>
      </c>
      <c r="DM36" cm="1">
        <f t="array" ref="DM36">BG36*INDEX(prod_est,$G36+$H36-1,MATCH(DM$14,$BP$14:$DP$14,0))</f>
        <v>0</v>
      </c>
      <c r="DN36" cm="1">
        <f t="array" ref="DN36">BH36*INDEX(prod_est,$G36+$H36-1,MATCH(DN$14,$BP$14:$DP$14,0))</f>
        <v>0</v>
      </c>
      <c r="DO36" cm="1">
        <f t="array" ref="DO36">BI36*INDEX(prod_est,$G36+$H36-1,MATCH(DO$14,$BP$14:$DP$14,0))</f>
        <v>0</v>
      </c>
      <c r="DP36" cm="1">
        <f t="array" ref="DP36">BJ36*INDEX(prod_est,$G36+$H36-1,MATCH(DP$14,$BP$14:$DP$14,0))</f>
        <v>0</v>
      </c>
    </row>
    <row r="37" spans="1:120" x14ac:dyDescent="0.25">
      <c r="A37" t="s">
        <v>51</v>
      </c>
      <c r="B37" t="s">
        <v>27</v>
      </c>
      <c r="C37" t="s">
        <v>27</v>
      </c>
      <c r="D37" t="s">
        <v>37</v>
      </c>
      <c r="E37" s="8">
        <v>0</v>
      </c>
      <c r="F37" s="8">
        <v>0</v>
      </c>
      <c r="G37">
        <f>MATCH(A37,Production_est!$A$4:$A$339,0)</f>
        <v>225</v>
      </c>
      <c r="H37">
        <f>IFERROR(MATCH(D37,Production_est!$D$4:$D$339,0),"-")</f>
        <v>6</v>
      </c>
      <c r="I37" s="8" cm="1">
        <f t="array" ref="I37">IFERROR(INDEX(Production_est!$E$4:$E$339,H37+G37-1),"-")</f>
        <v>26641.1066399999</v>
      </c>
      <c r="J37" s="42">
        <f t="shared" si="0"/>
        <v>0</v>
      </c>
      <c r="K37" s="42">
        <f t="shared" ref="K37:AP37" si="49">J37*(1-$F$4)</f>
        <v>0</v>
      </c>
      <c r="L37" s="42">
        <f t="shared" si="49"/>
        <v>0</v>
      </c>
      <c r="M37" s="42">
        <f t="shared" si="49"/>
        <v>0</v>
      </c>
      <c r="N37" s="42">
        <f t="shared" si="49"/>
        <v>0</v>
      </c>
      <c r="O37" s="42">
        <f t="shared" si="49"/>
        <v>0</v>
      </c>
      <c r="P37" s="42">
        <f t="shared" si="49"/>
        <v>0</v>
      </c>
      <c r="Q37" s="42">
        <f t="shared" si="49"/>
        <v>0</v>
      </c>
      <c r="R37" s="42">
        <f t="shared" si="49"/>
        <v>0</v>
      </c>
      <c r="S37" s="42">
        <f t="shared" si="49"/>
        <v>0</v>
      </c>
      <c r="T37" s="42">
        <f t="shared" si="49"/>
        <v>0</v>
      </c>
      <c r="U37" s="42">
        <f t="shared" si="49"/>
        <v>0</v>
      </c>
      <c r="V37" s="42">
        <f t="shared" si="49"/>
        <v>0</v>
      </c>
      <c r="W37" s="42">
        <f t="shared" si="49"/>
        <v>0</v>
      </c>
      <c r="X37" s="42">
        <f t="shared" si="49"/>
        <v>0</v>
      </c>
      <c r="Y37" s="42">
        <f t="shared" si="49"/>
        <v>0</v>
      </c>
      <c r="Z37" s="42">
        <f t="shared" si="49"/>
        <v>0</v>
      </c>
      <c r="AA37" s="42">
        <f t="shared" si="49"/>
        <v>0</v>
      </c>
      <c r="AB37" s="42">
        <f t="shared" si="49"/>
        <v>0</v>
      </c>
      <c r="AC37" s="42">
        <f t="shared" si="49"/>
        <v>0</v>
      </c>
      <c r="AD37" s="42">
        <f t="shared" si="49"/>
        <v>0</v>
      </c>
      <c r="AE37" s="42">
        <f t="shared" si="49"/>
        <v>0</v>
      </c>
      <c r="AF37" s="42">
        <f t="shared" si="49"/>
        <v>0</v>
      </c>
      <c r="AG37" s="42">
        <f t="shared" si="49"/>
        <v>0</v>
      </c>
      <c r="AH37" s="42">
        <f t="shared" si="49"/>
        <v>0</v>
      </c>
      <c r="AI37" s="42">
        <f t="shared" si="49"/>
        <v>0</v>
      </c>
      <c r="AJ37" s="42">
        <f t="shared" si="49"/>
        <v>0</v>
      </c>
      <c r="AK37" s="42">
        <f t="shared" si="49"/>
        <v>0</v>
      </c>
      <c r="AL37" s="42">
        <f t="shared" si="49"/>
        <v>0</v>
      </c>
      <c r="AM37" s="42">
        <f t="shared" si="49"/>
        <v>0</v>
      </c>
      <c r="AN37" s="42">
        <f t="shared" si="49"/>
        <v>0</v>
      </c>
      <c r="AO37" s="42">
        <f t="shared" si="49"/>
        <v>0</v>
      </c>
      <c r="AP37" s="42">
        <f t="shared" si="49"/>
        <v>0</v>
      </c>
      <c r="AQ37" s="42">
        <f t="shared" ref="AQ37:BJ37" si="50">AP37*(1-$F$4)</f>
        <v>0</v>
      </c>
      <c r="AR37" s="42">
        <f t="shared" si="50"/>
        <v>0</v>
      </c>
      <c r="AS37" s="42">
        <f t="shared" si="50"/>
        <v>0</v>
      </c>
      <c r="AT37" s="42">
        <f t="shared" si="50"/>
        <v>0</v>
      </c>
      <c r="AU37" s="42">
        <f t="shared" si="50"/>
        <v>0</v>
      </c>
      <c r="AV37" s="42">
        <f t="shared" si="50"/>
        <v>0</v>
      </c>
      <c r="AW37" s="42">
        <f t="shared" si="50"/>
        <v>0</v>
      </c>
      <c r="AX37" s="42">
        <f t="shared" si="50"/>
        <v>0</v>
      </c>
      <c r="AY37" s="42">
        <f t="shared" si="50"/>
        <v>0</v>
      </c>
      <c r="AZ37" s="42">
        <f t="shared" si="50"/>
        <v>0</v>
      </c>
      <c r="BA37" s="42">
        <f t="shared" si="50"/>
        <v>0</v>
      </c>
      <c r="BB37" s="42">
        <f t="shared" si="50"/>
        <v>0</v>
      </c>
      <c r="BC37" s="42">
        <f t="shared" si="50"/>
        <v>0</v>
      </c>
      <c r="BD37" s="42">
        <f t="shared" si="50"/>
        <v>0</v>
      </c>
      <c r="BE37" s="42">
        <f t="shared" si="50"/>
        <v>0</v>
      </c>
      <c r="BF37" s="42">
        <f t="shared" si="50"/>
        <v>0</v>
      </c>
      <c r="BG37" s="42">
        <f t="shared" si="50"/>
        <v>0</v>
      </c>
      <c r="BH37" s="42">
        <f t="shared" si="50"/>
        <v>0</v>
      </c>
      <c r="BI37" s="42">
        <f t="shared" si="50"/>
        <v>0</v>
      </c>
      <c r="BJ37" s="42">
        <f t="shared" si="50"/>
        <v>0</v>
      </c>
      <c r="BK37" t="str">
        <f t="shared" si="3"/>
        <v>15_RP</v>
      </c>
      <c r="BL37" t="str">
        <f t="shared" si="4"/>
        <v>d_ind_cem_15_5_other_biomass</v>
      </c>
      <c r="BO37" s="8">
        <f t="shared" si="5"/>
        <v>0</v>
      </c>
      <c r="BP37" s="8">
        <f t="shared" si="6"/>
        <v>0</v>
      </c>
      <c r="BQ37" s="8" cm="1">
        <f t="array" ref="BQ37">K37*INDEX(prod_est,$G37+$H37-1,MATCH(BQ$14,$BP$14:$DP$14,0))</f>
        <v>0</v>
      </c>
      <c r="BR37" s="8" cm="1">
        <f t="array" ref="BR37">L37*INDEX(prod_est,$G37+$H37-1,MATCH(BR$14,$BP$14:$DP$14,0))</f>
        <v>0</v>
      </c>
      <c r="BS37" s="8" cm="1">
        <f t="array" ref="BS37">M37*INDEX(prod_est,$G37+$H37-1,MATCH(BS$14,$BP$14:$DP$14,0))</f>
        <v>0</v>
      </c>
      <c r="BT37" s="8" cm="1">
        <f t="array" ref="BT37">N37*INDEX(prod_est,$G37+$H37-1,MATCH(BT$14,$BP$14:$DP$14,0))</f>
        <v>0</v>
      </c>
      <c r="BU37" s="8" cm="1">
        <f t="array" ref="BU37">O37*INDEX(prod_est,$G37+$H37-1,MATCH(BU$14,$BP$14:$DP$14,0))</f>
        <v>0</v>
      </c>
      <c r="BV37" s="8" cm="1">
        <f t="array" ref="BV37">P37*INDEX(prod_est,$G37+$H37-1,MATCH(BV$14,$BP$14:$DP$14,0))</f>
        <v>0</v>
      </c>
      <c r="BW37" s="8" cm="1">
        <f t="array" ref="BW37">Q37*INDEX(prod_est,$G37+$H37-1,MATCH(BW$14,$BP$14:$DP$14,0))</f>
        <v>0</v>
      </c>
      <c r="BX37" s="8" cm="1">
        <f t="array" ref="BX37">R37*INDEX(prod_est,$G37+$H37-1,MATCH(BX$14,$BP$14:$DP$14,0))</f>
        <v>0</v>
      </c>
      <c r="BY37" s="8" cm="1">
        <f t="array" ref="BY37">S37*INDEX(prod_est,$G37+$H37-1,MATCH(BY$14,$BP$14:$DP$14,0))</f>
        <v>0</v>
      </c>
      <c r="BZ37" s="8" cm="1">
        <f t="array" ref="BZ37">T37*INDEX(prod_est,$G37+$H37-1,MATCH(BZ$14,$BP$14:$DP$14,0))</f>
        <v>0</v>
      </c>
      <c r="CA37" s="8" cm="1">
        <f t="array" ref="CA37">U37*INDEX(prod_est,$G37+$H37-1,MATCH(CA$14,$BP$14:$DP$14,0))</f>
        <v>0</v>
      </c>
      <c r="CB37" s="8" cm="1">
        <f t="array" ref="CB37">V37*INDEX(prod_est,$G37+$H37-1,MATCH(CB$14,$BP$14:$DP$14,0))</f>
        <v>0</v>
      </c>
      <c r="CC37" s="8" cm="1">
        <f t="array" ref="CC37">W37*INDEX(prod_est,$G37+$H37-1,MATCH(CC$14,$BP$14:$DP$14,0))</f>
        <v>0</v>
      </c>
      <c r="CD37" s="8" cm="1">
        <f t="array" ref="CD37">X37*INDEX(prod_est,$G37+$H37-1,MATCH(CD$14,$BP$14:$DP$14,0))</f>
        <v>0</v>
      </c>
      <c r="CE37" s="8" cm="1">
        <f t="array" ref="CE37">Y37*INDEX(prod_est,$G37+$H37-1,MATCH(CE$14,$BP$14:$DP$14,0))</f>
        <v>0</v>
      </c>
      <c r="CF37" s="8" cm="1">
        <f t="array" ref="CF37">Z37*INDEX(prod_est,$G37+$H37-1,MATCH(CF$14,$BP$14:$DP$14,0))</f>
        <v>0</v>
      </c>
      <c r="CG37" s="8" cm="1">
        <f t="array" ref="CG37">AA37*INDEX(prod_est,$G37+$H37-1,MATCH(CG$14,$BP$14:$DP$14,0))</f>
        <v>0</v>
      </c>
      <c r="CH37" s="8" cm="1">
        <f t="array" ref="CH37">AB37*INDEX(prod_est,$G37+$H37-1,MATCH(CH$14,$BP$14:$DP$14,0))</f>
        <v>0</v>
      </c>
      <c r="CI37" s="8" cm="1">
        <f t="array" ref="CI37">AC37*INDEX(prod_est,$G37+$H37-1,MATCH(CI$14,$BP$14:$DP$14,0))</f>
        <v>0</v>
      </c>
      <c r="CJ37" s="8" cm="1">
        <f t="array" ref="CJ37">AD37*INDEX(prod_est,$G37+$H37-1,MATCH(CJ$14,$BP$14:$DP$14,0))</f>
        <v>0</v>
      </c>
      <c r="CK37" s="8" cm="1">
        <f t="array" ref="CK37">AE37*INDEX(prod_est,$G37+$H37-1,MATCH(CK$14,$BP$14:$DP$14,0))</f>
        <v>0</v>
      </c>
      <c r="CL37" s="8" cm="1">
        <f t="array" ref="CL37">AF37*INDEX(prod_est,$G37+$H37-1,MATCH(CL$14,$BP$14:$DP$14,0))</f>
        <v>0</v>
      </c>
      <c r="CM37" s="8" cm="1">
        <f t="array" ref="CM37">AG37*INDEX(prod_est,$G37+$H37-1,MATCH(CM$14,$BP$14:$DP$14,0))</f>
        <v>0</v>
      </c>
      <c r="CN37" s="8" cm="1">
        <f t="array" ref="CN37">AH37*INDEX(prod_est,$G37+$H37-1,MATCH(CN$14,$BP$14:$DP$14,0))</f>
        <v>0</v>
      </c>
      <c r="CO37" s="8" cm="1">
        <f t="array" ref="CO37">AI37*INDEX(prod_est,$G37+$H37-1,MATCH(CO$14,$BP$14:$DP$14,0))</f>
        <v>0</v>
      </c>
      <c r="CP37" s="8" cm="1">
        <f t="array" ref="CP37">AJ37*INDEX(prod_est,$G37+$H37-1,MATCH(CP$14,$BP$14:$DP$14,0))</f>
        <v>0</v>
      </c>
      <c r="CQ37" s="8" cm="1">
        <f t="array" ref="CQ37">AK37*INDEX(prod_est,$G37+$H37-1,MATCH(CQ$14,$BP$14:$DP$14,0))</f>
        <v>0</v>
      </c>
      <c r="CR37" s="8" cm="1">
        <f t="array" ref="CR37">AL37*INDEX(prod_est,$G37+$H37-1,MATCH(CR$14,$BP$14:$DP$14,0))</f>
        <v>0</v>
      </c>
      <c r="CS37" s="8" cm="1">
        <f t="array" ref="CS37">AM37*INDEX(prod_est,$G37+$H37-1,MATCH(CS$14,$BP$14:$DP$14,0))</f>
        <v>0</v>
      </c>
      <c r="CT37" s="8" cm="1">
        <f t="array" ref="CT37">AN37*INDEX(prod_est,$G37+$H37-1,MATCH(CT$14,$BP$14:$DP$14,0))</f>
        <v>0</v>
      </c>
      <c r="CU37" s="8" cm="1">
        <f t="array" ref="CU37">AO37*INDEX(prod_est,$G37+$H37-1,MATCH(CU$14,$BP$14:$DP$14,0))</f>
        <v>0</v>
      </c>
      <c r="CV37" s="8" cm="1">
        <f t="array" ref="CV37">AP37*INDEX(prod_est,$G37+$H37-1,MATCH(CV$14,$BP$14:$DP$14,0))</f>
        <v>0</v>
      </c>
      <c r="CW37" cm="1">
        <f t="array" ref="CW37">AQ37*INDEX(prod_est,$G37+$H37-1,MATCH(CW$14,$BP$14:$DP$14,0))</f>
        <v>0</v>
      </c>
      <c r="CX37" cm="1">
        <f t="array" ref="CX37">AR37*INDEX(prod_est,$G37+$H37-1,MATCH(CX$14,$BP$14:$DP$14,0))</f>
        <v>0</v>
      </c>
      <c r="CY37" cm="1">
        <f t="array" ref="CY37">AS37*INDEX(prod_est,$G37+$H37-1,MATCH(CY$14,$BP$14:$DP$14,0))</f>
        <v>0</v>
      </c>
      <c r="CZ37" cm="1">
        <f t="array" ref="CZ37">AT37*INDEX(prod_est,$G37+$H37-1,MATCH(CZ$14,$BP$14:$DP$14,0))</f>
        <v>0</v>
      </c>
      <c r="DA37" cm="1">
        <f t="array" ref="DA37">AU37*INDEX(prod_est,$G37+$H37-1,MATCH(DA$14,$BP$14:$DP$14,0))</f>
        <v>0</v>
      </c>
      <c r="DB37" cm="1">
        <f t="array" ref="DB37">AV37*INDEX(prod_est,$G37+$H37-1,MATCH(DB$14,$BP$14:$DP$14,0))</f>
        <v>0</v>
      </c>
      <c r="DC37" cm="1">
        <f t="array" ref="DC37">AW37*INDEX(prod_est,$G37+$H37-1,MATCH(DC$14,$BP$14:$DP$14,0))</f>
        <v>0</v>
      </c>
      <c r="DD37" cm="1">
        <f t="array" ref="DD37">AX37*INDEX(prod_est,$G37+$H37-1,MATCH(DD$14,$BP$14:$DP$14,0))</f>
        <v>0</v>
      </c>
      <c r="DE37" cm="1">
        <f t="array" ref="DE37">AY37*INDEX(prod_est,$G37+$H37-1,MATCH(DE$14,$BP$14:$DP$14,0))</f>
        <v>0</v>
      </c>
      <c r="DF37" cm="1">
        <f t="array" ref="DF37">AZ37*INDEX(prod_est,$G37+$H37-1,MATCH(DF$14,$BP$14:$DP$14,0))</f>
        <v>0</v>
      </c>
      <c r="DG37" cm="1">
        <f t="array" ref="DG37">BA37*INDEX(prod_est,$G37+$H37-1,MATCH(DG$14,$BP$14:$DP$14,0))</f>
        <v>0</v>
      </c>
      <c r="DH37" cm="1">
        <f t="array" ref="DH37">BB37*INDEX(prod_est,$G37+$H37-1,MATCH(DH$14,$BP$14:$DP$14,0))</f>
        <v>0</v>
      </c>
      <c r="DI37" cm="1">
        <f t="array" ref="DI37">BC37*INDEX(prod_est,$G37+$H37-1,MATCH(DI$14,$BP$14:$DP$14,0))</f>
        <v>0</v>
      </c>
      <c r="DJ37" cm="1">
        <f t="array" ref="DJ37">BD37*INDEX(prod_est,$G37+$H37-1,MATCH(DJ$14,$BP$14:$DP$14,0))</f>
        <v>0</v>
      </c>
      <c r="DK37" cm="1">
        <f t="array" ref="DK37">BE37*INDEX(prod_est,$G37+$H37-1,MATCH(DK$14,$BP$14:$DP$14,0))</f>
        <v>0</v>
      </c>
      <c r="DL37" cm="1">
        <f t="array" ref="DL37">BF37*INDEX(prod_est,$G37+$H37-1,MATCH(DL$14,$BP$14:$DP$14,0))</f>
        <v>0</v>
      </c>
      <c r="DM37" cm="1">
        <f t="array" ref="DM37">BG37*INDEX(prod_est,$G37+$H37-1,MATCH(DM$14,$BP$14:$DP$14,0))</f>
        <v>0</v>
      </c>
      <c r="DN37" cm="1">
        <f t="array" ref="DN37">BH37*INDEX(prod_est,$G37+$H37-1,MATCH(DN$14,$BP$14:$DP$14,0))</f>
        <v>0</v>
      </c>
      <c r="DO37" cm="1">
        <f t="array" ref="DO37">BI37*INDEX(prod_est,$G37+$H37-1,MATCH(DO$14,$BP$14:$DP$14,0))</f>
        <v>0</v>
      </c>
      <c r="DP37" cm="1">
        <f t="array" ref="DP37">BJ37*INDEX(prod_est,$G37+$H37-1,MATCH(DP$14,$BP$14:$DP$14,0))</f>
        <v>0</v>
      </c>
    </row>
    <row r="38" spans="1:120" x14ac:dyDescent="0.25">
      <c r="A38" t="s">
        <v>51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225</v>
      </c>
      <c r="H38">
        <f>IFERROR(MATCH(D38,Production_est!$D$4:$D$339,0),"-")</f>
        <v>6</v>
      </c>
      <c r="I38" s="8" cm="1">
        <f t="array" ref="I38">IFERROR(INDEX(Production_est!$E$4:$E$339,H38+G38-1),"-")</f>
        <v>26641.1066399999</v>
      </c>
      <c r="J38" s="42">
        <f t="shared" si="0"/>
        <v>0</v>
      </c>
      <c r="K38" s="42">
        <f t="shared" ref="K38:AP38" si="51">J38*(1-$F$4)</f>
        <v>0</v>
      </c>
      <c r="L38" s="42">
        <f t="shared" si="51"/>
        <v>0</v>
      </c>
      <c r="M38" s="42">
        <f t="shared" si="51"/>
        <v>0</v>
      </c>
      <c r="N38" s="42">
        <f t="shared" si="51"/>
        <v>0</v>
      </c>
      <c r="O38" s="42">
        <f t="shared" si="51"/>
        <v>0</v>
      </c>
      <c r="P38" s="42">
        <f t="shared" si="51"/>
        <v>0</v>
      </c>
      <c r="Q38" s="42">
        <f t="shared" si="51"/>
        <v>0</v>
      </c>
      <c r="R38" s="42">
        <f t="shared" si="51"/>
        <v>0</v>
      </c>
      <c r="S38" s="42">
        <f t="shared" si="51"/>
        <v>0</v>
      </c>
      <c r="T38" s="42">
        <f t="shared" si="51"/>
        <v>0</v>
      </c>
      <c r="U38" s="42">
        <f t="shared" si="51"/>
        <v>0</v>
      </c>
      <c r="V38" s="42">
        <f t="shared" si="51"/>
        <v>0</v>
      </c>
      <c r="W38" s="42">
        <f t="shared" si="51"/>
        <v>0</v>
      </c>
      <c r="X38" s="42">
        <f t="shared" si="51"/>
        <v>0</v>
      </c>
      <c r="Y38" s="42">
        <f t="shared" si="51"/>
        <v>0</v>
      </c>
      <c r="Z38" s="42">
        <f t="shared" si="51"/>
        <v>0</v>
      </c>
      <c r="AA38" s="42">
        <f t="shared" si="51"/>
        <v>0</v>
      </c>
      <c r="AB38" s="42">
        <f t="shared" si="51"/>
        <v>0</v>
      </c>
      <c r="AC38" s="42">
        <f t="shared" si="51"/>
        <v>0</v>
      </c>
      <c r="AD38" s="42">
        <f t="shared" si="51"/>
        <v>0</v>
      </c>
      <c r="AE38" s="42">
        <f t="shared" si="51"/>
        <v>0</v>
      </c>
      <c r="AF38" s="42">
        <f t="shared" si="51"/>
        <v>0</v>
      </c>
      <c r="AG38" s="42">
        <f t="shared" si="51"/>
        <v>0</v>
      </c>
      <c r="AH38" s="42">
        <f t="shared" si="51"/>
        <v>0</v>
      </c>
      <c r="AI38" s="42">
        <f t="shared" si="51"/>
        <v>0</v>
      </c>
      <c r="AJ38" s="42">
        <f t="shared" si="51"/>
        <v>0</v>
      </c>
      <c r="AK38" s="42">
        <f t="shared" si="51"/>
        <v>0</v>
      </c>
      <c r="AL38" s="42">
        <f t="shared" si="51"/>
        <v>0</v>
      </c>
      <c r="AM38" s="42">
        <f t="shared" si="51"/>
        <v>0</v>
      </c>
      <c r="AN38" s="42">
        <f t="shared" si="51"/>
        <v>0</v>
      </c>
      <c r="AO38" s="42">
        <f t="shared" si="51"/>
        <v>0</v>
      </c>
      <c r="AP38" s="42">
        <f t="shared" si="51"/>
        <v>0</v>
      </c>
      <c r="AQ38" s="42">
        <f t="shared" ref="AQ38:BJ38" si="52">AP38*(1-$F$4)</f>
        <v>0</v>
      </c>
      <c r="AR38" s="42">
        <f t="shared" si="52"/>
        <v>0</v>
      </c>
      <c r="AS38" s="42">
        <f t="shared" si="52"/>
        <v>0</v>
      </c>
      <c r="AT38" s="42">
        <f t="shared" si="52"/>
        <v>0</v>
      </c>
      <c r="AU38" s="42">
        <f t="shared" si="52"/>
        <v>0</v>
      </c>
      <c r="AV38" s="42">
        <f t="shared" si="52"/>
        <v>0</v>
      </c>
      <c r="AW38" s="42">
        <f t="shared" si="52"/>
        <v>0</v>
      </c>
      <c r="AX38" s="42">
        <f t="shared" si="52"/>
        <v>0</v>
      </c>
      <c r="AY38" s="42">
        <f t="shared" si="52"/>
        <v>0</v>
      </c>
      <c r="AZ38" s="42">
        <f t="shared" si="52"/>
        <v>0</v>
      </c>
      <c r="BA38" s="42">
        <f t="shared" si="52"/>
        <v>0</v>
      </c>
      <c r="BB38" s="42">
        <f t="shared" si="52"/>
        <v>0</v>
      </c>
      <c r="BC38" s="42">
        <f t="shared" si="52"/>
        <v>0</v>
      </c>
      <c r="BD38" s="42">
        <f t="shared" si="52"/>
        <v>0</v>
      </c>
      <c r="BE38" s="42">
        <f t="shared" si="52"/>
        <v>0</v>
      </c>
      <c r="BF38" s="42">
        <f t="shared" si="52"/>
        <v>0</v>
      </c>
      <c r="BG38" s="42">
        <f t="shared" si="52"/>
        <v>0</v>
      </c>
      <c r="BH38" s="42">
        <f t="shared" si="52"/>
        <v>0</v>
      </c>
      <c r="BI38" s="42">
        <f t="shared" si="52"/>
        <v>0</v>
      </c>
      <c r="BJ38" s="42">
        <f t="shared" si="52"/>
        <v>0</v>
      </c>
      <c r="BK38" t="str">
        <f t="shared" si="3"/>
        <v>15_RP</v>
      </c>
      <c r="BL38" t="str">
        <f t="shared" si="4"/>
        <v>d_ind_cem_16_1_biogas</v>
      </c>
      <c r="BO38" s="8">
        <f t="shared" si="5"/>
        <v>0</v>
      </c>
      <c r="BP38" s="8">
        <f t="shared" si="6"/>
        <v>0</v>
      </c>
      <c r="BQ38" s="8" cm="1">
        <f t="array" ref="BQ38">K38*INDEX(prod_est,$G38+$H38-1,MATCH(BQ$14,$BP$14:$DP$14,0))</f>
        <v>0</v>
      </c>
      <c r="BR38" s="8" cm="1">
        <f t="array" ref="BR38">L38*INDEX(prod_est,$G38+$H38-1,MATCH(BR$14,$BP$14:$DP$14,0))</f>
        <v>0</v>
      </c>
      <c r="BS38" s="8" cm="1">
        <f t="array" ref="BS38">M38*INDEX(prod_est,$G38+$H38-1,MATCH(BS$14,$BP$14:$DP$14,0))</f>
        <v>0</v>
      </c>
      <c r="BT38" s="8" cm="1">
        <f t="array" ref="BT38">N38*INDEX(prod_est,$G38+$H38-1,MATCH(BT$14,$BP$14:$DP$14,0))</f>
        <v>0</v>
      </c>
      <c r="BU38" s="8" cm="1">
        <f t="array" ref="BU38">O38*INDEX(prod_est,$G38+$H38-1,MATCH(BU$14,$BP$14:$DP$14,0))</f>
        <v>0</v>
      </c>
      <c r="BV38" s="8" cm="1">
        <f t="array" ref="BV38">P38*INDEX(prod_est,$G38+$H38-1,MATCH(BV$14,$BP$14:$DP$14,0))</f>
        <v>0</v>
      </c>
      <c r="BW38" s="8" cm="1">
        <f t="array" ref="BW38">Q38*INDEX(prod_est,$G38+$H38-1,MATCH(BW$14,$BP$14:$DP$14,0))</f>
        <v>0</v>
      </c>
      <c r="BX38" s="8" cm="1">
        <f t="array" ref="BX38">R38*INDEX(prod_est,$G38+$H38-1,MATCH(BX$14,$BP$14:$DP$14,0))</f>
        <v>0</v>
      </c>
      <c r="BY38" s="8" cm="1">
        <f t="array" ref="BY38">S38*INDEX(prod_est,$G38+$H38-1,MATCH(BY$14,$BP$14:$DP$14,0))</f>
        <v>0</v>
      </c>
      <c r="BZ38" s="8" cm="1">
        <f t="array" ref="BZ38">T38*INDEX(prod_est,$G38+$H38-1,MATCH(BZ$14,$BP$14:$DP$14,0))</f>
        <v>0</v>
      </c>
      <c r="CA38" s="8" cm="1">
        <f t="array" ref="CA38">U38*INDEX(prod_est,$G38+$H38-1,MATCH(CA$14,$BP$14:$DP$14,0))</f>
        <v>0</v>
      </c>
      <c r="CB38" s="8" cm="1">
        <f t="array" ref="CB38">V38*INDEX(prod_est,$G38+$H38-1,MATCH(CB$14,$BP$14:$DP$14,0))</f>
        <v>0</v>
      </c>
      <c r="CC38" s="8" cm="1">
        <f t="array" ref="CC38">W38*INDEX(prod_est,$G38+$H38-1,MATCH(CC$14,$BP$14:$DP$14,0))</f>
        <v>0</v>
      </c>
      <c r="CD38" s="8" cm="1">
        <f t="array" ref="CD38">X38*INDEX(prod_est,$G38+$H38-1,MATCH(CD$14,$BP$14:$DP$14,0))</f>
        <v>0</v>
      </c>
      <c r="CE38" s="8" cm="1">
        <f t="array" ref="CE38">Y38*INDEX(prod_est,$G38+$H38-1,MATCH(CE$14,$BP$14:$DP$14,0))</f>
        <v>0</v>
      </c>
      <c r="CF38" s="8" cm="1">
        <f t="array" ref="CF38">Z38*INDEX(prod_est,$G38+$H38-1,MATCH(CF$14,$BP$14:$DP$14,0))</f>
        <v>0</v>
      </c>
      <c r="CG38" s="8" cm="1">
        <f t="array" ref="CG38">AA38*INDEX(prod_est,$G38+$H38-1,MATCH(CG$14,$BP$14:$DP$14,0))</f>
        <v>0</v>
      </c>
      <c r="CH38" s="8" cm="1">
        <f t="array" ref="CH38">AB38*INDEX(prod_est,$G38+$H38-1,MATCH(CH$14,$BP$14:$DP$14,0))</f>
        <v>0</v>
      </c>
      <c r="CI38" s="8" cm="1">
        <f t="array" ref="CI38">AC38*INDEX(prod_est,$G38+$H38-1,MATCH(CI$14,$BP$14:$DP$14,0))</f>
        <v>0</v>
      </c>
      <c r="CJ38" s="8" cm="1">
        <f t="array" ref="CJ38">AD38*INDEX(prod_est,$G38+$H38-1,MATCH(CJ$14,$BP$14:$DP$14,0))</f>
        <v>0</v>
      </c>
      <c r="CK38" s="8" cm="1">
        <f t="array" ref="CK38">AE38*INDEX(prod_est,$G38+$H38-1,MATCH(CK$14,$BP$14:$DP$14,0))</f>
        <v>0</v>
      </c>
      <c r="CL38" s="8" cm="1">
        <f t="array" ref="CL38">AF38*INDEX(prod_est,$G38+$H38-1,MATCH(CL$14,$BP$14:$DP$14,0))</f>
        <v>0</v>
      </c>
      <c r="CM38" s="8" cm="1">
        <f t="array" ref="CM38">AG38*INDEX(prod_est,$G38+$H38-1,MATCH(CM$14,$BP$14:$DP$14,0))</f>
        <v>0</v>
      </c>
      <c r="CN38" s="8" cm="1">
        <f t="array" ref="CN38">AH38*INDEX(prod_est,$G38+$H38-1,MATCH(CN$14,$BP$14:$DP$14,0))</f>
        <v>0</v>
      </c>
      <c r="CO38" s="8" cm="1">
        <f t="array" ref="CO38">AI38*INDEX(prod_est,$G38+$H38-1,MATCH(CO$14,$BP$14:$DP$14,0))</f>
        <v>0</v>
      </c>
      <c r="CP38" s="8" cm="1">
        <f t="array" ref="CP38">AJ38*INDEX(prod_est,$G38+$H38-1,MATCH(CP$14,$BP$14:$DP$14,0))</f>
        <v>0</v>
      </c>
      <c r="CQ38" s="8" cm="1">
        <f t="array" ref="CQ38">AK38*INDEX(prod_est,$G38+$H38-1,MATCH(CQ$14,$BP$14:$DP$14,0))</f>
        <v>0</v>
      </c>
      <c r="CR38" s="8" cm="1">
        <f t="array" ref="CR38">AL38*INDEX(prod_est,$G38+$H38-1,MATCH(CR$14,$BP$14:$DP$14,0))</f>
        <v>0</v>
      </c>
      <c r="CS38" s="8" cm="1">
        <f t="array" ref="CS38">AM38*INDEX(prod_est,$G38+$H38-1,MATCH(CS$14,$BP$14:$DP$14,0))</f>
        <v>0</v>
      </c>
      <c r="CT38" s="8" cm="1">
        <f t="array" ref="CT38">AN38*INDEX(prod_est,$G38+$H38-1,MATCH(CT$14,$BP$14:$DP$14,0))</f>
        <v>0</v>
      </c>
      <c r="CU38" s="8" cm="1">
        <f t="array" ref="CU38">AO38*INDEX(prod_est,$G38+$H38-1,MATCH(CU$14,$BP$14:$DP$14,0))</f>
        <v>0</v>
      </c>
      <c r="CV38" s="8" cm="1">
        <f t="array" ref="CV38">AP38*INDEX(prod_est,$G38+$H38-1,MATCH(CV$14,$BP$14:$DP$14,0))</f>
        <v>0</v>
      </c>
      <c r="CW38" cm="1">
        <f t="array" ref="CW38">AQ38*INDEX(prod_est,$G38+$H38-1,MATCH(CW$14,$BP$14:$DP$14,0))</f>
        <v>0</v>
      </c>
      <c r="CX38" cm="1">
        <f t="array" ref="CX38">AR38*INDEX(prod_est,$G38+$H38-1,MATCH(CX$14,$BP$14:$DP$14,0))</f>
        <v>0</v>
      </c>
      <c r="CY38" cm="1">
        <f t="array" ref="CY38">AS38*INDEX(prod_est,$G38+$H38-1,MATCH(CY$14,$BP$14:$DP$14,0))</f>
        <v>0</v>
      </c>
      <c r="CZ38" cm="1">
        <f t="array" ref="CZ38">AT38*INDEX(prod_est,$G38+$H38-1,MATCH(CZ$14,$BP$14:$DP$14,0))</f>
        <v>0</v>
      </c>
      <c r="DA38" cm="1">
        <f t="array" ref="DA38">AU38*INDEX(prod_est,$G38+$H38-1,MATCH(DA$14,$BP$14:$DP$14,0))</f>
        <v>0</v>
      </c>
      <c r="DB38" cm="1">
        <f t="array" ref="DB38">AV38*INDEX(prod_est,$G38+$H38-1,MATCH(DB$14,$BP$14:$DP$14,0))</f>
        <v>0</v>
      </c>
      <c r="DC38" cm="1">
        <f t="array" ref="DC38">AW38*INDEX(prod_est,$G38+$H38-1,MATCH(DC$14,$BP$14:$DP$14,0))</f>
        <v>0</v>
      </c>
      <c r="DD38" cm="1">
        <f t="array" ref="DD38">AX38*INDEX(prod_est,$G38+$H38-1,MATCH(DD$14,$BP$14:$DP$14,0))</f>
        <v>0</v>
      </c>
      <c r="DE38" cm="1">
        <f t="array" ref="DE38">AY38*INDEX(prod_est,$G38+$H38-1,MATCH(DE$14,$BP$14:$DP$14,0))</f>
        <v>0</v>
      </c>
      <c r="DF38" cm="1">
        <f t="array" ref="DF38">AZ38*INDEX(prod_est,$G38+$H38-1,MATCH(DF$14,$BP$14:$DP$14,0))</f>
        <v>0</v>
      </c>
      <c r="DG38" cm="1">
        <f t="array" ref="DG38">BA38*INDEX(prod_est,$G38+$H38-1,MATCH(DG$14,$BP$14:$DP$14,0))</f>
        <v>0</v>
      </c>
      <c r="DH38" cm="1">
        <f t="array" ref="DH38">BB38*INDEX(prod_est,$G38+$H38-1,MATCH(DH$14,$BP$14:$DP$14,0))</f>
        <v>0</v>
      </c>
      <c r="DI38" cm="1">
        <f t="array" ref="DI38">BC38*INDEX(prod_est,$G38+$H38-1,MATCH(DI$14,$BP$14:$DP$14,0))</f>
        <v>0</v>
      </c>
      <c r="DJ38" cm="1">
        <f t="array" ref="DJ38">BD38*INDEX(prod_est,$G38+$H38-1,MATCH(DJ$14,$BP$14:$DP$14,0))</f>
        <v>0</v>
      </c>
      <c r="DK38" cm="1">
        <f t="array" ref="DK38">BE38*INDEX(prod_est,$G38+$H38-1,MATCH(DK$14,$BP$14:$DP$14,0))</f>
        <v>0</v>
      </c>
      <c r="DL38" cm="1">
        <f t="array" ref="DL38">BF38*INDEX(prod_est,$G38+$H38-1,MATCH(DL$14,$BP$14:$DP$14,0))</f>
        <v>0</v>
      </c>
      <c r="DM38" cm="1">
        <f t="array" ref="DM38">BG38*INDEX(prod_est,$G38+$H38-1,MATCH(DM$14,$BP$14:$DP$14,0))</f>
        <v>0</v>
      </c>
      <c r="DN38" cm="1">
        <f t="array" ref="DN38">BH38*INDEX(prod_est,$G38+$H38-1,MATCH(DN$14,$BP$14:$DP$14,0))</f>
        <v>0</v>
      </c>
      <c r="DO38" cm="1">
        <f t="array" ref="DO38">BI38*INDEX(prod_est,$G38+$H38-1,MATCH(DO$14,$BP$14:$DP$14,0))</f>
        <v>0</v>
      </c>
      <c r="DP38" cm="1">
        <f t="array" ref="DP38">BJ38*INDEX(prod_est,$G38+$H38-1,MATCH(DP$14,$BP$14:$DP$14,0))</f>
        <v>0</v>
      </c>
    </row>
    <row r="39" spans="1:120" x14ac:dyDescent="0.25">
      <c r="A39" t="s">
        <v>51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225</v>
      </c>
      <c r="H39">
        <f>IFERROR(MATCH(D39,Production_est!$D$4:$D$339,0),"-")</f>
        <v>6</v>
      </c>
      <c r="I39" s="8" cm="1">
        <f t="array" ref="I39">IFERROR(INDEX(Production_est!$E$4:$E$339,H39+G39-1),"-")</f>
        <v>26641.1066399999</v>
      </c>
      <c r="J39" s="42">
        <f t="shared" si="0"/>
        <v>0</v>
      </c>
      <c r="K39" s="42">
        <f t="shared" ref="K39:AP39" si="53">J39*(1-$F$4)</f>
        <v>0</v>
      </c>
      <c r="L39" s="42">
        <f t="shared" si="53"/>
        <v>0</v>
      </c>
      <c r="M39" s="42">
        <f t="shared" si="53"/>
        <v>0</v>
      </c>
      <c r="N39" s="42">
        <f t="shared" si="53"/>
        <v>0</v>
      </c>
      <c r="O39" s="42">
        <f t="shared" si="53"/>
        <v>0</v>
      </c>
      <c r="P39" s="42">
        <f t="shared" si="53"/>
        <v>0</v>
      </c>
      <c r="Q39" s="42">
        <f t="shared" si="53"/>
        <v>0</v>
      </c>
      <c r="R39" s="42">
        <f t="shared" si="53"/>
        <v>0</v>
      </c>
      <c r="S39" s="42">
        <f t="shared" si="53"/>
        <v>0</v>
      </c>
      <c r="T39" s="42">
        <f t="shared" si="53"/>
        <v>0</v>
      </c>
      <c r="U39" s="42">
        <f t="shared" si="53"/>
        <v>0</v>
      </c>
      <c r="V39" s="42">
        <f t="shared" si="53"/>
        <v>0</v>
      </c>
      <c r="W39" s="42">
        <f t="shared" si="53"/>
        <v>0</v>
      </c>
      <c r="X39" s="42">
        <f t="shared" si="53"/>
        <v>0</v>
      </c>
      <c r="Y39" s="42">
        <f t="shared" si="53"/>
        <v>0</v>
      </c>
      <c r="Z39" s="42">
        <f t="shared" si="53"/>
        <v>0</v>
      </c>
      <c r="AA39" s="42">
        <f t="shared" si="53"/>
        <v>0</v>
      </c>
      <c r="AB39" s="42">
        <f t="shared" si="53"/>
        <v>0</v>
      </c>
      <c r="AC39" s="42">
        <f t="shared" si="53"/>
        <v>0</v>
      </c>
      <c r="AD39" s="42">
        <f t="shared" si="53"/>
        <v>0</v>
      </c>
      <c r="AE39" s="42">
        <f t="shared" si="53"/>
        <v>0</v>
      </c>
      <c r="AF39" s="42">
        <f t="shared" si="53"/>
        <v>0</v>
      </c>
      <c r="AG39" s="42">
        <f t="shared" si="53"/>
        <v>0</v>
      </c>
      <c r="AH39" s="42">
        <f t="shared" si="53"/>
        <v>0</v>
      </c>
      <c r="AI39" s="42">
        <f t="shared" si="53"/>
        <v>0</v>
      </c>
      <c r="AJ39" s="42">
        <f t="shared" si="53"/>
        <v>0</v>
      </c>
      <c r="AK39" s="42">
        <f t="shared" si="53"/>
        <v>0</v>
      </c>
      <c r="AL39" s="42">
        <f t="shared" si="53"/>
        <v>0</v>
      </c>
      <c r="AM39" s="42">
        <f t="shared" si="53"/>
        <v>0</v>
      </c>
      <c r="AN39" s="42">
        <f t="shared" si="53"/>
        <v>0</v>
      </c>
      <c r="AO39" s="42">
        <f t="shared" si="53"/>
        <v>0</v>
      </c>
      <c r="AP39" s="42">
        <f t="shared" si="53"/>
        <v>0</v>
      </c>
      <c r="AQ39" s="42">
        <f t="shared" ref="AQ39:BJ39" si="54">AP39*(1-$F$4)</f>
        <v>0</v>
      </c>
      <c r="AR39" s="42">
        <f t="shared" si="54"/>
        <v>0</v>
      </c>
      <c r="AS39" s="42">
        <f t="shared" si="54"/>
        <v>0</v>
      </c>
      <c r="AT39" s="42">
        <f t="shared" si="54"/>
        <v>0</v>
      </c>
      <c r="AU39" s="42">
        <f t="shared" si="54"/>
        <v>0</v>
      </c>
      <c r="AV39" s="42">
        <f t="shared" si="54"/>
        <v>0</v>
      </c>
      <c r="AW39" s="42">
        <f t="shared" si="54"/>
        <v>0</v>
      </c>
      <c r="AX39" s="42">
        <f t="shared" si="54"/>
        <v>0</v>
      </c>
      <c r="AY39" s="42">
        <f t="shared" si="54"/>
        <v>0</v>
      </c>
      <c r="AZ39" s="42">
        <f t="shared" si="54"/>
        <v>0</v>
      </c>
      <c r="BA39" s="42">
        <f t="shared" si="54"/>
        <v>0</v>
      </c>
      <c r="BB39" s="42">
        <f t="shared" si="54"/>
        <v>0</v>
      </c>
      <c r="BC39" s="42">
        <f t="shared" si="54"/>
        <v>0</v>
      </c>
      <c r="BD39" s="42">
        <f t="shared" si="54"/>
        <v>0</v>
      </c>
      <c r="BE39" s="42">
        <f t="shared" si="54"/>
        <v>0</v>
      </c>
      <c r="BF39" s="42">
        <f t="shared" si="54"/>
        <v>0</v>
      </c>
      <c r="BG39" s="42">
        <f t="shared" si="54"/>
        <v>0</v>
      </c>
      <c r="BH39" s="42">
        <f t="shared" si="54"/>
        <v>0</v>
      </c>
      <c r="BI39" s="42">
        <f t="shared" si="54"/>
        <v>0</v>
      </c>
      <c r="BJ39" s="42">
        <f t="shared" si="54"/>
        <v>0</v>
      </c>
      <c r="BK39" t="str">
        <f t="shared" si="3"/>
        <v>15_RP</v>
      </c>
      <c r="BL39" t="str">
        <f t="shared" si="4"/>
        <v>d_ind_cem_16_2_industrial_waste</v>
      </c>
      <c r="BO39" s="8">
        <f t="shared" si="5"/>
        <v>0</v>
      </c>
      <c r="BP39" s="8">
        <f t="shared" si="6"/>
        <v>0</v>
      </c>
      <c r="BQ39" s="8" cm="1">
        <f t="array" ref="BQ39">K39*INDEX(prod_est,$G39+$H39-1,MATCH(BQ$14,$BP$14:$DP$14,0))</f>
        <v>0</v>
      </c>
      <c r="BR39" s="8" cm="1">
        <f t="array" ref="BR39">L39*INDEX(prod_est,$G39+$H39-1,MATCH(BR$14,$BP$14:$DP$14,0))</f>
        <v>0</v>
      </c>
      <c r="BS39" s="8" cm="1">
        <f t="array" ref="BS39">M39*INDEX(prod_est,$G39+$H39-1,MATCH(BS$14,$BP$14:$DP$14,0))</f>
        <v>0</v>
      </c>
      <c r="BT39" s="8" cm="1">
        <f t="array" ref="BT39">N39*INDEX(prod_est,$G39+$H39-1,MATCH(BT$14,$BP$14:$DP$14,0))</f>
        <v>0</v>
      </c>
      <c r="BU39" s="8" cm="1">
        <f t="array" ref="BU39">O39*INDEX(prod_est,$G39+$H39-1,MATCH(BU$14,$BP$14:$DP$14,0))</f>
        <v>0</v>
      </c>
      <c r="BV39" s="8" cm="1">
        <f t="array" ref="BV39">P39*INDEX(prod_est,$G39+$H39-1,MATCH(BV$14,$BP$14:$DP$14,0))</f>
        <v>0</v>
      </c>
      <c r="BW39" s="8" cm="1">
        <f t="array" ref="BW39">Q39*INDEX(prod_est,$G39+$H39-1,MATCH(BW$14,$BP$14:$DP$14,0))</f>
        <v>0</v>
      </c>
      <c r="BX39" s="8" cm="1">
        <f t="array" ref="BX39">R39*INDEX(prod_est,$G39+$H39-1,MATCH(BX$14,$BP$14:$DP$14,0))</f>
        <v>0</v>
      </c>
      <c r="BY39" s="8" cm="1">
        <f t="array" ref="BY39">S39*INDEX(prod_est,$G39+$H39-1,MATCH(BY$14,$BP$14:$DP$14,0))</f>
        <v>0</v>
      </c>
      <c r="BZ39" s="8" cm="1">
        <f t="array" ref="BZ39">T39*INDEX(prod_est,$G39+$H39-1,MATCH(BZ$14,$BP$14:$DP$14,0))</f>
        <v>0</v>
      </c>
      <c r="CA39" s="8" cm="1">
        <f t="array" ref="CA39">U39*INDEX(prod_est,$G39+$H39-1,MATCH(CA$14,$BP$14:$DP$14,0))</f>
        <v>0</v>
      </c>
      <c r="CB39" s="8" cm="1">
        <f t="array" ref="CB39">V39*INDEX(prod_est,$G39+$H39-1,MATCH(CB$14,$BP$14:$DP$14,0))</f>
        <v>0</v>
      </c>
      <c r="CC39" s="8" cm="1">
        <f t="array" ref="CC39">W39*INDEX(prod_est,$G39+$H39-1,MATCH(CC$14,$BP$14:$DP$14,0))</f>
        <v>0</v>
      </c>
      <c r="CD39" s="8" cm="1">
        <f t="array" ref="CD39">X39*INDEX(prod_est,$G39+$H39-1,MATCH(CD$14,$BP$14:$DP$14,0))</f>
        <v>0</v>
      </c>
      <c r="CE39" s="8" cm="1">
        <f t="array" ref="CE39">Y39*INDEX(prod_est,$G39+$H39-1,MATCH(CE$14,$BP$14:$DP$14,0))</f>
        <v>0</v>
      </c>
      <c r="CF39" s="8" cm="1">
        <f t="array" ref="CF39">Z39*INDEX(prod_est,$G39+$H39-1,MATCH(CF$14,$BP$14:$DP$14,0))</f>
        <v>0</v>
      </c>
      <c r="CG39" s="8" cm="1">
        <f t="array" ref="CG39">AA39*INDEX(prod_est,$G39+$H39-1,MATCH(CG$14,$BP$14:$DP$14,0))</f>
        <v>0</v>
      </c>
      <c r="CH39" s="8" cm="1">
        <f t="array" ref="CH39">AB39*INDEX(prod_est,$G39+$H39-1,MATCH(CH$14,$BP$14:$DP$14,0))</f>
        <v>0</v>
      </c>
      <c r="CI39" s="8" cm="1">
        <f t="array" ref="CI39">AC39*INDEX(prod_est,$G39+$H39-1,MATCH(CI$14,$BP$14:$DP$14,0))</f>
        <v>0</v>
      </c>
      <c r="CJ39" s="8" cm="1">
        <f t="array" ref="CJ39">AD39*INDEX(prod_est,$G39+$H39-1,MATCH(CJ$14,$BP$14:$DP$14,0))</f>
        <v>0</v>
      </c>
      <c r="CK39" s="8" cm="1">
        <f t="array" ref="CK39">AE39*INDEX(prod_est,$G39+$H39-1,MATCH(CK$14,$BP$14:$DP$14,0))</f>
        <v>0</v>
      </c>
      <c r="CL39" s="8" cm="1">
        <f t="array" ref="CL39">AF39*INDEX(prod_est,$G39+$H39-1,MATCH(CL$14,$BP$14:$DP$14,0))</f>
        <v>0</v>
      </c>
      <c r="CM39" s="8" cm="1">
        <f t="array" ref="CM39">AG39*INDEX(prod_est,$G39+$H39-1,MATCH(CM$14,$BP$14:$DP$14,0))</f>
        <v>0</v>
      </c>
      <c r="CN39" s="8" cm="1">
        <f t="array" ref="CN39">AH39*INDEX(prod_est,$G39+$H39-1,MATCH(CN$14,$BP$14:$DP$14,0))</f>
        <v>0</v>
      </c>
      <c r="CO39" s="8" cm="1">
        <f t="array" ref="CO39">AI39*INDEX(prod_est,$G39+$H39-1,MATCH(CO$14,$BP$14:$DP$14,0))</f>
        <v>0</v>
      </c>
      <c r="CP39" s="8" cm="1">
        <f t="array" ref="CP39">AJ39*INDEX(prod_est,$G39+$H39-1,MATCH(CP$14,$BP$14:$DP$14,0))</f>
        <v>0</v>
      </c>
      <c r="CQ39" s="8" cm="1">
        <f t="array" ref="CQ39">AK39*INDEX(prod_est,$G39+$H39-1,MATCH(CQ$14,$BP$14:$DP$14,0))</f>
        <v>0</v>
      </c>
      <c r="CR39" s="8" cm="1">
        <f t="array" ref="CR39">AL39*INDEX(prod_est,$G39+$H39-1,MATCH(CR$14,$BP$14:$DP$14,0))</f>
        <v>0</v>
      </c>
      <c r="CS39" s="8" cm="1">
        <f t="array" ref="CS39">AM39*INDEX(prod_est,$G39+$H39-1,MATCH(CS$14,$BP$14:$DP$14,0))</f>
        <v>0</v>
      </c>
      <c r="CT39" s="8" cm="1">
        <f t="array" ref="CT39">AN39*INDEX(prod_est,$G39+$H39-1,MATCH(CT$14,$BP$14:$DP$14,0))</f>
        <v>0</v>
      </c>
      <c r="CU39" s="8" cm="1">
        <f t="array" ref="CU39">AO39*INDEX(prod_est,$G39+$H39-1,MATCH(CU$14,$BP$14:$DP$14,0))</f>
        <v>0</v>
      </c>
      <c r="CV39" s="8" cm="1">
        <f t="array" ref="CV39">AP39*INDEX(prod_est,$G39+$H39-1,MATCH(CV$14,$BP$14:$DP$14,0))</f>
        <v>0</v>
      </c>
      <c r="CW39" cm="1">
        <f t="array" ref="CW39">AQ39*INDEX(prod_est,$G39+$H39-1,MATCH(CW$14,$BP$14:$DP$14,0))</f>
        <v>0</v>
      </c>
      <c r="CX39" cm="1">
        <f t="array" ref="CX39">AR39*INDEX(prod_est,$G39+$H39-1,MATCH(CX$14,$BP$14:$DP$14,0))</f>
        <v>0</v>
      </c>
      <c r="CY39" cm="1">
        <f t="array" ref="CY39">AS39*INDEX(prod_est,$G39+$H39-1,MATCH(CY$14,$BP$14:$DP$14,0))</f>
        <v>0</v>
      </c>
      <c r="CZ39" cm="1">
        <f t="array" ref="CZ39">AT39*INDEX(prod_est,$G39+$H39-1,MATCH(CZ$14,$BP$14:$DP$14,0))</f>
        <v>0</v>
      </c>
      <c r="DA39" cm="1">
        <f t="array" ref="DA39">AU39*INDEX(prod_est,$G39+$H39-1,MATCH(DA$14,$BP$14:$DP$14,0))</f>
        <v>0</v>
      </c>
      <c r="DB39" cm="1">
        <f t="array" ref="DB39">AV39*INDEX(prod_est,$G39+$H39-1,MATCH(DB$14,$BP$14:$DP$14,0))</f>
        <v>0</v>
      </c>
      <c r="DC39" cm="1">
        <f t="array" ref="DC39">AW39*INDEX(prod_est,$G39+$H39-1,MATCH(DC$14,$BP$14:$DP$14,0))</f>
        <v>0</v>
      </c>
      <c r="DD39" cm="1">
        <f t="array" ref="DD39">AX39*INDEX(prod_est,$G39+$H39-1,MATCH(DD$14,$BP$14:$DP$14,0))</f>
        <v>0</v>
      </c>
      <c r="DE39" cm="1">
        <f t="array" ref="DE39">AY39*INDEX(prod_est,$G39+$H39-1,MATCH(DE$14,$BP$14:$DP$14,0))</f>
        <v>0</v>
      </c>
      <c r="DF39" cm="1">
        <f t="array" ref="DF39">AZ39*INDEX(prod_est,$G39+$H39-1,MATCH(DF$14,$BP$14:$DP$14,0))</f>
        <v>0</v>
      </c>
      <c r="DG39" cm="1">
        <f t="array" ref="DG39">BA39*INDEX(prod_est,$G39+$H39-1,MATCH(DG$14,$BP$14:$DP$14,0))</f>
        <v>0</v>
      </c>
      <c r="DH39" cm="1">
        <f t="array" ref="DH39">BB39*INDEX(prod_est,$G39+$H39-1,MATCH(DH$14,$BP$14:$DP$14,0))</f>
        <v>0</v>
      </c>
      <c r="DI39" cm="1">
        <f t="array" ref="DI39">BC39*INDEX(prod_est,$G39+$H39-1,MATCH(DI$14,$BP$14:$DP$14,0))</f>
        <v>0</v>
      </c>
      <c r="DJ39" cm="1">
        <f t="array" ref="DJ39">BD39*INDEX(prod_est,$G39+$H39-1,MATCH(DJ$14,$BP$14:$DP$14,0))</f>
        <v>0</v>
      </c>
      <c r="DK39" cm="1">
        <f t="array" ref="DK39">BE39*INDEX(prod_est,$G39+$H39-1,MATCH(DK$14,$BP$14:$DP$14,0))</f>
        <v>0</v>
      </c>
      <c r="DL39" cm="1">
        <f t="array" ref="DL39">BF39*INDEX(prod_est,$G39+$H39-1,MATCH(DL$14,$BP$14:$DP$14,0))</f>
        <v>0</v>
      </c>
      <c r="DM39" cm="1">
        <f t="array" ref="DM39">BG39*INDEX(prod_est,$G39+$H39-1,MATCH(DM$14,$BP$14:$DP$14,0))</f>
        <v>0</v>
      </c>
      <c r="DN39" cm="1">
        <f t="array" ref="DN39">BH39*INDEX(prod_est,$G39+$H39-1,MATCH(DN$14,$BP$14:$DP$14,0))</f>
        <v>0</v>
      </c>
      <c r="DO39" cm="1">
        <f t="array" ref="DO39">BI39*INDEX(prod_est,$G39+$H39-1,MATCH(DO$14,$BP$14:$DP$14,0))</f>
        <v>0</v>
      </c>
      <c r="DP39" cm="1">
        <f t="array" ref="DP39">BJ39*INDEX(prod_est,$G39+$H39-1,MATCH(DP$14,$BP$14:$DP$14,0))</f>
        <v>0</v>
      </c>
    </row>
    <row r="40" spans="1:120" x14ac:dyDescent="0.25">
      <c r="A40" t="s">
        <v>51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225</v>
      </c>
      <c r="H40">
        <f>IFERROR(MATCH(D40,Production_est!$D$4:$D$339,0),"-")</f>
        <v>6</v>
      </c>
      <c r="I40" s="8" cm="1">
        <f t="array" ref="I40">IFERROR(INDEX(Production_est!$E$4:$E$339,H40+G40-1),"-")</f>
        <v>26641.1066399999</v>
      </c>
      <c r="J40" s="42">
        <f t="shared" si="0"/>
        <v>0</v>
      </c>
      <c r="K40" s="42">
        <f t="shared" ref="K40:AP40" si="55">J40*(1-$F$4)</f>
        <v>0</v>
      </c>
      <c r="L40" s="42">
        <f t="shared" si="55"/>
        <v>0</v>
      </c>
      <c r="M40" s="42">
        <f t="shared" si="55"/>
        <v>0</v>
      </c>
      <c r="N40" s="42">
        <f t="shared" si="55"/>
        <v>0</v>
      </c>
      <c r="O40" s="42">
        <f t="shared" si="55"/>
        <v>0</v>
      </c>
      <c r="P40" s="42">
        <f t="shared" si="55"/>
        <v>0</v>
      </c>
      <c r="Q40" s="42">
        <f t="shared" si="55"/>
        <v>0</v>
      </c>
      <c r="R40" s="42">
        <f t="shared" si="55"/>
        <v>0</v>
      </c>
      <c r="S40" s="42">
        <f t="shared" si="55"/>
        <v>0</v>
      </c>
      <c r="T40" s="42">
        <f t="shared" si="55"/>
        <v>0</v>
      </c>
      <c r="U40" s="42">
        <f t="shared" si="55"/>
        <v>0</v>
      </c>
      <c r="V40" s="42">
        <f t="shared" si="55"/>
        <v>0</v>
      </c>
      <c r="W40" s="42">
        <f t="shared" si="55"/>
        <v>0</v>
      </c>
      <c r="X40" s="42">
        <f t="shared" si="55"/>
        <v>0</v>
      </c>
      <c r="Y40" s="42">
        <f t="shared" si="55"/>
        <v>0</v>
      </c>
      <c r="Z40" s="42">
        <f t="shared" si="55"/>
        <v>0</v>
      </c>
      <c r="AA40" s="42">
        <f t="shared" si="55"/>
        <v>0</v>
      </c>
      <c r="AB40" s="42">
        <f t="shared" si="55"/>
        <v>0</v>
      </c>
      <c r="AC40" s="42">
        <f t="shared" si="55"/>
        <v>0</v>
      </c>
      <c r="AD40" s="42">
        <f t="shared" si="55"/>
        <v>0</v>
      </c>
      <c r="AE40" s="42">
        <f t="shared" si="55"/>
        <v>0</v>
      </c>
      <c r="AF40" s="42">
        <f t="shared" si="55"/>
        <v>0</v>
      </c>
      <c r="AG40" s="42">
        <f t="shared" si="55"/>
        <v>0</v>
      </c>
      <c r="AH40" s="42">
        <f t="shared" si="55"/>
        <v>0</v>
      </c>
      <c r="AI40" s="42">
        <f t="shared" si="55"/>
        <v>0</v>
      </c>
      <c r="AJ40" s="42">
        <f t="shared" si="55"/>
        <v>0</v>
      </c>
      <c r="AK40" s="42">
        <f t="shared" si="55"/>
        <v>0</v>
      </c>
      <c r="AL40" s="42">
        <f t="shared" si="55"/>
        <v>0</v>
      </c>
      <c r="AM40" s="42">
        <f t="shared" si="55"/>
        <v>0</v>
      </c>
      <c r="AN40" s="42">
        <f t="shared" si="55"/>
        <v>0</v>
      </c>
      <c r="AO40" s="42">
        <f t="shared" si="55"/>
        <v>0</v>
      </c>
      <c r="AP40" s="42">
        <f t="shared" si="55"/>
        <v>0</v>
      </c>
      <c r="AQ40" s="42">
        <f t="shared" ref="AQ40:BJ40" si="56">AP40*(1-$F$4)</f>
        <v>0</v>
      </c>
      <c r="AR40" s="42">
        <f t="shared" si="56"/>
        <v>0</v>
      </c>
      <c r="AS40" s="42">
        <f t="shared" si="56"/>
        <v>0</v>
      </c>
      <c r="AT40" s="42">
        <f t="shared" si="56"/>
        <v>0</v>
      </c>
      <c r="AU40" s="42">
        <f t="shared" si="56"/>
        <v>0</v>
      </c>
      <c r="AV40" s="42">
        <f t="shared" si="56"/>
        <v>0</v>
      </c>
      <c r="AW40" s="42">
        <f t="shared" si="56"/>
        <v>0</v>
      </c>
      <c r="AX40" s="42">
        <f t="shared" si="56"/>
        <v>0</v>
      </c>
      <c r="AY40" s="42">
        <f t="shared" si="56"/>
        <v>0</v>
      </c>
      <c r="AZ40" s="42">
        <f t="shared" si="56"/>
        <v>0</v>
      </c>
      <c r="BA40" s="42">
        <f t="shared" si="56"/>
        <v>0</v>
      </c>
      <c r="BB40" s="42">
        <f t="shared" si="56"/>
        <v>0</v>
      </c>
      <c r="BC40" s="42">
        <f t="shared" si="56"/>
        <v>0</v>
      </c>
      <c r="BD40" s="42">
        <f t="shared" si="56"/>
        <v>0</v>
      </c>
      <c r="BE40" s="42">
        <f t="shared" si="56"/>
        <v>0</v>
      </c>
      <c r="BF40" s="42">
        <f t="shared" si="56"/>
        <v>0</v>
      </c>
      <c r="BG40" s="42">
        <f t="shared" si="56"/>
        <v>0</v>
      </c>
      <c r="BH40" s="42">
        <f t="shared" si="56"/>
        <v>0</v>
      </c>
      <c r="BI40" s="42">
        <f t="shared" si="56"/>
        <v>0</v>
      </c>
      <c r="BJ40" s="42">
        <f t="shared" si="56"/>
        <v>0</v>
      </c>
      <c r="BK40" t="str">
        <f t="shared" si="3"/>
        <v>15_RP</v>
      </c>
      <c r="BL40" t="str">
        <f t="shared" si="4"/>
        <v>d_ind_cem_16_3_msw_ren</v>
      </c>
      <c r="BO40" s="8">
        <f t="shared" si="5"/>
        <v>0</v>
      </c>
      <c r="BP40" s="8">
        <f t="shared" si="6"/>
        <v>0</v>
      </c>
      <c r="BQ40" s="8" cm="1">
        <f t="array" ref="BQ40">K40*INDEX(prod_est,$G40+$H40-1,MATCH(BQ$14,$BP$14:$DP$14,0))</f>
        <v>0</v>
      </c>
      <c r="BR40" s="8" cm="1">
        <f t="array" ref="BR40">L40*INDEX(prod_est,$G40+$H40-1,MATCH(BR$14,$BP$14:$DP$14,0))</f>
        <v>0</v>
      </c>
      <c r="BS40" s="8" cm="1">
        <f t="array" ref="BS40">M40*INDEX(prod_est,$G40+$H40-1,MATCH(BS$14,$BP$14:$DP$14,0))</f>
        <v>0</v>
      </c>
      <c r="BT40" s="8" cm="1">
        <f t="array" ref="BT40">N40*INDEX(prod_est,$G40+$H40-1,MATCH(BT$14,$BP$14:$DP$14,0))</f>
        <v>0</v>
      </c>
      <c r="BU40" s="8" cm="1">
        <f t="array" ref="BU40">O40*INDEX(prod_est,$G40+$H40-1,MATCH(BU$14,$BP$14:$DP$14,0))</f>
        <v>0</v>
      </c>
      <c r="BV40" s="8" cm="1">
        <f t="array" ref="BV40">P40*INDEX(prod_est,$G40+$H40-1,MATCH(BV$14,$BP$14:$DP$14,0))</f>
        <v>0</v>
      </c>
      <c r="BW40" s="8" cm="1">
        <f t="array" ref="BW40">Q40*INDEX(prod_est,$G40+$H40-1,MATCH(BW$14,$BP$14:$DP$14,0))</f>
        <v>0</v>
      </c>
      <c r="BX40" s="8" cm="1">
        <f t="array" ref="BX40">R40*INDEX(prod_est,$G40+$H40-1,MATCH(BX$14,$BP$14:$DP$14,0))</f>
        <v>0</v>
      </c>
      <c r="BY40" s="8" cm="1">
        <f t="array" ref="BY40">S40*INDEX(prod_est,$G40+$H40-1,MATCH(BY$14,$BP$14:$DP$14,0))</f>
        <v>0</v>
      </c>
      <c r="BZ40" s="8" cm="1">
        <f t="array" ref="BZ40">T40*INDEX(prod_est,$G40+$H40-1,MATCH(BZ$14,$BP$14:$DP$14,0))</f>
        <v>0</v>
      </c>
      <c r="CA40" s="8" cm="1">
        <f t="array" ref="CA40">U40*INDEX(prod_est,$G40+$H40-1,MATCH(CA$14,$BP$14:$DP$14,0))</f>
        <v>0</v>
      </c>
      <c r="CB40" s="8" cm="1">
        <f t="array" ref="CB40">V40*INDEX(prod_est,$G40+$H40-1,MATCH(CB$14,$BP$14:$DP$14,0))</f>
        <v>0</v>
      </c>
      <c r="CC40" s="8" cm="1">
        <f t="array" ref="CC40">W40*INDEX(prod_est,$G40+$H40-1,MATCH(CC$14,$BP$14:$DP$14,0))</f>
        <v>0</v>
      </c>
      <c r="CD40" s="8" cm="1">
        <f t="array" ref="CD40">X40*INDEX(prod_est,$G40+$H40-1,MATCH(CD$14,$BP$14:$DP$14,0))</f>
        <v>0</v>
      </c>
      <c r="CE40" s="8" cm="1">
        <f t="array" ref="CE40">Y40*INDEX(prod_est,$G40+$H40-1,MATCH(CE$14,$BP$14:$DP$14,0))</f>
        <v>0</v>
      </c>
      <c r="CF40" s="8" cm="1">
        <f t="array" ref="CF40">Z40*INDEX(prod_est,$G40+$H40-1,MATCH(CF$14,$BP$14:$DP$14,0))</f>
        <v>0</v>
      </c>
      <c r="CG40" s="8" cm="1">
        <f t="array" ref="CG40">AA40*INDEX(prod_est,$G40+$H40-1,MATCH(CG$14,$BP$14:$DP$14,0))</f>
        <v>0</v>
      </c>
      <c r="CH40" s="8" cm="1">
        <f t="array" ref="CH40">AB40*INDEX(prod_est,$G40+$H40-1,MATCH(CH$14,$BP$14:$DP$14,0))</f>
        <v>0</v>
      </c>
      <c r="CI40" s="8" cm="1">
        <f t="array" ref="CI40">AC40*INDEX(prod_est,$G40+$H40-1,MATCH(CI$14,$BP$14:$DP$14,0))</f>
        <v>0</v>
      </c>
      <c r="CJ40" s="8" cm="1">
        <f t="array" ref="CJ40">AD40*INDEX(prod_est,$G40+$H40-1,MATCH(CJ$14,$BP$14:$DP$14,0))</f>
        <v>0</v>
      </c>
      <c r="CK40" s="8" cm="1">
        <f t="array" ref="CK40">AE40*INDEX(prod_est,$G40+$H40-1,MATCH(CK$14,$BP$14:$DP$14,0))</f>
        <v>0</v>
      </c>
      <c r="CL40" s="8" cm="1">
        <f t="array" ref="CL40">AF40*INDEX(prod_est,$G40+$H40-1,MATCH(CL$14,$BP$14:$DP$14,0))</f>
        <v>0</v>
      </c>
      <c r="CM40" s="8" cm="1">
        <f t="array" ref="CM40">AG40*INDEX(prod_est,$G40+$H40-1,MATCH(CM$14,$BP$14:$DP$14,0))</f>
        <v>0</v>
      </c>
      <c r="CN40" s="8" cm="1">
        <f t="array" ref="CN40">AH40*INDEX(prod_est,$G40+$H40-1,MATCH(CN$14,$BP$14:$DP$14,0))</f>
        <v>0</v>
      </c>
      <c r="CO40" s="8" cm="1">
        <f t="array" ref="CO40">AI40*INDEX(prod_est,$G40+$H40-1,MATCH(CO$14,$BP$14:$DP$14,0))</f>
        <v>0</v>
      </c>
      <c r="CP40" s="8" cm="1">
        <f t="array" ref="CP40">AJ40*INDEX(prod_est,$G40+$H40-1,MATCH(CP$14,$BP$14:$DP$14,0))</f>
        <v>0</v>
      </c>
      <c r="CQ40" s="8" cm="1">
        <f t="array" ref="CQ40">AK40*INDEX(prod_est,$G40+$H40-1,MATCH(CQ$14,$BP$14:$DP$14,0))</f>
        <v>0</v>
      </c>
      <c r="CR40" s="8" cm="1">
        <f t="array" ref="CR40">AL40*INDEX(prod_est,$G40+$H40-1,MATCH(CR$14,$BP$14:$DP$14,0))</f>
        <v>0</v>
      </c>
      <c r="CS40" s="8" cm="1">
        <f t="array" ref="CS40">AM40*INDEX(prod_est,$G40+$H40-1,MATCH(CS$14,$BP$14:$DP$14,0))</f>
        <v>0</v>
      </c>
      <c r="CT40" s="8" cm="1">
        <f t="array" ref="CT40">AN40*INDEX(prod_est,$G40+$H40-1,MATCH(CT$14,$BP$14:$DP$14,0))</f>
        <v>0</v>
      </c>
      <c r="CU40" s="8" cm="1">
        <f t="array" ref="CU40">AO40*INDEX(prod_est,$G40+$H40-1,MATCH(CU$14,$BP$14:$DP$14,0))</f>
        <v>0</v>
      </c>
      <c r="CV40" s="8" cm="1">
        <f t="array" ref="CV40">AP40*INDEX(prod_est,$G40+$H40-1,MATCH(CV$14,$BP$14:$DP$14,0))</f>
        <v>0</v>
      </c>
      <c r="CW40" cm="1">
        <f t="array" ref="CW40">AQ40*INDEX(prod_est,$G40+$H40-1,MATCH(CW$14,$BP$14:$DP$14,0))</f>
        <v>0</v>
      </c>
      <c r="CX40" cm="1">
        <f t="array" ref="CX40">AR40*INDEX(prod_est,$G40+$H40-1,MATCH(CX$14,$BP$14:$DP$14,0))</f>
        <v>0</v>
      </c>
      <c r="CY40" cm="1">
        <f t="array" ref="CY40">AS40*INDEX(prod_est,$G40+$H40-1,MATCH(CY$14,$BP$14:$DP$14,0))</f>
        <v>0</v>
      </c>
      <c r="CZ40" cm="1">
        <f t="array" ref="CZ40">AT40*INDEX(prod_est,$G40+$H40-1,MATCH(CZ$14,$BP$14:$DP$14,0))</f>
        <v>0</v>
      </c>
      <c r="DA40" cm="1">
        <f t="array" ref="DA40">AU40*INDEX(prod_est,$G40+$H40-1,MATCH(DA$14,$BP$14:$DP$14,0))</f>
        <v>0</v>
      </c>
      <c r="DB40" cm="1">
        <f t="array" ref="DB40">AV40*INDEX(prod_est,$G40+$H40-1,MATCH(DB$14,$BP$14:$DP$14,0))</f>
        <v>0</v>
      </c>
      <c r="DC40" cm="1">
        <f t="array" ref="DC40">AW40*INDEX(prod_est,$G40+$H40-1,MATCH(DC$14,$BP$14:$DP$14,0))</f>
        <v>0</v>
      </c>
      <c r="DD40" cm="1">
        <f t="array" ref="DD40">AX40*INDEX(prod_est,$G40+$H40-1,MATCH(DD$14,$BP$14:$DP$14,0))</f>
        <v>0</v>
      </c>
      <c r="DE40" cm="1">
        <f t="array" ref="DE40">AY40*INDEX(prod_est,$G40+$H40-1,MATCH(DE$14,$BP$14:$DP$14,0))</f>
        <v>0</v>
      </c>
      <c r="DF40" cm="1">
        <f t="array" ref="DF40">AZ40*INDEX(prod_est,$G40+$H40-1,MATCH(DF$14,$BP$14:$DP$14,0))</f>
        <v>0</v>
      </c>
      <c r="DG40" cm="1">
        <f t="array" ref="DG40">BA40*INDEX(prod_est,$G40+$H40-1,MATCH(DG$14,$BP$14:$DP$14,0))</f>
        <v>0</v>
      </c>
      <c r="DH40" cm="1">
        <f t="array" ref="DH40">BB40*INDEX(prod_est,$G40+$H40-1,MATCH(DH$14,$BP$14:$DP$14,0))</f>
        <v>0</v>
      </c>
      <c r="DI40" cm="1">
        <f t="array" ref="DI40">BC40*INDEX(prod_est,$G40+$H40-1,MATCH(DI$14,$BP$14:$DP$14,0))</f>
        <v>0</v>
      </c>
      <c r="DJ40" cm="1">
        <f t="array" ref="DJ40">BD40*INDEX(prod_est,$G40+$H40-1,MATCH(DJ$14,$BP$14:$DP$14,0))</f>
        <v>0</v>
      </c>
      <c r="DK40" cm="1">
        <f t="array" ref="DK40">BE40*INDEX(prod_est,$G40+$H40-1,MATCH(DK$14,$BP$14:$DP$14,0))</f>
        <v>0</v>
      </c>
      <c r="DL40" cm="1">
        <f t="array" ref="DL40">BF40*INDEX(prod_est,$G40+$H40-1,MATCH(DL$14,$BP$14:$DP$14,0))</f>
        <v>0</v>
      </c>
      <c r="DM40" cm="1">
        <f t="array" ref="DM40">BG40*INDEX(prod_est,$G40+$H40-1,MATCH(DM$14,$BP$14:$DP$14,0))</f>
        <v>0</v>
      </c>
      <c r="DN40" cm="1">
        <f t="array" ref="DN40">BH40*INDEX(prod_est,$G40+$H40-1,MATCH(DN$14,$BP$14:$DP$14,0))</f>
        <v>0</v>
      </c>
      <c r="DO40" cm="1">
        <f t="array" ref="DO40">BI40*INDEX(prod_est,$G40+$H40-1,MATCH(DO$14,$BP$14:$DP$14,0))</f>
        <v>0</v>
      </c>
      <c r="DP40" cm="1">
        <f t="array" ref="DP40">BJ40*INDEX(prod_est,$G40+$H40-1,MATCH(DP$14,$BP$14:$DP$14,0))</f>
        <v>0</v>
      </c>
    </row>
    <row r="41" spans="1:120" x14ac:dyDescent="0.25">
      <c r="A41" t="s">
        <v>51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225</v>
      </c>
      <c r="H41">
        <f>IFERROR(MATCH(D41,Production_est!$D$4:$D$339,0),"-")</f>
        <v>6</v>
      </c>
      <c r="I41" s="8" cm="1">
        <f t="array" ref="I41">IFERROR(INDEX(Production_est!$E$4:$E$339,H41+G41-1),"-")</f>
        <v>26641.1066399999</v>
      </c>
      <c r="J41" s="42">
        <f t="shared" si="0"/>
        <v>0</v>
      </c>
      <c r="K41" s="42">
        <f t="shared" ref="K41:AP41" si="57">J41*(1-$F$4)</f>
        <v>0</v>
      </c>
      <c r="L41" s="42">
        <f t="shared" si="57"/>
        <v>0</v>
      </c>
      <c r="M41" s="42">
        <f t="shared" si="57"/>
        <v>0</v>
      </c>
      <c r="N41" s="42">
        <f t="shared" si="57"/>
        <v>0</v>
      </c>
      <c r="O41" s="42">
        <f t="shared" si="57"/>
        <v>0</v>
      </c>
      <c r="P41" s="42">
        <f t="shared" si="57"/>
        <v>0</v>
      </c>
      <c r="Q41" s="42">
        <f t="shared" si="57"/>
        <v>0</v>
      </c>
      <c r="R41" s="42">
        <f t="shared" si="57"/>
        <v>0</v>
      </c>
      <c r="S41" s="42">
        <f t="shared" si="57"/>
        <v>0</v>
      </c>
      <c r="T41" s="42">
        <f t="shared" si="57"/>
        <v>0</v>
      </c>
      <c r="U41" s="42">
        <f t="shared" si="57"/>
        <v>0</v>
      </c>
      <c r="V41" s="42">
        <f t="shared" si="57"/>
        <v>0</v>
      </c>
      <c r="W41" s="42">
        <f t="shared" si="57"/>
        <v>0</v>
      </c>
      <c r="X41" s="42">
        <f t="shared" si="57"/>
        <v>0</v>
      </c>
      <c r="Y41" s="42">
        <f t="shared" si="57"/>
        <v>0</v>
      </c>
      <c r="Z41" s="42">
        <f t="shared" si="57"/>
        <v>0</v>
      </c>
      <c r="AA41" s="42">
        <f t="shared" si="57"/>
        <v>0</v>
      </c>
      <c r="AB41" s="42">
        <f t="shared" si="57"/>
        <v>0</v>
      </c>
      <c r="AC41" s="42">
        <f t="shared" si="57"/>
        <v>0</v>
      </c>
      <c r="AD41" s="42">
        <f t="shared" si="57"/>
        <v>0</v>
      </c>
      <c r="AE41" s="42">
        <f t="shared" si="57"/>
        <v>0</v>
      </c>
      <c r="AF41" s="42">
        <f t="shared" si="57"/>
        <v>0</v>
      </c>
      <c r="AG41" s="42">
        <f t="shared" si="57"/>
        <v>0</v>
      </c>
      <c r="AH41" s="42">
        <f t="shared" si="57"/>
        <v>0</v>
      </c>
      <c r="AI41" s="42">
        <f t="shared" si="57"/>
        <v>0</v>
      </c>
      <c r="AJ41" s="42">
        <f t="shared" si="57"/>
        <v>0</v>
      </c>
      <c r="AK41" s="42">
        <f t="shared" si="57"/>
        <v>0</v>
      </c>
      <c r="AL41" s="42">
        <f t="shared" si="57"/>
        <v>0</v>
      </c>
      <c r="AM41" s="42">
        <f t="shared" si="57"/>
        <v>0</v>
      </c>
      <c r="AN41" s="42">
        <f t="shared" si="57"/>
        <v>0</v>
      </c>
      <c r="AO41" s="42">
        <f t="shared" si="57"/>
        <v>0</v>
      </c>
      <c r="AP41" s="42">
        <f t="shared" si="57"/>
        <v>0</v>
      </c>
      <c r="AQ41" s="42">
        <f t="shared" ref="AQ41:BJ46" si="58">AP41*(1-$F$4)</f>
        <v>0</v>
      </c>
      <c r="AR41" s="42">
        <f t="shared" si="58"/>
        <v>0</v>
      </c>
      <c r="AS41" s="42">
        <f t="shared" si="58"/>
        <v>0</v>
      </c>
      <c r="AT41" s="42">
        <f t="shared" si="58"/>
        <v>0</v>
      </c>
      <c r="AU41" s="42">
        <f t="shared" si="58"/>
        <v>0</v>
      </c>
      <c r="AV41" s="42">
        <f t="shared" si="58"/>
        <v>0</v>
      </c>
      <c r="AW41" s="42">
        <f t="shared" si="58"/>
        <v>0</v>
      </c>
      <c r="AX41" s="42">
        <f t="shared" si="58"/>
        <v>0</v>
      </c>
      <c r="AY41" s="42">
        <f t="shared" si="58"/>
        <v>0</v>
      </c>
      <c r="AZ41" s="42">
        <f t="shared" si="58"/>
        <v>0</v>
      </c>
      <c r="BA41" s="42">
        <f t="shared" si="58"/>
        <v>0</v>
      </c>
      <c r="BB41" s="42">
        <f t="shared" si="58"/>
        <v>0</v>
      </c>
      <c r="BC41" s="42">
        <f t="shared" si="58"/>
        <v>0</v>
      </c>
      <c r="BD41" s="42">
        <f t="shared" si="58"/>
        <v>0</v>
      </c>
      <c r="BE41" s="42">
        <f t="shared" si="58"/>
        <v>0</v>
      </c>
      <c r="BF41" s="42">
        <f t="shared" si="58"/>
        <v>0</v>
      </c>
      <c r="BG41" s="42">
        <f t="shared" si="58"/>
        <v>0</v>
      </c>
      <c r="BH41" s="42">
        <f t="shared" si="58"/>
        <v>0</v>
      </c>
      <c r="BI41" s="42">
        <f t="shared" si="58"/>
        <v>0</v>
      </c>
      <c r="BJ41" s="42">
        <f t="shared" si="58"/>
        <v>0</v>
      </c>
      <c r="BK41" t="str">
        <f t="shared" si="3"/>
        <v>15_RP</v>
      </c>
      <c r="BL41" t="str">
        <f t="shared" si="4"/>
        <v>d_ind_cem_16_4_msw_nonr</v>
      </c>
      <c r="BO41" s="8">
        <f t="shared" si="5"/>
        <v>0</v>
      </c>
      <c r="BP41" s="8">
        <f t="shared" si="6"/>
        <v>0</v>
      </c>
      <c r="BQ41" s="8" cm="1">
        <f t="array" ref="BQ41">K41*INDEX(prod_est,$G41+$H41-1,MATCH(BQ$14,$BP$14:$DP$14,0))</f>
        <v>0</v>
      </c>
      <c r="BR41" s="8" cm="1">
        <f t="array" ref="BR41">L41*INDEX(prod_est,$G41+$H41-1,MATCH(BR$14,$BP$14:$DP$14,0))</f>
        <v>0</v>
      </c>
      <c r="BS41" s="8" cm="1">
        <f t="array" ref="BS41">M41*INDEX(prod_est,$G41+$H41-1,MATCH(BS$14,$BP$14:$DP$14,0))</f>
        <v>0</v>
      </c>
      <c r="BT41" s="8" cm="1">
        <f t="array" ref="BT41">N41*INDEX(prod_est,$G41+$H41-1,MATCH(BT$14,$BP$14:$DP$14,0))</f>
        <v>0</v>
      </c>
      <c r="BU41" s="8" cm="1">
        <f t="array" ref="BU41">O41*INDEX(prod_est,$G41+$H41-1,MATCH(BU$14,$BP$14:$DP$14,0))</f>
        <v>0</v>
      </c>
      <c r="BV41" s="8" cm="1">
        <f t="array" ref="BV41">P41*INDEX(prod_est,$G41+$H41-1,MATCH(BV$14,$BP$14:$DP$14,0))</f>
        <v>0</v>
      </c>
      <c r="BW41" s="8" cm="1">
        <f t="array" ref="BW41">Q41*INDEX(prod_est,$G41+$H41-1,MATCH(BW$14,$BP$14:$DP$14,0))</f>
        <v>0</v>
      </c>
      <c r="BX41" s="8" cm="1">
        <f t="array" ref="BX41">R41*INDEX(prod_est,$G41+$H41-1,MATCH(BX$14,$BP$14:$DP$14,0))</f>
        <v>0</v>
      </c>
      <c r="BY41" s="8" cm="1">
        <f t="array" ref="BY41">S41*INDEX(prod_est,$G41+$H41-1,MATCH(BY$14,$BP$14:$DP$14,0))</f>
        <v>0</v>
      </c>
      <c r="BZ41" s="8" cm="1">
        <f t="array" ref="BZ41">T41*INDEX(prod_est,$G41+$H41-1,MATCH(BZ$14,$BP$14:$DP$14,0))</f>
        <v>0</v>
      </c>
      <c r="CA41" s="8" cm="1">
        <f t="array" ref="CA41">U41*INDEX(prod_est,$G41+$H41-1,MATCH(CA$14,$BP$14:$DP$14,0))</f>
        <v>0</v>
      </c>
      <c r="CB41" s="8" cm="1">
        <f t="array" ref="CB41">V41*INDEX(prod_est,$G41+$H41-1,MATCH(CB$14,$BP$14:$DP$14,0))</f>
        <v>0</v>
      </c>
      <c r="CC41" s="8" cm="1">
        <f t="array" ref="CC41">W41*INDEX(prod_est,$G41+$H41-1,MATCH(CC$14,$BP$14:$DP$14,0))</f>
        <v>0</v>
      </c>
      <c r="CD41" s="8" cm="1">
        <f t="array" ref="CD41">X41*INDEX(prod_est,$G41+$H41-1,MATCH(CD$14,$BP$14:$DP$14,0))</f>
        <v>0</v>
      </c>
      <c r="CE41" s="8" cm="1">
        <f t="array" ref="CE41">Y41*INDEX(prod_est,$G41+$H41-1,MATCH(CE$14,$BP$14:$DP$14,0))</f>
        <v>0</v>
      </c>
      <c r="CF41" s="8" cm="1">
        <f t="array" ref="CF41">Z41*INDEX(prod_est,$G41+$H41-1,MATCH(CF$14,$BP$14:$DP$14,0))</f>
        <v>0</v>
      </c>
      <c r="CG41" s="8" cm="1">
        <f t="array" ref="CG41">AA41*INDEX(prod_est,$G41+$H41-1,MATCH(CG$14,$BP$14:$DP$14,0))</f>
        <v>0</v>
      </c>
      <c r="CH41" s="8" cm="1">
        <f t="array" ref="CH41">AB41*INDEX(prod_est,$G41+$H41-1,MATCH(CH$14,$BP$14:$DP$14,0))</f>
        <v>0</v>
      </c>
      <c r="CI41" s="8" cm="1">
        <f t="array" ref="CI41">AC41*INDEX(prod_est,$G41+$H41-1,MATCH(CI$14,$BP$14:$DP$14,0))</f>
        <v>0</v>
      </c>
      <c r="CJ41" s="8" cm="1">
        <f t="array" ref="CJ41">AD41*INDEX(prod_est,$G41+$H41-1,MATCH(CJ$14,$BP$14:$DP$14,0))</f>
        <v>0</v>
      </c>
      <c r="CK41" s="8" cm="1">
        <f t="array" ref="CK41">AE41*INDEX(prod_est,$G41+$H41-1,MATCH(CK$14,$BP$14:$DP$14,0))</f>
        <v>0</v>
      </c>
      <c r="CL41" s="8" cm="1">
        <f t="array" ref="CL41">AF41*INDEX(prod_est,$G41+$H41-1,MATCH(CL$14,$BP$14:$DP$14,0))</f>
        <v>0</v>
      </c>
      <c r="CM41" s="8" cm="1">
        <f t="array" ref="CM41">AG41*INDEX(prod_est,$G41+$H41-1,MATCH(CM$14,$BP$14:$DP$14,0))</f>
        <v>0</v>
      </c>
      <c r="CN41" s="8" cm="1">
        <f t="array" ref="CN41">AH41*INDEX(prod_est,$G41+$H41-1,MATCH(CN$14,$BP$14:$DP$14,0))</f>
        <v>0</v>
      </c>
      <c r="CO41" s="8" cm="1">
        <f t="array" ref="CO41">AI41*INDEX(prod_est,$G41+$H41-1,MATCH(CO$14,$BP$14:$DP$14,0))</f>
        <v>0</v>
      </c>
      <c r="CP41" s="8" cm="1">
        <f t="array" ref="CP41">AJ41*INDEX(prod_est,$G41+$H41-1,MATCH(CP$14,$BP$14:$DP$14,0))</f>
        <v>0</v>
      </c>
      <c r="CQ41" s="8" cm="1">
        <f t="array" ref="CQ41">AK41*INDEX(prod_est,$G41+$H41-1,MATCH(CQ$14,$BP$14:$DP$14,0))</f>
        <v>0</v>
      </c>
      <c r="CR41" s="8" cm="1">
        <f t="array" ref="CR41">AL41*INDEX(prod_est,$G41+$H41-1,MATCH(CR$14,$BP$14:$DP$14,0))</f>
        <v>0</v>
      </c>
      <c r="CS41" s="8" cm="1">
        <f t="array" ref="CS41">AM41*INDEX(prod_est,$G41+$H41-1,MATCH(CS$14,$BP$14:$DP$14,0))</f>
        <v>0</v>
      </c>
      <c r="CT41" s="8" cm="1">
        <f t="array" ref="CT41">AN41*INDEX(prod_est,$G41+$H41-1,MATCH(CT$14,$BP$14:$DP$14,0))</f>
        <v>0</v>
      </c>
      <c r="CU41" s="8" cm="1">
        <f t="array" ref="CU41">AO41*INDEX(prod_est,$G41+$H41-1,MATCH(CU$14,$BP$14:$DP$14,0))</f>
        <v>0</v>
      </c>
      <c r="CV41" s="8" cm="1">
        <f t="array" ref="CV41">AP41*INDEX(prod_est,$G41+$H41-1,MATCH(CV$14,$BP$14:$DP$14,0))</f>
        <v>0</v>
      </c>
      <c r="CW41" cm="1">
        <f t="array" ref="CW41">AQ41*INDEX(prod_est,$G41+$H41-1,MATCH(CW$14,$BP$14:$DP$14,0))</f>
        <v>0</v>
      </c>
      <c r="CX41" cm="1">
        <f t="array" ref="CX41">AR41*INDEX(prod_est,$G41+$H41-1,MATCH(CX$14,$BP$14:$DP$14,0))</f>
        <v>0</v>
      </c>
      <c r="CY41" cm="1">
        <f t="array" ref="CY41">AS41*INDEX(prod_est,$G41+$H41-1,MATCH(CY$14,$BP$14:$DP$14,0))</f>
        <v>0</v>
      </c>
      <c r="CZ41" cm="1">
        <f t="array" ref="CZ41">AT41*INDEX(prod_est,$G41+$H41-1,MATCH(CZ$14,$BP$14:$DP$14,0))</f>
        <v>0</v>
      </c>
      <c r="DA41" cm="1">
        <f t="array" ref="DA41">AU41*INDEX(prod_est,$G41+$H41-1,MATCH(DA$14,$BP$14:$DP$14,0))</f>
        <v>0</v>
      </c>
      <c r="DB41" cm="1">
        <f t="array" ref="DB41">AV41*INDEX(prod_est,$G41+$H41-1,MATCH(DB$14,$BP$14:$DP$14,0))</f>
        <v>0</v>
      </c>
      <c r="DC41" cm="1">
        <f t="array" ref="DC41">AW41*INDEX(prod_est,$G41+$H41-1,MATCH(DC$14,$BP$14:$DP$14,0))</f>
        <v>0</v>
      </c>
      <c r="DD41" cm="1">
        <f t="array" ref="DD41">AX41*INDEX(prod_est,$G41+$H41-1,MATCH(DD$14,$BP$14:$DP$14,0))</f>
        <v>0</v>
      </c>
      <c r="DE41" cm="1">
        <f t="array" ref="DE41">AY41*INDEX(prod_est,$G41+$H41-1,MATCH(DE$14,$BP$14:$DP$14,0))</f>
        <v>0</v>
      </c>
      <c r="DF41" cm="1">
        <f t="array" ref="DF41">AZ41*INDEX(prod_est,$G41+$H41-1,MATCH(DF$14,$BP$14:$DP$14,0))</f>
        <v>0</v>
      </c>
      <c r="DG41" cm="1">
        <f t="array" ref="DG41">BA41*INDEX(prod_est,$G41+$H41-1,MATCH(DG$14,$BP$14:$DP$14,0))</f>
        <v>0</v>
      </c>
      <c r="DH41" cm="1">
        <f t="array" ref="DH41">BB41*INDEX(prod_est,$G41+$H41-1,MATCH(DH$14,$BP$14:$DP$14,0))</f>
        <v>0</v>
      </c>
      <c r="DI41" cm="1">
        <f t="array" ref="DI41">BC41*INDEX(prod_est,$G41+$H41-1,MATCH(DI$14,$BP$14:$DP$14,0))</f>
        <v>0</v>
      </c>
      <c r="DJ41" cm="1">
        <f t="array" ref="DJ41">BD41*INDEX(prod_est,$G41+$H41-1,MATCH(DJ$14,$BP$14:$DP$14,0))</f>
        <v>0</v>
      </c>
      <c r="DK41" cm="1">
        <f t="array" ref="DK41">BE41*INDEX(prod_est,$G41+$H41-1,MATCH(DK$14,$BP$14:$DP$14,0))</f>
        <v>0</v>
      </c>
      <c r="DL41" cm="1">
        <f t="array" ref="DL41">BF41*INDEX(prod_est,$G41+$H41-1,MATCH(DL$14,$BP$14:$DP$14,0))</f>
        <v>0</v>
      </c>
      <c r="DM41" cm="1">
        <f t="array" ref="DM41">BG41*INDEX(prod_est,$G41+$H41-1,MATCH(DM$14,$BP$14:$DP$14,0))</f>
        <v>0</v>
      </c>
      <c r="DN41" cm="1">
        <f t="array" ref="DN41">BH41*INDEX(prod_est,$G41+$H41-1,MATCH(DN$14,$BP$14:$DP$14,0))</f>
        <v>0</v>
      </c>
      <c r="DO41" cm="1">
        <f t="array" ref="DO41">BI41*INDEX(prod_est,$G41+$H41-1,MATCH(DO$14,$BP$14:$DP$14,0))</f>
        <v>0</v>
      </c>
      <c r="DP41" cm="1">
        <f t="array" ref="DP41">BJ41*INDEX(prod_est,$G41+$H41-1,MATCH(DP$14,$BP$14:$DP$14,0))</f>
        <v>0</v>
      </c>
    </row>
    <row r="42" spans="1:120" x14ac:dyDescent="0.25">
      <c r="A42" t="s">
        <v>51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225</v>
      </c>
      <c r="H42">
        <f>IFERROR(MATCH(D42,Production_est!$D$4:$D$339,0),"-")</f>
        <v>6</v>
      </c>
      <c r="I42" s="8" cm="1">
        <f t="array" ref="I42">IFERROR(INDEX(Production_est!$E$4:$E$339,H42+G42-1),"-")</f>
        <v>26641.1066399999</v>
      </c>
      <c r="J42" s="42">
        <f t="shared" si="0"/>
        <v>0</v>
      </c>
      <c r="K42" s="42">
        <f t="shared" ref="K42:AP42" si="59">J42*(1-$F$4)</f>
        <v>0</v>
      </c>
      <c r="L42" s="42">
        <f t="shared" si="59"/>
        <v>0</v>
      </c>
      <c r="M42" s="42">
        <f t="shared" si="59"/>
        <v>0</v>
      </c>
      <c r="N42" s="42">
        <f t="shared" si="59"/>
        <v>0</v>
      </c>
      <c r="O42" s="42">
        <f t="shared" si="59"/>
        <v>0</v>
      </c>
      <c r="P42" s="42">
        <f t="shared" si="59"/>
        <v>0</v>
      </c>
      <c r="Q42" s="42">
        <f t="shared" si="59"/>
        <v>0</v>
      </c>
      <c r="R42" s="42">
        <f t="shared" si="59"/>
        <v>0</v>
      </c>
      <c r="S42" s="42">
        <f t="shared" si="59"/>
        <v>0</v>
      </c>
      <c r="T42" s="42">
        <f t="shared" si="59"/>
        <v>0</v>
      </c>
      <c r="U42" s="42">
        <f t="shared" si="59"/>
        <v>0</v>
      </c>
      <c r="V42" s="42">
        <f t="shared" si="59"/>
        <v>0</v>
      </c>
      <c r="W42" s="42">
        <f t="shared" si="59"/>
        <v>0</v>
      </c>
      <c r="X42" s="42">
        <f t="shared" si="59"/>
        <v>0</v>
      </c>
      <c r="Y42" s="42">
        <f t="shared" si="59"/>
        <v>0</v>
      </c>
      <c r="Z42" s="42">
        <f t="shared" si="59"/>
        <v>0</v>
      </c>
      <c r="AA42" s="42">
        <f t="shared" si="59"/>
        <v>0</v>
      </c>
      <c r="AB42" s="42">
        <f t="shared" si="59"/>
        <v>0</v>
      </c>
      <c r="AC42" s="42">
        <f t="shared" si="59"/>
        <v>0</v>
      </c>
      <c r="AD42" s="42">
        <f t="shared" si="59"/>
        <v>0</v>
      </c>
      <c r="AE42" s="42">
        <f t="shared" si="59"/>
        <v>0</v>
      </c>
      <c r="AF42" s="42">
        <f t="shared" si="59"/>
        <v>0</v>
      </c>
      <c r="AG42" s="42">
        <f t="shared" si="59"/>
        <v>0</v>
      </c>
      <c r="AH42" s="42">
        <f t="shared" si="59"/>
        <v>0</v>
      </c>
      <c r="AI42" s="42">
        <f t="shared" si="59"/>
        <v>0</v>
      </c>
      <c r="AJ42" s="42">
        <f t="shared" si="59"/>
        <v>0</v>
      </c>
      <c r="AK42" s="42">
        <f t="shared" si="59"/>
        <v>0</v>
      </c>
      <c r="AL42" s="42">
        <f t="shared" si="59"/>
        <v>0</v>
      </c>
      <c r="AM42" s="42">
        <f t="shared" si="59"/>
        <v>0</v>
      </c>
      <c r="AN42" s="42">
        <f t="shared" si="59"/>
        <v>0</v>
      </c>
      <c r="AO42" s="42">
        <f t="shared" si="59"/>
        <v>0</v>
      </c>
      <c r="AP42" s="42">
        <f t="shared" si="59"/>
        <v>0</v>
      </c>
      <c r="AQ42" s="42">
        <f t="shared" si="58"/>
        <v>0</v>
      </c>
      <c r="AR42" s="42">
        <f t="shared" si="58"/>
        <v>0</v>
      </c>
      <c r="AS42" s="42">
        <f t="shared" si="58"/>
        <v>0</v>
      </c>
      <c r="AT42" s="42">
        <f t="shared" si="58"/>
        <v>0</v>
      </c>
      <c r="AU42" s="42">
        <f t="shared" si="58"/>
        <v>0</v>
      </c>
      <c r="AV42" s="42">
        <f t="shared" si="58"/>
        <v>0</v>
      </c>
      <c r="AW42" s="42">
        <f t="shared" si="58"/>
        <v>0</v>
      </c>
      <c r="AX42" s="42">
        <f t="shared" si="58"/>
        <v>0</v>
      </c>
      <c r="AY42" s="42">
        <f t="shared" si="58"/>
        <v>0</v>
      </c>
      <c r="AZ42" s="42">
        <f t="shared" si="58"/>
        <v>0</v>
      </c>
      <c r="BA42" s="42">
        <f t="shared" si="58"/>
        <v>0</v>
      </c>
      <c r="BB42" s="42">
        <f t="shared" si="58"/>
        <v>0</v>
      </c>
      <c r="BC42" s="42">
        <f t="shared" si="58"/>
        <v>0</v>
      </c>
      <c r="BD42" s="42">
        <f t="shared" si="58"/>
        <v>0</v>
      </c>
      <c r="BE42" s="42">
        <f t="shared" si="58"/>
        <v>0</v>
      </c>
      <c r="BF42" s="42">
        <f t="shared" si="58"/>
        <v>0</v>
      </c>
      <c r="BG42" s="42">
        <f t="shared" si="58"/>
        <v>0</v>
      </c>
      <c r="BH42" s="42">
        <f t="shared" si="58"/>
        <v>0</v>
      </c>
      <c r="BI42" s="42">
        <f t="shared" si="58"/>
        <v>0</v>
      </c>
      <c r="BJ42" s="42">
        <f t="shared" si="58"/>
        <v>0</v>
      </c>
      <c r="BK42" t="str">
        <f t="shared" si="3"/>
        <v>15_RP</v>
      </c>
      <c r="BL42" t="str">
        <f t="shared" si="4"/>
        <v>d_ind_cem_16_5_biogasoline</v>
      </c>
      <c r="BO42" s="8">
        <f t="shared" si="5"/>
        <v>0</v>
      </c>
      <c r="BP42" s="8">
        <f t="shared" si="6"/>
        <v>0</v>
      </c>
      <c r="BQ42" s="8" cm="1">
        <f t="array" ref="BQ42">K42*INDEX(prod_est,$G42+$H42-1,MATCH(BQ$14,$BP$14:$DP$14,0))</f>
        <v>0</v>
      </c>
      <c r="BR42" s="8" cm="1">
        <f t="array" ref="BR42">L42*INDEX(prod_est,$G42+$H42-1,MATCH(BR$14,$BP$14:$DP$14,0))</f>
        <v>0</v>
      </c>
      <c r="BS42" s="8" cm="1">
        <f t="array" ref="BS42">M42*INDEX(prod_est,$G42+$H42-1,MATCH(BS$14,$BP$14:$DP$14,0))</f>
        <v>0</v>
      </c>
      <c r="BT42" s="8" cm="1">
        <f t="array" ref="BT42">N42*INDEX(prod_est,$G42+$H42-1,MATCH(BT$14,$BP$14:$DP$14,0))</f>
        <v>0</v>
      </c>
      <c r="BU42" s="8" cm="1">
        <f t="array" ref="BU42">O42*INDEX(prod_est,$G42+$H42-1,MATCH(BU$14,$BP$14:$DP$14,0))</f>
        <v>0</v>
      </c>
      <c r="BV42" s="8" cm="1">
        <f t="array" ref="BV42">P42*INDEX(prod_est,$G42+$H42-1,MATCH(BV$14,$BP$14:$DP$14,0))</f>
        <v>0</v>
      </c>
      <c r="BW42" s="8" cm="1">
        <f t="array" ref="BW42">Q42*INDEX(prod_est,$G42+$H42-1,MATCH(BW$14,$BP$14:$DP$14,0))</f>
        <v>0</v>
      </c>
      <c r="BX42" s="8" cm="1">
        <f t="array" ref="BX42">R42*INDEX(prod_est,$G42+$H42-1,MATCH(BX$14,$BP$14:$DP$14,0))</f>
        <v>0</v>
      </c>
      <c r="BY42" s="8" cm="1">
        <f t="array" ref="BY42">S42*INDEX(prod_est,$G42+$H42-1,MATCH(BY$14,$BP$14:$DP$14,0))</f>
        <v>0</v>
      </c>
      <c r="BZ42" s="8" cm="1">
        <f t="array" ref="BZ42">T42*INDEX(prod_est,$G42+$H42-1,MATCH(BZ$14,$BP$14:$DP$14,0))</f>
        <v>0</v>
      </c>
      <c r="CA42" s="8" cm="1">
        <f t="array" ref="CA42">U42*INDEX(prod_est,$G42+$H42-1,MATCH(CA$14,$BP$14:$DP$14,0))</f>
        <v>0</v>
      </c>
      <c r="CB42" s="8" cm="1">
        <f t="array" ref="CB42">V42*INDEX(prod_est,$G42+$H42-1,MATCH(CB$14,$BP$14:$DP$14,0))</f>
        <v>0</v>
      </c>
      <c r="CC42" s="8" cm="1">
        <f t="array" ref="CC42">W42*INDEX(prod_est,$G42+$H42-1,MATCH(CC$14,$BP$14:$DP$14,0))</f>
        <v>0</v>
      </c>
      <c r="CD42" s="8" cm="1">
        <f t="array" ref="CD42">X42*INDEX(prod_est,$G42+$H42-1,MATCH(CD$14,$BP$14:$DP$14,0))</f>
        <v>0</v>
      </c>
      <c r="CE42" s="8" cm="1">
        <f t="array" ref="CE42">Y42*INDEX(prod_est,$G42+$H42-1,MATCH(CE$14,$BP$14:$DP$14,0))</f>
        <v>0</v>
      </c>
      <c r="CF42" s="8" cm="1">
        <f t="array" ref="CF42">Z42*INDEX(prod_est,$G42+$H42-1,MATCH(CF$14,$BP$14:$DP$14,0))</f>
        <v>0</v>
      </c>
      <c r="CG42" s="8" cm="1">
        <f t="array" ref="CG42">AA42*INDEX(prod_est,$G42+$H42-1,MATCH(CG$14,$BP$14:$DP$14,0))</f>
        <v>0</v>
      </c>
      <c r="CH42" s="8" cm="1">
        <f t="array" ref="CH42">AB42*INDEX(prod_est,$G42+$H42-1,MATCH(CH$14,$BP$14:$DP$14,0))</f>
        <v>0</v>
      </c>
      <c r="CI42" s="8" cm="1">
        <f t="array" ref="CI42">AC42*INDEX(prod_est,$G42+$H42-1,MATCH(CI$14,$BP$14:$DP$14,0))</f>
        <v>0</v>
      </c>
      <c r="CJ42" s="8" cm="1">
        <f t="array" ref="CJ42">AD42*INDEX(prod_est,$G42+$H42-1,MATCH(CJ$14,$BP$14:$DP$14,0))</f>
        <v>0</v>
      </c>
      <c r="CK42" s="8" cm="1">
        <f t="array" ref="CK42">AE42*INDEX(prod_est,$G42+$H42-1,MATCH(CK$14,$BP$14:$DP$14,0))</f>
        <v>0</v>
      </c>
      <c r="CL42" s="8" cm="1">
        <f t="array" ref="CL42">AF42*INDEX(prod_est,$G42+$H42-1,MATCH(CL$14,$BP$14:$DP$14,0))</f>
        <v>0</v>
      </c>
      <c r="CM42" s="8" cm="1">
        <f t="array" ref="CM42">AG42*INDEX(prod_est,$G42+$H42-1,MATCH(CM$14,$BP$14:$DP$14,0))</f>
        <v>0</v>
      </c>
      <c r="CN42" s="8" cm="1">
        <f t="array" ref="CN42">AH42*INDEX(prod_est,$G42+$H42-1,MATCH(CN$14,$BP$14:$DP$14,0))</f>
        <v>0</v>
      </c>
      <c r="CO42" s="8" cm="1">
        <f t="array" ref="CO42">AI42*INDEX(prod_est,$G42+$H42-1,MATCH(CO$14,$BP$14:$DP$14,0))</f>
        <v>0</v>
      </c>
      <c r="CP42" s="8" cm="1">
        <f t="array" ref="CP42">AJ42*INDEX(prod_est,$G42+$H42-1,MATCH(CP$14,$BP$14:$DP$14,0))</f>
        <v>0</v>
      </c>
      <c r="CQ42" s="8" cm="1">
        <f t="array" ref="CQ42">AK42*INDEX(prod_est,$G42+$H42-1,MATCH(CQ$14,$BP$14:$DP$14,0))</f>
        <v>0</v>
      </c>
      <c r="CR42" s="8" cm="1">
        <f t="array" ref="CR42">AL42*INDEX(prod_est,$G42+$H42-1,MATCH(CR$14,$BP$14:$DP$14,0))</f>
        <v>0</v>
      </c>
      <c r="CS42" s="8" cm="1">
        <f t="array" ref="CS42">AM42*INDEX(prod_est,$G42+$H42-1,MATCH(CS$14,$BP$14:$DP$14,0))</f>
        <v>0</v>
      </c>
      <c r="CT42" s="8" cm="1">
        <f t="array" ref="CT42">AN42*INDEX(prod_est,$G42+$H42-1,MATCH(CT$14,$BP$14:$DP$14,0))</f>
        <v>0</v>
      </c>
      <c r="CU42" s="8" cm="1">
        <f t="array" ref="CU42">AO42*INDEX(prod_est,$G42+$H42-1,MATCH(CU$14,$BP$14:$DP$14,0))</f>
        <v>0</v>
      </c>
      <c r="CV42" s="8" cm="1">
        <f t="array" ref="CV42">AP42*INDEX(prod_est,$G42+$H42-1,MATCH(CV$14,$BP$14:$DP$14,0))</f>
        <v>0</v>
      </c>
      <c r="CW42" cm="1">
        <f t="array" ref="CW42">AQ42*INDEX(prod_est,$G42+$H42-1,MATCH(CW$14,$BP$14:$DP$14,0))</f>
        <v>0</v>
      </c>
      <c r="CX42" cm="1">
        <f t="array" ref="CX42">AR42*INDEX(prod_est,$G42+$H42-1,MATCH(CX$14,$BP$14:$DP$14,0))</f>
        <v>0</v>
      </c>
      <c r="CY42" cm="1">
        <f t="array" ref="CY42">AS42*INDEX(prod_est,$G42+$H42-1,MATCH(CY$14,$BP$14:$DP$14,0))</f>
        <v>0</v>
      </c>
      <c r="CZ42" cm="1">
        <f t="array" ref="CZ42">AT42*INDEX(prod_est,$G42+$H42-1,MATCH(CZ$14,$BP$14:$DP$14,0))</f>
        <v>0</v>
      </c>
      <c r="DA42" cm="1">
        <f t="array" ref="DA42">AU42*INDEX(prod_est,$G42+$H42-1,MATCH(DA$14,$BP$14:$DP$14,0))</f>
        <v>0</v>
      </c>
      <c r="DB42" cm="1">
        <f t="array" ref="DB42">AV42*INDEX(prod_est,$G42+$H42-1,MATCH(DB$14,$BP$14:$DP$14,0))</f>
        <v>0</v>
      </c>
      <c r="DC42" cm="1">
        <f t="array" ref="DC42">AW42*INDEX(prod_est,$G42+$H42-1,MATCH(DC$14,$BP$14:$DP$14,0))</f>
        <v>0</v>
      </c>
      <c r="DD42" cm="1">
        <f t="array" ref="DD42">AX42*INDEX(prod_est,$G42+$H42-1,MATCH(DD$14,$BP$14:$DP$14,0))</f>
        <v>0</v>
      </c>
      <c r="DE42" cm="1">
        <f t="array" ref="DE42">AY42*INDEX(prod_est,$G42+$H42-1,MATCH(DE$14,$BP$14:$DP$14,0))</f>
        <v>0</v>
      </c>
      <c r="DF42" cm="1">
        <f t="array" ref="DF42">AZ42*INDEX(prod_est,$G42+$H42-1,MATCH(DF$14,$BP$14:$DP$14,0))</f>
        <v>0</v>
      </c>
      <c r="DG42" cm="1">
        <f t="array" ref="DG42">BA42*INDEX(prod_est,$G42+$H42-1,MATCH(DG$14,$BP$14:$DP$14,0))</f>
        <v>0</v>
      </c>
      <c r="DH42" cm="1">
        <f t="array" ref="DH42">BB42*INDEX(prod_est,$G42+$H42-1,MATCH(DH$14,$BP$14:$DP$14,0))</f>
        <v>0</v>
      </c>
      <c r="DI42" cm="1">
        <f t="array" ref="DI42">BC42*INDEX(prod_est,$G42+$H42-1,MATCH(DI$14,$BP$14:$DP$14,0))</f>
        <v>0</v>
      </c>
      <c r="DJ42" cm="1">
        <f t="array" ref="DJ42">BD42*INDEX(prod_est,$G42+$H42-1,MATCH(DJ$14,$BP$14:$DP$14,0))</f>
        <v>0</v>
      </c>
      <c r="DK42" cm="1">
        <f t="array" ref="DK42">BE42*INDEX(prod_est,$G42+$H42-1,MATCH(DK$14,$BP$14:$DP$14,0))</f>
        <v>0</v>
      </c>
      <c r="DL42" cm="1">
        <f t="array" ref="DL42">BF42*INDEX(prod_est,$G42+$H42-1,MATCH(DL$14,$BP$14:$DP$14,0))</f>
        <v>0</v>
      </c>
      <c r="DM42" cm="1">
        <f t="array" ref="DM42">BG42*INDEX(prod_est,$G42+$H42-1,MATCH(DM$14,$BP$14:$DP$14,0))</f>
        <v>0</v>
      </c>
      <c r="DN42" cm="1">
        <f t="array" ref="DN42">BH42*INDEX(prod_est,$G42+$H42-1,MATCH(DN$14,$BP$14:$DP$14,0))</f>
        <v>0</v>
      </c>
      <c r="DO42" cm="1">
        <f t="array" ref="DO42">BI42*INDEX(prod_est,$G42+$H42-1,MATCH(DO$14,$BP$14:$DP$14,0))</f>
        <v>0</v>
      </c>
      <c r="DP42" cm="1">
        <f t="array" ref="DP42">BJ42*INDEX(prod_est,$G42+$H42-1,MATCH(DP$14,$BP$14:$DP$14,0))</f>
        <v>0</v>
      </c>
    </row>
    <row r="43" spans="1:120" x14ac:dyDescent="0.25">
      <c r="A43" t="s">
        <v>51</v>
      </c>
      <c r="B43" t="s">
        <v>33</v>
      </c>
      <c r="C43" t="s">
        <v>33</v>
      </c>
      <c r="D43" t="s">
        <v>37</v>
      </c>
      <c r="E43" s="8">
        <v>4.7271847512989178E-2</v>
      </c>
      <c r="F43" s="8">
        <v>4.0429800367093573E-2</v>
      </c>
      <c r="G43">
        <f>MATCH(A43,Production_est!$A$4:$A$339,0)</f>
        <v>225</v>
      </c>
      <c r="H43">
        <f>IFERROR(MATCH(D43,Production_est!$D$4:$D$339,0),"-")</f>
        <v>6</v>
      </c>
      <c r="I43" s="8" cm="1">
        <f t="array" ref="I43">IFERROR(INDEX(Production_est!$E$4:$E$339,H43+G43-1),"-")</f>
        <v>26641.1066399999</v>
      </c>
      <c r="J43" s="42">
        <f t="shared" si="0"/>
        <v>1.5175721081492478E-6</v>
      </c>
      <c r="K43" s="42">
        <f t="shared" ref="K43:AP43" si="60">J43*(1-$F$4)</f>
        <v>1.5134784025898818E-6</v>
      </c>
      <c r="L43" s="42">
        <f t="shared" si="60"/>
        <v>1.5093957399490807E-6</v>
      </c>
      <c r="M43" s="42">
        <f t="shared" si="60"/>
        <v>1.5053240904381731E-6</v>
      </c>
      <c r="N43" s="42">
        <f t="shared" si="60"/>
        <v>1.5012634243488433E-6</v>
      </c>
      <c r="O43" s="42">
        <f t="shared" si="60"/>
        <v>1.4972137120529152E-6</v>
      </c>
      <c r="P43" s="42">
        <f t="shared" si="60"/>
        <v>1.4931749240021354E-6</v>
      </c>
      <c r="Q43" s="42">
        <f t="shared" si="60"/>
        <v>1.4891470307279581E-6</v>
      </c>
      <c r="R43" s="42">
        <f t="shared" si="60"/>
        <v>1.4851300028413301E-6</v>
      </c>
      <c r="S43" s="42">
        <f t="shared" si="60"/>
        <v>1.4811238110324761E-6</v>
      </c>
      <c r="T43" s="42">
        <f t="shared" si="60"/>
        <v>1.4771284260706851E-6</v>
      </c>
      <c r="U43" s="42">
        <f t="shared" si="60"/>
        <v>1.4731438188040969E-6</v>
      </c>
      <c r="V43" s="42">
        <f t="shared" si="60"/>
        <v>1.4691699601594895E-6</v>
      </c>
      <c r="W43" s="42">
        <f t="shared" si="60"/>
        <v>1.4652068211420669E-6</v>
      </c>
      <c r="X43" s="42">
        <f t="shared" si="60"/>
        <v>1.4612543728352479E-6</v>
      </c>
      <c r="Y43" s="42">
        <f t="shared" si="60"/>
        <v>1.4573125864004544E-6</v>
      </c>
      <c r="Z43" s="42">
        <f t="shared" si="60"/>
        <v>1.4533814330769019E-6</v>
      </c>
      <c r="AA43" s="42">
        <f t="shared" si="60"/>
        <v>1.4494608841813888E-6</v>
      </c>
      <c r="AB43" s="42">
        <f t="shared" si="60"/>
        <v>1.4455509111080872E-6</v>
      </c>
      <c r="AC43" s="42">
        <f t="shared" si="60"/>
        <v>1.4416514853283352E-6</v>
      </c>
      <c r="AD43" s="42">
        <f t="shared" si="60"/>
        <v>1.4377625783904274E-6</v>
      </c>
      <c r="AE43" s="42">
        <f t="shared" si="60"/>
        <v>1.4338841619194083E-6</v>
      </c>
      <c r="AF43" s="42">
        <f t="shared" si="60"/>
        <v>1.4300162076168646E-6</v>
      </c>
      <c r="AG43" s="42">
        <f t="shared" si="60"/>
        <v>1.4261586872607188E-6</v>
      </c>
      <c r="AH43" s="42">
        <f t="shared" si="60"/>
        <v>1.422311572705024E-6</v>
      </c>
      <c r="AI43" s="42">
        <f t="shared" si="60"/>
        <v>1.4184748358797578E-6</v>
      </c>
      <c r="AJ43" s="42">
        <f t="shared" si="60"/>
        <v>1.4146484487906175E-6</v>
      </c>
      <c r="AK43" s="42">
        <f t="shared" si="60"/>
        <v>1.4108323835188163E-6</v>
      </c>
      <c r="AL43" s="42">
        <f t="shared" si="60"/>
        <v>1.4070266122208791E-6</v>
      </c>
      <c r="AM43" s="42">
        <f t="shared" si="60"/>
        <v>1.4032311071284397E-6</v>
      </c>
      <c r="AN43" s="42">
        <f t="shared" si="60"/>
        <v>1.3994458405480381E-6</v>
      </c>
      <c r="AO43" s="42">
        <f t="shared" si="60"/>
        <v>1.3956707848609183E-6</v>
      </c>
      <c r="AP43" s="42">
        <f t="shared" si="60"/>
        <v>1.3919059125228271E-6</v>
      </c>
      <c r="AQ43" s="42">
        <f t="shared" si="58"/>
        <v>1.3881511960638128E-6</v>
      </c>
      <c r="AR43" s="42">
        <f t="shared" si="58"/>
        <v>1.3844066080880248E-6</v>
      </c>
      <c r="AS43" s="42">
        <f t="shared" si="58"/>
        <v>1.3806721212735139E-6</v>
      </c>
      <c r="AT43" s="42">
        <f t="shared" si="58"/>
        <v>1.3769477083720327E-6</v>
      </c>
      <c r="AU43" s="42">
        <f t="shared" si="58"/>
        <v>1.3732333422088371E-6</v>
      </c>
      <c r="AV43" s="42">
        <f t="shared" si="58"/>
        <v>1.3695289956824879E-6</v>
      </c>
      <c r="AW43" s="42">
        <f t="shared" si="58"/>
        <v>1.365834641764653E-6</v>
      </c>
      <c r="AX43" s="42">
        <f t="shared" si="58"/>
        <v>1.3621502534999099E-6</v>
      </c>
      <c r="AY43" s="42">
        <f t="shared" si="58"/>
        <v>1.3584758040055494E-6</v>
      </c>
      <c r="AZ43" s="42">
        <f t="shared" si="58"/>
        <v>1.3548112664713799E-6</v>
      </c>
      <c r="BA43" s="42">
        <f t="shared" si="58"/>
        <v>1.3511566141595306E-6</v>
      </c>
      <c r="BB43" s="42">
        <f t="shared" si="58"/>
        <v>1.3475118204042576E-6</v>
      </c>
      <c r="BC43" s="42">
        <f t="shared" si="58"/>
        <v>1.3438768586117482E-6</v>
      </c>
      <c r="BD43" s="42">
        <f t="shared" si="58"/>
        <v>1.3402517022599282E-6</v>
      </c>
      <c r="BE43" s="42">
        <f t="shared" si="58"/>
        <v>1.3366363248982671E-6</v>
      </c>
      <c r="BF43" s="42">
        <f t="shared" si="58"/>
        <v>1.3330307001475857E-6</v>
      </c>
      <c r="BG43" s="42">
        <f t="shared" si="58"/>
        <v>1.329434801699864E-6</v>
      </c>
      <c r="BH43" s="42">
        <f t="shared" si="58"/>
        <v>1.3258486033180485E-6</v>
      </c>
      <c r="BI43" s="42">
        <f t="shared" si="58"/>
        <v>1.322272078835861E-6</v>
      </c>
      <c r="BJ43" s="42">
        <f t="shared" si="58"/>
        <v>1.318705202157608E-6</v>
      </c>
      <c r="BK43" t="str">
        <f t="shared" si="3"/>
        <v>15_RP</v>
      </c>
      <c r="BL43" t="str">
        <f t="shared" si="4"/>
        <v>d_ind_cem_16_6_biodiesel</v>
      </c>
      <c r="BO43" s="8">
        <f t="shared" si="5"/>
        <v>4.7271847512989178E-2</v>
      </c>
      <c r="BP43" s="8">
        <f t="shared" si="6"/>
        <v>4.0429800367093573E-2</v>
      </c>
      <c r="BQ43" s="8" cm="1">
        <f t="array" ref="BQ43">K43*INDEX(prod_est,$G43+$H43-1,MATCH(BQ$14,$BP$14:$DP$14,0))</f>
        <v>4.1127154311148419E-2</v>
      </c>
      <c r="BR43" s="8" cm="1">
        <f t="array" ref="BR43">L43*INDEX(prod_est,$G43+$H43-1,MATCH(BR$14,$BP$14:$DP$14,0))</f>
        <v>3.4212438177440484E-2</v>
      </c>
      <c r="BS43" s="8" cm="1">
        <f t="array" ref="BS43">M43*INDEX(prod_est,$G43+$H43-1,MATCH(BS$14,$BP$14:$DP$14,0))</f>
        <v>3.7270337860929745E-2</v>
      </c>
      <c r="BT43" s="8" cm="1">
        <f t="array" ref="BT43">N43*INDEX(prod_est,$G43+$H43-1,MATCH(BT$14,$BP$14:$DP$14,0))</f>
        <v>3.9979277171425992E-2</v>
      </c>
      <c r="BU43" s="8" cm="1">
        <f t="array" ref="BU43">O43*INDEX(prod_est,$G43+$H43-1,MATCH(BU$14,$BP$14:$DP$14,0))</f>
        <v>4.2771988325577395E-2</v>
      </c>
      <c r="BV43" s="8" cm="1">
        <f t="array" ref="BV43">P43*INDEX(prod_est,$G43+$H43-1,MATCH(BV$14,$BP$14:$DP$14,0))</f>
        <v>4.5708412917112036E-2</v>
      </c>
      <c r="BW43" s="8" cm="1">
        <f t="array" ref="BW43">Q43*INDEX(prod_est,$G43+$H43-1,MATCH(BW$14,$BP$14:$DP$14,0))</f>
        <v>4.8726769259273522E-2</v>
      </c>
      <c r="BX43" s="8" cm="1">
        <f t="array" ref="BX43">R43*INDEX(prod_est,$G43+$H43-1,MATCH(BX$14,$BP$14:$DP$14,0))</f>
        <v>5.1823845535427626E-2</v>
      </c>
      <c r="BY43" s="8" cm="1">
        <f t="array" ref="BY43">S43*INDEX(prod_est,$G43+$H43-1,MATCH(BY$14,$BP$14:$DP$14,0))</f>
        <v>5.50580596865635E-2</v>
      </c>
      <c r="BZ43" s="8" cm="1">
        <f t="array" ref="BZ43">T43*INDEX(prod_est,$G43+$H43-1,MATCH(BZ$14,$BP$14:$DP$14,0))</f>
        <v>5.7112788076719233E-2</v>
      </c>
      <c r="CA43" s="8" cm="1">
        <f t="array" ref="CA43">U43*INDEX(prod_est,$G43+$H43-1,MATCH(CA$14,$BP$14:$DP$14,0))</f>
        <v>5.914082125314591E-2</v>
      </c>
      <c r="CB43" s="8" cm="1">
        <f t="array" ref="CB43">V43*INDEX(prod_est,$G43+$H43-1,MATCH(CB$14,$BP$14:$DP$14,0))</f>
        <v>6.1078808815024394E-2</v>
      </c>
      <c r="CC43" s="8" cm="1">
        <f t="array" ref="CC43">W43*INDEX(prod_est,$G43+$H43-1,MATCH(CC$14,$BP$14:$DP$14,0))</f>
        <v>6.3043792823484074E-2</v>
      </c>
      <c r="CD43" s="8" cm="1">
        <f t="array" ref="CD43">X43*INDEX(prod_est,$G43+$H43-1,MATCH(CD$14,$BP$14:$DP$14,0))</f>
        <v>6.5493275729881048E-2</v>
      </c>
      <c r="CE43" s="8" cm="1">
        <f t="array" ref="CE43">Y43*INDEX(prod_est,$G43+$H43-1,MATCH(CE$14,$BP$14:$DP$14,0))</f>
        <v>6.7258696361697054E-2</v>
      </c>
      <c r="CF43" s="8" cm="1">
        <f t="array" ref="CF43">Z43*INDEX(prod_est,$G43+$H43-1,MATCH(CF$14,$BP$14:$DP$14,0))</f>
        <v>6.9490146556648799E-2</v>
      </c>
      <c r="CG43" s="8" cm="1">
        <f t="array" ref="CG43">AA43*INDEX(prod_est,$G43+$H43-1,MATCH(CG$14,$BP$14:$DP$14,0))</f>
        <v>7.1057051053304288E-2</v>
      </c>
      <c r="CH43" s="8" cm="1">
        <f t="array" ref="CH43">AB43*INDEX(prod_est,$G43+$H43-1,MATCH(CH$14,$BP$14:$DP$14,0))</f>
        <v>7.3069510697963705E-2</v>
      </c>
      <c r="CI43" s="8" cm="1">
        <f t="array" ref="CI43">AC43*INDEX(prod_est,$G43+$H43-1,MATCH(CI$14,$BP$14:$DP$14,0))</f>
        <v>7.4964779770494927E-2</v>
      </c>
      <c r="CJ43" s="8" cm="1">
        <f t="array" ref="CJ43">AD43*INDEX(prod_est,$G43+$H43-1,MATCH(CJ$14,$BP$14:$DP$14,0))</f>
        <v>7.6739742434769193E-2</v>
      </c>
      <c r="CK43" s="8" cm="1">
        <f t="array" ref="CK43">AE43*INDEX(prod_est,$G43+$H43-1,MATCH(CK$14,$BP$14:$DP$14,0))</f>
        <v>7.8902801951373946E-2</v>
      </c>
      <c r="CL43" s="8" cm="1">
        <f t="array" ref="CL43">AF43*INDEX(prod_est,$G43+$H43-1,MATCH(CL$14,$BP$14:$DP$14,0))</f>
        <v>8.041542087771246E-2</v>
      </c>
      <c r="CM43" s="8" cm="1">
        <f t="array" ref="CM43">AG43*INDEX(prod_est,$G43+$H43-1,MATCH(CM$14,$BP$14:$DP$14,0))</f>
        <v>8.2288715071324944E-2</v>
      </c>
      <c r="CN43" s="8" cm="1">
        <f t="array" ref="CN43">AH43*INDEX(prod_est,$G43+$H43-1,MATCH(CN$14,$BP$14:$DP$14,0))</f>
        <v>8.4006333128591848E-2</v>
      </c>
      <c r="CO43" s="8" cm="1">
        <f t="array" ref="CO43">AI43*INDEX(prod_est,$G43+$H43-1,MATCH(CO$14,$BP$14:$DP$14,0))</f>
        <v>8.5563468394183606E-2</v>
      </c>
      <c r="CP43" s="8" cm="1">
        <f t="array" ref="CP43">AJ43*INDEX(prod_est,$G43+$H43-1,MATCH(CP$14,$BP$14:$DP$14,0))</f>
        <v>8.6954882077132978E-2</v>
      </c>
      <c r="CQ43" s="8" cm="1">
        <f t="array" ref="CQ43">AK43*INDEX(prod_est,$G43+$H43-1,MATCH(CQ$14,$BP$14:$DP$14,0))</f>
        <v>8.8174974333916578E-2</v>
      </c>
      <c r="CR43" s="8" cm="1">
        <f t="array" ref="CR43">AL43*INDEX(prod_est,$G43+$H43-1,MATCH(CR$14,$BP$14:$DP$14,0))</f>
        <v>8.9217578842888889E-2</v>
      </c>
      <c r="CS43" s="8" cm="1">
        <f t="array" ref="CS43">AM43*INDEX(prod_est,$G43+$H43-1,MATCH(CS$14,$BP$14:$DP$14,0))</f>
        <v>9.0507289081247472E-2</v>
      </c>
      <c r="CT43" s="8" cm="1">
        <f t="array" ref="CT43">AN43*INDEX(prod_est,$G43+$H43-1,MATCH(CT$14,$BP$14:$DP$14,0))</f>
        <v>9.15848923967469E-2</v>
      </c>
      <c r="CU43" s="8" cm="1">
        <f t="array" ref="CU43">AO43*INDEX(prod_est,$G43+$H43-1,MATCH(CU$14,$BP$14:$DP$14,0))</f>
        <v>9.203394204850511E-2</v>
      </c>
      <c r="CV43" s="8" cm="1">
        <f t="array" ref="CV43">AP43*INDEX(prod_est,$G43+$H43-1,MATCH(CV$14,$BP$14:$DP$14,0))</f>
        <v>9.2675643116617509E-2</v>
      </c>
      <c r="CW43" cm="1">
        <f t="array" ref="CW43">AQ43*INDEX(prod_est,$G43+$H43-1,MATCH(CW$14,$BP$14:$DP$14,0))</f>
        <v>9.2425647222908719E-2</v>
      </c>
      <c r="CX43" cm="1">
        <f t="array" ref="CX43">AR43*INDEX(prod_est,$G43+$H43-1,MATCH(CX$14,$BP$14:$DP$14,0))</f>
        <v>9.2176325702150244E-2</v>
      </c>
      <c r="CY43" cm="1">
        <f t="array" ref="CY43">AS43*INDEX(prod_est,$G43+$H43-1,MATCH(CY$14,$BP$14:$DP$14,0))</f>
        <v>9.1927676735196695E-2</v>
      </c>
      <c r="CZ43" cm="1">
        <f t="array" ref="CZ43">AT43*INDEX(prod_est,$G43+$H43-1,MATCH(CZ$14,$BP$14:$DP$14,0))</f>
        <v>9.1679698507809923E-2</v>
      </c>
      <c r="DA43" cm="1">
        <f t="array" ref="DA43">AU43*INDEX(prod_est,$G43+$H43-1,MATCH(DA$14,$BP$14:$DP$14,0))</f>
        <v>9.1432389210645684E-2</v>
      </c>
      <c r="DB43" cm="1">
        <f t="array" ref="DB43">AV43*INDEX(prod_est,$G43+$H43-1,MATCH(DB$14,$BP$14:$DP$14,0))</f>
        <v>9.1185747039240594E-2</v>
      </c>
      <c r="DC43" cm="1">
        <f t="array" ref="DC43">AW43*INDEX(prod_est,$G43+$H43-1,MATCH(DC$14,$BP$14:$DP$14,0))</f>
        <v>9.0939770193998806E-2</v>
      </c>
      <c r="DD43" cm="1">
        <f t="array" ref="DD43">AX43*INDEX(prod_est,$G43+$H43-1,MATCH(DD$14,$BP$14:$DP$14,0))</f>
        <v>9.0694456880178978E-2</v>
      </c>
      <c r="DE43" cm="1">
        <f t="array" ref="DE43">AY43*INDEX(prod_est,$G43+$H43-1,MATCH(DE$14,$BP$14:$DP$14,0))</f>
        <v>9.0449805307881131E-2</v>
      </c>
      <c r="DF43" cm="1">
        <f t="array" ref="DF43">AZ43*INDEX(prod_est,$G43+$H43-1,MATCH(DF$14,$BP$14:$DP$14,0))</f>
        <v>9.0205813692033621E-2</v>
      </c>
      <c r="DG43" cm="1">
        <f t="array" ref="DG43">BA43*INDEX(prod_est,$G43+$H43-1,MATCH(DG$14,$BP$14:$DP$14,0))</f>
        <v>8.99624802523801E-2</v>
      </c>
      <c r="DH43" cm="1">
        <f t="array" ref="DH43">BB43*INDEX(prod_est,$G43+$H43-1,MATCH(DH$14,$BP$14:$DP$14,0))</f>
        <v>8.9719803213466509E-2</v>
      </c>
      <c r="DI43" cm="1">
        <f t="array" ref="DI43">BC43*INDEX(prod_est,$G43+$H43-1,MATCH(DI$14,$BP$14:$DP$14,0))</f>
        <v>8.9477780804628135E-2</v>
      </c>
      <c r="DJ43" cm="1">
        <f t="array" ref="DJ43">BD43*INDEX(prod_est,$G43+$H43-1,MATCH(DJ$14,$BP$14:$DP$14,0))</f>
        <v>8.923641125997675E-2</v>
      </c>
      <c r="DK43" cm="1">
        <f t="array" ref="DK43">BE43*INDEX(prod_est,$G43+$H43-1,MATCH(DK$14,$BP$14:$DP$14,0))</f>
        <v>8.8995692818387609E-2</v>
      </c>
      <c r="DL43" cm="1">
        <f t="array" ref="DL43">BF43*INDEX(prod_est,$G43+$H43-1,MATCH(DL$14,$BP$14:$DP$14,0))</f>
        <v>8.8755623723486693E-2</v>
      </c>
      <c r="DM43" cm="1">
        <f t="array" ref="DM43">BG43*INDEX(prod_est,$G43+$H43-1,MATCH(DM$14,$BP$14:$DP$14,0))</f>
        <v>8.8516202223637874E-2</v>
      </c>
      <c r="DN43" cm="1">
        <f t="array" ref="DN43">BH43*INDEX(prod_est,$G43+$H43-1,MATCH(DN$14,$BP$14:$DP$14,0))</f>
        <v>8.8277426571930107E-2</v>
      </c>
      <c r="DO43" cm="1">
        <f t="array" ref="DO43">BI43*INDEX(prod_est,$G43+$H43-1,MATCH(DO$14,$BP$14:$DP$14,0))</f>
        <v>8.8039295026164713E-2</v>
      </c>
      <c r="DP43" cm="1">
        <f t="array" ref="DP43">BJ43*INDEX(prod_est,$G43+$H43-1,MATCH(DP$14,$BP$14:$DP$14,0))</f>
        <v>8.7801805848842659E-2</v>
      </c>
    </row>
    <row r="44" spans="1:120" x14ac:dyDescent="0.25">
      <c r="A44" t="s">
        <v>51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225</v>
      </c>
      <c r="H44">
        <f>IFERROR(MATCH(D44,Production_est!$D$4:$D$339,0),"-")</f>
        <v>6</v>
      </c>
      <c r="I44" s="8" cm="1">
        <f t="array" ref="I44">IFERROR(INDEX(Production_est!$E$4:$E$339,H44+G44-1),"-")</f>
        <v>26641.1066399999</v>
      </c>
      <c r="J44" s="42">
        <f t="shared" si="0"/>
        <v>0</v>
      </c>
      <c r="K44" s="42">
        <f t="shared" ref="K44:AP44" si="61">J44*(1-$F$4)</f>
        <v>0</v>
      </c>
      <c r="L44" s="42">
        <f t="shared" si="61"/>
        <v>0</v>
      </c>
      <c r="M44" s="42">
        <f t="shared" si="61"/>
        <v>0</v>
      </c>
      <c r="N44" s="42">
        <f t="shared" si="61"/>
        <v>0</v>
      </c>
      <c r="O44" s="42">
        <f t="shared" si="61"/>
        <v>0</v>
      </c>
      <c r="P44" s="42">
        <f t="shared" si="61"/>
        <v>0</v>
      </c>
      <c r="Q44" s="42">
        <f t="shared" si="61"/>
        <v>0</v>
      </c>
      <c r="R44" s="42">
        <f t="shared" si="61"/>
        <v>0</v>
      </c>
      <c r="S44" s="42">
        <f t="shared" si="61"/>
        <v>0</v>
      </c>
      <c r="T44" s="42">
        <f t="shared" si="61"/>
        <v>0</v>
      </c>
      <c r="U44" s="42">
        <f t="shared" si="61"/>
        <v>0</v>
      </c>
      <c r="V44" s="42">
        <f t="shared" si="61"/>
        <v>0</v>
      </c>
      <c r="W44" s="42">
        <f t="shared" si="61"/>
        <v>0</v>
      </c>
      <c r="X44" s="42">
        <f t="shared" si="61"/>
        <v>0</v>
      </c>
      <c r="Y44" s="42">
        <f t="shared" si="61"/>
        <v>0</v>
      </c>
      <c r="Z44" s="42">
        <f t="shared" si="61"/>
        <v>0</v>
      </c>
      <c r="AA44" s="42">
        <f t="shared" si="61"/>
        <v>0</v>
      </c>
      <c r="AB44" s="42">
        <f t="shared" si="61"/>
        <v>0</v>
      </c>
      <c r="AC44" s="42">
        <f t="shared" si="61"/>
        <v>0</v>
      </c>
      <c r="AD44" s="42">
        <f t="shared" si="61"/>
        <v>0</v>
      </c>
      <c r="AE44" s="42">
        <f t="shared" si="61"/>
        <v>0</v>
      </c>
      <c r="AF44" s="42">
        <f t="shared" si="61"/>
        <v>0</v>
      </c>
      <c r="AG44" s="42">
        <f t="shared" si="61"/>
        <v>0</v>
      </c>
      <c r="AH44" s="42">
        <f t="shared" si="61"/>
        <v>0</v>
      </c>
      <c r="AI44" s="42">
        <f t="shared" si="61"/>
        <v>0</v>
      </c>
      <c r="AJ44" s="42">
        <f t="shared" si="61"/>
        <v>0</v>
      </c>
      <c r="AK44" s="42">
        <f t="shared" si="61"/>
        <v>0</v>
      </c>
      <c r="AL44" s="42">
        <f t="shared" si="61"/>
        <v>0</v>
      </c>
      <c r="AM44" s="42">
        <f t="shared" si="61"/>
        <v>0</v>
      </c>
      <c r="AN44" s="42">
        <f t="shared" si="61"/>
        <v>0</v>
      </c>
      <c r="AO44" s="42">
        <f t="shared" si="61"/>
        <v>0</v>
      </c>
      <c r="AP44" s="42">
        <f t="shared" si="61"/>
        <v>0</v>
      </c>
      <c r="AQ44" s="42">
        <f t="shared" si="58"/>
        <v>0</v>
      </c>
      <c r="AR44" s="42">
        <f t="shared" si="58"/>
        <v>0</v>
      </c>
      <c r="AS44" s="42">
        <f t="shared" si="58"/>
        <v>0</v>
      </c>
      <c r="AT44" s="42">
        <f t="shared" si="58"/>
        <v>0</v>
      </c>
      <c r="AU44" s="42">
        <f t="shared" si="58"/>
        <v>0</v>
      </c>
      <c r="AV44" s="42">
        <f t="shared" si="58"/>
        <v>0</v>
      </c>
      <c r="AW44" s="42">
        <f t="shared" si="58"/>
        <v>0</v>
      </c>
      <c r="AX44" s="42">
        <f t="shared" si="58"/>
        <v>0</v>
      </c>
      <c r="AY44" s="42">
        <f t="shared" si="58"/>
        <v>0</v>
      </c>
      <c r="AZ44" s="42">
        <f t="shared" si="58"/>
        <v>0</v>
      </c>
      <c r="BA44" s="42">
        <f t="shared" si="58"/>
        <v>0</v>
      </c>
      <c r="BB44" s="42">
        <f t="shared" si="58"/>
        <v>0</v>
      </c>
      <c r="BC44" s="42">
        <f t="shared" si="58"/>
        <v>0</v>
      </c>
      <c r="BD44" s="42">
        <f t="shared" si="58"/>
        <v>0</v>
      </c>
      <c r="BE44" s="42">
        <f t="shared" si="58"/>
        <v>0</v>
      </c>
      <c r="BF44" s="42">
        <f t="shared" si="58"/>
        <v>0</v>
      </c>
      <c r="BG44" s="42">
        <f t="shared" si="58"/>
        <v>0</v>
      </c>
      <c r="BH44" s="42">
        <f t="shared" si="58"/>
        <v>0</v>
      </c>
      <c r="BI44" s="42">
        <f t="shared" si="58"/>
        <v>0</v>
      </c>
      <c r="BJ44" s="42">
        <f t="shared" si="58"/>
        <v>0</v>
      </c>
      <c r="BK44" t="str">
        <f t="shared" si="3"/>
        <v>15_RP</v>
      </c>
      <c r="BL44" t="str">
        <f t="shared" si="4"/>
        <v>d_ind_cem_16_8_oth_liquid_biofuel</v>
      </c>
      <c r="BO44" s="8">
        <f t="shared" si="5"/>
        <v>0</v>
      </c>
      <c r="BP44" s="8">
        <f t="shared" si="6"/>
        <v>0</v>
      </c>
      <c r="BQ44" s="8" cm="1">
        <f t="array" ref="BQ44">K44*INDEX(prod_est,$G44+$H44-1,MATCH(BQ$14,$BP$14:$DP$14,0))</f>
        <v>0</v>
      </c>
      <c r="BR44" s="8" cm="1">
        <f t="array" ref="BR44">L44*INDEX(prod_est,$G44+$H44-1,MATCH(BR$14,$BP$14:$DP$14,0))</f>
        <v>0</v>
      </c>
      <c r="BS44" s="8" cm="1">
        <f t="array" ref="BS44">M44*INDEX(prod_est,$G44+$H44-1,MATCH(BS$14,$BP$14:$DP$14,0))</f>
        <v>0</v>
      </c>
      <c r="BT44" s="8" cm="1">
        <f t="array" ref="BT44">N44*INDEX(prod_est,$G44+$H44-1,MATCH(BT$14,$BP$14:$DP$14,0))</f>
        <v>0</v>
      </c>
      <c r="BU44" s="8" cm="1">
        <f t="array" ref="BU44">O44*INDEX(prod_est,$G44+$H44-1,MATCH(BU$14,$BP$14:$DP$14,0))</f>
        <v>0</v>
      </c>
      <c r="BV44" s="8" cm="1">
        <f t="array" ref="BV44">P44*INDEX(prod_est,$G44+$H44-1,MATCH(BV$14,$BP$14:$DP$14,0))</f>
        <v>0</v>
      </c>
      <c r="BW44" s="8" cm="1">
        <f t="array" ref="BW44">Q44*INDEX(prod_est,$G44+$H44-1,MATCH(BW$14,$BP$14:$DP$14,0))</f>
        <v>0</v>
      </c>
      <c r="BX44" s="8" cm="1">
        <f t="array" ref="BX44">R44*INDEX(prod_est,$G44+$H44-1,MATCH(BX$14,$BP$14:$DP$14,0))</f>
        <v>0</v>
      </c>
      <c r="BY44" s="8" cm="1">
        <f t="array" ref="BY44">S44*INDEX(prod_est,$G44+$H44-1,MATCH(BY$14,$BP$14:$DP$14,0))</f>
        <v>0</v>
      </c>
      <c r="BZ44" s="8" cm="1">
        <f t="array" ref="BZ44">T44*INDEX(prod_est,$G44+$H44-1,MATCH(BZ$14,$BP$14:$DP$14,0))</f>
        <v>0</v>
      </c>
      <c r="CA44" s="8" cm="1">
        <f t="array" ref="CA44">U44*INDEX(prod_est,$G44+$H44-1,MATCH(CA$14,$BP$14:$DP$14,0))</f>
        <v>0</v>
      </c>
      <c r="CB44" s="8" cm="1">
        <f t="array" ref="CB44">V44*INDEX(prod_est,$G44+$H44-1,MATCH(CB$14,$BP$14:$DP$14,0))</f>
        <v>0</v>
      </c>
      <c r="CC44" s="8" cm="1">
        <f t="array" ref="CC44">W44*INDEX(prod_est,$G44+$H44-1,MATCH(CC$14,$BP$14:$DP$14,0))</f>
        <v>0</v>
      </c>
      <c r="CD44" s="8" cm="1">
        <f t="array" ref="CD44">X44*INDEX(prod_est,$G44+$H44-1,MATCH(CD$14,$BP$14:$DP$14,0))</f>
        <v>0</v>
      </c>
      <c r="CE44" s="8" cm="1">
        <f t="array" ref="CE44">Y44*INDEX(prod_est,$G44+$H44-1,MATCH(CE$14,$BP$14:$DP$14,0))</f>
        <v>0</v>
      </c>
      <c r="CF44" s="8" cm="1">
        <f t="array" ref="CF44">Z44*INDEX(prod_est,$G44+$H44-1,MATCH(CF$14,$BP$14:$DP$14,0))</f>
        <v>0</v>
      </c>
      <c r="CG44" s="8" cm="1">
        <f t="array" ref="CG44">AA44*INDEX(prod_est,$G44+$H44-1,MATCH(CG$14,$BP$14:$DP$14,0))</f>
        <v>0</v>
      </c>
      <c r="CH44" s="8" cm="1">
        <f t="array" ref="CH44">AB44*INDEX(prod_est,$G44+$H44-1,MATCH(CH$14,$BP$14:$DP$14,0))</f>
        <v>0</v>
      </c>
      <c r="CI44" s="8" cm="1">
        <f t="array" ref="CI44">AC44*INDEX(prod_est,$G44+$H44-1,MATCH(CI$14,$BP$14:$DP$14,0))</f>
        <v>0</v>
      </c>
      <c r="CJ44" s="8" cm="1">
        <f t="array" ref="CJ44">AD44*INDEX(prod_est,$G44+$H44-1,MATCH(CJ$14,$BP$14:$DP$14,0))</f>
        <v>0</v>
      </c>
      <c r="CK44" s="8" cm="1">
        <f t="array" ref="CK44">AE44*INDEX(prod_est,$G44+$H44-1,MATCH(CK$14,$BP$14:$DP$14,0))</f>
        <v>0</v>
      </c>
      <c r="CL44" s="8" cm="1">
        <f t="array" ref="CL44">AF44*INDEX(prod_est,$G44+$H44-1,MATCH(CL$14,$BP$14:$DP$14,0))</f>
        <v>0</v>
      </c>
      <c r="CM44" s="8" cm="1">
        <f t="array" ref="CM44">AG44*INDEX(prod_est,$G44+$H44-1,MATCH(CM$14,$BP$14:$DP$14,0))</f>
        <v>0</v>
      </c>
      <c r="CN44" s="8" cm="1">
        <f t="array" ref="CN44">AH44*INDEX(prod_est,$G44+$H44-1,MATCH(CN$14,$BP$14:$DP$14,0))</f>
        <v>0</v>
      </c>
      <c r="CO44" s="8" cm="1">
        <f t="array" ref="CO44">AI44*INDEX(prod_est,$G44+$H44-1,MATCH(CO$14,$BP$14:$DP$14,0))</f>
        <v>0</v>
      </c>
      <c r="CP44" s="8" cm="1">
        <f t="array" ref="CP44">AJ44*INDEX(prod_est,$G44+$H44-1,MATCH(CP$14,$BP$14:$DP$14,0))</f>
        <v>0</v>
      </c>
      <c r="CQ44" s="8" cm="1">
        <f t="array" ref="CQ44">AK44*INDEX(prod_est,$G44+$H44-1,MATCH(CQ$14,$BP$14:$DP$14,0))</f>
        <v>0</v>
      </c>
      <c r="CR44" s="8" cm="1">
        <f t="array" ref="CR44">AL44*INDEX(prod_est,$G44+$H44-1,MATCH(CR$14,$BP$14:$DP$14,0))</f>
        <v>0</v>
      </c>
      <c r="CS44" s="8" cm="1">
        <f t="array" ref="CS44">AM44*INDEX(prod_est,$G44+$H44-1,MATCH(CS$14,$BP$14:$DP$14,0))</f>
        <v>0</v>
      </c>
      <c r="CT44" s="8" cm="1">
        <f t="array" ref="CT44">AN44*INDEX(prod_est,$G44+$H44-1,MATCH(CT$14,$BP$14:$DP$14,0))</f>
        <v>0</v>
      </c>
      <c r="CU44" s="8" cm="1">
        <f t="array" ref="CU44">AO44*INDEX(prod_est,$G44+$H44-1,MATCH(CU$14,$BP$14:$DP$14,0))</f>
        <v>0</v>
      </c>
      <c r="CV44" s="8" cm="1">
        <f t="array" ref="CV44">AP44*INDEX(prod_est,$G44+$H44-1,MATCH(CV$14,$BP$14:$DP$14,0))</f>
        <v>0</v>
      </c>
      <c r="CW44" cm="1">
        <f t="array" ref="CW44">AQ44*INDEX(prod_est,$G44+$H44-1,MATCH(CW$14,$BP$14:$DP$14,0))</f>
        <v>0</v>
      </c>
      <c r="CX44" cm="1">
        <f t="array" ref="CX44">AR44*INDEX(prod_est,$G44+$H44-1,MATCH(CX$14,$BP$14:$DP$14,0))</f>
        <v>0</v>
      </c>
      <c r="CY44" cm="1">
        <f t="array" ref="CY44">AS44*INDEX(prod_est,$G44+$H44-1,MATCH(CY$14,$BP$14:$DP$14,0))</f>
        <v>0</v>
      </c>
      <c r="CZ44" cm="1">
        <f t="array" ref="CZ44">AT44*INDEX(prod_est,$G44+$H44-1,MATCH(CZ$14,$BP$14:$DP$14,0))</f>
        <v>0</v>
      </c>
      <c r="DA44" cm="1">
        <f t="array" ref="DA44">AU44*INDEX(prod_est,$G44+$H44-1,MATCH(DA$14,$BP$14:$DP$14,0))</f>
        <v>0</v>
      </c>
      <c r="DB44" cm="1">
        <f t="array" ref="DB44">AV44*INDEX(prod_est,$G44+$H44-1,MATCH(DB$14,$BP$14:$DP$14,0))</f>
        <v>0</v>
      </c>
      <c r="DC44" cm="1">
        <f t="array" ref="DC44">AW44*INDEX(prod_est,$G44+$H44-1,MATCH(DC$14,$BP$14:$DP$14,0))</f>
        <v>0</v>
      </c>
      <c r="DD44" cm="1">
        <f t="array" ref="DD44">AX44*INDEX(prod_est,$G44+$H44-1,MATCH(DD$14,$BP$14:$DP$14,0))</f>
        <v>0</v>
      </c>
      <c r="DE44" cm="1">
        <f t="array" ref="DE44">AY44*INDEX(prod_est,$G44+$H44-1,MATCH(DE$14,$BP$14:$DP$14,0))</f>
        <v>0</v>
      </c>
      <c r="DF44" cm="1">
        <f t="array" ref="DF44">AZ44*INDEX(prod_est,$G44+$H44-1,MATCH(DF$14,$BP$14:$DP$14,0))</f>
        <v>0</v>
      </c>
      <c r="DG44" cm="1">
        <f t="array" ref="DG44">BA44*INDEX(prod_est,$G44+$H44-1,MATCH(DG$14,$BP$14:$DP$14,0))</f>
        <v>0</v>
      </c>
      <c r="DH44" cm="1">
        <f t="array" ref="DH44">BB44*INDEX(prod_est,$G44+$H44-1,MATCH(DH$14,$BP$14:$DP$14,0))</f>
        <v>0</v>
      </c>
      <c r="DI44" cm="1">
        <f t="array" ref="DI44">BC44*INDEX(prod_est,$G44+$H44-1,MATCH(DI$14,$BP$14:$DP$14,0))</f>
        <v>0</v>
      </c>
      <c r="DJ44" cm="1">
        <f t="array" ref="DJ44">BD44*INDEX(prod_est,$G44+$H44-1,MATCH(DJ$14,$BP$14:$DP$14,0))</f>
        <v>0</v>
      </c>
      <c r="DK44" cm="1">
        <f t="array" ref="DK44">BE44*INDEX(prod_est,$G44+$H44-1,MATCH(DK$14,$BP$14:$DP$14,0))</f>
        <v>0</v>
      </c>
      <c r="DL44" cm="1">
        <f t="array" ref="DL44">BF44*INDEX(prod_est,$G44+$H44-1,MATCH(DL$14,$BP$14:$DP$14,0))</f>
        <v>0</v>
      </c>
      <c r="DM44" cm="1">
        <f t="array" ref="DM44">BG44*INDEX(prod_est,$G44+$H44-1,MATCH(DM$14,$BP$14:$DP$14,0))</f>
        <v>0</v>
      </c>
      <c r="DN44" cm="1">
        <f t="array" ref="DN44">BH44*INDEX(prod_est,$G44+$H44-1,MATCH(DN$14,$BP$14:$DP$14,0))</f>
        <v>0</v>
      </c>
      <c r="DO44" cm="1">
        <f t="array" ref="DO44">BI44*INDEX(prod_est,$G44+$H44-1,MATCH(DO$14,$BP$14:$DP$14,0))</f>
        <v>0</v>
      </c>
      <c r="DP44" cm="1">
        <f t="array" ref="DP44">BJ44*INDEX(prod_est,$G44+$H44-1,MATCH(DP$14,$BP$14:$DP$14,0))</f>
        <v>0</v>
      </c>
    </row>
    <row r="45" spans="1:120" x14ac:dyDescent="0.25">
      <c r="A45" t="s">
        <v>51</v>
      </c>
      <c r="B45" t="s">
        <v>35</v>
      </c>
      <c r="C45" t="s">
        <v>35</v>
      </c>
      <c r="D45" t="s">
        <v>37</v>
      </c>
      <c r="E45" s="8">
        <v>7.0121259873941613</v>
      </c>
      <c r="F45" s="8">
        <v>7.5643821067571606</v>
      </c>
      <c r="G45">
        <f>MATCH(A45,Production_est!$A$4:$A$339,0)</f>
        <v>225</v>
      </c>
      <c r="H45">
        <f>IFERROR(MATCH(D45,Production_est!$D$4:$D$339,0),"-")</f>
        <v>6</v>
      </c>
      <c r="I45" s="8" cm="1">
        <f t="array" ref="I45">IFERROR(INDEX(Production_est!$E$4:$E$339,H45+G45-1),"-")</f>
        <v>26641.1066399999</v>
      </c>
      <c r="J45" s="42">
        <f t="shared" si="0"/>
        <v>2.8393648240571698E-4</v>
      </c>
      <c r="K45" s="42">
        <f t="shared" ref="K45:AP45" si="62">J45*(1-$F$4)</f>
        <v>2.8317055349183582E-4</v>
      </c>
      <c r="L45" s="42">
        <f t="shared" si="62"/>
        <v>2.8240669069885658E-4</v>
      </c>
      <c r="M45" s="42">
        <f t="shared" si="62"/>
        <v>2.8164488845334356E-4</v>
      </c>
      <c r="N45" s="42">
        <f t="shared" si="62"/>
        <v>2.8088514119689552E-4</v>
      </c>
      <c r="O45" s="42">
        <f t="shared" si="62"/>
        <v>2.8012744338610525E-4</v>
      </c>
      <c r="P45" s="42">
        <f t="shared" si="62"/>
        <v>2.7937178949251915E-4</v>
      </c>
      <c r="Q45" s="42">
        <f t="shared" si="62"/>
        <v>2.7861817400259668E-4</v>
      </c>
      <c r="R45" s="42">
        <f t="shared" si="62"/>
        <v>2.7786659141767041E-4</v>
      </c>
      <c r="S45" s="42">
        <f t="shared" si="62"/>
        <v>2.771170362539057E-4</v>
      </c>
      <c r="T45" s="42">
        <f t="shared" si="62"/>
        <v>2.7636950304226073E-4</v>
      </c>
      <c r="U45" s="42">
        <f t="shared" si="62"/>
        <v>2.7562398632844667E-4</v>
      </c>
      <c r="V45" s="42">
        <f t="shared" si="62"/>
        <v>2.748804806728878E-4</v>
      </c>
      <c r="W45" s="42">
        <f t="shared" si="62"/>
        <v>2.7413898065068186E-4</v>
      </c>
      <c r="X45" s="42">
        <f t="shared" si="62"/>
        <v>2.7339948085156046E-4</v>
      </c>
      <c r="Y45" s="42">
        <f t="shared" si="62"/>
        <v>2.7266197587984958E-4</v>
      </c>
      <c r="Z45" s="42">
        <f t="shared" si="62"/>
        <v>2.7192646035443027E-4</v>
      </c>
      <c r="AA45" s="42">
        <f t="shared" si="62"/>
        <v>2.7119292890869932E-4</v>
      </c>
      <c r="AB45" s="42">
        <f t="shared" si="62"/>
        <v>2.7046137619053017E-4</v>
      </c>
      <c r="AC45" s="42">
        <f t="shared" si="62"/>
        <v>2.6973179686223375E-4</v>
      </c>
      <c r="AD45" s="42">
        <f t="shared" si="62"/>
        <v>2.6900418560051959E-4</v>
      </c>
      <c r="AE45" s="42">
        <f t="shared" si="62"/>
        <v>2.6827853709645704E-4</v>
      </c>
      <c r="AF45" s="42">
        <f t="shared" si="62"/>
        <v>2.6755484605543646E-4</v>
      </c>
      <c r="AG45" s="42">
        <f t="shared" si="62"/>
        <v>2.6683310719713063E-4</v>
      </c>
      <c r="AH45" s="42">
        <f t="shared" si="62"/>
        <v>2.6611331525545613E-4</v>
      </c>
      <c r="AI45" s="42">
        <f t="shared" si="62"/>
        <v>2.6539546497853509E-4</v>
      </c>
      <c r="AJ45" s="42">
        <f t="shared" si="62"/>
        <v>2.6467955112865674E-4</v>
      </c>
      <c r="AK45" s="42">
        <f t="shared" si="62"/>
        <v>2.6396556848223916E-4</v>
      </c>
      <c r="AL45" s="42">
        <f t="shared" si="62"/>
        <v>2.6325351182979135E-4</v>
      </c>
      <c r="AM45" s="42">
        <f t="shared" si="62"/>
        <v>2.6254337597587496E-4</v>
      </c>
      <c r="AN45" s="42">
        <f t="shared" si="62"/>
        <v>2.6183515573906664E-4</v>
      </c>
      <c r="AO45" s="42">
        <f t="shared" si="62"/>
        <v>2.6112884595192007E-4</v>
      </c>
      <c r="AP45" s="42">
        <f t="shared" si="62"/>
        <v>2.6042444146092829E-4</v>
      </c>
      <c r="AQ45" s="42">
        <f t="shared" si="58"/>
        <v>2.5972193712648614E-4</v>
      </c>
      <c r="AR45" s="42">
        <f t="shared" si="58"/>
        <v>2.590213278228527E-4</v>
      </c>
      <c r="AS45" s="42">
        <f t="shared" si="58"/>
        <v>2.5832260843811392E-4</v>
      </c>
      <c r="AT45" s="42">
        <f t="shared" si="58"/>
        <v>2.5762577387414536E-4</v>
      </c>
      <c r="AU45" s="42">
        <f t="shared" si="58"/>
        <v>2.5693081904657491E-4</v>
      </c>
      <c r="AV45" s="42">
        <f t="shared" si="58"/>
        <v>2.5623773888474579E-4</v>
      </c>
      <c r="AW45" s="42">
        <f t="shared" si="58"/>
        <v>2.5554652833167945E-4</v>
      </c>
      <c r="AX45" s="42">
        <f t="shared" si="58"/>
        <v>2.5485718234403878E-4</v>
      </c>
      <c r="AY45" s="42">
        <f t="shared" si="58"/>
        <v>2.5416969589209118E-4</v>
      </c>
      <c r="AZ45" s="42">
        <f t="shared" si="58"/>
        <v>2.5348406395967198E-4</v>
      </c>
      <c r="BA45" s="42">
        <f t="shared" si="58"/>
        <v>2.5280028154414782E-4</v>
      </c>
      <c r="BB45" s="42">
        <f t="shared" si="58"/>
        <v>2.5211834365638006E-4</v>
      </c>
      <c r="BC45" s="42">
        <f t="shared" si="58"/>
        <v>2.514382453206885E-4</v>
      </c>
      <c r="BD45" s="42">
        <f t="shared" si="58"/>
        <v>2.5075998157481495E-4</v>
      </c>
      <c r="BE45" s="42">
        <f t="shared" si="58"/>
        <v>2.5008354746988714E-4</v>
      </c>
      <c r="BF45" s="42">
        <f t="shared" si="58"/>
        <v>2.4940893807038256E-4</v>
      </c>
      <c r="BG45" s="42">
        <f t="shared" si="58"/>
        <v>2.4873614845409244E-4</v>
      </c>
      <c r="BH45" s="42">
        <f t="shared" si="58"/>
        <v>2.480651737120859E-4</v>
      </c>
      <c r="BI45" s="42">
        <f t="shared" si="58"/>
        <v>2.4739600894867393E-4</v>
      </c>
      <c r="BJ45" s="42">
        <f t="shared" si="58"/>
        <v>2.4672864928137399E-4</v>
      </c>
      <c r="BK45" t="str">
        <f t="shared" si="3"/>
        <v>15_RP</v>
      </c>
      <c r="BL45" t="str">
        <f t="shared" si="4"/>
        <v>d_ind_cem_17_electricity</v>
      </c>
      <c r="BO45" s="8">
        <f t="shared" si="5"/>
        <v>7.0121259873941613</v>
      </c>
      <c r="BP45" s="8">
        <f t="shared" si="6"/>
        <v>7.5643821067571606</v>
      </c>
      <c r="BQ45" s="8" cm="1">
        <f t="array" ref="BQ45">K45*INDEX(prod_est,$G45+$H45-1,MATCH(BQ$14,$BP$14:$DP$14,0))</f>
        <v>7.6948564511414705</v>
      </c>
      <c r="BR45" s="8" cm="1">
        <f t="array" ref="BR45">L45*INDEX(prod_est,$G45+$H45-1,MATCH(BR$14,$BP$14:$DP$14,0))</f>
        <v>6.401118799206448</v>
      </c>
      <c r="BS45" s="8" cm="1">
        <f t="array" ref="BS45">M45*INDEX(prod_est,$G45+$H45-1,MATCH(BS$14,$BP$14:$DP$14,0))</f>
        <v>6.9732492930505723</v>
      </c>
      <c r="BT45" s="8" cm="1">
        <f t="array" ref="BT45">N45*INDEX(prod_est,$G45+$H45-1,MATCH(BT$14,$BP$14:$DP$14,0))</f>
        <v>7.4800895906169975</v>
      </c>
      <c r="BU45" s="8" cm="1">
        <f t="array" ref="BU45">O45*INDEX(prod_est,$G45+$H45-1,MATCH(BU$14,$BP$14:$DP$14,0))</f>
        <v>8.0026035306313563</v>
      </c>
      <c r="BV45" s="8" cm="1">
        <f t="array" ref="BV45">P45*INDEX(prod_est,$G45+$H45-1,MATCH(BV$14,$BP$14:$DP$14,0))</f>
        <v>8.5520061355506023</v>
      </c>
      <c r="BW45" s="8" cm="1">
        <f t="array" ref="BW45">Q45*INDEX(prod_est,$G45+$H45-1,MATCH(BW$14,$BP$14:$DP$14,0))</f>
        <v>9.1167381030387897</v>
      </c>
      <c r="BX45" s="8" cm="1">
        <f t="array" ref="BX45">R45*INDEX(prod_est,$G45+$H45-1,MATCH(BX$14,$BP$14:$DP$14,0))</f>
        <v>9.6961985048682813</v>
      </c>
      <c r="BY45" s="8" cm="1">
        <f t="array" ref="BY45">S45*INDEX(prod_est,$G45+$H45-1,MATCH(BY$14,$BP$14:$DP$14,0))</f>
        <v>10.301317289332657</v>
      </c>
      <c r="BZ45" s="8" cm="1">
        <f t="array" ref="BZ45">T45*INDEX(prod_est,$G45+$H45-1,MATCH(BZ$14,$BP$14:$DP$14,0))</f>
        <v>10.685755266458818</v>
      </c>
      <c r="CA45" s="8" cm="1">
        <f t="array" ref="CA45">U45*INDEX(prod_est,$G45+$H45-1,MATCH(CA$14,$BP$14:$DP$14,0))</f>
        <v>11.065198591243522</v>
      </c>
      <c r="CB45" s="8" cm="1">
        <f t="array" ref="CB45">V45*INDEX(prod_est,$G45+$H45-1,MATCH(CB$14,$BP$14:$DP$14,0))</f>
        <v>11.42779445625114</v>
      </c>
      <c r="CC45" s="8" cm="1">
        <f t="array" ref="CC45">W45*INDEX(prod_est,$G45+$H45-1,MATCH(CC$14,$BP$14:$DP$14,0))</f>
        <v>11.795441334016935</v>
      </c>
      <c r="CD45" s="8" cm="1">
        <f t="array" ref="CD45">X45*INDEX(prod_est,$G45+$H45-1,MATCH(CD$14,$BP$14:$DP$14,0))</f>
        <v>12.253737553630174</v>
      </c>
      <c r="CE45" s="8" cm="1">
        <f t="array" ref="CE45">Y45*INDEX(prod_est,$G45+$H45-1,MATCH(CE$14,$BP$14:$DP$14,0))</f>
        <v>12.584046289190445</v>
      </c>
      <c r="CF45" s="8" cm="1">
        <f t="array" ref="CF45">Z45*INDEX(prod_est,$G45+$H45-1,MATCH(CF$14,$BP$14:$DP$14,0))</f>
        <v>13.001548769379569</v>
      </c>
      <c r="CG45" s="8" cm="1">
        <f t="array" ref="CG45">AA45*INDEX(prod_est,$G45+$H45-1,MATCH(CG$14,$BP$14:$DP$14,0))</f>
        <v>13.29471530074699</v>
      </c>
      <c r="CH45" s="8" cm="1">
        <f t="array" ref="CH45">AB45*INDEX(prod_est,$G45+$H45-1,MATCH(CH$14,$BP$14:$DP$14,0))</f>
        <v>13.671244830658367</v>
      </c>
      <c r="CI45" s="8" cm="1">
        <f t="array" ref="CI45">AC45*INDEX(prod_est,$G45+$H45-1,MATCH(CI$14,$BP$14:$DP$14,0))</f>
        <v>14.025848101749812</v>
      </c>
      <c r="CJ45" s="8" cm="1">
        <f t="array" ref="CJ45">AD45*INDEX(prod_est,$G45+$H45-1,MATCH(CJ$14,$BP$14:$DP$14,0))</f>
        <v>14.357942143666634</v>
      </c>
      <c r="CK45" s="8" cm="1">
        <f t="array" ref="CK45">AE45*INDEX(prod_est,$G45+$H45-1,MATCH(CK$14,$BP$14:$DP$14,0))</f>
        <v>14.762648784676252</v>
      </c>
      <c r="CL45" s="8" cm="1">
        <f t="array" ref="CL45">AF45*INDEX(prod_est,$G45+$H45-1,MATCH(CL$14,$BP$14:$DP$14,0))</f>
        <v>15.045658530874507</v>
      </c>
      <c r="CM45" s="8" cm="1">
        <f t="array" ref="CM45">AG45*INDEX(prod_est,$G45+$H45-1,MATCH(CM$14,$BP$14:$DP$14,0))</f>
        <v>15.396150320351357</v>
      </c>
      <c r="CN45" s="8" cm="1">
        <f t="array" ref="CN45">AH45*INDEX(prod_est,$G45+$H45-1,MATCH(CN$14,$BP$14:$DP$14,0))</f>
        <v>15.71751523387212</v>
      </c>
      <c r="CO45" s="8" cm="1">
        <f t="array" ref="CO45">AI45*INDEX(prod_est,$G45+$H45-1,MATCH(CO$14,$BP$14:$DP$14,0))</f>
        <v>16.008853950212405</v>
      </c>
      <c r="CP45" s="8" cm="1">
        <f t="array" ref="CP45">AJ45*INDEX(prod_est,$G45+$H45-1,MATCH(CP$14,$BP$14:$DP$14,0))</f>
        <v>16.269186295928506</v>
      </c>
      <c r="CQ45" s="8" cm="1">
        <f t="array" ref="CQ45">AK45*INDEX(prod_est,$G45+$H45-1,MATCH(CQ$14,$BP$14:$DP$14,0))</f>
        <v>16.497464544943028</v>
      </c>
      <c r="CR45" s="8" cm="1">
        <f t="array" ref="CR45">AL45*INDEX(prod_est,$G45+$H45-1,MATCH(CR$14,$BP$14:$DP$14,0))</f>
        <v>16.692534983591884</v>
      </c>
      <c r="CS45" s="8" cm="1">
        <f t="array" ref="CS45">AM45*INDEX(prod_est,$G45+$H45-1,MATCH(CS$14,$BP$14:$DP$14,0))</f>
        <v>16.933838699201655</v>
      </c>
      <c r="CT45" s="8" cm="1">
        <f t="array" ref="CT45">AN45*INDEX(prod_est,$G45+$H45-1,MATCH(CT$14,$BP$14:$DP$14,0))</f>
        <v>17.13545738551554</v>
      </c>
      <c r="CU45" s="8" cm="1">
        <f t="array" ref="CU45">AO45*INDEX(prod_est,$G45+$H45-1,MATCH(CU$14,$BP$14:$DP$14,0))</f>
        <v>17.219474202812769</v>
      </c>
      <c r="CV45" s="8" cm="1">
        <f t="array" ref="CV45">AP45*INDEX(prod_est,$G45+$H45-1,MATCH(CV$14,$BP$14:$DP$14,0))</f>
        <v>17.339535940279749</v>
      </c>
      <c r="CW45" cm="1">
        <f t="array" ref="CW45">AQ45*INDEX(prod_est,$G45+$H45-1,MATCH(CW$14,$BP$14:$DP$14,0))</f>
        <v>17.292761915971859</v>
      </c>
      <c r="CX45" cm="1">
        <f t="array" ref="CX45">AR45*INDEX(prod_est,$G45+$H45-1,MATCH(CX$14,$BP$14:$DP$14,0))</f>
        <v>17.246114066283493</v>
      </c>
      <c r="CY45" cm="1">
        <f t="array" ref="CY45">AS45*INDEX(prod_est,$G45+$H45-1,MATCH(CY$14,$BP$14:$DP$14,0))</f>
        <v>17.199592050854054</v>
      </c>
      <c r="CZ45" cm="1">
        <f t="array" ref="CZ45">AT45*INDEX(prod_est,$G45+$H45-1,MATCH(CZ$14,$BP$14:$DP$14,0))</f>
        <v>17.153195530241089</v>
      </c>
      <c r="DA45" cm="1">
        <f t="array" ref="DA45">AU45*INDEX(prod_est,$G45+$H45-1,MATCH(DA$14,$BP$14:$DP$14,0))</f>
        <v>17.106924165917793</v>
      </c>
      <c r="DB45" cm="1">
        <f t="array" ref="DB45">AV45*INDEX(prod_est,$G45+$H45-1,MATCH(DB$14,$BP$14:$DP$14,0))</f>
        <v>17.060777620270564</v>
      </c>
      <c r="DC45" cm="1">
        <f t="array" ref="DC45">AW45*INDEX(prod_est,$G45+$H45-1,MATCH(DC$14,$BP$14:$DP$14,0))</f>
        <v>17.014755556596512</v>
      </c>
      <c r="DD45" cm="1">
        <f t="array" ref="DD45">AX45*INDEX(prod_est,$G45+$H45-1,MATCH(DD$14,$BP$14:$DP$14,0))</f>
        <v>16.968857639101021</v>
      </c>
      <c r="DE45" cm="1">
        <f t="array" ref="DE45">AY45*INDEX(prod_est,$G45+$H45-1,MATCH(DE$14,$BP$14:$DP$14,0))</f>
        <v>16.923083532895291</v>
      </c>
      <c r="DF45" cm="1">
        <f t="array" ref="DF45">AZ45*INDEX(prod_est,$G45+$H45-1,MATCH(DF$14,$BP$14:$DP$14,0))</f>
        <v>16.877432903993892</v>
      </c>
      <c r="DG45" cm="1">
        <f t="array" ref="DG45">BA45*INDEX(prod_est,$G45+$H45-1,MATCH(DG$14,$BP$14:$DP$14,0))</f>
        <v>16.831905419312349</v>
      </c>
      <c r="DH45" cm="1">
        <f t="array" ref="DH45">BB45*INDEX(prod_est,$G45+$H45-1,MATCH(DH$14,$BP$14:$DP$14,0))</f>
        <v>16.786500746664672</v>
      </c>
      <c r="DI45" cm="1">
        <f t="array" ref="DI45">BC45*INDEX(prod_est,$G45+$H45-1,MATCH(DI$14,$BP$14:$DP$14,0))</f>
        <v>16.74121855476097</v>
      </c>
      <c r="DJ45" cm="1">
        <f t="array" ref="DJ45">BD45*INDEX(prod_est,$G45+$H45-1,MATCH(DJ$14,$BP$14:$DP$14,0))</f>
        <v>16.69605851320501</v>
      </c>
      <c r="DK45" cm="1">
        <f t="array" ref="DK45">BE45*INDEX(prod_est,$G45+$H45-1,MATCH(DK$14,$BP$14:$DP$14,0))</f>
        <v>16.651020292491818</v>
      </c>
      <c r="DL45" cm="1">
        <f t="array" ref="DL45">BF45*INDEX(prod_est,$G45+$H45-1,MATCH(DL$14,$BP$14:$DP$14,0))</f>
        <v>16.606103564005274</v>
      </c>
      <c r="DM45" cm="1">
        <f t="array" ref="DM45">BG45*INDEX(prod_est,$G45+$H45-1,MATCH(DM$14,$BP$14:$DP$14,0))</f>
        <v>16.56130800001571</v>
      </c>
      <c r="DN45" cm="1">
        <f t="array" ref="DN45">BH45*INDEX(prod_est,$G45+$H45-1,MATCH(DN$14,$BP$14:$DP$14,0))</f>
        <v>16.516633273677524</v>
      </c>
      <c r="DO45" cm="1">
        <f t="array" ref="DO45">BI45*INDEX(prod_est,$G45+$H45-1,MATCH(DO$14,$BP$14:$DP$14,0))</f>
        <v>16.472079059026779</v>
      </c>
      <c r="DP45" cm="1">
        <f t="array" ref="DP45">BJ45*INDEX(prod_est,$G45+$H45-1,MATCH(DP$14,$BP$14:$DP$14,0))</f>
        <v>16.427645030978852</v>
      </c>
    </row>
    <row r="46" spans="1:120" x14ac:dyDescent="0.25">
      <c r="A46" t="s">
        <v>51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225</v>
      </c>
      <c r="H46">
        <f>IFERROR(MATCH(D46,Production_est!$D$4:$D$339,0),"-")</f>
        <v>6</v>
      </c>
      <c r="I46" s="8" cm="1">
        <f t="array" ref="I46">IFERROR(INDEX(Production_est!$E$4:$E$339,H46+G46-1),"-")</f>
        <v>26641.1066399999</v>
      </c>
      <c r="J46" s="42">
        <f t="shared" si="0"/>
        <v>0</v>
      </c>
      <c r="K46" s="42">
        <f t="shared" ref="K46:AP46" si="63">J46*(1-$F$4)</f>
        <v>0</v>
      </c>
      <c r="L46" s="42">
        <f t="shared" si="63"/>
        <v>0</v>
      </c>
      <c r="M46" s="42">
        <f t="shared" si="63"/>
        <v>0</v>
      </c>
      <c r="N46" s="42">
        <f t="shared" si="63"/>
        <v>0</v>
      </c>
      <c r="O46" s="42">
        <f t="shared" si="63"/>
        <v>0</v>
      </c>
      <c r="P46" s="42">
        <f t="shared" si="63"/>
        <v>0</v>
      </c>
      <c r="Q46" s="42">
        <f t="shared" si="63"/>
        <v>0</v>
      </c>
      <c r="R46" s="42">
        <f t="shared" si="63"/>
        <v>0</v>
      </c>
      <c r="S46" s="42">
        <f t="shared" si="63"/>
        <v>0</v>
      </c>
      <c r="T46" s="42">
        <f t="shared" si="63"/>
        <v>0</v>
      </c>
      <c r="U46" s="42">
        <f t="shared" si="63"/>
        <v>0</v>
      </c>
      <c r="V46" s="42">
        <f t="shared" si="63"/>
        <v>0</v>
      </c>
      <c r="W46" s="42">
        <f t="shared" si="63"/>
        <v>0</v>
      </c>
      <c r="X46" s="42">
        <f t="shared" si="63"/>
        <v>0</v>
      </c>
      <c r="Y46" s="42">
        <f t="shared" si="63"/>
        <v>0</v>
      </c>
      <c r="Z46" s="42">
        <f t="shared" si="63"/>
        <v>0</v>
      </c>
      <c r="AA46" s="42">
        <f t="shared" si="63"/>
        <v>0</v>
      </c>
      <c r="AB46" s="42">
        <f t="shared" si="63"/>
        <v>0</v>
      </c>
      <c r="AC46" s="42">
        <f t="shared" si="63"/>
        <v>0</v>
      </c>
      <c r="AD46" s="42">
        <f t="shared" si="63"/>
        <v>0</v>
      </c>
      <c r="AE46" s="42">
        <f t="shared" si="63"/>
        <v>0</v>
      </c>
      <c r="AF46" s="42">
        <f t="shared" si="63"/>
        <v>0</v>
      </c>
      <c r="AG46" s="42">
        <f t="shared" si="63"/>
        <v>0</v>
      </c>
      <c r="AH46" s="42">
        <f t="shared" si="63"/>
        <v>0</v>
      </c>
      <c r="AI46" s="42">
        <f t="shared" si="63"/>
        <v>0</v>
      </c>
      <c r="AJ46" s="42">
        <f t="shared" si="63"/>
        <v>0</v>
      </c>
      <c r="AK46" s="42">
        <f t="shared" si="63"/>
        <v>0</v>
      </c>
      <c r="AL46" s="42">
        <f t="shared" si="63"/>
        <v>0</v>
      </c>
      <c r="AM46" s="42">
        <f t="shared" si="63"/>
        <v>0</v>
      </c>
      <c r="AN46" s="42">
        <f t="shared" si="63"/>
        <v>0</v>
      </c>
      <c r="AO46" s="42">
        <f t="shared" si="63"/>
        <v>0</v>
      </c>
      <c r="AP46" s="42">
        <f t="shared" si="63"/>
        <v>0</v>
      </c>
      <c r="AQ46" s="42">
        <f t="shared" si="58"/>
        <v>0</v>
      </c>
      <c r="AR46" s="42">
        <f t="shared" si="58"/>
        <v>0</v>
      </c>
      <c r="AS46" s="42">
        <f t="shared" si="58"/>
        <v>0</v>
      </c>
      <c r="AT46" s="42">
        <f t="shared" si="58"/>
        <v>0</v>
      </c>
      <c r="AU46" s="42">
        <f t="shared" si="58"/>
        <v>0</v>
      </c>
      <c r="AV46" s="42">
        <f t="shared" si="58"/>
        <v>0</v>
      </c>
      <c r="AW46" s="42">
        <f t="shared" si="58"/>
        <v>0</v>
      </c>
      <c r="AX46" s="42">
        <f t="shared" si="58"/>
        <v>0</v>
      </c>
      <c r="AY46" s="42">
        <f t="shared" si="58"/>
        <v>0</v>
      </c>
      <c r="AZ46" s="42">
        <f t="shared" si="58"/>
        <v>0</v>
      </c>
      <c r="BA46" s="42">
        <f t="shared" si="58"/>
        <v>0</v>
      </c>
      <c r="BB46" s="42">
        <f t="shared" si="58"/>
        <v>0</v>
      </c>
      <c r="BC46" s="42">
        <f t="shared" si="58"/>
        <v>0</v>
      </c>
      <c r="BD46" s="42">
        <f t="shared" si="58"/>
        <v>0</v>
      </c>
      <c r="BE46" s="42">
        <f t="shared" si="58"/>
        <v>0</v>
      </c>
      <c r="BF46" s="42">
        <f t="shared" si="58"/>
        <v>0</v>
      </c>
      <c r="BG46" s="42">
        <f t="shared" si="58"/>
        <v>0</v>
      </c>
      <c r="BH46" s="42">
        <f t="shared" si="58"/>
        <v>0</v>
      </c>
      <c r="BI46" s="42">
        <f t="shared" si="58"/>
        <v>0</v>
      </c>
      <c r="BJ46" s="42">
        <f t="shared" si="58"/>
        <v>0</v>
      </c>
      <c r="BK46" t="str">
        <f t="shared" si="3"/>
        <v>15_RP</v>
      </c>
      <c r="BL46" t="str">
        <f t="shared" si="4"/>
        <v>d_ind_cem_18_heat</v>
      </c>
      <c r="BO46" s="8">
        <f t="shared" si="5"/>
        <v>0</v>
      </c>
      <c r="BP46" s="8">
        <f t="shared" si="6"/>
        <v>0</v>
      </c>
      <c r="BQ46" s="8" cm="1">
        <f t="array" ref="BQ46">K46*INDEX(prod_est,$G46+$H46-1,MATCH(BQ$14,$BP$14:$DP$14,0))</f>
        <v>0</v>
      </c>
      <c r="BR46" s="8" cm="1">
        <f t="array" ref="BR46">L46*INDEX(prod_est,$G46+$H46-1,MATCH(BR$14,$BP$14:$DP$14,0))</f>
        <v>0</v>
      </c>
      <c r="BS46" s="8" cm="1">
        <f t="array" ref="BS46">M46*INDEX(prod_est,$G46+$H46-1,MATCH(BS$14,$BP$14:$DP$14,0))</f>
        <v>0</v>
      </c>
      <c r="BT46" s="8" cm="1">
        <f t="array" ref="BT46">N46*INDEX(prod_est,$G46+$H46-1,MATCH(BT$14,$BP$14:$DP$14,0))</f>
        <v>0</v>
      </c>
      <c r="BU46" s="8" cm="1">
        <f t="array" ref="BU46">O46*INDEX(prod_est,$G46+$H46-1,MATCH(BU$14,$BP$14:$DP$14,0))</f>
        <v>0</v>
      </c>
      <c r="BV46" s="8" cm="1">
        <f t="array" ref="BV46">P46*INDEX(prod_est,$G46+$H46-1,MATCH(BV$14,$BP$14:$DP$14,0))</f>
        <v>0</v>
      </c>
      <c r="BW46" s="8" cm="1">
        <f t="array" ref="BW46">Q46*INDEX(prod_est,$G46+$H46-1,MATCH(BW$14,$BP$14:$DP$14,0))</f>
        <v>0</v>
      </c>
      <c r="BX46" s="8" cm="1">
        <f t="array" ref="BX46">R46*INDEX(prod_est,$G46+$H46-1,MATCH(BX$14,$BP$14:$DP$14,0))</f>
        <v>0</v>
      </c>
      <c r="BY46" s="8" cm="1">
        <f t="array" ref="BY46">S46*INDEX(prod_est,$G46+$H46-1,MATCH(BY$14,$BP$14:$DP$14,0))</f>
        <v>0</v>
      </c>
      <c r="BZ46" s="8" cm="1">
        <f t="array" ref="BZ46">T46*INDEX(prod_est,$G46+$H46-1,MATCH(BZ$14,$BP$14:$DP$14,0))</f>
        <v>0</v>
      </c>
      <c r="CA46" s="8" cm="1">
        <f t="array" ref="CA46">U46*INDEX(prod_est,$G46+$H46-1,MATCH(CA$14,$BP$14:$DP$14,0))</f>
        <v>0</v>
      </c>
      <c r="CB46" s="8" cm="1">
        <f t="array" ref="CB46">V46*INDEX(prod_est,$G46+$H46-1,MATCH(CB$14,$BP$14:$DP$14,0))</f>
        <v>0</v>
      </c>
      <c r="CC46" s="8" cm="1">
        <f t="array" ref="CC46">W46*INDEX(prod_est,$G46+$H46-1,MATCH(CC$14,$BP$14:$DP$14,0))</f>
        <v>0</v>
      </c>
      <c r="CD46" s="8" cm="1">
        <f t="array" ref="CD46">X46*INDEX(prod_est,$G46+$H46-1,MATCH(CD$14,$BP$14:$DP$14,0))</f>
        <v>0</v>
      </c>
      <c r="CE46" s="8" cm="1">
        <f t="array" ref="CE46">Y46*INDEX(prod_est,$G46+$H46-1,MATCH(CE$14,$BP$14:$DP$14,0))</f>
        <v>0</v>
      </c>
      <c r="CF46" s="8" cm="1">
        <f t="array" ref="CF46">Z46*INDEX(prod_est,$G46+$H46-1,MATCH(CF$14,$BP$14:$DP$14,0))</f>
        <v>0</v>
      </c>
      <c r="CG46" s="8" cm="1">
        <f t="array" ref="CG46">AA46*INDEX(prod_est,$G46+$H46-1,MATCH(CG$14,$BP$14:$DP$14,0))</f>
        <v>0</v>
      </c>
      <c r="CH46" s="8" cm="1">
        <f t="array" ref="CH46">AB46*INDEX(prod_est,$G46+$H46-1,MATCH(CH$14,$BP$14:$DP$14,0))</f>
        <v>0</v>
      </c>
      <c r="CI46" s="8" cm="1">
        <f t="array" ref="CI46">AC46*INDEX(prod_est,$G46+$H46-1,MATCH(CI$14,$BP$14:$DP$14,0))</f>
        <v>0</v>
      </c>
      <c r="CJ46" s="8" cm="1">
        <f t="array" ref="CJ46">AD46*INDEX(prod_est,$G46+$H46-1,MATCH(CJ$14,$BP$14:$DP$14,0))</f>
        <v>0</v>
      </c>
      <c r="CK46" s="8" cm="1">
        <f t="array" ref="CK46">AE46*INDEX(prod_est,$G46+$H46-1,MATCH(CK$14,$BP$14:$DP$14,0))</f>
        <v>0</v>
      </c>
      <c r="CL46" s="8" cm="1">
        <f t="array" ref="CL46">AF46*INDEX(prod_est,$G46+$H46-1,MATCH(CL$14,$BP$14:$DP$14,0))</f>
        <v>0</v>
      </c>
      <c r="CM46" s="8" cm="1">
        <f t="array" ref="CM46">AG46*INDEX(prod_est,$G46+$H46-1,MATCH(CM$14,$BP$14:$DP$14,0))</f>
        <v>0</v>
      </c>
      <c r="CN46" s="8" cm="1">
        <f t="array" ref="CN46">AH46*INDEX(prod_est,$G46+$H46-1,MATCH(CN$14,$BP$14:$DP$14,0))</f>
        <v>0</v>
      </c>
      <c r="CO46" s="8" cm="1">
        <f t="array" ref="CO46">AI46*INDEX(prod_est,$G46+$H46-1,MATCH(CO$14,$BP$14:$DP$14,0))</f>
        <v>0</v>
      </c>
      <c r="CP46" s="8" cm="1">
        <f t="array" ref="CP46">AJ46*INDEX(prod_est,$G46+$H46-1,MATCH(CP$14,$BP$14:$DP$14,0))</f>
        <v>0</v>
      </c>
      <c r="CQ46" s="8" cm="1">
        <f t="array" ref="CQ46">AK46*INDEX(prod_est,$G46+$H46-1,MATCH(CQ$14,$BP$14:$DP$14,0))</f>
        <v>0</v>
      </c>
      <c r="CR46" s="8" cm="1">
        <f t="array" ref="CR46">AL46*INDEX(prod_est,$G46+$H46-1,MATCH(CR$14,$BP$14:$DP$14,0))</f>
        <v>0</v>
      </c>
      <c r="CS46" s="8" cm="1">
        <f t="array" ref="CS46">AM46*INDEX(prod_est,$G46+$H46-1,MATCH(CS$14,$BP$14:$DP$14,0))</f>
        <v>0</v>
      </c>
      <c r="CT46" s="8" cm="1">
        <f t="array" ref="CT46">AN46*INDEX(prod_est,$G46+$H46-1,MATCH(CT$14,$BP$14:$DP$14,0))</f>
        <v>0</v>
      </c>
      <c r="CU46" s="8" cm="1">
        <f t="array" ref="CU46">AO46*INDEX(prod_est,$G46+$H46-1,MATCH(CU$14,$BP$14:$DP$14,0))</f>
        <v>0</v>
      </c>
      <c r="CV46" s="8" cm="1">
        <f t="array" ref="CV46">AP46*INDEX(prod_est,$G46+$H46-1,MATCH(CV$14,$BP$14:$DP$14,0))</f>
        <v>0</v>
      </c>
      <c r="CW46" cm="1">
        <f t="array" ref="CW46">AQ46*INDEX(prod_est,$G46+$H46-1,MATCH(CW$14,$BP$14:$DP$14,0))</f>
        <v>0</v>
      </c>
      <c r="CX46" cm="1">
        <f t="array" ref="CX46">AR46*INDEX(prod_est,$G46+$H46-1,MATCH(CX$14,$BP$14:$DP$14,0))</f>
        <v>0</v>
      </c>
      <c r="CY46" cm="1">
        <f t="array" ref="CY46">AS46*INDEX(prod_est,$G46+$H46-1,MATCH(CY$14,$BP$14:$DP$14,0))</f>
        <v>0</v>
      </c>
      <c r="CZ46" cm="1">
        <f t="array" ref="CZ46">AT46*INDEX(prod_est,$G46+$H46-1,MATCH(CZ$14,$BP$14:$DP$14,0))</f>
        <v>0</v>
      </c>
      <c r="DA46" cm="1">
        <f t="array" ref="DA46">AU46*INDEX(prod_est,$G46+$H46-1,MATCH(DA$14,$BP$14:$DP$14,0))</f>
        <v>0</v>
      </c>
      <c r="DB46" cm="1">
        <f t="array" ref="DB46">AV46*INDEX(prod_est,$G46+$H46-1,MATCH(DB$14,$BP$14:$DP$14,0))</f>
        <v>0</v>
      </c>
      <c r="DC46" cm="1">
        <f t="array" ref="DC46">AW46*INDEX(prod_est,$G46+$H46-1,MATCH(DC$14,$BP$14:$DP$14,0))</f>
        <v>0</v>
      </c>
      <c r="DD46" cm="1">
        <f t="array" ref="DD46">AX46*INDEX(prod_est,$G46+$H46-1,MATCH(DD$14,$BP$14:$DP$14,0))</f>
        <v>0</v>
      </c>
      <c r="DE46" cm="1">
        <f t="array" ref="DE46">AY46*INDEX(prod_est,$G46+$H46-1,MATCH(DE$14,$BP$14:$DP$14,0))</f>
        <v>0</v>
      </c>
      <c r="DF46" cm="1">
        <f t="array" ref="DF46">AZ46*INDEX(prod_est,$G46+$H46-1,MATCH(DF$14,$BP$14:$DP$14,0))</f>
        <v>0</v>
      </c>
      <c r="DG46" cm="1">
        <f t="array" ref="DG46">BA46*INDEX(prod_est,$G46+$H46-1,MATCH(DG$14,$BP$14:$DP$14,0))</f>
        <v>0</v>
      </c>
      <c r="DH46" cm="1">
        <f t="array" ref="DH46">BB46*INDEX(prod_est,$G46+$H46-1,MATCH(DH$14,$BP$14:$DP$14,0))</f>
        <v>0</v>
      </c>
      <c r="DI46" cm="1">
        <f t="array" ref="DI46">BC46*INDEX(prod_est,$G46+$H46-1,MATCH(DI$14,$BP$14:$DP$14,0))</f>
        <v>0</v>
      </c>
      <c r="DJ46" cm="1">
        <f t="array" ref="DJ46">BD46*INDEX(prod_est,$G46+$H46-1,MATCH(DJ$14,$BP$14:$DP$14,0))</f>
        <v>0</v>
      </c>
      <c r="DK46" cm="1">
        <f t="array" ref="DK46">BE46*INDEX(prod_est,$G46+$H46-1,MATCH(DK$14,$BP$14:$DP$14,0))</f>
        <v>0</v>
      </c>
      <c r="DL46" cm="1">
        <f t="array" ref="DL46">BF46*INDEX(prod_est,$G46+$H46-1,MATCH(DL$14,$BP$14:$DP$14,0))</f>
        <v>0</v>
      </c>
      <c r="DM46" cm="1">
        <f t="array" ref="DM46">BG46*INDEX(prod_est,$G46+$H46-1,MATCH(DM$14,$BP$14:$DP$14,0))</f>
        <v>0</v>
      </c>
      <c r="DN46" cm="1">
        <f t="array" ref="DN46">BH46*INDEX(prod_est,$G46+$H46-1,MATCH(DN$14,$BP$14:$DP$14,0))</f>
        <v>0</v>
      </c>
      <c r="DO46" cm="1">
        <f t="array" ref="DO46">BI46*INDEX(prod_est,$G46+$H46-1,MATCH(DO$14,$BP$14:$DP$14,0))</f>
        <v>0</v>
      </c>
      <c r="DP46" cm="1">
        <f t="array" ref="DP46">BJ46*INDEX(prod_est,$G46+$H46-1,MATCH(DP$14,$BP$14:$DP$14,0))</f>
        <v>0</v>
      </c>
    </row>
    <row r="47" spans="1:120" x14ac:dyDescent="0.25">
      <c r="A47" s="10" t="s">
        <v>51</v>
      </c>
      <c r="B47" s="10" t="s">
        <v>91</v>
      </c>
      <c r="C47" s="10" t="s">
        <v>177</v>
      </c>
      <c r="D47" s="10" t="s">
        <v>37</v>
      </c>
      <c r="E47" s="61">
        <f>SUM(E15:E46)</f>
        <v>114.44376374203426</v>
      </c>
      <c r="F47" s="61">
        <f>SUM(F15:F46)</f>
        <v>80.070390426316465</v>
      </c>
      <c r="J47" s="42">
        <f t="shared" ref="J47:AN47" si="64">SUM(J15:J46)*1000</f>
        <v>3.0055204353296623</v>
      </c>
      <c r="K47" s="42">
        <f t="shared" si="64"/>
        <v>2.9974129354297712</v>
      </c>
      <c r="L47" s="42">
        <f t="shared" si="64"/>
        <v>2.9893273058036121</v>
      </c>
      <c r="M47" s="42">
        <f t="shared" si="64"/>
        <v>2.9812634874553319</v>
      </c>
      <c r="N47" s="42">
        <f t="shared" si="64"/>
        <v>2.97322142154822</v>
      </c>
      <c r="O47" s="42">
        <f t="shared" si="64"/>
        <v>2.9652010494042815</v>
      </c>
      <c r="P47" s="42">
        <f t="shared" si="64"/>
        <v>2.9572023125038069</v>
      </c>
      <c r="Q47" s="42">
        <f t="shared" si="64"/>
        <v>2.9492251524849458</v>
      </c>
      <c r="R47" s="42">
        <f t="shared" si="64"/>
        <v>2.9412695111432807</v>
      </c>
      <c r="S47" s="42">
        <f t="shared" si="64"/>
        <v>2.9333353304314036</v>
      </c>
      <c r="T47" s="42">
        <f t="shared" si="64"/>
        <v>2.9254225524584898</v>
      </c>
      <c r="U47" s="42">
        <f t="shared" si="64"/>
        <v>2.9175311194898792</v>
      </c>
      <c r="V47" s="42">
        <f t="shared" si="64"/>
        <v>2.9096609739466501</v>
      </c>
      <c r="W47" s="42">
        <f t="shared" si="64"/>
        <v>2.9018120584052052</v>
      </c>
      <c r="X47" s="42">
        <f t="shared" si="64"/>
        <v>2.8939843155968479</v>
      </c>
      <c r="Y47" s="42">
        <f t="shared" si="64"/>
        <v>2.8861776884073662</v>
      </c>
      <c r="Z47" s="42">
        <f t="shared" si="64"/>
        <v>2.8783921198766151</v>
      </c>
      <c r="AA47" s="42">
        <f t="shared" si="64"/>
        <v>2.8706275531981036</v>
      </c>
      <c r="AB47" s="42">
        <f t="shared" si="64"/>
        <v>2.8628839317185766</v>
      </c>
      <c r="AC47" s="42">
        <f t="shared" si="64"/>
        <v>2.8551611989376027</v>
      </c>
      <c r="AD47" s="42">
        <f t="shared" si="64"/>
        <v>2.8474592985071636</v>
      </c>
      <c r="AE47" s="42">
        <f t="shared" si="64"/>
        <v>2.8397781742312413</v>
      </c>
      <c r="AF47" s="42">
        <f t="shared" si="64"/>
        <v>2.8321177700654103</v>
      </c>
      <c r="AG47" s="42">
        <f t="shared" si="64"/>
        <v>2.8244780301164236</v>
      </c>
      <c r="AH47" s="42">
        <f t="shared" si="64"/>
        <v>2.8168588986418106</v>
      </c>
      <c r="AI47" s="42">
        <f t="shared" si="64"/>
        <v>2.8092603200494679</v>
      </c>
      <c r="AJ47" s="42">
        <f t="shared" si="64"/>
        <v>2.8016822388972531</v>
      </c>
      <c r="AK47" s="42">
        <f t="shared" si="64"/>
        <v>2.794124599892581</v>
      </c>
      <c r="AL47" s="42">
        <f t="shared" si="64"/>
        <v>2.7865873478920213</v>
      </c>
      <c r="AM47" s="42">
        <f t="shared" si="64"/>
        <v>2.7790704279008942</v>
      </c>
      <c r="AN47" s="42">
        <f t="shared" si="64"/>
        <v>2.7715737850728699</v>
      </c>
      <c r="AO47" s="42">
        <f t="shared" ref="AO47:BJ47" si="65">SUM(AO15:AO46)*1000</f>
        <v>2.7640973647095675</v>
      </c>
      <c r="AP47">
        <f t="shared" si="65"/>
        <v>2.7566411122601595</v>
      </c>
      <c r="AQ47">
        <f t="shared" si="65"/>
        <v>2.7492049733209711</v>
      </c>
      <c r="AR47">
        <f t="shared" si="65"/>
        <v>2.7417888936350798</v>
      </c>
      <c r="AS47">
        <f t="shared" si="65"/>
        <v>2.7343928190919264</v>
      </c>
      <c r="AT47">
        <f t="shared" si="65"/>
        <v>2.7270166957269164</v>
      </c>
      <c r="AU47">
        <f t="shared" si="65"/>
        <v>2.7196604697210263</v>
      </c>
      <c r="AV47">
        <f t="shared" si="65"/>
        <v>2.712324087400412</v>
      </c>
      <c r="AW47">
        <f t="shared" si="65"/>
        <v>2.7050074952360137</v>
      </c>
      <c r="AX47">
        <f t="shared" si="65"/>
        <v>2.6977106398431721</v>
      </c>
      <c r="AY47">
        <f t="shared" si="65"/>
        <v>2.6904334679812334</v>
      </c>
      <c r="AZ47">
        <f t="shared" si="65"/>
        <v>2.6831759265531616</v>
      </c>
      <c r="BA47">
        <f t="shared" si="65"/>
        <v>2.6759379626051536</v>
      </c>
      <c r="BB47">
        <f t="shared" si="65"/>
        <v>2.6687195233262493</v>
      </c>
      <c r="BC47">
        <f t="shared" si="65"/>
        <v>2.6615205560479476</v>
      </c>
      <c r="BD47">
        <f t="shared" si="65"/>
        <v>2.6543410082438252</v>
      </c>
      <c r="BE47">
        <f t="shared" si="65"/>
        <v>2.6471808275291488</v>
      </c>
      <c r="BF47">
        <f t="shared" si="65"/>
        <v>2.6400399616604959</v>
      </c>
      <c r="BG47">
        <f t="shared" si="65"/>
        <v>2.6329183585353708</v>
      </c>
      <c r="BH47">
        <f t="shared" si="65"/>
        <v>2.6258159661918281</v>
      </c>
      <c r="BI47">
        <f t="shared" si="65"/>
        <v>2.6187327328080903</v>
      </c>
      <c r="BJ47">
        <f t="shared" si="65"/>
        <v>2.6116686067021719</v>
      </c>
    </row>
    <row r="49" spans="1:120" x14ac:dyDescent="0.25">
      <c r="BN49" s="56" t="s">
        <v>165</v>
      </c>
      <c r="BO49">
        <f t="shared" ref="BO49:BO50" si="66">BP49</f>
        <v>1</v>
      </c>
      <c r="BP49">
        <f t="shared" ref="BP49:CU49" si="67">1-BP50</f>
        <v>1</v>
      </c>
      <c r="BQ49">
        <f t="shared" si="67"/>
        <v>1</v>
      </c>
      <c r="BR49">
        <f t="shared" si="67"/>
        <v>1</v>
      </c>
      <c r="BS49">
        <f t="shared" si="67"/>
        <v>1</v>
      </c>
      <c r="BT49">
        <f t="shared" si="67"/>
        <v>1</v>
      </c>
      <c r="BU49">
        <f t="shared" si="67"/>
        <v>1</v>
      </c>
      <c r="BV49">
        <f t="shared" si="67"/>
        <v>1</v>
      </c>
      <c r="BW49">
        <f t="shared" si="67"/>
        <v>1</v>
      </c>
      <c r="BX49">
        <f t="shared" si="67"/>
        <v>1</v>
      </c>
      <c r="BY49">
        <f t="shared" si="67"/>
        <v>1</v>
      </c>
      <c r="BZ49">
        <f t="shared" si="67"/>
        <v>1</v>
      </c>
      <c r="CA49">
        <f t="shared" si="67"/>
        <v>1</v>
      </c>
      <c r="CB49">
        <f t="shared" si="67"/>
        <v>1</v>
      </c>
      <c r="CC49">
        <f t="shared" si="67"/>
        <v>1</v>
      </c>
      <c r="CD49">
        <f t="shared" si="67"/>
        <v>1</v>
      </c>
      <c r="CE49">
        <f t="shared" si="67"/>
        <v>1</v>
      </c>
      <c r="CF49">
        <f t="shared" si="67"/>
        <v>1</v>
      </c>
      <c r="CG49">
        <f t="shared" si="67"/>
        <v>1</v>
      </c>
      <c r="CH49">
        <f t="shared" si="67"/>
        <v>1</v>
      </c>
      <c r="CI49">
        <f t="shared" si="67"/>
        <v>1</v>
      </c>
      <c r="CJ49">
        <f t="shared" si="67"/>
        <v>1</v>
      </c>
      <c r="CK49">
        <f t="shared" si="67"/>
        <v>1</v>
      </c>
      <c r="CL49">
        <f t="shared" si="67"/>
        <v>1</v>
      </c>
      <c r="CM49">
        <f t="shared" si="67"/>
        <v>1</v>
      </c>
      <c r="CN49">
        <f t="shared" si="67"/>
        <v>1</v>
      </c>
      <c r="CO49">
        <f t="shared" si="67"/>
        <v>1</v>
      </c>
      <c r="CP49">
        <f t="shared" si="67"/>
        <v>1</v>
      </c>
      <c r="CQ49">
        <f t="shared" si="67"/>
        <v>1</v>
      </c>
      <c r="CR49">
        <f t="shared" si="67"/>
        <v>1</v>
      </c>
      <c r="CS49">
        <f t="shared" si="67"/>
        <v>1</v>
      </c>
      <c r="CT49">
        <f t="shared" si="67"/>
        <v>1</v>
      </c>
      <c r="CU49">
        <f t="shared" si="67"/>
        <v>1</v>
      </c>
      <c r="CV49">
        <f t="shared" ref="CV49:DP49" si="68">1-CV50</f>
        <v>1</v>
      </c>
      <c r="CW49">
        <f t="shared" si="68"/>
        <v>1</v>
      </c>
      <c r="CX49">
        <f t="shared" si="68"/>
        <v>1</v>
      </c>
      <c r="CY49">
        <f t="shared" si="68"/>
        <v>1</v>
      </c>
      <c r="CZ49">
        <f t="shared" si="68"/>
        <v>1</v>
      </c>
      <c r="DA49">
        <f t="shared" si="68"/>
        <v>1</v>
      </c>
      <c r="DB49">
        <f t="shared" si="68"/>
        <v>1</v>
      </c>
      <c r="DC49">
        <f t="shared" si="68"/>
        <v>1</v>
      </c>
      <c r="DD49">
        <f t="shared" si="68"/>
        <v>1</v>
      </c>
      <c r="DE49">
        <f t="shared" si="68"/>
        <v>1</v>
      </c>
      <c r="DF49">
        <f t="shared" si="68"/>
        <v>1</v>
      </c>
      <c r="DG49">
        <f t="shared" si="68"/>
        <v>1</v>
      </c>
      <c r="DH49">
        <f t="shared" si="68"/>
        <v>1</v>
      </c>
      <c r="DI49">
        <f t="shared" si="68"/>
        <v>1</v>
      </c>
      <c r="DJ49">
        <f t="shared" si="68"/>
        <v>1</v>
      </c>
      <c r="DK49">
        <f t="shared" si="68"/>
        <v>1</v>
      </c>
      <c r="DL49">
        <f t="shared" si="68"/>
        <v>1</v>
      </c>
      <c r="DM49">
        <f t="shared" si="68"/>
        <v>1</v>
      </c>
      <c r="DN49">
        <f t="shared" si="68"/>
        <v>1</v>
      </c>
      <c r="DO49">
        <f t="shared" si="68"/>
        <v>1</v>
      </c>
      <c r="DP49">
        <f t="shared" si="68"/>
        <v>1</v>
      </c>
    </row>
    <row r="50" spans="1:120" x14ac:dyDescent="0.25">
      <c r="BN50" s="56" t="s">
        <v>166</v>
      </c>
      <c r="BO50">
        <f t="shared" si="66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0</v>
      </c>
      <c r="CC50">
        <f>INDEX(Cement_assumptions!$C$85:$BC$105,MATCH($BK$58,Cement_assumptions!$A$85:$A$105,0),MATCH(CC57,$BP$57:$DP$57,0))</f>
        <v>0</v>
      </c>
      <c r="CD50">
        <f>INDEX(Cement_assumptions!$C$85:$BC$105,MATCH($BK$58,Cement_assumptions!$A$85:$A$105,0),MATCH(CD57,$BP$57:$DP$57,0))</f>
        <v>0</v>
      </c>
      <c r="CE50">
        <f>INDEX(Cement_assumptions!$C$85:$BC$105,MATCH($BK$58,Cement_assumptions!$A$85:$A$105,0),MATCH(CE57,$BP$57:$DP$57,0))</f>
        <v>0</v>
      </c>
      <c r="CF50">
        <f>INDEX(Cement_assumptions!$C$85:$BC$105,MATCH($BK$58,Cement_assumptions!$A$85:$A$105,0),MATCH(CF57,$BP$57:$DP$57,0))</f>
        <v>0</v>
      </c>
      <c r="CG50">
        <f>INDEX(Cement_assumptions!$C$85:$BC$105,MATCH($BK$58,Cement_assumptions!$A$85:$A$105,0),MATCH(CG57,$BP$57:$DP$57,0))</f>
        <v>0</v>
      </c>
      <c r="CH50">
        <f>INDEX(Cement_assumptions!$C$85:$BC$105,MATCH($BK$58,Cement_assumptions!$A$85:$A$105,0),MATCH(CH57,$BP$57:$DP$57,0))</f>
        <v>0</v>
      </c>
      <c r="CI50">
        <f>INDEX(Cement_assumptions!$C$85:$BC$105,MATCH($BK$58,Cement_assumptions!$A$85:$A$105,0),MATCH(CI57,$BP$57:$DP$57,0))</f>
        <v>0</v>
      </c>
      <c r="CJ50">
        <f>INDEX(Cement_assumptions!$C$85:$BC$105,MATCH($BK$58,Cement_assumptions!$A$85:$A$105,0),MATCH(CJ57,$BP$57:$DP$57,0))</f>
        <v>0</v>
      </c>
      <c r="CK50">
        <f>INDEX(Cement_assumptions!$C$85:$BC$105,MATCH($BK$58,Cement_assumptions!$A$85:$A$105,0),MATCH(CK57,$BP$57:$DP$57,0))</f>
        <v>0</v>
      </c>
      <c r="CL50">
        <f>INDEX(Cement_assumptions!$C$85:$BC$105,MATCH($BK$58,Cement_assumptions!$A$85:$A$105,0),MATCH(CL57,$BP$57:$DP$57,0))</f>
        <v>0</v>
      </c>
      <c r="CM50">
        <f>INDEX(Cement_assumptions!$C$85:$BC$105,MATCH($BK$58,Cement_assumptions!$A$85:$A$105,0),MATCH(CM57,$BP$57:$DP$57,0))</f>
        <v>0</v>
      </c>
      <c r="CN50">
        <f>INDEX(Cement_assumptions!$C$85:$BC$105,MATCH($BK$58,Cement_assumptions!$A$85:$A$105,0),MATCH(CN57,$BP$57:$DP$57,0))</f>
        <v>0</v>
      </c>
      <c r="CO50">
        <f>INDEX(Cement_assumptions!$C$85:$BC$105,MATCH($BK$58,Cement_assumptions!$A$85:$A$105,0),MATCH(CO57,$BP$57:$DP$57,0))</f>
        <v>0</v>
      </c>
      <c r="CP50">
        <f>INDEX(Cement_assumptions!$C$85:$BC$105,MATCH($BK$58,Cement_assumptions!$A$85:$A$105,0),MATCH(CP57,$BP$57:$DP$57,0))</f>
        <v>0</v>
      </c>
      <c r="CQ50">
        <f>INDEX(Cement_assumptions!$C$85:$BC$105,MATCH($BK$58,Cement_assumptions!$A$85:$A$105,0),MATCH(CQ57,$BP$57:$DP$57,0))</f>
        <v>0</v>
      </c>
      <c r="CR50">
        <f>INDEX(Cement_assumptions!$C$85:$BC$105,MATCH($BK$58,Cement_assumptions!$A$85:$A$105,0),MATCH(CR57,$BP$57:$DP$57,0))</f>
        <v>0</v>
      </c>
      <c r="CS50">
        <f>INDEX(Cement_assumptions!$C$85:$BC$105,MATCH($BK$58,Cement_assumptions!$A$85:$A$105,0),MATCH(CS57,$BP$57:$DP$57,0))</f>
        <v>0</v>
      </c>
      <c r="CT50">
        <f>INDEX(Cement_assumptions!$C$85:$BC$105,MATCH($BK$58,Cement_assumptions!$A$85:$A$105,0),MATCH(CT57,$BP$57:$DP$57,0))</f>
        <v>0</v>
      </c>
      <c r="CU50">
        <f>INDEX(Cement_assumptions!$C$85:$BC$105,MATCH($BK$58,Cement_assumptions!$A$85:$A$105,0),MATCH(CU57,$BP$57:$DP$57,0))</f>
        <v>0</v>
      </c>
      <c r="CV50">
        <f>INDEX(Cement_assumptions!$C$85:$BC$105,MATCH($BK$58,Cement_assumptions!$A$85:$A$105,0),MATCH(CV57,$BP$57:$DP$57,0))</f>
        <v>0</v>
      </c>
      <c r="CW50">
        <f>INDEX(Cement_assumptions!$C$85:$BC$105,MATCH($BK$58,Cement_assumptions!$A$85:$A$105,0),MATCH(CW57,$BP$57:$DP$57,0))</f>
        <v>0</v>
      </c>
      <c r="CX50">
        <f>INDEX(Cement_assumptions!$C$85:$BC$105,MATCH($BK$58,Cement_assumptions!$A$85:$A$105,0),MATCH(CX57,$BP$57:$DP$57,0))</f>
        <v>0</v>
      </c>
      <c r="CY50">
        <f>INDEX(Cement_assumptions!$C$85:$BC$105,MATCH($BK$58,Cement_assumptions!$A$85:$A$105,0),MATCH(CY57,$BP$57:$DP$57,0))</f>
        <v>0</v>
      </c>
      <c r="CZ50">
        <f>INDEX(Cement_assumptions!$C$85:$BC$105,MATCH($BK$58,Cement_assumptions!$A$85:$A$105,0),MATCH(CZ57,$BP$57:$DP$57,0))</f>
        <v>0</v>
      </c>
      <c r="DA50">
        <f>INDEX(Cement_assumptions!$C$85:$BC$105,MATCH($BK$58,Cement_assumptions!$A$85:$A$105,0),MATCH(DA57,$BP$57:$DP$57,0))</f>
        <v>0</v>
      </c>
      <c r="DB50">
        <f>INDEX(Cement_assumptions!$C$85:$BC$105,MATCH($BK$58,Cement_assumptions!$A$85:$A$105,0),MATCH(DB57,$BP$57:$DP$57,0))</f>
        <v>0</v>
      </c>
      <c r="DC50">
        <f>INDEX(Cement_assumptions!$C$85:$BC$105,MATCH($BK$58,Cement_assumptions!$A$85:$A$105,0),MATCH(DC57,$BP$57:$DP$57,0))</f>
        <v>0</v>
      </c>
      <c r="DD50">
        <f>INDEX(Cement_assumptions!$C$85:$BC$105,MATCH($BK$58,Cement_assumptions!$A$85:$A$105,0),MATCH(DD57,$BP$57:$DP$57,0))</f>
        <v>0</v>
      </c>
      <c r="DE50">
        <f>INDEX(Cement_assumptions!$C$85:$BC$105,MATCH($BK$58,Cement_assumptions!$A$85:$A$105,0),MATCH(DE57,$BP$57:$DP$57,0))</f>
        <v>0</v>
      </c>
      <c r="DF50">
        <f>INDEX(Cement_assumptions!$C$85:$BC$105,MATCH($BK$58,Cement_assumptions!$A$85:$A$105,0),MATCH(DF57,$BP$57:$DP$57,0))</f>
        <v>0</v>
      </c>
      <c r="DG50">
        <f>INDEX(Cement_assumptions!$C$85:$BC$105,MATCH($BK$58,Cement_assumptions!$A$85:$A$105,0),MATCH(DG57,$BP$57:$DP$57,0))</f>
        <v>0</v>
      </c>
      <c r="DH50">
        <f>INDEX(Cement_assumptions!$C$85:$BC$105,MATCH($BK$58,Cement_assumptions!$A$85:$A$105,0),MATCH(DH57,$BP$57:$DP$57,0))</f>
        <v>0</v>
      </c>
      <c r="DI50">
        <f>INDEX(Cement_assumptions!$C$85:$BC$105,MATCH($BK$58,Cement_assumptions!$A$85:$A$105,0),MATCH(DI57,$BP$57:$DP$57,0))</f>
        <v>0</v>
      </c>
      <c r="DJ50">
        <f>INDEX(Cement_assumptions!$C$85:$BC$105,MATCH($BK$58,Cement_assumptions!$A$85:$A$105,0),MATCH(DJ57,$BP$57:$DP$57,0))</f>
        <v>0</v>
      </c>
      <c r="DK50">
        <f>INDEX(Cement_assumptions!$C$85:$BC$105,MATCH($BK$58,Cement_assumptions!$A$85:$A$105,0),MATCH(DK57,$BP$57:$DP$57,0))</f>
        <v>0</v>
      </c>
      <c r="DL50">
        <f>INDEX(Cement_assumptions!$C$85:$BC$105,MATCH($BK$58,Cement_assumptions!$A$85:$A$105,0),MATCH(DL57,$BP$57:$DP$57,0))</f>
        <v>0</v>
      </c>
      <c r="DM50">
        <f>INDEX(Cement_assumptions!$C$85:$BC$105,MATCH($BK$58,Cement_assumptions!$A$85:$A$105,0),MATCH(DM57,$BP$57:$DP$57,0))</f>
        <v>0</v>
      </c>
      <c r="DN50">
        <f>INDEX(Cement_assumptions!$C$85:$BC$105,MATCH($BK$58,Cement_assumptions!$A$85:$A$105,0),MATCH(DN57,$BP$57:$DP$57,0))</f>
        <v>0</v>
      </c>
      <c r="DO50">
        <f>INDEX(Cement_assumptions!$C$85:$BC$105,MATCH($BK$58,Cement_assumptions!$A$85:$A$105,0),MATCH(DO57,$BP$57:$DP$57,0))</f>
        <v>0</v>
      </c>
      <c r="DP50">
        <f>INDEX(Cement_assumptions!$C$85:$BC$105,MATCH($BK$58,Cement_assumptions!$A$85:$A$105,0),MATCH(DP57,$BP$57:$DP$57,0))</f>
        <v>0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69">A15</f>
        <v>15_RP</v>
      </c>
      <c r="B58" s="65" t="str">
        <f t="shared" si="69"/>
        <v>1_x_coal_thermal</v>
      </c>
      <c r="C58" s="65" t="str">
        <f t="shared" si="69"/>
        <v>1_x_coal_thermal</v>
      </c>
      <c r="D58" s="66" t="s">
        <v>171</v>
      </c>
      <c r="E58" s="66">
        <f t="shared" ref="E58:E89" si="70">E15</f>
        <v>97.872117335582999</v>
      </c>
      <c r="F58" s="66">
        <v>63.132673615989219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1">A58</f>
        <v>15_RP</v>
      </c>
      <c r="BL58" s="65" t="str">
        <f t="shared" ref="BL58:BL89" si="72">"d_ind_cem_"&amp;C58</f>
        <v>d_ind_cem_1_x_coal_thermal</v>
      </c>
      <c r="BM58" s="65"/>
      <c r="BN58" s="65"/>
      <c r="BO58" s="65">
        <f t="shared" ref="BO58:CU58" si="73">BO$49*BO15</f>
        <v>97.872117335582999</v>
      </c>
      <c r="BP58" s="65">
        <f t="shared" si="73"/>
        <v>63.132673615989219</v>
      </c>
      <c r="BQ58" s="65">
        <f t="shared" si="73"/>
        <v>64.221618368253459</v>
      </c>
      <c r="BR58" s="65">
        <f t="shared" si="73"/>
        <v>53.424025680363066</v>
      </c>
      <c r="BS58" s="65">
        <f t="shared" si="73"/>
        <v>58.199052539642182</v>
      </c>
      <c r="BT58" s="65">
        <f t="shared" si="73"/>
        <v>62.429164481384049</v>
      </c>
      <c r="BU58" s="65">
        <f t="shared" si="73"/>
        <v>66.790089348633089</v>
      </c>
      <c r="BV58" s="65">
        <f t="shared" si="73"/>
        <v>71.375428223722082</v>
      </c>
      <c r="BW58" s="65">
        <f t="shared" si="73"/>
        <v>76.088706648948474</v>
      </c>
      <c r="BX58" s="65">
        <f t="shared" si="73"/>
        <v>80.924909250270304</v>
      </c>
      <c r="BY58" s="65">
        <f t="shared" si="73"/>
        <v>85.975257868218549</v>
      </c>
      <c r="BZ58" s="65">
        <f t="shared" si="73"/>
        <v>89.183794532940496</v>
      </c>
      <c r="CA58" s="65">
        <f t="shared" si="73"/>
        <v>92.350645604358419</v>
      </c>
      <c r="CB58" s="65">
        <f t="shared" si="73"/>
        <v>95.376887017994093</v>
      </c>
      <c r="CC58" s="65">
        <f t="shared" si="73"/>
        <v>98.445284411509121</v>
      </c>
      <c r="CD58" s="65">
        <f t="shared" si="73"/>
        <v>102.27024529317033</v>
      </c>
      <c r="CE58" s="65">
        <f t="shared" si="73"/>
        <v>105.02701687085263</v>
      </c>
      <c r="CF58" s="65">
        <f t="shared" si="73"/>
        <v>108.51151136672172</v>
      </c>
      <c r="CG58" s="65">
        <f t="shared" si="73"/>
        <v>110.95829243604631</v>
      </c>
      <c r="CH58" s="65">
        <f t="shared" si="73"/>
        <v>114.10082484427066</v>
      </c>
      <c r="CI58" s="65">
        <f t="shared" si="73"/>
        <v>117.0603597092506</v>
      </c>
      <c r="CJ58" s="65">
        <f t="shared" si="73"/>
        <v>119.83203153416024</v>
      </c>
      <c r="CK58" s="65">
        <f t="shared" si="73"/>
        <v>123.20973138016085</v>
      </c>
      <c r="CL58" s="65">
        <f t="shared" si="73"/>
        <v>125.57174346319906</v>
      </c>
      <c r="CM58" s="65">
        <f t="shared" si="73"/>
        <v>128.49696371752225</v>
      </c>
      <c r="CN58" s="65">
        <f t="shared" si="73"/>
        <v>131.17908975380661</v>
      </c>
      <c r="CO58" s="65">
        <f t="shared" si="73"/>
        <v>133.61061579662538</v>
      </c>
      <c r="CP58" s="65">
        <f t="shared" si="73"/>
        <v>135.78336127428946</v>
      </c>
      <c r="CQ58" s="65">
        <f t="shared" si="73"/>
        <v>137.68858181778756</v>
      </c>
      <c r="CR58" s="65">
        <f t="shared" si="73"/>
        <v>139.3166484809384</v>
      </c>
      <c r="CS58" s="65">
        <f t="shared" si="73"/>
        <v>141.33058015505478</v>
      </c>
      <c r="CT58" s="65">
        <f t="shared" si="73"/>
        <v>143.01329878802397</v>
      </c>
      <c r="CU58" s="65">
        <f t="shared" si="73"/>
        <v>143.71450692767385</v>
      </c>
      <c r="CV58" s="65">
        <f t="shared" ref="CV58:DP58" si="74">CV$49*CV15</f>
        <v>144.71654759382429</v>
      </c>
      <c r="CW58" s="65">
        <f t="shared" si="74"/>
        <v>144.32616948115617</v>
      </c>
      <c r="CX58" s="65">
        <f t="shared" si="74"/>
        <v>143.93684442754304</v>
      </c>
      <c r="CY58" s="65">
        <f t="shared" si="74"/>
        <v>143.54856959232006</v>
      </c>
      <c r="CZ58" s="65">
        <f t="shared" si="74"/>
        <v>143.16134214248524</v>
      </c>
      <c r="DA58" s="65">
        <f t="shared" si="74"/>
        <v>142.77515925267863</v>
      </c>
      <c r="DB58" s="65">
        <f t="shared" si="74"/>
        <v>142.39001810516186</v>
      </c>
      <c r="DC58" s="65">
        <f t="shared" si="74"/>
        <v>142.00591588979745</v>
      </c>
      <c r="DD58" s="65">
        <f t="shared" si="74"/>
        <v>141.62284980402848</v>
      </c>
      <c r="DE58" s="65">
        <f t="shared" si="74"/>
        <v>141.24081705285789</v>
      </c>
      <c r="DF58" s="65">
        <f t="shared" si="74"/>
        <v>140.85981484882834</v>
      </c>
      <c r="DG58" s="65">
        <f t="shared" si="74"/>
        <v>140.47984041200164</v>
      </c>
      <c r="DH58" s="65">
        <f t="shared" si="74"/>
        <v>140.10089096993869</v>
      </c>
      <c r="DI58" s="65">
        <f t="shared" si="74"/>
        <v>139.72296375767908</v>
      </c>
      <c r="DJ58" s="65">
        <f t="shared" si="74"/>
        <v>139.34605601772105</v>
      </c>
      <c r="DK58" s="65">
        <f t="shared" si="74"/>
        <v>138.9701650000012</v>
      </c>
      <c r="DL58" s="65">
        <f t="shared" si="74"/>
        <v>138.59528796187462</v>
      </c>
      <c r="DM58" s="65">
        <f t="shared" si="74"/>
        <v>138.2214221680947</v>
      </c>
      <c r="DN58" s="65">
        <f t="shared" si="74"/>
        <v>137.84856489079334</v>
      </c>
      <c r="DO58" s="65">
        <f t="shared" si="74"/>
        <v>137.4767134094609</v>
      </c>
      <c r="DP58" s="65">
        <f t="shared" si="74"/>
        <v>137.10586501092649</v>
      </c>
    </row>
    <row r="59" spans="1:120" x14ac:dyDescent="0.25">
      <c r="A59" s="65" t="str">
        <f t="shared" si="69"/>
        <v>15_RP</v>
      </c>
      <c r="B59" s="65" t="str">
        <f t="shared" si="69"/>
        <v>1_1_coking_coal</v>
      </c>
      <c r="C59" s="65" t="str">
        <f t="shared" si="69"/>
        <v>1_1_coking_coal</v>
      </c>
      <c r="D59" s="66" t="s">
        <v>171</v>
      </c>
      <c r="E59" s="66">
        <f t="shared" si="70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1"/>
        <v>15_RP</v>
      </c>
      <c r="BL59" s="65" t="str">
        <f t="shared" si="72"/>
        <v>d_ind_cem_1_1_coking_coal</v>
      </c>
      <c r="BM59" s="65"/>
      <c r="BN59" s="65"/>
      <c r="BO59" s="65">
        <f t="shared" ref="BO59:CV59" si="75">BO$49*BO16</f>
        <v>0</v>
      </c>
      <c r="BP59" s="65">
        <f t="shared" si="75"/>
        <v>0</v>
      </c>
      <c r="BQ59" s="65">
        <f t="shared" si="75"/>
        <v>0</v>
      </c>
      <c r="BR59" s="65">
        <f t="shared" si="75"/>
        <v>0</v>
      </c>
      <c r="BS59" s="65">
        <f t="shared" si="75"/>
        <v>0</v>
      </c>
      <c r="BT59" s="65">
        <f t="shared" si="75"/>
        <v>0</v>
      </c>
      <c r="BU59" s="65">
        <f t="shared" si="75"/>
        <v>0</v>
      </c>
      <c r="BV59" s="65">
        <f t="shared" si="75"/>
        <v>0</v>
      </c>
      <c r="BW59" s="65">
        <f t="shared" si="75"/>
        <v>0</v>
      </c>
      <c r="BX59" s="65">
        <f t="shared" si="75"/>
        <v>0</v>
      </c>
      <c r="BY59" s="65">
        <f t="shared" si="75"/>
        <v>0</v>
      </c>
      <c r="BZ59" s="65">
        <f t="shared" si="75"/>
        <v>0</v>
      </c>
      <c r="CA59" s="65">
        <f t="shared" si="75"/>
        <v>0</v>
      </c>
      <c r="CB59" s="65">
        <f t="shared" si="75"/>
        <v>0</v>
      </c>
      <c r="CC59" s="65">
        <f t="shared" si="75"/>
        <v>0</v>
      </c>
      <c r="CD59" s="65">
        <f t="shared" si="75"/>
        <v>0</v>
      </c>
      <c r="CE59" s="65">
        <f t="shared" si="75"/>
        <v>0</v>
      </c>
      <c r="CF59" s="65">
        <f t="shared" si="75"/>
        <v>0</v>
      </c>
      <c r="CG59" s="65">
        <f t="shared" si="75"/>
        <v>0</v>
      </c>
      <c r="CH59" s="65">
        <f t="shared" si="75"/>
        <v>0</v>
      </c>
      <c r="CI59" s="65">
        <f t="shared" si="75"/>
        <v>0</v>
      </c>
      <c r="CJ59" s="65">
        <f t="shared" si="75"/>
        <v>0</v>
      </c>
      <c r="CK59" s="65">
        <f t="shared" si="75"/>
        <v>0</v>
      </c>
      <c r="CL59" s="65">
        <f t="shared" si="75"/>
        <v>0</v>
      </c>
      <c r="CM59" s="65">
        <f t="shared" si="75"/>
        <v>0</v>
      </c>
      <c r="CN59" s="65">
        <f t="shared" si="75"/>
        <v>0</v>
      </c>
      <c r="CO59" s="65">
        <f t="shared" si="75"/>
        <v>0</v>
      </c>
      <c r="CP59" s="65">
        <f t="shared" si="75"/>
        <v>0</v>
      </c>
      <c r="CQ59" s="65">
        <f t="shared" si="75"/>
        <v>0</v>
      </c>
      <c r="CR59" s="65">
        <f t="shared" si="75"/>
        <v>0</v>
      </c>
      <c r="CS59" s="65">
        <f t="shared" si="75"/>
        <v>0</v>
      </c>
      <c r="CT59" s="65">
        <f t="shared" si="75"/>
        <v>0</v>
      </c>
      <c r="CU59" s="65">
        <f t="shared" si="75"/>
        <v>0</v>
      </c>
      <c r="CV59" s="65">
        <f t="shared" si="75"/>
        <v>0</v>
      </c>
      <c r="CW59" s="65">
        <f t="shared" ref="CW59:DP59" si="76">CW$49*CW16</f>
        <v>0</v>
      </c>
      <c r="CX59" s="65">
        <f t="shared" si="76"/>
        <v>0</v>
      </c>
      <c r="CY59" s="65">
        <f t="shared" si="76"/>
        <v>0</v>
      </c>
      <c r="CZ59" s="65">
        <f t="shared" si="76"/>
        <v>0</v>
      </c>
      <c r="DA59" s="65">
        <f t="shared" si="76"/>
        <v>0</v>
      </c>
      <c r="DB59" s="65">
        <f t="shared" si="76"/>
        <v>0</v>
      </c>
      <c r="DC59" s="65">
        <f t="shared" si="76"/>
        <v>0</v>
      </c>
      <c r="DD59" s="65">
        <f t="shared" si="76"/>
        <v>0</v>
      </c>
      <c r="DE59" s="65">
        <f t="shared" si="76"/>
        <v>0</v>
      </c>
      <c r="DF59" s="65">
        <f t="shared" si="76"/>
        <v>0</v>
      </c>
      <c r="DG59" s="65">
        <f t="shared" si="76"/>
        <v>0</v>
      </c>
      <c r="DH59" s="65">
        <f t="shared" si="76"/>
        <v>0</v>
      </c>
      <c r="DI59" s="65">
        <f t="shared" si="76"/>
        <v>0</v>
      </c>
      <c r="DJ59" s="65">
        <f t="shared" si="76"/>
        <v>0</v>
      </c>
      <c r="DK59" s="65">
        <f t="shared" si="76"/>
        <v>0</v>
      </c>
      <c r="DL59" s="65">
        <f t="shared" si="76"/>
        <v>0</v>
      </c>
      <c r="DM59" s="65">
        <f t="shared" si="76"/>
        <v>0</v>
      </c>
      <c r="DN59" s="65">
        <f t="shared" si="76"/>
        <v>0</v>
      </c>
      <c r="DO59" s="65">
        <f t="shared" si="76"/>
        <v>0</v>
      </c>
      <c r="DP59" s="65">
        <f t="shared" si="76"/>
        <v>0</v>
      </c>
    </row>
    <row r="60" spans="1:120" x14ac:dyDescent="0.25">
      <c r="A60" s="65" t="str">
        <f t="shared" si="69"/>
        <v>15_RP</v>
      </c>
      <c r="B60" s="65" t="str">
        <f t="shared" si="69"/>
        <v>1_5_lignite</v>
      </c>
      <c r="C60" s="65" t="str">
        <f t="shared" si="69"/>
        <v>1_5_lignite</v>
      </c>
      <c r="D60" s="66" t="s">
        <v>171</v>
      </c>
      <c r="E60" s="66">
        <f t="shared" si="70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1"/>
        <v>15_RP</v>
      </c>
      <c r="BL60" s="65" t="str">
        <f t="shared" si="72"/>
        <v>d_ind_cem_1_5_lignite</v>
      </c>
      <c r="BM60" s="65"/>
      <c r="BN60" s="65"/>
      <c r="BO60" s="65">
        <f t="shared" ref="BO60:CV60" si="77">BO$49*BO17</f>
        <v>0</v>
      </c>
      <c r="BP60" s="65">
        <f t="shared" si="77"/>
        <v>0</v>
      </c>
      <c r="BQ60" s="65">
        <f t="shared" si="77"/>
        <v>0</v>
      </c>
      <c r="BR60" s="65">
        <f t="shared" si="77"/>
        <v>0</v>
      </c>
      <c r="BS60" s="65">
        <f t="shared" si="77"/>
        <v>0</v>
      </c>
      <c r="BT60" s="65">
        <f t="shared" si="77"/>
        <v>0</v>
      </c>
      <c r="BU60" s="65">
        <f t="shared" si="77"/>
        <v>0</v>
      </c>
      <c r="BV60" s="65">
        <f t="shared" si="77"/>
        <v>0</v>
      </c>
      <c r="BW60" s="65">
        <f t="shared" si="77"/>
        <v>0</v>
      </c>
      <c r="BX60" s="65">
        <f t="shared" si="77"/>
        <v>0</v>
      </c>
      <c r="BY60" s="65">
        <f t="shared" si="77"/>
        <v>0</v>
      </c>
      <c r="BZ60" s="65">
        <f t="shared" si="77"/>
        <v>0</v>
      </c>
      <c r="CA60" s="65">
        <f t="shared" si="77"/>
        <v>0</v>
      </c>
      <c r="CB60" s="65">
        <f t="shared" si="77"/>
        <v>0</v>
      </c>
      <c r="CC60" s="65">
        <f t="shared" si="77"/>
        <v>0</v>
      </c>
      <c r="CD60" s="65">
        <f t="shared" si="77"/>
        <v>0</v>
      </c>
      <c r="CE60" s="65">
        <f t="shared" si="77"/>
        <v>0</v>
      </c>
      <c r="CF60" s="65">
        <f t="shared" si="77"/>
        <v>0</v>
      </c>
      <c r="CG60" s="65">
        <f t="shared" si="77"/>
        <v>0</v>
      </c>
      <c r="CH60" s="65">
        <f t="shared" si="77"/>
        <v>0</v>
      </c>
      <c r="CI60" s="65">
        <f t="shared" si="77"/>
        <v>0</v>
      </c>
      <c r="CJ60" s="65">
        <f t="shared" si="77"/>
        <v>0</v>
      </c>
      <c r="CK60" s="65">
        <f t="shared" si="77"/>
        <v>0</v>
      </c>
      <c r="CL60" s="65">
        <f t="shared" si="77"/>
        <v>0</v>
      </c>
      <c r="CM60" s="65">
        <f t="shared" si="77"/>
        <v>0</v>
      </c>
      <c r="CN60" s="65">
        <f t="shared" si="77"/>
        <v>0</v>
      </c>
      <c r="CO60" s="65">
        <f t="shared" si="77"/>
        <v>0</v>
      </c>
      <c r="CP60" s="65">
        <f t="shared" si="77"/>
        <v>0</v>
      </c>
      <c r="CQ60" s="65">
        <f t="shared" si="77"/>
        <v>0</v>
      </c>
      <c r="CR60" s="65">
        <f t="shared" si="77"/>
        <v>0</v>
      </c>
      <c r="CS60" s="65">
        <f t="shared" si="77"/>
        <v>0</v>
      </c>
      <c r="CT60" s="65">
        <f t="shared" si="77"/>
        <v>0</v>
      </c>
      <c r="CU60" s="65">
        <f t="shared" si="77"/>
        <v>0</v>
      </c>
      <c r="CV60" s="65">
        <f t="shared" si="77"/>
        <v>0</v>
      </c>
      <c r="CW60" s="65">
        <f t="shared" ref="CW60:DP60" si="78">CW$49*CW17</f>
        <v>0</v>
      </c>
      <c r="CX60" s="65">
        <f t="shared" si="78"/>
        <v>0</v>
      </c>
      <c r="CY60" s="65">
        <f t="shared" si="78"/>
        <v>0</v>
      </c>
      <c r="CZ60" s="65">
        <f t="shared" si="78"/>
        <v>0</v>
      </c>
      <c r="DA60" s="65">
        <f t="shared" si="78"/>
        <v>0</v>
      </c>
      <c r="DB60" s="65">
        <f t="shared" si="78"/>
        <v>0</v>
      </c>
      <c r="DC60" s="65">
        <f t="shared" si="78"/>
        <v>0</v>
      </c>
      <c r="DD60" s="65">
        <f t="shared" si="78"/>
        <v>0</v>
      </c>
      <c r="DE60" s="65">
        <f t="shared" si="78"/>
        <v>0</v>
      </c>
      <c r="DF60" s="65">
        <f t="shared" si="78"/>
        <v>0</v>
      </c>
      <c r="DG60" s="65">
        <f t="shared" si="78"/>
        <v>0</v>
      </c>
      <c r="DH60" s="65">
        <f t="shared" si="78"/>
        <v>0</v>
      </c>
      <c r="DI60" s="65">
        <f t="shared" si="78"/>
        <v>0</v>
      </c>
      <c r="DJ60" s="65">
        <f t="shared" si="78"/>
        <v>0</v>
      </c>
      <c r="DK60" s="65">
        <f t="shared" si="78"/>
        <v>0</v>
      </c>
      <c r="DL60" s="65">
        <f t="shared" si="78"/>
        <v>0</v>
      </c>
      <c r="DM60" s="65">
        <f t="shared" si="78"/>
        <v>0</v>
      </c>
      <c r="DN60" s="65">
        <f t="shared" si="78"/>
        <v>0</v>
      </c>
      <c r="DO60" s="65">
        <f t="shared" si="78"/>
        <v>0</v>
      </c>
      <c r="DP60" s="65">
        <f t="shared" si="78"/>
        <v>0</v>
      </c>
    </row>
    <row r="61" spans="1:120" x14ac:dyDescent="0.25">
      <c r="A61" s="65" t="str">
        <f t="shared" si="69"/>
        <v>15_RP</v>
      </c>
      <c r="B61" s="65" t="str">
        <f t="shared" si="69"/>
        <v>2_coal_products</v>
      </c>
      <c r="C61" s="65" t="str">
        <f t="shared" si="69"/>
        <v>2_coal_products</v>
      </c>
      <c r="D61" s="66" t="s">
        <v>171</v>
      </c>
      <c r="E61" s="66">
        <f t="shared" si="70"/>
        <v>0</v>
      </c>
      <c r="F61" s="66">
        <v>0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1"/>
        <v>15_RP</v>
      </c>
      <c r="BL61" s="65" t="str">
        <f t="shared" si="72"/>
        <v>d_ind_cem_2_coal_products</v>
      </c>
      <c r="BM61" s="65"/>
      <c r="BN61" s="65"/>
      <c r="BO61" s="65">
        <f t="shared" ref="BO61:CV61" si="79">BO$49*BO18</f>
        <v>0</v>
      </c>
      <c r="BP61" s="65">
        <f t="shared" si="79"/>
        <v>0</v>
      </c>
      <c r="BQ61" s="65">
        <f t="shared" si="79"/>
        <v>0</v>
      </c>
      <c r="BR61" s="65">
        <f t="shared" si="79"/>
        <v>0</v>
      </c>
      <c r="BS61" s="65">
        <f t="shared" si="79"/>
        <v>0</v>
      </c>
      <c r="BT61" s="65">
        <f t="shared" si="79"/>
        <v>0</v>
      </c>
      <c r="BU61" s="65">
        <f t="shared" si="79"/>
        <v>0</v>
      </c>
      <c r="BV61" s="65">
        <f t="shared" si="79"/>
        <v>0</v>
      </c>
      <c r="BW61" s="65">
        <f t="shared" si="79"/>
        <v>0</v>
      </c>
      <c r="BX61" s="65">
        <f t="shared" si="79"/>
        <v>0</v>
      </c>
      <c r="BY61" s="65">
        <f t="shared" si="79"/>
        <v>0</v>
      </c>
      <c r="BZ61" s="65">
        <f t="shared" si="79"/>
        <v>0</v>
      </c>
      <c r="CA61" s="65">
        <f t="shared" si="79"/>
        <v>0</v>
      </c>
      <c r="CB61" s="65">
        <f t="shared" si="79"/>
        <v>0</v>
      </c>
      <c r="CC61" s="65">
        <f t="shared" si="79"/>
        <v>0</v>
      </c>
      <c r="CD61" s="65">
        <f t="shared" si="79"/>
        <v>0</v>
      </c>
      <c r="CE61" s="65">
        <f t="shared" si="79"/>
        <v>0</v>
      </c>
      <c r="CF61" s="65">
        <f t="shared" si="79"/>
        <v>0</v>
      </c>
      <c r="CG61" s="65">
        <f t="shared" si="79"/>
        <v>0</v>
      </c>
      <c r="CH61" s="65">
        <f t="shared" si="79"/>
        <v>0</v>
      </c>
      <c r="CI61" s="65">
        <f t="shared" si="79"/>
        <v>0</v>
      </c>
      <c r="CJ61" s="65">
        <f t="shared" si="79"/>
        <v>0</v>
      </c>
      <c r="CK61" s="65">
        <f t="shared" si="79"/>
        <v>0</v>
      </c>
      <c r="CL61" s="65">
        <f t="shared" si="79"/>
        <v>0</v>
      </c>
      <c r="CM61" s="65">
        <f t="shared" si="79"/>
        <v>0</v>
      </c>
      <c r="CN61" s="65">
        <f t="shared" si="79"/>
        <v>0</v>
      </c>
      <c r="CO61" s="65">
        <f t="shared" si="79"/>
        <v>0</v>
      </c>
      <c r="CP61" s="65">
        <f t="shared" si="79"/>
        <v>0</v>
      </c>
      <c r="CQ61" s="65">
        <f t="shared" si="79"/>
        <v>0</v>
      </c>
      <c r="CR61" s="65">
        <f t="shared" si="79"/>
        <v>0</v>
      </c>
      <c r="CS61" s="65">
        <f t="shared" si="79"/>
        <v>0</v>
      </c>
      <c r="CT61" s="65">
        <f t="shared" si="79"/>
        <v>0</v>
      </c>
      <c r="CU61" s="65">
        <f t="shared" si="79"/>
        <v>0</v>
      </c>
      <c r="CV61" s="65">
        <f t="shared" si="79"/>
        <v>0</v>
      </c>
      <c r="CW61" s="65">
        <f t="shared" ref="CW61:DP61" si="80">CW$49*CW18</f>
        <v>0</v>
      </c>
      <c r="CX61" s="65">
        <f t="shared" si="80"/>
        <v>0</v>
      </c>
      <c r="CY61" s="65">
        <f t="shared" si="80"/>
        <v>0</v>
      </c>
      <c r="CZ61" s="65">
        <f t="shared" si="80"/>
        <v>0</v>
      </c>
      <c r="DA61" s="65">
        <f t="shared" si="80"/>
        <v>0</v>
      </c>
      <c r="DB61" s="65">
        <f t="shared" si="80"/>
        <v>0</v>
      </c>
      <c r="DC61" s="65">
        <f t="shared" si="80"/>
        <v>0</v>
      </c>
      <c r="DD61" s="65">
        <f t="shared" si="80"/>
        <v>0</v>
      </c>
      <c r="DE61" s="65">
        <f t="shared" si="80"/>
        <v>0</v>
      </c>
      <c r="DF61" s="65">
        <f t="shared" si="80"/>
        <v>0</v>
      </c>
      <c r="DG61" s="65">
        <f t="shared" si="80"/>
        <v>0</v>
      </c>
      <c r="DH61" s="65">
        <f t="shared" si="80"/>
        <v>0</v>
      </c>
      <c r="DI61" s="65">
        <f t="shared" si="80"/>
        <v>0</v>
      </c>
      <c r="DJ61" s="65">
        <f t="shared" si="80"/>
        <v>0</v>
      </c>
      <c r="DK61" s="65">
        <f t="shared" si="80"/>
        <v>0</v>
      </c>
      <c r="DL61" s="65">
        <f t="shared" si="80"/>
        <v>0</v>
      </c>
      <c r="DM61" s="65">
        <f t="shared" si="80"/>
        <v>0</v>
      </c>
      <c r="DN61" s="65">
        <f t="shared" si="80"/>
        <v>0</v>
      </c>
      <c r="DO61" s="65">
        <f t="shared" si="80"/>
        <v>0</v>
      </c>
      <c r="DP61" s="65">
        <f t="shared" si="80"/>
        <v>0</v>
      </c>
    </row>
    <row r="62" spans="1:120" x14ac:dyDescent="0.25">
      <c r="A62" s="65" t="str">
        <f t="shared" si="69"/>
        <v>15_RP</v>
      </c>
      <c r="B62" s="65" t="str">
        <f t="shared" si="69"/>
        <v>6_1_crude_oil</v>
      </c>
      <c r="C62" s="65" t="str">
        <f t="shared" si="69"/>
        <v>6_1_crude_oil</v>
      </c>
      <c r="D62" s="66" t="s">
        <v>171</v>
      </c>
      <c r="E62" s="66">
        <f t="shared" si="70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1"/>
        <v>15_RP</v>
      </c>
      <c r="BL62" s="65" t="str">
        <f t="shared" si="72"/>
        <v>d_ind_cem_6_1_crude_oil</v>
      </c>
      <c r="BM62" s="65"/>
      <c r="BN62" s="65"/>
      <c r="BO62" s="65">
        <f t="shared" ref="BO62:CV62" si="81">BO$49*BO19</f>
        <v>0</v>
      </c>
      <c r="BP62" s="65">
        <f t="shared" si="81"/>
        <v>0</v>
      </c>
      <c r="BQ62" s="65">
        <f t="shared" si="81"/>
        <v>0</v>
      </c>
      <c r="BR62" s="65">
        <f t="shared" si="81"/>
        <v>0</v>
      </c>
      <c r="BS62" s="65">
        <f t="shared" si="81"/>
        <v>0</v>
      </c>
      <c r="BT62" s="65">
        <f t="shared" si="81"/>
        <v>0</v>
      </c>
      <c r="BU62" s="65">
        <f t="shared" si="81"/>
        <v>0</v>
      </c>
      <c r="BV62" s="65">
        <f t="shared" si="81"/>
        <v>0</v>
      </c>
      <c r="BW62" s="65">
        <f t="shared" si="81"/>
        <v>0</v>
      </c>
      <c r="BX62" s="65">
        <f t="shared" si="81"/>
        <v>0</v>
      </c>
      <c r="BY62" s="65">
        <f t="shared" si="81"/>
        <v>0</v>
      </c>
      <c r="BZ62" s="65">
        <f t="shared" si="81"/>
        <v>0</v>
      </c>
      <c r="CA62" s="65">
        <f t="shared" si="81"/>
        <v>0</v>
      </c>
      <c r="CB62" s="65">
        <f t="shared" si="81"/>
        <v>0</v>
      </c>
      <c r="CC62" s="65">
        <f t="shared" si="81"/>
        <v>0</v>
      </c>
      <c r="CD62" s="65">
        <f t="shared" si="81"/>
        <v>0</v>
      </c>
      <c r="CE62" s="65">
        <f t="shared" si="81"/>
        <v>0</v>
      </c>
      <c r="CF62" s="65">
        <f t="shared" si="81"/>
        <v>0</v>
      </c>
      <c r="CG62" s="65">
        <f t="shared" si="81"/>
        <v>0</v>
      </c>
      <c r="CH62" s="65">
        <f t="shared" si="81"/>
        <v>0</v>
      </c>
      <c r="CI62" s="65">
        <f t="shared" si="81"/>
        <v>0</v>
      </c>
      <c r="CJ62" s="65">
        <f t="shared" si="81"/>
        <v>0</v>
      </c>
      <c r="CK62" s="65">
        <f t="shared" si="81"/>
        <v>0</v>
      </c>
      <c r="CL62" s="65">
        <f t="shared" si="81"/>
        <v>0</v>
      </c>
      <c r="CM62" s="65">
        <f t="shared" si="81"/>
        <v>0</v>
      </c>
      <c r="CN62" s="65">
        <f t="shared" si="81"/>
        <v>0</v>
      </c>
      <c r="CO62" s="65">
        <f t="shared" si="81"/>
        <v>0</v>
      </c>
      <c r="CP62" s="65">
        <f t="shared" si="81"/>
        <v>0</v>
      </c>
      <c r="CQ62" s="65">
        <f t="shared" si="81"/>
        <v>0</v>
      </c>
      <c r="CR62" s="65">
        <f t="shared" si="81"/>
        <v>0</v>
      </c>
      <c r="CS62" s="65">
        <f t="shared" si="81"/>
        <v>0</v>
      </c>
      <c r="CT62" s="65">
        <f t="shared" si="81"/>
        <v>0</v>
      </c>
      <c r="CU62" s="65">
        <f t="shared" si="81"/>
        <v>0</v>
      </c>
      <c r="CV62" s="65">
        <f t="shared" si="81"/>
        <v>0</v>
      </c>
      <c r="CW62" s="65">
        <f t="shared" ref="CW62:DP62" si="82">CW$49*CW19</f>
        <v>0</v>
      </c>
      <c r="CX62" s="65">
        <f t="shared" si="82"/>
        <v>0</v>
      </c>
      <c r="CY62" s="65">
        <f t="shared" si="82"/>
        <v>0</v>
      </c>
      <c r="CZ62" s="65">
        <f t="shared" si="82"/>
        <v>0</v>
      </c>
      <c r="DA62" s="65">
        <f t="shared" si="82"/>
        <v>0</v>
      </c>
      <c r="DB62" s="65">
        <f t="shared" si="82"/>
        <v>0</v>
      </c>
      <c r="DC62" s="65">
        <f t="shared" si="82"/>
        <v>0</v>
      </c>
      <c r="DD62" s="65">
        <f t="shared" si="82"/>
        <v>0</v>
      </c>
      <c r="DE62" s="65">
        <f t="shared" si="82"/>
        <v>0</v>
      </c>
      <c r="DF62" s="65">
        <f t="shared" si="82"/>
        <v>0</v>
      </c>
      <c r="DG62" s="65">
        <f t="shared" si="82"/>
        <v>0</v>
      </c>
      <c r="DH62" s="65">
        <f t="shared" si="82"/>
        <v>0</v>
      </c>
      <c r="DI62" s="65">
        <f t="shared" si="82"/>
        <v>0</v>
      </c>
      <c r="DJ62" s="65">
        <f t="shared" si="82"/>
        <v>0</v>
      </c>
      <c r="DK62" s="65">
        <f t="shared" si="82"/>
        <v>0</v>
      </c>
      <c r="DL62" s="65">
        <f t="shared" si="82"/>
        <v>0</v>
      </c>
      <c r="DM62" s="65">
        <f t="shared" si="82"/>
        <v>0</v>
      </c>
      <c r="DN62" s="65">
        <f t="shared" si="82"/>
        <v>0</v>
      </c>
      <c r="DO62" s="65">
        <f t="shared" si="82"/>
        <v>0</v>
      </c>
      <c r="DP62" s="65">
        <f t="shared" si="82"/>
        <v>0</v>
      </c>
    </row>
    <row r="63" spans="1:120" x14ac:dyDescent="0.25">
      <c r="A63" s="65" t="str">
        <f t="shared" si="69"/>
        <v>15_RP</v>
      </c>
      <c r="B63" s="65" t="str">
        <f t="shared" si="69"/>
        <v>6_x_ngls</v>
      </c>
      <c r="C63" s="65" t="str">
        <f t="shared" si="69"/>
        <v>6_x_ngls</v>
      </c>
      <c r="D63" s="66" t="s">
        <v>171</v>
      </c>
      <c r="E63" s="66">
        <f t="shared" si="70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1"/>
        <v>15_RP</v>
      </c>
      <c r="BL63" s="65" t="str">
        <f t="shared" si="72"/>
        <v>d_ind_cem_6_x_ngls</v>
      </c>
      <c r="BM63" s="65"/>
      <c r="BN63" s="65"/>
      <c r="BO63" s="65">
        <f t="shared" ref="BO63:CV63" si="83">BO$49*BO20</f>
        <v>0</v>
      </c>
      <c r="BP63" s="65">
        <f t="shared" si="83"/>
        <v>0</v>
      </c>
      <c r="BQ63" s="65">
        <f t="shared" si="83"/>
        <v>0</v>
      </c>
      <c r="BR63" s="65">
        <f t="shared" si="83"/>
        <v>0</v>
      </c>
      <c r="BS63" s="65">
        <f t="shared" si="83"/>
        <v>0</v>
      </c>
      <c r="BT63" s="65">
        <f t="shared" si="83"/>
        <v>0</v>
      </c>
      <c r="BU63" s="65">
        <f t="shared" si="83"/>
        <v>0</v>
      </c>
      <c r="BV63" s="65">
        <f t="shared" si="83"/>
        <v>0</v>
      </c>
      <c r="BW63" s="65">
        <f t="shared" si="83"/>
        <v>0</v>
      </c>
      <c r="BX63" s="65">
        <f t="shared" si="83"/>
        <v>0</v>
      </c>
      <c r="BY63" s="65">
        <f t="shared" si="83"/>
        <v>0</v>
      </c>
      <c r="BZ63" s="65">
        <f t="shared" si="83"/>
        <v>0</v>
      </c>
      <c r="CA63" s="65">
        <f t="shared" si="83"/>
        <v>0</v>
      </c>
      <c r="CB63" s="65">
        <f t="shared" si="83"/>
        <v>0</v>
      </c>
      <c r="CC63" s="65">
        <f t="shared" si="83"/>
        <v>0</v>
      </c>
      <c r="CD63" s="65">
        <f t="shared" si="83"/>
        <v>0</v>
      </c>
      <c r="CE63" s="65">
        <f t="shared" si="83"/>
        <v>0</v>
      </c>
      <c r="CF63" s="65">
        <f t="shared" si="83"/>
        <v>0</v>
      </c>
      <c r="CG63" s="65">
        <f t="shared" si="83"/>
        <v>0</v>
      </c>
      <c r="CH63" s="65">
        <f t="shared" si="83"/>
        <v>0</v>
      </c>
      <c r="CI63" s="65">
        <f t="shared" si="83"/>
        <v>0</v>
      </c>
      <c r="CJ63" s="65">
        <f t="shared" si="83"/>
        <v>0</v>
      </c>
      <c r="CK63" s="65">
        <f t="shared" si="83"/>
        <v>0</v>
      </c>
      <c r="CL63" s="65">
        <f t="shared" si="83"/>
        <v>0</v>
      </c>
      <c r="CM63" s="65">
        <f t="shared" si="83"/>
        <v>0</v>
      </c>
      <c r="CN63" s="65">
        <f t="shared" si="83"/>
        <v>0</v>
      </c>
      <c r="CO63" s="65">
        <f t="shared" si="83"/>
        <v>0</v>
      </c>
      <c r="CP63" s="65">
        <f t="shared" si="83"/>
        <v>0</v>
      </c>
      <c r="CQ63" s="65">
        <f t="shared" si="83"/>
        <v>0</v>
      </c>
      <c r="CR63" s="65">
        <f t="shared" si="83"/>
        <v>0</v>
      </c>
      <c r="CS63" s="65">
        <f t="shared" si="83"/>
        <v>0</v>
      </c>
      <c r="CT63" s="65">
        <f t="shared" si="83"/>
        <v>0</v>
      </c>
      <c r="CU63" s="65">
        <f t="shared" si="83"/>
        <v>0</v>
      </c>
      <c r="CV63" s="65">
        <f t="shared" si="83"/>
        <v>0</v>
      </c>
      <c r="CW63" s="65">
        <f t="shared" ref="CW63:DP63" si="84">CW$49*CW20</f>
        <v>0</v>
      </c>
      <c r="CX63" s="65">
        <f t="shared" si="84"/>
        <v>0</v>
      </c>
      <c r="CY63" s="65">
        <f t="shared" si="84"/>
        <v>0</v>
      </c>
      <c r="CZ63" s="65">
        <f t="shared" si="84"/>
        <v>0</v>
      </c>
      <c r="DA63" s="65">
        <f t="shared" si="84"/>
        <v>0</v>
      </c>
      <c r="DB63" s="65">
        <f t="shared" si="84"/>
        <v>0</v>
      </c>
      <c r="DC63" s="65">
        <f t="shared" si="84"/>
        <v>0</v>
      </c>
      <c r="DD63" s="65">
        <f t="shared" si="84"/>
        <v>0</v>
      </c>
      <c r="DE63" s="65">
        <f t="shared" si="84"/>
        <v>0</v>
      </c>
      <c r="DF63" s="65">
        <f t="shared" si="84"/>
        <v>0</v>
      </c>
      <c r="DG63" s="65">
        <f t="shared" si="84"/>
        <v>0</v>
      </c>
      <c r="DH63" s="65">
        <f t="shared" si="84"/>
        <v>0</v>
      </c>
      <c r="DI63" s="65">
        <f t="shared" si="84"/>
        <v>0</v>
      </c>
      <c r="DJ63" s="65">
        <f t="shared" si="84"/>
        <v>0</v>
      </c>
      <c r="DK63" s="65">
        <f t="shared" si="84"/>
        <v>0</v>
      </c>
      <c r="DL63" s="65">
        <f t="shared" si="84"/>
        <v>0</v>
      </c>
      <c r="DM63" s="65">
        <f t="shared" si="84"/>
        <v>0</v>
      </c>
      <c r="DN63" s="65">
        <f t="shared" si="84"/>
        <v>0</v>
      </c>
      <c r="DO63" s="65">
        <f t="shared" si="84"/>
        <v>0</v>
      </c>
      <c r="DP63" s="65">
        <f t="shared" si="84"/>
        <v>0</v>
      </c>
    </row>
    <row r="64" spans="1:120" x14ac:dyDescent="0.25">
      <c r="A64" s="65" t="str">
        <f t="shared" si="69"/>
        <v>15_RP</v>
      </c>
      <c r="B64" s="65" t="str">
        <f t="shared" si="69"/>
        <v>7_1_motor_gasoline</v>
      </c>
      <c r="C64" s="65" t="str">
        <f t="shared" si="69"/>
        <v>7_1_mo_gasoline</v>
      </c>
      <c r="D64" s="66" t="s">
        <v>171</v>
      </c>
      <c r="E64" s="66">
        <f t="shared" si="70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1"/>
        <v>15_RP</v>
      </c>
      <c r="BL64" s="65" t="str">
        <f t="shared" si="72"/>
        <v>d_ind_cem_7_1_mo_gasoline</v>
      </c>
      <c r="BM64" s="65"/>
      <c r="BN64" s="65"/>
      <c r="BO64" s="65">
        <f t="shared" ref="BO64:CV64" si="85">BO$49*BO21</f>
        <v>0</v>
      </c>
      <c r="BP64" s="65">
        <f t="shared" si="85"/>
        <v>0</v>
      </c>
      <c r="BQ64" s="65">
        <f t="shared" si="85"/>
        <v>0</v>
      </c>
      <c r="BR64" s="65">
        <f t="shared" si="85"/>
        <v>0</v>
      </c>
      <c r="BS64" s="65">
        <f t="shared" si="85"/>
        <v>0</v>
      </c>
      <c r="BT64" s="65">
        <f t="shared" si="85"/>
        <v>0</v>
      </c>
      <c r="BU64" s="65">
        <f t="shared" si="85"/>
        <v>0</v>
      </c>
      <c r="BV64" s="65">
        <f t="shared" si="85"/>
        <v>0</v>
      </c>
      <c r="BW64" s="65">
        <f t="shared" si="85"/>
        <v>0</v>
      </c>
      <c r="BX64" s="65">
        <f t="shared" si="85"/>
        <v>0</v>
      </c>
      <c r="BY64" s="65">
        <f t="shared" si="85"/>
        <v>0</v>
      </c>
      <c r="BZ64" s="65">
        <f t="shared" si="85"/>
        <v>0</v>
      </c>
      <c r="CA64" s="65">
        <f t="shared" si="85"/>
        <v>0</v>
      </c>
      <c r="CB64" s="65">
        <f t="shared" si="85"/>
        <v>0</v>
      </c>
      <c r="CC64" s="65">
        <f t="shared" si="85"/>
        <v>0</v>
      </c>
      <c r="CD64" s="65">
        <f t="shared" si="85"/>
        <v>0</v>
      </c>
      <c r="CE64" s="65">
        <f t="shared" si="85"/>
        <v>0</v>
      </c>
      <c r="CF64" s="65">
        <f t="shared" si="85"/>
        <v>0</v>
      </c>
      <c r="CG64" s="65">
        <f t="shared" si="85"/>
        <v>0</v>
      </c>
      <c r="CH64" s="65">
        <f t="shared" si="85"/>
        <v>0</v>
      </c>
      <c r="CI64" s="65">
        <f t="shared" si="85"/>
        <v>0</v>
      </c>
      <c r="CJ64" s="65">
        <f t="shared" si="85"/>
        <v>0</v>
      </c>
      <c r="CK64" s="65">
        <f t="shared" si="85"/>
        <v>0</v>
      </c>
      <c r="CL64" s="65">
        <f t="shared" si="85"/>
        <v>0</v>
      </c>
      <c r="CM64" s="65">
        <f t="shared" si="85"/>
        <v>0</v>
      </c>
      <c r="CN64" s="65">
        <f t="shared" si="85"/>
        <v>0</v>
      </c>
      <c r="CO64" s="65">
        <f t="shared" si="85"/>
        <v>0</v>
      </c>
      <c r="CP64" s="65">
        <f t="shared" si="85"/>
        <v>0</v>
      </c>
      <c r="CQ64" s="65">
        <f t="shared" si="85"/>
        <v>0</v>
      </c>
      <c r="CR64" s="65">
        <f t="shared" si="85"/>
        <v>0</v>
      </c>
      <c r="CS64" s="65">
        <f t="shared" si="85"/>
        <v>0</v>
      </c>
      <c r="CT64" s="65">
        <f t="shared" si="85"/>
        <v>0</v>
      </c>
      <c r="CU64" s="65">
        <f t="shared" si="85"/>
        <v>0</v>
      </c>
      <c r="CV64" s="65">
        <f t="shared" si="85"/>
        <v>0</v>
      </c>
      <c r="CW64" s="65">
        <f t="shared" ref="CW64:DP64" si="86">CW$49*CW21</f>
        <v>0</v>
      </c>
      <c r="CX64" s="65">
        <f t="shared" si="86"/>
        <v>0</v>
      </c>
      <c r="CY64" s="65">
        <f t="shared" si="86"/>
        <v>0</v>
      </c>
      <c r="CZ64" s="65">
        <f t="shared" si="86"/>
        <v>0</v>
      </c>
      <c r="DA64" s="65">
        <f t="shared" si="86"/>
        <v>0</v>
      </c>
      <c r="DB64" s="65">
        <f t="shared" si="86"/>
        <v>0</v>
      </c>
      <c r="DC64" s="65">
        <f t="shared" si="86"/>
        <v>0</v>
      </c>
      <c r="DD64" s="65">
        <f t="shared" si="86"/>
        <v>0</v>
      </c>
      <c r="DE64" s="65">
        <f t="shared" si="86"/>
        <v>0</v>
      </c>
      <c r="DF64" s="65">
        <f t="shared" si="86"/>
        <v>0</v>
      </c>
      <c r="DG64" s="65">
        <f t="shared" si="86"/>
        <v>0</v>
      </c>
      <c r="DH64" s="65">
        <f t="shared" si="86"/>
        <v>0</v>
      </c>
      <c r="DI64" s="65">
        <f t="shared" si="86"/>
        <v>0</v>
      </c>
      <c r="DJ64" s="65">
        <f t="shared" si="86"/>
        <v>0</v>
      </c>
      <c r="DK64" s="65">
        <f t="shared" si="86"/>
        <v>0</v>
      </c>
      <c r="DL64" s="65">
        <f t="shared" si="86"/>
        <v>0</v>
      </c>
      <c r="DM64" s="65">
        <f t="shared" si="86"/>
        <v>0</v>
      </c>
      <c r="DN64" s="65">
        <f t="shared" si="86"/>
        <v>0</v>
      </c>
      <c r="DO64" s="65">
        <f t="shared" si="86"/>
        <v>0</v>
      </c>
      <c r="DP64" s="65">
        <f t="shared" si="86"/>
        <v>0</v>
      </c>
    </row>
    <row r="65" spans="1:120" x14ac:dyDescent="0.25">
      <c r="A65" s="65" t="str">
        <f t="shared" si="69"/>
        <v>15_RP</v>
      </c>
      <c r="B65" s="65" t="str">
        <f t="shared" si="69"/>
        <v>7_2_aviation_gasoline</v>
      </c>
      <c r="C65" s="65" t="str">
        <f t="shared" si="69"/>
        <v>7_2_avi_gasoline</v>
      </c>
      <c r="D65" s="66" t="s">
        <v>171</v>
      </c>
      <c r="E65" s="66">
        <f t="shared" si="70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1"/>
        <v>15_RP</v>
      </c>
      <c r="BL65" s="65" t="str">
        <f t="shared" si="72"/>
        <v>d_ind_cem_7_2_avi_gasoline</v>
      </c>
      <c r="BM65" s="65"/>
      <c r="BN65" s="65"/>
      <c r="BO65" s="65">
        <f t="shared" ref="BO65:CV65" si="87">BO$49*BO22</f>
        <v>0</v>
      </c>
      <c r="BP65" s="65">
        <f t="shared" si="87"/>
        <v>0</v>
      </c>
      <c r="BQ65" s="65">
        <f t="shared" si="87"/>
        <v>0</v>
      </c>
      <c r="BR65" s="65">
        <f t="shared" si="87"/>
        <v>0</v>
      </c>
      <c r="BS65" s="65">
        <f t="shared" si="87"/>
        <v>0</v>
      </c>
      <c r="BT65" s="65">
        <f t="shared" si="87"/>
        <v>0</v>
      </c>
      <c r="BU65" s="65">
        <f t="shared" si="87"/>
        <v>0</v>
      </c>
      <c r="BV65" s="65">
        <f t="shared" si="87"/>
        <v>0</v>
      </c>
      <c r="BW65" s="65">
        <f t="shared" si="87"/>
        <v>0</v>
      </c>
      <c r="BX65" s="65">
        <f t="shared" si="87"/>
        <v>0</v>
      </c>
      <c r="BY65" s="65">
        <f t="shared" si="87"/>
        <v>0</v>
      </c>
      <c r="BZ65" s="65">
        <f t="shared" si="87"/>
        <v>0</v>
      </c>
      <c r="CA65" s="65">
        <f t="shared" si="87"/>
        <v>0</v>
      </c>
      <c r="CB65" s="65">
        <f t="shared" si="87"/>
        <v>0</v>
      </c>
      <c r="CC65" s="65">
        <f t="shared" si="87"/>
        <v>0</v>
      </c>
      <c r="CD65" s="65">
        <f t="shared" si="87"/>
        <v>0</v>
      </c>
      <c r="CE65" s="65">
        <f t="shared" si="87"/>
        <v>0</v>
      </c>
      <c r="CF65" s="65">
        <f t="shared" si="87"/>
        <v>0</v>
      </c>
      <c r="CG65" s="65">
        <f t="shared" si="87"/>
        <v>0</v>
      </c>
      <c r="CH65" s="65">
        <f t="shared" si="87"/>
        <v>0</v>
      </c>
      <c r="CI65" s="65">
        <f t="shared" si="87"/>
        <v>0</v>
      </c>
      <c r="CJ65" s="65">
        <f t="shared" si="87"/>
        <v>0</v>
      </c>
      <c r="CK65" s="65">
        <f t="shared" si="87"/>
        <v>0</v>
      </c>
      <c r="CL65" s="65">
        <f t="shared" si="87"/>
        <v>0</v>
      </c>
      <c r="CM65" s="65">
        <f t="shared" si="87"/>
        <v>0</v>
      </c>
      <c r="CN65" s="65">
        <f t="shared" si="87"/>
        <v>0</v>
      </c>
      <c r="CO65" s="65">
        <f t="shared" si="87"/>
        <v>0</v>
      </c>
      <c r="CP65" s="65">
        <f t="shared" si="87"/>
        <v>0</v>
      </c>
      <c r="CQ65" s="65">
        <f t="shared" si="87"/>
        <v>0</v>
      </c>
      <c r="CR65" s="65">
        <f t="shared" si="87"/>
        <v>0</v>
      </c>
      <c r="CS65" s="65">
        <f t="shared" si="87"/>
        <v>0</v>
      </c>
      <c r="CT65" s="65">
        <f t="shared" si="87"/>
        <v>0</v>
      </c>
      <c r="CU65" s="65">
        <f t="shared" si="87"/>
        <v>0</v>
      </c>
      <c r="CV65" s="65">
        <f t="shared" si="87"/>
        <v>0</v>
      </c>
      <c r="CW65" s="65">
        <f t="shared" ref="CW65:DP65" si="88">CW$49*CW22</f>
        <v>0</v>
      </c>
      <c r="CX65" s="65">
        <f t="shared" si="88"/>
        <v>0</v>
      </c>
      <c r="CY65" s="65">
        <f t="shared" si="88"/>
        <v>0</v>
      </c>
      <c r="CZ65" s="65">
        <f t="shared" si="88"/>
        <v>0</v>
      </c>
      <c r="DA65" s="65">
        <f t="shared" si="88"/>
        <v>0</v>
      </c>
      <c r="DB65" s="65">
        <f t="shared" si="88"/>
        <v>0</v>
      </c>
      <c r="DC65" s="65">
        <f t="shared" si="88"/>
        <v>0</v>
      </c>
      <c r="DD65" s="65">
        <f t="shared" si="88"/>
        <v>0</v>
      </c>
      <c r="DE65" s="65">
        <f t="shared" si="88"/>
        <v>0</v>
      </c>
      <c r="DF65" s="65">
        <f t="shared" si="88"/>
        <v>0</v>
      </c>
      <c r="DG65" s="65">
        <f t="shared" si="88"/>
        <v>0</v>
      </c>
      <c r="DH65" s="65">
        <f t="shared" si="88"/>
        <v>0</v>
      </c>
      <c r="DI65" s="65">
        <f t="shared" si="88"/>
        <v>0</v>
      </c>
      <c r="DJ65" s="65">
        <f t="shared" si="88"/>
        <v>0</v>
      </c>
      <c r="DK65" s="65">
        <f t="shared" si="88"/>
        <v>0</v>
      </c>
      <c r="DL65" s="65">
        <f t="shared" si="88"/>
        <v>0</v>
      </c>
      <c r="DM65" s="65">
        <f t="shared" si="88"/>
        <v>0</v>
      </c>
      <c r="DN65" s="65">
        <f t="shared" si="88"/>
        <v>0</v>
      </c>
      <c r="DO65" s="65">
        <f t="shared" si="88"/>
        <v>0</v>
      </c>
      <c r="DP65" s="65">
        <f t="shared" si="88"/>
        <v>0</v>
      </c>
    </row>
    <row r="66" spans="1:120" x14ac:dyDescent="0.25">
      <c r="A66" s="65" t="str">
        <f t="shared" si="69"/>
        <v>15_RP</v>
      </c>
      <c r="B66" s="65" t="str">
        <f t="shared" si="69"/>
        <v>7_3_naphtha</v>
      </c>
      <c r="C66" s="65" t="str">
        <f t="shared" si="69"/>
        <v>7_3_naphtha</v>
      </c>
      <c r="D66" s="66" t="s">
        <v>171</v>
      </c>
      <c r="E66" s="66">
        <f t="shared" si="70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1"/>
        <v>15_RP</v>
      </c>
      <c r="BL66" s="65" t="str">
        <f t="shared" si="72"/>
        <v>d_ind_cem_7_3_naphtha</v>
      </c>
      <c r="BM66" s="65"/>
      <c r="BN66" s="65"/>
      <c r="BO66" s="65">
        <f t="shared" ref="BO66:CV66" si="89">BO$49*BO23</f>
        <v>0</v>
      </c>
      <c r="BP66" s="65">
        <f t="shared" si="89"/>
        <v>0</v>
      </c>
      <c r="BQ66" s="65">
        <f t="shared" si="89"/>
        <v>0</v>
      </c>
      <c r="BR66" s="65">
        <f t="shared" si="89"/>
        <v>0</v>
      </c>
      <c r="BS66" s="65">
        <f t="shared" si="89"/>
        <v>0</v>
      </c>
      <c r="BT66" s="65">
        <f t="shared" si="89"/>
        <v>0</v>
      </c>
      <c r="BU66" s="65">
        <f t="shared" si="89"/>
        <v>0</v>
      </c>
      <c r="BV66" s="65">
        <f t="shared" si="89"/>
        <v>0</v>
      </c>
      <c r="BW66" s="65">
        <f t="shared" si="89"/>
        <v>0</v>
      </c>
      <c r="BX66" s="65">
        <f t="shared" si="89"/>
        <v>0</v>
      </c>
      <c r="BY66" s="65">
        <f t="shared" si="89"/>
        <v>0</v>
      </c>
      <c r="BZ66" s="65">
        <f t="shared" si="89"/>
        <v>0</v>
      </c>
      <c r="CA66" s="65">
        <f t="shared" si="89"/>
        <v>0</v>
      </c>
      <c r="CB66" s="65">
        <f t="shared" si="89"/>
        <v>0</v>
      </c>
      <c r="CC66" s="65">
        <f t="shared" si="89"/>
        <v>0</v>
      </c>
      <c r="CD66" s="65">
        <f t="shared" si="89"/>
        <v>0</v>
      </c>
      <c r="CE66" s="65">
        <f t="shared" si="89"/>
        <v>0</v>
      </c>
      <c r="CF66" s="65">
        <f t="shared" si="89"/>
        <v>0</v>
      </c>
      <c r="CG66" s="65">
        <f t="shared" si="89"/>
        <v>0</v>
      </c>
      <c r="CH66" s="65">
        <f t="shared" si="89"/>
        <v>0</v>
      </c>
      <c r="CI66" s="65">
        <f t="shared" si="89"/>
        <v>0</v>
      </c>
      <c r="CJ66" s="65">
        <f t="shared" si="89"/>
        <v>0</v>
      </c>
      <c r="CK66" s="65">
        <f t="shared" si="89"/>
        <v>0</v>
      </c>
      <c r="CL66" s="65">
        <f t="shared" si="89"/>
        <v>0</v>
      </c>
      <c r="CM66" s="65">
        <f t="shared" si="89"/>
        <v>0</v>
      </c>
      <c r="CN66" s="65">
        <f t="shared" si="89"/>
        <v>0</v>
      </c>
      <c r="CO66" s="65">
        <f t="shared" si="89"/>
        <v>0</v>
      </c>
      <c r="CP66" s="65">
        <f t="shared" si="89"/>
        <v>0</v>
      </c>
      <c r="CQ66" s="65">
        <f t="shared" si="89"/>
        <v>0</v>
      </c>
      <c r="CR66" s="65">
        <f t="shared" si="89"/>
        <v>0</v>
      </c>
      <c r="CS66" s="65">
        <f t="shared" si="89"/>
        <v>0</v>
      </c>
      <c r="CT66" s="65">
        <f t="shared" si="89"/>
        <v>0</v>
      </c>
      <c r="CU66" s="65">
        <f t="shared" si="89"/>
        <v>0</v>
      </c>
      <c r="CV66" s="65">
        <f t="shared" si="89"/>
        <v>0</v>
      </c>
      <c r="CW66" s="65">
        <f t="shared" ref="CW66:DP66" si="90">CW$49*CW23</f>
        <v>0</v>
      </c>
      <c r="CX66" s="65">
        <f t="shared" si="90"/>
        <v>0</v>
      </c>
      <c r="CY66" s="65">
        <f t="shared" si="90"/>
        <v>0</v>
      </c>
      <c r="CZ66" s="65">
        <f t="shared" si="90"/>
        <v>0</v>
      </c>
      <c r="DA66" s="65">
        <f t="shared" si="90"/>
        <v>0</v>
      </c>
      <c r="DB66" s="65">
        <f t="shared" si="90"/>
        <v>0</v>
      </c>
      <c r="DC66" s="65">
        <f t="shared" si="90"/>
        <v>0</v>
      </c>
      <c r="DD66" s="65">
        <f t="shared" si="90"/>
        <v>0</v>
      </c>
      <c r="DE66" s="65">
        <f t="shared" si="90"/>
        <v>0</v>
      </c>
      <c r="DF66" s="65">
        <f t="shared" si="90"/>
        <v>0</v>
      </c>
      <c r="DG66" s="65">
        <f t="shared" si="90"/>
        <v>0</v>
      </c>
      <c r="DH66" s="65">
        <f t="shared" si="90"/>
        <v>0</v>
      </c>
      <c r="DI66" s="65">
        <f t="shared" si="90"/>
        <v>0</v>
      </c>
      <c r="DJ66" s="65">
        <f t="shared" si="90"/>
        <v>0</v>
      </c>
      <c r="DK66" s="65">
        <f t="shared" si="90"/>
        <v>0</v>
      </c>
      <c r="DL66" s="65">
        <f t="shared" si="90"/>
        <v>0</v>
      </c>
      <c r="DM66" s="65">
        <f t="shared" si="90"/>
        <v>0</v>
      </c>
      <c r="DN66" s="65">
        <f t="shared" si="90"/>
        <v>0</v>
      </c>
      <c r="DO66" s="65">
        <f t="shared" si="90"/>
        <v>0</v>
      </c>
      <c r="DP66" s="65">
        <f t="shared" si="90"/>
        <v>0</v>
      </c>
    </row>
    <row r="67" spans="1:120" x14ac:dyDescent="0.25">
      <c r="A67" s="65" t="str">
        <f t="shared" si="69"/>
        <v>15_RP</v>
      </c>
      <c r="B67" s="65" t="str">
        <f t="shared" si="69"/>
        <v>7_x_jet_fuel</v>
      </c>
      <c r="C67" s="65" t="str">
        <f t="shared" si="69"/>
        <v>7_x_jet_fuel</v>
      </c>
      <c r="D67" s="66" t="s">
        <v>171</v>
      </c>
      <c r="E67" s="66">
        <f t="shared" si="70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1"/>
        <v>15_RP</v>
      </c>
      <c r="BL67" s="65" t="str">
        <f t="shared" si="72"/>
        <v>d_ind_cem_7_x_jet_fuel</v>
      </c>
      <c r="BM67" s="65"/>
      <c r="BN67" s="65"/>
      <c r="BO67" s="65">
        <f t="shared" ref="BO67:CV67" si="91">BO$49*BO24</f>
        <v>0</v>
      </c>
      <c r="BP67" s="65">
        <f t="shared" si="91"/>
        <v>0</v>
      </c>
      <c r="BQ67" s="65">
        <f t="shared" si="91"/>
        <v>0</v>
      </c>
      <c r="BR67" s="65">
        <f t="shared" si="91"/>
        <v>0</v>
      </c>
      <c r="BS67" s="65">
        <f t="shared" si="91"/>
        <v>0</v>
      </c>
      <c r="BT67" s="65">
        <f t="shared" si="91"/>
        <v>0</v>
      </c>
      <c r="BU67" s="65">
        <f t="shared" si="91"/>
        <v>0</v>
      </c>
      <c r="BV67" s="65">
        <f t="shared" si="91"/>
        <v>0</v>
      </c>
      <c r="BW67" s="65">
        <f t="shared" si="91"/>
        <v>0</v>
      </c>
      <c r="BX67" s="65">
        <f t="shared" si="91"/>
        <v>0</v>
      </c>
      <c r="BY67" s="65">
        <f t="shared" si="91"/>
        <v>0</v>
      </c>
      <c r="BZ67" s="65">
        <f t="shared" si="91"/>
        <v>0</v>
      </c>
      <c r="CA67" s="65">
        <f t="shared" si="91"/>
        <v>0</v>
      </c>
      <c r="CB67" s="65">
        <f t="shared" si="91"/>
        <v>0</v>
      </c>
      <c r="CC67" s="65">
        <f t="shared" si="91"/>
        <v>0</v>
      </c>
      <c r="CD67" s="65">
        <f t="shared" si="91"/>
        <v>0</v>
      </c>
      <c r="CE67" s="65">
        <f t="shared" si="91"/>
        <v>0</v>
      </c>
      <c r="CF67" s="65">
        <f t="shared" si="91"/>
        <v>0</v>
      </c>
      <c r="CG67" s="65">
        <f t="shared" si="91"/>
        <v>0</v>
      </c>
      <c r="CH67" s="65">
        <f t="shared" si="91"/>
        <v>0</v>
      </c>
      <c r="CI67" s="65">
        <f t="shared" si="91"/>
        <v>0</v>
      </c>
      <c r="CJ67" s="65">
        <f t="shared" si="91"/>
        <v>0</v>
      </c>
      <c r="CK67" s="65">
        <f t="shared" si="91"/>
        <v>0</v>
      </c>
      <c r="CL67" s="65">
        <f t="shared" si="91"/>
        <v>0</v>
      </c>
      <c r="CM67" s="65">
        <f t="shared" si="91"/>
        <v>0</v>
      </c>
      <c r="CN67" s="65">
        <f t="shared" si="91"/>
        <v>0</v>
      </c>
      <c r="CO67" s="65">
        <f t="shared" si="91"/>
        <v>0</v>
      </c>
      <c r="CP67" s="65">
        <f t="shared" si="91"/>
        <v>0</v>
      </c>
      <c r="CQ67" s="65">
        <f t="shared" si="91"/>
        <v>0</v>
      </c>
      <c r="CR67" s="65">
        <f t="shared" si="91"/>
        <v>0</v>
      </c>
      <c r="CS67" s="65">
        <f t="shared" si="91"/>
        <v>0</v>
      </c>
      <c r="CT67" s="65">
        <f t="shared" si="91"/>
        <v>0</v>
      </c>
      <c r="CU67" s="65">
        <f t="shared" si="91"/>
        <v>0</v>
      </c>
      <c r="CV67" s="65">
        <f t="shared" si="91"/>
        <v>0</v>
      </c>
      <c r="CW67" s="65">
        <f t="shared" ref="CW67:DP67" si="92">CW$49*CW24</f>
        <v>0</v>
      </c>
      <c r="CX67" s="65">
        <f t="shared" si="92"/>
        <v>0</v>
      </c>
      <c r="CY67" s="65">
        <f t="shared" si="92"/>
        <v>0</v>
      </c>
      <c r="CZ67" s="65">
        <f t="shared" si="92"/>
        <v>0</v>
      </c>
      <c r="DA67" s="65">
        <f t="shared" si="92"/>
        <v>0</v>
      </c>
      <c r="DB67" s="65">
        <f t="shared" si="92"/>
        <v>0</v>
      </c>
      <c r="DC67" s="65">
        <f t="shared" si="92"/>
        <v>0</v>
      </c>
      <c r="DD67" s="65">
        <f t="shared" si="92"/>
        <v>0</v>
      </c>
      <c r="DE67" s="65">
        <f t="shared" si="92"/>
        <v>0</v>
      </c>
      <c r="DF67" s="65">
        <f t="shared" si="92"/>
        <v>0</v>
      </c>
      <c r="DG67" s="65">
        <f t="shared" si="92"/>
        <v>0</v>
      </c>
      <c r="DH67" s="65">
        <f t="shared" si="92"/>
        <v>0</v>
      </c>
      <c r="DI67" s="65">
        <f t="shared" si="92"/>
        <v>0</v>
      </c>
      <c r="DJ67" s="65">
        <f t="shared" si="92"/>
        <v>0</v>
      </c>
      <c r="DK67" s="65">
        <f t="shared" si="92"/>
        <v>0</v>
      </c>
      <c r="DL67" s="65">
        <f t="shared" si="92"/>
        <v>0</v>
      </c>
      <c r="DM67" s="65">
        <f t="shared" si="92"/>
        <v>0</v>
      </c>
      <c r="DN67" s="65">
        <f t="shared" si="92"/>
        <v>0</v>
      </c>
      <c r="DO67" s="65">
        <f t="shared" si="92"/>
        <v>0</v>
      </c>
      <c r="DP67" s="65">
        <f t="shared" si="92"/>
        <v>0</v>
      </c>
    </row>
    <row r="68" spans="1:120" x14ac:dyDescent="0.25">
      <c r="A68" s="65" t="str">
        <f t="shared" si="69"/>
        <v>15_RP</v>
      </c>
      <c r="B68" s="65" t="str">
        <f t="shared" si="69"/>
        <v>7_6_kerosene</v>
      </c>
      <c r="C68" s="65" t="str">
        <f t="shared" si="69"/>
        <v>7_6_kerosene</v>
      </c>
      <c r="D68" s="66" t="s">
        <v>171</v>
      </c>
      <c r="E68" s="66">
        <f t="shared" si="70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1"/>
        <v>15_RP</v>
      </c>
      <c r="BL68" s="65" t="str">
        <f t="shared" si="72"/>
        <v>d_ind_cem_7_6_kerosene</v>
      </c>
      <c r="BM68" s="65"/>
      <c r="BN68" s="65"/>
      <c r="BO68" s="65">
        <f t="shared" ref="BO68:CV68" si="93">BO$49*BO25</f>
        <v>0</v>
      </c>
      <c r="BP68" s="65">
        <f t="shared" si="93"/>
        <v>0</v>
      </c>
      <c r="BQ68" s="65">
        <f t="shared" si="93"/>
        <v>0</v>
      </c>
      <c r="BR68" s="65">
        <f t="shared" si="93"/>
        <v>0</v>
      </c>
      <c r="BS68" s="65">
        <f t="shared" si="93"/>
        <v>0</v>
      </c>
      <c r="BT68" s="65">
        <f t="shared" si="93"/>
        <v>0</v>
      </c>
      <c r="BU68" s="65">
        <f t="shared" si="93"/>
        <v>0</v>
      </c>
      <c r="BV68" s="65">
        <f t="shared" si="93"/>
        <v>0</v>
      </c>
      <c r="BW68" s="65">
        <f t="shared" si="93"/>
        <v>0</v>
      </c>
      <c r="BX68" s="65">
        <f t="shared" si="93"/>
        <v>0</v>
      </c>
      <c r="BY68" s="65">
        <f t="shared" si="93"/>
        <v>0</v>
      </c>
      <c r="BZ68" s="65">
        <f t="shared" si="93"/>
        <v>0</v>
      </c>
      <c r="CA68" s="65">
        <f t="shared" si="93"/>
        <v>0</v>
      </c>
      <c r="CB68" s="65">
        <f t="shared" si="93"/>
        <v>0</v>
      </c>
      <c r="CC68" s="65">
        <f t="shared" si="93"/>
        <v>0</v>
      </c>
      <c r="CD68" s="65">
        <f t="shared" si="93"/>
        <v>0</v>
      </c>
      <c r="CE68" s="65">
        <f t="shared" si="93"/>
        <v>0</v>
      </c>
      <c r="CF68" s="65">
        <f t="shared" si="93"/>
        <v>0</v>
      </c>
      <c r="CG68" s="65">
        <f t="shared" si="93"/>
        <v>0</v>
      </c>
      <c r="CH68" s="65">
        <f t="shared" si="93"/>
        <v>0</v>
      </c>
      <c r="CI68" s="65">
        <f t="shared" si="93"/>
        <v>0</v>
      </c>
      <c r="CJ68" s="65">
        <f t="shared" si="93"/>
        <v>0</v>
      </c>
      <c r="CK68" s="65">
        <f t="shared" si="93"/>
        <v>0</v>
      </c>
      <c r="CL68" s="65">
        <f t="shared" si="93"/>
        <v>0</v>
      </c>
      <c r="CM68" s="65">
        <f t="shared" si="93"/>
        <v>0</v>
      </c>
      <c r="CN68" s="65">
        <f t="shared" si="93"/>
        <v>0</v>
      </c>
      <c r="CO68" s="65">
        <f t="shared" si="93"/>
        <v>0</v>
      </c>
      <c r="CP68" s="65">
        <f t="shared" si="93"/>
        <v>0</v>
      </c>
      <c r="CQ68" s="65">
        <f t="shared" si="93"/>
        <v>0</v>
      </c>
      <c r="CR68" s="65">
        <f t="shared" si="93"/>
        <v>0</v>
      </c>
      <c r="CS68" s="65">
        <f t="shared" si="93"/>
        <v>0</v>
      </c>
      <c r="CT68" s="65">
        <f t="shared" si="93"/>
        <v>0</v>
      </c>
      <c r="CU68" s="65">
        <f t="shared" si="93"/>
        <v>0</v>
      </c>
      <c r="CV68" s="65">
        <f t="shared" si="93"/>
        <v>0</v>
      </c>
      <c r="CW68" s="65">
        <f t="shared" ref="CW68:DP68" si="94">CW$49*CW25</f>
        <v>0</v>
      </c>
      <c r="CX68" s="65">
        <f t="shared" si="94"/>
        <v>0</v>
      </c>
      <c r="CY68" s="65">
        <f t="shared" si="94"/>
        <v>0</v>
      </c>
      <c r="CZ68" s="65">
        <f t="shared" si="94"/>
        <v>0</v>
      </c>
      <c r="DA68" s="65">
        <f t="shared" si="94"/>
        <v>0</v>
      </c>
      <c r="DB68" s="65">
        <f t="shared" si="94"/>
        <v>0</v>
      </c>
      <c r="DC68" s="65">
        <f t="shared" si="94"/>
        <v>0</v>
      </c>
      <c r="DD68" s="65">
        <f t="shared" si="94"/>
        <v>0</v>
      </c>
      <c r="DE68" s="65">
        <f t="shared" si="94"/>
        <v>0</v>
      </c>
      <c r="DF68" s="65">
        <f t="shared" si="94"/>
        <v>0</v>
      </c>
      <c r="DG68" s="65">
        <f t="shared" si="94"/>
        <v>0</v>
      </c>
      <c r="DH68" s="65">
        <f t="shared" si="94"/>
        <v>0</v>
      </c>
      <c r="DI68" s="65">
        <f t="shared" si="94"/>
        <v>0</v>
      </c>
      <c r="DJ68" s="65">
        <f t="shared" si="94"/>
        <v>0</v>
      </c>
      <c r="DK68" s="65">
        <f t="shared" si="94"/>
        <v>0</v>
      </c>
      <c r="DL68" s="65">
        <f t="shared" si="94"/>
        <v>0</v>
      </c>
      <c r="DM68" s="65">
        <f t="shared" si="94"/>
        <v>0</v>
      </c>
      <c r="DN68" s="65">
        <f t="shared" si="94"/>
        <v>0</v>
      </c>
      <c r="DO68" s="65">
        <f t="shared" si="94"/>
        <v>0</v>
      </c>
      <c r="DP68" s="65">
        <f t="shared" si="94"/>
        <v>0</v>
      </c>
    </row>
    <row r="69" spans="1:120" x14ac:dyDescent="0.25">
      <c r="A69" s="65" t="str">
        <f t="shared" si="69"/>
        <v>15_RP</v>
      </c>
      <c r="B69" s="65" t="str">
        <f t="shared" si="69"/>
        <v>7_7_gas_diesel_oil</v>
      </c>
      <c r="C69" s="65" t="str">
        <f t="shared" si="69"/>
        <v>7_7_gas_diesel_oil</v>
      </c>
      <c r="D69" s="66" t="s">
        <v>171</v>
      </c>
      <c r="E69" s="66">
        <f t="shared" si="70"/>
        <v>2.3955815765460371</v>
      </c>
      <c r="F69" s="66">
        <v>2.0871849372211888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1"/>
        <v>15_RP</v>
      </c>
      <c r="BL69" s="65" t="str">
        <f t="shared" si="72"/>
        <v>d_ind_cem_7_7_gas_diesel_oil</v>
      </c>
      <c r="BM69" s="65"/>
      <c r="BN69" s="65"/>
      <c r="BO69" s="65">
        <f t="shared" ref="BO69:CV69" si="95">BO$49*BO26</f>
        <v>2.3955815765460371</v>
      </c>
      <c r="BP69" s="65">
        <f t="shared" si="95"/>
        <v>2.0871849372211888</v>
      </c>
      <c r="BQ69" s="65">
        <f t="shared" si="95"/>
        <v>2.1231857740971414</v>
      </c>
      <c r="BR69" s="65">
        <f t="shared" si="95"/>
        <v>1.766214153451144</v>
      </c>
      <c r="BS69" s="65">
        <f t="shared" si="95"/>
        <v>1.9240779593804695</v>
      </c>
      <c r="BT69" s="65">
        <f t="shared" si="95"/>
        <v>2.0639267163215513</v>
      </c>
      <c r="BU69" s="65">
        <f t="shared" si="95"/>
        <v>2.208100187425273</v>
      </c>
      <c r="BV69" s="65">
        <f t="shared" si="95"/>
        <v>2.3596928522687373</v>
      </c>
      <c r="BW69" s="65">
        <f t="shared" si="95"/>
        <v>2.5155152366318583</v>
      </c>
      <c r="BX69" s="65">
        <f t="shared" si="95"/>
        <v>2.675401530759475</v>
      </c>
      <c r="BY69" s="65">
        <f t="shared" si="95"/>
        <v>2.8423675557881976</v>
      </c>
      <c r="BZ69" s="65">
        <f t="shared" si="95"/>
        <v>2.9484427307105143</v>
      </c>
      <c r="CA69" s="65">
        <f t="shared" si="95"/>
        <v>3.0531397675395118</v>
      </c>
      <c r="CB69" s="65">
        <f t="shared" si="95"/>
        <v>3.1531882073276796</v>
      </c>
      <c r="CC69" s="65">
        <f t="shared" si="95"/>
        <v>3.2546303363290296</v>
      </c>
      <c r="CD69" s="65">
        <f t="shared" si="95"/>
        <v>3.3810846789127669</v>
      </c>
      <c r="CE69" s="65">
        <f t="shared" si="95"/>
        <v>3.4722243659042702</v>
      </c>
      <c r="CF69" s="65">
        <f t="shared" si="95"/>
        <v>3.5874227886709913</v>
      </c>
      <c r="CG69" s="65">
        <f t="shared" si="95"/>
        <v>3.6683140974033823</v>
      </c>
      <c r="CH69" s="65">
        <f t="shared" si="95"/>
        <v>3.7722071520056848</v>
      </c>
      <c r="CI69" s="65">
        <f t="shared" si="95"/>
        <v>3.8700502534865424</v>
      </c>
      <c r="CJ69" s="65">
        <f t="shared" si="95"/>
        <v>3.9616825470760637</v>
      </c>
      <c r="CK69" s="65">
        <f t="shared" si="95"/>
        <v>4.0733503070050734</v>
      </c>
      <c r="CL69" s="65">
        <f t="shared" si="95"/>
        <v>4.151439127878378</v>
      </c>
      <c r="CM69" s="65">
        <f t="shared" si="95"/>
        <v>4.2481477781410746</v>
      </c>
      <c r="CN69" s="65">
        <f t="shared" si="95"/>
        <v>4.3368196613676977</v>
      </c>
      <c r="CO69" s="65">
        <f t="shared" si="95"/>
        <v>4.4172066343937706</v>
      </c>
      <c r="CP69" s="65">
        <f t="shared" si="95"/>
        <v>4.4890382450900006</v>
      </c>
      <c r="CQ69" s="65">
        <f t="shared" si="95"/>
        <v>4.5520254020202042</v>
      </c>
      <c r="CR69" s="65">
        <f t="shared" si="95"/>
        <v>4.6058497693642746</v>
      </c>
      <c r="CS69" s="65">
        <f t="shared" si="95"/>
        <v>4.6724309485548829</v>
      </c>
      <c r="CT69" s="65">
        <f t="shared" si="95"/>
        <v>4.7280621262502498</v>
      </c>
      <c r="CU69" s="65">
        <f t="shared" si="95"/>
        <v>4.7512442755733773</v>
      </c>
      <c r="CV69" s="65">
        <f t="shared" si="95"/>
        <v>4.784372037555924</v>
      </c>
      <c r="CW69" s="65">
        <f t="shared" ref="CW69:DP69" si="96">CW$49*CW26</f>
        <v>4.7714660212269182</v>
      </c>
      <c r="CX69" s="65">
        <f t="shared" si="96"/>
        <v>4.7585948193429797</v>
      </c>
      <c r="CY69" s="65">
        <f t="shared" si="96"/>
        <v>4.7457583379908872</v>
      </c>
      <c r="CZ69" s="65">
        <f t="shared" si="96"/>
        <v>4.7329564835107503</v>
      </c>
      <c r="DA69" s="65">
        <f t="shared" si="96"/>
        <v>4.7201891624953332</v>
      </c>
      <c r="DB69" s="65">
        <f t="shared" si="96"/>
        <v>4.7074562817893666</v>
      </c>
      <c r="DC69" s="65">
        <f t="shared" si="96"/>
        <v>4.6947577484888736</v>
      </c>
      <c r="DD69" s="65">
        <f t="shared" si="96"/>
        <v>4.6820934699404857</v>
      </c>
      <c r="DE69" s="65">
        <f t="shared" si="96"/>
        <v>4.6694633537407748</v>
      </c>
      <c r="DF69" s="65">
        <f t="shared" si="96"/>
        <v>4.6568673077355696</v>
      </c>
      <c r="DG69" s="65">
        <f t="shared" si="96"/>
        <v>4.6443052400192908</v>
      </c>
      <c r="DH69" s="65">
        <f t="shared" si="96"/>
        <v>4.6317770589342784</v>
      </c>
      <c r="DI69" s="65">
        <f t="shared" si="96"/>
        <v>4.6192826730701189</v>
      </c>
      <c r="DJ69" s="65">
        <f t="shared" si="96"/>
        <v>4.6068219912629846</v>
      </c>
      <c r="DK69" s="65">
        <f t="shared" si="96"/>
        <v>4.5943949225949643</v>
      </c>
      <c r="DL69" s="65">
        <f t="shared" si="96"/>
        <v>4.5820013763934027</v>
      </c>
      <c r="DM69" s="65">
        <f t="shared" si="96"/>
        <v>4.5696412622302347</v>
      </c>
      <c r="DN69" s="65">
        <f t="shared" si="96"/>
        <v>4.55731448992133</v>
      </c>
      <c r="DO69" s="65">
        <f t="shared" si="96"/>
        <v>4.545020969525833</v>
      </c>
      <c r="DP69" s="65">
        <f t="shared" si="96"/>
        <v>4.5327606113455063</v>
      </c>
    </row>
    <row r="70" spans="1:120" x14ac:dyDescent="0.25">
      <c r="A70" s="65" t="str">
        <f t="shared" si="69"/>
        <v>15_RP</v>
      </c>
      <c r="B70" s="65" t="str">
        <f t="shared" si="69"/>
        <v>7_8_fuel_oil</v>
      </c>
      <c r="C70" s="65" t="str">
        <f t="shared" si="69"/>
        <v>7_8_fuel_oil</v>
      </c>
      <c r="D70" s="66" t="s">
        <v>171</v>
      </c>
      <c r="E70" s="66">
        <f t="shared" si="70"/>
        <v>6.785088657716539</v>
      </c>
      <c r="F70" s="66">
        <v>6.2438286031908667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1"/>
        <v>15_RP</v>
      </c>
      <c r="BL70" s="65" t="str">
        <f t="shared" si="72"/>
        <v>d_ind_cem_7_8_fuel_oil</v>
      </c>
      <c r="BM70" s="65"/>
      <c r="BN70" s="65"/>
      <c r="BO70" s="65">
        <f t="shared" ref="BO70:CV70" si="97">BO$49*BO27</f>
        <v>6.785088657716539</v>
      </c>
      <c r="BP70" s="65">
        <f t="shared" si="97"/>
        <v>6.2438286031908667</v>
      </c>
      <c r="BQ70" s="65">
        <f t="shared" si="97"/>
        <v>6.3515253630784461</v>
      </c>
      <c r="BR70" s="65">
        <f t="shared" si="97"/>
        <v>5.2836422178099083</v>
      </c>
      <c r="BS70" s="65">
        <f t="shared" si="97"/>
        <v>5.7558929174447915</v>
      </c>
      <c r="BT70" s="65">
        <f t="shared" si="97"/>
        <v>6.174251469740569</v>
      </c>
      <c r="BU70" s="65">
        <f t="shared" si="97"/>
        <v>6.6055474352515224</v>
      </c>
      <c r="BV70" s="65">
        <f t="shared" si="97"/>
        <v>7.0590379716693024</v>
      </c>
      <c r="BW70" s="65">
        <f t="shared" si="97"/>
        <v>7.5251817441512854</v>
      </c>
      <c r="BX70" s="65">
        <f t="shared" si="97"/>
        <v>8.0034827316341239</v>
      </c>
      <c r="BY70" s="65">
        <f t="shared" si="97"/>
        <v>8.5029627845245894</v>
      </c>
      <c r="BZ70" s="65">
        <f t="shared" si="97"/>
        <v>8.8202874256990391</v>
      </c>
      <c r="CA70" s="65">
        <f t="shared" si="97"/>
        <v>9.1334893569531772</v>
      </c>
      <c r="CB70" s="65">
        <f t="shared" si="97"/>
        <v>9.4327849770555652</v>
      </c>
      <c r="CC70" s="65">
        <f t="shared" si="97"/>
        <v>9.7362498283640839</v>
      </c>
      <c r="CD70" s="65">
        <f t="shared" si="97"/>
        <v>10.114538894724074</v>
      </c>
      <c r="CE70" s="65">
        <f t="shared" si="97"/>
        <v>10.387183917393241</v>
      </c>
      <c r="CF70" s="65">
        <f t="shared" si="97"/>
        <v>10.731800819463716</v>
      </c>
      <c r="CG70" s="65">
        <f t="shared" si="97"/>
        <v>10.973787745588853</v>
      </c>
      <c r="CH70" s="65">
        <f t="shared" si="97"/>
        <v>11.284584558286424</v>
      </c>
      <c r="CI70" s="65">
        <f t="shared" si="97"/>
        <v>11.577282893137596</v>
      </c>
      <c r="CJ70" s="65">
        <f t="shared" si="97"/>
        <v>11.851401551952735</v>
      </c>
      <c r="CK70" s="65">
        <f t="shared" si="97"/>
        <v>12.185456451001247</v>
      </c>
      <c r="CL70" s="65">
        <f t="shared" si="97"/>
        <v>12.419059714738541</v>
      </c>
      <c r="CM70" s="65">
        <f t="shared" si="97"/>
        <v>12.708364330691802</v>
      </c>
      <c r="CN70" s="65">
        <f t="shared" si="97"/>
        <v>12.97362690082433</v>
      </c>
      <c r="CO70" s="65">
        <f t="shared" si="97"/>
        <v>13.214105103092486</v>
      </c>
      <c r="CP70" s="65">
        <f t="shared" si="97"/>
        <v>13.42898987802552</v>
      </c>
      <c r="CQ70" s="65">
        <f t="shared" si="97"/>
        <v>13.617416406533376</v>
      </c>
      <c r="CR70" s="65">
        <f t="shared" si="97"/>
        <v>13.778432384743239</v>
      </c>
      <c r="CS70" s="65">
        <f t="shared" si="97"/>
        <v>13.977610456437247</v>
      </c>
      <c r="CT70" s="65">
        <f t="shared" si="97"/>
        <v>14.144031520679873</v>
      </c>
      <c r="CU70" s="65">
        <f t="shared" si="97"/>
        <v>14.213381085467311</v>
      </c>
      <c r="CV70" s="65">
        <f t="shared" si="97"/>
        <v>14.312483021351204</v>
      </c>
      <c r="CW70" s="65">
        <f t="shared" ref="CW70:DP70" si="98">CW$49*CW27</f>
        <v>14.273874581595225</v>
      </c>
      <c r="CX70" s="65">
        <f t="shared" si="98"/>
        <v>14.235370289499587</v>
      </c>
      <c r="CY70" s="65">
        <f t="shared" si="98"/>
        <v>14.196969864122222</v>
      </c>
      <c r="CZ70" s="65">
        <f t="shared" si="98"/>
        <v>14.158673025278901</v>
      </c>
      <c r="DA70" s="65">
        <f t="shared" si="98"/>
        <v>14.120479493541213</v>
      </c>
      <c r="DB70" s="65">
        <f t="shared" si="98"/>
        <v>14.082388990234506</v>
      </c>
      <c r="DC70" s="65">
        <f t="shared" si="98"/>
        <v>14.044401237435871</v>
      </c>
      <c r="DD70" s="65">
        <f t="shared" si="98"/>
        <v>14.0065159579721</v>
      </c>
      <c r="DE70" s="65">
        <f t="shared" si="98"/>
        <v>13.968732875417672</v>
      </c>
      <c r="DF70" s="65">
        <f t="shared" si="98"/>
        <v>13.931051714092735</v>
      </c>
      <c r="DG70" s="65">
        <f t="shared" si="98"/>
        <v>13.893472199061094</v>
      </c>
      <c r="DH70" s="65">
        <f t="shared" si="98"/>
        <v>13.855994056128198</v>
      </c>
      <c r="DI70" s="65">
        <f t="shared" si="98"/>
        <v>13.818617011839152</v>
      </c>
      <c r="DJ70" s="65">
        <f t="shared" si="98"/>
        <v>13.781340793476716</v>
      </c>
      <c r="DK70" s="65">
        <f t="shared" si="98"/>
        <v>13.744165129059308</v>
      </c>
      <c r="DL70" s="65">
        <f t="shared" si="98"/>
        <v>13.707089747339035</v>
      </c>
      <c r="DM70" s="65">
        <f t="shared" si="98"/>
        <v>13.670114377799697</v>
      </c>
      <c r="DN70" s="65">
        <f t="shared" si="98"/>
        <v>13.633238750654828</v>
      </c>
      <c r="DO70" s="65">
        <f t="shared" si="98"/>
        <v>13.596462596845713</v>
      </c>
      <c r="DP70" s="65">
        <f t="shared" si="98"/>
        <v>13.559785648039439</v>
      </c>
    </row>
    <row r="71" spans="1:120" x14ac:dyDescent="0.25">
      <c r="A71" s="65" t="str">
        <f t="shared" si="69"/>
        <v>15_RP</v>
      </c>
      <c r="B71" s="65" t="str">
        <f t="shared" si="69"/>
        <v>7_9_lpg</v>
      </c>
      <c r="C71" s="65" t="str">
        <f t="shared" si="69"/>
        <v>7_9_lpg</v>
      </c>
      <c r="D71" s="66" t="s">
        <v>171</v>
      </c>
      <c r="E71" s="66">
        <f t="shared" si="70"/>
        <v>0.33157833728154479</v>
      </c>
      <c r="F71" s="66">
        <v>1.0018913627909221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1"/>
        <v>15_RP</v>
      </c>
      <c r="BL71" s="65" t="str">
        <f t="shared" si="72"/>
        <v>d_ind_cem_7_9_lpg</v>
      </c>
      <c r="BM71" s="65"/>
      <c r="BN71" s="65"/>
      <c r="BO71" s="65">
        <f t="shared" ref="BO71:CV71" si="99">BO$49*BO28</f>
        <v>0.33157833728154479</v>
      </c>
      <c r="BP71" s="65">
        <f t="shared" si="99"/>
        <v>1.0018913627909221</v>
      </c>
      <c r="BQ71" s="65">
        <f t="shared" si="99"/>
        <v>1.0191724991560027</v>
      </c>
      <c r="BR71" s="65">
        <f t="shared" si="99"/>
        <v>0.84781883657023205</v>
      </c>
      <c r="BS71" s="65">
        <f t="shared" si="99"/>
        <v>0.92359668492346225</v>
      </c>
      <c r="BT71" s="65">
        <f t="shared" si="99"/>
        <v>0.99072694213145973</v>
      </c>
      <c r="BU71" s="65">
        <f t="shared" si="99"/>
        <v>1.0599331503914315</v>
      </c>
      <c r="BV71" s="65">
        <f t="shared" si="99"/>
        <v>1.1327007230490482</v>
      </c>
      <c r="BW71" s="65">
        <f t="shared" si="99"/>
        <v>1.2074986473914628</v>
      </c>
      <c r="BX71" s="65">
        <f t="shared" si="99"/>
        <v>1.2842473313525393</v>
      </c>
      <c r="BY71" s="65">
        <f t="shared" si="99"/>
        <v>1.3643944306213389</v>
      </c>
      <c r="BZ71" s="65">
        <f t="shared" si="99"/>
        <v>1.4153126792470201</v>
      </c>
      <c r="CA71" s="65">
        <f t="shared" si="99"/>
        <v>1.4655693934644143</v>
      </c>
      <c r="CB71" s="65">
        <f t="shared" si="99"/>
        <v>1.5135946862388656</v>
      </c>
      <c r="CC71" s="65">
        <f t="shared" si="99"/>
        <v>1.5622889782764882</v>
      </c>
      <c r="CD71" s="65">
        <f t="shared" si="99"/>
        <v>1.6229896432548041</v>
      </c>
      <c r="CE71" s="65">
        <f t="shared" si="99"/>
        <v>1.6667385528870406</v>
      </c>
      <c r="CF71" s="65">
        <f t="shared" si="99"/>
        <v>1.7220361466550256</v>
      </c>
      <c r="CG71" s="65">
        <f t="shared" si="99"/>
        <v>1.7608656255855013</v>
      </c>
      <c r="CH71" s="65">
        <f t="shared" si="99"/>
        <v>1.8107364119273164</v>
      </c>
      <c r="CI71" s="65">
        <f t="shared" si="99"/>
        <v>1.8577030973101931</v>
      </c>
      <c r="CJ71" s="65">
        <f t="shared" si="99"/>
        <v>1.9016884681620403</v>
      </c>
      <c r="CK71" s="65">
        <f t="shared" si="99"/>
        <v>1.9552912717181241</v>
      </c>
      <c r="CL71" s="65">
        <f t="shared" si="99"/>
        <v>1.9927754992862152</v>
      </c>
      <c r="CM71" s="65">
        <f t="shared" si="99"/>
        <v>2.0391976249337689</v>
      </c>
      <c r="CN71" s="65">
        <f t="shared" si="99"/>
        <v>2.0817619383986972</v>
      </c>
      <c r="CO71" s="65">
        <f t="shared" si="99"/>
        <v>2.120349325898224</v>
      </c>
      <c r="CP71" s="65">
        <f t="shared" si="99"/>
        <v>2.1548299648912055</v>
      </c>
      <c r="CQ71" s="65">
        <f t="shared" si="99"/>
        <v>2.1850650855888207</v>
      </c>
      <c r="CR71" s="65">
        <f t="shared" si="99"/>
        <v>2.2109018803011788</v>
      </c>
      <c r="CS71" s="65">
        <f t="shared" si="99"/>
        <v>2.2428622050265563</v>
      </c>
      <c r="CT71" s="65">
        <f t="shared" si="99"/>
        <v>2.2695663055788922</v>
      </c>
      <c r="CU71" s="65">
        <f t="shared" si="99"/>
        <v>2.280694210329246</v>
      </c>
      <c r="CV71" s="65">
        <f t="shared" si="99"/>
        <v>2.2965962121150079</v>
      </c>
      <c r="CW71" s="65">
        <f t="shared" ref="CW71:DP71" si="100">CW$49*CW28</f>
        <v>2.2904010609056069</v>
      </c>
      <c r="CX71" s="65">
        <f t="shared" si="100"/>
        <v>2.2842226213402923</v>
      </c>
      <c r="CY71" s="65">
        <f t="shared" si="100"/>
        <v>2.278060848338801</v>
      </c>
      <c r="CZ71" s="65">
        <f t="shared" si="100"/>
        <v>2.2719156969424747</v>
      </c>
      <c r="DA71" s="65">
        <f t="shared" si="100"/>
        <v>2.2657871223139345</v>
      </c>
      <c r="DB71" s="65">
        <f t="shared" si="100"/>
        <v>2.2596750797367497</v>
      </c>
      <c r="DC71" s="65">
        <f t="shared" si="100"/>
        <v>2.2535795246151147</v>
      </c>
      <c r="DD71" s="65">
        <f t="shared" si="100"/>
        <v>2.2475004124735234</v>
      </c>
      <c r="DE71" s="65">
        <f t="shared" si="100"/>
        <v>2.2414376989564433</v>
      </c>
      <c r="DF71" s="65">
        <f t="shared" si="100"/>
        <v>2.2353913398279928</v>
      </c>
      <c r="DG71" s="65">
        <f t="shared" si="100"/>
        <v>2.2293612909716174</v>
      </c>
      <c r="DH71" s="65">
        <f t="shared" si="100"/>
        <v>2.2233475083897694</v>
      </c>
      <c r="DI71" s="65">
        <f t="shared" si="100"/>
        <v>2.2173499482035868</v>
      </c>
      <c r="DJ71" s="65">
        <f t="shared" si="100"/>
        <v>2.2113685666525704</v>
      </c>
      <c r="DK71" s="65">
        <f t="shared" si="100"/>
        <v>2.2054033200942684</v>
      </c>
      <c r="DL71" s="65">
        <f t="shared" si="100"/>
        <v>2.1994541650039547</v>
      </c>
      <c r="DM71" s="65">
        <f t="shared" si="100"/>
        <v>2.1935210579743138</v>
      </c>
      <c r="DN71" s="65">
        <f t="shared" si="100"/>
        <v>2.1876039557151223</v>
      </c>
      <c r="DO71" s="65">
        <f t="shared" si="100"/>
        <v>2.1817028150529341</v>
      </c>
      <c r="DP71" s="65">
        <f t="shared" si="100"/>
        <v>2.1758175929307648</v>
      </c>
    </row>
    <row r="72" spans="1:120" x14ac:dyDescent="0.25">
      <c r="A72" s="65" t="str">
        <f t="shared" si="69"/>
        <v>15_RP</v>
      </c>
      <c r="B72" s="65" t="str">
        <f t="shared" si="69"/>
        <v>7_10_refinery_gas_not_liquefied</v>
      </c>
      <c r="C72" s="65" t="str">
        <f t="shared" si="69"/>
        <v>7_10_refi_gas_notliq</v>
      </c>
      <c r="D72" s="66" t="s">
        <v>171</v>
      </c>
      <c r="E72" s="66">
        <f t="shared" si="70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1"/>
        <v>15_RP</v>
      </c>
      <c r="BL72" s="65" t="str">
        <f t="shared" si="72"/>
        <v>d_ind_cem_7_10_refi_gas_notliq</v>
      </c>
      <c r="BM72" s="65"/>
      <c r="BN72" s="65"/>
      <c r="BO72" s="65">
        <f t="shared" ref="BO72:CV72" si="101">BO$49*BO29</f>
        <v>0</v>
      </c>
      <c r="BP72" s="65">
        <f t="shared" si="101"/>
        <v>0</v>
      </c>
      <c r="BQ72" s="65">
        <f t="shared" si="101"/>
        <v>0</v>
      </c>
      <c r="BR72" s="65">
        <f t="shared" si="101"/>
        <v>0</v>
      </c>
      <c r="BS72" s="65">
        <f t="shared" si="101"/>
        <v>0</v>
      </c>
      <c r="BT72" s="65">
        <f t="shared" si="101"/>
        <v>0</v>
      </c>
      <c r="BU72" s="65">
        <f t="shared" si="101"/>
        <v>0</v>
      </c>
      <c r="BV72" s="65">
        <f t="shared" si="101"/>
        <v>0</v>
      </c>
      <c r="BW72" s="65">
        <f t="shared" si="101"/>
        <v>0</v>
      </c>
      <c r="BX72" s="65">
        <f t="shared" si="101"/>
        <v>0</v>
      </c>
      <c r="BY72" s="65">
        <f t="shared" si="101"/>
        <v>0</v>
      </c>
      <c r="BZ72" s="65">
        <f t="shared" si="101"/>
        <v>0</v>
      </c>
      <c r="CA72" s="65">
        <f t="shared" si="101"/>
        <v>0</v>
      </c>
      <c r="CB72" s="65">
        <f t="shared" si="101"/>
        <v>0</v>
      </c>
      <c r="CC72" s="65">
        <f t="shared" si="101"/>
        <v>0</v>
      </c>
      <c r="CD72" s="65">
        <f t="shared" si="101"/>
        <v>0</v>
      </c>
      <c r="CE72" s="65">
        <f t="shared" si="101"/>
        <v>0</v>
      </c>
      <c r="CF72" s="65">
        <f t="shared" si="101"/>
        <v>0</v>
      </c>
      <c r="CG72" s="65">
        <f t="shared" si="101"/>
        <v>0</v>
      </c>
      <c r="CH72" s="65">
        <f t="shared" si="101"/>
        <v>0</v>
      </c>
      <c r="CI72" s="65">
        <f t="shared" si="101"/>
        <v>0</v>
      </c>
      <c r="CJ72" s="65">
        <f t="shared" si="101"/>
        <v>0</v>
      </c>
      <c r="CK72" s="65">
        <f t="shared" si="101"/>
        <v>0</v>
      </c>
      <c r="CL72" s="65">
        <f t="shared" si="101"/>
        <v>0</v>
      </c>
      <c r="CM72" s="65">
        <f t="shared" si="101"/>
        <v>0</v>
      </c>
      <c r="CN72" s="65">
        <f t="shared" si="101"/>
        <v>0</v>
      </c>
      <c r="CO72" s="65">
        <f t="shared" si="101"/>
        <v>0</v>
      </c>
      <c r="CP72" s="65">
        <f t="shared" si="101"/>
        <v>0</v>
      </c>
      <c r="CQ72" s="65">
        <f t="shared" si="101"/>
        <v>0</v>
      </c>
      <c r="CR72" s="65">
        <f t="shared" si="101"/>
        <v>0</v>
      </c>
      <c r="CS72" s="65">
        <f t="shared" si="101"/>
        <v>0</v>
      </c>
      <c r="CT72" s="65">
        <f t="shared" si="101"/>
        <v>0</v>
      </c>
      <c r="CU72" s="65">
        <f t="shared" si="101"/>
        <v>0</v>
      </c>
      <c r="CV72" s="65">
        <f t="shared" si="101"/>
        <v>0</v>
      </c>
      <c r="CW72" s="65">
        <f t="shared" ref="CW72:DP72" si="102">CW$49*CW29</f>
        <v>0</v>
      </c>
      <c r="CX72" s="65">
        <f t="shared" si="102"/>
        <v>0</v>
      </c>
      <c r="CY72" s="65">
        <f t="shared" si="102"/>
        <v>0</v>
      </c>
      <c r="CZ72" s="65">
        <f t="shared" si="102"/>
        <v>0</v>
      </c>
      <c r="DA72" s="65">
        <f t="shared" si="102"/>
        <v>0</v>
      </c>
      <c r="DB72" s="65">
        <f t="shared" si="102"/>
        <v>0</v>
      </c>
      <c r="DC72" s="65">
        <f t="shared" si="102"/>
        <v>0</v>
      </c>
      <c r="DD72" s="65">
        <f t="shared" si="102"/>
        <v>0</v>
      </c>
      <c r="DE72" s="65">
        <f t="shared" si="102"/>
        <v>0</v>
      </c>
      <c r="DF72" s="65">
        <f t="shared" si="102"/>
        <v>0</v>
      </c>
      <c r="DG72" s="65">
        <f t="shared" si="102"/>
        <v>0</v>
      </c>
      <c r="DH72" s="65">
        <f t="shared" si="102"/>
        <v>0</v>
      </c>
      <c r="DI72" s="65">
        <f t="shared" si="102"/>
        <v>0</v>
      </c>
      <c r="DJ72" s="65">
        <f t="shared" si="102"/>
        <v>0</v>
      </c>
      <c r="DK72" s="65">
        <f t="shared" si="102"/>
        <v>0</v>
      </c>
      <c r="DL72" s="65">
        <f t="shared" si="102"/>
        <v>0</v>
      </c>
      <c r="DM72" s="65">
        <f t="shared" si="102"/>
        <v>0</v>
      </c>
      <c r="DN72" s="65">
        <f t="shared" si="102"/>
        <v>0</v>
      </c>
      <c r="DO72" s="65">
        <f t="shared" si="102"/>
        <v>0</v>
      </c>
      <c r="DP72" s="65">
        <f t="shared" si="102"/>
        <v>0</v>
      </c>
    </row>
    <row r="73" spans="1:120" x14ac:dyDescent="0.25">
      <c r="A73" s="65" t="str">
        <f t="shared" si="69"/>
        <v>15_RP</v>
      </c>
      <c r="B73" s="65" t="str">
        <f t="shared" si="69"/>
        <v>7_11_ethane</v>
      </c>
      <c r="C73" s="65" t="str">
        <f t="shared" si="69"/>
        <v>7_11_ethane</v>
      </c>
      <c r="D73" s="66" t="s">
        <v>171</v>
      </c>
      <c r="E73" s="66">
        <f t="shared" si="70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1"/>
        <v>15_RP</v>
      </c>
      <c r="BL73" s="65" t="str">
        <f t="shared" si="72"/>
        <v>d_ind_cem_7_11_ethane</v>
      </c>
      <c r="BM73" s="65"/>
      <c r="BN73" s="65"/>
      <c r="BO73" s="65">
        <f t="shared" ref="BO73:CV73" si="103">BO$49*BO30</f>
        <v>0</v>
      </c>
      <c r="BP73" s="65">
        <f t="shared" si="103"/>
        <v>0</v>
      </c>
      <c r="BQ73" s="65">
        <f t="shared" si="103"/>
        <v>0</v>
      </c>
      <c r="BR73" s="65">
        <f t="shared" si="103"/>
        <v>0</v>
      </c>
      <c r="BS73" s="65">
        <f t="shared" si="103"/>
        <v>0</v>
      </c>
      <c r="BT73" s="65">
        <f t="shared" si="103"/>
        <v>0</v>
      </c>
      <c r="BU73" s="65">
        <f t="shared" si="103"/>
        <v>0</v>
      </c>
      <c r="BV73" s="65">
        <f t="shared" si="103"/>
        <v>0</v>
      </c>
      <c r="BW73" s="65">
        <f t="shared" si="103"/>
        <v>0</v>
      </c>
      <c r="BX73" s="65">
        <f t="shared" si="103"/>
        <v>0</v>
      </c>
      <c r="BY73" s="65">
        <f t="shared" si="103"/>
        <v>0</v>
      </c>
      <c r="BZ73" s="65">
        <f t="shared" si="103"/>
        <v>0</v>
      </c>
      <c r="CA73" s="65">
        <f t="shared" si="103"/>
        <v>0</v>
      </c>
      <c r="CB73" s="65">
        <f t="shared" si="103"/>
        <v>0</v>
      </c>
      <c r="CC73" s="65">
        <f t="shared" si="103"/>
        <v>0</v>
      </c>
      <c r="CD73" s="65">
        <f t="shared" si="103"/>
        <v>0</v>
      </c>
      <c r="CE73" s="65">
        <f t="shared" si="103"/>
        <v>0</v>
      </c>
      <c r="CF73" s="65">
        <f t="shared" si="103"/>
        <v>0</v>
      </c>
      <c r="CG73" s="65">
        <f t="shared" si="103"/>
        <v>0</v>
      </c>
      <c r="CH73" s="65">
        <f t="shared" si="103"/>
        <v>0</v>
      </c>
      <c r="CI73" s="65">
        <f t="shared" si="103"/>
        <v>0</v>
      </c>
      <c r="CJ73" s="65">
        <f t="shared" si="103"/>
        <v>0</v>
      </c>
      <c r="CK73" s="65">
        <f t="shared" si="103"/>
        <v>0</v>
      </c>
      <c r="CL73" s="65">
        <f t="shared" si="103"/>
        <v>0</v>
      </c>
      <c r="CM73" s="65">
        <f t="shared" si="103"/>
        <v>0</v>
      </c>
      <c r="CN73" s="65">
        <f t="shared" si="103"/>
        <v>0</v>
      </c>
      <c r="CO73" s="65">
        <f t="shared" si="103"/>
        <v>0</v>
      </c>
      <c r="CP73" s="65">
        <f t="shared" si="103"/>
        <v>0</v>
      </c>
      <c r="CQ73" s="65">
        <f t="shared" si="103"/>
        <v>0</v>
      </c>
      <c r="CR73" s="65">
        <f t="shared" si="103"/>
        <v>0</v>
      </c>
      <c r="CS73" s="65">
        <f t="shared" si="103"/>
        <v>0</v>
      </c>
      <c r="CT73" s="65">
        <f t="shared" si="103"/>
        <v>0</v>
      </c>
      <c r="CU73" s="65">
        <f t="shared" si="103"/>
        <v>0</v>
      </c>
      <c r="CV73" s="65">
        <f t="shared" si="103"/>
        <v>0</v>
      </c>
      <c r="CW73" s="65">
        <f t="shared" ref="CW73:DP73" si="104">CW$49*CW30</f>
        <v>0</v>
      </c>
      <c r="CX73" s="65">
        <f t="shared" si="104"/>
        <v>0</v>
      </c>
      <c r="CY73" s="65">
        <f t="shared" si="104"/>
        <v>0</v>
      </c>
      <c r="CZ73" s="65">
        <f t="shared" si="104"/>
        <v>0</v>
      </c>
      <c r="DA73" s="65">
        <f t="shared" si="104"/>
        <v>0</v>
      </c>
      <c r="DB73" s="65">
        <f t="shared" si="104"/>
        <v>0</v>
      </c>
      <c r="DC73" s="65">
        <f t="shared" si="104"/>
        <v>0</v>
      </c>
      <c r="DD73" s="65">
        <f t="shared" si="104"/>
        <v>0</v>
      </c>
      <c r="DE73" s="65">
        <f t="shared" si="104"/>
        <v>0</v>
      </c>
      <c r="DF73" s="65">
        <f t="shared" si="104"/>
        <v>0</v>
      </c>
      <c r="DG73" s="65">
        <f t="shared" si="104"/>
        <v>0</v>
      </c>
      <c r="DH73" s="65">
        <f t="shared" si="104"/>
        <v>0</v>
      </c>
      <c r="DI73" s="65">
        <f t="shared" si="104"/>
        <v>0</v>
      </c>
      <c r="DJ73" s="65">
        <f t="shared" si="104"/>
        <v>0</v>
      </c>
      <c r="DK73" s="65">
        <f t="shared" si="104"/>
        <v>0</v>
      </c>
      <c r="DL73" s="65">
        <f t="shared" si="104"/>
        <v>0</v>
      </c>
      <c r="DM73" s="65">
        <f t="shared" si="104"/>
        <v>0</v>
      </c>
      <c r="DN73" s="65">
        <f t="shared" si="104"/>
        <v>0</v>
      </c>
      <c r="DO73" s="65">
        <f t="shared" si="104"/>
        <v>0</v>
      </c>
      <c r="DP73" s="65">
        <f t="shared" si="104"/>
        <v>0</v>
      </c>
    </row>
    <row r="74" spans="1:120" x14ac:dyDescent="0.25">
      <c r="A74" s="65" t="str">
        <f t="shared" si="69"/>
        <v>15_RP</v>
      </c>
      <c r="B74" s="65" t="str">
        <f t="shared" si="69"/>
        <v>7_x_other_petroleum_products</v>
      </c>
      <c r="C74" s="65" t="str">
        <f t="shared" si="69"/>
        <v>7_x_other_petrol_prod</v>
      </c>
      <c r="D74" s="66" t="s">
        <v>171</v>
      </c>
      <c r="E74" s="66">
        <f t="shared" si="70"/>
        <v>0</v>
      </c>
      <c r="F74" s="66">
        <v>0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1"/>
        <v>15_RP</v>
      </c>
      <c r="BL74" s="65" t="str">
        <f t="shared" si="72"/>
        <v>d_ind_cem_7_x_other_petrol_prod</v>
      </c>
      <c r="BM74" s="65"/>
      <c r="BN74" s="65"/>
      <c r="BO74" s="65">
        <f t="shared" ref="BO74:CV74" si="105">BO$49*BO31</f>
        <v>0</v>
      </c>
      <c r="BP74" s="65">
        <f t="shared" si="105"/>
        <v>0</v>
      </c>
      <c r="BQ74" s="65">
        <f t="shared" si="105"/>
        <v>0</v>
      </c>
      <c r="BR74" s="65">
        <f t="shared" si="105"/>
        <v>0</v>
      </c>
      <c r="BS74" s="65">
        <f t="shared" si="105"/>
        <v>0</v>
      </c>
      <c r="BT74" s="65">
        <f t="shared" si="105"/>
        <v>0</v>
      </c>
      <c r="BU74" s="65">
        <f t="shared" si="105"/>
        <v>0</v>
      </c>
      <c r="BV74" s="65">
        <f t="shared" si="105"/>
        <v>0</v>
      </c>
      <c r="BW74" s="65">
        <f t="shared" si="105"/>
        <v>0</v>
      </c>
      <c r="BX74" s="65">
        <f t="shared" si="105"/>
        <v>0</v>
      </c>
      <c r="BY74" s="65">
        <f t="shared" si="105"/>
        <v>0</v>
      </c>
      <c r="BZ74" s="65">
        <f t="shared" si="105"/>
        <v>0</v>
      </c>
      <c r="CA74" s="65">
        <f t="shared" si="105"/>
        <v>0</v>
      </c>
      <c r="CB74" s="65">
        <f t="shared" si="105"/>
        <v>0</v>
      </c>
      <c r="CC74" s="65">
        <f t="shared" si="105"/>
        <v>0</v>
      </c>
      <c r="CD74" s="65">
        <f t="shared" si="105"/>
        <v>0</v>
      </c>
      <c r="CE74" s="65">
        <f t="shared" si="105"/>
        <v>0</v>
      </c>
      <c r="CF74" s="65">
        <f t="shared" si="105"/>
        <v>0</v>
      </c>
      <c r="CG74" s="65">
        <f t="shared" si="105"/>
        <v>0</v>
      </c>
      <c r="CH74" s="65">
        <f t="shared" si="105"/>
        <v>0</v>
      </c>
      <c r="CI74" s="65">
        <f t="shared" si="105"/>
        <v>0</v>
      </c>
      <c r="CJ74" s="65">
        <f t="shared" si="105"/>
        <v>0</v>
      </c>
      <c r="CK74" s="65">
        <f t="shared" si="105"/>
        <v>0</v>
      </c>
      <c r="CL74" s="65">
        <f t="shared" si="105"/>
        <v>0</v>
      </c>
      <c r="CM74" s="65">
        <f t="shared" si="105"/>
        <v>0</v>
      </c>
      <c r="CN74" s="65">
        <f t="shared" si="105"/>
        <v>0</v>
      </c>
      <c r="CO74" s="65">
        <f t="shared" si="105"/>
        <v>0</v>
      </c>
      <c r="CP74" s="65">
        <f t="shared" si="105"/>
        <v>0</v>
      </c>
      <c r="CQ74" s="65">
        <f t="shared" si="105"/>
        <v>0</v>
      </c>
      <c r="CR74" s="65">
        <f t="shared" si="105"/>
        <v>0</v>
      </c>
      <c r="CS74" s="65">
        <f t="shared" si="105"/>
        <v>0</v>
      </c>
      <c r="CT74" s="65">
        <f t="shared" si="105"/>
        <v>0</v>
      </c>
      <c r="CU74" s="65">
        <f t="shared" si="105"/>
        <v>0</v>
      </c>
      <c r="CV74" s="65">
        <f t="shared" si="105"/>
        <v>0</v>
      </c>
      <c r="CW74" s="65">
        <f t="shared" ref="CW74:DP74" si="106">CW$49*CW31</f>
        <v>0</v>
      </c>
      <c r="CX74" s="65">
        <f t="shared" si="106"/>
        <v>0</v>
      </c>
      <c r="CY74" s="65">
        <f t="shared" si="106"/>
        <v>0</v>
      </c>
      <c r="CZ74" s="65">
        <f t="shared" si="106"/>
        <v>0</v>
      </c>
      <c r="DA74" s="65">
        <f t="shared" si="106"/>
        <v>0</v>
      </c>
      <c r="DB74" s="65">
        <f t="shared" si="106"/>
        <v>0</v>
      </c>
      <c r="DC74" s="65">
        <f t="shared" si="106"/>
        <v>0</v>
      </c>
      <c r="DD74" s="65">
        <f t="shared" si="106"/>
        <v>0</v>
      </c>
      <c r="DE74" s="65">
        <f t="shared" si="106"/>
        <v>0</v>
      </c>
      <c r="DF74" s="65">
        <f t="shared" si="106"/>
        <v>0</v>
      </c>
      <c r="DG74" s="65">
        <f t="shared" si="106"/>
        <v>0</v>
      </c>
      <c r="DH74" s="65">
        <f t="shared" si="106"/>
        <v>0</v>
      </c>
      <c r="DI74" s="65">
        <f t="shared" si="106"/>
        <v>0</v>
      </c>
      <c r="DJ74" s="65">
        <f t="shared" si="106"/>
        <v>0</v>
      </c>
      <c r="DK74" s="65">
        <f t="shared" si="106"/>
        <v>0</v>
      </c>
      <c r="DL74" s="65">
        <f t="shared" si="106"/>
        <v>0</v>
      </c>
      <c r="DM74" s="65">
        <f t="shared" si="106"/>
        <v>0</v>
      </c>
      <c r="DN74" s="65">
        <f t="shared" si="106"/>
        <v>0</v>
      </c>
      <c r="DO74" s="65">
        <f t="shared" si="106"/>
        <v>0</v>
      </c>
      <c r="DP74" s="65">
        <f t="shared" si="106"/>
        <v>0</v>
      </c>
    </row>
    <row r="75" spans="1:120" x14ac:dyDescent="0.25">
      <c r="A75" s="65" t="str">
        <f t="shared" si="69"/>
        <v>15_RP</v>
      </c>
      <c r="B75" s="65" t="str">
        <f t="shared" si="69"/>
        <v>8_1_natural_gas</v>
      </c>
      <c r="C75" s="65" t="str">
        <f t="shared" si="69"/>
        <v>8_1_natural_gas</v>
      </c>
      <c r="D75" s="66" t="s">
        <v>171</v>
      </c>
      <c r="E75" s="66">
        <f t="shared" si="70"/>
        <v>0</v>
      </c>
      <c r="F75" s="66">
        <v>0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1"/>
        <v>15_RP</v>
      </c>
      <c r="BL75" s="65" t="str">
        <f t="shared" si="72"/>
        <v>d_ind_cem_8_1_natural_gas</v>
      </c>
      <c r="BM75" s="65"/>
      <c r="BN75" s="65"/>
      <c r="BO75" s="65">
        <f t="shared" ref="BO75:CV75" si="107">BO$49*BO32</f>
        <v>0</v>
      </c>
      <c r="BP75" s="65">
        <f t="shared" si="107"/>
        <v>0</v>
      </c>
      <c r="BQ75" s="65">
        <f t="shared" si="107"/>
        <v>0</v>
      </c>
      <c r="BR75" s="65">
        <f t="shared" si="107"/>
        <v>0</v>
      </c>
      <c r="BS75" s="65">
        <f t="shared" si="107"/>
        <v>0</v>
      </c>
      <c r="BT75" s="65">
        <f t="shared" si="107"/>
        <v>0</v>
      </c>
      <c r="BU75" s="65">
        <f t="shared" si="107"/>
        <v>0</v>
      </c>
      <c r="BV75" s="65">
        <f t="shared" si="107"/>
        <v>0</v>
      </c>
      <c r="BW75" s="65">
        <f t="shared" si="107"/>
        <v>0</v>
      </c>
      <c r="BX75" s="65">
        <f t="shared" si="107"/>
        <v>0</v>
      </c>
      <c r="BY75" s="65">
        <f t="shared" si="107"/>
        <v>0</v>
      </c>
      <c r="BZ75" s="65">
        <f t="shared" si="107"/>
        <v>0</v>
      </c>
      <c r="CA75" s="65">
        <f t="shared" si="107"/>
        <v>0</v>
      </c>
      <c r="CB75" s="65">
        <f t="shared" si="107"/>
        <v>0</v>
      </c>
      <c r="CC75" s="65">
        <f t="shared" si="107"/>
        <v>0</v>
      </c>
      <c r="CD75" s="65">
        <f t="shared" si="107"/>
        <v>0</v>
      </c>
      <c r="CE75" s="65">
        <f t="shared" si="107"/>
        <v>0</v>
      </c>
      <c r="CF75" s="65">
        <f t="shared" si="107"/>
        <v>0</v>
      </c>
      <c r="CG75" s="65">
        <f t="shared" si="107"/>
        <v>0</v>
      </c>
      <c r="CH75" s="65">
        <f t="shared" si="107"/>
        <v>0</v>
      </c>
      <c r="CI75" s="65">
        <f t="shared" si="107"/>
        <v>0</v>
      </c>
      <c r="CJ75" s="65">
        <f t="shared" si="107"/>
        <v>0</v>
      </c>
      <c r="CK75" s="65">
        <f t="shared" si="107"/>
        <v>0</v>
      </c>
      <c r="CL75" s="65">
        <f t="shared" si="107"/>
        <v>0</v>
      </c>
      <c r="CM75" s="65">
        <f t="shared" si="107"/>
        <v>0</v>
      </c>
      <c r="CN75" s="65">
        <f t="shared" si="107"/>
        <v>0</v>
      </c>
      <c r="CO75" s="65">
        <f t="shared" si="107"/>
        <v>0</v>
      </c>
      <c r="CP75" s="65">
        <f t="shared" si="107"/>
        <v>0</v>
      </c>
      <c r="CQ75" s="65">
        <f t="shared" si="107"/>
        <v>0</v>
      </c>
      <c r="CR75" s="65">
        <f t="shared" si="107"/>
        <v>0</v>
      </c>
      <c r="CS75" s="65">
        <f t="shared" si="107"/>
        <v>0</v>
      </c>
      <c r="CT75" s="65">
        <f t="shared" si="107"/>
        <v>0</v>
      </c>
      <c r="CU75" s="65">
        <f t="shared" si="107"/>
        <v>0</v>
      </c>
      <c r="CV75" s="65">
        <f t="shared" si="107"/>
        <v>0</v>
      </c>
      <c r="CW75" s="65">
        <f t="shared" ref="CW75:DP75" si="108">CW$49*CW32</f>
        <v>0</v>
      </c>
      <c r="CX75" s="65">
        <f t="shared" si="108"/>
        <v>0</v>
      </c>
      <c r="CY75" s="65">
        <f t="shared" si="108"/>
        <v>0</v>
      </c>
      <c r="CZ75" s="65">
        <f t="shared" si="108"/>
        <v>0</v>
      </c>
      <c r="DA75" s="65">
        <f t="shared" si="108"/>
        <v>0</v>
      </c>
      <c r="DB75" s="65">
        <f t="shared" si="108"/>
        <v>0</v>
      </c>
      <c r="DC75" s="65">
        <f t="shared" si="108"/>
        <v>0</v>
      </c>
      <c r="DD75" s="65">
        <f t="shared" si="108"/>
        <v>0</v>
      </c>
      <c r="DE75" s="65">
        <f t="shared" si="108"/>
        <v>0</v>
      </c>
      <c r="DF75" s="65">
        <f t="shared" si="108"/>
        <v>0</v>
      </c>
      <c r="DG75" s="65">
        <f t="shared" si="108"/>
        <v>0</v>
      </c>
      <c r="DH75" s="65">
        <f t="shared" si="108"/>
        <v>0</v>
      </c>
      <c r="DI75" s="65">
        <f t="shared" si="108"/>
        <v>0</v>
      </c>
      <c r="DJ75" s="65">
        <f t="shared" si="108"/>
        <v>0</v>
      </c>
      <c r="DK75" s="65">
        <f t="shared" si="108"/>
        <v>0</v>
      </c>
      <c r="DL75" s="65">
        <f t="shared" si="108"/>
        <v>0</v>
      </c>
      <c r="DM75" s="65">
        <f t="shared" si="108"/>
        <v>0</v>
      </c>
      <c r="DN75" s="65">
        <f t="shared" si="108"/>
        <v>0</v>
      </c>
      <c r="DO75" s="65">
        <f t="shared" si="108"/>
        <v>0</v>
      </c>
      <c r="DP75" s="65">
        <f t="shared" si="108"/>
        <v>0</v>
      </c>
    </row>
    <row r="76" spans="1:120" x14ac:dyDescent="0.25">
      <c r="A76" s="65" t="str">
        <f t="shared" si="69"/>
        <v>15_RP</v>
      </c>
      <c r="B76" s="65" t="str">
        <f t="shared" si="69"/>
        <v>15_1_fuelwood_and_woodwaste</v>
      </c>
      <c r="C76" s="65" t="str">
        <f t="shared" si="69"/>
        <v>15_1_fwood_wwaste</v>
      </c>
      <c r="D76" s="66" t="s">
        <v>171</v>
      </c>
      <c r="E76" s="66">
        <f t="shared" si="70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1"/>
        <v>15_RP</v>
      </c>
      <c r="BL76" s="65" t="str">
        <f t="shared" si="72"/>
        <v>d_ind_cem_15_1_fwood_wwaste</v>
      </c>
      <c r="BM76" s="65"/>
      <c r="BN76" s="65"/>
      <c r="BO76" s="65">
        <f t="shared" ref="BO76:CV76" si="109">BO$49*BO33</f>
        <v>0</v>
      </c>
      <c r="BP76" s="65">
        <f t="shared" si="109"/>
        <v>0</v>
      </c>
      <c r="BQ76" s="65">
        <f t="shared" si="109"/>
        <v>0</v>
      </c>
      <c r="BR76" s="65">
        <f t="shared" si="109"/>
        <v>0</v>
      </c>
      <c r="BS76" s="65">
        <f t="shared" si="109"/>
        <v>0</v>
      </c>
      <c r="BT76" s="65">
        <f t="shared" si="109"/>
        <v>0</v>
      </c>
      <c r="BU76" s="65">
        <f t="shared" si="109"/>
        <v>0</v>
      </c>
      <c r="BV76" s="65">
        <f t="shared" si="109"/>
        <v>0</v>
      </c>
      <c r="BW76" s="65">
        <f t="shared" si="109"/>
        <v>0</v>
      </c>
      <c r="BX76" s="65">
        <f t="shared" si="109"/>
        <v>0</v>
      </c>
      <c r="BY76" s="65">
        <f t="shared" si="109"/>
        <v>0</v>
      </c>
      <c r="BZ76" s="65">
        <f t="shared" si="109"/>
        <v>0</v>
      </c>
      <c r="CA76" s="65">
        <f t="shared" si="109"/>
        <v>0</v>
      </c>
      <c r="CB76" s="65">
        <f t="shared" si="109"/>
        <v>0</v>
      </c>
      <c r="CC76" s="65">
        <f t="shared" si="109"/>
        <v>0</v>
      </c>
      <c r="CD76" s="65">
        <f t="shared" si="109"/>
        <v>0</v>
      </c>
      <c r="CE76" s="65">
        <f t="shared" si="109"/>
        <v>0</v>
      </c>
      <c r="CF76" s="65">
        <f t="shared" si="109"/>
        <v>0</v>
      </c>
      <c r="CG76" s="65">
        <f t="shared" si="109"/>
        <v>0</v>
      </c>
      <c r="CH76" s="65">
        <f t="shared" si="109"/>
        <v>0</v>
      </c>
      <c r="CI76" s="65">
        <f t="shared" si="109"/>
        <v>0</v>
      </c>
      <c r="CJ76" s="65">
        <f t="shared" si="109"/>
        <v>0</v>
      </c>
      <c r="CK76" s="65">
        <f t="shared" si="109"/>
        <v>0</v>
      </c>
      <c r="CL76" s="65">
        <f t="shared" si="109"/>
        <v>0</v>
      </c>
      <c r="CM76" s="65">
        <f t="shared" si="109"/>
        <v>0</v>
      </c>
      <c r="CN76" s="65">
        <f t="shared" si="109"/>
        <v>0</v>
      </c>
      <c r="CO76" s="65">
        <f t="shared" si="109"/>
        <v>0</v>
      </c>
      <c r="CP76" s="65">
        <f t="shared" si="109"/>
        <v>0</v>
      </c>
      <c r="CQ76" s="65">
        <f t="shared" si="109"/>
        <v>0</v>
      </c>
      <c r="CR76" s="65">
        <f t="shared" si="109"/>
        <v>0</v>
      </c>
      <c r="CS76" s="65">
        <f t="shared" si="109"/>
        <v>0</v>
      </c>
      <c r="CT76" s="65">
        <f t="shared" si="109"/>
        <v>0</v>
      </c>
      <c r="CU76" s="65">
        <f t="shared" si="109"/>
        <v>0</v>
      </c>
      <c r="CV76" s="65">
        <f t="shared" si="109"/>
        <v>0</v>
      </c>
      <c r="CW76" s="65">
        <f t="shared" ref="CW76:DP76" si="110">CW$49*CW33</f>
        <v>0</v>
      </c>
      <c r="CX76" s="65">
        <f t="shared" si="110"/>
        <v>0</v>
      </c>
      <c r="CY76" s="65">
        <f t="shared" si="110"/>
        <v>0</v>
      </c>
      <c r="CZ76" s="65">
        <f t="shared" si="110"/>
        <v>0</v>
      </c>
      <c r="DA76" s="65">
        <f t="shared" si="110"/>
        <v>0</v>
      </c>
      <c r="DB76" s="65">
        <f t="shared" si="110"/>
        <v>0</v>
      </c>
      <c r="DC76" s="65">
        <f t="shared" si="110"/>
        <v>0</v>
      </c>
      <c r="DD76" s="65">
        <f t="shared" si="110"/>
        <v>0</v>
      </c>
      <c r="DE76" s="65">
        <f t="shared" si="110"/>
        <v>0</v>
      </c>
      <c r="DF76" s="65">
        <f t="shared" si="110"/>
        <v>0</v>
      </c>
      <c r="DG76" s="65">
        <f t="shared" si="110"/>
        <v>0</v>
      </c>
      <c r="DH76" s="65">
        <f t="shared" si="110"/>
        <v>0</v>
      </c>
      <c r="DI76" s="65">
        <f t="shared" si="110"/>
        <v>0</v>
      </c>
      <c r="DJ76" s="65">
        <f t="shared" si="110"/>
        <v>0</v>
      </c>
      <c r="DK76" s="65">
        <f t="shared" si="110"/>
        <v>0</v>
      </c>
      <c r="DL76" s="65">
        <f t="shared" si="110"/>
        <v>0</v>
      </c>
      <c r="DM76" s="65">
        <f t="shared" si="110"/>
        <v>0</v>
      </c>
      <c r="DN76" s="65">
        <f t="shared" si="110"/>
        <v>0</v>
      </c>
      <c r="DO76" s="65">
        <f t="shared" si="110"/>
        <v>0</v>
      </c>
      <c r="DP76" s="65">
        <f t="shared" si="110"/>
        <v>0</v>
      </c>
    </row>
    <row r="77" spans="1:120" x14ac:dyDescent="0.25">
      <c r="A77" s="65" t="str">
        <f t="shared" si="69"/>
        <v>15_RP</v>
      </c>
      <c r="B77" s="65" t="str">
        <f t="shared" si="69"/>
        <v>15_2_bagasse</v>
      </c>
      <c r="C77" s="65" t="str">
        <f t="shared" si="69"/>
        <v>15_2_bagasse</v>
      </c>
      <c r="D77" s="66" t="s">
        <v>171</v>
      </c>
      <c r="E77" s="66">
        <f t="shared" si="70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1"/>
        <v>15_RP</v>
      </c>
      <c r="BL77" s="65" t="str">
        <f t="shared" si="72"/>
        <v>d_ind_cem_15_2_bagasse</v>
      </c>
      <c r="BM77" s="65"/>
      <c r="BN77" s="65"/>
      <c r="BO77" s="65">
        <f t="shared" ref="BO77:CV77" si="111">BO$49*BO34</f>
        <v>0</v>
      </c>
      <c r="BP77" s="65">
        <f t="shared" si="111"/>
        <v>0</v>
      </c>
      <c r="BQ77" s="65">
        <f t="shared" si="111"/>
        <v>0</v>
      </c>
      <c r="BR77" s="65">
        <f t="shared" si="111"/>
        <v>0</v>
      </c>
      <c r="BS77" s="65">
        <f t="shared" si="111"/>
        <v>0</v>
      </c>
      <c r="BT77" s="65">
        <f t="shared" si="111"/>
        <v>0</v>
      </c>
      <c r="BU77" s="65">
        <f t="shared" si="111"/>
        <v>0</v>
      </c>
      <c r="BV77" s="65">
        <f t="shared" si="111"/>
        <v>0</v>
      </c>
      <c r="BW77" s="65">
        <f t="shared" si="111"/>
        <v>0</v>
      </c>
      <c r="BX77" s="65">
        <f t="shared" si="111"/>
        <v>0</v>
      </c>
      <c r="BY77" s="65">
        <f t="shared" si="111"/>
        <v>0</v>
      </c>
      <c r="BZ77" s="65">
        <f t="shared" si="111"/>
        <v>0</v>
      </c>
      <c r="CA77" s="65">
        <f t="shared" si="111"/>
        <v>0</v>
      </c>
      <c r="CB77" s="65">
        <f t="shared" si="111"/>
        <v>0</v>
      </c>
      <c r="CC77" s="65">
        <f t="shared" si="111"/>
        <v>0</v>
      </c>
      <c r="CD77" s="65">
        <f t="shared" si="111"/>
        <v>0</v>
      </c>
      <c r="CE77" s="65">
        <f t="shared" si="111"/>
        <v>0</v>
      </c>
      <c r="CF77" s="65">
        <f t="shared" si="111"/>
        <v>0</v>
      </c>
      <c r="CG77" s="65">
        <f t="shared" si="111"/>
        <v>0</v>
      </c>
      <c r="CH77" s="65">
        <f t="shared" si="111"/>
        <v>0</v>
      </c>
      <c r="CI77" s="65">
        <f t="shared" si="111"/>
        <v>0</v>
      </c>
      <c r="CJ77" s="65">
        <f t="shared" si="111"/>
        <v>0</v>
      </c>
      <c r="CK77" s="65">
        <f t="shared" si="111"/>
        <v>0</v>
      </c>
      <c r="CL77" s="65">
        <f t="shared" si="111"/>
        <v>0</v>
      </c>
      <c r="CM77" s="65">
        <f t="shared" si="111"/>
        <v>0</v>
      </c>
      <c r="CN77" s="65">
        <f t="shared" si="111"/>
        <v>0</v>
      </c>
      <c r="CO77" s="65">
        <f t="shared" si="111"/>
        <v>0</v>
      </c>
      <c r="CP77" s="65">
        <f t="shared" si="111"/>
        <v>0</v>
      </c>
      <c r="CQ77" s="65">
        <f t="shared" si="111"/>
        <v>0</v>
      </c>
      <c r="CR77" s="65">
        <f t="shared" si="111"/>
        <v>0</v>
      </c>
      <c r="CS77" s="65">
        <f t="shared" si="111"/>
        <v>0</v>
      </c>
      <c r="CT77" s="65">
        <f t="shared" si="111"/>
        <v>0</v>
      </c>
      <c r="CU77" s="65">
        <f t="shared" si="111"/>
        <v>0</v>
      </c>
      <c r="CV77" s="65">
        <f t="shared" si="111"/>
        <v>0</v>
      </c>
      <c r="CW77" s="65">
        <f t="shared" ref="CW77:DP77" si="112">CW$49*CW34</f>
        <v>0</v>
      </c>
      <c r="CX77" s="65">
        <f t="shared" si="112"/>
        <v>0</v>
      </c>
      <c r="CY77" s="65">
        <f t="shared" si="112"/>
        <v>0</v>
      </c>
      <c r="CZ77" s="65">
        <f t="shared" si="112"/>
        <v>0</v>
      </c>
      <c r="DA77" s="65">
        <f t="shared" si="112"/>
        <v>0</v>
      </c>
      <c r="DB77" s="65">
        <f t="shared" si="112"/>
        <v>0</v>
      </c>
      <c r="DC77" s="65">
        <f t="shared" si="112"/>
        <v>0</v>
      </c>
      <c r="DD77" s="65">
        <f t="shared" si="112"/>
        <v>0</v>
      </c>
      <c r="DE77" s="65">
        <f t="shared" si="112"/>
        <v>0</v>
      </c>
      <c r="DF77" s="65">
        <f t="shared" si="112"/>
        <v>0</v>
      </c>
      <c r="DG77" s="65">
        <f t="shared" si="112"/>
        <v>0</v>
      </c>
      <c r="DH77" s="65">
        <f t="shared" si="112"/>
        <v>0</v>
      </c>
      <c r="DI77" s="65">
        <f t="shared" si="112"/>
        <v>0</v>
      </c>
      <c r="DJ77" s="65">
        <f t="shared" si="112"/>
        <v>0</v>
      </c>
      <c r="DK77" s="65">
        <f t="shared" si="112"/>
        <v>0</v>
      </c>
      <c r="DL77" s="65">
        <f t="shared" si="112"/>
        <v>0</v>
      </c>
      <c r="DM77" s="65">
        <f t="shared" si="112"/>
        <v>0</v>
      </c>
      <c r="DN77" s="65">
        <f t="shared" si="112"/>
        <v>0</v>
      </c>
      <c r="DO77" s="65">
        <f t="shared" si="112"/>
        <v>0</v>
      </c>
      <c r="DP77" s="65">
        <f t="shared" si="112"/>
        <v>0</v>
      </c>
    </row>
    <row r="78" spans="1:120" x14ac:dyDescent="0.25">
      <c r="A78" s="65" t="str">
        <f t="shared" si="69"/>
        <v>15_RP</v>
      </c>
      <c r="B78" s="65" t="str">
        <f t="shared" si="69"/>
        <v>15_3_charcoal</v>
      </c>
      <c r="C78" s="65" t="str">
        <f t="shared" si="69"/>
        <v>15_3_charcoal</v>
      </c>
      <c r="D78" s="66" t="s">
        <v>171</v>
      </c>
      <c r="E78" s="66">
        <f t="shared" si="70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1"/>
        <v>15_RP</v>
      </c>
      <c r="BL78" s="65" t="str">
        <f t="shared" si="72"/>
        <v>d_ind_cem_15_3_charcoal</v>
      </c>
      <c r="BM78" s="65"/>
      <c r="BN78" s="65"/>
      <c r="BO78" s="65">
        <f t="shared" ref="BO78:CV78" si="113">BO$49*BO35</f>
        <v>0</v>
      </c>
      <c r="BP78" s="65">
        <f t="shared" si="113"/>
        <v>0</v>
      </c>
      <c r="BQ78" s="65">
        <f t="shared" si="113"/>
        <v>0</v>
      </c>
      <c r="BR78" s="65">
        <f t="shared" si="113"/>
        <v>0</v>
      </c>
      <c r="BS78" s="65">
        <f t="shared" si="113"/>
        <v>0</v>
      </c>
      <c r="BT78" s="65">
        <f t="shared" si="113"/>
        <v>0</v>
      </c>
      <c r="BU78" s="65">
        <f t="shared" si="113"/>
        <v>0</v>
      </c>
      <c r="BV78" s="65">
        <f t="shared" si="113"/>
        <v>0</v>
      </c>
      <c r="BW78" s="65">
        <f t="shared" si="113"/>
        <v>0</v>
      </c>
      <c r="BX78" s="65">
        <f t="shared" si="113"/>
        <v>0</v>
      </c>
      <c r="BY78" s="65">
        <f t="shared" si="113"/>
        <v>0</v>
      </c>
      <c r="BZ78" s="65">
        <f t="shared" si="113"/>
        <v>0</v>
      </c>
      <c r="CA78" s="65">
        <f t="shared" si="113"/>
        <v>0</v>
      </c>
      <c r="CB78" s="65">
        <f t="shared" si="113"/>
        <v>0</v>
      </c>
      <c r="CC78" s="65">
        <f t="shared" si="113"/>
        <v>0</v>
      </c>
      <c r="CD78" s="65">
        <f t="shared" si="113"/>
        <v>0</v>
      </c>
      <c r="CE78" s="65">
        <f t="shared" si="113"/>
        <v>0</v>
      </c>
      <c r="CF78" s="65">
        <f t="shared" si="113"/>
        <v>0</v>
      </c>
      <c r="CG78" s="65">
        <f t="shared" si="113"/>
        <v>0</v>
      </c>
      <c r="CH78" s="65">
        <f t="shared" si="113"/>
        <v>0</v>
      </c>
      <c r="CI78" s="65">
        <f t="shared" si="113"/>
        <v>0</v>
      </c>
      <c r="CJ78" s="65">
        <f t="shared" si="113"/>
        <v>0</v>
      </c>
      <c r="CK78" s="65">
        <f t="shared" si="113"/>
        <v>0</v>
      </c>
      <c r="CL78" s="65">
        <f t="shared" si="113"/>
        <v>0</v>
      </c>
      <c r="CM78" s="65">
        <f t="shared" si="113"/>
        <v>0</v>
      </c>
      <c r="CN78" s="65">
        <f t="shared" si="113"/>
        <v>0</v>
      </c>
      <c r="CO78" s="65">
        <f t="shared" si="113"/>
        <v>0</v>
      </c>
      <c r="CP78" s="65">
        <f t="shared" si="113"/>
        <v>0</v>
      </c>
      <c r="CQ78" s="65">
        <f t="shared" si="113"/>
        <v>0</v>
      </c>
      <c r="CR78" s="65">
        <f t="shared" si="113"/>
        <v>0</v>
      </c>
      <c r="CS78" s="65">
        <f t="shared" si="113"/>
        <v>0</v>
      </c>
      <c r="CT78" s="65">
        <f t="shared" si="113"/>
        <v>0</v>
      </c>
      <c r="CU78" s="65">
        <f t="shared" si="113"/>
        <v>0</v>
      </c>
      <c r="CV78" s="65">
        <f t="shared" si="113"/>
        <v>0</v>
      </c>
      <c r="CW78" s="65">
        <f t="shared" ref="CW78:DP78" si="114">CW$49*CW35</f>
        <v>0</v>
      </c>
      <c r="CX78" s="65">
        <f t="shared" si="114"/>
        <v>0</v>
      </c>
      <c r="CY78" s="65">
        <f t="shared" si="114"/>
        <v>0</v>
      </c>
      <c r="CZ78" s="65">
        <f t="shared" si="114"/>
        <v>0</v>
      </c>
      <c r="DA78" s="65">
        <f t="shared" si="114"/>
        <v>0</v>
      </c>
      <c r="DB78" s="65">
        <f t="shared" si="114"/>
        <v>0</v>
      </c>
      <c r="DC78" s="65">
        <f t="shared" si="114"/>
        <v>0</v>
      </c>
      <c r="DD78" s="65">
        <f t="shared" si="114"/>
        <v>0</v>
      </c>
      <c r="DE78" s="65">
        <f t="shared" si="114"/>
        <v>0</v>
      </c>
      <c r="DF78" s="65">
        <f t="shared" si="114"/>
        <v>0</v>
      </c>
      <c r="DG78" s="65">
        <f t="shared" si="114"/>
        <v>0</v>
      </c>
      <c r="DH78" s="65">
        <f t="shared" si="114"/>
        <v>0</v>
      </c>
      <c r="DI78" s="65">
        <f t="shared" si="114"/>
        <v>0</v>
      </c>
      <c r="DJ78" s="65">
        <f t="shared" si="114"/>
        <v>0</v>
      </c>
      <c r="DK78" s="65">
        <f t="shared" si="114"/>
        <v>0</v>
      </c>
      <c r="DL78" s="65">
        <f t="shared" si="114"/>
        <v>0</v>
      </c>
      <c r="DM78" s="65">
        <f t="shared" si="114"/>
        <v>0</v>
      </c>
      <c r="DN78" s="65">
        <f t="shared" si="114"/>
        <v>0</v>
      </c>
      <c r="DO78" s="65">
        <f t="shared" si="114"/>
        <v>0</v>
      </c>
      <c r="DP78" s="65">
        <f t="shared" si="114"/>
        <v>0</v>
      </c>
    </row>
    <row r="79" spans="1:120" x14ac:dyDescent="0.25">
      <c r="A79" s="65" t="str">
        <f t="shared" si="69"/>
        <v>15_RP</v>
      </c>
      <c r="B79" s="65" t="str">
        <f t="shared" si="69"/>
        <v>15_4_black_liquor</v>
      </c>
      <c r="C79" s="65" t="str">
        <f t="shared" si="69"/>
        <v>15_4_black_liquor</v>
      </c>
      <c r="D79" s="66" t="s">
        <v>171</v>
      </c>
      <c r="E79" s="66">
        <f t="shared" si="70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1"/>
        <v>15_RP</v>
      </c>
      <c r="BL79" s="65" t="str">
        <f t="shared" si="72"/>
        <v>d_ind_cem_15_4_black_liquor</v>
      </c>
      <c r="BM79" s="65"/>
      <c r="BN79" s="65"/>
      <c r="BO79" s="65">
        <f t="shared" ref="BO79:CV79" si="115">BO$49*BO36</f>
        <v>0</v>
      </c>
      <c r="BP79" s="65">
        <f t="shared" si="115"/>
        <v>0</v>
      </c>
      <c r="BQ79" s="65">
        <f t="shared" si="115"/>
        <v>0</v>
      </c>
      <c r="BR79" s="65">
        <f t="shared" si="115"/>
        <v>0</v>
      </c>
      <c r="BS79" s="65">
        <f t="shared" si="115"/>
        <v>0</v>
      </c>
      <c r="BT79" s="65">
        <f t="shared" si="115"/>
        <v>0</v>
      </c>
      <c r="BU79" s="65">
        <f t="shared" si="115"/>
        <v>0</v>
      </c>
      <c r="BV79" s="65">
        <f t="shared" si="115"/>
        <v>0</v>
      </c>
      <c r="BW79" s="65">
        <f t="shared" si="115"/>
        <v>0</v>
      </c>
      <c r="BX79" s="65">
        <f t="shared" si="115"/>
        <v>0</v>
      </c>
      <c r="BY79" s="65">
        <f t="shared" si="115"/>
        <v>0</v>
      </c>
      <c r="BZ79" s="65">
        <f t="shared" si="115"/>
        <v>0</v>
      </c>
      <c r="CA79" s="65">
        <f t="shared" si="115"/>
        <v>0</v>
      </c>
      <c r="CB79" s="65">
        <f t="shared" si="115"/>
        <v>0</v>
      </c>
      <c r="CC79" s="65">
        <f t="shared" si="115"/>
        <v>0</v>
      </c>
      <c r="CD79" s="65">
        <f t="shared" si="115"/>
        <v>0</v>
      </c>
      <c r="CE79" s="65">
        <f t="shared" si="115"/>
        <v>0</v>
      </c>
      <c r="CF79" s="65">
        <f t="shared" si="115"/>
        <v>0</v>
      </c>
      <c r="CG79" s="65">
        <f t="shared" si="115"/>
        <v>0</v>
      </c>
      <c r="CH79" s="65">
        <f t="shared" si="115"/>
        <v>0</v>
      </c>
      <c r="CI79" s="65">
        <f t="shared" si="115"/>
        <v>0</v>
      </c>
      <c r="CJ79" s="65">
        <f t="shared" si="115"/>
        <v>0</v>
      </c>
      <c r="CK79" s="65">
        <f t="shared" si="115"/>
        <v>0</v>
      </c>
      <c r="CL79" s="65">
        <f t="shared" si="115"/>
        <v>0</v>
      </c>
      <c r="CM79" s="65">
        <f t="shared" si="115"/>
        <v>0</v>
      </c>
      <c r="CN79" s="65">
        <f t="shared" si="115"/>
        <v>0</v>
      </c>
      <c r="CO79" s="65">
        <f t="shared" si="115"/>
        <v>0</v>
      </c>
      <c r="CP79" s="65">
        <f t="shared" si="115"/>
        <v>0</v>
      </c>
      <c r="CQ79" s="65">
        <f t="shared" si="115"/>
        <v>0</v>
      </c>
      <c r="CR79" s="65">
        <f t="shared" si="115"/>
        <v>0</v>
      </c>
      <c r="CS79" s="65">
        <f t="shared" si="115"/>
        <v>0</v>
      </c>
      <c r="CT79" s="65">
        <f t="shared" si="115"/>
        <v>0</v>
      </c>
      <c r="CU79" s="65">
        <f t="shared" si="115"/>
        <v>0</v>
      </c>
      <c r="CV79" s="65">
        <f t="shared" si="115"/>
        <v>0</v>
      </c>
      <c r="CW79" s="65">
        <f t="shared" ref="CW79:DP79" si="116">CW$49*CW36</f>
        <v>0</v>
      </c>
      <c r="CX79" s="65">
        <f t="shared" si="116"/>
        <v>0</v>
      </c>
      <c r="CY79" s="65">
        <f t="shared" si="116"/>
        <v>0</v>
      </c>
      <c r="CZ79" s="65">
        <f t="shared" si="116"/>
        <v>0</v>
      </c>
      <c r="DA79" s="65">
        <f t="shared" si="116"/>
        <v>0</v>
      </c>
      <c r="DB79" s="65">
        <f t="shared" si="116"/>
        <v>0</v>
      </c>
      <c r="DC79" s="65">
        <f t="shared" si="116"/>
        <v>0</v>
      </c>
      <c r="DD79" s="65">
        <f t="shared" si="116"/>
        <v>0</v>
      </c>
      <c r="DE79" s="65">
        <f t="shared" si="116"/>
        <v>0</v>
      </c>
      <c r="DF79" s="65">
        <f t="shared" si="116"/>
        <v>0</v>
      </c>
      <c r="DG79" s="65">
        <f t="shared" si="116"/>
        <v>0</v>
      </c>
      <c r="DH79" s="65">
        <f t="shared" si="116"/>
        <v>0</v>
      </c>
      <c r="DI79" s="65">
        <f t="shared" si="116"/>
        <v>0</v>
      </c>
      <c r="DJ79" s="65">
        <f t="shared" si="116"/>
        <v>0</v>
      </c>
      <c r="DK79" s="65">
        <f t="shared" si="116"/>
        <v>0</v>
      </c>
      <c r="DL79" s="65">
        <f t="shared" si="116"/>
        <v>0</v>
      </c>
      <c r="DM79" s="65">
        <f t="shared" si="116"/>
        <v>0</v>
      </c>
      <c r="DN79" s="65">
        <f t="shared" si="116"/>
        <v>0</v>
      </c>
      <c r="DO79" s="65">
        <f t="shared" si="116"/>
        <v>0</v>
      </c>
      <c r="DP79" s="65">
        <f t="shared" si="116"/>
        <v>0</v>
      </c>
    </row>
    <row r="80" spans="1:120" x14ac:dyDescent="0.25">
      <c r="A80" s="65" t="str">
        <f t="shared" si="69"/>
        <v>15_RP</v>
      </c>
      <c r="B80" s="65" t="str">
        <f t="shared" si="69"/>
        <v>15_5_other_biomass</v>
      </c>
      <c r="C80" s="65" t="str">
        <f t="shared" si="69"/>
        <v>15_5_other_biomass</v>
      </c>
      <c r="D80" s="66" t="s">
        <v>171</v>
      </c>
      <c r="E80" s="66">
        <f t="shared" si="70"/>
        <v>0</v>
      </c>
      <c r="F80" s="66">
        <v>0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1"/>
        <v>15_RP</v>
      </c>
      <c r="BL80" s="65" t="str">
        <f t="shared" si="72"/>
        <v>d_ind_cem_15_5_other_biomass</v>
      </c>
      <c r="BM80" s="65"/>
      <c r="BN80" s="65"/>
      <c r="BO80" s="65">
        <f t="shared" ref="BO80:CV80" si="117">BO$49*BO37</f>
        <v>0</v>
      </c>
      <c r="BP80" s="65">
        <f t="shared" si="117"/>
        <v>0</v>
      </c>
      <c r="BQ80" s="65">
        <f t="shared" si="117"/>
        <v>0</v>
      </c>
      <c r="BR80" s="65">
        <f t="shared" si="117"/>
        <v>0</v>
      </c>
      <c r="BS80" s="65">
        <f t="shared" si="117"/>
        <v>0</v>
      </c>
      <c r="BT80" s="65">
        <f t="shared" si="117"/>
        <v>0</v>
      </c>
      <c r="BU80" s="65">
        <f t="shared" si="117"/>
        <v>0</v>
      </c>
      <c r="BV80" s="65">
        <f t="shared" si="117"/>
        <v>0</v>
      </c>
      <c r="BW80" s="65">
        <f t="shared" si="117"/>
        <v>0</v>
      </c>
      <c r="BX80" s="65">
        <f t="shared" si="117"/>
        <v>0</v>
      </c>
      <c r="BY80" s="65">
        <f t="shared" si="117"/>
        <v>0</v>
      </c>
      <c r="BZ80" s="65">
        <f t="shared" si="117"/>
        <v>0</v>
      </c>
      <c r="CA80" s="65">
        <f t="shared" si="117"/>
        <v>0</v>
      </c>
      <c r="CB80" s="65">
        <f t="shared" si="117"/>
        <v>0</v>
      </c>
      <c r="CC80" s="65">
        <f t="shared" si="117"/>
        <v>0</v>
      </c>
      <c r="CD80" s="65">
        <f t="shared" si="117"/>
        <v>0</v>
      </c>
      <c r="CE80" s="65">
        <f t="shared" si="117"/>
        <v>0</v>
      </c>
      <c r="CF80" s="65">
        <f t="shared" si="117"/>
        <v>0</v>
      </c>
      <c r="CG80" s="65">
        <f t="shared" si="117"/>
        <v>0</v>
      </c>
      <c r="CH80" s="65">
        <f t="shared" si="117"/>
        <v>0</v>
      </c>
      <c r="CI80" s="65">
        <f t="shared" si="117"/>
        <v>0</v>
      </c>
      <c r="CJ80" s="65">
        <f t="shared" si="117"/>
        <v>0</v>
      </c>
      <c r="CK80" s="65">
        <f t="shared" si="117"/>
        <v>0</v>
      </c>
      <c r="CL80" s="65">
        <f t="shared" si="117"/>
        <v>0</v>
      </c>
      <c r="CM80" s="65">
        <f t="shared" si="117"/>
        <v>0</v>
      </c>
      <c r="CN80" s="65">
        <f t="shared" si="117"/>
        <v>0</v>
      </c>
      <c r="CO80" s="65">
        <f t="shared" si="117"/>
        <v>0</v>
      </c>
      <c r="CP80" s="65">
        <f t="shared" si="117"/>
        <v>0</v>
      </c>
      <c r="CQ80" s="65">
        <f t="shared" si="117"/>
        <v>0</v>
      </c>
      <c r="CR80" s="65">
        <f t="shared" si="117"/>
        <v>0</v>
      </c>
      <c r="CS80" s="65">
        <f t="shared" si="117"/>
        <v>0</v>
      </c>
      <c r="CT80" s="65">
        <f t="shared" si="117"/>
        <v>0</v>
      </c>
      <c r="CU80" s="65">
        <f t="shared" si="117"/>
        <v>0</v>
      </c>
      <c r="CV80" s="65">
        <f t="shared" si="117"/>
        <v>0</v>
      </c>
      <c r="CW80" s="65">
        <f t="shared" ref="CW80:DP80" si="118">CW$49*CW37</f>
        <v>0</v>
      </c>
      <c r="CX80" s="65">
        <f t="shared" si="118"/>
        <v>0</v>
      </c>
      <c r="CY80" s="65">
        <f t="shared" si="118"/>
        <v>0</v>
      </c>
      <c r="CZ80" s="65">
        <f t="shared" si="118"/>
        <v>0</v>
      </c>
      <c r="DA80" s="65">
        <f t="shared" si="118"/>
        <v>0</v>
      </c>
      <c r="DB80" s="65">
        <f t="shared" si="118"/>
        <v>0</v>
      </c>
      <c r="DC80" s="65">
        <f t="shared" si="118"/>
        <v>0</v>
      </c>
      <c r="DD80" s="65">
        <f t="shared" si="118"/>
        <v>0</v>
      </c>
      <c r="DE80" s="65">
        <f t="shared" si="118"/>
        <v>0</v>
      </c>
      <c r="DF80" s="65">
        <f t="shared" si="118"/>
        <v>0</v>
      </c>
      <c r="DG80" s="65">
        <f t="shared" si="118"/>
        <v>0</v>
      </c>
      <c r="DH80" s="65">
        <f t="shared" si="118"/>
        <v>0</v>
      </c>
      <c r="DI80" s="65">
        <f t="shared" si="118"/>
        <v>0</v>
      </c>
      <c r="DJ80" s="65">
        <f t="shared" si="118"/>
        <v>0</v>
      </c>
      <c r="DK80" s="65">
        <f t="shared" si="118"/>
        <v>0</v>
      </c>
      <c r="DL80" s="65">
        <f t="shared" si="118"/>
        <v>0</v>
      </c>
      <c r="DM80" s="65">
        <f t="shared" si="118"/>
        <v>0</v>
      </c>
      <c r="DN80" s="65">
        <f t="shared" si="118"/>
        <v>0</v>
      </c>
      <c r="DO80" s="65">
        <f t="shared" si="118"/>
        <v>0</v>
      </c>
      <c r="DP80" s="65">
        <f t="shared" si="118"/>
        <v>0</v>
      </c>
    </row>
    <row r="81" spans="1:120" x14ac:dyDescent="0.25">
      <c r="A81" s="65" t="str">
        <f t="shared" si="69"/>
        <v>15_RP</v>
      </c>
      <c r="B81" s="65" t="str">
        <f t="shared" si="69"/>
        <v>16_1_biogas</v>
      </c>
      <c r="C81" s="65" t="str">
        <f t="shared" si="69"/>
        <v>16_1_biogas</v>
      </c>
      <c r="D81" s="66" t="s">
        <v>171</v>
      </c>
      <c r="E81" s="66">
        <f t="shared" si="70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1"/>
        <v>15_RP</v>
      </c>
      <c r="BL81" s="65" t="str">
        <f t="shared" si="72"/>
        <v>d_ind_cem_16_1_biogas</v>
      </c>
      <c r="BM81" s="65"/>
      <c r="BN81" s="65"/>
      <c r="BO81" s="65">
        <f t="shared" ref="BO81:CV81" si="119">BO$49*BO38</f>
        <v>0</v>
      </c>
      <c r="BP81" s="65">
        <f t="shared" si="119"/>
        <v>0</v>
      </c>
      <c r="BQ81" s="65">
        <f t="shared" si="119"/>
        <v>0</v>
      </c>
      <c r="BR81" s="65">
        <f t="shared" si="119"/>
        <v>0</v>
      </c>
      <c r="BS81" s="65">
        <f t="shared" si="119"/>
        <v>0</v>
      </c>
      <c r="BT81" s="65">
        <f t="shared" si="119"/>
        <v>0</v>
      </c>
      <c r="BU81" s="65">
        <f t="shared" si="119"/>
        <v>0</v>
      </c>
      <c r="BV81" s="65">
        <f t="shared" si="119"/>
        <v>0</v>
      </c>
      <c r="BW81" s="65">
        <f t="shared" si="119"/>
        <v>0</v>
      </c>
      <c r="BX81" s="65">
        <f t="shared" si="119"/>
        <v>0</v>
      </c>
      <c r="BY81" s="65">
        <f t="shared" si="119"/>
        <v>0</v>
      </c>
      <c r="BZ81" s="65">
        <f t="shared" si="119"/>
        <v>0</v>
      </c>
      <c r="CA81" s="65">
        <f t="shared" si="119"/>
        <v>0</v>
      </c>
      <c r="CB81" s="65">
        <f t="shared" si="119"/>
        <v>0</v>
      </c>
      <c r="CC81" s="65">
        <f t="shared" si="119"/>
        <v>0</v>
      </c>
      <c r="CD81" s="65">
        <f t="shared" si="119"/>
        <v>0</v>
      </c>
      <c r="CE81" s="65">
        <f t="shared" si="119"/>
        <v>0</v>
      </c>
      <c r="CF81" s="65">
        <f t="shared" si="119"/>
        <v>0</v>
      </c>
      <c r="CG81" s="65">
        <f t="shared" si="119"/>
        <v>0</v>
      </c>
      <c r="CH81" s="65">
        <f t="shared" si="119"/>
        <v>0</v>
      </c>
      <c r="CI81" s="65">
        <f t="shared" si="119"/>
        <v>0</v>
      </c>
      <c r="CJ81" s="65">
        <f t="shared" si="119"/>
        <v>0</v>
      </c>
      <c r="CK81" s="65">
        <f t="shared" si="119"/>
        <v>0</v>
      </c>
      <c r="CL81" s="65">
        <f t="shared" si="119"/>
        <v>0</v>
      </c>
      <c r="CM81" s="65">
        <f t="shared" si="119"/>
        <v>0</v>
      </c>
      <c r="CN81" s="65">
        <f t="shared" si="119"/>
        <v>0</v>
      </c>
      <c r="CO81" s="65">
        <f t="shared" si="119"/>
        <v>0</v>
      </c>
      <c r="CP81" s="65">
        <f t="shared" si="119"/>
        <v>0</v>
      </c>
      <c r="CQ81" s="65">
        <f t="shared" si="119"/>
        <v>0</v>
      </c>
      <c r="CR81" s="65">
        <f t="shared" si="119"/>
        <v>0</v>
      </c>
      <c r="CS81" s="65">
        <f t="shared" si="119"/>
        <v>0</v>
      </c>
      <c r="CT81" s="65">
        <f t="shared" si="119"/>
        <v>0</v>
      </c>
      <c r="CU81" s="65">
        <f t="shared" si="119"/>
        <v>0</v>
      </c>
      <c r="CV81" s="65">
        <f t="shared" si="119"/>
        <v>0</v>
      </c>
      <c r="CW81" s="65">
        <f t="shared" ref="CW81:DP81" si="120">CW$49*CW38</f>
        <v>0</v>
      </c>
      <c r="CX81" s="65">
        <f t="shared" si="120"/>
        <v>0</v>
      </c>
      <c r="CY81" s="65">
        <f t="shared" si="120"/>
        <v>0</v>
      </c>
      <c r="CZ81" s="65">
        <f t="shared" si="120"/>
        <v>0</v>
      </c>
      <c r="DA81" s="65">
        <f t="shared" si="120"/>
        <v>0</v>
      </c>
      <c r="DB81" s="65">
        <f t="shared" si="120"/>
        <v>0</v>
      </c>
      <c r="DC81" s="65">
        <f t="shared" si="120"/>
        <v>0</v>
      </c>
      <c r="DD81" s="65">
        <f t="shared" si="120"/>
        <v>0</v>
      </c>
      <c r="DE81" s="65">
        <f t="shared" si="120"/>
        <v>0</v>
      </c>
      <c r="DF81" s="65">
        <f t="shared" si="120"/>
        <v>0</v>
      </c>
      <c r="DG81" s="65">
        <f t="shared" si="120"/>
        <v>0</v>
      </c>
      <c r="DH81" s="65">
        <f t="shared" si="120"/>
        <v>0</v>
      </c>
      <c r="DI81" s="65">
        <f t="shared" si="120"/>
        <v>0</v>
      </c>
      <c r="DJ81" s="65">
        <f t="shared" si="120"/>
        <v>0</v>
      </c>
      <c r="DK81" s="65">
        <f t="shared" si="120"/>
        <v>0</v>
      </c>
      <c r="DL81" s="65">
        <f t="shared" si="120"/>
        <v>0</v>
      </c>
      <c r="DM81" s="65">
        <f t="shared" si="120"/>
        <v>0</v>
      </c>
      <c r="DN81" s="65">
        <f t="shared" si="120"/>
        <v>0</v>
      </c>
      <c r="DO81" s="65">
        <f t="shared" si="120"/>
        <v>0</v>
      </c>
      <c r="DP81" s="65">
        <f t="shared" si="120"/>
        <v>0</v>
      </c>
    </row>
    <row r="82" spans="1:120" x14ac:dyDescent="0.25">
      <c r="A82" s="65" t="str">
        <f t="shared" si="69"/>
        <v>15_RP</v>
      </c>
      <c r="B82" s="65" t="str">
        <f t="shared" si="69"/>
        <v>16_2_industrial_waste</v>
      </c>
      <c r="C82" s="65" t="str">
        <f t="shared" si="69"/>
        <v>16_2_industrial_waste</v>
      </c>
      <c r="D82" s="66" t="s">
        <v>171</v>
      </c>
      <c r="E82" s="66">
        <f t="shared" si="70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1"/>
        <v>15_RP</v>
      </c>
      <c r="BL82" s="65" t="str">
        <f t="shared" si="72"/>
        <v>d_ind_cem_16_2_industrial_waste</v>
      </c>
      <c r="BM82" s="65"/>
      <c r="BN82" s="65"/>
      <c r="BO82" s="65">
        <f t="shared" ref="BO82:CV82" si="121">BO$49*BO39</f>
        <v>0</v>
      </c>
      <c r="BP82" s="65">
        <f t="shared" si="121"/>
        <v>0</v>
      </c>
      <c r="BQ82" s="65">
        <f t="shared" si="121"/>
        <v>0</v>
      </c>
      <c r="BR82" s="65">
        <f t="shared" si="121"/>
        <v>0</v>
      </c>
      <c r="BS82" s="65">
        <f t="shared" si="121"/>
        <v>0</v>
      </c>
      <c r="BT82" s="65">
        <f t="shared" si="121"/>
        <v>0</v>
      </c>
      <c r="BU82" s="65">
        <f t="shared" si="121"/>
        <v>0</v>
      </c>
      <c r="BV82" s="65">
        <f t="shared" si="121"/>
        <v>0</v>
      </c>
      <c r="BW82" s="65">
        <f t="shared" si="121"/>
        <v>0</v>
      </c>
      <c r="BX82" s="65">
        <f t="shared" si="121"/>
        <v>0</v>
      </c>
      <c r="BY82" s="65">
        <f t="shared" si="121"/>
        <v>0</v>
      </c>
      <c r="BZ82" s="65">
        <f t="shared" si="121"/>
        <v>0</v>
      </c>
      <c r="CA82" s="65">
        <f t="shared" si="121"/>
        <v>0</v>
      </c>
      <c r="CB82" s="65">
        <f t="shared" si="121"/>
        <v>0</v>
      </c>
      <c r="CC82" s="65">
        <f t="shared" si="121"/>
        <v>0</v>
      </c>
      <c r="CD82" s="65">
        <f t="shared" si="121"/>
        <v>0</v>
      </c>
      <c r="CE82" s="65">
        <f t="shared" si="121"/>
        <v>0</v>
      </c>
      <c r="CF82" s="65">
        <f t="shared" si="121"/>
        <v>0</v>
      </c>
      <c r="CG82" s="65">
        <f t="shared" si="121"/>
        <v>0</v>
      </c>
      <c r="CH82" s="65">
        <f t="shared" si="121"/>
        <v>0</v>
      </c>
      <c r="CI82" s="65">
        <f t="shared" si="121"/>
        <v>0</v>
      </c>
      <c r="CJ82" s="65">
        <f t="shared" si="121"/>
        <v>0</v>
      </c>
      <c r="CK82" s="65">
        <f t="shared" si="121"/>
        <v>0</v>
      </c>
      <c r="CL82" s="65">
        <f t="shared" si="121"/>
        <v>0</v>
      </c>
      <c r="CM82" s="65">
        <f t="shared" si="121"/>
        <v>0</v>
      </c>
      <c r="CN82" s="65">
        <f t="shared" si="121"/>
        <v>0</v>
      </c>
      <c r="CO82" s="65">
        <f t="shared" si="121"/>
        <v>0</v>
      </c>
      <c r="CP82" s="65">
        <f t="shared" si="121"/>
        <v>0</v>
      </c>
      <c r="CQ82" s="65">
        <f t="shared" si="121"/>
        <v>0</v>
      </c>
      <c r="CR82" s="65">
        <f t="shared" si="121"/>
        <v>0</v>
      </c>
      <c r="CS82" s="65">
        <f t="shared" si="121"/>
        <v>0</v>
      </c>
      <c r="CT82" s="65">
        <f t="shared" si="121"/>
        <v>0</v>
      </c>
      <c r="CU82" s="65">
        <f t="shared" si="121"/>
        <v>0</v>
      </c>
      <c r="CV82" s="65">
        <f t="shared" si="121"/>
        <v>0</v>
      </c>
      <c r="CW82" s="65">
        <f t="shared" ref="CW82:DP82" si="122">CW$49*CW39</f>
        <v>0</v>
      </c>
      <c r="CX82" s="65">
        <f t="shared" si="122"/>
        <v>0</v>
      </c>
      <c r="CY82" s="65">
        <f t="shared" si="122"/>
        <v>0</v>
      </c>
      <c r="CZ82" s="65">
        <f t="shared" si="122"/>
        <v>0</v>
      </c>
      <c r="DA82" s="65">
        <f t="shared" si="122"/>
        <v>0</v>
      </c>
      <c r="DB82" s="65">
        <f t="shared" si="122"/>
        <v>0</v>
      </c>
      <c r="DC82" s="65">
        <f t="shared" si="122"/>
        <v>0</v>
      </c>
      <c r="DD82" s="65">
        <f t="shared" si="122"/>
        <v>0</v>
      </c>
      <c r="DE82" s="65">
        <f t="shared" si="122"/>
        <v>0</v>
      </c>
      <c r="DF82" s="65">
        <f t="shared" si="122"/>
        <v>0</v>
      </c>
      <c r="DG82" s="65">
        <f t="shared" si="122"/>
        <v>0</v>
      </c>
      <c r="DH82" s="65">
        <f t="shared" si="122"/>
        <v>0</v>
      </c>
      <c r="DI82" s="65">
        <f t="shared" si="122"/>
        <v>0</v>
      </c>
      <c r="DJ82" s="65">
        <f t="shared" si="122"/>
        <v>0</v>
      </c>
      <c r="DK82" s="65">
        <f t="shared" si="122"/>
        <v>0</v>
      </c>
      <c r="DL82" s="65">
        <f t="shared" si="122"/>
        <v>0</v>
      </c>
      <c r="DM82" s="65">
        <f t="shared" si="122"/>
        <v>0</v>
      </c>
      <c r="DN82" s="65">
        <f t="shared" si="122"/>
        <v>0</v>
      </c>
      <c r="DO82" s="65">
        <f t="shared" si="122"/>
        <v>0</v>
      </c>
      <c r="DP82" s="65">
        <f t="shared" si="122"/>
        <v>0</v>
      </c>
    </row>
    <row r="83" spans="1:120" x14ac:dyDescent="0.25">
      <c r="A83" s="65" t="str">
        <f t="shared" si="69"/>
        <v>15_RP</v>
      </c>
      <c r="B83" s="65" t="str">
        <f t="shared" si="69"/>
        <v>16_3_municipal_solid_waste_renewable</v>
      </c>
      <c r="C83" s="65" t="str">
        <f t="shared" si="69"/>
        <v>16_3_msw_ren</v>
      </c>
      <c r="D83" s="66" t="s">
        <v>171</v>
      </c>
      <c r="E83" s="66">
        <f t="shared" si="70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1"/>
        <v>15_RP</v>
      </c>
      <c r="BL83" s="65" t="str">
        <f t="shared" si="72"/>
        <v>d_ind_cem_16_3_msw_ren</v>
      </c>
      <c r="BM83" s="65"/>
      <c r="BN83" s="65"/>
      <c r="BO83" s="65">
        <f t="shared" ref="BO83:CV83" si="123">BO$49*BO40</f>
        <v>0</v>
      </c>
      <c r="BP83" s="65">
        <f t="shared" si="123"/>
        <v>0</v>
      </c>
      <c r="BQ83" s="65">
        <f t="shared" si="123"/>
        <v>0</v>
      </c>
      <c r="BR83" s="65">
        <f t="shared" si="123"/>
        <v>0</v>
      </c>
      <c r="BS83" s="65">
        <f t="shared" si="123"/>
        <v>0</v>
      </c>
      <c r="BT83" s="65">
        <f t="shared" si="123"/>
        <v>0</v>
      </c>
      <c r="BU83" s="65">
        <f t="shared" si="123"/>
        <v>0</v>
      </c>
      <c r="BV83" s="65">
        <f t="shared" si="123"/>
        <v>0</v>
      </c>
      <c r="BW83" s="65">
        <f t="shared" si="123"/>
        <v>0</v>
      </c>
      <c r="BX83" s="65">
        <f t="shared" si="123"/>
        <v>0</v>
      </c>
      <c r="BY83" s="65">
        <f t="shared" si="123"/>
        <v>0</v>
      </c>
      <c r="BZ83" s="65">
        <f t="shared" si="123"/>
        <v>0</v>
      </c>
      <c r="CA83" s="65">
        <f t="shared" si="123"/>
        <v>0</v>
      </c>
      <c r="CB83" s="65">
        <f t="shared" si="123"/>
        <v>0</v>
      </c>
      <c r="CC83" s="65">
        <f t="shared" si="123"/>
        <v>0</v>
      </c>
      <c r="CD83" s="65">
        <f t="shared" si="123"/>
        <v>0</v>
      </c>
      <c r="CE83" s="65">
        <f t="shared" si="123"/>
        <v>0</v>
      </c>
      <c r="CF83" s="65">
        <f t="shared" si="123"/>
        <v>0</v>
      </c>
      <c r="CG83" s="65">
        <f t="shared" si="123"/>
        <v>0</v>
      </c>
      <c r="CH83" s="65">
        <f t="shared" si="123"/>
        <v>0</v>
      </c>
      <c r="CI83" s="65">
        <f t="shared" si="123"/>
        <v>0</v>
      </c>
      <c r="CJ83" s="65">
        <f t="shared" si="123"/>
        <v>0</v>
      </c>
      <c r="CK83" s="65">
        <f t="shared" si="123"/>
        <v>0</v>
      </c>
      <c r="CL83" s="65">
        <f t="shared" si="123"/>
        <v>0</v>
      </c>
      <c r="CM83" s="65">
        <f t="shared" si="123"/>
        <v>0</v>
      </c>
      <c r="CN83" s="65">
        <f t="shared" si="123"/>
        <v>0</v>
      </c>
      <c r="CO83" s="65">
        <f t="shared" si="123"/>
        <v>0</v>
      </c>
      <c r="CP83" s="65">
        <f t="shared" si="123"/>
        <v>0</v>
      </c>
      <c r="CQ83" s="65">
        <f t="shared" si="123"/>
        <v>0</v>
      </c>
      <c r="CR83" s="65">
        <f t="shared" si="123"/>
        <v>0</v>
      </c>
      <c r="CS83" s="65">
        <f t="shared" si="123"/>
        <v>0</v>
      </c>
      <c r="CT83" s="65">
        <f t="shared" si="123"/>
        <v>0</v>
      </c>
      <c r="CU83" s="65">
        <f t="shared" si="123"/>
        <v>0</v>
      </c>
      <c r="CV83" s="65">
        <f t="shared" si="123"/>
        <v>0</v>
      </c>
      <c r="CW83" s="65">
        <f t="shared" ref="CW83:DP83" si="124">CW$49*CW40</f>
        <v>0</v>
      </c>
      <c r="CX83" s="65">
        <f t="shared" si="124"/>
        <v>0</v>
      </c>
      <c r="CY83" s="65">
        <f t="shared" si="124"/>
        <v>0</v>
      </c>
      <c r="CZ83" s="65">
        <f t="shared" si="124"/>
        <v>0</v>
      </c>
      <c r="DA83" s="65">
        <f t="shared" si="124"/>
        <v>0</v>
      </c>
      <c r="DB83" s="65">
        <f t="shared" si="124"/>
        <v>0</v>
      </c>
      <c r="DC83" s="65">
        <f t="shared" si="124"/>
        <v>0</v>
      </c>
      <c r="DD83" s="65">
        <f t="shared" si="124"/>
        <v>0</v>
      </c>
      <c r="DE83" s="65">
        <f t="shared" si="124"/>
        <v>0</v>
      </c>
      <c r="DF83" s="65">
        <f t="shared" si="124"/>
        <v>0</v>
      </c>
      <c r="DG83" s="65">
        <f t="shared" si="124"/>
        <v>0</v>
      </c>
      <c r="DH83" s="65">
        <f t="shared" si="124"/>
        <v>0</v>
      </c>
      <c r="DI83" s="65">
        <f t="shared" si="124"/>
        <v>0</v>
      </c>
      <c r="DJ83" s="65">
        <f t="shared" si="124"/>
        <v>0</v>
      </c>
      <c r="DK83" s="65">
        <f t="shared" si="124"/>
        <v>0</v>
      </c>
      <c r="DL83" s="65">
        <f t="shared" si="124"/>
        <v>0</v>
      </c>
      <c r="DM83" s="65">
        <f t="shared" si="124"/>
        <v>0</v>
      </c>
      <c r="DN83" s="65">
        <f t="shared" si="124"/>
        <v>0</v>
      </c>
      <c r="DO83" s="65">
        <f t="shared" si="124"/>
        <v>0</v>
      </c>
      <c r="DP83" s="65">
        <f t="shared" si="124"/>
        <v>0</v>
      </c>
    </row>
    <row r="84" spans="1:120" x14ac:dyDescent="0.25">
      <c r="A84" s="65" t="str">
        <f t="shared" si="69"/>
        <v>15_RP</v>
      </c>
      <c r="B84" s="65" t="str">
        <f t="shared" si="69"/>
        <v>16_4_municipal_solid_waste_nonrenewable</v>
      </c>
      <c r="C84" s="65" t="str">
        <f t="shared" si="69"/>
        <v>16_4_msw_nonr</v>
      </c>
      <c r="D84" s="66" t="s">
        <v>171</v>
      </c>
      <c r="E84" s="66">
        <f t="shared" si="70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1"/>
        <v>15_RP</v>
      </c>
      <c r="BL84" s="65" t="str">
        <f t="shared" si="72"/>
        <v>d_ind_cem_16_4_msw_nonr</v>
      </c>
      <c r="BM84" s="65"/>
      <c r="BN84" s="65"/>
      <c r="BO84" s="65">
        <f t="shared" ref="BO84:CV84" si="125">BO$49*BO41</f>
        <v>0</v>
      </c>
      <c r="BP84" s="65">
        <f t="shared" si="125"/>
        <v>0</v>
      </c>
      <c r="BQ84" s="65">
        <f t="shared" si="125"/>
        <v>0</v>
      </c>
      <c r="BR84" s="65">
        <f t="shared" si="125"/>
        <v>0</v>
      </c>
      <c r="BS84" s="65">
        <f t="shared" si="125"/>
        <v>0</v>
      </c>
      <c r="BT84" s="65">
        <f t="shared" si="125"/>
        <v>0</v>
      </c>
      <c r="BU84" s="65">
        <f t="shared" si="125"/>
        <v>0</v>
      </c>
      <c r="BV84" s="65">
        <f t="shared" si="125"/>
        <v>0</v>
      </c>
      <c r="BW84" s="65">
        <f t="shared" si="125"/>
        <v>0</v>
      </c>
      <c r="BX84" s="65">
        <f t="shared" si="125"/>
        <v>0</v>
      </c>
      <c r="BY84" s="65">
        <f t="shared" si="125"/>
        <v>0</v>
      </c>
      <c r="BZ84" s="65">
        <f t="shared" si="125"/>
        <v>0</v>
      </c>
      <c r="CA84" s="65">
        <f t="shared" si="125"/>
        <v>0</v>
      </c>
      <c r="CB84" s="65">
        <f t="shared" si="125"/>
        <v>0</v>
      </c>
      <c r="CC84" s="65">
        <f t="shared" si="125"/>
        <v>0</v>
      </c>
      <c r="CD84" s="65">
        <f t="shared" si="125"/>
        <v>0</v>
      </c>
      <c r="CE84" s="65">
        <f t="shared" si="125"/>
        <v>0</v>
      </c>
      <c r="CF84" s="65">
        <f t="shared" si="125"/>
        <v>0</v>
      </c>
      <c r="CG84" s="65">
        <f t="shared" si="125"/>
        <v>0</v>
      </c>
      <c r="CH84" s="65">
        <f t="shared" si="125"/>
        <v>0</v>
      </c>
      <c r="CI84" s="65">
        <f t="shared" si="125"/>
        <v>0</v>
      </c>
      <c r="CJ84" s="65">
        <f t="shared" si="125"/>
        <v>0</v>
      </c>
      <c r="CK84" s="65">
        <f t="shared" si="125"/>
        <v>0</v>
      </c>
      <c r="CL84" s="65">
        <f t="shared" si="125"/>
        <v>0</v>
      </c>
      <c r="CM84" s="65">
        <f t="shared" si="125"/>
        <v>0</v>
      </c>
      <c r="CN84" s="65">
        <f t="shared" si="125"/>
        <v>0</v>
      </c>
      <c r="CO84" s="65">
        <f t="shared" si="125"/>
        <v>0</v>
      </c>
      <c r="CP84" s="65">
        <f t="shared" si="125"/>
        <v>0</v>
      </c>
      <c r="CQ84" s="65">
        <f t="shared" si="125"/>
        <v>0</v>
      </c>
      <c r="CR84" s="65">
        <f t="shared" si="125"/>
        <v>0</v>
      </c>
      <c r="CS84" s="65">
        <f t="shared" si="125"/>
        <v>0</v>
      </c>
      <c r="CT84" s="65">
        <f t="shared" si="125"/>
        <v>0</v>
      </c>
      <c r="CU84" s="65">
        <f t="shared" si="125"/>
        <v>0</v>
      </c>
      <c r="CV84" s="65">
        <f t="shared" si="125"/>
        <v>0</v>
      </c>
      <c r="CW84" s="65">
        <f t="shared" ref="CW84:DP84" si="126">CW$49*CW41</f>
        <v>0</v>
      </c>
      <c r="CX84" s="65">
        <f t="shared" si="126"/>
        <v>0</v>
      </c>
      <c r="CY84" s="65">
        <f t="shared" si="126"/>
        <v>0</v>
      </c>
      <c r="CZ84" s="65">
        <f t="shared" si="126"/>
        <v>0</v>
      </c>
      <c r="DA84" s="65">
        <f t="shared" si="126"/>
        <v>0</v>
      </c>
      <c r="DB84" s="65">
        <f t="shared" si="126"/>
        <v>0</v>
      </c>
      <c r="DC84" s="65">
        <f t="shared" si="126"/>
        <v>0</v>
      </c>
      <c r="DD84" s="65">
        <f t="shared" si="126"/>
        <v>0</v>
      </c>
      <c r="DE84" s="65">
        <f t="shared" si="126"/>
        <v>0</v>
      </c>
      <c r="DF84" s="65">
        <f t="shared" si="126"/>
        <v>0</v>
      </c>
      <c r="DG84" s="65">
        <f t="shared" si="126"/>
        <v>0</v>
      </c>
      <c r="DH84" s="65">
        <f t="shared" si="126"/>
        <v>0</v>
      </c>
      <c r="DI84" s="65">
        <f t="shared" si="126"/>
        <v>0</v>
      </c>
      <c r="DJ84" s="65">
        <f t="shared" si="126"/>
        <v>0</v>
      </c>
      <c r="DK84" s="65">
        <f t="shared" si="126"/>
        <v>0</v>
      </c>
      <c r="DL84" s="65">
        <f t="shared" si="126"/>
        <v>0</v>
      </c>
      <c r="DM84" s="65">
        <f t="shared" si="126"/>
        <v>0</v>
      </c>
      <c r="DN84" s="65">
        <f t="shared" si="126"/>
        <v>0</v>
      </c>
      <c r="DO84" s="65">
        <f t="shared" si="126"/>
        <v>0</v>
      </c>
      <c r="DP84" s="65">
        <f t="shared" si="126"/>
        <v>0</v>
      </c>
    </row>
    <row r="85" spans="1:120" x14ac:dyDescent="0.25">
      <c r="A85" s="65" t="str">
        <f t="shared" si="69"/>
        <v>15_RP</v>
      </c>
      <c r="B85" s="65" t="str">
        <f t="shared" si="69"/>
        <v>16_5_biogasoline</v>
      </c>
      <c r="C85" s="65" t="str">
        <f t="shared" si="69"/>
        <v>16_5_biogasoline</v>
      </c>
      <c r="D85" s="66" t="s">
        <v>171</v>
      </c>
      <c r="E85" s="66">
        <f t="shared" si="70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1"/>
        <v>15_RP</v>
      </c>
      <c r="BL85" s="65" t="str">
        <f t="shared" si="72"/>
        <v>d_ind_cem_16_5_biogasoline</v>
      </c>
      <c r="BM85" s="65"/>
      <c r="BN85" s="65"/>
      <c r="BO85" s="65">
        <f t="shared" ref="BO85:CV85" si="127">BO$49*BO42</f>
        <v>0</v>
      </c>
      <c r="BP85" s="65">
        <f t="shared" si="127"/>
        <v>0</v>
      </c>
      <c r="BQ85" s="65">
        <f t="shared" si="127"/>
        <v>0</v>
      </c>
      <c r="BR85" s="65">
        <f t="shared" si="127"/>
        <v>0</v>
      </c>
      <c r="BS85" s="65">
        <f t="shared" si="127"/>
        <v>0</v>
      </c>
      <c r="BT85" s="65">
        <f t="shared" si="127"/>
        <v>0</v>
      </c>
      <c r="BU85" s="65">
        <f t="shared" si="127"/>
        <v>0</v>
      </c>
      <c r="BV85" s="65">
        <f t="shared" si="127"/>
        <v>0</v>
      </c>
      <c r="BW85" s="65">
        <f t="shared" si="127"/>
        <v>0</v>
      </c>
      <c r="BX85" s="65">
        <f t="shared" si="127"/>
        <v>0</v>
      </c>
      <c r="BY85" s="65">
        <f t="shared" si="127"/>
        <v>0</v>
      </c>
      <c r="BZ85" s="65">
        <f t="shared" si="127"/>
        <v>0</v>
      </c>
      <c r="CA85" s="65">
        <f t="shared" si="127"/>
        <v>0</v>
      </c>
      <c r="CB85" s="65">
        <f t="shared" si="127"/>
        <v>0</v>
      </c>
      <c r="CC85" s="65">
        <f t="shared" si="127"/>
        <v>0</v>
      </c>
      <c r="CD85" s="65">
        <f t="shared" si="127"/>
        <v>0</v>
      </c>
      <c r="CE85" s="65">
        <f t="shared" si="127"/>
        <v>0</v>
      </c>
      <c r="CF85" s="65">
        <f t="shared" si="127"/>
        <v>0</v>
      </c>
      <c r="CG85" s="65">
        <f t="shared" si="127"/>
        <v>0</v>
      </c>
      <c r="CH85" s="65">
        <f t="shared" si="127"/>
        <v>0</v>
      </c>
      <c r="CI85" s="65">
        <f t="shared" si="127"/>
        <v>0</v>
      </c>
      <c r="CJ85" s="65">
        <f t="shared" si="127"/>
        <v>0</v>
      </c>
      <c r="CK85" s="65">
        <f t="shared" si="127"/>
        <v>0</v>
      </c>
      <c r="CL85" s="65">
        <f t="shared" si="127"/>
        <v>0</v>
      </c>
      <c r="CM85" s="65">
        <f t="shared" si="127"/>
        <v>0</v>
      </c>
      <c r="CN85" s="65">
        <f t="shared" si="127"/>
        <v>0</v>
      </c>
      <c r="CO85" s="65">
        <f t="shared" si="127"/>
        <v>0</v>
      </c>
      <c r="CP85" s="65">
        <f t="shared" si="127"/>
        <v>0</v>
      </c>
      <c r="CQ85" s="65">
        <f t="shared" si="127"/>
        <v>0</v>
      </c>
      <c r="CR85" s="65">
        <f t="shared" si="127"/>
        <v>0</v>
      </c>
      <c r="CS85" s="65">
        <f t="shared" si="127"/>
        <v>0</v>
      </c>
      <c r="CT85" s="65">
        <f t="shared" si="127"/>
        <v>0</v>
      </c>
      <c r="CU85" s="65">
        <f t="shared" si="127"/>
        <v>0</v>
      </c>
      <c r="CV85" s="65">
        <f t="shared" si="127"/>
        <v>0</v>
      </c>
      <c r="CW85" s="65">
        <f t="shared" ref="CW85:DP85" si="128">CW$49*CW42</f>
        <v>0</v>
      </c>
      <c r="CX85" s="65">
        <f t="shared" si="128"/>
        <v>0</v>
      </c>
      <c r="CY85" s="65">
        <f t="shared" si="128"/>
        <v>0</v>
      </c>
      <c r="CZ85" s="65">
        <f t="shared" si="128"/>
        <v>0</v>
      </c>
      <c r="DA85" s="65">
        <f t="shared" si="128"/>
        <v>0</v>
      </c>
      <c r="DB85" s="65">
        <f t="shared" si="128"/>
        <v>0</v>
      </c>
      <c r="DC85" s="65">
        <f t="shared" si="128"/>
        <v>0</v>
      </c>
      <c r="DD85" s="65">
        <f t="shared" si="128"/>
        <v>0</v>
      </c>
      <c r="DE85" s="65">
        <f t="shared" si="128"/>
        <v>0</v>
      </c>
      <c r="DF85" s="65">
        <f t="shared" si="128"/>
        <v>0</v>
      </c>
      <c r="DG85" s="65">
        <f t="shared" si="128"/>
        <v>0</v>
      </c>
      <c r="DH85" s="65">
        <f t="shared" si="128"/>
        <v>0</v>
      </c>
      <c r="DI85" s="65">
        <f t="shared" si="128"/>
        <v>0</v>
      </c>
      <c r="DJ85" s="65">
        <f t="shared" si="128"/>
        <v>0</v>
      </c>
      <c r="DK85" s="65">
        <f t="shared" si="128"/>
        <v>0</v>
      </c>
      <c r="DL85" s="65">
        <f t="shared" si="128"/>
        <v>0</v>
      </c>
      <c r="DM85" s="65">
        <f t="shared" si="128"/>
        <v>0</v>
      </c>
      <c r="DN85" s="65">
        <f t="shared" si="128"/>
        <v>0</v>
      </c>
      <c r="DO85" s="65">
        <f t="shared" si="128"/>
        <v>0</v>
      </c>
      <c r="DP85" s="65">
        <f t="shared" si="128"/>
        <v>0</v>
      </c>
    </row>
    <row r="86" spans="1:120" x14ac:dyDescent="0.25">
      <c r="A86" s="65" t="str">
        <f t="shared" si="69"/>
        <v>15_RP</v>
      </c>
      <c r="B86" s="65" t="str">
        <f t="shared" si="69"/>
        <v>16_6_biodiesel</v>
      </c>
      <c r="C86" s="65" t="str">
        <f t="shared" si="69"/>
        <v>16_6_biodiesel</v>
      </c>
      <c r="D86" s="66" t="s">
        <v>171</v>
      </c>
      <c r="E86" s="66">
        <f t="shared" si="70"/>
        <v>4.7271847512989178E-2</v>
      </c>
      <c r="F86" s="66">
        <v>4.0429800367093573E-2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1"/>
        <v>15_RP</v>
      </c>
      <c r="BL86" s="65" t="str">
        <f t="shared" si="72"/>
        <v>d_ind_cem_16_6_biodiesel</v>
      </c>
      <c r="BM86" s="65"/>
      <c r="BN86" s="65"/>
      <c r="BO86" s="65">
        <f t="shared" ref="BO86:CV86" si="129">BO$49*BO43</f>
        <v>4.7271847512989178E-2</v>
      </c>
      <c r="BP86" s="65">
        <f t="shared" si="129"/>
        <v>4.0429800367093573E-2</v>
      </c>
      <c r="BQ86" s="65">
        <f t="shared" si="129"/>
        <v>4.1127154311148419E-2</v>
      </c>
      <c r="BR86" s="65">
        <f t="shared" si="129"/>
        <v>3.4212438177440484E-2</v>
      </c>
      <c r="BS86" s="65">
        <f t="shared" si="129"/>
        <v>3.7270337860929745E-2</v>
      </c>
      <c r="BT86" s="65">
        <f t="shared" si="129"/>
        <v>3.9979277171425992E-2</v>
      </c>
      <c r="BU86" s="65">
        <f t="shared" si="129"/>
        <v>4.2771988325577395E-2</v>
      </c>
      <c r="BV86" s="65">
        <f t="shared" si="129"/>
        <v>4.5708412917112036E-2</v>
      </c>
      <c r="BW86" s="65">
        <f t="shared" si="129"/>
        <v>4.8726769259273522E-2</v>
      </c>
      <c r="BX86" s="65">
        <f t="shared" si="129"/>
        <v>5.1823845535427626E-2</v>
      </c>
      <c r="BY86" s="65">
        <f t="shared" si="129"/>
        <v>5.50580596865635E-2</v>
      </c>
      <c r="BZ86" s="65">
        <f t="shared" si="129"/>
        <v>5.7112788076719233E-2</v>
      </c>
      <c r="CA86" s="65">
        <f t="shared" si="129"/>
        <v>5.914082125314591E-2</v>
      </c>
      <c r="CB86" s="65">
        <f t="shared" si="129"/>
        <v>6.1078808815024394E-2</v>
      </c>
      <c r="CC86" s="65">
        <f t="shared" si="129"/>
        <v>6.3043792823484074E-2</v>
      </c>
      <c r="CD86" s="65">
        <f t="shared" si="129"/>
        <v>6.5493275729881048E-2</v>
      </c>
      <c r="CE86" s="65">
        <f t="shared" si="129"/>
        <v>6.7258696361697054E-2</v>
      </c>
      <c r="CF86" s="65">
        <f t="shared" si="129"/>
        <v>6.9490146556648799E-2</v>
      </c>
      <c r="CG86" s="65">
        <f t="shared" si="129"/>
        <v>7.1057051053304288E-2</v>
      </c>
      <c r="CH86" s="65">
        <f t="shared" si="129"/>
        <v>7.3069510697963705E-2</v>
      </c>
      <c r="CI86" s="65">
        <f t="shared" si="129"/>
        <v>7.4964779770494927E-2</v>
      </c>
      <c r="CJ86" s="65">
        <f t="shared" si="129"/>
        <v>7.6739742434769193E-2</v>
      </c>
      <c r="CK86" s="65">
        <f t="shared" si="129"/>
        <v>7.8902801951373946E-2</v>
      </c>
      <c r="CL86" s="65">
        <f t="shared" si="129"/>
        <v>8.041542087771246E-2</v>
      </c>
      <c r="CM86" s="65">
        <f t="shared" si="129"/>
        <v>8.2288715071324944E-2</v>
      </c>
      <c r="CN86" s="65">
        <f t="shared" si="129"/>
        <v>8.4006333128591848E-2</v>
      </c>
      <c r="CO86" s="65">
        <f t="shared" si="129"/>
        <v>8.5563468394183606E-2</v>
      </c>
      <c r="CP86" s="65">
        <f t="shared" si="129"/>
        <v>8.6954882077132978E-2</v>
      </c>
      <c r="CQ86" s="65">
        <f t="shared" si="129"/>
        <v>8.8174974333916578E-2</v>
      </c>
      <c r="CR86" s="65">
        <f t="shared" si="129"/>
        <v>8.9217578842888889E-2</v>
      </c>
      <c r="CS86" s="65">
        <f t="shared" si="129"/>
        <v>9.0507289081247472E-2</v>
      </c>
      <c r="CT86" s="65">
        <f t="shared" si="129"/>
        <v>9.15848923967469E-2</v>
      </c>
      <c r="CU86" s="65">
        <f t="shared" si="129"/>
        <v>9.203394204850511E-2</v>
      </c>
      <c r="CV86" s="65">
        <f t="shared" si="129"/>
        <v>9.2675643116617509E-2</v>
      </c>
      <c r="CW86" s="65">
        <f t="shared" ref="CW86:DP86" si="130">CW$49*CW43</f>
        <v>9.2425647222908719E-2</v>
      </c>
      <c r="CX86" s="65">
        <f t="shared" si="130"/>
        <v>9.2176325702150244E-2</v>
      </c>
      <c r="CY86" s="65">
        <f t="shared" si="130"/>
        <v>9.1927676735196695E-2</v>
      </c>
      <c r="CZ86" s="65">
        <f t="shared" si="130"/>
        <v>9.1679698507809923E-2</v>
      </c>
      <c r="DA86" s="65">
        <f t="shared" si="130"/>
        <v>9.1432389210645684E-2</v>
      </c>
      <c r="DB86" s="65">
        <f t="shared" si="130"/>
        <v>9.1185747039240594E-2</v>
      </c>
      <c r="DC86" s="65">
        <f t="shared" si="130"/>
        <v>9.0939770193998806E-2</v>
      </c>
      <c r="DD86" s="65">
        <f t="shared" si="130"/>
        <v>9.0694456880178978E-2</v>
      </c>
      <c r="DE86" s="65">
        <f t="shared" si="130"/>
        <v>9.0449805307881131E-2</v>
      </c>
      <c r="DF86" s="65">
        <f t="shared" si="130"/>
        <v>9.0205813692033621E-2</v>
      </c>
      <c r="DG86" s="65">
        <f t="shared" si="130"/>
        <v>8.99624802523801E-2</v>
      </c>
      <c r="DH86" s="65">
        <f t="shared" si="130"/>
        <v>8.9719803213466509E-2</v>
      </c>
      <c r="DI86" s="65">
        <f t="shared" si="130"/>
        <v>8.9477780804628135E-2</v>
      </c>
      <c r="DJ86" s="65">
        <f t="shared" si="130"/>
        <v>8.923641125997675E-2</v>
      </c>
      <c r="DK86" s="65">
        <f t="shared" si="130"/>
        <v>8.8995692818387609E-2</v>
      </c>
      <c r="DL86" s="65">
        <f t="shared" si="130"/>
        <v>8.8755623723486693E-2</v>
      </c>
      <c r="DM86" s="65">
        <f t="shared" si="130"/>
        <v>8.8516202223637874E-2</v>
      </c>
      <c r="DN86" s="65">
        <f t="shared" si="130"/>
        <v>8.8277426571930107E-2</v>
      </c>
      <c r="DO86" s="65">
        <f t="shared" si="130"/>
        <v>8.8039295026164713E-2</v>
      </c>
      <c r="DP86" s="65">
        <f t="shared" si="130"/>
        <v>8.7801805848842659E-2</v>
      </c>
    </row>
    <row r="87" spans="1:120" x14ac:dyDescent="0.25">
      <c r="A87" s="65" t="str">
        <f t="shared" si="69"/>
        <v>15_RP</v>
      </c>
      <c r="B87" s="65" t="str">
        <f t="shared" si="69"/>
        <v>16_8_other_liquid_biofuels</v>
      </c>
      <c r="C87" s="65" t="str">
        <f t="shared" si="69"/>
        <v>16_8_oth_liquid_biofuel</v>
      </c>
      <c r="D87" s="66" t="s">
        <v>171</v>
      </c>
      <c r="E87" s="66">
        <f t="shared" si="70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1"/>
        <v>15_RP</v>
      </c>
      <c r="BL87" s="65" t="str">
        <f t="shared" si="72"/>
        <v>d_ind_cem_16_8_oth_liquid_biofuel</v>
      </c>
      <c r="BM87" s="65"/>
      <c r="BN87" s="65"/>
      <c r="BO87" s="65">
        <f t="shared" ref="BO87:CV87" si="131">BO$49*BO44</f>
        <v>0</v>
      </c>
      <c r="BP87" s="65">
        <f t="shared" si="131"/>
        <v>0</v>
      </c>
      <c r="BQ87" s="65">
        <f t="shared" si="131"/>
        <v>0</v>
      </c>
      <c r="BR87" s="65">
        <f t="shared" si="131"/>
        <v>0</v>
      </c>
      <c r="BS87" s="65">
        <f t="shared" si="131"/>
        <v>0</v>
      </c>
      <c r="BT87" s="65">
        <f t="shared" si="131"/>
        <v>0</v>
      </c>
      <c r="BU87" s="65">
        <f t="shared" si="131"/>
        <v>0</v>
      </c>
      <c r="BV87" s="65">
        <f t="shared" si="131"/>
        <v>0</v>
      </c>
      <c r="BW87" s="65">
        <f t="shared" si="131"/>
        <v>0</v>
      </c>
      <c r="BX87" s="65">
        <f t="shared" si="131"/>
        <v>0</v>
      </c>
      <c r="BY87" s="65">
        <f t="shared" si="131"/>
        <v>0</v>
      </c>
      <c r="BZ87" s="65">
        <f t="shared" si="131"/>
        <v>0</v>
      </c>
      <c r="CA87" s="65">
        <f t="shared" si="131"/>
        <v>0</v>
      </c>
      <c r="CB87" s="65">
        <f t="shared" si="131"/>
        <v>0</v>
      </c>
      <c r="CC87" s="65">
        <f t="shared" si="131"/>
        <v>0</v>
      </c>
      <c r="CD87" s="65">
        <f t="shared" si="131"/>
        <v>0</v>
      </c>
      <c r="CE87" s="65">
        <f t="shared" si="131"/>
        <v>0</v>
      </c>
      <c r="CF87" s="65">
        <f t="shared" si="131"/>
        <v>0</v>
      </c>
      <c r="CG87" s="65">
        <f t="shared" si="131"/>
        <v>0</v>
      </c>
      <c r="CH87" s="65">
        <f t="shared" si="131"/>
        <v>0</v>
      </c>
      <c r="CI87" s="65">
        <f t="shared" si="131"/>
        <v>0</v>
      </c>
      <c r="CJ87" s="65">
        <f t="shared" si="131"/>
        <v>0</v>
      </c>
      <c r="CK87" s="65">
        <f t="shared" si="131"/>
        <v>0</v>
      </c>
      <c r="CL87" s="65">
        <f t="shared" si="131"/>
        <v>0</v>
      </c>
      <c r="CM87" s="65">
        <f t="shared" si="131"/>
        <v>0</v>
      </c>
      <c r="CN87" s="65">
        <f t="shared" si="131"/>
        <v>0</v>
      </c>
      <c r="CO87" s="65">
        <f t="shared" si="131"/>
        <v>0</v>
      </c>
      <c r="CP87" s="65">
        <f t="shared" si="131"/>
        <v>0</v>
      </c>
      <c r="CQ87" s="65">
        <f t="shared" si="131"/>
        <v>0</v>
      </c>
      <c r="CR87" s="65">
        <f t="shared" si="131"/>
        <v>0</v>
      </c>
      <c r="CS87" s="65">
        <f t="shared" si="131"/>
        <v>0</v>
      </c>
      <c r="CT87" s="65">
        <f t="shared" si="131"/>
        <v>0</v>
      </c>
      <c r="CU87" s="65">
        <f t="shared" si="131"/>
        <v>0</v>
      </c>
      <c r="CV87" s="65">
        <f t="shared" si="131"/>
        <v>0</v>
      </c>
      <c r="CW87" s="65">
        <f t="shared" ref="CW87:DP87" si="132">CW$49*CW44</f>
        <v>0</v>
      </c>
      <c r="CX87" s="65">
        <f t="shared" si="132"/>
        <v>0</v>
      </c>
      <c r="CY87" s="65">
        <f t="shared" si="132"/>
        <v>0</v>
      </c>
      <c r="CZ87" s="65">
        <f t="shared" si="132"/>
        <v>0</v>
      </c>
      <c r="DA87" s="65">
        <f t="shared" si="132"/>
        <v>0</v>
      </c>
      <c r="DB87" s="65">
        <f t="shared" si="132"/>
        <v>0</v>
      </c>
      <c r="DC87" s="65">
        <f t="shared" si="132"/>
        <v>0</v>
      </c>
      <c r="DD87" s="65">
        <f t="shared" si="132"/>
        <v>0</v>
      </c>
      <c r="DE87" s="65">
        <f t="shared" si="132"/>
        <v>0</v>
      </c>
      <c r="DF87" s="65">
        <f t="shared" si="132"/>
        <v>0</v>
      </c>
      <c r="DG87" s="65">
        <f t="shared" si="132"/>
        <v>0</v>
      </c>
      <c r="DH87" s="65">
        <f t="shared" si="132"/>
        <v>0</v>
      </c>
      <c r="DI87" s="65">
        <f t="shared" si="132"/>
        <v>0</v>
      </c>
      <c r="DJ87" s="65">
        <f t="shared" si="132"/>
        <v>0</v>
      </c>
      <c r="DK87" s="65">
        <f t="shared" si="132"/>
        <v>0</v>
      </c>
      <c r="DL87" s="65">
        <f t="shared" si="132"/>
        <v>0</v>
      </c>
      <c r="DM87" s="65">
        <f t="shared" si="132"/>
        <v>0</v>
      </c>
      <c r="DN87" s="65">
        <f t="shared" si="132"/>
        <v>0</v>
      </c>
      <c r="DO87" s="65">
        <f t="shared" si="132"/>
        <v>0</v>
      </c>
      <c r="DP87" s="65">
        <f t="shared" si="132"/>
        <v>0</v>
      </c>
    </row>
    <row r="88" spans="1:120" x14ac:dyDescent="0.25">
      <c r="A88" s="65" t="str">
        <f t="shared" si="69"/>
        <v>15_RP</v>
      </c>
      <c r="B88" s="65" t="str">
        <f t="shared" si="69"/>
        <v>17_electricity</v>
      </c>
      <c r="C88" s="65" t="str">
        <f t="shared" si="69"/>
        <v>17_electricity</v>
      </c>
      <c r="D88" s="66" t="s">
        <v>171</v>
      </c>
      <c r="E88" s="66">
        <f t="shared" si="70"/>
        <v>7.0121259873941613</v>
      </c>
      <c r="F88" s="66">
        <v>7.5643821067571606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1"/>
        <v>15_RP</v>
      </c>
      <c r="BL88" s="65" t="str">
        <f t="shared" si="72"/>
        <v>d_ind_cem_17_electricity</v>
      </c>
      <c r="BM88" s="65"/>
      <c r="BN88" s="65"/>
      <c r="BO88" s="65">
        <f t="shared" ref="BO88:CV88" si="133">BO$49*BO45</f>
        <v>7.0121259873941613</v>
      </c>
      <c r="BP88" s="65">
        <f t="shared" si="133"/>
        <v>7.5643821067571606</v>
      </c>
      <c r="BQ88" s="65">
        <f t="shared" si="133"/>
        <v>7.6948564511414705</v>
      </c>
      <c r="BR88" s="65">
        <f t="shared" si="133"/>
        <v>6.401118799206448</v>
      </c>
      <c r="BS88" s="65">
        <f t="shared" si="133"/>
        <v>6.9732492930505723</v>
      </c>
      <c r="BT88" s="65">
        <f t="shared" si="133"/>
        <v>7.4800895906169975</v>
      </c>
      <c r="BU88" s="65">
        <f t="shared" si="133"/>
        <v>8.0026035306313563</v>
      </c>
      <c r="BV88" s="65">
        <f t="shared" si="133"/>
        <v>8.5520061355506023</v>
      </c>
      <c r="BW88" s="65">
        <f t="shared" si="133"/>
        <v>9.1167381030387897</v>
      </c>
      <c r="BX88" s="65">
        <f t="shared" si="133"/>
        <v>9.6961985048682813</v>
      </c>
      <c r="BY88" s="65">
        <f t="shared" si="133"/>
        <v>10.301317289332657</v>
      </c>
      <c r="BZ88" s="65">
        <f t="shared" si="133"/>
        <v>10.685755266458818</v>
      </c>
      <c r="CA88" s="65">
        <f t="shared" si="133"/>
        <v>11.065198591243522</v>
      </c>
      <c r="CB88" s="65">
        <f t="shared" si="133"/>
        <v>11.42779445625114</v>
      </c>
      <c r="CC88" s="65">
        <f t="shared" si="133"/>
        <v>11.795441334016935</v>
      </c>
      <c r="CD88" s="65">
        <f t="shared" si="133"/>
        <v>12.253737553630174</v>
      </c>
      <c r="CE88" s="65">
        <f t="shared" si="133"/>
        <v>12.584046289190445</v>
      </c>
      <c r="CF88" s="65">
        <f t="shared" si="133"/>
        <v>13.001548769379569</v>
      </c>
      <c r="CG88" s="65">
        <f t="shared" si="133"/>
        <v>13.29471530074699</v>
      </c>
      <c r="CH88" s="65">
        <f t="shared" si="133"/>
        <v>13.671244830658367</v>
      </c>
      <c r="CI88" s="65">
        <f t="shared" si="133"/>
        <v>14.025848101749812</v>
      </c>
      <c r="CJ88" s="65">
        <f t="shared" si="133"/>
        <v>14.357942143666634</v>
      </c>
      <c r="CK88" s="65">
        <f t="shared" si="133"/>
        <v>14.762648784676252</v>
      </c>
      <c r="CL88" s="65">
        <f t="shared" si="133"/>
        <v>15.045658530874507</v>
      </c>
      <c r="CM88" s="65">
        <f t="shared" si="133"/>
        <v>15.396150320351357</v>
      </c>
      <c r="CN88" s="65">
        <f t="shared" si="133"/>
        <v>15.71751523387212</v>
      </c>
      <c r="CO88" s="65">
        <f t="shared" si="133"/>
        <v>16.008853950212405</v>
      </c>
      <c r="CP88" s="65">
        <f t="shared" si="133"/>
        <v>16.269186295928506</v>
      </c>
      <c r="CQ88" s="65">
        <f t="shared" si="133"/>
        <v>16.497464544943028</v>
      </c>
      <c r="CR88" s="65">
        <f t="shared" si="133"/>
        <v>16.692534983591884</v>
      </c>
      <c r="CS88" s="65">
        <f t="shared" si="133"/>
        <v>16.933838699201655</v>
      </c>
      <c r="CT88" s="65">
        <f t="shared" si="133"/>
        <v>17.13545738551554</v>
      </c>
      <c r="CU88" s="65">
        <f t="shared" si="133"/>
        <v>17.219474202812769</v>
      </c>
      <c r="CV88" s="65">
        <f t="shared" si="133"/>
        <v>17.339535940279749</v>
      </c>
      <c r="CW88" s="65">
        <f t="shared" ref="CW88:DP88" si="134">CW$49*CW45</f>
        <v>17.292761915971859</v>
      </c>
      <c r="CX88" s="65">
        <f t="shared" si="134"/>
        <v>17.246114066283493</v>
      </c>
      <c r="CY88" s="65">
        <f t="shared" si="134"/>
        <v>17.199592050854054</v>
      </c>
      <c r="CZ88" s="65">
        <f t="shared" si="134"/>
        <v>17.153195530241089</v>
      </c>
      <c r="DA88" s="65">
        <f t="shared" si="134"/>
        <v>17.106924165917793</v>
      </c>
      <c r="DB88" s="65">
        <f t="shared" si="134"/>
        <v>17.060777620270564</v>
      </c>
      <c r="DC88" s="65">
        <f t="shared" si="134"/>
        <v>17.014755556596512</v>
      </c>
      <c r="DD88" s="65">
        <f t="shared" si="134"/>
        <v>16.968857639101021</v>
      </c>
      <c r="DE88" s="65">
        <f t="shared" si="134"/>
        <v>16.923083532895291</v>
      </c>
      <c r="DF88" s="65">
        <f t="shared" si="134"/>
        <v>16.877432903993892</v>
      </c>
      <c r="DG88" s="65">
        <f t="shared" si="134"/>
        <v>16.831905419312349</v>
      </c>
      <c r="DH88" s="65">
        <f t="shared" si="134"/>
        <v>16.786500746664672</v>
      </c>
      <c r="DI88" s="65">
        <f t="shared" si="134"/>
        <v>16.74121855476097</v>
      </c>
      <c r="DJ88" s="65">
        <f t="shared" si="134"/>
        <v>16.69605851320501</v>
      </c>
      <c r="DK88" s="65">
        <f t="shared" si="134"/>
        <v>16.651020292491818</v>
      </c>
      <c r="DL88" s="65">
        <f t="shared" si="134"/>
        <v>16.606103564005274</v>
      </c>
      <c r="DM88" s="65">
        <f t="shared" si="134"/>
        <v>16.56130800001571</v>
      </c>
      <c r="DN88" s="65">
        <f t="shared" si="134"/>
        <v>16.516633273677524</v>
      </c>
      <c r="DO88" s="65">
        <f t="shared" si="134"/>
        <v>16.472079059026779</v>
      </c>
      <c r="DP88" s="65">
        <f t="shared" si="134"/>
        <v>16.427645030978852</v>
      </c>
    </row>
    <row r="89" spans="1:120" x14ac:dyDescent="0.25">
      <c r="A89" s="65" t="str">
        <f t="shared" si="69"/>
        <v>15_RP</v>
      </c>
      <c r="B89" s="65" t="str">
        <f t="shared" si="69"/>
        <v>18_heat</v>
      </c>
      <c r="C89" s="65" t="str">
        <f t="shared" si="69"/>
        <v>18_heat</v>
      </c>
      <c r="D89" s="66" t="s">
        <v>171</v>
      </c>
      <c r="E89" s="66">
        <f t="shared" si="70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5">A89</f>
        <v>15_RP</v>
      </c>
      <c r="BL89" s="65" t="str">
        <f t="shared" si="72"/>
        <v>d_ind_cem_18_heat</v>
      </c>
      <c r="BM89" s="65"/>
      <c r="BN89" s="65"/>
      <c r="BO89" s="65">
        <f t="shared" ref="BO89:CV89" si="136">BO$49*BO46</f>
        <v>0</v>
      </c>
      <c r="BP89" s="65">
        <f t="shared" si="136"/>
        <v>0</v>
      </c>
      <c r="BQ89" s="65">
        <f t="shared" si="136"/>
        <v>0</v>
      </c>
      <c r="BR89" s="65">
        <f t="shared" si="136"/>
        <v>0</v>
      </c>
      <c r="BS89" s="65">
        <f t="shared" si="136"/>
        <v>0</v>
      </c>
      <c r="BT89" s="65">
        <f t="shared" si="136"/>
        <v>0</v>
      </c>
      <c r="BU89" s="65">
        <f t="shared" si="136"/>
        <v>0</v>
      </c>
      <c r="BV89" s="65">
        <f t="shared" si="136"/>
        <v>0</v>
      </c>
      <c r="BW89" s="65">
        <f t="shared" si="136"/>
        <v>0</v>
      </c>
      <c r="BX89" s="65">
        <f t="shared" si="136"/>
        <v>0</v>
      </c>
      <c r="BY89" s="65">
        <f t="shared" si="136"/>
        <v>0</v>
      </c>
      <c r="BZ89" s="65">
        <f t="shared" si="136"/>
        <v>0</v>
      </c>
      <c r="CA89" s="65">
        <f t="shared" si="136"/>
        <v>0</v>
      </c>
      <c r="CB89" s="65">
        <f t="shared" si="136"/>
        <v>0</v>
      </c>
      <c r="CC89" s="65">
        <f t="shared" si="136"/>
        <v>0</v>
      </c>
      <c r="CD89" s="65">
        <f t="shared" si="136"/>
        <v>0</v>
      </c>
      <c r="CE89" s="65">
        <f t="shared" si="136"/>
        <v>0</v>
      </c>
      <c r="CF89" s="65">
        <f t="shared" si="136"/>
        <v>0</v>
      </c>
      <c r="CG89" s="65">
        <f t="shared" si="136"/>
        <v>0</v>
      </c>
      <c r="CH89" s="65">
        <f t="shared" si="136"/>
        <v>0</v>
      </c>
      <c r="CI89" s="65">
        <f t="shared" si="136"/>
        <v>0</v>
      </c>
      <c r="CJ89" s="65">
        <f t="shared" si="136"/>
        <v>0</v>
      </c>
      <c r="CK89" s="65">
        <f t="shared" si="136"/>
        <v>0</v>
      </c>
      <c r="CL89" s="65">
        <f t="shared" si="136"/>
        <v>0</v>
      </c>
      <c r="CM89" s="65">
        <f t="shared" si="136"/>
        <v>0</v>
      </c>
      <c r="CN89" s="65">
        <f t="shared" si="136"/>
        <v>0</v>
      </c>
      <c r="CO89" s="65">
        <f t="shared" si="136"/>
        <v>0</v>
      </c>
      <c r="CP89" s="65">
        <f t="shared" si="136"/>
        <v>0</v>
      </c>
      <c r="CQ89" s="65">
        <f t="shared" si="136"/>
        <v>0</v>
      </c>
      <c r="CR89" s="65">
        <f t="shared" si="136"/>
        <v>0</v>
      </c>
      <c r="CS89" s="65">
        <f t="shared" si="136"/>
        <v>0</v>
      </c>
      <c r="CT89" s="65">
        <f t="shared" si="136"/>
        <v>0</v>
      </c>
      <c r="CU89" s="65">
        <f t="shared" si="136"/>
        <v>0</v>
      </c>
      <c r="CV89" s="65">
        <f t="shared" si="136"/>
        <v>0</v>
      </c>
      <c r="CW89" s="65">
        <f t="shared" ref="CW89:DP89" si="137">CW$49*CW46</f>
        <v>0</v>
      </c>
      <c r="CX89" s="65">
        <f t="shared" si="137"/>
        <v>0</v>
      </c>
      <c r="CY89" s="65">
        <f t="shared" si="137"/>
        <v>0</v>
      </c>
      <c r="CZ89" s="65">
        <f t="shared" si="137"/>
        <v>0</v>
      </c>
      <c r="DA89" s="65">
        <f t="shared" si="137"/>
        <v>0</v>
      </c>
      <c r="DB89" s="65">
        <f t="shared" si="137"/>
        <v>0</v>
      </c>
      <c r="DC89" s="65">
        <f t="shared" si="137"/>
        <v>0</v>
      </c>
      <c r="DD89" s="65">
        <f t="shared" si="137"/>
        <v>0</v>
      </c>
      <c r="DE89" s="65">
        <f t="shared" si="137"/>
        <v>0</v>
      </c>
      <c r="DF89" s="65">
        <f t="shared" si="137"/>
        <v>0</v>
      </c>
      <c r="DG89" s="65">
        <f t="shared" si="137"/>
        <v>0</v>
      </c>
      <c r="DH89" s="65">
        <f t="shared" si="137"/>
        <v>0</v>
      </c>
      <c r="DI89" s="65">
        <f t="shared" si="137"/>
        <v>0</v>
      </c>
      <c r="DJ89" s="65">
        <f t="shared" si="137"/>
        <v>0</v>
      </c>
      <c r="DK89" s="65">
        <f t="shared" si="137"/>
        <v>0</v>
      </c>
      <c r="DL89" s="65">
        <f t="shared" si="137"/>
        <v>0</v>
      </c>
      <c r="DM89" s="65">
        <f t="shared" si="137"/>
        <v>0</v>
      </c>
      <c r="DN89" s="65">
        <f t="shared" si="137"/>
        <v>0</v>
      </c>
      <c r="DO89" s="65">
        <f t="shared" si="137"/>
        <v>0</v>
      </c>
      <c r="DP89" s="65">
        <f t="shared" si="137"/>
        <v>0</v>
      </c>
    </row>
    <row r="90" spans="1:120" x14ac:dyDescent="0.25">
      <c r="A90" s="52" t="str">
        <f t="shared" ref="A90:C121" si="138">A58</f>
        <v>15_RP</v>
      </c>
      <c r="B90" s="52" t="str">
        <f t="shared" si="138"/>
        <v>1_x_coal_thermal</v>
      </c>
      <c r="C90" s="52" t="str">
        <f t="shared" si="138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39">A90</f>
        <v>15_RP</v>
      </c>
      <c r="BL90" s="52" t="str">
        <f t="shared" ref="BL90:BL121" si="140">"d_ind_cem_ccs_"&amp;C90</f>
        <v>d_ind_cem_ccs_1_x_coal_thermal</v>
      </c>
      <c r="BM90" s="52"/>
      <c r="BN90" s="52"/>
      <c r="BO90" s="52">
        <f t="shared" ref="BO90:CU90" si="141">BO$50*BO15</f>
        <v>0</v>
      </c>
      <c r="BP90" s="52">
        <f t="shared" si="141"/>
        <v>0</v>
      </c>
      <c r="BQ90" s="52">
        <f t="shared" si="141"/>
        <v>0</v>
      </c>
      <c r="BR90" s="52">
        <f t="shared" si="141"/>
        <v>0</v>
      </c>
      <c r="BS90" s="52">
        <f t="shared" si="141"/>
        <v>0</v>
      </c>
      <c r="BT90" s="52">
        <f t="shared" si="141"/>
        <v>0</v>
      </c>
      <c r="BU90" s="52">
        <f t="shared" si="141"/>
        <v>0</v>
      </c>
      <c r="BV90" s="52">
        <f t="shared" si="141"/>
        <v>0</v>
      </c>
      <c r="BW90" s="52">
        <f t="shared" si="141"/>
        <v>0</v>
      </c>
      <c r="BX90" s="52">
        <f t="shared" si="141"/>
        <v>0</v>
      </c>
      <c r="BY90" s="52">
        <f t="shared" si="141"/>
        <v>0</v>
      </c>
      <c r="BZ90" s="52">
        <f t="shared" si="141"/>
        <v>0</v>
      </c>
      <c r="CA90" s="52">
        <f t="shared" si="141"/>
        <v>0</v>
      </c>
      <c r="CB90" s="52">
        <f t="shared" si="141"/>
        <v>0</v>
      </c>
      <c r="CC90" s="52">
        <f t="shared" si="141"/>
        <v>0</v>
      </c>
      <c r="CD90" s="52">
        <f t="shared" si="141"/>
        <v>0</v>
      </c>
      <c r="CE90" s="52">
        <f t="shared" si="141"/>
        <v>0</v>
      </c>
      <c r="CF90" s="52">
        <f t="shared" si="141"/>
        <v>0</v>
      </c>
      <c r="CG90" s="52">
        <f t="shared" si="141"/>
        <v>0</v>
      </c>
      <c r="CH90" s="52">
        <f t="shared" si="141"/>
        <v>0</v>
      </c>
      <c r="CI90" s="52">
        <f t="shared" si="141"/>
        <v>0</v>
      </c>
      <c r="CJ90" s="52">
        <f t="shared" si="141"/>
        <v>0</v>
      </c>
      <c r="CK90" s="52">
        <f t="shared" si="141"/>
        <v>0</v>
      </c>
      <c r="CL90" s="52">
        <f t="shared" si="141"/>
        <v>0</v>
      </c>
      <c r="CM90" s="52">
        <f t="shared" si="141"/>
        <v>0</v>
      </c>
      <c r="CN90" s="52">
        <f t="shared" si="141"/>
        <v>0</v>
      </c>
      <c r="CO90" s="52">
        <f t="shared" si="141"/>
        <v>0</v>
      </c>
      <c r="CP90" s="52">
        <f t="shared" si="141"/>
        <v>0</v>
      </c>
      <c r="CQ90" s="52">
        <f t="shared" si="141"/>
        <v>0</v>
      </c>
      <c r="CR90" s="52">
        <f t="shared" si="141"/>
        <v>0</v>
      </c>
      <c r="CS90" s="52">
        <f t="shared" si="141"/>
        <v>0</v>
      </c>
      <c r="CT90" s="52">
        <f t="shared" si="141"/>
        <v>0</v>
      </c>
      <c r="CU90" s="52">
        <f t="shared" si="141"/>
        <v>0</v>
      </c>
      <c r="CV90" s="52">
        <f t="shared" ref="CV90:DP90" si="142">CV$50*CV15</f>
        <v>0</v>
      </c>
      <c r="CW90" s="52">
        <f t="shared" si="142"/>
        <v>0</v>
      </c>
      <c r="CX90" s="52">
        <f t="shared" si="142"/>
        <v>0</v>
      </c>
      <c r="CY90" s="52">
        <f t="shared" si="142"/>
        <v>0</v>
      </c>
      <c r="CZ90" s="52">
        <f t="shared" si="142"/>
        <v>0</v>
      </c>
      <c r="DA90" s="52">
        <f t="shared" si="142"/>
        <v>0</v>
      </c>
      <c r="DB90" s="52">
        <f t="shared" si="142"/>
        <v>0</v>
      </c>
      <c r="DC90" s="52">
        <f t="shared" si="142"/>
        <v>0</v>
      </c>
      <c r="DD90" s="52">
        <f t="shared" si="142"/>
        <v>0</v>
      </c>
      <c r="DE90" s="52">
        <f t="shared" si="142"/>
        <v>0</v>
      </c>
      <c r="DF90" s="52">
        <f t="shared" si="142"/>
        <v>0</v>
      </c>
      <c r="DG90" s="52">
        <f t="shared" si="142"/>
        <v>0</v>
      </c>
      <c r="DH90" s="52">
        <f t="shared" si="142"/>
        <v>0</v>
      </c>
      <c r="DI90" s="52">
        <f t="shared" si="142"/>
        <v>0</v>
      </c>
      <c r="DJ90" s="52">
        <f t="shared" si="142"/>
        <v>0</v>
      </c>
      <c r="DK90" s="52">
        <f t="shared" si="142"/>
        <v>0</v>
      </c>
      <c r="DL90" s="52">
        <f t="shared" si="142"/>
        <v>0</v>
      </c>
      <c r="DM90" s="52">
        <f t="shared" si="142"/>
        <v>0</v>
      </c>
      <c r="DN90" s="52">
        <f t="shared" si="142"/>
        <v>0</v>
      </c>
      <c r="DO90" s="52">
        <f t="shared" si="142"/>
        <v>0</v>
      </c>
      <c r="DP90" s="52">
        <f t="shared" si="142"/>
        <v>0</v>
      </c>
    </row>
    <row r="91" spans="1:120" x14ac:dyDescent="0.25">
      <c r="A91" s="52" t="str">
        <f t="shared" si="138"/>
        <v>15_RP</v>
      </c>
      <c r="B91" s="52" t="str">
        <f t="shared" si="138"/>
        <v>1_1_coking_coal</v>
      </c>
      <c r="C91" s="52" t="str">
        <f t="shared" si="138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39"/>
        <v>15_RP</v>
      </c>
      <c r="BL91" s="52" t="str">
        <f t="shared" si="140"/>
        <v>d_ind_cem_ccs_1_1_coking_coal</v>
      </c>
      <c r="BM91" s="52"/>
      <c r="BN91" s="52"/>
      <c r="BO91" s="52">
        <f t="shared" ref="BO91:CV91" si="143">BO$50*BO16</f>
        <v>0</v>
      </c>
      <c r="BP91" s="52">
        <f t="shared" si="143"/>
        <v>0</v>
      </c>
      <c r="BQ91" s="52">
        <f t="shared" si="143"/>
        <v>0</v>
      </c>
      <c r="BR91" s="52">
        <f t="shared" si="143"/>
        <v>0</v>
      </c>
      <c r="BS91" s="52">
        <f t="shared" si="143"/>
        <v>0</v>
      </c>
      <c r="BT91" s="52">
        <f t="shared" si="143"/>
        <v>0</v>
      </c>
      <c r="BU91" s="52">
        <f t="shared" si="143"/>
        <v>0</v>
      </c>
      <c r="BV91" s="52">
        <f t="shared" si="143"/>
        <v>0</v>
      </c>
      <c r="BW91" s="52">
        <f t="shared" si="143"/>
        <v>0</v>
      </c>
      <c r="BX91" s="52">
        <f t="shared" si="143"/>
        <v>0</v>
      </c>
      <c r="BY91" s="52">
        <f t="shared" si="143"/>
        <v>0</v>
      </c>
      <c r="BZ91" s="52">
        <f t="shared" si="143"/>
        <v>0</v>
      </c>
      <c r="CA91" s="52">
        <f t="shared" si="143"/>
        <v>0</v>
      </c>
      <c r="CB91" s="52">
        <f t="shared" si="143"/>
        <v>0</v>
      </c>
      <c r="CC91" s="52">
        <f t="shared" si="143"/>
        <v>0</v>
      </c>
      <c r="CD91" s="52">
        <f t="shared" si="143"/>
        <v>0</v>
      </c>
      <c r="CE91" s="52">
        <f t="shared" si="143"/>
        <v>0</v>
      </c>
      <c r="CF91" s="52">
        <f t="shared" si="143"/>
        <v>0</v>
      </c>
      <c r="CG91" s="52">
        <f t="shared" si="143"/>
        <v>0</v>
      </c>
      <c r="CH91" s="52">
        <f t="shared" si="143"/>
        <v>0</v>
      </c>
      <c r="CI91" s="52">
        <f t="shared" si="143"/>
        <v>0</v>
      </c>
      <c r="CJ91" s="52">
        <f t="shared" si="143"/>
        <v>0</v>
      </c>
      <c r="CK91" s="52">
        <f t="shared" si="143"/>
        <v>0</v>
      </c>
      <c r="CL91" s="52">
        <f t="shared" si="143"/>
        <v>0</v>
      </c>
      <c r="CM91" s="52">
        <f t="shared" si="143"/>
        <v>0</v>
      </c>
      <c r="CN91" s="52">
        <f t="shared" si="143"/>
        <v>0</v>
      </c>
      <c r="CO91" s="52">
        <f t="shared" si="143"/>
        <v>0</v>
      </c>
      <c r="CP91" s="52">
        <f t="shared" si="143"/>
        <v>0</v>
      </c>
      <c r="CQ91" s="52">
        <f t="shared" si="143"/>
        <v>0</v>
      </c>
      <c r="CR91" s="52">
        <f t="shared" si="143"/>
        <v>0</v>
      </c>
      <c r="CS91" s="52">
        <f t="shared" si="143"/>
        <v>0</v>
      </c>
      <c r="CT91" s="52">
        <f t="shared" si="143"/>
        <v>0</v>
      </c>
      <c r="CU91" s="52">
        <f t="shared" si="143"/>
        <v>0</v>
      </c>
      <c r="CV91" s="52">
        <f t="shared" si="143"/>
        <v>0</v>
      </c>
      <c r="CW91" s="52">
        <f t="shared" ref="CW91:DP91" si="144">CW$50*CW16</f>
        <v>0</v>
      </c>
      <c r="CX91" s="52">
        <f t="shared" si="144"/>
        <v>0</v>
      </c>
      <c r="CY91" s="52">
        <f t="shared" si="144"/>
        <v>0</v>
      </c>
      <c r="CZ91" s="52">
        <f t="shared" si="144"/>
        <v>0</v>
      </c>
      <c r="DA91" s="52">
        <f t="shared" si="144"/>
        <v>0</v>
      </c>
      <c r="DB91" s="52">
        <f t="shared" si="144"/>
        <v>0</v>
      </c>
      <c r="DC91" s="52">
        <f t="shared" si="144"/>
        <v>0</v>
      </c>
      <c r="DD91" s="52">
        <f t="shared" si="144"/>
        <v>0</v>
      </c>
      <c r="DE91" s="52">
        <f t="shared" si="144"/>
        <v>0</v>
      </c>
      <c r="DF91" s="52">
        <f t="shared" si="144"/>
        <v>0</v>
      </c>
      <c r="DG91" s="52">
        <f t="shared" si="144"/>
        <v>0</v>
      </c>
      <c r="DH91" s="52">
        <f t="shared" si="144"/>
        <v>0</v>
      </c>
      <c r="DI91" s="52">
        <f t="shared" si="144"/>
        <v>0</v>
      </c>
      <c r="DJ91" s="52">
        <f t="shared" si="144"/>
        <v>0</v>
      </c>
      <c r="DK91" s="52">
        <f t="shared" si="144"/>
        <v>0</v>
      </c>
      <c r="DL91" s="52">
        <f t="shared" si="144"/>
        <v>0</v>
      </c>
      <c r="DM91" s="52">
        <f t="shared" si="144"/>
        <v>0</v>
      </c>
      <c r="DN91" s="52">
        <f t="shared" si="144"/>
        <v>0</v>
      </c>
      <c r="DO91" s="52">
        <f t="shared" si="144"/>
        <v>0</v>
      </c>
      <c r="DP91" s="52">
        <f t="shared" si="144"/>
        <v>0</v>
      </c>
    </row>
    <row r="92" spans="1:120" x14ac:dyDescent="0.25">
      <c r="A92" s="52" t="str">
        <f t="shared" si="138"/>
        <v>15_RP</v>
      </c>
      <c r="B92" s="52" t="str">
        <f t="shared" si="138"/>
        <v>1_5_lignite</v>
      </c>
      <c r="C92" s="52" t="str">
        <f t="shared" si="138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39"/>
        <v>15_RP</v>
      </c>
      <c r="BL92" s="52" t="str">
        <f t="shared" si="140"/>
        <v>d_ind_cem_ccs_1_5_lignite</v>
      </c>
      <c r="BM92" s="52"/>
      <c r="BN92" s="52"/>
      <c r="BO92" s="52">
        <f t="shared" ref="BO92:CV92" si="145">BO$50*BO17</f>
        <v>0</v>
      </c>
      <c r="BP92" s="52">
        <f t="shared" si="145"/>
        <v>0</v>
      </c>
      <c r="BQ92" s="52">
        <f t="shared" si="145"/>
        <v>0</v>
      </c>
      <c r="BR92" s="52">
        <f t="shared" si="145"/>
        <v>0</v>
      </c>
      <c r="BS92" s="52">
        <f t="shared" si="145"/>
        <v>0</v>
      </c>
      <c r="BT92" s="52">
        <f t="shared" si="145"/>
        <v>0</v>
      </c>
      <c r="BU92" s="52">
        <f t="shared" si="145"/>
        <v>0</v>
      </c>
      <c r="BV92" s="52">
        <f t="shared" si="145"/>
        <v>0</v>
      </c>
      <c r="BW92" s="52">
        <f t="shared" si="145"/>
        <v>0</v>
      </c>
      <c r="BX92" s="52">
        <f t="shared" si="145"/>
        <v>0</v>
      </c>
      <c r="BY92" s="52">
        <f t="shared" si="145"/>
        <v>0</v>
      </c>
      <c r="BZ92" s="52">
        <f t="shared" si="145"/>
        <v>0</v>
      </c>
      <c r="CA92" s="52">
        <f t="shared" si="145"/>
        <v>0</v>
      </c>
      <c r="CB92" s="52">
        <f t="shared" si="145"/>
        <v>0</v>
      </c>
      <c r="CC92" s="52">
        <f t="shared" si="145"/>
        <v>0</v>
      </c>
      <c r="CD92" s="52">
        <f t="shared" si="145"/>
        <v>0</v>
      </c>
      <c r="CE92" s="52">
        <f t="shared" si="145"/>
        <v>0</v>
      </c>
      <c r="CF92" s="52">
        <f t="shared" si="145"/>
        <v>0</v>
      </c>
      <c r="CG92" s="52">
        <f t="shared" si="145"/>
        <v>0</v>
      </c>
      <c r="CH92" s="52">
        <f t="shared" si="145"/>
        <v>0</v>
      </c>
      <c r="CI92" s="52">
        <f t="shared" si="145"/>
        <v>0</v>
      </c>
      <c r="CJ92" s="52">
        <f t="shared" si="145"/>
        <v>0</v>
      </c>
      <c r="CK92" s="52">
        <f t="shared" si="145"/>
        <v>0</v>
      </c>
      <c r="CL92" s="52">
        <f t="shared" si="145"/>
        <v>0</v>
      </c>
      <c r="CM92" s="52">
        <f t="shared" si="145"/>
        <v>0</v>
      </c>
      <c r="CN92" s="52">
        <f t="shared" si="145"/>
        <v>0</v>
      </c>
      <c r="CO92" s="52">
        <f t="shared" si="145"/>
        <v>0</v>
      </c>
      <c r="CP92" s="52">
        <f t="shared" si="145"/>
        <v>0</v>
      </c>
      <c r="CQ92" s="52">
        <f t="shared" si="145"/>
        <v>0</v>
      </c>
      <c r="CR92" s="52">
        <f t="shared" si="145"/>
        <v>0</v>
      </c>
      <c r="CS92" s="52">
        <f t="shared" si="145"/>
        <v>0</v>
      </c>
      <c r="CT92" s="52">
        <f t="shared" si="145"/>
        <v>0</v>
      </c>
      <c r="CU92" s="52">
        <f t="shared" si="145"/>
        <v>0</v>
      </c>
      <c r="CV92" s="52">
        <f t="shared" si="145"/>
        <v>0</v>
      </c>
      <c r="CW92" s="52">
        <f t="shared" ref="CW92:DP92" si="146">CW$50*CW17</f>
        <v>0</v>
      </c>
      <c r="CX92" s="52">
        <f t="shared" si="146"/>
        <v>0</v>
      </c>
      <c r="CY92" s="52">
        <f t="shared" si="146"/>
        <v>0</v>
      </c>
      <c r="CZ92" s="52">
        <f t="shared" si="146"/>
        <v>0</v>
      </c>
      <c r="DA92" s="52">
        <f t="shared" si="146"/>
        <v>0</v>
      </c>
      <c r="DB92" s="52">
        <f t="shared" si="146"/>
        <v>0</v>
      </c>
      <c r="DC92" s="52">
        <f t="shared" si="146"/>
        <v>0</v>
      </c>
      <c r="DD92" s="52">
        <f t="shared" si="146"/>
        <v>0</v>
      </c>
      <c r="DE92" s="52">
        <f t="shared" si="146"/>
        <v>0</v>
      </c>
      <c r="DF92" s="52">
        <f t="shared" si="146"/>
        <v>0</v>
      </c>
      <c r="DG92" s="52">
        <f t="shared" si="146"/>
        <v>0</v>
      </c>
      <c r="DH92" s="52">
        <f t="shared" si="146"/>
        <v>0</v>
      </c>
      <c r="DI92" s="52">
        <f t="shared" si="146"/>
        <v>0</v>
      </c>
      <c r="DJ92" s="52">
        <f t="shared" si="146"/>
        <v>0</v>
      </c>
      <c r="DK92" s="52">
        <f t="shared" si="146"/>
        <v>0</v>
      </c>
      <c r="DL92" s="52">
        <f t="shared" si="146"/>
        <v>0</v>
      </c>
      <c r="DM92" s="52">
        <f t="shared" si="146"/>
        <v>0</v>
      </c>
      <c r="DN92" s="52">
        <f t="shared" si="146"/>
        <v>0</v>
      </c>
      <c r="DO92" s="52">
        <f t="shared" si="146"/>
        <v>0</v>
      </c>
      <c r="DP92" s="52">
        <f t="shared" si="146"/>
        <v>0</v>
      </c>
    </row>
    <row r="93" spans="1:120" x14ac:dyDescent="0.25">
      <c r="A93" s="52" t="str">
        <f t="shared" si="138"/>
        <v>15_RP</v>
      </c>
      <c r="B93" s="52" t="str">
        <f t="shared" si="138"/>
        <v>2_coal_products</v>
      </c>
      <c r="C93" s="52" t="str">
        <f t="shared" si="138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39"/>
        <v>15_RP</v>
      </c>
      <c r="BL93" s="52" t="str">
        <f t="shared" si="140"/>
        <v>d_ind_cem_ccs_2_coal_products</v>
      </c>
      <c r="BM93" s="52"/>
      <c r="BN93" s="52"/>
      <c r="BO93" s="52">
        <f t="shared" ref="BO93:CV93" si="147">BO$50*BO18</f>
        <v>0</v>
      </c>
      <c r="BP93" s="52">
        <f t="shared" si="147"/>
        <v>0</v>
      </c>
      <c r="BQ93" s="52">
        <f t="shared" si="147"/>
        <v>0</v>
      </c>
      <c r="BR93" s="52">
        <f t="shared" si="147"/>
        <v>0</v>
      </c>
      <c r="BS93" s="52">
        <f t="shared" si="147"/>
        <v>0</v>
      </c>
      <c r="BT93" s="52">
        <f t="shared" si="147"/>
        <v>0</v>
      </c>
      <c r="BU93" s="52">
        <f t="shared" si="147"/>
        <v>0</v>
      </c>
      <c r="BV93" s="52">
        <f t="shared" si="147"/>
        <v>0</v>
      </c>
      <c r="BW93" s="52">
        <f t="shared" si="147"/>
        <v>0</v>
      </c>
      <c r="BX93" s="52">
        <f t="shared" si="147"/>
        <v>0</v>
      </c>
      <c r="BY93" s="52">
        <f t="shared" si="147"/>
        <v>0</v>
      </c>
      <c r="BZ93" s="52">
        <f t="shared" si="147"/>
        <v>0</v>
      </c>
      <c r="CA93" s="52">
        <f t="shared" si="147"/>
        <v>0</v>
      </c>
      <c r="CB93" s="52">
        <f t="shared" si="147"/>
        <v>0</v>
      </c>
      <c r="CC93" s="52">
        <f t="shared" si="147"/>
        <v>0</v>
      </c>
      <c r="CD93" s="52">
        <f t="shared" si="147"/>
        <v>0</v>
      </c>
      <c r="CE93" s="52">
        <f t="shared" si="147"/>
        <v>0</v>
      </c>
      <c r="CF93" s="52">
        <f t="shared" si="147"/>
        <v>0</v>
      </c>
      <c r="CG93" s="52">
        <f t="shared" si="147"/>
        <v>0</v>
      </c>
      <c r="CH93" s="52">
        <f t="shared" si="147"/>
        <v>0</v>
      </c>
      <c r="CI93" s="52">
        <f t="shared" si="147"/>
        <v>0</v>
      </c>
      <c r="CJ93" s="52">
        <f t="shared" si="147"/>
        <v>0</v>
      </c>
      <c r="CK93" s="52">
        <f t="shared" si="147"/>
        <v>0</v>
      </c>
      <c r="CL93" s="52">
        <f t="shared" si="147"/>
        <v>0</v>
      </c>
      <c r="CM93" s="52">
        <f t="shared" si="147"/>
        <v>0</v>
      </c>
      <c r="CN93" s="52">
        <f t="shared" si="147"/>
        <v>0</v>
      </c>
      <c r="CO93" s="52">
        <f t="shared" si="147"/>
        <v>0</v>
      </c>
      <c r="CP93" s="52">
        <f t="shared" si="147"/>
        <v>0</v>
      </c>
      <c r="CQ93" s="52">
        <f t="shared" si="147"/>
        <v>0</v>
      </c>
      <c r="CR93" s="52">
        <f t="shared" si="147"/>
        <v>0</v>
      </c>
      <c r="CS93" s="52">
        <f t="shared" si="147"/>
        <v>0</v>
      </c>
      <c r="CT93" s="52">
        <f t="shared" si="147"/>
        <v>0</v>
      </c>
      <c r="CU93" s="52">
        <f t="shared" si="147"/>
        <v>0</v>
      </c>
      <c r="CV93" s="52">
        <f t="shared" si="147"/>
        <v>0</v>
      </c>
      <c r="CW93" s="52">
        <f t="shared" ref="CW93:DP93" si="148">CW$50*CW18</f>
        <v>0</v>
      </c>
      <c r="CX93" s="52">
        <f t="shared" si="148"/>
        <v>0</v>
      </c>
      <c r="CY93" s="52">
        <f t="shared" si="148"/>
        <v>0</v>
      </c>
      <c r="CZ93" s="52">
        <f t="shared" si="148"/>
        <v>0</v>
      </c>
      <c r="DA93" s="52">
        <f t="shared" si="148"/>
        <v>0</v>
      </c>
      <c r="DB93" s="52">
        <f t="shared" si="148"/>
        <v>0</v>
      </c>
      <c r="DC93" s="52">
        <f t="shared" si="148"/>
        <v>0</v>
      </c>
      <c r="DD93" s="52">
        <f t="shared" si="148"/>
        <v>0</v>
      </c>
      <c r="DE93" s="52">
        <f t="shared" si="148"/>
        <v>0</v>
      </c>
      <c r="DF93" s="52">
        <f t="shared" si="148"/>
        <v>0</v>
      </c>
      <c r="DG93" s="52">
        <f t="shared" si="148"/>
        <v>0</v>
      </c>
      <c r="DH93" s="52">
        <f t="shared" si="148"/>
        <v>0</v>
      </c>
      <c r="DI93" s="52">
        <f t="shared" si="148"/>
        <v>0</v>
      </c>
      <c r="DJ93" s="52">
        <f t="shared" si="148"/>
        <v>0</v>
      </c>
      <c r="DK93" s="52">
        <f t="shared" si="148"/>
        <v>0</v>
      </c>
      <c r="DL93" s="52">
        <f t="shared" si="148"/>
        <v>0</v>
      </c>
      <c r="DM93" s="52">
        <f t="shared" si="148"/>
        <v>0</v>
      </c>
      <c r="DN93" s="52">
        <f t="shared" si="148"/>
        <v>0</v>
      </c>
      <c r="DO93" s="52">
        <f t="shared" si="148"/>
        <v>0</v>
      </c>
      <c r="DP93" s="52">
        <f t="shared" si="148"/>
        <v>0</v>
      </c>
    </row>
    <row r="94" spans="1:120" x14ac:dyDescent="0.25">
      <c r="A94" s="52" t="str">
        <f t="shared" si="138"/>
        <v>15_RP</v>
      </c>
      <c r="B94" s="52" t="str">
        <f t="shared" si="138"/>
        <v>6_1_crude_oil</v>
      </c>
      <c r="C94" s="52" t="str">
        <f t="shared" si="138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39"/>
        <v>15_RP</v>
      </c>
      <c r="BL94" s="52" t="str">
        <f t="shared" si="140"/>
        <v>d_ind_cem_ccs_6_1_crude_oil</v>
      </c>
      <c r="BM94" s="52"/>
      <c r="BN94" s="52"/>
      <c r="BO94" s="52">
        <f t="shared" ref="BO94:CV94" si="149">BO$50*BO19</f>
        <v>0</v>
      </c>
      <c r="BP94" s="52">
        <f t="shared" si="149"/>
        <v>0</v>
      </c>
      <c r="BQ94" s="52">
        <f t="shared" si="149"/>
        <v>0</v>
      </c>
      <c r="BR94" s="52">
        <f t="shared" si="149"/>
        <v>0</v>
      </c>
      <c r="BS94" s="52">
        <f t="shared" si="149"/>
        <v>0</v>
      </c>
      <c r="BT94" s="52">
        <f t="shared" si="149"/>
        <v>0</v>
      </c>
      <c r="BU94" s="52">
        <f t="shared" si="149"/>
        <v>0</v>
      </c>
      <c r="BV94" s="52">
        <f t="shared" si="149"/>
        <v>0</v>
      </c>
      <c r="BW94" s="52">
        <f t="shared" si="149"/>
        <v>0</v>
      </c>
      <c r="BX94" s="52">
        <f t="shared" si="149"/>
        <v>0</v>
      </c>
      <c r="BY94" s="52">
        <f t="shared" si="149"/>
        <v>0</v>
      </c>
      <c r="BZ94" s="52">
        <f t="shared" si="149"/>
        <v>0</v>
      </c>
      <c r="CA94" s="52">
        <f t="shared" si="149"/>
        <v>0</v>
      </c>
      <c r="CB94" s="52">
        <f t="shared" si="149"/>
        <v>0</v>
      </c>
      <c r="CC94" s="52">
        <f t="shared" si="149"/>
        <v>0</v>
      </c>
      <c r="CD94" s="52">
        <f t="shared" si="149"/>
        <v>0</v>
      </c>
      <c r="CE94" s="52">
        <f t="shared" si="149"/>
        <v>0</v>
      </c>
      <c r="CF94" s="52">
        <f t="shared" si="149"/>
        <v>0</v>
      </c>
      <c r="CG94" s="52">
        <f t="shared" si="149"/>
        <v>0</v>
      </c>
      <c r="CH94" s="52">
        <f t="shared" si="149"/>
        <v>0</v>
      </c>
      <c r="CI94" s="52">
        <f t="shared" si="149"/>
        <v>0</v>
      </c>
      <c r="CJ94" s="52">
        <f t="shared" si="149"/>
        <v>0</v>
      </c>
      <c r="CK94" s="52">
        <f t="shared" si="149"/>
        <v>0</v>
      </c>
      <c r="CL94" s="52">
        <f t="shared" si="149"/>
        <v>0</v>
      </c>
      <c r="CM94" s="52">
        <f t="shared" si="149"/>
        <v>0</v>
      </c>
      <c r="CN94" s="52">
        <f t="shared" si="149"/>
        <v>0</v>
      </c>
      <c r="CO94" s="52">
        <f t="shared" si="149"/>
        <v>0</v>
      </c>
      <c r="CP94" s="52">
        <f t="shared" si="149"/>
        <v>0</v>
      </c>
      <c r="CQ94" s="52">
        <f t="shared" si="149"/>
        <v>0</v>
      </c>
      <c r="CR94" s="52">
        <f t="shared" si="149"/>
        <v>0</v>
      </c>
      <c r="CS94" s="52">
        <f t="shared" si="149"/>
        <v>0</v>
      </c>
      <c r="CT94" s="52">
        <f t="shared" si="149"/>
        <v>0</v>
      </c>
      <c r="CU94" s="52">
        <f t="shared" si="149"/>
        <v>0</v>
      </c>
      <c r="CV94" s="52">
        <f t="shared" si="149"/>
        <v>0</v>
      </c>
      <c r="CW94" s="52">
        <f t="shared" ref="CW94:DP94" si="150">CW$50*CW19</f>
        <v>0</v>
      </c>
      <c r="CX94" s="52">
        <f t="shared" si="150"/>
        <v>0</v>
      </c>
      <c r="CY94" s="52">
        <f t="shared" si="150"/>
        <v>0</v>
      </c>
      <c r="CZ94" s="52">
        <f t="shared" si="150"/>
        <v>0</v>
      </c>
      <c r="DA94" s="52">
        <f t="shared" si="150"/>
        <v>0</v>
      </c>
      <c r="DB94" s="52">
        <f t="shared" si="150"/>
        <v>0</v>
      </c>
      <c r="DC94" s="52">
        <f t="shared" si="150"/>
        <v>0</v>
      </c>
      <c r="DD94" s="52">
        <f t="shared" si="150"/>
        <v>0</v>
      </c>
      <c r="DE94" s="52">
        <f t="shared" si="150"/>
        <v>0</v>
      </c>
      <c r="DF94" s="52">
        <f t="shared" si="150"/>
        <v>0</v>
      </c>
      <c r="DG94" s="52">
        <f t="shared" si="150"/>
        <v>0</v>
      </c>
      <c r="DH94" s="52">
        <f t="shared" si="150"/>
        <v>0</v>
      </c>
      <c r="DI94" s="52">
        <f t="shared" si="150"/>
        <v>0</v>
      </c>
      <c r="DJ94" s="52">
        <f t="shared" si="150"/>
        <v>0</v>
      </c>
      <c r="DK94" s="52">
        <f t="shared" si="150"/>
        <v>0</v>
      </c>
      <c r="DL94" s="52">
        <f t="shared" si="150"/>
        <v>0</v>
      </c>
      <c r="DM94" s="52">
        <f t="shared" si="150"/>
        <v>0</v>
      </c>
      <c r="DN94" s="52">
        <f t="shared" si="150"/>
        <v>0</v>
      </c>
      <c r="DO94" s="52">
        <f t="shared" si="150"/>
        <v>0</v>
      </c>
      <c r="DP94" s="52">
        <f t="shared" si="150"/>
        <v>0</v>
      </c>
    </row>
    <row r="95" spans="1:120" x14ac:dyDescent="0.25">
      <c r="A95" s="52" t="str">
        <f t="shared" si="138"/>
        <v>15_RP</v>
      </c>
      <c r="B95" s="52" t="str">
        <f t="shared" si="138"/>
        <v>6_x_ngls</v>
      </c>
      <c r="C95" s="52" t="str">
        <f t="shared" si="138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39"/>
        <v>15_RP</v>
      </c>
      <c r="BL95" s="52" t="str">
        <f t="shared" si="140"/>
        <v>d_ind_cem_ccs_6_x_ngls</v>
      </c>
      <c r="BM95" s="52"/>
      <c r="BN95" s="52"/>
      <c r="BO95" s="52">
        <f t="shared" ref="BO95:CV95" si="151">BO$50*BO20</f>
        <v>0</v>
      </c>
      <c r="BP95" s="52">
        <f t="shared" si="151"/>
        <v>0</v>
      </c>
      <c r="BQ95" s="52">
        <f t="shared" si="151"/>
        <v>0</v>
      </c>
      <c r="BR95" s="52">
        <f t="shared" si="151"/>
        <v>0</v>
      </c>
      <c r="BS95" s="52">
        <f t="shared" si="151"/>
        <v>0</v>
      </c>
      <c r="BT95" s="52">
        <f t="shared" si="151"/>
        <v>0</v>
      </c>
      <c r="BU95" s="52">
        <f t="shared" si="151"/>
        <v>0</v>
      </c>
      <c r="BV95" s="52">
        <f t="shared" si="151"/>
        <v>0</v>
      </c>
      <c r="BW95" s="52">
        <f t="shared" si="151"/>
        <v>0</v>
      </c>
      <c r="BX95" s="52">
        <f t="shared" si="151"/>
        <v>0</v>
      </c>
      <c r="BY95" s="52">
        <f t="shared" si="151"/>
        <v>0</v>
      </c>
      <c r="BZ95" s="52">
        <f t="shared" si="151"/>
        <v>0</v>
      </c>
      <c r="CA95" s="52">
        <f t="shared" si="151"/>
        <v>0</v>
      </c>
      <c r="CB95" s="52">
        <f t="shared" si="151"/>
        <v>0</v>
      </c>
      <c r="CC95" s="52">
        <f t="shared" si="151"/>
        <v>0</v>
      </c>
      <c r="CD95" s="52">
        <f t="shared" si="151"/>
        <v>0</v>
      </c>
      <c r="CE95" s="52">
        <f t="shared" si="151"/>
        <v>0</v>
      </c>
      <c r="CF95" s="52">
        <f t="shared" si="151"/>
        <v>0</v>
      </c>
      <c r="CG95" s="52">
        <f t="shared" si="151"/>
        <v>0</v>
      </c>
      <c r="CH95" s="52">
        <f t="shared" si="151"/>
        <v>0</v>
      </c>
      <c r="CI95" s="52">
        <f t="shared" si="151"/>
        <v>0</v>
      </c>
      <c r="CJ95" s="52">
        <f t="shared" si="151"/>
        <v>0</v>
      </c>
      <c r="CK95" s="52">
        <f t="shared" si="151"/>
        <v>0</v>
      </c>
      <c r="CL95" s="52">
        <f t="shared" si="151"/>
        <v>0</v>
      </c>
      <c r="CM95" s="52">
        <f t="shared" si="151"/>
        <v>0</v>
      </c>
      <c r="CN95" s="52">
        <f t="shared" si="151"/>
        <v>0</v>
      </c>
      <c r="CO95" s="52">
        <f t="shared" si="151"/>
        <v>0</v>
      </c>
      <c r="CP95" s="52">
        <f t="shared" si="151"/>
        <v>0</v>
      </c>
      <c r="CQ95" s="52">
        <f t="shared" si="151"/>
        <v>0</v>
      </c>
      <c r="CR95" s="52">
        <f t="shared" si="151"/>
        <v>0</v>
      </c>
      <c r="CS95" s="52">
        <f t="shared" si="151"/>
        <v>0</v>
      </c>
      <c r="CT95" s="52">
        <f t="shared" si="151"/>
        <v>0</v>
      </c>
      <c r="CU95" s="52">
        <f t="shared" si="151"/>
        <v>0</v>
      </c>
      <c r="CV95" s="52">
        <f t="shared" si="151"/>
        <v>0</v>
      </c>
      <c r="CW95" s="52">
        <f t="shared" ref="CW95:DP95" si="152">CW$50*CW20</f>
        <v>0</v>
      </c>
      <c r="CX95" s="52">
        <f t="shared" si="152"/>
        <v>0</v>
      </c>
      <c r="CY95" s="52">
        <f t="shared" si="152"/>
        <v>0</v>
      </c>
      <c r="CZ95" s="52">
        <f t="shared" si="152"/>
        <v>0</v>
      </c>
      <c r="DA95" s="52">
        <f t="shared" si="152"/>
        <v>0</v>
      </c>
      <c r="DB95" s="52">
        <f t="shared" si="152"/>
        <v>0</v>
      </c>
      <c r="DC95" s="52">
        <f t="shared" si="152"/>
        <v>0</v>
      </c>
      <c r="DD95" s="52">
        <f t="shared" si="152"/>
        <v>0</v>
      </c>
      <c r="DE95" s="52">
        <f t="shared" si="152"/>
        <v>0</v>
      </c>
      <c r="DF95" s="52">
        <f t="shared" si="152"/>
        <v>0</v>
      </c>
      <c r="DG95" s="52">
        <f t="shared" si="152"/>
        <v>0</v>
      </c>
      <c r="DH95" s="52">
        <f t="shared" si="152"/>
        <v>0</v>
      </c>
      <c r="DI95" s="52">
        <f t="shared" si="152"/>
        <v>0</v>
      </c>
      <c r="DJ95" s="52">
        <f t="shared" si="152"/>
        <v>0</v>
      </c>
      <c r="DK95" s="52">
        <f t="shared" si="152"/>
        <v>0</v>
      </c>
      <c r="DL95" s="52">
        <f t="shared" si="152"/>
        <v>0</v>
      </c>
      <c r="DM95" s="52">
        <f t="shared" si="152"/>
        <v>0</v>
      </c>
      <c r="DN95" s="52">
        <f t="shared" si="152"/>
        <v>0</v>
      </c>
      <c r="DO95" s="52">
        <f t="shared" si="152"/>
        <v>0</v>
      </c>
      <c r="DP95" s="52">
        <f t="shared" si="152"/>
        <v>0</v>
      </c>
    </row>
    <row r="96" spans="1:120" x14ac:dyDescent="0.25">
      <c r="A96" s="52" t="str">
        <f t="shared" si="138"/>
        <v>15_RP</v>
      </c>
      <c r="B96" s="52" t="str">
        <f t="shared" si="138"/>
        <v>7_1_motor_gasoline</v>
      </c>
      <c r="C96" s="52" t="str">
        <f t="shared" si="138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39"/>
        <v>15_RP</v>
      </c>
      <c r="BL96" s="52" t="str">
        <f t="shared" si="140"/>
        <v>d_ind_cem_ccs_7_1_mo_gasoline</v>
      </c>
      <c r="BM96" s="52"/>
      <c r="BN96" s="52"/>
      <c r="BO96" s="52">
        <f t="shared" ref="BO96:CV96" si="153">BO$50*BO21</f>
        <v>0</v>
      </c>
      <c r="BP96" s="52">
        <f t="shared" si="153"/>
        <v>0</v>
      </c>
      <c r="BQ96" s="52">
        <f t="shared" si="153"/>
        <v>0</v>
      </c>
      <c r="BR96" s="52">
        <f t="shared" si="153"/>
        <v>0</v>
      </c>
      <c r="BS96" s="52">
        <f t="shared" si="153"/>
        <v>0</v>
      </c>
      <c r="BT96" s="52">
        <f t="shared" si="153"/>
        <v>0</v>
      </c>
      <c r="BU96" s="52">
        <f t="shared" si="153"/>
        <v>0</v>
      </c>
      <c r="BV96" s="52">
        <f t="shared" si="153"/>
        <v>0</v>
      </c>
      <c r="BW96" s="52">
        <f t="shared" si="153"/>
        <v>0</v>
      </c>
      <c r="BX96" s="52">
        <f t="shared" si="153"/>
        <v>0</v>
      </c>
      <c r="BY96" s="52">
        <f t="shared" si="153"/>
        <v>0</v>
      </c>
      <c r="BZ96" s="52">
        <f t="shared" si="153"/>
        <v>0</v>
      </c>
      <c r="CA96" s="52">
        <f t="shared" si="153"/>
        <v>0</v>
      </c>
      <c r="CB96" s="52">
        <f t="shared" si="153"/>
        <v>0</v>
      </c>
      <c r="CC96" s="52">
        <f t="shared" si="153"/>
        <v>0</v>
      </c>
      <c r="CD96" s="52">
        <f t="shared" si="153"/>
        <v>0</v>
      </c>
      <c r="CE96" s="52">
        <f t="shared" si="153"/>
        <v>0</v>
      </c>
      <c r="CF96" s="52">
        <f t="shared" si="153"/>
        <v>0</v>
      </c>
      <c r="CG96" s="52">
        <f t="shared" si="153"/>
        <v>0</v>
      </c>
      <c r="CH96" s="52">
        <f t="shared" si="153"/>
        <v>0</v>
      </c>
      <c r="CI96" s="52">
        <f t="shared" si="153"/>
        <v>0</v>
      </c>
      <c r="CJ96" s="52">
        <f t="shared" si="153"/>
        <v>0</v>
      </c>
      <c r="CK96" s="52">
        <f t="shared" si="153"/>
        <v>0</v>
      </c>
      <c r="CL96" s="52">
        <f t="shared" si="153"/>
        <v>0</v>
      </c>
      <c r="CM96" s="52">
        <f t="shared" si="153"/>
        <v>0</v>
      </c>
      <c r="CN96" s="52">
        <f t="shared" si="153"/>
        <v>0</v>
      </c>
      <c r="CO96" s="52">
        <f t="shared" si="153"/>
        <v>0</v>
      </c>
      <c r="CP96" s="52">
        <f t="shared" si="153"/>
        <v>0</v>
      </c>
      <c r="CQ96" s="52">
        <f t="shared" si="153"/>
        <v>0</v>
      </c>
      <c r="CR96" s="52">
        <f t="shared" si="153"/>
        <v>0</v>
      </c>
      <c r="CS96" s="52">
        <f t="shared" si="153"/>
        <v>0</v>
      </c>
      <c r="CT96" s="52">
        <f t="shared" si="153"/>
        <v>0</v>
      </c>
      <c r="CU96" s="52">
        <f t="shared" si="153"/>
        <v>0</v>
      </c>
      <c r="CV96" s="52">
        <f t="shared" si="153"/>
        <v>0</v>
      </c>
      <c r="CW96" s="52">
        <f t="shared" ref="CW96:DP96" si="154">CW$50*CW21</f>
        <v>0</v>
      </c>
      <c r="CX96" s="52">
        <f t="shared" si="154"/>
        <v>0</v>
      </c>
      <c r="CY96" s="52">
        <f t="shared" si="154"/>
        <v>0</v>
      </c>
      <c r="CZ96" s="52">
        <f t="shared" si="154"/>
        <v>0</v>
      </c>
      <c r="DA96" s="52">
        <f t="shared" si="154"/>
        <v>0</v>
      </c>
      <c r="DB96" s="52">
        <f t="shared" si="154"/>
        <v>0</v>
      </c>
      <c r="DC96" s="52">
        <f t="shared" si="154"/>
        <v>0</v>
      </c>
      <c r="DD96" s="52">
        <f t="shared" si="154"/>
        <v>0</v>
      </c>
      <c r="DE96" s="52">
        <f t="shared" si="154"/>
        <v>0</v>
      </c>
      <c r="DF96" s="52">
        <f t="shared" si="154"/>
        <v>0</v>
      </c>
      <c r="DG96" s="52">
        <f t="shared" si="154"/>
        <v>0</v>
      </c>
      <c r="DH96" s="52">
        <f t="shared" si="154"/>
        <v>0</v>
      </c>
      <c r="DI96" s="52">
        <f t="shared" si="154"/>
        <v>0</v>
      </c>
      <c r="DJ96" s="52">
        <f t="shared" si="154"/>
        <v>0</v>
      </c>
      <c r="DK96" s="52">
        <f t="shared" si="154"/>
        <v>0</v>
      </c>
      <c r="DL96" s="52">
        <f t="shared" si="154"/>
        <v>0</v>
      </c>
      <c r="DM96" s="52">
        <f t="shared" si="154"/>
        <v>0</v>
      </c>
      <c r="DN96" s="52">
        <f t="shared" si="154"/>
        <v>0</v>
      </c>
      <c r="DO96" s="52">
        <f t="shared" si="154"/>
        <v>0</v>
      </c>
      <c r="DP96" s="52">
        <f t="shared" si="154"/>
        <v>0</v>
      </c>
    </row>
    <row r="97" spans="1:120" x14ac:dyDescent="0.25">
      <c r="A97" s="52" t="str">
        <f t="shared" si="138"/>
        <v>15_RP</v>
      </c>
      <c r="B97" s="52" t="str">
        <f t="shared" si="138"/>
        <v>7_2_aviation_gasoline</v>
      </c>
      <c r="C97" s="52" t="str">
        <f t="shared" si="138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39"/>
        <v>15_RP</v>
      </c>
      <c r="BL97" s="52" t="str">
        <f t="shared" si="140"/>
        <v>d_ind_cem_ccs_7_2_avi_gasoline</v>
      </c>
      <c r="BM97" s="52"/>
      <c r="BN97" s="52"/>
      <c r="BO97" s="52">
        <f t="shared" ref="BO97:CV97" si="155">BO$50*BO22</f>
        <v>0</v>
      </c>
      <c r="BP97" s="52">
        <f t="shared" si="155"/>
        <v>0</v>
      </c>
      <c r="BQ97" s="52">
        <f t="shared" si="155"/>
        <v>0</v>
      </c>
      <c r="BR97" s="52">
        <f t="shared" si="155"/>
        <v>0</v>
      </c>
      <c r="BS97" s="52">
        <f t="shared" si="155"/>
        <v>0</v>
      </c>
      <c r="BT97" s="52">
        <f t="shared" si="155"/>
        <v>0</v>
      </c>
      <c r="BU97" s="52">
        <f t="shared" si="155"/>
        <v>0</v>
      </c>
      <c r="BV97" s="52">
        <f t="shared" si="155"/>
        <v>0</v>
      </c>
      <c r="BW97" s="52">
        <f t="shared" si="155"/>
        <v>0</v>
      </c>
      <c r="BX97" s="52">
        <f t="shared" si="155"/>
        <v>0</v>
      </c>
      <c r="BY97" s="52">
        <f t="shared" si="155"/>
        <v>0</v>
      </c>
      <c r="BZ97" s="52">
        <f t="shared" si="155"/>
        <v>0</v>
      </c>
      <c r="CA97" s="52">
        <f t="shared" si="155"/>
        <v>0</v>
      </c>
      <c r="CB97" s="52">
        <f t="shared" si="155"/>
        <v>0</v>
      </c>
      <c r="CC97" s="52">
        <f t="shared" si="155"/>
        <v>0</v>
      </c>
      <c r="CD97" s="52">
        <f t="shared" si="155"/>
        <v>0</v>
      </c>
      <c r="CE97" s="52">
        <f t="shared" si="155"/>
        <v>0</v>
      </c>
      <c r="CF97" s="52">
        <f t="shared" si="155"/>
        <v>0</v>
      </c>
      <c r="CG97" s="52">
        <f t="shared" si="155"/>
        <v>0</v>
      </c>
      <c r="CH97" s="52">
        <f t="shared" si="155"/>
        <v>0</v>
      </c>
      <c r="CI97" s="52">
        <f t="shared" si="155"/>
        <v>0</v>
      </c>
      <c r="CJ97" s="52">
        <f t="shared" si="155"/>
        <v>0</v>
      </c>
      <c r="CK97" s="52">
        <f t="shared" si="155"/>
        <v>0</v>
      </c>
      <c r="CL97" s="52">
        <f t="shared" si="155"/>
        <v>0</v>
      </c>
      <c r="CM97" s="52">
        <f t="shared" si="155"/>
        <v>0</v>
      </c>
      <c r="CN97" s="52">
        <f t="shared" si="155"/>
        <v>0</v>
      </c>
      <c r="CO97" s="52">
        <f t="shared" si="155"/>
        <v>0</v>
      </c>
      <c r="CP97" s="52">
        <f t="shared" si="155"/>
        <v>0</v>
      </c>
      <c r="CQ97" s="52">
        <f t="shared" si="155"/>
        <v>0</v>
      </c>
      <c r="CR97" s="52">
        <f t="shared" si="155"/>
        <v>0</v>
      </c>
      <c r="CS97" s="52">
        <f t="shared" si="155"/>
        <v>0</v>
      </c>
      <c r="CT97" s="52">
        <f t="shared" si="155"/>
        <v>0</v>
      </c>
      <c r="CU97" s="52">
        <f t="shared" si="155"/>
        <v>0</v>
      </c>
      <c r="CV97" s="52">
        <f t="shared" si="155"/>
        <v>0</v>
      </c>
      <c r="CW97" s="52">
        <f t="shared" ref="CW97:DP97" si="156">CW$50*CW22</f>
        <v>0</v>
      </c>
      <c r="CX97" s="52">
        <f t="shared" si="156"/>
        <v>0</v>
      </c>
      <c r="CY97" s="52">
        <f t="shared" si="156"/>
        <v>0</v>
      </c>
      <c r="CZ97" s="52">
        <f t="shared" si="156"/>
        <v>0</v>
      </c>
      <c r="DA97" s="52">
        <f t="shared" si="156"/>
        <v>0</v>
      </c>
      <c r="DB97" s="52">
        <f t="shared" si="156"/>
        <v>0</v>
      </c>
      <c r="DC97" s="52">
        <f t="shared" si="156"/>
        <v>0</v>
      </c>
      <c r="DD97" s="52">
        <f t="shared" si="156"/>
        <v>0</v>
      </c>
      <c r="DE97" s="52">
        <f t="shared" si="156"/>
        <v>0</v>
      </c>
      <c r="DF97" s="52">
        <f t="shared" si="156"/>
        <v>0</v>
      </c>
      <c r="DG97" s="52">
        <f t="shared" si="156"/>
        <v>0</v>
      </c>
      <c r="DH97" s="52">
        <f t="shared" si="156"/>
        <v>0</v>
      </c>
      <c r="DI97" s="52">
        <f t="shared" si="156"/>
        <v>0</v>
      </c>
      <c r="DJ97" s="52">
        <f t="shared" si="156"/>
        <v>0</v>
      </c>
      <c r="DK97" s="52">
        <f t="shared" si="156"/>
        <v>0</v>
      </c>
      <c r="DL97" s="52">
        <f t="shared" si="156"/>
        <v>0</v>
      </c>
      <c r="DM97" s="52">
        <f t="shared" si="156"/>
        <v>0</v>
      </c>
      <c r="DN97" s="52">
        <f t="shared" si="156"/>
        <v>0</v>
      </c>
      <c r="DO97" s="52">
        <f t="shared" si="156"/>
        <v>0</v>
      </c>
      <c r="DP97" s="52">
        <f t="shared" si="156"/>
        <v>0</v>
      </c>
    </row>
    <row r="98" spans="1:120" x14ac:dyDescent="0.25">
      <c r="A98" s="52" t="str">
        <f t="shared" si="138"/>
        <v>15_RP</v>
      </c>
      <c r="B98" s="52" t="str">
        <f t="shared" si="138"/>
        <v>7_3_naphtha</v>
      </c>
      <c r="C98" s="52" t="str">
        <f t="shared" si="138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39"/>
        <v>15_RP</v>
      </c>
      <c r="BL98" s="52" t="str">
        <f t="shared" si="140"/>
        <v>d_ind_cem_ccs_7_3_naphtha</v>
      </c>
      <c r="BM98" s="52"/>
      <c r="BN98" s="52"/>
      <c r="BO98" s="52">
        <f t="shared" ref="BO98:CV98" si="157">BO$50*BO23</f>
        <v>0</v>
      </c>
      <c r="BP98" s="52">
        <f t="shared" si="157"/>
        <v>0</v>
      </c>
      <c r="BQ98" s="52">
        <f t="shared" si="157"/>
        <v>0</v>
      </c>
      <c r="BR98" s="52">
        <f t="shared" si="157"/>
        <v>0</v>
      </c>
      <c r="BS98" s="52">
        <f t="shared" si="157"/>
        <v>0</v>
      </c>
      <c r="BT98" s="52">
        <f t="shared" si="157"/>
        <v>0</v>
      </c>
      <c r="BU98" s="52">
        <f t="shared" si="157"/>
        <v>0</v>
      </c>
      <c r="BV98" s="52">
        <f t="shared" si="157"/>
        <v>0</v>
      </c>
      <c r="BW98" s="52">
        <f t="shared" si="157"/>
        <v>0</v>
      </c>
      <c r="BX98" s="52">
        <f t="shared" si="157"/>
        <v>0</v>
      </c>
      <c r="BY98" s="52">
        <f t="shared" si="157"/>
        <v>0</v>
      </c>
      <c r="BZ98" s="52">
        <f t="shared" si="157"/>
        <v>0</v>
      </c>
      <c r="CA98" s="52">
        <f t="shared" si="157"/>
        <v>0</v>
      </c>
      <c r="CB98" s="52">
        <f t="shared" si="157"/>
        <v>0</v>
      </c>
      <c r="CC98" s="52">
        <f t="shared" si="157"/>
        <v>0</v>
      </c>
      <c r="CD98" s="52">
        <f t="shared" si="157"/>
        <v>0</v>
      </c>
      <c r="CE98" s="52">
        <f t="shared" si="157"/>
        <v>0</v>
      </c>
      <c r="CF98" s="52">
        <f t="shared" si="157"/>
        <v>0</v>
      </c>
      <c r="CG98" s="52">
        <f t="shared" si="157"/>
        <v>0</v>
      </c>
      <c r="CH98" s="52">
        <f t="shared" si="157"/>
        <v>0</v>
      </c>
      <c r="CI98" s="52">
        <f t="shared" si="157"/>
        <v>0</v>
      </c>
      <c r="CJ98" s="52">
        <f t="shared" si="157"/>
        <v>0</v>
      </c>
      <c r="CK98" s="52">
        <f t="shared" si="157"/>
        <v>0</v>
      </c>
      <c r="CL98" s="52">
        <f t="shared" si="157"/>
        <v>0</v>
      </c>
      <c r="CM98" s="52">
        <f t="shared" si="157"/>
        <v>0</v>
      </c>
      <c r="CN98" s="52">
        <f t="shared" si="157"/>
        <v>0</v>
      </c>
      <c r="CO98" s="52">
        <f t="shared" si="157"/>
        <v>0</v>
      </c>
      <c r="CP98" s="52">
        <f t="shared" si="157"/>
        <v>0</v>
      </c>
      <c r="CQ98" s="52">
        <f t="shared" si="157"/>
        <v>0</v>
      </c>
      <c r="CR98" s="52">
        <f t="shared" si="157"/>
        <v>0</v>
      </c>
      <c r="CS98" s="52">
        <f t="shared" si="157"/>
        <v>0</v>
      </c>
      <c r="CT98" s="52">
        <f t="shared" si="157"/>
        <v>0</v>
      </c>
      <c r="CU98" s="52">
        <f t="shared" si="157"/>
        <v>0</v>
      </c>
      <c r="CV98" s="52">
        <f t="shared" si="157"/>
        <v>0</v>
      </c>
      <c r="CW98" s="52">
        <f t="shared" ref="CW98:DP98" si="158">CW$50*CW23</f>
        <v>0</v>
      </c>
      <c r="CX98" s="52">
        <f t="shared" si="158"/>
        <v>0</v>
      </c>
      <c r="CY98" s="52">
        <f t="shared" si="158"/>
        <v>0</v>
      </c>
      <c r="CZ98" s="52">
        <f t="shared" si="158"/>
        <v>0</v>
      </c>
      <c r="DA98" s="52">
        <f t="shared" si="158"/>
        <v>0</v>
      </c>
      <c r="DB98" s="52">
        <f t="shared" si="158"/>
        <v>0</v>
      </c>
      <c r="DC98" s="52">
        <f t="shared" si="158"/>
        <v>0</v>
      </c>
      <c r="DD98" s="52">
        <f t="shared" si="158"/>
        <v>0</v>
      </c>
      <c r="DE98" s="52">
        <f t="shared" si="158"/>
        <v>0</v>
      </c>
      <c r="DF98" s="52">
        <f t="shared" si="158"/>
        <v>0</v>
      </c>
      <c r="DG98" s="52">
        <f t="shared" si="158"/>
        <v>0</v>
      </c>
      <c r="DH98" s="52">
        <f t="shared" si="158"/>
        <v>0</v>
      </c>
      <c r="DI98" s="52">
        <f t="shared" si="158"/>
        <v>0</v>
      </c>
      <c r="DJ98" s="52">
        <f t="shared" si="158"/>
        <v>0</v>
      </c>
      <c r="DK98" s="52">
        <f t="shared" si="158"/>
        <v>0</v>
      </c>
      <c r="DL98" s="52">
        <f t="shared" si="158"/>
        <v>0</v>
      </c>
      <c r="DM98" s="52">
        <f t="shared" si="158"/>
        <v>0</v>
      </c>
      <c r="DN98" s="52">
        <f t="shared" si="158"/>
        <v>0</v>
      </c>
      <c r="DO98" s="52">
        <f t="shared" si="158"/>
        <v>0</v>
      </c>
      <c r="DP98" s="52">
        <f t="shared" si="158"/>
        <v>0</v>
      </c>
    </row>
    <row r="99" spans="1:120" x14ac:dyDescent="0.25">
      <c r="A99" s="52" t="str">
        <f t="shared" si="138"/>
        <v>15_RP</v>
      </c>
      <c r="B99" s="52" t="str">
        <f t="shared" si="138"/>
        <v>7_x_jet_fuel</v>
      </c>
      <c r="C99" s="52" t="str">
        <f t="shared" si="138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39"/>
        <v>15_RP</v>
      </c>
      <c r="BL99" s="52" t="str">
        <f t="shared" si="140"/>
        <v>d_ind_cem_ccs_7_x_jet_fuel</v>
      </c>
      <c r="BM99" s="52"/>
      <c r="BN99" s="52"/>
      <c r="BO99" s="52">
        <f t="shared" ref="BO99:CV99" si="159">BO$50*BO24</f>
        <v>0</v>
      </c>
      <c r="BP99" s="52">
        <f t="shared" si="159"/>
        <v>0</v>
      </c>
      <c r="BQ99" s="52">
        <f t="shared" si="159"/>
        <v>0</v>
      </c>
      <c r="BR99" s="52">
        <f t="shared" si="159"/>
        <v>0</v>
      </c>
      <c r="BS99" s="52">
        <f t="shared" si="159"/>
        <v>0</v>
      </c>
      <c r="BT99" s="52">
        <f t="shared" si="159"/>
        <v>0</v>
      </c>
      <c r="BU99" s="52">
        <f t="shared" si="159"/>
        <v>0</v>
      </c>
      <c r="BV99" s="52">
        <f t="shared" si="159"/>
        <v>0</v>
      </c>
      <c r="BW99" s="52">
        <f t="shared" si="159"/>
        <v>0</v>
      </c>
      <c r="BX99" s="52">
        <f t="shared" si="159"/>
        <v>0</v>
      </c>
      <c r="BY99" s="52">
        <f t="shared" si="159"/>
        <v>0</v>
      </c>
      <c r="BZ99" s="52">
        <f t="shared" si="159"/>
        <v>0</v>
      </c>
      <c r="CA99" s="52">
        <f t="shared" si="159"/>
        <v>0</v>
      </c>
      <c r="CB99" s="52">
        <f t="shared" si="159"/>
        <v>0</v>
      </c>
      <c r="CC99" s="52">
        <f t="shared" si="159"/>
        <v>0</v>
      </c>
      <c r="CD99" s="52">
        <f t="shared" si="159"/>
        <v>0</v>
      </c>
      <c r="CE99" s="52">
        <f t="shared" si="159"/>
        <v>0</v>
      </c>
      <c r="CF99" s="52">
        <f t="shared" si="159"/>
        <v>0</v>
      </c>
      <c r="CG99" s="52">
        <f t="shared" si="159"/>
        <v>0</v>
      </c>
      <c r="CH99" s="52">
        <f t="shared" si="159"/>
        <v>0</v>
      </c>
      <c r="CI99" s="52">
        <f t="shared" si="159"/>
        <v>0</v>
      </c>
      <c r="CJ99" s="52">
        <f t="shared" si="159"/>
        <v>0</v>
      </c>
      <c r="CK99" s="52">
        <f t="shared" si="159"/>
        <v>0</v>
      </c>
      <c r="CL99" s="52">
        <f t="shared" si="159"/>
        <v>0</v>
      </c>
      <c r="CM99" s="52">
        <f t="shared" si="159"/>
        <v>0</v>
      </c>
      <c r="CN99" s="52">
        <f t="shared" si="159"/>
        <v>0</v>
      </c>
      <c r="CO99" s="52">
        <f t="shared" si="159"/>
        <v>0</v>
      </c>
      <c r="CP99" s="52">
        <f t="shared" si="159"/>
        <v>0</v>
      </c>
      <c r="CQ99" s="52">
        <f t="shared" si="159"/>
        <v>0</v>
      </c>
      <c r="CR99" s="52">
        <f t="shared" si="159"/>
        <v>0</v>
      </c>
      <c r="CS99" s="52">
        <f t="shared" si="159"/>
        <v>0</v>
      </c>
      <c r="CT99" s="52">
        <f t="shared" si="159"/>
        <v>0</v>
      </c>
      <c r="CU99" s="52">
        <f t="shared" si="159"/>
        <v>0</v>
      </c>
      <c r="CV99" s="52">
        <f t="shared" si="159"/>
        <v>0</v>
      </c>
      <c r="CW99" s="52">
        <f t="shared" ref="CW99:DP99" si="160">CW$50*CW24</f>
        <v>0</v>
      </c>
      <c r="CX99" s="52">
        <f t="shared" si="160"/>
        <v>0</v>
      </c>
      <c r="CY99" s="52">
        <f t="shared" si="160"/>
        <v>0</v>
      </c>
      <c r="CZ99" s="52">
        <f t="shared" si="160"/>
        <v>0</v>
      </c>
      <c r="DA99" s="52">
        <f t="shared" si="160"/>
        <v>0</v>
      </c>
      <c r="DB99" s="52">
        <f t="shared" si="160"/>
        <v>0</v>
      </c>
      <c r="DC99" s="52">
        <f t="shared" si="160"/>
        <v>0</v>
      </c>
      <c r="DD99" s="52">
        <f t="shared" si="160"/>
        <v>0</v>
      </c>
      <c r="DE99" s="52">
        <f t="shared" si="160"/>
        <v>0</v>
      </c>
      <c r="DF99" s="52">
        <f t="shared" si="160"/>
        <v>0</v>
      </c>
      <c r="DG99" s="52">
        <f t="shared" si="160"/>
        <v>0</v>
      </c>
      <c r="DH99" s="52">
        <f t="shared" si="160"/>
        <v>0</v>
      </c>
      <c r="DI99" s="52">
        <f t="shared" si="160"/>
        <v>0</v>
      </c>
      <c r="DJ99" s="52">
        <f t="shared" si="160"/>
        <v>0</v>
      </c>
      <c r="DK99" s="52">
        <f t="shared" si="160"/>
        <v>0</v>
      </c>
      <c r="DL99" s="52">
        <f t="shared" si="160"/>
        <v>0</v>
      </c>
      <c r="DM99" s="52">
        <f t="shared" si="160"/>
        <v>0</v>
      </c>
      <c r="DN99" s="52">
        <f t="shared" si="160"/>
        <v>0</v>
      </c>
      <c r="DO99" s="52">
        <f t="shared" si="160"/>
        <v>0</v>
      </c>
      <c r="DP99" s="52">
        <f t="shared" si="160"/>
        <v>0</v>
      </c>
    </row>
    <row r="100" spans="1:120" x14ac:dyDescent="0.25">
      <c r="A100" s="52" t="str">
        <f t="shared" si="138"/>
        <v>15_RP</v>
      </c>
      <c r="B100" s="52" t="str">
        <f t="shared" si="138"/>
        <v>7_6_kerosene</v>
      </c>
      <c r="C100" s="52" t="str">
        <f t="shared" si="138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39"/>
        <v>15_RP</v>
      </c>
      <c r="BL100" s="52" t="str">
        <f t="shared" si="140"/>
        <v>d_ind_cem_ccs_7_6_kerosene</v>
      </c>
      <c r="BM100" s="52"/>
      <c r="BN100" s="52"/>
      <c r="BO100" s="52">
        <f t="shared" ref="BO100:CV100" si="161">BO$50*BO25</f>
        <v>0</v>
      </c>
      <c r="BP100" s="52">
        <f t="shared" si="161"/>
        <v>0</v>
      </c>
      <c r="BQ100" s="52">
        <f t="shared" si="161"/>
        <v>0</v>
      </c>
      <c r="BR100" s="52">
        <f t="shared" si="161"/>
        <v>0</v>
      </c>
      <c r="BS100" s="52">
        <f t="shared" si="161"/>
        <v>0</v>
      </c>
      <c r="BT100" s="52">
        <f t="shared" si="161"/>
        <v>0</v>
      </c>
      <c r="BU100" s="52">
        <f t="shared" si="161"/>
        <v>0</v>
      </c>
      <c r="BV100" s="52">
        <f t="shared" si="161"/>
        <v>0</v>
      </c>
      <c r="BW100" s="52">
        <f t="shared" si="161"/>
        <v>0</v>
      </c>
      <c r="BX100" s="52">
        <f t="shared" si="161"/>
        <v>0</v>
      </c>
      <c r="BY100" s="52">
        <f t="shared" si="161"/>
        <v>0</v>
      </c>
      <c r="BZ100" s="52">
        <f t="shared" si="161"/>
        <v>0</v>
      </c>
      <c r="CA100" s="52">
        <f t="shared" si="161"/>
        <v>0</v>
      </c>
      <c r="CB100" s="52">
        <f t="shared" si="161"/>
        <v>0</v>
      </c>
      <c r="CC100" s="52">
        <f t="shared" si="161"/>
        <v>0</v>
      </c>
      <c r="CD100" s="52">
        <f t="shared" si="161"/>
        <v>0</v>
      </c>
      <c r="CE100" s="52">
        <f t="shared" si="161"/>
        <v>0</v>
      </c>
      <c r="CF100" s="52">
        <f t="shared" si="161"/>
        <v>0</v>
      </c>
      <c r="CG100" s="52">
        <f t="shared" si="161"/>
        <v>0</v>
      </c>
      <c r="CH100" s="52">
        <f t="shared" si="161"/>
        <v>0</v>
      </c>
      <c r="CI100" s="52">
        <f t="shared" si="161"/>
        <v>0</v>
      </c>
      <c r="CJ100" s="52">
        <f t="shared" si="161"/>
        <v>0</v>
      </c>
      <c r="CK100" s="52">
        <f t="shared" si="161"/>
        <v>0</v>
      </c>
      <c r="CL100" s="52">
        <f t="shared" si="161"/>
        <v>0</v>
      </c>
      <c r="CM100" s="52">
        <f t="shared" si="161"/>
        <v>0</v>
      </c>
      <c r="CN100" s="52">
        <f t="shared" si="161"/>
        <v>0</v>
      </c>
      <c r="CO100" s="52">
        <f t="shared" si="161"/>
        <v>0</v>
      </c>
      <c r="CP100" s="52">
        <f t="shared" si="161"/>
        <v>0</v>
      </c>
      <c r="CQ100" s="52">
        <f t="shared" si="161"/>
        <v>0</v>
      </c>
      <c r="CR100" s="52">
        <f t="shared" si="161"/>
        <v>0</v>
      </c>
      <c r="CS100" s="52">
        <f t="shared" si="161"/>
        <v>0</v>
      </c>
      <c r="CT100" s="52">
        <f t="shared" si="161"/>
        <v>0</v>
      </c>
      <c r="CU100" s="52">
        <f t="shared" si="161"/>
        <v>0</v>
      </c>
      <c r="CV100" s="52">
        <f t="shared" si="161"/>
        <v>0</v>
      </c>
      <c r="CW100" s="52">
        <f t="shared" ref="CW100:DP100" si="162">CW$50*CW25</f>
        <v>0</v>
      </c>
      <c r="CX100" s="52">
        <f t="shared" si="162"/>
        <v>0</v>
      </c>
      <c r="CY100" s="52">
        <f t="shared" si="162"/>
        <v>0</v>
      </c>
      <c r="CZ100" s="52">
        <f t="shared" si="162"/>
        <v>0</v>
      </c>
      <c r="DA100" s="52">
        <f t="shared" si="162"/>
        <v>0</v>
      </c>
      <c r="DB100" s="52">
        <f t="shared" si="162"/>
        <v>0</v>
      </c>
      <c r="DC100" s="52">
        <f t="shared" si="162"/>
        <v>0</v>
      </c>
      <c r="DD100" s="52">
        <f t="shared" si="162"/>
        <v>0</v>
      </c>
      <c r="DE100" s="52">
        <f t="shared" si="162"/>
        <v>0</v>
      </c>
      <c r="DF100" s="52">
        <f t="shared" si="162"/>
        <v>0</v>
      </c>
      <c r="DG100" s="52">
        <f t="shared" si="162"/>
        <v>0</v>
      </c>
      <c r="DH100" s="52">
        <f t="shared" si="162"/>
        <v>0</v>
      </c>
      <c r="DI100" s="52">
        <f t="shared" si="162"/>
        <v>0</v>
      </c>
      <c r="DJ100" s="52">
        <f t="shared" si="162"/>
        <v>0</v>
      </c>
      <c r="DK100" s="52">
        <f t="shared" si="162"/>
        <v>0</v>
      </c>
      <c r="DL100" s="52">
        <f t="shared" si="162"/>
        <v>0</v>
      </c>
      <c r="DM100" s="52">
        <f t="shared" si="162"/>
        <v>0</v>
      </c>
      <c r="DN100" s="52">
        <f t="shared" si="162"/>
        <v>0</v>
      </c>
      <c r="DO100" s="52">
        <f t="shared" si="162"/>
        <v>0</v>
      </c>
      <c r="DP100" s="52">
        <f t="shared" si="162"/>
        <v>0</v>
      </c>
    </row>
    <row r="101" spans="1:120" x14ac:dyDescent="0.25">
      <c r="A101" s="52" t="str">
        <f t="shared" si="138"/>
        <v>15_RP</v>
      </c>
      <c r="B101" s="52" t="str">
        <f t="shared" si="138"/>
        <v>7_7_gas_diesel_oil</v>
      </c>
      <c r="C101" s="52" t="str">
        <f t="shared" si="138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39"/>
        <v>15_RP</v>
      </c>
      <c r="BL101" s="52" t="str">
        <f t="shared" si="140"/>
        <v>d_ind_cem_ccs_7_7_gas_diesel_oil</v>
      </c>
      <c r="BM101" s="52"/>
      <c r="BN101" s="52"/>
      <c r="BO101" s="52">
        <f t="shared" ref="BO101:CV101" si="163">BO$50*BO26</f>
        <v>0</v>
      </c>
      <c r="BP101" s="52">
        <f t="shared" si="163"/>
        <v>0</v>
      </c>
      <c r="BQ101" s="52">
        <f t="shared" si="163"/>
        <v>0</v>
      </c>
      <c r="BR101" s="52">
        <f t="shared" si="163"/>
        <v>0</v>
      </c>
      <c r="BS101" s="52">
        <f t="shared" si="163"/>
        <v>0</v>
      </c>
      <c r="BT101" s="52">
        <f t="shared" si="163"/>
        <v>0</v>
      </c>
      <c r="BU101" s="52">
        <f t="shared" si="163"/>
        <v>0</v>
      </c>
      <c r="BV101" s="52">
        <f t="shared" si="163"/>
        <v>0</v>
      </c>
      <c r="BW101" s="52">
        <f t="shared" si="163"/>
        <v>0</v>
      </c>
      <c r="BX101" s="52">
        <f t="shared" si="163"/>
        <v>0</v>
      </c>
      <c r="BY101" s="52">
        <f t="shared" si="163"/>
        <v>0</v>
      </c>
      <c r="BZ101" s="52">
        <f t="shared" si="163"/>
        <v>0</v>
      </c>
      <c r="CA101" s="52">
        <f t="shared" si="163"/>
        <v>0</v>
      </c>
      <c r="CB101" s="52">
        <f t="shared" si="163"/>
        <v>0</v>
      </c>
      <c r="CC101" s="52">
        <f t="shared" si="163"/>
        <v>0</v>
      </c>
      <c r="CD101" s="52">
        <f t="shared" si="163"/>
        <v>0</v>
      </c>
      <c r="CE101" s="52">
        <f t="shared" si="163"/>
        <v>0</v>
      </c>
      <c r="CF101" s="52">
        <f t="shared" si="163"/>
        <v>0</v>
      </c>
      <c r="CG101" s="52">
        <f t="shared" si="163"/>
        <v>0</v>
      </c>
      <c r="CH101" s="52">
        <f t="shared" si="163"/>
        <v>0</v>
      </c>
      <c r="CI101" s="52">
        <f t="shared" si="163"/>
        <v>0</v>
      </c>
      <c r="CJ101" s="52">
        <f t="shared" si="163"/>
        <v>0</v>
      </c>
      <c r="CK101" s="52">
        <f t="shared" si="163"/>
        <v>0</v>
      </c>
      <c r="CL101" s="52">
        <f t="shared" si="163"/>
        <v>0</v>
      </c>
      <c r="CM101" s="52">
        <f t="shared" si="163"/>
        <v>0</v>
      </c>
      <c r="CN101" s="52">
        <f t="shared" si="163"/>
        <v>0</v>
      </c>
      <c r="CO101" s="52">
        <f t="shared" si="163"/>
        <v>0</v>
      </c>
      <c r="CP101" s="52">
        <f t="shared" si="163"/>
        <v>0</v>
      </c>
      <c r="CQ101" s="52">
        <f t="shared" si="163"/>
        <v>0</v>
      </c>
      <c r="CR101" s="52">
        <f t="shared" si="163"/>
        <v>0</v>
      </c>
      <c r="CS101" s="52">
        <f t="shared" si="163"/>
        <v>0</v>
      </c>
      <c r="CT101" s="52">
        <f t="shared" si="163"/>
        <v>0</v>
      </c>
      <c r="CU101" s="52">
        <f t="shared" si="163"/>
        <v>0</v>
      </c>
      <c r="CV101" s="52">
        <f t="shared" si="163"/>
        <v>0</v>
      </c>
      <c r="CW101" s="52">
        <f t="shared" ref="CW101:DP101" si="164">CW$50*CW26</f>
        <v>0</v>
      </c>
      <c r="CX101" s="52">
        <f t="shared" si="164"/>
        <v>0</v>
      </c>
      <c r="CY101" s="52">
        <f t="shared" si="164"/>
        <v>0</v>
      </c>
      <c r="CZ101" s="52">
        <f t="shared" si="164"/>
        <v>0</v>
      </c>
      <c r="DA101" s="52">
        <f t="shared" si="164"/>
        <v>0</v>
      </c>
      <c r="DB101" s="52">
        <f t="shared" si="164"/>
        <v>0</v>
      </c>
      <c r="DC101" s="52">
        <f t="shared" si="164"/>
        <v>0</v>
      </c>
      <c r="DD101" s="52">
        <f t="shared" si="164"/>
        <v>0</v>
      </c>
      <c r="DE101" s="52">
        <f t="shared" si="164"/>
        <v>0</v>
      </c>
      <c r="DF101" s="52">
        <f t="shared" si="164"/>
        <v>0</v>
      </c>
      <c r="DG101" s="52">
        <f t="shared" si="164"/>
        <v>0</v>
      </c>
      <c r="DH101" s="52">
        <f t="shared" si="164"/>
        <v>0</v>
      </c>
      <c r="DI101" s="52">
        <f t="shared" si="164"/>
        <v>0</v>
      </c>
      <c r="DJ101" s="52">
        <f t="shared" si="164"/>
        <v>0</v>
      </c>
      <c r="DK101" s="52">
        <f t="shared" si="164"/>
        <v>0</v>
      </c>
      <c r="DL101" s="52">
        <f t="shared" si="164"/>
        <v>0</v>
      </c>
      <c r="DM101" s="52">
        <f t="shared" si="164"/>
        <v>0</v>
      </c>
      <c r="DN101" s="52">
        <f t="shared" si="164"/>
        <v>0</v>
      </c>
      <c r="DO101" s="52">
        <f t="shared" si="164"/>
        <v>0</v>
      </c>
      <c r="DP101" s="52">
        <f t="shared" si="164"/>
        <v>0</v>
      </c>
    </row>
    <row r="102" spans="1:120" x14ac:dyDescent="0.25">
      <c r="A102" s="52" t="str">
        <f t="shared" si="138"/>
        <v>15_RP</v>
      </c>
      <c r="B102" s="52" t="str">
        <f t="shared" si="138"/>
        <v>7_8_fuel_oil</v>
      </c>
      <c r="C102" s="52" t="str">
        <f t="shared" si="138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39"/>
        <v>15_RP</v>
      </c>
      <c r="BL102" s="52" t="str">
        <f t="shared" si="140"/>
        <v>d_ind_cem_ccs_7_8_fuel_oil</v>
      </c>
      <c r="BM102" s="52"/>
      <c r="BN102" s="52"/>
      <c r="BO102" s="52">
        <f t="shared" ref="BO102:CV102" si="165">BO$50*BO27</f>
        <v>0</v>
      </c>
      <c r="BP102" s="52">
        <f t="shared" si="165"/>
        <v>0</v>
      </c>
      <c r="BQ102" s="52">
        <f t="shared" si="165"/>
        <v>0</v>
      </c>
      <c r="BR102" s="52">
        <f t="shared" si="165"/>
        <v>0</v>
      </c>
      <c r="BS102" s="52">
        <f t="shared" si="165"/>
        <v>0</v>
      </c>
      <c r="BT102" s="52">
        <f t="shared" si="165"/>
        <v>0</v>
      </c>
      <c r="BU102" s="52">
        <f t="shared" si="165"/>
        <v>0</v>
      </c>
      <c r="BV102" s="52">
        <f t="shared" si="165"/>
        <v>0</v>
      </c>
      <c r="BW102" s="52">
        <f t="shared" si="165"/>
        <v>0</v>
      </c>
      <c r="BX102" s="52">
        <f t="shared" si="165"/>
        <v>0</v>
      </c>
      <c r="BY102" s="52">
        <f t="shared" si="165"/>
        <v>0</v>
      </c>
      <c r="BZ102" s="52">
        <f t="shared" si="165"/>
        <v>0</v>
      </c>
      <c r="CA102" s="52">
        <f t="shared" si="165"/>
        <v>0</v>
      </c>
      <c r="CB102" s="52">
        <f t="shared" si="165"/>
        <v>0</v>
      </c>
      <c r="CC102" s="52">
        <f t="shared" si="165"/>
        <v>0</v>
      </c>
      <c r="CD102" s="52">
        <f t="shared" si="165"/>
        <v>0</v>
      </c>
      <c r="CE102" s="52">
        <f t="shared" si="165"/>
        <v>0</v>
      </c>
      <c r="CF102" s="52">
        <f t="shared" si="165"/>
        <v>0</v>
      </c>
      <c r="CG102" s="52">
        <f t="shared" si="165"/>
        <v>0</v>
      </c>
      <c r="CH102" s="52">
        <f t="shared" si="165"/>
        <v>0</v>
      </c>
      <c r="CI102" s="52">
        <f t="shared" si="165"/>
        <v>0</v>
      </c>
      <c r="CJ102" s="52">
        <f t="shared" si="165"/>
        <v>0</v>
      </c>
      <c r="CK102" s="52">
        <f t="shared" si="165"/>
        <v>0</v>
      </c>
      <c r="CL102" s="52">
        <f t="shared" si="165"/>
        <v>0</v>
      </c>
      <c r="CM102" s="52">
        <f t="shared" si="165"/>
        <v>0</v>
      </c>
      <c r="CN102" s="52">
        <f t="shared" si="165"/>
        <v>0</v>
      </c>
      <c r="CO102" s="52">
        <f t="shared" si="165"/>
        <v>0</v>
      </c>
      <c r="CP102" s="52">
        <f t="shared" si="165"/>
        <v>0</v>
      </c>
      <c r="CQ102" s="52">
        <f t="shared" si="165"/>
        <v>0</v>
      </c>
      <c r="CR102" s="52">
        <f t="shared" si="165"/>
        <v>0</v>
      </c>
      <c r="CS102" s="52">
        <f t="shared" si="165"/>
        <v>0</v>
      </c>
      <c r="CT102" s="52">
        <f t="shared" si="165"/>
        <v>0</v>
      </c>
      <c r="CU102" s="52">
        <f t="shared" si="165"/>
        <v>0</v>
      </c>
      <c r="CV102" s="52">
        <f t="shared" si="165"/>
        <v>0</v>
      </c>
      <c r="CW102" s="52">
        <f t="shared" ref="CW102:DP102" si="166">CW$50*CW27</f>
        <v>0</v>
      </c>
      <c r="CX102" s="52">
        <f t="shared" si="166"/>
        <v>0</v>
      </c>
      <c r="CY102" s="52">
        <f t="shared" si="166"/>
        <v>0</v>
      </c>
      <c r="CZ102" s="52">
        <f t="shared" si="166"/>
        <v>0</v>
      </c>
      <c r="DA102" s="52">
        <f t="shared" si="166"/>
        <v>0</v>
      </c>
      <c r="DB102" s="52">
        <f t="shared" si="166"/>
        <v>0</v>
      </c>
      <c r="DC102" s="52">
        <f t="shared" si="166"/>
        <v>0</v>
      </c>
      <c r="DD102" s="52">
        <f t="shared" si="166"/>
        <v>0</v>
      </c>
      <c r="DE102" s="52">
        <f t="shared" si="166"/>
        <v>0</v>
      </c>
      <c r="DF102" s="52">
        <f t="shared" si="166"/>
        <v>0</v>
      </c>
      <c r="DG102" s="52">
        <f t="shared" si="166"/>
        <v>0</v>
      </c>
      <c r="DH102" s="52">
        <f t="shared" si="166"/>
        <v>0</v>
      </c>
      <c r="DI102" s="52">
        <f t="shared" si="166"/>
        <v>0</v>
      </c>
      <c r="DJ102" s="52">
        <f t="shared" si="166"/>
        <v>0</v>
      </c>
      <c r="DK102" s="52">
        <f t="shared" si="166"/>
        <v>0</v>
      </c>
      <c r="DL102" s="52">
        <f t="shared" si="166"/>
        <v>0</v>
      </c>
      <c r="DM102" s="52">
        <f t="shared" si="166"/>
        <v>0</v>
      </c>
      <c r="DN102" s="52">
        <f t="shared" si="166"/>
        <v>0</v>
      </c>
      <c r="DO102" s="52">
        <f t="shared" si="166"/>
        <v>0</v>
      </c>
      <c r="DP102" s="52">
        <f t="shared" si="166"/>
        <v>0</v>
      </c>
    </row>
    <row r="103" spans="1:120" x14ac:dyDescent="0.25">
      <c r="A103" s="52" t="str">
        <f t="shared" si="138"/>
        <v>15_RP</v>
      </c>
      <c r="B103" s="52" t="str">
        <f t="shared" si="138"/>
        <v>7_9_lpg</v>
      </c>
      <c r="C103" s="52" t="str">
        <f t="shared" si="138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39"/>
        <v>15_RP</v>
      </c>
      <c r="BL103" s="52" t="str">
        <f t="shared" si="140"/>
        <v>d_ind_cem_ccs_7_9_lpg</v>
      </c>
      <c r="BM103" s="52"/>
      <c r="BN103" s="52"/>
      <c r="BO103" s="52">
        <f t="shared" ref="BO103:CV103" si="167">BO$50*BO28</f>
        <v>0</v>
      </c>
      <c r="BP103" s="52">
        <f t="shared" si="167"/>
        <v>0</v>
      </c>
      <c r="BQ103" s="52">
        <f t="shared" si="167"/>
        <v>0</v>
      </c>
      <c r="BR103" s="52">
        <f t="shared" si="167"/>
        <v>0</v>
      </c>
      <c r="BS103" s="52">
        <f t="shared" si="167"/>
        <v>0</v>
      </c>
      <c r="BT103" s="52">
        <f t="shared" si="167"/>
        <v>0</v>
      </c>
      <c r="BU103" s="52">
        <f t="shared" si="167"/>
        <v>0</v>
      </c>
      <c r="BV103" s="52">
        <f t="shared" si="167"/>
        <v>0</v>
      </c>
      <c r="BW103" s="52">
        <f t="shared" si="167"/>
        <v>0</v>
      </c>
      <c r="BX103" s="52">
        <f t="shared" si="167"/>
        <v>0</v>
      </c>
      <c r="BY103" s="52">
        <f t="shared" si="167"/>
        <v>0</v>
      </c>
      <c r="BZ103" s="52">
        <f t="shared" si="167"/>
        <v>0</v>
      </c>
      <c r="CA103" s="52">
        <f t="shared" si="167"/>
        <v>0</v>
      </c>
      <c r="CB103" s="52">
        <f t="shared" si="167"/>
        <v>0</v>
      </c>
      <c r="CC103" s="52">
        <f t="shared" si="167"/>
        <v>0</v>
      </c>
      <c r="CD103" s="52">
        <f t="shared" si="167"/>
        <v>0</v>
      </c>
      <c r="CE103" s="52">
        <f t="shared" si="167"/>
        <v>0</v>
      </c>
      <c r="CF103" s="52">
        <f t="shared" si="167"/>
        <v>0</v>
      </c>
      <c r="CG103" s="52">
        <f t="shared" si="167"/>
        <v>0</v>
      </c>
      <c r="CH103" s="52">
        <f t="shared" si="167"/>
        <v>0</v>
      </c>
      <c r="CI103" s="52">
        <f t="shared" si="167"/>
        <v>0</v>
      </c>
      <c r="CJ103" s="52">
        <f t="shared" si="167"/>
        <v>0</v>
      </c>
      <c r="CK103" s="52">
        <f t="shared" si="167"/>
        <v>0</v>
      </c>
      <c r="CL103" s="52">
        <f t="shared" si="167"/>
        <v>0</v>
      </c>
      <c r="CM103" s="52">
        <f t="shared" si="167"/>
        <v>0</v>
      </c>
      <c r="CN103" s="52">
        <f t="shared" si="167"/>
        <v>0</v>
      </c>
      <c r="CO103" s="52">
        <f t="shared" si="167"/>
        <v>0</v>
      </c>
      <c r="CP103" s="52">
        <f t="shared" si="167"/>
        <v>0</v>
      </c>
      <c r="CQ103" s="52">
        <f t="shared" si="167"/>
        <v>0</v>
      </c>
      <c r="CR103" s="52">
        <f t="shared" si="167"/>
        <v>0</v>
      </c>
      <c r="CS103" s="52">
        <f t="shared" si="167"/>
        <v>0</v>
      </c>
      <c r="CT103" s="52">
        <f t="shared" si="167"/>
        <v>0</v>
      </c>
      <c r="CU103" s="52">
        <f t="shared" si="167"/>
        <v>0</v>
      </c>
      <c r="CV103" s="52">
        <f t="shared" si="167"/>
        <v>0</v>
      </c>
      <c r="CW103" s="52">
        <f t="shared" ref="CW103:DP103" si="168">CW$50*CW28</f>
        <v>0</v>
      </c>
      <c r="CX103" s="52">
        <f t="shared" si="168"/>
        <v>0</v>
      </c>
      <c r="CY103" s="52">
        <f t="shared" si="168"/>
        <v>0</v>
      </c>
      <c r="CZ103" s="52">
        <f t="shared" si="168"/>
        <v>0</v>
      </c>
      <c r="DA103" s="52">
        <f t="shared" si="168"/>
        <v>0</v>
      </c>
      <c r="DB103" s="52">
        <f t="shared" si="168"/>
        <v>0</v>
      </c>
      <c r="DC103" s="52">
        <f t="shared" si="168"/>
        <v>0</v>
      </c>
      <c r="DD103" s="52">
        <f t="shared" si="168"/>
        <v>0</v>
      </c>
      <c r="DE103" s="52">
        <f t="shared" si="168"/>
        <v>0</v>
      </c>
      <c r="DF103" s="52">
        <f t="shared" si="168"/>
        <v>0</v>
      </c>
      <c r="DG103" s="52">
        <f t="shared" si="168"/>
        <v>0</v>
      </c>
      <c r="DH103" s="52">
        <f t="shared" si="168"/>
        <v>0</v>
      </c>
      <c r="DI103" s="52">
        <f t="shared" si="168"/>
        <v>0</v>
      </c>
      <c r="DJ103" s="52">
        <f t="shared" si="168"/>
        <v>0</v>
      </c>
      <c r="DK103" s="52">
        <f t="shared" si="168"/>
        <v>0</v>
      </c>
      <c r="DL103" s="52">
        <f t="shared" si="168"/>
        <v>0</v>
      </c>
      <c r="DM103" s="52">
        <f t="shared" si="168"/>
        <v>0</v>
      </c>
      <c r="DN103" s="52">
        <f t="shared" si="168"/>
        <v>0</v>
      </c>
      <c r="DO103" s="52">
        <f t="shared" si="168"/>
        <v>0</v>
      </c>
      <c r="DP103" s="52">
        <f t="shared" si="168"/>
        <v>0</v>
      </c>
    </row>
    <row r="104" spans="1:120" x14ac:dyDescent="0.25">
      <c r="A104" s="52" t="str">
        <f t="shared" si="138"/>
        <v>15_RP</v>
      </c>
      <c r="B104" s="52" t="str">
        <f t="shared" si="138"/>
        <v>7_10_refinery_gas_not_liquefied</v>
      </c>
      <c r="C104" s="52" t="str">
        <f t="shared" si="138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39"/>
        <v>15_RP</v>
      </c>
      <c r="BL104" s="52" t="str">
        <f t="shared" si="140"/>
        <v>d_ind_cem_ccs_7_10_refi_gas_notliq</v>
      </c>
      <c r="BM104" s="52"/>
      <c r="BN104" s="52"/>
      <c r="BO104" s="52">
        <f t="shared" ref="BO104:CV104" si="169">BO$50*BO29</f>
        <v>0</v>
      </c>
      <c r="BP104" s="52">
        <f t="shared" si="169"/>
        <v>0</v>
      </c>
      <c r="BQ104" s="52">
        <f t="shared" si="169"/>
        <v>0</v>
      </c>
      <c r="BR104" s="52">
        <f t="shared" si="169"/>
        <v>0</v>
      </c>
      <c r="BS104" s="52">
        <f t="shared" si="169"/>
        <v>0</v>
      </c>
      <c r="BT104" s="52">
        <f t="shared" si="169"/>
        <v>0</v>
      </c>
      <c r="BU104" s="52">
        <f t="shared" si="169"/>
        <v>0</v>
      </c>
      <c r="BV104" s="52">
        <f t="shared" si="169"/>
        <v>0</v>
      </c>
      <c r="BW104" s="52">
        <f t="shared" si="169"/>
        <v>0</v>
      </c>
      <c r="BX104" s="52">
        <f t="shared" si="169"/>
        <v>0</v>
      </c>
      <c r="BY104" s="52">
        <f t="shared" si="169"/>
        <v>0</v>
      </c>
      <c r="BZ104" s="52">
        <f t="shared" si="169"/>
        <v>0</v>
      </c>
      <c r="CA104" s="52">
        <f t="shared" si="169"/>
        <v>0</v>
      </c>
      <c r="CB104" s="52">
        <f t="shared" si="169"/>
        <v>0</v>
      </c>
      <c r="CC104" s="52">
        <f t="shared" si="169"/>
        <v>0</v>
      </c>
      <c r="CD104" s="52">
        <f t="shared" si="169"/>
        <v>0</v>
      </c>
      <c r="CE104" s="52">
        <f t="shared" si="169"/>
        <v>0</v>
      </c>
      <c r="CF104" s="52">
        <f t="shared" si="169"/>
        <v>0</v>
      </c>
      <c r="CG104" s="52">
        <f t="shared" si="169"/>
        <v>0</v>
      </c>
      <c r="CH104" s="52">
        <f t="shared" si="169"/>
        <v>0</v>
      </c>
      <c r="CI104" s="52">
        <f t="shared" si="169"/>
        <v>0</v>
      </c>
      <c r="CJ104" s="52">
        <f t="shared" si="169"/>
        <v>0</v>
      </c>
      <c r="CK104" s="52">
        <f t="shared" si="169"/>
        <v>0</v>
      </c>
      <c r="CL104" s="52">
        <f t="shared" si="169"/>
        <v>0</v>
      </c>
      <c r="CM104" s="52">
        <f t="shared" si="169"/>
        <v>0</v>
      </c>
      <c r="CN104" s="52">
        <f t="shared" si="169"/>
        <v>0</v>
      </c>
      <c r="CO104" s="52">
        <f t="shared" si="169"/>
        <v>0</v>
      </c>
      <c r="CP104" s="52">
        <f t="shared" si="169"/>
        <v>0</v>
      </c>
      <c r="CQ104" s="52">
        <f t="shared" si="169"/>
        <v>0</v>
      </c>
      <c r="CR104" s="52">
        <f t="shared" si="169"/>
        <v>0</v>
      </c>
      <c r="CS104" s="52">
        <f t="shared" si="169"/>
        <v>0</v>
      </c>
      <c r="CT104" s="52">
        <f t="shared" si="169"/>
        <v>0</v>
      </c>
      <c r="CU104" s="52">
        <f t="shared" si="169"/>
        <v>0</v>
      </c>
      <c r="CV104" s="52">
        <f t="shared" si="169"/>
        <v>0</v>
      </c>
      <c r="CW104" s="52">
        <f t="shared" ref="CW104:DP104" si="170">CW$50*CW29</f>
        <v>0</v>
      </c>
      <c r="CX104" s="52">
        <f t="shared" si="170"/>
        <v>0</v>
      </c>
      <c r="CY104" s="52">
        <f t="shared" si="170"/>
        <v>0</v>
      </c>
      <c r="CZ104" s="52">
        <f t="shared" si="170"/>
        <v>0</v>
      </c>
      <c r="DA104" s="52">
        <f t="shared" si="170"/>
        <v>0</v>
      </c>
      <c r="DB104" s="52">
        <f t="shared" si="170"/>
        <v>0</v>
      </c>
      <c r="DC104" s="52">
        <f t="shared" si="170"/>
        <v>0</v>
      </c>
      <c r="DD104" s="52">
        <f t="shared" si="170"/>
        <v>0</v>
      </c>
      <c r="DE104" s="52">
        <f t="shared" si="170"/>
        <v>0</v>
      </c>
      <c r="DF104" s="52">
        <f t="shared" si="170"/>
        <v>0</v>
      </c>
      <c r="DG104" s="52">
        <f t="shared" si="170"/>
        <v>0</v>
      </c>
      <c r="DH104" s="52">
        <f t="shared" si="170"/>
        <v>0</v>
      </c>
      <c r="DI104" s="52">
        <f t="shared" si="170"/>
        <v>0</v>
      </c>
      <c r="DJ104" s="52">
        <f t="shared" si="170"/>
        <v>0</v>
      </c>
      <c r="DK104" s="52">
        <f t="shared" si="170"/>
        <v>0</v>
      </c>
      <c r="DL104" s="52">
        <f t="shared" si="170"/>
        <v>0</v>
      </c>
      <c r="DM104" s="52">
        <f t="shared" si="170"/>
        <v>0</v>
      </c>
      <c r="DN104" s="52">
        <f t="shared" si="170"/>
        <v>0</v>
      </c>
      <c r="DO104" s="52">
        <f t="shared" si="170"/>
        <v>0</v>
      </c>
      <c r="DP104" s="52">
        <f t="shared" si="170"/>
        <v>0</v>
      </c>
    </row>
    <row r="105" spans="1:120" x14ac:dyDescent="0.25">
      <c r="A105" s="52" t="str">
        <f t="shared" si="138"/>
        <v>15_RP</v>
      </c>
      <c r="B105" s="52" t="str">
        <f t="shared" si="138"/>
        <v>7_11_ethane</v>
      </c>
      <c r="C105" s="52" t="str">
        <f t="shared" si="138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39"/>
        <v>15_RP</v>
      </c>
      <c r="BL105" s="52" t="str">
        <f t="shared" si="140"/>
        <v>d_ind_cem_ccs_7_11_ethane</v>
      </c>
      <c r="BM105" s="52"/>
      <c r="BN105" s="52"/>
      <c r="BO105" s="52">
        <f t="shared" ref="BO105:CV105" si="171">BO$50*BO30</f>
        <v>0</v>
      </c>
      <c r="BP105" s="52">
        <f t="shared" si="171"/>
        <v>0</v>
      </c>
      <c r="BQ105" s="52">
        <f t="shared" si="171"/>
        <v>0</v>
      </c>
      <c r="BR105" s="52">
        <f t="shared" si="171"/>
        <v>0</v>
      </c>
      <c r="BS105" s="52">
        <f t="shared" si="171"/>
        <v>0</v>
      </c>
      <c r="BT105" s="52">
        <f t="shared" si="171"/>
        <v>0</v>
      </c>
      <c r="BU105" s="52">
        <f t="shared" si="171"/>
        <v>0</v>
      </c>
      <c r="BV105" s="52">
        <f t="shared" si="171"/>
        <v>0</v>
      </c>
      <c r="BW105" s="52">
        <f t="shared" si="171"/>
        <v>0</v>
      </c>
      <c r="BX105" s="52">
        <f t="shared" si="171"/>
        <v>0</v>
      </c>
      <c r="BY105" s="52">
        <f t="shared" si="171"/>
        <v>0</v>
      </c>
      <c r="BZ105" s="52">
        <f t="shared" si="171"/>
        <v>0</v>
      </c>
      <c r="CA105" s="52">
        <f t="shared" si="171"/>
        <v>0</v>
      </c>
      <c r="CB105" s="52">
        <f t="shared" si="171"/>
        <v>0</v>
      </c>
      <c r="CC105" s="52">
        <f t="shared" si="171"/>
        <v>0</v>
      </c>
      <c r="CD105" s="52">
        <f t="shared" si="171"/>
        <v>0</v>
      </c>
      <c r="CE105" s="52">
        <f t="shared" si="171"/>
        <v>0</v>
      </c>
      <c r="CF105" s="52">
        <f t="shared" si="171"/>
        <v>0</v>
      </c>
      <c r="CG105" s="52">
        <f t="shared" si="171"/>
        <v>0</v>
      </c>
      <c r="CH105" s="52">
        <f t="shared" si="171"/>
        <v>0</v>
      </c>
      <c r="CI105" s="52">
        <f t="shared" si="171"/>
        <v>0</v>
      </c>
      <c r="CJ105" s="52">
        <f t="shared" si="171"/>
        <v>0</v>
      </c>
      <c r="CK105" s="52">
        <f t="shared" si="171"/>
        <v>0</v>
      </c>
      <c r="CL105" s="52">
        <f t="shared" si="171"/>
        <v>0</v>
      </c>
      <c r="CM105" s="52">
        <f t="shared" si="171"/>
        <v>0</v>
      </c>
      <c r="CN105" s="52">
        <f t="shared" si="171"/>
        <v>0</v>
      </c>
      <c r="CO105" s="52">
        <f t="shared" si="171"/>
        <v>0</v>
      </c>
      <c r="CP105" s="52">
        <f t="shared" si="171"/>
        <v>0</v>
      </c>
      <c r="CQ105" s="52">
        <f t="shared" si="171"/>
        <v>0</v>
      </c>
      <c r="CR105" s="52">
        <f t="shared" si="171"/>
        <v>0</v>
      </c>
      <c r="CS105" s="52">
        <f t="shared" si="171"/>
        <v>0</v>
      </c>
      <c r="CT105" s="52">
        <f t="shared" si="171"/>
        <v>0</v>
      </c>
      <c r="CU105" s="52">
        <f t="shared" si="171"/>
        <v>0</v>
      </c>
      <c r="CV105" s="52">
        <f t="shared" si="171"/>
        <v>0</v>
      </c>
      <c r="CW105" s="52">
        <f t="shared" ref="CW105:DP105" si="172">CW$50*CW30</f>
        <v>0</v>
      </c>
      <c r="CX105" s="52">
        <f t="shared" si="172"/>
        <v>0</v>
      </c>
      <c r="CY105" s="52">
        <f t="shared" si="172"/>
        <v>0</v>
      </c>
      <c r="CZ105" s="52">
        <f t="shared" si="172"/>
        <v>0</v>
      </c>
      <c r="DA105" s="52">
        <f t="shared" si="172"/>
        <v>0</v>
      </c>
      <c r="DB105" s="52">
        <f t="shared" si="172"/>
        <v>0</v>
      </c>
      <c r="DC105" s="52">
        <f t="shared" si="172"/>
        <v>0</v>
      </c>
      <c r="DD105" s="52">
        <f t="shared" si="172"/>
        <v>0</v>
      </c>
      <c r="DE105" s="52">
        <f t="shared" si="172"/>
        <v>0</v>
      </c>
      <c r="DF105" s="52">
        <f t="shared" si="172"/>
        <v>0</v>
      </c>
      <c r="DG105" s="52">
        <f t="shared" si="172"/>
        <v>0</v>
      </c>
      <c r="DH105" s="52">
        <f t="shared" si="172"/>
        <v>0</v>
      </c>
      <c r="DI105" s="52">
        <f t="shared" si="172"/>
        <v>0</v>
      </c>
      <c r="DJ105" s="52">
        <f t="shared" si="172"/>
        <v>0</v>
      </c>
      <c r="DK105" s="52">
        <f t="shared" si="172"/>
        <v>0</v>
      </c>
      <c r="DL105" s="52">
        <f t="shared" si="172"/>
        <v>0</v>
      </c>
      <c r="DM105" s="52">
        <f t="shared" si="172"/>
        <v>0</v>
      </c>
      <c r="DN105" s="52">
        <f t="shared" si="172"/>
        <v>0</v>
      </c>
      <c r="DO105" s="52">
        <f t="shared" si="172"/>
        <v>0</v>
      </c>
      <c r="DP105" s="52">
        <f t="shared" si="172"/>
        <v>0</v>
      </c>
    </row>
    <row r="106" spans="1:120" x14ac:dyDescent="0.25">
      <c r="A106" s="52" t="str">
        <f t="shared" si="138"/>
        <v>15_RP</v>
      </c>
      <c r="B106" s="52" t="str">
        <f t="shared" si="138"/>
        <v>7_x_other_petroleum_products</v>
      </c>
      <c r="C106" s="52" t="str">
        <f t="shared" si="138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39"/>
        <v>15_RP</v>
      </c>
      <c r="BL106" s="52" t="str">
        <f t="shared" si="140"/>
        <v>d_ind_cem_ccs_7_x_other_petrol_prod</v>
      </c>
      <c r="BM106" s="52"/>
      <c r="BN106" s="52"/>
      <c r="BO106" s="52">
        <f t="shared" ref="BO106:CV106" si="173">BO$50*BO31</f>
        <v>0</v>
      </c>
      <c r="BP106" s="52">
        <f t="shared" si="173"/>
        <v>0</v>
      </c>
      <c r="BQ106" s="52">
        <f t="shared" si="173"/>
        <v>0</v>
      </c>
      <c r="BR106" s="52">
        <f t="shared" si="173"/>
        <v>0</v>
      </c>
      <c r="BS106" s="52">
        <f t="shared" si="173"/>
        <v>0</v>
      </c>
      <c r="BT106" s="52">
        <f t="shared" si="173"/>
        <v>0</v>
      </c>
      <c r="BU106" s="52">
        <f t="shared" si="173"/>
        <v>0</v>
      </c>
      <c r="BV106" s="52">
        <f t="shared" si="173"/>
        <v>0</v>
      </c>
      <c r="BW106" s="52">
        <f t="shared" si="173"/>
        <v>0</v>
      </c>
      <c r="BX106" s="52">
        <f t="shared" si="173"/>
        <v>0</v>
      </c>
      <c r="BY106" s="52">
        <f t="shared" si="173"/>
        <v>0</v>
      </c>
      <c r="BZ106" s="52">
        <f t="shared" si="173"/>
        <v>0</v>
      </c>
      <c r="CA106" s="52">
        <f t="shared" si="173"/>
        <v>0</v>
      </c>
      <c r="CB106" s="52">
        <f t="shared" si="173"/>
        <v>0</v>
      </c>
      <c r="CC106" s="52">
        <f t="shared" si="173"/>
        <v>0</v>
      </c>
      <c r="CD106" s="52">
        <f t="shared" si="173"/>
        <v>0</v>
      </c>
      <c r="CE106" s="52">
        <f t="shared" si="173"/>
        <v>0</v>
      </c>
      <c r="CF106" s="52">
        <f t="shared" si="173"/>
        <v>0</v>
      </c>
      <c r="CG106" s="52">
        <f t="shared" si="173"/>
        <v>0</v>
      </c>
      <c r="CH106" s="52">
        <f t="shared" si="173"/>
        <v>0</v>
      </c>
      <c r="CI106" s="52">
        <f t="shared" si="173"/>
        <v>0</v>
      </c>
      <c r="CJ106" s="52">
        <f t="shared" si="173"/>
        <v>0</v>
      </c>
      <c r="CK106" s="52">
        <f t="shared" si="173"/>
        <v>0</v>
      </c>
      <c r="CL106" s="52">
        <f t="shared" si="173"/>
        <v>0</v>
      </c>
      <c r="CM106" s="52">
        <f t="shared" si="173"/>
        <v>0</v>
      </c>
      <c r="CN106" s="52">
        <f t="shared" si="173"/>
        <v>0</v>
      </c>
      <c r="CO106" s="52">
        <f t="shared" si="173"/>
        <v>0</v>
      </c>
      <c r="CP106" s="52">
        <f t="shared" si="173"/>
        <v>0</v>
      </c>
      <c r="CQ106" s="52">
        <f t="shared" si="173"/>
        <v>0</v>
      </c>
      <c r="CR106" s="52">
        <f t="shared" si="173"/>
        <v>0</v>
      </c>
      <c r="CS106" s="52">
        <f t="shared" si="173"/>
        <v>0</v>
      </c>
      <c r="CT106" s="52">
        <f t="shared" si="173"/>
        <v>0</v>
      </c>
      <c r="CU106" s="52">
        <f t="shared" si="173"/>
        <v>0</v>
      </c>
      <c r="CV106" s="52">
        <f t="shared" si="173"/>
        <v>0</v>
      </c>
      <c r="CW106" s="52">
        <f t="shared" ref="CW106:DP106" si="174">CW$50*CW31</f>
        <v>0</v>
      </c>
      <c r="CX106" s="52">
        <f t="shared" si="174"/>
        <v>0</v>
      </c>
      <c r="CY106" s="52">
        <f t="shared" si="174"/>
        <v>0</v>
      </c>
      <c r="CZ106" s="52">
        <f t="shared" si="174"/>
        <v>0</v>
      </c>
      <c r="DA106" s="52">
        <f t="shared" si="174"/>
        <v>0</v>
      </c>
      <c r="DB106" s="52">
        <f t="shared" si="174"/>
        <v>0</v>
      </c>
      <c r="DC106" s="52">
        <f t="shared" si="174"/>
        <v>0</v>
      </c>
      <c r="DD106" s="52">
        <f t="shared" si="174"/>
        <v>0</v>
      </c>
      <c r="DE106" s="52">
        <f t="shared" si="174"/>
        <v>0</v>
      </c>
      <c r="DF106" s="52">
        <f t="shared" si="174"/>
        <v>0</v>
      </c>
      <c r="DG106" s="52">
        <f t="shared" si="174"/>
        <v>0</v>
      </c>
      <c r="DH106" s="52">
        <f t="shared" si="174"/>
        <v>0</v>
      </c>
      <c r="DI106" s="52">
        <f t="shared" si="174"/>
        <v>0</v>
      </c>
      <c r="DJ106" s="52">
        <f t="shared" si="174"/>
        <v>0</v>
      </c>
      <c r="DK106" s="52">
        <f t="shared" si="174"/>
        <v>0</v>
      </c>
      <c r="DL106" s="52">
        <f t="shared" si="174"/>
        <v>0</v>
      </c>
      <c r="DM106" s="52">
        <f t="shared" si="174"/>
        <v>0</v>
      </c>
      <c r="DN106" s="52">
        <f t="shared" si="174"/>
        <v>0</v>
      </c>
      <c r="DO106" s="52">
        <f t="shared" si="174"/>
        <v>0</v>
      </c>
      <c r="DP106" s="52">
        <f t="shared" si="174"/>
        <v>0</v>
      </c>
    </row>
    <row r="107" spans="1:120" x14ac:dyDescent="0.25">
      <c r="A107" s="52" t="str">
        <f t="shared" si="138"/>
        <v>15_RP</v>
      </c>
      <c r="B107" s="52" t="str">
        <f t="shared" si="138"/>
        <v>8_1_natural_gas</v>
      </c>
      <c r="C107" s="52" t="str">
        <f t="shared" si="138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39"/>
        <v>15_RP</v>
      </c>
      <c r="BL107" s="52" t="str">
        <f t="shared" si="140"/>
        <v>d_ind_cem_ccs_8_1_natural_gas</v>
      </c>
      <c r="BM107" s="52"/>
      <c r="BN107" s="52"/>
      <c r="BO107" s="52">
        <f t="shared" ref="BO107:CV107" si="175">BO$50*BO32</f>
        <v>0</v>
      </c>
      <c r="BP107" s="52">
        <f t="shared" si="175"/>
        <v>0</v>
      </c>
      <c r="BQ107" s="52">
        <f t="shared" si="175"/>
        <v>0</v>
      </c>
      <c r="BR107" s="52">
        <f t="shared" si="175"/>
        <v>0</v>
      </c>
      <c r="BS107" s="52">
        <f t="shared" si="175"/>
        <v>0</v>
      </c>
      <c r="BT107" s="52">
        <f t="shared" si="175"/>
        <v>0</v>
      </c>
      <c r="BU107" s="52">
        <f t="shared" si="175"/>
        <v>0</v>
      </c>
      <c r="BV107" s="52">
        <f t="shared" si="175"/>
        <v>0</v>
      </c>
      <c r="BW107" s="52">
        <f t="shared" si="175"/>
        <v>0</v>
      </c>
      <c r="BX107" s="52">
        <f t="shared" si="175"/>
        <v>0</v>
      </c>
      <c r="BY107" s="52">
        <f t="shared" si="175"/>
        <v>0</v>
      </c>
      <c r="BZ107" s="52">
        <f t="shared" si="175"/>
        <v>0</v>
      </c>
      <c r="CA107" s="52">
        <f t="shared" si="175"/>
        <v>0</v>
      </c>
      <c r="CB107" s="52">
        <f t="shared" si="175"/>
        <v>0</v>
      </c>
      <c r="CC107" s="52">
        <f t="shared" si="175"/>
        <v>0</v>
      </c>
      <c r="CD107" s="52">
        <f t="shared" si="175"/>
        <v>0</v>
      </c>
      <c r="CE107" s="52">
        <f t="shared" si="175"/>
        <v>0</v>
      </c>
      <c r="CF107" s="52">
        <f t="shared" si="175"/>
        <v>0</v>
      </c>
      <c r="CG107" s="52">
        <f t="shared" si="175"/>
        <v>0</v>
      </c>
      <c r="CH107" s="52">
        <f t="shared" si="175"/>
        <v>0</v>
      </c>
      <c r="CI107" s="52">
        <f t="shared" si="175"/>
        <v>0</v>
      </c>
      <c r="CJ107" s="52">
        <f t="shared" si="175"/>
        <v>0</v>
      </c>
      <c r="CK107" s="52">
        <f t="shared" si="175"/>
        <v>0</v>
      </c>
      <c r="CL107" s="52">
        <f t="shared" si="175"/>
        <v>0</v>
      </c>
      <c r="CM107" s="52">
        <f t="shared" si="175"/>
        <v>0</v>
      </c>
      <c r="CN107" s="52">
        <f t="shared" si="175"/>
        <v>0</v>
      </c>
      <c r="CO107" s="52">
        <f t="shared" si="175"/>
        <v>0</v>
      </c>
      <c r="CP107" s="52">
        <f t="shared" si="175"/>
        <v>0</v>
      </c>
      <c r="CQ107" s="52">
        <f t="shared" si="175"/>
        <v>0</v>
      </c>
      <c r="CR107" s="52">
        <f t="shared" si="175"/>
        <v>0</v>
      </c>
      <c r="CS107" s="52">
        <f t="shared" si="175"/>
        <v>0</v>
      </c>
      <c r="CT107" s="52">
        <f t="shared" si="175"/>
        <v>0</v>
      </c>
      <c r="CU107" s="52">
        <f t="shared" si="175"/>
        <v>0</v>
      </c>
      <c r="CV107" s="52">
        <f t="shared" si="175"/>
        <v>0</v>
      </c>
      <c r="CW107" s="52">
        <f t="shared" ref="CW107:DP107" si="176">CW$50*CW32</f>
        <v>0</v>
      </c>
      <c r="CX107" s="52">
        <f t="shared" si="176"/>
        <v>0</v>
      </c>
      <c r="CY107" s="52">
        <f t="shared" si="176"/>
        <v>0</v>
      </c>
      <c r="CZ107" s="52">
        <f t="shared" si="176"/>
        <v>0</v>
      </c>
      <c r="DA107" s="52">
        <f t="shared" si="176"/>
        <v>0</v>
      </c>
      <c r="DB107" s="52">
        <f t="shared" si="176"/>
        <v>0</v>
      </c>
      <c r="DC107" s="52">
        <f t="shared" si="176"/>
        <v>0</v>
      </c>
      <c r="DD107" s="52">
        <f t="shared" si="176"/>
        <v>0</v>
      </c>
      <c r="DE107" s="52">
        <f t="shared" si="176"/>
        <v>0</v>
      </c>
      <c r="DF107" s="52">
        <f t="shared" si="176"/>
        <v>0</v>
      </c>
      <c r="DG107" s="52">
        <f t="shared" si="176"/>
        <v>0</v>
      </c>
      <c r="DH107" s="52">
        <f t="shared" si="176"/>
        <v>0</v>
      </c>
      <c r="DI107" s="52">
        <f t="shared" si="176"/>
        <v>0</v>
      </c>
      <c r="DJ107" s="52">
        <f t="shared" si="176"/>
        <v>0</v>
      </c>
      <c r="DK107" s="52">
        <f t="shared" si="176"/>
        <v>0</v>
      </c>
      <c r="DL107" s="52">
        <f t="shared" si="176"/>
        <v>0</v>
      </c>
      <c r="DM107" s="52">
        <f t="shared" si="176"/>
        <v>0</v>
      </c>
      <c r="DN107" s="52">
        <f t="shared" si="176"/>
        <v>0</v>
      </c>
      <c r="DO107" s="52">
        <f t="shared" si="176"/>
        <v>0</v>
      </c>
      <c r="DP107" s="52">
        <f t="shared" si="176"/>
        <v>0</v>
      </c>
    </row>
    <row r="108" spans="1:120" x14ac:dyDescent="0.25">
      <c r="A108" s="52" t="str">
        <f t="shared" si="138"/>
        <v>15_RP</v>
      </c>
      <c r="B108" s="52" t="str">
        <f t="shared" si="138"/>
        <v>15_1_fuelwood_and_woodwaste</v>
      </c>
      <c r="C108" s="52" t="str">
        <f t="shared" si="138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39"/>
        <v>15_RP</v>
      </c>
      <c r="BL108" s="52" t="str">
        <f t="shared" si="140"/>
        <v>d_ind_cem_ccs_15_1_fwood_wwaste</v>
      </c>
      <c r="BM108" s="52"/>
      <c r="BN108" s="52"/>
      <c r="BO108" s="52">
        <f t="shared" ref="BO108:CV108" si="177">BO$50*BO33</f>
        <v>0</v>
      </c>
      <c r="BP108" s="52">
        <f t="shared" si="177"/>
        <v>0</v>
      </c>
      <c r="BQ108" s="52">
        <f t="shared" si="177"/>
        <v>0</v>
      </c>
      <c r="BR108" s="52">
        <f t="shared" si="177"/>
        <v>0</v>
      </c>
      <c r="BS108" s="52">
        <f t="shared" si="177"/>
        <v>0</v>
      </c>
      <c r="BT108" s="52">
        <f t="shared" si="177"/>
        <v>0</v>
      </c>
      <c r="BU108" s="52">
        <f t="shared" si="177"/>
        <v>0</v>
      </c>
      <c r="BV108" s="52">
        <f t="shared" si="177"/>
        <v>0</v>
      </c>
      <c r="BW108" s="52">
        <f t="shared" si="177"/>
        <v>0</v>
      </c>
      <c r="BX108" s="52">
        <f t="shared" si="177"/>
        <v>0</v>
      </c>
      <c r="BY108" s="52">
        <f t="shared" si="177"/>
        <v>0</v>
      </c>
      <c r="BZ108" s="52">
        <f t="shared" si="177"/>
        <v>0</v>
      </c>
      <c r="CA108" s="52">
        <f t="shared" si="177"/>
        <v>0</v>
      </c>
      <c r="CB108" s="52">
        <f t="shared" si="177"/>
        <v>0</v>
      </c>
      <c r="CC108" s="52">
        <f t="shared" si="177"/>
        <v>0</v>
      </c>
      <c r="CD108" s="52">
        <f t="shared" si="177"/>
        <v>0</v>
      </c>
      <c r="CE108" s="52">
        <f t="shared" si="177"/>
        <v>0</v>
      </c>
      <c r="CF108" s="52">
        <f t="shared" si="177"/>
        <v>0</v>
      </c>
      <c r="CG108" s="52">
        <f t="shared" si="177"/>
        <v>0</v>
      </c>
      <c r="CH108" s="52">
        <f t="shared" si="177"/>
        <v>0</v>
      </c>
      <c r="CI108" s="52">
        <f t="shared" si="177"/>
        <v>0</v>
      </c>
      <c r="CJ108" s="52">
        <f t="shared" si="177"/>
        <v>0</v>
      </c>
      <c r="CK108" s="52">
        <f t="shared" si="177"/>
        <v>0</v>
      </c>
      <c r="CL108" s="52">
        <f t="shared" si="177"/>
        <v>0</v>
      </c>
      <c r="CM108" s="52">
        <f t="shared" si="177"/>
        <v>0</v>
      </c>
      <c r="CN108" s="52">
        <f t="shared" si="177"/>
        <v>0</v>
      </c>
      <c r="CO108" s="52">
        <f t="shared" si="177"/>
        <v>0</v>
      </c>
      <c r="CP108" s="52">
        <f t="shared" si="177"/>
        <v>0</v>
      </c>
      <c r="CQ108" s="52">
        <f t="shared" si="177"/>
        <v>0</v>
      </c>
      <c r="CR108" s="52">
        <f t="shared" si="177"/>
        <v>0</v>
      </c>
      <c r="CS108" s="52">
        <f t="shared" si="177"/>
        <v>0</v>
      </c>
      <c r="CT108" s="52">
        <f t="shared" si="177"/>
        <v>0</v>
      </c>
      <c r="CU108" s="52">
        <f t="shared" si="177"/>
        <v>0</v>
      </c>
      <c r="CV108" s="52">
        <f t="shared" si="177"/>
        <v>0</v>
      </c>
      <c r="CW108" s="52">
        <f t="shared" ref="CW108:DP108" si="178">CW$50*CW33</f>
        <v>0</v>
      </c>
      <c r="CX108" s="52">
        <f t="shared" si="178"/>
        <v>0</v>
      </c>
      <c r="CY108" s="52">
        <f t="shared" si="178"/>
        <v>0</v>
      </c>
      <c r="CZ108" s="52">
        <f t="shared" si="178"/>
        <v>0</v>
      </c>
      <c r="DA108" s="52">
        <f t="shared" si="178"/>
        <v>0</v>
      </c>
      <c r="DB108" s="52">
        <f t="shared" si="178"/>
        <v>0</v>
      </c>
      <c r="DC108" s="52">
        <f t="shared" si="178"/>
        <v>0</v>
      </c>
      <c r="DD108" s="52">
        <f t="shared" si="178"/>
        <v>0</v>
      </c>
      <c r="DE108" s="52">
        <f t="shared" si="178"/>
        <v>0</v>
      </c>
      <c r="DF108" s="52">
        <f t="shared" si="178"/>
        <v>0</v>
      </c>
      <c r="DG108" s="52">
        <f t="shared" si="178"/>
        <v>0</v>
      </c>
      <c r="DH108" s="52">
        <f t="shared" si="178"/>
        <v>0</v>
      </c>
      <c r="DI108" s="52">
        <f t="shared" si="178"/>
        <v>0</v>
      </c>
      <c r="DJ108" s="52">
        <f t="shared" si="178"/>
        <v>0</v>
      </c>
      <c r="DK108" s="52">
        <f t="shared" si="178"/>
        <v>0</v>
      </c>
      <c r="DL108" s="52">
        <f t="shared" si="178"/>
        <v>0</v>
      </c>
      <c r="DM108" s="52">
        <f t="shared" si="178"/>
        <v>0</v>
      </c>
      <c r="DN108" s="52">
        <f t="shared" si="178"/>
        <v>0</v>
      </c>
      <c r="DO108" s="52">
        <f t="shared" si="178"/>
        <v>0</v>
      </c>
      <c r="DP108" s="52">
        <f t="shared" si="178"/>
        <v>0</v>
      </c>
    </row>
    <row r="109" spans="1:120" x14ac:dyDescent="0.25">
      <c r="A109" s="52" t="str">
        <f t="shared" si="138"/>
        <v>15_RP</v>
      </c>
      <c r="B109" s="52" t="str">
        <f t="shared" si="138"/>
        <v>15_2_bagasse</v>
      </c>
      <c r="C109" s="52" t="str">
        <f t="shared" si="138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39"/>
        <v>15_RP</v>
      </c>
      <c r="BL109" s="52" t="str">
        <f t="shared" si="140"/>
        <v>d_ind_cem_ccs_15_2_bagasse</v>
      </c>
      <c r="BM109" s="52"/>
      <c r="BN109" s="52"/>
      <c r="BO109" s="52">
        <f t="shared" ref="BO109:CV109" si="179">BO$50*BO34</f>
        <v>0</v>
      </c>
      <c r="BP109" s="52">
        <f t="shared" si="179"/>
        <v>0</v>
      </c>
      <c r="BQ109" s="52">
        <f t="shared" si="179"/>
        <v>0</v>
      </c>
      <c r="BR109" s="52">
        <f t="shared" si="179"/>
        <v>0</v>
      </c>
      <c r="BS109" s="52">
        <f t="shared" si="179"/>
        <v>0</v>
      </c>
      <c r="BT109" s="52">
        <f t="shared" si="179"/>
        <v>0</v>
      </c>
      <c r="BU109" s="52">
        <f t="shared" si="179"/>
        <v>0</v>
      </c>
      <c r="BV109" s="52">
        <f t="shared" si="179"/>
        <v>0</v>
      </c>
      <c r="BW109" s="52">
        <f t="shared" si="179"/>
        <v>0</v>
      </c>
      <c r="BX109" s="52">
        <f t="shared" si="179"/>
        <v>0</v>
      </c>
      <c r="BY109" s="52">
        <f t="shared" si="179"/>
        <v>0</v>
      </c>
      <c r="BZ109" s="52">
        <f t="shared" si="179"/>
        <v>0</v>
      </c>
      <c r="CA109" s="52">
        <f t="shared" si="179"/>
        <v>0</v>
      </c>
      <c r="CB109" s="52">
        <f t="shared" si="179"/>
        <v>0</v>
      </c>
      <c r="CC109" s="52">
        <f t="shared" si="179"/>
        <v>0</v>
      </c>
      <c r="CD109" s="52">
        <f t="shared" si="179"/>
        <v>0</v>
      </c>
      <c r="CE109" s="52">
        <f t="shared" si="179"/>
        <v>0</v>
      </c>
      <c r="CF109" s="52">
        <f t="shared" si="179"/>
        <v>0</v>
      </c>
      <c r="CG109" s="52">
        <f t="shared" si="179"/>
        <v>0</v>
      </c>
      <c r="CH109" s="52">
        <f t="shared" si="179"/>
        <v>0</v>
      </c>
      <c r="CI109" s="52">
        <f t="shared" si="179"/>
        <v>0</v>
      </c>
      <c r="CJ109" s="52">
        <f t="shared" si="179"/>
        <v>0</v>
      </c>
      <c r="CK109" s="52">
        <f t="shared" si="179"/>
        <v>0</v>
      </c>
      <c r="CL109" s="52">
        <f t="shared" si="179"/>
        <v>0</v>
      </c>
      <c r="CM109" s="52">
        <f t="shared" si="179"/>
        <v>0</v>
      </c>
      <c r="CN109" s="52">
        <f t="shared" si="179"/>
        <v>0</v>
      </c>
      <c r="CO109" s="52">
        <f t="shared" si="179"/>
        <v>0</v>
      </c>
      <c r="CP109" s="52">
        <f t="shared" si="179"/>
        <v>0</v>
      </c>
      <c r="CQ109" s="52">
        <f t="shared" si="179"/>
        <v>0</v>
      </c>
      <c r="CR109" s="52">
        <f t="shared" si="179"/>
        <v>0</v>
      </c>
      <c r="CS109" s="52">
        <f t="shared" si="179"/>
        <v>0</v>
      </c>
      <c r="CT109" s="52">
        <f t="shared" si="179"/>
        <v>0</v>
      </c>
      <c r="CU109" s="52">
        <f t="shared" si="179"/>
        <v>0</v>
      </c>
      <c r="CV109" s="52">
        <f t="shared" si="179"/>
        <v>0</v>
      </c>
      <c r="CW109" s="52">
        <f t="shared" ref="CW109:DP109" si="180">CW$50*CW34</f>
        <v>0</v>
      </c>
      <c r="CX109" s="52">
        <f t="shared" si="180"/>
        <v>0</v>
      </c>
      <c r="CY109" s="52">
        <f t="shared" si="180"/>
        <v>0</v>
      </c>
      <c r="CZ109" s="52">
        <f t="shared" si="180"/>
        <v>0</v>
      </c>
      <c r="DA109" s="52">
        <f t="shared" si="180"/>
        <v>0</v>
      </c>
      <c r="DB109" s="52">
        <f t="shared" si="180"/>
        <v>0</v>
      </c>
      <c r="DC109" s="52">
        <f t="shared" si="180"/>
        <v>0</v>
      </c>
      <c r="DD109" s="52">
        <f t="shared" si="180"/>
        <v>0</v>
      </c>
      <c r="DE109" s="52">
        <f t="shared" si="180"/>
        <v>0</v>
      </c>
      <c r="DF109" s="52">
        <f t="shared" si="180"/>
        <v>0</v>
      </c>
      <c r="DG109" s="52">
        <f t="shared" si="180"/>
        <v>0</v>
      </c>
      <c r="DH109" s="52">
        <f t="shared" si="180"/>
        <v>0</v>
      </c>
      <c r="DI109" s="52">
        <f t="shared" si="180"/>
        <v>0</v>
      </c>
      <c r="DJ109" s="52">
        <f t="shared" si="180"/>
        <v>0</v>
      </c>
      <c r="DK109" s="52">
        <f t="shared" si="180"/>
        <v>0</v>
      </c>
      <c r="DL109" s="52">
        <f t="shared" si="180"/>
        <v>0</v>
      </c>
      <c r="DM109" s="52">
        <f t="shared" si="180"/>
        <v>0</v>
      </c>
      <c r="DN109" s="52">
        <f t="shared" si="180"/>
        <v>0</v>
      </c>
      <c r="DO109" s="52">
        <f t="shared" si="180"/>
        <v>0</v>
      </c>
      <c r="DP109" s="52">
        <f t="shared" si="180"/>
        <v>0</v>
      </c>
    </row>
    <row r="110" spans="1:120" x14ac:dyDescent="0.25">
      <c r="A110" s="52" t="str">
        <f t="shared" si="138"/>
        <v>15_RP</v>
      </c>
      <c r="B110" s="52" t="str">
        <f t="shared" si="138"/>
        <v>15_3_charcoal</v>
      </c>
      <c r="C110" s="52" t="str">
        <f t="shared" si="138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39"/>
        <v>15_RP</v>
      </c>
      <c r="BL110" s="52" t="str">
        <f t="shared" si="140"/>
        <v>d_ind_cem_ccs_15_3_charcoal</v>
      </c>
      <c r="BM110" s="52"/>
      <c r="BN110" s="52"/>
      <c r="BO110" s="52">
        <f t="shared" ref="BO110:CV110" si="181">BO$50*BO35</f>
        <v>0</v>
      </c>
      <c r="BP110" s="52">
        <f t="shared" si="181"/>
        <v>0</v>
      </c>
      <c r="BQ110" s="52">
        <f t="shared" si="181"/>
        <v>0</v>
      </c>
      <c r="BR110" s="52">
        <f t="shared" si="181"/>
        <v>0</v>
      </c>
      <c r="BS110" s="52">
        <f t="shared" si="181"/>
        <v>0</v>
      </c>
      <c r="BT110" s="52">
        <f t="shared" si="181"/>
        <v>0</v>
      </c>
      <c r="BU110" s="52">
        <f t="shared" si="181"/>
        <v>0</v>
      </c>
      <c r="BV110" s="52">
        <f t="shared" si="181"/>
        <v>0</v>
      </c>
      <c r="BW110" s="52">
        <f t="shared" si="181"/>
        <v>0</v>
      </c>
      <c r="BX110" s="52">
        <f t="shared" si="181"/>
        <v>0</v>
      </c>
      <c r="BY110" s="52">
        <f t="shared" si="181"/>
        <v>0</v>
      </c>
      <c r="BZ110" s="52">
        <f t="shared" si="181"/>
        <v>0</v>
      </c>
      <c r="CA110" s="52">
        <f t="shared" si="181"/>
        <v>0</v>
      </c>
      <c r="CB110" s="52">
        <f t="shared" si="181"/>
        <v>0</v>
      </c>
      <c r="CC110" s="52">
        <f t="shared" si="181"/>
        <v>0</v>
      </c>
      <c r="CD110" s="52">
        <f t="shared" si="181"/>
        <v>0</v>
      </c>
      <c r="CE110" s="52">
        <f t="shared" si="181"/>
        <v>0</v>
      </c>
      <c r="CF110" s="52">
        <f t="shared" si="181"/>
        <v>0</v>
      </c>
      <c r="CG110" s="52">
        <f t="shared" si="181"/>
        <v>0</v>
      </c>
      <c r="CH110" s="52">
        <f t="shared" si="181"/>
        <v>0</v>
      </c>
      <c r="CI110" s="52">
        <f t="shared" si="181"/>
        <v>0</v>
      </c>
      <c r="CJ110" s="52">
        <f t="shared" si="181"/>
        <v>0</v>
      </c>
      <c r="CK110" s="52">
        <f t="shared" si="181"/>
        <v>0</v>
      </c>
      <c r="CL110" s="52">
        <f t="shared" si="181"/>
        <v>0</v>
      </c>
      <c r="CM110" s="52">
        <f t="shared" si="181"/>
        <v>0</v>
      </c>
      <c r="CN110" s="52">
        <f t="shared" si="181"/>
        <v>0</v>
      </c>
      <c r="CO110" s="52">
        <f t="shared" si="181"/>
        <v>0</v>
      </c>
      <c r="CP110" s="52">
        <f t="shared" si="181"/>
        <v>0</v>
      </c>
      <c r="CQ110" s="52">
        <f t="shared" si="181"/>
        <v>0</v>
      </c>
      <c r="CR110" s="52">
        <f t="shared" si="181"/>
        <v>0</v>
      </c>
      <c r="CS110" s="52">
        <f t="shared" si="181"/>
        <v>0</v>
      </c>
      <c r="CT110" s="52">
        <f t="shared" si="181"/>
        <v>0</v>
      </c>
      <c r="CU110" s="52">
        <f t="shared" si="181"/>
        <v>0</v>
      </c>
      <c r="CV110" s="52">
        <f t="shared" si="181"/>
        <v>0</v>
      </c>
      <c r="CW110" s="52">
        <f t="shared" ref="CW110:DP110" si="182">CW$50*CW35</f>
        <v>0</v>
      </c>
      <c r="CX110" s="52">
        <f t="shared" si="182"/>
        <v>0</v>
      </c>
      <c r="CY110" s="52">
        <f t="shared" si="182"/>
        <v>0</v>
      </c>
      <c r="CZ110" s="52">
        <f t="shared" si="182"/>
        <v>0</v>
      </c>
      <c r="DA110" s="52">
        <f t="shared" si="182"/>
        <v>0</v>
      </c>
      <c r="DB110" s="52">
        <f t="shared" si="182"/>
        <v>0</v>
      </c>
      <c r="DC110" s="52">
        <f t="shared" si="182"/>
        <v>0</v>
      </c>
      <c r="DD110" s="52">
        <f t="shared" si="182"/>
        <v>0</v>
      </c>
      <c r="DE110" s="52">
        <f t="shared" si="182"/>
        <v>0</v>
      </c>
      <c r="DF110" s="52">
        <f t="shared" si="182"/>
        <v>0</v>
      </c>
      <c r="DG110" s="52">
        <f t="shared" si="182"/>
        <v>0</v>
      </c>
      <c r="DH110" s="52">
        <f t="shared" si="182"/>
        <v>0</v>
      </c>
      <c r="DI110" s="52">
        <f t="shared" si="182"/>
        <v>0</v>
      </c>
      <c r="DJ110" s="52">
        <f t="shared" si="182"/>
        <v>0</v>
      </c>
      <c r="DK110" s="52">
        <f t="shared" si="182"/>
        <v>0</v>
      </c>
      <c r="DL110" s="52">
        <f t="shared" si="182"/>
        <v>0</v>
      </c>
      <c r="DM110" s="52">
        <f t="shared" si="182"/>
        <v>0</v>
      </c>
      <c r="DN110" s="52">
        <f t="shared" si="182"/>
        <v>0</v>
      </c>
      <c r="DO110" s="52">
        <f t="shared" si="182"/>
        <v>0</v>
      </c>
      <c r="DP110" s="52">
        <f t="shared" si="182"/>
        <v>0</v>
      </c>
    </row>
    <row r="111" spans="1:120" x14ac:dyDescent="0.25">
      <c r="A111" s="52" t="str">
        <f t="shared" si="138"/>
        <v>15_RP</v>
      </c>
      <c r="B111" s="52" t="str">
        <f t="shared" si="138"/>
        <v>15_4_black_liquor</v>
      </c>
      <c r="C111" s="52" t="str">
        <f t="shared" si="138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39"/>
        <v>15_RP</v>
      </c>
      <c r="BL111" s="52" t="str">
        <f t="shared" si="140"/>
        <v>d_ind_cem_ccs_15_4_black_liquor</v>
      </c>
      <c r="BM111" s="52"/>
      <c r="BN111" s="52"/>
      <c r="BO111" s="52">
        <f t="shared" ref="BO111:CV111" si="183">BO$50*BO36</f>
        <v>0</v>
      </c>
      <c r="BP111" s="52">
        <f t="shared" si="183"/>
        <v>0</v>
      </c>
      <c r="BQ111" s="52">
        <f t="shared" si="183"/>
        <v>0</v>
      </c>
      <c r="BR111" s="52">
        <f t="shared" si="183"/>
        <v>0</v>
      </c>
      <c r="BS111" s="52">
        <f t="shared" si="183"/>
        <v>0</v>
      </c>
      <c r="BT111" s="52">
        <f t="shared" si="183"/>
        <v>0</v>
      </c>
      <c r="BU111" s="52">
        <f t="shared" si="183"/>
        <v>0</v>
      </c>
      <c r="BV111" s="52">
        <f t="shared" si="183"/>
        <v>0</v>
      </c>
      <c r="BW111" s="52">
        <f t="shared" si="183"/>
        <v>0</v>
      </c>
      <c r="BX111" s="52">
        <f t="shared" si="183"/>
        <v>0</v>
      </c>
      <c r="BY111" s="52">
        <f t="shared" si="183"/>
        <v>0</v>
      </c>
      <c r="BZ111" s="52">
        <f t="shared" si="183"/>
        <v>0</v>
      </c>
      <c r="CA111" s="52">
        <f t="shared" si="183"/>
        <v>0</v>
      </c>
      <c r="CB111" s="52">
        <f t="shared" si="183"/>
        <v>0</v>
      </c>
      <c r="CC111" s="52">
        <f t="shared" si="183"/>
        <v>0</v>
      </c>
      <c r="CD111" s="52">
        <f t="shared" si="183"/>
        <v>0</v>
      </c>
      <c r="CE111" s="52">
        <f t="shared" si="183"/>
        <v>0</v>
      </c>
      <c r="CF111" s="52">
        <f t="shared" si="183"/>
        <v>0</v>
      </c>
      <c r="CG111" s="52">
        <f t="shared" si="183"/>
        <v>0</v>
      </c>
      <c r="CH111" s="52">
        <f t="shared" si="183"/>
        <v>0</v>
      </c>
      <c r="CI111" s="52">
        <f t="shared" si="183"/>
        <v>0</v>
      </c>
      <c r="CJ111" s="52">
        <f t="shared" si="183"/>
        <v>0</v>
      </c>
      <c r="CK111" s="52">
        <f t="shared" si="183"/>
        <v>0</v>
      </c>
      <c r="CL111" s="52">
        <f t="shared" si="183"/>
        <v>0</v>
      </c>
      <c r="CM111" s="52">
        <f t="shared" si="183"/>
        <v>0</v>
      </c>
      <c r="CN111" s="52">
        <f t="shared" si="183"/>
        <v>0</v>
      </c>
      <c r="CO111" s="52">
        <f t="shared" si="183"/>
        <v>0</v>
      </c>
      <c r="CP111" s="52">
        <f t="shared" si="183"/>
        <v>0</v>
      </c>
      <c r="CQ111" s="52">
        <f t="shared" si="183"/>
        <v>0</v>
      </c>
      <c r="CR111" s="52">
        <f t="shared" si="183"/>
        <v>0</v>
      </c>
      <c r="CS111" s="52">
        <f t="shared" si="183"/>
        <v>0</v>
      </c>
      <c r="CT111" s="52">
        <f t="shared" si="183"/>
        <v>0</v>
      </c>
      <c r="CU111" s="52">
        <f t="shared" si="183"/>
        <v>0</v>
      </c>
      <c r="CV111" s="52">
        <f t="shared" si="183"/>
        <v>0</v>
      </c>
      <c r="CW111" s="52">
        <f t="shared" ref="CW111:DP111" si="184">CW$50*CW36</f>
        <v>0</v>
      </c>
      <c r="CX111" s="52">
        <f t="shared" si="184"/>
        <v>0</v>
      </c>
      <c r="CY111" s="52">
        <f t="shared" si="184"/>
        <v>0</v>
      </c>
      <c r="CZ111" s="52">
        <f t="shared" si="184"/>
        <v>0</v>
      </c>
      <c r="DA111" s="52">
        <f t="shared" si="184"/>
        <v>0</v>
      </c>
      <c r="DB111" s="52">
        <f t="shared" si="184"/>
        <v>0</v>
      </c>
      <c r="DC111" s="52">
        <f t="shared" si="184"/>
        <v>0</v>
      </c>
      <c r="DD111" s="52">
        <f t="shared" si="184"/>
        <v>0</v>
      </c>
      <c r="DE111" s="52">
        <f t="shared" si="184"/>
        <v>0</v>
      </c>
      <c r="DF111" s="52">
        <f t="shared" si="184"/>
        <v>0</v>
      </c>
      <c r="DG111" s="52">
        <f t="shared" si="184"/>
        <v>0</v>
      </c>
      <c r="DH111" s="52">
        <f t="shared" si="184"/>
        <v>0</v>
      </c>
      <c r="DI111" s="52">
        <f t="shared" si="184"/>
        <v>0</v>
      </c>
      <c r="DJ111" s="52">
        <f t="shared" si="184"/>
        <v>0</v>
      </c>
      <c r="DK111" s="52">
        <f t="shared" si="184"/>
        <v>0</v>
      </c>
      <c r="DL111" s="52">
        <f t="shared" si="184"/>
        <v>0</v>
      </c>
      <c r="DM111" s="52">
        <f t="shared" si="184"/>
        <v>0</v>
      </c>
      <c r="DN111" s="52">
        <f t="shared" si="184"/>
        <v>0</v>
      </c>
      <c r="DO111" s="52">
        <f t="shared" si="184"/>
        <v>0</v>
      </c>
      <c r="DP111" s="52">
        <f t="shared" si="184"/>
        <v>0</v>
      </c>
    </row>
    <row r="112" spans="1:120" x14ac:dyDescent="0.25">
      <c r="A112" s="52" t="str">
        <f t="shared" si="138"/>
        <v>15_RP</v>
      </c>
      <c r="B112" s="52" t="str">
        <f t="shared" si="138"/>
        <v>15_5_other_biomass</v>
      </c>
      <c r="C112" s="52" t="str">
        <f t="shared" si="138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39"/>
        <v>15_RP</v>
      </c>
      <c r="BL112" s="52" t="str">
        <f t="shared" si="140"/>
        <v>d_ind_cem_ccs_15_5_other_biomass</v>
      </c>
      <c r="BM112" s="52"/>
      <c r="BN112" s="52"/>
      <c r="BO112" s="52">
        <f t="shared" ref="BO112:CV112" si="185">BO$50*BO37</f>
        <v>0</v>
      </c>
      <c r="BP112" s="52">
        <f t="shared" si="185"/>
        <v>0</v>
      </c>
      <c r="BQ112" s="52">
        <f t="shared" si="185"/>
        <v>0</v>
      </c>
      <c r="BR112" s="52">
        <f t="shared" si="185"/>
        <v>0</v>
      </c>
      <c r="BS112" s="52">
        <f t="shared" si="185"/>
        <v>0</v>
      </c>
      <c r="BT112" s="52">
        <f t="shared" si="185"/>
        <v>0</v>
      </c>
      <c r="BU112" s="52">
        <f t="shared" si="185"/>
        <v>0</v>
      </c>
      <c r="BV112" s="52">
        <f t="shared" si="185"/>
        <v>0</v>
      </c>
      <c r="BW112" s="52">
        <f t="shared" si="185"/>
        <v>0</v>
      </c>
      <c r="BX112" s="52">
        <f t="shared" si="185"/>
        <v>0</v>
      </c>
      <c r="BY112" s="52">
        <f t="shared" si="185"/>
        <v>0</v>
      </c>
      <c r="BZ112" s="52">
        <f t="shared" si="185"/>
        <v>0</v>
      </c>
      <c r="CA112" s="52">
        <f t="shared" si="185"/>
        <v>0</v>
      </c>
      <c r="CB112" s="52">
        <f t="shared" si="185"/>
        <v>0</v>
      </c>
      <c r="CC112" s="52">
        <f t="shared" si="185"/>
        <v>0</v>
      </c>
      <c r="CD112" s="52">
        <f t="shared" si="185"/>
        <v>0</v>
      </c>
      <c r="CE112" s="52">
        <f t="shared" si="185"/>
        <v>0</v>
      </c>
      <c r="CF112" s="52">
        <f t="shared" si="185"/>
        <v>0</v>
      </c>
      <c r="CG112" s="52">
        <f t="shared" si="185"/>
        <v>0</v>
      </c>
      <c r="CH112" s="52">
        <f t="shared" si="185"/>
        <v>0</v>
      </c>
      <c r="CI112" s="52">
        <f t="shared" si="185"/>
        <v>0</v>
      </c>
      <c r="CJ112" s="52">
        <f t="shared" si="185"/>
        <v>0</v>
      </c>
      <c r="CK112" s="52">
        <f t="shared" si="185"/>
        <v>0</v>
      </c>
      <c r="CL112" s="52">
        <f t="shared" si="185"/>
        <v>0</v>
      </c>
      <c r="CM112" s="52">
        <f t="shared" si="185"/>
        <v>0</v>
      </c>
      <c r="CN112" s="52">
        <f t="shared" si="185"/>
        <v>0</v>
      </c>
      <c r="CO112" s="52">
        <f t="shared" si="185"/>
        <v>0</v>
      </c>
      <c r="CP112" s="52">
        <f t="shared" si="185"/>
        <v>0</v>
      </c>
      <c r="CQ112" s="52">
        <f t="shared" si="185"/>
        <v>0</v>
      </c>
      <c r="CR112" s="52">
        <f t="shared" si="185"/>
        <v>0</v>
      </c>
      <c r="CS112" s="52">
        <f t="shared" si="185"/>
        <v>0</v>
      </c>
      <c r="CT112" s="52">
        <f t="shared" si="185"/>
        <v>0</v>
      </c>
      <c r="CU112" s="52">
        <f t="shared" si="185"/>
        <v>0</v>
      </c>
      <c r="CV112" s="52">
        <f t="shared" si="185"/>
        <v>0</v>
      </c>
      <c r="CW112" s="52">
        <f t="shared" ref="CW112:DP112" si="186">CW$50*CW37</f>
        <v>0</v>
      </c>
      <c r="CX112" s="52">
        <f t="shared" si="186"/>
        <v>0</v>
      </c>
      <c r="CY112" s="52">
        <f t="shared" si="186"/>
        <v>0</v>
      </c>
      <c r="CZ112" s="52">
        <f t="shared" si="186"/>
        <v>0</v>
      </c>
      <c r="DA112" s="52">
        <f t="shared" si="186"/>
        <v>0</v>
      </c>
      <c r="DB112" s="52">
        <f t="shared" si="186"/>
        <v>0</v>
      </c>
      <c r="DC112" s="52">
        <f t="shared" si="186"/>
        <v>0</v>
      </c>
      <c r="DD112" s="52">
        <f t="shared" si="186"/>
        <v>0</v>
      </c>
      <c r="DE112" s="52">
        <f t="shared" si="186"/>
        <v>0</v>
      </c>
      <c r="DF112" s="52">
        <f t="shared" si="186"/>
        <v>0</v>
      </c>
      <c r="DG112" s="52">
        <f t="shared" si="186"/>
        <v>0</v>
      </c>
      <c r="DH112" s="52">
        <f t="shared" si="186"/>
        <v>0</v>
      </c>
      <c r="DI112" s="52">
        <f t="shared" si="186"/>
        <v>0</v>
      </c>
      <c r="DJ112" s="52">
        <f t="shared" si="186"/>
        <v>0</v>
      </c>
      <c r="DK112" s="52">
        <f t="shared" si="186"/>
        <v>0</v>
      </c>
      <c r="DL112" s="52">
        <f t="shared" si="186"/>
        <v>0</v>
      </c>
      <c r="DM112" s="52">
        <f t="shared" si="186"/>
        <v>0</v>
      </c>
      <c r="DN112" s="52">
        <f t="shared" si="186"/>
        <v>0</v>
      </c>
      <c r="DO112" s="52">
        <f t="shared" si="186"/>
        <v>0</v>
      </c>
      <c r="DP112" s="52">
        <f t="shared" si="186"/>
        <v>0</v>
      </c>
    </row>
    <row r="113" spans="1:120" x14ac:dyDescent="0.25">
      <c r="A113" s="52" t="str">
        <f t="shared" si="138"/>
        <v>15_RP</v>
      </c>
      <c r="B113" s="52" t="str">
        <f t="shared" si="138"/>
        <v>16_1_biogas</v>
      </c>
      <c r="C113" s="52" t="str">
        <f t="shared" si="138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39"/>
        <v>15_RP</v>
      </c>
      <c r="BL113" s="52" t="str">
        <f t="shared" si="140"/>
        <v>d_ind_cem_ccs_16_1_biogas</v>
      </c>
      <c r="BM113" s="52"/>
      <c r="BN113" s="52"/>
      <c r="BO113" s="52">
        <f t="shared" ref="BO113:CV113" si="187">BO$50*BO38</f>
        <v>0</v>
      </c>
      <c r="BP113" s="52">
        <f t="shared" si="187"/>
        <v>0</v>
      </c>
      <c r="BQ113" s="52">
        <f t="shared" si="187"/>
        <v>0</v>
      </c>
      <c r="BR113" s="52">
        <f t="shared" si="187"/>
        <v>0</v>
      </c>
      <c r="BS113" s="52">
        <f t="shared" si="187"/>
        <v>0</v>
      </c>
      <c r="BT113" s="52">
        <f t="shared" si="187"/>
        <v>0</v>
      </c>
      <c r="BU113" s="52">
        <f t="shared" si="187"/>
        <v>0</v>
      </c>
      <c r="BV113" s="52">
        <f t="shared" si="187"/>
        <v>0</v>
      </c>
      <c r="BW113" s="52">
        <f t="shared" si="187"/>
        <v>0</v>
      </c>
      <c r="BX113" s="52">
        <f t="shared" si="187"/>
        <v>0</v>
      </c>
      <c r="BY113" s="52">
        <f t="shared" si="187"/>
        <v>0</v>
      </c>
      <c r="BZ113" s="52">
        <f t="shared" si="187"/>
        <v>0</v>
      </c>
      <c r="CA113" s="52">
        <f t="shared" si="187"/>
        <v>0</v>
      </c>
      <c r="CB113" s="52">
        <f t="shared" si="187"/>
        <v>0</v>
      </c>
      <c r="CC113" s="52">
        <f t="shared" si="187"/>
        <v>0</v>
      </c>
      <c r="CD113" s="52">
        <f t="shared" si="187"/>
        <v>0</v>
      </c>
      <c r="CE113" s="52">
        <f t="shared" si="187"/>
        <v>0</v>
      </c>
      <c r="CF113" s="52">
        <f t="shared" si="187"/>
        <v>0</v>
      </c>
      <c r="CG113" s="52">
        <f t="shared" si="187"/>
        <v>0</v>
      </c>
      <c r="CH113" s="52">
        <f t="shared" si="187"/>
        <v>0</v>
      </c>
      <c r="CI113" s="52">
        <f t="shared" si="187"/>
        <v>0</v>
      </c>
      <c r="CJ113" s="52">
        <f t="shared" si="187"/>
        <v>0</v>
      </c>
      <c r="CK113" s="52">
        <f t="shared" si="187"/>
        <v>0</v>
      </c>
      <c r="CL113" s="52">
        <f t="shared" si="187"/>
        <v>0</v>
      </c>
      <c r="CM113" s="52">
        <f t="shared" si="187"/>
        <v>0</v>
      </c>
      <c r="CN113" s="52">
        <f t="shared" si="187"/>
        <v>0</v>
      </c>
      <c r="CO113" s="52">
        <f t="shared" si="187"/>
        <v>0</v>
      </c>
      <c r="CP113" s="52">
        <f t="shared" si="187"/>
        <v>0</v>
      </c>
      <c r="CQ113" s="52">
        <f t="shared" si="187"/>
        <v>0</v>
      </c>
      <c r="CR113" s="52">
        <f t="shared" si="187"/>
        <v>0</v>
      </c>
      <c r="CS113" s="52">
        <f t="shared" si="187"/>
        <v>0</v>
      </c>
      <c r="CT113" s="52">
        <f t="shared" si="187"/>
        <v>0</v>
      </c>
      <c r="CU113" s="52">
        <f t="shared" si="187"/>
        <v>0</v>
      </c>
      <c r="CV113" s="52">
        <f t="shared" si="187"/>
        <v>0</v>
      </c>
      <c r="CW113" s="52">
        <f t="shared" ref="CW113:DP113" si="188">CW$50*CW38</f>
        <v>0</v>
      </c>
      <c r="CX113" s="52">
        <f t="shared" si="188"/>
        <v>0</v>
      </c>
      <c r="CY113" s="52">
        <f t="shared" si="188"/>
        <v>0</v>
      </c>
      <c r="CZ113" s="52">
        <f t="shared" si="188"/>
        <v>0</v>
      </c>
      <c r="DA113" s="52">
        <f t="shared" si="188"/>
        <v>0</v>
      </c>
      <c r="DB113" s="52">
        <f t="shared" si="188"/>
        <v>0</v>
      </c>
      <c r="DC113" s="52">
        <f t="shared" si="188"/>
        <v>0</v>
      </c>
      <c r="DD113" s="52">
        <f t="shared" si="188"/>
        <v>0</v>
      </c>
      <c r="DE113" s="52">
        <f t="shared" si="188"/>
        <v>0</v>
      </c>
      <c r="DF113" s="52">
        <f t="shared" si="188"/>
        <v>0</v>
      </c>
      <c r="DG113" s="52">
        <f t="shared" si="188"/>
        <v>0</v>
      </c>
      <c r="DH113" s="52">
        <f t="shared" si="188"/>
        <v>0</v>
      </c>
      <c r="DI113" s="52">
        <f t="shared" si="188"/>
        <v>0</v>
      </c>
      <c r="DJ113" s="52">
        <f t="shared" si="188"/>
        <v>0</v>
      </c>
      <c r="DK113" s="52">
        <f t="shared" si="188"/>
        <v>0</v>
      </c>
      <c r="DL113" s="52">
        <f t="shared" si="188"/>
        <v>0</v>
      </c>
      <c r="DM113" s="52">
        <f t="shared" si="188"/>
        <v>0</v>
      </c>
      <c r="DN113" s="52">
        <f t="shared" si="188"/>
        <v>0</v>
      </c>
      <c r="DO113" s="52">
        <f t="shared" si="188"/>
        <v>0</v>
      </c>
      <c r="DP113" s="52">
        <f t="shared" si="188"/>
        <v>0</v>
      </c>
    </row>
    <row r="114" spans="1:120" x14ac:dyDescent="0.25">
      <c r="A114" s="52" t="str">
        <f t="shared" si="138"/>
        <v>15_RP</v>
      </c>
      <c r="B114" s="52" t="str">
        <f t="shared" si="138"/>
        <v>16_2_industrial_waste</v>
      </c>
      <c r="C114" s="52" t="str">
        <f t="shared" si="138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39"/>
        <v>15_RP</v>
      </c>
      <c r="BL114" s="52" t="str">
        <f t="shared" si="140"/>
        <v>d_ind_cem_ccs_16_2_industrial_waste</v>
      </c>
      <c r="BM114" s="52"/>
      <c r="BN114" s="52"/>
      <c r="BO114" s="52">
        <f t="shared" ref="BO114:CV114" si="189">BO$50*BO39</f>
        <v>0</v>
      </c>
      <c r="BP114" s="52">
        <f t="shared" si="189"/>
        <v>0</v>
      </c>
      <c r="BQ114" s="52">
        <f t="shared" si="189"/>
        <v>0</v>
      </c>
      <c r="BR114" s="52">
        <f t="shared" si="189"/>
        <v>0</v>
      </c>
      <c r="BS114" s="52">
        <f t="shared" si="189"/>
        <v>0</v>
      </c>
      <c r="BT114" s="52">
        <f t="shared" si="189"/>
        <v>0</v>
      </c>
      <c r="BU114" s="52">
        <f t="shared" si="189"/>
        <v>0</v>
      </c>
      <c r="BV114" s="52">
        <f t="shared" si="189"/>
        <v>0</v>
      </c>
      <c r="BW114" s="52">
        <f t="shared" si="189"/>
        <v>0</v>
      </c>
      <c r="BX114" s="52">
        <f t="shared" si="189"/>
        <v>0</v>
      </c>
      <c r="BY114" s="52">
        <f t="shared" si="189"/>
        <v>0</v>
      </c>
      <c r="BZ114" s="52">
        <f t="shared" si="189"/>
        <v>0</v>
      </c>
      <c r="CA114" s="52">
        <f t="shared" si="189"/>
        <v>0</v>
      </c>
      <c r="CB114" s="52">
        <f t="shared" si="189"/>
        <v>0</v>
      </c>
      <c r="CC114" s="52">
        <f t="shared" si="189"/>
        <v>0</v>
      </c>
      <c r="CD114" s="52">
        <f t="shared" si="189"/>
        <v>0</v>
      </c>
      <c r="CE114" s="52">
        <f t="shared" si="189"/>
        <v>0</v>
      </c>
      <c r="CF114" s="52">
        <f t="shared" si="189"/>
        <v>0</v>
      </c>
      <c r="CG114" s="52">
        <f t="shared" si="189"/>
        <v>0</v>
      </c>
      <c r="CH114" s="52">
        <f t="shared" si="189"/>
        <v>0</v>
      </c>
      <c r="CI114" s="52">
        <f t="shared" si="189"/>
        <v>0</v>
      </c>
      <c r="CJ114" s="52">
        <f t="shared" si="189"/>
        <v>0</v>
      </c>
      <c r="CK114" s="52">
        <f t="shared" si="189"/>
        <v>0</v>
      </c>
      <c r="CL114" s="52">
        <f t="shared" si="189"/>
        <v>0</v>
      </c>
      <c r="CM114" s="52">
        <f t="shared" si="189"/>
        <v>0</v>
      </c>
      <c r="CN114" s="52">
        <f t="shared" si="189"/>
        <v>0</v>
      </c>
      <c r="CO114" s="52">
        <f t="shared" si="189"/>
        <v>0</v>
      </c>
      <c r="CP114" s="52">
        <f t="shared" si="189"/>
        <v>0</v>
      </c>
      <c r="CQ114" s="52">
        <f t="shared" si="189"/>
        <v>0</v>
      </c>
      <c r="CR114" s="52">
        <f t="shared" si="189"/>
        <v>0</v>
      </c>
      <c r="CS114" s="52">
        <f t="shared" si="189"/>
        <v>0</v>
      </c>
      <c r="CT114" s="52">
        <f t="shared" si="189"/>
        <v>0</v>
      </c>
      <c r="CU114" s="52">
        <f t="shared" si="189"/>
        <v>0</v>
      </c>
      <c r="CV114" s="52">
        <f t="shared" si="189"/>
        <v>0</v>
      </c>
      <c r="CW114" s="52">
        <f t="shared" ref="CW114:DP114" si="190">CW$50*CW39</f>
        <v>0</v>
      </c>
      <c r="CX114" s="52">
        <f t="shared" si="190"/>
        <v>0</v>
      </c>
      <c r="CY114" s="52">
        <f t="shared" si="190"/>
        <v>0</v>
      </c>
      <c r="CZ114" s="52">
        <f t="shared" si="190"/>
        <v>0</v>
      </c>
      <c r="DA114" s="52">
        <f t="shared" si="190"/>
        <v>0</v>
      </c>
      <c r="DB114" s="52">
        <f t="shared" si="190"/>
        <v>0</v>
      </c>
      <c r="DC114" s="52">
        <f t="shared" si="190"/>
        <v>0</v>
      </c>
      <c r="DD114" s="52">
        <f t="shared" si="190"/>
        <v>0</v>
      </c>
      <c r="DE114" s="52">
        <f t="shared" si="190"/>
        <v>0</v>
      </c>
      <c r="DF114" s="52">
        <f t="shared" si="190"/>
        <v>0</v>
      </c>
      <c r="DG114" s="52">
        <f t="shared" si="190"/>
        <v>0</v>
      </c>
      <c r="DH114" s="52">
        <f t="shared" si="190"/>
        <v>0</v>
      </c>
      <c r="DI114" s="52">
        <f t="shared" si="190"/>
        <v>0</v>
      </c>
      <c r="DJ114" s="52">
        <f t="shared" si="190"/>
        <v>0</v>
      </c>
      <c r="DK114" s="52">
        <f t="shared" si="190"/>
        <v>0</v>
      </c>
      <c r="DL114" s="52">
        <f t="shared" si="190"/>
        <v>0</v>
      </c>
      <c r="DM114" s="52">
        <f t="shared" si="190"/>
        <v>0</v>
      </c>
      <c r="DN114" s="52">
        <f t="shared" si="190"/>
        <v>0</v>
      </c>
      <c r="DO114" s="52">
        <f t="shared" si="190"/>
        <v>0</v>
      </c>
      <c r="DP114" s="52">
        <f t="shared" si="190"/>
        <v>0</v>
      </c>
    </row>
    <row r="115" spans="1:120" x14ac:dyDescent="0.25">
      <c r="A115" s="52" t="str">
        <f t="shared" si="138"/>
        <v>15_RP</v>
      </c>
      <c r="B115" s="52" t="str">
        <f t="shared" si="138"/>
        <v>16_3_municipal_solid_waste_renewable</v>
      </c>
      <c r="C115" s="52" t="str">
        <f t="shared" si="138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39"/>
        <v>15_RP</v>
      </c>
      <c r="BL115" s="52" t="str">
        <f t="shared" si="140"/>
        <v>d_ind_cem_ccs_16_3_msw_ren</v>
      </c>
      <c r="BM115" s="52"/>
      <c r="BN115" s="52"/>
      <c r="BO115" s="52">
        <f t="shared" ref="BO115:CV115" si="191">BO$50*BO40</f>
        <v>0</v>
      </c>
      <c r="BP115" s="52">
        <f t="shared" si="191"/>
        <v>0</v>
      </c>
      <c r="BQ115" s="52">
        <f t="shared" si="191"/>
        <v>0</v>
      </c>
      <c r="BR115" s="52">
        <f t="shared" si="191"/>
        <v>0</v>
      </c>
      <c r="BS115" s="52">
        <f t="shared" si="191"/>
        <v>0</v>
      </c>
      <c r="BT115" s="52">
        <f t="shared" si="191"/>
        <v>0</v>
      </c>
      <c r="BU115" s="52">
        <f t="shared" si="191"/>
        <v>0</v>
      </c>
      <c r="BV115" s="52">
        <f t="shared" si="191"/>
        <v>0</v>
      </c>
      <c r="BW115" s="52">
        <f t="shared" si="191"/>
        <v>0</v>
      </c>
      <c r="BX115" s="52">
        <f t="shared" si="191"/>
        <v>0</v>
      </c>
      <c r="BY115" s="52">
        <f t="shared" si="191"/>
        <v>0</v>
      </c>
      <c r="BZ115" s="52">
        <f t="shared" si="191"/>
        <v>0</v>
      </c>
      <c r="CA115" s="52">
        <f t="shared" si="191"/>
        <v>0</v>
      </c>
      <c r="CB115" s="52">
        <f t="shared" si="191"/>
        <v>0</v>
      </c>
      <c r="CC115" s="52">
        <f t="shared" si="191"/>
        <v>0</v>
      </c>
      <c r="CD115" s="52">
        <f t="shared" si="191"/>
        <v>0</v>
      </c>
      <c r="CE115" s="52">
        <f t="shared" si="191"/>
        <v>0</v>
      </c>
      <c r="CF115" s="52">
        <f t="shared" si="191"/>
        <v>0</v>
      </c>
      <c r="CG115" s="52">
        <f t="shared" si="191"/>
        <v>0</v>
      </c>
      <c r="CH115" s="52">
        <f t="shared" si="191"/>
        <v>0</v>
      </c>
      <c r="CI115" s="52">
        <f t="shared" si="191"/>
        <v>0</v>
      </c>
      <c r="CJ115" s="52">
        <f t="shared" si="191"/>
        <v>0</v>
      </c>
      <c r="CK115" s="52">
        <f t="shared" si="191"/>
        <v>0</v>
      </c>
      <c r="CL115" s="52">
        <f t="shared" si="191"/>
        <v>0</v>
      </c>
      <c r="CM115" s="52">
        <f t="shared" si="191"/>
        <v>0</v>
      </c>
      <c r="CN115" s="52">
        <f t="shared" si="191"/>
        <v>0</v>
      </c>
      <c r="CO115" s="52">
        <f t="shared" si="191"/>
        <v>0</v>
      </c>
      <c r="CP115" s="52">
        <f t="shared" si="191"/>
        <v>0</v>
      </c>
      <c r="CQ115" s="52">
        <f t="shared" si="191"/>
        <v>0</v>
      </c>
      <c r="CR115" s="52">
        <f t="shared" si="191"/>
        <v>0</v>
      </c>
      <c r="CS115" s="52">
        <f t="shared" si="191"/>
        <v>0</v>
      </c>
      <c r="CT115" s="52">
        <f t="shared" si="191"/>
        <v>0</v>
      </c>
      <c r="CU115" s="52">
        <f t="shared" si="191"/>
        <v>0</v>
      </c>
      <c r="CV115" s="52">
        <f t="shared" si="191"/>
        <v>0</v>
      </c>
      <c r="CW115" s="52">
        <f t="shared" ref="CW115:DP115" si="192">CW$50*CW40</f>
        <v>0</v>
      </c>
      <c r="CX115" s="52">
        <f t="shared" si="192"/>
        <v>0</v>
      </c>
      <c r="CY115" s="52">
        <f t="shared" si="192"/>
        <v>0</v>
      </c>
      <c r="CZ115" s="52">
        <f t="shared" si="192"/>
        <v>0</v>
      </c>
      <c r="DA115" s="52">
        <f t="shared" si="192"/>
        <v>0</v>
      </c>
      <c r="DB115" s="52">
        <f t="shared" si="192"/>
        <v>0</v>
      </c>
      <c r="DC115" s="52">
        <f t="shared" si="192"/>
        <v>0</v>
      </c>
      <c r="DD115" s="52">
        <f t="shared" si="192"/>
        <v>0</v>
      </c>
      <c r="DE115" s="52">
        <f t="shared" si="192"/>
        <v>0</v>
      </c>
      <c r="DF115" s="52">
        <f t="shared" si="192"/>
        <v>0</v>
      </c>
      <c r="DG115" s="52">
        <f t="shared" si="192"/>
        <v>0</v>
      </c>
      <c r="DH115" s="52">
        <f t="shared" si="192"/>
        <v>0</v>
      </c>
      <c r="DI115" s="52">
        <f t="shared" si="192"/>
        <v>0</v>
      </c>
      <c r="DJ115" s="52">
        <f t="shared" si="192"/>
        <v>0</v>
      </c>
      <c r="DK115" s="52">
        <f t="shared" si="192"/>
        <v>0</v>
      </c>
      <c r="DL115" s="52">
        <f t="shared" si="192"/>
        <v>0</v>
      </c>
      <c r="DM115" s="52">
        <f t="shared" si="192"/>
        <v>0</v>
      </c>
      <c r="DN115" s="52">
        <f t="shared" si="192"/>
        <v>0</v>
      </c>
      <c r="DO115" s="52">
        <f t="shared" si="192"/>
        <v>0</v>
      </c>
      <c r="DP115" s="52">
        <f t="shared" si="192"/>
        <v>0</v>
      </c>
    </row>
    <row r="116" spans="1:120" x14ac:dyDescent="0.25">
      <c r="A116" s="52" t="str">
        <f t="shared" si="138"/>
        <v>15_RP</v>
      </c>
      <c r="B116" s="52" t="str">
        <f t="shared" si="138"/>
        <v>16_4_municipal_solid_waste_nonrenewable</v>
      </c>
      <c r="C116" s="52" t="str">
        <f t="shared" si="138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39"/>
        <v>15_RP</v>
      </c>
      <c r="BL116" s="52" t="str">
        <f t="shared" si="140"/>
        <v>d_ind_cem_ccs_16_4_msw_nonr</v>
      </c>
      <c r="BM116" s="52"/>
      <c r="BN116" s="52"/>
      <c r="BO116" s="52">
        <f t="shared" ref="BO116:CV116" si="193">BO$50*BO41</f>
        <v>0</v>
      </c>
      <c r="BP116" s="52">
        <f t="shared" si="193"/>
        <v>0</v>
      </c>
      <c r="BQ116" s="52">
        <f t="shared" si="193"/>
        <v>0</v>
      </c>
      <c r="BR116" s="52">
        <f t="shared" si="193"/>
        <v>0</v>
      </c>
      <c r="BS116" s="52">
        <f t="shared" si="193"/>
        <v>0</v>
      </c>
      <c r="BT116" s="52">
        <f t="shared" si="193"/>
        <v>0</v>
      </c>
      <c r="BU116" s="52">
        <f t="shared" si="193"/>
        <v>0</v>
      </c>
      <c r="BV116" s="52">
        <f t="shared" si="193"/>
        <v>0</v>
      </c>
      <c r="BW116" s="52">
        <f t="shared" si="193"/>
        <v>0</v>
      </c>
      <c r="BX116" s="52">
        <f t="shared" si="193"/>
        <v>0</v>
      </c>
      <c r="BY116" s="52">
        <f t="shared" si="193"/>
        <v>0</v>
      </c>
      <c r="BZ116" s="52">
        <f t="shared" si="193"/>
        <v>0</v>
      </c>
      <c r="CA116" s="52">
        <f t="shared" si="193"/>
        <v>0</v>
      </c>
      <c r="CB116" s="52">
        <f t="shared" si="193"/>
        <v>0</v>
      </c>
      <c r="CC116" s="52">
        <f t="shared" si="193"/>
        <v>0</v>
      </c>
      <c r="CD116" s="52">
        <f t="shared" si="193"/>
        <v>0</v>
      </c>
      <c r="CE116" s="52">
        <f t="shared" si="193"/>
        <v>0</v>
      </c>
      <c r="CF116" s="52">
        <f t="shared" si="193"/>
        <v>0</v>
      </c>
      <c r="CG116" s="52">
        <f t="shared" si="193"/>
        <v>0</v>
      </c>
      <c r="CH116" s="52">
        <f t="shared" si="193"/>
        <v>0</v>
      </c>
      <c r="CI116" s="52">
        <f t="shared" si="193"/>
        <v>0</v>
      </c>
      <c r="CJ116" s="52">
        <f t="shared" si="193"/>
        <v>0</v>
      </c>
      <c r="CK116" s="52">
        <f t="shared" si="193"/>
        <v>0</v>
      </c>
      <c r="CL116" s="52">
        <f t="shared" si="193"/>
        <v>0</v>
      </c>
      <c r="CM116" s="52">
        <f t="shared" si="193"/>
        <v>0</v>
      </c>
      <c r="CN116" s="52">
        <f t="shared" si="193"/>
        <v>0</v>
      </c>
      <c r="CO116" s="52">
        <f t="shared" si="193"/>
        <v>0</v>
      </c>
      <c r="CP116" s="52">
        <f t="shared" si="193"/>
        <v>0</v>
      </c>
      <c r="CQ116" s="52">
        <f t="shared" si="193"/>
        <v>0</v>
      </c>
      <c r="CR116" s="52">
        <f t="shared" si="193"/>
        <v>0</v>
      </c>
      <c r="CS116" s="52">
        <f t="shared" si="193"/>
        <v>0</v>
      </c>
      <c r="CT116" s="52">
        <f t="shared" si="193"/>
        <v>0</v>
      </c>
      <c r="CU116" s="52">
        <f t="shared" si="193"/>
        <v>0</v>
      </c>
      <c r="CV116" s="52">
        <f t="shared" si="193"/>
        <v>0</v>
      </c>
      <c r="CW116" s="52">
        <f t="shared" ref="CW116:DP116" si="194">CW$50*CW41</f>
        <v>0</v>
      </c>
      <c r="CX116" s="52">
        <f t="shared" si="194"/>
        <v>0</v>
      </c>
      <c r="CY116" s="52">
        <f t="shared" si="194"/>
        <v>0</v>
      </c>
      <c r="CZ116" s="52">
        <f t="shared" si="194"/>
        <v>0</v>
      </c>
      <c r="DA116" s="52">
        <f t="shared" si="194"/>
        <v>0</v>
      </c>
      <c r="DB116" s="52">
        <f t="shared" si="194"/>
        <v>0</v>
      </c>
      <c r="DC116" s="52">
        <f t="shared" si="194"/>
        <v>0</v>
      </c>
      <c r="DD116" s="52">
        <f t="shared" si="194"/>
        <v>0</v>
      </c>
      <c r="DE116" s="52">
        <f t="shared" si="194"/>
        <v>0</v>
      </c>
      <c r="DF116" s="52">
        <f t="shared" si="194"/>
        <v>0</v>
      </c>
      <c r="DG116" s="52">
        <f t="shared" si="194"/>
        <v>0</v>
      </c>
      <c r="DH116" s="52">
        <f t="shared" si="194"/>
        <v>0</v>
      </c>
      <c r="DI116" s="52">
        <f t="shared" si="194"/>
        <v>0</v>
      </c>
      <c r="DJ116" s="52">
        <f t="shared" si="194"/>
        <v>0</v>
      </c>
      <c r="DK116" s="52">
        <f t="shared" si="194"/>
        <v>0</v>
      </c>
      <c r="DL116" s="52">
        <f t="shared" si="194"/>
        <v>0</v>
      </c>
      <c r="DM116" s="52">
        <f t="shared" si="194"/>
        <v>0</v>
      </c>
      <c r="DN116" s="52">
        <f t="shared" si="194"/>
        <v>0</v>
      </c>
      <c r="DO116" s="52">
        <f t="shared" si="194"/>
        <v>0</v>
      </c>
      <c r="DP116" s="52">
        <f t="shared" si="194"/>
        <v>0</v>
      </c>
    </row>
    <row r="117" spans="1:120" x14ac:dyDescent="0.25">
      <c r="A117" s="52" t="str">
        <f t="shared" si="138"/>
        <v>15_RP</v>
      </c>
      <c r="B117" s="52" t="str">
        <f t="shared" si="138"/>
        <v>16_5_biogasoline</v>
      </c>
      <c r="C117" s="52" t="str">
        <f t="shared" si="138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39"/>
        <v>15_RP</v>
      </c>
      <c r="BL117" s="52" t="str">
        <f t="shared" si="140"/>
        <v>d_ind_cem_ccs_16_5_biogasoline</v>
      </c>
      <c r="BM117" s="52"/>
      <c r="BN117" s="52"/>
      <c r="BO117" s="52">
        <f t="shared" ref="BO117:CV117" si="195">BO$50*BO42</f>
        <v>0</v>
      </c>
      <c r="BP117" s="52">
        <f t="shared" si="195"/>
        <v>0</v>
      </c>
      <c r="BQ117" s="52">
        <f t="shared" si="195"/>
        <v>0</v>
      </c>
      <c r="BR117" s="52">
        <f t="shared" si="195"/>
        <v>0</v>
      </c>
      <c r="BS117" s="52">
        <f t="shared" si="195"/>
        <v>0</v>
      </c>
      <c r="BT117" s="52">
        <f t="shared" si="195"/>
        <v>0</v>
      </c>
      <c r="BU117" s="52">
        <f t="shared" si="195"/>
        <v>0</v>
      </c>
      <c r="BV117" s="52">
        <f t="shared" si="195"/>
        <v>0</v>
      </c>
      <c r="BW117" s="52">
        <f t="shared" si="195"/>
        <v>0</v>
      </c>
      <c r="BX117" s="52">
        <f t="shared" si="195"/>
        <v>0</v>
      </c>
      <c r="BY117" s="52">
        <f t="shared" si="195"/>
        <v>0</v>
      </c>
      <c r="BZ117" s="52">
        <f t="shared" si="195"/>
        <v>0</v>
      </c>
      <c r="CA117" s="52">
        <f t="shared" si="195"/>
        <v>0</v>
      </c>
      <c r="CB117" s="52">
        <f t="shared" si="195"/>
        <v>0</v>
      </c>
      <c r="CC117" s="52">
        <f t="shared" si="195"/>
        <v>0</v>
      </c>
      <c r="CD117" s="52">
        <f t="shared" si="195"/>
        <v>0</v>
      </c>
      <c r="CE117" s="52">
        <f t="shared" si="195"/>
        <v>0</v>
      </c>
      <c r="CF117" s="52">
        <f t="shared" si="195"/>
        <v>0</v>
      </c>
      <c r="CG117" s="52">
        <f t="shared" si="195"/>
        <v>0</v>
      </c>
      <c r="CH117" s="52">
        <f t="shared" si="195"/>
        <v>0</v>
      </c>
      <c r="CI117" s="52">
        <f t="shared" si="195"/>
        <v>0</v>
      </c>
      <c r="CJ117" s="52">
        <f t="shared" si="195"/>
        <v>0</v>
      </c>
      <c r="CK117" s="52">
        <f t="shared" si="195"/>
        <v>0</v>
      </c>
      <c r="CL117" s="52">
        <f t="shared" si="195"/>
        <v>0</v>
      </c>
      <c r="CM117" s="52">
        <f t="shared" si="195"/>
        <v>0</v>
      </c>
      <c r="CN117" s="52">
        <f t="shared" si="195"/>
        <v>0</v>
      </c>
      <c r="CO117" s="52">
        <f t="shared" si="195"/>
        <v>0</v>
      </c>
      <c r="CP117" s="52">
        <f t="shared" si="195"/>
        <v>0</v>
      </c>
      <c r="CQ117" s="52">
        <f t="shared" si="195"/>
        <v>0</v>
      </c>
      <c r="CR117" s="52">
        <f t="shared" si="195"/>
        <v>0</v>
      </c>
      <c r="CS117" s="52">
        <f t="shared" si="195"/>
        <v>0</v>
      </c>
      <c r="CT117" s="52">
        <f t="shared" si="195"/>
        <v>0</v>
      </c>
      <c r="CU117" s="52">
        <f t="shared" si="195"/>
        <v>0</v>
      </c>
      <c r="CV117" s="52">
        <f t="shared" si="195"/>
        <v>0</v>
      </c>
      <c r="CW117" s="52">
        <f t="shared" ref="CW117:DP117" si="196">CW$50*CW42</f>
        <v>0</v>
      </c>
      <c r="CX117" s="52">
        <f t="shared" si="196"/>
        <v>0</v>
      </c>
      <c r="CY117" s="52">
        <f t="shared" si="196"/>
        <v>0</v>
      </c>
      <c r="CZ117" s="52">
        <f t="shared" si="196"/>
        <v>0</v>
      </c>
      <c r="DA117" s="52">
        <f t="shared" si="196"/>
        <v>0</v>
      </c>
      <c r="DB117" s="52">
        <f t="shared" si="196"/>
        <v>0</v>
      </c>
      <c r="DC117" s="52">
        <f t="shared" si="196"/>
        <v>0</v>
      </c>
      <c r="DD117" s="52">
        <f t="shared" si="196"/>
        <v>0</v>
      </c>
      <c r="DE117" s="52">
        <f t="shared" si="196"/>
        <v>0</v>
      </c>
      <c r="DF117" s="52">
        <f t="shared" si="196"/>
        <v>0</v>
      </c>
      <c r="DG117" s="52">
        <f t="shared" si="196"/>
        <v>0</v>
      </c>
      <c r="DH117" s="52">
        <f t="shared" si="196"/>
        <v>0</v>
      </c>
      <c r="DI117" s="52">
        <f t="shared" si="196"/>
        <v>0</v>
      </c>
      <c r="DJ117" s="52">
        <f t="shared" si="196"/>
        <v>0</v>
      </c>
      <c r="DK117" s="52">
        <f t="shared" si="196"/>
        <v>0</v>
      </c>
      <c r="DL117" s="52">
        <f t="shared" si="196"/>
        <v>0</v>
      </c>
      <c r="DM117" s="52">
        <f t="shared" si="196"/>
        <v>0</v>
      </c>
      <c r="DN117" s="52">
        <f t="shared" si="196"/>
        <v>0</v>
      </c>
      <c r="DO117" s="52">
        <f t="shared" si="196"/>
        <v>0</v>
      </c>
      <c r="DP117" s="52">
        <f t="shared" si="196"/>
        <v>0</v>
      </c>
    </row>
    <row r="118" spans="1:120" x14ac:dyDescent="0.25">
      <c r="A118" s="52" t="str">
        <f t="shared" si="138"/>
        <v>15_RP</v>
      </c>
      <c r="B118" s="52" t="str">
        <f t="shared" si="138"/>
        <v>16_6_biodiesel</v>
      </c>
      <c r="C118" s="52" t="str">
        <f t="shared" si="138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39"/>
        <v>15_RP</v>
      </c>
      <c r="BL118" s="52" t="str">
        <f t="shared" si="140"/>
        <v>d_ind_cem_ccs_16_6_biodiesel</v>
      </c>
      <c r="BM118" s="52"/>
      <c r="BN118" s="52"/>
      <c r="BO118" s="52">
        <f t="shared" ref="BO118:CV118" si="197">BO$50*BO43</f>
        <v>0</v>
      </c>
      <c r="BP118" s="52">
        <f t="shared" si="197"/>
        <v>0</v>
      </c>
      <c r="BQ118" s="52">
        <f t="shared" si="197"/>
        <v>0</v>
      </c>
      <c r="BR118" s="52">
        <f t="shared" si="197"/>
        <v>0</v>
      </c>
      <c r="BS118" s="52">
        <f t="shared" si="197"/>
        <v>0</v>
      </c>
      <c r="BT118" s="52">
        <f t="shared" si="197"/>
        <v>0</v>
      </c>
      <c r="BU118" s="52">
        <f t="shared" si="197"/>
        <v>0</v>
      </c>
      <c r="BV118" s="52">
        <f t="shared" si="197"/>
        <v>0</v>
      </c>
      <c r="BW118" s="52">
        <f t="shared" si="197"/>
        <v>0</v>
      </c>
      <c r="BX118" s="52">
        <f t="shared" si="197"/>
        <v>0</v>
      </c>
      <c r="BY118" s="52">
        <f t="shared" si="197"/>
        <v>0</v>
      </c>
      <c r="BZ118" s="52">
        <f t="shared" si="197"/>
        <v>0</v>
      </c>
      <c r="CA118" s="52">
        <f t="shared" si="197"/>
        <v>0</v>
      </c>
      <c r="CB118" s="52">
        <f t="shared" si="197"/>
        <v>0</v>
      </c>
      <c r="CC118" s="52">
        <f t="shared" si="197"/>
        <v>0</v>
      </c>
      <c r="CD118" s="52">
        <f t="shared" si="197"/>
        <v>0</v>
      </c>
      <c r="CE118" s="52">
        <f t="shared" si="197"/>
        <v>0</v>
      </c>
      <c r="CF118" s="52">
        <f t="shared" si="197"/>
        <v>0</v>
      </c>
      <c r="CG118" s="52">
        <f t="shared" si="197"/>
        <v>0</v>
      </c>
      <c r="CH118" s="52">
        <f t="shared" si="197"/>
        <v>0</v>
      </c>
      <c r="CI118" s="52">
        <f t="shared" si="197"/>
        <v>0</v>
      </c>
      <c r="CJ118" s="52">
        <f t="shared" si="197"/>
        <v>0</v>
      </c>
      <c r="CK118" s="52">
        <f t="shared" si="197"/>
        <v>0</v>
      </c>
      <c r="CL118" s="52">
        <f t="shared" si="197"/>
        <v>0</v>
      </c>
      <c r="CM118" s="52">
        <f t="shared" si="197"/>
        <v>0</v>
      </c>
      <c r="CN118" s="52">
        <f t="shared" si="197"/>
        <v>0</v>
      </c>
      <c r="CO118" s="52">
        <f t="shared" si="197"/>
        <v>0</v>
      </c>
      <c r="CP118" s="52">
        <f t="shared" si="197"/>
        <v>0</v>
      </c>
      <c r="CQ118" s="52">
        <f t="shared" si="197"/>
        <v>0</v>
      </c>
      <c r="CR118" s="52">
        <f t="shared" si="197"/>
        <v>0</v>
      </c>
      <c r="CS118" s="52">
        <f t="shared" si="197"/>
        <v>0</v>
      </c>
      <c r="CT118" s="52">
        <f t="shared" si="197"/>
        <v>0</v>
      </c>
      <c r="CU118" s="52">
        <f t="shared" si="197"/>
        <v>0</v>
      </c>
      <c r="CV118" s="52">
        <f t="shared" si="197"/>
        <v>0</v>
      </c>
      <c r="CW118" s="52">
        <f t="shared" ref="CW118:DP118" si="198">CW$50*CW43</f>
        <v>0</v>
      </c>
      <c r="CX118" s="52">
        <f t="shared" si="198"/>
        <v>0</v>
      </c>
      <c r="CY118" s="52">
        <f t="shared" si="198"/>
        <v>0</v>
      </c>
      <c r="CZ118" s="52">
        <f t="shared" si="198"/>
        <v>0</v>
      </c>
      <c r="DA118" s="52">
        <f t="shared" si="198"/>
        <v>0</v>
      </c>
      <c r="DB118" s="52">
        <f t="shared" si="198"/>
        <v>0</v>
      </c>
      <c r="DC118" s="52">
        <f t="shared" si="198"/>
        <v>0</v>
      </c>
      <c r="DD118" s="52">
        <f t="shared" si="198"/>
        <v>0</v>
      </c>
      <c r="DE118" s="52">
        <f t="shared" si="198"/>
        <v>0</v>
      </c>
      <c r="DF118" s="52">
        <f t="shared" si="198"/>
        <v>0</v>
      </c>
      <c r="DG118" s="52">
        <f t="shared" si="198"/>
        <v>0</v>
      </c>
      <c r="DH118" s="52">
        <f t="shared" si="198"/>
        <v>0</v>
      </c>
      <c r="DI118" s="52">
        <f t="shared" si="198"/>
        <v>0</v>
      </c>
      <c r="DJ118" s="52">
        <f t="shared" si="198"/>
        <v>0</v>
      </c>
      <c r="DK118" s="52">
        <f t="shared" si="198"/>
        <v>0</v>
      </c>
      <c r="DL118" s="52">
        <f t="shared" si="198"/>
        <v>0</v>
      </c>
      <c r="DM118" s="52">
        <f t="shared" si="198"/>
        <v>0</v>
      </c>
      <c r="DN118" s="52">
        <f t="shared" si="198"/>
        <v>0</v>
      </c>
      <c r="DO118" s="52">
        <f t="shared" si="198"/>
        <v>0</v>
      </c>
      <c r="DP118" s="52">
        <f t="shared" si="198"/>
        <v>0</v>
      </c>
    </row>
    <row r="119" spans="1:120" x14ac:dyDescent="0.25">
      <c r="A119" s="52" t="str">
        <f t="shared" si="138"/>
        <v>15_RP</v>
      </c>
      <c r="B119" s="52" t="str">
        <f t="shared" si="138"/>
        <v>16_8_other_liquid_biofuels</v>
      </c>
      <c r="C119" s="52" t="str">
        <f t="shared" si="138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39"/>
        <v>15_RP</v>
      </c>
      <c r="BL119" s="52" t="str">
        <f t="shared" si="140"/>
        <v>d_ind_cem_ccs_16_8_oth_liquid_biofuel</v>
      </c>
      <c r="BM119" s="52"/>
      <c r="BN119" s="52"/>
      <c r="BO119" s="52">
        <f t="shared" ref="BO119:CV119" si="199">BO$50*BO44</f>
        <v>0</v>
      </c>
      <c r="BP119" s="52">
        <f t="shared" si="199"/>
        <v>0</v>
      </c>
      <c r="BQ119" s="52">
        <f t="shared" si="199"/>
        <v>0</v>
      </c>
      <c r="BR119" s="52">
        <f t="shared" si="199"/>
        <v>0</v>
      </c>
      <c r="BS119" s="52">
        <f t="shared" si="199"/>
        <v>0</v>
      </c>
      <c r="BT119" s="52">
        <f t="shared" si="199"/>
        <v>0</v>
      </c>
      <c r="BU119" s="52">
        <f t="shared" si="199"/>
        <v>0</v>
      </c>
      <c r="BV119" s="52">
        <f t="shared" si="199"/>
        <v>0</v>
      </c>
      <c r="BW119" s="52">
        <f t="shared" si="199"/>
        <v>0</v>
      </c>
      <c r="BX119" s="52">
        <f t="shared" si="199"/>
        <v>0</v>
      </c>
      <c r="BY119" s="52">
        <f t="shared" si="199"/>
        <v>0</v>
      </c>
      <c r="BZ119" s="52">
        <f t="shared" si="199"/>
        <v>0</v>
      </c>
      <c r="CA119" s="52">
        <f t="shared" si="199"/>
        <v>0</v>
      </c>
      <c r="CB119" s="52">
        <f t="shared" si="199"/>
        <v>0</v>
      </c>
      <c r="CC119" s="52">
        <f t="shared" si="199"/>
        <v>0</v>
      </c>
      <c r="CD119" s="52">
        <f t="shared" si="199"/>
        <v>0</v>
      </c>
      <c r="CE119" s="52">
        <f t="shared" si="199"/>
        <v>0</v>
      </c>
      <c r="CF119" s="52">
        <f t="shared" si="199"/>
        <v>0</v>
      </c>
      <c r="CG119" s="52">
        <f t="shared" si="199"/>
        <v>0</v>
      </c>
      <c r="CH119" s="52">
        <f t="shared" si="199"/>
        <v>0</v>
      </c>
      <c r="CI119" s="52">
        <f t="shared" si="199"/>
        <v>0</v>
      </c>
      <c r="CJ119" s="52">
        <f t="shared" si="199"/>
        <v>0</v>
      </c>
      <c r="CK119" s="52">
        <f t="shared" si="199"/>
        <v>0</v>
      </c>
      <c r="CL119" s="52">
        <f t="shared" si="199"/>
        <v>0</v>
      </c>
      <c r="CM119" s="52">
        <f t="shared" si="199"/>
        <v>0</v>
      </c>
      <c r="CN119" s="52">
        <f t="shared" si="199"/>
        <v>0</v>
      </c>
      <c r="CO119" s="52">
        <f t="shared" si="199"/>
        <v>0</v>
      </c>
      <c r="CP119" s="52">
        <f t="shared" si="199"/>
        <v>0</v>
      </c>
      <c r="CQ119" s="52">
        <f t="shared" si="199"/>
        <v>0</v>
      </c>
      <c r="CR119" s="52">
        <f t="shared" si="199"/>
        <v>0</v>
      </c>
      <c r="CS119" s="52">
        <f t="shared" si="199"/>
        <v>0</v>
      </c>
      <c r="CT119" s="52">
        <f t="shared" si="199"/>
        <v>0</v>
      </c>
      <c r="CU119" s="52">
        <f t="shared" si="199"/>
        <v>0</v>
      </c>
      <c r="CV119" s="52">
        <f t="shared" si="199"/>
        <v>0</v>
      </c>
      <c r="CW119" s="52">
        <f t="shared" ref="CW119:DP119" si="200">CW$50*CW44</f>
        <v>0</v>
      </c>
      <c r="CX119" s="52">
        <f t="shared" si="200"/>
        <v>0</v>
      </c>
      <c r="CY119" s="52">
        <f t="shared" si="200"/>
        <v>0</v>
      </c>
      <c r="CZ119" s="52">
        <f t="shared" si="200"/>
        <v>0</v>
      </c>
      <c r="DA119" s="52">
        <f t="shared" si="200"/>
        <v>0</v>
      </c>
      <c r="DB119" s="52">
        <f t="shared" si="200"/>
        <v>0</v>
      </c>
      <c r="DC119" s="52">
        <f t="shared" si="200"/>
        <v>0</v>
      </c>
      <c r="DD119" s="52">
        <f t="shared" si="200"/>
        <v>0</v>
      </c>
      <c r="DE119" s="52">
        <f t="shared" si="200"/>
        <v>0</v>
      </c>
      <c r="DF119" s="52">
        <f t="shared" si="200"/>
        <v>0</v>
      </c>
      <c r="DG119" s="52">
        <f t="shared" si="200"/>
        <v>0</v>
      </c>
      <c r="DH119" s="52">
        <f t="shared" si="200"/>
        <v>0</v>
      </c>
      <c r="DI119" s="52">
        <f t="shared" si="200"/>
        <v>0</v>
      </c>
      <c r="DJ119" s="52">
        <f t="shared" si="200"/>
        <v>0</v>
      </c>
      <c r="DK119" s="52">
        <f t="shared" si="200"/>
        <v>0</v>
      </c>
      <c r="DL119" s="52">
        <f t="shared" si="200"/>
        <v>0</v>
      </c>
      <c r="DM119" s="52">
        <f t="shared" si="200"/>
        <v>0</v>
      </c>
      <c r="DN119" s="52">
        <f t="shared" si="200"/>
        <v>0</v>
      </c>
      <c r="DO119" s="52">
        <f t="shared" si="200"/>
        <v>0</v>
      </c>
      <c r="DP119" s="52">
        <f t="shared" si="200"/>
        <v>0</v>
      </c>
    </row>
    <row r="120" spans="1:120" x14ac:dyDescent="0.25">
      <c r="A120" s="54" t="str">
        <f t="shared" si="138"/>
        <v>15_RP</v>
      </c>
      <c r="B120" s="54" t="str">
        <f t="shared" si="138"/>
        <v>17_electricity</v>
      </c>
      <c r="C120" s="54" t="str">
        <f t="shared" si="138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39"/>
        <v>15_RP</v>
      </c>
      <c r="BL120" s="54" t="str">
        <f t="shared" si="140"/>
        <v>d_ind_cem_ccs_17_electricity</v>
      </c>
      <c r="BM120" s="54"/>
      <c r="BN120" s="54"/>
      <c r="BO120" s="58">
        <f t="shared" ref="BO120:BP120" si="201">BO127</f>
        <v>0</v>
      </c>
      <c r="BP120" s="58">
        <f t="shared" si="201"/>
        <v>0</v>
      </c>
      <c r="BQ120" s="54">
        <f t="shared" ref="BQ120:CU120" si="202">BQ127</f>
        <v>0</v>
      </c>
      <c r="BR120" s="54">
        <f t="shared" si="202"/>
        <v>0</v>
      </c>
      <c r="BS120" s="54">
        <f t="shared" si="202"/>
        <v>0</v>
      </c>
      <c r="BT120" s="54">
        <f t="shared" si="202"/>
        <v>0</v>
      </c>
      <c r="BU120" s="54">
        <f t="shared" si="202"/>
        <v>0</v>
      </c>
      <c r="BV120" s="54">
        <f t="shared" si="202"/>
        <v>0</v>
      </c>
      <c r="BW120" s="54">
        <f t="shared" si="202"/>
        <v>0</v>
      </c>
      <c r="BX120" s="54">
        <f t="shared" si="202"/>
        <v>0</v>
      </c>
      <c r="BY120" s="54">
        <f t="shared" si="202"/>
        <v>0</v>
      </c>
      <c r="BZ120" s="54">
        <f t="shared" si="202"/>
        <v>0</v>
      </c>
      <c r="CA120" s="54">
        <f t="shared" si="202"/>
        <v>0</v>
      </c>
      <c r="CB120" s="54">
        <f t="shared" si="202"/>
        <v>0</v>
      </c>
      <c r="CC120" s="54">
        <f t="shared" si="202"/>
        <v>0</v>
      </c>
      <c r="CD120" s="54">
        <f t="shared" si="202"/>
        <v>0</v>
      </c>
      <c r="CE120" s="54">
        <f t="shared" si="202"/>
        <v>0</v>
      </c>
      <c r="CF120" s="54">
        <f t="shared" si="202"/>
        <v>0</v>
      </c>
      <c r="CG120" s="54">
        <f t="shared" si="202"/>
        <v>0</v>
      </c>
      <c r="CH120" s="54">
        <f t="shared" si="202"/>
        <v>0</v>
      </c>
      <c r="CI120" s="54">
        <f t="shared" si="202"/>
        <v>0</v>
      </c>
      <c r="CJ120" s="54">
        <f t="shared" si="202"/>
        <v>0</v>
      </c>
      <c r="CK120" s="54">
        <f t="shared" si="202"/>
        <v>0</v>
      </c>
      <c r="CL120" s="54">
        <f t="shared" si="202"/>
        <v>0</v>
      </c>
      <c r="CM120" s="54">
        <f t="shared" si="202"/>
        <v>0</v>
      </c>
      <c r="CN120" s="54">
        <f t="shared" si="202"/>
        <v>0</v>
      </c>
      <c r="CO120" s="54">
        <f t="shared" si="202"/>
        <v>0</v>
      </c>
      <c r="CP120" s="54">
        <f t="shared" si="202"/>
        <v>0</v>
      </c>
      <c r="CQ120" s="54">
        <f t="shared" si="202"/>
        <v>0</v>
      </c>
      <c r="CR120" s="54">
        <f t="shared" si="202"/>
        <v>0</v>
      </c>
      <c r="CS120" s="54">
        <f t="shared" si="202"/>
        <v>0</v>
      </c>
      <c r="CT120" s="54">
        <f t="shared" si="202"/>
        <v>0</v>
      </c>
      <c r="CU120" s="54">
        <f t="shared" si="202"/>
        <v>0</v>
      </c>
      <c r="CV120" s="58">
        <f t="shared" ref="CV120:DP120" si="203">CV127</f>
        <v>0</v>
      </c>
      <c r="CW120" s="58">
        <f t="shared" si="203"/>
        <v>0</v>
      </c>
      <c r="CX120" s="58">
        <f t="shared" si="203"/>
        <v>0</v>
      </c>
      <c r="CY120" s="58">
        <f t="shared" si="203"/>
        <v>0</v>
      </c>
      <c r="CZ120" s="58">
        <f t="shared" si="203"/>
        <v>0</v>
      </c>
      <c r="DA120" s="58">
        <f t="shared" si="203"/>
        <v>0</v>
      </c>
      <c r="DB120" s="58">
        <f t="shared" si="203"/>
        <v>0</v>
      </c>
      <c r="DC120" s="58">
        <f t="shared" si="203"/>
        <v>0</v>
      </c>
      <c r="DD120" s="58">
        <f t="shared" si="203"/>
        <v>0</v>
      </c>
      <c r="DE120" s="58">
        <f t="shared" si="203"/>
        <v>0</v>
      </c>
      <c r="DF120" s="58">
        <f t="shared" si="203"/>
        <v>0</v>
      </c>
      <c r="DG120" s="58">
        <f t="shared" si="203"/>
        <v>0</v>
      </c>
      <c r="DH120" s="58">
        <f t="shared" si="203"/>
        <v>0</v>
      </c>
      <c r="DI120" s="58">
        <f t="shared" si="203"/>
        <v>0</v>
      </c>
      <c r="DJ120" s="58">
        <f t="shared" si="203"/>
        <v>0</v>
      </c>
      <c r="DK120" s="58">
        <f t="shared" si="203"/>
        <v>0</v>
      </c>
      <c r="DL120" s="58">
        <f t="shared" si="203"/>
        <v>0</v>
      </c>
      <c r="DM120" s="58">
        <f t="shared" si="203"/>
        <v>0</v>
      </c>
      <c r="DN120" s="58">
        <f t="shared" si="203"/>
        <v>0</v>
      </c>
      <c r="DO120" s="58">
        <f t="shared" si="203"/>
        <v>0</v>
      </c>
      <c r="DP120" s="58">
        <f t="shared" si="203"/>
        <v>0</v>
      </c>
    </row>
    <row r="121" spans="1:120" x14ac:dyDescent="0.25">
      <c r="A121" s="52" t="str">
        <f t="shared" si="138"/>
        <v>15_RP</v>
      </c>
      <c r="B121" s="52" t="str">
        <f t="shared" si="138"/>
        <v>18_heat</v>
      </c>
      <c r="C121" s="52" t="str">
        <f t="shared" si="138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39"/>
        <v>15_RP</v>
      </c>
      <c r="BL121" s="52" t="str">
        <f t="shared" si="140"/>
        <v>d_ind_cem_ccs_18_heat</v>
      </c>
      <c r="BM121" s="52"/>
      <c r="BN121" s="52"/>
      <c r="BO121" s="52">
        <f t="shared" ref="BO121:CU121" si="204">BO$50*BO46</f>
        <v>0</v>
      </c>
      <c r="BP121" s="52">
        <f t="shared" si="204"/>
        <v>0</v>
      </c>
      <c r="BQ121" s="52">
        <f t="shared" si="204"/>
        <v>0</v>
      </c>
      <c r="BR121" s="52">
        <f t="shared" si="204"/>
        <v>0</v>
      </c>
      <c r="BS121" s="52">
        <f t="shared" si="204"/>
        <v>0</v>
      </c>
      <c r="BT121" s="52">
        <f t="shared" si="204"/>
        <v>0</v>
      </c>
      <c r="BU121" s="52">
        <f t="shared" si="204"/>
        <v>0</v>
      </c>
      <c r="BV121" s="52">
        <f t="shared" si="204"/>
        <v>0</v>
      </c>
      <c r="BW121" s="52">
        <f t="shared" si="204"/>
        <v>0</v>
      </c>
      <c r="BX121" s="52">
        <f t="shared" si="204"/>
        <v>0</v>
      </c>
      <c r="BY121" s="52">
        <f t="shared" si="204"/>
        <v>0</v>
      </c>
      <c r="BZ121" s="52">
        <f t="shared" si="204"/>
        <v>0</v>
      </c>
      <c r="CA121" s="52">
        <f t="shared" si="204"/>
        <v>0</v>
      </c>
      <c r="CB121" s="52">
        <f t="shared" si="204"/>
        <v>0</v>
      </c>
      <c r="CC121" s="52">
        <f t="shared" si="204"/>
        <v>0</v>
      </c>
      <c r="CD121" s="52">
        <f t="shared" si="204"/>
        <v>0</v>
      </c>
      <c r="CE121" s="52">
        <f t="shared" si="204"/>
        <v>0</v>
      </c>
      <c r="CF121" s="52">
        <f t="shared" si="204"/>
        <v>0</v>
      </c>
      <c r="CG121" s="52">
        <f t="shared" si="204"/>
        <v>0</v>
      </c>
      <c r="CH121" s="52">
        <f t="shared" si="204"/>
        <v>0</v>
      </c>
      <c r="CI121" s="52">
        <f t="shared" si="204"/>
        <v>0</v>
      </c>
      <c r="CJ121" s="52">
        <f t="shared" si="204"/>
        <v>0</v>
      </c>
      <c r="CK121" s="52">
        <f t="shared" si="204"/>
        <v>0</v>
      </c>
      <c r="CL121" s="52">
        <f t="shared" si="204"/>
        <v>0</v>
      </c>
      <c r="CM121" s="52">
        <f t="shared" si="204"/>
        <v>0</v>
      </c>
      <c r="CN121" s="52">
        <f t="shared" si="204"/>
        <v>0</v>
      </c>
      <c r="CO121" s="52">
        <f t="shared" si="204"/>
        <v>0</v>
      </c>
      <c r="CP121" s="52">
        <f t="shared" si="204"/>
        <v>0</v>
      </c>
      <c r="CQ121" s="52">
        <f t="shared" si="204"/>
        <v>0</v>
      </c>
      <c r="CR121" s="52">
        <f t="shared" si="204"/>
        <v>0</v>
      </c>
      <c r="CS121" s="52">
        <f t="shared" si="204"/>
        <v>0</v>
      </c>
      <c r="CT121" s="52">
        <f t="shared" si="204"/>
        <v>0</v>
      </c>
      <c r="CU121" s="52">
        <f t="shared" si="204"/>
        <v>0</v>
      </c>
      <c r="CV121" s="52">
        <f t="shared" ref="CV121:DP121" si="205">CV$50*CV46</f>
        <v>0</v>
      </c>
      <c r="CW121" s="52">
        <f t="shared" si="205"/>
        <v>0</v>
      </c>
      <c r="CX121" s="52">
        <f t="shared" si="205"/>
        <v>0</v>
      </c>
      <c r="CY121" s="52">
        <f t="shared" si="205"/>
        <v>0</v>
      </c>
      <c r="CZ121" s="52">
        <f t="shared" si="205"/>
        <v>0</v>
      </c>
      <c r="DA121" s="52">
        <f t="shared" si="205"/>
        <v>0</v>
      </c>
      <c r="DB121" s="52">
        <f t="shared" si="205"/>
        <v>0</v>
      </c>
      <c r="DC121" s="52">
        <f t="shared" si="205"/>
        <v>0</v>
      </c>
      <c r="DD121" s="52">
        <f t="shared" si="205"/>
        <v>0</v>
      </c>
      <c r="DE121" s="52">
        <f t="shared" si="205"/>
        <v>0</v>
      </c>
      <c r="DF121" s="52">
        <f t="shared" si="205"/>
        <v>0</v>
      </c>
      <c r="DG121" s="52">
        <f t="shared" si="205"/>
        <v>0</v>
      </c>
      <c r="DH121" s="52">
        <f t="shared" si="205"/>
        <v>0</v>
      </c>
      <c r="DI121" s="52">
        <f t="shared" si="205"/>
        <v>0</v>
      </c>
      <c r="DJ121" s="52">
        <f t="shared" si="205"/>
        <v>0</v>
      </c>
      <c r="DK121" s="52">
        <f t="shared" si="205"/>
        <v>0</v>
      </c>
      <c r="DL121" s="52">
        <f t="shared" si="205"/>
        <v>0</v>
      </c>
      <c r="DM121" s="52">
        <f t="shared" si="205"/>
        <v>0</v>
      </c>
      <c r="DN121" s="52">
        <f t="shared" si="205"/>
        <v>0</v>
      </c>
      <c r="DO121" s="52">
        <f t="shared" si="205"/>
        <v>0</v>
      </c>
      <c r="DP121" s="52">
        <f t="shared" si="205"/>
        <v>0</v>
      </c>
    </row>
    <row r="123" spans="1:120" x14ac:dyDescent="0.25">
      <c r="BL123" s="1" t="s">
        <v>173</v>
      </c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6">BP124</f>
        <v>0</v>
      </c>
      <c r="BP124" s="58">
        <f t="shared" ref="BP124:CU124" si="207">BP50*BP45</f>
        <v>0</v>
      </c>
      <c r="BQ124" s="58">
        <f t="shared" si="207"/>
        <v>0</v>
      </c>
      <c r="BR124" s="58">
        <f t="shared" si="207"/>
        <v>0</v>
      </c>
      <c r="BS124" s="58">
        <f t="shared" si="207"/>
        <v>0</v>
      </c>
      <c r="BT124" s="58">
        <f t="shared" si="207"/>
        <v>0</v>
      </c>
      <c r="BU124" s="58">
        <f t="shared" si="207"/>
        <v>0</v>
      </c>
      <c r="BV124" s="58">
        <f t="shared" si="207"/>
        <v>0</v>
      </c>
      <c r="BW124" s="58">
        <f t="shared" si="207"/>
        <v>0</v>
      </c>
      <c r="BX124" s="58">
        <f t="shared" si="207"/>
        <v>0</v>
      </c>
      <c r="BY124" s="58">
        <f t="shared" si="207"/>
        <v>0</v>
      </c>
      <c r="BZ124" s="58">
        <f t="shared" si="207"/>
        <v>0</v>
      </c>
      <c r="CA124" s="58">
        <f t="shared" si="207"/>
        <v>0</v>
      </c>
      <c r="CB124" s="58">
        <f t="shared" si="207"/>
        <v>0</v>
      </c>
      <c r="CC124" s="58">
        <f t="shared" si="207"/>
        <v>0</v>
      </c>
      <c r="CD124" s="58">
        <f t="shared" si="207"/>
        <v>0</v>
      </c>
      <c r="CE124" s="58">
        <f t="shared" si="207"/>
        <v>0</v>
      </c>
      <c r="CF124" s="58">
        <f t="shared" si="207"/>
        <v>0</v>
      </c>
      <c r="CG124" s="58">
        <f t="shared" si="207"/>
        <v>0</v>
      </c>
      <c r="CH124" s="58">
        <f t="shared" si="207"/>
        <v>0</v>
      </c>
      <c r="CI124" s="58">
        <f t="shared" si="207"/>
        <v>0</v>
      </c>
      <c r="CJ124" s="58">
        <f t="shared" si="207"/>
        <v>0</v>
      </c>
      <c r="CK124" s="58">
        <f t="shared" si="207"/>
        <v>0</v>
      </c>
      <c r="CL124" s="58">
        <f t="shared" si="207"/>
        <v>0</v>
      </c>
      <c r="CM124" s="58">
        <f t="shared" si="207"/>
        <v>0</v>
      </c>
      <c r="CN124" s="58">
        <f t="shared" si="207"/>
        <v>0</v>
      </c>
      <c r="CO124" s="58">
        <f t="shared" si="207"/>
        <v>0</v>
      </c>
      <c r="CP124" s="58">
        <f t="shared" si="207"/>
        <v>0</v>
      </c>
      <c r="CQ124" s="58">
        <f t="shared" si="207"/>
        <v>0</v>
      </c>
      <c r="CR124" s="58">
        <f t="shared" si="207"/>
        <v>0</v>
      </c>
      <c r="CS124" s="58">
        <f t="shared" si="207"/>
        <v>0</v>
      </c>
      <c r="CT124" s="58">
        <f t="shared" si="207"/>
        <v>0</v>
      </c>
      <c r="CU124" s="58">
        <f t="shared" si="207"/>
        <v>0</v>
      </c>
      <c r="CV124" s="58">
        <f t="shared" ref="CV124:DP124" si="208">CV50*CV45</f>
        <v>0</v>
      </c>
      <c r="CW124" s="58">
        <f t="shared" si="208"/>
        <v>0</v>
      </c>
      <c r="CX124" s="58">
        <f t="shared" si="208"/>
        <v>0</v>
      </c>
      <c r="CY124" s="58">
        <f t="shared" si="208"/>
        <v>0</v>
      </c>
      <c r="CZ124" s="58">
        <f t="shared" si="208"/>
        <v>0</v>
      </c>
      <c r="DA124" s="58">
        <f t="shared" si="208"/>
        <v>0</v>
      </c>
      <c r="DB124" s="58">
        <f t="shared" si="208"/>
        <v>0</v>
      </c>
      <c r="DC124" s="58">
        <f t="shared" si="208"/>
        <v>0</v>
      </c>
      <c r="DD124" s="58">
        <f t="shared" si="208"/>
        <v>0</v>
      </c>
      <c r="DE124" s="58">
        <f t="shared" si="208"/>
        <v>0</v>
      </c>
      <c r="DF124" s="58">
        <f t="shared" si="208"/>
        <v>0</v>
      </c>
      <c r="DG124" s="58">
        <f t="shared" si="208"/>
        <v>0</v>
      </c>
      <c r="DH124" s="58">
        <f t="shared" si="208"/>
        <v>0</v>
      </c>
      <c r="DI124" s="58">
        <f t="shared" si="208"/>
        <v>0</v>
      </c>
      <c r="DJ124" s="58">
        <f t="shared" si="208"/>
        <v>0</v>
      </c>
      <c r="DK124" s="58">
        <f t="shared" si="208"/>
        <v>0</v>
      </c>
      <c r="DL124" s="58">
        <f t="shared" si="208"/>
        <v>0</v>
      </c>
      <c r="DM124" s="58">
        <f t="shared" si="208"/>
        <v>0</v>
      </c>
      <c r="DN124" s="58">
        <f t="shared" si="208"/>
        <v>0</v>
      </c>
      <c r="DO124" s="58">
        <f t="shared" si="208"/>
        <v>0</v>
      </c>
      <c r="DP124" s="58">
        <f t="shared" si="208"/>
        <v>0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6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0</v>
      </c>
      <c r="CC125" s="58" cm="1">
        <f t="array" ref="CC125">INDEX(prod_est,$G$15+$H$15-1,MATCH(CC57,$BP$57:$CV$57,0))*CC50</f>
        <v>0</v>
      </c>
      <c r="CD125" s="58" cm="1">
        <f t="array" ref="CD125">INDEX(prod_est,$G$15+$H$15-1,MATCH(CD57,$BP$57:$CV$57,0))*CD50</f>
        <v>0</v>
      </c>
      <c r="CE125" s="58" cm="1">
        <f t="array" ref="CE125">INDEX(prod_est,$G$15+$H$15-1,MATCH(CE57,$BP$57:$CV$57,0))*CE50</f>
        <v>0</v>
      </c>
      <c r="CF125" s="58" cm="1">
        <f t="array" ref="CF125">INDEX(prod_est,$G$15+$H$15-1,MATCH(CF57,$BP$57:$CV$57,0))*CF50</f>
        <v>0</v>
      </c>
      <c r="CG125" s="58" cm="1">
        <f t="array" ref="CG125">INDEX(prod_est,$G$15+$H$15-1,MATCH(CG57,$BP$57:$CV$57,0))*CG50</f>
        <v>0</v>
      </c>
      <c r="CH125" s="58" cm="1">
        <f t="array" ref="CH125">INDEX(prod_est,$G$15+$H$15-1,MATCH(CH57,$BP$57:$CV$57,0))*CH50</f>
        <v>0</v>
      </c>
      <c r="CI125" s="58" cm="1">
        <f t="array" ref="CI125">INDEX(prod_est,$G$15+$H$15-1,MATCH(CI57,$BP$57:$CV$57,0))*CI50</f>
        <v>0</v>
      </c>
      <c r="CJ125" s="58" cm="1">
        <f t="array" ref="CJ125">INDEX(prod_est,$G$15+$H$15-1,MATCH(CJ57,$BP$57:$CV$57,0))*CJ50</f>
        <v>0</v>
      </c>
      <c r="CK125" s="58" cm="1">
        <f t="array" ref="CK125">INDEX(prod_est,$G$15+$H$15-1,MATCH(CK57,$BP$57:$CV$57,0))*CK50</f>
        <v>0</v>
      </c>
      <c r="CL125" s="58" cm="1">
        <f t="array" ref="CL125">INDEX(prod_est,$G$15+$H$15-1,MATCH(CL57,$BP$57:$CV$57,0))*CL50</f>
        <v>0</v>
      </c>
      <c r="CM125" s="58" cm="1">
        <f t="array" ref="CM125">INDEX(prod_est,$G$15+$H$15-1,MATCH(CM57,$BP$57:$CV$57,0))*CM50</f>
        <v>0</v>
      </c>
      <c r="CN125" s="58" cm="1">
        <f t="array" ref="CN125">INDEX(prod_est,$G$15+$H$15-1,MATCH(CN57,$BP$57:$CV$57,0))*CN50</f>
        <v>0</v>
      </c>
      <c r="CO125" s="58" cm="1">
        <f t="array" ref="CO125">INDEX(prod_est,$G$15+$H$15-1,MATCH(CO57,$BP$57:$CV$57,0))*CO50</f>
        <v>0</v>
      </c>
      <c r="CP125" s="58" cm="1">
        <f t="array" ref="CP125">INDEX(prod_est,$G$15+$H$15-1,MATCH(CP57,$BP$57:$CV$57,0))*CP50</f>
        <v>0</v>
      </c>
      <c r="CQ125" s="58" cm="1">
        <f t="array" ref="CQ125">INDEX(prod_est,$G$15+$H$15-1,MATCH(CQ57,$BP$57:$CV$57,0))*CQ50</f>
        <v>0</v>
      </c>
      <c r="CR125" s="58" cm="1">
        <f t="array" ref="CR125">INDEX(prod_est,$G$15+$H$15-1,MATCH(CR57,$BP$57:$CV$57,0))*CR50</f>
        <v>0</v>
      </c>
      <c r="CS125" s="58" cm="1">
        <f t="array" ref="CS125">INDEX(prod_est,$G$15+$H$15-1,MATCH(CS57,$BP$57:$CV$57,0))*CS50</f>
        <v>0</v>
      </c>
      <c r="CT125" s="58" cm="1">
        <f t="array" ref="CT125">INDEX(prod_est,$G$15+$H$15-1,MATCH(CT57,$BP$57:$CV$57,0))*CT50</f>
        <v>0</v>
      </c>
      <c r="CU125" s="58" cm="1">
        <f t="array" ref="CU125">INDEX(prod_est,$G$15+$H$15-1,MATCH(CU57,$BP$57:$DP$57,0))*CU50</f>
        <v>0</v>
      </c>
      <c r="CV125" s="58" cm="1">
        <f t="array" ref="CV125">INDEX(prod_est,$G$15+$H$15-1,MATCH(CV57,$BP$57:$DP$57,0))*CV50</f>
        <v>0</v>
      </c>
      <c r="CW125" s="58" cm="1">
        <f t="array" ref="CW125">INDEX(prod_est,$G$15+$H$15-1,MATCH(CW57,$BP$57:$DP$57,0))*CW50</f>
        <v>0</v>
      </c>
      <c r="CX125" s="58" cm="1">
        <f t="array" ref="CX125">INDEX(prod_est,$G$15+$H$15-1,MATCH(CX57,$BP$57:$DP$57,0))*CX50</f>
        <v>0</v>
      </c>
      <c r="CY125" s="58" cm="1">
        <f t="array" ref="CY125">INDEX(prod_est,$G$15+$H$15-1,MATCH(CY57,$BP$57:$DP$57,0))*CY50</f>
        <v>0</v>
      </c>
      <c r="CZ125" s="58" cm="1">
        <f t="array" ref="CZ125">INDEX(prod_est,$G$15+$H$15-1,MATCH(CZ57,$BP$57:$DP$57,0))*CZ50</f>
        <v>0</v>
      </c>
      <c r="DA125" s="58" cm="1">
        <f t="array" ref="DA125">INDEX(prod_est,$G$15+$H$15-1,MATCH(DA57,$BP$57:$DP$57,0))*DA50</f>
        <v>0</v>
      </c>
      <c r="DB125" s="58" cm="1">
        <f t="array" ref="DB125">INDEX(prod_est,$G$15+$H$15-1,MATCH(DB57,$BP$57:$DP$57,0))*DB50</f>
        <v>0</v>
      </c>
      <c r="DC125" s="58" cm="1">
        <f t="array" ref="DC125">INDEX(prod_est,$G$15+$H$15-1,MATCH(DC57,$BP$57:$DP$57,0))*DC50</f>
        <v>0</v>
      </c>
      <c r="DD125" s="58" cm="1">
        <f t="array" ref="DD125">INDEX(prod_est,$G$15+$H$15-1,MATCH(DD57,$BP$57:$DP$57,0))*DD50</f>
        <v>0</v>
      </c>
      <c r="DE125" s="58" cm="1">
        <f t="array" ref="DE125">INDEX(prod_est,$G$15+$H$15-1,MATCH(DE57,$BP$57:$DP$57,0))*DE50</f>
        <v>0</v>
      </c>
      <c r="DF125" s="58" cm="1">
        <f t="array" ref="DF125">INDEX(prod_est,$G$15+$H$15-1,MATCH(DF57,$BP$57:$DP$57,0))*DF50</f>
        <v>0</v>
      </c>
      <c r="DG125" s="58" cm="1">
        <f t="array" ref="DG125">INDEX(prod_est,$G$15+$H$15-1,MATCH(DG57,$BP$57:$DP$57,0))*DG50</f>
        <v>0</v>
      </c>
      <c r="DH125" s="58" cm="1">
        <f t="array" ref="DH125">INDEX(prod_est,$G$15+$H$15-1,MATCH(DH57,$BP$57:$DP$57,0))*DH50</f>
        <v>0</v>
      </c>
      <c r="DI125" s="58" cm="1">
        <f t="array" ref="DI125">INDEX(prod_est,$G$15+$H$15-1,MATCH(DI57,$BP$57:$DP$57,0))*DI50</f>
        <v>0</v>
      </c>
      <c r="DJ125" s="58" cm="1">
        <f t="array" ref="DJ125">INDEX(prod_est,$G$15+$H$15-1,MATCH(DJ57,$BP$57:$DP$57,0))*DJ50</f>
        <v>0</v>
      </c>
      <c r="DK125" s="58" cm="1">
        <f t="array" ref="DK125">INDEX(prod_est,$G$15+$H$15-1,MATCH(DK57,$BP$57:$DP$57,0))*DK50</f>
        <v>0</v>
      </c>
      <c r="DL125" s="58" cm="1">
        <f t="array" ref="DL125">INDEX(prod_est,$G$15+$H$15-1,MATCH(DL57,$BP$57:$DP$57,0))*DL50</f>
        <v>0</v>
      </c>
      <c r="DM125" s="58" cm="1">
        <f t="array" ref="DM125">INDEX(prod_est,$G$15+$H$15-1,MATCH(DM57,$BP$57:$DP$57,0))*DM50</f>
        <v>0</v>
      </c>
      <c r="DN125" s="58" cm="1">
        <f t="array" ref="DN125">INDEX(prod_est,$G$15+$H$15-1,MATCH(DN57,$BP$57:$DP$57,0))*DN50</f>
        <v>0</v>
      </c>
      <c r="DO125" s="58" cm="1">
        <f t="array" ref="DO125">INDEX(prod_est,$G$15+$H$15-1,MATCH(DO57,$BP$57:$DP$57,0))*DO50</f>
        <v>0</v>
      </c>
      <c r="DP125" s="58" cm="1">
        <f t="array" ref="DP125">INDEX(prod_est,$G$15+$H$15-1,MATCH(DP57,$BP$57:$DP$57,0))*DP50</f>
        <v>0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6"/>
        <v>0</v>
      </c>
      <c r="BP126" s="58">
        <f t="shared" ref="BP126:CU126" si="209">BP125*1000*$I$9*$I$10</f>
        <v>0</v>
      </c>
      <c r="BQ126" s="58">
        <f t="shared" si="209"/>
        <v>0</v>
      </c>
      <c r="BR126" s="58">
        <f t="shared" si="209"/>
        <v>0</v>
      </c>
      <c r="BS126" s="58">
        <f t="shared" si="209"/>
        <v>0</v>
      </c>
      <c r="BT126" s="58">
        <f t="shared" si="209"/>
        <v>0</v>
      </c>
      <c r="BU126" s="58">
        <f t="shared" si="209"/>
        <v>0</v>
      </c>
      <c r="BV126" s="58">
        <f t="shared" si="209"/>
        <v>0</v>
      </c>
      <c r="BW126" s="58">
        <f t="shared" si="209"/>
        <v>0</v>
      </c>
      <c r="BX126" s="58">
        <f t="shared" si="209"/>
        <v>0</v>
      </c>
      <c r="BY126" s="58">
        <f t="shared" si="209"/>
        <v>0</v>
      </c>
      <c r="BZ126" s="58">
        <f t="shared" si="209"/>
        <v>0</v>
      </c>
      <c r="CA126" s="58">
        <f t="shared" si="209"/>
        <v>0</v>
      </c>
      <c r="CB126" s="58">
        <f t="shared" si="209"/>
        <v>0</v>
      </c>
      <c r="CC126" s="58">
        <f t="shared" si="209"/>
        <v>0</v>
      </c>
      <c r="CD126" s="58">
        <f t="shared" si="209"/>
        <v>0</v>
      </c>
      <c r="CE126" s="58">
        <f t="shared" si="209"/>
        <v>0</v>
      </c>
      <c r="CF126" s="58">
        <f t="shared" si="209"/>
        <v>0</v>
      </c>
      <c r="CG126" s="58">
        <f t="shared" si="209"/>
        <v>0</v>
      </c>
      <c r="CH126" s="58">
        <f t="shared" si="209"/>
        <v>0</v>
      </c>
      <c r="CI126" s="58">
        <f t="shared" si="209"/>
        <v>0</v>
      </c>
      <c r="CJ126" s="58">
        <f t="shared" si="209"/>
        <v>0</v>
      </c>
      <c r="CK126" s="58">
        <f t="shared" si="209"/>
        <v>0</v>
      </c>
      <c r="CL126" s="58">
        <f t="shared" si="209"/>
        <v>0</v>
      </c>
      <c r="CM126" s="58">
        <f t="shared" si="209"/>
        <v>0</v>
      </c>
      <c r="CN126" s="58">
        <f t="shared" si="209"/>
        <v>0</v>
      </c>
      <c r="CO126" s="58">
        <f t="shared" si="209"/>
        <v>0</v>
      </c>
      <c r="CP126" s="58">
        <f t="shared" si="209"/>
        <v>0</v>
      </c>
      <c r="CQ126" s="58">
        <f t="shared" si="209"/>
        <v>0</v>
      </c>
      <c r="CR126" s="58">
        <f t="shared" si="209"/>
        <v>0</v>
      </c>
      <c r="CS126" s="58">
        <f t="shared" si="209"/>
        <v>0</v>
      </c>
      <c r="CT126" s="58">
        <f t="shared" si="209"/>
        <v>0</v>
      </c>
      <c r="CU126" s="58">
        <f t="shared" si="209"/>
        <v>0</v>
      </c>
      <c r="CV126" s="58">
        <f t="shared" ref="CV126:DP126" si="210">CV125*1000*$I$9*$I$10</f>
        <v>0</v>
      </c>
      <c r="CW126" s="58">
        <f t="shared" si="210"/>
        <v>0</v>
      </c>
      <c r="CX126" s="58">
        <f t="shared" si="210"/>
        <v>0</v>
      </c>
      <c r="CY126" s="58">
        <f t="shared" si="210"/>
        <v>0</v>
      </c>
      <c r="CZ126" s="58">
        <f t="shared" si="210"/>
        <v>0</v>
      </c>
      <c r="DA126" s="58">
        <f t="shared" si="210"/>
        <v>0</v>
      </c>
      <c r="DB126" s="58">
        <f t="shared" si="210"/>
        <v>0</v>
      </c>
      <c r="DC126" s="58">
        <f t="shared" si="210"/>
        <v>0</v>
      </c>
      <c r="DD126" s="58">
        <f t="shared" si="210"/>
        <v>0</v>
      </c>
      <c r="DE126" s="58">
        <f t="shared" si="210"/>
        <v>0</v>
      </c>
      <c r="DF126" s="58">
        <f t="shared" si="210"/>
        <v>0</v>
      </c>
      <c r="DG126" s="58">
        <f t="shared" si="210"/>
        <v>0</v>
      </c>
      <c r="DH126" s="58">
        <f t="shared" si="210"/>
        <v>0</v>
      </c>
      <c r="DI126" s="58">
        <f t="shared" si="210"/>
        <v>0</v>
      </c>
      <c r="DJ126" s="58">
        <f t="shared" si="210"/>
        <v>0</v>
      </c>
      <c r="DK126" s="58">
        <f t="shared" si="210"/>
        <v>0</v>
      </c>
      <c r="DL126" s="58">
        <f t="shared" si="210"/>
        <v>0</v>
      </c>
      <c r="DM126" s="58">
        <f t="shared" si="210"/>
        <v>0</v>
      </c>
      <c r="DN126" s="58">
        <f t="shared" si="210"/>
        <v>0</v>
      </c>
      <c r="DO126" s="58">
        <f t="shared" si="210"/>
        <v>0</v>
      </c>
      <c r="DP126" s="58">
        <f t="shared" si="210"/>
        <v>0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6"/>
        <v>0</v>
      </c>
      <c r="BP127" s="59">
        <f t="shared" ref="BP127:CU127" si="211">BP124+BP126</f>
        <v>0</v>
      </c>
      <c r="BQ127" s="59">
        <f t="shared" si="211"/>
        <v>0</v>
      </c>
      <c r="BR127" s="59">
        <f t="shared" si="211"/>
        <v>0</v>
      </c>
      <c r="BS127" s="59">
        <f t="shared" si="211"/>
        <v>0</v>
      </c>
      <c r="BT127" s="59">
        <f t="shared" si="211"/>
        <v>0</v>
      </c>
      <c r="BU127" s="59">
        <f t="shared" si="211"/>
        <v>0</v>
      </c>
      <c r="BV127" s="59">
        <f t="shared" si="211"/>
        <v>0</v>
      </c>
      <c r="BW127" s="59">
        <f t="shared" si="211"/>
        <v>0</v>
      </c>
      <c r="BX127" s="59">
        <f t="shared" si="211"/>
        <v>0</v>
      </c>
      <c r="BY127" s="59">
        <f t="shared" si="211"/>
        <v>0</v>
      </c>
      <c r="BZ127" s="59">
        <f t="shared" si="211"/>
        <v>0</v>
      </c>
      <c r="CA127" s="59">
        <f t="shared" si="211"/>
        <v>0</v>
      </c>
      <c r="CB127" s="59">
        <f t="shared" si="211"/>
        <v>0</v>
      </c>
      <c r="CC127" s="59">
        <f t="shared" si="211"/>
        <v>0</v>
      </c>
      <c r="CD127" s="59">
        <f t="shared" si="211"/>
        <v>0</v>
      </c>
      <c r="CE127" s="59">
        <f t="shared" si="211"/>
        <v>0</v>
      </c>
      <c r="CF127" s="59">
        <f t="shared" si="211"/>
        <v>0</v>
      </c>
      <c r="CG127" s="59">
        <f t="shared" si="211"/>
        <v>0</v>
      </c>
      <c r="CH127" s="59">
        <f t="shared" si="211"/>
        <v>0</v>
      </c>
      <c r="CI127" s="59">
        <f t="shared" si="211"/>
        <v>0</v>
      </c>
      <c r="CJ127" s="59">
        <f t="shared" si="211"/>
        <v>0</v>
      </c>
      <c r="CK127" s="59">
        <f t="shared" si="211"/>
        <v>0</v>
      </c>
      <c r="CL127" s="59">
        <f t="shared" si="211"/>
        <v>0</v>
      </c>
      <c r="CM127" s="59">
        <f t="shared" si="211"/>
        <v>0</v>
      </c>
      <c r="CN127" s="59">
        <f t="shared" si="211"/>
        <v>0</v>
      </c>
      <c r="CO127" s="59">
        <f t="shared" si="211"/>
        <v>0</v>
      </c>
      <c r="CP127" s="59">
        <f t="shared" si="211"/>
        <v>0</v>
      </c>
      <c r="CQ127" s="59">
        <f t="shared" si="211"/>
        <v>0</v>
      </c>
      <c r="CR127" s="59">
        <f t="shared" si="211"/>
        <v>0</v>
      </c>
      <c r="CS127" s="59">
        <f t="shared" si="211"/>
        <v>0</v>
      </c>
      <c r="CT127" s="59">
        <f t="shared" si="211"/>
        <v>0</v>
      </c>
      <c r="CU127" s="59">
        <f t="shared" si="211"/>
        <v>0</v>
      </c>
      <c r="CV127" s="59">
        <f t="shared" ref="CV127:DP127" si="212">CV124+CV126</f>
        <v>0</v>
      </c>
      <c r="CW127" s="59">
        <f t="shared" si="212"/>
        <v>0</v>
      </c>
      <c r="CX127" s="59">
        <f t="shared" si="212"/>
        <v>0</v>
      </c>
      <c r="CY127" s="59">
        <f t="shared" si="212"/>
        <v>0</v>
      </c>
      <c r="CZ127" s="59">
        <f t="shared" si="212"/>
        <v>0</v>
      </c>
      <c r="DA127" s="59">
        <f t="shared" si="212"/>
        <v>0</v>
      </c>
      <c r="DB127" s="59">
        <f t="shared" si="212"/>
        <v>0</v>
      </c>
      <c r="DC127" s="59">
        <f t="shared" si="212"/>
        <v>0</v>
      </c>
      <c r="DD127" s="59">
        <f t="shared" si="212"/>
        <v>0</v>
      </c>
      <c r="DE127" s="59">
        <f t="shared" si="212"/>
        <v>0</v>
      </c>
      <c r="DF127" s="59">
        <f t="shared" si="212"/>
        <v>0</v>
      </c>
      <c r="DG127" s="59">
        <f t="shared" si="212"/>
        <v>0</v>
      </c>
      <c r="DH127" s="59">
        <f t="shared" si="212"/>
        <v>0</v>
      </c>
      <c r="DI127" s="59">
        <f t="shared" si="212"/>
        <v>0</v>
      </c>
      <c r="DJ127" s="59">
        <f t="shared" si="212"/>
        <v>0</v>
      </c>
      <c r="DK127" s="59">
        <f t="shared" si="212"/>
        <v>0</v>
      </c>
      <c r="DL127" s="59">
        <f t="shared" si="212"/>
        <v>0</v>
      </c>
      <c r="DM127" s="59">
        <f t="shared" si="212"/>
        <v>0</v>
      </c>
      <c r="DN127" s="59">
        <f t="shared" si="212"/>
        <v>0</v>
      </c>
      <c r="DO127" s="59">
        <f t="shared" si="212"/>
        <v>0</v>
      </c>
      <c r="DP127" s="59">
        <f t="shared" si="212"/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DP127"/>
  <sheetViews>
    <sheetView showGridLines="0" workbookViewId="0">
      <selection activeCell="A45" sqref="A45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100" width="11" bestFit="1" customWidth="1"/>
  </cols>
  <sheetData>
    <row r="1" spans="1:120" x14ac:dyDescent="0.25">
      <c r="A1" s="10" t="s">
        <v>93</v>
      </c>
    </row>
    <row r="3" spans="1:120" x14ac:dyDescent="0.25">
      <c r="F3" s="14" t="str">
        <f>A15&amp;" 2018"</f>
        <v>16_RUS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IFERROR(F9,0)</f>
        <v>1.2215909090909093E-2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2">
        <f>INDEX(thermal_eff,MATCH(A15,Cement_assumptions!$A$110:$A$130,0))</f>
        <v>6.160000000000001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1.2215909090909093E-2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1.3230519480519485E-2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>
        <f>IF(F6/J47&lt;=1,F6/J47,1)</f>
        <v>0.64158010118298892</v>
      </c>
      <c r="G11" s="12" t="s">
        <v>186</v>
      </c>
      <c r="I11" s="50">
        <v>0</v>
      </c>
      <c r="J11" s="12" t="s">
        <v>185</v>
      </c>
    </row>
    <row r="12" spans="1:120" x14ac:dyDescent="0.25"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52</v>
      </c>
      <c r="B15" t="s">
        <v>5</v>
      </c>
      <c r="C15" t="s">
        <v>5</v>
      </c>
      <c r="D15" t="s">
        <v>37</v>
      </c>
      <c r="E15" s="8">
        <v>32.47219278</v>
      </c>
      <c r="F15" s="8">
        <v>30.604293827999999</v>
      </c>
      <c r="G15">
        <f>MATCH(A15,Production_est!$A$4:$A$339,0)</f>
        <v>241</v>
      </c>
      <c r="H15">
        <f>IFERROR(MATCH(D15,Production_est!$D$4:$D$339,0),"-")</f>
        <v>6</v>
      </c>
      <c r="I15" s="8" cm="1">
        <f t="array" ref="I15">IFERROR(INDEX(Production_est!$E$4:$E$339,H15+G15-1),"-")</f>
        <v>57692.6</v>
      </c>
      <c r="J15" s="42">
        <f t="shared" ref="J15:J46" si="0">IFERROR(F15/I15,0)</f>
        <v>5.3047173862852425E-4</v>
      </c>
      <c r="K15" s="42">
        <f t="shared" ref="K15:AO15" si="1">J15*(1-$F$4)</f>
        <v>5.2399154409414172E-4</v>
      </c>
      <c r="L15" s="42">
        <f t="shared" si="1"/>
        <v>5.1759051102708258E-4</v>
      </c>
      <c r="M15" s="42">
        <f t="shared" si="1"/>
        <v>5.112676723980586E-4</v>
      </c>
      <c r="N15" s="42">
        <f t="shared" si="1"/>
        <v>5.0502207299092325E-4</v>
      </c>
      <c r="O15" s="42">
        <f t="shared" si="1"/>
        <v>4.9885276925836365E-4</v>
      </c>
      <c r="P15" s="42">
        <f t="shared" si="1"/>
        <v>4.9275882917935521E-4</v>
      </c>
      <c r="Q15" s="42">
        <f t="shared" si="1"/>
        <v>4.8673933211835742E-4</v>
      </c>
      <c r="R15" s="42">
        <f t="shared" si="1"/>
        <v>4.8079336868622974E-4</v>
      </c>
      <c r="S15" s="42">
        <f t="shared" si="1"/>
        <v>4.7492004060284681E-4</v>
      </c>
      <c r="T15" s="42">
        <f t="shared" si="1"/>
        <v>4.6911846056139157E-4</v>
      </c>
      <c r="U15" s="42">
        <f t="shared" si="1"/>
        <v>4.6338775209430638E-4</v>
      </c>
      <c r="V15" s="42">
        <f t="shared" si="1"/>
        <v>4.5772704944088162E-4</v>
      </c>
      <c r="W15" s="42">
        <f t="shared" si="1"/>
        <v>4.5213549741646175E-4</v>
      </c>
      <c r="X15" s="42">
        <f t="shared" si="1"/>
        <v>4.4661225128324929E-4</v>
      </c>
      <c r="Y15" s="42">
        <f t="shared" si="1"/>
        <v>4.4115647662268685E-4</v>
      </c>
      <c r="Z15" s="42">
        <f t="shared" si="1"/>
        <v>4.3576734920939837E-4</v>
      </c>
      <c r="AA15" s="42">
        <f t="shared" si="1"/>
        <v>4.304440548866699E-4</v>
      </c>
      <c r="AB15" s="42">
        <f t="shared" si="1"/>
        <v>4.2518578944345209E-4</v>
      </c>
      <c r="AC15" s="42">
        <f t="shared" si="1"/>
        <v>4.1999175849286448E-4</v>
      </c>
      <c r="AD15" s="42">
        <f t="shared" si="1"/>
        <v>4.1486117735218463E-4</v>
      </c>
      <c r="AE15" s="42">
        <f t="shared" si="1"/>
        <v>4.0979327092430283E-4</v>
      </c>
      <c r="AF15" s="42">
        <f t="shared" si="1"/>
        <v>4.0478727358062526E-4</v>
      </c>
      <c r="AG15" s="42">
        <f t="shared" si="1"/>
        <v>3.9984242904540741E-4</v>
      </c>
      <c r="AH15" s="42">
        <f t="shared" si="1"/>
        <v>3.9495799028150044E-4</v>
      </c>
      <c r="AI15" s="42">
        <f t="shared" si="1"/>
        <v>3.9013321937749347E-4</v>
      </c>
      <c r="AJ15" s="42">
        <f t="shared" si="1"/>
        <v>3.8536738743623431E-4</v>
      </c>
      <c r="AK15" s="42">
        <f t="shared" si="1"/>
        <v>3.8065977446471213E-4</v>
      </c>
      <c r="AL15" s="42">
        <f t="shared" si="1"/>
        <v>3.7600966926528524E-4</v>
      </c>
      <c r="AM15" s="42">
        <f t="shared" si="1"/>
        <v>3.7141636932823771E-4</v>
      </c>
      <c r="AN15" s="42">
        <f t="shared" si="1"/>
        <v>3.6687918072564844E-4</v>
      </c>
      <c r="AO15" s="42">
        <f t="shared" si="1"/>
        <v>3.623974180065567E-4</v>
      </c>
      <c r="AP15" s="42">
        <f t="shared" ref="AP15:BJ15" si="2">AO15*(1-$F$4)</f>
        <v>3.5797040409340841E-4</v>
      </c>
      <c r="AQ15" s="42">
        <f t="shared" si="2"/>
        <v>3.5359747017976734E-4</v>
      </c>
      <c r="AR15" s="42">
        <f t="shared" si="2"/>
        <v>3.4927795562927585E-4</v>
      </c>
      <c r="AS15" s="42">
        <f t="shared" si="2"/>
        <v>3.4501120787585005E-4</v>
      </c>
      <c r="AT15" s="42">
        <f t="shared" si="2"/>
        <v>3.4079658232509394E-4</v>
      </c>
      <c r="AU15" s="42">
        <f t="shared" si="2"/>
        <v>3.3663344225691807E-4</v>
      </c>
      <c r="AV15" s="42">
        <f t="shared" si="2"/>
        <v>3.3252115872934776E-4</v>
      </c>
      <c r="AW15" s="42">
        <f t="shared" si="2"/>
        <v>3.2845911048350632E-4</v>
      </c>
      <c r="AX15" s="42">
        <f t="shared" si="2"/>
        <v>3.2444668384975893E-4</v>
      </c>
      <c r="AY15" s="42">
        <f t="shared" si="2"/>
        <v>3.2048327265500333E-4</v>
      </c>
      <c r="AZ15" s="42">
        <f t="shared" si="2"/>
        <v>3.1656827813109279E-4</v>
      </c>
      <c r="BA15" s="42">
        <f t="shared" si="2"/>
        <v>3.1270110882437776E-4</v>
      </c>
      <c r="BB15" s="42">
        <f t="shared" si="2"/>
        <v>3.088811805063527E-4</v>
      </c>
      <c r="BC15" s="42">
        <f t="shared" si="2"/>
        <v>3.0510791608539444E-4</v>
      </c>
      <c r="BD15" s="42">
        <f t="shared" si="2"/>
        <v>3.0138074551957854E-4</v>
      </c>
      <c r="BE15" s="42">
        <f t="shared" si="2"/>
        <v>2.9769910573056098E-4</v>
      </c>
      <c r="BF15" s="42">
        <f t="shared" si="2"/>
        <v>2.9406244051851152E-4</v>
      </c>
      <c r="BG15" s="42">
        <f t="shared" si="2"/>
        <v>2.9047020047808653E-4</v>
      </c>
      <c r="BH15" s="42">
        <f t="shared" si="2"/>
        <v>2.8692184291542809E-4</v>
      </c>
      <c r="BI15" s="42">
        <f t="shared" si="2"/>
        <v>2.8341683176617713E-4</v>
      </c>
      <c r="BJ15" s="42">
        <f t="shared" si="2"/>
        <v>2.7995463751448804E-4</v>
      </c>
      <c r="BK15" t="str">
        <f t="shared" ref="BK15:BK46" si="3">A15</f>
        <v>16_RUS</v>
      </c>
      <c r="BL15" t="str">
        <f t="shared" ref="BL15:BL46" si="4">"d_ind_cem_"&amp;C15</f>
        <v>d_ind_cem_1_x_coal_thermal</v>
      </c>
      <c r="BO15" s="8">
        <f t="shared" ref="BO15:BO46" si="5">E15</f>
        <v>32.47219278</v>
      </c>
      <c r="BP15" s="8">
        <f t="shared" ref="BP15:BP46" si="6">F15</f>
        <v>30.604293827999999</v>
      </c>
      <c r="BQ15" s="8" cm="1">
        <f t="array" ref="BQ15">K15*INDEX(prod_est,$G15+$H15-1,MATCH(BQ$14,$BP$14:$DP$14,0))</f>
        <v>30.683891075157714</v>
      </c>
      <c r="BR15" s="8" cm="1">
        <f t="array" ref="BR15">L15*INDEX(prod_est,$G15+$H15-1,MATCH(BR$14,$BP$14:$DP$14,0))</f>
        <v>28.456418192271901</v>
      </c>
      <c r="BS15" s="8" cm="1">
        <f t="array" ref="BS15">M15*INDEX(prod_est,$G15+$H15-1,MATCH(BS$14,$BP$14:$DP$14,0))</f>
        <v>28.860897423307552</v>
      </c>
      <c r="BT15" s="8" cm="1">
        <f t="array" ref="BT15">N15*INDEX(prod_est,$G15+$H15-1,MATCH(BT$14,$BP$14:$DP$14,0))</f>
        <v>29.267288144276424</v>
      </c>
      <c r="BU15" s="8" cm="1">
        <f t="array" ref="BU15">O15*INDEX(prod_est,$G15+$H15-1,MATCH(BU$14,$BP$14:$DP$14,0))</f>
        <v>29.67559756211206</v>
      </c>
      <c r="BV15" s="8" cm="1">
        <f t="array" ref="BV15">P15*INDEX(prod_est,$G15+$H15-1,MATCH(BV$14,$BP$14:$DP$14,0))</f>
        <v>30.085832908305971</v>
      </c>
      <c r="BW15" s="8" cm="1">
        <f t="array" ref="BW15">Q15*INDEX(prod_est,$G15+$H15-1,MATCH(BW$14,$BP$14:$DP$14,0))</f>
        <v>30.498001438986996</v>
      </c>
      <c r="BX15" s="8" cm="1">
        <f t="array" ref="BX15">R15*INDEX(prod_est,$G15+$H15-1,MATCH(BX$14,$BP$14:$DP$14,0))</f>
        <v>30.912110435000244</v>
      </c>
      <c r="BY15" s="8" cm="1">
        <f t="array" ref="BY15">S15*INDEX(prod_est,$G15+$H15-1,MATCH(BY$14,$BP$14:$DP$14,0))</f>
        <v>31.328167201986908</v>
      </c>
      <c r="BZ15" s="8" cm="1">
        <f t="array" ref="BZ15">T15*INDEX(prod_est,$G15+$H15-1,MATCH(BZ$14,$BP$14:$DP$14,0))</f>
        <v>31.409647136854598</v>
      </c>
      <c r="CA15" s="8" cm="1">
        <f t="array" ref="CA15">U15*INDEX(prod_est,$G15+$H15-1,MATCH(CA$14,$BP$14:$DP$14,0))</f>
        <v>31.491338988996009</v>
      </c>
      <c r="CB15" s="8" cm="1">
        <f t="array" ref="CB15">V15*INDEX(prod_est,$G15+$H15-1,MATCH(CB$14,$BP$14:$DP$14,0))</f>
        <v>31.573243309576764</v>
      </c>
      <c r="CC15" s="8" cm="1">
        <f t="array" ref="CC15">W15*INDEX(prod_est,$G15+$H15-1,MATCH(CC$14,$BP$14:$DP$14,0))</f>
        <v>31.561798008877069</v>
      </c>
      <c r="CD15" s="8" cm="1">
        <f t="array" ref="CD15">X15*INDEX(prod_est,$G15+$H15-1,MATCH(CD$14,$BP$14:$DP$14,0))</f>
        <v>31.643885582959804</v>
      </c>
      <c r="CE15" s="8" cm="1">
        <f t="array" ref="CE15">Y15*INDEX(prod_est,$G15+$H15-1,MATCH(CE$14,$BP$14:$DP$14,0))</f>
        <v>31.726186654696146</v>
      </c>
      <c r="CF15" s="8" cm="1">
        <f t="array" ref="CF15">Z15*INDEX(prod_est,$G15+$H15-1,MATCH(CF$14,$BP$14:$DP$14,0))</f>
        <v>31.808701779362003</v>
      </c>
      <c r="CG15" s="8" cm="1">
        <f t="array" ref="CG15">AA15*INDEX(prod_est,$G15+$H15-1,MATCH(CG$14,$BP$14:$DP$14,0))</f>
        <v>31.891431513677347</v>
      </c>
      <c r="CH15" s="8" cm="1">
        <f t="array" ref="CH15">AB15*INDEX(prod_est,$G15+$H15-1,MATCH(CH$14,$BP$14:$DP$14,0))</f>
        <v>31.974376415810227</v>
      </c>
      <c r="CI15" s="8" cm="1">
        <f t="array" ref="CI15">AC15*INDEX(prod_est,$G15+$H15-1,MATCH(CI$14,$BP$14:$DP$14,0))</f>
        <v>32.057537045380322</v>
      </c>
      <c r="CJ15" s="8" cm="1">
        <f t="array" ref="CJ15">AD15*INDEX(prod_est,$G15+$H15-1,MATCH(CJ$14,$BP$14:$DP$14,0))</f>
        <v>32.140913963462808</v>
      </c>
      <c r="CK15" s="8" cm="1">
        <f t="array" ref="CK15">AE15*INDEX(prod_est,$G15+$H15-1,MATCH(CK$14,$BP$14:$DP$14,0))</f>
        <v>32.224507732592222</v>
      </c>
      <c r="CL15" s="8" cm="1">
        <f t="array" ref="CL15">AF15*INDEX(prod_est,$G15+$H15-1,MATCH(CL$14,$BP$14:$DP$14,0))</f>
        <v>32.30831891676609</v>
      </c>
      <c r="CM15" s="8" cm="1">
        <f t="array" ref="CM15">AG15*INDEX(prod_est,$G15+$H15-1,MATCH(CM$14,$BP$14:$DP$14,0))</f>
        <v>32.392348081448731</v>
      </c>
      <c r="CN15" s="8" cm="1">
        <f t="array" ref="CN15">AH15*INDEX(prod_est,$G15+$H15-1,MATCH(CN$14,$BP$14:$DP$14,0))</f>
        <v>32.47659579357537</v>
      </c>
      <c r="CO15" s="8" cm="1">
        <f t="array" ref="CO15">AI15*INDEX(prod_est,$G15+$H15-1,MATCH(CO$14,$BP$14:$DP$14,0))</f>
        <v>32.5610626215555</v>
      </c>
      <c r="CP15" s="8" cm="1">
        <f t="array" ref="CP15">AJ15*INDEX(prod_est,$G15+$H15-1,MATCH(CP$14,$BP$14:$DP$14,0))</f>
        <v>32.645749135277192</v>
      </c>
      <c r="CQ15" s="8" cm="1">
        <f t="array" ref="CQ15">AK15*INDEX(prod_est,$G15+$H15-1,MATCH(CQ$14,$BP$14:$DP$14,0))</f>
        <v>32.73065590611057</v>
      </c>
      <c r="CR15" s="8" cm="1">
        <f t="array" ref="CR15">AL15*INDEX(prod_est,$G15+$H15-1,MATCH(CR$14,$BP$14:$DP$14,0))</f>
        <v>32.815783506911828</v>
      </c>
      <c r="CS15" s="8" cm="1">
        <f t="array" ref="CS15">AM15*INDEX(prod_est,$G15+$H15-1,MATCH(CS$14,$BP$14:$DP$14,0))</f>
        <v>32.901132512027083</v>
      </c>
      <c r="CT15" s="8" cm="1">
        <f t="array" ref="CT15">AN15*INDEX(prod_est,$G15+$H15-1,MATCH(CT$14,$BP$14:$DP$14,0))</f>
        <v>32.986703497296304</v>
      </c>
      <c r="CU15" s="8" cm="1">
        <f t="array" ref="CU15">AO15*INDEX(prod_est,$G15+$H15-1,MATCH(CU$14,$BP$14:$DP$14,0))</f>
        <v>33.072497040056987</v>
      </c>
      <c r="CV15" s="8" cm="1">
        <f t="array" ref="CV15">AP15*INDEX(prod_est,$G15+$H15-1,MATCH(CV$14,$BP$14:$DP$14,0))</f>
        <v>33.158513719148416</v>
      </c>
      <c r="CW15" cm="1">
        <f t="array" ref="CW15">AQ15*INDEX(prod_est,$G15+$H15-1,MATCH(CW$14,$BP$14:$DP$14,0))</f>
        <v>32.75345232996564</v>
      </c>
      <c r="CX15" cm="1">
        <f t="array" ref="CX15">AR15*INDEX(prod_est,$G15+$H15-1,MATCH(CX$14,$BP$14:$DP$14,0))</f>
        <v>32.353339133889357</v>
      </c>
      <c r="CY15" cm="1">
        <f t="array" ref="CY15">AS15*INDEX(prod_est,$G15+$H15-1,MATCH(CY$14,$BP$14:$DP$14,0))</f>
        <v>31.958113684242409</v>
      </c>
      <c r="CZ15" cm="1">
        <f t="array" ref="CZ15">AT15*INDEX(prod_est,$G15+$H15-1,MATCH(CZ$14,$BP$14:$DP$14,0))</f>
        <v>31.567716272758769</v>
      </c>
      <c r="DA15" cm="1">
        <f t="array" ref="DA15">AU15*INDEX(prod_est,$G15+$H15-1,MATCH(DA$14,$BP$14:$DP$14,0))</f>
        <v>31.182087920563138</v>
      </c>
      <c r="DB15" cm="1">
        <f t="array" ref="DB15">AV15*INDEX(prod_est,$G15+$H15-1,MATCH(DB$14,$BP$14:$DP$14,0))</f>
        <v>30.801170369260802</v>
      </c>
      <c r="DC15" cm="1">
        <f t="array" ref="DC15">AW15*INDEX(prod_est,$G15+$H15-1,MATCH(DC$14,$BP$14:$DP$14,0))</f>
        <v>30.424906072136309</v>
      </c>
      <c r="DD15" cm="1">
        <f t="array" ref="DD15">AX15*INDEX(prod_est,$G15+$H15-1,MATCH(DD$14,$BP$14:$DP$14,0))</f>
        <v>30.053238185459644</v>
      </c>
      <c r="DE15" cm="1">
        <f t="array" ref="DE15">AY15*INDEX(prod_est,$G15+$H15-1,MATCH(DE$14,$BP$14:$DP$14,0))</f>
        <v>29.68611055989863</v>
      </c>
      <c r="DF15" cm="1">
        <f t="array" ref="DF15">AZ15*INDEX(prod_est,$G15+$H15-1,MATCH(DF$14,$BP$14:$DP$14,0))</f>
        <v>29.323467732036235</v>
      </c>
      <c r="DG15" cm="1">
        <f t="array" ref="DG15">BA15*INDEX(prod_est,$G15+$H15-1,MATCH(DG$14,$BP$14:$DP$14,0))</f>
        <v>28.965254915991476</v>
      </c>
      <c r="DH15" cm="1">
        <f t="array" ref="DH15">BB15*INDEX(prod_est,$G15+$H15-1,MATCH(DH$14,$BP$14:$DP$14,0))</f>
        <v>28.611417995142716</v>
      </c>
      <c r="DI15" cm="1">
        <f t="array" ref="DI15">BC15*INDEX(prod_est,$G15+$H15-1,MATCH(DI$14,$BP$14:$DP$14,0))</f>
        <v>28.261903513952053</v>
      </c>
      <c r="DJ15" cm="1">
        <f t="array" ref="DJ15">BD15*INDEX(prod_est,$G15+$H15-1,MATCH(DJ$14,$BP$14:$DP$14,0))</f>
        <v>27.916658669889571</v>
      </c>
      <c r="DK15" cm="1">
        <f t="array" ref="DK15">BE15*INDEX(prod_est,$G15+$H15-1,MATCH(DK$14,$BP$14:$DP$14,0))</f>
        <v>27.575631305456263</v>
      </c>
      <c r="DL15" cm="1">
        <f t="array" ref="DL15">BF15*INDEX(prod_est,$G15+$H15-1,MATCH(DL$14,$BP$14:$DP$14,0))</f>
        <v>27.238769900304383</v>
      </c>
      <c r="DM15" cm="1">
        <f t="array" ref="DM15">BG15*INDEX(prod_est,$G15+$H15-1,MATCH(DM$14,$BP$14:$DP$14,0))</f>
        <v>26.906023563454074</v>
      </c>
      <c r="DN15" cm="1">
        <f t="array" ref="DN15">BH15*INDEX(prod_est,$G15+$H15-1,MATCH(DN$14,$BP$14:$DP$14,0))</f>
        <v>26.577342025605063</v>
      </c>
      <c r="DO15" cm="1">
        <f t="array" ref="DO15">BI15*INDEX(prod_est,$G15+$H15-1,MATCH(DO$14,$BP$14:$DP$14,0))</f>
        <v>26.252675631542274</v>
      </c>
      <c r="DP15" cm="1">
        <f t="array" ref="DP15">BJ15*INDEX(prod_est,$G15+$H15-1,MATCH(DP$14,$BP$14:$DP$14,0))</f>
        <v>25.931975332634231</v>
      </c>
    </row>
    <row r="16" spans="1:120" x14ac:dyDescent="0.25">
      <c r="A16" t="s">
        <v>52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241</v>
      </c>
      <c r="H16">
        <f>IFERROR(MATCH(D16,Production_est!$D$4:$D$339,0),"-")</f>
        <v>6</v>
      </c>
      <c r="I16" s="8" cm="1">
        <f t="array" ref="I16">IFERROR(INDEX(Production_est!$E$4:$E$339,H16+G16-1),"-")</f>
        <v>57692.6</v>
      </c>
      <c r="J16" s="42">
        <f t="shared" si="0"/>
        <v>0</v>
      </c>
      <c r="K16" s="42">
        <f t="shared" ref="K16:AP16" si="7">J16*(1-$F$4)</f>
        <v>0</v>
      </c>
      <c r="L16" s="42">
        <f t="shared" si="7"/>
        <v>0</v>
      </c>
      <c r="M16" s="42">
        <f t="shared" si="7"/>
        <v>0</v>
      </c>
      <c r="N16" s="42">
        <f t="shared" si="7"/>
        <v>0</v>
      </c>
      <c r="O16" s="42">
        <f t="shared" si="7"/>
        <v>0</v>
      </c>
      <c r="P16" s="42">
        <f t="shared" si="7"/>
        <v>0</v>
      </c>
      <c r="Q16" s="42">
        <f t="shared" si="7"/>
        <v>0</v>
      </c>
      <c r="R16" s="42">
        <f t="shared" si="7"/>
        <v>0</v>
      </c>
      <c r="S16" s="42">
        <f t="shared" si="7"/>
        <v>0</v>
      </c>
      <c r="T16" s="42">
        <f t="shared" si="7"/>
        <v>0</v>
      </c>
      <c r="U16" s="42">
        <f t="shared" si="7"/>
        <v>0</v>
      </c>
      <c r="V16" s="42">
        <f t="shared" si="7"/>
        <v>0</v>
      </c>
      <c r="W16" s="42">
        <f t="shared" si="7"/>
        <v>0</v>
      </c>
      <c r="X16" s="42">
        <f t="shared" si="7"/>
        <v>0</v>
      </c>
      <c r="Y16" s="42">
        <f t="shared" si="7"/>
        <v>0</v>
      </c>
      <c r="Z16" s="42">
        <f t="shared" si="7"/>
        <v>0</v>
      </c>
      <c r="AA16" s="42">
        <f t="shared" si="7"/>
        <v>0</v>
      </c>
      <c r="AB16" s="42">
        <f t="shared" si="7"/>
        <v>0</v>
      </c>
      <c r="AC16" s="42">
        <f t="shared" si="7"/>
        <v>0</v>
      </c>
      <c r="AD16" s="42">
        <f t="shared" si="7"/>
        <v>0</v>
      </c>
      <c r="AE16" s="42">
        <f t="shared" si="7"/>
        <v>0</v>
      </c>
      <c r="AF16" s="42">
        <f t="shared" si="7"/>
        <v>0</v>
      </c>
      <c r="AG16" s="42">
        <f t="shared" si="7"/>
        <v>0</v>
      </c>
      <c r="AH16" s="42">
        <f t="shared" si="7"/>
        <v>0</v>
      </c>
      <c r="AI16" s="42">
        <f t="shared" si="7"/>
        <v>0</v>
      </c>
      <c r="AJ16" s="42">
        <f t="shared" si="7"/>
        <v>0</v>
      </c>
      <c r="AK16" s="42">
        <f t="shared" si="7"/>
        <v>0</v>
      </c>
      <c r="AL16" s="42">
        <f t="shared" si="7"/>
        <v>0</v>
      </c>
      <c r="AM16" s="42">
        <f t="shared" si="7"/>
        <v>0</v>
      </c>
      <c r="AN16" s="42">
        <f t="shared" si="7"/>
        <v>0</v>
      </c>
      <c r="AO16" s="42">
        <f t="shared" si="7"/>
        <v>0</v>
      </c>
      <c r="AP16" s="42">
        <f t="shared" si="7"/>
        <v>0</v>
      </c>
      <c r="AQ16" s="42">
        <f t="shared" ref="AQ16:BJ16" si="8">AP16*(1-$F$4)</f>
        <v>0</v>
      </c>
      <c r="AR16" s="42">
        <f t="shared" si="8"/>
        <v>0</v>
      </c>
      <c r="AS16" s="42">
        <f t="shared" si="8"/>
        <v>0</v>
      </c>
      <c r="AT16" s="42">
        <f t="shared" si="8"/>
        <v>0</v>
      </c>
      <c r="AU16" s="42">
        <f t="shared" si="8"/>
        <v>0</v>
      </c>
      <c r="AV16" s="42">
        <f t="shared" si="8"/>
        <v>0</v>
      </c>
      <c r="AW16" s="42">
        <f t="shared" si="8"/>
        <v>0</v>
      </c>
      <c r="AX16" s="42">
        <f t="shared" si="8"/>
        <v>0</v>
      </c>
      <c r="AY16" s="42">
        <f t="shared" si="8"/>
        <v>0</v>
      </c>
      <c r="AZ16" s="42">
        <f t="shared" si="8"/>
        <v>0</v>
      </c>
      <c r="BA16" s="42">
        <f t="shared" si="8"/>
        <v>0</v>
      </c>
      <c r="BB16" s="42">
        <f t="shared" si="8"/>
        <v>0</v>
      </c>
      <c r="BC16" s="42">
        <f t="shared" si="8"/>
        <v>0</v>
      </c>
      <c r="BD16" s="42">
        <f t="shared" si="8"/>
        <v>0</v>
      </c>
      <c r="BE16" s="42">
        <f t="shared" si="8"/>
        <v>0</v>
      </c>
      <c r="BF16" s="42">
        <f t="shared" si="8"/>
        <v>0</v>
      </c>
      <c r="BG16" s="42">
        <f t="shared" si="8"/>
        <v>0</v>
      </c>
      <c r="BH16" s="42">
        <f t="shared" si="8"/>
        <v>0</v>
      </c>
      <c r="BI16" s="42">
        <f t="shared" si="8"/>
        <v>0</v>
      </c>
      <c r="BJ16" s="42">
        <f t="shared" si="8"/>
        <v>0</v>
      </c>
      <c r="BK16" t="str">
        <f t="shared" si="3"/>
        <v>16_RUS</v>
      </c>
      <c r="BL16" t="str">
        <f t="shared" si="4"/>
        <v>d_ind_cem_1_1_coking_coal</v>
      </c>
      <c r="BO16" s="8">
        <f t="shared" si="5"/>
        <v>0</v>
      </c>
      <c r="BP16" s="8">
        <f t="shared" si="6"/>
        <v>0</v>
      </c>
      <c r="BQ16" s="8" cm="1">
        <f t="array" ref="BQ16">K16*INDEX(prod_est,$G16+$H16-1,MATCH(BQ$14,$BP$14:$DP$14,0))</f>
        <v>0</v>
      </c>
      <c r="BR16" s="8" cm="1">
        <f t="array" ref="BR16">L16*INDEX(prod_est,$G16+$H16-1,MATCH(BR$14,$BP$14:$DP$14,0))</f>
        <v>0</v>
      </c>
      <c r="BS16" s="8" cm="1">
        <f t="array" ref="BS16">M16*INDEX(prod_est,$G16+$H16-1,MATCH(BS$14,$BP$14:$DP$14,0))</f>
        <v>0</v>
      </c>
      <c r="BT16" s="8" cm="1">
        <f t="array" ref="BT16">N16*INDEX(prod_est,$G16+$H16-1,MATCH(BT$14,$BP$14:$DP$14,0))</f>
        <v>0</v>
      </c>
      <c r="BU16" s="8" cm="1">
        <f t="array" ref="BU16">O16*INDEX(prod_est,$G16+$H16-1,MATCH(BU$14,$BP$14:$DP$14,0))</f>
        <v>0</v>
      </c>
      <c r="BV16" s="8" cm="1">
        <f t="array" ref="BV16">P16*INDEX(prod_est,$G16+$H16-1,MATCH(BV$14,$BP$14:$DP$14,0))</f>
        <v>0</v>
      </c>
      <c r="BW16" s="8" cm="1">
        <f t="array" ref="BW16">Q16*INDEX(prod_est,$G16+$H16-1,MATCH(BW$14,$BP$14:$DP$14,0))</f>
        <v>0</v>
      </c>
      <c r="BX16" s="8" cm="1">
        <f t="array" ref="BX16">R16*INDEX(prod_est,$G16+$H16-1,MATCH(BX$14,$BP$14:$DP$14,0))</f>
        <v>0</v>
      </c>
      <c r="BY16" s="8" cm="1">
        <f t="array" ref="BY16">S16*INDEX(prod_est,$G16+$H16-1,MATCH(BY$14,$BP$14:$DP$14,0))</f>
        <v>0</v>
      </c>
      <c r="BZ16" s="8" cm="1">
        <f t="array" ref="BZ16">T16*INDEX(prod_est,$G16+$H16-1,MATCH(BZ$14,$BP$14:$DP$14,0))</f>
        <v>0</v>
      </c>
      <c r="CA16" s="8" cm="1">
        <f t="array" ref="CA16">U16*INDEX(prod_est,$G16+$H16-1,MATCH(CA$14,$BP$14:$DP$14,0))</f>
        <v>0</v>
      </c>
      <c r="CB16" s="8" cm="1">
        <f t="array" ref="CB16">V16*INDEX(prod_est,$G16+$H16-1,MATCH(CB$14,$BP$14:$DP$14,0))</f>
        <v>0</v>
      </c>
      <c r="CC16" s="8" cm="1">
        <f t="array" ref="CC16">W16*INDEX(prod_est,$G16+$H16-1,MATCH(CC$14,$BP$14:$DP$14,0))</f>
        <v>0</v>
      </c>
      <c r="CD16" s="8" cm="1">
        <f t="array" ref="CD16">X16*INDEX(prod_est,$G16+$H16-1,MATCH(CD$14,$BP$14:$DP$14,0))</f>
        <v>0</v>
      </c>
      <c r="CE16" s="8" cm="1">
        <f t="array" ref="CE16">Y16*INDEX(prod_est,$G16+$H16-1,MATCH(CE$14,$BP$14:$DP$14,0))</f>
        <v>0</v>
      </c>
      <c r="CF16" s="8" cm="1">
        <f t="array" ref="CF16">Z16*INDEX(prod_est,$G16+$H16-1,MATCH(CF$14,$BP$14:$DP$14,0))</f>
        <v>0</v>
      </c>
      <c r="CG16" s="8" cm="1">
        <f t="array" ref="CG16">AA16*INDEX(prod_est,$G16+$H16-1,MATCH(CG$14,$BP$14:$DP$14,0))</f>
        <v>0</v>
      </c>
      <c r="CH16" s="8" cm="1">
        <f t="array" ref="CH16">AB16*INDEX(prod_est,$G16+$H16-1,MATCH(CH$14,$BP$14:$DP$14,0))</f>
        <v>0</v>
      </c>
      <c r="CI16" s="8" cm="1">
        <f t="array" ref="CI16">AC16*INDEX(prod_est,$G16+$H16-1,MATCH(CI$14,$BP$14:$DP$14,0))</f>
        <v>0</v>
      </c>
      <c r="CJ16" s="8" cm="1">
        <f t="array" ref="CJ16">AD16*INDEX(prod_est,$G16+$H16-1,MATCH(CJ$14,$BP$14:$DP$14,0))</f>
        <v>0</v>
      </c>
      <c r="CK16" s="8" cm="1">
        <f t="array" ref="CK16">AE16*INDEX(prod_est,$G16+$H16-1,MATCH(CK$14,$BP$14:$DP$14,0))</f>
        <v>0</v>
      </c>
      <c r="CL16" s="8" cm="1">
        <f t="array" ref="CL16">AF16*INDEX(prod_est,$G16+$H16-1,MATCH(CL$14,$BP$14:$DP$14,0))</f>
        <v>0</v>
      </c>
      <c r="CM16" s="8" cm="1">
        <f t="array" ref="CM16">AG16*INDEX(prod_est,$G16+$H16-1,MATCH(CM$14,$BP$14:$DP$14,0))</f>
        <v>0</v>
      </c>
      <c r="CN16" s="8" cm="1">
        <f t="array" ref="CN16">AH16*INDEX(prod_est,$G16+$H16-1,MATCH(CN$14,$BP$14:$DP$14,0))</f>
        <v>0</v>
      </c>
      <c r="CO16" s="8" cm="1">
        <f t="array" ref="CO16">AI16*INDEX(prod_est,$G16+$H16-1,MATCH(CO$14,$BP$14:$DP$14,0))</f>
        <v>0</v>
      </c>
      <c r="CP16" s="8" cm="1">
        <f t="array" ref="CP16">AJ16*INDEX(prod_est,$G16+$H16-1,MATCH(CP$14,$BP$14:$DP$14,0))</f>
        <v>0</v>
      </c>
      <c r="CQ16" s="8" cm="1">
        <f t="array" ref="CQ16">AK16*INDEX(prod_est,$G16+$H16-1,MATCH(CQ$14,$BP$14:$DP$14,0))</f>
        <v>0</v>
      </c>
      <c r="CR16" s="8" cm="1">
        <f t="array" ref="CR16">AL16*INDEX(prod_est,$G16+$H16-1,MATCH(CR$14,$BP$14:$DP$14,0))</f>
        <v>0</v>
      </c>
      <c r="CS16" s="8" cm="1">
        <f t="array" ref="CS16">AM16*INDEX(prod_est,$G16+$H16-1,MATCH(CS$14,$BP$14:$DP$14,0))</f>
        <v>0</v>
      </c>
      <c r="CT16" s="8" cm="1">
        <f t="array" ref="CT16">AN16*INDEX(prod_est,$G16+$H16-1,MATCH(CT$14,$BP$14:$DP$14,0))</f>
        <v>0</v>
      </c>
      <c r="CU16" s="8" cm="1">
        <f t="array" ref="CU16">AO16*INDEX(prod_est,$G16+$H16-1,MATCH(CU$14,$BP$14:$DP$14,0))</f>
        <v>0</v>
      </c>
      <c r="CV16" s="8" cm="1">
        <f t="array" ref="CV16">AP16*INDEX(prod_est,$G16+$H16-1,MATCH(CV$14,$BP$14:$DP$14,0))</f>
        <v>0</v>
      </c>
      <c r="CW16" cm="1">
        <f t="array" ref="CW16">AQ16*INDEX(prod_est,$G16+$H16-1,MATCH(CW$14,$BP$14:$DP$14,0))</f>
        <v>0</v>
      </c>
      <c r="CX16" cm="1">
        <f t="array" ref="CX16">AR16*INDEX(prod_est,$G16+$H16-1,MATCH(CX$14,$BP$14:$DP$14,0))</f>
        <v>0</v>
      </c>
      <c r="CY16" cm="1">
        <f t="array" ref="CY16">AS16*INDEX(prod_est,$G16+$H16-1,MATCH(CY$14,$BP$14:$DP$14,0))</f>
        <v>0</v>
      </c>
      <c r="CZ16" cm="1">
        <f t="array" ref="CZ16">AT16*INDEX(prod_est,$G16+$H16-1,MATCH(CZ$14,$BP$14:$DP$14,0))</f>
        <v>0</v>
      </c>
      <c r="DA16" cm="1">
        <f t="array" ref="DA16">AU16*INDEX(prod_est,$G16+$H16-1,MATCH(DA$14,$BP$14:$DP$14,0))</f>
        <v>0</v>
      </c>
      <c r="DB16" cm="1">
        <f t="array" ref="DB16">AV16*INDEX(prod_est,$G16+$H16-1,MATCH(DB$14,$BP$14:$DP$14,0))</f>
        <v>0</v>
      </c>
      <c r="DC16" cm="1">
        <f t="array" ref="DC16">AW16*INDEX(prod_est,$G16+$H16-1,MATCH(DC$14,$BP$14:$DP$14,0))</f>
        <v>0</v>
      </c>
      <c r="DD16" cm="1">
        <f t="array" ref="DD16">AX16*INDEX(prod_est,$G16+$H16-1,MATCH(DD$14,$BP$14:$DP$14,0))</f>
        <v>0</v>
      </c>
      <c r="DE16" cm="1">
        <f t="array" ref="DE16">AY16*INDEX(prod_est,$G16+$H16-1,MATCH(DE$14,$BP$14:$DP$14,0))</f>
        <v>0</v>
      </c>
      <c r="DF16" cm="1">
        <f t="array" ref="DF16">AZ16*INDEX(prod_est,$G16+$H16-1,MATCH(DF$14,$BP$14:$DP$14,0))</f>
        <v>0</v>
      </c>
      <c r="DG16" cm="1">
        <f t="array" ref="DG16">BA16*INDEX(prod_est,$G16+$H16-1,MATCH(DG$14,$BP$14:$DP$14,0))</f>
        <v>0</v>
      </c>
      <c r="DH16" cm="1">
        <f t="array" ref="DH16">BB16*INDEX(prod_est,$G16+$H16-1,MATCH(DH$14,$BP$14:$DP$14,0))</f>
        <v>0</v>
      </c>
      <c r="DI16" cm="1">
        <f t="array" ref="DI16">BC16*INDEX(prod_est,$G16+$H16-1,MATCH(DI$14,$BP$14:$DP$14,0))</f>
        <v>0</v>
      </c>
      <c r="DJ16" cm="1">
        <f t="array" ref="DJ16">BD16*INDEX(prod_est,$G16+$H16-1,MATCH(DJ$14,$BP$14:$DP$14,0))</f>
        <v>0</v>
      </c>
      <c r="DK16" cm="1">
        <f t="array" ref="DK16">BE16*INDEX(prod_est,$G16+$H16-1,MATCH(DK$14,$BP$14:$DP$14,0))</f>
        <v>0</v>
      </c>
      <c r="DL16" cm="1">
        <f t="array" ref="DL16">BF16*INDEX(prod_est,$G16+$H16-1,MATCH(DL$14,$BP$14:$DP$14,0))</f>
        <v>0</v>
      </c>
      <c r="DM16" cm="1">
        <f t="array" ref="DM16">BG16*INDEX(prod_est,$G16+$H16-1,MATCH(DM$14,$BP$14:$DP$14,0))</f>
        <v>0</v>
      </c>
      <c r="DN16" cm="1">
        <f t="array" ref="DN16">BH16*INDEX(prod_est,$G16+$H16-1,MATCH(DN$14,$BP$14:$DP$14,0))</f>
        <v>0</v>
      </c>
      <c r="DO16" cm="1">
        <f t="array" ref="DO16">BI16*INDEX(prod_est,$G16+$H16-1,MATCH(DO$14,$BP$14:$DP$14,0))</f>
        <v>0</v>
      </c>
      <c r="DP16" cm="1">
        <f t="array" ref="DP16">BJ16*INDEX(prod_est,$G16+$H16-1,MATCH(DP$14,$BP$14:$DP$14,0))</f>
        <v>0</v>
      </c>
    </row>
    <row r="17" spans="1:120" x14ac:dyDescent="0.25">
      <c r="A17" t="s">
        <v>52</v>
      </c>
      <c r="B17" t="s">
        <v>7</v>
      </c>
      <c r="C17" t="s">
        <v>7</v>
      </c>
      <c r="D17" t="s">
        <v>37</v>
      </c>
      <c r="E17" s="8">
        <v>0.53063503200000006</v>
      </c>
      <c r="F17" s="8">
        <v>0.43111479600000002</v>
      </c>
      <c r="G17">
        <f>MATCH(A17,Production_est!$A$4:$A$339,0)</f>
        <v>241</v>
      </c>
      <c r="H17">
        <f>IFERROR(MATCH(D17,Production_est!$D$4:$D$339,0),"-")</f>
        <v>6</v>
      </c>
      <c r="I17" s="8" cm="1">
        <f t="array" ref="I17">IFERROR(INDEX(Production_est!$E$4:$E$339,H17+G17-1),"-")</f>
        <v>57692.6</v>
      </c>
      <c r="J17" s="42">
        <f t="shared" si="0"/>
        <v>7.472618602732413E-6</v>
      </c>
      <c r="K17" s="42">
        <f t="shared" ref="K17:AP17" si="9">J17*(1-$F$4)</f>
        <v>7.3813337732103974E-6</v>
      </c>
      <c r="L17" s="42">
        <f t="shared" si="9"/>
        <v>7.2911640708672026E-6</v>
      </c>
      <c r="M17" s="42">
        <f t="shared" si="9"/>
        <v>7.2020958734105863E-6</v>
      </c>
      <c r="N17" s="42">
        <f t="shared" si="9"/>
        <v>7.1141157249569914E-6</v>
      </c>
      <c r="O17" s="42">
        <f t="shared" si="9"/>
        <v>7.0272103339987098E-6</v>
      </c>
      <c r="P17" s="42">
        <f t="shared" si="9"/>
        <v>6.9413665713958847E-6</v>
      </c>
      <c r="Q17" s="42">
        <f t="shared" si="9"/>
        <v>6.8565714683930377E-6</v>
      </c>
      <c r="R17" s="42">
        <f t="shared" si="9"/>
        <v>6.772812214659827E-6</v>
      </c>
      <c r="S17" s="42">
        <f t="shared" si="9"/>
        <v>6.6900761563557437E-6</v>
      </c>
      <c r="T17" s="42">
        <f t="shared" si="9"/>
        <v>6.6083507942184432E-6</v>
      </c>
      <c r="U17" s="42">
        <f t="shared" si="9"/>
        <v>6.527623781675434E-6</v>
      </c>
      <c r="V17" s="42">
        <f t="shared" si="9"/>
        <v>6.4478829229788307E-6</v>
      </c>
      <c r="W17" s="42">
        <f t="shared" si="9"/>
        <v>6.3691161713628961E-6</v>
      </c>
      <c r="X17" s="42">
        <f t="shared" si="9"/>
        <v>6.2913116272240878E-6</v>
      </c>
      <c r="Y17" s="42">
        <f t="shared" si="9"/>
        <v>6.2144575363233392E-6</v>
      </c>
      <c r="Z17" s="42">
        <f t="shared" si="9"/>
        <v>6.1385422880102989E-6</v>
      </c>
      <c r="AA17" s="42">
        <f t="shared" si="9"/>
        <v>6.0635544134692643E-6</v>
      </c>
      <c r="AB17" s="42">
        <f t="shared" si="9"/>
        <v>5.9894825839865435E-6</v>
      </c>
      <c r="AC17" s="42">
        <f t="shared" si="9"/>
        <v>5.9163156092389808E-6</v>
      </c>
      <c r="AD17" s="42">
        <f t="shared" si="9"/>
        <v>5.8440424356033909E-6</v>
      </c>
      <c r="AE17" s="42">
        <f t="shared" si="9"/>
        <v>5.7726521444866448E-6</v>
      </c>
      <c r="AF17" s="42">
        <f t="shared" si="9"/>
        <v>5.7021339506761548E-6</v>
      </c>
      <c r="AG17" s="42">
        <f t="shared" si="9"/>
        <v>5.6324772007105083E-6</v>
      </c>
      <c r="AH17" s="42">
        <f t="shared" si="9"/>
        <v>5.5636713712700106E-6</v>
      </c>
      <c r="AI17" s="42">
        <f t="shared" si="9"/>
        <v>5.4957060675868827E-6</v>
      </c>
      <c r="AJ17" s="42">
        <f t="shared" si="9"/>
        <v>5.428571021874884E-6</v>
      </c>
      <c r="AK17" s="42">
        <f t="shared" si="9"/>
        <v>5.362256091778117E-6</v>
      </c>
      <c r="AL17" s="42">
        <f t="shared" si="9"/>
        <v>5.2967512588387818E-6</v>
      </c>
      <c r="AM17" s="42">
        <f t="shared" si="9"/>
        <v>5.2320466269836488E-6</v>
      </c>
      <c r="AN17" s="42">
        <f t="shared" si="9"/>
        <v>5.1681324210290188E-6</v>
      </c>
      <c r="AO17" s="42">
        <f t="shared" si="9"/>
        <v>5.1049989852039489E-6</v>
      </c>
      <c r="AP17" s="42">
        <f t="shared" si="9"/>
        <v>5.0426367816915144E-6</v>
      </c>
      <c r="AQ17" s="42">
        <f t="shared" ref="AQ17:BJ17" si="10">AP17*(1-$F$4)</f>
        <v>4.9810363891878965E-6</v>
      </c>
      <c r="AR17" s="42">
        <f t="shared" si="10"/>
        <v>4.920188501479067E-6</v>
      </c>
      <c r="AS17" s="42">
        <f t="shared" si="10"/>
        <v>4.8600839260348628E-6</v>
      </c>
      <c r="AT17" s="42">
        <f t="shared" si="10"/>
        <v>4.8007135826202322E-6</v>
      </c>
      <c r="AU17" s="42">
        <f t="shared" si="10"/>
        <v>4.7420685019234513E-6</v>
      </c>
      <c r="AV17" s="42">
        <f t="shared" si="10"/>
        <v>4.6841398242010909E-6</v>
      </c>
      <c r="AW17" s="42">
        <f t="shared" si="10"/>
        <v>4.6269187979395434E-6</v>
      </c>
      <c r="AX17" s="42">
        <f t="shared" si="10"/>
        <v>4.5703967785328958E-6</v>
      </c>
      <c r="AY17" s="42">
        <f t="shared" si="10"/>
        <v>4.514565226976954E-6</v>
      </c>
      <c r="AZ17" s="42">
        <f t="shared" si="10"/>
        <v>4.4594157085792238E-6</v>
      </c>
      <c r="BA17" s="42">
        <f t="shared" si="10"/>
        <v>4.4049398916846482E-6</v>
      </c>
      <c r="BB17" s="42">
        <f t="shared" si="10"/>
        <v>4.3511295464169096E-6</v>
      </c>
      <c r="BC17" s="42">
        <f t="shared" si="10"/>
        <v>4.2979765434351118E-6</v>
      </c>
      <c r="BD17" s="42">
        <f t="shared" si="10"/>
        <v>4.2454728527056492E-6</v>
      </c>
      <c r="BE17" s="42">
        <f t="shared" si="10"/>
        <v>4.1936105422890749E-6</v>
      </c>
      <c r="BF17" s="42">
        <f t="shared" si="10"/>
        <v>4.142381777141794E-6</v>
      </c>
      <c r="BG17" s="42">
        <f t="shared" si="10"/>
        <v>4.0917788179323911E-6</v>
      </c>
      <c r="BH17" s="42">
        <f t="shared" si="10"/>
        <v>4.0417940198724215E-6</v>
      </c>
      <c r="BI17" s="42">
        <f t="shared" si="10"/>
        <v>3.9924198315614801E-6</v>
      </c>
      <c r="BJ17" s="42">
        <f t="shared" si="10"/>
        <v>3.9436487938463825E-6</v>
      </c>
      <c r="BK17" t="str">
        <f t="shared" si="3"/>
        <v>16_RUS</v>
      </c>
      <c r="BL17" t="str">
        <f t="shared" si="4"/>
        <v>d_ind_cem_1_5_lignite</v>
      </c>
      <c r="BO17" s="8">
        <f t="shared" si="5"/>
        <v>0.53063503200000006</v>
      </c>
      <c r="BP17" s="8">
        <f t="shared" si="6"/>
        <v>0.43111479600000002</v>
      </c>
      <c r="BQ17" s="8" cm="1">
        <f t="array" ref="BQ17">K17*INDEX(prod_est,$G17+$H17-1,MATCH(BQ$14,$BP$14:$DP$14,0))</f>
        <v>0.43223606189698222</v>
      </c>
      <c r="BR17" s="8" cm="1">
        <f t="array" ref="BR17">L17*INDEX(prod_est,$G17+$H17-1,MATCH(BR$14,$BP$14:$DP$14,0))</f>
        <v>0.40085822573785251</v>
      </c>
      <c r="BS17" s="8" cm="1">
        <f t="array" ref="BS17">M17*INDEX(prod_est,$G17+$H17-1,MATCH(BS$14,$BP$14:$DP$14,0))</f>
        <v>0.40655602037262473</v>
      </c>
      <c r="BT17" s="8" cm="1">
        <f t="array" ref="BT17">N17*INDEX(prod_est,$G17+$H17-1,MATCH(BT$14,$BP$14:$DP$14,0))</f>
        <v>0.41228074167321871</v>
      </c>
      <c r="BU17" s="8" cm="1">
        <f t="array" ref="BU17">O17*INDEX(prod_est,$G17+$H17-1,MATCH(BU$14,$BP$14:$DP$14,0))</f>
        <v>0.41803249116184898</v>
      </c>
      <c r="BV17" s="8" cm="1">
        <f t="array" ref="BV17">P17*INDEX(prod_est,$G17+$H17-1,MATCH(BV$14,$BP$14:$DP$14,0))</f>
        <v>0.4238113707066718</v>
      </c>
      <c r="BW17" s="8" cm="1">
        <f t="array" ref="BW17">Q17*INDEX(prod_est,$G17+$H17-1,MATCH(BW$14,$BP$14:$DP$14,0))</f>
        <v>0.42961748252290333</v>
      </c>
      <c r="BX17" s="8" cm="1">
        <f t="array" ref="BX17">R17*INDEX(prod_est,$G17+$H17-1,MATCH(BX$14,$BP$14:$DP$14,0))</f>
        <v>0.43545092917393108</v>
      </c>
      <c r="BY17" s="8" cm="1">
        <f t="array" ref="BY17">S17*INDEX(prod_est,$G17+$H17-1,MATCH(BY$14,$BP$14:$DP$14,0))</f>
        <v>0.44131181357243887</v>
      </c>
      <c r="BZ17" s="8" cm="1">
        <f t="array" ref="BZ17">T17*INDEX(prod_est,$G17+$H17-1,MATCH(BZ$14,$BP$14:$DP$14,0))</f>
        <v>0.44245960040575044</v>
      </c>
      <c r="CA17" s="8" cm="1">
        <f t="array" ref="CA17">U17*INDEX(prod_est,$G17+$H17-1,MATCH(CA$14,$BP$14:$DP$14,0))</f>
        <v>0.44361037246305529</v>
      </c>
      <c r="CB17" s="8" cm="1">
        <f t="array" ref="CB17">V17*INDEX(prod_est,$G17+$H17-1,MATCH(CB$14,$BP$14:$DP$14,0))</f>
        <v>0.44476413750848115</v>
      </c>
      <c r="CC17" s="8" cm="1">
        <f t="array" ref="CC17">W17*INDEX(prod_est,$G17+$H17-1,MATCH(CC$14,$BP$14:$DP$14,0))</f>
        <v>0.44460291050863476</v>
      </c>
      <c r="CD17" s="8" cm="1">
        <f t="array" ref="CD17">X17*INDEX(prod_est,$G17+$H17-1,MATCH(CD$14,$BP$14:$DP$14,0))</f>
        <v>0.44575925699889213</v>
      </c>
      <c r="CE17" s="8" cm="1">
        <f t="array" ref="CE17">Y17*INDEX(prod_est,$G17+$H17-1,MATCH(CE$14,$BP$14:$DP$14,0))</f>
        <v>0.44691861097554664</v>
      </c>
      <c r="CF17" s="8" cm="1">
        <f t="array" ref="CF17">Z17*INDEX(prod_est,$G17+$H17-1,MATCH(CF$14,$BP$14:$DP$14,0))</f>
        <v>0.44808098026062682</v>
      </c>
      <c r="CG17" s="8" cm="1">
        <f t="array" ref="CG17">AA17*INDEX(prod_est,$G17+$H17-1,MATCH(CG$14,$BP$14:$DP$14,0))</f>
        <v>0.44924637269650336</v>
      </c>
      <c r="CH17" s="8" cm="1">
        <f t="array" ref="CH17">AB17*INDEX(prod_est,$G17+$H17-1,MATCH(CH$14,$BP$14:$DP$14,0))</f>
        <v>0.4504147961459456</v>
      </c>
      <c r="CI17" s="8" cm="1">
        <f t="array" ref="CI17">AC17*INDEX(prod_est,$G17+$H17-1,MATCH(CI$14,$BP$14:$DP$14,0))</f>
        <v>0.45158625849217177</v>
      </c>
      <c r="CJ17" s="8" cm="1">
        <f t="array" ref="CJ17">AD17*INDEX(prod_est,$G17+$H17-1,MATCH(CJ$14,$BP$14:$DP$14,0))</f>
        <v>0.45276076763890311</v>
      </c>
      <c r="CK17" s="8" cm="1">
        <f t="array" ref="CK17">AE17*INDEX(prod_est,$G17+$H17-1,MATCH(CK$14,$BP$14:$DP$14,0))</f>
        <v>0.45393833151041857</v>
      </c>
      <c r="CL17" s="8" cm="1">
        <f t="array" ref="CL17">AF17*INDEX(prod_est,$G17+$H17-1,MATCH(CL$14,$BP$14:$DP$14,0))</f>
        <v>0.45511895805160602</v>
      </c>
      <c r="CM17" s="8" cm="1">
        <f t="array" ref="CM17">AG17*INDEX(prod_est,$G17+$H17-1,MATCH(CM$14,$BP$14:$DP$14,0))</f>
        <v>0.45630265522801544</v>
      </c>
      <c r="CN17" s="8" cm="1">
        <f t="array" ref="CN17">AH17*INDEX(prod_est,$G17+$H17-1,MATCH(CN$14,$BP$14:$DP$14,0))</f>
        <v>0.45748943102591716</v>
      </c>
      <c r="CO17" s="8" cm="1">
        <f t="array" ref="CO17">AI17*INDEX(prod_est,$G17+$H17-1,MATCH(CO$14,$BP$14:$DP$14,0))</f>
        <v>0.45867929345234909</v>
      </c>
      <c r="CP17" s="8" cm="1">
        <f t="array" ref="CP17">AJ17*INDEX(prod_est,$G17+$H17-1,MATCH(CP$14,$BP$14:$DP$14,0))</f>
        <v>0.45987225053517761</v>
      </c>
      <c r="CQ17" s="8" cm="1">
        <f t="array" ref="CQ17">AK17*INDEX(prod_est,$G17+$H17-1,MATCH(CQ$14,$BP$14:$DP$14,0))</f>
        <v>0.46106831032314638</v>
      </c>
      <c r="CR17" s="8" cm="1">
        <f t="array" ref="CR17">AL17*INDEX(prod_est,$G17+$H17-1,MATCH(CR$14,$BP$14:$DP$14,0))</f>
        <v>0.46226748088593278</v>
      </c>
      <c r="CS17" s="8" cm="1">
        <f t="array" ref="CS17">AM17*INDEX(prod_est,$G17+$H17-1,MATCH(CS$14,$BP$14:$DP$14,0))</f>
        <v>0.46346977031420256</v>
      </c>
      <c r="CT17" s="8" cm="1">
        <f t="array" ref="CT17">AN17*INDEX(prod_est,$G17+$H17-1,MATCH(CT$14,$BP$14:$DP$14,0))</f>
        <v>0.46467518671966485</v>
      </c>
      <c r="CU17" s="8" cm="1">
        <f t="array" ref="CU17">AO17*INDEX(prod_est,$G17+$H17-1,MATCH(CU$14,$BP$14:$DP$14,0))</f>
        <v>0.46588373823512419</v>
      </c>
      <c r="CV17" s="8" cm="1">
        <f t="array" ref="CV17">AP17*INDEX(prod_est,$G17+$H17-1,MATCH(CV$14,$BP$14:$DP$14,0))</f>
        <v>0.46709543301454015</v>
      </c>
      <c r="CW17" cm="1">
        <f t="array" ref="CW17">AQ17*INDEX(prod_est,$G17+$H17-1,MATCH(CW$14,$BP$14:$DP$14,0))</f>
        <v>0.46138943766805568</v>
      </c>
      <c r="CX17" cm="1">
        <f t="array" ref="CX17">AR17*INDEX(prod_est,$G17+$H17-1,MATCH(CX$14,$BP$14:$DP$14,0))</f>
        <v>0.45575314624199709</v>
      </c>
      <c r="CY17" cm="1">
        <f t="array" ref="CY17">AS17*INDEX(prod_est,$G17+$H17-1,MATCH(CY$14,$BP$14:$DP$14,0))</f>
        <v>0.45018570723960905</v>
      </c>
      <c r="CZ17" cm="1">
        <f t="array" ref="CZ17">AT17*INDEX(prod_est,$G17+$H17-1,MATCH(CZ$14,$BP$14:$DP$14,0))</f>
        <v>0.44468627956594337</v>
      </c>
      <c r="DA17" cm="1">
        <f t="array" ref="DA17">AU17*INDEX(prod_est,$G17+$H17-1,MATCH(DA$14,$BP$14:$DP$14,0))</f>
        <v>0.43925403240079125</v>
      </c>
      <c r="DB17" cm="1">
        <f t="array" ref="DB17">AV17*INDEX(prod_est,$G17+$H17-1,MATCH(DB$14,$BP$14:$DP$14,0))</f>
        <v>0.43388814507316792</v>
      </c>
      <c r="DC17" cm="1">
        <f t="array" ref="DC17">AW17*INDEX(prod_est,$G17+$H17-1,MATCH(DC$14,$BP$14:$DP$14,0))</f>
        <v>0.42858780693733095</v>
      </c>
      <c r="DD17" cm="1">
        <f t="array" ref="DD17">AX17*INDEX(prod_est,$G17+$H17-1,MATCH(DD$14,$BP$14:$DP$14,0))</f>
        <v>0.42335221725031241</v>
      </c>
      <c r="DE17" cm="1">
        <f t="array" ref="DE17">AY17*INDEX(prod_est,$G17+$H17-1,MATCH(DE$14,$BP$14:$DP$14,0))</f>
        <v>0.4181805850509478</v>
      </c>
      <c r="DF17" cm="1">
        <f t="array" ref="DF17">AZ17*INDEX(prod_est,$G17+$H17-1,MATCH(DF$14,$BP$14:$DP$14,0))</f>
        <v>0.41307212904038221</v>
      </c>
      <c r="DG17" cm="1">
        <f t="array" ref="DG17">BA17*INDEX(prod_est,$G17+$H17-1,MATCH(DG$14,$BP$14:$DP$14,0))</f>
        <v>0.40802607746403663</v>
      </c>
      <c r="DH17" cm="1">
        <f t="array" ref="DH17">BB17*INDEX(prod_est,$G17+$H17-1,MATCH(DH$14,$BP$14:$DP$14,0))</f>
        <v>0.40304166799501573</v>
      </c>
      <c r="DI17" cm="1">
        <f t="array" ref="DI17">BC17*INDEX(prod_est,$G17+$H17-1,MATCH(DI$14,$BP$14:$DP$14,0))</f>
        <v>0.39811814761894021</v>
      </c>
      <c r="DJ17" cm="1">
        <f t="array" ref="DJ17">BD17*INDEX(prod_est,$G17+$H17-1,MATCH(DJ$14,$BP$14:$DP$14,0))</f>
        <v>0.39325477252018615</v>
      </c>
      <c r="DK17" cm="1">
        <f t="array" ref="DK17">BE17*INDEX(prod_est,$G17+$H17-1,MATCH(DK$14,$BP$14:$DP$14,0))</f>
        <v>0.38845080796951348</v>
      </c>
      <c r="DL17" cm="1">
        <f t="array" ref="DL17">BF17*INDEX(prod_est,$G17+$H17-1,MATCH(DL$14,$BP$14:$DP$14,0))</f>
        <v>0.38370552821306775</v>
      </c>
      <c r="DM17" cm="1">
        <f t="array" ref="DM17">BG17*INDEX(prod_est,$G17+$H17-1,MATCH(DM$14,$BP$14:$DP$14,0))</f>
        <v>0.37901821636273764</v>
      </c>
      <c r="DN17" cm="1">
        <f t="array" ref="DN17">BH17*INDEX(prod_est,$G17+$H17-1,MATCH(DN$14,$BP$14:$DP$14,0))</f>
        <v>0.37438816428785193</v>
      </c>
      <c r="DO17" cm="1">
        <f t="array" ref="DO17">BI17*INDEX(prod_est,$G17+$H17-1,MATCH(DO$14,$BP$14:$DP$14,0))</f>
        <v>0.36981467250819916</v>
      </c>
      <c r="DP17" cm="1">
        <f t="array" ref="DP17">BJ17*INDEX(prod_est,$G17+$H17-1,MATCH(DP$14,$BP$14:$DP$14,0))</f>
        <v>0.36529705008835472</v>
      </c>
    </row>
    <row r="18" spans="1:120" x14ac:dyDescent="0.25">
      <c r="A18" t="s">
        <v>52</v>
      </c>
      <c r="B18" t="s">
        <v>8</v>
      </c>
      <c r="C18" t="s">
        <v>8</v>
      </c>
      <c r="D18" t="s">
        <v>37</v>
      </c>
      <c r="E18" s="8">
        <v>2.9973719880000012</v>
      </c>
      <c r="F18" s="8">
        <v>3.5083290599999999</v>
      </c>
      <c r="G18">
        <f>MATCH(A18,Production_est!$A$4:$A$339,0)</f>
        <v>241</v>
      </c>
      <c r="H18">
        <f>IFERROR(MATCH(D18,Production_est!$D$4:$D$339,0),"-")</f>
        <v>6</v>
      </c>
      <c r="I18" s="8" cm="1">
        <f t="array" ref="I18">IFERROR(INDEX(Production_est!$E$4:$E$339,H18+G18-1),"-")</f>
        <v>57692.6</v>
      </c>
      <c r="J18" s="42">
        <f t="shared" si="0"/>
        <v>6.0810728932306743E-5</v>
      </c>
      <c r="K18" s="42">
        <f t="shared" ref="K18:AP18" si="11">J18*(1-$F$4)</f>
        <v>6.0067870595917771E-5</v>
      </c>
      <c r="L18" s="42">
        <f t="shared" si="11"/>
        <v>5.9334086949433552E-5</v>
      </c>
      <c r="M18" s="42">
        <f t="shared" si="11"/>
        <v>5.8609267137267176E-5</v>
      </c>
      <c r="N18" s="42">
        <f t="shared" si="11"/>
        <v>5.7893301658033516E-5</v>
      </c>
      <c r="O18" s="42">
        <f t="shared" si="11"/>
        <v>5.7186082348006402E-5</v>
      </c>
      <c r="P18" s="42">
        <f t="shared" si="11"/>
        <v>5.6487502364777913E-5</v>
      </c>
      <c r="Q18" s="42">
        <f t="shared" si="11"/>
        <v>5.5797456171117273E-5</v>
      </c>
      <c r="R18" s="42">
        <f t="shared" si="11"/>
        <v>5.5115839519026918E-5</v>
      </c>
      <c r="S18" s="42">
        <f t="shared" si="11"/>
        <v>5.444254943399335E-5</v>
      </c>
      <c r="T18" s="42">
        <f t="shared" si="11"/>
        <v>5.3777484199430364E-5</v>
      </c>
      <c r="U18" s="42">
        <f t="shared" si="11"/>
        <v>5.3120543341312324E-5</v>
      </c>
      <c r="V18" s="42">
        <f t="shared" si="11"/>
        <v>5.2471627612995157E-5</v>
      </c>
      <c r="W18" s="42">
        <f t="shared" si="11"/>
        <v>5.1830638980222775E-5</v>
      </c>
      <c r="X18" s="42">
        <f t="shared" si="11"/>
        <v>5.1197480606316644E-5</v>
      </c>
      <c r="Y18" s="42">
        <f t="shared" si="11"/>
        <v>5.0572056837546296E-5</v>
      </c>
      <c r="Z18" s="42">
        <f t="shared" si="11"/>
        <v>4.9954273188678544E-5</v>
      </c>
      <c r="AA18" s="42">
        <f t="shared" si="11"/>
        <v>4.9344036328703209E-5</v>
      </c>
      <c r="AB18" s="42">
        <f t="shared" si="11"/>
        <v>4.8741254066733255E-5</v>
      </c>
      <c r="AC18" s="42">
        <f t="shared" si="11"/>
        <v>4.8145835338077139E-5</v>
      </c>
      <c r="AD18" s="42">
        <f t="shared" si="11"/>
        <v>4.7557690190481311E-5</v>
      </c>
      <c r="AE18" s="42">
        <f t="shared" si="11"/>
        <v>4.6976729770540769E-5</v>
      </c>
      <c r="AF18" s="42">
        <f t="shared" si="11"/>
        <v>4.6402866310275639E-5</v>
      </c>
      <c r="AG18" s="42">
        <f t="shared" si="11"/>
        <v>4.5836013113871703E-5</v>
      </c>
      <c r="AH18" s="42">
        <f t="shared" si="11"/>
        <v>4.5276084544582928E-5</v>
      </c>
      <c r="AI18" s="42">
        <f t="shared" si="11"/>
        <v>4.4722996011793986E-5</v>
      </c>
      <c r="AJ18" s="42">
        <f t="shared" si="11"/>
        <v>4.4176663958240823E-5</v>
      </c>
      <c r="AK18" s="42">
        <f t="shared" si="11"/>
        <v>4.3637005847387315E-5</v>
      </c>
      <c r="AL18" s="42">
        <f t="shared" si="11"/>
        <v>4.3103940150956161E-5</v>
      </c>
      <c r="AM18" s="42">
        <f t="shared" si="11"/>
        <v>4.2577386336612091E-5</v>
      </c>
      <c r="AN18" s="42">
        <f t="shared" si="11"/>
        <v>4.2057264855795526E-5</v>
      </c>
      <c r="AO18" s="42">
        <f t="shared" si="11"/>
        <v>4.1543497131704839E-5</v>
      </c>
      <c r="AP18" s="42">
        <f t="shared" si="11"/>
        <v>4.1036005547425493E-5</v>
      </c>
      <c r="AQ18" s="42">
        <f t="shared" ref="AQ18:BJ18" si="12">AP18*(1-$F$4)</f>
        <v>4.0534713434204104E-5</v>
      </c>
      <c r="AR18" s="42">
        <f t="shared" si="12"/>
        <v>4.0039545059865814E-5</v>
      </c>
      <c r="AS18" s="42">
        <f t="shared" si="12"/>
        <v>3.9550425617373132E-5</v>
      </c>
      <c r="AT18" s="42">
        <f t="shared" si="12"/>
        <v>3.9067281213524537E-5</v>
      </c>
      <c r="AU18" s="42">
        <f t="shared" si="12"/>
        <v>3.8590038857791139E-5</v>
      </c>
      <c r="AV18" s="42">
        <f t="shared" si="12"/>
        <v>3.8118626451289711E-5</v>
      </c>
      <c r="AW18" s="42">
        <f t="shared" si="12"/>
        <v>3.765297277589043E-5</v>
      </c>
      <c r="AX18" s="42">
        <f t="shared" si="12"/>
        <v>3.7193007483457675E-5</v>
      </c>
      <c r="AY18" s="42">
        <f t="shared" si="12"/>
        <v>3.6738661085222256E-5</v>
      </c>
      <c r="AZ18" s="42">
        <f t="shared" si="12"/>
        <v>3.6289864941283463E-5</v>
      </c>
      <c r="BA18" s="42">
        <f t="shared" si="12"/>
        <v>3.5846551250239373E-5</v>
      </c>
      <c r="BB18" s="42">
        <f t="shared" si="12"/>
        <v>3.5408653038943834E-5</v>
      </c>
      <c r="BC18" s="42">
        <f t="shared" si="12"/>
        <v>3.4976104152388555E-5</v>
      </c>
      <c r="BD18" s="42">
        <f t="shared" si="12"/>
        <v>3.4548839243708811E-5</v>
      </c>
      <c r="BE18" s="42">
        <f t="shared" si="12"/>
        <v>3.4126793764311229E-5</v>
      </c>
      <c r="BF18" s="42">
        <f t="shared" si="12"/>
        <v>3.37099039541222E-5</v>
      </c>
      <c r="BG18" s="42">
        <f t="shared" si="12"/>
        <v>3.329810683195537E-5</v>
      </c>
      <c r="BH18" s="42">
        <f t="shared" si="12"/>
        <v>3.2891340185996825E-5</v>
      </c>
      <c r="BI18" s="42">
        <f t="shared" si="12"/>
        <v>3.2489542564406523E-5</v>
      </c>
      <c r="BJ18" s="42">
        <f t="shared" si="12"/>
        <v>3.2092653266034512E-5</v>
      </c>
      <c r="BK18" t="str">
        <f t="shared" si="3"/>
        <v>16_RUS</v>
      </c>
      <c r="BL18" t="str">
        <f t="shared" si="4"/>
        <v>d_ind_cem_2_coal_products</v>
      </c>
      <c r="BO18" s="8">
        <f t="shared" si="5"/>
        <v>2.9973719880000012</v>
      </c>
      <c r="BP18" s="8">
        <f t="shared" si="6"/>
        <v>3.5083290599999999</v>
      </c>
      <c r="BQ18" s="8" cm="1">
        <f t="array" ref="BQ18">K18*INDEX(prod_est,$G18+$H18-1,MATCH(BQ$14,$BP$14:$DP$14,0))</f>
        <v>3.5174537056091704</v>
      </c>
      <c r="BR18" s="8" cm="1">
        <f t="array" ref="BR18">L18*INDEX(prod_est,$G18+$H18-1,MATCH(BR$14,$BP$14:$DP$14,0))</f>
        <v>3.2621069268430953</v>
      </c>
      <c r="BS18" s="8" cm="1">
        <f t="array" ref="BS18">M18*INDEX(prod_est,$G18+$H18-1,MATCH(BS$14,$BP$14:$DP$14,0))</f>
        <v>3.308474480637476</v>
      </c>
      <c r="BT18" s="8" cm="1">
        <f t="array" ref="BT18">N18*INDEX(prod_est,$G18+$H18-1,MATCH(BT$14,$BP$14:$DP$14,0))</f>
        <v>3.3550611584449221</v>
      </c>
      <c r="BU18" s="8" cm="1">
        <f t="array" ref="BU18">O18*INDEX(prod_est,$G18+$H18-1,MATCH(BU$14,$BP$14:$DP$14,0))</f>
        <v>3.4018677864336349</v>
      </c>
      <c r="BV18" s="8" cm="1">
        <f t="array" ref="BV18">P18*INDEX(prod_est,$G18+$H18-1,MATCH(BV$14,$BP$14:$DP$14,0))</f>
        <v>3.4488951935870222</v>
      </c>
      <c r="BW18" s="8" cm="1">
        <f t="array" ref="BW18">Q18*INDEX(prod_est,$G18+$H18-1,MATCH(BW$14,$BP$14:$DP$14,0))</f>
        <v>3.4961442117127981</v>
      </c>
      <c r="BX18" s="8" cm="1">
        <f t="array" ref="BX18">R18*INDEX(prod_est,$G18+$H18-1,MATCH(BX$14,$BP$14:$DP$14,0))</f>
        <v>3.5436156754520298</v>
      </c>
      <c r="BY18" s="8" cm="1">
        <f t="array" ref="BY18">S18*INDEX(prod_est,$G18+$H18-1,MATCH(BY$14,$BP$14:$DP$14,0))</f>
        <v>3.5913104222882892</v>
      </c>
      <c r="BZ18" s="8" cm="1">
        <f t="array" ref="BZ18">T18*INDEX(prod_est,$G18+$H18-1,MATCH(BZ$14,$BP$14:$DP$14,0))</f>
        <v>3.6006508901621697</v>
      </c>
      <c r="CA18" s="8" cm="1">
        <f t="array" ref="CA18">U18*INDEX(prod_est,$G18+$H18-1,MATCH(CA$14,$BP$14:$DP$14,0))</f>
        <v>3.6100156512131414</v>
      </c>
      <c r="CB18" s="8" cm="1">
        <f t="array" ref="CB18">V18*INDEX(prod_est,$G18+$H18-1,MATCH(CB$14,$BP$14:$DP$14,0))</f>
        <v>3.6194047686241797</v>
      </c>
      <c r="CC18" s="8" cm="1">
        <f t="array" ref="CC18">W18*INDEX(prod_est,$G18+$H18-1,MATCH(CC$14,$BP$14:$DP$14,0))</f>
        <v>3.6180927343955571</v>
      </c>
      <c r="CD18" s="8" cm="1">
        <f t="array" ref="CD18">X18*INDEX(prod_est,$G18+$H18-1,MATCH(CD$14,$BP$14:$DP$14,0))</f>
        <v>3.6275028591067464</v>
      </c>
      <c r="CE18" s="8" cm="1">
        <f t="array" ref="CE18">Y18*INDEX(prod_est,$G18+$H18-1,MATCH(CE$14,$BP$14:$DP$14,0))</f>
        <v>3.6369374581621763</v>
      </c>
      <c r="CF18" s="8" cm="1">
        <f t="array" ref="CF18">Z18*INDEX(prod_est,$G18+$H18-1,MATCH(CF$14,$BP$14:$DP$14,0))</f>
        <v>3.6463965952160065</v>
      </c>
      <c r="CG18" s="8" cm="1">
        <f t="array" ref="CG18">AA18*INDEX(prod_est,$G18+$H18-1,MATCH(CG$14,$BP$14:$DP$14,0))</f>
        <v>3.6558803340879376</v>
      </c>
      <c r="CH18" s="8" cm="1">
        <f t="array" ref="CH18">AB18*INDEX(prod_est,$G18+$H18-1,MATCH(CH$14,$BP$14:$DP$14,0))</f>
        <v>3.6653887387636694</v>
      </c>
      <c r="CI18" s="8" cm="1">
        <f t="array" ref="CI18">AC18*INDEX(prod_est,$G18+$H18-1,MATCH(CI$14,$BP$14:$DP$14,0))</f>
        <v>3.674921873395312</v>
      </c>
      <c r="CJ18" s="8" cm="1">
        <f t="array" ref="CJ18">AD18*INDEX(prod_est,$G18+$H18-1,MATCH(CJ$14,$BP$14:$DP$14,0))</f>
        <v>3.6844798023018237</v>
      </c>
      <c r="CK18" s="8" cm="1">
        <f t="array" ref="CK18">AE18*INDEX(prod_est,$G18+$H18-1,MATCH(CK$14,$BP$14:$DP$14,0))</f>
        <v>3.6940625899694588</v>
      </c>
      <c r="CL18" s="8" cm="1">
        <f t="array" ref="CL18">AF18*INDEX(prod_est,$G18+$H18-1,MATCH(CL$14,$BP$14:$DP$14,0))</f>
        <v>3.7036703010521816</v>
      </c>
      <c r="CM18" s="8" cm="1">
        <f t="array" ref="CM18">AG18*INDEX(prod_est,$G18+$H18-1,MATCH(CM$14,$BP$14:$DP$14,0))</f>
        <v>3.713303000372103</v>
      </c>
      <c r="CN18" s="8" cm="1">
        <f t="array" ref="CN18">AH18*INDEX(prod_est,$G18+$H18-1,MATCH(CN$14,$BP$14:$DP$14,0))</f>
        <v>3.7229607529199491</v>
      </c>
      <c r="CO18" s="8" cm="1">
        <f t="array" ref="CO18">AI18*INDEX(prod_est,$G18+$H18-1,MATCH(CO$14,$BP$14:$DP$14,0))</f>
        <v>3.7326436238554512</v>
      </c>
      <c r="CP18" s="8" cm="1">
        <f t="array" ref="CP18">AJ18*INDEX(prod_est,$G18+$H18-1,MATCH(CP$14,$BP$14:$DP$14,0))</f>
        <v>3.7423516785078368</v>
      </c>
      <c r="CQ18" s="8" cm="1">
        <f t="array" ref="CQ18">AK18*INDEX(prod_est,$G18+$H18-1,MATCH(CQ$14,$BP$14:$DP$14,0))</f>
        <v>3.7520849823762297</v>
      </c>
      <c r="CR18" s="8" cm="1">
        <f t="array" ref="CR18">AL18*INDEX(prod_est,$G18+$H18-1,MATCH(CR$14,$BP$14:$DP$14,0))</f>
        <v>3.7618436011301082</v>
      </c>
      <c r="CS18" s="8" cm="1">
        <f t="array" ref="CS18">AM18*INDEX(prod_est,$G18+$H18-1,MATCH(CS$14,$BP$14:$DP$14,0))</f>
        <v>3.7716276006097496</v>
      </c>
      <c r="CT18" s="8" cm="1">
        <f t="array" ref="CT18">AN18*INDEX(prod_est,$G18+$H18-1,MATCH(CT$14,$BP$14:$DP$14,0))</f>
        <v>3.781437046826678</v>
      </c>
      <c r="CU18" s="8" cm="1">
        <f t="array" ref="CU18">AO18*INDEX(prod_est,$G18+$H18-1,MATCH(CU$14,$BP$14:$DP$14,0))</f>
        <v>3.7912720059640881</v>
      </c>
      <c r="CV18" s="8" cm="1">
        <f t="array" ref="CV18">AP18*INDEX(prod_est,$G18+$H18-1,MATCH(CV$14,$BP$14:$DP$14,0))</f>
        <v>3.8011325443773312</v>
      </c>
      <c r="CW18" cm="1">
        <f t="array" ref="CW18">AQ18*INDEX(prod_est,$G18+$H18-1,MATCH(CW$14,$BP$14:$DP$14,0))</f>
        <v>3.7546982547727219</v>
      </c>
      <c r="CX18" cm="1">
        <f t="array" ref="CX18">AR18*INDEX(prod_est,$G18+$H18-1,MATCH(CX$14,$BP$14:$DP$14,0))</f>
        <v>3.7088312022286232</v>
      </c>
      <c r="CY18" cm="1">
        <f t="array" ref="CY18">AS18*INDEX(prod_est,$G18+$H18-1,MATCH(CY$14,$BP$14:$DP$14,0))</f>
        <v>3.6635244574286707</v>
      </c>
      <c r="CZ18" cm="1">
        <f t="array" ref="CZ18">AT18*INDEX(prod_est,$G18+$H18-1,MATCH(CZ$14,$BP$14:$DP$14,0))</f>
        <v>3.6187711757043997</v>
      </c>
      <c r="DA18" cm="1">
        <f t="array" ref="DA18">AU18*INDEX(prod_est,$G18+$H18-1,MATCH(DA$14,$BP$14:$DP$14,0))</f>
        <v>3.5745645960011925</v>
      </c>
      <c r="DB18" cm="1">
        <f t="array" ref="DB18">AV18*INDEX(prod_est,$G18+$H18-1,MATCH(DB$14,$BP$14:$DP$14,0))</f>
        <v>3.5308980398568597</v>
      </c>
      <c r="DC18" cm="1">
        <f t="array" ref="DC18">AW18*INDEX(prod_est,$G18+$H18-1,MATCH(DC$14,$BP$14:$DP$14,0))</f>
        <v>3.4877649103926989</v>
      </c>
      <c r="DD18" cm="1">
        <f t="array" ref="DD18">AX18*INDEX(prod_est,$G18+$H18-1,MATCH(DD$14,$BP$14:$DP$14,0))</f>
        <v>3.4451586913168786</v>
      </c>
      <c r="DE18" cm="1">
        <f t="array" ref="DE18">AY18*INDEX(prod_est,$G18+$H18-1,MATCH(DE$14,$BP$14:$DP$14,0))</f>
        <v>3.4030729459399964</v>
      </c>
      <c r="DF18" cm="1">
        <f t="array" ref="DF18">AZ18*INDEX(prod_est,$G18+$H18-1,MATCH(DF$14,$BP$14:$DP$14,0))</f>
        <v>3.3615013162026615</v>
      </c>
      <c r="DG18" cm="1">
        <f t="array" ref="DG18">BA18*INDEX(prod_est,$G18+$H18-1,MATCH(DG$14,$BP$14:$DP$14,0))</f>
        <v>3.3204375217149584</v>
      </c>
      <c r="DH18" cm="1">
        <f t="array" ref="DH18">BB18*INDEX(prod_est,$G18+$H18-1,MATCH(DH$14,$BP$14:$DP$14,0))</f>
        <v>3.2798753588076446</v>
      </c>
      <c r="DI18" cm="1">
        <f t="array" ref="DI18">BC18*INDEX(prod_est,$G18+$H18-1,MATCH(DI$14,$BP$14:$DP$14,0))</f>
        <v>3.239808699594938</v>
      </c>
      <c r="DJ18" cm="1">
        <f t="array" ref="DJ18">BD18*INDEX(prod_est,$G18+$H18-1,MATCH(DJ$14,$BP$14:$DP$14,0))</f>
        <v>3.2002314910487497</v>
      </c>
      <c r="DK18" cm="1">
        <f t="array" ref="DK18">BE18*INDEX(prod_est,$G18+$H18-1,MATCH(DK$14,$BP$14:$DP$14,0))</f>
        <v>3.1611377540842338</v>
      </c>
      <c r="DL18" cm="1">
        <f t="array" ref="DL18">BF18*INDEX(prod_est,$G18+$H18-1,MATCH(DL$14,$BP$14:$DP$14,0))</f>
        <v>3.1225215826565003</v>
      </c>
      <c r="DM18" cm="1">
        <f t="array" ref="DM18">BG18*INDEX(prod_est,$G18+$H18-1,MATCH(DM$14,$BP$14:$DP$14,0))</f>
        <v>3.0843771428683668</v>
      </c>
      <c r="DN18" cm="1">
        <f t="array" ref="DN18">BH18*INDEX(prod_est,$G18+$H18-1,MATCH(DN$14,$BP$14:$DP$14,0))</f>
        <v>3.046698672089009</v>
      </c>
      <c r="DO18" cm="1">
        <f t="array" ref="DO18">BI18*INDEX(prod_est,$G18+$H18-1,MATCH(DO$14,$BP$14:$DP$14,0))</f>
        <v>3.0094804780833764</v>
      </c>
      <c r="DP18" cm="1">
        <f t="array" ref="DP18">BJ18*INDEX(prod_est,$G18+$H18-1,MATCH(DP$14,$BP$14:$DP$14,0))</f>
        <v>2.9727169381522445</v>
      </c>
    </row>
    <row r="19" spans="1:120" x14ac:dyDescent="0.25">
      <c r="A19" t="s">
        <v>52</v>
      </c>
      <c r="B19" t="s">
        <v>9</v>
      </c>
      <c r="C19" t="s">
        <v>9</v>
      </c>
      <c r="D19" t="s">
        <v>37</v>
      </c>
      <c r="E19" s="8">
        <v>4.2286680000000014E-3</v>
      </c>
      <c r="F19" s="8">
        <v>1.2602268E-2</v>
      </c>
      <c r="G19">
        <f>MATCH(A19,Production_est!$A$4:$A$339,0)</f>
        <v>241</v>
      </c>
      <c r="H19">
        <f>IFERROR(MATCH(D19,Production_est!$D$4:$D$339,0),"-")</f>
        <v>6</v>
      </c>
      <c r="I19" s="8" cm="1">
        <f t="array" ref="I19">IFERROR(INDEX(Production_est!$E$4:$E$339,H19+G19-1),"-")</f>
        <v>57692.6</v>
      </c>
      <c r="J19" s="42">
        <f t="shared" si="0"/>
        <v>2.1843820524642676E-7</v>
      </c>
      <c r="K19" s="42">
        <f t="shared" ref="K19:AP19" si="13">J19*(1-$F$4)</f>
        <v>2.1576978398915506E-7</v>
      </c>
      <c r="L19" s="42">
        <f t="shared" si="13"/>
        <v>2.1313395992337845E-7</v>
      </c>
      <c r="M19" s="42">
        <f t="shared" si="13"/>
        <v>2.10530334844769E-7</v>
      </c>
      <c r="N19" s="42">
        <f t="shared" si="13"/>
        <v>2.0795851541342665E-7</v>
      </c>
      <c r="O19" s="42">
        <f t="shared" si="13"/>
        <v>2.054181130944558E-7</v>
      </c>
      <c r="P19" s="42">
        <f t="shared" si="13"/>
        <v>2.0290874409926785E-7</v>
      </c>
      <c r="Q19" s="42">
        <f t="shared" si="13"/>
        <v>2.0043002932760066E-7</v>
      </c>
      <c r="R19" s="42">
        <f t="shared" si="13"/>
        <v>1.9798159431024645E-7</v>
      </c>
      <c r="S19" s="42">
        <f t="shared" si="13"/>
        <v>1.9556306915247925E-7</v>
      </c>
      <c r="T19" s="42">
        <f t="shared" si="13"/>
        <v>1.931740884781734E-7</v>
      </c>
      <c r="U19" s="42">
        <f t="shared" si="13"/>
        <v>1.9081429137460479E-7</v>
      </c>
      <c r="V19" s="42">
        <f t="shared" si="13"/>
        <v>1.884833213379264E-7</v>
      </c>
      <c r="W19" s="42">
        <f t="shared" si="13"/>
        <v>1.8618082621930969E-7</v>
      </c>
      <c r="X19" s="42">
        <f t="shared" si="13"/>
        <v>1.8390645817174427E-7</v>
      </c>
      <c r="Y19" s="42">
        <f t="shared" si="13"/>
        <v>1.8165987359748716E-7</v>
      </c>
      <c r="Z19" s="42">
        <f t="shared" si="13"/>
        <v>1.7944073309615421E-7</v>
      </c>
      <c r="AA19" s="42">
        <f t="shared" si="13"/>
        <v>1.7724870141344552E-7</v>
      </c>
      <c r="AB19" s="42">
        <f t="shared" si="13"/>
        <v>1.7508344739049718E-7</v>
      </c>
      <c r="AC19" s="42">
        <f t="shared" si="13"/>
        <v>1.729446439138519E-7</v>
      </c>
      <c r="AD19" s="42">
        <f t="shared" si="13"/>
        <v>1.7083196786604065E-7</v>
      </c>
      <c r="AE19" s="42">
        <f t="shared" si="13"/>
        <v>1.6874510007676798E-7</v>
      </c>
      <c r="AF19" s="42">
        <f t="shared" si="13"/>
        <v>1.6668372527469384E-7</v>
      </c>
      <c r="AG19" s="42">
        <f t="shared" si="13"/>
        <v>1.6464753203980412E-7</v>
      </c>
      <c r="AH19" s="42">
        <f t="shared" si="13"/>
        <v>1.6263621275636334E-7</v>
      </c>
      <c r="AI19" s="42">
        <f t="shared" si="13"/>
        <v>1.6064946356644186E-7</v>
      </c>
      <c r="AJ19" s="42">
        <f t="shared" si="13"/>
        <v>1.586869843240109E-7</v>
      </c>
      <c r="AK19" s="42">
        <f t="shared" si="13"/>
        <v>1.5674847854959826E-7</v>
      </c>
      <c r="AL19" s="42">
        <f t="shared" si="13"/>
        <v>1.5483365338549807E-7</v>
      </c>
      <c r="AM19" s="42">
        <f t="shared" si="13"/>
        <v>1.529422195515275E-7</v>
      </c>
      <c r="AN19" s="42">
        <f t="shared" si="13"/>
        <v>1.5107389130132418E-7</v>
      </c>
      <c r="AO19" s="42">
        <f t="shared" si="13"/>
        <v>1.4922838637917733E-7</v>
      </c>
      <c r="AP19" s="42">
        <f t="shared" si="13"/>
        <v>1.4740542597738626E-7</v>
      </c>
      <c r="AQ19" s="42">
        <f t="shared" ref="AQ19:BJ19" si="14">AP19*(1-$F$4)</f>
        <v>1.4560473469413977E-7</v>
      </c>
      <c r="AR19" s="42">
        <f t="shared" si="14"/>
        <v>1.4382604049191022E-7</v>
      </c>
      <c r="AS19" s="42">
        <f t="shared" si="14"/>
        <v>1.4206907465635564E-7</v>
      </c>
      <c r="AT19" s="42">
        <f t="shared" si="14"/>
        <v>1.4033357175572404E-7</v>
      </c>
      <c r="AU19" s="42">
        <f t="shared" si="14"/>
        <v>1.3861926960075354E-7</v>
      </c>
      <c r="AV19" s="42">
        <f t="shared" si="14"/>
        <v>1.3692590920506253E-7</v>
      </c>
      <c r="AW19" s="42">
        <f t="shared" si="14"/>
        <v>1.3525323474602342E-7</v>
      </c>
      <c r="AX19" s="42">
        <f t="shared" si="14"/>
        <v>1.3360099352611462E-7</v>
      </c>
      <c r="AY19" s="42">
        <f t="shared" si="14"/>
        <v>1.3196893593474446E-7</v>
      </c>
      <c r="AZ19" s="42">
        <f t="shared" si="14"/>
        <v>1.3035681541054162E-7</v>
      </c>
      <c r="BA19" s="42">
        <f t="shared" si="14"/>
        <v>1.2876438840410603E-7</v>
      </c>
      <c r="BB19" s="42">
        <f t="shared" si="14"/>
        <v>1.2719141434121495E-7</v>
      </c>
      <c r="BC19" s="42">
        <f t="shared" si="14"/>
        <v>1.2563765558647851E-7</v>
      </c>
      <c r="BD19" s="42">
        <f t="shared" si="14"/>
        <v>1.2410287740743914E-7</v>
      </c>
      <c r="BE19" s="42">
        <f t="shared" si="14"/>
        <v>1.2258684793910962E-7</v>
      </c>
      <c r="BF19" s="42">
        <f t="shared" si="14"/>
        <v>1.2108933814894435E-7</v>
      </c>
      <c r="BG19" s="42">
        <f t="shared" si="14"/>
        <v>1.196101218022385E-7</v>
      </c>
      <c r="BH19" s="42">
        <f t="shared" si="14"/>
        <v>1.1814897542794979E-7</v>
      </c>
      <c r="BI19" s="42">
        <f t="shared" si="14"/>
        <v>1.167056782849379E-7</v>
      </c>
      <c r="BJ19" s="42">
        <f t="shared" si="14"/>
        <v>1.1528001232861621E-7</v>
      </c>
      <c r="BK19" t="str">
        <f t="shared" si="3"/>
        <v>16_RUS</v>
      </c>
      <c r="BL19" t="str">
        <f t="shared" si="4"/>
        <v>d_ind_cem_6_1_crude_oil</v>
      </c>
      <c r="BO19" s="8">
        <f t="shared" si="5"/>
        <v>4.2286680000000014E-3</v>
      </c>
      <c r="BP19" s="8">
        <f t="shared" si="6"/>
        <v>1.2602268E-2</v>
      </c>
      <c r="BQ19" s="8" cm="1">
        <f t="array" ref="BQ19">K19*INDEX(prod_est,$G19+$H19-1,MATCH(BQ$14,$BP$14:$DP$14,0))</f>
        <v>1.2635044637369296E-2</v>
      </c>
      <c r="BR19" s="8" cm="1">
        <f t="array" ref="BR19">L19*INDEX(prod_est,$G19+$H19-1,MATCH(BR$14,$BP$14:$DP$14,0))</f>
        <v>1.1717813532785627E-2</v>
      </c>
      <c r="BS19" s="8" cm="1">
        <f t="array" ref="BS19">M19*INDEX(prod_est,$G19+$H19-1,MATCH(BS$14,$BP$14:$DP$14,0))</f>
        <v>1.1884370411980193E-2</v>
      </c>
      <c r="BT19" s="8" cm="1">
        <f t="array" ref="BT19">N19*INDEX(prod_est,$G19+$H19-1,MATCH(BT$14,$BP$14:$DP$14,0))</f>
        <v>1.2051714406491096E-2</v>
      </c>
      <c r="BU19" s="8" cm="1">
        <f t="array" ref="BU19">O19*INDEX(prod_est,$G19+$H19-1,MATCH(BU$14,$BP$14:$DP$14,0))</f>
        <v>1.2219848483996943E-2</v>
      </c>
      <c r="BV19" s="8" cm="1">
        <f t="array" ref="BV19">P19*INDEX(prod_est,$G19+$H19-1,MATCH(BV$14,$BP$14:$DP$14,0))</f>
        <v>1.2388775622288841E-2</v>
      </c>
      <c r="BW19" s="8" cm="1">
        <f t="array" ref="BW19">Q19*INDEX(prod_est,$G19+$H19-1,MATCH(BW$14,$BP$14:$DP$14,0))</f>
        <v>1.2558498809303086E-2</v>
      </c>
      <c r="BX19" s="8" cm="1">
        <f t="array" ref="BX19">R19*INDEX(prod_est,$G19+$H19-1,MATCH(BX$14,$BP$14:$DP$14,0))</f>
        <v>1.272902104315366E-2</v>
      </c>
      <c r="BY19" s="8" cm="1">
        <f t="array" ref="BY19">S19*INDEX(prod_est,$G19+$H19-1,MATCH(BY$14,$BP$14:$DP$14,0))</f>
        <v>1.2900345332165107E-2</v>
      </c>
      <c r="BZ19" s="8" cm="1">
        <f t="array" ref="BZ19">T19*INDEX(prod_est,$G19+$H19-1,MATCH(BZ$14,$BP$14:$DP$14,0))</f>
        <v>1.2933897224641245E-2</v>
      </c>
      <c r="CA19" s="8" cm="1">
        <f t="array" ref="CA19">U19*INDEX(prod_est,$G19+$H19-1,MATCH(CA$14,$BP$14:$DP$14,0))</f>
        <v>1.2967536380633159E-2</v>
      </c>
      <c r="CB19" s="8" cm="1">
        <f t="array" ref="CB19">V19*INDEX(prod_est,$G19+$H19-1,MATCH(CB$14,$BP$14:$DP$14,0))</f>
        <v>1.3001263027100401E-2</v>
      </c>
      <c r="CC19" s="8" cm="1">
        <f t="array" ref="CC19">W19*INDEX(prod_est,$G19+$H19-1,MATCH(CC$14,$BP$14:$DP$14,0))</f>
        <v>1.299655006925309E-2</v>
      </c>
      <c r="CD19" s="8" cm="1">
        <f t="array" ref="CD19">X19*INDEX(prod_est,$G19+$H19-1,MATCH(CD$14,$BP$14:$DP$14,0))</f>
        <v>1.3030352176038316E-2</v>
      </c>
      <c r="CE19" s="8" cm="1">
        <f t="array" ref="CE19">Y19*INDEX(prod_est,$G19+$H19-1,MATCH(CE$14,$BP$14:$DP$14,0))</f>
        <v>1.3064242197109794E-2</v>
      </c>
      <c r="CF19" s="8" cm="1">
        <f t="array" ref="CF19">Z19*INDEX(prod_est,$G19+$H19-1,MATCH(CF$14,$BP$14:$DP$14,0))</f>
        <v>1.3098220361119614E-2</v>
      </c>
      <c r="CG19" s="8" cm="1">
        <f t="array" ref="CG19">AA19*INDEX(prod_est,$G19+$H19-1,MATCH(CG$14,$BP$14:$DP$14,0))</f>
        <v>1.3132286897314509E-2</v>
      </c>
      <c r="CH19" s="8" cm="1">
        <f t="array" ref="CH19">AB19*INDEX(prod_est,$G19+$H19-1,MATCH(CH$14,$BP$14:$DP$14,0))</f>
        <v>1.3166442035537499E-2</v>
      </c>
      <c r="CI19" s="8" cm="1">
        <f t="array" ref="CI19">AC19*INDEX(prod_est,$G19+$H19-1,MATCH(CI$14,$BP$14:$DP$14,0))</f>
        <v>1.3200686006229357E-2</v>
      </c>
      <c r="CJ19" s="8" cm="1">
        <f t="array" ref="CJ19">AD19*INDEX(prod_est,$G19+$H19-1,MATCH(CJ$14,$BP$14:$DP$14,0))</f>
        <v>1.3235019040430205E-2</v>
      </c>
      <c r="CK19" s="8" cm="1">
        <f t="array" ref="CK19">AE19*INDEX(prod_est,$G19+$H19-1,MATCH(CK$14,$BP$14:$DP$14,0))</f>
        <v>1.32694413697811E-2</v>
      </c>
      <c r="CL19" s="8" cm="1">
        <f t="array" ref="CL19">AF19*INDEX(prod_est,$G19+$H19-1,MATCH(CL$14,$BP$14:$DP$14,0))</f>
        <v>1.3303953226525531E-2</v>
      </c>
      <c r="CM19" s="8" cm="1">
        <f t="array" ref="CM19">AG19*INDEX(prod_est,$G19+$H19-1,MATCH(CM$14,$BP$14:$DP$14,0))</f>
        <v>1.3338554843510989E-2</v>
      </c>
      <c r="CN19" s="8" cm="1">
        <f t="array" ref="CN19">AH19*INDEX(prod_est,$G19+$H19-1,MATCH(CN$14,$BP$14:$DP$14,0))</f>
        <v>1.3373246454190645E-2</v>
      </c>
      <c r="CO19" s="8" cm="1">
        <f t="array" ref="CO19">AI19*INDEX(prod_est,$G19+$H19-1,MATCH(CO$14,$BP$14:$DP$14,0))</f>
        <v>1.3408028292624753E-2</v>
      </c>
      <c r="CP19" s="8" cm="1">
        <f t="array" ref="CP19">AJ19*INDEX(prod_est,$G19+$H19-1,MATCH(CP$14,$BP$14:$DP$14,0))</f>
        <v>1.344290059348242E-2</v>
      </c>
      <c r="CQ19" s="8" cm="1">
        <f t="array" ref="CQ19">AK19*INDEX(prod_est,$G19+$H19-1,MATCH(CQ$14,$BP$14:$DP$14,0))</f>
        <v>1.3477863592043029E-2</v>
      </c>
      <c r="CR19" s="8" cm="1">
        <f t="array" ref="CR19">AL19*INDEX(prod_est,$G19+$H19-1,MATCH(CR$14,$BP$14:$DP$14,0))</f>
        <v>1.3512917524197901E-2</v>
      </c>
      <c r="CS19" s="8" cm="1">
        <f t="array" ref="CS19">AM19*INDEX(prod_est,$G19+$H19-1,MATCH(CS$14,$BP$14:$DP$14,0))</f>
        <v>1.354806262645188E-2</v>
      </c>
      <c r="CT19" s="8" cm="1">
        <f t="array" ref="CT19">AN19*INDEX(prod_est,$G19+$H19-1,MATCH(CT$14,$BP$14:$DP$14,0))</f>
        <v>1.3583299135924945E-2</v>
      </c>
      <c r="CU19" s="8" cm="1">
        <f t="array" ref="CU19">AO19*INDEX(prod_est,$G19+$H19-1,MATCH(CU$14,$BP$14:$DP$14,0))</f>
        <v>1.3618627290353735E-2</v>
      </c>
      <c r="CV19" s="8" cm="1">
        <f t="array" ref="CV19">AP19*INDEX(prod_est,$G19+$H19-1,MATCH(CV$14,$BP$14:$DP$14,0))</f>
        <v>1.3654047328093291E-2</v>
      </c>
      <c r="CW19" cm="1">
        <f t="array" ref="CW19">AQ19*INDEX(prod_est,$G19+$H19-1,MATCH(CW$14,$BP$14:$DP$14,0))</f>
        <v>1.3487250727210333E-2</v>
      </c>
      <c r="CX19" cm="1">
        <f t="array" ref="CX19">AR19*INDEX(prod_est,$G19+$H19-1,MATCH(CX$14,$BP$14:$DP$14,0))</f>
        <v>1.3322491698440435E-2</v>
      </c>
      <c r="CY19" cm="1">
        <f t="array" ref="CY19">AS19*INDEX(prod_est,$G19+$H19-1,MATCH(CY$14,$BP$14:$DP$14,0))</f>
        <v>1.3159745350987895E-2</v>
      </c>
      <c r="CZ19" cm="1">
        <f t="array" ref="CZ19">AT19*INDEX(prod_est,$G19+$H19-1,MATCH(CZ$14,$BP$14:$DP$14,0))</f>
        <v>1.2998987098120715E-2</v>
      </c>
      <c r="DA19" cm="1">
        <f t="array" ref="DA19">AU19*INDEX(prod_est,$G19+$H19-1,MATCH(DA$14,$BP$14:$DP$14,0))</f>
        <v>1.2840192653456171E-2</v>
      </c>
      <c r="DB19" cm="1">
        <f t="array" ref="DB19">AV19*INDEX(prod_est,$G19+$H19-1,MATCH(DB$14,$BP$14:$DP$14,0))</f>
        <v>1.2683338027291793E-2</v>
      </c>
      <c r="DC19" cm="1">
        <f t="array" ref="DC19">AW19*INDEX(prod_est,$G19+$H19-1,MATCH(DC$14,$BP$14:$DP$14,0))</f>
        <v>1.2528399522981128E-2</v>
      </c>
      <c r="DD19" cm="1">
        <f t="array" ref="DD19">AX19*INDEX(prod_est,$G19+$H19-1,MATCH(DD$14,$BP$14:$DP$14,0))</f>
        <v>1.2375353733353802E-2</v>
      </c>
      <c r="DE19" cm="1">
        <f t="array" ref="DE19">AY19*INDEX(prod_est,$G19+$H19-1,MATCH(DE$14,$BP$14:$DP$14,0))</f>
        <v>1.2224177537179309E-2</v>
      </c>
      <c r="DF19" cm="1">
        <f t="array" ref="DF19">AZ19*INDEX(prod_est,$G19+$H19-1,MATCH(DF$14,$BP$14:$DP$14,0))</f>
        <v>1.2074848095673994E-2</v>
      </c>
      <c r="DG19" cm="1">
        <f t="array" ref="DG19">BA19*INDEX(prod_est,$G19+$H19-1,MATCH(DG$14,$BP$14:$DP$14,0))</f>
        <v>1.1927342849050704E-2</v>
      </c>
      <c r="DH19" cm="1">
        <f t="array" ref="DH19">BB19*INDEX(prod_est,$G19+$H19-1,MATCH(DH$14,$BP$14:$DP$14,0))</f>
        <v>1.1781639513110594E-2</v>
      </c>
      <c r="DI19" cm="1">
        <f t="array" ref="DI19">BC19*INDEX(prod_est,$G19+$H19-1,MATCH(DI$14,$BP$14:$DP$14,0))</f>
        <v>1.1637716075876572E-2</v>
      </c>
      <c r="DJ19" cm="1">
        <f t="array" ref="DJ19">BD19*INDEX(prod_est,$G19+$H19-1,MATCH(DJ$14,$BP$14:$DP$14,0))</f>
        <v>1.1495550794267853E-2</v>
      </c>
      <c r="DK19" cm="1">
        <f t="array" ref="DK19">BE19*INDEX(prod_est,$G19+$H19-1,MATCH(DK$14,$BP$14:$DP$14,0))</f>
        <v>1.1355122190815147E-2</v>
      </c>
      <c r="DL19" cm="1">
        <f t="array" ref="DL19">BF19*INDEX(prod_est,$G19+$H19-1,MATCH(DL$14,$BP$14:$DP$14,0))</f>
        <v>1.1216409050415984E-2</v>
      </c>
      <c r="DM19" cm="1">
        <f t="array" ref="DM19">BG19*INDEX(prod_est,$G19+$H19-1,MATCH(DM$14,$BP$14:$DP$14,0))</f>
        <v>1.1079390417129653E-2</v>
      </c>
      <c r="DN19" cm="1">
        <f t="array" ref="DN19">BH19*INDEX(prod_est,$G19+$H19-1,MATCH(DN$14,$BP$14:$DP$14,0))</f>
        <v>1.0944045591011307E-2</v>
      </c>
      <c r="DO19" cm="1">
        <f t="array" ref="DO19">BI19*INDEX(prod_est,$G19+$H19-1,MATCH(DO$14,$BP$14:$DP$14,0))</f>
        <v>1.0810354124984749E-2</v>
      </c>
      <c r="DP19" cm="1">
        <f t="array" ref="DP19">BJ19*INDEX(prod_est,$G19+$H19-1,MATCH(DP$14,$BP$14:$DP$14,0))</f>
        <v>1.0678295821753401E-2</v>
      </c>
    </row>
    <row r="20" spans="1:120" x14ac:dyDescent="0.25">
      <c r="A20" t="s">
        <v>52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241</v>
      </c>
      <c r="H20">
        <f>IFERROR(MATCH(D20,Production_est!$D$4:$D$339,0),"-")</f>
        <v>6</v>
      </c>
      <c r="I20" s="8" cm="1">
        <f t="array" ref="I20">IFERROR(INDEX(Production_est!$E$4:$E$339,H20+G20-1),"-")</f>
        <v>57692.6</v>
      </c>
      <c r="J20" s="42">
        <f t="shared" si="0"/>
        <v>0</v>
      </c>
      <c r="K20" s="42">
        <f t="shared" ref="K20:AP20" si="15">J20*(1-$F$4)</f>
        <v>0</v>
      </c>
      <c r="L20" s="42">
        <f t="shared" si="15"/>
        <v>0</v>
      </c>
      <c r="M20" s="42">
        <f t="shared" si="15"/>
        <v>0</v>
      </c>
      <c r="N20" s="42">
        <f t="shared" si="15"/>
        <v>0</v>
      </c>
      <c r="O20" s="42">
        <f t="shared" si="15"/>
        <v>0</v>
      </c>
      <c r="P20" s="42">
        <f t="shared" si="15"/>
        <v>0</v>
      </c>
      <c r="Q20" s="42">
        <f t="shared" si="15"/>
        <v>0</v>
      </c>
      <c r="R20" s="42">
        <f t="shared" si="15"/>
        <v>0</v>
      </c>
      <c r="S20" s="42">
        <f t="shared" si="15"/>
        <v>0</v>
      </c>
      <c r="T20" s="42">
        <f t="shared" si="15"/>
        <v>0</v>
      </c>
      <c r="U20" s="42">
        <f t="shared" si="15"/>
        <v>0</v>
      </c>
      <c r="V20" s="42">
        <f t="shared" si="15"/>
        <v>0</v>
      </c>
      <c r="W20" s="42">
        <f t="shared" si="15"/>
        <v>0</v>
      </c>
      <c r="X20" s="42">
        <f t="shared" si="15"/>
        <v>0</v>
      </c>
      <c r="Y20" s="42">
        <f t="shared" si="15"/>
        <v>0</v>
      </c>
      <c r="Z20" s="42">
        <f t="shared" si="15"/>
        <v>0</v>
      </c>
      <c r="AA20" s="42">
        <f t="shared" si="15"/>
        <v>0</v>
      </c>
      <c r="AB20" s="42">
        <f t="shared" si="15"/>
        <v>0</v>
      </c>
      <c r="AC20" s="42">
        <f t="shared" si="15"/>
        <v>0</v>
      </c>
      <c r="AD20" s="42">
        <f t="shared" si="15"/>
        <v>0</v>
      </c>
      <c r="AE20" s="42">
        <f t="shared" si="15"/>
        <v>0</v>
      </c>
      <c r="AF20" s="42">
        <f t="shared" si="15"/>
        <v>0</v>
      </c>
      <c r="AG20" s="42">
        <f t="shared" si="15"/>
        <v>0</v>
      </c>
      <c r="AH20" s="42">
        <f t="shared" si="15"/>
        <v>0</v>
      </c>
      <c r="AI20" s="42">
        <f t="shared" si="15"/>
        <v>0</v>
      </c>
      <c r="AJ20" s="42">
        <f t="shared" si="15"/>
        <v>0</v>
      </c>
      <c r="AK20" s="42">
        <f t="shared" si="15"/>
        <v>0</v>
      </c>
      <c r="AL20" s="42">
        <f t="shared" si="15"/>
        <v>0</v>
      </c>
      <c r="AM20" s="42">
        <f t="shared" si="15"/>
        <v>0</v>
      </c>
      <c r="AN20" s="42">
        <f t="shared" si="15"/>
        <v>0</v>
      </c>
      <c r="AO20" s="42">
        <f t="shared" si="15"/>
        <v>0</v>
      </c>
      <c r="AP20" s="42">
        <f t="shared" si="15"/>
        <v>0</v>
      </c>
      <c r="AQ20" s="42">
        <f t="shared" ref="AQ20:BJ20" si="16">AP20*(1-$F$4)</f>
        <v>0</v>
      </c>
      <c r="AR20" s="42">
        <f t="shared" si="16"/>
        <v>0</v>
      </c>
      <c r="AS20" s="42">
        <f t="shared" si="16"/>
        <v>0</v>
      </c>
      <c r="AT20" s="42">
        <f t="shared" si="16"/>
        <v>0</v>
      </c>
      <c r="AU20" s="42">
        <f t="shared" si="16"/>
        <v>0</v>
      </c>
      <c r="AV20" s="42">
        <f t="shared" si="16"/>
        <v>0</v>
      </c>
      <c r="AW20" s="42">
        <f t="shared" si="16"/>
        <v>0</v>
      </c>
      <c r="AX20" s="42">
        <f t="shared" si="16"/>
        <v>0</v>
      </c>
      <c r="AY20" s="42">
        <f t="shared" si="16"/>
        <v>0</v>
      </c>
      <c r="AZ20" s="42">
        <f t="shared" si="16"/>
        <v>0</v>
      </c>
      <c r="BA20" s="42">
        <f t="shared" si="16"/>
        <v>0</v>
      </c>
      <c r="BB20" s="42">
        <f t="shared" si="16"/>
        <v>0</v>
      </c>
      <c r="BC20" s="42">
        <f t="shared" si="16"/>
        <v>0</v>
      </c>
      <c r="BD20" s="42">
        <f t="shared" si="16"/>
        <v>0</v>
      </c>
      <c r="BE20" s="42">
        <f t="shared" si="16"/>
        <v>0</v>
      </c>
      <c r="BF20" s="42">
        <f t="shared" si="16"/>
        <v>0</v>
      </c>
      <c r="BG20" s="42">
        <f t="shared" si="16"/>
        <v>0</v>
      </c>
      <c r="BH20" s="42">
        <f t="shared" si="16"/>
        <v>0</v>
      </c>
      <c r="BI20" s="42">
        <f t="shared" si="16"/>
        <v>0</v>
      </c>
      <c r="BJ20" s="42">
        <f t="shared" si="16"/>
        <v>0</v>
      </c>
      <c r="BK20" t="str">
        <f t="shared" si="3"/>
        <v>16_RUS</v>
      </c>
      <c r="BL20" t="str">
        <f t="shared" si="4"/>
        <v>d_ind_cem_6_x_ngls</v>
      </c>
      <c r="BO20" s="8">
        <f t="shared" si="5"/>
        <v>0</v>
      </c>
      <c r="BP20" s="8">
        <f t="shared" si="6"/>
        <v>0</v>
      </c>
      <c r="BQ20" s="8" cm="1">
        <f t="array" ref="BQ20">K20*INDEX(prod_est,$G20+$H20-1,MATCH(BQ$14,$BP$14:$DP$14,0))</f>
        <v>0</v>
      </c>
      <c r="BR20" s="8" cm="1">
        <f t="array" ref="BR20">L20*INDEX(prod_est,$G20+$H20-1,MATCH(BR$14,$BP$14:$DP$14,0))</f>
        <v>0</v>
      </c>
      <c r="BS20" s="8" cm="1">
        <f t="array" ref="BS20">M20*INDEX(prod_est,$G20+$H20-1,MATCH(BS$14,$BP$14:$DP$14,0))</f>
        <v>0</v>
      </c>
      <c r="BT20" s="8" cm="1">
        <f t="array" ref="BT20">N20*INDEX(prod_est,$G20+$H20-1,MATCH(BT$14,$BP$14:$DP$14,0))</f>
        <v>0</v>
      </c>
      <c r="BU20" s="8" cm="1">
        <f t="array" ref="BU20">O20*INDEX(prod_est,$G20+$H20-1,MATCH(BU$14,$BP$14:$DP$14,0))</f>
        <v>0</v>
      </c>
      <c r="BV20" s="8" cm="1">
        <f t="array" ref="BV20">P20*INDEX(prod_est,$G20+$H20-1,MATCH(BV$14,$BP$14:$DP$14,0))</f>
        <v>0</v>
      </c>
      <c r="BW20" s="8" cm="1">
        <f t="array" ref="BW20">Q20*INDEX(prod_est,$G20+$H20-1,MATCH(BW$14,$BP$14:$DP$14,0))</f>
        <v>0</v>
      </c>
      <c r="BX20" s="8" cm="1">
        <f t="array" ref="BX20">R20*INDEX(prod_est,$G20+$H20-1,MATCH(BX$14,$BP$14:$DP$14,0))</f>
        <v>0</v>
      </c>
      <c r="BY20" s="8" cm="1">
        <f t="array" ref="BY20">S20*INDEX(prod_est,$G20+$H20-1,MATCH(BY$14,$BP$14:$DP$14,0))</f>
        <v>0</v>
      </c>
      <c r="BZ20" s="8" cm="1">
        <f t="array" ref="BZ20">T20*INDEX(prod_est,$G20+$H20-1,MATCH(BZ$14,$BP$14:$DP$14,0))</f>
        <v>0</v>
      </c>
      <c r="CA20" s="8" cm="1">
        <f t="array" ref="CA20">U20*INDEX(prod_est,$G20+$H20-1,MATCH(CA$14,$BP$14:$DP$14,0))</f>
        <v>0</v>
      </c>
      <c r="CB20" s="8" cm="1">
        <f t="array" ref="CB20">V20*INDEX(prod_est,$G20+$H20-1,MATCH(CB$14,$BP$14:$DP$14,0))</f>
        <v>0</v>
      </c>
      <c r="CC20" s="8" cm="1">
        <f t="array" ref="CC20">W20*INDEX(prod_est,$G20+$H20-1,MATCH(CC$14,$BP$14:$DP$14,0))</f>
        <v>0</v>
      </c>
      <c r="CD20" s="8" cm="1">
        <f t="array" ref="CD20">X20*INDEX(prod_est,$G20+$H20-1,MATCH(CD$14,$BP$14:$DP$14,0))</f>
        <v>0</v>
      </c>
      <c r="CE20" s="8" cm="1">
        <f t="array" ref="CE20">Y20*INDEX(prod_est,$G20+$H20-1,MATCH(CE$14,$BP$14:$DP$14,0))</f>
        <v>0</v>
      </c>
      <c r="CF20" s="8" cm="1">
        <f t="array" ref="CF20">Z20*INDEX(prod_est,$G20+$H20-1,MATCH(CF$14,$BP$14:$DP$14,0))</f>
        <v>0</v>
      </c>
      <c r="CG20" s="8" cm="1">
        <f t="array" ref="CG20">AA20*INDEX(prod_est,$G20+$H20-1,MATCH(CG$14,$BP$14:$DP$14,0))</f>
        <v>0</v>
      </c>
      <c r="CH20" s="8" cm="1">
        <f t="array" ref="CH20">AB20*INDEX(prod_est,$G20+$H20-1,MATCH(CH$14,$BP$14:$DP$14,0))</f>
        <v>0</v>
      </c>
      <c r="CI20" s="8" cm="1">
        <f t="array" ref="CI20">AC20*INDEX(prod_est,$G20+$H20-1,MATCH(CI$14,$BP$14:$DP$14,0))</f>
        <v>0</v>
      </c>
      <c r="CJ20" s="8" cm="1">
        <f t="array" ref="CJ20">AD20*INDEX(prod_est,$G20+$H20-1,MATCH(CJ$14,$BP$14:$DP$14,0))</f>
        <v>0</v>
      </c>
      <c r="CK20" s="8" cm="1">
        <f t="array" ref="CK20">AE20*INDEX(prod_est,$G20+$H20-1,MATCH(CK$14,$BP$14:$DP$14,0))</f>
        <v>0</v>
      </c>
      <c r="CL20" s="8" cm="1">
        <f t="array" ref="CL20">AF20*INDEX(prod_est,$G20+$H20-1,MATCH(CL$14,$BP$14:$DP$14,0))</f>
        <v>0</v>
      </c>
      <c r="CM20" s="8" cm="1">
        <f t="array" ref="CM20">AG20*INDEX(prod_est,$G20+$H20-1,MATCH(CM$14,$BP$14:$DP$14,0))</f>
        <v>0</v>
      </c>
      <c r="CN20" s="8" cm="1">
        <f t="array" ref="CN20">AH20*INDEX(prod_est,$G20+$H20-1,MATCH(CN$14,$BP$14:$DP$14,0))</f>
        <v>0</v>
      </c>
      <c r="CO20" s="8" cm="1">
        <f t="array" ref="CO20">AI20*INDEX(prod_est,$G20+$H20-1,MATCH(CO$14,$BP$14:$DP$14,0))</f>
        <v>0</v>
      </c>
      <c r="CP20" s="8" cm="1">
        <f t="array" ref="CP20">AJ20*INDEX(prod_est,$G20+$H20-1,MATCH(CP$14,$BP$14:$DP$14,0))</f>
        <v>0</v>
      </c>
      <c r="CQ20" s="8" cm="1">
        <f t="array" ref="CQ20">AK20*INDEX(prod_est,$G20+$H20-1,MATCH(CQ$14,$BP$14:$DP$14,0))</f>
        <v>0</v>
      </c>
      <c r="CR20" s="8" cm="1">
        <f t="array" ref="CR20">AL20*INDEX(prod_est,$G20+$H20-1,MATCH(CR$14,$BP$14:$DP$14,0))</f>
        <v>0</v>
      </c>
      <c r="CS20" s="8" cm="1">
        <f t="array" ref="CS20">AM20*INDEX(prod_est,$G20+$H20-1,MATCH(CS$14,$BP$14:$DP$14,0))</f>
        <v>0</v>
      </c>
      <c r="CT20" s="8" cm="1">
        <f t="array" ref="CT20">AN20*INDEX(prod_est,$G20+$H20-1,MATCH(CT$14,$BP$14:$DP$14,0))</f>
        <v>0</v>
      </c>
      <c r="CU20" s="8" cm="1">
        <f t="array" ref="CU20">AO20*INDEX(prod_est,$G20+$H20-1,MATCH(CU$14,$BP$14:$DP$14,0))</f>
        <v>0</v>
      </c>
      <c r="CV20" s="8" cm="1">
        <f t="array" ref="CV20">AP20*INDEX(prod_est,$G20+$H20-1,MATCH(CV$14,$BP$14:$DP$14,0))</f>
        <v>0</v>
      </c>
      <c r="CW20" cm="1">
        <f t="array" ref="CW20">AQ20*INDEX(prod_est,$G20+$H20-1,MATCH(CW$14,$BP$14:$DP$14,0))</f>
        <v>0</v>
      </c>
      <c r="CX20" cm="1">
        <f t="array" ref="CX20">AR20*INDEX(prod_est,$G20+$H20-1,MATCH(CX$14,$BP$14:$DP$14,0))</f>
        <v>0</v>
      </c>
      <c r="CY20" cm="1">
        <f t="array" ref="CY20">AS20*INDEX(prod_est,$G20+$H20-1,MATCH(CY$14,$BP$14:$DP$14,0))</f>
        <v>0</v>
      </c>
      <c r="CZ20" cm="1">
        <f t="array" ref="CZ20">AT20*INDEX(prod_est,$G20+$H20-1,MATCH(CZ$14,$BP$14:$DP$14,0))</f>
        <v>0</v>
      </c>
      <c r="DA20" cm="1">
        <f t="array" ref="DA20">AU20*INDEX(prod_est,$G20+$H20-1,MATCH(DA$14,$BP$14:$DP$14,0))</f>
        <v>0</v>
      </c>
      <c r="DB20" cm="1">
        <f t="array" ref="DB20">AV20*INDEX(prod_est,$G20+$H20-1,MATCH(DB$14,$BP$14:$DP$14,0))</f>
        <v>0</v>
      </c>
      <c r="DC20" cm="1">
        <f t="array" ref="DC20">AW20*INDEX(prod_est,$G20+$H20-1,MATCH(DC$14,$BP$14:$DP$14,0))</f>
        <v>0</v>
      </c>
      <c r="DD20" cm="1">
        <f t="array" ref="DD20">AX20*INDEX(prod_est,$G20+$H20-1,MATCH(DD$14,$BP$14:$DP$14,0))</f>
        <v>0</v>
      </c>
      <c r="DE20" cm="1">
        <f t="array" ref="DE20">AY20*INDEX(prod_est,$G20+$H20-1,MATCH(DE$14,$BP$14:$DP$14,0))</f>
        <v>0</v>
      </c>
      <c r="DF20" cm="1">
        <f t="array" ref="DF20">AZ20*INDEX(prod_est,$G20+$H20-1,MATCH(DF$14,$BP$14:$DP$14,0))</f>
        <v>0</v>
      </c>
      <c r="DG20" cm="1">
        <f t="array" ref="DG20">BA20*INDEX(prod_est,$G20+$H20-1,MATCH(DG$14,$BP$14:$DP$14,0))</f>
        <v>0</v>
      </c>
      <c r="DH20" cm="1">
        <f t="array" ref="DH20">BB20*INDEX(prod_est,$G20+$H20-1,MATCH(DH$14,$BP$14:$DP$14,0))</f>
        <v>0</v>
      </c>
      <c r="DI20" cm="1">
        <f t="array" ref="DI20">BC20*INDEX(prod_est,$G20+$H20-1,MATCH(DI$14,$BP$14:$DP$14,0))</f>
        <v>0</v>
      </c>
      <c r="DJ20" cm="1">
        <f t="array" ref="DJ20">BD20*INDEX(prod_est,$G20+$H20-1,MATCH(DJ$14,$BP$14:$DP$14,0))</f>
        <v>0</v>
      </c>
      <c r="DK20" cm="1">
        <f t="array" ref="DK20">BE20*INDEX(prod_est,$G20+$H20-1,MATCH(DK$14,$BP$14:$DP$14,0))</f>
        <v>0</v>
      </c>
      <c r="DL20" cm="1">
        <f t="array" ref="DL20">BF20*INDEX(prod_est,$G20+$H20-1,MATCH(DL$14,$BP$14:$DP$14,0))</f>
        <v>0</v>
      </c>
      <c r="DM20" cm="1">
        <f t="array" ref="DM20">BG20*INDEX(prod_est,$G20+$H20-1,MATCH(DM$14,$BP$14:$DP$14,0))</f>
        <v>0</v>
      </c>
      <c r="DN20" cm="1">
        <f t="array" ref="DN20">BH20*INDEX(prod_est,$G20+$H20-1,MATCH(DN$14,$BP$14:$DP$14,0))</f>
        <v>0</v>
      </c>
      <c r="DO20" cm="1">
        <f t="array" ref="DO20">BI20*INDEX(prod_est,$G20+$H20-1,MATCH(DO$14,$BP$14:$DP$14,0))</f>
        <v>0</v>
      </c>
      <c r="DP20" cm="1">
        <f t="array" ref="DP20">BJ20*INDEX(prod_est,$G20+$H20-1,MATCH(DP$14,$BP$14:$DP$14,0))</f>
        <v>0</v>
      </c>
    </row>
    <row r="21" spans="1:120" x14ac:dyDescent="0.25">
      <c r="A21" t="s">
        <v>52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241</v>
      </c>
      <c r="H21">
        <f>IFERROR(MATCH(D21,Production_est!$D$4:$D$339,0),"-")</f>
        <v>6</v>
      </c>
      <c r="I21" s="8" cm="1">
        <f t="array" ref="I21">IFERROR(INDEX(Production_est!$E$4:$E$339,H21+G21-1),"-")</f>
        <v>57692.6</v>
      </c>
      <c r="J21" s="42">
        <f t="shared" si="0"/>
        <v>0</v>
      </c>
      <c r="K21" s="42">
        <f t="shared" ref="K21:AP21" si="17">J21*(1-$F$4)</f>
        <v>0</v>
      </c>
      <c r="L21" s="42">
        <f t="shared" si="17"/>
        <v>0</v>
      </c>
      <c r="M21" s="42">
        <f t="shared" si="17"/>
        <v>0</v>
      </c>
      <c r="N21" s="42">
        <f t="shared" si="17"/>
        <v>0</v>
      </c>
      <c r="O21" s="42">
        <f t="shared" si="17"/>
        <v>0</v>
      </c>
      <c r="P21" s="42">
        <f t="shared" si="17"/>
        <v>0</v>
      </c>
      <c r="Q21" s="42">
        <f t="shared" si="17"/>
        <v>0</v>
      </c>
      <c r="R21" s="42">
        <f t="shared" si="17"/>
        <v>0</v>
      </c>
      <c r="S21" s="42">
        <f t="shared" si="17"/>
        <v>0</v>
      </c>
      <c r="T21" s="42">
        <f t="shared" si="17"/>
        <v>0</v>
      </c>
      <c r="U21" s="42">
        <f t="shared" si="17"/>
        <v>0</v>
      </c>
      <c r="V21" s="42">
        <f t="shared" si="17"/>
        <v>0</v>
      </c>
      <c r="W21" s="42">
        <f t="shared" si="17"/>
        <v>0</v>
      </c>
      <c r="X21" s="42">
        <f t="shared" si="17"/>
        <v>0</v>
      </c>
      <c r="Y21" s="42">
        <f t="shared" si="17"/>
        <v>0</v>
      </c>
      <c r="Z21" s="42">
        <f t="shared" si="17"/>
        <v>0</v>
      </c>
      <c r="AA21" s="42">
        <f t="shared" si="17"/>
        <v>0</v>
      </c>
      <c r="AB21" s="42">
        <f t="shared" si="17"/>
        <v>0</v>
      </c>
      <c r="AC21" s="42">
        <f t="shared" si="17"/>
        <v>0</v>
      </c>
      <c r="AD21" s="42">
        <f t="shared" si="17"/>
        <v>0</v>
      </c>
      <c r="AE21" s="42">
        <f t="shared" si="17"/>
        <v>0</v>
      </c>
      <c r="AF21" s="42">
        <f t="shared" si="17"/>
        <v>0</v>
      </c>
      <c r="AG21" s="42">
        <f t="shared" si="17"/>
        <v>0</v>
      </c>
      <c r="AH21" s="42">
        <f t="shared" si="17"/>
        <v>0</v>
      </c>
      <c r="AI21" s="42">
        <f t="shared" si="17"/>
        <v>0</v>
      </c>
      <c r="AJ21" s="42">
        <f t="shared" si="17"/>
        <v>0</v>
      </c>
      <c r="AK21" s="42">
        <f t="shared" si="17"/>
        <v>0</v>
      </c>
      <c r="AL21" s="42">
        <f t="shared" si="17"/>
        <v>0</v>
      </c>
      <c r="AM21" s="42">
        <f t="shared" si="17"/>
        <v>0</v>
      </c>
      <c r="AN21" s="42">
        <f t="shared" si="17"/>
        <v>0</v>
      </c>
      <c r="AO21" s="42">
        <f t="shared" si="17"/>
        <v>0</v>
      </c>
      <c r="AP21" s="42">
        <f t="shared" si="17"/>
        <v>0</v>
      </c>
      <c r="AQ21" s="42">
        <f t="shared" ref="AQ21:BJ21" si="18">AP21*(1-$F$4)</f>
        <v>0</v>
      </c>
      <c r="AR21" s="42">
        <f t="shared" si="18"/>
        <v>0</v>
      </c>
      <c r="AS21" s="42">
        <f t="shared" si="18"/>
        <v>0</v>
      </c>
      <c r="AT21" s="42">
        <f t="shared" si="18"/>
        <v>0</v>
      </c>
      <c r="AU21" s="42">
        <f t="shared" si="18"/>
        <v>0</v>
      </c>
      <c r="AV21" s="42">
        <f t="shared" si="18"/>
        <v>0</v>
      </c>
      <c r="AW21" s="42">
        <f t="shared" si="18"/>
        <v>0</v>
      </c>
      <c r="AX21" s="42">
        <f t="shared" si="18"/>
        <v>0</v>
      </c>
      <c r="AY21" s="42">
        <f t="shared" si="18"/>
        <v>0</v>
      </c>
      <c r="AZ21" s="42">
        <f t="shared" si="18"/>
        <v>0</v>
      </c>
      <c r="BA21" s="42">
        <f t="shared" si="18"/>
        <v>0</v>
      </c>
      <c r="BB21" s="42">
        <f t="shared" si="18"/>
        <v>0</v>
      </c>
      <c r="BC21" s="42">
        <f t="shared" si="18"/>
        <v>0</v>
      </c>
      <c r="BD21" s="42">
        <f t="shared" si="18"/>
        <v>0</v>
      </c>
      <c r="BE21" s="42">
        <f t="shared" si="18"/>
        <v>0</v>
      </c>
      <c r="BF21" s="42">
        <f t="shared" si="18"/>
        <v>0</v>
      </c>
      <c r="BG21" s="42">
        <f t="shared" si="18"/>
        <v>0</v>
      </c>
      <c r="BH21" s="42">
        <f t="shared" si="18"/>
        <v>0</v>
      </c>
      <c r="BI21" s="42">
        <f t="shared" si="18"/>
        <v>0</v>
      </c>
      <c r="BJ21" s="42">
        <f t="shared" si="18"/>
        <v>0</v>
      </c>
      <c r="BK21" t="str">
        <f t="shared" si="3"/>
        <v>16_RUS</v>
      </c>
      <c r="BL21" t="str">
        <f t="shared" si="4"/>
        <v>d_ind_cem_7_1_mo_gasoline</v>
      </c>
      <c r="BO21" s="8">
        <f t="shared" si="5"/>
        <v>0</v>
      </c>
      <c r="BP21" s="8">
        <f t="shared" si="6"/>
        <v>0</v>
      </c>
      <c r="BQ21" s="8" cm="1">
        <f t="array" ref="BQ21">K21*INDEX(prod_est,$G21+$H21-1,MATCH(BQ$14,$BP$14:$DP$14,0))</f>
        <v>0</v>
      </c>
      <c r="BR21" s="8" cm="1">
        <f t="array" ref="BR21">L21*INDEX(prod_est,$G21+$H21-1,MATCH(BR$14,$BP$14:$DP$14,0))</f>
        <v>0</v>
      </c>
      <c r="BS21" s="8" cm="1">
        <f t="array" ref="BS21">M21*INDEX(prod_est,$G21+$H21-1,MATCH(BS$14,$BP$14:$DP$14,0))</f>
        <v>0</v>
      </c>
      <c r="BT21" s="8" cm="1">
        <f t="array" ref="BT21">N21*INDEX(prod_est,$G21+$H21-1,MATCH(BT$14,$BP$14:$DP$14,0))</f>
        <v>0</v>
      </c>
      <c r="BU21" s="8" cm="1">
        <f t="array" ref="BU21">O21*INDEX(prod_est,$G21+$H21-1,MATCH(BU$14,$BP$14:$DP$14,0))</f>
        <v>0</v>
      </c>
      <c r="BV21" s="8" cm="1">
        <f t="array" ref="BV21">P21*INDEX(prod_est,$G21+$H21-1,MATCH(BV$14,$BP$14:$DP$14,0))</f>
        <v>0</v>
      </c>
      <c r="BW21" s="8" cm="1">
        <f t="array" ref="BW21">Q21*INDEX(prod_est,$G21+$H21-1,MATCH(BW$14,$BP$14:$DP$14,0))</f>
        <v>0</v>
      </c>
      <c r="BX21" s="8" cm="1">
        <f t="array" ref="BX21">R21*INDEX(prod_est,$G21+$H21-1,MATCH(BX$14,$BP$14:$DP$14,0))</f>
        <v>0</v>
      </c>
      <c r="BY21" s="8" cm="1">
        <f t="array" ref="BY21">S21*INDEX(prod_est,$G21+$H21-1,MATCH(BY$14,$BP$14:$DP$14,0))</f>
        <v>0</v>
      </c>
      <c r="BZ21" s="8" cm="1">
        <f t="array" ref="BZ21">T21*INDEX(prod_est,$G21+$H21-1,MATCH(BZ$14,$BP$14:$DP$14,0))</f>
        <v>0</v>
      </c>
      <c r="CA21" s="8" cm="1">
        <f t="array" ref="CA21">U21*INDEX(prod_est,$G21+$H21-1,MATCH(CA$14,$BP$14:$DP$14,0))</f>
        <v>0</v>
      </c>
      <c r="CB21" s="8" cm="1">
        <f t="array" ref="CB21">V21*INDEX(prod_est,$G21+$H21-1,MATCH(CB$14,$BP$14:$DP$14,0))</f>
        <v>0</v>
      </c>
      <c r="CC21" s="8" cm="1">
        <f t="array" ref="CC21">W21*INDEX(prod_est,$G21+$H21-1,MATCH(CC$14,$BP$14:$DP$14,0))</f>
        <v>0</v>
      </c>
      <c r="CD21" s="8" cm="1">
        <f t="array" ref="CD21">X21*INDEX(prod_est,$G21+$H21-1,MATCH(CD$14,$BP$14:$DP$14,0))</f>
        <v>0</v>
      </c>
      <c r="CE21" s="8" cm="1">
        <f t="array" ref="CE21">Y21*INDEX(prod_est,$G21+$H21-1,MATCH(CE$14,$BP$14:$DP$14,0))</f>
        <v>0</v>
      </c>
      <c r="CF21" s="8" cm="1">
        <f t="array" ref="CF21">Z21*INDEX(prod_est,$G21+$H21-1,MATCH(CF$14,$BP$14:$DP$14,0))</f>
        <v>0</v>
      </c>
      <c r="CG21" s="8" cm="1">
        <f t="array" ref="CG21">AA21*INDEX(prod_est,$G21+$H21-1,MATCH(CG$14,$BP$14:$DP$14,0))</f>
        <v>0</v>
      </c>
      <c r="CH21" s="8" cm="1">
        <f t="array" ref="CH21">AB21*INDEX(prod_est,$G21+$H21-1,MATCH(CH$14,$BP$14:$DP$14,0))</f>
        <v>0</v>
      </c>
      <c r="CI21" s="8" cm="1">
        <f t="array" ref="CI21">AC21*INDEX(prod_est,$G21+$H21-1,MATCH(CI$14,$BP$14:$DP$14,0))</f>
        <v>0</v>
      </c>
      <c r="CJ21" s="8" cm="1">
        <f t="array" ref="CJ21">AD21*INDEX(prod_est,$G21+$H21-1,MATCH(CJ$14,$BP$14:$DP$14,0))</f>
        <v>0</v>
      </c>
      <c r="CK21" s="8" cm="1">
        <f t="array" ref="CK21">AE21*INDEX(prod_est,$G21+$H21-1,MATCH(CK$14,$BP$14:$DP$14,0))</f>
        <v>0</v>
      </c>
      <c r="CL21" s="8" cm="1">
        <f t="array" ref="CL21">AF21*INDEX(prod_est,$G21+$H21-1,MATCH(CL$14,$BP$14:$DP$14,0))</f>
        <v>0</v>
      </c>
      <c r="CM21" s="8" cm="1">
        <f t="array" ref="CM21">AG21*INDEX(prod_est,$G21+$H21-1,MATCH(CM$14,$BP$14:$DP$14,0))</f>
        <v>0</v>
      </c>
      <c r="CN21" s="8" cm="1">
        <f t="array" ref="CN21">AH21*INDEX(prod_est,$G21+$H21-1,MATCH(CN$14,$BP$14:$DP$14,0))</f>
        <v>0</v>
      </c>
      <c r="CO21" s="8" cm="1">
        <f t="array" ref="CO21">AI21*INDEX(prod_est,$G21+$H21-1,MATCH(CO$14,$BP$14:$DP$14,0))</f>
        <v>0</v>
      </c>
      <c r="CP21" s="8" cm="1">
        <f t="array" ref="CP21">AJ21*INDEX(prod_est,$G21+$H21-1,MATCH(CP$14,$BP$14:$DP$14,0))</f>
        <v>0</v>
      </c>
      <c r="CQ21" s="8" cm="1">
        <f t="array" ref="CQ21">AK21*INDEX(prod_est,$G21+$H21-1,MATCH(CQ$14,$BP$14:$DP$14,0))</f>
        <v>0</v>
      </c>
      <c r="CR21" s="8" cm="1">
        <f t="array" ref="CR21">AL21*INDEX(prod_est,$G21+$H21-1,MATCH(CR$14,$BP$14:$DP$14,0))</f>
        <v>0</v>
      </c>
      <c r="CS21" s="8" cm="1">
        <f t="array" ref="CS21">AM21*INDEX(prod_est,$G21+$H21-1,MATCH(CS$14,$BP$14:$DP$14,0))</f>
        <v>0</v>
      </c>
      <c r="CT21" s="8" cm="1">
        <f t="array" ref="CT21">AN21*INDEX(prod_est,$G21+$H21-1,MATCH(CT$14,$BP$14:$DP$14,0))</f>
        <v>0</v>
      </c>
      <c r="CU21" s="8" cm="1">
        <f t="array" ref="CU21">AO21*INDEX(prod_est,$G21+$H21-1,MATCH(CU$14,$BP$14:$DP$14,0))</f>
        <v>0</v>
      </c>
      <c r="CV21" s="8" cm="1">
        <f t="array" ref="CV21">AP21*INDEX(prod_est,$G21+$H21-1,MATCH(CV$14,$BP$14:$DP$14,0))</f>
        <v>0</v>
      </c>
      <c r="CW21" cm="1">
        <f t="array" ref="CW21">AQ21*INDEX(prod_est,$G21+$H21-1,MATCH(CW$14,$BP$14:$DP$14,0))</f>
        <v>0</v>
      </c>
      <c r="CX21" cm="1">
        <f t="array" ref="CX21">AR21*INDEX(prod_est,$G21+$H21-1,MATCH(CX$14,$BP$14:$DP$14,0))</f>
        <v>0</v>
      </c>
      <c r="CY21" cm="1">
        <f t="array" ref="CY21">AS21*INDEX(prod_est,$G21+$H21-1,MATCH(CY$14,$BP$14:$DP$14,0))</f>
        <v>0</v>
      </c>
      <c r="CZ21" cm="1">
        <f t="array" ref="CZ21">AT21*INDEX(prod_est,$G21+$H21-1,MATCH(CZ$14,$BP$14:$DP$14,0))</f>
        <v>0</v>
      </c>
      <c r="DA21" cm="1">
        <f t="array" ref="DA21">AU21*INDEX(prod_est,$G21+$H21-1,MATCH(DA$14,$BP$14:$DP$14,0))</f>
        <v>0</v>
      </c>
      <c r="DB21" cm="1">
        <f t="array" ref="DB21">AV21*INDEX(prod_est,$G21+$H21-1,MATCH(DB$14,$BP$14:$DP$14,0))</f>
        <v>0</v>
      </c>
      <c r="DC21" cm="1">
        <f t="array" ref="DC21">AW21*INDEX(prod_est,$G21+$H21-1,MATCH(DC$14,$BP$14:$DP$14,0))</f>
        <v>0</v>
      </c>
      <c r="DD21" cm="1">
        <f t="array" ref="DD21">AX21*INDEX(prod_est,$G21+$H21-1,MATCH(DD$14,$BP$14:$DP$14,0))</f>
        <v>0</v>
      </c>
      <c r="DE21" cm="1">
        <f t="array" ref="DE21">AY21*INDEX(prod_est,$G21+$H21-1,MATCH(DE$14,$BP$14:$DP$14,0))</f>
        <v>0</v>
      </c>
      <c r="DF21" cm="1">
        <f t="array" ref="DF21">AZ21*INDEX(prod_est,$G21+$H21-1,MATCH(DF$14,$BP$14:$DP$14,0))</f>
        <v>0</v>
      </c>
      <c r="DG21" cm="1">
        <f t="array" ref="DG21">BA21*INDEX(prod_est,$G21+$H21-1,MATCH(DG$14,$BP$14:$DP$14,0))</f>
        <v>0</v>
      </c>
      <c r="DH21" cm="1">
        <f t="array" ref="DH21">BB21*INDEX(prod_est,$G21+$H21-1,MATCH(DH$14,$BP$14:$DP$14,0))</f>
        <v>0</v>
      </c>
      <c r="DI21" cm="1">
        <f t="array" ref="DI21">BC21*INDEX(prod_est,$G21+$H21-1,MATCH(DI$14,$BP$14:$DP$14,0))</f>
        <v>0</v>
      </c>
      <c r="DJ21" cm="1">
        <f t="array" ref="DJ21">BD21*INDEX(prod_est,$G21+$H21-1,MATCH(DJ$14,$BP$14:$DP$14,0))</f>
        <v>0</v>
      </c>
      <c r="DK21" cm="1">
        <f t="array" ref="DK21">BE21*INDEX(prod_est,$G21+$H21-1,MATCH(DK$14,$BP$14:$DP$14,0))</f>
        <v>0</v>
      </c>
      <c r="DL21" cm="1">
        <f t="array" ref="DL21">BF21*INDEX(prod_est,$G21+$H21-1,MATCH(DL$14,$BP$14:$DP$14,0))</f>
        <v>0</v>
      </c>
      <c r="DM21" cm="1">
        <f t="array" ref="DM21">BG21*INDEX(prod_est,$G21+$H21-1,MATCH(DM$14,$BP$14:$DP$14,0))</f>
        <v>0</v>
      </c>
      <c r="DN21" cm="1">
        <f t="array" ref="DN21">BH21*INDEX(prod_est,$G21+$H21-1,MATCH(DN$14,$BP$14:$DP$14,0))</f>
        <v>0</v>
      </c>
      <c r="DO21" cm="1">
        <f t="array" ref="DO21">BI21*INDEX(prod_est,$G21+$H21-1,MATCH(DO$14,$BP$14:$DP$14,0))</f>
        <v>0</v>
      </c>
      <c r="DP21" cm="1">
        <f t="array" ref="DP21">BJ21*INDEX(prod_est,$G21+$H21-1,MATCH(DP$14,$BP$14:$DP$14,0))</f>
        <v>0</v>
      </c>
    </row>
    <row r="22" spans="1:120" x14ac:dyDescent="0.25">
      <c r="A22" t="s">
        <v>52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241</v>
      </c>
      <c r="H22">
        <f>IFERROR(MATCH(D22,Production_est!$D$4:$D$339,0),"-")</f>
        <v>6</v>
      </c>
      <c r="I22" s="8" cm="1">
        <f t="array" ref="I22">IFERROR(INDEX(Production_est!$E$4:$E$339,H22+G22-1),"-")</f>
        <v>57692.6</v>
      </c>
      <c r="J22" s="42">
        <f t="shared" si="0"/>
        <v>0</v>
      </c>
      <c r="K22" s="42">
        <f t="shared" ref="K22:AP22" si="19">J22*(1-$F$4)</f>
        <v>0</v>
      </c>
      <c r="L22" s="42">
        <f t="shared" si="19"/>
        <v>0</v>
      </c>
      <c r="M22" s="42">
        <f t="shared" si="19"/>
        <v>0</v>
      </c>
      <c r="N22" s="42">
        <f t="shared" si="19"/>
        <v>0</v>
      </c>
      <c r="O22" s="42">
        <f t="shared" si="19"/>
        <v>0</v>
      </c>
      <c r="P22" s="42">
        <f t="shared" si="19"/>
        <v>0</v>
      </c>
      <c r="Q22" s="42">
        <f t="shared" si="19"/>
        <v>0</v>
      </c>
      <c r="R22" s="42">
        <f t="shared" si="19"/>
        <v>0</v>
      </c>
      <c r="S22" s="42">
        <f t="shared" si="19"/>
        <v>0</v>
      </c>
      <c r="T22" s="42">
        <f t="shared" si="19"/>
        <v>0</v>
      </c>
      <c r="U22" s="42">
        <f t="shared" si="19"/>
        <v>0</v>
      </c>
      <c r="V22" s="42">
        <f t="shared" si="19"/>
        <v>0</v>
      </c>
      <c r="W22" s="42">
        <f t="shared" si="19"/>
        <v>0</v>
      </c>
      <c r="X22" s="42">
        <f t="shared" si="19"/>
        <v>0</v>
      </c>
      <c r="Y22" s="42">
        <f t="shared" si="19"/>
        <v>0</v>
      </c>
      <c r="Z22" s="42">
        <f t="shared" si="19"/>
        <v>0</v>
      </c>
      <c r="AA22" s="42">
        <f t="shared" si="19"/>
        <v>0</v>
      </c>
      <c r="AB22" s="42">
        <f t="shared" si="19"/>
        <v>0</v>
      </c>
      <c r="AC22" s="42">
        <f t="shared" si="19"/>
        <v>0</v>
      </c>
      <c r="AD22" s="42">
        <f t="shared" si="19"/>
        <v>0</v>
      </c>
      <c r="AE22" s="42">
        <f t="shared" si="19"/>
        <v>0</v>
      </c>
      <c r="AF22" s="42">
        <f t="shared" si="19"/>
        <v>0</v>
      </c>
      <c r="AG22" s="42">
        <f t="shared" si="19"/>
        <v>0</v>
      </c>
      <c r="AH22" s="42">
        <f t="shared" si="19"/>
        <v>0</v>
      </c>
      <c r="AI22" s="42">
        <f t="shared" si="19"/>
        <v>0</v>
      </c>
      <c r="AJ22" s="42">
        <f t="shared" si="19"/>
        <v>0</v>
      </c>
      <c r="AK22" s="42">
        <f t="shared" si="19"/>
        <v>0</v>
      </c>
      <c r="AL22" s="42">
        <f t="shared" si="19"/>
        <v>0</v>
      </c>
      <c r="AM22" s="42">
        <f t="shared" si="19"/>
        <v>0</v>
      </c>
      <c r="AN22" s="42">
        <f t="shared" si="19"/>
        <v>0</v>
      </c>
      <c r="AO22" s="42">
        <f t="shared" si="19"/>
        <v>0</v>
      </c>
      <c r="AP22" s="42">
        <f t="shared" si="19"/>
        <v>0</v>
      </c>
      <c r="AQ22" s="42">
        <f t="shared" ref="AQ22:BJ22" si="20">AP22*(1-$F$4)</f>
        <v>0</v>
      </c>
      <c r="AR22" s="42">
        <f t="shared" si="20"/>
        <v>0</v>
      </c>
      <c r="AS22" s="42">
        <f t="shared" si="20"/>
        <v>0</v>
      </c>
      <c r="AT22" s="42">
        <f t="shared" si="20"/>
        <v>0</v>
      </c>
      <c r="AU22" s="42">
        <f t="shared" si="20"/>
        <v>0</v>
      </c>
      <c r="AV22" s="42">
        <f t="shared" si="20"/>
        <v>0</v>
      </c>
      <c r="AW22" s="42">
        <f t="shared" si="20"/>
        <v>0</v>
      </c>
      <c r="AX22" s="42">
        <f t="shared" si="20"/>
        <v>0</v>
      </c>
      <c r="AY22" s="42">
        <f t="shared" si="20"/>
        <v>0</v>
      </c>
      <c r="AZ22" s="42">
        <f t="shared" si="20"/>
        <v>0</v>
      </c>
      <c r="BA22" s="42">
        <f t="shared" si="20"/>
        <v>0</v>
      </c>
      <c r="BB22" s="42">
        <f t="shared" si="20"/>
        <v>0</v>
      </c>
      <c r="BC22" s="42">
        <f t="shared" si="20"/>
        <v>0</v>
      </c>
      <c r="BD22" s="42">
        <f t="shared" si="20"/>
        <v>0</v>
      </c>
      <c r="BE22" s="42">
        <f t="shared" si="20"/>
        <v>0</v>
      </c>
      <c r="BF22" s="42">
        <f t="shared" si="20"/>
        <v>0</v>
      </c>
      <c r="BG22" s="42">
        <f t="shared" si="20"/>
        <v>0</v>
      </c>
      <c r="BH22" s="42">
        <f t="shared" si="20"/>
        <v>0</v>
      </c>
      <c r="BI22" s="42">
        <f t="shared" si="20"/>
        <v>0</v>
      </c>
      <c r="BJ22" s="42">
        <f t="shared" si="20"/>
        <v>0</v>
      </c>
      <c r="BK22" t="str">
        <f t="shared" si="3"/>
        <v>16_RUS</v>
      </c>
      <c r="BL22" t="str">
        <f t="shared" si="4"/>
        <v>d_ind_cem_7_2_avi_gasoline</v>
      </c>
      <c r="BO22" s="8">
        <f t="shared" si="5"/>
        <v>0</v>
      </c>
      <c r="BP22" s="8">
        <f t="shared" si="6"/>
        <v>0</v>
      </c>
      <c r="BQ22" s="8" cm="1">
        <f t="array" ref="BQ22">K22*INDEX(prod_est,$G22+$H22-1,MATCH(BQ$14,$BP$14:$DP$14,0))</f>
        <v>0</v>
      </c>
      <c r="BR22" s="8" cm="1">
        <f t="array" ref="BR22">L22*INDEX(prod_est,$G22+$H22-1,MATCH(BR$14,$BP$14:$DP$14,0))</f>
        <v>0</v>
      </c>
      <c r="BS22" s="8" cm="1">
        <f t="array" ref="BS22">M22*INDEX(prod_est,$G22+$H22-1,MATCH(BS$14,$BP$14:$DP$14,0))</f>
        <v>0</v>
      </c>
      <c r="BT22" s="8" cm="1">
        <f t="array" ref="BT22">N22*INDEX(prod_est,$G22+$H22-1,MATCH(BT$14,$BP$14:$DP$14,0))</f>
        <v>0</v>
      </c>
      <c r="BU22" s="8" cm="1">
        <f t="array" ref="BU22">O22*INDEX(prod_est,$G22+$H22-1,MATCH(BU$14,$BP$14:$DP$14,0))</f>
        <v>0</v>
      </c>
      <c r="BV22" s="8" cm="1">
        <f t="array" ref="BV22">P22*INDEX(prod_est,$G22+$H22-1,MATCH(BV$14,$BP$14:$DP$14,0))</f>
        <v>0</v>
      </c>
      <c r="BW22" s="8" cm="1">
        <f t="array" ref="BW22">Q22*INDEX(prod_est,$G22+$H22-1,MATCH(BW$14,$BP$14:$DP$14,0))</f>
        <v>0</v>
      </c>
      <c r="BX22" s="8" cm="1">
        <f t="array" ref="BX22">R22*INDEX(prod_est,$G22+$H22-1,MATCH(BX$14,$BP$14:$DP$14,0))</f>
        <v>0</v>
      </c>
      <c r="BY22" s="8" cm="1">
        <f t="array" ref="BY22">S22*INDEX(prod_est,$G22+$H22-1,MATCH(BY$14,$BP$14:$DP$14,0))</f>
        <v>0</v>
      </c>
      <c r="BZ22" s="8" cm="1">
        <f t="array" ref="BZ22">T22*INDEX(prod_est,$G22+$H22-1,MATCH(BZ$14,$BP$14:$DP$14,0))</f>
        <v>0</v>
      </c>
      <c r="CA22" s="8" cm="1">
        <f t="array" ref="CA22">U22*INDEX(prod_est,$G22+$H22-1,MATCH(CA$14,$BP$14:$DP$14,0))</f>
        <v>0</v>
      </c>
      <c r="CB22" s="8" cm="1">
        <f t="array" ref="CB22">V22*INDEX(prod_est,$G22+$H22-1,MATCH(CB$14,$BP$14:$DP$14,0))</f>
        <v>0</v>
      </c>
      <c r="CC22" s="8" cm="1">
        <f t="array" ref="CC22">W22*INDEX(prod_est,$G22+$H22-1,MATCH(CC$14,$BP$14:$DP$14,0))</f>
        <v>0</v>
      </c>
      <c r="CD22" s="8" cm="1">
        <f t="array" ref="CD22">X22*INDEX(prod_est,$G22+$H22-1,MATCH(CD$14,$BP$14:$DP$14,0))</f>
        <v>0</v>
      </c>
      <c r="CE22" s="8" cm="1">
        <f t="array" ref="CE22">Y22*INDEX(prod_est,$G22+$H22-1,MATCH(CE$14,$BP$14:$DP$14,0))</f>
        <v>0</v>
      </c>
      <c r="CF22" s="8" cm="1">
        <f t="array" ref="CF22">Z22*INDEX(prod_est,$G22+$H22-1,MATCH(CF$14,$BP$14:$DP$14,0))</f>
        <v>0</v>
      </c>
      <c r="CG22" s="8" cm="1">
        <f t="array" ref="CG22">AA22*INDEX(prod_est,$G22+$H22-1,MATCH(CG$14,$BP$14:$DP$14,0))</f>
        <v>0</v>
      </c>
      <c r="CH22" s="8" cm="1">
        <f t="array" ref="CH22">AB22*INDEX(prod_est,$G22+$H22-1,MATCH(CH$14,$BP$14:$DP$14,0))</f>
        <v>0</v>
      </c>
      <c r="CI22" s="8" cm="1">
        <f t="array" ref="CI22">AC22*INDEX(prod_est,$G22+$H22-1,MATCH(CI$14,$BP$14:$DP$14,0))</f>
        <v>0</v>
      </c>
      <c r="CJ22" s="8" cm="1">
        <f t="array" ref="CJ22">AD22*INDEX(prod_est,$G22+$H22-1,MATCH(CJ$14,$BP$14:$DP$14,0))</f>
        <v>0</v>
      </c>
      <c r="CK22" s="8" cm="1">
        <f t="array" ref="CK22">AE22*INDEX(prod_est,$G22+$H22-1,MATCH(CK$14,$BP$14:$DP$14,0))</f>
        <v>0</v>
      </c>
      <c r="CL22" s="8" cm="1">
        <f t="array" ref="CL22">AF22*INDEX(prod_est,$G22+$H22-1,MATCH(CL$14,$BP$14:$DP$14,0))</f>
        <v>0</v>
      </c>
      <c r="CM22" s="8" cm="1">
        <f t="array" ref="CM22">AG22*INDEX(prod_est,$G22+$H22-1,MATCH(CM$14,$BP$14:$DP$14,0))</f>
        <v>0</v>
      </c>
      <c r="CN22" s="8" cm="1">
        <f t="array" ref="CN22">AH22*INDEX(prod_est,$G22+$H22-1,MATCH(CN$14,$BP$14:$DP$14,0))</f>
        <v>0</v>
      </c>
      <c r="CO22" s="8" cm="1">
        <f t="array" ref="CO22">AI22*INDEX(prod_est,$G22+$H22-1,MATCH(CO$14,$BP$14:$DP$14,0))</f>
        <v>0</v>
      </c>
      <c r="CP22" s="8" cm="1">
        <f t="array" ref="CP22">AJ22*INDEX(prod_est,$G22+$H22-1,MATCH(CP$14,$BP$14:$DP$14,0))</f>
        <v>0</v>
      </c>
      <c r="CQ22" s="8" cm="1">
        <f t="array" ref="CQ22">AK22*INDEX(prod_est,$G22+$H22-1,MATCH(CQ$14,$BP$14:$DP$14,0))</f>
        <v>0</v>
      </c>
      <c r="CR22" s="8" cm="1">
        <f t="array" ref="CR22">AL22*INDEX(prod_est,$G22+$H22-1,MATCH(CR$14,$BP$14:$DP$14,0))</f>
        <v>0</v>
      </c>
      <c r="CS22" s="8" cm="1">
        <f t="array" ref="CS22">AM22*INDEX(prod_est,$G22+$H22-1,MATCH(CS$14,$BP$14:$DP$14,0))</f>
        <v>0</v>
      </c>
      <c r="CT22" s="8" cm="1">
        <f t="array" ref="CT22">AN22*INDEX(prod_est,$G22+$H22-1,MATCH(CT$14,$BP$14:$DP$14,0))</f>
        <v>0</v>
      </c>
      <c r="CU22" s="8" cm="1">
        <f t="array" ref="CU22">AO22*INDEX(prod_est,$G22+$H22-1,MATCH(CU$14,$BP$14:$DP$14,0))</f>
        <v>0</v>
      </c>
      <c r="CV22" s="8" cm="1">
        <f t="array" ref="CV22">AP22*INDEX(prod_est,$G22+$H22-1,MATCH(CV$14,$BP$14:$DP$14,0))</f>
        <v>0</v>
      </c>
      <c r="CW22" cm="1">
        <f t="array" ref="CW22">AQ22*INDEX(prod_est,$G22+$H22-1,MATCH(CW$14,$BP$14:$DP$14,0))</f>
        <v>0</v>
      </c>
      <c r="CX22" cm="1">
        <f t="array" ref="CX22">AR22*INDEX(prod_est,$G22+$H22-1,MATCH(CX$14,$BP$14:$DP$14,0))</f>
        <v>0</v>
      </c>
      <c r="CY22" cm="1">
        <f t="array" ref="CY22">AS22*INDEX(prod_est,$G22+$H22-1,MATCH(CY$14,$BP$14:$DP$14,0))</f>
        <v>0</v>
      </c>
      <c r="CZ22" cm="1">
        <f t="array" ref="CZ22">AT22*INDEX(prod_est,$G22+$H22-1,MATCH(CZ$14,$BP$14:$DP$14,0))</f>
        <v>0</v>
      </c>
      <c r="DA22" cm="1">
        <f t="array" ref="DA22">AU22*INDEX(prod_est,$G22+$H22-1,MATCH(DA$14,$BP$14:$DP$14,0))</f>
        <v>0</v>
      </c>
      <c r="DB22" cm="1">
        <f t="array" ref="DB22">AV22*INDEX(prod_est,$G22+$H22-1,MATCH(DB$14,$BP$14:$DP$14,0))</f>
        <v>0</v>
      </c>
      <c r="DC22" cm="1">
        <f t="array" ref="DC22">AW22*INDEX(prod_est,$G22+$H22-1,MATCH(DC$14,$BP$14:$DP$14,0))</f>
        <v>0</v>
      </c>
      <c r="DD22" cm="1">
        <f t="array" ref="DD22">AX22*INDEX(prod_est,$G22+$H22-1,MATCH(DD$14,$BP$14:$DP$14,0))</f>
        <v>0</v>
      </c>
      <c r="DE22" cm="1">
        <f t="array" ref="DE22">AY22*INDEX(prod_est,$G22+$H22-1,MATCH(DE$14,$BP$14:$DP$14,0))</f>
        <v>0</v>
      </c>
      <c r="DF22" cm="1">
        <f t="array" ref="DF22">AZ22*INDEX(prod_est,$G22+$H22-1,MATCH(DF$14,$BP$14:$DP$14,0))</f>
        <v>0</v>
      </c>
      <c r="DG22" cm="1">
        <f t="array" ref="DG22">BA22*INDEX(prod_est,$G22+$H22-1,MATCH(DG$14,$BP$14:$DP$14,0))</f>
        <v>0</v>
      </c>
      <c r="DH22" cm="1">
        <f t="array" ref="DH22">BB22*INDEX(prod_est,$G22+$H22-1,MATCH(DH$14,$BP$14:$DP$14,0))</f>
        <v>0</v>
      </c>
      <c r="DI22" cm="1">
        <f t="array" ref="DI22">BC22*INDEX(prod_est,$G22+$H22-1,MATCH(DI$14,$BP$14:$DP$14,0))</f>
        <v>0</v>
      </c>
      <c r="DJ22" cm="1">
        <f t="array" ref="DJ22">BD22*INDEX(prod_est,$G22+$H22-1,MATCH(DJ$14,$BP$14:$DP$14,0))</f>
        <v>0</v>
      </c>
      <c r="DK22" cm="1">
        <f t="array" ref="DK22">BE22*INDEX(prod_est,$G22+$H22-1,MATCH(DK$14,$BP$14:$DP$14,0))</f>
        <v>0</v>
      </c>
      <c r="DL22" cm="1">
        <f t="array" ref="DL22">BF22*INDEX(prod_est,$G22+$H22-1,MATCH(DL$14,$BP$14:$DP$14,0))</f>
        <v>0</v>
      </c>
      <c r="DM22" cm="1">
        <f t="array" ref="DM22">BG22*INDEX(prod_est,$G22+$H22-1,MATCH(DM$14,$BP$14:$DP$14,0))</f>
        <v>0</v>
      </c>
      <c r="DN22" cm="1">
        <f t="array" ref="DN22">BH22*INDEX(prod_est,$G22+$H22-1,MATCH(DN$14,$BP$14:$DP$14,0))</f>
        <v>0</v>
      </c>
      <c r="DO22" cm="1">
        <f t="array" ref="DO22">BI22*INDEX(prod_est,$G22+$H22-1,MATCH(DO$14,$BP$14:$DP$14,0))</f>
        <v>0</v>
      </c>
      <c r="DP22" cm="1">
        <f t="array" ref="DP22">BJ22*INDEX(prod_est,$G22+$H22-1,MATCH(DP$14,$BP$14:$DP$14,0))</f>
        <v>0</v>
      </c>
    </row>
    <row r="23" spans="1:120" x14ac:dyDescent="0.25">
      <c r="A23" t="s">
        <v>52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241</v>
      </c>
      <c r="H23">
        <f>IFERROR(MATCH(D23,Production_est!$D$4:$D$339,0),"-")</f>
        <v>6</v>
      </c>
      <c r="I23" s="8" cm="1">
        <f t="array" ref="I23">IFERROR(INDEX(Production_est!$E$4:$E$339,H23+G23-1),"-")</f>
        <v>57692.6</v>
      </c>
      <c r="J23" s="42">
        <f t="shared" si="0"/>
        <v>0</v>
      </c>
      <c r="K23" s="42">
        <f t="shared" ref="K23:AP23" si="21">J23*(1-$F$4)</f>
        <v>0</v>
      </c>
      <c r="L23" s="42">
        <f t="shared" si="21"/>
        <v>0</v>
      </c>
      <c r="M23" s="42">
        <f t="shared" si="21"/>
        <v>0</v>
      </c>
      <c r="N23" s="42">
        <f t="shared" si="21"/>
        <v>0</v>
      </c>
      <c r="O23" s="42">
        <f t="shared" si="21"/>
        <v>0</v>
      </c>
      <c r="P23" s="42">
        <f t="shared" si="21"/>
        <v>0</v>
      </c>
      <c r="Q23" s="42">
        <f t="shared" si="21"/>
        <v>0</v>
      </c>
      <c r="R23" s="42">
        <f t="shared" si="21"/>
        <v>0</v>
      </c>
      <c r="S23" s="42">
        <f t="shared" si="21"/>
        <v>0</v>
      </c>
      <c r="T23" s="42">
        <f t="shared" si="21"/>
        <v>0</v>
      </c>
      <c r="U23" s="42">
        <f t="shared" si="21"/>
        <v>0</v>
      </c>
      <c r="V23" s="42">
        <f t="shared" si="21"/>
        <v>0</v>
      </c>
      <c r="W23" s="42">
        <f t="shared" si="21"/>
        <v>0</v>
      </c>
      <c r="X23" s="42">
        <f t="shared" si="21"/>
        <v>0</v>
      </c>
      <c r="Y23" s="42">
        <f t="shared" si="21"/>
        <v>0</v>
      </c>
      <c r="Z23" s="42">
        <f t="shared" si="21"/>
        <v>0</v>
      </c>
      <c r="AA23" s="42">
        <f t="shared" si="21"/>
        <v>0</v>
      </c>
      <c r="AB23" s="42">
        <f t="shared" si="21"/>
        <v>0</v>
      </c>
      <c r="AC23" s="42">
        <f t="shared" si="21"/>
        <v>0</v>
      </c>
      <c r="AD23" s="42">
        <f t="shared" si="21"/>
        <v>0</v>
      </c>
      <c r="AE23" s="42">
        <f t="shared" si="21"/>
        <v>0</v>
      </c>
      <c r="AF23" s="42">
        <f t="shared" si="21"/>
        <v>0</v>
      </c>
      <c r="AG23" s="42">
        <f t="shared" si="21"/>
        <v>0</v>
      </c>
      <c r="AH23" s="42">
        <f t="shared" si="21"/>
        <v>0</v>
      </c>
      <c r="AI23" s="42">
        <f t="shared" si="21"/>
        <v>0</v>
      </c>
      <c r="AJ23" s="42">
        <f t="shared" si="21"/>
        <v>0</v>
      </c>
      <c r="AK23" s="42">
        <f t="shared" si="21"/>
        <v>0</v>
      </c>
      <c r="AL23" s="42">
        <f t="shared" si="21"/>
        <v>0</v>
      </c>
      <c r="AM23" s="42">
        <f t="shared" si="21"/>
        <v>0</v>
      </c>
      <c r="AN23" s="42">
        <f t="shared" si="21"/>
        <v>0</v>
      </c>
      <c r="AO23" s="42">
        <f t="shared" si="21"/>
        <v>0</v>
      </c>
      <c r="AP23" s="42">
        <f t="shared" si="21"/>
        <v>0</v>
      </c>
      <c r="AQ23" s="42">
        <f t="shared" ref="AQ23:BJ23" si="22">AP23*(1-$F$4)</f>
        <v>0</v>
      </c>
      <c r="AR23" s="42">
        <f t="shared" si="22"/>
        <v>0</v>
      </c>
      <c r="AS23" s="42">
        <f t="shared" si="22"/>
        <v>0</v>
      </c>
      <c r="AT23" s="42">
        <f t="shared" si="22"/>
        <v>0</v>
      </c>
      <c r="AU23" s="42">
        <f t="shared" si="22"/>
        <v>0</v>
      </c>
      <c r="AV23" s="42">
        <f t="shared" si="22"/>
        <v>0</v>
      </c>
      <c r="AW23" s="42">
        <f t="shared" si="22"/>
        <v>0</v>
      </c>
      <c r="AX23" s="42">
        <f t="shared" si="22"/>
        <v>0</v>
      </c>
      <c r="AY23" s="42">
        <f t="shared" si="22"/>
        <v>0</v>
      </c>
      <c r="AZ23" s="42">
        <f t="shared" si="22"/>
        <v>0</v>
      </c>
      <c r="BA23" s="42">
        <f t="shared" si="22"/>
        <v>0</v>
      </c>
      <c r="BB23" s="42">
        <f t="shared" si="22"/>
        <v>0</v>
      </c>
      <c r="BC23" s="42">
        <f t="shared" si="22"/>
        <v>0</v>
      </c>
      <c r="BD23" s="42">
        <f t="shared" si="22"/>
        <v>0</v>
      </c>
      <c r="BE23" s="42">
        <f t="shared" si="22"/>
        <v>0</v>
      </c>
      <c r="BF23" s="42">
        <f t="shared" si="22"/>
        <v>0</v>
      </c>
      <c r="BG23" s="42">
        <f t="shared" si="22"/>
        <v>0</v>
      </c>
      <c r="BH23" s="42">
        <f t="shared" si="22"/>
        <v>0</v>
      </c>
      <c r="BI23" s="42">
        <f t="shared" si="22"/>
        <v>0</v>
      </c>
      <c r="BJ23" s="42">
        <f t="shared" si="22"/>
        <v>0</v>
      </c>
      <c r="BK23" t="str">
        <f t="shared" si="3"/>
        <v>16_RUS</v>
      </c>
      <c r="BL23" t="str">
        <f t="shared" si="4"/>
        <v>d_ind_cem_7_3_naphtha</v>
      </c>
      <c r="BO23" s="8">
        <f t="shared" si="5"/>
        <v>0</v>
      </c>
      <c r="BP23" s="8">
        <f t="shared" si="6"/>
        <v>0</v>
      </c>
      <c r="BQ23" s="8" cm="1">
        <f t="array" ref="BQ23">K23*INDEX(prod_est,$G23+$H23-1,MATCH(BQ$14,$BP$14:$DP$14,0))</f>
        <v>0</v>
      </c>
      <c r="BR23" s="8" cm="1">
        <f t="array" ref="BR23">L23*INDEX(prod_est,$G23+$H23-1,MATCH(BR$14,$BP$14:$DP$14,0))</f>
        <v>0</v>
      </c>
      <c r="BS23" s="8" cm="1">
        <f t="array" ref="BS23">M23*INDEX(prod_est,$G23+$H23-1,MATCH(BS$14,$BP$14:$DP$14,0))</f>
        <v>0</v>
      </c>
      <c r="BT23" s="8" cm="1">
        <f t="array" ref="BT23">N23*INDEX(prod_est,$G23+$H23-1,MATCH(BT$14,$BP$14:$DP$14,0))</f>
        <v>0</v>
      </c>
      <c r="BU23" s="8" cm="1">
        <f t="array" ref="BU23">O23*INDEX(prod_est,$G23+$H23-1,MATCH(BU$14,$BP$14:$DP$14,0))</f>
        <v>0</v>
      </c>
      <c r="BV23" s="8" cm="1">
        <f t="array" ref="BV23">P23*INDEX(prod_est,$G23+$H23-1,MATCH(BV$14,$BP$14:$DP$14,0))</f>
        <v>0</v>
      </c>
      <c r="BW23" s="8" cm="1">
        <f t="array" ref="BW23">Q23*INDEX(prod_est,$G23+$H23-1,MATCH(BW$14,$BP$14:$DP$14,0))</f>
        <v>0</v>
      </c>
      <c r="BX23" s="8" cm="1">
        <f t="array" ref="BX23">R23*INDEX(prod_est,$G23+$H23-1,MATCH(BX$14,$BP$14:$DP$14,0))</f>
        <v>0</v>
      </c>
      <c r="BY23" s="8" cm="1">
        <f t="array" ref="BY23">S23*INDEX(prod_est,$G23+$H23-1,MATCH(BY$14,$BP$14:$DP$14,0))</f>
        <v>0</v>
      </c>
      <c r="BZ23" s="8" cm="1">
        <f t="array" ref="BZ23">T23*INDEX(prod_est,$G23+$H23-1,MATCH(BZ$14,$BP$14:$DP$14,0))</f>
        <v>0</v>
      </c>
      <c r="CA23" s="8" cm="1">
        <f t="array" ref="CA23">U23*INDEX(prod_est,$G23+$H23-1,MATCH(CA$14,$BP$14:$DP$14,0))</f>
        <v>0</v>
      </c>
      <c r="CB23" s="8" cm="1">
        <f t="array" ref="CB23">V23*INDEX(prod_est,$G23+$H23-1,MATCH(CB$14,$BP$14:$DP$14,0))</f>
        <v>0</v>
      </c>
      <c r="CC23" s="8" cm="1">
        <f t="array" ref="CC23">W23*INDEX(prod_est,$G23+$H23-1,MATCH(CC$14,$BP$14:$DP$14,0))</f>
        <v>0</v>
      </c>
      <c r="CD23" s="8" cm="1">
        <f t="array" ref="CD23">X23*INDEX(prod_est,$G23+$H23-1,MATCH(CD$14,$BP$14:$DP$14,0))</f>
        <v>0</v>
      </c>
      <c r="CE23" s="8" cm="1">
        <f t="array" ref="CE23">Y23*INDEX(prod_est,$G23+$H23-1,MATCH(CE$14,$BP$14:$DP$14,0))</f>
        <v>0</v>
      </c>
      <c r="CF23" s="8" cm="1">
        <f t="array" ref="CF23">Z23*INDEX(prod_est,$G23+$H23-1,MATCH(CF$14,$BP$14:$DP$14,0))</f>
        <v>0</v>
      </c>
      <c r="CG23" s="8" cm="1">
        <f t="array" ref="CG23">AA23*INDEX(prod_est,$G23+$H23-1,MATCH(CG$14,$BP$14:$DP$14,0))</f>
        <v>0</v>
      </c>
      <c r="CH23" s="8" cm="1">
        <f t="array" ref="CH23">AB23*INDEX(prod_est,$G23+$H23-1,MATCH(CH$14,$BP$14:$DP$14,0))</f>
        <v>0</v>
      </c>
      <c r="CI23" s="8" cm="1">
        <f t="array" ref="CI23">AC23*INDEX(prod_est,$G23+$H23-1,MATCH(CI$14,$BP$14:$DP$14,0))</f>
        <v>0</v>
      </c>
      <c r="CJ23" s="8" cm="1">
        <f t="array" ref="CJ23">AD23*INDEX(prod_est,$G23+$H23-1,MATCH(CJ$14,$BP$14:$DP$14,0))</f>
        <v>0</v>
      </c>
      <c r="CK23" s="8" cm="1">
        <f t="array" ref="CK23">AE23*INDEX(prod_est,$G23+$H23-1,MATCH(CK$14,$BP$14:$DP$14,0))</f>
        <v>0</v>
      </c>
      <c r="CL23" s="8" cm="1">
        <f t="array" ref="CL23">AF23*INDEX(prod_est,$G23+$H23-1,MATCH(CL$14,$BP$14:$DP$14,0))</f>
        <v>0</v>
      </c>
      <c r="CM23" s="8" cm="1">
        <f t="array" ref="CM23">AG23*INDEX(prod_est,$G23+$H23-1,MATCH(CM$14,$BP$14:$DP$14,0))</f>
        <v>0</v>
      </c>
      <c r="CN23" s="8" cm="1">
        <f t="array" ref="CN23">AH23*INDEX(prod_est,$G23+$H23-1,MATCH(CN$14,$BP$14:$DP$14,0))</f>
        <v>0</v>
      </c>
      <c r="CO23" s="8" cm="1">
        <f t="array" ref="CO23">AI23*INDEX(prod_est,$G23+$H23-1,MATCH(CO$14,$BP$14:$DP$14,0))</f>
        <v>0</v>
      </c>
      <c r="CP23" s="8" cm="1">
        <f t="array" ref="CP23">AJ23*INDEX(prod_est,$G23+$H23-1,MATCH(CP$14,$BP$14:$DP$14,0))</f>
        <v>0</v>
      </c>
      <c r="CQ23" s="8" cm="1">
        <f t="array" ref="CQ23">AK23*INDEX(prod_est,$G23+$H23-1,MATCH(CQ$14,$BP$14:$DP$14,0))</f>
        <v>0</v>
      </c>
      <c r="CR23" s="8" cm="1">
        <f t="array" ref="CR23">AL23*INDEX(prod_est,$G23+$H23-1,MATCH(CR$14,$BP$14:$DP$14,0))</f>
        <v>0</v>
      </c>
      <c r="CS23" s="8" cm="1">
        <f t="array" ref="CS23">AM23*INDEX(prod_est,$G23+$H23-1,MATCH(CS$14,$BP$14:$DP$14,0))</f>
        <v>0</v>
      </c>
      <c r="CT23" s="8" cm="1">
        <f t="array" ref="CT23">AN23*INDEX(prod_est,$G23+$H23-1,MATCH(CT$14,$BP$14:$DP$14,0))</f>
        <v>0</v>
      </c>
      <c r="CU23" s="8" cm="1">
        <f t="array" ref="CU23">AO23*INDEX(prod_est,$G23+$H23-1,MATCH(CU$14,$BP$14:$DP$14,0))</f>
        <v>0</v>
      </c>
      <c r="CV23" s="8" cm="1">
        <f t="array" ref="CV23">AP23*INDEX(prod_est,$G23+$H23-1,MATCH(CV$14,$BP$14:$DP$14,0))</f>
        <v>0</v>
      </c>
      <c r="CW23" cm="1">
        <f t="array" ref="CW23">AQ23*INDEX(prod_est,$G23+$H23-1,MATCH(CW$14,$BP$14:$DP$14,0))</f>
        <v>0</v>
      </c>
      <c r="CX23" cm="1">
        <f t="array" ref="CX23">AR23*INDEX(prod_est,$G23+$H23-1,MATCH(CX$14,$BP$14:$DP$14,0))</f>
        <v>0</v>
      </c>
      <c r="CY23" cm="1">
        <f t="array" ref="CY23">AS23*INDEX(prod_est,$G23+$H23-1,MATCH(CY$14,$BP$14:$DP$14,0))</f>
        <v>0</v>
      </c>
      <c r="CZ23" cm="1">
        <f t="array" ref="CZ23">AT23*INDEX(prod_est,$G23+$H23-1,MATCH(CZ$14,$BP$14:$DP$14,0))</f>
        <v>0</v>
      </c>
      <c r="DA23" cm="1">
        <f t="array" ref="DA23">AU23*INDEX(prod_est,$G23+$H23-1,MATCH(DA$14,$BP$14:$DP$14,0))</f>
        <v>0</v>
      </c>
      <c r="DB23" cm="1">
        <f t="array" ref="DB23">AV23*INDEX(prod_est,$G23+$H23-1,MATCH(DB$14,$BP$14:$DP$14,0))</f>
        <v>0</v>
      </c>
      <c r="DC23" cm="1">
        <f t="array" ref="DC23">AW23*INDEX(prod_est,$G23+$H23-1,MATCH(DC$14,$BP$14:$DP$14,0))</f>
        <v>0</v>
      </c>
      <c r="DD23" cm="1">
        <f t="array" ref="DD23">AX23*INDEX(prod_est,$G23+$H23-1,MATCH(DD$14,$BP$14:$DP$14,0))</f>
        <v>0</v>
      </c>
      <c r="DE23" cm="1">
        <f t="array" ref="DE23">AY23*INDEX(prod_est,$G23+$H23-1,MATCH(DE$14,$BP$14:$DP$14,0))</f>
        <v>0</v>
      </c>
      <c r="DF23" cm="1">
        <f t="array" ref="DF23">AZ23*INDEX(prod_est,$G23+$H23-1,MATCH(DF$14,$BP$14:$DP$14,0))</f>
        <v>0</v>
      </c>
      <c r="DG23" cm="1">
        <f t="array" ref="DG23">BA23*INDEX(prod_est,$G23+$H23-1,MATCH(DG$14,$BP$14:$DP$14,0))</f>
        <v>0</v>
      </c>
      <c r="DH23" cm="1">
        <f t="array" ref="DH23">BB23*INDEX(prod_est,$G23+$H23-1,MATCH(DH$14,$BP$14:$DP$14,0))</f>
        <v>0</v>
      </c>
      <c r="DI23" cm="1">
        <f t="array" ref="DI23">BC23*INDEX(prod_est,$G23+$H23-1,MATCH(DI$14,$BP$14:$DP$14,0))</f>
        <v>0</v>
      </c>
      <c r="DJ23" cm="1">
        <f t="array" ref="DJ23">BD23*INDEX(prod_est,$G23+$H23-1,MATCH(DJ$14,$BP$14:$DP$14,0))</f>
        <v>0</v>
      </c>
      <c r="DK23" cm="1">
        <f t="array" ref="DK23">BE23*INDEX(prod_est,$G23+$H23-1,MATCH(DK$14,$BP$14:$DP$14,0))</f>
        <v>0</v>
      </c>
      <c r="DL23" cm="1">
        <f t="array" ref="DL23">BF23*INDEX(prod_est,$G23+$H23-1,MATCH(DL$14,$BP$14:$DP$14,0))</f>
        <v>0</v>
      </c>
      <c r="DM23" cm="1">
        <f t="array" ref="DM23">BG23*INDEX(prod_est,$G23+$H23-1,MATCH(DM$14,$BP$14:$DP$14,0))</f>
        <v>0</v>
      </c>
      <c r="DN23" cm="1">
        <f t="array" ref="DN23">BH23*INDEX(prod_est,$G23+$H23-1,MATCH(DN$14,$BP$14:$DP$14,0))</f>
        <v>0</v>
      </c>
      <c r="DO23" cm="1">
        <f t="array" ref="DO23">BI23*INDEX(prod_est,$G23+$H23-1,MATCH(DO$14,$BP$14:$DP$14,0))</f>
        <v>0</v>
      </c>
      <c r="DP23" cm="1">
        <f t="array" ref="DP23">BJ23*INDEX(prod_est,$G23+$H23-1,MATCH(DP$14,$BP$14:$DP$14,0))</f>
        <v>0</v>
      </c>
    </row>
    <row r="24" spans="1:120" x14ac:dyDescent="0.25">
      <c r="A24" t="s">
        <v>52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241</v>
      </c>
      <c r="H24">
        <f>IFERROR(MATCH(D24,Production_est!$D$4:$D$339,0),"-")</f>
        <v>6</v>
      </c>
      <c r="I24" s="8" cm="1">
        <f t="array" ref="I24">IFERROR(INDEX(Production_est!$E$4:$E$339,H24+G24-1),"-")</f>
        <v>57692.6</v>
      </c>
      <c r="J24" s="42">
        <f t="shared" si="0"/>
        <v>0</v>
      </c>
      <c r="K24" s="42">
        <f t="shared" ref="K24:AP24" si="23">J24*(1-$F$4)</f>
        <v>0</v>
      </c>
      <c r="L24" s="42">
        <f t="shared" si="23"/>
        <v>0</v>
      </c>
      <c r="M24" s="42">
        <f t="shared" si="23"/>
        <v>0</v>
      </c>
      <c r="N24" s="42">
        <f t="shared" si="23"/>
        <v>0</v>
      </c>
      <c r="O24" s="42">
        <f t="shared" si="23"/>
        <v>0</v>
      </c>
      <c r="P24" s="42">
        <f t="shared" si="23"/>
        <v>0</v>
      </c>
      <c r="Q24" s="42">
        <f t="shared" si="23"/>
        <v>0</v>
      </c>
      <c r="R24" s="42">
        <f t="shared" si="23"/>
        <v>0</v>
      </c>
      <c r="S24" s="42">
        <f t="shared" si="23"/>
        <v>0</v>
      </c>
      <c r="T24" s="42">
        <f t="shared" si="23"/>
        <v>0</v>
      </c>
      <c r="U24" s="42">
        <f t="shared" si="23"/>
        <v>0</v>
      </c>
      <c r="V24" s="42">
        <f t="shared" si="23"/>
        <v>0</v>
      </c>
      <c r="W24" s="42">
        <f t="shared" si="23"/>
        <v>0</v>
      </c>
      <c r="X24" s="42">
        <f t="shared" si="23"/>
        <v>0</v>
      </c>
      <c r="Y24" s="42">
        <f t="shared" si="23"/>
        <v>0</v>
      </c>
      <c r="Z24" s="42">
        <f t="shared" si="23"/>
        <v>0</v>
      </c>
      <c r="AA24" s="42">
        <f t="shared" si="23"/>
        <v>0</v>
      </c>
      <c r="AB24" s="42">
        <f t="shared" si="23"/>
        <v>0</v>
      </c>
      <c r="AC24" s="42">
        <f t="shared" si="23"/>
        <v>0</v>
      </c>
      <c r="AD24" s="42">
        <f t="shared" si="23"/>
        <v>0</v>
      </c>
      <c r="AE24" s="42">
        <f t="shared" si="23"/>
        <v>0</v>
      </c>
      <c r="AF24" s="42">
        <f t="shared" si="23"/>
        <v>0</v>
      </c>
      <c r="AG24" s="42">
        <f t="shared" si="23"/>
        <v>0</v>
      </c>
      <c r="AH24" s="42">
        <f t="shared" si="23"/>
        <v>0</v>
      </c>
      <c r="AI24" s="42">
        <f t="shared" si="23"/>
        <v>0</v>
      </c>
      <c r="AJ24" s="42">
        <f t="shared" si="23"/>
        <v>0</v>
      </c>
      <c r="AK24" s="42">
        <f t="shared" si="23"/>
        <v>0</v>
      </c>
      <c r="AL24" s="42">
        <f t="shared" si="23"/>
        <v>0</v>
      </c>
      <c r="AM24" s="42">
        <f t="shared" si="23"/>
        <v>0</v>
      </c>
      <c r="AN24" s="42">
        <f t="shared" si="23"/>
        <v>0</v>
      </c>
      <c r="AO24" s="42">
        <f t="shared" si="23"/>
        <v>0</v>
      </c>
      <c r="AP24" s="42">
        <f t="shared" si="23"/>
        <v>0</v>
      </c>
      <c r="AQ24" s="42">
        <f t="shared" ref="AQ24:BJ24" si="24">AP24*(1-$F$4)</f>
        <v>0</v>
      </c>
      <c r="AR24" s="42">
        <f t="shared" si="24"/>
        <v>0</v>
      </c>
      <c r="AS24" s="42">
        <f t="shared" si="24"/>
        <v>0</v>
      </c>
      <c r="AT24" s="42">
        <f t="shared" si="24"/>
        <v>0</v>
      </c>
      <c r="AU24" s="42">
        <f t="shared" si="24"/>
        <v>0</v>
      </c>
      <c r="AV24" s="42">
        <f t="shared" si="24"/>
        <v>0</v>
      </c>
      <c r="AW24" s="42">
        <f t="shared" si="24"/>
        <v>0</v>
      </c>
      <c r="AX24" s="42">
        <f t="shared" si="24"/>
        <v>0</v>
      </c>
      <c r="AY24" s="42">
        <f t="shared" si="24"/>
        <v>0</v>
      </c>
      <c r="AZ24" s="42">
        <f t="shared" si="24"/>
        <v>0</v>
      </c>
      <c r="BA24" s="42">
        <f t="shared" si="24"/>
        <v>0</v>
      </c>
      <c r="BB24" s="42">
        <f t="shared" si="24"/>
        <v>0</v>
      </c>
      <c r="BC24" s="42">
        <f t="shared" si="24"/>
        <v>0</v>
      </c>
      <c r="BD24" s="42">
        <f t="shared" si="24"/>
        <v>0</v>
      </c>
      <c r="BE24" s="42">
        <f t="shared" si="24"/>
        <v>0</v>
      </c>
      <c r="BF24" s="42">
        <f t="shared" si="24"/>
        <v>0</v>
      </c>
      <c r="BG24" s="42">
        <f t="shared" si="24"/>
        <v>0</v>
      </c>
      <c r="BH24" s="42">
        <f t="shared" si="24"/>
        <v>0</v>
      </c>
      <c r="BI24" s="42">
        <f t="shared" si="24"/>
        <v>0</v>
      </c>
      <c r="BJ24" s="42">
        <f t="shared" si="24"/>
        <v>0</v>
      </c>
      <c r="BK24" t="str">
        <f t="shared" si="3"/>
        <v>16_RUS</v>
      </c>
      <c r="BL24" t="str">
        <f t="shared" si="4"/>
        <v>d_ind_cem_7_x_jet_fuel</v>
      </c>
      <c r="BO24" s="8">
        <f t="shared" si="5"/>
        <v>0</v>
      </c>
      <c r="BP24" s="8">
        <f t="shared" si="6"/>
        <v>0</v>
      </c>
      <c r="BQ24" s="8" cm="1">
        <f t="array" ref="BQ24">K24*INDEX(prod_est,$G24+$H24-1,MATCH(BQ$14,$BP$14:$DP$14,0))</f>
        <v>0</v>
      </c>
      <c r="BR24" s="8" cm="1">
        <f t="array" ref="BR24">L24*INDEX(prod_est,$G24+$H24-1,MATCH(BR$14,$BP$14:$DP$14,0))</f>
        <v>0</v>
      </c>
      <c r="BS24" s="8" cm="1">
        <f t="array" ref="BS24">M24*INDEX(prod_est,$G24+$H24-1,MATCH(BS$14,$BP$14:$DP$14,0))</f>
        <v>0</v>
      </c>
      <c r="BT24" s="8" cm="1">
        <f t="array" ref="BT24">N24*INDEX(prod_est,$G24+$H24-1,MATCH(BT$14,$BP$14:$DP$14,0))</f>
        <v>0</v>
      </c>
      <c r="BU24" s="8" cm="1">
        <f t="array" ref="BU24">O24*INDEX(prod_est,$G24+$H24-1,MATCH(BU$14,$BP$14:$DP$14,0))</f>
        <v>0</v>
      </c>
      <c r="BV24" s="8" cm="1">
        <f t="array" ref="BV24">P24*INDEX(prod_est,$G24+$H24-1,MATCH(BV$14,$BP$14:$DP$14,0))</f>
        <v>0</v>
      </c>
      <c r="BW24" s="8" cm="1">
        <f t="array" ref="BW24">Q24*INDEX(prod_est,$G24+$H24-1,MATCH(BW$14,$BP$14:$DP$14,0))</f>
        <v>0</v>
      </c>
      <c r="BX24" s="8" cm="1">
        <f t="array" ref="BX24">R24*INDEX(prod_est,$G24+$H24-1,MATCH(BX$14,$BP$14:$DP$14,0))</f>
        <v>0</v>
      </c>
      <c r="BY24" s="8" cm="1">
        <f t="array" ref="BY24">S24*INDEX(prod_est,$G24+$H24-1,MATCH(BY$14,$BP$14:$DP$14,0))</f>
        <v>0</v>
      </c>
      <c r="BZ24" s="8" cm="1">
        <f t="array" ref="BZ24">T24*INDEX(prod_est,$G24+$H24-1,MATCH(BZ$14,$BP$14:$DP$14,0))</f>
        <v>0</v>
      </c>
      <c r="CA24" s="8" cm="1">
        <f t="array" ref="CA24">U24*INDEX(prod_est,$G24+$H24-1,MATCH(CA$14,$BP$14:$DP$14,0))</f>
        <v>0</v>
      </c>
      <c r="CB24" s="8" cm="1">
        <f t="array" ref="CB24">V24*INDEX(prod_est,$G24+$H24-1,MATCH(CB$14,$BP$14:$DP$14,0))</f>
        <v>0</v>
      </c>
      <c r="CC24" s="8" cm="1">
        <f t="array" ref="CC24">W24*INDEX(prod_est,$G24+$H24-1,MATCH(CC$14,$BP$14:$DP$14,0))</f>
        <v>0</v>
      </c>
      <c r="CD24" s="8" cm="1">
        <f t="array" ref="CD24">X24*INDEX(prod_est,$G24+$H24-1,MATCH(CD$14,$BP$14:$DP$14,0))</f>
        <v>0</v>
      </c>
      <c r="CE24" s="8" cm="1">
        <f t="array" ref="CE24">Y24*INDEX(prod_est,$G24+$H24-1,MATCH(CE$14,$BP$14:$DP$14,0))</f>
        <v>0</v>
      </c>
      <c r="CF24" s="8" cm="1">
        <f t="array" ref="CF24">Z24*INDEX(prod_est,$G24+$H24-1,MATCH(CF$14,$BP$14:$DP$14,0))</f>
        <v>0</v>
      </c>
      <c r="CG24" s="8" cm="1">
        <f t="array" ref="CG24">AA24*INDEX(prod_est,$G24+$H24-1,MATCH(CG$14,$BP$14:$DP$14,0))</f>
        <v>0</v>
      </c>
      <c r="CH24" s="8" cm="1">
        <f t="array" ref="CH24">AB24*INDEX(prod_est,$G24+$H24-1,MATCH(CH$14,$BP$14:$DP$14,0))</f>
        <v>0</v>
      </c>
      <c r="CI24" s="8" cm="1">
        <f t="array" ref="CI24">AC24*INDEX(prod_est,$G24+$H24-1,MATCH(CI$14,$BP$14:$DP$14,0))</f>
        <v>0</v>
      </c>
      <c r="CJ24" s="8" cm="1">
        <f t="array" ref="CJ24">AD24*INDEX(prod_est,$G24+$H24-1,MATCH(CJ$14,$BP$14:$DP$14,0))</f>
        <v>0</v>
      </c>
      <c r="CK24" s="8" cm="1">
        <f t="array" ref="CK24">AE24*INDEX(prod_est,$G24+$H24-1,MATCH(CK$14,$BP$14:$DP$14,0))</f>
        <v>0</v>
      </c>
      <c r="CL24" s="8" cm="1">
        <f t="array" ref="CL24">AF24*INDEX(prod_est,$G24+$H24-1,MATCH(CL$14,$BP$14:$DP$14,0))</f>
        <v>0</v>
      </c>
      <c r="CM24" s="8" cm="1">
        <f t="array" ref="CM24">AG24*INDEX(prod_est,$G24+$H24-1,MATCH(CM$14,$BP$14:$DP$14,0))</f>
        <v>0</v>
      </c>
      <c r="CN24" s="8" cm="1">
        <f t="array" ref="CN24">AH24*INDEX(prod_est,$G24+$H24-1,MATCH(CN$14,$BP$14:$DP$14,0))</f>
        <v>0</v>
      </c>
      <c r="CO24" s="8" cm="1">
        <f t="array" ref="CO24">AI24*INDEX(prod_est,$G24+$H24-1,MATCH(CO$14,$BP$14:$DP$14,0))</f>
        <v>0</v>
      </c>
      <c r="CP24" s="8" cm="1">
        <f t="array" ref="CP24">AJ24*INDEX(prod_est,$G24+$H24-1,MATCH(CP$14,$BP$14:$DP$14,0))</f>
        <v>0</v>
      </c>
      <c r="CQ24" s="8" cm="1">
        <f t="array" ref="CQ24">AK24*INDEX(prod_est,$G24+$H24-1,MATCH(CQ$14,$BP$14:$DP$14,0))</f>
        <v>0</v>
      </c>
      <c r="CR24" s="8" cm="1">
        <f t="array" ref="CR24">AL24*INDEX(prod_est,$G24+$H24-1,MATCH(CR$14,$BP$14:$DP$14,0))</f>
        <v>0</v>
      </c>
      <c r="CS24" s="8" cm="1">
        <f t="array" ref="CS24">AM24*INDEX(prod_est,$G24+$H24-1,MATCH(CS$14,$BP$14:$DP$14,0))</f>
        <v>0</v>
      </c>
      <c r="CT24" s="8" cm="1">
        <f t="array" ref="CT24">AN24*INDEX(prod_est,$G24+$H24-1,MATCH(CT$14,$BP$14:$DP$14,0))</f>
        <v>0</v>
      </c>
      <c r="CU24" s="8" cm="1">
        <f t="array" ref="CU24">AO24*INDEX(prod_est,$G24+$H24-1,MATCH(CU$14,$BP$14:$DP$14,0))</f>
        <v>0</v>
      </c>
      <c r="CV24" s="8" cm="1">
        <f t="array" ref="CV24">AP24*INDEX(prod_est,$G24+$H24-1,MATCH(CV$14,$BP$14:$DP$14,0))</f>
        <v>0</v>
      </c>
      <c r="CW24" cm="1">
        <f t="array" ref="CW24">AQ24*INDEX(prod_est,$G24+$H24-1,MATCH(CW$14,$BP$14:$DP$14,0))</f>
        <v>0</v>
      </c>
      <c r="CX24" cm="1">
        <f t="array" ref="CX24">AR24*INDEX(prod_est,$G24+$H24-1,MATCH(CX$14,$BP$14:$DP$14,0))</f>
        <v>0</v>
      </c>
      <c r="CY24" cm="1">
        <f t="array" ref="CY24">AS24*INDEX(prod_est,$G24+$H24-1,MATCH(CY$14,$BP$14:$DP$14,0))</f>
        <v>0</v>
      </c>
      <c r="CZ24" cm="1">
        <f t="array" ref="CZ24">AT24*INDEX(prod_est,$G24+$H24-1,MATCH(CZ$14,$BP$14:$DP$14,0))</f>
        <v>0</v>
      </c>
      <c r="DA24" cm="1">
        <f t="array" ref="DA24">AU24*INDEX(prod_est,$G24+$H24-1,MATCH(DA$14,$BP$14:$DP$14,0))</f>
        <v>0</v>
      </c>
      <c r="DB24" cm="1">
        <f t="array" ref="DB24">AV24*INDEX(prod_est,$G24+$H24-1,MATCH(DB$14,$BP$14:$DP$14,0))</f>
        <v>0</v>
      </c>
      <c r="DC24" cm="1">
        <f t="array" ref="DC24">AW24*INDEX(prod_est,$G24+$H24-1,MATCH(DC$14,$BP$14:$DP$14,0))</f>
        <v>0</v>
      </c>
      <c r="DD24" cm="1">
        <f t="array" ref="DD24">AX24*INDEX(prod_est,$G24+$H24-1,MATCH(DD$14,$BP$14:$DP$14,0))</f>
        <v>0</v>
      </c>
      <c r="DE24" cm="1">
        <f t="array" ref="DE24">AY24*INDEX(prod_est,$G24+$H24-1,MATCH(DE$14,$BP$14:$DP$14,0))</f>
        <v>0</v>
      </c>
      <c r="DF24" cm="1">
        <f t="array" ref="DF24">AZ24*INDEX(prod_est,$G24+$H24-1,MATCH(DF$14,$BP$14:$DP$14,0))</f>
        <v>0</v>
      </c>
      <c r="DG24" cm="1">
        <f t="array" ref="DG24">BA24*INDEX(prod_est,$G24+$H24-1,MATCH(DG$14,$BP$14:$DP$14,0))</f>
        <v>0</v>
      </c>
      <c r="DH24" cm="1">
        <f t="array" ref="DH24">BB24*INDEX(prod_est,$G24+$H24-1,MATCH(DH$14,$BP$14:$DP$14,0))</f>
        <v>0</v>
      </c>
      <c r="DI24" cm="1">
        <f t="array" ref="DI24">BC24*INDEX(prod_est,$G24+$H24-1,MATCH(DI$14,$BP$14:$DP$14,0))</f>
        <v>0</v>
      </c>
      <c r="DJ24" cm="1">
        <f t="array" ref="DJ24">BD24*INDEX(prod_est,$G24+$H24-1,MATCH(DJ$14,$BP$14:$DP$14,0))</f>
        <v>0</v>
      </c>
      <c r="DK24" cm="1">
        <f t="array" ref="DK24">BE24*INDEX(prod_est,$G24+$H24-1,MATCH(DK$14,$BP$14:$DP$14,0))</f>
        <v>0</v>
      </c>
      <c r="DL24" cm="1">
        <f t="array" ref="DL24">BF24*INDEX(prod_est,$G24+$H24-1,MATCH(DL$14,$BP$14:$DP$14,0))</f>
        <v>0</v>
      </c>
      <c r="DM24" cm="1">
        <f t="array" ref="DM24">BG24*INDEX(prod_est,$G24+$H24-1,MATCH(DM$14,$BP$14:$DP$14,0))</f>
        <v>0</v>
      </c>
      <c r="DN24" cm="1">
        <f t="array" ref="DN24">BH24*INDEX(prod_est,$G24+$H24-1,MATCH(DN$14,$BP$14:$DP$14,0))</f>
        <v>0</v>
      </c>
      <c r="DO24" cm="1">
        <f t="array" ref="DO24">BI24*INDEX(prod_est,$G24+$H24-1,MATCH(DO$14,$BP$14:$DP$14,0))</f>
        <v>0</v>
      </c>
      <c r="DP24" cm="1">
        <f t="array" ref="DP24">BJ24*INDEX(prod_est,$G24+$H24-1,MATCH(DP$14,$BP$14:$DP$14,0))</f>
        <v>0</v>
      </c>
    </row>
    <row r="25" spans="1:120" x14ac:dyDescent="0.25">
      <c r="A25" t="s">
        <v>52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241</v>
      </c>
      <c r="H25">
        <f>IFERROR(MATCH(D25,Production_est!$D$4:$D$339,0),"-")</f>
        <v>6</v>
      </c>
      <c r="I25" s="8" cm="1">
        <f t="array" ref="I25">IFERROR(INDEX(Production_est!$E$4:$E$339,H25+G25-1),"-")</f>
        <v>57692.6</v>
      </c>
      <c r="J25" s="42">
        <f t="shared" si="0"/>
        <v>0</v>
      </c>
      <c r="K25" s="42">
        <f t="shared" ref="K25:AP25" si="25">J25*(1-$F$4)</f>
        <v>0</v>
      </c>
      <c r="L25" s="42">
        <f t="shared" si="25"/>
        <v>0</v>
      </c>
      <c r="M25" s="42">
        <f t="shared" si="25"/>
        <v>0</v>
      </c>
      <c r="N25" s="42">
        <f t="shared" si="25"/>
        <v>0</v>
      </c>
      <c r="O25" s="42">
        <f t="shared" si="25"/>
        <v>0</v>
      </c>
      <c r="P25" s="42">
        <f t="shared" si="25"/>
        <v>0</v>
      </c>
      <c r="Q25" s="42">
        <f t="shared" si="25"/>
        <v>0</v>
      </c>
      <c r="R25" s="42">
        <f t="shared" si="25"/>
        <v>0</v>
      </c>
      <c r="S25" s="42">
        <f t="shared" si="25"/>
        <v>0</v>
      </c>
      <c r="T25" s="42">
        <f t="shared" si="25"/>
        <v>0</v>
      </c>
      <c r="U25" s="42">
        <f t="shared" si="25"/>
        <v>0</v>
      </c>
      <c r="V25" s="42">
        <f t="shared" si="25"/>
        <v>0</v>
      </c>
      <c r="W25" s="42">
        <f t="shared" si="25"/>
        <v>0</v>
      </c>
      <c r="X25" s="42">
        <f t="shared" si="25"/>
        <v>0</v>
      </c>
      <c r="Y25" s="42">
        <f t="shared" si="25"/>
        <v>0</v>
      </c>
      <c r="Z25" s="42">
        <f t="shared" si="25"/>
        <v>0</v>
      </c>
      <c r="AA25" s="42">
        <f t="shared" si="25"/>
        <v>0</v>
      </c>
      <c r="AB25" s="42">
        <f t="shared" si="25"/>
        <v>0</v>
      </c>
      <c r="AC25" s="42">
        <f t="shared" si="25"/>
        <v>0</v>
      </c>
      <c r="AD25" s="42">
        <f t="shared" si="25"/>
        <v>0</v>
      </c>
      <c r="AE25" s="42">
        <f t="shared" si="25"/>
        <v>0</v>
      </c>
      <c r="AF25" s="42">
        <f t="shared" si="25"/>
        <v>0</v>
      </c>
      <c r="AG25" s="42">
        <f t="shared" si="25"/>
        <v>0</v>
      </c>
      <c r="AH25" s="42">
        <f t="shared" si="25"/>
        <v>0</v>
      </c>
      <c r="AI25" s="42">
        <f t="shared" si="25"/>
        <v>0</v>
      </c>
      <c r="AJ25" s="42">
        <f t="shared" si="25"/>
        <v>0</v>
      </c>
      <c r="AK25" s="42">
        <f t="shared" si="25"/>
        <v>0</v>
      </c>
      <c r="AL25" s="42">
        <f t="shared" si="25"/>
        <v>0</v>
      </c>
      <c r="AM25" s="42">
        <f t="shared" si="25"/>
        <v>0</v>
      </c>
      <c r="AN25" s="42">
        <f t="shared" si="25"/>
        <v>0</v>
      </c>
      <c r="AO25" s="42">
        <f t="shared" si="25"/>
        <v>0</v>
      </c>
      <c r="AP25" s="42">
        <f t="shared" si="25"/>
        <v>0</v>
      </c>
      <c r="AQ25" s="42">
        <f t="shared" ref="AQ25:BJ25" si="26">AP25*(1-$F$4)</f>
        <v>0</v>
      </c>
      <c r="AR25" s="42">
        <f t="shared" si="26"/>
        <v>0</v>
      </c>
      <c r="AS25" s="42">
        <f t="shared" si="26"/>
        <v>0</v>
      </c>
      <c r="AT25" s="42">
        <f t="shared" si="26"/>
        <v>0</v>
      </c>
      <c r="AU25" s="42">
        <f t="shared" si="26"/>
        <v>0</v>
      </c>
      <c r="AV25" s="42">
        <f t="shared" si="26"/>
        <v>0</v>
      </c>
      <c r="AW25" s="42">
        <f t="shared" si="26"/>
        <v>0</v>
      </c>
      <c r="AX25" s="42">
        <f t="shared" si="26"/>
        <v>0</v>
      </c>
      <c r="AY25" s="42">
        <f t="shared" si="26"/>
        <v>0</v>
      </c>
      <c r="AZ25" s="42">
        <f t="shared" si="26"/>
        <v>0</v>
      </c>
      <c r="BA25" s="42">
        <f t="shared" si="26"/>
        <v>0</v>
      </c>
      <c r="BB25" s="42">
        <f t="shared" si="26"/>
        <v>0</v>
      </c>
      <c r="BC25" s="42">
        <f t="shared" si="26"/>
        <v>0</v>
      </c>
      <c r="BD25" s="42">
        <f t="shared" si="26"/>
        <v>0</v>
      </c>
      <c r="BE25" s="42">
        <f t="shared" si="26"/>
        <v>0</v>
      </c>
      <c r="BF25" s="42">
        <f t="shared" si="26"/>
        <v>0</v>
      </c>
      <c r="BG25" s="42">
        <f t="shared" si="26"/>
        <v>0</v>
      </c>
      <c r="BH25" s="42">
        <f t="shared" si="26"/>
        <v>0</v>
      </c>
      <c r="BI25" s="42">
        <f t="shared" si="26"/>
        <v>0</v>
      </c>
      <c r="BJ25" s="42">
        <f t="shared" si="26"/>
        <v>0</v>
      </c>
      <c r="BK25" t="str">
        <f t="shared" si="3"/>
        <v>16_RUS</v>
      </c>
      <c r="BL25" t="str">
        <f t="shared" si="4"/>
        <v>d_ind_cem_7_6_kerosene</v>
      </c>
      <c r="BO25" s="8">
        <f t="shared" si="5"/>
        <v>0</v>
      </c>
      <c r="BP25" s="8">
        <f t="shared" si="6"/>
        <v>0</v>
      </c>
      <c r="BQ25" s="8" cm="1">
        <f t="array" ref="BQ25">K25*INDEX(prod_est,$G25+$H25-1,MATCH(BQ$14,$BP$14:$DP$14,0))</f>
        <v>0</v>
      </c>
      <c r="BR25" s="8" cm="1">
        <f t="array" ref="BR25">L25*INDEX(prod_est,$G25+$H25-1,MATCH(BR$14,$BP$14:$DP$14,0))</f>
        <v>0</v>
      </c>
      <c r="BS25" s="8" cm="1">
        <f t="array" ref="BS25">M25*INDEX(prod_est,$G25+$H25-1,MATCH(BS$14,$BP$14:$DP$14,0))</f>
        <v>0</v>
      </c>
      <c r="BT25" s="8" cm="1">
        <f t="array" ref="BT25">N25*INDEX(prod_est,$G25+$H25-1,MATCH(BT$14,$BP$14:$DP$14,0))</f>
        <v>0</v>
      </c>
      <c r="BU25" s="8" cm="1">
        <f t="array" ref="BU25">O25*INDEX(prod_est,$G25+$H25-1,MATCH(BU$14,$BP$14:$DP$14,0))</f>
        <v>0</v>
      </c>
      <c r="BV25" s="8" cm="1">
        <f t="array" ref="BV25">P25*INDEX(prod_est,$G25+$H25-1,MATCH(BV$14,$BP$14:$DP$14,0))</f>
        <v>0</v>
      </c>
      <c r="BW25" s="8" cm="1">
        <f t="array" ref="BW25">Q25*INDEX(prod_est,$G25+$H25-1,MATCH(BW$14,$BP$14:$DP$14,0))</f>
        <v>0</v>
      </c>
      <c r="BX25" s="8" cm="1">
        <f t="array" ref="BX25">R25*INDEX(prod_est,$G25+$H25-1,MATCH(BX$14,$BP$14:$DP$14,0))</f>
        <v>0</v>
      </c>
      <c r="BY25" s="8" cm="1">
        <f t="array" ref="BY25">S25*INDEX(prod_est,$G25+$H25-1,MATCH(BY$14,$BP$14:$DP$14,0))</f>
        <v>0</v>
      </c>
      <c r="BZ25" s="8" cm="1">
        <f t="array" ref="BZ25">T25*INDEX(prod_est,$G25+$H25-1,MATCH(BZ$14,$BP$14:$DP$14,0))</f>
        <v>0</v>
      </c>
      <c r="CA25" s="8" cm="1">
        <f t="array" ref="CA25">U25*INDEX(prod_est,$G25+$H25-1,MATCH(CA$14,$BP$14:$DP$14,0))</f>
        <v>0</v>
      </c>
      <c r="CB25" s="8" cm="1">
        <f t="array" ref="CB25">V25*INDEX(prod_est,$G25+$H25-1,MATCH(CB$14,$BP$14:$DP$14,0))</f>
        <v>0</v>
      </c>
      <c r="CC25" s="8" cm="1">
        <f t="array" ref="CC25">W25*INDEX(prod_est,$G25+$H25-1,MATCH(CC$14,$BP$14:$DP$14,0))</f>
        <v>0</v>
      </c>
      <c r="CD25" s="8" cm="1">
        <f t="array" ref="CD25">X25*INDEX(prod_est,$G25+$H25-1,MATCH(CD$14,$BP$14:$DP$14,0))</f>
        <v>0</v>
      </c>
      <c r="CE25" s="8" cm="1">
        <f t="array" ref="CE25">Y25*INDEX(prod_est,$G25+$H25-1,MATCH(CE$14,$BP$14:$DP$14,0))</f>
        <v>0</v>
      </c>
      <c r="CF25" s="8" cm="1">
        <f t="array" ref="CF25">Z25*INDEX(prod_est,$G25+$H25-1,MATCH(CF$14,$BP$14:$DP$14,0))</f>
        <v>0</v>
      </c>
      <c r="CG25" s="8" cm="1">
        <f t="array" ref="CG25">AA25*INDEX(prod_est,$G25+$H25-1,MATCH(CG$14,$BP$14:$DP$14,0))</f>
        <v>0</v>
      </c>
      <c r="CH25" s="8" cm="1">
        <f t="array" ref="CH25">AB25*INDEX(prod_est,$G25+$H25-1,MATCH(CH$14,$BP$14:$DP$14,0))</f>
        <v>0</v>
      </c>
      <c r="CI25" s="8" cm="1">
        <f t="array" ref="CI25">AC25*INDEX(prod_est,$G25+$H25-1,MATCH(CI$14,$BP$14:$DP$14,0))</f>
        <v>0</v>
      </c>
      <c r="CJ25" s="8" cm="1">
        <f t="array" ref="CJ25">AD25*INDEX(prod_est,$G25+$H25-1,MATCH(CJ$14,$BP$14:$DP$14,0))</f>
        <v>0</v>
      </c>
      <c r="CK25" s="8" cm="1">
        <f t="array" ref="CK25">AE25*INDEX(prod_est,$G25+$H25-1,MATCH(CK$14,$BP$14:$DP$14,0))</f>
        <v>0</v>
      </c>
      <c r="CL25" s="8" cm="1">
        <f t="array" ref="CL25">AF25*INDEX(prod_est,$G25+$H25-1,MATCH(CL$14,$BP$14:$DP$14,0))</f>
        <v>0</v>
      </c>
      <c r="CM25" s="8" cm="1">
        <f t="array" ref="CM25">AG25*INDEX(prod_est,$G25+$H25-1,MATCH(CM$14,$BP$14:$DP$14,0))</f>
        <v>0</v>
      </c>
      <c r="CN25" s="8" cm="1">
        <f t="array" ref="CN25">AH25*INDEX(prod_est,$G25+$H25-1,MATCH(CN$14,$BP$14:$DP$14,0))</f>
        <v>0</v>
      </c>
      <c r="CO25" s="8" cm="1">
        <f t="array" ref="CO25">AI25*INDEX(prod_est,$G25+$H25-1,MATCH(CO$14,$BP$14:$DP$14,0))</f>
        <v>0</v>
      </c>
      <c r="CP25" s="8" cm="1">
        <f t="array" ref="CP25">AJ25*INDEX(prod_est,$G25+$H25-1,MATCH(CP$14,$BP$14:$DP$14,0))</f>
        <v>0</v>
      </c>
      <c r="CQ25" s="8" cm="1">
        <f t="array" ref="CQ25">AK25*INDEX(prod_est,$G25+$H25-1,MATCH(CQ$14,$BP$14:$DP$14,0))</f>
        <v>0</v>
      </c>
      <c r="CR25" s="8" cm="1">
        <f t="array" ref="CR25">AL25*INDEX(prod_est,$G25+$H25-1,MATCH(CR$14,$BP$14:$DP$14,0))</f>
        <v>0</v>
      </c>
      <c r="CS25" s="8" cm="1">
        <f t="array" ref="CS25">AM25*INDEX(prod_est,$G25+$H25-1,MATCH(CS$14,$BP$14:$DP$14,0))</f>
        <v>0</v>
      </c>
      <c r="CT25" s="8" cm="1">
        <f t="array" ref="CT25">AN25*INDEX(prod_est,$G25+$H25-1,MATCH(CT$14,$BP$14:$DP$14,0))</f>
        <v>0</v>
      </c>
      <c r="CU25" s="8" cm="1">
        <f t="array" ref="CU25">AO25*INDEX(prod_est,$G25+$H25-1,MATCH(CU$14,$BP$14:$DP$14,0))</f>
        <v>0</v>
      </c>
      <c r="CV25" s="8" cm="1">
        <f t="array" ref="CV25">AP25*INDEX(prod_est,$G25+$H25-1,MATCH(CV$14,$BP$14:$DP$14,0))</f>
        <v>0</v>
      </c>
      <c r="CW25" cm="1">
        <f t="array" ref="CW25">AQ25*INDEX(prod_est,$G25+$H25-1,MATCH(CW$14,$BP$14:$DP$14,0))</f>
        <v>0</v>
      </c>
      <c r="CX25" cm="1">
        <f t="array" ref="CX25">AR25*INDEX(prod_est,$G25+$H25-1,MATCH(CX$14,$BP$14:$DP$14,0))</f>
        <v>0</v>
      </c>
      <c r="CY25" cm="1">
        <f t="array" ref="CY25">AS25*INDEX(prod_est,$G25+$H25-1,MATCH(CY$14,$BP$14:$DP$14,0))</f>
        <v>0</v>
      </c>
      <c r="CZ25" cm="1">
        <f t="array" ref="CZ25">AT25*INDEX(prod_est,$G25+$H25-1,MATCH(CZ$14,$BP$14:$DP$14,0))</f>
        <v>0</v>
      </c>
      <c r="DA25" cm="1">
        <f t="array" ref="DA25">AU25*INDEX(prod_est,$G25+$H25-1,MATCH(DA$14,$BP$14:$DP$14,0))</f>
        <v>0</v>
      </c>
      <c r="DB25" cm="1">
        <f t="array" ref="DB25">AV25*INDEX(prod_est,$G25+$H25-1,MATCH(DB$14,$BP$14:$DP$14,0))</f>
        <v>0</v>
      </c>
      <c r="DC25" cm="1">
        <f t="array" ref="DC25">AW25*INDEX(prod_est,$G25+$H25-1,MATCH(DC$14,$BP$14:$DP$14,0))</f>
        <v>0</v>
      </c>
      <c r="DD25" cm="1">
        <f t="array" ref="DD25">AX25*INDEX(prod_est,$G25+$H25-1,MATCH(DD$14,$BP$14:$DP$14,0))</f>
        <v>0</v>
      </c>
      <c r="DE25" cm="1">
        <f t="array" ref="DE25">AY25*INDEX(prod_est,$G25+$H25-1,MATCH(DE$14,$BP$14:$DP$14,0))</f>
        <v>0</v>
      </c>
      <c r="DF25" cm="1">
        <f t="array" ref="DF25">AZ25*INDEX(prod_est,$G25+$H25-1,MATCH(DF$14,$BP$14:$DP$14,0))</f>
        <v>0</v>
      </c>
      <c r="DG25" cm="1">
        <f t="array" ref="DG25">BA25*INDEX(prod_est,$G25+$H25-1,MATCH(DG$14,$BP$14:$DP$14,0))</f>
        <v>0</v>
      </c>
      <c r="DH25" cm="1">
        <f t="array" ref="DH25">BB25*INDEX(prod_est,$G25+$H25-1,MATCH(DH$14,$BP$14:$DP$14,0))</f>
        <v>0</v>
      </c>
      <c r="DI25" cm="1">
        <f t="array" ref="DI25">BC25*INDEX(prod_est,$G25+$H25-1,MATCH(DI$14,$BP$14:$DP$14,0))</f>
        <v>0</v>
      </c>
      <c r="DJ25" cm="1">
        <f t="array" ref="DJ25">BD25*INDEX(prod_est,$G25+$H25-1,MATCH(DJ$14,$BP$14:$DP$14,0))</f>
        <v>0</v>
      </c>
      <c r="DK25" cm="1">
        <f t="array" ref="DK25">BE25*INDEX(prod_est,$G25+$H25-1,MATCH(DK$14,$BP$14:$DP$14,0))</f>
        <v>0</v>
      </c>
      <c r="DL25" cm="1">
        <f t="array" ref="DL25">BF25*INDEX(prod_est,$G25+$H25-1,MATCH(DL$14,$BP$14:$DP$14,0))</f>
        <v>0</v>
      </c>
      <c r="DM25" cm="1">
        <f t="array" ref="DM25">BG25*INDEX(prod_est,$G25+$H25-1,MATCH(DM$14,$BP$14:$DP$14,0))</f>
        <v>0</v>
      </c>
      <c r="DN25" cm="1">
        <f t="array" ref="DN25">BH25*INDEX(prod_est,$G25+$H25-1,MATCH(DN$14,$BP$14:$DP$14,0))</f>
        <v>0</v>
      </c>
      <c r="DO25" cm="1">
        <f t="array" ref="DO25">BI25*INDEX(prod_est,$G25+$H25-1,MATCH(DO$14,$BP$14:$DP$14,0))</f>
        <v>0</v>
      </c>
      <c r="DP25" cm="1">
        <f t="array" ref="DP25">BJ25*INDEX(prod_est,$G25+$H25-1,MATCH(DP$14,$BP$14:$DP$14,0))</f>
        <v>0</v>
      </c>
    </row>
    <row r="26" spans="1:120" x14ac:dyDescent="0.25">
      <c r="A26" t="s">
        <v>52</v>
      </c>
      <c r="B26" t="s">
        <v>16</v>
      </c>
      <c r="C26" t="s">
        <v>16</v>
      </c>
      <c r="D26" t="s">
        <v>37</v>
      </c>
      <c r="E26" s="8">
        <v>4.2301752480000001</v>
      </c>
      <c r="F26" s="8">
        <v>12.434921603999999</v>
      </c>
      <c r="G26">
        <f>MATCH(A26,Production_est!$A$4:$A$339,0)</f>
        <v>241</v>
      </c>
      <c r="H26">
        <f>IFERROR(MATCH(D26,Production_est!$D$4:$D$339,0),"-")</f>
        <v>6</v>
      </c>
      <c r="I26" s="8" cm="1">
        <f t="array" ref="I26">IFERROR(INDEX(Production_est!$E$4:$E$339,H26+G26-1),"-")</f>
        <v>57692.6</v>
      </c>
      <c r="J26" s="42">
        <f t="shared" si="0"/>
        <v>2.1553754907908466E-4</v>
      </c>
      <c r="K26" s="42">
        <f t="shared" ref="K26:AP26" si="27">J26*(1-$F$4)</f>
        <v>2.1290456197385721E-4</v>
      </c>
      <c r="L26" s="42">
        <f t="shared" si="27"/>
        <v>2.1030373919974475E-4</v>
      </c>
      <c r="M26" s="42">
        <f t="shared" si="27"/>
        <v>2.0773468784020241E-4</v>
      </c>
      <c r="N26" s="42">
        <f t="shared" si="27"/>
        <v>2.0519701977851813E-4</v>
      </c>
      <c r="O26" s="42">
        <f t="shared" si="27"/>
        <v>2.0269035163917828E-4</v>
      </c>
      <c r="P26" s="42">
        <f t="shared" si="27"/>
        <v>2.0021430472994968E-4</v>
      </c>
      <c r="Q26" s="42">
        <f t="shared" si="27"/>
        <v>1.9776850498466904E-4</v>
      </c>
      <c r="R26" s="42">
        <f t="shared" si="27"/>
        <v>1.9535258290673133E-4</v>
      </c>
      <c r="S26" s="42">
        <f t="shared" si="27"/>
        <v>1.9296617351326843E-4</v>
      </c>
      <c r="T26" s="42">
        <f t="shared" si="27"/>
        <v>1.9060891628000975E-4</v>
      </c>
      <c r="U26" s="42">
        <f t="shared" si="27"/>
        <v>1.8828045508681646E-4</v>
      </c>
      <c r="V26" s="42">
        <f t="shared" si="27"/>
        <v>1.8598043816388092E-4</v>
      </c>
      <c r="W26" s="42">
        <f t="shared" si="27"/>
        <v>1.837085180385835E-4</v>
      </c>
      <c r="X26" s="42">
        <f t="shared" si="27"/>
        <v>1.8146435148299855E-4</v>
      </c>
      <c r="Y26" s="42">
        <f t="shared" si="27"/>
        <v>1.7924759946204148E-4</v>
      </c>
      <c r="Z26" s="42">
        <f t="shared" si="27"/>
        <v>1.7705792708224951E-4</v>
      </c>
      <c r="AA26" s="42">
        <f t="shared" si="27"/>
        <v>1.7489500354118793E-4</v>
      </c>
      <c r="AB26" s="42">
        <f t="shared" si="27"/>
        <v>1.7275850207747455E-4</v>
      </c>
      <c r="AC26" s="42">
        <f t="shared" si="27"/>
        <v>1.7064809992141451E-4</v>
      </c>
      <c r="AD26" s="42">
        <f t="shared" si="27"/>
        <v>1.6856347824623815E-4</v>
      </c>
      <c r="AE26" s="42">
        <f t="shared" si="27"/>
        <v>1.6650432211993467E-4</v>
      </c>
      <c r="AF26" s="42">
        <f t="shared" si="27"/>
        <v>1.644703204576741E-4</v>
      </c>
      <c r="AG26" s="42">
        <f t="shared" si="27"/>
        <v>1.6246116597481048E-4</v>
      </c>
      <c r="AH26" s="42">
        <f t="shared" si="27"/>
        <v>1.604765551404591E-4</v>
      </c>
      <c r="AI26" s="42">
        <f t="shared" si="27"/>
        <v>1.58516188131641E-4</v>
      </c>
      <c r="AJ26" s="42">
        <f t="shared" si="27"/>
        <v>1.5657976878798743E-4</v>
      </c>
      <c r="AK26" s="42">
        <f t="shared" si="27"/>
        <v>1.5466700456699781E-4</v>
      </c>
      <c r="AL26" s="42">
        <f t="shared" si="27"/>
        <v>1.5277760649984415E-4</v>
      </c>
      <c r="AM26" s="42">
        <f t="shared" si="27"/>
        <v>1.5091128914771537E-4</v>
      </c>
      <c r="AN26" s="42">
        <f t="shared" si="27"/>
        <v>1.4906777055869499E-4</v>
      </c>
      <c r="AO26" s="42">
        <f t="shared" si="27"/>
        <v>1.4724677222516548E-4</v>
      </c>
      <c r="AP26" s="42">
        <f t="shared" si="27"/>
        <v>1.4544801904173307E-4</v>
      </c>
      <c r="AQ26" s="42">
        <f t="shared" ref="AQ26:BJ26" si="28">AP26*(1-$F$4)</f>
        <v>1.4367123926366644E-4</v>
      </c>
      <c r="AR26" s="42">
        <f t="shared" si="28"/>
        <v>1.4191616446584325E-4</v>
      </c>
      <c r="AS26" s="42">
        <f t="shared" si="28"/>
        <v>1.4018252950219801E-4</v>
      </c>
      <c r="AT26" s="42">
        <f t="shared" si="28"/>
        <v>1.3847007246566549E-4</v>
      </c>
      <c r="AU26" s="42">
        <f t="shared" si="28"/>
        <v>1.3677853464861333E-4</v>
      </c>
      <c r="AV26" s="42">
        <f t="shared" si="28"/>
        <v>1.3510766050375811E-4</v>
      </c>
      <c r="AW26" s="42">
        <f t="shared" si="28"/>
        <v>1.3345719760555881E-4</v>
      </c>
      <c r="AX26" s="42">
        <f t="shared" si="28"/>
        <v>1.3182689661208182E-4</v>
      </c>
      <c r="AY26" s="42">
        <f t="shared" si="28"/>
        <v>1.3021651122733195E-4</v>
      </c>
      <c r="AZ26" s="42">
        <f t="shared" si="28"/>
        <v>1.2862579816404353E-4</v>
      </c>
      <c r="BA26" s="42">
        <f t="shared" si="28"/>
        <v>1.2705451710692597E-4</v>
      </c>
      <c r="BB26" s="42">
        <f t="shared" si="28"/>
        <v>1.2550243067635842E-4</v>
      </c>
      <c r="BC26" s="42">
        <f t="shared" si="28"/>
        <v>1.239693043925279E-4</v>
      </c>
      <c r="BD26" s="42">
        <f t="shared" si="28"/>
        <v>1.2245490664000553E-4</v>
      </c>
      <c r="BE26" s="42">
        <f t="shared" si="28"/>
        <v>1.2095900863275547E-4</v>
      </c>
      <c r="BF26" s="42">
        <f t="shared" si="28"/>
        <v>1.1948138437957124E-4</v>
      </c>
      <c r="BG26" s="42">
        <f t="shared" si="28"/>
        <v>1.1802181064993443E-4</v>
      </c>
      <c r="BH26" s="42">
        <f t="shared" si="28"/>
        <v>1.1658006694029035E-4</v>
      </c>
      <c r="BI26" s="42">
        <f t="shared" si="28"/>
        <v>1.1515593544073566E-4</v>
      </c>
      <c r="BJ26" s="42">
        <f t="shared" si="28"/>
        <v>1.1374920100211304E-4</v>
      </c>
      <c r="BK26" t="str">
        <f t="shared" si="3"/>
        <v>16_RUS</v>
      </c>
      <c r="BL26" t="str">
        <f t="shared" si="4"/>
        <v>d_ind_cem_7_7_gas_diesel_oil</v>
      </c>
      <c r="BO26" s="8">
        <f t="shared" si="5"/>
        <v>4.2301752480000001</v>
      </c>
      <c r="BP26" s="8">
        <f t="shared" si="6"/>
        <v>12.434921603999999</v>
      </c>
      <c r="BQ26" s="8" cm="1">
        <f t="array" ref="BQ26">K26*INDEX(prod_est,$G26+$H26-1,MATCH(BQ$14,$BP$14:$DP$14,0))</f>
        <v>12.467262998114927</v>
      </c>
      <c r="BR26" s="8" cm="1">
        <f t="array" ref="BR26">L26*INDEX(prod_est,$G26+$H26-1,MATCH(BR$14,$BP$14:$DP$14,0))</f>
        <v>11.562211869361892</v>
      </c>
      <c r="BS26" s="8" cm="1">
        <f t="array" ref="BS26">M26*INDEX(prod_est,$G26+$H26-1,MATCH(BS$14,$BP$14:$DP$14,0))</f>
        <v>11.726557028137385</v>
      </c>
      <c r="BT26" s="8" cm="1">
        <f t="array" ref="BT26">N26*INDEX(prod_est,$G26+$H26-1,MATCH(BT$14,$BP$14:$DP$14,0))</f>
        <v>11.891678850070017</v>
      </c>
      <c r="BU26" s="8" cm="1">
        <f t="array" ref="BU26">O26*INDEX(prod_est,$G26+$H26-1,MATCH(BU$14,$BP$14:$DP$14,0))</f>
        <v>12.057580263430381</v>
      </c>
      <c r="BV26" s="8" cm="1">
        <f t="array" ref="BV26">P26*INDEX(prod_est,$G26+$H26-1,MATCH(BV$14,$BP$14:$DP$14,0))</f>
        <v>12.224264206467286</v>
      </c>
      <c r="BW26" s="8" cm="1">
        <f t="array" ref="BW26">Q26*INDEX(prod_est,$G26+$H26-1,MATCH(BW$14,$BP$14:$DP$14,0))</f>
        <v>12.391733627440015</v>
      </c>
      <c r="BX26" s="8" cm="1">
        <f t="array" ref="BX26">R26*INDEX(prod_est,$G26+$H26-1,MATCH(BX$14,$BP$14:$DP$14,0))</f>
        <v>12.559991484650388</v>
      </c>
      <c r="BY26" s="8" cm="1">
        <f t="array" ref="BY26">S26*INDEX(prod_est,$G26+$H26-1,MATCH(BY$14,$BP$14:$DP$14,0))</f>
        <v>12.729040746475194</v>
      </c>
      <c r="BZ26" s="8" cm="1">
        <f t="array" ref="BZ26">T26*INDEX(prod_est,$G26+$H26-1,MATCH(BZ$14,$BP$14:$DP$14,0))</f>
        <v>12.762147101030312</v>
      </c>
      <c r="CA26" s="8" cm="1">
        <f t="array" ref="CA26">U26*INDEX(prod_est,$G26+$H26-1,MATCH(CA$14,$BP$14:$DP$14,0))</f>
        <v>12.795339560322892</v>
      </c>
      <c r="CB26" s="8" cm="1">
        <f t="array" ref="CB26">V26*INDEX(prod_est,$G26+$H26-1,MATCH(CB$14,$BP$14:$DP$14,0))</f>
        <v>12.828618348298674</v>
      </c>
      <c r="CC26" s="8" cm="1">
        <f t="array" ref="CC26">W26*INDEX(prod_est,$G26+$H26-1,MATCH(CC$14,$BP$14:$DP$14,0))</f>
        <v>12.823967974147427</v>
      </c>
      <c r="CD26" s="8" cm="1">
        <f t="array" ref="CD26">X26*INDEX(prod_est,$G26+$H26-1,MATCH(CD$14,$BP$14:$DP$14,0))</f>
        <v>12.857321220398365</v>
      </c>
      <c r="CE26" s="8" cm="1">
        <f t="array" ref="CE26">Y26*INDEX(prod_est,$G26+$H26-1,MATCH(CE$14,$BP$14:$DP$14,0))</f>
        <v>12.890761213515617</v>
      </c>
      <c r="CF26" s="8" cm="1">
        <f t="array" ref="CF26">Z26*INDEX(prod_est,$G26+$H26-1,MATCH(CF$14,$BP$14:$DP$14,0))</f>
        <v>12.924288179114981</v>
      </c>
      <c r="CG26" s="8" cm="1">
        <f t="array" ref="CG26">AA26*INDEX(prod_est,$G26+$H26-1,MATCH(CG$14,$BP$14:$DP$14,0))</f>
        <v>12.957902343399009</v>
      </c>
      <c r="CH26" s="8" cm="1">
        <f t="array" ref="CH26">AB26*INDEX(prod_est,$G26+$H26-1,MATCH(CH$14,$BP$14:$DP$14,0))</f>
        <v>12.991603933158618</v>
      </c>
      <c r="CI26" s="8" cm="1">
        <f t="array" ref="CI26">AC26*INDEX(prod_est,$G26+$H26-1,MATCH(CI$14,$BP$14:$DP$14,0))</f>
        <v>13.025393175774546</v>
      </c>
      <c r="CJ26" s="8" cm="1">
        <f t="array" ref="CJ26">AD26*INDEX(prod_est,$G26+$H26-1,MATCH(CJ$14,$BP$14:$DP$14,0))</f>
        <v>13.059270299218914</v>
      </c>
      <c r="CK26" s="8" cm="1">
        <f t="array" ref="CK26">AE26*INDEX(prod_est,$G26+$H26-1,MATCH(CK$14,$BP$14:$DP$14,0))</f>
        <v>13.0932355320568</v>
      </c>
      <c r="CL26" s="8" cm="1">
        <f t="array" ref="CL26">AF26*INDEX(prod_est,$G26+$H26-1,MATCH(CL$14,$BP$14:$DP$14,0))</f>
        <v>13.127289103447719</v>
      </c>
      <c r="CM26" s="8" cm="1">
        <f t="array" ref="CM26">AG26*INDEX(prod_est,$G26+$H26-1,MATCH(CM$14,$BP$14:$DP$14,0))</f>
        <v>13.16143124314716</v>
      </c>
      <c r="CN26" s="8" cm="1">
        <f t="array" ref="CN26">AH26*INDEX(prod_est,$G26+$H26-1,MATCH(CN$14,$BP$14:$DP$14,0))</f>
        <v>13.195662181508254</v>
      </c>
      <c r="CO26" s="8" cm="1">
        <f t="array" ref="CO26">AI26*INDEX(prod_est,$G26+$H26-1,MATCH(CO$14,$BP$14:$DP$14,0))</f>
        <v>13.229982149483158</v>
      </c>
      <c r="CP26" s="8" cm="1">
        <f t="array" ref="CP26">AJ26*INDEX(prod_est,$G26+$H26-1,MATCH(CP$14,$BP$14:$DP$14,0))</f>
        <v>13.264391378624783</v>
      </c>
      <c r="CQ26" s="8" cm="1">
        <f t="array" ref="CQ26">AK26*INDEX(prod_est,$G26+$H26-1,MATCH(CQ$14,$BP$14:$DP$14,0))</f>
        <v>13.298890101088226</v>
      </c>
      <c r="CR26" s="8" cm="1">
        <f t="array" ref="CR26">AL26*INDEX(prod_est,$G26+$H26-1,MATCH(CR$14,$BP$14:$DP$14,0))</f>
        <v>13.333478549632392</v>
      </c>
      <c r="CS26" s="8" cm="1">
        <f t="array" ref="CS26">AM26*INDEX(prod_est,$G26+$H26-1,MATCH(CS$14,$BP$14:$DP$14,0))</f>
        <v>13.368156957621554</v>
      </c>
      <c r="CT26" s="8" cm="1">
        <f t="array" ref="CT26">AN26*INDEX(prod_est,$G26+$H26-1,MATCH(CT$14,$BP$14:$DP$14,0))</f>
        <v>13.402925559026967</v>
      </c>
      <c r="CU26" s="8" cm="1">
        <f t="array" ref="CU26">AO26*INDEX(prod_est,$G26+$H26-1,MATCH(CU$14,$BP$14:$DP$14,0))</f>
        <v>13.437784588428341</v>
      </c>
      <c r="CV26" s="8" cm="1">
        <f t="array" ref="CV26">AP26*INDEX(prod_est,$G26+$H26-1,MATCH(CV$14,$BP$14:$DP$14,0))</f>
        <v>13.472734281015589</v>
      </c>
      <c r="CW26" cm="1">
        <f t="array" ref="CW26">AQ26*INDEX(prod_est,$G26+$H26-1,MATCH(CW$14,$BP$14:$DP$14,0))</f>
        <v>13.308152583832728</v>
      </c>
      <c r="CX26" cm="1">
        <f t="array" ref="CX26">AR26*INDEX(prod_est,$G26+$H26-1,MATCH(CX$14,$BP$14:$DP$14,0))</f>
        <v>13.14558140170068</v>
      </c>
      <c r="CY26" cm="1">
        <f t="array" ref="CY26">AS26*INDEX(prod_est,$G26+$H26-1,MATCH(CY$14,$BP$14:$DP$14,0))</f>
        <v>12.984996174350361</v>
      </c>
      <c r="CZ26" cm="1">
        <f t="array" ref="CZ26">AT26*INDEX(prod_est,$G26+$H26-1,MATCH(CZ$14,$BP$14:$DP$14,0))</f>
        <v>12.826372641538695</v>
      </c>
      <c r="DA26" cm="1">
        <f t="array" ref="DA26">AU26*INDEX(prod_est,$G26+$H26-1,MATCH(DA$14,$BP$14:$DP$14,0))</f>
        <v>12.669686839383536</v>
      </c>
      <c r="DB26" cm="1">
        <f t="array" ref="DB26">AV26*INDEX(prod_est,$G26+$H26-1,MATCH(DB$14,$BP$14:$DP$14,0))</f>
        <v>12.514915096743339</v>
      </c>
      <c r="DC26" cm="1">
        <f t="array" ref="DC26">AW26*INDEX(prod_est,$G26+$H26-1,MATCH(DC$14,$BP$14:$DP$14,0))</f>
        <v>12.362034031641077</v>
      </c>
      <c r="DD26" cm="1">
        <f t="array" ref="DD26">AX26*INDEX(prod_est,$G26+$H26-1,MATCH(DD$14,$BP$14:$DP$14,0))</f>
        <v>12.211020547731826</v>
      </c>
      <c r="DE26" cm="1">
        <f t="array" ref="DE26">AY26*INDEX(prod_est,$G26+$H26-1,MATCH(DE$14,$BP$14:$DP$14,0))</f>
        <v>12.061851830813511</v>
      </c>
      <c r="DF26" cm="1">
        <f t="array" ref="DF26">AZ26*INDEX(prod_est,$G26+$H26-1,MATCH(DF$14,$BP$14:$DP$14,0))</f>
        <v>11.914505345380279</v>
      </c>
      <c r="DG26" cm="1">
        <f t="array" ref="DG26">BA26*INDEX(prod_est,$G26+$H26-1,MATCH(DG$14,$BP$14:$DP$14,0))</f>
        <v>11.768958831217965</v>
      </c>
      <c r="DH26" cm="1">
        <f t="array" ref="DH26">BB26*INDEX(prod_est,$G26+$H26-1,MATCH(DH$14,$BP$14:$DP$14,0))</f>
        <v>11.625190300041155</v>
      </c>
      <c r="DI26" cm="1">
        <f t="array" ref="DI26">BC26*INDEX(prod_est,$G26+$H26-1,MATCH(DI$14,$BP$14:$DP$14,0))</f>
        <v>11.483178032171333</v>
      </c>
      <c r="DJ26" cm="1">
        <f t="array" ref="DJ26">BD26*INDEX(prod_est,$G26+$H26-1,MATCH(DJ$14,$BP$14:$DP$14,0))</f>
        <v>11.342900573255603</v>
      </c>
      <c r="DK26" cm="1">
        <f t="array" ref="DK26">BE26*INDEX(prod_est,$G26+$H26-1,MATCH(DK$14,$BP$14:$DP$14,0))</f>
        <v>11.204336731025492</v>
      </c>
      <c r="DL26" cm="1">
        <f t="array" ref="DL26">BF26*INDEX(prod_est,$G26+$H26-1,MATCH(DL$14,$BP$14:$DP$14,0))</f>
        <v>11.067465572095351</v>
      </c>
      <c r="DM26" cm="1">
        <f t="array" ref="DM26">BG26*INDEX(prod_est,$G26+$H26-1,MATCH(DM$14,$BP$14:$DP$14,0))</f>
        <v>10.932266418799868</v>
      </c>
      <c r="DN26" cm="1">
        <f t="array" ref="DN26">BH26*INDEX(prod_est,$G26+$H26-1,MATCH(DN$14,$BP$14:$DP$14,0))</f>
        <v>10.79871884607021</v>
      </c>
      <c r="DO26" cm="1">
        <f t="array" ref="DO26">BI26*INDEX(prod_est,$G26+$H26-1,MATCH(DO$14,$BP$14:$DP$14,0))</f>
        <v>10.666802678348331</v>
      </c>
      <c r="DP26" cm="1">
        <f t="array" ref="DP26">BJ26*INDEX(prod_est,$G26+$H26-1,MATCH(DP$14,$BP$14:$DP$14,0))</f>
        <v>10.536497986538961</v>
      </c>
    </row>
    <row r="27" spans="1:120" x14ac:dyDescent="0.25">
      <c r="A27" t="s">
        <v>52</v>
      </c>
      <c r="B27" t="s">
        <v>17</v>
      </c>
      <c r="C27" t="s">
        <v>17</v>
      </c>
      <c r="D27" t="s">
        <v>37</v>
      </c>
      <c r="E27" s="8">
        <v>0.69999109200000009</v>
      </c>
      <c r="F27" s="8">
        <v>0.65201036400000001</v>
      </c>
      <c r="G27">
        <f>MATCH(A27,Production_est!$A$4:$A$339,0)</f>
        <v>241</v>
      </c>
      <c r="H27">
        <f>IFERROR(MATCH(D27,Production_est!$D$4:$D$339,0),"-")</f>
        <v>6</v>
      </c>
      <c r="I27" s="8" cm="1">
        <f t="array" ref="I27">IFERROR(INDEX(Production_est!$E$4:$E$339,H27+G27-1),"-")</f>
        <v>57692.6</v>
      </c>
      <c r="J27" s="42">
        <f t="shared" si="0"/>
        <v>1.1301455715291044E-5</v>
      </c>
      <c r="K27" s="42">
        <f t="shared" ref="K27:AP27" si="29">J27*(1-$F$4)</f>
        <v>1.1163398159678113E-5</v>
      </c>
      <c r="L27" s="42">
        <f t="shared" si="29"/>
        <v>1.1027027102613864E-5</v>
      </c>
      <c r="M27" s="42">
        <f t="shared" si="29"/>
        <v>1.0892321941985342E-5</v>
      </c>
      <c r="N27" s="42">
        <f t="shared" si="29"/>
        <v>1.0759262327353135E-5</v>
      </c>
      <c r="O27" s="42">
        <f t="shared" si="29"/>
        <v>1.0627828156876946E-5</v>
      </c>
      <c r="P27" s="42">
        <f t="shared" si="29"/>
        <v>1.0497999574278734E-5</v>
      </c>
      <c r="Q27" s="42">
        <f t="shared" si="29"/>
        <v>1.0369756965842942E-5</v>
      </c>
      <c r="R27" s="42">
        <f t="shared" si="29"/>
        <v>1.0243080957453383E-5</v>
      </c>
      <c r="S27" s="42">
        <f t="shared" si="29"/>
        <v>1.0117952411666311E-5</v>
      </c>
      <c r="T27" s="42">
        <f t="shared" si="29"/>
        <v>9.99435242481925E-6</v>
      </c>
      <c r="U27" s="42">
        <f t="shared" si="29"/>
        <v>9.8722623241751516E-6</v>
      </c>
      <c r="V27" s="42">
        <f t="shared" si="29"/>
        <v>9.7516636651014211E-6</v>
      </c>
      <c r="W27" s="42">
        <f t="shared" si="29"/>
        <v>9.6325382282834213E-6</v>
      </c>
      <c r="X27" s="42">
        <f t="shared" si="29"/>
        <v>9.5148680169720044E-6</v>
      </c>
      <c r="Y27" s="42">
        <f t="shared" si="29"/>
        <v>9.3986352542646752E-6</v>
      </c>
      <c r="Z27" s="42">
        <f t="shared" si="29"/>
        <v>9.2838223804199651E-6</v>
      </c>
      <c r="AA27" s="42">
        <f t="shared" si="29"/>
        <v>9.1704120502046074E-6</v>
      </c>
      <c r="AB27" s="42">
        <f t="shared" si="29"/>
        <v>9.0583871302731309E-6</v>
      </c>
      <c r="AC27" s="42">
        <f t="shared" si="29"/>
        <v>8.947730696579453E-6</v>
      </c>
      <c r="AD27" s="42">
        <f t="shared" si="29"/>
        <v>8.8384260318201016E-6</v>
      </c>
      <c r="AE27" s="42">
        <f t="shared" si="29"/>
        <v>8.7304566229086631E-6</v>
      </c>
      <c r="AF27" s="42">
        <f t="shared" si="29"/>
        <v>8.6238061584810859E-6</v>
      </c>
      <c r="AG27" s="42">
        <f t="shared" si="29"/>
        <v>8.5184585264314595E-6</v>
      </c>
      <c r="AH27" s="42">
        <f t="shared" si="29"/>
        <v>8.4143978114778927E-6</v>
      </c>
      <c r="AI27" s="42">
        <f t="shared" si="29"/>
        <v>8.3116082927581345E-6</v>
      </c>
      <c r="AJ27" s="42">
        <f t="shared" si="29"/>
        <v>8.2100744414545546E-6</v>
      </c>
      <c r="AK27" s="42">
        <f t="shared" si="29"/>
        <v>8.1097809184481502E-6</v>
      </c>
      <c r="AL27" s="42">
        <f t="shared" si="29"/>
        <v>8.0107125720011991E-6</v>
      </c>
      <c r="AM27" s="42">
        <f t="shared" si="29"/>
        <v>7.9128544354682297E-6</v>
      </c>
      <c r="AN27" s="42">
        <f t="shared" si="29"/>
        <v>7.816191725034953E-6</v>
      </c>
      <c r="AO27" s="42">
        <f t="shared" si="29"/>
        <v>7.7207098374848108E-6</v>
      </c>
      <c r="AP27" s="42">
        <f t="shared" si="29"/>
        <v>7.6263943479928093E-6</v>
      </c>
      <c r="AQ27" s="42">
        <f t="shared" ref="AQ27:BJ27" si="30">AP27*(1-$F$4)</f>
        <v>7.5332310079463066E-6</v>
      </c>
      <c r="AR27" s="42">
        <f t="shared" si="30"/>
        <v>7.441205742792417E-6</v>
      </c>
      <c r="AS27" s="42">
        <f t="shared" si="30"/>
        <v>7.3503046499117141E-6</v>
      </c>
      <c r="AT27" s="42">
        <f t="shared" si="30"/>
        <v>7.2605139965179062E-6</v>
      </c>
      <c r="AU27" s="42">
        <f t="shared" si="30"/>
        <v>7.1718202175831708E-6</v>
      </c>
      <c r="AV27" s="42">
        <f t="shared" si="30"/>
        <v>7.0842099137888313E-6</v>
      </c>
      <c r="AW27" s="42">
        <f t="shared" si="30"/>
        <v>6.9976698495010701E-6</v>
      </c>
      <c r="AX27" s="42">
        <f t="shared" si="30"/>
        <v>6.91218695077137E-6</v>
      </c>
      <c r="AY27" s="42">
        <f t="shared" si="30"/>
        <v>6.8277483033613793E-6</v>
      </c>
      <c r="AZ27" s="42">
        <f t="shared" si="30"/>
        <v>6.7443411507919076E-6</v>
      </c>
      <c r="BA27" s="42">
        <f t="shared" si="30"/>
        <v>6.6619528924157565E-6</v>
      </c>
      <c r="BB27" s="42">
        <f t="shared" si="30"/>
        <v>6.5805710815140869E-6</v>
      </c>
      <c r="BC27" s="42">
        <f t="shared" si="30"/>
        <v>6.5001834234160454E-6</v>
      </c>
      <c r="BD27" s="42">
        <f t="shared" si="30"/>
        <v>6.4207777736413608E-6</v>
      </c>
      <c r="BE27" s="42">
        <f t="shared" si="30"/>
        <v>6.3423421360656287E-6</v>
      </c>
      <c r="BF27" s="42">
        <f t="shared" si="30"/>
        <v>6.2648646611080089E-6</v>
      </c>
      <c r="BG27" s="42">
        <f t="shared" si="30"/>
        <v>6.1883336439410645E-6</v>
      </c>
      <c r="BH27" s="42">
        <f t="shared" si="30"/>
        <v>6.1127375227224661E-6</v>
      </c>
      <c r="BI27" s="42">
        <f t="shared" si="30"/>
        <v>6.0380648768483E-6</v>
      </c>
      <c r="BJ27" s="42">
        <f t="shared" si="30"/>
        <v>5.9643044252277096E-6</v>
      </c>
      <c r="BK27" t="str">
        <f t="shared" si="3"/>
        <v>16_RUS</v>
      </c>
      <c r="BL27" t="str">
        <f t="shared" si="4"/>
        <v>d_ind_cem_7_8_fuel_oil</v>
      </c>
      <c r="BO27" s="8">
        <f t="shared" si="5"/>
        <v>0.69999109200000009</v>
      </c>
      <c r="BP27" s="8">
        <f t="shared" si="6"/>
        <v>0.65201036400000001</v>
      </c>
      <c r="BQ27" s="8" cm="1">
        <f t="array" ref="BQ27">K27*INDEX(prod_est,$G27+$H27-1,MATCH(BQ$14,$BP$14:$DP$14,0))</f>
        <v>0.65370614663705007</v>
      </c>
      <c r="BR27" s="8" cm="1">
        <f t="array" ref="BR27">L27*INDEX(prod_est,$G27+$H27-1,MATCH(BR$14,$BP$14:$DP$14,0))</f>
        <v>0.60625086427265984</v>
      </c>
      <c r="BS27" s="8" cm="1">
        <f t="array" ref="BS27">M27*INDEX(prod_est,$G27+$H27-1,MATCH(BS$14,$BP$14:$DP$14,0))</f>
        <v>0.61486810772680256</v>
      </c>
      <c r="BT27" s="8" cm="1">
        <f t="array" ref="BT27">N27*INDEX(prod_est,$G27+$H27-1,MATCH(BT$14,$BP$14:$DP$14,0))</f>
        <v>0.6235260745923118</v>
      </c>
      <c r="BU27" s="8" cm="1">
        <f t="array" ref="BU27">O27*INDEX(prod_est,$G27+$H27-1,MATCH(BU$14,$BP$14:$DP$14,0))</f>
        <v>0.63222491840958284</v>
      </c>
      <c r="BV27" s="8" cm="1">
        <f t="array" ref="BV27">P27*INDEX(prod_est,$G27+$H27-1,MATCH(BV$14,$BP$14:$DP$14,0))</f>
        <v>0.64096479324220657</v>
      </c>
      <c r="BW27" s="8" cm="1">
        <f t="array" ref="BW27">Q27*INDEX(prod_est,$G27+$H27-1,MATCH(BW$14,$BP$14:$DP$14,0))</f>
        <v>0.649745853678661</v>
      </c>
      <c r="BX27" s="8" cm="1">
        <f t="array" ref="BX27">R27*INDEX(prod_est,$G27+$H27-1,MATCH(BX$14,$BP$14:$DP$14,0))</f>
        <v>0.65856825483399317</v>
      </c>
      <c r="BY27" s="8" cm="1">
        <f t="array" ref="BY27">S27*INDEX(prod_est,$G27+$H27-1,MATCH(BY$14,$BP$14:$DP$14,0))</f>
        <v>0.66743215235151898</v>
      </c>
      <c r="BZ27" s="8" cm="1">
        <f t="array" ref="BZ27">T27*INDEX(prod_est,$G27+$H27-1,MATCH(BZ$14,$BP$14:$DP$14,0))</f>
        <v>0.6691680447818541</v>
      </c>
      <c r="CA27" s="8" cm="1">
        <f t="array" ref="CA27">U27*INDEX(prod_est,$G27+$H27-1,MATCH(CA$14,$BP$14:$DP$14,0))</f>
        <v>0.6709084520119607</v>
      </c>
      <c r="CB27" s="8" cm="1">
        <f t="array" ref="CB27">V27*INDEX(prod_est,$G27+$H27-1,MATCH(CB$14,$BP$14:$DP$14,0))</f>
        <v>0.672653385784168</v>
      </c>
      <c r="CC27" s="8" cm="1">
        <f t="array" ref="CC27">W27*INDEX(prod_est,$G27+$H27-1,MATCH(CC$14,$BP$14:$DP$14,0))</f>
        <v>0.67240954893182181</v>
      </c>
      <c r="CD27" s="8" cm="1">
        <f t="array" ref="CD27">X27*INDEX(prod_est,$G27+$H27-1,MATCH(CD$14,$BP$14:$DP$14,0))</f>
        <v>0.67415838683536444</v>
      </c>
      <c r="CE27" s="8" cm="1">
        <f t="array" ref="CE27">Y27*INDEX(prod_est,$G27+$H27-1,MATCH(CE$14,$BP$14:$DP$14,0))</f>
        <v>0.67591177320794282</v>
      </c>
      <c r="CF27" s="8" cm="1">
        <f t="array" ref="CF27">Z27*INDEX(prod_est,$G27+$H27-1,MATCH(CF$14,$BP$14:$DP$14,0))</f>
        <v>0.67766971987945424</v>
      </c>
      <c r="CG27" s="8" cm="1">
        <f t="array" ref="CG27">AA27*INDEX(prod_est,$G27+$H27-1,MATCH(CG$14,$BP$14:$DP$14,0))</f>
        <v>0.67943223871056091</v>
      </c>
      <c r="CH27" s="8" cm="1">
        <f t="array" ref="CH27">AB27*INDEX(prod_est,$G27+$H27-1,MATCH(CH$14,$BP$14:$DP$14,0))</f>
        <v>0.68119934159277562</v>
      </c>
      <c r="CI27" s="8" cm="1">
        <f t="array" ref="CI27">AC27*INDEX(prod_est,$G27+$H27-1,MATCH(CI$14,$BP$14:$DP$14,0))</f>
        <v>0.6829710404485374</v>
      </c>
      <c r="CJ27" s="8" cm="1">
        <f t="array" ref="CJ27">AD27*INDEX(prod_est,$G27+$H27-1,MATCH(CJ$14,$BP$14:$DP$14,0))</f>
        <v>0.68474734723129416</v>
      </c>
      <c r="CK27" s="8" cm="1">
        <f t="array" ref="CK27">AE27*INDEX(prod_est,$G27+$H27-1,MATCH(CK$14,$BP$14:$DP$14,0))</f>
        <v>0.68652827392558491</v>
      </c>
      <c r="CL27" s="8" cm="1">
        <f t="array" ref="CL27">AF27*INDEX(prod_est,$G27+$H27-1,MATCH(CL$14,$BP$14:$DP$14,0))</f>
        <v>0.68831383254711653</v>
      </c>
      <c r="CM27" s="8" cm="1">
        <f t="array" ref="CM27">AG27*INDEX(prod_est,$G27+$H27-1,MATCH(CM$14,$BP$14:$DP$14,0))</f>
        <v>0.69010403514284591</v>
      </c>
      <c r="CN27" s="8" cm="1">
        <f t="array" ref="CN27">AH27*INDEX(prod_est,$G27+$H27-1,MATCH(CN$14,$BP$14:$DP$14,0))</f>
        <v>0.69189889379106595</v>
      </c>
      <c r="CO27" s="8" cm="1">
        <f t="array" ref="CO27">AI27*INDEX(prod_est,$G27+$H27-1,MATCH(CO$14,$BP$14:$DP$14,0))</f>
        <v>0.69369842060147924</v>
      </c>
      <c r="CP27" s="8" cm="1">
        <f t="array" ref="CP27">AJ27*INDEX(prod_est,$G27+$H27-1,MATCH(CP$14,$BP$14:$DP$14,0))</f>
        <v>0.69550262771528792</v>
      </c>
      <c r="CQ27" s="8" cm="1">
        <f t="array" ref="CQ27">AK27*INDEX(prod_est,$G27+$H27-1,MATCH(CQ$14,$BP$14:$DP$14,0))</f>
        <v>0.69731152730526924</v>
      </c>
      <c r="CR27" s="8" cm="1">
        <f t="array" ref="CR27">AL27*INDEX(prod_est,$G27+$H27-1,MATCH(CR$14,$BP$14:$DP$14,0))</f>
        <v>0.69912513157586009</v>
      </c>
      <c r="CS27" s="8" cm="1">
        <f t="array" ref="CS27">AM27*INDEX(prod_est,$G27+$H27-1,MATCH(CS$14,$BP$14:$DP$14,0))</f>
        <v>0.70094345276323944</v>
      </c>
      <c r="CT27" s="8" cm="1">
        <f t="array" ref="CT27">AN27*INDEX(prod_est,$G27+$H27-1,MATCH(CT$14,$BP$14:$DP$14,0))</f>
        <v>0.70276650313541233</v>
      </c>
      <c r="CU27" s="8" cm="1">
        <f t="array" ref="CU27">AO27*INDEX(prod_est,$G27+$H27-1,MATCH(CU$14,$BP$14:$DP$14,0))</f>
        <v>0.70459429499228798</v>
      </c>
      <c r="CV27" s="8" cm="1">
        <f t="array" ref="CV27">AP27*INDEX(prod_est,$G27+$H27-1,MATCH(CV$14,$BP$14:$DP$14,0))</f>
        <v>0.70642684066577</v>
      </c>
      <c r="CW27" cm="1">
        <f t="array" ref="CW27">AQ27*INDEX(prod_est,$G27+$H27-1,MATCH(CW$14,$BP$14:$DP$14,0))</f>
        <v>0.6977971946008189</v>
      </c>
      <c r="CX27" cm="1">
        <f t="array" ref="CX27">AR27*INDEX(prod_est,$G27+$H27-1,MATCH(CX$14,$BP$14:$DP$14,0))</f>
        <v>0.68927296750768385</v>
      </c>
      <c r="CY27" cm="1">
        <f t="array" ref="CY27">AS27*INDEX(prod_est,$G27+$H27-1,MATCH(CY$14,$BP$14:$DP$14,0))</f>
        <v>0.68085287159778884</v>
      </c>
      <c r="CZ27" cm="1">
        <f t="array" ref="CZ27">AT27*INDEX(prod_est,$G27+$H27-1,MATCH(CZ$14,$BP$14:$DP$14,0))</f>
        <v>0.67253563481406586</v>
      </c>
      <c r="DA27" cm="1">
        <f t="array" ref="DA27">AU27*INDEX(prod_est,$G27+$H27-1,MATCH(DA$14,$BP$14:$DP$14,0))</f>
        <v>0.66432000063878049</v>
      </c>
      <c r="DB27" cm="1">
        <f t="array" ref="DB27">AV27*INDEX(prod_est,$G27+$H27-1,MATCH(DB$14,$BP$14:$DP$14,0))</f>
        <v>0.65620472790370443</v>
      </c>
      <c r="DC27" cm="1">
        <f t="array" ref="DC27">AW27*INDEX(prod_est,$G27+$H27-1,MATCH(DC$14,$BP$14:$DP$14,0))</f>
        <v>0.64818859060260814</v>
      </c>
      <c r="DD27" cm="1">
        <f t="array" ref="DD27">AX27*INDEX(prod_est,$G27+$H27-1,MATCH(DD$14,$BP$14:$DP$14,0))</f>
        <v>0.64027037770604223</v>
      </c>
      <c r="DE27" cm="1">
        <f t="array" ref="DE27">AY27*INDEX(prod_est,$G27+$H27-1,MATCH(DE$14,$BP$14:$DP$14,0))</f>
        <v>0.63244889297838314</v>
      </c>
      <c r="DF27" cm="1">
        <f t="array" ref="DF27">AZ27*INDEX(prod_est,$G27+$H27-1,MATCH(DF$14,$BP$14:$DP$14,0))</f>
        <v>0.62472295479711315</v>
      </c>
      <c r="DG27" cm="1">
        <f t="array" ref="DG27">BA27*INDEX(prod_est,$G27+$H27-1,MATCH(DG$14,$BP$14:$DP$14,0))</f>
        <v>0.61709139597430751</v>
      </c>
      <c r="DH27" cm="1">
        <f t="array" ref="DH27">BB27*INDEX(prod_est,$G27+$H27-1,MATCH(DH$14,$BP$14:$DP$14,0))</f>
        <v>0.60955306358030314</v>
      </c>
      <c r="DI27" cm="1">
        <f t="array" ref="DI27">BC27*INDEX(prod_est,$G27+$H27-1,MATCH(DI$14,$BP$14:$DP$14,0))</f>
        <v>0.6021068187695211</v>
      </c>
      <c r="DJ27" cm="1">
        <f t="array" ref="DJ27">BD27*INDEX(prod_est,$G27+$H27-1,MATCH(DJ$14,$BP$14:$DP$14,0))</f>
        <v>0.59475153660841618</v>
      </c>
      <c r="DK27" cm="1">
        <f t="array" ref="DK27">BE27*INDEX(prod_est,$G27+$H27-1,MATCH(DK$14,$BP$14:$DP$14,0))</f>
        <v>0.5874861059055293</v>
      </c>
      <c r="DL27" cm="1">
        <f t="array" ref="DL27">BF27*INDEX(prod_est,$G27+$H27-1,MATCH(DL$14,$BP$14:$DP$14,0))</f>
        <v>0.58030942904361515</v>
      </c>
      <c r="DM27" cm="1">
        <f t="array" ref="DM27">BG27*INDEX(prod_est,$G27+$H27-1,MATCH(DM$14,$BP$14:$DP$14,0))</f>
        <v>0.57322042181382094</v>
      </c>
      <c r="DN27" cm="1">
        <f t="array" ref="DN27">BH27*INDEX(prod_est,$G27+$H27-1,MATCH(DN$14,$BP$14:$DP$14,0))</f>
        <v>0.56621801325189081</v>
      </c>
      <c r="DO27" cm="1">
        <f t="array" ref="DO27">BI27*INDEX(prod_est,$G27+$H27-1,MATCH(DO$14,$BP$14:$DP$14,0))</f>
        <v>0.55930114547637055</v>
      </c>
      <c r="DP27" cm="1">
        <f t="array" ref="DP27">BJ27*INDEX(prod_est,$G27+$H27-1,MATCH(DP$14,$BP$14:$DP$14,0))</f>
        <v>0.55246877352878987</v>
      </c>
    </row>
    <row r="28" spans="1:120" x14ac:dyDescent="0.25">
      <c r="A28" t="s">
        <v>52</v>
      </c>
      <c r="B28" t="s">
        <v>18</v>
      </c>
      <c r="C28" t="s">
        <v>18</v>
      </c>
      <c r="D28" t="s">
        <v>37</v>
      </c>
      <c r="E28" s="8">
        <v>0.73599757200000004</v>
      </c>
      <c r="F28" s="8">
        <v>0.90158551200000003</v>
      </c>
      <c r="G28">
        <f>MATCH(A28,Production_est!$A$4:$A$339,0)</f>
        <v>241</v>
      </c>
      <c r="H28">
        <f>IFERROR(MATCH(D28,Production_est!$D$4:$D$339,0),"-")</f>
        <v>6</v>
      </c>
      <c r="I28" s="8" cm="1">
        <f t="array" ref="I28">IFERROR(INDEX(Production_est!$E$4:$E$339,H28+G28-1),"-")</f>
        <v>57692.6</v>
      </c>
      <c r="J28" s="42">
        <f t="shared" si="0"/>
        <v>1.5627403029157988E-5</v>
      </c>
      <c r="K28" s="42">
        <f t="shared" ref="K28:AP28" si="31">J28*(1-$F$4)</f>
        <v>1.5436500094426796E-5</v>
      </c>
      <c r="L28" s="42">
        <f t="shared" si="31"/>
        <v>1.5247929212591469E-5</v>
      </c>
      <c r="M28" s="42">
        <f t="shared" si="31"/>
        <v>1.5061661895505836E-5</v>
      </c>
      <c r="N28" s="42">
        <f t="shared" si="31"/>
        <v>1.4877670003032327E-5</v>
      </c>
      <c r="O28" s="42">
        <f t="shared" si="31"/>
        <v>1.4695925738790738E-5</v>
      </c>
      <c r="P28" s="42">
        <f t="shared" si="31"/>
        <v>1.451640164595892E-5</v>
      </c>
      <c r="Q28" s="42">
        <f t="shared" si="31"/>
        <v>1.4339070603124763E-5</v>
      </c>
      <c r="R28" s="42">
        <f t="shared" si="31"/>
        <v>1.4163905820188864E-5</v>
      </c>
      <c r="S28" s="42">
        <f t="shared" si="31"/>
        <v>1.3990880834317238E-5</v>
      </c>
      <c r="T28" s="42">
        <f t="shared" si="31"/>
        <v>1.3819969505943477E-5</v>
      </c>
      <c r="U28" s="42">
        <f t="shared" si="31"/>
        <v>1.3651146014819736E-5</v>
      </c>
      <c r="V28" s="42">
        <f t="shared" si="31"/>
        <v>1.3484384856115972E-5</v>
      </c>
      <c r="W28" s="42">
        <f t="shared" si="31"/>
        <v>1.3319660836566828E-5</v>
      </c>
      <c r="X28" s="42">
        <f t="shared" si="31"/>
        <v>1.3156949070665585E-5</v>
      </c>
      <c r="Y28" s="42">
        <f t="shared" si="31"/>
        <v>1.2996224976904614E-5</v>
      </c>
      <c r="Z28" s="42">
        <f t="shared" si="31"/>
        <v>1.2837464274061745E-5</v>
      </c>
      <c r="AA28" s="42">
        <f t="shared" si="31"/>
        <v>1.2680642977532013E-5</v>
      </c>
      <c r="AB28" s="42">
        <f t="shared" si="31"/>
        <v>1.2525737395704208E-5</v>
      </c>
      <c r="AC28" s="42">
        <f t="shared" si="31"/>
        <v>1.2372724126381685E-5</v>
      </c>
      <c r="AD28" s="42">
        <f t="shared" si="31"/>
        <v>1.2221580053246909E-5</v>
      </c>
      <c r="AE28" s="42">
        <f t="shared" si="31"/>
        <v>1.2072282342369176E-5</v>
      </c>
      <c r="AF28" s="42">
        <f t="shared" si="31"/>
        <v>1.1924808438755008E-5</v>
      </c>
      <c r="AG28" s="42">
        <f t="shared" si="31"/>
        <v>1.1779136062940671E-5</v>
      </c>
      <c r="AH28" s="42">
        <f t="shared" si="31"/>
        <v>1.1635243207626338E-5</v>
      </c>
      <c r="AI28" s="42">
        <f t="shared" si="31"/>
        <v>1.1493108134351357E-5</v>
      </c>
      <c r="AJ28" s="42">
        <f t="shared" si="31"/>
        <v>1.1352709370210132E-5</v>
      </c>
      <c r="AK28" s="42">
        <f t="shared" si="31"/>
        <v>1.1214025704608133E-5</v>
      </c>
      <c r="AL28" s="42">
        <f t="shared" si="31"/>
        <v>1.1077036186057522E-5</v>
      </c>
      <c r="AM28" s="42">
        <f t="shared" si="31"/>
        <v>1.0941720119011933E-5</v>
      </c>
      <c r="AN28" s="42">
        <f t="shared" si="31"/>
        <v>1.0808057060739912E-5</v>
      </c>
      <c r="AO28" s="42">
        <f t="shared" si="31"/>
        <v>1.0676026818236556E-5</v>
      </c>
      <c r="AP28" s="42">
        <f t="shared" si="31"/>
        <v>1.0545609445172871E-5</v>
      </c>
      <c r="AQ28" s="42">
        <f t="shared" ref="AQ28:BJ28" si="32">AP28*(1-$F$4)</f>
        <v>1.0416785238882408E-5</v>
      </c>
      <c r="AR28" s="42">
        <f t="shared" si="32"/>
        <v>1.0289534737384697E-5</v>
      </c>
      <c r="AS28" s="42">
        <f t="shared" si="32"/>
        <v>1.0163838716445054E-5</v>
      </c>
      <c r="AT28" s="42">
        <f t="shared" si="32"/>
        <v>1.00396781866703E-5</v>
      </c>
      <c r="AU28" s="42">
        <f t="shared" si="32"/>
        <v>9.9170343906399517E-6</v>
      </c>
      <c r="AV28" s="42">
        <f t="shared" si="32"/>
        <v>9.7958888000724744E-6</v>
      </c>
      <c r="AW28" s="42">
        <f t="shared" si="32"/>
        <v>9.6762231130261353E-6</v>
      </c>
      <c r="AX28" s="42">
        <f t="shared" si="32"/>
        <v>9.5580192511340551E-6</v>
      </c>
      <c r="AY28" s="42">
        <f t="shared" si="32"/>
        <v>9.4412593568730429E-6</v>
      </c>
      <c r="AZ28" s="42">
        <f t="shared" si="32"/>
        <v>9.3259257908657876E-6</v>
      </c>
      <c r="BA28" s="42">
        <f t="shared" si="32"/>
        <v>9.2120011292160063E-6</v>
      </c>
      <c r="BB28" s="42">
        <f t="shared" si="32"/>
        <v>9.0994681608761518E-6</v>
      </c>
      <c r="BC28" s="42">
        <f t="shared" si="32"/>
        <v>8.9883098850472671E-6</v>
      </c>
      <c r="BD28" s="42">
        <f t="shared" si="32"/>
        <v>8.8785095086106108E-6</v>
      </c>
      <c r="BE28" s="42">
        <f t="shared" si="32"/>
        <v>8.7700504435906522E-6</v>
      </c>
      <c r="BF28" s="42">
        <f t="shared" si="32"/>
        <v>8.6629163046490622E-6</v>
      </c>
      <c r="BG28" s="42">
        <f t="shared" si="32"/>
        <v>8.5570909066093153E-6</v>
      </c>
      <c r="BH28" s="42">
        <f t="shared" si="32"/>
        <v>8.4525582620115304E-6</v>
      </c>
      <c r="BI28" s="42">
        <f t="shared" si="32"/>
        <v>8.3493025786971857E-6</v>
      </c>
      <c r="BJ28" s="42">
        <f t="shared" si="32"/>
        <v>8.247308257423328E-6</v>
      </c>
      <c r="BK28" t="str">
        <f t="shared" si="3"/>
        <v>16_RUS</v>
      </c>
      <c r="BL28" t="str">
        <f t="shared" si="4"/>
        <v>d_ind_cem_7_9_lpg</v>
      </c>
      <c r="BO28" s="8">
        <f t="shared" si="5"/>
        <v>0.73599757200000004</v>
      </c>
      <c r="BP28" s="8">
        <f t="shared" si="6"/>
        <v>0.90158551200000003</v>
      </c>
      <c r="BQ28" s="8" cm="1">
        <f t="array" ref="BQ28">K28*INDEX(prod_est,$G28+$H28-1,MATCH(BQ$14,$BP$14:$DP$14,0))</f>
        <v>0.90393040272794178</v>
      </c>
      <c r="BR28" s="8" cm="1">
        <f t="array" ref="BR28">L28*INDEX(prod_est,$G28+$H28-1,MATCH(BR$14,$BP$14:$DP$14,0))</f>
        <v>0.83831028775749417</v>
      </c>
      <c r="BS28" s="8" cm="1">
        <f t="array" ref="BS28">M28*INDEX(prod_est,$G28+$H28-1,MATCH(BS$14,$BP$14:$DP$14,0))</f>
        <v>0.85022602143382564</v>
      </c>
      <c r="BT28" s="8" cm="1">
        <f t="array" ref="BT28">N28*INDEX(prod_est,$G28+$H28-1,MATCH(BT$14,$BP$14:$DP$14,0))</f>
        <v>0.86219806654278841</v>
      </c>
      <c r="BU28" s="8" cm="1">
        <f t="array" ref="BU28">O28*INDEX(prod_est,$G28+$H28-1,MATCH(BU$14,$BP$14:$DP$14,0))</f>
        <v>0.87422663539664536</v>
      </c>
      <c r="BV28" s="8" cm="1">
        <f t="array" ref="BV28">P28*INDEX(prod_est,$G28+$H28-1,MATCH(BV$14,$BP$14:$DP$14,0))</f>
        <v>0.88631194103112287</v>
      </c>
      <c r="BW28" s="8" cm="1">
        <f t="array" ref="BW28">Q28*INDEX(prod_est,$G28+$H28-1,MATCH(BW$14,$BP$14:$DP$14,0))</f>
        <v>0.89845419720774988</v>
      </c>
      <c r="BX28" s="8" cm="1">
        <f t="array" ref="BX28">R28*INDEX(prod_est,$G28+$H28-1,MATCH(BX$14,$BP$14:$DP$14,0))</f>
        <v>0.91065361841618264</v>
      </c>
      <c r="BY28" s="8" cm="1">
        <f t="array" ref="BY28">S28*INDEX(prod_est,$G28+$H28-1,MATCH(BY$14,$BP$14:$DP$14,0))</f>
        <v>0.92291041987655631</v>
      </c>
      <c r="BZ28" s="8" cm="1">
        <f t="array" ref="BZ28">T28*INDEX(prod_est,$G28+$H28-1,MATCH(BZ$14,$BP$14:$DP$14,0))</f>
        <v>0.92531077353961666</v>
      </c>
      <c r="CA28" s="8" cm="1">
        <f t="array" ref="CA28">U28*INDEX(prod_est,$G28+$H28-1,MATCH(CA$14,$BP$14:$DP$14,0))</f>
        <v>0.92771737016795508</v>
      </c>
      <c r="CB28" s="8" cm="1">
        <f t="array" ref="CB28">V28*INDEX(prod_est,$G28+$H28-1,MATCH(CB$14,$BP$14:$DP$14,0))</f>
        <v>0.93013022599860495</v>
      </c>
      <c r="CC28" s="8" cm="1">
        <f t="array" ref="CC28">W28*INDEX(prod_est,$G28+$H28-1,MATCH(CC$14,$BP$14:$DP$14,0))</f>
        <v>0.92979305379168131</v>
      </c>
      <c r="CD28" s="8" cm="1">
        <f t="array" ref="CD28">X28*INDEX(prod_est,$G28+$H28-1,MATCH(CD$14,$BP$14:$DP$14,0))</f>
        <v>0.93221130816880104</v>
      </c>
      <c r="CE28" s="8" cm="1">
        <f t="array" ref="CE28">Y28*INDEX(prod_est,$G28+$H28-1,MATCH(CE$14,$BP$14:$DP$14,0))</f>
        <v>0.93463585206831346</v>
      </c>
      <c r="CF28" s="8" cm="1">
        <f t="array" ref="CF28">Z28*INDEX(prod_est,$G28+$H28-1,MATCH(CF$14,$BP$14:$DP$14,0))</f>
        <v>0.93706670184833818</v>
      </c>
      <c r="CG28" s="8" cm="1">
        <f t="array" ref="CG28">AA28*INDEX(prod_est,$G28+$H28-1,MATCH(CG$14,$BP$14:$DP$14,0))</f>
        <v>0.93950387390953716</v>
      </c>
      <c r="CH28" s="8" cm="1">
        <f t="array" ref="CH28">AB28*INDEX(prod_est,$G28+$H28-1,MATCH(CH$14,$BP$14:$DP$14,0))</f>
        <v>0.94194738469523098</v>
      </c>
      <c r="CI28" s="8" cm="1">
        <f t="array" ref="CI28">AC28*INDEX(prod_est,$G28+$H28-1,MATCH(CI$14,$BP$14:$DP$14,0))</f>
        <v>0.94439725069150493</v>
      </c>
      <c r="CJ28" s="8" cm="1">
        <f t="array" ref="CJ28">AD28*INDEX(prod_est,$G28+$H28-1,MATCH(CJ$14,$BP$14:$DP$14,0))</f>
        <v>0.94685348842732242</v>
      </c>
      <c r="CK28" s="8" cm="1">
        <f t="array" ref="CK28">AE28*INDEX(prod_est,$G28+$H28-1,MATCH(CK$14,$BP$14:$DP$14,0))</f>
        <v>0.94931611447463859</v>
      </c>
      <c r="CL28" s="8" cm="1">
        <f t="array" ref="CL28">AF28*INDEX(prod_est,$G28+$H28-1,MATCH(CL$14,$BP$14:$DP$14,0))</f>
        <v>0.95178514544850767</v>
      </c>
      <c r="CM28" s="8" cm="1">
        <f t="array" ref="CM28">AG28*INDEX(prod_est,$G28+$H28-1,MATCH(CM$14,$BP$14:$DP$14,0))</f>
        <v>0.95426059800719476</v>
      </c>
      <c r="CN28" s="8" cm="1">
        <f t="array" ref="CN28">AH28*INDEX(prod_est,$G28+$H28-1,MATCH(CN$14,$BP$14:$DP$14,0))</f>
        <v>0.95674248885229674</v>
      </c>
      <c r="CO28" s="8" cm="1">
        <f t="array" ref="CO28">AI28*INDEX(prod_est,$G28+$H28-1,MATCH(CO$14,$BP$14:$DP$14,0))</f>
        <v>0.95923083472884185</v>
      </c>
      <c r="CP28" s="8" cm="1">
        <f t="array" ref="CP28">AJ28*INDEX(prod_est,$G28+$H28-1,MATCH(CP$14,$BP$14:$DP$14,0))</f>
        <v>0.96172565242541641</v>
      </c>
      <c r="CQ28" s="8" cm="1">
        <f t="array" ref="CQ28">AK28*INDEX(prod_est,$G28+$H28-1,MATCH(CQ$14,$BP$14:$DP$14,0))</f>
        <v>0.96422695877426745</v>
      </c>
      <c r="CR28" s="8" cm="1">
        <f t="array" ref="CR28">AL28*INDEX(prod_est,$G28+$H28-1,MATCH(CR$14,$BP$14:$DP$14,0))</f>
        <v>0.96673477065142022</v>
      </c>
      <c r="CS28" s="8" cm="1">
        <f t="array" ref="CS28">AM28*INDEX(prod_est,$G28+$H28-1,MATCH(CS$14,$BP$14:$DP$14,0))</f>
        <v>0.96924910497679284</v>
      </c>
      <c r="CT28" s="8" cm="1">
        <f t="array" ref="CT28">AN28*INDEX(prod_est,$G28+$H28-1,MATCH(CT$14,$BP$14:$DP$14,0))</f>
        <v>0.97176997871431103</v>
      </c>
      <c r="CU28" s="8" cm="1">
        <f t="array" ref="CU28">AO28*INDEX(prod_est,$G28+$H28-1,MATCH(CU$14,$BP$14:$DP$14,0))</f>
        <v>0.97429740887201732</v>
      </c>
      <c r="CV28" s="8" cm="1">
        <f t="array" ref="CV28">AP28*INDEX(prod_est,$G28+$H28-1,MATCH(CV$14,$BP$14:$DP$14,0))</f>
        <v>0.9768314125021953</v>
      </c>
      <c r="CW28" cm="1">
        <f t="array" ref="CW28">AQ28*INDEX(prod_est,$G28+$H28-1,MATCH(CW$14,$BP$14:$DP$14,0))</f>
        <v>0.96489852876992432</v>
      </c>
      <c r="CX28" cm="1">
        <f t="array" ref="CX28">AR28*INDEX(prod_est,$G28+$H28-1,MATCH(CX$14,$BP$14:$DP$14,0))</f>
        <v>0.95311141606051897</v>
      </c>
      <c r="CY28" cm="1">
        <f t="array" ref="CY28">AS28*INDEX(prod_est,$G28+$H28-1,MATCH(CY$14,$BP$14:$DP$14,0))</f>
        <v>0.94146829364841611</v>
      </c>
      <c r="CZ28" cm="1">
        <f t="array" ref="CZ28">AT28*INDEX(prod_est,$G28+$H28-1,MATCH(CZ$14,$BP$14:$DP$14,0))</f>
        <v>0.92996740256123378</v>
      </c>
      <c r="DA28" cm="1">
        <f t="array" ref="DA28">AU28*INDEX(prod_est,$G28+$H28-1,MATCH(DA$14,$BP$14:$DP$14,0))</f>
        <v>0.91860700531403683</v>
      </c>
      <c r="DB28" cm="1">
        <f t="array" ref="DB28">AV28*INDEX(prod_est,$G28+$H28-1,MATCH(DB$14,$BP$14:$DP$14,0))</f>
        <v>0.90738538564684823</v>
      </c>
      <c r="DC28" cm="1">
        <f t="array" ref="DC28">AW28*INDEX(prod_est,$G28+$H28-1,MATCH(DC$14,$BP$14:$DP$14,0))</f>
        <v>0.89630084826536693</v>
      </c>
      <c r="DD28" cm="1">
        <f t="array" ref="DD28">AX28*INDEX(prod_est,$G28+$H28-1,MATCH(DD$14,$BP$14:$DP$14,0))</f>
        <v>0.88535171858485251</v>
      </c>
      <c r="DE28" cm="1">
        <f t="array" ref="DE28">AY28*INDEX(prod_est,$G28+$H28-1,MATCH(DE$14,$BP$14:$DP$14,0))</f>
        <v>0.87453634247713985</v>
      </c>
      <c r="DF28" cm="1">
        <f t="array" ref="DF28">AZ28*INDEX(prod_est,$G28+$H28-1,MATCH(DF$14,$BP$14:$DP$14,0))</f>
        <v>0.86385308602074307</v>
      </c>
      <c r="DG28" cm="1">
        <f t="array" ref="DG28">BA28*INDEX(prod_est,$G28+$H28-1,MATCH(DG$14,$BP$14:$DP$14,0))</f>
        <v>0.85330033525401239</v>
      </c>
      <c r="DH28" cm="1">
        <f t="array" ref="DH28">BB28*INDEX(prod_est,$G28+$H28-1,MATCH(DH$14,$BP$14:$DP$14,0))</f>
        <v>0.84287649593130709</v>
      </c>
      <c r="DI28" cm="1">
        <f t="array" ref="DI28">BC28*INDEX(prod_est,$G28+$H28-1,MATCH(DI$14,$BP$14:$DP$14,0))</f>
        <v>0.83257999328214627</v>
      </c>
      <c r="DJ28" cm="1">
        <f t="array" ref="DJ28">BD28*INDEX(prod_est,$G28+$H28-1,MATCH(DJ$14,$BP$14:$DP$14,0))</f>
        <v>0.82240927177330192</v>
      </c>
      <c r="DK28" cm="1">
        <f t="array" ref="DK28">BE28*INDEX(prod_est,$G28+$H28-1,MATCH(DK$14,$BP$14:$DP$14,0))</f>
        <v>0.81236279487379859</v>
      </c>
      <c r="DL28" cm="1">
        <f t="array" ref="DL28">BF28*INDEX(prod_est,$G28+$H28-1,MATCH(DL$14,$BP$14:$DP$14,0))</f>
        <v>0.8024390448227835</v>
      </c>
      <c r="DM28" cm="1">
        <f t="array" ref="DM28">BG28*INDEX(prod_est,$G28+$H28-1,MATCH(DM$14,$BP$14:$DP$14,0))</f>
        <v>0.79263652240023241</v>
      </c>
      <c r="DN28" cm="1">
        <f t="array" ref="DN28">BH28*INDEX(prod_est,$G28+$H28-1,MATCH(DN$14,$BP$14:$DP$14,0))</f>
        <v>0.78295374670045681</v>
      </c>
      <c r="DO28" cm="1">
        <f t="array" ref="DO28">BI28*INDEX(prod_est,$G28+$H28-1,MATCH(DO$14,$BP$14:$DP$14,0))</f>
        <v>0.7733892549083774</v>
      </c>
      <c r="DP28" cm="1">
        <f t="array" ref="DP28">BJ28*INDEX(prod_est,$G28+$H28-1,MATCH(DP$14,$BP$14:$DP$14,0))</f>
        <v>0.76394160207853079</v>
      </c>
    </row>
    <row r="29" spans="1:120" x14ac:dyDescent="0.25">
      <c r="A29" t="s">
        <v>52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241</v>
      </c>
      <c r="H29">
        <f>IFERROR(MATCH(D29,Production_est!$D$4:$D$339,0),"-")</f>
        <v>6</v>
      </c>
      <c r="I29" s="8" cm="1">
        <f t="array" ref="I29">IFERROR(INDEX(Production_est!$E$4:$E$339,H29+G29-1),"-")</f>
        <v>57692.6</v>
      </c>
      <c r="J29" s="42">
        <f t="shared" si="0"/>
        <v>0</v>
      </c>
      <c r="K29" s="42">
        <f t="shared" ref="K29:AP29" si="33">J29*(1-$F$4)</f>
        <v>0</v>
      </c>
      <c r="L29" s="42">
        <f t="shared" si="33"/>
        <v>0</v>
      </c>
      <c r="M29" s="42">
        <f t="shared" si="33"/>
        <v>0</v>
      </c>
      <c r="N29" s="42">
        <f t="shared" si="33"/>
        <v>0</v>
      </c>
      <c r="O29" s="42">
        <f t="shared" si="33"/>
        <v>0</v>
      </c>
      <c r="P29" s="42">
        <f t="shared" si="33"/>
        <v>0</v>
      </c>
      <c r="Q29" s="42">
        <f t="shared" si="33"/>
        <v>0</v>
      </c>
      <c r="R29" s="42">
        <f t="shared" si="33"/>
        <v>0</v>
      </c>
      <c r="S29" s="42">
        <f t="shared" si="33"/>
        <v>0</v>
      </c>
      <c r="T29" s="42">
        <f t="shared" si="33"/>
        <v>0</v>
      </c>
      <c r="U29" s="42">
        <f t="shared" si="33"/>
        <v>0</v>
      </c>
      <c r="V29" s="42">
        <f t="shared" si="33"/>
        <v>0</v>
      </c>
      <c r="W29" s="42">
        <f t="shared" si="33"/>
        <v>0</v>
      </c>
      <c r="X29" s="42">
        <f t="shared" si="33"/>
        <v>0</v>
      </c>
      <c r="Y29" s="42">
        <f t="shared" si="33"/>
        <v>0</v>
      </c>
      <c r="Z29" s="42">
        <f t="shared" si="33"/>
        <v>0</v>
      </c>
      <c r="AA29" s="42">
        <f t="shared" si="33"/>
        <v>0</v>
      </c>
      <c r="AB29" s="42">
        <f t="shared" si="33"/>
        <v>0</v>
      </c>
      <c r="AC29" s="42">
        <f t="shared" si="33"/>
        <v>0</v>
      </c>
      <c r="AD29" s="42">
        <f t="shared" si="33"/>
        <v>0</v>
      </c>
      <c r="AE29" s="42">
        <f t="shared" si="33"/>
        <v>0</v>
      </c>
      <c r="AF29" s="42">
        <f t="shared" si="33"/>
        <v>0</v>
      </c>
      <c r="AG29" s="42">
        <f t="shared" si="33"/>
        <v>0</v>
      </c>
      <c r="AH29" s="42">
        <f t="shared" si="33"/>
        <v>0</v>
      </c>
      <c r="AI29" s="42">
        <f t="shared" si="33"/>
        <v>0</v>
      </c>
      <c r="AJ29" s="42">
        <f t="shared" si="33"/>
        <v>0</v>
      </c>
      <c r="AK29" s="42">
        <f t="shared" si="33"/>
        <v>0</v>
      </c>
      <c r="AL29" s="42">
        <f t="shared" si="33"/>
        <v>0</v>
      </c>
      <c r="AM29" s="42">
        <f t="shared" si="33"/>
        <v>0</v>
      </c>
      <c r="AN29" s="42">
        <f t="shared" si="33"/>
        <v>0</v>
      </c>
      <c r="AO29" s="42">
        <f t="shared" si="33"/>
        <v>0</v>
      </c>
      <c r="AP29" s="42">
        <f t="shared" si="33"/>
        <v>0</v>
      </c>
      <c r="AQ29" s="42">
        <f t="shared" ref="AQ29:BJ29" si="34">AP29*(1-$F$4)</f>
        <v>0</v>
      </c>
      <c r="AR29" s="42">
        <f t="shared" si="34"/>
        <v>0</v>
      </c>
      <c r="AS29" s="42">
        <f t="shared" si="34"/>
        <v>0</v>
      </c>
      <c r="AT29" s="42">
        <f t="shared" si="34"/>
        <v>0</v>
      </c>
      <c r="AU29" s="42">
        <f t="shared" si="34"/>
        <v>0</v>
      </c>
      <c r="AV29" s="42">
        <f t="shared" si="34"/>
        <v>0</v>
      </c>
      <c r="AW29" s="42">
        <f t="shared" si="34"/>
        <v>0</v>
      </c>
      <c r="AX29" s="42">
        <f t="shared" si="34"/>
        <v>0</v>
      </c>
      <c r="AY29" s="42">
        <f t="shared" si="34"/>
        <v>0</v>
      </c>
      <c r="AZ29" s="42">
        <f t="shared" si="34"/>
        <v>0</v>
      </c>
      <c r="BA29" s="42">
        <f t="shared" si="34"/>
        <v>0</v>
      </c>
      <c r="BB29" s="42">
        <f t="shared" si="34"/>
        <v>0</v>
      </c>
      <c r="BC29" s="42">
        <f t="shared" si="34"/>
        <v>0</v>
      </c>
      <c r="BD29" s="42">
        <f t="shared" si="34"/>
        <v>0</v>
      </c>
      <c r="BE29" s="42">
        <f t="shared" si="34"/>
        <v>0</v>
      </c>
      <c r="BF29" s="42">
        <f t="shared" si="34"/>
        <v>0</v>
      </c>
      <c r="BG29" s="42">
        <f t="shared" si="34"/>
        <v>0</v>
      </c>
      <c r="BH29" s="42">
        <f t="shared" si="34"/>
        <v>0</v>
      </c>
      <c r="BI29" s="42">
        <f t="shared" si="34"/>
        <v>0</v>
      </c>
      <c r="BJ29" s="42">
        <f t="shared" si="34"/>
        <v>0</v>
      </c>
      <c r="BK29" t="str">
        <f t="shared" si="3"/>
        <v>16_RUS</v>
      </c>
      <c r="BL29" t="str">
        <f t="shared" si="4"/>
        <v>d_ind_cem_7_10_refi_gas_notliq</v>
      </c>
      <c r="BO29" s="8">
        <f t="shared" si="5"/>
        <v>0</v>
      </c>
      <c r="BP29" s="8">
        <f t="shared" si="6"/>
        <v>0</v>
      </c>
      <c r="BQ29" s="8" cm="1">
        <f t="array" ref="BQ29">K29*INDEX(prod_est,$G29+$H29-1,MATCH(BQ$14,$BP$14:$DP$14,0))</f>
        <v>0</v>
      </c>
      <c r="BR29" s="8" cm="1">
        <f t="array" ref="BR29">L29*INDEX(prod_est,$G29+$H29-1,MATCH(BR$14,$BP$14:$DP$14,0))</f>
        <v>0</v>
      </c>
      <c r="BS29" s="8" cm="1">
        <f t="array" ref="BS29">M29*INDEX(prod_est,$G29+$H29-1,MATCH(BS$14,$BP$14:$DP$14,0))</f>
        <v>0</v>
      </c>
      <c r="BT29" s="8" cm="1">
        <f t="array" ref="BT29">N29*INDEX(prod_est,$G29+$H29-1,MATCH(BT$14,$BP$14:$DP$14,0))</f>
        <v>0</v>
      </c>
      <c r="BU29" s="8" cm="1">
        <f t="array" ref="BU29">O29*INDEX(prod_est,$G29+$H29-1,MATCH(BU$14,$BP$14:$DP$14,0))</f>
        <v>0</v>
      </c>
      <c r="BV29" s="8" cm="1">
        <f t="array" ref="BV29">P29*INDEX(prod_est,$G29+$H29-1,MATCH(BV$14,$BP$14:$DP$14,0))</f>
        <v>0</v>
      </c>
      <c r="BW29" s="8" cm="1">
        <f t="array" ref="BW29">Q29*INDEX(prod_est,$G29+$H29-1,MATCH(BW$14,$BP$14:$DP$14,0))</f>
        <v>0</v>
      </c>
      <c r="BX29" s="8" cm="1">
        <f t="array" ref="BX29">R29*INDEX(prod_est,$G29+$H29-1,MATCH(BX$14,$BP$14:$DP$14,0))</f>
        <v>0</v>
      </c>
      <c r="BY29" s="8" cm="1">
        <f t="array" ref="BY29">S29*INDEX(prod_est,$G29+$H29-1,MATCH(BY$14,$BP$14:$DP$14,0))</f>
        <v>0</v>
      </c>
      <c r="BZ29" s="8" cm="1">
        <f t="array" ref="BZ29">T29*INDEX(prod_est,$G29+$H29-1,MATCH(BZ$14,$BP$14:$DP$14,0))</f>
        <v>0</v>
      </c>
      <c r="CA29" s="8" cm="1">
        <f t="array" ref="CA29">U29*INDEX(prod_est,$G29+$H29-1,MATCH(CA$14,$BP$14:$DP$14,0))</f>
        <v>0</v>
      </c>
      <c r="CB29" s="8" cm="1">
        <f t="array" ref="CB29">V29*INDEX(prod_est,$G29+$H29-1,MATCH(CB$14,$BP$14:$DP$14,0))</f>
        <v>0</v>
      </c>
      <c r="CC29" s="8" cm="1">
        <f t="array" ref="CC29">W29*INDEX(prod_est,$G29+$H29-1,MATCH(CC$14,$BP$14:$DP$14,0))</f>
        <v>0</v>
      </c>
      <c r="CD29" s="8" cm="1">
        <f t="array" ref="CD29">X29*INDEX(prod_est,$G29+$H29-1,MATCH(CD$14,$BP$14:$DP$14,0))</f>
        <v>0</v>
      </c>
      <c r="CE29" s="8" cm="1">
        <f t="array" ref="CE29">Y29*INDEX(prod_est,$G29+$H29-1,MATCH(CE$14,$BP$14:$DP$14,0))</f>
        <v>0</v>
      </c>
      <c r="CF29" s="8" cm="1">
        <f t="array" ref="CF29">Z29*INDEX(prod_est,$G29+$H29-1,MATCH(CF$14,$BP$14:$DP$14,0))</f>
        <v>0</v>
      </c>
      <c r="CG29" s="8" cm="1">
        <f t="array" ref="CG29">AA29*INDEX(prod_est,$G29+$H29-1,MATCH(CG$14,$BP$14:$DP$14,0))</f>
        <v>0</v>
      </c>
      <c r="CH29" s="8" cm="1">
        <f t="array" ref="CH29">AB29*INDEX(prod_est,$G29+$H29-1,MATCH(CH$14,$BP$14:$DP$14,0))</f>
        <v>0</v>
      </c>
      <c r="CI29" s="8" cm="1">
        <f t="array" ref="CI29">AC29*INDEX(prod_est,$G29+$H29-1,MATCH(CI$14,$BP$14:$DP$14,0))</f>
        <v>0</v>
      </c>
      <c r="CJ29" s="8" cm="1">
        <f t="array" ref="CJ29">AD29*INDEX(prod_est,$G29+$H29-1,MATCH(CJ$14,$BP$14:$DP$14,0))</f>
        <v>0</v>
      </c>
      <c r="CK29" s="8" cm="1">
        <f t="array" ref="CK29">AE29*INDEX(prod_est,$G29+$H29-1,MATCH(CK$14,$BP$14:$DP$14,0))</f>
        <v>0</v>
      </c>
      <c r="CL29" s="8" cm="1">
        <f t="array" ref="CL29">AF29*INDEX(prod_est,$G29+$H29-1,MATCH(CL$14,$BP$14:$DP$14,0))</f>
        <v>0</v>
      </c>
      <c r="CM29" s="8" cm="1">
        <f t="array" ref="CM29">AG29*INDEX(prod_est,$G29+$H29-1,MATCH(CM$14,$BP$14:$DP$14,0))</f>
        <v>0</v>
      </c>
      <c r="CN29" s="8" cm="1">
        <f t="array" ref="CN29">AH29*INDEX(prod_est,$G29+$H29-1,MATCH(CN$14,$BP$14:$DP$14,0))</f>
        <v>0</v>
      </c>
      <c r="CO29" s="8" cm="1">
        <f t="array" ref="CO29">AI29*INDEX(prod_est,$G29+$H29-1,MATCH(CO$14,$BP$14:$DP$14,0))</f>
        <v>0</v>
      </c>
      <c r="CP29" s="8" cm="1">
        <f t="array" ref="CP29">AJ29*INDEX(prod_est,$G29+$H29-1,MATCH(CP$14,$BP$14:$DP$14,0))</f>
        <v>0</v>
      </c>
      <c r="CQ29" s="8" cm="1">
        <f t="array" ref="CQ29">AK29*INDEX(prod_est,$G29+$H29-1,MATCH(CQ$14,$BP$14:$DP$14,0))</f>
        <v>0</v>
      </c>
      <c r="CR29" s="8" cm="1">
        <f t="array" ref="CR29">AL29*INDEX(prod_est,$G29+$H29-1,MATCH(CR$14,$BP$14:$DP$14,0))</f>
        <v>0</v>
      </c>
      <c r="CS29" s="8" cm="1">
        <f t="array" ref="CS29">AM29*INDEX(prod_est,$G29+$H29-1,MATCH(CS$14,$BP$14:$DP$14,0))</f>
        <v>0</v>
      </c>
      <c r="CT29" s="8" cm="1">
        <f t="array" ref="CT29">AN29*INDEX(prod_est,$G29+$H29-1,MATCH(CT$14,$BP$14:$DP$14,0))</f>
        <v>0</v>
      </c>
      <c r="CU29" s="8" cm="1">
        <f t="array" ref="CU29">AO29*INDEX(prod_est,$G29+$H29-1,MATCH(CU$14,$BP$14:$DP$14,0))</f>
        <v>0</v>
      </c>
      <c r="CV29" s="8" cm="1">
        <f t="array" ref="CV29">AP29*INDEX(prod_est,$G29+$H29-1,MATCH(CV$14,$BP$14:$DP$14,0))</f>
        <v>0</v>
      </c>
      <c r="CW29" cm="1">
        <f t="array" ref="CW29">AQ29*INDEX(prod_est,$G29+$H29-1,MATCH(CW$14,$BP$14:$DP$14,0))</f>
        <v>0</v>
      </c>
      <c r="CX29" cm="1">
        <f t="array" ref="CX29">AR29*INDEX(prod_est,$G29+$H29-1,MATCH(CX$14,$BP$14:$DP$14,0))</f>
        <v>0</v>
      </c>
      <c r="CY29" cm="1">
        <f t="array" ref="CY29">AS29*INDEX(prod_est,$G29+$H29-1,MATCH(CY$14,$BP$14:$DP$14,0))</f>
        <v>0</v>
      </c>
      <c r="CZ29" cm="1">
        <f t="array" ref="CZ29">AT29*INDEX(prod_est,$G29+$H29-1,MATCH(CZ$14,$BP$14:$DP$14,0))</f>
        <v>0</v>
      </c>
      <c r="DA29" cm="1">
        <f t="array" ref="DA29">AU29*INDEX(prod_est,$G29+$H29-1,MATCH(DA$14,$BP$14:$DP$14,0))</f>
        <v>0</v>
      </c>
      <c r="DB29" cm="1">
        <f t="array" ref="DB29">AV29*INDEX(prod_est,$G29+$H29-1,MATCH(DB$14,$BP$14:$DP$14,0))</f>
        <v>0</v>
      </c>
      <c r="DC29" cm="1">
        <f t="array" ref="DC29">AW29*INDEX(prod_est,$G29+$H29-1,MATCH(DC$14,$BP$14:$DP$14,0))</f>
        <v>0</v>
      </c>
      <c r="DD29" cm="1">
        <f t="array" ref="DD29">AX29*INDEX(prod_est,$G29+$H29-1,MATCH(DD$14,$BP$14:$DP$14,0))</f>
        <v>0</v>
      </c>
      <c r="DE29" cm="1">
        <f t="array" ref="DE29">AY29*INDEX(prod_est,$G29+$H29-1,MATCH(DE$14,$BP$14:$DP$14,0))</f>
        <v>0</v>
      </c>
      <c r="DF29" cm="1">
        <f t="array" ref="DF29">AZ29*INDEX(prod_est,$G29+$H29-1,MATCH(DF$14,$BP$14:$DP$14,0))</f>
        <v>0</v>
      </c>
      <c r="DG29" cm="1">
        <f t="array" ref="DG29">BA29*INDEX(prod_est,$G29+$H29-1,MATCH(DG$14,$BP$14:$DP$14,0))</f>
        <v>0</v>
      </c>
      <c r="DH29" cm="1">
        <f t="array" ref="DH29">BB29*INDEX(prod_est,$G29+$H29-1,MATCH(DH$14,$BP$14:$DP$14,0))</f>
        <v>0</v>
      </c>
      <c r="DI29" cm="1">
        <f t="array" ref="DI29">BC29*INDEX(prod_est,$G29+$H29-1,MATCH(DI$14,$BP$14:$DP$14,0))</f>
        <v>0</v>
      </c>
      <c r="DJ29" cm="1">
        <f t="array" ref="DJ29">BD29*INDEX(prod_est,$G29+$H29-1,MATCH(DJ$14,$BP$14:$DP$14,0))</f>
        <v>0</v>
      </c>
      <c r="DK29" cm="1">
        <f t="array" ref="DK29">BE29*INDEX(prod_est,$G29+$H29-1,MATCH(DK$14,$BP$14:$DP$14,0))</f>
        <v>0</v>
      </c>
      <c r="DL29" cm="1">
        <f t="array" ref="DL29">BF29*INDEX(prod_est,$G29+$H29-1,MATCH(DL$14,$BP$14:$DP$14,0))</f>
        <v>0</v>
      </c>
      <c r="DM29" cm="1">
        <f t="array" ref="DM29">BG29*INDEX(prod_est,$G29+$H29-1,MATCH(DM$14,$BP$14:$DP$14,0))</f>
        <v>0</v>
      </c>
      <c r="DN29" cm="1">
        <f t="array" ref="DN29">BH29*INDEX(prod_est,$G29+$H29-1,MATCH(DN$14,$BP$14:$DP$14,0))</f>
        <v>0</v>
      </c>
      <c r="DO29" cm="1">
        <f t="array" ref="DO29">BI29*INDEX(prod_est,$G29+$H29-1,MATCH(DO$14,$BP$14:$DP$14,0))</f>
        <v>0</v>
      </c>
      <c r="DP29" cm="1">
        <f t="array" ref="DP29">BJ29*INDEX(prod_est,$G29+$H29-1,MATCH(DP$14,$BP$14:$DP$14,0))</f>
        <v>0</v>
      </c>
    </row>
    <row r="30" spans="1:120" x14ac:dyDescent="0.25">
      <c r="A30" t="s">
        <v>52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241</v>
      </c>
      <c r="H30">
        <f>IFERROR(MATCH(D30,Production_est!$D$4:$D$339,0),"-")</f>
        <v>6</v>
      </c>
      <c r="I30" s="8" cm="1">
        <f t="array" ref="I30">IFERROR(INDEX(Production_est!$E$4:$E$339,H30+G30-1),"-")</f>
        <v>57692.6</v>
      </c>
      <c r="J30" s="42">
        <f t="shared" si="0"/>
        <v>0</v>
      </c>
      <c r="K30" s="42">
        <f t="shared" ref="K30:AP30" si="35">J30*(1-$F$4)</f>
        <v>0</v>
      </c>
      <c r="L30" s="42">
        <f t="shared" si="35"/>
        <v>0</v>
      </c>
      <c r="M30" s="42">
        <f t="shared" si="35"/>
        <v>0</v>
      </c>
      <c r="N30" s="42">
        <f t="shared" si="35"/>
        <v>0</v>
      </c>
      <c r="O30" s="42">
        <f t="shared" si="35"/>
        <v>0</v>
      </c>
      <c r="P30" s="42">
        <f t="shared" si="35"/>
        <v>0</v>
      </c>
      <c r="Q30" s="42">
        <f t="shared" si="35"/>
        <v>0</v>
      </c>
      <c r="R30" s="42">
        <f t="shared" si="35"/>
        <v>0</v>
      </c>
      <c r="S30" s="42">
        <f t="shared" si="35"/>
        <v>0</v>
      </c>
      <c r="T30" s="42">
        <f t="shared" si="35"/>
        <v>0</v>
      </c>
      <c r="U30" s="42">
        <f t="shared" si="35"/>
        <v>0</v>
      </c>
      <c r="V30" s="42">
        <f t="shared" si="35"/>
        <v>0</v>
      </c>
      <c r="W30" s="42">
        <f t="shared" si="35"/>
        <v>0</v>
      </c>
      <c r="X30" s="42">
        <f t="shared" si="35"/>
        <v>0</v>
      </c>
      <c r="Y30" s="42">
        <f t="shared" si="35"/>
        <v>0</v>
      </c>
      <c r="Z30" s="42">
        <f t="shared" si="35"/>
        <v>0</v>
      </c>
      <c r="AA30" s="42">
        <f t="shared" si="35"/>
        <v>0</v>
      </c>
      <c r="AB30" s="42">
        <f t="shared" si="35"/>
        <v>0</v>
      </c>
      <c r="AC30" s="42">
        <f t="shared" si="35"/>
        <v>0</v>
      </c>
      <c r="AD30" s="42">
        <f t="shared" si="35"/>
        <v>0</v>
      </c>
      <c r="AE30" s="42">
        <f t="shared" si="35"/>
        <v>0</v>
      </c>
      <c r="AF30" s="42">
        <f t="shared" si="35"/>
        <v>0</v>
      </c>
      <c r="AG30" s="42">
        <f t="shared" si="35"/>
        <v>0</v>
      </c>
      <c r="AH30" s="42">
        <f t="shared" si="35"/>
        <v>0</v>
      </c>
      <c r="AI30" s="42">
        <f t="shared" si="35"/>
        <v>0</v>
      </c>
      <c r="AJ30" s="42">
        <f t="shared" si="35"/>
        <v>0</v>
      </c>
      <c r="AK30" s="42">
        <f t="shared" si="35"/>
        <v>0</v>
      </c>
      <c r="AL30" s="42">
        <f t="shared" si="35"/>
        <v>0</v>
      </c>
      <c r="AM30" s="42">
        <f t="shared" si="35"/>
        <v>0</v>
      </c>
      <c r="AN30" s="42">
        <f t="shared" si="35"/>
        <v>0</v>
      </c>
      <c r="AO30" s="42">
        <f t="shared" si="35"/>
        <v>0</v>
      </c>
      <c r="AP30" s="42">
        <f t="shared" si="35"/>
        <v>0</v>
      </c>
      <c r="AQ30" s="42">
        <f t="shared" ref="AQ30:BJ30" si="36">AP30*(1-$F$4)</f>
        <v>0</v>
      </c>
      <c r="AR30" s="42">
        <f t="shared" si="36"/>
        <v>0</v>
      </c>
      <c r="AS30" s="42">
        <f t="shared" si="36"/>
        <v>0</v>
      </c>
      <c r="AT30" s="42">
        <f t="shared" si="36"/>
        <v>0</v>
      </c>
      <c r="AU30" s="42">
        <f t="shared" si="36"/>
        <v>0</v>
      </c>
      <c r="AV30" s="42">
        <f t="shared" si="36"/>
        <v>0</v>
      </c>
      <c r="AW30" s="42">
        <f t="shared" si="36"/>
        <v>0</v>
      </c>
      <c r="AX30" s="42">
        <f t="shared" si="36"/>
        <v>0</v>
      </c>
      <c r="AY30" s="42">
        <f t="shared" si="36"/>
        <v>0</v>
      </c>
      <c r="AZ30" s="42">
        <f t="shared" si="36"/>
        <v>0</v>
      </c>
      <c r="BA30" s="42">
        <f t="shared" si="36"/>
        <v>0</v>
      </c>
      <c r="BB30" s="42">
        <f t="shared" si="36"/>
        <v>0</v>
      </c>
      <c r="BC30" s="42">
        <f t="shared" si="36"/>
        <v>0</v>
      </c>
      <c r="BD30" s="42">
        <f t="shared" si="36"/>
        <v>0</v>
      </c>
      <c r="BE30" s="42">
        <f t="shared" si="36"/>
        <v>0</v>
      </c>
      <c r="BF30" s="42">
        <f t="shared" si="36"/>
        <v>0</v>
      </c>
      <c r="BG30" s="42">
        <f t="shared" si="36"/>
        <v>0</v>
      </c>
      <c r="BH30" s="42">
        <f t="shared" si="36"/>
        <v>0</v>
      </c>
      <c r="BI30" s="42">
        <f t="shared" si="36"/>
        <v>0</v>
      </c>
      <c r="BJ30" s="42">
        <f t="shared" si="36"/>
        <v>0</v>
      </c>
      <c r="BK30" t="str">
        <f t="shared" si="3"/>
        <v>16_RUS</v>
      </c>
      <c r="BL30" t="str">
        <f t="shared" si="4"/>
        <v>d_ind_cem_7_11_ethane</v>
      </c>
      <c r="BO30" s="8">
        <f t="shared" si="5"/>
        <v>0</v>
      </c>
      <c r="BP30" s="8">
        <f t="shared" si="6"/>
        <v>0</v>
      </c>
      <c r="BQ30" s="8" cm="1">
        <f t="array" ref="BQ30">K30*INDEX(prod_est,$G30+$H30-1,MATCH(BQ$14,$BP$14:$DP$14,0))</f>
        <v>0</v>
      </c>
      <c r="BR30" s="8" cm="1">
        <f t="array" ref="BR30">L30*INDEX(prod_est,$G30+$H30-1,MATCH(BR$14,$BP$14:$DP$14,0))</f>
        <v>0</v>
      </c>
      <c r="BS30" s="8" cm="1">
        <f t="array" ref="BS30">M30*INDEX(prod_est,$G30+$H30-1,MATCH(BS$14,$BP$14:$DP$14,0))</f>
        <v>0</v>
      </c>
      <c r="BT30" s="8" cm="1">
        <f t="array" ref="BT30">N30*INDEX(prod_est,$G30+$H30-1,MATCH(BT$14,$BP$14:$DP$14,0))</f>
        <v>0</v>
      </c>
      <c r="BU30" s="8" cm="1">
        <f t="array" ref="BU30">O30*INDEX(prod_est,$G30+$H30-1,MATCH(BU$14,$BP$14:$DP$14,0))</f>
        <v>0</v>
      </c>
      <c r="BV30" s="8" cm="1">
        <f t="array" ref="BV30">P30*INDEX(prod_est,$G30+$H30-1,MATCH(BV$14,$BP$14:$DP$14,0))</f>
        <v>0</v>
      </c>
      <c r="BW30" s="8" cm="1">
        <f t="array" ref="BW30">Q30*INDEX(prod_est,$G30+$H30-1,MATCH(BW$14,$BP$14:$DP$14,0))</f>
        <v>0</v>
      </c>
      <c r="BX30" s="8" cm="1">
        <f t="array" ref="BX30">R30*INDEX(prod_est,$G30+$H30-1,MATCH(BX$14,$BP$14:$DP$14,0))</f>
        <v>0</v>
      </c>
      <c r="BY30" s="8" cm="1">
        <f t="array" ref="BY30">S30*INDEX(prod_est,$G30+$H30-1,MATCH(BY$14,$BP$14:$DP$14,0))</f>
        <v>0</v>
      </c>
      <c r="BZ30" s="8" cm="1">
        <f t="array" ref="BZ30">T30*INDEX(prod_est,$G30+$H30-1,MATCH(BZ$14,$BP$14:$DP$14,0))</f>
        <v>0</v>
      </c>
      <c r="CA30" s="8" cm="1">
        <f t="array" ref="CA30">U30*INDEX(prod_est,$G30+$H30-1,MATCH(CA$14,$BP$14:$DP$14,0))</f>
        <v>0</v>
      </c>
      <c r="CB30" s="8" cm="1">
        <f t="array" ref="CB30">V30*INDEX(prod_est,$G30+$H30-1,MATCH(CB$14,$BP$14:$DP$14,0))</f>
        <v>0</v>
      </c>
      <c r="CC30" s="8" cm="1">
        <f t="array" ref="CC30">W30*INDEX(prod_est,$G30+$H30-1,MATCH(CC$14,$BP$14:$DP$14,0))</f>
        <v>0</v>
      </c>
      <c r="CD30" s="8" cm="1">
        <f t="array" ref="CD30">X30*INDEX(prod_est,$G30+$H30-1,MATCH(CD$14,$BP$14:$DP$14,0))</f>
        <v>0</v>
      </c>
      <c r="CE30" s="8" cm="1">
        <f t="array" ref="CE30">Y30*INDEX(prod_est,$G30+$H30-1,MATCH(CE$14,$BP$14:$DP$14,0))</f>
        <v>0</v>
      </c>
      <c r="CF30" s="8" cm="1">
        <f t="array" ref="CF30">Z30*INDEX(prod_est,$G30+$H30-1,MATCH(CF$14,$BP$14:$DP$14,0))</f>
        <v>0</v>
      </c>
      <c r="CG30" s="8" cm="1">
        <f t="array" ref="CG30">AA30*INDEX(prod_est,$G30+$H30-1,MATCH(CG$14,$BP$14:$DP$14,0))</f>
        <v>0</v>
      </c>
      <c r="CH30" s="8" cm="1">
        <f t="array" ref="CH30">AB30*INDEX(prod_est,$G30+$H30-1,MATCH(CH$14,$BP$14:$DP$14,0))</f>
        <v>0</v>
      </c>
      <c r="CI30" s="8" cm="1">
        <f t="array" ref="CI30">AC30*INDEX(prod_est,$G30+$H30-1,MATCH(CI$14,$BP$14:$DP$14,0))</f>
        <v>0</v>
      </c>
      <c r="CJ30" s="8" cm="1">
        <f t="array" ref="CJ30">AD30*INDEX(prod_est,$G30+$H30-1,MATCH(CJ$14,$BP$14:$DP$14,0))</f>
        <v>0</v>
      </c>
      <c r="CK30" s="8" cm="1">
        <f t="array" ref="CK30">AE30*INDEX(prod_est,$G30+$H30-1,MATCH(CK$14,$BP$14:$DP$14,0))</f>
        <v>0</v>
      </c>
      <c r="CL30" s="8" cm="1">
        <f t="array" ref="CL30">AF30*INDEX(prod_est,$G30+$H30-1,MATCH(CL$14,$BP$14:$DP$14,0))</f>
        <v>0</v>
      </c>
      <c r="CM30" s="8" cm="1">
        <f t="array" ref="CM30">AG30*INDEX(prod_est,$G30+$H30-1,MATCH(CM$14,$BP$14:$DP$14,0))</f>
        <v>0</v>
      </c>
      <c r="CN30" s="8" cm="1">
        <f t="array" ref="CN30">AH30*INDEX(prod_est,$G30+$H30-1,MATCH(CN$14,$BP$14:$DP$14,0))</f>
        <v>0</v>
      </c>
      <c r="CO30" s="8" cm="1">
        <f t="array" ref="CO30">AI30*INDEX(prod_est,$G30+$H30-1,MATCH(CO$14,$BP$14:$DP$14,0))</f>
        <v>0</v>
      </c>
      <c r="CP30" s="8" cm="1">
        <f t="array" ref="CP30">AJ30*INDEX(prod_est,$G30+$H30-1,MATCH(CP$14,$BP$14:$DP$14,0))</f>
        <v>0</v>
      </c>
      <c r="CQ30" s="8" cm="1">
        <f t="array" ref="CQ30">AK30*INDEX(prod_est,$G30+$H30-1,MATCH(CQ$14,$BP$14:$DP$14,0))</f>
        <v>0</v>
      </c>
      <c r="CR30" s="8" cm="1">
        <f t="array" ref="CR30">AL30*INDEX(prod_est,$G30+$H30-1,MATCH(CR$14,$BP$14:$DP$14,0))</f>
        <v>0</v>
      </c>
      <c r="CS30" s="8" cm="1">
        <f t="array" ref="CS30">AM30*INDEX(prod_est,$G30+$H30-1,MATCH(CS$14,$BP$14:$DP$14,0))</f>
        <v>0</v>
      </c>
      <c r="CT30" s="8" cm="1">
        <f t="array" ref="CT30">AN30*INDEX(prod_est,$G30+$H30-1,MATCH(CT$14,$BP$14:$DP$14,0))</f>
        <v>0</v>
      </c>
      <c r="CU30" s="8" cm="1">
        <f t="array" ref="CU30">AO30*INDEX(prod_est,$G30+$H30-1,MATCH(CU$14,$BP$14:$DP$14,0))</f>
        <v>0</v>
      </c>
      <c r="CV30" s="8" cm="1">
        <f t="array" ref="CV30">AP30*INDEX(prod_est,$G30+$H30-1,MATCH(CV$14,$BP$14:$DP$14,0))</f>
        <v>0</v>
      </c>
      <c r="CW30" cm="1">
        <f t="array" ref="CW30">AQ30*INDEX(prod_est,$G30+$H30-1,MATCH(CW$14,$BP$14:$DP$14,0))</f>
        <v>0</v>
      </c>
      <c r="CX30" cm="1">
        <f t="array" ref="CX30">AR30*INDEX(prod_est,$G30+$H30-1,MATCH(CX$14,$BP$14:$DP$14,0))</f>
        <v>0</v>
      </c>
      <c r="CY30" cm="1">
        <f t="array" ref="CY30">AS30*INDEX(prod_est,$G30+$H30-1,MATCH(CY$14,$BP$14:$DP$14,0))</f>
        <v>0</v>
      </c>
      <c r="CZ30" cm="1">
        <f t="array" ref="CZ30">AT30*INDEX(prod_est,$G30+$H30-1,MATCH(CZ$14,$BP$14:$DP$14,0))</f>
        <v>0</v>
      </c>
      <c r="DA30" cm="1">
        <f t="array" ref="DA30">AU30*INDEX(prod_est,$G30+$H30-1,MATCH(DA$14,$BP$14:$DP$14,0))</f>
        <v>0</v>
      </c>
      <c r="DB30" cm="1">
        <f t="array" ref="DB30">AV30*INDEX(prod_est,$G30+$H30-1,MATCH(DB$14,$BP$14:$DP$14,0))</f>
        <v>0</v>
      </c>
      <c r="DC30" cm="1">
        <f t="array" ref="DC30">AW30*INDEX(prod_est,$G30+$H30-1,MATCH(DC$14,$BP$14:$DP$14,0))</f>
        <v>0</v>
      </c>
      <c r="DD30" cm="1">
        <f t="array" ref="DD30">AX30*INDEX(prod_est,$G30+$H30-1,MATCH(DD$14,$BP$14:$DP$14,0))</f>
        <v>0</v>
      </c>
      <c r="DE30" cm="1">
        <f t="array" ref="DE30">AY30*INDEX(prod_est,$G30+$H30-1,MATCH(DE$14,$BP$14:$DP$14,0))</f>
        <v>0</v>
      </c>
      <c r="DF30" cm="1">
        <f t="array" ref="DF30">AZ30*INDEX(prod_est,$G30+$H30-1,MATCH(DF$14,$BP$14:$DP$14,0))</f>
        <v>0</v>
      </c>
      <c r="DG30" cm="1">
        <f t="array" ref="DG30">BA30*INDEX(prod_est,$G30+$H30-1,MATCH(DG$14,$BP$14:$DP$14,0))</f>
        <v>0</v>
      </c>
      <c r="DH30" cm="1">
        <f t="array" ref="DH30">BB30*INDEX(prod_est,$G30+$H30-1,MATCH(DH$14,$BP$14:$DP$14,0))</f>
        <v>0</v>
      </c>
      <c r="DI30" cm="1">
        <f t="array" ref="DI30">BC30*INDEX(prod_est,$G30+$H30-1,MATCH(DI$14,$BP$14:$DP$14,0))</f>
        <v>0</v>
      </c>
      <c r="DJ30" cm="1">
        <f t="array" ref="DJ30">BD30*INDEX(prod_est,$G30+$H30-1,MATCH(DJ$14,$BP$14:$DP$14,0))</f>
        <v>0</v>
      </c>
      <c r="DK30" cm="1">
        <f t="array" ref="DK30">BE30*INDEX(prod_est,$G30+$H30-1,MATCH(DK$14,$BP$14:$DP$14,0))</f>
        <v>0</v>
      </c>
      <c r="DL30" cm="1">
        <f t="array" ref="DL30">BF30*INDEX(prod_est,$G30+$H30-1,MATCH(DL$14,$BP$14:$DP$14,0))</f>
        <v>0</v>
      </c>
      <c r="DM30" cm="1">
        <f t="array" ref="DM30">BG30*INDEX(prod_est,$G30+$H30-1,MATCH(DM$14,$BP$14:$DP$14,0))</f>
        <v>0</v>
      </c>
      <c r="DN30" cm="1">
        <f t="array" ref="DN30">BH30*INDEX(prod_est,$G30+$H30-1,MATCH(DN$14,$BP$14:$DP$14,0))</f>
        <v>0</v>
      </c>
      <c r="DO30" cm="1">
        <f t="array" ref="DO30">BI30*INDEX(prod_est,$G30+$H30-1,MATCH(DO$14,$BP$14:$DP$14,0))</f>
        <v>0</v>
      </c>
      <c r="DP30" cm="1">
        <f t="array" ref="DP30">BJ30*INDEX(prod_est,$G30+$H30-1,MATCH(DP$14,$BP$14:$DP$14,0))</f>
        <v>0</v>
      </c>
    </row>
    <row r="31" spans="1:120" x14ac:dyDescent="0.25">
      <c r="A31" t="s">
        <v>52</v>
      </c>
      <c r="B31" t="s">
        <v>21</v>
      </c>
      <c r="C31" t="s">
        <v>149</v>
      </c>
      <c r="D31" t="s">
        <v>37</v>
      </c>
      <c r="E31" s="8">
        <v>0</v>
      </c>
      <c r="F31" s="8">
        <v>0</v>
      </c>
      <c r="G31">
        <f>MATCH(A31,Production_est!$A$4:$A$339,0)</f>
        <v>241</v>
      </c>
      <c r="H31">
        <f>IFERROR(MATCH(D31,Production_est!$D$4:$D$339,0),"-")</f>
        <v>6</v>
      </c>
      <c r="I31" s="8" cm="1">
        <f t="array" ref="I31">IFERROR(INDEX(Production_est!$E$4:$E$339,H31+G31-1),"-")</f>
        <v>57692.6</v>
      </c>
      <c r="J31" s="42">
        <f t="shared" si="0"/>
        <v>0</v>
      </c>
      <c r="K31" s="42">
        <f t="shared" ref="K31:AP31" si="37">J31*(1-$F$4)</f>
        <v>0</v>
      </c>
      <c r="L31" s="42">
        <f t="shared" si="37"/>
        <v>0</v>
      </c>
      <c r="M31" s="42">
        <f t="shared" si="37"/>
        <v>0</v>
      </c>
      <c r="N31" s="42">
        <f t="shared" si="37"/>
        <v>0</v>
      </c>
      <c r="O31" s="42">
        <f t="shared" si="37"/>
        <v>0</v>
      </c>
      <c r="P31" s="42">
        <f t="shared" si="37"/>
        <v>0</v>
      </c>
      <c r="Q31" s="42">
        <f t="shared" si="37"/>
        <v>0</v>
      </c>
      <c r="R31" s="42">
        <f t="shared" si="37"/>
        <v>0</v>
      </c>
      <c r="S31" s="42">
        <f t="shared" si="37"/>
        <v>0</v>
      </c>
      <c r="T31" s="42">
        <f t="shared" si="37"/>
        <v>0</v>
      </c>
      <c r="U31" s="42">
        <f t="shared" si="37"/>
        <v>0</v>
      </c>
      <c r="V31" s="42">
        <f t="shared" si="37"/>
        <v>0</v>
      </c>
      <c r="W31" s="42">
        <f t="shared" si="37"/>
        <v>0</v>
      </c>
      <c r="X31" s="42">
        <f t="shared" si="37"/>
        <v>0</v>
      </c>
      <c r="Y31" s="42">
        <f t="shared" si="37"/>
        <v>0</v>
      </c>
      <c r="Z31" s="42">
        <f t="shared" si="37"/>
        <v>0</v>
      </c>
      <c r="AA31" s="42">
        <f t="shared" si="37"/>
        <v>0</v>
      </c>
      <c r="AB31" s="42">
        <f t="shared" si="37"/>
        <v>0</v>
      </c>
      <c r="AC31" s="42">
        <f t="shared" si="37"/>
        <v>0</v>
      </c>
      <c r="AD31" s="42">
        <f t="shared" si="37"/>
        <v>0</v>
      </c>
      <c r="AE31" s="42">
        <f t="shared" si="37"/>
        <v>0</v>
      </c>
      <c r="AF31" s="42">
        <f t="shared" si="37"/>
        <v>0</v>
      </c>
      <c r="AG31" s="42">
        <f t="shared" si="37"/>
        <v>0</v>
      </c>
      <c r="AH31" s="42">
        <f t="shared" si="37"/>
        <v>0</v>
      </c>
      <c r="AI31" s="42">
        <f t="shared" si="37"/>
        <v>0</v>
      </c>
      <c r="AJ31" s="42">
        <f t="shared" si="37"/>
        <v>0</v>
      </c>
      <c r="AK31" s="42">
        <f t="shared" si="37"/>
        <v>0</v>
      </c>
      <c r="AL31" s="42">
        <f t="shared" si="37"/>
        <v>0</v>
      </c>
      <c r="AM31" s="42">
        <f t="shared" si="37"/>
        <v>0</v>
      </c>
      <c r="AN31" s="42">
        <f t="shared" si="37"/>
        <v>0</v>
      </c>
      <c r="AO31" s="42">
        <f t="shared" si="37"/>
        <v>0</v>
      </c>
      <c r="AP31" s="42">
        <f t="shared" si="37"/>
        <v>0</v>
      </c>
      <c r="AQ31" s="42">
        <f t="shared" ref="AQ31:BJ31" si="38">AP31*(1-$F$4)</f>
        <v>0</v>
      </c>
      <c r="AR31" s="42">
        <f t="shared" si="38"/>
        <v>0</v>
      </c>
      <c r="AS31" s="42">
        <f t="shared" si="38"/>
        <v>0</v>
      </c>
      <c r="AT31" s="42">
        <f t="shared" si="38"/>
        <v>0</v>
      </c>
      <c r="AU31" s="42">
        <f t="shared" si="38"/>
        <v>0</v>
      </c>
      <c r="AV31" s="42">
        <f t="shared" si="38"/>
        <v>0</v>
      </c>
      <c r="AW31" s="42">
        <f t="shared" si="38"/>
        <v>0</v>
      </c>
      <c r="AX31" s="42">
        <f t="shared" si="38"/>
        <v>0</v>
      </c>
      <c r="AY31" s="42">
        <f t="shared" si="38"/>
        <v>0</v>
      </c>
      <c r="AZ31" s="42">
        <f t="shared" si="38"/>
        <v>0</v>
      </c>
      <c r="BA31" s="42">
        <f t="shared" si="38"/>
        <v>0</v>
      </c>
      <c r="BB31" s="42">
        <f t="shared" si="38"/>
        <v>0</v>
      </c>
      <c r="BC31" s="42">
        <f t="shared" si="38"/>
        <v>0</v>
      </c>
      <c r="BD31" s="42">
        <f t="shared" si="38"/>
        <v>0</v>
      </c>
      <c r="BE31" s="42">
        <f t="shared" si="38"/>
        <v>0</v>
      </c>
      <c r="BF31" s="42">
        <f t="shared" si="38"/>
        <v>0</v>
      </c>
      <c r="BG31" s="42">
        <f t="shared" si="38"/>
        <v>0</v>
      </c>
      <c r="BH31" s="42">
        <f t="shared" si="38"/>
        <v>0</v>
      </c>
      <c r="BI31" s="42">
        <f t="shared" si="38"/>
        <v>0</v>
      </c>
      <c r="BJ31" s="42">
        <f t="shared" si="38"/>
        <v>0</v>
      </c>
      <c r="BK31" t="str">
        <f t="shared" si="3"/>
        <v>16_RUS</v>
      </c>
      <c r="BL31" t="str">
        <f t="shared" si="4"/>
        <v>d_ind_cem_7_x_other_petrol_prod</v>
      </c>
      <c r="BO31" s="8">
        <f t="shared" si="5"/>
        <v>0</v>
      </c>
      <c r="BP31" s="8">
        <f t="shared" si="6"/>
        <v>0</v>
      </c>
      <c r="BQ31" s="8" cm="1">
        <f t="array" ref="BQ31">K31*INDEX(prod_est,$G31+$H31-1,MATCH(BQ$14,$BP$14:$DP$14,0))</f>
        <v>0</v>
      </c>
      <c r="BR31" s="8" cm="1">
        <f t="array" ref="BR31">L31*INDEX(prod_est,$G31+$H31-1,MATCH(BR$14,$BP$14:$DP$14,0))</f>
        <v>0</v>
      </c>
      <c r="BS31" s="8" cm="1">
        <f t="array" ref="BS31">M31*INDEX(prod_est,$G31+$H31-1,MATCH(BS$14,$BP$14:$DP$14,0))</f>
        <v>0</v>
      </c>
      <c r="BT31" s="8" cm="1">
        <f t="array" ref="BT31">N31*INDEX(prod_est,$G31+$H31-1,MATCH(BT$14,$BP$14:$DP$14,0))</f>
        <v>0</v>
      </c>
      <c r="BU31" s="8" cm="1">
        <f t="array" ref="BU31">O31*INDEX(prod_est,$G31+$H31-1,MATCH(BU$14,$BP$14:$DP$14,0))</f>
        <v>0</v>
      </c>
      <c r="BV31" s="8" cm="1">
        <f t="array" ref="BV31">P31*INDEX(prod_est,$G31+$H31-1,MATCH(BV$14,$BP$14:$DP$14,0))</f>
        <v>0</v>
      </c>
      <c r="BW31" s="8" cm="1">
        <f t="array" ref="BW31">Q31*INDEX(prod_est,$G31+$H31-1,MATCH(BW$14,$BP$14:$DP$14,0))</f>
        <v>0</v>
      </c>
      <c r="BX31" s="8" cm="1">
        <f t="array" ref="BX31">R31*INDEX(prod_est,$G31+$H31-1,MATCH(BX$14,$BP$14:$DP$14,0))</f>
        <v>0</v>
      </c>
      <c r="BY31" s="8" cm="1">
        <f t="array" ref="BY31">S31*INDEX(prod_est,$G31+$H31-1,MATCH(BY$14,$BP$14:$DP$14,0))</f>
        <v>0</v>
      </c>
      <c r="BZ31" s="8" cm="1">
        <f t="array" ref="BZ31">T31*INDEX(prod_est,$G31+$H31-1,MATCH(BZ$14,$BP$14:$DP$14,0))</f>
        <v>0</v>
      </c>
      <c r="CA31" s="8" cm="1">
        <f t="array" ref="CA31">U31*INDEX(prod_est,$G31+$H31-1,MATCH(CA$14,$BP$14:$DP$14,0))</f>
        <v>0</v>
      </c>
      <c r="CB31" s="8" cm="1">
        <f t="array" ref="CB31">V31*INDEX(prod_est,$G31+$H31-1,MATCH(CB$14,$BP$14:$DP$14,0))</f>
        <v>0</v>
      </c>
      <c r="CC31" s="8" cm="1">
        <f t="array" ref="CC31">W31*INDEX(prod_est,$G31+$H31-1,MATCH(CC$14,$BP$14:$DP$14,0))</f>
        <v>0</v>
      </c>
      <c r="CD31" s="8" cm="1">
        <f t="array" ref="CD31">X31*INDEX(prod_est,$G31+$H31-1,MATCH(CD$14,$BP$14:$DP$14,0))</f>
        <v>0</v>
      </c>
      <c r="CE31" s="8" cm="1">
        <f t="array" ref="CE31">Y31*INDEX(prod_est,$G31+$H31-1,MATCH(CE$14,$BP$14:$DP$14,0))</f>
        <v>0</v>
      </c>
      <c r="CF31" s="8" cm="1">
        <f t="array" ref="CF31">Z31*INDEX(prod_est,$G31+$H31-1,MATCH(CF$14,$BP$14:$DP$14,0))</f>
        <v>0</v>
      </c>
      <c r="CG31" s="8" cm="1">
        <f t="array" ref="CG31">AA31*INDEX(prod_est,$G31+$H31-1,MATCH(CG$14,$BP$14:$DP$14,0))</f>
        <v>0</v>
      </c>
      <c r="CH31" s="8" cm="1">
        <f t="array" ref="CH31">AB31*INDEX(prod_est,$G31+$H31-1,MATCH(CH$14,$BP$14:$DP$14,0))</f>
        <v>0</v>
      </c>
      <c r="CI31" s="8" cm="1">
        <f t="array" ref="CI31">AC31*INDEX(prod_est,$G31+$H31-1,MATCH(CI$14,$BP$14:$DP$14,0))</f>
        <v>0</v>
      </c>
      <c r="CJ31" s="8" cm="1">
        <f t="array" ref="CJ31">AD31*INDEX(prod_est,$G31+$H31-1,MATCH(CJ$14,$BP$14:$DP$14,0))</f>
        <v>0</v>
      </c>
      <c r="CK31" s="8" cm="1">
        <f t="array" ref="CK31">AE31*INDEX(prod_est,$G31+$H31-1,MATCH(CK$14,$BP$14:$DP$14,0))</f>
        <v>0</v>
      </c>
      <c r="CL31" s="8" cm="1">
        <f t="array" ref="CL31">AF31*INDEX(prod_est,$G31+$H31-1,MATCH(CL$14,$BP$14:$DP$14,0))</f>
        <v>0</v>
      </c>
      <c r="CM31" s="8" cm="1">
        <f t="array" ref="CM31">AG31*INDEX(prod_est,$G31+$H31-1,MATCH(CM$14,$BP$14:$DP$14,0))</f>
        <v>0</v>
      </c>
      <c r="CN31" s="8" cm="1">
        <f t="array" ref="CN31">AH31*INDEX(prod_est,$G31+$H31-1,MATCH(CN$14,$BP$14:$DP$14,0))</f>
        <v>0</v>
      </c>
      <c r="CO31" s="8" cm="1">
        <f t="array" ref="CO31">AI31*INDEX(prod_est,$G31+$H31-1,MATCH(CO$14,$BP$14:$DP$14,0))</f>
        <v>0</v>
      </c>
      <c r="CP31" s="8" cm="1">
        <f t="array" ref="CP31">AJ31*INDEX(prod_est,$G31+$H31-1,MATCH(CP$14,$BP$14:$DP$14,0))</f>
        <v>0</v>
      </c>
      <c r="CQ31" s="8" cm="1">
        <f t="array" ref="CQ31">AK31*INDEX(prod_est,$G31+$H31-1,MATCH(CQ$14,$BP$14:$DP$14,0))</f>
        <v>0</v>
      </c>
      <c r="CR31" s="8" cm="1">
        <f t="array" ref="CR31">AL31*INDEX(prod_est,$G31+$H31-1,MATCH(CR$14,$BP$14:$DP$14,0))</f>
        <v>0</v>
      </c>
      <c r="CS31" s="8" cm="1">
        <f t="array" ref="CS31">AM31*INDEX(prod_est,$G31+$H31-1,MATCH(CS$14,$BP$14:$DP$14,0))</f>
        <v>0</v>
      </c>
      <c r="CT31" s="8" cm="1">
        <f t="array" ref="CT31">AN31*INDEX(prod_est,$G31+$H31-1,MATCH(CT$14,$BP$14:$DP$14,0))</f>
        <v>0</v>
      </c>
      <c r="CU31" s="8" cm="1">
        <f t="array" ref="CU31">AO31*INDEX(prod_est,$G31+$H31-1,MATCH(CU$14,$BP$14:$DP$14,0))</f>
        <v>0</v>
      </c>
      <c r="CV31" s="8" cm="1">
        <f t="array" ref="CV31">AP31*INDEX(prod_est,$G31+$H31-1,MATCH(CV$14,$BP$14:$DP$14,0))</f>
        <v>0</v>
      </c>
      <c r="CW31" cm="1">
        <f t="array" ref="CW31">AQ31*INDEX(prod_est,$G31+$H31-1,MATCH(CW$14,$BP$14:$DP$14,0))</f>
        <v>0</v>
      </c>
      <c r="CX31" cm="1">
        <f t="array" ref="CX31">AR31*INDEX(prod_est,$G31+$H31-1,MATCH(CX$14,$BP$14:$DP$14,0))</f>
        <v>0</v>
      </c>
      <c r="CY31" cm="1">
        <f t="array" ref="CY31">AS31*INDEX(prod_est,$G31+$H31-1,MATCH(CY$14,$BP$14:$DP$14,0))</f>
        <v>0</v>
      </c>
      <c r="CZ31" cm="1">
        <f t="array" ref="CZ31">AT31*INDEX(prod_est,$G31+$H31-1,MATCH(CZ$14,$BP$14:$DP$14,0))</f>
        <v>0</v>
      </c>
      <c r="DA31" cm="1">
        <f t="array" ref="DA31">AU31*INDEX(prod_est,$G31+$H31-1,MATCH(DA$14,$BP$14:$DP$14,0))</f>
        <v>0</v>
      </c>
      <c r="DB31" cm="1">
        <f t="array" ref="DB31">AV31*INDEX(prod_est,$G31+$H31-1,MATCH(DB$14,$BP$14:$DP$14,0))</f>
        <v>0</v>
      </c>
      <c r="DC31" cm="1">
        <f t="array" ref="DC31">AW31*INDEX(prod_est,$G31+$H31-1,MATCH(DC$14,$BP$14:$DP$14,0))</f>
        <v>0</v>
      </c>
      <c r="DD31" cm="1">
        <f t="array" ref="DD31">AX31*INDEX(prod_est,$G31+$H31-1,MATCH(DD$14,$BP$14:$DP$14,0))</f>
        <v>0</v>
      </c>
      <c r="DE31" cm="1">
        <f t="array" ref="DE31">AY31*INDEX(prod_est,$G31+$H31-1,MATCH(DE$14,$BP$14:$DP$14,0))</f>
        <v>0</v>
      </c>
      <c r="DF31" cm="1">
        <f t="array" ref="DF31">AZ31*INDEX(prod_est,$G31+$H31-1,MATCH(DF$14,$BP$14:$DP$14,0))</f>
        <v>0</v>
      </c>
      <c r="DG31" cm="1">
        <f t="array" ref="DG31">BA31*INDEX(prod_est,$G31+$H31-1,MATCH(DG$14,$BP$14:$DP$14,0))</f>
        <v>0</v>
      </c>
      <c r="DH31" cm="1">
        <f t="array" ref="DH31">BB31*INDEX(prod_est,$G31+$H31-1,MATCH(DH$14,$BP$14:$DP$14,0))</f>
        <v>0</v>
      </c>
      <c r="DI31" cm="1">
        <f t="array" ref="DI31">BC31*INDEX(prod_est,$G31+$H31-1,MATCH(DI$14,$BP$14:$DP$14,0))</f>
        <v>0</v>
      </c>
      <c r="DJ31" cm="1">
        <f t="array" ref="DJ31">BD31*INDEX(prod_est,$G31+$H31-1,MATCH(DJ$14,$BP$14:$DP$14,0))</f>
        <v>0</v>
      </c>
      <c r="DK31" cm="1">
        <f t="array" ref="DK31">BE31*INDEX(prod_est,$G31+$H31-1,MATCH(DK$14,$BP$14:$DP$14,0))</f>
        <v>0</v>
      </c>
      <c r="DL31" cm="1">
        <f t="array" ref="DL31">BF31*INDEX(prod_est,$G31+$H31-1,MATCH(DL$14,$BP$14:$DP$14,0))</f>
        <v>0</v>
      </c>
      <c r="DM31" cm="1">
        <f t="array" ref="DM31">BG31*INDEX(prod_est,$G31+$H31-1,MATCH(DM$14,$BP$14:$DP$14,0))</f>
        <v>0</v>
      </c>
      <c r="DN31" cm="1">
        <f t="array" ref="DN31">BH31*INDEX(prod_est,$G31+$H31-1,MATCH(DN$14,$BP$14:$DP$14,0))</f>
        <v>0</v>
      </c>
      <c r="DO31" cm="1">
        <f t="array" ref="DO31">BI31*INDEX(prod_est,$G31+$H31-1,MATCH(DO$14,$BP$14:$DP$14,0))</f>
        <v>0</v>
      </c>
      <c r="DP31" cm="1">
        <f t="array" ref="DP31">BJ31*INDEX(prod_est,$G31+$H31-1,MATCH(DP$14,$BP$14:$DP$14,0))</f>
        <v>0</v>
      </c>
    </row>
    <row r="32" spans="1:120" x14ac:dyDescent="0.25">
      <c r="A32" t="s">
        <v>52</v>
      </c>
      <c r="B32" t="s">
        <v>22</v>
      </c>
      <c r="C32" t="s">
        <v>22</v>
      </c>
      <c r="D32" t="s">
        <v>37</v>
      </c>
      <c r="E32" s="8">
        <v>393.87739679999999</v>
      </c>
      <c r="F32" s="8">
        <v>356.27888610000008</v>
      </c>
      <c r="G32">
        <f>MATCH(A32,Production_est!$A$4:$A$339,0)</f>
        <v>241</v>
      </c>
      <c r="H32">
        <f>IFERROR(MATCH(D32,Production_est!$D$4:$D$339,0),"-")</f>
        <v>6</v>
      </c>
      <c r="I32" s="8" cm="1">
        <f t="array" ref="I32">IFERROR(INDEX(Production_est!$E$4:$E$339,H32+G32-1),"-")</f>
        <v>57692.6</v>
      </c>
      <c r="J32" s="42">
        <f t="shared" si="0"/>
        <v>6.1754694033550241E-3</v>
      </c>
      <c r="K32" s="42">
        <f t="shared" ref="K32:AP32" si="39">J32*(1-$F$4)</f>
        <v>6.1000304305299487E-3</v>
      </c>
      <c r="L32" s="42">
        <f t="shared" si="39"/>
        <v>6.0255130133388159E-3</v>
      </c>
      <c r="M32" s="42">
        <f t="shared" si="39"/>
        <v>5.9519058941417792E-3</v>
      </c>
      <c r="N32" s="42">
        <f t="shared" si="39"/>
        <v>5.8791979528212976E-3</v>
      </c>
      <c r="O32" s="42">
        <f t="shared" si="39"/>
        <v>5.8073782051021742E-3</v>
      </c>
      <c r="P32" s="42">
        <f t="shared" si="39"/>
        <v>5.7364358008921189E-3</v>
      </c>
      <c r="Q32" s="42">
        <f t="shared" si="39"/>
        <v>5.6663600226425845E-3</v>
      </c>
      <c r="R32" s="42">
        <f t="shared" si="39"/>
        <v>5.597140283729621E-3</v>
      </c>
      <c r="S32" s="42">
        <f t="shared" si="39"/>
        <v>5.5287661268545148E-3</v>
      </c>
      <c r="T32" s="42">
        <f t="shared" si="39"/>
        <v>5.4612272224639621E-3</v>
      </c>
      <c r="U32" s="42">
        <f t="shared" si="39"/>
        <v>5.3945133671895445E-3</v>
      </c>
      <c r="V32" s="42">
        <f t="shared" si="39"/>
        <v>5.3286144823062633E-3</v>
      </c>
      <c r="W32" s="42">
        <f t="shared" si="39"/>
        <v>5.2635206122099085E-3</v>
      </c>
      <c r="X32" s="42">
        <f t="shared" si="39"/>
        <v>5.1992219229130259E-3</v>
      </c>
      <c r="Y32" s="42">
        <f t="shared" si="39"/>
        <v>5.1357087005592592E-3</v>
      </c>
      <c r="Z32" s="42">
        <f t="shared" si="39"/>
        <v>5.0729713499558368E-3</v>
      </c>
      <c r="AA32" s="42">
        <f t="shared" si="39"/>
        <v>5.0110003931239898E-3</v>
      </c>
      <c r="AB32" s="42">
        <f t="shared" si="39"/>
        <v>4.9497864678670778E-3</v>
      </c>
      <c r="AC32" s="42">
        <f t="shared" si="39"/>
        <v>4.8893203263562016E-3</v>
      </c>
      <c r="AD32" s="42">
        <f t="shared" si="39"/>
        <v>4.8295928337331005E-3</v>
      </c>
      <c r="AE32" s="42">
        <f t="shared" si="39"/>
        <v>4.7705949667301113E-3</v>
      </c>
      <c r="AF32" s="42">
        <f t="shared" si="39"/>
        <v>4.7123178123069879E-3</v>
      </c>
      <c r="AG32" s="42">
        <f t="shared" si="39"/>
        <v>4.6547525663043739E-3</v>
      </c>
      <c r="AH32" s="42">
        <f t="shared" si="39"/>
        <v>4.5978905321137241E-3</v>
      </c>
      <c r="AI32" s="42">
        <f t="shared" si="39"/>
        <v>4.5417231193634715E-3</v>
      </c>
      <c r="AJ32" s="42">
        <f t="shared" si="39"/>
        <v>4.4862418426212473E-3</v>
      </c>
      <c r="AK32" s="42">
        <f t="shared" si="39"/>
        <v>4.4314383201119537E-3</v>
      </c>
      <c r="AL32" s="42">
        <f t="shared" si="39"/>
        <v>4.3773042724514948E-3</v>
      </c>
      <c r="AM32" s="42">
        <f t="shared" si="39"/>
        <v>4.3238315213959795E-3</v>
      </c>
      <c r="AN32" s="42">
        <f t="shared" si="39"/>
        <v>4.2710119886061994E-3</v>
      </c>
      <c r="AO32" s="42">
        <f t="shared" si="39"/>
        <v>4.2188376944272028E-3</v>
      </c>
      <c r="AP32" s="42">
        <f t="shared" si="39"/>
        <v>4.1673007566827795E-3</v>
      </c>
      <c r="AQ32" s="42">
        <f t="shared" ref="AQ32:BJ32" si="40">AP32*(1-$F$4)</f>
        <v>4.1163933894846662E-3</v>
      </c>
      <c r="AR32" s="42">
        <f t="shared" si="40"/>
        <v>4.0661079020563023E-3</v>
      </c>
      <c r="AS32" s="42">
        <f t="shared" si="40"/>
        <v>4.0164366975709558E-3</v>
      </c>
      <c r="AT32" s="42">
        <f t="shared" si="40"/>
        <v>3.9673722720040376E-3</v>
      </c>
      <c r="AU32" s="42">
        <f t="shared" si="40"/>
        <v>3.9189072129994429E-3</v>
      </c>
      <c r="AV32" s="42">
        <f t="shared" si="40"/>
        <v>3.8710341987497339E-3</v>
      </c>
      <c r="AW32" s="42">
        <f t="shared" si="40"/>
        <v>3.8237459968900071E-3</v>
      </c>
      <c r="AX32" s="42">
        <f t="shared" si="40"/>
        <v>3.7770354634052714E-3</v>
      </c>
      <c r="AY32" s="42">
        <f t="shared" si="40"/>
        <v>3.730895541551173E-3</v>
      </c>
      <c r="AZ32" s="42">
        <f t="shared" si="40"/>
        <v>3.6853192607879059E-3</v>
      </c>
      <c r="BA32" s="42">
        <f t="shared" si="40"/>
        <v>3.6402997357271446E-3</v>
      </c>
      <c r="BB32" s="42">
        <f t="shared" si="40"/>
        <v>3.5958301650918416E-3</v>
      </c>
      <c r="BC32" s="42">
        <f t="shared" si="40"/>
        <v>3.5519038306887313E-3</v>
      </c>
      <c r="BD32" s="42">
        <f t="shared" si="40"/>
        <v>3.5085140963933858E-3</v>
      </c>
      <c r="BE32" s="42">
        <f t="shared" si="40"/>
        <v>3.4656544071476714E-3</v>
      </c>
      <c r="BF32" s="42">
        <f t="shared" si="40"/>
        <v>3.4233182879694472E-3</v>
      </c>
      <c r="BG32" s="42">
        <f t="shared" si="40"/>
        <v>3.381499342974366E-3</v>
      </c>
      <c r="BH32" s="42">
        <f t="shared" si="40"/>
        <v>3.3401912544096224E-3</v>
      </c>
      <c r="BI32" s="42">
        <f t="shared" si="40"/>
        <v>3.299387781699505E-3</v>
      </c>
      <c r="BJ32" s="42">
        <f t="shared" si="40"/>
        <v>3.2590827605026079E-3</v>
      </c>
      <c r="BK32" t="str">
        <f t="shared" si="3"/>
        <v>16_RUS</v>
      </c>
      <c r="BL32" t="str">
        <f t="shared" si="4"/>
        <v>d_ind_cem_8_1_natural_gas</v>
      </c>
      <c r="BO32" s="8">
        <f t="shared" si="5"/>
        <v>393.87739679999999</v>
      </c>
      <c r="BP32" s="8">
        <f t="shared" si="6"/>
        <v>356.27888610000008</v>
      </c>
      <c r="BQ32" s="8" cm="1">
        <f t="array" ref="BQ32">K32*INDEX(prod_est,$G32+$H32-1,MATCH(BQ$14,$BP$14:$DP$14,0))</f>
        <v>357.20551485063737</v>
      </c>
      <c r="BR32" s="8" cm="1">
        <f t="array" ref="BR32">L32*INDEX(prod_est,$G32+$H32-1,MATCH(BR$14,$BP$14:$DP$14,0))</f>
        <v>331.27446210383482</v>
      </c>
      <c r="BS32" s="8" cm="1">
        <f t="array" ref="BS32">M32*INDEX(prod_est,$G32+$H32-1,MATCH(BS$14,$BP$14:$DP$14,0))</f>
        <v>335.98319384892483</v>
      </c>
      <c r="BT32" s="8" cm="1">
        <f t="array" ref="BT32">N32*INDEX(prod_est,$G32+$H32-1,MATCH(BT$14,$BP$14:$DP$14,0))</f>
        <v>340.71417814158303</v>
      </c>
      <c r="BU32" s="8" cm="1">
        <f t="array" ref="BU32">O32*INDEX(prod_est,$G32+$H32-1,MATCH(BU$14,$BP$14:$DP$14,0))</f>
        <v>345.46749888109082</v>
      </c>
      <c r="BV32" s="8" cm="1">
        <f t="array" ref="BV32">P32*INDEX(prod_est,$G32+$H32-1,MATCH(BV$14,$BP$14:$DP$14,0))</f>
        <v>350.24324025261996</v>
      </c>
      <c r="BW32" s="8" cm="1">
        <f t="array" ref="BW32">Q32*INDEX(prod_est,$G32+$H32-1,MATCH(BW$14,$BP$14:$DP$14,0))</f>
        <v>355.04148672815728</v>
      </c>
      <c r="BX32" s="8" cm="1">
        <f t="array" ref="BX32">R32*INDEX(prod_est,$G32+$H32-1,MATCH(BX$14,$BP$14:$DP$14,0))</f>
        <v>359.86232306742301</v>
      </c>
      <c r="BY32" s="8" cm="1">
        <f t="array" ref="BY32">S32*INDEX(prod_est,$G32+$H32-1,MATCH(BY$14,$BP$14:$DP$14,0))</f>
        <v>364.70583431880038</v>
      </c>
      <c r="BZ32" s="8" cm="1">
        <f t="array" ref="BZ32">T32*INDEX(prod_est,$G32+$H32-1,MATCH(BZ$14,$BP$14:$DP$14,0))</f>
        <v>365.65438031686557</v>
      </c>
      <c r="CA32" s="8" cm="1">
        <f t="array" ref="CA32">U32*INDEX(prod_est,$G32+$H32-1,MATCH(CA$14,$BP$14:$DP$14,0))</f>
        <v>366.60539334294492</v>
      </c>
      <c r="CB32" s="8" cm="1">
        <f t="array" ref="CB32">V32*INDEX(prod_est,$G32+$H32-1,MATCH(CB$14,$BP$14:$DP$14,0))</f>
        <v>367.55887981341499</v>
      </c>
      <c r="CC32" s="8" cm="1">
        <f t="array" ref="CC32">W32*INDEX(prod_est,$G32+$H32-1,MATCH(CC$14,$BP$14:$DP$14,0))</f>
        <v>367.425639719483</v>
      </c>
      <c r="CD32" s="8" cm="1">
        <f t="array" ref="CD32">X32*INDEX(prod_est,$G32+$H32-1,MATCH(CD$14,$BP$14:$DP$14,0))</f>
        <v>368.38125952960553</v>
      </c>
      <c r="CE32" s="8" cm="1">
        <f t="array" ref="CE32">Y32*INDEX(prod_est,$G32+$H32-1,MATCH(CE$14,$BP$14:$DP$14,0))</f>
        <v>369.339364765683</v>
      </c>
      <c r="CF32" s="8" cm="1">
        <f t="array" ref="CF32">Z32*INDEX(prod_est,$G32+$H32-1,MATCH(CF$14,$BP$14:$DP$14,0))</f>
        <v>370.29996189194173</v>
      </c>
      <c r="CG32" s="8" cm="1">
        <f t="array" ref="CG32">AA32*INDEX(prod_est,$G32+$H32-1,MATCH(CG$14,$BP$14:$DP$14,0))</f>
        <v>371.26305738941909</v>
      </c>
      <c r="CH32" s="8" cm="1">
        <f t="array" ref="CH32">AB32*INDEX(prod_est,$G32+$H32-1,MATCH(CH$14,$BP$14:$DP$14,0))</f>
        <v>372.22865775601008</v>
      </c>
      <c r="CI32" s="8" cm="1">
        <f t="array" ref="CI32">AC32*INDEX(prod_est,$G32+$H32-1,MATCH(CI$14,$BP$14:$DP$14,0))</f>
        <v>373.19676950650899</v>
      </c>
      <c r="CJ32" s="8" cm="1">
        <f t="array" ref="CJ32">AD32*INDEX(prod_est,$G32+$H32-1,MATCH(CJ$14,$BP$14:$DP$14,0))</f>
        <v>374.16739917265414</v>
      </c>
      <c r="CK32" s="8" cm="1">
        <f t="array" ref="CK32">AE32*INDEX(prod_est,$G32+$H32-1,MATCH(CK$14,$BP$14:$DP$14,0))</f>
        <v>375.14055330317291</v>
      </c>
      <c r="CL32" s="8" cm="1">
        <f t="array" ref="CL32">AF32*INDEX(prod_est,$G32+$H32-1,MATCH(CL$14,$BP$14:$DP$14,0))</f>
        <v>376.11623846382406</v>
      </c>
      <c r="CM32" s="8" cm="1">
        <f t="array" ref="CM32">AG32*INDEX(prod_est,$G32+$H32-1,MATCH(CM$14,$BP$14:$DP$14,0))</f>
        <v>377.09446123744203</v>
      </c>
      <c r="CN32" s="8" cm="1">
        <f t="array" ref="CN32">AH32*INDEX(prod_est,$G32+$H32-1,MATCH(CN$14,$BP$14:$DP$14,0))</f>
        <v>378.07522822398465</v>
      </c>
      <c r="CO32" s="8" cm="1">
        <f t="array" ref="CO32">AI32*INDEX(prod_est,$G32+$H32-1,MATCH(CO$14,$BP$14:$DP$14,0))</f>
        <v>379.05854604057254</v>
      </c>
      <c r="CP32" s="8" cm="1">
        <f t="array" ref="CP32">AJ32*INDEX(prod_est,$G32+$H32-1,MATCH(CP$14,$BP$14:$DP$14,0))</f>
        <v>380.04442132153883</v>
      </c>
      <c r="CQ32" s="8" cm="1">
        <f t="array" ref="CQ32">AK32*INDEX(prod_est,$G32+$H32-1,MATCH(CQ$14,$BP$14:$DP$14,0))</f>
        <v>381.03286071847037</v>
      </c>
      <c r="CR32" s="8" cm="1">
        <f t="array" ref="CR32">AL32*INDEX(prod_est,$G32+$H32-1,MATCH(CR$14,$BP$14:$DP$14,0))</f>
        <v>382.02387090025371</v>
      </c>
      <c r="CS32" s="8" cm="1">
        <f t="array" ref="CS32">AM32*INDEX(prod_est,$G32+$H32-1,MATCH(CS$14,$BP$14:$DP$14,0))</f>
        <v>383.01745855312049</v>
      </c>
      <c r="CT32" s="8" cm="1">
        <f t="array" ref="CT32">AN32*INDEX(prod_est,$G32+$H32-1,MATCH(CT$14,$BP$14:$DP$14,0))</f>
        <v>384.0136303806928</v>
      </c>
      <c r="CU32" s="8" cm="1">
        <f t="array" ref="CU32">AO32*INDEX(prod_est,$G32+$H32-1,MATCH(CU$14,$BP$14:$DP$14,0))</f>
        <v>385.01239310402622</v>
      </c>
      <c r="CV32" s="8" cm="1">
        <f t="array" ref="CV32">AP32*INDEX(prod_est,$G32+$H32-1,MATCH(CV$14,$BP$14:$DP$14,0))</f>
        <v>386.01375346165935</v>
      </c>
      <c r="CW32" cm="1">
        <f t="array" ref="CW32">AQ32*INDEX(prod_est,$G32+$H32-1,MATCH(CW$14,$BP$14:$DP$14,0))</f>
        <v>381.29824454153118</v>
      </c>
      <c r="CX32" cm="1">
        <f t="array" ref="CX32">AR32*INDEX(prod_est,$G32+$H32-1,MATCH(CX$14,$BP$14:$DP$14,0))</f>
        <v>376.64033984968859</v>
      </c>
      <c r="CY32" cm="1">
        <f t="array" ref="CY32">AS32*INDEX(prod_est,$G32+$H32-1,MATCH(CY$14,$BP$14:$DP$14,0))</f>
        <v>372.03933569811574</v>
      </c>
      <c r="CZ32" cm="1">
        <f t="array" ref="CZ32">AT32*INDEX(prod_est,$G32+$H32-1,MATCH(CZ$14,$BP$14:$DP$14,0))</f>
        <v>367.49453699498531</v>
      </c>
      <c r="DA32" cm="1">
        <f t="array" ref="DA32">AU32*INDEX(prod_est,$G32+$H32-1,MATCH(DA$14,$BP$14:$DP$14,0))</f>
        <v>363.00525713964885</v>
      </c>
      <c r="DB32" cm="1">
        <f t="array" ref="DB32">AV32*INDEX(prod_est,$G32+$H32-1,MATCH(DB$14,$BP$14:$DP$14,0))</f>
        <v>358.5708179189088</v>
      </c>
      <c r="DC32" cm="1">
        <f t="array" ref="DC32">AW32*INDEX(prod_est,$G32+$H32-1,MATCH(DC$14,$BP$14:$DP$14,0))</f>
        <v>354.19054940455851</v>
      </c>
      <c r="DD32" cm="1">
        <f t="array" ref="DD32">AX32*INDEX(prod_est,$G32+$H32-1,MATCH(DD$14,$BP$14:$DP$14,0))</f>
        <v>349.86378985217328</v>
      </c>
      <c r="DE32" cm="1">
        <f t="array" ref="DE32">AY32*INDEX(prod_est,$G32+$H32-1,MATCH(DE$14,$BP$14:$DP$14,0))</f>
        <v>345.58988560113823</v>
      </c>
      <c r="DF32" cm="1">
        <f t="array" ref="DF32">AZ32*INDEX(prod_est,$G32+$H32-1,MATCH(DF$14,$BP$14:$DP$14,0))</f>
        <v>341.36819097589705</v>
      </c>
      <c r="DG32" cm="1">
        <f t="array" ref="DG32">BA32*INDEX(prod_est,$G32+$H32-1,MATCH(DG$14,$BP$14:$DP$14,0))</f>
        <v>337.19806818840743</v>
      </c>
      <c r="DH32" cm="1">
        <f t="array" ref="DH32">BB32*INDEX(prod_est,$G32+$H32-1,MATCH(DH$14,$BP$14:$DP$14,0))</f>
        <v>333.0788872417877</v>
      </c>
      <c r="DI32" cm="1">
        <f t="array" ref="DI32">BC32*INDEX(prod_est,$G32+$H32-1,MATCH(DI$14,$BP$14:$DP$14,0))</f>
        <v>329.01002583514088</v>
      </c>
      <c r="DJ32" cm="1">
        <f t="array" ref="DJ32">BD32*INDEX(prod_est,$G32+$H32-1,MATCH(DJ$14,$BP$14:$DP$14,0))</f>
        <v>324.99086926954112</v>
      </c>
      <c r="DK32" cm="1">
        <f t="array" ref="DK32">BE32*INDEX(prod_est,$G32+$H32-1,MATCH(DK$14,$BP$14:$DP$14,0))</f>
        <v>321.02081035516892</v>
      </c>
      <c r="DL32" cm="1">
        <f t="array" ref="DL32">BF32*INDEX(prod_est,$G32+$H32-1,MATCH(DL$14,$BP$14:$DP$14,0))</f>
        <v>317.09924931958022</v>
      </c>
      <c r="DM32" cm="1">
        <f t="array" ref="DM32">BG32*INDEX(prod_est,$G32+$H32-1,MATCH(DM$14,$BP$14:$DP$14,0))</f>
        <v>313.22559371709673</v>
      </c>
      <c r="DN32" cm="1">
        <f t="array" ref="DN32">BH32*INDEX(prod_est,$G32+$H32-1,MATCH(DN$14,$BP$14:$DP$14,0))</f>
        <v>309.39925833930266</v>
      </c>
      <c r="DO32" cm="1">
        <f t="array" ref="DO32">BI32*INDEX(prod_est,$G32+$H32-1,MATCH(DO$14,$BP$14:$DP$14,0))</f>
        <v>305.61966512663503</v>
      </c>
      <c r="DP32" cm="1">
        <f t="array" ref="DP32">BJ32*INDEX(prod_est,$G32+$H32-1,MATCH(DP$14,$BP$14:$DP$14,0))</f>
        <v>301.88624308105403</v>
      </c>
    </row>
    <row r="33" spans="1:120" x14ac:dyDescent="0.25">
      <c r="A33" t="s">
        <v>52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241</v>
      </c>
      <c r="H33">
        <f>IFERROR(MATCH(D33,Production_est!$D$4:$D$339,0),"-")</f>
        <v>6</v>
      </c>
      <c r="I33" s="8" cm="1">
        <f t="array" ref="I33">IFERROR(INDEX(Production_est!$E$4:$E$339,H33+G33-1),"-")</f>
        <v>57692.6</v>
      </c>
      <c r="J33" s="42">
        <f t="shared" si="0"/>
        <v>0</v>
      </c>
      <c r="K33" s="42">
        <f t="shared" ref="K33:AP33" si="41">J33*(1-$F$4)</f>
        <v>0</v>
      </c>
      <c r="L33" s="42">
        <f t="shared" si="41"/>
        <v>0</v>
      </c>
      <c r="M33" s="42">
        <f t="shared" si="41"/>
        <v>0</v>
      </c>
      <c r="N33" s="42">
        <f t="shared" si="41"/>
        <v>0</v>
      </c>
      <c r="O33" s="42">
        <f t="shared" si="41"/>
        <v>0</v>
      </c>
      <c r="P33" s="42">
        <f t="shared" si="41"/>
        <v>0</v>
      </c>
      <c r="Q33" s="42">
        <f t="shared" si="41"/>
        <v>0</v>
      </c>
      <c r="R33" s="42">
        <f t="shared" si="41"/>
        <v>0</v>
      </c>
      <c r="S33" s="42">
        <f t="shared" si="41"/>
        <v>0</v>
      </c>
      <c r="T33" s="42">
        <f t="shared" si="41"/>
        <v>0</v>
      </c>
      <c r="U33" s="42">
        <f t="shared" si="41"/>
        <v>0</v>
      </c>
      <c r="V33" s="42">
        <f t="shared" si="41"/>
        <v>0</v>
      </c>
      <c r="W33" s="42">
        <f t="shared" si="41"/>
        <v>0</v>
      </c>
      <c r="X33" s="42">
        <f t="shared" si="41"/>
        <v>0</v>
      </c>
      <c r="Y33" s="42">
        <f t="shared" si="41"/>
        <v>0</v>
      </c>
      <c r="Z33" s="42">
        <f t="shared" si="41"/>
        <v>0</v>
      </c>
      <c r="AA33" s="42">
        <f t="shared" si="41"/>
        <v>0</v>
      </c>
      <c r="AB33" s="42">
        <f t="shared" si="41"/>
        <v>0</v>
      </c>
      <c r="AC33" s="42">
        <f t="shared" si="41"/>
        <v>0</v>
      </c>
      <c r="AD33" s="42">
        <f t="shared" si="41"/>
        <v>0</v>
      </c>
      <c r="AE33" s="42">
        <f t="shared" si="41"/>
        <v>0</v>
      </c>
      <c r="AF33" s="42">
        <f t="shared" si="41"/>
        <v>0</v>
      </c>
      <c r="AG33" s="42">
        <f t="shared" si="41"/>
        <v>0</v>
      </c>
      <c r="AH33" s="42">
        <f t="shared" si="41"/>
        <v>0</v>
      </c>
      <c r="AI33" s="42">
        <f t="shared" si="41"/>
        <v>0</v>
      </c>
      <c r="AJ33" s="42">
        <f t="shared" si="41"/>
        <v>0</v>
      </c>
      <c r="AK33" s="42">
        <f t="shared" si="41"/>
        <v>0</v>
      </c>
      <c r="AL33" s="42">
        <f t="shared" si="41"/>
        <v>0</v>
      </c>
      <c r="AM33" s="42">
        <f t="shared" si="41"/>
        <v>0</v>
      </c>
      <c r="AN33" s="42">
        <f t="shared" si="41"/>
        <v>0</v>
      </c>
      <c r="AO33" s="42">
        <f t="shared" si="41"/>
        <v>0</v>
      </c>
      <c r="AP33" s="42">
        <f t="shared" si="41"/>
        <v>0</v>
      </c>
      <c r="AQ33" s="42">
        <f t="shared" ref="AQ33:BJ33" si="42">AP33*(1-$F$4)</f>
        <v>0</v>
      </c>
      <c r="AR33" s="42">
        <f t="shared" si="42"/>
        <v>0</v>
      </c>
      <c r="AS33" s="42">
        <f t="shared" si="42"/>
        <v>0</v>
      </c>
      <c r="AT33" s="42">
        <f t="shared" si="42"/>
        <v>0</v>
      </c>
      <c r="AU33" s="42">
        <f t="shared" si="42"/>
        <v>0</v>
      </c>
      <c r="AV33" s="42">
        <f t="shared" si="42"/>
        <v>0</v>
      </c>
      <c r="AW33" s="42">
        <f t="shared" si="42"/>
        <v>0</v>
      </c>
      <c r="AX33" s="42">
        <f t="shared" si="42"/>
        <v>0</v>
      </c>
      <c r="AY33" s="42">
        <f t="shared" si="42"/>
        <v>0</v>
      </c>
      <c r="AZ33" s="42">
        <f t="shared" si="42"/>
        <v>0</v>
      </c>
      <c r="BA33" s="42">
        <f t="shared" si="42"/>
        <v>0</v>
      </c>
      <c r="BB33" s="42">
        <f t="shared" si="42"/>
        <v>0</v>
      </c>
      <c r="BC33" s="42">
        <f t="shared" si="42"/>
        <v>0</v>
      </c>
      <c r="BD33" s="42">
        <f t="shared" si="42"/>
        <v>0</v>
      </c>
      <c r="BE33" s="42">
        <f t="shared" si="42"/>
        <v>0</v>
      </c>
      <c r="BF33" s="42">
        <f t="shared" si="42"/>
        <v>0</v>
      </c>
      <c r="BG33" s="42">
        <f t="shared" si="42"/>
        <v>0</v>
      </c>
      <c r="BH33" s="42">
        <f t="shared" si="42"/>
        <v>0</v>
      </c>
      <c r="BI33" s="42">
        <f t="shared" si="42"/>
        <v>0</v>
      </c>
      <c r="BJ33" s="42">
        <f t="shared" si="42"/>
        <v>0</v>
      </c>
      <c r="BK33" t="str">
        <f t="shared" si="3"/>
        <v>16_RUS</v>
      </c>
      <c r="BL33" t="str">
        <f t="shared" si="4"/>
        <v>d_ind_cem_15_1_fwood_wwaste</v>
      </c>
      <c r="BO33" s="8">
        <f t="shared" si="5"/>
        <v>0</v>
      </c>
      <c r="BP33" s="8">
        <f t="shared" si="6"/>
        <v>0</v>
      </c>
      <c r="BQ33" s="8" cm="1">
        <f t="array" ref="BQ33">K33*INDEX(prod_est,$G33+$H33-1,MATCH(BQ$14,$BP$14:$DP$14,0))</f>
        <v>0</v>
      </c>
      <c r="BR33" s="8" cm="1">
        <f t="array" ref="BR33">L33*INDEX(prod_est,$G33+$H33-1,MATCH(BR$14,$BP$14:$DP$14,0))</f>
        <v>0</v>
      </c>
      <c r="BS33" s="8" cm="1">
        <f t="array" ref="BS33">M33*INDEX(prod_est,$G33+$H33-1,MATCH(BS$14,$BP$14:$DP$14,0))</f>
        <v>0</v>
      </c>
      <c r="BT33" s="8" cm="1">
        <f t="array" ref="BT33">N33*INDEX(prod_est,$G33+$H33-1,MATCH(BT$14,$BP$14:$DP$14,0))</f>
        <v>0</v>
      </c>
      <c r="BU33" s="8" cm="1">
        <f t="array" ref="BU33">O33*INDEX(prod_est,$G33+$H33-1,MATCH(BU$14,$BP$14:$DP$14,0))</f>
        <v>0</v>
      </c>
      <c r="BV33" s="8" cm="1">
        <f t="array" ref="BV33">P33*INDEX(prod_est,$G33+$H33-1,MATCH(BV$14,$BP$14:$DP$14,0))</f>
        <v>0</v>
      </c>
      <c r="BW33" s="8" cm="1">
        <f t="array" ref="BW33">Q33*INDEX(prod_est,$G33+$H33-1,MATCH(BW$14,$BP$14:$DP$14,0))</f>
        <v>0</v>
      </c>
      <c r="BX33" s="8" cm="1">
        <f t="array" ref="BX33">R33*INDEX(prod_est,$G33+$H33-1,MATCH(BX$14,$BP$14:$DP$14,0))</f>
        <v>0</v>
      </c>
      <c r="BY33" s="8" cm="1">
        <f t="array" ref="BY33">S33*INDEX(prod_est,$G33+$H33-1,MATCH(BY$14,$BP$14:$DP$14,0))</f>
        <v>0</v>
      </c>
      <c r="BZ33" s="8" cm="1">
        <f t="array" ref="BZ33">T33*INDEX(prod_est,$G33+$H33-1,MATCH(BZ$14,$BP$14:$DP$14,0))</f>
        <v>0</v>
      </c>
      <c r="CA33" s="8" cm="1">
        <f t="array" ref="CA33">U33*INDEX(prod_est,$G33+$H33-1,MATCH(CA$14,$BP$14:$DP$14,0))</f>
        <v>0</v>
      </c>
      <c r="CB33" s="8" cm="1">
        <f t="array" ref="CB33">V33*INDEX(prod_est,$G33+$H33-1,MATCH(CB$14,$BP$14:$DP$14,0))</f>
        <v>0</v>
      </c>
      <c r="CC33" s="8" cm="1">
        <f t="array" ref="CC33">W33*INDEX(prod_est,$G33+$H33-1,MATCH(CC$14,$BP$14:$DP$14,0))</f>
        <v>0</v>
      </c>
      <c r="CD33" s="8" cm="1">
        <f t="array" ref="CD33">X33*INDEX(prod_est,$G33+$H33-1,MATCH(CD$14,$BP$14:$DP$14,0))</f>
        <v>0</v>
      </c>
      <c r="CE33" s="8" cm="1">
        <f t="array" ref="CE33">Y33*INDEX(prod_est,$G33+$H33-1,MATCH(CE$14,$BP$14:$DP$14,0))</f>
        <v>0</v>
      </c>
      <c r="CF33" s="8" cm="1">
        <f t="array" ref="CF33">Z33*INDEX(prod_est,$G33+$H33-1,MATCH(CF$14,$BP$14:$DP$14,0))</f>
        <v>0</v>
      </c>
      <c r="CG33" s="8" cm="1">
        <f t="array" ref="CG33">AA33*INDEX(prod_est,$G33+$H33-1,MATCH(CG$14,$BP$14:$DP$14,0))</f>
        <v>0</v>
      </c>
      <c r="CH33" s="8" cm="1">
        <f t="array" ref="CH33">AB33*INDEX(prod_est,$G33+$H33-1,MATCH(CH$14,$BP$14:$DP$14,0))</f>
        <v>0</v>
      </c>
      <c r="CI33" s="8" cm="1">
        <f t="array" ref="CI33">AC33*INDEX(prod_est,$G33+$H33-1,MATCH(CI$14,$BP$14:$DP$14,0))</f>
        <v>0</v>
      </c>
      <c r="CJ33" s="8" cm="1">
        <f t="array" ref="CJ33">AD33*INDEX(prod_est,$G33+$H33-1,MATCH(CJ$14,$BP$14:$DP$14,0))</f>
        <v>0</v>
      </c>
      <c r="CK33" s="8" cm="1">
        <f t="array" ref="CK33">AE33*INDEX(prod_est,$G33+$H33-1,MATCH(CK$14,$BP$14:$DP$14,0))</f>
        <v>0</v>
      </c>
      <c r="CL33" s="8" cm="1">
        <f t="array" ref="CL33">AF33*INDEX(prod_est,$G33+$H33-1,MATCH(CL$14,$BP$14:$DP$14,0))</f>
        <v>0</v>
      </c>
      <c r="CM33" s="8" cm="1">
        <f t="array" ref="CM33">AG33*INDEX(prod_est,$G33+$H33-1,MATCH(CM$14,$BP$14:$DP$14,0))</f>
        <v>0</v>
      </c>
      <c r="CN33" s="8" cm="1">
        <f t="array" ref="CN33">AH33*INDEX(prod_est,$G33+$H33-1,MATCH(CN$14,$BP$14:$DP$14,0))</f>
        <v>0</v>
      </c>
      <c r="CO33" s="8" cm="1">
        <f t="array" ref="CO33">AI33*INDEX(prod_est,$G33+$H33-1,MATCH(CO$14,$BP$14:$DP$14,0))</f>
        <v>0</v>
      </c>
      <c r="CP33" s="8" cm="1">
        <f t="array" ref="CP33">AJ33*INDEX(prod_est,$G33+$H33-1,MATCH(CP$14,$BP$14:$DP$14,0))</f>
        <v>0</v>
      </c>
      <c r="CQ33" s="8" cm="1">
        <f t="array" ref="CQ33">AK33*INDEX(prod_est,$G33+$H33-1,MATCH(CQ$14,$BP$14:$DP$14,0))</f>
        <v>0</v>
      </c>
      <c r="CR33" s="8" cm="1">
        <f t="array" ref="CR33">AL33*INDEX(prod_est,$G33+$H33-1,MATCH(CR$14,$BP$14:$DP$14,0))</f>
        <v>0</v>
      </c>
      <c r="CS33" s="8" cm="1">
        <f t="array" ref="CS33">AM33*INDEX(prod_est,$G33+$H33-1,MATCH(CS$14,$BP$14:$DP$14,0))</f>
        <v>0</v>
      </c>
      <c r="CT33" s="8" cm="1">
        <f t="array" ref="CT33">AN33*INDEX(prod_est,$G33+$H33-1,MATCH(CT$14,$BP$14:$DP$14,0))</f>
        <v>0</v>
      </c>
      <c r="CU33" s="8" cm="1">
        <f t="array" ref="CU33">AO33*INDEX(prod_est,$G33+$H33-1,MATCH(CU$14,$BP$14:$DP$14,0))</f>
        <v>0</v>
      </c>
      <c r="CV33" s="8" cm="1">
        <f t="array" ref="CV33">AP33*INDEX(prod_est,$G33+$H33-1,MATCH(CV$14,$BP$14:$DP$14,0))</f>
        <v>0</v>
      </c>
      <c r="CW33" cm="1">
        <f t="array" ref="CW33">AQ33*INDEX(prod_est,$G33+$H33-1,MATCH(CW$14,$BP$14:$DP$14,0))</f>
        <v>0</v>
      </c>
      <c r="CX33" cm="1">
        <f t="array" ref="CX33">AR33*INDEX(prod_est,$G33+$H33-1,MATCH(CX$14,$BP$14:$DP$14,0))</f>
        <v>0</v>
      </c>
      <c r="CY33" cm="1">
        <f t="array" ref="CY33">AS33*INDEX(prod_est,$G33+$H33-1,MATCH(CY$14,$BP$14:$DP$14,0))</f>
        <v>0</v>
      </c>
      <c r="CZ33" cm="1">
        <f t="array" ref="CZ33">AT33*INDEX(prod_est,$G33+$H33-1,MATCH(CZ$14,$BP$14:$DP$14,0))</f>
        <v>0</v>
      </c>
      <c r="DA33" cm="1">
        <f t="array" ref="DA33">AU33*INDEX(prod_est,$G33+$H33-1,MATCH(DA$14,$BP$14:$DP$14,0))</f>
        <v>0</v>
      </c>
      <c r="DB33" cm="1">
        <f t="array" ref="DB33">AV33*INDEX(prod_est,$G33+$H33-1,MATCH(DB$14,$BP$14:$DP$14,0))</f>
        <v>0</v>
      </c>
      <c r="DC33" cm="1">
        <f t="array" ref="DC33">AW33*INDEX(prod_est,$G33+$H33-1,MATCH(DC$14,$BP$14:$DP$14,0))</f>
        <v>0</v>
      </c>
      <c r="DD33" cm="1">
        <f t="array" ref="DD33">AX33*INDEX(prod_est,$G33+$H33-1,MATCH(DD$14,$BP$14:$DP$14,0))</f>
        <v>0</v>
      </c>
      <c r="DE33" cm="1">
        <f t="array" ref="DE33">AY33*INDEX(prod_est,$G33+$H33-1,MATCH(DE$14,$BP$14:$DP$14,0))</f>
        <v>0</v>
      </c>
      <c r="DF33" cm="1">
        <f t="array" ref="DF33">AZ33*INDEX(prod_est,$G33+$H33-1,MATCH(DF$14,$BP$14:$DP$14,0))</f>
        <v>0</v>
      </c>
      <c r="DG33" cm="1">
        <f t="array" ref="DG33">BA33*INDEX(prod_est,$G33+$H33-1,MATCH(DG$14,$BP$14:$DP$14,0))</f>
        <v>0</v>
      </c>
      <c r="DH33" cm="1">
        <f t="array" ref="DH33">BB33*INDEX(prod_est,$G33+$H33-1,MATCH(DH$14,$BP$14:$DP$14,0))</f>
        <v>0</v>
      </c>
      <c r="DI33" cm="1">
        <f t="array" ref="DI33">BC33*INDEX(prod_est,$G33+$H33-1,MATCH(DI$14,$BP$14:$DP$14,0))</f>
        <v>0</v>
      </c>
      <c r="DJ33" cm="1">
        <f t="array" ref="DJ33">BD33*INDEX(prod_est,$G33+$H33-1,MATCH(DJ$14,$BP$14:$DP$14,0))</f>
        <v>0</v>
      </c>
      <c r="DK33" cm="1">
        <f t="array" ref="DK33">BE33*INDEX(prod_est,$G33+$H33-1,MATCH(DK$14,$BP$14:$DP$14,0))</f>
        <v>0</v>
      </c>
      <c r="DL33" cm="1">
        <f t="array" ref="DL33">BF33*INDEX(prod_est,$G33+$H33-1,MATCH(DL$14,$BP$14:$DP$14,0))</f>
        <v>0</v>
      </c>
      <c r="DM33" cm="1">
        <f t="array" ref="DM33">BG33*INDEX(prod_est,$G33+$H33-1,MATCH(DM$14,$BP$14:$DP$14,0))</f>
        <v>0</v>
      </c>
      <c r="DN33" cm="1">
        <f t="array" ref="DN33">BH33*INDEX(prod_est,$G33+$H33-1,MATCH(DN$14,$BP$14:$DP$14,0))</f>
        <v>0</v>
      </c>
      <c r="DO33" cm="1">
        <f t="array" ref="DO33">BI33*INDEX(prod_est,$G33+$H33-1,MATCH(DO$14,$BP$14:$DP$14,0))</f>
        <v>0</v>
      </c>
      <c r="DP33" cm="1">
        <f t="array" ref="DP33">BJ33*INDEX(prod_est,$G33+$H33-1,MATCH(DP$14,$BP$14:$DP$14,0))</f>
        <v>0</v>
      </c>
    </row>
    <row r="34" spans="1:120" x14ac:dyDescent="0.25">
      <c r="A34" t="s">
        <v>52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241</v>
      </c>
      <c r="H34">
        <f>IFERROR(MATCH(D34,Production_est!$D$4:$D$339,0),"-")</f>
        <v>6</v>
      </c>
      <c r="I34" s="8" cm="1">
        <f t="array" ref="I34">IFERROR(INDEX(Production_est!$E$4:$E$339,H34+G34-1),"-")</f>
        <v>57692.6</v>
      </c>
      <c r="J34" s="42">
        <f t="shared" si="0"/>
        <v>0</v>
      </c>
      <c r="K34" s="42">
        <f t="shared" ref="K34:AP34" si="43">J34*(1-$F$4)</f>
        <v>0</v>
      </c>
      <c r="L34" s="42">
        <f t="shared" si="43"/>
        <v>0</v>
      </c>
      <c r="M34" s="42">
        <f t="shared" si="43"/>
        <v>0</v>
      </c>
      <c r="N34" s="42">
        <f t="shared" si="43"/>
        <v>0</v>
      </c>
      <c r="O34" s="42">
        <f t="shared" si="43"/>
        <v>0</v>
      </c>
      <c r="P34" s="42">
        <f t="shared" si="43"/>
        <v>0</v>
      </c>
      <c r="Q34" s="42">
        <f t="shared" si="43"/>
        <v>0</v>
      </c>
      <c r="R34" s="42">
        <f t="shared" si="43"/>
        <v>0</v>
      </c>
      <c r="S34" s="42">
        <f t="shared" si="43"/>
        <v>0</v>
      </c>
      <c r="T34" s="42">
        <f t="shared" si="43"/>
        <v>0</v>
      </c>
      <c r="U34" s="42">
        <f t="shared" si="43"/>
        <v>0</v>
      </c>
      <c r="V34" s="42">
        <f t="shared" si="43"/>
        <v>0</v>
      </c>
      <c r="W34" s="42">
        <f t="shared" si="43"/>
        <v>0</v>
      </c>
      <c r="X34" s="42">
        <f t="shared" si="43"/>
        <v>0</v>
      </c>
      <c r="Y34" s="42">
        <f t="shared" si="43"/>
        <v>0</v>
      </c>
      <c r="Z34" s="42">
        <f t="shared" si="43"/>
        <v>0</v>
      </c>
      <c r="AA34" s="42">
        <f t="shared" si="43"/>
        <v>0</v>
      </c>
      <c r="AB34" s="42">
        <f t="shared" si="43"/>
        <v>0</v>
      </c>
      <c r="AC34" s="42">
        <f t="shared" si="43"/>
        <v>0</v>
      </c>
      <c r="AD34" s="42">
        <f t="shared" si="43"/>
        <v>0</v>
      </c>
      <c r="AE34" s="42">
        <f t="shared" si="43"/>
        <v>0</v>
      </c>
      <c r="AF34" s="42">
        <f t="shared" si="43"/>
        <v>0</v>
      </c>
      <c r="AG34" s="42">
        <f t="shared" si="43"/>
        <v>0</v>
      </c>
      <c r="AH34" s="42">
        <f t="shared" si="43"/>
        <v>0</v>
      </c>
      <c r="AI34" s="42">
        <f t="shared" si="43"/>
        <v>0</v>
      </c>
      <c r="AJ34" s="42">
        <f t="shared" si="43"/>
        <v>0</v>
      </c>
      <c r="AK34" s="42">
        <f t="shared" si="43"/>
        <v>0</v>
      </c>
      <c r="AL34" s="42">
        <f t="shared" si="43"/>
        <v>0</v>
      </c>
      <c r="AM34" s="42">
        <f t="shared" si="43"/>
        <v>0</v>
      </c>
      <c r="AN34" s="42">
        <f t="shared" si="43"/>
        <v>0</v>
      </c>
      <c r="AO34" s="42">
        <f t="shared" si="43"/>
        <v>0</v>
      </c>
      <c r="AP34" s="42">
        <f t="shared" si="43"/>
        <v>0</v>
      </c>
      <c r="AQ34" s="42">
        <f t="shared" ref="AQ34:BJ34" si="44">AP34*(1-$F$4)</f>
        <v>0</v>
      </c>
      <c r="AR34" s="42">
        <f t="shared" si="44"/>
        <v>0</v>
      </c>
      <c r="AS34" s="42">
        <f t="shared" si="44"/>
        <v>0</v>
      </c>
      <c r="AT34" s="42">
        <f t="shared" si="44"/>
        <v>0</v>
      </c>
      <c r="AU34" s="42">
        <f t="shared" si="44"/>
        <v>0</v>
      </c>
      <c r="AV34" s="42">
        <f t="shared" si="44"/>
        <v>0</v>
      </c>
      <c r="AW34" s="42">
        <f t="shared" si="44"/>
        <v>0</v>
      </c>
      <c r="AX34" s="42">
        <f t="shared" si="44"/>
        <v>0</v>
      </c>
      <c r="AY34" s="42">
        <f t="shared" si="44"/>
        <v>0</v>
      </c>
      <c r="AZ34" s="42">
        <f t="shared" si="44"/>
        <v>0</v>
      </c>
      <c r="BA34" s="42">
        <f t="shared" si="44"/>
        <v>0</v>
      </c>
      <c r="BB34" s="42">
        <f t="shared" si="44"/>
        <v>0</v>
      </c>
      <c r="BC34" s="42">
        <f t="shared" si="44"/>
        <v>0</v>
      </c>
      <c r="BD34" s="42">
        <f t="shared" si="44"/>
        <v>0</v>
      </c>
      <c r="BE34" s="42">
        <f t="shared" si="44"/>
        <v>0</v>
      </c>
      <c r="BF34" s="42">
        <f t="shared" si="44"/>
        <v>0</v>
      </c>
      <c r="BG34" s="42">
        <f t="shared" si="44"/>
        <v>0</v>
      </c>
      <c r="BH34" s="42">
        <f t="shared" si="44"/>
        <v>0</v>
      </c>
      <c r="BI34" s="42">
        <f t="shared" si="44"/>
        <v>0</v>
      </c>
      <c r="BJ34" s="42">
        <f t="shared" si="44"/>
        <v>0</v>
      </c>
      <c r="BK34" t="str">
        <f t="shared" si="3"/>
        <v>16_RUS</v>
      </c>
      <c r="BL34" t="str">
        <f t="shared" si="4"/>
        <v>d_ind_cem_15_2_bagasse</v>
      </c>
      <c r="BO34" s="8">
        <f t="shared" si="5"/>
        <v>0</v>
      </c>
      <c r="BP34" s="8">
        <f t="shared" si="6"/>
        <v>0</v>
      </c>
      <c r="BQ34" s="8" cm="1">
        <f t="array" ref="BQ34">K34*INDEX(prod_est,$G34+$H34-1,MATCH(BQ$14,$BP$14:$DP$14,0))</f>
        <v>0</v>
      </c>
      <c r="BR34" s="8" cm="1">
        <f t="array" ref="BR34">L34*INDEX(prod_est,$G34+$H34-1,MATCH(BR$14,$BP$14:$DP$14,0))</f>
        <v>0</v>
      </c>
      <c r="BS34" s="8" cm="1">
        <f t="array" ref="BS34">M34*INDEX(prod_est,$G34+$H34-1,MATCH(BS$14,$BP$14:$DP$14,0))</f>
        <v>0</v>
      </c>
      <c r="BT34" s="8" cm="1">
        <f t="array" ref="BT34">N34*INDEX(prod_est,$G34+$H34-1,MATCH(BT$14,$BP$14:$DP$14,0))</f>
        <v>0</v>
      </c>
      <c r="BU34" s="8" cm="1">
        <f t="array" ref="BU34">O34*INDEX(prod_est,$G34+$H34-1,MATCH(BU$14,$BP$14:$DP$14,0))</f>
        <v>0</v>
      </c>
      <c r="BV34" s="8" cm="1">
        <f t="array" ref="BV34">P34*INDEX(prod_est,$G34+$H34-1,MATCH(BV$14,$BP$14:$DP$14,0))</f>
        <v>0</v>
      </c>
      <c r="BW34" s="8" cm="1">
        <f t="array" ref="BW34">Q34*INDEX(prod_est,$G34+$H34-1,MATCH(BW$14,$BP$14:$DP$14,0))</f>
        <v>0</v>
      </c>
      <c r="BX34" s="8" cm="1">
        <f t="array" ref="BX34">R34*INDEX(prod_est,$G34+$H34-1,MATCH(BX$14,$BP$14:$DP$14,0))</f>
        <v>0</v>
      </c>
      <c r="BY34" s="8" cm="1">
        <f t="array" ref="BY34">S34*INDEX(prod_est,$G34+$H34-1,MATCH(BY$14,$BP$14:$DP$14,0))</f>
        <v>0</v>
      </c>
      <c r="BZ34" s="8" cm="1">
        <f t="array" ref="BZ34">T34*INDEX(prod_est,$G34+$H34-1,MATCH(BZ$14,$BP$14:$DP$14,0))</f>
        <v>0</v>
      </c>
      <c r="CA34" s="8" cm="1">
        <f t="array" ref="CA34">U34*INDEX(prod_est,$G34+$H34-1,MATCH(CA$14,$BP$14:$DP$14,0))</f>
        <v>0</v>
      </c>
      <c r="CB34" s="8" cm="1">
        <f t="array" ref="CB34">V34*INDEX(prod_est,$G34+$H34-1,MATCH(CB$14,$BP$14:$DP$14,0))</f>
        <v>0</v>
      </c>
      <c r="CC34" s="8" cm="1">
        <f t="array" ref="CC34">W34*INDEX(prod_est,$G34+$H34-1,MATCH(CC$14,$BP$14:$DP$14,0))</f>
        <v>0</v>
      </c>
      <c r="CD34" s="8" cm="1">
        <f t="array" ref="CD34">X34*INDEX(prod_est,$G34+$H34-1,MATCH(CD$14,$BP$14:$DP$14,0))</f>
        <v>0</v>
      </c>
      <c r="CE34" s="8" cm="1">
        <f t="array" ref="CE34">Y34*INDEX(prod_est,$G34+$H34-1,MATCH(CE$14,$BP$14:$DP$14,0))</f>
        <v>0</v>
      </c>
      <c r="CF34" s="8" cm="1">
        <f t="array" ref="CF34">Z34*INDEX(prod_est,$G34+$H34-1,MATCH(CF$14,$BP$14:$DP$14,0))</f>
        <v>0</v>
      </c>
      <c r="CG34" s="8" cm="1">
        <f t="array" ref="CG34">AA34*INDEX(prod_est,$G34+$H34-1,MATCH(CG$14,$BP$14:$DP$14,0))</f>
        <v>0</v>
      </c>
      <c r="CH34" s="8" cm="1">
        <f t="array" ref="CH34">AB34*INDEX(prod_est,$G34+$H34-1,MATCH(CH$14,$BP$14:$DP$14,0))</f>
        <v>0</v>
      </c>
      <c r="CI34" s="8" cm="1">
        <f t="array" ref="CI34">AC34*INDEX(prod_est,$G34+$H34-1,MATCH(CI$14,$BP$14:$DP$14,0))</f>
        <v>0</v>
      </c>
      <c r="CJ34" s="8" cm="1">
        <f t="array" ref="CJ34">AD34*INDEX(prod_est,$G34+$H34-1,MATCH(CJ$14,$BP$14:$DP$14,0))</f>
        <v>0</v>
      </c>
      <c r="CK34" s="8" cm="1">
        <f t="array" ref="CK34">AE34*INDEX(prod_est,$G34+$H34-1,MATCH(CK$14,$BP$14:$DP$14,0))</f>
        <v>0</v>
      </c>
      <c r="CL34" s="8" cm="1">
        <f t="array" ref="CL34">AF34*INDEX(prod_est,$G34+$H34-1,MATCH(CL$14,$BP$14:$DP$14,0))</f>
        <v>0</v>
      </c>
      <c r="CM34" s="8" cm="1">
        <f t="array" ref="CM34">AG34*INDEX(prod_est,$G34+$H34-1,MATCH(CM$14,$BP$14:$DP$14,0))</f>
        <v>0</v>
      </c>
      <c r="CN34" s="8" cm="1">
        <f t="array" ref="CN34">AH34*INDEX(prod_est,$G34+$H34-1,MATCH(CN$14,$BP$14:$DP$14,0))</f>
        <v>0</v>
      </c>
      <c r="CO34" s="8" cm="1">
        <f t="array" ref="CO34">AI34*INDEX(prod_est,$G34+$H34-1,MATCH(CO$14,$BP$14:$DP$14,0))</f>
        <v>0</v>
      </c>
      <c r="CP34" s="8" cm="1">
        <f t="array" ref="CP34">AJ34*INDEX(prod_est,$G34+$H34-1,MATCH(CP$14,$BP$14:$DP$14,0))</f>
        <v>0</v>
      </c>
      <c r="CQ34" s="8" cm="1">
        <f t="array" ref="CQ34">AK34*INDEX(prod_est,$G34+$H34-1,MATCH(CQ$14,$BP$14:$DP$14,0))</f>
        <v>0</v>
      </c>
      <c r="CR34" s="8" cm="1">
        <f t="array" ref="CR34">AL34*INDEX(prod_est,$G34+$H34-1,MATCH(CR$14,$BP$14:$DP$14,0))</f>
        <v>0</v>
      </c>
      <c r="CS34" s="8" cm="1">
        <f t="array" ref="CS34">AM34*INDEX(prod_est,$G34+$H34-1,MATCH(CS$14,$BP$14:$DP$14,0))</f>
        <v>0</v>
      </c>
      <c r="CT34" s="8" cm="1">
        <f t="array" ref="CT34">AN34*INDEX(prod_est,$G34+$H34-1,MATCH(CT$14,$BP$14:$DP$14,0))</f>
        <v>0</v>
      </c>
      <c r="CU34" s="8" cm="1">
        <f t="array" ref="CU34">AO34*INDEX(prod_est,$G34+$H34-1,MATCH(CU$14,$BP$14:$DP$14,0))</f>
        <v>0</v>
      </c>
      <c r="CV34" s="8" cm="1">
        <f t="array" ref="CV34">AP34*INDEX(prod_est,$G34+$H34-1,MATCH(CV$14,$BP$14:$DP$14,0))</f>
        <v>0</v>
      </c>
      <c r="CW34" cm="1">
        <f t="array" ref="CW34">AQ34*INDEX(prod_est,$G34+$H34-1,MATCH(CW$14,$BP$14:$DP$14,0))</f>
        <v>0</v>
      </c>
      <c r="CX34" cm="1">
        <f t="array" ref="CX34">AR34*INDEX(prod_est,$G34+$H34-1,MATCH(CX$14,$BP$14:$DP$14,0))</f>
        <v>0</v>
      </c>
      <c r="CY34" cm="1">
        <f t="array" ref="CY34">AS34*INDEX(prod_est,$G34+$H34-1,MATCH(CY$14,$BP$14:$DP$14,0))</f>
        <v>0</v>
      </c>
      <c r="CZ34" cm="1">
        <f t="array" ref="CZ34">AT34*INDEX(prod_est,$G34+$H34-1,MATCH(CZ$14,$BP$14:$DP$14,0))</f>
        <v>0</v>
      </c>
      <c r="DA34" cm="1">
        <f t="array" ref="DA34">AU34*INDEX(prod_est,$G34+$H34-1,MATCH(DA$14,$BP$14:$DP$14,0))</f>
        <v>0</v>
      </c>
      <c r="DB34" cm="1">
        <f t="array" ref="DB34">AV34*INDEX(prod_est,$G34+$H34-1,MATCH(DB$14,$BP$14:$DP$14,0))</f>
        <v>0</v>
      </c>
      <c r="DC34" cm="1">
        <f t="array" ref="DC34">AW34*INDEX(prod_est,$G34+$H34-1,MATCH(DC$14,$BP$14:$DP$14,0))</f>
        <v>0</v>
      </c>
      <c r="DD34" cm="1">
        <f t="array" ref="DD34">AX34*INDEX(prod_est,$G34+$H34-1,MATCH(DD$14,$BP$14:$DP$14,0))</f>
        <v>0</v>
      </c>
      <c r="DE34" cm="1">
        <f t="array" ref="DE34">AY34*INDEX(prod_est,$G34+$H34-1,MATCH(DE$14,$BP$14:$DP$14,0))</f>
        <v>0</v>
      </c>
      <c r="DF34" cm="1">
        <f t="array" ref="DF34">AZ34*INDEX(prod_est,$G34+$H34-1,MATCH(DF$14,$BP$14:$DP$14,0))</f>
        <v>0</v>
      </c>
      <c r="DG34" cm="1">
        <f t="array" ref="DG34">BA34*INDEX(prod_est,$G34+$H34-1,MATCH(DG$14,$BP$14:$DP$14,0))</f>
        <v>0</v>
      </c>
      <c r="DH34" cm="1">
        <f t="array" ref="DH34">BB34*INDEX(prod_est,$G34+$H34-1,MATCH(DH$14,$BP$14:$DP$14,0))</f>
        <v>0</v>
      </c>
      <c r="DI34" cm="1">
        <f t="array" ref="DI34">BC34*INDEX(prod_est,$G34+$H34-1,MATCH(DI$14,$BP$14:$DP$14,0))</f>
        <v>0</v>
      </c>
      <c r="DJ34" cm="1">
        <f t="array" ref="DJ34">BD34*INDEX(prod_est,$G34+$H34-1,MATCH(DJ$14,$BP$14:$DP$14,0))</f>
        <v>0</v>
      </c>
      <c r="DK34" cm="1">
        <f t="array" ref="DK34">BE34*INDEX(prod_est,$G34+$H34-1,MATCH(DK$14,$BP$14:$DP$14,0))</f>
        <v>0</v>
      </c>
      <c r="DL34" cm="1">
        <f t="array" ref="DL34">BF34*INDEX(prod_est,$G34+$H34-1,MATCH(DL$14,$BP$14:$DP$14,0))</f>
        <v>0</v>
      </c>
      <c r="DM34" cm="1">
        <f t="array" ref="DM34">BG34*INDEX(prod_est,$G34+$H34-1,MATCH(DM$14,$BP$14:$DP$14,0))</f>
        <v>0</v>
      </c>
      <c r="DN34" cm="1">
        <f t="array" ref="DN34">BH34*INDEX(prod_est,$G34+$H34-1,MATCH(DN$14,$BP$14:$DP$14,0))</f>
        <v>0</v>
      </c>
      <c r="DO34" cm="1">
        <f t="array" ref="DO34">BI34*INDEX(prod_est,$G34+$H34-1,MATCH(DO$14,$BP$14:$DP$14,0))</f>
        <v>0</v>
      </c>
      <c r="DP34" cm="1">
        <f t="array" ref="DP34">BJ34*INDEX(prod_est,$G34+$H34-1,MATCH(DP$14,$BP$14:$DP$14,0))</f>
        <v>0</v>
      </c>
    </row>
    <row r="35" spans="1:120" x14ac:dyDescent="0.25">
      <c r="A35" t="s">
        <v>52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241</v>
      </c>
      <c r="H35">
        <f>IFERROR(MATCH(D35,Production_est!$D$4:$D$339,0),"-")</f>
        <v>6</v>
      </c>
      <c r="I35" s="8" cm="1">
        <f t="array" ref="I35">IFERROR(INDEX(Production_est!$E$4:$E$339,H35+G35-1),"-")</f>
        <v>57692.6</v>
      </c>
      <c r="J35" s="42">
        <f t="shared" si="0"/>
        <v>0</v>
      </c>
      <c r="K35" s="42">
        <f t="shared" ref="K35:AP35" si="45">J35*(1-$F$4)</f>
        <v>0</v>
      </c>
      <c r="L35" s="42">
        <f t="shared" si="45"/>
        <v>0</v>
      </c>
      <c r="M35" s="42">
        <f t="shared" si="45"/>
        <v>0</v>
      </c>
      <c r="N35" s="42">
        <f t="shared" si="45"/>
        <v>0</v>
      </c>
      <c r="O35" s="42">
        <f t="shared" si="45"/>
        <v>0</v>
      </c>
      <c r="P35" s="42">
        <f t="shared" si="45"/>
        <v>0</v>
      </c>
      <c r="Q35" s="42">
        <f t="shared" si="45"/>
        <v>0</v>
      </c>
      <c r="R35" s="42">
        <f t="shared" si="45"/>
        <v>0</v>
      </c>
      <c r="S35" s="42">
        <f t="shared" si="45"/>
        <v>0</v>
      </c>
      <c r="T35" s="42">
        <f t="shared" si="45"/>
        <v>0</v>
      </c>
      <c r="U35" s="42">
        <f t="shared" si="45"/>
        <v>0</v>
      </c>
      <c r="V35" s="42">
        <f t="shared" si="45"/>
        <v>0</v>
      </c>
      <c r="W35" s="42">
        <f t="shared" si="45"/>
        <v>0</v>
      </c>
      <c r="X35" s="42">
        <f t="shared" si="45"/>
        <v>0</v>
      </c>
      <c r="Y35" s="42">
        <f t="shared" si="45"/>
        <v>0</v>
      </c>
      <c r="Z35" s="42">
        <f t="shared" si="45"/>
        <v>0</v>
      </c>
      <c r="AA35" s="42">
        <f t="shared" si="45"/>
        <v>0</v>
      </c>
      <c r="AB35" s="42">
        <f t="shared" si="45"/>
        <v>0</v>
      </c>
      <c r="AC35" s="42">
        <f t="shared" si="45"/>
        <v>0</v>
      </c>
      <c r="AD35" s="42">
        <f t="shared" si="45"/>
        <v>0</v>
      </c>
      <c r="AE35" s="42">
        <f t="shared" si="45"/>
        <v>0</v>
      </c>
      <c r="AF35" s="42">
        <f t="shared" si="45"/>
        <v>0</v>
      </c>
      <c r="AG35" s="42">
        <f t="shared" si="45"/>
        <v>0</v>
      </c>
      <c r="AH35" s="42">
        <f t="shared" si="45"/>
        <v>0</v>
      </c>
      <c r="AI35" s="42">
        <f t="shared" si="45"/>
        <v>0</v>
      </c>
      <c r="AJ35" s="42">
        <f t="shared" si="45"/>
        <v>0</v>
      </c>
      <c r="AK35" s="42">
        <f t="shared" si="45"/>
        <v>0</v>
      </c>
      <c r="AL35" s="42">
        <f t="shared" si="45"/>
        <v>0</v>
      </c>
      <c r="AM35" s="42">
        <f t="shared" si="45"/>
        <v>0</v>
      </c>
      <c r="AN35" s="42">
        <f t="shared" si="45"/>
        <v>0</v>
      </c>
      <c r="AO35" s="42">
        <f t="shared" si="45"/>
        <v>0</v>
      </c>
      <c r="AP35" s="42">
        <f t="shared" si="45"/>
        <v>0</v>
      </c>
      <c r="AQ35" s="42">
        <f t="shared" ref="AQ35:BJ35" si="46">AP35*(1-$F$4)</f>
        <v>0</v>
      </c>
      <c r="AR35" s="42">
        <f t="shared" si="46"/>
        <v>0</v>
      </c>
      <c r="AS35" s="42">
        <f t="shared" si="46"/>
        <v>0</v>
      </c>
      <c r="AT35" s="42">
        <f t="shared" si="46"/>
        <v>0</v>
      </c>
      <c r="AU35" s="42">
        <f t="shared" si="46"/>
        <v>0</v>
      </c>
      <c r="AV35" s="42">
        <f t="shared" si="46"/>
        <v>0</v>
      </c>
      <c r="AW35" s="42">
        <f t="shared" si="46"/>
        <v>0</v>
      </c>
      <c r="AX35" s="42">
        <f t="shared" si="46"/>
        <v>0</v>
      </c>
      <c r="AY35" s="42">
        <f t="shared" si="46"/>
        <v>0</v>
      </c>
      <c r="AZ35" s="42">
        <f t="shared" si="46"/>
        <v>0</v>
      </c>
      <c r="BA35" s="42">
        <f t="shared" si="46"/>
        <v>0</v>
      </c>
      <c r="BB35" s="42">
        <f t="shared" si="46"/>
        <v>0</v>
      </c>
      <c r="BC35" s="42">
        <f t="shared" si="46"/>
        <v>0</v>
      </c>
      <c r="BD35" s="42">
        <f t="shared" si="46"/>
        <v>0</v>
      </c>
      <c r="BE35" s="42">
        <f t="shared" si="46"/>
        <v>0</v>
      </c>
      <c r="BF35" s="42">
        <f t="shared" si="46"/>
        <v>0</v>
      </c>
      <c r="BG35" s="42">
        <f t="shared" si="46"/>
        <v>0</v>
      </c>
      <c r="BH35" s="42">
        <f t="shared" si="46"/>
        <v>0</v>
      </c>
      <c r="BI35" s="42">
        <f t="shared" si="46"/>
        <v>0</v>
      </c>
      <c r="BJ35" s="42">
        <f t="shared" si="46"/>
        <v>0</v>
      </c>
      <c r="BK35" t="str">
        <f t="shared" si="3"/>
        <v>16_RUS</v>
      </c>
      <c r="BL35" t="str">
        <f t="shared" si="4"/>
        <v>d_ind_cem_15_3_charcoal</v>
      </c>
      <c r="BO35" s="8">
        <f t="shared" si="5"/>
        <v>0</v>
      </c>
      <c r="BP35" s="8">
        <f t="shared" si="6"/>
        <v>0</v>
      </c>
      <c r="BQ35" s="8" cm="1">
        <f t="array" ref="BQ35">K35*INDEX(prod_est,$G35+$H35-1,MATCH(BQ$14,$BP$14:$DP$14,0))</f>
        <v>0</v>
      </c>
      <c r="BR35" s="8" cm="1">
        <f t="array" ref="BR35">L35*INDEX(prod_est,$G35+$H35-1,MATCH(BR$14,$BP$14:$DP$14,0))</f>
        <v>0</v>
      </c>
      <c r="BS35" s="8" cm="1">
        <f t="array" ref="BS35">M35*INDEX(prod_est,$G35+$H35-1,MATCH(BS$14,$BP$14:$DP$14,0))</f>
        <v>0</v>
      </c>
      <c r="BT35" s="8" cm="1">
        <f t="array" ref="BT35">N35*INDEX(prod_est,$G35+$H35-1,MATCH(BT$14,$BP$14:$DP$14,0))</f>
        <v>0</v>
      </c>
      <c r="BU35" s="8" cm="1">
        <f t="array" ref="BU35">O35*INDEX(prod_est,$G35+$H35-1,MATCH(BU$14,$BP$14:$DP$14,0))</f>
        <v>0</v>
      </c>
      <c r="BV35" s="8" cm="1">
        <f t="array" ref="BV35">P35*INDEX(prod_est,$G35+$H35-1,MATCH(BV$14,$BP$14:$DP$14,0))</f>
        <v>0</v>
      </c>
      <c r="BW35" s="8" cm="1">
        <f t="array" ref="BW35">Q35*INDEX(prod_est,$G35+$H35-1,MATCH(BW$14,$BP$14:$DP$14,0))</f>
        <v>0</v>
      </c>
      <c r="BX35" s="8" cm="1">
        <f t="array" ref="BX35">R35*INDEX(prod_est,$G35+$H35-1,MATCH(BX$14,$BP$14:$DP$14,0))</f>
        <v>0</v>
      </c>
      <c r="BY35" s="8" cm="1">
        <f t="array" ref="BY35">S35*INDEX(prod_est,$G35+$H35-1,MATCH(BY$14,$BP$14:$DP$14,0))</f>
        <v>0</v>
      </c>
      <c r="BZ35" s="8" cm="1">
        <f t="array" ref="BZ35">T35*INDEX(prod_est,$G35+$H35-1,MATCH(BZ$14,$BP$14:$DP$14,0))</f>
        <v>0</v>
      </c>
      <c r="CA35" s="8" cm="1">
        <f t="array" ref="CA35">U35*INDEX(prod_est,$G35+$H35-1,MATCH(CA$14,$BP$14:$DP$14,0))</f>
        <v>0</v>
      </c>
      <c r="CB35" s="8" cm="1">
        <f t="array" ref="CB35">V35*INDEX(prod_est,$G35+$H35-1,MATCH(CB$14,$BP$14:$DP$14,0))</f>
        <v>0</v>
      </c>
      <c r="CC35" s="8" cm="1">
        <f t="array" ref="CC35">W35*INDEX(prod_est,$G35+$H35-1,MATCH(CC$14,$BP$14:$DP$14,0))</f>
        <v>0</v>
      </c>
      <c r="CD35" s="8" cm="1">
        <f t="array" ref="CD35">X35*INDEX(prod_est,$G35+$H35-1,MATCH(CD$14,$BP$14:$DP$14,0))</f>
        <v>0</v>
      </c>
      <c r="CE35" s="8" cm="1">
        <f t="array" ref="CE35">Y35*INDEX(prod_est,$G35+$H35-1,MATCH(CE$14,$BP$14:$DP$14,0))</f>
        <v>0</v>
      </c>
      <c r="CF35" s="8" cm="1">
        <f t="array" ref="CF35">Z35*INDEX(prod_est,$G35+$H35-1,MATCH(CF$14,$BP$14:$DP$14,0))</f>
        <v>0</v>
      </c>
      <c r="CG35" s="8" cm="1">
        <f t="array" ref="CG35">AA35*INDEX(prod_est,$G35+$H35-1,MATCH(CG$14,$BP$14:$DP$14,0))</f>
        <v>0</v>
      </c>
      <c r="CH35" s="8" cm="1">
        <f t="array" ref="CH35">AB35*INDEX(prod_est,$G35+$H35-1,MATCH(CH$14,$BP$14:$DP$14,0))</f>
        <v>0</v>
      </c>
      <c r="CI35" s="8" cm="1">
        <f t="array" ref="CI35">AC35*INDEX(prod_est,$G35+$H35-1,MATCH(CI$14,$BP$14:$DP$14,0))</f>
        <v>0</v>
      </c>
      <c r="CJ35" s="8" cm="1">
        <f t="array" ref="CJ35">AD35*INDEX(prod_est,$G35+$H35-1,MATCH(CJ$14,$BP$14:$DP$14,0))</f>
        <v>0</v>
      </c>
      <c r="CK35" s="8" cm="1">
        <f t="array" ref="CK35">AE35*INDEX(prod_est,$G35+$H35-1,MATCH(CK$14,$BP$14:$DP$14,0))</f>
        <v>0</v>
      </c>
      <c r="CL35" s="8" cm="1">
        <f t="array" ref="CL35">AF35*INDEX(prod_est,$G35+$H35-1,MATCH(CL$14,$BP$14:$DP$14,0))</f>
        <v>0</v>
      </c>
      <c r="CM35" s="8" cm="1">
        <f t="array" ref="CM35">AG35*INDEX(prod_est,$G35+$H35-1,MATCH(CM$14,$BP$14:$DP$14,0))</f>
        <v>0</v>
      </c>
      <c r="CN35" s="8" cm="1">
        <f t="array" ref="CN35">AH35*INDEX(prod_est,$G35+$H35-1,MATCH(CN$14,$BP$14:$DP$14,0))</f>
        <v>0</v>
      </c>
      <c r="CO35" s="8" cm="1">
        <f t="array" ref="CO35">AI35*INDEX(prod_est,$G35+$H35-1,MATCH(CO$14,$BP$14:$DP$14,0))</f>
        <v>0</v>
      </c>
      <c r="CP35" s="8" cm="1">
        <f t="array" ref="CP35">AJ35*INDEX(prod_est,$G35+$H35-1,MATCH(CP$14,$BP$14:$DP$14,0))</f>
        <v>0</v>
      </c>
      <c r="CQ35" s="8" cm="1">
        <f t="array" ref="CQ35">AK35*INDEX(prod_est,$G35+$H35-1,MATCH(CQ$14,$BP$14:$DP$14,0))</f>
        <v>0</v>
      </c>
      <c r="CR35" s="8" cm="1">
        <f t="array" ref="CR35">AL35*INDEX(prod_est,$G35+$H35-1,MATCH(CR$14,$BP$14:$DP$14,0))</f>
        <v>0</v>
      </c>
      <c r="CS35" s="8" cm="1">
        <f t="array" ref="CS35">AM35*INDEX(prod_est,$G35+$H35-1,MATCH(CS$14,$BP$14:$DP$14,0))</f>
        <v>0</v>
      </c>
      <c r="CT35" s="8" cm="1">
        <f t="array" ref="CT35">AN35*INDEX(prod_est,$G35+$H35-1,MATCH(CT$14,$BP$14:$DP$14,0))</f>
        <v>0</v>
      </c>
      <c r="CU35" s="8" cm="1">
        <f t="array" ref="CU35">AO35*INDEX(prod_est,$G35+$H35-1,MATCH(CU$14,$BP$14:$DP$14,0))</f>
        <v>0</v>
      </c>
      <c r="CV35" s="8" cm="1">
        <f t="array" ref="CV35">AP35*INDEX(prod_est,$G35+$H35-1,MATCH(CV$14,$BP$14:$DP$14,0))</f>
        <v>0</v>
      </c>
      <c r="CW35" cm="1">
        <f t="array" ref="CW35">AQ35*INDEX(prod_est,$G35+$H35-1,MATCH(CW$14,$BP$14:$DP$14,0))</f>
        <v>0</v>
      </c>
      <c r="CX35" cm="1">
        <f t="array" ref="CX35">AR35*INDEX(prod_est,$G35+$H35-1,MATCH(CX$14,$BP$14:$DP$14,0))</f>
        <v>0</v>
      </c>
      <c r="CY35" cm="1">
        <f t="array" ref="CY35">AS35*INDEX(prod_est,$G35+$H35-1,MATCH(CY$14,$BP$14:$DP$14,0))</f>
        <v>0</v>
      </c>
      <c r="CZ35" cm="1">
        <f t="array" ref="CZ35">AT35*INDEX(prod_est,$G35+$H35-1,MATCH(CZ$14,$BP$14:$DP$14,0))</f>
        <v>0</v>
      </c>
      <c r="DA35" cm="1">
        <f t="array" ref="DA35">AU35*INDEX(prod_est,$G35+$H35-1,MATCH(DA$14,$BP$14:$DP$14,0))</f>
        <v>0</v>
      </c>
      <c r="DB35" cm="1">
        <f t="array" ref="DB35">AV35*INDEX(prod_est,$G35+$H35-1,MATCH(DB$14,$BP$14:$DP$14,0))</f>
        <v>0</v>
      </c>
      <c r="DC35" cm="1">
        <f t="array" ref="DC35">AW35*INDEX(prod_est,$G35+$H35-1,MATCH(DC$14,$BP$14:$DP$14,0))</f>
        <v>0</v>
      </c>
      <c r="DD35" cm="1">
        <f t="array" ref="DD35">AX35*INDEX(prod_est,$G35+$H35-1,MATCH(DD$14,$BP$14:$DP$14,0))</f>
        <v>0</v>
      </c>
      <c r="DE35" cm="1">
        <f t="array" ref="DE35">AY35*INDEX(prod_est,$G35+$H35-1,MATCH(DE$14,$BP$14:$DP$14,0))</f>
        <v>0</v>
      </c>
      <c r="DF35" cm="1">
        <f t="array" ref="DF35">AZ35*INDEX(prod_est,$G35+$H35-1,MATCH(DF$14,$BP$14:$DP$14,0))</f>
        <v>0</v>
      </c>
      <c r="DG35" cm="1">
        <f t="array" ref="DG35">BA35*INDEX(prod_est,$G35+$H35-1,MATCH(DG$14,$BP$14:$DP$14,0))</f>
        <v>0</v>
      </c>
      <c r="DH35" cm="1">
        <f t="array" ref="DH35">BB35*INDEX(prod_est,$G35+$H35-1,MATCH(DH$14,$BP$14:$DP$14,0))</f>
        <v>0</v>
      </c>
      <c r="DI35" cm="1">
        <f t="array" ref="DI35">BC35*INDEX(prod_est,$G35+$H35-1,MATCH(DI$14,$BP$14:$DP$14,0))</f>
        <v>0</v>
      </c>
      <c r="DJ35" cm="1">
        <f t="array" ref="DJ35">BD35*INDEX(prod_est,$G35+$H35-1,MATCH(DJ$14,$BP$14:$DP$14,0))</f>
        <v>0</v>
      </c>
      <c r="DK35" cm="1">
        <f t="array" ref="DK35">BE35*INDEX(prod_est,$G35+$H35-1,MATCH(DK$14,$BP$14:$DP$14,0))</f>
        <v>0</v>
      </c>
      <c r="DL35" cm="1">
        <f t="array" ref="DL35">BF35*INDEX(prod_est,$G35+$H35-1,MATCH(DL$14,$BP$14:$DP$14,0))</f>
        <v>0</v>
      </c>
      <c r="DM35" cm="1">
        <f t="array" ref="DM35">BG35*INDEX(prod_est,$G35+$H35-1,MATCH(DM$14,$BP$14:$DP$14,0))</f>
        <v>0</v>
      </c>
      <c r="DN35" cm="1">
        <f t="array" ref="DN35">BH35*INDEX(prod_est,$G35+$H35-1,MATCH(DN$14,$BP$14:$DP$14,0))</f>
        <v>0</v>
      </c>
      <c r="DO35" cm="1">
        <f t="array" ref="DO35">BI35*INDEX(prod_est,$G35+$H35-1,MATCH(DO$14,$BP$14:$DP$14,0))</f>
        <v>0</v>
      </c>
      <c r="DP35" cm="1">
        <f t="array" ref="DP35">BJ35*INDEX(prod_est,$G35+$H35-1,MATCH(DP$14,$BP$14:$DP$14,0))</f>
        <v>0</v>
      </c>
    </row>
    <row r="36" spans="1:120" x14ac:dyDescent="0.25">
      <c r="A36" t="s">
        <v>52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241</v>
      </c>
      <c r="H36">
        <f>IFERROR(MATCH(D36,Production_est!$D$4:$D$339,0),"-")</f>
        <v>6</v>
      </c>
      <c r="I36" s="8" cm="1">
        <f t="array" ref="I36">IFERROR(INDEX(Production_est!$E$4:$E$339,H36+G36-1),"-")</f>
        <v>57692.6</v>
      </c>
      <c r="J36" s="42">
        <f t="shared" si="0"/>
        <v>0</v>
      </c>
      <c r="K36" s="42">
        <f t="shared" ref="K36:AP36" si="47">J36*(1-$F$4)</f>
        <v>0</v>
      </c>
      <c r="L36" s="42">
        <f t="shared" si="47"/>
        <v>0</v>
      </c>
      <c r="M36" s="42">
        <f t="shared" si="47"/>
        <v>0</v>
      </c>
      <c r="N36" s="42">
        <f t="shared" si="47"/>
        <v>0</v>
      </c>
      <c r="O36" s="42">
        <f t="shared" si="47"/>
        <v>0</v>
      </c>
      <c r="P36" s="42">
        <f t="shared" si="47"/>
        <v>0</v>
      </c>
      <c r="Q36" s="42">
        <f t="shared" si="47"/>
        <v>0</v>
      </c>
      <c r="R36" s="42">
        <f t="shared" si="47"/>
        <v>0</v>
      </c>
      <c r="S36" s="42">
        <f t="shared" si="47"/>
        <v>0</v>
      </c>
      <c r="T36" s="42">
        <f t="shared" si="47"/>
        <v>0</v>
      </c>
      <c r="U36" s="42">
        <f t="shared" si="47"/>
        <v>0</v>
      </c>
      <c r="V36" s="42">
        <f t="shared" si="47"/>
        <v>0</v>
      </c>
      <c r="W36" s="42">
        <f t="shared" si="47"/>
        <v>0</v>
      </c>
      <c r="X36" s="42">
        <f t="shared" si="47"/>
        <v>0</v>
      </c>
      <c r="Y36" s="42">
        <f t="shared" si="47"/>
        <v>0</v>
      </c>
      <c r="Z36" s="42">
        <f t="shared" si="47"/>
        <v>0</v>
      </c>
      <c r="AA36" s="42">
        <f t="shared" si="47"/>
        <v>0</v>
      </c>
      <c r="AB36" s="42">
        <f t="shared" si="47"/>
        <v>0</v>
      </c>
      <c r="AC36" s="42">
        <f t="shared" si="47"/>
        <v>0</v>
      </c>
      <c r="AD36" s="42">
        <f t="shared" si="47"/>
        <v>0</v>
      </c>
      <c r="AE36" s="42">
        <f t="shared" si="47"/>
        <v>0</v>
      </c>
      <c r="AF36" s="42">
        <f t="shared" si="47"/>
        <v>0</v>
      </c>
      <c r="AG36" s="42">
        <f t="shared" si="47"/>
        <v>0</v>
      </c>
      <c r="AH36" s="42">
        <f t="shared" si="47"/>
        <v>0</v>
      </c>
      <c r="AI36" s="42">
        <f t="shared" si="47"/>
        <v>0</v>
      </c>
      <c r="AJ36" s="42">
        <f t="shared" si="47"/>
        <v>0</v>
      </c>
      <c r="AK36" s="42">
        <f t="shared" si="47"/>
        <v>0</v>
      </c>
      <c r="AL36" s="42">
        <f t="shared" si="47"/>
        <v>0</v>
      </c>
      <c r="AM36" s="42">
        <f t="shared" si="47"/>
        <v>0</v>
      </c>
      <c r="AN36" s="42">
        <f t="shared" si="47"/>
        <v>0</v>
      </c>
      <c r="AO36" s="42">
        <f t="shared" si="47"/>
        <v>0</v>
      </c>
      <c r="AP36" s="42">
        <f t="shared" si="47"/>
        <v>0</v>
      </c>
      <c r="AQ36" s="42">
        <f t="shared" ref="AQ36:BJ36" si="48">AP36*(1-$F$4)</f>
        <v>0</v>
      </c>
      <c r="AR36" s="42">
        <f t="shared" si="48"/>
        <v>0</v>
      </c>
      <c r="AS36" s="42">
        <f t="shared" si="48"/>
        <v>0</v>
      </c>
      <c r="AT36" s="42">
        <f t="shared" si="48"/>
        <v>0</v>
      </c>
      <c r="AU36" s="42">
        <f t="shared" si="48"/>
        <v>0</v>
      </c>
      <c r="AV36" s="42">
        <f t="shared" si="48"/>
        <v>0</v>
      </c>
      <c r="AW36" s="42">
        <f t="shared" si="48"/>
        <v>0</v>
      </c>
      <c r="AX36" s="42">
        <f t="shared" si="48"/>
        <v>0</v>
      </c>
      <c r="AY36" s="42">
        <f t="shared" si="48"/>
        <v>0</v>
      </c>
      <c r="AZ36" s="42">
        <f t="shared" si="48"/>
        <v>0</v>
      </c>
      <c r="BA36" s="42">
        <f t="shared" si="48"/>
        <v>0</v>
      </c>
      <c r="BB36" s="42">
        <f t="shared" si="48"/>
        <v>0</v>
      </c>
      <c r="BC36" s="42">
        <f t="shared" si="48"/>
        <v>0</v>
      </c>
      <c r="BD36" s="42">
        <f t="shared" si="48"/>
        <v>0</v>
      </c>
      <c r="BE36" s="42">
        <f t="shared" si="48"/>
        <v>0</v>
      </c>
      <c r="BF36" s="42">
        <f t="shared" si="48"/>
        <v>0</v>
      </c>
      <c r="BG36" s="42">
        <f t="shared" si="48"/>
        <v>0</v>
      </c>
      <c r="BH36" s="42">
        <f t="shared" si="48"/>
        <v>0</v>
      </c>
      <c r="BI36" s="42">
        <f t="shared" si="48"/>
        <v>0</v>
      </c>
      <c r="BJ36" s="42">
        <f t="shared" si="48"/>
        <v>0</v>
      </c>
      <c r="BK36" t="str">
        <f t="shared" si="3"/>
        <v>16_RUS</v>
      </c>
      <c r="BL36" t="str">
        <f t="shared" si="4"/>
        <v>d_ind_cem_15_4_black_liquor</v>
      </c>
      <c r="BO36" s="8">
        <f t="shared" si="5"/>
        <v>0</v>
      </c>
      <c r="BP36" s="8">
        <f t="shared" si="6"/>
        <v>0</v>
      </c>
      <c r="BQ36" s="8" cm="1">
        <f t="array" ref="BQ36">K36*INDEX(prod_est,$G36+$H36-1,MATCH(BQ$14,$BP$14:$DP$14,0))</f>
        <v>0</v>
      </c>
      <c r="BR36" s="8" cm="1">
        <f t="array" ref="BR36">L36*INDEX(prod_est,$G36+$H36-1,MATCH(BR$14,$BP$14:$DP$14,0))</f>
        <v>0</v>
      </c>
      <c r="BS36" s="8" cm="1">
        <f t="array" ref="BS36">M36*INDEX(prod_est,$G36+$H36-1,MATCH(BS$14,$BP$14:$DP$14,0))</f>
        <v>0</v>
      </c>
      <c r="BT36" s="8" cm="1">
        <f t="array" ref="BT36">N36*INDEX(prod_est,$G36+$H36-1,MATCH(BT$14,$BP$14:$DP$14,0))</f>
        <v>0</v>
      </c>
      <c r="BU36" s="8" cm="1">
        <f t="array" ref="BU36">O36*INDEX(prod_est,$G36+$H36-1,MATCH(BU$14,$BP$14:$DP$14,0))</f>
        <v>0</v>
      </c>
      <c r="BV36" s="8" cm="1">
        <f t="array" ref="BV36">P36*INDEX(prod_est,$G36+$H36-1,MATCH(BV$14,$BP$14:$DP$14,0))</f>
        <v>0</v>
      </c>
      <c r="BW36" s="8" cm="1">
        <f t="array" ref="BW36">Q36*INDEX(prod_est,$G36+$H36-1,MATCH(BW$14,$BP$14:$DP$14,0))</f>
        <v>0</v>
      </c>
      <c r="BX36" s="8" cm="1">
        <f t="array" ref="BX36">R36*INDEX(prod_est,$G36+$H36-1,MATCH(BX$14,$BP$14:$DP$14,0))</f>
        <v>0</v>
      </c>
      <c r="BY36" s="8" cm="1">
        <f t="array" ref="BY36">S36*INDEX(prod_est,$G36+$H36-1,MATCH(BY$14,$BP$14:$DP$14,0))</f>
        <v>0</v>
      </c>
      <c r="BZ36" s="8" cm="1">
        <f t="array" ref="BZ36">T36*INDEX(prod_est,$G36+$H36-1,MATCH(BZ$14,$BP$14:$DP$14,0))</f>
        <v>0</v>
      </c>
      <c r="CA36" s="8" cm="1">
        <f t="array" ref="CA36">U36*INDEX(prod_est,$G36+$H36-1,MATCH(CA$14,$BP$14:$DP$14,0))</f>
        <v>0</v>
      </c>
      <c r="CB36" s="8" cm="1">
        <f t="array" ref="CB36">V36*INDEX(prod_est,$G36+$H36-1,MATCH(CB$14,$BP$14:$DP$14,0))</f>
        <v>0</v>
      </c>
      <c r="CC36" s="8" cm="1">
        <f t="array" ref="CC36">W36*INDEX(prod_est,$G36+$H36-1,MATCH(CC$14,$BP$14:$DP$14,0))</f>
        <v>0</v>
      </c>
      <c r="CD36" s="8" cm="1">
        <f t="array" ref="CD36">X36*INDEX(prod_est,$G36+$H36-1,MATCH(CD$14,$BP$14:$DP$14,0))</f>
        <v>0</v>
      </c>
      <c r="CE36" s="8" cm="1">
        <f t="array" ref="CE36">Y36*INDEX(prod_est,$G36+$H36-1,MATCH(CE$14,$BP$14:$DP$14,0))</f>
        <v>0</v>
      </c>
      <c r="CF36" s="8" cm="1">
        <f t="array" ref="CF36">Z36*INDEX(prod_est,$G36+$H36-1,MATCH(CF$14,$BP$14:$DP$14,0))</f>
        <v>0</v>
      </c>
      <c r="CG36" s="8" cm="1">
        <f t="array" ref="CG36">AA36*INDEX(prod_est,$G36+$H36-1,MATCH(CG$14,$BP$14:$DP$14,0))</f>
        <v>0</v>
      </c>
      <c r="CH36" s="8" cm="1">
        <f t="array" ref="CH36">AB36*INDEX(prod_est,$G36+$H36-1,MATCH(CH$14,$BP$14:$DP$14,0))</f>
        <v>0</v>
      </c>
      <c r="CI36" s="8" cm="1">
        <f t="array" ref="CI36">AC36*INDEX(prod_est,$G36+$H36-1,MATCH(CI$14,$BP$14:$DP$14,0))</f>
        <v>0</v>
      </c>
      <c r="CJ36" s="8" cm="1">
        <f t="array" ref="CJ36">AD36*INDEX(prod_est,$G36+$H36-1,MATCH(CJ$14,$BP$14:$DP$14,0))</f>
        <v>0</v>
      </c>
      <c r="CK36" s="8" cm="1">
        <f t="array" ref="CK36">AE36*INDEX(prod_est,$G36+$H36-1,MATCH(CK$14,$BP$14:$DP$14,0))</f>
        <v>0</v>
      </c>
      <c r="CL36" s="8" cm="1">
        <f t="array" ref="CL36">AF36*INDEX(prod_est,$G36+$H36-1,MATCH(CL$14,$BP$14:$DP$14,0))</f>
        <v>0</v>
      </c>
      <c r="CM36" s="8" cm="1">
        <f t="array" ref="CM36">AG36*INDEX(prod_est,$G36+$H36-1,MATCH(CM$14,$BP$14:$DP$14,0))</f>
        <v>0</v>
      </c>
      <c r="CN36" s="8" cm="1">
        <f t="array" ref="CN36">AH36*INDEX(prod_est,$G36+$H36-1,MATCH(CN$14,$BP$14:$DP$14,0))</f>
        <v>0</v>
      </c>
      <c r="CO36" s="8" cm="1">
        <f t="array" ref="CO36">AI36*INDEX(prod_est,$G36+$H36-1,MATCH(CO$14,$BP$14:$DP$14,0))</f>
        <v>0</v>
      </c>
      <c r="CP36" s="8" cm="1">
        <f t="array" ref="CP36">AJ36*INDEX(prod_est,$G36+$H36-1,MATCH(CP$14,$BP$14:$DP$14,0))</f>
        <v>0</v>
      </c>
      <c r="CQ36" s="8" cm="1">
        <f t="array" ref="CQ36">AK36*INDEX(prod_est,$G36+$H36-1,MATCH(CQ$14,$BP$14:$DP$14,0))</f>
        <v>0</v>
      </c>
      <c r="CR36" s="8" cm="1">
        <f t="array" ref="CR36">AL36*INDEX(prod_est,$G36+$H36-1,MATCH(CR$14,$BP$14:$DP$14,0))</f>
        <v>0</v>
      </c>
      <c r="CS36" s="8" cm="1">
        <f t="array" ref="CS36">AM36*INDEX(prod_est,$G36+$H36-1,MATCH(CS$14,$BP$14:$DP$14,0))</f>
        <v>0</v>
      </c>
      <c r="CT36" s="8" cm="1">
        <f t="array" ref="CT36">AN36*INDEX(prod_est,$G36+$H36-1,MATCH(CT$14,$BP$14:$DP$14,0))</f>
        <v>0</v>
      </c>
      <c r="CU36" s="8" cm="1">
        <f t="array" ref="CU36">AO36*INDEX(prod_est,$G36+$H36-1,MATCH(CU$14,$BP$14:$DP$14,0))</f>
        <v>0</v>
      </c>
      <c r="CV36" s="8" cm="1">
        <f t="array" ref="CV36">AP36*INDEX(prod_est,$G36+$H36-1,MATCH(CV$14,$BP$14:$DP$14,0))</f>
        <v>0</v>
      </c>
      <c r="CW36" cm="1">
        <f t="array" ref="CW36">AQ36*INDEX(prod_est,$G36+$H36-1,MATCH(CW$14,$BP$14:$DP$14,0))</f>
        <v>0</v>
      </c>
      <c r="CX36" cm="1">
        <f t="array" ref="CX36">AR36*INDEX(prod_est,$G36+$H36-1,MATCH(CX$14,$BP$14:$DP$14,0))</f>
        <v>0</v>
      </c>
      <c r="CY36" cm="1">
        <f t="array" ref="CY36">AS36*INDEX(prod_est,$G36+$H36-1,MATCH(CY$14,$BP$14:$DP$14,0))</f>
        <v>0</v>
      </c>
      <c r="CZ36" cm="1">
        <f t="array" ref="CZ36">AT36*INDEX(prod_est,$G36+$H36-1,MATCH(CZ$14,$BP$14:$DP$14,0))</f>
        <v>0</v>
      </c>
      <c r="DA36" cm="1">
        <f t="array" ref="DA36">AU36*INDEX(prod_est,$G36+$H36-1,MATCH(DA$14,$BP$14:$DP$14,0))</f>
        <v>0</v>
      </c>
      <c r="DB36" cm="1">
        <f t="array" ref="DB36">AV36*INDEX(prod_est,$G36+$H36-1,MATCH(DB$14,$BP$14:$DP$14,0))</f>
        <v>0</v>
      </c>
      <c r="DC36" cm="1">
        <f t="array" ref="DC36">AW36*INDEX(prod_est,$G36+$H36-1,MATCH(DC$14,$BP$14:$DP$14,0))</f>
        <v>0</v>
      </c>
      <c r="DD36" cm="1">
        <f t="array" ref="DD36">AX36*INDEX(prod_est,$G36+$H36-1,MATCH(DD$14,$BP$14:$DP$14,0))</f>
        <v>0</v>
      </c>
      <c r="DE36" cm="1">
        <f t="array" ref="DE36">AY36*INDEX(prod_est,$G36+$H36-1,MATCH(DE$14,$BP$14:$DP$14,0))</f>
        <v>0</v>
      </c>
      <c r="DF36" cm="1">
        <f t="array" ref="DF36">AZ36*INDEX(prod_est,$G36+$H36-1,MATCH(DF$14,$BP$14:$DP$14,0))</f>
        <v>0</v>
      </c>
      <c r="DG36" cm="1">
        <f t="array" ref="DG36">BA36*INDEX(prod_est,$G36+$H36-1,MATCH(DG$14,$BP$14:$DP$14,0))</f>
        <v>0</v>
      </c>
      <c r="DH36" cm="1">
        <f t="array" ref="DH36">BB36*INDEX(prod_est,$G36+$H36-1,MATCH(DH$14,$BP$14:$DP$14,0))</f>
        <v>0</v>
      </c>
      <c r="DI36" cm="1">
        <f t="array" ref="DI36">BC36*INDEX(prod_est,$G36+$H36-1,MATCH(DI$14,$BP$14:$DP$14,0))</f>
        <v>0</v>
      </c>
      <c r="DJ36" cm="1">
        <f t="array" ref="DJ36">BD36*INDEX(prod_est,$G36+$H36-1,MATCH(DJ$14,$BP$14:$DP$14,0))</f>
        <v>0</v>
      </c>
      <c r="DK36" cm="1">
        <f t="array" ref="DK36">BE36*INDEX(prod_est,$G36+$H36-1,MATCH(DK$14,$BP$14:$DP$14,0))</f>
        <v>0</v>
      </c>
      <c r="DL36" cm="1">
        <f t="array" ref="DL36">BF36*INDEX(prod_est,$G36+$H36-1,MATCH(DL$14,$BP$14:$DP$14,0))</f>
        <v>0</v>
      </c>
      <c r="DM36" cm="1">
        <f t="array" ref="DM36">BG36*INDEX(prod_est,$G36+$H36-1,MATCH(DM$14,$BP$14:$DP$14,0))</f>
        <v>0</v>
      </c>
      <c r="DN36" cm="1">
        <f t="array" ref="DN36">BH36*INDEX(prod_est,$G36+$H36-1,MATCH(DN$14,$BP$14:$DP$14,0))</f>
        <v>0</v>
      </c>
      <c r="DO36" cm="1">
        <f t="array" ref="DO36">BI36*INDEX(prod_est,$G36+$H36-1,MATCH(DO$14,$BP$14:$DP$14,0))</f>
        <v>0</v>
      </c>
      <c r="DP36" cm="1">
        <f t="array" ref="DP36">BJ36*INDEX(prod_est,$G36+$H36-1,MATCH(DP$14,$BP$14:$DP$14,0))</f>
        <v>0</v>
      </c>
    </row>
    <row r="37" spans="1:120" x14ac:dyDescent="0.25">
      <c r="A37" t="s">
        <v>52</v>
      </c>
      <c r="B37" t="s">
        <v>27</v>
      </c>
      <c r="C37" t="s">
        <v>27</v>
      </c>
      <c r="D37" t="s">
        <v>37</v>
      </c>
      <c r="E37" s="8">
        <v>1.7584559999999999E-2</v>
      </c>
      <c r="F37" s="8">
        <v>1.3272156E-2</v>
      </c>
      <c r="G37">
        <f>MATCH(A37,Production_est!$A$4:$A$339,0)</f>
        <v>241</v>
      </c>
      <c r="H37">
        <f>IFERROR(MATCH(D37,Production_est!$D$4:$D$339,0),"-")</f>
        <v>6</v>
      </c>
      <c r="I37" s="8" cm="1">
        <f t="array" ref="I37">IFERROR(INDEX(Production_est!$E$4:$E$339,H37+G37-1),"-")</f>
        <v>57692.6</v>
      </c>
      <c r="J37" s="42">
        <f t="shared" si="0"/>
        <v>2.3004953841567204E-7</v>
      </c>
      <c r="K37" s="42">
        <f t="shared" ref="K37:AP37" si="49">J37*(1-$F$4)</f>
        <v>2.2723927416798059E-7</v>
      </c>
      <c r="L37" s="42">
        <f t="shared" si="49"/>
        <v>2.2446333985286038E-7</v>
      </c>
      <c r="M37" s="42">
        <f t="shared" si="49"/>
        <v>2.21721316098976E-7</v>
      </c>
      <c r="N37" s="42">
        <f t="shared" si="49"/>
        <v>2.190127886579942E-7</v>
      </c>
      <c r="O37" s="42">
        <f t="shared" si="49"/>
        <v>2.1633734834200165E-7</v>
      </c>
      <c r="P37" s="42">
        <f t="shared" si="49"/>
        <v>2.1369459096168744E-7</v>
      </c>
      <c r="Q37" s="42">
        <f t="shared" si="49"/>
        <v>2.1108411726528046E-7</v>
      </c>
      <c r="R37" s="42">
        <f t="shared" si="49"/>
        <v>2.0850553287823301E-7</v>
      </c>
      <c r="S37" s="42">
        <f t="shared" si="49"/>
        <v>2.0595844824364096E-7</v>
      </c>
      <c r="T37" s="42">
        <f t="shared" si="49"/>
        <v>2.0344247856339194E-7</v>
      </c>
      <c r="U37" s="42">
        <f t="shared" si="49"/>
        <v>2.0095724374003233E-7</v>
      </c>
      <c r="V37" s="42">
        <f t="shared" si="49"/>
        <v>1.9850236831934444E-7</v>
      </c>
      <c r="W37" s="42">
        <f t="shared" si="49"/>
        <v>1.9607748143362519E-7</v>
      </c>
      <c r="X37" s="42">
        <f t="shared" si="49"/>
        <v>1.936822167456576E-7</v>
      </c>
      <c r="Y37" s="42">
        <f t="shared" si="49"/>
        <v>1.9131621239336688E-7</v>
      </c>
      <c r="Z37" s="42">
        <f t="shared" si="49"/>
        <v>1.8897911093515245E-7</v>
      </c>
      <c r="AA37" s="42">
        <f t="shared" si="49"/>
        <v>1.8667055929588781E-7</v>
      </c>
      <c r="AB37" s="42">
        <f t="shared" si="49"/>
        <v>1.8439020871358009E-7</v>
      </c>
      <c r="AC37" s="42">
        <f t="shared" si="49"/>
        <v>1.8213771468668123E-7</v>
      </c>
      <c r="AD37" s="42">
        <f t="shared" si="49"/>
        <v>1.799127369220428E-7</v>
      </c>
      <c r="AE37" s="42">
        <f t="shared" si="49"/>
        <v>1.7771493928350647E-7</v>
      </c>
      <c r="AF37" s="42">
        <f t="shared" si="49"/>
        <v>1.7554398974112274E-7</v>
      </c>
      <c r="AG37" s="42">
        <f t="shared" si="49"/>
        <v>1.733995603209897E-7</v>
      </c>
      <c r="AH37" s="42">
        <f t="shared" si="49"/>
        <v>1.7128132705570489E-7</v>
      </c>
      <c r="AI37" s="42">
        <f t="shared" si="49"/>
        <v>1.6918896993542212E-7</v>
      </c>
      <c r="AJ37" s="42">
        <f t="shared" si="49"/>
        <v>1.6712217285950645E-7</v>
      </c>
      <c r="AK37" s="42">
        <f t="shared" si="49"/>
        <v>1.6508062358877954E-7</v>
      </c>
      <c r="AL37" s="42">
        <f t="shared" si="49"/>
        <v>1.6306401369834841E-7</v>
      </c>
      <c r="AM37" s="42">
        <f t="shared" si="49"/>
        <v>1.6107203853101063E-7</v>
      </c>
      <c r="AN37" s="42">
        <f t="shared" si="49"/>
        <v>1.5910439715122839E-7</v>
      </c>
      <c r="AO37" s="42">
        <f t="shared" si="49"/>
        <v>1.5716079229966509E-7</v>
      </c>
      <c r="AP37" s="42">
        <f t="shared" si="49"/>
        <v>1.5524093034827715E-7</v>
      </c>
      <c r="AQ37" s="42">
        <f t="shared" ref="AQ37:BJ37" si="50">AP37*(1-$F$4)</f>
        <v>1.5334452125595444E-7</v>
      </c>
      <c r="AR37" s="42">
        <f t="shared" si="50"/>
        <v>1.5147127852470273E-7</v>
      </c>
      <c r="AS37" s="42">
        <f t="shared" si="50"/>
        <v>1.4962091915636121E-7</v>
      </c>
      <c r="AT37" s="42">
        <f t="shared" si="50"/>
        <v>1.4779316360984883E-7</v>
      </c>
      <c r="AU37" s="42">
        <f t="shared" si="50"/>
        <v>1.4598773575893307E-7</v>
      </c>
      <c r="AV37" s="42">
        <f t="shared" si="50"/>
        <v>1.4420436285051428E-7</v>
      </c>
      <c r="AW37" s="42">
        <f t="shared" si="50"/>
        <v>1.4244277546341994E-7</v>
      </c>
      <c r="AX37" s="42">
        <f t="shared" si="50"/>
        <v>1.4070270746770204E-7</v>
      </c>
      <c r="AY37" s="42">
        <f t="shared" si="50"/>
        <v>1.3898389598443181E-7</v>
      </c>
      <c r="AZ37" s="42">
        <f t="shared" si="50"/>
        <v>1.3728608134598562E-7</v>
      </c>
      <c r="BA37" s="42">
        <f t="shared" si="50"/>
        <v>1.3560900705681591E-7</v>
      </c>
      <c r="BB37" s="42">
        <f t="shared" si="50"/>
        <v>1.339524197547014E-7</v>
      </c>
      <c r="BC37" s="42">
        <f t="shared" si="50"/>
        <v>1.3231606917247067E-7</v>
      </c>
      <c r="BD37" s="42">
        <f t="shared" si="50"/>
        <v>1.3069970810019333E-7</v>
      </c>
      <c r="BE37" s="42">
        <f t="shared" si="50"/>
        <v>1.2910309234783303E-7</v>
      </c>
      <c r="BF37" s="42">
        <f t="shared" si="50"/>
        <v>1.2752598070835667E-7</v>
      </c>
      <c r="BG37" s="42">
        <f t="shared" si="50"/>
        <v>1.2596813492129435E-7</v>
      </c>
      <c r="BH37" s="42">
        <f t="shared" si="50"/>
        <v>1.2442931963674445E-7</v>
      </c>
      <c r="BI37" s="42">
        <f t="shared" si="50"/>
        <v>1.229093023798183E-7</v>
      </c>
      <c r="BJ37" s="42">
        <f t="shared" si="50"/>
        <v>1.2140785351551939E-7</v>
      </c>
      <c r="BK37" t="str">
        <f t="shared" si="3"/>
        <v>16_RUS</v>
      </c>
      <c r="BL37" t="str">
        <f t="shared" si="4"/>
        <v>d_ind_cem_15_5_other_biomass</v>
      </c>
      <c r="BO37" s="8">
        <f t="shared" si="5"/>
        <v>1.7584559999999999E-2</v>
      </c>
      <c r="BP37" s="8">
        <f t="shared" si="6"/>
        <v>1.3272156E-2</v>
      </c>
      <c r="BQ37" s="8" cm="1">
        <f t="array" ref="BQ37">K37*INDEX(prod_est,$G37+$H37-1,MATCH(BQ$14,$BP$14:$DP$14,0))</f>
        <v>1.3306674917096568E-2</v>
      </c>
      <c r="BR37" s="8" cm="1">
        <f t="array" ref="BR37">L37*INDEX(prod_est,$G37+$H37-1,MATCH(BR$14,$BP$14:$DP$14,0))</f>
        <v>1.2340687341837357E-2</v>
      </c>
      <c r="BS37" s="8" cm="1">
        <f t="array" ref="BS37">M37*INDEX(prod_est,$G37+$H37-1,MATCH(BS$14,$BP$14:$DP$14,0))</f>
        <v>1.2516097742849572E-2</v>
      </c>
      <c r="BT37" s="8" cm="1">
        <f t="array" ref="BT37">N37*INDEX(prod_est,$G37+$H37-1,MATCH(BT$14,$BP$14:$DP$14,0))</f>
        <v>1.2692337099194944E-2</v>
      </c>
      <c r="BU37" s="8" cm="1">
        <f t="array" ref="BU37">O37*INDEX(prod_est,$G37+$H37-1,MATCH(BU$14,$BP$14:$DP$14,0))</f>
        <v>1.2869408536302432E-2</v>
      </c>
      <c r="BV37" s="8" cm="1">
        <f t="array" ref="BV37">P37*INDEX(prod_est,$G37+$H37-1,MATCH(BV$14,$BP$14:$DP$14,0))</f>
        <v>1.3047315190251041E-2</v>
      </c>
      <c r="BW37" s="8" cm="1">
        <f t="array" ref="BW37">Q37*INDEX(prod_est,$G37+$H37-1,MATCH(BW$14,$BP$14:$DP$14,0))</f>
        <v>1.3226060207804249E-2</v>
      </c>
      <c r="BX37" s="8" cm="1">
        <f t="array" ref="BX37">R37*INDEX(prod_est,$G37+$H37-1,MATCH(BX$14,$BP$14:$DP$14,0))</f>
        <v>1.3405646746444221E-2</v>
      </c>
      <c r="BY37" s="8" cm="1">
        <f t="array" ref="BY37">S37*INDEX(prod_est,$G37+$H37-1,MATCH(BY$14,$BP$14:$DP$14,0))</f>
        <v>1.3586077974406443E-2</v>
      </c>
      <c r="BZ37" s="8" cm="1">
        <f t="array" ref="BZ37">T37*INDEX(prod_est,$G37+$H37-1,MATCH(BZ$14,$BP$14:$DP$14,0))</f>
        <v>1.3621413356183637E-2</v>
      </c>
      <c r="CA37" s="8" cm="1">
        <f t="array" ref="CA37">U37*INDEX(prod_est,$G37+$H37-1,MATCH(CA$14,$BP$14:$DP$14,0))</f>
        <v>1.365684064006881E-2</v>
      </c>
      <c r="CB37" s="8" cm="1">
        <f t="array" ref="CB37">V37*INDEX(prod_est,$G37+$H37-1,MATCH(CB$14,$BP$14:$DP$14,0))</f>
        <v>1.3692360065085807E-2</v>
      </c>
      <c r="CC37" s="8" cm="1">
        <f t="array" ref="CC37">W37*INDEX(prod_est,$G37+$H37-1,MATCH(CC$14,$BP$14:$DP$14,0))</f>
        <v>1.3687396584562228E-2</v>
      </c>
      <c r="CD37" s="8" cm="1">
        <f t="array" ref="CD37">X37*INDEX(prod_est,$G37+$H37-1,MATCH(CD$14,$BP$14:$DP$14,0))</f>
        <v>1.3722995481076899E-2</v>
      </c>
      <c r="CE37" s="8" cm="1">
        <f t="array" ref="CE37">Y37*INDEX(prod_est,$G37+$H37-1,MATCH(CE$14,$BP$14:$DP$14,0))</f>
        <v>1.3758686965062475E-2</v>
      </c>
      <c r="CF37" s="8" cm="1">
        <f t="array" ref="CF37">Z37*INDEX(prod_est,$G37+$H37-1,MATCH(CF$14,$BP$14:$DP$14,0))</f>
        <v>1.3794471277325308E-2</v>
      </c>
      <c r="CG37" s="8" cm="1">
        <f t="array" ref="CG37">AA37*INDEX(prod_est,$G37+$H37-1,MATCH(CG$14,$BP$14:$DP$14,0))</f>
        <v>1.3830348659298006E-2</v>
      </c>
      <c r="CH37" s="8" cm="1">
        <f t="array" ref="CH37">AB37*INDEX(prod_est,$G37+$H37-1,MATCH(CH$14,$BP$14:$DP$14,0))</f>
        <v>1.3866319353041152E-2</v>
      </c>
      <c r="CI37" s="8" cm="1">
        <f t="array" ref="CI37">AC37*INDEX(prod_est,$G37+$H37-1,MATCH(CI$14,$BP$14:$DP$14,0))</f>
        <v>1.3902383601244871E-2</v>
      </c>
      <c r="CJ37" s="8" cm="1">
        <f t="array" ref="CJ37">AD37*INDEX(prod_est,$G37+$H37-1,MATCH(CJ$14,$BP$14:$DP$14,0))</f>
        <v>1.393854164723048E-2</v>
      </c>
      <c r="CK37" s="8" cm="1">
        <f t="array" ref="CK37">AE37*INDEX(prod_est,$G37+$H37-1,MATCH(CK$14,$BP$14:$DP$14,0))</f>
        <v>1.3974793734952187E-2</v>
      </c>
      <c r="CL37" s="8" cm="1">
        <f t="array" ref="CL37">AF37*INDEX(prod_est,$G37+$H37-1,MATCH(CL$14,$BP$14:$DP$14,0))</f>
        <v>1.4011140108998649E-2</v>
      </c>
      <c r="CM37" s="8" cm="1">
        <f t="array" ref="CM37">AG37*INDEX(prod_est,$G37+$H37-1,MATCH(CM$14,$BP$14:$DP$14,0))</f>
        <v>1.4047581014594628E-2</v>
      </c>
      <c r="CN37" s="8" cm="1">
        <f t="array" ref="CN37">AH37*INDEX(prod_est,$G37+$H37-1,MATCH(CN$14,$BP$14:$DP$14,0))</f>
        <v>1.408411669760277E-2</v>
      </c>
      <c r="CO37" s="8" cm="1">
        <f t="array" ref="CO37">AI37*INDEX(prod_est,$G37+$H37-1,MATCH(CO$14,$BP$14:$DP$14,0))</f>
        <v>1.4120747404525071E-2</v>
      </c>
      <c r="CP37" s="8" cm="1">
        <f t="array" ref="CP37">AJ37*INDEX(prod_est,$G37+$H37-1,MATCH(CP$14,$BP$14:$DP$14,0))</f>
        <v>1.4157473382504738E-2</v>
      </c>
      <c r="CQ37" s="8" cm="1">
        <f t="array" ref="CQ37">AK37*INDEX(prod_est,$G37+$H37-1,MATCH(CQ$14,$BP$14:$DP$14,0))</f>
        <v>1.4194294879327706E-2</v>
      </c>
      <c r="CR37" s="8" cm="1">
        <f t="array" ref="CR37">AL37*INDEX(prod_est,$G37+$H37-1,MATCH(CR$14,$BP$14:$DP$14,0))</f>
        <v>1.4231212143424363E-2</v>
      </c>
      <c r="CS37" s="8" cm="1">
        <f t="array" ref="CS37">AM37*INDEX(prod_est,$G37+$H37-1,MATCH(CS$14,$BP$14:$DP$14,0))</f>
        <v>1.4268225423871243E-2</v>
      </c>
      <c r="CT37" s="8" cm="1">
        <f t="array" ref="CT37">AN37*INDEX(prod_est,$G37+$H37-1,MATCH(CT$14,$BP$14:$DP$14,0))</f>
        <v>1.430533497039271E-2</v>
      </c>
      <c r="CU37" s="8" cm="1">
        <f t="array" ref="CU37">AO37*INDEX(prod_est,$G37+$H37-1,MATCH(CU$14,$BP$14:$DP$14,0))</f>
        <v>1.4342541033362565E-2</v>
      </c>
      <c r="CV37" s="8" cm="1">
        <f t="array" ref="CV37">AP37*INDEX(prod_est,$G37+$H37-1,MATCH(CV$14,$BP$14:$DP$14,0))</f>
        <v>1.4379843863805884E-2</v>
      </c>
      <c r="CW37" cm="1">
        <f t="array" ref="CW37">AQ37*INDEX(prod_est,$G37+$H37-1,MATCH(CW$14,$BP$14:$DP$14,0))</f>
        <v>1.4204180998424165E-2</v>
      </c>
      <c r="CX37" cm="1">
        <f t="array" ref="CX37">AR37*INDEX(prod_est,$G37+$H37-1,MATCH(CX$14,$BP$14:$DP$14,0))</f>
        <v>1.4030664014636597E-2</v>
      </c>
      <c r="CY37" cm="1">
        <f t="array" ref="CY37">AS37*INDEX(prod_est,$G37+$H37-1,MATCH(CY$14,$BP$14:$DP$14,0))</f>
        <v>1.3859266698548709E-2</v>
      </c>
      <c r="CZ37" cm="1">
        <f t="array" ref="CZ37">AT37*INDEX(prod_est,$G37+$H37-1,MATCH(CZ$14,$BP$14:$DP$14,0))</f>
        <v>1.3689963156492574E-2</v>
      </c>
      <c r="DA37" cm="1">
        <f t="array" ref="DA37">AU37*INDEX(prod_est,$G37+$H37-1,MATCH(DA$14,$BP$14:$DP$14,0))</f>
        <v>1.3522727811114965E-2</v>
      </c>
      <c r="DB37" cm="1">
        <f t="array" ref="DB37">AV37*INDEX(prod_est,$G37+$H37-1,MATCH(DB$14,$BP$14:$DP$14,0))</f>
        <v>1.3357535397513276E-2</v>
      </c>
      <c r="DC37" cm="1">
        <f t="array" ref="DC37">AW37*INDEX(prod_est,$G37+$H37-1,MATCH(DC$14,$BP$14:$DP$14,0))</f>
        <v>1.3194360959418654E-2</v>
      </c>
      <c r="DD37" cm="1">
        <f t="array" ref="DD37">AX37*INDEX(prod_est,$G37+$H37-1,MATCH(DD$14,$BP$14:$DP$14,0))</f>
        <v>1.3033179845425758E-2</v>
      </c>
      <c r="DE37" cm="1">
        <f t="array" ref="DE37">AY37*INDEX(prod_est,$G37+$H37-1,MATCH(DE$14,$BP$14:$DP$14,0))</f>
        <v>1.2873967705268568E-2</v>
      </c>
      <c r="DF37" cm="1">
        <f t="array" ref="DF37">AZ37*INDEX(prod_est,$G37+$H37-1,MATCH(DF$14,$BP$14:$DP$14,0))</f>
        <v>1.2716700486141708E-2</v>
      </c>
      <c r="DG37" cm="1">
        <f t="array" ref="DG37">BA37*INDEX(prod_est,$G37+$H37-1,MATCH(DG$14,$BP$14:$DP$14,0))</f>
        <v>1.256135442906668E-2</v>
      </c>
      <c r="DH37" cm="1">
        <f t="array" ref="DH37">BB37*INDEX(prod_est,$G37+$H37-1,MATCH(DH$14,$BP$14:$DP$14,0))</f>
        <v>1.2407906065302513E-2</v>
      </c>
      <c r="DI37" cm="1">
        <f t="array" ref="DI37">BC37*INDEX(prod_est,$G37+$H37-1,MATCH(DI$14,$BP$14:$DP$14,0))</f>
        <v>1.2256332212800239E-2</v>
      </c>
      <c r="DJ37" cm="1">
        <f t="array" ref="DJ37">BD37*INDEX(prod_est,$G37+$H37-1,MATCH(DJ$14,$BP$14:$DP$14,0))</f>
        <v>1.210660997270069E-2</v>
      </c>
      <c r="DK37" cm="1">
        <f t="array" ref="DK37">BE37*INDEX(prod_est,$G37+$H37-1,MATCH(DK$14,$BP$14:$DP$14,0))</f>
        <v>1.1958716725875087E-2</v>
      </c>
      <c r="DL37" cm="1">
        <f t="array" ref="DL37">BF37*INDEX(prod_est,$G37+$H37-1,MATCH(DL$14,$BP$14:$DP$14,0))</f>
        <v>1.1812630129507864E-2</v>
      </c>
      <c r="DM37" cm="1">
        <f t="array" ref="DM37">BG37*INDEX(prod_est,$G37+$H37-1,MATCH(DM$14,$BP$14:$DP$14,0))</f>
        <v>1.1668328113721262E-2</v>
      </c>
      <c r="DN37" cm="1">
        <f t="array" ref="DN37">BH37*INDEX(prod_est,$G37+$H37-1,MATCH(DN$14,$BP$14:$DP$14,0))</f>
        <v>1.1525788878241143E-2</v>
      </c>
      <c r="DO37" cm="1">
        <f t="array" ref="DO37">BI37*INDEX(prod_est,$G37+$H37-1,MATCH(DO$14,$BP$14:$DP$14,0))</f>
        <v>1.1384990889103538E-2</v>
      </c>
      <c r="DP37" cm="1">
        <f t="array" ref="DP37">BJ37*INDEX(prod_est,$G37+$H37-1,MATCH(DP$14,$BP$14:$DP$14,0))</f>
        <v>1.1245912875401422E-2</v>
      </c>
    </row>
    <row r="38" spans="1:120" x14ac:dyDescent="0.25">
      <c r="A38" t="s">
        <v>52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241</v>
      </c>
      <c r="H38">
        <f>IFERROR(MATCH(D38,Production_est!$D$4:$D$339,0),"-")</f>
        <v>6</v>
      </c>
      <c r="I38" s="8" cm="1">
        <f t="array" ref="I38">IFERROR(INDEX(Production_est!$E$4:$E$339,H38+G38-1),"-")</f>
        <v>57692.6</v>
      </c>
      <c r="J38" s="42">
        <f t="shared" si="0"/>
        <v>0</v>
      </c>
      <c r="K38" s="42">
        <f t="shared" ref="K38:AP38" si="51">J38*(1-$F$4)</f>
        <v>0</v>
      </c>
      <c r="L38" s="42">
        <f t="shared" si="51"/>
        <v>0</v>
      </c>
      <c r="M38" s="42">
        <f t="shared" si="51"/>
        <v>0</v>
      </c>
      <c r="N38" s="42">
        <f t="shared" si="51"/>
        <v>0</v>
      </c>
      <c r="O38" s="42">
        <f t="shared" si="51"/>
        <v>0</v>
      </c>
      <c r="P38" s="42">
        <f t="shared" si="51"/>
        <v>0</v>
      </c>
      <c r="Q38" s="42">
        <f t="shared" si="51"/>
        <v>0</v>
      </c>
      <c r="R38" s="42">
        <f t="shared" si="51"/>
        <v>0</v>
      </c>
      <c r="S38" s="42">
        <f t="shared" si="51"/>
        <v>0</v>
      </c>
      <c r="T38" s="42">
        <f t="shared" si="51"/>
        <v>0</v>
      </c>
      <c r="U38" s="42">
        <f t="shared" si="51"/>
        <v>0</v>
      </c>
      <c r="V38" s="42">
        <f t="shared" si="51"/>
        <v>0</v>
      </c>
      <c r="W38" s="42">
        <f t="shared" si="51"/>
        <v>0</v>
      </c>
      <c r="X38" s="42">
        <f t="shared" si="51"/>
        <v>0</v>
      </c>
      <c r="Y38" s="42">
        <f t="shared" si="51"/>
        <v>0</v>
      </c>
      <c r="Z38" s="42">
        <f t="shared" si="51"/>
        <v>0</v>
      </c>
      <c r="AA38" s="42">
        <f t="shared" si="51"/>
        <v>0</v>
      </c>
      <c r="AB38" s="42">
        <f t="shared" si="51"/>
        <v>0</v>
      </c>
      <c r="AC38" s="42">
        <f t="shared" si="51"/>
        <v>0</v>
      </c>
      <c r="AD38" s="42">
        <f t="shared" si="51"/>
        <v>0</v>
      </c>
      <c r="AE38" s="42">
        <f t="shared" si="51"/>
        <v>0</v>
      </c>
      <c r="AF38" s="42">
        <f t="shared" si="51"/>
        <v>0</v>
      </c>
      <c r="AG38" s="42">
        <f t="shared" si="51"/>
        <v>0</v>
      </c>
      <c r="AH38" s="42">
        <f t="shared" si="51"/>
        <v>0</v>
      </c>
      <c r="AI38" s="42">
        <f t="shared" si="51"/>
        <v>0</v>
      </c>
      <c r="AJ38" s="42">
        <f t="shared" si="51"/>
        <v>0</v>
      </c>
      <c r="AK38" s="42">
        <f t="shared" si="51"/>
        <v>0</v>
      </c>
      <c r="AL38" s="42">
        <f t="shared" si="51"/>
        <v>0</v>
      </c>
      <c r="AM38" s="42">
        <f t="shared" si="51"/>
        <v>0</v>
      </c>
      <c r="AN38" s="42">
        <f t="shared" si="51"/>
        <v>0</v>
      </c>
      <c r="AO38" s="42">
        <f t="shared" si="51"/>
        <v>0</v>
      </c>
      <c r="AP38" s="42">
        <f t="shared" si="51"/>
        <v>0</v>
      </c>
      <c r="AQ38" s="42">
        <f t="shared" ref="AQ38:BJ38" si="52">AP38*(1-$F$4)</f>
        <v>0</v>
      </c>
      <c r="AR38" s="42">
        <f t="shared" si="52"/>
        <v>0</v>
      </c>
      <c r="AS38" s="42">
        <f t="shared" si="52"/>
        <v>0</v>
      </c>
      <c r="AT38" s="42">
        <f t="shared" si="52"/>
        <v>0</v>
      </c>
      <c r="AU38" s="42">
        <f t="shared" si="52"/>
        <v>0</v>
      </c>
      <c r="AV38" s="42">
        <f t="shared" si="52"/>
        <v>0</v>
      </c>
      <c r="AW38" s="42">
        <f t="shared" si="52"/>
        <v>0</v>
      </c>
      <c r="AX38" s="42">
        <f t="shared" si="52"/>
        <v>0</v>
      </c>
      <c r="AY38" s="42">
        <f t="shared" si="52"/>
        <v>0</v>
      </c>
      <c r="AZ38" s="42">
        <f t="shared" si="52"/>
        <v>0</v>
      </c>
      <c r="BA38" s="42">
        <f t="shared" si="52"/>
        <v>0</v>
      </c>
      <c r="BB38" s="42">
        <f t="shared" si="52"/>
        <v>0</v>
      </c>
      <c r="BC38" s="42">
        <f t="shared" si="52"/>
        <v>0</v>
      </c>
      <c r="BD38" s="42">
        <f t="shared" si="52"/>
        <v>0</v>
      </c>
      <c r="BE38" s="42">
        <f t="shared" si="52"/>
        <v>0</v>
      </c>
      <c r="BF38" s="42">
        <f t="shared" si="52"/>
        <v>0</v>
      </c>
      <c r="BG38" s="42">
        <f t="shared" si="52"/>
        <v>0</v>
      </c>
      <c r="BH38" s="42">
        <f t="shared" si="52"/>
        <v>0</v>
      </c>
      <c r="BI38" s="42">
        <f t="shared" si="52"/>
        <v>0</v>
      </c>
      <c r="BJ38" s="42">
        <f t="shared" si="52"/>
        <v>0</v>
      </c>
      <c r="BK38" t="str">
        <f t="shared" si="3"/>
        <v>16_RUS</v>
      </c>
      <c r="BL38" t="str">
        <f t="shared" si="4"/>
        <v>d_ind_cem_16_1_biogas</v>
      </c>
      <c r="BO38" s="8">
        <f t="shared" si="5"/>
        <v>0</v>
      </c>
      <c r="BP38" s="8">
        <f t="shared" si="6"/>
        <v>0</v>
      </c>
      <c r="BQ38" s="8" cm="1">
        <f t="array" ref="BQ38">K38*INDEX(prod_est,$G38+$H38-1,MATCH(BQ$14,$BP$14:$DP$14,0))</f>
        <v>0</v>
      </c>
      <c r="BR38" s="8" cm="1">
        <f t="array" ref="BR38">L38*INDEX(prod_est,$G38+$H38-1,MATCH(BR$14,$BP$14:$DP$14,0))</f>
        <v>0</v>
      </c>
      <c r="BS38" s="8" cm="1">
        <f t="array" ref="BS38">M38*INDEX(prod_est,$G38+$H38-1,MATCH(BS$14,$BP$14:$DP$14,0))</f>
        <v>0</v>
      </c>
      <c r="BT38" s="8" cm="1">
        <f t="array" ref="BT38">N38*INDEX(prod_est,$G38+$H38-1,MATCH(BT$14,$BP$14:$DP$14,0))</f>
        <v>0</v>
      </c>
      <c r="BU38" s="8" cm="1">
        <f t="array" ref="BU38">O38*INDEX(prod_est,$G38+$H38-1,MATCH(BU$14,$BP$14:$DP$14,0))</f>
        <v>0</v>
      </c>
      <c r="BV38" s="8" cm="1">
        <f t="array" ref="BV38">P38*INDEX(prod_est,$G38+$H38-1,MATCH(BV$14,$BP$14:$DP$14,0))</f>
        <v>0</v>
      </c>
      <c r="BW38" s="8" cm="1">
        <f t="array" ref="BW38">Q38*INDEX(prod_est,$G38+$H38-1,MATCH(BW$14,$BP$14:$DP$14,0))</f>
        <v>0</v>
      </c>
      <c r="BX38" s="8" cm="1">
        <f t="array" ref="BX38">R38*INDEX(prod_est,$G38+$H38-1,MATCH(BX$14,$BP$14:$DP$14,0))</f>
        <v>0</v>
      </c>
      <c r="BY38" s="8" cm="1">
        <f t="array" ref="BY38">S38*INDEX(prod_est,$G38+$H38-1,MATCH(BY$14,$BP$14:$DP$14,0))</f>
        <v>0</v>
      </c>
      <c r="BZ38" s="8" cm="1">
        <f t="array" ref="BZ38">T38*INDEX(prod_est,$G38+$H38-1,MATCH(BZ$14,$BP$14:$DP$14,0))</f>
        <v>0</v>
      </c>
      <c r="CA38" s="8" cm="1">
        <f t="array" ref="CA38">U38*INDEX(prod_est,$G38+$H38-1,MATCH(CA$14,$BP$14:$DP$14,0))</f>
        <v>0</v>
      </c>
      <c r="CB38" s="8" cm="1">
        <f t="array" ref="CB38">V38*INDEX(prod_est,$G38+$H38-1,MATCH(CB$14,$BP$14:$DP$14,0))</f>
        <v>0</v>
      </c>
      <c r="CC38" s="8" cm="1">
        <f t="array" ref="CC38">W38*INDEX(prod_est,$G38+$H38-1,MATCH(CC$14,$BP$14:$DP$14,0))</f>
        <v>0</v>
      </c>
      <c r="CD38" s="8" cm="1">
        <f t="array" ref="CD38">X38*INDEX(prod_est,$G38+$H38-1,MATCH(CD$14,$BP$14:$DP$14,0))</f>
        <v>0</v>
      </c>
      <c r="CE38" s="8" cm="1">
        <f t="array" ref="CE38">Y38*INDEX(prod_est,$G38+$H38-1,MATCH(CE$14,$BP$14:$DP$14,0))</f>
        <v>0</v>
      </c>
      <c r="CF38" s="8" cm="1">
        <f t="array" ref="CF38">Z38*INDEX(prod_est,$G38+$H38-1,MATCH(CF$14,$BP$14:$DP$14,0))</f>
        <v>0</v>
      </c>
      <c r="CG38" s="8" cm="1">
        <f t="array" ref="CG38">AA38*INDEX(prod_est,$G38+$H38-1,MATCH(CG$14,$BP$14:$DP$14,0))</f>
        <v>0</v>
      </c>
      <c r="CH38" s="8" cm="1">
        <f t="array" ref="CH38">AB38*INDEX(prod_est,$G38+$H38-1,MATCH(CH$14,$BP$14:$DP$14,0))</f>
        <v>0</v>
      </c>
      <c r="CI38" s="8" cm="1">
        <f t="array" ref="CI38">AC38*INDEX(prod_est,$G38+$H38-1,MATCH(CI$14,$BP$14:$DP$14,0))</f>
        <v>0</v>
      </c>
      <c r="CJ38" s="8" cm="1">
        <f t="array" ref="CJ38">AD38*INDEX(prod_est,$G38+$H38-1,MATCH(CJ$14,$BP$14:$DP$14,0))</f>
        <v>0</v>
      </c>
      <c r="CK38" s="8" cm="1">
        <f t="array" ref="CK38">AE38*INDEX(prod_est,$G38+$H38-1,MATCH(CK$14,$BP$14:$DP$14,0))</f>
        <v>0</v>
      </c>
      <c r="CL38" s="8" cm="1">
        <f t="array" ref="CL38">AF38*INDEX(prod_est,$G38+$H38-1,MATCH(CL$14,$BP$14:$DP$14,0))</f>
        <v>0</v>
      </c>
      <c r="CM38" s="8" cm="1">
        <f t="array" ref="CM38">AG38*INDEX(prod_est,$G38+$H38-1,MATCH(CM$14,$BP$14:$DP$14,0))</f>
        <v>0</v>
      </c>
      <c r="CN38" s="8" cm="1">
        <f t="array" ref="CN38">AH38*INDEX(prod_est,$G38+$H38-1,MATCH(CN$14,$BP$14:$DP$14,0))</f>
        <v>0</v>
      </c>
      <c r="CO38" s="8" cm="1">
        <f t="array" ref="CO38">AI38*INDEX(prod_est,$G38+$H38-1,MATCH(CO$14,$BP$14:$DP$14,0))</f>
        <v>0</v>
      </c>
      <c r="CP38" s="8" cm="1">
        <f t="array" ref="CP38">AJ38*INDEX(prod_est,$G38+$H38-1,MATCH(CP$14,$BP$14:$DP$14,0))</f>
        <v>0</v>
      </c>
      <c r="CQ38" s="8" cm="1">
        <f t="array" ref="CQ38">AK38*INDEX(prod_est,$G38+$H38-1,MATCH(CQ$14,$BP$14:$DP$14,0))</f>
        <v>0</v>
      </c>
      <c r="CR38" s="8" cm="1">
        <f t="array" ref="CR38">AL38*INDEX(prod_est,$G38+$H38-1,MATCH(CR$14,$BP$14:$DP$14,0))</f>
        <v>0</v>
      </c>
      <c r="CS38" s="8" cm="1">
        <f t="array" ref="CS38">AM38*INDEX(prod_est,$G38+$H38-1,MATCH(CS$14,$BP$14:$DP$14,0))</f>
        <v>0</v>
      </c>
      <c r="CT38" s="8" cm="1">
        <f t="array" ref="CT38">AN38*INDEX(prod_est,$G38+$H38-1,MATCH(CT$14,$BP$14:$DP$14,0))</f>
        <v>0</v>
      </c>
      <c r="CU38" s="8" cm="1">
        <f t="array" ref="CU38">AO38*INDEX(prod_est,$G38+$H38-1,MATCH(CU$14,$BP$14:$DP$14,0))</f>
        <v>0</v>
      </c>
      <c r="CV38" s="8" cm="1">
        <f t="array" ref="CV38">AP38*INDEX(prod_est,$G38+$H38-1,MATCH(CV$14,$BP$14:$DP$14,0))</f>
        <v>0</v>
      </c>
      <c r="CW38" cm="1">
        <f t="array" ref="CW38">AQ38*INDEX(prod_est,$G38+$H38-1,MATCH(CW$14,$BP$14:$DP$14,0))</f>
        <v>0</v>
      </c>
      <c r="CX38" cm="1">
        <f t="array" ref="CX38">AR38*INDEX(prod_est,$G38+$H38-1,MATCH(CX$14,$BP$14:$DP$14,0))</f>
        <v>0</v>
      </c>
      <c r="CY38" cm="1">
        <f t="array" ref="CY38">AS38*INDEX(prod_est,$G38+$H38-1,MATCH(CY$14,$BP$14:$DP$14,0))</f>
        <v>0</v>
      </c>
      <c r="CZ38" cm="1">
        <f t="array" ref="CZ38">AT38*INDEX(prod_est,$G38+$H38-1,MATCH(CZ$14,$BP$14:$DP$14,0))</f>
        <v>0</v>
      </c>
      <c r="DA38" cm="1">
        <f t="array" ref="DA38">AU38*INDEX(prod_est,$G38+$H38-1,MATCH(DA$14,$BP$14:$DP$14,0))</f>
        <v>0</v>
      </c>
      <c r="DB38" cm="1">
        <f t="array" ref="DB38">AV38*INDEX(prod_est,$G38+$H38-1,MATCH(DB$14,$BP$14:$DP$14,0))</f>
        <v>0</v>
      </c>
      <c r="DC38" cm="1">
        <f t="array" ref="DC38">AW38*INDEX(prod_est,$G38+$H38-1,MATCH(DC$14,$BP$14:$DP$14,0))</f>
        <v>0</v>
      </c>
      <c r="DD38" cm="1">
        <f t="array" ref="DD38">AX38*INDEX(prod_est,$G38+$H38-1,MATCH(DD$14,$BP$14:$DP$14,0))</f>
        <v>0</v>
      </c>
      <c r="DE38" cm="1">
        <f t="array" ref="DE38">AY38*INDEX(prod_est,$G38+$H38-1,MATCH(DE$14,$BP$14:$DP$14,0))</f>
        <v>0</v>
      </c>
      <c r="DF38" cm="1">
        <f t="array" ref="DF38">AZ38*INDEX(prod_est,$G38+$H38-1,MATCH(DF$14,$BP$14:$DP$14,0))</f>
        <v>0</v>
      </c>
      <c r="DG38" cm="1">
        <f t="array" ref="DG38">BA38*INDEX(prod_est,$G38+$H38-1,MATCH(DG$14,$BP$14:$DP$14,0))</f>
        <v>0</v>
      </c>
      <c r="DH38" cm="1">
        <f t="array" ref="DH38">BB38*INDEX(prod_est,$G38+$H38-1,MATCH(DH$14,$BP$14:$DP$14,0))</f>
        <v>0</v>
      </c>
      <c r="DI38" cm="1">
        <f t="array" ref="DI38">BC38*INDEX(prod_est,$G38+$H38-1,MATCH(DI$14,$BP$14:$DP$14,0))</f>
        <v>0</v>
      </c>
      <c r="DJ38" cm="1">
        <f t="array" ref="DJ38">BD38*INDEX(prod_est,$G38+$H38-1,MATCH(DJ$14,$BP$14:$DP$14,0))</f>
        <v>0</v>
      </c>
      <c r="DK38" cm="1">
        <f t="array" ref="DK38">BE38*INDEX(prod_est,$G38+$H38-1,MATCH(DK$14,$BP$14:$DP$14,0))</f>
        <v>0</v>
      </c>
      <c r="DL38" cm="1">
        <f t="array" ref="DL38">BF38*INDEX(prod_est,$G38+$H38-1,MATCH(DL$14,$BP$14:$DP$14,0))</f>
        <v>0</v>
      </c>
      <c r="DM38" cm="1">
        <f t="array" ref="DM38">BG38*INDEX(prod_est,$G38+$H38-1,MATCH(DM$14,$BP$14:$DP$14,0))</f>
        <v>0</v>
      </c>
      <c r="DN38" cm="1">
        <f t="array" ref="DN38">BH38*INDEX(prod_est,$G38+$H38-1,MATCH(DN$14,$BP$14:$DP$14,0))</f>
        <v>0</v>
      </c>
      <c r="DO38" cm="1">
        <f t="array" ref="DO38">BI38*INDEX(prod_est,$G38+$H38-1,MATCH(DO$14,$BP$14:$DP$14,0))</f>
        <v>0</v>
      </c>
      <c r="DP38" cm="1">
        <f t="array" ref="DP38">BJ38*INDEX(prod_est,$G38+$H38-1,MATCH(DP$14,$BP$14:$DP$14,0))</f>
        <v>0</v>
      </c>
    </row>
    <row r="39" spans="1:120" x14ac:dyDescent="0.25">
      <c r="A39" t="s">
        <v>52</v>
      </c>
      <c r="B39" t="s">
        <v>29</v>
      </c>
      <c r="C39" t="s">
        <v>29</v>
      </c>
      <c r="D39" t="s">
        <v>37</v>
      </c>
      <c r="E39" s="8">
        <v>1.1840270399999999</v>
      </c>
      <c r="F39" s="8">
        <v>1.47124152</v>
      </c>
      <c r="G39">
        <f>MATCH(A39,Production_est!$A$4:$A$339,0)</f>
        <v>241</v>
      </c>
      <c r="H39">
        <f>IFERROR(MATCH(D39,Production_est!$D$4:$D$339,0),"-")</f>
        <v>6</v>
      </c>
      <c r="I39" s="8" cm="1">
        <f t="array" ref="I39">IFERROR(INDEX(Production_est!$E$4:$E$339,H39+G39-1),"-")</f>
        <v>57692.6</v>
      </c>
      <c r="J39" s="42">
        <f t="shared" si="0"/>
        <v>2.5501390472954936E-5</v>
      </c>
      <c r="K39" s="42">
        <f t="shared" ref="K39:AP39" si="53">J39*(1-$F$4)</f>
        <v>2.5189867805245543E-5</v>
      </c>
      <c r="L39" s="42">
        <f t="shared" si="53"/>
        <v>2.4882150670124645E-5</v>
      </c>
      <c r="M39" s="42">
        <f t="shared" si="53"/>
        <v>2.4578192579552098E-5</v>
      </c>
      <c r="N39" s="42">
        <f t="shared" si="53"/>
        <v>2.4277947613381435E-5</v>
      </c>
      <c r="O39" s="42">
        <f t="shared" si="53"/>
        <v>2.3981370412422516E-5</v>
      </c>
      <c r="P39" s="42">
        <f t="shared" si="53"/>
        <v>2.3688416171588945E-5</v>
      </c>
      <c r="Q39" s="42">
        <f t="shared" si="53"/>
        <v>2.3399040633129193E-5</v>
      </c>
      <c r="R39" s="42">
        <f t="shared" si="53"/>
        <v>2.3113200079940399E-5</v>
      </c>
      <c r="S39" s="42">
        <f t="shared" si="53"/>
        <v>2.2830851328963854E-5</v>
      </c>
      <c r="T39" s="42">
        <f t="shared" si="53"/>
        <v>2.2551951724661172E-5</v>
      </c>
      <c r="U39" s="42">
        <f t="shared" si="53"/>
        <v>2.227645913257014E-5</v>
      </c>
      <c r="V39" s="42">
        <f t="shared" si="53"/>
        <v>2.200433193293931E-5</v>
      </c>
      <c r="W39" s="42">
        <f t="shared" si="53"/>
        <v>2.1735529014440334E-5</v>
      </c>
      <c r="X39" s="42">
        <f t="shared" si="53"/>
        <v>2.1470009767957113E-5</v>
      </c>
      <c r="Y39" s="42">
        <f t="shared" si="53"/>
        <v>2.120773408045082E-5</v>
      </c>
      <c r="Z39" s="42">
        <f t="shared" si="53"/>
        <v>2.0948662328899859E-5</v>
      </c>
      <c r="AA39" s="42">
        <f t="shared" si="53"/>
        <v>2.0692755374313868E-5</v>
      </c>
      <c r="AB39" s="42">
        <f t="shared" si="53"/>
        <v>2.0439974555820828E-5</v>
      </c>
      <c r="AC39" s="42">
        <f t="shared" si="53"/>
        <v>2.0190281684826426E-5</v>
      </c>
      <c r="AD39" s="42">
        <f t="shared" si="53"/>
        <v>1.9943639039244741E-5</v>
      </c>
      <c r="AE39" s="42">
        <f t="shared" si="53"/>
        <v>1.9700009357799421E-5</v>
      </c>
      <c r="AF39" s="42">
        <f t="shared" si="53"/>
        <v>1.9459355834394486E-5</v>
      </c>
      <c r="AG39" s="42">
        <f t="shared" si="53"/>
        <v>1.9221642112553871E-5</v>
      </c>
      <c r="AH39" s="42">
        <f t="shared" si="53"/>
        <v>1.8986832279928922E-5</v>
      </c>
      <c r="AI39" s="42">
        <f t="shared" si="53"/>
        <v>1.8754890862872973E-5</v>
      </c>
      <c r="AJ39" s="42">
        <f t="shared" si="53"/>
        <v>1.8525782821082194E-5</v>
      </c>
      <c r="AK39" s="42">
        <f t="shared" si="53"/>
        <v>1.8299473542301931E-5</v>
      </c>
      <c r="AL39" s="42">
        <f t="shared" si="53"/>
        <v>1.8075928837097675E-5</v>
      </c>
      <c r="AM39" s="42">
        <f t="shared" si="53"/>
        <v>1.7855114933689947E-5</v>
      </c>
      <c r="AN39" s="42">
        <f t="shared" si="53"/>
        <v>1.7636998472852259E-5</v>
      </c>
      <c r="AO39" s="42">
        <f t="shared" si="53"/>
        <v>1.7421546502871394E-5</v>
      </c>
      <c r="AP39" s="42">
        <f t="shared" si="53"/>
        <v>1.7208726474569272E-5</v>
      </c>
      <c r="AQ39" s="42">
        <f t="shared" ref="AQ39:BJ39" si="54">AP39*(1-$F$4)</f>
        <v>1.6998506236385614E-5</v>
      </c>
      <c r="AR39" s="42">
        <f t="shared" si="54"/>
        <v>1.6790854029520677E-5</v>
      </c>
      <c r="AS39" s="42">
        <f t="shared" si="54"/>
        <v>1.6585738483137327E-5</v>
      </c>
      <c r="AT39" s="42">
        <f t="shared" si="54"/>
        <v>1.638312860962173E-5</v>
      </c>
      <c r="AU39" s="42">
        <f t="shared" si="54"/>
        <v>1.6182993799901918E-5</v>
      </c>
      <c r="AV39" s="42">
        <f t="shared" si="54"/>
        <v>1.5985303818823571E-5</v>
      </c>
      <c r="AW39" s="42">
        <f t="shared" si="54"/>
        <v>1.579002880058226E-5</v>
      </c>
      <c r="AX39" s="42">
        <f t="shared" si="54"/>
        <v>1.5597139244211512E-5</v>
      </c>
      <c r="AY39" s="42">
        <f t="shared" si="54"/>
        <v>1.5406606009125973E-5</v>
      </c>
      <c r="AZ39" s="42">
        <f t="shared" si="54"/>
        <v>1.5218400310719036E-5</v>
      </c>
      <c r="BA39" s="42">
        <f t="shared" si="54"/>
        <v>1.5032493716014229E-5</v>
      </c>
      <c r="BB39" s="42">
        <f t="shared" si="54"/>
        <v>1.4848858139369737E-5</v>
      </c>
      <c r="BC39" s="42">
        <f t="shared" si="54"/>
        <v>1.4667465838235391E-5</v>
      </c>
      <c r="BD39" s="42">
        <f t="shared" si="54"/>
        <v>1.4488289408961493E-5</v>
      </c>
      <c r="BE39" s="42">
        <f t="shared" si="54"/>
        <v>1.4311301782658839E-5</v>
      </c>
      <c r="BF39" s="42">
        <f t="shared" si="54"/>
        <v>1.4136476221109313E-5</v>
      </c>
      <c r="BG39" s="42">
        <f t="shared" si="54"/>
        <v>1.3963786312726445E-5</v>
      </c>
      <c r="BH39" s="42">
        <f t="shared" si="54"/>
        <v>1.3793205968565298E-5</v>
      </c>
      <c r="BI39" s="42">
        <f t="shared" si="54"/>
        <v>1.3624709418381119E-5</v>
      </c>
      <c r="BJ39" s="42">
        <f t="shared" si="54"/>
        <v>1.3458271206736123E-5</v>
      </c>
      <c r="BK39" t="str">
        <f t="shared" si="3"/>
        <v>16_RUS</v>
      </c>
      <c r="BL39" t="str">
        <f t="shared" si="4"/>
        <v>d_ind_cem_16_2_industrial_waste</v>
      </c>
      <c r="BO39" s="8">
        <f t="shared" si="5"/>
        <v>1.1840270399999999</v>
      </c>
      <c r="BP39" s="8">
        <f t="shared" si="6"/>
        <v>1.47124152</v>
      </c>
      <c r="BQ39" s="8" cm="1">
        <f t="array" ref="BQ39">K39*INDEX(prod_est,$G39+$H39-1,MATCH(BQ$14,$BP$14:$DP$14,0))</f>
        <v>1.47506800185102</v>
      </c>
      <c r="BR39" s="8" cm="1">
        <f t="array" ref="BR39">L39*INDEX(prod_est,$G39+$H39-1,MATCH(BR$14,$BP$14:$DP$14,0))</f>
        <v>1.3679866031298569</v>
      </c>
      <c r="BS39" s="8" cm="1">
        <f t="array" ref="BS39">M39*INDEX(prod_est,$G39+$H39-1,MATCH(BS$14,$BP$14:$DP$14,0))</f>
        <v>1.3874311504218735</v>
      </c>
      <c r="BT39" s="8" cm="1">
        <f t="array" ref="BT39">N39*INDEX(prod_est,$G39+$H39-1,MATCH(BT$14,$BP$14:$DP$14,0))</f>
        <v>1.4069675888508208</v>
      </c>
      <c r="BU39" s="8" cm="1">
        <f t="array" ref="BU39">O39*INDEX(prod_est,$G39+$H39-1,MATCH(BU$14,$BP$14:$DP$14,0))</f>
        <v>1.4265962648759223</v>
      </c>
      <c r="BV39" s="8" cm="1">
        <f t="array" ref="BV39">P39*INDEX(prod_est,$G39+$H39-1,MATCH(BV$14,$BP$14:$DP$14,0))</f>
        <v>1.4463175261369765</v>
      </c>
      <c r="BW39" s="8" cm="1">
        <f t="array" ref="BW39">Q39*INDEX(prod_est,$G39+$H39-1,MATCH(BW$14,$BP$14:$DP$14,0))</f>
        <v>1.4661317214581742</v>
      </c>
      <c r="BX39" s="8" cm="1">
        <f t="array" ref="BX39">R39*INDEX(prod_est,$G39+$H39-1,MATCH(BX$14,$BP$14:$DP$14,0))</f>
        <v>1.4860392008518923</v>
      </c>
      <c r="BY39" s="8" cm="1">
        <f t="array" ref="BY39">S39*INDEX(prod_est,$G39+$H39-1,MATCH(BY$14,$BP$14:$DP$14,0))</f>
        <v>1.5060403155225308</v>
      </c>
      <c r="BZ39" s="8" cm="1">
        <f t="array" ref="BZ39">T39*INDEX(prod_est,$G39+$H39-1,MATCH(BZ$14,$BP$14:$DP$14,0))</f>
        <v>1.5099573038999778</v>
      </c>
      <c r="CA39" s="8" cm="1">
        <f t="array" ref="CA39">U39*INDEX(prod_est,$G39+$H39-1,MATCH(CA$14,$BP$14:$DP$14,0))</f>
        <v>1.5138844797855453</v>
      </c>
      <c r="CB39" s="8" cm="1">
        <f t="array" ref="CB39">V39*INDEX(prod_est,$G39+$H39-1,MATCH(CB$14,$BP$14:$DP$14,0))</f>
        <v>1.517821869675442</v>
      </c>
      <c r="CC39" s="8" cm="1">
        <f t="array" ref="CC39">W39*INDEX(prod_est,$G39+$H39-1,MATCH(CC$14,$BP$14:$DP$14,0))</f>
        <v>1.5172716592476858</v>
      </c>
      <c r="CD39" s="8" cm="1">
        <f t="array" ref="CD39">X39*INDEX(prod_est,$G39+$H39-1,MATCH(CD$14,$BP$14:$DP$14,0))</f>
        <v>1.5212178586909844</v>
      </c>
      <c r="CE39" s="8" cm="1">
        <f t="array" ref="CE39">Y39*INDEX(prod_est,$G39+$H39-1,MATCH(CE$14,$BP$14:$DP$14,0))</f>
        <v>1.5251743216160731</v>
      </c>
      <c r="CF39" s="8" cm="1">
        <f t="array" ref="CF39">Z39*INDEX(prod_est,$G39+$H39-1,MATCH(CF$14,$BP$14:$DP$14,0))</f>
        <v>1.5291410747167544</v>
      </c>
      <c r="CG39" s="8" cm="1">
        <f t="array" ref="CG39">AA39*INDEX(prod_est,$G39+$H39-1,MATCH(CG$14,$BP$14:$DP$14,0))</f>
        <v>1.5331181447562516</v>
      </c>
      <c r="CH39" s="8" cm="1">
        <f t="array" ref="CH39">AB39*INDEX(prod_est,$G39+$H39-1,MATCH(CH$14,$BP$14:$DP$14,0))</f>
        <v>1.5371055585674005</v>
      </c>
      <c r="CI39" s="8" cm="1">
        <f t="array" ref="CI39">AC39*INDEX(prod_est,$G39+$H39-1,MATCH(CI$14,$BP$14:$DP$14,0))</f>
        <v>1.5411033430528223</v>
      </c>
      <c r="CJ39" s="8" cm="1">
        <f t="array" ref="CJ39">AD39*INDEX(prod_est,$G39+$H39-1,MATCH(CJ$14,$BP$14:$DP$14,0))</f>
        <v>1.5451115251851073</v>
      </c>
      <c r="CK39" s="8" cm="1">
        <f t="array" ref="CK39">AE39*INDEX(prod_est,$G39+$H39-1,MATCH(CK$14,$BP$14:$DP$14,0))</f>
        <v>1.5491301320070026</v>
      </c>
      <c r="CL39" s="8" cm="1">
        <f t="array" ref="CL39">AF39*INDEX(prod_est,$G39+$H39-1,MATCH(CL$14,$BP$14:$DP$14,0))</f>
        <v>1.5531591906315849</v>
      </c>
      <c r="CM39" s="8" cm="1">
        <f t="array" ref="CM39">AG39*INDEX(prod_est,$G39+$H39-1,MATCH(CM$14,$BP$14:$DP$14,0))</f>
        <v>1.5571987282424453</v>
      </c>
      <c r="CN39" s="8" cm="1">
        <f t="array" ref="CN39">AH39*INDEX(prod_est,$G39+$H39-1,MATCH(CN$14,$BP$14:$DP$14,0))</f>
        <v>1.5612487720938839</v>
      </c>
      <c r="CO39" s="8" cm="1">
        <f t="array" ref="CO39">AI39*INDEX(prod_est,$G39+$H39-1,MATCH(CO$14,$BP$14:$DP$14,0))</f>
        <v>1.5653093495110755</v>
      </c>
      <c r="CP39" s="8" cm="1">
        <f t="array" ref="CP39">AJ39*INDEX(prod_est,$G39+$H39-1,MATCH(CP$14,$BP$14:$DP$14,0))</f>
        <v>1.5693804878902724</v>
      </c>
      <c r="CQ39" s="8" cm="1">
        <f t="array" ref="CQ39">AK39*INDEX(prod_est,$G39+$H39-1,MATCH(CQ$14,$BP$14:$DP$14,0))</f>
        <v>1.5734622146989763</v>
      </c>
      <c r="CR39" s="8" cm="1">
        <f t="array" ref="CR39">AL39*INDEX(prod_est,$G39+$H39-1,MATCH(CR$14,$BP$14:$DP$14,0))</f>
        <v>1.5775545574761265</v>
      </c>
      <c r="CS39" s="8" cm="1">
        <f t="array" ref="CS39">AM39*INDEX(prod_est,$G39+$H39-1,MATCH(CS$14,$BP$14:$DP$14,0))</f>
        <v>1.5816575438322884</v>
      </c>
      <c r="CT39" s="8" cm="1">
        <f t="array" ref="CT39">AN39*INDEX(prod_est,$G39+$H39-1,MATCH(CT$14,$BP$14:$DP$14,0))</f>
        <v>1.5857712014498417</v>
      </c>
      <c r="CU39" s="8" cm="1">
        <f t="array" ref="CU39">AO39*INDEX(prod_est,$G39+$H39-1,MATCH(CU$14,$BP$14:$DP$14,0))</f>
        <v>1.5898955580831564</v>
      </c>
      <c r="CV39" s="8" cm="1">
        <f t="array" ref="CV39">AP39*INDEX(prod_est,$G39+$H39-1,MATCH(CV$14,$BP$14:$DP$14,0))</f>
        <v>1.5940306415587975</v>
      </c>
      <c r="CW39" cm="1">
        <f t="array" ref="CW39">AQ39*INDEX(prod_est,$G39+$H39-1,MATCH(CW$14,$BP$14:$DP$14,0))</f>
        <v>1.5745581081533919</v>
      </c>
      <c r="CX39" cm="1">
        <f t="array" ref="CX39">AR39*INDEX(prod_est,$G39+$H39-1,MATCH(CX$14,$BP$14:$DP$14,0))</f>
        <v>1.5553234494458363</v>
      </c>
      <c r="CY39" cm="1">
        <f t="array" ref="CY39">AS39*INDEX(prod_est,$G39+$H39-1,MATCH(CY$14,$BP$14:$DP$14,0))</f>
        <v>1.5363237595804466</v>
      </c>
      <c r="CZ39" cm="1">
        <f t="array" ref="CZ39">AT39*INDEX(prod_est,$G39+$H39-1,MATCH(CZ$14,$BP$14:$DP$14,0))</f>
        <v>1.5175561681992085</v>
      </c>
      <c r="DA39" cm="1">
        <f t="array" ref="DA39">AU39*INDEX(prod_est,$G39+$H39-1,MATCH(DA$14,$BP$14:$DP$14,0))</f>
        <v>1.4990178400081384</v>
      </c>
      <c r="DB39" cm="1">
        <f t="array" ref="DB39">AV39*INDEX(prod_est,$G39+$H39-1,MATCH(DB$14,$BP$14:$DP$14,0))</f>
        <v>1.4807059743489481</v>
      </c>
      <c r="DC39" cm="1">
        <f t="array" ref="DC39">AW39*INDEX(prod_est,$G39+$H39-1,MATCH(DC$14,$BP$14:$DP$14,0))</f>
        <v>1.4626178047759353</v>
      </c>
      <c r="DD39" cm="1">
        <f t="array" ref="DD39">AX39*INDEX(prod_est,$G39+$H39-1,MATCH(DD$14,$BP$14:$DP$14,0))</f>
        <v>1.4447505986380476</v>
      </c>
      <c r="DE39" cm="1">
        <f t="array" ref="DE39">AY39*INDEX(prod_est,$G39+$H39-1,MATCH(DE$14,$BP$14:$DP$14,0))</f>
        <v>1.4271016566660486</v>
      </c>
      <c r="DF39" cm="1">
        <f t="array" ref="DF39">AZ39*INDEX(prod_est,$G39+$H39-1,MATCH(DF$14,$BP$14:$DP$14,0))</f>
        <v>1.4096683125647305</v>
      </c>
      <c r="DG39" cm="1">
        <f t="array" ref="DG39">BA39*INDEX(prod_est,$G39+$H39-1,MATCH(DG$14,$BP$14:$DP$14,0))</f>
        <v>1.3924479326101045</v>
      </c>
      <c r="DH39" cm="1">
        <f t="array" ref="DH39">BB39*INDEX(prod_est,$G39+$H39-1,MATCH(DH$14,$BP$14:$DP$14,0))</f>
        <v>1.375437915251515</v>
      </c>
      <c r="DI39" cm="1">
        <f t="array" ref="DI39">BC39*INDEX(prod_est,$G39+$H39-1,MATCH(DI$14,$BP$14:$DP$14,0))</f>
        <v>1.358635690718613</v>
      </c>
      <c r="DJ39" cm="1">
        <f t="array" ref="DJ39">BD39*INDEX(prod_est,$G39+$H39-1,MATCH(DJ$14,$BP$14:$DP$14,0))</f>
        <v>1.3420387206331301</v>
      </c>
      <c r="DK39" cm="1">
        <f t="array" ref="DK39">BE39*INDEX(prod_est,$G39+$H39-1,MATCH(DK$14,$BP$14:$DP$14,0))</f>
        <v>1.3256444976253958</v>
      </c>
      <c r="DL39" cm="1">
        <f t="array" ref="DL39">BF39*INDEX(prod_est,$G39+$H39-1,MATCH(DL$14,$BP$14:$DP$14,0))</f>
        <v>1.30945054495554</v>
      </c>
      <c r="DM39" cm="1">
        <f t="array" ref="DM39">BG39*INDEX(prod_est,$G39+$H39-1,MATCH(DM$14,$BP$14:$DP$14,0))</f>
        <v>1.293454416139322</v>
      </c>
      <c r="DN39" cm="1">
        <f t="array" ref="DN39">BH39*INDEX(prod_est,$G39+$H39-1,MATCH(DN$14,$BP$14:$DP$14,0))</f>
        <v>1.2776536945785291</v>
      </c>
      <c r="DO39" cm="1">
        <f t="array" ref="DO39">BI39*INDEX(prod_est,$G39+$H39-1,MATCH(DO$14,$BP$14:$DP$14,0))</f>
        <v>1.2620459931958936</v>
      </c>
      <c r="DP39" cm="1">
        <f t="array" ref="DP39">BJ39*INDEX(prod_est,$G39+$H39-1,MATCH(DP$14,$BP$14:$DP$14,0))</f>
        <v>1.2466289540744666</v>
      </c>
    </row>
    <row r="40" spans="1:120" x14ac:dyDescent="0.25">
      <c r="A40" t="s">
        <v>52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241</v>
      </c>
      <c r="H40">
        <f>IFERROR(MATCH(D40,Production_est!$D$4:$D$339,0),"-")</f>
        <v>6</v>
      </c>
      <c r="I40" s="8" cm="1">
        <f t="array" ref="I40">IFERROR(INDEX(Production_est!$E$4:$E$339,H40+G40-1),"-")</f>
        <v>57692.6</v>
      </c>
      <c r="J40" s="42">
        <f t="shared" si="0"/>
        <v>0</v>
      </c>
      <c r="K40" s="42">
        <f t="shared" ref="K40:AP40" si="55">J40*(1-$F$4)</f>
        <v>0</v>
      </c>
      <c r="L40" s="42">
        <f t="shared" si="55"/>
        <v>0</v>
      </c>
      <c r="M40" s="42">
        <f t="shared" si="55"/>
        <v>0</v>
      </c>
      <c r="N40" s="42">
        <f t="shared" si="55"/>
        <v>0</v>
      </c>
      <c r="O40" s="42">
        <f t="shared" si="55"/>
        <v>0</v>
      </c>
      <c r="P40" s="42">
        <f t="shared" si="55"/>
        <v>0</v>
      </c>
      <c r="Q40" s="42">
        <f t="shared" si="55"/>
        <v>0</v>
      </c>
      <c r="R40" s="42">
        <f t="shared" si="55"/>
        <v>0</v>
      </c>
      <c r="S40" s="42">
        <f t="shared" si="55"/>
        <v>0</v>
      </c>
      <c r="T40" s="42">
        <f t="shared" si="55"/>
        <v>0</v>
      </c>
      <c r="U40" s="42">
        <f t="shared" si="55"/>
        <v>0</v>
      </c>
      <c r="V40" s="42">
        <f t="shared" si="55"/>
        <v>0</v>
      </c>
      <c r="W40" s="42">
        <f t="shared" si="55"/>
        <v>0</v>
      </c>
      <c r="X40" s="42">
        <f t="shared" si="55"/>
        <v>0</v>
      </c>
      <c r="Y40" s="42">
        <f t="shared" si="55"/>
        <v>0</v>
      </c>
      <c r="Z40" s="42">
        <f t="shared" si="55"/>
        <v>0</v>
      </c>
      <c r="AA40" s="42">
        <f t="shared" si="55"/>
        <v>0</v>
      </c>
      <c r="AB40" s="42">
        <f t="shared" si="55"/>
        <v>0</v>
      </c>
      <c r="AC40" s="42">
        <f t="shared" si="55"/>
        <v>0</v>
      </c>
      <c r="AD40" s="42">
        <f t="shared" si="55"/>
        <v>0</v>
      </c>
      <c r="AE40" s="42">
        <f t="shared" si="55"/>
        <v>0</v>
      </c>
      <c r="AF40" s="42">
        <f t="shared" si="55"/>
        <v>0</v>
      </c>
      <c r="AG40" s="42">
        <f t="shared" si="55"/>
        <v>0</v>
      </c>
      <c r="AH40" s="42">
        <f t="shared" si="55"/>
        <v>0</v>
      </c>
      <c r="AI40" s="42">
        <f t="shared" si="55"/>
        <v>0</v>
      </c>
      <c r="AJ40" s="42">
        <f t="shared" si="55"/>
        <v>0</v>
      </c>
      <c r="AK40" s="42">
        <f t="shared" si="55"/>
        <v>0</v>
      </c>
      <c r="AL40" s="42">
        <f t="shared" si="55"/>
        <v>0</v>
      </c>
      <c r="AM40" s="42">
        <f t="shared" si="55"/>
        <v>0</v>
      </c>
      <c r="AN40" s="42">
        <f t="shared" si="55"/>
        <v>0</v>
      </c>
      <c r="AO40" s="42">
        <f t="shared" si="55"/>
        <v>0</v>
      </c>
      <c r="AP40" s="42">
        <f t="shared" si="55"/>
        <v>0</v>
      </c>
      <c r="AQ40" s="42">
        <f t="shared" ref="AQ40:BJ40" si="56">AP40*(1-$F$4)</f>
        <v>0</v>
      </c>
      <c r="AR40" s="42">
        <f t="shared" si="56"/>
        <v>0</v>
      </c>
      <c r="AS40" s="42">
        <f t="shared" si="56"/>
        <v>0</v>
      </c>
      <c r="AT40" s="42">
        <f t="shared" si="56"/>
        <v>0</v>
      </c>
      <c r="AU40" s="42">
        <f t="shared" si="56"/>
        <v>0</v>
      </c>
      <c r="AV40" s="42">
        <f t="shared" si="56"/>
        <v>0</v>
      </c>
      <c r="AW40" s="42">
        <f t="shared" si="56"/>
        <v>0</v>
      </c>
      <c r="AX40" s="42">
        <f t="shared" si="56"/>
        <v>0</v>
      </c>
      <c r="AY40" s="42">
        <f t="shared" si="56"/>
        <v>0</v>
      </c>
      <c r="AZ40" s="42">
        <f t="shared" si="56"/>
        <v>0</v>
      </c>
      <c r="BA40" s="42">
        <f t="shared" si="56"/>
        <v>0</v>
      </c>
      <c r="BB40" s="42">
        <f t="shared" si="56"/>
        <v>0</v>
      </c>
      <c r="BC40" s="42">
        <f t="shared" si="56"/>
        <v>0</v>
      </c>
      <c r="BD40" s="42">
        <f t="shared" si="56"/>
        <v>0</v>
      </c>
      <c r="BE40" s="42">
        <f t="shared" si="56"/>
        <v>0</v>
      </c>
      <c r="BF40" s="42">
        <f t="shared" si="56"/>
        <v>0</v>
      </c>
      <c r="BG40" s="42">
        <f t="shared" si="56"/>
        <v>0</v>
      </c>
      <c r="BH40" s="42">
        <f t="shared" si="56"/>
        <v>0</v>
      </c>
      <c r="BI40" s="42">
        <f t="shared" si="56"/>
        <v>0</v>
      </c>
      <c r="BJ40" s="42">
        <f t="shared" si="56"/>
        <v>0</v>
      </c>
      <c r="BK40" t="str">
        <f t="shared" si="3"/>
        <v>16_RUS</v>
      </c>
      <c r="BL40" t="str">
        <f t="shared" si="4"/>
        <v>d_ind_cem_16_3_msw_ren</v>
      </c>
      <c r="BO40" s="8">
        <f t="shared" si="5"/>
        <v>0</v>
      </c>
      <c r="BP40" s="8">
        <f t="shared" si="6"/>
        <v>0</v>
      </c>
      <c r="BQ40" s="8" cm="1">
        <f t="array" ref="BQ40">K40*INDEX(prod_est,$G40+$H40-1,MATCH(BQ$14,$BP$14:$DP$14,0))</f>
        <v>0</v>
      </c>
      <c r="BR40" s="8" cm="1">
        <f t="array" ref="BR40">L40*INDEX(prod_est,$G40+$H40-1,MATCH(BR$14,$BP$14:$DP$14,0))</f>
        <v>0</v>
      </c>
      <c r="BS40" s="8" cm="1">
        <f t="array" ref="BS40">M40*INDEX(prod_est,$G40+$H40-1,MATCH(BS$14,$BP$14:$DP$14,0))</f>
        <v>0</v>
      </c>
      <c r="BT40" s="8" cm="1">
        <f t="array" ref="BT40">N40*INDEX(prod_est,$G40+$H40-1,MATCH(BT$14,$BP$14:$DP$14,0))</f>
        <v>0</v>
      </c>
      <c r="BU40" s="8" cm="1">
        <f t="array" ref="BU40">O40*INDEX(prod_est,$G40+$H40-1,MATCH(BU$14,$BP$14:$DP$14,0))</f>
        <v>0</v>
      </c>
      <c r="BV40" s="8" cm="1">
        <f t="array" ref="BV40">P40*INDEX(prod_est,$G40+$H40-1,MATCH(BV$14,$BP$14:$DP$14,0))</f>
        <v>0</v>
      </c>
      <c r="BW40" s="8" cm="1">
        <f t="array" ref="BW40">Q40*INDEX(prod_est,$G40+$H40-1,MATCH(BW$14,$BP$14:$DP$14,0))</f>
        <v>0</v>
      </c>
      <c r="BX40" s="8" cm="1">
        <f t="array" ref="BX40">R40*INDEX(prod_est,$G40+$H40-1,MATCH(BX$14,$BP$14:$DP$14,0))</f>
        <v>0</v>
      </c>
      <c r="BY40" s="8" cm="1">
        <f t="array" ref="BY40">S40*INDEX(prod_est,$G40+$H40-1,MATCH(BY$14,$BP$14:$DP$14,0))</f>
        <v>0</v>
      </c>
      <c r="BZ40" s="8" cm="1">
        <f t="array" ref="BZ40">T40*INDEX(prod_est,$G40+$H40-1,MATCH(BZ$14,$BP$14:$DP$14,0))</f>
        <v>0</v>
      </c>
      <c r="CA40" s="8" cm="1">
        <f t="array" ref="CA40">U40*INDEX(prod_est,$G40+$H40-1,MATCH(CA$14,$BP$14:$DP$14,0))</f>
        <v>0</v>
      </c>
      <c r="CB40" s="8" cm="1">
        <f t="array" ref="CB40">V40*INDEX(prod_est,$G40+$H40-1,MATCH(CB$14,$BP$14:$DP$14,0))</f>
        <v>0</v>
      </c>
      <c r="CC40" s="8" cm="1">
        <f t="array" ref="CC40">W40*INDEX(prod_est,$G40+$H40-1,MATCH(CC$14,$BP$14:$DP$14,0))</f>
        <v>0</v>
      </c>
      <c r="CD40" s="8" cm="1">
        <f t="array" ref="CD40">X40*INDEX(prod_est,$G40+$H40-1,MATCH(CD$14,$BP$14:$DP$14,0))</f>
        <v>0</v>
      </c>
      <c r="CE40" s="8" cm="1">
        <f t="array" ref="CE40">Y40*INDEX(prod_est,$G40+$H40-1,MATCH(CE$14,$BP$14:$DP$14,0))</f>
        <v>0</v>
      </c>
      <c r="CF40" s="8" cm="1">
        <f t="array" ref="CF40">Z40*INDEX(prod_est,$G40+$H40-1,MATCH(CF$14,$BP$14:$DP$14,0))</f>
        <v>0</v>
      </c>
      <c r="CG40" s="8" cm="1">
        <f t="array" ref="CG40">AA40*INDEX(prod_est,$G40+$H40-1,MATCH(CG$14,$BP$14:$DP$14,0))</f>
        <v>0</v>
      </c>
      <c r="CH40" s="8" cm="1">
        <f t="array" ref="CH40">AB40*INDEX(prod_est,$G40+$H40-1,MATCH(CH$14,$BP$14:$DP$14,0))</f>
        <v>0</v>
      </c>
      <c r="CI40" s="8" cm="1">
        <f t="array" ref="CI40">AC40*INDEX(prod_est,$G40+$H40-1,MATCH(CI$14,$BP$14:$DP$14,0))</f>
        <v>0</v>
      </c>
      <c r="CJ40" s="8" cm="1">
        <f t="array" ref="CJ40">AD40*INDEX(prod_est,$G40+$H40-1,MATCH(CJ$14,$BP$14:$DP$14,0))</f>
        <v>0</v>
      </c>
      <c r="CK40" s="8" cm="1">
        <f t="array" ref="CK40">AE40*INDEX(prod_est,$G40+$H40-1,MATCH(CK$14,$BP$14:$DP$14,0))</f>
        <v>0</v>
      </c>
      <c r="CL40" s="8" cm="1">
        <f t="array" ref="CL40">AF40*INDEX(prod_est,$G40+$H40-1,MATCH(CL$14,$BP$14:$DP$14,0))</f>
        <v>0</v>
      </c>
      <c r="CM40" s="8" cm="1">
        <f t="array" ref="CM40">AG40*INDEX(prod_est,$G40+$H40-1,MATCH(CM$14,$BP$14:$DP$14,0))</f>
        <v>0</v>
      </c>
      <c r="CN40" s="8" cm="1">
        <f t="array" ref="CN40">AH40*INDEX(prod_est,$G40+$H40-1,MATCH(CN$14,$BP$14:$DP$14,0))</f>
        <v>0</v>
      </c>
      <c r="CO40" s="8" cm="1">
        <f t="array" ref="CO40">AI40*INDEX(prod_est,$G40+$H40-1,MATCH(CO$14,$BP$14:$DP$14,0))</f>
        <v>0</v>
      </c>
      <c r="CP40" s="8" cm="1">
        <f t="array" ref="CP40">AJ40*INDEX(prod_est,$G40+$H40-1,MATCH(CP$14,$BP$14:$DP$14,0))</f>
        <v>0</v>
      </c>
      <c r="CQ40" s="8" cm="1">
        <f t="array" ref="CQ40">AK40*INDEX(prod_est,$G40+$H40-1,MATCH(CQ$14,$BP$14:$DP$14,0))</f>
        <v>0</v>
      </c>
      <c r="CR40" s="8" cm="1">
        <f t="array" ref="CR40">AL40*INDEX(prod_est,$G40+$H40-1,MATCH(CR$14,$BP$14:$DP$14,0))</f>
        <v>0</v>
      </c>
      <c r="CS40" s="8" cm="1">
        <f t="array" ref="CS40">AM40*INDEX(prod_est,$G40+$H40-1,MATCH(CS$14,$BP$14:$DP$14,0))</f>
        <v>0</v>
      </c>
      <c r="CT40" s="8" cm="1">
        <f t="array" ref="CT40">AN40*INDEX(prod_est,$G40+$H40-1,MATCH(CT$14,$BP$14:$DP$14,0))</f>
        <v>0</v>
      </c>
      <c r="CU40" s="8" cm="1">
        <f t="array" ref="CU40">AO40*INDEX(prod_est,$G40+$H40-1,MATCH(CU$14,$BP$14:$DP$14,0))</f>
        <v>0</v>
      </c>
      <c r="CV40" s="8" cm="1">
        <f t="array" ref="CV40">AP40*INDEX(prod_est,$G40+$H40-1,MATCH(CV$14,$BP$14:$DP$14,0))</f>
        <v>0</v>
      </c>
      <c r="CW40" cm="1">
        <f t="array" ref="CW40">AQ40*INDEX(prod_est,$G40+$H40-1,MATCH(CW$14,$BP$14:$DP$14,0))</f>
        <v>0</v>
      </c>
      <c r="CX40" cm="1">
        <f t="array" ref="CX40">AR40*INDEX(prod_est,$G40+$H40-1,MATCH(CX$14,$BP$14:$DP$14,0))</f>
        <v>0</v>
      </c>
      <c r="CY40" cm="1">
        <f t="array" ref="CY40">AS40*INDEX(prod_est,$G40+$H40-1,MATCH(CY$14,$BP$14:$DP$14,0))</f>
        <v>0</v>
      </c>
      <c r="CZ40" cm="1">
        <f t="array" ref="CZ40">AT40*INDEX(prod_est,$G40+$H40-1,MATCH(CZ$14,$BP$14:$DP$14,0))</f>
        <v>0</v>
      </c>
      <c r="DA40" cm="1">
        <f t="array" ref="DA40">AU40*INDEX(prod_est,$G40+$H40-1,MATCH(DA$14,$BP$14:$DP$14,0))</f>
        <v>0</v>
      </c>
      <c r="DB40" cm="1">
        <f t="array" ref="DB40">AV40*INDEX(prod_est,$G40+$H40-1,MATCH(DB$14,$BP$14:$DP$14,0))</f>
        <v>0</v>
      </c>
      <c r="DC40" cm="1">
        <f t="array" ref="DC40">AW40*INDEX(prod_est,$G40+$H40-1,MATCH(DC$14,$BP$14:$DP$14,0))</f>
        <v>0</v>
      </c>
      <c r="DD40" cm="1">
        <f t="array" ref="DD40">AX40*INDEX(prod_est,$G40+$H40-1,MATCH(DD$14,$BP$14:$DP$14,0))</f>
        <v>0</v>
      </c>
      <c r="DE40" cm="1">
        <f t="array" ref="DE40">AY40*INDEX(prod_est,$G40+$H40-1,MATCH(DE$14,$BP$14:$DP$14,0))</f>
        <v>0</v>
      </c>
      <c r="DF40" cm="1">
        <f t="array" ref="DF40">AZ40*INDEX(prod_est,$G40+$H40-1,MATCH(DF$14,$BP$14:$DP$14,0))</f>
        <v>0</v>
      </c>
      <c r="DG40" cm="1">
        <f t="array" ref="DG40">BA40*INDEX(prod_est,$G40+$H40-1,MATCH(DG$14,$BP$14:$DP$14,0))</f>
        <v>0</v>
      </c>
      <c r="DH40" cm="1">
        <f t="array" ref="DH40">BB40*INDEX(prod_est,$G40+$H40-1,MATCH(DH$14,$BP$14:$DP$14,0))</f>
        <v>0</v>
      </c>
      <c r="DI40" cm="1">
        <f t="array" ref="DI40">BC40*INDEX(prod_est,$G40+$H40-1,MATCH(DI$14,$BP$14:$DP$14,0))</f>
        <v>0</v>
      </c>
      <c r="DJ40" cm="1">
        <f t="array" ref="DJ40">BD40*INDEX(prod_est,$G40+$H40-1,MATCH(DJ$14,$BP$14:$DP$14,0))</f>
        <v>0</v>
      </c>
      <c r="DK40" cm="1">
        <f t="array" ref="DK40">BE40*INDEX(prod_est,$G40+$H40-1,MATCH(DK$14,$BP$14:$DP$14,0))</f>
        <v>0</v>
      </c>
      <c r="DL40" cm="1">
        <f t="array" ref="DL40">BF40*INDEX(prod_est,$G40+$H40-1,MATCH(DL$14,$BP$14:$DP$14,0))</f>
        <v>0</v>
      </c>
      <c r="DM40" cm="1">
        <f t="array" ref="DM40">BG40*INDEX(prod_est,$G40+$H40-1,MATCH(DM$14,$BP$14:$DP$14,0))</f>
        <v>0</v>
      </c>
      <c r="DN40" cm="1">
        <f t="array" ref="DN40">BH40*INDEX(prod_est,$G40+$H40-1,MATCH(DN$14,$BP$14:$DP$14,0))</f>
        <v>0</v>
      </c>
      <c r="DO40" cm="1">
        <f t="array" ref="DO40">BI40*INDEX(prod_est,$G40+$H40-1,MATCH(DO$14,$BP$14:$DP$14,0))</f>
        <v>0</v>
      </c>
      <c r="DP40" cm="1">
        <f t="array" ref="DP40">BJ40*INDEX(prod_est,$G40+$H40-1,MATCH(DP$14,$BP$14:$DP$14,0))</f>
        <v>0</v>
      </c>
    </row>
    <row r="41" spans="1:120" x14ac:dyDescent="0.25">
      <c r="A41" t="s">
        <v>52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241</v>
      </c>
      <c r="H41">
        <f>IFERROR(MATCH(D41,Production_est!$D$4:$D$339,0),"-")</f>
        <v>6</v>
      </c>
      <c r="I41" s="8" cm="1">
        <f t="array" ref="I41">IFERROR(INDEX(Production_est!$E$4:$E$339,H41+G41-1),"-")</f>
        <v>57692.6</v>
      </c>
      <c r="J41" s="42">
        <f t="shared" si="0"/>
        <v>0</v>
      </c>
      <c r="K41" s="42">
        <f t="shared" ref="K41:AP41" si="57">J41*(1-$F$4)</f>
        <v>0</v>
      </c>
      <c r="L41" s="42">
        <f t="shared" si="57"/>
        <v>0</v>
      </c>
      <c r="M41" s="42">
        <f t="shared" si="57"/>
        <v>0</v>
      </c>
      <c r="N41" s="42">
        <f t="shared" si="57"/>
        <v>0</v>
      </c>
      <c r="O41" s="42">
        <f t="shared" si="57"/>
        <v>0</v>
      </c>
      <c r="P41" s="42">
        <f t="shared" si="57"/>
        <v>0</v>
      </c>
      <c r="Q41" s="42">
        <f t="shared" si="57"/>
        <v>0</v>
      </c>
      <c r="R41" s="42">
        <f t="shared" si="57"/>
        <v>0</v>
      </c>
      <c r="S41" s="42">
        <f t="shared" si="57"/>
        <v>0</v>
      </c>
      <c r="T41" s="42">
        <f t="shared" si="57"/>
        <v>0</v>
      </c>
      <c r="U41" s="42">
        <f t="shared" si="57"/>
        <v>0</v>
      </c>
      <c r="V41" s="42">
        <f t="shared" si="57"/>
        <v>0</v>
      </c>
      <c r="W41" s="42">
        <f t="shared" si="57"/>
        <v>0</v>
      </c>
      <c r="X41" s="42">
        <f t="shared" si="57"/>
        <v>0</v>
      </c>
      <c r="Y41" s="42">
        <f t="shared" si="57"/>
        <v>0</v>
      </c>
      <c r="Z41" s="42">
        <f t="shared" si="57"/>
        <v>0</v>
      </c>
      <c r="AA41" s="42">
        <f t="shared" si="57"/>
        <v>0</v>
      </c>
      <c r="AB41" s="42">
        <f t="shared" si="57"/>
        <v>0</v>
      </c>
      <c r="AC41" s="42">
        <f t="shared" si="57"/>
        <v>0</v>
      </c>
      <c r="AD41" s="42">
        <f t="shared" si="57"/>
        <v>0</v>
      </c>
      <c r="AE41" s="42">
        <f t="shared" si="57"/>
        <v>0</v>
      </c>
      <c r="AF41" s="42">
        <f t="shared" si="57"/>
        <v>0</v>
      </c>
      <c r="AG41" s="42">
        <f t="shared" si="57"/>
        <v>0</v>
      </c>
      <c r="AH41" s="42">
        <f t="shared" si="57"/>
        <v>0</v>
      </c>
      <c r="AI41" s="42">
        <f t="shared" si="57"/>
        <v>0</v>
      </c>
      <c r="AJ41" s="42">
        <f t="shared" si="57"/>
        <v>0</v>
      </c>
      <c r="AK41" s="42">
        <f t="shared" si="57"/>
        <v>0</v>
      </c>
      <c r="AL41" s="42">
        <f t="shared" si="57"/>
        <v>0</v>
      </c>
      <c r="AM41" s="42">
        <f t="shared" si="57"/>
        <v>0</v>
      </c>
      <c r="AN41" s="42">
        <f t="shared" si="57"/>
        <v>0</v>
      </c>
      <c r="AO41" s="42">
        <f t="shared" si="57"/>
        <v>0</v>
      </c>
      <c r="AP41" s="42">
        <f t="shared" si="57"/>
        <v>0</v>
      </c>
      <c r="AQ41" s="42">
        <f t="shared" ref="AQ41:BJ46" si="58">AP41*(1-$F$4)</f>
        <v>0</v>
      </c>
      <c r="AR41" s="42">
        <f t="shared" si="58"/>
        <v>0</v>
      </c>
      <c r="AS41" s="42">
        <f t="shared" si="58"/>
        <v>0</v>
      </c>
      <c r="AT41" s="42">
        <f t="shared" si="58"/>
        <v>0</v>
      </c>
      <c r="AU41" s="42">
        <f t="shared" si="58"/>
        <v>0</v>
      </c>
      <c r="AV41" s="42">
        <f t="shared" si="58"/>
        <v>0</v>
      </c>
      <c r="AW41" s="42">
        <f t="shared" si="58"/>
        <v>0</v>
      </c>
      <c r="AX41" s="42">
        <f t="shared" si="58"/>
        <v>0</v>
      </c>
      <c r="AY41" s="42">
        <f t="shared" si="58"/>
        <v>0</v>
      </c>
      <c r="AZ41" s="42">
        <f t="shared" si="58"/>
        <v>0</v>
      </c>
      <c r="BA41" s="42">
        <f t="shared" si="58"/>
        <v>0</v>
      </c>
      <c r="BB41" s="42">
        <f t="shared" si="58"/>
        <v>0</v>
      </c>
      <c r="BC41" s="42">
        <f t="shared" si="58"/>
        <v>0</v>
      </c>
      <c r="BD41" s="42">
        <f t="shared" si="58"/>
        <v>0</v>
      </c>
      <c r="BE41" s="42">
        <f t="shared" si="58"/>
        <v>0</v>
      </c>
      <c r="BF41" s="42">
        <f t="shared" si="58"/>
        <v>0</v>
      </c>
      <c r="BG41" s="42">
        <f t="shared" si="58"/>
        <v>0</v>
      </c>
      <c r="BH41" s="42">
        <f t="shared" si="58"/>
        <v>0</v>
      </c>
      <c r="BI41" s="42">
        <f t="shared" si="58"/>
        <v>0</v>
      </c>
      <c r="BJ41" s="42">
        <f t="shared" si="58"/>
        <v>0</v>
      </c>
      <c r="BK41" t="str">
        <f t="shared" si="3"/>
        <v>16_RUS</v>
      </c>
      <c r="BL41" t="str">
        <f t="shared" si="4"/>
        <v>d_ind_cem_16_4_msw_nonr</v>
      </c>
      <c r="BO41" s="8">
        <f t="shared" si="5"/>
        <v>0</v>
      </c>
      <c r="BP41" s="8">
        <f t="shared" si="6"/>
        <v>0</v>
      </c>
      <c r="BQ41" s="8" cm="1">
        <f t="array" ref="BQ41">K41*INDEX(prod_est,$G41+$H41-1,MATCH(BQ$14,$BP$14:$DP$14,0))</f>
        <v>0</v>
      </c>
      <c r="BR41" s="8" cm="1">
        <f t="array" ref="BR41">L41*INDEX(prod_est,$G41+$H41-1,MATCH(BR$14,$BP$14:$DP$14,0))</f>
        <v>0</v>
      </c>
      <c r="BS41" s="8" cm="1">
        <f t="array" ref="BS41">M41*INDEX(prod_est,$G41+$H41-1,MATCH(BS$14,$BP$14:$DP$14,0))</f>
        <v>0</v>
      </c>
      <c r="BT41" s="8" cm="1">
        <f t="array" ref="BT41">N41*INDEX(prod_est,$G41+$H41-1,MATCH(BT$14,$BP$14:$DP$14,0))</f>
        <v>0</v>
      </c>
      <c r="BU41" s="8" cm="1">
        <f t="array" ref="BU41">O41*INDEX(prod_est,$G41+$H41-1,MATCH(BU$14,$BP$14:$DP$14,0))</f>
        <v>0</v>
      </c>
      <c r="BV41" s="8" cm="1">
        <f t="array" ref="BV41">P41*INDEX(prod_est,$G41+$H41-1,MATCH(BV$14,$BP$14:$DP$14,0))</f>
        <v>0</v>
      </c>
      <c r="BW41" s="8" cm="1">
        <f t="array" ref="BW41">Q41*INDEX(prod_est,$G41+$H41-1,MATCH(BW$14,$BP$14:$DP$14,0))</f>
        <v>0</v>
      </c>
      <c r="BX41" s="8" cm="1">
        <f t="array" ref="BX41">R41*INDEX(prod_est,$G41+$H41-1,MATCH(BX$14,$BP$14:$DP$14,0))</f>
        <v>0</v>
      </c>
      <c r="BY41" s="8" cm="1">
        <f t="array" ref="BY41">S41*INDEX(prod_est,$G41+$H41-1,MATCH(BY$14,$BP$14:$DP$14,0))</f>
        <v>0</v>
      </c>
      <c r="BZ41" s="8" cm="1">
        <f t="array" ref="BZ41">T41*INDEX(prod_est,$G41+$H41-1,MATCH(BZ$14,$BP$14:$DP$14,0))</f>
        <v>0</v>
      </c>
      <c r="CA41" s="8" cm="1">
        <f t="array" ref="CA41">U41*INDEX(prod_est,$G41+$H41-1,MATCH(CA$14,$BP$14:$DP$14,0))</f>
        <v>0</v>
      </c>
      <c r="CB41" s="8" cm="1">
        <f t="array" ref="CB41">V41*INDEX(prod_est,$G41+$H41-1,MATCH(CB$14,$BP$14:$DP$14,0))</f>
        <v>0</v>
      </c>
      <c r="CC41" s="8" cm="1">
        <f t="array" ref="CC41">W41*INDEX(prod_est,$G41+$H41-1,MATCH(CC$14,$BP$14:$DP$14,0))</f>
        <v>0</v>
      </c>
      <c r="CD41" s="8" cm="1">
        <f t="array" ref="CD41">X41*INDEX(prod_est,$G41+$H41-1,MATCH(CD$14,$BP$14:$DP$14,0))</f>
        <v>0</v>
      </c>
      <c r="CE41" s="8" cm="1">
        <f t="array" ref="CE41">Y41*INDEX(prod_est,$G41+$H41-1,MATCH(CE$14,$BP$14:$DP$14,0))</f>
        <v>0</v>
      </c>
      <c r="CF41" s="8" cm="1">
        <f t="array" ref="CF41">Z41*INDEX(prod_est,$G41+$H41-1,MATCH(CF$14,$BP$14:$DP$14,0))</f>
        <v>0</v>
      </c>
      <c r="CG41" s="8" cm="1">
        <f t="array" ref="CG41">AA41*INDEX(prod_est,$G41+$H41-1,MATCH(CG$14,$BP$14:$DP$14,0))</f>
        <v>0</v>
      </c>
      <c r="CH41" s="8" cm="1">
        <f t="array" ref="CH41">AB41*INDEX(prod_est,$G41+$H41-1,MATCH(CH$14,$BP$14:$DP$14,0))</f>
        <v>0</v>
      </c>
      <c r="CI41" s="8" cm="1">
        <f t="array" ref="CI41">AC41*INDEX(prod_est,$G41+$H41-1,MATCH(CI$14,$BP$14:$DP$14,0))</f>
        <v>0</v>
      </c>
      <c r="CJ41" s="8" cm="1">
        <f t="array" ref="CJ41">AD41*INDEX(prod_est,$G41+$H41-1,MATCH(CJ$14,$BP$14:$DP$14,0))</f>
        <v>0</v>
      </c>
      <c r="CK41" s="8" cm="1">
        <f t="array" ref="CK41">AE41*INDEX(prod_est,$G41+$H41-1,MATCH(CK$14,$BP$14:$DP$14,0))</f>
        <v>0</v>
      </c>
      <c r="CL41" s="8" cm="1">
        <f t="array" ref="CL41">AF41*INDEX(prod_est,$G41+$H41-1,MATCH(CL$14,$BP$14:$DP$14,0))</f>
        <v>0</v>
      </c>
      <c r="CM41" s="8" cm="1">
        <f t="array" ref="CM41">AG41*INDEX(prod_est,$G41+$H41-1,MATCH(CM$14,$BP$14:$DP$14,0))</f>
        <v>0</v>
      </c>
      <c r="CN41" s="8" cm="1">
        <f t="array" ref="CN41">AH41*INDEX(prod_est,$G41+$H41-1,MATCH(CN$14,$BP$14:$DP$14,0))</f>
        <v>0</v>
      </c>
      <c r="CO41" s="8" cm="1">
        <f t="array" ref="CO41">AI41*INDEX(prod_est,$G41+$H41-1,MATCH(CO$14,$BP$14:$DP$14,0))</f>
        <v>0</v>
      </c>
      <c r="CP41" s="8" cm="1">
        <f t="array" ref="CP41">AJ41*INDEX(prod_est,$G41+$H41-1,MATCH(CP$14,$BP$14:$DP$14,0))</f>
        <v>0</v>
      </c>
      <c r="CQ41" s="8" cm="1">
        <f t="array" ref="CQ41">AK41*INDEX(prod_est,$G41+$H41-1,MATCH(CQ$14,$BP$14:$DP$14,0))</f>
        <v>0</v>
      </c>
      <c r="CR41" s="8" cm="1">
        <f t="array" ref="CR41">AL41*INDEX(prod_est,$G41+$H41-1,MATCH(CR$14,$BP$14:$DP$14,0))</f>
        <v>0</v>
      </c>
      <c r="CS41" s="8" cm="1">
        <f t="array" ref="CS41">AM41*INDEX(prod_est,$G41+$H41-1,MATCH(CS$14,$BP$14:$DP$14,0))</f>
        <v>0</v>
      </c>
      <c r="CT41" s="8" cm="1">
        <f t="array" ref="CT41">AN41*INDEX(prod_est,$G41+$H41-1,MATCH(CT$14,$BP$14:$DP$14,0))</f>
        <v>0</v>
      </c>
      <c r="CU41" s="8" cm="1">
        <f t="array" ref="CU41">AO41*INDEX(prod_est,$G41+$H41-1,MATCH(CU$14,$BP$14:$DP$14,0))</f>
        <v>0</v>
      </c>
      <c r="CV41" s="8" cm="1">
        <f t="array" ref="CV41">AP41*INDEX(prod_est,$G41+$H41-1,MATCH(CV$14,$BP$14:$DP$14,0))</f>
        <v>0</v>
      </c>
      <c r="CW41" cm="1">
        <f t="array" ref="CW41">AQ41*INDEX(prod_est,$G41+$H41-1,MATCH(CW$14,$BP$14:$DP$14,0))</f>
        <v>0</v>
      </c>
      <c r="CX41" cm="1">
        <f t="array" ref="CX41">AR41*INDEX(prod_est,$G41+$H41-1,MATCH(CX$14,$BP$14:$DP$14,0))</f>
        <v>0</v>
      </c>
      <c r="CY41" cm="1">
        <f t="array" ref="CY41">AS41*INDEX(prod_est,$G41+$H41-1,MATCH(CY$14,$BP$14:$DP$14,0))</f>
        <v>0</v>
      </c>
      <c r="CZ41" cm="1">
        <f t="array" ref="CZ41">AT41*INDEX(prod_est,$G41+$H41-1,MATCH(CZ$14,$BP$14:$DP$14,0))</f>
        <v>0</v>
      </c>
      <c r="DA41" cm="1">
        <f t="array" ref="DA41">AU41*INDEX(prod_est,$G41+$H41-1,MATCH(DA$14,$BP$14:$DP$14,0))</f>
        <v>0</v>
      </c>
      <c r="DB41" cm="1">
        <f t="array" ref="DB41">AV41*INDEX(prod_est,$G41+$H41-1,MATCH(DB$14,$BP$14:$DP$14,0))</f>
        <v>0</v>
      </c>
      <c r="DC41" cm="1">
        <f t="array" ref="DC41">AW41*INDEX(prod_est,$G41+$H41-1,MATCH(DC$14,$BP$14:$DP$14,0))</f>
        <v>0</v>
      </c>
      <c r="DD41" cm="1">
        <f t="array" ref="DD41">AX41*INDEX(prod_est,$G41+$H41-1,MATCH(DD$14,$BP$14:$DP$14,0))</f>
        <v>0</v>
      </c>
      <c r="DE41" cm="1">
        <f t="array" ref="DE41">AY41*INDEX(prod_est,$G41+$H41-1,MATCH(DE$14,$BP$14:$DP$14,0))</f>
        <v>0</v>
      </c>
      <c r="DF41" cm="1">
        <f t="array" ref="DF41">AZ41*INDEX(prod_est,$G41+$H41-1,MATCH(DF$14,$BP$14:$DP$14,0))</f>
        <v>0</v>
      </c>
      <c r="DG41" cm="1">
        <f t="array" ref="DG41">BA41*INDEX(prod_est,$G41+$H41-1,MATCH(DG$14,$BP$14:$DP$14,0))</f>
        <v>0</v>
      </c>
      <c r="DH41" cm="1">
        <f t="array" ref="DH41">BB41*INDEX(prod_est,$G41+$H41-1,MATCH(DH$14,$BP$14:$DP$14,0))</f>
        <v>0</v>
      </c>
      <c r="DI41" cm="1">
        <f t="array" ref="DI41">BC41*INDEX(prod_est,$G41+$H41-1,MATCH(DI$14,$BP$14:$DP$14,0))</f>
        <v>0</v>
      </c>
      <c r="DJ41" cm="1">
        <f t="array" ref="DJ41">BD41*INDEX(prod_est,$G41+$H41-1,MATCH(DJ$14,$BP$14:$DP$14,0))</f>
        <v>0</v>
      </c>
      <c r="DK41" cm="1">
        <f t="array" ref="DK41">BE41*INDEX(prod_est,$G41+$H41-1,MATCH(DK$14,$BP$14:$DP$14,0))</f>
        <v>0</v>
      </c>
      <c r="DL41" cm="1">
        <f t="array" ref="DL41">BF41*INDEX(prod_est,$G41+$H41-1,MATCH(DL$14,$BP$14:$DP$14,0))</f>
        <v>0</v>
      </c>
      <c r="DM41" cm="1">
        <f t="array" ref="DM41">BG41*INDEX(prod_est,$G41+$H41-1,MATCH(DM$14,$BP$14:$DP$14,0))</f>
        <v>0</v>
      </c>
      <c r="DN41" cm="1">
        <f t="array" ref="DN41">BH41*INDEX(prod_est,$G41+$H41-1,MATCH(DN$14,$BP$14:$DP$14,0))</f>
        <v>0</v>
      </c>
      <c r="DO41" cm="1">
        <f t="array" ref="DO41">BI41*INDEX(prod_est,$G41+$H41-1,MATCH(DO$14,$BP$14:$DP$14,0))</f>
        <v>0</v>
      </c>
      <c r="DP41" cm="1">
        <f t="array" ref="DP41">BJ41*INDEX(prod_est,$G41+$H41-1,MATCH(DP$14,$BP$14:$DP$14,0))</f>
        <v>0</v>
      </c>
    </row>
    <row r="42" spans="1:120" x14ac:dyDescent="0.25">
      <c r="A42" t="s">
        <v>52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241</v>
      </c>
      <c r="H42">
        <f>IFERROR(MATCH(D42,Production_est!$D$4:$D$339,0),"-")</f>
        <v>6</v>
      </c>
      <c r="I42" s="8" cm="1">
        <f t="array" ref="I42">IFERROR(INDEX(Production_est!$E$4:$E$339,H42+G42-1),"-")</f>
        <v>57692.6</v>
      </c>
      <c r="J42" s="42">
        <f t="shared" si="0"/>
        <v>0</v>
      </c>
      <c r="K42" s="42">
        <f t="shared" ref="K42:AP42" si="59">J42*(1-$F$4)</f>
        <v>0</v>
      </c>
      <c r="L42" s="42">
        <f t="shared" si="59"/>
        <v>0</v>
      </c>
      <c r="M42" s="42">
        <f t="shared" si="59"/>
        <v>0</v>
      </c>
      <c r="N42" s="42">
        <f t="shared" si="59"/>
        <v>0</v>
      </c>
      <c r="O42" s="42">
        <f t="shared" si="59"/>
        <v>0</v>
      </c>
      <c r="P42" s="42">
        <f t="shared" si="59"/>
        <v>0</v>
      </c>
      <c r="Q42" s="42">
        <f t="shared" si="59"/>
        <v>0</v>
      </c>
      <c r="R42" s="42">
        <f t="shared" si="59"/>
        <v>0</v>
      </c>
      <c r="S42" s="42">
        <f t="shared" si="59"/>
        <v>0</v>
      </c>
      <c r="T42" s="42">
        <f t="shared" si="59"/>
        <v>0</v>
      </c>
      <c r="U42" s="42">
        <f t="shared" si="59"/>
        <v>0</v>
      </c>
      <c r="V42" s="42">
        <f t="shared" si="59"/>
        <v>0</v>
      </c>
      <c r="W42" s="42">
        <f t="shared" si="59"/>
        <v>0</v>
      </c>
      <c r="X42" s="42">
        <f t="shared" si="59"/>
        <v>0</v>
      </c>
      <c r="Y42" s="42">
        <f t="shared" si="59"/>
        <v>0</v>
      </c>
      <c r="Z42" s="42">
        <f t="shared" si="59"/>
        <v>0</v>
      </c>
      <c r="AA42" s="42">
        <f t="shared" si="59"/>
        <v>0</v>
      </c>
      <c r="AB42" s="42">
        <f t="shared" si="59"/>
        <v>0</v>
      </c>
      <c r="AC42" s="42">
        <f t="shared" si="59"/>
        <v>0</v>
      </c>
      <c r="AD42" s="42">
        <f t="shared" si="59"/>
        <v>0</v>
      </c>
      <c r="AE42" s="42">
        <f t="shared" si="59"/>
        <v>0</v>
      </c>
      <c r="AF42" s="42">
        <f t="shared" si="59"/>
        <v>0</v>
      </c>
      <c r="AG42" s="42">
        <f t="shared" si="59"/>
        <v>0</v>
      </c>
      <c r="AH42" s="42">
        <f t="shared" si="59"/>
        <v>0</v>
      </c>
      <c r="AI42" s="42">
        <f t="shared" si="59"/>
        <v>0</v>
      </c>
      <c r="AJ42" s="42">
        <f t="shared" si="59"/>
        <v>0</v>
      </c>
      <c r="AK42" s="42">
        <f t="shared" si="59"/>
        <v>0</v>
      </c>
      <c r="AL42" s="42">
        <f t="shared" si="59"/>
        <v>0</v>
      </c>
      <c r="AM42" s="42">
        <f t="shared" si="59"/>
        <v>0</v>
      </c>
      <c r="AN42" s="42">
        <f t="shared" si="59"/>
        <v>0</v>
      </c>
      <c r="AO42" s="42">
        <f t="shared" si="59"/>
        <v>0</v>
      </c>
      <c r="AP42" s="42">
        <f t="shared" si="59"/>
        <v>0</v>
      </c>
      <c r="AQ42" s="42">
        <f t="shared" si="58"/>
        <v>0</v>
      </c>
      <c r="AR42" s="42">
        <f t="shared" si="58"/>
        <v>0</v>
      </c>
      <c r="AS42" s="42">
        <f t="shared" si="58"/>
        <v>0</v>
      </c>
      <c r="AT42" s="42">
        <f t="shared" si="58"/>
        <v>0</v>
      </c>
      <c r="AU42" s="42">
        <f t="shared" si="58"/>
        <v>0</v>
      </c>
      <c r="AV42" s="42">
        <f t="shared" si="58"/>
        <v>0</v>
      </c>
      <c r="AW42" s="42">
        <f t="shared" si="58"/>
        <v>0</v>
      </c>
      <c r="AX42" s="42">
        <f t="shared" si="58"/>
        <v>0</v>
      </c>
      <c r="AY42" s="42">
        <f t="shared" si="58"/>
        <v>0</v>
      </c>
      <c r="AZ42" s="42">
        <f t="shared" si="58"/>
        <v>0</v>
      </c>
      <c r="BA42" s="42">
        <f t="shared" si="58"/>
        <v>0</v>
      </c>
      <c r="BB42" s="42">
        <f t="shared" si="58"/>
        <v>0</v>
      </c>
      <c r="BC42" s="42">
        <f t="shared" si="58"/>
        <v>0</v>
      </c>
      <c r="BD42" s="42">
        <f t="shared" si="58"/>
        <v>0</v>
      </c>
      <c r="BE42" s="42">
        <f t="shared" si="58"/>
        <v>0</v>
      </c>
      <c r="BF42" s="42">
        <f t="shared" si="58"/>
        <v>0</v>
      </c>
      <c r="BG42" s="42">
        <f t="shared" si="58"/>
        <v>0</v>
      </c>
      <c r="BH42" s="42">
        <f t="shared" si="58"/>
        <v>0</v>
      </c>
      <c r="BI42" s="42">
        <f t="shared" si="58"/>
        <v>0</v>
      </c>
      <c r="BJ42" s="42">
        <f t="shared" si="58"/>
        <v>0</v>
      </c>
      <c r="BK42" t="str">
        <f t="shared" si="3"/>
        <v>16_RUS</v>
      </c>
      <c r="BL42" t="str">
        <f t="shared" si="4"/>
        <v>d_ind_cem_16_5_biogasoline</v>
      </c>
      <c r="BO42" s="8">
        <f t="shared" si="5"/>
        <v>0</v>
      </c>
      <c r="BP42" s="8">
        <f t="shared" si="6"/>
        <v>0</v>
      </c>
      <c r="BQ42" s="8" cm="1">
        <f t="array" ref="BQ42">K42*INDEX(prod_est,$G42+$H42-1,MATCH(BQ$14,$BP$14:$DP$14,0))</f>
        <v>0</v>
      </c>
      <c r="BR42" s="8" cm="1">
        <f t="array" ref="BR42">L42*INDEX(prod_est,$G42+$H42-1,MATCH(BR$14,$BP$14:$DP$14,0))</f>
        <v>0</v>
      </c>
      <c r="BS42" s="8" cm="1">
        <f t="array" ref="BS42">M42*INDEX(prod_est,$G42+$H42-1,MATCH(BS$14,$BP$14:$DP$14,0))</f>
        <v>0</v>
      </c>
      <c r="BT42" s="8" cm="1">
        <f t="array" ref="BT42">N42*INDEX(prod_est,$G42+$H42-1,MATCH(BT$14,$BP$14:$DP$14,0))</f>
        <v>0</v>
      </c>
      <c r="BU42" s="8" cm="1">
        <f t="array" ref="BU42">O42*INDEX(prod_est,$G42+$H42-1,MATCH(BU$14,$BP$14:$DP$14,0))</f>
        <v>0</v>
      </c>
      <c r="BV42" s="8" cm="1">
        <f t="array" ref="BV42">P42*INDEX(prod_est,$G42+$H42-1,MATCH(BV$14,$BP$14:$DP$14,0))</f>
        <v>0</v>
      </c>
      <c r="BW42" s="8" cm="1">
        <f t="array" ref="BW42">Q42*INDEX(prod_est,$G42+$H42-1,MATCH(BW$14,$BP$14:$DP$14,0))</f>
        <v>0</v>
      </c>
      <c r="BX42" s="8" cm="1">
        <f t="array" ref="BX42">R42*INDEX(prod_est,$G42+$H42-1,MATCH(BX$14,$BP$14:$DP$14,0))</f>
        <v>0</v>
      </c>
      <c r="BY42" s="8" cm="1">
        <f t="array" ref="BY42">S42*INDEX(prod_est,$G42+$H42-1,MATCH(BY$14,$BP$14:$DP$14,0))</f>
        <v>0</v>
      </c>
      <c r="BZ42" s="8" cm="1">
        <f t="array" ref="BZ42">T42*INDEX(prod_est,$G42+$H42-1,MATCH(BZ$14,$BP$14:$DP$14,0))</f>
        <v>0</v>
      </c>
      <c r="CA42" s="8" cm="1">
        <f t="array" ref="CA42">U42*INDEX(prod_est,$G42+$H42-1,MATCH(CA$14,$BP$14:$DP$14,0))</f>
        <v>0</v>
      </c>
      <c r="CB42" s="8" cm="1">
        <f t="array" ref="CB42">V42*INDEX(prod_est,$G42+$H42-1,MATCH(CB$14,$BP$14:$DP$14,0))</f>
        <v>0</v>
      </c>
      <c r="CC42" s="8" cm="1">
        <f t="array" ref="CC42">W42*INDEX(prod_est,$G42+$H42-1,MATCH(CC$14,$BP$14:$DP$14,0))</f>
        <v>0</v>
      </c>
      <c r="CD42" s="8" cm="1">
        <f t="array" ref="CD42">X42*INDEX(prod_est,$G42+$H42-1,MATCH(CD$14,$BP$14:$DP$14,0))</f>
        <v>0</v>
      </c>
      <c r="CE42" s="8" cm="1">
        <f t="array" ref="CE42">Y42*INDEX(prod_est,$G42+$H42-1,MATCH(CE$14,$BP$14:$DP$14,0))</f>
        <v>0</v>
      </c>
      <c r="CF42" s="8" cm="1">
        <f t="array" ref="CF42">Z42*INDEX(prod_est,$G42+$H42-1,MATCH(CF$14,$BP$14:$DP$14,0))</f>
        <v>0</v>
      </c>
      <c r="CG42" s="8" cm="1">
        <f t="array" ref="CG42">AA42*INDEX(prod_est,$G42+$H42-1,MATCH(CG$14,$BP$14:$DP$14,0))</f>
        <v>0</v>
      </c>
      <c r="CH42" s="8" cm="1">
        <f t="array" ref="CH42">AB42*INDEX(prod_est,$G42+$H42-1,MATCH(CH$14,$BP$14:$DP$14,0))</f>
        <v>0</v>
      </c>
      <c r="CI42" s="8" cm="1">
        <f t="array" ref="CI42">AC42*INDEX(prod_est,$G42+$H42-1,MATCH(CI$14,$BP$14:$DP$14,0))</f>
        <v>0</v>
      </c>
      <c r="CJ42" s="8" cm="1">
        <f t="array" ref="CJ42">AD42*INDEX(prod_est,$G42+$H42-1,MATCH(CJ$14,$BP$14:$DP$14,0))</f>
        <v>0</v>
      </c>
      <c r="CK42" s="8" cm="1">
        <f t="array" ref="CK42">AE42*INDEX(prod_est,$G42+$H42-1,MATCH(CK$14,$BP$14:$DP$14,0))</f>
        <v>0</v>
      </c>
      <c r="CL42" s="8" cm="1">
        <f t="array" ref="CL42">AF42*INDEX(prod_est,$G42+$H42-1,MATCH(CL$14,$BP$14:$DP$14,0))</f>
        <v>0</v>
      </c>
      <c r="CM42" s="8" cm="1">
        <f t="array" ref="CM42">AG42*INDEX(prod_est,$G42+$H42-1,MATCH(CM$14,$BP$14:$DP$14,0))</f>
        <v>0</v>
      </c>
      <c r="CN42" s="8" cm="1">
        <f t="array" ref="CN42">AH42*INDEX(prod_est,$G42+$H42-1,MATCH(CN$14,$BP$14:$DP$14,0))</f>
        <v>0</v>
      </c>
      <c r="CO42" s="8" cm="1">
        <f t="array" ref="CO42">AI42*INDEX(prod_est,$G42+$H42-1,MATCH(CO$14,$BP$14:$DP$14,0))</f>
        <v>0</v>
      </c>
      <c r="CP42" s="8" cm="1">
        <f t="array" ref="CP42">AJ42*INDEX(prod_est,$G42+$H42-1,MATCH(CP$14,$BP$14:$DP$14,0))</f>
        <v>0</v>
      </c>
      <c r="CQ42" s="8" cm="1">
        <f t="array" ref="CQ42">AK42*INDEX(prod_est,$G42+$H42-1,MATCH(CQ$14,$BP$14:$DP$14,0))</f>
        <v>0</v>
      </c>
      <c r="CR42" s="8" cm="1">
        <f t="array" ref="CR42">AL42*INDEX(prod_est,$G42+$H42-1,MATCH(CR$14,$BP$14:$DP$14,0))</f>
        <v>0</v>
      </c>
      <c r="CS42" s="8" cm="1">
        <f t="array" ref="CS42">AM42*INDEX(prod_est,$G42+$H42-1,MATCH(CS$14,$BP$14:$DP$14,0))</f>
        <v>0</v>
      </c>
      <c r="CT42" s="8" cm="1">
        <f t="array" ref="CT42">AN42*INDEX(prod_est,$G42+$H42-1,MATCH(CT$14,$BP$14:$DP$14,0))</f>
        <v>0</v>
      </c>
      <c r="CU42" s="8" cm="1">
        <f t="array" ref="CU42">AO42*INDEX(prod_est,$G42+$H42-1,MATCH(CU$14,$BP$14:$DP$14,0))</f>
        <v>0</v>
      </c>
      <c r="CV42" s="8" cm="1">
        <f t="array" ref="CV42">AP42*INDEX(prod_est,$G42+$H42-1,MATCH(CV$14,$BP$14:$DP$14,0))</f>
        <v>0</v>
      </c>
      <c r="CW42" cm="1">
        <f t="array" ref="CW42">AQ42*INDEX(prod_est,$G42+$H42-1,MATCH(CW$14,$BP$14:$DP$14,0))</f>
        <v>0</v>
      </c>
      <c r="CX42" cm="1">
        <f t="array" ref="CX42">AR42*INDEX(prod_est,$G42+$H42-1,MATCH(CX$14,$BP$14:$DP$14,0))</f>
        <v>0</v>
      </c>
      <c r="CY42" cm="1">
        <f t="array" ref="CY42">AS42*INDEX(prod_est,$G42+$H42-1,MATCH(CY$14,$BP$14:$DP$14,0))</f>
        <v>0</v>
      </c>
      <c r="CZ42" cm="1">
        <f t="array" ref="CZ42">AT42*INDEX(prod_est,$G42+$H42-1,MATCH(CZ$14,$BP$14:$DP$14,0))</f>
        <v>0</v>
      </c>
      <c r="DA42" cm="1">
        <f t="array" ref="DA42">AU42*INDEX(prod_est,$G42+$H42-1,MATCH(DA$14,$BP$14:$DP$14,0))</f>
        <v>0</v>
      </c>
      <c r="DB42" cm="1">
        <f t="array" ref="DB42">AV42*INDEX(prod_est,$G42+$H42-1,MATCH(DB$14,$BP$14:$DP$14,0))</f>
        <v>0</v>
      </c>
      <c r="DC42" cm="1">
        <f t="array" ref="DC42">AW42*INDEX(prod_est,$G42+$H42-1,MATCH(DC$14,$BP$14:$DP$14,0))</f>
        <v>0</v>
      </c>
      <c r="DD42" cm="1">
        <f t="array" ref="DD42">AX42*INDEX(prod_est,$G42+$H42-1,MATCH(DD$14,$BP$14:$DP$14,0))</f>
        <v>0</v>
      </c>
      <c r="DE42" cm="1">
        <f t="array" ref="DE42">AY42*INDEX(prod_est,$G42+$H42-1,MATCH(DE$14,$BP$14:$DP$14,0))</f>
        <v>0</v>
      </c>
      <c r="DF42" cm="1">
        <f t="array" ref="DF42">AZ42*INDEX(prod_est,$G42+$H42-1,MATCH(DF$14,$BP$14:$DP$14,0))</f>
        <v>0</v>
      </c>
      <c r="DG42" cm="1">
        <f t="array" ref="DG42">BA42*INDEX(prod_est,$G42+$H42-1,MATCH(DG$14,$BP$14:$DP$14,0))</f>
        <v>0</v>
      </c>
      <c r="DH42" cm="1">
        <f t="array" ref="DH42">BB42*INDEX(prod_est,$G42+$H42-1,MATCH(DH$14,$BP$14:$DP$14,0))</f>
        <v>0</v>
      </c>
      <c r="DI42" cm="1">
        <f t="array" ref="DI42">BC42*INDEX(prod_est,$G42+$H42-1,MATCH(DI$14,$BP$14:$DP$14,0))</f>
        <v>0</v>
      </c>
      <c r="DJ42" cm="1">
        <f t="array" ref="DJ42">BD42*INDEX(prod_est,$G42+$H42-1,MATCH(DJ$14,$BP$14:$DP$14,0))</f>
        <v>0</v>
      </c>
      <c r="DK42" cm="1">
        <f t="array" ref="DK42">BE42*INDEX(prod_est,$G42+$H42-1,MATCH(DK$14,$BP$14:$DP$14,0))</f>
        <v>0</v>
      </c>
      <c r="DL42" cm="1">
        <f t="array" ref="DL42">BF42*INDEX(prod_est,$G42+$H42-1,MATCH(DL$14,$BP$14:$DP$14,0))</f>
        <v>0</v>
      </c>
      <c r="DM42" cm="1">
        <f t="array" ref="DM42">BG42*INDEX(prod_est,$G42+$H42-1,MATCH(DM$14,$BP$14:$DP$14,0))</f>
        <v>0</v>
      </c>
      <c r="DN42" cm="1">
        <f t="array" ref="DN42">BH42*INDEX(prod_est,$G42+$H42-1,MATCH(DN$14,$BP$14:$DP$14,0))</f>
        <v>0</v>
      </c>
      <c r="DO42" cm="1">
        <f t="array" ref="DO42">BI42*INDEX(prod_est,$G42+$H42-1,MATCH(DO$14,$BP$14:$DP$14,0))</f>
        <v>0</v>
      </c>
      <c r="DP42" cm="1">
        <f t="array" ref="DP42">BJ42*INDEX(prod_est,$G42+$H42-1,MATCH(DP$14,$BP$14:$DP$14,0))</f>
        <v>0</v>
      </c>
    </row>
    <row r="43" spans="1:120" x14ac:dyDescent="0.25">
      <c r="A43" t="s">
        <v>52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241</v>
      </c>
      <c r="H43">
        <f>IFERROR(MATCH(D43,Production_est!$D$4:$D$339,0),"-")</f>
        <v>6</v>
      </c>
      <c r="I43" s="8" cm="1">
        <f t="array" ref="I43">IFERROR(INDEX(Production_est!$E$4:$E$339,H43+G43-1),"-")</f>
        <v>57692.6</v>
      </c>
      <c r="J43" s="42">
        <f t="shared" si="0"/>
        <v>0</v>
      </c>
      <c r="K43" s="42">
        <f t="shared" ref="K43:AP43" si="60">J43*(1-$F$4)</f>
        <v>0</v>
      </c>
      <c r="L43" s="42">
        <f t="shared" si="60"/>
        <v>0</v>
      </c>
      <c r="M43" s="42">
        <f t="shared" si="60"/>
        <v>0</v>
      </c>
      <c r="N43" s="42">
        <f t="shared" si="60"/>
        <v>0</v>
      </c>
      <c r="O43" s="42">
        <f t="shared" si="60"/>
        <v>0</v>
      </c>
      <c r="P43" s="42">
        <f t="shared" si="60"/>
        <v>0</v>
      </c>
      <c r="Q43" s="42">
        <f t="shared" si="60"/>
        <v>0</v>
      </c>
      <c r="R43" s="42">
        <f t="shared" si="60"/>
        <v>0</v>
      </c>
      <c r="S43" s="42">
        <f t="shared" si="60"/>
        <v>0</v>
      </c>
      <c r="T43" s="42">
        <f t="shared" si="60"/>
        <v>0</v>
      </c>
      <c r="U43" s="42">
        <f t="shared" si="60"/>
        <v>0</v>
      </c>
      <c r="V43" s="42">
        <f t="shared" si="60"/>
        <v>0</v>
      </c>
      <c r="W43" s="42">
        <f t="shared" si="60"/>
        <v>0</v>
      </c>
      <c r="X43" s="42">
        <f t="shared" si="60"/>
        <v>0</v>
      </c>
      <c r="Y43" s="42">
        <f t="shared" si="60"/>
        <v>0</v>
      </c>
      <c r="Z43" s="42">
        <f t="shared" si="60"/>
        <v>0</v>
      </c>
      <c r="AA43" s="42">
        <f t="shared" si="60"/>
        <v>0</v>
      </c>
      <c r="AB43" s="42">
        <f t="shared" si="60"/>
        <v>0</v>
      </c>
      <c r="AC43" s="42">
        <f t="shared" si="60"/>
        <v>0</v>
      </c>
      <c r="AD43" s="42">
        <f t="shared" si="60"/>
        <v>0</v>
      </c>
      <c r="AE43" s="42">
        <f t="shared" si="60"/>
        <v>0</v>
      </c>
      <c r="AF43" s="42">
        <f t="shared" si="60"/>
        <v>0</v>
      </c>
      <c r="AG43" s="42">
        <f t="shared" si="60"/>
        <v>0</v>
      </c>
      <c r="AH43" s="42">
        <f t="shared" si="60"/>
        <v>0</v>
      </c>
      <c r="AI43" s="42">
        <f t="shared" si="60"/>
        <v>0</v>
      </c>
      <c r="AJ43" s="42">
        <f t="shared" si="60"/>
        <v>0</v>
      </c>
      <c r="AK43" s="42">
        <f t="shared" si="60"/>
        <v>0</v>
      </c>
      <c r="AL43" s="42">
        <f t="shared" si="60"/>
        <v>0</v>
      </c>
      <c r="AM43" s="42">
        <f t="shared" si="60"/>
        <v>0</v>
      </c>
      <c r="AN43" s="42">
        <f t="shared" si="60"/>
        <v>0</v>
      </c>
      <c r="AO43" s="42">
        <f t="shared" si="60"/>
        <v>0</v>
      </c>
      <c r="AP43" s="42">
        <f t="shared" si="60"/>
        <v>0</v>
      </c>
      <c r="AQ43" s="42">
        <f t="shared" si="58"/>
        <v>0</v>
      </c>
      <c r="AR43" s="42">
        <f t="shared" si="58"/>
        <v>0</v>
      </c>
      <c r="AS43" s="42">
        <f t="shared" si="58"/>
        <v>0</v>
      </c>
      <c r="AT43" s="42">
        <f t="shared" si="58"/>
        <v>0</v>
      </c>
      <c r="AU43" s="42">
        <f t="shared" si="58"/>
        <v>0</v>
      </c>
      <c r="AV43" s="42">
        <f t="shared" si="58"/>
        <v>0</v>
      </c>
      <c r="AW43" s="42">
        <f t="shared" si="58"/>
        <v>0</v>
      </c>
      <c r="AX43" s="42">
        <f t="shared" si="58"/>
        <v>0</v>
      </c>
      <c r="AY43" s="42">
        <f t="shared" si="58"/>
        <v>0</v>
      </c>
      <c r="AZ43" s="42">
        <f t="shared" si="58"/>
        <v>0</v>
      </c>
      <c r="BA43" s="42">
        <f t="shared" si="58"/>
        <v>0</v>
      </c>
      <c r="BB43" s="42">
        <f t="shared" si="58"/>
        <v>0</v>
      </c>
      <c r="BC43" s="42">
        <f t="shared" si="58"/>
        <v>0</v>
      </c>
      <c r="BD43" s="42">
        <f t="shared" si="58"/>
        <v>0</v>
      </c>
      <c r="BE43" s="42">
        <f t="shared" si="58"/>
        <v>0</v>
      </c>
      <c r="BF43" s="42">
        <f t="shared" si="58"/>
        <v>0</v>
      </c>
      <c r="BG43" s="42">
        <f t="shared" si="58"/>
        <v>0</v>
      </c>
      <c r="BH43" s="42">
        <f t="shared" si="58"/>
        <v>0</v>
      </c>
      <c r="BI43" s="42">
        <f t="shared" si="58"/>
        <v>0</v>
      </c>
      <c r="BJ43" s="42">
        <f t="shared" si="58"/>
        <v>0</v>
      </c>
      <c r="BK43" t="str">
        <f t="shared" si="3"/>
        <v>16_RUS</v>
      </c>
      <c r="BL43" t="str">
        <f t="shared" si="4"/>
        <v>d_ind_cem_16_6_biodiesel</v>
      </c>
      <c r="BO43" s="8">
        <f t="shared" si="5"/>
        <v>0</v>
      </c>
      <c r="BP43" s="8">
        <f t="shared" si="6"/>
        <v>0</v>
      </c>
      <c r="BQ43" s="8" cm="1">
        <f t="array" ref="BQ43">K43*INDEX(prod_est,$G43+$H43-1,MATCH(BQ$14,$BP$14:$DP$14,0))</f>
        <v>0</v>
      </c>
      <c r="BR43" s="8" cm="1">
        <f t="array" ref="BR43">L43*INDEX(prod_est,$G43+$H43-1,MATCH(BR$14,$BP$14:$DP$14,0))</f>
        <v>0</v>
      </c>
      <c r="BS43" s="8" cm="1">
        <f t="array" ref="BS43">M43*INDEX(prod_est,$G43+$H43-1,MATCH(BS$14,$BP$14:$DP$14,0))</f>
        <v>0</v>
      </c>
      <c r="BT43" s="8" cm="1">
        <f t="array" ref="BT43">N43*INDEX(prod_est,$G43+$H43-1,MATCH(BT$14,$BP$14:$DP$14,0))</f>
        <v>0</v>
      </c>
      <c r="BU43" s="8" cm="1">
        <f t="array" ref="BU43">O43*INDEX(prod_est,$G43+$H43-1,MATCH(BU$14,$BP$14:$DP$14,0))</f>
        <v>0</v>
      </c>
      <c r="BV43" s="8" cm="1">
        <f t="array" ref="BV43">P43*INDEX(prod_est,$G43+$H43-1,MATCH(BV$14,$BP$14:$DP$14,0))</f>
        <v>0</v>
      </c>
      <c r="BW43" s="8" cm="1">
        <f t="array" ref="BW43">Q43*INDEX(prod_est,$G43+$H43-1,MATCH(BW$14,$BP$14:$DP$14,0))</f>
        <v>0</v>
      </c>
      <c r="BX43" s="8" cm="1">
        <f t="array" ref="BX43">R43*INDEX(prod_est,$G43+$H43-1,MATCH(BX$14,$BP$14:$DP$14,0))</f>
        <v>0</v>
      </c>
      <c r="BY43" s="8" cm="1">
        <f t="array" ref="BY43">S43*INDEX(prod_est,$G43+$H43-1,MATCH(BY$14,$BP$14:$DP$14,0))</f>
        <v>0</v>
      </c>
      <c r="BZ43" s="8" cm="1">
        <f t="array" ref="BZ43">T43*INDEX(prod_est,$G43+$H43-1,MATCH(BZ$14,$BP$14:$DP$14,0))</f>
        <v>0</v>
      </c>
      <c r="CA43" s="8" cm="1">
        <f t="array" ref="CA43">U43*INDEX(prod_est,$G43+$H43-1,MATCH(CA$14,$BP$14:$DP$14,0))</f>
        <v>0</v>
      </c>
      <c r="CB43" s="8" cm="1">
        <f t="array" ref="CB43">V43*INDEX(prod_est,$G43+$H43-1,MATCH(CB$14,$BP$14:$DP$14,0))</f>
        <v>0</v>
      </c>
      <c r="CC43" s="8" cm="1">
        <f t="array" ref="CC43">W43*INDEX(prod_est,$G43+$H43-1,MATCH(CC$14,$BP$14:$DP$14,0))</f>
        <v>0</v>
      </c>
      <c r="CD43" s="8" cm="1">
        <f t="array" ref="CD43">X43*INDEX(prod_est,$G43+$H43-1,MATCH(CD$14,$BP$14:$DP$14,0))</f>
        <v>0</v>
      </c>
      <c r="CE43" s="8" cm="1">
        <f t="array" ref="CE43">Y43*INDEX(prod_est,$G43+$H43-1,MATCH(CE$14,$BP$14:$DP$14,0))</f>
        <v>0</v>
      </c>
      <c r="CF43" s="8" cm="1">
        <f t="array" ref="CF43">Z43*INDEX(prod_est,$G43+$H43-1,MATCH(CF$14,$BP$14:$DP$14,0))</f>
        <v>0</v>
      </c>
      <c r="CG43" s="8" cm="1">
        <f t="array" ref="CG43">AA43*INDEX(prod_est,$G43+$H43-1,MATCH(CG$14,$BP$14:$DP$14,0))</f>
        <v>0</v>
      </c>
      <c r="CH43" s="8" cm="1">
        <f t="array" ref="CH43">AB43*INDEX(prod_est,$G43+$H43-1,MATCH(CH$14,$BP$14:$DP$14,0))</f>
        <v>0</v>
      </c>
      <c r="CI43" s="8" cm="1">
        <f t="array" ref="CI43">AC43*INDEX(prod_est,$G43+$H43-1,MATCH(CI$14,$BP$14:$DP$14,0))</f>
        <v>0</v>
      </c>
      <c r="CJ43" s="8" cm="1">
        <f t="array" ref="CJ43">AD43*INDEX(prod_est,$G43+$H43-1,MATCH(CJ$14,$BP$14:$DP$14,0))</f>
        <v>0</v>
      </c>
      <c r="CK43" s="8" cm="1">
        <f t="array" ref="CK43">AE43*INDEX(prod_est,$G43+$H43-1,MATCH(CK$14,$BP$14:$DP$14,0))</f>
        <v>0</v>
      </c>
      <c r="CL43" s="8" cm="1">
        <f t="array" ref="CL43">AF43*INDEX(prod_est,$G43+$H43-1,MATCH(CL$14,$BP$14:$DP$14,0))</f>
        <v>0</v>
      </c>
      <c r="CM43" s="8" cm="1">
        <f t="array" ref="CM43">AG43*INDEX(prod_est,$G43+$H43-1,MATCH(CM$14,$BP$14:$DP$14,0))</f>
        <v>0</v>
      </c>
      <c r="CN43" s="8" cm="1">
        <f t="array" ref="CN43">AH43*INDEX(prod_est,$G43+$H43-1,MATCH(CN$14,$BP$14:$DP$14,0))</f>
        <v>0</v>
      </c>
      <c r="CO43" s="8" cm="1">
        <f t="array" ref="CO43">AI43*INDEX(prod_est,$G43+$H43-1,MATCH(CO$14,$BP$14:$DP$14,0))</f>
        <v>0</v>
      </c>
      <c r="CP43" s="8" cm="1">
        <f t="array" ref="CP43">AJ43*INDEX(prod_est,$G43+$H43-1,MATCH(CP$14,$BP$14:$DP$14,0))</f>
        <v>0</v>
      </c>
      <c r="CQ43" s="8" cm="1">
        <f t="array" ref="CQ43">AK43*INDEX(prod_est,$G43+$H43-1,MATCH(CQ$14,$BP$14:$DP$14,0))</f>
        <v>0</v>
      </c>
      <c r="CR43" s="8" cm="1">
        <f t="array" ref="CR43">AL43*INDEX(prod_est,$G43+$H43-1,MATCH(CR$14,$BP$14:$DP$14,0))</f>
        <v>0</v>
      </c>
      <c r="CS43" s="8" cm="1">
        <f t="array" ref="CS43">AM43*INDEX(prod_est,$G43+$H43-1,MATCH(CS$14,$BP$14:$DP$14,0))</f>
        <v>0</v>
      </c>
      <c r="CT43" s="8" cm="1">
        <f t="array" ref="CT43">AN43*INDEX(prod_est,$G43+$H43-1,MATCH(CT$14,$BP$14:$DP$14,0))</f>
        <v>0</v>
      </c>
      <c r="CU43" s="8" cm="1">
        <f t="array" ref="CU43">AO43*INDEX(prod_est,$G43+$H43-1,MATCH(CU$14,$BP$14:$DP$14,0))</f>
        <v>0</v>
      </c>
      <c r="CV43" s="8" cm="1">
        <f t="array" ref="CV43">AP43*INDEX(prod_est,$G43+$H43-1,MATCH(CV$14,$BP$14:$DP$14,0))</f>
        <v>0</v>
      </c>
      <c r="CW43" cm="1">
        <f t="array" ref="CW43">AQ43*INDEX(prod_est,$G43+$H43-1,MATCH(CW$14,$BP$14:$DP$14,0))</f>
        <v>0</v>
      </c>
      <c r="CX43" cm="1">
        <f t="array" ref="CX43">AR43*INDEX(prod_est,$G43+$H43-1,MATCH(CX$14,$BP$14:$DP$14,0))</f>
        <v>0</v>
      </c>
      <c r="CY43" cm="1">
        <f t="array" ref="CY43">AS43*INDEX(prod_est,$G43+$H43-1,MATCH(CY$14,$BP$14:$DP$14,0))</f>
        <v>0</v>
      </c>
      <c r="CZ43" cm="1">
        <f t="array" ref="CZ43">AT43*INDEX(prod_est,$G43+$H43-1,MATCH(CZ$14,$BP$14:$DP$14,0))</f>
        <v>0</v>
      </c>
      <c r="DA43" cm="1">
        <f t="array" ref="DA43">AU43*INDEX(prod_est,$G43+$H43-1,MATCH(DA$14,$BP$14:$DP$14,0))</f>
        <v>0</v>
      </c>
      <c r="DB43" cm="1">
        <f t="array" ref="DB43">AV43*INDEX(prod_est,$G43+$H43-1,MATCH(DB$14,$BP$14:$DP$14,0))</f>
        <v>0</v>
      </c>
      <c r="DC43" cm="1">
        <f t="array" ref="DC43">AW43*INDEX(prod_est,$G43+$H43-1,MATCH(DC$14,$BP$14:$DP$14,0))</f>
        <v>0</v>
      </c>
      <c r="DD43" cm="1">
        <f t="array" ref="DD43">AX43*INDEX(prod_est,$G43+$H43-1,MATCH(DD$14,$BP$14:$DP$14,0))</f>
        <v>0</v>
      </c>
      <c r="DE43" cm="1">
        <f t="array" ref="DE43">AY43*INDEX(prod_est,$G43+$H43-1,MATCH(DE$14,$BP$14:$DP$14,0))</f>
        <v>0</v>
      </c>
      <c r="DF43" cm="1">
        <f t="array" ref="DF43">AZ43*INDEX(prod_est,$G43+$H43-1,MATCH(DF$14,$BP$14:$DP$14,0))</f>
        <v>0</v>
      </c>
      <c r="DG43" cm="1">
        <f t="array" ref="DG43">BA43*INDEX(prod_est,$G43+$H43-1,MATCH(DG$14,$BP$14:$DP$14,0))</f>
        <v>0</v>
      </c>
      <c r="DH43" cm="1">
        <f t="array" ref="DH43">BB43*INDEX(prod_est,$G43+$H43-1,MATCH(DH$14,$BP$14:$DP$14,0))</f>
        <v>0</v>
      </c>
      <c r="DI43" cm="1">
        <f t="array" ref="DI43">BC43*INDEX(prod_est,$G43+$H43-1,MATCH(DI$14,$BP$14:$DP$14,0))</f>
        <v>0</v>
      </c>
      <c r="DJ43" cm="1">
        <f t="array" ref="DJ43">BD43*INDEX(prod_est,$G43+$H43-1,MATCH(DJ$14,$BP$14:$DP$14,0))</f>
        <v>0</v>
      </c>
      <c r="DK43" cm="1">
        <f t="array" ref="DK43">BE43*INDEX(prod_est,$G43+$H43-1,MATCH(DK$14,$BP$14:$DP$14,0))</f>
        <v>0</v>
      </c>
      <c r="DL43" cm="1">
        <f t="array" ref="DL43">BF43*INDEX(prod_est,$G43+$H43-1,MATCH(DL$14,$BP$14:$DP$14,0))</f>
        <v>0</v>
      </c>
      <c r="DM43" cm="1">
        <f t="array" ref="DM43">BG43*INDEX(prod_est,$G43+$H43-1,MATCH(DM$14,$BP$14:$DP$14,0))</f>
        <v>0</v>
      </c>
      <c r="DN43" cm="1">
        <f t="array" ref="DN43">BH43*INDEX(prod_est,$G43+$H43-1,MATCH(DN$14,$BP$14:$DP$14,0))</f>
        <v>0</v>
      </c>
      <c r="DO43" cm="1">
        <f t="array" ref="DO43">BI43*INDEX(prod_est,$G43+$H43-1,MATCH(DO$14,$BP$14:$DP$14,0))</f>
        <v>0</v>
      </c>
      <c r="DP43" cm="1">
        <f t="array" ref="DP43">BJ43*INDEX(prod_est,$G43+$H43-1,MATCH(DP$14,$BP$14:$DP$14,0))</f>
        <v>0</v>
      </c>
    </row>
    <row r="44" spans="1:120" x14ac:dyDescent="0.25">
      <c r="A44" t="s">
        <v>52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241</v>
      </c>
      <c r="H44">
        <f>IFERROR(MATCH(D44,Production_est!$D$4:$D$339,0),"-")</f>
        <v>6</v>
      </c>
      <c r="I44" s="8" cm="1">
        <f t="array" ref="I44">IFERROR(INDEX(Production_est!$E$4:$E$339,H44+G44-1),"-")</f>
        <v>57692.6</v>
      </c>
      <c r="J44" s="42">
        <f t="shared" si="0"/>
        <v>0</v>
      </c>
      <c r="K44" s="42">
        <f t="shared" ref="K44:AP44" si="61">J44*(1-$F$4)</f>
        <v>0</v>
      </c>
      <c r="L44" s="42">
        <f t="shared" si="61"/>
        <v>0</v>
      </c>
      <c r="M44" s="42">
        <f t="shared" si="61"/>
        <v>0</v>
      </c>
      <c r="N44" s="42">
        <f t="shared" si="61"/>
        <v>0</v>
      </c>
      <c r="O44" s="42">
        <f t="shared" si="61"/>
        <v>0</v>
      </c>
      <c r="P44" s="42">
        <f t="shared" si="61"/>
        <v>0</v>
      </c>
      <c r="Q44" s="42">
        <f t="shared" si="61"/>
        <v>0</v>
      </c>
      <c r="R44" s="42">
        <f t="shared" si="61"/>
        <v>0</v>
      </c>
      <c r="S44" s="42">
        <f t="shared" si="61"/>
        <v>0</v>
      </c>
      <c r="T44" s="42">
        <f t="shared" si="61"/>
        <v>0</v>
      </c>
      <c r="U44" s="42">
        <f t="shared" si="61"/>
        <v>0</v>
      </c>
      <c r="V44" s="42">
        <f t="shared" si="61"/>
        <v>0</v>
      </c>
      <c r="W44" s="42">
        <f t="shared" si="61"/>
        <v>0</v>
      </c>
      <c r="X44" s="42">
        <f t="shared" si="61"/>
        <v>0</v>
      </c>
      <c r="Y44" s="42">
        <f t="shared" si="61"/>
        <v>0</v>
      </c>
      <c r="Z44" s="42">
        <f t="shared" si="61"/>
        <v>0</v>
      </c>
      <c r="AA44" s="42">
        <f t="shared" si="61"/>
        <v>0</v>
      </c>
      <c r="AB44" s="42">
        <f t="shared" si="61"/>
        <v>0</v>
      </c>
      <c r="AC44" s="42">
        <f t="shared" si="61"/>
        <v>0</v>
      </c>
      <c r="AD44" s="42">
        <f t="shared" si="61"/>
        <v>0</v>
      </c>
      <c r="AE44" s="42">
        <f t="shared" si="61"/>
        <v>0</v>
      </c>
      <c r="AF44" s="42">
        <f t="shared" si="61"/>
        <v>0</v>
      </c>
      <c r="AG44" s="42">
        <f t="shared" si="61"/>
        <v>0</v>
      </c>
      <c r="AH44" s="42">
        <f t="shared" si="61"/>
        <v>0</v>
      </c>
      <c r="AI44" s="42">
        <f t="shared" si="61"/>
        <v>0</v>
      </c>
      <c r="AJ44" s="42">
        <f t="shared" si="61"/>
        <v>0</v>
      </c>
      <c r="AK44" s="42">
        <f t="shared" si="61"/>
        <v>0</v>
      </c>
      <c r="AL44" s="42">
        <f t="shared" si="61"/>
        <v>0</v>
      </c>
      <c r="AM44" s="42">
        <f t="shared" si="61"/>
        <v>0</v>
      </c>
      <c r="AN44" s="42">
        <f t="shared" si="61"/>
        <v>0</v>
      </c>
      <c r="AO44" s="42">
        <f t="shared" si="61"/>
        <v>0</v>
      </c>
      <c r="AP44" s="42">
        <f t="shared" si="61"/>
        <v>0</v>
      </c>
      <c r="AQ44" s="42">
        <f t="shared" si="58"/>
        <v>0</v>
      </c>
      <c r="AR44" s="42">
        <f t="shared" si="58"/>
        <v>0</v>
      </c>
      <c r="AS44" s="42">
        <f t="shared" si="58"/>
        <v>0</v>
      </c>
      <c r="AT44" s="42">
        <f t="shared" si="58"/>
        <v>0</v>
      </c>
      <c r="AU44" s="42">
        <f t="shared" si="58"/>
        <v>0</v>
      </c>
      <c r="AV44" s="42">
        <f t="shared" si="58"/>
        <v>0</v>
      </c>
      <c r="AW44" s="42">
        <f t="shared" si="58"/>
        <v>0</v>
      </c>
      <c r="AX44" s="42">
        <f t="shared" si="58"/>
        <v>0</v>
      </c>
      <c r="AY44" s="42">
        <f t="shared" si="58"/>
        <v>0</v>
      </c>
      <c r="AZ44" s="42">
        <f t="shared" si="58"/>
        <v>0</v>
      </c>
      <c r="BA44" s="42">
        <f t="shared" si="58"/>
        <v>0</v>
      </c>
      <c r="BB44" s="42">
        <f t="shared" si="58"/>
        <v>0</v>
      </c>
      <c r="BC44" s="42">
        <f t="shared" si="58"/>
        <v>0</v>
      </c>
      <c r="BD44" s="42">
        <f t="shared" si="58"/>
        <v>0</v>
      </c>
      <c r="BE44" s="42">
        <f t="shared" si="58"/>
        <v>0</v>
      </c>
      <c r="BF44" s="42">
        <f t="shared" si="58"/>
        <v>0</v>
      </c>
      <c r="BG44" s="42">
        <f t="shared" si="58"/>
        <v>0</v>
      </c>
      <c r="BH44" s="42">
        <f t="shared" si="58"/>
        <v>0</v>
      </c>
      <c r="BI44" s="42">
        <f t="shared" si="58"/>
        <v>0</v>
      </c>
      <c r="BJ44" s="42">
        <f t="shared" si="58"/>
        <v>0</v>
      </c>
      <c r="BK44" t="str">
        <f t="shared" si="3"/>
        <v>16_RUS</v>
      </c>
      <c r="BL44" t="str">
        <f t="shared" si="4"/>
        <v>d_ind_cem_16_8_oth_liquid_biofuel</v>
      </c>
      <c r="BO44" s="8">
        <f t="shared" si="5"/>
        <v>0</v>
      </c>
      <c r="BP44" s="8">
        <f t="shared" si="6"/>
        <v>0</v>
      </c>
      <c r="BQ44" s="8" cm="1">
        <f t="array" ref="BQ44">K44*INDEX(prod_est,$G44+$H44-1,MATCH(BQ$14,$BP$14:$DP$14,0))</f>
        <v>0</v>
      </c>
      <c r="BR44" s="8" cm="1">
        <f t="array" ref="BR44">L44*INDEX(prod_est,$G44+$H44-1,MATCH(BR$14,$BP$14:$DP$14,0))</f>
        <v>0</v>
      </c>
      <c r="BS44" s="8" cm="1">
        <f t="array" ref="BS44">M44*INDEX(prod_est,$G44+$H44-1,MATCH(BS$14,$BP$14:$DP$14,0))</f>
        <v>0</v>
      </c>
      <c r="BT44" s="8" cm="1">
        <f t="array" ref="BT44">N44*INDEX(prod_est,$G44+$H44-1,MATCH(BT$14,$BP$14:$DP$14,0))</f>
        <v>0</v>
      </c>
      <c r="BU44" s="8" cm="1">
        <f t="array" ref="BU44">O44*INDEX(prod_est,$G44+$H44-1,MATCH(BU$14,$BP$14:$DP$14,0))</f>
        <v>0</v>
      </c>
      <c r="BV44" s="8" cm="1">
        <f t="array" ref="BV44">P44*INDEX(prod_est,$G44+$H44-1,MATCH(BV$14,$BP$14:$DP$14,0))</f>
        <v>0</v>
      </c>
      <c r="BW44" s="8" cm="1">
        <f t="array" ref="BW44">Q44*INDEX(prod_est,$G44+$H44-1,MATCH(BW$14,$BP$14:$DP$14,0))</f>
        <v>0</v>
      </c>
      <c r="BX44" s="8" cm="1">
        <f t="array" ref="BX44">R44*INDEX(prod_est,$G44+$H44-1,MATCH(BX$14,$BP$14:$DP$14,0))</f>
        <v>0</v>
      </c>
      <c r="BY44" s="8" cm="1">
        <f t="array" ref="BY44">S44*INDEX(prod_est,$G44+$H44-1,MATCH(BY$14,$BP$14:$DP$14,0))</f>
        <v>0</v>
      </c>
      <c r="BZ44" s="8" cm="1">
        <f t="array" ref="BZ44">T44*INDEX(prod_est,$G44+$H44-1,MATCH(BZ$14,$BP$14:$DP$14,0))</f>
        <v>0</v>
      </c>
      <c r="CA44" s="8" cm="1">
        <f t="array" ref="CA44">U44*INDEX(prod_est,$G44+$H44-1,MATCH(CA$14,$BP$14:$DP$14,0))</f>
        <v>0</v>
      </c>
      <c r="CB44" s="8" cm="1">
        <f t="array" ref="CB44">V44*INDEX(prod_est,$G44+$H44-1,MATCH(CB$14,$BP$14:$DP$14,0))</f>
        <v>0</v>
      </c>
      <c r="CC44" s="8" cm="1">
        <f t="array" ref="CC44">W44*INDEX(prod_est,$G44+$H44-1,MATCH(CC$14,$BP$14:$DP$14,0))</f>
        <v>0</v>
      </c>
      <c r="CD44" s="8" cm="1">
        <f t="array" ref="CD44">X44*INDEX(prod_est,$G44+$H44-1,MATCH(CD$14,$BP$14:$DP$14,0))</f>
        <v>0</v>
      </c>
      <c r="CE44" s="8" cm="1">
        <f t="array" ref="CE44">Y44*INDEX(prod_est,$G44+$H44-1,MATCH(CE$14,$BP$14:$DP$14,0))</f>
        <v>0</v>
      </c>
      <c r="CF44" s="8" cm="1">
        <f t="array" ref="CF44">Z44*INDEX(prod_est,$G44+$H44-1,MATCH(CF$14,$BP$14:$DP$14,0))</f>
        <v>0</v>
      </c>
      <c r="CG44" s="8" cm="1">
        <f t="array" ref="CG44">AA44*INDEX(prod_est,$G44+$H44-1,MATCH(CG$14,$BP$14:$DP$14,0))</f>
        <v>0</v>
      </c>
      <c r="CH44" s="8" cm="1">
        <f t="array" ref="CH44">AB44*INDEX(prod_est,$G44+$H44-1,MATCH(CH$14,$BP$14:$DP$14,0))</f>
        <v>0</v>
      </c>
      <c r="CI44" s="8" cm="1">
        <f t="array" ref="CI44">AC44*INDEX(prod_est,$G44+$H44-1,MATCH(CI$14,$BP$14:$DP$14,0))</f>
        <v>0</v>
      </c>
      <c r="CJ44" s="8" cm="1">
        <f t="array" ref="CJ44">AD44*INDEX(prod_est,$G44+$H44-1,MATCH(CJ$14,$BP$14:$DP$14,0))</f>
        <v>0</v>
      </c>
      <c r="CK44" s="8" cm="1">
        <f t="array" ref="CK44">AE44*INDEX(prod_est,$G44+$H44-1,MATCH(CK$14,$BP$14:$DP$14,0))</f>
        <v>0</v>
      </c>
      <c r="CL44" s="8" cm="1">
        <f t="array" ref="CL44">AF44*INDEX(prod_est,$G44+$H44-1,MATCH(CL$14,$BP$14:$DP$14,0))</f>
        <v>0</v>
      </c>
      <c r="CM44" s="8" cm="1">
        <f t="array" ref="CM44">AG44*INDEX(prod_est,$G44+$H44-1,MATCH(CM$14,$BP$14:$DP$14,0))</f>
        <v>0</v>
      </c>
      <c r="CN44" s="8" cm="1">
        <f t="array" ref="CN44">AH44*INDEX(prod_est,$G44+$H44-1,MATCH(CN$14,$BP$14:$DP$14,0))</f>
        <v>0</v>
      </c>
      <c r="CO44" s="8" cm="1">
        <f t="array" ref="CO44">AI44*INDEX(prod_est,$G44+$H44-1,MATCH(CO$14,$BP$14:$DP$14,0))</f>
        <v>0</v>
      </c>
      <c r="CP44" s="8" cm="1">
        <f t="array" ref="CP44">AJ44*INDEX(prod_est,$G44+$H44-1,MATCH(CP$14,$BP$14:$DP$14,0))</f>
        <v>0</v>
      </c>
      <c r="CQ44" s="8" cm="1">
        <f t="array" ref="CQ44">AK44*INDEX(prod_est,$G44+$H44-1,MATCH(CQ$14,$BP$14:$DP$14,0))</f>
        <v>0</v>
      </c>
      <c r="CR44" s="8" cm="1">
        <f t="array" ref="CR44">AL44*INDEX(prod_est,$G44+$H44-1,MATCH(CR$14,$BP$14:$DP$14,0))</f>
        <v>0</v>
      </c>
      <c r="CS44" s="8" cm="1">
        <f t="array" ref="CS44">AM44*INDEX(prod_est,$G44+$H44-1,MATCH(CS$14,$BP$14:$DP$14,0))</f>
        <v>0</v>
      </c>
      <c r="CT44" s="8" cm="1">
        <f t="array" ref="CT44">AN44*INDEX(prod_est,$G44+$H44-1,MATCH(CT$14,$BP$14:$DP$14,0))</f>
        <v>0</v>
      </c>
      <c r="CU44" s="8" cm="1">
        <f t="array" ref="CU44">AO44*INDEX(prod_est,$G44+$H44-1,MATCH(CU$14,$BP$14:$DP$14,0))</f>
        <v>0</v>
      </c>
      <c r="CV44" s="8" cm="1">
        <f t="array" ref="CV44">AP44*INDEX(prod_est,$G44+$H44-1,MATCH(CV$14,$BP$14:$DP$14,0))</f>
        <v>0</v>
      </c>
      <c r="CW44" cm="1">
        <f t="array" ref="CW44">AQ44*INDEX(prod_est,$G44+$H44-1,MATCH(CW$14,$BP$14:$DP$14,0))</f>
        <v>0</v>
      </c>
      <c r="CX44" cm="1">
        <f t="array" ref="CX44">AR44*INDEX(prod_est,$G44+$H44-1,MATCH(CX$14,$BP$14:$DP$14,0))</f>
        <v>0</v>
      </c>
      <c r="CY44" cm="1">
        <f t="array" ref="CY44">AS44*INDEX(prod_est,$G44+$H44-1,MATCH(CY$14,$BP$14:$DP$14,0))</f>
        <v>0</v>
      </c>
      <c r="CZ44" cm="1">
        <f t="array" ref="CZ44">AT44*INDEX(prod_est,$G44+$H44-1,MATCH(CZ$14,$BP$14:$DP$14,0))</f>
        <v>0</v>
      </c>
      <c r="DA44" cm="1">
        <f t="array" ref="DA44">AU44*INDEX(prod_est,$G44+$H44-1,MATCH(DA$14,$BP$14:$DP$14,0))</f>
        <v>0</v>
      </c>
      <c r="DB44" cm="1">
        <f t="array" ref="DB44">AV44*INDEX(prod_est,$G44+$H44-1,MATCH(DB$14,$BP$14:$DP$14,0))</f>
        <v>0</v>
      </c>
      <c r="DC44" cm="1">
        <f t="array" ref="DC44">AW44*INDEX(prod_est,$G44+$H44-1,MATCH(DC$14,$BP$14:$DP$14,0))</f>
        <v>0</v>
      </c>
      <c r="DD44" cm="1">
        <f t="array" ref="DD44">AX44*INDEX(prod_est,$G44+$H44-1,MATCH(DD$14,$BP$14:$DP$14,0))</f>
        <v>0</v>
      </c>
      <c r="DE44" cm="1">
        <f t="array" ref="DE44">AY44*INDEX(prod_est,$G44+$H44-1,MATCH(DE$14,$BP$14:$DP$14,0))</f>
        <v>0</v>
      </c>
      <c r="DF44" cm="1">
        <f t="array" ref="DF44">AZ44*INDEX(prod_est,$G44+$H44-1,MATCH(DF$14,$BP$14:$DP$14,0))</f>
        <v>0</v>
      </c>
      <c r="DG44" cm="1">
        <f t="array" ref="DG44">BA44*INDEX(prod_est,$G44+$H44-1,MATCH(DG$14,$BP$14:$DP$14,0))</f>
        <v>0</v>
      </c>
      <c r="DH44" cm="1">
        <f t="array" ref="DH44">BB44*INDEX(prod_est,$G44+$H44-1,MATCH(DH$14,$BP$14:$DP$14,0))</f>
        <v>0</v>
      </c>
      <c r="DI44" cm="1">
        <f t="array" ref="DI44">BC44*INDEX(prod_est,$G44+$H44-1,MATCH(DI$14,$BP$14:$DP$14,0))</f>
        <v>0</v>
      </c>
      <c r="DJ44" cm="1">
        <f t="array" ref="DJ44">BD44*INDEX(prod_est,$G44+$H44-1,MATCH(DJ$14,$BP$14:$DP$14,0))</f>
        <v>0</v>
      </c>
      <c r="DK44" cm="1">
        <f t="array" ref="DK44">BE44*INDEX(prod_est,$G44+$H44-1,MATCH(DK$14,$BP$14:$DP$14,0))</f>
        <v>0</v>
      </c>
      <c r="DL44" cm="1">
        <f t="array" ref="DL44">BF44*INDEX(prod_est,$G44+$H44-1,MATCH(DL$14,$BP$14:$DP$14,0))</f>
        <v>0</v>
      </c>
      <c r="DM44" cm="1">
        <f t="array" ref="DM44">BG44*INDEX(prod_est,$G44+$H44-1,MATCH(DM$14,$BP$14:$DP$14,0))</f>
        <v>0</v>
      </c>
      <c r="DN44" cm="1">
        <f t="array" ref="DN44">BH44*INDEX(prod_est,$G44+$H44-1,MATCH(DN$14,$BP$14:$DP$14,0))</f>
        <v>0</v>
      </c>
      <c r="DO44" cm="1">
        <f t="array" ref="DO44">BI44*INDEX(prod_est,$G44+$H44-1,MATCH(DO$14,$BP$14:$DP$14,0))</f>
        <v>0</v>
      </c>
      <c r="DP44" cm="1">
        <f t="array" ref="DP44">BJ44*INDEX(prod_est,$G44+$H44-1,MATCH(DP$14,$BP$14:$DP$14,0))</f>
        <v>0</v>
      </c>
    </row>
    <row r="45" spans="1:120" x14ac:dyDescent="0.25">
      <c r="A45" t="s">
        <v>52</v>
      </c>
      <c r="B45" t="s">
        <v>35</v>
      </c>
      <c r="C45" t="s">
        <v>35</v>
      </c>
      <c r="D45" t="s">
        <v>37</v>
      </c>
      <c r="E45" s="8">
        <v>65.662547363999991</v>
      </c>
      <c r="F45" s="8">
        <v>59.986460736000012</v>
      </c>
      <c r="G45">
        <f>MATCH(A45,Production_est!$A$4:$A$339,0)</f>
        <v>241</v>
      </c>
      <c r="H45">
        <f>IFERROR(MATCH(D45,Production_est!$D$4:$D$339,0),"-")</f>
        <v>6</v>
      </c>
      <c r="I45" s="8" cm="1">
        <f t="array" ref="I45">IFERROR(INDEX(Production_est!$E$4:$E$339,H45+G45-1),"-")</f>
        <v>57692.6</v>
      </c>
      <c r="J45" s="42">
        <f t="shared" si="0"/>
        <v>1.0397600513064069E-3</v>
      </c>
      <c r="K45" s="42">
        <f t="shared" ref="K45:AP45" si="62">J45*(1-$F$4)</f>
        <v>1.0270584370432889E-3</v>
      </c>
      <c r="L45" s="42">
        <f t="shared" si="62"/>
        <v>1.0145119845453169E-3</v>
      </c>
      <c r="M45" s="42">
        <f t="shared" si="62"/>
        <v>1.0021187983704734E-3</v>
      </c>
      <c r="N45" s="42">
        <f t="shared" si="62"/>
        <v>9.8987700623128861E-4</v>
      </c>
      <c r="O45" s="42">
        <f t="shared" si="62"/>
        <v>9.7778475871198602E-4</v>
      </c>
      <c r="P45" s="42">
        <f t="shared" si="62"/>
        <v>9.6584022898908392E-4</v>
      </c>
      <c r="Q45" s="42">
        <f t="shared" si="62"/>
        <v>9.5404161255541046E-4</v>
      </c>
      <c r="R45" s="42">
        <f t="shared" si="62"/>
        <v>9.4238712694748924E-4</v>
      </c>
      <c r="S45" s="42">
        <f t="shared" si="62"/>
        <v>9.3087501147625566E-4</v>
      </c>
      <c r="T45" s="42">
        <f t="shared" si="62"/>
        <v>9.1950352696106279E-4</v>
      </c>
      <c r="U45" s="42">
        <f t="shared" si="62"/>
        <v>9.0827095546693623E-4</v>
      </c>
      <c r="V45" s="42">
        <f t="shared" si="62"/>
        <v>8.9717560004503899E-4</v>
      </c>
      <c r="W45" s="42">
        <f t="shared" si="62"/>
        <v>8.8621578447630703E-4</v>
      </c>
      <c r="X45" s="42">
        <f t="shared" si="62"/>
        <v>8.7538985301821581E-4</v>
      </c>
      <c r="Y45" s="42">
        <f t="shared" si="62"/>
        <v>8.64696170154641E-4</v>
      </c>
      <c r="Z45" s="42">
        <f t="shared" si="62"/>
        <v>8.5413312034877465E-4</v>
      </c>
      <c r="AA45" s="42">
        <f t="shared" si="62"/>
        <v>8.4369910779905956E-4</v>
      </c>
      <c r="AB45" s="42">
        <f t="shared" si="62"/>
        <v>8.3339255619810512E-4</v>
      </c>
      <c r="AC45" s="42">
        <f t="shared" si="62"/>
        <v>8.232119084945487E-4</v>
      </c>
      <c r="AD45" s="42">
        <f t="shared" si="62"/>
        <v>8.1315562665782554E-4</v>
      </c>
      <c r="AE45" s="42">
        <f t="shared" si="62"/>
        <v>8.0322219144581236E-4</v>
      </c>
      <c r="AF45" s="42">
        <f t="shared" si="62"/>
        <v>7.9341010217530959E-4</v>
      </c>
      <c r="AG45" s="42">
        <f t="shared" si="62"/>
        <v>7.8371787649532713E-4</v>
      </c>
      <c r="AH45" s="42">
        <f t="shared" si="62"/>
        <v>7.7414405016313986E-4</v>
      </c>
      <c r="AI45" s="42">
        <f t="shared" si="62"/>
        <v>7.6468717682307875E-4</v>
      </c>
      <c r="AJ45" s="42">
        <f t="shared" si="62"/>
        <v>7.5534582778802415E-4</v>
      </c>
      <c r="AK45" s="42">
        <f t="shared" si="62"/>
        <v>7.4611859182356817E-4</v>
      </c>
      <c r="AL45" s="42">
        <f t="shared" si="62"/>
        <v>7.3700407493481441E-4</v>
      </c>
      <c r="AM45" s="42">
        <f t="shared" si="62"/>
        <v>7.2800090015578121E-4</v>
      </c>
      <c r="AN45" s="42">
        <f t="shared" si="62"/>
        <v>7.1910770734137826E-4</v>
      </c>
      <c r="AO45" s="42">
        <f t="shared" si="62"/>
        <v>7.1032315296192395E-4</v>
      </c>
      <c r="AP45" s="42">
        <f t="shared" si="62"/>
        <v>7.016459099001732E-4</v>
      </c>
      <c r="AQ45" s="42">
        <f t="shared" si="58"/>
        <v>6.9307466725082448E-4</v>
      </c>
      <c r="AR45" s="42">
        <f t="shared" si="58"/>
        <v>6.8460813012247634E-4</v>
      </c>
      <c r="AS45" s="42">
        <f t="shared" si="58"/>
        <v>6.7624501944200293E-4</v>
      </c>
      <c r="AT45" s="42">
        <f t="shared" si="58"/>
        <v>6.6798407176131937E-4</v>
      </c>
      <c r="AU45" s="42">
        <f t="shared" si="58"/>
        <v>6.5982403906650778E-4</v>
      </c>
      <c r="AV45" s="42">
        <f t="shared" si="58"/>
        <v>6.5176368858927487E-4</v>
      </c>
      <c r="AW45" s="42">
        <f t="shared" si="58"/>
        <v>6.4380180262071267E-4</v>
      </c>
      <c r="AX45" s="42">
        <f t="shared" si="58"/>
        <v>6.3593717832733461E-4</v>
      </c>
      <c r="AY45" s="42">
        <f t="shared" si="58"/>
        <v>6.281686275693587E-4</v>
      </c>
      <c r="AZ45" s="42">
        <f t="shared" si="58"/>
        <v>6.2049497672121028E-4</v>
      </c>
      <c r="BA45" s="42">
        <f t="shared" si="58"/>
        <v>6.1291506649421824E-4</v>
      </c>
      <c r="BB45" s="42">
        <f t="shared" si="58"/>
        <v>6.0542775176147638E-4</v>
      </c>
      <c r="BC45" s="42">
        <f t="shared" si="58"/>
        <v>5.9803190138484476E-4</v>
      </c>
      <c r="BD45" s="42">
        <f t="shared" si="58"/>
        <v>5.9072639804406404E-4</v>
      </c>
      <c r="BE45" s="42">
        <f t="shared" si="58"/>
        <v>5.8351013806795754E-4</v>
      </c>
      <c r="BF45" s="42">
        <f t="shared" si="58"/>
        <v>5.7638203126769553E-4</v>
      </c>
      <c r="BG45" s="42">
        <f t="shared" si="58"/>
        <v>5.6934100077209583E-4</v>
      </c>
      <c r="BH45" s="42">
        <f t="shared" si="58"/>
        <v>5.6238598286493667E-4</v>
      </c>
      <c r="BI45" s="42">
        <f t="shared" si="58"/>
        <v>5.5551592682425701E-4</v>
      </c>
      <c r="BJ45" s="42">
        <f t="shared" si="58"/>
        <v>5.4872979476361979E-4</v>
      </c>
      <c r="BK45" t="str">
        <f t="shared" si="3"/>
        <v>16_RUS</v>
      </c>
      <c r="BL45" t="str">
        <f t="shared" si="4"/>
        <v>d_ind_cem_17_electricity</v>
      </c>
      <c r="BO45" s="8">
        <f t="shared" si="5"/>
        <v>65.662547363999991</v>
      </c>
      <c r="BP45" s="8">
        <f t="shared" si="6"/>
        <v>59.986460736000012</v>
      </c>
      <c r="BQ45" s="8" cm="1">
        <f t="array" ref="BQ45">K45*INDEX(prod_est,$G45+$H45-1,MATCH(BQ$14,$BP$14:$DP$14,0))</f>
        <v>60.142476658737998</v>
      </c>
      <c r="BR45" s="8" cm="1">
        <f t="array" ref="BR45">L45*INDEX(prod_est,$G45+$H45-1,MATCH(BR$14,$BP$14:$DP$14,0))</f>
        <v>55.776480979155068</v>
      </c>
      <c r="BS45" s="8" cm="1">
        <f t="array" ref="BS45">M45*INDEX(prod_est,$G45+$H45-1,MATCH(BS$14,$BP$14:$DP$14,0))</f>
        <v>56.56928729736029</v>
      </c>
      <c r="BT45" s="8" cm="1">
        <f t="array" ref="BT45">N45*INDEX(prod_est,$G45+$H45-1,MATCH(BT$14,$BP$14:$DP$14,0))</f>
        <v>57.36584026355127</v>
      </c>
      <c r="BU45" s="8" cm="1">
        <f t="array" ref="BU45">O45*INDEX(prod_est,$G45+$H45-1,MATCH(BU$14,$BP$14:$DP$14,0))</f>
        <v>58.166154003799313</v>
      </c>
      <c r="BV45" s="8" cm="1">
        <f t="array" ref="BV45">P45*INDEX(prod_est,$G45+$H45-1,MATCH(BV$14,$BP$14:$DP$14,0))</f>
        <v>58.970242692310919</v>
      </c>
      <c r="BW45" s="8" cm="1">
        <f t="array" ref="BW45">Q45*INDEX(prod_est,$G45+$H45-1,MATCH(BW$14,$BP$14:$DP$14,0))</f>
        <v>59.778120551583449</v>
      </c>
      <c r="BX45" s="8" cm="1">
        <f t="array" ref="BX45">R45*INDEX(prod_est,$G45+$H45-1,MATCH(BX$14,$BP$14:$DP$14,0))</f>
        <v>60.589801852559781</v>
      </c>
      <c r="BY45" s="8" cm="1">
        <f t="array" ref="BY45">S45*INDEX(prod_est,$G45+$H45-1,MATCH(BY$14,$BP$14:$DP$14,0))</f>
        <v>61.405300914784789</v>
      </c>
      <c r="BZ45" s="8" cm="1">
        <f t="array" ref="BZ45">T45*INDEX(prod_est,$G45+$H45-1,MATCH(BZ$14,$BP$14:$DP$14,0))</f>
        <v>61.565007031226557</v>
      </c>
      <c r="CA45" s="8" cm="1">
        <f t="array" ref="CA45">U45*INDEX(prod_est,$G45+$H45-1,MATCH(CA$14,$BP$14:$DP$14,0))</f>
        <v>61.725128519684127</v>
      </c>
      <c r="CB45" s="8" cm="1">
        <f t="array" ref="CB45">V45*INDEX(prod_est,$G45+$H45-1,MATCH(CB$14,$BP$14:$DP$14,0))</f>
        <v>61.885666460478923</v>
      </c>
      <c r="CC45" s="8" cm="1">
        <f t="array" ref="CC45">W45*INDEX(prod_est,$G45+$H45-1,MATCH(CC$14,$BP$14:$DP$14,0))</f>
        <v>61.863232906387061</v>
      </c>
      <c r="CD45" s="8" cm="1">
        <f t="array" ref="CD45">X45*INDEX(prod_est,$G45+$H45-1,MATCH(CD$14,$BP$14:$DP$14,0))</f>
        <v>62.024130036289876</v>
      </c>
      <c r="CE45" s="8" cm="1">
        <f t="array" ref="CE45">Y45*INDEX(prod_est,$G45+$H45-1,MATCH(CE$14,$BP$14:$DP$14,0))</f>
        <v>62.185445635858649</v>
      </c>
      <c r="CF45" s="8" cm="1">
        <f t="array" ref="CF45">Z45*INDEX(prod_est,$G45+$H45-1,MATCH(CF$14,$BP$14:$DP$14,0))</f>
        <v>62.347180793471267</v>
      </c>
      <c r="CG45" s="8" cm="1">
        <f t="array" ref="CG45">AA45*INDEX(prod_est,$G45+$H45-1,MATCH(CG$14,$BP$14:$DP$14,0))</f>
        <v>62.509336600336084</v>
      </c>
      <c r="CH45" s="8" cm="1">
        <f t="array" ref="CH45">AB45*INDEX(prod_est,$G45+$H45-1,MATCH(CH$14,$BP$14:$DP$14,0))</f>
        <v>62.671914150499745</v>
      </c>
      <c r="CI45" s="8" cm="1">
        <f t="array" ref="CI45">AC45*INDEX(prod_est,$G45+$H45-1,MATCH(CI$14,$BP$14:$DP$14,0))</f>
        <v>62.834914540854236</v>
      </c>
      <c r="CJ45" s="8" cm="1">
        <f t="array" ref="CJ45">AD45*INDEX(prod_est,$G45+$H45-1,MATCH(CJ$14,$BP$14:$DP$14,0))</f>
        <v>62.998338871144377</v>
      </c>
      <c r="CK45" s="8" cm="1">
        <f t="array" ref="CK45">AE45*INDEX(prod_est,$G45+$H45-1,MATCH(CK$14,$BP$14:$DP$14,0))</f>
        <v>63.162188243975457</v>
      </c>
      <c r="CL45" s="8" cm="1">
        <f t="array" ref="CL45">AF45*INDEX(prod_est,$G45+$H45-1,MATCH(CL$14,$BP$14:$DP$14,0))</f>
        <v>63.326463764820303</v>
      </c>
      <c r="CM45" s="8" cm="1">
        <f t="array" ref="CM45">AG45*INDEX(prod_est,$G45+$H45-1,MATCH(CM$14,$BP$14:$DP$14,0))</f>
        <v>63.491166542026775</v>
      </c>
      <c r="CN45" s="8" cm="1">
        <f t="array" ref="CN45">AH45*INDEX(prod_est,$G45+$H45-1,MATCH(CN$14,$BP$14:$DP$14,0))</f>
        <v>63.656297686825766</v>
      </c>
      <c r="CO45" s="8" cm="1">
        <f t="array" ref="CO45">AI45*INDEX(prod_est,$G45+$H45-1,MATCH(CO$14,$BP$14:$DP$14,0))</f>
        <v>63.821858313337877</v>
      </c>
      <c r="CP45" s="8" cm="1">
        <f t="array" ref="CP45">AJ45*INDEX(prod_est,$G45+$H45-1,MATCH(CP$14,$BP$14:$DP$14,0))</f>
        <v>63.987849538581806</v>
      </c>
      <c r="CQ45" s="8" cm="1">
        <f t="array" ref="CQ45">AK45*INDEX(prod_est,$G45+$H45-1,MATCH(CQ$14,$BP$14:$DP$14,0))</f>
        <v>64.154272482481176</v>
      </c>
      <c r="CR45" s="8" cm="1">
        <f t="array" ref="CR45">AL45*INDEX(prod_est,$G45+$H45-1,MATCH(CR$14,$BP$14:$DP$14,0))</f>
        <v>64.321128267872396</v>
      </c>
      <c r="CS45" s="8" cm="1">
        <f t="array" ref="CS45">AM45*INDEX(prod_est,$G45+$H45-1,MATCH(CS$14,$BP$14:$DP$14,0))</f>
        <v>64.488418020512242</v>
      </c>
      <c r="CT45" s="8" cm="1">
        <f t="array" ref="CT45">AN45*INDEX(prod_est,$G45+$H45-1,MATCH(CT$14,$BP$14:$DP$14,0))</f>
        <v>64.656142869085514</v>
      </c>
      <c r="CU45" s="8" cm="1">
        <f t="array" ref="CU45">AO45*INDEX(prod_est,$G45+$H45-1,MATCH(CU$14,$BP$14:$DP$14,0))</f>
        <v>64.824303945212279</v>
      </c>
      <c r="CV45" s="8" cm="1">
        <f t="array" ref="CV45">AP45*INDEX(prod_est,$G45+$H45-1,MATCH(CV$14,$BP$14:$DP$14,0))</f>
        <v>64.992902383456212</v>
      </c>
      <c r="CW45" cm="1">
        <f t="array" ref="CW45">AQ45*INDEX(prod_est,$G45+$H45-1,MATCH(CW$14,$BP$14:$DP$14,0))</f>
        <v>64.198954996385581</v>
      </c>
      <c r="CX45" cm="1">
        <f t="array" ref="CX45">AR45*INDEX(prod_est,$G45+$H45-1,MATCH(CX$14,$BP$14:$DP$14,0))</f>
        <v>63.414706398418375</v>
      </c>
      <c r="CY45" cm="1">
        <f t="array" ref="CY45">AS45*INDEX(prod_est,$G45+$H45-1,MATCH(CY$14,$BP$14:$DP$14,0))</f>
        <v>62.640038110028605</v>
      </c>
      <c r="CZ45" cm="1">
        <f t="array" ref="CZ45">AT45*INDEX(prod_est,$G45+$H45-1,MATCH(CZ$14,$BP$14:$DP$14,0))</f>
        <v>61.874833099025416</v>
      </c>
      <c r="DA45" cm="1">
        <f t="array" ref="DA45">AU45*INDEX(prod_est,$G45+$H45-1,MATCH(DA$14,$BP$14:$DP$14,0))</f>
        <v>61.118975762872545</v>
      </c>
      <c r="DB45" cm="1">
        <f t="array" ref="DB45">AV45*INDEX(prod_est,$G45+$H45-1,MATCH(DB$14,$BP$14:$DP$14,0))</f>
        <v>60.372351911223824</v>
      </c>
      <c r="DC45" cm="1">
        <f t="array" ref="DC45">AW45*INDEX(prod_est,$G45+$H45-1,MATCH(DC$14,$BP$14:$DP$14,0))</f>
        <v>59.634848748671935</v>
      </c>
      <c r="DD45" cm="1">
        <f t="array" ref="DD45">AX45*INDEX(prod_est,$G45+$H45-1,MATCH(DD$14,$BP$14:$DP$14,0))</f>
        <v>58.906354857708045</v>
      </c>
      <c r="DE45" cm="1">
        <f t="array" ref="DE45">AY45*INDEX(prod_est,$G45+$H45-1,MATCH(DE$14,$BP$14:$DP$14,0))</f>
        <v>58.186760181889454</v>
      </c>
      <c r="DF45" cm="1">
        <f t="array" ref="DF45">AZ45*INDEX(prod_est,$G45+$H45-1,MATCH(DF$14,$BP$14:$DP$14,0))</f>
        <v>57.475956009212965</v>
      </c>
      <c r="DG45" cm="1">
        <f t="array" ref="DG45">BA45*INDEX(prod_est,$G45+$H45-1,MATCH(DG$14,$BP$14:$DP$14,0))</f>
        <v>56.773834955691328</v>
      </c>
      <c r="DH45" cm="1">
        <f t="array" ref="DH45">BB45*INDEX(prod_est,$G45+$H45-1,MATCH(DH$14,$BP$14:$DP$14,0))</f>
        <v>56.08029094913033</v>
      </c>
      <c r="DI45" cm="1">
        <f t="array" ref="DI45">BC45*INDEX(prod_est,$G45+$H45-1,MATCH(DI$14,$BP$14:$DP$14,0))</f>
        <v>55.395219213104028</v>
      </c>
      <c r="DJ45" cm="1">
        <f t="array" ref="DJ45">BD45*INDEX(prod_est,$G45+$H45-1,MATCH(DJ$14,$BP$14:$DP$14,0))</f>
        <v>54.71851625112577</v>
      </c>
      <c r="DK45" cm="1">
        <f t="array" ref="DK45">BE45*INDEX(prod_est,$G45+$H45-1,MATCH(DK$14,$BP$14:$DP$14,0))</f>
        <v>54.050079831012582</v>
      </c>
      <c r="DL45" cm="1">
        <f t="array" ref="DL45">BF45*INDEX(prod_est,$G45+$H45-1,MATCH(DL$14,$BP$14:$DP$14,0))</f>
        <v>53.389808969440551</v>
      </c>
      <c r="DM45" cm="1">
        <f t="array" ref="DM45">BG45*INDEX(prod_est,$G45+$H45-1,MATCH(DM$14,$BP$14:$DP$14,0))</f>
        <v>52.737603916688862</v>
      </c>
      <c r="DN45" cm="1">
        <f t="array" ref="DN45">BH45*INDEX(prod_est,$G45+$H45-1,MATCH(DN$14,$BP$14:$DP$14,0))</f>
        <v>52.093366141570215</v>
      </c>
      <c r="DO45" cm="1">
        <f t="array" ref="DO45">BI45*INDEX(prod_est,$G45+$H45-1,MATCH(DO$14,$BP$14:$DP$14,0))</f>
        <v>51.456998316545352</v>
      </c>
      <c r="DP45" cm="1">
        <f t="array" ref="DP45">BJ45*INDEX(prod_est,$G45+$H45-1,MATCH(DP$14,$BP$14:$DP$14,0))</f>
        <v>50.828404303019369</v>
      </c>
    </row>
    <row r="46" spans="1:120" x14ac:dyDescent="0.25">
      <c r="A46" t="s">
        <v>52</v>
      </c>
      <c r="B46" t="s">
        <v>36</v>
      </c>
      <c r="C46" t="s">
        <v>36</v>
      </c>
      <c r="D46" t="s">
        <v>37</v>
      </c>
      <c r="E46" s="8">
        <v>95.834847167999996</v>
      </c>
      <c r="F46" s="8">
        <v>87.628970375999998</v>
      </c>
      <c r="G46">
        <f>MATCH(A46,Production_est!$A$4:$A$339,0)</f>
        <v>241</v>
      </c>
      <c r="H46">
        <f>IFERROR(MATCH(D46,Production_est!$D$4:$D$339,0),"-")</f>
        <v>6</v>
      </c>
      <c r="I46" s="8" cm="1">
        <f t="array" ref="I46">IFERROR(INDEX(Production_est!$E$4:$E$339,H46+G46-1),"-")</f>
        <v>57692.6</v>
      </c>
      <c r="J46" s="42">
        <f t="shared" si="0"/>
        <v>1.5188944574520823E-3</v>
      </c>
      <c r="K46" s="42">
        <f t="shared" ref="K46:AP46" si="63">J46*(1-$F$4)</f>
        <v>1.500339780841162E-3</v>
      </c>
      <c r="L46" s="42">
        <f t="shared" si="63"/>
        <v>1.4820117664729319E-3</v>
      </c>
      <c r="M46" s="42">
        <f t="shared" si="63"/>
        <v>1.463907645462041E-3</v>
      </c>
      <c r="N46" s="42">
        <f t="shared" si="63"/>
        <v>1.44602468274759E-3</v>
      </c>
      <c r="O46" s="42">
        <f t="shared" si="63"/>
        <v>1.4283601766799348E-3</v>
      </c>
      <c r="P46" s="42">
        <f t="shared" si="63"/>
        <v>1.4109114586125379E-3</v>
      </c>
      <c r="Q46" s="42">
        <f t="shared" si="63"/>
        <v>1.3936758924988051E-3</v>
      </c>
      <c r="R46" s="42">
        <f t="shared" si="63"/>
        <v>1.3766508744938481E-3</v>
      </c>
      <c r="S46" s="42">
        <f t="shared" si="63"/>
        <v>1.3598338325611107E-3</v>
      </c>
      <c r="T46" s="42">
        <f t="shared" si="63"/>
        <v>1.3432222260838017E-3</v>
      </c>
      <c r="U46" s="42">
        <f t="shared" si="63"/>
        <v>1.3268135454810733E-3</v>
      </c>
      <c r="V46" s="42">
        <f t="shared" si="63"/>
        <v>1.3106053118288898E-3</v>
      </c>
      <c r="W46" s="42">
        <f t="shared" si="63"/>
        <v>1.2945950764855255E-3</v>
      </c>
      <c r="X46" s="42">
        <f t="shared" si="63"/>
        <v>1.2787804207216398E-3</v>
      </c>
      <c r="Y46" s="42">
        <f t="shared" si="63"/>
        <v>1.2631589553548698E-3</v>
      </c>
      <c r="Z46" s="42">
        <f t="shared" si="63"/>
        <v>1.2477283203888869E-3</v>
      </c>
      <c r="AA46" s="42">
        <f t="shared" si="63"/>
        <v>1.2324861846568637E-3</v>
      </c>
      <c r="AB46" s="42">
        <f t="shared" si="63"/>
        <v>1.217430245469294E-3</v>
      </c>
      <c r="AC46" s="42">
        <f t="shared" si="63"/>
        <v>1.2025582282661181E-3</v>
      </c>
      <c r="AD46" s="42">
        <f t="shared" si="63"/>
        <v>1.1878678862730944E-3</v>
      </c>
      <c r="AE46" s="42">
        <f t="shared" si="63"/>
        <v>1.1733570001623719E-3</v>
      </c>
      <c r="AF46" s="42">
        <f t="shared" si="63"/>
        <v>1.1590233777172066E-3</v>
      </c>
      <c r="AG46" s="42">
        <f t="shared" si="63"/>
        <v>1.1448648535007748E-3</v>
      </c>
      <c r="AH46" s="42">
        <f t="shared" si="63"/>
        <v>1.1308792885290325E-3</v>
      </c>
      <c r="AI46" s="42">
        <f t="shared" si="63"/>
        <v>1.1170645699475699E-3</v>
      </c>
      <c r="AJ46" s="42">
        <f t="shared" si="63"/>
        <v>1.103418610712415E-3</v>
      </c>
      <c r="AK46" s="42">
        <f t="shared" si="63"/>
        <v>1.0899393492747348E-3</v>
      </c>
      <c r="AL46" s="42">
        <f t="shared" si="63"/>
        <v>1.07662474926939E-3</v>
      </c>
      <c r="AM46" s="42">
        <f t="shared" si="63"/>
        <v>1.0634727992072923E-3</v>
      </c>
      <c r="AN46" s="42">
        <f t="shared" si="63"/>
        <v>1.0504815121715214E-3</v>
      </c>
      <c r="AO46" s="42">
        <f t="shared" si="63"/>
        <v>1.0376489255171533E-3</v>
      </c>
      <c r="AP46" s="42">
        <f t="shared" si="63"/>
        <v>1.0249731005747562E-3</v>
      </c>
      <c r="AQ46" s="42">
        <f t="shared" si="58"/>
        <v>1.0124521223575079E-3</v>
      </c>
      <c r="AR46" s="42">
        <f t="shared" si="58"/>
        <v>1.0000840992718907E-3</v>
      </c>
      <c r="AS46" s="42">
        <f t="shared" si="58"/>
        <v>9.8786716283192147E-4</v>
      </c>
      <c r="AT46" s="42">
        <f t="shared" si="58"/>
        <v>9.7579946737687241E-4</v>
      </c>
      <c r="AU46" s="42">
        <f t="shared" si="58"/>
        <v>9.6387918979243899E-4</v>
      </c>
      <c r="AV46" s="42">
        <f t="shared" si="58"/>
        <v>9.5210452923531546E-4</v>
      </c>
      <c r="AW46" s="42">
        <f t="shared" si="58"/>
        <v>9.4047370686113402E-4</v>
      </c>
      <c r="AX46" s="42">
        <f t="shared" si="58"/>
        <v>9.2898496555572814E-4</v>
      </c>
      <c r="AY46" s="42">
        <f t="shared" si="58"/>
        <v>9.1763656966967807E-4</v>
      </c>
      <c r="AZ46" s="42">
        <f t="shared" si="58"/>
        <v>9.0642680475609965E-4</v>
      </c>
      <c r="BA46" s="42">
        <f t="shared" si="58"/>
        <v>8.9535397731163591E-4</v>
      </c>
      <c r="BB46" s="42">
        <f t="shared" si="58"/>
        <v>8.844164145206131E-4</v>
      </c>
      <c r="BC46" s="42">
        <f t="shared" si="58"/>
        <v>8.7361246400232155E-4</v>
      </c>
      <c r="BD46" s="42">
        <f t="shared" si="58"/>
        <v>8.6294049356138412E-4</v>
      </c>
      <c r="BE46" s="42">
        <f t="shared" si="58"/>
        <v>8.5239889094117401E-4</v>
      </c>
      <c r="BF46" s="42">
        <f t="shared" si="58"/>
        <v>8.4198606358024488E-4</v>
      </c>
      <c r="BG46" s="42">
        <f t="shared" si="58"/>
        <v>8.3170043837173626E-4</v>
      </c>
      <c r="BH46" s="42">
        <f t="shared" si="58"/>
        <v>8.2154046142571789E-4</v>
      </c>
      <c r="BI46" s="42">
        <f t="shared" si="58"/>
        <v>8.1150459783443777E-4</v>
      </c>
      <c r="BJ46" s="42">
        <f t="shared" si="58"/>
        <v>8.0159133144043753E-4</v>
      </c>
      <c r="BK46" t="str">
        <f t="shared" si="3"/>
        <v>16_RUS</v>
      </c>
      <c r="BL46" t="str">
        <f t="shared" si="4"/>
        <v>d_ind_cem_18_heat</v>
      </c>
      <c r="BO46" s="8">
        <f t="shared" si="5"/>
        <v>95.834847167999996</v>
      </c>
      <c r="BP46" s="8">
        <f t="shared" si="6"/>
        <v>87.628970375999998</v>
      </c>
      <c r="BQ46" s="8" cm="1">
        <f t="array" ref="BQ46">K46*INDEX(prod_est,$G46+$H46-1,MATCH(BQ$14,$BP$14:$DP$14,0))</f>
        <v>87.856880382759016</v>
      </c>
      <c r="BR46" s="8" cm="1">
        <f t="array" ref="BR46">L46*INDEX(prod_est,$G46+$H46-1,MATCH(BR$14,$BP$14:$DP$14,0))</f>
        <v>81.478979413543954</v>
      </c>
      <c r="BS46" s="8" cm="1">
        <f t="array" ref="BS46">M46*INDEX(prod_est,$G46+$H46-1,MATCH(BS$14,$BP$14:$DP$14,0))</f>
        <v>82.637120776103416</v>
      </c>
      <c r="BT46" s="8" cm="1">
        <f t="array" ref="BT46">N46*INDEX(prod_est,$G46+$H46-1,MATCH(BT$14,$BP$14:$DP$14,0))</f>
        <v>83.800735288792524</v>
      </c>
      <c r="BU46" s="8" cm="1">
        <f t="array" ref="BU46">O46*INDEX(prod_est,$G46+$H46-1,MATCH(BU$14,$BP$14:$DP$14,0))</f>
        <v>84.969843587152482</v>
      </c>
      <c r="BV46" s="8" cm="1">
        <f t="array" ref="BV46">P46*INDEX(prod_est,$G46+$H46-1,MATCH(BV$14,$BP$14:$DP$14,0))</f>
        <v>86.144466377041027</v>
      </c>
      <c r="BW46" s="8" cm="1">
        <f t="array" ref="BW46">Q46*INDEX(prod_est,$G46+$H46-1,MATCH(BW$14,$BP$14:$DP$14,0))</f>
        <v>87.324624434859786</v>
      </c>
      <c r="BX46" s="8" cm="1">
        <f t="array" ref="BX46">R46*INDEX(prod_est,$G46+$H46-1,MATCH(BX$14,$BP$14:$DP$14,0))</f>
        <v>88.510338607780184</v>
      </c>
      <c r="BY46" s="8" cm="1">
        <f t="array" ref="BY46">S46*INDEX(prod_est,$G46+$H46-1,MATCH(BY$14,$BP$14:$DP$14,0))</f>
        <v>89.701629813972062</v>
      </c>
      <c r="BZ46" s="8" cm="1">
        <f t="array" ref="BZ46">T46*INDEX(prod_est,$G46+$H46-1,MATCH(BZ$14,$BP$14:$DP$14,0))</f>
        <v>89.934930501741135</v>
      </c>
      <c r="CA46" s="8" cm="1">
        <f t="array" ref="CA46">U46*INDEX(prod_est,$G46+$H46-1,MATCH(CA$14,$BP$14:$DP$14,0))</f>
        <v>90.168837970134049</v>
      </c>
      <c r="CB46" s="8" cm="1">
        <f t="array" ref="CB46">V46*INDEX(prod_est,$G46+$H46-1,MATCH(CB$14,$BP$14:$DP$14,0))</f>
        <v>90.403353797297839</v>
      </c>
      <c r="CC46" s="8" cm="1">
        <f t="array" ref="CC46">W46*INDEX(prod_est,$G46+$H46-1,MATCH(CC$14,$BP$14:$DP$14,0))</f>
        <v>90.370582581546401</v>
      </c>
      <c r="CD46" s="8" cm="1">
        <f t="array" ref="CD46">X46*INDEX(prod_est,$G46+$H46-1,MATCH(CD$14,$BP$14:$DP$14,0))</f>
        <v>90.605623116641269</v>
      </c>
      <c r="CE46" s="8" cm="1">
        <f t="array" ref="CE46">Y46*INDEX(prod_est,$G46+$H46-1,MATCH(CE$14,$BP$14:$DP$14,0))</f>
        <v>90.841274957446004</v>
      </c>
      <c r="CF46" s="8" cm="1">
        <f t="array" ref="CF46">Z46*INDEX(prod_est,$G46+$H46-1,MATCH(CF$14,$BP$14:$DP$14,0))</f>
        <v>91.07753969387656</v>
      </c>
      <c r="CG46" s="8" cm="1">
        <f t="array" ref="CG46">AA46*INDEX(prod_est,$G46+$H46-1,MATCH(CG$14,$BP$14:$DP$14,0))</f>
        <v>91.314418919983765</v>
      </c>
      <c r="CH46" s="8" cm="1">
        <f t="array" ref="CH46">AB46*INDEX(prod_est,$G46+$H46-1,MATCH(CH$14,$BP$14:$DP$14,0))</f>
        <v>91.551914233964581</v>
      </c>
      <c r="CI46" s="8" cm="1">
        <f t="array" ref="CI46">AC46*INDEX(prod_est,$G46+$H46-1,MATCH(CI$14,$BP$14:$DP$14,0))</f>
        <v>91.790027238172527</v>
      </c>
      <c r="CJ46" s="8" cm="1">
        <f t="array" ref="CJ46">AD46*INDEX(prod_est,$G46+$H46-1,MATCH(CJ$14,$BP$14:$DP$14,0))</f>
        <v>92.028759539128529</v>
      </c>
      <c r="CK46" s="8" cm="1">
        <f t="array" ref="CK46">AE46*INDEX(prod_est,$G46+$H46-1,MATCH(CK$14,$BP$14:$DP$14,0))</f>
        <v>92.268112747532157</v>
      </c>
      <c r="CL46" s="8" cm="1">
        <f t="array" ref="CL46">AF46*INDEX(prod_est,$G46+$H46-1,MATCH(CL$14,$BP$14:$DP$14,0))</f>
        <v>92.508088478271944</v>
      </c>
      <c r="CM46" s="8" cm="1">
        <f t="array" ref="CM46">AG46*INDEX(prod_est,$G46+$H46-1,MATCH(CM$14,$BP$14:$DP$14,0))</f>
        <v>92.74868835043624</v>
      </c>
      <c r="CN46" s="8" cm="1">
        <f t="array" ref="CN46">AH46*INDEX(prod_est,$G46+$H46-1,MATCH(CN$14,$BP$14:$DP$14,0))</f>
        <v>92.989913987325039</v>
      </c>
      <c r="CO46" s="8" cm="1">
        <f t="array" ref="CO46">AI46*INDEX(prod_est,$G46+$H46-1,MATCH(CO$14,$BP$14:$DP$14,0))</f>
        <v>93.231767016459585</v>
      </c>
      <c r="CP46" s="8" cm="1">
        <f t="array" ref="CP46">AJ46*INDEX(prod_est,$G46+$H46-1,MATCH(CP$14,$BP$14:$DP$14,0))</f>
        <v>93.474249069594734</v>
      </c>
      <c r="CQ46" s="8" cm="1">
        <f t="array" ref="CQ46">AK46*INDEX(prod_est,$G46+$H46-1,MATCH(CQ$14,$BP$14:$DP$14,0))</f>
        <v>93.717361782728887</v>
      </c>
      <c r="CR46" s="8" cm="1">
        <f t="array" ref="CR46">AL46*INDEX(prod_est,$G46+$H46-1,MATCH(CR$14,$BP$14:$DP$14,0))</f>
        <v>93.961106796115487</v>
      </c>
      <c r="CS46" s="8" cm="1">
        <f t="array" ref="CS46">AM46*INDEX(prod_est,$G46+$H46-1,MATCH(CS$14,$BP$14:$DP$14,0))</f>
        <v>94.205485754274065</v>
      </c>
      <c r="CT46" s="8" cm="1">
        <f t="array" ref="CT46">AN46*INDEX(prod_est,$G46+$H46-1,MATCH(CT$14,$BP$14:$DP$14,0))</f>
        <v>94.450500306001487</v>
      </c>
      <c r="CU46" s="8" cm="1">
        <f t="array" ref="CU46">AO46*INDEX(prod_est,$G46+$H46-1,MATCH(CU$14,$BP$14:$DP$14,0))</f>
        <v>94.696152104382477</v>
      </c>
      <c r="CV46" s="8" cm="1">
        <f t="array" ref="CV46">AP46*INDEX(prod_est,$G46+$H46-1,MATCH(CV$14,$BP$14:$DP$14,0))</f>
        <v>94.942442806801765</v>
      </c>
      <c r="CW46" cm="1">
        <f t="array" ref="CW46">AQ46*INDEX(prod_est,$G46+$H46-1,MATCH(CW$14,$BP$14:$DP$14,0))</f>
        <v>93.782634556605046</v>
      </c>
      <c r="CX46" cm="1">
        <f t="array" ref="CX46">AR46*INDEX(prod_est,$G46+$H46-1,MATCH(CX$14,$BP$14:$DP$14,0))</f>
        <v>92.636994418555616</v>
      </c>
      <c r="CY46" cm="1">
        <f t="array" ref="CY46">AS46*INDEX(prod_est,$G46+$H46-1,MATCH(CY$14,$BP$14:$DP$14,0))</f>
        <v>91.505349316283485</v>
      </c>
      <c r="CZ46" cm="1">
        <f t="array" ref="CZ46">AT46*INDEX(prod_est,$G46+$H46-1,MATCH(CZ$14,$BP$14:$DP$14,0))</f>
        <v>90.387528287703887</v>
      </c>
      <c r="DA46" cm="1">
        <f t="array" ref="DA46">AU46*INDEX(prod_est,$G46+$H46-1,MATCH(DA$14,$BP$14:$DP$14,0))</f>
        <v>89.28336245918932</v>
      </c>
      <c r="DB46" cm="1">
        <f t="array" ref="DB46">AV46*INDEX(prod_est,$G46+$H46-1,MATCH(DB$14,$BP$14:$DP$14,0))</f>
        <v>88.192685020057183</v>
      </c>
      <c r="DC46" cm="1">
        <f t="array" ref="DC46">AW46*INDEX(prod_est,$G46+$H46-1,MATCH(DC$14,$BP$14:$DP$14,0))</f>
        <v>87.115331197368974</v>
      </c>
      <c r="DD46" cm="1">
        <f t="array" ref="DD46">AX46*INDEX(prod_est,$G46+$H46-1,MATCH(DD$14,$BP$14:$DP$14,0))</f>
        <v>86.051138231037484</v>
      </c>
      <c r="DE46" cm="1">
        <f t="array" ref="DE46">AY46*INDEX(prod_est,$G46+$H46-1,MATCH(DE$14,$BP$14:$DP$14,0))</f>
        <v>84.999945349237876</v>
      </c>
      <c r="DF46" cm="1">
        <f t="array" ref="DF46">AZ46*INDEX(prod_est,$G46+$H46-1,MATCH(DF$14,$BP$14:$DP$14,0))</f>
        <v>83.961593744119355</v>
      </c>
      <c r="DG46" cm="1">
        <f t="array" ref="DG46">BA46*INDEX(prod_est,$G46+$H46-1,MATCH(DG$14,$BP$14:$DP$14,0))</f>
        <v>82.935926547813338</v>
      </c>
      <c r="DH46" cm="1">
        <f t="array" ref="DH46">BB46*INDEX(prod_est,$G46+$H46-1,MATCH(DH$14,$BP$14:$DP$14,0))</f>
        <v>81.92278880873495</v>
      </c>
      <c r="DI46" cm="1">
        <f t="array" ref="DI46">BC46*INDEX(prod_est,$G46+$H46-1,MATCH(DI$14,$BP$14:$DP$14,0))</f>
        <v>80.922027468173695</v>
      </c>
      <c r="DJ46" cm="1">
        <f t="array" ref="DJ46">BD46*INDEX(prod_est,$G46+$H46-1,MATCH(DJ$14,$BP$14:$DP$14,0))</f>
        <v>79.933491337170437</v>
      </c>
      <c r="DK46" cm="1">
        <f t="array" ref="DK46">BE46*INDEX(prod_est,$G46+$H46-1,MATCH(DK$14,$BP$14:$DP$14,0))</f>
        <v>78.957031073676589</v>
      </c>
      <c r="DL46" cm="1">
        <f t="array" ref="DL46">BF46*INDEX(prod_est,$G46+$H46-1,MATCH(DL$14,$BP$14:$DP$14,0))</f>
        <v>77.992499159992477</v>
      </c>
      <c r="DM46" cm="1">
        <f t="array" ref="DM46">BG46*INDEX(prod_est,$G46+$H46-1,MATCH(DM$14,$BP$14:$DP$14,0))</f>
        <v>77.03974988048121</v>
      </c>
      <c r="DN46" cm="1">
        <f t="array" ref="DN46">BH46*INDEX(prod_est,$G46+$H46-1,MATCH(DN$14,$BP$14:$DP$14,0))</f>
        <v>76.098639299554875</v>
      </c>
      <c r="DO46" cm="1">
        <f t="array" ref="DO46">BI46*INDEX(prod_est,$G46+$H46-1,MATCH(DO$14,$BP$14:$DP$14,0))</f>
        <v>75.169025239929624</v>
      </c>
      <c r="DP46" cm="1">
        <f t="array" ref="DP46">BJ46*INDEX(prod_est,$G46+$H46-1,MATCH(DP$14,$BP$14:$DP$14,0))</f>
        <v>74.250767261146393</v>
      </c>
    </row>
    <row r="47" spans="1:120" x14ac:dyDescent="0.25">
      <c r="A47" s="10" t="s">
        <v>52</v>
      </c>
      <c r="B47" s="10" t="s">
        <v>91</v>
      </c>
      <c r="C47" s="10" t="s">
        <v>177</v>
      </c>
      <c r="D47" s="10" t="s">
        <v>37</v>
      </c>
      <c r="E47" s="61">
        <f>SUM(E15:E46)</f>
        <v>598.24699531199997</v>
      </c>
      <c r="F47" s="61">
        <f>SUM(F15:F46)</f>
        <v>553.92368832000011</v>
      </c>
      <c r="J47" s="42">
        <f t="shared" ref="J47:AN47" si="64">SUM(J15:J46)*1000</f>
        <v>9.6012952843172279</v>
      </c>
      <c r="K47" s="42">
        <f t="shared" si="64"/>
        <v>9.4840067339690339</v>
      </c>
      <c r="L47" s="42">
        <f t="shared" si="64"/>
        <v>9.3681509698892995</v>
      </c>
      <c r="M47" s="42">
        <f t="shared" si="64"/>
        <v>9.2537104892912208</v>
      </c>
      <c r="N47" s="42">
        <f t="shared" si="64"/>
        <v>9.1406680032004459</v>
      </c>
      <c r="O47" s="42">
        <f t="shared" si="64"/>
        <v>9.0290064338431684</v>
      </c>
      <c r="P47" s="42">
        <f t="shared" si="64"/>
        <v>8.9187089120661067</v>
      </c>
      <c r="Q47" s="42">
        <f t="shared" si="64"/>
        <v>8.8097587747880262</v>
      </c>
      <c r="R47" s="42">
        <f t="shared" si="64"/>
        <v>8.7021395624823779</v>
      </c>
      <c r="S47" s="42">
        <f t="shared" si="64"/>
        <v>8.5958350166906907</v>
      </c>
      <c r="T47" s="42">
        <f t="shared" si="64"/>
        <v>8.4908290775663406</v>
      </c>
      <c r="U47" s="42">
        <f t="shared" si="64"/>
        <v>8.3871058814483455</v>
      </c>
      <c r="V47" s="42">
        <f t="shared" si="64"/>
        <v>8.2846497584647416</v>
      </c>
      <c r="W47" s="42">
        <f t="shared" si="64"/>
        <v>8.1834452301653151</v>
      </c>
      <c r="X47" s="42">
        <f t="shared" si="64"/>
        <v>8.0834770071831823</v>
      </c>
      <c r="Y47" s="42">
        <f t="shared" si="64"/>
        <v>7.9847299869249788</v>
      </c>
      <c r="Z47" s="42">
        <f t="shared" si="64"/>
        <v>7.8871892512892474</v>
      </c>
      <c r="AA47" s="42">
        <f t="shared" si="64"/>
        <v>7.7908400644127029</v>
      </c>
      <c r="AB47" s="42">
        <f t="shared" si="64"/>
        <v>7.6956678704440256</v>
      </c>
      <c r="AC47" s="42">
        <f t="shared" si="64"/>
        <v>7.6016582913448509</v>
      </c>
      <c r="AD47" s="42">
        <f t="shared" si="64"/>
        <v>7.5087971247176277</v>
      </c>
      <c r="AE47" s="42">
        <f t="shared" si="64"/>
        <v>7.4170703416599988</v>
      </c>
      <c r="AF47" s="42">
        <f t="shared" si="64"/>
        <v>7.3264640846454014</v>
      </c>
      <c r="AG47" s="42">
        <f t="shared" si="64"/>
        <v>7.2369646654295634</v>
      </c>
      <c r="AH47" s="42">
        <f t="shared" si="64"/>
        <v>7.1485585629825552</v>
      </c>
      <c r="AI47" s="42">
        <f t="shared" si="64"/>
        <v>7.0612324214461211</v>
      </c>
      <c r="AJ47" s="42">
        <f t="shared" si="64"/>
        <v>6.9749730481159533</v>
      </c>
      <c r="AK47" s="42">
        <f t="shared" si="64"/>
        <v>6.889767411448628</v>
      </c>
      <c r="AL47" s="42">
        <f t="shared" si="64"/>
        <v>6.8056026390928643</v>
      </c>
      <c r="AM47" s="42">
        <f t="shared" si="64"/>
        <v>6.722466015944855</v>
      </c>
      <c r="AN47" s="42">
        <f t="shared" si="64"/>
        <v>6.6403449822273455</v>
      </c>
      <c r="AO47" s="42">
        <f t="shared" ref="AO47:BJ47" si="65">SUM(AO15:AO46)*1000</f>
        <v>6.5592271315921824</v>
      </c>
      <c r="AP47">
        <f t="shared" si="65"/>
        <v>6.4791002092460284</v>
      </c>
      <c r="AQ47">
        <f t="shared" si="65"/>
        <v>6.3999521100989893</v>
      </c>
      <c r="AR47">
        <f t="shared" si="65"/>
        <v>6.3217708769358474</v>
      </c>
      <c r="AS47">
        <f t="shared" si="65"/>
        <v>6.2445446986096416</v>
      </c>
      <c r="AT47">
        <f t="shared" si="65"/>
        <v>6.1682619082573105</v>
      </c>
      <c r="AU47">
        <f t="shared" si="65"/>
        <v>6.0929109815371199</v>
      </c>
      <c r="AV47">
        <f t="shared" si="65"/>
        <v>6.0184805348876615</v>
      </c>
      <c r="AW47">
        <f t="shared" si="65"/>
        <v>5.9449593238080674</v>
      </c>
      <c r="AX47">
        <f t="shared" si="65"/>
        <v>5.8723362411592763</v>
      </c>
      <c r="AY47">
        <f t="shared" si="65"/>
        <v>5.8006003154860233</v>
      </c>
      <c r="AZ47">
        <f t="shared" si="65"/>
        <v>5.7297407093593469</v>
      </c>
      <c r="BA47">
        <f t="shared" si="65"/>
        <v>5.659746717739333</v>
      </c>
      <c r="BB47">
        <f t="shared" si="65"/>
        <v>5.5906077663578584</v>
      </c>
      <c r="BC47">
        <f t="shared" si="65"/>
        <v>5.5223134101211011</v>
      </c>
      <c r="BD47">
        <f t="shared" si="65"/>
        <v>5.4548533315315533</v>
      </c>
      <c r="BE47">
        <f t="shared" si="65"/>
        <v>5.3882173391293229</v>
      </c>
      <c r="BF47">
        <f t="shared" si="65"/>
        <v>5.3223953659524579</v>
      </c>
      <c r="BG47">
        <f t="shared" si="65"/>
        <v>5.2573774680161067</v>
      </c>
      <c r="BH47">
        <f t="shared" si="65"/>
        <v>5.1931538228102285</v>
      </c>
      <c r="BI47">
        <f t="shared" si="65"/>
        <v>5.1297147278156707</v>
      </c>
      <c r="BJ47">
        <f t="shared" si="65"/>
        <v>5.0670505990383781</v>
      </c>
    </row>
    <row r="49" spans="1:120" x14ac:dyDescent="0.25">
      <c r="BN49" s="56" t="s">
        <v>165</v>
      </c>
      <c r="BO49">
        <f t="shared" ref="BO49:BO50" si="66">BP49</f>
        <v>1</v>
      </c>
      <c r="BP49">
        <f t="shared" ref="BP49:CU49" si="67">1-BP50</f>
        <v>1</v>
      </c>
      <c r="BQ49">
        <f t="shared" si="67"/>
        <v>1</v>
      </c>
      <c r="BR49">
        <f t="shared" si="67"/>
        <v>1</v>
      </c>
      <c r="BS49">
        <f t="shared" si="67"/>
        <v>1</v>
      </c>
      <c r="BT49">
        <f t="shared" si="67"/>
        <v>1</v>
      </c>
      <c r="BU49">
        <f t="shared" si="67"/>
        <v>1</v>
      </c>
      <c r="BV49">
        <f t="shared" si="67"/>
        <v>1</v>
      </c>
      <c r="BW49">
        <f t="shared" si="67"/>
        <v>1</v>
      </c>
      <c r="BX49">
        <f t="shared" si="67"/>
        <v>1</v>
      </c>
      <c r="BY49">
        <f t="shared" si="67"/>
        <v>1</v>
      </c>
      <c r="BZ49">
        <f t="shared" si="67"/>
        <v>1</v>
      </c>
      <c r="CA49">
        <f t="shared" si="67"/>
        <v>1</v>
      </c>
      <c r="CB49">
        <f t="shared" si="67"/>
        <v>1</v>
      </c>
      <c r="CC49">
        <f t="shared" si="67"/>
        <v>1</v>
      </c>
      <c r="CD49">
        <f t="shared" si="67"/>
        <v>1</v>
      </c>
      <c r="CE49">
        <f t="shared" si="67"/>
        <v>1</v>
      </c>
      <c r="CF49">
        <f t="shared" si="67"/>
        <v>1</v>
      </c>
      <c r="CG49">
        <f t="shared" si="67"/>
        <v>1</v>
      </c>
      <c r="CH49">
        <f t="shared" si="67"/>
        <v>1</v>
      </c>
      <c r="CI49">
        <f t="shared" si="67"/>
        <v>1</v>
      </c>
      <c r="CJ49">
        <f t="shared" si="67"/>
        <v>1</v>
      </c>
      <c r="CK49">
        <f t="shared" si="67"/>
        <v>1</v>
      </c>
      <c r="CL49">
        <f t="shared" si="67"/>
        <v>1</v>
      </c>
      <c r="CM49">
        <f t="shared" si="67"/>
        <v>1</v>
      </c>
      <c r="CN49">
        <f t="shared" si="67"/>
        <v>1</v>
      </c>
      <c r="CO49">
        <f t="shared" si="67"/>
        <v>1</v>
      </c>
      <c r="CP49">
        <f t="shared" si="67"/>
        <v>1</v>
      </c>
      <c r="CQ49">
        <f t="shared" si="67"/>
        <v>1</v>
      </c>
      <c r="CR49">
        <f t="shared" si="67"/>
        <v>1</v>
      </c>
      <c r="CS49">
        <f t="shared" si="67"/>
        <v>1</v>
      </c>
      <c r="CT49">
        <f t="shared" si="67"/>
        <v>1</v>
      </c>
      <c r="CU49">
        <f t="shared" si="67"/>
        <v>1</v>
      </c>
      <c r="CV49">
        <f t="shared" ref="CV49:DP49" si="68">1-CV50</f>
        <v>1</v>
      </c>
      <c r="CW49">
        <f t="shared" si="68"/>
        <v>1</v>
      </c>
      <c r="CX49">
        <f t="shared" si="68"/>
        <v>1</v>
      </c>
      <c r="CY49">
        <f t="shared" si="68"/>
        <v>1</v>
      </c>
      <c r="CZ49">
        <f t="shared" si="68"/>
        <v>1</v>
      </c>
      <c r="DA49">
        <f t="shared" si="68"/>
        <v>1</v>
      </c>
      <c r="DB49">
        <f t="shared" si="68"/>
        <v>1</v>
      </c>
      <c r="DC49">
        <f t="shared" si="68"/>
        <v>1</v>
      </c>
      <c r="DD49">
        <f t="shared" si="68"/>
        <v>1</v>
      </c>
      <c r="DE49">
        <f t="shared" si="68"/>
        <v>1</v>
      </c>
      <c r="DF49">
        <f t="shared" si="68"/>
        <v>1</v>
      </c>
      <c r="DG49">
        <f t="shared" si="68"/>
        <v>1</v>
      </c>
      <c r="DH49">
        <f t="shared" si="68"/>
        <v>1</v>
      </c>
      <c r="DI49">
        <f t="shared" si="68"/>
        <v>1</v>
      </c>
      <c r="DJ49">
        <f t="shared" si="68"/>
        <v>1</v>
      </c>
      <c r="DK49">
        <f t="shared" si="68"/>
        <v>1</v>
      </c>
      <c r="DL49">
        <f t="shared" si="68"/>
        <v>1</v>
      </c>
      <c r="DM49">
        <f t="shared" si="68"/>
        <v>1</v>
      </c>
      <c r="DN49">
        <f t="shared" si="68"/>
        <v>1</v>
      </c>
      <c r="DO49">
        <f t="shared" si="68"/>
        <v>1</v>
      </c>
      <c r="DP49">
        <f t="shared" si="68"/>
        <v>1</v>
      </c>
    </row>
    <row r="50" spans="1:120" x14ac:dyDescent="0.25">
      <c r="BN50" s="56" t="s">
        <v>166</v>
      </c>
      <c r="BO50">
        <f t="shared" si="66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0</v>
      </c>
      <c r="CC50">
        <f>INDEX(Cement_assumptions!$C$85:$BC$105,MATCH($BK$58,Cement_assumptions!$A$85:$A$105,0),MATCH(CC57,$BP$57:$DP$57,0))</f>
        <v>0</v>
      </c>
      <c r="CD50">
        <f>INDEX(Cement_assumptions!$C$85:$BC$105,MATCH($BK$58,Cement_assumptions!$A$85:$A$105,0),MATCH(CD57,$BP$57:$DP$57,0))</f>
        <v>0</v>
      </c>
      <c r="CE50">
        <f>INDEX(Cement_assumptions!$C$85:$BC$105,MATCH($BK$58,Cement_assumptions!$A$85:$A$105,0),MATCH(CE57,$BP$57:$DP$57,0))</f>
        <v>0</v>
      </c>
      <c r="CF50">
        <f>INDEX(Cement_assumptions!$C$85:$BC$105,MATCH($BK$58,Cement_assumptions!$A$85:$A$105,0),MATCH(CF57,$BP$57:$DP$57,0))</f>
        <v>0</v>
      </c>
      <c r="CG50">
        <f>INDEX(Cement_assumptions!$C$85:$BC$105,MATCH($BK$58,Cement_assumptions!$A$85:$A$105,0),MATCH(CG57,$BP$57:$DP$57,0))</f>
        <v>0</v>
      </c>
      <c r="CH50">
        <f>INDEX(Cement_assumptions!$C$85:$BC$105,MATCH($BK$58,Cement_assumptions!$A$85:$A$105,0),MATCH(CH57,$BP$57:$DP$57,0))</f>
        <v>0</v>
      </c>
      <c r="CI50">
        <f>INDEX(Cement_assumptions!$C$85:$BC$105,MATCH($BK$58,Cement_assumptions!$A$85:$A$105,0),MATCH(CI57,$BP$57:$DP$57,0))</f>
        <v>0</v>
      </c>
      <c r="CJ50">
        <f>INDEX(Cement_assumptions!$C$85:$BC$105,MATCH($BK$58,Cement_assumptions!$A$85:$A$105,0),MATCH(CJ57,$BP$57:$DP$57,0))</f>
        <v>0</v>
      </c>
      <c r="CK50">
        <f>INDEX(Cement_assumptions!$C$85:$BC$105,MATCH($BK$58,Cement_assumptions!$A$85:$A$105,0),MATCH(CK57,$BP$57:$DP$57,0))</f>
        <v>0</v>
      </c>
      <c r="CL50">
        <f>INDEX(Cement_assumptions!$C$85:$BC$105,MATCH($BK$58,Cement_assumptions!$A$85:$A$105,0),MATCH(CL57,$BP$57:$DP$57,0))</f>
        <v>0</v>
      </c>
      <c r="CM50">
        <f>INDEX(Cement_assumptions!$C$85:$BC$105,MATCH($BK$58,Cement_assumptions!$A$85:$A$105,0),MATCH(CM57,$BP$57:$DP$57,0))</f>
        <v>0</v>
      </c>
      <c r="CN50">
        <f>INDEX(Cement_assumptions!$C$85:$BC$105,MATCH($BK$58,Cement_assumptions!$A$85:$A$105,0),MATCH(CN57,$BP$57:$DP$57,0))</f>
        <v>0</v>
      </c>
      <c r="CO50">
        <f>INDEX(Cement_assumptions!$C$85:$BC$105,MATCH($BK$58,Cement_assumptions!$A$85:$A$105,0),MATCH(CO57,$BP$57:$DP$57,0))</f>
        <v>0</v>
      </c>
      <c r="CP50">
        <f>INDEX(Cement_assumptions!$C$85:$BC$105,MATCH($BK$58,Cement_assumptions!$A$85:$A$105,0),MATCH(CP57,$BP$57:$DP$57,0))</f>
        <v>0</v>
      </c>
      <c r="CQ50">
        <f>INDEX(Cement_assumptions!$C$85:$BC$105,MATCH($BK$58,Cement_assumptions!$A$85:$A$105,0),MATCH(CQ57,$BP$57:$DP$57,0))</f>
        <v>0</v>
      </c>
      <c r="CR50">
        <f>INDEX(Cement_assumptions!$C$85:$BC$105,MATCH($BK$58,Cement_assumptions!$A$85:$A$105,0),MATCH(CR57,$BP$57:$DP$57,0))</f>
        <v>0</v>
      </c>
      <c r="CS50">
        <f>INDEX(Cement_assumptions!$C$85:$BC$105,MATCH($BK$58,Cement_assumptions!$A$85:$A$105,0),MATCH(CS57,$BP$57:$DP$57,0))</f>
        <v>0</v>
      </c>
      <c r="CT50">
        <f>INDEX(Cement_assumptions!$C$85:$BC$105,MATCH($BK$58,Cement_assumptions!$A$85:$A$105,0),MATCH(CT57,$BP$57:$DP$57,0))</f>
        <v>0</v>
      </c>
      <c r="CU50">
        <f>INDEX(Cement_assumptions!$C$85:$BC$105,MATCH($BK$58,Cement_assumptions!$A$85:$A$105,0),MATCH(CU57,$BP$57:$DP$57,0))</f>
        <v>0</v>
      </c>
      <c r="CV50">
        <f>INDEX(Cement_assumptions!$C$85:$BC$105,MATCH($BK$58,Cement_assumptions!$A$85:$A$105,0),MATCH(CV57,$BP$57:$DP$57,0))</f>
        <v>0</v>
      </c>
      <c r="CW50">
        <f>INDEX(Cement_assumptions!$C$85:$BC$105,MATCH($BK$58,Cement_assumptions!$A$85:$A$105,0),MATCH(CW57,$BP$57:$DP$57,0))</f>
        <v>0</v>
      </c>
      <c r="CX50">
        <f>INDEX(Cement_assumptions!$C$85:$BC$105,MATCH($BK$58,Cement_assumptions!$A$85:$A$105,0),MATCH(CX57,$BP$57:$DP$57,0))</f>
        <v>0</v>
      </c>
      <c r="CY50">
        <f>INDEX(Cement_assumptions!$C$85:$BC$105,MATCH($BK$58,Cement_assumptions!$A$85:$A$105,0),MATCH(CY57,$BP$57:$DP$57,0))</f>
        <v>0</v>
      </c>
      <c r="CZ50">
        <f>INDEX(Cement_assumptions!$C$85:$BC$105,MATCH($BK$58,Cement_assumptions!$A$85:$A$105,0),MATCH(CZ57,$BP$57:$DP$57,0))</f>
        <v>0</v>
      </c>
      <c r="DA50">
        <f>INDEX(Cement_assumptions!$C$85:$BC$105,MATCH($BK$58,Cement_assumptions!$A$85:$A$105,0),MATCH(DA57,$BP$57:$DP$57,0))</f>
        <v>0</v>
      </c>
      <c r="DB50">
        <f>INDEX(Cement_assumptions!$C$85:$BC$105,MATCH($BK$58,Cement_assumptions!$A$85:$A$105,0),MATCH(DB57,$BP$57:$DP$57,0))</f>
        <v>0</v>
      </c>
      <c r="DC50">
        <f>INDEX(Cement_assumptions!$C$85:$BC$105,MATCH($BK$58,Cement_assumptions!$A$85:$A$105,0),MATCH(DC57,$BP$57:$DP$57,0))</f>
        <v>0</v>
      </c>
      <c r="DD50">
        <f>INDEX(Cement_assumptions!$C$85:$BC$105,MATCH($BK$58,Cement_assumptions!$A$85:$A$105,0),MATCH(DD57,$BP$57:$DP$57,0))</f>
        <v>0</v>
      </c>
      <c r="DE50">
        <f>INDEX(Cement_assumptions!$C$85:$BC$105,MATCH($BK$58,Cement_assumptions!$A$85:$A$105,0),MATCH(DE57,$BP$57:$DP$57,0))</f>
        <v>0</v>
      </c>
      <c r="DF50">
        <f>INDEX(Cement_assumptions!$C$85:$BC$105,MATCH($BK$58,Cement_assumptions!$A$85:$A$105,0),MATCH(DF57,$BP$57:$DP$57,0))</f>
        <v>0</v>
      </c>
      <c r="DG50">
        <f>INDEX(Cement_assumptions!$C$85:$BC$105,MATCH($BK$58,Cement_assumptions!$A$85:$A$105,0),MATCH(DG57,$BP$57:$DP$57,0))</f>
        <v>0</v>
      </c>
      <c r="DH50">
        <f>INDEX(Cement_assumptions!$C$85:$BC$105,MATCH($BK$58,Cement_assumptions!$A$85:$A$105,0),MATCH(DH57,$BP$57:$DP$57,0))</f>
        <v>0</v>
      </c>
      <c r="DI50">
        <f>INDEX(Cement_assumptions!$C$85:$BC$105,MATCH($BK$58,Cement_assumptions!$A$85:$A$105,0),MATCH(DI57,$BP$57:$DP$57,0))</f>
        <v>0</v>
      </c>
      <c r="DJ50">
        <f>INDEX(Cement_assumptions!$C$85:$BC$105,MATCH($BK$58,Cement_assumptions!$A$85:$A$105,0),MATCH(DJ57,$BP$57:$DP$57,0))</f>
        <v>0</v>
      </c>
      <c r="DK50">
        <f>INDEX(Cement_assumptions!$C$85:$BC$105,MATCH($BK$58,Cement_assumptions!$A$85:$A$105,0),MATCH(DK57,$BP$57:$DP$57,0))</f>
        <v>0</v>
      </c>
      <c r="DL50">
        <f>INDEX(Cement_assumptions!$C$85:$BC$105,MATCH($BK$58,Cement_assumptions!$A$85:$A$105,0),MATCH(DL57,$BP$57:$DP$57,0))</f>
        <v>0</v>
      </c>
      <c r="DM50">
        <f>INDEX(Cement_assumptions!$C$85:$BC$105,MATCH($BK$58,Cement_assumptions!$A$85:$A$105,0),MATCH(DM57,$BP$57:$DP$57,0))</f>
        <v>0</v>
      </c>
      <c r="DN50">
        <f>INDEX(Cement_assumptions!$C$85:$BC$105,MATCH($BK$58,Cement_assumptions!$A$85:$A$105,0),MATCH(DN57,$BP$57:$DP$57,0))</f>
        <v>0</v>
      </c>
      <c r="DO50">
        <f>INDEX(Cement_assumptions!$C$85:$BC$105,MATCH($BK$58,Cement_assumptions!$A$85:$A$105,0),MATCH(DO57,$BP$57:$DP$57,0))</f>
        <v>0</v>
      </c>
      <c r="DP50">
        <f>INDEX(Cement_assumptions!$C$85:$BC$105,MATCH($BK$58,Cement_assumptions!$A$85:$A$105,0),MATCH(DP57,$BP$57:$DP$57,0))</f>
        <v>0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69">A15</f>
        <v>16_RUS</v>
      </c>
      <c r="B58" s="65" t="str">
        <f t="shared" si="69"/>
        <v>1_x_coal_thermal</v>
      </c>
      <c r="C58" s="65" t="str">
        <f t="shared" si="69"/>
        <v>1_x_coal_thermal</v>
      </c>
      <c r="D58" s="66" t="s">
        <v>171</v>
      </c>
      <c r="E58" s="66">
        <f t="shared" ref="E58:E89" si="70">E15</f>
        <v>32.47219278</v>
      </c>
      <c r="F58" s="66">
        <v>30.604293827999999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1">A58</f>
        <v>16_RUS</v>
      </c>
      <c r="BL58" s="65" t="str">
        <f t="shared" ref="BL58:BL89" si="72">"d_ind_cem_"&amp;C58</f>
        <v>d_ind_cem_1_x_coal_thermal</v>
      </c>
      <c r="BM58" s="65"/>
      <c r="BN58" s="65"/>
      <c r="BO58" s="65">
        <f t="shared" ref="BO58:CU58" si="73">BO$49*BO15</f>
        <v>32.47219278</v>
      </c>
      <c r="BP58" s="65">
        <f t="shared" si="73"/>
        <v>30.604293827999999</v>
      </c>
      <c r="BQ58" s="65">
        <f t="shared" si="73"/>
        <v>30.683891075157714</v>
      </c>
      <c r="BR58" s="65">
        <f t="shared" si="73"/>
        <v>28.456418192271901</v>
      </c>
      <c r="BS58" s="65">
        <f t="shared" si="73"/>
        <v>28.860897423307552</v>
      </c>
      <c r="BT58" s="65">
        <f t="shared" si="73"/>
        <v>29.267288144276424</v>
      </c>
      <c r="BU58" s="65">
        <f t="shared" si="73"/>
        <v>29.67559756211206</v>
      </c>
      <c r="BV58" s="65">
        <f t="shared" si="73"/>
        <v>30.085832908305971</v>
      </c>
      <c r="BW58" s="65">
        <f t="shared" si="73"/>
        <v>30.498001438986996</v>
      </c>
      <c r="BX58" s="65">
        <f t="shared" si="73"/>
        <v>30.912110435000244</v>
      </c>
      <c r="BY58" s="65">
        <f t="shared" si="73"/>
        <v>31.328167201986908</v>
      </c>
      <c r="BZ58" s="65">
        <f t="shared" si="73"/>
        <v>31.409647136854598</v>
      </c>
      <c r="CA58" s="65">
        <f t="shared" si="73"/>
        <v>31.491338988996009</v>
      </c>
      <c r="CB58" s="65">
        <f t="shared" si="73"/>
        <v>31.573243309576764</v>
      </c>
      <c r="CC58" s="65">
        <f t="shared" si="73"/>
        <v>31.561798008877069</v>
      </c>
      <c r="CD58" s="65">
        <f t="shared" si="73"/>
        <v>31.643885582959804</v>
      </c>
      <c r="CE58" s="65">
        <f t="shared" si="73"/>
        <v>31.726186654696146</v>
      </c>
      <c r="CF58" s="65">
        <f t="shared" si="73"/>
        <v>31.808701779362003</v>
      </c>
      <c r="CG58" s="65">
        <f t="shared" si="73"/>
        <v>31.891431513677347</v>
      </c>
      <c r="CH58" s="65">
        <f t="shared" si="73"/>
        <v>31.974376415810227</v>
      </c>
      <c r="CI58" s="65">
        <f t="shared" si="73"/>
        <v>32.057537045380322</v>
      </c>
      <c r="CJ58" s="65">
        <f t="shared" si="73"/>
        <v>32.140913963462808</v>
      </c>
      <c r="CK58" s="65">
        <f t="shared" si="73"/>
        <v>32.224507732592222</v>
      </c>
      <c r="CL58" s="65">
        <f t="shared" si="73"/>
        <v>32.30831891676609</v>
      </c>
      <c r="CM58" s="65">
        <f t="shared" si="73"/>
        <v>32.392348081448731</v>
      </c>
      <c r="CN58" s="65">
        <f t="shared" si="73"/>
        <v>32.47659579357537</v>
      </c>
      <c r="CO58" s="65">
        <f t="shared" si="73"/>
        <v>32.5610626215555</v>
      </c>
      <c r="CP58" s="65">
        <f t="shared" si="73"/>
        <v>32.645749135277192</v>
      </c>
      <c r="CQ58" s="65">
        <f t="shared" si="73"/>
        <v>32.73065590611057</v>
      </c>
      <c r="CR58" s="65">
        <f t="shared" si="73"/>
        <v>32.815783506911828</v>
      </c>
      <c r="CS58" s="65">
        <f t="shared" si="73"/>
        <v>32.901132512027083</v>
      </c>
      <c r="CT58" s="65">
        <f t="shared" si="73"/>
        <v>32.986703497296304</v>
      </c>
      <c r="CU58" s="65">
        <f t="shared" si="73"/>
        <v>33.072497040056987</v>
      </c>
      <c r="CV58" s="65">
        <f t="shared" ref="CV58:DP58" si="74">CV$49*CV15</f>
        <v>33.158513719148416</v>
      </c>
      <c r="CW58" s="65">
        <f t="shared" si="74"/>
        <v>32.75345232996564</v>
      </c>
      <c r="CX58" s="65">
        <f t="shared" si="74"/>
        <v>32.353339133889357</v>
      </c>
      <c r="CY58" s="65">
        <f t="shared" si="74"/>
        <v>31.958113684242409</v>
      </c>
      <c r="CZ58" s="65">
        <f t="shared" si="74"/>
        <v>31.567716272758769</v>
      </c>
      <c r="DA58" s="65">
        <f t="shared" si="74"/>
        <v>31.182087920563138</v>
      </c>
      <c r="DB58" s="65">
        <f t="shared" si="74"/>
        <v>30.801170369260802</v>
      </c>
      <c r="DC58" s="65">
        <f t="shared" si="74"/>
        <v>30.424906072136309</v>
      </c>
      <c r="DD58" s="65">
        <f t="shared" si="74"/>
        <v>30.053238185459644</v>
      </c>
      <c r="DE58" s="65">
        <f t="shared" si="74"/>
        <v>29.68611055989863</v>
      </c>
      <c r="DF58" s="65">
        <f t="shared" si="74"/>
        <v>29.323467732036235</v>
      </c>
      <c r="DG58" s="65">
        <f t="shared" si="74"/>
        <v>28.965254915991476</v>
      </c>
      <c r="DH58" s="65">
        <f t="shared" si="74"/>
        <v>28.611417995142716</v>
      </c>
      <c r="DI58" s="65">
        <f t="shared" si="74"/>
        <v>28.261903513952053</v>
      </c>
      <c r="DJ58" s="65">
        <f t="shared" si="74"/>
        <v>27.916658669889571</v>
      </c>
      <c r="DK58" s="65">
        <f t="shared" si="74"/>
        <v>27.575631305456263</v>
      </c>
      <c r="DL58" s="65">
        <f t="shared" si="74"/>
        <v>27.238769900304383</v>
      </c>
      <c r="DM58" s="65">
        <f t="shared" si="74"/>
        <v>26.906023563454074</v>
      </c>
      <c r="DN58" s="65">
        <f t="shared" si="74"/>
        <v>26.577342025605063</v>
      </c>
      <c r="DO58" s="65">
        <f t="shared" si="74"/>
        <v>26.252675631542274</v>
      </c>
      <c r="DP58" s="65">
        <f t="shared" si="74"/>
        <v>25.931975332634231</v>
      </c>
    </row>
    <row r="59" spans="1:120" x14ac:dyDescent="0.25">
      <c r="A59" s="65" t="str">
        <f t="shared" si="69"/>
        <v>16_RUS</v>
      </c>
      <c r="B59" s="65" t="str">
        <f t="shared" si="69"/>
        <v>1_1_coking_coal</v>
      </c>
      <c r="C59" s="65" t="str">
        <f t="shared" si="69"/>
        <v>1_1_coking_coal</v>
      </c>
      <c r="D59" s="66" t="s">
        <v>171</v>
      </c>
      <c r="E59" s="66">
        <f t="shared" si="70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1"/>
        <v>16_RUS</v>
      </c>
      <c r="BL59" s="65" t="str">
        <f t="shared" si="72"/>
        <v>d_ind_cem_1_1_coking_coal</v>
      </c>
      <c r="BM59" s="65"/>
      <c r="BN59" s="65"/>
      <c r="BO59" s="65">
        <f t="shared" ref="BO59:CV59" si="75">BO$49*BO16</f>
        <v>0</v>
      </c>
      <c r="BP59" s="65">
        <f t="shared" si="75"/>
        <v>0</v>
      </c>
      <c r="BQ59" s="65">
        <f t="shared" si="75"/>
        <v>0</v>
      </c>
      <c r="BR59" s="65">
        <f t="shared" si="75"/>
        <v>0</v>
      </c>
      <c r="BS59" s="65">
        <f t="shared" si="75"/>
        <v>0</v>
      </c>
      <c r="BT59" s="65">
        <f t="shared" si="75"/>
        <v>0</v>
      </c>
      <c r="BU59" s="65">
        <f t="shared" si="75"/>
        <v>0</v>
      </c>
      <c r="BV59" s="65">
        <f t="shared" si="75"/>
        <v>0</v>
      </c>
      <c r="BW59" s="65">
        <f t="shared" si="75"/>
        <v>0</v>
      </c>
      <c r="BX59" s="65">
        <f t="shared" si="75"/>
        <v>0</v>
      </c>
      <c r="BY59" s="65">
        <f t="shared" si="75"/>
        <v>0</v>
      </c>
      <c r="BZ59" s="65">
        <f t="shared" si="75"/>
        <v>0</v>
      </c>
      <c r="CA59" s="65">
        <f t="shared" si="75"/>
        <v>0</v>
      </c>
      <c r="CB59" s="65">
        <f t="shared" si="75"/>
        <v>0</v>
      </c>
      <c r="CC59" s="65">
        <f t="shared" si="75"/>
        <v>0</v>
      </c>
      <c r="CD59" s="65">
        <f t="shared" si="75"/>
        <v>0</v>
      </c>
      <c r="CE59" s="65">
        <f t="shared" si="75"/>
        <v>0</v>
      </c>
      <c r="CF59" s="65">
        <f t="shared" si="75"/>
        <v>0</v>
      </c>
      <c r="CG59" s="65">
        <f t="shared" si="75"/>
        <v>0</v>
      </c>
      <c r="CH59" s="65">
        <f t="shared" si="75"/>
        <v>0</v>
      </c>
      <c r="CI59" s="65">
        <f t="shared" si="75"/>
        <v>0</v>
      </c>
      <c r="CJ59" s="65">
        <f t="shared" si="75"/>
        <v>0</v>
      </c>
      <c r="CK59" s="65">
        <f t="shared" si="75"/>
        <v>0</v>
      </c>
      <c r="CL59" s="65">
        <f t="shared" si="75"/>
        <v>0</v>
      </c>
      <c r="CM59" s="65">
        <f t="shared" si="75"/>
        <v>0</v>
      </c>
      <c r="CN59" s="65">
        <f t="shared" si="75"/>
        <v>0</v>
      </c>
      <c r="CO59" s="65">
        <f t="shared" si="75"/>
        <v>0</v>
      </c>
      <c r="CP59" s="65">
        <f t="shared" si="75"/>
        <v>0</v>
      </c>
      <c r="CQ59" s="65">
        <f t="shared" si="75"/>
        <v>0</v>
      </c>
      <c r="CR59" s="65">
        <f t="shared" si="75"/>
        <v>0</v>
      </c>
      <c r="CS59" s="65">
        <f t="shared" si="75"/>
        <v>0</v>
      </c>
      <c r="CT59" s="65">
        <f t="shared" si="75"/>
        <v>0</v>
      </c>
      <c r="CU59" s="65">
        <f t="shared" si="75"/>
        <v>0</v>
      </c>
      <c r="CV59" s="65">
        <f t="shared" si="75"/>
        <v>0</v>
      </c>
      <c r="CW59" s="65">
        <f t="shared" ref="CW59:DP59" si="76">CW$49*CW16</f>
        <v>0</v>
      </c>
      <c r="CX59" s="65">
        <f t="shared" si="76"/>
        <v>0</v>
      </c>
      <c r="CY59" s="65">
        <f t="shared" si="76"/>
        <v>0</v>
      </c>
      <c r="CZ59" s="65">
        <f t="shared" si="76"/>
        <v>0</v>
      </c>
      <c r="DA59" s="65">
        <f t="shared" si="76"/>
        <v>0</v>
      </c>
      <c r="DB59" s="65">
        <f t="shared" si="76"/>
        <v>0</v>
      </c>
      <c r="DC59" s="65">
        <f t="shared" si="76"/>
        <v>0</v>
      </c>
      <c r="DD59" s="65">
        <f t="shared" si="76"/>
        <v>0</v>
      </c>
      <c r="DE59" s="65">
        <f t="shared" si="76"/>
        <v>0</v>
      </c>
      <c r="DF59" s="65">
        <f t="shared" si="76"/>
        <v>0</v>
      </c>
      <c r="DG59" s="65">
        <f t="shared" si="76"/>
        <v>0</v>
      </c>
      <c r="DH59" s="65">
        <f t="shared" si="76"/>
        <v>0</v>
      </c>
      <c r="DI59" s="65">
        <f t="shared" si="76"/>
        <v>0</v>
      </c>
      <c r="DJ59" s="65">
        <f t="shared" si="76"/>
        <v>0</v>
      </c>
      <c r="DK59" s="65">
        <f t="shared" si="76"/>
        <v>0</v>
      </c>
      <c r="DL59" s="65">
        <f t="shared" si="76"/>
        <v>0</v>
      </c>
      <c r="DM59" s="65">
        <f t="shared" si="76"/>
        <v>0</v>
      </c>
      <c r="DN59" s="65">
        <f t="shared" si="76"/>
        <v>0</v>
      </c>
      <c r="DO59" s="65">
        <f t="shared" si="76"/>
        <v>0</v>
      </c>
      <c r="DP59" s="65">
        <f t="shared" si="76"/>
        <v>0</v>
      </c>
    </row>
    <row r="60" spans="1:120" x14ac:dyDescent="0.25">
      <c r="A60" s="65" t="str">
        <f t="shared" si="69"/>
        <v>16_RUS</v>
      </c>
      <c r="B60" s="65" t="str">
        <f t="shared" si="69"/>
        <v>1_5_lignite</v>
      </c>
      <c r="C60" s="65" t="str">
        <f t="shared" si="69"/>
        <v>1_5_lignite</v>
      </c>
      <c r="D60" s="66" t="s">
        <v>171</v>
      </c>
      <c r="E60" s="66">
        <f t="shared" si="70"/>
        <v>0.53063503200000006</v>
      </c>
      <c r="F60" s="66">
        <v>0.43111479600000002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1"/>
        <v>16_RUS</v>
      </c>
      <c r="BL60" s="65" t="str">
        <f t="shared" si="72"/>
        <v>d_ind_cem_1_5_lignite</v>
      </c>
      <c r="BM60" s="65"/>
      <c r="BN60" s="65"/>
      <c r="BO60" s="65">
        <f t="shared" ref="BO60:CV60" si="77">BO$49*BO17</f>
        <v>0.53063503200000006</v>
      </c>
      <c r="BP60" s="65">
        <f t="shared" si="77"/>
        <v>0.43111479600000002</v>
      </c>
      <c r="BQ60" s="65">
        <f t="shared" si="77"/>
        <v>0.43223606189698222</v>
      </c>
      <c r="BR60" s="65">
        <f t="shared" si="77"/>
        <v>0.40085822573785251</v>
      </c>
      <c r="BS60" s="65">
        <f t="shared" si="77"/>
        <v>0.40655602037262473</v>
      </c>
      <c r="BT60" s="65">
        <f t="shared" si="77"/>
        <v>0.41228074167321871</v>
      </c>
      <c r="BU60" s="65">
        <f t="shared" si="77"/>
        <v>0.41803249116184898</v>
      </c>
      <c r="BV60" s="65">
        <f t="shared" si="77"/>
        <v>0.4238113707066718</v>
      </c>
      <c r="BW60" s="65">
        <f t="shared" si="77"/>
        <v>0.42961748252290333</v>
      </c>
      <c r="BX60" s="65">
        <f t="shared" si="77"/>
        <v>0.43545092917393108</v>
      </c>
      <c r="BY60" s="65">
        <f t="shared" si="77"/>
        <v>0.44131181357243887</v>
      </c>
      <c r="BZ60" s="65">
        <f t="shared" si="77"/>
        <v>0.44245960040575044</v>
      </c>
      <c r="CA60" s="65">
        <f t="shared" si="77"/>
        <v>0.44361037246305529</v>
      </c>
      <c r="CB60" s="65">
        <f t="shared" si="77"/>
        <v>0.44476413750848115</v>
      </c>
      <c r="CC60" s="65">
        <f t="shared" si="77"/>
        <v>0.44460291050863476</v>
      </c>
      <c r="CD60" s="65">
        <f t="shared" si="77"/>
        <v>0.44575925699889213</v>
      </c>
      <c r="CE60" s="65">
        <f t="shared" si="77"/>
        <v>0.44691861097554664</v>
      </c>
      <c r="CF60" s="65">
        <f t="shared" si="77"/>
        <v>0.44808098026062682</v>
      </c>
      <c r="CG60" s="65">
        <f t="shared" si="77"/>
        <v>0.44924637269650336</v>
      </c>
      <c r="CH60" s="65">
        <f t="shared" si="77"/>
        <v>0.4504147961459456</v>
      </c>
      <c r="CI60" s="65">
        <f t="shared" si="77"/>
        <v>0.45158625849217177</v>
      </c>
      <c r="CJ60" s="65">
        <f t="shared" si="77"/>
        <v>0.45276076763890311</v>
      </c>
      <c r="CK60" s="65">
        <f t="shared" si="77"/>
        <v>0.45393833151041857</v>
      </c>
      <c r="CL60" s="65">
        <f t="shared" si="77"/>
        <v>0.45511895805160602</v>
      </c>
      <c r="CM60" s="65">
        <f t="shared" si="77"/>
        <v>0.45630265522801544</v>
      </c>
      <c r="CN60" s="65">
        <f t="shared" si="77"/>
        <v>0.45748943102591716</v>
      </c>
      <c r="CO60" s="65">
        <f t="shared" si="77"/>
        <v>0.45867929345234909</v>
      </c>
      <c r="CP60" s="65">
        <f t="shared" si="77"/>
        <v>0.45987225053517761</v>
      </c>
      <c r="CQ60" s="65">
        <f t="shared" si="77"/>
        <v>0.46106831032314638</v>
      </c>
      <c r="CR60" s="65">
        <f t="shared" si="77"/>
        <v>0.46226748088593278</v>
      </c>
      <c r="CS60" s="65">
        <f t="shared" si="77"/>
        <v>0.46346977031420256</v>
      </c>
      <c r="CT60" s="65">
        <f t="shared" si="77"/>
        <v>0.46467518671966485</v>
      </c>
      <c r="CU60" s="65">
        <f t="shared" si="77"/>
        <v>0.46588373823512419</v>
      </c>
      <c r="CV60" s="65">
        <f t="shared" si="77"/>
        <v>0.46709543301454015</v>
      </c>
      <c r="CW60" s="65">
        <f t="shared" ref="CW60:DP60" si="78">CW$49*CW17</f>
        <v>0.46138943766805568</v>
      </c>
      <c r="CX60" s="65">
        <f t="shared" si="78"/>
        <v>0.45575314624199709</v>
      </c>
      <c r="CY60" s="65">
        <f t="shared" si="78"/>
        <v>0.45018570723960905</v>
      </c>
      <c r="CZ60" s="65">
        <f t="shared" si="78"/>
        <v>0.44468627956594337</v>
      </c>
      <c r="DA60" s="65">
        <f t="shared" si="78"/>
        <v>0.43925403240079125</v>
      </c>
      <c r="DB60" s="65">
        <f t="shared" si="78"/>
        <v>0.43388814507316792</v>
      </c>
      <c r="DC60" s="65">
        <f t="shared" si="78"/>
        <v>0.42858780693733095</v>
      </c>
      <c r="DD60" s="65">
        <f t="shared" si="78"/>
        <v>0.42335221725031241</v>
      </c>
      <c r="DE60" s="65">
        <f t="shared" si="78"/>
        <v>0.4181805850509478</v>
      </c>
      <c r="DF60" s="65">
        <f t="shared" si="78"/>
        <v>0.41307212904038221</v>
      </c>
      <c r="DG60" s="65">
        <f t="shared" si="78"/>
        <v>0.40802607746403663</v>
      </c>
      <c r="DH60" s="65">
        <f t="shared" si="78"/>
        <v>0.40304166799501573</v>
      </c>
      <c r="DI60" s="65">
        <f t="shared" si="78"/>
        <v>0.39811814761894021</v>
      </c>
      <c r="DJ60" s="65">
        <f t="shared" si="78"/>
        <v>0.39325477252018615</v>
      </c>
      <c r="DK60" s="65">
        <f t="shared" si="78"/>
        <v>0.38845080796951348</v>
      </c>
      <c r="DL60" s="65">
        <f t="shared" si="78"/>
        <v>0.38370552821306775</v>
      </c>
      <c r="DM60" s="65">
        <f t="shared" si="78"/>
        <v>0.37901821636273764</v>
      </c>
      <c r="DN60" s="65">
        <f t="shared" si="78"/>
        <v>0.37438816428785193</v>
      </c>
      <c r="DO60" s="65">
        <f t="shared" si="78"/>
        <v>0.36981467250819916</v>
      </c>
      <c r="DP60" s="65">
        <f t="shared" si="78"/>
        <v>0.36529705008835472</v>
      </c>
    </row>
    <row r="61" spans="1:120" x14ac:dyDescent="0.25">
      <c r="A61" s="65" t="str">
        <f t="shared" si="69"/>
        <v>16_RUS</v>
      </c>
      <c r="B61" s="65" t="str">
        <f t="shared" si="69"/>
        <v>2_coal_products</v>
      </c>
      <c r="C61" s="65" t="str">
        <f t="shared" si="69"/>
        <v>2_coal_products</v>
      </c>
      <c r="D61" s="66" t="s">
        <v>171</v>
      </c>
      <c r="E61" s="66">
        <f t="shared" si="70"/>
        <v>2.9973719880000012</v>
      </c>
      <c r="F61" s="66">
        <v>3.5083290599999999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1"/>
        <v>16_RUS</v>
      </c>
      <c r="BL61" s="65" t="str">
        <f t="shared" si="72"/>
        <v>d_ind_cem_2_coal_products</v>
      </c>
      <c r="BM61" s="65"/>
      <c r="BN61" s="65"/>
      <c r="BO61" s="65">
        <f t="shared" ref="BO61:CV61" si="79">BO$49*BO18</f>
        <v>2.9973719880000012</v>
      </c>
      <c r="BP61" s="65">
        <f t="shared" si="79"/>
        <v>3.5083290599999999</v>
      </c>
      <c r="BQ61" s="65">
        <f t="shared" si="79"/>
        <v>3.5174537056091704</v>
      </c>
      <c r="BR61" s="65">
        <f t="shared" si="79"/>
        <v>3.2621069268430953</v>
      </c>
      <c r="BS61" s="65">
        <f t="shared" si="79"/>
        <v>3.308474480637476</v>
      </c>
      <c r="BT61" s="65">
        <f t="shared" si="79"/>
        <v>3.3550611584449221</v>
      </c>
      <c r="BU61" s="65">
        <f t="shared" si="79"/>
        <v>3.4018677864336349</v>
      </c>
      <c r="BV61" s="65">
        <f t="shared" si="79"/>
        <v>3.4488951935870222</v>
      </c>
      <c r="BW61" s="65">
        <f t="shared" si="79"/>
        <v>3.4961442117127981</v>
      </c>
      <c r="BX61" s="65">
        <f t="shared" si="79"/>
        <v>3.5436156754520298</v>
      </c>
      <c r="BY61" s="65">
        <f t="shared" si="79"/>
        <v>3.5913104222882892</v>
      </c>
      <c r="BZ61" s="65">
        <f t="shared" si="79"/>
        <v>3.6006508901621697</v>
      </c>
      <c r="CA61" s="65">
        <f t="shared" si="79"/>
        <v>3.6100156512131414</v>
      </c>
      <c r="CB61" s="65">
        <f t="shared" si="79"/>
        <v>3.6194047686241797</v>
      </c>
      <c r="CC61" s="65">
        <f t="shared" si="79"/>
        <v>3.6180927343955571</v>
      </c>
      <c r="CD61" s="65">
        <f t="shared" si="79"/>
        <v>3.6275028591067464</v>
      </c>
      <c r="CE61" s="65">
        <f t="shared" si="79"/>
        <v>3.6369374581621763</v>
      </c>
      <c r="CF61" s="65">
        <f t="shared" si="79"/>
        <v>3.6463965952160065</v>
      </c>
      <c r="CG61" s="65">
        <f t="shared" si="79"/>
        <v>3.6558803340879376</v>
      </c>
      <c r="CH61" s="65">
        <f t="shared" si="79"/>
        <v>3.6653887387636694</v>
      </c>
      <c r="CI61" s="65">
        <f t="shared" si="79"/>
        <v>3.674921873395312</v>
      </c>
      <c r="CJ61" s="65">
        <f t="shared" si="79"/>
        <v>3.6844798023018237</v>
      </c>
      <c r="CK61" s="65">
        <f t="shared" si="79"/>
        <v>3.6940625899694588</v>
      </c>
      <c r="CL61" s="65">
        <f t="shared" si="79"/>
        <v>3.7036703010521816</v>
      </c>
      <c r="CM61" s="65">
        <f t="shared" si="79"/>
        <v>3.713303000372103</v>
      </c>
      <c r="CN61" s="65">
        <f t="shared" si="79"/>
        <v>3.7229607529199491</v>
      </c>
      <c r="CO61" s="65">
        <f t="shared" si="79"/>
        <v>3.7326436238554512</v>
      </c>
      <c r="CP61" s="65">
        <f t="shared" si="79"/>
        <v>3.7423516785078368</v>
      </c>
      <c r="CQ61" s="65">
        <f t="shared" si="79"/>
        <v>3.7520849823762297</v>
      </c>
      <c r="CR61" s="65">
        <f t="shared" si="79"/>
        <v>3.7618436011301082</v>
      </c>
      <c r="CS61" s="65">
        <f t="shared" si="79"/>
        <v>3.7716276006097496</v>
      </c>
      <c r="CT61" s="65">
        <f t="shared" si="79"/>
        <v>3.781437046826678</v>
      </c>
      <c r="CU61" s="65">
        <f t="shared" si="79"/>
        <v>3.7912720059640881</v>
      </c>
      <c r="CV61" s="65">
        <f t="shared" si="79"/>
        <v>3.8011325443773312</v>
      </c>
      <c r="CW61" s="65">
        <f t="shared" ref="CW61:DP61" si="80">CW$49*CW18</f>
        <v>3.7546982547727219</v>
      </c>
      <c r="CX61" s="65">
        <f t="shared" si="80"/>
        <v>3.7088312022286232</v>
      </c>
      <c r="CY61" s="65">
        <f t="shared" si="80"/>
        <v>3.6635244574286707</v>
      </c>
      <c r="CZ61" s="65">
        <f t="shared" si="80"/>
        <v>3.6187711757043997</v>
      </c>
      <c r="DA61" s="65">
        <f t="shared" si="80"/>
        <v>3.5745645960011925</v>
      </c>
      <c r="DB61" s="65">
        <f t="shared" si="80"/>
        <v>3.5308980398568597</v>
      </c>
      <c r="DC61" s="65">
        <f t="shared" si="80"/>
        <v>3.4877649103926989</v>
      </c>
      <c r="DD61" s="65">
        <f t="shared" si="80"/>
        <v>3.4451586913168786</v>
      </c>
      <c r="DE61" s="65">
        <f t="shared" si="80"/>
        <v>3.4030729459399964</v>
      </c>
      <c r="DF61" s="65">
        <f t="shared" si="80"/>
        <v>3.3615013162026615</v>
      </c>
      <c r="DG61" s="65">
        <f t="shared" si="80"/>
        <v>3.3204375217149584</v>
      </c>
      <c r="DH61" s="65">
        <f t="shared" si="80"/>
        <v>3.2798753588076446</v>
      </c>
      <c r="DI61" s="65">
        <f t="shared" si="80"/>
        <v>3.239808699594938</v>
      </c>
      <c r="DJ61" s="65">
        <f t="shared" si="80"/>
        <v>3.2002314910487497</v>
      </c>
      <c r="DK61" s="65">
        <f t="shared" si="80"/>
        <v>3.1611377540842338</v>
      </c>
      <c r="DL61" s="65">
        <f t="shared" si="80"/>
        <v>3.1225215826565003</v>
      </c>
      <c r="DM61" s="65">
        <f t="shared" si="80"/>
        <v>3.0843771428683668</v>
      </c>
      <c r="DN61" s="65">
        <f t="shared" si="80"/>
        <v>3.046698672089009</v>
      </c>
      <c r="DO61" s="65">
        <f t="shared" si="80"/>
        <v>3.0094804780833764</v>
      </c>
      <c r="DP61" s="65">
        <f t="shared" si="80"/>
        <v>2.9727169381522445</v>
      </c>
    </row>
    <row r="62" spans="1:120" x14ac:dyDescent="0.25">
      <c r="A62" s="65" t="str">
        <f t="shared" si="69"/>
        <v>16_RUS</v>
      </c>
      <c r="B62" s="65" t="str">
        <f t="shared" si="69"/>
        <v>6_1_crude_oil</v>
      </c>
      <c r="C62" s="65" t="str">
        <f t="shared" si="69"/>
        <v>6_1_crude_oil</v>
      </c>
      <c r="D62" s="66" t="s">
        <v>171</v>
      </c>
      <c r="E62" s="66">
        <f t="shared" si="70"/>
        <v>4.2286680000000014E-3</v>
      </c>
      <c r="F62" s="66">
        <v>1.2602268E-2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1"/>
        <v>16_RUS</v>
      </c>
      <c r="BL62" s="65" t="str">
        <f t="shared" si="72"/>
        <v>d_ind_cem_6_1_crude_oil</v>
      </c>
      <c r="BM62" s="65"/>
      <c r="BN62" s="65"/>
      <c r="BO62" s="65">
        <f t="shared" ref="BO62:CV62" si="81">BO$49*BO19</f>
        <v>4.2286680000000014E-3</v>
      </c>
      <c r="BP62" s="65">
        <f t="shared" si="81"/>
        <v>1.2602268E-2</v>
      </c>
      <c r="BQ62" s="65">
        <f t="shared" si="81"/>
        <v>1.2635044637369296E-2</v>
      </c>
      <c r="BR62" s="65">
        <f t="shared" si="81"/>
        <v>1.1717813532785627E-2</v>
      </c>
      <c r="BS62" s="65">
        <f t="shared" si="81"/>
        <v>1.1884370411980193E-2</v>
      </c>
      <c r="BT62" s="65">
        <f t="shared" si="81"/>
        <v>1.2051714406491096E-2</v>
      </c>
      <c r="BU62" s="65">
        <f t="shared" si="81"/>
        <v>1.2219848483996943E-2</v>
      </c>
      <c r="BV62" s="65">
        <f t="shared" si="81"/>
        <v>1.2388775622288841E-2</v>
      </c>
      <c r="BW62" s="65">
        <f t="shared" si="81"/>
        <v>1.2558498809303086E-2</v>
      </c>
      <c r="BX62" s="65">
        <f t="shared" si="81"/>
        <v>1.272902104315366E-2</v>
      </c>
      <c r="BY62" s="65">
        <f t="shared" si="81"/>
        <v>1.2900345332165107E-2</v>
      </c>
      <c r="BZ62" s="65">
        <f t="shared" si="81"/>
        <v>1.2933897224641245E-2</v>
      </c>
      <c r="CA62" s="65">
        <f t="shared" si="81"/>
        <v>1.2967536380633159E-2</v>
      </c>
      <c r="CB62" s="65">
        <f t="shared" si="81"/>
        <v>1.3001263027100401E-2</v>
      </c>
      <c r="CC62" s="65">
        <f t="shared" si="81"/>
        <v>1.299655006925309E-2</v>
      </c>
      <c r="CD62" s="65">
        <f t="shared" si="81"/>
        <v>1.3030352176038316E-2</v>
      </c>
      <c r="CE62" s="65">
        <f t="shared" si="81"/>
        <v>1.3064242197109794E-2</v>
      </c>
      <c r="CF62" s="65">
        <f t="shared" si="81"/>
        <v>1.3098220361119614E-2</v>
      </c>
      <c r="CG62" s="65">
        <f t="shared" si="81"/>
        <v>1.3132286897314509E-2</v>
      </c>
      <c r="CH62" s="65">
        <f t="shared" si="81"/>
        <v>1.3166442035537499E-2</v>
      </c>
      <c r="CI62" s="65">
        <f t="shared" si="81"/>
        <v>1.3200686006229357E-2</v>
      </c>
      <c r="CJ62" s="65">
        <f t="shared" si="81"/>
        <v>1.3235019040430205E-2</v>
      </c>
      <c r="CK62" s="65">
        <f t="shared" si="81"/>
        <v>1.32694413697811E-2</v>
      </c>
      <c r="CL62" s="65">
        <f t="shared" si="81"/>
        <v>1.3303953226525531E-2</v>
      </c>
      <c r="CM62" s="65">
        <f t="shared" si="81"/>
        <v>1.3338554843510989E-2</v>
      </c>
      <c r="CN62" s="65">
        <f t="shared" si="81"/>
        <v>1.3373246454190645E-2</v>
      </c>
      <c r="CO62" s="65">
        <f t="shared" si="81"/>
        <v>1.3408028292624753E-2</v>
      </c>
      <c r="CP62" s="65">
        <f t="shared" si="81"/>
        <v>1.344290059348242E-2</v>
      </c>
      <c r="CQ62" s="65">
        <f t="shared" si="81"/>
        <v>1.3477863592043029E-2</v>
      </c>
      <c r="CR62" s="65">
        <f t="shared" si="81"/>
        <v>1.3512917524197901E-2</v>
      </c>
      <c r="CS62" s="65">
        <f t="shared" si="81"/>
        <v>1.354806262645188E-2</v>
      </c>
      <c r="CT62" s="65">
        <f t="shared" si="81"/>
        <v>1.3583299135924945E-2</v>
      </c>
      <c r="CU62" s="65">
        <f t="shared" si="81"/>
        <v>1.3618627290353735E-2</v>
      </c>
      <c r="CV62" s="65">
        <f t="shared" si="81"/>
        <v>1.3654047328093291E-2</v>
      </c>
      <c r="CW62" s="65">
        <f t="shared" ref="CW62:DP62" si="82">CW$49*CW19</f>
        <v>1.3487250727210333E-2</v>
      </c>
      <c r="CX62" s="65">
        <f t="shared" si="82"/>
        <v>1.3322491698440435E-2</v>
      </c>
      <c r="CY62" s="65">
        <f t="shared" si="82"/>
        <v>1.3159745350987895E-2</v>
      </c>
      <c r="CZ62" s="65">
        <f t="shared" si="82"/>
        <v>1.2998987098120715E-2</v>
      </c>
      <c r="DA62" s="65">
        <f t="shared" si="82"/>
        <v>1.2840192653456171E-2</v>
      </c>
      <c r="DB62" s="65">
        <f t="shared" si="82"/>
        <v>1.2683338027291793E-2</v>
      </c>
      <c r="DC62" s="65">
        <f t="shared" si="82"/>
        <v>1.2528399522981128E-2</v>
      </c>
      <c r="DD62" s="65">
        <f t="shared" si="82"/>
        <v>1.2375353733353802E-2</v>
      </c>
      <c r="DE62" s="65">
        <f t="shared" si="82"/>
        <v>1.2224177537179309E-2</v>
      </c>
      <c r="DF62" s="65">
        <f t="shared" si="82"/>
        <v>1.2074848095673994E-2</v>
      </c>
      <c r="DG62" s="65">
        <f t="shared" si="82"/>
        <v>1.1927342849050704E-2</v>
      </c>
      <c r="DH62" s="65">
        <f t="shared" si="82"/>
        <v>1.1781639513110594E-2</v>
      </c>
      <c r="DI62" s="65">
        <f t="shared" si="82"/>
        <v>1.1637716075876572E-2</v>
      </c>
      <c r="DJ62" s="65">
        <f t="shared" si="82"/>
        <v>1.1495550794267853E-2</v>
      </c>
      <c r="DK62" s="65">
        <f t="shared" si="82"/>
        <v>1.1355122190815147E-2</v>
      </c>
      <c r="DL62" s="65">
        <f t="shared" si="82"/>
        <v>1.1216409050415984E-2</v>
      </c>
      <c r="DM62" s="65">
        <f t="shared" si="82"/>
        <v>1.1079390417129653E-2</v>
      </c>
      <c r="DN62" s="65">
        <f t="shared" si="82"/>
        <v>1.0944045591011307E-2</v>
      </c>
      <c r="DO62" s="65">
        <f t="shared" si="82"/>
        <v>1.0810354124984749E-2</v>
      </c>
      <c r="DP62" s="65">
        <f t="shared" si="82"/>
        <v>1.0678295821753401E-2</v>
      </c>
    </row>
    <row r="63" spans="1:120" x14ac:dyDescent="0.25">
      <c r="A63" s="65" t="str">
        <f t="shared" si="69"/>
        <v>16_RUS</v>
      </c>
      <c r="B63" s="65" t="str">
        <f t="shared" si="69"/>
        <v>6_x_ngls</v>
      </c>
      <c r="C63" s="65" t="str">
        <f t="shared" si="69"/>
        <v>6_x_ngls</v>
      </c>
      <c r="D63" s="66" t="s">
        <v>171</v>
      </c>
      <c r="E63" s="66">
        <f t="shared" si="70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1"/>
        <v>16_RUS</v>
      </c>
      <c r="BL63" s="65" t="str">
        <f t="shared" si="72"/>
        <v>d_ind_cem_6_x_ngls</v>
      </c>
      <c r="BM63" s="65"/>
      <c r="BN63" s="65"/>
      <c r="BO63" s="65">
        <f t="shared" ref="BO63:CV63" si="83">BO$49*BO20</f>
        <v>0</v>
      </c>
      <c r="BP63" s="65">
        <f t="shared" si="83"/>
        <v>0</v>
      </c>
      <c r="BQ63" s="65">
        <f t="shared" si="83"/>
        <v>0</v>
      </c>
      <c r="BR63" s="65">
        <f t="shared" si="83"/>
        <v>0</v>
      </c>
      <c r="BS63" s="65">
        <f t="shared" si="83"/>
        <v>0</v>
      </c>
      <c r="BT63" s="65">
        <f t="shared" si="83"/>
        <v>0</v>
      </c>
      <c r="BU63" s="65">
        <f t="shared" si="83"/>
        <v>0</v>
      </c>
      <c r="BV63" s="65">
        <f t="shared" si="83"/>
        <v>0</v>
      </c>
      <c r="BW63" s="65">
        <f t="shared" si="83"/>
        <v>0</v>
      </c>
      <c r="BX63" s="65">
        <f t="shared" si="83"/>
        <v>0</v>
      </c>
      <c r="BY63" s="65">
        <f t="shared" si="83"/>
        <v>0</v>
      </c>
      <c r="BZ63" s="65">
        <f t="shared" si="83"/>
        <v>0</v>
      </c>
      <c r="CA63" s="65">
        <f t="shared" si="83"/>
        <v>0</v>
      </c>
      <c r="CB63" s="65">
        <f t="shared" si="83"/>
        <v>0</v>
      </c>
      <c r="CC63" s="65">
        <f t="shared" si="83"/>
        <v>0</v>
      </c>
      <c r="CD63" s="65">
        <f t="shared" si="83"/>
        <v>0</v>
      </c>
      <c r="CE63" s="65">
        <f t="shared" si="83"/>
        <v>0</v>
      </c>
      <c r="CF63" s="65">
        <f t="shared" si="83"/>
        <v>0</v>
      </c>
      <c r="CG63" s="65">
        <f t="shared" si="83"/>
        <v>0</v>
      </c>
      <c r="CH63" s="65">
        <f t="shared" si="83"/>
        <v>0</v>
      </c>
      <c r="CI63" s="65">
        <f t="shared" si="83"/>
        <v>0</v>
      </c>
      <c r="CJ63" s="65">
        <f t="shared" si="83"/>
        <v>0</v>
      </c>
      <c r="CK63" s="65">
        <f t="shared" si="83"/>
        <v>0</v>
      </c>
      <c r="CL63" s="65">
        <f t="shared" si="83"/>
        <v>0</v>
      </c>
      <c r="CM63" s="65">
        <f t="shared" si="83"/>
        <v>0</v>
      </c>
      <c r="CN63" s="65">
        <f t="shared" si="83"/>
        <v>0</v>
      </c>
      <c r="CO63" s="65">
        <f t="shared" si="83"/>
        <v>0</v>
      </c>
      <c r="CP63" s="65">
        <f t="shared" si="83"/>
        <v>0</v>
      </c>
      <c r="CQ63" s="65">
        <f t="shared" si="83"/>
        <v>0</v>
      </c>
      <c r="CR63" s="65">
        <f t="shared" si="83"/>
        <v>0</v>
      </c>
      <c r="CS63" s="65">
        <f t="shared" si="83"/>
        <v>0</v>
      </c>
      <c r="CT63" s="65">
        <f t="shared" si="83"/>
        <v>0</v>
      </c>
      <c r="CU63" s="65">
        <f t="shared" si="83"/>
        <v>0</v>
      </c>
      <c r="CV63" s="65">
        <f t="shared" si="83"/>
        <v>0</v>
      </c>
      <c r="CW63" s="65">
        <f t="shared" ref="CW63:DP63" si="84">CW$49*CW20</f>
        <v>0</v>
      </c>
      <c r="CX63" s="65">
        <f t="shared" si="84"/>
        <v>0</v>
      </c>
      <c r="CY63" s="65">
        <f t="shared" si="84"/>
        <v>0</v>
      </c>
      <c r="CZ63" s="65">
        <f t="shared" si="84"/>
        <v>0</v>
      </c>
      <c r="DA63" s="65">
        <f t="shared" si="84"/>
        <v>0</v>
      </c>
      <c r="DB63" s="65">
        <f t="shared" si="84"/>
        <v>0</v>
      </c>
      <c r="DC63" s="65">
        <f t="shared" si="84"/>
        <v>0</v>
      </c>
      <c r="DD63" s="65">
        <f t="shared" si="84"/>
        <v>0</v>
      </c>
      <c r="DE63" s="65">
        <f t="shared" si="84"/>
        <v>0</v>
      </c>
      <c r="DF63" s="65">
        <f t="shared" si="84"/>
        <v>0</v>
      </c>
      <c r="DG63" s="65">
        <f t="shared" si="84"/>
        <v>0</v>
      </c>
      <c r="DH63" s="65">
        <f t="shared" si="84"/>
        <v>0</v>
      </c>
      <c r="DI63" s="65">
        <f t="shared" si="84"/>
        <v>0</v>
      </c>
      <c r="DJ63" s="65">
        <f t="shared" si="84"/>
        <v>0</v>
      </c>
      <c r="DK63" s="65">
        <f t="shared" si="84"/>
        <v>0</v>
      </c>
      <c r="DL63" s="65">
        <f t="shared" si="84"/>
        <v>0</v>
      </c>
      <c r="DM63" s="65">
        <f t="shared" si="84"/>
        <v>0</v>
      </c>
      <c r="DN63" s="65">
        <f t="shared" si="84"/>
        <v>0</v>
      </c>
      <c r="DO63" s="65">
        <f t="shared" si="84"/>
        <v>0</v>
      </c>
      <c r="DP63" s="65">
        <f t="shared" si="84"/>
        <v>0</v>
      </c>
    </row>
    <row r="64" spans="1:120" x14ac:dyDescent="0.25">
      <c r="A64" s="65" t="str">
        <f t="shared" si="69"/>
        <v>16_RUS</v>
      </c>
      <c r="B64" s="65" t="str">
        <f t="shared" si="69"/>
        <v>7_1_motor_gasoline</v>
      </c>
      <c r="C64" s="65" t="str">
        <f t="shared" si="69"/>
        <v>7_1_mo_gasoline</v>
      </c>
      <c r="D64" s="66" t="s">
        <v>171</v>
      </c>
      <c r="E64" s="66">
        <f t="shared" si="70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1"/>
        <v>16_RUS</v>
      </c>
      <c r="BL64" s="65" t="str">
        <f t="shared" si="72"/>
        <v>d_ind_cem_7_1_mo_gasoline</v>
      </c>
      <c r="BM64" s="65"/>
      <c r="BN64" s="65"/>
      <c r="BO64" s="65">
        <f t="shared" ref="BO64:CV64" si="85">BO$49*BO21</f>
        <v>0</v>
      </c>
      <c r="BP64" s="65">
        <f t="shared" si="85"/>
        <v>0</v>
      </c>
      <c r="BQ64" s="65">
        <f t="shared" si="85"/>
        <v>0</v>
      </c>
      <c r="BR64" s="65">
        <f t="shared" si="85"/>
        <v>0</v>
      </c>
      <c r="BS64" s="65">
        <f t="shared" si="85"/>
        <v>0</v>
      </c>
      <c r="BT64" s="65">
        <f t="shared" si="85"/>
        <v>0</v>
      </c>
      <c r="BU64" s="65">
        <f t="shared" si="85"/>
        <v>0</v>
      </c>
      <c r="BV64" s="65">
        <f t="shared" si="85"/>
        <v>0</v>
      </c>
      <c r="BW64" s="65">
        <f t="shared" si="85"/>
        <v>0</v>
      </c>
      <c r="BX64" s="65">
        <f t="shared" si="85"/>
        <v>0</v>
      </c>
      <c r="BY64" s="65">
        <f t="shared" si="85"/>
        <v>0</v>
      </c>
      <c r="BZ64" s="65">
        <f t="shared" si="85"/>
        <v>0</v>
      </c>
      <c r="CA64" s="65">
        <f t="shared" si="85"/>
        <v>0</v>
      </c>
      <c r="CB64" s="65">
        <f t="shared" si="85"/>
        <v>0</v>
      </c>
      <c r="CC64" s="65">
        <f t="shared" si="85"/>
        <v>0</v>
      </c>
      <c r="CD64" s="65">
        <f t="shared" si="85"/>
        <v>0</v>
      </c>
      <c r="CE64" s="65">
        <f t="shared" si="85"/>
        <v>0</v>
      </c>
      <c r="CF64" s="65">
        <f t="shared" si="85"/>
        <v>0</v>
      </c>
      <c r="CG64" s="65">
        <f t="shared" si="85"/>
        <v>0</v>
      </c>
      <c r="CH64" s="65">
        <f t="shared" si="85"/>
        <v>0</v>
      </c>
      <c r="CI64" s="65">
        <f t="shared" si="85"/>
        <v>0</v>
      </c>
      <c r="CJ64" s="65">
        <f t="shared" si="85"/>
        <v>0</v>
      </c>
      <c r="CK64" s="65">
        <f t="shared" si="85"/>
        <v>0</v>
      </c>
      <c r="CL64" s="65">
        <f t="shared" si="85"/>
        <v>0</v>
      </c>
      <c r="CM64" s="65">
        <f t="shared" si="85"/>
        <v>0</v>
      </c>
      <c r="CN64" s="65">
        <f t="shared" si="85"/>
        <v>0</v>
      </c>
      <c r="CO64" s="65">
        <f t="shared" si="85"/>
        <v>0</v>
      </c>
      <c r="CP64" s="65">
        <f t="shared" si="85"/>
        <v>0</v>
      </c>
      <c r="CQ64" s="65">
        <f t="shared" si="85"/>
        <v>0</v>
      </c>
      <c r="CR64" s="65">
        <f t="shared" si="85"/>
        <v>0</v>
      </c>
      <c r="CS64" s="65">
        <f t="shared" si="85"/>
        <v>0</v>
      </c>
      <c r="CT64" s="65">
        <f t="shared" si="85"/>
        <v>0</v>
      </c>
      <c r="CU64" s="65">
        <f t="shared" si="85"/>
        <v>0</v>
      </c>
      <c r="CV64" s="65">
        <f t="shared" si="85"/>
        <v>0</v>
      </c>
      <c r="CW64" s="65">
        <f t="shared" ref="CW64:DP64" si="86">CW$49*CW21</f>
        <v>0</v>
      </c>
      <c r="CX64" s="65">
        <f t="shared" si="86"/>
        <v>0</v>
      </c>
      <c r="CY64" s="65">
        <f t="shared" si="86"/>
        <v>0</v>
      </c>
      <c r="CZ64" s="65">
        <f t="shared" si="86"/>
        <v>0</v>
      </c>
      <c r="DA64" s="65">
        <f t="shared" si="86"/>
        <v>0</v>
      </c>
      <c r="DB64" s="65">
        <f t="shared" si="86"/>
        <v>0</v>
      </c>
      <c r="DC64" s="65">
        <f t="shared" si="86"/>
        <v>0</v>
      </c>
      <c r="DD64" s="65">
        <f t="shared" si="86"/>
        <v>0</v>
      </c>
      <c r="DE64" s="65">
        <f t="shared" si="86"/>
        <v>0</v>
      </c>
      <c r="DF64" s="65">
        <f t="shared" si="86"/>
        <v>0</v>
      </c>
      <c r="DG64" s="65">
        <f t="shared" si="86"/>
        <v>0</v>
      </c>
      <c r="DH64" s="65">
        <f t="shared" si="86"/>
        <v>0</v>
      </c>
      <c r="DI64" s="65">
        <f t="shared" si="86"/>
        <v>0</v>
      </c>
      <c r="DJ64" s="65">
        <f t="shared" si="86"/>
        <v>0</v>
      </c>
      <c r="DK64" s="65">
        <f t="shared" si="86"/>
        <v>0</v>
      </c>
      <c r="DL64" s="65">
        <f t="shared" si="86"/>
        <v>0</v>
      </c>
      <c r="DM64" s="65">
        <f t="shared" si="86"/>
        <v>0</v>
      </c>
      <c r="DN64" s="65">
        <f t="shared" si="86"/>
        <v>0</v>
      </c>
      <c r="DO64" s="65">
        <f t="shared" si="86"/>
        <v>0</v>
      </c>
      <c r="DP64" s="65">
        <f t="shared" si="86"/>
        <v>0</v>
      </c>
    </row>
    <row r="65" spans="1:120" x14ac:dyDescent="0.25">
      <c r="A65" s="65" t="str">
        <f t="shared" si="69"/>
        <v>16_RUS</v>
      </c>
      <c r="B65" s="65" t="str">
        <f t="shared" si="69"/>
        <v>7_2_aviation_gasoline</v>
      </c>
      <c r="C65" s="65" t="str">
        <f t="shared" si="69"/>
        <v>7_2_avi_gasoline</v>
      </c>
      <c r="D65" s="66" t="s">
        <v>171</v>
      </c>
      <c r="E65" s="66">
        <f t="shared" si="70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1"/>
        <v>16_RUS</v>
      </c>
      <c r="BL65" s="65" t="str">
        <f t="shared" si="72"/>
        <v>d_ind_cem_7_2_avi_gasoline</v>
      </c>
      <c r="BM65" s="65"/>
      <c r="BN65" s="65"/>
      <c r="BO65" s="65">
        <f t="shared" ref="BO65:CV65" si="87">BO$49*BO22</f>
        <v>0</v>
      </c>
      <c r="BP65" s="65">
        <f t="shared" si="87"/>
        <v>0</v>
      </c>
      <c r="BQ65" s="65">
        <f t="shared" si="87"/>
        <v>0</v>
      </c>
      <c r="BR65" s="65">
        <f t="shared" si="87"/>
        <v>0</v>
      </c>
      <c r="BS65" s="65">
        <f t="shared" si="87"/>
        <v>0</v>
      </c>
      <c r="BT65" s="65">
        <f t="shared" si="87"/>
        <v>0</v>
      </c>
      <c r="BU65" s="65">
        <f t="shared" si="87"/>
        <v>0</v>
      </c>
      <c r="BV65" s="65">
        <f t="shared" si="87"/>
        <v>0</v>
      </c>
      <c r="BW65" s="65">
        <f t="shared" si="87"/>
        <v>0</v>
      </c>
      <c r="BX65" s="65">
        <f t="shared" si="87"/>
        <v>0</v>
      </c>
      <c r="BY65" s="65">
        <f t="shared" si="87"/>
        <v>0</v>
      </c>
      <c r="BZ65" s="65">
        <f t="shared" si="87"/>
        <v>0</v>
      </c>
      <c r="CA65" s="65">
        <f t="shared" si="87"/>
        <v>0</v>
      </c>
      <c r="CB65" s="65">
        <f t="shared" si="87"/>
        <v>0</v>
      </c>
      <c r="CC65" s="65">
        <f t="shared" si="87"/>
        <v>0</v>
      </c>
      <c r="CD65" s="65">
        <f t="shared" si="87"/>
        <v>0</v>
      </c>
      <c r="CE65" s="65">
        <f t="shared" si="87"/>
        <v>0</v>
      </c>
      <c r="CF65" s="65">
        <f t="shared" si="87"/>
        <v>0</v>
      </c>
      <c r="CG65" s="65">
        <f t="shared" si="87"/>
        <v>0</v>
      </c>
      <c r="CH65" s="65">
        <f t="shared" si="87"/>
        <v>0</v>
      </c>
      <c r="CI65" s="65">
        <f t="shared" si="87"/>
        <v>0</v>
      </c>
      <c r="CJ65" s="65">
        <f t="shared" si="87"/>
        <v>0</v>
      </c>
      <c r="CK65" s="65">
        <f t="shared" si="87"/>
        <v>0</v>
      </c>
      <c r="CL65" s="65">
        <f t="shared" si="87"/>
        <v>0</v>
      </c>
      <c r="CM65" s="65">
        <f t="shared" si="87"/>
        <v>0</v>
      </c>
      <c r="CN65" s="65">
        <f t="shared" si="87"/>
        <v>0</v>
      </c>
      <c r="CO65" s="65">
        <f t="shared" si="87"/>
        <v>0</v>
      </c>
      <c r="CP65" s="65">
        <f t="shared" si="87"/>
        <v>0</v>
      </c>
      <c r="CQ65" s="65">
        <f t="shared" si="87"/>
        <v>0</v>
      </c>
      <c r="CR65" s="65">
        <f t="shared" si="87"/>
        <v>0</v>
      </c>
      <c r="CS65" s="65">
        <f t="shared" si="87"/>
        <v>0</v>
      </c>
      <c r="CT65" s="65">
        <f t="shared" si="87"/>
        <v>0</v>
      </c>
      <c r="CU65" s="65">
        <f t="shared" si="87"/>
        <v>0</v>
      </c>
      <c r="CV65" s="65">
        <f t="shared" si="87"/>
        <v>0</v>
      </c>
      <c r="CW65" s="65">
        <f t="shared" ref="CW65:DP65" si="88">CW$49*CW22</f>
        <v>0</v>
      </c>
      <c r="CX65" s="65">
        <f t="shared" si="88"/>
        <v>0</v>
      </c>
      <c r="CY65" s="65">
        <f t="shared" si="88"/>
        <v>0</v>
      </c>
      <c r="CZ65" s="65">
        <f t="shared" si="88"/>
        <v>0</v>
      </c>
      <c r="DA65" s="65">
        <f t="shared" si="88"/>
        <v>0</v>
      </c>
      <c r="DB65" s="65">
        <f t="shared" si="88"/>
        <v>0</v>
      </c>
      <c r="DC65" s="65">
        <f t="shared" si="88"/>
        <v>0</v>
      </c>
      <c r="DD65" s="65">
        <f t="shared" si="88"/>
        <v>0</v>
      </c>
      <c r="DE65" s="65">
        <f t="shared" si="88"/>
        <v>0</v>
      </c>
      <c r="DF65" s="65">
        <f t="shared" si="88"/>
        <v>0</v>
      </c>
      <c r="DG65" s="65">
        <f t="shared" si="88"/>
        <v>0</v>
      </c>
      <c r="DH65" s="65">
        <f t="shared" si="88"/>
        <v>0</v>
      </c>
      <c r="DI65" s="65">
        <f t="shared" si="88"/>
        <v>0</v>
      </c>
      <c r="DJ65" s="65">
        <f t="shared" si="88"/>
        <v>0</v>
      </c>
      <c r="DK65" s="65">
        <f t="shared" si="88"/>
        <v>0</v>
      </c>
      <c r="DL65" s="65">
        <f t="shared" si="88"/>
        <v>0</v>
      </c>
      <c r="DM65" s="65">
        <f t="shared" si="88"/>
        <v>0</v>
      </c>
      <c r="DN65" s="65">
        <f t="shared" si="88"/>
        <v>0</v>
      </c>
      <c r="DO65" s="65">
        <f t="shared" si="88"/>
        <v>0</v>
      </c>
      <c r="DP65" s="65">
        <f t="shared" si="88"/>
        <v>0</v>
      </c>
    </row>
    <row r="66" spans="1:120" x14ac:dyDescent="0.25">
      <c r="A66" s="65" t="str">
        <f t="shared" si="69"/>
        <v>16_RUS</v>
      </c>
      <c r="B66" s="65" t="str">
        <f t="shared" si="69"/>
        <v>7_3_naphtha</v>
      </c>
      <c r="C66" s="65" t="str">
        <f t="shared" si="69"/>
        <v>7_3_naphtha</v>
      </c>
      <c r="D66" s="66" t="s">
        <v>171</v>
      </c>
      <c r="E66" s="66">
        <f t="shared" si="70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1"/>
        <v>16_RUS</v>
      </c>
      <c r="BL66" s="65" t="str">
        <f t="shared" si="72"/>
        <v>d_ind_cem_7_3_naphtha</v>
      </c>
      <c r="BM66" s="65"/>
      <c r="BN66" s="65"/>
      <c r="BO66" s="65">
        <f t="shared" ref="BO66:CV66" si="89">BO$49*BO23</f>
        <v>0</v>
      </c>
      <c r="BP66" s="65">
        <f t="shared" si="89"/>
        <v>0</v>
      </c>
      <c r="BQ66" s="65">
        <f t="shared" si="89"/>
        <v>0</v>
      </c>
      <c r="BR66" s="65">
        <f t="shared" si="89"/>
        <v>0</v>
      </c>
      <c r="BS66" s="65">
        <f t="shared" si="89"/>
        <v>0</v>
      </c>
      <c r="BT66" s="65">
        <f t="shared" si="89"/>
        <v>0</v>
      </c>
      <c r="BU66" s="65">
        <f t="shared" si="89"/>
        <v>0</v>
      </c>
      <c r="BV66" s="65">
        <f t="shared" si="89"/>
        <v>0</v>
      </c>
      <c r="BW66" s="65">
        <f t="shared" si="89"/>
        <v>0</v>
      </c>
      <c r="BX66" s="65">
        <f t="shared" si="89"/>
        <v>0</v>
      </c>
      <c r="BY66" s="65">
        <f t="shared" si="89"/>
        <v>0</v>
      </c>
      <c r="BZ66" s="65">
        <f t="shared" si="89"/>
        <v>0</v>
      </c>
      <c r="CA66" s="65">
        <f t="shared" si="89"/>
        <v>0</v>
      </c>
      <c r="CB66" s="65">
        <f t="shared" si="89"/>
        <v>0</v>
      </c>
      <c r="CC66" s="65">
        <f t="shared" si="89"/>
        <v>0</v>
      </c>
      <c r="CD66" s="65">
        <f t="shared" si="89"/>
        <v>0</v>
      </c>
      <c r="CE66" s="65">
        <f t="shared" si="89"/>
        <v>0</v>
      </c>
      <c r="CF66" s="65">
        <f t="shared" si="89"/>
        <v>0</v>
      </c>
      <c r="CG66" s="65">
        <f t="shared" si="89"/>
        <v>0</v>
      </c>
      <c r="CH66" s="65">
        <f t="shared" si="89"/>
        <v>0</v>
      </c>
      <c r="CI66" s="65">
        <f t="shared" si="89"/>
        <v>0</v>
      </c>
      <c r="CJ66" s="65">
        <f t="shared" si="89"/>
        <v>0</v>
      </c>
      <c r="CK66" s="65">
        <f t="shared" si="89"/>
        <v>0</v>
      </c>
      <c r="CL66" s="65">
        <f t="shared" si="89"/>
        <v>0</v>
      </c>
      <c r="CM66" s="65">
        <f t="shared" si="89"/>
        <v>0</v>
      </c>
      <c r="CN66" s="65">
        <f t="shared" si="89"/>
        <v>0</v>
      </c>
      <c r="CO66" s="65">
        <f t="shared" si="89"/>
        <v>0</v>
      </c>
      <c r="CP66" s="65">
        <f t="shared" si="89"/>
        <v>0</v>
      </c>
      <c r="CQ66" s="65">
        <f t="shared" si="89"/>
        <v>0</v>
      </c>
      <c r="CR66" s="65">
        <f t="shared" si="89"/>
        <v>0</v>
      </c>
      <c r="CS66" s="65">
        <f t="shared" si="89"/>
        <v>0</v>
      </c>
      <c r="CT66" s="65">
        <f t="shared" si="89"/>
        <v>0</v>
      </c>
      <c r="CU66" s="65">
        <f t="shared" si="89"/>
        <v>0</v>
      </c>
      <c r="CV66" s="65">
        <f t="shared" si="89"/>
        <v>0</v>
      </c>
      <c r="CW66" s="65">
        <f t="shared" ref="CW66:DP66" si="90">CW$49*CW23</f>
        <v>0</v>
      </c>
      <c r="CX66" s="65">
        <f t="shared" si="90"/>
        <v>0</v>
      </c>
      <c r="CY66" s="65">
        <f t="shared" si="90"/>
        <v>0</v>
      </c>
      <c r="CZ66" s="65">
        <f t="shared" si="90"/>
        <v>0</v>
      </c>
      <c r="DA66" s="65">
        <f t="shared" si="90"/>
        <v>0</v>
      </c>
      <c r="DB66" s="65">
        <f t="shared" si="90"/>
        <v>0</v>
      </c>
      <c r="DC66" s="65">
        <f t="shared" si="90"/>
        <v>0</v>
      </c>
      <c r="DD66" s="65">
        <f t="shared" si="90"/>
        <v>0</v>
      </c>
      <c r="DE66" s="65">
        <f t="shared" si="90"/>
        <v>0</v>
      </c>
      <c r="DF66" s="65">
        <f t="shared" si="90"/>
        <v>0</v>
      </c>
      <c r="DG66" s="65">
        <f t="shared" si="90"/>
        <v>0</v>
      </c>
      <c r="DH66" s="65">
        <f t="shared" si="90"/>
        <v>0</v>
      </c>
      <c r="DI66" s="65">
        <f t="shared" si="90"/>
        <v>0</v>
      </c>
      <c r="DJ66" s="65">
        <f t="shared" si="90"/>
        <v>0</v>
      </c>
      <c r="DK66" s="65">
        <f t="shared" si="90"/>
        <v>0</v>
      </c>
      <c r="DL66" s="65">
        <f t="shared" si="90"/>
        <v>0</v>
      </c>
      <c r="DM66" s="65">
        <f t="shared" si="90"/>
        <v>0</v>
      </c>
      <c r="DN66" s="65">
        <f t="shared" si="90"/>
        <v>0</v>
      </c>
      <c r="DO66" s="65">
        <f t="shared" si="90"/>
        <v>0</v>
      </c>
      <c r="DP66" s="65">
        <f t="shared" si="90"/>
        <v>0</v>
      </c>
    </row>
    <row r="67" spans="1:120" x14ac:dyDescent="0.25">
      <c r="A67" s="65" t="str">
        <f t="shared" si="69"/>
        <v>16_RUS</v>
      </c>
      <c r="B67" s="65" t="str">
        <f t="shared" si="69"/>
        <v>7_x_jet_fuel</v>
      </c>
      <c r="C67" s="65" t="str">
        <f t="shared" si="69"/>
        <v>7_x_jet_fuel</v>
      </c>
      <c r="D67" s="66" t="s">
        <v>171</v>
      </c>
      <c r="E67" s="66">
        <f t="shared" si="70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1"/>
        <v>16_RUS</v>
      </c>
      <c r="BL67" s="65" t="str">
        <f t="shared" si="72"/>
        <v>d_ind_cem_7_x_jet_fuel</v>
      </c>
      <c r="BM67" s="65"/>
      <c r="BN67" s="65"/>
      <c r="BO67" s="65">
        <f t="shared" ref="BO67:CV67" si="91">BO$49*BO24</f>
        <v>0</v>
      </c>
      <c r="BP67" s="65">
        <f t="shared" si="91"/>
        <v>0</v>
      </c>
      <c r="BQ67" s="65">
        <f t="shared" si="91"/>
        <v>0</v>
      </c>
      <c r="BR67" s="65">
        <f t="shared" si="91"/>
        <v>0</v>
      </c>
      <c r="BS67" s="65">
        <f t="shared" si="91"/>
        <v>0</v>
      </c>
      <c r="BT67" s="65">
        <f t="shared" si="91"/>
        <v>0</v>
      </c>
      <c r="BU67" s="65">
        <f t="shared" si="91"/>
        <v>0</v>
      </c>
      <c r="BV67" s="65">
        <f t="shared" si="91"/>
        <v>0</v>
      </c>
      <c r="BW67" s="65">
        <f t="shared" si="91"/>
        <v>0</v>
      </c>
      <c r="BX67" s="65">
        <f t="shared" si="91"/>
        <v>0</v>
      </c>
      <c r="BY67" s="65">
        <f t="shared" si="91"/>
        <v>0</v>
      </c>
      <c r="BZ67" s="65">
        <f t="shared" si="91"/>
        <v>0</v>
      </c>
      <c r="CA67" s="65">
        <f t="shared" si="91"/>
        <v>0</v>
      </c>
      <c r="CB67" s="65">
        <f t="shared" si="91"/>
        <v>0</v>
      </c>
      <c r="CC67" s="65">
        <f t="shared" si="91"/>
        <v>0</v>
      </c>
      <c r="CD67" s="65">
        <f t="shared" si="91"/>
        <v>0</v>
      </c>
      <c r="CE67" s="65">
        <f t="shared" si="91"/>
        <v>0</v>
      </c>
      <c r="CF67" s="65">
        <f t="shared" si="91"/>
        <v>0</v>
      </c>
      <c r="CG67" s="65">
        <f t="shared" si="91"/>
        <v>0</v>
      </c>
      <c r="CH67" s="65">
        <f t="shared" si="91"/>
        <v>0</v>
      </c>
      <c r="CI67" s="65">
        <f t="shared" si="91"/>
        <v>0</v>
      </c>
      <c r="CJ67" s="65">
        <f t="shared" si="91"/>
        <v>0</v>
      </c>
      <c r="CK67" s="65">
        <f t="shared" si="91"/>
        <v>0</v>
      </c>
      <c r="CL67" s="65">
        <f t="shared" si="91"/>
        <v>0</v>
      </c>
      <c r="CM67" s="65">
        <f t="shared" si="91"/>
        <v>0</v>
      </c>
      <c r="CN67" s="65">
        <f t="shared" si="91"/>
        <v>0</v>
      </c>
      <c r="CO67" s="65">
        <f t="shared" si="91"/>
        <v>0</v>
      </c>
      <c r="CP67" s="65">
        <f t="shared" si="91"/>
        <v>0</v>
      </c>
      <c r="CQ67" s="65">
        <f t="shared" si="91"/>
        <v>0</v>
      </c>
      <c r="CR67" s="65">
        <f t="shared" si="91"/>
        <v>0</v>
      </c>
      <c r="CS67" s="65">
        <f t="shared" si="91"/>
        <v>0</v>
      </c>
      <c r="CT67" s="65">
        <f t="shared" si="91"/>
        <v>0</v>
      </c>
      <c r="CU67" s="65">
        <f t="shared" si="91"/>
        <v>0</v>
      </c>
      <c r="CV67" s="65">
        <f t="shared" si="91"/>
        <v>0</v>
      </c>
      <c r="CW67" s="65">
        <f t="shared" ref="CW67:DP67" si="92">CW$49*CW24</f>
        <v>0</v>
      </c>
      <c r="CX67" s="65">
        <f t="shared" si="92"/>
        <v>0</v>
      </c>
      <c r="CY67" s="65">
        <f t="shared" si="92"/>
        <v>0</v>
      </c>
      <c r="CZ67" s="65">
        <f t="shared" si="92"/>
        <v>0</v>
      </c>
      <c r="DA67" s="65">
        <f t="shared" si="92"/>
        <v>0</v>
      </c>
      <c r="DB67" s="65">
        <f t="shared" si="92"/>
        <v>0</v>
      </c>
      <c r="DC67" s="65">
        <f t="shared" si="92"/>
        <v>0</v>
      </c>
      <c r="DD67" s="65">
        <f t="shared" si="92"/>
        <v>0</v>
      </c>
      <c r="DE67" s="65">
        <f t="shared" si="92"/>
        <v>0</v>
      </c>
      <c r="DF67" s="65">
        <f t="shared" si="92"/>
        <v>0</v>
      </c>
      <c r="DG67" s="65">
        <f t="shared" si="92"/>
        <v>0</v>
      </c>
      <c r="DH67" s="65">
        <f t="shared" si="92"/>
        <v>0</v>
      </c>
      <c r="DI67" s="65">
        <f t="shared" si="92"/>
        <v>0</v>
      </c>
      <c r="DJ67" s="65">
        <f t="shared" si="92"/>
        <v>0</v>
      </c>
      <c r="DK67" s="65">
        <f t="shared" si="92"/>
        <v>0</v>
      </c>
      <c r="DL67" s="65">
        <f t="shared" si="92"/>
        <v>0</v>
      </c>
      <c r="DM67" s="65">
        <f t="shared" si="92"/>
        <v>0</v>
      </c>
      <c r="DN67" s="65">
        <f t="shared" si="92"/>
        <v>0</v>
      </c>
      <c r="DO67" s="65">
        <f t="shared" si="92"/>
        <v>0</v>
      </c>
      <c r="DP67" s="65">
        <f t="shared" si="92"/>
        <v>0</v>
      </c>
    </row>
    <row r="68" spans="1:120" x14ac:dyDescent="0.25">
      <c r="A68" s="65" t="str">
        <f t="shared" si="69"/>
        <v>16_RUS</v>
      </c>
      <c r="B68" s="65" t="str">
        <f t="shared" si="69"/>
        <v>7_6_kerosene</v>
      </c>
      <c r="C68" s="65" t="str">
        <f t="shared" si="69"/>
        <v>7_6_kerosene</v>
      </c>
      <c r="D68" s="66" t="s">
        <v>171</v>
      </c>
      <c r="E68" s="66">
        <f t="shared" si="70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1"/>
        <v>16_RUS</v>
      </c>
      <c r="BL68" s="65" t="str">
        <f t="shared" si="72"/>
        <v>d_ind_cem_7_6_kerosene</v>
      </c>
      <c r="BM68" s="65"/>
      <c r="BN68" s="65"/>
      <c r="BO68" s="65">
        <f t="shared" ref="BO68:CV68" si="93">BO$49*BO25</f>
        <v>0</v>
      </c>
      <c r="BP68" s="65">
        <f t="shared" si="93"/>
        <v>0</v>
      </c>
      <c r="BQ68" s="65">
        <f t="shared" si="93"/>
        <v>0</v>
      </c>
      <c r="BR68" s="65">
        <f t="shared" si="93"/>
        <v>0</v>
      </c>
      <c r="BS68" s="65">
        <f t="shared" si="93"/>
        <v>0</v>
      </c>
      <c r="BT68" s="65">
        <f t="shared" si="93"/>
        <v>0</v>
      </c>
      <c r="BU68" s="65">
        <f t="shared" si="93"/>
        <v>0</v>
      </c>
      <c r="BV68" s="65">
        <f t="shared" si="93"/>
        <v>0</v>
      </c>
      <c r="BW68" s="65">
        <f t="shared" si="93"/>
        <v>0</v>
      </c>
      <c r="BX68" s="65">
        <f t="shared" si="93"/>
        <v>0</v>
      </c>
      <c r="BY68" s="65">
        <f t="shared" si="93"/>
        <v>0</v>
      </c>
      <c r="BZ68" s="65">
        <f t="shared" si="93"/>
        <v>0</v>
      </c>
      <c r="CA68" s="65">
        <f t="shared" si="93"/>
        <v>0</v>
      </c>
      <c r="CB68" s="65">
        <f t="shared" si="93"/>
        <v>0</v>
      </c>
      <c r="CC68" s="65">
        <f t="shared" si="93"/>
        <v>0</v>
      </c>
      <c r="CD68" s="65">
        <f t="shared" si="93"/>
        <v>0</v>
      </c>
      <c r="CE68" s="65">
        <f t="shared" si="93"/>
        <v>0</v>
      </c>
      <c r="CF68" s="65">
        <f t="shared" si="93"/>
        <v>0</v>
      </c>
      <c r="CG68" s="65">
        <f t="shared" si="93"/>
        <v>0</v>
      </c>
      <c r="CH68" s="65">
        <f t="shared" si="93"/>
        <v>0</v>
      </c>
      <c r="CI68" s="65">
        <f t="shared" si="93"/>
        <v>0</v>
      </c>
      <c r="CJ68" s="65">
        <f t="shared" si="93"/>
        <v>0</v>
      </c>
      <c r="CK68" s="65">
        <f t="shared" si="93"/>
        <v>0</v>
      </c>
      <c r="CL68" s="65">
        <f t="shared" si="93"/>
        <v>0</v>
      </c>
      <c r="CM68" s="65">
        <f t="shared" si="93"/>
        <v>0</v>
      </c>
      <c r="CN68" s="65">
        <f t="shared" si="93"/>
        <v>0</v>
      </c>
      <c r="CO68" s="65">
        <f t="shared" si="93"/>
        <v>0</v>
      </c>
      <c r="CP68" s="65">
        <f t="shared" si="93"/>
        <v>0</v>
      </c>
      <c r="CQ68" s="65">
        <f t="shared" si="93"/>
        <v>0</v>
      </c>
      <c r="CR68" s="65">
        <f t="shared" si="93"/>
        <v>0</v>
      </c>
      <c r="CS68" s="65">
        <f t="shared" si="93"/>
        <v>0</v>
      </c>
      <c r="CT68" s="65">
        <f t="shared" si="93"/>
        <v>0</v>
      </c>
      <c r="CU68" s="65">
        <f t="shared" si="93"/>
        <v>0</v>
      </c>
      <c r="CV68" s="65">
        <f t="shared" si="93"/>
        <v>0</v>
      </c>
      <c r="CW68" s="65">
        <f t="shared" ref="CW68:DP68" si="94">CW$49*CW25</f>
        <v>0</v>
      </c>
      <c r="CX68" s="65">
        <f t="shared" si="94"/>
        <v>0</v>
      </c>
      <c r="CY68" s="65">
        <f t="shared" si="94"/>
        <v>0</v>
      </c>
      <c r="CZ68" s="65">
        <f t="shared" si="94"/>
        <v>0</v>
      </c>
      <c r="DA68" s="65">
        <f t="shared" si="94"/>
        <v>0</v>
      </c>
      <c r="DB68" s="65">
        <f t="shared" si="94"/>
        <v>0</v>
      </c>
      <c r="DC68" s="65">
        <f t="shared" si="94"/>
        <v>0</v>
      </c>
      <c r="DD68" s="65">
        <f t="shared" si="94"/>
        <v>0</v>
      </c>
      <c r="DE68" s="65">
        <f t="shared" si="94"/>
        <v>0</v>
      </c>
      <c r="DF68" s="65">
        <f t="shared" si="94"/>
        <v>0</v>
      </c>
      <c r="DG68" s="65">
        <f t="shared" si="94"/>
        <v>0</v>
      </c>
      <c r="DH68" s="65">
        <f t="shared" si="94"/>
        <v>0</v>
      </c>
      <c r="DI68" s="65">
        <f t="shared" si="94"/>
        <v>0</v>
      </c>
      <c r="DJ68" s="65">
        <f t="shared" si="94"/>
        <v>0</v>
      </c>
      <c r="DK68" s="65">
        <f t="shared" si="94"/>
        <v>0</v>
      </c>
      <c r="DL68" s="65">
        <f t="shared" si="94"/>
        <v>0</v>
      </c>
      <c r="DM68" s="65">
        <f t="shared" si="94"/>
        <v>0</v>
      </c>
      <c r="DN68" s="65">
        <f t="shared" si="94"/>
        <v>0</v>
      </c>
      <c r="DO68" s="65">
        <f t="shared" si="94"/>
        <v>0</v>
      </c>
      <c r="DP68" s="65">
        <f t="shared" si="94"/>
        <v>0</v>
      </c>
    </row>
    <row r="69" spans="1:120" x14ac:dyDescent="0.25">
      <c r="A69" s="65" t="str">
        <f t="shared" si="69"/>
        <v>16_RUS</v>
      </c>
      <c r="B69" s="65" t="str">
        <f t="shared" si="69"/>
        <v>7_7_gas_diesel_oil</v>
      </c>
      <c r="C69" s="65" t="str">
        <f t="shared" si="69"/>
        <v>7_7_gas_diesel_oil</v>
      </c>
      <c r="D69" s="66" t="s">
        <v>171</v>
      </c>
      <c r="E69" s="66">
        <f t="shared" si="70"/>
        <v>4.2301752480000001</v>
      </c>
      <c r="F69" s="66">
        <v>12.434921603999999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1"/>
        <v>16_RUS</v>
      </c>
      <c r="BL69" s="65" t="str">
        <f t="shared" si="72"/>
        <v>d_ind_cem_7_7_gas_diesel_oil</v>
      </c>
      <c r="BM69" s="65"/>
      <c r="BN69" s="65"/>
      <c r="BO69" s="65">
        <f t="shared" ref="BO69:CV69" si="95">BO$49*BO26</f>
        <v>4.2301752480000001</v>
      </c>
      <c r="BP69" s="65">
        <f t="shared" si="95"/>
        <v>12.434921603999999</v>
      </c>
      <c r="BQ69" s="65">
        <f t="shared" si="95"/>
        <v>12.467262998114927</v>
      </c>
      <c r="BR69" s="65">
        <f t="shared" si="95"/>
        <v>11.562211869361892</v>
      </c>
      <c r="BS69" s="65">
        <f t="shared" si="95"/>
        <v>11.726557028137385</v>
      </c>
      <c r="BT69" s="65">
        <f t="shared" si="95"/>
        <v>11.891678850070017</v>
      </c>
      <c r="BU69" s="65">
        <f t="shared" si="95"/>
        <v>12.057580263430381</v>
      </c>
      <c r="BV69" s="65">
        <f t="shared" si="95"/>
        <v>12.224264206467286</v>
      </c>
      <c r="BW69" s="65">
        <f t="shared" si="95"/>
        <v>12.391733627440015</v>
      </c>
      <c r="BX69" s="65">
        <f t="shared" si="95"/>
        <v>12.559991484650388</v>
      </c>
      <c r="BY69" s="65">
        <f t="shared" si="95"/>
        <v>12.729040746475194</v>
      </c>
      <c r="BZ69" s="65">
        <f t="shared" si="95"/>
        <v>12.762147101030312</v>
      </c>
      <c r="CA69" s="65">
        <f t="shared" si="95"/>
        <v>12.795339560322892</v>
      </c>
      <c r="CB69" s="65">
        <f t="shared" si="95"/>
        <v>12.828618348298674</v>
      </c>
      <c r="CC69" s="65">
        <f t="shared" si="95"/>
        <v>12.823967974147427</v>
      </c>
      <c r="CD69" s="65">
        <f t="shared" si="95"/>
        <v>12.857321220398365</v>
      </c>
      <c r="CE69" s="65">
        <f t="shared" si="95"/>
        <v>12.890761213515617</v>
      </c>
      <c r="CF69" s="65">
        <f t="shared" si="95"/>
        <v>12.924288179114981</v>
      </c>
      <c r="CG69" s="65">
        <f t="shared" si="95"/>
        <v>12.957902343399009</v>
      </c>
      <c r="CH69" s="65">
        <f t="shared" si="95"/>
        <v>12.991603933158618</v>
      </c>
      <c r="CI69" s="65">
        <f t="shared" si="95"/>
        <v>13.025393175774546</v>
      </c>
      <c r="CJ69" s="65">
        <f t="shared" si="95"/>
        <v>13.059270299218914</v>
      </c>
      <c r="CK69" s="65">
        <f t="shared" si="95"/>
        <v>13.0932355320568</v>
      </c>
      <c r="CL69" s="65">
        <f t="shared" si="95"/>
        <v>13.127289103447719</v>
      </c>
      <c r="CM69" s="65">
        <f t="shared" si="95"/>
        <v>13.16143124314716</v>
      </c>
      <c r="CN69" s="65">
        <f t="shared" si="95"/>
        <v>13.195662181508254</v>
      </c>
      <c r="CO69" s="65">
        <f t="shared" si="95"/>
        <v>13.229982149483158</v>
      </c>
      <c r="CP69" s="65">
        <f t="shared" si="95"/>
        <v>13.264391378624783</v>
      </c>
      <c r="CQ69" s="65">
        <f t="shared" si="95"/>
        <v>13.298890101088226</v>
      </c>
      <c r="CR69" s="65">
        <f t="shared" si="95"/>
        <v>13.333478549632392</v>
      </c>
      <c r="CS69" s="65">
        <f t="shared" si="95"/>
        <v>13.368156957621554</v>
      </c>
      <c r="CT69" s="65">
        <f t="shared" si="95"/>
        <v>13.402925559026967</v>
      </c>
      <c r="CU69" s="65">
        <f t="shared" si="95"/>
        <v>13.437784588428341</v>
      </c>
      <c r="CV69" s="65">
        <f t="shared" si="95"/>
        <v>13.472734281015589</v>
      </c>
      <c r="CW69" s="65">
        <f t="shared" ref="CW69:DP69" si="96">CW$49*CW26</f>
        <v>13.308152583832728</v>
      </c>
      <c r="CX69" s="65">
        <f t="shared" si="96"/>
        <v>13.14558140170068</v>
      </c>
      <c r="CY69" s="65">
        <f t="shared" si="96"/>
        <v>12.984996174350361</v>
      </c>
      <c r="CZ69" s="65">
        <f t="shared" si="96"/>
        <v>12.826372641538695</v>
      </c>
      <c r="DA69" s="65">
        <f t="shared" si="96"/>
        <v>12.669686839383536</v>
      </c>
      <c r="DB69" s="65">
        <f t="shared" si="96"/>
        <v>12.514915096743339</v>
      </c>
      <c r="DC69" s="65">
        <f t="shared" si="96"/>
        <v>12.362034031641077</v>
      </c>
      <c r="DD69" s="65">
        <f t="shared" si="96"/>
        <v>12.211020547731826</v>
      </c>
      <c r="DE69" s="65">
        <f t="shared" si="96"/>
        <v>12.061851830813511</v>
      </c>
      <c r="DF69" s="65">
        <f t="shared" si="96"/>
        <v>11.914505345380279</v>
      </c>
      <c r="DG69" s="65">
        <f t="shared" si="96"/>
        <v>11.768958831217965</v>
      </c>
      <c r="DH69" s="65">
        <f t="shared" si="96"/>
        <v>11.625190300041155</v>
      </c>
      <c r="DI69" s="65">
        <f t="shared" si="96"/>
        <v>11.483178032171333</v>
      </c>
      <c r="DJ69" s="65">
        <f t="shared" si="96"/>
        <v>11.342900573255603</v>
      </c>
      <c r="DK69" s="65">
        <f t="shared" si="96"/>
        <v>11.204336731025492</v>
      </c>
      <c r="DL69" s="65">
        <f t="shared" si="96"/>
        <v>11.067465572095351</v>
      </c>
      <c r="DM69" s="65">
        <f t="shared" si="96"/>
        <v>10.932266418799868</v>
      </c>
      <c r="DN69" s="65">
        <f t="shared" si="96"/>
        <v>10.79871884607021</v>
      </c>
      <c r="DO69" s="65">
        <f t="shared" si="96"/>
        <v>10.666802678348331</v>
      </c>
      <c r="DP69" s="65">
        <f t="shared" si="96"/>
        <v>10.536497986538961</v>
      </c>
    </row>
    <row r="70" spans="1:120" x14ac:dyDescent="0.25">
      <c r="A70" s="65" t="str">
        <f t="shared" si="69"/>
        <v>16_RUS</v>
      </c>
      <c r="B70" s="65" t="str">
        <f t="shared" si="69"/>
        <v>7_8_fuel_oil</v>
      </c>
      <c r="C70" s="65" t="str">
        <f t="shared" si="69"/>
        <v>7_8_fuel_oil</v>
      </c>
      <c r="D70" s="66" t="s">
        <v>171</v>
      </c>
      <c r="E70" s="66">
        <f t="shared" si="70"/>
        <v>0.69999109200000009</v>
      </c>
      <c r="F70" s="66">
        <v>0.65201036400000001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1"/>
        <v>16_RUS</v>
      </c>
      <c r="BL70" s="65" t="str">
        <f t="shared" si="72"/>
        <v>d_ind_cem_7_8_fuel_oil</v>
      </c>
      <c r="BM70" s="65"/>
      <c r="BN70" s="65"/>
      <c r="BO70" s="65">
        <f t="shared" ref="BO70:CV70" si="97">BO$49*BO27</f>
        <v>0.69999109200000009</v>
      </c>
      <c r="BP70" s="65">
        <f t="shared" si="97"/>
        <v>0.65201036400000001</v>
      </c>
      <c r="BQ70" s="65">
        <f t="shared" si="97"/>
        <v>0.65370614663705007</v>
      </c>
      <c r="BR70" s="65">
        <f t="shared" si="97"/>
        <v>0.60625086427265984</v>
      </c>
      <c r="BS70" s="65">
        <f t="shared" si="97"/>
        <v>0.61486810772680256</v>
      </c>
      <c r="BT70" s="65">
        <f t="shared" si="97"/>
        <v>0.6235260745923118</v>
      </c>
      <c r="BU70" s="65">
        <f t="shared" si="97"/>
        <v>0.63222491840958284</v>
      </c>
      <c r="BV70" s="65">
        <f t="shared" si="97"/>
        <v>0.64096479324220657</v>
      </c>
      <c r="BW70" s="65">
        <f t="shared" si="97"/>
        <v>0.649745853678661</v>
      </c>
      <c r="BX70" s="65">
        <f t="shared" si="97"/>
        <v>0.65856825483399317</v>
      </c>
      <c r="BY70" s="65">
        <f t="shared" si="97"/>
        <v>0.66743215235151898</v>
      </c>
      <c r="BZ70" s="65">
        <f t="shared" si="97"/>
        <v>0.6691680447818541</v>
      </c>
      <c r="CA70" s="65">
        <f t="shared" si="97"/>
        <v>0.6709084520119607</v>
      </c>
      <c r="CB70" s="65">
        <f t="shared" si="97"/>
        <v>0.672653385784168</v>
      </c>
      <c r="CC70" s="65">
        <f t="shared" si="97"/>
        <v>0.67240954893182181</v>
      </c>
      <c r="CD70" s="65">
        <f t="shared" si="97"/>
        <v>0.67415838683536444</v>
      </c>
      <c r="CE70" s="65">
        <f t="shared" si="97"/>
        <v>0.67591177320794282</v>
      </c>
      <c r="CF70" s="65">
        <f t="shared" si="97"/>
        <v>0.67766971987945424</v>
      </c>
      <c r="CG70" s="65">
        <f t="shared" si="97"/>
        <v>0.67943223871056091</v>
      </c>
      <c r="CH70" s="65">
        <f t="shared" si="97"/>
        <v>0.68119934159277562</v>
      </c>
      <c r="CI70" s="65">
        <f t="shared" si="97"/>
        <v>0.6829710404485374</v>
      </c>
      <c r="CJ70" s="65">
        <f t="shared" si="97"/>
        <v>0.68474734723129416</v>
      </c>
      <c r="CK70" s="65">
        <f t="shared" si="97"/>
        <v>0.68652827392558491</v>
      </c>
      <c r="CL70" s="65">
        <f t="shared" si="97"/>
        <v>0.68831383254711653</v>
      </c>
      <c r="CM70" s="65">
        <f t="shared" si="97"/>
        <v>0.69010403514284591</v>
      </c>
      <c r="CN70" s="65">
        <f t="shared" si="97"/>
        <v>0.69189889379106595</v>
      </c>
      <c r="CO70" s="65">
        <f t="shared" si="97"/>
        <v>0.69369842060147924</v>
      </c>
      <c r="CP70" s="65">
        <f t="shared" si="97"/>
        <v>0.69550262771528792</v>
      </c>
      <c r="CQ70" s="65">
        <f t="shared" si="97"/>
        <v>0.69731152730526924</v>
      </c>
      <c r="CR70" s="65">
        <f t="shared" si="97"/>
        <v>0.69912513157586009</v>
      </c>
      <c r="CS70" s="65">
        <f t="shared" si="97"/>
        <v>0.70094345276323944</v>
      </c>
      <c r="CT70" s="65">
        <f t="shared" si="97"/>
        <v>0.70276650313541233</v>
      </c>
      <c r="CU70" s="65">
        <f t="shared" si="97"/>
        <v>0.70459429499228798</v>
      </c>
      <c r="CV70" s="65">
        <f t="shared" si="97"/>
        <v>0.70642684066577</v>
      </c>
      <c r="CW70" s="65">
        <f t="shared" ref="CW70:DP70" si="98">CW$49*CW27</f>
        <v>0.6977971946008189</v>
      </c>
      <c r="CX70" s="65">
        <f t="shared" si="98"/>
        <v>0.68927296750768385</v>
      </c>
      <c r="CY70" s="65">
        <f t="shared" si="98"/>
        <v>0.68085287159778884</v>
      </c>
      <c r="CZ70" s="65">
        <f t="shared" si="98"/>
        <v>0.67253563481406586</v>
      </c>
      <c r="DA70" s="65">
        <f t="shared" si="98"/>
        <v>0.66432000063878049</v>
      </c>
      <c r="DB70" s="65">
        <f t="shared" si="98"/>
        <v>0.65620472790370443</v>
      </c>
      <c r="DC70" s="65">
        <f t="shared" si="98"/>
        <v>0.64818859060260814</v>
      </c>
      <c r="DD70" s="65">
        <f t="shared" si="98"/>
        <v>0.64027037770604223</v>
      </c>
      <c r="DE70" s="65">
        <f t="shared" si="98"/>
        <v>0.63244889297838314</v>
      </c>
      <c r="DF70" s="65">
        <f t="shared" si="98"/>
        <v>0.62472295479711315</v>
      </c>
      <c r="DG70" s="65">
        <f t="shared" si="98"/>
        <v>0.61709139597430751</v>
      </c>
      <c r="DH70" s="65">
        <f t="shared" si="98"/>
        <v>0.60955306358030314</v>
      </c>
      <c r="DI70" s="65">
        <f t="shared" si="98"/>
        <v>0.6021068187695211</v>
      </c>
      <c r="DJ70" s="65">
        <f t="shared" si="98"/>
        <v>0.59475153660841618</v>
      </c>
      <c r="DK70" s="65">
        <f t="shared" si="98"/>
        <v>0.5874861059055293</v>
      </c>
      <c r="DL70" s="65">
        <f t="shared" si="98"/>
        <v>0.58030942904361515</v>
      </c>
      <c r="DM70" s="65">
        <f t="shared" si="98"/>
        <v>0.57322042181382094</v>
      </c>
      <c r="DN70" s="65">
        <f t="shared" si="98"/>
        <v>0.56621801325189081</v>
      </c>
      <c r="DO70" s="65">
        <f t="shared" si="98"/>
        <v>0.55930114547637055</v>
      </c>
      <c r="DP70" s="65">
        <f t="shared" si="98"/>
        <v>0.55246877352878987</v>
      </c>
    </row>
    <row r="71" spans="1:120" x14ac:dyDescent="0.25">
      <c r="A71" s="65" t="str">
        <f t="shared" si="69"/>
        <v>16_RUS</v>
      </c>
      <c r="B71" s="65" t="str">
        <f t="shared" si="69"/>
        <v>7_9_lpg</v>
      </c>
      <c r="C71" s="65" t="str">
        <f t="shared" si="69"/>
        <v>7_9_lpg</v>
      </c>
      <c r="D71" s="66" t="s">
        <v>171</v>
      </c>
      <c r="E71" s="66">
        <f t="shared" si="70"/>
        <v>0.73599757200000004</v>
      </c>
      <c r="F71" s="66">
        <v>0.90158551200000003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1"/>
        <v>16_RUS</v>
      </c>
      <c r="BL71" s="65" t="str">
        <f t="shared" si="72"/>
        <v>d_ind_cem_7_9_lpg</v>
      </c>
      <c r="BM71" s="65"/>
      <c r="BN71" s="65"/>
      <c r="BO71" s="65">
        <f t="shared" ref="BO71:CV71" si="99">BO$49*BO28</f>
        <v>0.73599757200000004</v>
      </c>
      <c r="BP71" s="65">
        <f t="shared" si="99"/>
        <v>0.90158551200000003</v>
      </c>
      <c r="BQ71" s="65">
        <f t="shared" si="99"/>
        <v>0.90393040272794178</v>
      </c>
      <c r="BR71" s="65">
        <f t="shared" si="99"/>
        <v>0.83831028775749417</v>
      </c>
      <c r="BS71" s="65">
        <f t="shared" si="99"/>
        <v>0.85022602143382564</v>
      </c>
      <c r="BT71" s="65">
        <f t="shared" si="99"/>
        <v>0.86219806654278841</v>
      </c>
      <c r="BU71" s="65">
        <f t="shared" si="99"/>
        <v>0.87422663539664536</v>
      </c>
      <c r="BV71" s="65">
        <f t="shared" si="99"/>
        <v>0.88631194103112287</v>
      </c>
      <c r="BW71" s="65">
        <f t="shared" si="99"/>
        <v>0.89845419720774988</v>
      </c>
      <c r="BX71" s="65">
        <f t="shared" si="99"/>
        <v>0.91065361841618264</v>
      </c>
      <c r="BY71" s="65">
        <f t="shared" si="99"/>
        <v>0.92291041987655631</v>
      </c>
      <c r="BZ71" s="65">
        <f t="shared" si="99"/>
        <v>0.92531077353961666</v>
      </c>
      <c r="CA71" s="65">
        <f t="shared" si="99"/>
        <v>0.92771737016795508</v>
      </c>
      <c r="CB71" s="65">
        <f t="shared" si="99"/>
        <v>0.93013022599860495</v>
      </c>
      <c r="CC71" s="65">
        <f t="shared" si="99"/>
        <v>0.92979305379168131</v>
      </c>
      <c r="CD71" s="65">
        <f t="shared" si="99"/>
        <v>0.93221130816880104</v>
      </c>
      <c r="CE71" s="65">
        <f t="shared" si="99"/>
        <v>0.93463585206831346</v>
      </c>
      <c r="CF71" s="65">
        <f t="shared" si="99"/>
        <v>0.93706670184833818</v>
      </c>
      <c r="CG71" s="65">
        <f t="shared" si="99"/>
        <v>0.93950387390953716</v>
      </c>
      <c r="CH71" s="65">
        <f t="shared" si="99"/>
        <v>0.94194738469523098</v>
      </c>
      <c r="CI71" s="65">
        <f t="shared" si="99"/>
        <v>0.94439725069150493</v>
      </c>
      <c r="CJ71" s="65">
        <f t="shared" si="99"/>
        <v>0.94685348842732242</v>
      </c>
      <c r="CK71" s="65">
        <f t="shared" si="99"/>
        <v>0.94931611447463859</v>
      </c>
      <c r="CL71" s="65">
        <f t="shared" si="99"/>
        <v>0.95178514544850767</v>
      </c>
      <c r="CM71" s="65">
        <f t="shared" si="99"/>
        <v>0.95426059800719476</v>
      </c>
      <c r="CN71" s="65">
        <f t="shared" si="99"/>
        <v>0.95674248885229674</v>
      </c>
      <c r="CO71" s="65">
        <f t="shared" si="99"/>
        <v>0.95923083472884185</v>
      </c>
      <c r="CP71" s="65">
        <f t="shared" si="99"/>
        <v>0.96172565242541641</v>
      </c>
      <c r="CQ71" s="65">
        <f t="shared" si="99"/>
        <v>0.96422695877426745</v>
      </c>
      <c r="CR71" s="65">
        <f t="shared" si="99"/>
        <v>0.96673477065142022</v>
      </c>
      <c r="CS71" s="65">
        <f t="shared" si="99"/>
        <v>0.96924910497679284</v>
      </c>
      <c r="CT71" s="65">
        <f t="shared" si="99"/>
        <v>0.97176997871431103</v>
      </c>
      <c r="CU71" s="65">
        <f t="shared" si="99"/>
        <v>0.97429740887201732</v>
      </c>
      <c r="CV71" s="65">
        <f t="shared" si="99"/>
        <v>0.9768314125021953</v>
      </c>
      <c r="CW71" s="65">
        <f t="shared" ref="CW71:DP71" si="100">CW$49*CW28</f>
        <v>0.96489852876992432</v>
      </c>
      <c r="CX71" s="65">
        <f t="shared" si="100"/>
        <v>0.95311141606051897</v>
      </c>
      <c r="CY71" s="65">
        <f t="shared" si="100"/>
        <v>0.94146829364841611</v>
      </c>
      <c r="CZ71" s="65">
        <f t="shared" si="100"/>
        <v>0.92996740256123378</v>
      </c>
      <c r="DA71" s="65">
        <f t="shared" si="100"/>
        <v>0.91860700531403683</v>
      </c>
      <c r="DB71" s="65">
        <f t="shared" si="100"/>
        <v>0.90738538564684823</v>
      </c>
      <c r="DC71" s="65">
        <f t="shared" si="100"/>
        <v>0.89630084826536693</v>
      </c>
      <c r="DD71" s="65">
        <f t="shared" si="100"/>
        <v>0.88535171858485251</v>
      </c>
      <c r="DE71" s="65">
        <f t="shared" si="100"/>
        <v>0.87453634247713985</v>
      </c>
      <c r="DF71" s="65">
        <f t="shared" si="100"/>
        <v>0.86385308602074307</v>
      </c>
      <c r="DG71" s="65">
        <f t="shared" si="100"/>
        <v>0.85330033525401239</v>
      </c>
      <c r="DH71" s="65">
        <f t="shared" si="100"/>
        <v>0.84287649593130709</v>
      </c>
      <c r="DI71" s="65">
        <f t="shared" si="100"/>
        <v>0.83257999328214627</v>
      </c>
      <c r="DJ71" s="65">
        <f t="shared" si="100"/>
        <v>0.82240927177330192</v>
      </c>
      <c r="DK71" s="65">
        <f t="shared" si="100"/>
        <v>0.81236279487379859</v>
      </c>
      <c r="DL71" s="65">
        <f t="shared" si="100"/>
        <v>0.8024390448227835</v>
      </c>
      <c r="DM71" s="65">
        <f t="shared" si="100"/>
        <v>0.79263652240023241</v>
      </c>
      <c r="DN71" s="65">
        <f t="shared" si="100"/>
        <v>0.78295374670045681</v>
      </c>
      <c r="DO71" s="65">
        <f t="shared" si="100"/>
        <v>0.7733892549083774</v>
      </c>
      <c r="DP71" s="65">
        <f t="shared" si="100"/>
        <v>0.76394160207853079</v>
      </c>
    </row>
    <row r="72" spans="1:120" x14ac:dyDescent="0.25">
      <c r="A72" s="65" t="str">
        <f t="shared" si="69"/>
        <v>16_RUS</v>
      </c>
      <c r="B72" s="65" t="str">
        <f t="shared" si="69"/>
        <v>7_10_refinery_gas_not_liquefied</v>
      </c>
      <c r="C72" s="65" t="str">
        <f t="shared" si="69"/>
        <v>7_10_refi_gas_notliq</v>
      </c>
      <c r="D72" s="66" t="s">
        <v>171</v>
      </c>
      <c r="E72" s="66">
        <f t="shared" si="70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1"/>
        <v>16_RUS</v>
      </c>
      <c r="BL72" s="65" t="str">
        <f t="shared" si="72"/>
        <v>d_ind_cem_7_10_refi_gas_notliq</v>
      </c>
      <c r="BM72" s="65"/>
      <c r="BN72" s="65"/>
      <c r="BO72" s="65">
        <f t="shared" ref="BO72:CV72" si="101">BO$49*BO29</f>
        <v>0</v>
      </c>
      <c r="BP72" s="65">
        <f t="shared" si="101"/>
        <v>0</v>
      </c>
      <c r="BQ72" s="65">
        <f t="shared" si="101"/>
        <v>0</v>
      </c>
      <c r="BR72" s="65">
        <f t="shared" si="101"/>
        <v>0</v>
      </c>
      <c r="BS72" s="65">
        <f t="shared" si="101"/>
        <v>0</v>
      </c>
      <c r="BT72" s="65">
        <f t="shared" si="101"/>
        <v>0</v>
      </c>
      <c r="BU72" s="65">
        <f t="shared" si="101"/>
        <v>0</v>
      </c>
      <c r="BV72" s="65">
        <f t="shared" si="101"/>
        <v>0</v>
      </c>
      <c r="BW72" s="65">
        <f t="shared" si="101"/>
        <v>0</v>
      </c>
      <c r="BX72" s="65">
        <f t="shared" si="101"/>
        <v>0</v>
      </c>
      <c r="BY72" s="65">
        <f t="shared" si="101"/>
        <v>0</v>
      </c>
      <c r="BZ72" s="65">
        <f t="shared" si="101"/>
        <v>0</v>
      </c>
      <c r="CA72" s="65">
        <f t="shared" si="101"/>
        <v>0</v>
      </c>
      <c r="CB72" s="65">
        <f t="shared" si="101"/>
        <v>0</v>
      </c>
      <c r="CC72" s="65">
        <f t="shared" si="101"/>
        <v>0</v>
      </c>
      <c r="CD72" s="65">
        <f t="shared" si="101"/>
        <v>0</v>
      </c>
      <c r="CE72" s="65">
        <f t="shared" si="101"/>
        <v>0</v>
      </c>
      <c r="CF72" s="65">
        <f t="shared" si="101"/>
        <v>0</v>
      </c>
      <c r="CG72" s="65">
        <f t="shared" si="101"/>
        <v>0</v>
      </c>
      <c r="CH72" s="65">
        <f t="shared" si="101"/>
        <v>0</v>
      </c>
      <c r="CI72" s="65">
        <f t="shared" si="101"/>
        <v>0</v>
      </c>
      <c r="CJ72" s="65">
        <f t="shared" si="101"/>
        <v>0</v>
      </c>
      <c r="CK72" s="65">
        <f t="shared" si="101"/>
        <v>0</v>
      </c>
      <c r="CL72" s="65">
        <f t="shared" si="101"/>
        <v>0</v>
      </c>
      <c r="CM72" s="65">
        <f t="shared" si="101"/>
        <v>0</v>
      </c>
      <c r="CN72" s="65">
        <f t="shared" si="101"/>
        <v>0</v>
      </c>
      <c r="CO72" s="65">
        <f t="shared" si="101"/>
        <v>0</v>
      </c>
      <c r="CP72" s="65">
        <f t="shared" si="101"/>
        <v>0</v>
      </c>
      <c r="CQ72" s="65">
        <f t="shared" si="101"/>
        <v>0</v>
      </c>
      <c r="CR72" s="65">
        <f t="shared" si="101"/>
        <v>0</v>
      </c>
      <c r="CS72" s="65">
        <f t="shared" si="101"/>
        <v>0</v>
      </c>
      <c r="CT72" s="65">
        <f t="shared" si="101"/>
        <v>0</v>
      </c>
      <c r="CU72" s="65">
        <f t="shared" si="101"/>
        <v>0</v>
      </c>
      <c r="CV72" s="65">
        <f t="shared" si="101"/>
        <v>0</v>
      </c>
      <c r="CW72" s="65">
        <f t="shared" ref="CW72:DP72" si="102">CW$49*CW29</f>
        <v>0</v>
      </c>
      <c r="CX72" s="65">
        <f t="shared" si="102"/>
        <v>0</v>
      </c>
      <c r="CY72" s="65">
        <f t="shared" si="102"/>
        <v>0</v>
      </c>
      <c r="CZ72" s="65">
        <f t="shared" si="102"/>
        <v>0</v>
      </c>
      <c r="DA72" s="65">
        <f t="shared" si="102"/>
        <v>0</v>
      </c>
      <c r="DB72" s="65">
        <f t="shared" si="102"/>
        <v>0</v>
      </c>
      <c r="DC72" s="65">
        <f t="shared" si="102"/>
        <v>0</v>
      </c>
      <c r="DD72" s="65">
        <f t="shared" si="102"/>
        <v>0</v>
      </c>
      <c r="DE72" s="65">
        <f t="shared" si="102"/>
        <v>0</v>
      </c>
      <c r="DF72" s="65">
        <f t="shared" si="102"/>
        <v>0</v>
      </c>
      <c r="DG72" s="65">
        <f t="shared" si="102"/>
        <v>0</v>
      </c>
      <c r="DH72" s="65">
        <f t="shared" si="102"/>
        <v>0</v>
      </c>
      <c r="DI72" s="65">
        <f t="shared" si="102"/>
        <v>0</v>
      </c>
      <c r="DJ72" s="65">
        <f t="shared" si="102"/>
        <v>0</v>
      </c>
      <c r="DK72" s="65">
        <f t="shared" si="102"/>
        <v>0</v>
      </c>
      <c r="DL72" s="65">
        <f t="shared" si="102"/>
        <v>0</v>
      </c>
      <c r="DM72" s="65">
        <f t="shared" si="102"/>
        <v>0</v>
      </c>
      <c r="DN72" s="65">
        <f t="shared" si="102"/>
        <v>0</v>
      </c>
      <c r="DO72" s="65">
        <f t="shared" si="102"/>
        <v>0</v>
      </c>
      <c r="DP72" s="65">
        <f t="shared" si="102"/>
        <v>0</v>
      </c>
    </row>
    <row r="73" spans="1:120" x14ac:dyDescent="0.25">
      <c r="A73" s="65" t="str">
        <f t="shared" si="69"/>
        <v>16_RUS</v>
      </c>
      <c r="B73" s="65" t="str">
        <f t="shared" si="69"/>
        <v>7_11_ethane</v>
      </c>
      <c r="C73" s="65" t="str">
        <f t="shared" si="69"/>
        <v>7_11_ethane</v>
      </c>
      <c r="D73" s="66" t="s">
        <v>171</v>
      </c>
      <c r="E73" s="66">
        <f t="shared" si="70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1"/>
        <v>16_RUS</v>
      </c>
      <c r="BL73" s="65" t="str">
        <f t="shared" si="72"/>
        <v>d_ind_cem_7_11_ethane</v>
      </c>
      <c r="BM73" s="65"/>
      <c r="BN73" s="65"/>
      <c r="BO73" s="65">
        <f t="shared" ref="BO73:CV73" si="103">BO$49*BO30</f>
        <v>0</v>
      </c>
      <c r="BP73" s="65">
        <f t="shared" si="103"/>
        <v>0</v>
      </c>
      <c r="BQ73" s="65">
        <f t="shared" si="103"/>
        <v>0</v>
      </c>
      <c r="BR73" s="65">
        <f t="shared" si="103"/>
        <v>0</v>
      </c>
      <c r="BS73" s="65">
        <f t="shared" si="103"/>
        <v>0</v>
      </c>
      <c r="BT73" s="65">
        <f t="shared" si="103"/>
        <v>0</v>
      </c>
      <c r="BU73" s="65">
        <f t="shared" si="103"/>
        <v>0</v>
      </c>
      <c r="BV73" s="65">
        <f t="shared" si="103"/>
        <v>0</v>
      </c>
      <c r="BW73" s="65">
        <f t="shared" si="103"/>
        <v>0</v>
      </c>
      <c r="BX73" s="65">
        <f t="shared" si="103"/>
        <v>0</v>
      </c>
      <c r="BY73" s="65">
        <f t="shared" si="103"/>
        <v>0</v>
      </c>
      <c r="BZ73" s="65">
        <f t="shared" si="103"/>
        <v>0</v>
      </c>
      <c r="CA73" s="65">
        <f t="shared" si="103"/>
        <v>0</v>
      </c>
      <c r="CB73" s="65">
        <f t="shared" si="103"/>
        <v>0</v>
      </c>
      <c r="CC73" s="65">
        <f t="shared" si="103"/>
        <v>0</v>
      </c>
      <c r="CD73" s="65">
        <f t="shared" si="103"/>
        <v>0</v>
      </c>
      <c r="CE73" s="65">
        <f t="shared" si="103"/>
        <v>0</v>
      </c>
      <c r="CF73" s="65">
        <f t="shared" si="103"/>
        <v>0</v>
      </c>
      <c r="CG73" s="65">
        <f t="shared" si="103"/>
        <v>0</v>
      </c>
      <c r="CH73" s="65">
        <f t="shared" si="103"/>
        <v>0</v>
      </c>
      <c r="CI73" s="65">
        <f t="shared" si="103"/>
        <v>0</v>
      </c>
      <c r="CJ73" s="65">
        <f t="shared" si="103"/>
        <v>0</v>
      </c>
      <c r="CK73" s="65">
        <f t="shared" si="103"/>
        <v>0</v>
      </c>
      <c r="CL73" s="65">
        <f t="shared" si="103"/>
        <v>0</v>
      </c>
      <c r="CM73" s="65">
        <f t="shared" si="103"/>
        <v>0</v>
      </c>
      <c r="CN73" s="65">
        <f t="shared" si="103"/>
        <v>0</v>
      </c>
      <c r="CO73" s="65">
        <f t="shared" si="103"/>
        <v>0</v>
      </c>
      <c r="CP73" s="65">
        <f t="shared" si="103"/>
        <v>0</v>
      </c>
      <c r="CQ73" s="65">
        <f t="shared" si="103"/>
        <v>0</v>
      </c>
      <c r="CR73" s="65">
        <f t="shared" si="103"/>
        <v>0</v>
      </c>
      <c r="CS73" s="65">
        <f t="shared" si="103"/>
        <v>0</v>
      </c>
      <c r="CT73" s="65">
        <f t="shared" si="103"/>
        <v>0</v>
      </c>
      <c r="CU73" s="65">
        <f t="shared" si="103"/>
        <v>0</v>
      </c>
      <c r="CV73" s="65">
        <f t="shared" si="103"/>
        <v>0</v>
      </c>
      <c r="CW73" s="65">
        <f t="shared" ref="CW73:DP73" si="104">CW$49*CW30</f>
        <v>0</v>
      </c>
      <c r="CX73" s="65">
        <f t="shared" si="104"/>
        <v>0</v>
      </c>
      <c r="CY73" s="65">
        <f t="shared" si="104"/>
        <v>0</v>
      </c>
      <c r="CZ73" s="65">
        <f t="shared" si="104"/>
        <v>0</v>
      </c>
      <c r="DA73" s="65">
        <f t="shared" si="104"/>
        <v>0</v>
      </c>
      <c r="DB73" s="65">
        <f t="shared" si="104"/>
        <v>0</v>
      </c>
      <c r="DC73" s="65">
        <f t="shared" si="104"/>
        <v>0</v>
      </c>
      <c r="DD73" s="65">
        <f t="shared" si="104"/>
        <v>0</v>
      </c>
      <c r="DE73" s="65">
        <f t="shared" si="104"/>
        <v>0</v>
      </c>
      <c r="DF73" s="65">
        <f t="shared" si="104"/>
        <v>0</v>
      </c>
      <c r="DG73" s="65">
        <f t="shared" si="104"/>
        <v>0</v>
      </c>
      <c r="DH73" s="65">
        <f t="shared" si="104"/>
        <v>0</v>
      </c>
      <c r="DI73" s="65">
        <f t="shared" si="104"/>
        <v>0</v>
      </c>
      <c r="DJ73" s="65">
        <f t="shared" si="104"/>
        <v>0</v>
      </c>
      <c r="DK73" s="65">
        <f t="shared" si="104"/>
        <v>0</v>
      </c>
      <c r="DL73" s="65">
        <f t="shared" si="104"/>
        <v>0</v>
      </c>
      <c r="DM73" s="65">
        <f t="shared" si="104"/>
        <v>0</v>
      </c>
      <c r="DN73" s="65">
        <f t="shared" si="104"/>
        <v>0</v>
      </c>
      <c r="DO73" s="65">
        <f t="shared" si="104"/>
        <v>0</v>
      </c>
      <c r="DP73" s="65">
        <f t="shared" si="104"/>
        <v>0</v>
      </c>
    </row>
    <row r="74" spans="1:120" x14ac:dyDescent="0.25">
      <c r="A74" s="65" t="str">
        <f t="shared" si="69"/>
        <v>16_RUS</v>
      </c>
      <c r="B74" s="65" t="str">
        <f t="shared" si="69"/>
        <v>7_x_other_petroleum_products</v>
      </c>
      <c r="C74" s="65" t="str">
        <f t="shared" si="69"/>
        <v>7_x_other_petrol_prod</v>
      </c>
      <c r="D74" s="66" t="s">
        <v>171</v>
      </c>
      <c r="E74" s="66">
        <f t="shared" si="70"/>
        <v>0</v>
      </c>
      <c r="F74" s="66">
        <v>0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1"/>
        <v>16_RUS</v>
      </c>
      <c r="BL74" s="65" t="str">
        <f t="shared" si="72"/>
        <v>d_ind_cem_7_x_other_petrol_prod</v>
      </c>
      <c r="BM74" s="65"/>
      <c r="BN74" s="65"/>
      <c r="BO74" s="65">
        <f t="shared" ref="BO74:CV74" si="105">BO$49*BO31</f>
        <v>0</v>
      </c>
      <c r="BP74" s="65">
        <f t="shared" si="105"/>
        <v>0</v>
      </c>
      <c r="BQ74" s="65">
        <f t="shared" si="105"/>
        <v>0</v>
      </c>
      <c r="BR74" s="65">
        <f t="shared" si="105"/>
        <v>0</v>
      </c>
      <c r="BS74" s="65">
        <f t="shared" si="105"/>
        <v>0</v>
      </c>
      <c r="BT74" s="65">
        <f t="shared" si="105"/>
        <v>0</v>
      </c>
      <c r="BU74" s="65">
        <f t="shared" si="105"/>
        <v>0</v>
      </c>
      <c r="BV74" s="65">
        <f t="shared" si="105"/>
        <v>0</v>
      </c>
      <c r="BW74" s="65">
        <f t="shared" si="105"/>
        <v>0</v>
      </c>
      <c r="BX74" s="65">
        <f t="shared" si="105"/>
        <v>0</v>
      </c>
      <c r="BY74" s="65">
        <f t="shared" si="105"/>
        <v>0</v>
      </c>
      <c r="BZ74" s="65">
        <f t="shared" si="105"/>
        <v>0</v>
      </c>
      <c r="CA74" s="65">
        <f t="shared" si="105"/>
        <v>0</v>
      </c>
      <c r="CB74" s="65">
        <f t="shared" si="105"/>
        <v>0</v>
      </c>
      <c r="CC74" s="65">
        <f t="shared" si="105"/>
        <v>0</v>
      </c>
      <c r="CD74" s="65">
        <f t="shared" si="105"/>
        <v>0</v>
      </c>
      <c r="CE74" s="65">
        <f t="shared" si="105"/>
        <v>0</v>
      </c>
      <c r="CF74" s="65">
        <f t="shared" si="105"/>
        <v>0</v>
      </c>
      <c r="CG74" s="65">
        <f t="shared" si="105"/>
        <v>0</v>
      </c>
      <c r="CH74" s="65">
        <f t="shared" si="105"/>
        <v>0</v>
      </c>
      <c r="CI74" s="65">
        <f t="shared" si="105"/>
        <v>0</v>
      </c>
      <c r="CJ74" s="65">
        <f t="shared" si="105"/>
        <v>0</v>
      </c>
      <c r="CK74" s="65">
        <f t="shared" si="105"/>
        <v>0</v>
      </c>
      <c r="CL74" s="65">
        <f t="shared" si="105"/>
        <v>0</v>
      </c>
      <c r="CM74" s="65">
        <f t="shared" si="105"/>
        <v>0</v>
      </c>
      <c r="CN74" s="65">
        <f t="shared" si="105"/>
        <v>0</v>
      </c>
      <c r="CO74" s="65">
        <f t="shared" si="105"/>
        <v>0</v>
      </c>
      <c r="CP74" s="65">
        <f t="shared" si="105"/>
        <v>0</v>
      </c>
      <c r="CQ74" s="65">
        <f t="shared" si="105"/>
        <v>0</v>
      </c>
      <c r="CR74" s="65">
        <f t="shared" si="105"/>
        <v>0</v>
      </c>
      <c r="CS74" s="65">
        <f t="shared" si="105"/>
        <v>0</v>
      </c>
      <c r="CT74" s="65">
        <f t="shared" si="105"/>
        <v>0</v>
      </c>
      <c r="CU74" s="65">
        <f t="shared" si="105"/>
        <v>0</v>
      </c>
      <c r="CV74" s="65">
        <f t="shared" si="105"/>
        <v>0</v>
      </c>
      <c r="CW74" s="65">
        <f t="shared" ref="CW74:DP74" si="106">CW$49*CW31</f>
        <v>0</v>
      </c>
      <c r="CX74" s="65">
        <f t="shared" si="106"/>
        <v>0</v>
      </c>
      <c r="CY74" s="65">
        <f t="shared" si="106"/>
        <v>0</v>
      </c>
      <c r="CZ74" s="65">
        <f t="shared" si="106"/>
        <v>0</v>
      </c>
      <c r="DA74" s="65">
        <f t="shared" si="106"/>
        <v>0</v>
      </c>
      <c r="DB74" s="65">
        <f t="shared" si="106"/>
        <v>0</v>
      </c>
      <c r="DC74" s="65">
        <f t="shared" si="106"/>
        <v>0</v>
      </c>
      <c r="DD74" s="65">
        <f t="shared" si="106"/>
        <v>0</v>
      </c>
      <c r="DE74" s="65">
        <f t="shared" si="106"/>
        <v>0</v>
      </c>
      <c r="DF74" s="65">
        <f t="shared" si="106"/>
        <v>0</v>
      </c>
      <c r="DG74" s="65">
        <f t="shared" si="106"/>
        <v>0</v>
      </c>
      <c r="DH74" s="65">
        <f t="shared" si="106"/>
        <v>0</v>
      </c>
      <c r="DI74" s="65">
        <f t="shared" si="106"/>
        <v>0</v>
      </c>
      <c r="DJ74" s="65">
        <f t="shared" si="106"/>
        <v>0</v>
      </c>
      <c r="DK74" s="65">
        <f t="shared" si="106"/>
        <v>0</v>
      </c>
      <c r="DL74" s="65">
        <f t="shared" si="106"/>
        <v>0</v>
      </c>
      <c r="DM74" s="65">
        <f t="shared" si="106"/>
        <v>0</v>
      </c>
      <c r="DN74" s="65">
        <f t="shared" si="106"/>
        <v>0</v>
      </c>
      <c r="DO74" s="65">
        <f t="shared" si="106"/>
        <v>0</v>
      </c>
      <c r="DP74" s="65">
        <f t="shared" si="106"/>
        <v>0</v>
      </c>
    </row>
    <row r="75" spans="1:120" x14ac:dyDescent="0.25">
      <c r="A75" s="65" t="str">
        <f t="shared" si="69"/>
        <v>16_RUS</v>
      </c>
      <c r="B75" s="65" t="str">
        <f t="shared" si="69"/>
        <v>8_1_natural_gas</v>
      </c>
      <c r="C75" s="65" t="str">
        <f t="shared" si="69"/>
        <v>8_1_natural_gas</v>
      </c>
      <c r="D75" s="66" t="s">
        <v>171</v>
      </c>
      <c r="E75" s="66">
        <f t="shared" si="70"/>
        <v>393.87739679999999</v>
      </c>
      <c r="F75" s="66">
        <v>356.27888610000008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1"/>
        <v>16_RUS</v>
      </c>
      <c r="BL75" s="65" t="str">
        <f t="shared" si="72"/>
        <v>d_ind_cem_8_1_natural_gas</v>
      </c>
      <c r="BM75" s="65"/>
      <c r="BN75" s="65"/>
      <c r="BO75" s="65">
        <f t="shared" ref="BO75:CV75" si="107">BO$49*BO32</f>
        <v>393.87739679999999</v>
      </c>
      <c r="BP75" s="65">
        <f t="shared" si="107"/>
        <v>356.27888610000008</v>
      </c>
      <c r="BQ75" s="65">
        <f t="shared" si="107"/>
        <v>357.20551485063737</v>
      </c>
      <c r="BR75" s="65">
        <f t="shared" si="107"/>
        <v>331.27446210383482</v>
      </c>
      <c r="BS75" s="65">
        <f t="shared" si="107"/>
        <v>335.98319384892483</v>
      </c>
      <c r="BT75" s="65">
        <f t="shared" si="107"/>
        <v>340.71417814158303</v>
      </c>
      <c r="BU75" s="65">
        <f t="shared" si="107"/>
        <v>345.46749888109082</v>
      </c>
      <c r="BV75" s="65">
        <f t="shared" si="107"/>
        <v>350.24324025261996</v>
      </c>
      <c r="BW75" s="65">
        <f t="shared" si="107"/>
        <v>355.04148672815728</v>
      </c>
      <c r="BX75" s="65">
        <f t="shared" si="107"/>
        <v>359.86232306742301</v>
      </c>
      <c r="BY75" s="65">
        <f t="shared" si="107"/>
        <v>364.70583431880038</v>
      </c>
      <c r="BZ75" s="65">
        <f t="shared" si="107"/>
        <v>365.65438031686557</v>
      </c>
      <c r="CA75" s="65">
        <f t="shared" si="107"/>
        <v>366.60539334294492</v>
      </c>
      <c r="CB75" s="65">
        <f t="shared" si="107"/>
        <v>367.55887981341499</v>
      </c>
      <c r="CC75" s="65">
        <f t="shared" si="107"/>
        <v>367.425639719483</v>
      </c>
      <c r="CD75" s="65">
        <f t="shared" si="107"/>
        <v>368.38125952960553</v>
      </c>
      <c r="CE75" s="65">
        <f t="shared" si="107"/>
        <v>369.339364765683</v>
      </c>
      <c r="CF75" s="65">
        <f t="shared" si="107"/>
        <v>370.29996189194173</v>
      </c>
      <c r="CG75" s="65">
        <f t="shared" si="107"/>
        <v>371.26305738941909</v>
      </c>
      <c r="CH75" s="65">
        <f t="shared" si="107"/>
        <v>372.22865775601008</v>
      </c>
      <c r="CI75" s="65">
        <f t="shared" si="107"/>
        <v>373.19676950650899</v>
      </c>
      <c r="CJ75" s="65">
        <f t="shared" si="107"/>
        <v>374.16739917265414</v>
      </c>
      <c r="CK75" s="65">
        <f t="shared" si="107"/>
        <v>375.14055330317291</v>
      </c>
      <c r="CL75" s="65">
        <f t="shared" si="107"/>
        <v>376.11623846382406</v>
      </c>
      <c r="CM75" s="65">
        <f t="shared" si="107"/>
        <v>377.09446123744203</v>
      </c>
      <c r="CN75" s="65">
        <f t="shared" si="107"/>
        <v>378.07522822398465</v>
      </c>
      <c r="CO75" s="65">
        <f t="shared" si="107"/>
        <v>379.05854604057254</v>
      </c>
      <c r="CP75" s="65">
        <f t="shared" si="107"/>
        <v>380.04442132153883</v>
      </c>
      <c r="CQ75" s="65">
        <f t="shared" si="107"/>
        <v>381.03286071847037</v>
      </c>
      <c r="CR75" s="65">
        <f t="shared" si="107"/>
        <v>382.02387090025371</v>
      </c>
      <c r="CS75" s="65">
        <f t="shared" si="107"/>
        <v>383.01745855312049</v>
      </c>
      <c r="CT75" s="65">
        <f t="shared" si="107"/>
        <v>384.0136303806928</v>
      </c>
      <c r="CU75" s="65">
        <f t="shared" si="107"/>
        <v>385.01239310402622</v>
      </c>
      <c r="CV75" s="65">
        <f t="shared" si="107"/>
        <v>386.01375346165935</v>
      </c>
      <c r="CW75" s="65">
        <f t="shared" ref="CW75:DP75" si="108">CW$49*CW32</f>
        <v>381.29824454153118</v>
      </c>
      <c r="CX75" s="65">
        <f t="shared" si="108"/>
        <v>376.64033984968859</v>
      </c>
      <c r="CY75" s="65">
        <f t="shared" si="108"/>
        <v>372.03933569811574</v>
      </c>
      <c r="CZ75" s="65">
        <f t="shared" si="108"/>
        <v>367.49453699498531</v>
      </c>
      <c r="DA75" s="65">
        <f t="shared" si="108"/>
        <v>363.00525713964885</v>
      </c>
      <c r="DB75" s="65">
        <f t="shared" si="108"/>
        <v>358.5708179189088</v>
      </c>
      <c r="DC75" s="65">
        <f t="shared" si="108"/>
        <v>354.19054940455851</v>
      </c>
      <c r="DD75" s="65">
        <f t="shared" si="108"/>
        <v>349.86378985217328</v>
      </c>
      <c r="DE75" s="65">
        <f t="shared" si="108"/>
        <v>345.58988560113823</v>
      </c>
      <c r="DF75" s="65">
        <f t="shared" si="108"/>
        <v>341.36819097589705</v>
      </c>
      <c r="DG75" s="65">
        <f t="shared" si="108"/>
        <v>337.19806818840743</v>
      </c>
      <c r="DH75" s="65">
        <f t="shared" si="108"/>
        <v>333.0788872417877</v>
      </c>
      <c r="DI75" s="65">
        <f t="shared" si="108"/>
        <v>329.01002583514088</v>
      </c>
      <c r="DJ75" s="65">
        <f t="shared" si="108"/>
        <v>324.99086926954112</v>
      </c>
      <c r="DK75" s="65">
        <f t="shared" si="108"/>
        <v>321.02081035516892</v>
      </c>
      <c r="DL75" s="65">
        <f t="shared" si="108"/>
        <v>317.09924931958022</v>
      </c>
      <c r="DM75" s="65">
        <f t="shared" si="108"/>
        <v>313.22559371709673</v>
      </c>
      <c r="DN75" s="65">
        <f t="shared" si="108"/>
        <v>309.39925833930266</v>
      </c>
      <c r="DO75" s="65">
        <f t="shared" si="108"/>
        <v>305.61966512663503</v>
      </c>
      <c r="DP75" s="65">
        <f t="shared" si="108"/>
        <v>301.88624308105403</v>
      </c>
    </row>
    <row r="76" spans="1:120" x14ac:dyDescent="0.25">
      <c r="A76" s="65" t="str">
        <f t="shared" si="69"/>
        <v>16_RUS</v>
      </c>
      <c r="B76" s="65" t="str">
        <f t="shared" si="69"/>
        <v>15_1_fuelwood_and_woodwaste</v>
      </c>
      <c r="C76" s="65" t="str">
        <f t="shared" si="69"/>
        <v>15_1_fwood_wwaste</v>
      </c>
      <c r="D76" s="66" t="s">
        <v>171</v>
      </c>
      <c r="E76" s="66">
        <f t="shared" si="70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1"/>
        <v>16_RUS</v>
      </c>
      <c r="BL76" s="65" t="str">
        <f t="shared" si="72"/>
        <v>d_ind_cem_15_1_fwood_wwaste</v>
      </c>
      <c r="BM76" s="65"/>
      <c r="BN76" s="65"/>
      <c r="BO76" s="65">
        <f t="shared" ref="BO76:CV76" si="109">BO$49*BO33</f>
        <v>0</v>
      </c>
      <c r="BP76" s="65">
        <f t="shared" si="109"/>
        <v>0</v>
      </c>
      <c r="BQ76" s="65">
        <f t="shared" si="109"/>
        <v>0</v>
      </c>
      <c r="BR76" s="65">
        <f t="shared" si="109"/>
        <v>0</v>
      </c>
      <c r="BS76" s="65">
        <f t="shared" si="109"/>
        <v>0</v>
      </c>
      <c r="BT76" s="65">
        <f t="shared" si="109"/>
        <v>0</v>
      </c>
      <c r="BU76" s="65">
        <f t="shared" si="109"/>
        <v>0</v>
      </c>
      <c r="BV76" s="65">
        <f t="shared" si="109"/>
        <v>0</v>
      </c>
      <c r="BW76" s="65">
        <f t="shared" si="109"/>
        <v>0</v>
      </c>
      <c r="BX76" s="65">
        <f t="shared" si="109"/>
        <v>0</v>
      </c>
      <c r="BY76" s="65">
        <f t="shared" si="109"/>
        <v>0</v>
      </c>
      <c r="BZ76" s="65">
        <f t="shared" si="109"/>
        <v>0</v>
      </c>
      <c r="CA76" s="65">
        <f t="shared" si="109"/>
        <v>0</v>
      </c>
      <c r="CB76" s="65">
        <f t="shared" si="109"/>
        <v>0</v>
      </c>
      <c r="CC76" s="65">
        <f t="shared" si="109"/>
        <v>0</v>
      </c>
      <c r="CD76" s="65">
        <f t="shared" si="109"/>
        <v>0</v>
      </c>
      <c r="CE76" s="65">
        <f t="shared" si="109"/>
        <v>0</v>
      </c>
      <c r="CF76" s="65">
        <f t="shared" si="109"/>
        <v>0</v>
      </c>
      <c r="CG76" s="65">
        <f t="shared" si="109"/>
        <v>0</v>
      </c>
      <c r="CH76" s="65">
        <f t="shared" si="109"/>
        <v>0</v>
      </c>
      <c r="CI76" s="65">
        <f t="shared" si="109"/>
        <v>0</v>
      </c>
      <c r="CJ76" s="65">
        <f t="shared" si="109"/>
        <v>0</v>
      </c>
      <c r="CK76" s="65">
        <f t="shared" si="109"/>
        <v>0</v>
      </c>
      <c r="CL76" s="65">
        <f t="shared" si="109"/>
        <v>0</v>
      </c>
      <c r="CM76" s="65">
        <f t="shared" si="109"/>
        <v>0</v>
      </c>
      <c r="CN76" s="65">
        <f t="shared" si="109"/>
        <v>0</v>
      </c>
      <c r="CO76" s="65">
        <f t="shared" si="109"/>
        <v>0</v>
      </c>
      <c r="CP76" s="65">
        <f t="shared" si="109"/>
        <v>0</v>
      </c>
      <c r="CQ76" s="65">
        <f t="shared" si="109"/>
        <v>0</v>
      </c>
      <c r="CR76" s="65">
        <f t="shared" si="109"/>
        <v>0</v>
      </c>
      <c r="CS76" s="65">
        <f t="shared" si="109"/>
        <v>0</v>
      </c>
      <c r="CT76" s="65">
        <f t="shared" si="109"/>
        <v>0</v>
      </c>
      <c r="CU76" s="65">
        <f t="shared" si="109"/>
        <v>0</v>
      </c>
      <c r="CV76" s="65">
        <f t="shared" si="109"/>
        <v>0</v>
      </c>
      <c r="CW76" s="65">
        <f t="shared" ref="CW76:DP76" si="110">CW$49*CW33</f>
        <v>0</v>
      </c>
      <c r="CX76" s="65">
        <f t="shared" si="110"/>
        <v>0</v>
      </c>
      <c r="CY76" s="65">
        <f t="shared" si="110"/>
        <v>0</v>
      </c>
      <c r="CZ76" s="65">
        <f t="shared" si="110"/>
        <v>0</v>
      </c>
      <c r="DA76" s="65">
        <f t="shared" si="110"/>
        <v>0</v>
      </c>
      <c r="DB76" s="65">
        <f t="shared" si="110"/>
        <v>0</v>
      </c>
      <c r="DC76" s="65">
        <f t="shared" si="110"/>
        <v>0</v>
      </c>
      <c r="DD76" s="65">
        <f t="shared" si="110"/>
        <v>0</v>
      </c>
      <c r="DE76" s="65">
        <f t="shared" si="110"/>
        <v>0</v>
      </c>
      <c r="DF76" s="65">
        <f t="shared" si="110"/>
        <v>0</v>
      </c>
      <c r="DG76" s="65">
        <f t="shared" si="110"/>
        <v>0</v>
      </c>
      <c r="DH76" s="65">
        <f t="shared" si="110"/>
        <v>0</v>
      </c>
      <c r="DI76" s="65">
        <f t="shared" si="110"/>
        <v>0</v>
      </c>
      <c r="DJ76" s="65">
        <f t="shared" si="110"/>
        <v>0</v>
      </c>
      <c r="DK76" s="65">
        <f t="shared" si="110"/>
        <v>0</v>
      </c>
      <c r="DL76" s="65">
        <f t="shared" si="110"/>
        <v>0</v>
      </c>
      <c r="DM76" s="65">
        <f t="shared" si="110"/>
        <v>0</v>
      </c>
      <c r="DN76" s="65">
        <f t="shared" si="110"/>
        <v>0</v>
      </c>
      <c r="DO76" s="65">
        <f t="shared" si="110"/>
        <v>0</v>
      </c>
      <c r="DP76" s="65">
        <f t="shared" si="110"/>
        <v>0</v>
      </c>
    </row>
    <row r="77" spans="1:120" x14ac:dyDescent="0.25">
      <c r="A77" s="65" t="str">
        <f t="shared" si="69"/>
        <v>16_RUS</v>
      </c>
      <c r="B77" s="65" t="str">
        <f t="shared" si="69"/>
        <v>15_2_bagasse</v>
      </c>
      <c r="C77" s="65" t="str">
        <f t="shared" si="69"/>
        <v>15_2_bagasse</v>
      </c>
      <c r="D77" s="66" t="s">
        <v>171</v>
      </c>
      <c r="E77" s="66">
        <f t="shared" si="70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1"/>
        <v>16_RUS</v>
      </c>
      <c r="BL77" s="65" t="str">
        <f t="shared" si="72"/>
        <v>d_ind_cem_15_2_bagasse</v>
      </c>
      <c r="BM77" s="65"/>
      <c r="BN77" s="65"/>
      <c r="BO77" s="65">
        <f t="shared" ref="BO77:CV77" si="111">BO$49*BO34</f>
        <v>0</v>
      </c>
      <c r="BP77" s="65">
        <f t="shared" si="111"/>
        <v>0</v>
      </c>
      <c r="BQ77" s="65">
        <f t="shared" si="111"/>
        <v>0</v>
      </c>
      <c r="BR77" s="65">
        <f t="shared" si="111"/>
        <v>0</v>
      </c>
      <c r="BS77" s="65">
        <f t="shared" si="111"/>
        <v>0</v>
      </c>
      <c r="BT77" s="65">
        <f t="shared" si="111"/>
        <v>0</v>
      </c>
      <c r="BU77" s="65">
        <f t="shared" si="111"/>
        <v>0</v>
      </c>
      <c r="BV77" s="65">
        <f t="shared" si="111"/>
        <v>0</v>
      </c>
      <c r="BW77" s="65">
        <f t="shared" si="111"/>
        <v>0</v>
      </c>
      <c r="BX77" s="65">
        <f t="shared" si="111"/>
        <v>0</v>
      </c>
      <c r="BY77" s="65">
        <f t="shared" si="111"/>
        <v>0</v>
      </c>
      <c r="BZ77" s="65">
        <f t="shared" si="111"/>
        <v>0</v>
      </c>
      <c r="CA77" s="65">
        <f t="shared" si="111"/>
        <v>0</v>
      </c>
      <c r="CB77" s="65">
        <f t="shared" si="111"/>
        <v>0</v>
      </c>
      <c r="CC77" s="65">
        <f t="shared" si="111"/>
        <v>0</v>
      </c>
      <c r="CD77" s="65">
        <f t="shared" si="111"/>
        <v>0</v>
      </c>
      <c r="CE77" s="65">
        <f t="shared" si="111"/>
        <v>0</v>
      </c>
      <c r="CF77" s="65">
        <f t="shared" si="111"/>
        <v>0</v>
      </c>
      <c r="CG77" s="65">
        <f t="shared" si="111"/>
        <v>0</v>
      </c>
      <c r="CH77" s="65">
        <f t="shared" si="111"/>
        <v>0</v>
      </c>
      <c r="CI77" s="65">
        <f t="shared" si="111"/>
        <v>0</v>
      </c>
      <c r="CJ77" s="65">
        <f t="shared" si="111"/>
        <v>0</v>
      </c>
      <c r="CK77" s="65">
        <f t="shared" si="111"/>
        <v>0</v>
      </c>
      <c r="CL77" s="65">
        <f t="shared" si="111"/>
        <v>0</v>
      </c>
      <c r="CM77" s="65">
        <f t="shared" si="111"/>
        <v>0</v>
      </c>
      <c r="CN77" s="65">
        <f t="shared" si="111"/>
        <v>0</v>
      </c>
      <c r="CO77" s="65">
        <f t="shared" si="111"/>
        <v>0</v>
      </c>
      <c r="CP77" s="65">
        <f t="shared" si="111"/>
        <v>0</v>
      </c>
      <c r="CQ77" s="65">
        <f t="shared" si="111"/>
        <v>0</v>
      </c>
      <c r="CR77" s="65">
        <f t="shared" si="111"/>
        <v>0</v>
      </c>
      <c r="CS77" s="65">
        <f t="shared" si="111"/>
        <v>0</v>
      </c>
      <c r="CT77" s="65">
        <f t="shared" si="111"/>
        <v>0</v>
      </c>
      <c r="CU77" s="65">
        <f t="shared" si="111"/>
        <v>0</v>
      </c>
      <c r="CV77" s="65">
        <f t="shared" si="111"/>
        <v>0</v>
      </c>
      <c r="CW77" s="65">
        <f t="shared" ref="CW77:DP77" si="112">CW$49*CW34</f>
        <v>0</v>
      </c>
      <c r="CX77" s="65">
        <f t="shared" si="112"/>
        <v>0</v>
      </c>
      <c r="CY77" s="65">
        <f t="shared" si="112"/>
        <v>0</v>
      </c>
      <c r="CZ77" s="65">
        <f t="shared" si="112"/>
        <v>0</v>
      </c>
      <c r="DA77" s="65">
        <f t="shared" si="112"/>
        <v>0</v>
      </c>
      <c r="DB77" s="65">
        <f t="shared" si="112"/>
        <v>0</v>
      </c>
      <c r="DC77" s="65">
        <f t="shared" si="112"/>
        <v>0</v>
      </c>
      <c r="DD77" s="65">
        <f t="shared" si="112"/>
        <v>0</v>
      </c>
      <c r="DE77" s="65">
        <f t="shared" si="112"/>
        <v>0</v>
      </c>
      <c r="DF77" s="65">
        <f t="shared" si="112"/>
        <v>0</v>
      </c>
      <c r="DG77" s="65">
        <f t="shared" si="112"/>
        <v>0</v>
      </c>
      <c r="DH77" s="65">
        <f t="shared" si="112"/>
        <v>0</v>
      </c>
      <c r="DI77" s="65">
        <f t="shared" si="112"/>
        <v>0</v>
      </c>
      <c r="DJ77" s="65">
        <f t="shared" si="112"/>
        <v>0</v>
      </c>
      <c r="DK77" s="65">
        <f t="shared" si="112"/>
        <v>0</v>
      </c>
      <c r="DL77" s="65">
        <f t="shared" si="112"/>
        <v>0</v>
      </c>
      <c r="DM77" s="65">
        <f t="shared" si="112"/>
        <v>0</v>
      </c>
      <c r="DN77" s="65">
        <f t="shared" si="112"/>
        <v>0</v>
      </c>
      <c r="DO77" s="65">
        <f t="shared" si="112"/>
        <v>0</v>
      </c>
      <c r="DP77" s="65">
        <f t="shared" si="112"/>
        <v>0</v>
      </c>
    </row>
    <row r="78" spans="1:120" x14ac:dyDescent="0.25">
      <c r="A78" s="65" t="str">
        <f t="shared" si="69"/>
        <v>16_RUS</v>
      </c>
      <c r="B78" s="65" t="str">
        <f t="shared" si="69"/>
        <v>15_3_charcoal</v>
      </c>
      <c r="C78" s="65" t="str">
        <f t="shared" si="69"/>
        <v>15_3_charcoal</v>
      </c>
      <c r="D78" s="66" t="s">
        <v>171</v>
      </c>
      <c r="E78" s="66">
        <f t="shared" si="70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1"/>
        <v>16_RUS</v>
      </c>
      <c r="BL78" s="65" t="str">
        <f t="shared" si="72"/>
        <v>d_ind_cem_15_3_charcoal</v>
      </c>
      <c r="BM78" s="65"/>
      <c r="BN78" s="65"/>
      <c r="BO78" s="65">
        <f t="shared" ref="BO78:CV78" si="113">BO$49*BO35</f>
        <v>0</v>
      </c>
      <c r="BP78" s="65">
        <f t="shared" si="113"/>
        <v>0</v>
      </c>
      <c r="BQ78" s="65">
        <f t="shared" si="113"/>
        <v>0</v>
      </c>
      <c r="BR78" s="65">
        <f t="shared" si="113"/>
        <v>0</v>
      </c>
      <c r="BS78" s="65">
        <f t="shared" si="113"/>
        <v>0</v>
      </c>
      <c r="BT78" s="65">
        <f t="shared" si="113"/>
        <v>0</v>
      </c>
      <c r="BU78" s="65">
        <f t="shared" si="113"/>
        <v>0</v>
      </c>
      <c r="BV78" s="65">
        <f t="shared" si="113"/>
        <v>0</v>
      </c>
      <c r="BW78" s="65">
        <f t="shared" si="113"/>
        <v>0</v>
      </c>
      <c r="BX78" s="65">
        <f t="shared" si="113"/>
        <v>0</v>
      </c>
      <c r="BY78" s="65">
        <f t="shared" si="113"/>
        <v>0</v>
      </c>
      <c r="BZ78" s="65">
        <f t="shared" si="113"/>
        <v>0</v>
      </c>
      <c r="CA78" s="65">
        <f t="shared" si="113"/>
        <v>0</v>
      </c>
      <c r="CB78" s="65">
        <f t="shared" si="113"/>
        <v>0</v>
      </c>
      <c r="CC78" s="65">
        <f t="shared" si="113"/>
        <v>0</v>
      </c>
      <c r="CD78" s="65">
        <f t="shared" si="113"/>
        <v>0</v>
      </c>
      <c r="CE78" s="65">
        <f t="shared" si="113"/>
        <v>0</v>
      </c>
      <c r="CF78" s="65">
        <f t="shared" si="113"/>
        <v>0</v>
      </c>
      <c r="CG78" s="65">
        <f t="shared" si="113"/>
        <v>0</v>
      </c>
      <c r="CH78" s="65">
        <f t="shared" si="113"/>
        <v>0</v>
      </c>
      <c r="CI78" s="65">
        <f t="shared" si="113"/>
        <v>0</v>
      </c>
      <c r="CJ78" s="65">
        <f t="shared" si="113"/>
        <v>0</v>
      </c>
      <c r="CK78" s="65">
        <f t="shared" si="113"/>
        <v>0</v>
      </c>
      <c r="CL78" s="65">
        <f t="shared" si="113"/>
        <v>0</v>
      </c>
      <c r="CM78" s="65">
        <f t="shared" si="113"/>
        <v>0</v>
      </c>
      <c r="CN78" s="65">
        <f t="shared" si="113"/>
        <v>0</v>
      </c>
      <c r="CO78" s="65">
        <f t="shared" si="113"/>
        <v>0</v>
      </c>
      <c r="CP78" s="65">
        <f t="shared" si="113"/>
        <v>0</v>
      </c>
      <c r="CQ78" s="65">
        <f t="shared" si="113"/>
        <v>0</v>
      </c>
      <c r="CR78" s="65">
        <f t="shared" si="113"/>
        <v>0</v>
      </c>
      <c r="CS78" s="65">
        <f t="shared" si="113"/>
        <v>0</v>
      </c>
      <c r="CT78" s="65">
        <f t="shared" si="113"/>
        <v>0</v>
      </c>
      <c r="CU78" s="65">
        <f t="shared" si="113"/>
        <v>0</v>
      </c>
      <c r="CV78" s="65">
        <f t="shared" si="113"/>
        <v>0</v>
      </c>
      <c r="CW78" s="65">
        <f t="shared" ref="CW78:DP78" si="114">CW$49*CW35</f>
        <v>0</v>
      </c>
      <c r="CX78" s="65">
        <f t="shared" si="114"/>
        <v>0</v>
      </c>
      <c r="CY78" s="65">
        <f t="shared" si="114"/>
        <v>0</v>
      </c>
      <c r="CZ78" s="65">
        <f t="shared" si="114"/>
        <v>0</v>
      </c>
      <c r="DA78" s="65">
        <f t="shared" si="114"/>
        <v>0</v>
      </c>
      <c r="DB78" s="65">
        <f t="shared" si="114"/>
        <v>0</v>
      </c>
      <c r="DC78" s="65">
        <f t="shared" si="114"/>
        <v>0</v>
      </c>
      <c r="DD78" s="65">
        <f t="shared" si="114"/>
        <v>0</v>
      </c>
      <c r="DE78" s="65">
        <f t="shared" si="114"/>
        <v>0</v>
      </c>
      <c r="DF78" s="65">
        <f t="shared" si="114"/>
        <v>0</v>
      </c>
      <c r="DG78" s="65">
        <f t="shared" si="114"/>
        <v>0</v>
      </c>
      <c r="DH78" s="65">
        <f t="shared" si="114"/>
        <v>0</v>
      </c>
      <c r="DI78" s="65">
        <f t="shared" si="114"/>
        <v>0</v>
      </c>
      <c r="DJ78" s="65">
        <f t="shared" si="114"/>
        <v>0</v>
      </c>
      <c r="DK78" s="65">
        <f t="shared" si="114"/>
        <v>0</v>
      </c>
      <c r="DL78" s="65">
        <f t="shared" si="114"/>
        <v>0</v>
      </c>
      <c r="DM78" s="65">
        <f t="shared" si="114"/>
        <v>0</v>
      </c>
      <c r="DN78" s="65">
        <f t="shared" si="114"/>
        <v>0</v>
      </c>
      <c r="DO78" s="65">
        <f t="shared" si="114"/>
        <v>0</v>
      </c>
      <c r="DP78" s="65">
        <f t="shared" si="114"/>
        <v>0</v>
      </c>
    </row>
    <row r="79" spans="1:120" x14ac:dyDescent="0.25">
      <c r="A79" s="65" t="str">
        <f t="shared" si="69"/>
        <v>16_RUS</v>
      </c>
      <c r="B79" s="65" t="str">
        <f t="shared" si="69"/>
        <v>15_4_black_liquor</v>
      </c>
      <c r="C79" s="65" t="str">
        <f t="shared" si="69"/>
        <v>15_4_black_liquor</v>
      </c>
      <c r="D79" s="66" t="s">
        <v>171</v>
      </c>
      <c r="E79" s="66">
        <f t="shared" si="70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1"/>
        <v>16_RUS</v>
      </c>
      <c r="BL79" s="65" t="str">
        <f t="shared" si="72"/>
        <v>d_ind_cem_15_4_black_liquor</v>
      </c>
      <c r="BM79" s="65"/>
      <c r="BN79" s="65"/>
      <c r="BO79" s="65">
        <f t="shared" ref="BO79:CV79" si="115">BO$49*BO36</f>
        <v>0</v>
      </c>
      <c r="BP79" s="65">
        <f t="shared" si="115"/>
        <v>0</v>
      </c>
      <c r="BQ79" s="65">
        <f t="shared" si="115"/>
        <v>0</v>
      </c>
      <c r="BR79" s="65">
        <f t="shared" si="115"/>
        <v>0</v>
      </c>
      <c r="BS79" s="65">
        <f t="shared" si="115"/>
        <v>0</v>
      </c>
      <c r="BT79" s="65">
        <f t="shared" si="115"/>
        <v>0</v>
      </c>
      <c r="BU79" s="65">
        <f t="shared" si="115"/>
        <v>0</v>
      </c>
      <c r="BV79" s="65">
        <f t="shared" si="115"/>
        <v>0</v>
      </c>
      <c r="BW79" s="65">
        <f t="shared" si="115"/>
        <v>0</v>
      </c>
      <c r="BX79" s="65">
        <f t="shared" si="115"/>
        <v>0</v>
      </c>
      <c r="BY79" s="65">
        <f t="shared" si="115"/>
        <v>0</v>
      </c>
      <c r="BZ79" s="65">
        <f t="shared" si="115"/>
        <v>0</v>
      </c>
      <c r="CA79" s="65">
        <f t="shared" si="115"/>
        <v>0</v>
      </c>
      <c r="CB79" s="65">
        <f t="shared" si="115"/>
        <v>0</v>
      </c>
      <c r="CC79" s="65">
        <f t="shared" si="115"/>
        <v>0</v>
      </c>
      <c r="CD79" s="65">
        <f t="shared" si="115"/>
        <v>0</v>
      </c>
      <c r="CE79" s="65">
        <f t="shared" si="115"/>
        <v>0</v>
      </c>
      <c r="CF79" s="65">
        <f t="shared" si="115"/>
        <v>0</v>
      </c>
      <c r="CG79" s="65">
        <f t="shared" si="115"/>
        <v>0</v>
      </c>
      <c r="CH79" s="65">
        <f t="shared" si="115"/>
        <v>0</v>
      </c>
      <c r="CI79" s="65">
        <f t="shared" si="115"/>
        <v>0</v>
      </c>
      <c r="CJ79" s="65">
        <f t="shared" si="115"/>
        <v>0</v>
      </c>
      <c r="CK79" s="65">
        <f t="shared" si="115"/>
        <v>0</v>
      </c>
      <c r="CL79" s="65">
        <f t="shared" si="115"/>
        <v>0</v>
      </c>
      <c r="CM79" s="65">
        <f t="shared" si="115"/>
        <v>0</v>
      </c>
      <c r="CN79" s="65">
        <f t="shared" si="115"/>
        <v>0</v>
      </c>
      <c r="CO79" s="65">
        <f t="shared" si="115"/>
        <v>0</v>
      </c>
      <c r="CP79" s="65">
        <f t="shared" si="115"/>
        <v>0</v>
      </c>
      <c r="CQ79" s="65">
        <f t="shared" si="115"/>
        <v>0</v>
      </c>
      <c r="CR79" s="65">
        <f t="shared" si="115"/>
        <v>0</v>
      </c>
      <c r="CS79" s="65">
        <f t="shared" si="115"/>
        <v>0</v>
      </c>
      <c r="CT79" s="65">
        <f t="shared" si="115"/>
        <v>0</v>
      </c>
      <c r="CU79" s="65">
        <f t="shared" si="115"/>
        <v>0</v>
      </c>
      <c r="CV79" s="65">
        <f t="shared" si="115"/>
        <v>0</v>
      </c>
      <c r="CW79" s="65">
        <f t="shared" ref="CW79:DP79" si="116">CW$49*CW36</f>
        <v>0</v>
      </c>
      <c r="CX79" s="65">
        <f t="shared" si="116"/>
        <v>0</v>
      </c>
      <c r="CY79" s="65">
        <f t="shared" si="116"/>
        <v>0</v>
      </c>
      <c r="CZ79" s="65">
        <f t="shared" si="116"/>
        <v>0</v>
      </c>
      <c r="DA79" s="65">
        <f t="shared" si="116"/>
        <v>0</v>
      </c>
      <c r="DB79" s="65">
        <f t="shared" si="116"/>
        <v>0</v>
      </c>
      <c r="DC79" s="65">
        <f t="shared" si="116"/>
        <v>0</v>
      </c>
      <c r="DD79" s="65">
        <f t="shared" si="116"/>
        <v>0</v>
      </c>
      <c r="DE79" s="65">
        <f t="shared" si="116"/>
        <v>0</v>
      </c>
      <c r="DF79" s="65">
        <f t="shared" si="116"/>
        <v>0</v>
      </c>
      <c r="DG79" s="65">
        <f t="shared" si="116"/>
        <v>0</v>
      </c>
      <c r="DH79" s="65">
        <f t="shared" si="116"/>
        <v>0</v>
      </c>
      <c r="DI79" s="65">
        <f t="shared" si="116"/>
        <v>0</v>
      </c>
      <c r="DJ79" s="65">
        <f t="shared" si="116"/>
        <v>0</v>
      </c>
      <c r="DK79" s="65">
        <f t="shared" si="116"/>
        <v>0</v>
      </c>
      <c r="DL79" s="65">
        <f t="shared" si="116"/>
        <v>0</v>
      </c>
      <c r="DM79" s="65">
        <f t="shared" si="116"/>
        <v>0</v>
      </c>
      <c r="DN79" s="65">
        <f t="shared" si="116"/>
        <v>0</v>
      </c>
      <c r="DO79" s="65">
        <f t="shared" si="116"/>
        <v>0</v>
      </c>
      <c r="DP79" s="65">
        <f t="shared" si="116"/>
        <v>0</v>
      </c>
    </row>
    <row r="80" spans="1:120" x14ac:dyDescent="0.25">
      <c r="A80" s="65" t="str">
        <f t="shared" si="69"/>
        <v>16_RUS</v>
      </c>
      <c r="B80" s="65" t="str">
        <f t="shared" si="69"/>
        <v>15_5_other_biomass</v>
      </c>
      <c r="C80" s="65" t="str">
        <f t="shared" si="69"/>
        <v>15_5_other_biomass</v>
      </c>
      <c r="D80" s="66" t="s">
        <v>171</v>
      </c>
      <c r="E80" s="66">
        <f t="shared" si="70"/>
        <v>1.7584559999999999E-2</v>
      </c>
      <c r="F80" s="66">
        <v>1.3272156E-2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1"/>
        <v>16_RUS</v>
      </c>
      <c r="BL80" s="65" t="str">
        <f t="shared" si="72"/>
        <v>d_ind_cem_15_5_other_biomass</v>
      </c>
      <c r="BM80" s="65"/>
      <c r="BN80" s="65"/>
      <c r="BO80" s="65">
        <f t="shared" ref="BO80:CV80" si="117">BO$49*BO37</f>
        <v>1.7584559999999999E-2</v>
      </c>
      <c r="BP80" s="65">
        <f t="shared" si="117"/>
        <v>1.3272156E-2</v>
      </c>
      <c r="BQ80" s="65">
        <f t="shared" si="117"/>
        <v>1.3306674917096568E-2</v>
      </c>
      <c r="BR80" s="65">
        <f t="shared" si="117"/>
        <v>1.2340687341837357E-2</v>
      </c>
      <c r="BS80" s="65">
        <f t="shared" si="117"/>
        <v>1.2516097742849572E-2</v>
      </c>
      <c r="BT80" s="65">
        <f t="shared" si="117"/>
        <v>1.2692337099194944E-2</v>
      </c>
      <c r="BU80" s="65">
        <f t="shared" si="117"/>
        <v>1.2869408536302432E-2</v>
      </c>
      <c r="BV80" s="65">
        <f t="shared" si="117"/>
        <v>1.3047315190251041E-2</v>
      </c>
      <c r="BW80" s="65">
        <f t="shared" si="117"/>
        <v>1.3226060207804249E-2</v>
      </c>
      <c r="BX80" s="65">
        <f t="shared" si="117"/>
        <v>1.3405646746444221E-2</v>
      </c>
      <c r="BY80" s="65">
        <f t="shared" si="117"/>
        <v>1.3586077974406443E-2</v>
      </c>
      <c r="BZ80" s="65">
        <f t="shared" si="117"/>
        <v>1.3621413356183637E-2</v>
      </c>
      <c r="CA80" s="65">
        <f t="shared" si="117"/>
        <v>1.365684064006881E-2</v>
      </c>
      <c r="CB80" s="65">
        <f t="shared" si="117"/>
        <v>1.3692360065085807E-2</v>
      </c>
      <c r="CC80" s="65">
        <f t="shared" si="117"/>
        <v>1.3687396584562228E-2</v>
      </c>
      <c r="CD80" s="65">
        <f t="shared" si="117"/>
        <v>1.3722995481076899E-2</v>
      </c>
      <c r="CE80" s="65">
        <f t="shared" si="117"/>
        <v>1.3758686965062475E-2</v>
      </c>
      <c r="CF80" s="65">
        <f t="shared" si="117"/>
        <v>1.3794471277325308E-2</v>
      </c>
      <c r="CG80" s="65">
        <f t="shared" si="117"/>
        <v>1.3830348659298006E-2</v>
      </c>
      <c r="CH80" s="65">
        <f t="shared" si="117"/>
        <v>1.3866319353041152E-2</v>
      </c>
      <c r="CI80" s="65">
        <f t="shared" si="117"/>
        <v>1.3902383601244871E-2</v>
      </c>
      <c r="CJ80" s="65">
        <f t="shared" si="117"/>
        <v>1.393854164723048E-2</v>
      </c>
      <c r="CK80" s="65">
        <f t="shared" si="117"/>
        <v>1.3974793734952187E-2</v>
      </c>
      <c r="CL80" s="65">
        <f t="shared" si="117"/>
        <v>1.4011140108998649E-2</v>
      </c>
      <c r="CM80" s="65">
        <f t="shared" si="117"/>
        <v>1.4047581014594628E-2</v>
      </c>
      <c r="CN80" s="65">
        <f t="shared" si="117"/>
        <v>1.408411669760277E-2</v>
      </c>
      <c r="CO80" s="65">
        <f t="shared" si="117"/>
        <v>1.4120747404525071E-2</v>
      </c>
      <c r="CP80" s="65">
        <f t="shared" si="117"/>
        <v>1.4157473382504738E-2</v>
      </c>
      <c r="CQ80" s="65">
        <f t="shared" si="117"/>
        <v>1.4194294879327706E-2</v>
      </c>
      <c r="CR80" s="65">
        <f t="shared" si="117"/>
        <v>1.4231212143424363E-2</v>
      </c>
      <c r="CS80" s="65">
        <f t="shared" si="117"/>
        <v>1.4268225423871243E-2</v>
      </c>
      <c r="CT80" s="65">
        <f t="shared" si="117"/>
        <v>1.430533497039271E-2</v>
      </c>
      <c r="CU80" s="65">
        <f t="shared" si="117"/>
        <v>1.4342541033362565E-2</v>
      </c>
      <c r="CV80" s="65">
        <f t="shared" si="117"/>
        <v>1.4379843863805884E-2</v>
      </c>
      <c r="CW80" s="65">
        <f t="shared" ref="CW80:DP80" si="118">CW$49*CW37</f>
        <v>1.4204180998424165E-2</v>
      </c>
      <c r="CX80" s="65">
        <f t="shared" si="118"/>
        <v>1.4030664014636597E-2</v>
      </c>
      <c r="CY80" s="65">
        <f t="shared" si="118"/>
        <v>1.3859266698548709E-2</v>
      </c>
      <c r="CZ80" s="65">
        <f t="shared" si="118"/>
        <v>1.3689963156492574E-2</v>
      </c>
      <c r="DA80" s="65">
        <f t="shared" si="118"/>
        <v>1.3522727811114965E-2</v>
      </c>
      <c r="DB80" s="65">
        <f t="shared" si="118"/>
        <v>1.3357535397513276E-2</v>
      </c>
      <c r="DC80" s="65">
        <f t="shared" si="118"/>
        <v>1.3194360959418654E-2</v>
      </c>
      <c r="DD80" s="65">
        <f t="shared" si="118"/>
        <v>1.3033179845425758E-2</v>
      </c>
      <c r="DE80" s="65">
        <f t="shared" si="118"/>
        <v>1.2873967705268568E-2</v>
      </c>
      <c r="DF80" s="65">
        <f t="shared" si="118"/>
        <v>1.2716700486141708E-2</v>
      </c>
      <c r="DG80" s="65">
        <f t="shared" si="118"/>
        <v>1.256135442906668E-2</v>
      </c>
      <c r="DH80" s="65">
        <f t="shared" si="118"/>
        <v>1.2407906065302513E-2</v>
      </c>
      <c r="DI80" s="65">
        <f t="shared" si="118"/>
        <v>1.2256332212800239E-2</v>
      </c>
      <c r="DJ80" s="65">
        <f t="shared" si="118"/>
        <v>1.210660997270069E-2</v>
      </c>
      <c r="DK80" s="65">
        <f t="shared" si="118"/>
        <v>1.1958716725875087E-2</v>
      </c>
      <c r="DL80" s="65">
        <f t="shared" si="118"/>
        <v>1.1812630129507864E-2</v>
      </c>
      <c r="DM80" s="65">
        <f t="shared" si="118"/>
        <v>1.1668328113721262E-2</v>
      </c>
      <c r="DN80" s="65">
        <f t="shared" si="118"/>
        <v>1.1525788878241143E-2</v>
      </c>
      <c r="DO80" s="65">
        <f t="shared" si="118"/>
        <v>1.1384990889103538E-2</v>
      </c>
      <c r="DP80" s="65">
        <f t="shared" si="118"/>
        <v>1.1245912875401422E-2</v>
      </c>
    </row>
    <row r="81" spans="1:120" x14ac:dyDescent="0.25">
      <c r="A81" s="65" t="str">
        <f t="shared" si="69"/>
        <v>16_RUS</v>
      </c>
      <c r="B81" s="65" t="str">
        <f t="shared" si="69"/>
        <v>16_1_biogas</v>
      </c>
      <c r="C81" s="65" t="str">
        <f t="shared" si="69"/>
        <v>16_1_biogas</v>
      </c>
      <c r="D81" s="66" t="s">
        <v>171</v>
      </c>
      <c r="E81" s="66">
        <f t="shared" si="70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1"/>
        <v>16_RUS</v>
      </c>
      <c r="BL81" s="65" t="str">
        <f t="shared" si="72"/>
        <v>d_ind_cem_16_1_biogas</v>
      </c>
      <c r="BM81" s="65"/>
      <c r="BN81" s="65"/>
      <c r="BO81" s="65">
        <f t="shared" ref="BO81:CV81" si="119">BO$49*BO38</f>
        <v>0</v>
      </c>
      <c r="BP81" s="65">
        <f t="shared" si="119"/>
        <v>0</v>
      </c>
      <c r="BQ81" s="65">
        <f t="shared" si="119"/>
        <v>0</v>
      </c>
      <c r="BR81" s="65">
        <f t="shared" si="119"/>
        <v>0</v>
      </c>
      <c r="BS81" s="65">
        <f t="shared" si="119"/>
        <v>0</v>
      </c>
      <c r="BT81" s="65">
        <f t="shared" si="119"/>
        <v>0</v>
      </c>
      <c r="BU81" s="65">
        <f t="shared" si="119"/>
        <v>0</v>
      </c>
      <c r="BV81" s="65">
        <f t="shared" si="119"/>
        <v>0</v>
      </c>
      <c r="BW81" s="65">
        <f t="shared" si="119"/>
        <v>0</v>
      </c>
      <c r="BX81" s="65">
        <f t="shared" si="119"/>
        <v>0</v>
      </c>
      <c r="BY81" s="65">
        <f t="shared" si="119"/>
        <v>0</v>
      </c>
      <c r="BZ81" s="65">
        <f t="shared" si="119"/>
        <v>0</v>
      </c>
      <c r="CA81" s="65">
        <f t="shared" si="119"/>
        <v>0</v>
      </c>
      <c r="CB81" s="65">
        <f t="shared" si="119"/>
        <v>0</v>
      </c>
      <c r="CC81" s="65">
        <f t="shared" si="119"/>
        <v>0</v>
      </c>
      <c r="CD81" s="65">
        <f t="shared" si="119"/>
        <v>0</v>
      </c>
      <c r="CE81" s="65">
        <f t="shared" si="119"/>
        <v>0</v>
      </c>
      <c r="CF81" s="65">
        <f t="shared" si="119"/>
        <v>0</v>
      </c>
      <c r="CG81" s="65">
        <f t="shared" si="119"/>
        <v>0</v>
      </c>
      <c r="CH81" s="65">
        <f t="shared" si="119"/>
        <v>0</v>
      </c>
      <c r="CI81" s="65">
        <f t="shared" si="119"/>
        <v>0</v>
      </c>
      <c r="CJ81" s="65">
        <f t="shared" si="119"/>
        <v>0</v>
      </c>
      <c r="CK81" s="65">
        <f t="shared" si="119"/>
        <v>0</v>
      </c>
      <c r="CL81" s="65">
        <f t="shared" si="119"/>
        <v>0</v>
      </c>
      <c r="CM81" s="65">
        <f t="shared" si="119"/>
        <v>0</v>
      </c>
      <c r="CN81" s="65">
        <f t="shared" si="119"/>
        <v>0</v>
      </c>
      <c r="CO81" s="65">
        <f t="shared" si="119"/>
        <v>0</v>
      </c>
      <c r="CP81" s="65">
        <f t="shared" si="119"/>
        <v>0</v>
      </c>
      <c r="CQ81" s="65">
        <f t="shared" si="119"/>
        <v>0</v>
      </c>
      <c r="CR81" s="65">
        <f t="shared" si="119"/>
        <v>0</v>
      </c>
      <c r="CS81" s="65">
        <f t="shared" si="119"/>
        <v>0</v>
      </c>
      <c r="CT81" s="65">
        <f t="shared" si="119"/>
        <v>0</v>
      </c>
      <c r="CU81" s="65">
        <f t="shared" si="119"/>
        <v>0</v>
      </c>
      <c r="CV81" s="65">
        <f t="shared" si="119"/>
        <v>0</v>
      </c>
      <c r="CW81" s="65">
        <f t="shared" ref="CW81:DP81" si="120">CW$49*CW38</f>
        <v>0</v>
      </c>
      <c r="CX81" s="65">
        <f t="shared" si="120"/>
        <v>0</v>
      </c>
      <c r="CY81" s="65">
        <f t="shared" si="120"/>
        <v>0</v>
      </c>
      <c r="CZ81" s="65">
        <f t="shared" si="120"/>
        <v>0</v>
      </c>
      <c r="DA81" s="65">
        <f t="shared" si="120"/>
        <v>0</v>
      </c>
      <c r="DB81" s="65">
        <f t="shared" si="120"/>
        <v>0</v>
      </c>
      <c r="DC81" s="65">
        <f t="shared" si="120"/>
        <v>0</v>
      </c>
      <c r="DD81" s="65">
        <f t="shared" si="120"/>
        <v>0</v>
      </c>
      <c r="DE81" s="65">
        <f t="shared" si="120"/>
        <v>0</v>
      </c>
      <c r="DF81" s="65">
        <f t="shared" si="120"/>
        <v>0</v>
      </c>
      <c r="DG81" s="65">
        <f t="shared" si="120"/>
        <v>0</v>
      </c>
      <c r="DH81" s="65">
        <f t="shared" si="120"/>
        <v>0</v>
      </c>
      <c r="DI81" s="65">
        <f t="shared" si="120"/>
        <v>0</v>
      </c>
      <c r="DJ81" s="65">
        <f t="shared" si="120"/>
        <v>0</v>
      </c>
      <c r="DK81" s="65">
        <f t="shared" si="120"/>
        <v>0</v>
      </c>
      <c r="DL81" s="65">
        <f t="shared" si="120"/>
        <v>0</v>
      </c>
      <c r="DM81" s="65">
        <f t="shared" si="120"/>
        <v>0</v>
      </c>
      <c r="DN81" s="65">
        <f t="shared" si="120"/>
        <v>0</v>
      </c>
      <c r="DO81" s="65">
        <f t="shared" si="120"/>
        <v>0</v>
      </c>
      <c r="DP81" s="65">
        <f t="shared" si="120"/>
        <v>0</v>
      </c>
    </row>
    <row r="82" spans="1:120" x14ac:dyDescent="0.25">
      <c r="A82" s="65" t="str">
        <f t="shared" si="69"/>
        <v>16_RUS</v>
      </c>
      <c r="B82" s="65" t="str">
        <f t="shared" si="69"/>
        <v>16_2_industrial_waste</v>
      </c>
      <c r="C82" s="65" t="str">
        <f t="shared" si="69"/>
        <v>16_2_industrial_waste</v>
      </c>
      <c r="D82" s="66" t="s">
        <v>171</v>
      </c>
      <c r="E82" s="66">
        <f t="shared" si="70"/>
        <v>1.1840270399999999</v>
      </c>
      <c r="F82" s="66">
        <v>1.47124152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1"/>
        <v>16_RUS</v>
      </c>
      <c r="BL82" s="65" t="str">
        <f t="shared" si="72"/>
        <v>d_ind_cem_16_2_industrial_waste</v>
      </c>
      <c r="BM82" s="65"/>
      <c r="BN82" s="65"/>
      <c r="BO82" s="65">
        <f t="shared" ref="BO82:CV82" si="121">BO$49*BO39</f>
        <v>1.1840270399999999</v>
      </c>
      <c r="BP82" s="65">
        <f t="shared" si="121"/>
        <v>1.47124152</v>
      </c>
      <c r="BQ82" s="65">
        <f t="shared" si="121"/>
        <v>1.47506800185102</v>
      </c>
      <c r="BR82" s="65">
        <f t="shared" si="121"/>
        <v>1.3679866031298569</v>
      </c>
      <c r="BS82" s="65">
        <f t="shared" si="121"/>
        <v>1.3874311504218735</v>
      </c>
      <c r="BT82" s="65">
        <f t="shared" si="121"/>
        <v>1.4069675888508208</v>
      </c>
      <c r="BU82" s="65">
        <f t="shared" si="121"/>
        <v>1.4265962648759223</v>
      </c>
      <c r="BV82" s="65">
        <f t="shared" si="121"/>
        <v>1.4463175261369765</v>
      </c>
      <c r="BW82" s="65">
        <f t="shared" si="121"/>
        <v>1.4661317214581742</v>
      </c>
      <c r="BX82" s="65">
        <f t="shared" si="121"/>
        <v>1.4860392008518923</v>
      </c>
      <c r="BY82" s="65">
        <f t="shared" si="121"/>
        <v>1.5060403155225308</v>
      </c>
      <c r="BZ82" s="65">
        <f t="shared" si="121"/>
        <v>1.5099573038999778</v>
      </c>
      <c r="CA82" s="65">
        <f t="shared" si="121"/>
        <v>1.5138844797855453</v>
      </c>
      <c r="CB82" s="65">
        <f t="shared" si="121"/>
        <v>1.517821869675442</v>
      </c>
      <c r="CC82" s="65">
        <f t="shared" si="121"/>
        <v>1.5172716592476858</v>
      </c>
      <c r="CD82" s="65">
        <f t="shared" si="121"/>
        <v>1.5212178586909844</v>
      </c>
      <c r="CE82" s="65">
        <f t="shared" si="121"/>
        <v>1.5251743216160731</v>
      </c>
      <c r="CF82" s="65">
        <f t="shared" si="121"/>
        <v>1.5291410747167544</v>
      </c>
      <c r="CG82" s="65">
        <f t="shared" si="121"/>
        <v>1.5331181447562516</v>
      </c>
      <c r="CH82" s="65">
        <f t="shared" si="121"/>
        <v>1.5371055585674005</v>
      </c>
      <c r="CI82" s="65">
        <f t="shared" si="121"/>
        <v>1.5411033430528223</v>
      </c>
      <c r="CJ82" s="65">
        <f t="shared" si="121"/>
        <v>1.5451115251851073</v>
      </c>
      <c r="CK82" s="65">
        <f t="shared" si="121"/>
        <v>1.5491301320070026</v>
      </c>
      <c r="CL82" s="65">
        <f t="shared" si="121"/>
        <v>1.5531591906315849</v>
      </c>
      <c r="CM82" s="65">
        <f t="shared" si="121"/>
        <v>1.5571987282424453</v>
      </c>
      <c r="CN82" s="65">
        <f t="shared" si="121"/>
        <v>1.5612487720938839</v>
      </c>
      <c r="CO82" s="65">
        <f t="shared" si="121"/>
        <v>1.5653093495110755</v>
      </c>
      <c r="CP82" s="65">
        <f t="shared" si="121"/>
        <v>1.5693804878902724</v>
      </c>
      <c r="CQ82" s="65">
        <f t="shared" si="121"/>
        <v>1.5734622146989763</v>
      </c>
      <c r="CR82" s="65">
        <f t="shared" si="121"/>
        <v>1.5775545574761265</v>
      </c>
      <c r="CS82" s="65">
        <f t="shared" si="121"/>
        <v>1.5816575438322884</v>
      </c>
      <c r="CT82" s="65">
        <f t="shared" si="121"/>
        <v>1.5857712014498417</v>
      </c>
      <c r="CU82" s="65">
        <f t="shared" si="121"/>
        <v>1.5898955580831564</v>
      </c>
      <c r="CV82" s="65">
        <f t="shared" si="121"/>
        <v>1.5940306415587975</v>
      </c>
      <c r="CW82" s="65">
        <f t="shared" ref="CW82:DP82" si="122">CW$49*CW39</f>
        <v>1.5745581081533919</v>
      </c>
      <c r="CX82" s="65">
        <f t="shared" si="122"/>
        <v>1.5553234494458363</v>
      </c>
      <c r="CY82" s="65">
        <f t="shared" si="122"/>
        <v>1.5363237595804466</v>
      </c>
      <c r="CZ82" s="65">
        <f t="shared" si="122"/>
        <v>1.5175561681992085</v>
      </c>
      <c r="DA82" s="65">
        <f t="shared" si="122"/>
        <v>1.4990178400081384</v>
      </c>
      <c r="DB82" s="65">
        <f t="shared" si="122"/>
        <v>1.4807059743489481</v>
      </c>
      <c r="DC82" s="65">
        <f t="shared" si="122"/>
        <v>1.4626178047759353</v>
      </c>
      <c r="DD82" s="65">
        <f t="shared" si="122"/>
        <v>1.4447505986380476</v>
      </c>
      <c r="DE82" s="65">
        <f t="shared" si="122"/>
        <v>1.4271016566660486</v>
      </c>
      <c r="DF82" s="65">
        <f t="shared" si="122"/>
        <v>1.4096683125647305</v>
      </c>
      <c r="DG82" s="65">
        <f t="shared" si="122"/>
        <v>1.3924479326101045</v>
      </c>
      <c r="DH82" s="65">
        <f t="shared" si="122"/>
        <v>1.375437915251515</v>
      </c>
      <c r="DI82" s="65">
        <f t="shared" si="122"/>
        <v>1.358635690718613</v>
      </c>
      <c r="DJ82" s="65">
        <f t="shared" si="122"/>
        <v>1.3420387206331301</v>
      </c>
      <c r="DK82" s="65">
        <f t="shared" si="122"/>
        <v>1.3256444976253958</v>
      </c>
      <c r="DL82" s="65">
        <f t="shared" si="122"/>
        <v>1.30945054495554</v>
      </c>
      <c r="DM82" s="65">
        <f t="shared" si="122"/>
        <v>1.293454416139322</v>
      </c>
      <c r="DN82" s="65">
        <f t="shared" si="122"/>
        <v>1.2776536945785291</v>
      </c>
      <c r="DO82" s="65">
        <f t="shared" si="122"/>
        <v>1.2620459931958936</v>
      </c>
      <c r="DP82" s="65">
        <f t="shared" si="122"/>
        <v>1.2466289540744666</v>
      </c>
    </row>
    <row r="83" spans="1:120" x14ac:dyDescent="0.25">
      <c r="A83" s="65" t="str">
        <f t="shared" si="69"/>
        <v>16_RUS</v>
      </c>
      <c r="B83" s="65" t="str">
        <f t="shared" si="69"/>
        <v>16_3_municipal_solid_waste_renewable</v>
      </c>
      <c r="C83" s="65" t="str">
        <f t="shared" si="69"/>
        <v>16_3_msw_ren</v>
      </c>
      <c r="D83" s="66" t="s">
        <v>171</v>
      </c>
      <c r="E83" s="66">
        <f t="shared" si="70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1"/>
        <v>16_RUS</v>
      </c>
      <c r="BL83" s="65" t="str">
        <f t="shared" si="72"/>
        <v>d_ind_cem_16_3_msw_ren</v>
      </c>
      <c r="BM83" s="65"/>
      <c r="BN83" s="65"/>
      <c r="BO83" s="65">
        <f t="shared" ref="BO83:CV83" si="123">BO$49*BO40</f>
        <v>0</v>
      </c>
      <c r="BP83" s="65">
        <f t="shared" si="123"/>
        <v>0</v>
      </c>
      <c r="BQ83" s="65">
        <f t="shared" si="123"/>
        <v>0</v>
      </c>
      <c r="BR83" s="65">
        <f t="shared" si="123"/>
        <v>0</v>
      </c>
      <c r="BS83" s="65">
        <f t="shared" si="123"/>
        <v>0</v>
      </c>
      <c r="BT83" s="65">
        <f t="shared" si="123"/>
        <v>0</v>
      </c>
      <c r="BU83" s="65">
        <f t="shared" si="123"/>
        <v>0</v>
      </c>
      <c r="BV83" s="65">
        <f t="shared" si="123"/>
        <v>0</v>
      </c>
      <c r="BW83" s="65">
        <f t="shared" si="123"/>
        <v>0</v>
      </c>
      <c r="BX83" s="65">
        <f t="shared" si="123"/>
        <v>0</v>
      </c>
      <c r="BY83" s="65">
        <f t="shared" si="123"/>
        <v>0</v>
      </c>
      <c r="BZ83" s="65">
        <f t="shared" si="123"/>
        <v>0</v>
      </c>
      <c r="CA83" s="65">
        <f t="shared" si="123"/>
        <v>0</v>
      </c>
      <c r="CB83" s="65">
        <f t="shared" si="123"/>
        <v>0</v>
      </c>
      <c r="CC83" s="65">
        <f t="shared" si="123"/>
        <v>0</v>
      </c>
      <c r="CD83" s="65">
        <f t="shared" si="123"/>
        <v>0</v>
      </c>
      <c r="CE83" s="65">
        <f t="shared" si="123"/>
        <v>0</v>
      </c>
      <c r="CF83" s="65">
        <f t="shared" si="123"/>
        <v>0</v>
      </c>
      <c r="CG83" s="65">
        <f t="shared" si="123"/>
        <v>0</v>
      </c>
      <c r="CH83" s="65">
        <f t="shared" si="123"/>
        <v>0</v>
      </c>
      <c r="CI83" s="65">
        <f t="shared" si="123"/>
        <v>0</v>
      </c>
      <c r="CJ83" s="65">
        <f t="shared" si="123"/>
        <v>0</v>
      </c>
      <c r="CK83" s="65">
        <f t="shared" si="123"/>
        <v>0</v>
      </c>
      <c r="CL83" s="65">
        <f t="shared" si="123"/>
        <v>0</v>
      </c>
      <c r="CM83" s="65">
        <f t="shared" si="123"/>
        <v>0</v>
      </c>
      <c r="CN83" s="65">
        <f t="shared" si="123"/>
        <v>0</v>
      </c>
      <c r="CO83" s="65">
        <f t="shared" si="123"/>
        <v>0</v>
      </c>
      <c r="CP83" s="65">
        <f t="shared" si="123"/>
        <v>0</v>
      </c>
      <c r="CQ83" s="65">
        <f t="shared" si="123"/>
        <v>0</v>
      </c>
      <c r="CR83" s="65">
        <f t="shared" si="123"/>
        <v>0</v>
      </c>
      <c r="CS83" s="65">
        <f t="shared" si="123"/>
        <v>0</v>
      </c>
      <c r="CT83" s="65">
        <f t="shared" si="123"/>
        <v>0</v>
      </c>
      <c r="CU83" s="65">
        <f t="shared" si="123"/>
        <v>0</v>
      </c>
      <c r="CV83" s="65">
        <f t="shared" si="123"/>
        <v>0</v>
      </c>
      <c r="CW83" s="65">
        <f t="shared" ref="CW83:DP83" si="124">CW$49*CW40</f>
        <v>0</v>
      </c>
      <c r="CX83" s="65">
        <f t="shared" si="124"/>
        <v>0</v>
      </c>
      <c r="CY83" s="65">
        <f t="shared" si="124"/>
        <v>0</v>
      </c>
      <c r="CZ83" s="65">
        <f t="shared" si="124"/>
        <v>0</v>
      </c>
      <c r="DA83" s="65">
        <f t="shared" si="124"/>
        <v>0</v>
      </c>
      <c r="DB83" s="65">
        <f t="shared" si="124"/>
        <v>0</v>
      </c>
      <c r="DC83" s="65">
        <f t="shared" si="124"/>
        <v>0</v>
      </c>
      <c r="DD83" s="65">
        <f t="shared" si="124"/>
        <v>0</v>
      </c>
      <c r="DE83" s="65">
        <f t="shared" si="124"/>
        <v>0</v>
      </c>
      <c r="DF83" s="65">
        <f t="shared" si="124"/>
        <v>0</v>
      </c>
      <c r="DG83" s="65">
        <f t="shared" si="124"/>
        <v>0</v>
      </c>
      <c r="DH83" s="65">
        <f t="shared" si="124"/>
        <v>0</v>
      </c>
      <c r="DI83" s="65">
        <f t="shared" si="124"/>
        <v>0</v>
      </c>
      <c r="DJ83" s="65">
        <f t="shared" si="124"/>
        <v>0</v>
      </c>
      <c r="DK83" s="65">
        <f t="shared" si="124"/>
        <v>0</v>
      </c>
      <c r="DL83" s="65">
        <f t="shared" si="124"/>
        <v>0</v>
      </c>
      <c r="DM83" s="65">
        <f t="shared" si="124"/>
        <v>0</v>
      </c>
      <c r="DN83" s="65">
        <f t="shared" si="124"/>
        <v>0</v>
      </c>
      <c r="DO83" s="65">
        <f t="shared" si="124"/>
        <v>0</v>
      </c>
      <c r="DP83" s="65">
        <f t="shared" si="124"/>
        <v>0</v>
      </c>
    </row>
    <row r="84" spans="1:120" x14ac:dyDescent="0.25">
      <c r="A84" s="65" t="str">
        <f t="shared" si="69"/>
        <v>16_RUS</v>
      </c>
      <c r="B84" s="65" t="str">
        <f t="shared" si="69"/>
        <v>16_4_municipal_solid_waste_nonrenewable</v>
      </c>
      <c r="C84" s="65" t="str">
        <f t="shared" si="69"/>
        <v>16_4_msw_nonr</v>
      </c>
      <c r="D84" s="66" t="s">
        <v>171</v>
      </c>
      <c r="E84" s="66">
        <f t="shared" si="70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1"/>
        <v>16_RUS</v>
      </c>
      <c r="BL84" s="65" t="str">
        <f t="shared" si="72"/>
        <v>d_ind_cem_16_4_msw_nonr</v>
      </c>
      <c r="BM84" s="65"/>
      <c r="BN84" s="65"/>
      <c r="BO84" s="65">
        <f t="shared" ref="BO84:CV84" si="125">BO$49*BO41</f>
        <v>0</v>
      </c>
      <c r="BP84" s="65">
        <f t="shared" si="125"/>
        <v>0</v>
      </c>
      <c r="BQ84" s="65">
        <f t="shared" si="125"/>
        <v>0</v>
      </c>
      <c r="BR84" s="65">
        <f t="shared" si="125"/>
        <v>0</v>
      </c>
      <c r="BS84" s="65">
        <f t="shared" si="125"/>
        <v>0</v>
      </c>
      <c r="BT84" s="65">
        <f t="shared" si="125"/>
        <v>0</v>
      </c>
      <c r="BU84" s="65">
        <f t="shared" si="125"/>
        <v>0</v>
      </c>
      <c r="BV84" s="65">
        <f t="shared" si="125"/>
        <v>0</v>
      </c>
      <c r="BW84" s="65">
        <f t="shared" si="125"/>
        <v>0</v>
      </c>
      <c r="BX84" s="65">
        <f t="shared" si="125"/>
        <v>0</v>
      </c>
      <c r="BY84" s="65">
        <f t="shared" si="125"/>
        <v>0</v>
      </c>
      <c r="BZ84" s="65">
        <f t="shared" si="125"/>
        <v>0</v>
      </c>
      <c r="CA84" s="65">
        <f t="shared" si="125"/>
        <v>0</v>
      </c>
      <c r="CB84" s="65">
        <f t="shared" si="125"/>
        <v>0</v>
      </c>
      <c r="CC84" s="65">
        <f t="shared" si="125"/>
        <v>0</v>
      </c>
      <c r="CD84" s="65">
        <f t="shared" si="125"/>
        <v>0</v>
      </c>
      <c r="CE84" s="65">
        <f t="shared" si="125"/>
        <v>0</v>
      </c>
      <c r="CF84" s="65">
        <f t="shared" si="125"/>
        <v>0</v>
      </c>
      <c r="CG84" s="65">
        <f t="shared" si="125"/>
        <v>0</v>
      </c>
      <c r="CH84" s="65">
        <f t="shared" si="125"/>
        <v>0</v>
      </c>
      <c r="CI84" s="65">
        <f t="shared" si="125"/>
        <v>0</v>
      </c>
      <c r="CJ84" s="65">
        <f t="shared" si="125"/>
        <v>0</v>
      </c>
      <c r="CK84" s="65">
        <f t="shared" si="125"/>
        <v>0</v>
      </c>
      <c r="CL84" s="65">
        <f t="shared" si="125"/>
        <v>0</v>
      </c>
      <c r="CM84" s="65">
        <f t="shared" si="125"/>
        <v>0</v>
      </c>
      <c r="CN84" s="65">
        <f t="shared" si="125"/>
        <v>0</v>
      </c>
      <c r="CO84" s="65">
        <f t="shared" si="125"/>
        <v>0</v>
      </c>
      <c r="CP84" s="65">
        <f t="shared" si="125"/>
        <v>0</v>
      </c>
      <c r="CQ84" s="65">
        <f t="shared" si="125"/>
        <v>0</v>
      </c>
      <c r="CR84" s="65">
        <f t="shared" si="125"/>
        <v>0</v>
      </c>
      <c r="CS84" s="65">
        <f t="shared" si="125"/>
        <v>0</v>
      </c>
      <c r="CT84" s="65">
        <f t="shared" si="125"/>
        <v>0</v>
      </c>
      <c r="CU84" s="65">
        <f t="shared" si="125"/>
        <v>0</v>
      </c>
      <c r="CV84" s="65">
        <f t="shared" si="125"/>
        <v>0</v>
      </c>
      <c r="CW84" s="65">
        <f t="shared" ref="CW84:DP84" si="126">CW$49*CW41</f>
        <v>0</v>
      </c>
      <c r="CX84" s="65">
        <f t="shared" si="126"/>
        <v>0</v>
      </c>
      <c r="CY84" s="65">
        <f t="shared" si="126"/>
        <v>0</v>
      </c>
      <c r="CZ84" s="65">
        <f t="shared" si="126"/>
        <v>0</v>
      </c>
      <c r="DA84" s="65">
        <f t="shared" si="126"/>
        <v>0</v>
      </c>
      <c r="DB84" s="65">
        <f t="shared" si="126"/>
        <v>0</v>
      </c>
      <c r="DC84" s="65">
        <f t="shared" si="126"/>
        <v>0</v>
      </c>
      <c r="DD84" s="65">
        <f t="shared" si="126"/>
        <v>0</v>
      </c>
      <c r="DE84" s="65">
        <f t="shared" si="126"/>
        <v>0</v>
      </c>
      <c r="DF84" s="65">
        <f t="shared" si="126"/>
        <v>0</v>
      </c>
      <c r="DG84" s="65">
        <f t="shared" si="126"/>
        <v>0</v>
      </c>
      <c r="DH84" s="65">
        <f t="shared" si="126"/>
        <v>0</v>
      </c>
      <c r="DI84" s="65">
        <f t="shared" si="126"/>
        <v>0</v>
      </c>
      <c r="DJ84" s="65">
        <f t="shared" si="126"/>
        <v>0</v>
      </c>
      <c r="DK84" s="65">
        <f t="shared" si="126"/>
        <v>0</v>
      </c>
      <c r="DL84" s="65">
        <f t="shared" si="126"/>
        <v>0</v>
      </c>
      <c r="DM84" s="65">
        <f t="shared" si="126"/>
        <v>0</v>
      </c>
      <c r="DN84" s="65">
        <f t="shared" si="126"/>
        <v>0</v>
      </c>
      <c r="DO84" s="65">
        <f t="shared" si="126"/>
        <v>0</v>
      </c>
      <c r="DP84" s="65">
        <f t="shared" si="126"/>
        <v>0</v>
      </c>
    </row>
    <row r="85" spans="1:120" x14ac:dyDescent="0.25">
      <c r="A85" s="65" t="str">
        <f t="shared" si="69"/>
        <v>16_RUS</v>
      </c>
      <c r="B85" s="65" t="str">
        <f t="shared" si="69"/>
        <v>16_5_biogasoline</v>
      </c>
      <c r="C85" s="65" t="str">
        <f t="shared" si="69"/>
        <v>16_5_biogasoline</v>
      </c>
      <c r="D85" s="66" t="s">
        <v>171</v>
      </c>
      <c r="E85" s="66">
        <f t="shared" si="70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1"/>
        <v>16_RUS</v>
      </c>
      <c r="BL85" s="65" t="str">
        <f t="shared" si="72"/>
        <v>d_ind_cem_16_5_biogasoline</v>
      </c>
      <c r="BM85" s="65"/>
      <c r="BN85" s="65"/>
      <c r="BO85" s="65">
        <f t="shared" ref="BO85:CV85" si="127">BO$49*BO42</f>
        <v>0</v>
      </c>
      <c r="BP85" s="65">
        <f t="shared" si="127"/>
        <v>0</v>
      </c>
      <c r="BQ85" s="65">
        <f t="shared" si="127"/>
        <v>0</v>
      </c>
      <c r="BR85" s="65">
        <f t="shared" si="127"/>
        <v>0</v>
      </c>
      <c r="BS85" s="65">
        <f t="shared" si="127"/>
        <v>0</v>
      </c>
      <c r="BT85" s="65">
        <f t="shared" si="127"/>
        <v>0</v>
      </c>
      <c r="BU85" s="65">
        <f t="shared" si="127"/>
        <v>0</v>
      </c>
      <c r="BV85" s="65">
        <f t="shared" si="127"/>
        <v>0</v>
      </c>
      <c r="BW85" s="65">
        <f t="shared" si="127"/>
        <v>0</v>
      </c>
      <c r="BX85" s="65">
        <f t="shared" si="127"/>
        <v>0</v>
      </c>
      <c r="BY85" s="65">
        <f t="shared" si="127"/>
        <v>0</v>
      </c>
      <c r="BZ85" s="65">
        <f t="shared" si="127"/>
        <v>0</v>
      </c>
      <c r="CA85" s="65">
        <f t="shared" si="127"/>
        <v>0</v>
      </c>
      <c r="CB85" s="65">
        <f t="shared" si="127"/>
        <v>0</v>
      </c>
      <c r="CC85" s="65">
        <f t="shared" si="127"/>
        <v>0</v>
      </c>
      <c r="CD85" s="65">
        <f t="shared" si="127"/>
        <v>0</v>
      </c>
      <c r="CE85" s="65">
        <f t="shared" si="127"/>
        <v>0</v>
      </c>
      <c r="CF85" s="65">
        <f t="shared" si="127"/>
        <v>0</v>
      </c>
      <c r="CG85" s="65">
        <f t="shared" si="127"/>
        <v>0</v>
      </c>
      <c r="CH85" s="65">
        <f t="shared" si="127"/>
        <v>0</v>
      </c>
      <c r="CI85" s="65">
        <f t="shared" si="127"/>
        <v>0</v>
      </c>
      <c r="CJ85" s="65">
        <f t="shared" si="127"/>
        <v>0</v>
      </c>
      <c r="CK85" s="65">
        <f t="shared" si="127"/>
        <v>0</v>
      </c>
      <c r="CL85" s="65">
        <f t="shared" si="127"/>
        <v>0</v>
      </c>
      <c r="CM85" s="65">
        <f t="shared" si="127"/>
        <v>0</v>
      </c>
      <c r="CN85" s="65">
        <f t="shared" si="127"/>
        <v>0</v>
      </c>
      <c r="CO85" s="65">
        <f t="shared" si="127"/>
        <v>0</v>
      </c>
      <c r="CP85" s="65">
        <f t="shared" si="127"/>
        <v>0</v>
      </c>
      <c r="CQ85" s="65">
        <f t="shared" si="127"/>
        <v>0</v>
      </c>
      <c r="CR85" s="65">
        <f t="shared" si="127"/>
        <v>0</v>
      </c>
      <c r="CS85" s="65">
        <f t="shared" si="127"/>
        <v>0</v>
      </c>
      <c r="CT85" s="65">
        <f t="shared" si="127"/>
        <v>0</v>
      </c>
      <c r="CU85" s="65">
        <f t="shared" si="127"/>
        <v>0</v>
      </c>
      <c r="CV85" s="65">
        <f t="shared" si="127"/>
        <v>0</v>
      </c>
      <c r="CW85" s="65">
        <f t="shared" ref="CW85:DP85" si="128">CW$49*CW42</f>
        <v>0</v>
      </c>
      <c r="CX85" s="65">
        <f t="shared" si="128"/>
        <v>0</v>
      </c>
      <c r="CY85" s="65">
        <f t="shared" si="128"/>
        <v>0</v>
      </c>
      <c r="CZ85" s="65">
        <f t="shared" si="128"/>
        <v>0</v>
      </c>
      <c r="DA85" s="65">
        <f t="shared" si="128"/>
        <v>0</v>
      </c>
      <c r="DB85" s="65">
        <f t="shared" si="128"/>
        <v>0</v>
      </c>
      <c r="DC85" s="65">
        <f t="shared" si="128"/>
        <v>0</v>
      </c>
      <c r="DD85" s="65">
        <f t="shared" si="128"/>
        <v>0</v>
      </c>
      <c r="DE85" s="65">
        <f t="shared" si="128"/>
        <v>0</v>
      </c>
      <c r="DF85" s="65">
        <f t="shared" si="128"/>
        <v>0</v>
      </c>
      <c r="DG85" s="65">
        <f t="shared" si="128"/>
        <v>0</v>
      </c>
      <c r="DH85" s="65">
        <f t="shared" si="128"/>
        <v>0</v>
      </c>
      <c r="DI85" s="65">
        <f t="shared" si="128"/>
        <v>0</v>
      </c>
      <c r="DJ85" s="65">
        <f t="shared" si="128"/>
        <v>0</v>
      </c>
      <c r="DK85" s="65">
        <f t="shared" si="128"/>
        <v>0</v>
      </c>
      <c r="DL85" s="65">
        <f t="shared" si="128"/>
        <v>0</v>
      </c>
      <c r="DM85" s="65">
        <f t="shared" si="128"/>
        <v>0</v>
      </c>
      <c r="DN85" s="65">
        <f t="shared" si="128"/>
        <v>0</v>
      </c>
      <c r="DO85" s="65">
        <f t="shared" si="128"/>
        <v>0</v>
      </c>
      <c r="DP85" s="65">
        <f t="shared" si="128"/>
        <v>0</v>
      </c>
    </row>
    <row r="86" spans="1:120" x14ac:dyDescent="0.25">
      <c r="A86" s="65" t="str">
        <f t="shared" si="69"/>
        <v>16_RUS</v>
      </c>
      <c r="B86" s="65" t="str">
        <f t="shared" si="69"/>
        <v>16_6_biodiesel</v>
      </c>
      <c r="C86" s="65" t="str">
        <f t="shared" si="69"/>
        <v>16_6_biodiesel</v>
      </c>
      <c r="D86" s="66" t="s">
        <v>171</v>
      </c>
      <c r="E86" s="66">
        <f t="shared" si="70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1"/>
        <v>16_RUS</v>
      </c>
      <c r="BL86" s="65" t="str">
        <f t="shared" si="72"/>
        <v>d_ind_cem_16_6_biodiesel</v>
      </c>
      <c r="BM86" s="65"/>
      <c r="BN86" s="65"/>
      <c r="BO86" s="65">
        <f t="shared" ref="BO86:CV86" si="129">BO$49*BO43</f>
        <v>0</v>
      </c>
      <c r="BP86" s="65">
        <f t="shared" si="129"/>
        <v>0</v>
      </c>
      <c r="BQ86" s="65">
        <f t="shared" si="129"/>
        <v>0</v>
      </c>
      <c r="BR86" s="65">
        <f t="shared" si="129"/>
        <v>0</v>
      </c>
      <c r="BS86" s="65">
        <f t="shared" si="129"/>
        <v>0</v>
      </c>
      <c r="BT86" s="65">
        <f t="shared" si="129"/>
        <v>0</v>
      </c>
      <c r="BU86" s="65">
        <f t="shared" si="129"/>
        <v>0</v>
      </c>
      <c r="BV86" s="65">
        <f t="shared" si="129"/>
        <v>0</v>
      </c>
      <c r="BW86" s="65">
        <f t="shared" si="129"/>
        <v>0</v>
      </c>
      <c r="BX86" s="65">
        <f t="shared" si="129"/>
        <v>0</v>
      </c>
      <c r="BY86" s="65">
        <f t="shared" si="129"/>
        <v>0</v>
      </c>
      <c r="BZ86" s="65">
        <f t="shared" si="129"/>
        <v>0</v>
      </c>
      <c r="CA86" s="65">
        <f t="shared" si="129"/>
        <v>0</v>
      </c>
      <c r="CB86" s="65">
        <f t="shared" si="129"/>
        <v>0</v>
      </c>
      <c r="CC86" s="65">
        <f t="shared" si="129"/>
        <v>0</v>
      </c>
      <c r="CD86" s="65">
        <f t="shared" si="129"/>
        <v>0</v>
      </c>
      <c r="CE86" s="65">
        <f t="shared" si="129"/>
        <v>0</v>
      </c>
      <c r="CF86" s="65">
        <f t="shared" si="129"/>
        <v>0</v>
      </c>
      <c r="CG86" s="65">
        <f t="shared" si="129"/>
        <v>0</v>
      </c>
      <c r="CH86" s="65">
        <f t="shared" si="129"/>
        <v>0</v>
      </c>
      <c r="CI86" s="65">
        <f t="shared" si="129"/>
        <v>0</v>
      </c>
      <c r="CJ86" s="65">
        <f t="shared" si="129"/>
        <v>0</v>
      </c>
      <c r="CK86" s="65">
        <f t="shared" si="129"/>
        <v>0</v>
      </c>
      <c r="CL86" s="65">
        <f t="shared" si="129"/>
        <v>0</v>
      </c>
      <c r="CM86" s="65">
        <f t="shared" si="129"/>
        <v>0</v>
      </c>
      <c r="CN86" s="65">
        <f t="shared" si="129"/>
        <v>0</v>
      </c>
      <c r="CO86" s="65">
        <f t="shared" si="129"/>
        <v>0</v>
      </c>
      <c r="CP86" s="65">
        <f t="shared" si="129"/>
        <v>0</v>
      </c>
      <c r="CQ86" s="65">
        <f t="shared" si="129"/>
        <v>0</v>
      </c>
      <c r="CR86" s="65">
        <f t="shared" si="129"/>
        <v>0</v>
      </c>
      <c r="CS86" s="65">
        <f t="shared" si="129"/>
        <v>0</v>
      </c>
      <c r="CT86" s="65">
        <f t="shared" si="129"/>
        <v>0</v>
      </c>
      <c r="CU86" s="65">
        <f t="shared" si="129"/>
        <v>0</v>
      </c>
      <c r="CV86" s="65">
        <f t="shared" si="129"/>
        <v>0</v>
      </c>
      <c r="CW86" s="65">
        <f t="shared" ref="CW86:DP86" si="130">CW$49*CW43</f>
        <v>0</v>
      </c>
      <c r="CX86" s="65">
        <f t="shared" si="130"/>
        <v>0</v>
      </c>
      <c r="CY86" s="65">
        <f t="shared" si="130"/>
        <v>0</v>
      </c>
      <c r="CZ86" s="65">
        <f t="shared" si="130"/>
        <v>0</v>
      </c>
      <c r="DA86" s="65">
        <f t="shared" si="130"/>
        <v>0</v>
      </c>
      <c r="DB86" s="65">
        <f t="shared" si="130"/>
        <v>0</v>
      </c>
      <c r="DC86" s="65">
        <f t="shared" si="130"/>
        <v>0</v>
      </c>
      <c r="DD86" s="65">
        <f t="shared" si="130"/>
        <v>0</v>
      </c>
      <c r="DE86" s="65">
        <f t="shared" si="130"/>
        <v>0</v>
      </c>
      <c r="DF86" s="65">
        <f t="shared" si="130"/>
        <v>0</v>
      </c>
      <c r="DG86" s="65">
        <f t="shared" si="130"/>
        <v>0</v>
      </c>
      <c r="DH86" s="65">
        <f t="shared" si="130"/>
        <v>0</v>
      </c>
      <c r="DI86" s="65">
        <f t="shared" si="130"/>
        <v>0</v>
      </c>
      <c r="DJ86" s="65">
        <f t="shared" si="130"/>
        <v>0</v>
      </c>
      <c r="DK86" s="65">
        <f t="shared" si="130"/>
        <v>0</v>
      </c>
      <c r="DL86" s="65">
        <f t="shared" si="130"/>
        <v>0</v>
      </c>
      <c r="DM86" s="65">
        <f t="shared" si="130"/>
        <v>0</v>
      </c>
      <c r="DN86" s="65">
        <f t="shared" si="130"/>
        <v>0</v>
      </c>
      <c r="DO86" s="65">
        <f t="shared" si="130"/>
        <v>0</v>
      </c>
      <c r="DP86" s="65">
        <f t="shared" si="130"/>
        <v>0</v>
      </c>
    </row>
    <row r="87" spans="1:120" x14ac:dyDescent="0.25">
      <c r="A87" s="65" t="str">
        <f t="shared" si="69"/>
        <v>16_RUS</v>
      </c>
      <c r="B87" s="65" t="str">
        <f t="shared" si="69"/>
        <v>16_8_other_liquid_biofuels</v>
      </c>
      <c r="C87" s="65" t="str">
        <f t="shared" si="69"/>
        <v>16_8_oth_liquid_biofuel</v>
      </c>
      <c r="D87" s="66" t="s">
        <v>171</v>
      </c>
      <c r="E87" s="66">
        <f t="shared" si="70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1"/>
        <v>16_RUS</v>
      </c>
      <c r="BL87" s="65" t="str">
        <f t="shared" si="72"/>
        <v>d_ind_cem_16_8_oth_liquid_biofuel</v>
      </c>
      <c r="BM87" s="65"/>
      <c r="BN87" s="65"/>
      <c r="BO87" s="65">
        <f t="shared" ref="BO87:CV87" si="131">BO$49*BO44</f>
        <v>0</v>
      </c>
      <c r="BP87" s="65">
        <f t="shared" si="131"/>
        <v>0</v>
      </c>
      <c r="BQ87" s="65">
        <f t="shared" si="131"/>
        <v>0</v>
      </c>
      <c r="BR87" s="65">
        <f t="shared" si="131"/>
        <v>0</v>
      </c>
      <c r="BS87" s="65">
        <f t="shared" si="131"/>
        <v>0</v>
      </c>
      <c r="BT87" s="65">
        <f t="shared" si="131"/>
        <v>0</v>
      </c>
      <c r="BU87" s="65">
        <f t="shared" si="131"/>
        <v>0</v>
      </c>
      <c r="BV87" s="65">
        <f t="shared" si="131"/>
        <v>0</v>
      </c>
      <c r="BW87" s="65">
        <f t="shared" si="131"/>
        <v>0</v>
      </c>
      <c r="BX87" s="65">
        <f t="shared" si="131"/>
        <v>0</v>
      </c>
      <c r="BY87" s="65">
        <f t="shared" si="131"/>
        <v>0</v>
      </c>
      <c r="BZ87" s="65">
        <f t="shared" si="131"/>
        <v>0</v>
      </c>
      <c r="CA87" s="65">
        <f t="shared" si="131"/>
        <v>0</v>
      </c>
      <c r="CB87" s="65">
        <f t="shared" si="131"/>
        <v>0</v>
      </c>
      <c r="CC87" s="65">
        <f t="shared" si="131"/>
        <v>0</v>
      </c>
      <c r="CD87" s="65">
        <f t="shared" si="131"/>
        <v>0</v>
      </c>
      <c r="CE87" s="65">
        <f t="shared" si="131"/>
        <v>0</v>
      </c>
      <c r="CF87" s="65">
        <f t="shared" si="131"/>
        <v>0</v>
      </c>
      <c r="CG87" s="65">
        <f t="shared" si="131"/>
        <v>0</v>
      </c>
      <c r="CH87" s="65">
        <f t="shared" si="131"/>
        <v>0</v>
      </c>
      <c r="CI87" s="65">
        <f t="shared" si="131"/>
        <v>0</v>
      </c>
      <c r="CJ87" s="65">
        <f t="shared" si="131"/>
        <v>0</v>
      </c>
      <c r="CK87" s="65">
        <f t="shared" si="131"/>
        <v>0</v>
      </c>
      <c r="CL87" s="65">
        <f t="shared" si="131"/>
        <v>0</v>
      </c>
      <c r="CM87" s="65">
        <f t="shared" si="131"/>
        <v>0</v>
      </c>
      <c r="CN87" s="65">
        <f t="shared" si="131"/>
        <v>0</v>
      </c>
      <c r="CO87" s="65">
        <f t="shared" si="131"/>
        <v>0</v>
      </c>
      <c r="CP87" s="65">
        <f t="shared" si="131"/>
        <v>0</v>
      </c>
      <c r="CQ87" s="65">
        <f t="shared" si="131"/>
        <v>0</v>
      </c>
      <c r="CR87" s="65">
        <f t="shared" si="131"/>
        <v>0</v>
      </c>
      <c r="CS87" s="65">
        <f t="shared" si="131"/>
        <v>0</v>
      </c>
      <c r="CT87" s="65">
        <f t="shared" si="131"/>
        <v>0</v>
      </c>
      <c r="CU87" s="65">
        <f t="shared" si="131"/>
        <v>0</v>
      </c>
      <c r="CV87" s="65">
        <f t="shared" si="131"/>
        <v>0</v>
      </c>
      <c r="CW87" s="65">
        <f t="shared" ref="CW87:DP87" si="132">CW$49*CW44</f>
        <v>0</v>
      </c>
      <c r="CX87" s="65">
        <f t="shared" si="132"/>
        <v>0</v>
      </c>
      <c r="CY87" s="65">
        <f t="shared" si="132"/>
        <v>0</v>
      </c>
      <c r="CZ87" s="65">
        <f t="shared" si="132"/>
        <v>0</v>
      </c>
      <c r="DA87" s="65">
        <f t="shared" si="132"/>
        <v>0</v>
      </c>
      <c r="DB87" s="65">
        <f t="shared" si="132"/>
        <v>0</v>
      </c>
      <c r="DC87" s="65">
        <f t="shared" si="132"/>
        <v>0</v>
      </c>
      <c r="DD87" s="65">
        <f t="shared" si="132"/>
        <v>0</v>
      </c>
      <c r="DE87" s="65">
        <f t="shared" si="132"/>
        <v>0</v>
      </c>
      <c r="DF87" s="65">
        <f t="shared" si="132"/>
        <v>0</v>
      </c>
      <c r="DG87" s="65">
        <f t="shared" si="132"/>
        <v>0</v>
      </c>
      <c r="DH87" s="65">
        <f t="shared" si="132"/>
        <v>0</v>
      </c>
      <c r="DI87" s="65">
        <f t="shared" si="132"/>
        <v>0</v>
      </c>
      <c r="DJ87" s="65">
        <f t="shared" si="132"/>
        <v>0</v>
      </c>
      <c r="DK87" s="65">
        <f t="shared" si="132"/>
        <v>0</v>
      </c>
      <c r="DL87" s="65">
        <f t="shared" si="132"/>
        <v>0</v>
      </c>
      <c r="DM87" s="65">
        <f t="shared" si="132"/>
        <v>0</v>
      </c>
      <c r="DN87" s="65">
        <f t="shared" si="132"/>
        <v>0</v>
      </c>
      <c r="DO87" s="65">
        <f t="shared" si="132"/>
        <v>0</v>
      </c>
      <c r="DP87" s="65">
        <f t="shared" si="132"/>
        <v>0</v>
      </c>
    </row>
    <row r="88" spans="1:120" x14ac:dyDescent="0.25">
      <c r="A88" s="65" t="str">
        <f t="shared" si="69"/>
        <v>16_RUS</v>
      </c>
      <c r="B88" s="65" t="str">
        <f t="shared" si="69"/>
        <v>17_electricity</v>
      </c>
      <c r="C88" s="65" t="str">
        <f t="shared" si="69"/>
        <v>17_electricity</v>
      </c>
      <c r="D88" s="66" t="s">
        <v>171</v>
      </c>
      <c r="E88" s="66">
        <f t="shared" si="70"/>
        <v>65.662547363999991</v>
      </c>
      <c r="F88" s="66">
        <v>59.986460736000012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1"/>
        <v>16_RUS</v>
      </c>
      <c r="BL88" s="65" t="str">
        <f t="shared" si="72"/>
        <v>d_ind_cem_17_electricity</v>
      </c>
      <c r="BM88" s="65"/>
      <c r="BN88" s="65"/>
      <c r="BO88" s="65">
        <f t="shared" ref="BO88:CV88" si="133">BO$49*BO45</f>
        <v>65.662547363999991</v>
      </c>
      <c r="BP88" s="65">
        <f t="shared" si="133"/>
        <v>59.986460736000012</v>
      </c>
      <c r="BQ88" s="65">
        <f t="shared" si="133"/>
        <v>60.142476658737998</v>
      </c>
      <c r="BR88" s="65">
        <f t="shared" si="133"/>
        <v>55.776480979155068</v>
      </c>
      <c r="BS88" s="65">
        <f t="shared" si="133"/>
        <v>56.56928729736029</v>
      </c>
      <c r="BT88" s="65">
        <f t="shared" si="133"/>
        <v>57.36584026355127</v>
      </c>
      <c r="BU88" s="65">
        <f t="shared" si="133"/>
        <v>58.166154003799313</v>
      </c>
      <c r="BV88" s="65">
        <f t="shared" si="133"/>
        <v>58.970242692310919</v>
      </c>
      <c r="BW88" s="65">
        <f t="shared" si="133"/>
        <v>59.778120551583449</v>
      </c>
      <c r="BX88" s="65">
        <f t="shared" si="133"/>
        <v>60.589801852559781</v>
      </c>
      <c r="BY88" s="65">
        <f t="shared" si="133"/>
        <v>61.405300914784789</v>
      </c>
      <c r="BZ88" s="65">
        <f t="shared" si="133"/>
        <v>61.565007031226557</v>
      </c>
      <c r="CA88" s="65">
        <f t="shared" si="133"/>
        <v>61.725128519684127</v>
      </c>
      <c r="CB88" s="65">
        <f t="shared" si="133"/>
        <v>61.885666460478923</v>
      </c>
      <c r="CC88" s="65">
        <f t="shared" si="133"/>
        <v>61.863232906387061</v>
      </c>
      <c r="CD88" s="65">
        <f t="shared" si="133"/>
        <v>62.024130036289876</v>
      </c>
      <c r="CE88" s="65">
        <f t="shared" si="133"/>
        <v>62.185445635858649</v>
      </c>
      <c r="CF88" s="65">
        <f t="shared" si="133"/>
        <v>62.347180793471267</v>
      </c>
      <c r="CG88" s="65">
        <f t="shared" si="133"/>
        <v>62.509336600336084</v>
      </c>
      <c r="CH88" s="65">
        <f t="shared" si="133"/>
        <v>62.671914150499745</v>
      </c>
      <c r="CI88" s="65">
        <f t="shared" si="133"/>
        <v>62.834914540854236</v>
      </c>
      <c r="CJ88" s="65">
        <f t="shared" si="133"/>
        <v>62.998338871144377</v>
      </c>
      <c r="CK88" s="65">
        <f t="shared" si="133"/>
        <v>63.162188243975457</v>
      </c>
      <c r="CL88" s="65">
        <f t="shared" si="133"/>
        <v>63.326463764820303</v>
      </c>
      <c r="CM88" s="65">
        <f t="shared" si="133"/>
        <v>63.491166542026775</v>
      </c>
      <c r="CN88" s="65">
        <f t="shared" si="133"/>
        <v>63.656297686825766</v>
      </c>
      <c r="CO88" s="65">
        <f t="shared" si="133"/>
        <v>63.821858313337877</v>
      </c>
      <c r="CP88" s="65">
        <f t="shared" si="133"/>
        <v>63.987849538581806</v>
      </c>
      <c r="CQ88" s="65">
        <f t="shared" si="133"/>
        <v>64.154272482481176</v>
      </c>
      <c r="CR88" s="65">
        <f t="shared" si="133"/>
        <v>64.321128267872396</v>
      </c>
      <c r="CS88" s="65">
        <f t="shared" si="133"/>
        <v>64.488418020512242</v>
      </c>
      <c r="CT88" s="65">
        <f t="shared" si="133"/>
        <v>64.656142869085514</v>
      </c>
      <c r="CU88" s="65">
        <f t="shared" si="133"/>
        <v>64.824303945212279</v>
      </c>
      <c r="CV88" s="65">
        <f t="shared" si="133"/>
        <v>64.992902383456212</v>
      </c>
      <c r="CW88" s="65">
        <f t="shared" ref="CW88:DP88" si="134">CW$49*CW45</f>
        <v>64.198954996385581</v>
      </c>
      <c r="CX88" s="65">
        <f t="shared" si="134"/>
        <v>63.414706398418375</v>
      </c>
      <c r="CY88" s="65">
        <f t="shared" si="134"/>
        <v>62.640038110028605</v>
      </c>
      <c r="CZ88" s="65">
        <f t="shared" si="134"/>
        <v>61.874833099025416</v>
      </c>
      <c r="DA88" s="65">
        <f t="shared" si="134"/>
        <v>61.118975762872545</v>
      </c>
      <c r="DB88" s="65">
        <f t="shared" si="134"/>
        <v>60.372351911223824</v>
      </c>
      <c r="DC88" s="65">
        <f t="shared" si="134"/>
        <v>59.634848748671935</v>
      </c>
      <c r="DD88" s="65">
        <f t="shared" si="134"/>
        <v>58.906354857708045</v>
      </c>
      <c r="DE88" s="65">
        <f t="shared" si="134"/>
        <v>58.186760181889454</v>
      </c>
      <c r="DF88" s="65">
        <f t="shared" si="134"/>
        <v>57.475956009212965</v>
      </c>
      <c r="DG88" s="65">
        <f t="shared" si="134"/>
        <v>56.773834955691328</v>
      </c>
      <c r="DH88" s="65">
        <f t="shared" si="134"/>
        <v>56.08029094913033</v>
      </c>
      <c r="DI88" s="65">
        <f t="shared" si="134"/>
        <v>55.395219213104028</v>
      </c>
      <c r="DJ88" s="65">
        <f t="shared" si="134"/>
        <v>54.71851625112577</v>
      </c>
      <c r="DK88" s="65">
        <f t="shared" si="134"/>
        <v>54.050079831012582</v>
      </c>
      <c r="DL88" s="65">
        <f t="shared" si="134"/>
        <v>53.389808969440551</v>
      </c>
      <c r="DM88" s="65">
        <f t="shared" si="134"/>
        <v>52.737603916688862</v>
      </c>
      <c r="DN88" s="65">
        <f t="shared" si="134"/>
        <v>52.093366141570215</v>
      </c>
      <c r="DO88" s="65">
        <f t="shared" si="134"/>
        <v>51.456998316545352</v>
      </c>
      <c r="DP88" s="65">
        <f t="shared" si="134"/>
        <v>50.828404303019369</v>
      </c>
    </row>
    <row r="89" spans="1:120" x14ac:dyDescent="0.25">
      <c r="A89" s="65" t="str">
        <f t="shared" si="69"/>
        <v>16_RUS</v>
      </c>
      <c r="B89" s="65" t="str">
        <f t="shared" si="69"/>
        <v>18_heat</v>
      </c>
      <c r="C89" s="65" t="str">
        <f t="shared" si="69"/>
        <v>18_heat</v>
      </c>
      <c r="D89" s="66" t="s">
        <v>171</v>
      </c>
      <c r="E89" s="66">
        <f t="shared" si="70"/>
        <v>95.834847167999996</v>
      </c>
      <c r="F89" s="66">
        <v>87.628970375999998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5">A89</f>
        <v>16_RUS</v>
      </c>
      <c r="BL89" s="65" t="str">
        <f t="shared" si="72"/>
        <v>d_ind_cem_18_heat</v>
      </c>
      <c r="BM89" s="65"/>
      <c r="BN89" s="65"/>
      <c r="BO89" s="65">
        <f t="shared" ref="BO89:CV89" si="136">BO$49*BO46</f>
        <v>95.834847167999996</v>
      </c>
      <c r="BP89" s="65">
        <f t="shared" si="136"/>
        <v>87.628970375999998</v>
      </c>
      <c r="BQ89" s="65">
        <f t="shared" si="136"/>
        <v>87.856880382759016</v>
      </c>
      <c r="BR89" s="65">
        <f t="shared" si="136"/>
        <v>81.478979413543954</v>
      </c>
      <c r="BS89" s="65">
        <f t="shared" si="136"/>
        <v>82.637120776103416</v>
      </c>
      <c r="BT89" s="65">
        <f t="shared" si="136"/>
        <v>83.800735288792524</v>
      </c>
      <c r="BU89" s="65">
        <f t="shared" si="136"/>
        <v>84.969843587152482</v>
      </c>
      <c r="BV89" s="65">
        <f t="shared" si="136"/>
        <v>86.144466377041027</v>
      </c>
      <c r="BW89" s="65">
        <f t="shared" si="136"/>
        <v>87.324624434859786</v>
      </c>
      <c r="BX89" s="65">
        <f t="shared" si="136"/>
        <v>88.510338607780184</v>
      </c>
      <c r="BY89" s="65">
        <f t="shared" si="136"/>
        <v>89.701629813972062</v>
      </c>
      <c r="BZ89" s="65">
        <f t="shared" si="136"/>
        <v>89.934930501741135</v>
      </c>
      <c r="CA89" s="65">
        <f t="shared" si="136"/>
        <v>90.168837970134049</v>
      </c>
      <c r="CB89" s="65">
        <f t="shared" si="136"/>
        <v>90.403353797297839</v>
      </c>
      <c r="CC89" s="65">
        <f t="shared" si="136"/>
        <v>90.370582581546401</v>
      </c>
      <c r="CD89" s="65">
        <f t="shared" si="136"/>
        <v>90.605623116641269</v>
      </c>
      <c r="CE89" s="65">
        <f t="shared" si="136"/>
        <v>90.841274957446004</v>
      </c>
      <c r="CF89" s="65">
        <f t="shared" si="136"/>
        <v>91.07753969387656</v>
      </c>
      <c r="CG89" s="65">
        <f t="shared" si="136"/>
        <v>91.314418919983765</v>
      </c>
      <c r="CH89" s="65">
        <f t="shared" si="136"/>
        <v>91.551914233964581</v>
      </c>
      <c r="CI89" s="65">
        <f t="shared" si="136"/>
        <v>91.790027238172527</v>
      </c>
      <c r="CJ89" s="65">
        <f t="shared" si="136"/>
        <v>92.028759539128529</v>
      </c>
      <c r="CK89" s="65">
        <f t="shared" si="136"/>
        <v>92.268112747532157</v>
      </c>
      <c r="CL89" s="65">
        <f t="shared" si="136"/>
        <v>92.508088478271944</v>
      </c>
      <c r="CM89" s="65">
        <f t="shared" si="136"/>
        <v>92.74868835043624</v>
      </c>
      <c r="CN89" s="65">
        <f t="shared" si="136"/>
        <v>92.989913987325039</v>
      </c>
      <c r="CO89" s="65">
        <f t="shared" si="136"/>
        <v>93.231767016459585</v>
      </c>
      <c r="CP89" s="65">
        <f t="shared" si="136"/>
        <v>93.474249069594734</v>
      </c>
      <c r="CQ89" s="65">
        <f t="shared" si="136"/>
        <v>93.717361782728887</v>
      </c>
      <c r="CR89" s="65">
        <f t="shared" si="136"/>
        <v>93.961106796115487</v>
      </c>
      <c r="CS89" s="65">
        <f t="shared" si="136"/>
        <v>94.205485754274065</v>
      </c>
      <c r="CT89" s="65">
        <f t="shared" si="136"/>
        <v>94.450500306001487</v>
      </c>
      <c r="CU89" s="65">
        <f t="shared" si="136"/>
        <v>94.696152104382477</v>
      </c>
      <c r="CV89" s="65">
        <f t="shared" si="136"/>
        <v>94.942442806801765</v>
      </c>
      <c r="CW89" s="65">
        <f t="shared" ref="CW89:DP89" si="137">CW$49*CW46</f>
        <v>93.782634556605046</v>
      </c>
      <c r="CX89" s="65">
        <f t="shared" si="137"/>
        <v>92.636994418555616</v>
      </c>
      <c r="CY89" s="65">
        <f t="shared" si="137"/>
        <v>91.505349316283485</v>
      </c>
      <c r="CZ89" s="65">
        <f t="shared" si="137"/>
        <v>90.387528287703887</v>
      </c>
      <c r="DA89" s="65">
        <f t="shared" si="137"/>
        <v>89.28336245918932</v>
      </c>
      <c r="DB89" s="65">
        <f t="shared" si="137"/>
        <v>88.192685020057183</v>
      </c>
      <c r="DC89" s="65">
        <f t="shared" si="137"/>
        <v>87.115331197368974</v>
      </c>
      <c r="DD89" s="65">
        <f t="shared" si="137"/>
        <v>86.051138231037484</v>
      </c>
      <c r="DE89" s="65">
        <f t="shared" si="137"/>
        <v>84.999945349237876</v>
      </c>
      <c r="DF89" s="65">
        <f t="shared" si="137"/>
        <v>83.961593744119355</v>
      </c>
      <c r="DG89" s="65">
        <f t="shared" si="137"/>
        <v>82.935926547813338</v>
      </c>
      <c r="DH89" s="65">
        <f t="shared" si="137"/>
        <v>81.92278880873495</v>
      </c>
      <c r="DI89" s="65">
        <f t="shared" si="137"/>
        <v>80.922027468173695</v>
      </c>
      <c r="DJ89" s="65">
        <f t="shared" si="137"/>
        <v>79.933491337170437</v>
      </c>
      <c r="DK89" s="65">
        <f t="shared" si="137"/>
        <v>78.957031073676589</v>
      </c>
      <c r="DL89" s="65">
        <f t="shared" si="137"/>
        <v>77.992499159992477</v>
      </c>
      <c r="DM89" s="65">
        <f t="shared" si="137"/>
        <v>77.03974988048121</v>
      </c>
      <c r="DN89" s="65">
        <f t="shared" si="137"/>
        <v>76.098639299554875</v>
      </c>
      <c r="DO89" s="65">
        <f t="shared" si="137"/>
        <v>75.169025239929624</v>
      </c>
      <c r="DP89" s="65">
        <f t="shared" si="137"/>
        <v>74.250767261146393</v>
      </c>
    </row>
    <row r="90" spans="1:120" x14ac:dyDescent="0.25">
      <c r="A90" s="52" t="str">
        <f t="shared" ref="A90:C121" si="138">A58</f>
        <v>16_RUS</v>
      </c>
      <c r="B90" s="52" t="str">
        <f t="shared" si="138"/>
        <v>1_x_coal_thermal</v>
      </c>
      <c r="C90" s="52" t="str">
        <f t="shared" si="138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39">A90</f>
        <v>16_RUS</v>
      </c>
      <c r="BL90" s="52" t="str">
        <f t="shared" ref="BL90:BL121" si="140">"d_ind_cem_ccs_"&amp;C90</f>
        <v>d_ind_cem_ccs_1_x_coal_thermal</v>
      </c>
      <c r="BM90" s="52"/>
      <c r="BN90" s="52"/>
      <c r="BO90" s="52">
        <f t="shared" ref="BO90:CU90" si="141">BO$50*BO15</f>
        <v>0</v>
      </c>
      <c r="BP90" s="52">
        <f t="shared" si="141"/>
        <v>0</v>
      </c>
      <c r="BQ90" s="52">
        <f t="shared" si="141"/>
        <v>0</v>
      </c>
      <c r="BR90" s="52">
        <f t="shared" si="141"/>
        <v>0</v>
      </c>
      <c r="BS90" s="52">
        <f t="shared" si="141"/>
        <v>0</v>
      </c>
      <c r="BT90" s="52">
        <f t="shared" si="141"/>
        <v>0</v>
      </c>
      <c r="BU90" s="52">
        <f t="shared" si="141"/>
        <v>0</v>
      </c>
      <c r="BV90" s="52">
        <f t="shared" si="141"/>
        <v>0</v>
      </c>
      <c r="BW90" s="52">
        <f t="shared" si="141"/>
        <v>0</v>
      </c>
      <c r="BX90" s="52">
        <f t="shared" si="141"/>
        <v>0</v>
      </c>
      <c r="BY90" s="52">
        <f t="shared" si="141"/>
        <v>0</v>
      </c>
      <c r="BZ90" s="52">
        <f t="shared" si="141"/>
        <v>0</v>
      </c>
      <c r="CA90" s="52">
        <f t="shared" si="141"/>
        <v>0</v>
      </c>
      <c r="CB90" s="52">
        <f t="shared" si="141"/>
        <v>0</v>
      </c>
      <c r="CC90" s="52">
        <f t="shared" si="141"/>
        <v>0</v>
      </c>
      <c r="CD90" s="52">
        <f t="shared" si="141"/>
        <v>0</v>
      </c>
      <c r="CE90" s="52">
        <f t="shared" si="141"/>
        <v>0</v>
      </c>
      <c r="CF90" s="52">
        <f t="shared" si="141"/>
        <v>0</v>
      </c>
      <c r="CG90" s="52">
        <f t="shared" si="141"/>
        <v>0</v>
      </c>
      <c r="CH90" s="52">
        <f t="shared" si="141"/>
        <v>0</v>
      </c>
      <c r="CI90" s="52">
        <f t="shared" si="141"/>
        <v>0</v>
      </c>
      <c r="CJ90" s="52">
        <f t="shared" si="141"/>
        <v>0</v>
      </c>
      <c r="CK90" s="52">
        <f t="shared" si="141"/>
        <v>0</v>
      </c>
      <c r="CL90" s="52">
        <f t="shared" si="141"/>
        <v>0</v>
      </c>
      <c r="CM90" s="52">
        <f t="shared" si="141"/>
        <v>0</v>
      </c>
      <c r="CN90" s="52">
        <f t="shared" si="141"/>
        <v>0</v>
      </c>
      <c r="CO90" s="52">
        <f t="shared" si="141"/>
        <v>0</v>
      </c>
      <c r="CP90" s="52">
        <f t="shared" si="141"/>
        <v>0</v>
      </c>
      <c r="CQ90" s="52">
        <f t="shared" si="141"/>
        <v>0</v>
      </c>
      <c r="CR90" s="52">
        <f t="shared" si="141"/>
        <v>0</v>
      </c>
      <c r="CS90" s="52">
        <f t="shared" si="141"/>
        <v>0</v>
      </c>
      <c r="CT90" s="52">
        <f t="shared" si="141"/>
        <v>0</v>
      </c>
      <c r="CU90" s="52">
        <f t="shared" si="141"/>
        <v>0</v>
      </c>
      <c r="CV90" s="52">
        <f t="shared" ref="CV90:DP90" si="142">CV$50*CV15</f>
        <v>0</v>
      </c>
      <c r="CW90" s="52">
        <f t="shared" si="142"/>
        <v>0</v>
      </c>
      <c r="CX90" s="52">
        <f t="shared" si="142"/>
        <v>0</v>
      </c>
      <c r="CY90" s="52">
        <f t="shared" si="142"/>
        <v>0</v>
      </c>
      <c r="CZ90" s="52">
        <f t="shared" si="142"/>
        <v>0</v>
      </c>
      <c r="DA90" s="52">
        <f t="shared" si="142"/>
        <v>0</v>
      </c>
      <c r="DB90" s="52">
        <f t="shared" si="142"/>
        <v>0</v>
      </c>
      <c r="DC90" s="52">
        <f t="shared" si="142"/>
        <v>0</v>
      </c>
      <c r="DD90" s="52">
        <f t="shared" si="142"/>
        <v>0</v>
      </c>
      <c r="DE90" s="52">
        <f t="shared" si="142"/>
        <v>0</v>
      </c>
      <c r="DF90" s="52">
        <f t="shared" si="142"/>
        <v>0</v>
      </c>
      <c r="DG90" s="52">
        <f t="shared" si="142"/>
        <v>0</v>
      </c>
      <c r="DH90" s="52">
        <f t="shared" si="142"/>
        <v>0</v>
      </c>
      <c r="DI90" s="52">
        <f t="shared" si="142"/>
        <v>0</v>
      </c>
      <c r="DJ90" s="52">
        <f t="shared" si="142"/>
        <v>0</v>
      </c>
      <c r="DK90" s="52">
        <f t="shared" si="142"/>
        <v>0</v>
      </c>
      <c r="DL90" s="52">
        <f t="shared" si="142"/>
        <v>0</v>
      </c>
      <c r="DM90" s="52">
        <f t="shared" si="142"/>
        <v>0</v>
      </c>
      <c r="DN90" s="52">
        <f t="shared" si="142"/>
        <v>0</v>
      </c>
      <c r="DO90" s="52">
        <f t="shared" si="142"/>
        <v>0</v>
      </c>
      <c r="DP90" s="52">
        <f t="shared" si="142"/>
        <v>0</v>
      </c>
    </row>
    <row r="91" spans="1:120" x14ac:dyDescent="0.25">
      <c r="A91" s="52" t="str">
        <f t="shared" si="138"/>
        <v>16_RUS</v>
      </c>
      <c r="B91" s="52" t="str">
        <f t="shared" si="138"/>
        <v>1_1_coking_coal</v>
      </c>
      <c r="C91" s="52" t="str">
        <f t="shared" si="138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39"/>
        <v>16_RUS</v>
      </c>
      <c r="BL91" s="52" t="str">
        <f t="shared" si="140"/>
        <v>d_ind_cem_ccs_1_1_coking_coal</v>
      </c>
      <c r="BM91" s="52"/>
      <c r="BN91" s="52"/>
      <c r="BO91" s="52">
        <f t="shared" ref="BO91:CV91" si="143">BO$50*BO16</f>
        <v>0</v>
      </c>
      <c r="BP91" s="52">
        <f t="shared" si="143"/>
        <v>0</v>
      </c>
      <c r="BQ91" s="52">
        <f t="shared" si="143"/>
        <v>0</v>
      </c>
      <c r="BR91" s="52">
        <f t="shared" si="143"/>
        <v>0</v>
      </c>
      <c r="BS91" s="52">
        <f t="shared" si="143"/>
        <v>0</v>
      </c>
      <c r="BT91" s="52">
        <f t="shared" si="143"/>
        <v>0</v>
      </c>
      <c r="BU91" s="52">
        <f t="shared" si="143"/>
        <v>0</v>
      </c>
      <c r="BV91" s="52">
        <f t="shared" si="143"/>
        <v>0</v>
      </c>
      <c r="BW91" s="52">
        <f t="shared" si="143"/>
        <v>0</v>
      </c>
      <c r="BX91" s="52">
        <f t="shared" si="143"/>
        <v>0</v>
      </c>
      <c r="BY91" s="52">
        <f t="shared" si="143"/>
        <v>0</v>
      </c>
      <c r="BZ91" s="52">
        <f t="shared" si="143"/>
        <v>0</v>
      </c>
      <c r="CA91" s="52">
        <f t="shared" si="143"/>
        <v>0</v>
      </c>
      <c r="CB91" s="52">
        <f t="shared" si="143"/>
        <v>0</v>
      </c>
      <c r="CC91" s="52">
        <f t="shared" si="143"/>
        <v>0</v>
      </c>
      <c r="CD91" s="52">
        <f t="shared" si="143"/>
        <v>0</v>
      </c>
      <c r="CE91" s="52">
        <f t="shared" si="143"/>
        <v>0</v>
      </c>
      <c r="CF91" s="52">
        <f t="shared" si="143"/>
        <v>0</v>
      </c>
      <c r="CG91" s="52">
        <f t="shared" si="143"/>
        <v>0</v>
      </c>
      <c r="CH91" s="52">
        <f t="shared" si="143"/>
        <v>0</v>
      </c>
      <c r="CI91" s="52">
        <f t="shared" si="143"/>
        <v>0</v>
      </c>
      <c r="CJ91" s="52">
        <f t="shared" si="143"/>
        <v>0</v>
      </c>
      <c r="CK91" s="52">
        <f t="shared" si="143"/>
        <v>0</v>
      </c>
      <c r="CL91" s="52">
        <f t="shared" si="143"/>
        <v>0</v>
      </c>
      <c r="CM91" s="52">
        <f t="shared" si="143"/>
        <v>0</v>
      </c>
      <c r="CN91" s="52">
        <f t="shared" si="143"/>
        <v>0</v>
      </c>
      <c r="CO91" s="52">
        <f t="shared" si="143"/>
        <v>0</v>
      </c>
      <c r="CP91" s="52">
        <f t="shared" si="143"/>
        <v>0</v>
      </c>
      <c r="CQ91" s="52">
        <f t="shared" si="143"/>
        <v>0</v>
      </c>
      <c r="CR91" s="52">
        <f t="shared" si="143"/>
        <v>0</v>
      </c>
      <c r="CS91" s="52">
        <f t="shared" si="143"/>
        <v>0</v>
      </c>
      <c r="CT91" s="52">
        <f t="shared" si="143"/>
        <v>0</v>
      </c>
      <c r="CU91" s="52">
        <f t="shared" si="143"/>
        <v>0</v>
      </c>
      <c r="CV91" s="52">
        <f t="shared" si="143"/>
        <v>0</v>
      </c>
      <c r="CW91" s="52">
        <f t="shared" ref="CW91:DP91" si="144">CW$50*CW16</f>
        <v>0</v>
      </c>
      <c r="CX91" s="52">
        <f t="shared" si="144"/>
        <v>0</v>
      </c>
      <c r="CY91" s="52">
        <f t="shared" si="144"/>
        <v>0</v>
      </c>
      <c r="CZ91" s="52">
        <f t="shared" si="144"/>
        <v>0</v>
      </c>
      <c r="DA91" s="52">
        <f t="shared" si="144"/>
        <v>0</v>
      </c>
      <c r="DB91" s="52">
        <f t="shared" si="144"/>
        <v>0</v>
      </c>
      <c r="DC91" s="52">
        <f t="shared" si="144"/>
        <v>0</v>
      </c>
      <c r="DD91" s="52">
        <f t="shared" si="144"/>
        <v>0</v>
      </c>
      <c r="DE91" s="52">
        <f t="shared" si="144"/>
        <v>0</v>
      </c>
      <c r="DF91" s="52">
        <f t="shared" si="144"/>
        <v>0</v>
      </c>
      <c r="DG91" s="52">
        <f t="shared" si="144"/>
        <v>0</v>
      </c>
      <c r="DH91" s="52">
        <f t="shared" si="144"/>
        <v>0</v>
      </c>
      <c r="DI91" s="52">
        <f t="shared" si="144"/>
        <v>0</v>
      </c>
      <c r="DJ91" s="52">
        <f t="shared" si="144"/>
        <v>0</v>
      </c>
      <c r="DK91" s="52">
        <f t="shared" si="144"/>
        <v>0</v>
      </c>
      <c r="DL91" s="52">
        <f t="shared" si="144"/>
        <v>0</v>
      </c>
      <c r="DM91" s="52">
        <f t="shared" si="144"/>
        <v>0</v>
      </c>
      <c r="DN91" s="52">
        <f t="shared" si="144"/>
        <v>0</v>
      </c>
      <c r="DO91" s="52">
        <f t="shared" si="144"/>
        <v>0</v>
      </c>
      <c r="DP91" s="52">
        <f t="shared" si="144"/>
        <v>0</v>
      </c>
    </row>
    <row r="92" spans="1:120" x14ac:dyDescent="0.25">
      <c r="A92" s="52" t="str">
        <f t="shared" si="138"/>
        <v>16_RUS</v>
      </c>
      <c r="B92" s="52" t="str">
        <f t="shared" si="138"/>
        <v>1_5_lignite</v>
      </c>
      <c r="C92" s="52" t="str">
        <f t="shared" si="138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39"/>
        <v>16_RUS</v>
      </c>
      <c r="BL92" s="52" t="str">
        <f t="shared" si="140"/>
        <v>d_ind_cem_ccs_1_5_lignite</v>
      </c>
      <c r="BM92" s="52"/>
      <c r="BN92" s="52"/>
      <c r="BO92" s="52">
        <f t="shared" ref="BO92:CV92" si="145">BO$50*BO17</f>
        <v>0</v>
      </c>
      <c r="BP92" s="52">
        <f t="shared" si="145"/>
        <v>0</v>
      </c>
      <c r="BQ92" s="52">
        <f t="shared" si="145"/>
        <v>0</v>
      </c>
      <c r="BR92" s="52">
        <f t="shared" si="145"/>
        <v>0</v>
      </c>
      <c r="BS92" s="52">
        <f t="shared" si="145"/>
        <v>0</v>
      </c>
      <c r="BT92" s="52">
        <f t="shared" si="145"/>
        <v>0</v>
      </c>
      <c r="BU92" s="52">
        <f t="shared" si="145"/>
        <v>0</v>
      </c>
      <c r="BV92" s="52">
        <f t="shared" si="145"/>
        <v>0</v>
      </c>
      <c r="BW92" s="52">
        <f t="shared" si="145"/>
        <v>0</v>
      </c>
      <c r="BX92" s="52">
        <f t="shared" si="145"/>
        <v>0</v>
      </c>
      <c r="BY92" s="52">
        <f t="shared" si="145"/>
        <v>0</v>
      </c>
      <c r="BZ92" s="52">
        <f t="shared" si="145"/>
        <v>0</v>
      </c>
      <c r="CA92" s="52">
        <f t="shared" si="145"/>
        <v>0</v>
      </c>
      <c r="CB92" s="52">
        <f t="shared" si="145"/>
        <v>0</v>
      </c>
      <c r="CC92" s="52">
        <f t="shared" si="145"/>
        <v>0</v>
      </c>
      <c r="CD92" s="52">
        <f t="shared" si="145"/>
        <v>0</v>
      </c>
      <c r="CE92" s="52">
        <f t="shared" si="145"/>
        <v>0</v>
      </c>
      <c r="CF92" s="52">
        <f t="shared" si="145"/>
        <v>0</v>
      </c>
      <c r="CG92" s="52">
        <f t="shared" si="145"/>
        <v>0</v>
      </c>
      <c r="CH92" s="52">
        <f t="shared" si="145"/>
        <v>0</v>
      </c>
      <c r="CI92" s="52">
        <f t="shared" si="145"/>
        <v>0</v>
      </c>
      <c r="CJ92" s="52">
        <f t="shared" si="145"/>
        <v>0</v>
      </c>
      <c r="CK92" s="52">
        <f t="shared" si="145"/>
        <v>0</v>
      </c>
      <c r="CL92" s="52">
        <f t="shared" si="145"/>
        <v>0</v>
      </c>
      <c r="CM92" s="52">
        <f t="shared" si="145"/>
        <v>0</v>
      </c>
      <c r="CN92" s="52">
        <f t="shared" si="145"/>
        <v>0</v>
      </c>
      <c r="CO92" s="52">
        <f t="shared" si="145"/>
        <v>0</v>
      </c>
      <c r="CP92" s="52">
        <f t="shared" si="145"/>
        <v>0</v>
      </c>
      <c r="CQ92" s="52">
        <f t="shared" si="145"/>
        <v>0</v>
      </c>
      <c r="CR92" s="52">
        <f t="shared" si="145"/>
        <v>0</v>
      </c>
      <c r="CS92" s="52">
        <f t="shared" si="145"/>
        <v>0</v>
      </c>
      <c r="CT92" s="52">
        <f t="shared" si="145"/>
        <v>0</v>
      </c>
      <c r="CU92" s="52">
        <f t="shared" si="145"/>
        <v>0</v>
      </c>
      <c r="CV92" s="52">
        <f t="shared" si="145"/>
        <v>0</v>
      </c>
      <c r="CW92" s="52">
        <f t="shared" ref="CW92:DP92" si="146">CW$50*CW17</f>
        <v>0</v>
      </c>
      <c r="CX92" s="52">
        <f t="shared" si="146"/>
        <v>0</v>
      </c>
      <c r="CY92" s="52">
        <f t="shared" si="146"/>
        <v>0</v>
      </c>
      <c r="CZ92" s="52">
        <f t="shared" si="146"/>
        <v>0</v>
      </c>
      <c r="DA92" s="52">
        <f t="shared" si="146"/>
        <v>0</v>
      </c>
      <c r="DB92" s="52">
        <f t="shared" si="146"/>
        <v>0</v>
      </c>
      <c r="DC92" s="52">
        <f t="shared" si="146"/>
        <v>0</v>
      </c>
      <c r="DD92" s="52">
        <f t="shared" si="146"/>
        <v>0</v>
      </c>
      <c r="DE92" s="52">
        <f t="shared" si="146"/>
        <v>0</v>
      </c>
      <c r="DF92" s="52">
        <f t="shared" si="146"/>
        <v>0</v>
      </c>
      <c r="DG92" s="52">
        <f t="shared" si="146"/>
        <v>0</v>
      </c>
      <c r="DH92" s="52">
        <f t="shared" si="146"/>
        <v>0</v>
      </c>
      <c r="DI92" s="52">
        <f t="shared" si="146"/>
        <v>0</v>
      </c>
      <c r="DJ92" s="52">
        <f t="shared" si="146"/>
        <v>0</v>
      </c>
      <c r="DK92" s="52">
        <f t="shared" si="146"/>
        <v>0</v>
      </c>
      <c r="DL92" s="52">
        <f t="shared" si="146"/>
        <v>0</v>
      </c>
      <c r="DM92" s="52">
        <f t="shared" si="146"/>
        <v>0</v>
      </c>
      <c r="DN92" s="52">
        <f t="shared" si="146"/>
        <v>0</v>
      </c>
      <c r="DO92" s="52">
        <f t="shared" si="146"/>
        <v>0</v>
      </c>
      <c r="DP92" s="52">
        <f t="shared" si="146"/>
        <v>0</v>
      </c>
    </row>
    <row r="93" spans="1:120" x14ac:dyDescent="0.25">
      <c r="A93" s="52" t="str">
        <f t="shared" si="138"/>
        <v>16_RUS</v>
      </c>
      <c r="B93" s="52" t="str">
        <f t="shared" si="138"/>
        <v>2_coal_products</v>
      </c>
      <c r="C93" s="52" t="str">
        <f t="shared" si="138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39"/>
        <v>16_RUS</v>
      </c>
      <c r="BL93" s="52" t="str">
        <f t="shared" si="140"/>
        <v>d_ind_cem_ccs_2_coal_products</v>
      </c>
      <c r="BM93" s="52"/>
      <c r="BN93" s="52"/>
      <c r="BO93" s="52">
        <f t="shared" ref="BO93:CV93" si="147">BO$50*BO18</f>
        <v>0</v>
      </c>
      <c r="BP93" s="52">
        <f t="shared" si="147"/>
        <v>0</v>
      </c>
      <c r="BQ93" s="52">
        <f t="shared" si="147"/>
        <v>0</v>
      </c>
      <c r="BR93" s="52">
        <f t="shared" si="147"/>
        <v>0</v>
      </c>
      <c r="BS93" s="52">
        <f t="shared" si="147"/>
        <v>0</v>
      </c>
      <c r="BT93" s="52">
        <f t="shared" si="147"/>
        <v>0</v>
      </c>
      <c r="BU93" s="52">
        <f t="shared" si="147"/>
        <v>0</v>
      </c>
      <c r="BV93" s="52">
        <f t="shared" si="147"/>
        <v>0</v>
      </c>
      <c r="BW93" s="52">
        <f t="shared" si="147"/>
        <v>0</v>
      </c>
      <c r="BX93" s="52">
        <f t="shared" si="147"/>
        <v>0</v>
      </c>
      <c r="BY93" s="52">
        <f t="shared" si="147"/>
        <v>0</v>
      </c>
      <c r="BZ93" s="52">
        <f t="shared" si="147"/>
        <v>0</v>
      </c>
      <c r="CA93" s="52">
        <f t="shared" si="147"/>
        <v>0</v>
      </c>
      <c r="CB93" s="52">
        <f t="shared" si="147"/>
        <v>0</v>
      </c>
      <c r="CC93" s="52">
        <f t="shared" si="147"/>
        <v>0</v>
      </c>
      <c r="CD93" s="52">
        <f t="shared" si="147"/>
        <v>0</v>
      </c>
      <c r="CE93" s="52">
        <f t="shared" si="147"/>
        <v>0</v>
      </c>
      <c r="CF93" s="52">
        <f t="shared" si="147"/>
        <v>0</v>
      </c>
      <c r="CG93" s="52">
        <f t="shared" si="147"/>
        <v>0</v>
      </c>
      <c r="CH93" s="52">
        <f t="shared" si="147"/>
        <v>0</v>
      </c>
      <c r="CI93" s="52">
        <f t="shared" si="147"/>
        <v>0</v>
      </c>
      <c r="CJ93" s="52">
        <f t="shared" si="147"/>
        <v>0</v>
      </c>
      <c r="CK93" s="52">
        <f t="shared" si="147"/>
        <v>0</v>
      </c>
      <c r="CL93" s="52">
        <f t="shared" si="147"/>
        <v>0</v>
      </c>
      <c r="CM93" s="52">
        <f t="shared" si="147"/>
        <v>0</v>
      </c>
      <c r="CN93" s="52">
        <f t="shared" si="147"/>
        <v>0</v>
      </c>
      <c r="CO93" s="52">
        <f t="shared" si="147"/>
        <v>0</v>
      </c>
      <c r="CP93" s="52">
        <f t="shared" si="147"/>
        <v>0</v>
      </c>
      <c r="CQ93" s="52">
        <f t="shared" si="147"/>
        <v>0</v>
      </c>
      <c r="CR93" s="52">
        <f t="shared" si="147"/>
        <v>0</v>
      </c>
      <c r="CS93" s="52">
        <f t="shared" si="147"/>
        <v>0</v>
      </c>
      <c r="CT93" s="52">
        <f t="shared" si="147"/>
        <v>0</v>
      </c>
      <c r="CU93" s="52">
        <f t="shared" si="147"/>
        <v>0</v>
      </c>
      <c r="CV93" s="52">
        <f t="shared" si="147"/>
        <v>0</v>
      </c>
      <c r="CW93" s="52">
        <f t="shared" ref="CW93:DP93" si="148">CW$50*CW18</f>
        <v>0</v>
      </c>
      <c r="CX93" s="52">
        <f t="shared" si="148"/>
        <v>0</v>
      </c>
      <c r="CY93" s="52">
        <f t="shared" si="148"/>
        <v>0</v>
      </c>
      <c r="CZ93" s="52">
        <f t="shared" si="148"/>
        <v>0</v>
      </c>
      <c r="DA93" s="52">
        <f t="shared" si="148"/>
        <v>0</v>
      </c>
      <c r="DB93" s="52">
        <f t="shared" si="148"/>
        <v>0</v>
      </c>
      <c r="DC93" s="52">
        <f t="shared" si="148"/>
        <v>0</v>
      </c>
      <c r="DD93" s="52">
        <f t="shared" si="148"/>
        <v>0</v>
      </c>
      <c r="DE93" s="52">
        <f t="shared" si="148"/>
        <v>0</v>
      </c>
      <c r="DF93" s="52">
        <f t="shared" si="148"/>
        <v>0</v>
      </c>
      <c r="DG93" s="52">
        <f t="shared" si="148"/>
        <v>0</v>
      </c>
      <c r="DH93" s="52">
        <f t="shared" si="148"/>
        <v>0</v>
      </c>
      <c r="DI93" s="52">
        <f t="shared" si="148"/>
        <v>0</v>
      </c>
      <c r="DJ93" s="52">
        <f t="shared" si="148"/>
        <v>0</v>
      </c>
      <c r="DK93" s="52">
        <f t="shared" si="148"/>
        <v>0</v>
      </c>
      <c r="DL93" s="52">
        <f t="shared" si="148"/>
        <v>0</v>
      </c>
      <c r="DM93" s="52">
        <f t="shared" si="148"/>
        <v>0</v>
      </c>
      <c r="DN93" s="52">
        <f t="shared" si="148"/>
        <v>0</v>
      </c>
      <c r="DO93" s="52">
        <f t="shared" si="148"/>
        <v>0</v>
      </c>
      <c r="DP93" s="52">
        <f t="shared" si="148"/>
        <v>0</v>
      </c>
    </row>
    <row r="94" spans="1:120" x14ac:dyDescent="0.25">
      <c r="A94" s="52" t="str">
        <f t="shared" si="138"/>
        <v>16_RUS</v>
      </c>
      <c r="B94" s="52" t="str">
        <f t="shared" si="138"/>
        <v>6_1_crude_oil</v>
      </c>
      <c r="C94" s="52" t="str">
        <f t="shared" si="138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39"/>
        <v>16_RUS</v>
      </c>
      <c r="BL94" s="52" t="str">
        <f t="shared" si="140"/>
        <v>d_ind_cem_ccs_6_1_crude_oil</v>
      </c>
      <c r="BM94" s="52"/>
      <c r="BN94" s="52"/>
      <c r="BO94" s="52">
        <f t="shared" ref="BO94:CV94" si="149">BO$50*BO19</f>
        <v>0</v>
      </c>
      <c r="BP94" s="52">
        <f t="shared" si="149"/>
        <v>0</v>
      </c>
      <c r="BQ94" s="52">
        <f t="shared" si="149"/>
        <v>0</v>
      </c>
      <c r="BR94" s="52">
        <f t="shared" si="149"/>
        <v>0</v>
      </c>
      <c r="BS94" s="52">
        <f t="shared" si="149"/>
        <v>0</v>
      </c>
      <c r="BT94" s="52">
        <f t="shared" si="149"/>
        <v>0</v>
      </c>
      <c r="BU94" s="52">
        <f t="shared" si="149"/>
        <v>0</v>
      </c>
      <c r="BV94" s="52">
        <f t="shared" si="149"/>
        <v>0</v>
      </c>
      <c r="BW94" s="52">
        <f t="shared" si="149"/>
        <v>0</v>
      </c>
      <c r="BX94" s="52">
        <f t="shared" si="149"/>
        <v>0</v>
      </c>
      <c r="BY94" s="52">
        <f t="shared" si="149"/>
        <v>0</v>
      </c>
      <c r="BZ94" s="52">
        <f t="shared" si="149"/>
        <v>0</v>
      </c>
      <c r="CA94" s="52">
        <f t="shared" si="149"/>
        <v>0</v>
      </c>
      <c r="CB94" s="52">
        <f t="shared" si="149"/>
        <v>0</v>
      </c>
      <c r="CC94" s="52">
        <f t="shared" si="149"/>
        <v>0</v>
      </c>
      <c r="CD94" s="52">
        <f t="shared" si="149"/>
        <v>0</v>
      </c>
      <c r="CE94" s="52">
        <f t="shared" si="149"/>
        <v>0</v>
      </c>
      <c r="CF94" s="52">
        <f t="shared" si="149"/>
        <v>0</v>
      </c>
      <c r="CG94" s="52">
        <f t="shared" si="149"/>
        <v>0</v>
      </c>
      <c r="CH94" s="52">
        <f t="shared" si="149"/>
        <v>0</v>
      </c>
      <c r="CI94" s="52">
        <f t="shared" si="149"/>
        <v>0</v>
      </c>
      <c r="CJ94" s="52">
        <f t="shared" si="149"/>
        <v>0</v>
      </c>
      <c r="CK94" s="52">
        <f t="shared" si="149"/>
        <v>0</v>
      </c>
      <c r="CL94" s="52">
        <f t="shared" si="149"/>
        <v>0</v>
      </c>
      <c r="CM94" s="52">
        <f t="shared" si="149"/>
        <v>0</v>
      </c>
      <c r="CN94" s="52">
        <f t="shared" si="149"/>
        <v>0</v>
      </c>
      <c r="CO94" s="52">
        <f t="shared" si="149"/>
        <v>0</v>
      </c>
      <c r="CP94" s="52">
        <f t="shared" si="149"/>
        <v>0</v>
      </c>
      <c r="CQ94" s="52">
        <f t="shared" si="149"/>
        <v>0</v>
      </c>
      <c r="CR94" s="52">
        <f t="shared" si="149"/>
        <v>0</v>
      </c>
      <c r="CS94" s="52">
        <f t="shared" si="149"/>
        <v>0</v>
      </c>
      <c r="CT94" s="52">
        <f t="shared" si="149"/>
        <v>0</v>
      </c>
      <c r="CU94" s="52">
        <f t="shared" si="149"/>
        <v>0</v>
      </c>
      <c r="CV94" s="52">
        <f t="shared" si="149"/>
        <v>0</v>
      </c>
      <c r="CW94" s="52">
        <f t="shared" ref="CW94:DP94" si="150">CW$50*CW19</f>
        <v>0</v>
      </c>
      <c r="CX94" s="52">
        <f t="shared" si="150"/>
        <v>0</v>
      </c>
      <c r="CY94" s="52">
        <f t="shared" si="150"/>
        <v>0</v>
      </c>
      <c r="CZ94" s="52">
        <f t="shared" si="150"/>
        <v>0</v>
      </c>
      <c r="DA94" s="52">
        <f t="shared" si="150"/>
        <v>0</v>
      </c>
      <c r="DB94" s="52">
        <f t="shared" si="150"/>
        <v>0</v>
      </c>
      <c r="DC94" s="52">
        <f t="shared" si="150"/>
        <v>0</v>
      </c>
      <c r="DD94" s="52">
        <f t="shared" si="150"/>
        <v>0</v>
      </c>
      <c r="DE94" s="52">
        <f t="shared" si="150"/>
        <v>0</v>
      </c>
      <c r="DF94" s="52">
        <f t="shared" si="150"/>
        <v>0</v>
      </c>
      <c r="DG94" s="52">
        <f t="shared" si="150"/>
        <v>0</v>
      </c>
      <c r="DH94" s="52">
        <f t="shared" si="150"/>
        <v>0</v>
      </c>
      <c r="DI94" s="52">
        <f t="shared" si="150"/>
        <v>0</v>
      </c>
      <c r="DJ94" s="52">
        <f t="shared" si="150"/>
        <v>0</v>
      </c>
      <c r="DK94" s="52">
        <f t="shared" si="150"/>
        <v>0</v>
      </c>
      <c r="DL94" s="52">
        <f t="shared" si="150"/>
        <v>0</v>
      </c>
      <c r="DM94" s="52">
        <f t="shared" si="150"/>
        <v>0</v>
      </c>
      <c r="DN94" s="52">
        <f t="shared" si="150"/>
        <v>0</v>
      </c>
      <c r="DO94" s="52">
        <f t="shared" si="150"/>
        <v>0</v>
      </c>
      <c r="DP94" s="52">
        <f t="shared" si="150"/>
        <v>0</v>
      </c>
    </row>
    <row r="95" spans="1:120" x14ac:dyDescent="0.25">
      <c r="A95" s="52" t="str">
        <f t="shared" si="138"/>
        <v>16_RUS</v>
      </c>
      <c r="B95" s="52" t="str">
        <f t="shared" si="138"/>
        <v>6_x_ngls</v>
      </c>
      <c r="C95" s="52" t="str">
        <f t="shared" si="138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39"/>
        <v>16_RUS</v>
      </c>
      <c r="BL95" s="52" t="str">
        <f t="shared" si="140"/>
        <v>d_ind_cem_ccs_6_x_ngls</v>
      </c>
      <c r="BM95" s="52"/>
      <c r="BN95" s="52"/>
      <c r="BO95" s="52">
        <f t="shared" ref="BO95:CV95" si="151">BO$50*BO20</f>
        <v>0</v>
      </c>
      <c r="BP95" s="52">
        <f t="shared" si="151"/>
        <v>0</v>
      </c>
      <c r="BQ95" s="52">
        <f t="shared" si="151"/>
        <v>0</v>
      </c>
      <c r="BR95" s="52">
        <f t="shared" si="151"/>
        <v>0</v>
      </c>
      <c r="BS95" s="52">
        <f t="shared" si="151"/>
        <v>0</v>
      </c>
      <c r="BT95" s="52">
        <f t="shared" si="151"/>
        <v>0</v>
      </c>
      <c r="BU95" s="52">
        <f t="shared" si="151"/>
        <v>0</v>
      </c>
      <c r="BV95" s="52">
        <f t="shared" si="151"/>
        <v>0</v>
      </c>
      <c r="BW95" s="52">
        <f t="shared" si="151"/>
        <v>0</v>
      </c>
      <c r="BX95" s="52">
        <f t="shared" si="151"/>
        <v>0</v>
      </c>
      <c r="BY95" s="52">
        <f t="shared" si="151"/>
        <v>0</v>
      </c>
      <c r="BZ95" s="52">
        <f t="shared" si="151"/>
        <v>0</v>
      </c>
      <c r="CA95" s="52">
        <f t="shared" si="151"/>
        <v>0</v>
      </c>
      <c r="CB95" s="52">
        <f t="shared" si="151"/>
        <v>0</v>
      </c>
      <c r="CC95" s="52">
        <f t="shared" si="151"/>
        <v>0</v>
      </c>
      <c r="CD95" s="52">
        <f t="shared" si="151"/>
        <v>0</v>
      </c>
      <c r="CE95" s="52">
        <f t="shared" si="151"/>
        <v>0</v>
      </c>
      <c r="CF95" s="52">
        <f t="shared" si="151"/>
        <v>0</v>
      </c>
      <c r="CG95" s="52">
        <f t="shared" si="151"/>
        <v>0</v>
      </c>
      <c r="CH95" s="52">
        <f t="shared" si="151"/>
        <v>0</v>
      </c>
      <c r="CI95" s="52">
        <f t="shared" si="151"/>
        <v>0</v>
      </c>
      <c r="CJ95" s="52">
        <f t="shared" si="151"/>
        <v>0</v>
      </c>
      <c r="CK95" s="52">
        <f t="shared" si="151"/>
        <v>0</v>
      </c>
      <c r="CL95" s="52">
        <f t="shared" si="151"/>
        <v>0</v>
      </c>
      <c r="CM95" s="52">
        <f t="shared" si="151"/>
        <v>0</v>
      </c>
      <c r="CN95" s="52">
        <f t="shared" si="151"/>
        <v>0</v>
      </c>
      <c r="CO95" s="52">
        <f t="shared" si="151"/>
        <v>0</v>
      </c>
      <c r="CP95" s="52">
        <f t="shared" si="151"/>
        <v>0</v>
      </c>
      <c r="CQ95" s="52">
        <f t="shared" si="151"/>
        <v>0</v>
      </c>
      <c r="CR95" s="52">
        <f t="shared" si="151"/>
        <v>0</v>
      </c>
      <c r="CS95" s="52">
        <f t="shared" si="151"/>
        <v>0</v>
      </c>
      <c r="CT95" s="52">
        <f t="shared" si="151"/>
        <v>0</v>
      </c>
      <c r="CU95" s="52">
        <f t="shared" si="151"/>
        <v>0</v>
      </c>
      <c r="CV95" s="52">
        <f t="shared" si="151"/>
        <v>0</v>
      </c>
      <c r="CW95" s="52">
        <f t="shared" ref="CW95:DP95" si="152">CW$50*CW20</f>
        <v>0</v>
      </c>
      <c r="CX95" s="52">
        <f t="shared" si="152"/>
        <v>0</v>
      </c>
      <c r="CY95" s="52">
        <f t="shared" si="152"/>
        <v>0</v>
      </c>
      <c r="CZ95" s="52">
        <f t="shared" si="152"/>
        <v>0</v>
      </c>
      <c r="DA95" s="52">
        <f t="shared" si="152"/>
        <v>0</v>
      </c>
      <c r="DB95" s="52">
        <f t="shared" si="152"/>
        <v>0</v>
      </c>
      <c r="DC95" s="52">
        <f t="shared" si="152"/>
        <v>0</v>
      </c>
      <c r="DD95" s="52">
        <f t="shared" si="152"/>
        <v>0</v>
      </c>
      <c r="DE95" s="52">
        <f t="shared" si="152"/>
        <v>0</v>
      </c>
      <c r="DF95" s="52">
        <f t="shared" si="152"/>
        <v>0</v>
      </c>
      <c r="DG95" s="52">
        <f t="shared" si="152"/>
        <v>0</v>
      </c>
      <c r="DH95" s="52">
        <f t="shared" si="152"/>
        <v>0</v>
      </c>
      <c r="DI95" s="52">
        <f t="shared" si="152"/>
        <v>0</v>
      </c>
      <c r="DJ95" s="52">
        <f t="shared" si="152"/>
        <v>0</v>
      </c>
      <c r="DK95" s="52">
        <f t="shared" si="152"/>
        <v>0</v>
      </c>
      <c r="DL95" s="52">
        <f t="shared" si="152"/>
        <v>0</v>
      </c>
      <c r="DM95" s="52">
        <f t="shared" si="152"/>
        <v>0</v>
      </c>
      <c r="DN95" s="52">
        <f t="shared" si="152"/>
        <v>0</v>
      </c>
      <c r="DO95" s="52">
        <f t="shared" si="152"/>
        <v>0</v>
      </c>
      <c r="DP95" s="52">
        <f t="shared" si="152"/>
        <v>0</v>
      </c>
    </row>
    <row r="96" spans="1:120" x14ac:dyDescent="0.25">
      <c r="A96" s="52" t="str">
        <f t="shared" si="138"/>
        <v>16_RUS</v>
      </c>
      <c r="B96" s="52" t="str">
        <f t="shared" si="138"/>
        <v>7_1_motor_gasoline</v>
      </c>
      <c r="C96" s="52" t="str">
        <f t="shared" si="138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39"/>
        <v>16_RUS</v>
      </c>
      <c r="BL96" s="52" t="str">
        <f t="shared" si="140"/>
        <v>d_ind_cem_ccs_7_1_mo_gasoline</v>
      </c>
      <c r="BM96" s="52"/>
      <c r="BN96" s="52"/>
      <c r="BO96" s="52">
        <f t="shared" ref="BO96:CV96" si="153">BO$50*BO21</f>
        <v>0</v>
      </c>
      <c r="BP96" s="52">
        <f t="shared" si="153"/>
        <v>0</v>
      </c>
      <c r="BQ96" s="52">
        <f t="shared" si="153"/>
        <v>0</v>
      </c>
      <c r="BR96" s="52">
        <f t="shared" si="153"/>
        <v>0</v>
      </c>
      <c r="BS96" s="52">
        <f t="shared" si="153"/>
        <v>0</v>
      </c>
      <c r="BT96" s="52">
        <f t="shared" si="153"/>
        <v>0</v>
      </c>
      <c r="BU96" s="52">
        <f t="shared" si="153"/>
        <v>0</v>
      </c>
      <c r="BV96" s="52">
        <f t="shared" si="153"/>
        <v>0</v>
      </c>
      <c r="BW96" s="52">
        <f t="shared" si="153"/>
        <v>0</v>
      </c>
      <c r="BX96" s="52">
        <f t="shared" si="153"/>
        <v>0</v>
      </c>
      <c r="BY96" s="52">
        <f t="shared" si="153"/>
        <v>0</v>
      </c>
      <c r="BZ96" s="52">
        <f t="shared" si="153"/>
        <v>0</v>
      </c>
      <c r="CA96" s="52">
        <f t="shared" si="153"/>
        <v>0</v>
      </c>
      <c r="CB96" s="52">
        <f t="shared" si="153"/>
        <v>0</v>
      </c>
      <c r="CC96" s="52">
        <f t="shared" si="153"/>
        <v>0</v>
      </c>
      <c r="CD96" s="52">
        <f t="shared" si="153"/>
        <v>0</v>
      </c>
      <c r="CE96" s="52">
        <f t="shared" si="153"/>
        <v>0</v>
      </c>
      <c r="CF96" s="52">
        <f t="shared" si="153"/>
        <v>0</v>
      </c>
      <c r="CG96" s="52">
        <f t="shared" si="153"/>
        <v>0</v>
      </c>
      <c r="CH96" s="52">
        <f t="shared" si="153"/>
        <v>0</v>
      </c>
      <c r="CI96" s="52">
        <f t="shared" si="153"/>
        <v>0</v>
      </c>
      <c r="CJ96" s="52">
        <f t="shared" si="153"/>
        <v>0</v>
      </c>
      <c r="CK96" s="52">
        <f t="shared" si="153"/>
        <v>0</v>
      </c>
      <c r="CL96" s="52">
        <f t="shared" si="153"/>
        <v>0</v>
      </c>
      <c r="CM96" s="52">
        <f t="shared" si="153"/>
        <v>0</v>
      </c>
      <c r="CN96" s="52">
        <f t="shared" si="153"/>
        <v>0</v>
      </c>
      <c r="CO96" s="52">
        <f t="shared" si="153"/>
        <v>0</v>
      </c>
      <c r="CP96" s="52">
        <f t="shared" si="153"/>
        <v>0</v>
      </c>
      <c r="CQ96" s="52">
        <f t="shared" si="153"/>
        <v>0</v>
      </c>
      <c r="CR96" s="52">
        <f t="shared" si="153"/>
        <v>0</v>
      </c>
      <c r="CS96" s="52">
        <f t="shared" si="153"/>
        <v>0</v>
      </c>
      <c r="CT96" s="52">
        <f t="shared" si="153"/>
        <v>0</v>
      </c>
      <c r="CU96" s="52">
        <f t="shared" si="153"/>
        <v>0</v>
      </c>
      <c r="CV96" s="52">
        <f t="shared" si="153"/>
        <v>0</v>
      </c>
      <c r="CW96" s="52">
        <f t="shared" ref="CW96:DP96" si="154">CW$50*CW21</f>
        <v>0</v>
      </c>
      <c r="CX96" s="52">
        <f t="shared" si="154"/>
        <v>0</v>
      </c>
      <c r="CY96" s="52">
        <f t="shared" si="154"/>
        <v>0</v>
      </c>
      <c r="CZ96" s="52">
        <f t="shared" si="154"/>
        <v>0</v>
      </c>
      <c r="DA96" s="52">
        <f t="shared" si="154"/>
        <v>0</v>
      </c>
      <c r="DB96" s="52">
        <f t="shared" si="154"/>
        <v>0</v>
      </c>
      <c r="DC96" s="52">
        <f t="shared" si="154"/>
        <v>0</v>
      </c>
      <c r="DD96" s="52">
        <f t="shared" si="154"/>
        <v>0</v>
      </c>
      <c r="DE96" s="52">
        <f t="shared" si="154"/>
        <v>0</v>
      </c>
      <c r="DF96" s="52">
        <f t="shared" si="154"/>
        <v>0</v>
      </c>
      <c r="DG96" s="52">
        <f t="shared" si="154"/>
        <v>0</v>
      </c>
      <c r="DH96" s="52">
        <f t="shared" si="154"/>
        <v>0</v>
      </c>
      <c r="DI96" s="52">
        <f t="shared" si="154"/>
        <v>0</v>
      </c>
      <c r="DJ96" s="52">
        <f t="shared" si="154"/>
        <v>0</v>
      </c>
      <c r="DK96" s="52">
        <f t="shared" si="154"/>
        <v>0</v>
      </c>
      <c r="DL96" s="52">
        <f t="shared" si="154"/>
        <v>0</v>
      </c>
      <c r="DM96" s="52">
        <f t="shared" si="154"/>
        <v>0</v>
      </c>
      <c r="DN96" s="52">
        <f t="shared" si="154"/>
        <v>0</v>
      </c>
      <c r="DO96" s="52">
        <f t="shared" si="154"/>
        <v>0</v>
      </c>
      <c r="DP96" s="52">
        <f t="shared" si="154"/>
        <v>0</v>
      </c>
    </row>
    <row r="97" spans="1:120" x14ac:dyDescent="0.25">
      <c r="A97" s="52" t="str">
        <f t="shared" si="138"/>
        <v>16_RUS</v>
      </c>
      <c r="B97" s="52" t="str">
        <f t="shared" si="138"/>
        <v>7_2_aviation_gasoline</v>
      </c>
      <c r="C97" s="52" t="str">
        <f t="shared" si="138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39"/>
        <v>16_RUS</v>
      </c>
      <c r="BL97" s="52" t="str">
        <f t="shared" si="140"/>
        <v>d_ind_cem_ccs_7_2_avi_gasoline</v>
      </c>
      <c r="BM97" s="52"/>
      <c r="BN97" s="52"/>
      <c r="BO97" s="52">
        <f t="shared" ref="BO97:CV97" si="155">BO$50*BO22</f>
        <v>0</v>
      </c>
      <c r="BP97" s="52">
        <f t="shared" si="155"/>
        <v>0</v>
      </c>
      <c r="BQ97" s="52">
        <f t="shared" si="155"/>
        <v>0</v>
      </c>
      <c r="BR97" s="52">
        <f t="shared" si="155"/>
        <v>0</v>
      </c>
      <c r="BS97" s="52">
        <f t="shared" si="155"/>
        <v>0</v>
      </c>
      <c r="BT97" s="52">
        <f t="shared" si="155"/>
        <v>0</v>
      </c>
      <c r="BU97" s="52">
        <f t="shared" si="155"/>
        <v>0</v>
      </c>
      <c r="BV97" s="52">
        <f t="shared" si="155"/>
        <v>0</v>
      </c>
      <c r="BW97" s="52">
        <f t="shared" si="155"/>
        <v>0</v>
      </c>
      <c r="BX97" s="52">
        <f t="shared" si="155"/>
        <v>0</v>
      </c>
      <c r="BY97" s="52">
        <f t="shared" si="155"/>
        <v>0</v>
      </c>
      <c r="BZ97" s="52">
        <f t="shared" si="155"/>
        <v>0</v>
      </c>
      <c r="CA97" s="52">
        <f t="shared" si="155"/>
        <v>0</v>
      </c>
      <c r="CB97" s="52">
        <f t="shared" si="155"/>
        <v>0</v>
      </c>
      <c r="CC97" s="52">
        <f t="shared" si="155"/>
        <v>0</v>
      </c>
      <c r="CD97" s="52">
        <f t="shared" si="155"/>
        <v>0</v>
      </c>
      <c r="CE97" s="52">
        <f t="shared" si="155"/>
        <v>0</v>
      </c>
      <c r="CF97" s="52">
        <f t="shared" si="155"/>
        <v>0</v>
      </c>
      <c r="CG97" s="52">
        <f t="shared" si="155"/>
        <v>0</v>
      </c>
      <c r="CH97" s="52">
        <f t="shared" si="155"/>
        <v>0</v>
      </c>
      <c r="CI97" s="52">
        <f t="shared" si="155"/>
        <v>0</v>
      </c>
      <c r="CJ97" s="52">
        <f t="shared" si="155"/>
        <v>0</v>
      </c>
      <c r="CK97" s="52">
        <f t="shared" si="155"/>
        <v>0</v>
      </c>
      <c r="CL97" s="52">
        <f t="shared" si="155"/>
        <v>0</v>
      </c>
      <c r="CM97" s="52">
        <f t="shared" si="155"/>
        <v>0</v>
      </c>
      <c r="CN97" s="52">
        <f t="shared" si="155"/>
        <v>0</v>
      </c>
      <c r="CO97" s="52">
        <f t="shared" si="155"/>
        <v>0</v>
      </c>
      <c r="CP97" s="52">
        <f t="shared" si="155"/>
        <v>0</v>
      </c>
      <c r="CQ97" s="52">
        <f t="shared" si="155"/>
        <v>0</v>
      </c>
      <c r="CR97" s="52">
        <f t="shared" si="155"/>
        <v>0</v>
      </c>
      <c r="CS97" s="52">
        <f t="shared" si="155"/>
        <v>0</v>
      </c>
      <c r="CT97" s="52">
        <f t="shared" si="155"/>
        <v>0</v>
      </c>
      <c r="CU97" s="52">
        <f t="shared" si="155"/>
        <v>0</v>
      </c>
      <c r="CV97" s="52">
        <f t="shared" si="155"/>
        <v>0</v>
      </c>
      <c r="CW97" s="52">
        <f t="shared" ref="CW97:DP97" si="156">CW$50*CW22</f>
        <v>0</v>
      </c>
      <c r="CX97" s="52">
        <f t="shared" si="156"/>
        <v>0</v>
      </c>
      <c r="CY97" s="52">
        <f t="shared" si="156"/>
        <v>0</v>
      </c>
      <c r="CZ97" s="52">
        <f t="shared" si="156"/>
        <v>0</v>
      </c>
      <c r="DA97" s="52">
        <f t="shared" si="156"/>
        <v>0</v>
      </c>
      <c r="DB97" s="52">
        <f t="shared" si="156"/>
        <v>0</v>
      </c>
      <c r="DC97" s="52">
        <f t="shared" si="156"/>
        <v>0</v>
      </c>
      <c r="DD97" s="52">
        <f t="shared" si="156"/>
        <v>0</v>
      </c>
      <c r="DE97" s="52">
        <f t="shared" si="156"/>
        <v>0</v>
      </c>
      <c r="DF97" s="52">
        <f t="shared" si="156"/>
        <v>0</v>
      </c>
      <c r="DG97" s="52">
        <f t="shared" si="156"/>
        <v>0</v>
      </c>
      <c r="DH97" s="52">
        <f t="shared" si="156"/>
        <v>0</v>
      </c>
      <c r="DI97" s="52">
        <f t="shared" si="156"/>
        <v>0</v>
      </c>
      <c r="DJ97" s="52">
        <f t="shared" si="156"/>
        <v>0</v>
      </c>
      <c r="DK97" s="52">
        <f t="shared" si="156"/>
        <v>0</v>
      </c>
      <c r="DL97" s="52">
        <f t="shared" si="156"/>
        <v>0</v>
      </c>
      <c r="DM97" s="52">
        <f t="shared" si="156"/>
        <v>0</v>
      </c>
      <c r="DN97" s="52">
        <f t="shared" si="156"/>
        <v>0</v>
      </c>
      <c r="DO97" s="52">
        <f t="shared" si="156"/>
        <v>0</v>
      </c>
      <c r="DP97" s="52">
        <f t="shared" si="156"/>
        <v>0</v>
      </c>
    </row>
    <row r="98" spans="1:120" x14ac:dyDescent="0.25">
      <c r="A98" s="52" t="str">
        <f t="shared" si="138"/>
        <v>16_RUS</v>
      </c>
      <c r="B98" s="52" t="str">
        <f t="shared" si="138"/>
        <v>7_3_naphtha</v>
      </c>
      <c r="C98" s="52" t="str">
        <f t="shared" si="138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39"/>
        <v>16_RUS</v>
      </c>
      <c r="BL98" s="52" t="str">
        <f t="shared" si="140"/>
        <v>d_ind_cem_ccs_7_3_naphtha</v>
      </c>
      <c r="BM98" s="52"/>
      <c r="BN98" s="52"/>
      <c r="BO98" s="52">
        <f t="shared" ref="BO98:CV98" si="157">BO$50*BO23</f>
        <v>0</v>
      </c>
      <c r="BP98" s="52">
        <f t="shared" si="157"/>
        <v>0</v>
      </c>
      <c r="BQ98" s="52">
        <f t="shared" si="157"/>
        <v>0</v>
      </c>
      <c r="BR98" s="52">
        <f t="shared" si="157"/>
        <v>0</v>
      </c>
      <c r="BS98" s="52">
        <f t="shared" si="157"/>
        <v>0</v>
      </c>
      <c r="BT98" s="52">
        <f t="shared" si="157"/>
        <v>0</v>
      </c>
      <c r="BU98" s="52">
        <f t="shared" si="157"/>
        <v>0</v>
      </c>
      <c r="BV98" s="52">
        <f t="shared" si="157"/>
        <v>0</v>
      </c>
      <c r="BW98" s="52">
        <f t="shared" si="157"/>
        <v>0</v>
      </c>
      <c r="BX98" s="52">
        <f t="shared" si="157"/>
        <v>0</v>
      </c>
      <c r="BY98" s="52">
        <f t="shared" si="157"/>
        <v>0</v>
      </c>
      <c r="BZ98" s="52">
        <f t="shared" si="157"/>
        <v>0</v>
      </c>
      <c r="CA98" s="52">
        <f t="shared" si="157"/>
        <v>0</v>
      </c>
      <c r="CB98" s="52">
        <f t="shared" si="157"/>
        <v>0</v>
      </c>
      <c r="CC98" s="52">
        <f t="shared" si="157"/>
        <v>0</v>
      </c>
      <c r="CD98" s="52">
        <f t="shared" si="157"/>
        <v>0</v>
      </c>
      <c r="CE98" s="52">
        <f t="shared" si="157"/>
        <v>0</v>
      </c>
      <c r="CF98" s="52">
        <f t="shared" si="157"/>
        <v>0</v>
      </c>
      <c r="CG98" s="52">
        <f t="shared" si="157"/>
        <v>0</v>
      </c>
      <c r="CH98" s="52">
        <f t="shared" si="157"/>
        <v>0</v>
      </c>
      <c r="CI98" s="52">
        <f t="shared" si="157"/>
        <v>0</v>
      </c>
      <c r="CJ98" s="52">
        <f t="shared" si="157"/>
        <v>0</v>
      </c>
      <c r="CK98" s="52">
        <f t="shared" si="157"/>
        <v>0</v>
      </c>
      <c r="CL98" s="52">
        <f t="shared" si="157"/>
        <v>0</v>
      </c>
      <c r="CM98" s="52">
        <f t="shared" si="157"/>
        <v>0</v>
      </c>
      <c r="CN98" s="52">
        <f t="shared" si="157"/>
        <v>0</v>
      </c>
      <c r="CO98" s="52">
        <f t="shared" si="157"/>
        <v>0</v>
      </c>
      <c r="CP98" s="52">
        <f t="shared" si="157"/>
        <v>0</v>
      </c>
      <c r="CQ98" s="52">
        <f t="shared" si="157"/>
        <v>0</v>
      </c>
      <c r="CR98" s="52">
        <f t="shared" si="157"/>
        <v>0</v>
      </c>
      <c r="CS98" s="52">
        <f t="shared" si="157"/>
        <v>0</v>
      </c>
      <c r="CT98" s="52">
        <f t="shared" si="157"/>
        <v>0</v>
      </c>
      <c r="CU98" s="52">
        <f t="shared" si="157"/>
        <v>0</v>
      </c>
      <c r="CV98" s="52">
        <f t="shared" si="157"/>
        <v>0</v>
      </c>
      <c r="CW98" s="52">
        <f t="shared" ref="CW98:DP98" si="158">CW$50*CW23</f>
        <v>0</v>
      </c>
      <c r="CX98" s="52">
        <f t="shared" si="158"/>
        <v>0</v>
      </c>
      <c r="CY98" s="52">
        <f t="shared" si="158"/>
        <v>0</v>
      </c>
      <c r="CZ98" s="52">
        <f t="shared" si="158"/>
        <v>0</v>
      </c>
      <c r="DA98" s="52">
        <f t="shared" si="158"/>
        <v>0</v>
      </c>
      <c r="DB98" s="52">
        <f t="shared" si="158"/>
        <v>0</v>
      </c>
      <c r="DC98" s="52">
        <f t="shared" si="158"/>
        <v>0</v>
      </c>
      <c r="DD98" s="52">
        <f t="shared" si="158"/>
        <v>0</v>
      </c>
      <c r="DE98" s="52">
        <f t="shared" si="158"/>
        <v>0</v>
      </c>
      <c r="DF98" s="52">
        <f t="shared" si="158"/>
        <v>0</v>
      </c>
      <c r="DG98" s="52">
        <f t="shared" si="158"/>
        <v>0</v>
      </c>
      <c r="DH98" s="52">
        <f t="shared" si="158"/>
        <v>0</v>
      </c>
      <c r="DI98" s="52">
        <f t="shared" si="158"/>
        <v>0</v>
      </c>
      <c r="DJ98" s="52">
        <f t="shared" si="158"/>
        <v>0</v>
      </c>
      <c r="DK98" s="52">
        <f t="shared" si="158"/>
        <v>0</v>
      </c>
      <c r="DL98" s="52">
        <f t="shared" si="158"/>
        <v>0</v>
      </c>
      <c r="DM98" s="52">
        <f t="shared" si="158"/>
        <v>0</v>
      </c>
      <c r="DN98" s="52">
        <f t="shared" si="158"/>
        <v>0</v>
      </c>
      <c r="DO98" s="52">
        <f t="shared" si="158"/>
        <v>0</v>
      </c>
      <c r="DP98" s="52">
        <f t="shared" si="158"/>
        <v>0</v>
      </c>
    </row>
    <row r="99" spans="1:120" x14ac:dyDescent="0.25">
      <c r="A99" s="52" t="str">
        <f t="shared" si="138"/>
        <v>16_RUS</v>
      </c>
      <c r="B99" s="52" t="str">
        <f t="shared" si="138"/>
        <v>7_x_jet_fuel</v>
      </c>
      <c r="C99" s="52" t="str">
        <f t="shared" si="138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39"/>
        <v>16_RUS</v>
      </c>
      <c r="BL99" s="52" t="str">
        <f t="shared" si="140"/>
        <v>d_ind_cem_ccs_7_x_jet_fuel</v>
      </c>
      <c r="BM99" s="52"/>
      <c r="BN99" s="52"/>
      <c r="BO99" s="52">
        <f t="shared" ref="BO99:CV99" si="159">BO$50*BO24</f>
        <v>0</v>
      </c>
      <c r="BP99" s="52">
        <f t="shared" si="159"/>
        <v>0</v>
      </c>
      <c r="BQ99" s="52">
        <f t="shared" si="159"/>
        <v>0</v>
      </c>
      <c r="BR99" s="52">
        <f t="shared" si="159"/>
        <v>0</v>
      </c>
      <c r="BS99" s="52">
        <f t="shared" si="159"/>
        <v>0</v>
      </c>
      <c r="BT99" s="52">
        <f t="shared" si="159"/>
        <v>0</v>
      </c>
      <c r="BU99" s="52">
        <f t="shared" si="159"/>
        <v>0</v>
      </c>
      <c r="BV99" s="52">
        <f t="shared" si="159"/>
        <v>0</v>
      </c>
      <c r="BW99" s="52">
        <f t="shared" si="159"/>
        <v>0</v>
      </c>
      <c r="BX99" s="52">
        <f t="shared" si="159"/>
        <v>0</v>
      </c>
      <c r="BY99" s="52">
        <f t="shared" si="159"/>
        <v>0</v>
      </c>
      <c r="BZ99" s="52">
        <f t="shared" si="159"/>
        <v>0</v>
      </c>
      <c r="CA99" s="52">
        <f t="shared" si="159"/>
        <v>0</v>
      </c>
      <c r="CB99" s="52">
        <f t="shared" si="159"/>
        <v>0</v>
      </c>
      <c r="CC99" s="52">
        <f t="shared" si="159"/>
        <v>0</v>
      </c>
      <c r="CD99" s="52">
        <f t="shared" si="159"/>
        <v>0</v>
      </c>
      <c r="CE99" s="52">
        <f t="shared" si="159"/>
        <v>0</v>
      </c>
      <c r="CF99" s="52">
        <f t="shared" si="159"/>
        <v>0</v>
      </c>
      <c r="CG99" s="52">
        <f t="shared" si="159"/>
        <v>0</v>
      </c>
      <c r="CH99" s="52">
        <f t="shared" si="159"/>
        <v>0</v>
      </c>
      <c r="CI99" s="52">
        <f t="shared" si="159"/>
        <v>0</v>
      </c>
      <c r="CJ99" s="52">
        <f t="shared" si="159"/>
        <v>0</v>
      </c>
      <c r="CK99" s="52">
        <f t="shared" si="159"/>
        <v>0</v>
      </c>
      <c r="CL99" s="52">
        <f t="shared" si="159"/>
        <v>0</v>
      </c>
      <c r="CM99" s="52">
        <f t="shared" si="159"/>
        <v>0</v>
      </c>
      <c r="CN99" s="52">
        <f t="shared" si="159"/>
        <v>0</v>
      </c>
      <c r="CO99" s="52">
        <f t="shared" si="159"/>
        <v>0</v>
      </c>
      <c r="CP99" s="52">
        <f t="shared" si="159"/>
        <v>0</v>
      </c>
      <c r="CQ99" s="52">
        <f t="shared" si="159"/>
        <v>0</v>
      </c>
      <c r="CR99" s="52">
        <f t="shared" si="159"/>
        <v>0</v>
      </c>
      <c r="CS99" s="52">
        <f t="shared" si="159"/>
        <v>0</v>
      </c>
      <c r="CT99" s="52">
        <f t="shared" si="159"/>
        <v>0</v>
      </c>
      <c r="CU99" s="52">
        <f t="shared" si="159"/>
        <v>0</v>
      </c>
      <c r="CV99" s="52">
        <f t="shared" si="159"/>
        <v>0</v>
      </c>
      <c r="CW99" s="52">
        <f t="shared" ref="CW99:DP99" si="160">CW$50*CW24</f>
        <v>0</v>
      </c>
      <c r="CX99" s="52">
        <f t="shared" si="160"/>
        <v>0</v>
      </c>
      <c r="CY99" s="52">
        <f t="shared" si="160"/>
        <v>0</v>
      </c>
      <c r="CZ99" s="52">
        <f t="shared" si="160"/>
        <v>0</v>
      </c>
      <c r="DA99" s="52">
        <f t="shared" si="160"/>
        <v>0</v>
      </c>
      <c r="DB99" s="52">
        <f t="shared" si="160"/>
        <v>0</v>
      </c>
      <c r="DC99" s="52">
        <f t="shared" si="160"/>
        <v>0</v>
      </c>
      <c r="DD99" s="52">
        <f t="shared" si="160"/>
        <v>0</v>
      </c>
      <c r="DE99" s="52">
        <f t="shared" si="160"/>
        <v>0</v>
      </c>
      <c r="DF99" s="52">
        <f t="shared" si="160"/>
        <v>0</v>
      </c>
      <c r="DG99" s="52">
        <f t="shared" si="160"/>
        <v>0</v>
      </c>
      <c r="DH99" s="52">
        <f t="shared" si="160"/>
        <v>0</v>
      </c>
      <c r="DI99" s="52">
        <f t="shared" si="160"/>
        <v>0</v>
      </c>
      <c r="DJ99" s="52">
        <f t="shared" si="160"/>
        <v>0</v>
      </c>
      <c r="DK99" s="52">
        <f t="shared" si="160"/>
        <v>0</v>
      </c>
      <c r="DL99" s="52">
        <f t="shared" si="160"/>
        <v>0</v>
      </c>
      <c r="DM99" s="52">
        <f t="shared" si="160"/>
        <v>0</v>
      </c>
      <c r="DN99" s="52">
        <f t="shared" si="160"/>
        <v>0</v>
      </c>
      <c r="DO99" s="52">
        <f t="shared" si="160"/>
        <v>0</v>
      </c>
      <c r="DP99" s="52">
        <f t="shared" si="160"/>
        <v>0</v>
      </c>
    </row>
    <row r="100" spans="1:120" x14ac:dyDescent="0.25">
      <c r="A100" s="52" t="str">
        <f t="shared" si="138"/>
        <v>16_RUS</v>
      </c>
      <c r="B100" s="52" t="str">
        <f t="shared" si="138"/>
        <v>7_6_kerosene</v>
      </c>
      <c r="C100" s="52" t="str">
        <f t="shared" si="138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39"/>
        <v>16_RUS</v>
      </c>
      <c r="BL100" s="52" t="str">
        <f t="shared" si="140"/>
        <v>d_ind_cem_ccs_7_6_kerosene</v>
      </c>
      <c r="BM100" s="52"/>
      <c r="BN100" s="52"/>
      <c r="BO100" s="52">
        <f t="shared" ref="BO100:CV100" si="161">BO$50*BO25</f>
        <v>0</v>
      </c>
      <c r="BP100" s="52">
        <f t="shared" si="161"/>
        <v>0</v>
      </c>
      <c r="BQ100" s="52">
        <f t="shared" si="161"/>
        <v>0</v>
      </c>
      <c r="BR100" s="52">
        <f t="shared" si="161"/>
        <v>0</v>
      </c>
      <c r="BS100" s="52">
        <f t="shared" si="161"/>
        <v>0</v>
      </c>
      <c r="BT100" s="52">
        <f t="shared" si="161"/>
        <v>0</v>
      </c>
      <c r="BU100" s="52">
        <f t="shared" si="161"/>
        <v>0</v>
      </c>
      <c r="BV100" s="52">
        <f t="shared" si="161"/>
        <v>0</v>
      </c>
      <c r="BW100" s="52">
        <f t="shared" si="161"/>
        <v>0</v>
      </c>
      <c r="BX100" s="52">
        <f t="shared" si="161"/>
        <v>0</v>
      </c>
      <c r="BY100" s="52">
        <f t="shared" si="161"/>
        <v>0</v>
      </c>
      <c r="BZ100" s="52">
        <f t="shared" si="161"/>
        <v>0</v>
      </c>
      <c r="CA100" s="52">
        <f t="shared" si="161"/>
        <v>0</v>
      </c>
      <c r="CB100" s="52">
        <f t="shared" si="161"/>
        <v>0</v>
      </c>
      <c r="CC100" s="52">
        <f t="shared" si="161"/>
        <v>0</v>
      </c>
      <c r="CD100" s="52">
        <f t="shared" si="161"/>
        <v>0</v>
      </c>
      <c r="CE100" s="52">
        <f t="shared" si="161"/>
        <v>0</v>
      </c>
      <c r="CF100" s="52">
        <f t="shared" si="161"/>
        <v>0</v>
      </c>
      <c r="CG100" s="52">
        <f t="shared" si="161"/>
        <v>0</v>
      </c>
      <c r="CH100" s="52">
        <f t="shared" si="161"/>
        <v>0</v>
      </c>
      <c r="CI100" s="52">
        <f t="shared" si="161"/>
        <v>0</v>
      </c>
      <c r="CJ100" s="52">
        <f t="shared" si="161"/>
        <v>0</v>
      </c>
      <c r="CK100" s="52">
        <f t="shared" si="161"/>
        <v>0</v>
      </c>
      <c r="CL100" s="52">
        <f t="shared" si="161"/>
        <v>0</v>
      </c>
      <c r="CM100" s="52">
        <f t="shared" si="161"/>
        <v>0</v>
      </c>
      <c r="CN100" s="52">
        <f t="shared" si="161"/>
        <v>0</v>
      </c>
      <c r="CO100" s="52">
        <f t="shared" si="161"/>
        <v>0</v>
      </c>
      <c r="CP100" s="52">
        <f t="shared" si="161"/>
        <v>0</v>
      </c>
      <c r="CQ100" s="52">
        <f t="shared" si="161"/>
        <v>0</v>
      </c>
      <c r="CR100" s="52">
        <f t="shared" si="161"/>
        <v>0</v>
      </c>
      <c r="CS100" s="52">
        <f t="shared" si="161"/>
        <v>0</v>
      </c>
      <c r="CT100" s="52">
        <f t="shared" si="161"/>
        <v>0</v>
      </c>
      <c r="CU100" s="52">
        <f t="shared" si="161"/>
        <v>0</v>
      </c>
      <c r="CV100" s="52">
        <f t="shared" si="161"/>
        <v>0</v>
      </c>
      <c r="CW100" s="52">
        <f t="shared" ref="CW100:DP100" si="162">CW$50*CW25</f>
        <v>0</v>
      </c>
      <c r="CX100" s="52">
        <f t="shared" si="162"/>
        <v>0</v>
      </c>
      <c r="CY100" s="52">
        <f t="shared" si="162"/>
        <v>0</v>
      </c>
      <c r="CZ100" s="52">
        <f t="shared" si="162"/>
        <v>0</v>
      </c>
      <c r="DA100" s="52">
        <f t="shared" si="162"/>
        <v>0</v>
      </c>
      <c r="DB100" s="52">
        <f t="shared" si="162"/>
        <v>0</v>
      </c>
      <c r="DC100" s="52">
        <f t="shared" si="162"/>
        <v>0</v>
      </c>
      <c r="DD100" s="52">
        <f t="shared" si="162"/>
        <v>0</v>
      </c>
      <c r="DE100" s="52">
        <f t="shared" si="162"/>
        <v>0</v>
      </c>
      <c r="DF100" s="52">
        <f t="shared" si="162"/>
        <v>0</v>
      </c>
      <c r="DG100" s="52">
        <f t="shared" si="162"/>
        <v>0</v>
      </c>
      <c r="DH100" s="52">
        <f t="shared" si="162"/>
        <v>0</v>
      </c>
      <c r="DI100" s="52">
        <f t="shared" si="162"/>
        <v>0</v>
      </c>
      <c r="DJ100" s="52">
        <f t="shared" si="162"/>
        <v>0</v>
      </c>
      <c r="DK100" s="52">
        <f t="shared" si="162"/>
        <v>0</v>
      </c>
      <c r="DL100" s="52">
        <f t="shared" si="162"/>
        <v>0</v>
      </c>
      <c r="DM100" s="52">
        <f t="shared" si="162"/>
        <v>0</v>
      </c>
      <c r="DN100" s="52">
        <f t="shared" si="162"/>
        <v>0</v>
      </c>
      <c r="DO100" s="52">
        <f t="shared" si="162"/>
        <v>0</v>
      </c>
      <c r="DP100" s="52">
        <f t="shared" si="162"/>
        <v>0</v>
      </c>
    </row>
    <row r="101" spans="1:120" x14ac:dyDescent="0.25">
      <c r="A101" s="52" t="str">
        <f t="shared" si="138"/>
        <v>16_RUS</v>
      </c>
      <c r="B101" s="52" t="str">
        <f t="shared" si="138"/>
        <v>7_7_gas_diesel_oil</v>
      </c>
      <c r="C101" s="52" t="str">
        <f t="shared" si="138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39"/>
        <v>16_RUS</v>
      </c>
      <c r="BL101" s="52" t="str">
        <f t="shared" si="140"/>
        <v>d_ind_cem_ccs_7_7_gas_diesel_oil</v>
      </c>
      <c r="BM101" s="52"/>
      <c r="BN101" s="52"/>
      <c r="BO101" s="52">
        <f t="shared" ref="BO101:CV101" si="163">BO$50*BO26</f>
        <v>0</v>
      </c>
      <c r="BP101" s="52">
        <f t="shared" si="163"/>
        <v>0</v>
      </c>
      <c r="BQ101" s="52">
        <f t="shared" si="163"/>
        <v>0</v>
      </c>
      <c r="BR101" s="52">
        <f t="shared" si="163"/>
        <v>0</v>
      </c>
      <c r="BS101" s="52">
        <f t="shared" si="163"/>
        <v>0</v>
      </c>
      <c r="BT101" s="52">
        <f t="shared" si="163"/>
        <v>0</v>
      </c>
      <c r="BU101" s="52">
        <f t="shared" si="163"/>
        <v>0</v>
      </c>
      <c r="BV101" s="52">
        <f t="shared" si="163"/>
        <v>0</v>
      </c>
      <c r="BW101" s="52">
        <f t="shared" si="163"/>
        <v>0</v>
      </c>
      <c r="BX101" s="52">
        <f t="shared" si="163"/>
        <v>0</v>
      </c>
      <c r="BY101" s="52">
        <f t="shared" si="163"/>
        <v>0</v>
      </c>
      <c r="BZ101" s="52">
        <f t="shared" si="163"/>
        <v>0</v>
      </c>
      <c r="CA101" s="52">
        <f t="shared" si="163"/>
        <v>0</v>
      </c>
      <c r="CB101" s="52">
        <f t="shared" si="163"/>
        <v>0</v>
      </c>
      <c r="CC101" s="52">
        <f t="shared" si="163"/>
        <v>0</v>
      </c>
      <c r="CD101" s="52">
        <f t="shared" si="163"/>
        <v>0</v>
      </c>
      <c r="CE101" s="52">
        <f t="shared" si="163"/>
        <v>0</v>
      </c>
      <c r="CF101" s="52">
        <f t="shared" si="163"/>
        <v>0</v>
      </c>
      <c r="CG101" s="52">
        <f t="shared" si="163"/>
        <v>0</v>
      </c>
      <c r="CH101" s="52">
        <f t="shared" si="163"/>
        <v>0</v>
      </c>
      <c r="CI101" s="52">
        <f t="shared" si="163"/>
        <v>0</v>
      </c>
      <c r="CJ101" s="52">
        <f t="shared" si="163"/>
        <v>0</v>
      </c>
      <c r="CK101" s="52">
        <f t="shared" si="163"/>
        <v>0</v>
      </c>
      <c r="CL101" s="52">
        <f t="shared" si="163"/>
        <v>0</v>
      </c>
      <c r="CM101" s="52">
        <f t="shared" si="163"/>
        <v>0</v>
      </c>
      <c r="CN101" s="52">
        <f t="shared" si="163"/>
        <v>0</v>
      </c>
      <c r="CO101" s="52">
        <f t="shared" si="163"/>
        <v>0</v>
      </c>
      <c r="CP101" s="52">
        <f t="shared" si="163"/>
        <v>0</v>
      </c>
      <c r="CQ101" s="52">
        <f t="shared" si="163"/>
        <v>0</v>
      </c>
      <c r="CR101" s="52">
        <f t="shared" si="163"/>
        <v>0</v>
      </c>
      <c r="CS101" s="52">
        <f t="shared" si="163"/>
        <v>0</v>
      </c>
      <c r="CT101" s="52">
        <f t="shared" si="163"/>
        <v>0</v>
      </c>
      <c r="CU101" s="52">
        <f t="shared" si="163"/>
        <v>0</v>
      </c>
      <c r="CV101" s="52">
        <f t="shared" si="163"/>
        <v>0</v>
      </c>
      <c r="CW101" s="52">
        <f t="shared" ref="CW101:DP101" si="164">CW$50*CW26</f>
        <v>0</v>
      </c>
      <c r="CX101" s="52">
        <f t="shared" si="164"/>
        <v>0</v>
      </c>
      <c r="CY101" s="52">
        <f t="shared" si="164"/>
        <v>0</v>
      </c>
      <c r="CZ101" s="52">
        <f t="shared" si="164"/>
        <v>0</v>
      </c>
      <c r="DA101" s="52">
        <f t="shared" si="164"/>
        <v>0</v>
      </c>
      <c r="DB101" s="52">
        <f t="shared" si="164"/>
        <v>0</v>
      </c>
      <c r="DC101" s="52">
        <f t="shared" si="164"/>
        <v>0</v>
      </c>
      <c r="DD101" s="52">
        <f t="shared" si="164"/>
        <v>0</v>
      </c>
      <c r="DE101" s="52">
        <f t="shared" si="164"/>
        <v>0</v>
      </c>
      <c r="DF101" s="52">
        <f t="shared" si="164"/>
        <v>0</v>
      </c>
      <c r="DG101" s="52">
        <f t="shared" si="164"/>
        <v>0</v>
      </c>
      <c r="DH101" s="52">
        <f t="shared" si="164"/>
        <v>0</v>
      </c>
      <c r="DI101" s="52">
        <f t="shared" si="164"/>
        <v>0</v>
      </c>
      <c r="DJ101" s="52">
        <f t="shared" si="164"/>
        <v>0</v>
      </c>
      <c r="DK101" s="52">
        <f t="shared" si="164"/>
        <v>0</v>
      </c>
      <c r="DL101" s="52">
        <f t="shared" si="164"/>
        <v>0</v>
      </c>
      <c r="DM101" s="52">
        <f t="shared" si="164"/>
        <v>0</v>
      </c>
      <c r="DN101" s="52">
        <f t="shared" si="164"/>
        <v>0</v>
      </c>
      <c r="DO101" s="52">
        <f t="shared" si="164"/>
        <v>0</v>
      </c>
      <c r="DP101" s="52">
        <f t="shared" si="164"/>
        <v>0</v>
      </c>
    </row>
    <row r="102" spans="1:120" x14ac:dyDescent="0.25">
      <c r="A102" s="52" t="str">
        <f t="shared" si="138"/>
        <v>16_RUS</v>
      </c>
      <c r="B102" s="52" t="str">
        <f t="shared" si="138"/>
        <v>7_8_fuel_oil</v>
      </c>
      <c r="C102" s="52" t="str">
        <f t="shared" si="138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39"/>
        <v>16_RUS</v>
      </c>
      <c r="BL102" s="52" t="str">
        <f t="shared" si="140"/>
        <v>d_ind_cem_ccs_7_8_fuel_oil</v>
      </c>
      <c r="BM102" s="52"/>
      <c r="BN102" s="52"/>
      <c r="BO102" s="52">
        <f t="shared" ref="BO102:CV102" si="165">BO$50*BO27</f>
        <v>0</v>
      </c>
      <c r="BP102" s="52">
        <f t="shared" si="165"/>
        <v>0</v>
      </c>
      <c r="BQ102" s="52">
        <f t="shared" si="165"/>
        <v>0</v>
      </c>
      <c r="BR102" s="52">
        <f t="shared" si="165"/>
        <v>0</v>
      </c>
      <c r="BS102" s="52">
        <f t="shared" si="165"/>
        <v>0</v>
      </c>
      <c r="BT102" s="52">
        <f t="shared" si="165"/>
        <v>0</v>
      </c>
      <c r="BU102" s="52">
        <f t="shared" si="165"/>
        <v>0</v>
      </c>
      <c r="BV102" s="52">
        <f t="shared" si="165"/>
        <v>0</v>
      </c>
      <c r="BW102" s="52">
        <f t="shared" si="165"/>
        <v>0</v>
      </c>
      <c r="BX102" s="52">
        <f t="shared" si="165"/>
        <v>0</v>
      </c>
      <c r="BY102" s="52">
        <f t="shared" si="165"/>
        <v>0</v>
      </c>
      <c r="BZ102" s="52">
        <f t="shared" si="165"/>
        <v>0</v>
      </c>
      <c r="CA102" s="52">
        <f t="shared" si="165"/>
        <v>0</v>
      </c>
      <c r="CB102" s="52">
        <f t="shared" si="165"/>
        <v>0</v>
      </c>
      <c r="CC102" s="52">
        <f t="shared" si="165"/>
        <v>0</v>
      </c>
      <c r="CD102" s="52">
        <f t="shared" si="165"/>
        <v>0</v>
      </c>
      <c r="CE102" s="52">
        <f t="shared" si="165"/>
        <v>0</v>
      </c>
      <c r="CF102" s="52">
        <f t="shared" si="165"/>
        <v>0</v>
      </c>
      <c r="CG102" s="52">
        <f t="shared" si="165"/>
        <v>0</v>
      </c>
      <c r="CH102" s="52">
        <f t="shared" si="165"/>
        <v>0</v>
      </c>
      <c r="CI102" s="52">
        <f t="shared" si="165"/>
        <v>0</v>
      </c>
      <c r="CJ102" s="52">
        <f t="shared" si="165"/>
        <v>0</v>
      </c>
      <c r="CK102" s="52">
        <f t="shared" si="165"/>
        <v>0</v>
      </c>
      <c r="CL102" s="52">
        <f t="shared" si="165"/>
        <v>0</v>
      </c>
      <c r="CM102" s="52">
        <f t="shared" si="165"/>
        <v>0</v>
      </c>
      <c r="CN102" s="52">
        <f t="shared" si="165"/>
        <v>0</v>
      </c>
      <c r="CO102" s="52">
        <f t="shared" si="165"/>
        <v>0</v>
      </c>
      <c r="CP102" s="52">
        <f t="shared" si="165"/>
        <v>0</v>
      </c>
      <c r="CQ102" s="52">
        <f t="shared" si="165"/>
        <v>0</v>
      </c>
      <c r="CR102" s="52">
        <f t="shared" si="165"/>
        <v>0</v>
      </c>
      <c r="CS102" s="52">
        <f t="shared" si="165"/>
        <v>0</v>
      </c>
      <c r="CT102" s="52">
        <f t="shared" si="165"/>
        <v>0</v>
      </c>
      <c r="CU102" s="52">
        <f t="shared" si="165"/>
        <v>0</v>
      </c>
      <c r="CV102" s="52">
        <f t="shared" si="165"/>
        <v>0</v>
      </c>
      <c r="CW102" s="52">
        <f t="shared" ref="CW102:DP102" si="166">CW$50*CW27</f>
        <v>0</v>
      </c>
      <c r="CX102" s="52">
        <f t="shared" si="166"/>
        <v>0</v>
      </c>
      <c r="CY102" s="52">
        <f t="shared" si="166"/>
        <v>0</v>
      </c>
      <c r="CZ102" s="52">
        <f t="shared" si="166"/>
        <v>0</v>
      </c>
      <c r="DA102" s="52">
        <f t="shared" si="166"/>
        <v>0</v>
      </c>
      <c r="DB102" s="52">
        <f t="shared" si="166"/>
        <v>0</v>
      </c>
      <c r="DC102" s="52">
        <f t="shared" si="166"/>
        <v>0</v>
      </c>
      <c r="DD102" s="52">
        <f t="shared" si="166"/>
        <v>0</v>
      </c>
      <c r="DE102" s="52">
        <f t="shared" si="166"/>
        <v>0</v>
      </c>
      <c r="DF102" s="52">
        <f t="shared" si="166"/>
        <v>0</v>
      </c>
      <c r="DG102" s="52">
        <f t="shared" si="166"/>
        <v>0</v>
      </c>
      <c r="DH102" s="52">
        <f t="shared" si="166"/>
        <v>0</v>
      </c>
      <c r="DI102" s="52">
        <f t="shared" si="166"/>
        <v>0</v>
      </c>
      <c r="DJ102" s="52">
        <f t="shared" si="166"/>
        <v>0</v>
      </c>
      <c r="DK102" s="52">
        <f t="shared" si="166"/>
        <v>0</v>
      </c>
      <c r="DL102" s="52">
        <f t="shared" si="166"/>
        <v>0</v>
      </c>
      <c r="DM102" s="52">
        <f t="shared" si="166"/>
        <v>0</v>
      </c>
      <c r="DN102" s="52">
        <f t="shared" si="166"/>
        <v>0</v>
      </c>
      <c r="DO102" s="52">
        <f t="shared" si="166"/>
        <v>0</v>
      </c>
      <c r="DP102" s="52">
        <f t="shared" si="166"/>
        <v>0</v>
      </c>
    </row>
    <row r="103" spans="1:120" x14ac:dyDescent="0.25">
      <c r="A103" s="52" t="str">
        <f t="shared" si="138"/>
        <v>16_RUS</v>
      </c>
      <c r="B103" s="52" t="str">
        <f t="shared" si="138"/>
        <v>7_9_lpg</v>
      </c>
      <c r="C103" s="52" t="str">
        <f t="shared" si="138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39"/>
        <v>16_RUS</v>
      </c>
      <c r="BL103" s="52" t="str">
        <f t="shared" si="140"/>
        <v>d_ind_cem_ccs_7_9_lpg</v>
      </c>
      <c r="BM103" s="52"/>
      <c r="BN103" s="52"/>
      <c r="BO103" s="52">
        <f t="shared" ref="BO103:CV103" si="167">BO$50*BO28</f>
        <v>0</v>
      </c>
      <c r="BP103" s="52">
        <f t="shared" si="167"/>
        <v>0</v>
      </c>
      <c r="BQ103" s="52">
        <f t="shared" si="167"/>
        <v>0</v>
      </c>
      <c r="BR103" s="52">
        <f t="shared" si="167"/>
        <v>0</v>
      </c>
      <c r="BS103" s="52">
        <f t="shared" si="167"/>
        <v>0</v>
      </c>
      <c r="BT103" s="52">
        <f t="shared" si="167"/>
        <v>0</v>
      </c>
      <c r="BU103" s="52">
        <f t="shared" si="167"/>
        <v>0</v>
      </c>
      <c r="BV103" s="52">
        <f t="shared" si="167"/>
        <v>0</v>
      </c>
      <c r="BW103" s="52">
        <f t="shared" si="167"/>
        <v>0</v>
      </c>
      <c r="BX103" s="52">
        <f t="shared" si="167"/>
        <v>0</v>
      </c>
      <c r="BY103" s="52">
        <f t="shared" si="167"/>
        <v>0</v>
      </c>
      <c r="BZ103" s="52">
        <f t="shared" si="167"/>
        <v>0</v>
      </c>
      <c r="CA103" s="52">
        <f t="shared" si="167"/>
        <v>0</v>
      </c>
      <c r="CB103" s="52">
        <f t="shared" si="167"/>
        <v>0</v>
      </c>
      <c r="CC103" s="52">
        <f t="shared" si="167"/>
        <v>0</v>
      </c>
      <c r="CD103" s="52">
        <f t="shared" si="167"/>
        <v>0</v>
      </c>
      <c r="CE103" s="52">
        <f t="shared" si="167"/>
        <v>0</v>
      </c>
      <c r="CF103" s="52">
        <f t="shared" si="167"/>
        <v>0</v>
      </c>
      <c r="CG103" s="52">
        <f t="shared" si="167"/>
        <v>0</v>
      </c>
      <c r="CH103" s="52">
        <f t="shared" si="167"/>
        <v>0</v>
      </c>
      <c r="CI103" s="52">
        <f t="shared" si="167"/>
        <v>0</v>
      </c>
      <c r="CJ103" s="52">
        <f t="shared" si="167"/>
        <v>0</v>
      </c>
      <c r="CK103" s="52">
        <f t="shared" si="167"/>
        <v>0</v>
      </c>
      <c r="CL103" s="52">
        <f t="shared" si="167"/>
        <v>0</v>
      </c>
      <c r="CM103" s="52">
        <f t="shared" si="167"/>
        <v>0</v>
      </c>
      <c r="CN103" s="52">
        <f t="shared" si="167"/>
        <v>0</v>
      </c>
      <c r="CO103" s="52">
        <f t="shared" si="167"/>
        <v>0</v>
      </c>
      <c r="CP103" s="52">
        <f t="shared" si="167"/>
        <v>0</v>
      </c>
      <c r="CQ103" s="52">
        <f t="shared" si="167"/>
        <v>0</v>
      </c>
      <c r="CR103" s="52">
        <f t="shared" si="167"/>
        <v>0</v>
      </c>
      <c r="CS103" s="52">
        <f t="shared" si="167"/>
        <v>0</v>
      </c>
      <c r="CT103" s="52">
        <f t="shared" si="167"/>
        <v>0</v>
      </c>
      <c r="CU103" s="52">
        <f t="shared" si="167"/>
        <v>0</v>
      </c>
      <c r="CV103" s="52">
        <f t="shared" si="167"/>
        <v>0</v>
      </c>
      <c r="CW103" s="52">
        <f t="shared" ref="CW103:DP103" si="168">CW$50*CW28</f>
        <v>0</v>
      </c>
      <c r="CX103" s="52">
        <f t="shared" si="168"/>
        <v>0</v>
      </c>
      <c r="CY103" s="52">
        <f t="shared" si="168"/>
        <v>0</v>
      </c>
      <c r="CZ103" s="52">
        <f t="shared" si="168"/>
        <v>0</v>
      </c>
      <c r="DA103" s="52">
        <f t="shared" si="168"/>
        <v>0</v>
      </c>
      <c r="DB103" s="52">
        <f t="shared" si="168"/>
        <v>0</v>
      </c>
      <c r="DC103" s="52">
        <f t="shared" si="168"/>
        <v>0</v>
      </c>
      <c r="DD103" s="52">
        <f t="shared" si="168"/>
        <v>0</v>
      </c>
      <c r="DE103" s="52">
        <f t="shared" si="168"/>
        <v>0</v>
      </c>
      <c r="DF103" s="52">
        <f t="shared" si="168"/>
        <v>0</v>
      </c>
      <c r="DG103" s="52">
        <f t="shared" si="168"/>
        <v>0</v>
      </c>
      <c r="DH103" s="52">
        <f t="shared" si="168"/>
        <v>0</v>
      </c>
      <c r="DI103" s="52">
        <f t="shared" si="168"/>
        <v>0</v>
      </c>
      <c r="DJ103" s="52">
        <f t="shared" si="168"/>
        <v>0</v>
      </c>
      <c r="DK103" s="52">
        <f t="shared" si="168"/>
        <v>0</v>
      </c>
      <c r="DL103" s="52">
        <f t="shared" si="168"/>
        <v>0</v>
      </c>
      <c r="DM103" s="52">
        <f t="shared" si="168"/>
        <v>0</v>
      </c>
      <c r="DN103" s="52">
        <f t="shared" si="168"/>
        <v>0</v>
      </c>
      <c r="DO103" s="52">
        <f t="shared" si="168"/>
        <v>0</v>
      </c>
      <c r="DP103" s="52">
        <f t="shared" si="168"/>
        <v>0</v>
      </c>
    </row>
    <row r="104" spans="1:120" x14ac:dyDescent="0.25">
      <c r="A104" s="52" t="str">
        <f t="shared" si="138"/>
        <v>16_RUS</v>
      </c>
      <c r="B104" s="52" t="str">
        <f t="shared" si="138"/>
        <v>7_10_refinery_gas_not_liquefied</v>
      </c>
      <c r="C104" s="52" t="str">
        <f t="shared" si="138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39"/>
        <v>16_RUS</v>
      </c>
      <c r="BL104" s="52" t="str">
        <f t="shared" si="140"/>
        <v>d_ind_cem_ccs_7_10_refi_gas_notliq</v>
      </c>
      <c r="BM104" s="52"/>
      <c r="BN104" s="52"/>
      <c r="BO104" s="52">
        <f t="shared" ref="BO104:CV104" si="169">BO$50*BO29</f>
        <v>0</v>
      </c>
      <c r="BP104" s="52">
        <f t="shared" si="169"/>
        <v>0</v>
      </c>
      <c r="BQ104" s="52">
        <f t="shared" si="169"/>
        <v>0</v>
      </c>
      <c r="BR104" s="52">
        <f t="shared" si="169"/>
        <v>0</v>
      </c>
      <c r="BS104" s="52">
        <f t="shared" si="169"/>
        <v>0</v>
      </c>
      <c r="BT104" s="52">
        <f t="shared" si="169"/>
        <v>0</v>
      </c>
      <c r="BU104" s="52">
        <f t="shared" si="169"/>
        <v>0</v>
      </c>
      <c r="BV104" s="52">
        <f t="shared" si="169"/>
        <v>0</v>
      </c>
      <c r="BW104" s="52">
        <f t="shared" si="169"/>
        <v>0</v>
      </c>
      <c r="BX104" s="52">
        <f t="shared" si="169"/>
        <v>0</v>
      </c>
      <c r="BY104" s="52">
        <f t="shared" si="169"/>
        <v>0</v>
      </c>
      <c r="BZ104" s="52">
        <f t="shared" si="169"/>
        <v>0</v>
      </c>
      <c r="CA104" s="52">
        <f t="shared" si="169"/>
        <v>0</v>
      </c>
      <c r="CB104" s="52">
        <f t="shared" si="169"/>
        <v>0</v>
      </c>
      <c r="CC104" s="52">
        <f t="shared" si="169"/>
        <v>0</v>
      </c>
      <c r="CD104" s="52">
        <f t="shared" si="169"/>
        <v>0</v>
      </c>
      <c r="CE104" s="52">
        <f t="shared" si="169"/>
        <v>0</v>
      </c>
      <c r="CF104" s="52">
        <f t="shared" si="169"/>
        <v>0</v>
      </c>
      <c r="CG104" s="52">
        <f t="shared" si="169"/>
        <v>0</v>
      </c>
      <c r="CH104" s="52">
        <f t="shared" si="169"/>
        <v>0</v>
      </c>
      <c r="CI104" s="52">
        <f t="shared" si="169"/>
        <v>0</v>
      </c>
      <c r="CJ104" s="52">
        <f t="shared" si="169"/>
        <v>0</v>
      </c>
      <c r="CK104" s="52">
        <f t="shared" si="169"/>
        <v>0</v>
      </c>
      <c r="CL104" s="52">
        <f t="shared" si="169"/>
        <v>0</v>
      </c>
      <c r="CM104" s="52">
        <f t="shared" si="169"/>
        <v>0</v>
      </c>
      <c r="CN104" s="52">
        <f t="shared" si="169"/>
        <v>0</v>
      </c>
      <c r="CO104" s="52">
        <f t="shared" si="169"/>
        <v>0</v>
      </c>
      <c r="CP104" s="52">
        <f t="shared" si="169"/>
        <v>0</v>
      </c>
      <c r="CQ104" s="52">
        <f t="shared" si="169"/>
        <v>0</v>
      </c>
      <c r="CR104" s="52">
        <f t="shared" si="169"/>
        <v>0</v>
      </c>
      <c r="CS104" s="52">
        <f t="shared" si="169"/>
        <v>0</v>
      </c>
      <c r="CT104" s="52">
        <f t="shared" si="169"/>
        <v>0</v>
      </c>
      <c r="CU104" s="52">
        <f t="shared" si="169"/>
        <v>0</v>
      </c>
      <c r="CV104" s="52">
        <f t="shared" si="169"/>
        <v>0</v>
      </c>
      <c r="CW104" s="52">
        <f t="shared" ref="CW104:DP104" si="170">CW$50*CW29</f>
        <v>0</v>
      </c>
      <c r="CX104" s="52">
        <f t="shared" si="170"/>
        <v>0</v>
      </c>
      <c r="CY104" s="52">
        <f t="shared" si="170"/>
        <v>0</v>
      </c>
      <c r="CZ104" s="52">
        <f t="shared" si="170"/>
        <v>0</v>
      </c>
      <c r="DA104" s="52">
        <f t="shared" si="170"/>
        <v>0</v>
      </c>
      <c r="DB104" s="52">
        <f t="shared" si="170"/>
        <v>0</v>
      </c>
      <c r="DC104" s="52">
        <f t="shared" si="170"/>
        <v>0</v>
      </c>
      <c r="DD104" s="52">
        <f t="shared" si="170"/>
        <v>0</v>
      </c>
      <c r="DE104" s="52">
        <f t="shared" si="170"/>
        <v>0</v>
      </c>
      <c r="DF104" s="52">
        <f t="shared" si="170"/>
        <v>0</v>
      </c>
      <c r="DG104" s="52">
        <f t="shared" si="170"/>
        <v>0</v>
      </c>
      <c r="DH104" s="52">
        <f t="shared" si="170"/>
        <v>0</v>
      </c>
      <c r="DI104" s="52">
        <f t="shared" si="170"/>
        <v>0</v>
      </c>
      <c r="DJ104" s="52">
        <f t="shared" si="170"/>
        <v>0</v>
      </c>
      <c r="DK104" s="52">
        <f t="shared" si="170"/>
        <v>0</v>
      </c>
      <c r="DL104" s="52">
        <f t="shared" si="170"/>
        <v>0</v>
      </c>
      <c r="DM104" s="52">
        <f t="shared" si="170"/>
        <v>0</v>
      </c>
      <c r="DN104" s="52">
        <f t="shared" si="170"/>
        <v>0</v>
      </c>
      <c r="DO104" s="52">
        <f t="shared" si="170"/>
        <v>0</v>
      </c>
      <c r="DP104" s="52">
        <f t="shared" si="170"/>
        <v>0</v>
      </c>
    </row>
    <row r="105" spans="1:120" x14ac:dyDescent="0.25">
      <c r="A105" s="52" t="str">
        <f t="shared" si="138"/>
        <v>16_RUS</v>
      </c>
      <c r="B105" s="52" t="str">
        <f t="shared" si="138"/>
        <v>7_11_ethane</v>
      </c>
      <c r="C105" s="52" t="str">
        <f t="shared" si="138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39"/>
        <v>16_RUS</v>
      </c>
      <c r="BL105" s="52" t="str">
        <f t="shared" si="140"/>
        <v>d_ind_cem_ccs_7_11_ethane</v>
      </c>
      <c r="BM105" s="52"/>
      <c r="BN105" s="52"/>
      <c r="BO105" s="52">
        <f t="shared" ref="BO105:CV105" si="171">BO$50*BO30</f>
        <v>0</v>
      </c>
      <c r="BP105" s="52">
        <f t="shared" si="171"/>
        <v>0</v>
      </c>
      <c r="BQ105" s="52">
        <f t="shared" si="171"/>
        <v>0</v>
      </c>
      <c r="BR105" s="52">
        <f t="shared" si="171"/>
        <v>0</v>
      </c>
      <c r="BS105" s="52">
        <f t="shared" si="171"/>
        <v>0</v>
      </c>
      <c r="BT105" s="52">
        <f t="shared" si="171"/>
        <v>0</v>
      </c>
      <c r="BU105" s="52">
        <f t="shared" si="171"/>
        <v>0</v>
      </c>
      <c r="BV105" s="52">
        <f t="shared" si="171"/>
        <v>0</v>
      </c>
      <c r="BW105" s="52">
        <f t="shared" si="171"/>
        <v>0</v>
      </c>
      <c r="BX105" s="52">
        <f t="shared" si="171"/>
        <v>0</v>
      </c>
      <c r="BY105" s="52">
        <f t="shared" si="171"/>
        <v>0</v>
      </c>
      <c r="BZ105" s="52">
        <f t="shared" si="171"/>
        <v>0</v>
      </c>
      <c r="CA105" s="52">
        <f t="shared" si="171"/>
        <v>0</v>
      </c>
      <c r="CB105" s="52">
        <f t="shared" si="171"/>
        <v>0</v>
      </c>
      <c r="CC105" s="52">
        <f t="shared" si="171"/>
        <v>0</v>
      </c>
      <c r="CD105" s="52">
        <f t="shared" si="171"/>
        <v>0</v>
      </c>
      <c r="CE105" s="52">
        <f t="shared" si="171"/>
        <v>0</v>
      </c>
      <c r="CF105" s="52">
        <f t="shared" si="171"/>
        <v>0</v>
      </c>
      <c r="CG105" s="52">
        <f t="shared" si="171"/>
        <v>0</v>
      </c>
      <c r="CH105" s="52">
        <f t="shared" si="171"/>
        <v>0</v>
      </c>
      <c r="CI105" s="52">
        <f t="shared" si="171"/>
        <v>0</v>
      </c>
      <c r="CJ105" s="52">
        <f t="shared" si="171"/>
        <v>0</v>
      </c>
      <c r="CK105" s="52">
        <f t="shared" si="171"/>
        <v>0</v>
      </c>
      <c r="CL105" s="52">
        <f t="shared" si="171"/>
        <v>0</v>
      </c>
      <c r="CM105" s="52">
        <f t="shared" si="171"/>
        <v>0</v>
      </c>
      <c r="CN105" s="52">
        <f t="shared" si="171"/>
        <v>0</v>
      </c>
      <c r="CO105" s="52">
        <f t="shared" si="171"/>
        <v>0</v>
      </c>
      <c r="CP105" s="52">
        <f t="shared" si="171"/>
        <v>0</v>
      </c>
      <c r="CQ105" s="52">
        <f t="shared" si="171"/>
        <v>0</v>
      </c>
      <c r="CR105" s="52">
        <f t="shared" si="171"/>
        <v>0</v>
      </c>
      <c r="CS105" s="52">
        <f t="shared" si="171"/>
        <v>0</v>
      </c>
      <c r="CT105" s="52">
        <f t="shared" si="171"/>
        <v>0</v>
      </c>
      <c r="CU105" s="52">
        <f t="shared" si="171"/>
        <v>0</v>
      </c>
      <c r="CV105" s="52">
        <f t="shared" si="171"/>
        <v>0</v>
      </c>
      <c r="CW105" s="52">
        <f t="shared" ref="CW105:DP105" si="172">CW$50*CW30</f>
        <v>0</v>
      </c>
      <c r="CX105" s="52">
        <f t="shared" si="172"/>
        <v>0</v>
      </c>
      <c r="CY105" s="52">
        <f t="shared" si="172"/>
        <v>0</v>
      </c>
      <c r="CZ105" s="52">
        <f t="shared" si="172"/>
        <v>0</v>
      </c>
      <c r="DA105" s="52">
        <f t="shared" si="172"/>
        <v>0</v>
      </c>
      <c r="DB105" s="52">
        <f t="shared" si="172"/>
        <v>0</v>
      </c>
      <c r="DC105" s="52">
        <f t="shared" si="172"/>
        <v>0</v>
      </c>
      <c r="DD105" s="52">
        <f t="shared" si="172"/>
        <v>0</v>
      </c>
      <c r="DE105" s="52">
        <f t="shared" si="172"/>
        <v>0</v>
      </c>
      <c r="DF105" s="52">
        <f t="shared" si="172"/>
        <v>0</v>
      </c>
      <c r="DG105" s="52">
        <f t="shared" si="172"/>
        <v>0</v>
      </c>
      <c r="DH105" s="52">
        <f t="shared" si="172"/>
        <v>0</v>
      </c>
      <c r="DI105" s="52">
        <f t="shared" si="172"/>
        <v>0</v>
      </c>
      <c r="DJ105" s="52">
        <f t="shared" si="172"/>
        <v>0</v>
      </c>
      <c r="DK105" s="52">
        <f t="shared" si="172"/>
        <v>0</v>
      </c>
      <c r="DL105" s="52">
        <f t="shared" si="172"/>
        <v>0</v>
      </c>
      <c r="DM105" s="52">
        <f t="shared" si="172"/>
        <v>0</v>
      </c>
      <c r="DN105" s="52">
        <f t="shared" si="172"/>
        <v>0</v>
      </c>
      <c r="DO105" s="52">
        <f t="shared" si="172"/>
        <v>0</v>
      </c>
      <c r="DP105" s="52">
        <f t="shared" si="172"/>
        <v>0</v>
      </c>
    </row>
    <row r="106" spans="1:120" x14ac:dyDescent="0.25">
      <c r="A106" s="52" t="str">
        <f t="shared" si="138"/>
        <v>16_RUS</v>
      </c>
      <c r="B106" s="52" t="str">
        <f t="shared" si="138"/>
        <v>7_x_other_petroleum_products</v>
      </c>
      <c r="C106" s="52" t="str">
        <f t="shared" si="138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39"/>
        <v>16_RUS</v>
      </c>
      <c r="BL106" s="52" t="str">
        <f t="shared" si="140"/>
        <v>d_ind_cem_ccs_7_x_other_petrol_prod</v>
      </c>
      <c r="BM106" s="52"/>
      <c r="BN106" s="52"/>
      <c r="BO106" s="52">
        <f t="shared" ref="BO106:CV106" si="173">BO$50*BO31</f>
        <v>0</v>
      </c>
      <c r="BP106" s="52">
        <f t="shared" si="173"/>
        <v>0</v>
      </c>
      <c r="BQ106" s="52">
        <f t="shared" si="173"/>
        <v>0</v>
      </c>
      <c r="BR106" s="52">
        <f t="shared" si="173"/>
        <v>0</v>
      </c>
      <c r="BS106" s="52">
        <f t="shared" si="173"/>
        <v>0</v>
      </c>
      <c r="BT106" s="52">
        <f t="shared" si="173"/>
        <v>0</v>
      </c>
      <c r="BU106" s="52">
        <f t="shared" si="173"/>
        <v>0</v>
      </c>
      <c r="BV106" s="52">
        <f t="shared" si="173"/>
        <v>0</v>
      </c>
      <c r="BW106" s="52">
        <f t="shared" si="173"/>
        <v>0</v>
      </c>
      <c r="BX106" s="52">
        <f t="shared" si="173"/>
        <v>0</v>
      </c>
      <c r="BY106" s="52">
        <f t="shared" si="173"/>
        <v>0</v>
      </c>
      <c r="BZ106" s="52">
        <f t="shared" si="173"/>
        <v>0</v>
      </c>
      <c r="CA106" s="52">
        <f t="shared" si="173"/>
        <v>0</v>
      </c>
      <c r="CB106" s="52">
        <f t="shared" si="173"/>
        <v>0</v>
      </c>
      <c r="CC106" s="52">
        <f t="shared" si="173"/>
        <v>0</v>
      </c>
      <c r="CD106" s="52">
        <f t="shared" si="173"/>
        <v>0</v>
      </c>
      <c r="CE106" s="52">
        <f t="shared" si="173"/>
        <v>0</v>
      </c>
      <c r="CF106" s="52">
        <f t="shared" si="173"/>
        <v>0</v>
      </c>
      <c r="CG106" s="52">
        <f t="shared" si="173"/>
        <v>0</v>
      </c>
      <c r="CH106" s="52">
        <f t="shared" si="173"/>
        <v>0</v>
      </c>
      <c r="CI106" s="52">
        <f t="shared" si="173"/>
        <v>0</v>
      </c>
      <c r="CJ106" s="52">
        <f t="shared" si="173"/>
        <v>0</v>
      </c>
      <c r="CK106" s="52">
        <f t="shared" si="173"/>
        <v>0</v>
      </c>
      <c r="CL106" s="52">
        <f t="shared" si="173"/>
        <v>0</v>
      </c>
      <c r="CM106" s="52">
        <f t="shared" si="173"/>
        <v>0</v>
      </c>
      <c r="CN106" s="52">
        <f t="shared" si="173"/>
        <v>0</v>
      </c>
      <c r="CO106" s="52">
        <f t="shared" si="173"/>
        <v>0</v>
      </c>
      <c r="CP106" s="52">
        <f t="shared" si="173"/>
        <v>0</v>
      </c>
      <c r="CQ106" s="52">
        <f t="shared" si="173"/>
        <v>0</v>
      </c>
      <c r="CR106" s="52">
        <f t="shared" si="173"/>
        <v>0</v>
      </c>
      <c r="CS106" s="52">
        <f t="shared" si="173"/>
        <v>0</v>
      </c>
      <c r="CT106" s="52">
        <f t="shared" si="173"/>
        <v>0</v>
      </c>
      <c r="CU106" s="52">
        <f t="shared" si="173"/>
        <v>0</v>
      </c>
      <c r="CV106" s="52">
        <f t="shared" si="173"/>
        <v>0</v>
      </c>
      <c r="CW106" s="52">
        <f t="shared" ref="CW106:DP106" si="174">CW$50*CW31</f>
        <v>0</v>
      </c>
      <c r="CX106" s="52">
        <f t="shared" si="174"/>
        <v>0</v>
      </c>
      <c r="CY106" s="52">
        <f t="shared" si="174"/>
        <v>0</v>
      </c>
      <c r="CZ106" s="52">
        <f t="shared" si="174"/>
        <v>0</v>
      </c>
      <c r="DA106" s="52">
        <f t="shared" si="174"/>
        <v>0</v>
      </c>
      <c r="DB106" s="52">
        <f t="shared" si="174"/>
        <v>0</v>
      </c>
      <c r="DC106" s="52">
        <f t="shared" si="174"/>
        <v>0</v>
      </c>
      <c r="DD106" s="52">
        <f t="shared" si="174"/>
        <v>0</v>
      </c>
      <c r="DE106" s="52">
        <f t="shared" si="174"/>
        <v>0</v>
      </c>
      <c r="DF106" s="52">
        <f t="shared" si="174"/>
        <v>0</v>
      </c>
      <c r="DG106" s="52">
        <f t="shared" si="174"/>
        <v>0</v>
      </c>
      <c r="DH106" s="52">
        <f t="shared" si="174"/>
        <v>0</v>
      </c>
      <c r="DI106" s="52">
        <f t="shared" si="174"/>
        <v>0</v>
      </c>
      <c r="DJ106" s="52">
        <f t="shared" si="174"/>
        <v>0</v>
      </c>
      <c r="DK106" s="52">
        <f t="shared" si="174"/>
        <v>0</v>
      </c>
      <c r="DL106" s="52">
        <f t="shared" si="174"/>
        <v>0</v>
      </c>
      <c r="DM106" s="52">
        <f t="shared" si="174"/>
        <v>0</v>
      </c>
      <c r="DN106" s="52">
        <f t="shared" si="174"/>
        <v>0</v>
      </c>
      <c r="DO106" s="52">
        <f t="shared" si="174"/>
        <v>0</v>
      </c>
      <c r="DP106" s="52">
        <f t="shared" si="174"/>
        <v>0</v>
      </c>
    </row>
    <row r="107" spans="1:120" x14ac:dyDescent="0.25">
      <c r="A107" s="52" t="str">
        <f t="shared" si="138"/>
        <v>16_RUS</v>
      </c>
      <c r="B107" s="52" t="str">
        <f t="shared" si="138"/>
        <v>8_1_natural_gas</v>
      </c>
      <c r="C107" s="52" t="str">
        <f t="shared" si="138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39"/>
        <v>16_RUS</v>
      </c>
      <c r="BL107" s="52" t="str">
        <f t="shared" si="140"/>
        <v>d_ind_cem_ccs_8_1_natural_gas</v>
      </c>
      <c r="BM107" s="52"/>
      <c r="BN107" s="52"/>
      <c r="BO107" s="52">
        <f t="shared" ref="BO107:CV107" si="175">BO$50*BO32</f>
        <v>0</v>
      </c>
      <c r="BP107" s="52">
        <f t="shared" si="175"/>
        <v>0</v>
      </c>
      <c r="BQ107" s="52">
        <f t="shared" si="175"/>
        <v>0</v>
      </c>
      <c r="BR107" s="52">
        <f t="shared" si="175"/>
        <v>0</v>
      </c>
      <c r="BS107" s="52">
        <f t="shared" si="175"/>
        <v>0</v>
      </c>
      <c r="BT107" s="52">
        <f t="shared" si="175"/>
        <v>0</v>
      </c>
      <c r="BU107" s="52">
        <f t="shared" si="175"/>
        <v>0</v>
      </c>
      <c r="BV107" s="52">
        <f t="shared" si="175"/>
        <v>0</v>
      </c>
      <c r="BW107" s="52">
        <f t="shared" si="175"/>
        <v>0</v>
      </c>
      <c r="BX107" s="52">
        <f t="shared" si="175"/>
        <v>0</v>
      </c>
      <c r="BY107" s="52">
        <f t="shared" si="175"/>
        <v>0</v>
      </c>
      <c r="BZ107" s="52">
        <f t="shared" si="175"/>
        <v>0</v>
      </c>
      <c r="CA107" s="52">
        <f t="shared" si="175"/>
        <v>0</v>
      </c>
      <c r="CB107" s="52">
        <f t="shared" si="175"/>
        <v>0</v>
      </c>
      <c r="CC107" s="52">
        <f t="shared" si="175"/>
        <v>0</v>
      </c>
      <c r="CD107" s="52">
        <f t="shared" si="175"/>
        <v>0</v>
      </c>
      <c r="CE107" s="52">
        <f t="shared" si="175"/>
        <v>0</v>
      </c>
      <c r="CF107" s="52">
        <f t="shared" si="175"/>
        <v>0</v>
      </c>
      <c r="CG107" s="52">
        <f t="shared" si="175"/>
        <v>0</v>
      </c>
      <c r="CH107" s="52">
        <f t="shared" si="175"/>
        <v>0</v>
      </c>
      <c r="CI107" s="52">
        <f t="shared" si="175"/>
        <v>0</v>
      </c>
      <c r="CJ107" s="52">
        <f t="shared" si="175"/>
        <v>0</v>
      </c>
      <c r="CK107" s="52">
        <f t="shared" si="175"/>
        <v>0</v>
      </c>
      <c r="CL107" s="52">
        <f t="shared" si="175"/>
        <v>0</v>
      </c>
      <c r="CM107" s="52">
        <f t="shared" si="175"/>
        <v>0</v>
      </c>
      <c r="CN107" s="52">
        <f t="shared" si="175"/>
        <v>0</v>
      </c>
      <c r="CO107" s="52">
        <f t="shared" si="175"/>
        <v>0</v>
      </c>
      <c r="CP107" s="52">
        <f t="shared" si="175"/>
        <v>0</v>
      </c>
      <c r="CQ107" s="52">
        <f t="shared" si="175"/>
        <v>0</v>
      </c>
      <c r="CR107" s="52">
        <f t="shared" si="175"/>
        <v>0</v>
      </c>
      <c r="CS107" s="52">
        <f t="shared" si="175"/>
        <v>0</v>
      </c>
      <c r="CT107" s="52">
        <f t="shared" si="175"/>
        <v>0</v>
      </c>
      <c r="CU107" s="52">
        <f t="shared" si="175"/>
        <v>0</v>
      </c>
      <c r="CV107" s="52">
        <f t="shared" si="175"/>
        <v>0</v>
      </c>
      <c r="CW107" s="52">
        <f t="shared" ref="CW107:DP107" si="176">CW$50*CW32</f>
        <v>0</v>
      </c>
      <c r="CX107" s="52">
        <f t="shared" si="176"/>
        <v>0</v>
      </c>
      <c r="CY107" s="52">
        <f t="shared" si="176"/>
        <v>0</v>
      </c>
      <c r="CZ107" s="52">
        <f t="shared" si="176"/>
        <v>0</v>
      </c>
      <c r="DA107" s="52">
        <f t="shared" si="176"/>
        <v>0</v>
      </c>
      <c r="DB107" s="52">
        <f t="shared" si="176"/>
        <v>0</v>
      </c>
      <c r="DC107" s="52">
        <f t="shared" si="176"/>
        <v>0</v>
      </c>
      <c r="DD107" s="52">
        <f t="shared" si="176"/>
        <v>0</v>
      </c>
      <c r="DE107" s="52">
        <f t="shared" si="176"/>
        <v>0</v>
      </c>
      <c r="DF107" s="52">
        <f t="shared" si="176"/>
        <v>0</v>
      </c>
      <c r="DG107" s="52">
        <f t="shared" si="176"/>
        <v>0</v>
      </c>
      <c r="DH107" s="52">
        <f t="shared" si="176"/>
        <v>0</v>
      </c>
      <c r="DI107" s="52">
        <f t="shared" si="176"/>
        <v>0</v>
      </c>
      <c r="DJ107" s="52">
        <f t="shared" si="176"/>
        <v>0</v>
      </c>
      <c r="DK107" s="52">
        <f t="shared" si="176"/>
        <v>0</v>
      </c>
      <c r="DL107" s="52">
        <f t="shared" si="176"/>
        <v>0</v>
      </c>
      <c r="DM107" s="52">
        <f t="shared" si="176"/>
        <v>0</v>
      </c>
      <c r="DN107" s="52">
        <f t="shared" si="176"/>
        <v>0</v>
      </c>
      <c r="DO107" s="52">
        <f t="shared" si="176"/>
        <v>0</v>
      </c>
      <c r="DP107" s="52">
        <f t="shared" si="176"/>
        <v>0</v>
      </c>
    </row>
    <row r="108" spans="1:120" x14ac:dyDescent="0.25">
      <c r="A108" s="52" t="str">
        <f t="shared" si="138"/>
        <v>16_RUS</v>
      </c>
      <c r="B108" s="52" t="str">
        <f t="shared" si="138"/>
        <v>15_1_fuelwood_and_woodwaste</v>
      </c>
      <c r="C108" s="52" t="str">
        <f t="shared" si="138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39"/>
        <v>16_RUS</v>
      </c>
      <c r="BL108" s="52" t="str">
        <f t="shared" si="140"/>
        <v>d_ind_cem_ccs_15_1_fwood_wwaste</v>
      </c>
      <c r="BM108" s="52"/>
      <c r="BN108" s="52"/>
      <c r="BO108" s="52">
        <f t="shared" ref="BO108:CV108" si="177">BO$50*BO33</f>
        <v>0</v>
      </c>
      <c r="BP108" s="52">
        <f t="shared" si="177"/>
        <v>0</v>
      </c>
      <c r="BQ108" s="52">
        <f t="shared" si="177"/>
        <v>0</v>
      </c>
      <c r="BR108" s="52">
        <f t="shared" si="177"/>
        <v>0</v>
      </c>
      <c r="BS108" s="52">
        <f t="shared" si="177"/>
        <v>0</v>
      </c>
      <c r="BT108" s="52">
        <f t="shared" si="177"/>
        <v>0</v>
      </c>
      <c r="BU108" s="52">
        <f t="shared" si="177"/>
        <v>0</v>
      </c>
      <c r="BV108" s="52">
        <f t="shared" si="177"/>
        <v>0</v>
      </c>
      <c r="BW108" s="52">
        <f t="shared" si="177"/>
        <v>0</v>
      </c>
      <c r="BX108" s="52">
        <f t="shared" si="177"/>
        <v>0</v>
      </c>
      <c r="BY108" s="52">
        <f t="shared" si="177"/>
        <v>0</v>
      </c>
      <c r="BZ108" s="52">
        <f t="shared" si="177"/>
        <v>0</v>
      </c>
      <c r="CA108" s="52">
        <f t="shared" si="177"/>
        <v>0</v>
      </c>
      <c r="CB108" s="52">
        <f t="shared" si="177"/>
        <v>0</v>
      </c>
      <c r="CC108" s="52">
        <f t="shared" si="177"/>
        <v>0</v>
      </c>
      <c r="CD108" s="52">
        <f t="shared" si="177"/>
        <v>0</v>
      </c>
      <c r="CE108" s="52">
        <f t="shared" si="177"/>
        <v>0</v>
      </c>
      <c r="CF108" s="52">
        <f t="shared" si="177"/>
        <v>0</v>
      </c>
      <c r="CG108" s="52">
        <f t="shared" si="177"/>
        <v>0</v>
      </c>
      <c r="CH108" s="52">
        <f t="shared" si="177"/>
        <v>0</v>
      </c>
      <c r="CI108" s="52">
        <f t="shared" si="177"/>
        <v>0</v>
      </c>
      <c r="CJ108" s="52">
        <f t="shared" si="177"/>
        <v>0</v>
      </c>
      <c r="CK108" s="52">
        <f t="shared" si="177"/>
        <v>0</v>
      </c>
      <c r="CL108" s="52">
        <f t="shared" si="177"/>
        <v>0</v>
      </c>
      <c r="CM108" s="52">
        <f t="shared" si="177"/>
        <v>0</v>
      </c>
      <c r="CN108" s="52">
        <f t="shared" si="177"/>
        <v>0</v>
      </c>
      <c r="CO108" s="52">
        <f t="shared" si="177"/>
        <v>0</v>
      </c>
      <c r="CP108" s="52">
        <f t="shared" si="177"/>
        <v>0</v>
      </c>
      <c r="CQ108" s="52">
        <f t="shared" si="177"/>
        <v>0</v>
      </c>
      <c r="CR108" s="52">
        <f t="shared" si="177"/>
        <v>0</v>
      </c>
      <c r="CS108" s="52">
        <f t="shared" si="177"/>
        <v>0</v>
      </c>
      <c r="CT108" s="52">
        <f t="shared" si="177"/>
        <v>0</v>
      </c>
      <c r="CU108" s="52">
        <f t="shared" si="177"/>
        <v>0</v>
      </c>
      <c r="CV108" s="52">
        <f t="shared" si="177"/>
        <v>0</v>
      </c>
      <c r="CW108" s="52">
        <f t="shared" ref="CW108:DP108" si="178">CW$50*CW33</f>
        <v>0</v>
      </c>
      <c r="CX108" s="52">
        <f t="shared" si="178"/>
        <v>0</v>
      </c>
      <c r="CY108" s="52">
        <f t="shared" si="178"/>
        <v>0</v>
      </c>
      <c r="CZ108" s="52">
        <f t="shared" si="178"/>
        <v>0</v>
      </c>
      <c r="DA108" s="52">
        <f t="shared" si="178"/>
        <v>0</v>
      </c>
      <c r="DB108" s="52">
        <f t="shared" si="178"/>
        <v>0</v>
      </c>
      <c r="DC108" s="52">
        <f t="shared" si="178"/>
        <v>0</v>
      </c>
      <c r="DD108" s="52">
        <f t="shared" si="178"/>
        <v>0</v>
      </c>
      <c r="DE108" s="52">
        <f t="shared" si="178"/>
        <v>0</v>
      </c>
      <c r="DF108" s="52">
        <f t="shared" si="178"/>
        <v>0</v>
      </c>
      <c r="DG108" s="52">
        <f t="shared" si="178"/>
        <v>0</v>
      </c>
      <c r="DH108" s="52">
        <f t="shared" si="178"/>
        <v>0</v>
      </c>
      <c r="DI108" s="52">
        <f t="shared" si="178"/>
        <v>0</v>
      </c>
      <c r="DJ108" s="52">
        <f t="shared" si="178"/>
        <v>0</v>
      </c>
      <c r="DK108" s="52">
        <f t="shared" si="178"/>
        <v>0</v>
      </c>
      <c r="DL108" s="52">
        <f t="shared" si="178"/>
        <v>0</v>
      </c>
      <c r="DM108" s="52">
        <f t="shared" si="178"/>
        <v>0</v>
      </c>
      <c r="DN108" s="52">
        <f t="shared" si="178"/>
        <v>0</v>
      </c>
      <c r="DO108" s="52">
        <f t="shared" si="178"/>
        <v>0</v>
      </c>
      <c r="DP108" s="52">
        <f t="shared" si="178"/>
        <v>0</v>
      </c>
    </row>
    <row r="109" spans="1:120" x14ac:dyDescent="0.25">
      <c r="A109" s="52" t="str">
        <f t="shared" si="138"/>
        <v>16_RUS</v>
      </c>
      <c r="B109" s="52" t="str">
        <f t="shared" si="138"/>
        <v>15_2_bagasse</v>
      </c>
      <c r="C109" s="52" t="str">
        <f t="shared" si="138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39"/>
        <v>16_RUS</v>
      </c>
      <c r="BL109" s="52" t="str">
        <f t="shared" si="140"/>
        <v>d_ind_cem_ccs_15_2_bagasse</v>
      </c>
      <c r="BM109" s="52"/>
      <c r="BN109" s="52"/>
      <c r="BO109" s="52">
        <f t="shared" ref="BO109:CV109" si="179">BO$50*BO34</f>
        <v>0</v>
      </c>
      <c r="BP109" s="52">
        <f t="shared" si="179"/>
        <v>0</v>
      </c>
      <c r="BQ109" s="52">
        <f t="shared" si="179"/>
        <v>0</v>
      </c>
      <c r="BR109" s="52">
        <f t="shared" si="179"/>
        <v>0</v>
      </c>
      <c r="BS109" s="52">
        <f t="shared" si="179"/>
        <v>0</v>
      </c>
      <c r="BT109" s="52">
        <f t="shared" si="179"/>
        <v>0</v>
      </c>
      <c r="BU109" s="52">
        <f t="shared" si="179"/>
        <v>0</v>
      </c>
      <c r="BV109" s="52">
        <f t="shared" si="179"/>
        <v>0</v>
      </c>
      <c r="BW109" s="52">
        <f t="shared" si="179"/>
        <v>0</v>
      </c>
      <c r="BX109" s="52">
        <f t="shared" si="179"/>
        <v>0</v>
      </c>
      <c r="BY109" s="52">
        <f t="shared" si="179"/>
        <v>0</v>
      </c>
      <c r="BZ109" s="52">
        <f t="shared" si="179"/>
        <v>0</v>
      </c>
      <c r="CA109" s="52">
        <f t="shared" si="179"/>
        <v>0</v>
      </c>
      <c r="CB109" s="52">
        <f t="shared" si="179"/>
        <v>0</v>
      </c>
      <c r="CC109" s="52">
        <f t="shared" si="179"/>
        <v>0</v>
      </c>
      <c r="CD109" s="52">
        <f t="shared" si="179"/>
        <v>0</v>
      </c>
      <c r="CE109" s="52">
        <f t="shared" si="179"/>
        <v>0</v>
      </c>
      <c r="CF109" s="52">
        <f t="shared" si="179"/>
        <v>0</v>
      </c>
      <c r="CG109" s="52">
        <f t="shared" si="179"/>
        <v>0</v>
      </c>
      <c r="CH109" s="52">
        <f t="shared" si="179"/>
        <v>0</v>
      </c>
      <c r="CI109" s="52">
        <f t="shared" si="179"/>
        <v>0</v>
      </c>
      <c r="CJ109" s="52">
        <f t="shared" si="179"/>
        <v>0</v>
      </c>
      <c r="CK109" s="52">
        <f t="shared" si="179"/>
        <v>0</v>
      </c>
      <c r="CL109" s="52">
        <f t="shared" si="179"/>
        <v>0</v>
      </c>
      <c r="CM109" s="52">
        <f t="shared" si="179"/>
        <v>0</v>
      </c>
      <c r="CN109" s="52">
        <f t="shared" si="179"/>
        <v>0</v>
      </c>
      <c r="CO109" s="52">
        <f t="shared" si="179"/>
        <v>0</v>
      </c>
      <c r="CP109" s="52">
        <f t="shared" si="179"/>
        <v>0</v>
      </c>
      <c r="CQ109" s="52">
        <f t="shared" si="179"/>
        <v>0</v>
      </c>
      <c r="CR109" s="52">
        <f t="shared" si="179"/>
        <v>0</v>
      </c>
      <c r="CS109" s="52">
        <f t="shared" si="179"/>
        <v>0</v>
      </c>
      <c r="CT109" s="52">
        <f t="shared" si="179"/>
        <v>0</v>
      </c>
      <c r="CU109" s="52">
        <f t="shared" si="179"/>
        <v>0</v>
      </c>
      <c r="CV109" s="52">
        <f t="shared" si="179"/>
        <v>0</v>
      </c>
      <c r="CW109" s="52">
        <f t="shared" ref="CW109:DP109" si="180">CW$50*CW34</f>
        <v>0</v>
      </c>
      <c r="CX109" s="52">
        <f t="shared" si="180"/>
        <v>0</v>
      </c>
      <c r="CY109" s="52">
        <f t="shared" si="180"/>
        <v>0</v>
      </c>
      <c r="CZ109" s="52">
        <f t="shared" si="180"/>
        <v>0</v>
      </c>
      <c r="DA109" s="52">
        <f t="shared" si="180"/>
        <v>0</v>
      </c>
      <c r="DB109" s="52">
        <f t="shared" si="180"/>
        <v>0</v>
      </c>
      <c r="DC109" s="52">
        <f t="shared" si="180"/>
        <v>0</v>
      </c>
      <c r="DD109" s="52">
        <f t="shared" si="180"/>
        <v>0</v>
      </c>
      <c r="DE109" s="52">
        <f t="shared" si="180"/>
        <v>0</v>
      </c>
      <c r="DF109" s="52">
        <f t="shared" si="180"/>
        <v>0</v>
      </c>
      <c r="DG109" s="52">
        <f t="shared" si="180"/>
        <v>0</v>
      </c>
      <c r="DH109" s="52">
        <f t="shared" si="180"/>
        <v>0</v>
      </c>
      <c r="DI109" s="52">
        <f t="shared" si="180"/>
        <v>0</v>
      </c>
      <c r="DJ109" s="52">
        <f t="shared" si="180"/>
        <v>0</v>
      </c>
      <c r="DK109" s="52">
        <f t="shared" si="180"/>
        <v>0</v>
      </c>
      <c r="DL109" s="52">
        <f t="shared" si="180"/>
        <v>0</v>
      </c>
      <c r="DM109" s="52">
        <f t="shared" si="180"/>
        <v>0</v>
      </c>
      <c r="DN109" s="52">
        <f t="shared" si="180"/>
        <v>0</v>
      </c>
      <c r="DO109" s="52">
        <f t="shared" si="180"/>
        <v>0</v>
      </c>
      <c r="DP109" s="52">
        <f t="shared" si="180"/>
        <v>0</v>
      </c>
    </row>
    <row r="110" spans="1:120" x14ac:dyDescent="0.25">
      <c r="A110" s="52" t="str">
        <f t="shared" si="138"/>
        <v>16_RUS</v>
      </c>
      <c r="B110" s="52" t="str">
        <f t="shared" si="138"/>
        <v>15_3_charcoal</v>
      </c>
      <c r="C110" s="52" t="str">
        <f t="shared" si="138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39"/>
        <v>16_RUS</v>
      </c>
      <c r="BL110" s="52" t="str">
        <f t="shared" si="140"/>
        <v>d_ind_cem_ccs_15_3_charcoal</v>
      </c>
      <c r="BM110" s="52"/>
      <c r="BN110" s="52"/>
      <c r="BO110" s="52">
        <f t="shared" ref="BO110:CV110" si="181">BO$50*BO35</f>
        <v>0</v>
      </c>
      <c r="BP110" s="52">
        <f t="shared" si="181"/>
        <v>0</v>
      </c>
      <c r="BQ110" s="52">
        <f t="shared" si="181"/>
        <v>0</v>
      </c>
      <c r="BR110" s="52">
        <f t="shared" si="181"/>
        <v>0</v>
      </c>
      <c r="BS110" s="52">
        <f t="shared" si="181"/>
        <v>0</v>
      </c>
      <c r="BT110" s="52">
        <f t="shared" si="181"/>
        <v>0</v>
      </c>
      <c r="BU110" s="52">
        <f t="shared" si="181"/>
        <v>0</v>
      </c>
      <c r="BV110" s="52">
        <f t="shared" si="181"/>
        <v>0</v>
      </c>
      <c r="BW110" s="52">
        <f t="shared" si="181"/>
        <v>0</v>
      </c>
      <c r="BX110" s="52">
        <f t="shared" si="181"/>
        <v>0</v>
      </c>
      <c r="BY110" s="52">
        <f t="shared" si="181"/>
        <v>0</v>
      </c>
      <c r="BZ110" s="52">
        <f t="shared" si="181"/>
        <v>0</v>
      </c>
      <c r="CA110" s="52">
        <f t="shared" si="181"/>
        <v>0</v>
      </c>
      <c r="CB110" s="52">
        <f t="shared" si="181"/>
        <v>0</v>
      </c>
      <c r="CC110" s="52">
        <f t="shared" si="181"/>
        <v>0</v>
      </c>
      <c r="CD110" s="52">
        <f t="shared" si="181"/>
        <v>0</v>
      </c>
      <c r="CE110" s="52">
        <f t="shared" si="181"/>
        <v>0</v>
      </c>
      <c r="CF110" s="52">
        <f t="shared" si="181"/>
        <v>0</v>
      </c>
      <c r="CG110" s="52">
        <f t="shared" si="181"/>
        <v>0</v>
      </c>
      <c r="CH110" s="52">
        <f t="shared" si="181"/>
        <v>0</v>
      </c>
      <c r="CI110" s="52">
        <f t="shared" si="181"/>
        <v>0</v>
      </c>
      <c r="CJ110" s="52">
        <f t="shared" si="181"/>
        <v>0</v>
      </c>
      <c r="CK110" s="52">
        <f t="shared" si="181"/>
        <v>0</v>
      </c>
      <c r="CL110" s="52">
        <f t="shared" si="181"/>
        <v>0</v>
      </c>
      <c r="CM110" s="52">
        <f t="shared" si="181"/>
        <v>0</v>
      </c>
      <c r="CN110" s="52">
        <f t="shared" si="181"/>
        <v>0</v>
      </c>
      <c r="CO110" s="52">
        <f t="shared" si="181"/>
        <v>0</v>
      </c>
      <c r="CP110" s="52">
        <f t="shared" si="181"/>
        <v>0</v>
      </c>
      <c r="CQ110" s="52">
        <f t="shared" si="181"/>
        <v>0</v>
      </c>
      <c r="CR110" s="52">
        <f t="shared" si="181"/>
        <v>0</v>
      </c>
      <c r="CS110" s="52">
        <f t="shared" si="181"/>
        <v>0</v>
      </c>
      <c r="CT110" s="52">
        <f t="shared" si="181"/>
        <v>0</v>
      </c>
      <c r="CU110" s="52">
        <f t="shared" si="181"/>
        <v>0</v>
      </c>
      <c r="CV110" s="52">
        <f t="shared" si="181"/>
        <v>0</v>
      </c>
      <c r="CW110" s="52">
        <f t="shared" ref="CW110:DP110" si="182">CW$50*CW35</f>
        <v>0</v>
      </c>
      <c r="CX110" s="52">
        <f t="shared" si="182"/>
        <v>0</v>
      </c>
      <c r="CY110" s="52">
        <f t="shared" si="182"/>
        <v>0</v>
      </c>
      <c r="CZ110" s="52">
        <f t="shared" si="182"/>
        <v>0</v>
      </c>
      <c r="DA110" s="52">
        <f t="shared" si="182"/>
        <v>0</v>
      </c>
      <c r="DB110" s="52">
        <f t="shared" si="182"/>
        <v>0</v>
      </c>
      <c r="DC110" s="52">
        <f t="shared" si="182"/>
        <v>0</v>
      </c>
      <c r="DD110" s="52">
        <f t="shared" si="182"/>
        <v>0</v>
      </c>
      <c r="DE110" s="52">
        <f t="shared" si="182"/>
        <v>0</v>
      </c>
      <c r="DF110" s="52">
        <f t="shared" si="182"/>
        <v>0</v>
      </c>
      <c r="DG110" s="52">
        <f t="shared" si="182"/>
        <v>0</v>
      </c>
      <c r="DH110" s="52">
        <f t="shared" si="182"/>
        <v>0</v>
      </c>
      <c r="DI110" s="52">
        <f t="shared" si="182"/>
        <v>0</v>
      </c>
      <c r="DJ110" s="52">
        <f t="shared" si="182"/>
        <v>0</v>
      </c>
      <c r="DK110" s="52">
        <f t="shared" si="182"/>
        <v>0</v>
      </c>
      <c r="DL110" s="52">
        <f t="shared" si="182"/>
        <v>0</v>
      </c>
      <c r="DM110" s="52">
        <f t="shared" si="182"/>
        <v>0</v>
      </c>
      <c r="DN110" s="52">
        <f t="shared" si="182"/>
        <v>0</v>
      </c>
      <c r="DO110" s="52">
        <f t="shared" si="182"/>
        <v>0</v>
      </c>
      <c r="DP110" s="52">
        <f t="shared" si="182"/>
        <v>0</v>
      </c>
    </row>
    <row r="111" spans="1:120" x14ac:dyDescent="0.25">
      <c r="A111" s="52" t="str">
        <f t="shared" si="138"/>
        <v>16_RUS</v>
      </c>
      <c r="B111" s="52" t="str">
        <f t="shared" si="138"/>
        <v>15_4_black_liquor</v>
      </c>
      <c r="C111" s="52" t="str">
        <f t="shared" si="138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39"/>
        <v>16_RUS</v>
      </c>
      <c r="BL111" s="52" t="str">
        <f t="shared" si="140"/>
        <v>d_ind_cem_ccs_15_4_black_liquor</v>
      </c>
      <c r="BM111" s="52"/>
      <c r="BN111" s="52"/>
      <c r="BO111" s="52">
        <f t="shared" ref="BO111:CV111" si="183">BO$50*BO36</f>
        <v>0</v>
      </c>
      <c r="BP111" s="52">
        <f t="shared" si="183"/>
        <v>0</v>
      </c>
      <c r="BQ111" s="52">
        <f t="shared" si="183"/>
        <v>0</v>
      </c>
      <c r="BR111" s="52">
        <f t="shared" si="183"/>
        <v>0</v>
      </c>
      <c r="BS111" s="52">
        <f t="shared" si="183"/>
        <v>0</v>
      </c>
      <c r="BT111" s="52">
        <f t="shared" si="183"/>
        <v>0</v>
      </c>
      <c r="BU111" s="52">
        <f t="shared" si="183"/>
        <v>0</v>
      </c>
      <c r="BV111" s="52">
        <f t="shared" si="183"/>
        <v>0</v>
      </c>
      <c r="BW111" s="52">
        <f t="shared" si="183"/>
        <v>0</v>
      </c>
      <c r="BX111" s="52">
        <f t="shared" si="183"/>
        <v>0</v>
      </c>
      <c r="BY111" s="52">
        <f t="shared" si="183"/>
        <v>0</v>
      </c>
      <c r="BZ111" s="52">
        <f t="shared" si="183"/>
        <v>0</v>
      </c>
      <c r="CA111" s="52">
        <f t="shared" si="183"/>
        <v>0</v>
      </c>
      <c r="CB111" s="52">
        <f t="shared" si="183"/>
        <v>0</v>
      </c>
      <c r="CC111" s="52">
        <f t="shared" si="183"/>
        <v>0</v>
      </c>
      <c r="CD111" s="52">
        <f t="shared" si="183"/>
        <v>0</v>
      </c>
      <c r="CE111" s="52">
        <f t="shared" si="183"/>
        <v>0</v>
      </c>
      <c r="CF111" s="52">
        <f t="shared" si="183"/>
        <v>0</v>
      </c>
      <c r="CG111" s="52">
        <f t="shared" si="183"/>
        <v>0</v>
      </c>
      <c r="CH111" s="52">
        <f t="shared" si="183"/>
        <v>0</v>
      </c>
      <c r="CI111" s="52">
        <f t="shared" si="183"/>
        <v>0</v>
      </c>
      <c r="CJ111" s="52">
        <f t="shared" si="183"/>
        <v>0</v>
      </c>
      <c r="CK111" s="52">
        <f t="shared" si="183"/>
        <v>0</v>
      </c>
      <c r="CL111" s="52">
        <f t="shared" si="183"/>
        <v>0</v>
      </c>
      <c r="CM111" s="52">
        <f t="shared" si="183"/>
        <v>0</v>
      </c>
      <c r="CN111" s="52">
        <f t="shared" si="183"/>
        <v>0</v>
      </c>
      <c r="CO111" s="52">
        <f t="shared" si="183"/>
        <v>0</v>
      </c>
      <c r="CP111" s="52">
        <f t="shared" si="183"/>
        <v>0</v>
      </c>
      <c r="CQ111" s="52">
        <f t="shared" si="183"/>
        <v>0</v>
      </c>
      <c r="CR111" s="52">
        <f t="shared" si="183"/>
        <v>0</v>
      </c>
      <c r="CS111" s="52">
        <f t="shared" si="183"/>
        <v>0</v>
      </c>
      <c r="CT111" s="52">
        <f t="shared" si="183"/>
        <v>0</v>
      </c>
      <c r="CU111" s="52">
        <f t="shared" si="183"/>
        <v>0</v>
      </c>
      <c r="CV111" s="52">
        <f t="shared" si="183"/>
        <v>0</v>
      </c>
      <c r="CW111" s="52">
        <f t="shared" ref="CW111:DP111" si="184">CW$50*CW36</f>
        <v>0</v>
      </c>
      <c r="CX111" s="52">
        <f t="shared" si="184"/>
        <v>0</v>
      </c>
      <c r="CY111" s="52">
        <f t="shared" si="184"/>
        <v>0</v>
      </c>
      <c r="CZ111" s="52">
        <f t="shared" si="184"/>
        <v>0</v>
      </c>
      <c r="DA111" s="52">
        <f t="shared" si="184"/>
        <v>0</v>
      </c>
      <c r="DB111" s="52">
        <f t="shared" si="184"/>
        <v>0</v>
      </c>
      <c r="DC111" s="52">
        <f t="shared" si="184"/>
        <v>0</v>
      </c>
      <c r="DD111" s="52">
        <f t="shared" si="184"/>
        <v>0</v>
      </c>
      <c r="DE111" s="52">
        <f t="shared" si="184"/>
        <v>0</v>
      </c>
      <c r="DF111" s="52">
        <f t="shared" si="184"/>
        <v>0</v>
      </c>
      <c r="DG111" s="52">
        <f t="shared" si="184"/>
        <v>0</v>
      </c>
      <c r="DH111" s="52">
        <f t="shared" si="184"/>
        <v>0</v>
      </c>
      <c r="DI111" s="52">
        <f t="shared" si="184"/>
        <v>0</v>
      </c>
      <c r="DJ111" s="52">
        <f t="shared" si="184"/>
        <v>0</v>
      </c>
      <c r="DK111" s="52">
        <f t="shared" si="184"/>
        <v>0</v>
      </c>
      <c r="DL111" s="52">
        <f t="shared" si="184"/>
        <v>0</v>
      </c>
      <c r="DM111" s="52">
        <f t="shared" si="184"/>
        <v>0</v>
      </c>
      <c r="DN111" s="52">
        <f t="shared" si="184"/>
        <v>0</v>
      </c>
      <c r="DO111" s="52">
        <f t="shared" si="184"/>
        <v>0</v>
      </c>
      <c r="DP111" s="52">
        <f t="shared" si="184"/>
        <v>0</v>
      </c>
    </row>
    <row r="112" spans="1:120" x14ac:dyDescent="0.25">
      <c r="A112" s="52" t="str">
        <f t="shared" si="138"/>
        <v>16_RUS</v>
      </c>
      <c r="B112" s="52" t="str">
        <f t="shared" si="138"/>
        <v>15_5_other_biomass</v>
      </c>
      <c r="C112" s="52" t="str">
        <f t="shared" si="138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39"/>
        <v>16_RUS</v>
      </c>
      <c r="BL112" s="52" t="str">
        <f t="shared" si="140"/>
        <v>d_ind_cem_ccs_15_5_other_biomass</v>
      </c>
      <c r="BM112" s="52"/>
      <c r="BN112" s="52"/>
      <c r="BO112" s="52">
        <f t="shared" ref="BO112:CV112" si="185">BO$50*BO37</f>
        <v>0</v>
      </c>
      <c r="BP112" s="52">
        <f t="shared" si="185"/>
        <v>0</v>
      </c>
      <c r="BQ112" s="52">
        <f t="shared" si="185"/>
        <v>0</v>
      </c>
      <c r="BR112" s="52">
        <f t="shared" si="185"/>
        <v>0</v>
      </c>
      <c r="BS112" s="52">
        <f t="shared" si="185"/>
        <v>0</v>
      </c>
      <c r="BT112" s="52">
        <f t="shared" si="185"/>
        <v>0</v>
      </c>
      <c r="BU112" s="52">
        <f t="shared" si="185"/>
        <v>0</v>
      </c>
      <c r="BV112" s="52">
        <f t="shared" si="185"/>
        <v>0</v>
      </c>
      <c r="BW112" s="52">
        <f t="shared" si="185"/>
        <v>0</v>
      </c>
      <c r="BX112" s="52">
        <f t="shared" si="185"/>
        <v>0</v>
      </c>
      <c r="BY112" s="52">
        <f t="shared" si="185"/>
        <v>0</v>
      </c>
      <c r="BZ112" s="52">
        <f t="shared" si="185"/>
        <v>0</v>
      </c>
      <c r="CA112" s="52">
        <f t="shared" si="185"/>
        <v>0</v>
      </c>
      <c r="CB112" s="52">
        <f t="shared" si="185"/>
        <v>0</v>
      </c>
      <c r="CC112" s="52">
        <f t="shared" si="185"/>
        <v>0</v>
      </c>
      <c r="CD112" s="52">
        <f t="shared" si="185"/>
        <v>0</v>
      </c>
      <c r="CE112" s="52">
        <f t="shared" si="185"/>
        <v>0</v>
      </c>
      <c r="CF112" s="52">
        <f t="shared" si="185"/>
        <v>0</v>
      </c>
      <c r="CG112" s="52">
        <f t="shared" si="185"/>
        <v>0</v>
      </c>
      <c r="CH112" s="52">
        <f t="shared" si="185"/>
        <v>0</v>
      </c>
      <c r="CI112" s="52">
        <f t="shared" si="185"/>
        <v>0</v>
      </c>
      <c r="CJ112" s="52">
        <f t="shared" si="185"/>
        <v>0</v>
      </c>
      <c r="CK112" s="52">
        <f t="shared" si="185"/>
        <v>0</v>
      </c>
      <c r="CL112" s="52">
        <f t="shared" si="185"/>
        <v>0</v>
      </c>
      <c r="CM112" s="52">
        <f t="shared" si="185"/>
        <v>0</v>
      </c>
      <c r="CN112" s="52">
        <f t="shared" si="185"/>
        <v>0</v>
      </c>
      <c r="CO112" s="52">
        <f t="shared" si="185"/>
        <v>0</v>
      </c>
      <c r="CP112" s="52">
        <f t="shared" si="185"/>
        <v>0</v>
      </c>
      <c r="CQ112" s="52">
        <f t="shared" si="185"/>
        <v>0</v>
      </c>
      <c r="CR112" s="52">
        <f t="shared" si="185"/>
        <v>0</v>
      </c>
      <c r="CS112" s="52">
        <f t="shared" si="185"/>
        <v>0</v>
      </c>
      <c r="CT112" s="52">
        <f t="shared" si="185"/>
        <v>0</v>
      </c>
      <c r="CU112" s="52">
        <f t="shared" si="185"/>
        <v>0</v>
      </c>
      <c r="CV112" s="52">
        <f t="shared" si="185"/>
        <v>0</v>
      </c>
      <c r="CW112" s="52">
        <f t="shared" ref="CW112:DP112" si="186">CW$50*CW37</f>
        <v>0</v>
      </c>
      <c r="CX112" s="52">
        <f t="shared" si="186"/>
        <v>0</v>
      </c>
      <c r="CY112" s="52">
        <f t="shared" si="186"/>
        <v>0</v>
      </c>
      <c r="CZ112" s="52">
        <f t="shared" si="186"/>
        <v>0</v>
      </c>
      <c r="DA112" s="52">
        <f t="shared" si="186"/>
        <v>0</v>
      </c>
      <c r="DB112" s="52">
        <f t="shared" si="186"/>
        <v>0</v>
      </c>
      <c r="DC112" s="52">
        <f t="shared" si="186"/>
        <v>0</v>
      </c>
      <c r="DD112" s="52">
        <f t="shared" si="186"/>
        <v>0</v>
      </c>
      <c r="DE112" s="52">
        <f t="shared" si="186"/>
        <v>0</v>
      </c>
      <c r="DF112" s="52">
        <f t="shared" si="186"/>
        <v>0</v>
      </c>
      <c r="DG112" s="52">
        <f t="shared" si="186"/>
        <v>0</v>
      </c>
      <c r="DH112" s="52">
        <f t="shared" si="186"/>
        <v>0</v>
      </c>
      <c r="DI112" s="52">
        <f t="shared" si="186"/>
        <v>0</v>
      </c>
      <c r="DJ112" s="52">
        <f t="shared" si="186"/>
        <v>0</v>
      </c>
      <c r="DK112" s="52">
        <f t="shared" si="186"/>
        <v>0</v>
      </c>
      <c r="DL112" s="52">
        <f t="shared" si="186"/>
        <v>0</v>
      </c>
      <c r="DM112" s="52">
        <f t="shared" si="186"/>
        <v>0</v>
      </c>
      <c r="DN112" s="52">
        <f t="shared" si="186"/>
        <v>0</v>
      </c>
      <c r="DO112" s="52">
        <f t="shared" si="186"/>
        <v>0</v>
      </c>
      <c r="DP112" s="52">
        <f t="shared" si="186"/>
        <v>0</v>
      </c>
    </row>
    <row r="113" spans="1:120" x14ac:dyDescent="0.25">
      <c r="A113" s="52" t="str">
        <f t="shared" si="138"/>
        <v>16_RUS</v>
      </c>
      <c r="B113" s="52" t="str">
        <f t="shared" si="138"/>
        <v>16_1_biogas</v>
      </c>
      <c r="C113" s="52" t="str">
        <f t="shared" si="138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39"/>
        <v>16_RUS</v>
      </c>
      <c r="BL113" s="52" t="str">
        <f t="shared" si="140"/>
        <v>d_ind_cem_ccs_16_1_biogas</v>
      </c>
      <c r="BM113" s="52"/>
      <c r="BN113" s="52"/>
      <c r="BO113" s="52">
        <f t="shared" ref="BO113:CV113" si="187">BO$50*BO38</f>
        <v>0</v>
      </c>
      <c r="BP113" s="52">
        <f t="shared" si="187"/>
        <v>0</v>
      </c>
      <c r="BQ113" s="52">
        <f t="shared" si="187"/>
        <v>0</v>
      </c>
      <c r="BR113" s="52">
        <f t="shared" si="187"/>
        <v>0</v>
      </c>
      <c r="BS113" s="52">
        <f t="shared" si="187"/>
        <v>0</v>
      </c>
      <c r="BT113" s="52">
        <f t="shared" si="187"/>
        <v>0</v>
      </c>
      <c r="BU113" s="52">
        <f t="shared" si="187"/>
        <v>0</v>
      </c>
      <c r="BV113" s="52">
        <f t="shared" si="187"/>
        <v>0</v>
      </c>
      <c r="BW113" s="52">
        <f t="shared" si="187"/>
        <v>0</v>
      </c>
      <c r="BX113" s="52">
        <f t="shared" si="187"/>
        <v>0</v>
      </c>
      <c r="BY113" s="52">
        <f t="shared" si="187"/>
        <v>0</v>
      </c>
      <c r="BZ113" s="52">
        <f t="shared" si="187"/>
        <v>0</v>
      </c>
      <c r="CA113" s="52">
        <f t="shared" si="187"/>
        <v>0</v>
      </c>
      <c r="CB113" s="52">
        <f t="shared" si="187"/>
        <v>0</v>
      </c>
      <c r="CC113" s="52">
        <f t="shared" si="187"/>
        <v>0</v>
      </c>
      <c r="CD113" s="52">
        <f t="shared" si="187"/>
        <v>0</v>
      </c>
      <c r="CE113" s="52">
        <f t="shared" si="187"/>
        <v>0</v>
      </c>
      <c r="CF113" s="52">
        <f t="shared" si="187"/>
        <v>0</v>
      </c>
      <c r="CG113" s="52">
        <f t="shared" si="187"/>
        <v>0</v>
      </c>
      <c r="CH113" s="52">
        <f t="shared" si="187"/>
        <v>0</v>
      </c>
      <c r="CI113" s="52">
        <f t="shared" si="187"/>
        <v>0</v>
      </c>
      <c r="CJ113" s="52">
        <f t="shared" si="187"/>
        <v>0</v>
      </c>
      <c r="CK113" s="52">
        <f t="shared" si="187"/>
        <v>0</v>
      </c>
      <c r="CL113" s="52">
        <f t="shared" si="187"/>
        <v>0</v>
      </c>
      <c r="CM113" s="52">
        <f t="shared" si="187"/>
        <v>0</v>
      </c>
      <c r="CN113" s="52">
        <f t="shared" si="187"/>
        <v>0</v>
      </c>
      <c r="CO113" s="52">
        <f t="shared" si="187"/>
        <v>0</v>
      </c>
      <c r="CP113" s="52">
        <f t="shared" si="187"/>
        <v>0</v>
      </c>
      <c r="CQ113" s="52">
        <f t="shared" si="187"/>
        <v>0</v>
      </c>
      <c r="CR113" s="52">
        <f t="shared" si="187"/>
        <v>0</v>
      </c>
      <c r="CS113" s="52">
        <f t="shared" si="187"/>
        <v>0</v>
      </c>
      <c r="CT113" s="52">
        <f t="shared" si="187"/>
        <v>0</v>
      </c>
      <c r="CU113" s="52">
        <f t="shared" si="187"/>
        <v>0</v>
      </c>
      <c r="CV113" s="52">
        <f t="shared" si="187"/>
        <v>0</v>
      </c>
      <c r="CW113" s="52">
        <f t="shared" ref="CW113:DP113" si="188">CW$50*CW38</f>
        <v>0</v>
      </c>
      <c r="CX113" s="52">
        <f t="shared" si="188"/>
        <v>0</v>
      </c>
      <c r="CY113" s="52">
        <f t="shared" si="188"/>
        <v>0</v>
      </c>
      <c r="CZ113" s="52">
        <f t="shared" si="188"/>
        <v>0</v>
      </c>
      <c r="DA113" s="52">
        <f t="shared" si="188"/>
        <v>0</v>
      </c>
      <c r="DB113" s="52">
        <f t="shared" si="188"/>
        <v>0</v>
      </c>
      <c r="DC113" s="52">
        <f t="shared" si="188"/>
        <v>0</v>
      </c>
      <c r="DD113" s="52">
        <f t="shared" si="188"/>
        <v>0</v>
      </c>
      <c r="DE113" s="52">
        <f t="shared" si="188"/>
        <v>0</v>
      </c>
      <c r="DF113" s="52">
        <f t="shared" si="188"/>
        <v>0</v>
      </c>
      <c r="DG113" s="52">
        <f t="shared" si="188"/>
        <v>0</v>
      </c>
      <c r="DH113" s="52">
        <f t="shared" si="188"/>
        <v>0</v>
      </c>
      <c r="DI113" s="52">
        <f t="shared" si="188"/>
        <v>0</v>
      </c>
      <c r="DJ113" s="52">
        <f t="shared" si="188"/>
        <v>0</v>
      </c>
      <c r="DK113" s="52">
        <f t="shared" si="188"/>
        <v>0</v>
      </c>
      <c r="DL113" s="52">
        <f t="shared" si="188"/>
        <v>0</v>
      </c>
      <c r="DM113" s="52">
        <f t="shared" si="188"/>
        <v>0</v>
      </c>
      <c r="DN113" s="52">
        <f t="shared" si="188"/>
        <v>0</v>
      </c>
      <c r="DO113" s="52">
        <f t="shared" si="188"/>
        <v>0</v>
      </c>
      <c r="DP113" s="52">
        <f t="shared" si="188"/>
        <v>0</v>
      </c>
    </row>
    <row r="114" spans="1:120" x14ac:dyDescent="0.25">
      <c r="A114" s="52" t="str">
        <f t="shared" si="138"/>
        <v>16_RUS</v>
      </c>
      <c r="B114" s="52" t="str">
        <f t="shared" si="138"/>
        <v>16_2_industrial_waste</v>
      </c>
      <c r="C114" s="52" t="str">
        <f t="shared" si="138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39"/>
        <v>16_RUS</v>
      </c>
      <c r="BL114" s="52" t="str">
        <f t="shared" si="140"/>
        <v>d_ind_cem_ccs_16_2_industrial_waste</v>
      </c>
      <c r="BM114" s="52"/>
      <c r="BN114" s="52"/>
      <c r="BO114" s="52">
        <f t="shared" ref="BO114:CV114" si="189">BO$50*BO39</f>
        <v>0</v>
      </c>
      <c r="BP114" s="52">
        <f t="shared" si="189"/>
        <v>0</v>
      </c>
      <c r="BQ114" s="52">
        <f t="shared" si="189"/>
        <v>0</v>
      </c>
      <c r="BR114" s="52">
        <f t="shared" si="189"/>
        <v>0</v>
      </c>
      <c r="BS114" s="52">
        <f t="shared" si="189"/>
        <v>0</v>
      </c>
      <c r="BT114" s="52">
        <f t="shared" si="189"/>
        <v>0</v>
      </c>
      <c r="BU114" s="52">
        <f t="shared" si="189"/>
        <v>0</v>
      </c>
      <c r="BV114" s="52">
        <f t="shared" si="189"/>
        <v>0</v>
      </c>
      <c r="BW114" s="52">
        <f t="shared" si="189"/>
        <v>0</v>
      </c>
      <c r="BX114" s="52">
        <f t="shared" si="189"/>
        <v>0</v>
      </c>
      <c r="BY114" s="52">
        <f t="shared" si="189"/>
        <v>0</v>
      </c>
      <c r="BZ114" s="52">
        <f t="shared" si="189"/>
        <v>0</v>
      </c>
      <c r="CA114" s="52">
        <f t="shared" si="189"/>
        <v>0</v>
      </c>
      <c r="CB114" s="52">
        <f t="shared" si="189"/>
        <v>0</v>
      </c>
      <c r="CC114" s="52">
        <f t="shared" si="189"/>
        <v>0</v>
      </c>
      <c r="CD114" s="52">
        <f t="shared" si="189"/>
        <v>0</v>
      </c>
      <c r="CE114" s="52">
        <f t="shared" si="189"/>
        <v>0</v>
      </c>
      <c r="CF114" s="52">
        <f t="shared" si="189"/>
        <v>0</v>
      </c>
      <c r="CG114" s="52">
        <f t="shared" si="189"/>
        <v>0</v>
      </c>
      <c r="CH114" s="52">
        <f t="shared" si="189"/>
        <v>0</v>
      </c>
      <c r="CI114" s="52">
        <f t="shared" si="189"/>
        <v>0</v>
      </c>
      <c r="CJ114" s="52">
        <f t="shared" si="189"/>
        <v>0</v>
      </c>
      <c r="CK114" s="52">
        <f t="shared" si="189"/>
        <v>0</v>
      </c>
      <c r="CL114" s="52">
        <f t="shared" si="189"/>
        <v>0</v>
      </c>
      <c r="CM114" s="52">
        <f t="shared" si="189"/>
        <v>0</v>
      </c>
      <c r="CN114" s="52">
        <f t="shared" si="189"/>
        <v>0</v>
      </c>
      <c r="CO114" s="52">
        <f t="shared" si="189"/>
        <v>0</v>
      </c>
      <c r="CP114" s="52">
        <f t="shared" si="189"/>
        <v>0</v>
      </c>
      <c r="CQ114" s="52">
        <f t="shared" si="189"/>
        <v>0</v>
      </c>
      <c r="CR114" s="52">
        <f t="shared" si="189"/>
        <v>0</v>
      </c>
      <c r="CS114" s="52">
        <f t="shared" si="189"/>
        <v>0</v>
      </c>
      <c r="CT114" s="52">
        <f t="shared" si="189"/>
        <v>0</v>
      </c>
      <c r="CU114" s="52">
        <f t="shared" si="189"/>
        <v>0</v>
      </c>
      <c r="CV114" s="52">
        <f t="shared" si="189"/>
        <v>0</v>
      </c>
      <c r="CW114" s="52">
        <f t="shared" ref="CW114:DP114" si="190">CW$50*CW39</f>
        <v>0</v>
      </c>
      <c r="CX114" s="52">
        <f t="shared" si="190"/>
        <v>0</v>
      </c>
      <c r="CY114" s="52">
        <f t="shared" si="190"/>
        <v>0</v>
      </c>
      <c r="CZ114" s="52">
        <f t="shared" si="190"/>
        <v>0</v>
      </c>
      <c r="DA114" s="52">
        <f t="shared" si="190"/>
        <v>0</v>
      </c>
      <c r="DB114" s="52">
        <f t="shared" si="190"/>
        <v>0</v>
      </c>
      <c r="DC114" s="52">
        <f t="shared" si="190"/>
        <v>0</v>
      </c>
      <c r="DD114" s="52">
        <f t="shared" si="190"/>
        <v>0</v>
      </c>
      <c r="DE114" s="52">
        <f t="shared" si="190"/>
        <v>0</v>
      </c>
      <c r="DF114" s="52">
        <f t="shared" si="190"/>
        <v>0</v>
      </c>
      <c r="DG114" s="52">
        <f t="shared" si="190"/>
        <v>0</v>
      </c>
      <c r="DH114" s="52">
        <f t="shared" si="190"/>
        <v>0</v>
      </c>
      <c r="DI114" s="52">
        <f t="shared" si="190"/>
        <v>0</v>
      </c>
      <c r="DJ114" s="52">
        <f t="shared" si="190"/>
        <v>0</v>
      </c>
      <c r="DK114" s="52">
        <f t="shared" si="190"/>
        <v>0</v>
      </c>
      <c r="DL114" s="52">
        <f t="shared" si="190"/>
        <v>0</v>
      </c>
      <c r="DM114" s="52">
        <f t="shared" si="190"/>
        <v>0</v>
      </c>
      <c r="DN114" s="52">
        <f t="shared" si="190"/>
        <v>0</v>
      </c>
      <c r="DO114" s="52">
        <f t="shared" si="190"/>
        <v>0</v>
      </c>
      <c r="DP114" s="52">
        <f t="shared" si="190"/>
        <v>0</v>
      </c>
    </row>
    <row r="115" spans="1:120" x14ac:dyDescent="0.25">
      <c r="A115" s="52" t="str">
        <f t="shared" si="138"/>
        <v>16_RUS</v>
      </c>
      <c r="B115" s="52" t="str">
        <f t="shared" si="138"/>
        <v>16_3_municipal_solid_waste_renewable</v>
      </c>
      <c r="C115" s="52" t="str">
        <f t="shared" si="138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39"/>
        <v>16_RUS</v>
      </c>
      <c r="BL115" s="52" t="str">
        <f t="shared" si="140"/>
        <v>d_ind_cem_ccs_16_3_msw_ren</v>
      </c>
      <c r="BM115" s="52"/>
      <c r="BN115" s="52"/>
      <c r="BO115" s="52">
        <f t="shared" ref="BO115:CV115" si="191">BO$50*BO40</f>
        <v>0</v>
      </c>
      <c r="BP115" s="52">
        <f t="shared" si="191"/>
        <v>0</v>
      </c>
      <c r="BQ115" s="52">
        <f t="shared" si="191"/>
        <v>0</v>
      </c>
      <c r="BR115" s="52">
        <f t="shared" si="191"/>
        <v>0</v>
      </c>
      <c r="BS115" s="52">
        <f t="shared" si="191"/>
        <v>0</v>
      </c>
      <c r="BT115" s="52">
        <f t="shared" si="191"/>
        <v>0</v>
      </c>
      <c r="BU115" s="52">
        <f t="shared" si="191"/>
        <v>0</v>
      </c>
      <c r="BV115" s="52">
        <f t="shared" si="191"/>
        <v>0</v>
      </c>
      <c r="BW115" s="52">
        <f t="shared" si="191"/>
        <v>0</v>
      </c>
      <c r="BX115" s="52">
        <f t="shared" si="191"/>
        <v>0</v>
      </c>
      <c r="BY115" s="52">
        <f t="shared" si="191"/>
        <v>0</v>
      </c>
      <c r="BZ115" s="52">
        <f t="shared" si="191"/>
        <v>0</v>
      </c>
      <c r="CA115" s="52">
        <f t="shared" si="191"/>
        <v>0</v>
      </c>
      <c r="CB115" s="52">
        <f t="shared" si="191"/>
        <v>0</v>
      </c>
      <c r="CC115" s="52">
        <f t="shared" si="191"/>
        <v>0</v>
      </c>
      <c r="CD115" s="52">
        <f t="shared" si="191"/>
        <v>0</v>
      </c>
      <c r="CE115" s="52">
        <f t="shared" si="191"/>
        <v>0</v>
      </c>
      <c r="CF115" s="52">
        <f t="shared" si="191"/>
        <v>0</v>
      </c>
      <c r="CG115" s="52">
        <f t="shared" si="191"/>
        <v>0</v>
      </c>
      <c r="CH115" s="52">
        <f t="shared" si="191"/>
        <v>0</v>
      </c>
      <c r="CI115" s="52">
        <f t="shared" si="191"/>
        <v>0</v>
      </c>
      <c r="CJ115" s="52">
        <f t="shared" si="191"/>
        <v>0</v>
      </c>
      <c r="CK115" s="52">
        <f t="shared" si="191"/>
        <v>0</v>
      </c>
      <c r="CL115" s="52">
        <f t="shared" si="191"/>
        <v>0</v>
      </c>
      <c r="CM115" s="52">
        <f t="shared" si="191"/>
        <v>0</v>
      </c>
      <c r="CN115" s="52">
        <f t="shared" si="191"/>
        <v>0</v>
      </c>
      <c r="CO115" s="52">
        <f t="shared" si="191"/>
        <v>0</v>
      </c>
      <c r="CP115" s="52">
        <f t="shared" si="191"/>
        <v>0</v>
      </c>
      <c r="CQ115" s="52">
        <f t="shared" si="191"/>
        <v>0</v>
      </c>
      <c r="CR115" s="52">
        <f t="shared" si="191"/>
        <v>0</v>
      </c>
      <c r="CS115" s="52">
        <f t="shared" si="191"/>
        <v>0</v>
      </c>
      <c r="CT115" s="52">
        <f t="shared" si="191"/>
        <v>0</v>
      </c>
      <c r="CU115" s="52">
        <f t="shared" si="191"/>
        <v>0</v>
      </c>
      <c r="CV115" s="52">
        <f t="shared" si="191"/>
        <v>0</v>
      </c>
      <c r="CW115" s="52">
        <f t="shared" ref="CW115:DP115" si="192">CW$50*CW40</f>
        <v>0</v>
      </c>
      <c r="CX115" s="52">
        <f t="shared" si="192"/>
        <v>0</v>
      </c>
      <c r="CY115" s="52">
        <f t="shared" si="192"/>
        <v>0</v>
      </c>
      <c r="CZ115" s="52">
        <f t="shared" si="192"/>
        <v>0</v>
      </c>
      <c r="DA115" s="52">
        <f t="shared" si="192"/>
        <v>0</v>
      </c>
      <c r="DB115" s="52">
        <f t="shared" si="192"/>
        <v>0</v>
      </c>
      <c r="DC115" s="52">
        <f t="shared" si="192"/>
        <v>0</v>
      </c>
      <c r="DD115" s="52">
        <f t="shared" si="192"/>
        <v>0</v>
      </c>
      <c r="DE115" s="52">
        <f t="shared" si="192"/>
        <v>0</v>
      </c>
      <c r="DF115" s="52">
        <f t="shared" si="192"/>
        <v>0</v>
      </c>
      <c r="DG115" s="52">
        <f t="shared" si="192"/>
        <v>0</v>
      </c>
      <c r="DH115" s="52">
        <f t="shared" si="192"/>
        <v>0</v>
      </c>
      <c r="DI115" s="52">
        <f t="shared" si="192"/>
        <v>0</v>
      </c>
      <c r="DJ115" s="52">
        <f t="shared" si="192"/>
        <v>0</v>
      </c>
      <c r="DK115" s="52">
        <f t="shared" si="192"/>
        <v>0</v>
      </c>
      <c r="DL115" s="52">
        <f t="shared" si="192"/>
        <v>0</v>
      </c>
      <c r="DM115" s="52">
        <f t="shared" si="192"/>
        <v>0</v>
      </c>
      <c r="DN115" s="52">
        <f t="shared" si="192"/>
        <v>0</v>
      </c>
      <c r="DO115" s="52">
        <f t="shared" si="192"/>
        <v>0</v>
      </c>
      <c r="DP115" s="52">
        <f t="shared" si="192"/>
        <v>0</v>
      </c>
    </row>
    <row r="116" spans="1:120" x14ac:dyDescent="0.25">
      <c r="A116" s="52" t="str">
        <f t="shared" si="138"/>
        <v>16_RUS</v>
      </c>
      <c r="B116" s="52" t="str">
        <f t="shared" si="138"/>
        <v>16_4_municipal_solid_waste_nonrenewable</v>
      </c>
      <c r="C116" s="52" t="str">
        <f t="shared" si="138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39"/>
        <v>16_RUS</v>
      </c>
      <c r="BL116" s="52" t="str">
        <f t="shared" si="140"/>
        <v>d_ind_cem_ccs_16_4_msw_nonr</v>
      </c>
      <c r="BM116" s="52"/>
      <c r="BN116" s="52"/>
      <c r="BO116" s="52">
        <f t="shared" ref="BO116:CV116" si="193">BO$50*BO41</f>
        <v>0</v>
      </c>
      <c r="BP116" s="52">
        <f t="shared" si="193"/>
        <v>0</v>
      </c>
      <c r="BQ116" s="52">
        <f t="shared" si="193"/>
        <v>0</v>
      </c>
      <c r="BR116" s="52">
        <f t="shared" si="193"/>
        <v>0</v>
      </c>
      <c r="BS116" s="52">
        <f t="shared" si="193"/>
        <v>0</v>
      </c>
      <c r="BT116" s="52">
        <f t="shared" si="193"/>
        <v>0</v>
      </c>
      <c r="BU116" s="52">
        <f t="shared" si="193"/>
        <v>0</v>
      </c>
      <c r="BV116" s="52">
        <f t="shared" si="193"/>
        <v>0</v>
      </c>
      <c r="BW116" s="52">
        <f t="shared" si="193"/>
        <v>0</v>
      </c>
      <c r="BX116" s="52">
        <f t="shared" si="193"/>
        <v>0</v>
      </c>
      <c r="BY116" s="52">
        <f t="shared" si="193"/>
        <v>0</v>
      </c>
      <c r="BZ116" s="52">
        <f t="shared" si="193"/>
        <v>0</v>
      </c>
      <c r="CA116" s="52">
        <f t="shared" si="193"/>
        <v>0</v>
      </c>
      <c r="CB116" s="52">
        <f t="shared" si="193"/>
        <v>0</v>
      </c>
      <c r="CC116" s="52">
        <f t="shared" si="193"/>
        <v>0</v>
      </c>
      <c r="CD116" s="52">
        <f t="shared" si="193"/>
        <v>0</v>
      </c>
      <c r="CE116" s="52">
        <f t="shared" si="193"/>
        <v>0</v>
      </c>
      <c r="CF116" s="52">
        <f t="shared" si="193"/>
        <v>0</v>
      </c>
      <c r="CG116" s="52">
        <f t="shared" si="193"/>
        <v>0</v>
      </c>
      <c r="CH116" s="52">
        <f t="shared" si="193"/>
        <v>0</v>
      </c>
      <c r="CI116" s="52">
        <f t="shared" si="193"/>
        <v>0</v>
      </c>
      <c r="CJ116" s="52">
        <f t="shared" si="193"/>
        <v>0</v>
      </c>
      <c r="CK116" s="52">
        <f t="shared" si="193"/>
        <v>0</v>
      </c>
      <c r="CL116" s="52">
        <f t="shared" si="193"/>
        <v>0</v>
      </c>
      <c r="CM116" s="52">
        <f t="shared" si="193"/>
        <v>0</v>
      </c>
      <c r="CN116" s="52">
        <f t="shared" si="193"/>
        <v>0</v>
      </c>
      <c r="CO116" s="52">
        <f t="shared" si="193"/>
        <v>0</v>
      </c>
      <c r="CP116" s="52">
        <f t="shared" si="193"/>
        <v>0</v>
      </c>
      <c r="CQ116" s="52">
        <f t="shared" si="193"/>
        <v>0</v>
      </c>
      <c r="CR116" s="52">
        <f t="shared" si="193"/>
        <v>0</v>
      </c>
      <c r="CS116" s="52">
        <f t="shared" si="193"/>
        <v>0</v>
      </c>
      <c r="CT116" s="52">
        <f t="shared" si="193"/>
        <v>0</v>
      </c>
      <c r="CU116" s="52">
        <f t="shared" si="193"/>
        <v>0</v>
      </c>
      <c r="CV116" s="52">
        <f t="shared" si="193"/>
        <v>0</v>
      </c>
      <c r="CW116" s="52">
        <f t="shared" ref="CW116:DP116" si="194">CW$50*CW41</f>
        <v>0</v>
      </c>
      <c r="CX116" s="52">
        <f t="shared" si="194"/>
        <v>0</v>
      </c>
      <c r="CY116" s="52">
        <f t="shared" si="194"/>
        <v>0</v>
      </c>
      <c r="CZ116" s="52">
        <f t="shared" si="194"/>
        <v>0</v>
      </c>
      <c r="DA116" s="52">
        <f t="shared" si="194"/>
        <v>0</v>
      </c>
      <c r="DB116" s="52">
        <f t="shared" si="194"/>
        <v>0</v>
      </c>
      <c r="DC116" s="52">
        <f t="shared" si="194"/>
        <v>0</v>
      </c>
      <c r="DD116" s="52">
        <f t="shared" si="194"/>
        <v>0</v>
      </c>
      <c r="DE116" s="52">
        <f t="shared" si="194"/>
        <v>0</v>
      </c>
      <c r="DF116" s="52">
        <f t="shared" si="194"/>
        <v>0</v>
      </c>
      <c r="DG116" s="52">
        <f t="shared" si="194"/>
        <v>0</v>
      </c>
      <c r="DH116" s="52">
        <f t="shared" si="194"/>
        <v>0</v>
      </c>
      <c r="DI116" s="52">
        <f t="shared" si="194"/>
        <v>0</v>
      </c>
      <c r="DJ116" s="52">
        <f t="shared" si="194"/>
        <v>0</v>
      </c>
      <c r="DK116" s="52">
        <f t="shared" si="194"/>
        <v>0</v>
      </c>
      <c r="DL116" s="52">
        <f t="shared" si="194"/>
        <v>0</v>
      </c>
      <c r="DM116" s="52">
        <f t="shared" si="194"/>
        <v>0</v>
      </c>
      <c r="DN116" s="52">
        <f t="shared" si="194"/>
        <v>0</v>
      </c>
      <c r="DO116" s="52">
        <f t="shared" si="194"/>
        <v>0</v>
      </c>
      <c r="DP116" s="52">
        <f t="shared" si="194"/>
        <v>0</v>
      </c>
    </row>
    <row r="117" spans="1:120" x14ac:dyDescent="0.25">
      <c r="A117" s="52" t="str">
        <f t="shared" si="138"/>
        <v>16_RUS</v>
      </c>
      <c r="B117" s="52" t="str">
        <f t="shared" si="138"/>
        <v>16_5_biogasoline</v>
      </c>
      <c r="C117" s="52" t="str">
        <f t="shared" si="138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39"/>
        <v>16_RUS</v>
      </c>
      <c r="BL117" s="52" t="str">
        <f t="shared" si="140"/>
        <v>d_ind_cem_ccs_16_5_biogasoline</v>
      </c>
      <c r="BM117" s="52"/>
      <c r="BN117" s="52"/>
      <c r="BO117" s="52">
        <f t="shared" ref="BO117:CV117" si="195">BO$50*BO42</f>
        <v>0</v>
      </c>
      <c r="BP117" s="52">
        <f t="shared" si="195"/>
        <v>0</v>
      </c>
      <c r="BQ117" s="52">
        <f t="shared" si="195"/>
        <v>0</v>
      </c>
      <c r="BR117" s="52">
        <f t="shared" si="195"/>
        <v>0</v>
      </c>
      <c r="BS117" s="52">
        <f t="shared" si="195"/>
        <v>0</v>
      </c>
      <c r="BT117" s="52">
        <f t="shared" si="195"/>
        <v>0</v>
      </c>
      <c r="BU117" s="52">
        <f t="shared" si="195"/>
        <v>0</v>
      </c>
      <c r="BV117" s="52">
        <f t="shared" si="195"/>
        <v>0</v>
      </c>
      <c r="BW117" s="52">
        <f t="shared" si="195"/>
        <v>0</v>
      </c>
      <c r="BX117" s="52">
        <f t="shared" si="195"/>
        <v>0</v>
      </c>
      <c r="BY117" s="52">
        <f t="shared" si="195"/>
        <v>0</v>
      </c>
      <c r="BZ117" s="52">
        <f t="shared" si="195"/>
        <v>0</v>
      </c>
      <c r="CA117" s="52">
        <f t="shared" si="195"/>
        <v>0</v>
      </c>
      <c r="CB117" s="52">
        <f t="shared" si="195"/>
        <v>0</v>
      </c>
      <c r="CC117" s="52">
        <f t="shared" si="195"/>
        <v>0</v>
      </c>
      <c r="CD117" s="52">
        <f t="shared" si="195"/>
        <v>0</v>
      </c>
      <c r="CE117" s="52">
        <f t="shared" si="195"/>
        <v>0</v>
      </c>
      <c r="CF117" s="52">
        <f t="shared" si="195"/>
        <v>0</v>
      </c>
      <c r="CG117" s="52">
        <f t="shared" si="195"/>
        <v>0</v>
      </c>
      <c r="CH117" s="52">
        <f t="shared" si="195"/>
        <v>0</v>
      </c>
      <c r="CI117" s="52">
        <f t="shared" si="195"/>
        <v>0</v>
      </c>
      <c r="CJ117" s="52">
        <f t="shared" si="195"/>
        <v>0</v>
      </c>
      <c r="CK117" s="52">
        <f t="shared" si="195"/>
        <v>0</v>
      </c>
      <c r="CL117" s="52">
        <f t="shared" si="195"/>
        <v>0</v>
      </c>
      <c r="CM117" s="52">
        <f t="shared" si="195"/>
        <v>0</v>
      </c>
      <c r="CN117" s="52">
        <f t="shared" si="195"/>
        <v>0</v>
      </c>
      <c r="CO117" s="52">
        <f t="shared" si="195"/>
        <v>0</v>
      </c>
      <c r="CP117" s="52">
        <f t="shared" si="195"/>
        <v>0</v>
      </c>
      <c r="CQ117" s="52">
        <f t="shared" si="195"/>
        <v>0</v>
      </c>
      <c r="CR117" s="52">
        <f t="shared" si="195"/>
        <v>0</v>
      </c>
      <c r="CS117" s="52">
        <f t="shared" si="195"/>
        <v>0</v>
      </c>
      <c r="CT117" s="52">
        <f t="shared" si="195"/>
        <v>0</v>
      </c>
      <c r="CU117" s="52">
        <f t="shared" si="195"/>
        <v>0</v>
      </c>
      <c r="CV117" s="52">
        <f t="shared" si="195"/>
        <v>0</v>
      </c>
      <c r="CW117" s="52">
        <f t="shared" ref="CW117:DP117" si="196">CW$50*CW42</f>
        <v>0</v>
      </c>
      <c r="CX117" s="52">
        <f t="shared" si="196"/>
        <v>0</v>
      </c>
      <c r="CY117" s="52">
        <f t="shared" si="196"/>
        <v>0</v>
      </c>
      <c r="CZ117" s="52">
        <f t="shared" si="196"/>
        <v>0</v>
      </c>
      <c r="DA117" s="52">
        <f t="shared" si="196"/>
        <v>0</v>
      </c>
      <c r="DB117" s="52">
        <f t="shared" si="196"/>
        <v>0</v>
      </c>
      <c r="DC117" s="52">
        <f t="shared" si="196"/>
        <v>0</v>
      </c>
      <c r="DD117" s="52">
        <f t="shared" si="196"/>
        <v>0</v>
      </c>
      <c r="DE117" s="52">
        <f t="shared" si="196"/>
        <v>0</v>
      </c>
      <c r="DF117" s="52">
        <f t="shared" si="196"/>
        <v>0</v>
      </c>
      <c r="DG117" s="52">
        <f t="shared" si="196"/>
        <v>0</v>
      </c>
      <c r="DH117" s="52">
        <f t="shared" si="196"/>
        <v>0</v>
      </c>
      <c r="DI117" s="52">
        <f t="shared" si="196"/>
        <v>0</v>
      </c>
      <c r="DJ117" s="52">
        <f t="shared" si="196"/>
        <v>0</v>
      </c>
      <c r="DK117" s="52">
        <f t="shared" si="196"/>
        <v>0</v>
      </c>
      <c r="DL117" s="52">
        <f t="shared" si="196"/>
        <v>0</v>
      </c>
      <c r="DM117" s="52">
        <f t="shared" si="196"/>
        <v>0</v>
      </c>
      <c r="DN117" s="52">
        <f t="shared" si="196"/>
        <v>0</v>
      </c>
      <c r="DO117" s="52">
        <f t="shared" si="196"/>
        <v>0</v>
      </c>
      <c r="DP117" s="52">
        <f t="shared" si="196"/>
        <v>0</v>
      </c>
    </row>
    <row r="118" spans="1:120" x14ac:dyDescent="0.25">
      <c r="A118" s="52" t="str">
        <f t="shared" si="138"/>
        <v>16_RUS</v>
      </c>
      <c r="B118" s="52" t="str">
        <f t="shared" si="138"/>
        <v>16_6_biodiesel</v>
      </c>
      <c r="C118" s="52" t="str">
        <f t="shared" si="138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39"/>
        <v>16_RUS</v>
      </c>
      <c r="BL118" s="52" t="str">
        <f t="shared" si="140"/>
        <v>d_ind_cem_ccs_16_6_biodiesel</v>
      </c>
      <c r="BM118" s="52"/>
      <c r="BN118" s="52"/>
      <c r="BO118" s="52">
        <f t="shared" ref="BO118:CV118" si="197">BO$50*BO43</f>
        <v>0</v>
      </c>
      <c r="BP118" s="52">
        <f t="shared" si="197"/>
        <v>0</v>
      </c>
      <c r="BQ118" s="52">
        <f t="shared" si="197"/>
        <v>0</v>
      </c>
      <c r="BR118" s="52">
        <f t="shared" si="197"/>
        <v>0</v>
      </c>
      <c r="BS118" s="52">
        <f t="shared" si="197"/>
        <v>0</v>
      </c>
      <c r="BT118" s="52">
        <f t="shared" si="197"/>
        <v>0</v>
      </c>
      <c r="BU118" s="52">
        <f t="shared" si="197"/>
        <v>0</v>
      </c>
      <c r="BV118" s="52">
        <f t="shared" si="197"/>
        <v>0</v>
      </c>
      <c r="BW118" s="52">
        <f t="shared" si="197"/>
        <v>0</v>
      </c>
      <c r="BX118" s="52">
        <f t="shared" si="197"/>
        <v>0</v>
      </c>
      <c r="BY118" s="52">
        <f t="shared" si="197"/>
        <v>0</v>
      </c>
      <c r="BZ118" s="52">
        <f t="shared" si="197"/>
        <v>0</v>
      </c>
      <c r="CA118" s="52">
        <f t="shared" si="197"/>
        <v>0</v>
      </c>
      <c r="CB118" s="52">
        <f t="shared" si="197"/>
        <v>0</v>
      </c>
      <c r="CC118" s="52">
        <f t="shared" si="197"/>
        <v>0</v>
      </c>
      <c r="CD118" s="52">
        <f t="shared" si="197"/>
        <v>0</v>
      </c>
      <c r="CE118" s="52">
        <f t="shared" si="197"/>
        <v>0</v>
      </c>
      <c r="CF118" s="52">
        <f t="shared" si="197"/>
        <v>0</v>
      </c>
      <c r="CG118" s="52">
        <f t="shared" si="197"/>
        <v>0</v>
      </c>
      <c r="CH118" s="52">
        <f t="shared" si="197"/>
        <v>0</v>
      </c>
      <c r="CI118" s="52">
        <f t="shared" si="197"/>
        <v>0</v>
      </c>
      <c r="CJ118" s="52">
        <f t="shared" si="197"/>
        <v>0</v>
      </c>
      <c r="CK118" s="52">
        <f t="shared" si="197"/>
        <v>0</v>
      </c>
      <c r="CL118" s="52">
        <f t="shared" si="197"/>
        <v>0</v>
      </c>
      <c r="CM118" s="52">
        <f t="shared" si="197"/>
        <v>0</v>
      </c>
      <c r="CN118" s="52">
        <f t="shared" si="197"/>
        <v>0</v>
      </c>
      <c r="CO118" s="52">
        <f t="shared" si="197"/>
        <v>0</v>
      </c>
      <c r="CP118" s="52">
        <f t="shared" si="197"/>
        <v>0</v>
      </c>
      <c r="CQ118" s="52">
        <f t="shared" si="197"/>
        <v>0</v>
      </c>
      <c r="CR118" s="52">
        <f t="shared" si="197"/>
        <v>0</v>
      </c>
      <c r="CS118" s="52">
        <f t="shared" si="197"/>
        <v>0</v>
      </c>
      <c r="CT118" s="52">
        <f t="shared" si="197"/>
        <v>0</v>
      </c>
      <c r="CU118" s="52">
        <f t="shared" si="197"/>
        <v>0</v>
      </c>
      <c r="CV118" s="52">
        <f t="shared" si="197"/>
        <v>0</v>
      </c>
      <c r="CW118" s="52">
        <f t="shared" ref="CW118:DP118" si="198">CW$50*CW43</f>
        <v>0</v>
      </c>
      <c r="CX118" s="52">
        <f t="shared" si="198"/>
        <v>0</v>
      </c>
      <c r="CY118" s="52">
        <f t="shared" si="198"/>
        <v>0</v>
      </c>
      <c r="CZ118" s="52">
        <f t="shared" si="198"/>
        <v>0</v>
      </c>
      <c r="DA118" s="52">
        <f t="shared" si="198"/>
        <v>0</v>
      </c>
      <c r="DB118" s="52">
        <f t="shared" si="198"/>
        <v>0</v>
      </c>
      <c r="DC118" s="52">
        <f t="shared" si="198"/>
        <v>0</v>
      </c>
      <c r="DD118" s="52">
        <f t="shared" si="198"/>
        <v>0</v>
      </c>
      <c r="DE118" s="52">
        <f t="shared" si="198"/>
        <v>0</v>
      </c>
      <c r="DF118" s="52">
        <f t="shared" si="198"/>
        <v>0</v>
      </c>
      <c r="DG118" s="52">
        <f t="shared" si="198"/>
        <v>0</v>
      </c>
      <c r="DH118" s="52">
        <f t="shared" si="198"/>
        <v>0</v>
      </c>
      <c r="DI118" s="52">
        <f t="shared" si="198"/>
        <v>0</v>
      </c>
      <c r="DJ118" s="52">
        <f t="shared" si="198"/>
        <v>0</v>
      </c>
      <c r="DK118" s="52">
        <f t="shared" si="198"/>
        <v>0</v>
      </c>
      <c r="DL118" s="52">
        <f t="shared" si="198"/>
        <v>0</v>
      </c>
      <c r="DM118" s="52">
        <f t="shared" si="198"/>
        <v>0</v>
      </c>
      <c r="DN118" s="52">
        <f t="shared" si="198"/>
        <v>0</v>
      </c>
      <c r="DO118" s="52">
        <f t="shared" si="198"/>
        <v>0</v>
      </c>
      <c r="DP118" s="52">
        <f t="shared" si="198"/>
        <v>0</v>
      </c>
    </row>
    <row r="119" spans="1:120" x14ac:dyDescent="0.25">
      <c r="A119" s="52" t="str">
        <f t="shared" si="138"/>
        <v>16_RUS</v>
      </c>
      <c r="B119" s="52" t="str">
        <f t="shared" si="138"/>
        <v>16_8_other_liquid_biofuels</v>
      </c>
      <c r="C119" s="52" t="str">
        <f t="shared" si="138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39"/>
        <v>16_RUS</v>
      </c>
      <c r="BL119" s="52" t="str">
        <f t="shared" si="140"/>
        <v>d_ind_cem_ccs_16_8_oth_liquid_biofuel</v>
      </c>
      <c r="BM119" s="52"/>
      <c r="BN119" s="52"/>
      <c r="BO119" s="52">
        <f t="shared" ref="BO119:CV119" si="199">BO$50*BO44</f>
        <v>0</v>
      </c>
      <c r="BP119" s="52">
        <f t="shared" si="199"/>
        <v>0</v>
      </c>
      <c r="BQ119" s="52">
        <f t="shared" si="199"/>
        <v>0</v>
      </c>
      <c r="BR119" s="52">
        <f t="shared" si="199"/>
        <v>0</v>
      </c>
      <c r="BS119" s="52">
        <f t="shared" si="199"/>
        <v>0</v>
      </c>
      <c r="BT119" s="52">
        <f t="shared" si="199"/>
        <v>0</v>
      </c>
      <c r="BU119" s="52">
        <f t="shared" si="199"/>
        <v>0</v>
      </c>
      <c r="BV119" s="52">
        <f t="shared" si="199"/>
        <v>0</v>
      </c>
      <c r="BW119" s="52">
        <f t="shared" si="199"/>
        <v>0</v>
      </c>
      <c r="BX119" s="52">
        <f t="shared" si="199"/>
        <v>0</v>
      </c>
      <c r="BY119" s="52">
        <f t="shared" si="199"/>
        <v>0</v>
      </c>
      <c r="BZ119" s="52">
        <f t="shared" si="199"/>
        <v>0</v>
      </c>
      <c r="CA119" s="52">
        <f t="shared" si="199"/>
        <v>0</v>
      </c>
      <c r="CB119" s="52">
        <f t="shared" si="199"/>
        <v>0</v>
      </c>
      <c r="CC119" s="52">
        <f t="shared" si="199"/>
        <v>0</v>
      </c>
      <c r="CD119" s="52">
        <f t="shared" si="199"/>
        <v>0</v>
      </c>
      <c r="CE119" s="52">
        <f t="shared" si="199"/>
        <v>0</v>
      </c>
      <c r="CF119" s="52">
        <f t="shared" si="199"/>
        <v>0</v>
      </c>
      <c r="CG119" s="52">
        <f t="shared" si="199"/>
        <v>0</v>
      </c>
      <c r="CH119" s="52">
        <f t="shared" si="199"/>
        <v>0</v>
      </c>
      <c r="CI119" s="52">
        <f t="shared" si="199"/>
        <v>0</v>
      </c>
      <c r="CJ119" s="52">
        <f t="shared" si="199"/>
        <v>0</v>
      </c>
      <c r="CK119" s="52">
        <f t="shared" si="199"/>
        <v>0</v>
      </c>
      <c r="CL119" s="52">
        <f t="shared" si="199"/>
        <v>0</v>
      </c>
      <c r="CM119" s="52">
        <f t="shared" si="199"/>
        <v>0</v>
      </c>
      <c r="CN119" s="52">
        <f t="shared" si="199"/>
        <v>0</v>
      </c>
      <c r="CO119" s="52">
        <f t="shared" si="199"/>
        <v>0</v>
      </c>
      <c r="CP119" s="52">
        <f t="shared" si="199"/>
        <v>0</v>
      </c>
      <c r="CQ119" s="52">
        <f t="shared" si="199"/>
        <v>0</v>
      </c>
      <c r="CR119" s="52">
        <f t="shared" si="199"/>
        <v>0</v>
      </c>
      <c r="CS119" s="52">
        <f t="shared" si="199"/>
        <v>0</v>
      </c>
      <c r="CT119" s="52">
        <f t="shared" si="199"/>
        <v>0</v>
      </c>
      <c r="CU119" s="52">
        <f t="shared" si="199"/>
        <v>0</v>
      </c>
      <c r="CV119" s="52">
        <f t="shared" si="199"/>
        <v>0</v>
      </c>
      <c r="CW119" s="52">
        <f t="shared" ref="CW119:DP119" si="200">CW$50*CW44</f>
        <v>0</v>
      </c>
      <c r="CX119" s="52">
        <f t="shared" si="200"/>
        <v>0</v>
      </c>
      <c r="CY119" s="52">
        <f t="shared" si="200"/>
        <v>0</v>
      </c>
      <c r="CZ119" s="52">
        <f t="shared" si="200"/>
        <v>0</v>
      </c>
      <c r="DA119" s="52">
        <f t="shared" si="200"/>
        <v>0</v>
      </c>
      <c r="DB119" s="52">
        <f t="shared" si="200"/>
        <v>0</v>
      </c>
      <c r="DC119" s="52">
        <f t="shared" si="200"/>
        <v>0</v>
      </c>
      <c r="DD119" s="52">
        <f t="shared" si="200"/>
        <v>0</v>
      </c>
      <c r="DE119" s="52">
        <f t="shared" si="200"/>
        <v>0</v>
      </c>
      <c r="DF119" s="52">
        <f t="shared" si="200"/>
        <v>0</v>
      </c>
      <c r="DG119" s="52">
        <f t="shared" si="200"/>
        <v>0</v>
      </c>
      <c r="DH119" s="52">
        <f t="shared" si="200"/>
        <v>0</v>
      </c>
      <c r="DI119" s="52">
        <f t="shared" si="200"/>
        <v>0</v>
      </c>
      <c r="DJ119" s="52">
        <f t="shared" si="200"/>
        <v>0</v>
      </c>
      <c r="DK119" s="52">
        <f t="shared" si="200"/>
        <v>0</v>
      </c>
      <c r="DL119" s="52">
        <f t="shared" si="200"/>
        <v>0</v>
      </c>
      <c r="DM119" s="52">
        <f t="shared" si="200"/>
        <v>0</v>
      </c>
      <c r="DN119" s="52">
        <f t="shared" si="200"/>
        <v>0</v>
      </c>
      <c r="DO119" s="52">
        <f t="shared" si="200"/>
        <v>0</v>
      </c>
      <c r="DP119" s="52">
        <f t="shared" si="200"/>
        <v>0</v>
      </c>
    </row>
    <row r="120" spans="1:120" x14ac:dyDescent="0.25">
      <c r="A120" s="54" t="str">
        <f t="shared" si="138"/>
        <v>16_RUS</v>
      </c>
      <c r="B120" s="54" t="str">
        <f t="shared" si="138"/>
        <v>17_electricity</v>
      </c>
      <c r="C120" s="54" t="str">
        <f t="shared" si="138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39"/>
        <v>16_RUS</v>
      </c>
      <c r="BL120" s="54" t="str">
        <f t="shared" si="140"/>
        <v>d_ind_cem_ccs_17_electricity</v>
      </c>
      <c r="BM120" s="54"/>
      <c r="BN120" s="54"/>
      <c r="BO120" s="58">
        <f t="shared" ref="BO120:BP120" si="201">BO127</f>
        <v>0</v>
      </c>
      <c r="BP120" s="58">
        <f t="shared" si="201"/>
        <v>0</v>
      </c>
      <c r="BQ120" s="54">
        <f t="shared" ref="BQ120:CU120" si="202">BQ127</f>
        <v>0</v>
      </c>
      <c r="BR120" s="54">
        <f t="shared" si="202"/>
        <v>0</v>
      </c>
      <c r="BS120" s="54">
        <f t="shared" si="202"/>
        <v>0</v>
      </c>
      <c r="BT120" s="54">
        <f t="shared" si="202"/>
        <v>0</v>
      </c>
      <c r="BU120" s="54">
        <f t="shared" si="202"/>
        <v>0</v>
      </c>
      <c r="BV120" s="54">
        <f t="shared" si="202"/>
        <v>0</v>
      </c>
      <c r="BW120" s="54">
        <f t="shared" si="202"/>
        <v>0</v>
      </c>
      <c r="BX120" s="54">
        <f t="shared" si="202"/>
        <v>0</v>
      </c>
      <c r="BY120" s="54">
        <f t="shared" si="202"/>
        <v>0</v>
      </c>
      <c r="BZ120" s="54">
        <f t="shared" si="202"/>
        <v>0</v>
      </c>
      <c r="CA120" s="54">
        <f t="shared" si="202"/>
        <v>0</v>
      </c>
      <c r="CB120" s="54">
        <f t="shared" si="202"/>
        <v>0</v>
      </c>
      <c r="CC120" s="54">
        <f t="shared" si="202"/>
        <v>0</v>
      </c>
      <c r="CD120" s="54">
        <f t="shared" si="202"/>
        <v>0</v>
      </c>
      <c r="CE120" s="54">
        <f t="shared" si="202"/>
        <v>0</v>
      </c>
      <c r="CF120" s="54">
        <f t="shared" si="202"/>
        <v>0</v>
      </c>
      <c r="CG120" s="54">
        <f t="shared" si="202"/>
        <v>0</v>
      </c>
      <c r="CH120" s="54">
        <f t="shared" si="202"/>
        <v>0</v>
      </c>
      <c r="CI120" s="54">
        <f t="shared" si="202"/>
        <v>0</v>
      </c>
      <c r="CJ120" s="54">
        <f t="shared" si="202"/>
        <v>0</v>
      </c>
      <c r="CK120" s="54">
        <f t="shared" si="202"/>
        <v>0</v>
      </c>
      <c r="CL120" s="54">
        <f t="shared" si="202"/>
        <v>0</v>
      </c>
      <c r="CM120" s="54">
        <f t="shared" si="202"/>
        <v>0</v>
      </c>
      <c r="CN120" s="54">
        <f t="shared" si="202"/>
        <v>0</v>
      </c>
      <c r="CO120" s="54">
        <f t="shared" si="202"/>
        <v>0</v>
      </c>
      <c r="CP120" s="54">
        <f t="shared" si="202"/>
        <v>0</v>
      </c>
      <c r="CQ120" s="54">
        <f t="shared" si="202"/>
        <v>0</v>
      </c>
      <c r="CR120" s="54">
        <f t="shared" si="202"/>
        <v>0</v>
      </c>
      <c r="CS120" s="54">
        <f t="shared" si="202"/>
        <v>0</v>
      </c>
      <c r="CT120" s="54">
        <f t="shared" si="202"/>
        <v>0</v>
      </c>
      <c r="CU120" s="54">
        <f t="shared" si="202"/>
        <v>0</v>
      </c>
      <c r="CV120" s="58">
        <f t="shared" ref="CV120:DP120" si="203">CV127</f>
        <v>0</v>
      </c>
      <c r="CW120" s="58">
        <f t="shared" si="203"/>
        <v>0</v>
      </c>
      <c r="CX120" s="58">
        <f t="shared" si="203"/>
        <v>0</v>
      </c>
      <c r="CY120" s="58">
        <f t="shared" si="203"/>
        <v>0</v>
      </c>
      <c r="CZ120" s="58">
        <f t="shared" si="203"/>
        <v>0</v>
      </c>
      <c r="DA120" s="58">
        <f t="shared" si="203"/>
        <v>0</v>
      </c>
      <c r="DB120" s="58">
        <f t="shared" si="203"/>
        <v>0</v>
      </c>
      <c r="DC120" s="58">
        <f t="shared" si="203"/>
        <v>0</v>
      </c>
      <c r="DD120" s="58">
        <f t="shared" si="203"/>
        <v>0</v>
      </c>
      <c r="DE120" s="58">
        <f t="shared" si="203"/>
        <v>0</v>
      </c>
      <c r="DF120" s="58">
        <f t="shared" si="203"/>
        <v>0</v>
      </c>
      <c r="DG120" s="58">
        <f t="shared" si="203"/>
        <v>0</v>
      </c>
      <c r="DH120" s="58">
        <f t="shared" si="203"/>
        <v>0</v>
      </c>
      <c r="DI120" s="58">
        <f t="shared" si="203"/>
        <v>0</v>
      </c>
      <c r="DJ120" s="58">
        <f t="shared" si="203"/>
        <v>0</v>
      </c>
      <c r="DK120" s="58">
        <f t="shared" si="203"/>
        <v>0</v>
      </c>
      <c r="DL120" s="58">
        <f t="shared" si="203"/>
        <v>0</v>
      </c>
      <c r="DM120" s="58">
        <f t="shared" si="203"/>
        <v>0</v>
      </c>
      <c r="DN120" s="58">
        <f t="shared" si="203"/>
        <v>0</v>
      </c>
      <c r="DO120" s="58">
        <f t="shared" si="203"/>
        <v>0</v>
      </c>
      <c r="DP120" s="58">
        <f t="shared" si="203"/>
        <v>0</v>
      </c>
    </row>
    <row r="121" spans="1:120" x14ac:dyDescent="0.25">
      <c r="A121" s="52" t="str">
        <f t="shared" si="138"/>
        <v>16_RUS</v>
      </c>
      <c r="B121" s="52" t="str">
        <f t="shared" si="138"/>
        <v>18_heat</v>
      </c>
      <c r="C121" s="52" t="str">
        <f t="shared" si="138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39"/>
        <v>16_RUS</v>
      </c>
      <c r="BL121" s="52" t="str">
        <f t="shared" si="140"/>
        <v>d_ind_cem_ccs_18_heat</v>
      </c>
      <c r="BM121" s="52"/>
      <c r="BN121" s="52"/>
      <c r="BO121" s="52">
        <f t="shared" ref="BO121:CU121" si="204">BO$50*BO46</f>
        <v>0</v>
      </c>
      <c r="BP121" s="52">
        <f t="shared" si="204"/>
        <v>0</v>
      </c>
      <c r="BQ121" s="52">
        <f t="shared" si="204"/>
        <v>0</v>
      </c>
      <c r="BR121" s="52">
        <f t="shared" si="204"/>
        <v>0</v>
      </c>
      <c r="BS121" s="52">
        <f t="shared" si="204"/>
        <v>0</v>
      </c>
      <c r="BT121" s="52">
        <f t="shared" si="204"/>
        <v>0</v>
      </c>
      <c r="BU121" s="52">
        <f t="shared" si="204"/>
        <v>0</v>
      </c>
      <c r="BV121" s="52">
        <f t="shared" si="204"/>
        <v>0</v>
      </c>
      <c r="BW121" s="52">
        <f t="shared" si="204"/>
        <v>0</v>
      </c>
      <c r="BX121" s="52">
        <f t="shared" si="204"/>
        <v>0</v>
      </c>
      <c r="BY121" s="52">
        <f t="shared" si="204"/>
        <v>0</v>
      </c>
      <c r="BZ121" s="52">
        <f t="shared" si="204"/>
        <v>0</v>
      </c>
      <c r="CA121" s="52">
        <f t="shared" si="204"/>
        <v>0</v>
      </c>
      <c r="CB121" s="52">
        <f t="shared" si="204"/>
        <v>0</v>
      </c>
      <c r="CC121" s="52">
        <f t="shared" si="204"/>
        <v>0</v>
      </c>
      <c r="CD121" s="52">
        <f t="shared" si="204"/>
        <v>0</v>
      </c>
      <c r="CE121" s="52">
        <f t="shared" si="204"/>
        <v>0</v>
      </c>
      <c r="CF121" s="52">
        <f t="shared" si="204"/>
        <v>0</v>
      </c>
      <c r="CG121" s="52">
        <f t="shared" si="204"/>
        <v>0</v>
      </c>
      <c r="CH121" s="52">
        <f t="shared" si="204"/>
        <v>0</v>
      </c>
      <c r="CI121" s="52">
        <f t="shared" si="204"/>
        <v>0</v>
      </c>
      <c r="CJ121" s="52">
        <f t="shared" si="204"/>
        <v>0</v>
      </c>
      <c r="CK121" s="52">
        <f t="shared" si="204"/>
        <v>0</v>
      </c>
      <c r="CL121" s="52">
        <f t="shared" si="204"/>
        <v>0</v>
      </c>
      <c r="CM121" s="52">
        <f t="shared" si="204"/>
        <v>0</v>
      </c>
      <c r="CN121" s="52">
        <f t="shared" si="204"/>
        <v>0</v>
      </c>
      <c r="CO121" s="52">
        <f t="shared" si="204"/>
        <v>0</v>
      </c>
      <c r="CP121" s="52">
        <f t="shared" si="204"/>
        <v>0</v>
      </c>
      <c r="CQ121" s="52">
        <f t="shared" si="204"/>
        <v>0</v>
      </c>
      <c r="CR121" s="52">
        <f t="shared" si="204"/>
        <v>0</v>
      </c>
      <c r="CS121" s="52">
        <f t="shared" si="204"/>
        <v>0</v>
      </c>
      <c r="CT121" s="52">
        <f t="shared" si="204"/>
        <v>0</v>
      </c>
      <c r="CU121" s="52">
        <f t="shared" si="204"/>
        <v>0</v>
      </c>
      <c r="CV121" s="52">
        <f t="shared" ref="CV121:DP121" si="205">CV$50*CV46</f>
        <v>0</v>
      </c>
      <c r="CW121" s="52">
        <f t="shared" si="205"/>
        <v>0</v>
      </c>
      <c r="CX121" s="52">
        <f t="shared" si="205"/>
        <v>0</v>
      </c>
      <c r="CY121" s="52">
        <f t="shared" si="205"/>
        <v>0</v>
      </c>
      <c r="CZ121" s="52">
        <f t="shared" si="205"/>
        <v>0</v>
      </c>
      <c r="DA121" s="52">
        <f t="shared" si="205"/>
        <v>0</v>
      </c>
      <c r="DB121" s="52">
        <f t="shared" si="205"/>
        <v>0</v>
      </c>
      <c r="DC121" s="52">
        <f t="shared" si="205"/>
        <v>0</v>
      </c>
      <c r="DD121" s="52">
        <f t="shared" si="205"/>
        <v>0</v>
      </c>
      <c r="DE121" s="52">
        <f t="shared" si="205"/>
        <v>0</v>
      </c>
      <c r="DF121" s="52">
        <f t="shared" si="205"/>
        <v>0</v>
      </c>
      <c r="DG121" s="52">
        <f t="shared" si="205"/>
        <v>0</v>
      </c>
      <c r="DH121" s="52">
        <f t="shared" si="205"/>
        <v>0</v>
      </c>
      <c r="DI121" s="52">
        <f t="shared" si="205"/>
        <v>0</v>
      </c>
      <c r="DJ121" s="52">
        <f t="shared" si="205"/>
        <v>0</v>
      </c>
      <c r="DK121" s="52">
        <f t="shared" si="205"/>
        <v>0</v>
      </c>
      <c r="DL121" s="52">
        <f t="shared" si="205"/>
        <v>0</v>
      </c>
      <c r="DM121" s="52">
        <f t="shared" si="205"/>
        <v>0</v>
      </c>
      <c r="DN121" s="52">
        <f t="shared" si="205"/>
        <v>0</v>
      </c>
      <c r="DO121" s="52">
        <f t="shared" si="205"/>
        <v>0</v>
      </c>
      <c r="DP121" s="52">
        <f t="shared" si="205"/>
        <v>0</v>
      </c>
    </row>
    <row r="123" spans="1:120" x14ac:dyDescent="0.25">
      <c r="BL123" s="1" t="s">
        <v>173</v>
      </c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6">BP124</f>
        <v>0</v>
      </c>
      <c r="BP124" s="58">
        <f t="shared" ref="BP124:CU124" si="207">BP50*BP45</f>
        <v>0</v>
      </c>
      <c r="BQ124" s="58">
        <f t="shared" si="207"/>
        <v>0</v>
      </c>
      <c r="BR124" s="58">
        <f t="shared" si="207"/>
        <v>0</v>
      </c>
      <c r="BS124" s="58">
        <f t="shared" si="207"/>
        <v>0</v>
      </c>
      <c r="BT124" s="58">
        <f t="shared" si="207"/>
        <v>0</v>
      </c>
      <c r="BU124" s="58">
        <f t="shared" si="207"/>
        <v>0</v>
      </c>
      <c r="BV124" s="58">
        <f t="shared" si="207"/>
        <v>0</v>
      </c>
      <c r="BW124" s="58">
        <f t="shared" si="207"/>
        <v>0</v>
      </c>
      <c r="BX124" s="58">
        <f t="shared" si="207"/>
        <v>0</v>
      </c>
      <c r="BY124" s="58">
        <f t="shared" si="207"/>
        <v>0</v>
      </c>
      <c r="BZ124" s="58">
        <f t="shared" si="207"/>
        <v>0</v>
      </c>
      <c r="CA124" s="58">
        <f t="shared" si="207"/>
        <v>0</v>
      </c>
      <c r="CB124" s="58">
        <f t="shared" si="207"/>
        <v>0</v>
      </c>
      <c r="CC124" s="58">
        <f t="shared" si="207"/>
        <v>0</v>
      </c>
      <c r="CD124" s="58">
        <f t="shared" si="207"/>
        <v>0</v>
      </c>
      <c r="CE124" s="58">
        <f t="shared" si="207"/>
        <v>0</v>
      </c>
      <c r="CF124" s="58">
        <f t="shared" si="207"/>
        <v>0</v>
      </c>
      <c r="CG124" s="58">
        <f t="shared" si="207"/>
        <v>0</v>
      </c>
      <c r="CH124" s="58">
        <f t="shared" si="207"/>
        <v>0</v>
      </c>
      <c r="CI124" s="58">
        <f t="shared" si="207"/>
        <v>0</v>
      </c>
      <c r="CJ124" s="58">
        <f t="shared" si="207"/>
        <v>0</v>
      </c>
      <c r="CK124" s="58">
        <f t="shared" si="207"/>
        <v>0</v>
      </c>
      <c r="CL124" s="58">
        <f t="shared" si="207"/>
        <v>0</v>
      </c>
      <c r="CM124" s="58">
        <f t="shared" si="207"/>
        <v>0</v>
      </c>
      <c r="CN124" s="58">
        <f t="shared" si="207"/>
        <v>0</v>
      </c>
      <c r="CO124" s="58">
        <f t="shared" si="207"/>
        <v>0</v>
      </c>
      <c r="CP124" s="58">
        <f t="shared" si="207"/>
        <v>0</v>
      </c>
      <c r="CQ124" s="58">
        <f t="shared" si="207"/>
        <v>0</v>
      </c>
      <c r="CR124" s="58">
        <f t="shared" si="207"/>
        <v>0</v>
      </c>
      <c r="CS124" s="58">
        <f t="shared" si="207"/>
        <v>0</v>
      </c>
      <c r="CT124" s="58">
        <f t="shared" si="207"/>
        <v>0</v>
      </c>
      <c r="CU124" s="58">
        <f t="shared" si="207"/>
        <v>0</v>
      </c>
      <c r="CV124" s="58">
        <f t="shared" ref="CV124:DP124" si="208">CV50*CV45</f>
        <v>0</v>
      </c>
      <c r="CW124" s="58">
        <f t="shared" si="208"/>
        <v>0</v>
      </c>
      <c r="CX124" s="58">
        <f t="shared" si="208"/>
        <v>0</v>
      </c>
      <c r="CY124" s="58">
        <f t="shared" si="208"/>
        <v>0</v>
      </c>
      <c r="CZ124" s="58">
        <f t="shared" si="208"/>
        <v>0</v>
      </c>
      <c r="DA124" s="58">
        <f t="shared" si="208"/>
        <v>0</v>
      </c>
      <c r="DB124" s="58">
        <f t="shared" si="208"/>
        <v>0</v>
      </c>
      <c r="DC124" s="58">
        <f t="shared" si="208"/>
        <v>0</v>
      </c>
      <c r="DD124" s="58">
        <f t="shared" si="208"/>
        <v>0</v>
      </c>
      <c r="DE124" s="58">
        <f t="shared" si="208"/>
        <v>0</v>
      </c>
      <c r="DF124" s="58">
        <f t="shared" si="208"/>
        <v>0</v>
      </c>
      <c r="DG124" s="58">
        <f t="shared" si="208"/>
        <v>0</v>
      </c>
      <c r="DH124" s="58">
        <f t="shared" si="208"/>
        <v>0</v>
      </c>
      <c r="DI124" s="58">
        <f t="shared" si="208"/>
        <v>0</v>
      </c>
      <c r="DJ124" s="58">
        <f t="shared" si="208"/>
        <v>0</v>
      </c>
      <c r="DK124" s="58">
        <f t="shared" si="208"/>
        <v>0</v>
      </c>
      <c r="DL124" s="58">
        <f t="shared" si="208"/>
        <v>0</v>
      </c>
      <c r="DM124" s="58">
        <f t="shared" si="208"/>
        <v>0</v>
      </c>
      <c r="DN124" s="58">
        <f t="shared" si="208"/>
        <v>0</v>
      </c>
      <c r="DO124" s="58">
        <f t="shared" si="208"/>
        <v>0</v>
      </c>
      <c r="DP124" s="58">
        <f t="shared" si="208"/>
        <v>0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6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0</v>
      </c>
      <c r="CC125" s="58" cm="1">
        <f t="array" ref="CC125">INDEX(prod_est,$G$15+$H$15-1,MATCH(CC57,$BP$57:$CV$57,0))*CC50</f>
        <v>0</v>
      </c>
      <c r="CD125" s="58" cm="1">
        <f t="array" ref="CD125">INDEX(prod_est,$G$15+$H$15-1,MATCH(CD57,$BP$57:$CV$57,0))*CD50</f>
        <v>0</v>
      </c>
      <c r="CE125" s="58" cm="1">
        <f t="array" ref="CE125">INDEX(prod_est,$G$15+$H$15-1,MATCH(CE57,$BP$57:$CV$57,0))*CE50</f>
        <v>0</v>
      </c>
      <c r="CF125" s="58" cm="1">
        <f t="array" ref="CF125">INDEX(prod_est,$G$15+$H$15-1,MATCH(CF57,$BP$57:$CV$57,0))*CF50</f>
        <v>0</v>
      </c>
      <c r="CG125" s="58" cm="1">
        <f t="array" ref="CG125">INDEX(prod_est,$G$15+$H$15-1,MATCH(CG57,$BP$57:$CV$57,0))*CG50</f>
        <v>0</v>
      </c>
      <c r="CH125" s="58" cm="1">
        <f t="array" ref="CH125">INDEX(prod_est,$G$15+$H$15-1,MATCH(CH57,$BP$57:$CV$57,0))*CH50</f>
        <v>0</v>
      </c>
      <c r="CI125" s="58" cm="1">
        <f t="array" ref="CI125">INDEX(prod_est,$G$15+$H$15-1,MATCH(CI57,$BP$57:$CV$57,0))*CI50</f>
        <v>0</v>
      </c>
      <c r="CJ125" s="58" cm="1">
        <f t="array" ref="CJ125">INDEX(prod_est,$G$15+$H$15-1,MATCH(CJ57,$BP$57:$CV$57,0))*CJ50</f>
        <v>0</v>
      </c>
      <c r="CK125" s="58" cm="1">
        <f t="array" ref="CK125">INDEX(prod_est,$G$15+$H$15-1,MATCH(CK57,$BP$57:$CV$57,0))*CK50</f>
        <v>0</v>
      </c>
      <c r="CL125" s="58" cm="1">
        <f t="array" ref="CL125">INDEX(prod_est,$G$15+$H$15-1,MATCH(CL57,$BP$57:$CV$57,0))*CL50</f>
        <v>0</v>
      </c>
      <c r="CM125" s="58" cm="1">
        <f t="array" ref="CM125">INDEX(prod_est,$G$15+$H$15-1,MATCH(CM57,$BP$57:$CV$57,0))*CM50</f>
        <v>0</v>
      </c>
      <c r="CN125" s="58" cm="1">
        <f t="array" ref="CN125">INDEX(prod_est,$G$15+$H$15-1,MATCH(CN57,$BP$57:$CV$57,0))*CN50</f>
        <v>0</v>
      </c>
      <c r="CO125" s="58" cm="1">
        <f t="array" ref="CO125">INDEX(prod_est,$G$15+$H$15-1,MATCH(CO57,$BP$57:$CV$57,0))*CO50</f>
        <v>0</v>
      </c>
      <c r="CP125" s="58" cm="1">
        <f t="array" ref="CP125">INDEX(prod_est,$G$15+$H$15-1,MATCH(CP57,$BP$57:$CV$57,0))*CP50</f>
        <v>0</v>
      </c>
      <c r="CQ125" s="58" cm="1">
        <f t="array" ref="CQ125">INDEX(prod_est,$G$15+$H$15-1,MATCH(CQ57,$BP$57:$CV$57,0))*CQ50</f>
        <v>0</v>
      </c>
      <c r="CR125" s="58" cm="1">
        <f t="array" ref="CR125">INDEX(prod_est,$G$15+$H$15-1,MATCH(CR57,$BP$57:$CV$57,0))*CR50</f>
        <v>0</v>
      </c>
      <c r="CS125" s="58" cm="1">
        <f t="array" ref="CS125">INDEX(prod_est,$G$15+$H$15-1,MATCH(CS57,$BP$57:$CV$57,0))*CS50</f>
        <v>0</v>
      </c>
      <c r="CT125" s="58" cm="1">
        <f t="array" ref="CT125">INDEX(prod_est,$G$15+$H$15-1,MATCH(CT57,$BP$57:$CV$57,0))*CT50</f>
        <v>0</v>
      </c>
      <c r="CU125" s="58" cm="1">
        <f t="array" ref="CU125">INDEX(prod_est,$G$15+$H$15-1,MATCH(CU57,$BP$57:$DP$57,0))*CU50</f>
        <v>0</v>
      </c>
      <c r="CV125" s="58" cm="1">
        <f t="array" ref="CV125">INDEX(prod_est,$G$15+$H$15-1,MATCH(CV57,$BP$57:$DP$57,0))*CV50</f>
        <v>0</v>
      </c>
      <c r="CW125" s="58" cm="1">
        <f t="array" ref="CW125">INDEX(prod_est,$G$15+$H$15-1,MATCH(CW57,$BP$57:$DP$57,0))*CW50</f>
        <v>0</v>
      </c>
      <c r="CX125" s="58" cm="1">
        <f t="array" ref="CX125">INDEX(prod_est,$G$15+$H$15-1,MATCH(CX57,$BP$57:$DP$57,0))*CX50</f>
        <v>0</v>
      </c>
      <c r="CY125" s="58" cm="1">
        <f t="array" ref="CY125">INDEX(prod_est,$G$15+$H$15-1,MATCH(CY57,$BP$57:$DP$57,0))*CY50</f>
        <v>0</v>
      </c>
      <c r="CZ125" s="58" cm="1">
        <f t="array" ref="CZ125">INDEX(prod_est,$G$15+$H$15-1,MATCH(CZ57,$BP$57:$DP$57,0))*CZ50</f>
        <v>0</v>
      </c>
      <c r="DA125" s="58" cm="1">
        <f t="array" ref="DA125">INDEX(prod_est,$G$15+$H$15-1,MATCH(DA57,$BP$57:$DP$57,0))*DA50</f>
        <v>0</v>
      </c>
      <c r="DB125" s="58" cm="1">
        <f t="array" ref="DB125">INDEX(prod_est,$G$15+$H$15-1,MATCH(DB57,$BP$57:$DP$57,0))*DB50</f>
        <v>0</v>
      </c>
      <c r="DC125" s="58" cm="1">
        <f t="array" ref="DC125">INDEX(prod_est,$G$15+$H$15-1,MATCH(DC57,$BP$57:$DP$57,0))*DC50</f>
        <v>0</v>
      </c>
      <c r="DD125" s="58" cm="1">
        <f t="array" ref="DD125">INDEX(prod_est,$G$15+$H$15-1,MATCH(DD57,$BP$57:$DP$57,0))*DD50</f>
        <v>0</v>
      </c>
      <c r="DE125" s="58" cm="1">
        <f t="array" ref="DE125">INDEX(prod_est,$G$15+$H$15-1,MATCH(DE57,$BP$57:$DP$57,0))*DE50</f>
        <v>0</v>
      </c>
      <c r="DF125" s="58" cm="1">
        <f t="array" ref="DF125">INDEX(prod_est,$G$15+$H$15-1,MATCH(DF57,$BP$57:$DP$57,0))*DF50</f>
        <v>0</v>
      </c>
      <c r="DG125" s="58" cm="1">
        <f t="array" ref="DG125">INDEX(prod_est,$G$15+$H$15-1,MATCH(DG57,$BP$57:$DP$57,0))*DG50</f>
        <v>0</v>
      </c>
      <c r="DH125" s="58" cm="1">
        <f t="array" ref="DH125">INDEX(prod_est,$G$15+$H$15-1,MATCH(DH57,$BP$57:$DP$57,0))*DH50</f>
        <v>0</v>
      </c>
      <c r="DI125" s="58" cm="1">
        <f t="array" ref="DI125">INDEX(prod_est,$G$15+$H$15-1,MATCH(DI57,$BP$57:$DP$57,0))*DI50</f>
        <v>0</v>
      </c>
      <c r="DJ125" s="58" cm="1">
        <f t="array" ref="DJ125">INDEX(prod_est,$G$15+$H$15-1,MATCH(DJ57,$BP$57:$DP$57,0))*DJ50</f>
        <v>0</v>
      </c>
      <c r="DK125" s="58" cm="1">
        <f t="array" ref="DK125">INDEX(prod_est,$G$15+$H$15-1,MATCH(DK57,$BP$57:$DP$57,0))*DK50</f>
        <v>0</v>
      </c>
      <c r="DL125" s="58" cm="1">
        <f t="array" ref="DL125">INDEX(prod_est,$G$15+$H$15-1,MATCH(DL57,$BP$57:$DP$57,0))*DL50</f>
        <v>0</v>
      </c>
      <c r="DM125" s="58" cm="1">
        <f t="array" ref="DM125">INDEX(prod_est,$G$15+$H$15-1,MATCH(DM57,$BP$57:$DP$57,0))*DM50</f>
        <v>0</v>
      </c>
      <c r="DN125" s="58" cm="1">
        <f t="array" ref="DN125">INDEX(prod_est,$G$15+$H$15-1,MATCH(DN57,$BP$57:$DP$57,0))*DN50</f>
        <v>0</v>
      </c>
      <c r="DO125" s="58" cm="1">
        <f t="array" ref="DO125">INDEX(prod_est,$G$15+$H$15-1,MATCH(DO57,$BP$57:$DP$57,0))*DO50</f>
        <v>0</v>
      </c>
      <c r="DP125" s="58" cm="1">
        <f t="array" ref="DP125">INDEX(prod_est,$G$15+$H$15-1,MATCH(DP57,$BP$57:$DP$57,0))*DP50</f>
        <v>0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6"/>
        <v>0</v>
      </c>
      <c r="BP126" s="58">
        <f t="shared" ref="BP126:CU126" si="209">BP125*1000*$I$9*$I$10</f>
        <v>0</v>
      </c>
      <c r="BQ126" s="58">
        <f t="shared" si="209"/>
        <v>0</v>
      </c>
      <c r="BR126" s="58">
        <f t="shared" si="209"/>
        <v>0</v>
      </c>
      <c r="BS126" s="58">
        <f t="shared" si="209"/>
        <v>0</v>
      </c>
      <c r="BT126" s="58">
        <f t="shared" si="209"/>
        <v>0</v>
      </c>
      <c r="BU126" s="58">
        <f t="shared" si="209"/>
        <v>0</v>
      </c>
      <c r="BV126" s="58">
        <f t="shared" si="209"/>
        <v>0</v>
      </c>
      <c r="BW126" s="58">
        <f t="shared" si="209"/>
        <v>0</v>
      </c>
      <c r="BX126" s="58">
        <f t="shared" si="209"/>
        <v>0</v>
      </c>
      <c r="BY126" s="58">
        <f t="shared" si="209"/>
        <v>0</v>
      </c>
      <c r="BZ126" s="58">
        <f t="shared" si="209"/>
        <v>0</v>
      </c>
      <c r="CA126" s="58">
        <f t="shared" si="209"/>
        <v>0</v>
      </c>
      <c r="CB126" s="58">
        <f t="shared" si="209"/>
        <v>0</v>
      </c>
      <c r="CC126" s="58">
        <f t="shared" si="209"/>
        <v>0</v>
      </c>
      <c r="CD126" s="58">
        <f t="shared" si="209"/>
        <v>0</v>
      </c>
      <c r="CE126" s="58">
        <f t="shared" si="209"/>
        <v>0</v>
      </c>
      <c r="CF126" s="58">
        <f t="shared" si="209"/>
        <v>0</v>
      </c>
      <c r="CG126" s="58">
        <f t="shared" si="209"/>
        <v>0</v>
      </c>
      <c r="CH126" s="58">
        <f t="shared" si="209"/>
        <v>0</v>
      </c>
      <c r="CI126" s="58">
        <f t="shared" si="209"/>
        <v>0</v>
      </c>
      <c r="CJ126" s="58">
        <f t="shared" si="209"/>
        <v>0</v>
      </c>
      <c r="CK126" s="58">
        <f t="shared" si="209"/>
        <v>0</v>
      </c>
      <c r="CL126" s="58">
        <f t="shared" si="209"/>
        <v>0</v>
      </c>
      <c r="CM126" s="58">
        <f t="shared" si="209"/>
        <v>0</v>
      </c>
      <c r="CN126" s="58">
        <f t="shared" si="209"/>
        <v>0</v>
      </c>
      <c r="CO126" s="58">
        <f t="shared" si="209"/>
        <v>0</v>
      </c>
      <c r="CP126" s="58">
        <f t="shared" si="209"/>
        <v>0</v>
      </c>
      <c r="CQ126" s="58">
        <f t="shared" si="209"/>
        <v>0</v>
      </c>
      <c r="CR126" s="58">
        <f t="shared" si="209"/>
        <v>0</v>
      </c>
      <c r="CS126" s="58">
        <f t="shared" si="209"/>
        <v>0</v>
      </c>
      <c r="CT126" s="58">
        <f t="shared" si="209"/>
        <v>0</v>
      </c>
      <c r="CU126" s="58">
        <f t="shared" si="209"/>
        <v>0</v>
      </c>
      <c r="CV126" s="58">
        <f t="shared" ref="CV126:DP126" si="210">CV125*1000*$I$9*$I$10</f>
        <v>0</v>
      </c>
      <c r="CW126" s="58">
        <f t="shared" si="210"/>
        <v>0</v>
      </c>
      <c r="CX126" s="58">
        <f t="shared" si="210"/>
        <v>0</v>
      </c>
      <c r="CY126" s="58">
        <f t="shared" si="210"/>
        <v>0</v>
      </c>
      <c r="CZ126" s="58">
        <f t="shared" si="210"/>
        <v>0</v>
      </c>
      <c r="DA126" s="58">
        <f t="shared" si="210"/>
        <v>0</v>
      </c>
      <c r="DB126" s="58">
        <f t="shared" si="210"/>
        <v>0</v>
      </c>
      <c r="DC126" s="58">
        <f t="shared" si="210"/>
        <v>0</v>
      </c>
      <c r="DD126" s="58">
        <f t="shared" si="210"/>
        <v>0</v>
      </c>
      <c r="DE126" s="58">
        <f t="shared" si="210"/>
        <v>0</v>
      </c>
      <c r="DF126" s="58">
        <f t="shared" si="210"/>
        <v>0</v>
      </c>
      <c r="DG126" s="58">
        <f t="shared" si="210"/>
        <v>0</v>
      </c>
      <c r="DH126" s="58">
        <f t="shared" si="210"/>
        <v>0</v>
      </c>
      <c r="DI126" s="58">
        <f t="shared" si="210"/>
        <v>0</v>
      </c>
      <c r="DJ126" s="58">
        <f t="shared" si="210"/>
        <v>0</v>
      </c>
      <c r="DK126" s="58">
        <f t="shared" si="210"/>
        <v>0</v>
      </c>
      <c r="DL126" s="58">
        <f t="shared" si="210"/>
        <v>0</v>
      </c>
      <c r="DM126" s="58">
        <f t="shared" si="210"/>
        <v>0</v>
      </c>
      <c r="DN126" s="58">
        <f t="shared" si="210"/>
        <v>0</v>
      </c>
      <c r="DO126" s="58">
        <f t="shared" si="210"/>
        <v>0</v>
      </c>
      <c r="DP126" s="58">
        <f t="shared" si="210"/>
        <v>0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6"/>
        <v>0</v>
      </c>
      <c r="BP127" s="59">
        <f t="shared" ref="BP127:CU127" si="211">BP124+BP126</f>
        <v>0</v>
      </c>
      <c r="BQ127" s="59">
        <f t="shared" si="211"/>
        <v>0</v>
      </c>
      <c r="BR127" s="59">
        <f t="shared" si="211"/>
        <v>0</v>
      </c>
      <c r="BS127" s="59">
        <f t="shared" si="211"/>
        <v>0</v>
      </c>
      <c r="BT127" s="59">
        <f t="shared" si="211"/>
        <v>0</v>
      </c>
      <c r="BU127" s="59">
        <f t="shared" si="211"/>
        <v>0</v>
      </c>
      <c r="BV127" s="59">
        <f t="shared" si="211"/>
        <v>0</v>
      </c>
      <c r="BW127" s="59">
        <f t="shared" si="211"/>
        <v>0</v>
      </c>
      <c r="BX127" s="59">
        <f t="shared" si="211"/>
        <v>0</v>
      </c>
      <c r="BY127" s="59">
        <f t="shared" si="211"/>
        <v>0</v>
      </c>
      <c r="BZ127" s="59">
        <f t="shared" si="211"/>
        <v>0</v>
      </c>
      <c r="CA127" s="59">
        <f t="shared" si="211"/>
        <v>0</v>
      </c>
      <c r="CB127" s="59">
        <f t="shared" si="211"/>
        <v>0</v>
      </c>
      <c r="CC127" s="59">
        <f t="shared" si="211"/>
        <v>0</v>
      </c>
      <c r="CD127" s="59">
        <f t="shared" si="211"/>
        <v>0</v>
      </c>
      <c r="CE127" s="59">
        <f t="shared" si="211"/>
        <v>0</v>
      </c>
      <c r="CF127" s="59">
        <f t="shared" si="211"/>
        <v>0</v>
      </c>
      <c r="CG127" s="59">
        <f t="shared" si="211"/>
        <v>0</v>
      </c>
      <c r="CH127" s="59">
        <f t="shared" si="211"/>
        <v>0</v>
      </c>
      <c r="CI127" s="59">
        <f t="shared" si="211"/>
        <v>0</v>
      </c>
      <c r="CJ127" s="59">
        <f t="shared" si="211"/>
        <v>0</v>
      </c>
      <c r="CK127" s="59">
        <f t="shared" si="211"/>
        <v>0</v>
      </c>
      <c r="CL127" s="59">
        <f t="shared" si="211"/>
        <v>0</v>
      </c>
      <c r="CM127" s="59">
        <f t="shared" si="211"/>
        <v>0</v>
      </c>
      <c r="CN127" s="59">
        <f t="shared" si="211"/>
        <v>0</v>
      </c>
      <c r="CO127" s="59">
        <f t="shared" si="211"/>
        <v>0</v>
      </c>
      <c r="CP127" s="59">
        <f t="shared" si="211"/>
        <v>0</v>
      </c>
      <c r="CQ127" s="59">
        <f t="shared" si="211"/>
        <v>0</v>
      </c>
      <c r="CR127" s="59">
        <f t="shared" si="211"/>
        <v>0</v>
      </c>
      <c r="CS127" s="59">
        <f t="shared" si="211"/>
        <v>0</v>
      </c>
      <c r="CT127" s="59">
        <f t="shared" si="211"/>
        <v>0</v>
      </c>
      <c r="CU127" s="59">
        <f t="shared" si="211"/>
        <v>0</v>
      </c>
      <c r="CV127" s="59">
        <f t="shared" ref="CV127:DP127" si="212">CV124+CV126</f>
        <v>0</v>
      </c>
      <c r="CW127" s="59">
        <f t="shared" si="212"/>
        <v>0</v>
      </c>
      <c r="CX127" s="59">
        <f t="shared" si="212"/>
        <v>0</v>
      </c>
      <c r="CY127" s="59">
        <f t="shared" si="212"/>
        <v>0</v>
      </c>
      <c r="CZ127" s="59">
        <f t="shared" si="212"/>
        <v>0</v>
      </c>
      <c r="DA127" s="59">
        <f t="shared" si="212"/>
        <v>0</v>
      </c>
      <c r="DB127" s="59">
        <f t="shared" si="212"/>
        <v>0</v>
      </c>
      <c r="DC127" s="59">
        <f t="shared" si="212"/>
        <v>0</v>
      </c>
      <c r="DD127" s="59">
        <f t="shared" si="212"/>
        <v>0</v>
      </c>
      <c r="DE127" s="59">
        <f t="shared" si="212"/>
        <v>0</v>
      </c>
      <c r="DF127" s="59">
        <f t="shared" si="212"/>
        <v>0</v>
      </c>
      <c r="DG127" s="59">
        <f t="shared" si="212"/>
        <v>0</v>
      </c>
      <c r="DH127" s="59">
        <f t="shared" si="212"/>
        <v>0</v>
      </c>
      <c r="DI127" s="59">
        <f t="shared" si="212"/>
        <v>0</v>
      </c>
      <c r="DJ127" s="59">
        <f t="shared" si="212"/>
        <v>0</v>
      </c>
      <c r="DK127" s="59">
        <f t="shared" si="212"/>
        <v>0</v>
      </c>
      <c r="DL127" s="59">
        <f t="shared" si="212"/>
        <v>0</v>
      </c>
      <c r="DM127" s="59">
        <f t="shared" si="212"/>
        <v>0</v>
      </c>
      <c r="DN127" s="59">
        <f t="shared" si="212"/>
        <v>0</v>
      </c>
      <c r="DO127" s="59">
        <f t="shared" si="212"/>
        <v>0</v>
      </c>
      <c r="DP127" s="59">
        <f t="shared" si="212"/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DP127"/>
  <sheetViews>
    <sheetView showGridLines="0" workbookViewId="0">
      <selection activeCell="A45" sqref="A45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100" width="11" bestFit="1" customWidth="1"/>
  </cols>
  <sheetData>
    <row r="1" spans="1:120" x14ac:dyDescent="0.25">
      <c r="A1" s="10" t="s">
        <v>93</v>
      </c>
    </row>
    <row r="3" spans="1:120" x14ac:dyDescent="0.25">
      <c r="F3" s="14" t="str">
        <f>A15&amp;" 2018"</f>
        <v>17_SIN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IFERROR(F9,0)</f>
        <v>0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2">
        <f>INDEX(thermal_eff,MATCH(A15,Cement_assumptions!$A$110:$A$130,0))</f>
        <v>0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 t="e">
        <f>(F6-F7)/F6/F5</f>
        <v>#DIV/0!</v>
      </c>
      <c r="G9" s="12" t="s">
        <v>183</v>
      </c>
      <c r="I9" s="50">
        <v>250</v>
      </c>
      <c r="J9" s="12" t="s">
        <v>163</v>
      </c>
    </row>
    <row r="10" spans="1:120" x14ac:dyDescent="0.25">
      <c r="F10" s="63" t="e">
        <f>(F6-F8)/F6/F5</f>
        <v>#DIV/0!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 t="e">
        <f>IF(F6/J47&lt;=1,F6/J47,1)</f>
        <v>#DIV/0!</v>
      </c>
      <c r="G11" s="12" t="s">
        <v>186</v>
      </c>
      <c r="I11" s="50">
        <v>0</v>
      </c>
      <c r="J11" s="12" t="s">
        <v>185</v>
      </c>
    </row>
    <row r="12" spans="1:120" x14ac:dyDescent="0.25"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53</v>
      </c>
      <c r="B15" t="s">
        <v>5</v>
      </c>
      <c r="C15" t="s">
        <v>5</v>
      </c>
      <c r="D15" t="s">
        <v>37</v>
      </c>
      <c r="E15" s="8">
        <v>0</v>
      </c>
      <c r="F15" s="8">
        <v>0</v>
      </c>
      <c r="G15">
        <f>MATCH(A15,Production_est!$A$4:$A$339,0)</f>
        <v>257</v>
      </c>
      <c r="H15">
        <f>IFERROR(MATCH(D15,Production_est!$D$4:$D$339,0),"-")</f>
        <v>6</v>
      </c>
      <c r="I15" s="8" cm="1">
        <f t="array" ref="I15">IFERROR(INDEX(Production_est!$E$4:$E$339,H15+G15-1),"-")</f>
        <v>0</v>
      </c>
      <c r="J15" s="42">
        <f t="shared" ref="J15:J46" si="0">IFERROR(F15/I15,0)</f>
        <v>0</v>
      </c>
      <c r="K15" s="42">
        <f t="shared" ref="K15:AO15" si="1">J15*(1-$F$4)</f>
        <v>0</v>
      </c>
      <c r="L15" s="42">
        <f t="shared" si="1"/>
        <v>0</v>
      </c>
      <c r="M15" s="42">
        <f t="shared" si="1"/>
        <v>0</v>
      </c>
      <c r="N15" s="42">
        <f t="shared" si="1"/>
        <v>0</v>
      </c>
      <c r="O15" s="42">
        <f t="shared" si="1"/>
        <v>0</v>
      </c>
      <c r="P15" s="42">
        <f t="shared" si="1"/>
        <v>0</v>
      </c>
      <c r="Q15" s="42">
        <f t="shared" si="1"/>
        <v>0</v>
      </c>
      <c r="R15" s="42">
        <f t="shared" si="1"/>
        <v>0</v>
      </c>
      <c r="S15" s="42">
        <f t="shared" si="1"/>
        <v>0</v>
      </c>
      <c r="T15" s="42">
        <f t="shared" si="1"/>
        <v>0</v>
      </c>
      <c r="U15" s="42">
        <f t="shared" si="1"/>
        <v>0</v>
      </c>
      <c r="V15" s="42">
        <f t="shared" si="1"/>
        <v>0</v>
      </c>
      <c r="W15" s="42">
        <f t="shared" si="1"/>
        <v>0</v>
      </c>
      <c r="X15" s="42">
        <f t="shared" si="1"/>
        <v>0</v>
      </c>
      <c r="Y15" s="42">
        <f t="shared" si="1"/>
        <v>0</v>
      </c>
      <c r="Z15" s="42">
        <f t="shared" si="1"/>
        <v>0</v>
      </c>
      <c r="AA15" s="42">
        <f t="shared" si="1"/>
        <v>0</v>
      </c>
      <c r="AB15" s="42">
        <f t="shared" si="1"/>
        <v>0</v>
      </c>
      <c r="AC15" s="42">
        <f t="shared" si="1"/>
        <v>0</v>
      </c>
      <c r="AD15" s="42">
        <f t="shared" si="1"/>
        <v>0</v>
      </c>
      <c r="AE15" s="42">
        <f t="shared" si="1"/>
        <v>0</v>
      </c>
      <c r="AF15" s="42">
        <f t="shared" si="1"/>
        <v>0</v>
      </c>
      <c r="AG15" s="42">
        <f t="shared" si="1"/>
        <v>0</v>
      </c>
      <c r="AH15" s="42">
        <f t="shared" si="1"/>
        <v>0</v>
      </c>
      <c r="AI15" s="42">
        <f t="shared" si="1"/>
        <v>0</v>
      </c>
      <c r="AJ15" s="42">
        <f t="shared" si="1"/>
        <v>0</v>
      </c>
      <c r="AK15" s="42">
        <f t="shared" si="1"/>
        <v>0</v>
      </c>
      <c r="AL15" s="42">
        <f t="shared" si="1"/>
        <v>0</v>
      </c>
      <c r="AM15" s="42">
        <f t="shared" si="1"/>
        <v>0</v>
      </c>
      <c r="AN15" s="42">
        <f t="shared" si="1"/>
        <v>0</v>
      </c>
      <c r="AO15" s="42">
        <f t="shared" si="1"/>
        <v>0</v>
      </c>
      <c r="AP15" s="42">
        <f t="shared" ref="AP15:BJ15" si="2">AO15*(1-$F$4)</f>
        <v>0</v>
      </c>
      <c r="AQ15" s="42">
        <f t="shared" si="2"/>
        <v>0</v>
      </c>
      <c r="AR15" s="42">
        <f t="shared" si="2"/>
        <v>0</v>
      </c>
      <c r="AS15" s="42">
        <f t="shared" si="2"/>
        <v>0</v>
      </c>
      <c r="AT15" s="42">
        <f t="shared" si="2"/>
        <v>0</v>
      </c>
      <c r="AU15" s="42">
        <f t="shared" si="2"/>
        <v>0</v>
      </c>
      <c r="AV15" s="42">
        <f t="shared" si="2"/>
        <v>0</v>
      </c>
      <c r="AW15" s="42">
        <f t="shared" si="2"/>
        <v>0</v>
      </c>
      <c r="AX15" s="42">
        <f t="shared" si="2"/>
        <v>0</v>
      </c>
      <c r="AY15" s="42">
        <f t="shared" si="2"/>
        <v>0</v>
      </c>
      <c r="AZ15" s="42">
        <f t="shared" si="2"/>
        <v>0</v>
      </c>
      <c r="BA15" s="42">
        <f t="shared" si="2"/>
        <v>0</v>
      </c>
      <c r="BB15" s="42">
        <f t="shared" si="2"/>
        <v>0</v>
      </c>
      <c r="BC15" s="42">
        <f t="shared" si="2"/>
        <v>0</v>
      </c>
      <c r="BD15" s="42">
        <f t="shared" si="2"/>
        <v>0</v>
      </c>
      <c r="BE15" s="42">
        <f t="shared" si="2"/>
        <v>0</v>
      </c>
      <c r="BF15" s="42">
        <f t="shared" si="2"/>
        <v>0</v>
      </c>
      <c r="BG15" s="42">
        <f t="shared" si="2"/>
        <v>0</v>
      </c>
      <c r="BH15" s="42">
        <f t="shared" si="2"/>
        <v>0</v>
      </c>
      <c r="BI15" s="42">
        <f t="shared" si="2"/>
        <v>0</v>
      </c>
      <c r="BJ15" s="42">
        <f t="shared" si="2"/>
        <v>0</v>
      </c>
      <c r="BK15" t="str">
        <f t="shared" ref="BK15:BK46" si="3">A15</f>
        <v>17_SIN</v>
      </c>
      <c r="BL15" t="str">
        <f t="shared" ref="BL15:BL46" si="4">"d_ind_cem_"&amp;C15</f>
        <v>d_ind_cem_1_x_coal_thermal</v>
      </c>
      <c r="BO15" s="8">
        <f t="shared" ref="BO15:BO46" si="5">E15</f>
        <v>0</v>
      </c>
      <c r="BP15" s="8">
        <f t="shared" ref="BP15:BP46" si="6">F15</f>
        <v>0</v>
      </c>
      <c r="BQ15" s="8" cm="1">
        <f t="array" ref="BQ15">K15*INDEX(prod_est,$G15+$H15-1,MATCH(BQ$14,$BP$14:$DP$14,0))</f>
        <v>0</v>
      </c>
      <c r="BR15" s="8" cm="1">
        <f t="array" ref="BR15">L15*INDEX(prod_est,$G15+$H15-1,MATCH(BR$14,$BP$14:$DP$14,0))</f>
        <v>0</v>
      </c>
      <c r="BS15" s="8" cm="1">
        <f t="array" ref="BS15">M15*INDEX(prod_est,$G15+$H15-1,MATCH(BS$14,$BP$14:$DP$14,0))</f>
        <v>0</v>
      </c>
      <c r="BT15" s="8" cm="1">
        <f t="array" ref="BT15">N15*INDEX(prod_est,$G15+$H15-1,MATCH(BT$14,$BP$14:$DP$14,0))</f>
        <v>0</v>
      </c>
      <c r="BU15" s="8" cm="1">
        <f t="array" ref="BU15">O15*INDEX(prod_est,$G15+$H15-1,MATCH(BU$14,$BP$14:$DP$14,0))</f>
        <v>0</v>
      </c>
      <c r="BV15" s="8" cm="1">
        <f t="array" ref="BV15">P15*INDEX(prod_est,$G15+$H15-1,MATCH(BV$14,$BP$14:$DP$14,0))</f>
        <v>0</v>
      </c>
      <c r="BW15" s="8" cm="1">
        <f t="array" ref="BW15">Q15*INDEX(prod_est,$G15+$H15-1,MATCH(BW$14,$BP$14:$DP$14,0))</f>
        <v>0</v>
      </c>
      <c r="BX15" s="8" cm="1">
        <f t="array" ref="BX15">R15*INDEX(prod_est,$G15+$H15-1,MATCH(BX$14,$BP$14:$DP$14,0))</f>
        <v>0</v>
      </c>
      <c r="BY15" s="8" cm="1">
        <f t="array" ref="BY15">S15*INDEX(prod_est,$G15+$H15-1,MATCH(BY$14,$BP$14:$DP$14,0))</f>
        <v>0</v>
      </c>
      <c r="BZ15" s="8" cm="1">
        <f t="array" ref="BZ15">T15*INDEX(prod_est,$G15+$H15-1,MATCH(BZ$14,$BP$14:$DP$14,0))</f>
        <v>0</v>
      </c>
      <c r="CA15" s="8" cm="1">
        <f t="array" ref="CA15">U15*INDEX(prod_est,$G15+$H15-1,MATCH(CA$14,$BP$14:$DP$14,0))</f>
        <v>0</v>
      </c>
      <c r="CB15" s="8" cm="1">
        <f t="array" ref="CB15">V15*INDEX(prod_est,$G15+$H15-1,MATCH(CB$14,$BP$14:$DP$14,0))</f>
        <v>0</v>
      </c>
      <c r="CC15" s="8" cm="1">
        <f t="array" ref="CC15">W15*INDEX(prod_est,$G15+$H15-1,MATCH(CC$14,$BP$14:$DP$14,0))</f>
        <v>0</v>
      </c>
      <c r="CD15" s="8" cm="1">
        <f t="array" ref="CD15">X15*INDEX(prod_est,$G15+$H15-1,MATCH(CD$14,$BP$14:$DP$14,0))</f>
        <v>0</v>
      </c>
      <c r="CE15" s="8" cm="1">
        <f t="array" ref="CE15">Y15*INDEX(prod_est,$G15+$H15-1,MATCH(CE$14,$BP$14:$DP$14,0))</f>
        <v>0</v>
      </c>
      <c r="CF15" s="8" cm="1">
        <f t="array" ref="CF15">Z15*INDEX(prod_est,$G15+$H15-1,MATCH(CF$14,$BP$14:$DP$14,0))</f>
        <v>0</v>
      </c>
      <c r="CG15" s="8" cm="1">
        <f t="array" ref="CG15">AA15*INDEX(prod_est,$G15+$H15-1,MATCH(CG$14,$BP$14:$DP$14,0))</f>
        <v>0</v>
      </c>
      <c r="CH15" s="8" cm="1">
        <f t="array" ref="CH15">AB15*INDEX(prod_est,$G15+$H15-1,MATCH(CH$14,$BP$14:$DP$14,0))</f>
        <v>0</v>
      </c>
      <c r="CI15" s="8" cm="1">
        <f t="array" ref="CI15">AC15*INDEX(prod_est,$G15+$H15-1,MATCH(CI$14,$BP$14:$DP$14,0))</f>
        <v>0</v>
      </c>
      <c r="CJ15" s="8" cm="1">
        <f t="array" ref="CJ15">AD15*INDEX(prod_est,$G15+$H15-1,MATCH(CJ$14,$BP$14:$DP$14,0))</f>
        <v>0</v>
      </c>
      <c r="CK15" s="8" cm="1">
        <f t="array" ref="CK15">AE15*INDEX(prod_est,$G15+$H15-1,MATCH(CK$14,$BP$14:$DP$14,0))</f>
        <v>0</v>
      </c>
      <c r="CL15" s="8" cm="1">
        <f t="array" ref="CL15">AF15*INDEX(prod_est,$G15+$H15-1,MATCH(CL$14,$BP$14:$DP$14,0))</f>
        <v>0</v>
      </c>
      <c r="CM15" s="8" cm="1">
        <f t="array" ref="CM15">AG15*INDEX(prod_est,$G15+$H15-1,MATCH(CM$14,$BP$14:$DP$14,0))</f>
        <v>0</v>
      </c>
      <c r="CN15" s="8" cm="1">
        <f t="array" ref="CN15">AH15*INDEX(prod_est,$G15+$H15-1,MATCH(CN$14,$BP$14:$DP$14,0))</f>
        <v>0</v>
      </c>
      <c r="CO15" s="8" cm="1">
        <f t="array" ref="CO15">AI15*INDEX(prod_est,$G15+$H15-1,MATCH(CO$14,$BP$14:$DP$14,0))</f>
        <v>0</v>
      </c>
      <c r="CP15" s="8" cm="1">
        <f t="array" ref="CP15">AJ15*INDEX(prod_est,$G15+$H15-1,MATCH(CP$14,$BP$14:$DP$14,0))</f>
        <v>0</v>
      </c>
      <c r="CQ15" s="8" cm="1">
        <f t="array" ref="CQ15">AK15*INDEX(prod_est,$G15+$H15-1,MATCH(CQ$14,$BP$14:$DP$14,0))</f>
        <v>0</v>
      </c>
      <c r="CR15" s="8" cm="1">
        <f t="array" ref="CR15">AL15*INDEX(prod_est,$G15+$H15-1,MATCH(CR$14,$BP$14:$DP$14,0))</f>
        <v>0</v>
      </c>
      <c r="CS15" s="8" cm="1">
        <f t="array" ref="CS15">AM15*INDEX(prod_est,$G15+$H15-1,MATCH(CS$14,$BP$14:$DP$14,0))</f>
        <v>0</v>
      </c>
      <c r="CT15" s="8" cm="1">
        <f t="array" ref="CT15">AN15*INDEX(prod_est,$G15+$H15-1,MATCH(CT$14,$BP$14:$DP$14,0))</f>
        <v>0</v>
      </c>
      <c r="CU15" s="8" cm="1">
        <f t="array" ref="CU15">AO15*INDEX(prod_est,$G15+$H15-1,MATCH(CU$14,$BP$14:$DP$14,0))</f>
        <v>0</v>
      </c>
      <c r="CV15" s="8" cm="1">
        <f t="array" ref="CV15">AP15*INDEX(prod_est,$G15+$H15-1,MATCH(CV$14,$BP$14:$DP$14,0))</f>
        <v>0</v>
      </c>
      <c r="CW15" cm="1">
        <f t="array" ref="CW15">AQ15*INDEX(prod_est,$G15+$H15-1,MATCH(CW$14,$BP$14:$DP$14,0))</f>
        <v>0</v>
      </c>
      <c r="CX15" cm="1">
        <f t="array" ref="CX15">AR15*INDEX(prod_est,$G15+$H15-1,MATCH(CX$14,$BP$14:$DP$14,0))</f>
        <v>0</v>
      </c>
      <c r="CY15" cm="1">
        <f t="array" ref="CY15">AS15*INDEX(prod_est,$G15+$H15-1,MATCH(CY$14,$BP$14:$DP$14,0))</f>
        <v>0</v>
      </c>
      <c r="CZ15" cm="1">
        <f t="array" ref="CZ15">AT15*INDEX(prod_est,$G15+$H15-1,MATCH(CZ$14,$BP$14:$DP$14,0))</f>
        <v>0</v>
      </c>
      <c r="DA15" cm="1">
        <f t="array" ref="DA15">AU15*INDEX(prod_est,$G15+$H15-1,MATCH(DA$14,$BP$14:$DP$14,0))</f>
        <v>0</v>
      </c>
      <c r="DB15" cm="1">
        <f t="array" ref="DB15">AV15*INDEX(prod_est,$G15+$H15-1,MATCH(DB$14,$BP$14:$DP$14,0))</f>
        <v>0</v>
      </c>
      <c r="DC15" cm="1">
        <f t="array" ref="DC15">AW15*INDEX(prod_est,$G15+$H15-1,MATCH(DC$14,$BP$14:$DP$14,0))</f>
        <v>0</v>
      </c>
      <c r="DD15" cm="1">
        <f t="array" ref="DD15">AX15*INDEX(prod_est,$G15+$H15-1,MATCH(DD$14,$BP$14:$DP$14,0))</f>
        <v>0</v>
      </c>
      <c r="DE15" cm="1">
        <f t="array" ref="DE15">AY15*INDEX(prod_est,$G15+$H15-1,MATCH(DE$14,$BP$14:$DP$14,0))</f>
        <v>0</v>
      </c>
      <c r="DF15" cm="1">
        <f t="array" ref="DF15">AZ15*INDEX(prod_est,$G15+$H15-1,MATCH(DF$14,$BP$14:$DP$14,0))</f>
        <v>0</v>
      </c>
      <c r="DG15" cm="1">
        <f t="array" ref="DG15">BA15*INDEX(prod_est,$G15+$H15-1,MATCH(DG$14,$BP$14:$DP$14,0))</f>
        <v>0</v>
      </c>
      <c r="DH15" cm="1">
        <f t="array" ref="DH15">BB15*INDEX(prod_est,$G15+$H15-1,MATCH(DH$14,$BP$14:$DP$14,0))</f>
        <v>0</v>
      </c>
      <c r="DI15" cm="1">
        <f t="array" ref="DI15">BC15*INDEX(prod_est,$G15+$H15-1,MATCH(DI$14,$BP$14:$DP$14,0))</f>
        <v>0</v>
      </c>
      <c r="DJ15" cm="1">
        <f t="array" ref="DJ15">BD15*INDEX(prod_est,$G15+$H15-1,MATCH(DJ$14,$BP$14:$DP$14,0))</f>
        <v>0</v>
      </c>
      <c r="DK15" cm="1">
        <f t="array" ref="DK15">BE15*INDEX(prod_est,$G15+$H15-1,MATCH(DK$14,$BP$14:$DP$14,0))</f>
        <v>0</v>
      </c>
      <c r="DL15" cm="1">
        <f t="array" ref="DL15">BF15*INDEX(prod_est,$G15+$H15-1,MATCH(DL$14,$BP$14:$DP$14,0))</f>
        <v>0</v>
      </c>
      <c r="DM15" cm="1">
        <f t="array" ref="DM15">BG15*INDEX(prod_est,$G15+$H15-1,MATCH(DM$14,$BP$14:$DP$14,0))</f>
        <v>0</v>
      </c>
      <c r="DN15" cm="1">
        <f t="array" ref="DN15">BH15*INDEX(prod_est,$G15+$H15-1,MATCH(DN$14,$BP$14:$DP$14,0))</f>
        <v>0</v>
      </c>
      <c r="DO15" cm="1">
        <f t="array" ref="DO15">BI15*INDEX(prod_est,$G15+$H15-1,MATCH(DO$14,$BP$14:$DP$14,0))</f>
        <v>0</v>
      </c>
      <c r="DP15" cm="1">
        <f t="array" ref="DP15">BJ15*INDEX(prod_est,$G15+$H15-1,MATCH(DP$14,$BP$14:$DP$14,0))</f>
        <v>0</v>
      </c>
    </row>
    <row r="16" spans="1:120" x14ac:dyDescent="0.25">
      <c r="A16" t="s">
        <v>53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257</v>
      </c>
      <c r="H16">
        <f>IFERROR(MATCH(D16,Production_est!$D$4:$D$339,0),"-")</f>
        <v>6</v>
      </c>
      <c r="I16" s="8" cm="1">
        <f t="array" ref="I16">IFERROR(INDEX(Production_est!$E$4:$E$339,H16+G16-1),"-")</f>
        <v>0</v>
      </c>
      <c r="J16" s="42">
        <f t="shared" si="0"/>
        <v>0</v>
      </c>
      <c r="K16" s="42">
        <f t="shared" ref="K16:AP16" si="7">J16*(1-$F$4)</f>
        <v>0</v>
      </c>
      <c r="L16" s="42">
        <f t="shared" si="7"/>
        <v>0</v>
      </c>
      <c r="M16" s="42">
        <f t="shared" si="7"/>
        <v>0</v>
      </c>
      <c r="N16" s="42">
        <f t="shared" si="7"/>
        <v>0</v>
      </c>
      <c r="O16" s="42">
        <f t="shared" si="7"/>
        <v>0</v>
      </c>
      <c r="P16" s="42">
        <f t="shared" si="7"/>
        <v>0</v>
      </c>
      <c r="Q16" s="42">
        <f t="shared" si="7"/>
        <v>0</v>
      </c>
      <c r="R16" s="42">
        <f t="shared" si="7"/>
        <v>0</v>
      </c>
      <c r="S16" s="42">
        <f t="shared" si="7"/>
        <v>0</v>
      </c>
      <c r="T16" s="42">
        <f t="shared" si="7"/>
        <v>0</v>
      </c>
      <c r="U16" s="42">
        <f t="shared" si="7"/>
        <v>0</v>
      </c>
      <c r="V16" s="42">
        <f t="shared" si="7"/>
        <v>0</v>
      </c>
      <c r="W16" s="42">
        <f t="shared" si="7"/>
        <v>0</v>
      </c>
      <c r="X16" s="42">
        <f t="shared" si="7"/>
        <v>0</v>
      </c>
      <c r="Y16" s="42">
        <f t="shared" si="7"/>
        <v>0</v>
      </c>
      <c r="Z16" s="42">
        <f t="shared" si="7"/>
        <v>0</v>
      </c>
      <c r="AA16" s="42">
        <f t="shared" si="7"/>
        <v>0</v>
      </c>
      <c r="AB16" s="42">
        <f t="shared" si="7"/>
        <v>0</v>
      </c>
      <c r="AC16" s="42">
        <f t="shared" si="7"/>
        <v>0</v>
      </c>
      <c r="AD16" s="42">
        <f t="shared" si="7"/>
        <v>0</v>
      </c>
      <c r="AE16" s="42">
        <f t="shared" si="7"/>
        <v>0</v>
      </c>
      <c r="AF16" s="42">
        <f t="shared" si="7"/>
        <v>0</v>
      </c>
      <c r="AG16" s="42">
        <f t="shared" si="7"/>
        <v>0</v>
      </c>
      <c r="AH16" s="42">
        <f t="shared" si="7"/>
        <v>0</v>
      </c>
      <c r="AI16" s="42">
        <f t="shared" si="7"/>
        <v>0</v>
      </c>
      <c r="AJ16" s="42">
        <f t="shared" si="7"/>
        <v>0</v>
      </c>
      <c r="AK16" s="42">
        <f t="shared" si="7"/>
        <v>0</v>
      </c>
      <c r="AL16" s="42">
        <f t="shared" si="7"/>
        <v>0</v>
      </c>
      <c r="AM16" s="42">
        <f t="shared" si="7"/>
        <v>0</v>
      </c>
      <c r="AN16" s="42">
        <f t="shared" si="7"/>
        <v>0</v>
      </c>
      <c r="AO16" s="42">
        <f t="shared" si="7"/>
        <v>0</v>
      </c>
      <c r="AP16" s="42">
        <f t="shared" si="7"/>
        <v>0</v>
      </c>
      <c r="AQ16" s="42">
        <f t="shared" ref="AQ16:BJ16" si="8">AP16*(1-$F$4)</f>
        <v>0</v>
      </c>
      <c r="AR16" s="42">
        <f t="shared" si="8"/>
        <v>0</v>
      </c>
      <c r="AS16" s="42">
        <f t="shared" si="8"/>
        <v>0</v>
      </c>
      <c r="AT16" s="42">
        <f t="shared" si="8"/>
        <v>0</v>
      </c>
      <c r="AU16" s="42">
        <f t="shared" si="8"/>
        <v>0</v>
      </c>
      <c r="AV16" s="42">
        <f t="shared" si="8"/>
        <v>0</v>
      </c>
      <c r="AW16" s="42">
        <f t="shared" si="8"/>
        <v>0</v>
      </c>
      <c r="AX16" s="42">
        <f t="shared" si="8"/>
        <v>0</v>
      </c>
      <c r="AY16" s="42">
        <f t="shared" si="8"/>
        <v>0</v>
      </c>
      <c r="AZ16" s="42">
        <f t="shared" si="8"/>
        <v>0</v>
      </c>
      <c r="BA16" s="42">
        <f t="shared" si="8"/>
        <v>0</v>
      </c>
      <c r="BB16" s="42">
        <f t="shared" si="8"/>
        <v>0</v>
      </c>
      <c r="BC16" s="42">
        <f t="shared" si="8"/>
        <v>0</v>
      </c>
      <c r="BD16" s="42">
        <f t="shared" si="8"/>
        <v>0</v>
      </c>
      <c r="BE16" s="42">
        <f t="shared" si="8"/>
        <v>0</v>
      </c>
      <c r="BF16" s="42">
        <f t="shared" si="8"/>
        <v>0</v>
      </c>
      <c r="BG16" s="42">
        <f t="shared" si="8"/>
        <v>0</v>
      </c>
      <c r="BH16" s="42">
        <f t="shared" si="8"/>
        <v>0</v>
      </c>
      <c r="BI16" s="42">
        <f t="shared" si="8"/>
        <v>0</v>
      </c>
      <c r="BJ16" s="42">
        <f t="shared" si="8"/>
        <v>0</v>
      </c>
      <c r="BK16" t="str">
        <f t="shared" si="3"/>
        <v>17_SIN</v>
      </c>
      <c r="BL16" t="str">
        <f t="shared" si="4"/>
        <v>d_ind_cem_1_1_coking_coal</v>
      </c>
      <c r="BO16" s="8">
        <f t="shared" si="5"/>
        <v>0</v>
      </c>
      <c r="BP16" s="8">
        <f t="shared" si="6"/>
        <v>0</v>
      </c>
      <c r="BQ16" s="8" cm="1">
        <f t="array" ref="BQ16">K16*INDEX(prod_est,$G16+$H16-1,MATCH(BQ$14,$BP$14:$DP$14,0))</f>
        <v>0</v>
      </c>
      <c r="BR16" s="8" cm="1">
        <f t="array" ref="BR16">L16*INDEX(prod_est,$G16+$H16-1,MATCH(BR$14,$BP$14:$DP$14,0))</f>
        <v>0</v>
      </c>
      <c r="BS16" s="8" cm="1">
        <f t="array" ref="BS16">M16*INDEX(prod_est,$G16+$H16-1,MATCH(BS$14,$BP$14:$DP$14,0))</f>
        <v>0</v>
      </c>
      <c r="BT16" s="8" cm="1">
        <f t="array" ref="BT16">N16*INDEX(prod_est,$G16+$H16-1,MATCH(BT$14,$BP$14:$DP$14,0))</f>
        <v>0</v>
      </c>
      <c r="BU16" s="8" cm="1">
        <f t="array" ref="BU16">O16*INDEX(prod_est,$G16+$H16-1,MATCH(BU$14,$BP$14:$DP$14,0))</f>
        <v>0</v>
      </c>
      <c r="BV16" s="8" cm="1">
        <f t="array" ref="BV16">P16*INDEX(prod_est,$G16+$H16-1,MATCH(BV$14,$BP$14:$DP$14,0))</f>
        <v>0</v>
      </c>
      <c r="BW16" s="8" cm="1">
        <f t="array" ref="BW16">Q16*INDEX(prod_est,$G16+$H16-1,MATCH(BW$14,$BP$14:$DP$14,0))</f>
        <v>0</v>
      </c>
      <c r="BX16" s="8" cm="1">
        <f t="array" ref="BX16">R16*INDEX(prod_est,$G16+$H16-1,MATCH(BX$14,$BP$14:$DP$14,0))</f>
        <v>0</v>
      </c>
      <c r="BY16" s="8" cm="1">
        <f t="array" ref="BY16">S16*INDEX(prod_est,$G16+$H16-1,MATCH(BY$14,$BP$14:$DP$14,0))</f>
        <v>0</v>
      </c>
      <c r="BZ16" s="8" cm="1">
        <f t="array" ref="BZ16">T16*INDEX(prod_est,$G16+$H16-1,MATCH(BZ$14,$BP$14:$DP$14,0))</f>
        <v>0</v>
      </c>
      <c r="CA16" s="8" cm="1">
        <f t="array" ref="CA16">U16*INDEX(prod_est,$G16+$H16-1,MATCH(CA$14,$BP$14:$DP$14,0))</f>
        <v>0</v>
      </c>
      <c r="CB16" s="8" cm="1">
        <f t="array" ref="CB16">V16*INDEX(prod_est,$G16+$H16-1,MATCH(CB$14,$BP$14:$DP$14,0))</f>
        <v>0</v>
      </c>
      <c r="CC16" s="8" cm="1">
        <f t="array" ref="CC16">W16*INDEX(prod_est,$G16+$H16-1,MATCH(CC$14,$BP$14:$DP$14,0))</f>
        <v>0</v>
      </c>
      <c r="CD16" s="8" cm="1">
        <f t="array" ref="CD16">X16*INDEX(prod_est,$G16+$H16-1,MATCH(CD$14,$BP$14:$DP$14,0))</f>
        <v>0</v>
      </c>
      <c r="CE16" s="8" cm="1">
        <f t="array" ref="CE16">Y16*INDEX(prod_est,$G16+$H16-1,MATCH(CE$14,$BP$14:$DP$14,0))</f>
        <v>0</v>
      </c>
      <c r="CF16" s="8" cm="1">
        <f t="array" ref="CF16">Z16*INDEX(prod_est,$G16+$H16-1,MATCH(CF$14,$BP$14:$DP$14,0))</f>
        <v>0</v>
      </c>
      <c r="CG16" s="8" cm="1">
        <f t="array" ref="CG16">AA16*INDEX(prod_est,$G16+$H16-1,MATCH(CG$14,$BP$14:$DP$14,0))</f>
        <v>0</v>
      </c>
      <c r="CH16" s="8" cm="1">
        <f t="array" ref="CH16">AB16*INDEX(prod_est,$G16+$H16-1,MATCH(CH$14,$BP$14:$DP$14,0))</f>
        <v>0</v>
      </c>
      <c r="CI16" s="8" cm="1">
        <f t="array" ref="CI16">AC16*INDEX(prod_est,$G16+$H16-1,MATCH(CI$14,$BP$14:$DP$14,0))</f>
        <v>0</v>
      </c>
      <c r="CJ16" s="8" cm="1">
        <f t="array" ref="CJ16">AD16*INDEX(prod_est,$G16+$H16-1,MATCH(CJ$14,$BP$14:$DP$14,0))</f>
        <v>0</v>
      </c>
      <c r="CK16" s="8" cm="1">
        <f t="array" ref="CK16">AE16*INDEX(prod_est,$G16+$H16-1,MATCH(CK$14,$BP$14:$DP$14,0))</f>
        <v>0</v>
      </c>
      <c r="CL16" s="8" cm="1">
        <f t="array" ref="CL16">AF16*INDEX(prod_est,$G16+$H16-1,MATCH(CL$14,$BP$14:$DP$14,0))</f>
        <v>0</v>
      </c>
      <c r="CM16" s="8" cm="1">
        <f t="array" ref="CM16">AG16*INDEX(prod_est,$G16+$H16-1,MATCH(CM$14,$BP$14:$DP$14,0))</f>
        <v>0</v>
      </c>
      <c r="CN16" s="8" cm="1">
        <f t="array" ref="CN16">AH16*INDEX(prod_est,$G16+$H16-1,MATCH(CN$14,$BP$14:$DP$14,0))</f>
        <v>0</v>
      </c>
      <c r="CO16" s="8" cm="1">
        <f t="array" ref="CO16">AI16*INDEX(prod_est,$G16+$H16-1,MATCH(CO$14,$BP$14:$DP$14,0))</f>
        <v>0</v>
      </c>
      <c r="CP16" s="8" cm="1">
        <f t="array" ref="CP16">AJ16*INDEX(prod_est,$G16+$H16-1,MATCH(CP$14,$BP$14:$DP$14,0))</f>
        <v>0</v>
      </c>
      <c r="CQ16" s="8" cm="1">
        <f t="array" ref="CQ16">AK16*INDEX(prod_est,$G16+$H16-1,MATCH(CQ$14,$BP$14:$DP$14,0))</f>
        <v>0</v>
      </c>
      <c r="CR16" s="8" cm="1">
        <f t="array" ref="CR16">AL16*INDEX(prod_est,$G16+$H16-1,MATCH(CR$14,$BP$14:$DP$14,0))</f>
        <v>0</v>
      </c>
      <c r="CS16" s="8" cm="1">
        <f t="array" ref="CS16">AM16*INDEX(prod_est,$G16+$H16-1,MATCH(CS$14,$BP$14:$DP$14,0))</f>
        <v>0</v>
      </c>
      <c r="CT16" s="8" cm="1">
        <f t="array" ref="CT16">AN16*INDEX(prod_est,$G16+$H16-1,MATCH(CT$14,$BP$14:$DP$14,0))</f>
        <v>0</v>
      </c>
      <c r="CU16" s="8" cm="1">
        <f t="array" ref="CU16">AO16*INDEX(prod_est,$G16+$H16-1,MATCH(CU$14,$BP$14:$DP$14,0))</f>
        <v>0</v>
      </c>
      <c r="CV16" s="8" cm="1">
        <f t="array" ref="CV16">AP16*INDEX(prod_est,$G16+$H16-1,MATCH(CV$14,$BP$14:$DP$14,0))</f>
        <v>0</v>
      </c>
      <c r="CW16" cm="1">
        <f t="array" ref="CW16">AQ16*INDEX(prod_est,$G16+$H16-1,MATCH(CW$14,$BP$14:$DP$14,0))</f>
        <v>0</v>
      </c>
      <c r="CX16" cm="1">
        <f t="array" ref="CX16">AR16*INDEX(prod_est,$G16+$H16-1,MATCH(CX$14,$BP$14:$DP$14,0))</f>
        <v>0</v>
      </c>
      <c r="CY16" cm="1">
        <f t="array" ref="CY16">AS16*INDEX(prod_est,$G16+$H16-1,MATCH(CY$14,$BP$14:$DP$14,0))</f>
        <v>0</v>
      </c>
      <c r="CZ16" cm="1">
        <f t="array" ref="CZ16">AT16*INDEX(prod_est,$G16+$H16-1,MATCH(CZ$14,$BP$14:$DP$14,0))</f>
        <v>0</v>
      </c>
      <c r="DA16" cm="1">
        <f t="array" ref="DA16">AU16*INDEX(prod_est,$G16+$H16-1,MATCH(DA$14,$BP$14:$DP$14,0))</f>
        <v>0</v>
      </c>
      <c r="DB16" cm="1">
        <f t="array" ref="DB16">AV16*INDEX(prod_est,$G16+$H16-1,MATCH(DB$14,$BP$14:$DP$14,0))</f>
        <v>0</v>
      </c>
      <c r="DC16" cm="1">
        <f t="array" ref="DC16">AW16*INDEX(prod_est,$G16+$H16-1,MATCH(DC$14,$BP$14:$DP$14,0))</f>
        <v>0</v>
      </c>
      <c r="DD16" cm="1">
        <f t="array" ref="DD16">AX16*INDEX(prod_est,$G16+$H16-1,MATCH(DD$14,$BP$14:$DP$14,0))</f>
        <v>0</v>
      </c>
      <c r="DE16" cm="1">
        <f t="array" ref="DE16">AY16*INDEX(prod_est,$G16+$H16-1,MATCH(DE$14,$BP$14:$DP$14,0))</f>
        <v>0</v>
      </c>
      <c r="DF16" cm="1">
        <f t="array" ref="DF16">AZ16*INDEX(prod_est,$G16+$H16-1,MATCH(DF$14,$BP$14:$DP$14,0))</f>
        <v>0</v>
      </c>
      <c r="DG16" cm="1">
        <f t="array" ref="DG16">BA16*INDEX(prod_est,$G16+$H16-1,MATCH(DG$14,$BP$14:$DP$14,0))</f>
        <v>0</v>
      </c>
      <c r="DH16" cm="1">
        <f t="array" ref="DH16">BB16*INDEX(prod_est,$G16+$H16-1,MATCH(DH$14,$BP$14:$DP$14,0))</f>
        <v>0</v>
      </c>
      <c r="DI16" cm="1">
        <f t="array" ref="DI16">BC16*INDEX(prod_est,$G16+$H16-1,MATCH(DI$14,$BP$14:$DP$14,0))</f>
        <v>0</v>
      </c>
      <c r="DJ16" cm="1">
        <f t="array" ref="DJ16">BD16*INDEX(prod_est,$G16+$H16-1,MATCH(DJ$14,$BP$14:$DP$14,0))</f>
        <v>0</v>
      </c>
      <c r="DK16" cm="1">
        <f t="array" ref="DK16">BE16*INDEX(prod_est,$G16+$H16-1,MATCH(DK$14,$BP$14:$DP$14,0))</f>
        <v>0</v>
      </c>
      <c r="DL16" cm="1">
        <f t="array" ref="DL16">BF16*INDEX(prod_est,$G16+$H16-1,MATCH(DL$14,$BP$14:$DP$14,0))</f>
        <v>0</v>
      </c>
      <c r="DM16" cm="1">
        <f t="array" ref="DM16">BG16*INDEX(prod_est,$G16+$H16-1,MATCH(DM$14,$BP$14:$DP$14,0))</f>
        <v>0</v>
      </c>
      <c r="DN16" cm="1">
        <f t="array" ref="DN16">BH16*INDEX(prod_est,$G16+$H16-1,MATCH(DN$14,$BP$14:$DP$14,0))</f>
        <v>0</v>
      </c>
      <c r="DO16" cm="1">
        <f t="array" ref="DO16">BI16*INDEX(prod_est,$G16+$H16-1,MATCH(DO$14,$BP$14:$DP$14,0))</f>
        <v>0</v>
      </c>
      <c r="DP16" cm="1">
        <f t="array" ref="DP16">BJ16*INDEX(prod_est,$G16+$H16-1,MATCH(DP$14,$BP$14:$DP$14,0))</f>
        <v>0</v>
      </c>
    </row>
    <row r="17" spans="1:120" x14ac:dyDescent="0.25">
      <c r="A17" t="s">
        <v>53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257</v>
      </c>
      <c r="H17">
        <f>IFERROR(MATCH(D17,Production_est!$D$4:$D$339,0),"-")</f>
        <v>6</v>
      </c>
      <c r="I17" s="8" cm="1">
        <f t="array" ref="I17">IFERROR(INDEX(Production_est!$E$4:$E$339,H17+G17-1),"-")</f>
        <v>0</v>
      </c>
      <c r="J17" s="42">
        <f t="shared" si="0"/>
        <v>0</v>
      </c>
      <c r="K17" s="42">
        <f t="shared" ref="K17:AP17" si="9">J17*(1-$F$4)</f>
        <v>0</v>
      </c>
      <c r="L17" s="42">
        <f t="shared" si="9"/>
        <v>0</v>
      </c>
      <c r="M17" s="42">
        <f t="shared" si="9"/>
        <v>0</v>
      </c>
      <c r="N17" s="42">
        <f t="shared" si="9"/>
        <v>0</v>
      </c>
      <c r="O17" s="42">
        <f t="shared" si="9"/>
        <v>0</v>
      </c>
      <c r="P17" s="42">
        <f t="shared" si="9"/>
        <v>0</v>
      </c>
      <c r="Q17" s="42">
        <f t="shared" si="9"/>
        <v>0</v>
      </c>
      <c r="R17" s="42">
        <f t="shared" si="9"/>
        <v>0</v>
      </c>
      <c r="S17" s="42">
        <f t="shared" si="9"/>
        <v>0</v>
      </c>
      <c r="T17" s="42">
        <f t="shared" si="9"/>
        <v>0</v>
      </c>
      <c r="U17" s="42">
        <f t="shared" si="9"/>
        <v>0</v>
      </c>
      <c r="V17" s="42">
        <f t="shared" si="9"/>
        <v>0</v>
      </c>
      <c r="W17" s="42">
        <f t="shared" si="9"/>
        <v>0</v>
      </c>
      <c r="X17" s="42">
        <f t="shared" si="9"/>
        <v>0</v>
      </c>
      <c r="Y17" s="42">
        <f t="shared" si="9"/>
        <v>0</v>
      </c>
      <c r="Z17" s="42">
        <f t="shared" si="9"/>
        <v>0</v>
      </c>
      <c r="AA17" s="42">
        <f t="shared" si="9"/>
        <v>0</v>
      </c>
      <c r="AB17" s="42">
        <f t="shared" si="9"/>
        <v>0</v>
      </c>
      <c r="AC17" s="42">
        <f t="shared" si="9"/>
        <v>0</v>
      </c>
      <c r="AD17" s="42">
        <f t="shared" si="9"/>
        <v>0</v>
      </c>
      <c r="AE17" s="42">
        <f t="shared" si="9"/>
        <v>0</v>
      </c>
      <c r="AF17" s="42">
        <f t="shared" si="9"/>
        <v>0</v>
      </c>
      <c r="AG17" s="42">
        <f t="shared" si="9"/>
        <v>0</v>
      </c>
      <c r="AH17" s="42">
        <f t="shared" si="9"/>
        <v>0</v>
      </c>
      <c r="AI17" s="42">
        <f t="shared" si="9"/>
        <v>0</v>
      </c>
      <c r="AJ17" s="42">
        <f t="shared" si="9"/>
        <v>0</v>
      </c>
      <c r="AK17" s="42">
        <f t="shared" si="9"/>
        <v>0</v>
      </c>
      <c r="AL17" s="42">
        <f t="shared" si="9"/>
        <v>0</v>
      </c>
      <c r="AM17" s="42">
        <f t="shared" si="9"/>
        <v>0</v>
      </c>
      <c r="AN17" s="42">
        <f t="shared" si="9"/>
        <v>0</v>
      </c>
      <c r="AO17" s="42">
        <f t="shared" si="9"/>
        <v>0</v>
      </c>
      <c r="AP17" s="42">
        <f t="shared" si="9"/>
        <v>0</v>
      </c>
      <c r="AQ17" s="42">
        <f t="shared" ref="AQ17:BJ17" si="10">AP17*(1-$F$4)</f>
        <v>0</v>
      </c>
      <c r="AR17" s="42">
        <f t="shared" si="10"/>
        <v>0</v>
      </c>
      <c r="AS17" s="42">
        <f t="shared" si="10"/>
        <v>0</v>
      </c>
      <c r="AT17" s="42">
        <f t="shared" si="10"/>
        <v>0</v>
      </c>
      <c r="AU17" s="42">
        <f t="shared" si="10"/>
        <v>0</v>
      </c>
      <c r="AV17" s="42">
        <f t="shared" si="10"/>
        <v>0</v>
      </c>
      <c r="AW17" s="42">
        <f t="shared" si="10"/>
        <v>0</v>
      </c>
      <c r="AX17" s="42">
        <f t="shared" si="10"/>
        <v>0</v>
      </c>
      <c r="AY17" s="42">
        <f t="shared" si="10"/>
        <v>0</v>
      </c>
      <c r="AZ17" s="42">
        <f t="shared" si="10"/>
        <v>0</v>
      </c>
      <c r="BA17" s="42">
        <f t="shared" si="10"/>
        <v>0</v>
      </c>
      <c r="BB17" s="42">
        <f t="shared" si="10"/>
        <v>0</v>
      </c>
      <c r="BC17" s="42">
        <f t="shared" si="10"/>
        <v>0</v>
      </c>
      <c r="BD17" s="42">
        <f t="shared" si="10"/>
        <v>0</v>
      </c>
      <c r="BE17" s="42">
        <f t="shared" si="10"/>
        <v>0</v>
      </c>
      <c r="BF17" s="42">
        <f t="shared" si="10"/>
        <v>0</v>
      </c>
      <c r="BG17" s="42">
        <f t="shared" si="10"/>
        <v>0</v>
      </c>
      <c r="BH17" s="42">
        <f t="shared" si="10"/>
        <v>0</v>
      </c>
      <c r="BI17" s="42">
        <f t="shared" si="10"/>
        <v>0</v>
      </c>
      <c r="BJ17" s="42">
        <f t="shared" si="10"/>
        <v>0</v>
      </c>
      <c r="BK17" t="str">
        <f t="shared" si="3"/>
        <v>17_SIN</v>
      </c>
      <c r="BL17" t="str">
        <f t="shared" si="4"/>
        <v>d_ind_cem_1_5_lignite</v>
      </c>
      <c r="BO17" s="8">
        <f t="shared" si="5"/>
        <v>0</v>
      </c>
      <c r="BP17" s="8">
        <f t="shared" si="6"/>
        <v>0</v>
      </c>
      <c r="BQ17" s="8" cm="1">
        <f t="array" ref="BQ17">K17*INDEX(prod_est,$G17+$H17-1,MATCH(BQ$14,$BP$14:$DP$14,0))</f>
        <v>0</v>
      </c>
      <c r="BR17" s="8" cm="1">
        <f t="array" ref="BR17">L17*INDEX(prod_est,$G17+$H17-1,MATCH(BR$14,$BP$14:$DP$14,0))</f>
        <v>0</v>
      </c>
      <c r="BS17" s="8" cm="1">
        <f t="array" ref="BS17">M17*INDEX(prod_est,$G17+$H17-1,MATCH(BS$14,$BP$14:$DP$14,0))</f>
        <v>0</v>
      </c>
      <c r="BT17" s="8" cm="1">
        <f t="array" ref="BT17">N17*INDEX(prod_est,$G17+$H17-1,MATCH(BT$14,$BP$14:$DP$14,0))</f>
        <v>0</v>
      </c>
      <c r="BU17" s="8" cm="1">
        <f t="array" ref="BU17">O17*INDEX(prod_est,$G17+$H17-1,MATCH(BU$14,$BP$14:$DP$14,0))</f>
        <v>0</v>
      </c>
      <c r="BV17" s="8" cm="1">
        <f t="array" ref="BV17">P17*INDEX(prod_est,$G17+$H17-1,MATCH(BV$14,$BP$14:$DP$14,0))</f>
        <v>0</v>
      </c>
      <c r="BW17" s="8" cm="1">
        <f t="array" ref="BW17">Q17*INDEX(prod_est,$G17+$H17-1,MATCH(BW$14,$BP$14:$DP$14,0))</f>
        <v>0</v>
      </c>
      <c r="BX17" s="8" cm="1">
        <f t="array" ref="BX17">R17*INDEX(prod_est,$G17+$H17-1,MATCH(BX$14,$BP$14:$DP$14,0))</f>
        <v>0</v>
      </c>
      <c r="BY17" s="8" cm="1">
        <f t="array" ref="BY17">S17*INDEX(prod_est,$G17+$H17-1,MATCH(BY$14,$BP$14:$DP$14,0))</f>
        <v>0</v>
      </c>
      <c r="BZ17" s="8" cm="1">
        <f t="array" ref="BZ17">T17*INDEX(prod_est,$G17+$H17-1,MATCH(BZ$14,$BP$14:$DP$14,0))</f>
        <v>0</v>
      </c>
      <c r="CA17" s="8" cm="1">
        <f t="array" ref="CA17">U17*INDEX(prod_est,$G17+$H17-1,MATCH(CA$14,$BP$14:$DP$14,0))</f>
        <v>0</v>
      </c>
      <c r="CB17" s="8" cm="1">
        <f t="array" ref="CB17">V17*INDEX(prod_est,$G17+$H17-1,MATCH(CB$14,$BP$14:$DP$14,0))</f>
        <v>0</v>
      </c>
      <c r="CC17" s="8" cm="1">
        <f t="array" ref="CC17">W17*INDEX(prod_est,$G17+$H17-1,MATCH(CC$14,$BP$14:$DP$14,0))</f>
        <v>0</v>
      </c>
      <c r="CD17" s="8" cm="1">
        <f t="array" ref="CD17">X17*INDEX(prod_est,$G17+$H17-1,MATCH(CD$14,$BP$14:$DP$14,0))</f>
        <v>0</v>
      </c>
      <c r="CE17" s="8" cm="1">
        <f t="array" ref="CE17">Y17*INDEX(prod_est,$G17+$H17-1,MATCH(CE$14,$BP$14:$DP$14,0))</f>
        <v>0</v>
      </c>
      <c r="CF17" s="8" cm="1">
        <f t="array" ref="CF17">Z17*INDEX(prod_est,$G17+$H17-1,MATCH(CF$14,$BP$14:$DP$14,0))</f>
        <v>0</v>
      </c>
      <c r="CG17" s="8" cm="1">
        <f t="array" ref="CG17">AA17*INDEX(prod_est,$G17+$H17-1,MATCH(CG$14,$BP$14:$DP$14,0))</f>
        <v>0</v>
      </c>
      <c r="CH17" s="8" cm="1">
        <f t="array" ref="CH17">AB17*INDEX(prod_est,$G17+$H17-1,MATCH(CH$14,$BP$14:$DP$14,0))</f>
        <v>0</v>
      </c>
      <c r="CI17" s="8" cm="1">
        <f t="array" ref="CI17">AC17*INDEX(prod_est,$G17+$H17-1,MATCH(CI$14,$BP$14:$DP$14,0))</f>
        <v>0</v>
      </c>
      <c r="CJ17" s="8" cm="1">
        <f t="array" ref="CJ17">AD17*INDEX(prod_est,$G17+$H17-1,MATCH(CJ$14,$BP$14:$DP$14,0))</f>
        <v>0</v>
      </c>
      <c r="CK17" s="8" cm="1">
        <f t="array" ref="CK17">AE17*INDEX(prod_est,$G17+$H17-1,MATCH(CK$14,$BP$14:$DP$14,0))</f>
        <v>0</v>
      </c>
      <c r="CL17" s="8" cm="1">
        <f t="array" ref="CL17">AF17*INDEX(prod_est,$G17+$H17-1,MATCH(CL$14,$BP$14:$DP$14,0))</f>
        <v>0</v>
      </c>
      <c r="CM17" s="8" cm="1">
        <f t="array" ref="CM17">AG17*INDEX(prod_est,$G17+$H17-1,MATCH(CM$14,$BP$14:$DP$14,0))</f>
        <v>0</v>
      </c>
      <c r="CN17" s="8" cm="1">
        <f t="array" ref="CN17">AH17*INDEX(prod_est,$G17+$H17-1,MATCH(CN$14,$BP$14:$DP$14,0))</f>
        <v>0</v>
      </c>
      <c r="CO17" s="8" cm="1">
        <f t="array" ref="CO17">AI17*INDEX(prod_est,$G17+$H17-1,MATCH(CO$14,$BP$14:$DP$14,0))</f>
        <v>0</v>
      </c>
      <c r="CP17" s="8" cm="1">
        <f t="array" ref="CP17">AJ17*INDEX(prod_est,$G17+$H17-1,MATCH(CP$14,$BP$14:$DP$14,0))</f>
        <v>0</v>
      </c>
      <c r="CQ17" s="8" cm="1">
        <f t="array" ref="CQ17">AK17*INDEX(prod_est,$G17+$H17-1,MATCH(CQ$14,$BP$14:$DP$14,0))</f>
        <v>0</v>
      </c>
      <c r="CR17" s="8" cm="1">
        <f t="array" ref="CR17">AL17*INDEX(prod_est,$G17+$H17-1,MATCH(CR$14,$BP$14:$DP$14,0))</f>
        <v>0</v>
      </c>
      <c r="CS17" s="8" cm="1">
        <f t="array" ref="CS17">AM17*INDEX(prod_est,$G17+$H17-1,MATCH(CS$14,$BP$14:$DP$14,0))</f>
        <v>0</v>
      </c>
      <c r="CT17" s="8" cm="1">
        <f t="array" ref="CT17">AN17*INDEX(prod_est,$G17+$H17-1,MATCH(CT$14,$BP$14:$DP$14,0))</f>
        <v>0</v>
      </c>
      <c r="CU17" s="8" cm="1">
        <f t="array" ref="CU17">AO17*INDEX(prod_est,$G17+$H17-1,MATCH(CU$14,$BP$14:$DP$14,0))</f>
        <v>0</v>
      </c>
      <c r="CV17" s="8" cm="1">
        <f t="array" ref="CV17">AP17*INDEX(prod_est,$G17+$H17-1,MATCH(CV$14,$BP$14:$DP$14,0))</f>
        <v>0</v>
      </c>
      <c r="CW17" cm="1">
        <f t="array" ref="CW17">AQ17*INDEX(prod_est,$G17+$H17-1,MATCH(CW$14,$BP$14:$DP$14,0))</f>
        <v>0</v>
      </c>
      <c r="CX17" cm="1">
        <f t="array" ref="CX17">AR17*INDEX(prod_est,$G17+$H17-1,MATCH(CX$14,$BP$14:$DP$14,0))</f>
        <v>0</v>
      </c>
      <c r="CY17" cm="1">
        <f t="array" ref="CY17">AS17*INDEX(prod_est,$G17+$H17-1,MATCH(CY$14,$BP$14:$DP$14,0))</f>
        <v>0</v>
      </c>
      <c r="CZ17" cm="1">
        <f t="array" ref="CZ17">AT17*INDEX(prod_est,$G17+$H17-1,MATCH(CZ$14,$BP$14:$DP$14,0))</f>
        <v>0</v>
      </c>
      <c r="DA17" cm="1">
        <f t="array" ref="DA17">AU17*INDEX(prod_est,$G17+$H17-1,MATCH(DA$14,$BP$14:$DP$14,0))</f>
        <v>0</v>
      </c>
      <c r="DB17" cm="1">
        <f t="array" ref="DB17">AV17*INDEX(prod_est,$G17+$H17-1,MATCH(DB$14,$BP$14:$DP$14,0))</f>
        <v>0</v>
      </c>
      <c r="DC17" cm="1">
        <f t="array" ref="DC17">AW17*INDEX(prod_est,$G17+$H17-1,MATCH(DC$14,$BP$14:$DP$14,0))</f>
        <v>0</v>
      </c>
      <c r="DD17" cm="1">
        <f t="array" ref="DD17">AX17*INDEX(prod_est,$G17+$H17-1,MATCH(DD$14,$BP$14:$DP$14,0))</f>
        <v>0</v>
      </c>
      <c r="DE17" cm="1">
        <f t="array" ref="DE17">AY17*INDEX(prod_est,$G17+$H17-1,MATCH(DE$14,$BP$14:$DP$14,0))</f>
        <v>0</v>
      </c>
      <c r="DF17" cm="1">
        <f t="array" ref="DF17">AZ17*INDEX(prod_est,$G17+$H17-1,MATCH(DF$14,$BP$14:$DP$14,0))</f>
        <v>0</v>
      </c>
      <c r="DG17" cm="1">
        <f t="array" ref="DG17">BA17*INDEX(prod_est,$G17+$H17-1,MATCH(DG$14,$BP$14:$DP$14,0))</f>
        <v>0</v>
      </c>
      <c r="DH17" cm="1">
        <f t="array" ref="DH17">BB17*INDEX(prod_est,$G17+$H17-1,MATCH(DH$14,$BP$14:$DP$14,0))</f>
        <v>0</v>
      </c>
      <c r="DI17" cm="1">
        <f t="array" ref="DI17">BC17*INDEX(prod_est,$G17+$H17-1,MATCH(DI$14,$BP$14:$DP$14,0))</f>
        <v>0</v>
      </c>
      <c r="DJ17" cm="1">
        <f t="array" ref="DJ17">BD17*INDEX(prod_est,$G17+$H17-1,MATCH(DJ$14,$BP$14:$DP$14,0))</f>
        <v>0</v>
      </c>
      <c r="DK17" cm="1">
        <f t="array" ref="DK17">BE17*INDEX(prod_est,$G17+$H17-1,MATCH(DK$14,$BP$14:$DP$14,0))</f>
        <v>0</v>
      </c>
      <c r="DL17" cm="1">
        <f t="array" ref="DL17">BF17*INDEX(prod_est,$G17+$H17-1,MATCH(DL$14,$BP$14:$DP$14,0))</f>
        <v>0</v>
      </c>
      <c r="DM17" cm="1">
        <f t="array" ref="DM17">BG17*INDEX(prod_est,$G17+$H17-1,MATCH(DM$14,$BP$14:$DP$14,0))</f>
        <v>0</v>
      </c>
      <c r="DN17" cm="1">
        <f t="array" ref="DN17">BH17*INDEX(prod_est,$G17+$H17-1,MATCH(DN$14,$BP$14:$DP$14,0))</f>
        <v>0</v>
      </c>
      <c r="DO17" cm="1">
        <f t="array" ref="DO17">BI17*INDEX(prod_est,$G17+$H17-1,MATCH(DO$14,$BP$14:$DP$14,0))</f>
        <v>0</v>
      </c>
      <c r="DP17" cm="1">
        <f t="array" ref="DP17">BJ17*INDEX(prod_est,$G17+$H17-1,MATCH(DP$14,$BP$14:$DP$14,0))</f>
        <v>0</v>
      </c>
    </row>
    <row r="18" spans="1:120" x14ac:dyDescent="0.25">
      <c r="A18" t="s">
        <v>53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257</v>
      </c>
      <c r="H18">
        <f>IFERROR(MATCH(D18,Production_est!$D$4:$D$339,0),"-")</f>
        <v>6</v>
      </c>
      <c r="I18" s="8" cm="1">
        <f t="array" ref="I18">IFERROR(INDEX(Production_est!$E$4:$E$339,H18+G18-1),"-")</f>
        <v>0</v>
      </c>
      <c r="J18" s="42">
        <f t="shared" si="0"/>
        <v>0</v>
      </c>
      <c r="K18" s="42">
        <f t="shared" ref="K18:AP18" si="11">J18*(1-$F$4)</f>
        <v>0</v>
      </c>
      <c r="L18" s="42">
        <f t="shared" si="11"/>
        <v>0</v>
      </c>
      <c r="M18" s="42">
        <f t="shared" si="11"/>
        <v>0</v>
      </c>
      <c r="N18" s="42">
        <f t="shared" si="11"/>
        <v>0</v>
      </c>
      <c r="O18" s="42">
        <f t="shared" si="11"/>
        <v>0</v>
      </c>
      <c r="P18" s="42">
        <f t="shared" si="11"/>
        <v>0</v>
      </c>
      <c r="Q18" s="42">
        <f t="shared" si="11"/>
        <v>0</v>
      </c>
      <c r="R18" s="42">
        <f t="shared" si="11"/>
        <v>0</v>
      </c>
      <c r="S18" s="42">
        <f t="shared" si="11"/>
        <v>0</v>
      </c>
      <c r="T18" s="42">
        <f t="shared" si="11"/>
        <v>0</v>
      </c>
      <c r="U18" s="42">
        <f t="shared" si="11"/>
        <v>0</v>
      </c>
      <c r="V18" s="42">
        <f t="shared" si="11"/>
        <v>0</v>
      </c>
      <c r="W18" s="42">
        <f t="shared" si="11"/>
        <v>0</v>
      </c>
      <c r="X18" s="42">
        <f t="shared" si="11"/>
        <v>0</v>
      </c>
      <c r="Y18" s="42">
        <f t="shared" si="11"/>
        <v>0</v>
      </c>
      <c r="Z18" s="42">
        <f t="shared" si="11"/>
        <v>0</v>
      </c>
      <c r="AA18" s="42">
        <f t="shared" si="11"/>
        <v>0</v>
      </c>
      <c r="AB18" s="42">
        <f t="shared" si="11"/>
        <v>0</v>
      </c>
      <c r="AC18" s="42">
        <f t="shared" si="11"/>
        <v>0</v>
      </c>
      <c r="AD18" s="42">
        <f t="shared" si="11"/>
        <v>0</v>
      </c>
      <c r="AE18" s="42">
        <f t="shared" si="11"/>
        <v>0</v>
      </c>
      <c r="AF18" s="42">
        <f t="shared" si="11"/>
        <v>0</v>
      </c>
      <c r="AG18" s="42">
        <f t="shared" si="11"/>
        <v>0</v>
      </c>
      <c r="AH18" s="42">
        <f t="shared" si="11"/>
        <v>0</v>
      </c>
      <c r="AI18" s="42">
        <f t="shared" si="11"/>
        <v>0</v>
      </c>
      <c r="AJ18" s="42">
        <f t="shared" si="11"/>
        <v>0</v>
      </c>
      <c r="AK18" s="42">
        <f t="shared" si="11"/>
        <v>0</v>
      </c>
      <c r="AL18" s="42">
        <f t="shared" si="11"/>
        <v>0</v>
      </c>
      <c r="AM18" s="42">
        <f t="shared" si="11"/>
        <v>0</v>
      </c>
      <c r="AN18" s="42">
        <f t="shared" si="11"/>
        <v>0</v>
      </c>
      <c r="AO18" s="42">
        <f t="shared" si="11"/>
        <v>0</v>
      </c>
      <c r="AP18" s="42">
        <f t="shared" si="11"/>
        <v>0</v>
      </c>
      <c r="AQ18" s="42">
        <f t="shared" ref="AQ18:BJ18" si="12">AP18*(1-$F$4)</f>
        <v>0</v>
      </c>
      <c r="AR18" s="42">
        <f t="shared" si="12"/>
        <v>0</v>
      </c>
      <c r="AS18" s="42">
        <f t="shared" si="12"/>
        <v>0</v>
      </c>
      <c r="AT18" s="42">
        <f t="shared" si="12"/>
        <v>0</v>
      </c>
      <c r="AU18" s="42">
        <f t="shared" si="12"/>
        <v>0</v>
      </c>
      <c r="AV18" s="42">
        <f t="shared" si="12"/>
        <v>0</v>
      </c>
      <c r="AW18" s="42">
        <f t="shared" si="12"/>
        <v>0</v>
      </c>
      <c r="AX18" s="42">
        <f t="shared" si="12"/>
        <v>0</v>
      </c>
      <c r="AY18" s="42">
        <f t="shared" si="12"/>
        <v>0</v>
      </c>
      <c r="AZ18" s="42">
        <f t="shared" si="12"/>
        <v>0</v>
      </c>
      <c r="BA18" s="42">
        <f t="shared" si="12"/>
        <v>0</v>
      </c>
      <c r="BB18" s="42">
        <f t="shared" si="12"/>
        <v>0</v>
      </c>
      <c r="BC18" s="42">
        <f t="shared" si="12"/>
        <v>0</v>
      </c>
      <c r="BD18" s="42">
        <f t="shared" si="12"/>
        <v>0</v>
      </c>
      <c r="BE18" s="42">
        <f t="shared" si="12"/>
        <v>0</v>
      </c>
      <c r="BF18" s="42">
        <f t="shared" si="12"/>
        <v>0</v>
      </c>
      <c r="BG18" s="42">
        <f t="shared" si="12"/>
        <v>0</v>
      </c>
      <c r="BH18" s="42">
        <f t="shared" si="12"/>
        <v>0</v>
      </c>
      <c r="BI18" s="42">
        <f t="shared" si="12"/>
        <v>0</v>
      </c>
      <c r="BJ18" s="42">
        <f t="shared" si="12"/>
        <v>0</v>
      </c>
      <c r="BK18" t="str">
        <f t="shared" si="3"/>
        <v>17_SIN</v>
      </c>
      <c r="BL18" t="str">
        <f t="shared" si="4"/>
        <v>d_ind_cem_2_coal_products</v>
      </c>
      <c r="BO18" s="8">
        <f t="shared" si="5"/>
        <v>0</v>
      </c>
      <c r="BP18" s="8">
        <f t="shared" si="6"/>
        <v>0</v>
      </c>
      <c r="BQ18" s="8" cm="1">
        <f t="array" ref="BQ18">K18*INDEX(prod_est,$G18+$H18-1,MATCH(BQ$14,$BP$14:$DP$14,0))</f>
        <v>0</v>
      </c>
      <c r="BR18" s="8" cm="1">
        <f t="array" ref="BR18">L18*INDEX(prod_est,$G18+$H18-1,MATCH(BR$14,$BP$14:$DP$14,0))</f>
        <v>0</v>
      </c>
      <c r="BS18" s="8" cm="1">
        <f t="array" ref="BS18">M18*INDEX(prod_est,$G18+$H18-1,MATCH(BS$14,$BP$14:$DP$14,0))</f>
        <v>0</v>
      </c>
      <c r="BT18" s="8" cm="1">
        <f t="array" ref="BT18">N18*INDEX(prod_est,$G18+$H18-1,MATCH(BT$14,$BP$14:$DP$14,0))</f>
        <v>0</v>
      </c>
      <c r="BU18" s="8" cm="1">
        <f t="array" ref="BU18">O18*INDEX(prod_est,$G18+$H18-1,MATCH(BU$14,$BP$14:$DP$14,0))</f>
        <v>0</v>
      </c>
      <c r="BV18" s="8" cm="1">
        <f t="array" ref="BV18">P18*INDEX(prod_est,$G18+$H18-1,MATCH(BV$14,$BP$14:$DP$14,0))</f>
        <v>0</v>
      </c>
      <c r="BW18" s="8" cm="1">
        <f t="array" ref="BW18">Q18*INDEX(prod_est,$G18+$H18-1,MATCH(BW$14,$BP$14:$DP$14,0))</f>
        <v>0</v>
      </c>
      <c r="BX18" s="8" cm="1">
        <f t="array" ref="BX18">R18*INDEX(prod_est,$G18+$H18-1,MATCH(BX$14,$BP$14:$DP$14,0))</f>
        <v>0</v>
      </c>
      <c r="BY18" s="8" cm="1">
        <f t="array" ref="BY18">S18*INDEX(prod_est,$G18+$H18-1,MATCH(BY$14,$BP$14:$DP$14,0))</f>
        <v>0</v>
      </c>
      <c r="BZ18" s="8" cm="1">
        <f t="array" ref="BZ18">T18*INDEX(prod_est,$G18+$H18-1,MATCH(BZ$14,$BP$14:$DP$14,0))</f>
        <v>0</v>
      </c>
      <c r="CA18" s="8" cm="1">
        <f t="array" ref="CA18">U18*INDEX(prod_est,$G18+$H18-1,MATCH(CA$14,$BP$14:$DP$14,0))</f>
        <v>0</v>
      </c>
      <c r="CB18" s="8" cm="1">
        <f t="array" ref="CB18">V18*INDEX(prod_est,$G18+$H18-1,MATCH(CB$14,$BP$14:$DP$14,0))</f>
        <v>0</v>
      </c>
      <c r="CC18" s="8" cm="1">
        <f t="array" ref="CC18">W18*INDEX(prod_est,$G18+$H18-1,MATCH(CC$14,$BP$14:$DP$14,0))</f>
        <v>0</v>
      </c>
      <c r="CD18" s="8" cm="1">
        <f t="array" ref="CD18">X18*INDEX(prod_est,$G18+$H18-1,MATCH(CD$14,$BP$14:$DP$14,0))</f>
        <v>0</v>
      </c>
      <c r="CE18" s="8" cm="1">
        <f t="array" ref="CE18">Y18*INDEX(prod_est,$G18+$H18-1,MATCH(CE$14,$BP$14:$DP$14,0))</f>
        <v>0</v>
      </c>
      <c r="CF18" s="8" cm="1">
        <f t="array" ref="CF18">Z18*INDEX(prod_est,$G18+$H18-1,MATCH(CF$14,$BP$14:$DP$14,0))</f>
        <v>0</v>
      </c>
      <c r="CG18" s="8" cm="1">
        <f t="array" ref="CG18">AA18*INDEX(prod_est,$G18+$H18-1,MATCH(CG$14,$BP$14:$DP$14,0))</f>
        <v>0</v>
      </c>
      <c r="CH18" s="8" cm="1">
        <f t="array" ref="CH18">AB18*INDEX(prod_est,$G18+$H18-1,MATCH(CH$14,$BP$14:$DP$14,0))</f>
        <v>0</v>
      </c>
      <c r="CI18" s="8" cm="1">
        <f t="array" ref="CI18">AC18*INDEX(prod_est,$G18+$H18-1,MATCH(CI$14,$BP$14:$DP$14,0))</f>
        <v>0</v>
      </c>
      <c r="CJ18" s="8" cm="1">
        <f t="array" ref="CJ18">AD18*INDEX(prod_est,$G18+$H18-1,MATCH(CJ$14,$BP$14:$DP$14,0))</f>
        <v>0</v>
      </c>
      <c r="CK18" s="8" cm="1">
        <f t="array" ref="CK18">AE18*INDEX(prod_est,$G18+$H18-1,MATCH(CK$14,$BP$14:$DP$14,0))</f>
        <v>0</v>
      </c>
      <c r="CL18" s="8" cm="1">
        <f t="array" ref="CL18">AF18*INDEX(prod_est,$G18+$H18-1,MATCH(CL$14,$BP$14:$DP$14,0))</f>
        <v>0</v>
      </c>
      <c r="CM18" s="8" cm="1">
        <f t="array" ref="CM18">AG18*INDEX(prod_est,$G18+$H18-1,MATCH(CM$14,$BP$14:$DP$14,0))</f>
        <v>0</v>
      </c>
      <c r="CN18" s="8" cm="1">
        <f t="array" ref="CN18">AH18*INDEX(prod_est,$G18+$H18-1,MATCH(CN$14,$BP$14:$DP$14,0))</f>
        <v>0</v>
      </c>
      <c r="CO18" s="8" cm="1">
        <f t="array" ref="CO18">AI18*INDEX(prod_est,$G18+$H18-1,MATCH(CO$14,$BP$14:$DP$14,0))</f>
        <v>0</v>
      </c>
      <c r="CP18" s="8" cm="1">
        <f t="array" ref="CP18">AJ18*INDEX(prod_est,$G18+$H18-1,MATCH(CP$14,$BP$14:$DP$14,0))</f>
        <v>0</v>
      </c>
      <c r="CQ18" s="8" cm="1">
        <f t="array" ref="CQ18">AK18*INDEX(prod_est,$G18+$H18-1,MATCH(CQ$14,$BP$14:$DP$14,0))</f>
        <v>0</v>
      </c>
      <c r="CR18" s="8" cm="1">
        <f t="array" ref="CR18">AL18*INDEX(prod_est,$G18+$H18-1,MATCH(CR$14,$BP$14:$DP$14,0))</f>
        <v>0</v>
      </c>
      <c r="CS18" s="8" cm="1">
        <f t="array" ref="CS18">AM18*INDEX(prod_est,$G18+$H18-1,MATCH(CS$14,$BP$14:$DP$14,0))</f>
        <v>0</v>
      </c>
      <c r="CT18" s="8" cm="1">
        <f t="array" ref="CT18">AN18*INDEX(prod_est,$G18+$H18-1,MATCH(CT$14,$BP$14:$DP$14,0))</f>
        <v>0</v>
      </c>
      <c r="CU18" s="8" cm="1">
        <f t="array" ref="CU18">AO18*INDEX(prod_est,$G18+$H18-1,MATCH(CU$14,$BP$14:$DP$14,0))</f>
        <v>0</v>
      </c>
      <c r="CV18" s="8" cm="1">
        <f t="array" ref="CV18">AP18*INDEX(prod_est,$G18+$H18-1,MATCH(CV$14,$BP$14:$DP$14,0))</f>
        <v>0</v>
      </c>
      <c r="CW18" cm="1">
        <f t="array" ref="CW18">AQ18*INDEX(prod_est,$G18+$H18-1,MATCH(CW$14,$BP$14:$DP$14,0))</f>
        <v>0</v>
      </c>
      <c r="CX18" cm="1">
        <f t="array" ref="CX18">AR18*INDEX(prod_est,$G18+$H18-1,MATCH(CX$14,$BP$14:$DP$14,0))</f>
        <v>0</v>
      </c>
      <c r="CY18" cm="1">
        <f t="array" ref="CY18">AS18*INDEX(prod_est,$G18+$H18-1,MATCH(CY$14,$BP$14:$DP$14,0))</f>
        <v>0</v>
      </c>
      <c r="CZ18" cm="1">
        <f t="array" ref="CZ18">AT18*INDEX(prod_est,$G18+$H18-1,MATCH(CZ$14,$BP$14:$DP$14,0))</f>
        <v>0</v>
      </c>
      <c r="DA18" cm="1">
        <f t="array" ref="DA18">AU18*INDEX(prod_est,$G18+$H18-1,MATCH(DA$14,$BP$14:$DP$14,0))</f>
        <v>0</v>
      </c>
      <c r="DB18" cm="1">
        <f t="array" ref="DB18">AV18*INDEX(prod_est,$G18+$H18-1,MATCH(DB$14,$BP$14:$DP$14,0))</f>
        <v>0</v>
      </c>
      <c r="DC18" cm="1">
        <f t="array" ref="DC18">AW18*INDEX(prod_est,$G18+$H18-1,MATCH(DC$14,$BP$14:$DP$14,0))</f>
        <v>0</v>
      </c>
      <c r="DD18" cm="1">
        <f t="array" ref="DD18">AX18*INDEX(prod_est,$G18+$H18-1,MATCH(DD$14,$BP$14:$DP$14,0))</f>
        <v>0</v>
      </c>
      <c r="DE18" cm="1">
        <f t="array" ref="DE18">AY18*INDEX(prod_est,$G18+$H18-1,MATCH(DE$14,$BP$14:$DP$14,0))</f>
        <v>0</v>
      </c>
      <c r="DF18" cm="1">
        <f t="array" ref="DF18">AZ18*INDEX(prod_est,$G18+$H18-1,MATCH(DF$14,$BP$14:$DP$14,0))</f>
        <v>0</v>
      </c>
      <c r="DG18" cm="1">
        <f t="array" ref="DG18">BA18*INDEX(prod_est,$G18+$H18-1,MATCH(DG$14,$BP$14:$DP$14,0))</f>
        <v>0</v>
      </c>
      <c r="DH18" cm="1">
        <f t="array" ref="DH18">BB18*INDEX(prod_est,$G18+$H18-1,MATCH(DH$14,$BP$14:$DP$14,0))</f>
        <v>0</v>
      </c>
      <c r="DI18" cm="1">
        <f t="array" ref="DI18">BC18*INDEX(prod_est,$G18+$H18-1,MATCH(DI$14,$BP$14:$DP$14,0))</f>
        <v>0</v>
      </c>
      <c r="DJ18" cm="1">
        <f t="array" ref="DJ18">BD18*INDEX(prod_est,$G18+$H18-1,MATCH(DJ$14,$BP$14:$DP$14,0))</f>
        <v>0</v>
      </c>
      <c r="DK18" cm="1">
        <f t="array" ref="DK18">BE18*INDEX(prod_est,$G18+$H18-1,MATCH(DK$14,$BP$14:$DP$14,0))</f>
        <v>0</v>
      </c>
      <c r="DL18" cm="1">
        <f t="array" ref="DL18">BF18*INDEX(prod_est,$G18+$H18-1,MATCH(DL$14,$BP$14:$DP$14,0))</f>
        <v>0</v>
      </c>
      <c r="DM18" cm="1">
        <f t="array" ref="DM18">BG18*INDEX(prod_est,$G18+$H18-1,MATCH(DM$14,$BP$14:$DP$14,0))</f>
        <v>0</v>
      </c>
      <c r="DN18" cm="1">
        <f t="array" ref="DN18">BH18*INDEX(prod_est,$G18+$H18-1,MATCH(DN$14,$BP$14:$DP$14,0))</f>
        <v>0</v>
      </c>
      <c r="DO18" cm="1">
        <f t="array" ref="DO18">BI18*INDEX(prod_est,$G18+$H18-1,MATCH(DO$14,$BP$14:$DP$14,0))</f>
        <v>0</v>
      </c>
      <c r="DP18" cm="1">
        <f t="array" ref="DP18">BJ18*INDEX(prod_est,$G18+$H18-1,MATCH(DP$14,$BP$14:$DP$14,0))</f>
        <v>0</v>
      </c>
    </row>
    <row r="19" spans="1:120" x14ac:dyDescent="0.25">
      <c r="A19" t="s">
        <v>53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257</v>
      </c>
      <c r="H19">
        <f>IFERROR(MATCH(D19,Production_est!$D$4:$D$339,0),"-")</f>
        <v>6</v>
      </c>
      <c r="I19" s="8" cm="1">
        <f t="array" ref="I19">IFERROR(INDEX(Production_est!$E$4:$E$339,H19+G19-1),"-")</f>
        <v>0</v>
      </c>
      <c r="J19" s="42">
        <f t="shared" si="0"/>
        <v>0</v>
      </c>
      <c r="K19" s="42">
        <f t="shared" ref="K19:AP19" si="13">J19*(1-$F$4)</f>
        <v>0</v>
      </c>
      <c r="L19" s="42">
        <f t="shared" si="13"/>
        <v>0</v>
      </c>
      <c r="M19" s="42">
        <f t="shared" si="13"/>
        <v>0</v>
      </c>
      <c r="N19" s="42">
        <f t="shared" si="13"/>
        <v>0</v>
      </c>
      <c r="O19" s="42">
        <f t="shared" si="13"/>
        <v>0</v>
      </c>
      <c r="P19" s="42">
        <f t="shared" si="13"/>
        <v>0</v>
      </c>
      <c r="Q19" s="42">
        <f t="shared" si="13"/>
        <v>0</v>
      </c>
      <c r="R19" s="42">
        <f t="shared" si="13"/>
        <v>0</v>
      </c>
      <c r="S19" s="42">
        <f t="shared" si="13"/>
        <v>0</v>
      </c>
      <c r="T19" s="42">
        <f t="shared" si="13"/>
        <v>0</v>
      </c>
      <c r="U19" s="42">
        <f t="shared" si="13"/>
        <v>0</v>
      </c>
      <c r="V19" s="42">
        <f t="shared" si="13"/>
        <v>0</v>
      </c>
      <c r="W19" s="42">
        <f t="shared" si="13"/>
        <v>0</v>
      </c>
      <c r="X19" s="42">
        <f t="shared" si="13"/>
        <v>0</v>
      </c>
      <c r="Y19" s="42">
        <f t="shared" si="13"/>
        <v>0</v>
      </c>
      <c r="Z19" s="42">
        <f t="shared" si="13"/>
        <v>0</v>
      </c>
      <c r="AA19" s="42">
        <f t="shared" si="13"/>
        <v>0</v>
      </c>
      <c r="AB19" s="42">
        <f t="shared" si="13"/>
        <v>0</v>
      </c>
      <c r="AC19" s="42">
        <f t="shared" si="13"/>
        <v>0</v>
      </c>
      <c r="AD19" s="42">
        <f t="shared" si="13"/>
        <v>0</v>
      </c>
      <c r="AE19" s="42">
        <f t="shared" si="13"/>
        <v>0</v>
      </c>
      <c r="AF19" s="42">
        <f t="shared" si="13"/>
        <v>0</v>
      </c>
      <c r="AG19" s="42">
        <f t="shared" si="13"/>
        <v>0</v>
      </c>
      <c r="AH19" s="42">
        <f t="shared" si="13"/>
        <v>0</v>
      </c>
      <c r="AI19" s="42">
        <f t="shared" si="13"/>
        <v>0</v>
      </c>
      <c r="AJ19" s="42">
        <f t="shared" si="13"/>
        <v>0</v>
      </c>
      <c r="AK19" s="42">
        <f t="shared" si="13"/>
        <v>0</v>
      </c>
      <c r="AL19" s="42">
        <f t="shared" si="13"/>
        <v>0</v>
      </c>
      <c r="AM19" s="42">
        <f t="shared" si="13"/>
        <v>0</v>
      </c>
      <c r="AN19" s="42">
        <f t="shared" si="13"/>
        <v>0</v>
      </c>
      <c r="AO19" s="42">
        <f t="shared" si="13"/>
        <v>0</v>
      </c>
      <c r="AP19" s="42">
        <f t="shared" si="13"/>
        <v>0</v>
      </c>
      <c r="AQ19" s="42">
        <f t="shared" ref="AQ19:BJ19" si="14">AP19*(1-$F$4)</f>
        <v>0</v>
      </c>
      <c r="AR19" s="42">
        <f t="shared" si="14"/>
        <v>0</v>
      </c>
      <c r="AS19" s="42">
        <f t="shared" si="14"/>
        <v>0</v>
      </c>
      <c r="AT19" s="42">
        <f t="shared" si="14"/>
        <v>0</v>
      </c>
      <c r="AU19" s="42">
        <f t="shared" si="14"/>
        <v>0</v>
      </c>
      <c r="AV19" s="42">
        <f t="shared" si="14"/>
        <v>0</v>
      </c>
      <c r="AW19" s="42">
        <f t="shared" si="14"/>
        <v>0</v>
      </c>
      <c r="AX19" s="42">
        <f t="shared" si="14"/>
        <v>0</v>
      </c>
      <c r="AY19" s="42">
        <f t="shared" si="14"/>
        <v>0</v>
      </c>
      <c r="AZ19" s="42">
        <f t="shared" si="14"/>
        <v>0</v>
      </c>
      <c r="BA19" s="42">
        <f t="shared" si="14"/>
        <v>0</v>
      </c>
      <c r="BB19" s="42">
        <f t="shared" si="14"/>
        <v>0</v>
      </c>
      <c r="BC19" s="42">
        <f t="shared" si="14"/>
        <v>0</v>
      </c>
      <c r="BD19" s="42">
        <f t="shared" si="14"/>
        <v>0</v>
      </c>
      <c r="BE19" s="42">
        <f t="shared" si="14"/>
        <v>0</v>
      </c>
      <c r="BF19" s="42">
        <f t="shared" si="14"/>
        <v>0</v>
      </c>
      <c r="BG19" s="42">
        <f t="shared" si="14"/>
        <v>0</v>
      </c>
      <c r="BH19" s="42">
        <f t="shared" si="14"/>
        <v>0</v>
      </c>
      <c r="BI19" s="42">
        <f t="shared" si="14"/>
        <v>0</v>
      </c>
      <c r="BJ19" s="42">
        <f t="shared" si="14"/>
        <v>0</v>
      </c>
      <c r="BK19" t="str">
        <f t="shared" si="3"/>
        <v>17_SIN</v>
      </c>
      <c r="BL19" t="str">
        <f t="shared" si="4"/>
        <v>d_ind_cem_6_1_crude_oil</v>
      </c>
      <c r="BO19" s="8">
        <f t="shared" si="5"/>
        <v>0</v>
      </c>
      <c r="BP19" s="8">
        <f t="shared" si="6"/>
        <v>0</v>
      </c>
      <c r="BQ19" s="8" cm="1">
        <f t="array" ref="BQ19">K19*INDEX(prod_est,$G19+$H19-1,MATCH(BQ$14,$BP$14:$DP$14,0))</f>
        <v>0</v>
      </c>
      <c r="BR19" s="8" cm="1">
        <f t="array" ref="BR19">L19*INDEX(prod_est,$G19+$H19-1,MATCH(BR$14,$BP$14:$DP$14,0))</f>
        <v>0</v>
      </c>
      <c r="BS19" s="8" cm="1">
        <f t="array" ref="BS19">M19*INDEX(prod_est,$G19+$H19-1,MATCH(BS$14,$BP$14:$DP$14,0))</f>
        <v>0</v>
      </c>
      <c r="BT19" s="8" cm="1">
        <f t="array" ref="BT19">N19*INDEX(prod_est,$G19+$H19-1,MATCH(BT$14,$BP$14:$DP$14,0))</f>
        <v>0</v>
      </c>
      <c r="BU19" s="8" cm="1">
        <f t="array" ref="BU19">O19*INDEX(prod_est,$G19+$H19-1,MATCH(BU$14,$BP$14:$DP$14,0))</f>
        <v>0</v>
      </c>
      <c r="BV19" s="8" cm="1">
        <f t="array" ref="BV19">P19*INDEX(prod_est,$G19+$H19-1,MATCH(BV$14,$BP$14:$DP$14,0))</f>
        <v>0</v>
      </c>
      <c r="BW19" s="8" cm="1">
        <f t="array" ref="BW19">Q19*INDEX(prod_est,$G19+$H19-1,MATCH(BW$14,$BP$14:$DP$14,0))</f>
        <v>0</v>
      </c>
      <c r="BX19" s="8" cm="1">
        <f t="array" ref="BX19">R19*INDEX(prod_est,$G19+$H19-1,MATCH(BX$14,$BP$14:$DP$14,0))</f>
        <v>0</v>
      </c>
      <c r="BY19" s="8" cm="1">
        <f t="array" ref="BY19">S19*INDEX(prod_est,$G19+$H19-1,MATCH(BY$14,$BP$14:$DP$14,0))</f>
        <v>0</v>
      </c>
      <c r="BZ19" s="8" cm="1">
        <f t="array" ref="BZ19">T19*INDEX(prod_est,$G19+$H19-1,MATCH(BZ$14,$BP$14:$DP$14,0))</f>
        <v>0</v>
      </c>
      <c r="CA19" s="8" cm="1">
        <f t="array" ref="CA19">U19*INDEX(prod_est,$G19+$H19-1,MATCH(CA$14,$BP$14:$DP$14,0))</f>
        <v>0</v>
      </c>
      <c r="CB19" s="8" cm="1">
        <f t="array" ref="CB19">V19*INDEX(prod_est,$G19+$H19-1,MATCH(CB$14,$BP$14:$DP$14,0))</f>
        <v>0</v>
      </c>
      <c r="CC19" s="8" cm="1">
        <f t="array" ref="CC19">W19*INDEX(prod_est,$G19+$H19-1,MATCH(CC$14,$BP$14:$DP$14,0))</f>
        <v>0</v>
      </c>
      <c r="CD19" s="8" cm="1">
        <f t="array" ref="CD19">X19*INDEX(prod_est,$G19+$H19-1,MATCH(CD$14,$BP$14:$DP$14,0))</f>
        <v>0</v>
      </c>
      <c r="CE19" s="8" cm="1">
        <f t="array" ref="CE19">Y19*INDEX(prod_est,$G19+$H19-1,MATCH(CE$14,$BP$14:$DP$14,0))</f>
        <v>0</v>
      </c>
      <c r="CF19" s="8" cm="1">
        <f t="array" ref="CF19">Z19*INDEX(prod_est,$G19+$H19-1,MATCH(CF$14,$BP$14:$DP$14,0))</f>
        <v>0</v>
      </c>
      <c r="CG19" s="8" cm="1">
        <f t="array" ref="CG19">AA19*INDEX(prod_est,$G19+$H19-1,MATCH(CG$14,$BP$14:$DP$14,0))</f>
        <v>0</v>
      </c>
      <c r="CH19" s="8" cm="1">
        <f t="array" ref="CH19">AB19*INDEX(prod_est,$G19+$H19-1,MATCH(CH$14,$BP$14:$DP$14,0))</f>
        <v>0</v>
      </c>
      <c r="CI19" s="8" cm="1">
        <f t="array" ref="CI19">AC19*INDEX(prod_est,$G19+$H19-1,MATCH(CI$14,$BP$14:$DP$14,0))</f>
        <v>0</v>
      </c>
      <c r="CJ19" s="8" cm="1">
        <f t="array" ref="CJ19">AD19*INDEX(prod_est,$G19+$H19-1,MATCH(CJ$14,$BP$14:$DP$14,0))</f>
        <v>0</v>
      </c>
      <c r="CK19" s="8" cm="1">
        <f t="array" ref="CK19">AE19*INDEX(prod_est,$G19+$H19-1,MATCH(CK$14,$BP$14:$DP$14,0))</f>
        <v>0</v>
      </c>
      <c r="CL19" s="8" cm="1">
        <f t="array" ref="CL19">AF19*INDEX(prod_est,$G19+$H19-1,MATCH(CL$14,$BP$14:$DP$14,0))</f>
        <v>0</v>
      </c>
      <c r="CM19" s="8" cm="1">
        <f t="array" ref="CM19">AG19*INDEX(prod_est,$G19+$H19-1,MATCH(CM$14,$BP$14:$DP$14,0))</f>
        <v>0</v>
      </c>
      <c r="CN19" s="8" cm="1">
        <f t="array" ref="CN19">AH19*INDEX(prod_est,$G19+$H19-1,MATCH(CN$14,$BP$14:$DP$14,0))</f>
        <v>0</v>
      </c>
      <c r="CO19" s="8" cm="1">
        <f t="array" ref="CO19">AI19*INDEX(prod_est,$G19+$H19-1,MATCH(CO$14,$BP$14:$DP$14,0))</f>
        <v>0</v>
      </c>
      <c r="CP19" s="8" cm="1">
        <f t="array" ref="CP19">AJ19*INDEX(prod_est,$G19+$H19-1,MATCH(CP$14,$BP$14:$DP$14,0))</f>
        <v>0</v>
      </c>
      <c r="CQ19" s="8" cm="1">
        <f t="array" ref="CQ19">AK19*INDEX(prod_est,$G19+$H19-1,MATCH(CQ$14,$BP$14:$DP$14,0))</f>
        <v>0</v>
      </c>
      <c r="CR19" s="8" cm="1">
        <f t="array" ref="CR19">AL19*INDEX(prod_est,$G19+$H19-1,MATCH(CR$14,$BP$14:$DP$14,0))</f>
        <v>0</v>
      </c>
      <c r="CS19" s="8" cm="1">
        <f t="array" ref="CS19">AM19*INDEX(prod_est,$G19+$H19-1,MATCH(CS$14,$BP$14:$DP$14,0))</f>
        <v>0</v>
      </c>
      <c r="CT19" s="8" cm="1">
        <f t="array" ref="CT19">AN19*INDEX(prod_est,$G19+$H19-1,MATCH(CT$14,$BP$14:$DP$14,0))</f>
        <v>0</v>
      </c>
      <c r="CU19" s="8" cm="1">
        <f t="array" ref="CU19">AO19*INDEX(prod_est,$G19+$H19-1,MATCH(CU$14,$BP$14:$DP$14,0))</f>
        <v>0</v>
      </c>
      <c r="CV19" s="8" cm="1">
        <f t="array" ref="CV19">AP19*INDEX(prod_est,$G19+$H19-1,MATCH(CV$14,$BP$14:$DP$14,0))</f>
        <v>0</v>
      </c>
      <c r="CW19" cm="1">
        <f t="array" ref="CW19">AQ19*INDEX(prod_est,$G19+$H19-1,MATCH(CW$14,$BP$14:$DP$14,0))</f>
        <v>0</v>
      </c>
      <c r="CX19" cm="1">
        <f t="array" ref="CX19">AR19*INDEX(prod_est,$G19+$H19-1,MATCH(CX$14,$BP$14:$DP$14,0))</f>
        <v>0</v>
      </c>
      <c r="CY19" cm="1">
        <f t="array" ref="CY19">AS19*INDEX(prod_est,$G19+$H19-1,MATCH(CY$14,$BP$14:$DP$14,0))</f>
        <v>0</v>
      </c>
      <c r="CZ19" cm="1">
        <f t="array" ref="CZ19">AT19*INDEX(prod_est,$G19+$H19-1,MATCH(CZ$14,$BP$14:$DP$14,0))</f>
        <v>0</v>
      </c>
      <c r="DA19" cm="1">
        <f t="array" ref="DA19">AU19*INDEX(prod_est,$G19+$H19-1,MATCH(DA$14,$BP$14:$DP$14,0))</f>
        <v>0</v>
      </c>
      <c r="DB19" cm="1">
        <f t="array" ref="DB19">AV19*INDEX(prod_est,$G19+$H19-1,MATCH(DB$14,$BP$14:$DP$14,0))</f>
        <v>0</v>
      </c>
      <c r="DC19" cm="1">
        <f t="array" ref="DC19">AW19*INDEX(prod_est,$G19+$H19-1,MATCH(DC$14,$BP$14:$DP$14,0))</f>
        <v>0</v>
      </c>
      <c r="DD19" cm="1">
        <f t="array" ref="DD19">AX19*INDEX(prod_est,$G19+$H19-1,MATCH(DD$14,$BP$14:$DP$14,0))</f>
        <v>0</v>
      </c>
      <c r="DE19" cm="1">
        <f t="array" ref="DE19">AY19*INDEX(prod_est,$G19+$H19-1,MATCH(DE$14,$BP$14:$DP$14,0))</f>
        <v>0</v>
      </c>
      <c r="DF19" cm="1">
        <f t="array" ref="DF19">AZ19*INDEX(prod_est,$G19+$H19-1,MATCH(DF$14,$BP$14:$DP$14,0))</f>
        <v>0</v>
      </c>
      <c r="DG19" cm="1">
        <f t="array" ref="DG19">BA19*INDEX(prod_est,$G19+$H19-1,MATCH(DG$14,$BP$14:$DP$14,0))</f>
        <v>0</v>
      </c>
      <c r="DH19" cm="1">
        <f t="array" ref="DH19">BB19*INDEX(prod_est,$G19+$H19-1,MATCH(DH$14,$BP$14:$DP$14,0))</f>
        <v>0</v>
      </c>
      <c r="DI19" cm="1">
        <f t="array" ref="DI19">BC19*INDEX(prod_est,$G19+$H19-1,MATCH(DI$14,$BP$14:$DP$14,0))</f>
        <v>0</v>
      </c>
      <c r="DJ19" cm="1">
        <f t="array" ref="DJ19">BD19*INDEX(prod_est,$G19+$H19-1,MATCH(DJ$14,$BP$14:$DP$14,0))</f>
        <v>0</v>
      </c>
      <c r="DK19" cm="1">
        <f t="array" ref="DK19">BE19*INDEX(prod_est,$G19+$H19-1,MATCH(DK$14,$BP$14:$DP$14,0))</f>
        <v>0</v>
      </c>
      <c r="DL19" cm="1">
        <f t="array" ref="DL19">BF19*INDEX(prod_est,$G19+$H19-1,MATCH(DL$14,$BP$14:$DP$14,0))</f>
        <v>0</v>
      </c>
      <c r="DM19" cm="1">
        <f t="array" ref="DM19">BG19*INDEX(prod_est,$G19+$H19-1,MATCH(DM$14,$BP$14:$DP$14,0))</f>
        <v>0</v>
      </c>
      <c r="DN19" cm="1">
        <f t="array" ref="DN19">BH19*INDEX(prod_est,$G19+$H19-1,MATCH(DN$14,$BP$14:$DP$14,0))</f>
        <v>0</v>
      </c>
      <c r="DO19" cm="1">
        <f t="array" ref="DO19">BI19*INDEX(prod_est,$G19+$H19-1,MATCH(DO$14,$BP$14:$DP$14,0))</f>
        <v>0</v>
      </c>
      <c r="DP19" cm="1">
        <f t="array" ref="DP19">BJ19*INDEX(prod_est,$G19+$H19-1,MATCH(DP$14,$BP$14:$DP$14,0))</f>
        <v>0</v>
      </c>
    </row>
    <row r="20" spans="1:120" x14ac:dyDescent="0.25">
      <c r="A20" t="s">
        <v>53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257</v>
      </c>
      <c r="H20">
        <f>IFERROR(MATCH(D20,Production_est!$D$4:$D$339,0),"-")</f>
        <v>6</v>
      </c>
      <c r="I20" s="8" cm="1">
        <f t="array" ref="I20">IFERROR(INDEX(Production_est!$E$4:$E$339,H20+G20-1),"-")</f>
        <v>0</v>
      </c>
      <c r="J20" s="42">
        <f t="shared" si="0"/>
        <v>0</v>
      </c>
      <c r="K20" s="42">
        <f t="shared" ref="K20:AP20" si="15">J20*(1-$F$4)</f>
        <v>0</v>
      </c>
      <c r="L20" s="42">
        <f t="shared" si="15"/>
        <v>0</v>
      </c>
      <c r="M20" s="42">
        <f t="shared" si="15"/>
        <v>0</v>
      </c>
      <c r="N20" s="42">
        <f t="shared" si="15"/>
        <v>0</v>
      </c>
      <c r="O20" s="42">
        <f t="shared" si="15"/>
        <v>0</v>
      </c>
      <c r="P20" s="42">
        <f t="shared" si="15"/>
        <v>0</v>
      </c>
      <c r="Q20" s="42">
        <f t="shared" si="15"/>
        <v>0</v>
      </c>
      <c r="R20" s="42">
        <f t="shared" si="15"/>
        <v>0</v>
      </c>
      <c r="S20" s="42">
        <f t="shared" si="15"/>
        <v>0</v>
      </c>
      <c r="T20" s="42">
        <f t="shared" si="15"/>
        <v>0</v>
      </c>
      <c r="U20" s="42">
        <f t="shared" si="15"/>
        <v>0</v>
      </c>
      <c r="V20" s="42">
        <f t="shared" si="15"/>
        <v>0</v>
      </c>
      <c r="W20" s="42">
        <f t="shared" si="15"/>
        <v>0</v>
      </c>
      <c r="X20" s="42">
        <f t="shared" si="15"/>
        <v>0</v>
      </c>
      <c r="Y20" s="42">
        <f t="shared" si="15"/>
        <v>0</v>
      </c>
      <c r="Z20" s="42">
        <f t="shared" si="15"/>
        <v>0</v>
      </c>
      <c r="AA20" s="42">
        <f t="shared" si="15"/>
        <v>0</v>
      </c>
      <c r="AB20" s="42">
        <f t="shared" si="15"/>
        <v>0</v>
      </c>
      <c r="AC20" s="42">
        <f t="shared" si="15"/>
        <v>0</v>
      </c>
      <c r="AD20" s="42">
        <f t="shared" si="15"/>
        <v>0</v>
      </c>
      <c r="AE20" s="42">
        <f t="shared" si="15"/>
        <v>0</v>
      </c>
      <c r="AF20" s="42">
        <f t="shared" si="15"/>
        <v>0</v>
      </c>
      <c r="AG20" s="42">
        <f t="shared" si="15"/>
        <v>0</v>
      </c>
      <c r="AH20" s="42">
        <f t="shared" si="15"/>
        <v>0</v>
      </c>
      <c r="AI20" s="42">
        <f t="shared" si="15"/>
        <v>0</v>
      </c>
      <c r="AJ20" s="42">
        <f t="shared" si="15"/>
        <v>0</v>
      </c>
      <c r="AK20" s="42">
        <f t="shared" si="15"/>
        <v>0</v>
      </c>
      <c r="AL20" s="42">
        <f t="shared" si="15"/>
        <v>0</v>
      </c>
      <c r="AM20" s="42">
        <f t="shared" si="15"/>
        <v>0</v>
      </c>
      <c r="AN20" s="42">
        <f t="shared" si="15"/>
        <v>0</v>
      </c>
      <c r="AO20" s="42">
        <f t="shared" si="15"/>
        <v>0</v>
      </c>
      <c r="AP20" s="42">
        <f t="shared" si="15"/>
        <v>0</v>
      </c>
      <c r="AQ20" s="42">
        <f t="shared" ref="AQ20:BJ20" si="16">AP20*(1-$F$4)</f>
        <v>0</v>
      </c>
      <c r="AR20" s="42">
        <f t="shared" si="16"/>
        <v>0</v>
      </c>
      <c r="AS20" s="42">
        <f t="shared" si="16"/>
        <v>0</v>
      </c>
      <c r="AT20" s="42">
        <f t="shared" si="16"/>
        <v>0</v>
      </c>
      <c r="AU20" s="42">
        <f t="shared" si="16"/>
        <v>0</v>
      </c>
      <c r="AV20" s="42">
        <f t="shared" si="16"/>
        <v>0</v>
      </c>
      <c r="AW20" s="42">
        <f t="shared" si="16"/>
        <v>0</v>
      </c>
      <c r="AX20" s="42">
        <f t="shared" si="16"/>
        <v>0</v>
      </c>
      <c r="AY20" s="42">
        <f t="shared" si="16"/>
        <v>0</v>
      </c>
      <c r="AZ20" s="42">
        <f t="shared" si="16"/>
        <v>0</v>
      </c>
      <c r="BA20" s="42">
        <f t="shared" si="16"/>
        <v>0</v>
      </c>
      <c r="BB20" s="42">
        <f t="shared" si="16"/>
        <v>0</v>
      </c>
      <c r="BC20" s="42">
        <f t="shared" si="16"/>
        <v>0</v>
      </c>
      <c r="BD20" s="42">
        <f t="shared" si="16"/>
        <v>0</v>
      </c>
      <c r="BE20" s="42">
        <f t="shared" si="16"/>
        <v>0</v>
      </c>
      <c r="BF20" s="42">
        <f t="shared" si="16"/>
        <v>0</v>
      </c>
      <c r="BG20" s="42">
        <f t="shared" si="16"/>
        <v>0</v>
      </c>
      <c r="BH20" s="42">
        <f t="shared" si="16"/>
        <v>0</v>
      </c>
      <c r="BI20" s="42">
        <f t="shared" si="16"/>
        <v>0</v>
      </c>
      <c r="BJ20" s="42">
        <f t="shared" si="16"/>
        <v>0</v>
      </c>
      <c r="BK20" t="str">
        <f t="shared" si="3"/>
        <v>17_SIN</v>
      </c>
      <c r="BL20" t="str">
        <f t="shared" si="4"/>
        <v>d_ind_cem_6_x_ngls</v>
      </c>
      <c r="BO20" s="8">
        <f t="shared" si="5"/>
        <v>0</v>
      </c>
      <c r="BP20" s="8">
        <f t="shared" si="6"/>
        <v>0</v>
      </c>
      <c r="BQ20" s="8" cm="1">
        <f t="array" ref="BQ20">K20*INDEX(prod_est,$G20+$H20-1,MATCH(BQ$14,$BP$14:$DP$14,0))</f>
        <v>0</v>
      </c>
      <c r="BR20" s="8" cm="1">
        <f t="array" ref="BR20">L20*INDEX(prod_est,$G20+$H20-1,MATCH(BR$14,$BP$14:$DP$14,0))</f>
        <v>0</v>
      </c>
      <c r="BS20" s="8" cm="1">
        <f t="array" ref="BS20">M20*INDEX(prod_est,$G20+$H20-1,MATCH(BS$14,$BP$14:$DP$14,0))</f>
        <v>0</v>
      </c>
      <c r="BT20" s="8" cm="1">
        <f t="array" ref="BT20">N20*INDEX(prod_est,$G20+$H20-1,MATCH(BT$14,$BP$14:$DP$14,0))</f>
        <v>0</v>
      </c>
      <c r="BU20" s="8" cm="1">
        <f t="array" ref="BU20">O20*INDEX(prod_est,$G20+$H20-1,MATCH(BU$14,$BP$14:$DP$14,0))</f>
        <v>0</v>
      </c>
      <c r="BV20" s="8" cm="1">
        <f t="array" ref="BV20">P20*INDEX(prod_est,$G20+$H20-1,MATCH(BV$14,$BP$14:$DP$14,0))</f>
        <v>0</v>
      </c>
      <c r="BW20" s="8" cm="1">
        <f t="array" ref="BW20">Q20*INDEX(prod_est,$G20+$H20-1,MATCH(BW$14,$BP$14:$DP$14,0))</f>
        <v>0</v>
      </c>
      <c r="BX20" s="8" cm="1">
        <f t="array" ref="BX20">R20*INDEX(prod_est,$G20+$H20-1,MATCH(BX$14,$BP$14:$DP$14,0))</f>
        <v>0</v>
      </c>
      <c r="BY20" s="8" cm="1">
        <f t="array" ref="BY20">S20*INDEX(prod_est,$G20+$H20-1,MATCH(BY$14,$BP$14:$DP$14,0))</f>
        <v>0</v>
      </c>
      <c r="BZ20" s="8" cm="1">
        <f t="array" ref="BZ20">T20*INDEX(prod_est,$G20+$H20-1,MATCH(BZ$14,$BP$14:$DP$14,0))</f>
        <v>0</v>
      </c>
      <c r="CA20" s="8" cm="1">
        <f t="array" ref="CA20">U20*INDEX(prod_est,$G20+$H20-1,MATCH(CA$14,$BP$14:$DP$14,0))</f>
        <v>0</v>
      </c>
      <c r="CB20" s="8" cm="1">
        <f t="array" ref="CB20">V20*INDEX(prod_est,$G20+$H20-1,MATCH(CB$14,$BP$14:$DP$14,0))</f>
        <v>0</v>
      </c>
      <c r="CC20" s="8" cm="1">
        <f t="array" ref="CC20">W20*INDEX(prod_est,$G20+$H20-1,MATCH(CC$14,$BP$14:$DP$14,0))</f>
        <v>0</v>
      </c>
      <c r="CD20" s="8" cm="1">
        <f t="array" ref="CD20">X20*INDEX(prod_est,$G20+$H20-1,MATCH(CD$14,$BP$14:$DP$14,0))</f>
        <v>0</v>
      </c>
      <c r="CE20" s="8" cm="1">
        <f t="array" ref="CE20">Y20*INDEX(prod_est,$G20+$H20-1,MATCH(CE$14,$BP$14:$DP$14,0))</f>
        <v>0</v>
      </c>
      <c r="CF20" s="8" cm="1">
        <f t="array" ref="CF20">Z20*INDEX(prod_est,$G20+$H20-1,MATCH(CF$14,$BP$14:$DP$14,0))</f>
        <v>0</v>
      </c>
      <c r="CG20" s="8" cm="1">
        <f t="array" ref="CG20">AA20*INDEX(prod_est,$G20+$H20-1,MATCH(CG$14,$BP$14:$DP$14,0))</f>
        <v>0</v>
      </c>
      <c r="CH20" s="8" cm="1">
        <f t="array" ref="CH20">AB20*INDEX(prod_est,$G20+$H20-1,MATCH(CH$14,$BP$14:$DP$14,0))</f>
        <v>0</v>
      </c>
      <c r="CI20" s="8" cm="1">
        <f t="array" ref="CI20">AC20*INDEX(prod_est,$G20+$H20-1,MATCH(CI$14,$BP$14:$DP$14,0))</f>
        <v>0</v>
      </c>
      <c r="CJ20" s="8" cm="1">
        <f t="array" ref="CJ20">AD20*INDEX(prod_est,$G20+$H20-1,MATCH(CJ$14,$BP$14:$DP$14,0))</f>
        <v>0</v>
      </c>
      <c r="CK20" s="8" cm="1">
        <f t="array" ref="CK20">AE20*INDEX(prod_est,$G20+$H20-1,MATCH(CK$14,$BP$14:$DP$14,0))</f>
        <v>0</v>
      </c>
      <c r="CL20" s="8" cm="1">
        <f t="array" ref="CL20">AF20*INDEX(prod_est,$G20+$H20-1,MATCH(CL$14,$BP$14:$DP$14,0))</f>
        <v>0</v>
      </c>
      <c r="CM20" s="8" cm="1">
        <f t="array" ref="CM20">AG20*INDEX(prod_est,$G20+$H20-1,MATCH(CM$14,$BP$14:$DP$14,0))</f>
        <v>0</v>
      </c>
      <c r="CN20" s="8" cm="1">
        <f t="array" ref="CN20">AH20*INDEX(prod_est,$G20+$H20-1,MATCH(CN$14,$BP$14:$DP$14,0))</f>
        <v>0</v>
      </c>
      <c r="CO20" s="8" cm="1">
        <f t="array" ref="CO20">AI20*INDEX(prod_est,$G20+$H20-1,MATCH(CO$14,$BP$14:$DP$14,0))</f>
        <v>0</v>
      </c>
      <c r="CP20" s="8" cm="1">
        <f t="array" ref="CP20">AJ20*INDEX(prod_est,$G20+$H20-1,MATCH(CP$14,$BP$14:$DP$14,0))</f>
        <v>0</v>
      </c>
      <c r="CQ20" s="8" cm="1">
        <f t="array" ref="CQ20">AK20*INDEX(prod_est,$G20+$H20-1,MATCH(CQ$14,$BP$14:$DP$14,0))</f>
        <v>0</v>
      </c>
      <c r="CR20" s="8" cm="1">
        <f t="array" ref="CR20">AL20*INDEX(prod_est,$G20+$H20-1,MATCH(CR$14,$BP$14:$DP$14,0))</f>
        <v>0</v>
      </c>
      <c r="CS20" s="8" cm="1">
        <f t="array" ref="CS20">AM20*INDEX(prod_est,$G20+$H20-1,MATCH(CS$14,$BP$14:$DP$14,0))</f>
        <v>0</v>
      </c>
      <c r="CT20" s="8" cm="1">
        <f t="array" ref="CT20">AN20*INDEX(prod_est,$G20+$H20-1,MATCH(CT$14,$BP$14:$DP$14,0))</f>
        <v>0</v>
      </c>
      <c r="CU20" s="8" cm="1">
        <f t="array" ref="CU20">AO20*INDEX(prod_est,$G20+$H20-1,MATCH(CU$14,$BP$14:$DP$14,0))</f>
        <v>0</v>
      </c>
      <c r="CV20" s="8" cm="1">
        <f t="array" ref="CV20">AP20*INDEX(prod_est,$G20+$H20-1,MATCH(CV$14,$BP$14:$DP$14,0))</f>
        <v>0</v>
      </c>
      <c r="CW20" cm="1">
        <f t="array" ref="CW20">AQ20*INDEX(prod_est,$G20+$H20-1,MATCH(CW$14,$BP$14:$DP$14,0))</f>
        <v>0</v>
      </c>
      <c r="CX20" cm="1">
        <f t="array" ref="CX20">AR20*INDEX(prod_est,$G20+$H20-1,MATCH(CX$14,$BP$14:$DP$14,0))</f>
        <v>0</v>
      </c>
      <c r="CY20" cm="1">
        <f t="array" ref="CY20">AS20*INDEX(prod_est,$G20+$H20-1,MATCH(CY$14,$BP$14:$DP$14,0))</f>
        <v>0</v>
      </c>
      <c r="CZ20" cm="1">
        <f t="array" ref="CZ20">AT20*INDEX(prod_est,$G20+$H20-1,MATCH(CZ$14,$BP$14:$DP$14,0))</f>
        <v>0</v>
      </c>
      <c r="DA20" cm="1">
        <f t="array" ref="DA20">AU20*INDEX(prod_est,$G20+$H20-1,MATCH(DA$14,$BP$14:$DP$14,0))</f>
        <v>0</v>
      </c>
      <c r="DB20" cm="1">
        <f t="array" ref="DB20">AV20*INDEX(prod_est,$G20+$H20-1,MATCH(DB$14,$BP$14:$DP$14,0))</f>
        <v>0</v>
      </c>
      <c r="DC20" cm="1">
        <f t="array" ref="DC20">AW20*INDEX(prod_est,$G20+$H20-1,MATCH(DC$14,$BP$14:$DP$14,0))</f>
        <v>0</v>
      </c>
      <c r="DD20" cm="1">
        <f t="array" ref="DD20">AX20*INDEX(prod_est,$G20+$H20-1,MATCH(DD$14,$BP$14:$DP$14,0))</f>
        <v>0</v>
      </c>
      <c r="DE20" cm="1">
        <f t="array" ref="DE20">AY20*INDEX(prod_est,$G20+$H20-1,MATCH(DE$14,$BP$14:$DP$14,0))</f>
        <v>0</v>
      </c>
      <c r="DF20" cm="1">
        <f t="array" ref="DF20">AZ20*INDEX(prod_est,$G20+$H20-1,MATCH(DF$14,$BP$14:$DP$14,0))</f>
        <v>0</v>
      </c>
      <c r="DG20" cm="1">
        <f t="array" ref="DG20">BA20*INDEX(prod_est,$G20+$H20-1,MATCH(DG$14,$BP$14:$DP$14,0))</f>
        <v>0</v>
      </c>
      <c r="DH20" cm="1">
        <f t="array" ref="DH20">BB20*INDEX(prod_est,$G20+$H20-1,MATCH(DH$14,$BP$14:$DP$14,0))</f>
        <v>0</v>
      </c>
      <c r="DI20" cm="1">
        <f t="array" ref="DI20">BC20*INDEX(prod_est,$G20+$H20-1,MATCH(DI$14,$BP$14:$DP$14,0))</f>
        <v>0</v>
      </c>
      <c r="DJ20" cm="1">
        <f t="array" ref="DJ20">BD20*INDEX(prod_est,$G20+$H20-1,MATCH(DJ$14,$BP$14:$DP$14,0))</f>
        <v>0</v>
      </c>
      <c r="DK20" cm="1">
        <f t="array" ref="DK20">BE20*INDEX(prod_est,$G20+$H20-1,MATCH(DK$14,$BP$14:$DP$14,0))</f>
        <v>0</v>
      </c>
      <c r="DL20" cm="1">
        <f t="array" ref="DL20">BF20*INDEX(prod_est,$G20+$H20-1,MATCH(DL$14,$BP$14:$DP$14,0))</f>
        <v>0</v>
      </c>
      <c r="DM20" cm="1">
        <f t="array" ref="DM20">BG20*INDEX(prod_est,$G20+$H20-1,MATCH(DM$14,$BP$14:$DP$14,0))</f>
        <v>0</v>
      </c>
      <c r="DN20" cm="1">
        <f t="array" ref="DN20">BH20*INDEX(prod_est,$G20+$H20-1,MATCH(DN$14,$BP$14:$DP$14,0))</f>
        <v>0</v>
      </c>
      <c r="DO20" cm="1">
        <f t="array" ref="DO20">BI20*INDEX(prod_est,$G20+$H20-1,MATCH(DO$14,$BP$14:$DP$14,0))</f>
        <v>0</v>
      </c>
      <c r="DP20" cm="1">
        <f t="array" ref="DP20">BJ20*INDEX(prod_est,$G20+$H20-1,MATCH(DP$14,$BP$14:$DP$14,0))</f>
        <v>0</v>
      </c>
    </row>
    <row r="21" spans="1:120" x14ac:dyDescent="0.25">
      <c r="A21" t="s">
        <v>53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257</v>
      </c>
      <c r="H21">
        <f>IFERROR(MATCH(D21,Production_est!$D$4:$D$339,0),"-")</f>
        <v>6</v>
      </c>
      <c r="I21" s="8" cm="1">
        <f t="array" ref="I21">IFERROR(INDEX(Production_est!$E$4:$E$339,H21+G21-1),"-")</f>
        <v>0</v>
      </c>
      <c r="J21" s="42">
        <f t="shared" si="0"/>
        <v>0</v>
      </c>
      <c r="K21" s="42">
        <f t="shared" ref="K21:AP21" si="17">J21*(1-$F$4)</f>
        <v>0</v>
      </c>
      <c r="L21" s="42">
        <f t="shared" si="17"/>
        <v>0</v>
      </c>
      <c r="M21" s="42">
        <f t="shared" si="17"/>
        <v>0</v>
      </c>
      <c r="N21" s="42">
        <f t="shared" si="17"/>
        <v>0</v>
      </c>
      <c r="O21" s="42">
        <f t="shared" si="17"/>
        <v>0</v>
      </c>
      <c r="P21" s="42">
        <f t="shared" si="17"/>
        <v>0</v>
      </c>
      <c r="Q21" s="42">
        <f t="shared" si="17"/>
        <v>0</v>
      </c>
      <c r="R21" s="42">
        <f t="shared" si="17"/>
        <v>0</v>
      </c>
      <c r="S21" s="42">
        <f t="shared" si="17"/>
        <v>0</v>
      </c>
      <c r="T21" s="42">
        <f t="shared" si="17"/>
        <v>0</v>
      </c>
      <c r="U21" s="42">
        <f t="shared" si="17"/>
        <v>0</v>
      </c>
      <c r="V21" s="42">
        <f t="shared" si="17"/>
        <v>0</v>
      </c>
      <c r="W21" s="42">
        <f t="shared" si="17"/>
        <v>0</v>
      </c>
      <c r="X21" s="42">
        <f t="shared" si="17"/>
        <v>0</v>
      </c>
      <c r="Y21" s="42">
        <f t="shared" si="17"/>
        <v>0</v>
      </c>
      <c r="Z21" s="42">
        <f t="shared" si="17"/>
        <v>0</v>
      </c>
      <c r="AA21" s="42">
        <f t="shared" si="17"/>
        <v>0</v>
      </c>
      <c r="AB21" s="42">
        <f t="shared" si="17"/>
        <v>0</v>
      </c>
      <c r="AC21" s="42">
        <f t="shared" si="17"/>
        <v>0</v>
      </c>
      <c r="AD21" s="42">
        <f t="shared" si="17"/>
        <v>0</v>
      </c>
      <c r="AE21" s="42">
        <f t="shared" si="17"/>
        <v>0</v>
      </c>
      <c r="AF21" s="42">
        <f t="shared" si="17"/>
        <v>0</v>
      </c>
      <c r="AG21" s="42">
        <f t="shared" si="17"/>
        <v>0</v>
      </c>
      <c r="AH21" s="42">
        <f t="shared" si="17"/>
        <v>0</v>
      </c>
      <c r="AI21" s="42">
        <f t="shared" si="17"/>
        <v>0</v>
      </c>
      <c r="AJ21" s="42">
        <f t="shared" si="17"/>
        <v>0</v>
      </c>
      <c r="AK21" s="42">
        <f t="shared" si="17"/>
        <v>0</v>
      </c>
      <c r="AL21" s="42">
        <f t="shared" si="17"/>
        <v>0</v>
      </c>
      <c r="AM21" s="42">
        <f t="shared" si="17"/>
        <v>0</v>
      </c>
      <c r="AN21" s="42">
        <f t="shared" si="17"/>
        <v>0</v>
      </c>
      <c r="AO21" s="42">
        <f t="shared" si="17"/>
        <v>0</v>
      </c>
      <c r="AP21" s="42">
        <f t="shared" si="17"/>
        <v>0</v>
      </c>
      <c r="AQ21" s="42">
        <f t="shared" ref="AQ21:BJ21" si="18">AP21*(1-$F$4)</f>
        <v>0</v>
      </c>
      <c r="AR21" s="42">
        <f t="shared" si="18"/>
        <v>0</v>
      </c>
      <c r="AS21" s="42">
        <f t="shared" si="18"/>
        <v>0</v>
      </c>
      <c r="AT21" s="42">
        <f t="shared" si="18"/>
        <v>0</v>
      </c>
      <c r="AU21" s="42">
        <f t="shared" si="18"/>
        <v>0</v>
      </c>
      <c r="AV21" s="42">
        <f t="shared" si="18"/>
        <v>0</v>
      </c>
      <c r="AW21" s="42">
        <f t="shared" si="18"/>
        <v>0</v>
      </c>
      <c r="AX21" s="42">
        <f t="shared" si="18"/>
        <v>0</v>
      </c>
      <c r="AY21" s="42">
        <f t="shared" si="18"/>
        <v>0</v>
      </c>
      <c r="AZ21" s="42">
        <f t="shared" si="18"/>
        <v>0</v>
      </c>
      <c r="BA21" s="42">
        <f t="shared" si="18"/>
        <v>0</v>
      </c>
      <c r="BB21" s="42">
        <f t="shared" si="18"/>
        <v>0</v>
      </c>
      <c r="BC21" s="42">
        <f t="shared" si="18"/>
        <v>0</v>
      </c>
      <c r="BD21" s="42">
        <f t="shared" si="18"/>
        <v>0</v>
      </c>
      <c r="BE21" s="42">
        <f t="shared" si="18"/>
        <v>0</v>
      </c>
      <c r="BF21" s="42">
        <f t="shared" si="18"/>
        <v>0</v>
      </c>
      <c r="BG21" s="42">
        <f t="shared" si="18"/>
        <v>0</v>
      </c>
      <c r="BH21" s="42">
        <f t="shared" si="18"/>
        <v>0</v>
      </c>
      <c r="BI21" s="42">
        <f t="shared" si="18"/>
        <v>0</v>
      </c>
      <c r="BJ21" s="42">
        <f t="shared" si="18"/>
        <v>0</v>
      </c>
      <c r="BK21" t="str">
        <f t="shared" si="3"/>
        <v>17_SIN</v>
      </c>
      <c r="BL21" t="str">
        <f t="shared" si="4"/>
        <v>d_ind_cem_7_1_mo_gasoline</v>
      </c>
      <c r="BO21" s="8">
        <f t="shared" si="5"/>
        <v>0</v>
      </c>
      <c r="BP21" s="8">
        <f t="shared" si="6"/>
        <v>0</v>
      </c>
      <c r="BQ21" s="8" cm="1">
        <f t="array" ref="BQ21">K21*INDEX(prod_est,$G21+$H21-1,MATCH(BQ$14,$BP$14:$DP$14,0))</f>
        <v>0</v>
      </c>
      <c r="BR21" s="8" cm="1">
        <f t="array" ref="BR21">L21*INDEX(prod_est,$G21+$H21-1,MATCH(BR$14,$BP$14:$DP$14,0))</f>
        <v>0</v>
      </c>
      <c r="BS21" s="8" cm="1">
        <f t="array" ref="BS21">M21*INDEX(prod_est,$G21+$H21-1,MATCH(BS$14,$BP$14:$DP$14,0))</f>
        <v>0</v>
      </c>
      <c r="BT21" s="8" cm="1">
        <f t="array" ref="BT21">N21*INDEX(prod_est,$G21+$H21-1,MATCH(BT$14,$BP$14:$DP$14,0))</f>
        <v>0</v>
      </c>
      <c r="BU21" s="8" cm="1">
        <f t="array" ref="BU21">O21*INDEX(prod_est,$G21+$H21-1,MATCH(BU$14,$BP$14:$DP$14,0))</f>
        <v>0</v>
      </c>
      <c r="BV21" s="8" cm="1">
        <f t="array" ref="BV21">P21*INDEX(prod_est,$G21+$H21-1,MATCH(BV$14,$BP$14:$DP$14,0))</f>
        <v>0</v>
      </c>
      <c r="BW21" s="8" cm="1">
        <f t="array" ref="BW21">Q21*INDEX(prod_est,$G21+$H21-1,MATCH(BW$14,$BP$14:$DP$14,0))</f>
        <v>0</v>
      </c>
      <c r="BX21" s="8" cm="1">
        <f t="array" ref="BX21">R21*INDEX(prod_est,$G21+$H21-1,MATCH(BX$14,$BP$14:$DP$14,0))</f>
        <v>0</v>
      </c>
      <c r="BY21" s="8" cm="1">
        <f t="array" ref="BY21">S21*INDEX(prod_est,$G21+$H21-1,MATCH(BY$14,$BP$14:$DP$14,0))</f>
        <v>0</v>
      </c>
      <c r="BZ21" s="8" cm="1">
        <f t="array" ref="BZ21">T21*INDEX(prod_est,$G21+$H21-1,MATCH(BZ$14,$BP$14:$DP$14,0))</f>
        <v>0</v>
      </c>
      <c r="CA21" s="8" cm="1">
        <f t="array" ref="CA21">U21*INDEX(prod_est,$G21+$H21-1,MATCH(CA$14,$BP$14:$DP$14,0))</f>
        <v>0</v>
      </c>
      <c r="CB21" s="8" cm="1">
        <f t="array" ref="CB21">V21*INDEX(prod_est,$G21+$H21-1,MATCH(CB$14,$BP$14:$DP$14,0))</f>
        <v>0</v>
      </c>
      <c r="CC21" s="8" cm="1">
        <f t="array" ref="CC21">W21*INDEX(prod_est,$G21+$H21-1,MATCH(CC$14,$BP$14:$DP$14,0))</f>
        <v>0</v>
      </c>
      <c r="CD21" s="8" cm="1">
        <f t="array" ref="CD21">X21*INDEX(prod_est,$G21+$H21-1,MATCH(CD$14,$BP$14:$DP$14,0))</f>
        <v>0</v>
      </c>
      <c r="CE21" s="8" cm="1">
        <f t="array" ref="CE21">Y21*INDEX(prod_est,$G21+$H21-1,MATCH(CE$14,$BP$14:$DP$14,0))</f>
        <v>0</v>
      </c>
      <c r="CF21" s="8" cm="1">
        <f t="array" ref="CF21">Z21*INDEX(prod_est,$G21+$H21-1,MATCH(CF$14,$BP$14:$DP$14,0))</f>
        <v>0</v>
      </c>
      <c r="CG21" s="8" cm="1">
        <f t="array" ref="CG21">AA21*INDEX(prod_est,$G21+$H21-1,MATCH(CG$14,$BP$14:$DP$14,0))</f>
        <v>0</v>
      </c>
      <c r="CH21" s="8" cm="1">
        <f t="array" ref="CH21">AB21*INDEX(prod_est,$G21+$H21-1,MATCH(CH$14,$BP$14:$DP$14,0))</f>
        <v>0</v>
      </c>
      <c r="CI21" s="8" cm="1">
        <f t="array" ref="CI21">AC21*INDEX(prod_est,$G21+$H21-1,MATCH(CI$14,$BP$14:$DP$14,0))</f>
        <v>0</v>
      </c>
      <c r="CJ21" s="8" cm="1">
        <f t="array" ref="CJ21">AD21*INDEX(prod_est,$G21+$H21-1,MATCH(CJ$14,$BP$14:$DP$14,0))</f>
        <v>0</v>
      </c>
      <c r="CK21" s="8" cm="1">
        <f t="array" ref="CK21">AE21*INDEX(prod_est,$G21+$H21-1,MATCH(CK$14,$BP$14:$DP$14,0))</f>
        <v>0</v>
      </c>
      <c r="CL21" s="8" cm="1">
        <f t="array" ref="CL21">AF21*INDEX(prod_est,$G21+$H21-1,MATCH(CL$14,$BP$14:$DP$14,0))</f>
        <v>0</v>
      </c>
      <c r="CM21" s="8" cm="1">
        <f t="array" ref="CM21">AG21*INDEX(prod_est,$G21+$H21-1,MATCH(CM$14,$BP$14:$DP$14,0))</f>
        <v>0</v>
      </c>
      <c r="CN21" s="8" cm="1">
        <f t="array" ref="CN21">AH21*INDEX(prod_est,$G21+$H21-1,MATCH(CN$14,$BP$14:$DP$14,0))</f>
        <v>0</v>
      </c>
      <c r="CO21" s="8" cm="1">
        <f t="array" ref="CO21">AI21*INDEX(prod_est,$G21+$H21-1,MATCH(CO$14,$BP$14:$DP$14,0))</f>
        <v>0</v>
      </c>
      <c r="CP21" s="8" cm="1">
        <f t="array" ref="CP21">AJ21*INDEX(prod_est,$G21+$H21-1,MATCH(CP$14,$BP$14:$DP$14,0))</f>
        <v>0</v>
      </c>
      <c r="CQ21" s="8" cm="1">
        <f t="array" ref="CQ21">AK21*INDEX(prod_est,$G21+$H21-1,MATCH(CQ$14,$BP$14:$DP$14,0))</f>
        <v>0</v>
      </c>
      <c r="CR21" s="8" cm="1">
        <f t="array" ref="CR21">AL21*INDEX(prod_est,$G21+$H21-1,MATCH(CR$14,$BP$14:$DP$14,0))</f>
        <v>0</v>
      </c>
      <c r="CS21" s="8" cm="1">
        <f t="array" ref="CS21">AM21*INDEX(prod_est,$G21+$H21-1,MATCH(CS$14,$BP$14:$DP$14,0))</f>
        <v>0</v>
      </c>
      <c r="CT21" s="8" cm="1">
        <f t="array" ref="CT21">AN21*INDEX(prod_est,$G21+$H21-1,MATCH(CT$14,$BP$14:$DP$14,0))</f>
        <v>0</v>
      </c>
      <c r="CU21" s="8" cm="1">
        <f t="array" ref="CU21">AO21*INDEX(prod_est,$G21+$H21-1,MATCH(CU$14,$BP$14:$DP$14,0))</f>
        <v>0</v>
      </c>
      <c r="CV21" s="8" cm="1">
        <f t="array" ref="CV21">AP21*INDEX(prod_est,$G21+$H21-1,MATCH(CV$14,$BP$14:$DP$14,0))</f>
        <v>0</v>
      </c>
      <c r="CW21" cm="1">
        <f t="array" ref="CW21">AQ21*INDEX(prod_est,$G21+$H21-1,MATCH(CW$14,$BP$14:$DP$14,0))</f>
        <v>0</v>
      </c>
      <c r="CX21" cm="1">
        <f t="array" ref="CX21">AR21*INDEX(prod_est,$G21+$H21-1,MATCH(CX$14,$BP$14:$DP$14,0))</f>
        <v>0</v>
      </c>
      <c r="CY21" cm="1">
        <f t="array" ref="CY21">AS21*INDEX(prod_est,$G21+$H21-1,MATCH(CY$14,$BP$14:$DP$14,0))</f>
        <v>0</v>
      </c>
      <c r="CZ21" cm="1">
        <f t="array" ref="CZ21">AT21*INDEX(prod_est,$G21+$H21-1,MATCH(CZ$14,$BP$14:$DP$14,0))</f>
        <v>0</v>
      </c>
      <c r="DA21" cm="1">
        <f t="array" ref="DA21">AU21*INDEX(prod_est,$G21+$H21-1,MATCH(DA$14,$BP$14:$DP$14,0))</f>
        <v>0</v>
      </c>
      <c r="DB21" cm="1">
        <f t="array" ref="DB21">AV21*INDEX(prod_est,$G21+$H21-1,MATCH(DB$14,$BP$14:$DP$14,0))</f>
        <v>0</v>
      </c>
      <c r="DC21" cm="1">
        <f t="array" ref="DC21">AW21*INDEX(prod_est,$G21+$H21-1,MATCH(DC$14,$BP$14:$DP$14,0))</f>
        <v>0</v>
      </c>
      <c r="DD21" cm="1">
        <f t="array" ref="DD21">AX21*INDEX(prod_est,$G21+$H21-1,MATCH(DD$14,$BP$14:$DP$14,0))</f>
        <v>0</v>
      </c>
      <c r="DE21" cm="1">
        <f t="array" ref="DE21">AY21*INDEX(prod_est,$G21+$H21-1,MATCH(DE$14,$BP$14:$DP$14,0))</f>
        <v>0</v>
      </c>
      <c r="DF21" cm="1">
        <f t="array" ref="DF21">AZ21*INDEX(prod_est,$G21+$H21-1,MATCH(DF$14,$BP$14:$DP$14,0))</f>
        <v>0</v>
      </c>
      <c r="DG21" cm="1">
        <f t="array" ref="DG21">BA21*INDEX(prod_est,$G21+$H21-1,MATCH(DG$14,$BP$14:$DP$14,0))</f>
        <v>0</v>
      </c>
      <c r="DH21" cm="1">
        <f t="array" ref="DH21">BB21*INDEX(prod_est,$G21+$H21-1,MATCH(DH$14,$BP$14:$DP$14,0))</f>
        <v>0</v>
      </c>
      <c r="DI21" cm="1">
        <f t="array" ref="DI21">BC21*INDEX(prod_est,$G21+$H21-1,MATCH(DI$14,$BP$14:$DP$14,0))</f>
        <v>0</v>
      </c>
      <c r="DJ21" cm="1">
        <f t="array" ref="DJ21">BD21*INDEX(prod_est,$G21+$H21-1,MATCH(DJ$14,$BP$14:$DP$14,0))</f>
        <v>0</v>
      </c>
      <c r="DK21" cm="1">
        <f t="array" ref="DK21">BE21*INDEX(prod_est,$G21+$H21-1,MATCH(DK$14,$BP$14:$DP$14,0))</f>
        <v>0</v>
      </c>
      <c r="DL21" cm="1">
        <f t="array" ref="DL21">BF21*INDEX(prod_est,$G21+$H21-1,MATCH(DL$14,$BP$14:$DP$14,0))</f>
        <v>0</v>
      </c>
      <c r="DM21" cm="1">
        <f t="array" ref="DM21">BG21*INDEX(prod_est,$G21+$H21-1,MATCH(DM$14,$BP$14:$DP$14,0))</f>
        <v>0</v>
      </c>
      <c r="DN21" cm="1">
        <f t="array" ref="DN21">BH21*INDEX(prod_est,$G21+$H21-1,MATCH(DN$14,$BP$14:$DP$14,0))</f>
        <v>0</v>
      </c>
      <c r="DO21" cm="1">
        <f t="array" ref="DO21">BI21*INDEX(prod_est,$G21+$H21-1,MATCH(DO$14,$BP$14:$DP$14,0))</f>
        <v>0</v>
      </c>
      <c r="DP21" cm="1">
        <f t="array" ref="DP21">BJ21*INDEX(prod_est,$G21+$H21-1,MATCH(DP$14,$BP$14:$DP$14,0))</f>
        <v>0</v>
      </c>
    </row>
    <row r="22" spans="1:120" x14ac:dyDescent="0.25">
      <c r="A22" t="s">
        <v>53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257</v>
      </c>
      <c r="H22">
        <f>IFERROR(MATCH(D22,Production_est!$D$4:$D$339,0),"-")</f>
        <v>6</v>
      </c>
      <c r="I22" s="8" cm="1">
        <f t="array" ref="I22">IFERROR(INDEX(Production_est!$E$4:$E$339,H22+G22-1),"-")</f>
        <v>0</v>
      </c>
      <c r="J22" s="42">
        <f t="shared" si="0"/>
        <v>0</v>
      </c>
      <c r="K22" s="42">
        <f t="shared" ref="K22:AP22" si="19">J22*(1-$F$4)</f>
        <v>0</v>
      </c>
      <c r="L22" s="42">
        <f t="shared" si="19"/>
        <v>0</v>
      </c>
      <c r="M22" s="42">
        <f t="shared" si="19"/>
        <v>0</v>
      </c>
      <c r="N22" s="42">
        <f t="shared" si="19"/>
        <v>0</v>
      </c>
      <c r="O22" s="42">
        <f t="shared" si="19"/>
        <v>0</v>
      </c>
      <c r="P22" s="42">
        <f t="shared" si="19"/>
        <v>0</v>
      </c>
      <c r="Q22" s="42">
        <f t="shared" si="19"/>
        <v>0</v>
      </c>
      <c r="R22" s="42">
        <f t="shared" si="19"/>
        <v>0</v>
      </c>
      <c r="S22" s="42">
        <f t="shared" si="19"/>
        <v>0</v>
      </c>
      <c r="T22" s="42">
        <f t="shared" si="19"/>
        <v>0</v>
      </c>
      <c r="U22" s="42">
        <f t="shared" si="19"/>
        <v>0</v>
      </c>
      <c r="V22" s="42">
        <f t="shared" si="19"/>
        <v>0</v>
      </c>
      <c r="W22" s="42">
        <f t="shared" si="19"/>
        <v>0</v>
      </c>
      <c r="X22" s="42">
        <f t="shared" si="19"/>
        <v>0</v>
      </c>
      <c r="Y22" s="42">
        <f t="shared" si="19"/>
        <v>0</v>
      </c>
      <c r="Z22" s="42">
        <f t="shared" si="19"/>
        <v>0</v>
      </c>
      <c r="AA22" s="42">
        <f t="shared" si="19"/>
        <v>0</v>
      </c>
      <c r="AB22" s="42">
        <f t="shared" si="19"/>
        <v>0</v>
      </c>
      <c r="AC22" s="42">
        <f t="shared" si="19"/>
        <v>0</v>
      </c>
      <c r="AD22" s="42">
        <f t="shared" si="19"/>
        <v>0</v>
      </c>
      <c r="AE22" s="42">
        <f t="shared" si="19"/>
        <v>0</v>
      </c>
      <c r="AF22" s="42">
        <f t="shared" si="19"/>
        <v>0</v>
      </c>
      <c r="AG22" s="42">
        <f t="shared" si="19"/>
        <v>0</v>
      </c>
      <c r="AH22" s="42">
        <f t="shared" si="19"/>
        <v>0</v>
      </c>
      <c r="AI22" s="42">
        <f t="shared" si="19"/>
        <v>0</v>
      </c>
      <c r="AJ22" s="42">
        <f t="shared" si="19"/>
        <v>0</v>
      </c>
      <c r="AK22" s="42">
        <f t="shared" si="19"/>
        <v>0</v>
      </c>
      <c r="AL22" s="42">
        <f t="shared" si="19"/>
        <v>0</v>
      </c>
      <c r="AM22" s="42">
        <f t="shared" si="19"/>
        <v>0</v>
      </c>
      <c r="AN22" s="42">
        <f t="shared" si="19"/>
        <v>0</v>
      </c>
      <c r="AO22" s="42">
        <f t="shared" si="19"/>
        <v>0</v>
      </c>
      <c r="AP22" s="42">
        <f t="shared" si="19"/>
        <v>0</v>
      </c>
      <c r="AQ22" s="42">
        <f t="shared" ref="AQ22:BJ22" si="20">AP22*(1-$F$4)</f>
        <v>0</v>
      </c>
      <c r="AR22" s="42">
        <f t="shared" si="20"/>
        <v>0</v>
      </c>
      <c r="AS22" s="42">
        <f t="shared" si="20"/>
        <v>0</v>
      </c>
      <c r="AT22" s="42">
        <f t="shared" si="20"/>
        <v>0</v>
      </c>
      <c r="AU22" s="42">
        <f t="shared" si="20"/>
        <v>0</v>
      </c>
      <c r="AV22" s="42">
        <f t="shared" si="20"/>
        <v>0</v>
      </c>
      <c r="AW22" s="42">
        <f t="shared" si="20"/>
        <v>0</v>
      </c>
      <c r="AX22" s="42">
        <f t="shared" si="20"/>
        <v>0</v>
      </c>
      <c r="AY22" s="42">
        <f t="shared" si="20"/>
        <v>0</v>
      </c>
      <c r="AZ22" s="42">
        <f t="shared" si="20"/>
        <v>0</v>
      </c>
      <c r="BA22" s="42">
        <f t="shared" si="20"/>
        <v>0</v>
      </c>
      <c r="BB22" s="42">
        <f t="shared" si="20"/>
        <v>0</v>
      </c>
      <c r="BC22" s="42">
        <f t="shared" si="20"/>
        <v>0</v>
      </c>
      <c r="BD22" s="42">
        <f t="shared" si="20"/>
        <v>0</v>
      </c>
      <c r="BE22" s="42">
        <f t="shared" si="20"/>
        <v>0</v>
      </c>
      <c r="BF22" s="42">
        <f t="shared" si="20"/>
        <v>0</v>
      </c>
      <c r="BG22" s="42">
        <f t="shared" si="20"/>
        <v>0</v>
      </c>
      <c r="BH22" s="42">
        <f t="shared" si="20"/>
        <v>0</v>
      </c>
      <c r="BI22" s="42">
        <f t="shared" si="20"/>
        <v>0</v>
      </c>
      <c r="BJ22" s="42">
        <f t="shared" si="20"/>
        <v>0</v>
      </c>
      <c r="BK22" t="str">
        <f t="shared" si="3"/>
        <v>17_SIN</v>
      </c>
      <c r="BL22" t="str">
        <f t="shared" si="4"/>
        <v>d_ind_cem_7_2_avi_gasoline</v>
      </c>
      <c r="BO22" s="8">
        <f t="shared" si="5"/>
        <v>0</v>
      </c>
      <c r="BP22" s="8">
        <f t="shared" si="6"/>
        <v>0</v>
      </c>
      <c r="BQ22" s="8" cm="1">
        <f t="array" ref="BQ22">K22*INDEX(prod_est,$G22+$H22-1,MATCH(BQ$14,$BP$14:$DP$14,0))</f>
        <v>0</v>
      </c>
      <c r="BR22" s="8" cm="1">
        <f t="array" ref="BR22">L22*INDEX(prod_est,$G22+$H22-1,MATCH(BR$14,$BP$14:$DP$14,0))</f>
        <v>0</v>
      </c>
      <c r="BS22" s="8" cm="1">
        <f t="array" ref="BS22">M22*INDEX(prod_est,$G22+$H22-1,MATCH(BS$14,$BP$14:$DP$14,0))</f>
        <v>0</v>
      </c>
      <c r="BT22" s="8" cm="1">
        <f t="array" ref="BT22">N22*INDEX(prod_est,$G22+$H22-1,MATCH(BT$14,$BP$14:$DP$14,0))</f>
        <v>0</v>
      </c>
      <c r="BU22" s="8" cm="1">
        <f t="array" ref="BU22">O22*INDEX(prod_est,$G22+$H22-1,MATCH(BU$14,$BP$14:$DP$14,0))</f>
        <v>0</v>
      </c>
      <c r="BV22" s="8" cm="1">
        <f t="array" ref="BV22">P22*INDEX(prod_est,$G22+$H22-1,MATCH(BV$14,$BP$14:$DP$14,0))</f>
        <v>0</v>
      </c>
      <c r="BW22" s="8" cm="1">
        <f t="array" ref="BW22">Q22*INDEX(prod_est,$G22+$H22-1,MATCH(BW$14,$BP$14:$DP$14,0))</f>
        <v>0</v>
      </c>
      <c r="BX22" s="8" cm="1">
        <f t="array" ref="BX22">R22*INDEX(prod_est,$G22+$H22-1,MATCH(BX$14,$BP$14:$DP$14,0))</f>
        <v>0</v>
      </c>
      <c r="BY22" s="8" cm="1">
        <f t="array" ref="BY22">S22*INDEX(prod_est,$G22+$H22-1,MATCH(BY$14,$BP$14:$DP$14,0))</f>
        <v>0</v>
      </c>
      <c r="BZ22" s="8" cm="1">
        <f t="array" ref="BZ22">T22*INDEX(prod_est,$G22+$H22-1,MATCH(BZ$14,$BP$14:$DP$14,0))</f>
        <v>0</v>
      </c>
      <c r="CA22" s="8" cm="1">
        <f t="array" ref="CA22">U22*INDEX(prod_est,$G22+$H22-1,MATCH(CA$14,$BP$14:$DP$14,0))</f>
        <v>0</v>
      </c>
      <c r="CB22" s="8" cm="1">
        <f t="array" ref="CB22">V22*INDEX(prod_est,$G22+$H22-1,MATCH(CB$14,$BP$14:$DP$14,0))</f>
        <v>0</v>
      </c>
      <c r="CC22" s="8" cm="1">
        <f t="array" ref="CC22">W22*INDEX(prod_est,$G22+$H22-1,MATCH(CC$14,$BP$14:$DP$14,0))</f>
        <v>0</v>
      </c>
      <c r="CD22" s="8" cm="1">
        <f t="array" ref="CD22">X22*INDEX(prod_est,$G22+$H22-1,MATCH(CD$14,$BP$14:$DP$14,0))</f>
        <v>0</v>
      </c>
      <c r="CE22" s="8" cm="1">
        <f t="array" ref="CE22">Y22*INDEX(prod_est,$G22+$H22-1,MATCH(CE$14,$BP$14:$DP$14,0))</f>
        <v>0</v>
      </c>
      <c r="CF22" s="8" cm="1">
        <f t="array" ref="CF22">Z22*INDEX(prod_est,$G22+$H22-1,MATCH(CF$14,$BP$14:$DP$14,0))</f>
        <v>0</v>
      </c>
      <c r="CG22" s="8" cm="1">
        <f t="array" ref="CG22">AA22*INDEX(prod_est,$G22+$H22-1,MATCH(CG$14,$BP$14:$DP$14,0))</f>
        <v>0</v>
      </c>
      <c r="CH22" s="8" cm="1">
        <f t="array" ref="CH22">AB22*INDEX(prod_est,$G22+$H22-1,MATCH(CH$14,$BP$14:$DP$14,0))</f>
        <v>0</v>
      </c>
      <c r="CI22" s="8" cm="1">
        <f t="array" ref="CI22">AC22*INDEX(prod_est,$G22+$H22-1,MATCH(CI$14,$BP$14:$DP$14,0))</f>
        <v>0</v>
      </c>
      <c r="CJ22" s="8" cm="1">
        <f t="array" ref="CJ22">AD22*INDEX(prod_est,$G22+$H22-1,MATCH(CJ$14,$BP$14:$DP$14,0))</f>
        <v>0</v>
      </c>
      <c r="CK22" s="8" cm="1">
        <f t="array" ref="CK22">AE22*INDEX(prod_est,$G22+$H22-1,MATCH(CK$14,$BP$14:$DP$14,0))</f>
        <v>0</v>
      </c>
      <c r="CL22" s="8" cm="1">
        <f t="array" ref="CL22">AF22*INDEX(prod_est,$G22+$H22-1,MATCH(CL$14,$BP$14:$DP$14,0))</f>
        <v>0</v>
      </c>
      <c r="CM22" s="8" cm="1">
        <f t="array" ref="CM22">AG22*INDEX(prod_est,$G22+$H22-1,MATCH(CM$14,$BP$14:$DP$14,0))</f>
        <v>0</v>
      </c>
      <c r="CN22" s="8" cm="1">
        <f t="array" ref="CN22">AH22*INDEX(prod_est,$G22+$H22-1,MATCH(CN$14,$BP$14:$DP$14,0))</f>
        <v>0</v>
      </c>
      <c r="CO22" s="8" cm="1">
        <f t="array" ref="CO22">AI22*INDEX(prod_est,$G22+$H22-1,MATCH(CO$14,$BP$14:$DP$14,0))</f>
        <v>0</v>
      </c>
      <c r="CP22" s="8" cm="1">
        <f t="array" ref="CP22">AJ22*INDEX(prod_est,$G22+$H22-1,MATCH(CP$14,$BP$14:$DP$14,0))</f>
        <v>0</v>
      </c>
      <c r="CQ22" s="8" cm="1">
        <f t="array" ref="CQ22">AK22*INDEX(prod_est,$G22+$H22-1,MATCH(CQ$14,$BP$14:$DP$14,0))</f>
        <v>0</v>
      </c>
      <c r="CR22" s="8" cm="1">
        <f t="array" ref="CR22">AL22*INDEX(prod_est,$G22+$H22-1,MATCH(CR$14,$BP$14:$DP$14,0))</f>
        <v>0</v>
      </c>
      <c r="CS22" s="8" cm="1">
        <f t="array" ref="CS22">AM22*INDEX(prod_est,$G22+$H22-1,MATCH(CS$14,$BP$14:$DP$14,0))</f>
        <v>0</v>
      </c>
      <c r="CT22" s="8" cm="1">
        <f t="array" ref="CT22">AN22*INDEX(prod_est,$G22+$H22-1,MATCH(CT$14,$BP$14:$DP$14,0))</f>
        <v>0</v>
      </c>
      <c r="CU22" s="8" cm="1">
        <f t="array" ref="CU22">AO22*INDEX(prod_est,$G22+$H22-1,MATCH(CU$14,$BP$14:$DP$14,0))</f>
        <v>0</v>
      </c>
      <c r="CV22" s="8" cm="1">
        <f t="array" ref="CV22">AP22*INDEX(prod_est,$G22+$H22-1,MATCH(CV$14,$BP$14:$DP$14,0))</f>
        <v>0</v>
      </c>
      <c r="CW22" cm="1">
        <f t="array" ref="CW22">AQ22*INDEX(prod_est,$G22+$H22-1,MATCH(CW$14,$BP$14:$DP$14,0))</f>
        <v>0</v>
      </c>
      <c r="CX22" cm="1">
        <f t="array" ref="CX22">AR22*INDEX(prod_est,$G22+$H22-1,MATCH(CX$14,$BP$14:$DP$14,0))</f>
        <v>0</v>
      </c>
      <c r="CY22" cm="1">
        <f t="array" ref="CY22">AS22*INDEX(prod_est,$G22+$H22-1,MATCH(CY$14,$BP$14:$DP$14,0))</f>
        <v>0</v>
      </c>
      <c r="CZ22" cm="1">
        <f t="array" ref="CZ22">AT22*INDEX(prod_est,$G22+$H22-1,MATCH(CZ$14,$BP$14:$DP$14,0))</f>
        <v>0</v>
      </c>
      <c r="DA22" cm="1">
        <f t="array" ref="DA22">AU22*INDEX(prod_est,$G22+$H22-1,MATCH(DA$14,$BP$14:$DP$14,0))</f>
        <v>0</v>
      </c>
      <c r="DB22" cm="1">
        <f t="array" ref="DB22">AV22*INDEX(prod_est,$G22+$H22-1,MATCH(DB$14,$BP$14:$DP$14,0))</f>
        <v>0</v>
      </c>
      <c r="DC22" cm="1">
        <f t="array" ref="DC22">AW22*INDEX(prod_est,$G22+$H22-1,MATCH(DC$14,$BP$14:$DP$14,0))</f>
        <v>0</v>
      </c>
      <c r="DD22" cm="1">
        <f t="array" ref="DD22">AX22*INDEX(prod_est,$G22+$H22-1,MATCH(DD$14,$BP$14:$DP$14,0))</f>
        <v>0</v>
      </c>
      <c r="DE22" cm="1">
        <f t="array" ref="DE22">AY22*INDEX(prod_est,$G22+$H22-1,MATCH(DE$14,$BP$14:$DP$14,0))</f>
        <v>0</v>
      </c>
      <c r="DF22" cm="1">
        <f t="array" ref="DF22">AZ22*INDEX(prod_est,$G22+$H22-1,MATCH(DF$14,$BP$14:$DP$14,0))</f>
        <v>0</v>
      </c>
      <c r="DG22" cm="1">
        <f t="array" ref="DG22">BA22*INDEX(prod_est,$G22+$H22-1,MATCH(DG$14,$BP$14:$DP$14,0))</f>
        <v>0</v>
      </c>
      <c r="DH22" cm="1">
        <f t="array" ref="DH22">BB22*INDEX(prod_est,$G22+$H22-1,MATCH(DH$14,$BP$14:$DP$14,0))</f>
        <v>0</v>
      </c>
      <c r="DI22" cm="1">
        <f t="array" ref="DI22">BC22*INDEX(prod_est,$G22+$H22-1,MATCH(DI$14,$BP$14:$DP$14,0))</f>
        <v>0</v>
      </c>
      <c r="DJ22" cm="1">
        <f t="array" ref="DJ22">BD22*INDEX(prod_est,$G22+$H22-1,MATCH(DJ$14,$BP$14:$DP$14,0))</f>
        <v>0</v>
      </c>
      <c r="DK22" cm="1">
        <f t="array" ref="DK22">BE22*INDEX(prod_est,$G22+$H22-1,MATCH(DK$14,$BP$14:$DP$14,0))</f>
        <v>0</v>
      </c>
      <c r="DL22" cm="1">
        <f t="array" ref="DL22">BF22*INDEX(prod_est,$G22+$H22-1,MATCH(DL$14,$BP$14:$DP$14,0))</f>
        <v>0</v>
      </c>
      <c r="DM22" cm="1">
        <f t="array" ref="DM22">BG22*INDEX(prod_est,$G22+$H22-1,MATCH(DM$14,$BP$14:$DP$14,0))</f>
        <v>0</v>
      </c>
      <c r="DN22" cm="1">
        <f t="array" ref="DN22">BH22*INDEX(prod_est,$G22+$H22-1,MATCH(DN$14,$BP$14:$DP$14,0))</f>
        <v>0</v>
      </c>
      <c r="DO22" cm="1">
        <f t="array" ref="DO22">BI22*INDEX(prod_est,$G22+$H22-1,MATCH(DO$14,$BP$14:$DP$14,0))</f>
        <v>0</v>
      </c>
      <c r="DP22" cm="1">
        <f t="array" ref="DP22">BJ22*INDEX(prod_est,$G22+$H22-1,MATCH(DP$14,$BP$14:$DP$14,0))</f>
        <v>0</v>
      </c>
    </row>
    <row r="23" spans="1:120" x14ac:dyDescent="0.25">
      <c r="A23" t="s">
        <v>53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257</v>
      </c>
      <c r="H23">
        <f>IFERROR(MATCH(D23,Production_est!$D$4:$D$339,0),"-")</f>
        <v>6</v>
      </c>
      <c r="I23" s="8" cm="1">
        <f t="array" ref="I23">IFERROR(INDEX(Production_est!$E$4:$E$339,H23+G23-1),"-")</f>
        <v>0</v>
      </c>
      <c r="J23" s="42">
        <f t="shared" si="0"/>
        <v>0</v>
      </c>
      <c r="K23" s="42">
        <f t="shared" ref="K23:AP23" si="21">J23*(1-$F$4)</f>
        <v>0</v>
      </c>
      <c r="L23" s="42">
        <f t="shared" si="21"/>
        <v>0</v>
      </c>
      <c r="M23" s="42">
        <f t="shared" si="21"/>
        <v>0</v>
      </c>
      <c r="N23" s="42">
        <f t="shared" si="21"/>
        <v>0</v>
      </c>
      <c r="O23" s="42">
        <f t="shared" si="21"/>
        <v>0</v>
      </c>
      <c r="P23" s="42">
        <f t="shared" si="21"/>
        <v>0</v>
      </c>
      <c r="Q23" s="42">
        <f t="shared" si="21"/>
        <v>0</v>
      </c>
      <c r="R23" s="42">
        <f t="shared" si="21"/>
        <v>0</v>
      </c>
      <c r="S23" s="42">
        <f t="shared" si="21"/>
        <v>0</v>
      </c>
      <c r="T23" s="42">
        <f t="shared" si="21"/>
        <v>0</v>
      </c>
      <c r="U23" s="42">
        <f t="shared" si="21"/>
        <v>0</v>
      </c>
      <c r="V23" s="42">
        <f t="shared" si="21"/>
        <v>0</v>
      </c>
      <c r="W23" s="42">
        <f t="shared" si="21"/>
        <v>0</v>
      </c>
      <c r="X23" s="42">
        <f t="shared" si="21"/>
        <v>0</v>
      </c>
      <c r="Y23" s="42">
        <f t="shared" si="21"/>
        <v>0</v>
      </c>
      <c r="Z23" s="42">
        <f t="shared" si="21"/>
        <v>0</v>
      </c>
      <c r="AA23" s="42">
        <f t="shared" si="21"/>
        <v>0</v>
      </c>
      <c r="AB23" s="42">
        <f t="shared" si="21"/>
        <v>0</v>
      </c>
      <c r="AC23" s="42">
        <f t="shared" si="21"/>
        <v>0</v>
      </c>
      <c r="AD23" s="42">
        <f t="shared" si="21"/>
        <v>0</v>
      </c>
      <c r="AE23" s="42">
        <f t="shared" si="21"/>
        <v>0</v>
      </c>
      <c r="AF23" s="42">
        <f t="shared" si="21"/>
        <v>0</v>
      </c>
      <c r="AG23" s="42">
        <f t="shared" si="21"/>
        <v>0</v>
      </c>
      <c r="AH23" s="42">
        <f t="shared" si="21"/>
        <v>0</v>
      </c>
      <c r="AI23" s="42">
        <f t="shared" si="21"/>
        <v>0</v>
      </c>
      <c r="AJ23" s="42">
        <f t="shared" si="21"/>
        <v>0</v>
      </c>
      <c r="AK23" s="42">
        <f t="shared" si="21"/>
        <v>0</v>
      </c>
      <c r="AL23" s="42">
        <f t="shared" si="21"/>
        <v>0</v>
      </c>
      <c r="AM23" s="42">
        <f t="shared" si="21"/>
        <v>0</v>
      </c>
      <c r="AN23" s="42">
        <f t="shared" si="21"/>
        <v>0</v>
      </c>
      <c r="AO23" s="42">
        <f t="shared" si="21"/>
        <v>0</v>
      </c>
      <c r="AP23" s="42">
        <f t="shared" si="21"/>
        <v>0</v>
      </c>
      <c r="AQ23" s="42">
        <f t="shared" ref="AQ23:BJ23" si="22">AP23*(1-$F$4)</f>
        <v>0</v>
      </c>
      <c r="AR23" s="42">
        <f t="shared" si="22"/>
        <v>0</v>
      </c>
      <c r="AS23" s="42">
        <f t="shared" si="22"/>
        <v>0</v>
      </c>
      <c r="AT23" s="42">
        <f t="shared" si="22"/>
        <v>0</v>
      </c>
      <c r="AU23" s="42">
        <f t="shared" si="22"/>
        <v>0</v>
      </c>
      <c r="AV23" s="42">
        <f t="shared" si="22"/>
        <v>0</v>
      </c>
      <c r="AW23" s="42">
        <f t="shared" si="22"/>
        <v>0</v>
      </c>
      <c r="AX23" s="42">
        <f t="shared" si="22"/>
        <v>0</v>
      </c>
      <c r="AY23" s="42">
        <f t="shared" si="22"/>
        <v>0</v>
      </c>
      <c r="AZ23" s="42">
        <f t="shared" si="22"/>
        <v>0</v>
      </c>
      <c r="BA23" s="42">
        <f t="shared" si="22"/>
        <v>0</v>
      </c>
      <c r="BB23" s="42">
        <f t="shared" si="22"/>
        <v>0</v>
      </c>
      <c r="BC23" s="42">
        <f t="shared" si="22"/>
        <v>0</v>
      </c>
      <c r="BD23" s="42">
        <f t="shared" si="22"/>
        <v>0</v>
      </c>
      <c r="BE23" s="42">
        <f t="shared" si="22"/>
        <v>0</v>
      </c>
      <c r="BF23" s="42">
        <f t="shared" si="22"/>
        <v>0</v>
      </c>
      <c r="BG23" s="42">
        <f t="shared" si="22"/>
        <v>0</v>
      </c>
      <c r="BH23" s="42">
        <f t="shared" si="22"/>
        <v>0</v>
      </c>
      <c r="BI23" s="42">
        <f t="shared" si="22"/>
        <v>0</v>
      </c>
      <c r="BJ23" s="42">
        <f t="shared" si="22"/>
        <v>0</v>
      </c>
      <c r="BK23" t="str">
        <f t="shared" si="3"/>
        <v>17_SIN</v>
      </c>
      <c r="BL23" t="str">
        <f t="shared" si="4"/>
        <v>d_ind_cem_7_3_naphtha</v>
      </c>
      <c r="BO23" s="8">
        <f t="shared" si="5"/>
        <v>0</v>
      </c>
      <c r="BP23" s="8">
        <f t="shared" si="6"/>
        <v>0</v>
      </c>
      <c r="BQ23" s="8" cm="1">
        <f t="array" ref="BQ23">K23*INDEX(prod_est,$G23+$H23-1,MATCH(BQ$14,$BP$14:$DP$14,0))</f>
        <v>0</v>
      </c>
      <c r="BR23" s="8" cm="1">
        <f t="array" ref="BR23">L23*INDEX(prod_est,$G23+$H23-1,MATCH(BR$14,$BP$14:$DP$14,0))</f>
        <v>0</v>
      </c>
      <c r="BS23" s="8" cm="1">
        <f t="array" ref="BS23">M23*INDEX(prod_est,$G23+$H23-1,MATCH(BS$14,$BP$14:$DP$14,0))</f>
        <v>0</v>
      </c>
      <c r="BT23" s="8" cm="1">
        <f t="array" ref="BT23">N23*INDEX(prod_est,$G23+$H23-1,MATCH(BT$14,$BP$14:$DP$14,0))</f>
        <v>0</v>
      </c>
      <c r="BU23" s="8" cm="1">
        <f t="array" ref="BU23">O23*INDEX(prod_est,$G23+$H23-1,MATCH(BU$14,$BP$14:$DP$14,0))</f>
        <v>0</v>
      </c>
      <c r="BV23" s="8" cm="1">
        <f t="array" ref="BV23">P23*INDEX(prod_est,$G23+$H23-1,MATCH(BV$14,$BP$14:$DP$14,0))</f>
        <v>0</v>
      </c>
      <c r="BW23" s="8" cm="1">
        <f t="array" ref="BW23">Q23*INDEX(prod_est,$G23+$H23-1,MATCH(BW$14,$BP$14:$DP$14,0))</f>
        <v>0</v>
      </c>
      <c r="BX23" s="8" cm="1">
        <f t="array" ref="BX23">R23*INDEX(prod_est,$G23+$H23-1,MATCH(BX$14,$BP$14:$DP$14,0))</f>
        <v>0</v>
      </c>
      <c r="BY23" s="8" cm="1">
        <f t="array" ref="BY23">S23*INDEX(prod_est,$G23+$H23-1,MATCH(BY$14,$BP$14:$DP$14,0))</f>
        <v>0</v>
      </c>
      <c r="BZ23" s="8" cm="1">
        <f t="array" ref="BZ23">T23*INDEX(prod_est,$G23+$H23-1,MATCH(BZ$14,$BP$14:$DP$14,0))</f>
        <v>0</v>
      </c>
      <c r="CA23" s="8" cm="1">
        <f t="array" ref="CA23">U23*INDEX(prod_est,$G23+$H23-1,MATCH(CA$14,$BP$14:$DP$14,0))</f>
        <v>0</v>
      </c>
      <c r="CB23" s="8" cm="1">
        <f t="array" ref="CB23">V23*INDEX(prod_est,$G23+$H23-1,MATCH(CB$14,$BP$14:$DP$14,0))</f>
        <v>0</v>
      </c>
      <c r="CC23" s="8" cm="1">
        <f t="array" ref="CC23">W23*INDEX(prod_est,$G23+$H23-1,MATCH(CC$14,$BP$14:$DP$14,0))</f>
        <v>0</v>
      </c>
      <c r="CD23" s="8" cm="1">
        <f t="array" ref="CD23">X23*INDEX(prod_est,$G23+$H23-1,MATCH(CD$14,$BP$14:$DP$14,0))</f>
        <v>0</v>
      </c>
      <c r="CE23" s="8" cm="1">
        <f t="array" ref="CE23">Y23*INDEX(prod_est,$G23+$H23-1,MATCH(CE$14,$BP$14:$DP$14,0))</f>
        <v>0</v>
      </c>
      <c r="CF23" s="8" cm="1">
        <f t="array" ref="CF23">Z23*INDEX(prod_est,$G23+$H23-1,MATCH(CF$14,$BP$14:$DP$14,0))</f>
        <v>0</v>
      </c>
      <c r="CG23" s="8" cm="1">
        <f t="array" ref="CG23">AA23*INDEX(prod_est,$G23+$H23-1,MATCH(CG$14,$BP$14:$DP$14,0))</f>
        <v>0</v>
      </c>
      <c r="CH23" s="8" cm="1">
        <f t="array" ref="CH23">AB23*INDEX(prod_est,$G23+$H23-1,MATCH(CH$14,$BP$14:$DP$14,0))</f>
        <v>0</v>
      </c>
      <c r="CI23" s="8" cm="1">
        <f t="array" ref="CI23">AC23*INDEX(prod_est,$G23+$H23-1,MATCH(CI$14,$BP$14:$DP$14,0))</f>
        <v>0</v>
      </c>
      <c r="CJ23" s="8" cm="1">
        <f t="array" ref="CJ23">AD23*INDEX(prod_est,$G23+$H23-1,MATCH(CJ$14,$BP$14:$DP$14,0))</f>
        <v>0</v>
      </c>
      <c r="CK23" s="8" cm="1">
        <f t="array" ref="CK23">AE23*INDEX(prod_est,$G23+$H23-1,MATCH(CK$14,$BP$14:$DP$14,0))</f>
        <v>0</v>
      </c>
      <c r="CL23" s="8" cm="1">
        <f t="array" ref="CL23">AF23*INDEX(prod_est,$G23+$H23-1,MATCH(CL$14,$BP$14:$DP$14,0))</f>
        <v>0</v>
      </c>
      <c r="CM23" s="8" cm="1">
        <f t="array" ref="CM23">AG23*INDEX(prod_est,$G23+$H23-1,MATCH(CM$14,$BP$14:$DP$14,0))</f>
        <v>0</v>
      </c>
      <c r="CN23" s="8" cm="1">
        <f t="array" ref="CN23">AH23*INDEX(prod_est,$G23+$H23-1,MATCH(CN$14,$BP$14:$DP$14,0))</f>
        <v>0</v>
      </c>
      <c r="CO23" s="8" cm="1">
        <f t="array" ref="CO23">AI23*INDEX(prod_est,$G23+$H23-1,MATCH(CO$14,$BP$14:$DP$14,0))</f>
        <v>0</v>
      </c>
      <c r="CP23" s="8" cm="1">
        <f t="array" ref="CP23">AJ23*INDEX(prod_est,$G23+$H23-1,MATCH(CP$14,$BP$14:$DP$14,0))</f>
        <v>0</v>
      </c>
      <c r="CQ23" s="8" cm="1">
        <f t="array" ref="CQ23">AK23*INDEX(prod_est,$G23+$H23-1,MATCH(CQ$14,$BP$14:$DP$14,0))</f>
        <v>0</v>
      </c>
      <c r="CR23" s="8" cm="1">
        <f t="array" ref="CR23">AL23*INDEX(prod_est,$G23+$H23-1,MATCH(CR$14,$BP$14:$DP$14,0))</f>
        <v>0</v>
      </c>
      <c r="CS23" s="8" cm="1">
        <f t="array" ref="CS23">AM23*INDEX(prod_est,$G23+$H23-1,MATCH(CS$14,$BP$14:$DP$14,0))</f>
        <v>0</v>
      </c>
      <c r="CT23" s="8" cm="1">
        <f t="array" ref="CT23">AN23*INDEX(prod_est,$G23+$H23-1,MATCH(CT$14,$BP$14:$DP$14,0))</f>
        <v>0</v>
      </c>
      <c r="CU23" s="8" cm="1">
        <f t="array" ref="CU23">AO23*INDEX(prod_est,$G23+$H23-1,MATCH(CU$14,$BP$14:$DP$14,0))</f>
        <v>0</v>
      </c>
      <c r="CV23" s="8" cm="1">
        <f t="array" ref="CV23">AP23*INDEX(prod_est,$G23+$H23-1,MATCH(CV$14,$BP$14:$DP$14,0))</f>
        <v>0</v>
      </c>
      <c r="CW23" cm="1">
        <f t="array" ref="CW23">AQ23*INDEX(prod_est,$G23+$H23-1,MATCH(CW$14,$BP$14:$DP$14,0))</f>
        <v>0</v>
      </c>
      <c r="CX23" cm="1">
        <f t="array" ref="CX23">AR23*INDEX(prod_est,$G23+$H23-1,MATCH(CX$14,$BP$14:$DP$14,0))</f>
        <v>0</v>
      </c>
      <c r="CY23" cm="1">
        <f t="array" ref="CY23">AS23*INDEX(prod_est,$G23+$H23-1,MATCH(CY$14,$BP$14:$DP$14,0))</f>
        <v>0</v>
      </c>
      <c r="CZ23" cm="1">
        <f t="array" ref="CZ23">AT23*INDEX(prod_est,$G23+$H23-1,MATCH(CZ$14,$BP$14:$DP$14,0))</f>
        <v>0</v>
      </c>
      <c r="DA23" cm="1">
        <f t="array" ref="DA23">AU23*INDEX(prod_est,$G23+$H23-1,MATCH(DA$14,$BP$14:$DP$14,0))</f>
        <v>0</v>
      </c>
      <c r="DB23" cm="1">
        <f t="array" ref="DB23">AV23*INDEX(prod_est,$G23+$H23-1,MATCH(DB$14,$BP$14:$DP$14,0))</f>
        <v>0</v>
      </c>
      <c r="DC23" cm="1">
        <f t="array" ref="DC23">AW23*INDEX(prod_est,$G23+$H23-1,MATCH(DC$14,$BP$14:$DP$14,0))</f>
        <v>0</v>
      </c>
      <c r="DD23" cm="1">
        <f t="array" ref="DD23">AX23*INDEX(prod_est,$G23+$H23-1,MATCH(DD$14,$BP$14:$DP$14,0))</f>
        <v>0</v>
      </c>
      <c r="DE23" cm="1">
        <f t="array" ref="DE23">AY23*INDEX(prod_est,$G23+$H23-1,MATCH(DE$14,$BP$14:$DP$14,0))</f>
        <v>0</v>
      </c>
      <c r="DF23" cm="1">
        <f t="array" ref="DF23">AZ23*INDEX(prod_est,$G23+$H23-1,MATCH(DF$14,$BP$14:$DP$14,0))</f>
        <v>0</v>
      </c>
      <c r="DG23" cm="1">
        <f t="array" ref="DG23">BA23*INDEX(prod_est,$G23+$H23-1,MATCH(DG$14,$BP$14:$DP$14,0))</f>
        <v>0</v>
      </c>
      <c r="DH23" cm="1">
        <f t="array" ref="DH23">BB23*INDEX(prod_est,$G23+$H23-1,MATCH(DH$14,$BP$14:$DP$14,0))</f>
        <v>0</v>
      </c>
      <c r="DI23" cm="1">
        <f t="array" ref="DI23">BC23*INDEX(prod_est,$G23+$H23-1,MATCH(DI$14,$BP$14:$DP$14,0))</f>
        <v>0</v>
      </c>
      <c r="DJ23" cm="1">
        <f t="array" ref="DJ23">BD23*INDEX(prod_est,$G23+$H23-1,MATCH(DJ$14,$BP$14:$DP$14,0))</f>
        <v>0</v>
      </c>
      <c r="DK23" cm="1">
        <f t="array" ref="DK23">BE23*INDEX(prod_est,$G23+$H23-1,MATCH(DK$14,$BP$14:$DP$14,0))</f>
        <v>0</v>
      </c>
      <c r="DL23" cm="1">
        <f t="array" ref="DL23">BF23*INDEX(prod_est,$G23+$H23-1,MATCH(DL$14,$BP$14:$DP$14,0))</f>
        <v>0</v>
      </c>
      <c r="DM23" cm="1">
        <f t="array" ref="DM23">BG23*INDEX(prod_est,$G23+$H23-1,MATCH(DM$14,$BP$14:$DP$14,0))</f>
        <v>0</v>
      </c>
      <c r="DN23" cm="1">
        <f t="array" ref="DN23">BH23*INDEX(prod_est,$G23+$H23-1,MATCH(DN$14,$BP$14:$DP$14,0))</f>
        <v>0</v>
      </c>
      <c r="DO23" cm="1">
        <f t="array" ref="DO23">BI23*INDEX(prod_est,$G23+$H23-1,MATCH(DO$14,$BP$14:$DP$14,0))</f>
        <v>0</v>
      </c>
      <c r="DP23" cm="1">
        <f t="array" ref="DP23">BJ23*INDEX(prod_est,$G23+$H23-1,MATCH(DP$14,$BP$14:$DP$14,0))</f>
        <v>0</v>
      </c>
    </row>
    <row r="24" spans="1:120" x14ac:dyDescent="0.25">
      <c r="A24" t="s">
        <v>53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257</v>
      </c>
      <c r="H24">
        <f>IFERROR(MATCH(D24,Production_est!$D$4:$D$339,0),"-")</f>
        <v>6</v>
      </c>
      <c r="I24" s="8" cm="1">
        <f t="array" ref="I24">IFERROR(INDEX(Production_est!$E$4:$E$339,H24+G24-1),"-")</f>
        <v>0</v>
      </c>
      <c r="J24" s="42">
        <f t="shared" si="0"/>
        <v>0</v>
      </c>
      <c r="K24" s="42">
        <f t="shared" ref="K24:AP24" si="23">J24*(1-$F$4)</f>
        <v>0</v>
      </c>
      <c r="L24" s="42">
        <f t="shared" si="23"/>
        <v>0</v>
      </c>
      <c r="M24" s="42">
        <f t="shared" si="23"/>
        <v>0</v>
      </c>
      <c r="N24" s="42">
        <f t="shared" si="23"/>
        <v>0</v>
      </c>
      <c r="O24" s="42">
        <f t="shared" si="23"/>
        <v>0</v>
      </c>
      <c r="P24" s="42">
        <f t="shared" si="23"/>
        <v>0</v>
      </c>
      <c r="Q24" s="42">
        <f t="shared" si="23"/>
        <v>0</v>
      </c>
      <c r="R24" s="42">
        <f t="shared" si="23"/>
        <v>0</v>
      </c>
      <c r="S24" s="42">
        <f t="shared" si="23"/>
        <v>0</v>
      </c>
      <c r="T24" s="42">
        <f t="shared" si="23"/>
        <v>0</v>
      </c>
      <c r="U24" s="42">
        <f t="shared" si="23"/>
        <v>0</v>
      </c>
      <c r="V24" s="42">
        <f t="shared" si="23"/>
        <v>0</v>
      </c>
      <c r="W24" s="42">
        <f t="shared" si="23"/>
        <v>0</v>
      </c>
      <c r="X24" s="42">
        <f t="shared" si="23"/>
        <v>0</v>
      </c>
      <c r="Y24" s="42">
        <f t="shared" si="23"/>
        <v>0</v>
      </c>
      <c r="Z24" s="42">
        <f t="shared" si="23"/>
        <v>0</v>
      </c>
      <c r="AA24" s="42">
        <f t="shared" si="23"/>
        <v>0</v>
      </c>
      <c r="AB24" s="42">
        <f t="shared" si="23"/>
        <v>0</v>
      </c>
      <c r="AC24" s="42">
        <f t="shared" si="23"/>
        <v>0</v>
      </c>
      <c r="AD24" s="42">
        <f t="shared" si="23"/>
        <v>0</v>
      </c>
      <c r="AE24" s="42">
        <f t="shared" si="23"/>
        <v>0</v>
      </c>
      <c r="AF24" s="42">
        <f t="shared" si="23"/>
        <v>0</v>
      </c>
      <c r="AG24" s="42">
        <f t="shared" si="23"/>
        <v>0</v>
      </c>
      <c r="AH24" s="42">
        <f t="shared" si="23"/>
        <v>0</v>
      </c>
      <c r="AI24" s="42">
        <f t="shared" si="23"/>
        <v>0</v>
      </c>
      <c r="AJ24" s="42">
        <f t="shared" si="23"/>
        <v>0</v>
      </c>
      <c r="AK24" s="42">
        <f t="shared" si="23"/>
        <v>0</v>
      </c>
      <c r="AL24" s="42">
        <f t="shared" si="23"/>
        <v>0</v>
      </c>
      <c r="AM24" s="42">
        <f t="shared" si="23"/>
        <v>0</v>
      </c>
      <c r="AN24" s="42">
        <f t="shared" si="23"/>
        <v>0</v>
      </c>
      <c r="AO24" s="42">
        <f t="shared" si="23"/>
        <v>0</v>
      </c>
      <c r="AP24" s="42">
        <f t="shared" si="23"/>
        <v>0</v>
      </c>
      <c r="AQ24" s="42">
        <f t="shared" ref="AQ24:BJ24" si="24">AP24*(1-$F$4)</f>
        <v>0</v>
      </c>
      <c r="AR24" s="42">
        <f t="shared" si="24"/>
        <v>0</v>
      </c>
      <c r="AS24" s="42">
        <f t="shared" si="24"/>
        <v>0</v>
      </c>
      <c r="AT24" s="42">
        <f t="shared" si="24"/>
        <v>0</v>
      </c>
      <c r="AU24" s="42">
        <f t="shared" si="24"/>
        <v>0</v>
      </c>
      <c r="AV24" s="42">
        <f t="shared" si="24"/>
        <v>0</v>
      </c>
      <c r="AW24" s="42">
        <f t="shared" si="24"/>
        <v>0</v>
      </c>
      <c r="AX24" s="42">
        <f t="shared" si="24"/>
        <v>0</v>
      </c>
      <c r="AY24" s="42">
        <f t="shared" si="24"/>
        <v>0</v>
      </c>
      <c r="AZ24" s="42">
        <f t="shared" si="24"/>
        <v>0</v>
      </c>
      <c r="BA24" s="42">
        <f t="shared" si="24"/>
        <v>0</v>
      </c>
      <c r="BB24" s="42">
        <f t="shared" si="24"/>
        <v>0</v>
      </c>
      <c r="BC24" s="42">
        <f t="shared" si="24"/>
        <v>0</v>
      </c>
      <c r="BD24" s="42">
        <f t="shared" si="24"/>
        <v>0</v>
      </c>
      <c r="BE24" s="42">
        <f t="shared" si="24"/>
        <v>0</v>
      </c>
      <c r="BF24" s="42">
        <f t="shared" si="24"/>
        <v>0</v>
      </c>
      <c r="BG24" s="42">
        <f t="shared" si="24"/>
        <v>0</v>
      </c>
      <c r="BH24" s="42">
        <f t="shared" si="24"/>
        <v>0</v>
      </c>
      <c r="BI24" s="42">
        <f t="shared" si="24"/>
        <v>0</v>
      </c>
      <c r="BJ24" s="42">
        <f t="shared" si="24"/>
        <v>0</v>
      </c>
      <c r="BK24" t="str">
        <f t="shared" si="3"/>
        <v>17_SIN</v>
      </c>
      <c r="BL24" t="str">
        <f t="shared" si="4"/>
        <v>d_ind_cem_7_x_jet_fuel</v>
      </c>
      <c r="BO24" s="8">
        <f t="shared" si="5"/>
        <v>0</v>
      </c>
      <c r="BP24" s="8">
        <f t="shared" si="6"/>
        <v>0</v>
      </c>
      <c r="BQ24" s="8" cm="1">
        <f t="array" ref="BQ24">K24*INDEX(prod_est,$G24+$H24-1,MATCH(BQ$14,$BP$14:$DP$14,0))</f>
        <v>0</v>
      </c>
      <c r="BR24" s="8" cm="1">
        <f t="array" ref="BR24">L24*INDEX(prod_est,$G24+$H24-1,MATCH(BR$14,$BP$14:$DP$14,0))</f>
        <v>0</v>
      </c>
      <c r="BS24" s="8" cm="1">
        <f t="array" ref="BS24">M24*INDEX(prod_est,$G24+$H24-1,MATCH(BS$14,$BP$14:$DP$14,0))</f>
        <v>0</v>
      </c>
      <c r="BT24" s="8" cm="1">
        <f t="array" ref="BT24">N24*INDEX(prod_est,$G24+$H24-1,MATCH(BT$14,$BP$14:$DP$14,0))</f>
        <v>0</v>
      </c>
      <c r="BU24" s="8" cm="1">
        <f t="array" ref="BU24">O24*INDEX(prod_est,$G24+$H24-1,MATCH(BU$14,$BP$14:$DP$14,0))</f>
        <v>0</v>
      </c>
      <c r="BV24" s="8" cm="1">
        <f t="array" ref="BV24">P24*INDEX(prod_est,$G24+$H24-1,MATCH(BV$14,$BP$14:$DP$14,0))</f>
        <v>0</v>
      </c>
      <c r="BW24" s="8" cm="1">
        <f t="array" ref="BW24">Q24*INDEX(prod_est,$G24+$H24-1,MATCH(BW$14,$BP$14:$DP$14,0))</f>
        <v>0</v>
      </c>
      <c r="BX24" s="8" cm="1">
        <f t="array" ref="BX24">R24*INDEX(prod_est,$G24+$H24-1,MATCH(BX$14,$BP$14:$DP$14,0))</f>
        <v>0</v>
      </c>
      <c r="BY24" s="8" cm="1">
        <f t="array" ref="BY24">S24*INDEX(prod_est,$G24+$H24-1,MATCH(BY$14,$BP$14:$DP$14,0))</f>
        <v>0</v>
      </c>
      <c r="BZ24" s="8" cm="1">
        <f t="array" ref="BZ24">T24*INDEX(prod_est,$G24+$H24-1,MATCH(BZ$14,$BP$14:$DP$14,0))</f>
        <v>0</v>
      </c>
      <c r="CA24" s="8" cm="1">
        <f t="array" ref="CA24">U24*INDEX(prod_est,$G24+$H24-1,MATCH(CA$14,$BP$14:$DP$14,0))</f>
        <v>0</v>
      </c>
      <c r="CB24" s="8" cm="1">
        <f t="array" ref="CB24">V24*INDEX(prod_est,$G24+$H24-1,MATCH(CB$14,$BP$14:$DP$14,0))</f>
        <v>0</v>
      </c>
      <c r="CC24" s="8" cm="1">
        <f t="array" ref="CC24">W24*INDEX(prod_est,$G24+$H24-1,MATCH(CC$14,$BP$14:$DP$14,0))</f>
        <v>0</v>
      </c>
      <c r="CD24" s="8" cm="1">
        <f t="array" ref="CD24">X24*INDEX(prod_est,$G24+$H24-1,MATCH(CD$14,$BP$14:$DP$14,0))</f>
        <v>0</v>
      </c>
      <c r="CE24" s="8" cm="1">
        <f t="array" ref="CE24">Y24*INDEX(prod_est,$G24+$H24-1,MATCH(CE$14,$BP$14:$DP$14,0))</f>
        <v>0</v>
      </c>
      <c r="CF24" s="8" cm="1">
        <f t="array" ref="CF24">Z24*INDEX(prod_est,$G24+$H24-1,MATCH(CF$14,$BP$14:$DP$14,0))</f>
        <v>0</v>
      </c>
      <c r="CG24" s="8" cm="1">
        <f t="array" ref="CG24">AA24*INDEX(prod_est,$G24+$H24-1,MATCH(CG$14,$BP$14:$DP$14,0))</f>
        <v>0</v>
      </c>
      <c r="CH24" s="8" cm="1">
        <f t="array" ref="CH24">AB24*INDEX(prod_est,$G24+$H24-1,MATCH(CH$14,$BP$14:$DP$14,0))</f>
        <v>0</v>
      </c>
      <c r="CI24" s="8" cm="1">
        <f t="array" ref="CI24">AC24*INDEX(prod_est,$G24+$H24-1,MATCH(CI$14,$BP$14:$DP$14,0))</f>
        <v>0</v>
      </c>
      <c r="CJ24" s="8" cm="1">
        <f t="array" ref="CJ24">AD24*INDEX(prod_est,$G24+$H24-1,MATCH(CJ$14,$BP$14:$DP$14,0))</f>
        <v>0</v>
      </c>
      <c r="CK24" s="8" cm="1">
        <f t="array" ref="CK24">AE24*INDEX(prod_est,$G24+$H24-1,MATCH(CK$14,$BP$14:$DP$14,0))</f>
        <v>0</v>
      </c>
      <c r="CL24" s="8" cm="1">
        <f t="array" ref="CL24">AF24*INDEX(prod_est,$G24+$H24-1,MATCH(CL$14,$BP$14:$DP$14,0))</f>
        <v>0</v>
      </c>
      <c r="CM24" s="8" cm="1">
        <f t="array" ref="CM24">AG24*INDEX(prod_est,$G24+$H24-1,MATCH(CM$14,$BP$14:$DP$14,0))</f>
        <v>0</v>
      </c>
      <c r="CN24" s="8" cm="1">
        <f t="array" ref="CN24">AH24*INDEX(prod_est,$G24+$H24-1,MATCH(CN$14,$BP$14:$DP$14,0))</f>
        <v>0</v>
      </c>
      <c r="CO24" s="8" cm="1">
        <f t="array" ref="CO24">AI24*INDEX(prod_est,$G24+$H24-1,MATCH(CO$14,$BP$14:$DP$14,0))</f>
        <v>0</v>
      </c>
      <c r="CP24" s="8" cm="1">
        <f t="array" ref="CP24">AJ24*INDEX(prod_est,$G24+$H24-1,MATCH(CP$14,$BP$14:$DP$14,0))</f>
        <v>0</v>
      </c>
      <c r="CQ24" s="8" cm="1">
        <f t="array" ref="CQ24">AK24*INDEX(prod_est,$G24+$H24-1,MATCH(CQ$14,$BP$14:$DP$14,0))</f>
        <v>0</v>
      </c>
      <c r="CR24" s="8" cm="1">
        <f t="array" ref="CR24">AL24*INDEX(prod_est,$G24+$H24-1,MATCH(CR$14,$BP$14:$DP$14,0))</f>
        <v>0</v>
      </c>
      <c r="CS24" s="8" cm="1">
        <f t="array" ref="CS24">AM24*INDEX(prod_est,$G24+$H24-1,MATCH(CS$14,$BP$14:$DP$14,0))</f>
        <v>0</v>
      </c>
      <c r="CT24" s="8" cm="1">
        <f t="array" ref="CT24">AN24*INDEX(prod_est,$G24+$H24-1,MATCH(CT$14,$BP$14:$DP$14,0))</f>
        <v>0</v>
      </c>
      <c r="CU24" s="8" cm="1">
        <f t="array" ref="CU24">AO24*INDEX(prod_est,$G24+$H24-1,MATCH(CU$14,$BP$14:$DP$14,0))</f>
        <v>0</v>
      </c>
      <c r="CV24" s="8" cm="1">
        <f t="array" ref="CV24">AP24*INDEX(prod_est,$G24+$H24-1,MATCH(CV$14,$BP$14:$DP$14,0))</f>
        <v>0</v>
      </c>
      <c r="CW24" cm="1">
        <f t="array" ref="CW24">AQ24*INDEX(prod_est,$G24+$H24-1,MATCH(CW$14,$BP$14:$DP$14,0))</f>
        <v>0</v>
      </c>
      <c r="CX24" cm="1">
        <f t="array" ref="CX24">AR24*INDEX(prod_est,$G24+$H24-1,MATCH(CX$14,$BP$14:$DP$14,0))</f>
        <v>0</v>
      </c>
      <c r="CY24" cm="1">
        <f t="array" ref="CY24">AS24*INDEX(prod_est,$G24+$H24-1,MATCH(CY$14,$BP$14:$DP$14,0))</f>
        <v>0</v>
      </c>
      <c r="CZ24" cm="1">
        <f t="array" ref="CZ24">AT24*INDEX(prod_est,$G24+$H24-1,MATCH(CZ$14,$BP$14:$DP$14,0))</f>
        <v>0</v>
      </c>
      <c r="DA24" cm="1">
        <f t="array" ref="DA24">AU24*INDEX(prod_est,$G24+$H24-1,MATCH(DA$14,$BP$14:$DP$14,0))</f>
        <v>0</v>
      </c>
      <c r="DB24" cm="1">
        <f t="array" ref="DB24">AV24*INDEX(prod_est,$G24+$H24-1,MATCH(DB$14,$BP$14:$DP$14,0))</f>
        <v>0</v>
      </c>
      <c r="DC24" cm="1">
        <f t="array" ref="DC24">AW24*INDEX(prod_est,$G24+$H24-1,MATCH(DC$14,$BP$14:$DP$14,0))</f>
        <v>0</v>
      </c>
      <c r="DD24" cm="1">
        <f t="array" ref="DD24">AX24*INDEX(prod_est,$G24+$H24-1,MATCH(DD$14,$BP$14:$DP$14,0))</f>
        <v>0</v>
      </c>
      <c r="DE24" cm="1">
        <f t="array" ref="DE24">AY24*INDEX(prod_est,$G24+$H24-1,MATCH(DE$14,$BP$14:$DP$14,0))</f>
        <v>0</v>
      </c>
      <c r="DF24" cm="1">
        <f t="array" ref="DF24">AZ24*INDEX(prod_est,$G24+$H24-1,MATCH(DF$14,$BP$14:$DP$14,0))</f>
        <v>0</v>
      </c>
      <c r="DG24" cm="1">
        <f t="array" ref="DG24">BA24*INDEX(prod_est,$G24+$H24-1,MATCH(DG$14,$BP$14:$DP$14,0))</f>
        <v>0</v>
      </c>
      <c r="DH24" cm="1">
        <f t="array" ref="DH24">BB24*INDEX(prod_est,$G24+$H24-1,MATCH(DH$14,$BP$14:$DP$14,0))</f>
        <v>0</v>
      </c>
      <c r="DI24" cm="1">
        <f t="array" ref="DI24">BC24*INDEX(prod_est,$G24+$H24-1,MATCH(DI$14,$BP$14:$DP$14,0))</f>
        <v>0</v>
      </c>
      <c r="DJ24" cm="1">
        <f t="array" ref="DJ24">BD24*INDEX(prod_est,$G24+$H24-1,MATCH(DJ$14,$BP$14:$DP$14,0))</f>
        <v>0</v>
      </c>
      <c r="DK24" cm="1">
        <f t="array" ref="DK24">BE24*INDEX(prod_est,$G24+$H24-1,MATCH(DK$14,$BP$14:$DP$14,0))</f>
        <v>0</v>
      </c>
      <c r="DL24" cm="1">
        <f t="array" ref="DL24">BF24*INDEX(prod_est,$G24+$H24-1,MATCH(DL$14,$BP$14:$DP$14,0))</f>
        <v>0</v>
      </c>
      <c r="DM24" cm="1">
        <f t="array" ref="DM24">BG24*INDEX(prod_est,$G24+$H24-1,MATCH(DM$14,$BP$14:$DP$14,0))</f>
        <v>0</v>
      </c>
      <c r="DN24" cm="1">
        <f t="array" ref="DN24">BH24*INDEX(prod_est,$G24+$H24-1,MATCH(DN$14,$BP$14:$DP$14,0))</f>
        <v>0</v>
      </c>
      <c r="DO24" cm="1">
        <f t="array" ref="DO24">BI24*INDEX(prod_est,$G24+$H24-1,MATCH(DO$14,$BP$14:$DP$14,0))</f>
        <v>0</v>
      </c>
      <c r="DP24" cm="1">
        <f t="array" ref="DP24">BJ24*INDEX(prod_est,$G24+$H24-1,MATCH(DP$14,$BP$14:$DP$14,0))</f>
        <v>0</v>
      </c>
    </row>
    <row r="25" spans="1:120" x14ac:dyDescent="0.25">
      <c r="A25" t="s">
        <v>53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257</v>
      </c>
      <c r="H25">
        <f>IFERROR(MATCH(D25,Production_est!$D$4:$D$339,0),"-")</f>
        <v>6</v>
      </c>
      <c r="I25" s="8" cm="1">
        <f t="array" ref="I25">IFERROR(INDEX(Production_est!$E$4:$E$339,H25+G25-1),"-")</f>
        <v>0</v>
      </c>
      <c r="J25" s="42">
        <f t="shared" si="0"/>
        <v>0</v>
      </c>
      <c r="K25" s="42">
        <f t="shared" ref="K25:AP25" si="25">J25*(1-$F$4)</f>
        <v>0</v>
      </c>
      <c r="L25" s="42">
        <f t="shared" si="25"/>
        <v>0</v>
      </c>
      <c r="M25" s="42">
        <f t="shared" si="25"/>
        <v>0</v>
      </c>
      <c r="N25" s="42">
        <f t="shared" si="25"/>
        <v>0</v>
      </c>
      <c r="O25" s="42">
        <f t="shared" si="25"/>
        <v>0</v>
      </c>
      <c r="P25" s="42">
        <f t="shared" si="25"/>
        <v>0</v>
      </c>
      <c r="Q25" s="42">
        <f t="shared" si="25"/>
        <v>0</v>
      </c>
      <c r="R25" s="42">
        <f t="shared" si="25"/>
        <v>0</v>
      </c>
      <c r="S25" s="42">
        <f t="shared" si="25"/>
        <v>0</v>
      </c>
      <c r="T25" s="42">
        <f t="shared" si="25"/>
        <v>0</v>
      </c>
      <c r="U25" s="42">
        <f t="shared" si="25"/>
        <v>0</v>
      </c>
      <c r="V25" s="42">
        <f t="shared" si="25"/>
        <v>0</v>
      </c>
      <c r="W25" s="42">
        <f t="shared" si="25"/>
        <v>0</v>
      </c>
      <c r="X25" s="42">
        <f t="shared" si="25"/>
        <v>0</v>
      </c>
      <c r="Y25" s="42">
        <f t="shared" si="25"/>
        <v>0</v>
      </c>
      <c r="Z25" s="42">
        <f t="shared" si="25"/>
        <v>0</v>
      </c>
      <c r="AA25" s="42">
        <f t="shared" si="25"/>
        <v>0</v>
      </c>
      <c r="AB25" s="42">
        <f t="shared" si="25"/>
        <v>0</v>
      </c>
      <c r="AC25" s="42">
        <f t="shared" si="25"/>
        <v>0</v>
      </c>
      <c r="AD25" s="42">
        <f t="shared" si="25"/>
        <v>0</v>
      </c>
      <c r="AE25" s="42">
        <f t="shared" si="25"/>
        <v>0</v>
      </c>
      <c r="AF25" s="42">
        <f t="shared" si="25"/>
        <v>0</v>
      </c>
      <c r="AG25" s="42">
        <f t="shared" si="25"/>
        <v>0</v>
      </c>
      <c r="AH25" s="42">
        <f t="shared" si="25"/>
        <v>0</v>
      </c>
      <c r="AI25" s="42">
        <f t="shared" si="25"/>
        <v>0</v>
      </c>
      <c r="AJ25" s="42">
        <f t="shared" si="25"/>
        <v>0</v>
      </c>
      <c r="AK25" s="42">
        <f t="shared" si="25"/>
        <v>0</v>
      </c>
      <c r="AL25" s="42">
        <f t="shared" si="25"/>
        <v>0</v>
      </c>
      <c r="AM25" s="42">
        <f t="shared" si="25"/>
        <v>0</v>
      </c>
      <c r="AN25" s="42">
        <f t="shared" si="25"/>
        <v>0</v>
      </c>
      <c r="AO25" s="42">
        <f t="shared" si="25"/>
        <v>0</v>
      </c>
      <c r="AP25" s="42">
        <f t="shared" si="25"/>
        <v>0</v>
      </c>
      <c r="AQ25" s="42">
        <f t="shared" ref="AQ25:BJ25" si="26">AP25*(1-$F$4)</f>
        <v>0</v>
      </c>
      <c r="AR25" s="42">
        <f t="shared" si="26"/>
        <v>0</v>
      </c>
      <c r="AS25" s="42">
        <f t="shared" si="26"/>
        <v>0</v>
      </c>
      <c r="AT25" s="42">
        <f t="shared" si="26"/>
        <v>0</v>
      </c>
      <c r="AU25" s="42">
        <f t="shared" si="26"/>
        <v>0</v>
      </c>
      <c r="AV25" s="42">
        <f t="shared" si="26"/>
        <v>0</v>
      </c>
      <c r="AW25" s="42">
        <f t="shared" si="26"/>
        <v>0</v>
      </c>
      <c r="AX25" s="42">
        <f t="shared" si="26"/>
        <v>0</v>
      </c>
      <c r="AY25" s="42">
        <f t="shared" si="26"/>
        <v>0</v>
      </c>
      <c r="AZ25" s="42">
        <f t="shared" si="26"/>
        <v>0</v>
      </c>
      <c r="BA25" s="42">
        <f t="shared" si="26"/>
        <v>0</v>
      </c>
      <c r="BB25" s="42">
        <f t="shared" si="26"/>
        <v>0</v>
      </c>
      <c r="BC25" s="42">
        <f t="shared" si="26"/>
        <v>0</v>
      </c>
      <c r="BD25" s="42">
        <f t="shared" si="26"/>
        <v>0</v>
      </c>
      <c r="BE25" s="42">
        <f t="shared" si="26"/>
        <v>0</v>
      </c>
      <c r="BF25" s="42">
        <f t="shared" si="26"/>
        <v>0</v>
      </c>
      <c r="BG25" s="42">
        <f t="shared" si="26"/>
        <v>0</v>
      </c>
      <c r="BH25" s="42">
        <f t="shared" si="26"/>
        <v>0</v>
      </c>
      <c r="BI25" s="42">
        <f t="shared" si="26"/>
        <v>0</v>
      </c>
      <c r="BJ25" s="42">
        <f t="shared" si="26"/>
        <v>0</v>
      </c>
      <c r="BK25" t="str">
        <f t="shared" si="3"/>
        <v>17_SIN</v>
      </c>
      <c r="BL25" t="str">
        <f t="shared" si="4"/>
        <v>d_ind_cem_7_6_kerosene</v>
      </c>
      <c r="BO25" s="8">
        <f t="shared" si="5"/>
        <v>0</v>
      </c>
      <c r="BP25" s="8">
        <f t="shared" si="6"/>
        <v>0</v>
      </c>
      <c r="BQ25" s="8" cm="1">
        <f t="array" ref="BQ25">K25*INDEX(prod_est,$G25+$H25-1,MATCH(BQ$14,$BP$14:$DP$14,0))</f>
        <v>0</v>
      </c>
      <c r="BR25" s="8" cm="1">
        <f t="array" ref="BR25">L25*INDEX(prod_est,$G25+$H25-1,MATCH(BR$14,$BP$14:$DP$14,0))</f>
        <v>0</v>
      </c>
      <c r="BS25" s="8" cm="1">
        <f t="array" ref="BS25">M25*INDEX(prod_est,$G25+$H25-1,MATCH(BS$14,$BP$14:$DP$14,0))</f>
        <v>0</v>
      </c>
      <c r="BT25" s="8" cm="1">
        <f t="array" ref="BT25">N25*INDEX(prod_est,$G25+$H25-1,MATCH(BT$14,$BP$14:$DP$14,0))</f>
        <v>0</v>
      </c>
      <c r="BU25" s="8" cm="1">
        <f t="array" ref="BU25">O25*INDEX(prod_est,$G25+$H25-1,MATCH(BU$14,$BP$14:$DP$14,0))</f>
        <v>0</v>
      </c>
      <c r="BV25" s="8" cm="1">
        <f t="array" ref="BV25">P25*INDEX(prod_est,$G25+$H25-1,MATCH(BV$14,$BP$14:$DP$14,0))</f>
        <v>0</v>
      </c>
      <c r="BW25" s="8" cm="1">
        <f t="array" ref="BW25">Q25*INDEX(prod_est,$G25+$H25-1,MATCH(BW$14,$BP$14:$DP$14,0))</f>
        <v>0</v>
      </c>
      <c r="BX25" s="8" cm="1">
        <f t="array" ref="BX25">R25*INDEX(prod_est,$G25+$H25-1,MATCH(BX$14,$BP$14:$DP$14,0))</f>
        <v>0</v>
      </c>
      <c r="BY25" s="8" cm="1">
        <f t="array" ref="BY25">S25*INDEX(prod_est,$G25+$H25-1,MATCH(BY$14,$BP$14:$DP$14,0))</f>
        <v>0</v>
      </c>
      <c r="BZ25" s="8" cm="1">
        <f t="array" ref="BZ25">T25*INDEX(prod_est,$G25+$H25-1,MATCH(BZ$14,$BP$14:$DP$14,0))</f>
        <v>0</v>
      </c>
      <c r="CA25" s="8" cm="1">
        <f t="array" ref="CA25">U25*INDEX(prod_est,$G25+$H25-1,MATCH(CA$14,$BP$14:$DP$14,0))</f>
        <v>0</v>
      </c>
      <c r="CB25" s="8" cm="1">
        <f t="array" ref="CB25">V25*INDEX(prod_est,$G25+$H25-1,MATCH(CB$14,$BP$14:$DP$14,0))</f>
        <v>0</v>
      </c>
      <c r="CC25" s="8" cm="1">
        <f t="array" ref="CC25">W25*INDEX(prod_est,$G25+$H25-1,MATCH(CC$14,$BP$14:$DP$14,0))</f>
        <v>0</v>
      </c>
      <c r="CD25" s="8" cm="1">
        <f t="array" ref="CD25">X25*INDEX(prod_est,$G25+$H25-1,MATCH(CD$14,$BP$14:$DP$14,0))</f>
        <v>0</v>
      </c>
      <c r="CE25" s="8" cm="1">
        <f t="array" ref="CE25">Y25*INDEX(prod_est,$G25+$H25-1,MATCH(CE$14,$BP$14:$DP$14,0))</f>
        <v>0</v>
      </c>
      <c r="CF25" s="8" cm="1">
        <f t="array" ref="CF25">Z25*INDEX(prod_est,$G25+$H25-1,MATCH(CF$14,$BP$14:$DP$14,0))</f>
        <v>0</v>
      </c>
      <c r="CG25" s="8" cm="1">
        <f t="array" ref="CG25">AA25*INDEX(prod_est,$G25+$H25-1,MATCH(CG$14,$BP$14:$DP$14,0))</f>
        <v>0</v>
      </c>
      <c r="CH25" s="8" cm="1">
        <f t="array" ref="CH25">AB25*INDEX(prod_est,$G25+$H25-1,MATCH(CH$14,$BP$14:$DP$14,0))</f>
        <v>0</v>
      </c>
      <c r="CI25" s="8" cm="1">
        <f t="array" ref="CI25">AC25*INDEX(prod_est,$G25+$H25-1,MATCH(CI$14,$BP$14:$DP$14,0))</f>
        <v>0</v>
      </c>
      <c r="CJ25" s="8" cm="1">
        <f t="array" ref="CJ25">AD25*INDEX(prod_est,$G25+$H25-1,MATCH(CJ$14,$BP$14:$DP$14,0))</f>
        <v>0</v>
      </c>
      <c r="CK25" s="8" cm="1">
        <f t="array" ref="CK25">AE25*INDEX(prod_est,$G25+$H25-1,MATCH(CK$14,$BP$14:$DP$14,0))</f>
        <v>0</v>
      </c>
      <c r="CL25" s="8" cm="1">
        <f t="array" ref="CL25">AF25*INDEX(prod_est,$G25+$H25-1,MATCH(CL$14,$BP$14:$DP$14,0))</f>
        <v>0</v>
      </c>
      <c r="CM25" s="8" cm="1">
        <f t="array" ref="CM25">AG25*INDEX(prod_est,$G25+$H25-1,MATCH(CM$14,$BP$14:$DP$14,0))</f>
        <v>0</v>
      </c>
      <c r="CN25" s="8" cm="1">
        <f t="array" ref="CN25">AH25*INDEX(prod_est,$G25+$H25-1,MATCH(CN$14,$BP$14:$DP$14,0))</f>
        <v>0</v>
      </c>
      <c r="CO25" s="8" cm="1">
        <f t="array" ref="CO25">AI25*INDEX(prod_est,$G25+$H25-1,MATCH(CO$14,$BP$14:$DP$14,0))</f>
        <v>0</v>
      </c>
      <c r="CP25" s="8" cm="1">
        <f t="array" ref="CP25">AJ25*INDEX(prod_est,$G25+$H25-1,MATCH(CP$14,$BP$14:$DP$14,0))</f>
        <v>0</v>
      </c>
      <c r="CQ25" s="8" cm="1">
        <f t="array" ref="CQ25">AK25*INDEX(prod_est,$G25+$H25-1,MATCH(CQ$14,$BP$14:$DP$14,0))</f>
        <v>0</v>
      </c>
      <c r="CR25" s="8" cm="1">
        <f t="array" ref="CR25">AL25*INDEX(prod_est,$G25+$H25-1,MATCH(CR$14,$BP$14:$DP$14,0))</f>
        <v>0</v>
      </c>
      <c r="CS25" s="8" cm="1">
        <f t="array" ref="CS25">AM25*INDEX(prod_est,$G25+$H25-1,MATCH(CS$14,$BP$14:$DP$14,0))</f>
        <v>0</v>
      </c>
      <c r="CT25" s="8" cm="1">
        <f t="array" ref="CT25">AN25*INDEX(prod_est,$G25+$H25-1,MATCH(CT$14,$BP$14:$DP$14,0))</f>
        <v>0</v>
      </c>
      <c r="CU25" s="8" cm="1">
        <f t="array" ref="CU25">AO25*INDEX(prod_est,$G25+$H25-1,MATCH(CU$14,$BP$14:$DP$14,0))</f>
        <v>0</v>
      </c>
      <c r="CV25" s="8" cm="1">
        <f t="array" ref="CV25">AP25*INDEX(prod_est,$G25+$H25-1,MATCH(CV$14,$BP$14:$DP$14,0))</f>
        <v>0</v>
      </c>
      <c r="CW25" cm="1">
        <f t="array" ref="CW25">AQ25*INDEX(prod_est,$G25+$H25-1,MATCH(CW$14,$BP$14:$DP$14,0))</f>
        <v>0</v>
      </c>
      <c r="CX25" cm="1">
        <f t="array" ref="CX25">AR25*INDEX(prod_est,$G25+$H25-1,MATCH(CX$14,$BP$14:$DP$14,0))</f>
        <v>0</v>
      </c>
      <c r="CY25" cm="1">
        <f t="array" ref="CY25">AS25*INDEX(prod_est,$G25+$H25-1,MATCH(CY$14,$BP$14:$DP$14,0))</f>
        <v>0</v>
      </c>
      <c r="CZ25" cm="1">
        <f t="array" ref="CZ25">AT25*INDEX(prod_est,$G25+$H25-1,MATCH(CZ$14,$BP$14:$DP$14,0))</f>
        <v>0</v>
      </c>
      <c r="DA25" cm="1">
        <f t="array" ref="DA25">AU25*INDEX(prod_est,$G25+$H25-1,MATCH(DA$14,$BP$14:$DP$14,0))</f>
        <v>0</v>
      </c>
      <c r="DB25" cm="1">
        <f t="array" ref="DB25">AV25*INDEX(prod_est,$G25+$H25-1,MATCH(DB$14,$BP$14:$DP$14,0))</f>
        <v>0</v>
      </c>
      <c r="DC25" cm="1">
        <f t="array" ref="DC25">AW25*INDEX(prod_est,$G25+$H25-1,MATCH(DC$14,$BP$14:$DP$14,0))</f>
        <v>0</v>
      </c>
      <c r="DD25" cm="1">
        <f t="array" ref="DD25">AX25*INDEX(prod_est,$G25+$H25-1,MATCH(DD$14,$BP$14:$DP$14,0))</f>
        <v>0</v>
      </c>
      <c r="DE25" cm="1">
        <f t="array" ref="DE25">AY25*INDEX(prod_est,$G25+$H25-1,MATCH(DE$14,$BP$14:$DP$14,0))</f>
        <v>0</v>
      </c>
      <c r="DF25" cm="1">
        <f t="array" ref="DF25">AZ25*INDEX(prod_est,$G25+$H25-1,MATCH(DF$14,$BP$14:$DP$14,0))</f>
        <v>0</v>
      </c>
      <c r="DG25" cm="1">
        <f t="array" ref="DG25">BA25*INDEX(prod_est,$G25+$H25-1,MATCH(DG$14,$BP$14:$DP$14,0))</f>
        <v>0</v>
      </c>
      <c r="DH25" cm="1">
        <f t="array" ref="DH25">BB25*INDEX(prod_est,$G25+$H25-1,MATCH(DH$14,$BP$14:$DP$14,0))</f>
        <v>0</v>
      </c>
      <c r="DI25" cm="1">
        <f t="array" ref="DI25">BC25*INDEX(prod_est,$G25+$H25-1,MATCH(DI$14,$BP$14:$DP$14,0))</f>
        <v>0</v>
      </c>
      <c r="DJ25" cm="1">
        <f t="array" ref="DJ25">BD25*INDEX(prod_est,$G25+$H25-1,MATCH(DJ$14,$BP$14:$DP$14,0))</f>
        <v>0</v>
      </c>
      <c r="DK25" cm="1">
        <f t="array" ref="DK25">BE25*INDEX(prod_est,$G25+$H25-1,MATCH(DK$14,$BP$14:$DP$14,0))</f>
        <v>0</v>
      </c>
      <c r="DL25" cm="1">
        <f t="array" ref="DL25">BF25*INDEX(prod_est,$G25+$H25-1,MATCH(DL$14,$BP$14:$DP$14,0))</f>
        <v>0</v>
      </c>
      <c r="DM25" cm="1">
        <f t="array" ref="DM25">BG25*INDEX(prod_est,$G25+$H25-1,MATCH(DM$14,$BP$14:$DP$14,0))</f>
        <v>0</v>
      </c>
      <c r="DN25" cm="1">
        <f t="array" ref="DN25">BH25*INDEX(prod_est,$G25+$H25-1,MATCH(DN$14,$BP$14:$DP$14,0))</f>
        <v>0</v>
      </c>
      <c r="DO25" cm="1">
        <f t="array" ref="DO25">BI25*INDEX(prod_est,$G25+$H25-1,MATCH(DO$14,$BP$14:$DP$14,0))</f>
        <v>0</v>
      </c>
      <c r="DP25" cm="1">
        <f t="array" ref="DP25">BJ25*INDEX(prod_est,$G25+$H25-1,MATCH(DP$14,$BP$14:$DP$14,0))</f>
        <v>0</v>
      </c>
    </row>
    <row r="26" spans="1:120" x14ac:dyDescent="0.25">
      <c r="A26" t="s">
        <v>53</v>
      </c>
      <c r="B26" t="s">
        <v>16</v>
      </c>
      <c r="C26" t="s">
        <v>16</v>
      </c>
      <c r="D26" t="s">
        <v>37</v>
      </c>
      <c r="E26" s="8">
        <v>0</v>
      </c>
      <c r="F26" s="8">
        <v>0</v>
      </c>
      <c r="G26">
        <f>MATCH(A26,Production_est!$A$4:$A$339,0)</f>
        <v>257</v>
      </c>
      <c r="H26">
        <f>IFERROR(MATCH(D26,Production_est!$D$4:$D$339,0),"-")</f>
        <v>6</v>
      </c>
      <c r="I26" s="8" cm="1">
        <f t="array" ref="I26">IFERROR(INDEX(Production_est!$E$4:$E$339,H26+G26-1),"-")</f>
        <v>0</v>
      </c>
      <c r="J26" s="42">
        <f t="shared" si="0"/>
        <v>0</v>
      </c>
      <c r="K26" s="42">
        <f t="shared" ref="K26:AP26" si="27">J26*(1-$F$4)</f>
        <v>0</v>
      </c>
      <c r="L26" s="42">
        <f t="shared" si="27"/>
        <v>0</v>
      </c>
      <c r="M26" s="42">
        <f t="shared" si="27"/>
        <v>0</v>
      </c>
      <c r="N26" s="42">
        <f t="shared" si="27"/>
        <v>0</v>
      </c>
      <c r="O26" s="42">
        <f t="shared" si="27"/>
        <v>0</v>
      </c>
      <c r="P26" s="42">
        <f t="shared" si="27"/>
        <v>0</v>
      </c>
      <c r="Q26" s="42">
        <f t="shared" si="27"/>
        <v>0</v>
      </c>
      <c r="R26" s="42">
        <f t="shared" si="27"/>
        <v>0</v>
      </c>
      <c r="S26" s="42">
        <f t="shared" si="27"/>
        <v>0</v>
      </c>
      <c r="T26" s="42">
        <f t="shared" si="27"/>
        <v>0</v>
      </c>
      <c r="U26" s="42">
        <f t="shared" si="27"/>
        <v>0</v>
      </c>
      <c r="V26" s="42">
        <f t="shared" si="27"/>
        <v>0</v>
      </c>
      <c r="W26" s="42">
        <f t="shared" si="27"/>
        <v>0</v>
      </c>
      <c r="X26" s="42">
        <f t="shared" si="27"/>
        <v>0</v>
      </c>
      <c r="Y26" s="42">
        <f t="shared" si="27"/>
        <v>0</v>
      </c>
      <c r="Z26" s="42">
        <f t="shared" si="27"/>
        <v>0</v>
      </c>
      <c r="AA26" s="42">
        <f t="shared" si="27"/>
        <v>0</v>
      </c>
      <c r="AB26" s="42">
        <f t="shared" si="27"/>
        <v>0</v>
      </c>
      <c r="AC26" s="42">
        <f t="shared" si="27"/>
        <v>0</v>
      </c>
      <c r="AD26" s="42">
        <f t="shared" si="27"/>
        <v>0</v>
      </c>
      <c r="AE26" s="42">
        <f t="shared" si="27"/>
        <v>0</v>
      </c>
      <c r="AF26" s="42">
        <f t="shared" si="27"/>
        <v>0</v>
      </c>
      <c r="AG26" s="42">
        <f t="shared" si="27"/>
        <v>0</v>
      </c>
      <c r="AH26" s="42">
        <f t="shared" si="27"/>
        <v>0</v>
      </c>
      <c r="AI26" s="42">
        <f t="shared" si="27"/>
        <v>0</v>
      </c>
      <c r="AJ26" s="42">
        <f t="shared" si="27"/>
        <v>0</v>
      </c>
      <c r="AK26" s="42">
        <f t="shared" si="27"/>
        <v>0</v>
      </c>
      <c r="AL26" s="42">
        <f t="shared" si="27"/>
        <v>0</v>
      </c>
      <c r="AM26" s="42">
        <f t="shared" si="27"/>
        <v>0</v>
      </c>
      <c r="AN26" s="42">
        <f t="shared" si="27"/>
        <v>0</v>
      </c>
      <c r="AO26" s="42">
        <f t="shared" si="27"/>
        <v>0</v>
      </c>
      <c r="AP26" s="42">
        <f t="shared" si="27"/>
        <v>0</v>
      </c>
      <c r="AQ26" s="42">
        <f t="shared" ref="AQ26:BJ26" si="28">AP26*(1-$F$4)</f>
        <v>0</v>
      </c>
      <c r="AR26" s="42">
        <f t="shared" si="28"/>
        <v>0</v>
      </c>
      <c r="AS26" s="42">
        <f t="shared" si="28"/>
        <v>0</v>
      </c>
      <c r="AT26" s="42">
        <f t="shared" si="28"/>
        <v>0</v>
      </c>
      <c r="AU26" s="42">
        <f t="shared" si="28"/>
        <v>0</v>
      </c>
      <c r="AV26" s="42">
        <f t="shared" si="28"/>
        <v>0</v>
      </c>
      <c r="AW26" s="42">
        <f t="shared" si="28"/>
        <v>0</v>
      </c>
      <c r="AX26" s="42">
        <f t="shared" si="28"/>
        <v>0</v>
      </c>
      <c r="AY26" s="42">
        <f t="shared" si="28"/>
        <v>0</v>
      </c>
      <c r="AZ26" s="42">
        <f t="shared" si="28"/>
        <v>0</v>
      </c>
      <c r="BA26" s="42">
        <f t="shared" si="28"/>
        <v>0</v>
      </c>
      <c r="BB26" s="42">
        <f t="shared" si="28"/>
        <v>0</v>
      </c>
      <c r="BC26" s="42">
        <f t="shared" si="28"/>
        <v>0</v>
      </c>
      <c r="BD26" s="42">
        <f t="shared" si="28"/>
        <v>0</v>
      </c>
      <c r="BE26" s="42">
        <f t="shared" si="28"/>
        <v>0</v>
      </c>
      <c r="BF26" s="42">
        <f t="shared" si="28"/>
        <v>0</v>
      </c>
      <c r="BG26" s="42">
        <f t="shared" si="28"/>
        <v>0</v>
      </c>
      <c r="BH26" s="42">
        <f t="shared" si="28"/>
        <v>0</v>
      </c>
      <c r="BI26" s="42">
        <f t="shared" si="28"/>
        <v>0</v>
      </c>
      <c r="BJ26" s="42">
        <f t="shared" si="28"/>
        <v>0</v>
      </c>
      <c r="BK26" t="str">
        <f t="shared" si="3"/>
        <v>17_SIN</v>
      </c>
      <c r="BL26" t="str">
        <f t="shared" si="4"/>
        <v>d_ind_cem_7_7_gas_diesel_oil</v>
      </c>
      <c r="BO26" s="8">
        <f t="shared" si="5"/>
        <v>0</v>
      </c>
      <c r="BP26" s="8">
        <f t="shared" si="6"/>
        <v>0</v>
      </c>
      <c r="BQ26" s="8" cm="1">
        <f t="array" ref="BQ26">K26*INDEX(prod_est,$G26+$H26-1,MATCH(BQ$14,$BP$14:$DP$14,0))</f>
        <v>0</v>
      </c>
      <c r="BR26" s="8" cm="1">
        <f t="array" ref="BR26">L26*INDEX(prod_est,$G26+$H26-1,MATCH(BR$14,$BP$14:$DP$14,0))</f>
        <v>0</v>
      </c>
      <c r="BS26" s="8" cm="1">
        <f t="array" ref="BS26">M26*INDEX(prod_est,$G26+$H26-1,MATCH(BS$14,$BP$14:$DP$14,0))</f>
        <v>0</v>
      </c>
      <c r="BT26" s="8" cm="1">
        <f t="array" ref="BT26">N26*INDEX(prod_est,$G26+$H26-1,MATCH(BT$14,$BP$14:$DP$14,0))</f>
        <v>0</v>
      </c>
      <c r="BU26" s="8" cm="1">
        <f t="array" ref="BU26">O26*INDEX(prod_est,$G26+$H26-1,MATCH(BU$14,$BP$14:$DP$14,0))</f>
        <v>0</v>
      </c>
      <c r="BV26" s="8" cm="1">
        <f t="array" ref="BV26">P26*INDEX(prod_est,$G26+$H26-1,MATCH(BV$14,$BP$14:$DP$14,0))</f>
        <v>0</v>
      </c>
      <c r="BW26" s="8" cm="1">
        <f t="array" ref="BW26">Q26*INDEX(prod_est,$G26+$H26-1,MATCH(BW$14,$BP$14:$DP$14,0))</f>
        <v>0</v>
      </c>
      <c r="BX26" s="8" cm="1">
        <f t="array" ref="BX26">R26*INDEX(prod_est,$G26+$H26-1,MATCH(BX$14,$BP$14:$DP$14,0))</f>
        <v>0</v>
      </c>
      <c r="BY26" s="8" cm="1">
        <f t="array" ref="BY26">S26*INDEX(prod_est,$G26+$H26-1,MATCH(BY$14,$BP$14:$DP$14,0))</f>
        <v>0</v>
      </c>
      <c r="BZ26" s="8" cm="1">
        <f t="array" ref="BZ26">T26*INDEX(prod_est,$G26+$H26-1,MATCH(BZ$14,$BP$14:$DP$14,0))</f>
        <v>0</v>
      </c>
      <c r="CA26" s="8" cm="1">
        <f t="array" ref="CA26">U26*INDEX(prod_est,$G26+$H26-1,MATCH(CA$14,$BP$14:$DP$14,0))</f>
        <v>0</v>
      </c>
      <c r="CB26" s="8" cm="1">
        <f t="array" ref="CB26">V26*INDEX(prod_est,$G26+$H26-1,MATCH(CB$14,$BP$14:$DP$14,0))</f>
        <v>0</v>
      </c>
      <c r="CC26" s="8" cm="1">
        <f t="array" ref="CC26">W26*INDEX(prod_est,$G26+$H26-1,MATCH(CC$14,$BP$14:$DP$14,0))</f>
        <v>0</v>
      </c>
      <c r="CD26" s="8" cm="1">
        <f t="array" ref="CD26">X26*INDEX(prod_est,$G26+$H26-1,MATCH(CD$14,$BP$14:$DP$14,0))</f>
        <v>0</v>
      </c>
      <c r="CE26" s="8" cm="1">
        <f t="array" ref="CE26">Y26*INDEX(prod_est,$G26+$H26-1,MATCH(CE$14,$BP$14:$DP$14,0))</f>
        <v>0</v>
      </c>
      <c r="CF26" s="8" cm="1">
        <f t="array" ref="CF26">Z26*INDEX(prod_est,$G26+$H26-1,MATCH(CF$14,$BP$14:$DP$14,0))</f>
        <v>0</v>
      </c>
      <c r="CG26" s="8" cm="1">
        <f t="array" ref="CG26">AA26*INDEX(prod_est,$G26+$H26-1,MATCH(CG$14,$BP$14:$DP$14,0))</f>
        <v>0</v>
      </c>
      <c r="CH26" s="8" cm="1">
        <f t="array" ref="CH26">AB26*INDEX(prod_est,$G26+$H26-1,MATCH(CH$14,$BP$14:$DP$14,0))</f>
        <v>0</v>
      </c>
      <c r="CI26" s="8" cm="1">
        <f t="array" ref="CI26">AC26*INDEX(prod_est,$G26+$H26-1,MATCH(CI$14,$BP$14:$DP$14,0))</f>
        <v>0</v>
      </c>
      <c r="CJ26" s="8" cm="1">
        <f t="array" ref="CJ26">AD26*INDEX(prod_est,$G26+$H26-1,MATCH(CJ$14,$BP$14:$DP$14,0))</f>
        <v>0</v>
      </c>
      <c r="CK26" s="8" cm="1">
        <f t="array" ref="CK26">AE26*INDEX(prod_est,$G26+$H26-1,MATCH(CK$14,$BP$14:$DP$14,0))</f>
        <v>0</v>
      </c>
      <c r="CL26" s="8" cm="1">
        <f t="array" ref="CL26">AF26*INDEX(prod_est,$G26+$H26-1,MATCH(CL$14,$BP$14:$DP$14,0))</f>
        <v>0</v>
      </c>
      <c r="CM26" s="8" cm="1">
        <f t="array" ref="CM26">AG26*INDEX(prod_est,$G26+$H26-1,MATCH(CM$14,$BP$14:$DP$14,0))</f>
        <v>0</v>
      </c>
      <c r="CN26" s="8" cm="1">
        <f t="array" ref="CN26">AH26*INDEX(prod_est,$G26+$H26-1,MATCH(CN$14,$BP$14:$DP$14,0))</f>
        <v>0</v>
      </c>
      <c r="CO26" s="8" cm="1">
        <f t="array" ref="CO26">AI26*INDEX(prod_est,$G26+$H26-1,MATCH(CO$14,$BP$14:$DP$14,0))</f>
        <v>0</v>
      </c>
      <c r="CP26" s="8" cm="1">
        <f t="array" ref="CP26">AJ26*INDEX(prod_est,$G26+$H26-1,MATCH(CP$14,$BP$14:$DP$14,0))</f>
        <v>0</v>
      </c>
      <c r="CQ26" s="8" cm="1">
        <f t="array" ref="CQ26">AK26*INDEX(prod_est,$G26+$H26-1,MATCH(CQ$14,$BP$14:$DP$14,0))</f>
        <v>0</v>
      </c>
      <c r="CR26" s="8" cm="1">
        <f t="array" ref="CR26">AL26*INDEX(prod_est,$G26+$H26-1,MATCH(CR$14,$BP$14:$DP$14,0))</f>
        <v>0</v>
      </c>
      <c r="CS26" s="8" cm="1">
        <f t="array" ref="CS26">AM26*INDEX(prod_est,$G26+$H26-1,MATCH(CS$14,$BP$14:$DP$14,0))</f>
        <v>0</v>
      </c>
      <c r="CT26" s="8" cm="1">
        <f t="array" ref="CT26">AN26*INDEX(prod_est,$G26+$H26-1,MATCH(CT$14,$BP$14:$DP$14,0))</f>
        <v>0</v>
      </c>
      <c r="CU26" s="8" cm="1">
        <f t="array" ref="CU26">AO26*INDEX(prod_est,$G26+$H26-1,MATCH(CU$14,$BP$14:$DP$14,0))</f>
        <v>0</v>
      </c>
      <c r="CV26" s="8" cm="1">
        <f t="array" ref="CV26">AP26*INDEX(prod_est,$G26+$H26-1,MATCH(CV$14,$BP$14:$DP$14,0))</f>
        <v>0</v>
      </c>
      <c r="CW26" cm="1">
        <f t="array" ref="CW26">AQ26*INDEX(prod_est,$G26+$H26-1,MATCH(CW$14,$BP$14:$DP$14,0))</f>
        <v>0</v>
      </c>
      <c r="CX26" cm="1">
        <f t="array" ref="CX26">AR26*INDEX(prod_est,$G26+$H26-1,MATCH(CX$14,$BP$14:$DP$14,0))</f>
        <v>0</v>
      </c>
      <c r="CY26" cm="1">
        <f t="array" ref="CY26">AS26*INDEX(prod_est,$G26+$H26-1,MATCH(CY$14,$BP$14:$DP$14,0))</f>
        <v>0</v>
      </c>
      <c r="CZ26" cm="1">
        <f t="array" ref="CZ26">AT26*INDEX(prod_est,$G26+$H26-1,MATCH(CZ$14,$BP$14:$DP$14,0))</f>
        <v>0</v>
      </c>
      <c r="DA26" cm="1">
        <f t="array" ref="DA26">AU26*INDEX(prod_est,$G26+$H26-1,MATCH(DA$14,$BP$14:$DP$14,0))</f>
        <v>0</v>
      </c>
      <c r="DB26" cm="1">
        <f t="array" ref="DB26">AV26*INDEX(prod_est,$G26+$H26-1,MATCH(DB$14,$BP$14:$DP$14,0))</f>
        <v>0</v>
      </c>
      <c r="DC26" cm="1">
        <f t="array" ref="DC26">AW26*INDEX(prod_est,$G26+$H26-1,MATCH(DC$14,$BP$14:$DP$14,0))</f>
        <v>0</v>
      </c>
      <c r="DD26" cm="1">
        <f t="array" ref="DD26">AX26*INDEX(prod_est,$G26+$H26-1,MATCH(DD$14,$BP$14:$DP$14,0))</f>
        <v>0</v>
      </c>
      <c r="DE26" cm="1">
        <f t="array" ref="DE26">AY26*INDEX(prod_est,$G26+$H26-1,MATCH(DE$14,$BP$14:$DP$14,0))</f>
        <v>0</v>
      </c>
      <c r="DF26" cm="1">
        <f t="array" ref="DF26">AZ26*INDEX(prod_est,$G26+$H26-1,MATCH(DF$14,$BP$14:$DP$14,0))</f>
        <v>0</v>
      </c>
      <c r="DG26" cm="1">
        <f t="array" ref="DG26">BA26*INDEX(prod_est,$G26+$H26-1,MATCH(DG$14,$BP$14:$DP$14,0))</f>
        <v>0</v>
      </c>
      <c r="DH26" cm="1">
        <f t="array" ref="DH26">BB26*INDEX(prod_est,$G26+$H26-1,MATCH(DH$14,$BP$14:$DP$14,0))</f>
        <v>0</v>
      </c>
      <c r="DI26" cm="1">
        <f t="array" ref="DI26">BC26*INDEX(prod_est,$G26+$H26-1,MATCH(DI$14,$BP$14:$DP$14,0))</f>
        <v>0</v>
      </c>
      <c r="DJ26" cm="1">
        <f t="array" ref="DJ26">BD26*INDEX(prod_est,$G26+$H26-1,MATCH(DJ$14,$BP$14:$DP$14,0))</f>
        <v>0</v>
      </c>
      <c r="DK26" cm="1">
        <f t="array" ref="DK26">BE26*INDEX(prod_est,$G26+$H26-1,MATCH(DK$14,$BP$14:$DP$14,0))</f>
        <v>0</v>
      </c>
      <c r="DL26" cm="1">
        <f t="array" ref="DL26">BF26*INDEX(prod_est,$G26+$H26-1,MATCH(DL$14,$BP$14:$DP$14,0))</f>
        <v>0</v>
      </c>
      <c r="DM26" cm="1">
        <f t="array" ref="DM26">BG26*INDEX(prod_est,$G26+$H26-1,MATCH(DM$14,$BP$14:$DP$14,0))</f>
        <v>0</v>
      </c>
      <c r="DN26" cm="1">
        <f t="array" ref="DN26">BH26*INDEX(prod_est,$G26+$H26-1,MATCH(DN$14,$BP$14:$DP$14,0))</f>
        <v>0</v>
      </c>
      <c r="DO26" cm="1">
        <f t="array" ref="DO26">BI26*INDEX(prod_est,$G26+$H26-1,MATCH(DO$14,$BP$14:$DP$14,0))</f>
        <v>0</v>
      </c>
      <c r="DP26" cm="1">
        <f t="array" ref="DP26">BJ26*INDEX(prod_est,$G26+$H26-1,MATCH(DP$14,$BP$14:$DP$14,0))</f>
        <v>0</v>
      </c>
    </row>
    <row r="27" spans="1:120" x14ac:dyDescent="0.25">
      <c r="A27" t="s">
        <v>53</v>
      </c>
      <c r="B27" t="s">
        <v>17</v>
      </c>
      <c r="C27" t="s">
        <v>17</v>
      </c>
      <c r="D27" t="s">
        <v>37</v>
      </c>
      <c r="E27" s="8">
        <v>0</v>
      </c>
      <c r="F27" s="8">
        <v>0</v>
      </c>
      <c r="G27">
        <f>MATCH(A27,Production_est!$A$4:$A$339,0)</f>
        <v>257</v>
      </c>
      <c r="H27">
        <f>IFERROR(MATCH(D27,Production_est!$D$4:$D$339,0),"-")</f>
        <v>6</v>
      </c>
      <c r="I27" s="8" cm="1">
        <f t="array" ref="I27">IFERROR(INDEX(Production_est!$E$4:$E$339,H27+G27-1),"-")</f>
        <v>0</v>
      </c>
      <c r="J27" s="42">
        <f t="shared" si="0"/>
        <v>0</v>
      </c>
      <c r="K27" s="42">
        <f t="shared" ref="K27:AP27" si="29">J27*(1-$F$4)</f>
        <v>0</v>
      </c>
      <c r="L27" s="42">
        <f t="shared" si="29"/>
        <v>0</v>
      </c>
      <c r="M27" s="42">
        <f t="shared" si="29"/>
        <v>0</v>
      </c>
      <c r="N27" s="42">
        <f t="shared" si="29"/>
        <v>0</v>
      </c>
      <c r="O27" s="42">
        <f t="shared" si="29"/>
        <v>0</v>
      </c>
      <c r="P27" s="42">
        <f t="shared" si="29"/>
        <v>0</v>
      </c>
      <c r="Q27" s="42">
        <f t="shared" si="29"/>
        <v>0</v>
      </c>
      <c r="R27" s="42">
        <f t="shared" si="29"/>
        <v>0</v>
      </c>
      <c r="S27" s="42">
        <f t="shared" si="29"/>
        <v>0</v>
      </c>
      <c r="T27" s="42">
        <f t="shared" si="29"/>
        <v>0</v>
      </c>
      <c r="U27" s="42">
        <f t="shared" si="29"/>
        <v>0</v>
      </c>
      <c r="V27" s="42">
        <f t="shared" si="29"/>
        <v>0</v>
      </c>
      <c r="W27" s="42">
        <f t="shared" si="29"/>
        <v>0</v>
      </c>
      <c r="X27" s="42">
        <f t="shared" si="29"/>
        <v>0</v>
      </c>
      <c r="Y27" s="42">
        <f t="shared" si="29"/>
        <v>0</v>
      </c>
      <c r="Z27" s="42">
        <f t="shared" si="29"/>
        <v>0</v>
      </c>
      <c r="AA27" s="42">
        <f t="shared" si="29"/>
        <v>0</v>
      </c>
      <c r="AB27" s="42">
        <f t="shared" si="29"/>
        <v>0</v>
      </c>
      <c r="AC27" s="42">
        <f t="shared" si="29"/>
        <v>0</v>
      </c>
      <c r="AD27" s="42">
        <f t="shared" si="29"/>
        <v>0</v>
      </c>
      <c r="AE27" s="42">
        <f t="shared" si="29"/>
        <v>0</v>
      </c>
      <c r="AF27" s="42">
        <f t="shared" si="29"/>
        <v>0</v>
      </c>
      <c r="AG27" s="42">
        <f t="shared" si="29"/>
        <v>0</v>
      </c>
      <c r="AH27" s="42">
        <f t="shared" si="29"/>
        <v>0</v>
      </c>
      <c r="AI27" s="42">
        <f t="shared" si="29"/>
        <v>0</v>
      </c>
      <c r="AJ27" s="42">
        <f t="shared" si="29"/>
        <v>0</v>
      </c>
      <c r="AK27" s="42">
        <f t="shared" si="29"/>
        <v>0</v>
      </c>
      <c r="AL27" s="42">
        <f t="shared" si="29"/>
        <v>0</v>
      </c>
      <c r="AM27" s="42">
        <f t="shared" si="29"/>
        <v>0</v>
      </c>
      <c r="AN27" s="42">
        <f t="shared" si="29"/>
        <v>0</v>
      </c>
      <c r="AO27" s="42">
        <f t="shared" si="29"/>
        <v>0</v>
      </c>
      <c r="AP27" s="42">
        <f t="shared" si="29"/>
        <v>0</v>
      </c>
      <c r="AQ27" s="42">
        <f t="shared" ref="AQ27:BJ27" si="30">AP27*(1-$F$4)</f>
        <v>0</v>
      </c>
      <c r="AR27" s="42">
        <f t="shared" si="30"/>
        <v>0</v>
      </c>
      <c r="AS27" s="42">
        <f t="shared" si="30"/>
        <v>0</v>
      </c>
      <c r="AT27" s="42">
        <f t="shared" si="30"/>
        <v>0</v>
      </c>
      <c r="AU27" s="42">
        <f t="shared" si="30"/>
        <v>0</v>
      </c>
      <c r="AV27" s="42">
        <f t="shared" si="30"/>
        <v>0</v>
      </c>
      <c r="AW27" s="42">
        <f t="shared" si="30"/>
        <v>0</v>
      </c>
      <c r="AX27" s="42">
        <f t="shared" si="30"/>
        <v>0</v>
      </c>
      <c r="AY27" s="42">
        <f t="shared" si="30"/>
        <v>0</v>
      </c>
      <c r="AZ27" s="42">
        <f t="shared" si="30"/>
        <v>0</v>
      </c>
      <c r="BA27" s="42">
        <f t="shared" si="30"/>
        <v>0</v>
      </c>
      <c r="BB27" s="42">
        <f t="shared" si="30"/>
        <v>0</v>
      </c>
      <c r="BC27" s="42">
        <f t="shared" si="30"/>
        <v>0</v>
      </c>
      <c r="BD27" s="42">
        <f t="shared" si="30"/>
        <v>0</v>
      </c>
      <c r="BE27" s="42">
        <f t="shared" si="30"/>
        <v>0</v>
      </c>
      <c r="BF27" s="42">
        <f t="shared" si="30"/>
        <v>0</v>
      </c>
      <c r="BG27" s="42">
        <f t="shared" si="30"/>
        <v>0</v>
      </c>
      <c r="BH27" s="42">
        <f t="shared" si="30"/>
        <v>0</v>
      </c>
      <c r="BI27" s="42">
        <f t="shared" si="30"/>
        <v>0</v>
      </c>
      <c r="BJ27" s="42">
        <f t="shared" si="30"/>
        <v>0</v>
      </c>
      <c r="BK27" t="str">
        <f t="shared" si="3"/>
        <v>17_SIN</v>
      </c>
      <c r="BL27" t="str">
        <f t="shared" si="4"/>
        <v>d_ind_cem_7_8_fuel_oil</v>
      </c>
      <c r="BO27" s="8">
        <f t="shared" si="5"/>
        <v>0</v>
      </c>
      <c r="BP27" s="8">
        <f t="shared" si="6"/>
        <v>0</v>
      </c>
      <c r="BQ27" s="8" cm="1">
        <f t="array" ref="BQ27">K27*INDEX(prod_est,$G27+$H27-1,MATCH(BQ$14,$BP$14:$DP$14,0))</f>
        <v>0</v>
      </c>
      <c r="BR27" s="8" cm="1">
        <f t="array" ref="BR27">L27*INDEX(prod_est,$G27+$H27-1,MATCH(BR$14,$BP$14:$DP$14,0))</f>
        <v>0</v>
      </c>
      <c r="BS27" s="8" cm="1">
        <f t="array" ref="BS27">M27*INDEX(prod_est,$G27+$H27-1,MATCH(BS$14,$BP$14:$DP$14,0))</f>
        <v>0</v>
      </c>
      <c r="BT27" s="8" cm="1">
        <f t="array" ref="BT27">N27*INDEX(prod_est,$G27+$H27-1,MATCH(BT$14,$BP$14:$DP$14,0))</f>
        <v>0</v>
      </c>
      <c r="BU27" s="8" cm="1">
        <f t="array" ref="BU27">O27*INDEX(prod_est,$G27+$H27-1,MATCH(BU$14,$BP$14:$DP$14,0))</f>
        <v>0</v>
      </c>
      <c r="BV27" s="8" cm="1">
        <f t="array" ref="BV27">P27*INDEX(prod_est,$G27+$H27-1,MATCH(BV$14,$BP$14:$DP$14,0))</f>
        <v>0</v>
      </c>
      <c r="BW27" s="8" cm="1">
        <f t="array" ref="BW27">Q27*INDEX(prod_est,$G27+$H27-1,MATCH(BW$14,$BP$14:$DP$14,0))</f>
        <v>0</v>
      </c>
      <c r="BX27" s="8" cm="1">
        <f t="array" ref="BX27">R27*INDEX(prod_est,$G27+$H27-1,MATCH(BX$14,$BP$14:$DP$14,0))</f>
        <v>0</v>
      </c>
      <c r="BY27" s="8" cm="1">
        <f t="array" ref="BY27">S27*INDEX(prod_est,$G27+$H27-1,MATCH(BY$14,$BP$14:$DP$14,0))</f>
        <v>0</v>
      </c>
      <c r="BZ27" s="8" cm="1">
        <f t="array" ref="BZ27">T27*INDEX(prod_est,$G27+$H27-1,MATCH(BZ$14,$BP$14:$DP$14,0))</f>
        <v>0</v>
      </c>
      <c r="CA27" s="8" cm="1">
        <f t="array" ref="CA27">U27*INDEX(prod_est,$G27+$H27-1,MATCH(CA$14,$BP$14:$DP$14,0))</f>
        <v>0</v>
      </c>
      <c r="CB27" s="8" cm="1">
        <f t="array" ref="CB27">V27*INDEX(prod_est,$G27+$H27-1,MATCH(CB$14,$BP$14:$DP$14,0))</f>
        <v>0</v>
      </c>
      <c r="CC27" s="8" cm="1">
        <f t="array" ref="CC27">W27*INDEX(prod_est,$G27+$H27-1,MATCH(CC$14,$BP$14:$DP$14,0))</f>
        <v>0</v>
      </c>
      <c r="CD27" s="8" cm="1">
        <f t="array" ref="CD27">X27*INDEX(prod_est,$G27+$H27-1,MATCH(CD$14,$BP$14:$DP$14,0))</f>
        <v>0</v>
      </c>
      <c r="CE27" s="8" cm="1">
        <f t="array" ref="CE27">Y27*INDEX(prod_est,$G27+$H27-1,MATCH(CE$14,$BP$14:$DP$14,0))</f>
        <v>0</v>
      </c>
      <c r="CF27" s="8" cm="1">
        <f t="array" ref="CF27">Z27*INDEX(prod_est,$G27+$H27-1,MATCH(CF$14,$BP$14:$DP$14,0))</f>
        <v>0</v>
      </c>
      <c r="CG27" s="8" cm="1">
        <f t="array" ref="CG27">AA27*INDEX(prod_est,$G27+$H27-1,MATCH(CG$14,$BP$14:$DP$14,0))</f>
        <v>0</v>
      </c>
      <c r="CH27" s="8" cm="1">
        <f t="array" ref="CH27">AB27*INDEX(prod_est,$G27+$H27-1,MATCH(CH$14,$BP$14:$DP$14,0))</f>
        <v>0</v>
      </c>
      <c r="CI27" s="8" cm="1">
        <f t="array" ref="CI27">AC27*INDEX(prod_est,$G27+$H27-1,MATCH(CI$14,$BP$14:$DP$14,0))</f>
        <v>0</v>
      </c>
      <c r="CJ27" s="8" cm="1">
        <f t="array" ref="CJ27">AD27*INDEX(prod_est,$G27+$H27-1,MATCH(CJ$14,$BP$14:$DP$14,0))</f>
        <v>0</v>
      </c>
      <c r="CK27" s="8" cm="1">
        <f t="array" ref="CK27">AE27*INDEX(prod_est,$G27+$H27-1,MATCH(CK$14,$BP$14:$DP$14,0))</f>
        <v>0</v>
      </c>
      <c r="CL27" s="8" cm="1">
        <f t="array" ref="CL27">AF27*INDEX(prod_est,$G27+$H27-1,MATCH(CL$14,$BP$14:$DP$14,0))</f>
        <v>0</v>
      </c>
      <c r="CM27" s="8" cm="1">
        <f t="array" ref="CM27">AG27*INDEX(prod_est,$G27+$H27-1,MATCH(CM$14,$BP$14:$DP$14,0))</f>
        <v>0</v>
      </c>
      <c r="CN27" s="8" cm="1">
        <f t="array" ref="CN27">AH27*INDEX(prod_est,$G27+$H27-1,MATCH(CN$14,$BP$14:$DP$14,0))</f>
        <v>0</v>
      </c>
      <c r="CO27" s="8" cm="1">
        <f t="array" ref="CO27">AI27*INDEX(prod_est,$G27+$H27-1,MATCH(CO$14,$BP$14:$DP$14,0))</f>
        <v>0</v>
      </c>
      <c r="CP27" s="8" cm="1">
        <f t="array" ref="CP27">AJ27*INDEX(prod_est,$G27+$H27-1,MATCH(CP$14,$BP$14:$DP$14,0))</f>
        <v>0</v>
      </c>
      <c r="CQ27" s="8" cm="1">
        <f t="array" ref="CQ27">AK27*INDEX(prod_est,$G27+$H27-1,MATCH(CQ$14,$BP$14:$DP$14,0))</f>
        <v>0</v>
      </c>
      <c r="CR27" s="8" cm="1">
        <f t="array" ref="CR27">AL27*INDEX(prod_est,$G27+$H27-1,MATCH(CR$14,$BP$14:$DP$14,0))</f>
        <v>0</v>
      </c>
      <c r="CS27" s="8" cm="1">
        <f t="array" ref="CS27">AM27*INDEX(prod_est,$G27+$H27-1,MATCH(CS$14,$BP$14:$DP$14,0))</f>
        <v>0</v>
      </c>
      <c r="CT27" s="8" cm="1">
        <f t="array" ref="CT27">AN27*INDEX(prod_est,$G27+$H27-1,MATCH(CT$14,$BP$14:$DP$14,0))</f>
        <v>0</v>
      </c>
      <c r="CU27" s="8" cm="1">
        <f t="array" ref="CU27">AO27*INDEX(prod_est,$G27+$H27-1,MATCH(CU$14,$BP$14:$DP$14,0))</f>
        <v>0</v>
      </c>
      <c r="CV27" s="8" cm="1">
        <f t="array" ref="CV27">AP27*INDEX(prod_est,$G27+$H27-1,MATCH(CV$14,$BP$14:$DP$14,0))</f>
        <v>0</v>
      </c>
      <c r="CW27" cm="1">
        <f t="array" ref="CW27">AQ27*INDEX(prod_est,$G27+$H27-1,MATCH(CW$14,$BP$14:$DP$14,0))</f>
        <v>0</v>
      </c>
      <c r="CX27" cm="1">
        <f t="array" ref="CX27">AR27*INDEX(prod_est,$G27+$H27-1,MATCH(CX$14,$BP$14:$DP$14,0))</f>
        <v>0</v>
      </c>
      <c r="CY27" cm="1">
        <f t="array" ref="CY27">AS27*INDEX(prod_est,$G27+$H27-1,MATCH(CY$14,$BP$14:$DP$14,0))</f>
        <v>0</v>
      </c>
      <c r="CZ27" cm="1">
        <f t="array" ref="CZ27">AT27*INDEX(prod_est,$G27+$H27-1,MATCH(CZ$14,$BP$14:$DP$14,0))</f>
        <v>0</v>
      </c>
      <c r="DA27" cm="1">
        <f t="array" ref="DA27">AU27*INDEX(prod_est,$G27+$H27-1,MATCH(DA$14,$BP$14:$DP$14,0))</f>
        <v>0</v>
      </c>
      <c r="DB27" cm="1">
        <f t="array" ref="DB27">AV27*INDEX(prod_est,$G27+$H27-1,MATCH(DB$14,$BP$14:$DP$14,0))</f>
        <v>0</v>
      </c>
      <c r="DC27" cm="1">
        <f t="array" ref="DC27">AW27*INDEX(prod_est,$G27+$H27-1,MATCH(DC$14,$BP$14:$DP$14,0))</f>
        <v>0</v>
      </c>
      <c r="DD27" cm="1">
        <f t="array" ref="DD27">AX27*INDEX(prod_est,$G27+$H27-1,MATCH(DD$14,$BP$14:$DP$14,0))</f>
        <v>0</v>
      </c>
      <c r="DE27" cm="1">
        <f t="array" ref="DE27">AY27*INDEX(prod_est,$G27+$H27-1,MATCH(DE$14,$BP$14:$DP$14,0))</f>
        <v>0</v>
      </c>
      <c r="DF27" cm="1">
        <f t="array" ref="DF27">AZ27*INDEX(prod_est,$G27+$H27-1,MATCH(DF$14,$BP$14:$DP$14,0))</f>
        <v>0</v>
      </c>
      <c r="DG27" cm="1">
        <f t="array" ref="DG27">BA27*INDEX(prod_est,$G27+$H27-1,MATCH(DG$14,$BP$14:$DP$14,0))</f>
        <v>0</v>
      </c>
      <c r="DH27" cm="1">
        <f t="array" ref="DH27">BB27*INDEX(prod_est,$G27+$H27-1,MATCH(DH$14,$BP$14:$DP$14,0))</f>
        <v>0</v>
      </c>
      <c r="DI27" cm="1">
        <f t="array" ref="DI27">BC27*INDEX(prod_est,$G27+$H27-1,MATCH(DI$14,$BP$14:$DP$14,0))</f>
        <v>0</v>
      </c>
      <c r="DJ27" cm="1">
        <f t="array" ref="DJ27">BD27*INDEX(prod_est,$G27+$H27-1,MATCH(DJ$14,$BP$14:$DP$14,0))</f>
        <v>0</v>
      </c>
      <c r="DK27" cm="1">
        <f t="array" ref="DK27">BE27*INDEX(prod_est,$G27+$H27-1,MATCH(DK$14,$BP$14:$DP$14,0))</f>
        <v>0</v>
      </c>
      <c r="DL27" cm="1">
        <f t="array" ref="DL27">BF27*INDEX(prod_est,$G27+$H27-1,MATCH(DL$14,$BP$14:$DP$14,0))</f>
        <v>0</v>
      </c>
      <c r="DM27" cm="1">
        <f t="array" ref="DM27">BG27*INDEX(prod_est,$G27+$H27-1,MATCH(DM$14,$BP$14:$DP$14,0))</f>
        <v>0</v>
      </c>
      <c r="DN27" cm="1">
        <f t="array" ref="DN27">BH27*INDEX(prod_est,$G27+$H27-1,MATCH(DN$14,$BP$14:$DP$14,0))</f>
        <v>0</v>
      </c>
      <c r="DO27" cm="1">
        <f t="array" ref="DO27">BI27*INDEX(prod_est,$G27+$H27-1,MATCH(DO$14,$BP$14:$DP$14,0))</f>
        <v>0</v>
      </c>
      <c r="DP27" cm="1">
        <f t="array" ref="DP27">BJ27*INDEX(prod_est,$G27+$H27-1,MATCH(DP$14,$BP$14:$DP$14,0))</f>
        <v>0</v>
      </c>
    </row>
    <row r="28" spans="1:120" x14ac:dyDescent="0.25">
      <c r="A28" t="s">
        <v>53</v>
      </c>
      <c r="B28" t="s">
        <v>18</v>
      </c>
      <c r="C28" t="s">
        <v>18</v>
      </c>
      <c r="D28" t="s">
        <v>37</v>
      </c>
      <c r="E28" s="8">
        <v>0</v>
      </c>
      <c r="F28" s="8">
        <v>0</v>
      </c>
      <c r="G28">
        <f>MATCH(A28,Production_est!$A$4:$A$339,0)</f>
        <v>257</v>
      </c>
      <c r="H28">
        <f>IFERROR(MATCH(D28,Production_est!$D$4:$D$339,0),"-")</f>
        <v>6</v>
      </c>
      <c r="I28" s="8" cm="1">
        <f t="array" ref="I28">IFERROR(INDEX(Production_est!$E$4:$E$339,H28+G28-1),"-")</f>
        <v>0</v>
      </c>
      <c r="J28" s="42">
        <f t="shared" si="0"/>
        <v>0</v>
      </c>
      <c r="K28" s="42">
        <f t="shared" ref="K28:AP28" si="31">J28*(1-$F$4)</f>
        <v>0</v>
      </c>
      <c r="L28" s="42">
        <f t="shared" si="31"/>
        <v>0</v>
      </c>
      <c r="M28" s="42">
        <f t="shared" si="31"/>
        <v>0</v>
      </c>
      <c r="N28" s="42">
        <f t="shared" si="31"/>
        <v>0</v>
      </c>
      <c r="O28" s="42">
        <f t="shared" si="31"/>
        <v>0</v>
      </c>
      <c r="P28" s="42">
        <f t="shared" si="31"/>
        <v>0</v>
      </c>
      <c r="Q28" s="42">
        <f t="shared" si="31"/>
        <v>0</v>
      </c>
      <c r="R28" s="42">
        <f t="shared" si="31"/>
        <v>0</v>
      </c>
      <c r="S28" s="42">
        <f t="shared" si="31"/>
        <v>0</v>
      </c>
      <c r="T28" s="42">
        <f t="shared" si="31"/>
        <v>0</v>
      </c>
      <c r="U28" s="42">
        <f t="shared" si="31"/>
        <v>0</v>
      </c>
      <c r="V28" s="42">
        <f t="shared" si="31"/>
        <v>0</v>
      </c>
      <c r="W28" s="42">
        <f t="shared" si="31"/>
        <v>0</v>
      </c>
      <c r="X28" s="42">
        <f t="shared" si="31"/>
        <v>0</v>
      </c>
      <c r="Y28" s="42">
        <f t="shared" si="31"/>
        <v>0</v>
      </c>
      <c r="Z28" s="42">
        <f t="shared" si="31"/>
        <v>0</v>
      </c>
      <c r="AA28" s="42">
        <f t="shared" si="31"/>
        <v>0</v>
      </c>
      <c r="AB28" s="42">
        <f t="shared" si="31"/>
        <v>0</v>
      </c>
      <c r="AC28" s="42">
        <f t="shared" si="31"/>
        <v>0</v>
      </c>
      <c r="AD28" s="42">
        <f t="shared" si="31"/>
        <v>0</v>
      </c>
      <c r="AE28" s="42">
        <f t="shared" si="31"/>
        <v>0</v>
      </c>
      <c r="AF28" s="42">
        <f t="shared" si="31"/>
        <v>0</v>
      </c>
      <c r="AG28" s="42">
        <f t="shared" si="31"/>
        <v>0</v>
      </c>
      <c r="AH28" s="42">
        <f t="shared" si="31"/>
        <v>0</v>
      </c>
      <c r="AI28" s="42">
        <f t="shared" si="31"/>
        <v>0</v>
      </c>
      <c r="AJ28" s="42">
        <f t="shared" si="31"/>
        <v>0</v>
      </c>
      <c r="AK28" s="42">
        <f t="shared" si="31"/>
        <v>0</v>
      </c>
      <c r="AL28" s="42">
        <f t="shared" si="31"/>
        <v>0</v>
      </c>
      <c r="AM28" s="42">
        <f t="shared" si="31"/>
        <v>0</v>
      </c>
      <c r="AN28" s="42">
        <f t="shared" si="31"/>
        <v>0</v>
      </c>
      <c r="AO28" s="42">
        <f t="shared" si="31"/>
        <v>0</v>
      </c>
      <c r="AP28" s="42">
        <f t="shared" si="31"/>
        <v>0</v>
      </c>
      <c r="AQ28" s="42">
        <f t="shared" ref="AQ28:BJ28" si="32">AP28*(1-$F$4)</f>
        <v>0</v>
      </c>
      <c r="AR28" s="42">
        <f t="shared" si="32"/>
        <v>0</v>
      </c>
      <c r="AS28" s="42">
        <f t="shared" si="32"/>
        <v>0</v>
      </c>
      <c r="AT28" s="42">
        <f t="shared" si="32"/>
        <v>0</v>
      </c>
      <c r="AU28" s="42">
        <f t="shared" si="32"/>
        <v>0</v>
      </c>
      <c r="AV28" s="42">
        <f t="shared" si="32"/>
        <v>0</v>
      </c>
      <c r="AW28" s="42">
        <f t="shared" si="32"/>
        <v>0</v>
      </c>
      <c r="AX28" s="42">
        <f t="shared" si="32"/>
        <v>0</v>
      </c>
      <c r="AY28" s="42">
        <f t="shared" si="32"/>
        <v>0</v>
      </c>
      <c r="AZ28" s="42">
        <f t="shared" si="32"/>
        <v>0</v>
      </c>
      <c r="BA28" s="42">
        <f t="shared" si="32"/>
        <v>0</v>
      </c>
      <c r="BB28" s="42">
        <f t="shared" si="32"/>
        <v>0</v>
      </c>
      <c r="BC28" s="42">
        <f t="shared" si="32"/>
        <v>0</v>
      </c>
      <c r="BD28" s="42">
        <f t="shared" si="32"/>
        <v>0</v>
      </c>
      <c r="BE28" s="42">
        <f t="shared" si="32"/>
        <v>0</v>
      </c>
      <c r="BF28" s="42">
        <f t="shared" si="32"/>
        <v>0</v>
      </c>
      <c r="BG28" s="42">
        <f t="shared" si="32"/>
        <v>0</v>
      </c>
      <c r="BH28" s="42">
        <f t="shared" si="32"/>
        <v>0</v>
      </c>
      <c r="BI28" s="42">
        <f t="shared" si="32"/>
        <v>0</v>
      </c>
      <c r="BJ28" s="42">
        <f t="shared" si="32"/>
        <v>0</v>
      </c>
      <c r="BK28" t="str">
        <f t="shared" si="3"/>
        <v>17_SIN</v>
      </c>
      <c r="BL28" t="str">
        <f t="shared" si="4"/>
        <v>d_ind_cem_7_9_lpg</v>
      </c>
      <c r="BO28" s="8">
        <f t="shared" si="5"/>
        <v>0</v>
      </c>
      <c r="BP28" s="8">
        <f t="shared" si="6"/>
        <v>0</v>
      </c>
      <c r="BQ28" s="8" cm="1">
        <f t="array" ref="BQ28">K28*INDEX(prod_est,$G28+$H28-1,MATCH(BQ$14,$BP$14:$DP$14,0))</f>
        <v>0</v>
      </c>
      <c r="BR28" s="8" cm="1">
        <f t="array" ref="BR28">L28*INDEX(prod_est,$G28+$H28-1,MATCH(BR$14,$BP$14:$DP$14,0))</f>
        <v>0</v>
      </c>
      <c r="BS28" s="8" cm="1">
        <f t="array" ref="BS28">M28*INDEX(prod_est,$G28+$H28-1,MATCH(BS$14,$BP$14:$DP$14,0))</f>
        <v>0</v>
      </c>
      <c r="BT28" s="8" cm="1">
        <f t="array" ref="BT28">N28*INDEX(prod_est,$G28+$H28-1,MATCH(BT$14,$BP$14:$DP$14,0))</f>
        <v>0</v>
      </c>
      <c r="BU28" s="8" cm="1">
        <f t="array" ref="BU28">O28*INDEX(prod_est,$G28+$H28-1,MATCH(BU$14,$BP$14:$DP$14,0))</f>
        <v>0</v>
      </c>
      <c r="BV28" s="8" cm="1">
        <f t="array" ref="BV28">P28*INDEX(prod_est,$G28+$H28-1,MATCH(BV$14,$BP$14:$DP$14,0))</f>
        <v>0</v>
      </c>
      <c r="BW28" s="8" cm="1">
        <f t="array" ref="BW28">Q28*INDEX(prod_est,$G28+$H28-1,MATCH(BW$14,$BP$14:$DP$14,0))</f>
        <v>0</v>
      </c>
      <c r="BX28" s="8" cm="1">
        <f t="array" ref="BX28">R28*INDEX(prod_est,$G28+$H28-1,MATCH(BX$14,$BP$14:$DP$14,0))</f>
        <v>0</v>
      </c>
      <c r="BY28" s="8" cm="1">
        <f t="array" ref="BY28">S28*INDEX(prod_est,$G28+$H28-1,MATCH(BY$14,$BP$14:$DP$14,0))</f>
        <v>0</v>
      </c>
      <c r="BZ28" s="8" cm="1">
        <f t="array" ref="BZ28">T28*INDEX(prod_est,$G28+$H28-1,MATCH(BZ$14,$BP$14:$DP$14,0))</f>
        <v>0</v>
      </c>
      <c r="CA28" s="8" cm="1">
        <f t="array" ref="CA28">U28*INDEX(prod_est,$G28+$H28-1,MATCH(CA$14,$BP$14:$DP$14,0))</f>
        <v>0</v>
      </c>
      <c r="CB28" s="8" cm="1">
        <f t="array" ref="CB28">V28*INDEX(prod_est,$G28+$H28-1,MATCH(CB$14,$BP$14:$DP$14,0))</f>
        <v>0</v>
      </c>
      <c r="CC28" s="8" cm="1">
        <f t="array" ref="CC28">W28*INDEX(prod_est,$G28+$H28-1,MATCH(CC$14,$BP$14:$DP$14,0))</f>
        <v>0</v>
      </c>
      <c r="CD28" s="8" cm="1">
        <f t="array" ref="CD28">X28*INDEX(prod_est,$G28+$H28-1,MATCH(CD$14,$BP$14:$DP$14,0))</f>
        <v>0</v>
      </c>
      <c r="CE28" s="8" cm="1">
        <f t="array" ref="CE28">Y28*INDEX(prod_est,$G28+$H28-1,MATCH(CE$14,$BP$14:$DP$14,0))</f>
        <v>0</v>
      </c>
      <c r="CF28" s="8" cm="1">
        <f t="array" ref="CF28">Z28*INDEX(prod_est,$G28+$H28-1,MATCH(CF$14,$BP$14:$DP$14,0))</f>
        <v>0</v>
      </c>
      <c r="CG28" s="8" cm="1">
        <f t="array" ref="CG28">AA28*INDEX(prod_est,$G28+$H28-1,MATCH(CG$14,$BP$14:$DP$14,0))</f>
        <v>0</v>
      </c>
      <c r="CH28" s="8" cm="1">
        <f t="array" ref="CH28">AB28*INDEX(prod_est,$G28+$H28-1,MATCH(CH$14,$BP$14:$DP$14,0))</f>
        <v>0</v>
      </c>
      <c r="CI28" s="8" cm="1">
        <f t="array" ref="CI28">AC28*INDEX(prod_est,$G28+$H28-1,MATCH(CI$14,$BP$14:$DP$14,0))</f>
        <v>0</v>
      </c>
      <c r="CJ28" s="8" cm="1">
        <f t="array" ref="CJ28">AD28*INDEX(prod_est,$G28+$H28-1,MATCH(CJ$14,$BP$14:$DP$14,0))</f>
        <v>0</v>
      </c>
      <c r="CK28" s="8" cm="1">
        <f t="array" ref="CK28">AE28*INDEX(prod_est,$G28+$H28-1,MATCH(CK$14,$BP$14:$DP$14,0))</f>
        <v>0</v>
      </c>
      <c r="CL28" s="8" cm="1">
        <f t="array" ref="CL28">AF28*INDEX(prod_est,$G28+$H28-1,MATCH(CL$14,$BP$14:$DP$14,0))</f>
        <v>0</v>
      </c>
      <c r="CM28" s="8" cm="1">
        <f t="array" ref="CM28">AG28*INDEX(prod_est,$G28+$H28-1,MATCH(CM$14,$BP$14:$DP$14,0))</f>
        <v>0</v>
      </c>
      <c r="CN28" s="8" cm="1">
        <f t="array" ref="CN28">AH28*INDEX(prod_est,$G28+$H28-1,MATCH(CN$14,$BP$14:$DP$14,0))</f>
        <v>0</v>
      </c>
      <c r="CO28" s="8" cm="1">
        <f t="array" ref="CO28">AI28*INDEX(prod_est,$G28+$H28-1,MATCH(CO$14,$BP$14:$DP$14,0))</f>
        <v>0</v>
      </c>
      <c r="CP28" s="8" cm="1">
        <f t="array" ref="CP28">AJ28*INDEX(prod_est,$G28+$H28-1,MATCH(CP$14,$BP$14:$DP$14,0))</f>
        <v>0</v>
      </c>
      <c r="CQ28" s="8" cm="1">
        <f t="array" ref="CQ28">AK28*INDEX(prod_est,$G28+$H28-1,MATCH(CQ$14,$BP$14:$DP$14,0))</f>
        <v>0</v>
      </c>
      <c r="CR28" s="8" cm="1">
        <f t="array" ref="CR28">AL28*INDEX(prod_est,$G28+$H28-1,MATCH(CR$14,$BP$14:$DP$14,0))</f>
        <v>0</v>
      </c>
      <c r="CS28" s="8" cm="1">
        <f t="array" ref="CS28">AM28*INDEX(prod_est,$G28+$H28-1,MATCH(CS$14,$BP$14:$DP$14,0))</f>
        <v>0</v>
      </c>
      <c r="CT28" s="8" cm="1">
        <f t="array" ref="CT28">AN28*INDEX(prod_est,$G28+$H28-1,MATCH(CT$14,$BP$14:$DP$14,0))</f>
        <v>0</v>
      </c>
      <c r="CU28" s="8" cm="1">
        <f t="array" ref="CU28">AO28*INDEX(prod_est,$G28+$H28-1,MATCH(CU$14,$BP$14:$DP$14,0))</f>
        <v>0</v>
      </c>
      <c r="CV28" s="8" cm="1">
        <f t="array" ref="CV28">AP28*INDEX(prod_est,$G28+$H28-1,MATCH(CV$14,$BP$14:$DP$14,0))</f>
        <v>0</v>
      </c>
      <c r="CW28" cm="1">
        <f t="array" ref="CW28">AQ28*INDEX(prod_est,$G28+$H28-1,MATCH(CW$14,$BP$14:$DP$14,0))</f>
        <v>0</v>
      </c>
      <c r="CX28" cm="1">
        <f t="array" ref="CX28">AR28*INDEX(prod_est,$G28+$H28-1,MATCH(CX$14,$BP$14:$DP$14,0))</f>
        <v>0</v>
      </c>
      <c r="CY28" cm="1">
        <f t="array" ref="CY28">AS28*INDEX(prod_est,$G28+$H28-1,MATCH(CY$14,$BP$14:$DP$14,0))</f>
        <v>0</v>
      </c>
      <c r="CZ28" cm="1">
        <f t="array" ref="CZ28">AT28*INDEX(prod_est,$G28+$H28-1,MATCH(CZ$14,$BP$14:$DP$14,0))</f>
        <v>0</v>
      </c>
      <c r="DA28" cm="1">
        <f t="array" ref="DA28">AU28*INDEX(prod_est,$G28+$H28-1,MATCH(DA$14,$BP$14:$DP$14,0))</f>
        <v>0</v>
      </c>
      <c r="DB28" cm="1">
        <f t="array" ref="DB28">AV28*INDEX(prod_est,$G28+$H28-1,MATCH(DB$14,$BP$14:$DP$14,0))</f>
        <v>0</v>
      </c>
      <c r="DC28" cm="1">
        <f t="array" ref="DC28">AW28*INDEX(prod_est,$G28+$H28-1,MATCH(DC$14,$BP$14:$DP$14,0))</f>
        <v>0</v>
      </c>
      <c r="DD28" cm="1">
        <f t="array" ref="DD28">AX28*INDEX(prod_est,$G28+$H28-1,MATCH(DD$14,$BP$14:$DP$14,0))</f>
        <v>0</v>
      </c>
      <c r="DE28" cm="1">
        <f t="array" ref="DE28">AY28*INDEX(prod_est,$G28+$H28-1,MATCH(DE$14,$BP$14:$DP$14,0))</f>
        <v>0</v>
      </c>
      <c r="DF28" cm="1">
        <f t="array" ref="DF28">AZ28*INDEX(prod_est,$G28+$H28-1,MATCH(DF$14,$BP$14:$DP$14,0))</f>
        <v>0</v>
      </c>
      <c r="DG28" cm="1">
        <f t="array" ref="DG28">BA28*INDEX(prod_est,$G28+$H28-1,MATCH(DG$14,$BP$14:$DP$14,0))</f>
        <v>0</v>
      </c>
      <c r="DH28" cm="1">
        <f t="array" ref="DH28">BB28*INDEX(prod_est,$G28+$H28-1,MATCH(DH$14,$BP$14:$DP$14,0))</f>
        <v>0</v>
      </c>
      <c r="DI28" cm="1">
        <f t="array" ref="DI28">BC28*INDEX(prod_est,$G28+$H28-1,MATCH(DI$14,$BP$14:$DP$14,0))</f>
        <v>0</v>
      </c>
      <c r="DJ28" cm="1">
        <f t="array" ref="DJ28">BD28*INDEX(prod_est,$G28+$H28-1,MATCH(DJ$14,$BP$14:$DP$14,0))</f>
        <v>0</v>
      </c>
      <c r="DK28" cm="1">
        <f t="array" ref="DK28">BE28*INDEX(prod_est,$G28+$H28-1,MATCH(DK$14,$BP$14:$DP$14,0))</f>
        <v>0</v>
      </c>
      <c r="DL28" cm="1">
        <f t="array" ref="DL28">BF28*INDEX(prod_est,$G28+$H28-1,MATCH(DL$14,$BP$14:$DP$14,0))</f>
        <v>0</v>
      </c>
      <c r="DM28" cm="1">
        <f t="array" ref="DM28">BG28*INDEX(prod_est,$G28+$H28-1,MATCH(DM$14,$BP$14:$DP$14,0))</f>
        <v>0</v>
      </c>
      <c r="DN28" cm="1">
        <f t="array" ref="DN28">BH28*INDEX(prod_est,$G28+$H28-1,MATCH(DN$14,$BP$14:$DP$14,0))</f>
        <v>0</v>
      </c>
      <c r="DO28" cm="1">
        <f t="array" ref="DO28">BI28*INDEX(prod_est,$G28+$H28-1,MATCH(DO$14,$BP$14:$DP$14,0))</f>
        <v>0</v>
      </c>
      <c r="DP28" cm="1">
        <f t="array" ref="DP28">BJ28*INDEX(prod_est,$G28+$H28-1,MATCH(DP$14,$BP$14:$DP$14,0))</f>
        <v>0</v>
      </c>
    </row>
    <row r="29" spans="1:120" x14ac:dyDescent="0.25">
      <c r="A29" t="s">
        <v>53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257</v>
      </c>
      <c r="H29">
        <f>IFERROR(MATCH(D29,Production_est!$D$4:$D$339,0),"-")</f>
        <v>6</v>
      </c>
      <c r="I29" s="8" cm="1">
        <f t="array" ref="I29">IFERROR(INDEX(Production_est!$E$4:$E$339,H29+G29-1),"-")</f>
        <v>0</v>
      </c>
      <c r="J29" s="42">
        <f t="shared" si="0"/>
        <v>0</v>
      </c>
      <c r="K29" s="42">
        <f t="shared" ref="K29:AP29" si="33">J29*(1-$F$4)</f>
        <v>0</v>
      </c>
      <c r="L29" s="42">
        <f t="shared" si="33"/>
        <v>0</v>
      </c>
      <c r="M29" s="42">
        <f t="shared" si="33"/>
        <v>0</v>
      </c>
      <c r="N29" s="42">
        <f t="shared" si="33"/>
        <v>0</v>
      </c>
      <c r="O29" s="42">
        <f t="shared" si="33"/>
        <v>0</v>
      </c>
      <c r="P29" s="42">
        <f t="shared" si="33"/>
        <v>0</v>
      </c>
      <c r="Q29" s="42">
        <f t="shared" si="33"/>
        <v>0</v>
      </c>
      <c r="R29" s="42">
        <f t="shared" si="33"/>
        <v>0</v>
      </c>
      <c r="S29" s="42">
        <f t="shared" si="33"/>
        <v>0</v>
      </c>
      <c r="T29" s="42">
        <f t="shared" si="33"/>
        <v>0</v>
      </c>
      <c r="U29" s="42">
        <f t="shared" si="33"/>
        <v>0</v>
      </c>
      <c r="V29" s="42">
        <f t="shared" si="33"/>
        <v>0</v>
      </c>
      <c r="W29" s="42">
        <f t="shared" si="33"/>
        <v>0</v>
      </c>
      <c r="X29" s="42">
        <f t="shared" si="33"/>
        <v>0</v>
      </c>
      <c r="Y29" s="42">
        <f t="shared" si="33"/>
        <v>0</v>
      </c>
      <c r="Z29" s="42">
        <f t="shared" si="33"/>
        <v>0</v>
      </c>
      <c r="AA29" s="42">
        <f t="shared" si="33"/>
        <v>0</v>
      </c>
      <c r="AB29" s="42">
        <f t="shared" si="33"/>
        <v>0</v>
      </c>
      <c r="AC29" s="42">
        <f t="shared" si="33"/>
        <v>0</v>
      </c>
      <c r="AD29" s="42">
        <f t="shared" si="33"/>
        <v>0</v>
      </c>
      <c r="AE29" s="42">
        <f t="shared" si="33"/>
        <v>0</v>
      </c>
      <c r="AF29" s="42">
        <f t="shared" si="33"/>
        <v>0</v>
      </c>
      <c r="AG29" s="42">
        <f t="shared" si="33"/>
        <v>0</v>
      </c>
      <c r="AH29" s="42">
        <f t="shared" si="33"/>
        <v>0</v>
      </c>
      <c r="AI29" s="42">
        <f t="shared" si="33"/>
        <v>0</v>
      </c>
      <c r="AJ29" s="42">
        <f t="shared" si="33"/>
        <v>0</v>
      </c>
      <c r="AK29" s="42">
        <f t="shared" si="33"/>
        <v>0</v>
      </c>
      <c r="AL29" s="42">
        <f t="shared" si="33"/>
        <v>0</v>
      </c>
      <c r="AM29" s="42">
        <f t="shared" si="33"/>
        <v>0</v>
      </c>
      <c r="AN29" s="42">
        <f t="shared" si="33"/>
        <v>0</v>
      </c>
      <c r="AO29" s="42">
        <f t="shared" si="33"/>
        <v>0</v>
      </c>
      <c r="AP29" s="42">
        <f t="shared" si="33"/>
        <v>0</v>
      </c>
      <c r="AQ29" s="42">
        <f t="shared" ref="AQ29:BJ29" si="34">AP29*(1-$F$4)</f>
        <v>0</v>
      </c>
      <c r="AR29" s="42">
        <f t="shared" si="34"/>
        <v>0</v>
      </c>
      <c r="AS29" s="42">
        <f t="shared" si="34"/>
        <v>0</v>
      </c>
      <c r="AT29" s="42">
        <f t="shared" si="34"/>
        <v>0</v>
      </c>
      <c r="AU29" s="42">
        <f t="shared" si="34"/>
        <v>0</v>
      </c>
      <c r="AV29" s="42">
        <f t="shared" si="34"/>
        <v>0</v>
      </c>
      <c r="AW29" s="42">
        <f t="shared" si="34"/>
        <v>0</v>
      </c>
      <c r="AX29" s="42">
        <f t="shared" si="34"/>
        <v>0</v>
      </c>
      <c r="AY29" s="42">
        <f t="shared" si="34"/>
        <v>0</v>
      </c>
      <c r="AZ29" s="42">
        <f t="shared" si="34"/>
        <v>0</v>
      </c>
      <c r="BA29" s="42">
        <f t="shared" si="34"/>
        <v>0</v>
      </c>
      <c r="BB29" s="42">
        <f t="shared" si="34"/>
        <v>0</v>
      </c>
      <c r="BC29" s="42">
        <f t="shared" si="34"/>
        <v>0</v>
      </c>
      <c r="BD29" s="42">
        <f t="shared" si="34"/>
        <v>0</v>
      </c>
      <c r="BE29" s="42">
        <f t="shared" si="34"/>
        <v>0</v>
      </c>
      <c r="BF29" s="42">
        <f t="shared" si="34"/>
        <v>0</v>
      </c>
      <c r="BG29" s="42">
        <f t="shared" si="34"/>
        <v>0</v>
      </c>
      <c r="BH29" s="42">
        <f t="shared" si="34"/>
        <v>0</v>
      </c>
      <c r="BI29" s="42">
        <f t="shared" si="34"/>
        <v>0</v>
      </c>
      <c r="BJ29" s="42">
        <f t="shared" si="34"/>
        <v>0</v>
      </c>
      <c r="BK29" t="str">
        <f t="shared" si="3"/>
        <v>17_SIN</v>
      </c>
      <c r="BL29" t="str">
        <f t="shared" si="4"/>
        <v>d_ind_cem_7_10_refi_gas_notliq</v>
      </c>
      <c r="BO29" s="8">
        <f t="shared" si="5"/>
        <v>0</v>
      </c>
      <c r="BP29" s="8">
        <f t="shared" si="6"/>
        <v>0</v>
      </c>
      <c r="BQ29" s="8" cm="1">
        <f t="array" ref="BQ29">K29*INDEX(prod_est,$G29+$H29-1,MATCH(BQ$14,$BP$14:$DP$14,0))</f>
        <v>0</v>
      </c>
      <c r="BR29" s="8" cm="1">
        <f t="array" ref="BR29">L29*INDEX(prod_est,$G29+$H29-1,MATCH(BR$14,$BP$14:$DP$14,0))</f>
        <v>0</v>
      </c>
      <c r="BS29" s="8" cm="1">
        <f t="array" ref="BS29">M29*INDEX(prod_est,$G29+$H29-1,MATCH(BS$14,$BP$14:$DP$14,0))</f>
        <v>0</v>
      </c>
      <c r="BT29" s="8" cm="1">
        <f t="array" ref="BT29">N29*INDEX(prod_est,$G29+$H29-1,MATCH(BT$14,$BP$14:$DP$14,0))</f>
        <v>0</v>
      </c>
      <c r="BU29" s="8" cm="1">
        <f t="array" ref="BU29">O29*INDEX(prod_est,$G29+$H29-1,MATCH(BU$14,$BP$14:$DP$14,0))</f>
        <v>0</v>
      </c>
      <c r="BV29" s="8" cm="1">
        <f t="array" ref="BV29">P29*INDEX(prod_est,$G29+$H29-1,MATCH(BV$14,$BP$14:$DP$14,0))</f>
        <v>0</v>
      </c>
      <c r="BW29" s="8" cm="1">
        <f t="array" ref="BW29">Q29*INDEX(prod_est,$G29+$H29-1,MATCH(BW$14,$BP$14:$DP$14,0))</f>
        <v>0</v>
      </c>
      <c r="BX29" s="8" cm="1">
        <f t="array" ref="BX29">R29*INDEX(prod_est,$G29+$H29-1,MATCH(BX$14,$BP$14:$DP$14,0))</f>
        <v>0</v>
      </c>
      <c r="BY29" s="8" cm="1">
        <f t="array" ref="BY29">S29*INDEX(prod_est,$G29+$H29-1,MATCH(BY$14,$BP$14:$DP$14,0))</f>
        <v>0</v>
      </c>
      <c r="BZ29" s="8" cm="1">
        <f t="array" ref="BZ29">T29*INDEX(prod_est,$G29+$H29-1,MATCH(BZ$14,$BP$14:$DP$14,0))</f>
        <v>0</v>
      </c>
      <c r="CA29" s="8" cm="1">
        <f t="array" ref="CA29">U29*INDEX(prod_est,$G29+$H29-1,MATCH(CA$14,$BP$14:$DP$14,0))</f>
        <v>0</v>
      </c>
      <c r="CB29" s="8" cm="1">
        <f t="array" ref="CB29">V29*INDEX(prod_est,$G29+$H29-1,MATCH(CB$14,$BP$14:$DP$14,0))</f>
        <v>0</v>
      </c>
      <c r="CC29" s="8" cm="1">
        <f t="array" ref="CC29">W29*INDEX(prod_est,$G29+$H29-1,MATCH(CC$14,$BP$14:$DP$14,0))</f>
        <v>0</v>
      </c>
      <c r="CD29" s="8" cm="1">
        <f t="array" ref="CD29">X29*INDEX(prod_est,$G29+$H29-1,MATCH(CD$14,$BP$14:$DP$14,0))</f>
        <v>0</v>
      </c>
      <c r="CE29" s="8" cm="1">
        <f t="array" ref="CE29">Y29*INDEX(prod_est,$G29+$H29-1,MATCH(CE$14,$BP$14:$DP$14,0))</f>
        <v>0</v>
      </c>
      <c r="CF29" s="8" cm="1">
        <f t="array" ref="CF29">Z29*INDEX(prod_est,$G29+$H29-1,MATCH(CF$14,$BP$14:$DP$14,0))</f>
        <v>0</v>
      </c>
      <c r="CG29" s="8" cm="1">
        <f t="array" ref="CG29">AA29*INDEX(prod_est,$G29+$H29-1,MATCH(CG$14,$BP$14:$DP$14,0))</f>
        <v>0</v>
      </c>
      <c r="CH29" s="8" cm="1">
        <f t="array" ref="CH29">AB29*INDEX(prod_est,$G29+$H29-1,MATCH(CH$14,$BP$14:$DP$14,0))</f>
        <v>0</v>
      </c>
      <c r="CI29" s="8" cm="1">
        <f t="array" ref="CI29">AC29*INDEX(prod_est,$G29+$H29-1,MATCH(CI$14,$BP$14:$DP$14,0))</f>
        <v>0</v>
      </c>
      <c r="CJ29" s="8" cm="1">
        <f t="array" ref="CJ29">AD29*INDEX(prod_est,$G29+$H29-1,MATCH(CJ$14,$BP$14:$DP$14,0))</f>
        <v>0</v>
      </c>
      <c r="CK29" s="8" cm="1">
        <f t="array" ref="CK29">AE29*INDEX(prod_est,$G29+$H29-1,MATCH(CK$14,$BP$14:$DP$14,0))</f>
        <v>0</v>
      </c>
      <c r="CL29" s="8" cm="1">
        <f t="array" ref="CL29">AF29*INDEX(prod_est,$G29+$H29-1,MATCH(CL$14,$BP$14:$DP$14,0))</f>
        <v>0</v>
      </c>
      <c r="CM29" s="8" cm="1">
        <f t="array" ref="CM29">AG29*INDEX(prod_est,$G29+$H29-1,MATCH(CM$14,$BP$14:$DP$14,0))</f>
        <v>0</v>
      </c>
      <c r="CN29" s="8" cm="1">
        <f t="array" ref="CN29">AH29*INDEX(prod_est,$G29+$H29-1,MATCH(CN$14,$BP$14:$DP$14,0))</f>
        <v>0</v>
      </c>
      <c r="CO29" s="8" cm="1">
        <f t="array" ref="CO29">AI29*INDEX(prod_est,$G29+$H29-1,MATCH(CO$14,$BP$14:$DP$14,0))</f>
        <v>0</v>
      </c>
      <c r="CP29" s="8" cm="1">
        <f t="array" ref="CP29">AJ29*INDEX(prod_est,$G29+$H29-1,MATCH(CP$14,$BP$14:$DP$14,0))</f>
        <v>0</v>
      </c>
      <c r="CQ29" s="8" cm="1">
        <f t="array" ref="CQ29">AK29*INDEX(prod_est,$G29+$H29-1,MATCH(CQ$14,$BP$14:$DP$14,0))</f>
        <v>0</v>
      </c>
      <c r="CR29" s="8" cm="1">
        <f t="array" ref="CR29">AL29*INDEX(prod_est,$G29+$H29-1,MATCH(CR$14,$BP$14:$DP$14,0))</f>
        <v>0</v>
      </c>
      <c r="CS29" s="8" cm="1">
        <f t="array" ref="CS29">AM29*INDEX(prod_est,$G29+$H29-1,MATCH(CS$14,$BP$14:$DP$14,0))</f>
        <v>0</v>
      </c>
      <c r="CT29" s="8" cm="1">
        <f t="array" ref="CT29">AN29*INDEX(prod_est,$G29+$H29-1,MATCH(CT$14,$BP$14:$DP$14,0))</f>
        <v>0</v>
      </c>
      <c r="CU29" s="8" cm="1">
        <f t="array" ref="CU29">AO29*INDEX(prod_est,$G29+$H29-1,MATCH(CU$14,$BP$14:$DP$14,0))</f>
        <v>0</v>
      </c>
      <c r="CV29" s="8" cm="1">
        <f t="array" ref="CV29">AP29*INDEX(prod_est,$G29+$H29-1,MATCH(CV$14,$BP$14:$DP$14,0))</f>
        <v>0</v>
      </c>
      <c r="CW29" cm="1">
        <f t="array" ref="CW29">AQ29*INDEX(prod_est,$G29+$H29-1,MATCH(CW$14,$BP$14:$DP$14,0))</f>
        <v>0</v>
      </c>
      <c r="CX29" cm="1">
        <f t="array" ref="CX29">AR29*INDEX(prod_est,$G29+$H29-1,MATCH(CX$14,$BP$14:$DP$14,0))</f>
        <v>0</v>
      </c>
      <c r="CY29" cm="1">
        <f t="array" ref="CY29">AS29*INDEX(prod_est,$G29+$H29-1,MATCH(CY$14,$BP$14:$DP$14,0))</f>
        <v>0</v>
      </c>
      <c r="CZ29" cm="1">
        <f t="array" ref="CZ29">AT29*INDEX(prod_est,$G29+$H29-1,MATCH(CZ$14,$BP$14:$DP$14,0))</f>
        <v>0</v>
      </c>
      <c r="DA29" cm="1">
        <f t="array" ref="DA29">AU29*INDEX(prod_est,$G29+$H29-1,MATCH(DA$14,$BP$14:$DP$14,0))</f>
        <v>0</v>
      </c>
      <c r="DB29" cm="1">
        <f t="array" ref="DB29">AV29*INDEX(prod_est,$G29+$H29-1,MATCH(DB$14,$BP$14:$DP$14,0))</f>
        <v>0</v>
      </c>
      <c r="DC29" cm="1">
        <f t="array" ref="DC29">AW29*INDEX(prod_est,$G29+$H29-1,MATCH(DC$14,$BP$14:$DP$14,0))</f>
        <v>0</v>
      </c>
      <c r="DD29" cm="1">
        <f t="array" ref="DD29">AX29*INDEX(prod_est,$G29+$H29-1,MATCH(DD$14,$BP$14:$DP$14,0))</f>
        <v>0</v>
      </c>
      <c r="DE29" cm="1">
        <f t="array" ref="DE29">AY29*INDEX(prod_est,$G29+$H29-1,MATCH(DE$14,$BP$14:$DP$14,0))</f>
        <v>0</v>
      </c>
      <c r="DF29" cm="1">
        <f t="array" ref="DF29">AZ29*INDEX(prod_est,$G29+$H29-1,MATCH(DF$14,$BP$14:$DP$14,0))</f>
        <v>0</v>
      </c>
      <c r="DG29" cm="1">
        <f t="array" ref="DG29">BA29*INDEX(prod_est,$G29+$H29-1,MATCH(DG$14,$BP$14:$DP$14,0))</f>
        <v>0</v>
      </c>
      <c r="DH29" cm="1">
        <f t="array" ref="DH29">BB29*INDEX(prod_est,$G29+$H29-1,MATCH(DH$14,$BP$14:$DP$14,0))</f>
        <v>0</v>
      </c>
      <c r="DI29" cm="1">
        <f t="array" ref="DI29">BC29*INDEX(prod_est,$G29+$H29-1,MATCH(DI$14,$BP$14:$DP$14,0))</f>
        <v>0</v>
      </c>
      <c r="DJ29" cm="1">
        <f t="array" ref="DJ29">BD29*INDEX(prod_est,$G29+$H29-1,MATCH(DJ$14,$BP$14:$DP$14,0))</f>
        <v>0</v>
      </c>
      <c r="DK29" cm="1">
        <f t="array" ref="DK29">BE29*INDEX(prod_est,$G29+$H29-1,MATCH(DK$14,$BP$14:$DP$14,0))</f>
        <v>0</v>
      </c>
      <c r="DL29" cm="1">
        <f t="array" ref="DL29">BF29*INDEX(prod_est,$G29+$H29-1,MATCH(DL$14,$BP$14:$DP$14,0))</f>
        <v>0</v>
      </c>
      <c r="DM29" cm="1">
        <f t="array" ref="DM29">BG29*INDEX(prod_est,$G29+$H29-1,MATCH(DM$14,$BP$14:$DP$14,0))</f>
        <v>0</v>
      </c>
      <c r="DN29" cm="1">
        <f t="array" ref="DN29">BH29*INDEX(prod_est,$G29+$H29-1,MATCH(DN$14,$BP$14:$DP$14,0))</f>
        <v>0</v>
      </c>
      <c r="DO29" cm="1">
        <f t="array" ref="DO29">BI29*INDEX(prod_est,$G29+$H29-1,MATCH(DO$14,$BP$14:$DP$14,0))</f>
        <v>0</v>
      </c>
      <c r="DP29" cm="1">
        <f t="array" ref="DP29">BJ29*INDEX(prod_est,$G29+$H29-1,MATCH(DP$14,$BP$14:$DP$14,0))</f>
        <v>0</v>
      </c>
    </row>
    <row r="30" spans="1:120" x14ac:dyDescent="0.25">
      <c r="A30" t="s">
        <v>53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257</v>
      </c>
      <c r="H30">
        <f>IFERROR(MATCH(D30,Production_est!$D$4:$D$339,0),"-")</f>
        <v>6</v>
      </c>
      <c r="I30" s="8" cm="1">
        <f t="array" ref="I30">IFERROR(INDEX(Production_est!$E$4:$E$339,H30+G30-1),"-")</f>
        <v>0</v>
      </c>
      <c r="J30" s="42">
        <f t="shared" si="0"/>
        <v>0</v>
      </c>
      <c r="K30" s="42">
        <f t="shared" ref="K30:AP30" si="35">J30*(1-$F$4)</f>
        <v>0</v>
      </c>
      <c r="L30" s="42">
        <f t="shared" si="35"/>
        <v>0</v>
      </c>
      <c r="M30" s="42">
        <f t="shared" si="35"/>
        <v>0</v>
      </c>
      <c r="N30" s="42">
        <f t="shared" si="35"/>
        <v>0</v>
      </c>
      <c r="O30" s="42">
        <f t="shared" si="35"/>
        <v>0</v>
      </c>
      <c r="P30" s="42">
        <f t="shared" si="35"/>
        <v>0</v>
      </c>
      <c r="Q30" s="42">
        <f t="shared" si="35"/>
        <v>0</v>
      </c>
      <c r="R30" s="42">
        <f t="shared" si="35"/>
        <v>0</v>
      </c>
      <c r="S30" s="42">
        <f t="shared" si="35"/>
        <v>0</v>
      </c>
      <c r="T30" s="42">
        <f t="shared" si="35"/>
        <v>0</v>
      </c>
      <c r="U30" s="42">
        <f t="shared" si="35"/>
        <v>0</v>
      </c>
      <c r="V30" s="42">
        <f t="shared" si="35"/>
        <v>0</v>
      </c>
      <c r="W30" s="42">
        <f t="shared" si="35"/>
        <v>0</v>
      </c>
      <c r="X30" s="42">
        <f t="shared" si="35"/>
        <v>0</v>
      </c>
      <c r="Y30" s="42">
        <f t="shared" si="35"/>
        <v>0</v>
      </c>
      <c r="Z30" s="42">
        <f t="shared" si="35"/>
        <v>0</v>
      </c>
      <c r="AA30" s="42">
        <f t="shared" si="35"/>
        <v>0</v>
      </c>
      <c r="AB30" s="42">
        <f t="shared" si="35"/>
        <v>0</v>
      </c>
      <c r="AC30" s="42">
        <f t="shared" si="35"/>
        <v>0</v>
      </c>
      <c r="AD30" s="42">
        <f t="shared" si="35"/>
        <v>0</v>
      </c>
      <c r="AE30" s="42">
        <f t="shared" si="35"/>
        <v>0</v>
      </c>
      <c r="AF30" s="42">
        <f t="shared" si="35"/>
        <v>0</v>
      </c>
      <c r="AG30" s="42">
        <f t="shared" si="35"/>
        <v>0</v>
      </c>
      <c r="AH30" s="42">
        <f t="shared" si="35"/>
        <v>0</v>
      </c>
      <c r="AI30" s="42">
        <f t="shared" si="35"/>
        <v>0</v>
      </c>
      <c r="AJ30" s="42">
        <f t="shared" si="35"/>
        <v>0</v>
      </c>
      <c r="AK30" s="42">
        <f t="shared" si="35"/>
        <v>0</v>
      </c>
      <c r="AL30" s="42">
        <f t="shared" si="35"/>
        <v>0</v>
      </c>
      <c r="AM30" s="42">
        <f t="shared" si="35"/>
        <v>0</v>
      </c>
      <c r="AN30" s="42">
        <f t="shared" si="35"/>
        <v>0</v>
      </c>
      <c r="AO30" s="42">
        <f t="shared" si="35"/>
        <v>0</v>
      </c>
      <c r="AP30" s="42">
        <f t="shared" si="35"/>
        <v>0</v>
      </c>
      <c r="AQ30" s="42">
        <f t="shared" ref="AQ30:BJ30" si="36">AP30*(1-$F$4)</f>
        <v>0</v>
      </c>
      <c r="AR30" s="42">
        <f t="shared" si="36"/>
        <v>0</v>
      </c>
      <c r="AS30" s="42">
        <f t="shared" si="36"/>
        <v>0</v>
      </c>
      <c r="AT30" s="42">
        <f t="shared" si="36"/>
        <v>0</v>
      </c>
      <c r="AU30" s="42">
        <f t="shared" si="36"/>
        <v>0</v>
      </c>
      <c r="AV30" s="42">
        <f t="shared" si="36"/>
        <v>0</v>
      </c>
      <c r="AW30" s="42">
        <f t="shared" si="36"/>
        <v>0</v>
      </c>
      <c r="AX30" s="42">
        <f t="shared" si="36"/>
        <v>0</v>
      </c>
      <c r="AY30" s="42">
        <f t="shared" si="36"/>
        <v>0</v>
      </c>
      <c r="AZ30" s="42">
        <f t="shared" si="36"/>
        <v>0</v>
      </c>
      <c r="BA30" s="42">
        <f t="shared" si="36"/>
        <v>0</v>
      </c>
      <c r="BB30" s="42">
        <f t="shared" si="36"/>
        <v>0</v>
      </c>
      <c r="BC30" s="42">
        <f t="shared" si="36"/>
        <v>0</v>
      </c>
      <c r="BD30" s="42">
        <f t="shared" si="36"/>
        <v>0</v>
      </c>
      <c r="BE30" s="42">
        <f t="shared" si="36"/>
        <v>0</v>
      </c>
      <c r="BF30" s="42">
        <f t="shared" si="36"/>
        <v>0</v>
      </c>
      <c r="BG30" s="42">
        <f t="shared" si="36"/>
        <v>0</v>
      </c>
      <c r="BH30" s="42">
        <f t="shared" si="36"/>
        <v>0</v>
      </c>
      <c r="BI30" s="42">
        <f t="shared" si="36"/>
        <v>0</v>
      </c>
      <c r="BJ30" s="42">
        <f t="shared" si="36"/>
        <v>0</v>
      </c>
      <c r="BK30" t="str">
        <f t="shared" si="3"/>
        <v>17_SIN</v>
      </c>
      <c r="BL30" t="str">
        <f t="shared" si="4"/>
        <v>d_ind_cem_7_11_ethane</v>
      </c>
      <c r="BO30" s="8">
        <f t="shared" si="5"/>
        <v>0</v>
      </c>
      <c r="BP30" s="8">
        <f t="shared" si="6"/>
        <v>0</v>
      </c>
      <c r="BQ30" s="8" cm="1">
        <f t="array" ref="BQ30">K30*INDEX(prod_est,$G30+$H30-1,MATCH(BQ$14,$BP$14:$DP$14,0))</f>
        <v>0</v>
      </c>
      <c r="BR30" s="8" cm="1">
        <f t="array" ref="BR30">L30*INDEX(prod_est,$G30+$H30-1,MATCH(BR$14,$BP$14:$DP$14,0))</f>
        <v>0</v>
      </c>
      <c r="BS30" s="8" cm="1">
        <f t="array" ref="BS30">M30*INDEX(prod_est,$G30+$H30-1,MATCH(BS$14,$BP$14:$DP$14,0))</f>
        <v>0</v>
      </c>
      <c r="BT30" s="8" cm="1">
        <f t="array" ref="BT30">N30*INDEX(prod_est,$G30+$H30-1,MATCH(BT$14,$BP$14:$DP$14,0))</f>
        <v>0</v>
      </c>
      <c r="BU30" s="8" cm="1">
        <f t="array" ref="BU30">O30*INDEX(prod_est,$G30+$H30-1,MATCH(BU$14,$BP$14:$DP$14,0))</f>
        <v>0</v>
      </c>
      <c r="BV30" s="8" cm="1">
        <f t="array" ref="BV30">P30*INDEX(prod_est,$G30+$H30-1,MATCH(BV$14,$BP$14:$DP$14,0))</f>
        <v>0</v>
      </c>
      <c r="BW30" s="8" cm="1">
        <f t="array" ref="BW30">Q30*INDEX(prod_est,$G30+$H30-1,MATCH(BW$14,$BP$14:$DP$14,0))</f>
        <v>0</v>
      </c>
      <c r="BX30" s="8" cm="1">
        <f t="array" ref="BX30">R30*INDEX(prod_est,$G30+$H30-1,MATCH(BX$14,$BP$14:$DP$14,0))</f>
        <v>0</v>
      </c>
      <c r="BY30" s="8" cm="1">
        <f t="array" ref="BY30">S30*INDEX(prod_est,$G30+$H30-1,MATCH(BY$14,$BP$14:$DP$14,0))</f>
        <v>0</v>
      </c>
      <c r="BZ30" s="8" cm="1">
        <f t="array" ref="BZ30">T30*INDEX(prod_est,$G30+$H30-1,MATCH(BZ$14,$BP$14:$DP$14,0))</f>
        <v>0</v>
      </c>
      <c r="CA30" s="8" cm="1">
        <f t="array" ref="CA30">U30*INDEX(prod_est,$G30+$H30-1,MATCH(CA$14,$BP$14:$DP$14,0))</f>
        <v>0</v>
      </c>
      <c r="CB30" s="8" cm="1">
        <f t="array" ref="CB30">V30*INDEX(prod_est,$G30+$H30-1,MATCH(CB$14,$BP$14:$DP$14,0))</f>
        <v>0</v>
      </c>
      <c r="CC30" s="8" cm="1">
        <f t="array" ref="CC30">W30*INDEX(prod_est,$G30+$H30-1,MATCH(CC$14,$BP$14:$DP$14,0))</f>
        <v>0</v>
      </c>
      <c r="CD30" s="8" cm="1">
        <f t="array" ref="CD30">X30*INDEX(prod_est,$G30+$H30-1,MATCH(CD$14,$BP$14:$DP$14,0))</f>
        <v>0</v>
      </c>
      <c r="CE30" s="8" cm="1">
        <f t="array" ref="CE30">Y30*INDEX(prod_est,$G30+$H30-1,MATCH(CE$14,$BP$14:$DP$14,0))</f>
        <v>0</v>
      </c>
      <c r="CF30" s="8" cm="1">
        <f t="array" ref="CF30">Z30*INDEX(prod_est,$G30+$H30-1,MATCH(CF$14,$BP$14:$DP$14,0))</f>
        <v>0</v>
      </c>
      <c r="CG30" s="8" cm="1">
        <f t="array" ref="CG30">AA30*INDEX(prod_est,$G30+$H30-1,MATCH(CG$14,$BP$14:$DP$14,0))</f>
        <v>0</v>
      </c>
      <c r="CH30" s="8" cm="1">
        <f t="array" ref="CH30">AB30*INDEX(prod_est,$G30+$H30-1,MATCH(CH$14,$BP$14:$DP$14,0))</f>
        <v>0</v>
      </c>
      <c r="CI30" s="8" cm="1">
        <f t="array" ref="CI30">AC30*INDEX(prod_est,$G30+$H30-1,MATCH(CI$14,$BP$14:$DP$14,0))</f>
        <v>0</v>
      </c>
      <c r="CJ30" s="8" cm="1">
        <f t="array" ref="CJ30">AD30*INDEX(prod_est,$G30+$H30-1,MATCH(CJ$14,$BP$14:$DP$14,0))</f>
        <v>0</v>
      </c>
      <c r="CK30" s="8" cm="1">
        <f t="array" ref="CK30">AE30*INDEX(prod_est,$G30+$H30-1,MATCH(CK$14,$BP$14:$DP$14,0))</f>
        <v>0</v>
      </c>
      <c r="CL30" s="8" cm="1">
        <f t="array" ref="CL30">AF30*INDEX(prod_est,$G30+$H30-1,MATCH(CL$14,$BP$14:$DP$14,0))</f>
        <v>0</v>
      </c>
      <c r="CM30" s="8" cm="1">
        <f t="array" ref="CM30">AG30*INDEX(prod_est,$G30+$H30-1,MATCH(CM$14,$BP$14:$DP$14,0))</f>
        <v>0</v>
      </c>
      <c r="CN30" s="8" cm="1">
        <f t="array" ref="CN30">AH30*INDEX(prod_est,$G30+$H30-1,MATCH(CN$14,$BP$14:$DP$14,0))</f>
        <v>0</v>
      </c>
      <c r="CO30" s="8" cm="1">
        <f t="array" ref="CO30">AI30*INDEX(prod_est,$G30+$H30-1,MATCH(CO$14,$BP$14:$DP$14,0))</f>
        <v>0</v>
      </c>
      <c r="CP30" s="8" cm="1">
        <f t="array" ref="CP30">AJ30*INDEX(prod_est,$G30+$H30-1,MATCH(CP$14,$BP$14:$DP$14,0))</f>
        <v>0</v>
      </c>
      <c r="CQ30" s="8" cm="1">
        <f t="array" ref="CQ30">AK30*INDEX(prod_est,$G30+$H30-1,MATCH(CQ$14,$BP$14:$DP$14,0))</f>
        <v>0</v>
      </c>
      <c r="CR30" s="8" cm="1">
        <f t="array" ref="CR30">AL30*INDEX(prod_est,$G30+$H30-1,MATCH(CR$14,$BP$14:$DP$14,0))</f>
        <v>0</v>
      </c>
      <c r="CS30" s="8" cm="1">
        <f t="array" ref="CS30">AM30*INDEX(prod_est,$G30+$H30-1,MATCH(CS$14,$BP$14:$DP$14,0))</f>
        <v>0</v>
      </c>
      <c r="CT30" s="8" cm="1">
        <f t="array" ref="CT30">AN30*INDEX(prod_est,$G30+$H30-1,MATCH(CT$14,$BP$14:$DP$14,0))</f>
        <v>0</v>
      </c>
      <c r="CU30" s="8" cm="1">
        <f t="array" ref="CU30">AO30*INDEX(prod_est,$G30+$H30-1,MATCH(CU$14,$BP$14:$DP$14,0))</f>
        <v>0</v>
      </c>
      <c r="CV30" s="8" cm="1">
        <f t="array" ref="CV30">AP30*INDEX(prod_est,$G30+$H30-1,MATCH(CV$14,$BP$14:$DP$14,0))</f>
        <v>0</v>
      </c>
      <c r="CW30" cm="1">
        <f t="array" ref="CW30">AQ30*INDEX(prod_est,$G30+$H30-1,MATCH(CW$14,$BP$14:$DP$14,0))</f>
        <v>0</v>
      </c>
      <c r="CX30" cm="1">
        <f t="array" ref="CX30">AR30*INDEX(prod_est,$G30+$H30-1,MATCH(CX$14,$BP$14:$DP$14,0))</f>
        <v>0</v>
      </c>
      <c r="CY30" cm="1">
        <f t="array" ref="CY30">AS30*INDEX(prod_est,$G30+$H30-1,MATCH(CY$14,$BP$14:$DP$14,0))</f>
        <v>0</v>
      </c>
      <c r="CZ30" cm="1">
        <f t="array" ref="CZ30">AT30*INDEX(prod_est,$G30+$H30-1,MATCH(CZ$14,$BP$14:$DP$14,0))</f>
        <v>0</v>
      </c>
      <c r="DA30" cm="1">
        <f t="array" ref="DA30">AU30*INDEX(prod_est,$G30+$H30-1,MATCH(DA$14,$BP$14:$DP$14,0))</f>
        <v>0</v>
      </c>
      <c r="DB30" cm="1">
        <f t="array" ref="DB30">AV30*INDEX(prod_est,$G30+$H30-1,MATCH(DB$14,$BP$14:$DP$14,0))</f>
        <v>0</v>
      </c>
      <c r="DC30" cm="1">
        <f t="array" ref="DC30">AW30*INDEX(prod_est,$G30+$H30-1,MATCH(DC$14,$BP$14:$DP$14,0))</f>
        <v>0</v>
      </c>
      <c r="DD30" cm="1">
        <f t="array" ref="DD30">AX30*INDEX(prod_est,$G30+$H30-1,MATCH(DD$14,$BP$14:$DP$14,0))</f>
        <v>0</v>
      </c>
      <c r="DE30" cm="1">
        <f t="array" ref="DE30">AY30*INDEX(prod_est,$G30+$H30-1,MATCH(DE$14,$BP$14:$DP$14,0))</f>
        <v>0</v>
      </c>
      <c r="DF30" cm="1">
        <f t="array" ref="DF30">AZ30*INDEX(prod_est,$G30+$H30-1,MATCH(DF$14,$BP$14:$DP$14,0))</f>
        <v>0</v>
      </c>
      <c r="DG30" cm="1">
        <f t="array" ref="DG30">BA30*INDEX(prod_est,$G30+$H30-1,MATCH(DG$14,$BP$14:$DP$14,0))</f>
        <v>0</v>
      </c>
      <c r="DH30" cm="1">
        <f t="array" ref="DH30">BB30*INDEX(prod_est,$G30+$H30-1,MATCH(DH$14,$BP$14:$DP$14,0))</f>
        <v>0</v>
      </c>
      <c r="DI30" cm="1">
        <f t="array" ref="DI30">BC30*INDEX(prod_est,$G30+$H30-1,MATCH(DI$14,$BP$14:$DP$14,0))</f>
        <v>0</v>
      </c>
      <c r="DJ30" cm="1">
        <f t="array" ref="DJ30">BD30*INDEX(prod_est,$G30+$H30-1,MATCH(DJ$14,$BP$14:$DP$14,0))</f>
        <v>0</v>
      </c>
      <c r="DK30" cm="1">
        <f t="array" ref="DK30">BE30*INDEX(prod_est,$G30+$H30-1,MATCH(DK$14,$BP$14:$DP$14,0))</f>
        <v>0</v>
      </c>
      <c r="DL30" cm="1">
        <f t="array" ref="DL30">BF30*INDEX(prod_est,$G30+$H30-1,MATCH(DL$14,$BP$14:$DP$14,0))</f>
        <v>0</v>
      </c>
      <c r="DM30" cm="1">
        <f t="array" ref="DM30">BG30*INDEX(prod_est,$G30+$H30-1,MATCH(DM$14,$BP$14:$DP$14,0))</f>
        <v>0</v>
      </c>
      <c r="DN30" cm="1">
        <f t="array" ref="DN30">BH30*INDEX(prod_est,$G30+$H30-1,MATCH(DN$14,$BP$14:$DP$14,0))</f>
        <v>0</v>
      </c>
      <c r="DO30" cm="1">
        <f t="array" ref="DO30">BI30*INDEX(prod_est,$G30+$H30-1,MATCH(DO$14,$BP$14:$DP$14,0))</f>
        <v>0</v>
      </c>
      <c r="DP30" cm="1">
        <f t="array" ref="DP30">BJ30*INDEX(prod_est,$G30+$H30-1,MATCH(DP$14,$BP$14:$DP$14,0))</f>
        <v>0</v>
      </c>
    </row>
    <row r="31" spans="1:120" x14ac:dyDescent="0.25">
      <c r="A31" t="s">
        <v>53</v>
      </c>
      <c r="B31" t="s">
        <v>21</v>
      </c>
      <c r="C31" t="s">
        <v>149</v>
      </c>
      <c r="D31" t="s">
        <v>37</v>
      </c>
      <c r="E31" s="8">
        <v>0</v>
      </c>
      <c r="F31" s="8">
        <v>0</v>
      </c>
      <c r="G31">
        <f>MATCH(A31,Production_est!$A$4:$A$339,0)</f>
        <v>257</v>
      </c>
      <c r="H31">
        <f>IFERROR(MATCH(D31,Production_est!$D$4:$D$339,0),"-")</f>
        <v>6</v>
      </c>
      <c r="I31" s="8" cm="1">
        <f t="array" ref="I31">IFERROR(INDEX(Production_est!$E$4:$E$339,H31+G31-1),"-")</f>
        <v>0</v>
      </c>
      <c r="J31" s="42">
        <f t="shared" si="0"/>
        <v>0</v>
      </c>
      <c r="K31" s="42">
        <f t="shared" ref="K31:AP31" si="37">J31*(1-$F$4)</f>
        <v>0</v>
      </c>
      <c r="L31" s="42">
        <f t="shared" si="37"/>
        <v>0</v>
      </c>
      <c r="M31" s="42">
        <f t="shared" si="37"/>
        <v>0</v>
      </c>
      <c r="N31" s="42">
        <f t="shared" si="37"/>
        <v>0</v>
      </c>
      <c r="O31" s="42">
        <f t="shared" si="37"/>
        <v>0</v>
      </c>
      <c r="P31" s="42">
        <f t="shared" si="37"/>
        <v>0</v>
      </c>
      <c r="Q31" s="42">
        <f t="shared" si="37"/>
        <v>0</v>
      </c>
      <c r="R31" s="42">
        <f t="shared" si="37"/>
        <v>0</v>
      </c>
      <c r="S31" s="42">
        <f t="shared" si="37"/>
        <v>0</v>
      </c>
      <c r="T31" s="42">
        <f t="shared" si="37"/>
        <v>0</v>
      </c>
      <c r="U31" s="42">
        <f t="shared" si="37"/>
        <v>0</v>
      </c>
      <c r="V31" s="42">
        <f t="shared" si="37"/>
        <v>0</v>
      </c>
      <c r="W31" s="42">
        <f t="shared" si="37"/>
        <v>0</v>
      </c>
      <c r="X31" s="42">
        <f t="shared" si="37"/>
        <v>0</v>
      </c>
      <c r="Y31" s="42">
        <f t="shared" si="37"/>
        <v>0</v>
      </c>
      <c r="Z31" s="42">
        <f t="shared" si="37"/>
        <v>0</v>
      </c>
      <c r="AA31" s="42">
        <f t="shared" si="37"/>
        <v>0</v>
      </c>
      <c r="AB31" s="42">
        <f t="shared" si="37"/>
        <v>0</v>
      </c>
      <c r="AC31" s="42">
        <f t="shared" si="37"/>
        <v>0</v>
      </c>
      <c r="AD31" s="42">
        <f t="shared" si="37"/>
        <v>0</v>
      </c>
      <c r="AE31" s="42">
        <f t="shared" si="37"/>
        <v>0</v>
      </c>
      <c r="AF31" s="42">
        <f t="shared" si="37"/>
        <v>0</v>
      </c>
      <c r="AG31" s="42">
        <f t="shared" si="37"/>
        <v>0</v>
      </c>
      <c r="AH31" s="42">
        <f t="shared" si="37"/>
        <v>0</v>
      </c>
      <c r="AI31" s="42">
        <f t="shared" si="37"/>
        <v>0</v>
      </c>
      <c r="AJ31" s="42">
        <f t="shared" si="37"/>
        <v>0</v>
      </c>
      <c r="AK31" s="42">
        <f t="shared" si="37"/>
        <v>0</v>
      </c>
      <c r="AL31" s="42">
        <f t="shared" si="37"/>
        <v>0</v>
      </c>
      <c r="AM31" s="42">
        <f t="shared" si="37"/>
        <v>0</v>
      </c>
      <c r="AN31" s="42">
        <f t="shared" si="37"/>
        <v>0</v>
      </c>
      <c r="AO31" s="42">
        <f t="shared" si="37"/>
        <v>0</v>
      </c>
      <c r="AP31" s="42">
        <f t="shared" si="37"/>
        <v>0</v>
      </c>
      <c r="AQ31" s="42">
        <f t="shared" ref="AQ31:BJ31" si="38">AP31*(1-$F$4)</f>
        <v>0</v>
      </c>
      <c r="AR31" s="42">
        <f t="shared" si="38"/>
        <v>0</v>
      </c>
      <c r="AS31" s="42">
        <f t="shared" si="38"/>
        <v>0</v>
      </c>
      <c r="AT31" s="42">
        <f t="shared" si="38"/>
        <v>0</v>
      </c>
      <c r="AU31" s="42">
        <f t="shared" si="38"/>
        <v>0</v>
      </c>
      <c r="AV31" s="42">
        <f t="shared" si="38"/>
        <v>0</v>
      </c>
      <c r="AW31" s="42">
        <f t="shared" si="38"/>
        <v>0</v>
      </c>
      <c r="AX31" s="42">
        <f t="shared" si="38"/>
        <v>0</v>
      </c>
      <c r="AY31" s="42">
        <f t="shared" si="38"/>
        <v>0</v>
      </c>
      <c r="AZ31" s="42">
        <f t="shared" si="38"/>
        <v>0</v>
      </c>
      <c r="BA31" s="42">
        <f t="shared" si="38"/>
        <v>0</v>
      </c>
      <c r="BB31" s="42">
        <f t="shared" si="38"/>
        <v>0</v>
      </c>
      <c r="BC31" s="42">
        <f t="shared" si="38"/>
        <v>0</v>
      </c>
      <c r="BD31" s="42">
        <f t="shared" si="38"/>
        <v>0</v>
      </c>
      <c r="BE31" s="42">
        <f t="shared" si="38"/>
        <v>0</v>
      </c>
      <c r="BF31" s="42">
        <f t="shared" si="38"/>
        <v>0</v>
      </c>
      <c r="BG31" s="42">
        <f t="shared" si="38"/>
        <v>0</v>
      </c>
      <c r="BH31" s="42">
        <f t="shared" si="38"/>
        <v>0</v>
      </c>
      <c r="BI31" s="42">
        <f t="shared" si="38"/>
        <v>0</v>
      </c>
      <c r="BJ31" s="42">
        <f t="shared" si="38"/>
        <v>0</v>
      </c>
      <c r="BK31" t="str">
        <f t="shared" si="3"/>
        <v>17_SIN</v>
      </c>
      <c r="BL31" t="str">
        <f t="shared" si="4"/>
        <v>d_ind_cem_7_x_other_petrol_prod</v>
      </c>
      <c r="BO31" s="8">
        <f t="shared" si="5"/>
        <v>0</v>
      </c>
      <c r="BP31" s="8">
        <f t="shared" si="6"/>
        <v>0</v>
      </c>
      <c r="BQ31" s="8" cm="1">
        <f t="array" ref="BQ31">K31*INDEX(prod_est,$G31+$H31-1,MATCH(BQ$14,$BP$14:$DP$14,0))</f>
        <v>0</v>
      </c>
      <c r="BR31" s="8" cm="1">
        <f t="array" ref="BR31">L31*INDEX(prod_est,$G31+$H31-1,MATCH(BR$14,$BP$14:$DP$14,0))</f>
        <v>0</v>
      </c>
      <c r="BS31" s="8" cm="1">
        <f t="array" ref="BS31">M31*INDEX(prod_est,$G31+$H31-1,MATCH(BS$14,$BP$14:$DP$14,0))</f>
        <v>0</v>
      </c>
      <c r="BT31" s="8" cm="1">
        <f t="array" ref="BT31">N31*INDEX(prod_est,$G31+$H31-1,MATCH(BT$14,$BP$14:$DP$14,0))</f>
        <v>0</v>
      </c>
      <c r="BU31" s="8" cm="1">
        <f t="array" ref="BU31">O31*INDEX(prod_est,$G31+$H31-1,MATCH(BU$14,$BP$14:$DP$14,0))</f>
        <v>0</v>
      </c>
      <c r="BV31" s="8" cm="1">
        <f t="array" ref="BV31">P31*INDEX(prod_est,$G31+$H31-1,MATCH(BV$14,$BP$14:$DP$14,0))</f>
        <v>0</v>
      </c>
      <c r="BW31" s="8" cm="1">
        <f t="array" ref="BW31">Q31*INDEX(prod_est,$G31+$H31-1,MATCH(BW$14,$BP$14:$DP$14,0))</f>
        <v>0</v>
      </c>
      <c r="BX31" s="8" cm="1">
        <f t="array" ref="BX31">R31*INDEX(prod_est,$G31+$H31-1,MATCH(BX$14,$BP$14:$DP$14,0))</f>
        <v>0</v>
      </c>
      <c r="BY31" s="8" cm="1">
        <f t="array" ref="BY31">S31*INDEX(prod_est,$G31+$H31-1,MATCH(BY$14,$BP$14:$DP$14,0))</f>
        <v>0</v>
      </c>
      <c r="BZ31" s="8" cm="1">
        <f t="array" ref="BZ31">T31*INDEX(prod_est,$G31+$H31-1,MATCH(BZ$14,$BP$14:$DP$14,0))</f>
        <v>0</v>
      </c>
      <c r="CA31" s="8" cm="1">
        <f t="array" ref="CA31">U31*INDEX(prod_est,$G31+$H31-1,MATCH(CA$14,$BP$14:$DP$14,0))</f>
        <v>0</v>
      </c>
      <c r="CB31" s="8" cm="1">
        <f t="array" ref="CB31">V31*INDEX(prod_est,$G31+$H31-1,MATCH(CB$14,$BP$14:$DP$14,0))</f>
        <v>0</v>
      </c>
      <c r="CC31" s="8" cm="1">
        <f t="array" ref="CC31">W31*INDEX(prod_est,$G31+$H31-1,MATCH(CC$14,$BP$14:$DP$14,0))</f>
        <v>0</v>
      </c>
      <c r="CD31" s="8" cm="1">
        <f t="array" ref="CD31">X31*INDEX(prod_est,$G31+$H31-1,MATCH(CD$14,$BP$14:$DP$14,0))</f>
        <v>0</v>
      </c>
      <c r="CE31" s="8" cm="1">
        <f t="array" ref="CE31">Y31*INDEX(prod_est,$G31+$H31-1,MATCH(CE$14,$BP$14:$DP$14,0))</f>
        <v>0</v>
      </c>
      <c r="CF31" s="8" cm="1">
        <f t="array" ref="CF31">Z31*INDEX(prod_est,$G31+$H31-1,MATCH(CF$14,$BP$14:$DP$14,0))</f>
        <v>0</v>
      </c>
      <c r="CG31" s="8" cm="1">
        <f t="array" ref="CG31">AA31*INDEX(prod_est,$G31+$H31-1,MATCH(CG$14,$BP$14:$DP$14,0))</f>
        <v>0</v>
      </c>
      <c r="CH31" s="8" cm="1">
        <f t="array" ref="CH31">AB31*INDEX(prod_est,$G31+$H31-1,MATCH(CH$14,$BP$14:$DP$14,0))</f>
        <v>0</v>
      </c>
      <c r="CI31" s="8" cm="1">
        <f t="array" ref="CI31">AC31*INDEX(prod_est,$G31+$H31-1,MATCH(CI$14,$BP$14:$DP$14,0))</f>
        <v>0</v>
      </c>
      <c r="CJ31" s="8" cm="1">
        <f t="array" ref="CJ31">AD31*INDEX(prod_est,$G31+$H31-1,MATCH(CJ$14,$BP$14:$DP$14,0))</f>
        <v>0</v>
      </c>
      <c r="CK31" s="8" cm="1">
        <f t="array" ref="CK31">AE31*INDEX(prod_est,$G31+$H31-1,MATCH(CK$14,$BP$14:$DP$14,0))</f>
        <v>0</v>
      </c>
      <c r="CL31" s="8" cm="1">
        <f t="array" ref="CL31">AF31*INDEX(prod_est,$G31+$H31-1,MATCH(CL$14,$BP$14:$DP$14,0))</f>
        <v>0</v>
      </c>
      <c r="CM31" s="8" cm="1">
        <f t="array" ref="CM31">AG31*INDEX(prod_est,$G31+$H31-1,MATCH(CM$14,$BP$14:$DP$14,0))</f>
        <v>0</v>
      </c>
      <c r="CN31" s="8" cm="1">
        <f t="array" ref="CN31">AH31*INDEX(prod_est,$G31+$H31-1,MATCH(CN$14,$BP$14:$DP$14,0))</f>
        <v>0</v>
      </c>
      <c r="CO31" s="8" cm="1">
        <f t="array" ref="CO31">AI31*INDEX(prod_est,$G31+$H31-1,MATCH(CO$14,$BP$14:$DP$14,0))</f>
        <v>0</v>
      </c>
      <c r="CP31" s="8" cm="1">
        <f t="array" ref="CP31">AJ31*INDEX(prod_est,$G31+$H31-1,MATCH(CP$14,$BP$14:$DP$14,0))</f>
        <v>0</v>
      </c>
      <c r="CQ31" s="8" cm="1">
        <f t="array" ref="CQ31">AK31*INDEX(prod_est,$G31+$H31-1,MATCH(CQ$14,$BP$14:$DP$14,0))</f>
        <v>0</v>
      </c>
      <c r="CR31" s="8" cm="1">
        <f t="array" ref="CR31">AL31*INDEX(prod_est,$G31+$H31-1,MATCH(CR$14,$BP$14:$DP$14,0))</f>
        <v>0</v>
      </c>
      <c r="CS31" s="8" cm="1">
        <f t="array" ref="CS31">AM31*INDEX(prod_est,$G31+$H31-1,MATCH(CS$14,$BP$14:$DP$14,0))</f>
        <v>0</v>
      </c>
      <c r="CT31" s="8" cm="1">
        <f t="array" ref="CT31">AN31*INDEX(prod_est,$G31+$H31-1,MATCH(CT$14,$BP$14:$DP$14,0))</f>
        <v>0</v>
      </c>
      <c r="CU31" s="8" cm="1">
        <f t="array" ref="CU31">AO31*INDEX(prod_est,$G31+$H31-1,MATCH(CU$14,$BP$14:$DP$14,0))</f>
        <v>0</v>
      </c>
      <c r="CV31" s="8" cm="1">
        <f t="array" ref="CV31">AP31*INDEX(prod_est,$G31+$H31-1,MATCH(CV$14,$BP$14:$DP$14,0))</f>
        <v>0</v>
      </c>
      <c r="CW31" cm="1">
        <f t="array" ref="CW31">AQ31*INDEX(prod_est,$G31+$H31-1,MATCH(CW$14,$BP$14:$DP$14,0))</f>
        <v>0</v>
      </c>
      <c r="CX31" cm="1">
        <f t="array" ref="CX31">AR31*INDEX(prod_est,$G31+$H31-1,MATCH(CX$14,$BP$14:$DP$14,0))</f>
        <v>0</v>
      </c>
      <c r="CY31" cm="1">
        <f t="array" ref="CY31">AS31*INDEX(prod_est,$G31+$H31-1,MATCH(CY$14,$BP$14:$DP$14,0))</f>
        <v>0</v>
      </c>
      <c r="CZ31" cm="1">
        <f t="array" ref="CZ31">AT31*INDEX(prod_est,$G31+$H31-1,MATCH(CZ$14,$BP$14:$DP$14,0))</f>
        <v>0</v>
      </c>
      <c r="DA31" cm="1">
        <f t="array" ref="DA31">AU31*INDEX(prod_est,$G31+$H31-1,MATCH(DA$14,$BP$14:$DP$14,0))</f>
        <v>0</v>
      </c>
      <c r="DB31" cm="1">
        <f t="array" ref="DB31">AV31*INDEX(prod_est,$G31+$H31-1,MATCH(DB$14,$BP$14:$DP$14,0))</f>
        <v>0</v>
      </c>
      <c r="DC31" cm="1">
        <f t="array" ref="DC31">AW31*INDEX(prod_est,$G31+$H31-1,MATCH(DC$14,$BP$14:$DP$14,0))</f>
        <v>0</v>
      </c>
      <c r="DD31" cm="1">
        <f t="array" ref="DD31">AX31*INDEX(prod_est,$G31+$H31-1,MATCH(DD$14,$BP$14:$DP$14,0))</f>
        <v>0</v>
      </c>
      <c r="DE31" cm="1">
        <f t="array" ref="DE31">AY31*INDEX(prod_est,$G31+$H31-1,MATCH(DE$14,$BP$14:$DP$14,0))</f>
        <v>0</v>
      </c>
      <c r="DF31" cm="1">
        <f t="array" ref="DF31">AZ31*INDEX(prod_est,$G31+$H31-1,MATCH(DF$14,$BP$14:$DP$14,0))</f>
        <v>0</v>
      </c>
      <c r="DG31" cm="1">
        <f t="array" ref="DG31">BA31*INDEX(prod_est,$G31+$H31-1,MATCH(DG$14,$BP$14:$DP$14,0))</f>
        <v>0</v>
      </c>
      <c r="DH31" cm="1">
        <f t="array" ref="DH31">BB31*INDEX(prod_est,$G31+$H31-1,MATCH(DH$14,$BP$14:$DP$14,0))</f>
        <v>0</v>
      </c>
      <c r="DI31" cm="1">
        <f t="array" ref="DI31">BC31*INDEX(prod_est,$G31+$H31-1,MATCH(DI$14,$BP$14:$DP$14,0))</f>
        <v>0</v>
      </c>
      <c r="DJ31" cm="1">
        <f t="array" ref="DJ31">BD31*INDEX(prod_est,$G31+$H31-1,MATCH(DJ$14,$BP$14:$DP$14,0))</f>
        <v>0</v>
      </c>
      <c r="DK31" cm="1">
        <f t="array" ref="DK31">BE31*INDEX(prod_est,$G31+$H31-1,MATCH(DK$14,$BP$14:$DP$14,0))</f>
        <v>0</v>
      </c>
      <c r="DL31" cm="1">
        <f t="array" ref="DL31">BF31*INDEX(prod_est,$G31+$H31-1,MATCH(DL$14,$BP$14:$DP$14,0))</f>
        <v>0</v>
      </c>
      <c r="DM31" cm="1">
        <f t="array" ref="DM31">BG31*INDEX(prod_est,$G31+$H31-1,MATCH(DM$14,$BP$14:$DP$14,0))</f>
        <v>0</v>
      </c>
      <c r="DN31" cm="1">
        <f t="array" ref="DN31">BH31*INDEX(prod_est,$G31+$H31-1,MATCH(DN$14,$BP$14:$DP$14,0))</f>
        <v>0</v>
      </c>
      <c r="DO31" cm="1">
        <f t="array" ref="DO31">BI31*INDEX(prod_est,$G31+$H31-1,MATCH(DO$14,$BP$14:$DP$14,0))</f>
        <v>0</v>
      </c>
      <c r="DP31" cm="1">
        <f t="array" ref="DP31">BJ31*INDEX(prod_est,$G31+$H31-1,MATCH(DP$14,$BP$14:$DP$14,0))</f>
        <v>0</v>
      </c>
    </row>
    <row r="32" spans="1:120" x14ac:dyDescent="0.25">
      <c r="A32" t="s">
        <v>53</v>
      </c>
      <c r="B32" t="s">
        <v>22</v>
      </c>
      <c r="C32" t="s">
        <v>22</v>
      </c>
      <c r="D32" t="s">
        <v>37</v>
      </c>
      <c r="E32" s="8">
        <v>0</v>
      </c>
      <c r="F32" s="8">
        <v>0</v>
      </c>
      <c r="G32">
        <f>MATCH(A32,Production_est!$A$4:$A$339,0)</f>
        <v>257</v>
      </c>
      <c r="H32">
        <f>IFERROR(MATCH(D32,Production_est!$D$4:$D$339,0),"-")</f>
        <v>6</v>
      </c>
      <c r="I32" s="8" cm="1">
        <f t="array" ref="I32">IFERROR(INDEX(Production_est!$E$4:$E$339,H32+G32-1),"-")</f>
        <v>0</v>
      </c>
      <c r="J32" s="42">
        <f t="shared" si="0"/>
        <v>0</v>
      </c>
      <c r="K32" s="42">
        <f t="shared" ref="K32:AP32" si="39">J32*(1-$F$4)</f>
        <v>0</v>
      </c>
      <c r="L32" s="42">
        <f t="shared" si="39"/>
        <v>0</v>
      </c>
      <c r="M32" s="42">
        <f t="shared" si="39"/>
        <v>0</v>
      </c>
      <c r="N32" s="42">
        <f t="shared" si="39"/>
        <v>0</v>
      </c>
      <c r="O32" s="42">
        <f t="shared" si="39"/>
        <v>0</v>
      </c>
      <c r="P32" s="42">
        <f t="shared" si="39"/>
        <v>0</v>
      </c>
      <c r="Q32" s="42">
        <f t="shared" si="39"/>
        <v>0</v>
      </c>
      <c r="R32" s="42">
        <f t="shared" si="39"/>
        <v>0</v>
      </c>
      <c r="S32" s="42">
        <f t="shared" si="39"/>
        <v>0</v>
      </c>
      <c r="T32" s="42">
        <f t="shared" si="39"/>
        <v>0</v>
      </c>
      <c r="U32" s="42">
        <f t="shared" si="39"/>
        <v>0</v>
      </c>
      <c r="V32" s="42">
        <f t="shared" si="39"/>
        <v>0</v>
      </c>
      <c r="W32" s="42">
        <f t="shared" si="39"/>
        <v>0</v>
      </c>
      <c r="X32" s="42">
        <f t="shared" si="39"/>
        <v>0</v>
      </c>
      <c r="Y32" s="42">
        <f t="shared" si="39"/>
        <v>0</v>
      </c>
      <c r="Z32" s="42">
        <f t="shared" si="39"/>
        <v>0</v>
      </c>
      <c r="AA32" s="42">
        <f t="shared" si="39"/>
        <v>0</v>
      </c>
      <c r="AB32" s="42">
        <f t="shared" si="39"/>
        <v>0</v>
      </c>
      <c r="AC32" s="42">
        <f t="shared" si="39"/>
        <v>0</v>
      </c>
      <c r="AD32" s="42">
        <f t="shared" si="39"/>
        <v>0</v>
      </c>
      <c r="AE32" s="42">
        <f t="shared" si="39"/>
        <v>0</v>
      </c>
      <c r="AF32" s="42">
        <f t="shared" si="39"/>
        <v>0</v>
      </c>
      <c r="AG32" s="42">
        <f t="shared" si="39"/>
        <v>0</v>
      </c>
      <c r="AH32" s="42">
        <f t="shared" si="39"/>
        <v>0</v>
      </c>
      <c r="AI32" s="42">
        <f t="shared" si="39"/>
        <v>0</v>
      </c>
      <c r="AJ32" s="42">
        <f t="shared" si="39"/>
        <v>0</v>
      </c>
      <c r="AK32" s="42">
        <f t="shared" si="39"/>
        <v>0</v>
      </c>
      <c r="AL32" s="42">
        <f t="shared" si="39"/>
        <v>0</v>
      </c>
      <c r="AM32" s="42">
        <f t="shared" si="39"/>
        <v>0</v>
      </c>
      <c r="AN32" s="42">
        <f t="shared" si="39"/>
        <v>0</v>
      </c>
      <c r="AO32" s="42">
        <f t="shared" si="39"/>
        <v>0</v>
      </c>
      <c r="AP32" s="42">
        <f t="shared" si="39"/>
        <v>0</v>
      </c>
      <c r="AQ32" s="42">
        <f t="shared" ref="AQ32:BJ32" si="40">AP32*(1-$F$4)</f>
        <v>0</v>
      </c>
      <c r="AR32" s="42">
        <f t="shared" si="40"/>
        <v>0</v>
      </c>
      <c r="AS32" s="42">
        <f t="shared" si="40"/>
        <v>0</v>
      </c>
      <c r="AT32" s="42">
        <f t="shared" si="40"/>
        <v>0</v>
      </c>
      <c r="AU32" s="42">
        <f t="shared" si="40"/>
        <v>0</v>
      </c>
      <c r="AV32" s="42">
        <f t="shared" si="40"/>
        <v>0</v>
      </c>
      <c r="AW32" s="42">
        <f t="shared" si="40"/>
        <v>0</v>
      </c>
      <c r="AX32" s="42">
        <f t="shared" si="40"/>
        <v>0</v>
      </c>
      <c r="AY32" s="42">
        <f t="shared" si="40"/>
        <v>0</v>
      </c>
      <c r="AZ32" s="42">
        <f t="shared" si="40"/>
        <v>0</v>
      </c>
      <c r="BA32" s="42">
        <f t="shared" si="40"/>
        <v>0</v>
      </c>
      <c r="BB32" s="42">
        <f t="shared" si="40"/>
        <v>0</v>
      </c>
      <c r="BC32" s="42">
        <f t="shared" si="40"/>
        <v>0</v>
      </c>
      <c r="BD32" s="42">
        <f t="shared" si="40"/>
        <v>0</v>
      </c>
      <c r="BE32" s="42">
        <f t="shared" si="40"/>
        <v>0</v>
      </c>
      <c r="BF32" s="42">
        <f t="shared" si="40"/>
        <v>0</v>
      </c>
      <c r="BG32" s="42">
        <f t="shared" si="40"/>
        <v>0</v>
      </c>
      <c r="BH32" s="42">
        <f t="shared" si="40"/>
        <v>0</v>
      </c>
      <c r="BI32" s="42">
        <f t="shared" si="40"/>
        <v>0</v>
      </c>
      <c r="BJ32" s="42">
        <f t="shared" si="40"/>
        <v>0</v>
      </c>
      <c r="BK32" t="str">
        <f t="shared" si="3"/>
        <v>17_SIN</v>
      </c>
      <c r="BL32" t="str">
        <f t="shared" si="4"/>
        <v>d_ind_cem_8_1_natural_gas</v>
      </c>
      <c r="BO32" s="8">
        <f t="shared" si="5"/>
        <v>0</v>
      </c>
      <c r="BP32" s="8">
        <f t="shared" si="6"/>
        <v>0</v>
      </c>
      <c r="BQ32" s="8" cm="1">
        <f t="array" ref="BQ32">K32*INDEX(prod_est,$G32+$H32-1,MATCH(BQ$14,$BP$14:$DP$14,0))</f>
        <v>0</v>
      </c>
      <c r="BR32" s="8" cm="1">
        <f t="array" ref="BR32">L32*INDEX(prod_est,$G32+$H32-1,MATCH(BR$14,$BP$14:$DP$14,0))</f>
        <v>0</v>
      </c>
      <c r="BS32" s="8" cm="1">
        <f t="array" ref="BS32">M32*INDEX(prod_est,$G32+$H32-1,MATCH(BS$14,$BP$14:$DP$14,0))</f>
        <v>0</v>
      </c>
      <c r="BT32" s="8" cm="1">
        <f t="array" ref="BT32">N32*INDEX(prod_est,$G32+$H32-1,MATCH(BT$14,$BP$14:$DP$14,0))</f>
        <v>0</v>
      </c>
      <c r="BU32" s="8" cm="1">
        <f t="array" ref="BU32">O32*INDEX(prod_est,$G32+$H32-1,MATCH(BU$14,$BP$14:$DP$14,0))</f>
        <v>0</v>
      </c>
      <c r="BV32" s="8" cm="1">
        <f t="array" ref="BV32">P32*INDEX(prod_est,$G32+$H32-1,MATCH(BV$14,$BP$14:$DP$14,0))</f>
        <v>0</v>
      </c>
      <c r="BW32" s="8" cm="1">
        <f t="array" ref="BW32">Q32*INDEX(prod_est,$G32+$H32-1,MATCH(BW$14,$BP$14:$DP$14,0))</f>
        <v>0</v>
      </c>
      <c r="BX32" s="8" cm="1">
        <f t="array" ref="BX32">R32*INDEX(prod_est,$G32+$H32-1,MATCH(BX$14,$BP$14:$DP$14,0))</f>
        <v>0</v>
      </c>
      <c r="BY32" s="8" cm="1">
        <f t="array" ref="BY32">S32*INDEX(prod_est,$G32+$H32-1,MATCH(BY$14,$BP$14:$DP$14,0))</f>
        <v>0</v>
      </c>
      <c r="BZ32" s="8" cm="1">
        <f t="array" ref="BZ32">T32*INDEX(prod_est,$G32+$H32-1,MATCH(BZ$14,$BP$14:$DP$14,0))</f>
        <v>0</v>
      </c>
      <c r="CA32" s="8" cm="1">
        <f t="array" ref="CA32">U32*INDEX(prod_est,$G32+$H32-1,MATCH(CA$14,$BP$14:$DP$14,0))</f>
        <v>0</v>
      </c>
      <c r="CB32" s="8" cm="1">
        <f t="array" ref="CB32">V32*INDEX(prod_est,$G32+$H32-1,MATCH(CB$14,$BP$14:$DP$14,0))</f>
        <v>0</v>
      </c>
      <c r="CC32" s="8" cm="1">
        <f t="array" ref="CC32">W32*INDEX(prod_est,$G32+$H32-1,MATCH(CC$14,$BP$14:$DP$14,0))</f>
        <v>0</v>
      </c>
      <c r="CD32" s="8" cm="1">
        <f t="array" ref="CD32">X32*INDEX(prod_est,$G32+$H32-1,MATCH(CD$14,$BP$14:$DP$14,0))</f>
        <v>0</v>
      </c>
      <c r="CE32" s="8" cm="1">
        <f t="array" ref="CE32">Y32*INDEX(prod_est,$G32+$H32-1,MATCH(CE$14,$BP$14:$DP$14,0))</f>
        <v>0</v>
      </c>
      <c r="CF32" s="8" cm="1">
        <f t="array" ref="CF32">Z32*INDEX(prod_est,$G32+$H32-1,MATCH(CF$14,$BP$14:$DP$14,0))</f>
        <v>0</v>
      </c>
      <c r="CG32" s="8" cm="1">
        <f t="array" ref="CG32">AA32*INDEX(prod_est,$G32+$H32-1,MATCH(CG$14,$BP$14:$DP$14,0))</f>
        <v>0</v>
      </c>
      <c r="CH32" s="8" cm="1">
        <f t="array" ref="CH32">AB32*INDEX(prod_est,$G32+$H32-1,MATCH(CH$14,$BP$14:$DP$14,0))</f>
        <v>0</v>
      </c>
      <c r="CI32" s="8" cm="1">
        <f t="array" ref="CI32">AC32*INDEX(prod_est,$G32+$H32-1,MATCH(CI$14,$BP$14:$DP$14,0))</f>
        <v>0</v>
      </c>
      <c r="CJ32" s="8" cm="1">
        <f t="array" ref="CJ32">AD32*INDEX(prod_est,$G32+$H32-1,MATCH(CJ$14,$BP$14:$DP$14,0))</f>
        <v>0</v>
      </c>
      <c r="CK32" s="8" cm="1">
        <f t="array" ref="CK32">AE32*INDEX(prod_est,$G32+$H32-1,MATCH(CK$14,$BP$14:$DP$14,0))</f>
        <v>0</v>
      </c>
      <c r="CL32" s="8" cm="1">
        <f t="array" ref="CL32">AF32*INDEX(prod_est,$G32+$H32-1,MATCH(CL$14,$BP$14:$DP$14,0))</f>
        <v>0</v>
      </c>
      <c r="CM32" s="8" cm="1">
        <f t="array" ref="CM32">AG32*INDEX(prod_est,$G32+$H32-1,MATCH(CM$14,$BP$14:$DP$14,0))</f>
        <v>0</v>
      </c>
      <c r="CN32" s="8" cm="1">
        <f t="array" ref="CN32">AH32*INDEX(prod_est,$G32+$H32-1,MATCH(CN$14,$BP$14:$DP$14,0))</f>
        <v>0</v>
      </c>
      <c r="CO32" s="8" cm="1">
        <f t="array" ref="CO32">AI32*INDEX(prod_est,$G32+$H32-1,MATCH(CO$14,$BP$14:$DP$14,0))</f>
        <v>0</v>
      </c>
      <c r="CP32" s="8" cm="1">
        <f t="array" ref="CP32">AJ32*INDEX(prod_est,$G32+$H32-1,MATCH(CP$14,$BP$14:$DP$14,0))</f>
        <v>0</v>
      </c>
      <c r="CQ32" s="8" cm="1">
        <f t="array" ref="CQ32">AK32*INDEX(prod_est,$G32+$H32-1,MATCH(CQ$14,$BP$14:$DP$14,0))</f>
        <v>0</v>
      </c>
      <c r="CR32" s="8" cm="1">
        <f t="array" ref="CR32">AL32*INDEX(prod_est,$G32+$H32-1,MATCH(CR$14,$BP$14:$DP$14,0))</f>
        <v>0</v>
      </c>
      <c r="CS32" s="8" cm="1">
        <f t="array" ref="CS32">AM32*INDEX(prod_est,$G32+$H32-1,MATCH(CS$14,$BP$14:$DP$14,0))</f>
        <v>0</v>
      </c>
      <c r="CT32" s="8" cm="1">
        <f t="array" ref="CT32">AN32*INDEX(prod_est,$G32+$H32-1,MATCH(CT$14,$BP$14:$DP$14,0))</f>
        <v>0</v>
      </c>
      <c r="CU32" s="8" cm="1">
        <f t="array" ref="CU32">AO32*INDEX(prod_est,$G32+$H32-1,MATCH(CU$14,$BP$14:$DP$14,0))</f>
        <v>0</v>
      </c>
      <c r="CV32" s="8" cm="1">
        <f t="array" ref="CV32">AP32*INDEX(prod_est,$G32+$H32-1,MATCH(CV$14,$BP$14:$DP$14,0))</f>
        <v>0</v>
      </c>
      <c r="CW32" cm="1">
        <f t="array" ref="CW32">AQ32*INDEX(prod_est,$G32+$H32-1,MATCH(CW$14,$BP$14:$DP$14,0))</f>
        <v>0</v>
      </c>
      <c r="CX32" cm="1">
        <f t="array" ref="CX32">AR32*INDEX(prod_est,$G32+$H32-1,MATCH(CX$14,$BP$14:$DP$14,0))</f>
        <v>0</v>
      </c>
      <c r="CY32" cm="1">
        <f t="array" ref="CY32">AS32*INDEX(prod_est,$G32+$H32-1,MATCH(CY$14,$BP$14:$DP$14,0))</f>
        <v>0</v>
      </c>
      <c r="CZ32" cm="1">
        <f t="array" ref="CZ32">AT32*INDEX(prod_est,$G32+$H32-1,MATCH(CZ$14,$BP$14:$DP$14,0))</f>
        <v>0</v>
      </c>
      <c r="DA32" cm="1">
        <f t="array" ref="DA32">AU32*INDEX(prod_est,$G32+$H32-1,MATCH(DA$14,$BP$14:$DP$14,0))</f>
        <v>0</v>
      </c>
      <c r="DB32" cm="1">
        <f t="array" ref="DB32">AV32*INDEX(prod_est,$G32+$H32-1,MATCH(DB$14,$BP$14:$DP$14,0))</f>
        <v>0</v>
      </c>
      <c r="DC32" cm="1">
        <f t="array" ref="DC32">AW32*INDEX(prod_est,$G32+$H32-1,MATCH(DC$14,$BP$14:$DP$14,0))</f>
        <v>0</v>
      </c>
      <c r="DD32" cm="1">
        <f t="array" ref="DD32">AX32*INDEX(prod_est,$G32+$H32-1,MATCH(DD$14,$BP$14:$DP$14,0))</f>
        <v>0</v>
      </c>
      <c r="DE32" cm="1">
        <f t="array" ref="DE32">AY32*INDEX(prod_est,$G32+$H32-1,MATCH(DE$14,$BP$14:$DP$14,0))</f>
        <v>0</v>
      </c>
      <c r="DF32" cm="1">
        <f t="array" ref="DF32">AZ32*INDEX(prod_est,$G32+$H32-1,MATCH(DF$14,$BP$14:$DP$14,0))</f>
        <v>0</v>
      </c>
      <c r="DG32" cm="1">
        <f t="array" ref="DG32">BA32*INDEX(prod_est,$G32+$H32-1,MATCH(DG$14,$BP$14:$DP$14,0))</f>
        <v>0</v>
      </c>
      <c r="DH32" cm="1">
        <f t="array" ref="DH32">BB32*INDEX(prod_est,$G32+$H32-1,MATCH(DH$14,$BP$14:$DP$14,0))</f>
        <v>0</v>
      </c>
      <c r="DI32" cm="1">
        <f t="array" ref="DI32">BC32*INDEX(prod_est,$G32+$H32-1,MATCH(DI$14,$BP$14:$DP$14,0))</f>
        <v>0</v>
      </c>
      <c r="DJ32" cm="1">
        <f t="array" ref="DJ32">BD32*INDEX(prod_est,$G32+$H32-1,MATCH(DJ$14,$BP$14:$DP$14,0))</f>
        <v>0</v>
      </c>
      <c r="DK32" cm="1">
        <f t="array" ref="DK32">BE32*INDEX(prod_est,$G32+$H32-1,MATCH(DK$14,$BP$14:$DP$14,0))</f>
        <v>0</v>
      </c>
      <c r="DL32" cm="1">
        <f t="array" ref="DL32">BF32*INDEX(prod_est,$G32+$H32-1,MATCH(DL$14,$BP$14:$DP$14,0))</f>
        <v>0</v>
      </c>
      <c r="DM32" cm="1">
        <f t="array" ref="DM32">BG32*INDEX(prod_est,$G32+$H32-1,MATCH(DM$14,$BP$14:$DP$14,0))</f>
        <v>0</v>
      </c>
      <c r="DN32" cm="1">
        <f t="array" ref="DN32">BH32*INDEX(prod_est,$G32+$H32-1,MATCH(DN$14,$BP$14:$DP$14,0))</f>
        <v>0</v>
      </c>
      <c r="DO32" cm="1">
        <f t="array" ref="DO32">BI32*INDEX(prod_est,$G32+$H32-1,MATCH(DO$14,$BP$14:$DP$14,0))</f>
        <v>0</v>
      </c>
      <c r="DP32" cm="1">
        <f t="array" ref="DP32">BJ32*INDEX(prod_est,$G32+$H32-1,MATCH(DP$14,$BP$14:$DP$14,0))</f>
        <v>0</v>
      </c>
    </row>
    <row r="33" spans="1:120" x14ac:dyDescent="0.25">
      <c r="A33" t="s">
        <v>53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257</v>
      </c>
      <c r="H33">
        <f>IFERROR(MATCH(D33,Production_est!$D$4:$D$339,0),"-")</f>
        <v>6</v>
      </c>
      <c r="I33" s="8" cm="1">
        <f t="array" ref="I33">IFERROR(INDEX(Production_est!$E$4:$E$339,H33+G33-1),"-")</f>
        <v>0</v>
      </c>
      <c r="J33" s="42">
        <f t="shared" si="0"/>
        <v>0</v>
      </c>
      <c r="K33" s="42">
        <f t="shared" ref="K33:AP33" si="41">J33*(1-$F$4)</f>
        <v>0</v>
      </c>
      <c r="L33" s="42">
        <f t="shared" si="41"/>
        <v>0</v>
      </c>
      <c r="M33" s="42">
        <f t="shared" si="41"/>
        <v>0</v>
      </c>
      <c r="N33" s="42">
        <f t="shared" si="41"/>
        <v>0</v>
      </c>
      <c r="O33" s="42">
        <f t="shared" si="41"/>
        <v>0</v>
      </c>
      <c r="P33" s="42">
        <f t="shared" si="41"/>
        <v>0</v>
      </c>
      <c r="Q33" s="42">
        <f t="shared" si="41"/>
        <v>0</v>
      </c>
      <c r="R33" s="42">
        <f t="shared" si="41"/>
        <v>0</v>
      </c>
      <c r="S33" s="42">
        <f t="shared" si="41"/>
        <v>0</v>
      </c>
      <c r="T33" s="42">
        <f t="shared" si="41"/>
        <v>0</v>
      </c>
      <c r="U33" s="42">
        <f t="shared" si="41"/>
        <v>0</v>
      </c>
      <c r="V33" s="42">
        <f t="shared" si="41"/>
        <v>0</v>
      </c>
      <c r="W33" s="42">
        <f t="shared" si="41"/>
        <v>0</v>
      </c>
      <c r="X33" s="42">
        <f t="shared" si="41"/>
        <v>0</v>
      </c>
      <c r="Y33" s="42">
        <f t="shared" si="41"/>
        <v>0</v>
      </c>
      <c r="Z33" s="42">
        <f t="shared" si="41"/>
        <v>0</v>
      </c>
      <c r="AA33" s="42">
        <f t="shared" si="41"/>
        <v>0</v>
      </c>
      <c r="AB33" s="42">
        <f t="shared" si="41"/>
        <v>0</v>
      </c>
      <c r="AC33" s="42">
        <f t="shared" si="41"/>
        <v>0</v>
      </c>
      <c r="AD33" s="42">
        <f t="shared" si="41"/>
        <v>0</v>
      </c>
      <c r="AE33" s="42">
        <f t="shared" si="41"/>
        <v>0</v>
      </c>
      <c r="AF33" s="42">
        <f t="shared" si="41"/>
        <v>0</v>
      </c>
      <c r="AG33" s="42">
        <f t="shared" si="41"/>
        <v>0</v>
      </c>
      <c r="AH33" s="42">
        <f t="shared" si="41"/>
        <v>0</v>
      </c>
      <c r="AI33" s="42">
        <f t="shared" si="41"/>
        <v>0</v>
      </c>
      <c r="AJ33" s="42">
        <f t="shared" si="41"/>
        <v>0</v>
      </c>
      <c r="AK33" s="42">
        <f t="shared" si="41"/>
        <v>0</v>
      </c>
      <c r="AL33" s="42">
        <f t="shared" si="41"/>
        <v>0</v>
      </c>
      <c r="AM33" s="42">
        <f t="shared" si="41"/>
        <v>0</v>
      </c>
      <c r="AN33" s="42">
        <f t="shared" si="41"/>
        <v>0</v>
      </c>
      <c r="AO33" s="42">
        <f t="shared" si="41"/>
        <v>0</v>
      </c>
      <c r="AP33" s="42">
        <f t="shared" si="41"/>
        <v>0</v>
      </c>
      <c r="AQ33" s="42">
        <f t="shared" ref="AQ33:BJ33" si="42">AP33*(1-$F$4)</f>
        <v>0</v>
      </c>
      <c r="AR33" s="42">
        <f t="shared" si="42"/>
        <v>0</v>
      </c>
      <c r="AS33" s="42">
        <f t="shared" si="42"/>
        <v>0</v>
      </c>
      <c r="AT33" s="42">
        <f t="shared" si="42"/>
        <v>0</v>
      </c>
      <c r="AU33" s="42">
        <f t="shared" si="42"/>
        <v>0</v>
      </c>
      <c r="AV33" s="42">
        <f t="shared" si="42"/>
        <v>0</v>
      </c>
      <c r="AW33" s="42">
        <f t="shared" si="42"/>
        <v>0</v>
      </c>
      <c r="AX33" s="42">
        <f t="shared" si="42"/>
        <v>0</v>
      </c>
      <c r="AY33" s="42">
        <f t="shared" si="42"/>
        <v>0</v>
      </c>
      <c r="AZ33" s="42">
        <f t="shared" si="42"/>
        <v>0</v>
      </c>
      <c r="BA33" s="42">
        <f t="shared" si="42"/>
        <v>0</v>
      </c>
      <c r="BB33" s="42">
        <f t="shared" si="42"/>
        <v>0</v>
      </c>
      <c r="BC33" s="42">
        <f t="shared" si="42"/>
        <v>0</v>
      </c>
      <c r="BD33" s="42">
        <f t="shared" si="42"/>
        <v>0</v>
      </c>
      <c r="BE33" s="42">
        <f t="shared" si="42"/>
        <v>0</v>
      </c>
      <c r="BF33" s="42">
        <f t="shared" si="42"/>
        <v>0</v>
      </c>
      <c r="BG33" s="42">
        <f t="shared" si="42"/>
        <v>0</v>
      </c>
      <c r="BH33" s="42">
        <f t="shared" si="42"/>
        <v>0</v>
      </c>
      <c r="BI33" s="42">
        <f t="shared" si="42"/>
        <v>0</v>
      </c>
      <c r="BJ33" s="42">
        <f t="shared" si="42"/>
        <v>0</v>
      </c>
      <c r="BK33" t="str">
        <f t="shared" si="3"/>
        <v>17_SIN</v>
      </c>
      <c r="BL33" t="str">
        <f t="shared" si="4"/>
        <v>d_ind_cem_15_1_fwood_wwaste</v>
      </c>
      <c r="BO33" s="8">
        <f t="shared" si="5"/>
        <v>0</v>
      </c>
      <c r="BP33" s="8">
        <f t="shared" si="6"/>
        <v>0</v>
      </c>
      <c r="BQ33" s="8" cm="1">
        <f t="array" ref="BQ33">K33*INDEX(prod_est,$G33+$H33-1,MATCH(BQ$14,$BP$14:$DP$14,0))</f>
        <v>0</v>
      </c>
      <c r="BR33" s="8" cm="1">
        <f t="array" ref="BR33">L33*INDEX(prod_est,$G33+$H33-1,MATCH(BR$14,$BP$14:$DP$14,0))</f>
        <v>0</v>
      </c>
      <c r="BS33" s="8" cm="1">
        <f t="array" ref="BS33">M33*INDEX(prod_est,$G33+$H33-1,MATCH(BS$14,$BP$14:$DP$14,0))</f>
        <v>0</v>
      </c>
      <c r="BT33" s="8" cm="1">
        <f t="array" ref="BT33">N33*INDEX(prod_est,$G33+$H33-1,MATCH(BT$14,$BP$14:$DP$14,0))</f>
        <v>0</v>
      </c>
      <c r="BU33" s="8" cm="1">
        <f t="array" ref="BU33">O33*INDEX(prod_est,$G33+$H33-1,MATCH(BU$14,$BP$14:$DP$14,0))</f>
        <v>0</v>
      </c>
      <c r="BV33" s="8" cm="1">
        <f t="array" ref="BV33">P33*INDEX(prod_est,$G33+$H33-1,MATCH(BV$14,$BP$14:$DP$14,0))</f>
        <v>0</v>
      </c>
      <c r="BW33" s="8" cm="1">
        <f t="array" ref="BW33">Q33*INDEX(prod_est,$G33+$H33-1,MATCH(BW$14,$BP$14:$DP$14,0))</f>
        <v>0</v>
      </c>
      <c r="BX33" s="8" cm="1">
        <f t="array" ref="BX33">R33*INDEX(prod_est,$G33+$H33-1,MATCH(BX$14,$BP$14:$DP$14,0))</f>
        <v>0</v>
      </c>
      <c r="BY33" s="8" cm="1">
        <f t="array" ref="BY33">S33*INDEX(prod_est,$G33+$H33-1,MATCH(BY$14,$BP$14:$DP$14,0))</f>
        <v>0</v>
      </c>
      <c r="BZ33" s="8" cm="1">
        <f t="array" ref="BZ33">T33*INDEX(prod_est,$G33+$H33-1,MATCH(BZ$14,$BP$14:$DP$14,0))</f>
        <v>0</v>
      </c>
      <c r="CA33" s="8" cm="1">
        <f t="array" ref="CA33">U33*INDEX(prod_est,$G33+$H33-1,MATCH(CA$14,$BP$14:$DP$14,0))</f>
        <v>0</v>
      </c>
      <c r="CB33" s="8" cm="1">
        <f t="array" ref="CB33">V33*INDEX(prod_est,$G33+$H33-1,MATCH(CB$14,$BP$14:$DP$14,0))</f>
        <v>0</v>
      </c>
      <c r="CC33" s="8" cm="1">
        <f t="array" ref="CC33">W33*INDEX(prod_est,$G33+$H33-1,MATCH(CC$14,$BP$14:$DP$14,0))</f>
        <v>0</v>
      </c>
      <c r="CD33" s="8" cm="1">
        <f t="array" ref="CD33">X33*INDEX(prod_est,$G33+$H33-1,MATCH(CD$14,$BP$14:$DP$14,0))</f>
        <v>0</v>
      </c>
      <c r="CE33" s="8" cm="1">
        <f t="array" ref="CE33">Y33*INDEX(prod_est,$G33+$H33-1,MATCH(CE$14,$BP$14:$DP$14,0))</f>
        <v>0</v>
      </c>
      <c r="CF33" s="8" cm="1">
        <f t="array" ref="CF33">Z33*INDEX(prod_est,$G33+$H33-1,MATCH(CF$14,$BP$14:$DP$14,0))</f>
        <v>0</v>
      </c>
      <c r="CG33" s="8" cm="1">
        <f t="array" ref="CG33">AA33*INDEX(prod_est,$G33+$H33-1,MATCH(CG$14,$BP$14:$DP$14,0))</f>
        <v>0</v>
      </c>
      <c r="CH33" s="8" cm="1">
        <f t="array" ref="CH33">AB33*INDEX(prod_est,$G33+$H33-1,MATCH(CH$14,$BP$14:$DP$14,0))</f>
        <v>0</v>
      </c>
      <c r="CI33" s="8" cm="1">
        <f t="array" ref="CI33">AC33*INDEX(prod_est,$G33+$H33-1,MATCH(CI$14,$BP$14:$DP$14,0))</f>
        <v>0</v>
      </c>
      <c r="CJ33" s="8" cm="1">
        <f t="array" ref="CJ33">AD33*INDEX(prod_est,$G33+$H33-1,MATCH(CJ$14,$BP$14:$DP$14,0))</f>
        <v>0</v>
      </c>
      <c r="CK33" s="8" cm="1">
        <f t="array" ref="CK33">AE33*INDEX(prod_est,$G33+$H33-1,MATCH(CK$14,$BP$14:$DP$14,0))</f>
        <v>0</v>
      </c>
      <c r="CL33" s="8" cm="1">
        <f t="array" ref="CL33">AF33*INDEX(prod_est,$G33+$H33-1,MATCH(CL$14,$BP$14:$DP$14,0))</f>
        <v>0</v>
      </c>
      <c r="CM33" s="8" cm="1">
        <f t="array" ref="CM33">AG33*INDEX(prod_est,$G33+$H33-1,MATCH(CM$14,$BP$14:$DP$14,0))</f>
        <v>0</v>
      </c>
      <c r="CN33" s="8" cm="1">
        <f t="array" ref="CN33">AH33*INDEX(prod_est,$G33+$H33-1,MATCH(CN$14,$BP$14:$DP$14,0))</f>
        <v>0</v>
      </c>
      <c r="CO33" s="8" cm="1">
        <f t="array" ref="CO33">AI33*INDEX(prod_est,$G33+$H33-1,MATCH(CO$14,$BP$14:$DP$14,0))</f>
        <v>0</v>
      </c>
      <c r="CP33" s="8" cm="1">
        <f t="array" ref="CP33">AJ33*INDEX(prod_est,$G33+$H33-1,MATCH(CP$14,$BP$14:$DP$14,0))</f>
        <v>0</v>
      </c>
      <c r="CQ33" s="8" cm="1">
        <f t="array" ref="CQ33">AK33*INDEX(prod_est,$G33+$H33-1,MATCH(CQ$14,$BP$14:$DP$14,0))</f>
        <v>0</v>
      </c>
      <c r="CR33" s="8" cm="1">
        <f t="array" ref="CR33">AL33*INDEX(prod_est,$G33+$H33-1,MATCH(CR$14,$BP$14:$DP$14,0))</f>
        <v>0</v>
      </c>
      <c r="CS33" s="8" cm="1">
        <f t="array" ref="CS33">AM33*INDEX(prod_est,$G33+$H33-1,MATCH(CS$14,$BP$14:$DP$14,0))</f>
        <v>0</v>
      </c>
      <c r="CT33" s="8" cm="1">
        <f t="array" ref="CT33">AN33*INDEX(prod_est,$G33+$H33-1,MATCH(CT$14,$BP$14:$DP$14,0))</f>
        <v>0</v>
      </c>
      <c r="CU33" s="8" cm="1">
        <f t="array" ref="CU33">AO33*INDEX(prod_est,$G33+$H33-1,MATCH(CU$14,$BP$14:$DP$14,0))</f>
        <v>0</v>
      </c>
      <c r="CV33" s="8" cm="1">
        <f t="array" ref="CV33">AP33*INDEX(prod_est,$G33+$H33-1,MATCH(CV$14,$BP$14:$DP$14,0))</f>
        <v>0</v>
      </c>
      <c r="CW33" cm="1">
        <f t="array" ref="CW33">AQ33*INDEX(prod_est,$G33+$H33-1,MATCH(CW$14,$BP$14:$DP$14,0))</f>
        <v>0</v>
      </c>
      <c r="CX33" cm="1">
        <f t="array" ref="CX33">AR33*INDEX(prod_est,$G33+$H33-1,MATCH(CX$14,$BP$14:$DP$14,0))</f>
        <v>0</v>
      </c>
      <c r="CY33" cm="1">
        <f t="array" ref="CY33">AS33*INDEX(prod_est,$G33+$H33-1,MATCH(CY$14,$BP$14:$DP$14,0))</f>
        <v>0</v>
      </c>
      <c r="CZ33" cm="1">
        <f t="array" ref="CZ33">AT33*INDEX(prod_est,$G33+$H33-1,MATCH(CZ$14,$BP$14:$DP$14,0))</f>
        <v>0</v>
      </c>
      <c r="DA33" cm="1">
        <f t="array" ref="DA33">AU33*INDEX(prod_est,$G33+$H33-1,MATCH(DA$14,$BP$14:$DP$14,0))</f>
        <v>0</v>
      </c>
      <c r="DB33" cm="1">
        <f t="array" ref="DB33">AV33*INDEX(prod_est,$G33+$H33-1,MATCH(DB$14,$BP$14:$DP$14,0))</f>
        <v>0</v>
      </c>
      <c r="DC33" cm="1">
        <f t="array" ref="DC33">AW33*INDEX(prod_est,$G33+$H33-1,MATCH(DC$14,$BP$14:$DP$14,0))</f>
        <v>0</v>
      </c>
      <c r="DD33" cm="1">
        <f t="array" ref="DD33">AX33*INDEX(prod_est,$G33+$H33-1,MATCH(DD$14,$BP$14:$DP$14,0))</f>
        <v>0</v>
      </c>
      <c r="DE33" cm="1">
        <f t="array" ref="DE33">AY33*INDEX(prod_est,$G33+$H33-1,MATCH(DE$14,$BP$14:$DP$14,0))</f>
        <v>0</v>
      </c>
      <c r="DF33" cm="1">
        <f t="array" ref="DF33">AZ33*INDEX(prod_est,$G33+$H33-1,MATCH(DF$14,$BP$14:$DP$14,0))</f>
        <v>0</v>
      </c>
      <c r="DG33" cm="1">
        <f t="array" ref="DG33">BA33*INDEX(prod_est,$G33+$H33-1,MATCH(DG$14,$BP$14:$DP$14,0))</f>
        <v>0</v>
      </c>
      <c r="DH33" cm="1">
        <f t="array" ref="DH33">BB33*INDEX(prod_est,$G33+$H33-1,MATCH(DH$14,$BP$14:$DP$14,0))</f>
        <v>0</v>
      </c>
      <c r="DI33" cm="1">
        <f t="array" ref="DI33">BC33*INDEX(prod_est,$G33+$H33-1,MATCH(DI$14,$BP$14:$DP$14,0))</f>
        <v>0</v>
      </c>
      <c r="DJ33" cm="1">
        <f t="array" ref="DJ33">BD33*INDEX(prod_est,$G33+$H33-1,MATCH(DJ$14,$BP$14:$DP$14,0))</f>
        <v>0</v>
      </c>
      <c r="DK33" cm="1">
        <f t="array" ref="DK33">BE33*INDEX(prod_est,$G33+$H33-1,MATCH(DK$14,$BP$14:$DP$14,0))</f>
        <v>0</v>
      </c>
      <c r="DL33" cm="1">
        <f t="array" ref="DL33">BF33*INDEX(prod_est,$G33+$H33-1,MATCH(DL$14,$BP$14:$DP$14,0))</f>
        <v>0</v>
      </c>
      <c r="DM33" cm="1">
        <f t="array" ref="DM33">BG33*INDEX(prod_est,$G33+$H33-1,MATCH(DM$14,$BP$14:$DP$14,0))</f>
        <v>0</v>
      </c>
      <c r="DN33" cm="1">
        <f t="array" ref="DN33">BH33*INDEX(prod_est,$G33+$H33-1,MATCH(DN$14,$BP$14:$DP$14,0))</f>
        <v>0</v>
      </c>
      <c r="DO33" cm="1">
        <f t="array" ref="DO33">BI33*INDEX(prod_est,$G33+$H33-1,MATCH(DO$14,$BP$14:$DP$14,0))</f>
        <v>0</v>
      </c>
      <c r="DP33" cm="1">
        <f t="array" ref="DP33">BJ33*INDEX(prod_est,$G33+$H33-1,MATCH(DP$14,$BP$14:$DP$14,0))</f>
        <v>0</v>
      </c>
    </row>
    <row r="34" spans="1:120" x14ac:dyDescent="0.25">
      <c r="A34" t="s">
        <v>53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257</v>
      </c>
      <c r="H34">
        <f>IFERROR(MATCH(D34,Production_est!$D$4:$D$339,0),"-")</f>
        <v>6</v>
      </c>
      <c r="I34" s="8" cm="1">
        <f t="array" ref="I34">IFERROR(INDEX(Production_est!$E$4:$E$339,H34+G34-1),"-")</f>
        <v>0</v>
      </c>
      <c r="J34" s="42">
        <f t="shared" si="0"/>
        <v>0</v>
      </c>
      <c r="K34" s="42">
        <f t="shared" ref="K34:AP34" si="43">J34*(1-$F$4)</f>
        <v>0</v>
      </c>
      <c r="L34" s="42">
        <f t="shared" si="43"/>
        <v>0</v>
      </c>
      <c r="M34" s="42">
        <f t="shared" si="43"/>
        <v>0</v>
      </c>
      <c r="N34" s="42">
        <f t="shared" si="43"/>
        <v>0</v>
      </c>
      <c r="O34" s="42">
        <f t="shared" si="43"/>
        <v>0</v>
      </c>
      <c r="P34" s="42">
        <f t="shared" si="43"/>
        <v>0</v>
      </c>
      <c r="Q34" s="42">
        <f t="shared" si="43"/>
        <v>0</v>
      </c>
      <c r="R34" s="42">
        <f t="shared" si="43"/>
        <v>0</v>
      </c>
      <c r="S34" s="42">
        <f t="shared" si="43"/>
        <v>0</v>
      </c>
      <c r="T34" s="42">
        <f t="shared" si="43"/>
        <v>0</v>
      </c>
      <c r="U34" s="42">
        <f t="shared" si="43"/>
        <v>0</v>
      </c>
      <c r="V34" s="42">
        <f t="shared" si="43"/>
        <v>0</v>
      </c>
      <c r="W34" s="42">
        <f t="shared" si="43"/>
        <v>0</v>
      </c>
      <c r="X34" s="42">
        <f t="shared" si="43"/>
        <v>0</v>
      </c>
      <c r="Y34" s="42">
        <f t="shared" si="43"/>
        <v>0</v>
      </c>
      <c r="Z34" s="42">
        <f t="shared" si="43"/>
        <v>0</v>
      </c>
      <c r="AA34" s="42">
        <f t="shared" si="43"/>
        <v>0</v>
      </c>
      <c r="AB34" s="42">
        <f t="shared" si="43"/>
        <v>0</v>
      </c>
      <c r="AC34" s="42">
        <f t="shared" si="43"/>
        <v>0</v>
      </c>
      <c r="AD34" s="42">
        <f t="shared" si="43"/>
        <v>0</v>
      </c>
      <c r="AE34" s="42">
        <f t="shared" si="43"/>
        <v>0</v>
      </c>
      <c r="AF34" s="42">
        <f t="shared" si="43"/>
        <v>0</v>
      </c>
      <c r="AG34" s="42">
        <f t="shared" si="43"/>
        <v>0</v>
      </c>
      <c r="AH34" s="42">
        <f t="shared" si="43"/>
        <v>0</v>
      </c>
      <c r="AI34" s="42">
        <f t="shared" si="43"/>
        <v>0</v>
      </c>
      <c r="AJ34" s="42">
        <f t="shared" si="43"/>
        <v>0</v>
      </c>
      <c r="AK34" s="42">
        <f t="shared" si="43"/>
        <v>0</v>
      </c>
      <c r="AL34" s="42">
        <f t="shared" si="43"/>
        <v>0</v>
      </c>
      <c r="AM34" s="42">
        <f t="shared" si="43"/>
        <v>0</v>
      </c>
      <c r="AN34" s="42">
        <f t="shared" si="43"/>
        <v>0</v>
      </c>
      <c r="AO34" s="42">
        <f t="shared" si="43"/>
        <v>0</v>
      </c>
      <c r="AP34" s="42">
        <f t="shared" si="43"/>
        <v>0</v>
      </c>
      <c r="AQ34" s="42">
        <f t="shared" ref="AQ34:BJ34" si="44">AP34*(1-$F$4)</f>
        <v>0</v>
      </c>
      <c r="AR34" s="42">
        <f t="shared" si="44"/>
        <v>0</v>
      </c>
      <c r="AS34" s="42">
        <f t="shared" si="44"/>
        <v>0</v>
      </c>
      <c r="AT34" s="42">
        <f t="shared" si="44"/>
        <v>0</v>
      </c>
      <c r="AU34" s="42">
        <f t="shared" si="44"/>
        <v>0</v>
      </c>
      <c r="AV34" s="42">
        <f t="shared" si="44"/>
        <v>0</v>
      </c>
      <c r="AW34" s="42">
        <f t="shared" si="44"/>
        <v>0</v>
      </c>
      <c r="AX34" s="42">
        <f t="shared" si="44"/>
        <v>0</v>
      </c>
      <c r="AY34" s="42">
        <f t="shared" si="44"/>
        <v>0</v>
      </c>
      <c r="AZ34" s="42">
        <f t="shared" si="44"/>
        <v>0</v>
      </c>
      <c r="BA34" s="42">
        <f t="shared" si="44"/>
        <v>0</v>
      </c>
      <c r="BB34" s="42">
        <f t="shared" si="44"/>
        <v>0</v>
      </c>
      <c r="BC34" s="42">
        <f t="shared" si="44"/>
        <v>0</v>
      </c>
      <c r="BD34" s="42">
        <f t="shared" si="44"/>
        <v>0</v>
      </c>
      <c r="BE34" s="42">
        <f t="shared" si="44"/>
        <v>0</v>
      </c>
      <c r="BF34" s="42">
        <f t="shared" si="44"/>
        <v>0</v>
      </c>
      <c r="BG34" s="42">
        <f t="shared" si="44"/>
        <v>0</v>
      </c>
      <c r="BH34" s="42">
        <f t="shared" si="44"/>
        <v>0</v>
      </c>
      <c r="BI34" s="42">
        <f t="shared" si="44"/>
        <v>0</v>
      </c>
      <c r="BJ34" s="42">
        <f t="shared" si="44"/>
        <v>0</v>
      </c>
      <c r="BK34" t="str">
        <f t="shared" si="3"/>
        <v>17_SIN</v>
      </c>
      <c r="BL34" t="str">
        <f t="shared" si="4"/>
        <v>d_ind_cem_15_2_bagasse</v>
      </c>
      <c r="BO34" s="8">
        <f t="shared" si="5"/>
        <v>0</v>
      </c>
      <c r="BP34" s="8">
        <f t="shared" si="6"/>
        <v>0</v>
      </c>
      <c r="BQ34" s="8" cm="1">
        <f t="array" ref="BQ34">K34*INDEX(prod_est,$G34+$H34-1,MATCH(BQ$14,$BP$14:$DP$14,0))</f>
        <v>0</v>
      </c>
      <c r="BR34" s="8" cm="1">
        <f t="array" ref="BR34">L34*INDEX(prod_est,$G34+$H34-1,MATCH(BR$14,$BP$14:$DP$14,0))</f>
        <v>0</v>
      </c>
      <c r="BS34" s="8" cm="1">
        <f t="array" ref="BS34">M34*INDEX(prod_est,$G34+$H34-1,MATCH(BS$14,$BP$14:$DP$14,0))</f>
        <v>0</v>
      </c>
      <c r="BT34" s="8" cm="1">
        <f t="array" ref="BT34">N34*INDEX(prod_est,$G34+$H34-1,MATCH(BT$14,$BP$14:$DP$14,0))</f>
        <v>0</v>
      </c>
      <c r="BU34" s="8" cm="1">
        <f t="array" ref="BU34">O34*INDEX(prod_est,$G34+$H34-1,MATCH(BU$14,$BP$14:$DP$14,0))</f>
        <v>0</v>
      </c>
      <c r="BV34" s="8" cm="1">
        <f t="array" ref="BV34">P34*INDEX(prod_est,$G34+$H34-1,MATCH(BV$14,$BP$14:$DP$14,0))</f>
        <v>0</v>
      </c>
      <c r="BW34" s="8" cm="1">
        <f t="array" ref="BW34">Q34*INDEX(prod_est,$G34+$H34-1,MATCH(BW$14,$BP$14:$DP$14,0))</f>
        <v>0</v>
      </c>
      <c r="BX34" s="8" cm="1">
        <f t="array" ref="BX34">R34*INDEX(prod_est,$G34+$H34-1,MATCH(BX$14,$BP$14:$DP$14,0))</f>
        <v>0</v>
      </c>
      <c r="BY34" s="8" cm="1">
        <f t="array" ref="BY34">S34*INDEX(prod_est,$G34+$H34-1,MATCH(BY$14,$BP$14:$DP$14,0))</f>
        <v>0</v>
      </c>
      <c r="BZ34" s="8" cm="1">
        <f t="array" ref="BZ34">T34*INDEX(prod_est,$G34+$H34-1,MATCH(BZ$14,$BP$14:$DP$14,0))</f>
        <v>0</v>
      </c>
      <c r="CA34" s="8" cm="1">
        <f t="array" ref="CA34">U34*INDEX(prod_est,$G34+$H34-1,MATCH(CA$14,$BP$14:$DP$14,0))</f>
        <v>0</v>
      </c>
      <c r="CB34" s="8" cm="1">
        <f t="array" ref="CB34">V34*INDEX(prod_est,$G34+$H34-1,MATCH(CB$14,$BP$14:$DP$14,0))</f>
        <v>0</v>
      </c>
      <c r="CC34" s="8" cm="1">
        <f t="array" ref="CC34">W34*INDEX(prod_est,$G34+$H34-1,MATCH(CC$14,$BP$14:$DP$14,0))</f>
        <v>0</v>
      </c>
      <c r="CD34" s="8" cm="1">
        <f t="array" ref="CD34">X34*INDEX(prod_est,$G34+$H34-1,MATCH(CD$14,$BP$14:$DP$14,0))</f>
        <v>0</v>
      </c>
      <c r="CE34" s="8" cm="1">
        <f t="array" ref="CE34">Y34*INDEX(prod_est,$G34+$H34-1,MATCH(CE$14,$BP$14:$DP$14,0))</f>
        <v>0</v>
      </c>
      <c r="CF34" s="8" cm="1">
        <f t="array" ref="CF34">Z34*INDEX(prod_est,$G34+$H34-1,MATCH(CF$14,$BP$14:$DP$14,0))</f>
        <v>0</v>
      </c>
      <c r="CG34" s="8" cm="1">
        <f t="array" ref="CG34">AA34*INDEX(prod_est,$G34+$H34-1,MATCH(CG$14,$BP$14:$DP$14,0))</f>
        <v>0</v>
      </c>
      <c r="CH34" s="8" cm="1">
        <f t="array" ref="CH34">AB34*INDEX(prod_est,$G34+$H34-1,MATCH(CH$14,$BP$14:$DP$14,0))</f>
        <v>0</v>
      </c>
      <c r="CI34" s="8" cm="1">
        <f t="array" ref="CI34">AC34*INDEX(prod_est,$G34+$H34-1,MATCH(CI$14,$BP$14:$DP$14,0))</f>
        <v>0</v>
      </c>
      <c r="CJ34" s="8" cm="1">
        <f t="array" ref="CJ34">AD34*INDEX(prod_est,$G34+$H34-1,MATCH(CJ$14,$BP$14:$DP$14,0))</f>
        <v>0</v>
      </c>
      <c r="CK34" s="8" cm="1">
        <f t="array" ref="CK34">AE34*INDEX(prod_est,$G34+$H34-1,MATCH(CK$14,$BP$14:$DP$14,0))</f>
        <v>0</v>
      </c>
      <c r="CL34" s="8" cm="1">
        <f t="array" ref="CL34">AF34*INDEX(prod_est,$G34+$H34-1,MATCH(CL$14,$BP$14:$DP$14,0))</f>
        <v>0</v>
      </c>
      <c r="CM34" s="8" cm="1">
        <f t="array" ref="CM34">AG34*INDEX(prod_est,$G34+$H34-1,MATCH(CM$14,$BP$14:$DP$14,0))</f>
        <v>0</v>
      </c>
      <c r="CN34" s="8" cm="1">
        <f t="array" ref="CN34">AH34*INDEX(prod_est,$G34+$H34-1,MATCH(CN$14,$BP$14:$DP$14,0))</f>
        <v>0</v>
      </c>
      <c r="CO34" s="8" cm="1">
        <f t="array" ref="CO34">AI34*INDEX(prod_est,$G34+$H34-1,MATCH(CO$14,$BP$14:$DP$14,0))</f>
        <v>0</v>
      </c>
      <c r="CP34" s="8" cm="1">
        <f t="array" ref="CP34">AJ34*INDEX(prod_est,$G34+$H34-1,MATCH(CP$14,$BP$14:$DP$14,0))</f>
        <v>0</v>
      </c>
      <c r="CQ34" s="8" cm="1">
        <f t="array" ref="CQ34">AK34*INDEX(prod_est,$G34+$H34-1,MATCH(CQ$14,$BP$14:$DP$14,0))</f>
        <v>0</v>
      </c>
      <c r="CR34" s="8" cm="1">
        <f t="array" ref="CR34">AL34*INDEX(prod_est,$G34+$H34-1,MATCH(CR$14,$BP$14:$DP$14,0))</f>
        <v>0</v>
      </c>
      <c r="CS34" s="8" cm="1">
        <f t="array" ref="CS34">AM34*INDEX(prod_est,$G34+$H34-1,MATCH(CS$14,$BP$14:$DP$14,0))</f>
        <v>0</v>
      </c>
      <c r="CT34" s="8" cm="1">
        <f t="array" ref="CT34">AN34*INDEX(prod_est,$G34+$H34-1,MATCH(CT$14,$BP$14:$DP$14,0))</f>
        <v>0</v>
      </c>
      <c r="CU34" s="8" cm="1">
        <f t="array" ref="CU34">AO34*INDEX(prod_est,$G34+$H34-1,MATCH(CU$14,$BP$14:$DP$14,0))</f>
        <v>0</v>
      </c>
      <c r="CV34" s="8" cm="1">
        <f t="array" ref="CV34">AP34*INDEX(prod_est,$G34+$H34-1,MATCH(CV$14,$BP$14:$DP$14,0))</f>
        <v>0</v>
      </c>
      <c r="CW34" cm="1">
        <f t="array" ref="CW34">AQ34*INDEX(prod_est,$G34+$H34-1,MATCH(CW$14,$BP$14:$DP$14,0))</f>
        <v>0</v>
      </c>
      <c r="CX34" cm="1">
        <f t="array" ref="CX34">AR34*INDEX(prod_est,$G34+$H34-1,MATCH(CX$14,$BP$14:$DP$14,0))</f>
        <v>0</v>
      </c>
      <c r="CY34" cm="1">
        <f t="array" ref="CY34">AS34*INDEX(prod_est,$G34+$H34-1,MATCH(CY$14,$BP$14:$DP$14,0))</f>
        <v>0</v>
      </c>
      <c r="CZ34" cm="1">
        <f t="array" ref="CZ34">AT34*INDEX(prod_est,$G34+$H34-1,MATCH(CZ$14,$BP$14:$DP$14,0))</f>
        <v>0</v>
      </c>
      <c r="DA34" cm="1">
        <f t="array" ref="DA34">AU34*INDEX(prod_est,$G34+$H34-1,MATCH(DA$14,$BP$14:$DP$14,0))</f>
        <v>0</v>
      </c>
      <c r="DB34" cm="1">
        <f t="array" ref="DB34">AV34*INDEX(prod_est,$G34+$H34-1,MATCH(DB$14,$BP$14:$DP$14,0))</f>
        <v>0</v>
      </c>
      <c r="DC34" cm="1">
        <f t="array" ref="DC34">AW34*INDEX(prod_est,$G34+$H34-1,MATCH(DC$14,$BP$14:$DP$14,0))</f>
        <v>0</v>
      </c>
      <c r="DD34" cm="1">
        <f t="array" ref="DD34">AX34*INDEX(prod_est,$G34+$H34-1,MATCH(DD$14,$BP$14:$DP$14,0))</f>
        <v>0</v>
      </c>
      <c r="DE34" cm="1">
        <f t="array" ref="DE34">AY34*INDEX(prod_est,$G34+$H34-1,MATCH(DE$14,$BP$14:$DP$14,0))</f>
        <v>0</v>
      </c>
      <c r="DF34" cm="1">
        <f t="array" ref="DF34">AZ34*INDEX(prod_est,$G34+$H34-1,MATCH(DF$14,$BP$14:$DP$14,0))</f>
        <v>0</v>
      </c>
      <c r="DG34" cm="1">
        <f t="array" ref="DG34">BA34*INDEX(prod_est,$G34+$H34-1,MATCH(DG$14,$BP$14:$DP$14,0))</f>
        <v>0</v>
      </c>
      <c r="DH34" cm="1">
        <f t="array" ref="DH34">BB34*INDEX(prod_est,$G34+$H34-1,MATCH(DH$14,$BP$14:$DP$14,0))</f>
        <v>0</v>
      </c>
      <c r="DI34" cm="1">
        <f t="array" ref="DI34">BC34*INDEX(prod_est,$G34+$H34-1,MATCH(DI$14,$BP$14:$DP$14,0))</f>
        <v>0</v>
      </c>
      <c r="DJ34" cm="1">
        <f t="array" ref="DJ34">BD34*INDEX(prod_est,$G34+$H34-1,MATCH(DJ$14,$BP$14:$DP$14,0))</f>
        <v>0</v>
      </c>
      <c r="DK34" cm="1">
        <f t="array" ref="DK34">BE34*INDEX(prod_est,$G34+$H34-1,MATCH(DK$14,$BP$14:$DP$14,0))</f>
        <v>0</v>
      </c>
      <c r="DL34" cm="1">
        <f t="array" ref="DL34">BF34*INDEX(prod_est,$G34+$H34-1,MATCH(DL$14,$BP$14:$DP$14,0))</f>
        <v>0</v>
      </c>
      <c r="DM34" cm="1">
        <f t="array" ref="DM34">BG34*INDEX(prod_est,$G34+$H34-1,MATCH(DM$14,$BP$14:$DP$14,0))</f>
        <v>0</v>
      </c>
      <c r="DN34" cm="1">
        <f t="array" ref="DN34">BH34*INDEX(prod_est,$G34+$H34-1,MATCH(DN$14,$BP$14:$DP$14,0))</f>
        <v>0</v>
      </c>
      <c r="DO34" cm="1">
        <f t="array" ref="DO34">BI34*INDEX(prod_est,$G34+$H34-1,MATCH(DO$14,$BP$14:$DP$14,0))</f>
        <v>0</v>
      </c>
      <c r="DP34" cm="1">
        <f t="array" ref="DP34">BJ34*INDEX(prod_est,$G34+$H34-1,MATCH(DP$14,$BP$14:$DP$14,0))</f>
        <v>0</v>
      </c>
    </row>
    <row r="35" spans="1:120" x14ac:dyDescent="0.25">
      <c r="A35" t="s">
        <v>53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257</v>
      </c>
      <c r="H35">
        <f>IFERROR(MATCH(D35,Production_est!$D$4:$D$339,0),"-")</f>
        <v>6</v>
      </c>
      <c r="I35" s="8" cm="1">
        <f t="array" ref="I35">IFERROR(INDEX(Production_est!$E$4:$E$339,H35+G35-1),"-")</f>
        <v>0</v>
      </c>
      <c r="J35" s="42">
        <f t="shared" si="0"/>
        <v>0</v>
      </c>
      <c r="K35" s="42">
        <f t="shared" ref="K35:AP35" si="45">J35*(1-$F$4)</f>
        <v>0</v>
      </c>
      <c r="L35" s="42">
        <f t="shared" si="45"/>
        <v>0</v>
      </c>
      <c r="M35" s="42">
        <f t="shared" si="45"/>
        <v>0</v>
      </c>
      <c r="N35" s="42">
        <f t="shared" si="45"/>
        <v>0</v>
      </c>
      <c r="O35" s="42">
        <f t="shared" si="45"/>
        <v>0</v>
      </c>
      <c r="P35" s="42">
        <f t="shared" si="45"/>
        <v>0</v>
      </c>
      <c r="Q35" s="42">
        <f t="shared" si="45"/>
        <v>0</v>
      </c>
      <c r="R35" s="42">
        <f t="shared" si="45"/>
        <v>0</v>
      </c>
      <c r="S35" s="42">
        <f t="shared" si="45"/>
        <v>0</v>
      </c>
      <c r="T35" s="42">
        <f t="shared" si="45"/>
        <v>0</v>
      </c>
      <c r="U35" s="42">
        <f t="shared" si="45"/>
        <v>0</v>
      </c>
      <c r="V35" s="42">
        <f t="shared" si="45"/>
        <v>0</v>
      </c>
      <c r="W35" s="42">
        <f t="shared" si="45"/>
        <v>0</v>
      </c>
      <c r="X35" s="42">
        <f t="shared" si="45"/>
        <v>0</v>
      </c>
      <c r="Y35" s="42">
        <f t="shared" si="45"/>
        <v>0</v>
      </c>
      <c r="Z35" s="42">
        <f t="shared" si="45"/>
        <v>0</v>
      </c>
      <c r="AA35" s="42">
        <f t="shared" si="45"/>
        <v>0</v>
      </c>
      <c r="AB35" s="42">
        <f t="shared" si="45"/>
        <v>0</v>
      </c>
      <c r="AC35" s="42">
        <f t="shared" si="45"/>
        <v>0</v>
      </c>
      <c r="AD35" s="42">
        <f t="shared" si="45"/>
        <v>0</v>
      </c>
      <c r="AE35" s="42">
        <f t="shared" si="45"/>
        <v>0</v>
      </c>
      <c r="AF35" s="42">
        <f t="shared" si="45"/>
        <v>0</v>
      </c>
      <c r="AG35" s="42">
        <f t="shared" si="45"/>
        <v>0</v>
      </c>
      <c r="AH35" s="42">
        <f t="shared" si="45"/>
        <v>0</v>
      </c>
      <c r="AI35" s="42">
        <f t="shared" si="45"/>
        <v>0</v>
      </c>
      <c r="AJ35" s="42">
        <f t="shared" si="45"/>
        <v>0</v>
      </c>
      <c r="AK35" s="42">
        <f t="shared" si="45"/>
        <v>0</v>
      </c>
      <c r="AL35" s="42">
        <f t="shared" si="45"/>
        <v>0</v>
      </c>
      <c r="AM35" s="42">
        <f t="shared" si="45"/>
        <v>0</v>
      </c>
      <c r="AN35" s="42">
        <f t="shared" si="45"/>
        <v>0</v>
      </c>
      <c r="AO35" s="42">
        <f t="shared" si="45"/>
        <v>0</v>
      </c>
      <c r="AP35" s="42">
        <f t="shared" si="45"/>
        <v>0</v>
      </c>
      <c r="AQ35" s="42">
        <f t="shared" ref="AQ35:BJ35" si="46">AP35*(1-$F$4)</f>
        <v>0</v>
      </c>
      <c r="AR35" s="42">
        <f t="shared" si="46"/>
        <v>0</v>
      </c>
      <c r="AS35" s="42">
        <f t="shared" si="46"/>
        <v>0</v>
      </c>
      <c r="AT35" s="42">
        <f t="shared" si="46"/>
        <v>0</v>
      </c>
      <c r="AU35" s="42">
        <f t="shared" si="46"/>
        <v>0</v>
      </c>
      <c r="AV35" s="42">
        <f t="shared" si="46"/>
        <v>0</v>
      </c>
      <c r="AW35" s="42">
        <f t="shared" si="46"/>
        <v>0</v>
      </c>
      <c r="AX35" s="42">
        <f t="shared" si="46"/>
        <v>0</v>
      </c>
      <c r="AY35" s="42">
        <f t="shared" si="46"/>
        <v>0</v>
      </c>
      <c r="AZ35" s="42">
        <f t="shared" si="46"/>
        <v>0</v>
      </c>
      <c r="BA35" s="42">
        <f t="shared" si="46"/>
        <v>0</v>
      </c>
      <c r="BB35" s="42">
        <f t="shared" si="46"/>
        <v>0</v>
      </c>
      <c r="BC35" s="42">
        <f t="shared" si="46"/>
        <v>0</v>
      </c>
      <c r="BD35" s="42">
        <f t="shared" si="46"/>
        <v>0</v>
      </c>
      <c r="BE35" s="42">
        <f t="shared" si="46"/>
        <v>0</v>
      </c>
      <c r="BF35" s="42">
        <f t="shared" si="46"/>
        <v>0</v>
      </c>
      <c r="BG35" s="42">
        <f t="shared" si="46"/>
        <v>0</v>
      </c>
      <c r="BH35" s="42">
        <f t="shared" si="46"/>
        <v>0</v>
      </c>
      <c r="BI35" s="42">
        <f t="shared" si="46"/>
        <v>0</v>
      </c>
      <c r="BJ35" s="42">
        <f t="shared" si="46"/>
        <v>0</v>
      </c>
      <c r="BK35" t="str">
        <f t="shared" si="3"/>
        <v>17_SIN</v>
      </c>
      <c r="BL35" t="str">
        <f t="shared" si="4"/>
        <v>d_ind_cem_15_3_charcoal</v>
      </c>
      <c r="BO35" s="8">
        <f t="shared" si="5"/>
        <v>0</v>
      </c>
      <c r="BP35" s="8">
        <f t="shared" si="6"/>
        <v>0</v>
      </c>
      <c r="BQ35" s="8" cm="1">
        <f t="array" ref="BQ35">K35*INDEX(prod_est,$G35+$H35-1,MATCH(BQ$14,$BP$14:$DP$14,0))</f>
        <v>0</v>
      </c>
      <c r="BR35" s="8" cm="1">
        <f t="array" ref="BR35">L35*INDEX(prod_est,$G35+$H35-1,MATCH(BR$14,$BP$14:$DP$14,0))</f>
        <v>0</v>
      </c>
      <c r="BS35" s="8" cm="1">
        <f t="array" ref="BS35">M35*INDEX(prod_est,$G35+$H35-1,MATCH(BS$14,$BP$14:$DP$14,0))</f>
        <v>0</v>
      </c>
      <c r="BT35" s="8" cm="1">
        <f t="array" ref="BT35">N35*INDEX(prod_est,$G35+$H35-1,MATCH(BT$14,$BP$14:$DP$14,0))</f>
        <v>0</v>
      </c>
      <c r="BU35" s="8" cm="1">
        <f t="array" ref="BU35">O35*INDEX(prod_est,$G35+$H35-1,MATCH(BU$14,$BP$14:$DP$14,0))</f>
        <v>0</v>
      </c>
      <c r="BV35" s="8" cm="1">
        <f t="array" ref="BV35">P35*INDEX(prod_est,$G35+$H35-1,MATCH(BV$14,$BP$14:$DP$14,0))</f>
        <v>0</v>
      </c>
      <c r="BW35" s="8" cm="1">
        <f t="array" ref="BW35">Q35*INDEX(prod_est,$G35+$H35-1,MATCH(BW$14,$BP$14:$DP$14,0))</f>
        <v>0</v>
      </c>
      <c r="BX35" s="8" cm="1">
        <f t="array" ref="BX35">R35*INDEX(prod_est,$G35+$H35-1,MATCH(BX$14,$BP$14:$DP$14,0))</f>
        <v>0</v>
      </c>
      <c r="BY35" s="8" cm="1">
        <f t="array" ref="BY35">S35*INDEX(prod_est,$G35+$H35-1,MATCH(BY$14,$BP$14:$DP$14,0))</f>
        <v>0</v>
      </c>
      <c r="BZ35" s="8" cm="1">
        <f t="array" ref="BZ35">T35*INDEX(prod_est,$G35+$H35-1,MATCH(BZ$14,$BP$14:$DP$14,0))</f>
        <v>0</v>
      </c>
      <c r="CA35" s="8" cm="1">
        <f t="array" ref="CA35">U35*INDEX(prod_est,$G35+$H35-1,MATCH(CA$14,$BP$14:$DP$14,0))</f>
        <v>0</v>
      </c>
      <c r="CB35" s="8" cm="1">
        <f t="array" ref="CB35">V35*INDEX(prod_est,$G35+$H35-1,MATCH(CB$14,$BP$14:$DP$14,0))</f>
        <v>0</v>
      </c>
      <c r="CC35" s="8" cm="1">
        <f t="array" ref="CC35">W35*INDEX(prod_est,$G35+$H35-1,MATCH(CC$14,$BP$14:$DP$14,0))</f>
        <v>0</v>
      </c>
      <c r="CD35" s="8" cm="1">
        <f t="array" ref="CD35">X35*INDEX(prod_est,$G35+$H35-1,MATCH(CD$14,$BP$14:$DP$14,0))</f>
        <v>0</v>
      </c>
      <c r="CE35" s="8" cm="1">
        <f t="array" ref="CE35">Y35*INDEX(prod_est,$G35+$H35-1,MATCH(CE$14,$BP$14:$DP$14,0))</f>
        <v>0</v>
      </c>
      <c r="CF35" s="8" cm="1">
        <f t="array" ref="CF35">Z35*INDEX(prod_est,$G35+$H35-1,MATCH(CF$14,$BP$14:$DP$14,0))</f>
        <v>0</v>
      </c>
      <c r="CG35" s="8" cm="1">
        <f t="array" ref="CG35">AA35*INDEX(prod_est,$G35+$H35-1,MATCH(CG$14,$BP$14:$DP$14,0))</f>
        <v>0</v>
      </c>
      <c r="CH35" s="8" cm="1">
        <f t="array" ref="CH35">AB35*INDEX(prod_est,$G35+$H35-1,MATCH(CH$14,$BP$14:$DP$14,0))</f>
        <v>0</v>
      </c>
      <c r="CI35" s="8" cm="1">
        <f t="array" ref="CI35">AC35*INDEX(prod_est,$G35+$H35-1,MATCH(CI$14,$BP$14:$DP$14,0))</f>
        <v>0</v>
      </c>
      <c r="CJ35" s="8" cm="1">
        <f t="array" ref="CJ35">AD35*INDEX(prod_est,$G35+$H35-1,MATCH(CJ$14,$BP$14:$DP$14,0))</f>
        <v>0</v>
      </c>
      <c r="CK35" s="8" cm="1">
        <f t="array" ref="CK35">AE35*INDEX(prod_est,$G35+$H35-1,MATCH(CK$14,$BP$14:$DP$14,0))</f>
        <v>0</v>
      </c>
      <c r="CL35" s="8" cm="1">
        <f t="array" ref="CL35">AF35*INDEX(prod_est,$G35+$H35-1,MATCH(CL$14,$BP$14:$DP$14,0))</f>
        <v>0</v>
      </c>
      <c r="CM35" s="8" cm="1">
        <f t="array" ref="CM35">AG35*INDEX(prod_est,$G35+$H35-1,MATCH(CM$14,$BP$14:$DP$14,0))</f>
        <v>0</v>
      </c>
      <c r="CN35" s="8" cm="1">
        <f t="array" ref="CN35">AH35*INDEX(prod_est,$G35+$H35-1,MATCH(CN$14,$BP$14:$DP$14,0))</f>
        <v>0</v>
      </c>
      <c r="CO35" s="8" cm="1">
        <f t="array" ref="CO35">AI35*INDEX(prod_est,$G35+$H35-1,MATCH(CO$14,$BP$14:$DP$14,0))</f>
        <v>0</v>
      </c>
      <c r="CP35" s="8" cm="1">
        <f t="array" ref="CP35">AJ35*INDEX(prod_est,$G35+$H35-1,MATCH(CP$14,$BP$14:$DP$14,0))</f>
        <v>0</v>
      </c>
      <c r="CQ35" s="8" cm="1">
        <f t="array" ref="CQ35">AK35*INDEX(prod_est,$G35+$H35-1,MATCH(CQ$14,$BP$14:$DP$14,0))</f>
        <v>0</v>
      </c>
      <c r="CR35" s="8" cm="1">
        <f t="array" ref="CR35">AL35*INDEX(prod_est,$G35+$H35-1,MATCH(CR$14,$BP$14:$DP$14,0))</f>
        <v>0</v>
      </c>
      <c r="CS35" s="8" cm="1">
        <f t="array" ref="CS35">AM35*INDEX(prod_est,$G35+$H35-1,MATCH(CS$14,$BP$14:$DP$14,0))</f>
        <v>0</v>
      </c>
      <c r="CT35" s="8" cm="1">
        <f t="array" ref="CT35">AN35*INDEX(prod_est,$G35+$H35-1,MATCH(CT$14,$BP$14:$DP$14,0))</f>
        <v>0</v>
      </c>
      <c r="CU35" s="8" cm="1">
        <f t="array" ref="CU35">AO35*INDEX(prod_est,$G35+$H35-1,MATCH(CU$14,$BP$14:$DP$14,0))</f>
        <v>0</v>
      </c>
      <c r="CV35" s="8" cm="1">
        <f t="array" ref="CV35">AP35*INDEX(prod_est,$G35+$H35-1,MATCH(CV$14,$BP$14:$DP$14,0))</f>
        <v>0</v>
      </c>
      <c r="CW35" cm="1">
        <f t="array" ref="CW35">AQ35*INDEX(prod_est,$G35+$H35-1,MATCH(CW$14,$BP$14:$DP$14,0))</f>
        <v>0</v>
      </c>
      <c r="CX35" cm="1">
        <f t="array" ref="CX35">AR35*INDEX(prod_est,$G35+$H35-1,MATCH(CX$14,$BP$14:$DP$14,0))</f>
        <v>0</v>
      </c>
      <c r="CY35" cm="1">
        <f t="array" ref="CY35">AS35*INDEX(prod_est,$G35+$H35-1,MATCH(CY$14,$BP$14:$DP$14,0))</f>
        <v>0</v>
      </c>
      <c r="CZ35" cm="1">
        <f t="array" ref="CZ35">AT35*INDEX(prod_est,$G35+$H35-1,MATCH(CZ$14,$BP$14:$DP$14,0))</f>
        <v>0</v>
      </c>
      <c r="DA35" cm="1">
        <f t="array" ref="DA35">AU35*INDEX(prod_est,$G35+$H35-1,MATCH(DA$14,$BP$14:$DP$14,0))</f>
        <v>0</v>
      </c>
      <c r="DB35" cm="1">
        <f t="array" ref="DB35">AV35*INDEX(prod_est,$G35+$H35-1,MATCH(DB$14,$BP$14:$DP$14,0))</f>
        <v>0</v>
      </c>
      <c r="DC35" cm="1">
        <f t="array" ref="DC35">AW35*INDEX(prod_est,$G35+$H35-1,MATCH(DC$14,$BP$14:$DP$14,0))</f>
        <v>0</v>
      </c>
      <c r="DD35" cm="1">
        <f t="array" ref="DD35">AX35*INDEX(prod_est,$G35+$H35-1,MATCH(DD$14,$BP$14:$DP$14,0))</f>
        <v>0</v>
      </c>
      <c r="DE35" cm="1">
        <f t="array" ref="DE35">AY35*INDEX(prod_est,$G35+$H35-1,MATCH(DE$14,$BP$14:$DP$14,0))</f>
        <v>0</v>
      </c>
      <c r="DF35" cm="1">
        <f t="array" ref="DF35">AZ35*INDEX(prod_est,$G35+$H35-1,MATCH(DF$14,$BP$14:$DP$14,0))</f>
        <v>0</v>
      </c>
      <c r="DG35" cm="1">
        <f t="array" ref="DG35">BA35*INDEX(prod_est,$G35+$H35-1,MATCH(DG$14,$BP$14:$DP$14,0))</f>
        <v>0</v>
      </c>
      <c r="DH35" cm="1">
        <f t="array" ref="DH35">BB35*INDEX(prod_est,$G35+$H35-1,MATCH(DH$14,$BP$14:$DP$14,0))</f>
        <v>0</v>
      </c>
      <c r="DI35" cm="1">
        <f t="array" ref="DI35">BC35*INDEX(prod_est,$G35+$H35-1,MATCH(DI$14,$BP$14:$DP$14,0))</f>
        <v>0</v>
      </c>
      <c r="DJ35" cm="1">
        <f t="array" ref="DJ35">BD35*INDEX(prod_est,$G35+$H35-1,MATCH(DJ$14,$BP$14:$DP$14,0))</f>
        <v>0</v>
      </c>
      <c r="DK35" cm="1">
        <f t="array" ref="DK35">BE35*INDEX(prod_est,$G35+$H35-1,MATCH(DK$14,$BP$14:$DP$14,0))</f>
        <v>0</v>
      </c>
      <c r="DL35" cm="1">
        <f t="array" ref="DL35">BF35*INDEX(prod_est,$G35+$H35-1,MATCH(DL$14,$BP$14:$DP$14,0))</f>
        <v>0</v>
      </c>
      <c r="DM35" cm="1">
        <f t="array" ref="DM35">BG35*INDEX(prod_est,$G35+$H35-1,MATCH(DM$14,$BP$14:$DP$14,0))</f>
        <v>0</v>
      </c>
      <c r="DN35" cm="1">
        <f t="array" ref="DN35">BH35*INDEX(prod_est,$G35+$H35-1,MATCH(DN$14,$BP$14:$DP$14,0))</f>
        <v>0</v>
      </c>
      <c r="DO35" cm="1">
        <f t="array" ref="DO35">BI35*INDEX(prod_est,$G35+$H35-1,MATCH(DO$14,$BP$14:$DP$14,0))</f>
        <v>0</v>
      </c>
      <c r="DP35" cm="1">
        <f t="array" ref="DP35">BJ35*INDEX(prod_est,$G35+$H35-1,MATCH(DP$14,$BP$14:$DP$14,0))</f>
        <v>0</v>
      </c>
    </row>
    <row r="36" spans="1:120" x14ac:dyDescent="0.25">
      <c r="A36" t="s">
        <v>53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257</v>
      </c>
      <c r="H36">
        <f>IFERROR(MATCH(D36,Production_est!$D$4:$D$339,0),"-")</f>
        <v>6</v>
      </c>
      <c r="I36" s="8" cm="1">
        <f t="array" ref="I36">IFERROR(INDEX(Production_est!$E$4:$E$339,H36+G36-1),"-")</f>
        <v>0</v>
      </c>
      <c r="J36" s="42">
        <f t="shared" si="0"/>
        <v>0</v>
      </c>
      <c r="K36" s="42">
        <f t="shared" ref="K36:AP36" si="47">J36*(1-$F$4)</f>
        <v>0</v>
      </c>
      <c r="L36" s="42">
        <f t="shared" si="47"/>
        <v>0</v>
      </c>
      <c r="M36" s="42">
        <f t="shared" si="47"/>
        <v>0</v>
      </c>
      <c r="N36" s="42">
        <f t="shared" si="47"/>
        <v>0</v>
      </c>
      <c r="O36" s="42">
        <f t="shared" si="47"/>
        <v>0</v>
      </c>
      <c r="P36" s="42">
        <f t="shared" si="47"/>
        <v>0</v>
      </c>
      <c r="Q36" s="42">
        <f t="shared" si="47"/>
        <v>0</v>
      </c>
      <c r="R36" s="42">
        <f t="shared" si="47"/>
        <v>0</v>
      </c>
      <c r="S36" s="42">
        <f t="shared" si="47"/>
        <v>0</v>
      </c>
      <c r="T36" s="42">
        <f t="shared" si="47"/>
        <v>0</v>
      </c>
      <c r="U36" s="42">
        <f t="shared" si="47"/>
        <v>0</v>
      </c>
      <c r="V36" s="42">
        <f t="shared" si="47"/>
        <v>0</v>
      </c>
      <c r="W36" s="42">
        <f t="shared" si="47"/>
        <v>0</v>
      </c>
      <c r="X36" s="42">
        <f t="shared" si="47"/>
        <v>0</v>
      </c>
      <c r="Y36" s="42">
        <f t="shared" si="47"/>
        <v>0</v>
      </c>
      <c r="Z36" s="42">
        <f t="shared" si="47"/>
        <v>0</v>
      </c>
      <c r="AA36" s="42">
        <f t="shared" si="47"/>
        <v>0</v>
      </c>
      <c r="AB36" s="42">
        <f t="shared" si="47"/>
        <v>0</v>
      </c>
      <c r="AC36" s="42">
        <f t="shared" si="47"/>
        <v>0</v>
      </c>
      <c r="AD36" s="42">
        <f t="shared" si="47"/>
        <v>0</v>
      </c>
      <c r="AE36" s="42">
        <f t="shared" si="47"/>
        <v>0</v>
      </c>
      <c r="AF36" s="42">
        <f t="shared" si="47"/>
        <v>0</v>
      </c>
      <c r="AG36" s="42">
        <f t="shared" si="47"/>
        <v>0</v>
      </c>
      <c r="AH36" s="42">
        <f t="shared" si="47"/>
        <v>0</v>
      </c>
      <c r="AI36" s="42">
        <f t="shared" si="47"/>
        <v>0</v>
      </c>
      <c r="AJ36" s="42">
        <f t="shared" si="47"/>
        <v>0</v>
      </c>
      <c r="AK36" s="42">
        <f t="shared" si="47"/>
        <v>0</v>
      </c>
      <c r="AL36" s="42">
        <f t="shared" si="47"/>
        <v>0</v>
      </c>
      <c r="AM36" s="42">
        <f t="shared" si="47"/>
        <v>0</v>
      </c>
      <c r="AN36" s="42">
        <f t="shared" si="47"/>
        <v>0</v>
      </c>
      <c r="AO36" s="42">
        <f t="shared" si="47"/>
        <v>0</v>
      </c>
      <c r="AP36" s="42">
        <f t="shared" si="47"/>
        <v>0</v>
      </c>
      <c r="AQ36" s="42">
        <f t="shared" ref="AQ36:BJ36" si="48">AP36*(1-$F$4)</f>
        <v>0</v>
      </c>
      <c r="AR36" s="42">
        <f t="shared" si="48"/>
        <v>0</v>
      </c>
      <c r="AS36" s="42">
        <f t="shared" si="48"/>
        <v>0</v>
      </c>
      <c r="AT36" s="42">
        <f t="shared" si="48"/>
        <v>0</v>
      </c>
      <c r="AU36" s="42">
        <f t="shared" si="48"/>
        <v>0</v>
      </c>
      <c r="AV36" s="42">
        <f t="shared" si="48"/>
        <v>0</v>
      </c>
      <c r="AW36" s="42">
        <f t="shared" si="48"/>
        <v>0</v>
      </c>
      <c r="AX36" s="42">
        <f t="shared" si="48"/>
        <v>0</v>
      </c>
      <c r="AY36" s="42">
        <f t="shared" si="48"/>
        <v>0</v>
      </c>
      <c r="AZ36" s="42">
        <f t="shared" si="48"/>
        <v>0</v>
      </c>
      <c r="BA36" s="42">
        <f t="shared" si="48"/>
        <v>0</v>
      </c>
      <c r="BB36" s="42">
        <f t="shared" si="48"/>
        <v>0</v>
      </c>
      <c r="BC36" s="42">
        <f t="shared" si="48"/>
        <v>0</v>
      </c>
      <c r="BD36" s="42">
        <f t="shared" si="48"/>
        <v>0</v>
      </c>
      <c r="BE36" s="42">
        <f t="shared" si="48"/>
        <v>0</v>
      </c>
      <c r="BF36" s="42">
        <f t="shared" si="48"/>
        <v>0</v>
      </c>
      <c r="BG36" s="42">
        <f t="shared" si="48"/>
        <v>0</v>
      </c>
      <c r="BH36" s="42">
        <f t="shared" si="48"/>
        <v>0</v>
      </c>
      <c r="BI36" s="42">
        <f t="shared" si="48"/>
        <v>0</v>
      </c>
      <c r="BJ36" s="42">
        <f t="shared" si="48"/>
        <v>0</v>
      </c>
      <c r="BK36" t="str">
        <f t="shared" si="3"/>
        <v>17_SIN</v>
      </c>
      <c r="BL36" t="str">
        <f t="shared" si="4"/>
        <v>d_ind_cem_15_4_black_liquor</v>
      </c>
      <c r="BO36" s="8">
        <f t="shared" si="5"/>
        <v>0</v>
      </c>
      <c r="BP36" s="8">
        <f t="shared" si="6"/>
        <v>0</v>
      </c>
      <c r="BQ36" s="8" cm="1">
        <f t="array" ref="BQ36">K36*INDEX(prod_est,$G36+$H36-1,MATCH(BQ$14,$BP$14:$DP$14,0))</f>
        <v>0</v>
      </c>
      <c r="BR36" s="8" cm="1">
        <f t="array" ref="BR36">L36*INDEX(prod_est,$G36+$H36-1,MATCH(BR$14,$BP$14:$DP$14,0))</f>
        <v>0</v>
      </c>
      <c r="BS36" s="8" cm="1">
        <f t="array" ref="BS36">M36*INDEX(prod_est,$G36+$H36-1,MATCH(BS$14,$BP$14:$DP$14,0))</f>
        <v>0</v>
      </c>
      <c r="BT36" s="8" cm="1">
        <f t="array" ref="BT36">N36*INDEX(prod_est,$G36+$H36-1,MATCH(BT$14,$BP$14:$DP$14,0))</f>
        <v>0</v>
      </c>
      <c r="BU36" s="8" cm="1">
        <f t="array" ref="BU36">O36*INDEX(prod_est,$G36+$H36-1,MATCH(BU$14,$BP$14:$DP$14,0))</f>
        <v>0</v>
      </c>
      <c r="BV36" s="8" cm="1">
        <f t="array" ref="BV36">P36*INDEX(prod_est,$G36+$H36-1,MATCH(BV$14,$BP$14:$DP$14,0))</f>
        <v>0</v>
      </c>
      <c r="BW36" s="8" cm="1">
        <f t="array" ref="BW36">Q36*INDEX(prod_est,$G36+$H36-1,MATCH(BW$14,$BP$14:$DP$14,0))</f>
        <v>0</v>
      </c>
      <c r="BX36" s="8" cm="1">
        <f t="array" ref="BX36">R36*INDEX(prod_est,$G36+$H36-1,MATCH(BX$14,$BP$14:$DP$14,0))</f>
        <v>0</v>
      </c>
      <c r="BY36" s="8" cm="1">
        <f t="array" ref="BY36">S36*INDEX(prod_est,$G36+$H36-1,MATCH(BY$14,$BP$14:$DP$14,0))</f>
        <v>0</v>
      </c>
      <c r="BZ36" s="8" cm="1">
        <f t="array" ref="BZ36">T36*INDEX(prod_est,$G36+$H36-1,MATCH(BZ$14,$BP$14:$DP$14,0))</f>
        <v>0</v>
      </c>
      <c r="CA36" s="8" cm="1">
        <f t="array" ref="CA36">U36*INDEX(prod_est,$G36+$H36-1,MATCH(CA$14,$BP$14:$DP$14,0))</f>
        <v>0</v>
      </c>
      <c r="CB36" s="8" cm="1">
        <f t="array" ref="CB36">V36*INDEX(prod_est,$G36+$H36-1,MATCH(CB$14,$BP$14:$DP$14,0))</f>
        <v>0</v>
      </c>
      <c r="CC36" s="8" cm="1">
        <f t="array" ref="CC36">W36*INDEX(prod_est,$G36+$H36-1,MATCH(CC$14,$BP$14:$DP$14,0))</f>
        <v>0</v>
      </c>
      <c r="CD36" s="8" cm="1">
        <f t="array" ref="CD36">X36*INDEX(prod_est,$G36+$H36-1,MATCH(CD$14,$BP$14:$DP$14,0))</f>
        <v>0</v>
      </c>
      <c r="CE36" s="8" cm="1">
        <f t="array" ref="CE36">Y36*INDEX(prod_est,$G36+$H36-1,MATCH(CE$14,$BP$14:$DP$14,0))</f>
        <v>0</v>
      </c>
      <c r="CF36" s="8" cm="1">
        <f t="array" ref="CF36">Z36*INDEX(prod_est,$G36+$H36-1,MATCH(CF$14,$BP$14:$DP$14,0))</f>
        <v>0</v>
      </c>
      <c r="CG36" s="8" cm="1">
        <f t="array" ref="CG36">AA36*INDEX(prod_est,$G36+$H36-1,MATCH(CG$14,$BP$14:$DP$14,0))</f>
        <v>0</v>
      </c>
      <c r="CH36" s="8" cm="1">
        <f t="array" ref="CH36">AB36*INDEX(prod_est,$G36+$H36-1,MATCH(CH$14,$BP$14:$DP$14,0))</f>
        <v>0</v>
      </c>
      <c r="CI36" s="8" cm="1">
        <f t="array" ref="CI36">AC36*INDEX(prod_est,$G36+$H36-1,MATCH(CI$14,$BP$14:$DP$14,0))</f>
        <v>0</v>
      </c>
      <c r="CJ36" s="8" cm="1">
        <f t="array" ref="CJ36">AD36*INDEX(prod_est,$G36+$H36-1,MATCH(CJ$14,$BP$14:$DP$14,0))</f>
        <v>0</v>
      </c>
      <c r="CK36" s="8" cm="1">
        <f t="array" ref="CK36">AE36*INDEX(prod_est,$G36+$H36-1,MATCH(CK$14,$BP$14:$DP$14,0))</f>
        <v>0</v>
      </c>
      <c r="CL36" s="8" cm="1">
        <f t="array" ref="CL36">AF36*INDEX(prod_est,$G36+$H36-1,MATCH(CL$14,$BP$14:$DP$14,0))</f>
        <v>0</v>
      </c>
      <c r="CM36" s="8" cm="1">
        <f t="array" ref="CM36">AG36*INDEX(prod_est,$G36+$H36-1,MATCH(CM$14,$BP$14:$DP$14,0))</f>
        <v>0</v>
      </c>
      <c r="CN36" s="8" cm="1">
        <f t="array" ref="CN36">AH36*INDEX(prod_est,$G36+$H36-1,MATCH(CN$14,$BP$14:$DP$14,0))</f>
        <v>0</v>
      </c>
      <c r="CO36" s="8" cm="1">
        <f t="array" ref="CO36">AI36*INDEX(prod_est,$G36+$H36-1,MATCH(CO$14,$BP$14:$DP$14,0))</f>
        <v>0</v>
      </c>
      <c r="CP36" s="8" cm="1">
        <f t="array" ref="CP36">AJ36*INDEX(prod_est,$G36+$H36-1,MATCH(CP$14,$BP$14:$DP$14,0))</f>
        <v>0</v>
      </c>
      <c r="CQ36" s="8" cm="1">
        <f t="array" ref="CQ36">AK36*INDEX(prod_est,$G36+$H36-1,MATCH(CQ$14,$BP$14:$DP$14,0))</f>
        <v>0</v>
      </c>
      <c r="CR36" s="8" cm="1">
        <f t="array" ref="CR36">AL36*INDEX(prod_est,$G36+$H36-1,MATCH(CR$14,$BP$14:$DP$14,0))</f>
        <v>0</v>
      </c>
      <c r="CS36" s="8" cm="1">
        <f t="array" ref="CS36">AM36*INDEX(prod_est,$G36+$H36-1,MATCH(CS$14,$BP$14:$DP$14,0))</f>
        <v>0</v>
      </c>
      <c r="CT36" s="8" cm="1">
        <f t="array" ref="CT36">AN36*INDEX(prod_est,$G36+$H36-1,MATCH(CT$14,$BP$14:$DP$14,0))</f>
        <v>0</v>
      </c>
      <c r="CU36" s="8" cm="1">
        <f t="array" ref="CU36">AO36*INDEX(prod_est,$G36+$H36-1,MATCH(CU$14,$BP$14:$DP$14,0))</f>
        <v>0</v>
      </c>
      <c r="CV36" s="8" cm="1">
        <f t="array" ref="CV36">AP36*INDEX(prod_est,$G36+$H36-1,MATCH(CV$14,$BP$14:$DP$14,0))</f>
        <v>0</v>
      </c>
      <c r="CW36" cm="1">
        <f t="array" ref="CW36">AQ36*INDEX(prod_est,$G36+$H36-1,MATCH(CW$14,$BP$14:$DP$14,0))</f>
        <v>0</v>
      </c>
      <c r="CX36" cm="1">
        <f t="array" ref="CX36">AR36*INDEX(prod_est,$G36+$H36-1,MATCH(CX$14,$BP$14:$DP$14,0))</f>
        <v>0</v>
      </c>
      <c r="CY36" cm="1">
        <f t="array" ref="CY36">AS36*INDEX(prod_est,$G36+$H36-1,MATCH(CY$14,$BP$14:$DP$14,0))</f>
        <v>0</v>
      </c>
      <c r="CZ36" cm="1">
        <f t="array" ref="CZ36">AT36*INDEX(prod_est,$G36+$H36-1,MATCH(CZ$14,$BP$14:$DP$14,0))</f>
        <v>0</v>
      </c>
      <c r="DA36" cm="1">
        <f t="array" ref="DA36">AU36*INDEX(prod_est,$G36+$H36-1,MATCH(DA$14,$BP$14:$DP$14,0))</f>
        <v>0</v>
      </c>
      <c r="DB36" cm="1">
        <f t="array" ref="DB36">AV36*INDEX(prod_est,$G36+$H36-1,MATCH(DB$14,$BP$14:$DP$14,0))</f>
        <v>0</v>
      </c>
      <c r="DC36" cm="1">
        <f t="array" ref="DC36">AW36*INDEX(prod_est,$G36+$H36-1,MATCH(DC$14,$BP$14:$DP$14,0))</f>
        <v>0</v>
      </c>
      <c r="DD36" cm="1">
        <f t="array" ref="DD36">AX36*INDEX(prod_est,$G36+$H36-1,MATCH(DD$14,$BP$14:$DP$14,0))</f>
        <v>0</v>
      </c>
      <c r="DE36" cm="1">
        <f t="array" ref="DE36">AY36*INDEX(prod_est,$G36+$H36-1,MATCH(DE$14,$BP$14:$DP$14,0))</f>
        <v>0</v>
      </c>
      <c r="DF36" cm="1">
        <f t="array" ref="DF36">AZ36*INDEX(prod_est,$G36+$H36-1,MATCH(DF$14,$BP$14:$DP$14,0))</f>
        <v>0</v>
      </c>
      <c r="DG36" cm="1">
        <f t="array" ref="DG36">BA36*INDEX(prod_est,$G36+$H36-1,MATCH(DG$14,$BP$14:$DP$14,0))</f>
        <v>0</v>
      </c>
      <c r="DH36" cm="1">
        <f t="array" ref="DH36">BB36*INDEX(prod_est,$G36+$H36-1,MATCH(DH$14,$BP$14:$DP$14,0))</f>
        <v>0</v>
      </c>
      <c r="DI36" cm="1">
        <f t="array" ref="DI36">BC36*INDEX(prod_est,$G36+$H36-1,MATCH(DI$14,$BP$14:$DP$14,0))</f>
        <v>0</v>
      </c>
      <c r="DJ36" cm="1">
        <f t="array" ref="DJ36">BD36*INDEX(prod_est,$G36+$H36-1,MATCH(DJ$14,$BP$14:$DP$14,0))</f>
        <v>0</v>
      </c>
      <c r="DK36" cm="1">
        <f t="array" ref="DK36">BE36*INDEX(prod_est,$G36+$H36-1,MATCH(DK$14,$BP$14:$DP$14,0))</f>
        <v>0</v>
      </c>
      <c r="DL36" cm="1">
        <f t="array" ref="DL36">BF36*INDEX(prod_est,$G36+$H36-1,MATCH(DL$14,$BP$14:$DP$14,0))</f>
        <v>0</v>
      </c>
      <c r="DM36" cm="1">
        <f t="array" ref="DM36">BG36*INDEX(prod_est,$G36+$H36-1,MATCH(DM$14,$BP$14:$DP$14,0))</f>
        <v>0</v>
      </c>
      <c r="DN36" cm="1">
        <f t="array" ref="DN36">BH36*INDEX(prod_est,$G36+$H36-1,MATCH(DN$14,$BP$14:$DP$14,0))</f>
        <v>0</v>
      </c>
      <c r="DO36" cm="1">
        <f t="array" ref="DO36">BI36*INDEX(prod_est,$G36+$H36-1,MATCH(DO$14,$BP$14:$DP$14,0))</f>
        <v>0</v>
      </c>
      <c r="DP36" cm="1">
        <f t="array" ref="DP36">BJ36*INDEX(prod_est,$G36+$H36-1,MATCH(DP$14,$BP$14:$DP$14,0))</f>
        <v>0</v>
      </c>
    </row>
    <row r="37" spans="1:120" x14ac:dyDescent="0.25">
      <c r="A37" t="s">
        <v>53</v>
      </c>
      <c r="B37" t="s">
        <v>27</v>
      </c>
      <c r="C37" t="s">
        <v>27</v>
      </c>
      <c r="D37" t="s">
        <v>37</v>
      </c>
      <c r="E37" s="8">
        <v>0</v>
      </c>
      <c r="F37" s="8">
        <v>0</v>
      </c>
      <c r="G37">
        <f>MATCH(A37,Production_est!$A$4:$A$339,0)</f>
        <v>257</v>
      </c>
      <c r="H37">
        <f>IFERROR(MATCH(D37,Production_est!$D$4:$D$339,0),"-")</f>
        <v>6</v>
      </c>
      <c r="I37" s="8" cm="1">
        <f t="array" ref="I37">IFERROR(INDEX(Production_est!$E$4:$E$339,H37+G37-1),"-")</f>
        <v>0</v>
      </c>
      <c r="J37" s="42">
        <f t="shared" si="0"/>
        <v>0</v>
      </c>
      <c r="K37" s="42">
        <f t="shared" ref="K37:AP37" si="49">J37*(1-$F$4)</f>
        <v>0</v>
      </c>
      <c r="L37" s="42">
        <f t="shared" si="49"/>
        <v>0</v>
      </c>
      <c r="M37" s="42">
        <f t="shared" si="49"/>
        <v>0</v>
      </c>
      <c r="N37" s="42">
        <f t="shared" si="49"/>
        <v>0</v>
      </c>
      <c r="O37" s="42">
        <f t="shared" si="49"/>
        <v>0</v>
      </c>
      <c r="P37" s="42">
        <f t="shared" si="49"/>
        <v>0</v>
      </c>
      <c r="Q37" s="42">
        <f t="shared" si="49"/>
        <v>0</v>
      </c>
      <c r="R37" s="42">
        <f t="shared" si="49"/>
        <v>0</v>
      </c>
      <c r="S37" s="42">
        <f t="shared" si="49"/>
        <v>0</v>
      </c>
      <c r="T37" s="42">
        <f t="shared" si="49"/>
        <v>0</v>
      </c>
      <c r="U37" s="42">
        <f t="shared" si="49"/>
        <v>0</v>
      </c>
      <c r="V37" s="42">
        <f t="shared" si="49"/>
        <v>0</v>
      </c>
      <c r="W37" s="42">
        <f t="shared" si="49"/>
        <v>0</v>
      </c>
      <c r="X37" s="42">
        <f t="shared" si="49"/>
        <v>0</v>
      </c>
      <c r="Y37" s="42">
        <f t="shared" si="49"/>
        <v>0</v>
      </c>
      <c r="Z37" s="42">
        <f t="shared" si="49"/>
        <v>0</v>
      </c>
      <c r="AA37" s="42">
        <f t="shared" si="49"/>
        <v>0</v>
      </c>
      <c r="AB37" s="42">
        <f t="shared" si="49"/>
        <v>0</v>
      </c>
      <c r="AC37" s="42">
        <f t="shared" si="49"/>
        <v>0</v>
      </c>
      <c r="AD37" s="42">
        <f t="shared" si="49"/>
        <v>0</v>
      </c>
      <c r="AE37" s="42">
        <f t="shared" si="49"/>
        <v>0</v>
      </c>
      <c r="AF37" s="42">
        <f t="shared" si="49"/>
        <v>0</v>
      </c>
      <c r="AG37" s="42">
        <f t="shared" si="49"/>
        <v>0</v>
      </c>
      <c r="AH37" s="42">
        <f t="shared" si="49"/>
        <v>0</v>
      </c>
      <c r="AI37" s="42">
        <f t="shared" si="49"/>
        <v>0</v>
      </c>
      <c r="AJ37" s="42">
        <f t="shared" si="49"/>
        <v>0</v>
      </c>
      <c r="AK37" s="42">
        <f t="shared" si="49"/>
        <v>0</v>
      </c>
      <c r="AL37" s="42">
        <f t="shared" si="49"/>
        <v>0</v>
      </c>
      <c r="AM37" s="42">
        <f t="shared" si="49"/>
        <v>0</v>
      </c>
      <c r="AN37" s="42">
        <f t="shared" si="49"/>
        <v>0</v>
      </c>
      <c r="AO37" s="42">
        <f t="shared" si="49"/>
        <v>0</v>
      </c>
      <c r="AP37" s="42">
        <f t="shared" si="49"/>
        <v>0</v>
      </c>
      <c r="AQ37" s="42">
        <f t="shared" ref="AQ37:BJ37" si="50">AP37*(1-$F$4)</f>
        <v>0</v>
      </c>
      <c r="AR37" s="42">
        <f t="shared" si="50"/>
        <v>0</v>
      </c>
      <c r="AS37" s="42">
        <f t="shared" si="50"/>
        <v>0</v>
      </c>
      <c r="AT37" s="42">
        <f t="shared" si="50"/>
        <v>0</v>
      </c>
      <c r="AU37" s="42">
        <f t="shared" si="50"/>
        <v>0</v>
      </c>
      <c r="AV37" s="42">
        <f t="shared" si="50"/>
        <v>0</v>
      </c>
      <c r="AW37" s="42">
        <f t="shared" si="50"/>
        <v>0</v>
      </c>
      <c r="AX37" s="42">
        <f t="shared" si="50"/>
        <v>0</v>
      </c>
      <c r="AY37" s="42">
        <f t="shared" si="50"/>
        <v>0</v>
      </c>
      <c r="AZ37" s="42">
        <f t="shared" si="50"/>
        <v>0</v>
      </c>
      <c r="BA37" s="42">
        <f t="shared" si="50"/>
        <v>0</v>
      </c>
      <c r="BB37" s="42">
        <f t="shared" si="50"/>
        <v>0</v>
      </c>
      <c r="BC37" s="42">
        <f t="shared" si="50"/>
        <v>0</v>
      </c>
      <c r="BD37" s="42">
        <f t="shared" si="50"/>
        <v>0</v>
      </c>
      <c r="BE37" s="42">
        <f t="shared" si="50"/>
        <v>0</v>
      </c>
      <c r="BF37" s="42">
        <f t="shared" si="50"/>
        <v>0</v>
      </c>
      <c r="BG37" s="42">
        <f t="shared" si="50"/>
        <v>0</v>
      </c>
      <c r="BH37" s="42">
        <f t="shared" si="50"/>
        <v>0</v>
      </c>
      <c r="BI37" s="42">
        <f t="shared" si="50"/>
        <v>0</v>
      </c>
      <c r="BJ37" s="42">
        <f t="shared" si="50"/>
        <v>0</v>
      </c>
      <c r="BK37" t="str">
        <f t="shared" si="3"/>
        <v>17_SIN</v>
      </c>
      <c r="BL37" t="str">
        <f t="shared" si="4"/>
        <v>d_ind_cem_15_5_other_biomass</v>
      </c>
      <c r="BO37" s="8">
        <f t="shared" si="5"/>
        <v>0</v>
      </c>
      <c r="BP37" s="8">
        <f t="shared" si="6"/>
        <v>0</v>
      </c>
      <c r="BQ37" s="8" cm="1">
        <f t="array" ref="BQ37">K37*INDEX(prod_est,$G37+$H37-1,MATCH(BQ$14,$BP$14:$DP$14,0))</f>
        <v>0</v>
      </c>
      <c r="BR37" s="8" cm="1">
        <f t="array" ref="BR37">L37*INDEX(prod_est,$G37+$H37-1,MATCH(BR$14,$BP$14:$DP$14,0))</f>
        <v>0</v>
      </c>
      <c r="BS37" s="8" cm="1">
        <f t="array" ref="BS37">M37*INDEX(prod_est,$G37+$H37-1,MATCH(BS$14,$BP$14:$DP$14,0))</f>
        <v>0</v>
      </c>
      <c r="BT37" s="8" cm="1">
        <f t="array" ref="BT37">N37*INDEX(prod_est,$G37+$H37-1,MATCH(BT$14,$BP$14:$DP$14,0))</f>
        <v>0</v>
      </c>
      <c r="BU37" s="8" cm="1">
        <f t="array" ref="BU37">O37*INDEX(prod_est,$G37+$H37-1,MATCH(BU$14,$BP$14:$DP$14,0))</f>
        <v>0</v>
      </c>
      <c r="BV37" s="8" cm="1">
        <f t="array" ref="BV37">P37*INDEX(prod_est,$G37+$H37-1,MATCH(BV$14,$BP$14:$DP$14,0))</f>
        <v>0</v>
      </c>
      <c r="BW37" s="8" cm="1">
        <f t="array" ref="BW37">Q37*INDEX(prod_est,$G37+$H37-1,MATCH(BW$14,$BP$14:$DP$14,0))</f>
        <v>0</v>
      </c>
      <c r="BX37" s="8" cm="1">
        <f t="array" ref="BX37">R37*INDEX(prod_est,$G37+$H37-1,MATCH(BX$14,$BP$14:$DP$14,0))</f>
        <v>0</v>
      </c>
      <c r="BY37" s="8" cm="1">
        <f t="array" ref="BY37">S37*INDEX(prod_est,$G37+$H37-1,MATCH(BY$14,$BP$14:$DP$14,0))</f>
        <v>0</v>
      </c>
      <c r="BZ37" s="8" cm="1">
        <f t="array" ref="BZ37">T37*INDEX(prod_est,$G37+$H37-1,MATCH(BZ$14,$BP$14:$DP$14,0))</f>
        <v>0</v>
      </c>
      <c r="CA37" s="8" cm="1">
        <f t="array" ref="CA37">U37*INDEX(prod_est,$G37+$H37-1,MATCH(CA$14,$BP$14:$DP$14,0))</f>
        <v>0</v>
      </c>
      <c r="CB37" s="8" cm="1">
        <f t="array" ref="CB37">V37*INDEX(prod_est,$G37+$H37-1,MATCH(CB$14,$BP$14:$DP$14,0))</f>
        <v>0</v>
      </c>
      <c r="CC37" s="8" cm="1">
        <f t="array" ref="CC37">W37*INDEX(prod_est,$G37+$H37-1,MATCH(CC$14,$BP$14:$DP$14,0))</f>
        <v>0</v>
      </c>
      <c r="CD37" s="8" cm="1">
        <f t="array" ref="CD37">X37*INDEX(prod_est,$G37+$H37-1,MATCH(CD$14,$BP$14:$DP$14,0))</f>
        <v>0</v>
      </c>
      <c r="CE37" s="8" cm="1">
        <f t="array" ref="CE37">Y37*INDEX(prod_est,$G37+$H37-1,MATCH(CE$14,$BP$14:$DP$14,0))</f>
        <v>0</v>
      </c>
      <c r="CF37" s="8" cm="1">
        <f t="array" ref="CF37">Z37*INDEX(prod_est,$G37+$H37-1,MATCH(CF$14,$BP$14:$DP$14,0))</f>
        <v>0</v>
      </c>
      <c r="CG37" s="8" cm="1">
        <f t="array" ref="CG37">AA37*INDEX(prod_est,$G37+$H37-1,MATCH(CG$14,$BP$14:$DP$14,0))</f>
        <v>0</v>
      </c>
      <c r="CH37" s="8" cm="1">
        <f t="array" ref="CH37">AB37*INDEX(prod_est,$G37+$H37-1,MATCH(CH$14,$BP$14:$DP$14,0))</f>
        <v>0</v>
      </c>
      <c r="CI37" s="8" cm="1">
        <f t="array" ref="CI37">AC37*INDEX(prod_est,$G37+$H37-1,MATCH(CI$14,$BP$14:$DP$14,0))</f>
        <v>0</v>
      </c>
      <c r="CJ37" s="8" cm="1">
        <f t="array" ref="CJ37">AD37*INDEX(prod_est,$G37+$H37-1,MATCH(CJ$14,$BP$14:$DP$14,0))</f>
        <v>0</v>
      </c>
      <c r="CK37" s="8" cm="1">
        <f t="array" ref="CK37">AE37*INDEX(prod_est,$G37+$H37-1,MATCH(CK$14,$BP$14:$DP$14,0))</f>
        <v>0</v>
      </c>
      <c r="CL37" s="8" cm="1">
        <f t="array" ref="CL37">AF37*INDEX(prod_est,$G37+$H37-1,MATCH(CL$14,$BP$14:$DP$14,0))</f>
        <v>0</v>
      </c>
      <c r="CM37" s="8" cm="1">
        <f t="array" ref="CM37">AG37*INDEX(prod_est,$G37+$H37-1,MATCH(CM$14,$BP$14:$DP$14,0))</f>
        <v>0</v>
      </c>
      <c r="CN37" s="8" cm="1">
        <f t="array" ref="CN37">AH37*INDEX(prod_est,$G37+$H37-1,MATCH(CN$14,$BP$14:$DP$14,0))</f>
        <v>0</v>
      </c>
      <c r="CO37" s="8" cm="1">
        <f t="array" ref="CO37">AI37*INDEX(prod_est,$G37+$H37-1,MATCH(CO$14,$BP$14:$DP$14,0))</f>
        <v>0</v>
      </c>
      <c r="CP37" s="8" cm="1">
        <f t="array" ref="CP37">AJ37*INDEX(prod_est,$G37+$H37-1,MATCH(CP$14,$BP$14:$DP$14,0))</f>
        <v>0</v>
      </c>
      <c r="CQ37" s="8" cm="1">
        <f t="array" ref="CQ37">AK37*INDEX(prod_est,$G37+$H37-1,MATCH(CQ$14,$BP$14:$DP$14,0))</f>
        <v>0</v>
      </c>
      <c r="CR37" s="8" cm="1">
        <f t="array" ref="CR37">AL37*INDEX(prod_est,$G37+$H37-1,MATCH(CR$14,$BP$14:$DP$14,0))</f>
        <v>0</v>
      </c>
      <c r="CS37" s="8" cm="1">
        <f t="array" ref="CS37">AM37*INDEX(prod_est,$G37+$H37-1,MATCH(CS$14,$BP$14:$DP$14,0))</f>
        <v>0</v>
      </c>
      <c r="CT37" s="8" cm="1">
        <f t="array" ref="CT37">AN37*INDEX(prod_est,$G37+$H37-1,MATCH(CT$14,$BP$14:$DP$14,0))</f>
        <v>0</v>
      </c>
      <c r="CU37" s="8" cm="1">
        <f t="array" ref="CU37">AO37*INDEX(prod_est,$G37+$H37-1,MATCH(CU$14,$BP$14:$DP$14,0))</f>
        <v>0</v>
      </c>
      <c r="CV37" s="8" cm="1">
        <f t="array" ref="CV37">AP37*INDEX(prod_est,$G37+$H37-1,MATCH(CV$14,$BP$14:$DP$14,0))</f>
        <v>0</v>
      </c>
      <c r="CW37" cm="1">
        <f t="array" ref="CW37">AQ37*INDEX(prod_est,$G37+$H37-1,MATCH(CW$14,$BP$14:$DP$14,0))</f>
        <v>0</v>
      </c>
      <c r="CX37" cm="1">
        <f t="array" ref="CX37">AR37*INDEX(prod_est,$G37+$H37-1,MATCH(CX$14,$BP$14:$DP$14,0))</f>
        <v>0</v>
      </c>
      <c r="CY37" cm="1">
        <f t="array" ref="CY37">AS37*INDEX(prod_est,$G37+$H37-1,MATCH(CY$14,$BP$14:$DP$14,0))</f>
        <v>0</v>
      </c>
      <c r="CZ37" cm="1">
        <f t="array" ref="CZ37">AT37*INDEX(prod_est,$G37+$H37-1,MATCH(CZ$14,$BP$14:$DP$14,0))</f>
        <v>0</v>
      </c>
      <c r="DA37" cm="1">
        <f t="array" ref="DA37">AU37*INDEX(prod_est,$G37+$H37-1,MATCH(DA$14,$BP$14:$DP$14,0))</f>
        <v>0</v>
      </c>
      <c r="DB37" cm="1">
        <f t="array" ref="DB37">AV37*INDEX(prod_est,$G37+$H37-1,MATCH(DB$14,$BP$14:$DP$14,0))</f>
        <v>0</v>
      </c>
      <c r="DC37" cm="1">
        <f t="array" ref="DC37">AW37*INDEX(prod_est,$G37+$H37-1,MATCH(DC$14,$BP$14:$DP$14,0))</f>
        <v>0</v>
      </c>
      <c r="DD37" cm="1">
        <f t="array" ref="DD37">AX37*INDEX(prod_est,$G37+$H37-1,MATCH(DD$14,$BP$14:$DP$14,0))</f>
        <v>0</v>
      </c>
      <c r="DE37" cm="1">
        <f t="array" ref="DE37">AY37*INDEX(prod_est,$G37+$H37-1,MATCH(DE$14,$BP$14:$DP$14,0))</f>
        <v>0</v>
      </c>
      <c r="DF37" cm="1">
        <f t="array" ref="DF37">AZ37*INDEX(prod_est,$G37+$H37-1,MATCH(DF$14,$BP$14:$DP$14,0))</f>
        <v>0</v>
      </c>
      <c r="DG37" cm="1">
        <f t="array" ref="DG37">BA37*INDEX(prod_est,$G37+$H37-1,MATCH(DG$14,$BP$14:$DP$14,0))</f>
        <v>0</v>
      </c>
      <c r="DH37" cm="1">
        <f t="array" ref="DH37">BB37*INDEX(prod_est,$G37+$H37-1,MATCH(DH$14,$BP$14:$DP$14,0))</f>
        <v>0</v>
      </c>
      <c r="DI37" cm="1">
        <f t="array" ref="DI37">BC37*INDEX(prod_est,$G37+$H37-1,MATCH(DI$14,$BP$14:$DP$14,0))</f>
        <v>0</v>
      </c>
      <c r="DJ37" cm="1">
        <f t="array" ref="DJ37">BD37*INDEX(prod_est,$G37+$H37-1,MATCH(DJ$14,$BP$14:$DP$14,0))</f>
        <v>0</v>
      </c>
      <c r="DK37" cm="1">
        <f t="array" ref="DK37">BE37*INDEX(prod_est,$G37+$H37-1,MATCH(DK$14,$BP$14:$DP$14,0))</f>
        <v>0</v>
      </c>
      <c r="DL37" cm="1">
        <f t="array" ref="DL37">BF37*INDEX(prod_est,$G37+$H37-1,MATCH(DL$14,$BP$14:$DP$14,0))</f>
        <v>0</v>
      </c>
      <c r="DM37" cm="1">
        <f t="array" ref="DM37">BG37*INDEX(prod_est,$G37+$H37-1,MATCH(DM$14,$BP$14:$DP$14,0))</f>
        <v>0</v>
      </c>
      <c r="DN37" cm="1">
        <f t="array" ref="DN37">BH37*INDEX(prod_est,$G37+$H37-1,MATCH(DN$14,$BP$14:$DP$14,0))</f>
        <v>0</v>
      </c>
      <c r="DO37" cm="1">
        <f t="array" ref="DO37">BI37*INDEX(prod_est,$G37+$H37-1,MATCH(DO$14,$BP$14:$DP$14,0))</f>
        <v>0</v>
      </c>
      <c r="DP37" cm="1">
        <f t="array" ref="DP37">BJ37*INDEX(prod_est,$G37+$H37-1,MATCH(DP$14,$BP$14:$DP$14,0))</f>
        <v>0</v>
      </c>
    </row>
    <row r="38" spans="1:120" x14ac:dyDescent="0.25">
      <c r="A38" t="s">
        <v>53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257</v>
      </c>
      <c r="H38">
        <f>IFERROR(MATCH(D38,Production_est!$D$4:$D$339,0),"-")</f>
        <v>6</v>
      </c>
      <c r="I38" s="8" cm="1">
        <f t="array" ref="I38">IFERROR(INDEX(Production_est!$E$4:$E$339,H38+G38-1),"-")</f>
        <v>0</v>
      </c>
      <c r="J38" s="42">
        <f t="shared" si="0"/>
        <v>0</v>
      </c>
      <c r="K38" s="42">
        <f t="shared" ref="K38:AP38" si="51">J38*(1-$F$4)</f>
        <v>0</v>
      </c>
      <c r="L38" s="42">
        <f t="shared" si="51"/>
        <v>0</v>
      </c>
      <c r="M38" s="42">
        <f t="shared" si="51"/>
        <v>0</v>
      </c>
      <c r="N38" s="42">
        <f t="shared" si="51"/>
        <v>0</v>
      </c>
      <c r="O38" s="42">
        <f t="shared" si="51"/>
        <v>0</v>
      </c>
      <c r="P38" s="42">
        <f t="shared" si="51"/>
        <v>0</v>
      </c>
      <c r="Q38" s="42">
        <f t="shared" si="51"/>
        <v>0</v>
      </c>
      <c r="R38" s="42">
        <f t="shared" si="51"/>
        <v>0</v>
      </c>
      <c r="S38" s="42">
        <f t="shared" si="51"/>
        <v>0</v>
      </c>
      <c r="T38" s="42">
        <f t="shared" si="51"/>
        <v>0</v>
      </c>
      <c r="U38" s="42">
        <f t="shared" si="51"/>
        <v>0</v>
      </c>
      <c r="V38" s="42">
        <f t="shared" si="51"/>
        <v>0</v>
      </c>
      <c r="W38" s="42">
        <f t="shared" si="51"/>
        <v>0</v>
      </c>
      <c r="X38" s="42">
        <f t="shared" si="51"/>
        <v>0</v>
      </c>
      <c r="Y38" s="42">
        <f t="shared" si="51"/>
        <v>0</v>
      </c>
      <c r="Z38" s="42">
        <f t="shared" si="51"/>
        <v>0</v>
      </c>
      <c r="AA38" s="42">
        <f t="shared" si="51"/>
        <v>0</v>
      </c>
      <c r="AB38" s="42">
        <f t="shared" si="51"/>
        <v>0</v>
      </c>
      <c r="AC38" s="42">
        <f t="shared" si="51"/>
        <v>0</v>
      </c>
      <c r="AD38" s="42">
        <f t="shared" si="51"/>
        <v>0</v>
      </c>
      <c r="AE38" s="42">
        <f t="shared" si="51"/>
        <v>0</v>
      </c>
      <c r="AF38" s="42">
        <f t="shared" si="51"/>
        <v>0</v>
      </c>
      <c r="AG38" s="42">
        <f t="shared" si="51"/>
        <v>0</v>
      </c>
      <c r="AH38" s="42">
        <f t="shared" si="51"/>
        <v>0</v>
      </c>
      <c r="AI38" s="42">
        <f t="shared" si="51"/>
        <v>0</v>
      </c>
      <c r="AJ38" s="42">
        <f t="shared" si="51"/>
        <v>0</v>
      </c>
      <c r="AK38" s="42">
        <f t="shared" si="51"/>
        <v>0</v>
      </c>
      <c r="AL38" s="42">
        <f t="shared" si="51"/>
        <v>0</v>
      </c>
      <c r="AM38" s="42">
        <f t="shared" si="51"/>
        <v>0</v>
      </c>
      <c r="AN38" s="42">
        <f t="shared" si="51"/>
        <v>0</v>
      </c>
      <c r="AO38" s="42">
        <f t="shared" si="51"/>
        <v>0</v>
      </c>
      <c r="AP38" s="42">
        <f t="shared" si="51"/>
        <v>0</v>
      </c>
      <c r="AQ38" s="42">
        <f t="shared" ref="AQ38:BJ38" si="52">AP38*(1-$F$4)</f>
        <v>0</v>
      </c>
      <c r="AR38" s="42">
        <f t="shared" si="52"/>
        <v>0</v>
      </c>
      <c r="AS38" s="42">
        <f t="shared" si="52"/>
        <v>0</v>
      </c>
      <c r="AT38" s="42">
        <f t="shared" si="52"/>
        <v>0</v>
      </c>
      <c r="AU38" s="42">
        <f t="shared" si="52"/>
        <v>0</v>
      </c>
      <c r="AV38" s="42">
        <f t="shared" si="52"/>
        <v>0</v>
      </c>
      <c r="AW38" s="42">
        <f t="shared" si="52"/>
        <v>0</v>
      </c>
      <c r="AX38" s="42">
        <f t="shared" si="52"/>
        <v>0</v>
      </c>
      <c r="AY38" s="42">
        <f t="shared" si="52"/>
        <v>0</v>
      </c>
      <c r="AZ38" s="42">
        <f t="shared" si="52"/>
        <v>0</v>
      </c>
      <c r="BA38" s="42">
        <f t="shared" si="52"/>
        <v>0</v>
      </c>
      <c r="BB38" s="42">
        <f t="shared" si="52"/>
        <v>0</v>
      </c>
      <c r="BC38" s="42">
        <f t="shared" si="52"/>
        <v>0</v>
      </c>
      <c r="BD38" s="42">
        <f t="shared" si="52"/>
        <v>0</v>
      </c>
      <c r="BE38" s="42">
        <f t="shared" si="52"/>
        <v>0</v>
      </c>
      <c r="BF38" s="42">
        <f t="shared" si="52"/>
        <v>0</v>
      </c>
      <c r="BG38" s="42">
        <f t="shared" si="52"/>
        <v>0</v>
      </c>
      <c r="BH38" s="42">
        <f t="shared" si="52"/>
        <v>0</v>
      </c>
      <c r="BI38" s="42">
        <f t="shared" si="52"/>
        <v>0</v>
      </c>
      <c r="BJ38" s="42">
        <f t="shared" si="52"/>
        <v>0</v>
      </c>
      <c r="BK38" t="str">
        <f t="shared" si="3"/>
        <v>17_SIN</v>
      </c>
      <c r="BL38" t="str">
        <f t="shared" si="4"/>
        <v>d_ind_cem_16_1_biogas</v>
      </c>
      <c r="BO38" s="8">
        <f t="shared" si="5"/>
        <v>0</v>
      </c>
      <c r="BP38" s="8">
        <f t="shared" si="6"/>
        <v>0</v>
      </c>
      <c r="BQ38" s="8" cm="1">
        <f t="array" ref="BQ38">K38*INDEX(prod_est,$G38+$H38-1,MATCH(BQ$14,$BP$14:$DP$14,0))</f>
        <v>0</v>
      </c>
      <c r="BR38" s="8" cm="1">
        <f t="array" ref="BR38">L38*INDEX(prod_est,$G38+$H38-1,MATCH(BR$14,$BP$14:$DP$14,0))</f>
        <v>0</v>
      </c>
      <c r="BS38" s="8" cm="1">
        <f t="array" ref="BS38">M38*INDEX(prod_est,$G38+$H38-1,MATCH(BS$14,$BP$14:$DP$14,0))</f>
        <v>0</v>
      </c>
      <c r="BT38" s="8" cm="1">
        <f t="array" ref="BT38">N38*INDEX(prod_est,$G38+$H38-1,MATCH(BT$14,$BP$14:$DP$14,0))</f>
        <v>0</v>
      </c>
      <c r="BU38" s="8" cm="1">
        <f t="array" ref="BU38">O38*INDEX(prod_est,$G38+$H38-1,MATCH(BU$14,$BP$14:$DP$14,0))</f>
        <v>0</v>
      </c>
      <c r="BV38" s="8" cm="1">
        <f t="array" ref="BV38">P38*INDEX(prod_est,$G38+$H38-1,MATCH(BV$14,$BP$14:$DP$14,0))</f>
        <v>0</v>
      </c>
      <c r="BW38" s="8" cm="1">
        <f t="array" ref="BW38">Q38*INDEX(prod_est,$G38+$H38-1,MATCH(BW$14,$BP$14:$DP$14,0))</f>
        <v>0</v>
      </c>
      <c r="BX38" s="8" cm="1">
        <f t="array" ref="BX38">R38*INDEX(prod_est,$G38+$H38-1,MATCH(BX$14,$BP$14:$DP$14,0))</f>
        <v>0</v>
      </c>
      <c r="BY38" s="8" cm="1">
        <f t="array" ref="BY38">S38*INDEX(prod_est,$G38+$H38-1,MATCH(BY$14,$BP$14:$DP$14,0))</f>
        <v>0</v>
      </c>
      <c r="BZ38" s="8" cm="1">
        <f t="array" ref="BZ38">T38*INDEX(prod_est,$G38+$H38-1,MATCH(BZ$14,$BP$14:$DP$14,0))</f>
        <v>0</v>
      </c>
      <c r="CA38" s="8" cm="1">
        <f t="array" ref="CA38">U38*INDEX(prod_est,$G38+$H38-1,MATCH(CA$14,$BP$14:$DP$14,0))</f>
        <v>0</v>
      </c>
      <c r="CB38" s="8" cm="1">
        <f t="array" ref="CB38">V38*INDEX(prod_est,$G38+$H38-1,MATCH(CB$14,$BP$14:$DP$14,0))</f>
        <v>0</v>
      </c>
      <c r="CC38" s="8" cm="1">
        <f t="array" ref="CC38">W38*INDEX(prod_est,$G38+$H38-1,MATCH(CC$14,$BP$14:$DP$14,0))</f>
        <v>0</v>
      </c>
      <c r="CD38" s="8" cm="1">
        <f t="array" ref="CD38">X38*INDEX(prod_est,$G38+$H38-1,MATCH(CD$14,$BP$14:$DP$14,0))</f>
        <v>0</v>
      </c>
      <c r="CE38" s="8" cm="1">
        <f t="array" ref="CE38">Y38*INDEX(prod_est,$G38+$H38-1,MATCH(CE$14,$BP$14:$DP$14,0))</f>
        <v>0</v>
      </c>
      <c r="CF38" s="8" cm="1">
        <f t="array" ref="CF38">Z38*INDEX(prod_est,$G38+$H38-1,MATCH(CF$14,$BP$14:$DP$14,0))</f>
        <v>0</v>
      </c>
      <c r="CG38" s="8" cm="1">
        <f t="array" ref="CG38">AA38*INDEX(prod_est,$G38+$H38-1,MATCH(CG$14,$BP$14:$DP$14,0))</f>
        <v>0</v>
      </c>
      <c r="CH38" s="8" cm="1">
        <f t="array" ref="CH38">AB38*INDEX(prod_est,$G38+$H38-1,MATCH(CH$14,$BP$14:$DP$14,0))</f>
        <v>0</v>
      </c>
      <c r="CI38" s="8" cm="1">
        <f t="array" ref="CI38">AC38*INDEX(prod_est,$G38+$H38-1,MATCH(CI$14,$BP$14:$DP$14,0))</f>
        <v>0</v>
      </c>
      <c r="CJ38" s="8" cm="1">
        <f t="array" ref="CJ38">AD38*INDEX(prod_est,$G38+$H38-1,MATCH(CJ$14,$BP$14:$DP$14,0))</f>
        <v>0</v>
      </c>
      <c r="CK38" s="8" cm="1">
        <f t="array" ref="CK38">AE38*INDEX(prod_est,$G38+$H38-1,MATCH(CK$14,$BP$14:$DP$14,0))</f>
        <v>0</v>
      </c>
      <c r="CL38" s="8" cm="1">
        <f t="array" ref="CL38">AF38*INDEX(prod_est,$G38+$H38-1,MATCH(CL$14,$BP$14:$DP$14,0))</f>
        <v>0</v>
      </c>
      <c r="CM38" s="8" cm="1">
        <f t="array" ref="CM38">AG38*INDEX(prod_est,$G38+$H38-1,MATCH(CM$14,$BP$14:$DP$14,0))</f>
        <v>0</v>
      </c>
      <c r="CN38" s="8" cm="1">
        <f t="array" ref="CN38">AH38*INDEX(prod_est,$G38+$H38-1,MATCH(CN$14,$BP$14:$DP$14,0))</f>
        <v>0</v>
      </c>
      <c r="CO38" s="8" cm="1">
        <f t="array" ref="CO38">AI38*INDEX(prod_est,$G38+$H38-1,MATCH(CO$14,$BP$14:$DP$14,0))</f>
        <v>0</v>
      </c>
      <c r="CP38" s="8" cm="1">
        <f t="array" ref="CP38">AJ38*INDEX(prod_est,$G38+$H38-1,MATCH(CP$14,$BP$14:$DP$14,0))</f>
        <v>0</v>
      </c>
      <c r="CQ38" s="8" cm="1">
        <f t="array" ref="CQ38">AK38*INDEX(prod_est,$G38+$H38-1,MATCH(CQ$14,$BP$14:$DP$14,0))</f>
        <v>0</v>
      </c>
      <c r="CR38" s="8" cm="1">
        <f t="array" ref="CR38">AL38*INDEX(prod_est,$G38+$H38-1,MATCH(CR$14,$BP$14:$DP$14,0))</f>
        <v>0</v>
      </c>
      <c r="CS38" s="8" cm="1">
        <f t="array" ref="CS38">AM38*INDEX(prod_est,$G38+$H38-1,MATCH(CS$14,$BP$14:$DP$14,0))</f>
        <v>0</v>
      </c>
      <c r="CT38" s="8" cm="1">
        <f t="array" ref="CT38">AN38*INDEX(prod_est,$G38+$H38-1,MATCH(CT$14,$BP$14:$DP$14,0))</f>
        <v>0</v>
      </c>
      <c r="CU38" s="8" cm="1">
        <f t="array" ref="CU38">AO38*INDEX(prod_est,$G38+$H38-1,MATCH(CU$14,$BP$14:$DP$14,0))</f>
        <v>0</v>
      </c>
      <c r="CV38" s="8" cm="1">
        <f t="array" ref="CV38">AP38*INDEX(prod_est,$G38+$H38-1,MATCH(CV$14,$BP$14:$DP$14,0))</f>
        <v>0</v>
      </c>
      <c r="CW38" cm="1">
        <f t="array" ref="CW38">AQ38*INDEX(prod_est,$G38+$H38-1,MATCH(CW$14,$BP$14:$DP$14,0))</f>
        <v>0</v>
      </c>
      <c r="CX38" cm="1">
        <f t="array" ref="CX38">AR38*INDEX(prod_est,$G38+$H38-1,MATCH(CX$14,$BP$14:$DP$14,0))</f>
        <v>0</v>
      </c>
      <c r="CY38" cm="1">
        <f t="array" ref="CY38">AS38*INDEX(prod_est,$G38+$H38-1,MATCH(CY$14,$BP$14:$DP$14,0))</f>
        <v>0</v>
      </c>
      <c r="CZ38" cm="1">
        <f t="array" ref="CZ38">AT38*INDEX(prod_est,$G38+$H38-1,MATCH(CZ$14,$BP$14:$DP$14,0))</f>
        <v>0</v>
      </c>
      <c r="DA38" cm="1">
        <f t="array" ref="DA38">AU38*INDEX(prod_est,$G38+$H38-1,MATCH(DA$14,$BP$14:$DP$14,0))</f>
        <v>0</v>
      </c>
      <c r="DB38" cm="1">
        <f t="array" ref="DB38">AV38*INDEX(prod_est,$G38+$H38-1,MATCH(DB$14,$BP$14:$DP$14,0))</f>
        <v>0</v>
      </c>
      <c r="DC38" cm="1">
        <f t="array" ref="DC38">AW38*INDEX(prod_est,$G38+$H38-1,MATCH(DC$14,$BP$14:$DP$14,0))</f>
        <v>0</v>
      </c>
      <c r="DD38" cm="1">
        <f t="array" ref="DD38">AX38*INDEX(prod_est,$G38+$H38-1,MATCH(DD$14,$BP$14:$DP$14,0))</f>
        <v>0</v>
      </c>
      <c r="DE38" cm="1">
        <f t="array" ref="DE38">AY38*INDEX(prod_est,$G38+$H38-1,MATCH(DE$14,$BP$14:$DP$14,0))</f>
        <v>0</v>
      </c>
      <c r="DF38" cm="1">
        <f t="array" ref="DF38">AZ38*INDEX(prod_est,$G38+$H38-1,MATCH(DF$14,$BP$14:$DP$14,0))</f>
        <v>0</v>
      </c>
      <c r="DG38" cm="1">
        <f t="array" ref="DG38">BA38*INDEX(prod_est,$G38+$H38-1,MATCH(DG$14,$BP$14:$DP$14,0))</f>
        <v>0</v>
      </c>
      <c r="DH38" cm="1">
        <f t="array" ref="DH38">BB38*INDEX(prod_est,$G38+$H38-1,MATCH(DH$14,$BP$14:$DP$14,0))</f>
        <v>0</v>
      </c>
      <c r="DI38" cm="1">
        <f t="array" ref="DI38">BC38*INDEX(prod_est,$G38+$H38-1,MATCH(DI$14,$BP$14:$DP$14,0))</f>
        <v>0</v>
      </c>
      <c r="DJ38" cm="1">
        <f t="array" ref="DJ38">BD38*INDEX(prod_est,$G38+$H38-1,MATCH(DJ$14,$BP$14:$DP$14,0))</f>
        <v>0</v>
      </c>
      <c r="DK38" cm="1">
        <f t="array" ref="DK38">BE38*INDEX(prod_est,$G38+$H38-1,MATCH(DK$14,$BP$14:$DP$14,0))</f>
        <v>0</v>
      </c>
      <c r="DL38" cm="1">
        <f t="array" ref="DL38">BF38*INDEX(prod_est,$G38+$H38-1,MATCH(DL$14,$BP$14:$DP$14,0))</f>
        <v>0</v>
      </c>
      <c r="DM38" cm="1">
        <f t="array" ref="DM38">BG38*INDEX(prod_est,$G38+$H38-1,MATCH(DM$14,$BP$14:$DP$14,0))</f>
        <v>0</v>
      </c>
      <c r="DN38" cm="1">
        <f t="array" ref="DN38">BH38*INDEX(prod_est,$G38+$H38-1,MATCH(DN$14,$BP$14:$DP$14,0))</f>
        <v>0</v>
      </c>
      <c r="DO38" cm="1">
        <f t="array" ref="DO38">BI38*INDEX(prod_est,$G38+$H38-1,MATCH(DO$14,$BP$14:$DP$14,0))</f>
        <v>0</v>
      </c>
      <c r="DP38" cm="1">
        <f t="array" ref="DP38">BJ38*INDEX(prod_est,$G38+$H38-1,MATCH(DP$14,$BP$14:$DP$14,0))</f>
        <v>0</v>
      </c>
    </row>
    <row r="39" spans="1:120" x14ac:dyDescent="0.25">
      <c r="A39" t="s">
        <v>53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257</v>
      </c>
      <c r="H39">
        <f>IFERROR(MATCH(D39,Production_est!$D$4:$D$339,0),"-")</f>
        <v>6</v>
      </c>
      <c r="I39" s="8" cm="1">
        <f t="array" ref="I39">IFERROR(INDEX(Production_est!$E$4:$E$339,H39+G39-1),"-")</f>
        <v>0</v>
      </c>
      <c r="J39" s="42">
        <f t="shared" si="0"/>
        <v>0</v>
      </c>
      <c r="K39" s="42">
        <f t="shared" ref="K39:AP39" si="53">J39*(1-$F$4)</f>
        <v>0</v>
      </c>
      <c r="L39" s="42">
        <f t="shared" si="53"/>
        <v>0</v>
      </c>
      <c r="M39" s="42">
        <f t="shared" si="53"/>
        <v>0</v>
      </c>
      <c r="N39" s="42">
        <f t="shared" si="53"/>
        <v>0</v>
      </c>
      <c r="O39" s="42">
        <f t="shared" si="53"/>
        <v>0</v>
      </c>
      <c r="P39" s="42">
        <f t="shared" si="53"/>
        <v>0</v>
      </c>
      <c r="Q39" s="42">
        <f t="shared" si="53"/>
        <v>0</v>
      </c>
      <c r="R39" s="42">
        <f t="shared" si="53"/>
        <v>0</v>
      </c>
      <c r="S39" s="42">
        <f t="shared" si="53"/>
        <v>0</v>
      </c>
      <c r="T39" s="42">
        <f t="shared" si="53"/>
        <v>0</v>
      </c>
      <c r="U39" s="42">
        <f t="shared" si="53"/>
        <v>0</v>
      </c>
      <c r="V39" s="42">
        <f t="shared" si="53"/>
        <v>0</v>
      </c>
      <c r="W39" s="42">
        <f t="shared" si="53"/>
        <v>0</v>
      </c>
      <c r="X39" s="42">
        <f t="shared" si="53"/>
        <v>0</v>
      </c>
      <c r="Y39" s="42">
        <f t="shared" si="53"/>
        <v>0</v>
      </c>
      <c r="Z39" s="42">
        <f t="shared" si="53"/>
        <v>0</v>
      </c>
      <c r="AA39" s="42">
        <f t="shared" si="53"/>
        <v>0</v>
      </c>
      <c r="AB39" s="42">
        <f t="shared" si="53"/>
        <v>0</v>
      </c>
      <c r="AC39" s="42">
        <f t="shared" si="53"/>
        <v>0</v>
      </c>
      <c r="AD39" s="42">
        <f t="shared" si="53"/>
        <v>0</v>
      </c>
      <c r="AE39" s="42">
        <f t="shared" si="53"/>
        <v>0</v>
      </c>
      <c r="AF39" s="42">
        <f t="shared" si="53"/>
        <v>0</v>
      </c>
      <c r="AG39" s="42">
        <f t="shared" si="53"/>
        <v>0</v>
      </c>
      <c r="AH39" s="42">
        <f t="shared" si="53"/>
        <v>0</v>
      </c>
      <c r="AI39" s="42">
        <f t="shared" si="53"/>
        <v>0</v>
      </c>
      <c r="AJ39" s="42">
        <f t="shared" si="53"/>
        <v>0</v>
      </c>
      <c r="AK39" s="42">
        <f t="shared" si="53"/>
        <v>0</v>
      </c>
      <c r="AL39" s="42">
        <f t="shared" si="53"/>
        <v>0</v>
      </c>
      <c r="AM39" s="42">
        <f t="shared" si="53"/>
        <v>0</v>
      </c>
      <c r="AN39" s="42">
        <f t="shared" si="53"/>
        <v>0</v>
      </c>
      <c r="AO39" s="42">
        <f t="shared" si="53"/>
        <v>0</v>
      </c>
      <c r="AP39" s="42">
        <f t="shared" si="53"/>
        <v>0</v>
      </c>
      <c r="AQ39" s="42">
        <f t="shared" ref="AQ39:BJ39" si="54">AP39*(1-$F$4)</f>
        <v>0</v>
      </c>
      <c r="AR39" s="42">
        <f t="shared" si="54"/>
        <v>0</v>
      </c>
      <c r="AS39" s="42">
        <f t="shared" si="54"/>
        <v>0</v>
      </c>
      <c r="AT39" s="42">
        <f t="shared" si="54"/>
        <v>0</v>
      </c>
      <c r="AU39" s="42">
        <f t="shared" si="54"/>
        <v>0</v>
      </c>
      <c r="AV39" s="42">
        <f t="shared" si="54"/>
        <v>0</v>
      </c>
      <c r="AW39" s="42">
        <f t="shared" si="54"/>
        <v>0</v>
      </c>
      <c r="AX39" s="42">
        <f t="shared" si="54"/>
        <v>0</v>
      </c>
      <c r="AY39" s="42">
        <f t="shared" si="54"/>
        <v>0</v>
      </c>
      <c r="AZ39" s="42">
        <f t="shared" si="54"/>
        <v>0</v>
      </c>
      <c r="BA39" s="42">
        <f t="shared" si="54"/>
        <v>0</v>
      </c>
      <c r="BB39" s="42">
        <f t="shared" si="54"/>
        <v>0</v>
      </c>
      <c r="BC39" s="42">
        <f t="shared" si="54"/>
        <v>0</v>
      </c>
      <c r="BD39" s="42">
        <f t="shared" si="54"/>
        <v>0</v>
      </c>
      <c r="BE39" s="42">
        <f t="shared" si="54"/>
        <v>0</v>
      </c>
      <c r="BF39" s="42">
        <f t="shared" si="54"/>
        <v>0</v>
      </c>
      <c r="BG39" s="42">
        <f t="shared" si="54"/>
        <v>0</v>
      </c>
      <c r="BH39" s="42">
        <f t="shared" si="54"/>
        <v>0</v>
      </c>
      <c r="BI39" s="42">
        <f t="shared" si="54"/>
        <v>0</v>
      </c>
      <c r="BJ39" s="42">
        <f t="shared" si="54"/>
        <v>0</v>
      </c>
      <c r="BK39" t="str">
        <f t="shared" si="3"/>
        <v>17_SIN</v>
      </c>
      <c r="BL39" t="str">
        <f t="shared" si="4"/>
        <v>d_ind_cem_16_2_industrial_waste</v>
      </c>
      <c r="BO39" s="8">
        <f t="shared" si="5"/>
        <v>0</v>
      </c>
      <c r="BP39" s="8">
        <f t="shared" si="6"/>
        <v>0</v>
      </c>
      <c r="BQ39" s="8" cm="1">
        <f t="array" ref="BQ39">K39*INDEX(prod_est,$G39+$H39-1,MATCH(BQ$14,$BP$14:$DP$14,0))</f>
        <v>0</v>
      </c>
      <c r="BR39" s="8" cm="1">
        <f t="array" ref="BR39">L39*INDEX(prod_est,$G39+$H39-1,MATCH(BR$14,$BP$14:$DP$14,0))</f>
        <v>0</v>
      </c>
      <c r="BS39" s="8" cm="1">
        <f t="array" ref="BS39">M39*INDEX(prod_est,$G39+$H39-1,MATCH(BS$14,$BP$14:$DP$14,0))</f>
        <v>0</v>
      </c>
      <c r="BT39" s="8" cm="1">
        <f t="array" ref="BT39">N39*INDEX(prod_est,$G39+$H39-1,MATCH(BT$14,$BP$14:$DP$14,0))</f>
        <v>0</v>
      </c>
      <c r="BU39" s="8" cm="1">
        <f t="array" ref="BU39">O39*INDEX(prod_est,$G39+$H39-1,MATCH(BU$14,$BP$14:$DP$14,0))</f>
        <v>0</v>
      </c>
      <c r="BV39" s="8" cm="1">
        <f t="array" ref="BV39">P39*INDEX(prod_est,$G39+$H39-1,MATCH(BV$14,$BP$14:$DP$14,0))</f>
        <v>0</v>
      </c>
      <c r="BW39" s="8" cm="1">
        <f t="array" ref="BW39">Q39*INDEX(prod_est,$G39+$H39-1,MATCH(BW$14,$BP$14:$DP$14,0))</f>
        <v>0</v>
      </c>
      <c r="BX39" s="8" cm="1">
        <f t="array" ref="BX39">R39*INDEX(prod_est,$G39+$H39-1,MATCH(BX$14,$BP$14:$DP$14,0))</f>
        <v>0</v>
      </c>
      <c r="BY39" s="8" cm="1">
        <f t="array" ref="BY39">S39*INDEX(prod_est,$G39+$H39-1,MATCH(BY$14,$BP$14:$DP$14,0))</f>
        <v>0</v>
      </c>
      <c r="BZ39" s="8" cm="1">
        <f t="array" ref="BZ39">T39*INDEX(prod_est,$G39+$H39-1,MATCH(BZ$14,$BP$14:$DP$14,0))</f>
        <v>0</v>
      </c>
      <c r="CA39" s="8" cm="1">
        <f t="array" ref="CA39">U39*INDEX(prod_est,$G39+$H39-1,MATCH(CA$14,$BP$14:$DP$14,0))</f>
        <v>0</v>
      </c>
      <c r="CB39" s="8" cm="1">
        <f t="array" ref="CB39">V39*INDEX(prod_est,$G39+$H39-1,MATCH(CB$14,$BP$14:$DP$14,0))</f>
        <v>0</v>
      </c>
      <c r="CC39" s="8" cm="1">
        <f t="array" ref="CC39">W39*INDEX(prod_est,$G39+$H39-1,MATCH(CC$14,$BP$14:$DP$14,0))</f>
        <v>0</v>
      </c>
      <c r="CD39" s="8" cm="1">
        <f t="array" ref="CD39">X39*INDEX(prod_est,$G39+$H39-1,MATCH(CD$14,$BP$14:$DP$14,0))</f>
        <v>0</v>
      </c>
      <c r="CE39" s="8" cm="1">
        <f t="array" ref="CE39">Y39*INDEX(prod_est,$G39+$H39-1,MATCH(CE$14,$BP$14:$DP$14,0))</f>
        <v>0</v>
      </c>
      <c r="CF39" s="8" cm="1">
        <f t="array" ref="CF39">Z39*INDEX(prod_est,$G39+$H39-1,MATCH(CF$14,$BP$14:$DP$14,0))</f>
        <v>0</v>
      </c>
      <c r="CG39" s="8" cm="1">
        <f t="array" ref="CG39">AA39*INDEX(prod_est,$G39+$H39-1,MATCH(CG$14,$BP$14:$DP$14,0))</f>
        <v>0</v>
      </c>
      <c r="CH39" s="8" cm="1">
        <f t="array" ref="CH39">AB39*INDEX(prod_est,$G39+$H39-1,MATCH(CH$14,$BP$14:$DP$14,0))</f>
        <v>0</v>
      </c>
      <c r="CI39" s="8" cm="1">
        <f t="array" ref="CI39">AC39*INDEX(prod_est,$G39+$H39-1,MATCH(CI$14,$BP$14:$DP$14,0))</f>
        <v>0</v>
      </c>
      <c r="CJ39" s="8" cm="1">
        <f t="array" ref="CJ39">AD39*INDEX(prod_est,$G39+$H39-1,MATCH(CJ$14,$BP$14:$DP$14,0))</f>
        <v>0</v>
      </c>
      <c r="CK39" s="8" cm="1">
        <f t="array" ref="CK39">AE39*INDEX(prod_est,$G39+$H39-1,MATCH(CK$14,$BP$14:$DP$14,0))</f>
        <v>0</v>
      </c>
      <c r="CL39" s="8" cm="1">
        <f t="array" ref="CL39">AF39*INDEX(prod_est,$G39+$H39-1,MATCH(CL$14,$BP$14:$DP$14,0))</f>
        <v>0</v>
      </c>
      <c r="CM39" s="8" cm="1">
        <f t="array" ref="CM39">AG39*INDEX(prod_est,$G39+$H39-1,MATCH(CM$14,$BP$14:$DP$14,0))</f>
        <v>0</v>
      </c>
      <c r="CN39" s="8" cm="1">
        <f t="array" ref="CN39">AH39*INDEX(prod_est,$G39+$H39-1,MATCH(CN$14,$BP$14:$DP$14,0))</f>
        <v>0</v>
      </c>
      <c r="CO39" s="8" cm="1">
        <f t="array" ref="CO39">AI39*INDEX(prod_est,$G39+$H39-1,MATCH(CO$14,$BP$14:$DP$14,0))</f>
        <v>0</v>
      </c>
      <c r="CP39" s="8" cm="1">
        <f t="array" ref="CP39">AJ39*INDEX(prod_est,$G39+$H39-1,MATCH(CP$14,$BP$14:$DP$14,0))</f>
        <v>0</v>
      </c>
      <c r="CQ39" s="8" cm="1">
        <f t="array" ref="CQ39">AK39*INDEX(prod_est,$G39+$H39-1,MATCH(CQ$14,$BP$14:$DP$14,0))</f>
        <v>0</v>
      </c>
      <c r="CR39" s="8" cm="1">
        <f t="array" ref="CR39">AL39*INDEX(prod_est,$G39+$H39-1,MATCH(CR$14,$BP$14:$DP$14,0))</f>
        <v>0</v>
      </c>
      <c r="CS39" s="8" cm="1">
        <f t="array" ref="CS39">AM39*INDEX(prod_est,$G39+$H39-1,MATCH(CS$14,$BP$14:$DP$14,0))</f>
        <v>0</v>
      </c>
      <c r="CT39" s="8" cm="1">
        <f t="array" ref="CT39">AN39*INDEX(prod_est,$G39+$H39-1,MATCH(CT$14,$BP$14:$DP$14,0))</f>
        <v>0</v>
      </c>
      <c r="CU39" s="8" cm="1">
        <f t="array" ref="CU39">AO39*INDEX(prod_est,$G39+$H39-1,MATCH(CU$14,$BP$14:$DP$14,0))</f>
        <v>0</v>
      </c>
      <c r="CV39" s="8" cm="1">
        <f t="array" ref="CV39">AP39*INDEX(prod_est,$G39+$H39-1,MATCH(CV$14,$BP$14:$DP$14,0))</f>
        <v>0</v>
      </c>
      <c r="CW39" cm="1">
        <f t="array" ref="CW39">AQ39*INDEX(prod_est,$G39+$H39-1,MATCH(CW$14,$BP$14:$DP$14,0))</f>
        <v>0</v>
      </c>
      <c r="CX39" cm="1">
        <f t="array" ref="CX39">AR39*INDEX(prod_est,$G39+$H39-1,MATCH(CX$14,$BP$14:$DP$14,0))</f>
        <v>0</v>
      </c>
      <c r="CY39" cm="1">
        <f t="array" ref="CY39">AS39*INDEX(prod_est,$G39+$H39-1,MATCH(CY$14,$BP$14:$DP$14,0))</f>
        <v>0</v>
      </c>
      <c r="CZ39" cm="1">
        <f t="array" ref="CZ39">AT39*INDEX(prod_est,$G39+$H39-1,MATCH(CZ$14,$BP$14:$DP$14,0))</f>
        <v>0</v>
      </c>
      <c r="DA39" cm="1">
        <f t="array" ref="DA39">AU39*INDEX(prod_est,$G39+$H39-1,MATCH(DA$14,$BP$14:$DP$14,0))</f>
        <v>0</v>
      </c>
      <c r="DB39" cm="1">
        <f t="array" ref="DB39">AV39*INDEX(prod_est,$G39+$H39-1,MATCH(DB$14,$BP$14:$DP$14,0))</f>
        <v>0</v>
      </c>
      <c r="DC39" cm="1">
        <f t="array" ref="DC39">AW39*INDEX(prod_est,$G39+$H39-1,MATCH(DC$14,$BP$14:$DP$14,0))</f>
        <v>0</v>
      </c>
      <c r="DD39" cm="1">
        <f t="array" ref="DD39">AX39*INDEX(prod_est,$G39+$H39-1,MATCH(DD$14,$BP$14:$DP$14,0))</f>
        <v>0</v>
      </c>
      <c r="DE39" cm="1">
        <f t="array" ref="DE39">AY39*INDEX(prod_est,$G39+$H39-1,MATCH(DE$14,$BP$14:$DP$14,0))</f>
        <v>0</v>
      </c>
      <c r="DF39" cm="1">
        <f t="array" ref="DF39">AZ39*INDEX(prod_est,$G39+$H39-1,MATCH(DF$14,$BP$14:$DP$14,0))</f>
        <v>0</v>
      </c>
      <c r="DG39" cm="1">
        <f t="array" ref="DG39">BA39*INDEX(prod_est,$G39+$H39-1,MATCH(DG$14,$BP$14:$DP$14,0))</f>
        <v>0</v>
      </c>
      <c r="DH39" cm="1">
        <f t="array" ref="DH39">BB39*INDEX(prod_est,$G39+$H39-1,MATCH(DH$14,$BP$14:$DP$14,0))</f>
        <v>0</v>
      </c>
      <c r="DI39" cm="1">
        <f t="array" ref="DI39">BC39*INDEX(prod_est,$G39+$H39-1,MATCH(DI$14,$BP$14:$DP$14,0))</f>
        <v>0</v>
      </c>
      <c r="DJ39" cm="1">
        <f t="array" ref="DJ39">BD39*INDEX(prod_est,$G39+$H39-1,MATCH(DJ$14,$BP$14:$DP$14,0))</f>
        <v>0</v>
      </c>
      <c r="DK39" cm="1">
        <f t="array" ref="DK39">BE39*INDEX(prod_est,$G39+$H39-1,MATCH(DK$14,$BP$14:$DP$14,0))</f>
        <v>0</v>
      </c>
      <c r="DL39" cm="1">
        <f t="array" ref="DL39">BF39*INDEX(prod_est,$G39+$H39-1,MATCH(DL$14,$BP$14:$DP$14,0))</f>
        <v>0</v>
      </c>
      <c r="DM39" cm="1">
        <f t="array" ref="DM39">BG39*INDEX(prod_est,$G39+$H39-1,MATCH(DM$14,$BP$14:$DP$14,0))</f>
        <v>0</v>
      </c>
      <c r="DN39" cm="1">
        <f t="array" ref="DN39">BH39*INDEX(prod_est,$G39+$H39-1,MATCH(DN$14,$BP$14:$DP$14,0))</f>
        <v>0</v>
      </c>
      <c r="DO39" cm="1">
        <f t="array" ref="DO39">BI39*INDEX(prod_est,$G39+$H39-1,MATCH(DO$14,$BP$14:$DP$14,0))</f>
        <v>0</v>
      </c>
      <c r="DP39" cm="1">
        <f t="array" ref="DP39">BJ39*INDEX(prod_est,$G39+$H39-1,MATCH(DP$14,$BP$14:$DP$14,0))</f>
        <v>0</v>
      </c>
    </row>
    <row r="40" spans="1:120" x14ac:dyDescent="0.25">
      <c r="A40" t="s">
        <v>53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257</v>
      </c>
      <c r="H40">
        <f>IFERROR(MATCH(D40,Production_est!$D$4:$D$339,0),"-")</f>
        <v>6</v>
      </c>
      <c r="I40" s="8" cm="1">
        <f t="array" ref="I40">IFERROR(INDEX(Production_est!$E$4:$E$339,H40+G40-1),"-")</f>
        <v>0</v>
      </c>
      <c r="J40" s="42">
        <f t="shared" si="0"/>
        <v>0</v>
      </c>
      <c r="K40" s="42">
        <f t="shared" ref="K40:AP40" si="55">J40*(1-$F$4)</f>
        <v>0</v>
      </c>
      <c r="L40" s="42">
        <f t="shared" si="55"/>
        <v>0</v>
      </c>
      <c r="M40" s="42">
        <f t="shared" si="55"/>
        <v>0</v>
      </c>
      <c r="N40" s="42">
        <f t="shared" si="55"/>
        <v>0</v>
      </c>
      <c r="O40" s="42">
        <f t="shared" si="55"/>
        <v>0</v>
      </c>
      <c r="P40" s="42">
        <f t="shared" si="55"/>
        <v>0</v>
      </c>
      <c r="Q40" s="42">
        <f t="shared" si="55"/>
        <v>0</v>
      </c>
      <c r="R40" s="42">
        <f t="shared" si="55"/>
        <v>0</v>
      </c>
      <c r="S40" s="42">
        <f t="shared" si="55"/>
        <v>0</v>
      </c>
      <c r="T40" s="42">
        <f t="shared" si="55"/>
        <v>0</v>
      </c>
      <c r="U40" s="42">
        <f t="shared" si="55"/>
        <v>0</v>
      </c>
      <c r="V40" s="42">
        <f t="shared" si="55"/>
        <v>0</v>
      </c>
      <c r="W40" s="42">
        <f t="shared" si="55"/>
        <v>0</v>
      </c>
      <c r="X40" s="42">
        <f t="shared" si="55"/>
        <v>0</v>
      </c>
      <c r="Y40" s="42">
        <f t="shared" si="55"/>
        <v>0</v>
      </c>
      <c r="Z40" s="42">
        <f t="shared" si="55"/>
        <v>0</v>
      </c>
      <c r="AA40" s="42">
        <f t="shared" si="55"/>
        <v>0</v>
      </c>
      <c r="AB40" s="42">
        <f t="shared" si="55"/>
        <v>0</v>
      </c>
      <c r="AC40" s="42">
        <f t="shared" si="55"/>
        <v>0</v>
      </c>
      <c r="AD40" s="42">
        <f t="shared" si="55"/>
        <v>0</v>
      </c>
      <c r="AE40" s="42">
        <f t="shared" si="55"/>
        <v>0</v>
      </c>
      <c r="AF40" s="42">
        <f t="shared" si="55"/>
        <v>0</v>
      </c>
      <c r="AG40" s="42">
        <f t="shared" si="55"/>
        <v>0</v>
      </c>
      <c r="AH40" s="42">
        <f t="shared" si="55"/>
        <v>0</v>
      </c>
      <c r="AI40" s="42">
        <f t="shared" si="55"/>
        <v>0</v>
      </c>
      <c r="AJ40" s="42">
        <f t="shared" si="55"/>
        <v>0</v>
      </c>
      <c r="AK40" s="42">
        <f t="shared" si="55"/>
        <v>0</v>
      </c>
      <c r="AL40" s="42">
        <f t="shared" si="55"/>
        <v>0</v>
      </c>
      <c r="AM40" s="42">
        <f t="shared" si="55"/>
        <v>0</v>
      </c>
      <c r="AN40" s="42">
        <f t="shared" si="55"/>
        <v>0</v>
      </c>
      <c r="AO40" s="42">
        <f t="shared" si="55"/>
        <v>0</v>
      </c>
      <c r="AP40" s="42">
        <f t="shared" si="55"/>
        <v>0</v>
      </c>
      <c r="AQ40" s="42">
        <f t="shared" ref="AQ40:BJ40" si="56">AP40*(1-$F$4)</f>
        <v>0</v>
      </c>
      <c r="AR40" s="42">
        <f t="shared" si="56"/>
        <v>0</v>
      </c>
      <c r="AS40" s="42">
        <f t="shared" si="56"/>
        <v>0</v>
      </c>
      <c r="AT40" s="42">
        <f t="shared" si="56"/>
        <v>0</v>
      </c>
      <c r="AU40" s="42">
        <f t="shared" si="56"/>
        <v>0</v>
      </c>
      <c r="AV40" s="42">
        <f t="shared" si="56"/>
        <v>0</v>
      </c>
      <c r="AW40" s="42">
        <f t="shared" si="56"/>
        <v>0</v>
      </c>
      <c r="AX40" s="42">
        <f t="shared" si="56"/>
        <v>0</v>
      </c>
      <c r="AY40" s="42">
        <f t="shared" si="56"/>
        <v>0</v>
      </c>
      <c r="AZ40" s="42">
        <f t="shared" si="56"/>
        <v>0</v>
      </c>
      <c r="BA40" s="42">
        <f t="shared" si="56"/>
        <v>0</v>
      </c>
      <c r="BB40" s="42">
        <f t="shared" si="56"/>
        <v>0</v>
      </c>
      <c r="BC40" s="42">
        <f t="shared" si="56"/>
        <v>0</v>
      </c>
      <c r="BD40" s="42">
        <f t="shared" si="56"/>
        <v>0</v>
      </c>
      <c r="BE40" s="42">
        <f t="shared" si="56"/>
        <v>0</v>
      </c>
      <c r="BF40" s="42">
        <f t="shared" si="56"/>
        <v>0</v>
      </c>
      <c r="BG40" s="42">
        <f t="shared" si="56"/>
        <v>0</v>
      </c>
      <c r="BH40" s="42">
        <f t="shared" si="56"/>
        <v>0</v>
      </c>
      <c r="BI40" s="42">
        <f t="shared" si="56"/>
        <v>0</v>
      </c>
      <c r="BJ40" s="42">
        <f t="shared" si="56"/>
        <v>0</v>
      </c>
      <c r="BK40" t="str">
        <f t="shared" si="3"/>
        <v>17_SIN</v>
      </c>
      <c r="BL40" t="str">
        <f t="shared" si="4"/>
        <v>d_ind_cem_16_3_msw_ren</v>
      </c>
      <c r="BO40" s="8">
        <f t="shared" si="5"/>
        <v>0</v>
      </c>
      <c r="BP40" s="8">
        <f t="shared" si="6"/>
        <v>0</v>
      </c>
      <c r="BQ40" s="8" cm="1">
        <f t="array" ref="BQ40">K40*INDEX(prod_est,$G40+$H40-1,MATCH(BQ$14,$BP$14:$DP$14,0))</f>
        <v>0</v>
      </c>
      <c r="BR40" s="8" cm="1">
        <f t="array" ref="BR40">L40*INDEX(prod_est,$G40+$H40-1,MATCH(BR$14,$BP$14:$DP$14,0))</f>
        <v>0</v>
      </c>
      <c r="BS40" s="8" cm="1">
        <f t="array" ref="BS40">M40*INDEX(prod_est,$G40+$H40-1,MATCH(BS$14,$BP$14:$DP$14,0))</f>
        <v>0</v>
      </c>
      <c r="BT40" s="8" cm="1">
        <f t="array" ref="BT40">N40*INDEX(prod_est,$G40+$H40-1,MATCH(BT$14,$BP$14:$DP$14,0))</f>
        <v>0</v>
      </c>
      <c r="BU40" s="8" cm="1">
        <f t="array" ref="BU40">O40*INDEX(prod_est,$G40+$H40-1,MATCH(BU$14,$BP$14:$DP$14,0))</f>
        <v>0</v>
      </c>
      <c r="BV40" s="8" cm="1">
        <f t="array" ref="BV40">P40*INDEX(prod_est,$G40+$H40-1,MATCH(BV$14,$BP$14:$DP$14,0))</f>
        <v>0</v>
      </c>
      <c r="BW40" s="8" cm="1">
        <f t="array" ref="BW40">Q40*INDEX(prod_est,$G40+$H40-1,MATCH(BW$14,$BP$14:$DP$14,0))</f>
        <v>0</v>
      </c>
      <c r="BX40" s="8" cm="1">
        <f t="array" ref="BX40">R40*INDEX(prod_est,$G40+$H40-1,MATCH(BX$14,$BP$14:$DP$14,0))</f>
        <v>0</v>
      </c>
      <c r="BY40" s="8" cm="1">
        <f t="array" ref="BY40">S40*INDEX(prod_est,$G40+$H40-1,MATCH(BY$14,$BP$14:$DP$14,0))</f>
        <v>0</v>
      </c>
      <c r="BZ40" s="8" cm="1">
        <f t="array" ref="BZ40">T40*INDEX(prod_est,$G40+$H40-1,MATCH(BZ$14,$BP$14:$DP$14,0))</f>
        <v>0</v>
      </c>
      <c r="CA40" s="8" cm="1">
        <f t="array" ref="CA40">U40*INDEX(prod_est,$G40+$H40-1,MATCH(CA$14,$BP$14:$DP$14,0))</f>
        <v>0</v>
      </c>
      <c r="CB40" s="8" cm="1">
        <f t="array" ref="CB40">V40*INDEX(prod_est,$G40+$H40-1,MATCH(CB$14,$BP$14:$DP$14,0))</f>
        <v>0</v>
      </c>
      <c r="CC40" s="8" cm="1">
        <f t="array" ref="CC40">W40*INDEX(prod_est,$G40+$H40-1,MATCH(CC$14,$BP$14:$DP$14,0))</f>
        <v>0</v>
      </c>
      <c r="CD40" s="8" cm="1">
        <f t="array" ref="CD40">X40*INDEX(prod_est,$G40+$H40-1,MATCH(CD$14,$BP$14:$DP$14,0))</f>
        <v>0</v>
      </c>
      <c r="CE40" s="8" cm="1">
        <f t="array" ref="CE40">Y40*INDEX(prod_est,$G40+$H40-1,MATCH(CE$14,$BP$14:$DP$14,0))</f>
        <v>0</v>
      </c>
      <c r="CF40" s="8" cm="1">
        <f t="array" ref="CF40">Z40*INDEX(prod_est,$G40+$H40-1,MATCH(CF$14,$BP$14:$DP$14,0))</f>
        <v>0</v>
      </c>
      <c r="CG40" s="8" cm="1">
        <f t="array" ref="CG40">AA40*INDEX(prod_est,$G40+$H40-1,MATCH(CG$14,$BP$14:$DP$14,0))</f>
        <v>0</v>
      </c>
      <c r="CH40" s="8" cm="1">
        <f t="array" ref="CH40">AB40*INDEX(prod_est,$G40+$H40-1,MATCH(CH$14,$BP$14:$DP$14,0))</f>
        <v>0</v>
      </c>
      <c r="CI40" s="8" cm="1">
        <f t="array" ref="CI40">AC40*INDEX(prod_est,$G40+$H40-1,MATCH(CI$14,$BP$14:$DP$14,0))</f>
        <v>0</v>
      </c>
      <c r="CJ40" s="8" cm="1">
        <f t="array" ref="CJ40">AD40*INDEX(prod_est,$G40+$H40-1,MATCH(CJ$14,$BP$14:$DP$14,0))</f>
        <v>0</v>
      </c>
      <c r="CK40" s="8" cm="1">
        <f t="array" ref="CK40">AE40*INDEX(prod_est,$G40+$H40-1,MATCH(CK$14,$BP$14:$DP$14,0))</f>
        <v>0</v>
      </c>
      <c r="CL40" s="8" cm="1">
        <f t="array" ref="CL40">AF40*INDEX(prod_est,$G40+$H40-1,MATCH(CL$14,$BP$14:$DP$14,0))</f>
        <v>0</v>
      </c>
      <c r="CM40" s="8" cm="1">
        <f t="array" ref="CM40">AG40*INDEX(prod_est,$G40+$H40-1,MATCH(CM$14,$BP$14:$DP$14,0))</f>
        <v>0</v>
      </c>
      <c r="CN40" s="8" cm="1">
        <f t="array" ref="CN40">AH40*INDEX(prod_est,$G40+$H40-1,MATCH(CN$14,$BP$14:$DP$14,0))</f>
        <v>0</v>
      </c>
      <c r="CO40" s="8" cm="1">
        <f t="array" ref="CO40">AI40*INDEX(prod_est,$G40+$H40-1,MATCH(CO$14,$BP$14:$DP$14,0))</f>
        <v>0</v>
      </c>
      <c r="CP40" s="8" cm="1">
        <f t="array" ref="CP40">AJ40*INDEX(prod_est,$G40+$H40-1,MATCH(CP$14,$BP$14:$DP$14,0))</f>
        <v>0</v>
      </c>
      <c r="CQ40" s="8" cm="1">
        <f t="array" ref="CQ40">AK40*INDEX(prod_est,$G40+$H40-1,MATCH(CQ$14,$BP$14:$DP$14,0))</f>
        <v>0</v>
      </c>
      <c r="CR40" s="8" cm="1">
        <f t="array" ref="CR40">AL40*INDEX(prod_est,$G40+$H40-1,MATCH(CR$14,$BP$14:$DP$14,0))</f>
        <v>0</v>
      </c>
      <c r="CS40" s="8" cm="1">
        <f t="array" ref="CS40">AM40*INDEX(prod_est,$G40+$H40-1,MATCH(CS$14,$BP$14:$DP$14,0))</f>
        <v>0</v>
      </c>
      <c r="CT40" s="8" cm="1">
        <f t="array" ref="CT40">AN40*INDEX(prod_est,$G40+$H40-1,MATCH(CT$14,$BP$14:$DP$14,0))</f>
        <v>0</v>
      </c>
      <c r="CU40" s="8" cm="1">
        <f t="array" ref="CU40">AO40*INDEX(prod_est,$G40+$H40-1,MATCH(CU$14,$BP$14:$DP$14,0))</f>
        <v>0</v>
      </c>
      <c r="CV40" s="8" cm="1">
        <f t="array" ref="CV40">AP40*INDEX(prod_est,$G40+$H40-1,MATCH(CV$14,$BP$14:$DP$14,0))</f>
        <v>0</v>
      </c>
      <c r="CW40" cm="1">
        <f t="array" ref="CW40">AQ40*INDEX(prod_est,$G40+$H40-1,MATCH(CW$14,$BP$14:$DP$14,0))</f>
        <v>0</v>
      </c>
      <c r="CX40" cm="1">
        <f t="array" ref="CX40">AR40*INDEX(prod_est,$G40+$H40-1,MATCH(CX$14,$BP$14:$DP$14,0))</f>
        <v>0</v>
      </c>
      <c r="CY40" cm="1">
        <f t="array" ref="CY40">AS40*INDEX(prod_est,$G40+$H40-1,MATCH(CY$14,$BP$14:$DP$14,0))</f>
        <v>0</v>
      </c>
      <c r="CZ40" cm="1">
        <f t="array" ref="CZ40">AT40*INDEX(prod_est,$G40+$H40-1,MATCH(CZ$14,$BP$14:$DP$14,0))</f>
        <v>0</v>
      </c>
      <c r="DA40" cm="1">
        <f t="array" ref="DA40">AU40*INDEX(prod_est,$G40+$H40-1,MATCH(DA$14,$BP$14:$DP$14,0))</f>
        <v>0</v>
      </c>
      <c r="DB40" cm="1">
        <f t="array" ref="DB40">AV40*INDEX(prod_est,$G40+$H40-1,MATCH(DB$14,$BP$14:$DP$14,0))</f>
        <v>0</v>
      </c>
      <c r="DC40" cm="1">
        <f t="array" ref="DC40">AW40*INDEX(prod_est,$G40+$H40-1,MATCH(DC$14,$BP$14:$DP$14,0))</f>
        <v>0</v>
      </c>
      <c r="DD40" cm="1">
        <f t="array" ref="DD40">AX40*INDEX(prod_est,$G40+$H40-1,MATCH(DD$14,$BP$14:$DP$14,0))</f>
        <v>0</v>
      </c>
      <c r="DE40" cm="1">
        <f t="array" ref="DE40">AY40*INDEX(prod_est,$G40+$H40-1,MATCH(DE$14,$BP$14:$DP$14,0))</f>
        <v>0</v>
      </c>
      <c r="DF40" cm="1">
        <f t="array" ref="DF40">AZ40*INDEX(prod_est,$G40+$H40-1,MATCH(DF$14,$BP$14:$DP$14,0))</f>
        <v>0</v>
      </c>
      <c r="DG40" cm="1">
        <f t="array" ref="DG40">BA40*INDEX(prod_est,$G40+$H40-1,MATCH(DG$14,$BP$14:$DP$14,0))</f>
        <v>0</v>
      </c>
      <c r="DH40" cm="1">
        <f t="array" ref="DH40">BB40*INDEX(prod_est,$G40+$H40-1,MATCH(DH$14,$BP$14:$DP$14,0))</f>
        <v>0</v>
      </c>
      <c r="DI40" cm="1">
        <f t="array" ref="DI40">BC40*INDEX(prod_est,$G40+$H40-1,MATCH(DI$14,$BP$14:$DP$14,0))</f>
        <v>0</v>
      </c>
      <c r="DJ40" cm="1">
        <f t="array" ref="DJ40">BD40*INDEX(prod_est,$G40+$H40-1,MATCH(DJ$14,$BP$14:$DP$14,0))</f>
        <v>0</v>
      </c>
      <c r="DK40" cm="1">
        <f t="array" ref="DK40">BE40*INDEX(prod_est,$G40+$H40-1,MATCH(DK$14,$BP$14:$DP$14,0))</f>
        <v>0</v>
      </c>
      <c r="DL40" cm="1">
        <f t="array" ref="DL40">BF40*INDEX(prod_est,$G40+$H40-1,MATCH(DL$14,$BP$14:$DP$14,0))</f>
        <v>0</v>
      </c>
      <c r="DM40" cm="1">
        <f t="array" ref="DM40">BG40*INDEX(prod_est,$G40+$H40-1,MATCH(DM$14,$BP$14:$DP$14,0))</f>
        <v>0</v>
      </c>
      <c r="DN40" cm="1">
        <f t="array" ref="DN40">BH40*INDEX(prod_est,$G40+$H40-1,MATCH(DN$14,$BP$14:$DP$14,0))</f>
        <v>0</v>
      </c>
      <c r="DO40" cm="1">
        <f t="array" ref="DO40">BI40*INDEX(prod_est,$G40+$H40-1,MATCH(DO$14,$BP$14:$DP$14,0))</f>
        <v>0</v>
      </c>
      <c r="DP40" cm="1">
        <f t="array" ref="DP40">BJ40*INDEX(prod_est,$G40+$H40-1,MATCH(DP$14,$BP$14:$DP$14,0))</f>
        <v>0</v>
      </c>
    </row>
    <row r="41" spans="1:120" x14ac:dyDescent="0.25">
      <c r="A41" t="s">
        <v>53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257</v>
      </c>
      <c r="H41">
        <f>IFERROR(MATCH(D41,Production_est!$D$4:$D$339,0),"-")</f>
        <v>6</v>
      </c>
      <c r="I41" s="8" cm="1">
        <f t="array" ref="I41">IFERROR(INDEX(Production_est!$E$4:$E$339,H41+G41-1),"-")</f>
        <v>0</v>
      </c>
      <c r="J41" s="42">
        <f t="shared" si="0"/>
        <v>0</v>
      </c>
      <c r="K41" s="42">
        <f t="shared" ref="K41:AP41" si="57">J41*(1-$F$4)</f>
        <v>0</v>
      </c>
      <c r="L41" s="42">
        <f t="shared" si="57"/>
        <v>0</v>
      </c>
      <c r="M41" s="42">
        <f t="shared" si="57"/>
        <v>0</v>
      </c>
      <c r="N41" s="42">
        <f t="shared" si="57"/>
        <v>0</v>
      </c>
      <c r="O41" s="42">
        <f t="shared" si="57"/>
        <v>0</v>
      </c>
      <c r="P41" s="42">
        <f t="shared" si="57"/>
        <v>0</v>
      </c>
      <c r="Q41" s="42">
        <f t="shared" si="57"/>
        <v>0</v>
      </c>
      <c r="R41" s="42">
        <f t="shared" si="57"/>
        <v>0</v>
      </c>
      <c r="S41" s="42">
        <f t="shared" si="57"/>
        <v>0</v>
      </c>
      <c r="T41" s="42">
        <f t="shared" si="57"/>
        <v>0</v>
      </c>
      <c r="U41" s="42">
        <f t="shared" si="57"/>
        <v>0</v>
      </c>
      <c r="V41" s="42">
        <f t="shared" si="57"/>
        <v>0</v>
      </c>
      <c r="W41" s="42">
        <f t="shared" si="57"/>
        <v>0</v>
      </c>
      <c r="X41" s="42">
        <f t="shared" si="57"/>
        <v>0</v>
      </c>
      <c r="Y41" s="42">
        <f t="shared" si="57"/>
        <v>0</v>
      </c>
      <c r="Z41" s="42">
        <f t="shared" si="57"/>
        <v>0</v>
      </c>
      <c r="AA41" s="42">
        <f t="shared" si="57"/>
        <v>0</v>
      </c>
      <c r="AB41" s="42">
        <f t="shared" si="57"/>
        <v>0</v>
      </c>
      <c r="AC41" s="42">
        <f t="shared" si="57"/>
        <v>0</v>
      </c>
      <c r="AD41" s="42">
        <f t="shared" si="57"/>
        <v>0</v>
      </c>
      <c r="AE41" s="42">
        <f t="shared" si="57"/>
        <v>0</v>
      </c>
      <c r="AF41" s="42">
        <f t="shared" si="57"/>
        <v>0</v>
      </c>
      <c r="AG41" s="42">
        <f t="shared" si="57"/>
        <v>0</v>
      </c>
      <c r="AH41" s="42">
        <f t="shared" si="57"/>
        <v>0</v>
      </c>
      <c r="AI41" s="42">
        <f t="shared" si="57"/>
        <v>0</v>
      </c>
      <c r="AJ41" s="42">
        <f t="shared" si="57"/>
        <v>0</v>
      </c>
      <c r="AK41" s="42">
        <f t="shared" si="57"/>
        <v>0</v>
      </c>
      <c r="AL41" s="42">
        <f t="shared" si="57"/>
        <v>0</v>
      </c>
      <c r="AM41" s="42">
        <f t="shared" si="57"/>
        <v>0</v>
      </c>
      <c r="AN41" s="42">
        <f t="shared" si="57"/>
        <v>0</v>
      </c>
      <c r="AO41" s="42">
        <f t="shared" si="57"/>
        <v>0</v>
      </c>
      <c r="AP41" s="42">
        <f t="shared" si="57"/>
        <v>0</v>
      </c>
      <c r="AQ41" s="42">
        <f t="shared" ref="AQ41:BJ46" si="58">AP41*(1-$F$4)</f>
        <v>0</v>
      </c>
      <c r="AR41" s="42">
        <f t="shared" si="58"/>
        <v>0</v>
      </c>
      <c r="AS41" s="42">
        <f t="shared" si="58"/>
        <v>0</v>
      </c>
      <c r="AT41" s="42">
        <f t="shared" si="58"/>
        <v>0</v>
      </c>
      <c r="AU41" s="42">
        <f t="shared" si="58"/>
        <v>0</v>
      </c>
      <c r="AV41" s="42">
        <f t="shared" si="58"/>
        <v>0</v>
      </c>
      <c r="AW41" s="42">
        <f t="shared" si="58"/>
        <v>0</v>
      </c>
      <c r="AX41" s="42">
        <f t="shared" si="58"/>
        <v>0</v>
      </c>
      <c r="AY41" s="42">
        <f t="shared" si="58"/>
        <v>0</v>
      </c>
      <c r="AZ41" s="42">
        <f t="shared" si="58"/>
        <v>0</v>
      </c>
      <c r="BA41" s="42">
        <f t="shared" si="58"/>
        <v>0</v>
      </c>
      <c r="BB41" s="42">
        <f t="shared" si="58"/>
        <v>0</v>
      </c>
      <c r="BC41" s="42">
        <f t="shared" si="58"/>
        <v>0</v>
      </c>
      <c r="BD41" s="42">
        <f t="shared" si="58"/>
        <v>0</v>
      </c>
      <c r="BE41" s="42">
        <f t="shared" si="58"/>
        <v>0</v>
      </c>
      <c r="BF41" s="42">
        <f t="shared" si="58"/>
        <v>0</v>
      </c>
      <c r="BG41" s="42">
        <f t="shared" si="58"/>
        <v>0</v>
      </c>
      <c r="BH41" s="42">
        <f t="shared" si="58"/>
        <v>0</v>
      </c>
      <c r="BI41" s="42">
        <f t="shared" si="58"/>
        <v>0</v>
      </c>
      <c r="BJ41" s="42">
        <f t="shared" si="58"/>
        <v>0</v>
      </c>
      <c r="BK41" t="str">
        <f t="shared" si="3"/>
        <v>17_SIN</v>
      </c>
      <c r="BL41" t="str">
        <f t="shared" si="4"/>
        <v>d_ind_cem_16_4_msw_nonr</v>
      </c>
      <c r="BO41" s="8">
        <f t="shared" si="5"/>
        <v>0</v>
      </c>
      <c r="BP41" s="8">
        <f t="shared" si="6"/>
        <v>0</v>
      </c>
      <c r="BQ41" s="8" cm="1">
        <f t="array" ref="BQ41">K41*INDEX(prod_est,$G41+$H41-1,MATCH(BQ$14,$BP$14:$DP$14,0))</f>
        <v>0</v>
      </c>
      <c r="BR41" s="8" cm="1">
        <f t="array" ref="BR41">L41*INDEX(prod_est,$G41+$H41-1,MATCH(BR$14,$BP$14:$DP$14,0))</f>
        <v>0</v>
      </c>
      <c r="BS41" s="8" cm="1">
        <f t="array" ref="BS41">M41*INDEX(prod_est,$G41+$H41-1,MATCH(BS$14,$BP$14:$DP$14,0))</f>
        <v>0</v>
      </c>
      <c r="BT41" s="8" cm="1">
        <f t="array" ref="BT41">N41*INDEX(prod_est,$G41+$H41-1,MATCH(BT$14,$BP$14:$DP$14,0))</f>
        <v>0</v>
      </c>
      <c r="BU41" s="8" cm="1">
        <f t="array" ref="BU41">O41*INDEX(prod_est,$G41+$H41-1,MATCH(BU$14,$BP$14:$DP$14,0))</f>
        <v>0</v>
      </c>
      <c r="BV41" s="8" cm="1">
        <f t="array" ref="BV41">P41*INDEX(prod_est,$G41+$H41-1,MATCH(BV$14,$BP$14:$DP$14,0))</f>
        <v>0</v>
      </c>
      <c r="BW41" s="8" cm="1">
        <f t="array" ref="BW41">Q41*INDEX(prod_est,$G41+$H41-1,MATCH(BW$14,$BP$14:$DP$14,0))</f>
        <v>0</v>
      </c>
      <c r="BX41" s="8" cm="1">
        <f t="array" ref="BX41">R41*INDEX(prod_est,$G41+$H41-1,MATCH(BX$14,$BP$14:$DP$14,0))</f>
        <v>0</v>
      </c>
      <c r="BY41" s="8" cm="1">
        <f t="array" ref="BY41">S41*INDEX(prod_est,$G41+$H41-1,MATCH(BY$14,$BP$14:$DP$14,0))</f>
        <v>0</v>
      </c>
      <c r="BZ41" s="8" cm="1">
        <f t="array" ref="BZ41">T41*INDEX(prod_est,$G41+$H41-1,MATCH(BZ$14,$BP$14:$DP$14,0))</f>
        <v>0</v>
      </c>
      <c r="CA41" s="8" cm="1">
        <f t="array" ref="CA41">U41*INDEX(prod_est,$G41+$H41-1,MATCH(CA$14,$BP$14:$DP$14,0))</f>
        <v>0</v>
      </c>
      <c r="CB41" s="8" cm="1">
        <f t="array" ref="CB41">V41*INDEX(prod_est,$G41+$H41-1,MATCH(CB$14,$BP$14:$DP$14,0))</f>
        <v>0</v>
      </c>
      <c r="CC41" s="8" cm="1">
        <f t="array" ref="CC41">W41*INDEX(prod_est,$G41+$H41-1,MATCH(CC$14,$BP$14:$DP$14,0))</f>
        <v>0</v>
      </c>
      <c r="CD41" s="8" cm="1">
        <f t="array" ref="CD41">X41*INDEX(prod_est,$G41+$H41-1,MATCH(CD$14,$BP$14:$DP$14,0))</f>
        <v>0</v>
      </c>
      <c r="CE41" s="8" cm="1">
        <f t="array" ref="CE41">Y41*INDEX(prod_est,$G41+$H41-1,MATCH(CE$14,$BP$14:$DP$14,0))</f>
        <v>0</v>
      </c>
      <c r="CF41" s="8" cm="1">
        <f t="array" ref="CF41">Z41*INDEX(prod_est,$G41+$H41-1,MATCH(CF$14,$BP$14:$DP$14,0))</f>
        <v>0</v>
      </c>
      <c r="CG41" s="8" cm="1">
        <f t="array" ref="CG41">AA41*INDEX(prod_est,$G41+$H41-1,MATCH(CG$14,$BP$14:$DP$14,0))</f>
        <v>0</v>
      </c>
      <c r="CH41" s="8" cm="1">
        <f t="array" ref="CH41">AB41*INDEX(prod_est,$G41+$H41-1,MATCH(CH$14,$BP$14:$DP$14,0))</f>
        <v>0</v>
      </c>
      <c r="CI41" s="8" cm="1">
        <f t="array" ref="CI41">AC41*INDEX(prod_est,$G41+$H41-1,MATCH(CI$14,$BP$14:$DP$14,0))</f>
        <v>0</v>
      </c>
      <c r="CJ41" s="8" cm="1">
        <f t="array" ref="CJ41">AD41*INDEX(prod_est,$G41+$H41-1,MATCH(CJ$14,$BP$14:$DP$14,0))</f>
        <v>0</v>
      </c>
      <c r="CK41" s="8" cm="1">
        <f t="array" ref="CK41">AE41*INDEX(prod_est,$G41+$H41-1,MATCH(CK$14,$BP$14:$DP$14,0))</f>
        <v>0</v>
      </c>
      <c r="CL41" s="8" cm="1">
        <f t="array" ref="CL41">AF41*INDEX(prod_est,$G41+$H41-1,MATCH(CL$14,$BP$14:$DP$14,0))</f>
        <v>0</v>
      </c>
      <c r="CM41" s="8" cm="1">
        <f t="array" ref="CM41">AG41*INDEX(prod_est,$G41+$H41-1,MATCH(CM$14,$BP$14:$DP$14,0))</f>
        <v>0</v>
      </c>
      <c r="CN41" s="8" cm="1">
        <f t="array" ref="CN41">AH41*INDEX(prod_est,$G41+$H41-1,MATCH(CN$14,$BP$14:$DP$14,0))</f>
        <v>0</v>
      </c>
      <c r="CO41" s="8" cm="1">
        <f t="array" ref="CO41">AI41*INDEX(prod_est,$G41+$H41-1,MATCH(CO$14,$BP$14:$DP$14,0))</f>
        <v>0</v>
      </c>
      <c r="CP41" s="8" cm="1">
        <f t="array" ref="CP41">AJ41*INDEX(prod_est,$G41+$H41-1,MATCH(CP$14,$BP$14:$DP$14,0))</f>
        <v>0</v>
      </c>
      <c r="CQ41" s="8" cm="1">
        <f t="array" ref="CQ41">AK41*INDEX(prod_est,$G41+$H41-1,MATCH(CQ$14,$BP$14:$DP$14,0))</f>
        <v>0</v>
      </c>
      <c r="CR41" s="8" cm="1">
        <f t="array" ref="CR41">AL41*INDEX(prod_est,$G41+$H41-1,MATCH(CR$14,$BP$14:$DP$14,0))</f>
        <v>0</v>
      </c>
      <c r="CS41" s="8" cm="1">
        <f t="array" ref="CS41">AM41*INDEX(prod_est,$G41+$H41-1,MATCH(CS$14,$BP$14:$DP$14,0))</f>
        <v>0</v>
      </c>
      <c r="CT41" s="8" cm="1">
        <f t="array" ref="CT41">AN41*INDEX(prod_est,$G41+$H41-1,MATCH(CT$14,$BP$14:$DP$14,0))</f>
        <v>0</v>
      </c>
      <c r="CU41" s="8" cm="1">
        <f t="array" ref="CU41">AO41*INDEX(prod_est,$G41+$H41-1,MATCH(CU$14,$BP$14:$DP$14,0))</f>
        <v>0</v>
      </c>
      <c r="CV41" s="8" cm="1">
        <f t="array" ref="CV41">AP41*INDEX(prod_est,$G41+$H41-1,MATCH(CV$14,$BP$14:$DP$14,0))</f>
        <v>0</v>
      </c>
      <c r="CW41" cm="1">
        <f t="array" ref="CW41">AQ41*INDEX(prod_est,$G41+$H41-1,MATCH(CW$14,$BP$14:$DP$14,0))</f>
        <v>0</v>
      </c>
      <c r="CX41" cm="1">
        <f t="array" ref="CX41">AR41*INDEX(prod_est,$G41+$H41-1,MATCH(CX$14,$BP$14:$DP$14,0))</f>
        <v>0</v>
      </c>
      <c r="CY41" cm="1">
        <f t="array" ref="CY41">AS41*INDEX(prod_est,$G41+$H41-1,MATCH(CY$14,$BP$14:$DP$14,0))</f>
        <v>0</v>
      </c>
      <c r="CZ41" cm="1">
        <f t="array" ref="CZ41">AT41*INDEX(prod_est,$G41+$H41-1,MATCH(CZ$14,$BP$14:$DP$14,0))</f>
        <v>0</v>
      </c>
      <c r="DA41" cm="1">
        <f t="array" ref="DA41">AU41*INDEX(prod_est,$G41+$H41-1,MATCH(DA$14,$BP$14:$DP$14,0))</f>
        <v>0</v>
      </c>
      <c r="DB41" cm="1">
        <f t="array" ref="DB41">AV41*INDEX(prod_est,$G41+$H41-1,MATCH(DB$14,$BP$14:$DP$14,0))</f>
        <v>0</v>
      </c>
      <c r="DC41" cm="1">
        <f t="array" ref="DC41">AW41*INDEX(prod_est,$G41+$H41-1,MATCH(DC$14,$BP$14:$DP$14,0))</f>
        <v>0</v>
      </c>
      <c r="DD41" cm="1">
        <f t="array" ref="DD41">AX41*INDEX(prod_est,$G41+$H41-1,MATCH(DD$14,$BP$14:$DP$14,0))</f>
        <v>0</v>
      </c>
      <c r="DE41" cm="1">
        <f t="array" ref="DE41">AY41*INDEX(prod_est,$G41+$H41-1,MATCH(DE$14,$BP$14:$DP$14,0))</f>
        <v>0</v>
      </c>
      <c r="DF41" cm="1">
        <f t="array" ref="DF41">AZ41*INDEX(prod_est,$G41+$H41-1,MATCH(DF$14,$BP$14:$DP$14,0))</f>
        <v>0</v>
      </c>
      <c r="DG41" cm="1">
        <f t="array" ref="DG41">BA41*INDEX(prod_est,$G41+$H41-1,MATCH(DG$14,$BP$14:$DP$14,0))</f>
        <v>0</v>
      </c>
      <c r="DH41" cm="1">
        <f t="array" ref="DH41">BB41*INDEX(prod_est,$G41+$H41-1,MATCH(DH$14,$BP$14:$DP$14,0))</f>
        <v>0</v>
      </c>
      <c r="DI41" cm="1">
        <f t="array" ref="DI41">BC41*INDEX(prod_est,$G41+$H41-1,MATCH(DI$14,$BP$14:$DP$14,0))</f>
        <v>0</v>
      </c>
      <c r="DJ41" cm="1">
        <f t="array" ref="DJ41">BD41*INDEX(prod_est,$G41+$H41-1,MATCH(DJ$14,$BP$14:$DP$14,0))</f>
        <v>0</v>
      </c>
      <c r="DK41" cm="1">
        <f t="array" ref="DK41">BE41*INDEX(prod_est,$G41+$H41-1,MATCH(DK$14,$BP$14:$DP$14,0))</f>
        <v>0</v>
      </c>
      <c r="DL41" cm="1">
        <f t="array" ref="DL41">BF41*INDEX(prod_est,$G41+$H41-1,MATCH(DL$14,$BP$14:$DP$14,0))</f>
        <v>0</v>
      </c>
      <c r="DM41" cm="1">
        <f t="array" ref="DM41">BG41*INDEX(prod_est,$G41+$H41-1,MATCH(DM$14,$BP$14:$DP$14,0))</f>
        <v>0</v>
      </c>
      <c r="DN41" cm="1">
        <f t="array" ref="DN41">BH41*INDEX(prod_est,$G41+$H41-1,MATCH(DN$14,$BP$14:$DP$14,0))</f>
        <v>0</v>
      </c>
      <c r="DO41" cm="1">
        <f t="array" ref="DO41">BI41*INDEX(prod_est,$G41+$H41-1,MATCH(DO$14,$BP$14:$DP$14,0))</f>
        <v>0</v>
      </c>
      <c r="DP41" cm="1">
        <f t="array" ref="DP41">BJ41*INDEX(prod_est,$G41+$H41-1,MATCH(DP$14,$BP$14:$DP$14,0))</f>
        <v>0</v>
      </c>
    </row>
    <row r="42" spans="1:120" x14ac:dyDescent="0.25">
      <c r="A42" t="s">
        <v>53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257</v>
      </c>
      <c r="H42">
        <f>IFERROR(MATCH(D42,Production_est!$D$4:$D$339,0),"-")</f>
        <v>6</v>
      </c>
      <c r="I42" s="8" cm="1">
        <f t="array" ref="I42">IFERROR(INDEX(Production_est!$E$4:$E$339,H42+G42-1),"-")</f>
        <v>0</v>
      </c>
      <c r="J42" s="42">
        <f t="shared" si="0"/>
        <v>0</v>
      </c>
      <c r="K42" s="42">
        <f t="shared" ref="K42:AP42" si="59">J42*(1-$F$4)</f>
        <v>0</v>
      </c>
      <c r="L42" s="42">
        <f t="shared" si="59"/>
        <v>0</v>
      </c>
      <c r="M42" s="42">
        <f t="shared" si="59"/>
        <v>0</v>
      </c>
      <c r="N42" s="42">
        <f t="shared" si="59"/>
        <v>0</v>
      </c>
      <c r="O42" s="42">
        <f t="shared" si="59"/>
        <v>0</v>
      </c>
      <c r="P42" s="42">
        <f t="shared" si="59"/>
        <v>0</v>
      </c>
      <c r="Q42" s="42">
        <f t="shared" si="59"/>
        <v>0</v>
      </c>
      <c r="R42" s="42">
        <f t="shared" si="59"/>
        <v>0</v>
      </c>
      <c r="S42" s="42">
        <f t="shared" si="59"/>
        <v>0</v>
      </c>
      <c r="T42" s="42">
        <f t="shared" si="59"/>
        <v>0</v>
      </c>
      <c r="U42" s="42">
        <f t="shared" si="59"/>
        <v>0</v>
      </c>
      <c r="V42" s="42">
        <f t="shared" si="59"/>
        <v>0</v>
      </c>
      <c r="W42" s="42">
        <f t="shared" si="59"/>
        <v>0</v>
      </c>
      <c r="X42" s="42">
        <f t="shared" si="59"/>
        <v>0</v>
      </c>
      <c r="Y42" s="42">
        <f t="shared" si="59"/>
        <v>0</v>
      </c>
      <c r="Z42" s="42">
        <f t="shared" si="59"/>
        <v>0</v>
      </c>
      <c r="AA42" s="42">
        <f t="shared" si="59"/>
        <v>0</v>
      </c>
      <c r="AB42" s="42">
        <f t="shared" si="59"/>
        <v>0</v>
      </c>
      <c r="AC42" s="42">
        <f t="shared" si="59"/>
        <v>0</v>
      </c>
      <c r="AD42" s="42">
        <f t="shared" si="59"/>
        <v>0</v>
      </c>
      <c r="AE42" s="42">
        <f t="shared" si="59"/>
        <v>0</v>
      </c>
      <c r="AF42" s="42">
        <f t="shared" si="59"/>
        <v>0</v>
      </c>
      <c r="AG42" s="42">
        <f t="shared" si="59"/>
        <v>0</v>
      </c>
      <c r="AH42" s="42">
        <f t="shared" si="59"/>
        <v>0</v>
      </c>
      <c r="AI42" s="42">
        <f t="shared" si="59"/>
        <v>0</v>
      </c>
      <c r="AJ42" s="42">
        <f t="shared" si="59"/>
        <v>0</v>
      </c>
      <c r="AK42" s="42">
        <f t="shared" si="59"/>
        <v>0</v>
      </c>
      <c r="AL42" s="42">
        <f t="shared" si="59"/>
        <v>0</v>
      </c>
      <c r="AM42" s="42">
        <f t="shared" si="59"/>
        <v>0</v>
      </c>
      <c r="AN42" s="42">
        <f t="shared" si="59"/>
        <v>0</v>
      </c>
      <c r="AO42" s="42">
        <f t="shared" si="59"/>
        <v>0</v>
      </c>
      <c r="AP42" s="42">
        <f t="shared" si="59"/>
        <v>0</v>
      </c>
      <c r="AQ42" s="42">
        <f t="shared" si="58"/>
        <v>0</v>
      </c>
      <c r="AR42" s="42">
        <f t="shared" si="58"/>
        <v>0</v>
      </c>
      <c r="AS42" s="42">
        <f t="shared" si="58"/>
        <v>0</v>
      </c>
      <c r="AT42" s="42">
        <f t="shared" si="58"/>
        <v>0</v>
      </c>
      <c r="AU42" s="42">
        <f t="shared" si="58"/>
        <v>0</v>
      </c>
      <c r="AV42" s="42">
        <f t="shared" si="58"/>
        <v>0</v>
      </c>
      <c r="AW42" s="42">
        <f t="shared" si="58"/>
        <v>0</v>
      </c>
      <c r="AX42" s="42">
        <f t="shared" si="58"/>
        <v>0</v>
      </c>
      <c r="AY42" s="42">
        <f t="shared" si="58"/>
        <v>0</v>
      </c>
      <c r="AZ42" s="42">
        <f t="shared" si="58"/>
        <v>0</v>
      </c>
      <c r="BA42" s="42">
        <f t="shared" si="58"/>
        <v>0</v>
      </c>
      <c r="BB42" s="42">
        <f t="shared" si="58"/>
        <v>0</v>
      </c>
      <c r="BC42" s="42">
        <f t="shared" si="58"/>
        <v>0</v>
      </c>
      <c r="BD42" s="42">
        <f t="shared" si="58"/>
        <v>0</v>
      </c>
      <c r="BE42" s="42">
        <f t="shared" si="58"/>
        <v>0</v>
      </c>
      <c r="BF42" s="42">
        <f t="shared" si="58"/>
        <v>0</v>
      </c>
      <c r="BG42" s="42">
        <f t="shared" si="58"/>
        <v>0</v>
      </c>
      <c r="BH42" s="42">
        <f t="shared" si="58"/>
        <v>0</v>
      </c>
      <c r="BI42" s="42">
        <f t="shared" si="58"/>
        <v>0</v>
      </c>
      <c r="BJ42" s="42">
        <f t="shared" si="58"/>
        <v>0</v>
      </c>
      <c r="BK42" t="str">
        <f t="shared" si="3"/>
        <v>17_SIN</v>
      </c>
      <c r="BL42" t="str">
        <f t="shared" si="4"/>
        <v>d_ind_cem_16_5_biogasoline</v>
      </c>
      <c r="BO42" s="8">
        <f t="shared" si="5"/>
        <v>0</v>
      </c>
      <c r="BP42" s="8">
        <f t="shared" si="6"/>
        <v>0</v>
      </c>
      <c r="BQ42" s="8" cm="1">
        <f t="array" ref="BQ42">K42*INDEX(prod_est,$G42+$H42-1,MATCH(BQ$14,$BP$14:$DP$14,0))</f>
        <v>0</v>
      </c>
      <c r="BR42" s="8" cm="1">
        <f t="array" ref="BR42">L42*INDEX(prod_est,$G42+$H42-1,MATCH(BR$14,$BP$14:$DP$14,0))</f>
        <v>0</v>
      </c>
      <c r="BS42" s="8" cm="1">
        <f t="array" ref="BS42">M42*INDEX(prod_est,$G42+$H42-1,MATCH(BS$14,$BP$14:$DP$14,0))</f>
        <v>0</v>
      </c>
      <c r="BT42" s="8" cm="1">
        <f t="array" ref="BT42">N42*INDEX(prod_est,$G42+$H42-1,MATCH(BT$14,$BP$14:$DP$14,0))</f>
        <v>0</v>
      </c>
      <c r="BU42" s="8" cm="1">
        <f t="array" ref="BU42">O42*INDEX(prod_est,$G42+$H42-1,MATCH(BU$14,$BP$14:$DP$14,0))</f>
        <v>0</v>
      </c>
      <c r="BV42" s="8" cm="1">
        <f t="array" ref="BV42">P42*INDEX(prod_est,$G42+$H42-1,MATCH(BV$14,$BP$14:$DP$14,0))</f>
        <v>0</v>
      </c>
      <c r="BW42" s="8" cm="1">
        <f t="array" ref="BW42">Q42*INDEX(prod_est,$G42+$H42-1,MATCH(BW$14,$BP$14:$DP$14,0))</f>
        <v>0</v>
      </c>
      <c r="BX42" s="8" cm="1">
        <f t="array" ref="BX42">R42*INDEX(prod_est,$G42+$H42-1,MATCH(BX$14,$BP$14:$DP$14,0))</f>
        <v>0</v>
      </c>
      <c r="BY42" s="8" cm="1">
        <f t="array" ref="BY42">S42*INDEX(prod_est,$G42+$H42-1,MATCH(BY$14,$BP$14:$DP$14,0))</f>
        <v>0</v>
      </c>
      <c r="BZ42" s="8" cm="1">
        <f t="array" ref="BZ42">T42*INDEX(prod_est,$G42+$H42-1,MATCH(BZ$14,$BP$14:$DP$14,0))</f>
        <v>0</v>
      </c>
      <c r="CA42" s="8" cm="1">
        <f t="array" ref="CA42">U42*INDEX(prod_est,$G42+$H42-1,MATCH(CA$14,$BP$14:$DP$14,0))</f>
        <v>0</v>
      </c>
      <c r="CB42" s="8" cm="1">
        <f t="array" ref="CB42">V42*INDEX(prod_est,$G42+$H42-1,MATCH(CB$14,$BP$14:$DP$14,0))</f>
        <v>0</v>
      </c>
      <c r="CC42" s="8" cm="1">
        <f t="array" ref="CC42">W42*INDEX(prod_est,$G42+$H42-1,MATCH(CC$14,$BP$14:$DP$14,0))</f>
        <v>0</v>
      </c>
      <c r="CD42" s="8" cm="1">
        <f t="array" ref="CD42">X42*INDEX(prod_est,$G42+$H42-1,MATCH(CD$14,$BP$14:$DP$14,0))</f>
        <v>0</v>
      </c>
      <c r="CE42" s="8" cm="1">
        <f t="array" ref="CE42">Y42*INDEX(prod_est,$G42+$H42-1,MATCH(CE$14,$BP$14:$DP$14,0))</f>
        <v>0</v>
      </c>
      <c r="CF42" s="8" cm="1">
        <f t="array" ref="CF42">Z42*INDEX(prod_est,$G42+$H42-1,MATCH(CF$14,$BP$14:$DP$14,0))</f>
        <v>0</v>
      </c>
      <c r="CG42" s="8" cm="1">
        <f t="array" ref="CG42">AA42*INDEX(prod_est,$G42+$H42-1,MATCH(CG$14,$BP$14:$DP$14,0))</f>
        <v>0</v>
      </c>
      <c r="CH42" s="8" cm="1">
        <f t="array" ref="CH42">AB42*INDEX(prod_est,$G42+$H42-1,MATCH(CH$14,$BP$14:$DP$14,0))</f>
        <v>0</v>
      </c>
      <c r="CI42" s="8" cm="1">
        <f t="array" ref="CI42">AC42*INDEX(prod_est,$G42+$H42-1,MATCH(CI$14,$BP$14:$DP$14,0))</f>
        <v>0</v>
      </c>
      <c r="CJ42" s="8" cm="1">
        <f t="array" ref="CJ42">AD42*INDEX(prod_est,$G42+$H42-1,MATCH(CJ$14,$BP$14:$DP$14,0))</f>
        <v>0</v>
      </c>
      <c r="CK42" s="8" cm="1">
        <f t="array" ref="CK42">AE42*INDEX(prod_est,$G42+$H42-1,MATCH(CK$14,$BP$14:$DP$14,0))</f>
        <v>0</v>
      </c>
      <c r="CL42" s="8" cm="1">
        <f t="array" ref="CL42">AF42*INDEX(prod_est,$G42+$H42-1,MATCH(CL$14,$BP$14:$DP$14,0))</f>
        <v>0</v>
      </c>
      <c r="CM42" s="8" cm="1">
        <f t="array" ref="CM42">AG42*INDEX(prod_est,$G42+$H42-1,MATCH(CM$14,$BP$14:$DP$14,0))</f>
        <v>0</v>
      </c>
      <c r="CN42" s="8" cm="1">
        <f t="array" ref="CN42">AH42*INDEX(prod_est,$G42+$H42-1,MATCH(CN$14,$BP$14:$DP$14,0))</f>
        <v>0</v>
      </c>
      <c r="CO42" s="8" cm="1">
        <f t="array" ref="CO42">AI42*INDEX(prod_est,$G42+$H42-1,MATCH(CO$14,$BP$14:$DP$14,0))</f>
        <v>0</v>
      </c>
      <c r="CP42" s="8" cm="1">
        <f t="array" ref="CP42">AJ42*INDEX(prod_est,$G42+$H42-1,MATCH(CP$14,$BP$14:$DP$14,0))</f>
        <v>0</v>
      </c>
      <c r="CQ42" s="8" cm="1">
        <f t="array" ref="CQ42">AK42*INDEX(prod_est,$G42+$H42-1,MATCH(CQ$14,$BP$14:$DP$14,0))</f>
        <v>0</v>
      </c>
      <c r="CR42" s="8" cm="1">
        <f t="array" ref="CR42">AL42*INDEX(prod_est,$G42+$H42-1,MATCH(CR$14,$BP$14:$DP$14,0))</f>
        <v>0</v>
      </c>
      <c r="CS42" s="8" cm="1">
        <f t="array" ref="CS42">AM42*INDEX(prod_est,$G42+$H42-1,MATCH(CS$14,$BP$14:$DP$14,0))</f>
        <v>0</v>
      </c>
      <c r="CT42" s="8" cm="1">
        <f t="array" ref="CT42">AN42*INDEX(prod_est,$G42+$H42-1,MATCH(CT$14,$BP$14:$DP$14,0))</f>
        <v>0</v>
      </c>
      <c r="CU42" s="8" cm="1">
        <f t="array" ref="CU42">AO42*INDEX(prod_est,$G42+$H42-1,MATCH(CU$14,$BP$14:$DP$14,0))</f>
        <v>0</v>
      </c>
      <c r="CV42" s="8" cm="1">
        <f t="array" ref="CV42">AP42*INDEX(prod_est,$G42+$H42-1,MATCH(CV$14,$BP$14:$DP$14,0))</f>
        <v>0</v>
      </c>
      <c r="CW42" cm="1">
        <f t="array" ref="CW42">AQ42*INDEX(prod_est,$G42+$H42-1,MATCH(CW$14,$BP$14:$DP$14,0))</f>
        <v>0</v>
      </c>
      <c r="CX42" cm="1">
        <f t="array" ref="CX42">AR42*INDEX(prod_est,$G42+$H42-1,MATCH(CX$14,$BP$14:$DP$14,0))</f>
        <v>0</v>
      </c>
      <c r="CY42" cm="1">
        <f t="array" ref="CY42">AS42*INDEX(prod_est,$G42+$H42-1,MATCH(CY$14,$BP$14:$DP$14,0))</f>
        <v>0</v>
      </c>
      <c r="CZ42" cm="1">
        <f t="array" ref="CZ42">AT42*INDEX(prod_est,$G42+$H42-1,MATCH(CZ$14,$BP$14:$DP$14,0))</f>
        <v>0</v>
      </c>
      <c r="DA42" cm="1">
        <f t="array" ref="DA42">AU42*INDEX(prod_est,$G42+$H42-1,MATCH(DA$14,$BP$14:$DP$14,0))</f>
        <v>0</v>
      </c>
      <c r="DB42" cm="1">
        <f t="array" ref="DB42">AV42*INDEX(prod_est,$G42+$H42-1,MATCH(DB$14,$BP$14:$DP$14,0))</f>
        <v>0</v>
      </c>
      <c r="DC42" cm="1">
        <f t="array" ref="DC42">AW42*INDEX(prod_est,$G42+$H42-1,MATCH(DC$14,$BP$14:$DP$14,0))</f>
        <v>0</v>
      </c>
      <c r="DD42" cm="1">
        <f t="array" ref="DD42">AX42*INDEX(prod_est,$G42+$H42-1,MATCH(DD$14,$BP$14:$DP$14,0))</f>
        <v>0</v>
      </c>
      <c r="DE42" cm="1">
        <f t="array" ref="DE42">AY42*INDEX(prod_est,$G42+$H42-1,MATCH(DE$14,$BP$14:$DP$14,0))</f>
        <v>0</v>
      </c>
      <c r="DF42" cm="1">
        <f t="array" ref="DF42">AZ42*INDEX(prod_est,$G42+$H42-1,MATCH(DF$14,$BP$14:$DP$14,0))</f>
        <v>0</v>
      </c>
      <c r="DG42" cm="1">
        <f t="array" ref="DG42">BA42*INDEX(prod_est,$G42+$H42-1,MATCH(DG$14,$BP$14:$DP$14,0))</f>
        <v>0</v>
      </c>
      <c r="DH42" cm="1">
        <f t="array" ref="DH42">BB42*INDEX(prod_est,$G42+$H42-1,MATCH(DH$14,$BP$14:$DP$14,0))</f>
        <v>0</v>
      </c>
      <c r="DI42" cm="1">
        <f t="array" ref="DI42">BC42*INDEX(prod_est,$G42+$H42-1,MATCH(DI$14,$BP$14:$DP$14,0))</f>
        <v>0</v>
      </c>
      <c r="DJ42" cm="1">
        <f t="array" ref="DJ42">BD42*INDEX(prod_est,$G42+$H42-1,MATCH(DJ$14,$BP$14:$DP$14,0))</f>
        <v>0</v>
      </c>
      <c r="DK42" cm="1">
        <f t="array" ref="DK42">BE42*INDEX(prod_est,$G42+$H42-1,MATCH(DK$14,$BP$14:$DP$14,0))</f>
        <v>0</v>
      </c>
      <c r="DL42" cm="1">
        <f t="array" ref="DL42">BF42*INDEX(prod_est,$G42+$H42-1,MATCH(DL$14,$BP$14:$DP$14,0))</f>
        <v>0</v>
      </c>
      <c r="DM42" cm="1">
        <f t="array" ref="DM42">BG42*INDEX(prod_est,$G42+$H42-1,MATCH(DM$14,$BP$14:$DP$14,0))</f>
        <v>0</v>
      </c>
      <c r="DN42" cm="1">
        <f t="array" ref="DN42">BH42*INDEX(prod_est,$G42+$H42-1,MATCH(DN$14,$BP$14:$DP$14,0))</f>
        <v>0</v>
      </c>
      <c r="DO42" cm="1">
        <f t="array" ref="DO42">BI42*INDEX(prod_est,$G42+$H42-1,MATCH(DO$14,$BP$14:$DP$14,0))</f>
        <v>0</v>
      </c>
      <c r="DP42" cm="1">
        <f t="array" ref="DP42">BJ42*INDEX(prod_est,$G42+$H42-1,MATCH(DP$14,$BP$14:$DP$14,0))</f>
        <v>0</v>
      </c>
    </row>
    <row r="43" spans="1:120" x14ac:dyDescent="0.25">
      <c r="A43" t="s">
        <v>53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257</v>
      </c>
      <c r="H43">
        <f>IFERROR(MATCH(D43,Production_est!$D$4:$D$339,0),"-")</f>
        <v>6</v>
      </c>
      <c r="I43" s="8" cm="1">
        <f t="array" ref="I43">IFERROR(INDEX(Production_est!$E$4:$E$339,H43+G43-1),"-")</f>
        <v>0</v>
      </c>
      <c r="J43" s="42">
        <f t="shared" si="0"/>
        <v>0</v>
      </c>
      <c r="K43" s="42">
        <f t="shared" ref="K43:AP43" si="60">J43*(1-$F$4)</f>
        <v>0</v>
      </c>
      <c r="L43" s="42">
        <f t="shared" si="60"/>
        <v>0</v>
      </c>
      <c r="M43" s="42">
        <f t="shared" si="60"/>
        <v>0</v>
      </c>
      <c r="N43" s="42">
        <f t="shared" si="60"/>
        <v>0</v>
      </c>
      <c r="O43" s="42">
        <f t="shared" si="60"/>
        <v>0</v>
      </c>
      <c r="P43" s="42">
        <f t="shared" si="60"/>
        <v>0</v>
      </c>
      <c r="Q43" s="42">
        <f t="shared" si="60"/>
        <v>0</v>
      </c>
      <c r="R43" s="42">
        <f t="shared" si="60"/>
        <v>0</v>
      </c>
      <c r="S43" s="42">
        <f t="shared" si="60"/>
        <v>0</v>
      </c>
      <c r="T43" s="42">
        <f t="shared" si="60"/>
        <v>0</v>
      </c>
      <c r="U43" s="42">
        <f t="shared" si="60"/>
        <v>0</v>
      </c>
      <c r="V43" s="42">
        <f t="shared" si="60"/>
        <v>0</v>
      </c>
      <c r="W43" s="42">
        <f t="shared" si="60"/>
        <v>0</v>
      </c>
      <c r="X43" s="42">
        <f t="shared" si="60"/>
        <v>0</v>
      </c>
      <c r="Y43" s="42">
        <f t="shared" si="60"/>
        <v>0</v>
      </c>
      <c r="Z43" s="42">
        <f t="shared" si="60"/>
        <v>0</v>
      </c>
      <c r="AA43" s="42">
        <f t="shared" si="60"/>
        <v>0</v>
      </c>
      <c r="AB43" s="42">
        <f t="shared" si="60"/>
        <v>0</v>
      </c>
      <c r="AC43" s="42">
        <f t="shared" si="60"/>
        <v>0</v>
      </c>
      <c r="AD43" s="42">
        <f t="shared" si="60"/>
        <v>0</v>
      </c>
      <c r="AE43" s="42">
        <f t="shared" si="60"/>
        <v>0</v>
      </c>
      <c r="AF43" s="42">
        <f t="shared" si="60"/>
        <v>0</v>
      </c>
      <c r="AG43" s="42">
        <f t="shared" si="60"/>
        <v>0</v>
      </c>
      <c r="AH43" s="42">
        <f t="shared" si="60"/>
        <v>0</v>
      </c>
      <c r="AI43" s="42">
        <f t="shared" si="60"/>
        <v>0</v>
      </c>
      <c r="AJ43" s="42">
        <f t="shared" si="60"/>
        <v>0</v>
      </c>
      <c r="AK43" s="42">
        <f t="shared" si="60"/>
        <v>0</v>
      </c>
      <c r="AL43" s="42">
        <f t="shared" si="60"/>
        <v>0</v>
      </c>
      <c r="AM43" s="42">
        <f t="shared" si="60"/>
        <v>0</v>
      </c>
      <c r="AN43" s="42">
        <f t="shared" si="60"/>
        <v>0</v>
      </c>
      <c r="AO43" s="42">
        <f t="shared" si="60"/>
        <v>0</v>
      </c>
      <c r="AP43" s="42">
        <f t="shared" si="60"/>
        <v>0</v>
      </c>
      <c r="AQ43" s="42">
        <f t="shared" si="58"/>
        <v>0</v>
      </c>
      <c r="AR43" s="42">
        <f t="shared" si="58"/>
        <v>0</v>
      </c>
      <c r="AS43" s="42">
        <f t="shared" si="58"/>
        <v>0</v>
      </c>
      <c r="AT43" s="42">
        <f t="shared" si="58"/>
        <v>0</v>
      </c>
      <c r="AU43" s="42">
        <f t="shared" si="58"/>
        <v>0</v>
      </c>
      <c r="AV43" s="42">
        <f t="shared" si="58"/>
        <v>0</v>
      </c>
      <c r="AW43" s="42">
        <f t="shared" si="58"/>
        <v>0</v>
      </c>
      <c r="AX43" s="42">
        <f t="shared" si="58"/>
        <v>0</v>
      </c>
      <c r="AY43" s="42">
        <f t="shared" si="58"/>
        <v>0</v>
      </c>
      <c r="AZ43" s="42">
        <f t="shared" si="58"/>
        <v>0</v>
      </c>
      <c r="BA43" s="42">
        <f t="shared" si="58"/>
        <v>0</v>
      </c>
      <c r="BB43" s="42">
        <f t="shared" si="58"/>
        <v>0</v>
      </c>
      <c r="BC43" s="42">
        <f t="shared" si="58"/>
        <v>0</v>
      </c>
      <c r="BD43" s="42">
        <f t="shared" si="58"/>
        <v>0</v>
      </c>
      <c r="BE43" s="42">
        <f t="shared" si="58"/>
        <v>0</v>
      </c>
      <c r="BF43" s="42">
        <f t="shared" si="58"/>
        <v>0</v>
      </c>
      <c r="BG43" s="42">
        <f t="shared" si="58"/>
        <v>0</v>
      </c>
      <c r="BH43" s="42">
        <f t="shared" si="58"/>
        <v>0</v>
      </c>
      <c r="BI43" s="42">
        <f t="shared" si="58"/>
        <v>0</v>
      </c>
      <c r="BJ43" s="42">
        <f t="shared" si="58"/>
        <v>0</v>
      </c>
      <c r="BK43" t="str">
        <f t="shared" si="3"/>
        <v>17_SIN</v>
      </c>
      <c r="BL43" t="str">
        <f t="shared" si="4"/>
        <v>d_ind_cem_16_6_biodiesel</v>
      </c>
      <c r="BO43" s="8">
        <f t="shared" si="5"/>
        <v>0</v>
      </c>
      <c r="BP43" s="8">
        <f t="shared" si="6"/>
        <v>0</v>
      </c>
      <c r="BQ43" s="8" cm="1">
        <f t="array" ref="BQ43">K43*INDEX(prod_est,$G43+$H43-1,MATCH(BQ$14,$BP$14:$DP$14,0))</f>
        <v>0</v>
      </c>
      <c r="BR43" s="8" cm="1">
        <f t="array" ref="BR43">L43*INDEX(prod_est,$G43+$H43-1,MATCH(BR$14,$BP$14:$DP$14,0))</f>
        <v>0</v>
      </c>
      <c r="BS43" s="8" cm="1">
        <f t="array" ref="BS43">M43*INDEX(prod_est,$G43+$H43-1,MATCH(BS$14,$BP$14:$DP$14,0))</f>
        <v>0</v>
      </c>
      <c r="BT43" s="8" cm="1">
        <f t="array" ref="BT43">N43*INDEX(prod_est,$G43+$H43-1,MATCH(BT$14,$BP$14:$DP$14,0))</f>
        <v>0</v>
      </c>
      <c r="BU43" s="8" cm="1">
        <f t="array" ref="BU43">O43*INDEX(prod_est,$G43+$H43-1,MATCH(BU$14,$BP$14:$DP$14,0))</f>
        <v>0</v>
      </c>
      <c r="BV43" s="8" cm="1">
        <f t="array" ref="BV43">P43*INDEX(prod_est,$G43+$H43-1,MATCH(BV$14,$BP$14:$DP$14,0))</f>
        <v>0</v>
      </c>
      <c r="BW43" s="8" cm="1">
        <f t="array" ref="BW43">Q43*INDEX(prod_est,$G43+$H43-1,MATCH(BW$14,$BP$14:$DP$14,0))</f>
        <v>0</v>
      </c>
      <c r="BX43" s="8" cm="1">
        <f t="array" ref="BX43">R43*INDEX(prod_est,$G43+$H43-1,MATCH(BX$14,$BP$14:$DP$14,0))</f>
        <v>0</v>
      </c>
      <c r="BY43" s="8" cm="1">
        <f t="array" ref="BY43">S43*INDEX(prod_est,$G43+$H43-1,MATCH(BY$14,$BP$14:$DP$14,0))</f>
        <v>0</v>
      </c>
      <c r="BZ43" s="8" cm="1">
        <f t="array" ref="BZ43">T43*INDEX(prod_est,$G43+$H43-1,MATCH(BZ$14,$BP$14:$DP$14,0))</f>
        <v>0</v>
      </c>
      <c r="CA43" s="8" cm="1">
        <f t="array" ref="CA43">U43*INDEX(prod_est,$G43+$H43-1,MATCH(CA$14,$BP$14:$DP$14,0))</f>
        <v>0</v>
      </c>
      <c r="CB43" s="8" cm="1">
        <f t="array" ref="CB43">V43*INDEX(prod_est,$G43+$H43-1,MATCH(CB$14,$BP$14:$DP$14,0))</f>
        <v>0</v>
      </c>
      <c r="CC43" s="8" cm="1">
        <f t="array" ref="CC43">W43*INDEX(prod_est,$G43+$H43-1,MATCH(CC$14,$BP$14:$DP$14,0))</f>
        <v>0</v>
      </c>
      <c r="CD43" s="8" cm="1">
        <f t="array" ref="CD43">X43*INDEX(prod_est,$G43+$H43-1,MATCH(CD$14,$BP$14:$DP$14,0))</f>
        <v>0</v>
      </c>
      <c r="CE43" s="8" cm="1">
        <f t="array" ref="CE43">Y43*INDEX(prod_est,$G43+$H43-1,MATCH(CE$14,$BP$14:$DP$14,0))</f>
        <v>0</v>
      </c>
      <c r="CF43" s="8" cm="1">
        <f t="array" ref="CF43">Z43*INDEX(prod_est,$G43+$H43-1,MATCH(CF$14,$BP$14:$DP$14,0))</f>
        <v>0</v>
      </c>
      <c r="CG43" s="8" cm="1">
        <f t="array" ref="CG43">AA43*INDEX(prod_est,$G43+$H43-1,MATCH(CG$14,$BP$14:$DP$14,0))</f>
        <v>0</v>
      </c>
      <c r="CH43" s="8" cm="1">
        <f t="array" ref="CH43">AB43*INDEX(prod_est,$G43+$H43-1,MATCH(CH$14,$BP$14:$DP$14,0))</f>
        <v>0</v>
      </c>
      <c r="CI43" s="8" cm="1">
        <f t="array" ref="CI43">AC43*INDEX(prod_est,$G43+$H43-1,MATCH(CI$14,$BP$14:$DP$14,0))</f>
        <v>0</v>
      </c>
      <c r="CJ43" s="8" cm="1">
        <f t="array" ref="CJ43">AD43*INDEX(prod_est,$G43+$H43-1,MATCH(CJ$14,$BP$14:$DP$14,0))</f>
        <v>0</v>
      </c>
      <c r="CK43" s="8" cm="1">
        <f t="array" ref="CK43">AE43*INDEX(prod_est,$G43+$H43-1,MATCH(CK$14,$BP$14:$DP$14,0))</f>
        <v>0</v>
      </c>
      <c r="CL43" s="8" cm="1">
        <f t="array" ref="CL43">AF43*INDEX(prod_est,$G43+$H43-1,MATCH(CL$14,$BP$14:$DP$14,0))</f>
        <v>0</v>
      </c>
      <c r="CM43" s="8" cm="1">
        <f t="array" ref="CM43">AG43*INDEX(prod_est,$G43+$H43-1,MATCH(CM$14,$BP$14:$DP$14,0))</f>
        <v>0</v>
      </c>
      <c r="CN43" s="8" cm="1">
        <f t="array" ref="CN43">AH43*INDEX(prod_est,$G43+$H43-1,MATCH(CN$14,$BP$14:$DP$14,0))</f>
        <v>0</v>
      </c>
      <c r="CO43" s="8" cm="1">
        <f t="array" ref="CO43">AI43*INDEX(prod_est,$G43+$H43-1,MATCH(CO$14,$BP$14:$DP$14,0))</f>
        <v>0</v>
      </c>
      <c r="CP43" s="8" cm="1">
        <f t="array" ref="CP43">AJ43*INDEX(prod_est,$G43+$H43-1,MATCH(CP$14,$BP$14:$DP$14,0))</f>
        <v>0</v>
      </c>
      <c r="CQ43" s="8" cm="1">
        <f t="array" ref="CQ43">AK43*INDEX(prod_est,$G43+$H43-1,MATCH(CQ$14,$BP$14:$DP$14,0))</f>
        <v>0</v>
      </c>
      <c r="CR43" s="8" cm="1">
        <f t="array" ref="CR43">AL43*INDEX(prod_est,$G43+$H43-1,MATCH(CR$14,$BP$14:$DP$14,0))</f>
        <v>0</v>
      </c>
      <c r="CS43" s="8" cm="1">
        <f t="array" ref="CS43">AM43*INDEX(prod_est,$G43+$H43-1,MATCH(CS$14,$BP$14:$DP$14,0))</f>
        <v>0</v>
      </c>
      <c r="CT43" s="8" cm="1">
        <f t="array" ref="CT43">AN43*INDEX(prod_est,$G43+$H43-1,MATCH(CT$14,$BP$14:$DP$14,0))</f>
        <v>0</v>
      </c>
      <c r="CU43" s="8" cm="1">
        <f t="array" ref="CU43">AO43*INDEX(prod_est,$G43+$H43-1,MATCH(CU$14,$BP$14:$DP$14,0))</f>
        <v>0</v>
      </c>
      <c r="CV43" s="8" cm="1">
        <f t="array" ref="CV43">AP43*INDEX(prod_est,$G43+$H43-1,MATCH(CV$14,$BP$14:$DP$14,0))</f>
        <v>0</v>
      </c>
      <c r="CW43" cm="1">
        <f t="array" ref="CW43">AQ43*INDEX(prod_est,$G43+$H43-1,MATCH(CW$14,$BP$14:$DP$14,0))</f>
        <v>0</v>
      </c>
      <c r="CX43" cm="1">
        <f t="array" ref="CX43">AR43*INDEX(prod_est,$G43+$H43-1,MATCH(CX$14,$BP$14:$DP$14,0))</f>
        <v>0</v>
      </c>
      <c r="CY43" cm="1">
        <f t="array" ref="CY43">AS43*INDEX(prod_est,$G43+$H43-1,MATCH(CY$14,$BP$14:$DP$14,0))</f>
        <v>0</v>
      </c>
      <c r="CZ43" cm="1">
        <f t="array" ref="CZ43">AT43*INDEX(prod_est,$G43+$H43-1,MATCH(CZ$14,$BP$14:$DP$14,0))</f>
        <v>0</v>
      </c>
      <c r="DA43" cm="1">
        <f t="array" ref="DA43">AU43*INDEX(prod_est,$G43+$H43-1,MATCH(DA$14,$BP$14:$DP$14,0))</f>
        <v>0</v>
      </c>
      <c r="DB43" cm="1">
        <f t="array" ref="DB43">AV43*INDEX(prod_est,$G43+$H43-1,MATCH(DB$14,$BP$14:$DP$14,0))</f>
        <v>0</v>
      </c>
      <c r="DC43" cm="1">
        <f t="array" ref="DC43">AW43*INDEX(prod_est,$G43+$H43-1,MATCH(DC$14,$BP$14:$DP$14,0))</f>
        <v>0</v>
      </c>
      <c r="DD43" cm="1">
        <f t="array" ref="DD43">AX43*INDEX(prod_est,$G43+$H43-1,MATCH(DD$14,$BP$14:$DP$14,0))</f>
        <v>0</v>
      </c>
      <c r="DE43" cm="1">
        <f t="array" ref="DE43">AY43*INDEX(prod_est,$G43+$H43-1,MATCH(DE$14,$BP$14:$DP$14,0))</f>
        <v>0</v>
      </c>
      <c r="DF43" cm="1">
        <f t="array" ref="DF43">AZ43*INDEX(prod_est,$G43+$H43-1,MATCH(DF$14,$BP$14:$DP$14,0))</f>
        <v>0</v>
      </c>
      <c r="DG43" cm="1">
        <f t="array" ref="DG43">BA43*INDEX(prod_est,$G43+$H43-1,MATCH(DG$14,$BP$14:$DP$14,0))</f>
        <v>0</v>
      </c>
      <c r="DH43" cm="1">
        <f t="array" ref="DH43">BB43*INDEX(prod_est,$G43+$H43-1,MATCH(DH$14,$BP$14:$DP$14,0))</f>
        <v>0</v>
      </c>
      <c r="DI43" cm="1">
        <f t="array" ref="DI43">BC43*INDEX(prod_est,$G43+$H43-1,MATCH(DI$14,$BP$14:$DP$14,0))</f>
        <v>0</v>
      </c>
      <c r="DJ43" cm="1">
        <f t="array" ref="DJ43">BD43*INDEX(prod_est,$G43+$H43-1,MATCH(DJ$14,$BP$14:$DP$14,0))</f>
        <v>0</v>
      </c>
      <c r="DK43" cm="1">
        <f t="array" ref="DK43">BE43*INDEX(prod_est,$G43+$H43-1,MATCH(DK$14,$BP$14:$DP$14,0))</f>
        <v>0</v>
      </c>
      <c r="DL43" cm="1">
        <f t="array" ref="DL43">BF43*INDEX(prod_est,$G43+$H43-1,MATCH(DL$14,$BP$14:$DP$14,0))</f>
        <v>0</v>
      </c>
      <c r="DM43" cm="1">
        <f t="array" ref="DM43">BG43*INDEX(prod_est,$G43+$H43-1,MATCH(DM$14,$BP$14:$DP$14,0))</f>
        <v>0</v>
      </c>
      <c r="DN43" cm="1">
        <f t="array" ref="DN43">BH43*INDEX(prod_est,$G43+$H43-1,MATCH(DN$14,$BP$14:$DP$14,0))</f>
        <v>0</v>
      </c>
      <c r="DO43" cm="1">
        <f t="array" ref="DO43">BI43*INDEX(prod_est,$G43+$H43-1,MATCH(DO$14,$BP$14:$DP$14,0))</f>
        <v>0</v>
      </c>
      <c r="DP43" cm="1">
        <f t="array" ref="DP43">BJ43*INDEX(prod_est,$G43+$H43-1,MATCH(DP$14,$BP$14:$DP$14,0))</f>
        <v>0</v>
      </c>
    </row>
    <row r="44" spans="1:120" x14ac:dyDescent="0.25">
      <c r="A44" t="s">
        <v>53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257</v>
      </c>
      <c r="H44">
        <f>IFERROR(MATCH(D44,Production_est!$D$4:$D$339,0),"-")</f>
        <v>6</v>
      </c>
      <c r="I44" s="8" cm="1">
        <f t="array" ref="I44">IFERROR(INDEX(Production_est!$E$4:$E$339,H44+G44-1),"-")</f>
        <v>0</v>
      </c>
      <c r="J44" s="42">
        <f t="shared" si="0"/>
        <v>0</v>
      </c>
      <c r="K44" s="42">
        <f t="shared" ref="K44:AP44" si="61">J44*(1-$F$4)</f>
        <v>0</v>
      </c>
      <c r="L44" s="42">
        <f t="shared" si="61"/>
        <v>0</v>
      </c>
      <c r="M44" s="42">
        <f t="shared" si="61"/>
        <v>0</v>
      </c>
      <c r="N44" s="42">
        <f t="shared" si="61"/>
        <v>0</v>
      </c>
      <c r="O44" s="42">
        <f t="shared" si="61"/>
        <v>0</v>
      </c>
      <c r="P44" s="42">
        <f t="shared" si="61"/>
        <v>0</v>
      </c>
      <c r="Q44" s="42">
        <f t="shared" si="61"/>
        <v>0</v>
      </c>
      <c r="R44" s="42">
        <f t="shared" si="61"/>
        <v>0</v>
      </c>
      <c r="S44" s="42">
        <f t="shared" si="61"/>
        <v>0</v>
      </c>
      <c r="T44" s="42">
        <f t="shared" si="61"/>
        <v>0</v>
      </c>
      <c r="U44" s="42">
        <f t="shared" si="61"/>
        <v>0</v>
      </c>
      <c r="V44" s="42">
        <f t="shared" si="61"/>
        <v>0</v>
      </c>
      <c r="W44" s="42">
        <f t="shared" si="61"/>
        <v>0</v>
      </c>
      <c r="X44" s="42">
        <f t="shared" si="61"/>
        <v>0</v>
      </c>
      <c r="Y44" s="42">
        <f t="shared" si="61"/>
        <v>0</v>
      </c>
      <c r="Z44" s="42">
        <f t="shared" si="61"/>
        <v>0</v>
      </c>
      <c r="AA44" s="42">
        <f t="shared" si="61"/>
        <v>0</v>
      </c>
      <c r="AB44" s="42">
        <f t="shared" si="61"/>
        <v>0</v>
      </c>
      <c r="AC44" s="42">
        <f t="shared" si="61"/>
        <v>0</v>
      </c>
      <c r="AD44" s="42">
        <f t="shared" si="61"/>
        <v>0</v>
      </c>
      <c r="AE44" s="42">
        <f t="shared" si="61"/>
        <v>0</v>
      </c>
      <c r="AF44" s="42">
        <f t="shared" si="61"/>
        <v>0</v>
      </c>
      <c r="AG44" s="42">
        <f t="shared" si="61"/>
        <v>0</v>
      </c>
      <c r="AH44" s="42">
        <f t="shared" si="61"/>
        <v>0</v>
      </c>
      <c r="AI44" s="42">
        <f t="shared" si="61"/>
        <v>0</v>
      </c>
      <c r="AJ44" s="42">
        <f t="shared" si="61"/>
        <v>0</v>
      </c>
      <c r="AK44" s="42">
        <f t="shared" si="61"/>
        <v>0</v>
      </c>
      <c r="AL44" s="42">
        <f t="shared" si="61"/>
        <v>0</v>
      </c>
      <c r="AM44" s="42">
        <f t="shared" si="61"/>
        <v>0</v>
      </c>
      <c r="AN44" s="42">
        <f t="shared" si="61"/>
        <v>0</v>
      </c>
      <c r="AO44" s="42">
        <f t="shared" si="61"/>
        <v>0</v>
      </c>
      <c r="AP44" s="42">
        <f t="shared" si="61"/>
        <v>0</v>
      </c>
      <c r="AQ44" s="42">
        <f t="shared" si="58"/>
        <v>0</v>
      </c>
      <c r="AR44" s="42">
        <f t="shared" si="58"/>
        <v>0</v>
      </c>
      <c r="AS44" s="42">
        <f t="shared" si="58"/>
        <v>0</v>
      </c>
      <c r="AT44" s="42">
        <f t="shared" si="58"/>
        <v>0</v>
      </c>
      <c r="AU44" s="42">
        <f t="shared" si="58"/>
        <v>0</v>
      </c>
      <c r="AV44" s="42">
        <f t="shared" si="58"/>
        <v>0</v>
      </c>
      <c r="AW44" s="42">
        <f t="shared" si="58"/>
        <v>0</v>
      </c>
      <c r="AX44" s="42">
        <f t="shared" si="58"/>
        <v>0</v>
      </c>
      <c r="AY44" s="42">
        <f t="shared" si="58"/>
        <v>0</v>
      </c>
      <c r="AZ44" s="42">
        <f t="shared" si="58"/>
        <v>0</v>
      </c>
      <c r="BA44" s="42">
        <f t="shared" si="58"/>
        <v>0</v>
      </c>
      <c r="BB44" s="42">
        <f t="shared" si="58"/>
        <v>0</v>
      </c>
      <c r="BC44" s="42">
        <f t="shared" si="58"/>
        <v>0</v>
      </c>
      <c r="BD44" s="42">
        <f t="shared" si="58"/>
        <v>0</v>
      </c>
      <c r="BE44" s="42">
        <f t="shared" si="58"/>
        <v>0</v>
      </c>
      <c r="BF44" s="42">
        <f t="shared" si="58"/>
        <v>0</v>
      </c>
      <c r="BG44" s="42">
        <f t="shared" si="58"/>
        <v>0</v>
      </c>
      <c r="BH44" s="42">
        <f t="shared" si="58"/>
        <v>0</v>
      </c>
      <c r="BI44" s="42">
        <f t="shared" si="58"/>
        <v>0</v>
      </c>
      <c r="BJ44" s="42">
        <f t="shared" si="58"/>
        <v>0</v>
      </c>
      <c r="BK44" t="str">
        <f t="shared" si="3"/>
        <v>17_SIN</v>
      </c>
      <c r="BL44" t="str">
        <f t="shared" si="4"/>
        <v>d_ind_cem_16_8_oth_liquid_biofuel</v>
      </c>
      <c r="BO44" s="8">
        <f t="shared" si="5"/>
        <v>0</v>
      </c>
      <c r="BP44" s="8">
        <f t="shared" si="6"/>
        <v>0</v>
      </c>
      <c r="BQ44" s="8" cm="1">
        <f t="array" ref="BQ44">K44*INDEX(prod_est,$G44+$H44-1,MATCH(BQ$14,$BP$14:$DP$14,0))</f>
        <v>0</v>
      </c>
      <c r="BR44" s="8" cm="1">
        <f t="array" ref="BR44">L44*INDEX(prod_est,$G44+$H44-1,MATCH(BR$14,$BP$14:$DP$14,0))</f>
        <v>0</v>
      </c>
      <c r="BS44" s="8" cm="1">
        <f t="array" ref="BS44">M44*INDEX(prod_est,$G44+$H44-1,MATCH(BS$14,$BP$14:$DP$14,0))</f>
        <v>0</v>
      </c>
      <c r="BT44" s="8" cm="1">
        <f t="array" ref="BT44">N44*INDEX(prod_est,$G44+$H44-1,MATCH(BT$14,$BP$14:$DP$14,0))</f>
        <v>0</v>
      </c>
      <c r="BU44" s="8" cm="1">
        <f t="array" ref="BU44">O44*INDEX(prod_est,$G44+$H44-1,MATCH(BU$14,$BP$14:$DP$14,0))</f>
        <v>0</v>
      </c>
      <c r="BV44" s="8" cm="1">
        <f t="array" ref="BV44">P44*INDEX(prod_est,$G44+$H44-1,MATCH(BV$14,$BP$14:$DP$14,0))</f>
        <v>0</v>
      </c>
      <c r="BW44" s="8" cm="1">
        <f t="array" ref="BW44">Q44*INDEX(prod_est,$G44+$H44-1,MATCH(BW$14,$BP$14:$DP$14,0))</f>
        <v>0</v>
      </c>
      <c r="BX44" s="8" cm="1">
        <f t="array" ref="BX44">R44*INDEX(prod_est,$G44+$H44-1,MATCH(BX$14,$BP$14:$DP$14,0))</f>
        <v>0</v>
      </c>
      <c r="BY44" s="8" cm="1">
        <f t="array" ref="BY44">S44*INDEX(prod_est,$G44+$H44-1,MATCH(BY$14,$BP$14:$DP$14,0))</f>
        <v>0</v>
      </c>
      <c r="BZ44" s="8" cm="1">
        <f t="array" ref="BZ44">T44*INDEX(prod_est,$G44+$H44-1,MATCH(BZ$14,$BP$14:$DP$14,0))</f>
        <v>0</v>
      </c>
      <c r="CA44" s="8" cm="1">
        <f t="array" ref="CA44">U44*INDEX(prod_est,$G44+$H44-1,MATCH(CA$14,$BP$14:$DP$14,0))</f>
        <v>0</v>
      </c>
      <c r="CB44" s="8" cm="1">
        <f t="array" ref="CB44">V44*INDEX(prod_est,$G44+$H44-1,MATCH(CB$14,$BP$14:$DP$14,0))</f>
        <v>0</v>
      </c>
      <c r="CC44" s="8" cm="1">
        <f t="array" ref="CC44">W44*INDEX(prod_est,$G44+$H44-1,MATCH(CC$14,$BP$14:$DP$14,0))</f>
        <v>0</v>
      </c>
      <c r="CD44" s="8" cm="1">
        <f t="array" ref="CD44">X44*INDEX(prod_est,$G44+$H44-1,MATCH(CD$14,$BP$14:$DP$14,0))</f>
        <v>0</v>
      </c>
      <c r="CE44" s="8" cm="1">
        <f t="array" ref="CE44">Y44*INDEX(prod_est,$G44+$H44-1,MATCH(CE$14,$BP$14:$DP$14,0))</f>
        <v>0</v>
      </c>
      <c r="CF44" s="8" cm="1">
        <f t="array" ref="CF44">Z44*INDEX(prod_est,$G44+$H44-1,MATCH(CF$14,$BP$14:$DP$14,0))</f>
        <v>0</v>
      </c>
      <c r="CG44" s="8" cm="1">
        <f t="array" ref="CG44">AA44*INDEX(prod_est,$G44+$H44-1,MATCH(CG$14,$BP$14:$DP$14,0))</f>
        <v>0</v>
      </c>
      <c r="CH44" s="8" cm="1">
        <f t="array" ref="CH44">AB44*INDEX(prod_est,$G44+$H44-1,MATCH(CH$14,$BP$14:$DP$14,0))</f>
        <v>0</v>
      </c>
      <c r="CI44" s="8" cm="1">
        <f t="array" ref="CI44">AC44*INDEX(prod_est,$G44+$H44-1,MATCH(CI$14,$BP$14:$DP$14,0))</f>
        <v>0</v>
      </c>
      <c r="CJ44" s="8" cm="1">
        <f t="array" ref="CJ44">AD44*INDEX(prod_est,$G44+$H44-1,MATCH(CJ$14,$BP$14:$DP$14,0))</f>
        <v>0</v>
      </c>
      <c r="CK44" s="8" cm="1">
        <f t="array" ref="CK44">AE44*INDEX(prod_est,$G44+$H44-1,MATCH(CK$14,$BP$14:$DP$14,0))</f>
        <v>0</v>
      </c>
      <c r="CL44" s="8" cm="1">
        <f t="array" ref="CL44">AF44*INDEX(prod_est,$G44+$H44-1,MATCH(CL$14,$BP$14:$DP$14,0))</f>
        <v>0</v>
      </c>
      <c r="CM44" s="8" cm="1">
        <f t="array" ref="CM44">AG44*INDEX(prod_est,$G44+$H44-1,MATCH(CM$14,$BP$14:$DP$14,0))</f>
        <v>0</v>
      </c>
      <c r="CN44" s="8" cm="1">
        <f t="array" ref="CN44">AH44*INDEX(prod_est,$G44+$H44-1,MATCH(CN$14,$BP$14:$DP$14,0))</f>
        <v>0</v>
      </c>
      <c r="CO44" s="8" cm="1">
        <f t="array" ref="CO44">AI44*INDEX(prod_est,$G44+$H44-1,MATCH(CO$14,$BP$14:$DP$14,0))</f>
        <v>0</v>
      </c>
      <c r="CP44" s="8" cm="1">
        <f t="array" ref="CP44">AJ44*INDEX(prod_est,$G44+$H44-1,MATCH(CP$14,$BP$14:$DP$14,0))</f>
        <v>0</v>
      </c>
      <c r="CQ44" s="8" cm="1">
        <f t="array" ref="CQ44">AK44*INDEX(prod_est,$G44+$H44-1,MATCH(CQ$14,$BP$14:$DP$14,0))</f>
        <v>0</v>
      </c>
      <c r="CR44" s="8" cm="1">
        <f t="array" ref="CR44">AL44*INDEX(prod_est,$G44+$H44-1,MATCH(CR$14,$BP$14:$DP$14,0))</f>
        <v>0</v>
      </c>
      <c r="CS44" s="8" cm="1">
        <f t="array" ref="CS44">AM44*INDEX(prod_est,$G44+$H44-1,MATCH(CS$14,$BP$14:$DP$14,0))</f>
        <v>0</v>
      </c>
      <c r="CT44" s="8" cm="1">
        <f t="array" ref="CT44">AN44*INDEX(prod_est,$G44+$H44-1,MATCH(CT$14,$BP$14:$DP$14,0))</f>
        <v>0</v>
      </c>
      <c r="CU44" s="8" cm="1">
        <f t="array" ref="CU44">AO44*INDEX(prod_est,$G44+$H44-1,MATCH(CU$14,$BP$14:$DP$14,0))</f>
        <v>0</v>
      </c>
      <c r="CV44" s="8" cm="1">
        <f t="array" ref="CV44">AP44*INDEX(prod_est,$G44+$H44-1,MATCH(CV$14,$BP$14:$DP$14,0))</f>
        <v>0</v>
      </c>
      <c r="CW44" cm="1">
        <f t="array" ref="CW44">AQ44*INDEX(prod_est,$G44+$H44-1,MATCH(CW$14,$BP$14:$DP$14,0))</f>
        <v>0</v>
      </c>
      <c r="CX44" cm="1">
        <f t="array" ref="CX44">AR44*INDEX(prod_est,$G44+$H44-1,MATCH(CX$14,$BP$14:$DP$14,0))</f>
        <v>0</v>
      </c>
      <c r="CY44" cm="1">
        <f t="array" ref="CY44">AS44*INDEX(prod_est,$G44+$H44-1,MATCH(CY$14,$BP$14:$DP$14,0))</f>
        <v>0</v>
      </c>
      <c r="CZ44" cm="1">
        <f t="array" ref="CZ44">AT44*INDEX(prod_est,$G44+$H44-1,MATCH(CZ$14,$BP$14:$DP$14,0))</f>
        <v>0</v>
      </c>
      <c r="DA44" cm="1">
        <f t="array" ref="DA44">AU44*INDEX(prod_est,$G44+$H44-1,MATCH(DA$14,$BP$14:$DP$14,0))</f>
        <v>0</v>
      </c>
      <c r="DB44" cm="1">
        <f t="array" ref="DB44">AV44*INDEX(prod_est,$G44+$H44-1,MATCH(DB$14,$BP$14:$DP$14,0))</f>
        <v>0</v>
      </c>
      <c r="DC44" cm="1">
        <f t="array" ref="DC44">AW44*INDEX(prod_est,$G44+$H44-1,MATCH(DC$14,$BP$14:$DP$14,0))</f>
        <v>0</v>
      </c>
      <c r="DD44" cm="1">
        <f t="array" ref="DD44">AX44*INDEX(prod_est,$G44+$H44-1,MATCH(DD$14,$BP$14:$DP$14,0))</f>
        <v>0</v>
      </c>
      <c r="DE44" cm="1">
        <f t="array" ref="DE44">AY44*INDEX(prod_est,$G44+$H44-1,MATCH(DE$14,$BP$14:$DP$14,0))</f>
        <v>0</v>
      </c>
      <c r="DF44" cm="1">
        <f t="array" ref="DF44">AZ44*INDEX(prod_est,$G44+$H44-1,MATCH(DF$14,$BP$14:$DP$14,0))</f>
        <v>0</v>
      </c>
      <c r="DG44" cm="1">
        <f t="array" ref="DG44">BA44*INDEX(prod_est,$G44+$H44-1,MATCH(DG$14,$BP$14:$DP$14,0))</f>
        <v>0</v>
      </c>
      <c r="DH44" cm="1">
        <f t="array" ref="DH44">BB44*INDEX(prod_est,$G44+$H44-1,MATCH(DH$14,$BP$14:$DP$14,0))</f>
        <v>0</v>
      </c>
      <c r="DI44" cm="1">
        <f t="array" ref="DI44">BC44*INDEX(prod_est,$G44+$H44-1,MATCH(DI$14,$BP$14:$DP$14,0))</f>
        <v>0</v>
      </c>
      <c r="DJ44" cm="1">
        <f t="array" ref="DJ44">BD44*INDEX(prod_est,$G44+$H44-1,MATCH(DJ$14,$BP$14:$DP$14,0))</f>
        <v>0</v>
      </c>
      <c r="DK44" cm="1">
        <f t="array" ref="DK44">BE44*INDEX(prod_est,$G44+$H44-1,MATCH(DK$14,$BP$14:$DP$14,0))</f>
        <v>0</v>
      </c>
      <c r="DL44" cm="1">
        <f t="array" ref="DL44">BF44*INDEX(prod_est,$G44+$H44-1,MATCH(DL$14,$BP$14:$DP$14,0))</f>
        <v>0</v>
      </c>
      <c r="DM44" cm="1">
        <f t="array" ref="DM44">BG44*INDEX(prod_est,$G44+$H44-1,MATCH(DM$14,$BP$14:$DP$14,0))</f>
        <v>0</v>
      </c>
      <c r="DN44" cm="1">
        <f t="array" ref="DN44">BH44*INDEX(prod_est,$G44+$H44-1,MATCH(DN$14,$BP$14:$DP$14,0))</f>
        <v>0</v>
      </c>
      <c r="DO44" cm="1">
        <f t="array" ref="DO44">BI44*INDEX(prod_est,$G44+$H44-1,MATCH(DO$14,$BP$14:$DP$14,0))</f>
        <v>0</v>
      </c>
      <c r="DP44" cm="1">
        <f t="array" ref="DP44">BJ44*INDEX(prod_est,$G44+$H44-1,MATCH(DP$14,$BP$14:$DP$14,0))</f>
        <v>0</v>
      </c>
    </row>
    <row r="45" spans="1:120" x14ac:dyDescent="0.25">
      <c r="A45" t="s">
        <v>53</v>
      </c>
      <c r="B45" t="s">
        <v>35</v>
      </c>
      <c r="C45" t="s">
        <v>35</v>
      </c>
      <c r="D45" t="s">
        <v>37</v>
      </c>
      <c r="E45" s="8">
        <v>0</v>
      </c>
      <c r="F45" s="8">
        <v>0</v>
      </c>
      <c r="G45">
        <f>MATCH(A45,Production_est!$A$4:$A$339,0)</f>
        <v>257</v>
      </c>
      <c r="H45">
        <f>IFERROR(MATCH(D45,Production_est!$D$4:$D$339,0),"-")</f>
        <v>6</v>
      </c>
      <c r="I45" s="8" cm="1">
        <f t="array" ref="I45">IFERROR(INDEX(Production_est!$E$4:$E$339,H45+G45-1),"-")</f>
        <v>0</v>
      </c>
      <c r="J45" s="42">
        <f t="shared" si="0"/>
        <v>0</v>
      </c>
      <c r="K45" s="42">
        <f t="shared" ref="K45:AP45" si="62">J45*(1-$F$4)</f>
        <v>0</v>
      </c>
      <c r="L45" s="42">
        <f t="shared" si="62"/>
        <v>0</v>
      </c>
      <c r="M45" s="42">
        <f t="shared" si="62"/>
        <v>0</v>
      </c>
      <c r="N45" s="42">
        <f t="shared" si="62"/>
        <v>0</v>
      </c>
      <c r="O45" s="42">
        <f t="shared" si="62"/>
        <v>0</v>
      </c>
      <c r="P45" s="42">
        <f t="shared" si="62"/>
        <v>0</v>
      </c>
      <c r="Q45" s="42">
        <f t="shared" si="62"/>
        <v>0</v>
      </c>
      <c r="R45" s="42">
        <f t="shared" si="62"/>
        <v>0</v>
      </c>
      <c r="S45" s="42">
        <f t="shared" si="62"/>
        <v>0</v>
      </c>
      <c r="T45" s="42">
        <f t="shared" si="62"/>
        <v>0</v>
      </c>
      <c r="U45" s="42">
        <f t="shared" si="62"/>
        <v>0</v>
      </c>
      <c r="V45" s="42">
        <f t="shared" si="62"/>
        <v>0</v>
      </c>
      <c r="W45" s="42">
        <f t="shared" si="62"/>
        <v>0</v>
      </c>
      <c r="X45" s="42">
        <f t="shared" si="62"/>
        <v>0</v>
      </c>
      <c r="Y45" s="42">
        <f t="shared" si="62"/>
        <v>0</v>
      </c>
      <c r="Z45" s="42">
        <f t="shared" si="62"/>
        <v>0</v>
      </c>
      <c r="AA45" s="42">
        <f t="shared" si="62"/>
        <v>0</v>
      </c>
      <c r="AB45" s="42">
        <f t="shared" si="62"/>
        <v>0</v>
      </c>
      <c r="AC45" s="42">
        <f t="shared" si="62"/>
        <v>0</v>
      </c>
      <c r="AD45" s="42">
        <f t="shared" si="62"/>
        <v>0</v>
      </c>
      <c r="AE45" s="42">
        <f t="shared" si="62"/>
        <v>0</v>
      </c>
      <c r="AF45" s="42">
        <f t="shared" si="62"/>
        <v>0</v>
      </c>
      <c r="AG45" s="42">
        <f t="shared" si="62"/>
        <v>0</v>
      </c>
      <c r="AH45" s="42">
        <f t="shared" si="62"/>
        <v>0</v>
      </c>
      <c r="AI45" s="42">
        <f t="shared" si="62"/>
        <v>0</v>
      </c>
      <c r="AJ45" s="42">
        <f t="shared" si="62"/>
        <v>0</v>
      </c>
      <c r="AK45" s="42">
        <f t="shared" si="62"/>
        <v>0</v>
      </c>
      <c r="AL45" s="42">
        <f t="shared" si="62"/>
        <v>0</v>
      </c>
      <c r="AM45" s="42">
        <f t="shared" si="62"/>
        <v>0</v>
      </c>
      <c r="AN45" s="42">
        <f t="shared" si="62"/>
        <v>0</v>
      </c>
      <c r="AO45" s="42">
        <f t="shared" si="62"/>
        <v>0</v>
      </c>
      <c r="AP45" s="42">
        <f t="shared" si="62"/>
        <v>0</v>
      </c>
      <c r="AQ45" s="42">
        <f t="shared" si="58"/>
        <v>0</v>
      </c>
      <c r="AR45" s="42">
        <f t="shared" si="58"/>
        <v>0</v>
      </c>
      <c r="AS45" s="42">
        <f t="shared" si="58"/>
        <v>0</v>
      </c>
      <c r="AT45" s="42">
        <f t="shared" si="58"/>
        <v>0</v>
      </c>
      <c r="AU45" s="42">
        <f t="shared" si="58"/>
        <v>0</v>
      </c>
      <c r="AV45" s="42">
        <f t="shared" si="58"/>
        <v>0</v>
      </c>
      <c r="AW45" s="42">
        <f t="shared" si="58"/>
        <v>0</v>
      </c>
      <c r="AX45" s="42">
        <f t="shared" si="58"/>
        <v>0</v>
      </c>
      <c r="AY45" s="42">
        <f t="shared" si="58"/>
        <v>0</v>
      </c>
      <c r="AZ45" s="42">
        <f t="shared" si="58"/>
        <v>0</v>
      </c>
      <c r="BA45" s="42">
        <f t="shared" si="58"/>
        <v>0</v>
      </c>
      <c r="BB45" s="42">
        <f t="shared" si="58"/>
        <v>0</v>
      </c>
      <c r="BC45" s="42">
        <f t="shared" si="58"/>
        <v>0</v>
      </c>
      <c r="BD45" s="42">
        <f t="shared" si="58"/>
        <v>0</v>
      </c>
      <c r="BE45" s="42">
        <f t="shared" si="58"/>
        <v>0</v>
      </c>
      <c r="BF45" s="42">
        <f t="shared" si="58"/>
        <v>0</v>
      </c>
      <c r="BG45" s="42">
        <f t="shared" si="58"/>
        <v>0</v>
      </c>
      <c r="BH45" s="42">
        <f t="shared" si="58"/>
        <v>0</v>
      </c>
      <c r="BI45" s="42">
        <f t="shared" si="58"/>
        <v>0</v>
      </c>
      <c r="BJ45" s="42">
        <f t="shared" si="58"/>
        <v>0</v>
      </c>
      <c r="BK45" t="str">
        <f t="shared" si="3"/>
        <v>17_SIN</v>
      </c>
      <c r="BL45" t="str">
        <f t="shared" si="4"/>
        <v>d_ind_cem_17_electricity</v>
      </c>
      <c r="BO45" s="8">
        <f t="shared" si="5"/>
        <v>0</v>
      </c>
      <c r="BP45" s="8">
        <f t="shared" si="6"/>
        <v>0</v>
      </c>
      <c r="BQ45" s="8" cm="1">
        <f t="array" ref="BQ45">K45*INDEX(prod_est,$G45+$H45-1,MATCH(BQ$14,$BP$14:$DP$14,0))</f>
        <v>0</v>
      </c>
      <c r="BR45" s="8" cm="1">
        <f t="array" ref="BR45">L45*INDEX(prod_est,$G45+$H45-1,MATCH(BR$14,$BP$14:$DP$14,0))</f>
        <v>0</v>
      </c>
      <c r="BS45" s="8" cm="1">
        <f t="array" ref="BS45">M45*INDEX(prod_est,$G45+$H45-1,MATCH(BS$14,$BP$14:$DP$14,0))</f>
        <v>0</v>
      </c>
      <c r="BT45" s="8" cm="1">
        <f t="array" ref="BT45">N45*INDEX(prod_est,$G45+$H45-1,MATCH(BT$14,$BP$14:$DP$14,0))</f>
        <v>0</v>
      </c>
      <c r="BU45" s="8" cm="1">
        <f t="array" ref="BU45">O45*INDEX(prod_est,$G45+$H45-1,MATCH(BU$14,$BP$14:$DP$14,0))</f>
        <v>0</v>
      </c>
      <c r="BV45" s="8" cm="1">
        <f t="array" ref="BV45">P45*INDEX(prod_est,$G45+$H45-1,MATCH(BV$14,$BP$14:$DP$14,0))</f>
        <v>0</v>
      </c>
      <c r="BW45" s="8" cm="1">
        <f t="array" ref="BW45">Q45*INDEX(prod_est,$G45+$H45-1,MATCH(BW$14,$BP$14:$DP$14,0))</f>
        <v>0</v>
      </c>
      <c r="BX45" s="8" cm="1">
        <f t="array" ref="BX45">R45*INDEX(prod_est,$G45+$H45-1,MATCH(BX$14,$BP$14:$DP$14,0))</f>
        <v>0</v>
      </c>
      <c r="BY45" s="8" cm="1">
        <f t="array" ref="BY45">S45*INDEX(prod_est,$G45+$H45-1,MATCH(BY$14,$BP$14:$DP$14,0))</f>
        <v>0</v>
      </c>
      <c r="BZ45" s="8" cm="1">
        <f t="array" ref="BZ45">T45*INDEX(prod_est,$G45+$H45-1,MATCH(BZ$14,$BP$14:$DP$14,0))</f>
        <v>0</v>
      </c>
      <c r="CA45" s="8" cm="1">
        <f t="array" ref="CA45">U45*INDEX(prod_est,$G45+$H45-1,MATCH(CA$14,$BP$14:$DP$14,0))</f>
        <v>0</v>
      </c>
      <c r="CB45" s="8" cm="1">
        <f t="array" ref="CB45">V45*INDEX(prod_est,$G45+$H45-1,MATCH(CB$14,$BP$14:$DP$14,0))</f>
        <v>0</v>
      </c>
      <c r="CC45" s="8" cm="1">
        <f t="array" ref="CC45">W45*INDEX(prod_est,$G45+$H45-1,MATCH(CC$14,$BP$14:$DP$14,0))</f>
        <v>0</v>
      </c>
      <c r="CD45" s="8" cm="1">
        <f t="array" ref="CD45">X45*INDEX(prod_est,$G45+$H45-1,MATCH(CD$14,$BP$14:$DP$14,0))</f>
        <v>0</v>
      </c>
      <c r="CE45" s="8" cm="1">
        <f t="array" ref="CE45">Y45*INDEX(prod_est,$G45+$H45-1,MATCH(CE$14,$BP$14:$DP$14,0))</f>
        <v>0</v>
      </c>
      <c r="CF45" s="8" cm="1">
        <f t="array" ref="CF45">Z45*INDEX(prod_est,$G45+$H45-1,MATCH(CF$14,$BP$14:$DP$14,0))</f>
        <v>0</v>
      </c>
      <c r="CG45" s="8" cm="1">
        <f t="array" ref="CG45">AA45*INDEX(prod_est,$G45+$H45-1,MATCH(CG$14,$BP$14:$DP$14,0))</f>
        <v>0</v>
      </c>
      <c r="CH45" s="8" cm="1">
        <f t="array" ref="CH45">AB45*INDEX(prod_est,$G45+$H45-1,MATCH(CH$14,$BP$14:$DP$14,0))</f>
        <v>0</v>
      </c>
      <c r="CI45" s="8" cm="1">
        <f t="array" ref="CI45">AC45*INDEX(prod_est,$G45+$H45-1,MATCH(CI$14,$BP$14:$DP$14,0))</f>
        <v>0</v>
      </c>
      <c r="CJ45" s="8" cm="1">
        <f t="array" ref="CJ45">AD45*INDEX(prod_est,$G45+$H45-1,MATCH(CJ$14,$BP$14:$DP$14,0))</f>
        <v>0</v>
      </c>
      <c r="CK45" s="8" cm="1">
        <f t="array" ref="CK45">AE45*INDEX(prod_est,$G45+$H45-1,MATCH(CK$14,$BP$14:$DP$14,0))</f>
        <v>0</v>
      </c>
      <c r="CL45" s="8" cm="1">
        <f t="array" ref="CL45">AF45*INDEX(prod_est,$G45+$H45-1,MATCH(CL$14,$BP$14:$DP$14,0))</f>
        <v>0</v>
      </c>
      <c r="CM45" s="8" cm="1">
        <f t="array" ref="CM45">AG45*INDEX(prod_est,$G45+$H45-1,MATCH(CM$14,$BP$14:$DP$14,0))</f>
        <v>0</v>
      </c>
      <c r="CN45" s="8" cm="1">
        <f t="array" ref="CN45">AH45*INDEX(prod_est,$G45+$H45-1,MATCH(CN$14,$BP$14:$DP$14,0))</f>
        <v>0</v>
      </c>
      <c r="CO45" s="8" cm="1">
        <f t="array" ref="CO45">AI45*INDEX(prod_est,$G45+$H45-1,MATCH(CO$14,$BP$14:$DP$14,0))</f>
        <v>0</v>
      </c>
      <c r="CP45" s="8" cm="1">
        <f t="array" ref="CP45">AJ45*INDEX(prod_est,$G45+$H45-1,MATCH(CP$14,$BP$14:$DP$14,0))</f>
        <v>0</v>
      </c>
      <c r="CQ45" s="8" cm="1">
        <f t="array" ref="CQ45">AK45*INDEX(prod_est,$G45+$H45-1,MATCH(CQ$14,$BP$14:$DP$14,0))</f>
        <v>0</v>
      </c>
      <c r="CR45" s="8" cm="1">
        <f t="array" ref="CR45">AL45*INDEX(prod_est,$G45+$H45-1,MATCH(CR$14,$BP$14:$DP$14,0))</f>
        <v>0</v>
      </c>
      <c r="CS45" s="8" cm="1">
        <f t="array" ref="CS45">AM45*INDEX(prod_est,$G45+$H45-1,MATCH(CS$14,$BP$14:$DP$14,0))</f>
        <v>0</v>
      </c>
      <c r="CT45" s="8" cm="1">
        <f t="array" ref="CT45">AN45*INDEX(prod_est,$G45+$H45-1,MATCH(CT$14,$BP$14:$DP$14,0))</f>
        <v>0</v>
      </c>
      <c r="CU45" s="8" cm="1">
        <f t="array" ref="CU45">AO45*INDEX(prod_est,$G45+$H45-1,MATCH(CU$14,$BP$14:$DP$14,0))</f>
        <v>0</v>
      </c>
      <c r="CV45" s="8" cm="1">
        <f t="array" ref="CV45">AP45*INDEX(prod_est,$G45+$H45-1,MATCH(CV$14,$BP$14:$DP$14,0))</f>
        <v>0</v>
      </c>
      <c r="CW45" cm="1">
        <f t="array" ref="CW45">AQ45*INDEX(prod_est,$G45+$H45-1,MATCH(CW$14,$BP$14:$DP$14,0))</f>
        <v>0</v>
      </c>
      <c r="CX45" cm="1">
        <f t="array" ref="CX45">AR45*INDEX(prod_est,$G45+$H45-1,MATCH(CX$14,$BP$14:$DP$14,0))</f>
        <v>0</v>
      </c>
      <c r="CY45" cm="1">
        <f t="array" ref="CY45">AS45*INDEX(prod_est,$G45+$H45-1,MATCH(CY$14,$BP$14:$DP$14,0))</f>
        <v>0</v>
      </c>
      <c r="CZ45" cm="1">
        <f t="array" ref="CZ45">AT45*INDEX(prod_est,$G45+$H45-1,MATCH(CZ$14,$BP$14:$DP$14,0))</f>
        <v>0</v>
      </c>
      <c r="DA45" cm="1">
        <f t="array" ref="DA45">AU45*INDEX(prod_est,$G45+$H45-1,MATCH(DA$14,$BP$14:$DP$14,0))</f>
        <v>0</v>
      </c>
      <c r="DB45" cm="1">
        <f t="array" ref="DB45">AV45*INDEX(prod_est,$G45+$H45-1,MATCH(DB$14,$BP$14:$DP$14,0))</f>
        <v>0</v>
      </c>
      <c r="DC45" cm="1">
        <f t="array" ref="DC45">AW45*INDEX(prod_est,$G45+$H45-1,MATCH(DC$14,$BP$14:$DP$14,0))</f>
        <v>0</v>
      </c>
      <c r="DD45" cm="1">
        <f t="array" ref="DD45">AX45*INDEX(prod_est,$G45+$H45-1,MATCH(DD$14,$BP$14:$DP$14,0))</f>
        <v>0</v>
      </c>
      <c r="DE45" cm="1">
        <f t="array" ref="DE45">AY45*INDEX(prod_est,$G45+$H45-1,MATCH(DE$14,$BP$14:$DP$14,0))</f>
        <v>0</v>
      </c>
      <c r="DF45" cm="1">
        <f t="array" ref="DF45">AZ45*INDEX(prod_est,$G45+$H45-1,MATCH(DF$14,$BP$14:$DP$14,0))</f>
        <v>0</v>
      </c>
      <c r="DG45" cm="1">
        <f t="array" ref="DG45">BA45*INDEX(prod_est,$G45+$H45-1,MATCH(DG$14,$BP$14:$DP$14,0))</f>
        <v>0</v>
      </c>
      <c r="DH45" cm="1">
        <f t="array" ref="DH45">BB45*INDEX(prod_est,$G45+$H45-1,MATCH(DH$14,$BP$14:$DP$14,0))</f>
        <v>0</v>
      </c>
      <c r="DI45" cm="1">
        <f t="array" ref="DI45">BC45*INDEX(prod_est,$G45+$H45-1,MATCH(DI$14,$BP$14:$DP$14,0))</f>
        <v>0</v>
      </c>
      <c r="DJ45" cm="1">
        <f t="array" ref="DJ45">BD45*INDEX(prod_est,$G45+$H45-1,MATCH(DJ$14,$BP$14:$DP$14,0))</f>
        <v>0</v>
      </c>
      <c r="DK45" cm="1">
        <f t="array" ref="DK45">BE45*INDEX(prod_est,$G45+$H45-1,MATCH(DK$14,$BP$14:$DP$14,0))</f>
        <v>0</v>
      </c>
      <c r="DL45" cm="1">
        <f t="array" ref="DL45">BF45*INDEX(prod_est,$G45+$H45-1,MATCH(DL$14,$BP$14:$DP$14,0))</f>
        <v>0</v>
      </c>
      <c r="DM45" cm="1">
        <f t="array" ref="DM45">BG45*INDEX(prod_est,$G45+$H45-1,MATCH(DM$14,$BP$14:$DP$14,0))</f>
        <v>0</v>
      </c>
      <c r="DN45" cm="1">
        <f t="array" ref="DN45">BH45*INDEX(prod_est,$G45+$H45-1,MATCH(DN$14,$BP$14:$DP$14,0))</f>
        <v>0</v>
      </c>
      <c r="DO45" cm="1">
        <f t="array" ref="DO45">BI45*INDEX(prod_est,$G45+$H45-1,MATCH(DO$14,$BP$14:$DP$14,0))</f>
        <v>0</v>
      </c>
      <c r="DP45" cm="1">
        <f t="array" ref="DP45">BJ45*INDEX(prod_est,$G45+$H45-1,MATCH(DP$14,$BP$14:$DP$14,0))</f>
        <v>0</v>
      </c>
    </row>
    <row r="46" spans="1:120" x14ac:dyDescent="0.25">
      <c r="A46" t="s">
        <v>53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257</v>
      </c>
      <c r="H46">
        <f>IFERROR(MATCH(D46,Production_est!$D$4:$D$339,0),"-")</f>
        <v>6</v>
      </c>
      <c r="I46" s="8" cm="1">
        <f t="array" ref="I46">IFERROR(INDEX(Production_est!$E$4:$E$339,H46+G46-1),"-")</f>
        <v>0</v>
      </c>
      <c r="J46" s="42">
        <f t="shared" si="0"/>
        <v>0</v>
      </c>
      <c r="K46" s="42">
        <f t="shared" ref="K46:AP46" si="63">J46*(1-$F$4)</f>
        <v>0</v>
      </c>
      <c r="L46" s="42">
        <f t="shared" si="63"/>
        <v>0</v>
      </c>
      <c r="M46" s="42">
        <f t="shared" si="63"/>
        <v>0</v>
      </c>
      <c r="N46" s="42">
        <f t="shared" si="63"/>
        <v>0</v>
      </c>
      <c r="O46" s="42">
        <f t="shared" si="63"/>
        <v>0</v>
      </c>
      <c r="P46" s="42">
        <f t="shared" si="63"/>
        <v>0</v>
      </c>
      <c r="Q46" s="42">
        <f t="shared" si="63"/>
        <v>0</v>
      </c>
      <c r="R46" s="42">
        <f t="shared" si="63"/>
        <v>0</v>
      </c>
      <c r="S46" s="42">
        <f t="shared" si="63"/>
        <v>0</v>
      </c>
      <c r="T46" s="42">
        <f t="shared" si="63"/>
        <v>0</v>
      </c>
      <c r="U46" s="42">
        <f t="shared" si="63"/>
        <v>0</v>
      </c>
      <c r="V46" s="42">
        <f t="shared" si="63"/>
        <v>0</v>
      </c>
      <c r="W46" s="42">
        <f t="shared" si="63"/>
        <v>0</v>
      </c>
      <c r="X46" s="42">
        <f t="shared" si="63"/>
        <v>0</v>
      </c>
      <c r="Y46" s="42">
        <f t="shared" si="63"/>
        <v>0</v>
      </c>
      <c r="Z46" s="42">
        <f t="shared" si="63"/>
        <v>0</v>
      </c>
      <c r="AA46" s="42">
        <f t="shared" si="63"/>
        <v>0</v>
      </c>
      <c r="AB46" s="42">
        <f t="shared" si="63"/>
        <v>0</v>
      </c>
      <c r="AC46" s="42">
        <f t="shared" si="63"/>
        <v>0</v>
      </c>
      <c r="AD46" s="42">
        <f t="shared" si="63"/>
        <v>0</v>
      </c>
      <c r="AE46" s="42">
        <f t="shared" si="63"/>
        <v>0</v>
      </c>
      <c r="AF46" s="42">
        <f t="shared" si="63"/>
        <v>0</v>
      </c>
      <c r="AG46" s="42">
        <f t="shared" si="63"/>
        <v>0</v>
      </c>
      <c r="AH46" s="42">
        <f t="shared" si="63"/>
        <v>0</v>
      </c>
      <c r="AI46" s="42">
        <f t="shared" si="63"/>
        <v>0</v>
      </c>
      <c r="AJ46" s="42">
        <f t="shared" si="63"/>
        <v>0</v>
      </c>
      <c r="AK46" s="42">
        <f t="shared" si="63"/>
        <v>0</v>
      </c>
      <c r="AL46" s="42">
        <f t="shared" si="63"/>
        <v>0</v>
      </c>
      <c r="AM46" s="42">
        <f t="shared" si="63"/>
        <v>0</v>
      </c>
      <c r="AN46" s="42">
        <f t="shared" si="63"/>
        <v>0</v>
      </c>
      <c r="AO46" s="42">
        <f t="shared" si="63"/>
        <v>0</v>
      </c>
      <c r="AP46" s="42">
        <f t="shared" si="63"/>
        <v>0</v>
      </c>
      <c r="AQ46" s="42">
        <f t="shared" si="58"/>
        <v>0</v>
      </c>
      <c r="AR46" s="42">
        <f t="shared" si="58"/>
        <v>0</v>
      </c>
      <c r="AS46" s="42">
        <f t="shared" si="58"/>
        <v>0</v>
      </c>
      <c r="AT46" s="42">
        <f t="shared" si="58"/>
        <v>0</v>
      </c>
      <c r="AU46" s="42">
        <f t="shared" si="58"/>
        <v>0</v>
      </c>
      <c r="AV46" s="42">
        <f t="shared" si="58"/>
        <v>0</v>
      </c>
      <c r="AW46" s="42">
        <f t="shared" si="58"/>
        <v>0</v>
      </c>
      <c r="AX46" s="42">
        <f t="shared" si="58"/>
        <v>0</v>
      </c>
      <c r="AY46" s="42">
        <f t="shared" si="58"/>
        <v>0</v>
      </c>
      <c r="AZ46" s="42">
        <f t="shared" si="58"/>
        <v>0</v>
      </c>
      <c r="BA46" s="42">
        <f t="shared" si="58"/>
        <v>0</v>
      </c>
      <c r="BB46" s="42">
        <f t="shared" si="58"/>
        <v>0</v>
      </c>
      <c r="BC46" s="42">
        <f t="shared" si="58"/>
        <v>0</v>
      </c>
      <c r="BD46" s="42">
        <f t="shared" si="58"/>
        <v>0</v>
      </c>
      <c r="BE46" s="42">
        <f t="shared" si="58"/>
        <v>0</v>
      </c>
      <c r="BF46" s="42">
        <f t="shared" si="58"/>
        <v>0</v>
      </c>
      <c r="BG46" s="42">
        <f t="shared" si="58"/>
        <v>0</v>
      </c>
      <c r="BH46" s="42">
        <f t="shared" si="58"/>
        <v>0</v>
      </c>
      <c r="BI46" s="42">
        <f t="shared" si="58"/>
        <v>0</v>
      </c>
      <c r="BJ46" s="42">
        <f t="shared" si="58"/>
        <v>0</v>
      </c>
      <c r="BK46" t="str">
        <f t="shared" si="3"/>
        <v>17_SIN</v>
      </c>
      <c r="BL46" t="str">
        <f t="shared" si="4"/>
        <v>d_ind_cem_18_heat</v>
      </c>
      <c r="BO46" s="8">
        <f t="shared" si="5"/>
        <v>0</v>
      </c>
      <c r="BP46" s="8">
        <f t="shared" si="6"/>
        <v>0</v>
      </c>
      <c r="BQ46" s="8" cm="1">
        <f t="array" ref="BQ46">K46*INDEX(prod_est,$G46+$H46-1,MATCH(BQ$14,$BP$14:$DP$14,0))</f>
        <v>0</v>
      </c>
      <c r="BR46" s="8" cm="1">
        <f t="array" ref="BR46">L46*INDEX(prod_est,$G46+$H46-1,MATCH(BR$14,$BP$14:$DP$14,0))</f>
        <v>0</v>
      </c>
      <c r="BS46" s="8" cm="1">
        <f t="array" ref="BS46">M46*INDEX(prod_est,$G46+$H46-1,MATCH(BS$14,$BP$14:$DP$14,0))</f>
        <v>0</v>
      </c>
      <c r="BT46" s="8" cm="1">
        <f t="array" ref="BT46">N46*INDEX(prod_est,$G46+$H46-1,MATCH(BT$14,$BP$14:$DP$14,0))</f>
        <v>0</v>
      </c>
      <c r="BU46" s="8" cm="1">
        <f t="array" ref="BU46">O46*INDEX(prod_est,$G46+$H46-1,MATCH(BU$14,$BP$14:$DP$14,0))</f>
        <v>0</v>
      </c>
      <c r="BV46" s="8" cm="1">
        <f t="array" ref="BV46">P46*INDEX(prod_est,$G46+$H46-1,MATCH(BV$14,$BP$14:$DP$14,0))</f>
        <v>0</v>
      </c>
      <c r="BW46" s="8" cm="1">
        <f t="array" ref="BW46">Q46*INDEX(prod_est,$G46+$H46-1,MATCH(BW$14,$BP$14:$DP$14,0))</f>
        <v>0</v>
      </c>
      <c r="BX46" s="8" cm="1">
        <f t="array" ref="BX46">R46*INDEX(prod_est,$G46+$H46-1,MATCH(BX$14,$BP$14:$DP$14,0))</f>
        <v>0</v>
      </c>
      <c r="BY46" s="8" cm="1">
        <f t="array" ref="BY46">S46*INDEX(prod_est,$G46+$H46-1,MATCH(BY$14,$BP$14:$DP$14,0))</f>
        <v>0</v>
      </c>
      <c r="BZ46" s="8" cm="1">
        <f t="array" ref="BZ46">T46*INDEX(prod_est,$G46+$H46-1,MATCH(BZ$14,$BP$14:$DP$14,0))</f>
        <v>0</v>
      </c>
      <c r="CA46" s="8" cm="1">
        <f t="array" ref="CA46">U46*INDEX(prod_est,$G46+$H46-1,MATCH(CA$14,$BP$14:$DP$14,0))</f>
        <v>0</v>
      </c>
      <c r="CB46" s="8" cm="1">
        <f t="array" ref="CB46">V46*INDEX(prod_est,$G46+$H46-1,MATCH(CB$14,$BP$14:$DP$14,0))</f>
        <v>0</v>
      </c>
      <c r="CC46" s="8" cm="1">
        <f t="array" ref="CC46">W46*INDEX(prod_est,$G46+$H46-1,MATCH(CC$14,$BP$14:$DP$14,0))</f>
        <v>0</v>
      </c>
      <c r="CD46" s="8" cm="1">
        <f t="array" ref="CD46">X46*INDEX(prod_est,$G46+$H46-1,MATCH(CD$14,$BP$14:$DP$14,0))</f>
        <v>0</v>
      </c>
      <c r="CE46" s="8" cm="1">
        <f t="array" ref="CE46">Y46*INDEX(prod_est,$G46+$H46-1,MATCH(CE$14,$BP$14:$DP$14,0))</f>
        <v>0</v>
      </c>
      <c r="CF46" s="8" cm="1">
        <f t="array" ref="CF46">Z46*INDEX(prod_est,$G46+$H46-1,MATCH(CF$14,$BP$14:$DP$14,0))</f>
        <v>0</v>
      </c>
      <c r="CG46" s="8" cm="1">
        <f t="array" ref="CG46">AA46*INDEX(prod_est,$G46+$H46-1,MATCH(CG$14,$BP$14:$DP$14,0))</f>
        <v>0</v>
      </c>
      <c r="CH46" s="8" cm="1">
        <f t="array" ref="CH46">AB46*INDEX(prod_est,$G46+$H46-1,MATCH(CH$14,$BP$14:$DP$14,0))</f>
        <v>0</v>
      </c>
      <c r="CI46" s="8" cm="1">
        <f t="array" ref="CI46">AC46*INDEX(prod_est,$G46+$H46-1,MATCH(CI$14,$BP$14:$DP$14,0))</f>
        <v>0</v>
      </c>
      <c r="CJ46" s="8" cm="1">
        <f t="array" ref="CJ46">AD46*INDEX(prod_est,$G46+$H46-1,MATCH(CJ$14,$BP$14:$DP$14,0))</f>
        <v>0</v>
      </c>
      <c r="CK46" s="8" cm="1">
        <f t="array" ref="CK46">AE46*INDEX(prod_est,$G46+$H46-1,MATCH(CK$14,$BP$14:$DP$14,0))</f>
        <v>0</v>
      </c>
      <c r="CL46" s="8" cm="1">
        <f t="array" ref="CL46">AF46*INDEX(prod_est,$G46+$H46-1,MATCH(CL$14,$BP$14:$DP$14,0))</f>
        <v>0</v>
      </c>
      <c r="CM46" s="8" cm="1">
        <f t="array" ref="CM46">AG46*INDEX(prod_est,$G46+$H46-1,MATCH(CM$14,$BP$14:$DP$14,0))</f>
        <v>0</v>
      </c>
      <c r="CN46" s="8" cm="1">
        <f t="array" ref="CN46">AH46*INDEX(prod_est,$G46+$H46-1,MATCH(CN$14,$BP$14:$DP$14,0))</f>
        <v>0</v>
      </c>
      <c r="CO46" s="8" cm="1">
        <f t="array" ref="CO46">AI46*INDEX(prod_est,$G46+$H46-1,MATCH(CO$14,$BP$14:$DP$14,0))</f>
        <v>0</v>
      </c>
      <c r="CP46" s="8" cm="1">
        <f t="array" ref="CP46">AJ46*INDEX(prod_est,$G46+$H46-1,MATCH(CP$14,$BP$14:$DP$14,0))</f>
        <v>0</v>
      </c>
      <c r="CQ46" s="8" cm="1">
        <f t="array" ref="CQ46">AK46*INDEX(prod_est,$G46+$H46-1,MATCH(CQ$14,$BP$14:$DP$14,0))</f>
        <v>0</v>
      </c>
      <c r="CR46" s="8" cm="1">
        <f t="array" ref="CR46">AL46*INDEX(prod_est,$G46+$H46-1,MATCH(CR$14,$BP$14:$DP$14,0))</f>
        <v>0</v>
      </c>
      <c r="CS46" s="8" cm="1">
        <f t="array" ref="CS46">AM46*INDEX(prod_est,$G46+$H46-1,MATCH(CS$14,$BP$14:$DP$14,0))</f>
        <v>0</v>
      </c>
      <c r="CT46" s="8" cm="1">
        <f t="array" ref="CT46">AN46*INDEX(prod_est,$G46+$H46-1,MATCH(CT$14,$BP$14:$DP$14,0))</f>
        <v>0</v>
      </c>
      <c r="CU46" s="8" cm="1">
        <f t="array" ref="CU46">AO46*INDEX(prod_est,$G46+$H46-1,MATCH(CU$14,$BP$14:$DP$14,0))</f>
        <v>0</v>
      </c>
      <c r="CV46" s="8" cm="1">
        <f t="array" ref="CV46">AP46*INDEX(prod_est,$G46+$H46-1,MATCH(CV$14,$BP$14:$DP$14,0))</f>
        <v>0</v>
      </c>
      <c r="CW46" cm="1">
        <f t="array" ref="CW46">AQ46*INDEX(prod_est,$G46+$H46-1,MATCH(CW$14,$BP$14:$DP$14,0))</f>
        <v>0</v>
      </c>
      <c r="CX46" cm="1">
        <f t="array" ref="CX46">AR46*INDEX(prod_est,$G46+$H46-1,MATCH(CX$14,$BP$14:$DP$14,0))</f>
        <v>0</v>
      </c>
      <c r="CY46" cm="1">
        <f t="array" ref="CY46">AS46*INDEX(prod_est,$G46+$H46-1,MATCH(CY$14,$BP$14:$DP$14,0))</f>
        <v>0</v>
      </c>
      <c r="CZ46" cm="1">
        <f t="array" ref="CZ46">AT46*INDEX(prod_est,$G46+$H46-1,MATCH(CZ$14,$BP$14:$DP$14,0))</f>
        <v>0</v>
      </c>
      <c r="DA46" cm="1">
        <f t="array" ref="DA46">AU46*INDEX(prod_est,$G46+$H46-1,MATCH(DA$14,$BP$14:$DP$14,0))</f>
        <v>0</v>
      </c>
      <c r="DB46" cm="1">
        <f t="array" ref="DB46">AV46*INDEX(prod_est,$G46+$H46-1,MATCH(DB$14,$BP$14:$DP$14,0))</f>
        <v>0</v>
      </c>
      <c r="DC46" cm="1">
        <f t="array" ref="DC46">AW46*INDEX(prod_est,$G46+$H46-1,MATCH(DC$14,$BP$14:$DP$14,0))</f>
        <v>0</v>
      </c>
      <c r="DD46" cm="1">
        <f t="array" ref="DD46">AX46*INDEX(prod_est,$G46+$H46-1,MATCH(DD$14,$BP$14:$DP$14,0))</f>
        <v>0</v>
      </c>
      <c r="DE46" cm="1">
        <f t="array" ref="DE46">AY46*INDEX(prod_est,$G46+$H46-1,MATCH(DE$14,$BP$14:$DP$14,0))</f>
        <v>0</v>
      </c>
      <c r="DF46" cm="1">
        <f t="array" ref="DF46">AZ46*INDEX(prod_est,$G46+$H46-1,MATCH(DF$14,$BP$14:$DP$14,0))</f>
        <v>0</v>
      </c>
      <c r="DG46" cm="1">
        <f t="array" ref="DG46">BA46*INDEX(prod_est,$G46+$H46-1,MATCH(DG$14,$BP$14:$DP$14,0))</f>
        <v>0</v>
      </c>
      <c r="DH46" cm="1">
        <f t="array" ref="DH46">BB46*INDEX(prod_est,$G46+$H46-1,MATCH(DH$14,$BP$14:$DP$14,0))</f>
        <v>0</v>
      </c>
      <c r="DI46" cm="1">
        <f t="array" ref="DI46">BC46*INDEX(prod_est,$G46+$H46-1,MATCH(DI$14,$BP$14:$DP$14,0))</f>
        <v>0</v>
      </c>
      <c r="DJ46" cm="1">
        <f t="array" ref="DJ46">BD46*INDEX(prod_est,$G46+$H46-1,MATCH(DJ$14,$BP$14:$DP$14,0))</f>
        <v>0</v>
      </c>
      <c r="DK46" cm="1">
        <f t="array" ref="DK46">BE46*INDEX(prod_est,$G46+$H46-1,MATCH(DK$14,$BP$14:$DP$14,0))</f>
        <v>0</v>
      </c>
      <c r="DL46" cm="1">
        <f t="array" ref="DL46">BF46*INDEX(prod_est,$G46+$H46-1,MATCH(DL$14,$BP$14:$DP$14,0))</f>
        <v>0</v>
      </c>
      <c r="DM46" cm="1">
        <f t="array" ref="DM46">BG46*INDEX(prod_est,$G46+$H46-1,MATCH(DM$14,$BP$14:$DP$14,0))</f>
        <v>0</v>
      </c>
      <c r="DN46" cm="1">
        <f t="array" ref="DN46">BH46*INDEX(prod_est,$G46+$H46-1,MATCH(DN$14,$BP$14:$DP$14,0))</f>
        <v>0</v>
      </c>
      <c r="DO46" cm="1">
        <f t="array" ref="DO46">BI46*INDEX(prod_est,$G46+$H46-1,MATCH(DO$14,$BP$14:$DP$14,0))</f>
        <v>0</v>
      </c>
      <c r="DP46" cm="1">
        <f t="array" ref="DP46">BJ46*INDEX(prod_est,$G46+$H46-1,MATCH(DP$14,$BP$14:$DP$14,0))</f>
        <v>0</v>
      </c>
    </row>
    <row r="47" spans="1:120" x14ac:dyDescent="0.25">
      <c r="A47" s="10" t="s">
        <v>53</v>
      </c>
      <c r="B47" s="10" t="s">
        <v>91</v>
      </c>
      <c r="C47" s="10" t="s">
        <v>177</v>
      </c>
      <c r="D47" s="10" t="s">
        <v>37</v>
      </c>
      <c r="E47" s="61">
        <f>SUM(E15:E46)</f>
        <v>0</v>
      </c>
      <c r="F47" s="61">
        <f>SUM(F15:F46)</f>
        <v>0</v>
      </c>
      <c r="J47" s="42">
        <f t="shared" ref="J47:AN47" si="64">SUM(J15:J46)*1000</f>
        <v>0</v>
      </c>
      <c r="K47" s="42">
        <f t="shared" si="64"/>
        <v>0</v>
      </c>
      <c r="L47" s="42">
        <f t="shared" si="64"/>
        <v>0</v>
      </c>
      <c r="M47" s="42">
        <f t="shared" si="64"/>
        <v>0</v>
      </c>
      <c r="N47" s="42">
        <f t="shared" si="64"/>
        <v>0</v>
      </c>
      <c r="O47" s="42">
        <f t="shared" si="64"/>
        <v>0</v>
      </c>
      <c r="P47" s="42">
        <f t="shared" si="64"/>
        <v>0</v>
      </c>
      <c r="Q47" s="42">
        <f t="shared" si="64"/>
        <v>0</v>
      </c>
      <c r="R47" s="42">
        <f t="shared" si="64"/>
        <v>0</v>
      </c>
      <c r="S47" s="42">
        <f t="shared" si="64"/>
        <v>0</v>
      </c>
      <c r="T47" s="42">
        <f t="shared" si="64"/>
        <v>0</v>
      </c>
      <c r="U47" s="42">
        <f t="shared" si="64"/>
        <v>0</v>
      </c>
      <c r="V47" s="42">
        <f t="shared" si="64"/>
        <v>0</v>
      </c>
      <c r="W47" s="42">
        <f t="shared" si="64"/>
        <v>0</v>
      </c>
      <c r="X47" s="42">
        <f t="shared" si="64"/>
        <v>0</v>
      </c>
      <c r="Y47" s="42">
        <f t="shared" si="64"/>
        <v>0</v>
      </c>
      <c r="Z47" s="42">
        <f t="shared" si="64"/>
        <v>0</v>
      </c>
      <c r="AA47" s="42">
        <f t="shared" si="64"/>
        <v>0</v>
      </c>
      <c r="AB47" s="42">
        <f t="shared" si="64"/>
        <v>0</v>
      </c>
      <c r="AC47" s="42">
        <f t="shared" si="64"/>
        <v>0</v>
      </c>
      <c r="AD47" s="42">
        <f t="shared" si="64"/>
        <v>0</v>
      </c>
      <c r="AE47" s="42">
        <f t="shared" si="64"/>
        <v>0</v>
      </c>
      <c r="AF47" s="42">
        <f t="shared" si="64"/>
        <v>0</v>
      </c>
      <c r="AG47" s="42">
        <f t="shared" si="64"/>
        <v>0</v>
      </c>
      <c r="AH47" s="42">
        <f t="shared" si="64"/>
        <v>0</v>
      </c>
      <c r="AI47" s="42">
        <f t="shared" si="64"/>
        <v>0</v>
      </c>
      <c r="AJ47" s="42">
        <f t="shared" si="64"/>
        <v>0</v>
      </c>
      <c r="AK47" s="42">
        <f t="shared" si="64"/>
        <v>0</v>
      </c>
      <c r="AL47" s="42">
        <f t="shared" si="64"/>
        <v>0</v>
      </c>
      <c r="AM47" s="42">
        <f t="shared" si="64"/>
        <v>0</v>
      </c>
      <c r="AN47" s="42">
        <f t="shared" si="64"/>
        <v>0</v>
      </c>
      <c r="AO47" s="42">
        <f t="shared" ref="AO47:BJ47" si="65">SUM(AO15:AO46)*1000</f>
        <v>0</v>
      </c>
      <c r="AP47">
        <f t="shared" si="65"/>
        <v>0</v>
      </c>
      <c r="AQ47">
        <f t="shared" si="65"/>
        <v>0</v>
      </c>
      <c r="AR47">
        <f t="shared" si="65"/>
        <v>0</v>
      </c>
      <c r="AS47">
        <f t="shared" si="65"/>
        <v>0</v>
      </c>
      <c r="AT47">
        <f t="shared" si="65"/>
        <v>0</v>
      </c>
      <c r="AU47">
        <f t="shared" si="65"/>
        <v>0</v>
      </c>
      <c r="AV47">
        <f t="shared" si="65"/>
        <v>0</v>
      </c>
      <c r="AW47">
        <f t="shared" si="65"/>
        <v>0</v>
      </c>
      <c r="AX47">
        <f t="shared" si="65"/>
        <v>0</v>
      </c>
      <c r="AY47">
        <f t="shared" si="65"/>
        <v>0</v>
      </c>
      <c r="AZ47">
        <f t="shared" si="65"/>
        <v>0</v>
      </c>
      <c r="BA47">
        <f t="shared" si="65"/>
        <v>0</v>
      </c>
      <c r="BB47">
        <f t="shared" si="65"/>
        <v>0</v>
      </c>
      <c r="BC47">
        <f t="shared" si="65"/>
        <v>0</v>
      </c>
      <c r="BD47">
        <f t="shared" si="65"/>
        <v>0</v>
      </c>
      <c r="BE47">
        <f t="shared" si="65"/>
        <v>0</v>
      </c>
      <c r="BF47">
        <f t="shared" si="65"/>
        <v>0</v>
      </c>
      <c r="BG47">
        <f t="shared" si="65"/>
        <v>0</v>
      </c>
      <c r="BH47">
        <f t="shared" si="65"/>
        <v>0</v>
      </c>
      <c r="BI47">
        <f t="shared" si="65"/>
        <v>0</v>
      </c>
      <c r="BJ47">
        <f t="shared" si="65"/>
        <v>0</v>
      </c>
    </row>
    <row r="49" spans="1:120" x14ac:dyDescent="0.25">
      <c r="BN49" s="56" t="s">
        <v>165</v>
      </c>
      <c r="BO49">
        <f t="shared" ref="BO49:BO50" si="66">BP49</f>
        <v>1</v>
      </c>
      <c r="BP49">
        <f t="shared" ref="BP49:CU49" si="67">1-BP50</f>
        <v>1</v>
      </c>
      <c r="BQ49">
        <f t="shared" si="67"/>
        <v>1</v>
      </c>
      <c r="BR49">
        <f t="shared" si="67"/>
        <v>1</v>
      </c>
      <c r="BS49">
        <f t="shared" si="67"/>
        <v>1</v>
      </c>
      <c r="BT49">
        <f t="shared" si="67"/>
        <v>1</v>
      </c>
      <c r="BU49">
        <f t="shared" si="67"/>
        <v>1</v>
      </c>
      <c r="BV49">
        <f t="shared" si="67"/>
        <v>1</v>
      </c>
      <c r="BW49">
        <f t="shared" si="67"/>
        <v>1</v>
      </c>
      <c r="BX49">
        <f t="shared" si="67"/>
        <v>1</v>
      </c>
      <c r="BY49">
        <f t="shared" si="67"/>
        <v>1</v>
      </c>
      <c r="BZ49">
        <f t="shared" si="67"/>
        <v>1</v>
      </c>
      <c r="CA49">
        <f t="shared" si="67"/>
        <v>1</v>
      </c>
      <c r="CB49">
        <f t="shared" si="67"/>
        <v>1</v>
      </c>
      <c r="CC49">
        <f t="shared" si="67"/>
        <v>1</v>
      </c>
      <c r="CD49">
        <f t="shared" si="67"/>
        <v>1</v>
      </c>
      <c r="CE49">
        <f t="shared" si="67"/>
        <v>1</v>
      </c>
      <c r="CF49">
        <f t="shared" si="67"/>
        <v>1</v>
      </c>
      <c r="CG49">
        <f t="shared" si="67"/>
        <v>1</v>
      </c>
      <c r="CH49">
        <f t="shared" si="67"/>
        <v>1</v>
      </c>
      <c r="CI49">
        <f t="shared" si="67"/>
        <v>1</v>
      </c>
      <c r="CJ49">
        <f t="shared" si="67"/>
        <v>1</v>
      </c>
      <c r="CK49">
        <f t="shared" si="67"/>
        <v>1</v>
      </c>
      <c r="CL49">
        <f t="shared" si="67"/>
        <v>1</v>
      </c>
      <c r="CM49">
        <f t="shared" si="67"/>
        <v>1</v>
      </c>
      <c r="CN49">
        <f t="shared" si="67"/>
        <v>1</v>
      </c>
      <c r="CO49">
        <f t="shared" si="67"/>
        <v>1</v>
      </c>
      <c r="CP49">
        <f t="shared" si="67"/>
        <v>1</v>
      </c>
      <c r="CQ49">
        <f t="shared" si="67"/>
        <v>1</v>
      </c>
      <c r="CR49">
        <f t="shared" si="67"/>
        <v>1</v>
      </c>
      <c r="CS49">
        <f t="shared" si="67"/>
        <v>1</v>
      </c>
      <c r="CT49">
        <f t="shared" si="67"/>
        <v>1</v>
      </c>
      <c r="CU49">
        <f t="shared" si="67"/>
        <v>1</v>
      </c>
      <c r="CV49">
        <f t="shared" ref="CV49:DP49" si="68">1-CV50</f>
        <v>1</v>
      </c>
      <c r="CW49">
        <f t="shared" si="68"/>
        <v>1</v>
      </c>
      <c r="CX49">
        <f t="shared" si="68"/>
        <v>1</v>
      </c>
      <c r="CY49">
        <f t="shared" si="68"/>
        <v>1</v>
      </c>
      <c r="CZ49">
        <f t="shared" si="68"/>
        <v>1</v>
      </c>
      <c r="DA49">
        <f t="shared" si="68"/>
        <v>1</v>
      </c>
      <c r="DB49">
        <f t="shared" si="68"/>
        <v>1</v>
      </c>
      <c r="DC49">
        <f t="shared" si="68"/>
        <v>1</v>
      </c>
      <c r="DD49">
        <f t="shared" si="68"/>
        <v>1</v>
      </c>
      <c r="DE49">
        <f t="shared" si="68"/>
        <v>1</v>
      </c>
      <c r="DF49">
        <f t="shared" si="68"/>
        <v>1</v>
      </c>
      <c r="DG49">
        <f t="shared" si="68"/>
        <v>1</v>
      </c>
      <c r="DH49">
        <f t="shared" si="68"/>
        <v>1</v>
      </c>
      <c r="DI49">
        <f t="shared" si="68"/>
        <v>1</v>
      </c>
      <c r="DJ49">
        <f t="shared" si="68"/>
        <v>1</v>
      </c>
      <c r="DK49">
        <f t="shared" si="68"/>
        <v>1</v>
      </c>
      <c r="DL49">
        <f t="shared" si="68"/>
        <v>1</v>
      </c>
      <c r="DM49">
        <f t="shared" si="68"/>
        <v>1</v>
      </c>
      <c r="DN49">
        <f t="shared" si="68"/>
        <v>1</v>
      </c>
      <c r="DO49">
        <f t="shared" si="68"/>
        <v>1</v>
      </c>
      <c r="DP49">
        <f t="shared" si="68"/>
        <v>1</v>
      </c>
    </row>
    <row r="50" spans="1:120" x14ac:dyDescent="0.25">
      <c r="BN50" s="56" t="s">
        <v>166</v>
      </c>
      <c r="BO50">
        <f t="shared" si="66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0</v>
      </c>
      <c r="CC50">
        <f>INDEX(Cement_assumptions!$C$85:$BC$105,MATCH($BK$58,Cement_assumptions!$A$85:$A$105,0),MATCH(CC57,$BP$57:$DP$57,0))</f>
        <v>0</v>
      </c>
      <c r="CD50">
        <f>INDEX(Cement_assumptions!$C$85:$BC$105,MATCH($BK$58,Cement_assumptions!$A$85:$A$105,0),MATCH(CD57,$BP$57:$DP$57,0))</f>
        <v>0</v>
      </c>
      <c r="CE50">
        <f>INDEX(Cement_assumptions!$C$85:$BC$105,MATCH($BK$58,Cement_assumptions!$A$85:$A$105,0),MATCH(CE57,$BP$57:$DP$57,0))</f>
        <v>0</v>
      </c>
      <c r="CF50">
        <f>INDEX(Cement_assumptions!$C$85:$BC$105,MATCH($BK$58,Cement_assumptions!$A$85:$A$105,0),MATCH(CF57,$BP$57:$DP$57,0))</f>
        <v>0</v>
      </c>
      <c r="CG50">
        <f>INDEX(Cement_assumptions!$C$85:$BC$105,MATCH($BK$58,Cement_assumptions!$A$85:$A$105,0),MATCH(CG57,$BP$57:$DP$57,0))</f>
        <v>0</v>
      </c>
      <c r="CH50">
        <f>INDEX(Cement_assumptions!$C$85:$BC$105,MATCH($BK$58,Cement_assumptions!$A$85:$A$105,0),MATCH(CH57,$BP$57:$DP$57,0))</f>
        <v>0</v>
      </c>
      <c r="CI50">
        <f>INDEX(Cement_assumptions!$C$85:$BC$105,MATCH($BK$58,Cement_assumptions!$A$85:$A$105,0),MATCH(CI57,$BP$57:$DP$57,0))</f>
        <v>0</v>
      </c>
      <c r="CJ50">
        <f>INDEX(Cement_assumptions!$C$85:$BC$105,MATCH($BK$58,Cement_assumptions!$A$85:$A$105,0),MATCH(CJ57,$BP$57:$DP$57,0))</f>
        <v>0</v>
      </c>
      <c r="CK50">
        <f>INDEX(Cement_assumptions!$C$85:$BC$105,MATCH($BK$58,Cement_assumptions!$A$85:$A$105,0),MATCH(CK57,$BP$57:$DP$57,0))</f>
        <v>0</v>
      </c>
      <c r="CL50">
        <f>INDEX(Cement_assumptions!$C$85:$BC$105,MATCH($BK$58,Cement_assumptions!$A$85:$A$105,0),MATCH(CL57,$BP$57:$DP$57,0))</f>
        <v>0</v>
      </c>
      <c r="CM50">
        <f>INDEX(Cement_assumptions!$C$85:$BC$105,MATCH($BK$58,Cement_assumptions!$A$85:$A$105,0),MATCH(CM57,$BP$57:$DP$57,0))</f>
        <v>0</v>
      </c>
      <c r="CN50">
        <f>INDEX(Cement_assumptions!$C$85:$BC$105,MATCH($BK$58,Cement_assumptions!$A$85:$A$105,0),MATCH(CN57,$BP$57:$DP$57,0))</f>
        <v>0</v>
      </c>
      <c r="CO50">
        <f>INDEX(Cement_assumptions!$C$85:$BC$105,MATCH($BK$58,Cement_assumptions!$A$85:$A$105,0),MATCH(CO57,$BP$57:$DP$57,0))</f>
        <v>0</v>
      </c>
      <c r="CP50">
        <f>INDEX(Cement_assumptions!$C$85:$BC$105,MATCH($BK$58,Cement_assumptions!$A$85:$A$105,0),MATCH(CP57,$BP$57:$DP$57,0))</f>
        <v>0</v>
      </c>
      <c r="CQ50">
        <f>INDEX(Cement_assumptions!$C$85:$BC$105,MATCH($BK$58,Cement_assumptions!$A$85:$A$105,0),MATCH(CQ57,$BP$57:$DP$57,0))</f>
        <v>0</v>
      </c>
      <c r="CR50">
        <f>INDEX(Cement_assumptions!$C$85:$BC$105,MATCH($BK$58,Cement_assumptions!$A$85:$A$105,0),MATCH(CR57,$BP$57:$DP$57,0))</f>
        <v>0</v>
      </c>
      <c r="CS50">
        <f>INDEX(Cement_assumptions!$C$85:$BC$105,MATCH($BK$58,Cement_assumptions!$A$85:$A$105,0),MATCH(CS57,$BP$57:$DP$57,0))</f>
        <v>0</v>
      </c>
      <c r="CT50">
        <f>INDEX(Cement_assumptions!$C$85:$BC$105,MATCH($BK$58,Cement_assumptions!$A$85:$A$105,0),MATCH(CT57,$BP$57:$DP$57,0))</f>
        <v>0</v>
      </c>
      <c r="CU50">
        <f>INDEX(Cement_assumptions!$C$85:$BC$105,MATCH($BK$58,Cement_assumptions!$A$85:$A$105,0),MATCH(CU57,$BP$57:$DP$57,0))</f>
        <v>0</v>
      </c>
      <c r="CV50">
        <f>INDEX(Cement_assumptions!$C$85:$BC$105,MATCH($BK$58,Cement_assumptions!$A$85:$A$105,0),MATCH(CV57,$BP$57:$DP$57,0))</f>
        <v>0</v>
      </c>
      <c r="CW50">
        <f>INDEX(Cement_assumptions!$C$85:$BC$105,MATCH($BK$58,Cement_assumptions!$A$85:$A$105,0),MATCH(CW57,$BP$57:$DP$57,0))</f>
        <v>0</v>
      </c>
      <c r="CX50">
        <f>INDEX(Cement_assumptions!$C$85:$BC$105,MATCH($BK$58,Cement_assumptions!$A$85:$A$105,0),MATCH(CX57,$BP$57:$DP$57,0))</f>
        <v>0</v>
      </c>
      <c r="CY50">
        <f>INDEX(Cement_assumptions!$C$85:$BC$105,MATCH($BK$58,Cement_assumptions!$A$85:$A$105,0),MATCH(CY57,$BP$57:$DP$57,0))</f>
        <v>0</v>
      </c>
      <c r="CZ50">
        <f>INDEX(Cement_assumptions!$C$85:$BC$105,MATCH($BK$58,Cement_assumptions!$A$85:$A$105,0),MATCH(CZ57,$BP$57:$DP$57,0))</f>
        <v>0</v>
      </c>
      <c r="DA50">
        <f>INDEX(Cement_assumptions!$C$85:$BC$105,MATCH($BK$58,Cement_assumptions!$A$85:$A$105,0),MATCH(DA57,$BP$57:$DP$57,0))</f>
        <v>0</v>
      </c>
      <c r="DB50">
        <f>INDEX(Cement_assumptions!$C$85:$BC$105,MATCH($BK$58,Cement_assumptions!$A$85:$A$105,0),MATCH(DB57,$BP$57:$DP$57,0))</f>
        <v>0</v>
      </c>
      <c r="DC50">
        <f>INDEX(Cement_assumptions!$C$85:$BC$105,MATCH($BK$58,Cement_assumptions!$A$85:$A$105,0),MATCH(DC57,$BP$57:$DP$57,0))</f>
        <v>0</v>
      </c>
      <c r="DD50">
        <f>INDEX(Cement_assumptions!$C$85:$BC$105,MATCH($BK$58,Cement_assumptions!$A$85:$A$105,0),MATCH(DD57,$BP$57:$DP$57,0))</f>
        <v>0</v>
      </c>
      <c r="DE50">
        <f>INDEX(Cement_assumptions!$C$85:$BC$105,MATCH($BK$58,Cement_assumptions!$A$85:$A$105,0),MATCH(DE57,$BP$57:$DP$57,0))</f>
        <v>0</v>
      </c>
      <c r="DF50">
        <f>INDEX(Cement_assumptions!$C$85:$BC$105,MATCH($BK$58,Cement_assumptions!$A$85:$A$105,0),MATCH(DF57,$BP$57:$DP$57,0))</f>
        <v>0</v>
      </c>
      <c r="DG50">
        <f>INDEX(Cement_assumptions!$C$85:$BC$105,MATCH($BK$58,Cement_assumptions!$A$85:$A$105,0),MATCH(DG57,$BP$57:$DP$57,0))</f>
        <v>0</v>
      </c>
      <c r="DH50">
        <f>INDEX(Cement_assumptions!$C$85:$BC$105,MATCH($BK$58,Cement_assumptions!$A$85:$A$105,0),MATCH(DH57,$BP$57:$DP$57,0))</f>
        <v>0</v>
      </c>
      <c r="DI50">
        <f>INDEX(Cement_assumptions!$C$85:$BC$105,MATCH($BK$58,Cement_assumptions!$A$85:$A$105,0),MATCH(DI57,$BP$57:$DP$57,0))</f>
        <v>0</v>
      </c>
      <c r="DJ50">
        <f>INDEX(Cement_assumptions!$C$85:$BC$105,MATCH($BK$58,Cement_assumptions!$A$85:$A$105,0),MATCH(DJ57,$BP$57:$DP$57,0))</f>
        <v>0</v>
      </c>
      <c r="DK50">
        <f>INDEX(Cement_assumptions!$C$85:$BC$105,MATCH($BK$58,Cement_assumptions!$A$85:$A$105,0),MATCH(DK57,$BP$57:$DP$57,0))</f>
        <v>0</v>
      </c>
      <c r="DL50">
        <f>INDEX(Cement_assumptions!$C$85:$BC$105,MATCH($BK$58,Cement_assumptions!$A$85:$A$105,0),MATCH(DL57,$BP$57:$DP$57,0))</f>
        <v>0</v>
      </c>
      <c r="DM50">
        <f>INDEX(Cement_assumptions!$C$85:$BC$105,MATCH($BK$58,Cement_assumptions!$A$85:$A$105,0),MATCH(DM57,$BP$57:$DP$57,0))</f>
        <v>0</v>
      </c>
      <c r="DN50">
        <f>INDEX(Cement_assumptions!$C$85:$BC$105,MATCH($BK$58,Cement_assumptions!$A$85:$A$105,0),MATCH(DN57,$BP$57:$DP$57,0))</f>
        <v>0</v>
      </c>
      <c r="DO50">
        <f>INDEX(Cement_assumptions!$C$85:$BC$105,MATCH($BK$58,Cement_assumptions!$A$85:$A$105,0),MATCH(DO57,$BP$57:$DP$57,0))</f>
        <v>0</v>
      </c>
      <c r="DP50">
        <f>INDEX(Cement_assumptions!$C$85:$BC$105,MATCH($BK$58,Cement_assumptions!$A$85:$A$105,0),MATCH(DP57,$BP$57:$DP$57,0))</f>
        <v>0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69">A15</f>
        <v>17_SIN</v>
      </c>
      <c r="B58" s="65" t="str">
        <f t="shared" si="69"/>
        <v>1_x_coal_thermal</v>
      </c>
      <c r="C58" s="65" t="str">
        <f t="shared" si="69"/>
        <v>1_x_coal_thermal</v>
      </c>
      <c r="D58" s="66" t="s">
        <v>171</v>
      </c>
      <c r="E58" s="66">
        <f t="shared" ref="E58:E89" si="70">E15</f>
        <v>0</v>
      </c>
      <c r="F58" s="66">
        <v>0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1">A58</f>
        <v>17_SIN</v>
      </c>
      <c r="BL58" s="65" t="str">
        <f t="shared" ref="BL58:BL89" si="72">"d_ind_cem_"&amp;C58</f>
        <v>d_ind_cem_1_x_coal_thermal</v>
      </c>
      <c r="BM58" s="65"/>
      <c r="BN58" s="65"/>
      <c r="BO58" s="65">
        <f t="shared" ref="BO58:CU58" si="73">BO$49*BO15</f>
        <v>0</v>
      </c>
      <c r="BP58" s="65">
        <f t="shared" si="73"/>
        <v>0</v>
      </c>
      <c r="BQ58" s="65">
        <f t="shared" si="73"/>
        <v>0</v>
      </c>
      <c r="BR58" s="65">
        <f t="shared" si="73"/>
        <v>0</v>
      </c>
      <c r="BS58" s="65">
        <f t="shared" si="73"/>
        <v>0</v>
      </c>
      <c r="BT58" s="65">
        <f t="shared" si="73"/>
        <v>0</v>
      </c>
      <c r="BU58" s="65">
        <f t="shared" si="73"/>
        <v>0</v>
      </c>
      <c r="BV58" s="65">
        <f t="shared" si="73"/>
        <v>0</v>
      </c>
      <c r="BW58" s="65">
        <f t="shared" si="73"/>
        <v>0</v>
      </c>
      <c r="BX58" s="65">
        <f t="shared" si="73"/>
        <v>0</v>
      </c>
      <c r="BY58" s="65">
        <f t="shared" si="73"/>
        <v>0</v>
      </c>
      <c r="BZ58" s="65">
        <f t="shared" si="73"/>
        <v>0</v>
      </c>
      <c r="CA58" s="65">
        <f t="shared" si="73"/>
        <v>0</v>
      </c>
      <c r="CB58" s="65">
        <f t="shared" si="73"/>
        <v>0</v>
      </c>
      <c r="CC58" s="65">
        <f t="shared" si="73"/>
        <v>0</v>
      </c>
      <c r="CD58" s="65">
        <f t="shared" si="73"/>
        <v>0</v>
      </c>
      <c r="CE58" s="65">
        <f t="shared" si="73"/>
        <v>0</v>
      </c>
      <c r="CF58" s="65">
        <f t="shared" si="73"/>
        <v>0</v>
      </c>
      <c r="CG58" s="65">
        <f t="shared" si="73"/>
        <v>0</v>
      </c>
      <c r="CH58" s="65">
        <f t="shared" si="73"/>
        <v>0</v>
      </c>
      <c r="CI58" s="65">
        <f t="shared" si="73"/>
        <v>0</v>
      </c>
      <c r="CJ58" s="65">
        <f t="shared" si="73"/>
        <v>0</v>
      </c>
      <c r="CK58" s="65">
        <f t="shared" si="73"/>
        <v>0</v>
      </c>
      <c r="CL58" s="65">
        <f t="shared" si="73"/>
        <v>0</v>
      </c>
      <c r="CM58" s="65">
        <f t="shared" si="73"/>
        <v>0</v>
      </c>
      <c r="CN58" s="65">
        <f t="shared" si="73"/>
        <v>0</v>
      </c>
      <c r="CO58" s="65">
        <f t="shared" si="73"/>
        <v>0</v>
      </c>
      <c r="CP58" s="65">
        <f t="shared" si="73"/>
        <v>0</v>
      </c>
      <c r="CQ58" s="65">
        <f t="shared" si="73"/>
        <v>0</v>
      </c>
      <c r="CR58" s="65">
        <f t="shared" si="73"/>
        <v>0</v>
      </c>
      <c r="CS58" s="65">
        <f t="shared" si="73"/>
        <v>0</v>
      </c>
      <c r="CT58" s="65">
        <f t="shared" si="73"/>
        <v>0</v>
      </c>
      <c r="CU58" s="65">
        <f t="shared" si="73"/>
        <v>0</v>
      </c>
      <c r="CV58" s="65">
        <f t="shared" ref="CV58:DP58" si="74">CV$49*CV15</f>
        <v>0</v>
      </c>
      <c r="CW58" s="65">
        <f t="shared" si="74"/>
        <v>0</v>
      </c>
      <c r="CX58" s="65">
        <f t="shared" si="74"/>
        <v>0</v>
      </c>
      <c r="CY58" s="65">
        <f t="shared" si="74"/>
        <v>0</v>
      </c>
      <c r="CZ58" s="65">
        <f t="shared" si="74"/>
        <v>0</v>
      </c>
      <c r="DA58" s="65">
        <f t="shared" si="74"/>
        <v>0</v>
      </c>
      <c r="DB58" s="65">
        <f t="shared" si="74"/>
        <v>0</v>
      </c>
      <c r="DC58" s="65">
        <f t="shared" si="74"/>
        <v>0</v>
      </c>
      <c r="DD58" s="65">
        <f t="shared" si="74"/>
        <v>0</v>
      </c>
      <c r="DE58" s="65">
        <f t="shared" si="74"/>
        <v>0</v>
      </c>
      <c r="DF58" s="65">
        <f t="shared" si="74"/>
        <v>0</v>
      </c>
      <c r="DG58" s="65">
        <f t="shared" si="74"/>
        <v>0</v>
      </c>
      <c r="DH58" s="65">
        <f t="shared" si="74"/>
        <v>0</v>
      </c>
      <c r="DI58" s="65">
        <f t="shared" si="74"/>
        <v>0</v>
      </c>
      <c r="DJ58" s="65">
        <f t="shared" si="74"/>
        <v>0</v>
      </c>
      <c r="DK58" s="65">
        <f t="shared" si="74"/>
        <v>0</v>
      </c>
      <c r="DL58" s="65">
        <f t="shared" si="74"/>
        <v>0</v>
      </c>
      <c r="DM58" s="65">
        <f t="shared" si="74"/>
        <v>0</v>
      </c>
      <c r="DN58" s="65">
        <f t="shared" si="74"/>
        <v>0</v>
      </c>
      <c r="DO58" s="65">
        <f t="shared" si="74"/>
        <v>0</v>
      </c>
      <c r="DP58" s="65">
        <f t="shared" si="74"/>
        <v>0</v>
      </c>
    </row>
    <row r="59" spans="1:120" x14ac:dyDescent="0.25">
      <c r="A59" s="65" t="str">
        <f t="shared" si="69"/>
        <v>17_SIN</v>
      </c>
      <c r="B59" s="65" t="str">
        <f t="shared" si="69"/>
        <v>1_1_coking_coal</v>
      </c>
      <c r="C59" s="65" t="str">
        <f t="shared" si="69"/>
        <v>1_1_coking_coal</v>
      </c>
      <c r="D59" s="66" t="s">
        <v>171</v>
      </c>
      <c r="E59" s="66">
        <f t="shared" si="70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1"/>
        <v>17_SIN</v>
      </c>
      <c r="BL59" s="65" t="str">
        <f t="shared" si="72"/>
        <v>d_ind_cem_1_1_coking_coal</v>
      </c>
      <c r="BM59" s="65"/>
      <c r="BN59" s="65"/>
      <c r="BO59" s="65">
        <f t="shared" ref="BO59:CV59" si="75">BO$49*BO16</f>
        <v>0</v>
      </c>
      <c r="BP59" s="65">
        <f t="shared" si="75"/>
        <v>0</v>
      </c>
      <c r="BQ59" s="65">
        <f t="shared" si="75"/>
        <v>0</v>
      </c>
      <c r="BR59" s="65">
        <f t="shared" si="75"/>
        <v>0</v>
      </c>
      <c r="BS59" s="65">
        <f t="shared" si="75"/>
        <v>0</v>
      </c>
      <c r="BT59" s="65">
        <f t="shared" si="75"/>
        <v>0</v>
      </c>
      <c r="BU59" s="65">
        <f t="shared" si="75"/>
        <v>0</v>
      </c>
      <c r="BV59" s="65">
        <f t="shared" si="75"/>
        <v>0</v>
      </c>
      <c r="BW59" s="65">
        <f t="shared" si="75"/>
        <v>0</v>
      </c>
      <c r="BX59" s="65">
        <f t="shared" si="75"/>
        <v>0</v>
      </c>
      <c r="BY59" s="65">
        <f t="shared" si="75"/>
        <v>0</v>
      </c>
      <c r="BZ59" s="65">
        <f t="shared" si="75"/>
        <v>0</v>
      </c>
      <c r="CA59" s="65">
        <f t="shared" si="75"/>
        <v>0</v>
      </c>
      <c r="CB59" s="65">
        <f t="shared" si="75"/>
        <v>0</v>
      </c>
      <c r="CC59" s="65">
        <f t="shared" si="75"/>
        <v>0</v>
      </c>
      <c r="CD59" s="65">
        <f t="shared" si="75"/>
        <v>0</v>
      </c>
      <c r="CE59" s="65">
        <f t="shared" si="75"/>
        <v>0</v>
      </c>
      <c r="CF59" s="65">
        <f t="shared" si="75"/>
        <v>0</v>
      </c>
      <c r="CG59" s="65">
        <f t="shared" si="75"/>
        <v>0</v>
      </c>
      <c r="CH59" s="65">
        <f t="shared" si="75"/>
        <v>0</v>
      </c>
      <c r="CI59" s="65">
        <f t="shared" si="75"/>
        <v>0</v>
      </c>
      <c r="CJ59" s="65">
        <f t="shared" si="75"/>
        <v>0</v>
      </c>
      <c r="CK59" s="65">
        <f t="shared" si="75"/>
        <v>0</v>
      </c>
      <c r="CL59" s="65">
        <f t="shared" si="75"/>
        <v>0</v>
      </c>
      <c r="CM59" s="65">
        <f t="shared" si="75"/>
        <v>0</v>
      </c>
      <c r="CN59" s="65">
        <f t="shared" si="75"/>
        <v>0</v>
      </c>
      <c r="CO59" s="65">
        <f t="shared" si="75"/>
        <v>0</v>
      </c>
      <c r="CP59" s="65">
        <f t="shared" si="75"/>
        <v>0</v>
      </c>
      <c r="CQ59" s="65">
        <f t="shared" si="75"/>
        <v>0</v>
      </c>
      <c r="CR59" s="65">
        <f t="shared" si="75"/>
        <v>0</v>
      </c>
      <c r="CS59" s="65">
        <f t="shared" si="75"/>
        <v>0</v>
      </c>
      <c r="CT59" s="65">
        <f t="shared" si="75"/>
        <v>0</v>
      </c>
      <c r="CU59" s="65">
        <f t="shared" si="75"/>
        <v>0</v>
      </c>
      <c r="CV59" s="65">
        <f t="shared" si="75"/>
        <v>0</v>
      </c>
      <c r="CW59" s="65">
        <f t="shared" ref="CW59:DP59" si="76">CW$49*CW16</f>
        <v>0</v>
      </c>
      <c r="CX59" s="65">
        <f t="shared" si="76"/>
        <v>0</v>
      </c>
      <c r="CY59" s="65">
        <f t="shared" si="76"/>
        <v>0</v>
      </c>
      <c r="CZ59" s="65">
        <f t="shared" si="76"/>
        <v>0</v>
      </c>
      <c r="DA59" s="65">
        <f t="shared" si="76"/>
        <v>0</v>
      </c>
      <c r="DB59" s="65">
        <f t="shared" si="76"/>
        <v>0</v>
      </c>
      <c r="DC59" s="65">
        <f t="shared" si="76"/>
        <v>0</v>
      </c>
      <c r="DD59" s="65">
        <f t="shared" si="76"/>
        <v>0</v>
      </c>
      <c r="DE59" s="65">
        <f t="shared" si="76"/>
        <v>0</v>
      </c>
      <c r="DF59" s="65">
        <f t="shared" si="76"/>
        <v>0</v>
      </c>
      <c r="DG59" s="65">
        <f t="shared" si="76"/>
        <v>0</v>
      </c>
      <c r="DH59" s="65">
        <f t="shared" si="76"/>
        <v>0</v>
      </c>
      <c r="DI59" s="65">
        <f t="shared" si="76"/>
        <v>0</v>
      </c>
      <c r="DJ59" s="65">
        <f t="shared" si="76"/>
        <v>0</v>
      </c>
      <c r="DK59" s="65">
        <f t="shared" si="76"/>
        <v>0</v>
      </c>
      <c r="DL59" s="65">
        <f t="shared" si="76"/>
        <v>0</v>
      </c>
      <c r="DM59" s="65">
        <f t="shared" si="76"/>
        <v>0</v>
      </c>
      <c r="DN59" s="65">
        <f t="shared" si="76"/>
        <v>0</v>
      </c>
      <c r="DO59" s="65">
        <f t="shared" si="76"/>
        <v>0</v>
      </c>
      <c r="DP59" s="65">
        <f t="shared" si="76"/>
        <v>0</v>
      </c>
    </row>
    <row r="60" spans="1:120" x14ac:dyDescent="0.25">
      <c r="A60" s="65" t="str">
        <f t="shared" si="69"/>
        <v>17_SIN</v>
      </c>
      <c r="B60" s="65" t="str">
        <f t="shared" si="69"/>
        <v>1_5_lignite</v>
      </c>
      <c r="C60" s="65" t="str">
        <f t="shared" si="69"/>
        <v>1_5_lignite</v>
      </c>
      <c r="D60" s="66" t="s">
        <v>171</v>
      </c>
      <c r="E60" s="66">
        <f t="shared" si="70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1"/>
        <v>17_SIN</v>
      </c>
      <c r="BL60" s="65" t="str">
        <f t="shared" si="72"/>
        <v>d_ind_cem_1_5_lignite</v>
      </c>
      <c r="BM60" s="65"/>
      <c r="BN60" s="65"/>
      <c r="BO60" s="65">
        <f t="shared" ref="BO60:CV60" si="77">BO$49*BO17</f>
        <v>0</v>
      </c>
      <c r="BP60" s="65">
        <f t="shared" si="77"/>
        <v>0</v>
      </c>
      <c r="BQ60" s="65">
        <f t="shared" si="77"/>
        <v>0</v>
      </c>
      <c r="BR60" s="65">
        <f t="shared" si="77"/>
        <v>0</v>
      </c>
      <c r="BS60" s="65">
        <f t="shared" si="77"/>
        <v>0</v>
      </c>
      <c r="BT60" s="65">
        <f t="shared" si="77"/>
        <v>0</v>
      </c>
      <c r="BU60" s="65">
        <f t="shared" si="77"/>
        <v>0</v>
      </c>
      <c r="BV60" s="65">
        <f t="shared" si="77"/>
        <v>0</v>
      </c>
      <c r="BW60" s="65">
        <f t="shared" si="77"/>
        <v>0</v>
      </c>
      <c r="BX60" s="65">
        <f t="shared" si="77"/>
        <v>0</v>
      </c>
      <c r="BY60" s="65">
        <f t="shared" si="77"/>
        <v>0</v>
      </c>
      <c r="BZ60" s="65">
        <f t="shared" si="77"/>
        <v>0</v>
      </c>
      <c r="CA60" s="65">
        <f t="shared" si="77"/>
        <v>0</v>
      </c>
      <c r="CB60" s="65">
        <f t="shared" si="77"/>
        <v>0</v>
      </c>
      <c r="CC60" s="65">
        <f t="shared" si="77"/>
        <v>0</v>
      </c>
      <c r="CD60" s="65">
        <f t="shared" si="77"/>
        <v>0</v>
      </c>
      <c r="CE60" s="65">
        <f t="shared" si="77"/>
        <v>0</v>
      </c>
      <c r="CF60" s="65">
        <f t="shared" si="77"/>
        <v>0</v>
      </c>
      <c r="CG60" s="65">
        <f t="shared" si="77"/>
        <v>0</v>
      </c>
      <c r="CH60" s="65">
        <f t="shared" si="77"/>
        <v>0</v>
      </c>
      <c r="CI60" s="65">
        <f t="shared" si="77"/>
        <v>0</v>
      </c>
      <c r="CJ60" s="65">
        <f t="shared" si="77"/>
        <v>0</v>
      </c>
      <c r="CK60" s="65">
        <f t="shared" si="77"/>
        <v>0</v>
      </c>
      <c r="CL60" s="65">
        <f t="shared" si="77"/>
        <v>0</v>
      </c>
      <c r="CM60" s="65">
        <f t="shared" si="77"/>
        <v>0</v>
      </c>
      <c r="CN60" s="65">
        <f t="shared" si="77"/>
        <v>0</v>
      </c>
      <c r="CO60" s="65">
        <f t="shared" si="77"/>
        <v>0</v>
      </c>
      <c r="CP60" s="65">
        <f t="shared" si="77"/>
        <v>0</v>
      </c>
      <c r="CQ60" s="65">
        <f t="shared" si="77"/>
        <v>0</v>
      </c>
      <c r="CR60" s="65">
        <f t="shared" si="77"/>
        <v>0</v>
      </c>
      <c r="CS60" s="65">
        <f t="shared" si="77"/>
        <v>0</v>
      </c>
      <c r="CT60" s="65">
        <f t="shared" si="77"/>
        <v>0</v>
      </c>
      <c r="CU60" s="65">
        <f t="shared" si="77"/>
        <v>0</v>
      </c>
      <c r="CV60" s="65">
        <f t="shared" si="77"/>
        <v>0</v>
      </c>
      <c r="CW60" s="65">
        <f t="shared" ref="CW60:DP60" si="78">CW$49*CW17</f>
        <v>0</v>
      </c>
      <c r="CX60" s="65">
        <f t="shared" si="78"/>
        <v>0</v>
      </c>
      <c r="CY60" s="65">
        <f t="shared" si="78"/>
        <v>0</v>
      </c>
      <c r="CZ60" s="65">
        <f t="shared" si="78"/>
        <v>0</v>
      </c>
      <c r="DA60" s="65">
        <f t="shared" si="78"/>
        <v>0</v>
      </c>
      <c r="DB60" s="65">
        <f t="shared" si="78"/>
        <v>0</v>
      </c>
      <c r="DC60" s="65">
        <f t="shared" si="78"/>
        <v>0</v>
      </c>
      <c r="DD60" s="65">
        <f t="shared" si="78"/>
        <v>0</v>
      </c>
      <c r="DE60" s="65">
        <f t="shared" si="78"/>
        <v>0</v>
      </c>
      <c r="DF60" s="65">
        <f t="shared" si="78"/>
        <v>0</v>
      </c>
      <c r="DG60" s="65">
        <f t="shared" si="78"/>
        <v>0</v>
      </c>
      <c r="DH60" s="65">
        <f t="shared" si="78"/>
        <v>0</v>
      </c>
      <c r="DI60" s="65">
        <f t="shared" si="78"/>
        <v>0</v>
      </c>
      <c r="DJ60" s="65">
        <f t="shared" si="78"/>
        <v>0</v>
      </c>
      <c r="DK60" s="65">
        <f t="shared" si="78"/>
        <v>0</v>
      </c>
      <c r="DL60" s="65">
        <f t="shared" si="78"/>
        <v>0</v>
      </c>
      <c r="DM60" s="65">
        <f t="shared" si="78"/>
        <v>0</v>
      </c>
      <c r="DN60" s="65">
        <f t="shared" si="78"/>
        <v>0</v>
      </c>
      <c r="DO60" s="65">
        <f t="shared" si="78"/>
        <v>0</v>
      </c>
      <c r="DP60" s="65">
        <f t="shared" si="78"/>
        <v>0</v>
      </c>
    </row>
    <row r="61" spans="1:120" x14ac:dyDescent="0.25">
      <c r="A61" s="65" t="str">
        <f t="shared" si="69"/>
        <v>17_SIN</v>
      </c>
      <c r="B61" s="65" t="str">
        <f t="shared" si="69"/>
        <v>2_coal_products</v>
      </c>
      <c r="C61" s="65" t="str">
        <f t="shared" si="69"/>
        <v>2_coal_products</v>
      </c>
      <c r="D61" s="66" t="s">
        <v>171</v>
      </c>
      <c r="E61" s="66">
        <f t="shared" si="70"/>
        <v>0</v>
      </c>
      <c r="F61" s="66">
        <v>0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1"/>
        <v>17_SIN</v>
      </c>
      <c r="BL61" s="65" t="str">
        <f t="shared" si="72"/>
        <v>d_ind_cem_2_coal_products</v>
      </c>
      <c r="BM61" s="65"/>
      <c r="BN61" s="65"/>
      <c r="BO61" s="65">
        <f t="shared" ref="BO61:CV61" si="79">BO$49*BO18</f>
        <v>0</v>
      </c>
      <c r="BP61" s="65">
        <f t="shared" si="79"/>
        <v>0</v>
      </c>
      <c r="BQ61" s="65">
        <f t="shared" si="79"/>
        <v>0</v>
      </c>
      <c r="BR61" s="65">
        <f t="shared" si="79"/>
        <v>0</v>
      </c>
      <c r="BS61" s="65">
        <f t="shared" si="79"/>
        <v>0</v>
      </c>
      <c r="BT61" s="65">
        <f t="shared" si="79"/>
        <v>0</v>
      </c>
      <c r="BU61" s="65">
        <f t="shared" si="79"/>
        <v>0</v>
      </c>
      <c r="BV61" s="65">
        <f t="shared" si="79"/>
        <v>0</v>
      </c>
      <c r="BW61" s="65">
        <f t="shared" si="79"/>
        <v>0</v>
      </c>
      <c r="BX61" s="65">
        <f t="shared" si="79"/>
        <v>0</v>
      </c>
      <c r="BY61" s="65">
        <f t="shared" si="79"/>
        <v>0</v>
      </c>
      <c r="BZ61" s="65">
        <f t="shared" si="79"/>
        <v>0</v>
      </c>
      <c r="CA61" s="65">
        <f t="shared" si="79"/>
        <v>0</v>
      </c>
      <c r="CB61" s="65">
        <f t="shared" si="79"/>
        <v>0</v>
      </c>
      <c r="CC61" s="65">
        <f t="shared" si="79"/>
        <v>0</v>
      </c>
      <c r="CD61" s="65">
        <f t="shared" si="79"/>
        <v>0</v>
      </c>
      <c r="CE61" s="65">
        <f t="shared" si="79"/>
        <v>0</v>
      </c>
      <c r="CF61" s="65">
        <f t="shared" si="79"/>
        <v>0</v>
      </c>
      <c r="CG61" s="65">
        <f t="shared" si="79"/>
        <v>0</v>
      </c>
      <c r="CH61" s="65">
        <f t="shared" si="79"/>
        <v>0</v>
      </c>
      <c r="CI61" s="65">
        <f t="shared" si="79"/>
        <v>0</v>
      </c>
      <c r="CJ61" s="65">
        <f t="shared" si="79"/>
        <v>0</v>
      </c>
      <c r="CK61" s="65">
        <f t="shared" si="79"/>
        <v>0</v>
      </c>
      <c r="CL61" s="65">
        <f t="shared" si="79"/>
        <v>0</v>
      </c>
      <c r="CM61" s="65">
        <f t="shared" si="79"/>
        <v>0</v>
      </c>
      <c r="CN61" s="65">
        <f t="shared" si="79"/>
        <v>0</v>
      </c>
      <c r="CO61" s="65">
        <f t="shared" si="79"/>
        <v>0</v>
      </c>
      <c r="CP61" s="65">
        <f t="shared" si="79"/>
        <v>0</v>
      </c>
      <c r="CQ61" s="65">
        <f t="shared" si="79"/>
        <v>0</v>
      </c>
      <c r="CR61" s="65">
        <f t="shared" si="79"/>
        <v>0</v>
      </c>
      <c r="CS61" s="65">
        <f t="shared" si="79"/>
        <v>0</v>
      </c>
      <c r="CT61" s="65">
        <f t="shared" si="79"/>
        <v>0</v>
      </c>
      <c r="CU61" s="65">
        <f t="shared" si="79"/>
        <v>0</v>
      </c>
      <c r="CV61" s="65">
        <f t="shared" si="79"/>
        <v>0</v>
      </c>
      <c r="CW61" s="65">
        <f t="shared" ref="CW61:DP61" si="80">CW$49*CW18</f>
        <v>0</v>
      </c>
      <c r="CX61" s="65">
        <f t="shared" si="80"/>
        <v>0</v>
      </c>
      <c r="CY61" s="65">
        <f t="shared" si="80"/>
        <v>0</v>
      </c>
      <c r="CZ61" s="65">
        <f t="shared" si="80"/>
        <v>0</v>
      </c>
      <c r="DA61" s="65">
        <f t="shared" si="80"/>
        <v>0</v>
      </c>
      <c r="DB61" s="65">
        <f t="shared" si="80"/>
        <v>0</v>
      </c>
      <c r="DC61" s="65">
        <f t="shared" si="80"/>
        <v>0</v>
      </c>
      <c r="DD61" s="65">
        <f t="shared" si="80"/>
        <v>0</v>
      </c>
      <c r="DE61" s="65">
        <f t="shared" si="80"/>
        <v>0</v>
      </c>
      <c r="DF61" s="65">
        <f t="shared" si="80"/>
        <v>0</v>
      </c>
      <c r="DG61" s="65">
        <f t="shared" si="80"/>
        <v>0</v>
      </c>
      <c r="DH61" s="65">
        <f t="shared" si="80"/>
        <v>0</v>
      </c>
      <c r="DI61" s="65">
        <f t="shared" si="80"/>
        <v>0</v>
      </c>
      <c r="DJ61" s="65">
        <f t="shared" si="80"/>
        <v>0</v>
      </c>
      <c r="DK61" s="65">
        <f t="shared" si="80"/>
        <v>0</v>
      </c>
      <c r="DL61" s="65">
        <f t="shared" si="80"/>
        <v>0</v>
      </c>
      <c r="DM61" s="65">
        <f t="shared" si="80"/>
        <v>0</v>
      </c>
      <c r="DN61" s="65">
        <f t="shared" si="80"/>
        <v>0</v>
      </c>
      <c r="DO61" s="65">
        <f t="shared" si="80"/>
        <v>0</v>
      </c>
      <c r="DP61" s="65">
        <f t="shared" si="80"/>
        <v>0</v>
      </c>
    </row>
    <row r="62" spans="1:120" x14ac:dyDescent="0.25">
      <c r="A62" s="65" t="str">
        <f t="shared" si="69"/>
        <v>17_SIN</v>
      </c>
      <c r="B62" s="65" t="str">
        <f t="shared" si="69"/>
        <v>6_1_crude_oil</v>
      </c>
      <c r="C62" s="65" t="str">
        <f t="shared" si="69"/>
        <v>6_1_crude_oil</v>
      </c>
      <c r="D62" s="66" t="s">
        <v>171</v>
      </c>
      <c r="E62" s="66">
        <f t="shared" si="70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1"/>
        <v>17_SIN</v>
      </c>
      <c r="BL62" s="65" t="str">
        <f t="shared" si="72"/>
        <v>d_ind_cem_6_1_crude_oil</v>
      </c>
      <c r="BM62" s="65"/>
      <c r="BN62" s="65"/>
      <c r="BO62" s="65">
        <f t="shared" ref="BO62:CV62" si="81">BO$49*BO19</f>
        <v>0</v>
      </c>
      <c r="BP62" s="65">
        <f t="shared" si="81"/>
        <v>0</v>
      </c>
      <c r="BQ62" s="65">
        <f t="shared" si="81"/>
        <v>0</v>
      </c>
      <c r="BR62" s="65">
        <f t="shared" si="81"/>
        <v>0</v>
      </c>
      <c r="BS62" s="65">
        <f t="shared" si="81"/>
        <v>0</v>
      </c>
      <c r="BT62" s="65">
        <f t="shared" si="81"/>
        <v>0</v>
      </c>
      <c r="BU62" s="65">
        <f t="shared" si="81"/>
        <v>0</v>
      </c>
      <c r="BV62" s="65">
        <f t="shared" si="81"/>
        <v>0</v>
      </c>
      <c r="BW62" s="65">
        <f t="shared" si="81"/>
        <v>0</v>
      </c>
      <c r="BX62" s="65">
        <f t="shared" si="81"/>
        <v>0</v>
      </c>
      <c r="BY62" s="65">
        <f t="shared" si="81"/>
        <v>0</v>
      </c>
      <c r="BZ62" s="65">
        <f t="shared" si="81"/>
        <v>0</v>
      </c>
      <c r="CA62" s="65">
        <f t="shared" si="81"/>
        <v>0</v>
      </c>
      <c r="CB62" s="65">
        <f t="shared" si="81"/>
        <v>0</v>
      </c>
      <c r="CC62" s="65">
        <f t="shared" si="81"/>
        <v>0</v>
      </c>
      <c r="CD62" s="65">
        <f t="shared" si="81"/>
        <v>0</v>
      </c>
      <c r="CE62" s="65">
        <f t="shared" si="81"/>
        <v>0</v>
      </c>
      <c r="CF62" s="65">
        <f t="shared" si="81"/>
        <v>0</v>
      </c>
      <c r="CG62" s="65">
        <f t="shared" si="81"/>
        <v>0</v>
      </c>
      <c r="CH62" s="65">
        <f t="shared" si="81"/>
        <v>0</v>
      </c>
      <c r="CI62" s="65">
        <f t="shared" si="81"/>
        <v>0</v>
      </c>
      <c r="CJ62" s="65">
        <f t="shared" si="81"/>
        <v>0</v>
      </c>
      <c r="CK62" s="65">
        <f t="shared" si="81"/>
        <v>0</v>
      </c>
      <c r="CL62" s="65">
        <f t="shared" si="81"/>
        <v>0</v>
      </c>
      <c r="CM62" s="65">
        <f t="shared" si="81"/>
        <v>0</v>
      </c>
      <c r="CN62" s="65">
        <f t="shared" si="81"/>
        <v>0</v>
      </c>
      <c r="CO62" s="65">
        <f t="shared" si="81"/>
        <v>0</v>
      </c>
      <c r="CP62" s="65">
        <f t="shared" si="81"/>
        <v>0</v>
      </c>
      <c r="CQ62" s="65">
        <f t="shared" si="81"/>
        <v>0</v>
      </c>
      <c r="CR62" s="65">
        <f t="shared" si="81"/>
        <v>0</v>
      </c>
      <c r="CS62" s="65">
        <f t="shared" si="81"/>
        <v>0</v>
      </c>
      <c r="CT62" s="65">
        <f t="shared" si="81"/>
        <v>0</v>
      </c>
      <c r="CU62" s="65">
        <f t="shared" si="81"/>
        <v>0</v>
      </c>
      <c r="CV62" s="65">
        <f t="shared" si="81"/>
        <v>0</v>
      </c>
      <c r="CW62" s="65">
        <f t="shared" ref="CW62:DP62" si="82">CW$49*CW19</f>
        <v>0</v>
      </c>
      <c r="CX62" s="65">
        <f t="shared" si="82"/>
        <v>0</v>
      </c>
      <c r="CY62" s="65">
        <f t="shared" si="82"/>
        <v>0</v>
      </c>
      <c r="CZ62" s="65">
        <f t="shared" si="82"/>
        <v>0</v>
      </c>
      <c r="DA62" s="65">
        <f t="shared" si="82"/>
        <v>0</v>
      </c>
      <c r="DB62" s="65">
        <f t="shared" si="82"/>
        <v>0</v>
      </c>
      <c r="DC62" s="65">
        <f t="shared" si="82"/>
        <v>0</v>
      </c>
      <c r="DD62" s="65">
        <f t="shared" si="82"/>
        <v>0</v>
      </c>
      <c r="DE62" s="65">
        <f t="shared" si="82"/>
        <v>0</v>
      </c>
      <c r="DF62" s="65">
        <f t="shared" si="82"/>
        <v>0</v>
      </c>
      <c r="DG62" s="65">
        <f t="shared" si="82"/>
        <v>0</v>
      </c>
      <c r="DH62" s="65">
        <f t="shared" si="82"/>
        <v>0</v>
      </c>
      <c r="DI62" s="65">
        <f t="shared" si="82"/>
        <v>0</v>
      </c>
      <c r="DJ62" s="65">
        <f t="shared" si="82"/>
        <v>0</v>
      </c>
      <c r="DK62" s="65">
        <f t="shared" si="82"/>
        <v>0</v>
      </c>
      <c r="DL62" s="65">
        <f t="shared" si="82"/>
        <v>0</v>
      </c>
      <c r="DM62" s="65">
        <f t="shared" si="82"/>
        <v>0</v>
      </c>
      <c r="DN62" s="65">
        <f t="shared" si="82"/>
        <v>0</v>
      </c>
      <c r="DO62" s="65">
        <f t="shared" si="82"/>
        <v>0</v>
      </c>
      <c r="DP62" s="65">
        <f t="shared" si="82"/>
        <v>0</v>
      </c>
    </row>
    <row r="63" spans="1:120" x14ac:dyDescent="0.25">
      <c r="A63" s="65" t="str">
        <f t="shared" si="69"/>
        <v>17_SIN</v>
      </c>
      <c r="B63" s="65" t="str">
        <f t="shared" si="69"/>
        <v>6_x_ngls</v>
      </c>
      <c r="C63" s="65" t="str">
        <f t="shared" si="69"/>
        <v>6_x_ngls</v>
      </c>
      <c r="D63" s="66" t="s">
        <v>171</v>
      </c>
      <c r="E63" s="66">
        <f t="shared" si="70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1"/>
        <v>17_SIN</v>
      </c>
      <c r="BL63" s="65" t="str">
        <f t="shared" si="72"/>
        <v>d_ind_cem_6_x_ngls</v>
      </c>
      <c r="BM63" s="65"/>
      <c r="BN63" s="65"/>
      <c r="BO63" s="65">
        <f t="shared" ref="BO63:CV63" si="83">BO$49*BO20</f>
        <v>0</v>
      </c>
      <c r="BP63" s="65">
        <f t="shared" si="83"/>
        <v>0</v>
      </c>
      <c r="BQ63" s="65">
        <f t="shared" si="83"/>
        <v>0</v>
      </c>
      <c r="BR63" s="65">
        <f t="shared" si="83"/>
        <v>0</v>
      </c>
      <c r="BS63" s="65">
        <f t="shared" si="83"/>
        <v>0</v>
      </c>
      <c r="BT63" s="65">
        <f t="shared" si="83"/>
        <v>0</v>
      </c>
      <c r="BU63" s="65">
        <f t="shared" si="83"/>
        <v>0</v>
      </c>
      <c r="BV63" s="65">
        <f t="shared" si="83"/>
        <v>0</v>
      </c>
      <c r="BW63" s="65">
        <f t="shared" si="83"/>
        <v>0</v>
      </c>
      <c r="BX63" s="65">
        <f t="shared" si="83"/>
        <v>0</v>
      </c>
      <c r="BY63" s="65">
        <f t="shared" si="83"/>
        <v>0</v>
      </c>
      <c r="BZ63" s="65">
        <f t="shared" si="83"/>
        <v>0</v>
      </c>
      <c r="CA63" s="65">
        <f t="shared" si="83"/>
        <v>0</v>
      </c>
      <c r="CB63" s="65">
        <f t="shared" si="83"/>
        <v>0</v>
      </c>
      <c r="CC63" s="65">
        <f t="shared" si="83"/>
        <v>0</v>
      </c>
      <c r="CD63" s="65">
        <f t="shared" si="83"/>
        <v>0</v>
      </c>
      <c r="CE63" s="65">
        <f t="shared" si="83"/>
        <v>0</v>
      </c>
      <c r="CF63" s="65">
        <f t="shared" si="83"/>
        <v>0</v>
      </c>
      <c r="CG63" s="65">
        <f t="shared" si="83"/>
        <v>0</v>
      </c>
      <c r="CH63" s="65">
        <f t="shared" si="83"/>
        <v>0</v>
      </c>
      <c r="CI63" s="65">
        <f t="shared" si="83"/>
        <v>0</v>
      </c>
      <c r="CJ63" s="65">
        <f t="shared" si="83"/>
        <v>0</v>
      </c>
      <c r="CK63" s="65">
        <f t="shared" si="83"/>
        <v>0</v>
      </c>
      <c r="CL63" s="65">
        <f t="shared" si="83"/>
        <v>0</v>
      </c>
      <c r="CM63" s="65">
        <f t="shared" si="83"/>
        <v>0</v>
      </c>
      <c r="CN63" s="65">
        <f t="shared" si="83"/>
        <v>0</v>
      </c>
      <c r="CO63" s="65">
        <f t="shared" si="83"/>
        <v>0</v>
      </c>
      <c r="CP63" s="65">
        <f t="shared" si="83"/>
        <v>0</v>
      </c>
      <c r="CQ63" s="65">
        <f t="shared" si="83"/>
        <v>0</v>
      </c>
      <c r="CR63" s="65">
        <f t="shared" si="83"/>
        <v>0</v>
      </c>
      <c r="CS63" s="65">
        <f t="shared" si="83"/>
        <v>0</v>
      </c>
      <c r="CT63" s="65">
        <f t="shared" si="83"/>
        <v>0</v>
      </c>
      <c r="CU63" s="65">
        <f t="shared" si="83"/>
        <v>0</v>
      </c>
      <c r="CV63" s="65">
        <f t="shared" si="83"/>
        <v>0</v>
      </c>
      <c r="CW63" s="65">
        <f t="shared" ref="CW63:DP63" si="84">CW$49*CW20</f>
        <v>0</v>
      </c>
      <c r="CX63" s="65">
        <f t="shared" si="84"/>
        <v>0</v>
      </c>
      <c r="CY63" s="65">
        <f t="shared" si="84"/>
        <v>0</v>
      </c>
      <c r="CZ63" s="65">
        <f t="shared" si="84"/>
        <v>0</v>
      </c>
      <c r="DA63" s="65">
        <f t="shared" si="84"/>
        <v>0</v>
      </c>
      <c r="DB63" s="65">
        <f t="shared" si="84"/>
        <v>0</v>
      </c>
      <c r="DC63" s="65">
        <f t="shared" si="84"/>
        <v>0</v>
      </c>
      <c r="DD63" s="65">
        <f t="shared" si="84"/>
        <v>0</v>
      </c>
      <c r="DE63" s="65">
        <f t="shared" si="84"/>
        <v>0</v>
      </c>
      <c r="DF63" s="65">
        <f t="shared" si="84"/>
        <v>0</v>
      </c>
      <c r="DG63" s="65">
        <f t="shared" si="84"/>
        <v>0</v>
      </c>
      <c r="DH63" s="65">
        <f t="shared" si="84"/>
        <v>0</v>
      </c>
      <c r="DI63" s="65">
        <f t="shared" si="84"/>
        <v>0</v>
      </c>
      <c r="DJ63" s="65">
        <f t="shared" si="84"/>
        <v>0</v>
      </c>
      <c r="DK63" s="65">
        <f t="shared" si="84"/>
        <v>0</v>
      </c>
      <c r="DL63" s="65">
        <f t="shared" si="84"/>
        <v>0</v>
      </c>
      <c r="DM63" s="65">
        <f t="shared" si="84"/>
        <v>0</v>
      </c>
      <c r="DN63" s="65">
        <f t="shared" si="84"/>
        <v>0</v>
      </c>
      <c r="DO63" s="65">
        <f t="shared" si="84"/>
        <v>0</v>
      </c>
      <c r="DP63" s="65">
        <f t="shared" si="84"/>
        <v>0</v>
      </c>
    </row>
    <row r="64" spans="1:120" x14ac:dyDescent="0.25">
      <c r="A64" s="65" t="str">
        <f t="shared" si="69"/>
        <v>17_SIN</v>
      </c>
      <c r="B64" s="65" t="str">
        <f t="shared" si="69"/>
        <v>7_1_motor_gasoline</v>
      </c>
      <c r="C64" s="65" t="str">
        <f t="shared" si="69"/>
        <v>7_1_mo_gasoline</v>
      </c>
      <c r="D64" s="66" t="s">
        <v>171</v>
      </c>
      <c r="E64" s="66">
        <f t="shared" si="70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1"/>
        <v>17_SIN</v>
      </c>
      <c r="BL64" s="65" t="str">
        <f t="shared" si="72"/>
        <v>d_ind_cem_7_1_mo_gasoline</v>
      </c>
      <c r="BM64" s="65"/>
      <c r="BN64" s="65"/>
      <c r="BO64" s="65">
        <f t="shared" ref="BO64:CV64" si="85">BO$49*BO21</f>
        <v>0</v>
      </c>
      <c r="BP64" s="65">
        <f t="shared" si="85"/>
        <v>0</v>
      </c>
      <c r="BQ64" s="65">
        <f t="shared" si="85"/>
        <v>0</v>
      </c>
      <c r="BR64" s="65">
        <f t="shared" si="85"/>
        <v>0</v>
      </c>
      <c r="BS64" s="65">
        <f t="shared" si="85"/>
        <v>0</v>
      </c>
      <c r="BT64" s="65">
        <f t="shared" si="85"/>
        <v>0</v>
      </c>
      <c r="BU64" s="65">
        <f t="shared" si="85"/>
        <v>0</v>
      </c>
      <c r="BV64" s="65">
        <f t="shared" si="85"/>
        <v>0</v>
      </c>
      <c r="BW64" s="65">
        <f t="shared" si="85"/>
        <v>0</v>
      </c>
      <c r="BX64" s="65">
        <f t="shared" si="85"/>
        <v>0</v>
      </c>
      <c r="BY64" s="65">
        <f t="shared" si="85"/>
        <v>0</v>
      </c>
      <c r="BZ64" s="65">
        <f t="shared" si="85"/>
        <v>0</v>
      </c>
      <c r="CA64" s="65">
        <f t="shared" si="85"/>
        <v>0</v>
      </c>
      <c r="CB64" s="65">
        <f t="shared" si="85"/>
        <v>0</v>
      </c>
      <c r="CC64" s="65">
        <f t="shared" si="85"/>
        <v>0</v>
      </c>
      <c r="CD64" s="65">
        <f t="shared" si="85"/>
        <v>0</v>
      </c>
      <c r="CE64" s="65">
        <f t="shared" si="85"/>
        <v>0</v>
      </c>
      <c r="CF64" s="65">
        <f t="shared" si="85"/>
        <v>0</v>
      </c>
      <c r="CG64" s="65">
        <f t="shared" si="85"/>
        <v>0</v>
      </c>
      <c r="CH64" s="65">
        <f t="shared" si="85"/>
        <v>0</v>
      </c>
      <c r="CI64" s="65">
        <f t="shared" si="85"/>
        <v>0</v>
      </c>
      <c r="CJ64" s="65">
        <f t="shared" si="85"/>
        <v>0</v>
      </c>
      <c r="CK64" s="65">
        <f t="shared" si="85"/>
        <v>0</v>
      </c>
      <c r="CL64" s="65">
        <f t="shared" si="85"/>
        <v>0</v>
      </c>
      <c r="CM64" s="65">
        <f t="shared" si="85"/>
        <v>0</v>
      </c>
      <c r="CN64" s="65">
        <f t="shared" si="85"/>
        <v>0</v>
      </c>
      <c r="CO64" s="65">
        <f t="shared" si="85"/>
        <v>0</v>
      </c>
      <c r="CP64" s="65">
        <f t="shared" si="85"/>
        <v>0</v>
      </c>
      <c r="CQ64" s="65">
        <f t="shared" si="85"/>
        <v>0</v>
      </c>
      <c r="CR64" s="65">
        <f t="shared" si="85"/>
        <v>0</v>
      </c>
      <c r="CS64" s="65">
        <f t="shared" si="85"/>
        <v>0</v>
      </c>
      <c r="CT64" s="65">
        <f t="shared" si="85"/>
        <v>0</v>
      </c>
      <c r="CU64" s="65">
        <f t="shared" si="85"/>
        <v>0</v>
      </c>
      <c r="CV64" s="65">
        <f t="shared" si="85"/>
        <v>0</v>
      </c>
      <c r="CW64" s="65">
        <f t="shared" ref="CW64:DP64" si="86">CW$49*CW21</f>
        <v>0</v>
      </c>
      <c r="CX64" s="65">
        <f t="shared" si="86"/>
        <v>0</v>
      </c>
      <c r="CY64" s="65">
        <f t="shared" si="86"/>
        <v>0</v>
      </c>
      <c r="CZ64" s="65">
        <f t="shared" si="86"/>
        <v>0</v>
      </c>
      <c r="DA64" s="65">
        <f t="shared" si="86"/>
        <v>0</v>
      </c>
      <c r="DB64" s="65">
        <f t="shared" si="86"/>
        <v>0</v>
      </c>
      <c r="DC64" s="65">
        <f t="shared" si="86"/>
        <v>0</v>
      </c>
      <c r="DD64" s="65">
        <f t="shared" si="86"/>
        <v>0</v>
      </c>
      <c r="DE64" s="65">
        <f t="shared" si="86"/>
        <v>0</v>
      </c>
      <c r="DF64" s="65">
        <f t="shared" si="86"/>
        <v>0</v>
      </c>
      <c r="DG64" s="65">
        <f t="shared" si="86"/>
        <v>0</v>
      </c>
      <c r="DH64" s="65">
        <f t="shared" si="86"/>
        <v>0</v>
      </c>
      <c r="DI64" s="65">
        <f t="shared" si="86"/>
        <v>0</v>
      </c>
      <c r="DJ64" s="65">
        <f t="shared" si="86"/>
        <v>0</v>
      </c>
      <c r="DK64" s="65">
        <f t="shared" si="86"/>
        <v>0</v>
      </c>
      <c r="DL64" s="65">
        <f t="shared" si="86"/>
        <v>0</v>
      </c>
      <c r="DM64" s="65">
        <f t="shared" si="86"/>
        <v>0</v>
      </c>
      <c r="DN64" s="65">
        <f t="shared" si="86"/>
        <v>0</v>
      </c>
      <c r="DO64" s="65">
        <f t="shared" si="86"/>
        <v>0</v>
      </c>
      <c r="DP64" s="65">
        <f t="shared" si="86"/>
        <v>0</v>
      </c>
    </row>
    <row r="65" spans="1:120" x14ac:dyDescent="0.25">
      <c r="A65" s="65" t="str">
        <f t="shared" si="69"/>
        <v>17_SIN</v>
      </c>
      <c r="B65" s="65" t="str">
        <f t="shared" si="69"/>
        <v>7_2_aviation_gasoline</v>
      </c>
      <c r="C65" s="65" t="str">
        <f t="shared" si="69"/>
        <v>7_2_avi_gasoline</v>
      </c>
      <c r="D65" s="66" t="s">
        <v>171</v>
      </c>
      <c r="E65" s="66">
        <f t="shared" si="70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1"/>
        <v>17_SIN</v>
      </c>
      <c r="BL65" s="65" t="str">
        <f t="shared" si="72"/>
        <v>d_ind_cem_7_2_avi_gasoline</v>
      </c>
      <c r="BM65" s="65"/>
      <c r="BN65" s="65"/>
      <c r="BO65" s="65">
        <f t="shared" ref="BO65:CV65" si="87">BO$49*BO22</f>
        <v>0</v>
      </c>
      <c r="BP65" s="65">
        <f t="shared" si="87"/>
        <v>0</v>
      </c>
      <c r="BQ65" s="65">
        <f t="shared" si="87"/>
        <v>0</v>
      </c>
      <c r="BR65" s="65">
        <f t="shared" si="87"/>
        <v>0</v>
      </c>
      <c r="BS65" s="65">
        <f t="shared" si="87"/>
        <v>0</v>
      </c>
      <c r="BT65" s="65">
        <f t="shared" si="87"/>
        <v>0</v>
      </c>
      <c r="BU65" s="65">
        <f t="shared" si="87"/>
        <v>0</v>
      </c>
      <c r="BV65" s="65">
        <f t="shared" si="87"/>
        <v>0</v>
      </c>
      <c r="BW65" s="65">
        <f t="shared" si="87"/>
        <v>0</v>
      </c>
      <c r="BX65" s="65">
        <f t="shared" si="87"/>
        <v>0</v>
      </c>
      <c r="BY65" s="65">
        <f t="shared" si="87"/>
        <v>0</v>
      </c>
      <c r="BZ65" s="65">
        <f t="shared" si="87"/>
        <v>0</v>
      </c>
      <c r="CA65" s="65">
        <f t="shared" si="87"/>
        <v>0</v>
      </c>
      <c r="CB65" s="65">
        <f t="shared" si="87"/>
        <v>0</v>
      </c>
      <c r="CC65" s="65">
        <f t="shared" si="87"/>
        <v>0</v>
      </c>
      <c r="CD65" s="65">
        <f t="shared" si="87"/>
        <v>0</v>
      </c>
      <c r="CE65" s="65">
        <f t="shared" si="87"/>
        <v>0</v>
      </c>
      <c r="CF65" s="65">
        <f t="shared" si="87"/>
        <v>0</v>
      </c>
      <c r="CG65" s="65">
        <f t="shared" si="87"/>
        <v>0</v>
      </c>
      <c r="CH65" s="65">
        <f t="shared" si="87"/>
        <v>0</v>
      </c>
      <c r="CI65" s="65">
        <f t="shared" si="87"/>
        <v>0</v>
      </c>
      <c r="CJ65" s="65">
        <f t="shared" si="87"/>
        <v>0</v>
      </c>
      <c r="CK65" s="65">
        <f t="shared" si="87"/>
        <v>0</v>
      </c>
      <c r="CL65" s="65">
        <f t="shared" si="87"/>
        <v>0</v>
      </c>
      <c r="CM65" s="65">
        <f t="shared" si="87"/>
        <v>0</v>
      </c>
      <c r="CN65" s="65">
        <f t="shared" si="87"/>
        <v>0</v>
      </c>
      <c r="CO65" s="65">
        <f t="shared" si="87"/>
        <v>0</v>
      </c>
      <c r="CP65" s="65">
        <f t="shared" si="87"/>
        <v>0</v>
      </c>
      <c r="CQ65" s="65">
        <f t="shared" si="87"/>
        <v>0</v>
      </c>
      <c r="CR65" s="65">
        <f t="shared" si="87"/>
        <v>0</v>
      </c>
      <c r="CS65" s="65">
        <f t="shared" si="87"/>
        <v>0</v>
      </c>
      <c r="CT65" s="65">
        <f t="shared" si="87"/>
        <v>0</v>
      </c>
      <c r="CU65" s="65">
        <f t="shared" si="87"/>
        <v>0</v>
      </c>
      <c r="CV65" s="65">
        <f t="shared" si="87"/>
        <v>0</v>
      </c>
      <c r="CW65" s="65">
        <f t="shared" ref="CW65:DP65" si="88">CW$49*CW22</f>
        <v>0</v>
      </c>
      <c r="CX65" s="65">
        <f t="shared" si="88"/>
        <v>0</v>
      </c>
      <c r="CY65" s="65">
        <f t="shared" si="88"/>
        <v>0</v>
      </c>
      <c r="CZ65" s="65">
        <f t="shared" si="88"/>
        <v>0</v>
      </c>
      <c r="DA65" s="65">
        <f t="shared" si="88"/>
        <v>0</v>
      </c>
      <c r="DB65" s="65">
        <f t="shared" si="88"/>
        <v>0</v>
      </c>
      <c r="DC65" s="65">
        <f t="shared" si="88"/>
        <v>0</v>
      </c>
      <c r="DD65" s="65">
        <f t="shared" si="88"/>
        <v>0</v>
      </c>
      <c r="DE65" s="65">
        <f t="shared" si="88"/>
        <v>0</v>
      </c>
      <c r="DF65" s="65">
        <f t="shared" si="88"/>
        <v>0</v>
      </c>
      <c r="DG65" s="65">
        <f t="shared" si="88"/>
        <v>0</v>
      </c>
      <c r="DH65" s="65">
        <f t="shared" si="88"/>
        <v>0</v>
      </c>
      <c r="DI65" s="65">
        <f t="shared" si="88"/>
        <v>0</v>
      </c>
      <c r="DJ65" s="65">
        <f t="shared" si="88"/>
        <v>0</v>
      </c>
      <c r="DK65" s="65">
        <f t="shared" si="88"/>
        <v>0</v>
      </c>
      <c r="DL65" s="65">
        <f t="shared" si="88"/>
        <v>0</v>
      </c>
      <c r="DM65" s="65">
        <f t="shared" si="88"/>
        <v>0</v>
      </c>
      <c r="DN65" s="65">
        <f t="shared" si="88"/>
        <v>0</v>
      </c>
      <c r="DO65" s="65">
        <f t="shared" si="88"/>
        <v>0</v>
      </c>
      <c r="DP65" s="65">
        <f t="shared" si="88"/>
        <v>0</v>
      </c>
    </row>
    <row r="66" spans="1:120" x14ac:dyDescent="0.25">
      <c r="A66" s="65" t="str">
        <f t="shared" si="69"/>
        <v>17_SIN</v>
      </c>
      <c r="B66" s="65" t="str">
        <f t="shared" si="69"/>
        <v>7_3_naphtha</v>
      </c>
      <c r="C66" s="65" t="str">
        <f t="shared" si="69"/>
        <v>7_3_naphtha</v>
      </c>
      <c r="D66" s="66" t="s">
        <v>171</v>
      </c>
      <c r="E66" s="66">
        <f t="shared" si="70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1"/>
        <v>17_SIN</v>
      </c>
      <c r="BL66" s="65" t="str">
        <f t="shared" si="72"/>
        <v>d_ind_cem_7_3_naphtha</v>
      </c>
      <c r="BM66" s="65"/>
      <c r="BN66" s="65"/>
      <c r="BO66" s="65">
        <f t="shared" ref="BO66:CV66" si="89">BO$49*BO23</f>
        <v>0</v>
      </c>
      <c r="BP66" s="65">
        <f t="shared" si="89"/>
        <v>0</v>
      </c>
      <c r="BQ66" s="65">
        <f t="shared" si="89"/>
        <v>0</v>
      </c>
      <c r="BR66" s="65">
        <f t="shared" si="89"/>
        <v>0</v>
      </c>
      <c r="BS66" s="65">
        <f t="shared" si="89"/>
        <v>0</v>
      </c>
      <c r="BT66" s="65">
        <f t="shared" si="89"/>
        <v>0</v>
      </c>
      <c r="BU66" s="65">
        <f t="shared" si="89"/>
        <v>0</v>
      </c>
      <c r="BV66" s="65">
        <f t="shared" si="89"/>
        <v>0</v>
      </c>
      <c r="BW66" s="65">
        <f t="shared" si="89"/>
        <v>0</v>
      </c>
      <c r="BX66" s="65">
        <f t="shared" si="89"/>
        <v>0</v>
      </c>
      <c r="BY66" s="65">
        <f t="shared" si="89"/>
        <v>0</v>
      </c>
      <c r="BZ66" s="65">
        <f t="shared" si="89"/>
        <v>0</v>
      </c>
      <c r="CA66" s="65">
        <f t="shared" si="89"/>
        <v>0</v>
      </c>
      <c r="CB66" s="65">
        <f t="shared" si="89"/>
        <v>0</v>
      </c>
      <c r="CC66" s="65">
        <f t="shared" si="89"/>
        <v>0</v>
      </c>
      <c r="CD66" s="65">
        <f t="shared" si="89"/>
        <v>0</v>
      </c>
      <c r="CE66" s="65">
        <f t="shared" si="89"/>
        <v>0</v>
      </c>
      <c r="CF66" s="65">
        <f t="shared" si="89"/>
        <v>0</v>
      </c>
      <c r="CG66" s="65">
        <f t="shared" si="89"/>
        <v>0</v>
      </c>
      <c r="CH66" s="65">
        <f t="shared" si="89"/>
        <v>0</v>
      </c>
      <c r="CI66" s="65">
        <f t="shared" si="89"/>
        <v>0</v>
      </c>
      <c r="CJ66" s="65">
        <f t="shared" si="89"/>
        <v>0</v>
      </c>
      <c r="CK66" s="65">
        <f t="shared" si="89"/>
        <v>0</v>
      </c>
      <c r="CL66" s="65">
        <f t="shared" si="89"/>
        <v>0</v>
      </c>
      <c r="CM66" s="65">
        <f t="shared" si="89"/>
        <v>0</v>
      </c>
      <c r="CN66" s="65">
        <f t="shared" si="89"/>
        <v>0</v>
      </c>
      <c r="CO66" s="65">
        <f t="shared" si="89"/>
        <v>0</v>
      </c>
      <c r="CP66" s="65">
        <f t="shared" si="89"/>
        <v>0</v>
      </c>
      <c r="CQ66" s="65">
        <f t="shared" si="89"/>
        <v>0</v>
      </c>
      <c r="CR66" s="65">
        <f t="shared" si="89"/>
        <v>0</v>
      </c>
      <c r="CS66" s="65">
        <f t="shared" si="89"/>
        <v>0</v>
      </c>
      <c r="CT66" s="65">
        <f t="shared" si="89"/>
        <v>0</v>
      </c>
      <c r="CU66" s="65">
        <f t="shared" si="89"/>
        <v>0</v>
      </c>
      <c r="CV66" s="65">
        <f t="shared" si="89"/>
        <v>0</v>
      </c>
      <c r="CW66" s="65">
        <f t="shared" ref="CW66:DP66" si="90">CW$49*CW23</f>
        <v>0</v>
      </c>
      <c r="CX66" s="65">
        <f t="shared" si="90"/>
        <v>0</v>
      </c>
      <c r="CY66" s="65">
        <f t="shared" si="90"/>
        <v>0</v>
      </c>
      <c r="CZ66" s="65">
        <f t="shared" si="90"/>
        <v>0</v>
      </c>
      <c r="DA66" s="65">
        <f t="shared" si="90"/>
        <v>0</v>
      </c>
      <c r="DB66" s="65">
        <f t="shared" si="90"/>
        <v>0</v>
      </c>
      <c r="DC66" s="65">
        <f t="shared" si="90"/>
        <v>0</v>
      </c>
      <c r="DD66" s="65">
        <f t="shared" si="90"/>
        <v>0</v>
      </c>
      <c r="DE66" s="65">
        <f t="shared" si="90"/>
        <v>0</v>
      </c>
      <c r="DF66" s="65">
        <f t="shared" si="90"/>
        <v>0</v>
      </c>
      <c r="DG66" s="65">
        <f t="shared" si="90"/>
        <v>0</v>
      </c>
      <c r="DH66" s="65">
        <f t="shared" si="90"/>
        <v>0</v>
      </c>
      <c r="DI66" s="65">
        <f t="shared" si="90"/>
        <v>0</v>
      </c>
      <c r="DJ66" s="65">
        <f t="shared" si="90"/>
        <v>0</v>
      </c>
      <c r="DK66" s="65">
        <f t="shared" si="90"/>
        <v>0</v>
      </c>
      <c r="DL66" s="65">
        <f t="shared" si="90"/>
        <v>0</v>
      </c>
      <c r="DM66" s="65">
        <f t="shared" si="90"/>
        <v>0</v>
      </c>
      <c r="DN66" s="65">
        <f t="shared" si="90"/>
        <v>0</v>
      </c>
      <c r="DO66" s="65">
        <f t="shared" si="90"/>
        <v>0</v>
      </c>
      <c r="DP66" s="65">
        <f t="shared" si="90"/>
        <v>0</v>
      </c>
    </row>
    <row r="67" spans="1:120" x14ac:dyDescent="0.25">
      <c r="A67" s="65" t="str">
        <f t="shared" si="69"/>
        <v>17_SIN</v>
      </c>
      <c r="B67" s="65" t="str">
        <f t="shared" si="69"/>
        <v>7_x_jet_fuel</v>
      </c>
      <c r="C67" s="65" t="str">
        <f t="shared" si="69"/>
        <v>7_x_jet_fuel</v>
      </c>
      <c r="D67" s="66" t="s">
        <v>171</v>
      </c>
      <c r="E67" s="66">
        <f t="shared" si="70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1"/>
        <v>17_SIN</v>
      </c>
      <c r="BL67" s="65" t="str">
        <f t="shared" si="72"/>
        <v>d_ind_cem_7_x_jet_fuel</v>
      </c>
      <c r="BM67" s="65"/>
      <c r="BN67" s="65"/>
      <c r="BO67" s="65">
        <f t="shared" ref="BO67:CV67" si="91">BO$49*BO24</f>
        <v>0</v>
      </c>
      <c r="BP67" s="65">
        <f t="shared" si="91"/>
        <v>0</v>
      </c>
      <c r="BQ67" s="65">
        <f t="shared" si="91"/>
        <v>0</v>
      </c>
      <c r="BR67" s="65">
        <f t="shared" si="91"/>
        <v>0</v>
      </c>
      <c r="BS67" s="65">
        <f t="shared" si="91"/>
        <v>0</v>
      </c>
      <c r="BT67" s="65">
        <f t="shared" si="91"/>
        <v>0</v>
      </c>
      <c r="BU67" s="65">
        <f t="shared" si="91"/>
        <v>0</v>
      </c>
      <c r="BV67" s="65">
        <f t="shared" si="91"/>
        <v>0</v>
      </c>
      <c r="BW67" s="65">
        <f t="shared" si="91"/>
        <v>0</v>
      </c>
      <c r="BX67" s="65">
        <f t="shared" si="91"/>
        <v>0</v>
      </c>
      <c r="BY67" s="65">
        <f t="shared" si="91"/>
        <v>0</v>
      </c>
      <c r="BZ67" s="65">
        <f t="shared" si="91"/>
        <v>0</v>
      </c>
      <c r="CA67" s="65">
        <f t="shared" si="91"/>
        <v>0</v>
      </c>
      <c r="CB67" s="65">
        <f t="shared" si="91"/>
        <v>0</v>
      </c>
      <c r="CC67" s="65">
        <f t="shared" si="91"/>
        <v>0</v>
      </c>
      <c r="CD67" s="65">
        <f t="shared" si="91"/>
        <v>0</v>
      </c>
      <c r="CE67" s="65">
        <f t="shared" si="91"/>
        <v>0</v>
      </c>
      <c r="CF67" s="65">
        <f t="shared" si="91"/>
        <v>0</v>
      </c>
      <c r="CG67" s="65">
        <f t="shared" si="91"/>
        <v>0</v>
      </c>
      <c r="CH67" s="65">
        <f t="shared" si="91"/>
        <v>0</v>
      </c>
      <c r="CI67" s="65">
        <f t="shared" si="91"/>
        <v>0</v>
      </c>
      <c r="CJ67" s="65">
        <f t="shared" si="91"/>
        <v>0</v>
      </c>
      <c r="CK67" s="65">
        <f t="shared" si="91"/>
        <v>0</v>
      </c>
      <c r="CL67" s="65">
        <f t="shared" si="91"/>
        <v>0</v>
      </c>
      <c r="CM67" s="65">
        <f t="shared" si="91"/>
        <v>0</v>
      </c>
      <c r="CN67" s="65">
        <f t="shared" si="91"/>
        <v>0</v>
      </c>
      <c r="CO67" s="65">
        <f t="shared" si="91"/>
        <v>0</v>
      </c>
      <c r="CP67" s="65">
        <f t="shared" si="91"/>
        <v>0</v>
      </c>
      <c r="CQ67" s="65">
        <f t="shared" si="91"/>
        <v>0</v>
      </c>
      <c r="CR67" s="65">
        <f t="shared" si="91"/>
        <v>0</v>
      </c>
      <c r="CS67" s="65">
        <f t="shared" si="91"/>
        <v>0</v>
      </c>
      <c r="CT67" s="65">
        <f t="shared" si="91"/>
        <v>0</v>
      </c>
      <c r="CU67" s="65">
        <f t="shared" si="91"/>
        <v>0</v>
      </c>
      <c r="CV67" s="65">
        <f t="shared" si="91"/>
        <v>0</v>
      </c>
      <c r="CW67" s="65">
        <f t="shared" ref="CW67:DP67" si="92">CW$49*CW24</f>
        <v>0</v>
      </c>
      <c r="CX67" s="65">
        <f t="shared" si="92"/>
        <v>0</v>
      </c>
      <c r="CY67" s="65">
        <f t="shared" si="92"/>
        <v>0</v>
      </c>
      <c r="CZ67" s="65">
        <f t="shared" si="92"/>
        <v>0</v>
      </c>
      <c r="DA67" s="65">
        <f t="shared" si="92"/>
        <v>0</v>
      </c>
      <c r="DB67" s="65">
        <f t="shared" si="92"/>
        <v>0</v>
      </c>
      <c r="DC67" s="65">
        <f t="shared" si="92"/>
        <v>0</v>
      </c>
      <c r="DD67" s="65">
        <f t="shared" si="92"/>
        <v>0</v>
      </c>
      <c r="DE67" s="65">
        <f t="shared" si="92"/>
        <v>0</v>
      </c>
      <c r="DF67" s="65">
        <f t="shared" si="92"/>
        <v>0</v>
      </c>
      <c r="DG67" s="65">
        <f t="shared" si="92"/>
        <v>0</v>
      </c>
      <c r="DH67" s="65">
        <f t="shared" si="92"/>
        <v>0</v>
      </c>
      <c r="DI67" s="65">
        <f t="shared" si="92"/>
        <v>0</v>
      </c>
      <c r="DJ67" s="65">
        <f t="shared" si="92"/>
        <v>0</v>
      </c>
      <c r="DK67" s="65">
        <f t="shared" si="92"/>
        <v>0</v>
      </c>
      <c r="DL67" s="65">
        <f t="shared" si="92"/>
        <v>0</v>
      </c>
      <c r="DM67" s="65">
        <f t="shared" si="92"/>
        <v>0</v>
      </c>
      <c r="DN67" s="65">
        <f t="shared" si="92"/>
        <v>0</v>
      </c>
      <c r="DO67" s="65">
        <f t="shared" si="92"/>
        <v>0</v>
      </c>
      <c r="DP67" s="65">
        <f t="shared" si="92"/>
        <v>0</v>
      </c>
    </row>
    <row r="68" spans="1:120" x14ac:dyDescent="0.25">
      <c r="A68" s="65" t="str">
        <f t="shared" si="69"/>
        <v>17_SIN</v>
      </c>
      <c r="B68" s="65" t="str">
        <f t="shared" si="69"/>
        <v>7_6_kerosene</v>
      </c>
      <c r="C68" s="65" t="str">
        <f t="shared" si="69"/>
        <v>7_6_kerosene</v>
      </c>
      <c r="D68" s="66" t="s">
        <v>171</v>
      </c>
      <c r="E68" s="66">
        <f t="shared" si="70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1"/>
        <v>17_SIN</v>
      </c>
      <c r="BL68" s="65" t="str">
        <f t="shared" si="72"/>
        <v>d_ind_cem_7_6_kerosene</v>
      </c>
      <c r="BM68" s="65"/>
      <c r="BN68" s="65"/>
      <c r="BO68" s="65">
        <f t="shared" ref="BO68:CV68" si="93">BO$49*BO25</f>
        <v>0</v>
      </c>
      <c r="BP68" s="65">
        <f t="shared" si="93"/>
        <v>0</v>
      </c>
      <c r="BQ68" s="65">
        <f t="shared" si="93"/>
        <v>0</v>
      </c>
      <c r="BR68" s="65">
        <f t="shared" si="93"/>
        <v>0</v>
      </c>
      <c r="BS68" s="65">
        <f t="shared" si="93"/>
        <v>0</v>
      </c>
      <c r="BT68" s="65">
        <f t="shared" si="93"/>
        <v>0</v>
      </c>
      <c r="BU68" s="65">
        <f t="shared" si="93"/>
        <v>0</v>
      </c>
      <c r="BV68" s="65">
        <f t="shared" si="93"/>
        <v>0</v>
      </c>
      <c r="BW68" s="65">
        <f t="shared" si="93"/>
        <v>0</v>
      </c>
      <c r="BX68" s="65">
        <f t="shared" si="93"/>
        <v>0</v>
      </c>
      <c r="BY68" s="65">
        <f t="shared" si="93"/>
        <v>0</v>
      </c>
      <c r="BZ68" s="65">
        <f t="shared" si="93"/>
        <v>0</v>
      </c>
      <c r="CA68" s="65">
        <f t="shared" si="93"/>
        <v>0</v>
      </c>
      <c r="CB68" s="65">
        <f t="shared" si="93"/>
        <v>0</v>
      </c>
      <c r="CC68" s="65">
        <f t="shared" si="93"/>
        <v>0</v>
      </c>
      <c r="CD68" s="65">
        <f t="shared" si="93"/>
        <v>0</v>
      </c>
      <c r="CE68" s="65">
        <f t="shared" si="93"/>
        <v>0</v>
      </c>
      <c r="CF68" s="65">
        <f t="shared" si="93"/>
        <v>0</v>
      </c>
      <c r="CG68" s="65">
        <f t="shared" si="93"/>
        <v>0</v>
      </c>
      <c r="CH68" s="65">
        <f t="shared" si="93"/>
        <v>0</v>
      </c>
      <c r="CI68" s="65">
        <f t="shared" si="93"/>
        <v>0</v>
      </c>
      <c r="CJ68" s="65">
        <f t="shared" si="93"/>
        <v>0</v>
      </c>
      <c r="CK68" s="65">
        <f t="shared" si="93"/>
        <v>0</v>
      </c>
      <c r="CL68" s="65">
        <f t="shared" si="93"/>
        <v>0</v>
      </c>
      <c r="CM68" s="65">
        <f t="shared" si="93"/>
        <v>0</v>
      </c>
      <c r="CN68" s="65">
        <f t="shared" si="93"/>
        <v>0</v>
      </c>
      <c r="CO68" s="65">
        <f t="shared" si="93"/>
        <v>0</v>
      </c>
      <c r="CP68" s="65">
        <f t="shared" si="93"/>
        <v>0</v>
      </c>
      <c r="CQ68" s="65">
        <f t="shared" si="93"/>
        <v>0</v>
      </c>
      <c r="CR68" s="65">
        <f t="shared" si="93"/>
        <v>0</v>
      </c>
      <c r="CS68" s="65">
        <f t="shared" si="93"/>
        <v>0</v>
      </c>
      <c r="CT68" s="65">
        <f t="shared" si="93"/>
        <v>0</v>
      </c>
      <c r="CU68" s="65">
        <f t="shared" si="93"/>
        <v>0</v>
      </c>
      <c r="CV68" s="65">
        <f t="shared" si="93"/>
        <v>0</v>
      </c>
      <c r="CW68" s="65">
        <f t="shared" ref="CW68:DP68" si="94">CW$49*CW25</f>
        <v>0</v>
      </c>
      <c r="CX68" s="65">
        <f t="shared" si="94"/>
        <v>0</v>
      </c>
      <c r="CY68" s="65">
        <f t="shared" si="94"/>
        <v>0</v>
      </c>
      <c r="CZ68" s="65">
        <f t="shared" si="94"/>
        <v>0</v>
      </c>
      <c r="DA68" s="65">
        <f t="shared" si="94"/>
        <v>0</v>
      </c>
      <c r="DB68" s="65">
        <f t="shared" si="94"/>
        <v>0</v>
      </c>
      <c r="DC68" s="65">
        <f t="shared" si="94"/>
        <v>0</v>
      </c>
      <c r="DD68" s="65">
        <f t="shared" si="94"/>
        <v>0</v>
      </c>
      <c r="DE68" s="65">
        <f t="shared" si="94"/>
        <v>0</v>
      </c>
      <c r="DF68" s="65">
        <f t="shared" si="94"/>
        <v>0</v>
      </c>
      <c r="DG68" s="65">
        <f t="shared" si="94"/>
        <v>0</v>
      </c>
      <c r="DH68" s="65">
        <f t="shared" si="94"/>
        <v>0</v>
      </c>
      <c r="DI68" s="65">
        <f t="shared" si="94"/>
        <v>0</v>
      </c>
      <c r="DJ68" s="65">
        <f t="shared" si="94"/>
        <v>0</v>
      </c>
      <c r="DK68" s="65">
        <f t="shared" si="94"/>
        <v>0</v>
      </c>
      <c r="DL68" s="65">
        <f t="shared" si="94"/>
        <v>0</v>
      </c>
      <c r="DM68" s="65">
        <f t="shared" si="94"/>
        <v>0</v>
      </c>
      <c r="DN68" s="65">
        <f t="shared" si="94"/>
        <v>0</v>
      </c>
      <c r="DO68" s="65">
        <f t="shared" si="94"/>
        <v>0</v>
      </c>
      <c r="DP68" s="65">
        <f t="shared" si="94"/>
        <v>0</v>
      </c>
    </row>
    <row r="69" spans="1:120" x14ac:dyDescent="0.25">
      <c r="A69" s="65" t="str">
        <f t="shared" si="69"/>
        <v>17_SIN</v>
      </c>
      <c r="B69" s="65" t="str">
        <f t="shared" si="69"/>
        <v>7_7_gas_diesel_oil</v>
      </c>
      <c r="C69" s="65" t="str">
        <f t="shared" si="69"/>
        <v>7_7_gas_diesel_oil</v>
      </c>
      <c r="D69" s="66" t="s">
        <v>171</v>
      </c>
      <c r="E69" s="66">
        <f t="shared" si="70"/>
        <v>0</v>
      </c>
      <c r="F69" s="66">
        <v>0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1"/>
        <v>17_SIN</v>
      </c>
      <c r="BL69" s="65" t="str">
        <f t="shared" si="72"/>
        <v>d_ind_cem_7_7_gas_diesel_oil</v>
      </c>
      <c r="BM69" s="65"/>
      <c r="BN69" s="65"/>
      <c r="BO69" s="65">
        <f t="shared" ref="BO69:CV69" si="95">BO$49*BO26</f>
        <v>0</v>
      </c>
      <c r="BP69" s="65">
        <f t="shared" si="95"/>
        <v>0</v>
      </c>
      <c r="BQ69" s="65">
        <f t="shared" si="95"/>
        <v>0</v>
      </c>
      <c r="BR69" s="65">
        <f t="shared" si="95"/>
        <v>0</v>
      </c>
      <c r="BS69" s="65">
        <f t="shared" si="95"/>
        <v>0</v>
      </c>
      <c r="BT69" s="65">
        <f t="shared" si="95"/>
        <v>0</v>
      </c>
      <c r="BU69" s="65">
        <f t="shared" si="95"/>
        <v>0</v>
      </c>
      <c r="BV69" s="65">
        <f t="shared" si="95"/>
        <v>0</v>
      </c>
      <c r="BW69" s="65">
        <f t="shared" si="95"/>
        <v>0</v>
      </c>
      <c r="BX69" s="65">
        <f t="shared" si="95"/>
        <v>0</v>
      </c>
      <c r="BY69" s="65">
        <f t="shared" si="95"/>
        <v>0</v>
      </c>
      <c r="BZ69" s="65">
        <f t="shared" si="95"/>
        <v>0</v>
      </c>
      <c r="CA69" s="65">
        <f t="shared" si="95"/>
        <v>0</v>
      </c>
      <c r="CB69" s="65">
        <f t="shared" si="95"/>
        <v>0</v>
      </c>
      <c r="CC69" s="65">
        <f t="shared" si="95"/>
        <v>0</v>
      </c>
      <c r="CD69" s="65">
        <f t="shared" si="95"/>
        <v>0</v>
      </c>
      <c r="CE69" s="65">
        <f t="shared" si="95"/>
        <v>0</v>
      </c>
      <c r="CF69" s="65">
        <f t="shared" si="95"/>
        <v>0</v>
      </c>
      <c r="CG69" s="65">
        <f t="shared" si="95"/>
        <v>0</v>
      </c>
      <c r="CH69" s="65">
        <f t="shared" si="95"/>
        <v>0</v>
      </c>
      <c r="CI69" s="65">
        <f t="shared" si="95"/>
        <v>0</v>
      </c>
      <c r="CJ69" s="65">
        <f t="shared" si="95"/>
        <v>0</v>
      </c>
      <c r="CK69" s="65">
        <f t="shared" si="95"/>
        <v>0</v>
      </c>
      <c r="CL69" s="65">
        <f t="shared" si="95"/>
        <v>0</v>
      </c>
      <c r="CM69" s="65">
        <f t="shared" si="95"/>
        <v>0</v>
      </c>
      <c r="CN69" s="65">
        <f t="shared" si="95"/>
        <v>0</v>
      </c>
      <c r="CO69" s="65">
        <f t="shared" si="95"/>
        <v>0</v>
      </c>
      <c r="CP69" s="65">
        <f t="shared" si="95"/>
        <v>0</v>
      </c>
      <c r="CQ69" s="65">
        <f t="shared" si="95"/>
        <v>0</v>
      </c>
      <c r="CR69" s="65">
        <f t="shared" si="95"/>
        <v>0</v>
      </c>
      <c r="CS69" s="65">
        <f t="shared" si="95"/>
        <v>0</v>
      </c>
      <c r="CT69" s="65">
        <f t="shared" si="95"/>
        <v>0</v>
      </c>
      <c r="CU69" s="65">
        <f t="shared" si="95"/>
        <v>0</v>
      </c>
      <c r="CV69" s="65">
        <f t="shared" si="95"/>
        <v>0</v>
      </c>
      <c r="CW69" s="65">
        <f t="shared" ref="CW69:DP69" si="96">CW$49*CW26</f>
        <v>0</v>
      </c>
      <c r="CX69" s="65">
        <f t="shared" si="96"/>
        <v>0</v>
      </c>
      <c r="CY69" s="65">
        <f t="shared" si="96"/>
        <v>0</v>
      </c>
      <c r="CZ69" s="65">
        <f t="shared" si="96"/>
        <v>0</v>
      </c>
      <c r="DA69" s="65">
        <f t="shared" si="96"/>
        <v>0</v>
      </c>
      <c r="DB69" s="65">
        <f t="shared" si="96"/>
        <v>0</v>
      </c>
      <c r="DC69" s="65">
        <f t="shared" si="96"/>
        <v>0</v>
      </c>
      <c r="DD69" s="65">
        <f t="shared" si="96"/>
        <v>0</v>
      </c>
      <c r="DE69" s="65">
        <f t="shared" si="96"/>
        <v>0</v>
      </c>
      <c r="DF69" s="65">
        <f t="shared" si="96"/>
        <v>0</v>
      </c>
      <c r="DG69" s="65">
        <f t="shared" si="96"/>
        <v>0</v>
      </c>
      <c r="DH69" s="65">
        <f t="shared" si="96"/>
        <v>0</v>
      </c>
      <c r="DI69" s="65">
        <f t="shared" si="96"/>
        <v>0</v>
      </c>
      <c r="DJ69" s="65">
        <f t="shared" si="96"/>
        <v>0</v>
      </c>
      <c r="DK69" s="65">
        <f t="shared" si="96"/>
        <v>0</v>
      </c>
      <c r="DL69" s="65">
        <f t="shared" si="96"/>
        <v>0</v>
      </c>
      <c r="DM69" s="65">
        <f t="shared" si="96"/>
        <v>0</v>
      </c>
      <c r="DN69" s="65">
        <f t="shared" si="96"/>
        <v>0</v>
      </c>
      <c r="DO69" s="65">
        <f t="shared" si="96"/>
        <v>0</v>
      </c>
      <c r="DP69" s="65">
        <f t="shared" si="96"/>
        <v>0</v>
      </c>
    </row>
    <row r="70" spans="1:120" x14ac:dyDescent="0.25">
      <c r="A70" s="65" t="str">
        <f t="shared" si="69"/>
        <v>17_SIN</v>
      </c>
      <c r="B70" s="65" t="str">
        <f t="shared" si="69"/>
        <v>7_8_fuel_oil</v>
      </c>
      <c r="C70" s="65" t="str">
        <f t="shared" si="69"/>
        <v>7_8_fuel_oil</v>
      </c>
      <c r="D70" s="66" t="s">
        <v>171</v>
      </c>
      <c r="E70" s="66">
        <f t="shared" si="70"/>
        <v>0</v>
      </c>
      <c r="F70" s="66">
        <v>0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1"/>
        <v>17_SIN</v>
      </c>
      <c r="BL70" s="65" t="str">
        <f t="shared" si="72"/>
        <v>d_ind_cem_7_8_fuel_oil</v>
      </c>
      <c r="BM70" s="65"/>
      <c r="BN70" s="65"/>
      <c r="BO70" s="65">
        <f t="shared" ref="BO70:CV70" si="97">BO$49*BO27</f>
        <v>0</v>
      </c>
      <c r="BP70" s="65">
        <f t="shared" si="97"/>
        <v>0</v>
      </c>
      <c r="BQ70" s="65">
        <f t="shared" si="97"/>
        <v>0</v>
      </c>
      <c r="BR70" s="65">
        <f t="shared" si="97"/>
        <v>0</v>
      </c>
      <c r="BS70" s="65">
        <f t="shared" si="97"/>
        <v>0</v>
      </c>
      <c r="BT70" s="65">
        <f t="shared" si="97"/>
        <v>0</v>
      </c>
      <c r="BU70" s="65">
        <f t="shared" si="97"/>
        <v>0</v>
      </c>
      <c r="BV70" s="65">
        <f t="shared" si="97"/>
        <v>0</v>
      </c>
      <c r="BW70" s="65">
        <f t="shared" si="97"/>
        <v>0</v>
      </c>
      <c r="BX70" s="65">
        <f t="shared" si="97"/>
        <v>0</v>
      </c>
      <c r="BY70" s="65">
        <f t="shared" si="97"/>
        <v>0</v>
      </c>
      <c r="BZ70" s="65">
        <f t="shared" si="97"/>
        <v>0</v>
      </c>
      <c r="CA70" s="65">
        <f t="shared" si="97"/>
        <v>0</v>
      </c>
      <c r="CB70" s="65">
        <f t="shared" si="97"/>
        <v>0</v>
      </c>
      <c r="CC70" s="65">
        <f t="shared" si="97"/>
        <v>0</v>
      </c>
      <c r="CD70" s="65">
        <f t="shared" si="97"/>
        <v>0</v>
      </c>
      <c r="CE70" s="65">
        <f t="shared" si="97"/>
        <v>0</v>
      </c>
      <c r="CF70" s="65">
        <f t="shared" si="97"/>
        <v>0</v>
      </c>
      <c r="CG70" s="65">
        <f t="shared" si="97"/>
        <v>0</v>
      </c>
      <c r="CH70" s="65">
        <f t="shared" si="97"/>
        <v>0</v>
      </c>
      <c r="CI70" s="65">
        <f t="shared" si="97"/>
        <v>0</v>
      </c>
      <c r="CJ70" s="65">
        <f t="shared" si="97"/>
        <v>0</v>
      </c>
      <c r="CK70" s="65">
        <f t="shared" si="97"/>
        <v>0</v>
      </c>
      <c r="CL70" s="65">
        <f t="shared" si="97"/>
        <v>0</v>
      </c>
      <c r="CM70" s="65">
        <f t="shared" si="97"/>
        <v>0</v>
      </c>
      <c r="CN70" s="65">
        <f t="shared" si="97"/>
        <v>0</v>
      </c>
      <c r="CO70" s="65">
        <f t="shared" si="97"/>
        <v>0</v>
      </c>
      <c r="CP70" s="65">
        <f t="shared" si="97"/>
        <v>0</v>
      </c>
      <c r="CQ70" s="65">
        <f t="shared" si="97"/>
        <v>0</v>
      </c>
      <c r="CR70" s="65">
        <f t="shared" si="97"/>
        <v>0</v>
      </c>
      <c r="CS70" s="65">
        <f t="shared" si="97"/>
        <v>0</v>
      </c>
      <c r="CT70" s="65">
        <f t="shared" si="97"/>
        <v>0</v>
      </c>
      <c r="CU70" s="65">
        <f t="shared" si="97"/>
        <v>0</v>
      </c>
      <c r="CV70" s="65">
        <f t="shared" si="97"/>
        <v>0</v>
      </c>
      <c r="CW70" s="65">
        <f t="shared" ref="CW70:DP70" si="98">CW$49*CW27</f>
        <v>0</v>
      </c>
      <c r="CX70" s="65">
        <f t="shared" si="98"/>
        <v>0</v>
      </c>
      <c r="CY70" s="65">
        <f t="shared" si="98"/>
        <v>0</v>
      </c>
      <c r="CZ70" s="65">
        <f t="shared" si="98"/>
        <v>0</v>
      </c>
      <c r="DA70" s="65">
        <f t="shared" si="98"/>
        <v>0</v>
      </c>
      <c r="DB70" s="65">
        <f t="shared" si="98"/>
        <v>0</v>
      </c>
      <c r="DC70" s="65">
        <f t="shared" si="98"/>
        <v>0</v>
      </c>
      <c r="DD70" s="65">
        <f t="shared" si="98"/>
        <v>0</v>
      </c>
      <c r="DE70" s="65">
        <f t="shared" si="98"/>
        <v>0</v>
      </c>
      <c r="DF70" s="65">
        <f t="shared" si="98"/>
        <v>0</v>
      </c>
      <c r="DG70" s="65">
        <f t="shared" si="98"/>
        <v>0</v>
      </c>
      <c r="DH70" s="65">
        <f t="shared" si="98"/>
        <v>0</v>
      </c>
      <c r="DI70" s="65">
        <f t="shared" si="98"/>
        <v>0</v>
      </c>
      <c r="DJ70" s="65">
        <f t="shared" si="98"/>
        <v>0</v>
      </c>
      <c r="DK70" s="65">
        <f t="shared" si="98"/>
        <v>0</v>
      </c>
      <c r="DL70" s="65">
        <f t="shared" si="98"/>
        <v>0</v>
      </c>
      <c r="DM70" s="65">
        <f t="shared" si="98"/>
        <v>0</v>
      </c>
      <c r="DN70" s="65">
        <f t="shared" si="98"/>
        <v>0</v>
      </c>
      <c r="DO70" s="65">
        <f t="shared" si="98"/>
        <v>0</v>
      </c>
      <c r="DP70" s="65">
        <f t="shared" si="98"/>
        <v>0</v>
      </c>
    </row>
    <row r="71" spans="1:120" x14ac:dyDescent="0.25">
      <c r="A71" s="65" t="str">
        <f t="shared" si="69"/>
        <v>17_SIN</v>
      </c>
      <c r="B71" s="65" t="str">
        <f t="shared" si="69"/>
        <v>7_9_lpg</v>
      </c>
      <c r="C71" s="65" t="str">
        <f t="shared" si="69"/>
        <v>7_9_lpg</v>
      </c>
      <c r="D71" s="66" t="s">
        <v>171</v>
      </c>
      <c r="E71" s="66">
        <f t="shared" si="70"/>
        <v>0</v>
      </c>
      <c r="F71" s="66">
        <v>0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1"/>
        <v>17_SIN</v>
      </c>
      <c r="BL71" s="65" t="str">
        <f t="shared" si="72"/>
        <v>d_ind_cem_7_9_lpg</v>
      </c>
      <c r="BM71" s="65"/>
      <c r="BN71" s="65"/>
      <c r="BO71" s="65">
        <f t="shared" ref="BO71:CV71" si="99">BO$49*BO28</f>
        <v>0</v>
      </c>
      <c r="BP71" s="65">
        <f t="shared" si="99"/>
        <v>0</v>
      </c>
      <c r="BQ71" s="65">
        <f t="shared" si="99"/>
        <v>0</v>
      </c>
      <c r="BR71" s="65">
        <f t="shared" si="99"/>
        <v>0</v>
      </c>
      <c r="BS71" s="65">
        <f t="shared" si="99"/>
        <v>0</v>
      </c>
      <c r="BT71" s="65">
        <f t="shared" si="99"/>
        <v>0</v>
      </c>
      <c r="BU71" s="65">
        <f t="shared" si="99"/>
        <v>0</v>
      </c>
      <c r="BV71" s="65">
        <f t="shared" si="99"/>
        <v>0</v>
      </c>
      <c r="BW71" s="65">
        <f t="shared" si="99"/>
        <v>0</v>
      </c>
      <c r="BX71" s="65">
        <f t="shared" si="99"/>
        <v>0</v>
      </c>
      <c r="BY71" s="65">
        <f t="shared" si="99"/>
        <v>0</v>
      </c>
      <c r="BZ71" s="65">
        <f t="shared" si="99"/>
        <v>0</v>
      </c>
      <c r="CA71" s="65">
        <f t="shared" si="99"/>
        <v>0</v>
      </c>
      <c r="CB71" s="65">
        <f t="shared" si="99"/>
        <v>0</v>
      </c>
      <c r="CC71" s="65">
        <f t="shared" si="99"/>
        <v>0</v>
      </c>
      <c r="CD71" s="65">
        <f t="shared" si="99"/>
        <v>0</v>
      </c>
      <c r="CE71" s="65">
        <f t="shared" si="99"/>
        <v>0</v>
      </c>
      <c r="CF71" s="65">
        <f t="shared" si="99"/>
        <v>0</v>
      </c>
      <c r="CG71" s="65">
        <f t="shared" si="99"/>
        <v>0</v>
      </c>
      <c r="CH71" s="65">
        <f t="shared" si="99"/>
        <v>0</v>
      </c>
      <c r="CI71" s="65">
        <f t="shared" si="99"/>
        <v>0</v>
      </c>
      <c r="CJ71" s="65">
        <f t="shared" si="99"/>
        <v>0</v>
      </c>
      <c r="CK71" s="65">
        <f t="shared" si="99"/>
        <v>0</v>
      </c>
      <c r="CL71" s="65">
        <f t="shared" si="99"/>
        <v>0</v>
      </c>
      <c r="CM71" s="65">
        <f t="shared" si="99"/>
        <v>0</v>
      </c>
      <c r="CN71" s="65">
        <f t="shared" si="99"/>
        <v>0</v>
      </c>
      <c r="CO71" s="65">
        <f t="shared" si="99"/>
        <v>0</v>
      </c>
      <c r="CP71" s="65">
        <f t="shared" si="99"/>
        <v>0</v>
      </c>
      <c r="CQ71" s="65">
        <f t="shared" si="99"/>
        <v>0</v>
      </c>
      <c r="CR71" s="65">
        <f t="shared" si="99"/>
        <v>0</v>
      </c>
      <c r="CS71" s="65">
        <f t="shared" si="99"/>
        <v>0</v>
      </c>
      <c r="CT71" s="65">
        <f t="shared" si="99"/>
        <v>0</v>
      </c>
      <c r="CU71" s="65">
        <f t="shared" si="99"/>
        <v>0</v>
      </c>
      <c r="CV71" s="65">
        <f t="shared" si="99"/>
        <v>0</v>
      </c>
      <c r="CW71" s="65">
        <f t="shared" ref="CW71:DP71" si="100">CW$49*CW28</f>
        <v>0</v>
      </c>
      <c r="CX71" s="65">
        <f t="shared" si="100"/>
        <v>0</v>
      </c>
      <c r="CY71" s="65">
        <f t="shared" si="100"/>
        <v>0</v>
      </c>
      <c r="CZ71" s="65">
        <f t="shared" si="100"/>
        <v>0</v>
      </c>
      <c r="DA71" s="65">
        <f t="shared" si="100"/>
        <v>0</v>
      </c>
      <c r="DB71" s="65">
        <f t="shared" si="100"/>
        <v>0</v>
      </c>
      <c r="DC71" s="65">
        <f t="shared" si="100"/>
        <v>0</v>
      </c>
      <c r="DD71" s="65">
        <f t="shared" si="100"/>
        <v>0</v>
      </c>
      <c r="DE71" s="65">
        <f t="shared" si="100"/>
        <v>0</v>
      </c>
      <c r="DF71" s="65">
        <f t="shared" si="100"/>
        <v>0</v>
      </c>
      <c r="DG71" s="65">
        <f t="shared" si="100"/>
        <v>0</v>
      </c>
      <c r="DH71" s="65">
        <f t="shared" si="100"/>
        <v>0</v>
      </c>
      <c r="DI71" s="65">
        <f t="shared" si="100"/>
        <v>0</v>
      </c>
      <c r="DJ71" s="65">
        <f t="shared" si="100"/>
        <v>0</v>
      </c>
      <c r="DK71" s="65">
        <f t="shared" si="100"/>
        <v>0</v>
      </c>
      <c r="DL71" s="65">
        <f t="shared" si="100"/>
        <v>0</v>
      </c>
      <c r="DM71" s="65">
        <f t="shared" si="100"/>
        <v>0</v>
      </c>
      <c r="DN71" s="65">
        <f t="shared" si="100"/>
        <v>0</v>
      </c>
      <c r="DO71" s="65">
        <f t="shared" si="100"/>
        <v>0</v>
      </c>
      <c r="DP71" s="65">
        <f t="shared" si="100"/>
        <v>0</v>
      </c>
    </row>
    <row r="72" spans="1:120" x14ac:dyDescent="0.25">
      <c r="A72" s="65" t="str">
        <f t="shared" si="69"/>
        <v>17_SIN</v>
      </c>
      <c r="B72" s="65" t="str">
        <f t="shared" si="69"/>
        <v>7_10_refinery_gas_not_liquefied</v>
      </c>
      <c r="C72" s="65" t="str">
        <f t="shared" si="69"/>
        <v>7_10_refi_gas_notliq</v>
      </c>
      <c r="D72" s="66" t="s">
        <v>171</v>
      </c>
      <c r="E72" s="66">
        <f t="shared" si="70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1"/>
        <v>17_SIN</v>
      </c>
      <c r="BL72" s="65" t="str">
        <f t="shared" si="72"/>
        <v>d_ind_cem_7_10_refi_gas_notliq</v>
      </c>
      <c r="BM72" s="65"/>
      <c r="BN72" s="65"/>
      <c r="BO72" s="65">
        <f t="shared" ref="BO72:CV72" si="101">BO$49*BO29</f>
        <v>0</v>
      </c>
      <c r="BP72" s="65">
        <f t="shared" si="101"/>
        <v>0</v>
      </c>
      <c r="BQ72" s="65">
        <f t="shared" si="101"/>
        <v>0</v>
      </c>
      <c r="BR72" s="65">
        <f t="shared" si="101"/>
        <v>0</v>
      </c>
      <c r="BS72" s="65">
        <f t="shared" si="101"/>
        <v>0</v>
      </c>
      <c r="BT72" s="65">
        <f t="shared" si="101"/>
        <v>0</v>
      </c>
      <c r="BU72" s="65">
        <f t="shared" si="101"/>
        <v>0</v>
      </c>
      <c r="BV72" s="65">
        <f t="shared" si="101"/>
        <v>0</v>
      </c>
      <c r="BW72" s="65">
        <f t="shared" si="101"/>
        <v>0</v>
      </c>
      <c r="BX72" s="65">
        <f t="shared" si="101"/>
        <v>0</v>
      </c>
      <c r="BY72" s="65">
        <f t="shared" si="101"/>
        <v>0</v>
      </c>
      <c r="BZ72" s="65">
        <f t="shared" si="101"/>
        <v>0</v>
      </c>
      <c r="CA72" s="65">
        <f t="shared" si="101"/>
        <v>0</v>
      </c>
      <c r="CB72" s="65">
        <f t="shared" si="101"/>
        <v>0</v>
      </c>
      <c r="CC72" s="65">
        <f t="shared" si="101"/>
        <v>0</v>
      </c>
      <c r="CD72" s="65">
        <f t="shared" si="101"/>
        <v>0</v>
      </c>
      <c r="CE72" s="65">
        <f t="shared" si="101"/>
        <v>0</v>
      </c>
      <c r="CF72" s="65">
        <f t="shared" si="101"/>
        <v>0</v>
      </c>
      <c r="CG72" s="65">
        <f t="shared" si="101"/>
        <v>0</v>
      </c>
      <c r="CH72" s="65">
        <f t="shared" si="101"/>
        <v>0</v>
      </c>
      <c r="CI72" s="65">
        <f t="shared" si="101"/>
        <v>0</v>
      </c>
      <c r="CJ72" s="65">
        <f t="shared" si="101"/>
        <v>0</v>
      </c>
      <c r="CK72" s="65">
        <f t="shared" si="101"/>
        <v>0</v>
      </c>
      <c r="CL72" s="65">
        <f t="shared" si="101"/>
        <v>0</v>
      </c>
      <c r="CM72" s="65">
        <f t="shared" si="101"/>
        <v>0</v>
      </c>
      <c r="CN72" s="65">
        <f t="shared" si="101"/>
        <v>0</v>
      </c>
      <c r="CO72" s="65">
        <f t="shared" si="101"/>
        <v>0</v>
      </c>
      <c r="CP72" s="65">
        <f t="shared" si="101"/>
        <v>0</v>
      </c>
      <c r="CQ72" s="65">
        <f t="shared" si="101"/>
        <v>0</v>
      </c>
      <c r="CR72" s="65">
        <f t="shared" si="101"/>
        <v>0</v>
      </c>
      <c r="CS72" s="65">
        <f t="shared" si="101"/>
        <v>0</v>
      </c>
      <c r="CT72" s="65">
        <f t="shared" si="101"/>
        <v>0</v>
      </c>
      <c r="CU72" s="65">
        <f t="shared" si="101"/>
        <v>0</v>
      </c>
      <c r="CV72" s="65">
        <f t="shared" si="101"/>
        <v>0</v>
      </c>
      <c r="CW72" s="65">
        <f t="shared" ref="CW72:DP72" si="102">CW$49*CW29</f>
        <v>0</v>
      </c>
      <c r="CX72" s="65">
        <f t="shared" si="102"/>
        <v>0</v>
      </c>
      <c r="CY72" s="65">
        <f t="shared" si="102"/>
        <v>0</v>
      </c>
      <c r="CZ72" s="65">
        <f t="shared" si="102"/>
        <v>0</v>
      </c>
      <c r="DA72" s="65">
        <f t="shared" si="102"/>
        <v>0</v>
      </c>
      <c r="DB72" s="65">
        <f t="shared" si="102"/>
        <v>0</v>
      </c>
      <c r="DC72" s="65">
        <f t="shared" si="102"/>
        <v>0</v>
      </c>
      <c r="DD72" s="65">
        <f t="shared" si="102"/>
        <v>0</v>
      </c>
      <c r="DE72" s="65">
        <f t="shared" si="102"/>
        <v>0</v>
      </c>
      <c r="DF72" s="65">
        <f t="shared" si="102"/>
        <v>0</v>
      </c>
      <c r="DG72" s="65">
        <f t="shared" si="102"/>
        <v>0</v>
      </c>
      <c r="DH72" s="65">
        <f t="shared" si="102"/>
        <v>0</v>
      </c>
      <c r="DI72" s="65">
        <f t="shared" si="102"/>
        <v>0</v>
      </c>
      <c r="DJ72" s="65">
        <f t="shared" si="102"/>
        <v>0</v>
      </c>
      <c r="DK72" s="65">
        <f t="shared" si="102"/>
        <v>0</v>
      </c>
      <c r="DL72" s="65">
        <f t="shared" si="102"/>
        <v>0</v>
      </c>
      <c r="DM72" s="65">
        <f t="shared" si="102"/>
        <v>0</v>
      </c>
      <c r="DN72" s="65">
        <f t="shared" si="102"/>
        <v>0</v>
      </c>
      <c r="DO72" s="65">
        <f t="shared" si="102"/>
        <v>0</v>
      </c>
      <c r="DP72" s="65">
        <f t="shared" si="102"/>
        <v>0</v>
      </c>
    </row>
    <row r="73" spans="1:120" x14ac:dyDescent="0.25">
      <c r="A73" s="65" t="str">
        <f t="shared" si="69"/>
        <v>17_SIN</v>
      </c>
      <c r="B73" s="65" t="str">
        <f t="shared" si="69"/>
        <v>7_11_ethane</v>
      </c>
      <c r="C73" s="65" t="str">
        <f t="shared" si="69"/>
        <v>7_11_ethane</v>
      </c>
      <c r="D73" s="66" t="s">
        <v>171</v>
      </c>
      <c r="E73" s="66">
        <f t="shared" si="70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1"/>
        <v>17_SIN</v>
      </c>
      <c r="BL73" s="65" t="str">
        <f t="shared" si="72"/>
        <v>d_ind_cem_7_11_ethane</v>
      </c>
      <c r="BM73" s="65"/>
      <c r="BN73" s="65"/>
      <c r="BO73" s="65">
        <f t="shared" ref="BO73:CV73" si="103">BO$49*BO30</f>
        <v>0</v>
      </c>
      <c r="BP73" s="65">
        <f t="shared" si="103"/>
        <v>0</v>
      </c>
      <c r="BQ73" s="65">
        <f t="shared" si="103"/>
        <v>0</v>
      </c>
      <c r="BR73" s="65">
        <f t="shared" si="103"/>
        <v>0</v>
      </c>
      <c r="BS73" s="65">
        <f t="shared" si="103"/>
        <v>0</v>
      </c>
      <c r="BT73" s="65">
        <f t="shared" si="103"/>
        <v>0</v>
      </c>
      <c r="BU73" s="65">
        <f t="shared" si="103"/>
        <v>0</v>
      </c>
      <c r="BV73" s="65">
        <f t="shared" si="103"/>
        <v>0</v>
      </c>
      <c r="BW73" s="65">
        <f t="shared" si="103"/>
        <v>0</v>
      </c>
      <c r="BX73" s="65">
        <f t="shared" si="103"/>
        <v>0</v>
      </c>
      <c r="BY73" s="65">
        <f t="shared" si="103"/>
        <v>0</v>
      </c>
      <c r="BZ73" s="65">
        <f t="shared" si="103"/>
        <v>0</v>
      </c>
      <c r="CA73" s="65">
        <f t="shared" si="103"/>
        <v>0</v>
      </c>
      <c r="CB73" s="65">
        <f t="shared" si="103"/>
        <v>0</v>
      </c>
      <c r="CC73" s="65">
        <f t="shared" si="103"/>
        <v>0</v>
      </c>
      <c r="CD73" s="65">
        <f t="shared" si="103"/>
        <v>0</v>
      </c>
      <c r="CE73" s="65">
        <f t="shared" si="103"/>
        <v>0</v>
      </c>
      <c r="CF73" s="65">
        <f t="shared" si="103"/>
        <v>0</v>
      </c>
      <c r="CG73" s="65">
        <f t="shared" si="103"/>
        <v>0</v>
      </c>
      <c r="CH73" s="65">
        <f t="shared" si="103"/>
        <v>0</v>
      </c>
      <c r="CI73" s="65">
        <f t="shared" si="103"/>
        <v>0</v>
      </c>
      <c r="CJ73" s="65">
        <f t="shared" si="103"/>
        <v>0</v>
      </c>
      <c r="CK73" s="65">
        <f t="shared" si="103"/>
        <v>0</v>
      </c>
      <c r="CL73" s="65">
        <f t="shared" si="103"/>
        <v>0</v>
      </c>
      <c r="CM73" s="65">
        <f t="shared" si="103"/>
        <v>0</v>
      </c>
      <c r="CN73" s="65">
        <f t="shared" si="103"/>
        <v>0</v>
      </c>
      <c r="CO73" s="65">
        <f t="shared" si="103"/>
        <v>0</v>
      </c>
      <c r="CP73" s="65">
        <f t="shared" si="103"/>
        <v>0</v>
      </c>
      <c r="CQ73" s="65">
        <f t="shared" si="103"/>
        <v>0</v>
      </c>
      <c r="CR73" s="65">
        <f t="shared" si="103"/>
        <v>0</v>
      </c>
      <c r="CS73" s="65">
        <f t="shared" si="103"/>
        <v>0</v>
      </c>
      <c r="CT73" s="65">
        <f t="shared" si="103"/>
        <v>0</v>
      </c>
      <c r="CU73" s="65">
        <f t="shared" si="103"/>
        <v>0</v>
      </c>
      <c r="CV73" s="65">
        <f t="shared" si="103"/>
        <v>0</v>
      </c>
      <c r="CW73" s="65">
        <f t="shared" ref="CW73:DP73" si="104">CW$49*CW30</f>
        <v>0</v>
      </c>
      <c r="CX73" s="65">
        <f t="shared" si="104"/>
        <v>0</v>
      </c>
      <c r="CY73" s="65">
        <f t="shared" si="104"/>
        <v>0</v>
      </c>
      <c r="CZ73" s="65">
        <f t="shared" si="104"/>
        <v>0</v>
      </c>
      <c r="DA73" s="65">
        <f t="shared" si="104"/>
        <v>0</v>
      </c>
      <c r="DB73" s="65">
        <f t="shared" si="104"/>
        <v>0</v>
      </c>
      <c r="DC73" s="65">
        <f t="shared" si="104"/>
        <v>0</v>
      </c>
      <c r="DD73" s="65">
        <f t="shared" si="104"/>
        <v>0</v>
      </c>
      <c r="DE73" s="65">
        <f t="shared" si="104"/>
        <v>0</v>
      </c>
      <c r="DF73" s="65">
        <f t="shared" si="104"/>
        <v>0</v>
      </c>
      <c r="DG73" s="65">
        <f t="shared" si="104"/>
        <v>0</v>
      </c>
      <c r="DH73" s="65">
        <f t="shared" si="104"/>
        <v>0</v>
      </c>
      <c r="DI73" s="65">
        <f t="shared" si="104"/>
        <v>0</v>
      </c>
      <c r="DJ73" s="65">
        <f t="shared" si="104"/>
        <v>0</v>
      </c>
      <c r="DK73" s="65">
        <f t="shared" si="104"/>
        <v>0</v>
      </c>
      <c r="DL73" s="65">
        <f t="shared" si="104"/>
        <v>0</v>
      </c>
      <c r="DM73" s="65">
        <f t="shared" si="104"/>
        <v>0</v>
      </c>
      <c r="DN73" s="65">
        <f t="shared" si="104"/>
        <v>0</v>
      </c>
      <c r="DO73" s="65">
        <f t="shared" si="104"/>
        <v>0</v>
      </c>
      <c r="DP73" s="65">
        <f t="shared" si="104"/>
        <v>0</v>
      </c>
    </row>
    <row r="74" spans="1:120" x14ac:dyDescent="0.25">
      <c r="A74" s="65" t="str">
        <f t="shared" si="69"/>
        <v>17_SIN</v>
      </c>
      <c r="B74" s="65" t="str">
        <f t="shared" si="69"/>
        <v>7_x_other_petroleum_products</v>
      </c>
      <c r="C74" s="65" t="str">
        <f t="shared" si="69"/>
        <v>7_x_other_petrol_prod</v>
      </c>
      <c r="D74" s="66" t="s">
        <v>171</v>
      </c>
      <c r="E74" s="66">
        <f t="shared" si="70"/>
        <v>0</v>
      </c>
      <c r="F74" s="66">
        <v>0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1"/>
        <v>17_SIN</v>
      </c>
      <c r="BL74" s="65" t="str">
        <f t="shared" si="72"/>
        <v>d_ind_cem_7_x_other_petrol_prod</v>
      </c>
      <c r="BM74" s="65"/>
      <c r="BN74" s="65"/>
      <c r="BO74" s="65">
        <f t="shared" ref="BO74:CV74" si="105">BO$49*BO31</f>
        <v>0</v>
      </c>
      <c r="BP74" s="65">
        <f t="shared" si="105"/>
        <v>0</v>
      </c>
      <c r="BQ74" s="65">
        <f t="shared" si="105"/>
        <v>0</v>
      </c>
      <c r="BR74" s="65">
        <f t="shared" si="105"/>
        <v>0</v>
      </c>
      <c r="BS74" s="65">
        <f t="shared" si="105"/>
        <v>0</v>
      </c>
      <c r="BT74" s="65">
        <f t="shared" si="105"/>
        <v>0</v>
      </c>
      <c r="BU74" s="65">
        <f t="shared" si="105"/>
        <v>0</v>
      </c>
      <c r="BV74" s="65">
        <f t="shared" si="105"/>
        <v>0</v>
      </c>
      <c r="BW74" s="65">
        <f t="shared" si="105"/>
        <v>0</v>
      </c>
      <c r="BX74" s="65">
        <f t="shared" si="105"/>
        <v>0</v>
      </c>
      <c r="BY74" s="65">
        <f t="shared" si="105"/>
        <v>0</v>
      </c>
      <c r="BZ74" s="65">
        <f t="shared" si="105"/>
        <v>0</v>
      </c>
      <c r="CA74" s="65">
        <f t="shared" si="105"/>
        <v>0</v>
      </c>
      <c r="CB74" s="65">
        <f t="shared" si="105"/>
        <v>0</v>
      </c>
      <c r="CC74" s="65">
        <f t="shared" si="105"/>
        <v>0</v>
      </c>
      <c r="CD74" s="65">
        <f t="shared" si="105"/>
        <v>0</v>
      </c>
      <c r="CE74" s="65">
        <f t="shared" si="105"/>
        <v>0</v>
      </c>
      <c r="CF74" s="65">
        <f t="shared" si="105"/>
        <v>0</v>
      </c>
      <c r="CG74" s="65">
        <f t="shared" si="105"/>
        <v>0</v>
      </c>
      <c r="CH74" s="65">
        <f t="shared" si="105"/>
        <v>0</v>
      </c>
      <c r="CI74" s="65">
        <f t="shared" si="105"/>
        <v>0</v>
      </c>
      <c r="CJ74" s="65">
        <f t="shared" si="105"/>
        <v>0</v>
      </c>
      <c r="CK74" s="65">
        <f t="shared" si="105"/>
        <v>0</v>
      </c>
      <c r="CL74" s="65">
        <f t="shared" si="105"/>
        <v>0</v>
      </c>
      <c r="CM74" s="65">
        <f t="shared" si="105"/>
        <v>0</v>
      </c>
      <c r="CN74" s="65">
        <f t="shared" si="105"/>
        <v>0</v>
      </c>
      <c r="CO74" s="65">
        <f t="shared" si="105"/>
        <v>0</v>
      </c>
      <c r="CP74" s="65">
        <f t="shared" si="105"/>
        <v>0</v>
      </c>
      <c r="CQ74" s="65">
        <f t="shared" si="105"/>
        <v>0</v>
      </c>
      <c r="CR74" s="65">
        <f t="shared" si="105"/>
        <v>0</v>
      </c>
      <c r="CS74" s="65">
        <f t="shared" si="105"/>
        <v>0</v>
      </c>
      <c r="CT74" s="65">
        <f t="shared" si="105"/>
        <v>0</v>
      </c>
      <c r="CU74" s="65">
        <f t="shared" si="105"/>
        <v>0</v>
      </c>
      <c r="CV74" s="65">
        <f t="shared" si="105"/>
        <v>0</v>
      </c>
      <c r="CW74" s="65">
        <f t="shared" ref="CW74:DP74" si="106">CW$49*CW31</f>
        <v>0</v>
      </c>
      <c r="CX74" s="65">
        <f t="shared" si="106"/>
        <v>0</v>
      </c>
      <c r="CY74" s="65">
        <f t="shared" si="106"/>
        <v>0</v>
      </c>
      <c r="CZ74" s="65">
        <f t="shared" si="106"/>
        <v>0</v>
      </c>
      <c r="DA74" s="65">
        <f t="shared" si="106"/>
        <v>0</v>
      </c>
      <c r="DB74" s="65">
        <f t="shared" si="106"/>
        <v>0</v>
      </c>
      <c r="DC74" s="65">
        <f t="shared" si="106"/>
        <v>0</v>
      </c>
      <c r="DD74" s="65">
        <f t="shared" si="106"/>
        <v>0</v>
      </c>
      <c r="DE74" s="65">
        <f t="shared" si="106"/>
        <v>0</v>
      </c>
      <c r="DF74" s="65">
        <f t="shared" si="106"/>
        <v>0</v>
      </c>
      <c r="DG74" s="65">
        <f t="shared" si="106"/>
        <v>0</v>
      </c>
      <c r="DH74" s="65">
        <f t="shared" si="106"/>
        <v>0</v>
      </c>
      <c r="DI74" s="65">
        <f t="shared" si="106"/>
        <v>0</v>
      </c>
      <c r="DJ74" s="65">
        <f t="shared" si="106"/>
        <v>0</v>
      </c>
      <c r="DK74" s="65">
        <f t="shared" si="106"/>
        <v>0</v>
      </c>
      <c r="DL74" s="65">
        <f t="shared" si="106"/>
        <v>0</v>
      </c>
      <c r="DM74" s="65">
        <f t="shared" si="106"/>
        <v>0</v>
      </c>
      <c r="DN74" s="65">
        <f t="shared" si="106"/>
        <v>0</v>
      </c>
      <c r="DO74" s="65">
        <f t="shared" si="106"/>
        <v>0</v>
      </c>
      <c r="DP74" s="65">
        <f t="shared" si="106"/>
        <v>0</v>
      </c>
    </row>
    <row r="75" spans="1:120" x14ac:dyDescent="0.25">
      <c r="A75" s="65" t="str">
        <f t="shared" si="69"/>
        <v>17_SIN</v>
      </c>
      <c r="B75" s="65" t="str">
        <f t="shared" si="69"/>
        <v>8_1_natural_gas</v>
      </c>
      <c r="C75" s="65" t="str">
        <f t="shared" si="69"/>
        <v>8_1_natural_gas</v>
      </c>
      <c r="D75" s="66" t="s">
        <v>171</v>
      </c>
      <c r="E75" s="66">
        <f t="shared" si="70"/>
        <v>0</v>
      </c>
      <c r="F75" s="66">
        <v>0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1"/>
        <v>17_SIN</v>
      </c>
      <c r="BL75" s="65" t="str">
        <f t="shared" si="72"/>
        <v>d_ind_cem_8_1_natural_gas</v>
      </c>
      <c r="BM75" s="65"/>
      <c r="BN75" s="65"/>
      <c r="BO75" s="65">
        <f t="shared" ref="BO75:CV75" si="107">BO$49*BO32</f>
        <v>0</v>
      </c>
      <c r="BP75" s="65">
        <f t="shared" si="107"/>
        <v>0</v>
      </c>
      <c r="BQ75" s="65">
        <f t="shared" si="107"/>
        <v>0</v>
      </c>
      <c r="BR75" s="65">
        <f t="shared" si="107"/>
        <v>0</v>
      </c>
      <c r="BS75" s="65">
        <f t="shared" si="107"/>
        <v>0</v>
      </c>
      <c r="BT75" s="65">
        <f t="shared" si="107"/>
        <v>0</v>
      </c>
      <c r="BU75" s="65">
        <f t="shared" si="107"/>
        <v>0</v>
      </c>
      <c r="BV75" s="65">
        <f t="shared" si="107"/>
        <v>0</v>
      </c>
      <c r="BW75" s="65">
        <f t="shared" si="107"/>
        <v>0</v>
      </c>
      <c r="BX75" s="65">
        <f t="shared" si="107"/>
        <v>0</v>
      </c>
      <c r="BY75" s="65">
        <f t="shared" si="107"/>
        <v>0</v>
      </c>
      <c r="BZ75" s="65">
        <f t="shared" si="107"/>
        <v>0</v>
      </c>
      <c r="CA75" s="65">
        <f t="shared" si="107"/>
        <v>0</v>
      </c>
      <c r="CB75" s="65">
        <f t="shared" si="107"/>
        <v>0</v>
      </c>
      <c r="CC75" s="65">
        <f t="shared" si="107"/>
        <v>0</v>
      </c>
      <c r="CD75" s="65">
        <f t="shared" si="107"/>
        <v>0</v>
      </c>
      <c r="CE75" s="65">
        <f t="shared" si="107"/>
        <v>0</v>
      </c>
      <c r="CF75" s="65">
        <f t="shared" si="107"/>
        <v>0</v>
      </c>
      <c r="CG75" s="65">
        <f t="shared" si="107"/>
        <v>0</v>
      </c>
      <c r="CH75" s="65">
        <f t="shared" si="107"/>
        <v>0</v>
      </c>
      <c r="CI75" s="65">
        <f t="shared" si="107"/>
        <v>0</v>
      </c>
      <c r="CJ75" s="65">
        <f t="shared" si="107"/>
        <v>0</v>
      </c>
      <c r="CK75" s="65">
        <f t="shared" si="107"/>
        <v>0</v>
      </c>
      <c r="CL75" s="65">
        <f t="shared" si="107"/>
        <v>0</v>
      </c>
      <c r="CM75" s="65">
        <f t="shared" si="107"/>
        <v>0</v>
      </c>
      <c r="CN75" s="65">
        <f t="shared" si="107"/>
        <v>0</v>
      </c>
      <c r="CO75" s="65">
        <f t="shared" si="107"/>
        <v>0</v>
      </c>
      <c r="CP75" s="65">
        <f t="shared" si="107"/>
        <v>0</v>
      </c>
      <c r="CQ75" s="65">
        <f t="shared" si="107"/>
        <v>0</v>
      </c>
      <c r="CR75" s="65">
        <f t="shared" si="107"/>
        <v>0</v>
      </c>
      <c r="CS75" s="65">
        <f t="shared" si="107"/>
        <v>0</v>
      </c>
      <c r="CT75" s="65">
        <f t="shared" si="107"/>
        <v>0</v>
      </c>
      <c r="CU75" s="65">
        <f t="shared" si="107"/>
        <v>0</v>
      </c>
      <c r="CV75" s="65">
        <f t="shared" si="107"/>
        <v>0</v>
      </c>
      <c r="CW75" s="65">
        <f t="shared" ref="CW75:DP75" si="108">CW$49*CW32</f>
        <v>0</v>
      </c>
      <c r="CX75" s="65">
        <f t="shared" si="108"/>
        <v>0</v>
      </c>
      <c r="CY75" s="65">
        <f t="shared" si="108"/>
        <v>0</v>
      </c>
      <c r="CZ75" s="65">
        <f t="shared" si="108"/>
        <v>0</v>
      </c>
      <c r="DA75" s="65">
        <f t="shared" si="108"/>
        <v>0</v>
      </c>
      <c r="DB75" s="65">
        <f t="shared" si="108"/>
        <v>0</v>
      </c>
      <c r="DC75" s="65">
        <f t="shared" si="108"/>
        <v>0</v>
      </c>
      <c r="DD75" s="65">
        <f t="shared" si="108"/>
        <v>0</v>
      </c>
      <c r="DE75" s="65">
        <f t="shared" si="108"/>
        <v>0</v>
      </c>
      <c r="DF75" s="65">
        <f t="shared" si="108"/>
        <v>0</v>
      </c>
      <c r="DG75" s="65">
        <f t="shared" si="108"/>
        <v>0</v>
      </c>
      <c r="DH75" s="65">
        <f t="shared" si="108"/>
        <v>0</v>
      </c>
      <c r="DI75" s="65">
        <f t="shared" si="108"/>
        <v>0</v>
      </c>
      <c r="DJ75" s="65">
        <f t="shared" si="108"/>
        <v>0</v>
      </c>
      <c r="DK75" s="65">
        <f t="shared" si="108"/>
        <v>0</v>
      </c>
      <c r="DL75" s="65">
        <f t="shared" si="108"/>
        <v>0</v>
      </c>
      <c r="DM75" s="65">
        <f t="shared" si="108"/>
        <v>0</v>
      </c>
      <c r="DN75" s="65">
        <f t="shared" si="108"/>
        <v>0</v>
      </c>
      <c r="DO75" s="65">
        <f t="shared" si="108"/>
        <v>0</v>
      </c>
      <c r="DP75" s="65">
        <f t="shared" si="108"/>
        <v>0</v>
      </c>
    </row>
    <row r="76" spans="1:120" x14ac:dyDescent="0.25">
      <c r="A76" s="65" t="str">
        <f t="shared" si="69"/>
        <v>17_SIN</v>
      </c>
      <c r="B76" s="65" t="str">
        <f t="shared" si="69"/>
        <v>15_1_fuelwood_and_woodwaste</v>
      </c>
      <c r="C76" s="65" t="str">
        <f t="shared" si="69"/>
        <v>15_1_fwood_wwaste</v>
      </c>
      <c r="D76" s="66" t="s">
        <v>171</v>
      </c>
      <c r="E76" s="66">
        <f t="shared" si="70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1"/>
        <v>17_SIN</v>
      </c>
      <c r="BL76" s="65" t="str">
        <f t="shared" si="72"/>
        <v>d_ind_cem_15_1_fwood_wwaste</v>
      </c>
      <c r="BM76" s="65"/>
      <c r="BN76" s="65"/>
      <c r="BO76" s="65">
        <f t="shared" ref="BO76:CV76" si="109">BO$49*BO33</f>
        <v>0</v>
      </c>
      <c r="BP76" s="65">
        <f t="shared" si="109"/>
        <v>0</v>
      </c>
      <c r="BQ76" s="65">
        <f t="shared" si="109"/>
        <v>0</v>
      </c>
      <c r="BR76" s="65">
        <f t="shared" si="109"/>
        <v>0</v>
      </c>
      <c r="BS76" s="65">
        <f t="shared" si="109"/>
        <v>0</v>
      </c>
      <c r="BT76" s="65">
        <f t="shared" si="109"/>
        <v>0</v>
      </c>
      <c r="BU76" s="65">
        <f t="shared" si="109"/>
        <v>0</v>
      </c>
      <c r="BV76" s="65">
        <f t="shared" si="109"/>
        <v>0</v>
      </c>
      <c r="BW76" s="65">
        <f t="shared" si="109"/>
        <v>0</v>
      </c>
      <c r="BX76" s="65">
        <f t="shared" si="109"/>
        <v>0</v>
      </c>
      <c r="BY76" s="65">
        <f t="shared" si="109"/>
        <v>0</v>
      </c>
      <c r="BZ76" s="65">
        <f t="shared" si="109"/>
        <v>0</v>
      </c>
      <c r="CA76" s="65">
        <f t="shared" si="109"/>
        <v>0</v>
      </c>
      <c r="CB76" s="65">
        <f t="shared" si="109"/>
        <v>0</v>
      </c>
      <c r="CC76" s="65">
        <f t="shared" si="109"/>
        <v>0</v>
      </c>
      <c r="CD76" s="65">
        <f t="shared" si="109"/>
        <v>0</v>
      </c>
      <c r="CE76" s="65">
        <f t="shared" si="109"/>
        <v>0</v>
      </c>
      <c r="CF76" s="65">
        <f t="shared" si="109"/>
        <v>0</v>
      </c>
      <c r="CG76" s="65">
        <f t="shared" si="109"/>
        <v>0</v>
      </c>
      <c r="CH76" s="65">
        <f t="shared" si="109"/>
        <v>0</v>
      </c>
      <c r="CI76" s="65">
        <f t="shared" si="109"/>
        <v>0</v>
      </c>
      <c r="CJ76" s="65">
        <f t="shared" si="109"/>
        <v>0</v>
      </c>
      <c r="CK76" s="65">
        <f t="shared" si="109"/>
        <v>0</v>
      </c>
      <c r="CL76" s="65">
        <f t="shared" si="109"/>
        <v>0</v>
      </c>
      <c r="CM76" s="65">
        <f t="shared" si="109"/>
        <v>0</v>
      </c>
      <c r="CN76" s="65">
        <f t="shared" si="109"/>
        <v>0</v>
      </c>
      <c r="CO76" s="65">
        <f t="shared" si="109"/>
        <v>0</v>
      </c>
      <c r="CP76" s="65">
        <f t="shared" si="109"/>
        <v>0</v>
      </c>
      <c r="CQ76" s="65">
        <f t="shared" si="109"/>
        <v>0</v>
      </c>
      <c r="CR76" s="65">
        <f t="shared" si="109"/>
        <v>0</v>
      </c>
      <c r="CS76" s="65">
        <f t="shared" si="109"/>
        <v>0</v>
      </c>
      <c r="CT76" s="65">
        <f t="shared" si="109"/>
        <v>0</v>
      </c>
      <c r="CU76" s="65">
        <f t="shared" si="109"/>
        <v>0</v>
      </c>
      <c r="CV76" s="65">
        <f t="shared" si="109"/>
        <v>0</v>
      </c>
      <c r="CW76" s="65">
        <f t="shared" ref="CW76:DP76" si="110">CW$49*CW33</f>
        <v>0</v>
      </c>
      <c r="CX76" s="65">
        <f t="shared" si="110"/>
        <v>0</v>
      </c>
      <c r="CY76" s="65">
        <f t="shared" si="110"/>
        <v>0</v>
      </c>
      <c r="CZ76" s="65">
        <f t="shared" si="110"/>
        <v>0</v>
      </c>
      <c r="DA76" s="65">
        <f t="shared" si="110"/>
        <v>0</v>
      </c>
      <c r="DB76" s="65">
        <f t="shared" si="110"/>
        <v>0</v>
      </c>
      <c r="DC76" s="65">
        <f t="shared" si="110"/>
        <v>0</v>
      </c>
      <c r="DD76" s="65">
        <f t="shared" si="110"/>
        <v>0</v>
      </c>
      <c r="DE76" s="65">
        <f t="shared" si="110"/>
        <v>0</v>
      </c>
      <c r="DF76" s="65">
        <f t="shared" si="110"/>
        <v>0</v>
      </c>
      <c r="DG76" s="65">
        <f t="shared" si="110"/>
        <v>0</v>
      </c>
      <c r="DH76" s="65">
        <f t="shared" si="110"/>
        <v>0</v>
      </c>
      <c r="DI76" s="65">
        <f t="shared" si="110"/>
        <v>0</v>
      </c>
      <c r="DJ76" s="65">
        <f t="shared" si="110"/>
        <v>0</v>
      </c>
      <c r="DK76" s="65">
        <f t="shared" si="110"/>
        <v>0</v>
      </c>
      <c r="DL76" s="65">
        <f t="shared" si="110"/>
        <v>0</v>
      </c>
      <c r="DM76" s="65">
        <f t="shared" si="110"/>
        <v>0</v>
      </c>
      <c r="DN76" s="65">
        <f t="shared" si="110"/>
        <v>0</v>
      </c>
      <c r="DO76" s="65">
        <f t="shared" si="110"/>
        <v>0</v>
      </c>
      <c r="DP76" s="65">
        <f t="shared" si="110"/>
        <v>0</v>
      </c>
    </row>
    <row r="77" spans="1:120" x14ac:dyDescent="0.25">
      <c r="A77" s="65" t="str">
        <f t="shared" si="69"/>
        <v>17_SIN</v>
      </c>
      <c r="B77" s="65" t="str">
        <f t="shared" si="69"/>
        <v>15_2_bagasse</v>
      </c>
      <c r="C77" s="65" t="str">
        <f t="shared" si="69"/>
        <v>15_2_bagasse</v>
      </c>
      <c r="D77" s="66" t="s">
        <v>171</v>
      </c>
      <c r="E77" s="66">
        <f t="shared" si="70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1"/>
        <v>17_SIN</v>
      </c>
      <c r="BL77" s="65" t="str">
        <f t="shared" si="72"/>
        <v>d_ind_cem_15_2_bagasse</v>
      </c>
      <c r="BM77" s="65"/>
      <c r="BN77" s="65"/>
      <c r="BO77" s="65">
        <f t="shared" ref="BO77:CV77" si="111">BO$49*BO34</f>
        <v>0</v>
      </c>
      <c r="BP77" s="65">
        <f t="shared" si="111"/>
        <v>0</v>
      </c>
      <c r="BQ77" s="65">
        <f t="shared" si="111"/>
        <v>0</v>
      </c>
      <c r="BR77" s="65">
        <f t="shared" si="111"/>
        <v>0</v>
      </c>
      <c r="BS77" s="65">
        <f t="shared" si="111"/>
        <v>0</v>
      </c>
      <c r="BT77" s="65">
        <f t="shared" si="111"/>
        <v>0</v>
      </c>
      <c r="BU77" s="65">
        <f t="shared" si="111"/>
        <v>0</v>
      </c>
      <c r="BV77" s="65">
        <f t="shared" si="111"/>
        <v>0</v>
      </c>
      <c r="BW77" s="65">
        <f t="shared" si="111"/>
        <v>0</v>
      </c>
      <c r="BX77" s="65">
        <f t="shared" si="111"/>
        <v>0</v>
      </c>
      <c r="BY77" s="65">
        <f t="shared" si="111"/>
        <v>0</v>
      </c>
      <c r="BZ77" s="65">
        <f t="shared" si="111"/>
        <v>0</v>
      </c>
      <c r="CA77" s="65">
        <f t="shared" si="111"/>
        <v>0</v>
      </c>
      <c r="CB77" s="65">
        <f t="shared" si="111"/>
        <v>0</v>
      </c>
      <c r="CC77" s="65">
        <f t="shared" si="111"/>
        <v>0</v>
      </c>
      <c r="CD77" s="65">
        <f t="shared" si="111"/>
        <v>0</v>
      </c>
      <c r="CE77" s="65">
        <f t="shared" si="111"/>
        <v>0</v>
      </c>
      <c r="CF77" s="65">
        <f t="shared" si="111"/>
        <v>0</v>
      </c>
      <c r="CG77" s="65">
        <f t="shared" si="111"/>
        <v>0</v>
      </c>
      <c r="CH77" s="65">
        <f t="shared" si="111"/>
        <v>0</v>
      </c>
      <c r="CI77" s="65">
        <f t="shared" si="111"/>
        <v>0</v>
      </c>
      <c r="CJ77" s="65">
        <f t="shared" si="111"/>
        <v>0</v>
      </c>
      <c r="CK77" s="65">
        <f t="shared" si="111"/>
        <v>0</v>
      </c>
      <c r="CL77" s="65">
        <f t="shared" si="111"/>
        <v>0</v>
      </c>
      <c r="CM77" s="65">
        <f t="shared" si="111"/>
        <v>0</v>
      </c>
      <c r="CN77" s="65">
        <f t="shared" si="111"/>
        <v>0</v>
      </c>
      <c r="CO77" s="65">
        <f t="shared" si="111"/>
        <v>0</v>
      </c>
      <c r="CP77" s="65">
        <f t="shared" si="111"/>
        <v>0</v>
      </c>
      <c r="CQ77" s="65">
        <f t="shared" si="111"/>
        <v>0</v>
      </c>
      <c r="CR77" s="65">
        <f t="shared" si="111"/>
        <v>0</v>
      </c>
      <c r="CS77" s="65">
        <f t="shared" si="111"/>
        <v>0</v>
      </c>
      <c r="CT77" s="65">
        <f t="shared" si="111"/>
        <v>0</v>
      </c>
      <c r="CU77" s="65">
        <f t="shared" si="111"/>
        <v>0</v>
      </c>
      <c r="CV77" s="65">
        <f t="shared" si="111"/>
        <v>0</v>
      </c>
      <c r="CW77" s="65">
        <f t="shared" ref="CW77:DP77" si="112">CW$49*CW34</f>
        <v>0</v>
      </c>
      <c r="CX77" s="65">
        <f t="shared" si="112"/>
        <v>0</v>
      </c>
      <c r="CY77" s="65">
        <f t="shared" si="112"/>
        <v>0</v>
      </c>
      <c r="CZ77" s="65">
        <f t="shared" si="112"/>
        <v>0</v>
      </c>
      <c r="DA77" s="65">
        <f t="shared" si="112"/>
        <v>0</v>
      </c>
      <c r="DB77" s="65">
        <f t="shared" si="112"/>
        <v>0</v>
      </c>
      <c r="DC77" s="65">
        <f t="shared" si="112"/>
        <v>0</v>
      </c>
      <c r="DD77" s="65">
        <f t="shared" si="112"/>
        <v>0</v>
      </c>
      <c r="DE77" s="65">
        <f t="shared" si="112"/>
        <v>0</v>
      </c>
      <c r="DF77" s="65">
        <f t="shared" si="112"/>
        <v>0</v>
      </c>
      <c r="DG77" s="65">
        <f t="shared" si="112"/>
        <v>0</v>
      </c>
      <c r="DH77" s="65">
        <f t="shared" si="112"/>
        <v>0</v>
      </c>
      <c r="DI77" s="65">
        <f t="shared" si="112"/>
        <v>0</v>
      </c>
      <c r="DJ77" s="65">
        <f t="shared" si="112"/>
        <v>0</v>
      </c>
      <c r="DK77" s="65">
        <f t="shared" si="112"/>
        <v>0</v>
      </c>
      <c r="DL77" s="65">
        <f t="shared" si="112"/>
        <v>0</v>
      </c>
      <c r="DM77" s="65">
        <f t="shared" si="112"/>
        <v>0</v>
      </c>
      <c r="DN77" s="65">
        <f t="shared" si="112"/>
        <v>0</v>
      </c>
      <c r="DO77" s="65">
        <f t="shared" si="112"/>
        <v>0</v>
      </c>
      <c r="DP77" s="65">
        <f t="shared" si="112"/>
        <v>0</v>
      </c>
    </row>
    <row r="78" spans="1:120" x14ac:dyDescent="0.25">
      <c r="A78" s="65" t="str">
        <f t="shared" si="69"/>
        <v>17_SIN</v>
      </c>
      <c r="B78" s="65" t="str">
        <f t="shared" si="69"/>
        <v>15_3_charcoal</v>
      </c>
      <c r="C78" s="65" t="str">
        <f t="shared" si="69"/>
        <v>15_3_charcoal</v>
      </c>
      <c r="D78" s="66" t="s">
        <v>171</v>
      </c>
      <c r="E78" s="66">
        <f t="shared" si="70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1"/>
        <v>17_SIN</v>
      </c>
      <c r="BL78" s="65" t="str">
        <f t="shared" si="72"/>
        <v>d_ind_cem_15_3_charcoal</v>
      </c>
      <c r="BM78" s="65"/>
      <c r="BN78" s="65"/>
      <c r="BO78" s="65">
        <f t="shared" ref="BO78:CV78" si="113">BO$49*BO35</f>
        <v>0</v>
      </c>
      <c r="BP78" s="65">
        <f t="shared" si="113"/>
        <v>0</v>
      </c>
      <c r="BQ78" s="65">
        <f t="shared" si="113"/>
        <v>0</v>
      </c>
      <c r="BR78" s="65">
        <f t="shared" si="113"/>
        <v>0</v>
      </c>
      <c r="BS78" s="65">
        <f t="shared" si="113"/>
        <v>0</v>
      </c>
      <c r="BT78" s="65">
        <f t="shared" si="113"/>
        <v>0</v>
      </c>
      <c r="BU78" s="65">
        <f t="shared" si="113"/>
        <v>0</v>
      </c>
      <c r="BV78" s="65">
        <f t="shared" si="113"/>
        <v>0</v>
      </c>
      <c r="BW78" s="65">
        <f t="shared" si="113"/>
        <v>0</v>
      </c>
      <c r="BX78" s="65">
        <f t="shared" si="113"/>
        <v>0</v>
      </c>
      <c r="BY78" s="65">
        <f t="shared" si="113"/>
        <v>0</v>
      </c>
      <c r="BZ78" s="65">
        <f t="shared" si="113"/>
        <v>0</v>
      </c>
      <c r="CA78" s="65">
        <f t="shared" si="113"/>
        <v>0</v>
      </c>
      <c r="CB78" s="65">
        <f t="shared" si="113"/>
        <v>0</v>
      </c>
      <c r="CC78" s="65">
        <f t="shared" si="113"/>
        <v>0</v>
      </c>
      <c r="CD78" s="65">
        <f t="shared" si="113"/>
        <v>0</v>
      </c>
      <c r="CE78" s="65">
        <f t="shared" si="113"/>
        <v>0</v>
      </c>
      <c r="CF78" s="65">
        <f t="shared" si="113"/>
        <v>0</v>
      </c>
      <c r="CG78" s="65">
        <f t="shared" si="113"/>
        <v>0</v>
      </c>
      <c r="CH78" s="65">
        <f t="shared" si="113"/>
        <v>0</v>
      </c>
      <c r="CI78" s="65">
        <f t="shared" si="113"/>
        <v>0</v>
      </c>
      <c r="CJ78" s="65">
        <f t="shared" si="113"/>
        <v>0</v>
      </c>
      <c r="CK78" s="65">
        <f t="shared" si="113"/>
        <v>0</v>
      </c>
      <c r="CL78" s="65">
        <f t="shared" si="113"/>
        <v>0</v>
      </c>
      <c r="CM78" s="65">
        <f t="shared" si="113"/>
        <v>0</v>
      </c>
      <c r="CN78" s="65">
        <f t="shared" si="113"/>
        <v>0</v>
      </c>
      <c r="CO78" s="65">
        <f t="shared" si="113"/>
        <v>0</v>
      </c>
      <c r="CP78" s="65">
        <f t="shared" si="113"/>
        <v>0</v>
      </c>
      <c r="CQ78" s="65">
        <f t="shared" si="113"/>
        <v>0</v>
      </c>
      <c r="CR78" s="65">
        <f t="shared" si="113"/>
        <v>0</v>
      </c>
      <c r="CS78" s="65">
        <f t="shared" si="113"/>
        <v>0</v>
      </c>
      <c r="CT78" s="65">
        <f t="shared" si="113"/>
        <v>0</v>
      </c>
      <c r="CU78" s="65">
        <f t="shared" si="113"/>
        <v>0</v>
      </c>
      <c r="CV78" s="65">
        <f t="shared" si="113"/>
        <v>0</v>
      </c>
      <c r="CW78" s="65">
        <f t="shared" ref="CW78:DP78" si="114">CW$49*CW35</f>
        <v>0</v>
      </c>
      <c r="CX78" s="65">
        <f t="shared" si="114"/>
        <v>0</v>
      </c>
      <c r="CY78" s="65">
        <f t="shared" si="114"/>
        <v>0</v>
      </c>
      <c r="CZ78" s="65">
        <f t="shared" si="114"/>
        <v>0</v>
      </c>
      <c r="DA78" s="65">
        <f t="shared" si="114"/>
        <v>0</v>
      </c>
      <c r="DB78" s="65">
        <f t="shared" si="114"/>
        <v>0</v>
      </c>
      <c r="DC78" s="65">
        <f t="shared" si="114"/>
        <v>0</v>
      </c>
      <c r="DD78" s="65">
        <f t="shared" si="114"/>
        <v>0</v>
      </c>
      <c r="DE78" s="65">
        <f t="shared" si="114"/>
        <v>0</v>
      </c>
      <c r="DF78" s="65">
        <f t="shared" si="114"/>
        <v>0</v>
      </c>
      <c r="DG78" s="65">
        <f t="shared" si="114"/>
        <v>0</v>
      </c>
      <c r="DH78" s="65">
        <f t="shared" si="114"/>
        <v>0</v>
      </c>
      <c r="DI78" s="65">
        <f t="shared" si="114"/>
        <v>0</v>
      </c>
      <c r="DJ78" s="65">
        <f t="shared" si="114"/>
        <v>0</v>
      </c>
      <c r="DK78" s="65">
        <f t="shared" si="114"/>
        <v>0</v>
      </c>
      <c r="DL78" s="65">
        <f t="shared" si="114"/>
        <v>0</v>
      </c>
      <c r="DM78" s="65">
        <f t="shared" si="114"/>
        <v>0</v>
      </c>
      <c r="DN78" s="65">
        <f t="shared" si="114"/>
        <v>0</v>
      </c>
      <c r="DO78" s="65">
        <f t="shared" si="114"/>
        <v>0</v>
      </c>
      <c r="DP78" s="65">
        <f t="shared" si="114"/>
        <v>0</v>
      </c>
    </row>
    <row r="79" spans="1:120" x14ac:dyDescent="0.25">
      <c r="A79" s="65" t="str">
        <f t="shared" si="69"/>
        <v>17_SIN</v>
      </c>
      <c r="B79" s="65" t="str">
        <f t="shared" si="69"/>
        <v>15_4_black_liquor</v>
      </c>
      <c r="C79" s="65" t="str">
        <f t="shared" si="69"/>
        <v>15_4_black_liquor</v>
      </c>
      <c r="D79" s="66" t="s">
        <v>171</v>
      </c>
      <c r="E79" s="66">
        <f t="shared" si="70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1"/>
        <v>17_SIN</v>
      </c>
      <c r="BL79" s="65" t="str">
        <f t="shared" si="72"/>
        <v>d_ind_cem_15_4_black_liquor</v>
      </c>
      <c r="BM79" s="65"/>
      <c r="BN79" s="65"/>
      <c r="BO79" s="65">
        <f t="shared" ref="BO79:CV79" si="115">BO$49*BO36</f>
        <v>0</v>
      </c>
      <c r="BP79" s="65">
        <f t="shared" si="115"/>
        <v>0</v>
      </c>
      <c r="BQ79" s="65">
        <f t="shared" si="115"/>
        <v>0</v>
      </c>
      <c r="BR79" s="65">
        <f t="shared" si="115"/>
        <v>0</v>
      </c>
      <c r="BS79" s="65">
        <f t="shared" si="115"/>
        <v>0</v>
      </c>
      <c r="BT79" s="65">
        <f t="shared" si="115"/>
        <v>0</v>
      </c>
      <c r="BU79" s="65">
        <f t="shared" si="115"/>
        <v>0</v>
      </c>
      <c r="BV79" s="65">
        <f t="shared" si="115"/>
        <v>0</v>
      </c>
      <c r="BW79" s="65">
        <f t="shared" si="115"/>
        <v>0</v>
      </c>
      <c r="BX79" s="65">
        <f t="shared" si="115"/>
        <v>0</v>
      </c>
      <c r="BY79" s="65">
        <f t="shared" si="115"/>
        <v>0</v>
      </c>
      <c r="BZ79" s="65">
        <f t="shared" si="115"/>
        <v>0</v>
      </c>
      <c r="CA79" s="65">
        <f t="shared" si="115"/>
        <v>0</v>
      </c>
      <c r="CB79" s="65">
        <f t="shared" si="115"/>
        <v>0</v>
      </c>
      <c r="CC79" s="65">
        <f t="shared" si="115"/>
        <v>0</v>
      </c>
      <c r="CD79" s="65">
        <f t="shared" si="115"/>
        <v>0</v>
      </c>
      <c r="CE79" s="65">
        <f t="shared" si="115"/>
        <v>0</v>
      </c>
      <c r="CF79" s="65">
        <f t="shared" si="115"/>
        <v>0</v>
      </c>
      <c r="CG79" s="65">
        <f t="shared" si="115"/>
        <v>0</v>
      </c>
      <c r="CH79" s="65">
        <f t="shared" si="115"/>
        <v>0</v>
      </c>
      <c r="CI79" s="65">
        <f t="shared" si="115"/>
        <v>0</v>
      </c>
      <c r="CJ79" s="65">
        <f t="shared" si="115"/>
        <v>0</v>
      </c>
      <c r="CK79" s="65">
        <f t="shared" si="115"/>
        <v>0</v>
      </c>
      <c r="CL79" s="65">
        <f t="shared" si="115"/>
        <v>0</v>
      </c>
      <c r="CM79" s="65">
        <f t="shared" si="115"/>
        <v>0</v>
      </c>
      <c r="CN79" s="65">
        <f t="shared" si="115"/>
        <v>0</v>
      </c>
      <c r="CO79" s="65">
        <f t="shared" si="115"/>
        <v>0</v>
      </c>
      <c r="CP79" s="65">
        <f t="shared" si="115"/>
        <v>0</v>
      </c>
      <c r="CQ79" s="65">
        <f t="shared" si="115"/>
        <v>0</v>
      </c>
      <c r="CR79" s="65">
        <f t="shared" si="115"/>
        <v>0</v>
      </c>
      <c r="CS79" s="65">
        <f t="shared" si="115"/>
        <v>0</v>
      </c>
      <c r="CT79" s="65">
        <f t="shared" si="115"/>
        <v>0</v>
      </c>
      <c r="CU79" s="65">
        <f t="shared" si="115"/>
        <v>0</v>
      </c>
      <c r="CV79" s="65">
        <f t="shared" si="115"/>
        <v>0</v>
      </c>
      <c r="CW79" s="65">
        <f t="shared" ref="CW79:DP79" si="116">CW$49*CW36</f>
        <v>0</v>
      </c>
      <c r="CX79" s="65">
        <f t="shared" si="116"/>
        <v>0</v>
      </c>
      <c r="CY79" s="65">
        <f t="shared" si="116"/>
        <v>0</v>
      </c>
      <c r="CZ79" s="65">
        <f t="shared" si="116"/>
        <v>0</v>
      </c>
      <c r="DA79" s="65">
        <f t="shared" si="116"/>
        <v>0</v>
      </c>
      <c r="DB79" s="65">
        <f t="shared" si="116"/>
        <v>0</v>
      </c>
      <c r="DC79" s="65">
        <f t="shared" si="116"/>
        <v>0</v>
      </c>
      <c r="DD79" s="65">
        <f t="shared" si="116"/>
        <v>0</v>
      </c>
      <c r="DE79" s="65">
        <f t="shared" si="116"/>
        <v>0</v>
      </c>
      <c r="DF79" s="65">
        <f t="shared" si="116"/>
        <v>0</v>
      </c>
      <c r="DG79" s="65">
        <f t="shared" si="116"/>
        <v>0</v>
      </c>
      <c r="DH79" s="65">
        <f t="shared" si="116"/>
        <v>0</v>
      </c>
      <c r="DI79" s="65">
        <f t="shared" si="116"/>
        <v>0</v>
      </c>
      <c r="DJ79" s="65">
        <f t="shared" si="116"/>
        <v>0</v>
      </c>
      <c r="DK79" s="65">
        <f t="shared" si="116"/>
        <v>0</v>
      </c>
      <c r="DL79" s="65">
        <f t="shared" si="116"/>
        <v>0</v>
      </c>
      <c r="DM79" s="65">
        <f t="shared" si="116"/>
        <v>0</v>
      </c>
      <c r="DN79" s="65">
        <f t="shared" si="116"/>
        <v>0</v>
      </c>
      <c r="DO79" s="65">
        <f t="shared" si="116"/>
        <v>0</v>
      </c>
      <c r="DP79" s="65">
        <f t="shared" si="116"/>
        <v>0</v>
      </c>
    </row>
    <row r="80" spans="1:120" x14ac:dyDescent="0.25">
      <c r="A80" s="65" t="str">
        <f t="shared" si="69"/>
        <v>17_SIN</v>
      </c>
      <c r="B80" s="65" t="str">
        <f t="shared" si="69"/>
        <v>15_5_other_biomass</v>
      </c>
      <c r="C80" s="65" t="str">
        <f t="shared" si="69"/>
        <v>15_5_other_biomass</v>
      </c>
      <c r="D80" s="66" t="s">
        <v>171</v>
      </c>
      <c r="E80" s="66">
        <f t="shared" si="70"/>
        <v>0</v>
      </c>
      <c r="F80" s="66">
        <v>0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1"/>
        <v>17_SIN</v>
      </c>
      <c r="BL80" s="65" t="str">
        <f t="shared" si="72"/>
        <v>d_ind_cem_15_5_other_biomass</v>
      </c>
      <c r="BM80" s="65"/>
      <c r="BN80" s="65"/>
      <c r="BO80" s="65">
        <f t="shared" ref="BO80:CV80" si="117">BO$49*BO37</f>
        <v>0</v>
      </c>
      <c r="BP80" s="65">
        <f t="shared" si="117"/>
        <v>0</v>
      </c>
      <c r="BQ80" s="65">
        <f t="shared" si="117"/>
        <v>0</v>
      </c>
      <c r="BR80" s="65">
        <f t="shared" si="117"/>
        <v>0</v>
      </c>
      <c r="BS80" s="65">
        <f t="shared" si="117"/>
        <v>0</v>
      </c>
      <c r="BT80" s="65">
        <f t="shared" si="117"/>
        <v>0</v>
      </c>
      <c r="BU80" s="65">
        <f t="shared" si="117"/>
        <v>0</v>
      </c>
      <c r="BV80" s="65">
        <f t="shared" si="117"/>
        <v>0</v>
      </c>
      <c r="BW80" s="65">
        <f t="shared" si="117"/>
        <v>0</v>
      </c>
      <c r="BX80" s="65">
        <f t="shared" si="117"/>
        <v>0</v>
      </c>
      <c r="BY80" s="65">
        <f t="shared" si="117"/>
        <v>0</v>
      </c>
      <c r="BZ80" s="65">
        <f t="shared" si="117"/>
        <v>0</v>
      </c>
      <c r="CA80" s="65">
        <f t="shared" si="117"/>
        <v>0</v>
      </c>
      <c r="CB80" s="65">
        <f t="shared" si="117"/>
        <v>0</v>
      </c>
      <c r="CC80" s="65">
        <f t="shared" si="117"/>
        <v>0</v>
      </c>
      <c r="CD80" s="65">
        <f t="shared" si="117"/>
        <v>0</v>
      </c>
      <c r="CE80" s="65">
        <f t="shared" si="117"/>
        <v>0</v>
      </c>
      <c r="CF80" s="65">
        <f t="shared" si="117"/>
        <v>0</v>
      </c>
      <c r="CG80" s="65">
        <f t="shared" si="117"/>
        <v>0</v>
      </c>
      <c r="CH80" s="65">
        <f t="shared" si="117"/>
        <v>0</v>
      </c>
      <c r="CI80" s="65">
        <f t="shared" si="117"/>
        <v>0</v>
      </c>
      <c r="CJ80" s="65">
        <f t="shared" si="117"/>
        <v>0</v>
      </c>
      <c r="CK80" s="65">
        <f t="shared" si="117"/>
        <v>0</v>
      </c>
      <c r="CL80" s="65">
        <f t="shared" si="117"/>
        <v>0</v>
      </c>
      <c r="CM80" s="65">
        <f t="shared" si="117"/>
        <v>0</v>
      </c>
      <c r="CN80" s="65">
        <f t="shared" si="117"/>
        <v>0</v>
      </c>
      <c r="CO80" s="65">
        <f t="shared" si="117"/>
        <v>0</v>
      </c>
      <c r="CP80" s="65">
        <f t="shared" si="117"/>
        <v>0</v>
      </c>
      <c r="CQ80" s="65">
        <f t="shared" si="117"/>
        <v>0</v>
      </c>
      <c r="CR80" s="65">
        <f t="shared" si="117"/>
        <v>0</v>
      </c>
      <c r="CS80" s="65">
        <f t="shared" si="117"/>
        <v>0</v>
      </c>
      <c r="CT80" s="65">
        <f t="shared" si="117"/>
        <v>0</v>
      </c>
      <c r="CU80" s="65">
        <f t="shared" si="117"/>
        <v>0</v>
      </c>
      <c r="CV80" s="65">
        <f t="shared" si="117"/>
        <v>0</v>
      </c>
      <c r="CW80" s="65">
        <f t="shared" ref="CW80:DP80" si="118">CW$49*CW37</f>
        <v>0</v>
      </c>
      <c r="CX80" s="65">
        <f t="shared" si="118"/>
        <v>0</v>
      </c>
      <c r="CY80" s="65">
        <f t="shared" si="118"/>
        <v>0</v>
      </c>
      <c r="CZ80" s="65">
        <f t="shared" si="118"/>
        <v>0</v>
      </c>
      <c r="DA80" s="65">
        <f t="shared" si="118"/>
        <v>0</v>
      </c>
      <c r="DB80" s="65">
        <f t="shared" si="118"/>
        <v>0</v>
      </c>
      <c r="DC80" s="65">
        <f t="shared" si="118"/>
        <v>0</v>
      </c>
      <c r="DD80" s="65">
        <f t="shared" si="118"/>
        <v>0</v>
      </c>
      <c r="DE80" s="65">
        <f t="shared" si="118"/>
        <v>0</v>
      </c>
      <c r="DF80" s="65">
        <f t="shared" si="118"/>
        <v>0</v>
      </c>
      <c r="DG80" s="65">
        <f t="shared" si="118"/>
        <v>0</v>
      </c>
      <c r="DH80" s="65">
        <f t="shared" si="118"/>
        <v>0</v>
      </c>
      <c r="DI80" s="65">
        <f t="shared" si="118"/>
        <v>0</v>
      </c>
      <c r="DJ80" s="65">
        <f t="shared" si="118"/>
        <v>0</v>
      </c>
      <c r="DK80" s="65">
        <f t="shared" si="118"/>
        <v>0</v>
      </c>
      <c r="DL80" s="65">
        <f t="shared" si="118"/>
        <v>0</v>
      </c>
      <c r="DM80" s="65">
        <f t="shared" si="118"/>
        <v>0</v>
      </c>
      <c r="DN80" s="65">
        <f t="shared" si="118"/>
        <v>0</v>
      </c>
      <c r="DO80" s="65">
        <f t="shared" si="118"/>
        <v>0</v>
      </c>
      <c r="DP80" s="65">
        <f t="shared" si="118"/>
        <v>0</v>
      </c>
    </row>
    <row r="81" spans="1:120" x14ac:dyDescent="0.25">
      <c r="A81" s="65" t="str">
        <f t="shared" si="69"/>
        <v>17_SIN</v>
      </c>
      <c r="B81" s="65" t="str">
        <f t="shared" si="69"/>
        <v>16_1_biogas</v>
      </c>
      <c r="C81" s="65" t="str">
        <f t="shared" si="69"/>
        <v>16_1_biogas</v>
      </c>
      <c r="D81" s="66" t="s">
        <v>171</v>
      </c>
      <c r="E81" s="66">
        <f t="shared" si="70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1"/>
        <v>17_SIN</v>
      </c>
      <c r="BL81" s="65" t="str">
        <f t="shared" si="72"/>
        <v>d_ind_cem_16_1_biogas</v>
      </c>
      <c r="BM81" s="65"/>
      <c r="BN81" s="65"/>
      <c r="BO81" s="65">
        <f t="shared" ref="BO81:CV81" si="119">BO$49*BO38</f>
        <v>0</v>
      </c>
      <c r="BP81" s="65">
        <f t="shared" si="119"/>
        <v>0</v>
      </c>
      <c r="BQ81" s="65">
        <f t="shared" si="119"/>
        <v>0</v>
      </c>
      <c r="BR81" s="65">
        <f t="shared" si="119"/>
        <v>0</v>
      </c>
      <c r="BS81" s="65">
        <f t="shared" si="119"/>
        <v>0</v>
      </c>
      <c r="BT81" s="65">
        <f t="shared" si="119"/>
        <v>0</v>
      </c>
      <c r="BU81" s="65">
        <f t="shared" si="119"/>
        <v>0</v>
      </c>
      <c r="BV81" s="65">
        <f t="shared" si="119"/>
        <v>0</v>
      </c>
      <c r="BW81" s="65">
        <f t="shared" si="119"/>
        <v>0</v>
      </c>
      <c r="BX81" s="65">
        <f t="shared" si="119"/>
        <v>0</v>
      </c>
      <c r="BY81" s="65">
        <f t="shared" si="119"/>
        <v>0</v>
      </c>
      <c r="BZ81" s="65">
        <f t="shared" si="119"/>
        <v>0</v>
      </c>
      <c r="CA81" s="65">
        <f t="shared" si="119"/>
        <v>0</v>
      </c>
      <c r="CB81" s="65">
        <f t="shared" si="119"/>
        <v>0</v>
      </c>
      <c r="CC81" s="65">
        <f t="shared" si="119"/>
        <v>0</v>
      </c>
      <c r="CD81" s="65">
        <f t="shared" si="119"/>
        <v>0</v>
      </c>
      <c r="CE81" s="65">
        <f t="shared" si="119"/>
        <v>0</v>
      </c>
      <c r="CF81" s="65">
        <f t="shared" si="119"/>
        <v>0</v>
      </c>
      <c r="CG81" s="65">
        <f t="shared" si="119"/>
        <v>0</v>
      </c>
      <c r="CH81" s="65">
        <f t="shared" si="119"/>
        <v>0</v>
      </c>
      <c r="CI81" s="65">
        <f t="shared" si="119"/>
        <v>0</v>
      </c>
      <c r="CJ81" s="65">
        <f t="shared" si="119"/>
        <v>0</v>
      </c>
      <c r="CK81" s="65">
        <f t="shared" si="119"/>
        <v>0</v>
      </c>
      <c r="CL81" s="65">
        <f t="shared" si="119"/>
        <v>0</v>
      </c>
      <c r="CM81" s="65">
        <f t="shared" si="119"/>
        <v>0</v>
      </c>
      <c r="CN81" s="65">
        <f t="shared" si="119"/>
        <v>0</v>
      </c>
      <c r="CO81" s="65">
        <f t="shared" si="119"/>
        <v>0</v>
      </c>
      <c r="CP81" s="65">
        <f t="shared" si="119"/>
        <v>0</v>
      </c>
      <c r="CQ81" s="65">
        <f t="shared" si="119"/>
        <v>0</v>
      </c>
      <c r="CR81" s="65">
        <f t="shared" si="119"/>
        <v>0</v>
      </c>
      <c r="CS81" s="65">
        <f t="shared" si="119"/>
        <v>0</v>
      </c>
      <c r="CT81" s="65">
        <f t="shared" si="119"/>
        <v>0</v>
      </c>
      <c r="CU81" s="65">
        <f t="shared" si="119"/>
        <v>0</v>
      </c>
      <c r="CV81" s="65">
        <f t="shared" si="119"/>
        <v>0</v>
      </c>
      <c r="CW81" s="65">
        <f t="shared" ref="CW81:DP81" si="120">CW$49*CW38</f>
        <v>0</v>
      </c>
      <c r="CX81" s="65">
        <f t="shared" si="120"/>
        <v>0</v>
      </c>
      <c r="CY81" s="65">
        <f t="shared" si="120"/>
        <v>0</v>
      </c>
      <c r="CZ81" s="65">
        <f t="shared" si="120"/>
        <v>0</v>
      </c>
      <c r="DA81" s="65">
        <f t="shared" si="120"/>
        <v>0</v>
      </c>
      <c r="DB81" s="65">
        <f t="shared" si="120"/>
        <v>0</v>
      </c>
      <c r="DC81" s="65">
        <f t="shared" si="120"/>
        <v>0</v>
      </c>
      <c r="DD81" s="65">
        <f t="shared" si="120"/>
        <v>0</v>
      </c>
      <c r="DE81" s="65">
        <f t="shared" si="120"/>
        <v>0</v>
      </c>
      <c r="DF81" s="65">
        <f t="shared" si="120"/>
        <v>0</v>
      </c>
      <c r="DG81" s="65">
        <f t="shared" si="120"/>
        <v>0</v>
      </c>
      <c r="DH81" s="65">
        <f t="shared" si="120"/>
        <v>0</v>
      </c>
      <c r="DI81" s="65">
        <f t="shared" si="120"/>
        <v>0</v>
      </c>
      <c r="DJ81" s="65">
        <f t="shared" si="120"/>
        <v>0</v>
      </c>
      <c r="DK81" s="65">
        <f t="shared" si="120"/>
        <v>0</v>
      </c>
      <c r="DL81" s="65">
        <f t="shared" si="120"/>
        <v>0</v>
      </c>
      <c r="DM81" s="65">
        <f t="shared" si="120"/>
        <v>0</v>
      </c>
      <c r="DN81" s="65">
        <f t="shared" si="120"/>
        <v>0</v>
      </c>
      <c r="DO81" s="65">
        <f t="shared" si="120"/>
        <v>0</v>
      </c>
      <c r="DP81" s="65">
        <f t="shared" si="120"/>
        <v>0</v>
      </c>
    </row>
    <row r="82" spans="1:120" x14ac:dyDescent="0.25">
      <c r="A82" s="65" t="str">
        <f t="shared" si="69"/>
        <v>17_SIN</v>
      </c>
      <c r="B82" s="65" t="str">
        <f t="shared" si="69"/>
        <v>16_2_industrial_waste</v>
      </c>
      <c r="C82" s="65" t="str">
        <f t="shared" si="69"/>
        <v>16_2_industrial_waste</v>
      </c>
      <c r="D82" s="66" t="s">
        <v>171</v>
      </c>
      <c r="E82" s="66">
        <f t="shared" si="70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1"/>
        <v>17_SIN</v>
      </c>
      <c r="BL82" s="65" t="str">
        <f t="shared" si="72"/>
        <v>d_ind_cem_16_2_industrial_waste</v>
      </c>
      <c r="BM82" s="65"/>
      <c r="BN82" s="65"/>
      <c r="BO82" s="65">
        <f t="shared" ref="BO82:CV82" si="121">BO$49*BO39</f>
        <v>0</v>
      </c>
      <c r="BP82" s="65">
        <f t="shared" si="121"/>
        <v>0</v>
      </c>
      <c r="BQ82" s="65">
        <f t="shared" si="121"/>
        <v>0</v>
      </c>
      <c r="BR82" s="65">
        <f t="shared" si="121"/>
        <v>0</v>
      </c>
      <c r="BS82" s="65">
        <f t="shared" si="121"/>
        <v>0</v>
      </c>
      <c r="BT82" s="65">
        <f t="shared" si="121"/>
        <v>0</v>
      </c>
      <c r="BU82" s="65">
        <f t="shared" si="121"/>
        <v>0</v>
      </c>
      <c r="BV82" s="65">
        <f t="shared" si="121"/>
        <v>0</v>
      </c>
      <c r="BW82" s="65">
        <f t="shared" si="121"/>
        <v>0</v>
      </c>
      <c r="BX82" s="65">
        <f t="shared" si="121"/>
        <v>0</v>
      </c>
      <c r="BY82" s="65">
        <f t="shared" si="121"/>
        <v>0</v>
      </c>
      <c r="BZ82" s="65">
        <f t="shared" si="121"/>
        <v>0</v>
      </c>
      <c r="CA82" s="65">
        <f t="shared" si="121"/>
        <v>0</v>
      </c>
      <c r="CB82" s="65">
        <f t="shared" si="121"/>
        <v>0</v>
      </c>
      <c r="CC82" s="65">
        <f t="shared" si="121"/>
        <v>0</v>
      </c>
      <c r="CD82" s="65">
        <f t="shared" si="121"/>
        <v>0</v>
      </c>
      <c r="CE82" s="65">
        <f t="shared" si="121"/>
        <v>0</v>
      </c>
      <c r="CF82" s="65">
        <f t="shared" si="121"/>
        <v>0</v>
      </c>
      <c r="CG82" s="65">
        <f t="shared" si="121"/>
        <v>0</v>
      </c>
      <c r="CH82" s="65">
        <f t="shared" si="121"/>
        <v>0</v>
      </c>
      <c r="CI82" s="65">
        <f t="shared" si="121"/>
        <v>0</v>
      </c>
      <c r="CJ82" s="65">
        <f t="shared" si="121"/>
        <v>0</v>
      </c>
      <c r="CK82" s="65">
        <f t="shared" si="121"/>
        <v>0</v>
      </c>
      <c r="CL82" s="65">
        <f t="shared" si="121"/>
        <v>0</v>
      </c>
      <c r="CM82" s="65">
        <f t="shared" si="121"/>
        <v>0</v>
      </c>
      <c r="CN82" s="65">
        <f t="shared" si="121"/>
        <v>0</v>
      </c>
      <c r="CO82" s="65">
        <f t="shared" si="121"/>
        <v>0</v>
      </c>
      <c r="CP82" s="65">
        <f t="shared" si="121"/>
        <v>0</v>
      </c>
      <c r="CQ82" s="65">
        <f t="shared" si="121"/>
        <v>0</v>
      </c>
      <c r="CR82" s="65">
        <f t="shared" si="121"/>
        <v>0</v>
      </c>
      <c r="CS82" s="65">
        <f t="shared" si="121"/>
        <v>0</v>
      </c>
      <c r="CT82" s="65">
        <f t="shared" si="121"/>
        <v>0</v>
      </c>
      <c r="CU82" s="65">
        <f t="shared" si="121"/>
        <v>0</v>
      </c>
      <c r="CV82" s="65">
        <f t="shared" si="121"/>
        <v>0</v>
      </c>
      <c r="CW82" s="65">
        <f t="shared" ref="CW82:DP82" si="122">CW$49*CW39</f>
        <v>0</v>
      </c>
      <c r="CX82" s="65">
        <f t="shared" si="122"/>
        <v>0</v>
      </c>
      <c r="CY82" s="65">
        <f t="shared" si="122"/>
        <v>0</v>
      </c>
      <c r="CZ82" s="65">
        <f t="shared" si="122"/>
        <v>0</v>
      </c>
      <c r="DA82" s="65">
        <f t="shared" si="122"/>
        <v>0</v>
      </c>
      <c r="DB82" s="65">
        <f t="shared" si="122"/>
        <v>0</v>
      </c>
      <c r="DC82" s="65">
        <f t="shared" si="122"/>
        <v>0</v>
      </c>
      <c r="DD82" s="65">
        <f t="shared" si="122"/>
        <v>0</v>
      </c>
      <c r="DE82" s="65">
        <f t="shared" si="122"/>
        <v>0</v>
      </c>
      <c r="DF82" s="65">
        <f t="shared" si="122"/>
        <v>0</v>
      </c>
      <c r="DG82" s="65">
        <f t="shared" si="122"/>
        <v>0</v>
      </c>
      <c r="DH82" s="65">
        <f t="shared" si="122"/>
        <v>0</v>
      </c>
      <c r="DI82" s="65">
        <f t="shared" si="122"/>
        <v>0</v>
      </c>
      <c r="DJ82" s="65">
        <f t="shared" si="122"/>
        <v>0</v>
      </c>
      <c r="DK82" s="65">
        <f t="shared" si="122"/>
        <v>0</v>
      </c>
      <c r="DL82" s="65">
        <f t="shared" si="122"/>
        <v>0</v>
      </c>
      <c r="DM82" s="65">
        <f t="shared" si="122"/>
        <v>0</v>
      </c>
      <c r="DN82" s="65">
        <f t="shared" si="122"/>
        <v>0</v>
      </c>
      <c r="DO82" s="65">
        <f t="shared" si="122"/>
        <v>0</v>
      </c>
      <c r="DP82" s="65">
        <f t="shared" si="122"/>
        <v>0</v>
      </c>
    </row>
    <row r="83" spans="1:120" x14ac:dyDescent="0.25">
      <c r="A83" s="65" t="str">
        <f t="shared" si="69"/>
        <v>17_SIN</v>
      </c>
      <c r="B83" s="65" t="str">
        <f t="shared" si="69"/>
        <v>16_3_municipal_solid_waste_renewable</v>
      </c>
      <c r="C83" s="65" t="str">
        <f t="shared" si="69"/>
        <v>16_3_msw_ren</v>
      </c>
      <c r="D83" s="66" t="s">
        <v>171</v>
      </c>
      <c r="E83" s="66">
        <f t="shared" si="70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1"/>
        <v>17_SIN</v>
      </c>
      <c r="BL83" s="65" t="str">
        <f t="shared" si="72"/>
        <v>d_ind_cem_16_3_msw_ren</v>
      </c>
      <c r="BM83" s="65"/>
      <c r="BN83" s="65"/>
      <c r="BO83" s="65">
        <f t="shared" ref="BO83:CV83" si="123">BO$49*BO40</f>
        <v>0</v>
      </c>
      <c r="BP83" s="65">
        <f t="shared" si="123"/>
        <v>0</v>
      </c>
      <c r="BQ83" s="65">
        <f t="shared" si="123"/>
        <v>0</v>
      </c>
      <c r="BR83" s="65">
        <f t="shared" si="123"/>
        <v>0</v>
      </c>
      <c r="BS83" s="65">
        <f t="shared" si="123"/>
        <v>0</v>
      </c>
      <c r="BT83" s="65">
        <f t="shared" si="123"/>
        <v>0</v>
      </c>
      <c r="BU83" s="65">
        <f t="shared" si="123"/>
        <v>0</v>
      </c>
      <c r="BV83" s="65">
        <f t="shared" si="123"/>
        <v>0</v>
      </c>
      <c r="BW83" s="65">
        <f t="shared" si="123"/>
        <v>0</v>
      </c>
      <c r="BX83" s="65">
        <f t="shared" si="123"/>
        <v>0</v>
      </c>
      <c r="BY83" s="65">
        <f t="shared" si="123"/>
        <v>0</v>
      </c>
      <c r="BZ83" s="65">
        <f t="shared" si="123"/>
        <v>0</v>
      </c>
      <c r="CA83" s="65">
        <f t="shared" si="123"/>
        <v>0</v>
      </c>
      <c r="CB83" s="65">
        <f t="shared" si="123"/>
        <v>0</v>
      </c>
      <c r="CC83" s="65">
        <f t="shared" si="123"/>
        <v>0</v>
      </c>
      <c r="CD83" s="65">
        <f t="shared" si="123"/>
        <v>0</v>
      </c>
      <c r="CE83" s="65">
        <f t="shared" si="123"/>
        <v>0</v>
      </c>
      <c r="CF83" s="65">
        <f t="shared" si="123"/>
        <v>0</v>
      </c>
      <c r="CG83" s="65">
        <f t="shared" si="123"/>
        <v>0</v>
      </c>
      <c r="CH83" s="65">
        <f t="shared" si="123"/>
        <v>0</v>
      </c>
      <c r="CI83" s="65">
        <f t="shared" si="123"/>
        <v>0</v>
      </c>
      <c r="CJ83" s="65">
        <f t="shared" si="123"/>
        <v>0</v>
      </c>
      <c r="CK83" s="65">
        <f t="shared" si="123"/>
        <v>0</v>
      </c>
      <c r="CL83" s="65">
        <f t="shared" si="123"/>
        <v>0</v>
      </c>
      <c r="CM83" s="65">
        <f t="shared" si="123"/>
        <v>0</v>
      </c>
      <c r="CN83" s="65">
        <f t="shared" si="123"/>
        <v>0</v>
      </c>
      <c r="CO83" s="65">
        <f t="shared" si="123"/>
        <v>0</v>
      </c>
      <c r="CP83" s="65">
        <f t="shared" si="123"/>
        <v>0</v>
      </c>
      <c r="CQ83" s="65">
        <f t="shared" si="123"/>
        <v>0</v>
      </c>
      <c r="CR83" s="65">
        <f t="shared" si="123"/>
        <v>0</v>
      </c>
      <c r="CS83" s="65">
        <f t="shared" si="123"/>
        <v>0</v>
      </c>
      <c r="CT83" s="65">
        <f t="shared" si="123"/>
        <v>0</v>
      </c>
      <c r="CU83" s="65">
        <f t="shared" si="123"/>
        <v>0</v>
      </c>
      <c r="CV83" s="65">
        <f t="shared" si="123"/>
        <v>0</v>
      </c>
      <c r="CW83" s="65">
        <f t="shared" ref="CW83:DP83" si="124">CW$49*CW40</f>
        <v>0</v>
      </c>
      <c r="CX83" s="65">
        <f t="shared" si="124"/>
        <v>0</v>
      </c>
      <c r="CY83" s="65">
        <f t="shared" si="124"/>
        <v>0</v>
      </c>
      <c r="CZ83" s="65">
        <f t="shared" si="124"/>
        <v>0</v>
      </c>
      <c r="DA83" s="65">
        <f t="shared" si="124"/>
        <v>0</v>
      </c>
      <c r="DB83" s="65">
        <f t="shared" si="124"/>
        <v>0</v>
      </c>
      <c r="DC83" s="65">
        <f t="shared" si="124"/>
        <v>0</v>
      </c>
      <c r="DD83" s="65">
        <f t="shared" si="124"/>
        <v>0</v>
      </c>
      <c r="DE83" s="65">
        <f t="shared" si="124"/>
        <v>0</v>
      </c>
      <c r="DF83" s="65">
        <f t="shared" si="124"/>
        <v>0</v>
      </c>
      <c r="DG83" s="65">
        <f t="shared" si="124"/>
        <v>0</v>
      </c>
      <c r="DH83" s="65">
        <f t="shared" si="124"/>
        <v>0</v>
      </c>
      <c r="DI83" s="65">
        <f t="shared" si="124"/>
        <v>0</v>
      </c>
      <c r="DJ83" s="65">
        <f t="shared" si="124"/>
        <v>0</v>
      </c>
      <c r="DK83" s="65">
        <f t="shared" si="124"/>
        <v>0</v>
      </c>
      <c r="DL83" s="65">
        <f t="shared" si="124"/>
        <v>0</v>
      </c>
      <c r="DM83" s="65">
        <f t="shared" si="124"/>
        <v>0</v>
      </c>
      <c r="DN83" s="65">
        <f t="shared" si="124"/>
        <v>0</v>
      </c>
      <c r="DO83" s="65">
        <f t="shared" si="124"/>
        <v>0</v>
      </c>
      <c r="DP83" s="65">
        <f t="shared" si="124"/>
        <v>0</v>
      </c>
    </row>
    <row r="84" spans="1:120" x14ac:dyDescent="0.25">
      <c r="A84" s="65" t="str">
        <f t="shared" si="69"/>
        <v>17_SIN</v>
      </c>
      <c r="B84" s="65" t="str">
        <f t="shared" si="69"/>
        <v>16_4_municipal_solid_waste_nonrenewable</v>
      </c>
      <c r="C84" s="65" t="str">
        <f t="shared" si="69"/>
        <v>16_4_msw_nonr</v>
      </c>
      <c r="D84" s="66" t="s">
        <v>171</v>
      </c>
      <c r="E84" s="66">
        <f t="shared" si="70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1"/>
        <v>17_SIN</v>
      </c>
      <c r="BL84" s="65" t="str">
        <f t="shared" si="72"/>
        <v>d_ind_cem_16_4_msw_nonr</v>
      </c>
      <c r="BM84" s="65"/>
      <c r="BN84" s="65"/>
      <c r="BO84" s="65">
        <f t="shared" ref="BO84:CV84" si="125">BO$49*BO41</f>
        <v>0</v>
      </c>
      <c r="BP84" s="65">
        <f t="shared" si="125"/>
        <v>0</v>
      </c>
      <c r="BQ84" s="65">
        <f t="shared" si="125"/>
        <v>0</v>
      </c>
      <c r="BR84" s="65">
        <f t="shared" si="125"/>
        <v>0</v>
      </c>
      <c r="BS84" s="65">
        <f t="shared" si="125"/>
        <v>0</v>
      </c>
      <c r="BT84" s="65">
        <f t="shared" si="125"/>
        <v>0</v>
      </c>
      <c r="BU84" s="65">
        <f t="shared" si="125"/>
        <v>0</v>
      </c>
      <c r="BV84" s="65">
        <f t="shared" si="125"/>
        <v>0</v>
      </c>
      <c r="BW84" s="65">
        <f t="shared" si="125"/>
        <v>0</v>
      </c>
      <c r="BX84" s="65">
        <f t="shared" si="125"/>
        <v>0</v>
      </c>
      <c r="BY84" s="65">
        <f t="shared" si="125"/>
        <v>0</v>
      </c>
      <c r="BZ84" s="65">
        <f t="shared" si="125"/>
        <v>0</v>
      </c>
      <c r="CA84" s="65">
        <f t="shared" si="125"/>
        <v>0</v>
      </c>
      <c r="CB84" s="65">
        <f t="shared" si="125"/>
        <v>0</v>
      </c>
      <c r="CC84" s="65">
        <f t="shared" si="125"/>
        <v>0</v>
      </c>
      <c r="CD84" s="65">
        <f t="shared" si="125"/>
        <v>0</v>
      </c>
      <c r="CE84" s="65">
        <f t="shared" si="125"/>
        <v>0</v>
      </c>
      <c r="CF84" s="65">
        <f t="shared" si="125"/>
        <v>0</v>
      </c>
      <c r="CG84" s="65">
        <f t="shared" si="125"/>
        <v>0</v>
      </c>
      <c r="CH84" s="65">
        <f t="shared" si="125"/>
        <v>0</v>
      </c>
      <c r="CI84" s="65">
        <f t="shared" si="125"/>
        <v>0</v>
      </c>
      <c r="CJ84" s="65">
        <f t="shared" si="125"/>
        <v>0</v>
      </c>
      <c r="CK84" s="65">
        <f t="shared" si="125"/>
        <v>0</v>
      </c>
      <c r="CL84" s="65">
        <f t="shared" si="125"/>
        <v>0</v>
      </c>
      <c r="CM84" s="65">
        <f t="shared" si="125"/>
        <v>0</v>
      </c>
      <c r="CN84" s="65">
        <f t="shared" si="125"/>
        <v>0</v>
      </c>
      <c r="CO84" s="65">
        <f t="shared" si="125"/>
        <v>0</v>
      </c>
      <c r="CP84" s="65">
        <f t="shared" si="125"/>
        <v>0</v>
      </c>
      <c r="CQ84" s="65">
        <f t="shared" si="125"/>
        <v>0</v>
      </c>
      <c r="CR84" s="65">
        <f t="shared" si="125"/>
        <v>0</v>
      </c>
      <c r="CS84" s="65">
        <f t="shared" si="125"/>
        <v>0</v>
      </c>
      <c r="CT84" s="65">
        <f t="shared" si="125"/>
        <v>0</v>
      </c>
      <c r="CU84" s="65">
        <f t="shared" si="125"/>
        <v>0</v>
      </c>
      <c r="CV84" s="65">
        <f t="shared" si="125"/>
        <v>0</v>
      </c>
      <c r="CW84" s="65">
        <f t="shared" ref="CW84:DP84" si="126">CW$49*CW41</f>
        <v>0</v>
      </c>
      <c r="CX84" s="65">
        <f t="shared" si="126"/>
        <v>0</v>
      </c>
      <c r="CY84" s="65">
        <f t="shared" si="126"/>
        <v>0</v>
      </c>
      <c r="CZ84" s="65">
        <f t="shared" si="126"/>
        <v>0</v>
      </c>
      <c r="DA84" s="65">
        <f t="shared" si="126"/>
        <v>0</v>
      </c>
      <c r="DB84" s="65">
        <f t="shared" si="126"/>
        <v>0</v>
      </c>
      <c r="DC84" s="65">
        <f t="shared" si="126"/>
        <v>0</v>
      </c>
      <c r="DD84" s="65">
        <f t="shared" si="126"/>
        <v>0</v>
      </c>
      <c r="DE84" s="65">
        <f t="shared" si="126"/>
        <v>0</v>
      </c>
      <c r="DF84" s="65">
        <f t="shared" si="126"/>
        <v>0</v>
      </c>
      <c r="DG84" s="65">
        <f t="shared" si="126"/>
        <v>0</v>
      </c>
      <c r="DH84" s="65">
        <f t="shared" si="126"/>
        <v>0</v>
      </c>
      <c r="DI84" s="65">
        <f t="shared" si="126"/>
        <v>0</v>
      </c>
      <c r="DJ84" s="65">
        <f t="shared" si="126"/>
        <v>0</v>
      </c>
      <c r="DK84" s="65">
        <f t="shared" si="126"/>
        <v>0</v>
      </c>
      <c r="DL84" s="65">
        <f t="shared" si="126"/>
        <v>0</v>
      </c>
      <c r="DM84" s="65">
        <f t="shared" si="126"/>
        <v>0</v>
      </c>
      <c r="DN84" s="65">
        <f t="shared" si="126"/>
        <v>0</v>
      </c>
      <c r="DO84" s="65">
        <f t="shared" si="126"/>
        <v>0</v>
      </c>
      <c r="DP84" s="65">
        <f t="shared" si="126"/>
        <v>0</v>
      </c>
    </row>
    <row r="85" spans="1:120" x14ac:dyDescent="0.25">
      <c r="A85" s="65" t="str">
        <f t="shared" si="69"/>
        <v>17_SIN</v>
      </c>
      <c r="B85" s="65" t="str">
        <f t="shared" si="69"/>
        <v>16_5_biogasoline</v>
      </c>
      <c r="C85" s="65" t="str">
        <f t="shared" si="69"/>
        <v>16_5_biogasoline</v>
      </c>
      <c r="D85" s="66" t="s">
        <v>171</v>
      </c>
      <c r="E85" s="66">
        <f t="shared" si="70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1"/>
        <v>17_SIN</v>
      </c>
      <c r="BL85" s="65" t="str">
        <f t="shared" si="72"/>
        <v>d_ind_cem_16_5_biogasoline</v>
      </c>
      <c r="BM85" s="65"/>
      <c r="BN85" s="65"/>
      <c r="BO85" s="65">
        <f t="shared" ref="BO85:CV85" si="127">BO$49*BO42</f>
        <v>0</v>
      </c>
      <c r="BP85" s="65">
        <f t="shared" si="127"/>
        <v>0</v>
      </c>
      <c r="BQ85" s="65">
        <f t="shared" si="127"/>
        <v>0</v>
      </c>
      <c r="BR85" s="65">
        <f t="shared" si="127"/>
        <v>0</v>
      </c>
      <c r="BS85" s="65">
        <f t="shared" si="127"/>
        <v>0</v>
      </c>
      <c r="BT85" s="65">
        <f t="shared" si="127"/>
        <v>0</v>
      </c>
      <c r="BU85" s="65">
        <f t="shared" si="127"/>
        <v>0</v>
      </c>
      <c r="BV85" s="65">
        <f t="shared" si="127"/>
        <v>0</v>
      </c>
      <c r="BW85" s="65">
        <f t="shared" si="127"/>
        <v>0</v>
      </c>
      <c r="BX85" s="65">
        <f t="shared" si="127"/>
        <v>0</v>
      </c>
      <c r="BY85" s="65">
        <f t="shared" si="127"/>
        <v>0</v>
      </c>
      <c r="BZ85" s="65">
        <f t="shared" si="127"/>
        <v>0</v>
      </c>
      <c r="CA85" s="65">
        <f t="shared" si="127"/>
        <v>0</v>
      </c>
      <c r="CB85" s="65">
        <f t="shared" si="127"/>
        <v>0</v>
      </c>
      <c r="CC85" s="65">
        <f t="shared" si="127"/>
        <v>0</v>
      </c>
      <c r="CD85" s="65">
        <f t="shared" si="127"/>
        <v>0</v>
      </c>
      <c r="CE85" s="65">
        <f t="shared" si="127"/>
        <v>0</v>
      </c>
      <c r="CF85" s="65">
        <f t="shared" si="127"/>
        <v>0</v>
      </c>
      <c r="CG85" s="65">
        <f t="shared" si="127"/>
        <v>0</v>
      </c>
      <c r="CH85" s="65">
        <f t="shared" si="127"/>
        <v>0</v>
      </c>
      <c r="CI85" s="65">
        <f t="shared" si="127"/>
        <v>0</v>
      </c>
      <c r="CJ85" s="65">
        <f t="shared" si="127"/>
        <v>0</v>
      </c>
      <c r="CK85" s="65">
        <f t="shared" si="127"/>
        <v>0</v>
      </c>
      <c r="CL85" s="65">
        <f t="shared" si="127"/>
        <v>0</v>
      </c>
      <c r="CM85" s="65">
        <f t="shared" si="127"/>
        <v>0</v>
      </c>
      <c r="CN85" s="65">
        <f t="shared" si="127"/>
        <v>0</v>
      </c>
      <c r="CO85" s="65">
        <f t="shared" si="127"/>
        <v>0</v>
      </c>
      <c r="CP85" s="65">
        <f t="shared" si="127"/>
        <v>0</v>
      </c>
      <c r="CQ85" s="65">
        <f t="shared" si="127"/>
        <v>0</v>
      </c>
      <c r="CR85" s="65">
        <f t="shared" si="127"/>
        <v>0</v>
      </c>
      <c r="CS85" s="65">
        <f t="shared" si="127"/>
        <v>0</v>
      </c>
      <c r="CT85" s="65">
        <f t="shared" si="127"/>
        <v>0</v>
      </c>
      <c r="CU85" s="65">
        <f t="shared" si="127"/>
        <v>0</v>
      </c>
      <c r="CV85" s="65">
        <f t="shared" si="127"/>
        <v>0</v>
      </c>
      <c r="CW85" s="65">
        <f t="shared" ref="CW85:DP85" si="128">CW$49*CW42</f>
        <v>0</v>
      </c>
      <c r="CX85" s="65">
        <f t="shared" si="128"/>
        <v>0</v>
      </c>
      <c r="CY85" s="65">
        <f t="shared" si="128"/>
        <v>0</v>
      </c>
      <c r="CZ85" s="65">
        <f t="shared" si="128"/>
        <v>0</v>
      </c>
      <c r="DA85" s="65">
        <f t="shared" si="128"/>
        <v>0</v>
      </c>
      <c r="DB85" s="65">
        <f t="shared" si="128"/>
        <v>0</v>
      </c>
      <c r="DC85" s="65">
        <f t="shared" si="128"/>
        <v>0</v>
      </c>
      <c r="DD85" s="65">
        <f t="shared" si="128"/>
        <v>0</v>
      </c>
      <c r="DE85" s="65">
        <f t="shared" si="128"/>
        <v>0</v>
      </c>
      <c r="DF85" s="65">
        <f t="shared" si="128"/>
        <v>0</v>
      </c>
      <c r="DG85" s="65">
        <f t="shared" si="128"/>
        <v>0</v>
      </c>
      <c r="DH85" s="65">
        <f t="shared" si="128"/>
        <v>0</v>
      </c>
      <c r="DI85" s="65">
        <f t="shared" si="128"/>
        <v>0</v>
      </c>
      <c r="DJ85" s="65">
        <f t="shared" si="128"/>
        <v>0</v>
      </c>
      <c r="DK85" s="65">
        <f t="shared" si="128"/>
        <v>0</v>
      </c>
      <c r="DL85" s="65">
        <f t="shared" si="128"/>
        <v>0</v>
      </c>
      <c r="DM85" s="65">
        <f t="shared" si="128"/>
        <v>0</v>
      </c>
      <c r="DN85" s="65">
        <f t="shared" si="128"/>
        <v>0</v>
      </c>
      <c r="DO85" s="65">
        <f t="shared" si="128"/>
        <v>0</v>
      </c>
      <c r="DP85" s="65">
        <f t="shared" si="128"/>
        <v>0</v>
      </c>
    </row>
    <row r="86" spans="1:120" x14ac:dyDescent="0.25">
      <c r="A86" s="65" t="str">
        <f t="shared" si="69"/>
        <v>17_SIN</v>
      </c>
      <c r="B86" s="65" t="str">
        <f t="shared" si="69"/>
        <v>16_6_biodiesel</v>
      </c>
      <c r="C86" s="65" t="str">
        <f t="shared" si="69"/>
        <v>16_6_biodiesel</v>
      </c>
      <c r="D86" s="66" t="s">
        <v>171</v>
      </c>
      <c r="E86" s="66">
        <f t="shared" si="70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1"/>
        <v>17_SIN</v>
      </c>
      <c r="BL86" s="65" t="str">
        <f t="shared" si="72"/>
        <v>d_ind_cem_16_6_biodiesel</v>
      </c>
      <c r="BM86" s="65"/>
      <c r="BN86" s="65"/>
      <c r="BO86" s="65">
        <f t="shared" ref="BO86:CV86" si="129">BO$49*BO43</f>
        <v>0</v>
      </c>
      <c r="BP86" s="65">
        <f t="shared" si="129"/>
        <v>0</v>
      </c>
      <c r="BQ86" s="65">
        <f t="shared" si="129"/>
        <v>0</v>
      </c>
      <c r="BR86" s="65">
        <f t="shared" si="129"/>
        <v>0</v>
      </c>
      <c r="BS86" s="65">
        <f t="shared" si="129"/>
        <v>0</v>
      </c>
      <c r="BT86" s="65">
        <f t="shared" si="129"/>
        <v>0</v>
      </c>
      <c r="BU86" s="65">
        <f t="shared" si="129"/>
        <v>0</v>
      </c>
      <c r="BV86" s="65">
        <f t="shared" si="129"/>
        <v>0</v>
      </c>
      <c r="BW86" s="65">
        <f t="shared" si="129"/>
        <v>0</v>
      </c>
      <c r="BX86" s="65">
        <f t="shared" si="129"/>
        <v>0</v>
      </c>
      <c r="BY86" s="65">
        <f t="shared" si="129"/>
        <v>0</v>
      </c>
      <c r="BZ86" s="65">
        <f t="shared" si="129"/>
        <v>0</v>
      </c>
      <c r="CA86" s="65">
        <f t="shared" si="129"/>
        <v>0</v>
      </c>
      <c r="CB86" s="65">
        <f t="shared" si="129"/>
        <v>0</v>
      </c>
      <c r="CC86" s="65">
        <f t="shared" si="129"/>
        <v>0</v>
      </c>
      <c r="CD86" s="65">
        <f t="shared" si="129"/>
        <v>0</v>
      </c>
      <c r="CE86" s="65">
        <f t="shared" si="129"/>
        <v>0</v>
      </c>
      <c r="CF86" s="65">
        <f t="shared" si="129"/>
        <v>0</v>
      </c>
      <c r="CG86" s="65">
        <f t="shared" si="129"/>
        <v>0</v>
      </c>
      <c r="CH86" s="65">
        <f t="shared" si="129"/>
        <v>0</v>
      </c>
      <c r="CI86" s="65">
        <f t="shared" si="129"/>
        <v>0</v>
      </c>
      <c r="CJ86" s="65">
        <f t="shared" si="129"/>
        <v>0</v>
      </c>
      <c r="CK86" s="65">
        <f t="shared" si="129"/>
        <v>0</v>
      </c>
      <c r="CL86" s="65">
        <f t="shared" si="129"/>
        <v>0</v>
      </c>
      <c r="CM86" s="65">
        <f t="shared" si="129"/>
        <v>0</v>
      </c>
      <c r="CN86" s="65">
        <f t="shared" si="129"/>
        <v>0</v>
      </c>
      <c r="CO86" s="65">
        <f t="shared" si="129"/>
        <v>0</v>
      </c>
      <c r="CP86" s="65">
        <f t="shared" si="129"/>
        <v>0</v>
      </c>
      <c r="CQ86" s="65">
        <f t="shared" si="129"/>
        <v>0</v>
      </c>
      <c r="CR86" s="65">
        <f t="shared" si="129"/>
        <v>0</v>
      </c>
      <c r="CS86" s="65">
        <f t="shared" si="129"/>
        <v>0</v>
      </c>
      <c r="CT86" s="65">
        <f t="shared" si="129"/>
        <v>0</v>
      </c>
      <c r="CU86" s="65">
        <f t="shared" si="129"/>
        <v>0</v>
      </c>
      <c r="CV86" s="65">
        <f t="shared" si="129"/>
        <v>0</v>
      </c>
      <c r="CW86" s="65">
        <f t="shared" ref="CW86:DP86" si="130">CW$49*CW43</f>
        <v>0</v>
      </c>
      <c r="CX86" s="65">
        <f t="shared" si="130"/>
        <v>0</v>
      </c>
      <c r="CY86" s="65">
        <f t="shared" si="130"/>
        <v>0</v>
      </c>
      <c r="CZ86" s="65">
        <f t="shared" si="130"/>
        <v>0</v>
      </c>
      <c r="DA86" s="65">
        <f t="shared" si="130"/>
        <v>0</v>
      </c>
      <c r="DB86" s="65">
        <f t="shared" si="130"/>
        <v>0</v>
      </c>
      <c r="DC86" s="65">
        <f t="shared" si="130"/>
        <v>0</v>
      </c>
      <c r="DD86" s="65">
        <f t="shared" si="130"/>
        <v>0</v>
      </c>
      <c r="DE86" s="65">
        <f t="shared" si="130"/>
        <v>0</v>
      </c>
      <c r="DF86" s="65">
        <f t="shared" si="130"/>
        <v>0</v>
      </c>
      <c r="DG86" s="65">
        <f t="shared" si="130"/>
        <v>0</v>
      </c>
      <c r="DH86" s="65">
        <f t="shared" si="130"/>
        <v>0</v>
      </c>
      <c r="DI86" s="65">
        <f t="shared" si="130"/>
        <v>0</v>
      </c>
      <c r="DJ86" s="65">
        <f t="shared" si="130"/>
        <v>0</v>
      </c>
      <c r="DK86" s="65">
        <f t="shared" si="130"/>
        <v>0</v>
      </c>
      <c r="DL86" s="65">
        <f t="shared" si="130"/>
        <v>0</v>
      </c>
      <c r="DM86" s="65">
        <f t="shared" si="130"/>
        <v>0</v>
      </c>
      <c r="DN86" s="65">
        <f t="shared" si="130"/>
        <v>0</v>
      </c>
      <c r="DO86" s="65">
        <f t="shared" si="130"/>
        <v>0</v>
      </c>
      <c r="DP86" s="65">
        <f t="shared" si="130"/>
        <v>0</v>
      </c>
    </row>
    <row r="87" spans="1:120" x14ac:dyDescent="0.25">
      <c r="A87" s="65" t="str">
        <f t="shared" si="69"/>
        <v>17_SIN</v>
      </c>
      <c r="B87" s="65" t="str">
        <f t="shared" si="69"/>
        <v>16_8_other_liquid_biofuels</v>
      </c>
      <c r="C87" s="65" t="str">
        <f t="shared" si="69"/>
        <v>16_8_oth_liquid_biofuel</v>
      </c>
      <c r="D87" s="66" t="s">
        <v>171</v>
      </c>
      <c r="E87" s="66">
        <f t="shared" si="70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1"/>
        <v>17_SIN</v>
      </c>
      <c r="BL87" s="65" t="str">
        <f t="shared" si="72"/>
        <v>d_ind_cem_16_8_oth_liquid_biofuel</v>
      </c>
      <c r="BM87" s="65"/>
      <c r="BN87" s="65"/>
      <c r="BO87" s="65">
        <f t="shared" ref="BO87:CV87" si="131">BO$49*BO44</f>
        <v>0</v>
      </c>
      <c r="BP87" s="65">
        <f t="shared" si="131"/>
        <v>0</v>
      </c>
      <c r="BQ87" s="65">
        <f t="shared" si="131"/>
        <v>0</v>
      </c>
      <c r="BR87" s="65">
        <f t="shared" si="131"/>
        <v>0</v>
      </c>
      <c r="BS87" s="65">
        <f t="shared" si="131"/>
        <v>0</v>
      </c>
      <c r="BT87" s="65">
        <f t="shared" si="131"/>
        <v>0</v>
      </c>
      <c r="BU87" s="65">
        <f t="shared" si="131"/>
        <v>0</v>
      </c>
      <c r="BV87" s="65">
        <f t="shared" si="131"/>
        <v>0</v>
      </c>
      <c r="BW87" s="65">
        <f t="shared" si="131"/>
        <v>0</v>
      </c>
      <c r="BX87" s="65">
        <f t="shared" si="131"/>
        <v>0</v>
      </c>
      <c r="BY87" s="65">
        <f t="shared" si="131"/>
        <v>0</v>
      </c>
      <c r="BZ87" s="65">
        <f t="shared" si="131"/>
        <v>0</v>
      </c>
      <c r="CA87" s="65">
        <f t="shared" si="131"/>
        <v>0</v>
      </c>
      <c r="CB87" s="65">
        <f t="shared" si="131"/>
        <v>0</v>
      </c>
      <c r="CC87" s="65">
        <f t="shared" si="131"/>
        <v>0</v>
      </c>
      <c r="CD87" s="65">
        <f t="shared" si="131"/>
        <v>0</v>
      </c>
      <c r="CE87" s="65">
        <f t="shared" si="131"/>
        <v>0</v>
      </c>
      <c r="CF87" s="65">
        <f t="shared" si="131"/>
        <v>0</v>
      </c>
      <c r="CG87" s="65">
        <f t="shared" si="131"/>
        <v>0</v>
      </c>
      <c r="CH87" s="65">
        <f t="shared" si="131"/>
        <v>0</v>
      </c>
      <c r="CI87" s="65">
        <f t="shared" si="131"/>
        <v>0</v>
      </c>
      <c r="CJ87" s="65">
        <f t="shared" si="131"/>
        <v>0</v>
      </c>
      <c r="CK87" s="65">
        <f t="shared" si="131"/>
        <v>0</v>
      </c>
      <c r="CL87" s="65">
        <f t="shared" si="131"/>
        <v>0</v>
      </c>
      <c r="CM87" s="65">
        <f t="shared" si="131"/>
        <v>0</v>
      </c>
      <c r="CN87" s="65">
        <f t="shared" si="131"/>
        <v>0</v>
      </c>
      <c r="CO87" s="65">
        <f t="shared" si="131"/>
        <v>0</v>
      </c>
      <c r="CP87" s="65">
        <f t="shared" si="131"/>
        <v>0</v>
      </c>
      <c r="CQ87" s="65">
        <f t="shared" si="131"/>
        <v>0</v>
      </c>
      <c r="CR87" s="65">
        <f t="shared" si="131"/>
        <v>0</v>
      </c>
      <c r="CS87" s="65">
        <f t="shared" si="131"/>
        <v>0</v>
      </c>
      <c r="CT87" s="65">
        <f t="shared" si="131"/>
        <v>0</v>
      </c>
      <c r="CU87" s="65">
        <f t="shared" si="131"/>
        <v>0</v>
      </c>
      <c r="CV87" s="65">
        <f t="shared" si="131"/>
        <v>0</v>
      </c>
      <c r="CW87" s="65">
        <f t="shared" ref="CW87:DP87" si="132">CW$49*CW44</f>
        <v>0</v>
      </c>
      <c r="CX87" s="65">
        <f t="shared" si="132"/>
        <v>0</v>
      </c>
      <c r="CY87" s="65">
        <f t="shared" si="132"/>
        <v>0</v>
      </c>
      <c r="CZ87" s="65">
        <f t="shared" si="132"/>
        <v>0</v>
      </c>
      <c r="DA87" s="65">
        <f t="shared" si="132"/>
        <v>0</v>
      </c>
      <c r="DB87" s="65">
        <f t="shared" si="132"/>
        <v>0</v>
      </c>
      <c r="DC87" s="65">
        <f t="shared" si="132"/>
        <v>0</v>
      </c>
      <c r="DD87" s="65">
        <f t="shared" si="132"/>
        <v>0</v>
      </c>
      <c r="DE87" s="65">
        <f t="shared" si="132"/>
        <v>0</v>
      </c>
      <c r="DF87" s="65">
        <f t="shared" si="132"/>
        <v>0</v>
      </c>
      <c r="DG87" s="65">
        <f t="shared" si="132"/>
        <v>0</v>
      </c>
      <c r="DH87" s="65">
        <f t="shared" si="132"/>
        <v>0</v>
      </c>
      <c r="DI87" s="65">
        <f t="shared" si="132"/>
        <v>0</v>
      </c>
      <c r="DJ87" s="65">
        <f t="shared" si="132"/>
        <v>0</v>
      </c>
      <c r="DK87" s="65">
        <f t="shared" si="132"/>
        <v>0</v>
      </c>
      <c r="DL87" s="65">
        <f t="shared" si="132"/>
        <v>0</v>
      </c>
      <c r="DM87" s="65">
        <f t="shared" si="132"/>
        <v>0</v>
      </c>
      <c r="DN87" s="65">
        <f t="shared" si="132"/>
        <v>0</v>
      </c>
      <c r="DO87" s="65">
        <f t="shared" si="132"/>
        <v>0</v>
      </c>
      <c r="DP87" s="65">
        <f t="shared" si="132"/>
        <v>0</v>
      </c>
    </row>
    <row r="88" spans="1:120" x14ac:dyDescent="0.25">
      <c r="A88" s="65" t="str">
        <f t="shared" si="69"/>
        <v>17_SIN</v>
      </c>
      <c r="B88" s="65" t="str">
        <f t="shared" si="69"/>
        <v>17_electricity</v>
      </c>
      <c r="C88" s="65" t="str">
        <f t="shared" si="69"/>
        <v>17_electricity</v>
      </c>
      <c r="D88" s="66" t="s">
        <v>171</v>
      </c>
      <c r="E88" s="66">
        <f t="shared" si="70"/>
        <v>0</v>
      </c>
      <c r="F88" s="66">
        <v>0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1"/>
        <v>17_SIN</v>
      </c>
      <c r="BL88" s="65" t="str">
        <f t="shared" si="72"/>
        <v>d_ind_cem_17_electricity</v>
      </c>
      <c r="BM88" s="65"/>
      <c r="BN88" s="65"/>
      <c r="BO88" s="65">
        <f t="shared" ref="BO88:CV88" si="133">BO$49*BO45</f>
        <v>0</v>
      </c>
      <c r="BP88" s="65">
        <f t="shared" si="133"/>
        <v>0</v>
      </c>
      <c r="BQ88" s="65">
        <f t="shared" si="133"/>
        <v>0</v>
      </c>
      <c r="BR88" s="65">
        <f t="shared" si="133"/>
        <v>0</v>
      </c>
      <c r="BS88" s="65">
        <f t="shared" si="133"/>
        <v>0</v>
      </c>
      <c r="BT88" s="65">
        <f t="shared" si="133"/>
        <v>0</v>
      </c>
      <c r="BU88" s="65">
        <f t="shared" si="133"/>
        <v>0</v>
      </c>
      <c r="BV88" s="65">
        <f t="shared" si="133"/>
        <v>0</v>
      </c>
      <c r="BW88" s="65">
        <f t="shared" si="133"/>
        <v>0</v>
      </c>
      <c r="BX88" s="65">
        <f t="shared" si="133"/>
        <v>0</v>
      </c>
      <c r="BY88" s="65">
        <f t="shared" si="133"/>
        <v>0</v>
      </c>
      <c r="BZ88" s="65">
        <f t="shared" si="133"/>
        <v>0</v>
      </c>
      <c r="CA88" s="65">
        <f t="shared" si="133"/>
        <v>0</v>
      </c>
      <c r="CB88" s="65">
        <f t="shared" si="133"/>
        <v>0</v>
      </c>
      <c r="CC88" s="65">
        <f t="shared" si="133"/>
        <v>0</v>
      </c>
      <c r="CD88" s="65">
        <f t="shared" si="133"/>
        <v>0</v>
      </c>
      <c r="CE88" s="65">
        <f t="shared" si="133"/>
        <v>0</v>
      </c>
      <c r="CF88" s="65">
        <f t="shared" si="133"/>
        <v>0</v>
      </c>
      <c r="CG88" s="65">
        <f t="shared" si="133"/>
        <v>0</v>
      </c>
      <c r="CH88" s="65">
        <f t="shared" si="133"/>
        <v>0</v>
      </c>
      <c r="CI88" s="65">
        <f t="shared" si="133"/>
        <v>0</v>
      </c>
      <c r="CJ88" s="65">
        <f t="shared" si="133"/>
        <v>0</v>
      </c>
      <c r="CK88" s="65">
        <f t="shared" si="133"/>
        <v>0</v>
      </c>
      <c r="CL88" s="65">
        <f t="shared" si="133"/>
        <v>0</v>
      </c>
      <c r="CM88" s="65">
        <f t="shared" si="133"/>
        <v>0</v>
      </c>
      <c r="CN88" s="65">
        <f t="shared" si="133"/>
        <v>0</v>
      </c>
      <c r="CO88" s="65">
        <f t="shared" si="133"/>
        <v>0</v>
      </c>
      <c r="CP88" s="65">
        <f t="shared" si="133"/>
        <v>0</v>
      </c>
      <c r="CQ88" s="65">
        <f t="shared" si="133"/>
        <v>0</v>
      </c>
      <c r="CR88" s="65">
        <f t="shared" si="133"/>
        <v>0</v>
      </c>
      <c r="CS88" s="65">
        <f t="shared" si="133"/>
        <v>0</v>
      </c>
      <c r="CT88" s="65">
        <f t="shared" si="133"/>
        <v>0</v>
      </c>
      <c r="CU88" s="65">
        <f t="shared" si="133"/>
        <v>0</v>
      </c>
      <c r="CV88" s="65">
        <f t="shared" si="133"/>
        <v>0</v>
      </c>
      <c r="CW88" s="65">
        <f t="shared" ref="CW88:DP88" si="134">CW$49*CW45</f>
        <v>0</v>
      </c>
      <c r="CX88" s="65">
        <f t="shared" si="134"/>
        <v>0</v>
      </c>
      <c r="CY88" s="65">
        <f t="shared" si="134"/>
        <v>0</v>
      </c>
      <c r="CZ88" s="65">
        <f t="shared" si="134"/>
        <v>0</v>
      </c>
      <c r="DA88" s="65">
        <f t="shared" si="134"/>
        <v>0</v>
      </c>
      <c r="DB88" s="65">
        <f t="shared" si="134"/>
        <v>0</v>
      </c>
      <c r="DC88" s="65">
        <f t="shared" si="134"/>
        <v>0</v>
      </c>
      <c r="DD88" s="65">
        <f t="shared" si="134"/>
        <v>0</v>
      </c>
      <c r="DE88" s="65">
        <f t="shared" si="134"/>
        <v>0</v>
      </c>
      <c r="DF88" s="65">
        <f t="shared" si="134"/>
        <v>0</v>
      </c>
      <c r="DG88" s="65">
        <f t="shared" si="134"/>
        <v>0</v>
      </c>
      <c r="DH88" s="65">
        <f t="shared" si="134"/>
        <v>0</v>
      </c>
      <c r="DI88" s="65">
        <f t="shared" si="134"/>
        <v>0</v>
      </c>
      <c r="DJ88" s="65">
        <f t="shared" si="134"/>
        <v>0</v>
      </c>
      <c r="DK88" s="65">
        <f t="shared" si="134"/>
        <v>0</v>
      </c>
      <c r="DL88" s="65">
        <f t="shared" si="134"/>
        <v>0</v>
      </c>
      <c r="DM88" s="65">
        <f t="shared" si="134"/>
        <v>0</v>
      </c>
      <c r="DN88" s="65">
        <f t="shared" si="134"/>
        <v>0</v>
      </c>
      <c r="DO88" s="65">
        <f t="shared" si="134"/>
        <v>0</v>
      </c>
      <c r="DP88" s="65">
        <f t="shared" si="134"/>
        <v>0</v>
      </c>
    </row>
    <row r="89" spans="1:120" x14ac:dyDescent="0.25">
      <c r="A89" s="65" t="str">
        <f t="shared" si="69"/>
        <v>17_SIN</v>
      </c>
      <c r="B89" s="65" t="str">
        <f t="shared" si="69"/>
        <v>18_heat</v>
      </c>
      <c r="C89" s="65" t="str">
        <f t="shared" si="69"/>
        <v>18_heat</v>
      </c>
      <c r="D89" s="66" t="s">
        <v>171</v>
      </c>
      <c r="E89" s="66">
        <f t="shared" si="70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5">A89</f>
        <v>17_SIN</v>
      </c>
      <c r="BL89" s="65" t="str">
        <f t="shared" si="72"/>
        <v>d_ind_cem_18_heat</v>
      </c>
      <c r="BM89" s="65"/>
      <c r="BN89" s="65"/>
      <c r="BO89" s="65">
        <f t="shared" ref="BO89:CV89" si="136">BO$49*BO46</f>
        <v>0</v>
      </c>
      <c r="BP89" s="65">
        <f t="shared" si="136"/>
        <v>0</v>
      </c>
      <c r="BQ89" s="65">
        <f t="shared" si="136"/>
        <v>0</v>
      </c>
      <c r="BR89" s="65">
        <f t="shared" si="136"/>
        <v>0</v>
      </c>
      <c r="BS89" s="65">
        <f t="shared" si="136"/>
        <v>0</v>
      </c>
      <c r="BT89" s="65">
        <f t="shared" si="136"/>
        <v>0</v>
      </c>
      <c r="BU89" s="65">
        <f t="shared" si="136"/>
        <v>0</v>
      </c>
      <c r="BV89" s="65">
        <f t="shared" si="136"/>
        <v>0</v>
      </c>
      <c r="BW89" s="65">
        <f t="shared" si="136"/>
        <v>0</v>
      </c>
      <c r="BX89" s="65">
        <f t="shared" si="136"/>
        <v>0</v>
      </c>
      <c r="BY89" s="65">
        <f t="shared" si="136"/>
        <v>0</v>
      </c>
      <c r="BZ89" s="65">
        <f t="shared" si="136"/>
        <v>0</v>
      </c>
      <c r="CA89" s="65">
        <f t="shared" si="136"/>
        <v>0</v>
      </c>
      <c r="CB89" s="65">
        <f t="shared" si="136"/>
        <v>0</v>
      </c>
      <c r="CC89" s="65">
        <f t="shared" si="136"/>
        <v>0</v>
      </c>
      <c r="CD89" s="65">
        <f t="shared" si="136"/>
        <v>0</v>
      </c>
      <c r="CE89" s="65">
        <f t="shared" si="136"/>
        <v>0</v>
      </c>
      <c r="CF89" s="65">
        <f t="shared" si="136"/>
        <v>0</v>
      </c>
      <c r="CG89" s="65">
        <f t="shared" si="136"/>
        <v>0</v>
      </c>
      <c r="CH89" s="65">
        <f t="shared" si="136"/>
        <v>0</v>
      </c>
      <c r="CI89" s="65">
        <f t="shared" si="136"/>
        <v>0</v>
      </c>
      <c r="CJ89" s="65">
        <f t="shared" si="136"/>
        <v>0</v>
      </c>
      <c r="CK89" s="65">
        <f t="shared" si="136"/>
        <v>0</v>
      </c>
      <c r="CL89" s="65">
        <f t="shared" si="136"/>
        <v>0</v>
      </c>
      <c r="CM89" s="65">
        <f t="shared" si="136"/>
        <v>0</v>
      </c>
      <c r="CN89" s="65">
        <f t="shared" si="136"/>
        <v>0</v>
      </c>
      <c r="CO89" s="65">
        <f t="shared" si="136"/>
        <v>0</v>
      </c>
      <c r="CP89" s="65">
        <f t="shared" si="136"/>
        <v>0</v>
      </c>
      <c r="CQ89" s="65">
        <f t="shared" si="136"/>
        <v>0</v>
      </c>
      <c r="CR89" s="65">
        <f t="shared" si="136"/>
        <v>0</v>
      </c>
      <c r="CS89" s="65">
        <f t="shared" si="136"/>
        <v>0</v>
      </c>
      <c r="CT89" s="65">
        <f t="shared" si="136"/>
        <v>0</v>
      </c>
      <c r="CU89" s="65">
        <f t="shared" si="136"/>
        <v>0</v>
      </c>
      <c r="CV89" s="65">
        <f t="shared" si="136"/>
        <v>0</v>
      </c>
      <c r="CW89" s="65">
        <f t="shared" ref="CW89:DP89" si="137">CW$49*CW46</f>
        <v>0</v>
      </c>
      <c r="CX89" s="65">
        <f t="shared" si="137"/>
        <v>0</v>
      </c>
      <c r="CY89" s="65">
        <f t="shared" si="137"/>
        <v>0</v>
      </c>
      <c r="CZ89" s="65">
        <f t="shared" si="137"/>
        <v>0</v>
      </c>
      <c r="DA89" s="65">
        <f t="shared" si="137"/>
        <v>0</v>
      </c>
      <c r="DB89" s="65">
        <f t="shared" si="137"/>
        <v>0</v>
      </c>
      <c r="DC89" s="65">
        <f t="shared" si="137"/>
        <v>0</v>
      </c>
      <c r="DD89" s="65">
        <f t="shared" si="137"/>
        <v>0</v>
      </c>
      <c r="DE89" s="65">
        <f t="shared" si="137"/>
        <v>0</v>
      </c>
      <c r="DF89" s="65">
        <f t="shared" si="137"/>
        <v>0</v>
      </c>
      <c r="DG89" s="65">
        <f t="shared" si="137"/>
        <v>0</v>
      </c>
      <c r="DH89" s="65">
        <f t="shared" si="137"/>
        <v>0</v>
      </c>
      <c r="DI89" s="65">
        <f t="shared" si="137"/>
        <v>0</v>
      </c>
      <c r="DJ89" s="65">
        <f t="shared" si="137"/>
        <v>0</v>
      </c>
      <c r="DK89" s="65">
        <f t="shared" si="137"/>
        <v>0</v>
      </c>
      <c r="DL89" s="65">
        <f t="shared" si="137"/>
        <v>0</v>
      </c>
      <c r="DM89" s="65">
        <f t="shared" si="137"/>
        <v>0</v>
      </c>
      <c r="DN89" s="65">
        <f t="shared" si="137"/>
        <v>0</v>
      </c>
      <c r="DO89" s="65">
        <f t="shared" si="137"/>
        <v>0</v>
      </c>
      <c r="DP89" s="65">
        <f t="shared" si="137"/>
        <v>0</v>
      </c>
    </row>
    <row r="90" spans="1:120" x14ac:dyDescent="0.25">
      <c r="A90" s="52" t="str">
        <f t="shared" ref="A90:C121" si="138">A58</f>
        <v>17_SIN</v>
      </c>
      <c r="B90" s="52" t="str">
        <f t="shared" si="138"/>
        <v>1_x_coal_thermal</v>
      </c>
      <c r="C90" s="52" t="str">
        <f t="shared" si="138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39">A90</f>
        <v>17_SIN</v>
      </c>
      <c r="BL90" s="52" t="str">
        <f t="shared" ref="BL90:BL121" si="140">"d_ind_cem_ccs_"&amp;C90</f>
        <v>d_ind_cem_ccs_1_x_coal_thermal</v>
      </c>
      <c r="BM90" s="52"/>
      <c r="BN90" s="52"/>
      <c r="BO90" s="52">
        <f t="shared" ref="BO90:CU90" si="141">BO$50*BO15</f>
        <v>0</v>
      </c>
      <c r="BP90" s="52">
        <f t="shared" si="141"/>
        <v>0</v>
      </c>
      <c r="BQ90" s="52">
        <f t="shared" si="141"/>
        <v>0</v>
      </c>
      <c r="BR90" s="52">
        <f t="shared" si="141"/>
        <v>0</v>
      </c>
      <c r="BS90" s="52">
        <f t="shared" si="141"/>
        <v>0</v>
      </c>
      <c r="BT90" s="52">
        <f t="shared" si="141"/>
        <v>0</v>
      </c>
      <c r="BU90" s="52">
        <f t="shared" si="141"/>
        <v>0</v>
      </c>
      <c r="BV90" s="52">
        <f t="shared" si="141"/>
        <v>0</v>
      </c>
      <c r="BW90" s="52">
        <f t="shared" si="141"/>
        <v>0</v>
      </c>
      <c r="BX90" s="52">
        <f t="shared" si="141"/>
        <v>0</v>
      </c>
      <c r="BY90" s="52">
        <f t="shared" si="141"/>
        <v>0</v>
      </c>
      <c r="BZ90" s="52">
        <f t="shared" si="141"/>
        <v>0</v>
      </c>
      <c r="CA90" s="52">
        <f t="shared" si="141"/>
        <v>0</v>
      </c>
      <c r="CB90" s="52">
        <f t="shared" si="141"/>
        <v>0</v>
      </c>
      <c r="CC90" s="52">
        <f t="shared" si="141"/>
        <v>0</v>
      </c>
      <c r="CD90" s="52">
        <f t="shared" si="141"/>
        <v>0</v>
      </c>
      <c r="CE90" s="52">
        <f t="shared" si="141"/>
        <v>0</v>
      </c>
      <c r="CF90" s="52">
        <f t="shared" si="141"/>
        <v>0</v>
      </c>
      <c r="CG90" s="52">
        <f t="shared" si="141"/>
        <v>0</v>
      </c>
      <c r="CH90" s="52">
        <f t="shared" si="141"/>
        <v>0</v>
      </c>
      <c r="CI90" s="52">
        <f t="shared" si="141"/>
        <v>0</v>
      </c>
      <c r="CJ90" s="52">
        <f t="shared" si="141"/>
        <v>0</v>
      </c>
      <c r="CK90" s="52">
        <f t="shared" si="141"/>
        <v>0</v>
      </c>
      <c r="CL90" s="52">
        <f t="shared" si="141"/>
        <v>0</v>
      </c>
      <c r="CM90" s="52">
        <f t="shared" si="141"/>
        <v>0</v>
      </c>
      <c r="CN90" s="52">
        <f t="shared" si="141"/>
        <v>0</v>
      </c>
      <c r="CO90" s="52">
        <f t="shared" si="141"/>
        <v>0</v>
      </c>
      <c r="CP90" s="52">
        <f t="shared" si="141"/>
        <v>0</v>
      </c>
      <c r="CQ90" s="52">
        <f t="shared" si="141"/>
        <v>0</v>
      </c>
      <c r="CR90" s="52">
        <f t="shared" si="141"/>
        <v>0</v>
      </c>
      <c r="CS90" s="52">
        <f t="shared" si="141"/>
        <v>0</v>
      </c>
      <c r="CT90" s="52">
        <f t="shared" si="141"/>
        <v>0</v>
      </c>
      <c r="CU90" s="52">
        <f t="shared" si="141"/>
        <v>0</v>
      </c>
      <c r="CV90" s="52">
        <f t="shared" ref="CV90:DP90" si="142">CV$50*CV15</f>
        <v>0</v>
      </c>
      <c r="CW90" s="52">
        <f t="shared" si="142"/>
        <v>0</v>
      </c>
      <c r="CX90" s="52">
        <f t="shared" si="142"/>
        <v>0</v>
      </c>
      <c r="CY90" s="52">
        <f t="shared" si="142"/>
        <v>0</v>
      </c>
      <c r="CZ90" s="52">
        <f t="shared" si="142"/>
        <v>0</v>
      </c>
      <c r="DA90" s="52">
        <f t="shared" si="142"/>
        <v>0</v>
      </c>
      <c r="DB90" s="52">
        <f t="shared" si="142"/>
        <v>0</v>
      </c>
      <c r="DC90" s="52">
        <f t="shared" si="142"/>
        <v>0</v>
      </c>
      <c r="DD90" s="52">
        <f t="shared" si="142"/>
        <v>0</v>
      </c>
      <c r="DE90" s="52">
        <f t="shared" si="142"/>
        <v>0</v>
      </c>
      <c r="DF90" s="52">
        <f t="shared" si="142"/>
        <v>0</v>
      </c>
      <c r="DG90" s="52">
        <f t="shared" si="142"/>
        <v>0</v>
      </c>
      <c r="DH90" s="52">
        <f t="shared" si="142"/>
        <v>0</v>
      </c>
      <c r="DI90" s="52">
        <f t="shared" si="142"/>
        <v>0</v>
      </c>
      <c r="DJ90" s="52">
        <f t="shared" si="142"/>
        <v>0</v>
      </c>
      <c r="DK90" s="52">
        <f t="shared" si="142"/>
        <v>0</v>
      </c>
      <c r="DL90" s="52">
        <f t="shared" si="142"/>
        <v>0</v>
      </c>
      <c r="DM90" s="52">
        <f t="shared" si="142"/>
        <v>0</v>
      </c>
      <c r="DN90" s="52">
        <f t="shared" si="142"/>
        <v>0</v>
      </c>
      <c r="DO90" s="52">
        <f t="shared" si="142"/>
        <v>0</v>
      </c>
      <c r="DP90" s="52">
        <f t="shared" si="142"/>
        <v>0</v>
      </c>
    </row>
    <row r="91" spans="1:120" x14ac:dyDescent="0.25">
      <c r="A91" s="52" t="str">
        <f t="shared" si="138"/>
        <v>17_SIN</v>
      </c>
      <c r="B91" s="52" t="str">
        <f t="shared" si="138"/>
        <v>1_1_coking_coal</v>
      </c>
      <c r="C91" s="52" t="str">
        <f t="shared" si="138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39"/>
        <v>17_SIN</v>
      </c>
      <c r="BL91" s="52" t="str">
        <f t="shared" si="140"/>
        <v>d_ind_cem_ccs_1_1_coking_coal</v>
      </c>
      <c r="BM91" s="52"/>
      <c r="BN91" s="52"/>
      <c r="BO91" s="52">
        <f t="shared" ref="BO91:CV91" si="143">BO$50*BO16</f>
        <v>0</v>
      </c>
      <c r="BP91" s="52">
        <f t="shared" si="143"/>
        <v>0</v>
      </c>
      <c r="BQ91" s="52">
        <f t="shared" si="143"/>
        <v>0</v>
      </c>
      <c r="BR91" s="52">
        <f t="shared" si="143"/>
        <v>0</v>
      </c>
      <c r="BS91" s="52">
        <f t="shared" si="143"/>
        <v>0</v>
      </c>
      <c r="BT91" s="52">
        <f t="shared" si="143"/>
        <v>0</v>
      </c>
      <c r="BU91" s="52">
        <f t="shared" si="143"/>
        <v>0</v>
      </c>
      <c r="BV91" s="52">
        <f t="shared" si="143"/>
        <v>0</v>
      </c>
      <c r="BW91" s="52">
        <f t="shared" si="143"/>
        <v>0</v>
      </c>
      <c r="BX91" s="52">
        <f t="shared" si="143"/>
        <v>0</v>
      </c>
      <c r="BY91" s="52">
        <f t="shared" si="143"/>
        <v>0</v>
      </c>
      <c r="BZ91" s="52">
        <f t="shared" si="143"/>
        <v>0</v>
      </c>
      <c r="CA91" s="52">
        <f t="shared" si="143"/>
        <v>0</v>
      </c>
      <c r="CB91" s="52">
        <f t="shared" si="143"/>
        <v>0</v>
      </c>
      <c r="CC91" s="52">
        <f t="shared" si="143"/>
        <v>0</v>
      </c>
      <c r="CD91" s="52">
        <f t="shared" si="143"/>
        <v>0</v>
      </c>
      <c r="CE91" s="52">
        <f t="shared" si="143"/>
        <v>0</v>
      </c>
      <c r="CF91" s="52">
        <f t="shared" si="143"/>
        <v>0</v>
      </c>
      <c r="CG91" s="52">
        <f t="shared" si="143"/>
        <v>0</v>
      </c>
      <c r="CH91" s="52">
        <f t="shared" si="143"/>
        <v>0</v>
      </c>
      <c r="CI91" s="52">
        <f t="shared" si="143"/>
        <v>0</v>
      </c>
      <c r="CJ91" s="52">
        <f t="shared" si="143"/>
        <v>0</v>
      </c>
      <c r="CK91" s="52">
        <f t="shared" si="143"/>
        <v>0</v>
      </c>
      <c r="CL91" s="52">
        <f t="shared" si="143"/>
        <v>0</v>
      </c>
      <c r="CM91" s="52">
        <f t="shared" si="143"/>
        <v>0</v>
      </c>
      <c r="CN91" s="52">
        <f t="shared" si="143"/>
        <v>0</v>
      </c>
      <c r="CO91" s="52">
        <f t="shared" si="143"/>
        <v>0</v>
      </c>
      <c r="CP91" s="52">
        <f t="shared" si="143"/>
        <v>0</v>
      </c>
      <c r="CQ91" s="52">
        <f t="shared" si="143"/>
        <v>0</v>
      </c>
      <c r="CR91" s="52">
        <f t="shared" si="143"/>
        <v>0</v>
      </c>
      <c r="CS91" s="52">
        <f t="shared" si="143"/>
        <v>0</v>
      </c>
      <c r="CT91" s="52">
        <f t="shared" si="143"/>
        <v>0</v>
      </c>
      <c r="CU91" s="52">
        <f t="shared" si="143"/>
        <v>0</v>
      </c>
      <c r="CV91" s="52">
        <f t="shared" si="143"/>
        <v>0</v>
      </c>
      <c r="CW91" s="52">
        <f t="shared" ref="CW91:DP91" si="144">CW$50*CW16</f>
        <v>0</v>
      </c>
      <c r="CX91" s="52">
        <f t="shared" si="144"/>
        <v>0</v>
      </c>
      <c r="CY91" s="52">
        <f t="shared" si="144"/>
        <v>0</v>
      </c>
      <c r="CZ91" s="52">
        <f t="shared" si="144"/>
        <v>0</v>
      </c>
      <c r="DA91" s="52">
        <f t="shared" si="144"/>
        <v>0</v>
      </c>
      <c r="DB91" s="52">
        <f t="shared" si="144"/>
        <v>0</v>
      </c>
      <c r="DC91" s="52">
        <f t="shared" si="144"/>
        <v>0</v>
      </c>
      <c r="DD91" s="52">
        <f t="shared" si="144"/>
        <v>0</v>
      </c>
      <c r="DE91" s="52">
        <f t="shared" si="144"/>
        <v>0</v>
      </c>
      <c r="DF91" s="52">
        <f t="shared" si="144"/>
        <v>0</v>
      </c>
      <c r="DG91" s="52">
        <f t="shared" si="144"/>
        <v>0</v>
      </c>
      <c r="DH91" s="52">
        <f t="shared" si="144"/>
        <v>0</v>
      </c>
      <c r="DI91" s="52">
        <f t="shared" si="144"/>
        <v>0</v>
      </c>
      <c r="DJ91" s="52">
        <f t="shared" si="144"/>
        <v>0</v>
      </c>
      <c r="DK91" s="52">
        <f t="shared" si="144"/>
        <v>0</v>
      </c>
      <c r="DL91" s="52">
        <f t="shared" si="144"/>
        <v>0</v>
      </c>
      <c r="DM91" s="52">
        <f t="shared" si="144"/>
        <v>0</v>
      </c>
      <c r="DN91" s="52">
        <f t="shared" si="144"/>
        <v>0</v>
      </c>
      <c r="DO91" s="52">
        <f t="shared" si="144"/>
        <v>0</v>
      </c>
      <c r="DP91" s="52">
        <f t="shared" si="144"/>
        <v>0</v>
      </c>
    </row>
    <row r="92" spans="1:120" x14ac:dyDescent="0.25">
      <c r="A92" s="52" t="str">
        <f t="shared" si="138"/>
        <v>17_SIN</v>
      </c>
      <c r="B92" s="52" t="str">
        <f t="shared" si="138"/>
        <v>1_5_lignite</v>
      </c>
      <c r="C92" s="52" t="str">
        <f t="shared" si="138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39"/>
        <v>17_SIN</v>
      </c>
      <c r="BL92" s="52" t="str">
        <f t="shared" si="140"/>
        <v>d_ind_cem_ccs_1_5_lignite</v>
      </c>
      <c r="BM92" s="52"/>
      <c r="BN92" s="52"/>
      <c r="BO92" s="52">
        <f t="shared" ref="BO92:CV92" si="145">BO$50*BO17</f>
        <v>0</v>
      </c>
      <c r="BP92" s="52">
        <f t="shared" si="145"/>
        <v>0</v>
      </c>
      <c r="BQ92" s="52">
        <f t="shared" si="145"/>
        <v>0</v>
      </c>
      <c r="BR92" s="52">
        <f t="shared" si="145"/>
        <v>0</v>
      </c>
      <c r="BS92" s="52">
        <f t="shared" si="145"/>
        <v>0</v>
      </c>
      <c r="BT92" s="52">
        <f t="shared" si="145"/>
        <v>0</v>
      </c>
      <c r="BU92" s="52">
        <f t="shared" si="145"/>
        <v>0</v>
      </c>
      <c r="BV92" s="52">
        <f t="shared" si="145"/>
        <v>0</v>
      </c>
      <c r="BW92" s="52">
        <f t="shared" si="145"/>
        <v>0</v>
      </c>
      <c r="BX92" s="52">
        <f t="shared" si="145"/>
        <v>0</v>
      </c>
      <c r="BY92" s="52">
        <f t="shared" si="145"/>
        <v>0</v>
      </c>
      <c r="BZ92" s="52">
        <f t="shared" si="145"/>
        <v>0</v>
      </c>
      <c r="CA92" s="52">
        <f t="shared" si="145"/>
        <v>0</v>
      </c>
      <c r="CB92" s="52">
        <f t="shared" si="145"/>
        <v>0</v>
      </c>
      <c r="CC92" s="52">
        <f t="shared" si="145"/>
        <v>0</v>
      </c>
      <c r="CD92" s="52">
        <f t="shared" si="145"/>
        <v>0</v>
      </c>
      <c r="CE92" s="52">
        <f t="shared" si="145"/>
        <v>0</v>
      </c>
      <c r="CF92" s="52">
        <f t="shared" si="145"/>
        <v>0</v>
      </c>
      <c r="CG92" s="52">
        <f t="shared" si="145"/>
        <v>0</v>
      </c>
      <c r="CH92" s="52">
        <f t="shared" si="145"/>
        <v>0</v>
      </c>
      <c r="CI92" s="52">
        <f t="shared" si="145"/>
        <v>0</v>
      </c>
      <c r="CJ92" s="52">
        <f t="shared" si="145"/>
        <v>0</v>
      </c>
      <c r="CK92" s="52">
        <f t="shared" si="145"/>
        <v>0</v>
      </c>
      <c r="CL92" s="52">
        <f t="shared" si="145"/>
        <v>0</v>
      </c>
      <c r="CM92" s="52">
        <f t="shared" si="145"/>
        <v>0</v>
      </c>
      <c r="CN92" s="52">
        <f t="shared" si="145"/>
        <v>0</v>
      </c>
      <c r="CO92" s="52">
        <f t="shared" si="145"/>
        <v>0</v>
      </c>
      <c r="CP92" s="52">
        <f t="shared" si="145"/>
        <v>0</v>
      </c>
      <c r="CQ92" s="52">
        <f t="shared" si="145"/>
        <v>0</v>
      </c>
      <c r="CR92" s="52">
        <f t="shared" si="145"/>
        <v>0</v>
      </c>
      <c r="CS92" s="52">
        <f t="shared" si="145"/>
        <v>0</v>
      </c>
      <c r="CT92" s="52">
        <f t="shared" si="145"/>
        <v>0</v>
      </c>
      <c r="CU92" s="52">
        <f t="shared" si="145"/>
        <v>0</v>
      </c>
      <c r="CV92" s="52">
        <f t="shared" si="145"/>
        <v>0</v>
      </c>
      <c r="CW92" s="52">
        <f t="shared" ref="CW92:DP92" si="146">CW$50*CW17</f>
        <v>0</v>
      </c>
      <c r="CX92" s="52">
        <f t="shared" si="146"/>
        <v>0</v>
      </c>
      <c r="CY92" s="52">
        <f t="shared" si="146"/>
        <v>0</v>
      </c>
      <c r="CZ92" s="52">
        <f t="shared" si="146"/>
        <v>0</v>
      </c>
      <c r="DA92" s="52">
        <f t="shared" si="146"/>
        <v>0</v>
      </c>
      <c r="DB92" s="52">
        <f t="shared" si="146"/>
        <v>0</v>
      </c>
      <c r="DC92" s="52">
        <f t="shared" si="146"/>
        <v>0</v>
      </c>
      <c r="DD92" s="52">
        <f t="shared" si="146"/>
        <v>0</v>
      </c>
      <c r="DE92" s="52">
        <f t="shared" si="146"/>
        <v>0</v>
      </c>
      <c r="DF92" s="52">
        <f t="shared" si="146"/>
        <v>0</v>
      </c>
      <c r="DG92" s="52">
        <f t="shared" si="146"/>
        <v>0</v>
      </c>
      <c r="DH92" s="52">
        <f t="shared" si="146"/>
        <v>0</v>
      </c>
      <c r="DI92" s="52">
        <f t="shared" si="146"/>
        <v>0</v>
      </c>
      <c r="DJ92" s="52">
        <f t="shared" si="146"/>
        <v>0</v>
      </c>
      <c r="DK92" s="52">
        <f t="shared" si="146"/>
        <v>0</v>
      </c>
      <c r="DL92" s="52">
        <f t="shared" si="146"/>
        <v>0</v>
      </c>
      <c r="DM92" s="52">
        <f t="shared" si="146"/>
        <v>0</v>
      </c>
      <c r="DN92" s="52">
        <f t="shared" si="146"/>
        <v>0</v>
      </c>
      <c r="DO92" s="52">
        <f t="shared" si="146"/>
        <v>0</v>
      </c>
      <c r="DP92" s="52">
        <f t="shared" si="146"/>
        <v>0</v>
      </c>
    </row>
    <row r="93" spans="1:120" x14ac:dyDescent="0.25">
      <c r="A93" s="52" t="str">
        <f t="shared" si="138"/>
        <v>17_SIN</v>
      </c>
      <c r="B93" s="52" t="str">
        <f t="shared" si="138"/>
        <v>2_coal_products</v>
      </c>
      <c r="C93" s="52" t="str">
        <f t="shared" si="138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39"/>
        <v>17_SIN</v>
      </c>
      <c r="BL93" s="52" t="str">
        <f t="shared" si="140"/>
        <v>d_ind_cem_ccs_2_coal_products</v>
      </c>
      <c r="BM93" s="52"/>
      <c r="BN93" s="52"/>
      <c r="BO93" s="52">
        <f t="shared" ref="BO93:CV93" si="147">BO$50*BO18</f>
        <v>0</v>
      </c>
      <c r="BP93" s="52">
        <f t="shared" si="147"/>
        <v>0</v>
      </c>
      <c r="BQ93" s="52">
        <f t="shared" si="147"/>
        <v>0</v>
      </c>
      <c r="BR93" s="52">
        <f t="shared" si="147"/>
        <v>0</v>
      </c>
      <c r="BS93" s="52">
        <f t="shared" si="147"/>
        <v>0</v>
      </c>
      <c r="BT93" s="52">
        <f t="shared" si="147"/>
        <v>0</v>
      </c>
      <c r="BU93" s="52">
        <f t="shared" si="147"/>
        <v>0</v>
      </c>
      <c r="BV93" s="52">
        <f t="shared" si="147"/>
        <v>0</v>
      </c>
      <c r="BW93" s="52">
        <f t="shared" si="147"/>
        <v>0</v>
      </c>
      <c r="BX93" s="52">
        <f t="shared" si="147"/>
        <v>0</v>
      </c>
      <c r="BY93" s="52">
        <f t="shared" si="147"/>
        <v>0</v>
      </c>
      <c r="BZ93" s="52">
        <f t="shared" si="147"/>
        <v>0</v>
      </c>
      <c r="CA93" s="52">
        <f t="shared" si="147"/>
        <v>0</v>
      </c>
      <c r="CB93" s="52">
        <f t="shared" si="147"/>
        <v>0</v>
      </c>
      <c r="CC93" s="52">
        <f t="shared" si="147"/>
        <v>0</v>
      </c>
      <c r="CD93" s="52">
        <f t="shared" si="147"/>
        <v>0</v>
      </c>
      <c r="CE93" s="52">
        <f t="shared" si="147"/>
        <v>0</v>
      </c>
      <c r="CF93" s="52">
        <f t="shared" si="147"/>
        <v>0</v>
      </c>
      <c r="CG93" s="52">
        <f t="shared" si="147"/>
        <v>0</v>
      </c>
      <c r="CH93" s="52">
        <f t="shared" si="147"/>
        <v>0</v>
      </c>
      <c r="CI93" s="52">
        <f t="shared" si="147"/>
        <v>0</v>
      </c>
      <c r="CJ93" s="52">
        <f t="shared" si="147"/>
        <v>0</v>
      </c>
      <c r="CK93" s="52">
        <f t="shared" si="147"/>
        <v>0</v>
      </c>
      <c r="CL93" s="52">
        <f t="shared" si="147"/>
        <v>0</v>
      </c>
      <c r="CM93" s="52">
        <f t="shared" si="147"/>
        <v>0</v>
      </c>
      <c r="CN93" s="52">
        <f t="shared" si="147"/>
        <v>0</v>
      </c>
      <c r="CO93" s="52">
        <f t="shared" si="147"/>
        <v>0</v>
      </c>
      <c r="CP93" s="52">
        <f t="shared" si="147"/>
        <v>0</v>
      </c>
      <c r="CQ93" s="52">
        <f t="shared" si="147"/>
        <v>0</v>
      </c>
      <c r="CR93" s="52">
        <f t="shared" si="147"/>
        <v>0</v>
      </c>
      <c r="CS93" s="52">
        <f t="shared" si="147"/>
        <v>0</v>
      </c>
      <c r="CT93" s="52">
        <f t="shared" si="147"/>
        <v>0</v>
      </c>
      <c r="CU93" s="52">
        <f t="shared" si="147"/>
        <v>0</v>
      </c>
      <c r="CV93" s="52">
        <f t="shared" si="147"/>
        <v>0</v>
      </c>
      <c r="CW93" s="52">
        <f t="shared" ref="CW93:DP93" si="148">CW$50*CW18</f>
        <v>0</v>
      </c>
      <c r="CX93" s="52">
        <f t="shared" si="148"/>
        <v>0</v>
      </c>
      <c r="CY93" s="52">
        <f t="shared" si="148"/>
        <v>0</v>
      </c>
      <c r="CZ93" s="52">
        <f t="shared" si="148"/>
        <v>0</v>
      </c>
      <c r="DA93" s="52">
        <f t="shared" si="148"/>
        <v>0</v>
      </c>
      <c r="DB93" s="52">
        <f t="shared" si="148"/>
        <v>0</v>
      </c>
      <c r="DC93" s="52">
        <f t="shared" si="148"/>
        <v>0</v>
      </c>
      <c r="DD93" s="52">
        <f t="shared" si="148"/>
        <v>0</v>
      </c>
      <c r="DE93" s="52">
        <f t="shared" si="148"/>
        <v>0</v>
      </c>
      <c r="DF93" s="52">
        <f t="shared" si="148"/>
        <v>0</v>
      </c>
      <c r="DG93" s="52">
        <f t="shared" si="148"/>
        <v>0</v>
      </c>
      <c r="DH93" s="52">
        <f t="shared" si="148"/>
        <v>0</v>
      </c>
      <c r="DI93" s="52">
        <f t="shared" si="148"/>
        <v>0</v>
      </c>
      <c r="DJ93" s="52">
        <f t="shared" si="148"/>
        <v>0</v>
      </c>
      <c r="DK93" s="52">
        <f t="shared" si="148"/>
        <v>0</v>
      </c>
      <c r="DL93" s="52">
        <f t="shared" si="148"/>
        <v>0</v>
      </c>
      <c r="DM93" s="52">
        <f t="shared" si="148"/>
        <v>0</v>
      </c>
      <c r="DN93" s="52">
        <f t="shared" si="148"/>
        <v>0</v>
      </c>
      <c r="DO93" s="52">
        <f t="shared" si="148"/>
        <v>0</v>
      </c>
      <c r="DP93" s="52">
        <f t="shared" si="148"/>
        <v>0</v>
      </c>
    </row>
    <row r="94" spans="1:120" x14ac:dyDescent="0.25">
      <c r="A94" s="52" t="str">
        <f t="shared" si="138"/>
        <v>17_SIN</v>
      </c>
      <c r="B94" s="52" t="str">
        <f t="shared" si="138"/>
        <v>6_1_crude_oil</v>
      </c>
      <c r="C94" s="52" t="str">
        <f t="shared" si="138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39"/>
        <v>17_SIN</v>
      </c>
      <c r="BL94" s="52" t="str">
        <f t="shared" si="140"/>
        <v>d_ind_cem_ccs_6_1_crude_oil</v>
      </c>
      <c r="BM94" s="52"/>
      <c r="BN94" s="52"/>
      <c r="BO94" s="52">
        <f t="shared" ref="BO94:CV94" si="149">BO$50*BO19</f>
        <v>0</v>
      </c>
      <c r="BP94" s="52">
        <f t="shared" si="149"/>
        <v>0</v>
      </c>
      <c r="BQ94" s="52">
        <f t="shared" si="149"/>
        <v>0</v>
      </c>
      <c r="BR94" s="52">
        <f t="shared" si="149"/>
        <v>0</v>
      </c>
      <c r="BS94" s="52">
        <f t="shared" si="149"/>
        <v>0</v>
      </c>
      <c r="BT94" s="52">
        <f t="shared" si="149"/>
        <v>0</v>
      </c>
      <c r="BU94" s="52">
        <f t="shared" si="149"/>
        <v>0</v>
      </c>
      <c r="BV94" s="52">
        <f t="shared" si="149"/>
        <v>0</v>
      </c>
      <c r="BW94" s="52">
        <f t="shared" si="149"/>
        <v>0</v>
      </c>
      <c r="BX94" s="52">
        <f t="shared" si="149"/>
        <v>0</v>
      </c>
      <c r="BY94" s="52">
        <f t="shared" si="149"/>
        <v>0</v>
      </c>
      <c r="BZ94" s="52">
        <f t="shared" si="149"/>
        <v>0</v>
      </c>
      <c r="CA94" s="52">
        <f t="shared" si="149"/>
        <v>0</v>
      </c>
      <c r="CB94" s="52">
        <f t="shared" si="149"/>
        <v>0</v>
      </c>
      <c r="CC94" s="52">
        <f t="shared" si="149"/>
        <v>0</v>
      </c>
      <c r="CD94" s="52">
        <f t="shared" si="149"/>
        <v>0</v>
      </c>
      <c r="CE94" s="52">
        <f t="shared" si="149"/>
        <v>0</v>
      </c>
      <c r="CF94" s="52">
        <f t="shared" si="149"/>
        <v>0</v>
      </c>
      <c r="CG94" s="52">
        <f t="shared" si="149"/>
        <v>0</v>
      </c>
      <c r="CH94" s="52">
        <f t="shared" si="149"/>
        <v>0</v>
      </c>
      <c r="CI94" s="52">
        <f t="shared" si="149"/>
        <v>0</v>
      </c>
      <c r="CJ94" s="52">
        <f t="shared" si="149"/>
        <v>0</v>
      </c>
      <c r="CK94" s="52">
        <f t="shared" si="149"/>
        <v>0</v>
      </c>
      <c r="CL94" s="52">
        <f t="shared" si="149"/>
        <v>0</v>
      </c>
      <c r="CM94" s="52">
        <f t="shared" si="149"/>
        <v>0</v>
      </c>
      <c r="CN94" s="52">
        <f t="shared" si="149"/>
        <v>0</v>
      </c>
      <c r="CO94" s="52">
        <f t="shared" si="149"/>
        <v>0</v>
      </c>
      <c r="CP94" s="52">
        <f t="shared" si="149"/>
        <v>0</v>
      </c>
      <c r="CQ94" s="52">
        <f t="shared" si="149"/>
        <v>0</v>
      </c>
      <c r="CR94" s="52">
        <f t="shared" si="149"/>
        <v>0</v>
      </c>
      <c r="CS94" s="52">
        <f t="shared" si="149"/>
        <v>0</v>
      </c>
      <c r="CT94" s="52">
        <f t="shared" si="149"/>
        <v>0</v>
      </c>
      <c r="CU94" s="52">
        <f t="shared" si="149"/>
        <v>0</v>
      </c>
      <c r="CV94" s="52">
        <f t="shared" si="149"/>
        <v>0</v>
      </c>
      <c r="CW94" s="52">
        <f t="shared" ref="CW94:DP94" si="150">CW$50*CW19</f>
        <v>0</v>
      </c>
      <c r="CX94" s="52">
        <f t="shared" si="150"/>
        <v>0</v>
      </c>
      <c r="CY94" s="52">
        <f t="shared" si="150"/>
        <v>0</v>
      </c>
      <c r="CZ94" s="52">
        <f t="shared" si="150"/>
        <v>0</v>
      </c>
      <c r="DA94" s="52">
        <f t="shared" si="150"/>
        <v>0</v>
      </c>
      <c r="DB94" s="52">
        <f t="shared" si="150"/>
        <v>0</v>
      </c>
      <c r="DC94" s="52">
        <f t="shared" si="150"/>
        <v>0</v>
      </c>
      <c r="DD94" s="52">
        <f t="shared" si="150"/>
        <v>0</v>
      </c>
      <c r="DE94" s="52">
        <f t="shared" si="150"/>
        <v>0</v>
      </c>
      <c r="DF94" s="52">
        <f t="shared" si="150"/>
        <v>0</v>
      </c>
      <c r="DG94" s="52">
        <f t="shared" si="150"/>
        <v>0</v>
      </c>
      <c r="DH94" s="52">
        <f t="shared" si="150"/>
        <v>0</v>
      </c>
      <c r="DI94" s="52">
        <f t="shared" si="150"/>
        <v>0</v>
      </c>
      <c r="DJ94" s="52">
        <f t="shared" si="150"/>
        <v>0</v>
      </c>
      <c r="DK94" s="52">
        <f t="shared" si="150"/>
        <v>0</v>
      </c>
      <c r="DL94" s="52">
        <f t="shared" si="150"/>
        <v>0</v>
      </c>
      <c r="DM94" s="52">
        <f t="shared" si="150"/>
        <v>0</v>
      </c>
      <c r="DN94" s="52">
        <f t="shared" si="150"/>
        <v>0</v>
      </c>
      <c r="DO94" s="52">
        <f t="shared" si="150"/>
        <v>0</v>
      </c>
      <c r="DP94" s="52">
        <f t="shared" si="150"/>
        <v>0</v>
      </c>
    </row>
    <row r="95" spans="1:120" x14ac:dyDescent="0.25">
      <c r="A95" s="52" t="str">
        <f t="shared" si="138"/>
        <v>17_SIN</v>
      </c>
      <c r="B95" s="52" t="str">
        <f t="shared" si="138"/>
        <v>6_x_ngls</v>
      </c>
      <c r="C95" s="52" t="str">
        <f t="shared" si="138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39"/>
        <v>17_SIN</v>
      </c>
      <c r="BL95" s="52" t="str">
        <f t="shared" si="140"/>
        <v>d_ind_cem_ccs_6_x_ngls</v>
      </c>
      <c r="BM95" s="52"/>
      <c r="BN95" s="52"/>
      <c r="BO95" s="52">
        <f t="shared" ref="BO95:CV95" si="151">BO$50*BO20</f>
        <v>0</v>
      </c>
      <c r="BP95" s="52">
        <f t="shared" si="151"/>
        <v>0</v>
      </c>
      <c r="BQ95" s="52">
        <f t="shared" si="151"/>
        <v>0</v>
      </c>
      <c r="BR95" s="52">
        <f t="shared" si="151"/>
        <v>0</v>
      </c>
      <c r="BS95" s="52">
        <f t="shared" si="151"/>
        <v>0</v>
      </c>
      <c r="BT95" s="52">
        <f t="shared" si="151"/>
        <v>0</v>
      </c>
      <c r="BU95" s="52">
        <f t="shared" si="151"/>
        <v>0</v>
      </c>
      <c r="BV95" s="52">
        <f t="shared" si="151"/>
        <v>0</v>
      </c>
      <c r="BW95" s="52">
        <f t="shared" si="151"/>
        <v>0</v>
      </c>
      <c r="BX95" s="52">
        <f t="shared" si="151"/>
        <v>0</v>
      </c>
      <c r="BY95" s="52">
        <f t="shared" si="151"/>
        <v>0</v>
      </c>
      <c r="BZ95" s="52">
        <f t="shared" si="151"/>
        <v>0</v>
      </c>
      <c r="CA95" s="52">
        <f t="shared" si="151"/>
        <v>0</v>
      </c>
      <c r="CB95" s="52">
        <f t="shared" si="151"/>
        <v>0</v>
      </c>
      <c r="CC95" s="52">
        <f t="shared" si="151"/>
        <v>0</v>
      </c>
      <c r="CD95" s="52">
        <f t="shared" si="151"/>
        <v>0</v>
      </c>
      <c r="CE95" s="52">
        <f t="shared" si="151"/>
        <v>0</v>
      </c>
      <c r="CF95" s="52">
        <f t="shared" si="151"/>
        <v>0</v>
      </c>
      <c r="CG95" s="52">
        <f t="shared" si="151"/>
        <v>0</v>
      </c>
      <c r="CH95" s="52">
        <f t="shared" si="151"/>
        <v>0</v>
      </c>
      <c r="CI95" s="52">
        <f t="shared" si="151"/>
        <v>0</v>
      </c>
      <c r="CJ95" s="52">
        <f t="shared" si="151"/>
        <v>0</v>
      </c>
      <c r="CK95" s="52">
        <f t="shared" si="151"/>
        <v>0</v>
      </c>
      <c r="CL95" s="52">
        <f t="shared" si="151"/>
        <v>0</v>
      </c>
      <c r="CM95" s="52">
        <f t="shared" si="151"/>
        <v>0</v>
      </c>
      <c r="CN95" s="52">
        <f t="shared" si="151"/>
        <v>0</v>
      </c>
      <c r="CO95" s="52">
        <f t="shared" si="151"/>
        <v>0</v>
      </c>
      <c r="CP95" s="52">
        <f t="shared" si="151"/>
        <v>0</v>
      </c>
      <c r="CQ95" s="52">
        <f t="shared" si="151"/>
        <v>0</v>
      </c>
      <c r="CR95" s="52">
        <f t="shared" si="151"/>
        <v>0</v>
      </c>
      <c r="CS95" s="52">
        <f t="shared" si="151"/>
        <v>0</v>
      </c>
      <c r="CT95" s="52">
        <f t="shared" si="151"/>
        <v>0</v>
      </c>
      <c r="CU95" s="52">
        <f t="shared" si="151"/>
        <v>0</v>
      </c>
      <c r="CV95" s="52">
        <f t="shared" si="151"/>
        <v>0</v>
      </c>
      <c r="CW95" s="52">
        <f t="shared" ref="CW95:DP95" si="152">CW$50*CW20</f>
        <v>0</v>
      </c>
      <c r="CX95" s="52">
        <f t="shared" si="152"/>
        <v>0</v>
      </c>
      <c r="CY95" s="52">
        <f t="shared" si="152"/>
        <v>0</v>
      </c>
      <c r="CZ95" s="52">
        <f t="shared" si="152"/>
        <v>0</v>
      </c>
      <c r="DA95" s="52">
        <f t="shared" si="152"/>
        <v>0</v>
      </c>
      <c r="DB95" s="52">
        <f t="shared" si="152"/>
        <v>0</v>
      </c>
      <c r="DC95" s="52">
        <f t="shared" si="152"/>
        <v>0</v>
      </c>
      <c r="DD95" s="52">
        <f t="shared" si="152"/>
        <v>0</v>
      </c>
      <c r="DE95" s="52">
        <f t="shared" si="152"/>
        <v>0</v>
      </c>
      <c r="DF95" s="52">
        <f t="shared" si="152"/>
        <v>0</v>
      </c>
      <c r="DG95" s="52">
        <f t="shared" si="152"/>
        <v>0</v>
      </c>
      <c r="DH95" s="52">
        <f t="shared" si="152"/>
        <v>0</v>
      </c>
      <c r="DI95" s="52">
        <f t="shared" si="152"/>
        <v>0</v>
      </c>
      <c r="DJ95" s="52">
        <f t="shared" si="152"/>
        <v>0</v>
      </c>
      <c r="DK95" s="52">
        <f t="shared" si="152"/>
        <v>0</v>
      </c>
      <c r="DL95" s="52">
        <f t="shared" si="152"/>
        <v>0</v>
      </c>
      <c r="DM95" s="52">
        <f t="shared" si="152"/>
        <v>0</v>
      </c>
      <c r="DN95" s="52">
        <f t="shared" si="152"/>
        <v>0</v>
      </c>
      <c r="DO95" s="52">
        <f t="shared" si="152"/>
        <v>0</v>
      </c>
      <c r="DP95" s="52">
        <f t="shared" si="152"/>
        <v>0</v>
      </c>
    </row>
    <row r="96" spans="1:120" x14ac:dyDescent="0.25">
      <c r="A96" s="52" t="str">
        <f t="shared" si="138"/>
        <v>17_SIN</v>
      </c>
      <c r="B96" s="52" t="str">
        <f t="shared" si="138"/>
        <v>7_1_motor_gasoline</v>
      </c>
      <c r="C96" s="52" t="str">
        <f t="shared" si="138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39"/>
        <v>17_SIN</v>
      </c>
      <c r="BL96" s="52" t="str">
        <f t="shared" si="140"/>
        <v>d_ind_cem_ccs_7_1_mo_gasoline</v>
      </c>
      <c r="BM96" s="52"/>
      <c r="BN96" s="52"/>
      <c r="BO96" s="52">
        <f t="shared" ref="BO96:CV96" si="153">BO$50*BO21</f>
        <v>0</v>
      </c>
      <c r="BP96" s="52">
        <f t="shared" si="153"/>
        <v>0</v>
      </c>
      <c r="BQ96" s="52">
        <f t="shared" si="153"/>
        <v>0</v>
      </c>
      <c r="BR96" s="52">
        <f t="shared" si="153"/>
        <v>0</v>
      </c>
      <c r="BS96" s="52">
        <f t="shared" si="153"/>
        <v>0</v>
      </c>
      <c r="BT96" s="52">
        <f t="shared" si="153"/>
        <v>0</v>
      </c>
      <c r="BU96" s="52">
        <f t="shared" si="153"/>
        <v>0</v>
      </c>
      <c r="BV96" s="52">
        <f t="shared" si="153"/>
        <v>0</v>
      </c>
      <c r="BW96" s="52">
        <f t="shared" si="153"/>
        <v>0</v>
      </c>
      <c r="BX96" s="52">
        <f t="shared" si="153"/>
        <v>0</v>
      </c>
      <c r="BY96" s="52">
        <f t="shared" si="153"/>
        <v>0</v>
      </c>
      <c r="BZ96" s="52">
        <f t="shared" si="153"/>
        <v>0</v>
      </c>
      <c r="CA96" s="52">
        <f t="shared" si="153"/>
        <v>0</v>
      </c>
      <c r="CB96" s="52">
        <f t="shared" si="153"/>
        <v>0</v>
      </c>
      <c r="CC96" s="52">
        <f t="shared" si="153"/>
        <v>0</v>
      </c>
      <c r="CD96" s="52">
        <f t="shared" si="153"/>
        <v>0</v>
      </c>
      <c r="CE96" s="52">
        <f t="shared" si="153"/>
        <v>0</v>
      </c>
      <c r="CF96" s="52">
        <f t="shared" si="153"/>
        <v>0</v>
      </c>
      <c r="CG96" s="52">
        <f t="shared" si="153"/>
        <v>0</v>
      </c>
      <c r="CH96" s="52">
        <f t="shared" si="153"/>
        <v>0</v>
      </c>
      <c r="CI96" s="52">
        <f t="shared" si="153"/>
        <v>0</v>
      </c>
      <c r="CJ96" s="52">
        <f t="shared" si="153"/>
        <v>0</v>
      </c>
      <c r="CK96" s="52">
        <f t="shared" si="153"/>
        <v>0</v>
      </c>
      <c r="CL96" s="52">
        <f t="shared" si="153"/>
        <v>0</v>
      </c>
      <c r="CM96" s="52">
        <f t="shared" si="153"/>
        <v>0</v>
      </c>
      <c r="CN96" s="52">
        <f t="shared" si="153"/>
        <v>0</v>
      </c>
      <c r="CO96" s="52">
        <f t="shared" si="153"/>
        <v>0</v>
      </c>
      <c r="CP96" s="52">
        <f t="shared" si="153"/>
        <v>0</v>
      </c>
      <c r="CQ96" s="52">
        <f t="shared" si="153"/>
        <v>0</v>
      </c>
      <c r="CR96" s="52">
        <f t="shared" si="153"/>
        <v>0</v>
      </c>
      <c r="CS96" s="52">
        <f t="shared" si="153"/>
        <v>0</v>
      </c>
      <c r="CT96" s="52">
        <f t="shared" si="153"/>
        <v>0</v>
      </c>
      <c r="CU96" s="52">
        <f t="shared" si="153"/>
        <v>0</v>
      </c>
      <c r="CV96" s="52">
        <f t="shared" si="153"/>
        <v>0</v>
      </c>
      <c r="CW96" s="52">
        <f t="shared" ref="CW96:DP96" si="154">CW$50*CW21</f>
        <v>0</v>
      </c>
      <c r="CX96" s="52">
        <f t="shared" si="154"/>
        <v>0</v>
      </c>
      <c r="CY96" s="52">
        <f t="shared" si="154"/>
        <v>0</v>
      </c>
      <c r="CZ96" s="52">
        <f t="shared" si="154"/>
        <v>0</v>
      </c>
      <c r="DA96" s="52">
        <f t="shared" si="154"/>
        <v>0</v>
      </c>
      <c r="DB96" s="52">
        <f t="shared" si="154"/>
        <v>0</v>
      </c>
      <c r="DC96" s="52">
        <f t="shared" si="154"/>
        <v>0</v>
      </c>
      <c r="DD96" s="52">
        <f t="shared" si="154"/>
        <v>0</v>
      </c>
      <c r="DE96" s="52">
        <f t="shared" si="154"/>
        <v>0</v>
      </c>
      <c r="DF96" s="52">
        <f t="shared" si="154"/>
        <v>0</v>
      </c>
      <c r="DG96" s="52">
        <f t="shared" si="154"/>
        <v>0</v>
      </c>
      <c r="DH96" s="52">
        <f t="shared" si="154"/>
        <v>0</v>
      </c>
      <c r="DI96" s="52">
        <f t="shared" si="154"/>
        <v>0</v>
      </c>
      <c r="DJ96" s="52">
        <f t="shared" si="154"/>
        <v>0</v>
      </c>
      <c r="DK96" s="52">
        <f t="shared" si="154"/>
        <v>0</v>
      </c>
      <c r="DL96" s="52">
        <f t="shared" si="154"/>
        <v>0</v>
      </c>
      <c r="DM96" s="52">
        <f t="shared" si="154"/>
        <v>0</v>
      </c>
      <c r="DN96" s="52">
        <f t="shared" si="154"/>
        <v>0</v>
      </c>
      <c r="DO96" s="52">
        <f t="shared" si="154"/>
        <v>0</v>
      </c>
      <c r="DP96" s="52">
        <f t="shared" si="154"/>
        <v>0</v>
      </c>
    </row>
    <row r="97" spans="1:120" x14ac:dyDescent="0.25">
      <c r="A97" s="52" t="str">
        <f t="shared" si="138"/>
        <v>17_SIN</v>
      </c>
      <c r="B97" s="52" t="str">
        <f t="shared" si="138"/>
        <v>7_2_aviation_gasoline</v>
      </c>
      <c r="C97" s="52" t="str">
        <f t="shared" si="138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39"/>
        <v>17_SIN</v>
      </c>
      <c r="BL97" s="52" t="str">
        <f t="shared" si="140"/>
        <v>d_ind_cem_ccs_7_2_avi_gasoline</v>
      </c>
      <c r="BM97" s="52"/>
      <c r="BN97" s="52"/>
      <c r="BO97" s="52">
        <f t="shared" ref="BO97:CV97" si="155">BO$50*BO22</f>
        <v>0</v>
      </c>
      <c r="BP97" s="52">
        <f t="shared" si="155"/>
        <v>0</v>
      </c>
      <c r="BQ97" s="52">
        <f t="shared" si="155"/>
        <v>0</v>
      </c>
      <c r="BR97" s="52">
        <f t="shared" si="155"/>
        <v>0</v>
      </c>
      <c r="BS97" s="52">
        <f t="shared" si="155"/>
        <v>0</v>
      </c>
      <c r="BT97" s="52">
        <f t="shared" si="155"/>
        <v>0</v>
      </c>
      <c r="BU97" s="52">
        <f t="shared" si="155"/>
        <v>0</v>
      </c>
      <c r="BV97" s="52">
        <f t="shared" si="155"/>
        <v>0</v>
      </c>
      <c r="BW97" s="52">
        <f t="shared" si="155"/>
        <v>0</v>
      </c>
      <c r="BX97" s="52">
        <f t="shared" si="155"/>
        <v>0</v>
      </c>
      <c r="BY97" s="52">
        <f t="shared" si="155"/>
        <v>0</v>
      </c>
      <c r="BZ97" s="52">
        <f t="shared" si="155"/>
        <v>0</v>
      </c>
      <c r="CA97" s="52">
        <f t="shared" si="155"/>
        <v>0</v>
      </c>
      <c r="CB97" s="52">
        <f t="shared" si="155"/>
        <v>0</v>
      </c>
      <c r="CC97" s="52">
        <f t="shared" si="155"/>
        <v>0</v>
      </c>
      <c r="CD97" s="52">
        <f t="shared" si="155"/>
        <v>0</v>
      </c>
      <c r="CE97" s="52">
        <f t="shared" si="155"/>
        <v>0</v>
      </c>
      <c r="CF97" s="52">
        <f t="shared" si="155"/>
        <v>0</v>
      </c>
      <c r="CG97" s="52">
        <f t="shared" si="155"/>
        <v>0</v>
      </c>
      <c r="CH97" s="52">
        <f t="shared" si="155"/>
        <v>0</v>
      </c>
      <c r="CI97" s="52">
        <f t="shared" si="155"/>
        <v>0</v>
      </c>
      <c r="CJ97" s="52">
        <f t="shared" si="155"/>
        <v>0</v>
      </c>
      <c r="CK97" s="52">
        <f t="shared" si="155"/>
        <v>0</v>
      </c>
      <c r="CL97" s="52">
        <f t="shared" si="155"/>
        <v>0</v>
      </c>
      <c r="CM97" s="52">
        <f t="shared" si="155"/>
        <v>0</v>
      </c>
      <c r="CN97" s="52">
        <f t="shared" si="155"/>
        <v>0</v>
      </c>
      <c r="CO97" s="52">
        <f t="shared" si="155"/>
        <v>0</v>
      </c>
      <c r="CP97" s="52">
        <f t="shared" si="155"/>
        <v>0</v>
      </c>
      <c r="CQ97" s="52">
        <f t="shared" si="155"/>
        <v>0</v>
      </c>
      <c r="CR97" s="52">
        <f t="shared" si="155"/>
        <v>0</v>
      </c>
      <c r="CS97" s="52">
        <f t="shared" si="155"/>
        <v>0</v>
      </c>
      <c r="CT97" s="52">
        <f t="shared" si="155"/>
        <v>0</v>
      </c>
      <c r="CU97" s="52">
        <f t="shared" si="155"/>
        <v>0</v>
      </c>
      <c r="CV97" s="52">
        <f t="shared" si="155"/>
        <v>0</v>
      </c>
      <c r="CW97" s="52">
        <f t="shared" ref="CW97:DP97" si="156">CW$50*CW22</f>
        <v>0</v>
      </c>
      <c r="CX97" s="52">
        <f t="shared" si="156"/>
        <v>0</v>
      </c>
      <c r="CY97" s="52">
        <f t="shared" si="156"/>
        <v>0</v>
      </c>
      <c r="CZ97" s="52">
        <f t="shared" si="156"/>
        <v>0</v>
      </c>
      <c r="DA97" s="52">
        <f t="shared" si="156"/>
        <v>0</v>
      </c>
      <c r="DB97" s="52">
        <f t="shared" si="156"/>
        <v>0</v>
      </c>
      <c r="DC97" s="52">
        <f t="shared" si="156"/>
        <v>0</v>
      </c>
      <c r="DD97" s="52">
        <f t="shared" si="156"/>
        <v>0</v>
      </c>
      <c r="DE97" s="52">
        <f t="shared" si="156"/>
        <v>0</v>
      </c>
      <c r="DF97" s="52">
        <f t="shared" si="156"/>
        <v>0</v>
      </c>
      <c r="DG97" s="52">
        <f t="shared" si="156"/>
        <v>0</v>
      </c>
      <c r="DH97" s="52">
        <f t="shared" si="156"/>
        <v>0</v>
      </c>
      <c r="DI97" s="52">
        <f t="shared" si="156"/>
        <v>0</v>
      </c>
      <c r="DJ97" s="52">
        <f t="shared" si="156"/>
        <v>0</v>
      </c>
      <c r="DK97" s="52">
        <f t="shared" si="156"/>
        <v>0</v>
      </c>
      <c r="DL97" s="52">
        <f t="shared" si="156"/>
        <v>0</v>
      </c>
      <c r="DM97" s="52">
        <f t="shared" si="156"/>
        <v>0</v>
      </c>
      <c r="DN97" s="52">
        <f t="shared" si="156"/>
        <v>0</v>
      </c>
      <c r="DO97" s="52">
        <f t="shared" si="156"/>
        <v>0</v>
      </c>
      <c r="DP97" s="52">
        <f t="shared" si="156"/>
        <v>0</v>
      </c>
    </row>
    <row r="98" spans="1:120" x14ac:dyDescent="0.25">
      <c r="A98" s="52" t="str">
        <f t="shared" si="138"/>
        <v>17_SIN</v>
      </c>
      <c r="B98" s="52" t="str">
        <f t="shared" si="138"/>
        <v>7_3_naphtha</v>
      </c>
      <c r="C98" s="52" t="str">
        <f t="shared" si="138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39"/>
        <v>17_SIN</v>
      </c>
      <c r="BL98" s="52" t="str">
        <f t="shared" si="140"/>
        <v>d_ind_cem_ccs_7_3_naphtha</v>
      </c>
      <c r="BM98" s="52"/>
      <c r="BN98" s="52"/>
      <c r="BO98" s="52">
        <f t="shared" ref="BO98:CV98" si="157">BO$50*BO23</f>
        <v>0</v>
      </c>
      <c r="BP98" s="52">
        <f t="shared" si="157"/>
        <v>0</v>
      </c>
      <c r="BQ98" s="52">
        <f t="shared" si="157"/>
        <v>0</v>
      </c>
      <c r="BR98" s="52">
        <f t="shared" si="157"/>
        <v>0</v>
      </c>
      <c r="BS98" s="52">
        <f t="shared" si="157"/>
        <v>0</v>
      </c>
      <c r="BT98" s="52">
        <f t="shared" si="157"/>
        <v>0</v>
      </c>
      <c r="BU98" s="52">
        <f t="shared" si="157"/>
        <v>0</v>
      </c>
      <c r="BV98" s="52">
        <f t="shared" si="157"/>
        <v>0</v>
      </c>
      <c r="BW98" s="52">
        <f t="shared" si="157"/>
        <v>0</v>
      </c>
      <c r="BX98" s="52">
        <f t="shared" si="157"/>
        <v>0</v>
      </c>
      <c r="BY98" s="52">
        <f t="shared" si="157"/>
        <v>0</v>
      </c>
      <c r="BZ98" s="52">
        <f t="shared" si="157"/>
        <v>0</v>
      </c>
      <c r="CA98" s="52">
        <f t="shared" si="157"/>
        <v>0</v>
      </c>
      <c r="CB98" s="52">
        <f t="shared" si="157"/>
        <v>0</v>
      </c>
      <c r="CC98" s="52">
        <f t="shared" si="157"/>
        <v>0</v>
      </c>
      <c r="CD98" s="52">
        <f t="shared" si="157"/>
        <v>0</v>
      </c>
      <c r="CE98" s="52">
        <f t="shared" si="157"/>
        <v>0</v>
      </c>
      <c r="CF98" s="52">
        <f t="shared" si="157"/>
        <v>0</v>
      </c>
      <c r="CG98" s="52">
        <f t="shared" si="157"/>
        <v>0</v>
      </c>
      <c r="CH98" s="52">
        <f t="shared" si="157"/>
        <v>0</v>
      </c>
      <c r="CI98" s="52">
        <f t="shared" si="157"/>
        <v>0</v>
      </c>
      <c r="CJ98" s="52">
        <f t="shared" si="157"/>
        <v>0</v>
      </c>
      <c r="CK98" s="52">
        <f t="shared" si="157"/>
        <v>0</v>
      </c>
      <c r="CL98" s="52">
        <f t="shared" si="157"/>
        <v>0</v>
      </c>
      <c r="CM98" s="52">
        <f t="shared" si="157"/>
        <v>0</v>
      </c>
      <c r="CN98" s="52">
        <f t="shared" si="157"/>
        <v>0</v>
      </c>
      <c r="CO98" s="52">
        <f t="shared" si="157"/>
        <v>0</v>
      </c>
      <c r="CP98" s="52">
        <f t="shared" si="157"/>
        <v>0</v>
      </c>
      <c r="CQ98" s="52">
        <f t="shared" si="157"/>
        <v>0</v>
      </c>
      <c r="CR98" s="52">
        <f t="shared" si="157"/>
        <v>0</v>
      </c>
      <c r="CS98" s="52">
        <f t="shared" si="157"/>
        <v>0</v>
      </c>
      <c r="CT98" s="52">
        <f t="shared" si="157"/>
        <v>0</v>
      </c>
      <c r="CU98" s="52">
        <f t="shared" si="157"/>
        <v>0</v>
      </c>
      <c r="CV98" s="52">
        <f t="shared" si="157"/>
        <v>0</v>
      </c>
      <c r="CW98" s="52">
        <f t="shared" ref="CW98:DP98" si="158">CW$50*CW23</f>
        <v>0</v>
      </c>
      <c r="CX98" s="52">
        <f t="shared" si="158"/>
        <v>0</v>
      </c>
      <c r="CY98" s="52">
        <f t="shared" si="158"/>
        <v>0</v>
      </c>
      <c r="CZ98" s="52">
        <f t="shared" si="158"/>
        <v>0</v>
      </c>
      <c r="DA98" s="52">
        <f t="shared" si="158"/>
        <v>0</v>
      </c>
      <c r="DB98" s="52">
        <f t="shared" si="158"/>
        <v>0</v>
      </c>
      <c r="DC98" s="52">
        <f t="shared" si="158"/>
        <v>0</v>
      </c>
      <c r="DD98" s="52">
        <f t="shared" si="158"/>
        <v>0</v>
      </c>
      <c r="DE98" s="52">
        <f t="shared" si="158"/>
        <v>0</v>
      </c>
      <c r="DF98" s="52">
        <f t="shared" si="158"/>
        <v>0</v>
      </c>
      <c r="DG98" s="52">
        <f t="shared" si="158"/>
        <v>0</v>
      </c>
      <c r="DH98" s="52">
        <f t="shared" si="158"/>
        <v>0</v>
      </c>
      <c r="DI98" s="52">
        <f t="shared" si="158"/>
        <v>0</v>
      </c>
      <c r="DJ98" s="52">
        <f t="shared" si="158"/>
        <v>0</v>
      </c>
      <c r="DK98" s="52">
        <f t="shared" si="158"/>
        <v>0</v>
      </c>
      <c r="DL98" s="52">
        <f t="shared" si="158"/>
        <v>0</v>
      </c>
      <c r="DM98" s="52">
        <f t="shared" si="158"/>
        <v>0</v>
      </c>
      <c r="DN98" s="52">
        <f t="shared" si="158"/>
        <v>0</v>
      </c>
      <c r="DO98" s="52">
        <f t="shared" si="158"/>
        <v>0</v>
      </c>
      <c r="DP98" s="52">
        <f t="shared" si="158"/>
        <v>0</v>
      </c>
    </row>
    <row r="99" spans="1:120" x14ac:dyDescent="0.25">
      <c r="A99" s="52" t="str">
        <f t="shared" si="138"/>
        <v>17_SIN</v>
      </c>
      <c r="B99" s="52" t="str">
        <f t="shared" si="138"/>
        <v>7_x_jet_fuel</v>
      </c>
      <c r="C99" s="52" t="str">
        <f t="shared" si="138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39"/>
        <v>17_SIN</v>
      </c>
      <c r="BL99" s="52" t="str">
        <f t="shared" si="140"/>
        <v>d_ind_cem_ccs_7_x_jet_fuel</v>
      </c>
      <c r="BM99" s="52"/>
      <c r="BN99" s="52"/>
      <c r="BO99" s="52">
        <f t="shared" ref="BO99:CV99" si="159">BO$50*BO24</f>
        <v>0</v>
      </c>
      <c r="BP99" s="52">
        <f t="shared" si="159"/>
        <v>0</v>
      </c>
      <c r="BQ99" s="52">
        <f t="shared" si="159"/>
        <v>0</v>
      </c>
      <c r="BR99" s="52">
        <f t="shared" si="159"/>
        <v>0</v>
      </c>
      <c r="BS99" s="52">
        <f t="shared" si="159"/>
        <v>0</v>
      </c>
      <c r="BT99" s="52">
        <f t="shared" si="159"/>
        <v>0</v>
      </c>
      <c r="BU99" s="52">
        <f t="shared" si="159"/>
        <v>0</v>
      </c>
      <c r="BV99" s="52">
        <f t="shared" si="159"/>
        <v>0</v>
      </c>
      <c r="BW99" s="52">
        <f t="shared" si="159"/>
        <v>0</v>
      </c>
      <c r="BX99" s="52">
        <f t="shared" si="159"/>
        <v>0</v>
      </c>
      <c r="BY99" s="52">
        <f t="shared" si="159"/>
        <v>0</v>
      </c>
      <c r="BZ99" s="52">
        <f t="shared" si="159"/>
        <v>0</v>
      </c>
      <c r="CA99" s="52">
        <f t="shared" si="159"/>
        <v>0</v>
      </c>
      <c r="CB99" s="52">
        <f t="shared" si="159"/>
        <v>0</v>
      </c>
      <c r="CC99" s="52">
        <f t="shared" si="159"/>
        <v>0</v>
      </c>
      <c r="CD99" s="52">
        <f t="shared" si="159"/>
        <v>0</v>
      </c>
      <c r="CE99" s="52">
        <f t="shared" si="159"/>
        <v>0</v>
      </c>
      <c r="CF99" s="52">
        <f t="shared" si="159"/>
        <v>0</v>
      </c>
      <c r="CG99" s="52">
        <f t="shared" si="159"/>
        <v>0</v>
      </c>
      <c r="CH99" s="52">
        <f t="shared" si="159"/>
        <v>0</v>
      </c>
      <c r="CI99" s="52">
        <f t="shared" si="159"/>
        <v>0</v>
      </c>
      <c r="CJ99" s="52">
        <f t="shared" si="159"/>
        <v>0</v>
      </c>
      <c r="CK99" s="52">
        <f t="shared" si="159"/>
        <v>0</v>
      </c>
      <c r="CL99" s="52">
        <f t="shared" si="159"/>
        <v>0</v>
      </c>
      <c r="CM99" s="52">
        <f t="shared" si="159"/>
        <v>0</v>
      </c>
      <c r="CN99" s="52">
        <f t="shared" si="159"/>
        <v>0</v>
      </c>
      <c r="CO99" s="52">
        <f t="shared" si="159"/>
        <v>0</v>
      </c>
      <c r="CP99" s="52">
        <f t="shared" si="159"/>
        <v>0</v>
      </c>
      <c r="CQ99" s="52">
        <f t="shared" si="159"/>
        <v>0</v>
      </c>
      <c r="CR99" s="52">
        <f t="shared" si="159"/>
        <v>0</v>
      </c>
      <c r="CS99" s="52">
        <f t="shared" si="159"/>
        <v>0</v>
      </c>
      <c r="CT99" s="52">
        <f t="shared" si="159"/>
        <v>0</v>
      </c>
      <c r="CU99" s="52">
        <f t="shared" si="159"/>
        <v>0</v>
      </c>
      <c r="CV99" s="52">
        <f t="shared" si="159"/>
        <v>0</v>
      </c>
      <c r="CW99" s="52">
        <f t="shared" ref="CW99:DP99" si="160">CW$50*CW24</f>
        <v>0</v>
      </c>
      <c r="CX99" s="52">
        <f t="shared" si="160"/>
        <v>0</v>
      </c>
      <c r="CY99" s="52">
        <f t="shared" si="160"/>
        <v>0</v>
      </c>
      <c r="CZ99" s="52">
        <f t="shared" si="160"/>
        <v>0</v>
      </c>
      <c r="DA99" s="52">
        <f t="shared" si="160"/>
        <v>0</v>
      </c>
      <c r="DB99" s="52">
        <f t="shared" si="160"/>
        <v>0</v>
      </c>
      <c r="DC99" s="52">
        <f t="shared" si="160"/>
        <v>0</v>
      </c>
      <c r="DD99" s="52">
        <f t="shared" si="160"/>
        <v>0</v>
      </c>
      <c r="DE99" s="52">
        <f t="shared" si="160"/>
        <v>0</v>
      </c>
      <c r="DF99" s="52">
        <f t="shared" si="160"/>
        <v>0</v>
      </c>
      <c r="DG99" s="52">
        <f t="shared" si="160"/>
        <v>0</v>
      </c>
      <c r="DH99" s="52">
        <f t="shared" si="160"/>
        <v>0</v>
      </c>
      <c r="DI99" s="52">
        <f t="shared" si="160"/>
        <v>0</v>
      </c>
      <c r="DJ99" s="52">
        <f t="shared" si="160"/>
        <v>0</v>
      </c>
      <c r="DK99" s="52">
        <f t="shared" si="160"/>
        <v>0</v>
      </c>
      <c r="DL99" s="52">
        <f t="shared" si="160"/>
        <v>0</v>
      </c>
      <c r="DM99" s="52">
        <f t="shared" si="160"/>
        <v>0</v>
      </c>
      <c r="DN99" s="52">
        <f t="shared" si="160"/>
        <v>0</v>
      </c>
      <c r="DO99" s="52">
        <f t="shared" si="160"/>
        <v>0</v>
      </c>
      <c r="DP99" s="52">
        <f t="shared" si="160"/>
        <v>0</v>
      </c>
    </row>
    <row r="100" spans="1:120" x14ac:dyDescent="0.25">
      <c r="A100" s="52" t="str">
        <f t="shared" si="138"/>
        <v>17_SIN</v>
      </c>
      <c r="B100" s="52" t="str">
        <f t="shared" si="138"/>
        <v>7_6_kerosene</v>
      </c>
      <c r="C100" s="52" t="str">
        <f t="shared" si="138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39"/>
        <v>17_SIN</v>
      </c>
      <c r="BL100" s="52" t="str">
        <f t="shared" si="140"/>
        <v>d_ind_cem_ccs_7_6_kerosene</v>
      </c>
      <c r="BM100" s="52"/>
      <c r="BN100" s="52"/>
      <c r="BO100" s="52">
        <f t="shared" ref="BO100:CV100" si="161">BO$50*BO25</f>
        <v>0</v>
      </c>
      <c r="BP100" s="52">
        <f t="shared" si="161"/>
        <v>0</v>
      </c>
      <c r="BQ100" s="52">
        <f t="shared" si="161"/>
        <v>0</v>
      </c>
      <c r="BR100" s="52">
        <f t="shared" si="161"/>
        <v>0</v>
      </c>
      <c r="BS100" s="52">
        <f t="shared" si="161"/>
        <v>0</v>
      </c>
      <c r="BT100" s="52">
        <f t="shared" si="161"/>
        <v>0</v>
      </c>
      <c r="BU100" s="52">
        <f t="shared" si="161"/>
        <v>0</v>
      </c>
      <c r="BV100" s="52">
        <f t="shared" si="161"/>
        <v>0</v>
      </c>
      <c r="BW100" s="52">
        <f t="shared" si="161"/>
        <v>0</v>
      </c>
      <c r="BX100" s="52">
        <f t="shared" si="161"/>
        <v>0</v>
      </c>
      <c r="BY100" s="52">
        <f t="shared" si="161"/>
        <v>0</v>
      </c>
      <c r="BZ100" s="52">
        <f t="shared" si="161"/>
        <v>0</v>
      </c>
      <c r="CA100" s="52">
        <f t="shared" si="161"/>
        <v>0</v>
      </c>
      <c r="CB100" s="52">
        <f t="shared" si="161"/>
        <v>0</v>
      </c>
      <c r="CC100" s="52">
        <f t="shared" si="161"/>
        <v>0</v>
      </c>
      <c r="CD100" s="52">
        <f t="shared" si="161"/>
        <v>0</v>
      </c>
      <c r="CE100" s="52">
        <f t="shared" si="161"/>
        <v>0</v>
      </c>
      <c r="CF100" s="52">
        <f t="shared" si="161"/>
        <v>0</v>
      </c>
      <c r="CG100" s="52">
        <f t="shared" si="161"/>
        <v>0</v>
      </c>
      <c r="CH100" s="52">
        <f t="shared" si="161"/>
        <v>0</v>
      </c>
      <c r="CI100" s="52">
        <f t="shared" si="161"/>
        <v>0</v>
      </c>
      <c r="CJ100" s="52">
        <f t="shared" si="161"/>
        <v>0</v>
      </c>
      <c r="CK100" s="52">
        <f t="shared" si="161"/>
        <v>0</v>
      </c>
      <c r="CL100" s="52">
        <f t="shared" si="161"/>
        <v>0</v>
      </c>
      <c r="CM100" s="52">
        <f t="shared" si="161"/>
        <v>0</v>
      </c>
      <c r="CN100" s="52">
        <f t="shared" si="161"/>
        <v>0</v>
      </c>
      <c r="CO100" s="52">
        <f t="shared" si="161"/>
        <v>0</v>
      </c>
      <c r="CP100" s="52">
        <f t="shared" si="161"/>
        <v>0</v>
      </c>
      <c r="CQ100" s="52">
        <f t="shared" si="161"/>
        <v>0</v>
      </c>
      <c r="CR100" s="52">
        <f t="shared" si="161"/>
        <v>0</v>
      </c>
      <c r="CS100" s="52">
        <f t="shared" si="161"/>
        <v>0</v>
      </c>
      <c r="CT100" s="52">
        <f t="shared" si="161"/>
        <v>0</v>
      </c>
      <c r="CU100" s="52">
        <f t="shared" si="161"/>
        <v>0</v>
      </c>
      <c r="CV100" s="52">
        <f t="shared" si="161"/>
        <v>0</v>
      </c>
      <c r="CW100" s="52">
        <f t="shared" ref="CW100:DP100" si="162">CW$50*CW25</f>
        <v>0</v>
      </c>
      <c r="CX100" s="52">
        <f t="shared" si="162"/>
        <v>0</v>
      </c>
      <c r="CY100" s="52">
        <f t="shared" si="162"/>
        <v>0</v>
      </c>
      <c r="CZ100" s="52">
        <f t="shared" si="162"/>
        <v>0</v>
      </c>
      <c r="DA100" s="52">
        <f t="shared" si="162"/>
        <v>0</v>
      </c>
      <c r="DB100" s="52">
        <f t="shared" si="162"/>
        <v>0</v>
      </c>
      <c r="DC100" s="52">
        <f t="shared" si="162"/>
        <v>0</v>
      </c>
      <c r="DD100" s="52">
        <f t="shared" si="162"/>
        <v>0</v>
      </c>
      <c r="DE100" s="52">
        <f t="shared" si="162"/>
        <v>0</v>
      </c>
      <c r="DF100" s="52">
        <f t="shared" si="162"/>
        <v>0</v>
      </c>
      <c r="DG100" s="52">
        <f t="shared" si="162"/>
        <v>0</v>
      </c>
      <c r="DH100" s="52">
        <f t="shared" si="162"/>
        <v>0</v>
      </c>
      <c r="DI100" s="52">
        <f t="shared" si="162"/>
        <v>0</v>
      </c>
      <c r="DJ100" s="52">
        <f t="shared" si="162"/>
        <v>0</v>
      </c>
      <c r="DK100" s="52">
        <f t="shared" si="162"/>
        <v>0</v>
      </c>
      <c r="DL100" s="52">
        <f t="shared" si="162"/>
        <v>0</v>
      </c>
      <c r="DM100" s="52">
        <f t="shared" si="162"/>
        <v>0</v>
      </c>
      <c r="DN100" s="52">
        <f t="shared" si="162"/>
        <v>0</v>
      </c>
      <c r="DO100" s="52">
        <f t="shared" si="162"/>
        <v>0</v>
      </c>
      <c r="DP100" s="52">
        <f t="shared" si="162"/>
        <v>0</v>
      </c>
    </row>
    <row r="101" spans="1:120" x14ac:dyDescent="0.25">
      <c r="A101" s="52" t="str">
        <f t="shared" si="138"/>
        <v>17_SIN</v>
      </c>
      <c r="B101" s="52" t="str">
        <f t="shared" si="138"/>
        <v>7_7_gas_diesel_oil</v>
      </c>
      <c r="C101" s="52" t="str">
        <f t="shared" si="138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39"/>
        <v>17_SIN</v>
      </c>
      <c r="BL101" s="52" t="str">
        <f t="shared" si="140"/>
        <v>d_ind_cem_ccs_7_7_gas_diesel_oil</v>
      </c>
      <c r="BM101" s="52"/>
      <c r="BN101" s="52"/>
      <c r="BO101" s="52">
        <f t="shared" ref="BO101:CV101" si="163">BO$50*BO26</f>
        <v>0</v>
      </c>
      <c r="BP101" s="52">
        <f t="shared" si="163"/>
        <v>0</v>
      </c>
      <c r="BQ101" s="52">
        <f t="shared" si="163"/>
        <v>0</v>
      </c>
      <c r="BR101" s="52">
        <f t="shared" si="163"/>
        <v>0</v>
      </c>
      <c r="BS101" s="52">
        <f t="shared" si="163"/>
        <v>0</v>
      </c>
      <c r="BT101" s="52">
        <f t="shared" si="163"/>
        <v>0</v>
      </c>
      <c r="BU101" s="52">
        <f t="shared" si="163"/>
        <v>0</v>
      </c>
      <c r="BV101" s="52">
        <f t="shared" si="163"/>
        <v>0</v>
      </c>
      <c r="BW101" s="52">
        <f t="shared" si="163"/>
        <v>0</v>
      </c>
      <c r="BX101" s="52">
        <f t="shared" si="163"/>
        <v>0</v>
      </c>
      <c r="BY101" s="52">
        <f t="shared" si="163"/>
        <v>0</v>
      </c>
      <c r="BZ101" s="52">
        <f t="shared" si="163"/>
        <v>0</v>
      </c>
      <c r="CA101" s="52">
        <f t="shared" si="163"/>
        <v>0</v>
      </c>
      <c r="CB101" s="52">
        <f t="shared" si="163"/>
        <v>0</v>
      </c>
      <c r="CC101" s="52">
        <f t="shared" si="163"/>
        <v>0</v>
      </c>
      <c r="CD101" s="52">
        <f t="shared" si="163"/>
        <v>0</v>
      </c>
      <c r="CE101" s="52">
        <f t="shared" si="163"/>
        <v>0</v>
      </c>
      <c r="CF101" s="52">
        <f t="shared" si="163"/>
        <v>0</v>
      </c>
      <c r="CG101" s="52">
        <f t="shared" si="163"/>
        <v>0</v>
      </c>
      <c r="CH101" s="52">
        <f t="shared" si="163"/>
        <v>0</v>
      </c>
      <c r="CI101" s="52">
        <f t="shared" si="163"/>
        <v>0</v>
      </c>
      <c r="CJ101" s="52">
        <f t="shared" si="163"/>
        <v>0</v>
      </c>
      <c r="CK101" s="52">
        <f t="shared" si="163"/>
        <v>0</v>
      </c>
      <c r="CL101" s="52">
        <f t="shared" si="163"/>
        <v>0</v>
      </c>
      <c r="CM101" s="52">
        <f t="shared" si="163"/>
        <v>0</v>
      </c>
      <c r="CN101" s="52">
        <f t="shared" si="163"/>
        <v>0</v>
      </c>
      <c r="CO101" s="52">
        <f t="shared" si="163"/>
        <v>0</v>
      </c>
      <c r="CP101" s="52">
        <f t="shared" si="163"/>
        <v>0</v>
      </c>
      <c r="CQ101" s="52">
        <f t="shared" si="163"/>
        <v>0</v>
      </c>
      <c r="CR101" s="52">
        <f t="shared" si="163"/>
        <v>0</v>
      </c>
      <c r="CS101" s="52">
        <f t="shared" si="163"/>
        <v>0</v>
      </c>
      <c r="CT101" s="52">
        <f t="shared" si="163"/>
        <v>0</v>
      </c>
      <c r="CU101" s="52">
        <f t="shared" si="163"/>
        <v>0</v>
      </c>
      <c r="CV101" s="52">
        <f t="shared" si="163"/>
        <v>0</v>
      </c>
      <c r="CW101" s="52">
        <f t="shared" ref="CW101:DP101" si="164">CW$50*CW26</f>
        <v>0</v>
      </c>
      <c r="CX101" s="52">
        <f t="shared" si="164"/>
        <v>0</v>
      </c>
      <c r="CY101" s="52">
        <f t="shared" si="164"/>
        <v>0</v>
      </c>
      <c r="CZ101" s="52">
        <f t="shared" si="164"/>
        <v>0</v>
      </c>
      <c r="DA101" s="52">
        <f t="shared" si="164"/>
        <v>0</v>
      </c>
      <c r="DB101" s="52">
        <f t="shared" si="164"/>
        <v>0</v>
      </c>
      <c r="DC101" s="52">
        <f t="shared" si="164"/>
        <v>0</v>
      </c>
      <c r="DD101" s="52">
        <f t="shared" si="164"/>
        <v>0</v>
      </c>
      <c r="DE101" s="52">
        <f t="shared" si="164"/>
        <v>0</v>
      </c>
      <c r="DF101" s="52">
        <f t="shared" si="164"/>
        <v>0</v>
      </c>
      <c r="DG101" s="52">
        <f t="shared" si="164"/>
        <v>0</v>
      </c>
      <c r="DH101" s="52">
        <f t="shared" si="164"/>
        <v>0</v>
      </c>
      <c r="DI101" s="52">
        <f t="shared" si="164"/>
        <v>0</v>
      </c>
      <c r="DJ101" s="52">
        <f t="shared" si="164"/>
        <v>0</v>
      </c>
      <c r="DK101" s="52">
        <f t="shared" si="164"/>
        <v>0</v>
      </c>
      <c r="DL101" s="52">
        <f t="shared" si="164"/>
        <v>0</v>
      </c>
      <c r="DM101" s="52">
        <f t="shared" si="164"/>
        <v>0</v>
      </c>
      <c r="DN101" s="52">
        <f t="shared" si="164"/>
        <v>0</v>
      </c>
      <c r="DO101" s="52">
        <f t="shared" si="164"/>
        <v>0</v>
      </c>
      <c r="DP101" s="52">
        <f t="shared" si="164"/>
        <v>0</v>
      </c>
    </row>
    <row r="102" spans="1:120" x14ac:dyDescent="0.25">
      <c r="A102" s="52" t="str">
        <f t="shared" si="138"/>
        <v>17_SIN</v>
      </c>
      <c r="B102" s="52" t="str">
        <f t="shared" si="138"/>
        <v>7_8_fuel_oil</v>
      </c>
      <c r="C102" s="52" t="str">
        <f t="shared" si="138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39"/>
        <v>17_SIN</v>
      </c>
      <c r="BL102" s="52" t="str">
        <f t="shared" si="140"/>
        <v>d_ind_cem_ccs_7_8_fuel_oil</v>
      </c>
      <c r="BM102" s="52"/>
      <c r="BN102" s="52"/>
      <c r="BO102" s="52">
        <f t="shared" ref="BO102:CV102" si="165">BO$50*BO27</f>
        <v>0</v>
      </c>
      <c r="BP102" s="52">
        <f t="shared" si="165"/>
        <v>0</v>
      </c>
      <c r="BQ102" s="52">
        <f t="shared" si="165"/>
        <v>0</v>
      </c>
      <c r="BR102" s="52">
        <f t="shared" si="165"/>
        <v>0</v>
      </c>
      <c r="BS102" s="52">
        <f t="shared" si="165"/>
        <v>0</v>
      </c>
      <c r="BT102" s="52">
        <f t="shared" si="165"/>
        <v>0</v>
      </c>
      <c r="BU102" s="52">
        <f t="shared" si="165"/>
        <v>0</v>
      </c>
      <c r="BV102" s="52">
        <f t="shared" si="165"/>
        <v>0</v>
      </c>
      <c r="BW102" s="52">
        <f t="shared" si="165"/>
        <v>0</v>
      </c>
      <c r="BX102" s="52">
        <f t="shared" si="165"/>
        <v>0</v>
      </c>
      <c r="BY102" s="52">
        <f t="shared" si="165"/>
        <v>0</v>
      </c>
      <c r="BZ102" s="52">
        <f t="shared" si="165"/>
        <v>0</v>
      </c>
      <c r="CA102" s="52">
        <f t="shared" si="165"/>
        <v>0</v>
      </c>
      <c r="CB102" s="52">
        <f t="shared" si="165"/>
        <v>0</v>
      </c>
      <c r="CC102" s="52">
        <f t="shared" si="165"/>
        <v>0</v>
      </c>
      <c r="CD102" s="52">
        <f t="shared" si="165"/>
        <v>0</v>
      </c>
      <c r="CE102" s="52">
        <f t="shared" si="165"/>
        <v>0</v>
      </c>
      <c r="CF102" s="52">
        <f t="shared" si="165"/>
        <v>0</v>
      </c>
      <c r="CG102" s="52">
        <f t="shared" si="165"/>
        <v>0</v>
      </c>
      <c r="CH102" s="52">
        <f t="shared" si="165"/>
        <v>0</v>
      </c>
      <c r="CI102" s="52">
        <f t="shared" si="165"/>
        <v>0</v>
      </c>
      <c r="CJ102" s="52">
        <f t="shared" si="165"/>
        <v>0</v>
      </c>
      <c r="CK102" s="52">
        <f t="shared" si="165"/>
        <v>0</v>
      </c>
      <c r="CL102" s="52">
        <f t="shared" si="165"/>
        <v>0</v>
      </c>
      <c r="CM102" s="52">
        <f t="shared" si="165"/>
        <v>0</v>
      </c>
      <c r="CN102" s="52">
        <f t="shared" si="165"/>
        <v>0</v>
      </c>
      <c r="CO102" s="52">
        <f t="shared" si="165"/>
        <v>0</v>
      </c>
      <c r="CP102" s="52">
        <f t="shared" si="165"/>
        <v>0</v>
      </c>
      <c r="CQ102" s="52">
        <f t="shared" si="165"/>
        <v>0</v>
      </c>
      <c r="CR102" s="52">
        <f t="shared" si="165"/>
        <v>0</v>
      </c>
      <c r="CS102" s="52">
        <f t="shared" si="165"/>
        <v>0</v>
      </c>
      <c r="CT102" s="52">
        <f t="shared" si="165"/>
        <v>0</v>
      </c>
      <c r="CU102" s="52">
        <f t="shared" si="165"/>
        <v>0</v>
      </c>
      <c r="CV102" s="52">
        <f t="shared" si="165"/>
        <v>0</v>
      </c>
      <c r="CW102" s="52">
        <f t="shared" ref="CW102:DP102" si="166">CW$50*CW27</f>
        <v>0</v>
      </c>
      <c r="CX102" s="52">
        <f t="shared" si="166"/>
        <v>0</v>
      </c>
      <c r="CY102" s="52">
        <f t="shared" si="166"/>
        <v>0</v>
      </c>
      <c r="CZ102" s="52">
        <f t="shared" si="166"/>
        <v>0</v>
      </c>
      <c r="DA102" s="52">
        <f t="shared" si="166"/>
        <v>0</v>
      </c>
      <c r="DB102" s="52">
        <f t="shared" si="166"/>
        <v>0</v>
      </c>
      <c r="DC102" s="52">
        <f t="shared" si="166"/>
        <v>0</v>
      </c>
      <c r="DD102" s="52">
        <f t="shared" si="166"/>
        <v>0</v>
      </c>
      <c r="DE102" s="52">
        <f t="shared" si="166"/>
        <v>0</v>
      </c>
      <c r="DF102" s="52">
        <f t="shared" si="166"/>
        <v>0</v>
      </c>
      <c r="DG102" s="52">
        <f t="shared" si="166"/>
        <v>0</v>
      </c>
      <c r="DH102" s="52">
        <f t="shared" si="166"/>
        <v>0</v>
      </c>
      <c r="DI102" s="52">
        <f t="shared" si="166"/>
        <v>0</v>
      </c>
      <c r="DJ102" s="52">
        <f t="shared" si="166"/>
        <v>0</v>
      </c>
      <c r="DK102" s="52">
        <f t="shared" si="166"/>
        <v>0</v>
      </c>
      <c r="DL102" s="52">
        <f t="shared" si="166"/>
        <v>0</v>
      </c>
      <c r="DM102" s="52">
        <f t="shared" si="166"/>
        <v>0</v>
      </c>
      <c r="DN102" s="52">
        <f t="shared" si="166"/>
        <v>0</v>
      </c>
      <c r="DO102" s="52">
        <f t="shared" si="166"/>
        <v>0</v>
      </c>
      <c r="DP102" s="52">
        <f t="shared" si="166"/>
        <v>0</v>
      </c>
    </row>
    <row r="103" spans="1:120" x14ac:dyDescent="0.25">
      <c r="A103" s="52" t="str">
        <f t="shared" si="138"/>
        <v>17_SIN</v>
      </c>
      <c r="B103" s="52" t="str">
        <f t="shared" si="138"/>
        <v>7_9_lpg</v>
      </c>
      <c r="C103" s="52" t="str">
        <f t="shared" si="138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39"/>
        <v>17_SIN</v>
      </c>
      <c r="BL103" s="52" t="str">
        <f t="shared" si="140"/>
        <v>d_ind_cem_ccs_7_9_lpg</v>
      </c>
      <c r="BM103" s="52"/>
      <c r="BN103" s="52"/>
      <c r="BO103" s="52">
        <f t="shared" ref="BO103:CV103" si="167">BO$50*BO28</f>
        <v>0</v>
      </c>
      <c r="BP103" s="52">
        <f t="shared" si="167"/>
        <v>0</v>
      </c>
      <c r="BQ103" s="52">
        <f t="shared" si="167"/>
        <v>0</v>
      </c>
      <c r="BR103" s="52">
        <f t="shared" si="167"/>
        <v>0</v>
      </c>
      <c r="BS103" s="52">
        <f t="shared" si="167"/>
        <v>0</v>
      </c>
      <c r="BT103" s="52">
        <f t="shared" si="167"/>
        <v>0</v>
      </c>
      <c r="BU103" s="52">
        <f t="shared" si="167"/>
        <v>0</v>
      </c>
      <c r="BV103" s="52">
        <f t="shared" si="167"/>
        <v>0</v>
      </c>
      <c r="BW103" s="52">
        <f t="shared" si="167"/>
        <v>0</v>
      </c>
      <c r="BX103" s="52">
        <f t="shared" si="167"/>
        <v>0</v>
      </c>
      <c r="BY103" s="52">
        <f t="shared" si="167"/>
        <v>0</v>
      </c>
      <c r="BZ103" s="52">
        <f t="shared" si="167"/>
        <v>0</v>
      </c>
      <c r="CA103" s="52">
        <f t="shared" si="167"/>
        <v>0</v>
      </c>
      <c r="CB103" s="52">
        <f t="shared" si="167"/>
        <v>0</v>
      </c>
      <c r="CC103" s="52">
        <f t="shared" si="167"/>
        <v>0</v>
      </c>
      <c r="CD103" s="52">
        <f t="shared" si="167"/>
        <v>0</v>
      </c>
      <c r="CE103" s="52">
        <f t="shared" si="167"/>
        <v>0</v>
      </c>
      <c r="CF103" s="52">
        <f t="shared" si="167"/>
        <v>0</v>
      </c>
      <c r="CG103" s="52">
        <f t="shared" si="167"/>
        <v>0</v>
      </c>
      <c r="CH103" s="52">
        <f t="shared" si="167"/>
        <v>0</v>
      </c>
      <c r="CI103" s="52">
        <f t="shared" si="167"/>
        <v>0</v>
      </c>
      <c r="CJ103" s="52">
        <f t="shared" si="167"/>
        <v>0</v>
      </c>
      <c r="CK103" s="52">
        <f t="shared" si="167"/>
        <v>0</v>
      </c>
      <c r="CL103" s="52">
        <f t="shared" si="167"/>
        <v>0</v>
      </c>
      <c r="CM103" s="52">
        <f t="shared" si="167"/>
        <v>0</v>
      </c>
      <c r="CN103" s="52">
        <f t="shared" si="167"/>
        <v>0</v>
      </c>
      <c r="CO103" s="52">
        <f t="shared" si="167"/>
        <v>0</v>
      </c>
      <c r="CP103" s="52">
        <f t="shared" si="167"/>
        <v>0</v>
      </c>
      <c r="CQ103" s="52">
        <f t="shared" si="167"/>
        <v>0</v>
      </c>
      <c r="CR103" s="52">
        <f t="shared" si="167"/>
        <v>0</v>
      </c>
      <c r="CS103" s="52">
        <f t="shared" si="167"/>
        <v>0</v>
      </c>
      <c r="CT103" s="52">
        <f t="shared" si="167"/>
        <v>0</v>
      </c>
      <c r="CU103" s="52">
        <f t="shared" si="167"/>
        <v>0</v>
      </c>
      <c r="CV103" s="52">
        <f t="shared" si="167"/>
        <v>0</v>
      </c>
      <c r="CW103" s="52">
        <f t="shared" ref="CW103:DP103" si="168">CW$50*CW28</f>
        <v>0</v>
      </c>
      <c r="CX103" s="52">
        <f t="shared" si="168"/>
        <v>0</v>
      </c>
      <c r="CY103" s="52">
        <f t="shared" si="168"/>
        <v>0</v>
      </c>
      <c r="CZ103" s="52">
        <f t="shared" si="168"/>
        <v>0</v>
      </c>
      <c r="DA103" s="52">
        <f t="shared" si="168"/>
        <v>0</v>
      </c>
      <c r="DB103" s="52">
        <f t="shared" si="168"/>
        <v>0</v>
      </c>
      <c r="DC103" s="52">
        <f t="shared" si="168"/>
        <v>0</v>
      </c>
      <c r="DD103" s="52">
        <f t="shared" si="168"/>
        <v>0</v>
      </c>
      <c r="DE103" s="52">
        <f t="shared" si="168"/>
        <v>0</v>
      </c>
      <c r="DF103" s="52">
        <f t="shared" si="168"/>
        <v>0</v>
      </c>
      <c r="DG103" s="52">
        <f t="shared" si="168"/>
        <v>0</v>
      </c>
      <c r="DH103" s="52">
        <f t="shared" si="168"/>
        <v>0</v>
      </c>
      <c r="DI103" s="52">
        <f t="shared" si="168"/>
        <v>0</v>
      </c>
      <c r="DJ103" s="52">
        <f t="shared" si="168"/>
        <v>0</v>
      </c>
      <c r="DK103" s="52">
        <f t="shared" si="168"/>
        <v>0</v>
      </c>
      <c r="DL103" s="52">
        <f t="shared" si="168"/>
        <v>0</v>
      </c>
      <c r="DM103" s="52">
        <f t="shared" si="168"/>
        <v>0</v>
      </c>
      <c r="DN103" s="52">
        <f t="shared" si="168"/>
        <v>0</v>
      </c>
      <c r="DO103" s="52">
        <f t="shared" si="168"/>
        <v>0</v>
      </c>
      <c r="DP103" s="52">
        <f t="shared" si="168"/>
        <v>0</v>
      </c>
    </row>
    <row r="104" spans="1:120" x14ac:dyDescent="0.25">
      <c r="A104" s="52" t="str">
        <f t="shared" si="138"/>
        <v>17_SIN</v>
      </c>
      <c r="B104" s="52" t="str">
        <f t="shared" si="138"/>
        <v>7_10_refinery_gas_not_liquefied</v>
      </c>
      <c r="C104" s="52" t="str">
        <f t="shared" si="138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39"/>
        <v>17_SIN</v>
      </c>
      <c r="BL104" s="52" t="str">
        <f t="shared" si="140"/>
        <v>d_ind_cem_ccs_7_10_refi_gas_notliq</v>
      </c>
      <c r="BM104" s="52"/>
      <c r="BN104" s="52"/>
      <c r="BO104" s="52">
        <f t="shared" ref="BO104:CV104" si="169">BO$50*BO29</f>
        <v>0</v>
      </c>
      <c r="BP104" s="52">
        <f t="shared" si="169"/>
        <v>0</v>
      </c>
      <c r="BQ104" s="52">
        <f t="shared" si="169"/>
        <v>0</v>
      </c>
      <c r="BR104" s="52">
        <f t="shared" si="169"/>
        <v>0</v>
      </c>
      <c r="BS104" s="52">
        <f t="shared" si="169"/>
        <v>0</v>
      </c>
      <c r="BT104" s="52">
        <f t="shared" si="169"/>
        <v>0</v>
      </c>
      <c r="BU104" s="52">
        <f t="shared" si="169"/>
        <v>0</v>
      </c>
      <c r="BV104" s="52">
        <f t="shared" si="169"/>
        <v>0</v>
      </c>
      <c r="BW104" s="52">
        <f t="shared" si="169"/>
        <v>0</v>
      </c>
      <c r="BX104" s="52">
        <f t="shared" si="169"/>
        <v>0</v>
      </c>
      <c r="BY104" s="52">
        <f t="shared" si="169"/>
        <v>0</v>
      </c>
      <c r="BZ104" s="52">
        <f t="shared" si="169"/>
        <v>0</v>
      </c>
      <c r="CA104" s="52">
        <f t="shared" si="169"/>
        <v>0</v>
      </c>
      <c r="CB104" s="52">
        <f t="shared" si="169"/>
        <v>0</v>
      </c>
      <c r="CC104" s="52">
        <f t="shared" si="169"/>
        <v>0</v>
      </c>
      <c r="CD104" s="52">
        <f t="shared" si="169"/>
        <v>0</v>
      </c>
      <c r="CE104" s="52">
        <f t="shared" si="169"/>
        <v>0</v>
      </c>
      <c r="CF104" s="52">
        <f t="shared" si="169"/>
        <v>0</v>
      </c>
      <c r="CG104" s="52">
        <f t="shared" si="169"/>
        <v>0</v>
      </c>
      <c r="CH104" s="52">
        <f t="shared" si="169"/>
        <v>0</v>
      </c>
      <c r="CI104" s="52">
        <f t="shared" si="169"/>
        <v>0</v>
      </c>
      <c r="CJ104" s="52">
        <f t="shared" si="169"/>
        <v>0</v>
      </c>
      <c r="CK104" s="52">
        <f t="shared" si="169"/>
        <v>0</v>
      </c>
      <c r="CL104" s="52">
        <f t="shared" si="169"/>
        <v>0</v>
      </c>
      <c r="CM104" s="52">
        <f t="shared" si="169"/>
        <v>0</v>
      </c>
      <c r="CN104" s="52">
        <f t="shared" si="169"/>
        <v>0</v>
      </c>
      <c r="CO104" s="52">
        <f t="shared" si="169"/>
        <v>0</v>
      </c>
      <c r="CP104" s="52">
        <f t="shared" si="169"/>
        <v>0</v>
      </c>
      <c r="CQ104" s="52">
        <f t="shared" si="169"/>
        <v>0</v>
      </c>
      <c r="CR104" s="52">
        <f t="shared" si="169"/>
        <v>0</v>
      </c>
      <c r="CS104" s="52">
        <f t="shared" si="169"/>
        <v>0</v>
      </c>
      <c r="CT104" s="52">
        <f t="shared" si="169"/>
        <v>0</v>
      </c>
      <c r="CU104" s="52">
        <f t="shared" si="169"/>
        <v>0</v>
      </c>
      <c r="CV104" s="52">
        <f t="shared" si="169"/>
        <v>0</v>
      </c>
      <c r="CW104" s="52">
        <f t="shared" ref="CW104:DP104" si="170">CW$50*CW29</f>
        <v>0</v>
      </c>
      <c r="CX104" s="52">
        <f t="shared" si="170"/>
        <v>0</v>
      </c>
      <c r="CY104" s="52">
        <f t="shared" si="170"/>
        <v>0</v>
      </c>
      <c r="CZ104" s="52">
        <f t="shared" si="170"/>
        <v>0</v>
      </c>
      <c r="DA104" s="52">
        <f t="shared" si="170"/>
        <v>0</v>
      </c>
      <c r="DB104" s="52">
        <f t="shared" si="170"/>
        <v>0</v>
      </c>
      <c r="DC104" s="52">
        <f t="shared" si="170"/>
        <v>0</v>
      </c>
      <c r="DD104" s="52">
        <f t="shared" si="170"/>
        <v>0</v>
      </c>
      <c r="DE104" s="52">
        <f t="shared" si="170"/>
        <v>0</v>
      </c>
      <c r="DF104" s="52">
        <f t="shared" si="170"/>
        <v>0</v>
      </c>
      <c r="DG104" s="52">
        <f t="shared" si="170"/>
        <v>0</v>
      </c>
      <c r="DH104" s="52">
        <f t="shared" si="170"/>
        <v>0</v>
      </c>
      <c r="DI104" s="52">
        <f t="shared" si="170"/>
        <v>0</v>
      </c>
      <c r="DJ104" s="52">
        <f t="shared" si="170"/>
        <v>0</v>
      </c>
      <c r="DK104" s="52">
        <f t="shared" si="170"/>
        <v>0</v>
      </c>
      <c r="DL104" s="52">
        <f t="shared" si="170"/>
        <v>0</v>
      </c>
      <c r="DM104" s="52">
        <f t="shared" si="170"/>
        <v>0</v>
      </c>
      <c r="DN104" s="52">
        <f t="shared" si="170"/>
        <v>0</v>
      </c>
      <c r="DO104" s="52">
        <f t="shared" si="170"/>
        <v>0</v>
      </c>
      <c r="DP104" s="52">
        <f t="shared" si="170"/>
        <v>0</v>
      </c>
    </row>
    <row r="105" spans="1:120" x14ac:dyDescent="0.25">
      <c r="A105" s="52" t="str">
        <f t="shared" si="138"/>
        <v>17_SIN</v>
      </c>
      <c r="B105" s="52" t="str">
        <f t="shared" si="138"/>
        <v>7_11_ethane</v>
      </c>
      <c r="C105" s="52" t="str">
        <f t="shared" si="138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39"/>
        <v>17_SIN</v>
      </c>
      <c r="BL105" s="52" t="str">
        <f t="shared" si="140"/>
        <v>d_ind_cem_ccs_7_11_ethane</v>
      </c>
      <c r="BM105" s="52"/>
      <c r="BN105" s="52"/>
      <c r="BO105" s="52">
        <f t="shared" ref="BO105:CV105" si="171">BO$50*BO30</f>
        <v>0</v>
      </c>
      <c r="BP105" s="52">
        <f t="shared" si="171"/>
        <v>0</v>
      </c>
      <c r="BQ105" s="52">
        <f t="shared" si="171"/>
        <v>0</v>
      </c>
      <c r="BR105" s="52">
        <f t="shared" si="171"/>
        <v>0</v>
      </c>
      <c r="BS105" s="52">
        <f t="shared" si="171"/>
        <v>0</v>
      </c>
      <c r="BT105" s="52">
        <f t="shared" si="171"/>
        <v>0</v>
      </c>
      <c r="BU105" s="52">
        <f t="shared" si="171"/>
        <v>0</v>
      </c>
      <c r="BV105" s="52">
        <f t="shared" si="171"/>
        <v>0</v>
      </c>
      <c r="BW105" s="52">
        <f t="shared" si="171"/>
        <v>0</v>
      </c>
      <c r="BX105" s="52">
        <f t="shared" si="171"/>
        <v>0</v>
      </c>
      <c r="BY105" s="52">
        <f t="shared" si="171"/>
        <v>0</v>
      </c>
      <c r="BZ105" s="52">
        <f t="shared" si="171"/>
        <v>0</v>
      </c>
      <c r="CA105" s="52">
        <f t="shared" si="171"/>
        <v>0</v>
      </c>
      <c r="CB105" s="52">
        <f t="shared" si="171"/>
        <v>0</v>
      </c>
      <c r="CC105" s="52">
        <f t="shared" si="171"/>
        <v>0</v>
      </c>
      <c r="CD105" s="52">
        <f t="shared" si="171"/>
        <v>0</v>
      </c>
      <c r="CE105" s="52">
        <f t="shared" si="171"/>
        <v>0</v>
      </c>
      <c r="CF105" s="52">
        <f t="shared" si="171"/>
        <v>0</v>
      </c>
      <c r="CG105" s="52">
        <f t="shared" si="171"/>
        <v>0</v>
      </c>
      <c r="CH105" s="52">
        <f t="shared" si="171"/>
        <v>0</v>
      </c>
      <c r="CI105" s="52">
        <f t="shared" si="171"/>
        <v>0</v>
      </c>
      <c r="CJ105" s="52">
        <f t="shared" si="171"/>
        <v>0</v>
      </c>
      <c r="CK105" s="52">
        <f t="shared" si="171"/>
        <v>0</v>
      </c>
      <c r="CL105" s="52">
        <f t="shared" si="171"/>
        <v>0</v>
      </c>
      <c r="CM105" s="52">
        <f t="shared" si="171"/>
        <v>0</v>
      </c>
      <c r="CN105" s="52">
        <f t="shared" si="171"/>
        <v>0</v>
      </c>
      <c r="CO105" s="52">
        <f t="shared" si="171"/>
        <v>0</v>
      </c>
      <c r="CP105" s="52">
        <f t="shared" si="171"/>
        <v>0</v>
      </c>
      <c r="CQ105" s="52">
        <f t="shared" si="171"/>
        <v>0</v>
      </c>
      <c r="CR105" s="52">
        <f t="shared" si="171"/>
        <v>0</v>
      </c>
      <c r="CS105" s="52">
        <f t="shared" si="171"/>
        <v>0</v>
      </c>
      <c r="CT105" s="52">
        <f t="shared" si="171"/>
        <v>0</v>
      </c>
      <c r="CU105" s="52">
        <f t="shared" si="171"/>
        <v>0</v>
      </c>
      <c r="CV105" s="52">
        <f t="shared" si="171"/>
        <v>0</v>
      </c>
      <c r="CW105" s="52">
        <f t="shared" ref="CW105:DP105" si="172">CW$50*CW30</f>
        <v>0</v>
      </c>
      <c r="CX105" s="52">
        <f t="shared" si="172"/>
        <v>0</v>
      </c>
      <c r="CY105" s="52">
        <f t="shared" si="172"/>
        <v>0</v>
      </c>
      <c r="CZ105" s="52">
        <f t="shared" si="172"/>
        <v>0</v>
      </c>
      <c r="DA105" s="52">
        <f t="shared" si="172"/>
        <v>0</v>
      </c>
      <c r="DB105" s="52">
        <f t="shared" si="172"/>
        <v>0</v>
      </c>
      <c r="DC105" s="52">
        <f t="shared" si="172"/>
        <v>0</v>
      </c>
      <c r="DD105" s="52">
        <f t="shared" si="172"/>
        <v>0</v>
      </c>
      <c r="DE105" s="52">
        <f t="shared" si="172"/>
        <v>0</v>
      </c>
      <c r="DF105" s="52">
        <f t="shared" si="172"/>
        <v>0</v>
      </c>
      <c r="DG105" s="52">
        <f t="shared" si="172"/>
        <v>0</v>
      </c>
      <c r="DH105" s="52">
        <f t="shared" si="172"/>
        <v>0</v>
      </c>
      <c r="DI105" s="52">
        <f t="shared" si="172"/>
        <v>0</v>
      </c>
      <c r="DJ105" s="52">
        <f t="shared" si="172"/>
        <v>0</v>
      </c>
      <c r="DK105" s="52">
        <f t="shared" si="172"/>
        <v>0</v>
      </c>
      <c r="DL105" s="52">
        <f t="shared" si="172"/>
        <v>0</v>
      </c>
      <c r="DM105" s="52">
        <f t="shared" si="172"/>
        <v>0</v>
      </c>
      <c r="DN105" s="52">
        <f t="shared" si="172"/>
        <v>0</v>
      </c>
      <c r="DO105" s="52">
        <f t="shared" si="172"/>
        <v>0</v>
      </c>
      <c r="DP105" s="52">
        <f t="shared" si="172"/>
        <v>0</v>
      </c>
    </row>
    <row r="106" spans="1:120" x14ac:dyDescent="0.25">
      <c r="A106" s="52" t="str">
        <f t="shared" si="138"/>
        <v>17_SIN</v>
      </c>
      <c r="B106" s="52" t="str">
        <f t="shared" si="138"/>
        <v>7_x_other_petroleum_products</v>
      </c>
      <c r="C106" s="52" t="str">
        <f t="shared" si="138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39"/>
        <v>17_SIN</v>
      </c>
      <c r="BL106" s="52" t="str">
        <f t="shared" si="140"/>
        <v>d_ind_cem_ccs_7_x_other_petrol_prod</v>
      </c>
      <c r="BM106" s="52"/>
      <c r="BN106" s="52"/>
      <c r="BO106" s="52">
        <f t="shared" ref="BO106:CV106" si="173">BO$50*BO31</f>
        <v>0</v>
      </c>
      <c r="BP106" s="52">
        <f t="shared" si="173"/>
        <v>0</v>
      </c>
      <c r="BQ106" s="52">
        <f t="shared" si="173"/>
        <v>0</v>
      </c>
      <c r="BR106" s="52">
        <f t="shared" si="173"/>
        <v>0</v>
      </c>
      <c r="BS106" s="52">
        <f t="shared" si="173"/>
        <v>0</v>
      </c>
      <c r="BT106" s="52">
        <f t="shared" si="173"/>
        <v>0</v>
      </c>
      <c r="BU106" s="52">
        <f t="shared" si="173"/>
        <v>0</v>
      </c>
      <c r="BV106" s="52">
        <f t="shared" si="173"/>
        <v>0</v>
      </c>
      <c r="BW106" s="52">
        <f t="shared" si="173"/>
        <v>0</v>
      </c>
      <c r="BX106" s="52">
        <f t="shared" si="173"/>
        <v>0</v>
      </c>
      <c r="BY106" s="52">
        <f t="shared" si="173"/>
        <v>0</v>
      </c>
      <c r="BZ106" s="52">
        <f t="shared" si="173"/>
        <v>0</v>
      </c>
      <c r="CA106" s="52">
        <f t="shared" si="173"/>
        <v>0</v>
      </c>
      <c r="CB106" s="52">
        <f t="shared" si="173"/>
        <v>0</v>
      </c>
      <c r="CC106" s="52">
        <f t="shared" si="173"/>
        <v>0</v>
      </c>
      <c r="CD106" s="52">
        <f t="shared" si="173"/>
        <v>0</v>
      </c>
      <c r="CE106" s="52">
        <f t="shared" si="173"/>
        <v>0</v>
      </c>
      <c r="CF106" s="52">
        <f t="shared" si="173"/>
        <v>0</v>
      </c>
      <c r="CG106" s="52">
        <f t="shared" si="173"/>
        <v>0</v>
      </c>
      <c r="CH106" s="52">
        <f t="shared" si="173"/>
        <v>0</v>
      </c>
      <c r="CI106" s="52">
        <f t="shared" si="173"/>
        <v>0</v>
      </c>
      <c r="CJ106" s="52">
        <f t="shared" si="173"/>
        <v>0</v>
      </c>
      <c r="CK106" s="52">
        <f t="shared" si="173"/>
        <v>0</v>
      </c>
      <c r="CL106" s="52">
        <f t="shared" si="173"/>
        <v>0</v>
      </c>
      <c r="CM106" s="52">
        <f t="shared" si="173"/>
        <v>0</v>
      </c>
      <c r="CN106" s="52">
        <f t="shared" si="173"/>
        <v>0</v>
      </c>
      <c r="CO106" s="52">
        <f t="shared" si="173"/>
        <v>0</v>
      </c>
      <c r="CP106" s="52">
        <f t="shared" si="173"/>
        <v>0</v>
      </c>
      <c r="CQ106" s="52">
        <f t="shared" si="173"/>
        <v>0</v>
      </c>
      <c r="CR106" s="52">
        <f t="shared" si="173"/>
        <v>0</v>
      </c>
      <c r="CS106" s="52">
        <f t="shared" si="173"/>
        <v>0</v>
      </c>
      <c r="CT106" s="52">
        <f t="shared" si="173"/>
        <v>0</v>
      </c>
      <c r="CU106" s="52">
        <f t="shared" si="173"/>
        <v>0</v>
      </c>
      <c r="CV106" s="52">
        <f t="shared" si="173"/>
        <v>0</v>
      </c>
      <c r="CW106" s="52">
        <f t="shared" ref="CW106:DP106" si="174">CW$50*CW31</f>
        <v>0</v>
      </c>
      <c r="CX106" s="52">
        <f t="shared" si="174"/>
        <v>0</v>
      </c>
      <c r="CY106" s="52">
        <f t="shared" si="174"/>
        <v>0</v>
      </c>
      <c r="CZ106" s="52">
        <f t="shared" si="174"/>
        <v>0</v>
      </c>
      <c r="DA106" s="52">
        <f t="shared" si="174"/>
        <v>0</v>
      </c>
      <c r="DB106" s="52">
        <f t="shared" si="174"/>
        <v>0</v>
      </c>
      <c r="DC106" s="52">
        <f t="shared" si="174"/>
        <v>0</v>
      </c>
      <c r="DD106" s="52">
        <f t="shared" si="174"/>
        <v>0</v>
      </c>
      <c r="DE106" s="52">
        <f t="shared" si="174"/>
        <v>0</v>
      </c>
      <c r="DF106" s="52">
        <f t="shared" si="174"/>
        <v>0</v>
      </c>
      <c r="DG106" s="52">
        <f t="shared" si="174"/>
        <v>0</v>
      </c>
      <c r="DH106" s="52">
        <f t="shared" si="174"/>
        <v>0</v>
      </c>
      <c r="DI106" s="52">
        <f t="shared" si="174"/>
        <v>0</v>
      </c>
      <c r="DJ106" s="52">
        <f t="shared" si="174"/>
        <v>0</v>
      </c>
      <c r="DK106" s="52">
        <f t="shared" si="174"/>
        <v>0</v>
      </c>
      <c r="DL106" s="52">
        <f t="shared" si="174"/>
        <v>0</v>
      </c>
      <c r="DM106" s="52">
        <f t="shared" si="174"/>
        <v>0</v>
      </c>
      <c r="DN106" s="52">
        <f t="shared" si="174"/>
        <v>0</v>
      </c>
      <c r="DO106" s="52">
        <f t="shared" si="174"/>
        <v>0</v>
      </c>
      <c r="DP106" s="52">
        <f t="shared" si="174"/>
        <v>0</v>
      </c>
    </row>
    <row r="107" spans="1:120" x14ac:dyDescent="0.25">
      <c r="A107" s="52" t="str">
        <f t="shared" si="138"/>
        <v>17_SIN</v>
      </c>
      <c r="B107" s="52" t="str">
        <f t="shared" si="138"/>
        <v>8_1_natural_gas</v>
      </c>
      <c r="C107" s="52" t="str">
        <f t="shared" si="138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39"/>
        <v>17_SIN</v>
      </c>
      <c r="BL107" s="52" t="str">
        <f t="shared" si="140"/>
        <v>d_ind_cem_ccs_8_1_natural_gas</v>
      </c>
      <c r="BM107" s="52"/>
      <c r="BN107" s="52"/>
      <c r="BO107" s="52">
        <f t="shared" ref="BO107:CV107" si="175">BO$50*BO32</f>
        <v>0</v>
      </c>
      <c r="BP107" s="52">
        <f t="shared" si="175"/>
        <v>0</v>
      </c>
      <c r="BQ107" s="52">
        <f t="shared" si="175"/>
        <v>0</v>
      </c>
      <c r="BR107" s="52">
        <f t="shared" si="175"/>
        <v>0</v>
      </c>
      <c r="BS107" s="52">
        <f t="shared" si="175"/>
        <v>0</v>
      </c>
      <c r="BT107" s="52">
        <f t="shared" si="175"/>
        <v>0</v>
      </c>
      <c r="BU107" s="52">
        <f t="shared" si="175"/>
        <v>0</v>
      </c>
      <c r="BV107" s="52">
        <f t="shared" si="175"/>
        <v>0</v>
      </c>
      <c r="BW107" s="52">
        <f t="shared" si="175"/>
        <v>0</v>
      </c>
      <c r="BX107" s="52">
        <f t="shared" si="175"/>
        <v>0</v>
      </c>
      <c r="BY107" s="52">
        <f t="shared" si="175"/>
        <v>0</v>
      </c>
      <c r="BZ107" s="52">
        <f t="shared" si="175"/>
        <v>0</v>
      </c>
      <c r="CA107" s="52">
        <f t="shared" si="175"/>
        <v>0</v>
      </c>
      <c r="CB107" s="52">
        <f t="shared" si="175"/>
        <v>0</v>
      </c>
      <c r="CC107" s="52">
        <f t="shared" si="175"/>
        <v>0</v>
      </c>
      <c r="CD107" s="52">
        <f t="shared" si="175"/>
        <v>0</v>
      </c>
      <c r="CE107" s="52">
        <f t="shared" si="175"/>
        <v>0</v>
      </c>
      <c r="CF107" s="52">
        <f t="shared" si="175"/>
        <v>0</v>
      </c>
      <c r="CG107" s="52">
        <f t="shared" si="175"/>
        <v>0</v>
      </c>
      <c r="CH107" s="52">
        <f t="shared" si="175"/>
        <v>0</v>
      </c>
      <c r="CI107" s="52">
        <f t="shared" si="175"/>
        <v>0</v>
      </c>
      <c r="CJ107" s="52">
        <f t="shared" si="175"/>
        <v>0</v>
      </c>
      <c r="CK107" s="52">
        <f t="shared" si="175"/>
        <v>0</v>
      </c>
      <c r="CL107" s="52">
        <f t="shared" si="175"/>
        <v>0</v>
      </c>
      <c r="CM107" s="52">
        <f t="shared" si="175"/>
        <v>0</v>
      </c>
      <c r="CN107" s="52">
        <f t="shared" si="175"/>
        <v>0</v>
      </c>
      <c r="CO107" s="52">
        <f t="shared" si="175"/>
        <v>0</v>
      </c>
      <c r="CP107" s="52">
        <f t="shared" si="175"/>
        <v>0</v>
      </c>
      <c r="CQ107" s="52">
        <f t="shared" si="175"/>
        <v>0</v>
      </c>
      <c r="CR107" s="52">
        <f t="shared" si="175"/>
        <v>0</v>
      </c>
      <c r="CS107" s="52">
        <f t="shared" si="175"/>
        <v>0</v>
      </c>
      <c r="CT107" s="52">
        <f t="shared" si="175"/>
        <v>0</v>
      </c>
      <c r="CU107" s="52">
        <f t="shared" si="175"/>
        <v>0</v>
      </c>
      <c r="CV107" s="52">
        <f t="shared" si="175"/>
        <v>0</v>
      </c>
      <c r="CW107" s="52">
        <f t="shared" ref="CW107:DP107" si="176">CW$50*CW32</f>
        <v>0</v>
      </c>
      <c r="CX107" s="52">
        <f t="shared" si="176"/>
        <v>0</v>
      </c>
      <c r="CY107" s="52">
        <f t="shared" si="176"/>
        <v>0</v>
      </c>
      <c r="CZ107" s="52">
        <f t="shared" si="176"/>
        <v>0</v>
      </c>
      <c r="DA107" s="52">
        <f t="shared" si="176"/>
        <v>0</v>
      </c>
      <c r="DB107" s="52">
        <f t="shared" si="176"/>
        <v>0</v>
      </c>
      <c r="DC107" s="52">
        <f t="shared" si="176"/>
        <v>0</v>
      </c>
      <c r="DD107" s="52">
        <f t="shared" si="176"/>
        <v>0</v>
      </c>
      <c r="DE107" s="52">
        <f t="shared" si="176"/>
        <v>0</v>
      </c>
      <c r="DF107" s="52">
        <f t="shared" si="176"/>
        <v>0</v>
      </c>
      <c r="DG107" s="52">
        <f t="shared" si="176"/>
        <v>0</v>
      </c>
      <c r="DH107" s="52">
        <f t="shared" si="176"/>
        <v>0</v>
      </c>
      <c r="DI107" s="52">
        <f t="shared" si="176"/>
        <v>0</v>
      </c>
      <c r="DJ107" s="52">
        <f t="shared" si="176"/>
        <v>0</v>
      </c>
      <c r="DK107" s="52">
        <f t="shared" si="176"/>
        <v>0</v>
      </c>
      <c r="DL107" s="52">
        <f t="shared" si="176"/>
        <v>0</v>
      </c>
      <c r="DM107" s="52">
        <f t="shared" si="176"/>
        <v>0</v>
      </c>
      <c r="DN107" s="52">
        <f t="shared" si="176"/>
        <v>0</v>
      </c>
      <c r="DO107" s="52">
        <f t="shared" si="176"/>
        <v>0</v>
      </c>
      <c r="DP107" s="52">
        <f t="shared" si="176"/>
        <v>0</v>
      </c>
    </row>
    <row r="108" spans="1:120" x14ac:dyDescent="0.25">
      <c r="A108" s="52" t="str">
        <f t="shared" si="138"/>
        <v>17_SIN</v>
      </c>
      <c r="B108" s="52" t="str">
        <f t="shared" si="138"/>
        <v>15_1_fuelwood_and_woodwaste</v>
      </c>
      <c r="C108" s="52" t="str">
        <f t="shared" si="138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39"/>
        <v>17_SIN</v>
      </c>
      <c r="BL108" s="52" t="str">
        <f t="shared" si="140"/>
        <v>d_ind_cem_ccs_15_1_fwood_wwaste</v>
      </c>
      <c r="BM108" s="52"/>
      <c r="BN108" s="52"/>
      <c r="BO108" s="52">
        <f t="shared" ref="BO108:CV108" si="177">BO$50*BO33</f>
        <v>0</v>
      </c>
      <c r="BP108" s="52">
        <f t="shared" si="177"/>
        <v>0</v>
      </c>
      <c r="BQ108" s="52">
        <f t="shared" si="177"/>
        <v>0</v>
      </c>
      <c r="BR108" s="52">
        <f t="shared" si="177"/>
        <v>0</v>
      </c>
      <c r="BS108" s="52">
        <f t="shared" si="177"/>
        <v>0</v>
      </c>
      <c r="BT108" s="52">
        <f t="shared" si="177"/>
        <v>0</v>
      </c>
      <c r="BU108" s="52">
        <f t="shared" si="177"/>
        <v>0</v>
      </c>
      <c r="BV108" s="52">
        <f t="shared" si="177"/>
        <v>0</v>
      </c>
      <c r="BW108" s="52">
        <f t="shared" si="177"/>
        <v>0</v>
      </c>
      <c r="BX108" s="52">
        <f t="shared" si="177"/>
        <v>0</v>
      </c>
      <c r="BY108" s="52">
        <f t="shared" si="177"/>
        <v>0</v>
      </c>
      <c r="BZ108" s="52">
        <f t="shared" si="177"/>
        <v>0</v>
      </c>
      <c r="CA108" s="52">
        <f t="shared" si="177"/>
        <v>0</v>
      </c>
      <c r="CB108" s="52">
        <f t="shared" si="177"/>
        <v>0</v>
      </c>
      <c r="CC108" s="52">
        <f t="shared" si="177"/>
        <v>0</v>
      </c>
      <c r="CD108" s="52">
        <f t="shared" si="177"/>
        <v>0</v>
      </c>
      <c r="CE108" s="52">
        <f t="shared" si="177"/>
        <v>0</v>
      </c>
      <c r="CF108" s="52">
        <f t="shared" si="177"/>
        <v>0</v>
      </c>
      <c r="CG108" s="52">
        <f t="shared" si="177"/>
        <v>0</v>
      </c>
      <c r="CH108" s="52">
        <f t="shared" si="177"/>
        <v>0</v>
      </c>
      <c r="CI108" s="52">
        <f t="shared" si="177"/>
        <v>0</v>
      </c>
      <c r="CJ108" s="52">
        <f t="shared" si="177"/>
        <v>0</v>
      </c>
      <c r="CK108" s="52">
        <f t="shared" si="177"/>
        <v>0</v>
      </c>
      <c r="CL108" s="52">
        <f t="shared" si="177"/>
        <v>0</v>
      </c>
      <c r="CM108" s="52">
        <f t="shared" si="177"/>
        <v>0</v>
      </c>
      <c r="CN108" s="52">
        <f t="shared" si="177"/>
        <v>0</v>
      </c>
      <c r="CO108" s="52">
        <f t="shared" si="177"/>
        <v>0</v>
      </c>
      <c r="CP108" s="52">
        <f t="shared" si="177"/>
        <v>0</v>
      </c>
      <c r="CQ108" s="52">
        <f t="shared" si="177"/>
        <v>0</v>
      </c>
      <c r="CR108" s="52">
        <f t="shared" si="177"/>
        <v>0</v>
      </c>
      <c r="CS108" s="52">
        <f t="shared" si="177"/>
        <v>0</v>
      </c>
      <c r="CT108" s="52">
        <f t="shared" si="177"/>
        <v>0</v>
      </c>
      <c r="CU108" s="52">
        <f t="shared" si="177"/>
        <v>0</v>
      </c>
      <c r="CV108" s="52">
        <f t="shared" si="177"/>
        <v>0</v>
      </c>
      <c r="CW108" s="52">
        <f t="shared" ref="CW108:DP108" si="178">CW$50*CW33</f>
        <v>0</v>
      </c>
      <c r="CX108" s="52">
        <f t="shared" si="178"/>
        <v>0</v>
      </c>
      <c r="CY108" s="52">
        <f t="shared" si="178"/>
        <v>0</v>
      </c>
      <c r="CZ108" s="52">
        <f t="shared" si="178"/>
        <v>0</v>
      </c>
      <c r="DA108" s="52">
        <f t="shared" si="178"/>
        <v>0</v>
      </c>
      <c r="DB108" s="52">
        <f t="shared" si="178"/>
        <v>0</v>
      </c>
      <c r="DC108" s="52">
        <f t="shared" si="178"/>
        <v>0</v>
      </c>
      <c r="DD108" s="52">
        <f t="shared" si="178"/>
        <v>0</v>
      </c>
      <c r="DE108" s="52">
        <f t="shared" si="178"/>
        <v>0</v>
      </c>
      <c r="DF108" s="52">
        <f t="shared" si="178"/>
        <v>0</v>
      </c>
      <c r="DG108" s="52">
        <f t="shared" si="178"/>
        <v>0</v>
      </c>
      <c r="DH108" s="52">
        <f t="shared" si="178"/>
        <v>0</v>
      </c>
      <c r="DI108" s="52">
        <f t="shared" si="178"/>
        <v>0</v>
      </c>
      <c r="DJ108" s="52">
        <f t="shared" si="178"/>
        <v>0</v>
      </c>
      <c r="DK108" s="52">
        <f t="shared" si="178"/>
        <v>0</v>
      </c>
      <c r="DL108" s="52">
        <f t="shared" si="178"/>
        <v>0</v>
      </c>
      <c r="DM108" s="52">
        <f t="shared" si="178"/>
        <v>0</v>
      </c>
      <c r="DN108" s="52">
        <f t="shared" si="178"/>
        <v>0</v>
      </c>
      <c r="DO108" s="52">
        <f t="shared" si="178"/>
        <v>0</v>
      </c>
      <c r="DP108" s="52">
        <f t="shared" si="178"/>
        <v>0</v>
      </c>
    </row>
    <row r="109" spans="1:120" x14ac:dyDescent="0.25">
      <c r="A109" s="52" t="str">
        <f t="shared" si="138"/>
        <v>17_SIN</v>
      </c>
      <c r="B109" s="52" t="str">
        <f t="shared" si="138"/>
        <v>15_2_bagasse</v>
      </c>
      <c r="C109" s="52" t="str">
        <f t="shared" si="138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39"/>
        <v>17_SIN</v>
      </c>
      <c r="BL109" s="52" t="str">
        <f t="shared" si="140"/>
        <v>d_ind_cem_ccs_15_2_bagasse</v>
      </c>
      <c r="BM109" s="52"/>
      <c r="BN109" s="52"/>
      <c r="BO109" s="52">
        <f t="shared" ref="BO109:CV109" si="179">BO$50*BO34</f>
        <v>0</v>
      </c>
      <c r="BP109" s="52">
        <f t="shared" si="179"/>
        <v>0</v>
      </c>
      <c r="BQ109" s="52">
        <f t="shared" si="179"/>
        <v>0</v>
      </c>
      <c r="BR109" s="52">
        <f t="shared" si="179"/>
        <v>0</v>
      </c>
      <c r="BS109" s="52">
        <f t="shared" si="179"/>
        <v>0</v>
      </c>
      <c r="BT109" s="52">
        <f t="shared" si="179"/>
        <v>0</v>
      </c>
      <c r="BU109" s="52">
        <f t="shared" si="179"/>
        <v>0</v>
      </c>
      <c r="BV109" s="52">
        <f t="shared" si="179"/>
        <v>0</v>
      </c>
      <c r="BW109" s="52">
        <f t="shared" si="179"/>
        <v>0</v>
      </c>
      <c r="BX109" s="52">
        <f t="shared" si="179"/>
        <v>0</v>
      </c>
      <c r="BY109" s="52">
        <f t="shared" si="179"/>
        <v>0</v>
      </c>
      <c r="BZ109" s="52">
        <f t="shared" si="179"/>
        <v>0</v>
      </c>
      <c r="CA109" s="52">
        <f t="shared" si="179"/>
        <v>0</v>
      </c>
      <c r="CB109" s="52">
        <f t="shared" si="179"/>
        <v>0</v>
      </c>
      <c r="CC109" s="52">
        <f t="shared" si="179"/>
        <v>0</v>
      </c>
      <c r="CD109" s="52">
        <f t="shared" si="179"/>
        <v>0</v>
      </c>
      <c r="CE109" s="52">
        <f t="shared" si="179"/>
        <v>0</v>
      </c>
      <c r="CF109" s="52">
        <f t="shared" si="179"/>
        <v>0</v>
      </c>
      <c r="CG109" s="52">
        <f t="shared" si="179"/>
        <v>0</v>
      </c>
      <c r="CH109" s="52">
        <f t="shared" si="179"/>
        <v>0</v>
      </c>
      <c r="CI109" s="52">
        <f t="shared" si="179"/>
        <v>0</v>
      </c>
      <c r="CJ109" s="52">
        <f t="shared" si="179"/>
        <v>0</v>
      </c>
      <c r="CK109" s="52">
        <f t="shared" si="179"/>
        <v>0</v>
      </c>
      <c r="CL109" s="52">
        <f t="shared" si="179"/>
        <v>0</v>
      </c>
      <c r="CM109" s="52">
        <f t="shared" si="179"/>
        <v>0</v>
      </c>
      <c r="CN109" s="52">
        <f t="shared" si="179"/>
        <v>0</v>
      </c>
      <c r="CO109" s="52">
        <f t="shared" si="179"/>
        <v>0</v>
      </c>
      <c r="CP109" s="52">
        <f t="shared" si="179"/>
        <v>0</v>
      </c>
      <c r="CQ109" s="52">
        <f t="shared" si="179"/>
        <v>0</v>
      </c>
      <c r="CR109" s="52">
        <f t="shared" si="179"/>
        <v>0</v>
      </c>
      <c r="CS109" s="52">
        <f t="shared" si="179"/>
        <v>0</v>
      </c>
      <c r="CT109" s="52">
        <f t="shared" si="179"/>
        <v>0</v>
      </c>
      <c r="CU109" s="52">
        <f t="shared" si="179"/>
        <v>0</v>
      </c>
      <c r="CV109" s="52">
        <f t="shared" si="179"/>
        <v>0</v>
      </c>
      <c r="CW109" s="52">
        <f t="shared" ref="CW109:DP109" si="180">CW$50*CW34</f>
        <v>0</v>
      </c>
      <c r="CX109" s="52">
        <f t="shared" si="180"/>
        <v>0</v>
      </c>
      <c r="CY109" s="52">
        <f t="shared" si="180"/>
        <v>0</v>
      </c>
      <c r="CZ109" s="52">
        <f t="shared" si="180"/>
        <v>0</v>
      </c>
      <c r="DA109" s="52">
        <f t="shared" si="180"/>
        <v>0</v>
      </c>
      <c r="DB109" s="52">
        <f t="shared" si="180"/>
        <v>0</v>
      </c>
      <c r="DC109" s="52">
        <f t="shared" si="180"/>
        <v>0</v>
      </c>
      <c r="DD109" s="52">
        <f t="shared" si="180"/>
        <v>0</v>
      </c>
      <c r="DE109" s="52">
        <f t="shared" si="180"/>
        <v>0</v>
      </c>
      <c r="DF109" s="52">
        <f t="shared" si="180"/>
        <v>0</v>
      </c>
      <c r="DG109" s="52">
        <f t="shared" si="180"/>
        <v>0</v>
      </c>
      <c r="DH109" s="52">
        <f t="shared" si="180"/>
        <v>0</v>
      </c>
      <c r="DI109" s="52">
        <f t="shared" si="180"/>
        <v>0</v>
      </c>
      <c r="DJ109" s="52">
        <f t="shared" si="180"/>
        <v>0</v>
      </c>
      <c r="DK109" s="52">
        <f t="shared" si="180"/>
        <v>0</v>
      </c>
      <c r="DL109" s="52">
        <f t="shared" si="180"/>
        <v>0</v>
      </c>
      <c r="DM109" s="52">
        <f t="shared" si="180"/>
        <v>0</v>
      </c>
      <c r="DN109" s="52">
        <f t="shared" si="180"/>
        <v>0</v>
      </c>
      <c r="DO109" s="52">
        <f t="shared" si="180"/>
        <v>0</v>
      </c>
      <c r="DP109" s="52">
        <f t="shared" si="180"/>
        <v>0</v>
      </c>
    </row>
    <row r="110" spans="1:120" x14ac:dyDescent="0.25">
      <c r="A110" s="52" t="str">
        <f t="shared" si="138"/>
        <v>17_SIN</v>
      </c>
      <c r="B110" s="52" t="str">
        <f t="shared" si="138"/>
        <v>15_3_charcoal</v>
      </c>
      <c r="C110" s="52" t="str">
        <f t="shared" si="138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39"/>
        <v>17_SIN</v>
      </c>
      <c r="BL110" s="52" t="str">
        <f t="shared" si="140"/>
        <v>d_ind_cem_ccs_15_3_charcoal</v>
      </c>
      <c r="BM110" s="52"/>
      <c r="BN110" s="52"/>
      <c r="BO110" s="52">
        <f t="shared" ref="BO110:CV110" si="181">BO$50*BO35</f>
        <v>0</v>
      </c>
      <c r="BP110" s="52">
        <f t="shared" si="181"/>
        <v>0</v>
      </c>
      <c r="BQ110" s="52">
        <f t="shared" si="181"/>
        <v>0</v>
      </c>
      <c r="BR110" s="52">
        <f t="shared" si="181"/>
        <v>0</v>
      </c>
      <c r="BS110" s="52">
        <f t="shared" si="181"/>
        <v>0</v>
      </c>
      <c r="BT110" s="52">
        <f t="shared" si="181"/>
        <v>0</v>
      </c>
      <c r="BU110" s="52">
        <f t="shared" si="181"/>
        <v>0</v>
      </c>
      <c r="BV110" s="52">
        <f t="shared" si="181"/>
        <v>0</v>
      </c>
      <c r="BW110" s="52">
        <f t="shared" si="181"/>
        <v>0</v>
      </c>
      <c r="BX110" s="52">
        <f t="shared" si="181"/>
        <v>0</v>
      </c>
      <c r="BY110" s="52">
        <f t="shared" si="181"/>
        <v>0</v>
      </c>
      <c r="BZ110" s="52">
        <f t="shared" si="181"/>
        <v>0</v>
      </c>
      <c r="CA110" s="52">
        <f t="shared" si="181"/>
        <v>0</v>
      </c>
      <c r="CB110" s="52">
        <f t="shared" si="181"/>
        <v>0</v>
      </c>
      <c r="CC110" s="52">
        <f t="shared" si="181"/>
        <v>0</v>
      </c>
      <c r="CD110" s="52">
        <f t="shared" si="181"/>
        <v>0</v>
      </c>
      <c r="CE110" s="52">
        <f t="shared" si="181"/>
        <v>0</v>
      </c>
      <c r="CF110" s="52">
        <f t="shared" si="181"/>
        <v>0</v>
      </c>
      <c r="CG110" s="52">
        <f t="shared" si="181"/>
        <v>0</v>
      </c>
      <c r="CH110" s="52">
        <f t="shared" si="181"/>
        <v>0</v>
      </c>
      <c r="CI110" s="52">
        <f t="shared" si="181"/>
        <v>0</v>
      </c>
      <c r="CJ110" s="52">
        <f t="shared" si="181"/>
        <v>0</v>
      </c>
      <c r="CK110" s="52">
        <f t="shared" si="181"/>
        <v>0</v>
      </c>
      <c r="CL110" s="52">
        <f t="shared" si="181"/>
        <v>0</v>
      </c>
      <c r="CM110" s="52">
        <f t="shared" si="181"/>
        <v>0</v>
      </c>
      <c r="CN110" s="52">
        <f t="shared" si="181"/>
        <v>0</v>
      </c>
      <c r="CO110" s="52">
        <f t="shared" si="181"/>
        <v>0</v>
      </c>
      <c r="CP110" s="52">
        <f t="shared" si="181"/>
        <v>0</v>
      </c>
      <c r="CQ110" s="52">
        <f t="shared" si="181"/>
        <v>0</v>
      </c>
      <c r="CR110" s="52">
        <f t="shared" si="181"/>
        <v>0</v>
      </c>
      <c r="CS110" s="52">
        <f t="shared" si="181"/>
        <v>0</v>
      </c>
      <c r="CT110" s="52">
        <f t="shared" si="181"/>
        <v>0</v>
      </c>
      <c r="CU110" s="52">
        <f t="shared" si="181"/>
        <v>0</v>
      </c>
      <c r="CV110" s="52">
        <f t="shared" si="181"/>
        <v>0</v>
      </c>
      <c r="CW110" s="52">
        <f t="shared" ref="CW110:DP110" si="182">CW$50*CW35</f>
        <v>0</v>
      </c>
      <c r="CX110" s="52">
        <f t="shared" si="182"/>
        <v>0</v>
      </c>
      <c r="CY110" s="52">
        <f t="shared" si="182"/>
        <v>0</v>
      </c>
      <c r="CZ110" s="52">
        <f t="shared" si="182"/>
        <v>0</v>
      </c>
      <c r="DA110" s="52">
        <f t="shared" si="182"/>
        <v>0</v>
      </c>
      <c r="DB110" s="52">
        <f t="shared" si="182"/>
        <v>0</v>
      </c>
      <c r="DC110" s="52">
        <f t="shared" si="182"/>
        <v>0</v>
      </c>
      <c r="DD110" s="52">
        <f t="shared" si="182"/>
        <v>0</v>
      </c>
      <c r="DE110" s="52">
        <f t="shared" si="182"/>
        <v>0</v>
      </c>
      <c r="DF110" s="52">
        <f t="shared" si="182"/>
        <v>0</v>
      </c>
      <c r="DG110" s="52">
        <f t="shared" si="182"/>
        <v>0</v>
      </c>
      <c r="DH110" s="52">
        <f t="shared" si="182"/>
        <v>0</v>
      </c>
      <c r="DI110" s="52">
        <f t="shared" si="182"/>
        <v>0</v>
      </c>
      <c r="DJ110" s="52">
        <f t="shared" si="182"/>
        <v>0</v>
      </c>
      <c r="DK110" s="52">
        <f t="shared" si="182"/>
        <v>0</v>
      </c>
      <c r="DL110" s="52">
        <f t="shared" si="182"/>
        <v>0</v>
      </c>
      <c r="DM110" s="52">
        <f t="shared" si="182"/>
        <v>0</v>
      </c>
      <c r="DN110" s="52">
        <f t="shared" si="182"/>
        <v>0</v>
      </c>
      <c r="DO110" s="52">
        <f t="shared" si="182"/>
        <v>0</v>
      </c>
      <c r="DP110" s="52">
        <f t="shared" si="182"/>
        <v>0</v>
      </c>
    </row>
    <row r="111" spans="1:120" x14ac:dyDescent="0.25">
      <c r="A111" s="52" t="str">
        <f t="shared" si="138"/>
        <v>17_SIN</v>
      </c>
      <c r="B111" s="52" t="str">
        <f t="shared" si="138"/>
        <v>15_4_black_liquor</v>
      </c>
      <c r="C111" s="52" t="str">
        <f t="shared" si="138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39"/>
        <v>17_SIN</v>
      </c>
      <c r="BL111" s="52" t="str">
        <f t="shared" si="140"/>
        <v>d_ind_cem_ccs_15_4_black_liquor</v>
      </c>
      <c r="BM111" s="52"/>
      <c r="BN111" s="52"/>
      <c r="BO111" s="52">
        <f t="shared" ref="BO111:CV111" si="183">BO$50*BO36</f>
        <v>0</v>
      </c>
      <c r="BP111" s="52">
        <f t="shared" si="183"/>
        <v>0</v>
      </c>
      <c r="BQ111" s="52">
        <f t="shared" si="183"/>
        <v>0</v>
      </c>
      <c r="BR111" s="52">
        <f t="shared" si="183"/>
        <v>0</v>
      </c>
      <c r="BS111" s="52">
        <f t="shared" si="183"/>
        <v>0</v>
      </c>
      <c r="BT111" s="52">
        <f t="shared" si="183"/>
        <v>0</v>
      </c>
      <c r="BU111" s="52">
        <f t="shared" si="183"/>
        <v>0</v>
      </c>
      <c r="BV111" s="52">
        <f t="shared" si="183"/>
        <v>0</v>
      </c>
      <c r="BW111" s="52">
        <f t="shared" si="183"/>
        <v>0</v>
      </c>
      <c r="BX111" s="52">
        <f t="shared" si="183"/>
        <v>0</v>
      </c>
      <c r="BY111" s="52">
        <f t="shared" si="183"/>
        <v>0</v>
      </c>
      <c r="BZ111" s="52">
        <f t="shared" si="183"/>
        <v>0</v>
      </c>
      <c r="CA111" s="52">
        <f t="shared" si="183"/>
        <v>0</v>
      </c>
      <c r="CB111" s="52">
        <f t="shared" si="183"/>
        <v>0</v>
      </c>
      <c r="CC111" s="52">
        <f t="shared" si="183"/>
        <v>0</v>
      </c>
      <c r="CD111" s="52">
        <f t="shared" si="183"/>
        <v>0</v>
      </c>
      <c r="CE111" s="52">
        <f t="shared" si="183"/>
        <v>0</v>
      </c>
      <c r="CF111" s="52">
        <f t="shared" si="183"/>
        <v>0</v>
      </c>
      <c r="CG111" s="52">
        <f t="shared" si="183"/>
        <v>0</v>
      </c>
      <c r="CH111" s="52">
        <f t="shared" si="183"/>
        <v>0</v>
      </c>
      <c r="CI111" s="52">
        <f t="shared" si="183"/>
        <v>0</v>
      </c>
      <c r="CJ111" s="52">
        <f t="shared" si="183"/>
        <v>0</v>
      </c>
      <c r="CK111" s="52">
        <f t="shared" si="183"/>
        <v>0</v>
      </c>
      <c r="CL111" s="52">
        <f t="shared" si="183"/>
        <v>0</v>
      </c>
      <c r="CM111" s="52">
        <f t="shared" si="183"/>
        <v>0</v>
      </c>
      <c r="CN111" s="52">
        <f t="shared" si="183"/>
        <v>0</v>
      </c>
      <c r="CO111" s="52">
        <f t="shared" si="183"/>
        <v>0</v>
      </c>
      <c r="CP111" s="52">
        <f t="shared" si="183"/>
        <v>0</v>
      </c>
      <c r="CQ111" s="52">
        <f t="shared" si="183"/>
        <v>0</v>
      </c>
      <c r="CR111" s="52">
        <f t="shared" si="183"/>
        <v>0</v>
      </c>
      <c r="CS111" s="52">
        <f t="shared" si="183"/>
        <v>0</v>
      </c>
      <c r="CT111" s="52">
        <f t="shared" si="183"/>
        <v>0</v>
      </c>
      <c r="CU111" s="52">
        <f t="shared" si="183"/>
        <v>0</v>
      </c>
      <c r="CV111" s="52">
        <f t="shared" si="183"/>
        <v>0</v>
      </c>
      <c r="CW111" s="52">
        <f t="shared" ref="CW111:DP111" si="184">CW$50*CW36</f>
        <v>0</v>
      </c>
      <c r="CX111" s="52">
        <f t="shared" si="184"/>
        <v>0</v>
      </c>
      <c r="CY111" s="52">
        <f t="shared" si="184"/>
        <v>0</v>
      </c>
      <c r="CZ111" s="52">
        <f t="shared" si="184"/>
        <v>0</v>
      </c>
      <c r="DA111" s="52">
        <f t="shared" si="184"/>
        <v>0</v>
      </c>
      <c r="DB111" s="52">
        <f t="shared" si="184"/>
        <v>0</v>
      </c>
      <c r="DC111" s="52">
        <f t="shared" si="184"/>
        <v>0</v>
      </c>
      <c r="DD111" s="52">
        <f t="shared" si="184"/>
        <v>0</v>
      </c>
      <c r="DE111" s="52">
        <f t="shared" si="184"/>
        <v>0</v>
      </c>
      <c r="DF111" s="52">
        <f t="shared" si="184"/>
        <v>0</v>
      </c>
      <c r="DG111" s="52">
        <f t="shared" si="184"/>
        <v>0</v>
      </c>
      <c r="DH111" s="52">
        <f t="shared" si="184"/>
        <v>0</v>
      </c>
      <c r="DI111" s="52">
        <f t="shared" si="184"/>
        <v>0</v>
      </c>
      <c r="DJ111" s="52">
        <f t="shared" si="184"/>
        <v>0</v>
      </c>
      <c r="DK111" s="52">
        <f t="shared" si="184"/>
        <v>0</v>
      </c>
      <c r="DL111" s="52">
        <f t="shared" si="184"/>
        <v>0</v>
      </c>
      <c r="DM111" s="52">
        <f t="shared" si="184"/>
        <v>0</v>
      </c>
      <c r="DN111" s="52">
        <f t="shared" si="184"/>
        <v>0</v>
      </c>
      <c r="DO111" s="52">
        <f t="shared" si="184"/>
        <v>0</v>
      </c>
      <c r="DP111" s="52">
        <f t="shared" si="184"/>
        <v>0</v>
      </c>
    </row>
    <row r="112" spans="1:120" x14ac:dyDescent="0.25">
      <c r="A112" s="52" t="str">
        <f t="shared" si="138"/>
        <v>17_SIN</v>
      </c>
      <c r="B112" s="52" t="str">
        <f t="shared" si="138"/>
        <v>15_5_other_biomass</v>
      </c>
      <c r="C112" s="52" t="str">
        <f t="shared" si="138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39"/>
        <v>17_SIN</v>
      </c>
      <c r="BL112" s="52" t="str">
        <f t="shared" si="140"/>
        <v>d_ind_cem_ccs_15_5_other_biomass</v>
      </c>
      <c r="BM112" s="52"/>
      <c r="BN112" s="52"/>
      <c r="BO112" s="52">
        <f t="shared" ref="BO112:CV112" si="185">BO$50*BO37</f>
        <v>0</v>
      </c>
      <c r="BP112" s="52">
        <f t="shared" si="185"/>
        <v>0</v>
      </c>
      <c r="BQ112" s="52">
        <f t="shared" si="185"/>
        <v>0</v>
      </c>
      <c r="BR112" s="52">
        <f t="shared" si="185"/>
        <v>0</v>
      </c>
      <c r="BS112" s="52">
        <f t="shared" si="185"/>
        <v>0</v>
      </c>
      <c r="BT112" s="52">
        <f t="shared" si="185"/>
        <v>0</v>
      </c>
      <c r="BU112" s="52">
        <f t="shared" si="185"/>
        <v>0</v>
      </c>
      <c r="BV112" s="52">
        <f t="shared" si="185"/>
        <v>0</v>
      </c>
      <c r="BW112" s="52">
        <f t="shared" si="185"/>
        <v>0</v>
      </c>
      <c r="BX112" s="52">
        <f t="shared" si="185"/>
        <v>0</v>
      </c>
      <c r="BY112" s="52">
        <f t="shared" si="185"/>
        <v>0</v>
      </c>
      <c r="BZ112" s="52">
        <f t="shared" si="185"/>
        <v>0</v>
      </c>
      <c r="CA112" s="52">
        <f t="shared" si="185"/>
        <v>0</v>
      </c>
      <c r="CB112" s="52">
        <f t="shared" si="185"/>
        <v>0</v>
      </c>
      <c r="CC112" s="52">
        <f t="shared" si="185"/>
        <v>0</v>
      </c>
      <c r="CD112" s="52">
        <f t="shared" si="185"/>
        <v>0</v>
      </c>
      <c r="CE112" s="52">
        <f t="shared" si="185"/>
        <v>0</v>
      </c>
      <c r="CF112" s="52">
        <f t="shared" si="185"/>
        <v>0</v>
      </c>
      <c r="CG112" s="52">
        <f t="shared" si="185"/>
        <v>0</v>
      </c>
      <c r="CH112" s="52">
        <f t="shared" si="185"/>
        <v>0</v>
      </c>
      <c r="CI112" s="52">
        <f t="shared" si="185"/>
        <v>0</v>
      </c>
      <c r="CJ112" s="52">
        <f t="shared" si="185"/>
        <v>0</v>
      </c>
      <c r="CK112" s="52">
        <f t="shared" si="185"/>
        <v>0</v>
      </c>
      <c r="CL112" s="52">
        <f t="shared" si="185"/>
        <v>0</v>
      </c>
      <c r="CM112" s="52">
        <f t="shared" si="185"/>
        <v>0</v>
      </c>
      <c r="CN112" s="52">
        <f t="shared" si="185"/>
        <v>0</v>
      </c>
      <c r="CO112" s="52">
        <f t="shared" si="185"/>
        <v>0</v>
      </c>
      <c r="CP112" s="52">
        <f t="shared" si="185"/>
        <v>0</v>
      </c>
      <c r="CQ112" s="52">
        <f t="shared" si="185"/>
        <v>0</v>
      </c>
      <c r="CR112" s="52">
        <f t="shared" si="185"/>
        <v>0</v>
      </c>
      <c r="CS112" s="52">
        <f t="shared" si="185"/>
        <v>0</v>
      </c>
      <c r="CT112" s="52">
        <f t="shared" si="185"/>
        <v>0</v>
      </c>
      <c r="CU112" s="52">
        <f t="shared" si="185"/>
        <v>0</v>
      </c>
      <c r="CV112" s="52">
        <f t="shared" si="185"/>
        <v>0</v>
      </c>
      <c r="CW112" s="52">
        <f t="shared" ref="CW112:DP112" si="186">CW$50*CW37</f>
        <v>0</v>
      </c>
      <c r="CX112" s="52">
        <f t="shared" si="186"/>
        <v>0</v>
      </c>
      <c r="CY112" s="52">
        <f t="shared" si="186"/>
        <v>0</v>
      </c>
      <c r="CZ112" s="52">
        <f t="shared" si="186"/>
        <v>0</v>
      </c>
      <c r="DA112" s="52">
        <f t="shared" si="186"/>
        <v>0</v>
      </c>
      <c r="DB112" s="52">
        <f t="shared" si="186"/>
        <v>0</v>
      </c>
      <c r="DC112" s="52">
        <f t="shared" si="186"/>
        <v>0</v>
      </c>
      <c r="DD112" s="52">
        <f t="shared" si="186"/>
        <v>0</v>
      </c>
      <c r="DE112" s="52">
        <f t="shared" si="186"/>
        <v>0</v>
      </c>
      <c r="DF112" s="52">
        <f t="shared" si="186"/>
        <v>0</v>
      </c>
      <c r="DG112" s="52">
        <f t="shared" si="186"/>
        <v>0</v>
      </c>
      <c r="DH112" s="52">
        <f t="shared" si="186"/>
        <v>0</v>
      </c>
      <c r="DI112" s="52">
        <f t="shared" si="186"/>
        <v>0</v>
      </c>
      <c r="DJ112" s="52">
        <f t="shared" si="186"/>
        <v>0</v>
      </c>
      <c r="DK112" s="52">
        <f t="shared" si="186"/>
        <v>0</v>
      </c>
      <c r="DL112" s="52">
        <f t="shared" si="186"/>
        <v>0</v>
      </c>
      <c r="DM112" s="52">
        <f t="shared" si="186"/>
        <v>0</v>
      </c>
      <c r="DN112" s="52">
        <f t="shared" si="186"/>
        <v>0</v>
      </c>
      <c r="DO112" s="52">
        <f t="shared" si="186"/>
        <v>0</v>
      </c>
      <c r="DP112" s="52">
        <f t="shared" si="186"/>
        <v>0</v>
      </c>
    </row>
    <row r="113" spans="1:120" x14ac:dyDescent="0.25">
      <c r="A113" s="52" t="str">
        <f t="shared" si="138"/>
        <v>17_SIN</v>
      </c>
      <c r="B113" s="52" t="str">
        <f t="shared" si="138"/>
        <v>16_1_biogas</v>
      </c>
      <c r="C113" s="52" t="str">
        <f t="shared" si="138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39"/>
        <v>17_SIN</v>
      </c>
      <c r="BL113" s="52" t="str">
        <f t="shared" si="140"/>
        <v>d_ind_cem_ccs_16_1_biogas</v>
      </c>
      <c r="BM113" s="52"/>
      <c r="BN113" s="52"/>
      <c r="BO113" s="52">
        <f t="shared" ref="BO113:CV113" si="187">BO$50*BO38</f>
        <v>0</v>
      </c>
      <c r="BP113" s="52">
        <f t="shared" si="187"/>
        <v>0</v>
      </c>
      <c r="BQ113" s="52">
        <f t="shared" si="187"/>
        <v>0</v>
      </c>
      <c r="BR113" s="52">
        <f t="shared" si="187"/>
        <v>0</v>
      </c>
      <c r="BS113" s="52">
        <f t="shared" si="187"/>
        <v>0</v>
      </c>
      <c r="BT113" s="52">
        <f t="shared" si="187"/>
        <v>0</v>
      </c>
      <c r="BU113" s="52">
        <f t="shared" si="187"/>
        <v>0</v>
      </c>
      <c r="BV113" s="52">
        <f t="shared" si="187"/>
        <v>0</v>
      </c>
      <c r="BW113" s="52">
        <f t="shared" si="187"/>
        <v>0</v>
      </c>
      <c r="BX113" s="52">
        <f t="shared" si="187"/>
        <v>0</v>
      </c>
      <c r="BY113" s="52">
        <f t="shared" si="187"/>
        <v>0</v>
      </c>
      <c r="BZ113" s="52">
        <f t="shared" si="187"/>
        <v>0</v>
      </c>
      <c r="CA113" s="52">
        <f t="shared" si="187"/>
        <v>0</v>
      </c>
      <c r="CB113" s="52">
        <f t="shared" si="187"/>
        <v>0</v>
      </c>
      <c r="CC113" s="52">
        <f t="shared" si="187"/>
        <v>0</v>
      </c>
      <c r="CD113" s="52">
        <f t="shared" si="187"/>
        <v>0</v>
      </c>
      <c r="CE113" s="52">
        <f t="shared" si="187"/>
        <v>0</v>
      </c>
      <c r="CF113" s="52">
        <f t="shared" si="187"/>
        <v>0</v>
      </c>
      <c r="CG113" s="52">
        <f t="shared" si="187"/>
        <v>0</v>
      </c>
      <c r="CH113" s="52">
        <f t="shared" si="187"/>
        <v>0</v>
      </c>
      <c r="CI113" s="52">
        <f t="shared" si="187"/>
        <v>0</v>
      </c>
      <c r="CJ113" s="52">
        <f t="shared" si="187"/>
        <v>0</v>
      </c>
      <c r="CK113" s="52">
        <f t="shared" si="187"/>
        <v>0</v>
      </c>
      <c r="CL113" s="52">
        <f t="shared" si="187"/>
        <v>0</v>
      </c>
      <c r="CM113" s="52">
        <f t="shared" si="187"/>
        <v>0</v>
      </c>
      <c r="CN113" s="52">
        <f t="shared" si="187"/>
        <v>0</v>
      </c>
      <c r="CO113" s="52">
        <f t="shared" si="187"/>
        <v>0</v>
      </c>
      <c r="CP113" s="52">
        <f t="shared" si="187"/>
        <v>0</v>
      </c>
      <c r="CQ113" s="52">
        <f t="shared" si="187"/>
        <v>0</v>
      </c>
      <c r="CR113" s="52">
        <f t="shared" si="187"/>
        <v>0</v>
      </c>
      <c r="CS113" s="52">
        <f t="shared" si="187"/>
        <v>0</v>
      </c>
      <c r="CT113" s="52">
        <f t="shared" si="187"/>
        <v>0</v>
      </c>
      <c r="CU113" s="52">
        <f t="shared" si="187"/>
        <v>0</v>
      </c>
      <c r="CV113" s="52">
        <f t="shared" si="187"/>
        <v>0</v>
      </c>
      <c r="CW113" s="52">
        <f t="shared" ref="CW113:DP113" si="188">CW$50*CW38</f>
        <v>0</v>
      </c>
      <c r="CX113" s="52">
        <f t="shared" si="188"/>
        <v>0</v>
      </c>
      <c r="CY113" s="52">
        <f t="shared" si="188"/>
        <v>0</v>
      </c>
      <c r="CZ113" s="52">
        <f t="shared" si="188"/>
        <v>0</v>
      </c>
      <c r="DA113" s="52">
        <f t="shared" si="188"/>
        <v>0</v>
      </c>
      <c r="DB113" s="52">
        <f t="shared" si="188"/>
        <v>0</v>
      </c>
      <c r="DC113" s="52">
        <f t="shared" si="188"/>
        <v>0</v>
      </c>
      <c r="DD113" s="52">
        <f t="shared" si="188"/>
        <v>0</v>
      </c>
      <c r="DE113" s="52">
        <f t="shared" si="188"/>
        <v>0</v>
      </c>
      <c r="DF113" s="52">
        <f t="shared" si="188"/>
        <v>0</v>
      </c>
      <c r="DG113" s="52">
        <f t="shared" si="188"/>
        <v>0</v>
      </c>
      <c r="DH113" s="52">
        <f t="shared" si="188"/>
        <v>0</v>
      </c>
      <c r="DI113" s="52">
        <f t="shared" si="188"/>
        <v>0</v>
      </c>
      <c r="DJ113" s="52">
        <f t="shared" si="188"/>
        <v>0</v>
      </c>
      <c r="DK113" s="52">
        <f t="shared" si="188"/>
        <v>0</v>
      </c>
      <c r="DL113" s="52">
        <f t="shared" si="188"/>
        <v>0</v>
      </c>
      <c r="DM113" s="52">
        <f t="shared" si="188"/>
        <v>0</v>
      </c>
      <c r="DN113" s="52">
        <f t="shared" si="188"/>
        <v>0</v>
      </c>
      <c r="DO113" s="52">
        <f t="shared" si="188"/>
        <v>0</v>
      </c>
      <c r="DP113" s="52">
        <f t="shared" si="188"/>
        <v>0</v>
      </c>
    </row>
    <row r="114" spans="1:120" x14ac:dyDescent="0.25">
      <c r="A114" s="52" t="str">
        <f t="shared" si="138"/>
        <v>17_SIN</v>
      </c>
      <c r="B114" s="52" t="str">
        <f t="shared" si="138"/>
        <v>16_2_industrial_waste</v>
      </c>
      <c r="C114" s="52" t="str">
        <f t="shared" si="138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39"/>
        <v>17_SIN</v>
      </c>
      <c r="BL114" s="52" t="str">
        <f t="shared" si="140"/>
        <v>d_ind_cem_ccs_16_2_industrial_waste</v>
      </c>
      <c r="BM114" s="52"/>
      <c r="BN114" s="52"/>
      <c r="BO114" s="52">
        <f t="shared" ref="BO114:CV114" si="189">BO$50*BO39</f>
        <v>0</v>
      </c>
      <c r="BP114" s="52">
        <f t="shared" si="189"/>
        <v>0</v>
      </c>
      <c r="BQ114" s="52">
        <f t="shared" si="189"/>
        <v>0</v>
      </c>
      <c r="BR114" s="52">
        <f t="shared" si="189"/>
        <v>0</v>
      </c>
      <c r="BS114" s="52">
        <f t="shared" si="189"/>
        <v>0</v>
      </c>
      <c r="BT114" s="52">
        <f t="shared" si="189"/>
        <v>0</v>
      </c>
      <c r="BU114" s="52">
        <f t="shared" si="189"/>
        <v>0</v>
      </c>
      <c r="BV114" s="52">
        <f t="shared" si="189"/>
        <v>0</v>
      </c>
      <c r="BW114" s="52">
        <f t="shared" si="189"/>
        <v>0</v>
      </c>
      <c r="BX114" s="52">
        <f t="shared" si="189"/>
        <v>0</v>
      </c>
      <c r="BY114" s="52">
        <f t="shared" si="189"/>
        <v>0</v>
      </c>
      <c r="BZ114" s="52">
        <f t="shared" si="189"/>
        <v>0</v>
      </c>
      <c r="CA114" s="52">
        <f t="shared" si="189"/>
        <v>0</v>
      </c>
      <c r="CB114" s="52">
        <f t="shared" si="189"/>
        <v>0</v>
      </c>
      <c r="CC114" s="52">
        <f t="shared" si="189"/>
        <v>0</v>
      </c>
      <c r="CD114" s="52">
        <f t="shared" si="189"/>
        <v>0</v>
      </c>
      <c r="CE114" s="52">
        <f t="shared" si="189"/>
        <v>0</v>
      </c>
      <c r="CF114" s="52">
        <f t="shared" si="189"/>
        <v>0</v>
      </c>
      <c r="CG114" s="52">
        <f t="shared" si="189"/>
        <v>0</v>
      </c>
      <c r="CH114" s="52">
        <f t="shared" si="189"/>
        <v>0</v>
      </c>
      <c r="CI114" s="52">
        <f t="shared" si="189"/>
        <v>0</v>
      </c>
      <c r="CJ114" s="52">
        <f t="shared" si="189"/>
        <v>0</v>
      </c>
      <c r="CK114" s="52">
        <f t="shared" si="189"/>
        <v>0</v>
      </c>
      <c r="CL114" s="52">
        <f t="shared" si="189"/>
        <v>0</v>
      </c>
      <c r="CM114" s="52">
        <f t="shared" si="189"/>
        <v>0</v>
      </c>
      <c r="CN114" s="52">
        <f t="shared" si="189"/>
        <v>0</v>
      </c>
      <c r="CO114" s="52">
        <f t="shared" si="189"/>
        <v>0</v>
      </c>
      <c r="CP114" s="52">
        <f t="shared" si="189"/>
        <v>0</v>
      </c>
      <c r="CQ114" s="52">
        <f t="shared" si="189"/>
        <v>0</v>
      </c>
      <c r="CR114" s="52">
        <f t="shared" si="189"/>
        <v>0</v>
      </c>
      <c r="CS114" s="52">
        <f t="shared" si="189"/>
        <v>0</v>
      </c>
      <c r="CT114" s="52">
        <f t="shared" si="189"/>
        <v>0</v>
      </c>
      <c r="CU114" s="52">
        <f t="shared" si="189"/>
        <v>0</v>
      </c>
      <c r="CV114" s="52">
        <f t="shared" si="189"/>
        <v>0</v>
      </c>
      <c r="CW114" s="52">
        <f t="shared" ref="CW114:DP114" si="190">CW$50*CW39</f>
        <v>0</v>
      </c>
      <c r="CX114" s="52">
        <f t="shared" si="190"/>
        <v>0</v>
      </c>
      <c r="CY114" s="52">
        <f t="shared" si="190"/>
        <v>0</v>
      </c>
      <c r="CZ114" s="52">
        <f t="shared" si="190"/>
        <v>0</v>
      </c>
      <c r="DA114" s="52">
        <f t="shared" si="190"/>
        <v>0</v>
      </c>
      <c r="DB114" s="52">
        <f t="shared" si="190"/>
        <v>0</v>
      </c>
      <c r="DC114" s="52">
        <f t="shared" si="190"/>
        <v>0</v>
      </c>
      <c r="DD114" s="52">
        <f t="shared" si="190"/>
        <v>0</v>
      </c>
      <c r="DE114" s="52">
        <f t="shared" si="190"/>
        <v>0</v>
      </c>
      <c r="DF114" s="52">
        <f t="shared" si="190"/>
        <v>0</v>
      </c>
      <c r="DG114" s="52">
        <f t="shared" si="190"/>
        <v>0</v>
      </c>
      <c r="DH114" s="52">
        <f t="shared" si="190"/>
        <v>0</v>
      </c>
      <c r="DI114" s="52">
        <f t="shared" si="190"/>
        <v>0</v>
      </c>
      <c r="DJ114" s="52">
        <f t="shared" si="190"/>
        <v>0</v>
      </c>
      <c r="DK114" s="52">
        <f t="shared" si="190"/>
        <v>0</v>
      </c>
      <c r="DL114" s="52">
        <f t="shared" si="190"/>
        <v>0</v>
      </c>
      <c r="DM114" s="52">
        <f t="shared" si="190"/>
        <v>0</v>
      </c>
      <c r="DN114" s="52">
        <f t="shared" si="190"/>
        <v>0</v>
      </c>
      <c r="DO114" s="52">
        <f t="shared" si="190"/>
        <v>0</v>
      </c>
      <c r="DP114" s="52">
        <f t="shared" si="190"/>
        <v>0</v>
      </c>
    </row>
    <row r="115" spans="1:120" x14ac:dyDescent="0.25">
      <c r="A115" s="52" t="str">
        <f t="shared" si="138"/>
        <v>17_SIN</v>
      </c>
      <c r="B115" s="52" t="str">
        <f t="shared" si="138"/>
        <v>16_3_municipal_solid_waste_renewable</v>
      </c>
      <c r="C115" s="52" t="str">
        <f t="shared" si="138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39"/>
        <v>17_SIN</v>
      </c>
      <c r="BL115" s="52" t="str">
        <f t="shared" si="140"/>
        <v>d_ind_cem_ccs_16_3_msw_ren</v>
      </c>
      <c r="BM115" s="52"/>
      <c r="BN115" s="52"/>
      <c r="BO115" s="52">
        <f t="shared" ref="BO115:CV115" si="191">BO$50*BO40</f>
        <v>0</v>
      </c>
      <c r="BP115" s="52">
        <f t="shared" si="191"/>
        <v>0</v>
      </c>
      <c r="BQ115" s="52">
        <f t="shared" si="191"/>
        <v>0</v>
      </c>
      <c r="BR115" s="52">
        <f t="shared" si="191"/>
        <v>0</v>
      </c>
      <c r="BS115" s="52">
        <f t="shared" si="191"/>
        <v>0</v>
      </c>
      <c r="BT115" s="52">
        <f t="shared" si="191"/>
        <v>0</v>
      </c>
      <c r="BU115" s="52">
        <f t="shared" si="191"/>
        <v>0</v>
      </c>
      <c r="BV115" s="52">
        <f t="shared" si="191"/>
        <v>0</v>
      </c>
      <c r="BW115" s="52">
        <f t="shared" si="191"/>
        <v>0</v>
      </c>
      <c r="BX115" s="52">
        <f t="shared" si="191"/>
        <v>0</v>
      </c>
      <c r="BY115" s="52">
        <f t="shared" si="191"/>
        <v>0</v>
      </c>
      <c r="BZ115" s="52">
        <f t="shared" si="191"/>
        <v>0</v>
      </c>
      <c r="CA115" s="52">
        <f t="shared" si="191"/>
        <v>0</v>
      </c>
      <c r="CB115" s="52">
        <f t="shared" si="191"/>
        <v>0</v>
      </c>
      <c r="CC115" s="52">
        <f t="shared" si="191"/>
        <v>0</v>
      </c>
      <c r="CD115" s="52">
        <f t="shared" si="191"/>
        <v>0</v>
      </c>
      <c r="CE115" s="52">
        <f t="shared" si="191"/>
        <v>0</v>
      </c>
      <c r="CF115" s="52">
        <f t="shared" si="191"/>
        <v>0</v>
      </c>
      <c r="CG115" s="52">
        <f t="shared" si="191"/>
        <v>0</v>
      </c>
      <c r="CH115" s="52">
        <f t="shared" si="191"/>
        <v>0</v>
      </c>
      <c r="CI115" s="52">
        <f t="shared" si="191"/>
        <v>0</v>
      </c>
      <c r="CJ115" s="52">
        <f t="shared" si="191"/>
        <v>0</v>
      </c>
      <c r="CK115" s="52">
        <f t="shared" si="191"/>
        <v>0</v>
      </c>
      <c r="CL115" s="52">
        <f t="shared" si="191"/>
        <v>0</v>
      </c>
      <c r="CM115" s="52">
        <f t="shared" si="191"/>
        <v>0</v>
      </c>
      <c r="CN115" s="52">
        <f t="shared" si="191"/>
        <v>0</v>
      </c>
      <c r="CO115" s="52">
        <f t="shared" si="191"/>
        <v>0</v>
      </c>
      <c r="CP115" s="52">
        <f t="shared" si="191"/>
        <v>0</v>
      </c>
      <c r="CQ115" s="52">
        <f t="shared" si="191"/>
        <v>0</v>
      </c>
      <c r="CR115" s="52">
        <f t="shared" si="191"/>
        <v>0</v>
      </c>
      <c r="CS115" s="52">
        <f t="shared" si="191"/>
        <v>0</v>
      </c>
      <c r="CT115" s="52">
        <f t="shared" si="191"/>
        <v>0</v>
      </c>
      <c r="CU115" s="52">
        <f t="shared" si="191"/>
        <v>0</v>
      </c>
      <c r="CV115" s="52">
        <f t="shared" si="191"/>
        <v>0</v>
      </c>
      <c r="CW115" s="52">
        <f t="shared" ref="CW115:DP115" si="192">CW$50*CW40</f>
        <v>0</v>
      </c>
      <c r="CX115" s="52">
        <f t="shared" si="192"/>
        <v>0</v>
      </c>
      <c r="CY115" s="52">
        <f t="shared" si="192"/>
        <v>0</v>
      </c>
      <c r="CZ115" s="52">
        <f t="shared" si="192"/>
        <v>0</v>
      </c>
      <c r="DA115" s="52">
        <f t="shared" si="192"/>
        <v>0</v>
      </c>
      <c r="DB115" s="52">
        <f t="shared" si="192"/>
        <v>0</v>
      </c>
      <c r="DC115" s="52">
        <f t="shared" si="192"/>
        <v>0</v>
      </c>
      <c r="DD115" s="52">
        <f t="shared" si="192"/>
        <v>0</v>
      </c>
      <c r="DE115" s="52">
        <f t="shared" si="192"/>
        <v>0</v>
      </c>
      <c r="DF115" s="52">
        <f t="shared" si="192"/>
        <v>0</v>
      </c>
      <c r="DG115" s="52">
        <f t="shared" si="192"/>
        <v>0</v>
      </c>
      <c r="DH115" s="52">
        <f t="shared" si="192"/>
        <v>0</v>
      </c>
      <c r="DI115" s="52">
        <f t="shared" si="192"/>
        <v>0</v>
      </c>
      <c r="DJ115" s="52">
        <f t="shared" si="192"/>
        <v>0</v>
      </c>
      <c r="DK115" s="52">
        <f t="shared" si="192"/>
        <v>0</v>
      </c>
      <c r="DL115" s="52">
        <f t="shared" si="192"/>
        <v>0</v>
      </c>
      <c r="DM115" s="52">
        <f t="shared" si="192"/>
        <v>0</v>
      </c>
      <c r="DN115" s="52">
        <f t="shared" si="192"/>
        <v>0</v>
      </c>
      <c r="DO115" s="52">
        <f t="shared" si="192"/>
        <v>0</v>
      </c>
      <c r="DP115" s="52">
        <f t="shared" si="192"/>
        <v>0</v>
      </c>
    </row>
    <row r="116" spans="1:120" x14ac:dyDescent="0.25">
      <c r="A116" s="52" t="str">
        <f t="shared" si="138"/>
        <v>17_SIN</v>
      </c>
      <c r="B116" s="52" t="str">
        <f t="shared" si="138"/>
        <v>16_4_municipal_solid_waste_nonrenewable</v>
      </c>
      <c r="C116" s="52" t="str">
        <f t="shared" si="138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39"/>
        <v>17_SIN</v>
      </c>
      <c r="BL116" s="52" t="str">
        <f t="shared" si="140"/>
        <v>d_ind_cem_ccs_16_4_msw_nonr</v>
      </c>
      <c r="BM116" s="52"/>
      <c r="BN116" s="52"/>
      <c r="BO116" s="52">
        <f t="shared" ref="BO116:CV116" si="193">BO$50*BO41</f>
        <v>0</v>
      </c>
      <c r="BP116" s="52">
        <f t="shared" si="193"/>
        <v>0</v>
      </c>
      <c r="BQ116" s="52">
        <f t="shared" si="193"/>
        <v>0</v>
      </c>
      <c r="BR116" s="52">
        <f t="shared" si="193"/>
        <v>0</v>
      </c>
      <c r="BS116" s="52">
        <f t="shared" si="193"/>
        <v>0</v>
      </c>
      <c r="BT116" s="52">
        <f t="shared" si="193"/>
        <v>0</v>
      </c>
      <c r="BU116" s="52">
        <f t="shared" si="193"/>
        <v>0</v>
      </c>
      <c r="BV116" s="52">
        <f t="shared" si="193"/>
        <v>0</v>
      </c>
      <c r="BW116" s="52">
        <f t="shared" si="193"/>
        <v>0</v>
      </c>
      <c r="BX116" s="52">
        <f t="shared" si="193"/>
        <v>0</v>
      </c>
      <c r="BY116" s="52">
        <f t="shared" si="193"/>
        <v>0</v>
      </c>
      <c r="BZ116" s="52">
        <f t="shared" si="193"/>
        <v>0</v>
      </c>
      <c r="CA116" s="52">
        <f t="shared" si="193"/>
        <v>0</v>
      </c>
      <c r="CB116" s="52">
        <f t="shared" si="193"/>
        <v>0</v>
      </c>
      <c r="CC116" s="52">
        <f t="shared" si="193"/>
        <v>0</v>
      </c>
      <c r="CD116" s="52">
        <f t="shared" si="193"/>
        <v>0</v>
      </c>
      <c r="CE116" s="52">
        <f t="shared" si="193"/>
        <v>0</v>
      </c>
      <c r="CF116" s="52">
        <f t="shared" si="193"/>
        <v>0</v>
      </c>
      <c r="CG116" s="52">
        <f t="shared" si="193"/>
        <v>0</v>
      </c>
      <c r="CH116" s="52">
        <f t="shared" si="193"/>
        <v>0</v>
      </c>
      <c r="CI116" s="52">
        <f t="shared" si="193"/>
        <v>0</v>
      </c>
      <c r="CJ116" s="52">
        <f t="shared" si="193"/>
        <v>0</v>
      </c>
      <c r="CK116" s="52">
        <f t="shared" si="193"/>
        <v>0</v>
      </c>
      <c r="CL116" s="52">
        <f t="shared" si="193"/>
        <v>0</v>
      </c>
      <c r="CM116" s="52">
        <f t="shared" si="193"/>
        <v>0</v>
      </c>
      <c r="CN116" s="52">
        <f t="shared" si="193"/>
        <v>0</v>
      </c>
      <c r="CO116" s="52">
        <f t="shared" si="193"/>
        <v>0</v>
      </c>
      <c r="CP116" s="52">
        <f t="shared" si="193"/>
        <v>0</v>
      </c>
      <c r="CQ116" s="52">
        <f t="shared" si="193"/>
        <v>0</v>
      </c>
      <c r="CR116" s="52">
        <f t="shared" si="193"/>
        <v>0</v>
      </c>
      <c r="CS116" s="52">
        <f t="shared" si="193"/>
        <v>0</v>
      </c>
      <c r="CT116" s="52">
        <f t="shared" si="193"/>
        <v>0</v>
      </c>
      <c r="CU116" s="52">
        <f t="shared" si="193"/>
        <v>0</v>
      </c>
      <c r="CV116" s="52">
        <f t="shared" si="193"/>
        <v>0</v>
      </c>
      <c r="CW116" s="52">
        <f t="shared" ref="CW116:DP116" si="194">CW$50*CW41</f>
        <v>0</v>
      </c>
      <c r="CX116" s="52">
        <f t="shared" si="194"/>
        <v>0</v>
      </c>
      <c r="CY116" s="52">
        <f t="shared" si="194"/>
        <v>0</v>
      </c>
      <c r="CZ116" s="52">
        <f t="shared" si="194"/>
        <v>0</v>
      </c>
      <c r="DA116" s="52">
        <f t="shared" si="194"/>
        <v>0</v>
      </c>
      <c r="DB116" s="52">
        <f t="shared" si="194"/>
        <v>0</v>
      </c>
      <c r="DC116" s="52">
        <f t="shared" si="194"/>
        <v>0</v>
      </c>
      <c r="DD116" s="52">
        <f t="shared" si="194"/>
        <v>0</v>
      </c>
      <c r="DE116" s="52">
        <f t="shared" si="194"/>
        <v>0</v>
      </c>
      <c r="DF116" s="52">
        <f t="shared" si="194"/>
        <v>0</v>
      </c>
      <c r="DG116" s="52">
        <f t="shared" si="194"/>
        <v>0</v>
      </c>
      <c r="DH116" s="52">
        <f t="shared" si="194"/>
        <v>0</v>
      </c>
      <c r="DI116" s="52">
        <f t="shared" si="194"/>
        <v>0</v>
      </c>
      <c r="DJ116" s="52">
        <f t="shared" si="194"/>
        <v>0</v>
      </c>
      <c r="DK116" s="52">
        <f t="shared" si="194"/>
        <v>0</v>
      </c>
      <c r="DL116" s="52">
        <f t="shared" si="194"/>
        <v>0</v>
      </c>
      <c r="DM116" s="52">
        <f t="shared" si="194"/>
        <v>0</v>
      </c>
      <c r="DN116" s="52">
        <f t="shared" si="194"/>
        <v>0</v>
      </c>
      <c r="DO116" s="52">
        <f t="shared" si="194"/>
        <v>0</v>
      </c>
      <c r="DP116" s="52">
        <f t="shared" si="194"/>
        <v>0</v>
      </c>
    </row>
    <row r="117" spans="1:120" x14ac:dyDescent="0.25">
      <c r="A117" s="52" t="str">
        <f t="shared" si="138"/>
        <v>17_SIN</v>
      </c>
      <c r="B117" s="52" t="str">
        <f t="shared" si="138"/>
        <v>16_5_biogasoline</v>
      </c>
      <c r="C117" s="52" t="str">
        <f t="shared" si="138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39"/>
        <v>17_SIN</v>
      </c>
      <c r="BL117" s="52" t="str">
        <f t="shared" si="140"/>
        <v>d_ind_cem_ccs_16_5_biogasoline</v>
      </c>
      <c r="BM117" s="52"/>
      <c r="BN117" s="52"/>
      <c r="BO117" s="52">
        <f t="shared" ref="BO117:CV117" si="195">BO$50*BO42</f>
        <v>0</v>
      </c>
      <c r="BP117" s="52">
        <f t="shared" si="195"/>
        <v>0</v>
      </c>
      <c r="BQ117" s="52">
        <f t="shared" si="195"/>
        <v>0</v>
      </c>
      <c r="BR117" s="52">
        <f t="shared" si="195"/>
        <v>0</v>
      </c>
      <c r="BS117" s="52">
        <f t="shared" si="195"/>
        <v>0</v>
      </c>
      <c r="BT117" s="52">
        <f t="shared" si="195"/>
        <v>0</v>
      </c>
      <c r="BU117" s="52">
        <f t="shared" si="195"/>
        <v>0</v>
      </c>
      <c r="BV117" s="52">
        <f t="shared" si="195"/>
        <v>0</v>
      </c>
      <c r="BW117" s="52">
        <f t="shared" si="195"/>
        <v>0</v>
      </c>
      <c r="BX117" s="52">
        <f t="shared" si="195"/>
        <v>0</v>
      </c>
      <c r="BY117" s="52">
        <f t="shared" si="195"/>
        <v>0</v>
      </c>
      <c r="BZ117" s="52">
        <f t="shared" si="195"/>
        <v>0</v>
      </c>
      <c r="CA117" s="52">
        <f t="shared" si="195"/>
        <v>0</v>
      </c>
      <c r="CB117" s="52">
        <f t="shared" si="195"/>
        <v>0</v>
      </c>
      <c r="CC117" s="52">
        <f t="shared" si="195"/>
        <v>0</v>
      </c>
      <c r="CD117" s="52">
        <f t="shared" si="195"/>
        <v>0</v>
      </c>
      <c r="CE117" s="52">
        <f t="shared" si="195"/>
        <v>0</v>
      </c>
      <c r="CF117" s="52">
        <f t="shared" si="195"/>
        <v>0</v>
      </c>
      <c r="CG117" s="52">
        <f t="shared" si="195"/>
        <v>0</v>
      </c>
      <c r="CH117" s="52">
        <f t="shared" si="195"/>
        <v>0</v>
      </c>
      <c r="CI117" s="52">
        <f t="shared" si="195"/>
        <v>0</v>
      </c>
      <c r="CJ117" s="52">
        <f t="shared" si="195"/>
        <v>0</v>
      </c>
      <c r="CK117" s="52">
        <f t="shared" si="195"/>
        <v>0</v>
      </c>
      <c r="CL117" s="52">
        <f t="shared" si="195"/>
        <v>0</v>
      </c>
      <c r="CM117" s="52">
        <f t="shared" si="195"/>
        <v>0</v>
      </c>
      <c r="CN117" s="52">
        <f t="shared" si="195"/>
        <v>0</v>
      </c>
      <c r="CO117" s="52">
        <f t="shared" si="195"/>
        <v>0</v>
      </c>
      <c r="CP117" s="52">
        <f t="shared" si="195"/>
        <v>0</v>
      </c>
      <c r="CQ117" s="52">
        <f t="shared" si="195"/>
        <v>0</v>
      </c>
      <c r="CR117" s="52">
        <f t="shared" si="195"/>
        <v>0</v>
      </c>
      <c r="CS117" s="52">
        <f t="shared" si="195"/>
        <v>0</v>
      </c>
      <c r="CT117" s="52">
        <f t="shared" si="195"/>
        <v>0</v>
      </c>
      <c r="CU117" s="52">
        <f t="shared" si="195"/>
        <v>0</v>
      </c>
      <c r="CV117" s="52">
        <f t="shared" si="195"/>
        <v>0</v>
      </c>
      <c r="CW117" s="52">
        <f t="shared" ref="CW117:DP117" si="196">CW$50*CW42</f>
        <v>0</v>
      </c>
      <c r="CX117" s="52">
        <f t="shared" si="196"/>
        <v>0</v>
      </c>
      <c r="CY117" s="52">
        <f t="shared" si="196"/>
        <v>0</v>
      </c>
      <c r="CZ117" s="52">
        <f t="shared" si="196"/>
        <v>0</v>
      </c>
      <c r="DA117" s="52">
        <f t="shared" si="196"/>
        <v>0</v>
      </c>
      <c r="DB117" s="52">
        <f t="shared" si="196"/>
        <v>0</v>
      </c>
      <c r="DC117" s="52">
        <f t="shared" si="196"/>
        <v>0</v>
      </c>
      <c r="DD117" s="52">
        <f t="shared" si="196"/>
        <v>0</v>
      </c>
      <c r="DE117" s="52">
        <f t="shared" si="196"/>
        <v>0</v>
      </c>
      <c r="DF117" s="52">
        <f t="shared" si="196"/>
        <v>0</v>
      </c>
      <c r="DG117" s="52">
        <f t="shared" si="196"/>
        <v>0</v>
      </c>
      <c r="DH117" s="52">
        <f t="shared" si="196"/>
        <v>0</v>
      </c>
      <c r="DI117" s="52">
        <f t="shared" si="196"/>
        <v>0</v>
      </c>
      <c r="DJ117" s="52">
        <f t="shared" si="196"/>
        <v>0</v>
      </c>
      <c r="DK117" s="52">
        <f t="shared" si="196"/>
        <v>0</v>
      </c>
      <c r="DL117" s="52">
        <f t="shared" si="196"/>
        <v>0</v>
      </c>
      <c r="DM117" s="52">
        <f t="shared" si="196"/>
        <v>0</v>
      </c>
      <c r="DN117" s="52">
        <f t="shared" si="196"/>
        <v>0</v>
      </c>
      <c r="DO117" s="52">
        <f t="shared" si="196"/>
        <v>0</v>
      </c>
      <c r="DP117" s="52">
        <f t="shared" si="196"/>
        <v>0</v>
      </c>
    </row>
    <row r="118" spans="1:120" x14ac:dyDescent="0.25">
      <c r="A118" s="52" t="str">
        <f t="shared" si="138"/>
        <v>17_SIN</v>
      </c>
      <c r="B118" s="52" t="str">
        <f t="shared" si="138"/>
        <v>16_6_biodiesel</v>
      </c>
      <c r="C118" s="52" t="str">
        <f t="shared" si="138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39"/>
        <v>17_SIN</v>
      </c>
      <c r="BL118" s="52" t="str">
        <f t="shared" si="140"/>
        <v>d_ind_cem_ccs_16_6_biodiesel</v>
      </c>
      <c r="BM118" s="52"/>
      <c r="BN118" s="52"/>
      <c r="BO118" s="52">
        <f t="shared" ref="BO118:CV118" si="197">BO$50*BO43</f>
        <v>0</v>
      </c>
      <c r="BP118" s="52">
        <f t="shared" si="197"/>
        <v>0</v>
      </c>
      <c r="BQ118" s="52">
        <f t="shared" si="197"/>
        <v>0</v>
      </c>
      <c r="BR118" s="52">
        <f t="shared" si="197"/>
        <v>0</v>
      </c>
      <c r="BS118" s="52">
        <f t="shared" si="197"/>
        <v>0</v>
      </c>
      <c r="BT118" s="52">
        <f t="shared" si="197"/>
        <v>0</v>
      </c>
      <c r="BU118" s="52">
        <f t="shared" si="197"/>
        <v>0</v>
      </c>
      <c r="BV118" s="52">
        <f t="shared" si="197"/>
        <v>0</v>
      </c>
      <c r="BW118" s="52">
        <f t="shared" si="197"/>
        <v>0</v>
      </c>
      <c r="BX118" s="52">
        <f t="shared" si="197"/>
        <v>0</v>
      </c>
      <c r="BY118" s="52">
        <f t="shared" si="197"/>
        <v>0</v>
      </c>
      <c r="BZ118" s="52">
        <f t="shared" si="197"/>
        <v>0</v>
      </c>
      <c r="CA118" s="52">
        <f t="shared" si="197"/>
        <v>0</v>
      </c>
      <c r="CB118" s="52">
        <f t="shared" si="197"/>
        <v>0</v>
      </c>
      <c r="CC118" s="52">
        <f t="shared" si="197"/>
        <v>0</v>
      </c>
      <c r="CD118" s="52">
        <f t="shared" si="197"/>
        <v>0</v>
      </c>
      <c r="CE118" s="52">
        <f t="shared" si="197"/>
        <v>0</v>
      </c>
      <c r="CF118" s="52">
        <f t="shared" si="197"/>
        <v>0</v>
      </c>
      <c r="CG118" s="52">
        <f t="shared" si="197"/>
        <v>0</v>
      </c>
      <c r="CH118" s="52">
        <f t="shared" si="197"/>
        <v>0</v>
      </c>
      <c r="CI118" s="52">
        <f t="shared" si="197"/>
        <v>0</v>
      </c>
      <c r="CJ118" s="52">
        <f t="shared" si="197"/>
        <v>0</v>
      </c>
      <c r="CK118" s="52">
        <f t="shared" si="197"/>
        <v>0</v>
      </c>
      <c r="CL118" s="52">
        <f t="shared" si="197"/>
        <v>0</v>
      </c>
      <c r="CM118" s="52">
        <f t="shared" si="197"/>
        <v>0</v>
      </c>
      <c r="CN118" s="52">
        <f t="shared" si="197"/>
        <v>0</v>
      </c>
      <c r="CO118" s="52">
        <f t="shared" si="197"/>
        <v>0</v>
      </c>
      <c r="CP118" s="52">
        <f t="shared" si="197"/>
        <v>0</v>
      </c>
      <c r="CQ118" s="52">
        <f t="shared" si="197"/>
        <v>0</v>
      </c>
      <c r="CR118" s="52">
        <f t="shared" si="197"/>
        <v>0</v>
      </c>
      <c r="CS118" s="52">
        <f t="shared" si="197"/>
        <v>0</v>
      </c>
      <c r="CT118" s="52">
        <f t="shared" si="197"/>
        <v>0</v>
      </c>
      <c r="CU118" s="52">
        <f t="shared" si="197"/>
        <v>0</v>
      </c>
      <c r="CV118" s="52">
        <f t="shared" si="197"/>
        <v>0</v>
      </c>
      <c r="CW118" s="52">
        <f t="shared" ref="CW118:DP118" si="198">CW$50*CW43</f>
        <v>0</v>
      </c>
      <c r="CX118" s="52">
        <f t="shared" si="198"/>
        <v>0</v>
      </c>
      <c r="CY118" s="52">
        <f t="shared" si="198"/>
        <v>0</v>
      </c>
      <c r="CZ118" s="52">
        <f t="shared" si="198"/>
        <v>0</v>
      </c>
      <c r="DA118" s="52">
        <f t="shared" si="198"/>
        <v>0</v>
      </c>
      <c r="DB118" s="52">
        <f t="shared" si="198"/>
        <v>0</v>
      </c>
      <c r="DC118" s="52">
        <f t="shared" si="198"/>
        <v>0</v>
      </c>
      <c r="DD118" s="52">
        <f t="shared" si="198"/>
        <v>0</v>
      </c>
      <c r="DE118" s="52">
        <f t="shared" si="198"/>
        <v>0</v>
      </c>
      <c r="DF118" s="52">
        <f t="shared" si="198"/>
        <v>0</v>
      </c>
      <c r="DG118" s="52">
        <f t="shared" si="198"/>
        <v>0</v>
      </c>
      <c r="DH118" s="52">
        <f t="shared" si="198"/>
        <v>0</v>
      </c>
      <c r="DI118" s="52">
        <f t="shared" si="198"/>
        <v>0</v>
      </c>
      <c r="DJ118" s="52">
        <f t="shared" si="198"/>
        <v>0</v>
      </c>
      <c r="DK118" s="52">
        <f t="shared" si="198"/>
        <v>0</v>
      </c>
      <c r="DL118" s="52">
        <f t="shared" si="198"/>
        <v>0</v>
      </c>
      <c r="DM118" s="52">
        <f t="shared" si="198"/>
        <v>0</v>
      </c>
      <c r="DN118" s="52">
        <f t="shared" si="198"/>
        <v>0</v>
      </c>
      <c r="DO118" s="52">
        <f t="shared" si="198"/>
        <v>0</v>
      </c>
      <c r="DP118" s="52">
        <f t="shared" si="198"/>
        <v>0</v>
      </c>
    </row>
    <row r="119" spans="1:120" x14ac:dyDescent="0.25">
      <c r="A119" s="52" t="str">
        <f t="shared" si="138"/>
        <v>17_SIN</v>
      </c>
      <c r="B119" s="52" t="str">
        <f t="shared" si="138"/>
        <v>16_8_other_liquid_biofuels</v>
      </c>
      <c r="C119" s="52" t="str">
        <f t="shared" si="138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39"/>
        <v>17_SIN</v>
      </c>
      <c r="BL119" s="52" t="str">
        <f t="shared" si="140"/>
        <v>d_ind_cem_ccs_16_8_oth_liquid_biofuel</v>
      </c>
      <c r="BM119" s="52"/>
      <c r="BN119" s="52"/>
      <c r="BO119" s="52">
        <f t="shared" ref="BO119:CV119" si="199">BO$50*BO44</f>
        <v>0</v>
      </c>
      <c r="BP119" s="52">
        <f t="shared" si="199"/>
        <v>0</v>
      </c>
      <c r="BQ119" s="52">
        <f t="shared" si="199"/>
        <v>0</v>
      </c>
      <c r="BR119" s="52">
        <f t="shared" si="199"/>
        <v>0</v>
      </c>
      <c r="BS119" s="52">
        <f t="shared" si="199"/>
        <v>0</v>
      </c>
      <c r="BT119" s="52">
        <f t="shared" si="199"/>
        <v>0</v>
      </c>
      <c r="BU119" s="52">
        <f t="shared" si="199"/>
        <v>0</v>
      </c>
      <c r="BV119" s="52">
        <f t="shared" si="199"/>
        <v>0</v>
      </c>
      <c r="BW119" s="52">
        <f t="shared" si="199"/>
        <v>0</v>
      </c>
      <c r="BX119" s="52">
        <f t="shared" si="199"/>
        <v>0</v>
      </c>
      <c r="BY119" s="52">
        <f t="shared" si="199"/>
        <v>0</v>
      </c>
      <c r="BZ119" s="52">
        <f t="shared" si="199"/>
        <v>0</v>
      </c>
      <c r="CA119" s="52">
        <f t="shared" si="199"/>
        <v>0</v>
      </c>
      <c r="CB119" s="52">
        <f t="shared" si="199"/>
        <v>0</v>
      </c>
      <c r="CC119" s="52">
        <f t="shared" si="199"/>
        <v>0</v>
      </c>
      <c r="CD119" s="52">
        <f t="shared" si="199"/>
        <v>0</v>
      </c>
      <c r="CE119" s="52">
        <f t="shared" si="199"/>
        <v>0</v>
      </c>
      <c r="CF119" s="52">
        <f t="shared" si="199"/>
        <v>0</v>
      </c>
      <c r="CG119" s="52">
        <f t="shared" si="199"/>
        <v>0</v>
      </c>
      <c r="CH119" s="52">
        <f t="shared" si="199"/>
        <v>0</v>
      </c>
      <c r="CI119" s="52">
        <f t="shared" si="199"/>
        <v>0</v>
      </c>
      <c r="CJ119" s="52">
        <f t="shared" si="199"/>
        <v>0</v>
      </c>
      <c r="CK119" s="52">
        <f t="shared" si="199"/>
        <v>0</v>
      </c>
      <c r="CL119" s="52">
        <f t="shared" si="199"/>
        <v>0</v>
      </c>
      <c r="CM119" s="52">
        <f t="shared" si="199"/>
        <v>0</v>
      </c>
      <c r="CN119" s="52">
        <f t="shared" si="199"/>
        <v>0</v>
      </c>
      <c r="CO119" s="52">
        <f t="shared" si="199"/>
        <v>0</v>
      </c>
      <c r="CP119" s="52">
        <f t="shared" si="199"/>
        <v>0</v>
      </c>
      <c r="CQ119" s="52">
        <f t="shared" si="199"/>
        <v>0</v>
      </c>
      <c r="CR119" s="52">
        <f t="shared" si="199"/>
        <v>0</v>
      </c>
      <c r="CS119" s="52">
        <f t="shared" si="199"/>
        <v>0</v>
      </c>
      <c r="CT119" s="52">
        <f t="shared" si="199"/>
        <v>0</v>
      </c>
      <c r="CU119" s="52">
        <f t="shared" si="199"/>
        <v>0</v>
      </c>
      <c r="CV119" s="52">
        <f t="shared" si="199"/>
        <v>0</v>
      </c>
      <c r="CW119" s="52">
        <f t="shared" ref="CW119:DP119" si="200">CW$50*CW44</f>
        <v>0</v>
      </c>
      <c r="CX119" s="52">
        <f t="shared" si="200"/>
        <v>0</v>
      </c>
      <c r="CY119" s="52">
        <f t="shared" si="200"/>
        <v>0</v>
      </c>
      <c r="CZ119" s="52">
        <f t="shared" si="200"/>
        <v>0</v>
      </c>
      <c r="DA119" s="52">
        <f t="shared" si="200"/>
        <v>0</v>
      </c>
      <c r="DB119" s="52">
        <f t="shared" si="200"/>
        <v>0</v>
      </c>
      <c r="DC119" s="52">
        <f t="shared" si="200"/>
        <v>0</v>
      </c>
      <c r="DD119" s="52">
        <f t="shared" si="200"/>
        <v>0</v>
      </c>
      <c r="DE119" s="52">
        <f t="shared" si="200"/>
        <v>0</v>
      </c>
      <c r="DF119" s="52">
        <f t="shared" si="200"/>
        <v>0</v>
      </c>
      <c r="DG119" s="52">
        <f t="shared" si="200"/>
        <v>0</v>
      </c>
      <c r="DH119" s="52">
        <f t="shared" si="200"/>
        <v>0</v>
      </c>
      <c r="DI119" s="52">
        <f t="shared" si="200"/>
        <v>0</v>
      </c>
      <c r="DJ119" s="52">
        <f t="shared" si="200"/>
        <v>0</v>
      </c>
      <c r="DK119" s="52">
        <f t="shared" si="200"/>
        <v>0</v>
      </c>
      <c r="DL119" s="52">
        <f t="shared" si="200"/>
        <v>0</v>
      </c>
      <c r="DM119" s="52">
        <f t="shared" si="200"/>
        <v>0</v>
      </c>
      <c r="DN119" s="52">
        <f t="shared" si="200"/>
        <v>0</v>
      </c>
      <c r="DO119" s="52">
        <f t="shared" si="200"/>
        <v>0</v>
      </c>
      <c r="DP119" s="52">
        <f t="shared" si="200"/>
        <v>0</v>
      </c>
    </row>
    <row r="120" spans="1:120" x14ac:dyDescent="0.25">
      <c r="A120" s="54" t="str">
        <f t="shared" si="138"/>
        <v>17_SIN</v>
      </c>
      <c r="B120" s="54" t="str">
        <f t="shared" si="138"/>
        <v>17_electricity</v>
      </c>
      <c r="C120" s="54" t="str">
        <f t="shared" si="138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39"/>
        <v>17_SIN</v>
      </c>
      <c r="BL120" s="54" t="str">
        <f t="shared" si="140"/>
        <v>d_ind_cem_ccs_17_electricity</v>
      </c>
      <c r="BM120" s="54"/>
      <c r="BN120" s="54"/>
      <c r="BO120" s="58">
        <f t="shared" ref="BO120:BP120" si="201">BO127</f>
        <v>0</v>
      </c>
      <c r="BP120" s="58">
        <f t="shared" si="201"/>
        <v>0</v>
      </c>
      <c r="BQ120" s="54">
        <f t="shared" ref="BQ120:CU120" si="202">BQ127</f>
        <v>0</v>
      </c>
      <c r="BR120" s="54">
        <f t="shared" si="202"/>
        <v>0</v>
      </c>
      <c r="BS120" s="54">
        <f t="shared" si="202"/>
        <v>0</v>
      </c>
      <c r="BT120" s="54">
        <f t="shared" si="202"/>
        <v>0</v>
      </c>
      <c r="BU120" s="54">
        <f t="shared" si="202"/>
        <v>0</v>
      </c>
      <c r="BV120" s="54">
        <f t="shared" si="202"/>
        <v>0</v>
      </c>
      <c r="BW120" s="54">
        <f t="shared" si="202"/>
        <v>0</v>
      </c>
      <c r="BX120" s="54">
        <f t="shared" si="202"/>
        <v>0</v>
      </c>
      <c r="BY120" s="54">
        <f t="shared" si="202"/>
        <v>0</v>
      </c>
      <c r="BZ120" s="54">
        <f t="shared" si="202"/>
        <v>0</v>
      </c>
      <c r="CA120" s="54">
        <f t="shared" si="202"/>
        <v>0</v>
      </c>
      <c r="CB120" s="54">
        <f t="shared" si="202"/>
        <v>0</v>
      </c>
      <c r="CC120" s="54">
        <f t="shared" si="202"/>
        <v>0</v>
      </c>
      <c r="CD120" s="54">
        <f t="shared" si="202"/>
        <v>0</v>
      </c>
      <c r="CE120" s="54">
        <f t="shared" si="202"/>
        <v>0</v>
      </c>
      <c r="CF120" s="54">
        <f t="shared" si="202"/>
        <v>0</v>
      </c>
      <c r="CG120" s="54">
        <f t="shared" si="202"/>
        <v>0</v>
      </c>
      <c r="CH120" s="54">
        <f t="shared" si="202"/>
        <v>0</v>
      </c>
      <c r="CI120" s="54">
        <f t="shared" si="202"/>
        <v>0</v>
      </c>
      <c r="CJ120" s="54">
        <f t="shared" si="202"/>
        <v>0</v>
      </c>
      <c r="CK120" s="54">
        <f t="shared" si="202"/>
        <v>0</v>
      </c>
      <c r="CL120" s="54">
        <f t="shared" si="202"/>
        <v>0</v>
      </c>
      <c r="CM120" s="54">
        <f t="shared" si="202"/>
        <v>0</v>
      </c>
      <c r="CN120" s="54">
        <f t="shared" si="202"/>
        <v>0</v>
      </c>
      <c r="CO120" s="54">
        <f t="shared" si="202"/>
        <v>0</v>
      </c>
      <c r="CP120" s="54">
        <f t="shared" si="202"/>
        <v>0</v>
      </c>
      <c r="CQ120" s="54">
        <f t="shared" si="202"/>
        <v>0</v>
      </c>
      <c r="CR120" s="54">
        <f t="shared" si="202"/>
        <v>0</v>
      </c>
      <c r="CS120" s="54">
        <f t="shared" si="202"/>
        <v>0</v>
      </c>
      <c r="CT120" s="54">
        <f t="shared" si="202"/>
        <v>0</v>
      </c>
      <c r="CU120" s="54">
        <f t="shared" si="202"/>
        <v>0</v>
      </c>
      <c r="CV120" s="58">
        <f t="shared" ref="CV120:DP120" si="203">CV127</f>
        <v>0</v>
      </c>
      <c r="CW120" s="58">
        <f t="shared" si="203"/>
        <v>0</v>
      </c>
      <c r="CX120" s="58">
        <f t="shared" si="203"/>
        <v>0</v>
      </c>
      <c r="CY120" s="58">
        <f t="shared" si="203"/>
        <v>0</v>
      </c>
      <c r="CZ120" s="58">
        <f t="shared" si="203"/>
        <v>0</v>
      </c>
      <c r="DA120" s="58">
        <f t="shared" si="203"/>
        <v>0</v>
      </c>
      <c r="DB120" s="58">
        <f t="shared" si="203"/>
        <v>0</v>
      </c>
      <c r="DC120" s="58">
        <f t="shared" si="203"/>
        <v>0</v>
      </c>
      <c r="DD120" s="58">
        <f t="shared" si="203"/>
        <v>0</v>
      </c>
      <c r="DE120" s="58">
        <f t="shared" si="203"/>
        <v>0</v>
      </c>
      <c r="DF120" s="58">
        <f t="shared" si="203"/>
        <v>0</v>
      </c>
      <c r="DG120" s="58">
        <f t="shared" si="203"/>
        <v>0</v>
      </c>
      <c r="DH120" s="58">
        <f t="shared" si="203"/>
        <v>0</v>
      </c>
      <c r="DI120" s="58">
        <f t="shared" si="203"/>
        <v>0</v>
      </c>
      <c r="DJ120" s="58">
        <f t="shared" si="203"/>
        <v>0</v>
      </c>
      <c r="DK120" s="58">
        <f t="shared" si="203"/>
        <v>0</v>
      </c>
      <c r="DL120" s="58">
        <f t="shared" si="203"/>
        <v>0</v>
      </c>
      <c r="DM120" s="58">
        <f t="shared" si="203"/>
        <v>0</v>
      </c>
      <c r="DN120" s="58">
        <f t="shared" si="203"/>
        <v>0</v>
      </c>
      <c r="DO120" s="58">
        <f t="shared" si="203"/>
        <v>0</v>
      </c>
      <c r="DP120" s="58">
        <f t="shared" si="203"/>
        <v>0</v>
      </c>
    </row>
    <row r="121" spans="1:120" x14ac:dyDescent="0.25">
      <c r="A121" s="52" t="str">
        <f t="shared" si="138"/>
        <v>17_SIN</v>
      </c>
      <c r="B121" s="52" t="str">
        <f t="shared" si="138"/>
        <v>18_heat</v>
      </c>
      <c r="C121" s="52" t="str">
        <f t="shared" si="138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39"/>
        <v>17_SIN</v>
      </c>
      <c r="BL121" s="52" t="str">
        <f t="shared" si="140"/>
        <v>d_ind_cem_ccs_18_heat</v>
      </c>
      <c r="BM121" s="52"/>
      <c r="BN121" s="52"/>
      <c r="BO121" s="52">
        <f t="shared" ref="BO121:CU121" si="204">BO$50*BO46</f>
        <v>0</v>
      </c>
      <c r="BP121" s="52">
        <f t="shared" si="204"/>
        <v>0</v>
      </c>
      <c r="BQ121" s="52">
        <f t="shared" si="204"/>
        <v>0</v>
      </c>
      <c r="BR121" s="52">
        <f t="shared" si="204"/>
        <v>0</v>
      </c>
      <c r="BS121" s="52">
        <f t="shared" si="204"/>
        <v>0</v>
      </c>
      <c r="BT121" s="52">
        <f t="shared" si="204"/>
        <v>0</v>
      </c>
      <c r="BU121" s="52">
        <f t="shared" si="204"/>
        <v>0</v>
      </c>
      <c r="BV121" s="52">
        <f t="shared" si="204"/>
        <v>0</v>
      </c>
      <c r="BW121" s="52">
        <f t="shared" si="204"/>
        <v>0</v>
      </c>
      <c r="BX121" s="52">
        <f t="shared" si="204"/>
        <v>0</v>
      </c>
      <c r="BY121" s="52">
        <f t="shared" si="204"/>
        <v>0</v>
      </c>
      <c r="BZ121" s="52">
        <f t="shared" si="204"/>
        <v>0</v>
      </c>
      <c r="CA121" s="52">
        <f t="shared" si="204"/>
        <v>0</v>
      </c>
      <c r="CB121" s="52">
        <f t="shared" si="204"/>
        <v>0</v>
      </c>
      <c r="CC121" s="52">
        <f t="shared" si="204"/>
        <v>0</v>
      </c>
      <c r="CD121" s="52">
        <f t="shared" si="204"/>
        <v>0</v>
      </c>
      <c r="CE121" s="52">
        <f t="shared" si="204"/>
        <v>0</v>
      </c>
      <c r="CF121" s="52">
        <f t="shared" si="204"/>
        <v>0</v>
      </c>
      <c r="CG121" s="52">
        <f t="shared" si="204"/>
        <v>0</v>
      </c>
      <c r="CH121" s="52">
        <f t="shared" si="204"/>
        <v>0</v>
      </c>
      <c r="CI121" s="52">
        <f t="shared" si="204"/>
        <v>0</v>
      </c>
      <c r="CJ121" s="52">
        <f t="shared" si="204"/>
        <v>0</v>
      </c>
      <c r="CK121" s="52">
        <f t="shared" si="204"/>
        <v>0</v>
      </c>
      <c r="CL121" s="52">
        <f t="shared" si="204"/>
        <v>0</v>
      </c>
      <c r="CM121" s="52">
        <f t="shared" si="204"/>
        <v>0</v>
      </c>
      <c r="CN121" s="52">
        <f t="shared" si="204"/>
        <v>0</v>
      </c>
      <c r="CO121" s="52">
        <f t="shared" si="204"/>
        <v>0</v>
      </c>
      <c r="CP121" s="52">
        <f t="shared" si="204"/>
        <v>0</v>
      </c>
      <c r="CQ121" s="52">
        <f t="shared" si="204"/>
        <v>0</v>
      </c>
      <c r="CR121" s="52">
        <f t="shared" si="204"/>
        <v>0</v>
      </c>
      <c r="CS121" s="52">
        <f t="shared" si="204"/>
        <v>0</v>
      </c>
      <c r="CT121" s="52">
        <f t="shared" si="204"/>
        <v>0</v>
      </c>
      <c r="CU121" s="52">
        <f t="shared" si="204"/>
        <v>0</v>
      </c>
      <c r="CV121" s="52">
        <f t="shared" ref="CV121:DP121" si="205">CV$50*CV46</f>
        <v>0</v>
      </c>
      <c r="CW121" s="52">
        <f t="shared" si="205"/>
        <v>0</v>
      </c>
      <c r="CX121" s="52">
        <f t="shared" si="205"/>
        <v>0</v>
      </c>
      <c r="CY121" s="52">
        <f t="shared" si="205"/>
        <v>0</v>
      </c>
      <c r="CZ121" s="52">
        <f t="shared" si="205"/>
        <v>0</v>
      </c>
      <c r="DA121" s="52">
        <f t="shared" si="205"/>
        <v>0</v>
      </c>
      <c r="DB121" s="52">
        <f t="shared" si="205"/>
        <v>0</v>
      </c>
      <c r="DC121" s="52">
        <f t="shared" si="205"/>
        <v>0</v>
      </c>
      <c r="DD121" s="52">
        <f t="shared" si="205"/>
        <v>0</v>
      </c>
      <c r="DE121" s="52">
        <f t="shared" si="205"/>
        <v>0</v>
      </c>
      <c r="DF121" s="52">
        <f t="shared" si="205"/>
        <v>0</v>
      </c>
      <c r="DG121" s="52">
        <f t="shared" si="205"/>
        <v>0</v>
      </c>
      <c r="DH121" s="52">
        <f t="shared" si="205"/>
        <v>0</v>
      </c>
      <c r="DI121" s="52">
        <f t="shared" si="205"/>
        <v>0</v>
      </c>
      <c r="DJ121" s="52">
        <f t="shared" si="205"/>
        <v>0</v>
      </c>
      <c r="DK121" s="52">
        <f t="shared" si="205"/>
        <v>0</v>
      </c>
      <c r="DL121" s="52">
        <f t="shared" si="205"/>
        <v>0</v>
      </c>
      <c r="DM121" s="52">
        <f t="shared" si="205"/>
        <v>0</v>
      </c>
      <c r="DN121" s="52">
        <f t="shared" si="205"/>
        <v>0</v>
      </c>
      <c r="DO121" s="52">
        <f t="shared" si="205"/>
        <v>0</v>
      </c>
      <c r="DP121" s="52">
        <f t="shared" si="205"/>
        <v>0</v>
      </c>
    </row>
    <row r="123" spans="1:120" x14ac:dyDescent="0.25">
      <c r="BL123" s="1" t="s">
        <v>173</v>
      </c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6">BP124</f>
        <v>0</v>
      </c>
      <c r="BP124" s="58">
        <f t="shared" ref="BP124:CU124" si="207">BP50*BP45</f>
        <v>0</v>
      </c>
      <c r="BQ124" s="58">
        <f t="shared" si="207"/>
        <v>0</v>
      </c>
      <c r="BR124" s="58">
        <f t="shared" si="207"/>
        <v>0</v>
      </c>
      <c r="BS124" s="58">
        <f t="shared" si="207"/>
        <v>0</v>
      </c>
      <c r="BT124" s="58">
        <f t="shared" si="207"/>
        <v>0</v>
      </c>
      <c r="BU124" s="58">
        <f t="shared" si="207"/>
        <v>0</v>
      </c>
      <c r="BV124" s="58">
        <f t="shared" si="207"/>
        <v>0</v>
      </c>
      <c r="BW124" s="58">
        <f t="shared" si="207"/>
        <v>0</v>
      </c>
      <c r="BX124" s="58">
        <f t="shared" si="207"/>
        <v>0</v>
      </c>
      <c r="BY124" s="58">
        <f t="shared" si="207"/>
        <v>0</v>
      </c>
      <c r="BZ124" s="58">
        <f t="shared" si="207"/>
        <v>0</v>
      </c>
      <c r="CA124" s="58">
        <f t="shared" si="207"/>
        <v>0</v>
      </c>
      <c r="CB124" s="58">
        <f t="shared" si="207"/>
        <v>0</v>
      </c>
      <c r="CC124" s="58">
        <f t="shared" si="207"/>
        <v>0</v>
      </c>
      <c r="CD124" s="58">
        <f t="shared" si="207"/>
        <v>0</v>
      </c>
      <c r="CE124" s="58">
        <f t="shared" si="207"/>
        <v>0</v>
      </c>
      <c r="CF124" s="58">
        <f t="shared" si="207"/>
        <v>0</v>
      </c>
      <c r="CG124" s="58">
        <f t="shared" si="207"/>
        <v>0</v>
      </c>
      <c r="CH124" s="58">
        <f t="shared" si="207"/>
        <v>0</v>
      </c>
      <c r="CI124" s="58">
        <f t="shared" si="207"/>
        <v>0</v>
      </c>
      <c r="CJ124" s="58">
        <f t="shared" si="207"/>
        <v>0</v>
      </c>
      <c r="CK124" s="58">
        <f t="shared" si="207"/>
        <v>0</v>
      </c>
      <c r="CL124" s="58">
        <f t="shared" si="207"/>
        <v>0</v>
      </c>
      <c r="CM124" s="58">
        <f t="shared" si="207"/>
        <v>0</v>
      </c>
      <c r="CN124" s="58">
        <f t="shared" si="207"/>
        <v>0</v>
      </c>
      <c r="CO124" s="58">
        <f t="shared" si="207"/>
        <v>0</v>
      </c>
      <c r="CP124" s="58">
        <f t="shared" si="207"/>
        <v>0</v>
      </c>
      <c r="CQ124" s="58">
        <f t="shared" si="207"/>
        <v>0</v>
      </c>
      <c r="CR124" s="58">
        <f t="shared" si="207"/>
        <v>0</v>
      </c>
      <c r="CS124" s="58">
        <f t="shared" si="207"/>
        <v>0</v>
      </c>
      <c r="CT124" s="58">
        <f t="shared" si="207"/>
        <v>0</v>
      </c>
      <c r="CU124" s="58">
        <f t="shared" si="207"/>
        <v>0</v>
      </c>
      <c r="CV124" s="58">
        <f t="shared" ref="CV124:DP124" si="208">CV50*CV45</f>
        <v>0</v>
      </c>
      <c r="CW124" s="58">
        <f t="shared" si="208"/>
        <v>0</v>
      </c>
      <c r="CX124" s="58">
        <f t="shared" si="208"/>
        <v>0</v>
      </c>
      <c r="CY124" s="58">
        <f t="shared" si="208"/>
        <v>0</v>
      </c>
      <c r="CZ124" s="58">
        <f t="shared" si="208"/>
        <v>0</v>
      </c>
      <c r="DA124" s="58">
        <f t="shared" si="208"/>
        <v>0</v>
      </c>
      <c r="DB124" s="58">
        <f t="shared" si="208"/>
        <v>0</v>
      </c>
      <c r="DC124" s="58">
        <f t="shared" si="208"/>
        <v>0</v>
      </c>
      <c r="DD124" s="58">
        <f t="shared" si="208"/>
        <v>0</v>
      </c>
      <c r="DE124" s="58">
        <f t="shared" si="208"/>
        <v>0</v>
      </c>
      <c r="DF124" s="58">
        <f t="shared" si="208"/>
        <v>0</v>
      </c>
      <c r="DG124" s="58">
        <f t="shared" si="208"/>
        <v>0</v>
      </c>
      <c r="DH124" s="58">
        <f t="shared" si="208"/>
        <v>0</v>
      </c>
      <c r="DI124" s="58">
        <f t="shared" si="208"/>
        <v>0</v>
      </c>
      <c r="DJ124" s="58">
        <f t="shared" si="208"/>
        <v>0</v>
      </c>
      <c r="DK124" s="58">
        <f t="shared" si="208"/>
        <v>0</v>
      </c>
      <c r="DL124" s="58">
        <f t="shared" si="208"/>
        <v>0</v>
      </c>
      <c r="DM124" s="58">
        <f t="shared" si="208"/>
        <v>0</v>
      </c>
      <c r="DN124" s="58">
        <f t="shared" si="208"/>
        <v>0</v>
      </c>
      <c r="DO124" s="58">
        <f t="shared" si="208"/>
        <v>0</v>
      </c>
      <c r="DP124" s="58">
        <f t="shared" si="208"/>
        <v>0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6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0</v>
      </c>
      <c r="CC125" s="58" cm="1">
        <f t="array" ref="CC125">INDEX(prod_est,$G$15+$H$15-1,MATCH(CC57,$BP$57:$CV$57,0))*CC50</f>
        <v>0</v>
      </c>
      <c r="CD125" s="58" cm="1">
        <f t="array" ref="CD125">INDEX(prod_est,$G$15+$H$15-1,MATCH(CD57,$BP$57:$CV$57,0))*CD50</f>
        <v>0</v>
      </c>
      <c r="CE125" s="58" cm="1">
        <f t="array" ref="CE125">INDEX(prod_est,$G$15+$H$15-1,MATCH(CE57,$BP$57:$CV$57,0))*CE50</f>
        <v>0</v>
      </c>
      <c r="CF125" s="58" cm="1">
        <f t="array" ref="CF125">INDEX(prod_est,$G$15+$H$15-1,MATCH(CF57,$BP$57:$CV$57,0))*CF50</f>
        <v>0</v>
      </c>
      <c r="CG125" s="58" cm="1">
        <f t="array" ref="CG125">INDEX(prod_est,$G$15+$H$15-1,MATCH(CG57,$BP$57:$CV$57,0))*CG50</f>
        <v>0</v>
      </c>
      <c r="CH125" s="58" cm="1">
        <f t="array" ref="CH125">INDEX(prod_est,$G$15+$H$15-1,MATCH(CH57,$BP$57:$CV$57,0))*CH50</f>
        <v>0</v>
      </c>
      <c r="CI125" s="58" cm="1">
        <f t="array" ref="CI125">INDEX(prod_est,$G$15+$H$15-1,MATCH(CI57,$BP$57:$CV$57,0))*CI50</f>
        <v>0</v>
      </c>
      <c r="CJ125" s="58" cm="1">
        <f t="array" ref="CJ125">INDEX(prod_est,$G$15+$H$15-1,MATCH(CJ57,$BP$57:$CV$57,0))*CJ50</f>
        <v>0</v>
      </c>
      <c r="CK125" s="58" cm="1">
        <f t="array" ref="CK125">INDEX(prod_est,$G$15+$H$15-1,MATCH(CK57,$BP$57:$CV$57,0))*CK50</f>
        <v>0</v>
      </c>
      <c r="CL125" s="58" cm="1">
        <f t="array" ref="CL125">INDEX(prod_est,$G$15+$H$15-1,MATCH(CL57,$BP$57:$CV$57,0))*CL50</f>
        <v>0</v>
      </c>
      <c r="CM125" s="58" cm="1">
        <f t="array" ref="CM125">INDEX(prod_est,$G$15+$H$15-1,MATCH(CM57,$BP$57:$CV$57,0))*CM50</f>
        <v>0</v>
      </c>
      <c r="CN125" s="58" cm="1">
        <f t="array" ref="CN125">INDEX(prod_est,$G$15+$H$15-1,MATCH(CN57,$BP$57:$CV$57,0))*CN50</f>
        <v>0</v>
      </c>
      <c r="CO125" s="58" cm="1">
        <f t="array" ref="CO125">INDEX(prod_est,$G$15+$H$15-1,MATCH(CO57,$BP$57:$CV$57,0))*CO50</f>
        <v>0</v>
      </c>
      <c r="CP125" s="58" cm="1">
        <f t="array" ref="CP125">INDEX(prod_est,$G$15+$H$15-1,MATCH(CP57,$BP$57:$CV$57,0))*CP50</f>
        <v>0</v>
      </c>
      <c r="CQ125" s="58" cm="1">
        <f t="array" ref="CQ125">INDEX(prod_est,$G$15+$H$15-1,MATCH(CQ57,$BP$57:$CV$57,0))*CQ50</f>
        <v>0</v>
      </c>
      <c r="CR125" s="58" cm="1">
        <f t="array" ref="CR125">INDEX(prod_est,$G$15+$H$15-1,MATCH(CR57,$BP$57:$CV$57,0))*CR50</f>
        <v>0</v>
      </c>
      <c r="CS125" s="58" cm="1">
        <f t="array" ref="CS125">INDEX(prod_est,$G$15+$H$15-1,MATCH(CS57,$BP$57:$CV$57,0))*CS50</f>
        <v>0</v>
      </c>
      <c r="CT125" s="58" cm="1">
        <f t="array" ref="CT125">INDEX(prod_est,$G$15+$H$15-1,MATCH(CT57,$BP$57:$CV$57,0))*CT50</f>
        <v>0</v>
      </c>
      <c r="CU125" s="58" cm="1">
        <f t="array" ref="CU125">INDEX(prod_est,$G$15+$H$15-1,MATCH(CU57,$BP$57:$DP$57,0))*CU50</f>
        <v>0</v>
      </c>
      <c r="CV125" s="58" cm="1">
        <f t="array" ref="CV125">INDEX(prod_est,$G$15+$H$15-1,MATCH(CV57,$BP$57:$DP$57,0))*CV50</f>
        <v>0</v>
      </c>
      <c r="CW125" s="58" cm="1">
        <f t="array" ref="CW125">INDEX(prod_est,$G$15+$H$15-1,MATCH(CW57,$BP$57:$DP$57,0))*CW50</f>
        <v>0</v>
      </c>
      <c r="CX125" s="58" cm="1">
        <f t="array" ref="CX125">INDEX(prod_est,$G$15+$H$15-1,MATCH(CX57,$BP$57:$DP$57,0))*CX50</f>
        <v>0</v>
      </c>
      <c r="CY125" s="58" cm="1">
        <f t="array" ref="CY125">INDEX(prod_est,$G$15+$H$15-1,MATCH(CY57,$BP$57:$DP$57,0))*CY50</f>
        <v>0</v>
      </c>
      <c r="CZ125" s="58" cm="1">
        <f t="array" ref="CZ125">INDEX(prod_est,$G$15+$H$15-1,MATCH(CZ57,$BP$57:$DP$57,0))*CZ50</f>
        <v>0</v>
      </c>
      <c r="DA125" s="58" cm="1">
        <f t="array" ref="DA125">INDEX(prod_est,$G$15+$H$15-1,MATCH(DA57,$BP$57:$DP$57,0))*DA50</f>
        <v>0</v>
      </c>
      <c r="DB125" s="58" cm="1">
        <f t="array" ref="DB125">INDEX(prod_est,$G$15+$H$15-1,MATCH(DB57,$BP$57:$DP$57,0))*DB50</f>
        <v>0</v>
      </c>
      <c r="DC125" s="58" cm="1">
        <f t="array" ref="DC125">INDEX(prod_est,$G$15+$H$15-1,MATCH(DC57,$BP$57:$DP$57,0))*DC50</f>
        <v>0</v>
      </c>
      <c r="DD125" s="58" cm="1">
        <f t="array" ref="DD125">INDEX(prod_est,$G$15+$H$15-1,MATCH(DD57,$BP$57:$DP$57,0))*DD50</f>
        <v>0</v>
      </c>
      <c r="DE125" s="58" cm="1">
        <f t="array" ref="DE125">INDEX(prod_est,$G$15+$H$15-1,MATCH(DE57,$BP$57:$DP$57,0))*DE50</f>
        <v>0</v>
      </c>
      <c r="DF125" s="58" cm="1">
        <f t="array" ref="DF125">INDEX(prod_est,$G$15+$H$15-1,MATCH(DF57,$BP$57:$DP$57,0))*DF50</f>
        <v>0</v>
      </c>
      <c r="DG125" s="58" cm="1">
        <f t="array" ref="DG125">INDEX(prod_est,$G$15+$H$15-1,MATCH(DG57,$BP$57:$DP$57,0))*DG50</f>
        <v>0</v>
      </c>
      <c r="DH125" s="58" cm="1">
        <f t="array" ref="DH125">INDEX(prod_est,$G$15+$H$15-1,MATCH(DH57,$BP$57:$DP$57,0))*DH50</f>
        <v>0</v>
      </c>
      <c r="DI125" s="58" cm="1">
        <f t="array" ref="DI125">INDEX(prod_est,$G$15+$H$15-1,MATCH(DI57,$BP$57:$DP$57,0))*DI50</f>
        <v>0</v>
      </c>
      <c r="DJ125" s="58" cm="1">
        <f t="array" ref="DJ125">INDEX(prod_est,$G$15+$H$15-1,MATCH(DJ57,$BP$57:$DP$57,0))*DJ50</f>
        <v>0</v>
      </c>
      <c r="DK125" s="58" cm="1">
        <f t="array" ref="DK125">INDEX(prod_est,$G$15+$H$15-1,MATCH(DK57,$BP$57:$DP$57,0))*DK50</f>
        <v>0</v>
      </c>
      <c r="DL125" s="58" cm="1">
        <f t="array" ref="DL125">INDEX(prod_est,$G$15+$H$15-1,MATCH(DL57,$BP$57:$DP$57,0))*DL50</f>
        <v>0</v>
      </c>
      <c r="DM125" s="58" cm="1">
        <f t="array" ref="DM125">INDEX(prod_est,$G$15+$H$15-1,MATCH(DM57,$BP$57:$DP$57,0))*DM50</f>
        <v>0</v>
      </c>
      <c r="DN125" s="58" cm="1">
        <f t="array" ref="DN125">INDEX(prod_est,$G$15+$H$15-1,MATCH(DN57,$BP$57:$DP$57,0))*DN50</f>
        <v>0</v>
      </c>
      <c r="DO125" s="58" cm="1">
        <f t="array" ref="DO125">INDEX(prod_est,$G$15+$H$15-1,MATCH(DO57,$BP$57:$DP$57,0))*DO50</f>
        <v>0</v>
      </c>
      <c r="DP125" s="58" cm="1">
        <f t="array" ref="DP125">INDEX(prod_est,$G$15+$H$15-1,MATCH(DP57,$BP$57:$DP$57,0))*DP50</f>
        <v>0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6"/>
        <v>0</v>
      </c>
      <c r="BP126" s="58">
        <f t="shared" ref="BP126:CU126" si="209">BP125*1000*$I$9*$I$10</f>
        <v>0</v>
      </c>
      <c r="BQ126" s="58">
        <f t="shared" si="209"/>
        <v>0</v>
      </c>
      <c r="BR126" s="58">
        <f t="shared" si="209"/>
        <v>0</v>
      </c>
      <c r="BS126" s="58">
        <f t="shared" si="209"/>
        <v>0</v>
      </c>
      <c r="BT126" s="58">
        <f t="shared" si="209"/>
        <v>0</v>
      </c>
      <c r="BU126" s="58">
        <f t="shared" si="209"/>
        <v>0</v>
      </c>
      <c r="BV126" s="58">
        <f t="shared" si="209"/>
        <v>0</v>
      </c>
      <c r="BW126" s="58">
        <f t="shared" si="209"/>
        <v>0</v>
      </c>
      <c r="BX126" s="58">
        <f t="shared" si="209"/>
        <v>0</v>
      </c>
      <c r="BY126" s="58">
        <f t="shared" si="209"/>
        <v>0</v>
      </c>
      <c r="BZ126" s="58">
        <f t="shared" si="209"/>
        <v>0</v>
      </c>
      <c r="CA126" s="58">
        <f t="shared" si="209"/>
        <v>0</v>
      </c>
      <c r="CB126" s="58">
        <f t="shared" si="209"/>
        <v>0</v>
      </c>
      <c r="CC126" s="58">
        <f t="shared" si="209"/>
        <v>0</v>
      </c>
      <c r="CD126" s="58">
        <f t="shared" si="209"/>
        <v>0</v>
      </c>
      <c r="CE126" s="58">
        <f t="shared" si="209"/>
        <v>0</v>
      </c>
      <c r="CF126" s="58">
        <f t="shared" si="209"/>
        <v>0</v>
      </c>
      <c r="CG126" s="58">
        <f t="shared" si="209"/>
        <v>0</v>
      </c>
      <c r="CH126" s="58">
        <f t="shared" si="209"/>
        <v>0</v>
      </c>
      <c r="CI126" s="58">
        <f t="shared" si="209"/>
        <v>0</v>
      </c>
      <c r="CJ126" s="58">
        <f t="shared" si="209"/>
        <v>0</v>
      </c>
      <c r="CK126" s="58">
        <f t="shared" si="209"/>
        <v>0</v>
      </c>
      <c r="CL126" s="58">
        <f t="shared" si="209"/>
        <v>0</v>
      </c>
      <c r="CM126" s="58">
        <f t="shared" si="209"/>
        <v>0</v>
      </c>
      <c r="CN126" s="58">
        <f t="shared" si="209"/>
        <v>0</v>
      </c>
      <c r="CO126" s="58">
        <f t="shared" si="209"/>
        <v>0</v>
      </c>
      <c r="CP126" s="58">
        <f t="shared" si="209"/>
        <v>0</v>
      </c>
      <c r="CQ126" s="58">
        <f t="shared" si="209"/>
        <v>0</v>
      </c>
      <c r="CR126" s="58">
        <f t="shared" si="209"/>
        <v>0</v>
      </c>
      <c r="CS126" s="58">
        <f t="shared" si="209"/>
        <v>0</v>
      </c>
      <c r="CT126" s="58">
        <f t="shared" si="209"/>
        <v>0</v>
      </c>
      <c r="CU126" s="58">
        <f t="shared" si="209"/>
        <v>0</v>
      </c>
      <c r="CV126" s="58">
        <f t="shared" ref="CV126:DP126" si="210">CV125*1000*$I$9*$I$10</f>
        <v>0</v>
      </c>
      <c r="CW126" s="58">
        <f t="shared" si="210"/>
        <v>0</v>
      </c>
      <c r="CX126" s="58">
        <f t="shared" si="210"/>
        <v>0</v>
      </c>
      <c r="CY126" s="58">
        <f t="shared" si="210"/>
        <v>0</v>
      </c>
      <c r="CZ126" s="58">
        <f t="shared" si="210"/>
        <v>0</v>
      </c>
      <c r="DA126" s="58">
        <f t="shared" si="210"/>
        <v>0</v>
      </c>
      <c r="DB126" s="58">
        <f t="shared" si="210"/>
        <v>0</v>
      </c>
      <c r="DC126" s="58">
        <f t="shared" si="210"/>
        <v>0</v>
      </c>
      <c r="DD126" s="58">
        <f t="shared" si="210"/>
        <v>0</v>
      </c>
      <c r="DE126" s="58">
        <f t="shared" si="210"/>
        <v>0</v>
      </c>
      <c r="DF126" s="58">
        <f t="shared" si="210"/>
        <v>0</v>
      </c>
      <c r="DG126" s="58">
        <f t="shared" si="210"/>
        <v>0</v>
      </c>
      <c r="DH126" s="58">
        <f t="shared" si="210"/>
        <v>0</v>
      </c>
      <c r="DI126" s="58">
        <f t="shared" si="210"/>
        <v>0</v>
      </c>
      <c r="DJ126" s="58">
        <f t="shared" si="210"/>
        <v>0</v>
      </c>
      <c r="DK126" s="58">
        <f t="shared" si="210"/>
        <v>0</v>
      </c>
      <c r="DL126" s="58">
        <f t="shared" si="210"/>
        <v>0</v>
      </c>
      <c r="DM126" s="58">
        <f t="shared" si="210"/>
        <v>0</v>
      </c>
      <c r="DN126" s="58">
        <f t="shared" si="210"/>
        <v>0</v>
      </c>
      <c r="DO126" s="58">
        <f t="shared" si="210"/>
        <v>0</v>
      </c>
      <c r="DP126" s="58">
        <f t="shared" si="210"/>
        <v>0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6"/>
        <v>0</v>
      </c>
      <c r="BP127" s="59">
        <f t="shared" ref="BP127:CU127" si="211">BP124+BP126</f>
        <v>0</v>
      </c>
      <c r="BQ127" s="59">
        <f t="shared" si="211"/>
        <v>0</v>
      </c>
      <c r="BR127" s="59">
        <f t="shared" si="211"/>
        <v>0</v>
      </c>
      <c r="BS127" s="59">
        <f t="shared" si="211"/>
        <v>0</v>
      </c>
      <c r="BT127" s="59">
        <f t="shared" si="211"/>
        <v>0</v>
      </c>
      <c r="BU127" s="59">
        <f t="shared" si="211"/>
        <v>0</v>
      </c>
      <c r="BV127" s="59">
        <f t="shared" si="211"/>
        <v>0</v>
      </c>
      <c r="BW127" s="59">
        <f t="shared" si="211"/>
        <v>0</v>
      </c>
      <c r="BX127" s="59">
        <f t="shared" si="211"/>
        <v>0</v>
      </c>
      <c r="BY127" s="59">
        <f t="shared" si="211"/>
        <v>0</v>
      </c>
      <c r="BZ127" s="59">
        <f t="shared" si="211"/>
        <v>0</v>
      </c>
      <c r="CA127" s="59">
        <f t="shared" si="211"/>
        <v>0</v>
      </c>
      <c r="CB127" s="59">
        <f t="shared" si="211"/>
        <v>0</v>
      </c>
      <c r="CC127" s="59">
        <f t="shared" si="211"/>
        <v>0</v>
      </c>
      <c r="CD127" s="59">
        <f t="shared" si="211"/>
        <v>0</v>
      </c>
      <c r="CE127" s="59">
        <f t="shared" si="211"/>
        <v>0</v>
      </c>
      <c r="CF127" s="59">
        <f t="shared" si="211"/>
        <v>0</v>
      </c>
      <c r="CG127" s="59">
        <f t="shared" si="211"/>
        <v>0</v>
      </c>
      <c r="CH127" s="59">
        <f t="shared" si="211"/>
        <v>0</v>
      </c>
      <c r="CI127" s="59">
        <f t="shared" si="211"/>
        <v>0</v>
      </c>
      <c r="CJ127" s="59">
        <f t="shared" si="211"/>
        <v>0</v>
      </c>
      <c r="CK127" s="59">
        <f t="shared" si="211"/>
        <v>0</v>
      </c>
      <c r="CL127" s="59">
        <f t="shared" si="211"/>
        <v>0</v>
      </c>
      <c r="CM127" s="59">
        <f t="shared" si="211"/>
        <v>0</v>
      </c>
      <c r="CN127" s="59">
        <f t="shared" si="211"/>
        <v>0</v>
      </c>
      <c r="CO127" s="59">
        <f t="shared" si="211"/>
        <v>0</v>
      </c>
      <c r="CP127" s="59">
        <f t="shared" si="211"/>
        <v>0</v>
      </c>
      <c r="CQ127" s="59">
        <f t="shared" si="211"/>
        <v>0</v>
      </c>
      <c r="CR127" s="59">
        <f t="shared" si="211"/>
        <v>0</v>
      </c>
      <c r="CS127" s="59">
        <f t="shared" si="211"/>
        <v>0</v>
      </c>
      <c r="CT127" s="59">
        <f t="shared" si="211"/>
        <v>0</v>
      </c>
      <c r="CU127" s="59">
        <f t="shared" si="211"/>
        <v>0</v>
      </c>
      <c r="CV127" s="59">
        <f t="shared" ref="CV127:DP127" si="212">CV124+CV126</f>
        <v>0</v>
      </c>
      <c r="CW127" s="59">
        <f t="shared" si="212"/>
        <v>0</v>
      </c>
      <c r="CX127" s="59">
        <f t="shared" si="212"/>
        <v>0</v>
      </c>
      <c r="CY127" s="59">
        <f t="shared" si="212"/>
        <v>0</v>
      </c>
      <c r="CZ127" s="59">
        <f t="shared" si="212"/>
        <v>0</v>
      </c>
      <c r="DA127" s="59">
        <f t="shared" si="212"/>
        <v>0</v>
      </c>
      <c r="DB127" s="59">
        <f t="shared" si="212"/>
        <v>0</v>
      </c>
      <c r="DC127" s="59">
        <f t="shared" si="212"/>
        <v>0</v>
      </c>
      <c r="DD127" s="59">
        <f t="shared" si="212"/>
        <v>0</v>
      </c>
      <c r="DE127" s="59">
        <f t="shared" si="212"/>
        <v>0</v>
      </c>
      <c r="DF127" s="59">
        <f t="shared" si="212"/>
        <v>0</v>
      </c>
      <c r="DG127" s="59">
        <f t="shared" si="212"/>
        <v>0</v>
      </c>
      <c r="DH127" s="59">
        <f t="shared" si="212"/>
        <v>0</v>
      </c>
      <c r="DI127" s="59">
        <f t="shared" si="212"/>
        <v>0</v>
      </c>
      <c r="DJ127" s="59">
        <f t="shared" si="212"/>
        <v>0</v>
      </c>
      <c r="DK127" s="59">
        <f t="shared" si="212"/>
        <v>0</v>
      </c>
      <c r="DL127" s="59">
        <f t="shared" si="212"/>
        <v>0</v>
      </c>
      <c r="DM127" s="59">
        <f t="shared" si="212"/>
        <v>0</v>
      </c>
      <c r="DN127" s="59">
        <f t="shared" si="212"/>
        <v>0</v>
      </c>
      <c r="DO127" s="59">
        <f t="shared" si="212"/>
        <v>0</v>
      </c>
      <c r="DP127" s="59">
        <f t="shared" si="212"/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DP127"/>
  <sheetViews>
    <sheetView showGridLines="0" workbookViewId="0">
      <selection activeCell="A45" sqref="A45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100" width="11" bestFit="1" customWidth="1"/>
  </cols>
  <sheetData>
    <row r="1" spans="1:120" x14ac:dyDescent="0.25">
      <c r="A1" s="10" t="s">
        <v>93</v>
      </c>
    </row>
    <row r="3" spans="1:120" x14ac:dyDescent="0.25">
      <c r="F3" s="14" t="str">
        <f>A15&amp;" 2018"</f>
        <v>18_CT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IFERROR(F9,0)</f>
        <v>2.5000000000000005E-3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2">
        <f>INDEX(thermal_eff,MATCH(A15,Cement_assumptions!$A$110:$A$130,0))</f>
        <v>3.5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2.5000000000000005E-3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4.2857142857142868E-3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>
        <f>IF(F6/J47&lt;=1,F6/J47,1)</f>
        <v>0.56310791277214978</v>
      </c>
      <c r="G11" s="12" t="s">
        <v>186</v>
      </c>
      <c r="I11" s="50">
        <v>0</v>
      </c>
      <c r="J11" s="12" t="s">
        <v>185</v>
      </c>
    </row>
    <row r="12" spans="1:120" x14ac:dyDescent="0.25"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54</v>
      </c>
      <c r="B15" t="s">
        <v>5</v>
      </c>
      <c r="C15" t="s">
        <v>5</v>
      </c>
      <c r="D15" t="s">
        <v>37</v>
      </c>
      <c r="E15" s="8">
        <v>47.996749152521751</v>
      </c>
      <c r="F15" s="8">
        <v>36.562381666912792</v>
      </c>
      <c r="G15">
        <f>MATCH(A15,Production_est!$A$4:$A$339,0)</f>
        <v>273</v>
      </c>
      <c r="H15">
        <f>IFERROR(MATCH(D15,Production_est!$D$4:$D$339,0),"-")</f>
        <v>6</v>
      </c>
      <c r="I15" s="8" cm="1">
        <f t="array" ref="I15">IFERROR(INDEX(Production_est!$E$4:$E$339,H15+G15-1),"-")</f>
        <v>11829.155362885</v>
      </c>
      <c r="J15" s="42">
        <f t="shared" ref="J15:J46" si="0">IFERROR(F15/I15,0)</f>
        <v>3.0908700194800412E-3</v>
      </c>
      <c r="K15" s="42">
        <f t="shared" ref="K15:AO15" si="1">J15*(1-$F$4)</f>
        <v>3.0831428444313413E-3</v>
      </c>
      <c r="L15" s="42">
        <f t="shared" si="1"/>
        <v>3.075434987320263E-3</v>
      </c>
      <c r="M15" s="42">
        <f t="shared" si="1"/>
        <v>3.0677463998519624E-3</v>
      </c>
      <c r="N15" s="42">
        <f t="shared" si="1"/>
        <v>3.0600770338523329E-3</v>
      </c>
      <c r="O15" s="42">
        <f t="shared" si="1"/>
        <v>3.0524268412677022E-3</v>
      </c>
      <c r="P15" s="42">
        <f t="shared" si="1"/>
        <v>3.0447957741645331E-3</v>
      </c>
      <c r="Q15" s="42">
        <f t="shared" si="1"/>
        <v>3.0371837847291221E-3</v>
      </c>
      <c r="R15" s="42">
        <f t="shared" si="1"/>
        <v>3.0295908252672994E-3</v>
      </c>
      <c r="S15" s="42">
        <f t="shared" si="1"/>
        <v>3.0220168482041313E-3</v>
      </c>
      <c r="T15" s="42">
        <f t="shared" si="1"/>
        <v>3.0144618060836213E-3</v>
      </c>
      <c r="U15" s="42">
        <f t="shared" si="1"/>
        <v>3.0069256515684122E-3</v>
      </c>
      <c r="V15" s="42">
        <f t="shared" si="1"/>
        <v>2.9994083374394911E-3</v>
      </c>
      <c r="W15" s="42">
        <f t="shared" si="1"/>
        <v>2.9919098165958925E-3</v>
      </c>
      <c r="X15" s="42">
        <f t="shared" si="1"/>
        <v>2.9844300420544031E-3</v>
      </c>
      <c r="Y15" s="42">
        <f t="shared" si="1"/>
        <v>2.9769689669492672E-3</v>
      </c>
      <c r="Z15" s="42">
        <f t="shared" si="1"/>
        <v>2.9695265445318941E-3</v>
      </c>
      <c r="AA15" s="42">
        <f t="shared" si="1"/>
        <v>2.9621027281705645E-3</v>
      </c>
      <c r="AB15" s="42">
        <f t="shared" si="1"/>
        <v>2.9546974713501382E-3</v>
      </c>
      <c r="AC15" s="42">
        <f t="shared" si="1"/>
        <v>2.947310727671763E-3</v>
      </c>
      <c r="AD15" s="42">
        <f t="shared" si="1"/>
        <v>2.9399424508525836E-3</v>
      </c>
      <c r="AE15" s="42">
        <f t="shared" si="1"/>
        <v>2.9325925947254524E-3</v>
      </c>
      <c r="AF15" s="42">
        <f t="shared" si="1"/>
        <v>2.9252611132386391E-3</v>
      </c>
      <c r="AG15" s="42">
        <f t="shared" si="1"/>
        <v>2.9179479604555425E-3</v>
      </c>
      <c r="AH15" s="42">
        <f t="shared" si="1"/>
        <v>2.9106530905544038E-3</v>
      </c>
      <c r="AI15" s="42">
        <f t="shared" si="1"/>
        <v>2.9033764578280182E-3</v>
      </c>
      <c r="AJ15" s="42">
        <f t="shared" si="1"/>
        <v>2.8961180166834481E-3</v>
      </c>
      <c r="AK15" s="42">
        <f t="shared" si="1"/>
        <v>2.8888777216417396E-3</v>
      </c>
      <c r="AL15" s="42">
        <f t="shared" si="1"/>
        <v>2.8816555273376353E-3</v>
      </c>
      <c r="AM15" s="42">
        <f t="shared" si="1"/>
        <v>2.8744513885192915E-3</v>
      </c>
      <c r="AN15" s="42">
        <f t="shared" si="1"/>
        <v>2.8672652600479935E-3</v>
      </c>
      <c r="AO15" s="42">
        <f t="shared" si="1"/>
        <v>2.8600970968978737E-3</v>
      </c>
      <c r="AP15" s="42">
        <f t="shared" ref="AP15:BJ15" si="2">AO15*(1-$F$4)</f>
        <v>2.8529468541556289E-3</v>
      </c>
      <c r="AQ15" s="42">
        <f t="shared" si="2"/>
        <v>2.84581448702024E-3</v>
      </c>
      <c r="AR15" s="42">
        <f t="shared" si="2"/>
        <v>2.8386999508026897E-3</v>
      </c>
      <c r="AS15" s="42">
        <f t="shared" si="2"/>
        <v>2.831603200925683E-3</v>
      </c>
      <c r="AT15" s="42">
        <f t="shared" si="2"/>
        <v>2.8245241929233688E-3</v>
      </c>
      <c r="AU15" s="42">
        <f t="shared" si="2"/>
        <v>2.8174628824410605E-3</v>
      </c>
      <c r="AV15" s="42">
        <f t="shared" si="2"/>
        <v>2.8104192252349581E-3</v>
      </c>
      <c r="AW15" s="42">
        <f t="shared" si="2"/>
        <v>2.8033931771718709E-3</v>
      </c>
      <c r="AX15" s="42">
        <f t="shared" si="2"/>
        <v>2.7963846942289415E-3</v>
      </c>
      <c r="AY15" s="42">
        <f t="shared" si="2"/>
        <v>2.7893937324933692E-3</v>
      </c>
      <c r="AZ15" s="42">
        <f t="shared" si="2"/>
        <v>2.7824202481621361E-3</v>
      </c>
      <c r="BA15" s="42">
        <f t="shared" si="2"/>
        <v>2.7754641975417309E-3</v>
      </c>
      <c r="BB15" s="42">
        <f t="shared" si="2"/>
        <v>2.7685255370478766E-3</v>
      </c>
      <c r="BC15" s="42">
        <f t="shared" si="2"/>
        <v>2.7616042232052572E-3</v>
      </c>
      <c r="BD15" s="42">
        <f t="shared" si="2"/>
        <v>2.7547002126472441E-3</v>
      </c>
      <c r="BE15" s="42">
        <f t="shared" si="2"/>
        <v>2.7478134621156261E-3</v>
      </c>
      <c r="BF15" s="42">
        <f t="shared" si="2"/>
        <v>2.7409439284603373E-3</v>
      </c>
      <c r="BG15" s="42">
        <f t="shared" si="2"/>
        <v>2.7340915686391866E-3</v>
      </c>
      <c r="BH15" s="42">
        <f t="shared" si="2"/>
        <v>2.7272563397175886E-3</v>
      </c>
      <c r="BI15" s="42">
        <f t="shared" si="2"/>
        <v>2.720438198868295E-3</v>
      </c>
      <c r="BJ15" s="42">
        <f t="shared" si="2"/>
        <v>2.7136371033711242E-3</v>
      </c>
      <c r="BK15" t="str">
        <f t="shared" ref="BK15:BK46" si="3">A15</f>
        <v>18_CT</v>
      </c>
      <c r="BL15" t="str">
        <f t="shared" ref="BL15:BL46" si="4">"d_ind_cem_"&amp;C15</f>
        <v>d_ind_cem_1_x_coal_thermal</v>
      </c>
      <c r="BO15" s="8">
        <f t="shared" ref="BO15:BO46" si="5">E15</f>
        <v>47.996749152521751</v>
      </c>
      <c r="BP15" s="8">
        <f t="shared" ref="BP15:BP46" si="6">F15</f>
        <v>36.562381666912792</v>
      </c>
      <c r="BQ15" s="8" cm="1">
        <f t="array" ref="BQ15">K15*INDEX(prod_est,$G15+$H15-1,MATCH(BQ$14,$BP$14:$DP$14,0))</f>
        <v>36.096125449756549</v>
      </c>
      <c r="BR15" s="8" cm="1">
        <f t="array" ref="BR15">L15*INDEX(prod_est,$G15+$H15-1,MATCH(BR$14,$BP$14:$DP$14,0))</f>
        <v>34.947101825721553</v>
      </c>
      <c r="BS15" s="8" cm="1">
        <f t="array" ref="BS15">M15*INDEX(prod_est,$G15+$H15-1,MATCH(BS$14,$BP$14:$DP$14,0))</f>
        <v>34.719195879215789</v>
      </c>
      <c r="BT15" s="8" cm="1">
        <f t="array" ref="BT15">N15*INDEX(prod_est,$G15+$H15-1,MATCH(BT$14,$BP$14:$DP$14,0))</f>
        <v>34.540924801389409</v>
      </c>
      <c r="BU15" s="8" cm="1">
        <f t="array" ref="BU15">O15*INDEX(prod_est,$G15+$H15-1,MATCH(BU$14,$BP$14:$DP$14,0))</f>
        <v>34.289015138908802</v>
      </c>
      <c r="BV15" s="8" cm="1">
        <f t="array" ref="BV15">P15*INDEX(prod_est,$G15+$H15-1,MATCH(BV$14,$BP$14:$DP$14,0))</f>
        <v>34.069987904855068</v>
      </c>
      <c r="BW15" s="8" cm="1">
        <f t="array" ref="BW15">Q15*INDEX(prod_est,$G15+$H15-1,MATCH(BW$14,$BP$14:$DP$14,0))</f>
        <v>33.89055753418846</v>
      </c>
      <c r="BX15" s="8" cm="1">
        <f t="array" ref="BX15">R15*INDEX(prod_est,$G15+$H15-1,MATCH(BX$14,$BP$14:$DP$14,0))</f>
        <v>33.682599821497341</v>
      </c>
      <c r="BY15" s="8" cm="1">
        <f t="array" ref="BY15">S15*INDEX(prod_est,$G15+$H15-1,MATCH(BY$14,$BP$14:$DP$14,0))</f>
        <v>33.521992474303936</v>
      </c>
      <c r="BZ15" s="8" cm="1">
        <f t="array" ref="BZ15">T15*INDEX(prod_est,$G15+$H15-1,MATCH(BZ$14,$BP$14:$DP$14,0))</f>
        <v>33.249139227464063</v>
      </c>
      <c r="CA15" s="8" cm="1">
        <f t="array" ref="CA15">U15*INDEX(prod_est,$G15+$H15-1,MATCH(CA$14,$BP$14:$DP$14,0))</f>
        <v>33.001612048196264</v>
      </c>
      <c r="CB15" s="8" cm="1">
        <f t="array" ref="CB15">V15*INDEX(prod_est,$G15+$H15-1,MATCH(CB$14,$BP$14:$DP$14,0))</f>
        <v>32.765806843062641</v>
      </c>
      <c r="CC15" s="8" cm="1">
        <f t="array" ref="CC15">W15*INDEX(prod_est,$G15+$H15-1,MATCH(CC$14,$BP$14:$DP$14,0))</f>
        <v>32.427622000959758</v>
      </c>
      <c r="CD15" s="8" cm="1">
        <f t="array" ref="CD15">X15*INDEX(prod_est,$G15+$H15-1,MATCH(CD$14,$BP$14:$DP$14,0))</f>
        <v>32.176061652543488</v>
      </c>
      <c r="CE15" s="8" cm="1">
        <f t="array" ref="CE15">Y15*INDEX(prod_est,$G15+$H15-1,MATCH(CE$14,$BP$14:$DP$14,0))</f>
        <v>31.924639895481917</v>
      </c>
      <c r="CF15" s="8" cm="1">
        <f t="array" ref="CF15">Z15*INDEX(prod_est,$G15+$H15-1,MATCH(CF$14,$BP$14:$DP$14,0))</f>
        <v>31.702689832214634</v>
      </c>
      <c r="CG15" s="8" cm="1">
        <f t="array" ref="CG15">AA15*INDEX(prod_est,$G15+$H15-1,MATCH(CG$14,$BP$14:$DP$14,0))</f>
        <v>31.500590924074736</v>
      </c>
      <c r="CH15" s="8" cm="1">
        <f t="array" ref="CH15">AB15*INDEX(prod_est,$G15+$H15-1,MATCH(CH$14,$BP$14:$DP$14,0))</f>
        <v>31.353100278050668</v>
      </c>
      <c r="CI15" s="8" cm="1">
        <f t="array" ref="CI15">AC15*INDEX(prod_est,$G15+$H15-1,MATCH(CI$14,$BP$14:$DP$14,0))</f>
        <v>31.272745144238733</v>
      </c>
      <c r="CJ15" s="8" cm="1">
        <f t="array" ref="CJ15">AD15*INDEX(prod_est,$G15+$H15-1,MATCH(CJ$14,$BP$14:$DP$14,0))</f>
        <v>31.202076675960587</v>
      </c>
      <c r="CK15" s="8" cm="1">
        <f t="array" ref="CK15">AE15*INDEX(prod_est,$G15+$H15-1,MATCH(CK$14,$BP$14:$DP$14,0))</f>
        <v>31.161967429450463</v>
      </c>
      <c r="CL15" s="8" cm="1">
        <f t="array" ref="CL15">AF15*INDEX(prod_est,$G15+$H15-1,MATCH(CL$14,$BP$14:$DP$14,0))</f>
        <v>31.149892697690589</v>
      </c>
      <c r="CM15" s="8" cm="1">
        <f t="array" ref="CM15">AG15*INDEX(prod_est,$G15+$H15-1,MATCH(CM$14,$BP$14:$DP$14,0))</f>
        <v>30.952911255239748</v>
      </c>
      <c r="CN15" s="8" cm="1">
        <f t="array" ref="CN15">AH15*INDEX(prod_est,$G15+$H15-1,MATCH(CN$14,$BP$14:$DP$14,0))</f>
        <v>30.794178932310437</v>
      </c>
      <c r="CO15" s="8" cm="1">
        <f t="array" ref="CO15">AI15*INDEX(prod_est,$G15+$H15-1,MATCH(CO$14,$BP$14:$DP$14,0))</f>
        <v>30.657083011233109</v>
      </c>
      <c r="CP15" s="8" cm="1">
        <f t="array" ref="CP15">AJ15*INDEX(prod_est,$G15+$H15-1,MATCH(CP$14,$BP$14:$DP$14,0))</f>
        <v>30.549545483520497</v>
      </c>
      <c r="CQ15" s="8" cm="1">
        <f t="array" ref="CQ15">AK15*INDEX(prod_est,$G15+$H15-1,MATCH(CQ$14,$BP$14:$DP$14,0))</f>
        <v>30.467581219983614</v>
      </c>
      <c r="CR15" s="8" cm="1">
        <f t="array" ref="CR15">AL15*INDEX(prod_est,$G15+$H15-1,MATCH(CR$14,$BP$14:$DP$14,0))</f>
        <v>30.283215503566552</v>
      </c>
      <c r="CS15" s="8" cm="1">
        <f t="array" ref="CS15">AM15*INDEX(prod_est,$G15+$H15-1,MATCH(CS$14,$BP$14:$DP$14,0))</f>
        <v>30.122140091404638</v>
      </c>
      <c r="CT15" s="8" cm="1">
        <f t="array" ref="CT15">AN15*INDEX(prod_est,$G15+$H15-1,MATCH(CT$14,$BP$14:$DP$14,0))</f>
        <v>29.987432514261034</v>
      </c>
      <c r="CU15" s="8" cm="1">
        <f t="array" ref="CU15">AO15*INDEX(prod_est,$G15+$H15-1,MATCH(CU$14,$BP$14:$DP$14,0))</f>
        <v>29.876961148918813</v>
      </c>
      <c r="CV15" s="8" cm="1">
        <f t="array" ref="CV15">AP15*INDEX(prod_est,$G15+$H15-1,MATCH(CV$14,$BP$14:$DP$14,0))</f>
        <v>29.783515623501049</v>
      </c>
      <c r="CW15" cm="1">
        <f t="array" ref="CW15">AQ15*INDEX(prod_est,$G15+$H15-1,MATCH(CW$14,$BP$14:$DP$14,0))</f>
        <v>29.709056834442297</v>
      </c>
      <c r="CX15" cm="1">
        <f t="array" ref="CX15">AR15*INDEX(prod_est,$G15+$H15-1,MATCH(CX$14,$BP$14:$DP$14,0))</f>
        <v>29.634784192356197</v>
      </c>
      <c r="CY15" cm="1">
        <f t="array" ref="CY15">AS15*INDEX(prod_est,$G15+$H15-1,MATCH(CY$14,$BP$14:$DP$14,0))</f>
        <v>29.560697231875306</v>
      </c>
      <c r="CZ15" cm="1">
        <f t="array" ref="CZ15">AT15*INDEX(prod_est,$G15+$H15-1,MATCH(CZ$14,$BP$14:$DP$14,0))</f>
        <v>29.486795488795618</v>
      </c>
      <c r="DA15" cm="1">
        <f t="array" ref="DA15">AU15*INDEX(prod_est,$G15+$H15-1,MATCH(DA$14,$BP$14:$DP$14,0))</f>
        <v>29.413078500073627</v>
      </c>
      <c r="DB15" cm="1">
        <f t="array" ref="DB15">AV15*INDEX(prod_est,$G15+$H15-1,MATCH(DB$14,$BP$14:$DP$14,0))</f>
        <v>29.339545803823448</v>
      </c>
      <c r="DC15" cm="1">
        <f t="array" ref="DC15">AW15*INDEX(prod_est,$G15+$H15-1,MATCH(DC$14,$BP$14:$DP$14,0))</f>
        <v>29.26619693931389</v>
      </c>
      <c r="DD15" cm="1">
        <f t="array" ref="DD15">AX15*INDEX(prod_est,$G15+$H15-1,MATCH(DD$14,$BP$14:$DP$14,0))</f>
        <v>29.193031446965609</v>
      </c>
      <c r="DE15" cm="1">
        <f t="array" ref="DE15">AY15*INDEX(prod_est,$G15+$H15-1,MATCH(DE$14,$BP$14:$DP$14,0))</f>
        <v>29.120048868348196</v>
      </c>
      <c r="DF15" cm="1">
        <f t="array" ref="DF15">AZ15*INDEX(prod_est,$G15+$H15-1,MATCH(DF$14,$BP$14:$DP$14,0))</f>
        <v>29.047248746177328</v>
      </c>
      <c r="DG15" cm="1">
        <f t="array" ref="DG15">BA15*INDEX(prod_est,$G15+$H15-1,MATCH(DG$14,$BP$14:$DP$14,0))</f>
        <v>28.974630624311885</v>
      </c>
      <c r="DH15" cm="1">
        <f t="array" ref="DH15">BB15*INDEX(prod_est,$G15+$H15-1,MATCH(DH$14,$BP$14:$DP$14,0))</f>
        <v>28.902194047751109</v>
      </c>
      <c r="DI15" cm="1">
        <f t="array" ref="DI15">BC15*INDEX(prod_est,$G15+$H15-1,MATCH(DI$14,$BP$14:$DP$14,0))</f>
        <v>28.829938562631732</v>
      </c>
      <c r="DJ15" cm="1">
        <f t="array" ref="DJ15">BD15*INDEX(prod_est,$G15+$H15-1,MATCH(DJ$14,$BP$14:$DP$14,0))</f>
        <v>28.757863716225152</v>
      </c>
      <c r="DK15" cm="1">
        <f t="array" ref="DK15">BE15*INDEX(prod_est,$G15+$H15-1,MATCH(DK$14,$BP$14:$DP$14,0))</f>
        <v>28.685969056934592</v>
      </c>
      <c r="DL15" cm="1">
        <f t="array" ref="DL15">BF15*INDEX(prod_est,$G15+$H15-1,MATCH(DL$14,$BP$14:$DP$14,0))</f>
        <v>28.61425413429226</v>
      </c>
      <c r="DM15" cm="1">
        <f t="array" ref="DM15">BG15*INDEX(prod_est,$G15+$H15-1,MATCH(DM$14,$BP$14:$DP$14,0))</f>
        <v>28.542718498956528</v>
      </c>
      <c r="DN15" cm="1">
        <f t="array" ref="DN15">BH15*INDEX(prod_est,$G15+$H15-1,MATCH(DN$14,$BP$14:$DP$14,0))</f>
        <v>28.471361702709139</v>
      </c>
      <c r="DO15" cm="1">
        <f t="array" ref="DO15">BI15*INDEX(prod_est,$G15+$H15-1,MATCH(DO$14,$BP$14:$DP$14,0))</f>
        <v>28.400183298452369</v>
      </c>
      <c r="DP15" cm="1">
        <f t="array" ref="DP15">BJ15*INDEX(prod_est,$G15+$H15-1,MATCH(DP$14,$BP$14:$DP$14,0))</f>
        <v>28.329182840206236</v>
      </c>
    </row>
    <row r="16" spans="1:120" x14ac:dyDescent="0.25">
      <c r="A16" t="s">
        <v>54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273</v>
      </c>
      <c r="H16">
        <f>IFERROR(MATCH(D16,Production_est!$D$4:$D$339,0),"-")</f>
        <v>6</v>
      </c>
      <c r="I16" s="8" cm="1">
        <f t="array" ref="I16">IFERROR(INDEX(Production_est!$E$4:$E$339,H16+G16-1),"-")</f>
        <v>11829.155362885</v>
      </c>
      <c r="J16" s="42">
        <f t="shared" si="0"/>
        <v>0</v>
      </c>
      <c r="K16" s="42">
        <f t="shared" ref="K16:AP16" si="7">J16*(1-$F$4)</f>
        <v>0</v>
      </c>
      <c r="L16" s="42">
        <f t="shared" si="7"/>
        <v>0</v>
      </c>
      <c r="M16" s="42">
        <f t="shared" si="7"/>
        <v>0</v>
      </c>
      <c r="N16" s="42">
        <f t="shared" si="7"/>
        <v>0</v>
      </c>
      <c r="O16" s="42">
        <f t="shared" si="7"/>
        <v>0</v>
      </c>
      <c r="P16" s="42">
        <f t="shared" si="7"/>
        <v>0</v>
      </c>
      <c r="Q16" s="42">
        <f t="shared" si="7"/>
        <v>0</v>
      </c>
      <c r="R16" s="42">
        <f t="shared" si="7"/>
        <v>0</v>
      </c>
      <c r="S16" s="42">
        <f t="shared" si="7"/>
        <v>0</v>
      </c>
      <c r="T16" s="42">
        <f t="shared" si="7"/>
        <v>0</v>
      </c>
      <c r="U16" s="42">
        <f t="shared" si="7"/>
        <v>0</v>
      </c>
      <c r="V16" s="42">
        <f t="shared" si="7"/>
        <v>0</v>
      </c>
      <c r="W16" s="42">
        <f t="shared" si="7"/>
        <v>0</v>
      </c>
      <c r="X16" s="42">
        <f t="shared" si="7"/>
        <v>0</v>
      </c>
      <c r="Y16" s="42">
        <f t="shared" si="7"/>
        <v>0</v>
      </c>
      <c r="Z16" s="42">
        <f t="shared" si="7"/>
        <v>0</v>
      </c>
      <c r="AA16" s="42">
        <f t="shared" si="7"/>
        <v>0</v>
      </c>
      <c r="AB16" s="42">
        <f t="shared" si="7"/>
        <v>0</v>
      </c>
      <c r="AC16" s="42">
        <f t="shared" si="7"/>
        <v>0</v>
      </c>
      <c r="AD16" s="42">
        <f t="shared" si="7"/>
        <v>0</v>
      </c>
      <c r="AE16" s="42">
        <f t="shared" si="7"/>
        <v>0</v>
      </c>
      <c r="AF16" s="42">
        <f t="shared" si="7"/>
        <v>0</v>
      </c>
      <c r="AG16" s="42">
        <f t="shared" si="7"/>
        <v>0</v>
      </c>
      <c r="AH16" s="42">
        <f t="shared" si="7"/>
        <v>0</v>
      </c>
      <c r="AI16" s="42">
        <f t="shared" si="7"/>
        <v>0</v>
      </c>
      <c r="AJ16" s="42">
        <f t="shared" si="7"/>
        <v>0</v>
      </c>
      <c r="AK16" s="42">
        <f t="shared" si="7"/>
        <v>0</v>
      </c>
      <c r="AL16" s="42">
        <f t="shared" si="7"/>
        <v>0</v>
      </c>
      <c r="AM16" s="42">
        <f t="shared" si="7"/>
        <v>0</v>
      </c>
      <c r="AN16" s="42">
        <f t="shared" si="7"/>
        <v>0</v>
      </c>
      <c r="AO16" s="42">
        <f t="shared" si="7"/>
        <v>0</v>
      </c>
      <c r="AP16" s="42">
        <f t="shared" si="7"/>
        <v>0</v>
      </c>
      <c r="AQ16" s="42">
        <f t="shared" ref="AQ16:BJ16" si="8">AP16*(1-$F$4)</f>
        <v>0</v>
      </c>
      <c r="AR16" s="42">
        <f t="shared" si="8"/>
        <v>0</v>
      </c>
      <c r="AS16" s="42">
        <f t="shared" si="8"/>
        <v>0</v>
      </c>
      <c r="AT16" s="42">
        <f t="shared" si="8"/>
        <v>0</v>
      </c>
      <c r="AU16" s="42">
        <f t="shared" si="8"/>
        <v>0</v>
      </c>
      <c r="AV16" s="42">
        <f t="shared" si="8"/>
        <v>0</v>
      </c>
      <c r="AW16" s="42">
        <f t="shared" si="8"/>
        <v>0</v>
      </c>
      <c r="AX16" s="42">
        <f t="shared" si="8"/>
        <v>0</v>
      </c>
      <c r="AY16" s="42">
        <f t="shared" si="8"/>
        <v>0</v>
      </c>
      <c r="AZ16" s="42">
        <f t="shared" si="8"/>
        <v>0</v>
      </c>
      <c r="BA16" s="42">
        <f t="shared" si="8"/>
        <v>0</v>
      </c>
      <c r="BB16" s="42">
        <f t="shared" si="8"/>
        <v>0</v>
      </c>
      <c r="BC16" s="42">
        <f t="shared" si="8"/>
        <v>0</v>
      </c>
      <c r="BD16" s="42">
        <f t="shared" si="8"/>
        <v>0</v>
      </c>
      <c r="BE16" s="42">
        <f t="shared" si="8"/>
        <v>0</v>
      </c>
      <c r="BF16" s="42">
        <f t="shared" si="8"/>
        <v>0</v>
      </c>
      <c r="BG16" s="42">
        <f t="shared" si="8"/>
        <v>0</v>
      </c>
      <c r="BH16" s="42">
        <f t="shared" si="8"/>
        <v>0</v>
      </c>
      <c r="BI16" s="42">
        <f t="shared" si="8"/>
        <v>0</v>
      </c>
      <c r="BJ16" s="42">
        <f t="shared" si="8"/>
        <v>0</v>
      </c>
      <c r="BK16" t="str">
        <f t="shared" si="3"/>
        <v>18_CT</v>
      </c>
      <c r="BL16" t="str">
        <f t="shared" si="4"/>
        <v>d_ind_cem_1_1_coking_coal</v>
      </c>
      <c r="BO16" s="8">
        <f t="shared" si="5"/>
        <v>0</v>
      </c>
      <c r="BP16" s="8">
        <f t="shared" si="6"/>
        <v>0</v>
      </c>
      <c r="BQ16" s="8" cm="1">
        <f t="array" ref="BQ16">K16*INDEX(prod_est,$G16+$H16-1,MATCH(BQ$14,$BP$14:$DP$14,0))</f>
        <v>0</v>
      </c>
      <c r="BR16" s="8" cm="1">
        <f t="array" ref="BR16">L16*INDEX(prod_est,$G16+$H16-1,MATCH(BR$14,$BP$14:$DP$14,0))</f>
        <v>0</v>
      </c>
      <c r="BS16" s="8" cm="1">
        <f t="array" ref="BS16">M16*INDEX(prod_est,$G16+$H16-1,MATCH(BS$14,$BP$14:$DP$14,0))</f>
        <v>0</v>
      </c>
      <c r="BT16" s="8" cm="1">
        <f t="array" ref="BT16">N16*INDEX(prod_est,$G16+$H16-1,MATCH(BT$14,$BP$14:$DP$14,0))</f>
        <v>0</v>
      </c>
      <c r="BU16" s="8" cm="1">
        <f t="array" ref="BU16">O16*INDEX(prod_est,$G16+$H16-1,MATCH(BU$14,$BP$14:$DP$14,0))</f>
        <v>0</v>
      </c>
      <c r="BV16" s="8" cm="1">
        <f t="array" ref="BV16">P16*INDEX(prod_est,$G16+$H16-1,MATCH(BV$14,$BP$14:$DP$14,0))</f>
        <v>0</v>
      </c>
      <c r="BW16" s="8" cm="1">
        <f t="array" ref="BW16">Q16*INDEX(prod_est,$G16+$H16-1,MATCH(BW$14,$BP$14:$DP$14,0))</f>
        <v>0</v>
      </c>
      <c r="BX16" s="8" cm="1">
        <f t="array" ref="BX16">R16*INDEX(prod_est,$G16+$H16-1,MATCH(BX$14,$BP$14:$DP$14,0))</f>
        <v>0</v>
      </c>
      <c r="BY16" s="8" cm="1">
        <f t="array" ref="BY16">S16*INDEX(prod_est,$G16+$H16-1,MATCH(BY$14,$BP$14:$DP$14,0))</f>
        <v>0</v>
      </c>
      <c r="BZ16" s="8" cm="1">
        <f t="array" ref="BZ16">T16*INDEX(prod_est,$G16+$H16-1,MATCH(BZ$14,$BP$14:$DP$14,0))</f>
        <v>0</v>
      </c>
      <c r="CA16" s="8" cm="1">
        <f t="array" ref="CA16">U16*INDEX(prod_est,$G16+$H16-1,MATCH(CA$14,$BP$14:$DP$14,0))</f>
        <v>0</v>
      </c>
      <c r="CB16" s="8" cm="1">
        <f t="array" ref="CB16">V16*INDEX(prod_est,$G16+$H16-1,MATCH(CB$14,$BP$14:$DP$14,0))</f>
        <v>0</v>
      </c>
      <c r="CC16" s="8" cm="1">
        <f t="array" ref="CC16">W16*INDEX(prod_est,$G16+$H16-1,MATCH(CC$14,$BP$14:$DP$14,0))</f>
        <v>0</v>
      </c>
      <c r="CD16" s="8" cm="1">
        <f t="array" ref="CD16">X16*INDEX(prod_est,$G16+$H16-1,MATCH(CD$14,$BP$14:$DP$14,0))</f>
        <v>0</v>
      </c>
      <c r="CE16" s="8" cm="1">
        <f t="array" ref="CE16">Y16*INDEX(prod_est,$G16+$H16-1,MATCH(CE$14,$BP$14:$DP$14,0))</f>
        <v>0</v>
      </c>
      <c r="CF16" s="8" cm="1">
        <f t="array" ref="CF16">Z16*INDEX(prod_est,$G16+$H16-1,MATCH(CF$14,$BP$14:$DP$14,0))</f>
        <v>0</v>
      </c>
      <c r="CG16" s="8" cm="1">
        <f t="array" ref="CG16">AA16*INDEX(prod_est,$G16+$H16-1,MATCH(CG$14,$BP$14:$DP$14,0))</f>
        <v>0</v>
      </c>
      <c r="CH16" s="8" cm="1">
        <f t="array" ref="CH16">AB16*INDEX(prod_est,$G16+$H16-1,MATCH(CH$14,$BP$14:$DP$14,0))</f>
        <v>0</v>
      </c>
      <c r="CI16" s="8" cm="1">
        <f t="array" ref="CI16">AC16*INDEX(prod_est,$G16+$H16-1,MATCH(CI$14,$BP$14:$DP$14,0))</f>
        <v>0</v>
      </c>
      <c r="CJ16" s="8" cm="1">
        <f t="array" ref="CJ16">AD16*INDEX(prod_est,$G16+$H16-1,MATCH(CJ$14,$BP$14:$DP$14,0))</f>
        <v>0</v>
      </c>
      <c r="CK16" s="8" cm="1">
        <f t="array" ref="CK16">AE16*INDEX(prod_est,$G16+$H16-1,MATCH(CK$14,$BP$14:$DP$14,0))</f>
        <v>0</v>
      </c>
      <c r="CL16" s="8" cm="1">
        <f t="array" ref="CL16">AF16*INDEX(prod_est,$G16+$H16-1,MATCH(CL$14,$BP$14:$DP$14,0))</f>
        <v>0</v>
      </c>
      <c r="CM16" s="8" cm="1">
        <f t="array" ref="CM16">AG16*INDEX(prod_est,$G16+$H16-1,MATCH(CM$14,$BP$14:$DP$14,0))</f>
        <v>0</v>
      </c>
      <c r="CN16" s="8" cm="1">
        <f t="array" ref="CN16">AH16*INDEX(prod_est,$G16+$H16-1,MATCH(CN$14,$BP$14:$DP$14,0))</f>
        <v>0</v>
      </c>
      <c r="CO16" s="8" cm="1">
        <f t="array" ref="CO16">AI16*INDEX(prod_est,$G16+$H16-1,MATCH(CO$14,$BP$14:$DP$14,0))</f>
        <v>0</v>
      </c>
      <c r="CP16" s="8" cm="1">
        <f t="array" ref="CP16">AJ16*INDEX(prod_est,$G16+$H16-1,MATCH(CP$14,$BP$14:$DP$14,0))</f>
        <v>0</v>
      </c>
      <c r="CQ16" s="8" cm="1">
        <f t="array" ref="CQ16">AK16*INDEX(prod_est,$G16+$H16-1,MATCH(CQ$14,$BP$14:$DP$14,0))</f>
        <v>0</v>
      </c>
      <c r="CR16" s="8" cm="1">
        <f t="array" ref="CR16">AL16*INDEX(prod_est,$G16+$H16-1,MATCH(CR$14,$BP$14:$DP$14,0))</f>
        <v>0</v>
      </c>
      <c r="CS16" s="8" cm="1">
        <f t="array" ref="CS16">AM16*INDEX(prod_est,$G16+$H16-1,MATCH(CS$14,$BP$14:$DP$14,0))</f>
        <v>0</v>
      </c>
      <c r="CT16" s="8" cm="1">
        <f t="array" ref="CT16">AN16*INDEX(prod_est,$G16+$H16-1,MATCH(CT$14,$BP$14:$DP$14,0))</f>
        <v>0</v>
      </c>
      <c r="CU16" s="8" cm="1">
        <f t="array" ref="CU16">AO16*INDEX(prod_est,$G16+$H16-1,MATCH(CU$14,$BP$14:$DP$14,0))</f>
        <v>0</v>
      </c>
      <c r="CV16" s="8" cm="1">
        <f t="array" ref="CV16">AP16*INDEX(prod_est,$G16+$H16-1,MATCH(CV$14,$BP$14:$DP$14,0))</f>
        <v>0</v>
      </c>
      <c r="CW16" cm="1">
        <f t="array" ref="CW16">AQ16*INDEX(prod_est,$G16+$H16-1,MATCH(CW$14,$BP$14:$DP$14,0))</f>
        <v>0</v>
      </c>
      <c r="CX16" cm="1">
        <f t="array" ref="CX16">AR16*INDEX(prod_est,$G16+$H16-1,MATCH(CX$14,$BP$14:$DP$14,0))</f>
        <v>0</v>
      </c>
      <c r="CY16" cm="1">
        <f t="array" ref="CY16">AS16*INDEX(prod_est,$G16+$H16-1,MATCH(CY$14,$BP$14:$DP$14,0))</f>
        <v>0</v>
      </c>
      <c r="CZ16" cm="1">
        <f t="array" ref="CZ16">AT16*INDEX(prod_est,$G16+$H16-1,MATCH(CZ$14,$BP$14:$DP$14,0))</f>
        <v>0</v>
      </c>
      <c r="DA16" cm="1">
        <f t="array" ref="DA16">AU16*INDEX(prod_est,$G16+$H16-1,MATCH(DA$14,$BP$14:$DP$14,0))</f>
        <v>0</v>
      </c>
      <c r="DB16" cm="1">
        <f t="array" ref="DB16">AV16*INDEX(prod_est,$G16+$H16-1,MATCH(DB$14,$BP$14:$DP$14,0))</f>
        <v>0</v>
      </c>
      <c r="DC16" cm="1">
        <f t="array" ref="DC16">AW16*INDEX(prod_est,$G16+$H16-1,MATCH(DC$14,$BP$14:$DP$14,0))</f>
        <v>0</v>
      </c>
      <c r="DD16" cm="1">
        <f t="array" ref="DD16">AX16*INDEX(prod_est,$G16+$H16-1,MATCH(DD$14,$BP$14:$DP$14,0))</f>
        <v>0</v>
      </c>
      <c r="DE16" cm="1">
        <f t="array" ref="DE16">AY16*INDEX(prod_est,$G16+$H16-1,MATCH(DE$14,$BP$14:$DP$14,0))</f>
        <v>0</v>
      </c>
      <c r="DF16" cm="1">
        <f t="array" ref="DF16">AZ16*INDEX(prod_est,$G16+$H16-1,MATCH(DF$14,$BP$14:$DP$14,0))</f>
        <v>0</v>
      </c>
      <c r="DG16" cm="1">
        <f t="array" ref="DG16">BA16*INDEX(prod_est,$G16+$H16-1,MATCH(DG$14,$BP$14:$DP$14,0))</f>
        <v>0</v>
      </c>
      <c r="DH16" cm="1">
        <f t="array" ref="DH16">BB16*INDEX(prod_est,$G16+$H16-1,MATCH(DH$14,$BP$14:$DP$14,0))</f>
        <v>0</v>
      </c>
      <c r="DI16" cm="1">
        <f t="array" ref="DI16">BC16*INDEX(prod_est,$G16+$H16-1,MATCH(DI$14,$BP$14:$DP$14,0))</f>
        <v>0</v>
      </c>
      <c r="DJ16" cm="1">
        <f t="array" ref="DJ16">BD16*INDEX(prod_est,$G16+$H16-1,MATCH(DJ$14,$BP$14:$DP$14,0))</f>
        <v>0</v>
      </c>
      <c r="DK16" cm="1">
        <f t="array" ref="DK16">BE16*INDEX(prod_est,$G16+$H16-1,MATCH(DK$14,$BP$14:$DP$14,0))</f>
        <v>0</v>
      </c>
      <c r="DL16" cm="1">
        <f t="array" ref="DL16">BF16*INDEX(prod_est,$G16+$H16-1,MATCH(DL$14,$BP$14:$DP$14,0))</f>
        <v>0</v>
      </c>
      <c r="DM16" cm="1">
        <f t="array" ref="DM16">BG16*INDEX(prod_est,$G16+$H16-1,MATCH(DM$14,$BP$14:$DP$14,0))</f>
        <v>0</v>
      </c>
      <c r="DN16" cm="1">
        <f t="array" ref="DN16">BH16*INDEX(prod_est,$G16+$H16-1,MATCH(DN$14,$BP$14:$DP$14,0))</f>
        <v>0</v>
      </c>
      <c r="DO16" cm="1">
        <f t="array" ref="DO16">BI16*INDEX(prod_est,$G16+$H16-1,MATCH(DO$14,$BP$14:$DP$14,0))</f>
        <v>0</v>
      </c>
      <c r="DP16" cm="1">
        <f t="array" ref="DP16">BJ16*INDEX(prod_est,$G16+$H16-1,MATCH(DP$14,$BP$14:$DP$14,0))</f>
        <v>0</v>
      </c>
    </row>
    <row r="17" spans="1:120" x14ac:dyDescent="0.25">
      <c r="A17" t="s">
        <v>54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273</v>
      </c>
      <c r="H17">
        <f>IFERROR(MATCH(D17,Production_est!$D$4:$D$339,0),"-")</f>
        <v>6</v>
      </c>
      <c r="I17" s="8" cm="1">
        <f t="array" ref="I17">IFERROR(INDEX(Production_est!$E$4:$E$339,H17+G17-1),"-")</f>
        <v>11829.155362885</v>
      </c>
      <c r="J17" s="42">
        <f t="shared" si="0"/>
        <v>0</v>
      </c>
      <c r="K17" s="42">
        <f t="shared" ref="K17:AP17" si="9">J17*(1-$F$4)</f>
        <v>0</v>
      </c>
      <c r="L17" s="42">
        <f t="shared" si="9"/>
        <v>0</v>
      </c>
      <c r="M17" s="42">
        <f t="shared" si="9"/>
        <v>0</v>
      </c>
      <c r="N17" s="42">
        <f t="shared" si="9"/>
        <v>0</v>
      </c>
      <c r="O17" s="42">
        <f t="shared" si="9"/>
        <v>0</v>
      </c>
      <c r="P17" s="42">
        <f t="shared" si="9"/>
        <v>0</v>
      </c>
      <c r="Q17" s="42">
        <f t="shared" si="9"/>
        <v>0</v>
      </c>
      <c r="R17" s="42">
        <f t="shared" si="9"/>
        <v>0</v>
      </c>
      <c r="S17" s="42">
        <f t="shared" si="9"/>
        <v>0</v>
      </c>
      <c r="T17" s="42">
        <f t="shared" si="9"/>
        <v>0</v>
      </c>
      <c r="U17" s="42">
        <f t="shared" si="9"/>
        <v>0</v>
      </c>
      <c r="V17" s="42">
        <f t="shared" si="9"/>
        <v>0</v>
      </c>
      <c r="W17" s="42">
        <f t="shared" si="9"/>
        <v>0</v>
      </c>
      <c r="X17" s="42">
        <f t="shared" si="9"/>
        <v>0</v>
      </c>
      <c r="Y17" s="42">
        <f t="shared" si="9"/>
        <v>0</v>
      </c>
      <c r="Z17" s="42">
        <f t="shared" si="9"/>
        <v>0</v>
      </c>
      <c r="AA17" s="42">
        <f t="shared" si="9"/>
        <v>0</v>
      </c>
      <c r="AB17" s="42">
        <f t="shared" si="9"/>
        <v>0</v>
      </c>
      <c r="AC17" s="42">
        <f t="shared" si="9"/>
        <v>0</v>
      </c>
      <c r="AD17" s="42">
        <f t="shared" si="9"/>
        <v>0</v>
      </c>
      <c r="AE17" s="42">
        <f t="shared" si="9"/>
        <v>0</v>
      </c>
      <c r="AF17" s="42">
        <f t="shared" si="9"/>
        <v>0</v>
      </c>
      <c r="AG17" s="42">
        <f t="shared" si="9"/>
        <v>0</v>
      </c>
      <c r="AH17" s="42">
        <f t="shared" si="9"/>
        <v>0</v>
      </c>
      <c r="AI17" s="42">
        <f t="shared" si="9"/>
        <v>0</v>
      </c>
      <c r="AJ17" s="42">
        <f t="shared" si="9"/>
        <v>0</v>
      </c>
      <c r="AK17" s="42">
        <f t="shared" si="9"/>
        <v>0</v>
      </c>
      <c r="AL17" s="42">
        <f t="shared" si="9"/>
        <v>0</v>
      </c>
      <c r="AM17" s="42">
        <f t="shared" si="9"/>
        <v>0</v>
      </c>
      <c r="AN17" s="42">
        <f t="shared" si="9"/>
        <v>0</v>
      </c>
      <c r="AO17" s="42">
        <f t="shared" si="9"/>
        <v>0</v>
      </c>
      <c r="AP17" s="42">
        <f t="shared" si="9"/>
        <v>0</v>
      </c>
      <c r="AQ17" s="42">
        <f t="shared" ref="AQ17:BJ17" si="10">AP17*(1-$F$4)</f>
        <v>0</v>
      </c>
      <c r="AR17" s="42">
        <f t="shared" si="10"/>
        <v>0</v>
      </c>
      <c r="AS17" s="42">
        <f t="shared" si="10"/>
        <v>0</v>
      </c>
      <c r="AT17" s="42">
        <f t="shared" si="10"/>
        <v>0</v>
      </c>
      <c r="AU17" s="42">
        <f t="shared" si="10"/>
        <v>0</v>
      </c>
      <c r="AV17" s="42">
        <f t="shared" si="10"/>
        <v>0</v>
      </c>
      <c r="AW17" s="42">
        <f t="shared" si="10"/>
        <v>0</v>
      </c>
      <c r="AX17" s="42">
        <f t="shared" si="10"/>
        <v>0</v>
      </c>
      <c r="AY17" s="42">
        <f t="shared" si="10"/>
        <v>0</v>
      </c>
      <c r="AZ17" s="42">
        <f t="shared" si="10"/>
        <v>0</v>
      </c>
      <c r="BA17" s="42">
        <f t="shared" si="10"/>
        <v>0</v>
      </c>
      <c r="BB17" s="42">
        <f t="shared" si="10"/>
        <v>0</v>
      </c>
      <c r="BC17" s="42">
        <f t="shared" si="10"/>
        <v>0</v>
      </c>
      <c r="BD17" s="42">
        <f t="shared" si="10"/>
        <v>0</v>
      </c>
      <c r="BE17" s="42">
        <f t="shared" si="10"/>
        <v>0</v>
      </c>
      <c r="BF17" s="42">
        <f t="shared" si="10"/>
        <v>0</v>
      </c>
      <c r="BG17" s="42">
        <f t="shared" si="10"/>
        <v>0</v>
      </c>
      <c r="BH17" s="42">
        <f t="shared" si="10"/>
        <v>0</v>
      </c>
      <c r="BI17" s="42">
        <f t="shared" si="10"/>
        <v>0</v>
      </c>
      <c r="BJ17" s="42">
        <f t="shared" si="10"/>
        <v>0</v>
      </c>
      <c r="BK17" t="str">
        <f t="shared" si="3"/>
        <v>18_CT</v>
      </c>
      <c r="BL17" t="str">
        <f t="shared" si="4"/>
        <v>d_ind_cem_1_5_lignite</v>
      </c>
      <c r="BO17" s="8">
        <f t="shared" si="5"/>
        <v>0</v>
      </c>
      <c r="BP17" s="8">
        <f t="shared" si="6"/>
        <v>0</v>
      </c>
      <c r="BQ17" s="8" cm="1">
        <f t="array" ref="BQ17">K17*INDEX(prod_est,$G17+$H17-1,MATCH(BQ$14,$BP$14:$DP$14,0))</f>
        <v>0</v>
      </c>
      <c r="BR17" s="8" cm="1">
        <f t="array" ref="BR17">L17*INDEX(prod_est,$G17+$H17-1,MATCH(BR$14,$BP$14:$DP$14,0))</f>
        <v>0</v>
      </c>
      <c r="BS17" s="8" cm="1">
        <f t="array" ref="BS17">M17*INDEX(prod_est,$G17+$H17-1,MATCH(BS$14,$BP$14:$DP$14,0))</f>
        <v>0</v>
      </c>
      <c r="BT17" s="8" cm="1">
        <f t="array" ref="BT17">N17*INDEX(prod_est,$G17+$H17-1,MATCH(BT$14,$BP$14:$DP$14,0))</f>
        <v>0</v>
      </c>
      <c r="BU17" s="8" cm="1">
        <f t="array" ref="BU17">O17*INDEX(prod_est,$G17+$H17-1,MATCH(BU$14,$BP$14:$DP$14,0))</f>
        <v>0</v>
      </c>
      <c r="BV17" s="8" cm="1">
        <f t="array" ref="BV17">P17*INDEX(prod_est,$G17+$H17-1,MATCH(BV$14,$BP$14:$DP$14,0))</f>
        <v>0</v>
      </c>
      <c r="BW17" s="8" cm="1">
        <f t="array" ref="BW17">Q17*INDEX(prod_est,$G17+$H17-1,MATCH(BW$14,$BP$14:$DP$14,0))</f>
        <v>0</v>
      </c>
      <c r="BX17" s="8" cm="1">
        <f t="array" ref="BX17">R17*INDEX(prod_est,$G17+$H17-1,MATCH(BX$14,$BP$14:$DP$14,0))</f>
        <v>0</v>
      </c>
      <c r="BY17" s="8" cm="1">
        <f t="array" ref="BY17">S17*INDEX(prod_est,$G17+$H17-1,MATCH(BY$14,$BP$14:$DP$14,0))</f>
        <v>0</v>
      </c>
      <c r="BZ17" s="8" cm="1">
        <f t="array" ref="BZ17">T17*INDEX(prod_est,$G17+$H17-1,MATCH(BZ$14,$BP$14:$DP$14,0))</f>
        <v>0</v>
      </c>
      <c r="CA17" s="8" cm="1">
        <f t="array" ref="CA17">U17*INDEX(prod_est,$G17+$H17-1,MATCH(CA$14,$BP$14:$DP$14,0))</f>
        <v>0</v>
      </c>
      <c r="CB17" s="8" cm="1">
        <f t="array" ref="CB17">V17*INDEX(prod_est,$G17+$H17-1,MATCH(CB$14,$BP$14:$DP$14,0))</f>
        <v>0</v>
      </c>
      <c r="CC17" s="8" cm="1">
        <f t="array" ref="CC17">W17*INDEX(prod_est,$G17+$H17-1,MATCH(CC$14,$BP$14:$DP$14,0))</f>
        <v>0</v>
      </c>
      <c r="CD17" s="8" cm="1">
        <f t="array" ref="CD17">X17*INDEX(prod_est,$G17+$H17-1,MATCH(CD$14,$BP$14:$DP$14,0))</f>
        <v>0</v>
      </c>
      <c r="CE17" s="8" cm="1">
        <f t="array" ref="CE17">Y17*INDEX(prod_est,$G17+$H17-1,MATCH(CE$14,$BP$14:$DP$14,0))</f>
        <v>0</v>
      </c>
      <c r="CF17" s="8" cm="1">
        <f t="array" ref="CF17">Z17*INDEX(prod_est,$G17+$H17-1,MATCH(CF$14,$BP$14:$DP$14,0))</f>
        <v>0</v>
      </c>
      <c r="CG17" s="8" cm="1">
        <f t="array" ref="CG17">AA17*INDEX(prod_est,$G17+$H17-1,MATCH(CG$14,$BP$14:$DP$14,0))</f>
        <v>0</v>
      </c>
      <c r="CH17" s="8" cm="1">
        <f t="array" ref="CH17">AB17*INDEX(prod_est,$G17+$H17-1,MATCH(CH$14,$BP$14:$DP$14,0))</f>
        <v>0</v>
      </c>
      <c r="CI17" s="8" cm="1">
        <f t="array" ref="CI17">AC17*INDEX(prod_est,$G17+$H17-1,MATCH(CI$14,$BP$14:$DP$14,0))</f>
        <v>0</v>
      </c>
      <c r="CJ17" s="8" cm="1">
        <f t="array" ref="CJ17">AD17*INDEX(prod_est,$G17+$H17-1,MATCH(CJ$14,$BP$14:$DP$14,0))</f>
        <v>0</v>
      </c>
      <c r="CK17" s="8" cm="1">
        <f t="array" ref="CK17">AE17*INDEX(prod_est,$G17+$H17-1,MATCH(CK$14,$BP$14:$DP$14,0))</f>
        <v>0</v>
      </c>
      <c r="CL17" s="8" cm="1">
        <f t="array" ref="CL17">AF17*INDEX(prod_est,$G17+$H17-1,MATCH(CL$14,$BP$14:$DP$14,0))</f>
        <v>0</v>
      </c>
      <c r="CM17" s="8" cm="1">
        <f t="array" ref="CM17">AG17*INDEX(prod_est,$G17+$H17-1,MATCH(CM$14,$BP$14:$DP$14,0))</f>
        <v>0</v>
      </c>
      <c r="CN17" s="8" cm="1">
        <f t="array" ref="CN17">AH17*INDEX(prod_est,$G17+$H17-1,MATCH(CN$14,$BP$14:$DP$14,0))</f>
        <v>0</v>
      </c>
      <c r="CO17" s="8" cm="1">
        <f t="array" ref="CO17">AI17*INDEX(prod_est,$G17+$H17-1,MATCH(CO$14,$BP$14:$DP$14,0))</f>
        <v>0</v>
      </c>
      <c r="CP17" s="8" cm="1">
        <f t="array" ref="CP17">AJ17*INDEX(prod_est,$G17+$H17-1,MATCH(CP$14,$BP$14:$DP$14,0))</f>
        <v>0</v>
      </c>
      <c r="CQ17" s="8" cm="1">
        <f t="array" ref="CQ17">AK17*INDEX(prod_est,$G17+$H17-1,MATCH(CQ$14,$BP$14:$DP$14,0))</f>
        <v>0</v>
      </c>
      <c r="CR17" s="8" cm="1">
        <f t="array" ref="CR17">AL17*INDEX(prod_est,$G17+$H17-1,MATCH(CR$14,$BP$14:$DP$14,0))</f>
        <v>0</v>
      </c>
      <c r="CS17" s="8" cm="1">
        <f t="array" ref="CS17">AM17*INDEX(prod_est,$G17+$H17-1,MATCH(CS$14,$BP$14:$DP$14,0))</f>
        <v>0</v>
      </c>
      <c r="CT17" s="8" cm="1">
        <f t="array" ref="CT17">AN17*INDEX(prod_est,$G17+$H17-1,MATCH(CT$14,$BP$14:$DP$14,0))</f>
        <v>0</v>
      </c>
      <c r="CU17" s="8" cm="1">
        <f t="array" ref="CU17">AO17*INDEX(prod_est,$G17+$H17-1,MATCH(CU$14,$BP$14:$DP$14,0))</f>
        <v>0</v>
      </c>
      <c r="CV17" s="8" cm="1">
        <f t="array" ref="CV17">AP17*INDEX(prod_est,$G17+$H17-1,MATCH(CV$14,$BP$14:$DP$14,0))</f>
        <v>0</v>
      </c>
      <c r="CW17" cm="1">
        <f t="array" ref="CW17">AQ17*INDEX(prod_est,$G17+$H17-1,MATCH(CW$14,$BP$14:$DP$14,0))</f>
        <v>0</v>
      </c>
      <c r="CX17" cm="1">
        <f t="array" ref="CX17">AR17*INDEX(prod_est,$G17+$H17-1,MATCH(CX$14,$BP$14:$DP$14,0))</f>
        <v>0</v>
      </c>
      <c r="CY17" cm="1">
        <f t="array" ref="CY17">AS17*INDEX(prod_est,$G17+$H17-1,MATCH(CY$14,$BP$14:$DP$14,0))</f>
        <v>0</v>
      </c>
      <c r="CZ17" cm="1">
        <f t="array" ref="CZ17">AT17*INDEX(prod_est,$G17+$H17-1,MATCH(CZ$14,$BP$14:$DP$14,0))</f>
        <v>0</v>
      </c>
      <c r="DA17" cm="1">
        <f t="array" ref="DA17">AU17*INDEX(prod_est,$G17+$H17-1,MATCH(DA$14,$BP$14:$DP$14,0))</f>
        <v>0</v>
      </c>
      <c r="DB17" cm="1">
        <f t="array" ref="DB17">AV17*INDEX(prod_est,$G17+$H17-1,MATCH(DB$14,$BP$14:$DP$14,0))</f>
        <v>0</v>
      </c>
      <c r="DC17" cm="1">
        <f t="array" ref="DC17">AW17*INDEX(prod_est,$G17+$H17-1,MATCH(DC$14,$BP$14:$DP$14,0))</f>
        <v>0</v>
      </c>
      <c r="DD17" cm="1">
        <f t="array" ref="DD17">AX17*INDEX(prod_est,$G17+$H17-1,MATCH(DD$14,$BP$14:$DP$14,0))</f>
        <v>0</v>
      </c>
      <c r="DE17" cm="1">
        <f t="array" ref="DE17">AY17*INDEX(prod_est,$G17+$H17-1,MATCH(DE$14,$BP$14:$DP$14,0))</f>
        <v>0</v>
      </c>
      <c r="DF17" cm="1">
        <f t="array" ref="DF17">AZ17*INDEX(prod_est,$G17+$H17-1,MATCH(DF$14,$BP$14:$DP$14,0))</f>
        <v>0</v>
      </c>
      <c r="DG17" cm="1">
        <f t="array" ref="DG17">BA17*INDEX(prod_est,$G17+$H17-1,MATCH(DG$14,$BP$14:$DP$14,0))</f>
        <v>0</v>
      </c>
      <c r="DH17" cm="1">
        <f t="array" ref="DH17">BB17*INDEX(prod_est,$G17+$H17-1,MATCH(DH$14,$BP$14:$DP$14,0))</f>
        <v>0</v>
      </c>
      <c r="DI17" cm="1">
        <f t="array" ref="DI17">BC17*INDEX(prod_est,$G17+$H17-1,MATCH(DI$14,$BP$14:$DP$14,0))</f>
        <v>0</v>
      </c>
      <c r="DJ17" cm="1">
        <f t="array" ref="DJ17">BD17*INDEX(prod_est,$G17+$H17-1,MATCH(DJ$14,$BP$14:$DP$14,0))</f>
        <v>0</v>
      </c>
      <c r="DK17" cm="1">
        <f t="array" ref="DK17">BE17*INDEX(prod_est,$G17+$H17-1,MATCH(DK$14,$BP$14:$DP$14,0))</f>
        <v>0</v>
      </c>
      <c r="DL17" cm="1">
        <f t="array" ref="DL17">BF17*INDEX(prod_est,$G17+$H17-1,MATCH(DL$14,$BP$14:$DP$14,0))</f>
        <v>0</v>
      </c>
      <c r="DM17" cm="1">
        <f t="array" ref="DM17">BG17*INDEX(prod_est,$G17+$H17-1,MATCH(DM$14,$BP$14:$DP$14,0))</f>
        <v>0</v>
      </c>
      <c r="DN17" cm="1">
        <f t="array" ref="DN17">BH17*INDEX(prod_est,$G17+$H17-1,MATCH(DN$14,$BP$14:$DP$14,0))</f>
        <v>0</v>
      </c>
      <c r="DO17" cm="1">
        <f t="array" ref="DO17">BI17*INDEX(prod_est,$G17+$H17-1,MATCH(DO$14,$BP$14:$DP$14,0))</f>
        <v>0</v>
      </c>
      <c r="DP17" cm="1">
        <f t="array" ref="DP17">BJ17*INDEX(prod_est,$G17+$H17-1,MATCH(DP$14,$BP$14:$DP$14,0))</f>
        <v>0</v>
      </c>
    </row>
    <row r="18" spans="1:120" x14ac:dyDescent="0.25">
      <c r="A18" t="s">
        <v>54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273</v>
      </c>
      <c r="H18">
        <f>IFERROR(MATCH(D18,Production_est!$D$4:$D$339,0),"-")</f>
        <v>6</v>
      </c>
      <c r="I18" s="8" cm="1">
        <f t="array" ref="I18">IFERROR(INDEX(Production_est!$E$4:$E$339,H18+G18-1),"-")</f>
        <v>11829.155362885</v>
      </c>
      <c r="J18" s="42">
        <f t="shared" si="0"/>
        <v>0</v>
      </c>
      <c r="K18" s="42">
        <f t="shared" ref="K18:AP18" si="11">J18*(1-$F$4)</f>
        <v>0</v>
      </c>
      <c r="L18" s="42">
        <f t="shared" si="11"/>
        <v>0</v>
      </c>
      <c r="M18" s="42">
        <f t="shared" si="11"/>
        <v>0</v>
      </c>
      <c r="N18" s="42">
        <f t="shared" si="11"/>
        <v>0</v>
      </c>
      <c r="O18" s="42">
        <f t="shared" si="11"/>
        <v>0</v>
      </c>
      <c r="P18" s="42">
        <f t="shared" si="11"/>
        <v>0</v>
      </c>
      <c r="Q18" s="42">
        <f t="shared" si="11"/>
        <v>0</v>
      </c>
      <c r="R18" s="42">
        <f t="shared" si="11"/>
        <v>0</v>
      </c>
      <c r="S18" s="42">
        <f t="shared" si="11"/>
        <v>0</v>
      </c>
      <c r="T18" s="42">
        <f t="shared" si="11"/>
        <v>0</v>
      </c>
      <c r="U18" s="42">
        <f t="shared" si="11"/>
        <v>0</v>
      </c>
      <c r="V18" s="42">
        <f t="shared" si="11"/>
        <v>0</v>
      </c>
      <c r="W18" s="42">
        <f t="shared" si="11"/>
        <v>0</v>
      </c>
      <c r="X18" s="42">
        <f t="shared" si="11"/>
        <v>0</v>
      </c>
      <c r="Y18" s="42">
        <f t="shared" si="11"/>
        <v>0</v>
      </c>
      <c r="Z18" s="42">
        <f t="shared" si="11"/>
        <v>0</v>
      </c>
      <c r="AA18" s="42">
        <f t="shared" si="11"/>
        <v>0</v>
      </c>
      <c r="AB18" s="42">
        <f t="shared" si="11"/>
        <v>0</v>
      </c>
      <c r="AC18" s="42">
        <f t="shared" si="11"/>
        <v>0</v>
      </c>
      <c r="AD18" s="42">
        <f t="shared" si="11"/>
        <v>0</v>
      </c>
      <c r="AE18" s="42">
        <f t="shared" si="11"/>
        <v>0</v>
      </c>
      <c r="AF18" s="42">
        <f t="shared" si="11"/>
        <v>0</v>
      </c>
      <c r="AG18" s="42">
        <f t="shared" si="11"/>
        <v>0</v>
      </c>
      <c r="AH18" s="42">
        <f t="shared" si="11"/>
        <v>0</v>
      </c>
      <c r="AI18" s="42">
        <f t="shared" si="11"/>
        <v>0</v>
      </c>
      <c r="AJ18" s="42">
        <f t="shared" si="11"/>
        <v>0</v>
      </c>
      <c r="AK18" s="42">
        <f t="shared" si="11"/>
        <v>0</v>
      </c>
      <c r="AL18" s="42">
        <f t="shared" si="11"/>
        <v>0</v>
      </c>
      <c r="AM18" s="42">
        <f t="shared" si="11"/>
        <v>0</v>
      </c>
      <c r="AN18" s="42">
        <f t="shared" si="11"/>
        <v>0</v>
      </c>
      <c r="AO18" s="42">
        <f t="shared" si="11"/>
        <v>0</v>
      </c>
      <c r="AP18" s="42">
        <f t="shared" si="11"/>
        <v>0</v>
      </c>
      <c r="AQ18" s="42">
        <f t="shared" ref="AQ18:BJ18" si="12">AP18*(1-$F$4)</f>
        <v>0</v>
      </c>
      <c r="AR18" s="42">
        <f t="shared" si="12"/>
        <v>0</v>
      </c>
      <c r="AS18" s="42">
        <f t="shared" si="12"/>
        <v>0</v>
      </c>
      <c r="AT18" s="42">
        <f t="shared" si="12"/>
        <v>0</v>
      </c>
      <c r="AU18" s="42">
        <f t="shared" si="12"/>
        <v>0</v>
      </c>
      <c r="AV18" s="42">
        <f t="shared" si="12"/>
        <v>0</v>
      </c>
      <c r="AW18" s="42">
        <f t="shared" si="12"/>
        <v>0</v>
      </c>
      <c r="AX18" s="42">
        <f t="shared" si="12"/>
        <v>0</v>
      </c>
      <c r="AY18" s="42">
        <f t="shared" si="12"/>
        <v>0</v>
      </c>
      <c r="AZ18" s="42">
        <f t="shared" si="12"/>
        <v>0</v>
      </c>
      <c r="BA18" s="42">
        <f t="shared" si="12"/>
        <v>0</v>
      </c>
      <c r="BB18" s="42">
        <f t="shared" si="12"/>
        <v>0</v>
      </c>
      <c r="BC18" s="42">
        <f t="shared" si="12"/>
        <v>0</v>
      </c>
      <c r="BD18" s="42">
        <f t="shared" si="12"/>
        <v>0</v>
      </c>
      <c r="BE18" s="42">
        <f t="shared" si="12"/>
        <v>0</v>
      </c>
      <c r="BF18" s="42">
        <f t="shared" si="12"/>
        <v>0</v>
      </c>
      <c r="BG18" s="42">
        <f t="shared" si="12"/>
        <v>0</v>
      </c>
      <c r="BH18" s="42">
        <f t="shared" si="12"/>
        <v>0</v>
      </c>
      <c r="BI18" s="42">
        <f t="shared" si="12"/>
        <v>0</v>
      </c>
      <c r="BJ18" s="42">
        <f t="shared" si="12"/>
        <v>0</v>
      </c>
      <c r="BK18" t="str">
        <f t="shared" si="3"/>
        <v>18_CT</v>
      </c>
      <c r="BL18" t="str">
        <f t="shared" si="4"/>
        <v>d_ind_cem_2_coal_products</v>
      </c>
      <c r="BO18" s="8">
        <f t="shared" si="5"/>
        <v>0</v>
      </c>
      <c r="BP18" s="8">
        <f t="shared" si="6"/>
        <v>0</v>
      </c>
      <c r="BQ18" s="8" cm="1">
        <f t="array" ref="BQ18">K18*INDEX(prod_est,$G18+$H18-1,MATCH(BQ$14,$BP$14:$DP$14,0))</f>
        <v>0</v>
      </c>
      <c r="BR18" s="8" cm="1">
        <f t="array" ref="BR18">L18*INDEX(prod_est,$G18+$H18-1,MATCH(BR$14,$BP$14:$DP$14,0))</f>
        <v>0</v>
      </c>
      <c r="BS18" s="8" cm="1">
        <f t="array" ref="BS18">M18*INDEX(prod_est,$G18+$H18-1,MATCH(BS$14,$BP$14:$DP$14,0))</f>
        <v>0</v>
      </c>
      <c r="BT18" s="8" cm="1">
        <f t="array" ref="BT18">N18*INDEX(prod_est,$G18+$H18-1,MATCH(BT$14,$BP$14:$DP$14,0))</f>
        <v>0</v>
      </c>
      <c r="BU18" s="8" cm="1">
        <f t="array" ref="BU18">O18*INDEX(prod_est,$G18+$H18-1,MATCH(BU$14,$BP$14:$DP$14,0))</f>
        <v>0</v>
      </c>
      <c r="BV18" s="8" cm="1">
        <f t="array" ref="BV18">P18*INDEX(prod_est,$G18+$H18-1,MATCH(BV$14,$BP$14:$DP$14,0))</f>
        <v>0</v>
      </c>
      <c r="BW18" s="8" cm="1">
        <f t="array" ref="BW18">Q18*INDEX(prod_est,$G18+$H18-1,MATCH(BW$14,$BP$14:$DP$14,0))</f>
        <v>0</v>
      </c>
      <c r="BX18" s="8" cm="1">
        <f t="array" ref="BX18">R18*INDEX(prod_est,$G18+$H18-1,MATCH(BX$14,$BP$14:$DP$14,0))</f>
        <v>0</v>
      </c>
      <c r="BY18" s="8" cm="1">
        <f t="array" ref="BY18">S18*INDEX(prod_est,$G18+$H18-1,MATCH(BY$14,$BP$14:$DP$14,0))</f>
        <v>0</v>
      </c>
      <c r="BZ18" s="8" cm="1">
        <f t="array" ref="BZ18">T18*INDEX(prod_est,$G18+$H18-1,MATCH(BZ$14,$BP$14:$DP$14,0))</f>
        <v>0</v>
      </c>
      <c r="CA18" s="8" cm="1">
        <f t="array" ref="CA18">U18*INDEX(prod_est,$G18+$H18-1,MATCH(CA$14,$BP$14:$DP$14,0))</f>
        <v>0</v>
      </c>
      <c r="CB18" s="8" cm="1">
        <f t="array" ref="CB18">V18*INDEX(prod_est,$G18+$H18-1,MATCH(CB$14,$BP$14:$DP$14,0))</f>
        <v>0</v>
      </c>
      <c r="CC18" s="8" cm="1">
        <f t="array" ref="CC18">W18*INDEX(prod_est,$G18+$H18-1,MATCH(CC$14,$BP$14:$DP$14,0))</f>
        <v>0</v>
      </c>
      <c r="CD18" s="8" cm="1">
        <f t="array" ref="CD18">X18*INDEX(prod_est,$G18+$H18-1,MATCH(CD$14,$BP$14:$DP$14,0))</f>
        <v>0</v>
      </c>
      <c r="CE18" s="8" cm="1">
        <f t="array" ref="CE18">Y18*INDEX(prod_est,$G18+$H18-1,MATCH(CE$14,$BP$14:$DP$14,0))</f>
        <v>0</v>
      </c>
      <c r="CF18" s="8" cm="1">
        <f t="array" ref="CF18">Z18*INDEX(prod_est,$G18+$H18-1,MATCH(CF$14,$BP$14:$DP$14,0))</f>
        <v>0</v>
      </c>
      <c r="CG18" s="8" cm="1">
        <f t="array" ref="CG18">AA18*INDEX(prod_est,$G18+$H18-1,MATCH(CG$14,$BP$14:$DP$14,0))</f>
        <v>0</v>
      </c>
      <c r="CH18" s="8" cm="1">
        <f t="array" ref="CH18">AB18*INDEX(prod_est,$G18+$H18-1,MATCH(CH$14,$BP$14:$DP$14,0))</f>
        <v>0</v>
      </c>
      <c r="CI18" s="8" cm="1">
        <f t="array" ref="CI18">AC18*INDEX(prod_est,$G18+$H18-1,MATCH(CI$14,$BP$14:$DP$14,0))</f>
        <v>0</v>
      </c>
      <c r="CJ18" s="8" cm="1">
        <f t="array" ref="CJ18">AD18*INDEX(prod_est,$G18+$H18-1,MATCH(CJ$14,$BP$14:$DP$14,0))</f>
        <v>0</v>
      </c>
      <c r="CK18" s="8" cm="1">
        <f t="array" ref="CK18">AE18*INDEX(prod_est,$G18+$H18-1,MATCH(CK$14,$BP$14:$DP$14,0))</f>
        <v>0</v>
      </c>
      <c r="CL18" s="8" cm="1">
        <f t="array" ref="CL18">AF18*INDEX(prod_est,$G18+$H18-1,MATCH(CL$14,$BP$14:$DP$14,0))</f>
        <v>0</v>
      </c>
      <c r="CM18" s="8" cm="1">
        <f t="array" ref="CM18">AG18*INDEX(prod_est,$G18+$H18-1,MATCH(CM$14,$BP$14:$DP$14,0))</f>
        <v>0</v>
      </c>
      <c r="CN18" s="8" cm="1">
        <f t="array" ref="CN18">AH18*INDEX(prod_est,$G18+$H18-1,MATCH(CN$14,$BP$14:$DP$14,0))</f>
        <v>0</v>
      </c>
      <c r="CO18" s="8" cm="1">
        <f t="array" ref="CO18">AI18*INDEX(prod_est,$G18+$H18-1,MATCH(CO$14,$BP$14:$DP$14,0))</f>
        <v>0</v>
      </c>
      <c r="CP18" s="8" cm="1">
        <f t="array" ref="CP18">AJ18*INDEX(prod_est,$G18+$H18-1,MATCH(CP$14,$BP$14:$DP$14,0))</f>
        <v>0</v>
      </c>
      <c r="CQ18" s="8" cm="1">
        <f t="array" ref="CQ18">AK18*INDEX(prod_est,$G18+$H18-1,MATCH(CQ$14,$BP$14:$DP$14,0))</f>
        <v>0</v>
      </c>
      <c r="CR18" s="8" cm="1">
        <f t="array" ref="CR18">AL18*INDEX(prod_est,$G18+$H18-1,MATCH(CR$14,$BP$14:$DP$14,0))</f>
        <v>0</v>
      </c>
      <c r="CS18" s="8" cm="1">
        <f t="array" ref="CS18">AM18*INDEX(prod_est,$G18+$H18-1,MATCH(CS$14,$BP$14:$DP$14,0))</f>
        <v>0</v>
      </c>
      <c r="CT18" s="8" cm="1">
        <f t="array" ref="CT18">AN18*INDEX(prod_est,$G18+$H18-1,MATCH(CT$14,$BP$14:$DP$14,0))</f>
        <v>0</v>
      </c>
      <c r="CU18" s="8" cm="1">
        <f t="array" ref="CU18">AO18*INDEX(prod_est,$G18+$H18-1,MATCH(CU$14,$BP$14:$DP$14,0))</f>
        <v>0</v>
      </c>
      <c r="CV18" s="8" cm="1">
        <f t="array" ref="CV18">AP18*INDEX(prod_est,$G18+$H18-1,MATCH(CV$14,$BP$14:$DP$14,0))</f>
        <v>0</v>
      </c>
      <c r="CW18" cm="1">
        <f t="array" ref="CW18">AQ18*INDEX(prod_est,$G18+$H18-1,MATCH(CW$14,$BP$14:$DP$14,0))</f>
        <v>0</v>
      </c>
      <c r="CX18" cm="1">
        <f t="array" ref="CX18">AR18*INDEX(prod_est,$G18+$H18-1,MATCH(CX$14,$BP$14:$DP$14,0))</f>
        <v>0</v>
      </c>
      <c r="CY18" cm="1">
        <f t="array" ref="CY18">AS18*INDEX(prod_est,$G18+$H18-1,MATCH(CY$14,$BP$14:$DP$14,0))</f>
        <v>0</v>
      </c>
      <c r="CZ18" cm="1">
        <f t="array" ref="CZ18">AT18*INDEX(prod_est,$G18+$H18-1,MATCH(CZ$14,$BP$14:$DP$14,0))</f>
        <v>0</v>
      </c>
      <c r="DA18" cm="1">
        <f t="array" ref="DA18">AU18*INDEX(prod_est,$G18+$H18-1,MATCH(DA$14,$BP$14:$DP$14,0))</f>
        <v>0</v>
      </c>
      <c r="DB18" cm="1">
        <f t="array" ref="DB18">AV18*INDEX(prod_est,$G18+$H18-1,MATCH(DB$14,$BP$14:$DP$14,0))</f>
        <v>0</v>
      </c>
      <c r="DC18" cm="1">
        <f t="array" ref="DC18">AW18*INDEX(prod_est,$G18+$H18-1,MATCH(DC$14,$BP$14:$DP$14,0))</f>
        <v>0</v>
      </c>
      <c r="DD18" cm="1">
        <f t="array" ref="DD18">AX18*INDEX(prod_est,$G18+$H18-1,MATCH(DD$14,$BP$14:$DP$14,0))</f>
        <v>0</v>
      </c>
      <c r="DE18" cm="1">
        <f t="array" ref="DE18">AY18*INDEX(prod_est,$G18+$H18-1,MATCH(DE$14,$BP$14:$DP$14,0))</f>
        <v>0</v>
      </c>
      <c r="DF18" cm="1">
        <f t="array" ref="DF18">AZ18*INDEX(prod_est,$G18+$H18-1,MATCH(DF$14,$BP$14:$DP$14,0))</f>
        <v>0</v>
      </c>
      <c r="DG18" cm="1">
        <f t="array" ref="DG18">BA18*INDEX(prod_est,$G18+$H18-1,MATCH(DG$14,$BP$14:$DP$14,0))</f>
        <v>0</v>
      </c>
      <c r="DH18" cm="1">
        <f t="array" ref="DH18">BB18*INDEX(prod_est,$G18+$H18-1,MATCH(DH$14,$BP$14:$DP$14,0))</f>
        <v>0</v>
      </c>
      <c r="DI18" cm="1">
        <f t="array" ref="DI18">BC18*INDEX(prod_est,$G18+$H18-1,MATCH(DI$14,$BP$14:$DP$14,0))</f>
        <v>0</v>
      </c>
      <c r="DJ18" cm="1">
        <f t="array" ref="DJ18">BD18*INDEX(prod_est,$G18+$H18-1,MATCH(DJ$14,$BP$14:$DP$14,0))</f>
        <v>0</v>
      </c>
      <c r="DK18" cm="1">
        <f t="array" ref="DK18">BE18*INDEX(prod_est,$G18+$H18-1,MATCH(DK$14,$BP$14:$DP$14,0))</f>
        <v>0</v>
      </c>
      <c r="DL18" cm="1">
        <f t="array" ref="DL18">BF18*INDEX(prod_est,$G18+$H18-1,MATCH(DL$14,$BP$14:$DP$14,0))</f>
        <v>0</v>
      </c>
      <c r="DM18" cm="1">
        <f t="array" ref="DM18">BG18*INDEX(prod_est,$G18+$H18-1,MATCH(DM$14,$BP$14:$DP$14,0))</f>
        <v>0</v>
      </c>
      <c r="DN18" cm="1">
        <f t="array" ref="DN18">BH18*INDEX(prod_est,$G18+$H18-1,MATCH(DN$14,$BP$14:$DP$14,0))</f>
        <v>0</v>
      </c>
      <c r="DO18" cm="1">
        <f t="array" ref="DO18">BI18*INDEX(prod_est,$G18+$H18-1,MATCH(DO$14,$BP$14:$DP$14,0))</f>
        <v>0</v>
      </c>
      <c r="DP18" cm="1">
        <f t="array" ref="DP18">BJ18*INDEX(prod_est,$G18+$H18-1,MATCH(DP$14,$BP$14:$DP$14,0))</f>
        <v>0</v>
      </c>
    </row>
    <row r="19" spans="1:120" x14ac:dyDescent="0.25">
      <c r="A19" t="s">
        <v>54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273</v>
      </c>
      <c r="H19">
        <f>IFERROR(MATCH(D19,Production_est!$D$4:$D$339,0),"-")</f>
        <v>6</v>
      </c>
      <c r="I19" s="8" cm="1">
        <f t="array" ref="I19">IFERROR(INDEX(Production_est!$E$4:$E$339,H19+G19-1),"-")</f>
        <v>11829.155362885</v>
      </c>
      <c r="J19" s="42">
        <f t="shared" si="0"/>
        <v>0</v>
      </c>
      <c r="K19" s="42">
        <f t="shared" ref="K19:AP19" si="13">J19*(1-$F$4)</f>
        <v>0</v>
      </c>
      <c r="L19" s="42">
        <f t="shared" si="13"/>
        <v>0</v>
      </c>
      <c r="M19" s="42">
        <f t="shared" si="13"/>
        <v>0</v>
      </c>
      <c r="N19" s="42">
        <f t="shared" si="13"/>
        <v>0</v>
      </c>
      <c r="O19" s="42">
        <f t="shared" si="13"/>
        <v>0</v>
      </c>
      <c r="P19" s="42">
        <f t="shared" si="13"/>
        <v>0</v>
      </c>
      <c r="Q19" s="42">
        <f t="shared" si="13"/>
        <v>0</v>
      </c>
      <c r="R19" s="42">
        <f t="shared" si="13"/>
        <v>0</v>
      </c>
      <c r="S19" s="42">
        <f t="shared" si="13"/>
        <v>0</v>
      </c>
      <c r="T19" s="42">
        <f t="shared" si="13"/>
        <v>0</v>
      </c>
      <c r="U19" s="42">
        <f t="shared" si="13"/>
        <v>0</v>
      </c>
      <c r="V19" s="42">
        <f t="shared" si="13"/>
        <v>0</v>
      </c>
      <c r="W19" s="42">
        <f t="shared" si="13"/>
        <v>0</v>
      </c>
      <c r="X19" s="42">
        <f t="shared" si="13"/>
        <v>0</v>
      </c>
      <c r="Y19" s="42">
        <f t="shared" si="13"/>
        <v>0</v>
      </c>
      <c r="Z19" s="42">
        <f t="shared" si="13"/>
        <v>0</v>
      </c>
      <c r="AA19" s="42">
        <f t="shared" si="13"/>
        <v>0</v>
      </c>
      <c r="AB19" s="42">
        <f t="shared" si="13"/>
        <v>0</v>
      </c>
      <c r="AC19" s="42">
        <f t="shared" si="13"/>
        <v>0</v>
      </c>
      <c r="AD19" s="42">
        <f t="shared" si="13"/>
        <v>0</v>
      </c>
      <c r="AE19" s="42">
        <f t="shared" si="13"/>
        <v>0</v>
      </c>
      <c r="AF19" s="42">
        <f t="shared" si="13"/>
        <v>0</v>
      </c>
      <c r="AG19" s="42">
        <f t="shared" si="13"/>
        <v>0</v>
      </c>
      <c r="AH19" s="42">
        <f t="shared" si="13"/>
        <v>0</v>
      </c>
      <c r="AI19" s="42">
        <f t="shared" si="13"/>
        <v>0</v>
      </c>
      <c r="AJ19" s="42">
        <f t="shared" si="13"/>
        <v>0</v>
      </c>
      <c r="AK19" s="42">
        <f t="shared" si="13"/>
        <v>0</v>
      </c>
      <c r="AL19" s="42">
        <f t="shared" si="13"/>
        <v>0</v>
      </c>
      <c r="AM19" s="42">
        <f t="shared" si="13"/>
        <v>0</v>
      </c>
      <c r="AN19" s="42">
        <f t="shared" si="13"/>
        <v>0</v>
      </c>
      <c r="AO19" s="42">
        <f t="shared" si="13"/>
        <v>0</v>
      </c>
      <c r="AP19" s="42">
        <f t="shared" si="13"/>
        <v>0</v>
      </c>
      <c r="AQ19" s="42">
        <f t="shared" ref="AQ19:BJ19" si="14">AP19*(1-$F$4)</f>
        <v>0</v>
      </c>
      <c r="AR19" s="42">
        <f t="shared" si="14"/>
        <v>0</v>
      </c>
      <c r="AS19" s="42">
        <f t="shared" si="14"/>
        <v>0</v>
      </c>
      <c r="AT19" s="42">
        <f t="shared" si="14"/>
        <v>0</v>
      </c>
      <c r="AU19" s="42">
        <f t="shared" si="14"/>
        <v>0</v>
      </c>
      <c r="AV19" s="42">
        <f t="shared" si="14"/>
        <v>0</v>
      </c>
      <c r="AW19" s="42">
        <f t="shared" si="14"/>
        <v>0</v>
      </c>
      <c r="AX19" s="42">
        <f t="shared" si="14"/>
        <v>0</v>
      </c>
      <c r="AY19" s="42">
        <f t="shared" si="14"/>
        <v>0</v>
      </c>
      <c r="AZ19" s="42">
        <f t="shared" si="14"/>
        <v>0</v>
      </c>
      <c r="BA19" s="42">
        <f t="shared" si="14"/>
        <v>0</v>
      </c>
      <c r="BB19" s="42">
        <f t="shared" si="14"/>
        <v>0</v>
      </c>
      <c r="BC19" s="42">
        <f t="shared" si="14"/>
        <v>0</v>
      </c>
      <c r="BD19" s="42">
        <f t="shared" si="14"/>
        <v>0</v>
      </c>
      <c r="BE19" s="42">
        <f t="shared" si="14"/>
        <v>0</v>
      </c>
      <c r="BF19" s="42">
        <f t="shared" si="14"/>
        <v>0</v>
      </c>
      <c r="BG19" s="42">
        <f t="shared" si="14"/>
        <v>0</v>
      </c>
      <c r="BH19" s="42">
        <f t="shared" si="14"/>
        <v>0</v>
      </c>
      <c r="BI19" s="42">
        <f t="shared" si="14"/>
        <v>0</v>
      </c>
      <c r="BJ19" s="42">
        <f t="shared" si="14"/>
        <v>0</v>
      </c>
      <c r="BK19" t="str">
        <f t="shared" si="3"/>
        <v>18_CT</v>
      </c>
      <c r="BL19" t="str">
        <f t="shared" si="4"/>
        <v>d_ind_cem_6_1_crude_oil</v>
      </c>
      <c r="BO19" s="8">
        <f t="shared" si="5"/>
        <v>0</v>
      </c>
      <c r="BP19" s="8">
        <f t="shared" si="6"/>
        <v>0</v>
      </c>
      <c r="BQ19" s="8" cm="1">
        <f t="array" ref="BQ19">K19*INDEX(prod_est,$G19+$H19-1,MATCH(BQ$14,$BP$14:$DP$14,0))</f>
        <v>0</v>
      </c>
      <c r="BR19" s="8" cm="1">
        <f t="array" ref="BR19">L19*INDEX(prod_est,$G19+$H19-1,MATCH(BR$14,$BP$14:$DP$14,0))</f>
        <v>0</v>
      </c>
      <c r="BS19" s="8" cm="1">
        <f t="array" ref="BS19">M19*INDEX(prod_est,$G19+$H19-1,MATCH(BS$14,$BP$14:$DP$14,0))</f>
        <v>0</v>
      </c>
      <c r="BT19" s="8" cm="1">
        <f t="array" ref="BT19">N19*INDEX(prod_est,$G19+$H19-1,MATCH(BT$14,$BP$14:$DP$14,0))</f>
        <v>0</v>
      </c>
      <c r="BU19" s="8" cm="1">
        <f t="array" ref="BU19">O19*INDEX(prod_est,$G19+$H19-1,MATCH(BU$14,$BP$14:$DP$14,0))</f>
        <v>0</v>
      </c>
      <c r="BV19" s="8" cm="1">
        <f t="array" ref="BV19">P19*INDEX(prod_est,$G19+$H19-1,MATCH(BV$14,$BP$14:$DP$14,0))</f>
        <v>0</v>
      </c>
      <c r="BW19" s="8" cm="1">
        <f t="array" ref="BW19">Q19*INDEX(prod_est,$G19+$H19-1,MATCH(BW$14,$BP$14:$DP$14,0))</f>
        <v>0</v>
      </c>
      <c r="BX19" s="8" cm="1">
        <f t="array" ref="BX19">R19*INDEX(prod_est,$G19+$H19-1,MATCH(BX$14,$BP$14:$DP$14,0))</f>
        <v>0</v>
      </c>
      <c r="BY19" s="8" cm="1">
        <f t="array" ref="BY19">S19*INDEX(prod_est,$G19+$H19-1,MATCH(BY$14,$BP$14:$DP$14,0))</f>
        <v>0</v>
      </c>
      <c r="BZ19" s="8" cm="1">
        <f t="array" ref="BZ19">T19*INDEX(prod_est,$G19+$H19-1,MATCH(BZ$14,$BP$14:$DP$14,0))</f>
        <v>0</v>
      </c>
      <c r="CA19" s="8" cm="1">
        <f t="array" ref="CA19">U19*INDEX(prod_est,$G19+$H19-1,MATCH(CA$14,$BP$14:$DP$14,0))</f>
        <v>0</v>
      </c>
      <c r="CB19" s="8" cm="1">
        <f t="array" ref="CB19">V19*INDEX(prod_est,$G19+$H19-1,MATCH(CB$14,$BP$14:$DP$14,0))</f>
        <v>0</v>
      </c>
      <c r="CC19" s="8" cm="1">
        <f t="array" ref="CC19">W19*INDEX(prod_est,$G19+$H19-1,MATCH(CC$14,$BP$14:$DP$14,0))</f>
        <v>0</v>
      </c>
      <c r="CD19" s="8" cm="1">
        <f t="array" ref="CD19">X19*INDEX(prod_est,$G19+$H19-1,MATCH(CD$14,$BP$14:$DP$14,0))</f>
        <v>0</v>
      </c>
      <c r="CE19" s="8" cm="1">
        <f t="array" ref="CE19">Y19*INDEX(prod_est,$G19+$H19-1,MATCH(CE$14,$BP$14:$DP$14,0))</f>
        <v>0</v>
      </c>
      <c r="CF19" s="8" cm="1">
        <f t="array" ref="CF19">Z19*INDEX(prod_est,$G19+$H19-1,MATCH(CF$14,$BP$14:$DP$14,0))</f>
        <v>0</v>
      </c>
      <c r="CG19" s="8" cm="1">
        <f t="array" ref="CG19">AA19*INDEX(prod_est,$G19+$H19-1,MATCH(CG$14,$BP$14:$DP$14,0))</f>
        <v>0</v>
      </c>
      <c r="CH19" s="8" cm="1">
        <f t="array" ref="CH19">AB19*INDEX(prod_est,$G19+$H19-1,MATCH(CH$14,$BP$14:$DP$14,0))</f>
        <v>0</v>
      </c>
      <c r="CI19" s="8" cm="1">
        <f t="array" ref="CI19">AC19*INDEX(prod_est,$G19+$H19-1,MATCH(CI$14,$BP$14:$DP$14,0))</f>
        <v>0</v>
      </c>
      <c r="CJ19" s="8" cm="1">
        <f t="array" ref="CJ19">AD19*INDEX(prod_est,$G19+$H19-1,MATCH(CJ$14,$BP$14:$DP$14,0))</f>
        <v>0</v>
      </c>
      <c r="CK19" s="8" cm="1">
        <f t="array" ref="CK19">AE19*INDEX(prod_est,$G19+$H19-1,MATCH(CK$14,$BP$14:$DP$14,0))</f>
        <v>0</v>
      </c>
      <c r="CL19" s="8" cm="1">
        <f t="array" ref="CL19">AF19*INDEX(prod_est,$G19+$H19-1,MATCH(CL$14,$BP$14:$DP$14,0))</f>
        <v>0</v>
      </c>
      <c r="CM19" s="8" cm="1">
        <f t="array" ref="CM19">AG19*INDEX(prod_est,$G19+$H19-1,MATCH(CM$14,$BP$14:$DP$14,0))</f>
        <v>0</v>
      </c>
      <c r="CN19" s="8" cm="1">
        <f t="array" ref="CN19">AH19*INDEX(prod_est,$G19+$H19-1,MATCH(CN$14,$BP$14:$DP$14,0))</f>
        <v>0</v>
      </c>
      <c r="CO19" s="8" cm="1">
        <f t="array" ref="CO19">AI19*INDEX(prod_est,$G19+$H19-1,MATCH(CO$14,$BP$14:$DP$14,0))</f>
        <v>0</v>
      </c>
      <c r="CP19" s="8" cm="1">
        <f t="array" ref="CP19">AJ19*INDEX(prod_est,$G19+$H19-1,MATCH(CP$14,$BP$14:$DP$14,0))</f>
        <v>0</v>
      </c>
      <c r="CQ19" s="8" cm="1">
        <f t="array" ref="CQ19">AK19*INDEX(prod_est,$G19+$H19-1,MATCH(CQ$14,$BP$14:$DP$14,0))</f>
        <v>0</v>
      </c>
      <c r="CR19" s="8" cm="1">
        <f t="array" ref="CR19">AL19*INDEX(prod_est,$G19+$H19-1,MATCH(CR$14,$BP$14:$DP$14,0))</f>
        <v>0</v>
      </c>
      <c r="CS19" s="8" cm="1">
        <f t="array" ref="CS19">AM19*INDEX(prod_est,$G19+$H19-1,MATCH(CS$14,$BP$14:$DP$14,0))</f>
        <v>0</v>
      </c>
      <c r="CT19" s="8" cm="1">
        <f t="array" ref="CT19">AN19*INDEX(prod_est,$G19+$H19-1,MATCH(CT$14,$BP$14:$DP$14,0))</f>
        <v>0</v>
      </c>
      <c r="CU19" s="8" cm="1">
        <f t="array" ref="CU19">AO19*INDEX(prod_est,$G19+$H19-1,MATCH(CU$14,$BP$14:$DP$14,0))</f>
        <v>0</v>
      </c>
      <c r="CV19" s="8" cm="1">
        <f t="array" ref="CV19">AP19*INDEX(prod_est,$G19+$H19-1,MATCH(CV$14,$BP$14:$DP$14,0))</f>
        <v>0</v>
      </c>
      <c r="CW19" cm="1">
        <f t="array" ref="CW19">AQ19*INDEX(prod_est,$G19+$H19-1,MATCH(CW$14,$BP$14:$DP$14,0))</f>
        <v>0</v>
      </c>
      <c r="CX19" cm="1">
        <f t="array" ref="CX19">AR19*INDEX(prod_est,$G19+$H19-1,MATCH(CX$14,$BP$14:$DP$14,0))</f>
        <v>0</v>
      </c>
      <c r="CY19" cm="1">
        <f t="array" ref="CY19">AS19*INDEX(prod_est,$G19+$H19-1,MATCH(CY$14,$BP$14:$DP$14,0))</f>
        <v>0</v>
      </c>
      <c r="CZ19" cm="1">
        <f t="array" ref="CZ19">AT19*INDEX(prod_est,$G19+$H19-1,MATCH(CZ$14,$BP$14:$DP$14,0))</f>
        <v>0</v>
      </c>
      <c r="DA19" cm="1">
        <f t="array" ref="DA19">AU19*INDEX(prod_est,$G19+$H19-1,MATCH(DA$14,$BP$14:$DP$14,0))</f>
        <v>0</v>
      </c>
      <c r="DB19" cm="1">
        <f t="array" ref="DB19">AV19*INDEX(prod_est,$G19+$H19-1,MATCH(DB$14,$BP$14:$DP$14,0))</f>
        <v>0</v>
      </c>
      <c r="DC19" cm="1">
        <f t="array" ref="DC19">AW19*INDEX(prod_est,$G19+$H19-1,MATCH(DC$14,$BP$14:$DP$14,0))</f>
        <v>0</v>
      </c>
      <c r="DD19" cm="1">
        <f t="array" ref="DD19">AX19*INDEX(prod_est,$G19+$H19-1,MATCH(DD$14,$BP$14:$DP$14,0))</f>
        <v>0</v>
      </c>
      <c r="DE19" cm="1">
        <f t="array" ref="DE19">AY19*INDEX(prod_est,$G19+$H19-1,MATCH(DE$14,$BP$14:$DP$14,0))</f>
        <v>0</v>
      </c>
      <c r="DF19" cm="1">
        <f t="array" ref="DF19">AZ19*INDEX(prod_est,$G19+$H19-1,MATCH(DF$14,$BP$14:$DP$14,0))</f>
        <v>0</v>
      </c>
      <c r="DG19" cm="1">
        <f t="array" ref="DG19">BA19*INDEX(prod_est,$G19+$H19-1,MATCH(DG$14,$BP$14:$DP$14,0))</f>
        <v>0</v>
      </c>
      <c r="DH19" cm="1">
        <f t="array" ref="DH19">BB19*INDEX(prod_est,$G19+$H19-1,MATCH(DH$14,$BP$14:$DP$14,0))</f>
        <v>0</v>
      </c>
      <c r="DI19" cm="1">
        <f t="array" ref="DI19">BC19*INDEX(prod_est,$G19+$H19-1,MATCH(DI$14,$BP$14:$DP$14,0))</f>
        <v>0</v>
      </c>
      <c r="DJ19" cm="1">
        <f t="array" ref="DJ19">BD19*INDEX(prod_est,$G19+$H19-1,MATCH(DJ$14,$BP$14:$DP$14,0))</f>
        <v>0</v>
      </c>
      <c r="DK19" cm="1">
        <f t="array" ref="DK19">BE19*INDEX(prod_est,$G19+$H19-1,MATCH(DK$14,$BP$14:$DP$14,0))</f>
        <v>0</v>
      </c>
      <c r="DL19" cm="1">
        <f t="array" ref="DL19">BF19*INDEX(prod_est,$G19+$H19-1,MATCH(DL$14,$BP$14:$DP$14,0))</f>
        <v>0</v>
      </c>
      <c r="DM19" cm="1">
        <f t="array" ref="DM19">BG19*INDEX(prod_est,$G19+$H19-1,MATCH(DM$14,$BP$14:$DP$14,0))</f>
        <v>0</v>
      </c>
      <c r="DN19" cm="1">
        <f t="array" ref="DN19">BH19*INDEX(prod_est,$G19+$H19-1,MATCH(DN$14,$BP$14:$DP$14,0))</f>
        <v>0</v>
      </c>
      <c r="DO19" cm="1">
        <f t="array" ref="DO19">BI19*INDEX(prod_est,$G19+$H19-1,MATCH(DO$14,$BP$14:$DP$14,0))</f>
        <v>0</v>
      </c>
      <c r="DP19" cm="1">
        <f t="array" ref="DP19">BJ19*INDEX(prod_est,$G19+$H19-1,MATCH(DP$14,$BP$14:$DP$14,0))</f>
        <v>0</v>
      </c>
    </row>
    <row r="20" spans="1:120" x14ac:dyDescent="0.25">
      <c r="A20" t="s">
        <v>54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273</v>
      </c>
      <c r="H20">
        <f>IFERROR(MATCH(D20,Production_est!$D$4:$D$339,0),"-")</f>
        <v>6</v>
      </c>
      <c r="I20" s="8" cm="1">
        <f t="array" ref="I20">IFERROR(INDEX(Production_est!$E$4:$E$339,H20+G20-1),"-")</f>
        <v>11829.155362885</v>
      </c>
      <c r="J20" s="42">
        <f t="shared" si="0"/>
        <v>0</v>
      </c>
      <c r="K20" s="42">
        <f t="shared" ref="K20:AP20" si="15">J20*(1-$F$4)</f>
        <v>0</v>
      </c>
      <c r="L20" s="42">
        <f t="shared" si="15"/>
        <v>0</v>
      </c>
      <c r="M20" s="42">
        <f t="shared" si="15"/>
        <v>0</v>
      </c>
      <c r="N20" s="42">
        <f t="shared" si="15"/>
        <v>0</v>
      </c>
      <c r="O20" s="42">
        <f t="shared" si="15"/>
        <v>0</v>
      </c>
      <c r="P20" s="42">
        <f t="shared" si="15"/>
        <v>0</v>
      </c>
      <c r="Q20" s="42">
        <f t="shared" si="15"/>
        <v>0</v>
      </c>
      <c r="R20" s="42">
        <f t="shared" si="15"/>
        <v>0</v>
      </c>
      <c r="S20" s="42">
        <f t="shared" si="15"/>
        <v>0</v>
      </c>
      <c r="T20" s="42">
        <f t="shared" si="15"/>
        <v>0</v>
      </c>
      <c r="U20" s="42">
        <f t="shared" si="15"/>
        <v>0</v>
      </c>
      <c r="V20" s="42">
        <f t="shared" si="15"/>
        <v>0</v>
      </c>
      <c r="W20" s="42">
        <f t="shared" si="15"/>
        <v>0</v>
      </c>
      <c r="X20" s="42">
        <f t="shared" si="15"/>
        <v>0</v>
      </c>
      <c r="Y20" s="42">
        <f t="shared" si="15"/>
        <v>0</v>
      </c>
      <c r="Z20" s="42">
        <f t="shared" si="15"/>
        <v>0</v>
      </c>
      <c r="AA20" s="42">
        <f t="shared" si="15"/>
        <v>0</v>
      </c>
      <c r="AB20" s="42">
        <f t="shared" si="15"/>
        <v>0</v>
      </c>
      <c r="AC20" s="42">
        <f t="shared" si="15"/>
        <v>0</v>
      </c>
      <c r="AD20" s="42">
        <f t="shared" si="15"/>
        <v>0</v>
      </c>
      <c r="AE20" s="42">
        <f t="shared" si="15"/>
        <v>0</v>
      </c>
      <c r="AF20" s="42">
        <f t="shared" si="15"/>
        <v>0</v>
      </c>
      <c r="AG20" s="42">
        <f t="shared" si="15"/>
        <v>0</v>
      </c>
      <c r="AH20" s="42">
        <f t="shared" si="15"/>
        <v>0</v>
      </c>
      <c r="AI20" s="42">
        <f t="shared" si="15"/>
        <v>0</v>
      </c>
      <c r="AJ20" s="42">
        <f t="shared" si="15"/>
        <v>0</v>
      </c>
      <c r="AK20" s="42">
        <f t="shared" si="15"/>
        <v>0</v>
      </c>
      <c r="AL20" s="42">
        <f t="shared" si="15"/>
        <v>0</v>
      </c>
      <c r="AM20" s="42">
        <f t="shared" si="15"/>
        <v>0</v>
      </c>
      <c r="AN20" s="42">
        <f t="shared" si="15"/>
        <v>0</v>
      </c>
      <c r="AO20" s="42">
        <f t="shared" si="15"/>
        <v>0</v>
      </c>
      <c r="AP20" s="42">
        <f t="shared" si="15"/>
        <v>0</v>
      </c>
      <c r="AQ20" s="42">
        <f t="shared" ref="AQ20:BJ20" si="16">AP20*(1-$F$4)</f>
        <v>0</v>
      </c>
      <c r="AR20" s="42">
        <f t="shared" si="16"/>
        <v>0</v>
      </c>
      <c r="AS20" s="42">
        <f t="shared" si="16"/>
        <v>0</v>
      </c>
      <c r="AT20" s="42">
        <f t="shared" si="16"/>
        <v>0</v>
      </c>
      <c r="AU20" s="42">
        <f t="shared" si="16"/>
        <v>0</v>
      </c>
      <c r="AV20" s="42">
        <f t="shared" si="16"/>
        <v>0</v>
      </c>
      <c r="AW20" s="42">
        <f t="shared" si="16"/>
        <v>0</v>
      </c>
      <c r="AX20" s="42">
        <f t="shared" si="16"/>
        <v>0</v>
      </c>
      <c r="AY20" s="42">
        <f t="shared" si="16"/>
        <v>0</v>
      </c>
      <c r="AZ20" s="42">
        <f t="shared" si="16"/>
        <v>0</v>
      </c>
      <c r="BA20" s="42">
        <f t="shared" si="16"/>
        <v>0</v>
      </c>
      <c r="BB20" s="42">
        <f t="shared" si="16"/>
        <v>0</v>
      </c>
      <c r="BC20" s="42">
        <f t="shared" si="16"/>
        <v>0</v>
      </c>
      <c r="BD20" s="42">
        <f t="shared" si="16"/>
        <v>0</v>
      </c>
      <c r="BE20" s="42">
        <f t="shared" si="16"/>
        <v>0</v>
      </c>
      <c r="BF20" s="42">
        <f t="shared" si="16"/>
        <v>0</v>
      </c>
      <c r="BG20" s="42">
        <f t="shared" si="16"/>
        <v>0</v>
      </c>
      <c r="BH20" s="42">
        <f t="shared" si="16"/>
        <v>0</v>
      </c>
      <c r="BI20" s="42">
        <f t="shared" si="16"/>
        <v>0</v>
      </c>
      <c r="BJ20" s="42">
        <f t="shared" si="16"/>
        <v>0</v>
      </c>
      <c r="BK20" t="str">
        <f t="shared" si="3"/>
        <v>18_CT</v>
      </c>
      <c r="BL20" t="str">
        <f t="shared" si="4"/>
        <v>d_ind_cem_6_x_ngls</v>
      </c>
      <c r="BO20" s="8">
        <f t="shared" si="5"/>
        <v>0</v>
      </c>
      <c r="BP20" s="8">
        <f t="shared" si="6"/>
        <v>0</v>
      </c>
      <c r="BQ20" s="8" cm="1">
        <f t="array" ref="BQ20">K20*INDEX(prod_est,$G20+$H20-1,MATCH(BQ$14,$BP$14:$DP$14,0))</f>
        <v>0</v>
      </c>
      <c r="BR20" s="8" cm="1">
        <f t="array" ref="BR20">L20*INDEX(prod_est,$G20+$H20-1,MATCH(BR$14,$BP$14:$DP$14,0))</f>
        <v>0</v>
      </c>
      <c r="BS20" s="8" cm="1">
        <f t="array" ref="BS20">M20*INDEX(prod_est,$G20+$H20-1,MATCH(BS$14,$BP$14:$DP$14,0))</f>
        <v>0</v>
      </c>
      <c r="BT20" s="8" cm="1">
        <f t="array" ref="BT20">N20*INDEX(prod_est,$G20+$H20-1,MATCH(BT$14,$BP$14:$DP$14,0))</f>
        <v>0</v>
      </c>
      <c r="BU20" s="8" cm="1">
        <f t="array" ref="BU20">O20*INDEX(prod_est,$G20+$H20-1,MATCH(BU$14,$BP$14:$DP$14,0))</f>
        <v>0</v>
      </c>
      <c r="BV20" s="8" cm="1">
        <f t="array" ref="BV20">P20*INDEX(prod_est,$G20+$H20-1,MATCH(BV$14,$BP$14:$DP$14,0))</f>
        <v>0</v>
      </c>
      <c r="BW20" s="8" cm="1">
        <f t="array" ref="BW20">Q20*INDEX(prod_est,$G20+$H20-1,MATCH(BW$14,$BP$14:$DP$14,0))</f>
        <v>0</v>
      </c>
      <c r="BX20" s="8" cm="1">
        <f t="array" ref="BX20">R20*INDEX(prod_est,$G20+$H20-1,MATCH(BX$14,$BP$14:$DP$14,0))</f>
        <v>0</v>
      </c>
      <c r="BY20" s="8" cm="1">
        <f t="array" ref="BY20">S20*INDEX(prod_est,$G20+$H20-1,MATCH(BY$14,$BP$14:$DP$14,0))</f>
        <v>0</v>
      </c>
      <c r="BZ20" s="8" cm="1">
        <f t="array" ref="BZ20">T20*INDEX(prod_est,$G20+$H20-1,MATCH(BZ$14,$BP$14:$DP$14,0))</f>
        <v>0</v>
      </c>
      <c r="CA20" s="8" cm="1">
        <f t="array" ref="CA20">U20*INDEX(prod_est,$G20+$H20-1,MATCH(CA$14,$BP$14:$DP$14,0))</f>
        <v>0</v>
      </c>
      <c r="CB20" s="8" cm="1">
        <f t="array" ref="CB20">V20*INDEX(prod_est,$G20+$H20-1,MATCH(CB$14,$BP$14:$DP$14,0))</f>
        <v>0</v>
      </c>
      <c r="CC20" s="8" cm="1">
        <f t="array" ref="CC20">W20*INDEX(prod_est,$G20+$H20-1,MATCH(CC$14,$BP$14:$DP$14,0))</f>
        <v>0</v>
      </c>
      <c r="CD20" s="8" cm="1">
        <f t="array" ref="CD20">X20*INDEX(prod_est,$G20+$H20-1,MATCH(CD$14,$BP$14:$DP$14,0))</f>
        <v>0</v>
      </c>
      <c r="CE20" s="8" cm="1">
        <f t="array" ref="CE20">Y20*INDEX(prod_est,$G20+$H20-1,MATCH(CE$14,$BP$14:$DP$14,0))</f>
        <v>0</v>
      </c>
      <c r="CF20" s="8" cm="1">
        <f t="array" ref="CF20">Z20*INDEX(prod_est,$G20+$H20-1,MATCH(CF$14,$BP$14:$DP$14,0))</f>
        <v>0</v>
      </c>
      <c r="CG20" s="8" cm="1">
        <f t="array" ref="CG20">AA20*INDEX(prod_est,$G20+$H20-1,MATCH(CG$14,$BP$14:$DP$14,0))</f>
        <v>0</v>
      </c>
      <c r="CH20" s="8" cm="1">
        <f t="array" ref="CH20">AB20*INDEX(prod_est,$G20+$H20-1,MATCH(CH$14,$BP$14:$DP$14,0))</f>
        <v>0</v>
      </c>
      <c r="CI20" s="8" cm="1">
        <f t="array" ref="CI20">AC20*INDEX(prod_est,$G20+$H20-1,MATCH(CI$14,$BP$14:$DP$14,0))</f>
        <v>0</v>
      </c>
      <c r="CJ20" s="8" cm="1">
        <f t="array" ref="CJ20">AD20*INDEX(prod_est,$G20+$H20-1,MATCH(CJ$14,$BP$14:$DP$14,0))</f>
        <v>0</v>
      </c>
      <c r="CK20" s="8" cm="1">
        <f t="array" ref="CK20">AE20*INDEX(prod_est,$G20+$H20-1,MATCH(CK$14,$BP$14:$DP$14,0))</f>
        <v>0</v>
      </c>
      <c r="CL20" s="8" cm="1">
        <f t="array" ref="CL20">AF20*INDEX(prod_est,$G20+$H20-1,MATCH(CL$14,$BP$14:$DP$14,0))</f>
        <v>0</v>
      </c>
      <c r="CM20" s="8" cm="1">
        <f t="array" ref="CM20">AG20*INDEX(prod_est,$G20+$H20-1,MATCH(CM$14,$BP$14:$DP$14,0))</f>
        <v>0</v>
      </c>
      <c r="CN20" s="8" cm="1">
        <f t="array" ref="CN20">AH20*INDEX(prod_est,$G20+$H20-1,MATCH(CN$14,$BP$14:$DP$14,0))</f>
        <v>0</v>
      </c>
      <c r="CO20" s="8" cm="1">
        <f t="array" ref="CO20">AI20*INDEX(prod_est,$G20+$H20-1,MATCH(CO$14,$BP$14:$DP$14,0))</f>
        <v>0</v>
      </c>
      <c r="CP20" s="8" cm="1">
        <f t="array" ref="CP20">AJ20*INDEX(prod_est,$G20+$H20-1,MATCH(CP$14,$BP$14:$DP$14,0))</f>
        <v>0</v>
      </c>
      <c r="CQ20" s="8" cm="1">
        <f t="array" ref="CQ20">AK20*INDEX(prod_est,$G20+$H20-1,MATCH(CQ$14,$BP$14:$DP$14,0))</f>
        <v>0</v>
      </c>
      <c r="CR20" s="8" cm="1">
        <f t="array" ref="CR20">AL20*INDEX(prod_est,$G20+$H20-1,MATCH(CR$14,$BP$14:$DP$14,0))</f>
        <v>0</v>
      </c>
      <c r="CS20" s="8" cm="1">
        <f t="array" ref="CS20">AM20*INDEX(prod_est,$G20+$H20-1,MATCH(CS$14,$BP$14:$DP$14,0))</f>
        <v>0</v>
      </c>
      <c r="CT20" s="8" cm="1">
        <f t="array" ref="CT20">AN20*INDEX(prod_est,$G20+$H20-1,MATCH(CT$14,$BP$14:$DP$14,0))</f>
        <v>0</v>
      </c>
      <c r="CU20" s="8" cm="1">
        <f t="array" ref="CU20">AO20*INDEX(prod_est,$G20+$H20-1,MATCH(CU$14,$BP$14:$DP$14,0))</f>
        <v>0</v>
      </c>
      <c r="CV20" s="8" cm="1">
        <f t="array" ref="CV20">AP20*INDEX(prod_est,$G20+$H20-1,MATCH(CV$14,$BP$14:$DP$14,0))</f>
        <v>0</v>
      </c>
      <c r="CW20" cm="1">
        <f t="array" ref="CW20">AQ20*INDEX(prod_est,$G20+$H20-1,MATCH(CW$14,$BP$14:$DP$14,0))</f>
        <v>0</v>
      </c>
      <c r="CX20" cm="1">
        <f t="array" ref="CX20">AR20*INDEX(prod_est,$G20+$H20-1,MATCH(CX$14,$BP$14:$DP$14,0))</f>
        <v>0</v>
      </c>
      <c r="CY20" cm="1">
        <f t="array" ref="CY20">AS20*INDEX(prod_est,$G20+$H20-1,MATCH(CY$14,$BP$14:$DP$14,0))</f>
        <v>0</v>
      </c>
      <c r="CZ20" cm="1">
        <f t="array" ref="CZ20">AT20*INDEX(prod_est,$G20+$H20-1,MATCH(CZ$14,$BP$14:$DP$14,0))</f>
        <v>0</v>
      </c>
      <c r="DA20" cm="1">
        <f t="array" ref="DA20">AU20*INDEX(prod_est,$G20+$H20-1,MATCH(DA$14,$BP$14:$DP$14,0))</f>
        <v>0</v>
      </c>
      <c r="DB20" cm="1">
        <f t="array" ref="DB20">AV20*INDEX(prod_est,$G20+$H20-1,MATCH(DB$14,$BP$14:$DP$14,0))</f>
        <v>0</v>
      </c>
      <c r="DC20" cm="1">
        <f t="array" ref="DC20">AW20*INDEX(prod_est,$G20+$H20-1,MATCH(DC$14,$BP$14:$DP$14,0))</f>
        <v>0</v>
      </c>
      <c r="DD20" cm="1">
        <f t="array" ref="DD20">AX20*INDEX(prod_est,$G20+$H20-1,MATCH(DD$14,$BP$14:$DP$14,0))</f>
        <v>0</v>
      </c>
      <c r="DE20" cm="1">
        <f t="array" ref="DE20">AY20*INDEX(prod_est,$G20+$H20-1,MATCH(DE$14,$BP$14:$DP$14,0))</f>
        <v>0</v>
      </c>
      <c r="DF20" cm="1">
        <f t="array" ref="DF20">AZ20*INDEX(prod_est,$G20+$H20-1,MATCH(DF$14,$BP$14:$DP$14,0))</f>
        <v>0</v>
      </c>
      <c r="DG20" cm="1">
        <f t="array" ref="DG20">BA20*INDEX(prod_est,$G20+$H20-1,MATCH(DG$14,$BP$14:$DP$14,0))</f>
        <v>0</v>
      </c>
      <c r="DH20" cm="1">
        <f t="array" ref="DH20">BB20*INDEX(prod_est,$G20+$H20-1,MATCH(DH$14,$BP$14:$DP$14,0))</f>
        <v>0</v>
      </c>
      <c r="DI20" cm="1">
        <f t="array" ref="DI20">BC20*INDEX(prod_est,$G20+$H20-1,MATCH(DI$14,$BP$14:$DP$14,0))</f>
        <v>0</v>
      </c>
      <c r="DJ20" cm="1">
        <f t="array" ref="DJ20">BD20*INDEX(prod_est,$G20+$H20-1,MATCH(DJ$14,$BP$14:$DP$14,0))</f>
        <v>0</v>
      </c>
      <c r="DK20" cm="1">
        <f t="array" ref="DK20">BE20*INDEX(prod_est,$G20+$H20-1,MATCH(DK$14,$BP$14:$DP$14,0))</f>
        <v>0</v>
      </c>
      <c r="DL20" cm="1">
        <f t="array" ref="DL20">BF20*INDEX(prod_est,$G20+$H20-1,MATCH(DL$14,$BP$14:$DP$14,0))</f>
        <v>0</v>
      </c>
      <c r="DM20" cm="1">
        <f t="array" ref="DM20">BG20*INDEX(prod_est,$G20+$H20-1,MATCH(DM$14,$BP$14:$DP$14,0))</f>
        <v>0</v>
      </c>
      <c r="DN20" cm="1">
        <f t="array" ref="DN20">BH20*INDEX(prod_est,$G20+$H20-1,MATCH(DN$14,$BP$14:$DP$14,0))</f>
        <v>0</v>
      </c>
      <c r="DO20" cm="1">
        <f t="array" ref="DO20">BI20*INDEX(prod_est,$G20+$H20-1,MATCH(DO$14,$BP$14:$DP$14,0))</f>
        <v>0</v>
      </c>
      <c r="DP20" cm="1">
        <f t="array" ref="DP20">BJ20*INDEX(prod_est,$G20+$H20-1,MATCH(DP$14,$BP$14:$DP$14,0))</f>
        <v>0</v>
      </c>
    </row>
    <row r="21" spans="1:120" x14ac:dyDescent="0.25">
      <c r="A21" t="s">
        <v>54</v>
      </c>
      <c r="B21" t="s">
        <v>11</v>
      </c>
      <c r="C21" t="s">
        <v>146</v>
      </c>
      <c r="D21" t="s">
        <v>37</v>
      </c>
      <c r="E21" s="8">
        <v>4.8332419200000001E-3</v>
      </c>
      <c r="F21" s="8">
        <v>3.6575884800000018E-3</v>
      </c>
      <c r="G21">
        <f>MATCH(A21,Production_est!$A$4:$A$339,0)</f>
        <v>273</v>
      </c>
      <c r="H21">
        <f>IFERROR(MATCH(D21,Production_est!$D$4:$D$339,0),"-")</f>
        <v>6</v>
      </c>
      <c r="I21" s="8" cm="1">
        <f t="array" ref="I21">IFERROR(INDEX(Production_est!$E$4:$E$339,H21+G21-1),"-")</f>
        <v>11829.155362885</v>
      </c>
      <c r="J21" s="42">
        <f t="shared" si="0"/>
        <v>3.092011532349979E-7</v>
      </c>
      <c r="K21" s="42">
        <f t="shared" ref="K21:AP21" si="17">J21*(1-$F$4)</f>
        <v>3.084281503519104E-7</v>
      </c>
      <c r="L21" s="42">
        <f t="shared" si="17"/>
        <v>3.0765707997603065E-7</v>
      </c>
      <c r="M21" s="42">
        <f t="shared" si="17"/>
        <v>3.068879372760906E-7</v>
      </c>
      <c r="N21" s="42">
        <f t="shared" si="17"/>
        <v>3.0612071743290038E-7</v>
      </c>
      <c r="O21" s="42">
        <f t="shared" si="17"/>
        <v>3.0535541563931815E-7</v>
      </c>
      <c r="P21" s="42">
        <f t="shared" si="17"/>
        <v>3.0459202710021988E-7</v>
      </c>
      <c r="Q21" s="42">
        <f t="shared" si="17"/>
        <v>3.0383054703246933E-7</v>
      </c>
      <c r="R21" s="42">
        <f t="shared" si="17"/>
        <v>3.0307097066488815E-7</v>
      </c>
      <c r="S21" s="42">
        <f t="shared" si="17"/>
        <v>3.0231329323822594E-7</v>
      </c>
      <c r="T21" s="42">
        <f t="shared" si="17"/>
        <v>3.015575100051304E-7</v>
      </c>
      <c r="U21" s="42">
        <f t="shared" si="17"/>
        <v>3.008036162301176E-7</v>
      </c>
      <c r="V21" s="42">
        <f t="shared" si="17"/>
        <v>3.0005160718954231E-7</v>
      </c>
      <c r="W21" s="42">
        <f t="shared" si="17"/>
        <v>2.9930147817156848E-7</v>
      </c>
      <c r="X21" s="42">
        <f t="shared" si="17"/>
        <v>2.9855322447613959E-7</v>
      </c>
      <c r="Y21" s="42">
        <f t="shared" si="17"/>
        <v>2.9780684141494928E-7</v>
      </c>
      <c r="Z21" s="42">
        <f t="shared" si="17"/>
        <v>2.9706232431141193E-7</v>
      </c>
      <c r="AA21" s="42">
        <f t="shared" si="17"/>
        <v>2.9631966850063343E-7</v>
      </c>
      <c r="AB21" s="42">
        <f t="shared" si="17"/>
        <v>2.9557886932938187E-7</v>
      </c>
      <c r="AC21" s="42">
        <f t="shared" si="17"/>
        <v>2.9483992215605846E-7</v>
      </c>
      <c r="AD21" s="42">
        <f t="shared" si="17"/>
        <v>2.9410282235066834E-7</v>
      </c>
      <c r="AE21" s="42">
        <f t="shared" si="17"/>
        <v>2.9336756529479171E-7</v>
      </c>
      <c r="AF21" s="42">
        <f t="shared" si="17"/>
        <v>2.9263414638155472E-7</v>
      </c>
      <c r="AG21" s="42">
        <f t="shared" si="17"/>
        <v>2.9190256101560085E-7</v>
      </c>
      <c r="AH21" s="42">
        <f t="shared" si="17"/>
        <v>2.9117280461306184E-7</v>
      </c>
      <c r="AI21" s="42">
        <f t="shared" si="17"/>
        <v>2.9044487260152923E-7</v>
      </c>
      <c r="AJ21" s="42">
        <f t="shared" si="17"/>
        <v>2.8971876042002541E-7</v>
      </c>
      <c r="AK21" s="42">
        <f t="shared" si="17"/>
        <v>2.8899446351897538E-7</v>
      </c>
      <c r="AL21" s="42">
        <f t="shared" si="17"/>
        <v>2.8827197736017794E-7</v>
      </c>
      <c r="AM21" s="42">
        <f t="shared" si="17"/>
        <v>2.8755129741677753E-7</v>
      </c>
      <c r="AN21" s="42">
        <f t="shared" si="17"/>
        <v>2.8683241917323562E-7</v>
      </c>
      <c r="AO21" s="42">
        <f t="shared" si="17"/>
        <v>2.8611533812530254E-7</v>
      </c>
      <c r="AP21" s="42">
        <f t="shared" si="17"/>
        <v>2.854000497799893E-7</v>
      </c>
      <c r="AQ21" s="42">
        <f t="shared" ref="AQ21:BJ21" si="18">AP21*(1-$F$4)</f>
        <v>2.8468654965553936E-7</v>
      </c>
      <c r="AR21" s="42">
        <f t="shared" si="18"/>
        <v>2.8397483328140052E-7</v>
      </c>
      <c r="AS21" s="42">
        <f t="shared" si="18"/>
        <v>2.8326489619819701E-7</v>
      </c>
      <c r="AT21" s="42">
        <f t="shared" si="18"/>
        <v>2.8255673395770153E-7</v>
      </c>
      <c r="AU21" s="42">
        <f t="shared" si="18"/>
        <v>2.8185034212280731E-7</v>
      </c>
      <c r="AV21" s="42">
        <f t="shared" si="18"/>
        <v>2.8114571626750028E-7</v>
      </c>
      <c r="AW21" s="42">
        <f t="shared" si="18"/>
        <v>2.8044285197683154E-7</v>
      </c>
      <c r="AX21" s="42">
        <f t="shared" si="18"/>
        <v>2.797417448468895E-7</v>
      </c>
      <c r="AY21" s="42">
        <f t="shared" si="18"/>
        <v>2.7904239048477229E-7</v>
      </c>
      <c r="AZ21" s="42">
        <f t="shared" si="18"/>
        <v>2.7834478450856036E-7</v>
      </c>
      <c r="BA21" s="42">
        <f t="shared" si="18"/>
        <v>2.7764892254728896E-7</v>
      </c>
      <c r="BB21" s="42">
        <f t="shared" si="18"/>
        <v>2.7695480024092073E-7</v>
      </c>
      <c r="BC21" s="42">
        <f t="shared" si="18"/>
        <v>2.7626241324031842E-7</v>
      </c>
      <c r="BD21" s="42">
        <f t="shared" si="18"/>
        <v>2.7557175720721766E-7</v>
      </c>
      <c r="BE21" s="42">
        <f t="shared" si="18"/>
        <v>2.7488282781419964E-7</v>
      </c>
      <c r="BF21" s="42">
        <f t="shared" si="18"/>
        <v>2.7419562074466415E-7</v>
      </c>
      <c r="BG21" s="42">
        <f t="shared" si="18"/>
        <v>2.7351013169280251E-7</v>
      </c>
      <c r="BH21" s="42">
        <f t="shared" si="18"/>
        <v>2.7282635636357053E-7</v>
      </c>
      <c r="BI21" s="42">
        <f t="shared" si="18"/>
        <v>2.7214429047266164E-7</v>
      </c>
      <c r="BJ21" s="42">
        <f t="shared" si="18"/>
        <v>2.7146392974648001E-7</v>
      </c>
      <c r="BK21" t="str">
        <f t="shared" si="3"/>
        <v>18_CT</v>
      </c>
      <c r="BL21" t="str">
        <f t="shared" si="4"/>
        <v>d_ind_cem_7_1_mo_gasoline</v>
      </c>
      <c r="BO21" s="8">
        <f t="shared" si="5"/>
        <v>4.8332419200000001E-3</v>
      </c>
      <c r="BP21" s="8">
        <f t="shared" si="6"/>
        <v>3.6575884800000018E-3</v>
      </c>
      <c r="BQ21" s="8" cm="1">
        <f t="array" ref="BQ21">K21*INDEX(prod_est,$G21+$H21-1,MATCH(BQ$14,$BP$14:$DP$14,0))</f>
        <v>3.6109456386190656E-3</v>
      </c>
      <c r="BR21" s="8" cm="1">
        <f t="array" ref="BR21">L21*INDEX(prod_est,$G21+$H21-1,MATCH(BR$14,$BP$14:$DP$14,0))</f>
        <v>3.4960008407444389E-3</v>
      </c>
      <c r="BS21" s="8" cm="1">
        <f t="array" ref="BS21">M21*INDEX(prod_est,$G21+$H21-1,MATCH(BS$14,$BP$14:$DP$14,0))</f>
        <v>3.4732018291248725E-3</v>
      </c>
      <c r="BT21" s="8" cm="1">
        <f t="array" ref="BT21">N21*INDEX(prod_est,$G21+$H21-1,MATCH(BT$14,$BP$14:$DP$14,0))</f>
        <v>3.4553681374765782E-3</v>
      </c>
      <c r="BU21" s="8" cm="1">
        <f t="array" ref="BU21">O21*INDEX(prod_est,$G21+$H21-1,MATCH(BU$14,$BP$14:$DP$14,0))</f>
        <v>3.4301678677599165E-3</v>
      </c>
      <c r="BV21" s="8" cm="1">
        <f t="array" ref="BV21">P21*INDEX(prod_est,$G21+$H21-1,MATCH(BV$14,$BP$14:$DP$14,0))</f>
        <v>3.4082570552920795E-3</v>
      </c>
      <c r="BW21" s="8" cm="1">
        <f t="array" ref="BW21">Q21*INDEX(prod_est,$G21+$H21-1,MATCH(BW$14,$BP$14:$DP$14,0))</f>
        <v>3.3903073915450307E-3</v>
      </c>
      <c r="BX21" s="8" cm="1">
        <f t="array" ref="BX21">R21*INDEX(prod_est,$G21+$H21-1,MATCH(BX$14,$BP$14:$DP$14,0))</f>
        <v>3.3695039400304235E-3</v>
      </c>
      <c r="BY21" s="8" cm="1">
        <f t="array" ref="BY21">S21*INDEX(prod_est,$G21+$H21-1,MATCH(BY$14,$BP$14:$DP$14,0))</f>
        <v>3.3534372737981863E-3</v>
      </c>
      <c r="BZ21" s="8" cm="1">
        <f t="array" ref="BZ21">T21*INDEX(prod_est,$G21+$H21-1,MATCH(BZ$14,$BP$14:$DP$14,0))</f>
        <v>3.3261418721620491E-3</v>
      </c>
      <c r="CA21" s="8" cm="1">
        <f t="array" ref="CA21">U21*INDEX(prod_est,$G21+$H21-1,MATCH(CA$14,$BP$14:$DP$14,0))</f>
        <v>3.3013800126195109E-3</v>
      </c>
      <c r="CB21" s="8" cm="1">
        <f t="array" ref="CB21">V21*INDEX(prod_est,$G21+$H21-1,MATCH(CB$14,$BP$14:$DP$14,0))</f>
        <v>3.2777907834035899E-3</v>
      </c>
      <c r="CC21" s="8" cm="1">
        <f t="array" ref="CC21">W21*INDEX(prod_est,$G21+$H21-1,MATCH(CC$14,$BP$14:$DP$14,0))</f>
        <v>3.2439598094299912E-3</v>
      </c>
      <c r="CD21" s="8" cm="1">
        <f t="array" ref="CD21">X21*INDEX(prod_est,$G21+$H21-1,MATCH(CD$14,$BP$14:$DP$14,0))</f>
        <v>3.2187944840205477E-3</v>
      </c>
      <c r="CE21" s="8" cm="1">
        <f t="array" ref="CE21">Y21*INDEX(prod_est,$G21+$H21-1,MATCH(CE$14,$BP$14:$DP$14,0))</f>
        <v>3.1936430228649976E-3</v>
      </c>
      <c r="CF21" s="8" cm="1">
        <f t="array" ref="CF21">Z21*INDEX(prod_est,$G21+$H21-1,MATCH(CF$14,$BP$14:$DP$14,0))</f>
        <v>3.1714398195305626E-3</v>
      </c>
      <c r="CG21" s="8" cm="1">
        <f t="array" ref="CG21">AA21*INDEX(prod_est,$G21+$H21-1,MATCH(CG$14,$BP$14:$DP$14,0))</f>
        <v>3.151222464847074E-3</v>
      </c>
      <c r="CH21" s="8" cm="1">
        <f t="array" ref="CH21">AB21*INDEX(prod_est,$G21+$H21-1,MATCH(CH$14,$BP$14:$DP$14,0))</f>
        <v>3.1364679531547032E-3</v>
      </c>
      <c r="CI21" s="8" cm="1">
        <f t="array" ref="CI21">AC21*INDEX(prod_est,$G21+$H21-1,MATCH(CI$14,$BP$14:$DP$14,0))</f>
        <v>3.1284294721165449E-3</v>
      </c>
      <c r="CJ21" s="8" cm="1">
        <f t="array" ref="CJ21">AD21*INDEX(prod_est,$G21+$H21-1,MATCH(CJ$14,$BP$14:$DP$14,0))</f>
        <v>3.121360015377426E-3</v>
      </c>
      <c r="CK21" s="8" cm="1">
        <f t="array" ref="CK21">AE21*INDEX(prod_est,$G21+$H21-1,MATCH(CK$14,$BP$14:$DP$14,0))</f>
        <v>3.1173476094211246E-3</v>
      </c>
      <c r="CL21" s="8" cm="1">
        <f t="array" ref="CL21">AF21*INDEX(prod_est,$G21+$H21-1,MATCH(CL$14,$BP$14:$DP$14,0))</f>
        <v>3.1161396903039737E-3</v>
      </c>
      <c r="CM21" s="8" cm="1">
        <f t="array" ref="CM21">AG21*INDEX(prod_est,$G21+$H21-1,MATCH(CM$14,$BP$14:$DP$14,0))</f>
        <v>3.0964342711864339E-3</v>
      </c>
      <c r="CN21" s="8" cm="1">
        <f t="array" ref="CN21">AH21*INDEX(prod_est,$G21+$H21-1,MATCH(CN$14,$BP$14:$DP$14,0))</f>
        <v>3.080555176628562E-3</v>
      </c>
      <c r="CO21" s="8" cm="1">
        <f t="array" ref="CO21">AI21*INDEX(prod_est,$G21+$H21-1,MATCH(CO$14,$BP$14:$DP$14,0))</f>
        <v>3.0668405213264104E-3</v>
      </c>
      <c r="CP21" s="8" cm="1">
        <f t="array" ref="CP21">AJ21*INDEX(prod_est,$G21+$H21-1,MATCH(CP$14,$BP$14:$DP$14,0))</f>
        <v>3.0560827970043851E-3</v>
      </c>
      <c r="CQ21" s="8" cm="1">
        <f t="array" ref="CQ21">AK21*INDEX(prod_est,$G21+$H21-1,MATCH(CQ$14,$BP$14:$DP$14,0))</f>
        <v>3.04788334356573E-3</v>
      </c>
      <c r="CR21" s="8" cm="1">
        <f t="array" ref="CR21">AL21*INDEX(prod_est,$G21+$H21-1,MATCH(CR$14,$BP$14:$DP$14,0))</f>
        <v>3.0294399629726045E-3</v>
      </c>
      <c r="CS21" s="8" cm="1">
        <f t="array" ref="CS21">AM21*INDEX(prod_est,$G21+$H21-1,MATCH(CS$14,$BP$14:$DP$14,0))</f>
        <v>3.0133264729570505E-3</v>
      </c>
      <c r="CT21" s="8" cm="1">
        <f t="array" ref="CT21">AN21*INDEX(prod_est,$G21+$H21-1,MATCH(CT$14,$BP$14:$DP$14,0))</f>
        <v>2.9998507402540296E-3</v>
      </c>
      <c r="CU21" s="8" cm="1">
        <f t="array" ref="CU21">AO21*INDEX(prod_est,$G21+$H21-1,MATCH(CU$14,$BP$14:$DP$14,0))</f>
        <v>2.9887995238172395E-3</v>
      </c>
      <c r="CV21" s="8" cm="1">
        <f t="array" ref="CV21">AP21*INDEX(prod_est,$G21+$H21-1,MATCH(CV$14,$BP$14:$DP$14,0))</f>
        <v>2.9794515201672241E-3</v>
      </c>
      <c r="CW21" cm="1">
        <f t="array" ref="CW21">AQ21*INDEX(prod_est,$G21+$H21-1,MATCH(CW$14,$BP$14:$DP$14,0))</f>
        <v>2.9720028913668064E-3</v>
      </c>
      <c r="CX21" cm="1">
        <f t="array" ref="CX21">AR21*INDEX(prod_est,$G21+$H21-1,MATCH(CX$14,$BP$14:$DP$14,0))</f>
        <v>2.9645728841383896E-3</v>
      </c>
      <c r="CY21" cm="1">
        <f t="array" ref="CY21">AS21*INDEX(prod_est,$G21+$H21-1,MATCH(CY$14,$BP$14:$DP$14,0))</f>
        <v>2.9571614519280434E-3</v>
      </c>
      <c r="CZ21" cm="1">
        <f t="array" ref="CZ21">AT21*INDEX(prod_est,$G21+$H21-1,MATCH(CZ$14,$BP$14:$DP$14,0))</f>
        <v>2.9497685482982234E-3</v>
      </c>
      <c r="DA21" cm="1">
        <f t="array" ref="DA21">AU21*INDEX(prod_est,$G21+$H21-1,MATCH(DA$14,$BP$14:$DP$14,0))</f>
        <v>2.9423941269274782E-3</v>
      </c>
      <c r="DB21" cm="1">
        <f t="array" ref="DB21">AV21*INDEX(prod_est,$G21+$H21-1,MATCH(DB$14,$BP$14:$DP$14,0))</f>
        <v>2.9350381416101594E-3</v>
      </c>
      <c r="DC21" cm="1">
        <f t="array" ref="DC21">AW21*INDEX(prod_est,$G21+$H21-1,MATCH(DC$14,$BP$14:$DP$14,0))</f>
        <v>2.9277005462561342E-3</v>
      </c>
      <c r="DD21" cm="1">
        <f t="array" ref="DD21">AX21*INDEX(prod_est,$G21+$H21-1,MATCH(DD$14,$BP$14:$DP$14,0))</f>
        <v>2.9203812948904941E-3</v>
      </c>
      <c r="DE21" cm="1">
        <f t="array" ref="DE21">AY21*INDEX(prod_est,$G21+$H21-1,MATCH(DE$14,$BP$14:$DP$14,0))</f>
        <v>2.9130803416532679E-3</v>
      </c>
      <c r="DF21" cm="1">
        <f t="array" ref="DF21">AZ21*INDEX(prod_est,$G21+$H21-1,MATCH(DF$14,$BP$14:$DP$14,0))</f>
        <v>2.905797640799135E-3</v>
      </c>
      <c r="DG21" cm="1">
        <f t="array" ref="DG21">BA21*INDEX(prod_est,$G21+$H21-1,MATCH(DG$14,$BP$14:$DP$14,0))</f>
        <v>2.8985331466971371E-3</v>
      </c>
      <c r="DH21" cm="1">
        <f t="array" ref="DH21">BB21*INDEX(prod_est,$G21+$H21-1,MATCH(DH$14,$BP$14:$DP$14,0))</f>
        <v>2.891286813830394E-3</v>
      </c>
      <c r="DI21" cm="1">
        <f t="array" ref="DI21">BC21*INDEX(prod_est,$G21+$H21-1,MATCH(DI$14,$BP$14:$DP$14,0))</f>
        <v>2.8840585967958182E-3</v>
      </c>
      <c r="DJ21" cm="1">
        <f t="array" ref="DJ21">BD21*INDEX(prod_est,$G21+$H21-1,MATCH(DJ$14,$BP$14:$DP$14,0))</f>
        <v>2.8768484503038289E-3</v>
      </c>
      <c r="DK21" cm="1">
        <f t="array" ref="DK21">BE21*INDEX(prod_est,$G21+$H21-1,MATCH(DK$14,$BP$14:$DP$14,0))</f>
        <v>2.8696563291780697E-3</v>
      </c>
      <c r="DL21" cm="1">
        <f t="array" ref="DL21">BF21*INDEX(prod_est,$G21+$H21-1,MATCH(DL$14,$BP$14:$DP$14,0))</f>
        <v>2.8624821883551244E-3</v>
      </c>
      <c r="DM21" cm="1">
        <f t="array" ref="DM21">BG21*INDEX(prod_est,$G21+$H21-1,MATCH(DM$14,$BP$14:$DP$14,0))</f>
        <v>2.8553259828842368E-3</v>
      </c>
      <c r="DN21" cm="1">
        <f t="array" ref="DN21">BH21*INDEX(prod_est,$G21+$H21-1,MATCH(DN$14,$BP$14:$DP$14,0))</f>
        <v>2.8481876679270265E-3</v>
      </c>
      <c r="DO21" cm="1">
        <f t="array" ref="DO21">BI21*INDEX(prod_est,$G21+$H21-1,MATCH(DO$14,$BP$14:$DP$14,0))</f>
        <v>2.8410671987572095E-3</v>
      </c>
      <c r="DP21" cm="1">
        <f t="array" ref="DP21">BJ21*INDEX(prod_est,$G21+$H21-1,MATCH(DP$14,$BP$14:$DP$14,0))</f>
        <v>2.8339645307603168E-3</v>
      </c>
    </row>
    <row r="22" spans="1:120" x14ac:dyDescent="0.25">
      <c r="A22" t="s">
        <v>54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273</v>
      </c>
      <c r="H22">
        <f>IFERROR(MATCH(D22,Production_est!$D$4:$D$339,0),"-")</f>
        <v>6</v>
      </c>
      <c r="I22" s="8" cm="1">
        <f t="array" ref="I22">IFERROR(INDEX(Production_est!$E$4:$E$339,H22+G22-1),"-")</f>
        <v>11829.155362885</v>
      </c>
      <c r="J22" s="42">
        <f t="shared" si="0"/>
        <v>0</v>
      </c>
      <c r="K22" s="42">
        <f t="shared" ref="K22:AP22" si="19">J22*(1-$F$4)</f>
        <v>0</v>
      </c>
      <c r="L22" s="42">
        <f t="shared" si="19"/>
        <v>0</v>
      </c>
      <c r="M22" s="42">
        <f t="shared" si="19"/>
        <v>0</v>
      </c>
      <c r="N22" s="42">
        <f t="shared" si="19"/>
        <v>0</v>
      </c>
      <c r="O22" s="42">
        <f t="shared" si="19"/>
        <v>0</v>
      </c>
      <c r="P22" s="42">
        <f t="shared" si="19"/>
        <v>0</v>
      </c>
      <c r="Q22" s="42">
        <f t="shared" si="19"/>
        <v>0</v>
      </c>
      <c r="R22" s="42">
        <f t="shared" si="19"/>
        <v>0</v>
      </c>
      <c r="S22" s="42">
        <f t="shared" si="19"/>
        <v>0</v>
      </c>
      <c r="T22" s="42">
        <f t="shared" si="19"/>
        <v>0</v>
      </c>
      <c r="U22" s="42">
        <f t="shared" si="19"/>
        <v>0</v>
      </c>
      <c r="V22" s="42">
        <f t="shared" si="19"/>
        <v>0</v>
      </c>
      <c r="W22" s="42">
        <f t="shared" si="19"/>
        <v>0</v>
      </c>
      <c r="X22" s="42">
        <f t="shared" si="19"/>
        <v>0</v>
      </c>
      <c r="Y22" s="42">
        <f t="shared" si="19"/>
        <v>0</v>
      </c>
      <c r="Z22" s="42">
        <f t="shared" si="19"/>
        <v>0</v>
      </c>
      <c r="AA22" s="42">
        <f t="shared" si="19"/>
        <v>0</v>
      </c>
      <c r="AB22" s="42">
        <f t="shared" si="19"/>
        <v>0</v>
      </c>
      <c r="AC22" s="42">
        <f t="shared" si="19"/>
        <v>0</v>
      </c>
      <c r="AD22" s="42">
        <f t="shared" si="19"/>
        <v>0</v>
      </c>
      <c r="AE22" s="42">
        <f t="shared" si="19"/>
        <v>0</v>
      </c>
      <c r="AF22" s="42">
        <f t="shared" si="19"/>
        <v>0</v>
      </c>
      <c r="AG22" s="42">
        <f t="shared" si="19"/>
        <v>0</v>
      </c>
      <c r="AH22" s="42">
        <f t="shared" si="19"/>
        <v>0</v>
      </c>
      <c r="AI22" s="42">
        <f t="shared" si="19"/>
        <v>0</v>
      </c>
      <c r="AJ22" s="42">
        <f t="shared" si="19"/>
        <v>0</v>
      </c>
      <c r="AK22" s="42">
        <f t="shared" si="19"/>
        <v>0</v>
      </c>
      <c r="AL22" s="42">
        <f t="shared" si="19"/>
        <v>0</v>
      </c>
      <c r="AM22" s="42">
        <f t="shared" si="19"/>
        <v>0</v>
      </c>
      <c r="AN22" s="42">
        <f t="shared" si="19"/>
        <v>0</v>
      </c>
      <c r="AO22" s="42">
        <f t="shared" si="19"/>
        <v>0</v>
      </c>
      <c r="AP22" s="42">
        <f t="shared" si="19"/>
        <v>0</v>
      </c>
      <c r="AQ22" s="42">
        <f t="shared" ref="AQ22:BJ22" si="20">AP22*(1-$F$4)</f>
        <v>0</v>
      </c>
      <c r="AR22" s="42">
        <f t="shared" si="20"/>
        <v>0</v>
      </c>
      <c r="AS22" s="42">
        <f t="shared" si="20"/>
        <v>0</v>
      </c>
      <c r="AT22" s="42">
        <f t="shared" si="20"/>
        <v>0</v>
      </c>
      <c r="AU22" s="42">
        <f t="shared" si="20"/>
        <v>0</v>
      </c>
      <c r="AV22" s="42">
        <f t="shared" si="20"/>
        <v>0</v>
      </c>
      <c r="AW22" s="42">
        <f t="shared" si="20"/>
        <v>0</v>
      </c>
      <c r="AX22" s="42">
        <f t="shared" si="20"/>
        <v>0</v>
      </c>
      <c r="AY22" s="42">
        <f t="shared" si="20"/>
        <v>0</v>
      </c>
      <c r="AZ22" s="42">
        <f t="shared" si="20"/>
        <v>0</v>
      </c>
      <c r="BA22" s="42">
        <f t="shared" si="20"/>
        <v>0</v>
      </c>
      <c r="BB22" s="42">
        <f t="shared" si="20"/>
        <v>0</v>
      </c>
      <c r="BC22" s="42">
        <f t="shared" si="20"/>
        <v>0</v>
      </c>
      <c r="BD22" s="42">
        <f t="shared" si="20"/>
        <v>0</v>
      </c>
      <c r="BE22" s="42">
        <f t="shared" si="20"/>
        <v>0</v>
      </c>
      <c r="BF22" s="42">
        <f t="shared" si="20"/>
        <v>0</v>
      </c>
      <c r="BG22" s="42">
        <f t="shared" si="20"/>
        <v>0</v>
      </c>
      <c r="BH22" s="42">
        <f t="shared" si="20"/>
        <v>0</v>
      </c>
      <c r="BI22" s="42">
        <f t="shared" si="20"/>
        <v>0</v>
      </c>
      <c r="BJ22" s="42">
        <f t="shared" si="20"/>
        <v>0</v>
      </c>
      <c r="BK22" t="str">
        <f t="shared" si="3"/>
        <v>18_CT</v>
      </c>
      <c r="BL22" t="str">
        <f t="shared" si="4"/>
        <v>d_ind_cem_7_2_avi_gasoline</v>
      </c>
      <c r="BO22" s="8">
        <f t="shared" si="5"/>
        <v>0</v>
      </c>
      <c r="BP22" s="8">
        <f t="shared" si="6"/>
        <v>0</v>
      </c>
      <c r="BQ22" s="8" cm="1">
        <f t="array" ref="BQ22">K22*INDEX(prod_est,$G22+$H22-1,MATCH(BQ$14,$BP$14:$DP$14,0))</f>
        <v>0</v>
      </c>
      <c r="BR22" s="8" cm="1">
        <f t="array" ref="BR22">L22*INDEX(prod_est,$G22+$H22-1,MATCH(BR$14,$BP$14:$DP$14,0))</f>
        <v>0</v>
      </c>
      <c r="BS22" s="8" cm="1">
        <f t="array" ref="BS22">M22*INDEX(prod_est,$G22+$H22-1,MATCH(BS$14,$BP$14:$DP$14,0))</f>
        <v>0</v>
      </c>
      <c r="BT22" s="8" cm="1">
        <f t="array" ref="BT22">N22*INDEX(prod_est,$G22+$H22-1,MATCH(BT$14,$BP$14:$DP$14,0))</f>
        <v>0</v>
      </c>
      <c r="BU22" s="8" cm="1">
        <f t="array" ref="BU22">O22*INDEX(prod_est,$G22+$H22-1,MATCH(BU$14,$BP$14:$DP$14,0))</f>
        <v>0</v>
      </c>
      <c r="BV22" s="8" cm="1">
        <f t="array" ref="BV22">P22*INDEX(prod_est,$G22+$H22-1,MATCH(BV$14,$BP$14:$DP$14,0))</f>
        <v>0</v>
      </c>
      <c r="BW22" s="8" cm="1">
        <f t="array" ref="BW22">Q22*INDEX(prod_est,$G22+$H22-1,MATCH(BW$14,$BP$14:$DP$14,0))</f>
        <v>0</v>
      </c>
      <c r="BX22" s="8" cm="1">
        <f t="array" ref="BX22">R22*INDEX(prod_est,$G22+$H22-1,MATCH(BX$14,$BP$14:$DP$14,0))</f>
        <v>0</v>
      </c>
      <c r="BY22" s="8" cm="1">
        <f t="array" ref="BY22">S22*INDEX(prod_est,$G22+$H22-1,MATCH(BY$14,$BP$14:$DP$14,0))</f>
        <v>0</v>
      </c>
      <c r="BZ22" s="8" cm="1">
        <f t="array" ref="BZ22">T22*INDEX(prod_est,$G22+$H22-1,MATCH(BZ$14,$BP$14:$DP$14,0))</f>
        <v>0</v>
      </c>
      <c r="CA22" s="8" cm="1">
        <f t="array" ref="CA22">U22*INDEX(prod_est,$G22+$H22-1,MATCH(CA$14,$BP$14:$DP$14,0))</f>
        <v>0</v>
      </c>
      <c r="CB22" s="8" cm="1">
        <f t="array" ref="CB22">V22*INDEX(prod_est,$G22+$H22-1,MATCH(CB$14,$BP$14:$DP$14,0))</f>
        <v>0</v>
      </c>
      <c r="CC22" s="8" cm="1">
        <f t="array" ref="CC22">W22*INDEX(prod_est,$G22+$H22-1,MATCH(CC$14,$BP$14:$DP$14,0))</f>
        <v>0</v>
      </c>
      <c r="CD22" s="8" cm="1">
        <f t="array" ref="CD22">X22*INDEX(prod_est,$G22+$H22-1,MATCH(CD$14,$BP$14:$DP$14,0))</f>
        <v>0</v>
      </c>
      <c r="CE22" s="8" cm="1">
        <f t="array" ref="CE22">Y22*INDEX(prod_est,$G22+$H22-1,MATCH(CE$14,$BP$14:$DP$14,0))</f>
        <v>0</v>
      </c>
      <c r="CF22" s="8" cm="1">
        <f t="array" ref="CF22">Z22*INDEX(prod_est,$G22+$H22-1,MATCH(CF$14,$BP$14:$DP$14,0))</f>
        <v>0</v>
      </c>
      <c r="CG22" s="8" cm="1">
        <f t="array" ref="CG22">AA22*INDEX(prod_est,$G22+$H22-1,MATCH(CG$14,$BP$14:$DP$14,0))</f>
        <v>0</v>
      </c>
      <c r="CH22" s="8" cm="1">
        <f t="array" ref="CH22">AB22*INDEX(prod_est,$G22+$H22-1,MATCH(CH$14,$BP$14:$DP$14,0))</f>
        <v>0</v>
      </c>
      <c r="CI22" s="8" cm="1">
        <f t="array" ref="CI22">AC22*INDEX(prod_est,$G22+$H22-1,MATCH(CI$14,$BP$14:$DP$14,0))</f>
        <v>0</v>
      </c>
      <c r="CJ22" s="8" cm="1">
        <f t="array" ref="CJ22">AD22*INDEX(prod_est,$G22+$H22-1,MATCH(CJ$14,$BP$14:$DP$14,0))</f>
        <v>0</v>
      </c>
      <c r="CK22" s="8" cm="1">
        <f t="array" ref="CK22">AE22*INDEX(prod_est,$G22+$H22-1,MATCH(CK$14,$BP$14:$DP$14,0))</f>
        <v>0</v>
      </c>
      <c r="CL22" s="8" cm="1">
        <f t="array" ref="CL22">AF22*INDEX(prod_est,$G22+$H22-1,MATCH(CL$14,$BP$14:$DP$14,0))</f>
        <v>0</v>
      </c>
      <c r="CM22" s="8" cm="1">
        <f t="array" ref="CM22">AG22*INDEX(prod_est,$G22+$H22-1,MATCH(CM$14,$BP$14:$DP$14,0))</f>
        <v>0</v>
      </c>
      <c r="CN22" s="8" cm="1">
        <f t="array" ref="CN22">AH22*INDEX(prod_est,$G22+$H22-1,MATCH(CN$14,$BP$14:$DP$14,0))</f>
        <v>0</v>
      </c>
      <c r="CO22" s="8" cm="1">
        <f t="array" ref="CO22">AI22*INDEX(prod_est,$G22+$H22-1,MATCH(CO$14,$BP$14:$DP$14,0))</f>
        <v>0</v>
      </c>
      <c r="CP22" s="8" cm="1">
        <f t="array" ref="CP22">AJ22*INDEX(prod_est,$G22+$H22-1,MATCH(CP$14,$BP$14:$DP$14,0))</f>
        <v>0</v>
      </c>
      <c r="CQ22" s="8" cm="1">
        <f t="array" ref="CQ22">AK22*INDEX(prod_est,$G22+$H22-1,MATCH(CQ$14,$BP$14:$DP$14,0))</f>
        <v>0</v>
      </c>
      <c r="CR22" s="8" cm="1">
        <f t="array" ref="CR22">AL22*INDEX(prod_est,$G22+$H22-1,MATCH(CR$14,$BP$14:$DP$14,0))</f>
        <v>0</v>
      </c>
      <c r="CS22" s="8" cm="1">
        <f t="array" ref="CS22">AM22*INDEX(prod_est,$G22+$H22-1,MATCH(CS$14,$BP$14:$DP$14,0))</f>
        <v>0</v>
      </c>
      <c r="CT22" s="8" cm="1">
        <f t="array" ref="CT22">AN22*INDEX(prod_est,$G22+$H22-1,MATCH(CT$14,$BP$14:$DP$14,0))</f>
        <v>0</v>
      </c>
      <c r="CU22" s="8" cm="1">
        <f t="array" ref="CU22">AO22*INDEX(prod_est,$G22+$H22-1,MATCH(CU$14,$BP$14:$DP$14,0))</f>
        <v>0</v>
      </c>
      <c r="CV22" s="8" cm="1">
        <f t="array" ref="CV22">AP22*INDEX(prod_est,$G22+$H22-1,MATCH(CV$14,$BP$14:$DP$14,0))</f>
        <v>0</v>
      </c>
      <c r="CW22" cm="1">
        <f t="array" ref="CW22">AQ22*INDEX(prod_est,$G22+$H22-1,MATCH(CW$14,$BP$14:$DP$14,0))</f>
        <v>0</v>
      </c>
      <c r="CX22" cm="1">
        <f t="array" ref="CX22">AR22*INDEX(prod_est,$G22+$H22-1,MATCH(CX$14,$BP$14:$DP$14,0))</f>
        <v>0</v>
      </c>
      <c r="CY22" cm="1">
        <f t="array" ref="CY22">AS22*INDEX(prod_est,$G22+$H22-1,MATCH(CY$14,$BP$14:$DP$14,0))</f>
        <v>0</v>
      </c>
      <c r="CZ22" cm="1">
        <f t="array" ref="CZ22">AT22*INDEX(prod_est,$G22+$H22-1,MATCH(CZ$14,$BP$14:$DP$14,0))</f>
        <v>0</v>
      </c>
      <c r="DA22" cm="1">
        <f t="array" ref="DA22">AU22*INDEX(prod_est,$G22+$H22-1,MATCH(DA$14,$BP$14:$DP$14,0))</f>
        <v>0</v>
      </c>
      <c r="DB22" cm="1">
        <f t="array" ref="DB22">AV22*INDEX(prod_est,$G22+$H22-1,MATCH(DB$14,$BP$14:$DP$14,0))</f>
        <v>0</v>
      </c>
      <c r="DC22" cm="1">
        <f t="array" ref="DC22">AW22*INDEX(prod_est,$G22+$H22-1,MATCH(DC$14,$BP$14:$DP$14,0))</f>
        <v>0</v>
      </c>
      <c r="DD22" cm="1">
        <f t="array" ref="DD22">AX22*INDEX(prod_est,$G22+$H22-1,MATCH(DD$14,$BP$14:$DP$14,0))</f>
        <v>0</v>
      </c>
      <c r="DE22" cm="1">
        <f t="array" ref="DE22">AY22*INDEX(prod_est,$G22+$H22-1,MATCH(DE$14,$BP$14:$DP$14,0))</f>
        <v>0</v>
      </c>
      <c r="DF22" cm="1">
        <f t="array" ref="DF22">AZ22*INDEX(prod_est,$G22+$H22-1,MATCH(DF$14,$BP$14:$DP$14,0))</f>
        <v>0</v>
      </c>
      <c r="DG22" cm="1">
        <f t="array" ref="DG22">BA22*INDEX(prod_est,$G22+$H22-1,MATCH(DG$14,$BP$14:$DP$14,0))</f>
        <v>0</v>
      </c>
      <c r="DH22" cm="1">
        <f t="array" ref="DH22">BB22*INDEX(prod_est,$G22+$H22-1,MATCH(DH$14,$BP$14:$DP$14,0))</f>
        <v>0</v>
      </c>
      <c r="DI22" cm="1">
        <f t="array" ref="DI22">BC22*INDEX(prod_est,$G22+$H22-1,MATCH(DI$14,$BP$14:$DP$14,0))</f>
        <v>0</v>
      </c>
      <c r="DJ22" cm="1">
        <f t="array" ref="DJ22">BD22*INDEX(prod_est,$G22+$H22-1,MATCH(DJ$14,$BP$14:$DP$14,0))</f>
        <v>0</v>
      </c>
      <c r="DK22" cm="1">
        <f t="array" ref="DK22">BE22*INDEX(prod_est,$G22+$H22-1,MATCH(DK$14,$BP$14:$DP$14,0))</f>
        <v>0</v>
      </c>
      <c r="DL22" cm="1">
        <f t="array" ref="DL22">BF22*INDEX(prod_est,$G22+$H22-1,MATCH(DL$14,$BP$14:$DP$14,0))</f>
        <v>0</v>
      </c>
      <c r="DM22" cm="1">
        <f t="array" ref="DM22">BG22*INDEX(prod_est,$G22+$H22-1,MATCH(DM$14,$BP$14:$DP$14,0))</f>
        <v>0</v>
      </c>
      <c r="DN22" cm="1">
        <f t="array" ref="DN22">BH22*INDEX(prod_est,$G22+$H22-1,MATCH(DN$14,$BP$14:$DP$14,0))</f>
        <v>0</v>
      </c>
      <c r="DO22" cm="1">
        <f t="array" ref="DO22">BI22*INDEX(prod_est,$G22+$H22-1,MATCH(DO$14,$BP$14:$DP$14,0))</f>
        <v>0</v>
      </c>
      <c r="DP22" cm="1">
        <f t="array" ref="DP22">BJ22*INDEX(prod_est,$G22+$H22-1,MATCH(DP$14,$BP$14:$DP$14,0))</f>
        <v>0</v>
      </c>
    </row>
    <row r="23" spans="1:120" x14ac:dyDescent="0.25">
      <c r="A23" t="s">
        <v>54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273</v>
      </c>
      <c r="H23">
        <f>IFERROR(MATCH(D23,Production_est!$D$4:$D$339,0),"-")</f>
        <v>6</v>
      </c>
      <c r="I23" s="8" cm="1">
        <f t="array" ref="I23">IFERROR(INDEX(Production_est!$E$4:$E$339,H23+G23-1),"-")</f>
        <v>11829.155362885</v>
      </c>
      <c r="J23" s="42">
        <f t="shared" si="0"/>
        <v>0</v>
      </c>
      <c r="K23" s="42">
        <f t="shared" ref="K23:AP23" si="21">J23*(1-$F$4)</f>
        <v>0</v>
      </c>
      <c r="L23" s="42">
        <f t="shared" si="21"/>
        <v>0</v>
      </c>
      <c r="M23" s="42">
        <f t="shared" si="21"/>
        <v>0</v>
      </c>
      <c r="N23" s="42">
        <f t="shared" si="21"/>
        <v>0</v>
      </c>
      <c r="O23" s="42">
        <f t="shared" si="21"/>
        <v>0</v>
      </c>
      <c r="P23" s="42">
        <f t="shared" si="21"/>
        <v>0</v>
      </c>
      <c r="Q23" s="42">
        <f t="shared" si="21"/>
        <v>0</v>
      </c>
      <c r="R23" s="42">
        <f t="shared" si="21"/>
        <v>0</v>
      </c>
      <c r="S23" s="42">
        <f t="shared" si="21"/>
        <v>0</v>
      </c>
      <c r="T23" s="42">
        <f t="shared" si="21"/>
        <v>0</v>
      </c>
      <c r="U23" s="42">
        <f t="shared" si="21"/>
        <v>0</v>
      </c>
      <c r="V23" s="42">
        <f t="shared" si="21"/>
        <v>0</v>
      </c>
      <c r="W23" s="42">
        <f t="shared" si="21"/>
        <v>0</v>
      </c>
      <c r="X23" s="42">
        <f t="shared" si="21"/>
        <v>0</v>
      </c>
      <c r="Y23" s="42">
        <f t="shared" si="21"/>
        <v>0</v>
      </c>
      <c r="Z23" s="42">
        <f t="shared" si="21"/>
        <v>0</v>
      </c>
      <c r="AA23" s="42">
        <f t="shared" si="21"/>
        <v>0</v>
      </c>
      <c r="AB23" s="42">
        <f t="shared" si="21"/>
        <v>0</v>
      </c>
      <c r="AC23" s="42">
        <f t="shared" si="21"/>
        <v>0</v>
      </c>
      <c r="AD23" s="42">
        <f t="shared" si="21"/>
        <v>0</v>
      </c>
      <c r="AE23" s="42">
        <f t="shared" si="21"/>
        <v>0</v>
      </c>
      <c r="AF23" s="42">
        <f t="shared" si="21"/>
        <v>0</v>
      </c>
      <c r="AG23" s="42">
        <f t="shared" si="21"/>
        <v>0</v>
      </c>
      <c r="AH23" s="42">
        <f t="shared" si="21"/>
        <v>0</v>
      </c>
      <c r="AI23" s="42">
        <f t="shared" si="21"/>
        <v>0</v>
      </c>
      <c r="AJ23" s="42">
        <f t="shared" si="21"/>
        <v>0</v>
      </c>
      <c r="AK23" s="42">
        <f t="shared" si="21"/>
        <v>0</v>
      </c>
      <c r="AL23" s="42">
        <f t="shared" si="21"/>
        <v>0</v>
      </c>
      <c r="AM23" s="42">
        <f t="shared" si="21"/>
        <v>0</v>
      </c>
      <c r="AN23" s="42">
        <f t="shared" si="21"/>
        <v>0</v>
      </c>
      <c r="AO23" s="42">
        <f t="shared" si="21"/>
        <v>0</v>
      </c>
      <c r="AP23" s="42">
        <f t="shared" si="21"/>
        <v>0</v>
      </c>
      <c r="AQ23" s="42">
        <f t="shared" ref="AQ23:BJ23" si="22">AP23*(1-$F$4)</f>
        <v>0</v>
      </c>
      <c r="AR23" s="42">
        <f t="shared" si="22"/>
        <v>0</v>
      </c>
      <c r="AS23" s="42">
        <f t="shared" si="22"/>
        <v>0</v>
      </c>
      <c r="AT23" s="42">
        <f t="shared" si="22"/>
        <v>0</v>
      </c>
      <c r="AU23" s="42">
        <f t="shared" si="22"/>
        <v>0</v>
      </c>
      <c r="AV23" s="42">
        <f t="shared" si="22"/>
        <v>0</v>
      </c>
      <c r="AW23" s="42">
        <f t="shared" si="22"/>
        <v>0</v>
      </c>
      <c r="AX23" s="42">
        <f t="shared" si="22"/>
        <v>0</v>
      </c>
      <c r="AY23" s="42">
        <f t="shared" si="22"/>
        <v>0</v>
      </c>
      <c r="AZ23" s="42">
        <f t="shared" si="22"/>
        <v>0</v>
      </c>
      <c r="BA23" s="42">
        <f t="shared" si="22"/>
        <v>0</v>
      </c>
      <c r="BB23" s="42">
        <f t="shared" si="22"/>
        <v>0</v>
      </c>
      <c r="BC23" s="42">
        <f t="shared" si="22"/>
        <v>0</v>
      </c>
      <c r="BD23" s="42">
        <f t="shared" si="22"/>
        <v>0</v>
      </c>
      <c r="BE23" s="42">
        <f t="shared" si="22"/>
        <v>0</v>
      </c>
      <c r="BF23" s="42">
        <f t="shared" si="22"/>
        <v>0</v>
      </c>
      <c r="BG23" s="42">
        <f t="shared" si="22"/>
        <v>0</v>
      </c>
      <c r="BH23" s="42">
        <f t="shared" si="22"/>
        <v>0</v>
      </c>
      <c r="BI23" s="42">
        <f t="shared" si="22"/>
        <v>0</v>
      </c>
      <c r="BJ23" s="42">
        <f t="shared" si="22"/>
        <v>0</v>
      </c>
      <c r="BK23" t="str">
        <f t="shared" si="3"/>
        <v>18_CT</v>
      </c>
      <c r="BL23" t="str">
        <f t="shared" si="4"/>
        <v>d_ind_cem_7_3_naphtha</v>
      </c>
      <c r="BO23" s="8">
        <f t="shared" si="5"/>
        <v>0</v>
      </c>
      <c r="BP23" s="8">
        <f t="shared" si="6"/>
        <v>0</v>
      </c>
      <c r="BQ23" s="8" cm="1">
        <f t="array" ref="BQ23">K23*INDEX(prod_est,$G23+$H23-1,MATCH(BQ$14,$BP$14:$DP$14,0))</f>
        <v>0</v>
      </c>
      <c r="BR23" s="8" cm="1">
        <f t="array" ref="BR23">L23*INDEX(prod_est,$G23+$H23-1,MATCH(BR$14,$BP$14:$DP$14,0))</f>
        <v>0</v>
      </c>
      <c r="BS23" s="8" cm="1">
        <f t="array" ref="BS23">M23*INDEX(prod_est,$G23+$H23-1,MATCH(BS$14,$BP$14:$DP$14,0))</f>
        <v>0</v>
      </c>
      <c r="BT23" s="8" cm="1">
        <f t="array" ref="BT23">N23*INDEX(prod_est,$G23+$H23-1,MATCH(BT$14,$BP$14:$DP$14,0))</f>
        <v>0</v>
      </c>
      <c r="BU23" s="8" cm="1">
        <f t="array" ref="BU23">O23*INDEX(prod_est,$G23+$H23-1,MATCH(BU$14,$BP$14:$DP$14,0))</f>
        <v>0</v>
      </c>
      <c r="BV23" s="8" cm="1">
        <f t="array" ref="BV23">P23*INDEX(prod_est,$G23+$H23-1,MATCH(BV$14,$BP$14:$DP$14,0))</f>
        <v>0</v>
      </c>
      <c r="BW23" s="8" cm="1">
        <f t="array" ref="BW23">Q23*INDEX(prod_est,$G23+$H23-1,MATCH(BW$14,$BP$14:$DP$14,0))</f>
        <v>0</v>
      </c>
      <c r="BX23" s="8" cm="1">
        <f t="array" ref="BX23">R23*INDEX(prod_est,$G23+$H23-1,MATCH(BX$14,$BP$14:$DP$14,0))</f>
        <v>0</v>
      </c>
      <c r="BY23" s="8" cm="1">
        <f t="array" ref="BY23">S23*INDEX(prod_est,$G23+$H23-1,MATCH(BY$14,$BP$14:$DP$14,0))</f>
        <v>0</v>
      </c>
      <c r="BZ23" s="8" cm="1">
        <f t="array" ref="BZ23">T23*INDEX(prod_est,$G23+$H23-1,MATCH(BZ$14,$BP$14:$DP$14,0))</f>
        <v>0</v>
      </c>
      <c r="CA23" s="8" cm="1">
        <f t="array" ref="CA23">U23*INDEX(prod_est,$G23+$H23-1,MATCH(CA$14,$BP$14:$DP$14,0))</f>
        <v>0</v>
      </c>
      <c r="CB23" s="8" cm="1">
        <f t="array" ref="CB23">V23*INDEX(prod_est,$G23+$H23-1,MATCH(CB$14,$BP$14:$DP$14,0))</f>
        <v>0</v>
      </c>
      <c r="CC23" s="8" cm="1">
        <f t="array" ref="CC23">W23*INDEX(prod_est,$G23+$H23-1,MATCH(CC$14,$BP$14:$DP$14,0))</f>
        <v>0</v>
      </c>
      <c r="CD23" s="8" cm="1">
        <f t="array" ref="CD23">X23*INDEX(prod_est,$G23+$H23-1,MATCH(CD$14,$BP$14:$DP$14,0))</f>
        <v>0</v>
      </c>
      <c r="CE23" s="8" cm="1">
        <f t="array" ref="CE23">Y23*INDEX(prod_est,$G23+$H23-1,MATCH(CE$14,$BP$14:$DP$14,0))</f>
        <v>0</v>
      </c>
      <c r="CF23" s="8" cm="1">
        <f t="array" ref="CF23">Z23*INDEX(prod_est,$G23+$H23-1,MATCH(CF$14,$BP$14:$DP$14,0))</f>
        <v>0</v>
      </c>
      <c r="CG23" s="8" cm="1">
        <f t="array" ref="CG23">AA23*INDEX(prod_est,$G23+$H23-1,MATCH(CG$14,$BP$14:$DP$14,0))</f>
        <v>0</v>
      </c>
      <c r="CH23" s="8" cm="1">
        <f t="array" ref="CH23">AB23*INDEX(prod_est,$G23+$H23-1,MATCH(CH$14,$BP$14:$DP$14,0))</f>
        <v>0</v>
      </c>
      <c r="CI23" s="8" cm="1">
        <f t="array" ref="CI23">AC23*INDEX(prod_est,$G23+$H23-1,MATCH(CI$14,$BP$14:$DP$14,0))</f>
        <v>0</v>
      </c>
      <c r="CJ23" s="8" cm="1">
        <f t="array" ref="CJ23">AD23*INDEX(prod_est,$G23+$H23-1,MATCH(CJ$14,$BP$14:$DP$14,0))</f>
        <v>0</v>
      </c>
      <c r="CK23" s="8" cm="1">
        <f t="array" ref="CK23">AE23*INDEX(prod_est,$G23+$H23-1,MATCH(CK$14,$BP$14:$DP$14,0))</f>
        <v>0</v>
      </c>
      <c r="CL23" s="8" cm="1">
        <f t="array" ref="CL23">AF23*INDEX(prod_est,$G23+$H23-1,MATCH(CL$14,$BP$14:$DP$14,0))</f>
        <v>0</v>
      </c>
      <c r="CM23" s="8" cm="1">
        <f t="array" ref="CM23">AG23*INDEX(prod_est,$G23+$H23-1,MATCH(CM$14,$BP$14:$DP$14,0))</f>
        <v>0</v>
      </c>
      <c r="CN23" s="8" cm="1">
        <f t="array" ref="CN23">AH23*INDEX(prod_est,$G23+$H23-1,MATCH(CN$14,$BP$14:$DP$14,0))</f>
        <v>0</v>
      </c>
      <c r="CO23" s="8" cm="1">
        <f t="array" ref="CO23">AI23*INDEX(prod_est,$G23+$H23-1,MATCH(CO$14,$BP$14:$DP$14,0))</f>
        <v>0</v>
      </c>
      <c r="CP23" s="8" cm="1">
        <f t="array" ref="CP23">AJ23*INDEX(prod_est,$G23+$H23-1,MATCH(CP$14,$BP$14:$DP$14,0))</f>
        <v>0</v>
      </c>
      <c r="CQ23" s="8" cm="1">
        <f t="array" ref="CQ23">AK23*INDEX(prod_est,$G23+$H23-1,MATCH(CQ$14,$BP$14:$DP$14,0))</f>
        <v>0</v>
      </c>
      <c r="CR23" s="8" cm="1">
        <f t="array" ref="CR23">AL23*INDEX(prod_est,$G23+$H23-1,MATCH(CR$14,$BP$14:$DP$14,0))</f>
        <v>0</v>
      </c>
      <c r="CS23" s="8" cm="1">
        <f t="array" ref="CS23">AM23*INDEX(prod_est,$G23+$H23-1,MATCH(CS$14,$BP$14:$DP$14,0))</f>
        <v>0</v>
      </c>
      <c r="CT23" s="8" cm="1">
        <f t="array" ref="CT23">AN23*INDEX(prod_est,$G23+$H23-1,MATCH(CT$14,$BP$14:$DP$14,0))</f>
        <v>0</v>
      </c>
      <c r="CU23" s="8" cm="1">
        <f t="array" ref="CU23">AO23*INDEX(prod_est,$G23+$H23-1,MATCH(CU$14,$BP$14:$DP$14,0))</f>
        <v>0</v>
      </c>
      <c r="CV23" s="8" cm="1">
        <f t="array" ref="CV23">AP23*INDEX(prod_est,$G23+$H23-1,MATCH(CV$14,$BP$14:$DP$14,0))</f>
        <v>0</v>
      </c>
      <c r="CW23" cm="1">
        <f t="array" ref="CW23">AQ23*INDEX(prod_est,$G23+$H23-1,MATCH(CW$14,$BP$14:$DP$14,0))</f>
        <v>0</v>
      </c>
      <c r="CX23" cm="1">
        <f t="array" ref="CX23">AR23*INDEX(prod_est,$G23+$H23-1,MATCH(CX$14,$BP$14:$DP$14,0))</f>
        <v>0</v>
      </c>
      <c r="CY23" cm="1">
        <f t="array" ref="CY23">AS23*INDEX(prod_est,$G23+$H23-1,MATCH(CY$14,$BP$14:$DP$14,0))</f>
        <v>0</v>
      </c>
      <c r="CZ23" cm="1">
        <f t="array" ref="CZ23">AT23*INDEX(prod_est,$G23+$H23-1,MATCH(CZ$14,$BP$14:$DP$14,0))</f>
        <v>0</v>
      </c>
      <c r="DA23" cm="1">
        <f t="array" ref="DA23">AU23*INDEX(prod_est,$G23+$H23-1,MATCH(DA$14,$BP$14:$DP$14,0))</f>
        <v>0</v>
      </c>
      <c r="DB23" cm="1">
        <f t="array" ref="DB23">AV23*INDEX(prod_est,$G23+$H23-1,MATCH(DB$14,$BP$14:$DP$14,0))</f>
        <v>0</v>
      </c>
      <c r="DC23" cm="1">
        <f t="array" ref="DC23">AW23*INDEX(prod_est,$G23+$H23-1,MATCH(DC$14,$BP$14:$DP$14,0))</f>
        <v>0</v>
      </c>
      <c r="DD23" cm="1">
        <f t="array" ref="DD23">AX23*INDEX(prod_est,$G23+$H23-1,MATCH(DD$14,$BP$14:$DP$14,0))</f>
        <v>0</v>
      </c>
      <c r="DE23" cm="1">
        <f t="array" ref="DE23">AY23*INDEX(prod_est,$G23+$H23-1,MATCH(DE$14,$BP$14:$DP$14,0))</f>
        <v>0</v>
      </c>
      <c r="DF23" cm="1">
        <f t="array" ref="DF23">AZ23*INDEX(prod_est,$G23+$H23-1,MATCH(DF$14,$BP$14:$DP$14,0))</f>
        <v>0</v>
      </c>
      <c r="DG23" cm="1">
        <f t="array" ref="DG23">BA23*INDEX(prod_est,$G23+$H23-1,MATCH(DG$14,$BP$14:$DP$14,0))</f>
        <v>0</v>
      </c>
      <c r="DH23" cm="1">
        <f t="array" ref="DH23">BB23*INDEX(prod_est,$G23+$H23-1,MATCH(DH$14,$BP$14:$DP$14,0))</f>
        <v>0</v>
      </c>
      <c r="DI23" cm="1">
        <f t="array" ref="DI23">BC23*INDEX(prod_est,$G23+$H23-1,MATCH(DI$14,$BP$14:$DP$14,0))</f>
        <v>0</v>
      </c>
      <c r="DJ23" cm="1">
        <f t="array" ref="DJ23">BD23*INDEX(prod_est,$G23+$H23-1,MATCH(DJ$14,$BP$14:$DP$14,0))</f>
        <v>0</v>
      </c>
      <c r="DK23" cm="1">
        <f t="array" ref="DK23">BE23*INDEX(prod_est,$G23+$H23-1,MATCH(DK$14,$BP$14:$DP$14,0))</f>
        <v>0</v>
      </c>
      <c r="DL23" cm="1">
        <f t="array" ref="DL23">BF23*INDEX(prod_est,$G23+$H23-1,MATCH(DL$14,$BP$14:$DP$14,0))</f>
        <v>0</v>
      </c>
      <c r="DM23" cm="1">
        <f t="array" ref="DM23">BG23*INDEX(prod_est,$G23+$H23-1,MATCH(DM$14,$BP$14:$DP$14,0))</f>
        <v>0</v>
      </c>
      <c r="DN23" cm="1">
        <f t="array" ref="DN23">BH23*INDEX(prod_est,$G23+$H23-1,MATCH(DN$14,$BP$14:$DP$14,0))</f>
        <v>0</v>
      </c>
      <c r="DO23" cm="1">
        <f t="array" ref="DO23">BI23*INDEX(prod_est,$G23+$H23-1,MATCH(DO$14,$BP$14:$DP$14,0))</f>
        <v>0</v>
      </c>
      <c r="DP23" cm="1">
        <f t="array" ref="DP23">BJ23*INDEX(prod_est,$G23+$H23-1,MATCH(DP$14,$BP$14:$DP$14,0))</f>
        <v>0</v>
      </c>
    </row>
    <row r="24" spans="1:120" x14ac:dyDescent="0.25">
      <c r="A24" t="s">
        <v>54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273</v>
      </c>
      <c r="H24">
        <f>IFERROR(MATCH(D24,Production_est!$D$4:$D$339,0),"-")</f>
        <v>6</v>
      </c>
      <c r="I24" s="8" cm="1">
        <f t="array" ref="I24">IFERROR(INDEX(Production_est!$E$4:$E$339,H24+G24-1),"-")</f>
        <v>11829.155362885</v>
      </c>
      <c r="J24" s="42">
        <f t="shared" si="0"/>
        <v>0</v>
      </c>
      <c r="K24" s="42">
        <f t="shared" ref="K24:AP24" si="23">J24*(1-$F$4)</f>
        <v>0</v>
      </c>
      <c r="L24" s="42">
        <f t="shared" si="23"/>
        <v>0</v>
      </c>
      <c r="M24" s="42">
        <f t="shared" si="23"/>
        <v>0</v>
      </c>
      <c r="N24" s="42">
        <f t="shared" si="23"/>
        <v>0</v>
      </c>
      <c r="O24" s="42">
        <f t="shared" si="23"/>
        <v>0</v>
      </c>
      <c r="P24" s="42">
        <f t="shared" si="23"/>
        <v>0</v>
      </c>
      <c r="Q24" s="42">
        <f t="shared" si="23"/>
        <v>0</v>
      </c>
      <c r="R24" s="42">
        <f t="shared" si="23"/>
        <v>0</v>
      </c>
      <c r="S24" s="42">
        <f t="shared" si="23"/>
        <v>0</v>
      </c>
      <c r="T24" s="42">
        <f t="shared" si="23"/>
        <v>0</v>
      </c>
      <c r="U24" s="42">
        <f t="shared" si="23"/>
        <v>0</v>
      </c>
      <c r="V24" s="42">
        <f t="shared" si="23"/>
        <v>0</v>
      </c>
      <c r="W24" s="42">
        <f t="shared" si="23"/>
        <v>0</v>
      </c>
      <c r="X24" s="42">
        <f t="shared" si="23"/>
        <v>0</v>
      </c>
      <c r="Y24" s="42">
        <f t="shared" si="23"/>
        <v>0</v>
      </c>
      <c r="Z24" s="42">
        <f t="shared" si="23"/>
        <v>0</v>
      </c>
      <c r="AA24" s="42">
        <f t="shared" si="23"/>
        <v>0</v>
      </c>
      <c r="AB24" s="42">
        <f t="shared" si="23"/>
        <v>0</v>
      </c>
      <c r="AC24" s="42">
        <f t="shared" si="23"/>
        <v>0</v>
      </c>
      <c r="AD24" s="42">
        <f t="shared" si="23"/>
        <v>0</v>
      </c>
      <c r="AE24" s="42">
        <f t="shared" si="23"/>
        <v>0</v>
      </c>
      <c r="AF24" s="42">
        <f t="shared" si="23"/>
        <v>0</v>
      </c>
      <c r="AG24" s="42">
        <f t="shared" si="23"/>
        <v>0</v>
      </c>
      <c r="AH24" s="42">
        <f t="shared" si="23"/>
        <v>0</v>
      </c>
      <c r="AI24" s="42">
        <f t="shared" si="23"/>
        <v>0</v>
      </c>
      <c r="AJ24" s="42">
        <f t="shared" si="23"/>
        <v>0</v>
      </c>
      <c r="AK24" s="42">
        <f t="shared" si="23"/>
        <v>0</v>
      </c>
      <c r="AL24" s="42">
        <f t="shared" si="23"/>
        <v>0</v>
      </c>
      <c r="AM24" s="42">
        <f t="shared" si="23"/>
        <v>0</v>
      </c>
      <c r="AN24" s="42">
        <f t="shared" si="23"/>
        <v>0</v>
      </c>
      <c r="AO24" s="42">
        <f t="shared" si="23"/>
        <v>0</v>
      </c>
      <c r="AP24" s="42">
        <f t="shared" si="23"/>
        <v>0</v>
      </c>
      <c r="AQ24" s="42">
        <f t="shared" ref="AQ24:BJ24" si="24">AP24*(1-$F$4)</f>
        <v>0</v>
      </c>
      <c r="AR24" s="42">
        <f t="shared" si="24"/>
        <v>0</v>
      </c>
      <c r="AS24" s="42">
        <f t="shared" si="24"/>
        <v>0</v>
      </c>
      <c r="AT24" s="42">
        <f t="shared" si="24"/>
        <v>0</v>
      </c>
      <c r="AU24" s="42">
        <f t="shared" si="24"/>
        <v>0</v>
      </c>
      <c r="AV24" s="42">
        <f t="shared" si="24"/>
        <v>0</v>
      </c>
      <c r="AW24" s="42">
        <f t="shared" si="24"/>
        <v>0</v>
      </c>
      <c r="AX24" s="42">
        <f t="shared" si="24"/>
        <v>0</v>
      </c>
      <c r="AY24" s="42">
        <f t="shared" si="24"/>
        <v>0</v>
      </c>
      <c r="AZ24" s="42">
        <f t="shared" si="24"/>
        <v>0</v>
      </c>
      <c r="BA24" s="42">
        <f t="shared" si="24"/>
        <v>0</v>
      </c>
      <c r="BB24" s="42">
        <f t="shared" si="24"/>
        <v>0</v>
      </c>
      <c r="BC24" s="42">
        <f t="shared" si="24"/>
        <v>0</v>
      </c>
      <c r="BD24" s="42">
        <f t="shared" si="24"/>
        <v>0</v>
      </c>
      <c r="BE24" s="42">
        <f t="shared" si="24"/>
        <v>0</v>
      </c>
      <c r="BF24" s="42">
        <f t="shared" si="24"/>
        <v>0</v>
      </c>
      <c r="BG24" s="42">
        <f t="shared" si="24"/>
        <v>0</v>
      </c>
      <c r="BH24" s="42">
        <f t="shared" si="24"/>
        <v>0</v>
      </c>
      <c r="BI24" s="42">
        <f t="shared" si="24"/>
        <v>0</v>
      </c>
      <c r="BJ24" s="42">
        <f t="shared" si="24"/>
        <v>0</v>
      </c>
      <c r="BK24" t="str">
        <f t="shared" si="3"/>
        <v>18_CT</v>
      </c>
      <c r="BL24" t="str">
        <f t="shared" si="4"/>
        <v>d_ind_cem_7_x_jet_fuel</v>
      </c>
      <c r="BO24" s="8">
        <f t="shared" si="5"/>
        <v>0</v>
      </c>
      <c r="BP24" s="8">
        <f t="shared" si="6"/>
        <v>0</v>
      </c>
      <c r="BQ24" s="8" cm="1">
        <f t="array" ref="BQ24">K24*INDEX(prod_est,$G24+$H24-1,MATCH(BQ$14,$BP$14:$DP$14,0))</f>
        <v>0</v>
      </c>
      <c r="BR24" s="8" cm="1">
        <f t="array" ref="BR24">L24*INDEX(prod_est,$G24+$H24-1,MATCH(BR$14,$BP$14:$DP$14,0))</f>
        <v>0</v>
      </c>
      <c r="BS24" s="8" cm="1">
        <f t="array" ref="BS24">M24*INDEX(prod_est,$G24+$H24-1,MATCH(BS$14,$BP$14:$DP$14,0))</f>
        <v>0</v>
      </c>
      <c r="BT24" s="8" cm="1">
        <f t="array" ref="BT24">N24*INDEX(prod_est,$G24+$H24-1,MATCH(BT$14,$BP$14:$DP$14,0))</f>
        <v>0</v>
      </c>
      <c r="BU24" s="8" cm="1">
        <f t="array" ref="BU24">O24*INDEX(prod_est,$G24+$H24-1,MATCH(BU$14,$BP$14:$DP$14,0))</f>
        <v>0</v>
      </c>
      <c r="BV24" s="8" cm="1">
        <f t="array" ref="BV24">P24*INDEX(prod_est,$G24+$H24-1,MATCH(BV$14,$BP$14:$DP$14,0))</f>
        <v>0</v>
      </c>
      <c r="BW24" s="8" cm="1">
        <f t="array" ref="BW24">Q24*INDEX(prod_est,$G24+$H24-1,MATCH(BW$14,$BP$14:$DP$14,0))</f>
        <v>0</v>
      </c>
      <c r="BX24" s="8" cm="1">
        <f t="array" ref="BX24">R24*INDEX(prod_est,$G24+$H24-1,MATCH(BX$14,$BP$14:$DP$14,0))</f>
        <v>0</v>
      </c>
      <c r="BY24" s="8" cm="1">
        <f t="array" ref="BY24">S24*INDEX(prod_est,$G24+$H24-1,MATCH(BY$14,$BP$14:$DP$14,0))</f>
        <v>0</v>
      </c>
      <c r="BZ24" s="8" cm="1">
        <f t="array" ref="BZ24">T24*INDEX(prod_est,$G24+$H24-1,MATCH(BZ$14,$BP$14:$DP$14,0))</f>
        <v>0</v>
      </c>
      <c r="CA24" s="8" cm="1">
        <f t="array" ref="CA24">U24*INDEX(prod_est,$G24+$H24-1,MATCH(CA$14,$BP$14:$DP$14,0))</f>
        <v>0</v>
      </c>
      <c r="CB24" s="8" cm="1">
        <f t="array" ref="CB24">V24*INDEX(prod_est,$G24+$H24-1,MATCH(CB$14,$BP$14:$DP$14,0))</f>
        <v>0</v>
      </c>
      <c r="CC24" s="8" cm="1">
        <f t="array" ref="CC24">W24*INDEX(prod_est,$G24+$H24-1,MATCH(CC$14,$BP$14:$DP$14,0))</f>
        <v>0</v>
      </c>
      <c r="CD24" s="8" cm="1">
        <f t="array" ref="CD24">X24*INDEX(prod_est,$G24+$H24-1,MATCH(CD$14,$BP$14:$DP$14,0))</f>
        <v>0</v>
      </c>
      <c r="CE24" s="8" cm="1">
        <f t="array" ref="CE24">Y24*INDEX(prod_est,$G24+$H24-1,MATCH(CE$14,$BP$14:$DP$14,0))</f>
        <v>0</v>
      </c>
      <c r="CF24" s="8" cm="1">
        <f t="array" ref="CF24">Z24*INDEX(prod_est,$G24+$H24-1,MATCH(CF$14,$BP$14:$DP$14,0))</f>
        <v>0</v>
      </c>
      <c r="CG24" s="8" cm="1">
        <f t="array" ref="CG24">AA24*INDEX(prod_est,$G24+$H24-1,MATCH(CG$14,$BP$14:$DP$14,0))</f>
        <v>0</v>
      </c>
      <c r="CH24" s="8" cm="1">
        <f t="array" ref="CH24">AB24*INDEX(prod_est,$G24+$H24-1,MATCH(CH$14,$BP$14:$DP$14,0))</f>
        <v>0</v>
      </c>
      <c r="CI24" s="8" cm="1">
        <f t="array" ref="CI24">AC24*INDEX(prod_est,$G24+$H24-1,MATCH(CI$14,$BP$14:$DP$14,0))</f>
        <v>0</v>
      </c>
      <c r="CJ24" s="8" cm="1">
        <f t="array" ref="CJ24">AD24*INDEX(prod_est,$G24+$H24-1,MATCH(CJ$14,$BP$14:$DP$14,0))</f>
        <v>0</v>
      </c>
      <c r="CK24" s="8" cm="1">
        <f t="array" ref="CK24">AE24*INDEX(prod_est,$G24+$H24-1,MATCH(CK$14,$BP$14:$DP$14,0))</f>
        <v>0</v>
      </c>
      <c r="CL24" s="8" cm="1">
        <f t="array" ref="CL24">AF24*INDEX(prod_est,$G24+$H24-1,MATCH(CL$14,$BP$14:$DP$14,0))</f>
        <v>0</v>
      </c>
      <c r="CM24" s="8" cm="1">
        <f t="array" ref="CM24">AG24*INDEX(prod_est,$G24+$H24-1,MATCH(CM$14,$BP$14:$DP$14,0))</f>
        <v>0</v>
      </c>
      <c r="CN24" s="8" cm="1">
        <f t="array" ref="CN24">AH24*INDEX(prod_est,$G24+$H24-1,MATCH(CN$14,$BP$14:$DP$14,0))</f>
        <v>0</v>
      </c>
      <c r="CO24" s="8" cm="1">
        <f t="array" ref="CO24">AI24*INDEX(prod_est,$G24+$H24-1,MATCH(CO$14,$BP$14:$DP$14,0))</f>
        <v>0</v>
      </c>
      <c r="CP24" s="8" cm="1">
        <f t="array" ref="CP24">AJ24*INDEX(prod_est,$G24+$H24-1,MATCH(CP$14,$BP$14:$DP$14,0))</f>
        <v>0</v>
      </c>
      <c r="CQ24" s="8" cm="1">
        <f t="array" ref="CQ24">AK24*INDEX(prod_est,$G24+$H24-1,MATCH(CQ$14,$BP$14:$DP$14,0))</f>
        <v>0</v>
      </c>
      <c r="CR24" s="8" cm="1">
        <f t="array" ref="CR24">AL24*INDEX(prod_est,$G24+$H24-1,MATCH(CR$14,$BP$14:$DP$14,0))</f>
        <v>0</v>
      </c>
      <c r="CS24" s="8" cm="1">
        <f t="array" ref="CS24">AM24*INDEX(prod_est,$G24+$H24-1,MATCH(CS$14,$BP$14:$DP$14,0))</f>
        <v>0</v>
      </c>
      <c r="CT24" s="8" cm="1">
        <f t="array" ref="CT24">AN24*INDEX(prod_est,$G24+$H24-1,MATCH(CT$14,$BP$14:$DP$14,0))</f>
        <v>0</v>
      </c>
      <c r="CU24" s="8" cm="1">
        <f t="array" ref="CU24">AO24*INDEX(prod_est,$G24+$H24-1,MATCH(CU$14,$BP$14:$DP$14,0))</f>
        <v>0</v>
      </c>
      <c r="CV24" s="8" cm="1">
        <f t="array" ref="CV24">AP24*INDEX(prod_est,$G24+$H24-1,MATCH(CV$14,$BP$14:$DP$14,0))</f>
        <v>0</v>
      </c>
      <c r="CW24" cm="1">
        <f t="array" ref="CW24">AQ24*INDEX(prod_est,$G24+$H24-1,MATCH(CW$14,$BP$14:$DP$14,0))</f>
        <v>0</v>
      </c>
      <c r="CX24" cm="1">
        <f t="array" ref="CX24">AR24*INDEX(prod_est,$G24+$H24-1,MATCH(CX$14,$BP$14:$DP$14,0))</f>
        <v>0</v>
      </c>
      <c r="CY24" cm="1">
        <f t="array" ref="CY24">AS24*INDEX(prod_est,$G24+$H24-1,MATCH(CY$14,$BP$14:$DP$14,0))</f>
        <v>0</v>
      </c>
      <c r="CZ24" cm="1">
        <f t="array" ref="CZ24">AT24*INDEX(prod_est,$G24+$H24-1,MATCH(CZ$14,$BP$14:$DP$14,0))</f>
        <v>0</v>
      </c>
      <c r="DA24" cm="1">
        <f t="array" ref="DA24">AU24*INDEX(prod_est,$G24+$H24-1,MATCH(DA$14,$BP$14:$DP$14,0))</f>
        <v>0</v>
      </c>
      <c r="DB24" cm="1">
        <f t="array" ref="DB24">AV24*INDEX(prod_est,$G24+$H24-1,MATCH(DB$14,$BP$14:$DP$14,0))</f>
        <v>0</v>
      </c>
      <c r="DC24" cm="1">
        <f t="array" ref="DC24">AW24*INDEX(prod_est,$G24+$H24-1,MATCH(DC$14,$BP$14:$DP$14,0))</f>
        <v>0</v>
      </c>
      <c r="DD24" cm="1">
        <f t="array" ref="DD24">AX24*INDEX(prod_est,$G24+$H24-1,MATCH(DD$14,$BP$14:$DP$14,0))</f>
        <v>0</v>
      </c>
      <c r="DE24" cm="1">
        <f t="array" ref="DE24">AY24*INDEX(prod_est,$G24+$H24-1,MATCH(DE$14,$BP$14:$DP$14,0))</f>
        <v>0</v>
      </c>
      <c r="DF24" cm="1">
        <f t="array" ref="DF24">AZ24*INDEX(prod_est,$G24+$H24-1,MATCH(DF$14,$BP$14:$DP$14,0))</f>
        <v>0</v>
      </c>
      <c r="DG24" cm="1">
        <f t="array" ref="DG24">BA24*INDEX(prod_est,$G24+$H24-1,MATCH(DG$14,$BP$14:$DP$14,0))</f>
        <v>0</v>
      </c>
      <c r="DH24" cm="1">
        <f t="array" ref="DH24">BB24*INDEX(prod_est,$G24+$H24-1,MATCH(DH$14,$BP$14:$DP$14,0))</f>
        <v>0</v>
      </c>
      <c r="DI24" cm="1">
        <f t="array" ref="DI24">BC24*INDEX(prod_est,$G24+$H24-1,MATCH(DI$14,$BP$14:$DP$14,0))</f>
        <v>0</v>
      </c>
      <c r="DJ24" cm="1">
        <f t="array" ref="DJ24">BD24*INDEX(prod_est,$G24+$H24-1,MATCH(DJ$14,$BP$14:$DP$14,0))</f>
        <v>0</v>
      </c>
      <c r="DK24" cm="1">
        <f t="array" ref="DK24">BE24*INDEX(prod_est,$G24+$H24-1,MATCH(DK$14,$BP$14:$DP$14,0))</f>
        <v>0</v>
      </c>
      <c r="DL24" cm="1">
        <f t="array" ref="DL24">BF24*INDEX(prod_est,$G24+$H24-1,MATCH(DL$14,$BP$14:$DP$14,0))</f>
        <v>0</v>
      </c>
      <c r="DM24" cm="1">
        <f t="array" ref="DM24">BG24*INDEX(prod_est,$G24+$H24-1,MATCH(DM$14,$BP$14:$DP$14,0))</f>
        <v>0</v>
      </c>
      <c r="DN24" cm="1">
        <f t="array" ref="DN24">BH24*INDEX(prod_est,$G24+$H24-1,MATCH(DN$14,$BP$14:$DP$14,0))</f>
        <v>0</v>
      </c>
      <c r="DO24" cm="1">
        <f t="array" ref="DO24">BI24*INDEX(prod_est,$G24+$H24-1,MATCH(DO$14,$BP$14:$DP$14,0))</f>
        <v>0</v>
      </c>
      <c r="DP24" cm="1">
        <f t="array" ref="DP24">BJ24*INDEX(prod_est,$G24+$H24-1,MATCH(DP$14,$BP$14:$DP$14,0))</f>
        <v>0</v>
      </c>
    </row>
    <row r="25" spans="1:120" x14ac:dyDescent="0.25">
      <c r="A25" t="s">
        <v>54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273</v>
      </c>
      <c r="H25">
        <f>IFERROR(MATCH(D25,Production_est!$D$4:$D$339,0),"-")</f>
        <v>6</v>
      </c>
      <c r="I25" s="8" cm="1">
        <f t="array" ref="I25">IFERROR(INDEX(Production_est!$E$4:$E$339,H25+G25-1),"-")</f>
        <v>11829.155362885</v>
      </c>
      <c r="J25" s="42">
        <f t="shared" si="0"/>
        <v>0</v>
      </c>
      <c r="K25" s="42">
        <f t="shared" ref="K25:AP25" si="25">J25*(1-$F$4)</f>
        <v>0</v>
      </c>
      <c r="L25" s="42">
        <f t="shared" si="25"/>
        <v>0</v>
      </c>
      <c r="M25" s="42">
        <f t="shared" si="25"/>
        <v>0</v>
      </c>
      <c r="N25" s="42">
        <f t="shared" si="25"/>
        <v>0</v>
      </c>
      <c r="O25" s="42">
        <f t="shared" si="25"/>
        <v>0</v>
      </c>
      <c r="P25" s="42">
        <f t="shared" si="25"/>
        <v>0</v>
      </c>
      <c r="Q25" s="42">
        <f t="shared" si="25"/>
        <v>0</v>
      </c>
      <c r="R25" s="42">
        <f t="shared" si="25"/>
        <v>0</v>
      </c>
      <c r="S25" s="42">
        <f t="shared" si="25"/>
        <v>0</v>
      </c>
      <c r="T25" s="42">
        <f t="shared" si="25"/>
        <v>0</v>
      </c>
      <c r="U25" s="42">
        <f t="shared" si="25"/>
        <v>0</v>
      </c>
      <c r="V25" s="42">
        <f t="shared" si="25"/>
        <v>0</v>
      </c>
      <c r="W25" s="42">
        <f t="shared" si="25"/>
        <v>0</v>
      </c>
      <c r="X25" s="42">
        <f t="shared" si="25"/>
        <v>0</v>
      </c>
      <c r="Y25" s="42">
        <f t="shared" si="25"/>
        <v>0</v>
      </c>
      <c r="Z25" s="42">
        <f t="shared" si="25"/>
        <v>0</v>
      </c>
      <c r="AA25" s="42">
        <f t="shared" si="25"/>
        <v>0</v>
      </c>
      <c r="AB25" s="42">
        <f t="shared" si="25"/>
        <v>0</v>
      </c>
      <c r="AC25" s="42">
        <f t="shared" si="25"/>
        <v>0</v>
      </c>
      <c r="AD25" s="42">
        <f t="shared" si="25"/>
        <v>0</v>
      </c>
      <c r="AE25" s="42">
        <f t="shared" si="25"/>
        <v>0</v>
      </c>
      <c r="AF25" s="42">
        <f t="shared" si="25"/>
        <v>0</v>
      </c>
      <c r="AG25" s="42">
        <f t="shared" si="25"/>
        <v>0</v>
      </c>
      <c r="AH25" s="42">
        <f t="shared" si="25"/>
        <v>0</v>
      </c>
      <c r="AI25" s="42">
        <f t="shared" si="25"/>
        <v>0</v>
      </c>
      <c r="AJ25" s="42">
        <f t="shared" si="25"/>
        <v>0</v>
      </c>
      <c r="AK25" s="42">
        <f t="shared" si="25"/>
        <v>0</v>
      </c>
      <c r="AL25" s="42">
        <f t="shared" si="25"/>
        <v>0</v>
      </c>
      <c r="AM25" s="42">
        <f t="shared" si="25"/>
        <v>0</v>
      </c>
      <c r="AN25" s="42">
        <f t="shared" si="25"/>
        <v>0</v>
      </c>
      <c r="AO25" s="42">
        <f t="shared" si="25"/>
        <v>0</v>
      </c>
      <c r="AP25" s="42">
        <f t="shared" si="25"/>
        <v>0</v>
      </c>
      <c r="AQ25" s="42">
        <f t="shared" ref="AQ25:BJ25" si="26">AP25*(1-$F$4)</f>
        <v>0</v>
      </c>
      <c r="AR25" s="42">
        <f t="shared" si="26"/>
        <v>0</v>
      </c>
      <c r="AS25" s="42">
        <f t="shared" si="26"/>
        <v>0</v>
      </c>
      <c r="AT25" s="42">
        <f t="shared" si="26"/>
        <v>0</v>
      </c>
      <c r="AU25" s="42">
        <f t="shared" si="26"/>
        <v>0</v>
      </c>
      <c r="AV25" s="42">
        <f t="shared" si="26"/>
        <v>0</v>
      </c>
      <c r="AW25" s="42">
        <f t="shared" si="26"/>
        <v>0</v>
      </c>
      <c r="AX25" s="42">
        <f t="shared" si="26"/>
        <v>0</v>
      </c>
      <c r="AY25" s="42">
        <f t="shared" si="26"/>
        <v>0</v>
      </c>
      <c r="AZ25" s="42">
        <f t="shared" si="26"/>
        <v>0</v>
      </c>
      <c r="BA25" s="42">
        <f t="shared" si="26"/>
        <v>0</v>
      </c>
      <c r="BB25" s="42">
        <f t="shared" si="26"/>
        <v>0</v>
      </c>
      <c r="BC25" s="42">
        <f t="shared" si="26"/>
        <v>0</v>
      </c>
      <c r="BD25" s="42">
        <f t="shared" si="26"/>
        <v>0</v>
      </c>
      <c r="BE25" s="42">
        <f t="shared" si="26"/>
        <v>0</v>
      </c>
      <c r="BF25" s="42">
        <f t="shared" si="26"/>
        <v>0</v>
      </c>
      <c r="BG25" s="42">
        <f t="shared" si="26"/>
        <v>0</v>
      </c>
      <c r="BH25" s="42">
        <f t="shared" si="26"/>
        <v>0</v>
      </c>
      <c r="BI25" s="42">
        <f t="shared" si="26"/>
        <v>0</v>
      </c>
      <c r="BJ25" s="42">
        <f t="shared" si="26"/>
        <v>0</v>
      </c>
      <c r="BK25" t="str">
        <f t="shared" si="3"/>
        <v>18_CT</v>
      </c>
      <c r="BL25" t="str">
        <f t="shared" si="4"/>
        <v>d_ind_cem_7_6_kerosene</v>
      </c>
      <c r="BO25" s="8">
        <f t="shared" si="5"/>
        <v>0</v>
      </c>
      <c r="BP25" s="8">
        <f t="shared" si="6"/>
        <v>0</v>
      </c>
      <c r="BQ25" s="8" cm="1">
        <f t="array" ref="BQ25">K25*INDEX(prod_est,$G25+$H25-1,MATCH(BQ$14,$BP$14:$DP$14,0))</f>
        <v>0</v>
      </c>
      <c r="BR25" s="8" cm="1">
        <f t="array" ref="BR25">L25*INDEX(prod_est,$G25+$H25-1,MATCH(BR$14,$BP$14:$DP$14,0))</f>
        <v>0</v>
      </c>
      <c r="BS25" s="8" cm="1">
        <f t="array" ref="BS25">M25*INDEX(prod_est,$G25+$H25-1,MATCH(BS$14,$BP$14:$DP$14,0))</f>
        <v>0</v>
      </c>
      <c r="BT25" s="8" cm="1">
        <f t="array" ref="BT25">N25*INDEX(prod_est,$G25+$H25-1,MATCH(BT$14,$BP$14:$DP$14,0))</f>
        <v>0</v>
      </c>
      <c r="BU25" s="8" cm="1">
        <f t="array" ref="BU25">O25*INDEX(prod_est,$G25+$H25-1,MATCH(BU$14,$BP$14:$DP$14,0))</f>
        <v>0</v>
      </c>
      <c r="BV25" s="8" cm="1">
        <f t="array" ref="BV25">P25*INDEX(prod_est,$G25+$H25-1,MATCH(BV$14,$BP$14:$DP$14,0))</f>
        <v>0</v>
      </c>
      <c r="BW25" s="8" cm="1">
        <f t="array" ref="BW25">Q25*INDEX(prod_est,$G25+$H25-1,MATCH(BW$14,$BP$14:$DP$14,0))</f>
        <v>0</v>
      </c>
      <c r="BX25" s="8" cm="1">
        <f t="array" ref="BX25">R25*INDEX(prod_est,$G25+$H25-1,MATCH(BX$14,$BP$14:$DP$14,0))</f>
        <v>0</v>
      </c>
      <c r="BY25" s="8" cm="1">
        <f t="array" ref="BY25">S25*INDEX(prod_est,$G25+$H25-1,MATCH(BY$14,$BP$14:$DP$14,0))</f>
        <v>0</v>
      </c>
      <c r="BZ25" s="8" cm="1">
        <f t="array" ref="BZ25">T25*INDEX(prod_est,$G25+$H25-1,MATCH(BZ$14,$BP$14:$DP$14,0))</f>
        <v>0</v>
      </c>
      <c r="CA25" s="8" cm="1">
        <f t="array" ref="CA25">U25*INDEX(prod_est,$G25+$H25-1,MATCH(CA$14,$BP$14:$DP$14,0))</f>
        <v>0</v>
      </c>
      <c r="CB25" s="8" cm="1">
        <f t="array" ref="CB25">V25*INDEX(prod_est,$G25+$H25-1,MATCH(CB$14,$BP$14:$DP$14,0))</f>
        <v>0</v>
      </c>
      <c r="CC25" s="8" cm="1">
        <f t="array" ref="CC25">W25*INDEX(prod_est,$G25+$H25-1,MATCH(CC$14,$BP$14:$DP$14,0))</f>
        <v>0</v>
      </c>
      <c r="CD25" s="8" cm="1">
        <f t="array" ref="CD25">X25*INDEX(prod_est,$G25+$H25-1,MATCH(CD$14,$BP$14:$DP$14,0))</f>
        <v>0</v>
      </c>
      <c r="CE25" s="8" cm="1">
        <f t="array" ref="CE25">Y25*INDEX(prod_est,$G25+$H25-1,MATCH(CE$14,$BP$14:$DP$14,0))</f>
        <v>0</v>
      </c>
      <c r="CF25" s="8" cm="1">
        <f t="array" ref="CF25">Z25*INDEX(prod_est,$G25+$H25-1,MATCH(CF$14,$BP$14:$DP$14,0))</f>
        <v>0</v>
      </c>
      <c r="CG25" s="8" cm="1">
        <f t="array" ref="CG25">AA25*INDEX(prod_est,$G25+$H25-1,MATCH(CG$14,$BP$14:$DP$14,0))</f>
        <v>0</v>
      </c>
      <c r="CH25" s="8" cm="1">
        <f t="array" ref="CH25">AB25*INDEX(prod_est,$G25+$H25-1,MATCH(CH$14,$BP$14:$DP$14,0))</f>
        <v>0</v>
      </c>
      <c r="CI25" s="8" cm="1">
        <f t="array" ref="CI25">AC25*INDEX(prod_est,$G25+$H25-1,MATCH(CI$14,$BP$14:$DP$14,0))</f>
        <v>0</v>
      </c>
      <c r="CJ25" s="8" cm="1">
        <f t="array" ref="CJ25">AD25*INDEX(prod_est,$G25+$H25-1,MATCH(CJ$14,$BP$14:$DP$14,0))</f>
        <v>0</v>
      </c>
      <c r="CK25" s="8" cm="1">
        <f t="array" ref="CK25">AE25*INDEX(prod_est,$G25+$H25-1,MATCH(CK$14,$BP$14:$DP$14,0))</f>
        <v>0</v>
      </c>
      <c r="CL25" s="8" cm="1">
        <f t="array" ref="CL25">AF25*INDEX(prod_est,$G25+$H25-1,MATCH(CL$14,$BP$14:$DP$14,0))</f>
        <v>0</v>
      </c>
      <c r="CM25" s="8" cm="1">
        <f t="array" ref="CM25">AG25*INDEX(prod_est,$G25+$H25-1,MATCH(CM$14,$BP$14:$DP$14,0))</f>
        <v>0</v>
      </c>
      <c r="CN25" s="8" cm="1">
        <f t="array" ref="CN25">AH25*INDEX(prod_est,$G25+$H25-1,MATCH(CN$14,$BP$14:$DP$14,0))</f>
        <v>0</v>
      </c>
      <c r="CO25" s="8" cm="1">
        <f t="array" ref="CO25">AI25*INDEX(prod_est,$G25+$H25-1,MATCH(CO$14,$BP$14:$DP$14,0))</f>
        <v>0</v>
      </c>
      <c r="CP25" s="8" cm="1">
        <f t="array" ref="CP25">AJ25*INDEX(prod_est,$G25+$H25-1,MATCH(CP$14,$BP$14:$DP$14,0))</f>
        <v>0</v>
      </c>
      <c r="CQ25" s="8" cm="1">
        <f t="array" ref="CQ25">AK25*INDEX(prod_est,$G25+$H25-1,MATCH(CQ$14,$BP$14:$DP$14,0))</f>
        <v>0</v>
      </c>
      <c r="CR25" s="8" cm="1">
        <f t="array" ref="CR25">AL25*INDEX(prod_est,$G25+$H25-1,MATCH(CR$14,$BP$14:$DP$14,0))</f>
        <v>0</v>
      </c>
      <c r="CS25" s="8" cm="1">
        <f t="array" ref="CS25">AM25*INDEX(prod_est,$G25+$H25-1,MATCH(CS$14,$BP$14:$DP$14,0))</f>
        <v>0</v>
      </c>
      <c r="CT25" s="8" cm="1">
        <f t="array" ref="CT25">AN25*INDEX(prod_est,$G25+$H25-1,MATCH(CT$14,$BP$14:$DP$14,0))</f>
        <v>0</v>
      </c>
      <c r="CU25" s="8" cm="1">
        <f t="array" ref="CU25">AO25*INDEX(prod_est,$G25+$H25-1,MATCH(CU$14,$BP$14:$DP$14,0))</f>
        <v>0</v>
      </c>
      <c r="CV25" s="8" cm="1">
        <f t="array" ref="CV25">AP25*INDEX(prod_est,$G25+$H25-1,MATCH(CV$14,$BP$14:$DP$14,0))</f>
        <v>0</v>
      </c>
      <c r="CW25" cm="1">
        <f t="array" ref="CW25">AQ25*INDEX(prod_est,$G25+$H25-1,MATCH(CW$14,$BP$14:$DP$14,0))</f>
        <v>0</v>
      </c>
      <c r="CX25" cm="1">
        <f t="array" ref="CX25">AR25*INDEX(prod_est,$G25+$H25-1,MATCH(CX$14,$BP$14:$DP$14,0))</f>
        <v>0</v>
      </c>
      <c r="CY25" cm="1">
        <f t="array" ref="CY25">AS25*INDEX(prod_est,$G25+$H25-1,MATCH(CY$14,$BP$14:$DP$14,0))</f>
        <v>0</v>
      </c>
      <c r="CZ25" cm="1">
        <f t="array" ref="CZ25">AT25*INDEX(prod_est,$G25+$H25-1,MATCH(CZ$14,$BP$14:$DP$14,0))</f>
        <v>0</v>
      </c>
      <c r="DA25" cm="1">
        <f t="array" ref="DA25">AU25*INDEX(prod_est,$G25+$H25-1,MATCH(DA$14,$BP$14:$DP$14,0))</f>
        <v>0</v>
      </c>
      <c r="DB25" cm="1">
        <f t="array" ref="DB25">AV25*INDEX(prod_est,$G25+$H25-1,MATCH(DB$14,$BP$14:$DP$14,0))</f>
        <v>0</v>
      </c>
      <c r="DC25" cm="1">
        <f t="array" ref="DC25">AW25*INDEX(prod_est,$G25+$H25-1,MATCH(DC$14,$BP$14:$DP$14,0))</f>
        <v>0</v>
      </c>
      <c r="DD25" cm="1">
        <f t="array" ref="DD25">AX25*INDEX(prod_est,$G25+$H25-1,MATCH(DD$14,$BP$14:$DP$14,0))</f>
        <v>0</v>
      </c>
      <c r="DE25" cm="1">
        <f t="array" ref="DE25">AY25*INDEX(prod_est,$G25+$H25-1,MATCH(DE$14,$BP$14:$DP$14,0))</f>
        <v>0</v>
      </c>
      <c r="DF25" cm="1">
        <f t="array" ref="DF25">AZ25*INDEX(prod_est,$G25+$H25-1,MATCH(DF$14,$BP$14:$DP$14,0))</f>
        <v>0</v>
      </c>
      <c r="DG25" cm="1">
        <f t="array" ref="DG25">BA25*INDEX(prod_est,$G25+$H25-1,MATCH(DG$14,$BP$14:$DP$14,0))</f>
        <v>0</v>
      </c>
      <c r="DH25" cm="1">
        <f t="array" ref="DH25">BB25*INDEX(prod_est,$G25+$H25-1,MATCH(DH$14,$BP$14:$DP$14,0))</f>
        <v>0</v>
      </c>
      <c r="DI25" cm="1">
        <f t="array" ref="DI25">BC25*INDEX(prod_est,$G25+$H25-1,MATCH(DI$14,$BP$14:$DP$14,0))</f>
        <v>0</v>
      </c>
      <c r="DJ25" cm="1">
        <f t="array" ref="DJ25">BD25*INDEX(prod_est,$G25+$H25-1,MATCH(DJ$14,$BP$14:$DP$14,0))</f>
        <v>0</v>
      </c>
      <c r="DK25" cm="1">
        <f t="array" ref="DK25">BE25*INDEX(prod_est,$G25+$H25-1,MATCH(DK$14,$BP$14:$DP$14,0))</f>
        <v>0</v>
      </c>
      <c r="DL25" cm="1">
        <f t="array" ref="DL25">BF25*INDEX(prod_est,$G25+$H25-1,MATCH(DL$14,$BP$14:$DP$14,0))</f>
        <v>0</v>
      </c>
      <c r="DM25" cm="1">
        <f t="array" ref="DM25">BG25*INDEX(prod_est,$G25+$H25-1,MATCH(DM$14,$BP$14:$DP$14,0))</f>
        <v>0</v>
      </c>
      <c r="DN25" cm="1">
        <f t="array" ref="DN25">BH25*INDEX(prod_est,$G25+$H25-1,MATCH(DN$14,$BP$14:$DP$14,0))</f>
        <v>0</v>
      </c>
      <c r="DO25" cm="1">
        <f t="array" ref="DO25">BI25*INDEX(prod_est,$G25+$H25-1,MATCH(DO$14,$BP$14:$DP$14,0))</f>
        <v>0</v>
      </c>
      <c r="DP25" cm="1">
        <f t="array" ref="DP25">BJ25*INDEX(prod_est,$G25+$H25-1,MATCH(DP$14,$BP$14:$DP$14,0))</f>
        <v>0</v>
      </c>
    </row>
    <row r="26" spans="1:120" x14ac:dyDescent="0.25">
      <c r="A26" t="s">
        <v>54</v>
      </c>
      <c r="B26" t="s">
        <v>16</v>
      </c>
      <c r="C26" t="s">
        <v>16</v>
      </c>
      <c r="D26" t="s">
        <v>37</v>
      </c>
      <c r="E26" s="8">
        <v>0.44485419888000011</v>
      </c>
      <c r="F26" s="8">
        <v>0.41080099505759998</v>
      </c>
      <c r="G26">
        <f>MATCH(A26,Production_est!$A$4:$A$339,0)</f>
        <v>273</v>
      </c>
      <c r="H26">
        <f>IFERROR(MATCH(D26,Production_est!$D$4:$D$339,0),"-")</f>
        <v>6</v>
      </c>
      <c r="I26" s="8" cm="1">
        <f t="array" ref="I26">IFERROR(INDEX(Production_est!$E$4:$E$339,H26+G26-1),"-")</f>
        <v>11829.155362885</v>
      </c>
      <c r="J26" s="42">
        <f t="shared" si="0"/>
        <v>3.4727838332948411E-5</v>
      </c>
      <c r="K26" s="42">
        <f t="shared" ref="K26:AP26" si="27">J26*(1-$F$4)</f>
        <v>3.4641018737116042E-5</v>
      </c>
      <c r="L26" s="42">
        <f t="shared" si="27"/>
        <v>3.4554416190273252E-5</v>
      </c>
      <c r="M26" s="42">
        <f t="shared" si="27"/>
        <v>3.4468030149797571E-5</v>
      </c>
      <c r="N26" s="42">
        <f t="shared" si="27"/>
        <v>3.438186007442308E-5</v>
      </c>
      <c r="O26" s="42">
        <f t="shared" si="27"/>
        <v>3.4295905424237026E-5</v>
      </c>
      <c r="P26" s="42">
        <f t="shared" si="27"/>
        <v>3.4210165660676433E-5</v>
      </c>
      <c r="Q26" s="42">
        <f t="shared" si="27"/>
        <v>3.4124640246524743E-5</v>
      </c>
      <c r="R26" s="42">
        <f t="shared" si="27"/>
        <v>3.4039328645908431E-5</v>
      </c>
      <c r="S26" s="42">
        <f t="shared" si="27"/>
        <v>3.3954230324293662E-5</v>
      </c>
      <c r="T26" s="42">
        <f t="shared" si="27"/>
        <v>3.3869344748482932E-5</v>
      </c>
      <c r="U26" s="42">
        <f t="shared" si="27"/>
        <v>3.3784671386611725E-5</v>
      </c>
      <c r="V26" s="42">
        <f t="shared" si="27"/>
        <v>3.3700209708145196E-5</v>
      </c>
      <c r="W26" s="42">
        <f t="shared" si="27"/>
        <v>3.3615959183874833E-5</v>
      </c>
      <c r="X26" s="42">
        <f t="shared" si="27"/>
        <v>3.3531919285915147E-5</v>
      </c>
      <c r="Y26" s="42">
        <f t="shared" si="27"/>
        <v>3.344808948770036E-5</v>
      </c>
      <c r="Z26" s="42">
        <f t="shared" si="27"/>
        <v>3.3364469263981109E-5</v>
      </c>
      <c r="AA26" s="42">
        <f t="shared" si="27"/>
        <v>3.3281058090821157E-5</v>
      </c>
      <c r="AB26" s="42">
        <f t="shared" si="27"/>
        <v>3.3197855445594102E-5</v>
      </c>
      <c r="AC26" s="42">
        <f t="shared" si="27"/>
        <v>3.3114860806980121E-5</v>
      </c>
      <c r="AD26" s="42">
        <f t="shared" si="27"/>
        <v>3.3032073654962675E-5</v>
      </c>
      <c r="AE26" s="42">
        <f t="shared" si="27"/>
        <v>3.2949493470825271E-5</v>
      </c>
      <c r="AF26" s="42">
        <f t="shared" si="27"/>
        <v>3.2867119737148211E-5</v>
      </c>
      <c r="AG26" s="42">
        <f t="shared" si="27"/>
        <v>3.2784951937805339E-5</v>
      </c>
      <c r="AH26" s="42">
        <f t="shared" si="27"/>
        <v>3.2702989557960828E-5</v>
      </c>
      <c r="AI26" s="42">
        <f t="shared" si="27"/>
        <v>3.2621232084065926E-5</v>
      </c>
      <c r="AJ26" s="42">
        <f t="shared" si="27"/>
        <v>3.253967900385576E-5</v>
      </c>
      <c r="AK26" s="42">
        <f t="shared" si="27"/>
        <v>3.2458329806346126E-5</v>
      </c>
      <c r="AL26" s="42">
        <f t="shared" si="27"/>
        <v>3.2377183981830264E-5</v>
      </c>
      <c r="AM26" s="42">
        <f t="shared" si="27"/>
        <v>3.2296241021875693E-5</v>
      </c>
      <c r="AN26" s="42">
        <f t="shared" si="27"/>
        <v>3.2215500419321008E-5</v>
      </c>
      <c r="AO26" s="42">
        <f t="shared" si="27"/>
        <v>3.2134961668272705E-5</v>
      </c>
      <c r="AP26" s="42">
        <f t="shared" si="27"/>
        <v>3.2054624264102022E-5</v>
      </c>
      <c r="AQ26" s="42">
        <f t="shared" ref="AQ26:BJ26" si="28">AP26*(1-$F$4)</f>
        <v>3.1974487703441769E-5</v>
      </c>
      <c r="AR26" s="42">
        <f t="shared" si="28"/>
        <v>3.1894551484183166E-5</v>
      </c>
      <c r="AS26" s="42">
        <f t="shared" si="28"/>
        <v>3.1814815105472712E-5</v>
      </c>
      <c r="AT26" s="42">
        <f t="shared" si="28"/>
        <v>3.1735278067709029E-5</v>
      </c>
      <c r="AU26" s="42">
        <f t="shared" si="28"/>
        <v>3.1655939872539762E-5</v>
      </c>
      <c r="AV26" s="42">
        <f t="shared" si="28"/>
        <v>3.1576800022858416E-5</v>
      </c>
      <c r="AW26" s="42">
        <f t="shared" si="28"/>
        <v>3.1497858022801274E-5</v>
      </c>
      <c r="AX26" s="42">
        <f t="shared" si="28"/>
        <v>3.1419113377744271E-5</v>
      </c>
      <c r="AY26" s="42">
        <f t="shared" si="28"/>
        <v>3.1340565594299912E-5</v>
      </c>
      <c r="AZ26" s="42">
        <f t="shared" si="28"/>
        <v>3.1262214180314163E-5</v>
      </c>
      <c r="BA26" s="42">
        <f t="shared" si="28"/>
        <v>3.1184058644863378E-5</v>
      </c>
      <c r="BB26" s="42">
        <f t="shared" si="28"/>
        <v>3.1106098498251219E-5</v>
      </c>
      <c r="BC26" s="42">
        <f t="shared" si="28"/>
        <v>3.1028333252005589E-5</v>
      </c>
      <c r="BD26" s="42">
        <f t="shared" si="28"/>
        <v>3.0950762418875578E-5</v>
      </c>
      <c r="BE26" s="42">
        <f t="shared" si="28"/>
        <v>3.0873385512828394E-5</v>
      </c>
      <c r="BF26" s="42">
        <f t="shared" si="28"/>
        <v>3.0796202049046325E-5</v>
      </c>
      <c r="BG26" s="42">
        <f t="shared" si="28"/>
        <v>3.071921154392371E-5</v>
      </c>
      <c r="BH26" s="42">
        <f t="shared" si="28"/>
        <v>3.0642413515063902E-5</v>
      </c>
      <c r="BI26" s="42">
        <f t="shared" si="28"/>
        <v>3.0565807481276244E-5</v>
      </c>
      <c r="BJ26" s="42">
        <f t="shared" si="28"/>
        <v>3.0489392962573054E-5</v>
      </c>
      <c r="BK26" t="str">
        <f t="shared" si="3"/>
        <v>18_CT</v>
      </c>
      <c r="BL26" t="str">
        <f t="shared" si="4"/>
        <v>d_ind_cem_7_7_gas_diesel_oil</v>
      </c>
      <c r="BO26" s="8">
        <f t="shared" si="5"/>
        <v>0.44485419888000011</v>
      </c>
      <c r="BP26" s="8">
        <f t="shared" si="6"/>
        <v>0.41080099505759998</v>
      </c>
      <c r="BQ26" s="8" cm="1">
        <f t="array" ref="BQ26">K26*INDEX(prod_est,$G26+$H26-1,MATCH(BQ$14,$BP$14:$DP$14,0))</f>
        <v>0.40556231778256591</v>
      </c>
      <c r="BR26" s="8" cm="1">
        <f t="array" ref="BR26">L26*INDEX(prod_est,$G26+$H26-1,MATCH(BR$14,$BP$14:$DP$14,0))</f>
        <v>0.3926523259664304</v>
      </c>
      <c r="BS26" s="8" cm="1">
        <f t="array" ref="BS26">M26*INDEX(prod_est,$G26+$H26-1,MATCH(BS$14,$BP$14:$DP$14,0))</f>
        <v>0.39009166155301678</v>
      </c>
      <c r="BT26" s="8" cm="1">
        <f t="array" ref="BT26">N26*INDEX(prod_est,$G26+$H26-1,MATCH(BT$14,$BP$14:$DP$14,0))</f>
        <v>0.38808867561987276</v>
      </c>
      <c r="BU26" s="8" cm="1">
        <f t="array" ref="BU26">O26*INDEX(prod_est,$G26+$H26-1,MATCH(BU$14,$BP$14:$DP$14,0))</f>
        <v>0.38525831459595444</v>
      </c>
      <c r="BV26" s="8" cm="1">
        <f t="array" ref="BV26">P26*INDEX(prod_est,$G26+$H26-1,MATCH(BV$14,$BP$14:$DP$14,0))</f>
        <v>0.38279740801405604</v>
      </c>
      <c r="BW26" s="8" cm="1">
        <f t="array" ref="BW26">Q26*INDEX(prod_est,$G26+$H26-1,MATCH(BW$14,$BP$14:$DP$14,0))</f>
        <v>0.38078139670809386</v>
      </c>
      <c r="BX26" s="8" cm="1">
        <f t="array" ref="BX26">R26*INDEX(prod_est,$G26+$H26-1,MATCH(BX$14,$BP$14:$DP$14,0))</f>
        <v>0.37844486305222641</v>
      </c>
      <c r="BY26" s="8" cm="1">
        <f t="array" ref="BY26">S26*INDEX(prod_est,$G26+$H26-1,MATCH(BY$14,$BP$14:$DP$14,0))</f>
        <v>0.37664034006896796</v>
      </c>
      <c r="BZ26" s="8" cm="1">
        <f t="array" ref="BZ26">T26*INDEX(prod_est,$G26+$H26-1,MATCH(BZ$14,$BP$14:$DP$14,0))</f>
        <v>0.37357466490787872</v>
      </c>
      <c r="CA26" s="8" cm="1">
        <f t="array" ref="CA26">U26*INDEX(prod_est,$G26+$H26-1,MATCH(CA$14,$BP$14:$DP$14,0))</f>
        <v>0.37079354379620266</v>
      </c>
      <c r="CB26" s="8" cm="1">
        <f t="array" ref="CB26">V26*INDEX(prod_est,$G26+$H26-1,MATCH(CB$14,$BP$14:$DP$14,0))</f>
        <v>0.36814412632140187</v>
      </c>
      <c r="CC26" s="8" cm="1">
        <f t="array" ref="CC26">W26*INDEX(prod_est,$G26+$H26-1,MATCH(CC$14,$BP$14:$DP$14,0))</f>
        <v>0.36434441023849184</v>
      </c>
      <c r="CD26" s="8" cm="1">
        <f t="array" ref="CD26">X26*INDEX(prod_est,$G26+$H26-1,MATCH(CD$14,$BP$14:$DP$14,0))</f>
        <v>0.36151797397435864</v>
      </c>
      <c r="CE26" s="8" cm="1">
        <f t="array" ref="CE26">Y26*INDEX(prod_est,$G26+$H26-1,MATCH(CE$14,$BP$14:$DP$14,0))</f>
        <v>0.3586930948699022</v>
      </c>
      <c r="CF26" s="8" cm="1">
        <f t="array" ref="CF26">Z26*INDEX(prod_est,$G26+$H26-1,MATCH(CF$14,$BP$14:$DP$14,0))</f>
        <v>0.35619934849216528</v>
      </c>
      <c r="CG26" s="8" cm="1">
        <f t="array" ref="CG26">AA26*INDEX(prod_est,$G26+$H26-1,MATCH(CG$14,$BP$14:$DP$14,0))</f>
        <v>0.35392864213281849</v>
      </c>
      <c r="CH26" s="8" cm="1">
        <f t="array" ref="CH26">AB26*INDEX(prod_est,$G26+$H26-1,MATCH(CH$14,$BP$14:$DP$14,0))</f>
        <v>0.35227149340819897</v>
      </c>
      <c r="CI26" s="8" cm="1">
        <f t="array" ref="CI26">AC26*INDEX(prod_est,$G26+$H26-1,MATCH(CI$14,$BP$14:$DP$14,0))</f>
        <v>0.35136865372919079</v>
      </c>
      <c r="CJ26" s="8" cm="1">
        <f t="array" ref="CJ26">AD26*INDEX(prod_est,$G26+$H26-1,MATCH(CJ$14,$BP$14:$DP$14,0))</f>
        <v>0.35057464973480307</v>
      </c>
      <c r="CK26" s="8" cm="1">
        <f t="array" ref="CK26">AE26*INDEX(prod_est,$G26+$H26-1,MATCH(CK$14,$BP$14:$DP$14,0))</f>
        <v>0.35012399751724582</v>
      </c>
      <c r="CL26" s="8" cm="1">
        <f t="array" ref="CL26">AF26*INDEX(prod_est,$G26+$H26-1,MATCH(CL$14,$BP$14:$DP$14,0))</f>
        <v>0.34998833043004129</v>
      </c>
      <c r="CM26" s="8" cm="1">
        <f t="array" ref="CM26">AG26*INDEX(prod_est,$G26+$H26-1,MATCH(CM$14,$BP$14:$DP$14,0))</f>
        <v>0.34777512196611032</v>
      </c>
      <c r="CN26" s="8" cm="1">
        <f t="array" ref="CN26">AH26*INDEX(prod_est,$G26+$H26-1,MATCH(CN$14,$BP$14:$DP$14,0))</f>
        <v>0.34599166604135101</v>
      </c>
      <c r="CO26" s="8" cm="1">
        <f t="array" ref="CO26">AI26*INDEX(prod_est,$G26+$H26-1,MATCH(CO$14,$BP$14:$DP$14,0))</f>
        <v>0.34445130848724037</v>
      </c>
      <c r="CP26" s="8" cm="1">
        <f t="array" ref="CP26">AJ26*INDEX(prod_est,$G26+$H26-1,MATCH(CP$14,$BP$14:$DP$14,0))</f>
        <v>0.3432430577832018</v>
      </c>
      <c r="CQ26" s="8" cm="1">
        <f t="array" ref="CQ26">AK26*INDEX(prod_est,$G26+$H26-1,MATCH(CQ$14,$BP$14:$DP$14,0))</f>
        <v>0.34232213853546622</v>
      </c>
      <c r="CR26" s="8" cm="1">
        <f t="array" ref="CR26">AL26*INDEX(prod_est,$G26+$H26-1,MATCH(CR$14,$BP$14:$DP$14,0))</f>
        <v>0.34025067556435529</v>
      </c>
      <c r="CS26" s="8" cm="1">
        <f t="array" ref="CS26">AM26*INDEX(prod_est,$G26+$H26-1,MATCH(CS$14,$BP$14:$DP$14,0))</f>
        <v>0.33844089358138046</v>
      </c>
      <c r="CT26" s="8" cm="1">
        <f t="array" ref="CT26">AN26*INDEX(prod_est,$G26+$H26-1,MATCH(CT$14,$BP$14:$DP$14,0))</f>
        <v>0.33692737055007127</v>
      </c>
      <c r="CU26" s="8" cm="1">
        <f t="array" ref="CU26">AO26*INDEX(prod_est,$G26+$H26-1,MATCH(CU$14,$BP$14:$DP$14,0))</f>
        <v>0.3356861563638241</v>
      </c>
      <c r="CV26" s="8" cm="1">
        <f t="array" ref="CV26">AP26*INDEX(prod_est,$G26+$H26-1,MATCH(CV$14,$BP$14:$DP$14,0))</f>
        <v>0.33463623803041209</v>
      </c>
      <c r="CW26" cm="1">
        <f t="array" ref="CW26">AQ26*INDEX(prod_est,$G26+$H26-1,MATCH(CW$14,$BP$14:$DP$14,0))</f>
        <v>0.33379964743533608</v>
      </c>
      <c r="CX26" cm="1">
        <f t="array" ref="CX26">AR26*INDEX(prod_est,$G26+$H26-1,MATCH(CX$14,$BP$14:$DP$14,0))</f>
        <v>0.33296514831674773</v>
      </c>
      <c r="CY26" cm="1">
        <f t="array" ref="CY26">AS26*INDEX(prod_est,$G26+$H26-1,MATCH(CY$14,$BP$14:$DP$14,0))</f>
        <v>0.3321327354459559</v>
      </c>
      <c r="CZ26" cm="1">
        <f t="array" ref="CZ26">AT26*INDEX(prod_est,$G26+$H26-1,MATCH(CZ$14,$BP$14:$DP$14,0))</f>
        <v>0.33130240360734103</v>
      </c>
      <c r="DA26" cm="1">
        <f t="array" ref="DA26">AU26*INDEX(prod_est,$G26+$H26-1,MATCH(DA$14,$BP$14:$DP$14,0))</f>
        <v>0.33047414759832272</v>
      </c>
      <c r="DB26" cm="1">
        <f t="array" ref="DB26">AV26*INDEX(prod_est,$G26+$H26-1,MATCH(DB$14,$BP$14:$DP$14,0))</f>
        <v>0.32964796222932696</v>
      </c>
      <c r="DC26" cm="1">
        <f t="array" ref="DC26">AW26*INDEX(prod_est,$G26+$H26-1,MATCH(DC$14,$BP$14:$DP$14,0))</f>
        <v>0.32882384232375367</v>
      </c>
      <c r="DD26" cm="1">
        <f t="array" ref="DD26">AX26*INDEX(prod_est,$G26+$H26-1,MATCH(DD$14,$BP$14:$DP$14,0))</f>
        <v>0.32800178271794428</v>
      </c>
      <c r="DE26" cm="1">
        <f t="array" ref="DE26">AY26*INDEX(prod_est,$G26+$H26-1,MATCH(DE$14,$BP$14:$DP$14,0))</f>
        <v>0.32718177826114947</v>
      </c>
      <c r="DF26" cm="1">
        <f t="array" ref="DF26">AZ26*INDEX(prod_est,$G26+$H26-1,MATCH(DF$14,$BP$14:$DP$14,0))</f>
        <v>0.32636382381549661</v>
      </c>
      <c r="DG26" cm="1">
        <f t="array" ref="DG26">BA26*INDEX(prod_est,$G26+$H26-1,MATCH(DG$14,$BP$14:$DP$14,0))</f>
        <v>0.32554791425595786</v>
      </c>
      <c r="DH26" cm="1">
        <f t="array" ref="DH26">BB26*INDEX(prod_est,$G26+$H26-1,MATCH(DH$14,$BP$14:$DP$14,0))</f>
        <v>0.32473404447031795</v>
      </c>
      <c r="DI26" cm="1">
        <f t="array" ref="DI26">BC26*INDEX(prod_est,$G26+$H26-1,MATCH(DI$14,$BP$14:$DP$14,0))</f>
        <v>0.32392220935914212</v>
      </c>
      <c r="DJ26" cm="1">
        <f t="array" ref="DJ26">BD26*INDEX(prod_est,$G26+$H26-1,MATCH(DJ$14,$BP$14:$DP$14,0))</f>
        <v>0.3231124038357443</v>
      </c>
      <c r="DK26" cm="1">
        <f t="array" ref="DK26">BE26*INDEX(prod_est,$G26+$H26-1,MATCH(DK$14,$BP$14:$DP$14,0))</f>
        <v>0.32230462282615502</v>
      </c>
      <c r="DL26" cm="1">
        <f t="array" ref="DL26">BF26*INDEX(prod_est,$G26+$H26-1,MATCH(DL$14,$BP$14:$DP$14,0))</f>
        <v>0.32149886126908961</v>
      </c>
      <c r="DM26" cm="1">
        <f t="array" ref="DM26">BG26*INDEX(prod_est,$G26+$H26-1,MATCH(DM$14,$BP$14:$DP$14,0))</f>
        <v>0.32069511411591695</v>
      </c>
      <c r="DN26" cm="1">
        <f t="array" ref="DN26">BH26*INDEX(prod_est,$G26+$H26-1,MATCH(DN$14,$BP$14:$DP$14,0))</f>
        <v>0.31989337633062714</v>
      </c>
      <c r="DO26" cm="1">
        <f t="array" ref="DO26">BI26*INDEX(prod_est,$G26+$H26-1,MATCH(DO$14,$BP$14:$DP$14,0))</f>
        <v>0.31909364288980058</v>
      </c>
      <c r="DP26" cm="1">
        <f t="array" ref="DP26">BJ26*INDEX(prod_est,$G26+$H26-1,MATCH(DP$14,$BP$14:$DP$14,0))</f>
        <v>0.31829590878257608</v>
      </c>
    </row>
    <row r="27" spans="1:120" x14ac:dyDescent="0.25">
      <c r="A27" t="s">
        <v>54</v>
      </c>
      <c r="B27" t="s">
        <v>17</v>
      </c>
      <c r="C27" t="s">
        <v>17</v>
      </c>
      <c r="D27" t="s">
        <v>37</v>
      </c>
      <c r="E27" s="8">
        <v>7.3414230476194016</v>
      </c>
      <c r="F27" s="8">
        <v>6.9476062041366404</v>
      </c>
      <c r="G27">
        <f>MATCH(A27,Production_est!$A$4:$A$339,0)</f>
        <v>273</v>
      </c>
      <c r="H27">
        <f>IFERROR(MATCH(D27,Production_est!$D$4:$D$339,0),"-")</f>
        <v>6</v>
      </c>
      <c r="I27" s="8" cm="1">
        <f t="array" ref="I27">IFERROR(INDEX(Production_est!$E$4:$E$339,H27+G27-1),"-")</f>
        <v>11829.155362885</v>
      </c>
      <c r="J27" s="42">
        <f t="shared" si="0"/>
        <v>5.8732901809163457E-4</v>
      </c>
      <c r="K27" s="42">
        <f t="shared" ref="K27:AP27" si="29">J27*(1-$F$4)</f>
        <v>5.8586069554640552E-4</v>
      </c>
      <c r="L27" s="42">
        <f t="shared" si="29"/>
        <v>5.8439604380753957E-4</v>
      </c>
      <c r="M27" s="42">
        <f t="shared" si="29"/>
        <v>5.8293505369802078E-4</v>
      </c>
      <c r="N27" s="42">
        <f t="shared" si="29"/>
        <v>5.8147771606377571E-4</v>
      </c>
      <c r="O27" s="42">
        <f t="shared" si="29"/>
        <v>5.8002402177361628E-4</v>
      </c>
      <c r="P27" s="42">
        <f t="shared" si="29"/>
        <v>5.7857396171918224E-4</v>
      </c>
      <c r="Q27" s="42">
        <f t="shared" si="29"/>
        <v>5.7712752681488434E-4</v>
      </c>
      <c r="R27" s="42">
        <f t="shared" si="29"/>
        <v>5.7568470799784712E-4</v>
      </c>
      <c r="S27" s="42">
        <f t="shared" si="29"/>
        <v>5.7424549622785257E-4</v>
      </c>
      <c r="T27" s="42">
        <f t="shared" si="29"/>
        <v>5.7280988248728298E-4</v>
      </c>
      <c r="U27" s="42">
        <f t="shared" si="29"/>
        <v>5.7137785778106479E-4</v>
      </c>
      <c r="V27" s="42">
        <f t="shared" si="29"/>
        <v>5.699494131366122E-4</v>
      </c>
      <c r="W27" s="42">
        <f t="shared" si="29"/>
        <v>5.6852453960377068E-4</v>
      </c>
      <c r="X27" s="42">
        <f t="shared" si="29"/>
        <v>5.6710322825476124E-4</v>
      </c>
      <c r="Y27" s="42">
        <f t="shared" si="29"/>
        <v>5.656854701841244E-4</v>
      </c>
      <c r="Z27" s="42">
        <f t="shared" si="29"/>
        <v>5.6427125650866411E-4</v>
      </c>
      <c r="AA27" s="42">
        <f t="shared" si="29"/>
        <v>5.6286057836739249E-4</v>
      </c>
      <c r="AB27" s="42">
        <f t="shared" si="29"/>
        <v>5.6145342692147404E-4</v>
      </c>
      <c r="AC27" s="42">
        <f t="shared" si="29"/>
        <v>5.6004979335417041E-4</v>
      </c>
      <c r="AD27" s="42">
        <f t="shared" si="29"/>
        <v>5.5864966887078497E-4</v>
      </c>
      <c r="AE27" s="42">
        <f t="shared" si="29"/>
        <v>5.5725304469860805E-4</v>
      </c>
      <c r="AF27" s="42">
        <f t="shared" si="29"/>
        <v>5.5585991208686157E-4</v>
      </c>
      <c r="AG27" s="42">
        <f t="shared" si="29"/>
        <v>5.5447026230664445E-4</v>
      </c>
      <c r="AH27" s="42">
        <f t="shared" si="29"/>
        <v>5.530840866508779E-4</v>
      </c>
      <c r="AI27" s="42">
        <f t="shared" si="29"/>
        <v>5.5170137643425078E-4</v>
      </c>
      <c r="AJ27" s="42">
        <f t="shared" si="29"/>
        <v>5.5032212299316514E-4</v>
      </c>
      <c r="AK27" s="42">
        <f t="shared" si="29"/>
        <v>5.4894631768568226E-4</v>
      </c>
      <c r="AL27" s="42">
        <f t="shared" si="29"/>
        <v>5.4757395189146808E-4</v>
      </c>
      <c r="AM27" s="42">
        <f t="shared" si="29"/>
        <v>5.4620501701173948E-4</v>
      </c>
      <c r="AN27" s="42">
        <f t="shared" si="29"/>
        <v>5.448395044692102E-4</v>
      </c>
      <c r="AO27" s="42">
        <f t="shared" si="29"/>
        <v>5.4347740570803715E-4</v>
      </c>
      <c r="AP27" s="42">
        <f t="shared" si="29"/>
        <v>5.4211871219376714E-4</v>
      </c>
      <c r="AQ27" s="42">
        <f t="shared" ref="AQ27:BJ27" si="30">AP27*(1-$F$4)</f>
        <v>5.4076341541328275E-4</v>
      </c>
      <c r="AR27" s="42">
        <f t="shared" si="30"/>
        <v>5.3941150687474959E-4</v>
      </c>
      <c r="AS27" s="42">
        <f t="shared" si="30"/>
        <v>5.3806297810756278E-4</v>
      </c>
      <c r="AT27" s="42">
        <f t="shared" si="30"/>
        <v>5.367178206622939E-4</v>
      </c>
      <c r="AU27" s="42">
        <f t="shared" si="30"/>
        <v>5.3537602611063823E-4</v>
      </c>
      <c r="AV27" s="42">
        <f t="shared" si="30"/>
        <v>5.3403758604536166E-4</v>
      </c>
      <c r="AW27" s="42">
        <f t="shared" si="30"/>
        <v>5.3270249208024832E-4</v>
      </c>
      <c r="AX27" s="42">
        <f t="shared" si="30"/>
        <v>5.3137073585004775E-4</v>
      </c>
      <c r="AY27" s="42">
        <f t="shared" si="30"/>
        <v>5.3004230901042271E-4</v>
      </c>
      <c r="AZ27" s="42">
        <f t="shared" si="30"/>
        <v>5.2871720323789673E-4</v>
      </c>
      <c r="BA27" s="42">
        <f t="shared" si="30"/>
        <v>5.2739541022980201E-4</v>
      </c>
      <c r="BB27" s="42">
        <f t="shared" si="30"/>
        <v>5.2607692170422748E-4</v>
      </c>
      <c r="BC27" s="42">
        <f t="shared" si="30"/>
        <v>5.2476172939996697E-4</v>
      </c>
      <c r="BD27" s="42">
        <f t="shared" si="30"/>
        <v>5.2344982507646705E-4</v>
      </c>
      <c r="BE27" s="42">
        <f t="shared" si="30"/>
        <v>5.2214120051377589E-4</v>
      </c>
      <c r="BF27" s="42">
        <f t="shared" si="30"/>
        <v>5.2083584751249148E-4</v>
      </c>
      <c r="BG27" s="42">
        <f t="shared" si="30"/>
        <v>5.1953375789371033E-4</v>
      </c>
      <c r="BH27" s="42">
        <f t="shared" si="30"/>
        <v>5.1823492349897609E-4</v>
      </c>
      <c r="BI27" s="42">
        <f t="shared" si="30"/>
        <v>5.1693933619022866E-4</v>
      </c>
      <c r="BJ27" s="42">
        <f t="shared" si="30"/>
        <v>5.1564698784975309E-4</v>
      </c>
      <c r="BK27" t="str">
        <f t="shared" si="3"/>
        <v>18_CT</v>
      </c>
      <c r="BL27" t="str">
        <f t="shared" si="4"/>
        <v>d_ind_cem_7_8_fuel_oil</v>
      </c>
      <c r="BO27" s="8">
        <f t="shared" si="5"/>
        <v>7.3414230476194016</v>
      </c>
      <c r="BP27" s="8">
        <f t="shared" si="6"/>
        <v>6.9476062041366404</v>
      </c>
      <c r="BQ27" s="8" cm="1">
        <f t="array" ref="BQ27">K27*INDEX(prod_est,$G27+$H27-1,MATCH(BQ$14,$BP$14:$DP$14,0))</f>
        <v>6.8590079115925997</v>
      </c>
      <c r="BR27" s="8" cm="1">
        <f t="array" ref="BR27">L27*INDEX(prod_est,$G27+$H27-1,MATCH(BR$14,$BP$14:$DP$14,0))</f>
        <v>6.6406697373519075</v>
      </c>
      <c r="BS27" s="8" cm="1">
        <f t="array" ref="BS27">M27*INDEX(prod_est,$G27+$H27-1,MATCH(BS$14,$BP$14:$DP$14,0))</f>
        <v>6.5973629095219257</v>
      </c>
      <c r="BT27" s="8" cm="1">
        <f t="array" ref="BT27">N27*INDEX(prod_est,$G27+$H27-1,MATCH(BT$14,$BP$14:$DP$14,0))</f>
        <v>6.5634877299012953</v>
      </c>
      <c r="BU27" s="8" cm="1">
        <f t="array" ref="BU27">O27*INDEX(prod_est,$G27+$H27-1,MATCH(BU$14,$BP$14:$DP$14,0))</f>
        <v>6.5156197012297383</v>
      </c>
      <c r="BV27" s="8" cm="1">
        <f t="array" ref="BV27">P27*INDEX(prod_est,$G27+$H27-1,MATCH(BV$14,$BP$14:$DP$14,0))</f>
        <v>6.4740000117891103</v>
      </c>
      <c r="BW27" s="8" cm="1">
        <f t="array" ref="BW27">Q27*INDEX(prod_est,$G27+$H27-1,MATCH(BW$14,$BP$14:$DP$14,0))</f>
        <v>6.4399045426314752</v>
      </c>
      <c r="BX27" s="8" cm="1">
        <f t="array" ref="BX27">R27*INDEX(prod_est,$G27+$H27-1,MATCH(BX$14,$BP$14:$DP$14,0))</f>
        <v>6.4003882904339777</v>
      </c>
      <c r="BY27" s="8" cm="1">
        <f t="array" ref="BY27">S27*INDEX(prod_est,$G27+$H27-1,MATCH(BY$14,$BP$14:$DP$14,0))</f>
        <v>6.3698695837491615</v>
      </c>
      <c r="BZ27" s="8" cm="1">
        <f t="array" ref="BZ27">T27*INDEX(prod_est,$G27+$H27-1,MATCH(BZ$14,$BP$14:$DP$14,0))</f>
        <v>6.3180218423237431</v>
      </c>
      <c r="CA27" s="8" cm="1">
        <f t="array" ref="CA27">U27*INDEX(prod_est,$G27+$H27-1,MATCH(CA$14,$BP$14:$DP$14,0))</f>
        <v>6.2709865758019889</v>
      </c>
      <c r="CB27" s="8" cm="1">
        <f t="array" ref="CB27">V27*INDEX(prod_est,$G27+$H27-1,MATCH(CB$14,$BP$14:$DP$14,0))</f>
        <v>6.2261787259994517</v>
      </c>
      <c r="CC27" s="8" cm="1">
        <f t="array" ref="CC27">W27*INDEX(prod_est,$G27+$H27-1,MATCH(CC$14,$BP$14:$DP$14,0))</f>
        <v>6.1619166347455545</v>
      </c>
      <c r="CD27" s="8" cm="1">
        <f t="array" ref="CD27">X27*INDEX(prod_est,$G27+$H27-1,MATCH(CD$14,$BP$14:$DP$14,0))</f>
        <v>6.114114982946889</v>
      </c>
      <c r="CE27" s="8" cm="1">
        <f t="array" ref="CE27">Y27*INDEX(prod_est,$G27+$H27-1,MATCH(CE$14,$BP$14:$DP$14,0))</f>
        <v>6.066339666362504</v>
      </c>
      <c r="CF27" s="8" cm="1">
        <f t="array" ref="CF27">Z27*INDEX(prod_est,$G27+$H27-1,MATCH(CF$14,$BP$14:$DP$14,0))</f>
        <v>6.0241645791208605</v>
      </c>
      <c r="CG27" s="8" cm="1">
        <f t="array" ref="CG27">AA27*INDEX(prod_est,$G27+$H27-1,MATCH(CG$14,$BP$14:$DP$14,0))</f>
        <v>5.985761620559968</v>
      </c>
      <c r="CH27" s="8" cm="1">
        <f t="array" ref="CH27">AB27*INDEX(prod_est,$G27+$H27-1,MATCH(CH$14,$BP$14:$DP$14,0))</f>
        <v>5.9577353574815914</v>
      </c>
      <c r="CI27" s="8" cm="1">
        <f t="array" ref="CI27">AC27*INDEX(prod_est,$G27+$H27-1,MATCH(CI$14,$BP$14:$DP$14,0))</f>
        <v>5.9424662256375012</v>
      </c>
      <c r="CJ27" s="8" cm="1">
        <f t="array" ref="CJ27">AD27*INDEX(prod_est,$G27+$H27-1,MATCH(CJ$14,$BP$14:$DP$14,0))</f>
        <v>5.9290377599232338</v>
      </c>
      <c r="CK27" s="8" cm="1">
        <f t="array" ref="CK27">AE27*INDEX(prod_est,$G27+$H27-1,MATCH(CK$14,$BP$14:$DP$14,0))</f>
        <v>5.9214161762847386</v>
      </c>
      <c r="CL27" s="8" cm="1">
        <f t="array" ref="CL27">AF27*INDEX(prod_est,$G27+$H27-1,MATCH(CL$14,$BP$14:$DP$14,0))</f>
        <v>5.9191217283449831</v>
      </c>
      <c r="CM27" s="8" cm="1">
        <f t="array" ref="CM27">AG27*INDEX(prod_est,$G27+$H27-1,MATCH(CM$14,$BP$14:$DP$14,0))</f>
        <v>5.8816911937551177</v>
      </c>
      <c r="CN27" s="8" cm="1">
        <f t="array" ref="CN27">AH27*INDEX(prod_est,$G27+$H27-1,MATCH(CN$14,$BP$14:$DP$14,0))</f>
        <v>5.8515287803317415</v>
      </c>
      <c r="CO27" s="8" cm="1">
        <f t="array" ref="CO27">AI27*INDEX(prod_est,$G27+$H27-1,MATCH(CO$14,$BP$14:$DP$14,0))</f>
        <v>5.8254777292674005</v>
      </c>
      <c r="CP27" s="8" cm="1">
        <f t="array" ref="CP27">AJ27*INDEX(prod_est,$G27+$H27-1,MATCH(CP$14,$BP$14:$DP$14,0))</f>
        <v>5.8050433822513856</v>
      </c>
      <c r="CQ27" s="8" cm="1">
        <f t="array" ref="CQ27">AK27*INDEX(prod_est,$G27+$H27-1,MATCH(CQ$14,$BP$14:$DP$14,0))</f>
        <v>5.789468482589375</v>
      </c>
      <c r="CR27" s="8" cm="1">
        <f t="array" ref="CR27">AL27*INDEX(prod_est,$G27+$H27-1,MATCH(CR$14,$BP$14:$DP$14,0))</f>
        <v>5.7544351960032207</v>
      </c>
      <c r="CS27" s="8" cm="1">
        <f t="array" ref="CS27">AM27*INDEX(prod_est,$G27+$H27-1,MATCH(CS$14,$BP$14:$DP$14,0))</f>
        <v>5.7238275473258184</v>
      </c>
      <c r="CT27" s="8" cm="1">
        <f t="array" ref="CT27">AN27*INDEX(prod_est,$G27+$H27-1,MATCH(CT$14,$BP$14:$DP$14,0))</f>
        <v>5.6982303308415858</v>
      </c>
      <c r="CU27" s="8" cm="1">
        <f t="array" ref="CU27">AO27*INDEX(prod_est,$G27+$H27-1,MATCH(CU$14,$BP$14:$DP$14,0))</f>
        <v>5.6772384941985798</v>
      </c>
      <c r="CV27" s="8" cm="1">
        <f t="array" ref="CV27">AP27*INDEX(prod_est,$G27+$H27-1,MATCH(CV$14,$BP$14:$DP$14,0))</f>
        <v>5.6594819181074563</v>
      </c>
      <c r="CW27" cm="1">
        <f t="array" ref="CW27">AQ27*INDEX(prod_est,$G27+$H27-1,MATCH(CW$14,$BP$14:$DP$14,0))</f>
        <v>5.6453332133121883</v>
      </c>
      <c r="CX27" cm="1">
        <f t="array" ref="CX27">AR27*INDEX(prod_est,$G27+$H27-1,MATCH(CX$14,$BP$14:$DP$14,0))</f>
        <v>5.6312198802789082</v>
      </c>
      <c r="CY27" cm="1">
        <f t="array" ref="CY27">AS27*INDEX(prod_est,$G27+$H27-1,MATCH(CY$14,$BP$14:$DP$14,0))</f>
        <v>5.6171418305782117</v>
      </c>
      <c r="CZ27" cm="1">
        <f t="array" ref="CZ27">AT27*INDEX(prod_est,$G27+$H27-1,MATCH(CZ$14,$BP$14:$DP$14,0))</f>
        <v>5.6030989760017658</v>
      </c>
      <c r="DA27" cm="1">
        <f t="array" ref="DA27">AU27*INDEX(prod_est,$G27+$H27-1,MATCH(DA$14,$BP$14:$DP$14,0))</f>
        <v>5.5890912285617622</v>
      </c>
      <c r="DB27" cm="1">
        <f t="array" ref="DB27">AV27*INDEX(prod_est,$G27+$H27-1,MATCH(DB$14,$BP$14:$DP$14,0))</f>
        <v>5.5751185004903583</v>
      </c>
      <c r="DC27" cm="1">
        <f t="array" ref="DC27">AW27*INDEX(prod_est,$G27+$H27-1,MATCH(DC$14,$BP$14:$DP$14,0))</f>
        <v>5.561180704239133</v>
      </c>
      <c r="DD27" cm="1">
        <f t="array" ref="DD27">AX27*INDEX(prod_est,$G27+$H27-1,MATCH(DD$14,$BP$14:$DP$14,0))</f>
        <v>5.5472777524785357</v>
      </c>
      <c r="DE27" cm="1">
        <f t="array" ref="DE27">AY27*INDEX(prod_est,$G27+$H27-1,MATCH(DE$14,$BP$14:$DP$14,0))</f>
        <v>5.5334095580973406</v>
      </c>
      <c r="DF27" cm="1">
        <f t="array" ref="DF27">AZ27*INDEX(prod_est,$G27+$H27-1,MATCH(DF$14,$BP$14:$DP$14,0))</f>
        <v>5.5195760342020979</v>
      </c>
      <c r="DG27" cm="1">
        <f t="array" ref="DG27">BA27*INDEX(prod_est,$G27+$H27-1,MATCH(DG$14,$BP$14:$DP$14,0))</f>
        <v>5.5057770941165929</v>
      </c>
      <c r="DH27" cm="1">
        <f t="array" ref="DH27">BB27*INDEX(prod_est,$G27+$H27-1,MATCH(DH$14,$BP$14:$DP$14,0))</f>
        <v>5.4920126513813008</v>
      </c>
      <c r="DI27" cm="1">
        <f t="array" ref="DI27">BC27*INDEX(prod_est,$G27+$H27-1,MATCH(DI$14,$BP$14:$DP$14,0))</f>
        <v>5.4782826197528482</v>
      </c>
      <c r="DJ27" cm="1">
        <f t="array" ref="DJ27">BD27*INDEX(prod_est,$G27+$H27-1,MATCH(DJ$14,$BP$14:$DP$14,0))</f>
        <v>5.4645869132034663</v>
      </c>
      <c r="DK27" cm="1">
        <f t="array" ref="DK27">BE27*INDEX(prod_est,$G27+$H27-1,MATCH(DK$14,$BP$14:$DP$14,0))</f>
        <v>5.4509254459204577</v>
      </c>
      <c r="DL27" cm="1">
        <f t="array" ref="DL27">BF27*INDEX(prod_est,$G27+$H27-1,MATCH(DL$14,$BP$14:$DP$14,0))</f>
        <v>5.4372981323056564</v>
      </c>
      <c r="DM27" cm="1">
        <f t="array" ref="DM27">BG27*INDEX(prod_est,$G27+$H27-1,MATCH(DM$14,$BP$14:$DP$14,0))</f>
        <v>5.4237048869748934</v>
      </c>
      <c r="DN27" cm="1">
        <f t="array" ref="DN27">BH27*INDEX(prod_est,$G27+$H27-1,MATCH(DN$14,$BP$14:$DP$14,0))</f>
        <v>5.4101456247574564</v>
      </c>
      <c r="DO27" cm="1">
        <f t="array" ref="DO27">BI27*INDEX(prod_est,$G27+$H27-1,MATCH(DO$14,$BP$14:$DP$14,0))</f>
        <v>5.3966202606955633</v>
      </c>
      <c r="DP27" cm="1">
        <f t="array" ref="DP27">BJ27*INDEX(prod_est,$G27+$H27-1,MATCH(DP$14,$BP$14:$DP$14,0))</f>
        <v>5.3831287100438239</v>
      </c>
    </row>
    <row r="28" spans="1:120" x14ac:dyDescent="0.25">
      <c r="A28" t="s">
        <v>54</v>
      </c>
      <c r="B28" t="s">
        <v>18</v>
      </c>
      <c r="C28" t="s">
        <v>18</v>
      </c>
      <c r="D28" t="s">
        <v>37</v>
      </c>
      <c r="E28" s="8">
        <v>0.34619794083677108</v>
      </c>
      <c r="F28" s="8">
        <v>0.27852394487403409</v>
      </c>
      <c r="G28">
        <f>MATCH(A28,Production_est!$A$4:$A$339,0)</f>
        <v>273</v>
      </c>
      <c r="H28">
        <f>IFERROR(MATCH(D28,Production_est!$D$4:$D$339,0),"-")</f>
        <v>6</v>
      </c>
      <c r="I28" s="8" cm="1">
        <f t="array" ref="I28">IFERROR(INDEX(Production_est!$E$4:$E$339,H28+G28-1),"-")</f>
        <v>11829.155362885</v>
      </c>
      <c r="J28" s="42">
        <f t="shared" si="0"/>
        <v>2.3545547955852122E-5</v>
      </c>
      <c r="K28" s="42">
        <f t="shared" ref="K28:AP28" si="31">J28*(1-$F$4)</f>
        <v>2.3486684085962493E-5</v>
      </c>
      <c r="L28" s="42">
        <f t="shared" si="31"/>
        <v>2.3427967375747589E-5</v>
      </c>
      <c r="M28" s="42">
        <f t="shared" si="31"/>
        <v>2.3369397457308222E-5</v>
      </c>
      <c r="N28" s="42">
        <f t="shared" si="31"/>
        <v>2.3310973963664953E-5</v>
      </c>
      <c r="O28" s="42">
        <f t="shared" si="31"/>
        <v>2.3252696528755792E-5</v>
      </c>
      <c r="P28" s="42">
        <f t="shared" si="31"/>
        <v>2.3194564787433905E-5</v>
      </c>
      <c r="Q28" s="42">
        <f t="shared" si="31"/>
        <v>2.3136578375465322E-5</v>
      </c>
      <c r="R28" s="42">
        <f t="shared" si="31"/>
        <v>2.307873692952666E-5</v>
      </c>
      <c r="S28" s="42">
        <f t="shared" si="31"/>
        <v>2.3021040087202843E-5</v>
      </c>
      <c r="T28" s="42">
        <f t="shared" si="31"/>
        <v>2.2963487486984838E-5</v>
      </c>
      <c r="U28" s="42">
        <f t="shared" si="31"/>
        <v>2.2906078768267378E-5</v>
      </c>
      <c r="V28" s="42">
        <f t="shared" si="31"/>
        <v>2.2848813571346711E-5</v>
      </c>
      <c r="W28" s="42">
        <f t="shared" si="31"/>
        <v>2.2791691537418345E-5</v>
      </c>
      <c r="X28" s="42">
        <f t="shared" si="31"/>
        <v>2.2734712308574801E-5</v>
      </c>
      <c r="Y28" s="42">
        <f t="shared" si="31"/>
        <v>2.2677875527803367E-5</v>
      </c>
      <c r="Z28" s="42">
        <f t="shared" si="31"/>
        <v>2.2621180838983859E-5</v>
      </c>
      <c r="AA28" s="42">
        <f t="shared" si="31"/>
        <v>2.2564627886886401E-5</v>
      </c>
      <c r="AB28" s="42">
        <f t="shared" si="31"/>
        <v>2.2508216317169186E-5</v>
      </c>
      <c r="AC28" s="42">
        <f t="shared" si="31"/>
        <v>2.2451945776376265E-5</v>
      </c>
      <c r="AD28" s="42">
        <f t="shared" si="31"/>
        <v>2.2395815911935327E-5</v>
      </c>
      <c r="AE28" s="42">
        <f t="shared" si="31"/>
        <v>2.2339826372155489E-5</v>
      </c>
      <c r="AF28" s="42">
        <f t="shared" si="31"/>
        <v>2.2283976806225102E-5</v>
      </c>
      <c r="AG28" s="42">
        <f t="shared" si="31"/>
        <v>2.2228266864209541E-5</v>
      </c>
      <c r="AH28" s="42">
        <f t="shared" si="31"/>
        <v>2.2172696197049019E-5</v>
      </c>
      <c r="AI28" s="42">
        <f t="shared" si="31"/>
        <v>2.2117264456556397E-5</v>
      </c>
      <c r="AJ28" s="42">
        <f t="shared" si="31"/>
        <v>2.2061971295415006E-5</v>
      </c>
      <c r="AK28" s="42">
        <f t="shared" si="31"/>
        <v>2.2006816367176468E-5</v>
      </c>
      <c r="AL28" s="42">
        <f t="shared" si="31"/>
        <v>2.1951799326258527E-5</v>
      </c>
      <c r="AM28" s="42">
        <f t="shared" si="31"/>
        <v>2.1896919827942884E-5</v>
      </c>
      <c r="AN28" s="42">
        <f t="shared" si="31"/>
        <v>2.1842177528373026E-5</v>
      </c>
      <c r="AO28" s="42">
        <f t="shared" si="31"/>
        <v>2.1787572084552094E-5</v>
      </c>
      <c r="AP28" s="42">
        <f t="shared" si="31"/>
        <v>2.1733103154340714E-5</v>
      </c>
      <c r="AQ28" s="42">
        <f t="shared" ref="AQ28:BJ28" si="32">AP28*(1-$F$4)</f>
        <v>2.1678770396454863E-5</v>
      </c>
      <c r="AR28" s="42">
        <f t="shared" si="32"/>
        <v>2.1624573470463728E-5</v>
      </c>
      <c r="AS28" s="42">
        <f t="shared" si="32"/>
        <v>2.1570512036787568E-5</v>
      </c>
      <c r="AT28" s="42">
        <f t="shared" si="32"/>
        <v>2.1516585756695602E-5</v>
      </c>
      <c r="AU28" s="42">
        <f t="shared" si="32"/>
        <v>2.1462794292303864E-5</v>
      </c>
      <c r="AV28" s="42">
        <f t="shared" si="32"/>
        <v>2.1409137306573105E-5</v>
      </c>
      <c r="AW28" s="42">
        <f t="shared" si="32"/>
        <v>2.1355614463306674E-5</v>
      </c>
      <c r="AX28" s="42">
        <f t="shared" si="32"/>
        <v>2.1302225427148408E-5</v>
      </c>
      <c r="AY28" s="42">
        <f t="shared" si="32"/>
        <v>2.1248969863580537E-5</v>
      </c>
      <c r="AZ28" s="42">
        <f t="shared" si="32"/>
        <v>2.1195847438921587E-5</v>
      </c>
      <c r="BA28" s="42">
        <f t="shared" si="32"/>
        <v>2.1142857820324284E-5</v>
      </c>
      <c r="BB28" s="42">
        <f t="shared" si="32"/>
        <v>2.1090000675773473E-5</v>
      </c>
      <c r="BC28" s="42">
        <f t="shared" si="32"/>
        <v>2.103727567408404E-5</v>
      </c>
      <c r="BD28" s="42">
        <f t="shared" si="32"/>
        <v>2.098468248489883E-5</v>
      </c>
      <c r="BE28" s="42">
        <f t="shared" si="32"/>
        <v>2.0932220778686584E-5</v>
      </c>
      <c r="BF28" s="42">
        <f t="shared" si="32"/>
        <v>2.087989022673987E-5</v>
      </c>
      <c r="BG28" s="42">
        <f t="shared" si="32"/>
        <v>2.0827690501173023E-5</v>
      </c>
      <c r="BH28" s="42">
        <f t="shared" si="32"/>
        <v>2.0775621274920093E-5</v>
      </c>
      <c r="BI28" s="42">
        <f t="shared" si="32"/>
        <v>2.0723682221732795E-5</v>
      </c>
      <c r="BJ28" s="42">
        <f t="shared" si="32"/>
        <v>2.0671873016178465E-5</v>
      </c>
      <c r="BK28" t="str">
        <f t="shared" si="3"/>
        <v>18_CT</v>
      </c>
      <c r="BL28" t="str">
        <f t="shared" si="4"/>
        <v>d_ind_cem_7_9_lpg</v>
      </c>
      <c r="BO28" s="8">
        <f t="shared" si="5"/>
        <v>0.34619794083677108</v>
      </c>
      <c r="BP28" s="8">
        <f t="shared" si="6"/>
        <v>0.27852394487403409</v>
      </c>
      <c r="BQ28" s="8" cm="1">
        <f t="array" ref="BQ28">K28*INDEX(prod_est,$G28+$H28-1,MATCH(BQ$14,$BP$14:$DP$14,0))</f>
        <v>0.27497211058414917</v>
      </c>
      <c r="BR28" s="8" cm="1">
        <f t="array" ref="BR28">L28*INDEX(prod_est,$G28+$H28-1,MATCH(BR$14,$BP$14:$DP$14,0))</f>
        <v>0.26621910878478061</v>
      </c>
      <c r="BS28" s="8" cm="1">
        <f t="array" ref="BS28">M28*INDEX(prod_est,$G28+$H28-1,MATCH(BS$14,$BP$14:$DP$14,0))</f>
        <v>0.26448297288807343</v>
      </c>
      <c r="BT28" s="8" cm="1">
        <f t="array" ref="BT28">N28*INDEX(prod_est,$G28+$H28-1,MATCH(BT$14,$BP$14:$DP$14,0))</f>
        <v>0.26312494418235366</v>
      </c>
      <c r="BU28" s="8" cm="1">
        <f t="array" ref="BU28">O28*INDEX(prod_est,$G28+$H28-1,MATCH(BU$14,$BP$14:$DP$14,0))</f>
        <v>0.26120595341240943</v>
      </c>
      <c r="BV28" s="8" cm="1">
        <f t="array" ref="BV28">P28*INDEX(prod_est,$G28+$H28-1,MATCH(BV$14,$BP$14:$DP$14,0))</f>
        <v>0.25953745353679275</v>
      </c>
      <c r="BW28" s="8" cm="1">
        <f t="array" ref="BW28">Q28*INDEX(prod_est,$G28+$H28-1,MATCH(BW$14,$BP$14:$DP$14,0))</f>
        <v>0.25817059360070987</v>
      </c>
      <c r="BX28" s="8" cm="1">
        <f t="array" ref="BX28">R28*INDEX(prod_est,$G28+$H28-1,MATCH(BX$14,$BP$14:$DP$14,0))</f>
        <v>0.25658641883240896</v>
      </c>
      <c r="BY28" s="8" cm="1">
        <f t="array" ref="BY28">S28*INDEX(prod_est,$G28+$H28-1,MATCH(BY$14,$BP$14:$DP$14,0))</f>
        <v>0.25536294842712781</v>
      </c>
      <c r="BZ28" s="8" cm="1">
        <f t="array" ref="BZ28">T28*INDEX(prod_est,$G28+$H28-1,MATCH(BZ$14,$BP$14:$DP$14,0))</f>
        <v>0.25328441417370134</v>
      </c>
      <c r="CA28" s="8" cm="1">
        <f t="array" ref="CA28">U28*INDEX(prod_est,$G28+$H28-1,MATCH(CA$14,$BP$14:$DP$14,0))</f>
        <v>0.2513988081685653</v>
      </c>
      <c r="CB28" s="8" cm="1">
        <f t="array" ref="CB28">V28*INDEX(prod_est,$G28+$H28-1,MATCH(CB$14,$BP$14:$DP$14,0))</f>
        <v>0.24960249750822658</v>
      </c>
      <c r="CC28" s="8" cm="1">
        <f t="array" ref="CC28">W28*INDEX(prod_est,$G28+$H28-1,MATCH(CC$14,$BP$14:$DP$14,0))</f>
        <v>0.24702628195484164</v>
      </c>
      <c r="CD28" s="8" cm="1">
        <f t="array" ref="CD28">X28*INDEX(prod_est,$G28+$H28-1,MATCH(CD$14,$BP$14:$DP$14,0))</f>
        <v>0.24510995218034579</v>
      </c>
      <c r="CE28" s="8" cm="1">
        <f t="array" ref="CE28">Y28*INDEX(prod_est,$G28+$H28-1,MATCH(CE$14,$BP$14:$DP$14,0))</f>
        <v>0.24319467816340942</v>
      </c>
      <c r="CF28" s="8" cm="1">
        <f t="array" ref="CF28">Z28*INDEX(prod_est,$G28+$H28-1,MATCH(CF$14,$BP$14:$DP$14,0))</f>
        <v>0.24150391283664768</v>
      </c>
      <c r="CG28" s="8" cm="1">
        <f t="array" ref="CG28">AA28*INDEX(prod_est,$G28+$H28-1,MATCH(CG$14,$BP$14:$DP$14,0))</f>
        <v>0.23996436911483376</v>
      </c>
      <c r="CH28" s="8" cm="1">
        <f t="array" ref="CH28">AB28*INDEX(prod_est,$G28+$H28-1,MATCH(CH$14,$BP$14:$DP$14,0))</f>
        <v>0.23884081876910185</v>
      </c>
      <c r="CI28" s="8" cm="1">
        <f t="array" ref="CI28">AC28*INDEX(prod_est,$G28+$H28-1,MATCH(CI$14,$BP$14:$DP$14,0))</f>
        <v>0.23822869155419354</v>
      </c>
      <c r="CJ28" s="8" cm="1">
        <f t="array" ref="CJ28">AD28*INDEX(prod_est,$G28+$H28-1,MATCH(CJ$14,$BP$14:$DP$14,0))</f>
        <v>0.23769035516401121</v>
      </c>
      <c r="CK28" s="8" cm="1">
        <f t="array" ref="CK28">AE28*INDEX(prod_est,$G28+$H28-1,MATCH(CK$14,$BP$14:$DP$14,0))</f>
        <v>0.23738481200586314</v>
      </c>
      <c r="CL28" s="8" cm="1">
        <f t="array" ref="CL28">AF28*INDEX(prod_est,$G28+$H28-1,MATCH(CL$14,$BP$14:$DP$14,0))</f>
        <v>0.23729282943334654</v>
      </c>
      <c r="CM28" s="8" cm="1">
        <f t="array" ref="CM28">AG28*INDEX(prod_est,$G28+$H28-1,MATCH(CM$14,$BP$14:$DP$14,0))</f>
        <v>0.23579226940642589</v>
      </c>
      <c r="CN28" s="8" cm="1">
        <f t="array" ref="CN28">AH28*INDEX(prod_est,$G28+$H28-1,MATCH(CN$14,$BP$14:$DP$14,0))</f>
        <v>0.23458308251143489</v>
      </c>
      <c r="CO28" s="8" cm="1">
        <f t="array" ref="CO28">AI28*INDEX(prod_est,$G28+$H28-1,MATCH(CO$14,$BP$14:$DP$14,0))</f>
        <v>0.23353871682671384</v>
      </c>
      <c r="CP28" s="8" cm="1">
        <f t="array" ref="CP28">AJ28*INDEX(prod_est,$G28+$H28-1,MATCH(CP$14,$BP$14:$DP$14,0))</f>
        <v>0.23271952028986398</v>
      </c>
      <c r="CQ28" s="8" cm="1">
        <f t="array" ref="CQ28">AK28*INDEX(prod_est,$G28+$H28-1,MATCH(CQ$14,$BP$14:$DP$14,0))</f>
        <v>0.23209513508905943</v>
      </c>
      <c r="CR28" s="8" cm="1">
        <f t="array" ref="CR28">AL28*INDEX(prod_est,$G28+$H28-1,MATCH(CR$14,$BP$14:$DP$14,0))</f>
        <v>0.23069067880653893</v>
      </c>
      <c r="CS28" s="8" cm="1">
        <f t="array" ref="CS28">AM28*INDEX(prod_est,$G28+$H28-1,MATCH(CS$14,$BP$14:$DP$14,0))</f>
        <v>0.22946364278830969</v>
      </c>
      <c r="CT28" s="8" cm="1">
        <f t="array" ref="CT28">AN28*INDEX(prod_est,$G28+$H28-1,MATCH(CT$14,$BP$14:$DP$14,0))</f>
        <v>0.22843747096689321</v>
      </c>
      <c r="CU28" s="8" cm="1">
        <f t="array" ref="CU28">AO28*INDEX(prod_est,$G28+$H28-1,MATCH(CU$14,$BP$14:$DP$14,0))</f>
        <v>0.22759592511927734</v>
      </c>
      <c r="CV28" s="8" cm="1">
        <f t="array" ref="CV28">AP28*INDEX(prod_est,$G28+$H28-1,MATCH(CV$14,$BP$14:$DP$14,0))</f>
        <v>0.22688407826511756</v>
      </c>
      <c r="CW28" cm="1">
        <f t="array" ref="CW28">AQ28*INDEX(prod_est,$G28+$H28-1,MATCH(CW$14,$BP$14:$DP$14,0))</f>
        <v>0.22631686806945475</v>
      </c>
      <c r="CX28" cm="1">
        <f t="array" ref="CX28">AR28*INDEX(prod_est,$G28+$H28-1,MATCH(CX$14,$BP$14:$DP$14,0))</f>
        <v>0.22575107589928115</v>
      </c>
      <c r="CY28" cm="1">
        <f t="array" ref="CY28">AS28*INDEX(prod_est,$G28+$H28-1,MATCH(CY$14,$BP$14:$DP$14,0))</f>
        <v>0.22518669820953294</v>
      </c>
      <c r="CZ28" cm="1">
        <f t="array" ref="CZ28">AT28*INDEX(prod_est,$G28+$H28-1,MATCH(CZ$14,$BP$14:$DP$14,0))</f>
        <v>0.22462373146400913</v>
      </c>
      <c r="DA28" cm="1">
        <f t="array" ref="DA28">AU28*INDEX(prod_est,$G28+$H28-1,MATCH(DA$14,$BP$14:$DP$14,0))</f>
        <v>0.22406217213534912</v>
      </c>
      <c r="DB28" cm="1">
        <f t="array" ref="DB28">AV28*INDEX(prod_est,$G28+$H28-1,MATCH(DB$14,$BP$14:$DP$14,0))</f>
        <v>0.22350201670501074</v>
      </c>
      <c r="DC28" cm="1">
        <f t="array" ref="DC28">AW28*INDEX(prod_est,$G28+$H28-1,MATCH(DC$14,$BP$14:$DP$14,0))</f>
        <v>0.22294326166324824</v>
      </c>
      <c r="DD28" cm="1">
        <f t="array" ref="DD28">AX28*INDEX(prod_est,$G28+$H28-1,MATCH(DD$14,$BP$14:$DP$14,0))</f>
        <v>0.22238590350909013</v>
      </c>
      <c r="DE28" cm="1">
        <f t="array" ref="DE28">AY28*INDEX(prod_est,$G28+$H28-1,MATCH(DE$14,$BP$14:$DP$14,0))</f>
        <v>0.2218299387503174</v>
      </c>
      <c r="DF28" cm="1">
        <f t="array" ref="DF28">AZ28*INDEX(prod_est,$G28+$H28-1,MATCH(DF$14,$BP$14:$DP$14,0))</f>
        <v>0.22127536390344163</v>
      </c>
      <c r="DG28" cm="1">
        <f t="array" ref="DG28">BA28*INDEX(prod_est,$G28+$H28-1,MATCH(DG$14,$BP$14:$DP$14,0))</f>
        <v>0.22072217549368303</v>
      </c>
      <c r="DH28" cm="1">
        <f t="array" ref="DH28">BB28*INDEX(prod_est,$G28+$H28-1,MATCH(DH$14,$BP$14:$DP$14,0))</f>
        <v>0.22017037005494883</v>
      </c>
      <c r="DI28" cm="1">
        <f t="array" ref="DI28">BC28*INDEX(prod_est,$G28+$H28-1,MATCH(DI$14,$BP$14:$DP$14,0))</f>
        <v>0.21961994412981145</v>
      </c>
      <c r="DJ28" cm="1">
        <f t="array" ref="DJ28">BD28*INDEX(prod_est,$G28+$H28-1,MATCH(DJ$14,$BP$14:$DP$14,0))</f>
        <v>0.21907089426948692</v>
      </c>
      <c r="DK28" cm="1">
        <f t="array" ref="DK28">BE28*INDEX(prod_est,$G28+$H28-1,MATCH(DK$14,$BP$14:$DP$14,0))</f>
        <v>0.21852321703381322</v>
      </c>
      <c r="DL28" cm="1">
        <f t="array" ref="DL28">BF28*INDEX(prod_est,$G28+$H28-1,MATCH(DL$14,$BP$14:$DP$14,0))</f>
        <v>0.21797690899122871</v>
      </c>
      <c r="DM28" cm="1">
        <f t="array" ref="DM28">BG28*INDEX(prod_est,$G28+$H28-1,MATCH(DM$14,$BP$14:$DP$14,0))</f>
        <v>0.21743196671875067</v>
      </c>
      <c r="DN28" cm="1">
        <f t="array" ref="DN28">BH28*INDEX(prod_est,$G28+$H28-1,MATCH(DN$14,$BP$14:$DP$14,0))</f>
        <v>0.21688838680195383</v>
      </c>
      <c r="DO28" cm="1">
        <f t="array" ref="DO28">BI28*INDEX(prod_est,$G28+$H28-1,MATCH(DO$14,$BP$14:$DP$14,0))</f>
        <v>0.21634616583494895</v>
      </c>
      <c r="DP28" cm="1">
        <f t="array" ref="DP28">BJ28*INDEX(prod_est,$G28+$H28-1,MATCH(DP$14,$BP$14:$DP$14,0))</f>
        <v>0.21580530042036161</v>
      </c>
    </row>
    <row r="29" spans="1:120" x14ac:dyDescent="0.25">
      <c r="A29" t="s">
        <v>54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273</v>
      </c>
      <c r="H29">
        <f>IFERROR(MATCH(D29,Production_est!$D$4:$D$339,0),"-")</f>
        <v>6</v>
      </c>
      <c r="I29" s="8" cm="1">
        <f t="array" ref="I29">IFERROR(INDEX(Production_est!$E$4:$E$339,H29+G29-1),"-")</f>
        <v>11829.155362885</v>
      </c>
      <c r="J29" s="42">
        <f t="shared" si="0"/>
        <v>0</v>
      </c>
      <c r="K29" s="42">
        <f t="shared" ref="K29:AP29" si="33">J29*(1-$F$4)</f>
        <v>0</v>
      </c>
      <c r="L29" s="42">
        <f t="shared" si="33"/>
        <v>0</v>
      </c>
      <c r="M29" s="42">
        <f t="shared" si="33"/>
        <v>0</v>
      </c>
      <c r="N29" s="42">
        <f t="shared" si="33"/>
        <v>0</v>
      </c>
      <c r="O29" s="42">
        <f t="shared" si="33"/>
        <v>0</v>
      </c>
      <c r="P29" s="42">
        <f t="shared" si="33"/>
        <v>0</v>
      </c>
      <c r="Q29" s="42">
        <f t="shared" si="33"/>
        <v>0</v>
      </c>
      <c r="R29" s="42">
        <f t="shared" si="33"/>
        <v>0</v>
      </c>
      <c r="S29" s="42">
        <f t="shared" si="33"/>
        <v>0</v>
      </c>
      <c r="T29" s="42">
        <f t="shared" si="33"/>
        <v>0</v>
      </c>
      <c r="U29" s="42">
        <f t="shared" si="33"/>
        <v>0</v>
      </c>
      <c r="V29" s="42">
        <f t="shared" si="33"/>
        <v>0</v>
      </c>
      <c r="W29" s="42">
        <f t="shared" si="33"/>
        <v>0</v>
      </c>
      <c r="X29" s="42">
        <f t="shared" si="33"/>
        <v>0</v>
      </c>
      <c r="Y29" s="42">
        <f t="shared" si="33"/>
        <v>0</v>
      </c>
      <c r="Z29" s="42">
        <f t="shared" si="33"/>
        <v>0</v>
      </c>
      <c r="AA29" s="42">
        <f t="shared" si="33"/>
        <v>0</v>
      </c>
      <c r="AB29" s="42">
        <f t="shared" si="33"/>
        <v>0</v>
      </c>
      <c r="AC29" s="42">
        <f t="shared" si="33"/>
        <v>0</v>
      </c>
      <c r="AD29" s="42">
        <f t="shared" si="33"/>
        <v>0</v>
      </c>
      <c r="AE29" s="42">
        <f t="shared" si="33"/>
        <v>0</v>
      </c>
      <c r="AF29" s="42">
        <f t="shared" si="33"/>
        <v>0</v>
      </c>
      <c r="AG29" s="42">
        <f t="shared" si="33"/>
        <v>0</v>
      </c>
      <c r="AH29" s="42">
        <f t="shared" si="33"/>
        <v>0</v>
      </c>
      <c r="AI29" s="42">
        <f t="shared" si="33"/>
        <v>0</v>
      </c>
      <c r="AJ29" s="42">
        <f t="shared" si="33"/>
        <v>0</v>
      </c>
      <c r="AK29" s="42">
        <f t="shared" si="33"/>
        <v>0</v>
      </c>
      <c r="AL29" s="42">
        <f t="shared" si="33"/>
        <v>0</v>
      </c>
      <c r="AM29" s="42">
        <f t="shared" si="33"/>
        <v>0</v>
      </c>
      <c r="AN29" s="42">
        <f t="shared" si="33"/>
        <v>0</v>
      </c>
      <c r="AO29" s="42">
        <f t="shared" si="33"/>
        <v>0</v>
      </c>
      <c r="AP29" s="42">
        <f t="shared" si="33"/>
        <v>0</v>
      </c>
      <c r="AQ29" s="42">
        <f t="shared" ref="AQ29:BJ29" si="34">AP29*(1-$F$4)</f>
        <v>0</v>
      </c>
      <c r="AR29" s="42">
        <f t="shared" si="34"/>
        <v>0</v>
      </c>
      <c r="AS29" s="42">
        <f t="shared" si="34"/>
        <v>0</v>
      </c>
      <c r="AT29" s="42">
        <f t="shared" si="34"/>
        <v>0</v>
      </c>
      <c r="AU29" s="42">
        <f t="shared" si="34"/>
        <v>0</v>
      </c>
      <c r="AV29" s="42">
        <f t="shared" si="34"/>
        <v>0</v>
      </c>
      <c r="AW29" s="42">
        <f t="shared" si="34"/>
        <v>0</v>
      </c>
      <c r="AX29" s="42">
        <f t="shared" si="34"/>
        <v>0</v>
      </c>
      <c r="AY29" s="42">
        <f t="shared" si="34"/>
        <v>0</v>
      </c>
      <c r="AZ29" s="42">
        <f t="shared" si="34"/>
        <v>0</v>
      </c>
      <c r="BA29" s="42">
        <f t="shared" si="34"/>
        <v>0</v>
      </c>
      <c r="BB29" s="42">
        <f t="shared" si="34"/>
        <v>0</v>
      </c>
      <c r="BC29" s="42">
        <f t="shared" si="34"/>
        <v>0</v>
      </c>
      <c r="BD29" s="42">
        <f t="shared" si="34"/>
        <v>0</v>
      </c>
      <c r="BE29" s="42">
        <f t="shared" si="34"/>
        <v>0</v>
      </c>
      <c r="BF29" s="42">
        <f t="shared" si="34"/>
        <v>0</v>
      </c>
      <c r="BG29" s="42">
        <f t="shared" si="34"/>
        <v>0</v>
      </c>
      <c r="BH29" s="42">
        <f t="shared" si="34"/>
        <v>0</v>
      </c>
      <c r="BI29" s="42">
        <f t="shared" si="34"/>
        <v>0</v>
      </c>
      <c r="BJ29" s="42">
        <f t="shared" si="34"/>
        <v>0</v>
      </c>
      <c r="BK29" t="str">
        <f t="shared" si="3"/>
        <v>18_CT</v>
      </c>
      <c r="BL29" t="str">
        <f t="shared" si="4"/>
        <v>d_ind_cem_7_10_refi_gas_notliq</v>
      </c>
      <c r="BO29" s="8">
        <f t="shared" si="5"/>
        <v>0</v>
      </c>
      <c r="BP29" s="8">
        <f t="shared" si="6"/>
        <v>0</v>
      </c>
      <c r="BQ29" s="8" cm="1">
        <f t="array" ref="BQ29">K29*INDEX(prod_est,$G29+$H29-1,MATCH(BQ$14,$BP$14:$DP$14,0))</f>
        <v>0</v>
      </c>
      <c r="BR29" s="8" cm="1">
        <f t="array" ref="BR29">L29*INDEX(prod_est,$G29+$H29-1,MATCH(BR$14,$BP$14:$DP$14,0))</f>
        <v>0</v>
      </c>
      <c r="BS29" s="8" cm="1">
        <f t="array" ref="BS29">M29*INDEX(prod_est,$G29+$H29-1,MATCH(BS$14,$BP$14:$DP$14,0))</f>
        <v>0</v>
      </c>
      <c r="BT29" s="8" cm="1">
        <f t="array" ref="BT29">N29*INDEX(prod_est,$G29+$H29-1,MATCH(BT$14,$BP$14:$DP$14,0))</f>
        <v>0</v>
      </c>
      <c r="BU29" s="8" cm="1">
        <f t="array" ref="BU29">O29*INDEX(prod_est,$G29+$H29-1,MATCH(BU$14,$BP$14:$DP$14,0))</f>
        <v>0</v>
      </c>
      <c r="BV29" s="8" cm="1">
        <f t="array" ref="BV29">P29*INDEX(prod_est,$G29+$H29-1,MATCH(BV$14,$BP$14:$DP$14,0))</f>
        <v>0</v>
      </c>
      <c r="BW29" s="8" cm="1">
        <f t="array" ref="BW29">Q29*INDEX(prod_est,$G29+$H29-1,MATCH(BW$14,$BP$14:$DP$14,0))</f>
        <v>0</v>
      </c>
      <c r="BX29" s="8" cm="1">
        <f t="array" ref="BX29">R29*INDEX(prod_est,$G29+$H29-1,MATCH(BX$14,$BP$14:$DP$14,0))</f>
        <v>0</v>
      </c>
      <c r="BY29" s="8" cm="1">
        <f t="array" ref="BY29">S29*INDEX(prod_est,$G29+$H29-1,MATCH(BY$14,$BP$14:$DP$14,0))</f>
        <v>0</v>
      </c>
      <c r="BZ29" s="8" cm="1">
        <f t="array" ref="BZ29">T29*INDEX(prod_est,$G29+$H29-1,MATCH(BZ$14,$BP$14:$DP$14,0))</f>
        <v>0</v>
      </c>
      <c r="CA29" s="8" cm="1">
        <f t="array" ref="CA29">U29*INDEX(prod_est,$G29+$H29-1,MATCH(CA$14,$BP$14:$DP$14,0))</f>
        <v>0</v>
      </c>
      <c r="CB29" s="8" cm="1">
        <f t="array" ref="CB29">V29*INDEX(prod_est,$G29+$H29-1,MATCH(CB$14,$BP$14:$DP$14,0))</f>
        <v>0</v>
      </c>
      <c r="CC29" s="8" cm="1">
        <f t="array" ref="CC29">W29*INDEX(prod_est,$G29+$H29-1,MATCH(CC$14,$BP$14:$DP$14,0))</f>
        <v>0</v>
      </c>
      <c r="CD29" s="8" cm="1">
        <f t="array" ref="CD29">X29*INDEX(prod_est,$G29+$H29-1,MATCH(CD$14,$BP$14:$DP$14,0))</f>
        <v>0</v>
      </c>
      <c r="CE29" s="8" cm="1">
        <f t="array" ref="CE29">Y29*INDEX(prod_est,$G29+$H29-1,MATCH(CE$14,$BP$14:$DP$14,0))</f>
        <v>0</v>
      </c>
      <c r="CF29" s="8" cm="1">
        <f t="array" ref="CF29">Z29*INDEX(prod_est,$G29+$H29-1,MATCH(CF$14,$BP$14:$DP$14,0))</f>
        <v>0</v>
      </c>
      <c r="CG29" s="8" cm="1">
        <f t="array" ref="CG29">AA29*INDEX(prod_est,$G29+$H29-1,MATCH(CG$14,$BP$14:$DP$14,0))</f>
        <v>0</v>
      </c>
      <c r="CH29" s="8" cm="1">
        <f t="array" ref="CH29">AB29*INDEX(prod_est,$G29+$H29-1,MATCH(CH$14,$BP$14:$DP$14,0))</f>
        <v>0</v>
      </c>
      <c r="CI29" s="8" cm="1">
        <f t="array" ref="CI29">AC29*INDEX(prod_est,$G29+$H29-1,MATCH(CI$14,$BP$14:$DP$14,0))</f>
        <v>0</v>
      </c>
      <c r="CJ29" s="8" cm="1">
        <f t="array" ref="CJ29">AD29*INDEX(prod_est,$G29+$H29-1,MATCH(CJ$14,$BP$14:$DP$14,0))</f>
        <v>0</v>
      </c>
      <c r="CK29" s="8" cm="1">
        <f t="array" ref="CK29">AE29*INDEX(prod_est,$G29+$H29-1,MATCH(CK$14,$BP$14:$DP$14,0))</f>
        <v>0</v>
      </c>
      <c r="CL29" s="8" cm="1">
        <f t="array" ref="CL29">AF29*INDEX(prod_est,$G29+$H29-1,MATCH(CL$14,$BP$14:$DP$14,0))</f>
        <v>0</v>
      </c>
      <c r="CM29" s="8" cm="1">
        <f t="array" ref="CM29">AG29*INDEX(prod_est,$G29+$H29-1,MATCH(CM$14,$BP$14:$DP$14,0))</f>
        <v>0</v>
      </c>
      <c r="CN29" s="8" cm="1">
        <f t="array" ref="CN29">AH29*INDEX(prod_est,$G29+$H29-1,MATCH(CN$14,$BP$14:$DP$14,0))</f>
        <v>0</v>
      </c>
      <c r="CO29" s="8" cm="1">
        <f t="array" ref="CO29">AI29*INDEX(prod_est,$G29+$H29-1,MATCH(CO$14,$BP$14:$DP$14,0))</f>
        <v>0</v>
      </c>
      <c r="CP29" s="8" cm="1">
        <f t="array" ref="CP29">AJ29*INDEX(prod_est,$G29+$H29-1,MATCH(CP$14,$BP$14:$DP$14,0))</f>
        <v>0</v>
      </c>
      <c r="CQ29" s="8" cm="1">
        <f t="array" ref="CQ29">AK29*INDEX(prod_est,$G29+$H29-1,MATCH(CQ$14,$BP$14:$DP$14,0))</f>
        <v>0</v>
      </c>
      <c r="CR29" s="8" cm="1">
        <f t="array" ref="CR29">AL29*INDEX(prod_est,$G29+$H29-1,MATCH(CR$14,$BP$14:$DP$14,0))</f>
        <v>0</v>
      </c>
      <c r="CS29" s="8" cm="1">
        <f t="array" ref="CS29">AM29*INDEX(prod_est,$G29+$H29-1,MATCH(CS$14,$BP$14:$DP$14,0))</f>
        <v>0</v>
      </c>
      <c r="CT29" s="8" cm="1">
        <f t="array" ref="CT29">AN29*INDEX(prod_est,$G29+$H29-1,MATCH(CT$14,$BP$14:$DP$14,0))</f>
        <v>0</v>
      </c>
      <c r="CU29" s="8" cm="1">
        <f t="array" ref="CU29">AO29*INDEX(prod_est,$G29+$H29-1,MATCH(CU$14,$BP$14:$DP$14,0))</f>
        <v>0</v>
      </c>
      <c r="CV29" s="8" cm="1">
        <f t="array" ref="CV29">AP29*INDEX(prod_est,$G29+$H29-1,MATCH(CV$14,$BP$14:$DP$14,0))</f>
        <v>0</v>
      </c>
      <c r="CW29" cm="1">
        <f t="array" ref="CW29">AQ29*INDEX(prod_est,$G29+$H29-1,MATCH(CW$14,$BP$14:$DP$14,0))</f>
        <v>0</v>
      </c>
      <c r="CX29" cm="1">
        <f t="array" ref="CX29">AR29*INDEX(prod_est,$G29+$H29-1,MATCH(CX$14,$BP$14:$DP$14,0))</f>
        <v>0</v>
      </c>
      <c r="CY29" cm="1">
        <f t="array" ref="CY29">AS29*INDEX(prod_est,$G29+$H29-1,MATCH(CY$14,$BP$14:$DP$14,0))</f>
        <v>0</v>
      </c>
      <c r="CZ29" cm="1">
        <f t="array" ref="CZ29">AT29*INDEX(prod_est,$G29+$H29-1,MATCH(CZ$14,$BP$14:$DP$14,0))</f>
        <v>0</v>
      </c>
      <c r="DA29" cm="1">
        <f t="array" ref="DA29">AU29*INDEX(prod_est,$G29+$H29-1,MATCH(DA$14,$BP$14:$DP$14,0))</f>
        <v>0</v>
      </c>
      <c r="DB29" cm="1">
        <f t="array" ref="DB29">AV29*INDEX(prod_est,$G29+$H29-1,MATCH(DB$14,$BP$14:$DP$14,0))</f>
        <v>0</v>
      </c>
      <c r="DC29" cm="1">
        <f t="array" ref="DC29">AW29*INDEX(prod_est,$G29+$H29-1,MATCH(DC$14,$BP$14:$DP$14,0))</f>
        <v>0</v>
      </c>
      <c r="DD29" cm="1">
        <f t="array" ref="DD29">AX29*INDEX(prod_est,$G29+$H29-1,MATCH(DD$14,$BP$14:$DP$14,0))</f>
        <v>0</v>
      </c>
      <c r="DE29" cm="1">
        <f t="array" ref="DE29">AY29*INDEX(prod_est,$G29+$H29-1,MATCH(DE$14,$BP$14:$DP$14,0))</f>
        <v>0</v>
      </c>
      <c r="DF29" cm="1">
        <f t="array" ref="DF29">AZ29*INDEX(prod_est,$G29+$H29-1,MATCH(DF$14,$BP$14:$DP$14,0))</f>
        <v>0</v>
      </c>
      <c r="DG29" cm="1">
        <f t="array" ref="DG29">BA29*INDEX(prod_est,$G29+$H29-1,MATCH(DG$14,$BP$14:$DP$14,0))</f>
        <v>0</v>
      </c>
      <c r="DH29" cm="1">
        <f t="array" ref="DH29">BB29*INDEX(prod_est,$G29+$H29-1,MATCH(DH$14,$BP$14:$DP$14,0))</f>
        <v>0</v>
      </c>
      <c r="DI29" cm="1">
        <f t="array" ref="DI29">BC29*INDEX(prod_est,$G29+$H29-1,MATCH(DI$14,$BP$14:$DP$14,0))</f>
        <v>0</v>
      </c>
      <c r="DJ29" cm="1">
        <f t="array" ref="DJ29">BD29*INDEX(prod_est,$G29+$H29-1,MATCH(DJ$14,$BP$14:$DP$14,0))</f>
        <v>0</v>
      </c>
      <c r="DK29" cm="1">
        <f t="array" ref="DK29">BE29*INDEX(prod_est,$G29+$H29-1,MATCH(DK$14,$BP$14:$DP$14,0))</f>
        <v>0</v>
      </c>
      <c r="DL29" cm="1">
        <f t="array" ref="DL29">BF29*INDEX(prod_est,$G29+$H29-1,MATCH(DL$14,$BP$14:$DP$14,0))</f>
        <v>0</v>
      </c>
      <c r="DM29" cm="1">
        <f t="array" ref="DM29">BG29*INDEX(prod_est,$G29+$H29-1,MATCH(DM$14,$BP$14:$DP$14,0))</f>
        <v>0</v>
      </c>
      <c r="DN29" cm="1">
        <f t="array" ref="DN29">BH29*INDEX(prod_est,$G29+$H29-1,MATCH(DN$14,$BP$14:$DP$14,0))</f>
        <v>0</v>
      </c>
      <c r="DO29" cm="1">
        <f t="array" ref="DO29">BI29*INDEX(prod_est,$G29+$H29-1,MATCH(DO$14,$BP$14:$DP$14,0))</f>
        <v>0</v>
      </c>
      <c r="DP29" cm="1">
        <f t="array" ref="DP29">BJ29*INDEX(prod_est,$G29+$H29-1,MATCH(DP$14,$BP$14:$DP$14,0))</f>
        <v>0</v>
      </c>
    </row>
    <row r="30" spans="1:120" x14ac:dyDescent="0.25">
      <c r="A30" t="s">
        <v>54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273</v>
      </c>
      <c r="H30">
        <f>IFERROR(MATCH(D30,Production_est!$D$4:$D$339,0),"-")</f>
        <v>6</v>
      </c>
      <c r="I30" s="8" cm="1">
        <f t="array" ref="I30">IFERROR(INDEX(Production_est!$E$4:$E$339,H30+G30-1),"-")</f>
        <v>11829.155362885</v>
      </c>
      <c r="J30" s="42">
        <f t="shared" si="0"/>
        <v>0</v>
      </c>
      <c r="K30" s="42">
        <f t="shared" ref="K30:AP30" si="35">J30*(1-$F$4)</f>
        <v>0</v>
      </c>
      <c r="L30" s="42">
        <f t="shared" si="35"/>
        <v>0</v>
      </c>
      <c r="M30" s="42">
        <f t="shared" si="35"/>
        <v>0</v>
      </c>
      <c r="N30" s="42">
        <f t="shared" si="35"/>
        <v>0</v>
      </c>
      <c r="O30" s="42">
        <f t="shared" si="35"/>
        <v>0</v>
      </c>
      <c r="P30" s="42">
        <f t="shared" si="35"/>
        <v>0</v>
      </c>
      <c r="Q30" s="42">
        <f t="shared" si="35"/>
        <v>0</v>
      </c>
      <c r="R30" s="42">
        <f t="shared" si="35"/>
        <v>0</v>
      </c>
      <c r="S30" s="42">
        <f t="shared" si="35"/>
        <v>0</v>
      </c>
      <c r="T30" s="42">
        <f t="shared" si="35"/>
        <v>0</v>
      </c>
      <c r="U30" s="42">
        <f t="shared" si="35"/>
        <v>0</v>
      </c>
      <c r="V30" s="42">
        <f t="shared" si="35"/>
        <v>0</v>
      </c>
      <c r="W30" s="42">
        <f t="shared" si="35"/>
        <v>0</v>
      </c>
      <c r="X30" s="42">
        <f t="shared" si="35"/>
        <v>0</v>
      </c>
      <c r="Y30" s="42">
        <f t="shared" si="35"/>
        <v>0</v>
      </c>
      <c r="Z30" s="42">
        <f t="shared" si="35"/>
        <v>0</v>
      </c>
      <c r="AA30" s="42">
        <f t="shared" si="35"/>
        <v>0</v>
      </c>
      <c r="AB30" s="42">
        <f t="shared" si="35"/>
        <v>0</v>
      </c>
      <c r="AC30" s="42">
        <f t="shared" si="35"/>
        <v>0</v>
      </c>
      <c r="AD30" s="42">
        <f t="shared" si="35"/>
        <v>0</v>
      </c>
      <c r="AE30" s="42">
        <f t="shared" si="35"/>
        <v>0</v>
      </c>
      <c r="AF30" s="42">
        <f t="shared" si="35"/>
        <v>0</v>
      </c>
      <c r="AG30" s="42">
        <f t="shared" si="35"/>
        <v>0</v>
      </c>
      <c r="AH30" s="42">
        <f t="shared" si="35"/>
        <v>0</v>
      </c>
      <c r="AI30" s="42">
        <f t="shared" si="35"/>
        <v>0</v>
      </c>
      <c r="AJ30" s="42">
        <f t="shared" si="35"/>
        <v>0</v>
      </c>
      <c r="AK30" s="42">
        <f t="shared" si="35"/>
        <v>0</v>
      </c>
      <c r="AL30" s="42">
        <f t="shared" si="35"/>
        <v>0</v>
      </c>
      <c r="AM30" s="42">
        <f t="shared" si="35"/>
        <v>0</v>
      </c>
      <c r="AN30" s="42">
        <f t="shared" si="35"/>
        <v>0</v>
      </c>
      <c r="AO30" s="42">
        <f t="shared" si="35"/>
        <v>0</v>
      </c>
      <c r="AP30" s="42">
        <f t="shared" si="35"/>
        <v>0</v>
      </c>
      <c r="AQ30" s="42">
        <f t="shared" ref="AQ30:BJ30" si="36">AP30*(1-$F$4)</f>
        <v>0</v>
      </c>
      <c r="AR30" s="42">
        <f t="shared" si="36"/>
        <v>0</v>
      </c>
      <c r="AS30" s="42">
        <f t="shared" si="36"/>
        <v>0</v>
      </c>
      <c r="AT30" s="42">
        <f t="shared" si="36"/>
        <v>0</v>
      </c>
      <c r="AU30" s="42">
        <f t="shared" si="36"/>
        <v>0</v>
      </c>
      <c r="AV30" s="42">
        <f t="shared" si="36"/>
        <v>0</v>
      </c>
      <c r="AW30" s="42">
        <f t="shared" si="36"/>
        <v>0</v>
      </c>
      <c r="AX30" s="42">
        <f t="shared" si="36"/>
        <v>0</v>
      </c>
      <c r="AY30" s="42">
        <f t="shared" si="36"/>
        <v>0</v>
      </c>
      <c r="AZ30" s="42">
        <f t="shared" si="36"/>
        <v>0</v>
      </c>
      <c r="BA30" s="42">
        <f t="shared" si="36"/>
        <v>0</v>
      </c>
      <c r="BB30" s="42">
        <f t="shared" si="36"/>
        <v>0</v>
      </c>
      <c r="BC30" s="42">
        <f t="shared" si="36"/>
        <v>0</v>
      </c>
      <c r="BD30" s="42">
        <f t="shared" si="36"/>
        <v>0</v>
      </c>
      <c r="BE30" s="42">
        <f t="shared" si="36"/>
        <v>0</v>
      </c>
      <c r="BF30" s="42">
        <f t="shared" si="36"/>
        <v>0</v>
      </c>
      <c r="BG30" s="42">
        <f t="shared" si="36"/>
        <v>0</v>
      </c>
      <c r="BH30" s="42">
        <f t="shared" si="36"/>
        <v>0</v>
      </c>
      <c r="BI30" s="42">
        <f t="shared" si="36"/>
        <v>0</v>
      </c>
      <c r="BJ30" s="42">
        <f t="shared" si="36"/>
        <v>0</v>
      </c>
      <c r="BK30" t="str">
        <f t="shared" si="3"/>
        <v>18_CT</v>
      </c>
      <c r="BL30" t="str">
        <f t="shared" si="4"/>
        <v>d_ind_cem_7_11_ethane</v>
      </c>
      <c r="BO30" s="8">
        <f t="shared" si="5"/>
        <v>0</v>
      </c>
      <c r="BP30" s="8">
        <f t="shared" si="6"/>
        <v>0</v>
      </c>
      <c r="BQ30" s="8" cm="1">
        <f t="array" ref="BQ30">K30*INDEX(prod_est,$G30+$H30-1,MATCH(BQ$14,$BP$14:$DP$14,0))</f>
        <v>0</v>
      </c>
      <c r="BR30" s="8" cm="1">
        <f t="array" ref="BR30">L30*INDEX(prod_est,$G30+$H30-1,MATCH(BR$14,$BP$14:$DP$14,0))</f>
        <v>0</v>
      </c>
      <c r="BS30" s="8" cm="1">
        <f t="array" ref="BS30">M30*INDEX(prod_est,$G30+$H30-1,MATCH(BS$14,$BP$14:$DP$14,0))</f>
        <v>0</v>
      </c>
      <c r="BT30" s="8" cm="1">
        <f t="array" ref="BT30">N30*INDEX(prod_est,$G30+$H30-1,MATCH(BT$14,$BP$14:$DP$14,0))</f>
        <v>0</v>
      </c>
      <c r="BU30" s="8" cm="1">
        <f t="array" ref="BU30">O30*INDEX(prod_est,$G30+$H30-1,MATCH(BU$14,$BP$14:$DP$14,0))</f>
        <v>0</v>
      </c>
      <c r="BV30" s="8" cm="1">
        <f t="array" ref="BV30">P30*INDEX(prod_est,$G30+$H30-1,MATCH(BV$14,$BP$14:$DP$14,0))</f>
        <v>0</v>
      </c>
      <c r="BW30" s="8" cm="1">
        <f t="array" ref="BW30">Q30*INDEX(prod_est,$G30+$H30-1,MATCH(BW$14,$BP$14:$DP$14,0))</f>
        <v>0</v>
      </c>
      <c r="BX30" s="8" cm="1">
        <f t="array" ref="BX30">R30*INDEX(prod_est,$G30+$H30-1,MATCH(BX$14,$BP$14:$DP$14,0))</f>
        <v>0</v>
      </c>
      <c r="BY30" s="8" cm="1">
        <f t="array" ref="BY30">S30*INDEX(prod_est,$G30+$H30-1,MATCH(BY$14,$BP$14:$DP$14,0))</f>
        <v>0</v>
      </c>
      <c r="BZ30" s="8" cm="1">
        <f t="array" ref="BZ30">T30*INDEX(prod_est,$G30+$H30-1,MATCH(BZ$14,$BP$14:$DP$14,0))</f>
        <v>0</v>
      </c>
      <c r="CA30" s="8" cm="1">
        <f t="array" ref="CA30">U30*INDEX(prod_est,$G30+$H30-1,MATCH(CA$14,$BP$14:$DP$14,0))</f>
        <v>0</v>
      </c>
      <c r="CB30" s="8" cm="1">
        <f t="array" ref="CB30">V30*INDEX(prod_est,$G30+$H30-1,MATCH(CB$14,$BP$14:$DP$14,0))</f>
        <v>0</v>
      </c>
      <c r="CC30" s="8" cm="1">
        <f t="array" ref="CC30">W30*INDEX(prod_est,$G30+$H30-1,MATCH(CC$14,$BP$14:$DP$14,0))</f>
        <v>0</v>
      </c>
      <c r="CD30" s="8" cm="1">
        <f t="array" ref="CD30">X30*INDEX(prod_est,$G30+$H30-1,MATCH(CD$14,$BP$14:$DP$14,0))</f>
        <v>0</v>
      </c>
      <c r="CE30" s="8" cm="1">
        <f t="array" ref="CE30">Y30*INDEX(prod_est,$G30+$H30-1,MATCH(CE$14,$BP$14:$DP$14,0))</f>
        <v>0</v>
      </c>
      <c r="CF30" s="8" cm="1">
        <f t="array" ref="CF30">Z30*INDEX(prod_est,$G30+$H30-1,MATCH(CF$14,$BP$14:$DP$14,0))</f>
        <v>0</v>
      </c>
      <c r="CG30" s="8" cm="1">
        <f t="array" ref="CG30">AA30*INDEX(prod_est,$G30+$H30-1,MATCH(CG$14,$BP$14:$DP$14,0))</f>
        <v>0</v>
      </c>
      <c r="CH30" s="8" cm="1">
        <f t="array" ref="CH30">AB30*INDEX(prod_est,$G30+$H30-1,MATCH(CH$14,$BP$14:$DP$14,0))</f>
        <v>0</v>
      </c>
      <c r="CI30" s="8" cm="1">
        <f t="array" ref="CI30">AC30*INDEX(prod_est,$G30+$H30-1,MATCH(CI$14,$BP$14:$DP$14,0))</f>
        <v>0</v>
      </c>
      <c r="CJ30" s="8" cm="1">
        <f t="array" ref="CJ30">AD30*INDEX(prod_est,$G30+$H30-1,MATCH(CJ$14,$BP$14:$DP$14,0))</f>
        <v>0</v>
      </c>
      <c r="CK30" s="8" cm="1">
        <f t="array" ref="CK30">AE30*INDEX(prod_est,$G30+$H30-1,MATCH(CK$14,$BP$14:$DP$14,0))</f>
        <v>0</v>
      </c>
      <c r="CL30" s="8" cm="1">
        <f t="array" ref="CL30">AF30*INDEX(prod_est,$G30+$H30-1,MATCH(CL$14,$BP$14:$DP$14,0))</f>
        <v>0</v>
      </c>
      <c r="CM30" s="8" cm="1">
        <f t="array" ref="CM30">AG30*INDEX(prod_est,$G30+$H30-1,MATCH(CM$14,$BP$14:$DP$14,0))</f>
        <v>0</v>
      </c>
      <c r="CN30" s="8" cm="1">
        <f t="array" ref="CN30">AH30*INDEX(prod_est,$G30+$H30-1,MATCH(CN$14,$BP$14:$DP$14,0))</f>
        <v>0</v>
      </c>
      <c r="CO30" s="8" cm="1">
        <f t="array" ref="CO30">AI30*INDEX(prod_est,$G30+$H30-1,MATCH(CO$14,$BP$14:$DP$14,0))</f>
        <v>0</v>
      </c>
      <c r="CP30" s="8" cm="1">
        <f t="array" ref="CP30">AJ30*INDEX(prod_est,$G30+$H30-1,MATCH(CP$14,$BP$14:$DP$14,0))</f>
        <v>0</v>
      </c>
      <c r="CQ30" s="8" cm="1">
        <f t="array" ref="CQ30">AK30*INDEX(prod_est,$G30+$H30-1,MATCH(CQ$14,$BP$14:$DP$14,0))</f>
        <v>0</v>
      </c>
      <c r="CR30" s="8" cm="1">
        <f t="array" ref="CR30">AL30*INDEX(prod_est,$G30+$H30-1,MATCH(CR$14,$BP$14:$DP$14,0))</f>
        <v>0</v>
      </c>
      <c r="CS30" s="8" cm="1">
        <f t="array" ref="CS30">AM30*INDEX(prod_est,$G30+$H30-1,MATCH(CS$14,$BP$14:$DP$14,0))</f>
        <v>0</v>
      </c>
      <c r="CT30" s="8" cm="1">
        <f t="array" ref="CT30">AN30*INDEX(prod_est,$G30+$H30-1,MATCH(CT$14,$BP$14:$DP$14,0))</f>
        <v>0</v>
      </c>
      <c r="CU30" s="8" cm="1">
        <f t="array" ref="CU30">AO30*INDEX(prod_est,$G30+$H30-1,MATCH(CU$14,$BP$14:$DP$14,0))</f>
        <v>0</v>
      </c>
      <c r="CV30" s="8" cm="1">
        <f t="array" ref="CV30">AP30*INDEX(prod_est,$G30+$H30-1,MATCH(CV$14,$BP$14:$DP$14,0))</f>
        <v>0</v>
      </c>
      <c r="CW30" cm="1">
        <f t="array" ref="CW30">AQ30*INDEX(prod_est,$G30+$H30-1,MATCH(CW$14,$BP$14:$DP$14,0))</f>
        <v>0</v>
      </c>
      <c r="CX30" cm="1">
        <f t="array" ref="CX30">AR30*INDEX(prod_est,$G30+$H30-1,MATCH(CX$14,$BP$14:$DP$14,0))</f>
        <v>0</v>
      </c>
      <c r="CY30" cm="1">
        <f t="array" ref="CY30">AS30*INDEX(prod_est,$G30+$H30-1,MATCH(CY$14,$BP$14:$DP$14,0))</f>
        <v>0</v>
      </c>
      <c r="CZ30" cm="1">
        <f t="array" ref="CZ30">AT30*INDEX(prod_est,$G30+$H30-1,MATCH(CZ$14,$BP$14:$DP$14,0))</f>
        <v>0</v>
      </c>
      <c r="DA30" cm="1">
        <f t="array" ref="DA30">AU30*INDEX(prod_est,$G30+$H30-1,MATCH(DA$14,$BP$14:$DP$14,0))</f>
        <v>0</v>
      </c>
      <c r="DB30" cm="1">
        <f t="array" ref="DB30">AV30*INDEX(prod_est,$G30+$H30-1,MATCH(DB$14,$BP$14:$DP$14,0))</f>
        <v>0</v>
      </c>
      <c r="DC30" cm="1">
        <f t="array" ref="DC30">AW30*INDEX(prod_est,$G30+$H30-1,MATCH(DC$14,$BP$14:$DP$14,0))</f>
        <v>0</v>
      </c>
      <c r="DD30" cm="1">
        <f t="array" ref="DD30">AX30*INDEX(prod_est,$G30+$H30-1,MATCH(DD$14,$BP$14:$DP$14,0))</f>
        <v>0</v>
      </c>
      <c r="DE30" cm="1">
        <f t="array" ref="DE30">AY30*INDEX(prod_est,$G30+$H30-1,MATCH(DE$14,$BP$14:$DP$14,0))</f>
        <v>0</v>
      </c>
      <c r="DF30" cm="1">
        <f t="array" ref="DF30">AZ30*INDEX(prod_est,$G30+$H30-1,MATCH(DF$14,$BP$14:$DP$14,0))</f>
        <v>0</v>
      </c>
      <c r="DG30" cm="1">
        <f t="array" ref="DG30">BA30*INDEX(prod_est,$G30+$H30-1,MATCH(DG$14,$BP$14:$DP$14,0))</f>
        <v>0</v>
      </c>
      <c r="DH30" cm="1">
        <f t="array" ref="DH30">BB30*INDEX(prod_est,$G30+$H30-1,MATCH(DH$14,$BP$14:$DP$14,0))</f>
        <v>0</v>
      </c>
      <c r="DI30" cm="1">
        <f t="array" ref="DI30">BC30*INDEX(prod_est,$G30+$H30-1,MATCH(DI$14,$BP$14:$DP$14,0))</f>
        <v>0</v>
      </c>
      <c r="DJ30" cm="1">
        <f t="array" ref="DJ30">BD30*INDEX(prod_est,$G30+$H30-1,MATCH(DJ$14,$BP$14:$DP$14,0))</f>
        <v>0</v>
      </c>
      <c r="DK30" cm="1">
        <f t="array" ref="DK30">BE30*INDEX(prod_est,$G30+$H30-1,MATCH(DK$14,$BP$14:$DP$14,0))</f>
        <v>0</v>
      </c>
      <c r="DL30" cm="1">
        <f t="array" ref="DL30">BF30*INDEX(prod_est,$G30+$H30-1,MATCH(DL$14,$BP$14:$DP$14,0))</f>
        <v>0</v>
      </c>
      <c r="DM30" cm="1">
        <f t="array" ref="DM30">BG30*INDEX(prod_est,$G30+$H30-1,MATCH(DM$14,$BP$14:$DP$14,0))</f>
        <v>0</v>
      </c>
      <c r="DN30" cm="1">
        <f t="array" ref="DN30">BH30*INDEX(prod_est,$G30+$H30-1,MATCH(DN$14,$BP$14:$DP$14,0))</f>
        <v>0</v>
      </c>
      <c r="DO30" cm="1">
        <f t="array" ref="DO30">BI30*INDEX(prod_est,$G30+$H30-1,MATCH(DO$14,$BP$14:$DP$14,0))</f>
        <v>0</v>
      </c>
      <c r="DP30" cm="1">
        <f t="array" ref="DP30">BJ30*INDEX(prod_est,$G30+$H30-1,MATCH(DP$14,$BP$14:$DP$14,0))</f>
        <v>0</v>
      </c>
    </row>
    <row r="31" spans="1:120" x14ac:dyDescent="0.25">
      <c r="A31" t="s">
        <v>54</v>
      </c>
      <c r="B31" t="s">
        <v>21</v>
      </c>
      <c r="C31" t="s">
        <v>149</v>
      </c>
      <c r="D31" t="s">
        <v>37</v>
      </c>
      <c r="E31" s="8">
        <v>0</v>
      </c>
      <c r="F31" s="8">
        <v>0</v>
      </c>
      <c r="G31">
        <f>MATCH(A31,Production_est!$A$4:$A$339,0)</f>
        <v>273</v>
      </c>
      <c r="H31">
        <f>IFERROR(MATCH(D31,Production_est!$D$4:$D$339,0),"-")</f>
        <v>6</v>
      </c>
      <c r="I31" s="8" cm="1">
        <f t="array" ref="I31">IFERROR(INDEX(Production_est!$E$4:$E$339,H31+G31-1),"-")</f>
        <v>11829.155362885</v>
      </c>
      <c r="J31" s="42">
        <f t="shared" si="0"/>
        <v>0</v>
      </c>
      <c r="K31" s="42">
        <f t="shared" ref="K31:AP31" si="37">J31*(1-$F$4)</f>
        <v>0</v>
      </c>
      <c r="L31" s="42">
        <f t="shared" si="37"/>
        <v>0</v>
      </c>
      <c r="M31" s="42">
        <f t="shared" si="37"/>
        <v>0</v>
      </c>
      <c r="N31" s="42">
        <f t="shared" si="37"/>
        <v>0</v>
      </c>
      <c r="O31" s="42">
        <f t="shared" si="37"/>
        <v>0</v>
      </c>
      <c r="P31" s="42">
        <f t="shared" si="37"/>
        <v>0</v>
      </c>
      <c r="Q31" s="42">
        <f t="shared" si="37"/>
        <v>0</v>
      </c>
      <c r="R31" s="42">
        <f t="shared" si="37"/>
        <v>0</v>
      </c>
      <c r="S31" s="42">
        <f t="shared" si="37"/>
        <v>0</v>
      </c>
      <c r="T31" s="42">
        <f t="shared" si="37"/>
        <v>0</v>
      </c>
      <c r="U31" s="42">
        <f t="shared" si="37"/>
        <v>0</v>
      </c>
      <c r="V31" s="42">
        <f t="shared" si="37"/>
        <v>0</v>
      </c>
      <c r="W31" s="42">
        <f t="shared" si="37"/>
        <v>0</v>
      </c>
      <c r="X31" s="42">
        <f t="shared" si="37"/>
        <v>0</v>
      </c>
      <c r="Y31" s="42">
        <f t="shared" si="37"/>
        <v>0</v>
      </c>
      <c r="Z31" s="42">
        <f t="shared" si="37"/>
        <v>0</v>
      </c>
      <c r="AA31" s="42">
        <f t="shared" si="37"/>
        <v>0</v>
      </c>
      <c r="AB31" s="42">
        <f t="shared" si="37"/>
        <v>0</v>
      </c>
      <c r="AC31" s="42">
        <f t="shared" si="37"/>
        <v>0</v>
      </c>
      <c r="AD31" s="42">
        <f t="shared" si="37"/>
        <v>0</v>
      </c>
      <c r="AE31" s="42">
        <f t="shared" si="37"/>
        <v>0</v>
      </c>
      <c r="AF31" s="42">
        <f t="shared" si="37"/>
        <v>0</v>
      </c>
      <c r="AG31" s="42">
        <f t="shared" si="37"/>
        <v>0</v>
      </c>
      <c r="AH31" s="42">
        <f t="shared" si="37"/>
        <v>0</v>
      </c>
      <c r="AI31" s="42">
        <f t="shared" si="37"/>
        <v>0</v>
      </c>
      <c r="AJ31" s="42">
        <f t="shared" si="37"/>
        <v>0</v>
      </c>
      <c r="AK31" s="42">
        <f t="shared" si="37"/>
        <v>0</v>
      </c>
      <c r="AL31" s="42">
        <f t="shared" si="37"/>
        <v>0</v>
      </c>
      <c r="AM31" s="42">
        <f t="shared" si="37"/>
        <v>0</v>
      </c>
      <c r="AN31" s="42">
        <f t="shared" si="37"/>
        <v>0</v>
      </c>
      <c r="AO31" s="42">
        <f t="shared" si="37"/>
        <v>0</v>
      </c>
      <c r="AP31" s="42">
        <f t="shared" si="37"/>
        <v>0</v>
      </c>
      <c r="AQ31" s="42">
        <f t="shared" ref="AQ31:BJ31" si="38">AP31*(1-$F$4)</f>
        <v>0</v>
      </c>
      <c r="AR31" s="42">
        <f t="shared" si="38"/>
        <v>0</v>
      </c>
      <c r="AS31" s="42">
        <f t="shared" si="38"/>
        <v>0</v>
      </c>
      <c r="AT31" s="42">
        <f t="shared" si="38"/>
        <v>0</v>
      </c>
      <c r="AU31" s="42">
        <f t="shared" si="38"/>
        <v>0</v>
      </c>
      <c r="AV31" s="42">
        <f t="shared" si="38"/>
        <v>0</v>
      </c>
      <c r="AW31" s="42">
        <f t="shared" si="38"/>
        <v>0</v>
      </c>
      <c r="AX31" s="42">
        <f t="shared" si="38"/>
        <v>0</v>
      </c>
      <c r="AY31" s="42">
        <f t="shared" si="38"/>
        <v>0</v>
      </c>
      <c r="AZ31" s="42">
        <f t="shared" si="38"/>
        <v>0</v>
      </c>
      <c r="BA31" s="42">
        <f t="shared" si="38"/>
        <v>0</v>
      </c>
      <c r="BB31" s="42">
        <f t="shared" si="38"/>
        <v>0</v>
      </c>
      <c r="BC31" s="42">
        <f t="shared" si="38"/>
        <v>0</v>
      </c>
      <c r="BD31" s="42">
        <f t="shared" si="38"/>
        <v>0</v>
      </c>
      <c r="BE31" s="42">
        <f t="shared" si="38"/>
        <v>0</v>
      </c>
      <c r="BF31" s="42">
        <f t="shared" si="38"/>
        <v>0</v>
      </c>
      <c r="BG31" s="42">
        <f t="shared" si="38"/>
        <v>0</v>
      </c>
      <c r="BH31" s="42">
        <f t="shared" si="38"/>
        <v>0</v>
      </c>
      <c r="BI31" s="42">
        <f t="shared" si="38"/>
        <v>0</v>
      </c>
      <c r="BJ31" s="42">
        <f t="shared" si="38"/>
        <v>0</v>
      </c>
      <c r="BK31" t="str">
        <f t="shared" si="3"/>
        <v>18_CT</v>
      </c>
      <c r="BL31" t="str">
        <f t="shared" si="4"/>
        <v>d_ind_cem_7_x_other_petrol_prod</v>
      </c>
      <c r="BO31" s="8">
        <f t="shared" si="5"/>
        <v>0</v>
      </c>
      <c r="BP31" s="8">
        <f t="shared" si="6"/>
        <v>0</v>
      </c>
      <c r="BQ31" s="8" cm="1">
        <f t="array" ref="BQ31">K31*INDEX(prod_est,$G31+$H31-1,MATCH(BQ$14,$BP$14:$DP$14,0))</f>
        <v>0</v>
      </c>
      <c r="BR31" s="8" cm="1">
        <f t="array" ref="BR31">L31*INDEX(prod_est,$G31+$H31-1,MATCH(BR$14,$BP$14:$DP$14,0))</f>
        <v>0</v>
      </c>
      <c r="BS31" s="8" cm="1">
        <f t="array" ref="BS31">M31*INDEX(prod_est,$G31+$H31-1,MATCH(BS$14,$BP$14:$DP$14,0))</f>
        <v>0</v>
      </c>
      <c r="BT31" s="8" cm="1">
        <f t="array" ref="BT31">N31*INDEX(prod_est,$G31+$H31-1,MATCH(BT$14,$BP$14:$DP$14,0))</f>
        <v>0</v>
      </c>
      <c r="BU31" s="8" cm="1">
        <f t="array" ref="BU31">O31*INDEX(prod_est,$G31+$H31-1,MATCH(BU$14,$BP$14:$DP$14,0))</f>
        <v>0</v>
      </c>
      <c r="BV31" s="8" cm="1">
        <f t="array" ref="BV31">P31*INDEX(prod_est,$G31+$H31-1,MATCH(BV$14,$BP$14:$DP$14,0))</f>
        <v>0</v>
      </c>
      <c r="BW31" s="8" cm="1">
        <f t="array" ref="BW31">Q31*INDEX(prod_est,$G31+$H31-1,MATCH(BW$14,$BP$14:$DP$14,0))</f>
        <v>0</v>
      </c>
      <c r="BX31" s="8" cm="1">
        <f t="array" ref="BX31">R31*INDEX(prod_est,$G31+$H31-1,MATCH(BX$14,$BP$14:$DP$14,0))</f>
        <v>0</v>
      </c>
      <c r="BY31" s="8" cm="1">
        <f t="array" ref="BY31">S31*INDEX(prod_est,$G31+$H31-1,MATCH(BY$14,$BP$14:$DP$14,0))</f>
        <v>0</v>
      </c>
      <c r="BZ31" s="8" cm="1">
        <f t="array" ref="BZ31">T31*INDEX(prod_est,$G31+$H31-1,MATCH(BZ$14,$BP$14:$DP$14,0))</f>
        <v>0</v>
      </c>
      <c r="CA31" s="8" cm="1">
        <f t="array" ref="CA31">U31*INDEX(prod_est,$G31+$H31-1,MATCH(CA$14,$BP$14:$DP$14,0))</f>
        <v>0</v>
      </c>
      <c r="CB31" s="8" cm="1">
        <f t="array" ref="CB31">V31*INDEX(prod_est,$G31+$H31-1,MATCH(CB$14,$BP$14:$DP$14,0))</f>
        <v>0</v>
      </c>
      <c r="CC31" s="8" cm="1">
        <f t="array" ref="CC31">W31*INDEX(prod_est,$G31+$H31-1,MATCH(CC$14,$BP$14:$DP$14,0))</f>
        <v>0</v>
      </c>
      <c r="CD31" s="8" cm="1">
        <f t="array" ref="CD31">X31*INDEX(prod_est,$G31+$H31-1,MATCH(CD$14,$BP$14:$DP$14,0))</f>
        <v>0</v>
      </c>
      <c r="CE31" s="8" cm="1">
        <f t="array" ref="CE31">Y31*INDEX(prod_est,$G31+$H31-1,MATCH(CE$14,$BP$14:$DP$14,0))</f>
        <v>0</v>
      </c>
      <c r="CF31" s="8" cm="1">
        <f t="array" ref="CF31">Z31*INDEX(prod_est,$G31+$H31-1,MATCH(CF$14,$BP$14:$DP$14,0))</f>
        <v>0</v>
      </c>
      <c r="CG31" s="8" cm="1">
        <f t="array" ref="CG31">AA31*INDEX(prod_est,$G31+$H31-1,MATCH(CG$14,$BP$14:$DP$14,0))</f>
        <v>0</v>
      </c>
      <c r="CH31" s="8" cm="1">
        <f t="array" ref="CH31">AB31*INDEX(prod_est,$G31+$H31-1,MATCH(CH$14,$BP$14:$DP$14,0))</f>
        <v>0</v>
      </c>
      <c r="CI31" s="8" cm="1">
        <f t="array" ref="CI31">AC31*INDEX(prod_est,$G31+$H31-1,MATCH(CI$14,$BP$14:$DP$14,0))</f>
        <v>0</v>
      </c>
      <c r="CJ31" s="8" cm="1">
        <f t="array" ref="CJ31">AD31*INDEX(prod_est,$G31+$H31-1,MATCH(CJ$14,$BP$14:$DP$14,0))</f>
        <v>0</v>
      </c>
      <c r="CK31" s="8" cm="1">
        <f t="array" ref="CK31">AE31*INDEX(prod_est,$G31+$H31-1,MATCH(CK$14,$BP$14:$DP$14,0))</f>
        <v>0</v>
      </c>
      <c r="CL31" s="8" cm="1">
        <f t="array" ref="CL31">AF31*INDEX(prod_est,$G31+$H31-1,MATCH(CL$14,$BP$14:$DP$14,0))</f>
        <v>0</v>
      </c>
      <c r="CM31" s="8" cm="1">
        <f t="array" ref="CM31">AG31*INDEX(prod_est,$G31+$H31-1,MATCH(CM$14,$BP$14:$DP$14,0))</f>
        <v>0</v>
      </c>
      <c r="CN31" s="8" cm="1">
        <f t="array" ref="CN31">AH31*INDEX(prod_est,$G31+$H31-1,MATCH(CN$14,$BP$14:$DP$14,0))</f>
        <v>0</v>
      </c>
      <c r="CO31" s="8" cm="1">
        <f t="array" ref="CO31">AI31*INDEX(prod_est,$G31+$H31-1,MATCH(CO$14,$BP$14:$DP$14,0))</f>
        <v>0</v>
      </c>
      <c r="CP31" s="8" cm="1">
        <f t="array" ref="CP31">AJ31*INDEX(prod_est,$G31+$H31-1,MATCH(CP$14,$BP$14:$DP$14,0))</f>
        <v>0</v>
      </c>
      <c r="CQ31" s="8" cm="1">
        <f t="array" ref="CQ31">AK31*INDEX(prod_est,$G31+$H31-1,MATCH(CQ$14,$BP$14:$DP$14,0))</f>
        <v>0</v>
      </c>
      <c r="CR31" s="8" cm="1">
        <f t="array" ref="CR31">AL31*INDEX(prod_est,$G31+$H31-1,MATCH(CR$14,$BP$14:$DP$14,0))</f>
        <v>0</v>
      </c>
      <c r="CS31" s="8" cm="1">
        <f t="array" ref="CS31">AM31*INDEX(prod_est,$G31+$H31-1,MATCH(CS$14,$BP$14:$DP$14,0))</f>
        <v>0</v>
      </c>
      <c r="CT31" s="8" cm="1">
        <f t="array" ref="CT31">AN31*INDEX(prod_est,$G31+$H31-1,MATCH(CT$14,$BP$14:$DP$14,0))</f>
        <v>0</v>
      </c>
      <c r="CU31" s="8" cm="1">
        <f t="array" ref="CU31">AO31*INDEX(prod_est,$G31+$H31-1,MATCH(CU$14,$BP$14:$DP$14,0))</f>
        <v>0</v>
      </c>
      <c r="CV31" s="8" cm="1">
        <f t="array" ref="CV31">AP31*INDEX(prod_est,$G31+$H31-1,MATCH(CV$14,$BP$14:$DP$14,0))</f>
        <v>0</v>
      </c>
      <c r="CW31" cm="1">
        <f t="array" ref="CW31">AQ31*INDEX(prod_est,$G31+$H31-1,MATCH(CW$14,$BP$14:$DP$14,0))</f>
        <v>0</v>
      </c>
      <c r="CX31" cm="1">
        <f t="array" ref="CX31">AR31*INDEX(prod_est,$G31+$H31-1,MATCH(CX$14,$BP$14:$DP$14,0))</f>
        <v>0</v>
      </c>
      <c r="CY31" cm="1">
        <f t="array" ref="CY31">AS31*INDEX(prod_est,$G31+$H31-1,MATCH(CY$14,$BP$14:$DP$14,0))</f>
        <v>0</v>
      </c>
      <c r="CZ31" cm="1">
        <f t="array" ref="CZ31">AT31*INDEX(prod_est,$G31+$H31-1,MATCH(CZ$14,$BP$14:$DP$14,0))</f>
        <v>0</v>
      </c>
      <c r="DA31" cm="1">
        <f t="array" ref="DA31">AU31*INDEX(prod_est,$G31+$H31-1,MATCH(DA$14,$BP$14:$DP$14,0))</f>
        <v>0</v>
      </c>
      <c r="DB31" cm="1">
        <f t="array" ref="DB31">AV31*INDEX(prod_est,$G31+$H31-1,MATCH(DB$14,$BP$14:$DP$14,0))</f>
        <v>0</v>
      </c>
      <c r="DC31" cm="1">
        <f t="array" ref="DC31">AW31*INDEX(prod_est,$G31+$H31-1,MATCH(DC$14,$BP$14:$DP$14,0))</f>
        <v>0</v>
      </c>
      <c r="DD31" cm="1">
        <f t="array" ref="DD31">AX31*INDEX(prod_est,$G31+$H31-1,MATCH(DD$14,$BP$14:$DP$14,0))</f>
        <v>0</v>
      </c>
      <c r="DE31" cm="1">
        <f t="array" ref="DE31">AY31*INDEX(prod_est,$G31+$H31-1,MATCH(DE$14,$BP$14:$DP$14,0))</f>
        <v>0</v>
      </c>
      <c r="DF31" cm="1">
        <f t="array" ref="DF31">AZ31*INDEX(prod_est,$G31+$H31-1,MATCH(DF$14,$BP$14:$DP$14,0))</f>
        <v>0</v>
      </c>
      <c r="DG31" cm="1">
        <f t="array" ref="DG31">BA31*INDEX(prod_est,$G31+$H31-1,MATCH(DG$14,$BP$14:$DP$14,0))</f>
        <v>0</v>
      </c>
      <c r="DH31" cm="1">
        <f t="array" ref="DH31">BB31*INDEX(prod_est,$G31+$H31-1,MATCH(DH$14,$BP$14:$DP$14,0))</f>
        <v>0</v>
      </c>
      <c r="DI31" cm="1">
        <f t="array" ref="DI31">BC31*INDEX(prod_est,$G31+$H31-1,MATCH(DI$14,$BP$14:$DP$14,0))</f>
        <v>0</v>
      </c>
      <c r="DJ31" cm="1">
        <f t="array" ref="DJ31">BD31*INDEX(prod_est,$G31+$H31-1,MATCH(DJ$14,$BP$14:$DP$14,0))</f>
        <v>0</v>
      </c>
      <c r="DK31" cm="1">
        <f t="array" ref="DK31">BE31*INDEX(prod_est,$G31+$H31-1,MATCH(DK$14,$BP$14:$DP$14,0))</f>
        <v>0</v>
      </c>
      <c r="DL31" cm="1">
        <f t="array" ref="DL31">BF31*INDEX(prod_est,$G31+$H31-1,MATCH(DL$14,$BP$14:$DP$14,0))</f>
        <v>0</v>
      </c>
      <c r="DM31" cm="1">
        <f t="array" ref="DM31">BG31*INDEX(prod_est,$G31+$H31-1,MATCH(DM$14,$BP$14:$DP$14,0))</f>
        <v>0</v>
      </c>
      <c r="DN31" cm="1">
        <f t="array" ref="DN31">BH31*INDEX(prod_est,$G31+$H31-1,MATCH(DN$14,$BP$14:$DP$14,0))</f>
        <v>0</v>
      </c>
      <c r="DO31" cm="1">
        <f t="array" ref="DO31">BI31*INDEX(prod_est,$G31+$H31-1,MATCH(DO$14,$BP$14:$DP$14,0))</f>
        <v>0</v>
      </c>
      <c r="DP31" cm="1">
        <f t="array" ref="DP31">BJ31*INDEX(prod_est,$G31+$H31-1,MATCH(DP$14,$BP$14:$DP$14,0))</f>
        <v>0</v>
      </c>
    </row>
    <row r="32" spans="1:120" x14ac:dyDescent="0.25">
      <c r="A32" t="s">
        <v>54</v>
      </c>
      <c r="B32" t="s">
        <v>22</v>
      </c>
      <c r="C32" t="s">
        <v>22</v>
      </c>
      <c r="D32" t="s">
        <v>37</v>
      </c>
      <c r="E32" s="8">
        <v>8.5974273694129568</v>
      </c>
      <c r="F32" s="8">
        <v>8.5695760504509106</v>
      </c>
      <c r="G32">
        <f>MATCH(A32,Production_est!$A$4:$A$339,0)</f>
        <v>273</v>
      </c>
      <c r="H32">
        <f>IFERROR(MATCH(D32,Production_est!$D$4:$D$339,0),"-")</f>
        <v>6</v>
      </c>
      <c r="I32" s="8" cm="1">
        <f t="array" ref="I32">IFERROR(INDEX(Production_est!$E$4:$E$339,H32+G32-1),"-")</f>
        <v>11829.155362885</v>
      </c>
      <c r="J32" s="42">
        <f t="shared" si="0"/>
        <v>7.2444530379055618E-4</v>
      </c>
      <c r="K32" s="42">
        <f t="shared" ref="K32:AP32" si="39">J32*(1-$F$4)</f>
        <v>7.2263419053107984E-4</v>
      </c>
      <c r="L32" s="42">
        <f t="shared" si="39"/>
        <v>7.2082760505475213E-4</v>
      </c>
      <c r="M32" s="42">
        <f t="shared" si="39"/>
        <v>7.190255360421153E-4</v>
      </c>
      <c r="N32" s="42">
        <f t="shared" si="39"/>
        <v>7.1722797220201005E-4</v>
      </c>
      <c r="O32" s="42">
        <f t="shared" si="39"/>
        <v>7.1543490227150505E-4</v>
      </c>
      <c r="P32" s="42">
        <f t="shared" si="39"/>
        <v>7.1364631501582632E-4</v>
      </c>
      <c r="Q32" s="42">
        <f t="shared" si="39"/>
        <v>7.1186219922828682E-4</v>
      </c>
      <c r="R32" s="42">
        <f t="shared" si="39"/>
        <v>7.1008254373021613E-4</v>
      </c>
      <c r="S32" s="42">
        <f t="shared" si="39"/>
        <v>7.0830733737089059E-4</v>
      </c>
      <c r="T32" s="42">
        <f t="shared" si="39"/>
        <v>7.065365690274634E-4</v>
      </c>
      <c r="U32" s="42">
        <f t="shared" si="39"/>
        <v>7.0477022760489475E-4</v>
      </c>
      <c r="V32" s="42">
        <f t="shared" si="39"/>
        <v>7.030083020358825E-4</v>
      </c>
      <c r="W32" s="42">
        <f t="shared" si="39"/>
        <v>7.0125078128079282E-4</v>
      </c>
      <c r="X32" s="42">
        <f t="shared" si="39"/>
        <v>6.994976543275909E-4</v>
      </c>
      <c r="Y32" s="42">
        <f t="shared" si="39"/>
        <v>6.9774891019177198E-4</v>
      </c>
      <c r="Z32" s="42">
        <f t="shared" si="39"/>
        <v>6.9600453791629263E-4</v>
      </c>
      <c r="AA32" s="42">
        <f t="shared" si="39"/>
        <v>6.9426452657150189E-4</v>
      </c>
      <c r="AB32" s="42">
        <f t="shared" si="39"/>
        <v>6.9252886525507319E-4</v>
      </c>
      <c r="AC32" s="42">
        <f t="shared" si="39"/>
        <v>6.9079754309193551E-4</v>
      </c>
      <c r="AD32" s="42">
        <f t="shared" si="39"/>
        <v>6.8907054923420571E-4</v>
      </c>
      <c r="AE32" s="42">
        <f t="shared" si="39"/>
        <v>6.8734787286112023E-4</v>
      </c>
      <c r="AF32" s="42">
        <f t="shared" si="39"/>
        <v>6.8562950317896745E-4</v>
      </c>
      <c r="AG32" s="42">
        <f t="shared" si="39"/>
        <v>6.8391542942102012E-4</v>
      </c>
      <c r="AH32" s="42">
        <f t="shared" si="39"/>
        <v>6.8220564084746761E-4</v>
      </c>
      <c r="AI32" s="42">
        <f t="shared" si="39"/>
        <v>6.8050012674534903E-4</v>
      </c>
      <c r="AJ32" s="42">
        <f t="shared" si="39"/>
        <v>6.7879887642848565E-4</v>
      </c>
      <c r="AK32" s="42">
        <f t="shared" si="39"/>
        <v>6.7710187923741448E-4</v>
      </c>
      <c r="AL32" s="42">
        <f t="shared" si="39"/>
        <v>6.7540912453932099E-4</v>
      </c>
      <c r="AM32" s="42">
        <f t="shared" si="39"/>
        <v>6.7372060172797273E-4</v>
      </c>
      <c r="AN32" s="42">
        <f t="shared" si="39"/>
        <v>6.7203630022365278E-4</v>
      </c>
      <c r="AO32" s="42">
        <f t="shared" si="39"/>
        <v>6.703562094730937E-4</v>
      </c>
      <c r="AP32" s="42">
        <f t="shared" si="39"/>
        <v>6.6868031894941099E-4</v>
      </c>
      <c r="AQ32" s="42">
        <f t="shared" ref="AQ32:BJ32" si="40">AP32*(1-$F$4)</f>
        <v>6.6700861815203755E-4</v>
      </c>
      <c r="AR32" s="42">
        <f t="shared" si="40"/>
        <v>6.6534109660665753E-4</v>
      </c>
      <c r="AS32" s="42">
        <f t="shared" si="40"/>
        <v>6.6367774386514092E-4</v>
      </c>
      <c r="AT32" s="42">
        <f t="shared" si="40"/>
        <v>6.6201854950547812E-4</v>
      </c>
      <c r="AU32" s="42">
        <f t="shared" si="40"/>
        <v>6.6036350313171443E-4</v>
      </c>
      <c r="AV32" s="42">
        <f t="shared" si="40"/>
        <v>6.5871259437388517E-4</v>
      </c>
      <c r="AW32" s="42">
        <f t="shared" si="40"/>
        <v>6.570658128879505E-4</v>
      </c>
      <c r="AX32" s="42">
        <f t="shared" si="40"/>
        <v>6.5542314835573062E-4</v>
      </c>
      <c r="AY32" s="42">
        <f t="shared" si="40"/>
        <v>6.5378459048484128E-4</v>
      </c>
      <c r="AZ32" s="42">
        <f t="shared" si="40"/>
        <v>6.5215012900862919E-4</v>
      </c>
      <c r="BA32" s="42">
        <f t="shared" si="40"/>
        <v>6.5051975368610768E-4</v>
      </c>
      <c r="BB32" s="42">
        <f t="shared" si="40"/>
        <v>6.4889345430189243E-4</v>
      </c>
      <c r="BC32" s="42">
        <f t="shared" si="40"/>
        <v>6.4727122066613775E-4</v>
      </c>
      <c r="BD32" s="42">
        <f t="shared" si="40"/>
        <v>6.4565304261447244E-4</v>
      </c>
      <c r="BE32" s="42">
        <f t="shared" si="40"/>
        <v>6.4403891000793629E-4</v>
      </c>
      <c r="BF32" s="42">
        <f t="shared" si="40"/>
        <v>6.4242881273291646E-4</v>
      </c>
      <c r="BG32" s="42">
        <f t="shared" si="40"/>
        <v>6.4082274070108422E-4</v>
      </c>
      <c r="BH32" s="42">
        <f t="shared" si="40"/>
        <v>6.3922068384933157E-4</v>
      </c>
      <c r="BI32" s="42">
        <f t="shared" si="40"/>
        <v>6.3762263213970832E-4</v>
      </c>
      <c r="BJ32" s="42">
        <f t="shared" si="40"/>
        <v>6.3602857555935914E-4</v>
      </c>
      <c r="BK32" t="str">
        <f t="shared" si="3"/>
        <v>18_CT</v>
      </c>
      <c r="BL32" t="str">
        <f t="shared" si="4"/>
        <v>d_ind_cem_8_1_natural_gas</v>
      </c>
      <c r="BO32" s="8">
        <f t="shared" si="5"/>
        <v>8.5974273694129568</v>
      </c>
      <c r="BP32" s="8">
        <f t="shared" si="6"/>
        <v>8.5695760504509106</v>
      </c>
      <c r="BQ32" s="8" cm="1">
        <f t="array" ref="BQ32">K32*INDEX(prod_est,$G32+$H32-1,MATCH(BQ$14,$BP$14:$DP$14,0))</f>
        <v>8.4602938338733225</v>
      </c>
      <c r="BR32" s="8" cm="1">
        <f t="array" ref="BR32">L32*INDEX(prod_est,$G32+$H32-1,MATCH(BR$14,$BP$14:$DP$14,0))</f>
        <v>8.1909830045177117</v>
      </c>
      <c r="BS32" s="8" cm="1">
        <f t="array" ref="BS32">M32*INDEX(prod_est,$G32+$H32-1,MATCH(BS$14,$BP$14:$DP$14,0))</f>
        <v>8.1375658787209399</v>
      </c>
      <c r="BT32" s="8" cm="1">
        <f t="array" ref="BT32">N32*INDEX(prod_est,$G32+$H32-1,MATCH(BT$14,$BP$14:$DP$14,0))</f>
        <v>8.0957822888840774</v>
      </c>
      <c r="BU32" s="8" cm="1">
        <f t="array" ref="BU32">O32*INDEX(prod_est,$G32+$H32-1,MATCH(BU$14,$BP$14:$DP$14,0))</f>
        <v>8.0367391163102155</v>
      </c>
      <c r="BV32" s="8" cm="1">
        <f t="array" ref="BV32">P32*INDEX(prod_est,$G32+$H32-1,MATCH(BV$14,$BP$14:$DP$14,0))</f>
        <v>7.9854030037877122</v>
      </c>
      <c r="BW32" s="8" cm="1">
        <f t="array" ref="BW32">Q32*INDEX(prod_est,$G32+$H32-1,MATCH(BW$14,$BP$14:$DP$14,0))</f>
        <v>7.9433476961987202</v>
      </c>
      <c r="BX32" s="8" cm="1">
        <f t="array" ref="BX32">R32*INDEX(prod_est,$G32+$H32-1,MATCH(BX$14,$BP$14:$DP$14,0))</f>
        <v>7.894606083838247</v>
      </c>
      <c r="BY32" s="8" cm="1">
        <f t="array" ref="BY32">S32*INDEX(prod_est,$G32+$H32-1,MATCH(BY$14,$BP$14:$DP$14,0))</f>
        <v>7.8569625602687578</v>
      </c>
      <c r="BZ32" s="8" cm="1">
        <f t="array" ref="BZ32">T32*INDEX(prod_est,$G32+$H32-1,MATCH(BZ$14,$BP$14:$DP$14,0))</f>
        <v>7.7930105816829984</v>
      </c>
      <c r="CA32" s="8" cm="1">
        <f t="array" ref="CA32">U32*INDEX(prod_est,$G32+$H32-1,MATCH(CA$14,$BP$14:$DP$14,0))</f>
        <v>7.7349945857171631</v>
      </c>
      <c r="CB32" s="8" cm="1">
        <f t="array" ref="CB32">V32*INDEX(prod_est,$G32+$H32-1,MATCH(CB$14,$BP$14:$DP$14,0))</f>
        <v>7.6797260133114031</v>
      </c>
      <c r="CC32" s="8" cm="1">
        <f t="array" ref="CC32">W32*INDEX(prod_est,$G32+$H32-1,MATCH(CC$14,$BP$14:$DP$14,0))</f>
        <v>7.600461463482227</v>
      </c>
      <c r="CD32" s="8" cm="1">
        <f t="array" ref="CD32">X32*INDEX(prod_est,$G32+$H32-1,MATCH(CD$14,$BP$14:$DP$14,0))</f>
        <v>7.5415001639511834</v>
      </c>
      <c r="CE32" s="8" cm="1">
        <f t="array" ref="CE32">Y32*INDEX(prod_est,$G32+$H32-1,MATCH(CE$14,$BP$14:$DP$14,0))</f>
        <v>7.4825713477841864</v>
      </c>
      <c r="CF32" s="8" cm="1">
        <f t="array" ref="CF32">Z32*INDEX(prod_est,$G32+$H32-1,MATCH(CF$14,$BP$14:$DP$14,0))</f>
        <v>7.4305501757528081</v>
      </c>
      <c r="CG32" s="8" cm="1">
        <f t="array" ref="CG32">AA32*INDEX(prod_est,$G32+$H32-1,MATCH(CG$14,$BP$14:$DP$14,0))</f>
        <v>7.3831817636292278</v>
      </c>
      <c r="CH32" s="8" cm="1">
        <f t="array" ref="CH32">AB32*INDEX(prod_est,$G32+$H32-1,MATCH(CH$14,$BP$14:$DP$14,0))</f>
        <v>7.348612562986121</v>
      </c>
      <c r="CI32" s="8" cm="1">
        <f t="array" ref="CI32">AC32*INDEX(prod_est,$G32+$H32-1,MATCH(CI$14,$BP$14:$DP$14,0))</f>
        <v>7.3297787398364456</v>
      </c>
      <c r="CJ32" s="8" cm="1">
        <f t="array" ref="CJ32">AD32*INDEX(prod_est,$G32+$H32-1,MATCH(CJ$14,$BP$14:$DP$14,0))</f>
        <v>7.3132152998834492</v>
      </c>
      <c r="CK32" s="8" cm="1">
        <f t="array" ref="CK32">AE32*INDEX(prod_est,$G32+$H32-1,MATCH(CK$14,$BP$14:$DP$14,0))</f>
        <v>7.3038144014018869</v>
      </c>
      <c r="CL32" s="8" cm="1">
        <f t="array" ref="CL32">AF32*INDEX(prod_est,$G32+$H32-1,MATCH(CL$14,$BP$14:$DP$14,0))</f>
        <v>7.3009842976890678</v>
      </c>
      <c r="CM32" s="8" cm="1">
        <f t="array" ref="CM32">AG32*INDEX(prod_est,$G32+$H32-1,MATCH(CM$14,$BP$14:$DP$14,0))</f>
        <v>7.2548153290756918</v>
      </c>
      <c r="CN32" s="8" cm="1">
        <f t="array" ref="CN32">AH32*INDEX(prod_est,$G32+$H32-1,MATCH(CN$14,$BP$14:$DP$14,0))</f>
        <v>7.21761127805408</v>
      </c>
      <c r="CO32" s="8" cm="1">
        <f t="array" ref="CO32">AI32*INDEX(prod_est,$G32+$H32-1,MATCH(CO$14,$BP$14:$DP$14,0))</f>
        <v>7.1854784172196347</v>
      </c>
      <c r="CP32" s="8" cm="1">
        <f t="array" ref="CP32">AJ32*INDEX(prod_est,$G32+$H32-1,MATCH(CP$14,$BP$14:$DP$14,0))</f>
        <v>7.1602735213677686</v>
      </c>
      <c r="CQ32" s="8" cm="1">
        <f t="array" ref="CQ32">AK32*INDEX(prod_est,$G32+$H32-1,MATCH(CQ$14,$BP$14:$DP$14,0))</f>
        <v>7.1410625466507103</v>
      </c>
      <c r="CR32" s="8" cm="1">
        <f t="array" ref="CR32">AL32*INDEX(prod_est,$G32+$H32-1,MATCH(CR$14,$BP$14:$DP$14,0))</f>
        <v>7.0978504812462937</v>
      </c>
      <c r="CS32" s="8" cm="1">
        <f t="array" ref="CS32">AM32*INDEX(prod_est,$G32+$H32-1,MATCH(CS$14,$BP$14:$DP$14,0))</f>
        <v>7.0600972515208786</v>
      </c>
      <c r="CT32" s="8" cm="1">
        <f t="array" ref="CT32">AN32*INDEX(prod_est,$G32+$H32-1,MATCH(CT$14,$BP$14:$DP$14,0))</f>
        <v>7.0285241762923363</v>
      </c>
      <c r="CU32" s="8" cm="1">
        <f t="array" ref="CU32">AO32*INDEX(prod_est,$G32+$H32-1,MATCH(CU$14,$BP$14:$DP$14,0))</f>
        <v>7.0026316407534379</v>
      </c>
      <c r="CV32" s="8" cm="1">
        <f t="array" ref="CV32">AP32*INDEX(prod_est,$G32+$H32-1,MATCH(CV$14,$BP$14:$DP$14,0))</f>
        <v>6.9807296611740677</v>
      </c>
      <c r="CW32" cm="1">
        <f t="array" ref="CW32">AQ32*INDEX(prod_est,$G32+$H32-1,MATCH(CW$14,$BP$14:$DP$14,0))</f>
        <v>6.9632778370211339</v>
      </c>
      <c r="CX32" cm="1">
        <f t="array" ref="CX32">AR32*INDEX(prod_est,$G32+$H32-1,MATCH(CX$14,$BP$14:$DP$14,0))</f>
        <v>6.9458696424285815</v>
      </c>
      <c r="CY32" cm="1">
        <f t="array" ref="CY32">AS32*INDEX(prod_est,$G32+$H32-1,MATCH(CY$14,$BP$14:$DP$14,0))</f>
        <v>6.9285049683225104</v>
      </c>
      <c r="CZ32" cm="1">
        <f t="array" ref="CZ32">AT32*INDEX(prod_est,$G32+$H32-1,MATCH(CZ$14,$BP$14:$DP$14,0))</f>
        <v>6.9111837059017045</v>
      </c>
      <c r="DA32" cm="1">
        <f t="array" ref="DA32">AU32*INDEX(prod_est,$G32+$H32-1,MATCH(DA$14,$BP$14:$DP$14,0))</f>
        <v>6.8939057466369507</v>
      </c>
      <c r="DB32" cm="1">
        <f t="array" ref="DB32">AV32*INDEX(prod_est,$G32+$H32-1,MATCH(DB$14,$BP$14:$DP$14,0))</f>
        <v>6.8766709822703582</v>
      </c>
      <c r="DC32" cm="1">
        <f t="array" ref="DC32">AW32*INDEX(prod_est,$G32+$H32-1,MATCH(DC$14,$BP$14:$DP$14,0))</f>
        <v>6.8594793048146832</v>
      </c>
      <c r="DD32" cm="1">
        <f t="array" ref="DD32">AX32*INDEX(prod_est,$G32+$H32-1,MATCH(DD$14,$BP$14:$DP$14,0))</f>
        <v>6.8423306065526459</v>
      </c>
      <c r="DE32" cm="1">
        <f t="array" ref="DE32">AY32*INDEX(prod_est,$G32+$H32-1,MATCH(DE$14,$BP$14:$DP$14,0))</f>
        <v>6.8252247800362644</v>
      </c>
      <c r="DF32" cm="1">
        <f t="array" ref="DF32">AZ32*INDEX(prod_est,$G32+$H32-1,MATCH(DF$14,$BP$14:$DP$14,0))</f>
        <v>6.8081617180861738</v>
      </c>
      <c r="DG32" cm="1">
        <f t="array" ref="DG32">BA32*INDEX(prod_est,$G32+$H32-1,MATCH(DG$14,$BP$14:$DP$14,0))</f>
        <v>6.7911413137909591</v>
      </c>
      <c r="DH32" cm="1">
        <f t="array" ref="DH32">BB32*INDEX(prod_est,$G32+$H32-1,MATCH(DH$14,$BP$14:$DP$14,0))</f>
        <v>6.7741634605064824</v>
      </c>
      <c r="DI32" cm="1">
        <f t="array" ref="DI32">BC32*INDEX(prod_est,$G32+$H32-1,MATCH(DI$14,$BP$14:$DP$14,0))</f>
        <v>6.7572280518552166</v>
      </c>
      <c r="DJ32" cm="1">
        <f t="array" ref="DJ32">BD32*INDEX(prod_est,$G32+$H32-1,MATCH(DJ$14,$BP$14:$DP$14,0))</f>
        <v>6.7403349817255789</v>
      </c>
      <c r="DK32" cm="1">
        <f t="array" ref="DK32">BE32*INDEX(prod_est,$G32+$H32-1,MATCH(DK$14,$BP$14:$DP$14,0))</f>
        <v>6.7234841442712652</v>
      </c>
      <c r="DL32" cm="1">
        <f t="array" ref="DL32">BF32*INDEX(prod_est,$G32+$H32-1,MATCH(DL$14,$BP$14:$DP$14,0))</f>
        <v>6.7066754339105872</v>
      </c>
      <c r="DM32" cm="1">
        <f t="array" ref="DM32">BG32*INDEX(prod_est,$G32+$H32-1,MATCH(DM$14,$BP$14:$DP$14,0))</f>
        <v>6.6899087453258108</v>
      </c>
      <c r="DN32" cm="1">
        <f t="array" ref="DN32">BH32*INDEX(prod_est,$G32+$H32-1,MATCH(DN$14,$BP$14:$DP$14,0))</f>
        <v>6.6731839734624971</v>
      </c>
      <c r="DO32" cm="1">
        <f t="array" ref="DO32">BI32*INDEX(prod_est,$G32+$H32-1,MATCH(DO$14,$BP$14:$DP$14,0))</f>
        <v>6.6565010135288416</v>
      </c>
      <c r="DP32" cm="1">
        <f t="array" ref="DP32">BJ32*INDEX(prod_est,$G32+$H32-1,MATCH(DP$14,$BP$14:$DP$14,0))</f>
        <v>6.6398597609950203</v>
      </c>
    </row>
    <row r="33" spans="1:120" x14ac:dyDescent="0.25">
      <c r="A33" t="s">
        <v>54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273</v>
      </c>
      <c r="H33">
        <f>IFERROR(MATCH(D33,Production_est!$D$4:$D$339,0),"-")</f>
        <v>6</v>
      </c>
      <c r="I33" s="8" cm="1">
        <f t="array" ref="I33">IFERROR(INDEX(Production_est!$E$4:$E$339,H33+G33-1),"-")</f>
        <v>11829.155362885</v>
      </c>
      <c r="J33" s="42">
        <f t="shared" si="0"/>
        <v>0</v>
      </c>
      <c r="K33" s="42">
        <f t="shared" ref="K33:AP33" si="41">J33*(1-$F$4)</f>
        <v>0</v>
      </c>
      <c r="L33" s="42">
        <f t="shared" si="41"/>
        <v>0</v>
      </c>
      <c r="M33" s="42">
        <f t="shared" si="41"/>
        <v>0</v>
      </c>
      <c r="N33" s="42">
        <f t="shared" si="41"/>
        <v>0</v>
      </c>
      <c r="O33" s="42">
        <f t="shared" si="41"/>
        <v>0</v>
      </c>
      <c r="P33" s="42">
        <f t="shared" si="41"/>
        <v>0</v>
      </c>
      <c r="Q33" s="42">
        <f t="shared" si="41"/>
        <v>0</v>
      </c>
      <c r="R33" s="42">
        <f t="shared" si="41"/>
        <v>0</v>
      </c>
      <c r="S33" s="42">
        <f t="shared" si="41"/>
        <v>0</v>
      </c>
      <c r="T33" s="42">
        <f t="shared" si="41"/>
        <v>0</v>
      </c>
      <c r="U33" s="42">
        <f t="shared" si="41"/>
        <v>0</v>
      </c>
      <c r="V33" s="42">
        <f t="shared" si="41"/>
        <v>0</v>
      </c>
      <c r="W33" s="42">
        <f t="shared" si="41"/>
        <v>0</v>
      </c>
      <c r="X33" s="42">
        <f t="shared" si="41"/>
        <v>0</v>
      </c>
      <c r="Y33" s="42">
        <f t="shared" si="41"/>
        <v>0</v>
      </c>
      <c r="Z33" s="42">
        <f t="shared" si="41"/>
        <v>0</v>
      </c>
      <c r="AA33" s="42">
        <f t="shared" si="41"/>
        <v>0</v>
      </c>
      <c r="AB33" s="42">
        <f t="shared" si="41"/>
        <v>0</v>
      </c>
      <c r="AC33" s="42">
        <f t="shared" si="41"/>
        <v>0</v>
      </c>
      <c r="AD33" s="42">
        <f t="shared" si="41"/>
        <v>0</v>
      </c>
      <c r="AE33" s="42">
        <f t="shared" si="41"/>
        <v>0</v>
      </c>
      <c r="AF33" s="42">
        <f t="shared" si="41"/>
        <v>0</v>
      </c>
      <c r="AG33" s="42">
        <f t="shared" si="41"/>
        <v>0</v>
      </c>
      <c r="AH33" s="42">
        <f t="shared" si="41"/>
        <v>0</v>
      </c>
      <c r="AI33" s="42">
        <f t="shared" si="41"/>
        <v>0</v>
      </c>
      <c r="AJ33" s="42">
        <f t="shared" si="41"/>
        <v>0</v>
      </c>
      <c r="AK33" s="42">
        <f t="shared" si="41"/>
        <v>0</v>
      </c>
      <c r="AL33" s="42">
        <f t="shared" si="41"/>
        <v>0</v>
      </c>
      <c r="AM33" s="42">
        <f t="shared" si="41"/>
        <v>0</v>
      </c>
      <c r="AN33" s="42">
        <f t="shared" si="41"/>
        <v>0</v>
      </c>
      <c r="AO33" s="42">
        <f t="shared" si="41"/>
        <v>0</v>
      </c>
      <c r="AP33" s="42">
        <f t="shared" si="41"/>
        <v>0</v>
      </c>
      <c r="AQ33" s="42">
        <f t="shared" ref="AQ33:BJ33" si="42">AP33*(1-$F$4)</f>
        <v>0</v>
      </c>
      <c r="AR33" s="42">
        <f t="shared" si="42"/>
        <v>0</v>
      </c>
      <c r="AS33" s="42">
        <f t="shared" si="42"/>
        <v>0</v>
      </c>
      <c r="AT33" s="42">
        <f t="shared" si="42"/>
        <v>0</v>
      </c>
      <c r="AU33" s="42">
        <f t="shared" si="42"/>
        <v>0</v>
      </c>
      <c r="AV33" s="42">
        <f t="shared" si="42"/>
        <v>0</v>
      </c>
      <c r="AW33" s="42">
        <f t="shared" si="42"/>
        <v>0</v>
      </c>
      <c r="AX33" s="42">
        <f t="shared" si="42"/>
        <v>0</v>
      </c>
      <c r="AY33" s="42">
        <f t="shared" si="42"/>
        <v>0</v>
      </c>
      <c r="AZ33" s="42">
        <f t="shared" si="42"/>
        <v>0</v>
      </c>
      <c r="BA33" s="42">
        <f t="shared" si="42"/>
        <v>0</v>
      </c>
      <c r="BB33" s="42">
        <f t="shared" si="42"/>
        <v>0</v>
      </c>
      <c r="BC33" s="42">
        <f t="shared" si="42"/>
        <v>0</v>
      </c>
      <c r="BD33" s="42">
        <f t="shared" si="42"/>
        <v>0</v>
      </c>
      <c r="BE33" s="42">
        <f t="shared" si="42"/>
        <v>0</v>
      </c>
      <c r="BF33" s="42">
        <f t="shared" si="42"/>
        <v>0</v>
      </c>
      <c r="BG33" s="42">
        <f t="shared" si="42"/>
        <v>0</v>
      </c>
      <c r="BH33" s="42">
        <f t="shared" si="42"/>
        <v>0</v>
      </c>
      <c r="BI33" s="42">
        <f t="shared" si="42"/>
        <v>0</v>
      </c>
      <c r="BJ33" s="42">
        <f t="shared" si="42"/>
        <v>0</v>
      </c>
      <c r="BK33" t="str">
        <f t="shared" si="3"/>
        <v>18_CT</v>
      </c>
      <c r="BL33" t="str">
        <f t="shared" si="4"/>
        <v>d_ind_cem_15_1_fwood_wwaste</v>
      </c>
      <c r="BO33" s="8">
        <f t="shared" si="5"/>
        <v>0</v>
      </c>
      <c r="BP33" s="8">
        <f t="shared" si="6"/>
        <v>0</v>
      </c>
      <c r="BQ33" s="8" cm="1">
        <f t="array" ref="BQ33">K33*INDEX(prod_est,$G33+$H33-1,MATCH(BQ$14,$BP$14:$DP$14,0))</f>
        <v>0</v>
      </c>
      <c r="BR33" s="8" cm="1">
        <f t="array" ref="BR33">L33*INDEX(prod_est,$G33+$H33-1,MATCH(BR$14,$BP$14:$DP$14,0))</f>
        <v>0</v>
      </c>
      <c r="BS33" s="8" cm="1">
        <f t="array" ref="BS33">M33*INDEX(prod_est,$G33+$H33-1,MATCH(BS$14,$BP$14:$DP$14,0))</f>
        <v>0</v>
      </c>
      <c r="BT33" s="8" cm="1">
        <f t="array" ref="BT33">N33*INDEX(prod_est,$G33+$H33-1,MATCH(BT$14,$BP$14:$DP$14,0))</f>
        <v>0</v>
      </c>
      <c r="BU33" s="8" cm="1">
        <f t="array" ref="BU33">O33*INDEX(prod_est,$G33+$H33-1,MATCH(BU$14,$BP$14:$DP$14,0))</f>
        <v>0</v>
      </c>
      <c r="BV33" s="8" cm="1">
        <f t="array" ref="BV33">P33*INDEX(prod_est,$G33+$H33-1,MATCH(BV$14,$BP$14:$DP$14,0))</f>
        <v>0</v>
      </c>
      <c r="BW33" s="8" cm="1">
        <f t="array" ref="BW33">Q33*INDEX(prod_est,$G33+$H33-1,MATCH(BW$14,$BP$14:$DP$14,0))</f>
        <v>0</v>
      </c>
      <c r="BX33" s="8" cm="1">
        <f t="array" ref="BX33">R33*INDEX(prod_est,$G33+$H33-1,MATCH(BX$14,$BP$14:$DP$14,0))</f>
        <v>0</v>
      </c>
      <c r="BY33" s="8" cm="1">
        <f t="array" ref="BY33">S33*INDEX(prod_est,$G33+$H33-1,MATCH(BY$14,$BP$14:$DP$14,0))</f>
        <v>0</v>
      </c>
      <c r="BZ33" s="8" cm="1">
        <f t="array" ref="BZ33">T33*INDEX(prod_est,$G33+$H33-1,MATCH(BZ$14,$BP$14:$DP$14,0))</f>
        <v>0</v>
      </c>
      <c r="CA33" s="8" cm="1">
        <f t="array" ref="CA33">U33*INDEX(prod_est,$G33+$H33-1,MATCH(CA$14,$BP$14:$DP$14,0))</f>
        <v>0</v>
      </c>
      <c r="CB33" s="8" cm="1">
        <f t="array" ref="CB33">V33*INDEX(prod_est,$G33+$H33-1,MATCH(CB$14,$BP$14:$DP$14,0))</f>
        <v>0</v>
      </c>
      <c r="CC33" s="8" cm="1">
        <f t="array" ref="CC33">W33*INDEX(prod_est,$G33+$H33-1,MATCH(CC$14,$BP$14:$DP$14,0))</f>
        <v>0</v>
      </c>
      <c r="CD33" s="8" cm="1">
        <f t="array" ref="CD33">X33*INDEX(prod_est,$G33+$H33-1,MATCH(CD$14,$BP$14:$DP$14,0))</f>
        <v>0</v>
      </c>
      <c r="CE33" s="8" cm="1">
        <f t="array" ref="CE33">Y33*INDEX(prod_est,$G33+$H33-1,MATCH(CE$14,$BP$14:$DP$14,0))</f>
        <v>0</v>
      </c>
      <c r="CF33" s="8" cm="1">
        <f t="array" ref="CF33">Z33*INDEX(prod_est,$G33+$H33-1,MATCH(CF$14,$BP$14:$DP$14,0))</f>
        <v>0</v>
      </c>
      <c r="CG33" s="8" cm="1">
        <f t="array" ref="CG33">AA33*INDEX(prod_est,$G33+$H33-1,MATCH(CG$14,$BP$14:$DP$14,0))</f>
        <v>0</v>
      </c>
      <c r="CH33" s="8" cm="1">
        <f t="array" ref="CH33">AB33*INDEX(prod_est,$G33+$H33-1,MATCH(CH$14,$BP$14:$DP$14,0))</f>
        <v>0</v>
      </c>
      <c r="CI33" s="8" cm="1">
        <f t="array" ref="CI33">AC33*INDEX(prod_est,$G33+$H33-1,MATCH(CI$14,$BP$14:$DP$14,0))</f>
        <v>0</v>
      </c>
      <c r="CJ33" s="8" cm="1">
        <f t="array" ref="CJ33">AD33*INDEX(prod_est,$G33+$H33-1,MATCH(CJ$14,$BP$14:$DP$14,0))</f>
        <v>0</v>
      </c>
      <c r="CK33" s="8" cm="1">
        <f t="array" ref="CK33">AE33*INDEX(prod_est,$G33+$H33-1,MATCH(CK$14,$BP$14:$DP$14,0))</f>
        <v>0</v>
      </c>
      <c r="CL33" s="8" cm="1">
        <f t="array" ref="CL33">AF33*INDEX(prod_est,$G33+$H33-1,MATCH(CL$14,$BP$14:$DP$14,0))</f>
        <v>0</v>
      </c>
      <c r="CM33" s="8" cm="1">
        <f t="array" ref="CM33">AG33*INDEX(prod_est,$G33+$H33-1,MATCH(CM$14,$BP$14:$DP$14,0))</f>
        <v>0</v>
      </c>
      <c r="CN33" s="8" cm="1">
        <f t="array" ref="CN33">AH33*INDEX(prod_est,$G33+$H33-1,MATCH(CN$14,$BP$14:$DP$14,0))</f>
        <v>0</v>
      </c>
      <c r="CO33" s="8" cm="1">
        <f t="array" ref="CO33">AI33*INDEX(prod_est,$G33+$H33-1,MATCH(CO$14,$BP$14:$DP$14,0))</f>
        <v>0</v>
      </c>
      <c r="CP33" s="8" cm="1">
        <f t="array" ref="CP33">AJ33*INDEX(prod_est,$G33+$H33-1,MATCH(CP$14,$BP$14:$DP$14,0))</f>
        <v>0</v>
      </c>
      <c r="CQ33" s="8" cm="1">
        <f t="array" ref="CQ33">AK33*INDEX(prod_est,$G33+$H33-1,MATCH(CQ$14,$BP$14:$DP$14,0))</f>
        <v>0</v>
      </c>
      <c r="CR33" s="8" cm="1">
        <f t="array" ref="CR33">AL33*INDEX(prod_est,$G33+$H33-1,MATCH(CR$14,$BP$14:$DP$14,0))</f>
        <v>0</v>
      </c>
      <c r="CS33" s="8" cm="1">
        <f t="array" ref="CS33">AM33*INDEX(prod_est,$G33+$H33-1,MATCH(CS$14,$BP$14:$DP$14,0))</f>
        <v>0</v>
      </c>
      <c r="CT33" s="8" cm="1">
        <f t="array" ref="CT33">AN33*INDEX(prod_est,$G33+$H33-1,MATCH(CT$14,$BP$14:$DP$14,0))</f>
        <v>0</v>
      </c>
      <c r="CU33" s="8" cm="1">
        <f t="array" ref="CU33">AO33*INDEX(prod_est,$G33+$H33-1,MATCH(CU$14,$BP$14:$DP$14,0))</f>
        <v>0</v>
      </c>
      <c r="CV33" s="8" cm="1">
        <f t="array" ref="CV33">AP33*INDEX(prod_est,$G33+$H33-1,MATCH(CV$14,$BP$14:$DP$14,0))</f>
        <v>0</v>
      </c>
      <c r="CW33" cm="1">
        <f t="array" ref="CW33">AQ33*INDEX(prod_est,$G33+$H33-1,MATCH(CW$14,$BP$14:$DP$14,0))</f>
        <v>0</v>
      </c>
      <c r="CX33" cm="1">
        <f t="array" ref="CX33">AR33*INDEX(prod_est,$G33+$H33-1,MATCH(CX$14,$BP$14:$DP$14,0))</f>
        <v>0</v>
      </c>
      <c r="CY33" cm="1">
        <f t="array" ref="CY33">AS33*INDEX(prod_est,$G33+$H33-1,MATCH(CY$14,$BP$14:$DP$14,0))</f>
        <v>0</v>
      </c>
      <c r="CZ33" cm="1">
        <f t="array" ref="CZ33">AT33*INDEX(prod_est,$G33+$H33-1,MATCH(CZ$14,$BP$14:$DP$14,0))</f>
        <v>0</v>
      </c>
      <c r="DA33" cm="1">
        <f t="array" ref="DA33">AU33*INDEX(prod_est,$G33+$H33-1,MATCH(DA$14,$BP$14:$DP$14,0))</f>
        <v>0</v>
      </c>
      <c r="DB33" cm="1">
        <f t="array" ref="DB33">AV33*INDEX(prod_est,$G33+$H33-1,MATCH(DB$14,$BP$14:$DP$14,0))</f>
        <v>0</v>
      </c>
      <c r="DC33" cm="1">
        <f t="array" ref="DC33">AW33*INDEX(prod_est,$G33+$H33-1,MATCH(DC$14,$BP$14:$DP$14,0))</f>
        <v>0</v>
      </c>
      <c r="DD33" cm="1">
        <f t="array" ref="DD33">AX33*INDEX(prod_est,$G33+$H33-1,MATCH(DD$14,$BP$14:$DP$14,0))</f>
        <v>0</v>
      </c>
      <c r="DE33" cm="1">
        <f t="array" ref="DE33">AY33*INDEX(prod_est,$G33+$H33-1,MATCH(DE$14,$BP$14:$DP$14,0))</f>
        <v>0</v>
      </c>
      <c r="DF33" cm="1">
        <f t="array" ref="DF33">AZ33*INDEX(prod_est,$G33+$H33-1,MATCH(DF$14,$BP$14:$DP$14,0))</f>
        <v>0</v>
      </c>
      <c r="DG33" cm="1">
        <f t="array" ref="DG33">BA33*INDEX(prod_est,$G33+$H33-1,MATCH(DG$14,$BP$14:$DP$14,0))</f>
        <v>0</v>
      </c>
      <c r="DH33" cm="1">
        <f t="array" ref="DH33">BB33*INDEX(prod_est,$G33+$H33-1,MATCH(DH$14,$BP$14:$DP$14,0))</f>
        <v>0</v>
      </c>
      <c r="DI33" cm="1">
        <f t="array" ref="DI33">BC33*INDEX(prod_est,$G33+$H33-1,MATCH(DI$14,$BP$14:$DP$14,0))</f>
        <v>0</v>
      </c>
      <c r="DJ33" cm="1">
        <f t="array" ref="DJ33">BD33*INDEX(prod_est,$G33+$H33-1,MATCH(DJ$14,$BP$14:$DP$14,0))</f>
        <v>0</v>
      </c>
      <c r="DK33" cm="1">
        <f t="array" ref="DK33">BE33*INDEX(prod_est,$G33+$H33-1,MATCH(DK$14,$BP$14:$DP$14,0))</f>
        <v>0</v>
      </c>
      <c r="DL33" cm="1">
        <f t="array" ref="DL33">BF33*INDEX(prod_est,$G33+$H33-1,MATCH(DL$14,$BP$14:$DP$14,0))</f>
        <v>0</v>
      </c>
      <c r="DM33" cm="1">
        <f t="array" ref="DM33">BG33*INDEX(prod_est,$G33+$H33-1,MATCH(DM$14,$BP$14:$DP$14,0))</f>
        <v>0</v>
      </c>
      <c r="DN33" cm="1">
        <f t="array" ref="DN33">BH33*INDEX(prod_est,$G33+$H33-1,MATCH(DN$14,$BP$14:$DP$14,0))</f>
        <v>0</v>
      </c>
      <c r="DO33" cm="1">
        <f t="array" ref="DO33">BI33*INDEX(prod_est,$G33+$H33-1,MATCH(DO$14,$BP$14:$DP$14,0))</f>
        <v>0</v>
      </c>
      <c r="DP33" cm="1">
        <f t="array" ref="DP33">BJ33*INDEX(prod_est,$G33+$H33-1,MATCH(DP$14,$BP$14:$DP$14,0))</f>
        <v>0</v>
      </c>
    </row>
    <row r="34" spans="1:120" x14ac:dyDescent="0.25">
      <c r="A34" t="s">
        <v>54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273</v>
      </c>
      <c r="H34">
        <f>IFERROR(MATCH(D34,Production_est!$D$4:$D$339,0),"-")</f>
        <v>6</v>
      </c>
      <c r="I34" s="8" cm="1">
        <f t="array" ref="I34">IFERROR(INDEX(Production_est!$E$4:$E$339,H34+G34-1),"-")</f>
        <v>11829.155362885</v>
      </c>
      <c r="J34" s="42">
        <f t="shared" si="0"/>
        <v>0</v>
      </c>
      <c r="K34" s="42">
        <f t="shared" ref="K34:AP34" si="43">J34*(1-$F$4)</f>
        <v>0</v>
      </c>
      <c r="L34" s="42">
        <f t="shared" si="43"/>
        <v>0</v>
      </c>
      <c r="M34" s="42">
        <f t="shared" si="43"/>
        <v>0</v>
      </c>
      <c r="N34" s="42">
        <f t="shared" si="43"/>
        <v>0</v>
      </c>
      <c r="O34" s="42">
        <f t="shared" si="43"/>
        <v>0</v>
      </c>
      <c r="P34" s="42">
        <f t="shared" si="43"/>
        <v>0</v>
      </c>
      <c r="Q34" s="42">
        <f t="shared" si="43"/>
        <v>0</v>
      </c>
      <c r="R34" s="42">
        <f t="shared" si="43"/>
        <v>0</v>
      </c>
      <c r="S34" s="42">
        <f t="shared" si="43"/>
        <v>0</v>
      </c>
      <c r="T34" s="42">
        <f t="shared" si="43"/>
        <v>0</v>
      </c>
      <c r="U34" s="42">
        <f t="shared" si="43"/>
        <v>0</v>
      </c>
      <c r="V34" s="42">
        <f t="shared" si="43"/>
        <v>0</v>
      </c>
      <c r="W34" s="42">
        <f t="shared" si="43"/>
        <v>0</v>
      </c>
      <c r="X34" s="42">
        <f t="shared" si="43"/>
        <v>0</v>
      </c>
      <c r="Y34" s="42">
        <f t="shared" si="43"/>
        <v>0</v>
      </c>
      <c r="Z34" s="42">
        <f t="shared" si="43"/>
        <v>0</v>
      </c>
      <c r="AA34" s="42">
        <f t="shared" si="43"/>
        <v>0</v>
      </c>
      <c r="AB34" s="42">
        <f t="shared" si="43"/>
        <v>0</v>
      </c>
      <c r="AC34" s="42">
        <f t="shared" si="43"/>
        <v>0</v>
      </c>
      <c r="AD34" s="42">
        <f t="shared" si="43"/>
        <v>0</v>
      </c>
      <c r="AE34" s="42">
        <f t="shared" si="43"/>
        <v>0</v>
      </c>
      <c r="AF34" s="42">
        <f t="shared" si="43"/>
        <v>0</v>
      </c>
      <c r="AG34" s="42">
        <f t="shared" si="43"/>
        <v>0</v>
      </c>
      <c r="AH34" s="42">
        <f t="shared" si="43"/>
        <v>0</v>
      </c>
      <c r="AI34" s="42">
        <f t="shared" si="43"/>
        <v>0</v>
      </c>
      <c r="AJ34" s="42">
        <f t="shared" si="43"/>
        <v>0</v>
      </c>
      <c r="AK34" s="42">
        <f t="shared" si="43"/>
        <v>0</v>
      </c>
      <c r="AL34" s="42">
        <f t="shared" si="43"/>
        <v>0</v>
      </c>
      <c r="AM34" s="42">
        <f t="shared" si="43"/>
        <v>0</v>
      </c>
      <c r="AN34" s="42">
        <f t="shared" si="43"/>
        <v>0</v>
      </c>
      <c r="AO34" s="42">
        <f t="shared" si="43"/>
        <v>0</v>
      </c>
      <c r="AP34" s="42">
        <f t="shared" si="43"/>
        <v>0</v>
      </c>
      <c r="AQ34" s="42">
        <f t="shared" ref="AQ34:BJ34" si="44">AP34*(1-$F$4)</f>
        <v>0</v>
      </c>
      <c r="AR34" s="42">
        <f t="shared" si="44"/>
        <v>0</v>
      </c>
      <c r="AS34" s="42">
        <f t="shared" si="44"/>
        <v>0</v>
      </c>
      <c r="AT34" s="42">
        <f t="shared" si="44"/>
        <v>0</v>
      </c>
      <c r="AU34" s="42">
        <f t="shared" si="44"/>
        <v>0</v>
      </c>
      <c r="AV34" s="42">
        <f t="shared" si="44"/>
        <v>0</v>
      </c>
      <c r="AW34" s="42">
        <f t="shared" si="44"/>
        <v>0</v>
      </c>
      <c r="AX34" s="42">
        <f t="shared" si="44"/>
        <v>0</v>
      </c>
      <c r="AY34" s="42">
        <f t="shared" si="44"/>
        <v>0</v>
      </c>
      <c r="AZ34" s="42">
        <f t="shared" si="44"/>
        <v>0</v>
      </c>
      <c r="BA34" s="42">
        <f t="shared" si="44"/>
        <v>0</v>
      </c>
      <c r="BB34" s="42">
        <f t="shared" si="44"/>
        <v>0</v>
      </c>
      <c r="BC34" s="42">
        <f t="shared" si="44"/>
        <v>0</v>
      </c>
      <c r="BD34" s="42">
        <f t="shared" si="44"/>
        <v>0</v>
      </c>
      <c r="BE34" s="42">
        <f t="shared" si="44"/>
        <v>0</v>
      </c>
      <c r="BF34" s="42">
        <f t="shared" si="44"/>
        <v>0</v>
      </c>
      <c r="BG34" s="42">
        <f t="shared" si="44"/>
        <v>0</v>
      </c>
      <c r="BH34" s="42">
        <f t="shared" si="44"/>
        <v>0</v>
      </c>
      <c r="BI34" s="42">
        <f t="shared" si="44"/>
        <v>0</v>
      </c>
      <c r="BJ34" s="42">
        <f t="shared" si="44"/>
        <v>0</v>
      </c>
      <c r="BK34" t="str">
        <f t="shared" si="3"/>
        <v>18_CT</v>
      </c>
      <c r="BL34" t="str">
        <f t="shared" si="4"/>
        <v>d_ind_cem_15_2_bagasse</v>
      </c>
      <c r="BO34" s="8">
        <f t="shared" si="5"/>
        <v>0</v>
      </c>
      <c r="BP34" s="8">
        <f t="shared" si="6"/>
        <v>0</v>
      </c>
      <c r="BQ34" s="8" cm="1">
        <f t="array" ref="BQ34">K34*INDEX(prod_est,$G34+$H34-1,MATCH(BQ$14,$BP$14:$DP$14,0))</f>
        <v>0</v>
      </c>
      <c r="BR34" s="8" cm="1">
        <f t="array" ref="BR34">L34*INDEX(prod_est,$G34+$H34-1,MATCH(BR$14,$BP$14:$DP$14,0))</f>
        <v>0</v>
      </c>
      <c r="BS34" s="8" cm="1">
        <f t="array" ref="BS34">M34*INDEX(prod_est,$G34+$H34-1,MATCH(BS$14,$BP$14:$DP$14,0))</f>
        <v>0</v>
      </c>
      <c r="BT34" s="8" cm="1">
        <f t="array" ref="BT34">N34*INDEX(prod_est,$G34+$H34-1,MATCH(BT$14,$BP$14:$DP$14,0))</f>
        <v>0</v>
      </c>
      <c r="BU34" s="8" cm="1">
        <f t="array" ref="BU34">O34*INDEX(prod_est,$G34+$H34-1,MATCH(BU$14,$BP$14:$DP$14,0))</f>
        <v>0</v>
      </c>
      <c r="BV34" s="8" cm="1">
        <f t="array" ref="BV34">P34*INDEX(prod_est,$G34+$H34-1,MATCH(BV$14,$BP$14:$DP$14,0))</f>
        <v>0</v>
      </c>
      <c r="BW34" s="8" cm="1">
        <f t="array" ref="BW34">Q34*INDEX(prod_est,$G34+$H34-1,MATCH(BW$14,$BP$14:$DP$14,0))</f>
        <v>0</v>
      </c>
      <c r="BX34" s="8" cm="1">
        <f t="array" ref="BX34">R34*INDEX(prod_est,$G34+$H34-1,MATCH(BX$14,$BP$14:$DP$14,0))</f>
        <v>0</v>
      </c>
      <c r="BY34" s="8" cm="1">
        <f t="array" ref="BY34">S34*INDEX(prod_est,$G34+$H34-1,MATCH(BY$14,$BP$14:$DP$14,0))</f>
        <v>0</v>
      </c>
      <c r="BZ34" s="8" cm="1">
        <f t="array" ref="BZ34">T34*INDEX(prod_est,$G34+$H34-1,MATCH(BZ$14,$BP$14:$DP$14,0))</f>
        <v>0</v>
      </c>
      <c r="CA34" s="8" cm="1">
        <f t="array" ref="CA34">U34*INDEX(prod_est,$G34+$H34-1,MATCH(CA$14,$BP$14:$DP$14,0))</f>
        <v>0</v>
      </c>
      <c r="CB34" s="8" cm="1">
        <f t="array" ref="CB34">V34*INDEX(prod_est,$G34+$H34-1,MATCH(CB$14,$BP$14:$DP$14,0))</f>
        <v>0</v>
      </c>
      <c r="CC34" s="8" cm="1">
        <f t="array" ref="CC34">W34*INDEX(prod_est,$G34+$H34-1,MATCH(CC$14,$BP$14:$DP$14,0))</f>
        <v>0</v>
      </c>
      <c r="CD34" s="8" cm="1">
        <f t="array" ref="CD34">X34*INDEX(prod_est,$G34+$H34-1,MATCH(CD$14,$BP$14:$DP$14,0))</f>
        <v>0</v>
      </c>
      <c r="CE34" s="8" cm="1">
        <f t="array" ref="CE34">Y34*INDEX(prod_est,$G34+$H34-1,MATCH(CE$14,$BP$14:$DP$14,0))</f>
        <v>0</v>
      </c>
      <c r="CF34" s="8" cm="1">
        <f t="array" ref="CF34">Z34*INDEX(prod_est,$G34+$H34-1,MATCH(CF$14,$BP$14:$DP$14,0))</f>
        <v>0</v>
      </c>
      <c r="CG34" s="8" cm="1">
        <f t="array" ref="CG34">AA34*INDEX(prod_est,$G34+$H34-1,MATCH(CG$14,$BP$14:$DP$14,0))</f>
        <v>0</v>
      </c>
      <c r="CH34" s="8" cm="1">
        <f t="array" ref="CH34">AB34*INDEX(prod_est,$G34+$H34-1,MATCH(CH$14,$BP$14:$DP$14,0))</f>
        <v>0</v>
      </c>
      <c r="CI34" s="8" cm="1">
        <f t="array" ref="CI34">AC34*INDEX(prod_est,$G34+$H34-1,MATCH(CI$14,$BP$14:$DP$14,0))</f>
        <v>0</v>
      </c>
      <c r="CJ34" s="8" cm="1">
        <f t="array" ref="CJ34">AD34*INDEX(prod_est,$G34+$H34-1,MATCH(CJ$14,$BP$14:$DP$14,0))</f>
        <v>0</v>
      </c>
      <c r="CK34" s="8" cm="1">
        <f t="array" ref="CK34">AE34*INDEX(prod_est,$G34+$H34-1,MATCH(CK$14,$BP$14:$DP$14,0))</f>
        <v>0</v>
      </c>
      <c r="CL34" s="8" cm="1">
        <f t="array" ref="CL34">AF34*INDEX(prod_est,$G34+$H34-1,MATCH(CL$14,$BP$14:$DP$14,0))</f>
        <v>0</v>
      </c>
      <c r="CM34" s="8" cm="1">
        <f t="array" ref="CM34">AG34*INDEX(prod_est,$G34+$H34-1,MATCH(CM$14,$BP$14:$DP$14,0))</f>
        <v>0</v>
      </c>
      <c r="CN34" s="8" cm="1">
        <f t="array" ref="CN34">AH34*INDEX(prod_est,$G34+$H34-1,MATCH(CN$14,$BP$14:$DP$14,0))</f>
        <v>0</v>
      </c>
      <c r="CO34" s="8" cm="1">
        <f t="array" ref="CO34">AI34*INDEX(prod_est,$G34+$H34-1,MATCH(CO$14,$BP$14:$DP$14,0))</f>
        <v>0</v>
      </c>
      <c r="CP34" s="8" cm="1">
        <f t="array" ref="CP34">AJ34*INDEX(prod_est,$G34+$H34-1,MATCH(CP$14,$BP$14:$DP$14,0))</f>
        <v>0</v>
      </c>
      <c r="CQ34" s="8" cm="1">
        <f t="array" ref="CQ34">AK34*INDEX(prod_est,$G34+$H34-1,MATCH(CQ$14,$BP$14:$DP$14,0))</f>
        <v>0</v>
      </c>
      <c r="CR34" s="8" cm="1">
        <f t="array" ref="CR34">AL34*INDEX(prod_est,$G34+$H34-1,MATCH(CR$14,$BP$14:$DP$14,0))</f>
        <v>0</v>
      </c>
      <c r="CS34" s="8" cm="1">
        <f t="array" ref="CS34">AM34*INDEX(prod_est,$G34+$H34-1,MATCH(CS$14,$BP$14:$DP$14,0))</f>
        <v>0</v>
      </c>
      <c r="CT34" s="8" cm="1">
        <f t="array" ref="CT34">AN34*INDEX(prod_est,$G34+$H34-1,MATCH(CT$14,$BP$14:$DP$14,0))</f>
        <v>0</v>
      </c>
      <c r="CU34" s="8" cm="1">
        <f t="array" ref="CU34">AO34*INDEX(prod_est,$G34+$H34-1,MATCH(CU$14,$BP$14:$DP$14,0))</f>
        <v>0</v>
      </c>
      <c r="CV34" s="8" cm="1">
        <f t="array" ref="CV34">AP34*INDEX(prod_est,$G34+$H34-1,MATCH(CV$14,$BP$14:$DP$14,0))</f>
        <v>0</v>
      </c>
      <c r="CW34" cm="1">
        <f t="array" ref="CW34">AQ34*INDEX(prod_est,$G34+$H34-1,MATCH(CW$14,$BP$14:$DP$14,0))</f>
        <v>0</v>
      </c>
      <c r="CX34" cm="1">
        <f t="array" ref="CX34">AR34*INDEX(prod_est,$G34+$H34-1,MATCH(CX$14,$BP$14:$DP$14,0))</f>
        <v>0</v>
      </c>
      <c r="CY34" cm="1">
        <f t="array" ref="CY34">AS34*INDEX(prod_est,$G34+$H34-1,MATCH(CY$14,$BP$14:$DP$14,0))</f>
        <v>0</v>
      </c>
      <c r="CZ34" cm="1">
        <f t="array" ref="CZ34">AT34*INDEX(prod_est,$G34+$H34-1,MATCH(CZ$14,$BP$14:$DP$14,0))</f>
        <v>0</v>
      </c>
      <c r="DA34" cm="1">
        <f t="array" ref="DA34">AU34*INDEX(prod_est,$G34+$H34-1,MATCH(DA$14,$BP$14:$DP$14,0))</f>
        <v>0</v>
      </c>
      <c r="DB34" cm="1">
        <f t="array" ref="DB34">AV34*INDEX(prod_est,$G34+$H34-1,MATCH(DB$14,$BP$14:$DP$14,0))</f>
        <v>0</v>
      </c>
      <c r="DC34" cm="1">
        <f t="array" ref="DC34">AW34*INDEX(prod_est,$G34+$H34-1,MATCH(DC$14,$BP$14:$DP$14,0))</f>
        <v>0</v>
      </c>
      <c r="DD34" cm="1">
        <f t="array" ref="DD34">AX34*INDEX(prod_est,$G34+$H34-1,MATCH(DD$14,$BP$14:$DP$14,0))</f>
        <v>0</v>
      </c>
      <c r="DE34" cm="1">
        <f t="array" ref="DE34">AY34*INDEX(prod_est,$G34+$H34-1,MATCH(DE$14,$BP$14:$DP$14,0))</f>
        <v>0</v>
      </c>
      <c r="DF34" cm="1">
        <f t="array" ref="DF34">AZ34*INDEX(prod_est,$G34+$H34-1,MATCH(DF$14,$BP$14:$DP$14,0))</f>
        <v>0</v>
      </c>
      <c r="DG34" cm="1">
        <f t="array" ref="DG34">BA34*INDEX(prod_est,$G34+$H34-1,MATCH(DG$14,$BP$14:$DP$14,0))</f>
        <v>0</v>
      </c>
      <c r="DH34" cm="1">
        <f t="array" ref="DH34">BB34*INDEX(prod_est,$G34+$H34-1,MATCH(DH$14,$BP$14:$DP$14,0))</f>
        <v>0</v>
      </c>
      <c r="DI34" cm="1">
        <f t="array" ref="DI34">BC34*INDEX(prod_est,$G34+$H34-1,MATCH(DI$14,$BP$14:$DP$14,0))</f>
        <v>0</v>
      </c>
      <c r="DJ34" cm="1">
        <f t="array" ref="DJ34">BD34*INDEX(prod_est,$G34+$H34-1,MATCH(DJ$14,$BP$14:$DP$14,0))</f>
        <v>0</v>
      </c>
      <c r="DK34" cm="1">
        <f t="array" ref="DK34">BE34*INDEX(prod_est,$G34+$H34-1,MATCH(DK$14,$BP$14:$DP$14,0))</f>
        <v>0</v>
      </c>
      <c r="DL34" cm="1">
        <f t="array" ref="DL34">BF34*INDEX(prod_est,$G34+$H34-1,MATCH(DL$14,$BP$14:$DP$14,0))</f>
        <v>0</v>
      </c>
      <c r="DM34" cm="1">
        <f t="array" ref="DM34">BG34*INDEX(prod_est,$G34+$H34-1,MATCH(DM$14,$BP$14:$DP$14,0))</f>
        <v>0</v>
      </c>
      <c r="DN34" cm="1">
        <f t="array" ref="DN34">BH34*INDEX(prod_est,$G34+$H34-1,MATCH(DN$14,$BP$14:$DP$14,0))</f>
        <v>0</v>
      </c>
      <c r="DO34" cm="1">
        <f t="array" ref="DO34">BI34*INDEX(prod_est,$G34+$H34-1,MATCH(DO$14,$BP$14:$DP$14,0))</f>
        <v>0</v>
      </c>
      <c r="DP34" cm="1">
        <f t="array" ref="DP34">BJ34*INDEX(prod_est,$G34+$H34-1,MATCH(DP$14,$BP$14:$DP$14,0))</f>
        <v>0</v>
      </c>
    </row>
    <row r="35" spans="1:120" x14ac:dyDescent="0.25">
      <c r="A35" t="s">
        <v>54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273</v>
      </c>
      <c r="H35">
        <f>IFERROR(MATCH(D35,Production_est!$D$4:$D$339,0),"-")</f>
        <v>6</v>
      </c>
      <c r="I35" s="8" cm="1">
        <f t="array" ref="I35">IFERROR(INDEX(Production_est!$E$4:$E$339,H35+G35-1),"-")</f>
        <v>11829.155362885</v>
      </c>
      <c r="J35" s="42">
        <f t="shared" si="0"/>
        <v>0</v>
      </c>
      <c r="K35" s="42">
        <f t="shared" ref="K35:AP35" si="45">J35*(1-$F$4)</f>
        <v>0</v>
      </c>
      <c r="L35" s="42">
        <f t="shared" si="45"/>
        <v>0</v>
      </c>
      <c r="M35" s="42">
        <f t="shared" si="45"/>
        <v>0</v>
      </c>
      <c r="N35" s="42">
        <f t="shared" si="45"/>
        <v>0</v>
      </c>
      <c r="O35" s="42">
        <f t="shared" si="45"/>
        <v>0</v>
      </c>
      <c r="P35" s="42">
        <f t="shared" si="45"/>
        <v>0</v>
      </c>
      <c r="Q35" s="42">
        <f t="shared" si="45"/>
        <v>0</v>
      </c>
      <c r="R35" s="42">
        <f t="shared" si="45"/>
        <v>0</v>
      </c>
      <c r="S35" s="42">
        <f t="shared" si="45"/>
        <v>0</v>
      </c>
      <c r="T35" s="42">
        <f t="shared" si="45"/>
        <v>0</v>
      </c>
      <c r="U35" s="42">
        <f t="shared" si="45"/>
        <v>0</v>
      </c>
      <c r="V35" s="42">
        <f t="shared" si="45"/>
        <v>0</v>
      </c>
      <c r="W35" s="42">
        <f t="shared" si="45"/>
        <v>0</v>
      </c>
      <c r="X35" s="42">
        <f t="shared" si="45"/>
        <v>0</v>
      </c>
      <c r="Y35" s="42">
        <f t="shared" si="45"/>
        <v>0</v>
      </c>
      <c r="Z35" s="42">
        <f t="shared" si="45"/>
        <v>0</v>
      </c>
      <c r="AA35" s="42">
        <f t="shared" si="45"/>
        <v>0</v>
      </c>
      <c r="AB35" s="42">
        <f t="shared" si="45"/>
        <v>0</v>
      </c>
      <c r="AC35" s="42">
        <f t="shared" si="45"/>
        <v>0</v>
      </c>
      <c r="AD35" s="42">
        <f t="shared" si="45"/>
        <v>0</v>
      </c>
      <c r="AE35" s="42">
        <f t="shared" si="45"/>
        <v>0</v>
      </c>
      <c r="AF35" s="42">
        <f t="shared" si="45"/>
        <v>0</v>
      </c>
      <c r="AG35" s="42">
        <f t="shared" si="45"/>
        <v>0</v>
      </c>
      <c r="AH35" s="42">
        <f t="shared" si="45"/>
        <v>0</v>
      </c>
      <c r="AI35" s="42">
        <f t="shared" si="45"/>
        <v>0</v>
      </c>
      <c r="AJ35" s="42">
        <f t="shared" si="45"/>
        <v>0</v>
      </c>
      <c r="AK35" s="42">
        <f t="shared" si="45"/>
        <v>0</v>
      </c>
      <c r="AL35" s="42">
        <f t="shared" si="45"/>
        <v>0</v>
      </c>
      <c r="AM35" s="42">
        <f t="shared" si="45"/>
        <v>0</v>
      </c>
      <c r="AN35" s="42">
        <f t="shared" si="45"/>
        <v>0</v>
      </c>
      <c r="AO35" s="42">
        <f t="shared" si="45"/>
        <v>0</v>
      </c>
      <c r="AP35" s="42">
        <f t="shared" si="45"/>
        <v>0</v>
      </c>
      <c r="AQ35" s="42">
        <f t="shared" ref="AQ35:BJ35" si="46">AP35*(1-$F$4)</f>
        <v>0</v>
      </c>
      <c r="AR35" s="42">
        <f t="shared" si="46"/>
        <v>0</v>
      </c>
      <c r="AS35" s="42">
        <f t="shared" si="46"/>
        <v>0</v>
      </c>
      <c r="AT35" s="42">
        <f t="shared" si="46"/>
        <v>0</v>
      </c>
      <c r="AU35" s="42">
        <f t="shared" si="46"/>
        <v>0</v>
      </c>
      <c r="AV35" s="42">
        <f t="shared" si="46"/>
        <v>0</v>
      </c>
      <c r="AW35" s="42">
        <f t="shared" si="46"/>
        <v>0</v>
      </c>
      <c r="AX35" s="42">
        <f t="shared" si="46"/>
        <v>0</v>
      </c>
      <c r="AY35" s="42">
        <f t="shared" si="46"/>
        <v>0</v>
      </c>
      <c r="AZ35" s="42">
        <f t="shared" si="46"/>
        <v>0</v>
      </c>
      <c r="BA35" s="42">
        <f t="shared" si="46"/>
        <v>0</v>
      </c>
      <c r="BB35" s="42">
        <f t="shared" si="46"/>
        <v>0</v>
      </c>
      <c r="BC35" s="42">
        <f t="shared" si="46"/>
        <v>0</v>
      </c>
      <c r="BD35" s="42">
        <f t="shared" si="46"/>
        <v>0</v>
      </c>
      <c r="BE35" s="42">
        <f t="shared" si="46"/>
        <v>0</v>
      </c>
      <c r="BF35" s="42">
        <f t="shared" si="46"/>
        <v>0</v>
      </c>
      <c r="BG35" s="42">
        <f t="shared" si="46"/>
        <v>0</v>
      </c>
      <c r="BH35" s="42">
        <f t="shared" si="46"/>
        <v>0</v>
      </c>
      <c r="BI35" s="42">
        <f t="shared" si="46"/>
        <v>0</v>
      </c>
      <c r="BJ35" s="42">
        <f t="shared" si="46"/>
        <v>0</v>
      </c>
      <c r="BK35" t="str">
        <f t="shared" si="3"/>
        <v>18_CT</v>
      </c>
      <c r="BL35" t="str">
        <f t="shared" si="4"/>
        <v>d_ind_cem_15_3_charcoal</v>
      </c>
      <c r="BO35" s="8">
        <f t="shared" si="5"/>
        <v>0</v>
      </c>
      <c r="BP35" s="8">
        <f t="shared" si="6"/>
        <v>0</v>
      </c>
      <c r="BQ35" s="8" cm="1">
        <f t="array" ref="BQ35">K35*INDEX(prod_est,$G35+$H35-1,MATCH(BQ$14,$BP$14:$DP$14,0))</f>
        <v>0</v>
      </c>
      <c r="BR35" s="8" cm="1">
        <f t="array" ref="BR35">L35*INDEX(prod_est,$G35+$H35-1,MATCH(BR$14,$BP$14:$DP$14,0))</f>
        <v>0</v>
      </c>
      <c r="BS35" s="8" cm="1">
        <f t="array" ref="BS35">M35*INDEX(prod_est,$G35+$H35-1,MATCH(BS$14,$BP$14:$DP$14,0))</f>
        <v>0</v>
      </c>
      <c r="BT35" s="8" cm="1">
        <f t="array" ref="BT35">N35*INDEX(prod_est,$G35+$H35-1,MATCH(BT$14,$BP$14:$DP$14,0))</f>
        <v>0</v>
      </c>
      <c r="BU35" s="8" cm="1">
        <f t="array" ref="BU35">O35*INDEX(prod_est,$G35+$H35-1,MATCH(BU$14,$BP$14:$DP$14,0))</f>
        <v>0</v>
      </c>
      <c r="BV35" s="8" cm="1">
        <f t="array" ref="BV35">P35*INDEX(prod_est,$G35+$H35-1,MATCH(BV$14,$BP$14:$DP$14,0))</f>
        <v>0</v>
      </c>
      <c r="BW35" s="8" cm="1">
        <f t="array" ref="BW35">Q35*INDEX(prod_est,$G35+$H35-1,MATCH(BW$14,$BP$14:$DP$14,0))</f>
        <v>0</v>
      </c>
      <c r="BX35" s="8" cm="1">
        <f t="array" ref="BX35">R35*INDEX(prod_est,$G35+$H35-1,MATCH(BX$14,$BP$14:$DP$14,0))</f>
        <v>0</v>
      </c>
      <c r="BY35" s="8" cm="1">
        <f t="array" ref="BY35">S35*INDEX(prod_est,$G35+$H35-1,MATCH(BY$14,$BP$14:$DP$14,0))</f>
        <v>0</v>
      </c>
      <c r="BZ35" s="8" cm="1">
        <f t="array" ref="BZ35">T35*INDEX(prod_est,$G35+$H35-1,MATCH(BZ$14,$BP$14:$DP$14,0))</f>
        <v>0</v>
      </c>
      <c r="CA35" s="8" cm="1">
        <f t="array" ref="CA35">U35*INDEX(prod_est,$G35+$H35-1,MATCH(CA$14,$BP$14:$DP$14,0))</f>
        <v>0</v>
      </c>
      <c r="CB35" s="8" cm="1">
        <f t="array" ref="CB35">V35*INDEX(prod_est,$G35+$H35-1,MATCH(CB$14,$BP$14:$DP$14,0))</f>
        <v>0</v>
      </c>
      <c r="CC35" s="8" cm="1">
        <f t="array" ref="CC35">W35*INDEX(prod_est,$G35+$H35-1,MATCH(CC$14,$BP$14:$DP$14,0))</f>
        <v>0</v>
      </c>
      <c r="CD35" s="8" cm="1">
        <f t="array" ref="CD35">X35*INDEX(prod_est,$G35+$H35-1,MATCH(CD$14,$BP$14:$DP$14,0))</f>
        <v>0</v>
      </c>
      <c r="CE35" s="8" cm="1">
        <f t="array" ref="CE35">Y35*INDEX(prod_est,$G35+$H35-1,MATCH(CE$14,$BP$14:$DP$14,0))</f>
        <v>0</v>
      </c>
      <c r="CF35" s="8" cm="1">
        <f t="array" ref="CF35">Z35*INDEX(prod_est,$G35+$H35-1,MATCH(CF$14,$BP$14:$DP$14,0))</f>
        <v>0</v>
      </c>
      <c r="CG35" s="8" cm="1">
        <f t="array" ref="CG35">AA35*INDEX(prod_est,$G35+$H35-1,MATCH(CG$14,$BP$14:$DP$14,0))</f>
        <v>0</v>
      </c>
      <c r="CH35" s="8" cm="1">
        <f t="array" ref="CH35">AB35*INDEX(prod_est,$G35+$H35-1,MATCH(CH$14,$BP$14:$DP$14,0))</f>
        <v>0</v>
      </c>
      <c r="CI35" s="8" cm="1">
        <f t="array" ref="CI35">AC35*INDEX(prod_est,$G35+$H35-1,MATCH(CI$14,$BP$14:$DP$14,0))</f>
        <v>0</v>
      </c>
      <c r="CJ35" s="8" cm="1">
        <f t="array" ref="CJ35">AD35*INDEX(prod_est,$G35+$H35-1,MATCH(CJ$14,$BP$14:$DP$14,0))</f>
        <v>0</v>
      </c>
      <c r="CK35" s="8" cm="1">
        <f t="array" ref="CK35">AE35*INDEX(prod_est,$G35+$H35-1,MATCH(CK$14,$BP$14:$DP$14,0))</f>
        <v>0</v>
      </c>
      <c r="CL35" s="8" cm="1">
        <f t="array" ref="CL35">AF35*INDEX(prod_est,$G35+$H35-1,MATCH(CL$14,$BP$14:$DP$14,0))</f>
        <v>0</v>
      </c>
      <c r="CM35" s="8" cm="1">
        <f t="array" ref="CM35">AG35*INDEX(prod_est,$G35+$H35-1,MATCH(CM$14,$BP$14:$DP$14,0))</f>
        <v>0</v>
      </c>
      <c r="CN35" s="8" cm="1">
        <f t="array" ref="CN35">AH35*INDEX(prod_est,$G35+$H35-1,MATCH(CN$14,$BP$14:$DP$14,0))</f>
        <v>0</v>
      </c>
      <c r="CO35" s="8" cm="1">
        <f t="array" ref="CO35">AI35*INDEX(prod_est,$G35+$H35-1,MATCH(CO$14,$BP$14:$DP$14,0))</f>
        <v>0</v>
      </c>
      <c r="CP35" s="8" cm="1">
        <f t="array" ref="CP35">AJ35*INDEX(prod_est,$G35+$H35-1,MATCH(CP$14,$BP$14:$DP$14,0))</f>
        <v>0</v>
      </c>
      <c r="CQ35" s="8" cm="1">
        <f t="array" ref="CQ35">AK35*INDEX(prod_est,$G35+$H35-1,MATCH(CQ$14,$BP$14:$DP$14,0))</f>
        <v>0</v>
      </c>
      <c r="CR35" s="8" cm="1">
        <f t="array" ref="CR35">AL35*INDEX(prod_est,$G35+$H35-1,MATCH(CR$14,$BP$14:$DP$14,0))</f>
        <v>0</v>
      </c>
      <c r="CS35" s="8" cm="1">
        <f t="array" ref="CS35">AM35*INDEX(prod_est,$G35+$H35-1,MATCH(CS$14,$BP$14:$DP$14,0))</f>
        <v>0</v>
      </c>
      <c r="CT35" s="8" cm="1">
        <f t="array" ref="CT35">AN35*INDEX(prod_est,$G35+$H35-1,MATCH(CT$14,$BP$14:$DP$14,0))</f>
        <v>0</v>
      </c>
      <c r="CU35" s="8" cm="1">
        <f t="array" ref="CU35">AO35*INDEX(prod_est,$G35+$H35-1,MATCH(CU$14,$BP$14:$DP$14,0))</f>
        <v>0</v>
      </c>
      <c r="CV35" s="8" cm="1">
        <f t="array" ref="CV35">AP35*INDEX(prod_est,$G35+$H35-1,MATCH(CV$14,$BP$14:$DP$14,0))</f>
        <v>0</v>
      </c>
      <c r="CW35" cm="1">
        <f t="array" ref="CW35">AQ35*INDEX(prod_est,$G35+$H35-1,MATCH(CW$14,$BP$14:$DP$14,0))</f>
        <v>0</v>
      </c>
      <c r="CX35" cm="1">
        <f t="array" ref="CX35">AR35*INDEX(prod_est,$G35+$H35-1,MATCH(CX$14,$BP$14:$DP$14,0))</f>
        <v>0</v>
      </c>
      <c r="CY35" cm="1">
        <f t="array" ref="CY35">AS35*INDEX(prod_est,$G35+$H35-1,MATCH(CY$14,$BP$14:$DP$14,0))</f>
        <v>0</v>
      </c>
      <c r="CZ35" cm="1">
        <f t="array" ref="CZ35">AT35*INDEX(prod_est,$G35+$H35-1,MATCH(CZ$14,$BP$14:$DP$14,0))</f>
        <v>0</v>
      </c>
      <c r="DA35" cm="1">
        <f t="array" ref="DA35">AU35*INDEX(prod_est,$G35+$H35-1,MATCH(DA$14,$BP$14:$DP$14,0))</f>
        <v>0</v>
      </c>
      <c r="DB35" cm="1">
        <f t="array" ref="DB35">AV35*INDEX(prod_est,$G35+$H35-1,MATCH(DB$14,$BP$14:$DP$14,0))</f>
        <v>0</v>
      </c>
      <c r="DC35" cm="1">
        <f t="array" ref="DC35">AW35*INDEX(prod_est,$G35+$H35-1,MATCH(DC$14,$BP$14:$DP$14,0))</f>
        <v>0</v>
      </c>
      <c r="DD35" cm="1">
        <f t="array" ref="DD35">AX35*INDEX(prod_est,$G35+$H35-1,MATCH(DD$14,$BP$14:$DP$14,0))</f>
        <v>0</v>
      </c>
      <c r="DE35" cm="1">
        <f t="array" ref="DE35">AY35*INDEX(prod_est,$G35+$H35-1,MATCH(DE$14,$BP$14:$DP$14,0))</f>
        <v>0</v>
      </c>
      <c r="DF35" cm="1">
        <f t="array" ref="DF35">AZ35*INDEX(prod_est,$G35+$H35-1,MATCH(DF$14,$BP$14:$DP$14,0))</f>
        <v>0</v>
      </c>
      <c r="DG35" cm="1">
        <f t="array" ref="DG35">BA35*INDEX(prod_est,$G35+$H35-1,MATCH(DG$14,$BP$14:$DP$14,0))</f>
        <v>0</v>
      </c>
      <c r="DH35" cm="1">
        <f t="array" ref="DH35">BB35*INDEX(prod_est,$G35+$H35-1,MATCH(DH$14,$BP$14:$DP$14,0))</f>
        <v>0</v>
      </c>
      <c r="DI35" cm="1">
        <f t="array" ref="DI35">BC35*INDEX(prod_est,$G35+$H35-1,MATCH(DI$14,$BP$14:$DP$14,0))</f>
        <v>0</v>
      </c>
      <c r="DJ35" cm="1">
        <f t="array" ref="DJ35">BD35*INDEX(prod_est,$G35+$H35-1,MATCH(DJ$14,$BP$14:$DP$14,0))</f>
        <v>0</v>
      </c>
      <c r="DK35" cm="1">
        <f t="array" ref="DK35">BE35*INDEX(prod_est,$G35+$H35-1,MATCH(DK$14,$BP$14:$DP$14,0))</f>
        <v>0</v>
      </c>
      <c r="DL35" cm="1">
        <f t="array" ref="DL35">BF35*INDEX(prod_est,$G35+$H35-1,MATCH(DL$14,$BP$14:$DP$14,0))</f>
        <v>0</v>
      </c>
      <c r="DM35" cm="1">
        <f t="array" ref="DM35">BG35*INDEX(prod_est,$G35+$H35-1,MATCH(DM$14,$BP$14:$DP$14,0))</f>
        <v>0</v>
      </c>
      <c r="DN35" cm="1">
        <f t="array" ref="DN35">BH35*INDEX(prod_est,$G35+$H35-1,MATCH(DN$14,$BP$14:$DP$14,0))</f>
        <v>0</v>
      </c>
      <c r="DO35" cm="1">
        <f t="array" ref="DO35">BI35*INDEX(prod_est,$G35+$H35-1,MATCH(DO$14,$BP$14:$DP$14,0))</f>
        <v>0</v>
      </c>
      <c r="DP35" cm="1">
        <f t="array" ref="DP35">BJ35*INDEX(prod_est,$G35+$H35-1,MATCH(DP$14,$BP$14:$DP$14,0))</f>
        <v>0</v>
      </c>
    </row>
    <row r="36" spans="1:120" x14ac:dyDescent="0.25">
      <c r="A36" t="s">
        <v>54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273</v>
      </c>
      <c r="H36">
        <f>IFERROR(MATCH(D36,Production_est!$D$4:$D$339,0),"-")</f>
        <v>6</v>
      </c>
      <c r="I36" s="8" cm="1">
        <f t="array" ref="I36">IFERROR(INDEX(Production_est!$E$4:$E$339,H36+G36-1),"-")</f>
        <v>11829.155362885</v>
      </c>
      <c r="J36" s="42">
        <f t="shared" si="0"/>
        <v>0</v>
      </c>
      <c r="K36" s="42">
        <f t="shared" ref="K36:AP36" si="47">J36*(1-$F$4)</f>
        <v>0</v>
      </c>
      <c r="L36" s="42">
        <f t="shared" si="47"/>
        <v>0</v>
      </c>
      <c r="M36" s="42">
        <f t="shared" si="47"/>
        <v>0</v>
      </c>
      <c r="N36" s="42">
        <f t="shared" si="47"/>
        <v>0</v>
      </c>
      <c r="O36" s="42">
        <f t="shared" si="47"/>
        <v>0</v>
      </c>
      <c r="P36" s="42">
        <f t="shared" si="47"/>
        <v>0</v>
      </c>
      <c r="Q36" s="42">
        <f t="shared" si="47"/>
        <v>0</v>
      </c>
      <c r="R36" s="42">
        <f t="shared" si="47"/>
        <v>0</v>
      </c>
      <c r="S36" s="42">
        <f t="shared" si="47"/>
        <v>0</v>
      </c>
      <c r="T36" s="42">
        <f t="shared" si="47"/>
        <v>0</v>
      </c>
      <c r="U36" s="42">
        <f t="shared" si="47"/>
        <v>0</v>
      </c>
      <c r="V36" s="42">
        <f t="shared" si="47"/>
        <v>0</v>
      </c>
      <c r="W36" s="42">
        <f t="shared" si="47"/>
        <v>0</v>
      </c>
      <c r="X36" s="42">
        <f t="shared" si="47"/>
        <v>0</v>
      </c>
      <c r="Y36" s="42">
        <f t="shared" si="47"/>
        <v>0</v>
      </c>
      <c r="Z36" s="42">
        <f t="shared" si="47"/>
        <v>0</v>
      </c>
      <c r="AA36" s="42">
        <f t="shared" si="47"/>
        <v>0</v>
      </c>
      <c r="AB36" s="42">
        <f t="shared" si="47"/>
        <v>0</v>
      </c>
      <c r="AC36" s="42">
        <f t="shared" si="47"/>
        <v>0</v>
      </c>
      <c r="AD36" s="42">
        <f t="shared" si="47"/>
        <v>0</v>
      </c>
      <c r="AE36" s="42">
        <f t="shared" si="47"/>
        <v>0</v>
      </c>
      <c r="AF36" s="42">
        <f t="shared" si="47"/>
        <v>0</v>
      </c>
      <c r="AG36" s="42">
        <f t="shared" si="47"/>
        <v>0</v>
      </c>
      <c r="AH36" s="42">
        <f t="shared" si="47"/>
        <v>0</v>
      </c>
      <c r="AI36" s="42">
        <f t="shared" si="47"/>
        <v>0</v>
      </c>
      <c r="AJ36" s="42">
        <f t="shared" si="47"/>
        <v>0</v>
      </c>
      <c r="AK36" s="42">
        <f t="shared" si="47"/>
        <v>0</v>
      </c>
      <c r="AL36" s="42">
        <f t="shared" si="47"/>
        <v>0</v>
      </c>
      <c r="AM36" s="42">
        <f t="shared" si="47"/>
        <v>0</v>
      </c>
      <c r="AN36" s="42">
        <f t="shared" si="47"/>
        <v>0</v>
      </c>
      <c r="AO36" s="42">
        <f t="shared" si="47"/>
        <v>0</v>
      </c>
      <c r="AP36" s="42">
        <f t="shared" si="47"/>
        <v>0</v>
      </c>
      <c r="AQ36" s="42">
        <f t="shared" ref="AQ36:BJ36" si="48">AP36*(1-$F$4)</f>
        <v>0</v>
      </c>
      <c r="AR36" s="42">
        <f t="shared" si="48"/>
        <v>0</v>
      </c>
      <c r="AS36" s="42">
        <f t="shared" si="48"/>
        <v>0</v>
      </c>
      <c r="AT36" s="42">
        <f t="shared" si="48"/>
        <v>0</v>
      </c>
      <c r="AU36" s="42">
        <f t="shared" si="48"/>
        <v>0</v>
      </c>
      <c r="AV36" s="42">
        <f t="shared" si="48"/>
        <v>0</v>
      </c>
      <c r="AW36" s="42">
        <f t="shared" si="48"/>
        <v>0</v>
      </c>
      <c r="AX36" s="42">
        <f t="shared" si="48"/>
        <v>0</v>
      </c>
      <c r="AY36" s="42">
        <f t="shared" si="48"/>
        <v>0</v>
      </c>
      <c r="AZ36" s="42">
        <f t="shared" si="48"/>
        <v>0</v>
      </c>
      <c r="BA36" s="42">
        <f t="shared" si="48"/>
        <v>0</v>
      </c>
      <c r="BB36" s="42">
        <f t="shared" si="48"/>
        <v>0</v>
      </c>
      <c r="BC36" s="42">
        <f t="shared" si="48"/>
        <v>0</v>
      </c>
      <c r="BD36" s="42">
        <f t="shared" si="48"/>
        <v>0</v>
      </c>
      <c r="BE36" s="42">
        <f t="shared" si="48"/>
        <v>0</v>
      </c>
      <c r="BF36" s="42">
        <f t="shared" si="48"/>
        <v>0</v>
      </c>
      <c r="BG36" s="42">
        <f t="shared" si="48"/>
        <v>0</v>
      </c>
      <c r="BH36" s="42">
        <f t="shared" si="48"/>
        <v>0</v>
      </c>
      <c r="BI36" s="42">
        <f t="shared" si="48"/>
        <v>0</v>
      </c>
      <c r="BJ36" s="42">
        <f t="shared" si="48"/>
        <v>0</v>
      </c>
      <c r="BK36" t="str">
        <f t="shared" si="3"/>
        <v>18_CT</v>
      </c>
      <c r="BL36" t="str">
        <f t="shared" si="4"/>
        <v>d_ind_cem_15_4_black_liquor</v>
      </c>
      <c r="BO36" s="8">
        <f t="shared" si="5"/>
        <v>0</v>
      </c>
      <c r="BP36" s="8">
        <f t="shared" si="6"/>
        <v>0</v>
      </c>
      <c r="BQ36" s="8" cm="1">
        <f t="array" ref="BQ36">K36*INDEX(prod_est,$G36+$H36-1,MATCH(BQ$14,$BP$14:$DP$14,0))</f>
        <v>0</v>
      </c>
      <c r="BR36" s="8" cm="1">
        <f t="array" ref="BR36">L36*INDEX(prod_est,$G36+$H36-1,MATCH(BR$14,$BP$14:$DP$14,0))</f>
        <v>0</v>
      </c>
      <c r="BS36" s="8" cm="1">
        <f t="array" ref="BS36">M36*INDEX(prod_est,$G36+$H36-1,MATCH(BS$14,$BP$14:$DP$14,0))</f>
        <v>0</v>
      </c>
      <c r="BT36" s="8" cm="1">
        <f t="array" ref="BT36">N36*INDEX(prod_est,$G36+$H36-1,MATCH(BT$14,$BP$14:$DP$14,0))</f>
        <v>0</v>
      </c>
      <c r="BU36" s="8" cm="1">
        <f t="array" ref="BU36">O36*INDEX(prod_est,$G36+$H36-1,MATCH(BU$14,$BP$14:$DP$14,0))</f>
        <v>0</v>
      </c>
      <c r="BV36" s="8" cm="1">
        <f t="array" ref="BV36">P36*INDEX(prod_est,$G36+$H36-1,MATCH(BV$14,$BP$14:$DP$14,0))</f>
        <v>0</v>
      </c>
      <c r="BW36" s="8" cm="1">
        <f t="array" ref="BW36">Q36*INDEX(prod_est,$G36+$H36-1,MATCH(BW$14,$BP$14:$DP$14,0))</f>
        <v>0</v>
      </c>
      <c r="BX36" s="8" cm="1">
        <f t="array" ref="BX36">R36*INDEX(prod_est,$G36+$H36-1,MATCH(BX$14,$BP$14:$DP$14,0))</f>
        <v>0</v>
      </c>
      <c r="BY36" s="8" cm="1">
        <f t="array" ref="BY36">S36*INDEX(prod_est,$G36+$H36-1,MATCH(BY$14,$BP$14:$DP$14,0))</f>
        <v>0</v>
      </c>
      <c r="BZ36" s="8" cm="1">
        <f t="array" ref="BZ36">T36*INDEX(prod_est,$G36+$H36-1,MATCH(BZ$14,$BP$14:$DP$14,0))</f>
        <v>0</v>
      </c>
      <c r="CA36" s="8" cm="1">
        <f t="array" ref="CA36">U36*INDEX(prod_est,$G36+$H36-1,MATCH(CA$14,$BP$14:$DP$14,0))</f>
        <v>0</v>
      </c>
      <c r="CB36" s="8" cm="1">
        <f t="array" ref="CB36">V36*INDEX(prod_est,$G36+$H36-1,MATCH(CB$14,$BP$14:$DP$14,0))</f>
        <v>0</v>
      </c>
      <c r="CC36" s="8" cm="1">
        <f t="array" ref="CC36">W36*INDEX(prod_est,$G36+$H36-1,MATCH(CC$14,$BP$14:$DP$14,0))</f>
        <v>0</v>
      </c>
      <c r="CD36" s="8" cm="1">
        <f t="array" ref="CD36">X36*INDEX(prod_est,$G36+$H36-1,MATCH(CD$14,$BP$14:$DP$14,0))</f>
        <v>0</v>
      </c>
      <c r="CE36" s="8" cm="1">
        <f t="array" ref="CE36">Y36*INDEX(prod_est,$G36+$H36-1,MATCH(CE$14,$BP$14:$DP$14,0))</f>
        <v>0</v>
      </c>
      <c r="CF36" s="8" cm="1">
        <f t="array" ref="CF36">Z36*INDEX(prod_est,$G36+$H36-1,MATCH(CF$14,$BP$14:$DP$14,0))</f>
        <v>0</v>
      </c>
      <c r="CG36" s="8" cm="1">
        <f t="array" ref="CG36">AA36*INDEX(prod_est,$G36+$H36-1,MATCH(CG$14,$BP$14:$DP$14,0))</f>
        <v>0</v>
      </c>
      <c r="CH36" s="8" cm="1">
        <f t="array" ref="CH36">AB36*INDEX(prod_est,$G36+$H36-1,MATCH(CH$14,$BP$14:$DP$14,0))</f>
        <v>0</v>
      </c>
      <c r="CI36" s="8" cm="1">
        <f t="array" ref="CI36">AC36*INDEX(prod_est,$G36+$H36-1,MATCH(CI$14,$BP$14:$DP$14,0))</f>
        <v>0</v>
      </c>
      <c r="CJ36" s="8" cm="1">
        <f t="array" ref="CJ36">AD36*INDEX(prod_est,$G36+$H36-1,MATCH(CJ$14,$BP$14:$DP$14,0))</f>
        <v>0</v>
      </c>
      <c r="CK36" s="8" cm="1">
        <f t="array" ref="CK36">AE36*INDEX(prod_est,$G36+$H36-1,MATCH(CK$14,$BP$14:$DP$14,0))</f>
        <v>0</v>
      </c>
      <c r="CL36" s="8" cm="1">
        <f t="array" ref="CL36">AF36*INDEX(prod_est,$G36+$H36-1,MATCH(CL$14,$BP$14:$DP$14,0))</f>
        <v>0</v>
      </c>
      <c r="CM36" s="8" cm="1">
        <f t="array" ref="CM36">AG36*INDEX(prod_est,$G36+$H36-1,MATCH(CM$14,$BP$14:$DP$14,0))</f>
        <v>0</v>
      </c>
      <c r="CN36" s="8" cm="1">
        <f t="array" ref="CN36">AH36*INDEX(prod_est,$G36+$H36-1,MATCH(CN$14,$BP$14:$DP$14,0))</f>
        <v>0</v>
      </c>
      <c r="CO36" s="8" cm="1">
        <f t="array" ref="CO36">AI36*INDEX(prod_est,$G36+$H36-1,MATCH(CO$14,$BP$14:$DP$14,0))</f>
        <v>0</v>
      </c>
      <c r="CP36" s="8" cm="1">
        <f t="array" ref="CP36">AJ36*INDEX(prod_est,$G36+$H36-1,MATCH(CP$14,$BP$14:$DP$14,0))</f>
        <v>0</v>
      </c>
      <c r="CQ36" s="8" cm="1">
        <f t="array" ref="CQ36">AK36*INDEX(prod_est,$G36+$H36-1,MATCH(CQ$14,$BP$14:$DP$14,0))</f>
        <v>0</v>
      </c>
      <c r="CR36" s="8" cm="1">
        <f t="array" ref="CR36">AL36*INDEX(prod_est,$G36+$H36-1,MATCH(CR$14,$BP$14:$DP$14,0))</f>
        <v>0</v>
      </c>
      <c r="CS36" s="8" cm="1">
        <f t="array" ref="CS36">AM36*INDEX(prod_est,$G36+$H36-1,MATCH(CS$14,$BP$14:$DP$14,0))</f>
        <v>0</v>
      </c>
      <c r="CT36" s="8" cm="1">
        <f t="array" ref="CT36">AN36*INDEX(prod_est,$G36+$H36-1,MATCH(CT$14,$BP$14:$DP$14,0))</f>
        <v>0</v>
      </c>
      <c r="CU36" s="8" cm="1">
        <f t="array" ref="CU36">AO36*INDEX(prod_est,$G36+$H36-1,MATCH(CU$14,$BP$14:$DP$14,0))</f>
        <v>0</v>
      </c>
      <c r="CV36" s="8" cm="1">
        <f t="array" ref="CV36">AP36*INDEX(prod_est,$G36+$H36-1,MATCH(CV$14,$BP$14:$DP$14,0))</f>
        <v>0</v>
      </c>
      <c r="CW36" cm="1">
        <f t="array" ref="CW36">AQ36*INDEX(prod_est,$G36+$H36-1,MATCH(CW$14,$BP$14:$DP$14,0))</f>
        <v>0</v>
      </c>
      <c r="CX36" cm="1">
        <f t="array" ref="CX36">AR36*INDEX(prod_est,$G36+$H36-1,MATCH(CX$14,$BP$14:$DP$14,0))</f>
        <v>0</v>
      </c>
      <c r="CY36" cm="1">
        <f t="array" ref="CY36">AS36*INDEX(prod_est,$G36+$H36-1,MATCH(CY$14,$BP$14:$DP$14,0))</f>
        <v>0</v>
      </c>
      <c r="CZ36" cm="1">
        <f t="array" ref="CZ36">AT36*INDEX(prod_est,$G36+$H36-1,MATCH(CZ$14,$BP$14:$DP$14,0))</f>
        <v>0</v>
      </c>
      <c r="DA36" cm="1">
        <f t="array" ref="DA36">AU36*INDEX(prod_est,$G36+$H36-1,MATCH(DA$14,$BP$14:$DP$14,0))</f>
        <v>0</v>
      </c>
      <c r="DB36" cm="1">
        <f t="array" ref="DB36">AV36*INDEX(prod_est,$G36+$H36-1,MATCH(DB$14,$BP$14:$DP$14,0))</f>
        <v>0</v>
      </c>
      <c r="DC36" cm="1">
        <f t="array" ref="DC36">AW36*INDEX(prod_est,$G36+$H36-1,MATCH(DC$14,$BP$14:$DP$14,0))</f>
        <v>0</v>
      </c>
      <c r="DD36" cm="1">
        <f t="array" ref="DD36">AX36*INDEX(prod_est,$G36+$H36-1,MATCH(DD$14,$BP$14:$DP$14,0))</f>
        <v>0</v>
      </c>
      <c r="DE36" cm="1">
        <f t="array" ref="DE36">AY36*INDEX(prod_est,$G36+$H36-1,MATCH(DE$14,$BP$14:$DP$14,0))</f>
        <v>0</v>
      </c>
      <c r="DF36" cm="1">
        <f t="array" ref="DF36">AZ36*INDEX(prod_est,$G36+$H36-1,MATCH(DF$14,$BP$14:$DP$14,0))</f>
        <v>0</v>
      </c>
      <c r="DG36" cm="1">
        <f t="array" ref="DG36">BA36*INDEX(prod_est,$G36+$H36-1,MATCH(DG$14,$BP$14:$DP$14,0))</f>
        <v>0</v>
      </c>
      <c r="DH36" cm="1">
        <f t="array" ref="DH36">BB36*INDEX(prod_est,$G36+$H36-1,MATCH(DH$14,$BP$14:$DP$14,0))</f>
        <v>0</v>
      </c>
      <c r="DI36" cm="1">
        <f t="array" ref="DI36">BC36*INDEX(prod_est,$G36+$H36-1,MATCH(DI$14,$BP$14:$DP$14,0))</f>
        <v>0</v>
      </c>
      <c r="DJ36" cm="1">
        <f t="array" ref="DJ36">BD36*INDEX(prod_est,$G36+$H36-1,MATCH(DJ$14,$BP$14:$DP$14,0))</f>
        <v>0</v>
      </c>
      <c r="DK36" cm="1">
        <f t="array" ref="DK36">BE36*INDEX(prod_est,$G36+$H36-1,MATCH(DK$14,$BP$14:$DP$14,0))</f>
        <v>0</v>
      </c>
      <c r="DL36" cm="1">
        <f t="array" ref="DL36">BF36*INDEX(prod_est,$G36+$H36-1,MATCH(DL$14,$BP$14:$DP$14,0))</f>
        <v>0</v>
      </c>
      <c r="DM36" cm="1">
        <f t="array" ref="DM36">BG36*INDEX(prod_est,$G36+$H36-1,MATCH(DM$14,$BP$14:$DP$14,0))</f>
        <v>0</v>
      </c>
      <c r="DN36" cm="1">
        <f t="array" ref="DN36">BH36*INDEX(prod_est,$G36+$H36-1,MATCH(DN$14,$BP$14:$DP$14,0))</f>
        <v>0</v>
      </c>
      <c r="DO36" cm="1">
        <f t="array" ref="DO36">BI36*INDEX(prod_est,$G36+$H36-1,MATCH(DO$14,$BP$14:$DP$14,0))</f>
        <v>0</v>
      </c>
      <c r="DP36" cm="1">
        <f t="array" ref="DP36">BJ36*INDEX(prod_est,$G36+$H36-1,MATCH(DP$14,$BP$14:$DP$14,0))</f>
        <v>0</v>
      </c>
    </row>
    <row r="37" spans="1:120" x14ac:dyDescent="0.25">
      <c r="A37" t="s">
        <v>54</v>
      </c>
      <c r="B37" t="s">
        <v>27</v>
      </c>
      <c r="C37" t="s">
        <v>27</v>
      </c>
      <c r="D37" t="s">
        <v>37</v>
      </c>
      <c r="E37" s="8">
        <v>0</v>
      </c>
      <c r="F37" s="8">
        <v>0</v>
      </c>
      <c r="G37">
        <f>MATCH(A37,Production_est!$A$4:$A$339,0)</f>
        <v>273</v>
      </c>
      <c r="H37">
        <f>IFERROR(MATCH(D37,Production_est!$D$4:$D$339,0),"-")</f>
        <v>6</v>
      </c>
      <c r="I37" s="8" cm="1">
        <f t="array" ref="I37">IFERROR(INDEX(Production_est!$E$4:$E$339,H37+G37-1),"-")</f>
        <v>11829.155362885</v>
      </c>
      <c r="J37" s="42">
        <f t="shared" si="0"/>
        <v>0</v>
      </c>
      <c r="K37" s="42">
        <f t="shared" ref="K37:AP37" si="49">J37*(1-$F$4)</f>
        <v>0</v>
      </c>
      <c r="L37" s="42">
        <f t="shared" si="49"/>
        <v>0</v>
      </c>
      <c r="M37" s="42">
        <f t="shared" si="49"/>
        <v>0</v>
      </c>
      <c r="N37" s="42">
        <f t="shared" si="49"/>
        <v>0</v>
      </c>
      <c r="O37" s="42">
        <f t="shared" si="49"/>
        <v>0</v>
      </c>
      <c r="P37" s="42">
        <f t="shared" si="49"/>
        <v>0</v>
      </c>
      <c r="Q37" s="42">
        <f t="shared" si="49"/>
        <v>0</v>
      </c>
      <c r="R37" s="42">
        <f t="shared" si="49"/>
        <v>0</v>
      </c>
      <c r="S37" s="42">
        <f t="shared" si="49"/>
        <v>0</v>
      </c>
      <c r="T37" s="42">
        <f t="shared" si="49"/>
        <v>0</v>
      </c>
      <c r="U37" s="42">
        <f t="shared" si="49"/>
        <v>0</v>
      </c>
      <c r="V37" s="42">
        <f t="shared" si="49"/>
        <v>0</v>
      </c>
      <c r="W37" s="42">
        <f t="shared" si="49"/>
        <v>0</v>
      </c>
      <c r="X37" s="42">
        <f t="shared" si="49"/>
        <v>0</v>
      </c>
      <c r="Y37" s="42">
        <f t="shared" si="49"/>
        <v>0</v>
      </c>
      <c r="Z37" s="42">
        <f t="shared" si="49"/>
        <v>0</v>
      </c>
      <c r="AA37" s="42">
        <f t="shared" si="49"/>
        <v>0</v>
      </c>
      <c r="AB37" s="42">
        <f t="shared" si="49"/>
        <v>0</v>
      </c>
      <c r="AC37" s="42">
        <f t="shared" si="49"/>
        <v>0</v>
      </c>
      <c r="AD37" s="42">
        <f t="shared" si="49"/>
        <v>0</v>
      </c>
      <c r="AE37" s="42">
        <f t="shared" si="49"/>
        <v>0</v>
      </c>
      <c r="AF37" s="42">
        <f t="shared" si="49"/>
        <v>0</v>
      </c>
      <c r="AG37" s="42">
        <f t="shared" si="49"/>
        <v>0</v>
      </c>
      <c r="AH37" s="42">
        <f t="shared" si="49"/>
        <v>0</v>
      </c>
      <c r="AI37" s="42">
        <f t="shared" si="49"/>
        <v>0</v>
      </c>
      <c r="AJ37" s="42">
        <f t="shared" si="49"/>
        <v>0</v>
      </c>
      <c r="AK37" s="42">
        <f t="shared" si="49"/>
        <v>0</v>
      </c>
      <c r="AL37" s="42">
        <f t="shared" si="49"/>
        <v>0</v>
      </c>
      <c r="AM37" s="42">
        <f t="shared" si="49"/>
        <v>0</v>
      </c>
      <c r="AN37" s="42">
        <f t="shared" si="49"/>
        <v>0</v>
      </c>
      <c r="AO37" s="42">
        <f t="shared" si="49"/>
        <v>0</v>
      </c>
      <c r="AP37" s="42">
        <f t="shared" si="49"/>
        <v>0</v>
      </c>
      <c r="AQ37" s="42">
        <f t="shared" ref="AQ37:BJ37" si="50">AP37*(1-$F$4)</f>
        <v>0</v>
      </c>
      <c r="AR37" s="42">
        <f t="shared" si="50"/>
        <v>0</v>
      </c>
      <c r="AS37" s="42">
        <f t="shared" si="50"/>
        <v>0</v>
      </c>
      <c r="AT37" s="42">
        <f t="shared" si="50"/>
        <v>0</v>
      </c>
      <c r="AU37" s="42">
        <f t="shared" si="50"/>
        <v>0</v>
      </c>
      <c r="AV37" s="42">
        <f t="shared" si="50"/>
        <v>0</v>
      </c>
      <c r="AW37" s="42">
        <f t="shared" si="50"/>
        <v>0</v>
      </c>
      <c r="AX37" s="42">
        <f t="shared" si="50"/>
        <v>0</v>
      </c>
      <c r="AY37" s="42">
        <f t="shared" si="50"/>
        <v>0</v>
      </c>
      <c r="AZ37" s="42">
        <f t="shared" si="50"/>
        <v>0</v>
      </c>
      <c r="BA37" s="42">
        <f t="shared" si="50"/>
        <v>0</v>
      </c>
      <c r="BB37" s="42">
        <f t="shared" si="50"/>
        <v>0</v>
      </c>
      <c r="BC37" s="42">
        <f t="shared" si="50"/>
        <v>0</v>
      </c>
      <c r="BD37" s="42">
        <f t="shared" si="50"/>
        <v>0</v>
      </c>
      <c r="BE37" s="42">
        <f t="shared" si="50"/>
        <v>0</v>
      </c>
      <c r="BF37" s="42">
        <f t="shared" si="50"/>
        <v>0</v>
      </c>
      <c r="BG37" s="42">
        <f t="shared" si="50"/>
        <v>0</v>
      </c>
      <c r="BH37" s="42">
        <f t="shared" si="50"/>
        <v>0</v>
      </c>
      <c r="BI37" s="42">
        <f t="shared" si="50"/>
        <v>0</v>
      </c>
      <c r="BJ37" s="42">
        <f t="shared" si="50"/>
        <v>0</v>
      </c>
      <c r="BK37" t="str">
        <f t="shared" si="3"/>
        <v>18_CT</v>
      </c>
      <c r="BL37" t="str">
        <f t="shared" si="4"/>
        <v>d_ind_cem_15_5_other_biomass</v>
      </c>
      <c r="BO37" s="8">
        <f t="shared" si="5"/>
        <v>0</v>
      </c>
      <c r="BP37" s="8">
        <f t="shared" si="6"/>
        <v>0</v>
      </c>
      <c r="BQ37" s="8" cm="1">
        <f t="array" ref="BQ37">K37*INDEX(prod_est,$G37+$H37-1,MATCH(BQ$14,$BP$14:$DP$14,0))</f>
        <v>0</v>
      </c>
      <c r="BR37" s="8" cm="1">
        <f t="array" ref="BR37">L37*INDEX(prod_est,$G37+$H37-1,MATCH(BR$14,$BP$14:$DP$14,0))</f>
        <v>0</v>
      </c>
      <c r="BS37" s="8" cm="1">
        <f t="array" ref="BS37">M37*INDEX(prod_est,$G37+$H37-1,MATCH(BS$14,$BP$14:$DP$14,0))</f>
        <v>0</v>
      </c>
      <c r="BT37" s="8" cm="1">
        <f t="array" ref="BT37">N37*INDEX(prod_est,$G37+$H37-1,MATCH(BT$14,$BP$14:$DP$14,0))</f>
        <v>0</v>
      </c>
      <c r="BU37" s="8" cm="1">
        <f t="array" ref="BU37">O37*INDEX(prod_est,$G37+$H37-1,MATCH(BU$14,$BP$14:$DP$14,0))</f>
        <v>0</v>
      </c>
      <c r="BV37" s="8" cm="1">
        <f t="array" ref="BV37">P37*INDEX(prod_est,$G37+$H37-1,MATCH(BV$14,$BP$14:$DP$14,0))</f>
        <v>0</v>
      </c>
      <c r="BW37" s="8" cm="1">
        <f t="array" ref="BW37">Q37*INDEX(prod_est,$G37+$H37-1,MATCH(BW$14,$BP$14:$DP$14,0))</f>
        <v>0</v>
      </c>
      <c r="BX37" s="8" cm="1">
        <f t="array" ref="BX37">R37*INDEX(prod_est,$G37+$H37-1,MATCH(BX$14,$BP$14:$DP$14,0))</f>
        <v>0</v>
      </c>
      <c r="BY37" s="8" cm="1">
        <f t="array" ref="BY37">S37*INDEX(prod_est,$G37+$H37-1,MATCH(BY$14,$BP$14:$DP$14,0))</f>
        <v>0</v>
      </c>
      <c r="BZ37" s="8" cm="1">
        <f t="array" ref="BZ37">T37*INDEX(prod_est,$G37+$H37-1,MATCH(BZ$14,$BP$14:$DP$14,0))</f>
        <v>0</v>
      </c>
      <c r="CA37" s="8" cm="1">
        <f t="array" ref="CA37">U37*INDEX(prod_est,$G37+$H37-1,MATCH(CA$14,$BP$14:$DP$14,0))</f>
        <v>0</v>
      </c>
      <c r="CB37" s="8" cm="1">
        <f t="array" ref="CB37">V37*INDEX(prod_est,$G37+$H37-1,MATCH(CB$14,$BP$14:$DP$14,0))</f>
        <v>0</v>
      </c>
      <c r="CC37" s="8" cm="1">
        <f t="array" ref="CC37">W37*INDEX(prod_est,$G37+$H37-1,MATCH(CC$14,$BP$14:$DP$14,0))</f>
        <v>0</v>
      </c>
      <c r="CD37" s="8" cm="1">
        <f t="array" ref="CD37">X37*INDEX(prod_est,$G37+$H37-1,MATCH(CD$14,$BP$14:$DP$14,0))</f>
        <v>0</v>
      </c>
      <c r="CE37" s="8" cm="1">
        <f t="array" ref="CE37">Y37*INDEX(prod_est,$G37+$H37-1,MATCH(CE$14,$BP$14:$DP$14,0))</f>
        <v>0</v>
      </c>
      <c r="CF37" s="8" cm="1">
        <f t="array" ref="CF37">Z37*INDEX(prod_est,$G37+$H37-1,MATCH(CF$14,$BP$14:$DP$14,0))</f>
        <v>0</v>
      </c>
      <c r="CG37" s="8" cm="1">
        <f t="array" ref="CG37">AA37*INDEX(prod_est,$G37+$H37-1,MATCH(CG$14,$BP$14:$DP$14,0))</f>
        <v>0</v>
      </c>
      <c r="CH37" s="8" cm="1">
        <f t="array" ref="CH37">AB37*INDEX(prod_est,$G37+$H37-1,MATCH(CH$14,$BP$14:$DP$14,0))</f>
        <v>0</v>
      </c>
      <c r="CI37" s="8" cm="1">
        <f t="array" ref="CI37">AC37*INDEX(prod_est,$G37+$H37-1,MATCH(CI$14,$BP$14:$DP$14,0))</f>
        <v>0</v>
      </c>
      <c r="CJ37" s="8" cm="1">
        <f t="array" ref="CJ37">AD37*INDEX(prod_est,$G37+$H37-1,MATCH(CJ$14,$BP$14:$DP$14,0))</f>
        <v>0</v>
      </c>
      <c r="CK37" s="8" cm="1">
        <f t="array" ref="CK37">AE37*INDEX(prod_est,$G37+$H37-1,MATCH(CK$14,$BP$14:$DP$14,0))</f>
        <v>0</v>
      </c>
      <c r="CL37" s="8" cm="1">
        <f t="array" ref="CL37">AF37*INDEX(prod_est,$G37+$H37-1,MATCH(CL$14,$BP$14:$DP$14,0))</f>
        <v>0</v>
      </c>
      <c r="CM37" s="8" cm="1">
        <f t="array" ref="CM37">AG37*INDEX(prod_est,$G37+$H37-1,MATCH(CM$14,$BP$14:$DP$14,0))</f>
        <v>0</v>
      </c>
      <c r="CN37" s="8" cm="1">
        <f t="array" ref="CN37">AH37*INDEX(prod_est,$G37+$H37-1,MATCH(CN$14,$BP$14:$DP$14,0))</f>
        <v>0</v>
      </c>
      <c r="CO37" s="8" cm="1">
        <f t="array" ref="CO37">AI37*INDEX(prod_est,$G37+$H37-1,MATCH(CO$14,$BP$14:$DP$14,0))</f>
        <v>0</v>
      </c>
      <c r="CP37" s="8" cm="1">
        <f t="array" ref="CP37">AJ37*INDEX(prod_est,$G37+$H37-1,MATCH(CP$14,$BP$14:$DP$14,0))</f>
        <v>0</v>
      </c>
      <c r="CQ37" s="8" cm="1">
        <f t="array" ref="CQ37">AK37*INDEX(prod_est,$G37+$H37-1,MATCH(CQ$14,$BP$14:$DP$14,0))</f>
        <v>0</v>
      </c>
      <c r="CR37" s="8" cm="1">
        <f t="array" ref="CR37">AL37*INDEX(prod_est,$G37+$H37-1,MATCH(CR$14,$BP$14:$DP$14,0))</f>
        <v>0</v>
      </c>
      <c r="CS37" s="8" cm="1">
        <f t="array" ref="CS37">AM37*INDEX(prod_est,$G37+$H37-1,MATCH(CS$14,$BP$14:$DP$14,0))</f>
        <v>0</v>
      </c>
      <c r="CT37" s="8" cm="1">
        <f t="array" ref="CT37">AN37*INDEX(prod_est,$G37+$H37-1,MATCH(CT$14,$BP$14:$DP$14,0))</f>
        <v>0</v>
      </c>
      <c r="CU37" s="8" cm="1">
        <f t="array" ref="CU37">AO37*INDEX(prod_est,$G37+$H37-1,MATCH(CU$14,$BP$14:$DP$14,0))</f>
        <v>0</v>
      </c>
      <c r="CV37" s="8" cm="1">
        <f t="array" ref="CV37">AP37*INDEX(prod_est,$G37+$H37-1,MATCH(CV$14,$BP$14:$DP$14,0))</f>
        <v>0</v>
      </c>
      <c r="CW37" cm="1">
        <f t="array" ref="CW37">AQ37*INDEX(prod_est,$G37+$H37-1,MATCH(CW$14,$BP$14:$DP$14,0))</f>
        <v>0</v>
      </c>
      <c r="CX37" cm="1">
        <f t="array" ref="CX37">AR37*INDEX(prod_est,$G37+$H37-1,MATCH(CX$14,$BP$14:$DP$14,0))</f>
        <v>0</v>
      </c>
      <c r="CY37" cm="1">
        <f t="array" ref="CY37">AS37*INDEX(prod_est,$G37+$H37-1,MATCH(CY$14,$BP$14:$DP$14,0))</f>
        <v>0</v>
      </c>
      <c r="CZ37" cm="1">
        <f t="array" ref="CZ37">AT37*INDEX(prod_est,$G37+$H37-1,MATCH(CZ$14,$BP$14:$DP$14,0))</f>
        <v>0</v>
      </c>
      <c r="DA37" cm="1">
        <f t="array" ref="DA37">AU37*INDEX(prod_est,$G37+$H37-1,MATCH(DA$14,$BP$14:$DP$14,0))</f>
        <v>0</v>
      </c>
      <c r="DB37" cm="1">
        <f t="array" ref="DB37">AV37*INDEX(prod_est,$G37+$H37-1,MATCH(DB$14,$BP$14:$DP$14,0))</f>
        <v>0</v>
      </c>
      <c r="DC37" cm="1">
        <f t="array" ref="DC37">AW37*INDEX(prod_est,$G37+$H37-1,MATCH(DC$14,$BP$14:$DP$14,0))</f>
        <v>0</v>
      </c>
      <c r="DD37" cm="1">
        <f t="array" ref="DD37">AX37*INDEX(prod_est,$G37+$H37-1,MATCH(DD$14,$BP$14:$DP$14,0))</f>
        <v>0</v>
      </c>
      <c r="DE37" cm="1">
        <f t="array" ref="DE37">AY37*INDEX(prod_est,$G37+$H37-1,MATCH(DE$14,$BP$14:$DP$14,0))</f>
        <v>0</v>
      </c>
      <c r="DF37" cm="1">
        <f t="array" ref="DF37">AZ37*INDEX(prod_est,$G37+$H37-1,MATCH(DF$14,$BP$14:$DP$14,0))</f>
        <v>0</v>
      </c>
      <c r="DG37" cm="1">
        <f t="array" ref="DG37">BA37*INDEX(prod_est,$G37+$H37-1,MATCH(DG$14,$BP$14:$DP$14,0))</f>
        <v>0</v>
      </c>
      <c r="DH37" cm="1">
        <f t="array" ref="DH37">BB37*INDEX(prod_est,$G37+$H37-1,MATCH(DH$14,$BP$14:$DP$14,0))</f>
        <v>0</v>
      </c>
      <c r="DI37" cm="1">
        <f t="array" ref="DI37">BC37*INDEX(prod_est,$G37+$H37-1,MATCH(DI$14,$BP$14:$DP$14,0))</f>
        <v>0</v>
      </c>
      <c r="DJ37" cm="1">
        <f t="array" ref="DJ37">BD37*INDEX(prod_est,$G37+$H37-1,MATCH(DJ$14,$BP$14:$DP$14,0))</f>
        <v>0</v>
      </c>
      <c r="DK37" cm="1">
        <f t="array" ref="DK37">BE37*INDEX(prod_est,$G37+$H37-1,MATCH(DK$14,$BP$14:$DP$14,0))</f>
        <v>0</v>
      </c>
      <c r="DL37" cm="1">
        <f t="array" ref="DL37">BF37*INDEX(prod_est,$G37+$H37-1,MATCH(DL$14,$BP$14:$DP$14,0))</f>
        <v>0</v>
      </c>
      <c r="DM37" cm="1">
        <f t="array" ref="DM37">BG37*INDEX(prod_est,$G37+$H37-1,MATCH(DM$14,$BP$14:$DP$14,0))</f>
        <v>0</v>
      </c>
      <c r="DN37" cm="1">
        <f t="array" ref="DN37">BH37*INDEX(prod_est,$G37+$H37-1,MATCH(DN$14,$BP$14:$DP$14,0))</f>
        <v>0</v>
      </c>
      <c r="DO37" cm="1">
        <f t="array" ref="DO37">BI37*INDEX(prod_est,$G37+$H37-1,MATCH(DO$14,$BP$14:$DP$14,0))</f>
        <v>0</v>
      </c>
      <c r="DP37" cm="1">
        <f t="array" ref="DP37">BJ37*INDEX(prod_est,$G37+$H37-1,MATCH(DP$14,$BP$14:$DP$14,0))</f>
        <v>0</v>
      </c>
    </row>
    <row r="38" spans="1:120" x14ac:dyDescent="0.25">
      <c r="A38" t="s">
        <v>54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273</v>
      </c>
      <c r="H38">
        <f>IFERROR(MATCH(D38,Production_est!$D$4:$D$339,0),"-")</f>
        <v>6</v>
      </c>
      <c r="I38" s="8" cm="1">
        <f t="array" ref="I38">IFERROR(INDEX(Production_est!$E$4:$E$339,H38+G38-1),"-")</f>
        <v>11829.155362885</v>
      </c>
      <c r="J38" s="42">
        <f t="shared" si="0"/>
        <v>0</v>
      </c>
      <c r="K38" s="42">
        <f t="shared" ref="K38:AP38" si="51">J38*(1-$F$4)</f>
        <v>0</v>
      </c>
      <c r="L38" s="42">
        <f t="shared" si="51"/>
        <v>0</v>
      </c>
      <c r="M38" s="42">
        <f t="shared" si="51"/>
        <v>0</v>
      </c>
      <c r="N38" s="42">
        <f t="shared" si="51"/>
        <v>0</v>
      </c>
      <c r="O38" s="42">
        <f t="shared" si="51"/>
        <v>0</v>
      </c>
      <c r="P38" s="42">
        <f t="shared" si="51"/>
        <v>0</v>
      </c>
      <c r="Q38" s="42">
        <f t="shared" si="51"/>
        <v>0</v>
      </c>
      <c r="R38" s="42">
        <f t="shared" si="51"/>
        <v>0</v>
      </c>
      <c r="S38" s="42">
        <f t="shared" si="51"/>
        <v>0</v>
      </c>
      <c r="T38" s="42">
        <f t="shared" si="51"/>
        <v>0</v>
      </c>
      <c r="U38" s="42">
        <f t="shared" si="51"/>
        <v>0</v>
      </c>
      <c r="V38" s="42">
        <f t="shared" si="51"/>
        <v>0</v>
      </c>
      <c r="W38" s="42">
        <f t="shared" si="51"/>
        <v>0</v>
      </c>
      <c r="X38" s="42">
        <f t="shared" si="51"/>
        <v>0</v>
      </c>
      <c r="Y38" s="42">
        <f t="shared" si="51"/>
        <v>0</v>
      </c>
      <c r="Z38" s="42">
        <f t="shared" si="51"/>
        <v>0</v>
      </c>
      <c r="AA38" s="42">
        <f t="shared" si="51"/>
        <v>0</v>
      </c>
      <c r="AB38" s="42">
        <f t="shared" si="51"/>
        <v>0</v>
      </c>
      <c r="AC38" s="42">
        <f t="shared" si="51"/>
        <v>0</v>
      </c>
      <c r="AD38" s="42">
        <f t="shared" si="51"/>
        <v>0</v>
      </c>
      <c r="AE38" s="42">
        <f t="shared" si="51"/>
        <v>0</v>
      </c>
      <c r="AF38" s="42">
        <f t="shared" si="51"/>
        <v>0</v>
      </c>
      <c r="AG38" s="42">
        <f t="shared" si="51"/>
        <v>0</v>
      </c>
      <c r="AH38" s="42">
        <f t="shared" si="51"/>
        <v>0</v>
      </c>
      <c r="AI38" s="42">
        <f t="shared" si="51"/>
        <v>0</v>
      </c>
      <c r="AJ38" s="42">
        <f t="shared" si="51"/>
        <v>0</v>
      </c>
      <c r="AK38" s="42">
        <f t="shared" si="51"/>
        <v>0</v>
      </c>
      <c r="AL38" s="42">
        <f t="shared" si="51"/>
        <v>0</v>
      </c>
      <c r="AM38" s="42">
        <f t="shared" si="51"/>
        <v>0</v>
      </c>
      <c r="AN38" s="42">
        <f t="shared" si="51"/>
        <v>0</v>
      </c>
      <c r="AO38" s="42">
        <f t="shared" si="51"/>
        <v>0</v>
      </c>
      <c r="AP38" s="42">
        <f t="shared" si="51"/>
        <v>0</v>
      </c>
      <c r="AQ38" s="42">
        <f t="shared" ref="AQ38:BJ38" si="52">AP38*(1-$F$4)</f>
        <v>0</v>
      </c>
      <c r="AR38" s="42">
        <f t="shared" si="52"/>
        <v>0</v>
      </c>
      <c r="AS38" s="42">
        <f t="shared" si="52"/>
        <v>0</v>
      </c>
      <c r="AT38" s="42">
        <f t="shared" si="52"/>
        <v>0</v>
      </c>
      <c r="AU38" s="42">
        <f t="shared" si="52"/>
        <v>0</v>
      </c>
      <c r="AV38" s="42">
        <f t="shared" si="52"/>
        <v>0</v>
      </c>
      <c r="AW38" s="42">
        <f t="shared" si="52"/>
        <v>0</v>
      </c>
      <c r="AX38" s="42">
        <f t="shared" si="52"/>
        <v>0</v>
      </c>
      <c r="AY38" s="42">
        <f t="shared" si="52"/>
        <v>0</v>
      </c>
      <c r="AZ38" s="42">
        <f t="shared" si="52"/>
        <v>0</v>
      </c>
      <c r="BA38" s="42">
        <f t="shared" si="52"/>
        <v>0</v>
      </c>
      <c r="BB38" s="42">
        <f t="shared" si="52"/>
        <v>0</v>
      </c>
      <c r="BC38" s="42">
        <f t="shared" si="52"/>
        <v>0</v>
      </c>
      <c r="BD38" s="42">
        <f t="shared" si="52"/>
        <v>0</v>
      </c>
      <c r="BE38" s="42">
        <f t="shared" si="52"/>
        <v>0</v>
      </c>
      <c r="BF38" s="42">
        <f t="shared" si="52"/>
        <v>0</v>
      </c>
      <c r="BG38" s="42">
        <f t="shared" si="52"/>
        <v>0</v>
      </c>
      <c r="BH38" s="42">
        <f t="shared" si="52"/>
        <v>0</v>
      </c>
      <c r="BI38" s="42">
        <f t="shared" si="52"/>
        <v>0</v>
      </c>
      <c r="BJ38" s="42">
        <f t="shared" si="52"/>
        <v>0</v>
      </c>
      <c r="BK38" t="str">
        <f t="shared" si="3"/>
        <v>18_CT</v>
      </c>
      <c r="BL38" t="str">
        <f t="shared" si="4"/>
        <v>d_ind_cem_16_1_biogas</v>
      </c>
      <c r="BO38" s="8">
        <f t="shared" si="5"/>
        <v>0</v>
      </c>
      <c r="BP38" s="8">
        <f t="shared" si="6"/>
        <v>0</v>
      </c>
      <c r="BQ38" s="8" cm="1">
        <f t="array" ref="BQ38">K38*INDEX(prod_est,$G38+$H38-1,MATCH(BQ$14,$BP$14:$DP$14,0))</f>
        <v>0</v>
      </c>
      <c r="BR38" s="8" cm="1">
        <f t="array" ref="BR38">L38*INDEX(prod_est,$G38+$H38-1,MATCH(BR$14,$BP$14:$DP$14,0))</f>
        <v>0</v>
      </c>
      <c r="BS38" s="8" cm="1">
        <f t="array" ref="BS38">M38*INDEX(prod_est,$G38+$H38-1,MATCH(BS$14,$BP$14:$DP$14,0))</f>
        <v>0</v>
      </c>
      <c r="BT38" s="8" cm="1">
        <f t="array" ref="BT38">N38*INDEX(prod_est,$G38+$H38-1,MATCH(BT$14,$BP$14:$DP$14,0))</f>
        <v>0</v>
      </c>
      <c r="BU38" s="8" cm="1">
        <f t="array" ref="BU38">O38*INDEX(prod_est,$G38+$H38-1,MATCH(BU$14,$BP$14:$DP$14,0))</f>
        <v>0</v>
      </c>
      <c r="BV38" s="8" cm="1">
        <f t="array" ref="BV38">P38*INDEX(prod_est,$G38+$H38-1,MATCH(BV$14,$BP$14:$DP$14,0))</f>
        <v>0</v>
      </c>
      <c r="BW38" s="8" cm="1">
        <f t="array" ref="BW38">Q38*INDEX(prod_est,$G38+$H38-1,MATCH(BW$14,$BP$14:$DP$14,0))</f>
        <v>0</v>
      </c>
      <c r="BX38" s="8" cm="1">
        <f t="array" ref="BX38">R38*INDEX(prod_est,$G38+$H38-1,MATCH(BX$14,$BP$14:$DP$14,0))</f>
        <v>0</v>
      </c>
      <c r="BY38" s="8" cm="1">
        <f t="array" ref="BY38">S38*INDEX(prod_est,$G38+$H38-1,MATCH(BY$14,$BP$14:$DP$14,0))</f>
        <v>0</v>
      </c>
      <c r="BZ38" s="8" cm="1">
        <f t="array" ref="BZ38">T38*INDEX(prod_est,$G38+$H38-1,MATCH(BZ$14,$BP$14:$DP$14,0))</f>
        <v>0</v>
      </c>
      <c r="CA38" s="8" cm="1">
        <f t="array" ref="CA38">U38*INDEX(prod_est,$G38+$H38-1,MATCH(CA$14,$BP$14:$DP$14,0))</f>
        <v>0</v>
      </c>
      <c r="CB38" s="8" cm="1">
        <f t="array" ref="CB38">V38*INDEX(prod_est,$G38+$H38-1,MATCH(CB$14,$BP$14:$DP$14,0))</f>
        <v>0</v>
      </c>
      <c r="CC38" s="8" cm="1">
        <f t="array" ref="CC38">W38*INDEX(prod_est,$G38+$H38-1,MATCH(CC$14,$BP$14:$DP$14,0))</f>
        <v>0</v>
      </c>
      <c r="CD38" s="8" cm="1">
        <f t="array" ref="CD38">X38*INDEX(prod_est,$G38+$H38-1,MATCH(CD$14,$BP$14:$DP$14,0))</f>
        <v>0</v>
      </c>
      <c r="CE38" s="8" cm="1">
        <f t="array" ref="CE38">Y38*INDEX(prod_est,$G38+$H38-1,MATCH(CE$14,$BP$14:$DP$14,0))</f>
        <v>0</v>
      </c>
      <c r="CF38" s="8" cm="1">
        <f t="array" ref="CF38">Z38*INDEX(prod_est,$G38+$H38-1,MATCH(CF$14,$BP$14:$DP$14,0))</f>
        <v>0</v>
      </c>
      <c r="CG38" s="8" cm="1">
        <f t="array" ref="CG38">AA38*INDEX(prod_est,$G38+$H38-1,MATCH(CG$14,$BP$14:$DP$14,0))</f>
        <v>0</v>
      </c>
      <c r="CH38" s="8" cm="1">
        <f t="array" ref="CH38">AB38*INDEX(prod_est,$G38+$H38-1,MATCH(CH$14,$BP$14:$DP$14,0))</f>
        <v>0</v>
      </c>
      <c r="CI38" s="8" cm="1">
        <f t="array" ref="CI38">AC38*INDEX(prod_est,$G38+$H38-1,MATCH(CI$14,$BP$14:$DP$14,0))</f>
        <v>0</v>
      </c>
      <c r="CJ38" s="8" cm="1">
        <f t="array" ref="CJ38">AD38*INDEX(prod_est,$G38+$H38-1,MATCH(CJ$14,$BP$14:$DP$14,0))</f>
        <v>0</v>
      </c>
      <c r="CK38" s="8" cm="1">
        <f t="array" ref="CK38">AE38*INDEX(prod_est,$G38+$H38-1,MATCH(CK$14,$BP$14:$DP$14,0))</f>
        <v>0</v>
      </c>
      <c r="CL38" s="8" cm="1">
        <f t="array" ref="CL38">AF38*INDEX(prod_est,$G38+$H38-1,MATCH(CL$14,$BP$14:$DP$14,0))</f>
        <v>0</v>
      </c>
      <c r="CM38" s="8" cm="1">
        <f t="array" ref="CM38">AG38*INDEX(prod_est,$G38+$H38-1,MATCH(CM$14,$BP$14:$DP$14,0))</f>
        <v>0</v>
      </c>
      <c r="CN38" s="8" cm="1">
        <f t="array" ref="CN38">AH38*INDEX(prod_est,$G38+$H38-1,MATCH(CN$14,$BP$14:$DP$14,0))</f>
        <v>0</v>
      </c>
      <c r="CO38" s="8" cm="1">
        <f t="array" ref="CO38">AI38*INDEX(prod_est,$G38+$H38-1,MATCH(CO$14,$BP$14:$DP$14,0))</f>
        <v>0</v>
      </c>
      <c r="CP38" s="8" cm="1">
        <f t="array" ref="CP38">AJ38*INDEX(prod_est,$G38+$H38-1,MATCH(CP$14,$BP$14:$DP$14,0))</f>
        <v>0</v>
      </c>
      <c r="CQ38" s="8" cm="1">
        <f t="array" ref="CQ38">AK38*INDEX(prod_est,$G38+$H38-1,MATCH(CQ$14,$BP$14:$DP$14,0))</f>
        <v>0</v>
      </c>
      <c r="CR38" s="8" cm="1">
        <f t="array" ref="CR38">AL38*INDEX(prod_est,$G38+$H38-1,MATCH(CR$14,$BP$14:$DP$14,0))</f>
        <v>0</v>
      </c>
      <c r="CS38" s="8" cm="1">
        <f t="array" ref="CS38">AM38*INDEX(prod_est,$G38+$H38-1,MATCH(CS$14,$BP$14:$DP$14,0))</f>
        <v>0</v>
      </c>
      <c r="CT38" s="8" cm="1">
        <f t="array" ref="CT38">AN38*INDEX(prod_est,$G38+$H38-1,MATCH(CT$14,$BP$14:$DP$14,0))</f>
        <v>0</v>
      </c>
      <c r="CU38" s="8" cm="1">
        <f t="array" ref="CU38">AO38*INDEX(prod_est,$G38+$H38-1,MATCH(CU$14,$BP$14:$DP$14,0))</f>
        <v>0</v>
      </c>
      <c r="CV38" s="8" cm="1">
        <f t="array" ref="CV38">AP38*INDEX(prod_est,$G38+$H38-1,MATCH(CV$14,$BP$14:$DP$14,0))</f>
        <v>0</v>
      </c>
      <c r="CW38" cm="1">
        <f t="array" ref="CW38">AQ38*INDEX(prod_est,$G38+$H38-1,MATCH(CW$14,$BP$14:$DP$14,0))</f>
        <v>0</v>
      </c>
      <c r="CX38" cm="1">
        <f t="array" ref="CX38">AR38*INDEX(prod_est,$G38+$H38-1,MATCH(CX$14,$BP$14:$DP$14,0))</f>
        <v>0</v>
      </c>
      <c r="CY38" cm="1">
        <f t="array" ref="CY38">AS38*INDEX(prod_est,$G38+$H38-1,MATCH(CY$14,$BP$14:$DP$14,0))</f>
        <v>0</v>
      </c>
      <c r="CZ38" cm="1">
        <f t="array" ref="CZ38">AT38*INDEX(prod_est,$G38+$H38-1,MATCH(CZ$14,$BP$14:$DP$14,0))</f>
        <v>0</v>
      </c>
      <c r="DA38" cm="1">
        <f t="array" ref="DA38">AU38*INDEX(prod_est,$G38+$H38-1,MATCH(DA$14,$BP$14:$DP$14,0))</f>
        <v>0</v>
      </c>
      <c r="DB38" cm="1">
        <f t="array" ref="DB38">AV38*INDEX(prod_est,$G38+$H38-1,MATCH(DB$14,$BP$14:$DP$14,0))</f>
        <v>0</v>
      </c>
      <c r="DC38" cm="1">
        <f t="array" ref="DC38">AW38*INDEX(prod_est,$G38+$H38-1,MATCH(DC$14,$BP$14:$DP$14,0))</f>
        <v>0</v>
      </c>
      <c r="DD38" cm="1">
        <f t="array" ref="DD38">AX38*INDEX(prod_est,$G38+$H38-1,MATCH(DD$14,$BP$14:$DP$14,0))</f>
        <v>0</v>
      </c>
      <c r="DE38" cm="1">
        <f t="array" ref="DE38">AY38*INDEX(prod_est,$G38+$H38-1,MATCH(DE$14,$BP$14:$DP$14,0))</f>
        <v>0</v>
      </c>
      <c r="DF38" cm="1">
        <f t="array" ref="DF38">AZ38*INDEX(prod_est,$G38+$H38-1,MATCH(DF$14,$BP$14:$DP$14,0))</f>
        <v>0</v>
      </c>
      <c r="DG38" cm="1">
        <f t="array" ref="DG38">BA38*INDEX(prod_est,$G38+$H38-1,MATCH(DG$14,$BP$14:$DP$14,0))</f>
        <v>0</v>
      </c>
      <c r="DH38" cm="1">
        <f t="array" ref="DH38">BB38*INDEX(prod_est,$G38+$H38-1,MATCH(DH$14,$BP$14:$DP$14,0))</f>
        <v>0</v>
      </c>
      <c r="DI38" cm="1">
        <f t="array" ref="DI38">BC38*INDEX(prod_est,$G38+$H38-1,MATCH(DI$14,$BP$14:$DP$14,0))</f>
        <v>0</v>
      </c>
      <c r="DJ38" cm="1">
        <f t="array" ref="DJ38">BD38*INDEX(prod_est,$G38+$H38-1,MATCH(DJ$14,$BP$14:$DP$14,0))</f>
        <v>0</v>
      </c>
      <c r="DK38" cm="1">
        <f t="array" ref="DK38">BE38*INDEX(prod_est,$G38+$H38-1,MATCH(DK$14,$BP$14:$DP$14,0))</f>
        <v>0</v>
      </c>
      <c r="DL38" cm="1">
        <f t="array" ref="DL38">BF38*INDEX(prod_est,$G38+$H38-1,MATCH(DL$14,$BP$14:$DP$14,0))</f>
        <v>0</v>
      </c>
      <c r="DM38" cm="1">
        <f t="array" ref="DM38">BG38*INDEX(prod_est,$G38+$H38-1,MATCH(DM$14,$BP$14:$DP$14,0))</f>
        <v>0</v>
      </c>
      <c r="DN38" cm="1">
        <f t="array" ref="DN38">BH38*INDEX(prod_est,$G38+$H38-1,MATCH(DN$14,$BP$14:$DP$14,0))</f>
        <v>0</v>
      </c>
      <c r="DO38" cm="1">
        <f t="array" ref="DO38">BI38*INDEX(prod_est,$G38+$H38-1,MATCH(DO$14,$BP$14:$DP$14,0))</f>
        <v>0</v>
      </c>
      <c r="DP38" cm="1">
        <f t="array" ref="DP38">BJ38*INDEX(prod_est,$G38+$H38-1,MATCH(DP$14,$BP$14:$DP$14,0))</f>
        <v>0</v>
      </c>
    </row>
    <row r="39" spans="1:120" x14ac:dyDescent="0.25">
      <c r="A39" t="s">
        <v>54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273</v>
      </c>
      <c r="H39">
        <f>IFERROR(MATCH(D39,Production_est!$D$4:$D$339,0),"-")</f>
        <v>6</v>
      </c>
      <c r="I39" s="8" cm="1">
        <f t="array" ref="I39">IFERROR(INDEX(Production_est!$E$4:$E$339,H39+G39-1),"-")</f>
        <v>11829.155362885</v>
      </c>
      <c r="J39" s="42">
        <f t="shared" si="0"/>
        <v>0</v>
      </c>
      <c r="K39" s="42">
        <f t="shared" ref="K39:AP39" si="53">J39*(1-$F$4)</f>
        <v>0</v>
      </c>
      <c r="L39" s="42">
        <f t="shared" si="53"/>
        <v>0</v>
      </c>
      <c r="M39" s="42">
        <f t="shared" si="53"/>
        <v>0</v>
      </c>
      <c r="N39" s="42">
        <f t="shared" si="53"/>
        <v>0</v>
      </c>
      <c r="O39" s="42">
        <f t="shared" si="53"/>
        <v>0</v>
      </c>
      <c r="P39" s="42">
        <f t="shared" si="53"/>
        <v>0</v>
      </c>
      <c r="Q39" s="42">
        <f t="shared" si="53"/>
        <v>0</v>
      </c>
      <c r="R39" s="42">
        <f t="shared" si="53"/>
        <v>0</v>
      </c>
      <c r="S39" s="42">
        <f t="shared" si="53"/>
        <v>0</v>
      </c>
      <c r="T39" s="42">
        <f t="shared" si="53"/>
        <v>0</v>
      </c>
      <c r="U39" s="42">
        <f t="shared" si="53"/>
        <v>0</v>
      </c>
      <c r="V39" s="42">
        <f t="shared" si="53"/>
        <v>0</v>
      </c>
      <c r="W39" s="42">
        <f t="shared" si="53"/>
        <v>0</v>
      </c>
      <c r="X39" s="42">
        <f t="shared" si="53"/>
        <v>0</v>
      </c>
      <c r="Y39" s="42">
        <f t="shared" si="53"/>
        <v>0</v>
      </c>
      <c r="Z39" s="42">
        <f t="shared" si="53"/>
        <v>0</v>
      </c>
      <c r="AA39" s="42">
        <f t="shared" si="53"/>
        <v>0</v>
      </c>
      <c r="AB39" s="42">
        <f t="shared" si="53"/>
        <v>0</v>
      </c>
      <c r="AC39" s="42">
        <f t="shared" si="53"/>
        <v>0</v>
      </c>
      <c r="AD39" s="42">
        <f t="shared" si="53"/>
        <v>0</v>
      </c>
      <c r="AE39" s="42">
        <f t="shared" si="53"/>
        <v>0</v>
      </c>
      <c r="AF39" s="42">
        <f t="shared" si="53"/>
        <v>0</v>
      </c>
      <c r="AG39" s="42">
        <f t="shared" si="53"/>
        <v>0</v>
      </c>
      <c r="AH39" s="42">
        <f t="shared" si="53"/>
        <v>0</v>
      </c>
      <c r="AI39" s="42">
        <f t="shared" si="53"/>
        <v>0</v>
      </c>
      <c r="AJ39" s="42">
        <f t="shared" si="53"/>
        <v>0</v>
      </c>
      <c r="AK39" s="42">
        <f t="shared" si="53"/>
        <v>0</v>
      </c>
      <c r="AL39" s="42">
        <f t="shared" si="53"/>
        <v>0</v>
      </c>
      <c r="AM39" s="42">
        <f t="shared" si="53"/>
        <v>0</v>
      </c>
      <c r="AN39" s="42">
        <f t="shared" si="53"/>
        <v>0</v>
      </c>
      <c r="AO39" s="42">
        <f t="shared" si="53"/>
        <v>0</v>
      </c>
      <c r="AP39" s="42">
        <f t="shared" si="53"/>
        <v>0</v>
      </c>
      <c r="AQ39" s="42">
        <f t="shared" ref="AQ39:BJ39" si="54">AP39*(1-$F$4)</f>
        <v>0</v>
      </c>
      <c r="AR39" s="42">
        <f t="shared" si="54"/>
        <v>0</v>
      </c>
      <c r="AS39" s="42">
        <f t="shared" si="54"/>
        <v>0</v>
      </c>
      <c r="AT39" s="42">
        <f t="shared" si="54"/>
        <v>0</v>
      </c>
      <c r="AU39" s="42">
        <f t="shared" si="54"/>
        <v>0</v>
      </c>
      <c r="AV39" s="42">
        <f t="shared" si="54"/>
        <v>0</v>
      </c>
      <c r="AW39" s="42">
        <f t="shared" si="54"/>
        <v>0</v>
      </c>
      <c r="AX39" s="42">
        <f t="shared" si="54"/>
        <v>0</v>
      </c>
      <c r="AY39" s="42">
        <f t="shared" si="54"/>
        <v>0</v>
      </c>
      <c r="AZ39" s="42">
        <f t="shared" si="54"/>
        <v>0</v>
      </c>
      <c r="BA39" s="42">
        <f t="shared" si="54"/>
        <v>0</v>
      </c>
      <c r="BB39" s="42">
        <f t="shared" si="54"/>
        <v>0</v>
      </c>
      <c r="BC39" s="42">
        <f t="shared" si="54"/>
        <v>0</v>
      </c>
      <c r="BD39" s="42">
        <f t="shared" si="54"/>
        <v>0</v>
      </c>
      <c r="BE39" s="42">
        <f t="shared" si="54"/>
        <v>0</v>
      </c>
      <c r="BF39" s="42">
        <f t="shared" si="54"/>
        <v>0</v>
      </c>
      <c r="BG39" s="42">
        <f t="shared" si="54"/>
        <v>0</v>
      </c>
      <c r="BH39" s="42">
        <f t="shared" si="54"/>
        <v>0</v>
      </c>
      <c r="BI39" s="42">
        <f t="shared" si="54"/>
        <v>0</v>
      </c>
      <c r="BJ39" s="42">
        <f t="shared" si="54"/>
        <v>0</v>
      </c>
      <c r="BK39" t="str">
        <f t="shared" si="3"/>
        <v>18_CT</v>
      </c>
      <c r="BL39" t="str">
        <f t="shared" si="4"/>
        <v>d_ind_cem_16_2_industrial_waste</v>
      </c>
      <c r="BO39" s="8">
        <f t="shared" si="5"/>
        <v>0</v>
      </c>
      <c r="BP39" s="8">
        <f t="shared" si="6"/>
        <v>0</v>
      </c>
      <c r="BQ39" s="8" cm="1">
        <f t="array" ref="BQ39">K39*INDEX(prod_est,$G39+$H39-1,MATCH(BQ$14,$BP$14:$DP$14,0))</f>
        <v>0</v>
      </c>
      <c r="BR39" s="8" cm="1">
        <f t="array" ref="BR39">L39*INDEX(prod_est,$G39+$H39-1,MATCH(BR$14,$BP$14:$DP$14,0))</f>
        <v>0</v>
      </c>
      <c r="BS39" s="8" cm="1">
        <f t="array" ref="BS39">M39*INDEX(prod_est,$G39+$H39-1,MATCH(BS$14,$BP$14:$DP$14,0))</f>
        <v>0</v>
      </c>
      <c r="BT39" s="8" cm="1">
        <f t="array" ref="BT39">N39*INDEX(prod_est,$G39+$H39-1,MATCH(BT$14,$BP$14:$DP$14,0))</f>
        <v>0</v>
      </c>
      <c r="BU39" s="8" cm="1">
        <f t="array" ref="BU39">O39*INDEX(prod_est,$G39+$H39-1,MATCH(BU$14,$BP$14:$DP$14,0))</f>
        <v>0</v>
      </c>
      <c r="BV39" s="8" cm="1">
        <f t="array" ref="BV39">P39*INDEX(prod_est,$G39+$H39-1,MATCH(BV$14,$BP$14:$DP$14,0))</f>
        <v>0</v>
      </c>
      <c r="BW39" s="8" cm="1">
        <f t="array" ref="BW39">Q39*INDEX(prod_est,$G39+$H39-1,MATCH(BW$14,$BP$14:$DP$14,0))</f>
        <v>0</v>
      </c>
      <c r="BX39" s="8" cm="1">
        <f t="array" ref="BX39">R39*INDEX(prod_est,$G39+$H39-1,MATCH(BX$14,$BP$14:$DP$14,0))</f>
        <v>0</v>
      </c>
      <c r="BY39" s="8" cm="1">
        <f t="array" ref="BY39">S39*INDEX(prod_est,$G39+$H39-1,MATCH(BY$14,$BP$14:$DP$14,0))</f>
        <v>0</v>
      </c>
      <c r="BZ39" s="8" cm="1">
        <f t="array" ref="BZ39">T39*INDEX(prod_est,$G39+$H39-1,MATCH(BZ$14,$BP$14:$DP$14,0))</f>
        <v>0</v>
      </c>
      <c r="CA39" s="8" cm="1">
        <f t="array" ref="CA39">U39*INDEX(prod_est,$G39+$H39-1,MATCH(CA$14,$BP$14:$DP$14,0))</f>
        <v>0</v>
      </c>
      <c r="CB39" s="8" cm="1">
        <f t="array" ref="CB39">V39*INDEX(prod_est,$G39+$H39-1,MATCH(CB$14,$BP$14:$DP$14,0))</f>
        <v>0</v>
      </c>
      <c r="CC39" s="8" cm="1">
        <f t="array" ref="CC39">W39*INDEX(prod_est,$G39+$H39-1,MATCH(CC$14,$BP$14:$DP$14,0))</f>
        <v>0</v>
      </c>
      <c r="CD39" s="8" cm="1">
        <f t="array" ref="CD39">X39*INDEX(prod_est,$G39+$H39-1,MATCH(CD$14,$BP$14:$DP$14,0))</f>
        <v>0</v>
      </c>
      <c r="CE39" s="8" cm="1">
        <f t="array" ref="CE39">Y39*INDEX(prod_est,$G39+$H39-1,MATCH(CE$14,$BP$14:$DP$14,0))</f>
        <v>0</v>
      </c>
      <c r="CF39" s="8" cm="1">
        <f t="array" ref="CF39">Z39*INDEX(prod_est,$G39+$H39-1,MATCH(CF$14,$BP$14:$DP$14,0))</f>
        <v>0</v>
      </c>
      <c r="CG39" s="8" cm="1">
        <f t="array" ref="CG39">AA39*INDEX(prod_est,$G39+$H39-1,MATCH(CG$14,$BP$14:$DP$14,0))</f>
        <v>0</v>
      </c>
      <c r="CH39" s="8" cm="1">
        <f t="array" ref="CH39">AB39*INDEX(prod_est,$G39+$H39-1,MATCH(CH$14,$BP$14:$DP$14,0))</f>
        <v>0</v>
      </c>
      <c r="CI39" s="8" cm="1">
        <f t="array" ref="CI39">AC39*INDEX(prod_est,$G39+$H39-1,MATCH(CI$14,$BP$14:$DP$14,0))</f>
        <v>0</v>
      </c>
      <c r="CJ39" s="8" cm="1">
        <f t="array" ref="CJ39">AD39*INDEX(prod_est,$G39+$H39-1,MATCH(CJ$14,$BP$14:$DP$14,0))</f>
        <v>0</v>
      </c>
      <c r="CK39" s="8" cm="1">
        <f t="array" ref="CK39">AE39*INDEX(prod_est,$G39+$H39-1,MATCH(CK$14,$BP$14:$DP$14,0))</f>
        <v>0</v>
      </c>
      <c r="CL39" s="8" cm="1">
        <f t="array" ref="CL39">AF39*INDEX(prod_est,$G39+$H39-1,MATCH(CL$14,$BP$14:$DP$14,0))</f>
        <v>0</v>
      </c>
      <c r="CM39" s="8" cm="1">
        <f t="array" ref="CM39">AG39*INDEX(prod_est,$G39+$H39-1,MATCH(CM$14,$BP$14:$DP$14,0))</f>
        <v>0</v>
      </c>
      <c r="CN39" s="8" cm="1">
        <f t="array" ref="CN39">AH39*INDEX(prod_est,$G39+$H39-1,MATCH(CN$14,$BP$14:$DP$14,0))</f>
        <v>0</v>
      </c>
      <c r="CO39" s="8" cm="1">
        <f t="array" ref="CO39">AI39*INDEX(prod_est,$G39+$H39-1,MATCH(CO$14,$BP$14:$DP$14,0))</f>
        <v>0</v>
      </c>
      <c r="CP39" s="8" cm="1">
        <f t="array" ref="CP39">AJ39*INDEX(prod_est,$G39+$H39-1,MATCH(CP$14,$BP$14:$DP$14,0))</f>
        <v>0</v>
      </c>
      <c r="CQ39" s="8" cm="1">
        <f t="array" ref="CQ39">AK39*INDEX(prod_est,$G39+$H39-1,MATCH(CQ$14,$BP$14:$DP$14,0))</f>
        <v>0</v>
      </c>
      <c r="CR39" s="8" cm="1">
        <f t="array" ref="CR39">AL39*INDEX(prod_est,$G39+$H39-1,MATCH(CR$14,$BP$14:$DP$14,0))</f>
        <v>0</v>
      </c>
      <c r="CS39" s="8" cm="1">
        <f t="array" ref="CS39">AM39*INDEX(prod_est,$G39+$H39-1,MATCH(CS$14,$BP$14:$DP$14,0))</f>
        <v>0</v>
      </c>
      <c r="CT39" s="8" cm="1">
        <f t="array" ref="CT39">AN39*INDEX(prod_est,$G39+$H39-1,MATCH(CT$14,$BP$14:$DP$14,0))</f>
        <v>0</v>
      </c>
      <c r="CU39" s="8" cm="1">
        <f t="array" ref="CU39">AO39*INDEX(prod_est,$G39+$H39-1,MATCH(CU$14,$BP$14:$DP$14,0))</f>
        <v>0</v>
      </c>
      <c r="CV39" s="8" cm="1">
        <f t="array" ref="CV39">AP39*INDEX(prod_est,$G39+$H39-1,MATCH(CV$14,$BP$14:$DP$14,0))</f>
        <v>0</v>
      </c>
      <c r="CW39" cm="1">
        <f t="array" ref="CW39">AQ39*INDEX(prod_est,$G39+$H39-1,MATCH(CW$14,$BP$14:$DP$14,0))</f>
        <v>0</v>
      </c>
      <c r="CX39" cm="1">
        <f t="array" ref="CX39">AR39*INDEX(prod_est,$G39+$H39-1,MATCH(CX$14,$BP$14:$DP$14,0))</f>
        <v>0</v>
      </c>
      <c r="CY39" cm="1">
        <f t="array" ref="CY39">AS39*INDEX(prod_est,$G39+$H39-1,MATCH(CY$14,$BP$14:$DP$14,0))</f>
        <v>0</v>
      </c>
      <c r="CZ39" cm="1">
        <f t="array" ref="CZ39">AT39*INDEX(prod_est,$G39+$H39-1,MATCH(CZ$14,$BP$14:$DP$14,0))</f>
        <v>0</v>
      </c>
      <c r="DA39" cm="1">
        <f t="array" ref="DA39">AU39*INDEX(prod_est,$G39+$H39-1,MATCH(DA$14,$BP$14:$DP$14,0))</f>
        <v>0</v>
      </c>
      <c r="DB39" cm="1">
        <f t="array" ref="DB39">AV39*INDEX(prod_est,$G39+$H39-1,MATCH(DB$14,$BP$14:$DP$14,0))</f>
        <v>0</v>
      </c>
      <c r="DC39" cm="1">
        <f t="array" ref="DC39">AW39*INDEX(prod_est,$G39+$H39-1,MATCH(DC$14,$BP$14:$DP$14,0))</f>
        <v>0</v>
      </c>
      <c r="DD39" cm="1">
        <f t="array" ref="DD39">AX39*INDEX(prod_est,$G39+$H39-1,MATCH(DD$14,$BP$14:$DP$14,0))</f>
        <v>0</v>
      </c>
      <c r="DE39" cm="1">
        <f t="array" ref="DE39">AY39*INDEX(prod_est,$G39+$H39-1,MATCH(DE$14,$BP$14:$DP$14,0))</f>
        <v>0</v>
      </c>
      <c r="DF39" cm="1">
        <f t="array" ref="DF39">AZ39*INDEX(prod_est,$G39+$H39-1,MATCH(DF$14,$BP$14:$DP$14,0))</f>
        <v>0</v>
      </c>
      <c r="DG39" cm="1">
        <f t="array" ref="DG39">BA39*INDEX(prod_est,$G39+$H39-1,MATCH(DG$14,$BP$14:$DP$14,0))</f>
        <v>0</v>
      </c>
      <c r="DH39" cm="1">
        <f t="array" ref="DH39">BB39*INDEX(prod_est,$G39+$H39-1,MATCH(DH$14,$BP$14:$DP$14,0))</f>
        <v>0</v>
      </c>
      <c r="DI39" cm="1">
        <f t="array" ref="DI39">BC39*INDEX(prod_est,$G39+$H39-1,MATCH(DI$14,$BP$14:$DP$14,0))</f>
        <v>0</v>
      </c>
      <c r="DJ39" cm="1">
        <f t="array" ref="DJ39">BD39*INDEX(prod_est,$G39+$H39-1,MATCH(DJ$14,$BP$14:$DP$14,0))</f>
        <v>0</v>
      </c>
      <c r="DK39" cm="1">
        <f t="array" ref="DK39">BE39*INDEX(prod_est,$G39+$H39-1,MATCH(DK$14,$BP$14:$DP$14,0))</f>
        <v>0</v>
      </c>
      <c r="DL39" cm="1">
        <f t="array" ref="DL39">BF39*INDEX(prod_est,$G39+$H39-1,MATCH(DL$14,$BP$14:$DP$14,0))</f>
        <v>0</v>
      </c>
      <c r="DM39" cm="1">
        <f t="array" ref="DM39">BG39*INDEX(prod_est,$G39+$H39-1,MATCH(DM$14,$BP$14:$DP$14,0))</f>
        <v>0</v>
      </c>
      <c r="DN39" cm="1">
        <f t="array" ref="DN39">BH39*INDEX(prod_est,$G39+$H39-1,MATCH(DN$14,$BP$14:$DP$14,0))</f>
        <v>0</v>
      </c>
      <c r="DO39" cm="1">
        <f t="array" ref="DO39">BI39*INDEX(prod_est,$G39+$H39-1,MATCH(DO$14,$BP$14:$DP$14,0))</f>
        <v>0</v>
      </c>
      <c r="DP39" cm="1">
        <f t="array" ref="DP39">BJ39*INDEX(prod_est,$G39+$H39-1,MATCH(DP$14,$BP$14:$DP$14,0))</f>
        <v>0</v>
      </c>
    </row>
    <row r="40" spans="1:120" x14ac:dyDescent="0.25">
      <c r="A40" t="s">
        <v>54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273</v>
      </c>
      <c r="H40">
        <f>IFERROR(MATCH(D40,Production_est!$D$4:$D$339,0),"-")</f>
        <v>6</v>
      </c>
      <c r="I40" s="8" cm="1">
        <f t="array" ref="I40">IFERROR(INDEX(Production_est!$E$4:$E$339,H40+G40-1),"-")</f>
        <v>11829.155362885</v>
      </c>
      <c r="J40" s="42">
        <f t="shared" si="0"/>
        <v>0</v>
      </c>
      <c r="K40" s="42">
        <f t="shared" ref="K40:AP40" si="55">J40*(1-$F$4)</f>
        <v>0</v>
      </c>
      <c r="L40" s="42">
        <f t="shared" si="55"/>
        <v>0</v>
      </c>
      <c r="M40" s="42">
        <f t="shared" si="55"/>
        <v>0</v>
      </c>
      <c r="N40" s="42">
        <f t="shared" si="55"/>
        <v>0</v>
      </c>
      <c r="O40" s="42">
        <f t="shared" si="55"/>
        <v>0</v>
      </c>
      <c r="P40" s="42">
        <f t="shared" si="55"/>
        <v>0</v>
      </c>
      <c r="Q40" s="42">
        <f t="shared" si="55"/>
        <v>0</v>
      </c>
      <c r="R40" s="42">
        <f t="shared" si="55"/>
        <v>0</v>
      </c>
      <c r="S40" s="42">
        <f t="shared" si="55"/>
        <v>0</v>
      </c>
      <c r="T40" s="42">
        <f t="shared" si="55"/>
        <v>0</v>
      </c>
      <c r="U40" s="42">
        <f t="shared" si="55"/>
        <v>0</v>
      </c>
      <c r="V40" s="42">
        <f t="shared" si="55"/>
        <v>0</v>
      </c>
      <c r="W40" s="42">
        <f t="shared" si="55"/>
        <v>0</v>
      </c>
      <c r="X40" s="42">
        <f t="shared" si="55"/>
        <v>0</v>
      </c>
      <c r="Y40" s="42">
        <f t="shared" si="55"/>
        <v>0</v>
      </c>
      <c r="Z40" s="42">
        <f t="shared" si="55"/>
        <v>0</v>
      </c>
      <c r="AA40" s="42">
        <f t="shared" si="55"/>
        <v>0</v>
      </c>
      <c r="AB40" s="42">
        <f t="shared" si="55"/>
        <v>0</v>
      </c>
      <c r="AC40" s="42">
        <f t="shared" si="55"/>
        <v>0</v>
      </c>
      <c r="AD40" s="42">
        <f t="shared" si="55"/>
        <v>0</v>
      </c>
      <c r="AE40" s="42">
        <f t="shared" si="55"/>
        <v>0</v>
      </c>
      <c r="AF40" s="42">
        <f t="shared" si="55"/>
        <v>0</v>
      </c>
      <c r="AG40" s="42">
        <f t="shared" si="55"/>
        <v>0</v>
      </c>
      <c r="AH40" s="42">
        <f t="shared" si="55"/>
        <v>0</v>
      </c>
      <c r="AI40" s="42">
        <f t="shared" si="55"/>
        <v>0</v>
      </c>
      <c r="AJ40" s="42">
        <f t="shared" si="55"/>
        <v>0</v>
      </c>
      <c r="AK40" s="42">
        <f t="shared" si="55"/>
        <v>0</v>
      </c>
      <c r="AL40" s="42">
        <f t="shared" si="55"/>
        <v>0</v>
      </c>
      <c r="AM40" s="42">
        <f t="shared" si="55"/>
        <v>0</v>
      </c>
      <c r="AN40" s="42">
        <f t="shared" si="55"/>
        <v>0</v>
      </c>
      <c r="AO40" s="42">
        <f t="shared" si="55"/>
        <v>0</v>
      </c>
      <c r="AP40" s="42">
        <f t="shared" si="55"/>
        <v>0</v>
      </c>
      <c r="AQ40" s="42">
        <f t="shared" ref="AQ40:BJ40" si="56">AP40*(1-$F$4)</f>
        <v>0</v>
      </c>
      <c r="AR40" s="42">
        <f t="shared" si="56"/>
        <v>0</v>
      </c>
      <c r="AS40" s="42">
        <f t="shared" si="56"/>
        <v>0</v>
      </c>
      <c r="AT40" s="42">
        <f t="shared" si="56"/>
        <v>0</v>
      </c>
      <c r="AU40" s="42">
        <f t="shared" si="56"/>
        <v>0</v>
      </c>
      <c r="AV40" s="42">
        <f t="shared" si="56"/>
        <v>0</v>
      </c>
      <c r="AW40" s="42">
        <f t="shared" si="56"/>
        <v>0</v>
      </c>
      <c r="AX40" s="42">
        <f t="shared" si="56"/>
        <v>0</v>
      </c>
      <c r="AY40" s="42">
        <f t="shared" si="56"/>
        <v>0</v>
      </c>
      <c r="AZ40" s="42">
        <f t="shared" si="56"/>
        <v>0</v>
      </c>
      <c r="BA40" s="42">
        <f t="shared" si="56"/>
        <v>0</v>
      </c>
      <c r="BB40" s="42">
        <f t="shared" si="56"/>
        <v>0</v>
      </c>
      <c r="BC40" s="42">
        <f t="shared" si="56"/>
        <v>0</v>
      </c>
      <c r="BD40" s="42">
        <f t="shared" si="56"/>
        <v>0</v>
      </c>
      <c r="BE40" s="42">
        <f t="shared" si="56"/>
        <v>0</v>
      </c>
      <c r="BF40" s="42">
        <f t="shared" si="56"/>
        <v>0</v>
      </c>
      <c r="BG40" s="42">
        <f t="shared" si="56"/>
        <v>0</v>
      </c>
      <c r="BH40" s="42">
        <f t="shared" si="56"/>
        <v>0</v>
      </c>
      <c r="BI40" s="42">
        <f t="shared" si="56"/>
        <v>0</v>
      </c>
      <c r="BJ40" s="42">
        <f t="shared" si="56"/>
        <v>0</v>
      </c>
      <c r="BK40" t="str">
        <f t="shared" si="3"/>
        <v>18_CT</v>
      </c>
      <c r="BL40" t="str">
        <f t="shared" si="4"/>
        <v>d_ind_cem_16_3_msw_ren</v>
      </c>
      <c r="BO40" s="8">
        <f t="shared" si="5"/>
        <v>0</v>
      </c>
      <c r="BP40" s="8">
        <f t="shared" si="6"/>
        <v>0</v>
      </c>
      <c r="BQ40" s="8" cm="1">
        <f t="array" ref="BQ40">K40*INDEX(prod_est,$G40+$H40-1,MATCH(BQ$14,$BP$14:$DP$14,0))</f>
        <v>0</v>
      </c>
      <c r="BR40" s="8" cm="1">
        <f t="array" ref="BR40">L40*INDEX(prod_est,$G40+$H40-1,MATCH(BR$14,$BP$14:$DP$14,0))</f>
        <v>0</v>
      </c>
      <c r="BS40" s="8" cm="1">
        <f t="array" ref="BS40">M40*INDEX(prod_est,$G40+$H40-1,MATCH(BS$14,$BP$14:$DP$14,0))</f>
        <v>0</v>
      </c>
      <c r="BT40" s="8" cm="1">
        <f t="array" ref="BT40">N40*INDEX(prod_est,$G40+$H40-1,MATCH(BT$14,$BP$14:$DP$14,0))</f>
        <v>0</v>
      </c>
      <c r="BU40" s="8" cm="1">
        <f t="array" ref="BU40">O40*INDEX(prod_est,$G40+$H40-1,MATCH(BU$14,$BP$14:$DP$14,0))</f>
        <v>0</v>
      </c>
      <c r="BV40" s="8" cm="1">
        <f t="array" ref="BV40">P40*INDEX(prod_est,$G40+$H40-1,MATCH(BV$14,$BP$14:$DP$14,0))</f>
        <v>0</v>
      </c>
      <c r="BW40" s="8" cm="1">
        <f t="array" ref="BW40">Q40*INDEX(prod_est,$G40+$H40-1,MATCH(BW$14,$BP$14:$DP$14,0))</f>
        <v>0</v>
      </c>
      <c r="BX40" s="8" cm="1">
        <f t="array" ref="BX40">R40*INDEX(prod_est,$G40+$H40-1,MATCH(BX$14,$BP$14:$DP$14,0))</f>
        <v>0</v>
      </c>
      <c r="BY40" s="8" cm="1">
        <f t="array" ref="BY40">S40*INDEX(prod_est,$G40+$H40-1,MATCH(BY$14,$BP$14:$DP$14,0))</f>
        <v>0</v>
      </c>
      <c r="BZ40" s="8" cm="1">
        <f t="array" ref="BZ40">T40*INDEX(prod_est,$G40+$H40-1,MATCH(BZ$14,$BP$14:$DP$14,0))</f>
        <v>0</v>
      </c>
      <c r="CA40" s="8" cm="1">
        <f t="array" ref="CA40">U40*INDEX(prod_est,$G40+$H40-1,MATCH(CA$14,$BP$14:$DP$14,0))</f>
        <v>0</v>
      </c>
      <c r="CB40" s="8" cm="1">
        <f t="array" ref="CB40">V40*INDEX(prod_est,$G40+$H40-1,MATCH(CB$14,$BP$14:$DP$14,0))</f>
        <v>0</v>
      </c>
      <c r="CC40" s="8" cm="1">
        <f t="array" ref="CC40">W40*INDEX(prod_est,$G40+$H40-1,MATCH(CC$14,$BP$14:$DP$14,0))</f>
        <v>0</v>
      </c>
      <c r="CD40" s="8" cm="1">
        <f t="array" ref="CD40">X40*INDEX(prod_est,$G40+$H40-1,MATCH(CD$14,$BP$14:$DP$14,0))</f>
        <v>0</v>
      </c>
      <c r="CE40" s="8" cm="1">
        <f t="array" ref="CE40">Y40*INDEX(prod_est,$G40+$H40-1,MATCH(CE$14,$BP$14:$DP$14,0))</f>
        <v>0</v>
      </c>
      <c r="CF40" s="8" cm="1">
        <f t="array" ref="CF40">Z40*INDEX(prod_est,$G40+$H40-1,MATCH(CF$14,$BP$14:$DP$14,0))</f>
        <v>0</v>
      </c>
      <c r="CG40" s="8" cm="1">
        <f t="array" ref="CG40">AA40*INDEX(prod_est,$G40+$H40-1,MATCH(CG$14,$BP$14:$DP$14,0))</f>
        <v>0</v>
      </c>
      <c r="CH40" s="8" cm="1">
        <f t="array" ref="CH40">AB40*INDEX(prod_est,$G40+$H40-1,MATCH(CH$14,$BP$14:$DP$14,0))</f>
        <v>0</v>
      </c>
      <c r="CI40" s="8" cm="1">
        <f t="array" ref="CI40">AC40*INDEX(prod_est,$G40+$H40-1,MATCH(CI$14,$BP$14:$DP$14,0))</f>
        <v>0</v>
      </c>
      <c r="CJ40" s="8" cm="1">
        <f t="array" ref="CJ40">AD40*INDEX(prod_est,$G40+$H40-1,MATCH(CJ$14,$BP$14:$DP$14,0))</f>
        <v>0</v>
      </c>
      <c r="CK40" s="8" cm="1">
        <f t="array" ref="CK40">AE40*INDEX(prod_est,$G40+$H40-1,MATCH(CK$14,$BP$14:$DP$14,0))</f>
        <v>0</v>
      </c>
      <c r="CL40" s="8" cm="1">
        <f t="array" ref="CL40">AF40*INDEX(prod_est,$G40+$H40-1,MATCH(CL$14,$BP$14:$DP$14,0))</f>
        <v>0</v>
      </c>
      <c r="CM40" s="8" cm="1">
        <f t="array" ref="CM40">AG40*INDEX(prod_est,$G40+$H40-1,MATCH(CM$14,$BP$14:$DP$14,0))</f>
        <v>0</v>
      </c>
      <c r="CN40" s="8" cm="1">
        <f t="array" ref="CN40">AH40*INDEX(prod_est,$G40+$H40-1,MATCH(CN$14,$BP$14:$DP$14,0))</f>
        <v>0</v>
      </c>
      <c r="CO40" s="8" cm="1">
        <f t="array" ref="CO40">AI40*INDEX(prod_est,$G40+$H40-1,MATCH(CO$14,$BP$14:$DP$14,0))</f>
        <v>0</v>
      </c>
      <c r="CP40" s="8" cm="1">
        <f t="array" ref="CP40">AJ40*INDEX(prod_est,$G40+$H40-1,MATCH(CP$14,$BP$14:$DP$14,0))</f>
        <v>0</v>
      </c>
      <c r="CQ40" s="8" cm="1">
        <f t="array" ref="CQ40">AK40*INDEX(prod_est,$G40+$H40-1,MATCH(CQ$14,$BP$14:$DP$14,0))</f>
        <v>0</v>
      </c>
      <c r="CR40" s="8" cm="1">
        <f t="array" ref="CR40">AL40*INDEX(prod_est,$G40+$H40-1,MATCH(CR$14,$BP$14:$DP$14,0))</f>
        <v>0</v>
      </c>
      <c r="CS40" s="8" cm="1">
        <f t="array" ref="CS40">AM40*INDEX(prod_est,$G40+$H40-1,MATCH(CS$14,$BP$14:$DP$14,0))</f>
        <v>0</v>
      </c>
      <c r="CT40" s="8" cm="1">
        <f t="array" ref="CT40">AN40*INDEX(prod_est,$G40+$H40-1,MATCH(CT$14,$BP$14:$DP$14,0))</f>
        <v>0</v>
      </c>
      <c r="CU40" s="8" cm="1">
        <f t="array" ref="CU40">AO40*INDEX(prod_est,$G40+$H40-1,MATCH(CU$14,$BP$14:$DP$14,0))</f>
        <v>0</v>
      </c>
      <c r="CV40" s="8" cm="1">
        <f t="array" ref="CV40">AP40*INDEX(prod_est,$G40+$H40-1,MATCH(CV$14,$BP$14:$DP$14,0))</f>
        <v>0</v>
      </c>
      <c r="CW40" cm="1">
        <f t="array" ref="CW40">AQ40*INDEX(prod_est,$G40+$H40-1,MATCH(CW$14,$BP$14:$DP$14,0))</f>
        <v>0</v>
      </c>
      <c r="CX40" cm="1">
        <f t="array" ref="CX40">AR40*INDEX(prod_est,$G40+$H40-1,MATCH(CX$14,$BP$14:$DP$14,0))</f>
        <v>0</v>
      </c>
      <c r="CY40" cm="1">
        <f t="array" ref="CY40">AS40*INDEX(prod_est,$G40+$H40-1,MATCH(CY$14,$BP$14:$DP$14,0))</f>
        <v>0</v>
      </c>
      <c r="CZ40" cm="1">
        <f t="array" ref="CZ40">AT40*INDEX(prod_est,$G40+$H40-1,MATCH(CZ$14,$BP$14:$DP$14,0))</f>
        <v>0</v>
      </c>
      <c r="DA40" cm="1">
        <f t="array" ref="DA40">AU40*INDEX(prod_est,$G40+$H40-1,MATCH(DA$14,$BP$14:$DP$14,0))</f>
        <v>0</v>
      </c>
      <c r="DB40" cm="1">
        <f t="array" ref="DB40">AV40*INDEX(prod_est,$G40+$H40-1,MATCH(DB$14,$BP$14:$DP$14,0))</f>
        <v>0</v>
      </c>
      <c r="DC40" cm="1">
        <f t="array" ref="DC40">AW40*INDEX(prod_est,$G40+$H40-1,MATCH(DC$14,$BP$14:$DP$14,0))</f>
        <v>0</v>
      </c>
      <c r="DD40" cm="1">
        <f t="array" ref="DD40">AX40*INDEX(prod_est,$G40+$H40-1,MATCH(DD$14,$BP$14:$DP$14,0))</f>
        <v>0</v>
      </c>
      <c r="DE40" cm="1">
        <f t="array" ref="DE40">AY40*INDEX(prod_est,$G40+$H40-1,MATCH(DE$14,$BP$14:$DP$14,0))</f>
        <v>0</v>
      </c>
      <c r="DF40" cm="1">
        <f t="array" ref="DF40">AZ40*INDEX(prod_est,$G40+$H40-1,MATCH(DF$14,$BP$14:$DP$14,0))</f>
        <v>0</v>
      </c>
      <c r="DG40" cm="1">
        <f t="array" ref="DG40">BA40*INDEX(prod_est,$G40+$H40-1,MATCH(DG$14,$BP$14:$DP$14,0))</f>
        <v>0</v>
      </c>
      <c r="DH40" cm="1">
        <f t="array" ref="DH40">BB40*INDEX(prod_est,$G40+$H40-1,MATCH(DH$14,$BP$14:$DP$14,0))</f>
        <v>0</v>
      </c>
      <c r="DI40" cm="1">
        <f t="array" ref="DI40">BC40*INDEX(prod_est,$G40+$H40-1,MATCH(DI$14,$BP$14:$DP$14,0))</f>
        <v>0</v>
      </c>
      <c r="DJ40" cm="1">
        <f t="array" ref="DJ40">BD40*INDEX(prod_est,$G40+$H40-1,MATCH(DJ$14,$BP$14:$DP$14,0))</f>
        <v>0</v>
      </c>
      <c r="DK40" cm="1">
        <f t="array" ref="DK40">BE40*INDEX(prod_est,$G40+$H40-1,MATCH(DK$14,$BP$14:$DP$14,0))</f>
        <v>0</v>
      </c>
      <c r="DL40" cm="1">
        <f t="array" ref="DL40">BF40*INDEX(prod_est,$G40+$H40-1,MATCH(DL$14,$BP$14:$DP$14,0))</f>
        <v>0</v>
      </c>
      <c r="DM40" cm="1">
        <f t="array" ref="DM40">BG40*INDEX(prod_est,$G40+$H40-1,MATCH(DM$14,$BP$14:$DP$14,0))</f>
        <v>0</v>
      </c>
      <c r="DN40" cm="1">
        <f t="array" ref="DN40">BH40*INDEX(prod_est,$G40+$H40-1,MATCH(DN$14,$BP$14:$DP$14,0))</f>
        <v>0</v>
      </c>
      <c r="DO40" cm="1">
        <f t="array" ref="DO40">BI40*INDEX(prod_est,$G40+$H40-1,MATCH(DO$14,$BP$14:$DP$14,0))</f>
        <v>0</v>
      </c>
      <c r="DP40" cm="1">
        <f t="array" ref="DP40">BJ40*INDEX(prod_est,$G40+$H40-1,MATCH(DP$14,$BP$14:$DP$14,0))</f>
        <v>0</v>
      </c>
    </row>
    <row r="41" spans="1:120" x14ac:dyDescent="0.25">
      <c r="A41" t="s">
        <v>54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273</v>
      </c>
      <c r="H41">
        <f>IFERROR(MATCH(D41,Production_est!$D$4:$D$339,0),"-")</f>
        <v>6</v>
      </c>
      <c r="I41" s="8" cm="1">
        <f t="array" ref="I41">IFERROR(INDEX(Production_est!$E$4:$E$339,H41+G41-1),"-")</f>
        <v>11829.155362885</v>
      </c>
      <c r="J41" s="42">
        <f t="shared" si="0"/>
        <v>0</v>
      </c>
      <c r="K41" s="42">
        <f t="shared" ref="K41:AP41" si="57">J41*(1-$F$4)</f>
        <v>0</v>
      </c>
      <c r="L41" s="42">
        <f t="shared" si="57"/>
        <v>0</v>
      </c>
      <c r="M41" s="42">
        <f t="shared" si="57"/>
        <v>0</v>
      </c>
      <c r="N41" s="42">
        <f t="shared" si="57"/>
        <v>0</v>
      </c>
      <c r="O41" s="42">
        <f t="shared" si="57"/>
        <v>0</v>
      </c>
      <c r="P41" s="42">
        <f t="shared" si="57"/>
        <v>0</v>
      </c>
      <c r="Q41" s="42">
        <f t="shared" si="57"/>
        <v>0</v>
      </c>
      <c r="R41" s="42">
        <f t="shared" si="57"/>
        <v>0</v>
      </c>
      <c r="S41" s="42">
        <f t="shared" si="57"/>
        <v>0</v>
      </c>
      <c r="T41" s="42">
        <f t="shared" si="57"/>
        <v>0</v>
      </c>
      <c r="U41" s="42">
        <f t="shared" si="57"/>
        <v>0</v>
      </c>
      <c r="V41" s="42">
        <f t="shared" si="57"/>
        <v>0</v>
      </c>
      <c r="W41" s="42">
        <f t="shared" si="57"/>
        <v>0</v>
      </c>
      <c r="X41" s="42">
        <f t="shared" si="57"/>
        <v>0</v>
      </c>
      <c r="Y41" s="42">
        <f t="shared" si="57"/>
        <v>0</v>
      </c>
      <c r="Z41" s="42">
        <f t="shared" si="57"/>
        <v>0</v>
      </c>
      <c r="AA41" s="42">
        <f t="shared" si="57"/>
        <v>0</v>
      </c>
      <c r="AB41" s="42">
        <f t="shared" si="57"/>
        <v>0</v>
      </c>
      <c r="AC41" s="42">
        <f t="shared" si="57"/>
        <v>0</v>
      </c>
      <c r="AD41" s="42">
        <f t="shared" si="57"/>
        <v>0</v>
      </c>
      <c r="AE41" s="42">
        <f t="shared" si="57"/>
        <v>0</v>
      </c>
      <c r="AF41" s="42">
        <f t="shared" si="57"/>
        <v>0</v>
      </c>
      <c r="AG41" s="42">
        <f t="shared" si="57"/>
        <v>0</v>
      </c>
      <c r="AH41" s="42">
        <f t="shared" si="57"/>
        <v>0</v>
      </c>
      <c r="AI41" s="42">
        <f t="shared" si="57"/>
        <v>0</v>
      </c>
      <c r="AJ41" s="42">
        <f t="shared" si="57"/>
        <v>0</v>
      </c>
      <c r="AK41" s="42">
        <f t="shared" si="57"/>
        <v>0</v>
      </c>
      <c r="AL41" s="42">
        <f t="shared" si="57"/>
        <v>0</v>
      </c>
      <c r="AM41" s="42">
        <f t="shared" si="57"/>
        <v>0</v>
      </c>
      <c r="AN41" s="42">
        <f t="shared" si="57"/>
        <v>0</v>
      </c>
      <c r="AO41" s="42">
        <f t="shared" si="57"/>
        <v>0</v>
      </c>
      <c r="AP41" s="42">
        <f t="shared" si="57"/>
        <v>0</v>
      </c>
      <c r="AQ41" s="42">
        <f t="shared" ref="AQ41:BJ46" si="58">AP41*(1-$F$4)</f>
        <v>0</v>
      </c>
      <c r="AR41" s="42">
        <f t="shared" si="58"/>
        <v>0</v>
      </c>
      <c r="AS41" s="42">
        <f t="shared" si="58"/>
        <v>0</v>
      </c>
      <c r="AT41" s="42">
        <f t="shared" si="58"/>
        <v>0</v>
      </c>
      <c r="AU41" s="42">
        <f t="shared" si="58"/>
        <v>0</v>
      </c>
      <c r="AV41" s="42">
        <f t="shared" si="58"/>
        <v>0</v>
      </c>
      <c r="AW41" s="42">
        <f t="shared" si="58"/>
        <v>0</v>
      </c>
      <c r="AX41" s="42">
        <f t="shared" si="58"/>
        <v>0</v>
      </c>
      <c r="AY41" s="42">
        <f t="shared" si="58"/>
        <v>0</v>
      </c>
      <c r="AZ41" s="42">
        <f t="shared" si="58"/>
        <v>0</v>
      </c>
      <c r="BA41" s="42">
        <f t="shared" si="58"/>
        <v>0</v>
      </c>
      <c r="BB41" s="42">
        <f t="shared" si="58"/>
        <v>0</v>
      </c>
      <c r="BC41" s="42">
        <f t="shared" si="58"/>
        <v>0</v>
      </c>
      <c r="BD41" s="42">
        <f t="shared" si="58"/>
        <v>0</v>
      </c>
      <c r="BE41" s="42">
        <f t="shared" si="58"/>
        <v>0</v>
      </c>
      <c r="BF41" s="42">
        <f t="shared" si="58"/>
        <v>0</v>
      </c>
      <c r="BG41" s="42">
        <f t="shared" si="58"/>
        <v>0</v>
      </c>
      <c r="BH41" s="42">
        <f t="shared" si="58"/>
        <v>0</v>
      </c>
      <c r="BI41" s="42">
        <f t="shared" si="58"/>
        <v>0</v>
      </c>
      <c r="BJ41" s="42">
        <f t="shared" si="58"/>
        <v>0</v>
      </c>
      <c r="BK41" t="str">
        <f t="shared" si="3"/>
        <v>18_CT</v>
      </c>
      <c r="BL41" t="str">
        <f t="shared" si="4"/>
        <v>d_ind_cem_16_4_msw_nonr</v>
      </c>
      <c r="BO41" s="8">
        <f t="shared" si="5"/>
        <v>0</v>
      </c>
      <c r="BP41" s="8">
        <f t="shared" si="6"/>
        <v>0</v>
      </c>
      <c r="BQ41" s="8" cm="1">
        <f t="array" ref="BQ41">K41*INDEX(prod_est,$G41+$H41-1,MATCH(BQ$14,$BP$14:$DP$14,0))</f>
        <v>0</v>
      </c>
      <c r="BR41" s="8" cm="1">
        <f t="array" ref="BR41">L41*INDEX(prod_est,$G41+$H41-1,MATCH(BR$14,$BP$14:$DP$14,0))</f>
        <v>0</v>
      </c>
      <c r="BS41" s="8" cm="1">
        <f t="array" ref="BS41">M41*INDEX(prod_est,$G41+$H41-1,MATCH(BS$14,$BP$14:$DP$14,0))</f>
        <v>0</v>
      </c>
      <c r="BT41" s="8" cm="1">
        <f t="array" ref="BT41">N41*INDEX(prod_est,$G41+$H41-1,MATCH(BT$14,$BP$14:$DP$14,0))</f>
        <v>0</v>
      </c>
      <c r="BU41" s="8" cm="1">
        <f t="array" ref="BU41">O41*INDEX(prod_est,$G41+$H41-1,MATCH(BU$14,$BP$14:$DP$14,0))</f>
        <v>0</v>
      </c>
      <c r="BV41" s="8" cm="1">
        <f t="array" ref="BV41">P41*INDEX(prod_est,$G41+$H41-1,MATCH(BV$14,$BP$14:$DP$14,0))</f>
        <v>0</v>
      </c>
      <c r="BW41" s="8" cm="1">
        <f t="array" ref="BW41">Q41*INDEX(prod_est,$G41+$H41-1,MATCH(BW$14,$BP$14:$DP$14,0))</f>
        <v>0</v>
      </c>
      <c r="BX41" s="8" cm="1">
        <f t="array" ref="BX41">R41*INDEX(prod_est,$G41+$H41-1,MATCH(BX$14,$BP$14:$DP$14,0))</f>
        <v>0</v>
      </c>
      <c r="BY41" s="8" cm="1">
        <f t="array" ref="BY41">S41*INDEX(prod_est,$G41+$H41-1,MATCH(BY$14,$BP$14:$DP$14,0))</f>
        <v>0</v>
      </c>
      <c r="BZ41" s="8" cm="1">
        <f t="array" ref="BZ41">T41*INDEX(prod_est,$G41+$H41-1,MATCH(BZ$14,$BP$14:$DP$14,0))</f>
        <v>0</v>
      </c>
      <c r="CA41" s="8" cm="1">
        <f t="array" ref="CA41">U41*INDEX(prod_est,$G41+$H41-1,MATCH(CA$14,$BP$14:$DP$14,0))</f>
        <v>0</v>
      </c>
      <c r="CB41" s="8" cm="1">
        <f t="array" ref="CB41">V41*INDEX(prod_est,$G41+$H41-1,MATCH(CB$14,$BP$14:$DP$14,0))</f>
        <v>0</v>
      </c>
      <c r="CC41" s="8" cm="1">
        <f t="array" ref="CC41">W41*INDEX(prod_est,$G41+$H41-1,MATCH(CC$14,$BP$14:$DP$14,0))</f>
        <v>0</v>
      </c>
      <c r="CD41" s="8" cm="1">
        <f t="array" ref="CD41">X41*INDEX(prod_est,$G41+$H41-1,MATCH(CD$14,$BP$14:$DP$14,0))</f>
        <v>0</v>
      </c>
      <c r="CE41" s="8" cm="1">
        <f t="array" ref="CE41">Y41*INDEX(prod_est,$G41+$H41-1,MATCH(CE$14,$BP$14:$DP$14,0))</f>
        <v>0</v>
      </c>
      <c r="CF41" s="8" cm="1">
        <f t="array" ref="CF41">Z41*INDEX(prod_est,$G41+$H41-1,MATCH(CF$14,$BP$14:$DP$14,0))</f>
        <v>0</v>
      </c>
      <c r="CG41" s="8" cm="1">
        <f t="array" ref="CG41">AA41*INDEX(prod_est,$G41+$H41-1,MATCH(CG$14,$BP$14:$DP$14,0))</f>
        <v>0</v>
      </c>
      <c r="CH41" s="8" cm="1">
        <f t="array" ref="CH41">AB41*INDEX(prod_est,$G41+$H41-1,MATCH(CH$14,$BP$14:$DP$14,0))</f>
        <v>0</v>
      </c>
      <c r="CI41" s="8" cm="1">
        <f t="array" ref="CI41">AC41*INDEX(prod_est,$G41+$H41-1,MATCH(CI$14,$BP$14:$DP$14,0))</f>
        <v>0</v>
      </c>
      <c r="CJ41" s="8" cm="1">
        <f t="array" ref="CJ41">AD41*INDEX(prod_est,$G41+$H41-1,MATCH(CJ$14,$BP$14:$DP$14,0))</f>
        <v>0</v>
      </c>
      <c r="CK41" s="8" cm="1">
        <f t="array" ref="CK41">AE41*INDEX(prod_est,$G41+$H41-1,MATCH(CK$14,$BP$14:$DP$14,0))</f>
        <v>0</v>
      </c>
      <c r="CL41" s="8" cm="1">
        <f t="array" ref="CL41">AF41*INDEX(prod_est,$G41+$H41-1,MATCH(CL$14,$BP$14:$DP$14,0))</f>
        <v>0</v>
      </c>
      <c r="CM41" s="8" cm="1">
        <f t="array" ref="CM41">AG41*INDEX(prod_est,$G41+$H41-1,MATCH(CM$14,$BP$14:$DP$14,0))</f>
        <v>0</v>
      </c>
      <c r="CN41" s="8" cm="1">
        <f t="array" ref="CN41">AH41*INDEX(prod_est,$G41+$H41-1,MATCH(CN$14,$BP$14:$DP$14,0))</f>
        <v>0</v>
      </c>
      <c r="CO41" s="8" cm="1">
        <f t="array" ref="CO41">AI41*INDEX(prod_est,$G41+$H41-1,MATCH(CO$14,$BP$14:$DP$14,0))</f>
        <v>0</v>
      </c>
      <c r="CP41" s="8" cm="1">
        <f t="array" ref="CP41">AJ41*INDEX(prod_est,$G41+$H41-1,MATCH(CP$14,$BP$14:$DP$14,0))</f>
        <v>0</v>
      </c>
      <c r="CQ41" s="8" cm="1">
        <f t="array" ref="CQ41">AK41*INDEX(prod_est,$G41+$H41-1,MATCH(CQ$14,$BP$14:$DP$14,0))</f>
        <v>0</v>
      </c>
      <c r="CR41" s="8" cm="1">
        <f t="array" ref="CR41">AL41*INDEX(prod_est,$G41+$H41-1,MATCH(CR$14,$BP$14:$DP$14,0))</f>
        <v>0</v>
      </c>
      <c r="CS41" s="8" cm="1">
        <f t="array" ref="CS41">AM41*INDEX(prod_est,$G41+$H41-1,MATCH(CS$14,$BP$14:$DP$14,0))</f>
        <v>0</v>
      </c>
      <c r="CT41" s="8" cm="1">
        <f t="array" ref="CT41">AN41*INDEX(prod_est,$G41+$H41-1,MATCH(CT$14,$BP$14:$DP$14,0))</f>
        <v>0</v>
      </c>
      <c r="CU41" s="8" cm="1">
        <f t="array" ref="CU41">AO41*INDEX(prod_est,$G41+$H41-1,MATCH(CU$14,$BP$14:$DP$14,0))</f>
        <v>0</v>
      </c>
      <c r="CV41" s="8" cm="1">
        <f t="array" ref="CV41">AP41*INDEX(prod_est,$G41+$H41-1,MATCH(CV$14,$BP$14:$DP$14,0))</f>
        <v>0</v>
      </c>
      <c r="CW41" cm="1">
        <f t="array" ref="CW41">AQ41*INDEX(prod_est,$G41+$H41-1,MATCH(CW$14,$BP$14:$DP$14,0))</f>
        <v>0</v>
      </c>
      <c r="CX41" cm="1">
        <f t="array" ref="CX41">AR41*INDEX(prod_est,$G41+$H41-1,MATCH(CX$14,$BP$14:$DP$14,0))</f>
        <v>0</v>
      </c>
      <c r="CY41" cm="1">
        <f t="array" ref="CY41">AS41*INDEX(prod_est,$G41+$H41-1,MATCH(CY$14,$BP$14:$DP$14,0))</f>
        <v>0</v>
      </c>
      <c r="CZ41" cm="1">
        <f t="array" ref="CZ41">AT41*INDEX(prod_est,$G41+$H41-1,MATCH(CZ$14,$BP$14:$DP$14,0))</f>
        <v>0</v>
      </c>
      <c r="DA41" cm="1">
        <f t="array" ref="DA41">AU41*INDEX(prod_est,$G41+$H41-1,MATCH(DA$14,$BP$14:$DP$14,0))</f>
        <v>0</v>
      </c>
      <c r="DB41" cm="1">
        <f t="array" ref="DB41">AV41*INDEX(prod_est,$G41+$H41-1,MATCH(DB$14,$BP$14:$DP$14,0))</f>
        <v>0</v>
      </c>
      <c r="DC41" cm="1">
        <f t="array" ref="DC41">AW41*INDEX(prod_est,$G41+$H41-1,MATCH(DC$14,$BP$14:$DP$14,0))</f>
        <v>0</v>
      </c>
      <c r="DD41" cm="1">
        <f t="array" ref="DD41">AX41*INDEX(prod_est,$G41+$H41-1,MATCH(DD$14,$BP$14:$DP$14,0))</f>
        <v>0</v>
      </c>
      <c r="DE41" cm="1">
        <f t="array" ref="DE41">AY41*INDEX(prod_est,$G41+$H41-1,MATCH(DE$14,$BP$14:$DP$14,0))</f>
        <v>0</v>
      </c>
      <c r="DF41" cm="1">
        <f t="array" ref="DF41">AZ41*INDEX(prod_est,$G41+$H41-1,MATCH(DF$14,$BP$14:$DP$14,0))</f>
        <v>0</v>
      </c>
      <c r="DG41" cm="1">
        <f t="array" ref="DG41">BA41*INDEX(prod_est,$G41+$H41-1,MATCH(DG$14,$BP$14:$DP$14,0))</f>
        <v>0</v>
      </c>
      <c r="DH41" cm="1">
        <f t="array" ref="DH41">BB41*INDEX(prod_est,$G41+$H41-1,MATCH(DH$14,$BP$14:$DP$14,0))</f>
        <v>0</v>
      </c>
      <c r="DI41" cm="1">
        <f t="array" ref="DI41">BC41*INDEX(prod_est,$G41+$H41-1,MATCH(DI$14,$BP$14:$DP$14,0))</f>
        <v>0</v>
      </c>
      <c r="DJ41" cm="1">
        <f t="array" ref="DJ41">BD41*INDEX(prod_est,$G41+$H41-1,MATCH(DJ$14,$BP$14:$DP$14,0))</f>
        <v>0</v>
      </c>
      <c r="DK41" cm="1">
        <f t="array" ref="DK41">BE41*INDEX(prod_est,$G41+$H41-1,MATCH(DK$14,$BP$14:$DP$14,0))</f>
        <v>0</v>
      </c>
      <c r="DL41" cm="1">
        <f t="array" ref="DL41">BF41*INDEX(prod_est,$G41+$H41-1,MATCH(DL$14,$BP$14:$DP$14,0))</f>
        <v>0</v>
      </c>
      <c r="DM41" cm="1">
        <f t="array" ref="DM41">BG41*INDEX(prod_est,$G41+$H41-1,MATCH(DM$14,$BP$14:$DP$14,0))</f>
        <v>0</v>
      </c>
      <c r="DN41" cm="1">
        <f t="array" ref="DN41">BH41*INDEX(prod_est,$G41+$H41-1,MATCH(DN$14,$BP$14:$DP$14,0))</f>
        <v>0</v>
      </c>
      <c r="DO41" cm="1">
        <f t="array" ref="DO41">BI41*INDEX(prod_est,$G41+$H41-1,MATCH(DO$14,$BP$14:$DP$14,0))</f>
        <v>0</v>
      </c>
      <c r="DP41" cm="1">
        <f t="array" ref="DP41">BJ41*INDEX(prod_est,$G41+$H41-1,MATCH(DP$14,$BP$14:$DP$14,0))</f>
        <v>0</v>
      </c>
    </row>
    <row r="42" spans="1:120" x14ac:dyDescent="0.25">
      <c r="A42" t="s">
        <v>54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273</v>
      </c>
      <c r="H42">
        <f>IFERROR(MATCH(D42,Production_est!$D$4:$D$339,0),"-")</f>
        <v>6</v>
      </c>
      <c r="I42" s="8" cm="1">
        <f t="array" ref="I42">IFERROR(INDEX(Production_est!$E$4:$E$339,H42+G42-1),"-")</f>
        <v>11829.155362885</v>
      </c>
      <c r="J42" s="42">
        <f t="shared" si="0"/>
        <v>0</v>
      </c>
      <c r="K42" s="42">
        <f t="shared" ref="K42:AP42" si="59">J42*(1-$F$4)</f>
        <v>0</v>
      </c>
      <c r="L42" s="42">
        <f t="shared" si="59"/>
        <v>0</v>
      </c>
      <c r="M42" s="42">
        <f t="shared" si="59"/>
        <v>0</v>
      </c>
      <c r="N42" s="42">
        <f t="shared" si="59"/>
        <v>0</v>
      </c>
      <c r="O42" s="42">
        <f t="shared" si="59"/>
        <v>0</v>
      </c>
      <c r="P42" s="42">
        <f t="shared" si="59"/>
        <v>0</v>
      </c>
      <c r="Q42" s="42">
        <f t="shared" si="59"/>
        <v>0</v>
      </c>
      <c r="R42" s="42">
        <f t="shared" si="59"/>
        <v>0</v>
      </c>
      <c r="S42" s="42">
        <f t="shared" si="59"/>
        <v>0</v>
      </c>
      <c r="T42" s="42">
        <f t="shared" si="59"/>
        <v>0</v>
      </c>
      <c r="U42" s="42">
        <f t="shared" si="59"/>
        <v>0</v>
      </c>
      <c r="V42" s="42">
        <f t="shared" si="59"/>
        <v>0</v>
      </c>
      <c r="W42" s="42">
        <f t="shared" si="59"/>
        <v>0</v>
      </c>
      <c r="X42" s="42">
        <f t="shared" si="59"/>
        <v>0</v>
      </c>
      <c r="Y42" s="42">
        <f t="shared" si="59"/>
        <v>0</v>
      </c>
      <c r="Z42" s="42">
        <f t="shared" si="59"/>
        <v>0</v>
      </c>
      <c r="AA42" s="42">
        <f t="shared" si="59"/>
        <v>0</v>
      </c>
      <c r="AB42" s="42">
        <f t="shared" si="59"/>
        <v>0</v>
      </c>
      <c r="AC42" s="42">
        <f t="shared" si="59"/>
        <v>0</v>
      </c>
      <c r="AD42" s="42">
        <f t="shared" si="59"/>
        <v>0</v>
      </c>
      <c r="AE42" s="42">
        <f t="shared" si="59"/>
        <v>0</v>
      </c>
      <c r="AF42" s="42">
        <f t="shared" si="59"/>
        <v>0</v>
      </c>
      <c r="AG42" s="42">
        <f t="shared" si="59"/>
        <v>0</v>
      </c>
      <c r="AH42" s="42">
        <f t="shared" si="59"/>
        <v>0</v>
      </c>
      <c r="AI42" s="42">
        <f t="shared" si="59"/>
        <v>0</v>
      </c>
      <c r="AJ42" s="42">
        <f t="shared" si="59"/>
        <v>0</v>
      </c>
      <c r="AK42" s="42">
        <f t="shared" si="59"/>
        <v>0</v>
      </c>
      <c r="AL42" s="42">
        <f t="shared" si="59"/>
        <v>0</v>
      </c>
      <c r="AM42" s="42">
        <f t="shared" si="59"/>
        <v>0</v>
      </c>
      <c r="AN42" s="42">
        <f t="shared" si="59"/>
        <v>0</v>
      </c>
      <c r="AO42" s="42">
        <f t="shared" si="59"/>
        <v>0</v>
      </c>
      <c r="AP42" s="42">
        <f t="shared" si="59"/>
        <v>0</v>
      </c>
      <c r="AQ42" s="42">
        <f t="shared" si="58"/>
        <v>0</v>
      </c>
      <c r="AR42" s="42">
        <f t="shared" si="58"/>
        <v>0</v>
      </c>
      <c r="AS42" s="42">
        <f t="shared" si="58"/>
        <v>0</v>
      </c>
      <c r="AT42" s="42">
        <f t="shared" si="58"/>
        <v>0</v>
      </c>
      <c r="AU42" s="42">
        <f t="shared" si="58"/>
        <v>0</v>
      </c>
      <c r="AV42" s="42">
        <f t="shared" si="58"/>
        <v>0</v>
      </c>
      <c r="AW42" s="42">
        <f t="shared" si="58"/>
        <v>0</v>
      </c>
      <c r="AX42" s="42">
        <f t="shared" si="58"/>
        <v>0</v>
      </c>
      <c r="AY42" s="42">
        <f t="shared" si="58"/>
        <v>0</v>
      </c>
      <c r="AZ42" s="42">
        <f t="shared" si="58"/>
        <v>0</v>
      </c>
      <c r="BA42" s="42">
        <f t="shared" si="58"/>
        <v>0</v>
      </c>
      <c r="BB42" s="42">
        <f t="shared" si="58"/>
        <v>0</v>
      </c>
      <c r="BC42" s="42">
        <f t="shared" si="58"/>
        <v>0</v>
      </c>
      <c r="BD42" s="42">
        <f t="shared" si="58"/>
        <v>0</v>
      </c>
      <c r="BE42" s="42">
        <f t="shared" si="58"/>
        <v>0</v>
      </c>
      <c r="BF42" s="42">
        <f t="shared" si="58"/>
        <v>0</v>
      </c>
      <c r="BG42" s="42">
        <f t="shared" si="58"/>
        <v>0</v>
      </c>
      <c r="BH42" s="42">
        <f t="shared" si="58"/>
        <v>0</v>
      </c>
      <c r="BI42" s="42">
        <f t="shared" si="58"/>
        <v>0</v>
      </c>
      <c r="BJ42" s="42">
        <f t="shared" si="58"/>
        <v>0</v>
      </c>
      <c r="BK42" t="str">
        <f t="shared" si="3"/>
        <v>18_CT</v>
      </c>
      <c r="BL42" t="str">
        <f t="shared" si="4"/>
        <v>d_ind_cem_16_5_biogasoline</v>
      </c>
      <c r="BO42" s="8">
        <f t="shared" si="5"/>
        <v>0</v>
      </c>
      <c r="BP42" s="8">
        <f t="shared" si="6"/>
        <v>0</v>
      </c>
      <c r="BQ42" s="8" cm="1">
        <f t="array" ref="BQ42">K42*INDEX(prod_est,$G42+$H42-1,MATCH(BQ$14,$BP$14:$DP$14,0))</f>
        <v>0</v>
      </c>
      <c r="BR42" s="8" cm="1">
        <f t="array" ref="BR42">L42*INDEX(prod_est,$G42+$H42-1,MATCH(BR$14,$BP$14:$DP$14,0))</f>
        <v>0</v>
      </c>
      <c r="BS42" s="8" cm="1">
        <f t="array" ref="BS42">M42*INDEX(prod_est,$G42+$H42-1,MATCH(BS$14,$BP$14:$DP$14,0))</f>
        <v>0</v>
      </c>
      <c r="BT42" s="8" cm="1">
        <f t="array" ref="BT42">N42*INDEX(prod_est,$G42+$H42-1,MATCH(BT$14,$BP$14:$DP$14,0))</f>
        <v>0</v>
      </c>
      <c r="BU42" s="8" cm="1">
        <f t="array" ref="BU42">O42*INDEX(prod_est,$G42+$H42-1,MATCH(BU$14,$BP$14:$DP$14,0))</f>
        <v>0</v>
      </c>
      <c r="BV42" s="8" cm="1">
        <f t="array" ref="BV42">P42*INDEX(prod_est,$G42+$H42-1,MATCH(BV$14,$BP$14:$DP$14,0))</f>
        <v>0</v>
      </c>
      <c r="BW42" s="8" cm="1">
        <f t="array" ref="BW42">Q42*INDEX(prod_est,$G42+$H42-1,MATCH(BW$14,$BP$14:$DP$14,0))</f>
        <v>0</v>
      </c>
      <c r="BX42" s="8" cm="1">
        <f t="array" ref="BX42">R42*INDEX(prod_est,$G42+$H42-1,MATCH(BX$14,$BP$14:$DP$14,0))</f>
        <v>0</v>
      </c>
      <c r="BY42" s="8" cm="1">
        <f t="array" ref="BY42">S42*INDEX(prod_est,$G42+$H42-1,MATCH(BY$14,$BP$14:$DP$14,0))</f>
        <v>0</v>
      </c>
      <c r="BZ42" s="8" cm="1">
        <f t="array" ref="BZ42">T42*INDEX(prod_est,$G42+$H42-1,MATCH(BZ$14,$BP$14:$DP$14,0))</f>
        <v>0</v>
      </c>
      <c r="CA42" s="8" cm="1">
        <f t="array" ref="CA42">U42*INDEX(prod_est,$G42+$H42-1,MATCH(CA$14,$BP$14:$DP$14,0))</f>
        <v>0</v>
      </c>
      <c r="CB42" s="8" cm="1">
        <f t="array" ref="CB42">V42*INDEX(prod_est,$G42+$H42-1,MATCH(CB$14,$BP$14:$DP$14,0))</f>
        <v>0</v>
      </c>
      <c r="CC42" s="8" cm="1">
        <f t="array" ref="CC42">W42*INDEX(prod_est,$G42+$H42-1,MATCH(CC$14,$BP$14:$DP$14,0))</f>
        <v>0</v>
      </c>
      <c r="CD42" s="8" cm="1">
        <f t="array" ref="CD42">X42*INDEX(prod_est,$G42+$H42-1,MATCH(CD$14,$BP$14:$DP$14,0))</f>
        <v>0</v>
      </c>
      <c r="CE42" s="8" cm="1">
        <f t="array" ref="CE42">Y42*INDEX(prod_est,$G42+$H42-1,MATCH(CE$14,$BP$14:$DP$14,0))</f>
        <v>0</v>
      </c>
      <c r="CF42" s="8" cm="1">
        <f t="array" ref="CF42">Z42*INDEX(prod_est,$G42+$H42-1,MATCH(CF$14,$BP$14:$DP$14,0))</f>
        <v>0</v>
      </c>
      <c r="CG42" s="8" cm="1">
        <f t="array" ref="CG42">AA42*INDEX(prod_est,$G42+$H42-1,MATCH(CG$14,$BP$14:$DP$14,0))</f>
        <v>0</v>
      </c>
      <c r="CH42" s="8" cm="1">
        <f t="array" ref="CH42">AB42*INDEX(prod_est,$G42+$H42-1,MATCH(CH$14,$BP$14:$DP$14,0))</f>
        <v>0</v>
      </c>
      <c r="CI42" s="8" cm="1">
        <f t="array" ref="CI42">AC42*INDEX(prod_est,$G42+$H42-1,MATCH(CI$14,$BP$14:$DP$14,0))</f>
        <v>0</v>
      </c>
      <c r="CJ42" s="8" cm="1">
        <f t="array" ref="CJ42">AD42*INDEX(prod_est,$G42+$H42-1,MATCH(CJ$14,$BP$14:$DP$14,0))</f>
        <v>0</v>
      </c>
      <c r="CK42" s="8" cm="1">
        <f t="array" ref="CK42">AE42*INDEX(prod_est,$G42+$H42-1,MATCH(CK$14,$BP$14:$DP$14,0))</f>
        <v>0</v>
      </c>
      <c r="CL42" s="8" cm="1">
        <f t="array" ref="CL42">AF42*INDEX(prod_est,$G42+$H42-1,MATCH(CL$14,$BP$14:$DP$14,0))</f>
        <v>0</v>
      </c>
      <c r="CM42" s="8" cm="1">
        <f t="array" ref="CM42">AG42*INDEX(prod_est,$G42+$H42-1,MATCH(CM$14,$BP$14:$DP$14,0))</f>
        <v>0</v>
      </c>
      <c r="CN42" s="8" cm="1">
        <f t="array" ref="CN42">AH42*INDEX(prod_est,$G42+$H42-1,MATCH(CN$14,$BP$14:$DP$14,0))</f>
        <v>0</v>
      </c>
      <c r="CO42" s="8" cm="1">
        <f t="array" ref="CO42">AI42*INDEX(prod_est,$G42+$H42-1,MATCH(CO$14,$BP$14:$DP$14,0))</f>
        <v>0</v>
      </c>
      <c r="CP42" s="8" cm="1">
        <f t="array" ref="CP42">AJ42*INDEX(prod_est,$G42+$H42-1,MATCH(CP$14,$BP$14:$DP$14,0))</f>
        <v>0</v>
      </c>
      <c r="CQ42" s="8" cm="1">
        <f t="array" ref="CQ42">AK42*INDEX(prod_est,$G42+$H42-1,MATCH(CQ$14,$BP$14:$DP$14,0))</f>
        <v>0</v>
      </c>
      <c r="CR42" s="8" cm="1">
        <f t="array" ref="CR42">AL42*INDEX(prod_est,$G42+$H42-1,MATCH(CR$14,$BP$14:$DP$14,0))</f>
        <v>0</v>
      </c>
      <c r="CS42" s="8" cm="1">
        <f t="array" ref="CS42">AM42*INDEX(prod_est,$G42+$H42-1,MATCH(CS$14,$BP$14:$DP$14,0))</f>
        <v>0</v>
      </c>
      <c r="CT42" s="8" cm="1">
        <f t="array" ref="CT42">AN42*INDEX(prod_est,$G42+$H42-1,MATCH(CT$14,$BP$14:$DP$14,0))</f>
        <v>0</v>
      </c>
      <c r="CU42" s="8" cm="1">
        <f t="array" ref="CU42">AO42*INDEX(prod_est,$G42+$H42-1,MATCH(CU$14,$BP$14:$DP$14,0))</f>
        <v>0</v>
      </c>
      <c r="CV42" s="8" cm="1">
        <f t="array" ref="CV42">AP42*INDEX(prod_est,$G42+$H42-1,MATCH(CV$14,$BP$14:$DP$14,0))</f>
        <v>0</v>
      </c>
      <c r="CW42" cm="1">
        <f t="array" ref="CW42">AQ42*INDEX(prod_est,$G42+$H42-1,MATCH(CW$14,$BP$14:$DP$14,0))</f>
        <v>0</v>
      </c>
      <c r="CX42" cm="1">
        <f t="array" ref="CX42">AR42*INDEX(prod_est,$G42+$H42-1,MATCH(CX$14,$BP$14:$DP$14,0))</f>
        <v>0</v>
      </c>
      <c r="CY42" cm="1">
        <f t="array" ref="CY42">AS42*INDEX(prod_est,$G42+$H42-1,MATCH(CY$14,$BP$14:$DP$14,0))</f>
        <v>0</v>
      </c>
      <c r="CZ42" cm="1">
        <f t="array" ref="CZ42">AT42*INDEX(prod_est,$G42+$H42-1,MATCH(CZ$14,$BP$14:$DP$14,0))</f>
        <v>0</v>
      </c>
      <c r="DA42" cm="1">
        <f t="array" ref="DA42">AU42*INDEX(prod_est,$G42+$H42-1,MATCH(DA$14,$BP$14:$DP$14,0))</f>
        <v>0</v>
      </c>
      <c r="DB42" cm="1">
        <f t="array" ref="DB42">AV42*INDEX(prod_est,$G42+$H42-1,MATCH(DB$14,$BP$14:$DP$14,0))</f>
        <v>0</v>
      </c>
      <c r="DC42" cm="1">
        <f t="array" ref="DC42">AW42*INDEX(prod_est,$G42+$H42-1,MATCH(DC$14,$BP$14:$DP$14,0))</f>
        <v>0</v>
      </c>
      <c r="DD42" cm="1">
        <f t="array" ref="DD42">AX42*INDEX(prod_est,$G42+$H42-1,MATCH(DD$14,$BP$14:$DP$14,0))</f>
        <v>0</v>
      </c>
      <c r="DE42" cm="1">
        <f t="array" ref="DE42">AY42*INDEX(prod_est,$G42+$H42-1,MATCH(DE$14,$BP$14:$DP$14,0))</f>
        <v>0</v>
      </c>
      <c r="DF42" cm="1">
        <f t="array" ref="DF42">AZ42*INDEX(prod_est,$G42+$H42-1,MATCH(DF$14,$BP$14:$DP$14,0))</f>
        <v>0</v>
      </c>
      <c r="DG42" cm="1">
        <f t="array" ref="DG42">BA42*INDEX(prod_est,$G42+$H42-1,MATCH(DG$14,$BP$14:$DP$14,0))</f>
        <v>0</v>
      </c>
      <c r="DH42" cm="1">
        <f t="array" ref="DH42">BB42*INDEX(prod_est,$G42+$H42-1,MATCH(DH$14,$BP$14:$DP$14,0))</f>
        <v>0</v>
      </c>
      <c r="DI42" cm="1">
        <f t="array" ref="DI42">BC42*INDEX(prod_est,$G42+$H42-1,MATCH(DI$14,$BP$14:$DP$14,0))</f>
        <v>0</v>
      </c>
      <c r="DJ42" cm="1">
        <f t="array" ref="DJ42">BD42*INDEX(prod_est,$G42+$H42-1,MATCH(DJ$14,$BP$14:$DP$14,0))</f>
        <v>0</v>
      </c>
      <c r="DK42" cm="1">
        <f t="array" ref="DK42">BE42*INDEX(prod_est,$G42+$H42-1,MATCH(DK$14,$BP$14:$DP$14,0))</f>
        <v>0</v>
      </c>
      <c r="DL42" cm="1">
        <f t="array" ref="DL42">BF42*INDEX(prod_est,$G42+$H42-1,MATCH(DL$14,$BP$14:$DP$14,0))</f>
        <v>0</v>
      </c>
      <c r="DM42" cm="1">
        <f t="array" ref="DM42">BG42*INDEX(prod_est,$G42+$H42-1,MATCH(DM$14,$BP$14:$DP$14,0))</f>
        <v>0</v>
      </c>
      <c r="DN42" cm="1">
        <f t="array" ref="DN42">BH42*INDEX(prod_est,$G42+$H42-1,MATCH(DN$14,$BP$14:$DP$14,0))</f>
        <v>0</v>
      </c>
      <c r="DO42" cm="1">
        <f t="array" ref="DO42">BI42*INDEX(prod_est,$G42+$H42-1,MATCH(DO$14,$BP$14:$DP$14,0))</f>
        <v>0</v>
      </c>
      <c r="DP42" cm="1">
        <f t="array" ref="DP42">BJ42*INDEX(prod_est,$G42+$H42-1,MATCH(DP$14,$BP$14:$DP$14,0))</f>
        <v>0</v>
      </c>
    </row>
    <row r="43" spans="1:120" x14ac:dyDescent="0.25">
      <c r="A43" t="s">
        <v>54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273</v>
      </c>
      <c r="H43">
        <f>IFERROR(MATCH(D43,Production_est!$D$4:$D$339,0),"-")</f>
        <v>6</v>
      </c>
      <c r="I43" s="8" cm="1">
        <f t="array" ref="I43">IFERROR(INDEX(Production_est!$E$4:$E$339,H43+G43-1),"-")</f>
        <v>11829.155362885</v>
      </c>
      <c r="J43" s="42">
        <f t="shared" si="0"/>
        <v>0</v>
      </c>
      <c r="K43" s="42">
        <f t="shared" ref="K43:AP43" si="60">J43*(1-$F$4)</f>
        <v>0</v>
      </c>
      <c r="L43" s="42">
        <f t="shared" si="60"/>
        <v>0</v>
      </c>
      <c r="M43" s="42">
        <f t="shared" si="60"/>
        <v>0</v>
      </c>
      <c r="N43" s="42">
        <f t="shared" si="60"/>
        <v>0</v>
      </c>
      <c r="O43" s="42">
        <f t="shared" si="60"/>
        <v>0</v>
      </c>
      <c r="P43" s="42">
        <f t="shared" si="60"/>
        <v>0</v>
      </c>
      <c r="Q43" s="42">
        <f t="shared" si="60"/>
        <v>0</v>
      </c>
      <c r="R43" s="42">
        <f t="shared" si="60"/>
        <v>0</v>
      </c>
      <c r="S43" s="42">
        <f t="shared" si="60"/>
        <v>0</v>
      </c>
      <c r="T43" s="42">
        <f t="shared" si="60"/>
        <v>0</v>
      </c>
      <c r="U43" s="42">
        <f t="shared" si="60"/>
        <v>0</v>
      </c>
      <c r="V43" s="42">
        <f t="shared" si="60"/>
        <v>0</v>
      </c>
      <c r="W43" s="42">
        <f t="shared" si="60"/>
        <v>0</v>
      </c>
      <c r="X43" s="42">
        <f t="shared" si="60"/>
        <v>0</v>
      </c>
      <c r="Y43" s="42">
        <f t="shared" si="60"/>
        <v>0</v>
      </c>
      <c r="Z43" s="42">
        <f t="shared" si="60"/>
        <v>0</v>
      </c>
      <c r="AA43" s="42">
        <f t="shared" si="60"/>
        <v>0</v>
      </c>
      <c r="AB43" s="42">
        <f t="shared" si="60"/>
        <v>0</v>
      </c>
      <c r="AC43" s="42">
        <f t="shared" si="60"/>
        <v>0</v>
      </c>
      <c r="AD43" s="42">
        <f t="shared" si="60"/>
        <v>0</v>
      </c>
      <c r="AE43" s="42">
        <f t="shared" si="60"/>
        <v>0</v>
      </c>
      <c r="AF43" s="42">
        <f t="shared" si="60"/>
        <v>0</v>
      </c>
      <c r="AG43" s="42">
        <f t="shared" si="60"/>
        <v>0</v>
      </c>
      <c r="AH43" s="42">
        <f t="shared" si="60"/>
        <v>0</v>
      </c>
      <c r="AI43" s="42">
        <f t="shared" si="60"/>
        <v>0</v>
      </c>
      <c r="AJ43" s="42">
        <f t="shared" si="60"/>
        <v>0</v>
      </c>
      <c r="AK43" s="42">
        <f t="shared" si="60"/>
        <v>0</v>
      </c>
      <c r="AL43" s="42">
        <f t="shared" si="60"/>
        <v>0</v>
      </c>
      <c r="AM43" s="42">
        <f t="shared" si="60"/>
        <v>0</v>
      </c>
      <c r="AN43" s="42">
        <f t="shared" si="60"/>
        <v>0</v>
      </c>
      <c r="AO43" s="42">
        <f t="shared" si="60"/>
        <v>0</v>
      </c>
      <c r="AP43" s="42">
        <f t="shared" si="60"/>
        <v>0</v>
      </c>
      <c r="AQ43" s="42">
        <f t="shared" si="58"/>
        <v>0</v>
      </c>
      <c r="AR43" s="42">
        <f t="shared" si="58"/>
        <v>0</v>
      </c>
      <c r="AS43" s="42">
        <f t="shared" si="58"/>
        <v>0</v>
      </c>
      <c r="AT43" s="42">
        <f t="shared" si="58"/>
        <v>0</v>
      </c>
      <c r="AU43" s="42">
        <f t="shared" si="58"/>
        <v>0</v>
      </c>
      <c r="AV43" s="42">
        <f t="shared" si="58"/>
        <v>0</v>
      </c>
      <c r="AW43" s="42">
        <f t="shared" si="58"/>
        <v>0</v>
      </c>
      <c r="AX43" s="42">
        <f t="shared" si="58"/>
        <v>0</v>
      </c>
      <c r="AY43" s="42">
        <f t="shared" si="58"/>
        <v>0</v>
      </c>
      <c r="AZ43" s="42">
        <f t="shared" si="58"/>
        <v>0</v>
      </c>
      <c r="BA43" s="42">
        <f t="shared" si="58"/>
        <v>0</v>
      </c>
      <c r="BB43" s="42">
        <f t="shared" si="58"/>
        <v>0</v>
      </c>
      <c r="BC43" s="42">
        <f t="shared" si="58"/>
        <v>0</v>
      </c>
      <c r="BD43" s="42">
        <f t="shared" si="58"/>
        <v>0</v>
      </c>
      <c r="BE43" s="42">
        <f t="shared" si="58"/>
        <v>0</v>
      </c>
      <c r="BF43" s="42">
        <f t="shared" si="58"/>
        <v>0</v>
      </c>
      <c r="BG43" s="42">
        <f t="shared" si="58"/>
        <v>0</v>
      </c>
      <c r="BH43" s="42">
        <f t="shared" si="58"/>
        <v>0</v>
      </c>
      <c r="BI43" s="42">
        <f t="shared" si="58"/>
        <v>0</v>
      </c>
      <c r="BJ43" s="42">
        <f t="shared" si="58"/>
        <v>0</v>
      </c>
      <c r="BK43" t="str">
        <f t="shared" si="3"/>
        <v>18_CT</v>
      </c>
      <c r="BL43" t="str">
        <f t="shared" si="4"/>
        <v>d_ind_cem_16_6_biodiesel</v>
      </c>
      <c r="BO43" s="8">
        <f t="shared" si="5"/>
        <v>0</v>
      </c>
      <c r="BP43" s="8">
        <f t="shared" si="6"/>
        <v>0</v>
      </c>
      <c r="BQ43" s="8" cm="1">
        <f t="array" ref="BQ43">K43*INDEX(prod_est,$G43+$H43-1,MATCH(BQ$14,$BP$14:$DP$14,0))</f>
        <v>0</v>
      </c>
      <c r="BR43" s="8" cm="1">
        <f t="array" ref="BR43">L43*INDEX(prod_est,$G43+$H43-1,MATCH(BR$14,$BP$14:$DP$14,0))</f>
        <v>0</v>
      </c>
      <c r="BS43" s="8" cm="1">
        <f t="array" ref="BS43">M43*INDEX(prod_est,$G43+$H43-1,MATCH(BS$14,$BP$14:$DP$14,0))</f>
        <v>0</v>
      </c>
      <c r="BT43" s="8" cm="1">
        <f t="array" ref="BT43">N43*INDEX(prod_est,$G43+$H43-1,MATCH(BT$14,$BP$14:$DP$14,0))</f>
        <v>0</v>
      </c>
      <c r="BU43" s="8" cm="1">
        <f t="array" ref="BU43">O43*INDEX(prod_est,$G43+$H43-1,MATCH(BU$14,$BP$14:$DP$14,0))</f>
        <v>0</v>
      </c>
      <c r="BV43" s="8" cm="1">
        <f t="array" ref="BV43">P43*INDEX(prod_est,$G43+$H43-1,MATCH(BV$14,$BP$14:$DP$14,0))</f>
        <v>0</v>
      </c>
      <c r="BW43" s="8" cm="1">
        <f t="array" ref="BW43">Q43*INDEX(prod_est,$G43+$H43-1,MATCH(BW$14,$BP$14:$DP$14,0))</f>
        <v>0</v>
      </c>
      <c r="BX43" s="8" cm="1">
        <f t="array" ref="BX43">R43*INDEX(prod_est,$G43+$H43-1,MATCH(BX$14,$BP$14:$DP$14,0))</f>
        <v>0</v>
      </c>
      <c r="BY43" s="8" cm="1">
        <f t="array" ref="BY43">S43*INDEX(prod_est,$G43+$H43-1,MATCH(BY$14,$BP$14:$DP$14,0))</f>
        <v>0</v>
      </c>
      <c r="BZ43" s="8" cm="1">
        <f t="array" ref="BZ43">T43*INDEX(prod_est,$G43+$H43-1,MATCH(BZ$14,$BP$14:$DP$14,0))</f>
        <v>0</v>
      </c>
      <c r="CA43" s="8" cm="1">
        <f t="array" ref="CA43">U43*INDEX(prod_est,$G43+$H43-1,MATCH(CA$14,$BP$14:$DP$14,0))</f>
        <v>0</v>
      </c>
      <c r="CB43" s="8" cm="1">
        <f t="array" ref="CB43">V43*INDEX(prod_est,$G43+$H43-1,MATCH(CB$14,$BP$14:$DP$14,0))</f>
        <v>0</v>
      </c>
      <c r="CC43" s="8" cm="1">
        <f t="array" ref="CC43">W43*INDEX(prod_est,$G43+$H43-1,MATCH(CC$14,$BP$14:$DP$14,0))</f>
        <v>0</v>
      </c>
      <c r="CD43" s="8" cm="1">
        <f t="array" ref="CD43">X43*INDEX(prod_est,$G43+$H43-1,MATCH(CD$14,$BP$14:$DP$14,0))</f>
        <v>0</v>
      </c>
      <c r="CE43" s="8" cm="1">
        <f t="array" ref="CE43">Y43*INDEX(prod_est,$G43+$H43-1,MATCH(CE$14,$BP$14:$DP$14,0))</f>
        <v>0</v>
      </c>
      <c r="CF43" s="8" cm="1">
        <f t="array" ref="CF43">Z43*INDEX(prod_est,$G43+$H43-1,MATCH(CF$14,$BP$14:$DP$14,0))</f>
        <v>0</v>
      </c>
      <c r="CG43" s="8" cm="1">
        <f t="array" ref="CG43">AA43*INDEX(prod_est,$G43+$H43-1,MATCH(CG$14,$BP$14:$DP$14,0))</f>
        <v>0</v>
      </c>
      <c r="CH43" s="8" cm="1">
        <f t="array" ref="CH43">AB43*INDEX(prod_est,$G43+$H43-1,MATCH(CH$14,$BP$14:$DP$14,0))</f>
        <v>0</v>
      </c>
      <c r="CI43" s="8" cm="1">
        <f t="array" ref="CI43">AC43*INDEX(prod_est,$G43+$H43-1,MATCH(CI$14,$BP$14:$DP$14,0))</f>
        <v>0</v>
      </c>
      <c r="CJ43" s="8" cm="1">
        <f t="array" ref="CJ43">AD43*INDEX(prod_est,$G43+$H43-1,MATCH(CJ$14,$BP$14:$DP$14,0))</f>
        <v>0</v>
      </c>
      <c r="CK43" s="8" cm="1">
        <f t="array" ref="CK43">AE43*INDEX(prod_est,$G43+$H43-1,MATCH(CK$14,$BP$14:$DP$14,0))</f>
        <v>0</v>
      </c>
      <c r="CL43" s="8" cm="1">
        <f t="array" ref="CL43">AF43*INDEX(prod_est,$G43+$H43-1,MATCH(CL$14,$BP$14:$DP$14,0))</f>
        <v>0</v>
      </c>
      <c r="CM43" s="8" cm="1">
        <f t="array" ref="CM43">AG43*INDEX(prod_est,$G43+$H43-1,MATCH(CM$14,$BP$14:$DP$14,0))</f>
        <v>0</v>
      </c>
      <c r="CN43" s="8" cm="1">
        <f t="array" ref="CN43">AH43*INDEX(prod_est,$G43+$H43-1,MATCH(CN$14,$BP$14:$DP$14,0))</f>
        <v>0</v>
      </c>
      <c r="CO43" s="8" cm="1">
        <f t="array" ref="CO43">AI43*INDEX(prod_est,$G43+$H43-1,MATCH(CO$14,$BP$14:$DP$14,0))</f>
        <v>0</v>
      </c>
      <c r="CP43" s="8" cm="1">
        <f t="array" ref="CP43">AJ43*INDEX(prod_est,$G43+$H43-1,MATCH(CP$14,$BP$14:$DP$14,0))</f>
        <v>0</v>
      </c>
      <c r="CQ43" s="8" cm="1">
        <f t="array" ref="CQ43">AK43*INDEX(prod_est,$G43+$H43-1,MATCH(CQ$14,$BP$14:$DP$14,0))</f>
        <v>0</v>
      </c>
      <c r="CR43" s="8" cm="1">
        <f t="array" ref="CR43">AL43*INDEX(prod_est,$G43+$H43-1,MATCH(CR$14,$BP$14:$DP$14,0))</f>
        <v>0</v>
      </c>
      <c r="CS43" s="8" cm="1">
        <f t="array" ref="CS43">AM43*INDEX(prod_est,$G43+$H43-1,MATCH(CS$14,$BP$14:$DP$14,0))</f>
        <v>0</v>
      </c>
      <c r="CT43" s="8" cm="1">
        <f t="array" ref="CT43">AN43*INDEX(prod_est,$G43+$H43-1,MATCH(CT$14,$BP$14:$DP$14,0))</f>
        <v>0</v>
      </c>
      <c r="CU43" s="8" cm="1">
        <f t="array" ref="CU43">AO43*INDEX(prod_est,$G43+$H43-1,MATCH(CU$14,$BP$14:$DP$14,0))</f>
        <v>0</v>
      </c>
      <c r="CV43" s="8" cm="1">
        <f t="array" ref="CV43">AP43*INDEX(prod_est,$G43+$H43-1,MATCH(CV$14,$BP$14:$DP$14,0))</f>
        <v>0</v>
      </c>
      <c r="CW43" cm="1">
        <f t="array" ref="CW43">AQ43*INDEX(prod_est,$G43+$H43-1,MATCH(CW$14,$BP$14:$DP$14,0))</f>
        <v>0</v>
      </c>
      <c r="CX43" cm="1">
        <f t="array" ref="CX43">AR43*INDEX(prod_est,$G43+$H43-1,MATCH(CX$14,$BP$14:$DP$14,0))</f>
        <v>0</v>
      </c>
      <c r="CY43" cm="1">
        <f t="array" ref="CY43">AS43*INDEX(prod_est,$G43+$H43-1,MATCH(CY$14,$BP$14:$DP$14,0))</f>
        <v>0</v>
      </c>
      <c r="CZ43" cm="1">
        <f t="array" ref="CZ43">AT43*INDEX(prod_est,$G43+$H43-1,MATCH(CZ$14,$BP$14:$DP$14,0))</f>
        <v>0</v>
      </c>
      <c r="DA43" cm="1">
        <f t="array" ref="DA43">AU43*INDEX(prod_est,$G43+$H43-1,MATCH(DA$14,$BP$14:$DP$14,0))</f>
        <v>0</v>
      </c>
      <c r="DB43" cm="1">
        <f t="array" ref="DB43">AV43*INDEX(prod_est,$G43+$H43-1,MATCH(DB$14,$BP$14:$DP$14,0))</f>
        <v>0</v>
      </c>
      <c r="DC43" cm="1">
        <f t="array" ref="DC43">AW43*INDEX(prod_est,$G43+$H43-1,MATCH(DC$14,$BP$14:$DP$14,0))</f>
        <v>0</v>
      </c>
      <c r="DD43" cm="1">
        <f t="array" ref="DD43">AX43*INDEX(prod_est,$G43+$H43-1,MATCH(DD$14,$BP$14:$DP$14,0))</f>
        <v>0</v>
      </c>
      <c r="DE43" cm="1">
        <f t="array" ref="DE43">AY43*INDEX(prod_est,$G43+$H43-1,MATCH(DE$14,$BP$14:$DP$14,0))</f>
        <v>0</v>
      </c>
      <c r="DF43" cm="1">
        <f t="array" ref="DF43">AZ43*INDEX(prod_est,$G43+$H43-1,MATCH(DF$14,$BP$14:$DP$14,0))</f>
        <v>0</v>
      </c>
      <c r="DG43" cm="1">
        <f t="array" ref="DG43">BA43*INDEX(prod_est,$G43+$H43-1,MATCH(DG$14,$BP$14:$DP$14,0))</f>
        <v>0</v>
      </c>
      <c r="DH43" cm="1">
        <f t="array" ref="DH43">BB43*INDEX(prod_est,$G43+$H43-1,MATCH(DH$14,$BP$14:$DP$14,0))</f>
        <v>0</v>
      </c>
      <c r="DI43" cm="1">
        <f t="array" ref="DI43">BC43*INDEX(prod_est,$G43+$H43-1,MATCH(DI$14,$BP$14:$DP$14,0))</f>
        <v>0</v>
      </c>
      <c r="DJ43" cm="1">
        <f t="array" ref="DJ43">BD43*INDEX(prod_est,$G43+$H43-1,MATCH(DJ$14,$BP$14:$DP$14,0))</f>
        <v>0</v>
      </c>
      <c r="DK43" cm="1">
        <f t="array" ref="DK43">BE43*INDEX(prod_est,$G43+$H43-1,MATCH(DK$14,$BP$14:$DP$14,0))</f>
        <v>0</v>
      </c>
      <c r="DL43" cm="1">
        <f t="array" ref="DL43">BF43*INDEX(prod_est,$G43+$H43-1,MATCH(DL$14,$BP$14:$DP$14,0))</f>
        <v>0</v>
      </c>
      <c r="DM43" cm="1">
        <f t="array" ref="DM43">BG43*INDEX(prod_est,$G43+$H43-1,MATCH(DM$14,$BP$14:$DP$14,0))</f>
        <v>0</v>
      </c>
      <c r="DN43" cm="1">
        <f t="array" ref="DN43">BH43*INDEX(prod_est,$G43+$H43-1,MATCH(DN$14,$BP$14:$DP$14,0))</f>
        <v>0</v>
      </c>
      <c r="DO43" cm="1">
        <f t="array" ref="DO43">BI43*INDEX(prod_est,$G43+$H43-1,MATCH(DO$14,$BP$14:$DP$14,0))</f>
        <v>0</v>
      </c>
      <c r="DP43" cm="1">
        <f t="array" ref="DP43">BJ43*INDEX(prod_est,$G43+$H43-1,MATCH(DP$14,$BP$14:$DP$14,0))</f>
        <v>0</v>
      </c>
    </row>
    <row r="44" spans="1:120" x14ac:dyDescent="0.25">
      <c r="A44" t="s">
        <v>54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273</v>
      </c>
      <c r="H44">
        <f>IFERROR(MATCH(D44,Production_est!$D$4:$D$339,0),"-")</f>
        <v>6</v>
      </c>
      <c r="I44" s="8" cm="1">
        <f t="array" ref="I44">IFERROR(INDEX(Production_est!$E$4:$E$339,H44+G44-1),"-")</f>
        <v>11829.155362885</v>
      </c>
      <c r="J44" s="42">
        <f t="shared" si="0"/>
        <v>0</v>
      </c>
      <c r="K44" s="42">
        <f t="shared" ref="K44:AP44" si="61">J44*(1-$F$4)</f>
        <v>0</v>
      </c>
      <c r="L44" s="42">
        <f t="shared" si="61"/>
        <v>0</v>
      </c>
      <c r="M44" s="42">
        <f t="shared" si="61"/>
        <v>0</v>
      </c>
      <c r="N44" s="42">
        <f t="shared" si="61"/>
        <v>0</v>
      </c>
      <c r="O44" s="42">
        <f t="shared" si="61"/>
        <v>0</v>
      </c>
      <c r="P44" s="42">
        <f t="shared" si="61"/>
        <v>0</v>
      </c>
      <c r="Q44" s="42">
        <f t="shared" si="61"/>
        <v>0</v>
      </c>
      <c r="R44" s="42">
        <f t="shared" si="61"/>
        <v>0</v>
      </c>
      <c r="S44" s="42">
        <f t="shared" si="61"/>
        <v>0</v>
      </c>
      <c r="T44" s="42">
        <f t="shared" si="61"/>
        <v>0</v>
      </c>
      <c r="U44" s="42">
        <f t="shared" si="61"/>
        <v>0</v>
      </c>
      <c r="V44" s="42">
        <f t="shared" si="61"/>
        <v>0</v>
      </c>
      <c r="W44" s="42">
        <f t="shared" si="61"/>
        <v>0</v>
      </c>
      <c r="X44" s="42">
        <f t="shared" si="61"/>
        <v>0</v>
      </c>
      <c r="Y44" s="42">
        <f t="shared" si="61"/>
        <v>0</v>
      </c>
      <c r="Z44" s="42">
        <f t="shared" si="61"/>
        <v>0</v>
      </c>
      <c r="AA44" s="42">
        <f t="shared" si="61"/>
        <v>0</v>
      </c>
      <c r="AB44" s="42">
        <f t="shared" si="61"/>
        <v>0</v>
      </c>
      <c r="AC44" s="42">
        <f t="shared" si="61"/>
        <v>0</v>
      </c>
      <c r="AD44" s="42">
        <f t="shared" si="61"/>
        <v>0</v>
      </c>
      <c r="AE44" s="42">
        <f t="shared" si="61"/>
        <v>0</v>
      </c>
      <c r="AF44" s="42">
        <f t="shared" si="61"/>
        <v>0</v>
      </c>
      <c r="AG44" s="42">
        <f t="shared" si="61"/>
        <v>0</v>
      </c>
      <c r="AH44" s="42">
        <f t="shared" si="61"/>
        <v>0</v>
      </c>
      <c r="AI44" s="42">
        <f t="shared" si="61"/>
        <v>0</v>
      </c>
      <c r="AJ44" s="42">
        <f t="shared" si="61"/>
        <v>0</v>
      </c>
      <c r="AK44" s="42">
        <f t="shared" si="61"/>
        <v>0</v>
      </c>
      <c r="AL44" s="42">
        <f t="shared" si="61"/>
        <v>0</v>
      </c>
      <c r="AM44" s="42">
        <f t="shared" si="61"/>
        <v>0</v>
      </c>
      <c r="AN44" s="42">
        <f t="shared" si="61"/>
        <v>0</v>
      </c>
      <c r="AO44" s="42">
        <f t="shared" si="61"/>
        <v>0</v>
      </c>
      <c r="AP44" s="42">
        <f t="shared" si="61"/>
        <v>0</v>
      </c>
      <c r="AQ44" s="42">
        <f t="shared" si="58"/>
        <v>0</v>
      </c>
      <c r="AR44" s="42">
        <f t="shared" si="58"/>
        <v>0</v>
      </c>
      <c r="AS44" s="42">
        <f t="shared" si="58"/>
        <v>0</v>
      </c>
      <c r="AT44" s="42">
        <f t="shared" si="58"/>
        <v>0</v>
      </c>
      <c r="AU44" s="42">
        <f t="shared" si="58"/>
        <v>0</v>
      </c>
      <c r="AV44" s="42">
        <f t="shared" si="58"/>
        <v>0</v>
      </c>
      <c r="AW44" s="42">
        <f t="shared" si="58"/>
        <v>0</v>
      </c>
      <c r="AX44" s="42">
        <f t="shared" si="58"/>
        <v>0</v>
      </c>
      <c r="AY44" s="42">
        <f t="shared" si="58"/>
        <v>0</v>
      </c>
      <c r="AZ44" s="42">
        <f t="shared" si="58"/>
        <v>0</v>
      </c>
      <c r="BA44" s="42">
        <f t="shared" si="58"/>
        <v>0</v>
      </c>
      <c r="BB44" s="42">
        <f t="shared" si="58"/>
        <v>0</v>
      </c>
      <c r="BC44" s="42">
        <f t="shared" si="58"/>
        <v>0</v>
      </c>
      <c r="BD44" s="42">
        <f t="shared" si="58"/>
        <v>0</v>
      </c>
      <c r="BE44" s="42">
        <f t="shared" si="58"/>
        <v>0</v>
      </c>
      <c r="BF44" s="42">
        <f t="shared" si="58"/>
        <v>0</v>
      </c>
      <c r="BG44" s="42">
        <f t="shared" si="58"/>
        <v>0</v>
      </c>
      <c r="BH44" s="42">
        <f t="shared" si="58"/>
        <v>0</v>
      </c>
      <c r="BI44" s="42">
        <f t="shared" si="58"/>
        <v>0</v>
      </c>
      <c r="BJ44" s="42">
        <f t="shared" si="58"/>
        <v>0</v>
      </c>
      <c r="BK44" t="str">
        <f t="shared" si="3"/>
        <v>18_CT</v>
      </c>
      <c r="BL44" t="str">
        <f t="shared" si="4"/>
        <v>d_ind_cem_16_8_oth_liquid_biofuel</v>
      </c>
      <c r="BO44" s="8">
        <f t="shared" si="5"/>
        <v>0</v>
      </c>
      <c r="BP44" s="8">
        <f t="shared" si="6"/>
        <v>0</v>
      </c>
      <c r="BQ44" s="8" cm="1">
        <f t="array" ref="BQ44">K44*INDEX(prod_est,$G44+$H44-1,MATCH(BQ$14,$BP$14:$DP$14,0))</f>
        <v>0</v>
      </c>
      <c r="BR44" s="8" cm="1">
        <f t="array" ref="BR44">L44*INDEX(prod_est,$G44+$H44-1,MATCH(BR$14,$BP$14:$DP$14,0))</f>
        <v>0</v>
      </c>
      <c r="BS44" s="8" cm="1">
        <f t="array" ref="BS44">M44*INDEX(prod_est,$G44+$H44-1,MATCH(BS$14,$BP$14:$DP$14,0))</f>
        <v>0</v>
      </c>
      <c r="BT44" s="8" cm="1">
        <f t="array" ref="BT44">N44*INDEX(prod_est,$G44+$H44-1,MATCH(BT$14,$BP$14:$DP$14,0))</f>
        <v>0</v>
      </c>
      <c r="BU44" s="8" cm="1">
        <f t="array" ref="BU44">O44*INDEX(prod_est,$G44+$H44-1,MATCH(BU$14,$BP$14:$DP$14,0))</f>
        <v>0</v>
      </c>
      <c r="BV44" s="8" cm="1">
        <f t="array" ref="BV44">P44*INDEX(prod_est,$G44+$H44-1,MATCH(BV$14,$BP$14:$DP$14,0))</f>
        <v>0</v>
      </c>
      <c r="BW44" s="8" cm="1">
        <f t="array" ref="BW44">Q44*INDEX(prod_est,$G44+$H44-1,MATCH(BW$14,$BP$14:$DP$14,0))</f>
        <v>0</v>
      </c>
      <c r="BX44" s="8" cm="1">
        <f t="array" ref="BX44">R44*INDEX(prod_est,$G44+$H44-1,MATCH(BX$14,$BP$14:$DP$14,0))</f>
        <v>0</v>
      </c>
      <c r="BY44" s="8" cm="1">
        <f t="array" ref="BY44">S44*INDEX(prod_est,$G44+$H44-1,MATCH(BY$14,$BP$14:$DP$14,0))</f>
        <v>0</v>
      </c>
      <c r="BZ44" s="8" cm="1">
        <f t="array" ref="BZ44">T44*INDEX(prod_est,$G44+$H44-1,MATCH(BZ$14,$BP$14:$DP$14,0))</f>
        <v>0</v>
      </c>
      <c r="CA44" s="8" cm="1">
        <f t="array" ref="CA44">U44*INDEX(prod_est,$G44+$H44-1,MATCH(CA$14,$BP$14:$DP$14,0))</f>
        <v>0</v>
      </c>
      <c r="CB44" s="8" cm="1">
        <f t="array" ref="CB44">V44*INDEX(prod_est,$G44+$H44-1,MATCH(CB$14,$BP$14:$DP$14,0))</f>
        <v>0</v>
      </c>
      <c r="CC44" s="8" cm="1">
        <f t="array" ref="CC44">W44*INDEX(prod_est,$G44+$H44-1,MATCH(CC$14,$BP$14:$DP$14,0))</f>
        <v>0</v>
      </c>
      <c r="CD44" s="8" cm="1">
        <f t="array" ref="CD44">X44*INDEX(prod_est,$G44+$H44-1,MATCH(CD$14,$BP$14:$DP$14,0))</f>
        <v>0</v>
      </c>
      <c r="CE44" s="8" cm="1">
        <f t="array" ref="CE44">Y44*INDEX(prod_est,$G44+$H44-1,MATCH(CE$14,$BP$14:$DP$14,0))</f>
        <v>0</v>
      </c>
      <c r="CF44" s="8" cm="1">
        <f t="array" ref="CF44">Z44*INDEX(prod_est,$G44+$H44-1,MATCH(CF$14,$BP$14:$DP$14,0))</f>
        <v>0</v>
      </c>
      <c r="CG44" s="8" cm="1">
        <f t="array" ref="CG44">AA44*INDEX(prod_est,$G44+$H44-1,MATCH(CG$14,$BP$14:$DP$14,0))</f>
        <v>0</v>
      </c>
      <c r="CH44" s="8" cm="1">
        <f t="array" ref="CH44">AB44*INDEX(prod_est,$G44+$H44-1,MATCH(CH$14,$BP$14:$DP$14,0))</f>
        <v>0</v>
      </c>
      <c r="CI44" s="8" cm="1">
        <f t="array" ref="CI44">AC44*INDEX(prod_est,$G44+$H44-1,MATCH(CI$14,$BP$14:$DP$14,0))</f>
        <v>0</v>
      </c>
      <c r="CJ44" s="8" cm="1">
        <f t="array" ref="CJ44">AD44*INDEX(prod_est,$G44+$H44-1,MATCH(CJ$14,$BP$14:$DP$14,0))</f>
        <v>0</v>
      </c>
      <c r="CK44" s="8" cm="1">
        <f t="array" ref="CK44">AE44*INDEX(prod_est,$G44+$H44-1,MATCH(CK$14,$BP$14:$DP$14,0))</f>
        <v>0</v>
      </c>
      <c r="CL44" s="8" cm="1">
        <f t="array" ref="CL44">AF44*INDEX(prod_est,$G44+$H44-1,MATCH(CL$14,$BP$14:$DP$14,0))</f>
        <v>0</v>
      </c>
      <c r="CM44" s="8" cm="1">
        <f t="array" ref="CM44">AG44*INDEX(prod_est,$G44+$H44-1,MATCH(CM$14,$BP$14:$DP$14,0))</f>
        <v>0</v>
      </c>
      <c r="CN44" s="8" cm="1">
        <f t="array" ref="CN44">AH44*INDEX(prod_est,$G44+$H44-1,MATCH(CN$14,$BP$14:$DP$14,0))</f>
        <v>0</v>
      </c>
      <c r="CO44" s="8" cm="1">
        <f t="array" ref="CO44">AI44*INDEX(prod_est,$G44+$H44-1,MATCH(CO$14,$BP$14:$DP$14,0))</f>
        <v>0</v>
      </c>
      <c r="CP44" s="8" cm="1">
        <f t="array" ref="CP44">AJ44*INDEX(prod_est,$G44+$H44-1,MATCH(CP$14,$BP$14:$DP$14,0))</f>
        <v>0</v>
      </c>
      <c r="CQ44" s="8" cm="1">
        <f t="array" ref="CQ44">AK44*INDEX(prod_est,$G44+$H44-1,MATCH(CQ$14,$BP$14:$DP$14,0))</f>
        <v>0</v>
      </c>
      <c r="CR44" s="8" cm="1">
        <f t="array" ref="CR44">AL44*INDEX(prod_est,$G44+$H44-1,MATCH(CR$14,$BP$14:$DP$14,0))</f>
        <v>0</v>
      </c>
      <c r="CS44" s="8" cm="1">
        <f t="array" ref="CS44">AM44*INDEX(prod_est,$G44+$H44-1,MATCH(CS$14,$BP$14:$DP$14,0))</f>
        <v>0</v>
      </c>
      <c r="CT44" s="8" cm="1">
        <f t="array" ref="CT44">AN44*INDEX(prod_est,$G44+$H44-1,MATCH(CT$14,$BP$14:$DP$14,0))</f>
        <v>0</v>
      </c>
      <c r="CU44" s="8" cm="1">
        <f t="array" ref="CU44">AO44*INDEX(prod_est,$G44+$H44-1,MATCH(CU$14,$BP$14:$DP$14,0))</f>
        <v>0</v>
      </c>
      <c r="CV44" s="8" cm="1">
        <f t="array" ref="CV44">AP44*INDEX(prod_est,$G44+$H44-1,MATCH(CV$14,$BP$14:$DP$14,0))</f>
        <v>0</v>
      </c>
      <c r="CW44" cm="1">
        <f t="array" ref="CW44">AQ44*INDEX(prod_est,$G44+$H44-1,MATCH(CW$14,$BP$14:$DP$14,0))</f>
        <v>0</v>
      </c>
      <c r="CX44" cm="1">
        <f t="array" ref="CX44">AR44*INDEX(prod_est,$G44+$H44-1,MATCH(CX$14,$BP$14:$DP$14,0))</f>
        <v>0</v>
      </c>
      <c r="CY44" cm="1">
        <f t="array" ref="CY44">AS44*INDEX(prod_est,$G44+$H44-1,MATCH(CY$14,$BP$14:$DP$14,0))</f>
        <v>0</v>
      </c>
      <c r="CZ44" cm="1">
        <f t="array" ref="CZ44">AT44*INDEX(prod_est,$G44+$H44-1,MATCH(CZ$14,$BP$14:$DP$14,0))</f>
        <v>0</v>
      </c>
      <c r="DA44" cm="1">
        <f t="array" ref="DA44">AU44*INDEX(prod_est,$G44+$H44-1,MATCH(DA$14,$BP$14:$DP$14,0))</f>
        <v>0</v>
      </c>
      <c r="DB44" cm="1">
        <f t="array" ref="DB44">AV44*INDEX(prod_est,$G44+$H44-1,MATCH(DB$14,$BP$14:$DP$14,0))</f>
        <v>0</v>
      </c>
      <c r="DC44" cm="1">
        <f t="array" ref="DC44">AW44*INDEX(prod_est,$G44+$H44-1,MATCH(DC$14,$BP$14:$DP$14,0))</f>
        <v>0</v>
      </c>
      <c r="DD44" cm="1">
        <f t="array" ref="DD44">AX44*INDEX(prod_est,$G44+$H44-1,MATCH(DD$14,$BP$14:$DP$14,0))</f>
        <v>0</v>
      </c>
      <c r="DE44" cm="1">
        <f t="array" ref="DE44">AY44*INDEX(prod_est,$G44+$H44-1,MATCH(DE$14,$BP$14:$DP$14,0))</f>
        <v>0</v>
      </c>
      <c r="DF44" cm="1">
        <f t="array" ref="DF44">AZ44*INDEX(prod_est,$G44+$H44-1,MATCH(DF$14,$BP$14:$DP$14,0))</f>
        <v>0</v>
      </c>
      <c r="DG44" cm="1">
        <f t="array" ref="DG44">BA44*INDEX(prod_est,$G44+$H44-1,MATCH(DG$14,$BP$14:$DP$14,0))</f>
        <v>0</v>
      </c>
      <c r="DH44" cm="1">
        <f t="array" ref="DH44">BB44*INDEX(prod_est,$G44+$H44-1,MATCH(DH$14,$BP$14:$DP$14,0))</f>
        <v>0</v>
      </c>
      <c r="DI44" cm="1">
        <f t="array" ref="DI44">BC44*INDEX(prod_est,$G44+$H44-1,MATCH(DI$14,$BP$14:$DP$14,0))</f>
        <v>0</v>
      </c>
      <c r="DJ44" cm="1">
        <f t="array" ref="DJ44">BD44*INDEX(prod_est,$G44+$H44-1,MATCH(DJ$14,$BP$14:$DP$14,0))</f>
        <v>0</v>
      </c>
      <c r="DK44" cm="1">
        <f t="array" ref="DK44">BE44*INDEX(prod_est,$G44+$H44-1,MATCH(DK$14,$BP$14:$DP$14,0))</f>
        <v>0</v>
      </c>
      <c r="DL44" cm="1">
        <f t="array" ref="DL44">BF44*INDEX(prod_est,$G44+$H44-1,MATCH(DL$14,$BP$14:$DP$14,0))</f>
        <v>0</v>
      </c>
      <c r="DM44" cm="1">
        <f t="array" ref="DM44">BG44*INDEX(prod_est,$G44+$H44-1,MATCH(DM$14,$BP$14:$DP$14,0))</f>
        <v>0</v>
      </c>
      <c r="DN44" cm="1">
        <f t="array" ref="DN44">BH44*INDEX(prod_est,$G44+$H44-1,MATCH(DN$14,$BP$14:$DP$14,0))</f>
        <v>0</v>
      </c>
      <c r="DO44" cm="1">
        <f t="array" ref="DO44">BI44*INDEX(prod_est,$G44+$H44-1,MATCH(DO$14,$BP$14:$DP$14,0))</f>
        <v>0</v>
      </c>
      <c r="DP44" cm="1">
        <f t="array" ref="DP44">BJ44*INDEX(prod_est,$G44+$H44-1,MATCH(DP$14,$BP$14:$DP$14,0))</f>
        <v>0</v>
      </c>
    </row>
    <row r="45" spans="1:120" x14ac:dyDescent="0.25">
      <c r="A45" t="s">
        <v>54</v>
      </c>
      <c r="B45" t="s">
        <v>35</v>
      </c>
      <c r="C45" t="s">
        <v>35</v>
      </c>
      <c r="D45" t="s">
        <v>37</v>
      </c>
      <c r="E45" s="8">
        <v>19.247609243753569</v>
      </c>
      <c r="F45" s="8">
        <v>20.751598555909268</v>
      </c>
      <c r="G45">
        <f>MATCH(A45,Production_est!$A$4:$A$339,0)</f>
        <v>273</v>
      </c>
      <c r="H45">
        <f>IFERROR(MATCH(D45,Production_est!$D$4:$D$339,0),"-")</f>
        <v>6</v>
      </c>
      <c r="I45" s="8" cm="1">
        <f t="array" ref="I45">IFERROR(INDEX(Production_est!$E$4:$E$339,H45+G45-1),"-")</f>
        <v>11829.155362885</v>
      </c>
      <c r="J45" s="42">
        <f t="shared" si="0"/>
        <v>1.7542755944367091E-3</v>
      </c>
      <c r="K45" s="42">
        <f t="shared" ref="K45:AP45" si="62">J45*(1-$F$4)</f>
        <v>1.7498899054506174E-3</v>
      </c>
      <c r="L45" s="42">
        <f t="shared" si="62"/>
        <v>1.745515180686991E-3</v>
      </c>
      <c r="M45" s="42">
        <f t="shared" si="62"/>
        <v>1.7411513927352736E-3</v>
      </c>
      <c r="N45" s="42">
        <f t="shared" si="62"/>
        <v>1.7367985142534355E-3</v>
      </c>
      <c r="O45" s="42">
        <f t="shared" si="62"/>
        <v>1.732456517967802E-3</v>
      </c>
      <c r="P45" s="42">
        <f t="shared" si="62"/>
        <v>1.7281253766728826E-3</v>
      </c>
      <c r="Q45" s="42">
        <f t="shared" si="62"/>
        <v>1.7238050632312006E-3</v>
      </c>
      <c r="R45" s="42">
        <f t="shared" si="62"/>
        <v>1.7194955505731226E-3</v>
      </c>
      <c r="S45" s="42">
        <f t="shared" si="62"/>
        <v>1.7151968116966899E-3</v>
      </c>
      <c r="T45" s="42">
        <f t="shared" si="62"/>
        <v>1.7109088196674482E-3</v>
      </c>
      <c r="U45" s="42">
        <f t="shared" si="62"/>
        <v>1.7066315476182796E-3</v>
      </c>
      <c r="V45" s="42">
        <f t="shared" si="62"/>
        <v>1.7023649687492341E-3</v>
      </c>
      <c r="W45" s="42">
        <f t="shared" si="62"/>
        <v>1.6981090563273611E-3</v>
      </c>
      <c r="X45" s="42">
        <f t="shared" si="62"/>
        <v>1.6938637836865428E-3</v>
      </c>
      <c r="Y45" s="42">
        <f t="shared" si="62"/>
        <v>1.6896291242273266E-3</v>
      </c>
      <c r="Z45" s="42">
        <f t="shared" si="62"/>
        <v>1.6854050514167583E-3</v>
      </c>
      <c r="AA45" s="42">
        <f t="shared" si="62"/>
        <v>1.6811915387882166E-3</v>
      </c>
      <c r="AB45" s="42">
        <f t="shared" si="62"/>
        <v>1.6769885599412461E-3</v>
      </c>
      <c r="AC45" s="42">
        <f t="shared" si="62"/>
        <v>1.672796088541393E-3</v>
      </c>
      <c r="AD45" s="42">
        <f t="shared" si="62"/>
        <v>1.6686140983200395E-3</v>
      </c>
      <c r="AE45" s="42">
        <f t="shared" si="62"/>
        <v>1.6644425630742395E-3</v>
      </c>
      <c r="AF45" s="42">
        <f t="shared" si="62"/>
        <v>1.660281456666554E-3</v>
      </c>
      <c r="AG45" s="42">
        <f t="shared" si="62"/>
        <v>1.6561307530248877E-3</v>
      </c>
      <c r="AH45" s="42">
        <f t="shared" si="62"/>
        <v>1.6519904261423255E-3</v>
      </c>
      <c r="AI45" s="42">
        <f t="shared" si="62"/>
        <v>1.6478604500769697E-3</v>
      </c>
      <c r="AJ45" s="42">
        <f t="shared" si="62"/>
        <v>1.6437407989517774E-3</v>
      </c>
      <c r="AK45" s="42">
        <f t="shared" si="62"/>
        <v>1.6396314469543981E-3</v>
      </c>
      <c r="AL45" s="42">
        <f t="shared" si="62"/>
        <v>1.6355323683370122E-3</v>
      </c>
      <c r="AM45" s="42">
        <f t="shared" si="62"/>
        <v>1.6314435374161697E-3</v>
      </c>
      <c r="AN45" s="42">
        <f t="shared" si="62"/>
        <v>1.6273649285726294E-3</v>
      </c>
      <c r="AO45" s="42">
        <f t="shared" si="62"/>
        <v>1.623296516251198E-3</v>
      </c>
      <c r="AP45" s="42">
        <f t="shared" si="62"/>
        <v>1.6192382749605702E-3</v>
      </c>
      <c r="AQ45" s="42">
        <f t="shared" si="58"/>
        <v>1.6151901792731689E-3</v>
      </c>
      <c r="AR45" s="42">
        <f t="shared" si="58"/>
        <v>1.611152203824986E-3</v>
      </c>
      <c r="AS45" s="42">
        <f t="shared" si="58"/>
        <v>1.6071243233154236E-3</v>
      </c>
      <c r="AT45" s="42">
        <f t="shared" si="58"/>
        <v>1.6031065125071352E-3</v>
      </c>
      <c r="AU45" s="42">
        <f t="shared" si="58"/>
        <v>1.5990987462258675E-3</v>
      </c>
      <c r="AV45" s="42">
        <f t="shared" si="58"/>
        <v>1.595100999360303E-3</v>
      </c>
      <c r="AW45" s="42">
        <f t="shared" si="58"/>
        <v>1.5911132468619024E-3</v>
      </c>
      <c r="AX45" s="42">
        <f t="shared" si="58"/>
        <v>1.5871354637447476E-3</v>
      </c>
      <c r="AY45" s="42">
        <f t="shared" si="58"/>
        <v>1.5831676250853859E-3</v>
      </c>
      <c r="AZ45" s="42">
        <f t="shared" si="58"/>
        <v>1.5792097060226724E-3</v>
      </c>
      <c r="BA45" s="42">
        <f t="shared" si="58"/>
        <v>1.5752616817576157E-3</v>
      </c>
      <c r="BB45" s="42">
        <f t="shared" si="58"/>
        <v>1.5713235275532217E-3</v>
      </c>
      <c r="BC45" s="42">
        <f t="shared" si="58"/>
        <v>1.5673952187343387E-3</v>
      </c>
      <c r="BD45" s="42">
        <f t="shared" si="58"/>
        <v>1.563476730687503E-3</v>
      </c>
      <c r="BE45" s="42">
        <f t="shared" si="58"/>
        <v>1.5595680388607843E-3</v>
      </c>
      <c r="BF45" s="42">
        <f t="shared" si="58"/>
        <v>1.5556691187636324E-3</v>
      </c>
      <c r="BG45" s="42">
        <f t="shared" si="58"/>
        <v>1.5517799459667234E-3</v>
      </c>
      <c r="BH45" s="42">
        <f t="shared" si="58"/>
        <v>1.5479004961018068E-3</v>
      </c>
      <c r="BI45" s="42">
        <f t="shared" si="58"/>
        <v>1.5440307448615525E-3</v>
      </c>
      <c r="BJ45" s="42">
        <f t="shared" si="58"/>
        <v>1.5401706679993986E-3</v>
      </c>
      <c r="BK45" t="str">
        <f t="shared" si="3"/>
        <v>18_CT</v>
      </c>
      <c r="BL45" t="str">
        <f t="shared" si="4"/>
        <v>d_ind_cem_17_electricity</v>
      </c>
      <c r="BO45" s="8">
        <f t="shared" si="5"/>
        <v>19.247609243753569</v>
      </c>
      <c r="BP45" s="8">
        <f t="shared" si="6"/>
        <v>20.751598555909268</v>
      </c>
      <c r="BQ45" s="8" cm="1">
        <f t="array" ref="BQ45">K45*INDEX(prod_est,$G45+$H45-1,MATCH(BQ$14,$BP$14:$DP$14,0))</f>
        <v>20.486966948188289</v>
      </c>
      <c r="BR45" s="8" cm="1">
        <f t="array" ref="BR45">L45*INDEX(prod_est,$G45+$H45-1,MATCH(BR$14,$BP$14:$DP$14,0))</f>
        <v>19.834819142433936</v>
      </c>
      <c r="BS45" s="8" cm="1">
        <f t="array" ref="BS45">M45*INDEX(prod_est,$G45+$H45-1,MATCH(BS$14,$BP$14:$DP$14,0))</f>
        <v>19.705467265045929</v>
      </c>
      <c r="BT45" s="8" cm="1">
        <f t="array" ref="BT45">N45*INDEX(prod_est,$G45+$H45-1,MATCH(BT$14,$BP$14:$DP$14,0))</f>
        <v>19.604286497477656</v>
      </c>
      <c r="BU45" s="8" cm="1">
        <f t="array" ref="BU45">O45*INDEX(prod_est,$G45+$H45-1,MATCH(BU$14,$BP$14:$DP$14,0))</f>
        <v>19.461310904810432</v>
      </c>
      <c r="BV45" s="8" cm="1">
        <f t="array" ref="BV45">P45*INDEX(prod_est,$G45+$H45-1,MATCH(BV$14,$BP$14:$DP$14,0))</f>
        <v>19.336998290952256</v>
      </c>
      <c r="BW45" s="8" cm="1">
        <f t="array" ref="BW45">Q45*INDEX(prod_est,$G45+$H45-1,MATCH(BW$14,$BP$14:$DP$14,0))</f>
        <v>19.235159547110765</v>
      </c>
      <c r="BX45" s="8" cm="1">
        <f t="array" ref="BX45">R45*INDEX(prod_est,$G45+$H45-1,MATCH(BX$14,$BP$14:$DP$14,0))</f>
        <v>19.117129627460415</v>
      </c>
      <c r="BY45" s="8" cm="1">
        <f t="array" ref="BY45">S45*INDEX(prod_est,$G45+$H45-1,MATCH(BY$14,$BP$14:$DP$14,0))</f>
        <v>19.025974209182419</v>
      </c>
      <c r="BZ45" s="8" cm="1">
        <f t="array" ref="BZ45">T45*INDEX(prod_est,$G45+$H45-1,MATCH(BZ$14,$BP$14:$DP$14,0))</f>
        <v>18.871111730729012</v>
      </c>
      <c r="CA45" s="8" cm="1">
        <f t="array" ref="CA45">U45*INDEX(prod_est,$G45+$H45-1,MATCH(CA$14,$BP$14:$DP$14,0))</f>
        <v>18.730623490585447</v>
      </c>
      <c r="CB45" s="8" cm="1">
        <f t="array" ref="CB45">V45*INDEX(prod_est,$G45+$H45-1,MATCH(CB$14,$BP$14:$DP$14,0))</f>
        <v>18.596788255263377</v>
      </c>
      <c r="CC45" s="8" cm="1">
        <f t="array" ref="CC45">W45*INDEX(prod_est,$G45+$H45-1,MATCH(CC$14,$BP$14:$DP$14,0))</f>
        <v>18.40484572414092</v>
      </c>
      <c r="CD45" s="8" cm="1">
        <f t="array" ref="CD45">X45*INDEX(prod_est,$G45+$H45-1,MATCH(CD$14,$BP$14:$DP$14,0))</f>
        <v>18.262068390583263</v>
      </c>
      <c r="CE45" s="8" cm="1">
        <f t="array" ref="CE45">Y45*INDEX(prod_est,$G45+$H45-1,MATCH(CE$14,$BP$14:$DP$14,0))</f>
        <v>18.11936971689471</v>
      </c>
      <c r="CF45" s="8" cm="1">
        <f t="array" ref="CF45">Z45*INDEX(prod_est,$G45+$H45-1,MATCH(CF$14,$BP$14:$DP$14,0))</f>
        <v>17.993398201845697</v>
      </c>
      <c r="CG45" s="8" cm="1">
        <f t="array" ref="CG45">AA45*INDEX(prod_est,$G45+$H45-1,MATCH(CG$14,$BP$14:$DP$14,0))</f>
        <v>17.878693545882271</v>
      </c>
      <c r="CH45" s="8" cm="1">
        <f t="array" ref="CH45">AB45*INDEX(prod_est,$G45+$H45-1,MATCH(CH$14,$BP$14:$DP$14,0))</f>
        <v>17.794982733361188</v>
      </c>
      <c r="CI45" s="8" cm="1">
        <f t="array" ref="CI45">AC45*INDEX(prod_est,$G45+$H45-1,MATCH(CI$14,$BP$14:$DP$14,0))</f>
        <v>17.749375817106039</v>
      </c>
      <c r="CJ45" s="8" cm="1">
        <f t="array" ref="CJ45">AD45*INDEX(prod_est,$G45+$H45-1,MATCH(CJ$14,$BP$14:$DP$14,0))</f>
        <v>17.70926673182738</v>
      </c>
      <c r="CK45" s="8" cm="1">
        <f t="array" ref="CK45">AE45*INDEX(prod_est,$G45+$H45-1,MATCH(CK$14,$BP$14:$DP$14,0))</f>
        <v>17.686502050096831</v>
      </c>
      <c r="CL45" s="8" cm="1">
        <f t="array" ref="CL45">AF45*INDEX(prod_est,$G45+$H45-1,MATCH(CL$14,$BP$14:$DP$14,0))</f>
        <v>17.679648831714232</v>
      </c>
      <c r="CM45" s="8" cm="1">
        <f t="array" ref="CM45">AG45*INDEX(prod_est,$G45+$H45-1,MATCH(CM$14,$BP$14:$DP$14,0))</f>
        <v>17.567848680018894</v>
      </c>
      <c r="CN45" s="8" cm="1">
        <f t="array" ref="CN45">AH45*INDEX(prod_est,$G45+$H45-1,MATCH(CN$14,$BP$14:$DP$14,0))</f>
        <v>17.477757463497927</v>
      </c>
      <c r="CO45" s="8" cm="1">
        <f t="array" ref="CO45">AI45*INDEX(prod_est,$G45+$H45-1,MATCH(CO$14,$BP$14:$DP$14,0))</f>
        <v>17.399946353057494</v>
      </c>
      <c r="CP45" s="8" cm="1">
        <f t="array" ref="CP45">AJ45*INDEX(prod_est,$G45+$H45-1,MATCH(CP$14,$BP$14:$DP$14,0))</f>
        <v>17.338911609065242</v>
      </c>
      <c r="CQ45" s="8" cm="1">
        <f t="array" ref="CQ45">AK45*INDEX(prod_est,$G45+$H45-1,MATCH(CQ$14,$BP$14:$DP$14,0))</f>
        <v>17.29239140399919</v>
      </c>
      <c r="CR45" s="8" cm="1">
        <f t="array" ref="CR45">AL45*INDEX(prod_est,$G45+$H45-1,MATCH(CR$14,$BP$14:$DP$14,0))</f>
        <v>17.187751521143262</v>
      </c>
      <c r="CS45" s="8" cm="1">
        <f t="array" ref="CS45">AM45*INDEX(prod_est,$G45+$H45-1,MATCH(CS$14,$BP$14:$DP$14,0))</f>
        <v>17.096330444670102</v>
      </c>
      <c r="CT45" s="8" cm="1">
        <f t="array" ref="CT45">AN45*INDEX(prod_est,$G45+$H45-1,MATCH(CT$14,$BP$14:$DP$14,0))</f>
        <v>17.01987487925345</v>
      </c>
      <c r="CU45" s="8" cm="1">
        <f t="array" ref="CU45">AO45*INDEX(prod_est,$G45+$H45-1,MATCH(CU$14,$BP$14:$DP$14,0))</f>
        <v>16.957174986057503</v>
      </c>
      <c r="CV45" s="8" cm="1">
        <f t="array" ref="CV45">AP45*INDEX(prod_est,$G45+$H45-1,MATCH(CV$14,$BP$14:$DP$14,0))</f>
        <v>16.904138396483518</v>
      </c>
      <c r="CW45" cm="1">
        <f t="array" ref="CW45">AQ45*INDEX(prod_est,$G45+$H45-1,MATCH(CW$14,$BP$14:$DP$14,0))</f>
        <v>16.861878050492312</v>
      </c>
      <c r="CX45" cm="1">
        <f t="array" ref="CX45">AR45*INDEX(prod_est,$G45+$H45-1,MATCH(CX$14,$BP$14:$DP$14,0))</f>
        <v>16.819723355366079</v>
      </c>
      <c r="CY45" cm="1">
        <f t="array" ref="CY45">AS45*INDEX(prod_est,$G45+$H45-1,MATCH(CY$14,$BP$14:$DP$14,0))</f>
        <v>16.777674046977666</v>
      </c>
      <c r="CZ45" cm="1">
        <f t="array" ref="CZ45">AT45*INDEX(prod_est,$G45+$H45-1,MATCH(CZ$14,$BP$14:$DP$14,0))</f>
        <v>16.735729861860221</v>
      </c>
      <c r="DA45" cm="1">
        <f t="array" ref="DA45">AU45*INDEX(prod_est,$G45+$H45-1,MATCH(DA$14,$BP$14:$DP$14,0))</f>
        <v>16.693890537205576</v>
      </c>
      <c r="DB45" cm="1">
        <f t="array" ref="DB45">AV45*INDEX(prod_est,$G45+$H45-1,MATCH(DB$14,$BP$14:$DP$14,0))</f>
        <v>16.65215581086256</v>
      </c>
      <c r="DC45" cm="1">
        <f t="array" ref="DC45">AW45*INDEX(prod_est,$G45+$H45-1,MATCH(DC$14,$BP$14:$DP$14,0))</f>
        <v>16.610525421335407</v>
      </c>
      <c r="DD45" cm="1">
        <f t="array" ref="DD45">AX45*INDEX(prod_est,$G45+$H45-1,MATCH(DD$14,$BP$14:$DP$14,0))</f>
        <v>16.568999107782069</v>
      </c>
      <c r="DE45" cm="1">
        <f t="array" ref="DE45">AY45*INDEX(prod_est,$G45+$H45-1,MATCH(DE$14,$BP$14:$DP$14,0))</f>
        <v>16.527576610012616</v>
      </c>
      <c r="DF45" cm="1">
        <f t="array" ref="DF45">AZ45*INDEX(prod_est,$G45+$H45-1,MATCH(DF$14,$BP$14:$DP$14,0))</f>
        <v>16.486257668487582</v>
      </c>
      <c r="DG45" cm="1">
        <f t="array" ref="DG45">BA45*INDEX(prod_est,$G45+$H45-1,MATCH(DG$14,$BP$14:$DP$14,0))</f>
        <v>16.445042024316365</v>
      </c>
      <c r="DH45" cm="1">
        <f t="array" ref="DH45">BB45*INDEX(prod_est,$G45+$H45-1,MATCH(DH$14,$BP$14:$DP$14,0))</f>
        <v>16.403929419255572</v>
      </c>
      <c r="DI45" cm="1">
        <f t="array" ref="DI45">BC45*INDEX(prod_est,$G45+$H45-1,MATCH(DI$14,$BP$14:$DP$14,0))</f>
        <v>16.362919595707435</v>
      </c>
      <c r="DJ45" cm="1">
        <f t="array" ref="DJ45">BD45*INDEX(prod_est,$G45+$H45-1,MATCH(DJ$14,$BP$14:$DP$14,0))</f>
        <v>16.322012296718167</v>
      </c>
      <c r="DK45" cm="1">
        <f t="array" ref="DK45">BE45*INDEX(prod_est,$G45+$H45-1,MATCH(DK$14,$BP$14:$DP$14,0))</f>
        <v>16.281207265976374</v>
      </c>
      <c r="DL45" cm="1">
        <f t="array" ref="DL45">BF45*INDEX(prod_est,$G45+$H45-1,MATCH(DL$14,$BP$14:$DP$14,0))</f>
        <v>16.240504247811433</v>
      </c>
      <c r="DM45" cm="1">
        <f t="array" ref="DM45">BG45*INDEX(prod_est,$G45+$H45-1,MATCH(DM$14,$BP$14:$DP$14,0))</f>
        <v>16.199902987191905</v>
      </c>
      <c r="DN45" cm="1">
        <f t="array" ref="DN45">BH45*INDEX(prod_est,$G45+$H45-1,MATCH(DN$14,$BP$14:$DP$14,0))</f>
        <v>16.159403229723928</v>
      </c>
      <c r="DO45" cm="1">
        <f t="array" ref="DO45">BI45*INDEX(prod_est,$G45+$H45-1,MATCH(DO$14,$BP$14:$DP$14,0))</f>
        <v>16.11900472164962</v>
      </c>
      <c r="DP45" cm="1">
        <f t="array" ref="DP45">BJ45*INDEX(prod_est,$G45+$H45-1,MATCH(DP$14,$BP$14:$DP$14,0))</f>
        <v>16.078707209845497</v>
      </c>
    </row>
    <row r="46" spans="1:120" x14ac:dyDescent="0.25">
      <c r="A46" t="s">
        <v>54</v>
      </c>
      <c r="B46" t="s">
        <v>36</v>
      </c>
      <c r="C46" t="s">
        <v>36</v>
      </c>
      <c r="D46" t="s">
        <v>37</v>
      </c>
      <c r="E46" s="8">
        <v>0</v>
      </c>
      <c r="F46" s="8">
        <v>2.8302768000000009E-5</v>
      </c>
      <c r="G46">
        <f>MATCH(A46,Production_est!$A$4:$A$339,0)</f>
        <v>273</v>
      </c>
      <c r="H46">
        <f>IFERROR(MATCH(D46,Production_est!$D$4:$D$339,0),"-")</f>
        <v>6</v>
      </c>
      <c r="I46" s="8" cm="1">
        <f t="array" ref="I46">IFERROR(INDEX(Production_est!$E$4:$E$339,H46+G46-1),"-")</f>
        <v>11829.155362885</v>
      </c>
      <c r="J46" s="42">
        <f t="shared" si="0"/>
        <v>2.3926279714612928E-9</v>
      </c>
      <c r="K46" s="42">
        <f t="shared" ref="K46:AP46" si="63">J46*(1-$F$4)</f>
        <v>2.3866464015326399E-9</v>
      </c>
      <c r="L46" s="42">
        <f t="shared" si="63"/>
        <v>2.3806797855288086E-9</v>
      </c>
      <c r="M46" s="42">
        <f t="shared" si="63"/>
        <v>2.3747280860649865E-9</v>
      </c>
      <c r="N46" s="42">
        <f t="shared" si="63"/>
        <v>2.3687912658498241E-9</v>
      </c>
      <c r="O46" s="42">
        <f t="shared" si="63"/>
        <v>2.3628692876851996E-9</v>
      </c>
      <c r="P46" s="42">
        <f t="shared" si="63"/>
        <v>2.3569621144659868E-9</v>
      </c>
      <c r="Q46" s="42">
        <f t="shared" si="63"/>
        <v>2.3510697091798219E-9</v>
      </c>
      <c r="R46" s="42">
        <f t="shared" si="63"/>
        <v>2.3451920349068726E-9</v>
      </c>
      <c r="S46" s="42">
        <f t="shared" si="63"/>
        <v>2.3393290548196056E-9</v>
      </c>
      <c r="T46" s="42">
        <f t="shared" si="63"/>
        <v>2.3334807321825568E-9</v>
      </c>
      <c r="U46" s="42">
        <f t="shared" si="63"/>
        <v>2.3276470303521007E-9</v>
      </c>
      <c r="V46" s="42">
        <f t="shared" si="63"/>
        <v>2.3218279127762204E-9</v>
      </c>
      <c r="W46" s="42">
        <f t="shared" si="63"/>
        <v>2.3160233429942801E-9</v>
      </c>
      <c r="X46" s="42">
        <f t="shared" si="63"/>
        <v>2.3102332846367943E-9</v>
      </c>
      <c r="Y46" s="42">
        <f t="shared" si="63"/>
        <v>2.3044577014252026E-9</v>
      </c>
      <c r="Z46" s="42">
        <f t="shared" si="63"/>
        <v>2.2986965571716399E-9</v>
      </c>
      <c r="AA46" s="42">
        <f t="shared" si="63"/>
        <v>2.2929498157787109E-9</v>
      </c>
      <c r="AB46" s="42">
        <f t="shared" si="63"/>
        <v>2.2872174412392643E-9</v>
      </c>
      <c r="AC46" s="42">
        <f t="shared" si="63"/>
        <v>2.2814993976361662E-9</v>
      </c>
      <c r="AD46" s="42">
        <f t="shared" si="63"/>
        <v>2.2757956491420758E-9</v>
      </c>
      <c r="AE46" s="42">
        <f t="shared" si="63"/>
        <v>2.2701061600192208E-9</v>
      </c>
      <c r="AF46" s="42">
        <f t="shared" si="63"/>
        <v>2.2644308946191728E-9</v>
      </c>
      <c r="AG46" s="42">
        <f t="shared" si="63"/>
        <v>2.2587698173826248E-9</v>
      </c>
      <c r="AH46" s="42">
        <f t="shared" si="63"/>
        <v>2.2531228928391684E-9</v>
      </c>
      <c r="AI46" s="42">
        <f t="shared" si="63"/>
        <v>2.2474900856070707E-9</v>
      </c>
      <c r="AJ46" s="42">
        <f t="shared" si="63"/>
        <v>2.2418713603930532E-9</v>
      </c>
      <c r="AK46" s="42">
        <f t="shared" si="63"/>
        <v>2.2362666819920708E-9</v>
      </c>
      <c r="AL46" s="42">
        <f t="shared" si="63"/>
        <v>2.2306760152870909E-9</v>
      </c>
      <c r="AM46" s="42">
        <f t="shared" si="63"/>
        <v>2.2250993252488733E-9</v>
      </c>
      <c r="AN46" s="42">
        <f t="shared" si="63"/>
        <v>2.2195365769357512E-9</v>
      </c>
      <c r="AO46" s="42">
        <f t="shared" si="63"/>
        <v>2.2139877354934121E-9</v>
      </c>
      <c r="AP46" s="42">
        <f t="shared" si="63"/>
        <v>2.2084527661546788E-9</v>
      </c>
      <c r="AQ46" s="42">
        <f t="shared" si="58"/>
        <v>2.2029316342392924E-9</v>
      </c>
      <c r="AR46" s="42">
        <f t="shared" si="58"/>
        <v>2.1974243051536944E-9</v>
      </c>
      <c r="AS46" s="42">
        <f t="shared" si="58"/>
        <v>2.1919307443908102E-9</v>
      </c>
      <c r="AT46" s="42">
        <f t="shared" si="58"/>
        <v>2.1864509175298331E-9</v>
      </c>
      <c r="AU46" s="42">
        <f t="shared" si="58"/>
        <v>2.1809847902360088E-9</v>
      </c>
      <c r="AV46" s="42">
        <f t="shared" si="58"/>
        <v>2.175532328260419E-9</v>
      </c>
      <c r="AW46" s="42">
        <f t="shared" si="58"/>
        <v>2.1700934974397682E-9</v>
      </c>
      <c r="AX46" s="42">
        <f t="shared" si="58"/>
        <v>2.1646682636961691E-9</v>
      </c>
      <c r="AY46" s="42">
        <f t="shared" si="58"/>
        <v>2.1592565930369288E-9</v>
      </c>
      <c r="AZ46" s="42">
        <f t="shared" si="58"/>
        <v>2.1538584515543366E-9</v>
      </c>
      <c r="BA46" s="42">
        <f t="shared" si="58"/>
        <v>2.1484738054254509E-9</v>
      </c>
      <c r="BB46" s="42">
        <f t="shared" si="58"/>
        <v>2.1431026209118875E-9</v>
      </c>
      <c r="BC46" s="42">
        <f t="shared" si="58"/>
        <v>2.1377448643596077E-9</v>
      </c>
      <c r="BD46" s="42">
        <f t="shared" si="58"/>
        <v>2.1324005021987089E-9</v>
      </c>
      <c r="BE46" s="42">
        <f t="shared" si="58"/>
        <v>2.1270695009432122E-9</v>
      </c>
      <c r="BF46" s="42">
        <f t="shared" si="58"/>
        <v>2.1217518271908542E-9</v>
      </c>
      <c r="BG46" s="42">
        <f t="shared" si="58"/>
        <v>2.1164474476228774E-9</v>
      </c>
      <c r="BH46" s="42">
        <f t="shared" si="58"/>
        <v>2.1111563290038201E-9</v>
      </c>
      <c r="BI46" s="42">
        <f t="shared" si="58"/>
        <v>2.1058784381813105E-9</v>
      </c>
      <c r="BJ46" s="42">
        <f t="shared" si="58"/>
        <v>2.1006137420858575E-9</v>
      </c>
      <c r="BK46" t="str">
        <f t="shared" si="3"/>
        <v>18_CT</v>
      </c>
      <c r="BL46" t="str">
        <f t="shared" si="4"/>
        <v>d_ind_cem_18_heat</v>
      </c>
      <c r="BO46" s="8">
        <f t="shared" si="5"/>
        <v>0</v>
      </c>
      <c r="BP46" s="8">
        <f t="shared" si="6"/>
        <v>2.8302768000000009E-5</v>
      </c>
      <c r="BQ46" s="8" cm="1">
        <f t="array" ref="BQ46">K46*INDEX(prod_est,$G46+$H46-1,MATCH(BQ$14,$BP$14:$DP$14,0))</f>
        <v>2.794184125121896E-5</v>
      </c>
      <c r="BR46" s="8" cm="1">
        <f t="array" ref="BR46">L46*INDEX(prod_est,$G46+$H46-1,MATCH(BR$14,$BP$14:$DP$14,0))</f>
        <v>2.705238745814149E-5</v>
      </c>
      <c r="BS46" s="8" cm="1">
        <f t="array" ref="BS46">M46*INDEX(prod_est,$G46+$H46-1,MATCH(BS$14,$BP$14:$DP$14,0))</f>
        <v>2.6875966534894844E-5</v>
      </c>
      <c r="BT46" s="8" cm="1">
        <f t="array" ref="BT46">N46*INDEX(prod_est,$G46+$H46-1,MATCH(BT$14,$BP$14:$DP$14,0))</f>
        <v>2.6737967730473516E-5</v>
      </c>
      <c r="BU46" s="8" cm="1">
        <f t="array" ref="BU46">O46*INDEX(prod_est,$G46+$H46-1,MATCH(BU$14,$BP$14:$DP$14,0))</f>
        <v>2.6542965643380301E-5</v>
      </c>
      <c r="BV46" s="8" cm="1">
        <f t="array" ref="BV46">P46*INDEX(prod_est,$G46+$H46-1,MATCH(BV$14,$BP$14:$DP$14,0))</f>
        <v>2.6373417689760136E-5</v>
      </c>
      <c r="BW46" s="8" cm="1">
        <f t="array" ref="BW46">Q46*INDEX(prod_est,$G46+$H46-1,MATCH(BW$14,$BP$14:$DP$14,0))</f>
        <v>2.6234521482193687E-5</v>
      </c>
      <c r="BX46" s="8" cm="1">
        <f t="array" ref="BX46">R46*INDEX(prod_est,$G46+$H46-1,MATCH(BX$14,$BP$14:$DP$14,0))</f>
        <v>2.6073542393092563E-5</v>
      </c>
      <c r="BY46" s="8" cm="1">
        <f t="array" ref="BY46">S46*INDEX(prod_est,$G46+$H46-1,MATCH(BY$14,$BP$14:$DP$14,0))</f>
        <v>2.5949216999628825E-5</v>
      </c>
      <c r="BZ46" s="8" cm="1">
        <f t="array" ref="BZ46">T46*INDEX(prod_est,$G46+$H46-1,MATCH(BZ$14,$BP$14:$DP$14,0))</f>
        <v>2.5738002582206333E-5</v>
      </c>
      <c r="CA46" s="8" cm="1">
        <f t="array" ref="CA46">U46*INDEX(prod_est,$G46+$H46-1,MATCH(CA$14,$BP$14:$DP$14,0))</f>
        <v>2.5546392954793835E-5</v>
      </c>
      <c r="CB46" s="8" cm="1">
        <f t="array" ref="CB46">V46*INDEX(prod_est,$G46+$H46-1,MATCH(CB$14,$BP$14:$DP$14,0))</f>
        <v>2.5363857252527781E-5</v>
      </c>
      <c r="CC46" s="8" cm="1">
        <f t="array" ref="CC46">W46*INDEX(prod_est,$G46+$H46-1,MATCH(CC$14,$BP$14:$DP$14,0))</f>
        <v>2.5102069953922552E-5</v>
      </c>
      <c r="CD46" s="8" cm="1">
        <f t="array" ref="CD46">X46*INDEX(prod_est,$G46+$H46-1,MATCH(CD$14,$BP$14:$DP$14,0))</f>
        <v>2.4907338269206615E-5</v>
      </c>
      <c r="CE46" s="8" cm="1">
        <f t="array" ref="CE46">Y46*INDEX(prod_est,$G46+$H46-1,MATCH(CE$14,$BP$14:$DP$14,0))</f>
        <v>2.4712713867407719E-5</v>
      </c>
      <c r="CF46" s="8" cm="1">
        <f t="array" ref="CF46">Z46*INDEX(prod_est,$G46+$H46-1,MATCH(CF$14,$BP$14:$DP$14,0))</f>
        <v>2.4540903365415068E-5</v>
      </c>
      <c r="CG46" s="8" cm="1">
        <f t="array" ref="CG46">AA46*INDEX(prod_est,$G46+$H46-1,MATCH(CG$14,$BP$14:$DP$14,0))</f>
        <v>2.438445954941188E-5</v>
      </c>
      <c r="CH46" s="8" cm="1">
        <f t="array" ref="CH46">AB46*INDEX(prod_est,$G46+$H46-1,MATCH(CH$14,$BP$14:$DP$14,0))</f>
        <v>2.4270287732744724E-5</v>
      </c>
      <c r="CI46" s="8" cm="1">
        <f t="array" ref="CI46">AC46*INDEX(prod_est,$G46+$H46-1,MATCH(CI$14,$BP$14:$DP$14,0))</f>
        <v>2.4208085200901831E-5</v>
      </c>
      <c r="CJ46" s="8" cm="1">
        <f t="array" ref="CJ46">AD46*INDEX(prod_est,$G46+$H46-1,MATCH(CJ$14,$BP$14:$DP$14,0))</f>
        <v>2.4153381071372934E-5</v>
      </c>
      <c r="CK46" s="8" cm="1">
        <f t="array" ref="CK46">AE46*INDEX(prod_est,$G46+$H46-1,MATCH(CK$14,$BP$14:$DP$14,0))</f>
        <v>2.4122332691949169E-5</v>
      </c>
      <c r="CL46" s="8" cm="1">
        <f t="array" ref="CL46">AF46*INDEX(prod_est,$G46+$H46-1,MATCH(CL$14,$BP$14:$DP$14,0))</f>
        <v>2.4112985698780741E-5</v>
      </c>
      <c r="CM46" s="8" cm="1">
        <f t="array" ref="CM46">AG46*INDEX(prod_est,$G46+$H46-1,MATCH(CM$14,$BP$14:$DP$14,0))</f>
        <v>2.3960503288942634E-5</v>
      </c>
      <c r="CN46" s="8" cm="1">
        <f t="array" ref="CN46">AH46*INDEX(prod_est,$G46+$H46-1,MATCH(CN$14,$BP$14:$DP$14,0))</f>
        <v>2.3837629342959107E-5</v>
      </c>
      <c r="CO46" s="8" cm="1">
        <f t="array" ref="CO46">AI46*INDEX(prod_est,$G46+$H46-1,MATCH(CO$14,$BP$14:$DP$14,0))</f>
        <v>2.3731504034073407E-5</v>
      </c>
      <c r="CP46" s="8" cm="1">
        <f t="array" ref="CP46">AJ46*INDEX(prod_est,$G46+$H46-1,MATCH(CP$14,$BP$14:$DP$14,0))</f>
        <v>2.3648259738724403E-5</v>
      </c>
      <c r="CQ46" s="8" cm="1">
        <f t="array" ref="CQ46">AK46*INDEX(prod_est,$G46+$H46-1,MATCH(CQ$14,$BP$14:$DP$14,0))</f>
        <v>2.3584811587115763E-5</v>
      </c>
      <c r="CR46" s="8" cm="1">
        <f t="array" ref="CR46">AL46*INDEX(prod_est,$G46+$H46-1,MATCH(CR$14,$BP$14:$DP$14,0))</f>
        <v>2.344209495157372E-5</v>
      </c>
      <c r="CS46" s="8" cm="1">
        <f t="array" ref="CS46">AM46*INDEX(prod_est,$G46+$H46-1,MATCH(CS$14,$BP$14:$DP$14,0))</f>
        <v>2.3317407231215269E-5</v>
      </c>
      <c r="CT46" s="8" cm="1">
        <f t="array" ref="CT46">AN46*INDEX(prod_est,$G46+$H46-1,MATCH(CT$14,$BP$14:$DP$14,0))</f>
        <v>2.3213130728156174E-5</v>
      </c>
      <c r="CU46" s="8" cm="1">
        <f t="array" ref="CU46">AO46*INDEX(prod_est,$G46+$H46-1,MATCH(CU$14,$BP$14:$DP$14,0))</f>
        <v>2.3127615362871493E-5</v>
      </c>
      <c r="CV46" s="8" cm="1">
        <f t="array" ref="CV46">AP46*INDEX(prod_est,$G46+$H46-1,MATCH(CV$14,$BP$14:$DP$14,0))</f>
        <v>2.3055279620341613E-5</v>
      </c>
      <c r="CW46" cm="1">
        <f t="array" ref="CW46">AQ46*INDEX(prod_est,$G46+$H46-1,MATCH(CW$14,$BP$14:$DP$14,0))</f>
        <v>2.2997641421290759E-5</v>
      </c>
      <c r="CX46" cm="1">
        <f t="array" ref="CX46">AR46*INDEX(prod_est,$G46+$H46-1,MATCH(CX$14,$BP$14:$DP$14,0))</f>
        <v>2.2940147317737535E-5</v>
      </c>
      <c r="CY46" cm="1">
        <f t="array" ref="CY46">AS46*INDEX(prod_est,$G46+$H46-1,MATCH(CY$14,$BP$14:$DP$14,0))</f>
        <v>2.2882796949443194E-5</v>
      </c>
      <c r="CZ46" cm="1">
        <f t="array" ref="CZ46">AT46*INDEX(prod_est,$G46+$H46-1,MATCH(CZ$14,$BP$14:$DP$14,0))</f>
        <v>2.2825589957069585E-5</v>
      </c>
      <c r="DA46" cm="1">
        <f t="array" ref="DA46">AU46*INDEX(prod_est,$G46+$H46-1,MATCH(DA$14,$BP$14:$DP$14,0))</f>
        <v>2.2768525982176914E-5</v>
      </c>
      <c r="DB46" cm="1">
        <f t="array" ref="DB46">AV46*INDEX(prod_est,$G46+$H46-1,MATCH(DB$14,$BP$14:$DP$14,0))</f>
        <v>2.2711604667221472E-5</v>
      </c>
      <c r="DC46" cm="1">
        <f t="array" ref="DC46">AW46*INDEX(prod_est,$G46+$H46-1,MATCH(DC$14,$BP$14:$DP$14,0))</f>
        <v>2.2654825655553422E-5</v>
      </c>
      <c r="DD46" cm="1">
        <f t="array" ref="DD46">AX46*INDEX(prod_est,$G46+$H46-1,MATCH(DD$14,$BP$14:$DP$14,0))</f>
        <v>2.2598188591414542E-5</v>
      </c>
      <c r="DE46" cm="1">
        <f t="array" ref="DE46">AY46*INDEX(prod_est,$G46+$H46-1,MATCH(DE$14,$BP$14:$DP$14,0))</f>
        <v>2.2541693119936008E-5</v>
      </c>
      <c r="DF46" cm="1">
        <f t="array" ref="DF46">AZ46*INDEX(prod_est,$G46+$H46-1,MATCH(DF$14,$BP$14:$DP$14,0))</f>
        <v>2.248533888713617E-5</v>
      </c>
      <c r="DG46" cm="1">
        <f t="array" ref="DG46">BA46*INDEX(prod_est,$G46+$H46-1,MATCH(DG$14,$BP$14:$DP$14,0))</f>
        <v>2.242912553991833E-5</v>
      </c>
      <c r="DH46" cm="1">
        <f t="array" ref="DH46">BB46*INDEX(prod_est,$G46+$H46-1,MATCH(DH$14,$BP$14:$DP$14,0))</f>
        <v>2.2373052726068534E-5</v>
      </c>
      <c r="DI46" cm="1">
        <f t="array" ref="DI46">BC46*INDEX(prod_est,$G46+$H46-1,MATCH(DI$14,$BP$14:$DP$14,0))</f>
        <v>2.2317120094253362E-5</v>
      </c>
      <c r="DJ46" cm="1">
        <f t="array" ref="DJ46">BD46*INDEX(prod_est,$G46+$H46-1,MATCH(DJ$14,$BP$14:$DP$14,0))</f>
        <v>2.2261327294017733E-5</v>
      </c>
      <c r="DK46" cm="1">
        <f t="array" ref="DK46">BE46*INDEX(prod_est,$G46+$H46-1,MATCH(DK$14,$BP$14:$DP$14,0))</f>
        <v>2.220567397578269E-5</v>
      </c>
      <c r="DL46" cm="1">
        <f t="array" ref="DL46">BF46*INDEX(prod_est,$G46+$H46-1,MATCH(DL$14,$BP$14:$DP$14,0))</f>
        <v>2.2150159790843232E-5</v>
      </c>
      <c r="DM46" cm="1">
        <f t="array" ref="DM46">BG46*INDEX(prod_est,$G46+$H46-1,MATCH(DM$14,$BP$14:$DP$14,0))</f>
        <v>2.2094784391366129E-5</v>
      </c>
      <c r="DN46" cm="1">
        <f t="array" ref="DN46">BH46*INDEX(prod_est,$G46+$H46-1,MATCH(DN$14,$BP$14:$DP$14,0))</f>
        <v>2.2039547430387713E-5</v>
      </c>
      <c r="DO46" cm="1">
        <f t="array" ref="DO46">BI46*INDEX(prod_est,$G46+$H46-1,MATCH(DO$14,$BP$14:$DP$14,0))</f>
        <v>2.1984448561811743E-5</v>
      </c>
      <c r="DP46" cm="1">
        <f t="array" ref="DP46">BJ46*INDEX(prod_est,$G46+$H46-1,MATCH(DP$14,$BP$14:$DP$14,0))</f>
        <v>2.1929487440407214E-5</v>
      </c>
    </row>
    <row r="47" spans="1:120" x14ac:dyDescent="0.25">
      <c r="A47" s="10" t="s">
        <v>54</v>
      </c>
      <c r="B47" s="10" t="s">
        <v>91</v>
      </c>
      <c r="C47" s="10" t="s">
        <v>177</v>
      </c>
      <c r="D47" s="10" t="s">
        <v>37</v>
      </c>
      <c r="E47" s="61">
        <f>SUM(E15:E46)</f>
        <v>83.979094194944452</v>
      </c>
      <c r="F47" s="61">
        <f>SUM(F15:F46)</f>
        <v>73.524173308589255</v>
      </c>
      <c r="J47" s="42">
        <f t="shared" ref="J47:AN47" si="64">SUM(J15:J46)*1000</f>
        <v>6.2155049158689479</v>
      </c>
      <c r="K47" s="42">
        <f t="shared" si="64"/>
        <v>6.1999661535792763</v>
      </c>
      <c r="L47" s="42">
        <f t="shared" si="64"/>
        <v>6.1844662381953279</v>
      </c>
      <c r="M47" s="42">
        <f t="shared" si="64"/>
        <v>6.1690050725998402</v>
      </c>
      <c r="N47" s="42">
        <f t="shared" si="64"/>
        <v>6.1535825599183402</v>
      </c>
      <c r="O47" s="42">
        <f t="shared" si="64"/>
        <v>6.1381986035185454</v>
      </c>
      <c r="P47" s="42">
        <f t="shared" si="64"/>
        <v>6.1228531070097496</v>
      </c>
      <c r="Q47" s="42">
        <f t="shared" si="64"/>
        <v>6.1075459742422256</v>
      </c>
      <c r="R47" s="42">
        <f t="shared" si="64"/>
        <v>6.092277109306619</v>
      </c>
      <c r="S47" s="42">
        <f t="shared" si="64"/>
        <v>6.0770464165333538</v>
      </c>
      <c r="T47" s="42">
        <f t="shared" si="64"/>
        <v>6.0618538004920204</v>
      </c>
      <c r="U47" s="42">
        <f t="shared" si="64"/>
        <v>6.0466991659907903</v>
      </c>
      <c r="V47" s="42">
        <f t="shared" si="64"/>
        <v>6.0315824180758142</v>
      </c>
      <c r="W47" s="42">
        <f t="shared" si="64"/>
        <v>6.0165034620306237</v>
      </c>
      <c r="X47" s="42">
        <f t="shared" si="64"/>
        <v>6.0014622033755503</v>
      </c>
      <c r="Y47" s="42">
        <f t="shared" si="64"/>
        <v>5.9864585478671097</v>
      </c>
      <c r="Z47" s="42">
        <f t="shared" si="64"/>
        <v>5.971492401497442</v>
      </c>
      <c r="AA47" s="42">
        <f t="shared" si="64"/>
        <v>5.9565636704937006</v>
      </c>
      <c r="AB47" s="42">
        <f t="shared" si="64"/>
        <v>5.9416722613174651</v>
      </c>
      <c r="AC47" s="42">
        <f t="shared" si="64"/>
        <v>5.9268180806641722</v>
      </c>
      <c r="AD47" s="42">
        <f t="shared" si="64"/>
        <v>5.9120010354625112</v>
      </c>
      <c r="AE47" s="42">
        <f t="shared" si="64"/>
        <v>5.8972210328738566</v>
      </c>
      <c r="AF47" s="42">
        <f t="shared" si="64"/>
        <v>5.8824779802916716</v>
      </c>
      <c r="AG47" s="42">
        <f t="shared" si="64"/>
        <v>5.8677717853409419</v>
      </c>
      <c r="AH47" s="42">
        <f t="shared" si="64"/>
        <v>5.8531023558775912</v>
      </c>
      <c r="AI47" s="42">
        <f t="shared" si="64"/>
        <v>5.8384695999878966</v>
      </c>
      <c r="AJ47" s="42">
        <f t="shared" si="64"/>
        <v>5.8238734259879275</v>
      </c>
      <c r="AK47" s="42">
        <f t="shared" si="64"/>
        <v>5.8093137424229582</v>
      </c>
      <c r="AL47" s="42">
        <f t="shared" si="64"/>
        <v>5.7947904580669007</v>
      </c>
      <c r="AM47" s="42">
        <f t="shared" si="64"/>
        <v>5.7803034819217336</v>
      </c>
      <c r="AN47" s="42">
        <f t="shared" si="64"/>
        <v>5.7658527232169297</v>
      </c>
      <c r="AO47" s="42">
        <f t="shared" ref="AO47:BJ47" si="65">SUM(AO15:AO46)*1000</f>
        <v>5.7514380914088878</v>
      </c>
      <c r="AP47">
        <f t="shared" si="65"/>
        <v>5.7370594961803656</v>
      </c>
      <c r="AQ47">
        <f t="shared" si="65"/>
        <v>5.7227168474399148</v>
      </c>
      <c r="AR47">
        <f t="shared" si="65"/>
        <v>5.7084100553213171</v>
      </c>
      <c r="AS47">
        <f t="shared" si="65"/>
        <v>5.6941390301830133</v>
      </c>
      <c r="AT47">
        <f t="shared" si="65"/>
        <v>5.6799036826075575</v>
      </c>
      <c r="AU47">
        <f t="shared" si="65"/>
        <v>5.6657039234010371</v>
      </c>
      <c r="AV47">
        <f t="shared" si="65"/>
        <v>5.6515396635925352</v>
      </c>
      <c r="AW47">
        <f t="shared" si="65"/>
        <v>5.6374108144335544</v>
      </c>
      <c r="AX47">
        <f t="shared" si="65"/>
        <v>5.6233172873974704</v>
      </c>
      <c r="AY47">
        <f t="shared" si="65"/>
        <v>5.6092589941789779</v>
      </c>
      <c r="AZ47">
        <f t="shared" si="65"/>
        <v>5.595235846693531</v>
      </c>
      <c r="BA47">
        <f t="shared" si="65"/>
        <v>5.5812477570767962</v>
      </c>
      <c r="BB47">
        <f t="shared" si="65"/>
        <v>5.567294637684105</v>
      </c>
      <c r="BC47">
        <f t="shared" si="65"/>
        <v>5.5533764010898956</v>
      </c>
      <c r="BD47">
        <f t="shared" si="65"/>
        <v>5.5394929600871707</v>
      </c>
      <c r="BE47">
        <f t="shared" si="65"/>
        <v>5.5256442276869526</v>
      </c>
      <c r="BF47">
        <f t="shared" si="65"/>
        <v>5.5118301171177357</v>
      </c>
      <c r="BG47">
        <f t="shared" si="65"/>
        <v>5.4980505418249415</v>
      </c>
      <c r="BH47">
        <f t="shared" si="65"/>
        <v>5.4843054154703799</v>
      </c>
      <c r="BI47">
        <f t="shared" si="65"/>
        <v>5.4705946519317044</v>
      </c>
      <c r="BJ47">
        <f t="shared" si="65"/>
        <v>5.4569181653018752</v>
      </c>
    </row>
    <row r="49" spans="1:120" x14ac:dyDescent="0.25">
      <c r="BN49" s="56" t="s">
        <v>165</v>
      </c>
      <c r="BO49">
        <f t="shared" ref="BO49:BO50" si="66">BP49</f>
        <v>1</v>
      </c>
      <c r="BP49">
        <f t="shared" ref="BP49:CU49" si="67">1-BP50</f>
        <v>1</v>
      </c>
      <c r="BQ49">
        <f t="shared" si="67"/>
        <v>1</v>
      </c>
      <c r="BR49">
        <f t="shared" si="67"/>
        <v>1</v>
      </c>
      <c r="BS49">
        <f t="shared" si="67"/>
        <v>1</v>
      </c>
      <c r="BT49">
        <f t="shared" si="67"/>
        <v>1</v>
      </c>
      <c r="BU49">
        <f t="shared" si="67"/>
        <v>1</v>
      </c>
      <c r="BV49">
        <f t="shared" si="67"/>
        <v>1</v>
      </c>
      <c r="BW49">
        <f t="shared" si="67"/>
        <v>1</v>
      </c>
      <c r="BX49">
        <f t="shared" si="67"/>
        <v>1</v>
      </c>
      <c r="BY49">
        <f t="shared" si="67"/>
        <v>1</v>
      </c>
      <c r="BZ49">
        <f t="shared" si="67"/>
        <v>1</v>
      </c>
      <c r="CA49">
        <f t="shared" si="67"/>
        <v>1</v>
      </c>
      <c r="CB49">
        <f t="shared" si="67"/>
        <v>1</v>
      </c>
      <c r="CC49">
        <f t="shared" si="67"/>
        <v>1</v>
      </c>
      <c r="CD49">
        <f t="shared" si="67"/>
        <v>1</v>
      </c>
      <c r="CE49">
        <f t="shared" si="67"/>
        <v>1</v>
      </c>
      <c r="CF49">
        <f t="shared" si="67"/>
        <v>1</v>
      </c>
      <c r="CG49">
        <f t="shared" si="67"/>
        <v>1</v>
      </c>
      <c r="CH49">
        <f t="shared" si="67"/>
        <v>1</v>
      </c>
      <c r="CI49">
        <f t="shared" si="67"/>
        <v>1</v>
      </c>
      <c r="CJ49">
        <f t="shared" si="67"/>
        <v>1</v>
      </c>
      <c r="CK49">
        <f t="shared" si="67"/>
        <v>1</v>
      </c>
      <c r="CL49">
        <f t="shared" si="67"/>
        <v>1</v>
      </c>
      <c r="CM49">
        <f t="shared" si="67"/>
        <v>1</v>
      </c>
      <c r="CN49">
        <f t="shared" si="67"/>
        <v>1</v>
      </c>
      <c r="CO49">
        <f t="shared" si="67"/>
        <v>1</v>
      </c>
      <c r="CP49">
        <f t="shared" si="67"/>
        <v>1</v>
      </c>
      <c r="CQ49">
        <f t="shared" si="67"/>
        <v>1</v>
      </c>
      <c r="CR49">
        <f t="shared" si="67"/>
        <v>1</v>
      </c>
      <c r="CS49">
        <f t="shared" si="67"/>
        <v>1</v>
      </c>
      <c r="CT49">
        <f t="shared" si="67"/>
        <v>1</v>
      </c>
      <c r="CU49">
        <f t="shared" si="67"/>
        <v>1</v>
      </c>
      <c r="CV49">
        <f t="shared" ref="CV49:DP49" si="68">1-CV50</f>
        <v>1</v>
      </c>
      <c r="CW49">
        <f t="shared" si="68"/>
        <v>1</v>
      </c>
      <c r="CX49">
        <f t="shared" si="68"/>
        <v>1</v>
      </c>
      <c r="CY49">
        <f t="shared" si="68"/>
        <v>1</v>
      </c>
      <c r="CZ49">
        <f t="shared" si="68"/>
        <v>1</v>
      </c>
      <c r="DA49">
        <f t="shared" si="68"/>
        <v>1</v>
      </c>
      <c r="DB49">
        <f t="shared" si="68"/>
        <v>1</v>
      </c>
      <c r="DC49">
        <f t="shared" si="68"/>
        <v>1</v>
      </c>
      <c r="DD49">
        <f t="shared" si="68"/>
        <v>1</v>
      </c>
      <c r="DE49">
        <f t="shared" si="68"/>
        <v>1</v>
      </c>
      <c r="DF49">
        <f t="shared" si="68"/>
        <v>1</v>
      </c>
      <c r="DG49">
        <f t="shared" si="68"/>
        <v>1</v>
      </c>
      <c r="DH49">
        <f t="shared" si="68"/>
        <v>1</v>
      </c>
      <c r="DI49">
        <f t="shared" si="68"/>
        <v>1</v>
      </c>
      <c r="DJ49">
        <f t="shared" si="68"/>
        <v>1</v>
      </c>
      <c r="DK49">
        <f t="shared" si="68"/>
        <v>1</v>
      </c>
      <c r="DL49">
        <f t="shared" si="68"/>
        <v>1</v>
      </c>
      <c r="DM49">
        <f t="shared" si="68"/>
        <v>1</v>
      </c>
      <c r="DN49">
        <f t="shared" si="68"/>
        <v>1</v>
      </c>
      <c r="DO49">
        <f t="shared" si="68"/>
        <v>1</v>
      </c>
      <c r="DP49">
        <f t="shared" si="68"/>
        <v>1</v>
      </c>
    </row>
    <row r="50" spans="1:120" x14ac:dyDescent="0.25">
      <c r="BN50" s="56" t="s">
        <v>166</v>
      </c>
      <c r="BO50">
        <f t="shared" si="66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0</v>
      </c>
      <c r="CC50">
        <f>INDEX(Cement_assumptions!$C$85:$BC$105,MATCH($BK$58,Cement_assumptions!$A$85:$A$105,0),MATCH(CC57,$BP$57:$DP$57,0))</f>
        <v>0</v>
      </c>
      <c r="CD50">
        <f>INDEX(Cement_assumptions!$C$85:$BC$105,MATCH($BK$58,Cement_assumptions!$A$85:$A$105,0),MATCH(CD57,$BP$57:$DP$57,0))</f>
        <v>0</v>
      </c>
      <c r="CE50">
        <f>INDEX(Cement_assumptions!$C$85:$BC$105,MATCH($BK$58,Cement_assumptions!$A$85:$A$105,0),MATCH(CE57,$BP$57:$DP$57,0))</f>
        <v>0</v>
      </c>
      <c r="CF50">
        <f>INDEX(Cement_assumptions!$C$85:$BC$105,MATCH($BK$58,Cement_assumptions!$A$85:$A$105,0),MATCH(CF57,$BP$57:$DP$57,0))</f>
        <v>0</v>
      </c>
      <c r="CG50">
        <f>INDEX(Cement_assumptions!$C$85:$BC$105,MATCH($BK$58,Cement_assumptions!$A$85:$A$105,0),MATCH(CG57,$BP$57:$DP$57,0))</f>
        <v>0</v>
      </c>
      <c r="CH50">
        <f>INDEX(Cement_assumptions!$C$85:$BC$105,MATCH($BK$58,Cement_assumptions!$A$85:$A$105,0),MATCH(CH57,$BP$57:$DP$57,0))</f>
        <v>0</v>
      </c>
      <c r="CI50">
        <f>INDEX(Cement_assumptions!$C$85:$BC$105,MATCH($BK$58,Cement_assumptions!$A$85:$A$105,0),MATCH(CI57,$BP$57:$DP$57,0))</f>
        <v>0</v>
      </c>
      <c r="CJ50">
        <f>INDEX(Cement_assumptions!$C$85:$BC$105,MATCH($BK$58,Cement_assumptions!$A$85:$A$105,0),MATCH(CJ57,$BP$57:$DP$57,0))</f>
        <v>0</v>
      </c>
      <c r="CK50">
        <f>INDEX(Cement_assumptions!$C$85:$BC$105,MATCH($BK$58,Cement_assumptions!$A$85:$A$105,0),MATCH(CK57,$BP$57:$DP$57,0))</f>
        <v>0</v>
      </c>
      <c r="CL50">
        <f>INDEX(Cement_assumptions!$C$85:$BC$105,MATCH($BK$58,Cement_assumptions!$A$85:$A$105,0),MATCH(CL57,$BP$57:$DP$57,0))</f>
        <v>0</v>
      </c>
      <c r="CM50">
        <f>INDEX(Cement_assumptions!$C$85:$BC$105,MATCH($BK$58,Cement_assumptions!$A$85:$A$105,0),MATCH(CM57,$BP$57:$DP$57,0))</f>
        <v>0</v>
      </c>
      <c r="CN50">
        <f>INDEX(Cement_assumptions!$C$85:$BC$105,MATCH($BK$58,Cement_assumptions!$A$85:$A$105,0),MATCH(CN57,$BP$57:$DP$57,0))</f>
        <v>0</v>
      </c>
      <c r="CO50">
        <f>INDEX(Cement_assumptions!$C$85:$BC$105,MATCH($BK$58,Cement_assumptions!$A$85:$A$105,0),MATCH(CO57,$BP$57:$DP$57,0))</f>
        <v>0</v>
      </c>
      <c r="CP50">
        <f>INDEX(Cement_assumptions!$C$85:$BC$105,MATCH($BK$58,Cement_assumptions!$A$85:$A$105,0),MATCH(CP57,$BP$57:$DP$57,0))</f>
        <v>0</v>
      </c>
      <c r="CQ50">
        <f>INDEX(Cement_assumptions!$C$85:$BC$105,MATCH($BK$58,Cement_assumptions!$A$85:$A$105,0),MATCH(CQ57,$BP$57:$DP$57,0))</f>
        <v>0</v>
      </c>
      <c r="CR50">
        <f>INDEX(Cement_assumptions!$C$85:$BC$105,MATCH($BK$58,Cement_assumptions!$A$85:$A$105,0),MATCH(CR57,$BP$57:$DP$57,0))</f>
        <v>0</v>
      </c>
      <c r="CS50">
        <f>INDEX(Cement_assumptions!$C$85:$BC$105,MATCH($BK$58,Cement_assumptions!$A$85:$A$105,0),MATCH(CS57,$BP$57:$DP$57,0))</f>
        <v>0</v>
      </c>
      <c r="CT50">
        <f>INDEX(Cement_assumptions!$C$85:$BC$105,MATCH($BK$58,Cement_assumptions!$A$85:$A$105,0),MATCH(CT57,$BP$57:$DP$57,0))</f>
        <v>0</v>
      </c>
      <c r="CU50">
        <f>INDEX(Cement_assumptions!$C$85:$BC$105,MATCH($BK$58,Cement_assumptions!$A$85:$A$105,0),MATCH(CU57,$BP$57:$DP$57,0))</f>
        <v>0</v>
      </c>
      <c r="CV50">
        <f>INDEX(Cement_assumptions!$C$85:$BC$105,MATCH($BK$58,Cement_assumptions!$A$85:$A$105,0),MATCH(CV57,$BP$57:$DP$57,0))</f>
        <v>0</v>
      </c>
      <c r="CW50">
        <f>INDEX(Cement_assumptions!$C$85:$BC$105,MATCH($BK$58,Cement_assumptions!$A$85:$A$105,0),MATCH(CW57,$BP$57:$DP$57,0))</f>
        <v>0</v>
      </c>
      <c r="CX50">
        <f>INDEX(Cement_assumptions!$C$85:$BC$105,MATCH($BK$58,Cement_assumptions!$A$85:$A$105,0),MATCH(CX57,$BP$57:$DP$57,0))</f>
        <v>0</v>
      </c>
      <c r="CY50">
        <f>INDEX(Cement_assumptions!$C$85:$BC$105,MATCH($BK$58,Cement_assumptions!$A$85:$A$105,0),MATCH(CY57,$BP$57:$DP$57,0))</f>
        <v>0</v>
      </c>
      <c r="CZ50">
        <f>INDEX(Cement_assumptions!$C$85:$BC$105,MATCH($BK$58,Cement_assumptions!$A$85:$A$105,0),MATCH(CZ57,$BP$57:$DP$57,0))</f>
        <v>0</v>
      </c>
      <c r="DA50">
        <f>INDEX(Cement_assumptions!$C$85:$BC$105,MATCH($BK$58,Cement_assumptions!$A$85:$A$105,0),MATCH(DA57,$BP$57:$DP$57,0))</f>
        <v>0</v>
      </c>
      <c r="DB50">
        <f>INDEX(Cement_assumptions!$C$85:$BC$105,MATCH($BK$58,Cement_assumptions!$A$85:$A$105,0),MATCH(DB57,$BP$57:$DP$57,0))</f>
        <v>0</v>
      </c>
      <c r="DC50">
        <f>INDEX(Cement_assumptions!$C$85:$BC$105,MATCH($BK$58,Cement_assumptions!$A$85:$A$105,0),MATCH(DC57,$BP$57:$DP$57,0))</f>
        <v>0</v>
      </c>
      <c r="DD50">
        <f>INDEX(Cement_assumptions!$C$85:$BC$105,MATCH($BK$58,Cement_assumptions!$A$85:$A$105,0),MATCH(DD57,$BP$57:$DP$57,0))</f>
        <v>0</v>
      </c>
      <c r="DE50">
        <f>INDEX(Cement_assumptions!$C$85:$BC$105,MATCH($BK$58,Cement_assumptions!$A$85:$A$105,0),MATCH(DE57,$BP$57:$DP$57,0))</f>
        <v>0</v>
      </c>
      <c r="DF50">
        <f>INDEX(Cement_assumptions!$C$85:$BC$105,MATCH($BK$58,Cement_assumptions!$A$85:$A$105,0),MATCH(DF57,$BP$57:$DP$57,0))</f>
        <v>0</v>
      </c>
      <c r="DG50">
        <f>INDEX(Cement_assumptions!$C$85:$BC$105,MATCH($BK$58,Cement_assumptions!$A$85:$A$105,0),MATCH(DG57,$BP$57:$DP$57,0))</f>
        <v>0</v>
      </c>
      <c r="DH50">
        <f>INDEX(Cement_assumptions!$C$85:$BC$105,MATCH($BK$58,Cement_assumptions!$A$85:$A$105,0),MATCH(DH57,$BP$57:$DP$57,0))</f>
        <v>0</v>
      </c>
      <c r="DI50">
        <f>INDEX(Cement_assumptions!$C$85:$BC$105,MATCH($BK$58,Cement_assumptions!$A$85:$A$105,0),MATCH(DI57,$BP$57:$DP$57,0))</f>
        <v>0</v>
      </c>
      <c r="DJ50">
        <f>INDEX(Cement_assumptions!$C$85:$BC$105,MATCH($BK$58,Cement_assumptions!$A$85:$A$105,0),MATCH(DJ57,$BP$57:$DP$57,0))</f>
        <v>0</v>
      </c>
      <c r="DK50">
        <f>INDEX(Cement_assumptions!$C$85:$BC$105,MATCH($BK$58,Cement_assumptions!$A$85:$A$105,0),MATCH(DK57,$BP$57:$DP$57,0))</f>
        <v>0</v>
      </c>
      <c r="DL50">
        <f>INDEX(Cement_assumptions!$C$85:$BC$105,MATCH($BK$58,Cement_assumptions!$A$85:$A$105,0),MATCH(DL57,$BP$57:$DP$57,0))</f>
        <v>0</v>
      </c>
      <c r="DM50">
        <f>INDEX(Cement_assumptions!$C$85:$BC$105,MATCH($BK$58,Cement_assumptions!$A$85:$A$105,0),MATCH(DM57,$BP$57:$DP$57,0))</f>
        <v>0</v>
      </c>
      <c r="DN50">
        <f>INDEX(Cement_assumptions!$C$85:$BC$105,MATCH($BK$58,Cement_assumptions!$A$85:$A$105,0),MATCH(DN57,$BP$57:$DP$57,0))</f>
        <v>0</v>
      </c>
      <c r="DO50">
        <f>INDEX(Cement_assumptions!$C$85:$BC$105,MATCH($BK$58,Cement_assumptions!$A$85:$A$105,0),MATCH(DO57,$BP$57:$DP$57,0))</f>
        <v>0</v>
      </c>
      <c r="DP50">
        <f>INDEX(Cement_assumptions!$C$85:$BC$105,MATCH($BK$58,Cement_assumptions!$A$85:$A$105,0),MATCH(DP57,$BP$57:$DP$57,0))</f>
        <v>0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69">A15</f>
        <v>18_CT</v>
      </c>
      <c r="B58" s="65" t="str">
        <f t="shared" si="69"/>
        <v>1_x_coal_thermal</v>
      </c>
      <c r="C58" s="65" t="str">
        <f t="shared" si="69"/>
        <v>1_x_coal_thermal</v>
      </c>
      <c r="D58" s="66" t="s">
        <v>171</v>
      </c>
      <c r="E58" s="66">
        <f t="shared" ref="E58:E89" si="70">E15</f>
        <v>47.996749152521751</v>
      </c>
      <c r="F58" s="66">
        <v>36.562381666912792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1">A58</f>
        <v>18_CT</v>
      </c>
      <c r="BL58" s="65" t="str">
        <f t="shared" ref="BL58:BL89" si="72">"d_ind_cem_"&amp;C58</f>
        <v>d_ind_cem_1_x_coal_thermal</v>
      </c>
      <c r="BM58" s="65"/>
      <c r="BN58" s="65"/>
      <c r="BO58" s="65">
        <f t="shared" ref="BO58:CU58" si="73">BO$49*BO15</f>
        <v>47.996749152521751</v>
      </c>
      <c r="BP58" s="65">
        <f t="shared" si="73"/>
        <v>36.562381666912792</v>
      </c>
      <c r="BQ58" s="65">
        <f t="shared" si="73"/>
        <v>36.096125449756549</v>
      </c>
      <c r="BR58" s="65">
        <f t="shared" si="73"/>
        <v>34.947101825721553</v>
      </c>
      <c r="BS58" s="65">
        <f t="shared" si="73"/>
        <v>34.719195879215789</v>
      </c>
      <c r="BT58" s="65">
        <f t="shared" si="73"/>
        <v>34.540924801389409</v>
      </c>
      <c r="BU58" s="65">
        <f t="shared" si="73"/>
        <v>34.289015138908802</v>
      </c>
      <c r="BV58" s="65">
        <f t="shared" si="73"/>
        <v>34.069987904855068</v>
      </c>
      <c r="BW58" s="65">
        <f t="shared" si="73"/>
        <v>33.89055753418846</v>
      </c>
      <c r="BX58" s="65">
        <f t="shared" si="73"/>
        <v>33.682599821497341</v>
      </c>
      <c r="BY58" s="65">
        <f t="shared" si="73"/>
        <v>33.521992474303936</v>
      </c>
      <c r="BZ58" s="65">
        <f t="shared" si="73"/>
        <v>33.249139227464063</v>
      </c>
      <c r="CA58" s="65">
        <f t="shared" si="73"/>
        <v>33.001612048196264</v>
      </c>
      <c r="CB58" s="65">
        <f t="shared" si="73"/>
        <v>32.765806843062641</v>
      </c>
      <c r="CC58" s="65">
        <f t="shared" si="73"/>
        <v>32.427622000959758</v>
      </c>
      <c r="CD58" s="65">
        <f t="shared" si="73"/>
        <v>32.176061652543488</v>
      </c>
      <c r="CE58" s="65">
        <f t="shared" si="73"/>
        <v>31.924639895481917</v>
      </c>
      <c r="CF58" s="65">
        <f t="shared" si="73"/>
        <v>31.702689832214634</v>
      </c>
      <c r="CG58" s="65">
        <f t="shared" si="73"/>
        <v>31.500590924074736</v>
      </c>
      <c r="CH58" s="65">
        <f t="shared" si="73"/>
        <v>31.353100278050668</v>
      </c>
      <c r="CI58" s="65">
        <f t="shared" si="73"/>
        <v>31.272745144238733</v>
      </c>
      <c r="CJ58" s="65">
        <f t="shared" si="73"/>
        <v>31.202076675960587</v>
      </c>
      <c r="CK58" s="65">
        <f t="shared" si="73"/>
        <v>31.161967429450463</v>
      </c>
      <c r="CL58" s="65">
        <f t="shared" si="73"/>
        <v>31.149892697690589</v>
      </c>
      <c r="CM58" s="65">
        <f t="shared" si="73"/>
        <v>30.952911255239748</v>
      </c>
      <c r="CN58" s="65">
        <f t="shared" si="73"/>
        <v>30.794178932310437</v>
      </c>
      <c r="CO58" s="65">
        <f t="shared" si="73"/>
        <v>30.657083011233109</v>
      </c>
      <c r="CP58" s="65">
        <f t="shared" si="73"/>
        <v>30.549545483520497</v>
      </c>
      <c r="CQ58" s="65">
        <f t="shared" si="73"/>
        <v>30.467581219983614</v>
      </c>
      <c r="CR58" s="65">
        <f t="shared" si="73"/>
        <v>30.283215503566552</v>
      </c>
      <c r="CS58" s="65">
        <f t="shared" si="73"/>
        <v>30.122140091404638</v>
      </c>
      <c r="CT58" s="65">
        <f t="shared" si="73"/>
        <v>29.987432514261034</v>
      </c>
      <c r="CU58" s="65">
        <f t="shared" si="73"/>
        <v>29.876961148918813</v>
      </c>
      <c r="CV58" s="65">
        <f t="shared" ref="CV58:DP58" si="74">CV$49*CV15</f>
        <v>29.783515623501049</v>
      </c>
      <c r="CW58" s="65">
        <f t="shared" si="74"/>
        <v>29.709056834442297</v>
      </c>
      <c r="CX58" s="65">
        <f t="shared" si="74"/>
        <v>29.634784192356197</v>
      </c>
      <c r="CY58" s="65">
        <f t="shared" si="74"/>
        <v>29.560697231875306</v>
      </c>
      <c r="CZ58" s="65">
        <f t="shared" si="74"/>
        <v>29.486795488795618</v>
      </c>
      <c r="DA58" s="65">
        <f t="shared" si="74"/>
        <v>29.413078500073627</v>
      </c>
      <c r="DB58" s="65">
        <f t="shared" si="74"/>
        <v>29.339545803823448</v>
      </c>
      <c r="DC58" s="65">
        <f t="shared" si="74"/>
        <v>29.26619693931389</v>
      </c>
      <c r="DD58" s="65">
        <f t="shared" si="74"/>
        <v>29.193031446965609</v>
      </c>
      <c r="DE58" s="65">
        <f t="shared" si="74"/>
        <v>29.120048868348196</v>
      </c>
      <c r="DF58" s="65">
        <f t="shared" si="74"/>
        <v>29.047248746177328</v>
      </c>
      <c r="DG58" s="65">
        <f t="shared" si="74"/>
        <v>28.974630624311885</v>
      </c>
      <c r="DH58" s="65">
        <f t="shared" si="74"/>
        <v>28.902194047751109</v>
      </c>
      <c r="DI58" s="65">
        <f t="shared" si="74"/>
        <v>28.829938562631732</v>
      </c>
      <c r="DJ58" s="65">
        <f t="shared" si="74"/>
        <v>28.757863716225152</v>
      </c>
      <c r="DK58" s="65">
        <f t="shared" si="74"/>
        <v>28.685969056934592</v>
      </c>
      <c r="DL58" s="65">
        <f t="shared" si="74"/>
        <v>28.61425413429226</v>
      </c>
      <c r="DM58" s="65">
        <f t="shared" si="74"/>
        <v>28.542718498956528</v>
      </c>
      <c r="DN58" s="65">
        <f t="shared" si="74"/>
        <v>28.471361702709139</v>
      </c>
      <c r="DO58" s="65">
        <f t="shared" si="74"/>
        <v>28.400183298452369</v>
      </c>
      <c r="DP58" s="65">
        <f t="shared" si="74"/>
        <v>28.329182840206236</v>
      </c>
    </row>
    <row r="59" spans="1:120" x14ac:dyDescent="0.25">
      <c r="A59" s="65" t="str">
        <f t="shared" si="69"/>
        <v>18_CT</v>
      </c>
      <c r="B59" s="65" t="str">
        <f t="shared" si="69"/>
        <v>1_1_coking_coal</v>
      </c>
      <c r="C59" s="65" t="str">
        <f t="shared" si="69"/>
        <v>1_1_coking_coal</v>
      </c>
      <c r="D59" s="66" t="s">
        <v>171</v>
      </c>
      <c r="E59" s="66">
        <f t="shared" si="70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1"/>
        <v>18_CT</v>
      </c>
      <c r="BL59" s="65" t="str">
        <f t="shared" si="72"/>
        <v>d_ind_cem_1_1_coking_coal</v>
      </c>
      <c r="BM59" s="65"/>
      <c r="BN59" s="65"/>
      <c r="BO59" s="65">
        <f t="shared" ref="BO59:CV59" si="75">BO$49*BO16</f>
        <v>0</v>
      </c>
      <c r="BP59" s="65">
        <f t="shared" si="75"/>
        <v>0</v>
      </c>
      <c r="BQ59" s="65">
        <f t="shared" si="75"/>
        <v>0</v>
      </c>
      <c r="BR59" s="65">
        <f t="shared" si="75"/>
        <v>0</v>
      </c>
      <c r="BS59" s="65">
        <f t="shared" si="75"/>
        <v>0</v>
      </c>
      <c r="BT59" s="65">
        <f t="shared" si="75"/>
        <v>0</v>
      </c>
      <c r="BU59" s="65">
        <f t="shared" si="75"/>
        <v>0</v>
      </c>
      <c r="BV59" s="65">
        <f t="shared" si="75"/>
        <v>0</v>
      </c>
      <c r="BW59" s="65">
        <f t="shared" si="75"/>
        <v>0</v>
      </c>
      <c r="BX59" s="65">
        <f t="shared" si="75"/>
        <v>0</v>
      </c>
      <c r="BY59" s="65">
        <f t="shared" si="75"/>
        <v>0</v>
      </c>
      <c r="BZ59" s="65">
        <f t="shared" si="75"/>
        <v>0</v>
      </c>
      <c r="CA59" s="65">
        <f t="shared" si="75"/>
        <v>0</v>
      </c>
      <c r="CB59" s="65">
        <f t="shared" si="75"/>
        <v>0</v>
      </c>
      <c r="CC59" s="65">
        <f t="shared" si="75"/>
        <v>0</v>
      </c>
      <c r="CD59" s="65">
        <f t="shared" si="75"/>
        <v>0</v>
      </c>
      <c r="CE59" s="65">
        <f t="shared" si="75"/>
        <v>0</v>
      </c>
      <c r="CF59" s="65">
        <f t="shared" si="75"/>
        <v>0</v>
      </c>
      <c r="CG59" s="65">
        <f t="shared" si="75"/>
        <v>0</v>
      </c>
      <c r="CH59" s="65">
        <f t="shared" si="75"/>
        <v>0</v>
      </c>
      <c r="CI59" s="65">
        <f t="shared" si="75"/>
        <v>0</v>
      </c>
      <c r="CJ59" s="65">
        <f t="shared" si="75"/>
        <v>0</v>
      </c>
      <c r="CK59" s="65">
        <f t="shared" si="75"/>
        <v>0</v>
      </c>
      <c r="CL59" s="65">
        <f t="shared" si="75"/>
        <v>0</v>
      </c>
      <c r="CM59" s="65">
        <f t="shared" si="75"/>
        <v>0</v>
      </c>
      <c r="CN59" s="65">
        <f t="shared" si="75"/>
        <v>0</v>
      </c>
      <c r="CO59" s="65">
        <f t="shared" si="75"/>
        <v>0</v>
      </c>
      <c r="CP59" s="65">
        <f t="shared" si="75"/>
        <v>0</v>
      </c>
      <c r="CQ59" s="65">
        <f t="shared" si="75"/>
        <v>0</v>
      </c>
      <c r="CR59" s="65">
        <f t="shared" si="75"/>
        <v>0</v>
      </c>
      <c r="CS59" s="65">
        <f t="shared" si="75"/>
        <v>0</v>
      </c>
      <c r="CT59" s="65">
        <f t="shared" si="75"/>
        <v>0</v>
      </c>
      <c r="CU59" s="65">
        <f t="shared" si="75"/>
        <v>0</v>
      </c>
      <c r="CV59" s="65">
        <f t="shared" si="75"/>
        <v>0</v>
      </c>
      <c r="CW59" s="65">
        <f t="shared" ref="CW59:DP59" si="76">CW$49*CW16</f>
        <v>0</v>
      </c>
      <c r="CX59" s="65">
        <f t="shared" si="76"/>
        <v>0</v>
      </c>
      <c r="CY59" s="65">
        <f t="shared" si="76"/>
        <v>0</v>
      </c>
      <c r="CZ59" s="65">
        <f t="shared" si="76"/>
        <v>0</v>
      </c>
      <c r="DA59" s="65">
        <f t="shared" si="76"/>
        <v>0</v>
      </c>
      <c r="DB59" s="65">
        <f t="shared" si="76"/>
        <v>0</v>
      </c>
      <c r="DC59" s="65">
        <f t="shared" si="76"/>
        <v>0</v>
      </c>
      <c r="DD59" s="65">
        <f t="shared" si="76"/>
        <v>0</v>
      </c>
      <c r="DE59" s="65">
        <f t="shared" si="76"/>
        <v>0</v>
      </c>
      <c r="DF59" s="65">
        <f t="shared" si="76"/>
        <v>0</v>
      </c>
      <c r="DG59" s="65">
        <f t="shared" si="76"/>
        <v>0</v>
      </c>
      <c r="DH59" s="65">
        <f t="shared" si="76"/>
        <v>0</v>
      </c>
      <c r="DI59" s="65">
        <f t="shared" si="76"/>
        <v>0</v>
      </c>
      <c r="DJ59" s="65">
        <f t="shared" si="76"/>
        <v>0</v>
      </c>
      <c r="DK59" s="65">
        <f t="shared" si="76"/>
        <v>0</v>
      </c>
      <c r="DL59" s="65">
        <f t="shared" si="76"/>
        <v>0</v>
      </c>
      <c r="DM59" s="65">
        <f t="shared" si="76"/>
        <v>0</v>
      </c>
      <c r="DN59" s="65">
        <f t="shared" si="76"/>
        <v>0</v>
      </c>
      <c r="DO59" s="65">
        <f t="shared" si="76"/>
        <v>0</v>
      </c>
      <c r="DP59" s="65">
        <f t="shared" si="76"/>
        <v>0</v>
      </c>
    </row>
    <row r="60" spans="1:120" x14ac:dyDescent="0.25">
      <c r="A60" s="65" t="str">
        <f t="shared" si="69"/>
        <v>18_CT</v>
      </c>
      <c r="B60" s="65" t="str">
        <f t="shared" si="69"/>
        <v>1_5_lignite</v>
      </c>
      <c r="C60" s="65" t="str">
        <f t="shared" si="69"/>
        <v>1_5_lignite</v>
      </c>
      <c r="D60" s="66" t="s">
        <v>171</v>
      </c>
      <c r="E60" s="66">
        <f t="shared" si="70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1"/>
        <v>18_CT</v>
      </c>
      <c r="BL60" s="65" t="str">
        <f t="shared" si="72"/>
        <v>d_ind_cem_1_5_lignite</v>
      </c>
      <c r="BM60" s="65"/>
      <c r="BN60" s="65"/>
      <c r="BO60" s="65">
        <f t="shared" ref="BO60:CV60" si="77">BO$49*BO17</f>
        <v>0</v>
      </c>
      <c r="BP60" s="65">
        <f t="shared" si="77"/>
        <v>0</v>
      </c>
      <c r="BQ60" s="65">
        <f t="shared" si="77"/>
        <v>0</v>
      </c>
      <c r="BR60" s="65">
        <f t="shared" si="77"/>
        <v>0</v>
      </c>
      <c r="BS60" s="65">
        <f t="shared" si="77"/>
        <v>0</v>
      </c>
      <c r="BT60" s="65">
        <f t="shared" si="77"/>
        <v>0</v>
      </c>
      <c r="BU60" s="65">
        <f t="shared" si="77"/>
        <v>0</v>
      </c>
      <c r="BV60" s="65">
        <f t="shared" si="77"/>
        <v>0</v>
      </c>
      <c r="BW60" s="65">
        <f t="shared" si="77"/>
        <v>0</v>
      </c>
      <c r="BX60" s="65">
        <f t="shared" si="77"/>
        <v>0</v>
      </c>
      <c r="BY60" s="65">
        <f t="shared" si="77"/>
        <v>0</v>
      </c>
      <c r="BZ60" s="65">
        <f t="shared" si="77"/>
        <v>0</v>
      </c>
      <c r="CA60" s="65">
        <f t="shared" si="77"/>
        <v>0</v>
      </c>
      <c r="CB60" s="65">
        <f t="shared" si="77"/>
        <v>0</v>
      </c>
      <c r="CC60" s="65">
        <f t="shared" si="77"/>
        <v>0</v>
      </c>
      <c r="CD60" s="65">
        <f t="shared" si="77"/>
        <v>0</v>
      </c>
      <c r="CE60" s="65">
        <f t="shared" si="77"/>
        <v>0</v>
      </c>
      <c r="CF60" s="65">
        <f t="shared" si="77"/>
        <v>0</v>
      </c>
      <c r="CG60" s="65">
        <f t="shared" si="77"/>
        <v>0</v>
      </c>
      <c r="CH60" s="65">
        <f t="shared" si="77"/>
        <v>0</v>
      </c>
      <c r="CI60" s="65">
        <f t="shared" si="77"/>
        <v>0</v>
      </c>
      <c r="CJ60" s="65">
        <f t="shared" si="77"/>
        <v>0</v>
      </c>
      <c r="CK60" s="65">
        <f t="shared" si="77"/>
        <v>0</v>
      </c>
      <c r="CL60" s="65">
        <f t="shared" si="77"/>
        <v>0</v>
      </c>
      <c r="CM60" s="65">
        <f t="shared" si="77"/>
        <v>0</v>
      </c>
      <c r="CN60" s="65">
        <f t="shared" si="77"/>
        <v>0</v>
      </c>
      <c r="CO60" s="65">
        <f t="shared" si="77"/>
        <v>0</v>
      </c>
      <c r="CP60" s="65">
        <f t="shared" si="77"/>
        <v>0</v>
      </c>
      <c r="CQ60" s="65">
        <f t="shared" si="77"/>
        <v>0</v>
      </c>
      <c r="CR60" s="65">
        <f t="shared" si="77"/>
        <v>0</v>
      </c>
      <c r="CS60" s="65">
        <f t="shared" si="77"/>
        <v>0</v>
      </c>
      <c r="CT60" s="65">
        <f t="shared" si="77"/>
        <v>0</v>
      </c>
      <c r="CU60" s="65">
        <f t="shared" si="77"/>
        <v>0</v>
      </c>
      <c r="CV60" s="65">
        <f t="shared" si="77"/>
        <v>0</v>
      </c>
      <c r="CW60" s="65">
        <f t="shared" ref="CW60:DP60" si="78">CW$49*CW17</f>
        <v>0</v>
      </c>
      <c r="CX60" s="65">
        <f t="shared" si="78"/>
        <v>0</v>
      </c>
      <c r="CY60" s="65">
        <f t="shared" si="78"/>
        <v>0</v>
      </c>
      <c r="CZ60" s="65">
        <f t="shared" si="78"/>
        <v>0</v>
      </c>
      <c r="DA60" s="65">
        <f t="shared" si="78"/>
        <v>0</v>
      </c>
      <c r="DB60" s="65">
        <f t="shared" si="78"/>
        <v>0</v>
      </c>
      <c r="DC60" s="65">
        <f t="shared" si="78"/>
        <v>0</v>
      </c>
      <c r="DD60" s="65">
        <f t="shared" si="78"/>
        <v>0</v>
      </c>
      <c r="DE60" s="65">
        <f t="shared" si="78"/>
        <v>0</v>
      </c>
      <c r="DF60" s="65">
        <f t="shared" si="78"/>
        <v>0</v>
      </c>
      <c r="DG60" s="65">
        <f t="shared" si="78"/>
        <v>0</v>
      </c>
      <c r="DH60" s="65">
        <f t="shared" si="78"/>
        <v>0</v>
      </c>
      <c r="DI60" s="65">
        <f t="shared" si="78"/>
        <v>0</v>
      </c>
      <c r="DJ60" s="65">
        <f t="shared" si="78"/>
        <v>0</v>
      </c>
      <c r="DK60" s="65">
        <f t="shared" si="78"/>
        <v>0</v>
      </c>
      <c r="DL60" s="65">
        <f t="shared" si="78"/>
        <v>0</v>
      </c>
      <c r="DM60" s="65">
        <f t="shared" si="78"/>
        <v>0</v>
      </c>
      <c r="DN60" s="65">
        <f t="shared" si="78"/>
        <v>0</v>
      </c>
      <c r="DO60" s="65">
        <f t="shared" si="78"/>
        <v>0</v>
      </c>
      <c r="DP60" s="65">
        <f t="shared" si="78"/>
        <v>0</v>
      </c>
    </row>
    <row r="61" spans="1:120" x14ac:dyDescent="0.25">
      <c r="A61" s="65" t="str">
        <f t="shared" si="69"/>
        <v>18_CT</v>
      </c>
      <c r="B61" s="65" t="str">
        <f t="shared" si="69"/>
        <v>2_coal_products</v>
      </c>
      <c r="C61" s="65" t="str">
        <f t="shared" si="69"/>
        <v>2_coal_products</v>
      </c>
      <c r="D61" s="66" t="s">
        <v>171</v>
      </c>
      <c r="E61" s="66">
        <f t="shared" si="70"/>
        <v>0</v>
      </c>
      <c r="F61" s="66">
        <v>0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1"/>
        <v>18_CT</v>
      </c>
      <c r="BL61" s="65" t="str">
        <f t="shared" si="72"/>
        <v>d_ind_cem_2_coal_products</v>
      </c>
      <c r="BM61" s="65"/>
      <c r="BN61" s="65"/>
      <c r="BO61" s="65">
        <f t="shared" ref="BO61:CV61" si="79">BO$49*BO18</f>
        <v>0</v>
      </c>
      <c r="BP61" s="65">
        <f t="shared" si="79"/>
        <v>0</v>
      </c>
      <c r="BQ61" s="65">
        <f t="shared" si="79"/>
        <v>0</v>
      </c>
      <c r="BR61" s="65">
        <f t="shared" si="79"/>
        <v>0</v>
      </c>
      <c r="BS61" s="65">
        <f t="shared" si="79"/>
        <v>0</v>
      </c>
      <c r="BT61" s="65">
        <f t="shared" si="79"/>
        <v>0</v>
      </c>
      <c r="BU61" s="65">
        <f t="shared" si="79"/>
        <v>0</v>
      </c>
      <c r="BV61" s="65">
        <f t="shared" si="79"/>
        <v>0</v>
      </c>
      <c r="BW61" s="65">
        <f t="shared" si="79"/>
        <v>0</v>
      </c>
      <c r="BX61" s="65">
        <f t="shared" si="79"/>
        <v>0</v>
      </c>
      <c r="BY61" s="65">
        <f t="shared" si="79"/>
        <v>0</v>
      </c>
      <c r="BZ61" s="65">
        <f t="shared" si="79"/>
        <v>0</v>
      </c>
      <c r="CA61" s="65">
        <f t="shared" si="79"/>
        <v>0</v>
      </c>
      <c r="CB61" s="65">
        <f t="shared" si="79"/>
        <v>0</v>
      </c>
      <c r="CC61" s="65">
        <f t="shared" si="79"/>
        <v>0</v>
      </c>
      <c r="CD61" s="65">
        <f t="shared" si="79"/>
        <v>0</v>
      </c>
      <c r="CE61" s="65">
        <f t="shared" si="79"/>
        <v>0</v>
      </c>
      <c r="CF61" s="65">
        <f t="shared" si="79"/>
        <v>0</v>
      </c>
      <c r="CG61" s="65">
        <f t="shared" si="79"/>
        <v>0</v>
      </c>
      <c r="CH61" s="65">
        <f t="shared" si="79"/>
        <v>0</v>
      </c>
      <c r="CI61" s="65">
        <f t="shared" si="79"/>
        <v>0</v>
      </c>
      <c r="CJ61" s="65">
        <f t="shared" si="79"/>
        <v>0</v>
      </c>
      <c r="CK61" s="65">
        <f t="shared" si="79"/>
        <v>0</v>
      </c>
      <c r="CL61" s="65">
        <f t="shared" si="79"/>
        <v>0</v>
      </c>
      <c r="CM61" s="65">
        <f t="shared" si="79"/>
        <v>0</v>
      </c>
      <c r="CN61" s="65">
        <f t="shared" si="79"/>
        <v>0</v>
      </c>
      <c r="CO61" s="65">
        <f t="shared" si="79"/>
        <v>0</v>
      </c>
      <c r="CP61" s="65">
        <f t="shared" si="79"/>
        <v>0</v>
      </c>
      <c r="CQ61" s="65">
        <f t="shared" si="79"/>
        <v>0</v>
      </c>
      <c r="CR61" s="65">
        <f t="shared" si="79"/>
        <v>0</v>
      </c>
      <c r="CS61" s="65">
        <f t="shared" si="79"/>
        <v>0</v>
      </c>
      <c r="CT61" s="65">
        <f t="shared" si="79"/>
        <v>0</v>
      </c>
      <c r="CU61" s="65">
        <f t="shared" si="79"/>
        <v>0</v>
      </c>
      <c r="CV61" s="65">
        <f t="shared" si="79"/>
        <v>0</v>
      </c>
      <c r="CW61" s="65">
        <f t="shared" ref="CW61:DP61" si="80">CW$49*CW18</f>
        <v>0</v>
      </c>
      <c r="CX61" s="65">
        <f t="shared" si="80"/>
        <v>0</v>
      </c>
      <c r="CY61" s="65">
        <f t="shared" si="80"/>
        <v>0</v>
      </c>
      <c r="CZ61" s="65">
        <f t="shared" si="80"/>
        <v>0</v>
      </c>
      <c r="DA61" s="65">
        <f t="shared" si="80"/>
        <v>0</v>
      </c>
      <c r="DB61" s="65">
        <f t="shared" si="80"/>
        <v>0</v>
      </c>
      <c r="DC61" s="65">
        <f t="shared" si="80"/>
        <v>0</v>
      </c>
      <c r="DD61" s="65">
        <f t="shared" si="80"/>
        <v>0</v>
      </c>
      <c r="DE61" s="65">
        <f t="shared" si="80"/>
        <v>0</v>
      </c>
      <c r="DF61" s="65">
        <f t="shared" si="80"/>
        <v>0</v>
      </c>
      <c r="DG61" s="65">
        <f t="shared" si="80"/>
        <v>0</v>
      </c>
      <c r="DH61" s="65">
        <f t="shared" si="80"/>
        <v>0</v>
      </c>
      <c r="DI61" s="65">
        <f t="shared" si="80"/>
        <v>0</v>
      </c>
      <c r="DJ61" s="65">
        <f t="shared" si="80"/>
        <v>0</v>
      </c>
      <c r="DK61" s="65">
        <f t="shared" si="80"/>
        <v>0</v>
      </c>
      <c r="DL61" s="65">
        <f t="shared" si="80"/>
        <v>0</v>
      </c>
      <c r="DM61" s="65">
        <f t="shared" si="80"/>
        <v>0</v>
      </c>
      <c r="DN61" s="65">
        <f t="shared" si="80"/>
        <v>0</v>
      </c>
      <c r="DO61" s="65">
        <f t="shared" si="80"/>
        <v>0</v>
      </c>
      <c r="DP61" s="65">
        <f t="shared" si="80"/>
        <v>0</v>
      </c>
    </row>
    <row r="62" spans="1:120" x14ac:dyDescent="0.25">
      <c r="A62" s="65" t="str">
        <f t="shared" si="69"/>
        <v>18_CT</v>
      </c>
      <c r="B62" s="65" t="str">
        <f t="shared" si="69"/>
        <v>6_1_crude_oil</v>
      </c>
      <c r="C62" s="65" t="str">
        <f t="shared" si="69"/>
        <v>6_1_crude_oil</v>
      </c>
      <c r="D62" s="66" t="s">
        <v>171</v>
      </c>
      <c r="E62" s="66">
        <f t="shared" si="70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1"/>
        <v>18_CT</v>
      </c>
      <c r="BL62" s="65" t="str">
        <f t="shared" si="72"/>
        <v>d_ind_cem_6_1_crude_oil</v>
      </c>
      <c r="BM62" s="65"/>
      <c r="BN62" s="65"/>
      <c r="BO62" s="65">
        <f t="shared" ref="BO62:CV62" si="81">BO$49*BO19</f>
        <v>0</v>
      </c>
      <c r="BP62" s="65">
        <f t="shared" si="81"/>
        <v>0</v>
      </c>
      <c r="BQ62" s="65">
        <f t="shared" si="81"/>
        <v>0</v>
      </c>
      <c r="BR62" s="65">
        <f t="shared" si="81"/>
        <v>0</v>
      </c>
      <c r="BS62" s="65">
        <f t="shared" si="81"/>
        <v>0</v>
      </c>
      <c r="BT62" s="65">
        <f t="shared" si="81"/>
        <v>0</v>
      </c>
      <c r="BU62" s="65">
        <f t="shared" si="81"/>
        <v>0</v>
      </c>
      <c r="BV62" s="65">
        <f t="shared" si="81"/>
        <v>0</v>
      </c>
      <c r="BW62" s="65">
        <f t="shared" si="81"/>
        <v>0</v>
      </c>
      <c r="BX62" s="65">
        <f t="shared" si="81"/>
        <v>0</v>
      </c>
      <c r="BY62" s="65">
        <f t="shared" si="81"/>
        <v>0</v>
      </c>
      <c r="BZ62" s="65">
        <f t="shared" si="81"/>
        <v>0</v>
      </c>
      <c r="CA62" s="65">
        <f t="shared" si="81"/>
        <v>0</v>
      </c>
      <c r="CB62" s="65">
        <f t="shared" si="81"/>
        <v>0</v>
      </c>
      <c r="CC62" s="65">
        <f t="shared" si="81"/>
        <v>0</v>
      </c>
      <c r="CD62" s="65">
        <f t="shared" si="81"/>
        <v>0</v>
      </c>
      <c r="CE62" s="65">
        <f t="shared" si="81"/>
        <v>0</v>
      </c>
      <c r="CF62" s="65">
        <f t="shared" si="81"/>
        <v>0</v>
      </c>
      <c r="CG62" s="65">
        <f t="shared" si="81"/>
        <v>0</v>
      </c>
      <c r="CH62" s="65">
        <f t="shared" si="81"/>
        <v>0</v>
      </c>
      <c r="CI62" s="65">
        <f t="shared" si="81"/>
        <v>0</v>
      </c>
      <c r="CJ62" s="65">
        <f t="shared" si="81"/>
        <v>0</v>
      </c>
      <c r="CK62" s="65">
        <f t="shared" si="81"/>
        <v>0</v>
      </c>
      <c r="CL62" s="65">
        <f t="shared" si="81"/>
        <v>0</v>
      </c>
      <c r="CM62" s="65">
        <f t="shared" si="81"/>
        <v>0</v>
      </c>
      <c r="CN62" s="65">
        <f t="shared" si="81"/>
        <v>0</v>
      </c>
      <c r="CO62" s="65">
        <f t="shared" si="81"/>
        <v>0</v>
      </c>
      <c r="CP62" s="65">
        <f t="shared" si="81"/>
        <v>0</v>
      </c>
      <c r="CQ62" s="65">
        <f t="shared" si="81"/>
        <v>0</v>
      </c>
      <c r="CR62" s="65">
        <f t="shared" si="81"/>
        <v>0</v>
      </c>
      <c r="CS62" s="65">
        <f t="shared" si="81"/>
        <v>0</v>
      </c>
      <c r="CT62" s="65">
        <f t="shared" si="81"/>
        <v>0</v>
      </c>
      <c r="CU62" s="65">
        <f t="shared" si="81"/>
        <v>0</v>
      </c>
      <c r="CV62" s="65">
        <f t="shared" si="81"/>
        <v>0</v>
      </c>
      <c r="CW62" s="65">
        <f t="shared" ref="CW62:DP62" si="82">CW$49*CW19</f>
        <v>0</v>
      </c>
      <c r="CX62" s="65">
        <f t="shared" si="82"/>
        <v>0</v>
      </c>
      <c r="CY62" s="65">
        <f t="shared" si="82"/>
        <v>0</v>
      </c>
      <c r="CZ62" s="65">
        <f t="shared" si="82"/>
        <v>0</v>
      </c>
      <c r="DA62" s="65">
        <f t="shared" si="82"/>
        <v>0</v>
      </c>
      <c r="DB62" s="65">
        <f t="shared" si="82"/>
        <v>0</v>
      </c>
      <c r="DC62" s="65">
        <f t="shared" si="82"/>
        <v>0</v>
      </c>
      <c r="DD62" s="65">
        <f t="shared" si="82"/>
        <v>0</v>
      </c>
      <c r="DE62" s="65">
        <f t="shared" si="82"/>
        <v>0</v>
      </c>
      <c r="DF62" s="65">
        <f t="shared" si="82"/>
        <v>0</v>
      </c>
      <c r="DG62" s="65">
        <f t="shared" si="82"/>
        <v>0</v>
      </c>
      <c r="DH62" s="65">
        <f t="shared" si="82"/>
        <v>0</v>
      </c>
      <c r="DI62" s="65">
        <f t="shared" si="82"/>
        <v>0</v>
      </c>
      <c r="DJ62" s="65">
        <f t="shared" si="82"/>
        <v>0</v>
      </c>
      <c r="DK62" s="65">
        <f t="shared" si="82"/>
        <v>0</v>
      </c>
      <c r="DL62" s="65">
        <f t="shared" si="82"/>
        <v>0</v>
      </c>
      <c r="DM62" s="65">
        <f t="shared" si="82"/>
        <v>0</v>
      </c>
      <c r="DN62" s="65">
        <f t="shared" si="82"/>
        <v>0</v>
      </c>
      <c r="DO62" s="65">
        <f t="shared" si="82"/>
        <v>0</v>
      </c>
      <c r="DP62" s="65">
        <f t="shared" si="82"/>
        <v>0</v>
      </c>
    </row>
    <row r="63" spans="1:120" x14ac:dyDescent="0.25">
      <c r="A63" s="65" t="str">
        <f t="shared" si="69"/>
        <v>18_CT</v>
      </c>
      <c r="B63" s="65" t="str">
        <f t="shared" si="69"/>
        <v>6_x_ngls</v>
      </c>
      <c r="C63" s="65" t="str">
        <f t="shared" si="69"/>
        <v>6_x_ngls</v>
      </c>
      <c r="D63" s="66" t="s">
        <v>171</v>
      </c>
      <c r="E63" s="66">
        <f t="shared" si="70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1"/>
        <v>18_CT</v>
      </c>
      <c r="BL63" s="65" t="str">
        <f t="shared" si="72"/>
        <v>d_ind_cem_6_x_ngls</v>
      </c>
      <c r="BM63" s="65"/>
      <c r="BN63" s="65"/>
      <c r="BO63" s="65">
        <f t="shared" ref="BO63:CV63" si="83">BO$49*BO20</f>
        <v>0</v>
      </c>
      <c r="BP63" s="65">
        <f t="shared" si="83"/>
        <v>0</v>
      </c>
      <c r="BQ63" s="65">
        <f t="shared" si="83"/>
        <v>0</v>
      </c>
      <c r="BR63" s="65">
        <f t="shared" si="83"/>
        <v>0</v>
      </c>
      <c r="BS63" s="65">
        <f t="shared" si="83"/>
        <v>0</v>
      </c>
      <c r="BT63" s="65">
        <f t="shared" si="83"/>
        <v>0</v>
      </c>
      <c r="BU63" s="65">
        <f t="shared" si="83"/>
        <v>0</v>
      </c>
      <c r="BV63" s="65">
        <f t="shared" si="83"/>
        <v>0</v>
      </c>
      <c r="BW63" s="65">
        <f t="shared" si="83"/>
        <v>0</v>
      </c>
      <c r="BX63" s="65">
        <f t="shared" si="83"/>
        <v>0</v>
      </c>
      <c r="BY63" s="65">
        <f t="shared" si="83"/>
        <v>0</v>
      </c>
      <c r="BZ63" s="65">
        <f t="shared" si="83"/>
        <v>0</v>
      </c>
      <c r="CA63" s="65">
        <f t="shared" si="83"/>
        <v>0</v>
      </c>
      <c r="CB63" s="65">
        <f t="shared" si="83"/>
        <v>0</v>
      </c>
      <c r="CC63" s="65">
        <f t="shared" si="83"/>
        <v>0</v>
      </c>
      <c r="CD63" s="65">
        <f t="shared" si="83"/>
        <v>0</v>
      </c>
      <c r="CE63" s="65">
        <f t="shared" si="83"/>
        <v>0</v>
      </c>
      <c r="CF63" s="65">
        <f t="shared" si="83"/>
        <v>0</v>
      </c>
      <c r="CG63" s="65">
        <f t="shared" si="83"/>
        <v>0</v>
      </c>
      <c r="CH63" s="65">
        <f t="shared" si="83"/>
        <v>0</v>
      </c>
      <c r="CI63" s="65">
        <f t="shared" si="83"/>
        <v>0</v>
      </c>
      <c r="CJ63" s="65">
        <f t="shared" si="83"/>
        <v>0</v>
      </c>
      <c r="CK63" s="65">
        <f t="shared" si="83"/>
        <v>0</v>
      </c>
      <c r="CL63" s="65">
        <f t="shared" si="83"/>
        <v>0</v>
      </c>
      <c r="CM63" s="65">
        <f t="shared" si="83"/>
        <v>0</v>
      </c>
      <c r="CN63" s="65">
        <f t="shared" si="83"/>
        <v>0</v>
      </c>
      <c r="CO63" s="65">
        <f t="shared" si="83"/>
        <v>0</v>
      </c>
      <c r="CP63" s="65">
        <f t="shared" si="83"/>
        <v>0</v>
      </c>
      <c r="CQ63" s="65">
        <f t="shared" si="83"/>
        <v>0</v>
      </c>
      <c r="CR63" s="65">
        <f t="shared" si="83"/>
        <v>0</v>
      </c>
      <c r="CS63" s="65">
        <f t="shared" si="83"/>
        <v>0</v>
      </c>
      <c r="CT63" s="65">
        <f t="shared" si="83"/>
        <v>0</v>
      </c>
      <c r="CU63" s="65">
        <f t="shared" si="83"/>
        <v>0</v>
      </c>
      <c r="CV63" s="65">
        <f t="shared" si="83"/>
        <v>0</v>
      </c>
      <c r="CW63" s="65">
        <f t="shared" ref="CW63:DP63" si="84">CW$49*CW20</f>
        <v>0</v>
      </c>
      <c r="CX63" s="65">
        <f t="shared" si="84"/>
        <v>0</v>
      </c>
      <c r="CY63" s="65">
        <f t="shared" si="84"/>
        <v>0</v>
      </c>
      <c r="CZ63" s="65">
        <f t="shared" si="84"/>
        <v>0</v>
      </c>
      <c r="DA63" s="65">
        <f t="shared" si="84"/>
        <v>0</v>
      </c>
      <c r="DB63" s="65">
        <f t="shared" si="84"/>
        <v>0</v>
      </c>
      <c r="DC63" s="65">
        <f t="shared" si="84"/>
        <v>0</v>
      </c>
      <c r="DD63" s="65">
        <f t="shared" si="84"/>
        <v>0</v>
      </c>
      <c r="DE63" s="65">
        <f t="shared" si="84"/>
        <v>0</v>
      </c>
      <c r="DF63" s="65">
        <f t="shared" si="84"/>
        <v>0</v>
      </c>
      <c r="DG63" s="65">
        <f t="shared" si="84"/>
        <v>0</v>
      </c>
      <c r="DH63" s="65">
        <f t="shared" si="84"/>
        <v>0</v>
      </c>
      <c r="DI63" s="65">
        <f t="shared" si="84"/>
        <v>0</v>
      </c>
      <c r="DJ63" s="65">
        <f t="shared" si="84"/>
        <v>0</v>
      </c>
      <c r="DK63" s="65">
        <f t="shared" si="84"/>
        <v>0</v>
      </c>
      <c r="DL63" s="65">
        <f t="shared" si="84"/>
        <v>0</v>
      </c>
      <c r="DM63" s="65">
        <f t="shared" si="84"/>
        <v>0</v>
      </c>
      <c r="DN63" s="65">
        <f t="shared" si="84"/>
        <v>0</v>
      </c>
      <c r="DO63" s="65">
        <f t="shared" si="84"/>
        <v>0</v>
      </c>
      <c r="DP63" s="65">
        <f t="shared" si="84"/>
        <v>0</v>
      </c>
    </row>
    <row r="64" spans="1:120" x14ac:dyDescent="0.25">
      <c r="A64" s="65" t="str">
        <f t="shared" si="69"/>
        <v>18_CT</v>
      </c>
      <c r="B64" s="65" t="str">
        <f t="shared" si="69"/>
        <v>7_1_motor_gasoline</v>
      </c>
      <c r="C64" s="65" t="str">
        <f t="shared" si="69"/>
        <v>7_1_mo_gasoline</v>
      </c>
      <c r="D64" s="66" t="s">
        <v>171</v>
      </c>
      <c r="E64" s="66">
        <f t="shared" si="70"/>
        <v>4.8332419200000001E-3</v>
      </c>
      <c r="F64" s="66">
        <v>3.6575884800000018E-3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1"/>
        <v>18_CT</v>
      </c>
      <c r="BL64" s="65" t="str">
        <f t="shared" si="72"/>
        <v>d_ind_cem_7_1_mo_gasoline</v>
      </c>
      <c r="BM64" s="65"/>
      <c r="BN64" s="65"/>
      <c r="BO64" s="65">
        <f t="shared" ref="BO64:CV64" si="85">BO$49*BO21</f>
        <v>4.8332419200000001E-3</v>
      </c>
      <c r="BP64" s="65">
        <f t="shared" si="85"/>
        <v>3.6575884800000018E-3</v>
      </c>
      <c r="BQ64" s="65">
        <f t="shared" si="85"/>
        <v>3.6109456386190656E-3</v>
      </c>
      <c r="BR64" s="65">
        <f t="shared" si="85"/>
        <v>3.4960008407444389E-3</v>
      </c>
      <c r="BS64" s="65">
        <f t="shared" si="85"/>
        <v>3.4732018291248725E-3</v>
      </c>
      <c r="BT64" s="65">
        <f t="shared" si="85"/>
        <v>3.4553681374765782E-3</v>
      </c>
      <c r="BU64" s="65">
        <f t="shared" si="85"/>
        <v>3.4301678677599165E-3</v>
      </c>
      <c r="BV64" s="65">
        <f t="shared" si="85"/>
        <v>3.4082570552920795E-3</v>
      </c>
      <c r="BW64" s="65">
        <f t="shared" si="85"/>
        <v>3.3903073915450307E-3</v>
      </c>
      <c r="BX64" s="65">
        <f t="shared" si="85"/>
        <v>3.3695039400304235E-3</v>
      </c>
      <c r="BY64" s="65">
        <f t="shared" si="85"/>
        <v>3.3534372737981863E-3</v>
      </c>
      <c r="BZ64" s="65">
        <f t="shared" si="85"/>
        <v>3.3261418721620491E-3</v>
      </c>
      <c r="CA64" s="65">
        <f t="shared" si="85"/>
        <v>3.3013800126195109E-3</v>
      </c>
      <c r="CB64" s="65">
        <f t="shared" si="85"/>
        <v>3.2777907834035899E-3</v>
      </c>
      <c r="CC64" s="65">
        <f t="shared" si="85"/>
        <v>3.2439598094299912E-3</v>
      </c>
      <c r="CD64" s="65">
        <f t="shared" si="85"/>
        <v>3.2187944840205477E-3</v>
      </c>
      <c r="CE64" s="65">
        <f t="shared" si="85"/>
        <v>3.1936430228649976E-3</v>
      </c>
      <c r="CF64" s="65">
        <f t="shared" si="85"/>
        <v>3.1714398195305626E-3</v>
      </c>
      <c r="CG64" s="65">
        <f t="shared" si="85"/>
        <v>3.151222464847074E-3</v>
      </c>
      <c r="CH64" s="65">
        <f t="shared" si="85"/>
        <v>3.1364679531547032E-3</v>
      </c>
      <c r="CI64" s="65">
        <f t="shared" si="85"/>
        <v>3.1284294721165449E-3</v>
      </c>
      <c r="CJ64" s="65">
        <f t="shared" si="85"/>
        <v>3.121360015377426E-3</v>
      </c>
      <c r="CK64" s="65">
        <f t="shared" si="85"/>
        <v>3.1173476094211246E-3</v>
      </c>
      <c r="CL64" s="65">
        <f t="shared" si="85"/>
        <v>3.1161396903039737E-3</v>
      </c>
      <c r="CM64" s="65">
        <f t="shared" si="85"/>
        <v>3.0964342711864339E-3</v>
      </c>
      <c r="CN64" s="65">
        <f t="shared" si="85"/>
        <v>3.080555176628562E-3</v>
      </c>
      <c r="CO64" s="65">
        <f t="shared" si="85"/>
        <v>3.0668405213264104E-3</v>
      </c>
      <c r="CP64" s="65">
        <f t="shared" si="85"/>
        <v>3.0560827970043851E-3</v>
      </c>
      <c r="CQ64" s="65">
        <f t="shared" si="85"/>
        <v>3.04788334356573E-3</v>
      </c>
      <c r="CR64" s="65">
        <f t="shared" si="85"/>
        <v>3.0294399629726045E-3</v>
      </c>
      <c r="CS64" s="65">
        <f t="shared" si="85"/>
        <v>3.0133264729570505E-3</v>
      </c>
      <c r="CT64" s="65">
        <f t="shared" si="85"/>
        <v>2.9998507402540296E-3</v>
      </c>
      <c r="CU64" s="65">
        <f t="shared" si="85"/>
        <v>2.9887995238172395E-3</v>
      </c>
      <c r="CV64" s="65">
        <f t="shared" si="85"/>
        <v>2.9794515201672241E-3</v>
      </c>
      <c r="CW64" s="65">
        <f t="shared" ref="CW64:DP64" si="86">CW$49*CW21</f>
        <v>2.9720028913668064E-3</v>
      </c>
      <c r="CX64" s="65">
        <f t="shared" si="86"/>
        <v>2.9645728841383896E-3</v>
      </c>
      <c r="CY64" s="65">
        <f t="shared" si="86"/>
        <v>2.9571614519280434E-3</v>
      </c>
      <c r="CZ64" s="65">
        <f t="shared" si="86"/>
        <v>2.9497685482982234E-3</v>
      </c>
      <c r="DA64" s="65">
        <f t="shared" si="86"/>
        <v>2.9423941269274782E-3</v>
      </c>
      <c r="DB64" s="65">
        <f t="shared" si="86"/>
        <v>2.9350381416101594E-3</v>
      </c>
      <c r="DC64" s="65">
        <f t="shared" si="86"/>
        <v>2.9277005462561342E-3</v>
      </c>
      <c r="DD64" s="65">
        <f t="shared" si="86"/>
        <v>2.9203812948904941E-3</v>
      </c>
      <c r="DE64" s="65">
        <f t="shared" si="86"/>
        <v>2.9130803416532679E-3</v>
      </c>
      <c r="DF64" s="65">
        <f t="shared" si="86"/>
        <v>2.905797640799135E-3</v>
      </c>
      <c r="DG64" s="65">
        <f t="shared" si="86"/>
        <v>2.8985331466971371E-3</v>
      </c>
      <c r="DH64" s="65">
        <f t="shared" si="86"/>
        <v>2.891286813830394E-3</v>
      </c>
      <c r="DI64" s="65">
        <f t="shared" si="86"/>
        <v>2.8840585967958182E-3</v>
      </c>
      <c r="DJ64" s="65">
        <f t="shared" si="86"/>
        <v>2.8768484503038289E-3</v>
      </c>
      <c r="DK64" s="65">
        <f t="shared" si="86"/>
        <v>2.8696563291780697E-3</v>
      </c>
      <c r="DL64" s="65">
        <f t="shared" si="86"/>
        <v>2.8624821883551244E-3</v>
      </c>
      <c r="DM64" s="65">
        <f t="shared" si="86"/>
        <v>2.8553259828842368E-3</v>
      </c>
      <c r="DN64" s="65">
        <f t="shared" si="86"/>
        <v>2.8481876679270265E-3</v>
      </c>
      <c r="DO64" s="65">
        <f t="shared" si="86"/>
        <v>2.8410671987572095E-3</v>
      </c>
      <c r="DP64" s="65">
        <f t="shared" si="86"/>
        <v>2.8339645307603168E-3</v>
      </c>
    </row>
    <row r="65" spans="1:120" x14ac:dyDescent="0.25">
      <c r="A65" s="65" t="str">
        <f t="shared" si="69"/>
        <v>18_CT</v>
      </c>
      <c r="B65" s="65" t="str">
        <f t="shared" si="69"/>
        <v>7_2_aviation_gasoline</v>
      </c>
      <c r="C65" s="65" t="str">
        <f t="shared" si="69"/>
        <v>7_2_avi_gasoline</v>
      </c>
      <c r="D65" s="66" t="s">
        <v>171</v>
      </c>
      <c r="E65" s="66">
        <f t="shared" si="70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1"/>
        <v>18_CT</v>
      </c>
      <c r="BL65" s="65" t="str">
        <f t="shared" si="72"/>
        <v>d_ind_cem_7_2_avi_gasoline</v>
      </c>
      <c r="BM65" s="65"/>
      <c r="BN65" s="65"/>
      <c r="BO65" s="65">
        <f t="shared" ref="BO65:CV65" si="87">BO$49*BO22</f>
        <v>0</v>
      </c>
      <c r="BP65" s="65">
        <f t="shared" si="87"/>
        <v>0</v>
      </c>
      <c r="BQ65" s="65">
        <f t="shared" si="87"/>
        <v>0</v>
      </c>
      <c r="BR65" s="65">
        <f t="shared" si="87"/>
        <v>0</v>
      </c>
      <c r="BS65" s="65">
        <f t="shared" si="87"/>
        <v>0</v>
      </c>
      <c r="BT65" s="65">
        <f t="shared" si="87"/>
        <v>0</v>
      </c>
      <c r="BU65" s="65">
        <f t="shared" si="87"/>
        <v>0</v>
      </c>
      <c r="BV65" s="65">
        <f t="shared" si="87"/>
        <v>0</v>
      </c>
      <c r="BW65" s="65">
        <f t="shared" si="87"/>
        <v>0</v>
      </c>
      <c r="BX65" s="65">
        <f t="shared" si="87"/>
        <v>0</v>
      </c>
      <c r="BY65" s="65">
        <f t="shared" si="87"/>
        <v>0</v>
      </c>
      <c r="BZ65" s="65">
        <f t="shared" si="87"/>
        <v>0</v>
      </c>
      <c r="CA65" s="65">
        <f t="shared" si="87"/>
        <v>0</v>
      </c>
      <c r="CB65" s="65">
        <f t="shared" si="87"/>
        <v>0</v>
      </c>
      <c r="CC65" s="65">
        <f t="shared" si="87"/>
        <v>0</v>
      </c>
      <c r="CD65" s="65">
        <f t="shared" si="87"/>
        <v>0</v>
      </c>
      <c r="CE65" s="65">
        <f t="shared" si="87"/>
        <v>0</v>
      </c>
      <c r="CF65" s="65">
        <f t="shared" si="87"/>
        <v>0</v>
      </c>
      <c r="CG65" s="65">
        <f t="shared" si="87"/>
        <v>0</v>
      </c>
      <c r="CH65" s="65">
        <f t="shared" si="87"/>
        <v>0</v>
      </c>
      <c r="CI65" s="65">
        <f t="shared" si="87"/>
        <v>0</v>
      </c>
      <c r="CJ65" s="65">
        <f t="shared" si="87"/>
        <v>0</v>
      </c>
      <c r="CK65" s="65">
        <f t="shared" si="87"/>
        <v>0</v>
      </c>
      <c r="CL65" s="65">
        <f t="shared" si="87"/>
        <v>0</v>
      </c>
      <c r="CM65" s="65">
        <f t="shared" si="87"/>
        <v>0</v>
      </c>
      <c r="CN65" s="65">
        <f t="shared" si="87"/>
        <v>0</v>
      </c>
      <c r="CO65" s="65">
        <f t="shared" si="87"/>
        <v>0</v>
      </c>
      <c r="CP65" s="65">
        <f t="shared" si="87"/>
        <v>0</v>
      </c>
      <c r="CQ65" s="65">
        <f t="shared" si="87"/>
        <v>0</v>
      </c>
      <c r="CR65" s="65">
        <f t="shared" si="87"/>
        <v>0</v>
      </c>
      <c r="CS65" s="65">
        <f t="shared" si="87"/>
        <v>0</v>
      </c>
      <c r="CT65" s="65">
        <f t="shared" si="87"/>
        <v>0</v>
      </c>
      <c r="CU65" s="65">
        <f t="shared" si="87"/>
        <v>0</v>
      </c>
      <c r="CV65" s="65">
        <f t="shared" si="87"/>
        <v>0</v>
      </c>
      <c r="CW65" s="65">
        <f t="shared" ref="CW65:DP65" si="88">CW$49*CW22</f>
        <v>0</v>
      </c>
      <c r="CX65" s="65">
        <f t="shared" si="88"/>
        <v>0</v>
      </c>
      <c r="CY65" s="65">
        <f t="shared" si="88"/>
        <v>0</v>
      </c>
      <c r="CZ65" s="65">
        <f t="shared" si="88"/>
        <v>0</v>
      </c>
      <c r="DA65" s="65">
        <f t="shared" si="88"/>
        <v>0</v>
      </c>
      <c r="DB65" s="65">
        <f t="shared" si="88"/>
        <v>0</v>
      </c>
      <c r="DC65" s="65">
        <f t="shared" si="88"/>
        <v>0</v>
      </c>
      <c r="DD65" s="65">
        <f t="shared" si="88"/>
        <v>0</v>
      </c>
      <c r="DE65" s="65">
        <f t="shared" si="88"/>
        <v>0</v>
      </c>
      <c r="DF65" s="65">
        <f t="shared" si="88"/>
        <v>0</v>
      </c>
      <c r="DG65" s="65">
        <f t="shared" si="88"/>
        <v>0</v>
      </c>
      <c r="DH65" s="65">
        <f t="shared" si="88"/>
        <v>0</v>
      </c>
      <c r="DI65" s="65">
        <f t="shared" si="88"/>
        <v>0</v>
      </c>
      <c r="DJ65" s="65">
        <f t="shared" si="88"/>
        <v>0</v>
      </c>
      <c r="DK65" s="65">
        <f t="shared" si="88"/>
        <v>0</v>
      </c>
      <c r="DL65" s="65">
        <f t="shared" si="88"/>
        <v>0</v>
      </c>
      <c r="DM65" s="65">
        <f t="shared" si="88"/>
        <v>0</v>
      </c>
      <c r="DN65" s="65">
        <f t="shared" si="88"/>
        <v>0</v>
      </c>
      <c r="DO65" s="65">
        <f t="shared" si="88"/>
        <v>0</v>
      </c>
      <c r="DP65" s="65">
        <f t="shared" si="88"/>
        <v>0</v>
      </c>
    </row>
    <row r="66" spans="1:120" x14ac:dyDescent="0.25">
      <c r="A66" s="65" t="str">
        <f t="shared" si="69"/>
        <v>18_CT</v>
      </c>
      <c r="B66" s="65" t="str">
        <f t="shared" si="69"/>
        <v>7_3_naphtha</v>
      </c>
      <c r="C66" s="65" t="str">
        <f t="shared" si="69"/>
        <v>7_3_naphtha</v>
      </c>
      <c r="D66" s="66" t="s">
        <v>171</v>
      </c>
      <c r="E66" s="66">
        <f t="shared" si="70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1"/>
        <v>18_CT</v>
      </c>
      <c r="BL66" s="65" t="str">
        <f t="shared" si="72"/>
        <v>d_ind_cem_7_3_naphtha</v>
      </c>
      <c r="BM66" s="65"/>
      <c r="BN66" s="65"/>
      <c r="BO66" s="65">
        <f t="shared" ref="BO66:CV66" si="89">BO$49*BO23</f>
        <v>0</v>
      </c>
      <c r="BP66" s="65">
        <f t="shared" si="89"/>
        <v>0</v>
      </c>
      <c r="BQ66" s="65">
        <f t="shared" si="89"/>
        <v>0</v>
      </c>
      <c r="BR66" s="65">
        <f t="shared" si="89"/>
        <v>0</v>
      </c>
      <c r="BS66" s="65">
        <f t="shared" si="89"/>
        <v>0</v>
      </c>
      <c r="BT66" s="65">
        <f t="shared" si="89"/>
        <v>0</v>
      </c>
      <c r="BU66" s="65">
        <f t="shared" si="89"/>
        <v>0</v>
      </c>
      <c r="BV66" s="65">
        <f t="shared" si="89"/>
        <v>0</v>
      </c>
      <c r="BW66" s="65">
        <f t="shared" si="89"/>
        <v>0</v>
      </c>
      <c r="BX66" s="65">
        <f t="shared" si="89"/>
        <v>0</v>
      </c>
      <c r="BY66" s="65">
        <f t="shared" si="89"/>
        <v>0</v>
      </c>
      <c r="BZ66" s="65">
        <f t="shared" si="89"/>
        <v>0</v>
      </c>
      <c r="CA66" s="65">
        <f t="shared" si="89"/>
        <v>0</v>
      </c>
      <c r="CB66" s="65">
        <f t="shared" si="89"/>
        <v>0</v>
      </c>
      <c r="CC66" s="65">
        <f t="shared" si="89"/>
        <v>0</v>
      </c>
      <c r="CD66" s="65">
        <f t="shared" si="89"/>
        <v>0</v>
      </c>
      <c r="CE66" s="65">
        <f t="shared" si="89"/>
        <v>0</v>
      </c>
      <c r="CF66" s="65">
        <f t="shared" si="89"/>
        <v>0</v>
      </c>
      <c r="CG66" s="65">
        <f t="shared" si="89"/>
        <v>0</v>
      </c>
      <c r="CH66" s="65">
        <f t="shared" si="89"/>
        <v>0</v>
      </c>
      <c r="CI66" s="65">
        <f t="shared" si="89"/>
        <v>0</v>
      </c>
      <c r="CJ66" s="65">
        <f t="shared" si="89"/>
        <v>0</v>
      </c>
      <c r="CK66" s="65">
        <f t="shared" si="89"/>
        <v>0</v>
      </c>
      <c r="CL66" s="65">
        <f t="shared" si="89"/>
        <v>0</v>
      </c>
      <c r="CM66" s="65">
        <f t="shared" si="89"/>
        <v>0</v>
      </c>
      <c r="CN66" s="65">
        <f t="shared" si="89"/>
        <v>0</v>
      </c>
      <c r="CO66" s="65">
        <f t="shared" si="89"/>
        <v>0</v>
      </c>
      <c r="CP66" s="65">
        <f t="shared" si="89"/>
        <v>0</v>
      </c>
      <c r="CQ66" s="65">
        <f t="shared" si="89"/>
        <v>0</v>
      </c>
      <c r="CR66" s="65">
        <f t="shared" si="89"/>
        <v>0</v>
      </c>
      <c r="CS66" s="65">
        <f t="shared" si="89"/>
        <v>0</v>
      </c>
      <c r="CT66" s="65">
        <f t="shared" si="89"/>
        <v>0</v>
      </c>
      <c r="CU66" s="65">
        <f t="shared" si="89"/>
        <v>0</v>
      </c>
      <c r="CV66" s="65">
        <f t="shared" si="89"/>
        <v>0</v>
      </c>
      <c r="CW66" s="65">
        <f t="shared" ref="CW66:DP66" si="90">CW$49*CW23</f>
        <v>0</v>
      </c>
      <c r="CX66" s="65">
        <f t="shared" si="90"/>
        <v>0</v>
      </c>
      <c r="CY66" s="65">
        <f t="shared" si="90"/>
        <v>0</v>
      </c>
      <c r="CZ66" s="65">
        <f t="shared" si="90"/>
        <v>0</v>
      </c>
      <c r="DA66" s="65">
        <f t="shared" si="90"/>
        <v>0</v>
      </c>
      <c r="DB66" s="65">
        <f t="shared" si="90"/>
        <v>0</v>
      </c>
      <c r="DC66" s="65">
        <f t="shared" si="90"/>
        <v>0</v>
      </c>
      <c r="DD66" s="65">
        <f t="shared" si="90"/>
        <v>0</v>
      </c>
      <c r="DE66" s="65">
        <f t="shared" si="90"/>
        <v>0</v>
      </c>
      <c r="DF66" s="65">
        <f t="shared" si="90"/>
        <v>0</v>
      </c>
      <c r="DG66" s="65">
        <f t="shared" si="90"/>
        <v>0</v>
      </c>
      <c r="DH66" s="65">
        <f t="shared" si="90"/>
        <v>0</v>
      </c>
      <c r="DI66" s="65">
        <f t="shared" si="90"/>
        <v>0</v>
      </c>
      <c r="DJ66" s="65">
        <f t="shared" si="90"/>
        <v>0</v>
      </c>
      <c r="DK66" s="65">
        <f t="shared" si="90"/>
        <v>0</v>
      </c>
      <c r="DL66" s="65">
        <f t="shared" si="90"/>
        <v>0</v>
      </c>
      <c r="DM66" s="65">
        <f t="shared" si="90"/>
        <v>0</v>
      </c>
      <c r="DN66" s="65">
        <f t="shared" si="90"/>
        <v>0</v>
      </c>
      <c r="DO66" s="65">
        <f t="shared" si="90"/>
        <v>0</v>
      </c>
      <c r="DP66" s="65">
        <f t="shared" si="90"/>
        <v>0</v>
      </c>
    </row>
    <row r="67" spans="1:120" x14ac:dyDescent="0.25">
      <c r="A67" s="65" t="str">
        <f t="shared" si="69"/>
        <v>18_CT</v>
      </c>
      <c r="B67" s="65" t="str">
        <f t="shared" si="69"/>
        <v>7_x_jet_fuel</v>
      </c>
      <c r="C67" s="65" t="str">
        <f t="shared" si="69"/>
        <v>7_x_jet_fuel</v>
      </c>
      <c r="D67" s="66" t="s">
        <v>171</v>
      </c>
      <c r="E67" s="66">
        <f t="shared" si="70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1"/>
        <v>18_CT</v>
      </c>
      <c r="BL67" s="65" t="str">
        <f t="shared" si="72"/>
        <v>d_ind_cem_7_x_jet_fuel</v>
      </c>
      <c r="BM67" s="65"/>
      <c r="BN67" s="65"/>
      <c r="BO67" s="65">
        <f t="shared" ref="BO67:CV67" si="91">BO$49*BO24</f>
        <v>0</v>
      </c>
      <c r="BP67" s="65">
        <f t="shared" si="91"/>
        <v>0</v>
      </c>
      <c r="BQ67" s="65">
        <f t="shared" si="91"/>
        <v>0</v>
      </c>
      <c r="BR67" s="65">
        <f t="shared" si="91"/>
        <v>0</v>
      </c>
      <c r="BS67" s="65">
        <f t="shared" si="91"/>
        <v>0</v>
      </c>
      <c r="BT67" s="65">
        <f t="shared" si="91"/>
        <v>0</v>
      </c>
      <c r="BU67" s="65">
        <f t="shared" si="91"/>
        <v>0</v>
      </c>
      <c r="BV67" s="65">
        <f t="shared" si="91"/>
        <v>0</v>
      </c>
      <c r="BW67" s="65">
        <f t="shared" si="91"/>
        <v>0</v>
      </c>
      <c r="BX67" s="65">
        <f t="shared" si="91"/>
        <v>0</v>
      </c>
      <c r="BY67" s="65">
        <f t="shared" si="91"/>
        <v>0</v>
      </c>
      <c r="BZ67" s="65">
        <f t="shared" si="91"/>
        <v>0</v>
      </c>
      <c r="CA67" s="65">
        <f t="shared" si="91"/>
        <v>0</v>
      </c>
      <c r="CB67" s="65">
        <f t="shared" si="91"/>
        <v>0</v>
      </c>
      <c r="CC67" s="65">
        <f t="shared" si="91"/>
        <v>0</v>
      </c>
      <c r="CD67" s="65">
        <f t="shared" si="91"/>
        <v>0</v>
      </c>
      <c r="CE67" s="65">
        <f t="shared" si="91"/>
        <v>0</v>
      </c>
      <c r="CF67" s="65">
        <f t="shared" si="91"/>
        <v>0</v>
      </c>
      <c r="CG67" s="65">
        <f t="shared" si="91"/>
        <v>0</v>
      </c>
      <c r="CH67" s="65">
        <f t="shared" si="91"/>
        <v>0</v>
      </c>
      <c r="CI67" s="65">
        <f t="shared" si="91"/>
        <v>0</v>
      </c>
      <c r="CJ67" s="65">
        <f t="shared" si="91"/>
        <v>0</v>
      </c>
      <c r="CK67" s="65">
        <f t="shared" si="91"/>
        <v>0</v>
      </c>
      <c r="CL67" s="65">
        <f t="shared" si="91"/>
        <v>0</v>
      </c>
      <c r="CM67" s="65">
        <f t="shared" si="91"/>
        <v>0</v>
      </c>
      <c r="CN67" s="65">
        <f t="shared" si="91"/>
        <v>0</v>
      </c>
      <c r="CO67" s="65">
        <f t="shared" si="91"/>
        <v>0</v>
      </c>
      <c r="CP67" s="65">
        <f t="shared" si="91"/>
        <v>0</v>
      </c>
      <c r="CQ67" s="65">
        <f t="shared" si="91"/>
        <v>0</v>
      </c>
      <c r="CR67" s="65">
        <f t="shared" si="91"/>
        <v>0</v>
      </c>
      <c r="CS67" s="65">
        <f t="shared" si="91"/>
        <v>0</v>
      </c>
      <c r="CT67" s="65">
        <f t="shared" si="91"/>
        <v>0</v>
      </c>
      <c r="CU67" s="65">
        <f t="shared" si="91"/>
        <v>0</v>
      </c>
      <c r="CV67" s="65">
        <f t="shared" si="91"/>
        <v>0</v>
      </c>
      <c r="CW67" s="65">
        <f t="shared" ref="CW67:DP67" si="92">CW$49*CW24</f>
        <v>0</v>
      </c>
      <c r="CX67" s="65">
        <f t="shared" si="92"/>
        <v>0</v>
      </c>
      <c r="CY67" s="65">
        <f t="shared" si="92"/>
        <v>0</v>
      </c>
      <c r="CZ67" s="65">
        <f t="shared" si="92"/>
        <v>0</v>
      </c>
      <c r="DA67" s="65">
        <f t="shared" si="92"/>
        <v>0</v>
      </c>
      <c r="DB67" s="65">
        <f t="shared" si="92"/>
        <v>0</v>
      </c>
      <c r="DC67" s="65">
        <f t="shared" si="92"/>
        <v>0</v>
      </c>
      <c r="DD67" s="65">
        <f t="shared" si="92"/>
        <v>0</v>
      </c>
      <c r="DE67" s="65">
        <f t="shared" si="92"/>
        <v>0</v>
      </c>
      <c r="DF67" s="65">
        <f t="shared" si="92"/>
        <v>0</v>
      </c>
      <c r="DG67" s="65">
        <f t="shared" si="92"/>
        <v>0</v>
      </c>
      <c r="DH67" s="65">
        <f t="shared" si="92"/>
        <v>0</v>
      </c>
      <c r="DI67" s="65">
        <f t="shared" si="92"/>
        <v>0</v>
      </c>
      <c r="DJ67" s="65">
        <f t="shared" si="92"/>
        <v>0</v>
      </c>
      <c r="DK67" s="65">
        <f t="shared" si="92"/>
        <v>0</v>
      </c>
      <c r="DL67" s="65">
        <f t="shared" si="92"/>
        <v>0</v>
      </c>
      <c r="DM67" s="65">
        <f t="shared" si="92"/>
        <v>0</v>
      </c>
      <c r="DN67" s="65">
        <f t="shared" si="92"/>
        <v>0</v>
      </c>
      <c r="DO67" s="65">
        <f t="shared" si="92"/>
        <v>0</v>
      </c>
      <c r="DP67" s="65">
        <f t="shared" si="92"/>
        <v>0</v>
      </c>
    </row>
    <row r="68" spans="1:120" x14ac:dyDescent="0.25">
      <c r="A68" s="65" t="str">
        <f t="shared" si="69"/>
        <v>18_CT</v>
      </c>
      <c r="B68" s="65" t="str">
        <f t="shared" si="69"/>
        <v>7_6_kerosene</v>
      </c>
      <c r="C68" s="65" t="str">
        <f t="shared" si="69"/>
        <v>7_6_kerosene</v>
      </c>
      <c r="D68" s="66" t="s">
        <v>171</v>
      </c>
      <c r="E68" s="66">
        <f t="shared" si="70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1"/>
        <v>18_CT</v>
      </c>
      <c r="BL68" s="65" t="str">
        <f t="shared" si="72"/>
        <v>d_ind_cem_7_6_kerosene</v>
      </c>
      <c r="BM68" s="65"/>
      <c r="BN68" s="65"/>
      <c r="BO68" s="65">
        <f t="shared" ref="BO68:CV68" si="93">BO$49*BO25</f>
        <v>0</v>
      </c>
      <c r="BP68" s="65">
        <f t="shared" si="93"/>
        <v>0</v>
      </c>
      <c r="BQ68" s="65">
        <f t="shared" si="93"/>
        <v>0</v>
      </c>
      <c r="BR68" s="65">
        <f t="shared" si="93"/>
        <v>0</v>
      </c>
      <c r="BS68" s="65">
        <f t="shared" si="93"/>
        <v>0</v>
      </c>
      <c r="BT68" s="65">
        <f t="shared" si="93"/>
        <v>0</v>
      </c>
      <c r="BU68" s="65">
        <f t="shared" si="93"/>
        <v>0</v>
      </c>
      <c r="BV68" s="65">
        <f t="shared" si="93"/>
        <v>0</v>
      </c>
      <c r="BW68" s="65">
        <f t="shared" si="93"/>
        <v>0</v>
      </c>
      <c r="BX68" s="65">
        <f t="shared" si="93"/>
        <v>0</v>
      </c>
      <c r="BY68" s="65">
        <f t="shared" si="93"/>
        <v>0</v>
      </c>
      <c r="BZ68" s="65">
        <f t="shared" si="93"/>
        <v>0</v>
      </c>
      <c r="CA68" s="65">
        <f t="shared" si="93"/>
        <v>0</v>
      </c>
      <c r="CB68" s="65">
        <f t="shared" si="93"/>
        <v>0</v>
      </c>
      <c r="CC68" s="65">
        <f t="shared" si="93"/>
        <v>0</v>
      </c>
      <c r="CD68" s="65">
        <f t="shared" si="93"/>
        <v>0</v>
      </c>
      <c r="CE68" s="65">
        <f t="shared" si="93"/>
        <v>0</v>
      </c>
      <c r="CF68" s="65">
        <f t="shared" si="93"/>
        <v>0</v>
      </c>
      <c r="CG68" s="65">
        <f t="shared" si="93"/>
        <v>0</v>
      </c>
      <c r="CH68" s="65">
        <f t="shared" si="93"/>
        <v>0</v>
      </c>
      <c r="CI68" s="65">
        <f t="shared" si="93"/>
        <v>0</v>
      </c>
      <c r="CJ68" s="65">
        <f t="shared" si="93"/>
        <v>0</v>
      </c>
      <c r="CK68" s="65">
        <f t="shared" si="93"/>
        <v>0</v>
      </c>
      <c r="CL68" s="65">
        <f t="shared" si="93"/>
        <v>0</v>
      </c>
      <c r="CM68" s="65">
        <f t="shared" si="93"/>
        <v>0</v>
      </c>
      <c r="CN68" s="65">
        <f t="shared" si="93"/>
        <v>0</v>
      </c>
      <c r="CO68" s="65">
        <f t="shared" si="93"/>
        <v>0</v>
      </c>
      <c r="CP68" s="65">
        <f t="shared" si="93"/>
        <v>0</v>
      </c>
      <c r="CQ68" s="65">
        <f t="shared" si="93"/>
        <v>0</v>
      </c>
      <c r="CR68" s="65">
        <f t="shared" si="93"/>
        <v>0</v>
      </c>
      <c r="CS68" s="65">
        <f t="shared" si="93"/>
        <v>0</v>
      </c>
      <c r="CT68" s="65">
        <f t="shared" si="93"/>
        <v>0</v>
      </c>
      <c r="CU68" s="65">
        <f t="shared" si="93"/>
        <v>0</v>
      </c>
      <c r="CV68" s="65">
        <f t="shared" si="93"/>
        <v>0</v>
      </c>
      <c r="CW68" s="65">
        <f t="shared" ref="CW68:DP68" si="94">CW$49*CW25</f>
        <v>0</v>
      </c>
      <c r="CX68" s="65">
        <f t="shared" si="94"/>
        <v>0</v>
      </c>
      <c r="CY68" s="65">
        <f t="shared" si="94"/>
        <v>0</v>
      </c>
      <c r="CZ68" s="65">
        <f t="shared" si="94"/>
        <v>0</v>
      </c>
      <c r="DA68" s="65">
        <f t="shared" si="94"/>
        <v>0</v>
      </c>
      <c r="DB68" s="65">
        <f t="shared" si="94"/>
        <v>0</v>
      </c>
      <c r="DC68" s="65">
        <f t="shared" si="94"/>
        <v>0</v>
      </c>
      <c r="DD68" s="65">
        <f t="shared" si="94"/>
        <v>0</v>
      </c>
      <c r="DE68" s="65">
        <f t="shared" si="94"/>
        <v>0</v>
      </c>
      <c r="DF68" s="65">
        <f t="shared" si="94"/>
        <v>0</v>
      </c>
      <c r="DG68" s="65">
        <f t="shared" si="94"/>
        <v>0</v>
      </c>
      <c r="DH68" s="65">
        <f t="shared" si="94"/>
        <v>0</v>
      </c>
      <c r="DI68" s="65">
        <f t="shared" si="94"/>
        <v>0</v>
      </c>
      <c r="DJ68" s="65">
        <f t="shared" si="94"/>
        <v>0</v>
      </c>
      <c r="DK68" s="65">
        <f t="shared" si="94"/>
        <v>0</v>
      </c>
      <c r="DL68" s="65">
        <f t="shared" si="94"/>
        <v>0</v>
      </c>
      <c r="DM68" s="65">
        <f t="shared" si="94"/>
        <v>0</v>
      </c>
      <c r="DN68" s="65">
        <f t="shared" si="94"/>
        <v>0</v>
      </c>
      <c r="DO68" s="65">
        <f t="shared" si="94"/>
        <v>0</v>
      </c>
      <c r="DP68" s="65">
        <f t="shared" si="94"/>
        <v>0</v>
      </c>
    </row>
    <row r="69" spans="1:120" x14ac:dyDescent="0.25">
      <c r="A69" s="65" t="str">
        <f t="shared" si="69"/>
        <v>18_CT</v>
      </c>
      <c r="B69" s="65" t="str">
        <f t="shared" si="69"/>
        <v>7_7_gas_diesel_oil</v>
      </c>
      <c r="C69" s="65" t="str">
        <f t="shared" si="69"/>
        <v>7_7_gas_diesel_oil</v>
      </c>
      <c r="D69" s="66" t="s">
        <v>171</v>
      </c>
      <c r="E69" s="66">
        <f t="shared" si="70"/>
        <v>0.44485419888000011</v>
      </c>
      <c r="F69" s="66">
        <v>0.41080099505759998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1"/>
        <v>18_CT</v>
      </c>
      <c r="BL69" s="65" t="str">
        <f t="shared" si="72"/>
        <v>d_ind_cem_7_7_gas_diesel_oil</v>
      </c>
      <c r="BM69" s="65"/>
      <c r="BN69" s="65"/>
      <c r="BO69" s="65">
        <f t="shared" ref="BO69:CV69" si="95">BO$49*BO26</f>
        <v>0.44485419888000011</v>
      </c>
      <c r="BP69" s="65">
        <f t="shared" si="95"/>
        <v>0.41080099505759998</v>
      </c>
      <c r="BQ69" s="65">
        <f t="shared" si="95"/>
        <v>0.40556231778256591</v>
      </c>
      <c r="BR69" s="65">
        <f t="shared" si="95"/>
        <v>0.3926523259664304</v>
      </c>
      <c r="BS69" s="65">
        <f t="shared" si="95"/>
        <v>0.39009166155301678</v>
      </c>
      <c r="BT69" s="65">
        <f t="shared" si="95"/>
        <v>0.38808867561987276</v>
      </c>
      <c r="BU69" s="65">
        <f t="shared" si="95"/>
        <v>0.38525831459595444</v>
      </c>
      <c r="BV69" s="65">
        <f t="shared" si="95"/>
        <v>0.38279740801405604</v>
      </c>
      <c r="BW69" s="65">
        <f t="shared" si="95"/>
        <v>0.38078139670809386</v>
      </c>
      <c r="BX69" s="65">
        <f t="shared" si="95"/>
        <v>0.37844486305222641</v>
      </c>
      <c r="BY69" s="65">
        <f t="shared" si="95"/>
        <v>0.37664034006896796</v>
      </c>
      <c r="BZ69" s="65">
        <f t="shared" si="95"/>
        <v>0.37357466490787872</v>
      </c>
      <c r="CA69" s="65">
        <f t="shared" si="95"/>
        <v>0.37079354379620266</v>
      </c>
      <c r="CB69" s="65">
        <f t="shared" si="95"/>
        <v>0.36814412632140187</v>
      </c>
      <c r="CC69" s="65">
        <f t="shared" si="95"/>
        <v>0.36434441023849184</v>
      </c>
      <c r="CD69" s="65">
        <f t="shared" si="95"/>
        <v>0.36151797397435864</v>
      </c>
      <c r="CE69" s="65">
        <f t="shared" si="95"/>
        <v>0.3586930948699022</v>
      </c>
      <c r="CF69" s="65">
        <f t="shared" si="95"/>
        <v>0.35619934849216528</v>
      </c>
      <c r="CG69" s="65">
        <f t="shared" si="95"/>
        <v>0.35392864213281849</v>
      </c>
      <c r="CH69" s="65">
        <f t="shared" si="95"/>
        <v>0.35227149340819897</v>
      </c>
      <c r="CI69" s="65">
        <f t="shared" si="95"/>
        <v>0.35136865372919079</v>
      </c>
      <c r="CJ69" s="65">
        <f t="shared" si="95"/>
        <v>0.35057464973480307</v>
      </c>
      <c r="CK69" s="65">
        <f t="shared" si="95"/>
        <v>0.35012399751724582</v>
      </c>
      <c r="CL69" s="65">
        <f t="shared" si="95"/>
        <v>0.34998833043004129</v>
      </c>
      <c r="CM69" s="65">
        <f t="shared" si="95"/>
        <v>0.34777512196611032</v>
      </c>
      <c r="CN69" s="65">
        <f t="shared" si="95"/>
        <v>0.34599166604135101</v>
      </c>
      <c r="CO69" s="65">
        <f t="shared" si="95"/>
        <v>0.34445130848724037</v>
      </c>
      <c r="CP69" s="65">
        <f t="shared" si="95"/>
        <v>0.3432430577832018</v>
      </c>
      <c r="CQ69" s="65">
        <f t="shared" si="95"/>
        <v>0.34232213853546622</v>
      </c>
      <c r="CR69" s="65">
        <f t="shared" si="95"/>
        <v>0.34025067556435529</v>
      </c>
      <c r="CS69" s="65">
        <f t="shared" si="95"/>
        <v>0.33844089358138046</v>
      </c>
      <c r="CT69" s="65">
        <f t="shared" si="95"/>
        <v>0.33692737055007127</v>
      </c>
      <c r="CU69" s="65">
        <f t="shared" si="95"/>
        <v>0.3356861563638241</v>
      </c>
      <c r="CV69" s="65">
        <f t="shared" si="95"/>
        <v>0.33463623803041209</v>
      </c>
      <c r="CW69" s="65">
        <f t="shared" ref="CW69:DP69" si="96">CW$49*CW26</f>
        <v>0.33379964743533608</v>
      </c>
      <c r="CX69" s="65">
        <f t="shared" si="96"/>
        <v>0.33296514831674773</v>
      </c>
      <c r="CY69" s="65">
        <f t="shared" si="96"/>
        <v>0.3321327354459559</v>
      </c>
      <c r="CZ69" s="65">
        <f t="shared" si="96"/>
        <v>0.33130240360734103</v>
      </c>
      <c r="DA69" s="65">
        <f t="shared" si="96"/>
        <v>0.33047414759832272</v>
      </c>
      <c r="DB69" s="65">
        <f t="shared" si="96"/>
        <v>0.32964796222932696</v>
      </c>
      <c r="DC69" s="65">
        <f t="shared" si="96"/>
        <v>0.32882384232375367</v>
      </c>
      <c r="DD69" s="65">
        <f t="shared" si="96"/>
        <v>0.32800178271794428</v>
      </c>
      <c r="DE69" s="65">
        <f t="shared" si="96"/>
        <v>0.32718177826114947</v>
      </c>
      <c r="DF69" s="65">
        <f t="shared" si="96"/>
        <v>0.32636382381549661</v>
      </c>
      <c r="DG69" s="65">
        <f t="shared" si="96"/>
        <v>0.32554791425595786</v>
      </c>
      <c r="DH69" s="65">
        <f t="shared" si="96"/>
        <v>0.32473404447031795</v>
      </c>
      <c r="DI69" s="65">
        <f t="shared" si="96"/>
        <v>0.32392220935914212</v>
      </c>
      <c r="DJ69" s="65">
        <f t="shared" si="96"/>
        <v>0.3231124038357443</v>
      </c>
      <c r="DK69" s="65">
        <f t="shared" si="96"/>
        <v>0.32230462282615502</v>
      </c>
      <c r="DL69" s="65">
        <f t="shared" si="96"/>
        <v>0.32149886126908961</v>
      </c>
      <c r="DM69" s="65">
        <f t="shared" si="96"/>
        <v>0.32069511411591695</v>
      </c>
      <c r="DN69" s="65">
        <f t="shared" si="96"/>
        <v>0.31989337633062714</v>
      </c>
      <c r="DO69" s="65">
        <f t="shared" si="96"/>
        <v>0.31909364288980058</v>
      </c>
      <c r="DP69" s="65">
        <f t="shared" si="96"/>
        <v>0.31829590878257608</v>
      </c>
    </row>
    <row r="70" spans="1:120" x14ac:dyDescent="0.25">
      <c r="A70" s="65" t="str">
        <f t="shared" si="69"/>
        <v>18_CT</v>
      </c>
      <c r="B70" s="65" t="str">
        <f t="shared" si="69"/>
        <v>7_8_fuel_oil</v>
      </c>
      <c r="C70" s="65" t="str">
        <f t="shared" si="69"/>
        <v>7_8_fuel_oil</v>
      </c>
      <c r="D70" s="66" t="s">
        <v>171</v>
      </c>
      <c r="E70" s="66">
        <f t="shared" si="70"/>
        <v>7.3414230476194016</v>
      </c>
      <c r="F70" s="66">
        <v>6.9476062041366404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1"/>
        <v>18_CT</v>
      </c>
      <c r="BL70" s="65" t="str">
        <f t="shared" si="72"/>
        <v>d_ind_cem_7_8_fuel_oil</v>
      </c>
      <c r="BM70" s="65"/>
      <c r="BN70" s="65"/>
      <c r="BO70" s="65">
        <f t="shared" ref="BO70:CV70" si="97">BO$49*BO27</f>
        <v>7.3414230476194016</v>
      </c>
      <c r="BP70" s="65">
        <f t="shared" si="97"/>
        <v>6.9476062041366404</v>
      </c>
      <c r="BQ70" s="65">
        <f t="shared" si="97"/>
        <v>6.8590079115925997</v>
      </c>
      <c r="BR70" s="65">
        <f t="shared" si="97"/>
        <v>6.6406697373519075</v>
      </c>
      <c r="BS70" s="65">
        <f t="shared" si="97"/>
        <v>6.5973629095219257</v>
      </c>
      <c r="BT70" s="65">
        <f t="shared" si="97"/>
        <v>6.5634877299012953</v>
      </c>
      <c r="BU70" s="65">
        <f t="shared" si="97"/>
        <v>6.5156197012297383</v>
      </c>
      <c r="BV70" s="65">
        <f t="shared" si="97"/>
        <v>6.4740000117891103</v>
      </c>
      <c r="BW70" s="65">
        <f t="shared" si="97"/>
        <v>6.4399045426314752</v>
      </c>
      <c r="BX70" s="65">
        <f t="shared" si="97"/>
        <v>6.4003882904339777</v>
      </c>
      <c r="BY70" s="65">
        <f t="shared" si="97"/>
        <v>6.3698695837491615</v>
      </c>
      <c r="BZ70" s="65">
        <f t="shared" si="97"/>
        <v>6.3180218423237431</v>
      </c>
      <c r="CA70" s="65">
        <f t="shared" si="97"/>
        <v>6.2709865758019889</v>
      </c>
      <c r="CB70" s="65">
        <f t="shared" si="97"/>
        <v>6.2261787259994517</v>
      </c>
      <c r="CC70" s="65">
        <f t="shared" si="97"/>
        <v>6.1619166347455545</v>
      </c>
      <c r="CD70" s="65">
        <f t="shared" si="97"/>
        <v>6.114114982946889</v>
      </c>
      <c r="CE70" s="65">
        <f t="shared" si="97"/>
        <v>6.066339666362504</v>
      </c>
      <c r="CF70" s="65">
        <f t="shared" si="97"/>
        <v>6.0241645791208605</v>
      </c>
      <c r="CG70" s="65">
        <f t="shared" si="97"/>
        <v>5.985761620559968</v>
      </c>
      <c r="CH70" s="65">
        <f t="shared" si="97"/>
        <v>5.9577353574815914</v>
      </c>
      <c r="CI70" s="65">
        <f t="shared" si="97"/>
        <v>5.9424662256375012</v>
      </c>
      <c r="CJ70" s="65">
        <f t="shared" si="97"/>
        <v>5.9290377599232338</v>
      </c>
      <c r="CK70" s="65">
        <f t="shared" si="97"/>
        <v>5.9214161762847386</v>
      </c>
      <c r="CL70" s="65">
        <f t="shared" si="97"/>
        <v>5.9191217283449831</v>
      </c>
      <c r="CM70" s="65">
        <f t="shared" si="97"/>
        <v>5.8816911937551177</v>
      </c>
      <c r="CN70" s="65">
        <f t="shared" si="97"/>
        <v>5.8515287803317415</v>
      </c>
      <c r="CO70" s="65">
        <f t="shared" si="97"/>
        <v>5.8254777292674005</v>
      </c>
      <c r="CP70" s="65">
        <f t="shared" si="97"/>
        <v>5.8050433822513856</v>
      </c>
      <c r="CQ70" s="65">
        <f t="shared" si="97"/>
        <v>5.789468482589375</v>
      </c>
      <c r="CR70" s="65">
        <f t="shared" si="97"/>
        <v>5.7544351960032207</v>
      </c>
      <c r="CS70" s="65">
        <f t="shared" si="97"/>
        <v>5.7238275473258184</v>
      </c>
      <c r="CT70" s="65">
        <f t="shared" si="97"/>
        <v>5.6982303308415858</v>
      </c>
      <c r="CU70" s="65">
        <f t="shared" si="97"/>
        <v>5.6772384941985798</v>
      </c>
      <c r="CV70" s="65">
        <f t="shared" si="97"/>
        <v>5.6594819181074563</v>
      </c>
      <c r="CW70" s="65">
        <f t="shared" ref="CW70:DP70" si="98">CW$49*CW27</f>
        <v>5.6453332133121883</v>
      </c>
      <c r="CX70" s="65">
        <f t="shared" si="98"/>
        <v>5.6312198802789082</v>
      </c>
      <c r="CY70" s="65">
        <f t="shared" si="98"/>
        <v>5.6171418305782117</v>
      </c>
      <c r="CZ70" s="65">
        <f t="shared" si="98"/>
        <v>5.6030989760017658</v>
      </c>
      <c r="DA70" s="65">
        <f t="shared" si="98"/>
        <v>5.5890912285617622</v>
      </c>
      <c r="DB70" s="65">
        <f t="shared" si="98"/>
        <v>5.5751185004903583</v>
      </c>
      <c r="DC70" s="65">
        <f t="shared" si="98"/>
        <v>5.561180704239133</v>
      </c>
      <c r="DD70" s="65">
        <f t="shared" si="98"/>
        <v>5.5472777524785357</v>
      </c>
      <c r="DE70" s="65">
        <f t="shared" si="98"/>
        <v>5.5334095580973406</v>
      </c>
      <c r="DF70" s="65">
        <f t="shared" si="98"/>
        <v>5.5195760342020979</v>
      </c>
      <c r="DG70" s="65">
        <f t="shared" si="98"/>
        <v>5.5057770941165929</v>
      </c>
      <c r="DH70" s="65">
        <f t="shared" si="98"/>
        <v>5.4920126513813008</v>
      </c>
      <c r="DI70" s="65">
        <f t="shared" si="98"/>
        <v>5.4782826197528482</v>
      </c>
      <c r="DJ70" s="65">
        <f t="shared" si="98"/>
        <v>5.4645869132034663</v>
      </c>
      <c r="DK70" s="65">
        <f t="shared" si="98"/>
        <v>5.4509254459204577</v>
      </c>
      <c r="DL70" s="65">
        <f t="shared" si="98"/>
        <v>5.4372981323056564</v>
      </c>
      <c r="DM70" s="65">
        <f t="shared" si="98"/>
        <v>5.4237048869748934</v>
      </c>
      <c r="DN70" s="65">
        <f t="shared" si="98"/>
        <v>5.4101456247574564</v>
      </c>
      <c r="DO70" s="65">
        <f t="shared" si="98"/>
        <v>5.3966202606955633</v>
      </c>
      <c r="DP70" s="65">
        <f t="shared" si="98"/>
        <v>5.3831287100438239</v>
      </c>
    </row>
    <row r="71" spans="1:120" x14ac:dyDescent="0.25">
      <c r="A71" s="65" t="str">
        <f t="shared" si="69"/>
        <v>18_CT</v>
      </c>
      <c r="B71" s="65" t="str">
        <f t="shared" si="69"/>
        <v>7_9_lpg</v>
      </c>
      <c r="C71" s="65" t="str">
        <f t="shared" si="69"/>
        <v>7_9_lpg</v>
      </c>
      <c r="D71" s="66" t="s">
        <v>171</v>
      </c>
      <c r="E71" s="66">
        <f t="shared" si="70"/>
        <v>0.34619794083677108</v>
      </c>
      <c r="F71" s="66">
        <v>0.27852394487403409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1"/>
        <v>18_CT</v>
      </c>
      <c r="BL71" s="65" t="str">
        <f t="shared" si="72"/>
        <v>d_ind_cem_7_9_lpg</v>
      </c>
      <c r="BM71" s="65"/>
      <c r="BN71" s="65"/>
      <c r="BO71" s="65">
        <f t="shared" ref="BO71:CV71" si="99">BO$49*BO28</f>
        <v>0.34619794083677108</v>
      </c>
      <c r="BP71" s="65">
        <f t="shared" si="99"/>
        <v>0.27852394487403409</v>
      </c>
      <c r="BQ71" s="65">
        <f t="shared" si="99"/>
        <v>0.27497211058414917</v>
      </c>
      <c r="BR71" s="65">
        <f t="shared" si="99"/>
        <v>0.26621910878478061</v>
      </c>
      <c r="BS71" s="65">
        <f t="shared" si="99"/>
        <v>0.26448297288807343</v>
      </c>
      <c r="BT71" s="65">
        <f t="shared" si="99"/>
        <v>0.26312494418235366</v>
      </c>
      <c r="BU71" s="65">
        <f t="shared" si="99"/>
        <v>0.26120595341240943</v>
      </c>
      <c r="BV71" s="65">
        <f t="shared" si="99"/>
        <v>0.25953745353679275</v>
      </c>
      <c r="BW71" s="65">
        <f t="shared" si="99"/>
        <v>0.25817059360070987</v>
      </c>
      <c r="BX71" s="65">
        <f t="shared" si="99"/>
        <v>0.25658641883240896</v>
      </c>
      <c r="BY71" s="65">
        <f t="shared" si="99"/>
        <v>0.25536294842712781</v>
      </c>
      <c r="BZ71" s="65">
        <f t="shared" si="99"/>
        <v>0.25328441417370134</v>
      </c>
      <c r="CA71" s="65">
        <f t="shared" si="99"/>
        <v>0.2513988081685653</v>
      </c>
      <c r="CB71" s="65">
        <f t="shared" si="99"/>
        <v>0.24960249750822658</v>
      </c>
      <c r="CC71" s="65">
        <f t="shared" si="99"/>
        <v>0.24702628195484164</v>
      </c>
      <c r="CD71" s="65">
        <f t="shared" si="99"/>
        <v>0.24510995218034579</v>
      </c>
      <c r="CE71" s="65">
        <f t="shared" si="99"/>
        <v>0.24319467816340942</v>
      </c>
      <c r="CF71" s="65">
        <f t="shared" si="99"/>
        <v>0.24150391283664768</v>
      </c>
      <c r="CG71" s="65">
        <f t="shared" si="99"/>
        <v>0.23996436911483376</v>
      </c>
      <c r="CH71" s="65">
        <f t="shared" si="99"/>
        <v>0.23884081876910185</v>
      </c>
      <c r="CI71" s="65">
        <f t="shared" si="99"/>
        <v>0.23822869155419354</v>
      </c>
      <c r="CJ71" s="65">
        <f t="shared" si="99"/>
        <v>0.23769035516401121</v>
      </c>
      <c r="CK71" s="65">
        <f t="shared" si="99"/>
        <v>0.23738481200586314</v>
      </c>
      <c r="CL71" s="65">
        <f t="shared" si="99"/>
        <v>0.23729282943334654</v>
      </c>
      <c r="CM71" s="65">
        <f t="shared" si="99"/>
        <v>0.23579226940642589</v>
      </c>
      <c r="CN71" s="65">
        <f t="shared" si="99"/>
        <v>0.23458308251143489</v>
      </c>
      <c r="CO71" s="65">
        <f t="shared" si="99"/>
        <v>0.23353871682671384</v>
      </c>
      <c r="CP71" s="65">
        <f t="shared" si="99"/>
        <v>0.23271952028986398</v>
      </c>
      <c r="CQ71" s="65">
        <f t="shared" si="99"/>
        <v>0.23209513508905943</v>
      </c>
      <c r="CR71" s="65">
        <f t="shared" si="99"/>
        <v>0.23069067880653893</v>
      </c>
      <c r="CS71" s="65">
        <f t="shared" si="99"/>
        <v>0.22946364278830969</v>
      </c>
      <c r="CT71" s="65">
        <f t="shared" si="99"/>
        <v>0.22843747096689321</v>
      </c>
      <c r="CU71" s="65">
        <f t="shared" si="99"/>
        <v>0.22759592511927734</v>
      </c>
      <c r="CV71" s="65">
        <f t="shared" si="99"/>
        <v>0.22688407826511756</v>
      </c>
      <c r="CW71" s="65">
        <f t="shared" ref="CW71:DP71" si="100">CW$49*CW28</f>
        <v>0.22631686806945475</v>
      </c>
      <c r="CX71" s="65">
        <f t="shared" si="100"/>
        <v>0.22575107589928115</v>
      </c>
      <c r="CY71" s="65">
        <f t="shared" si="100"/>
        <v>0.22518669820953294</v>
      </c>
      <c r="CZ71" s="65">
        <f t="shared" si="100"/>
        <v>0.22462373146400913</v>
      </c>
      <c r="DA71" s="65">
        <f t="shared" si="100"/>
        <v>0.22406217213534912</v>
      </c>
      <c r="DB71" s="65">
        <f t="shared" si="100"/>
        <v>0.22350201670501074</v>
      </c>
      <c r="DC71" s="65">
        <f t="shared" si="100"/>
        <v>0.22294326166324824</v>
      </c>
      <c r="DD71" s="65">
        <f t="shared" si="100"/>
        <v>0.22238590350909013</v>
      </c>
      <c r="DE71" s="65">
        <f t="shared" si="100"/>
        <v>0.2218299387503174</v>
      </c>
      <c r="DF71" s="65">
        <f t="shared" si="100"/>
        <v>0.22127536390344163</v>
      </c>
      <c r="DG71" s="65">
        <f t="shared" si="100"/>
        <v>0.22072217549368303</v>
      </c>
      <c r="DH71" s="65">
        <f t="shared" si="100"/>
        <v>0.22017037005494883</v>
      </c>
      <c r="DI71" s="65">
        <f t="shared" si="100"/>
        <v>0.21961994412981145</v>
      </c>
      <c r="DJ71" s="65">
        <f t="shared" si="100"/>
        <v>0.21907089426948692</v>
      </c>
      <c r="DK71" s="65">
        <f t="shared" si="100"/>
        <v>0.21852321703381322</v>
      </c>
      <c r="DL71" s="65">
        <f t="shared" si="100"/>
        <v>0.21797690899122871</v>
      </c>
      <c r="DM71" s="65">
        <f t="shared" si="100"/>
        <v>0.21743196671875067</v>
      </c>
      <c r="DN71" s="65">
        <f t="shared" si="100"/>
        <v>0.21688838680195383</v>
      </c>
      <c r="DO71" s="65">
        <f t="shared" si="100"/>
        <v>0.21634616583494895</v>
      </c>
      <c r="DP71" s="65">
        <f t="shared" si="100"/>
        <v>0.21580530042036161</v>
      </c>
    </row>
    <row r="72" spans="1:120" x14ac:dyDescent="0.25">
      <c r="A72" s="65" t="str">
        <f t="shared" si="69"/>
        <v>18_CT</v>
      </c>
      <c r="B72" s="65" t="str">
        <f t="shared" si="69"/>
        <v>7_10_refinery_gas_not_liquefied</v>
      </c>
      <c r="C72" s="65" t="str">
        <f t="shared" si="69"/>
        <v>7_10_refi_gas_notliq</v>
      </c>
      <c r="D72" s="66" t="s">
        <v>171</v>
      </c>
      <c r="E72" s="66">
        <f t="shared" si="70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1"/>
        <v>18_CT</v>
      </c>
      <c r="BL72" s="65" t="str">
        <f t="shared" si="72"/>
        <v>d_ind_cem_7_10_refi_gas_notliq</v>
      </c>
      <c r="BM72" s="65"/>
      <c r="BN72" s="65"/>
      <c r="BO72" s="65">
        <f t="shared" ref="BO72:CV72" si="101">BO$49*BO29</f>
        <v>0</v>
      </c>
      <c r="BP72" s="65">
        <f t="shared" si="101"/>
        <v>0</v>
      </c>
      <c r="BQ72" s="65">
        <f t="shared" si="101"/>
        <v>0</v>
      </c>
      <c r="BR72" s="65">
        <f t="shared" si="101"/>
        <v>0</v>
      </c>
      <c r="BS72" s="65">
        <f t="shared" si="101"/>
        <v>0</v>
      </c>
      <c r="BT72" s="65">
        <f t="shared" si="101"/>
        <v>0</v>
      </c>
      <c r="BU72" s="65">
        <f t="shared" si="101"/>
        <v>0</v>
      </c>
      <c r="BV72" s="65">
        <f t="shared" si="101"/>
        <v>0</v>
      </c>
      <c r="BW72" s="65">
        <f t="shared" si="101"/>
        <v>0</v>
      </c>
      <c r="BX72" s="65">
        <f t="shared" si="101"/>
        <v>0</v>
      </c>
      <c r="BY72" s="65">
        <f t="shared" si="101"/>
        <v>0</v>
      </c>
      <c r="BZ72" s="65">
        <f t="shared" si="101"/>
        <v>0</v>
      </c>
      <c r="CA72" s="65">
        <f t="shared" si="101"/>
        <v>0</v>
      </c>
      <c r="CB72" s="65">
        <f t="shared" si="101"/>
        <v>0</v>
      </c>
      <c r="CC72" s="65">
        <f t="shared" si="101"/>
        <v>0</v>
      </c>
      <c r="CD72" s="65">
        <f t="shared" si="101"/>
        <v>0</v>
      </c>
      <c r="CE72" s="65">
        <f t="shared" si="101"/>
        <v>0</v>
      </c>
      <c r="CF72" s="65">
        <f t="shared" si="101"/>
        <v>0</v>
      </c>
      <c r="CG72" s="65">
        <f t="shared" si="101"/>
        <v>0</v>
      </c>
      <c r="CH72" s="65">
        <f t="shared" si="101"/>
        <v>0</v>
      </c>
      <c r="CI72" s="65">
        <f t="shared" si="101"/>
        <v>0</v>
      </c>
      <c r="CJ72" s="65">
        <f t="shared" si="101"/>
        <v>0</v>
      </c>
      <c r="CK72" s="65">
        <f t="shared" si="101"/>
        <v>0</v>
      </c>
      <c r="CL72" s="65">
        <f t="shared" si="101"/>
        <v>0</v>
      </c>
      <c r="CM72" s="65">
        <f t="shared" si="101"/>
        <v>0</v>
      </c>
      <c r="CN72" s="65">
        <f t="shared" si="101"/>
        <v>0</v>
      </c>
      <c r="CO72" s="65">
        <f t="shared" si="101"/>
        <v>0</v>
      </c>
      <c r="CP72" s="65">
        <f t="shared" si="101"/>
        <v>0</v>
      </c>
      <c r="CQ72" s="65">
        <f t="shared" si="101"/>
        <v>0</v>
      </c>
      <c r="CR72" s="65">
        <f t="shared" si="101"/>
        <v>0</v>
      </c>
      <c r="CS72" s="65">
        <f t="shared" si="101"/>
        <v>0</v>
      </c>
      <c r="CT72" s="65">
        <f t="shared" si="101"/>
        <v>0</v>
      </c>
      <c r="CU72" s="65">
        <f t="shared" si="101"/>
        <v>0</v>
      </c>
      <c r="CV72" s="65">
        <f t="shared" si="101"/>
        <v>0</v>
      </c>
      <c r="CW72" s="65">
        <f t="shared" ref="CW72:DP72" si="102">CW$49*CW29</f>
        <v>0</v>
      </c>
      <c r="CX72" s="65">
        <f t="shared" si="102"/>
        <v>0</v>
      </c>
      <c r="CY72" s="65">
        <f t="shared" si="102"/>
        <v>0</v>
      </c>
      <c r="CZ72" s="65">
        <f t="shared" si="102"/>
        <v>0</v>
      </c>
      <c r="DA72" s="65">
        <f t="shared" si="102"/>
        <v>0</v>
      </c>
      <c r="DB72" s="65">
        <f t="shared" si="102"/>
        <v>0</v>
      </c>
      <c r="DC72" s="65">
        <f t="shared" si="102"/>
        <v>0</v>
      </c>
      <c r="DD72" s="65">
        <f t="shared" si="102"/>
        <v>0</v>
      </c>
      <c r="DE72" s="65">
        <f t="shared" si="102"/>
        <v>0</v>
      </c>
      <c r="DF72" s="65">
        <f t="shared" si="102"/>
        <v>0</v>
      </c>
      <c r="DG72" s="65">
        <f t="shared" si="102"/>
        <v>0</v>
      </c>
      <c r="DH72" s="65">
        <f t="shared" si="102"/>
        <v>0</v>
      </c>
      <c r="DI72" s="65">
        <f t="shared" si="102"/>
        <v>0</v>
      </c>
      <c r="DJ72" s="65">
        <f t="shared" si="102"/>
        <v>0</v>
      </c>
      <c r="DK72" s="65">
        <f t="shared" si="102"/>
        <v>0</v>
      </c>
      <c r="DL72" s="65">
        <f t="shared" si="102"/>
        <v>0</v>
      </c>
      <c r="DM72" s="65">
        <f t="shared" si="102"/>
        <v>0</v>
      </c>
      <c r="DN72" s="65">
        <f t="shared" si="102"/>
        <v>0</v>
      </c>
      <c r="DO72" s="65">
        <f t="shared" si="102"/>
        <v>0</v>
      </c>
      <c r="DP72" s="65">
        <f t="shared" si="102"/>
        <v>0</v>
      </c>
    </row>
    <row r="73" spans="1:120" x14ac:dyDescent="0.25">
      <c r="A73" s="65" t="str">
        <f t="shared" si="69"/>
        <v>18_CT</v>
      </c>
      <c r="B73" s="65" t="str">
        <f t="shared" si="69"/>
        <v>7_11_ethane</v>
      </c>
      <c r="C73" s="65" t="str">
        <f t="shared" si="69"/>
        <v>7_11_ethane</v>
      </c>
      <c r="D73" s="66" t="s">
        <v>171</v>
      </c>
      <c r="E73" s="66">
        <f t="shared" si="70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1"/>
        <v>18_CT</v>
      </c>
      <c r="BL73" s="65" t="str">
        <f t="shared" si="72"/>
        <v>d_ind_cem_7_11_ethane</v>
      </c>
      <c r="BM73" s="65"/>
      <c r="BN73" s="65"/>
      <c r="BO73" s="65">
        <f t="shared" ref="BO73:CV73" si="103">BO$49*BO30</f>
        <v>0</v>
      </c>
      <c r="BP73" s="65">
        <f t="shared" si="103"/>
        <v>0</v>
      </c>
      <c r="BQ73" s="65">
        <f t="shared" si="103"/>
        <v>0</v>
      </c>
      <c r="BR73" s="65">
        <f t="shared" si="103"/>
        <v>0</v>
      </c>
      <c r="BS73" s="65">
        <f t="shared" si="103"/>
        <v>0</v>
      </c>
      <c r="BT73" s="65">
        <f t="shared" si="103"/>
        <v>0</v>
      </c>
      <c r="BU73" s="65">
        <f t="shared" si="103"/>
        <v>0</v>
      </c>
      <c r="BV73" s="65">
        <f t="shared" si="103"/>
        <v>0</v>
      </c>
      <c r="BW73" s="65">
        <f t="shared" si="103"/>
        <v>0</v>
      </c>
      <c r="BX73" s="65">
        <f t="shared" si="103"/>
        <v>0</v>
      </c>
      <c r="BY73" s="65">
        <f t="shared" si="103"/>
        <v>0</v>
      </c>
      <c r="BZ73" s="65">
        <f t="shared" si="103"/>
        <v>0</v>
      </c>
      <c r="CA73" s="65">
        <f t="shared" si="103"/>
        <v>0</v>
      </c>
      <c r="CB73" s="65">
        <f t="shared" si="103"/>
        <v>0</v>
      </c>
      <c r="CC73" s="65">
        <f t="shared" si="103"/>
        <v>0</v>
      </c>
      <c r="CD73" s="65">
        <f t="shared" si="103"/>
        <v>0</v>
      </c>
      <c r="CE73" s="65">
        <f t="shared" si="103"/>
        <v>0</v>
      </c>
      <c r="CF73" s="65">
        <f t="shared" si="103"/>
        <v>0</v>
      </c>
      <c r="CG73" s="65">
        <f t="shared" si="103"/>
        <v>0</v>
      </c>
      <c r="CH73" s="65">
        <f t="shared" si="103"/>
        <v>0</v>
      </c>
      <c r="CI73" s="65">
        <f t="shared" si="103"/>
        <v>0</v>
      </c>
      <c r="CJ73" s="65">
        <f t="shared" si="103"/>
        <v>0</v>
      </c>
      <c r="CK73" s="65">
        <f t="shared" si="103"/>
        <v>0</v>
      </c>
      <c r="CL73" s="65">
        <f t="shared" si="103"/>
        <v>0</v>
      </c>
      <c r="CM73" s="65">
        <f t="shared" si="103"/>
        <v>0</v>
      </c>
      <c r="CN73" s="65">
        <f t="shared" si="103"/>
        <v>0</v>
      </c>
      <c r="CO73" s="65">
        <f t="shared" si="103"/>
        <v>0</v>
      </c>
      <c r="CP73" s="65">
        <f t="shared" si="103"/>
        <v>0</v>
      </c>
      <c r="CQ73" s="65">
        <f t="shared" si="103"/>
        <v>0</v>
      </c>
      <c r="CR73" s="65">
        <f t="shared" si="103"/>
        <v>0</v>
      </c>
      <c r="CS73" s="65">
        <f t="shared" si="103"/>
        <v>0</v>
      </c>
      <c r="CT73" s="65">
        <f t="shared" si="103"/>
        <v>0</v>
      </c>
      <c r="CU73" s="65">
        <f t="shared" si="103"/>
        <v>0</v>
      </c>
      <c r="CV73" s="65">
        <f t="shared" si="103"/>
        <v>0</v>
      </c>
      <c r="CW73" s="65">
        <f t="shared" ref="CW73:DP73" si="104">CW$49*CW30</f>
        <v>0</v>
      </c>
      <c r="CX73" s="65">
        <f t="shared" si="104"/>
        <v>0</v>
      </c>
      <c r="CY73" s="65">
        <f t="shared" si="104"/>
        <v>0</v>
      </c>
      <c r="CZ73" s="65">
        <f t="shared" si="104"/>
        <v>0</v>
      </c>
      <c r="DA73" s="65">
        <f t="shared" si="104"/>
        <v>0</v>
      </c>
      <c r="DB73" s="65">
        <f t="shared" si="104"/>
        <v>0</v>
      </c>
      <c r="DC73" s="65">
        <f t="shared" si="104"/>
        <v>0</v>
      </c>
      <c r="DD73" s="65">
        <f t="shared" si="104"/>
        <v>0</v>
      </c>
      <c r="DE73" s="65">
        <f t="shared" si="104"/>
        <v>0</v>
      </c>
      <c r="DF73" s="65">
        <f t="shared" si="104"/>
        <v>0</v>
      </c>
      <c r="DG73" s="65">
        <f t="shared" si="104"/>
        <v>0</v>
      </c>
      <c r="DH73" s="65">
        <f t="shared" si="104"/>
        <v>0</v>
      </c>
      <c r="DI73" s="65">
        <f t="shared" si="104"/>
        <v>0</v>
      </c>
      <c r="DJ73" s="65">
        <f t="shared" si="104"/>
        <v>0</v>
      </c>
      <c r="DK73" s="65">
        <f t="shared" si="104"/>
        <v>0</v>
      </c>
      <c r="DL73" s="65">
        <f t="shared" si="104"/>
        <v>0</v>
      </c>
      <c r="DM73" s="65">
        <f t="shared" si="104"/>
        <v>0</v>
      </c>
      <c r="DN73" s="65">
        <f t="shared" si="104"/>
        <v>0</v>
      </c>
      <c r="DO73" s="65">
        <f t="shared" si="104"/>
        <v>0</v>
      </c>
      <c r="DP73" s="65">
        <f t="shared" si="104"/>
        <v>0</v>
      </c>
    </row>
    <row r="74" spans="1:120" x14ac:dyDescent="0.25">
      <c r="A74" s="65" t="str">
        <f t="shared" si="69"/>
        <v>18_CT</v>
      </c>
      <c r="B74" s="65" t="str">
        <f t="shared" si="69"/>
        <v>7_x_other_petroleum_products</v>
      </c>
      <c r="C74" s="65" t="str">
        <f t="shared" si="69"/>
        <v>7_x_other_petrol_prod</v>
      </c>
      <c r="D74" s="66" t="s">
        <v>171</v>
      </c>
      <c r="E74" s="66">
        <f t="shared" si="70"/>
        <v>0</v>
      </c>
      <c r="F74" s="66">
        <v>0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1"/>
        <v>18_CT</v>
      </c>
      <c r="BL74" s="65" t="str">
        <f t="shared" si="72"/>
        <v>d_ind_cem_7_x_other_petrol_prod</v>
      </c>
      <c r="BM74" s="65"/>
      <c r="BN74" s="65"/>
      <c r="BO74" s="65">
        <f t="shared" ref="BO74:CV74" si="105">BO$49*BO31</f>
        <v>0</v>
      </c>
      <c r="BP74" s="65">
        <f t="shared" si="105"/>
        <v>0</v>
      </c>
      <c r="BQ74" s="65">
        <f t="shared" si="105"/>
        <v>0</v>
      </c>
      <c r="BR74" s="65">
        <f t="shared" si="105"/>
        <v>0</v>
      </c>
      <c r="BS74" s="65">
        <f t="shared" si="105"/>
        <v>0</v>
      </c>
      <c r="BT74" s="65">
        <f t="shared" si="105"/>
        <v>0</v>
      </c>
      <c r="BU74" s="65">
        <f t="shared" si="105"/>
        <v>0</v>
      </c>
      <c r="BV74" s="65">
        <f t="shared" si="105"/>
        <v>0</v>
      </c>
      <c r="BW74" s="65">
        <f t="shared" si="105"/>
        <v>0</v>
      </c>
      <c r="BX74" s="65">
        <f t="shared" si="105"/>
        <v>0</v>
      </c>
      <c r="BY74" s="65">
        <f t="shared" si="105"/>
        <v>0</v>
      </c>
      <c r="BZ74" s="65">
        <f t="shared" si="105"/>
        <v>0</v>
      </c>
      <c r="CA74" s="65">
        <f t="shared" si="105"/>
        <v>0</v>
      </c>
      <c r="CB74" s="65">
        <f t="shared" si="105"/>
        <v>0</v>
      </c>
      <c r="CC74" s="65">
        <f t="shared" si="105"/>
        <v>0</v>
      </c>
      <c r="CD74" s="65">
        <f t="shared" si="105"/>
        <v>0</v>
      </c>
      <c r="CE74" s="65">
        <f t="shared" si="105"/>
        <v>0</v>
      </c>
      <c r="CF74" s="65">
        <f t="shared" si="105"/>
        <v>0</v>
      </c>
      <c r="CG74" s="65">
        <f t="shared" si="105"/>
        <v>0</v>
      </c>
      <c r="CH74" s="65">
        <f t="shared" si="105"/>
        <v>0</v>
      </c>
      <c r="CI74" s="65">
        <f t="shared" si="105"/>
        <v>0</v>
      </c>
      <c r="CJ74" s="65">
        <f t="shared" si="105"/>
        <v>0</v>
      </c>
      <c r="CK74" s="65">
        <f t="shared" si="105"/>
        <v>0</v>
      </c>
      <c r="CL74" s="65">
        <f t="shared" si="105"/>
        <v>0</v>
      </c>
      <c r="CM74" s="65">
        <f t="shared" si="105"/>
        <v>0</v>
      </c>
      <c r="CN74" s="65">
        <f t="shared" si="105"/>
        <v>0</v>
      </c>
      <c r="CO74" s="65">
        <f t="shared" si="105"/>
        <v>0</v>
      </c>
      <c r="CP74" s="65">
        <f t="shared" si="105"/>
        <v>0</v>
      </c>
      <c r="CQ74" s="65">
        <f t="shared" si="105"/>
        <v>0</v>
      </c>
      <c r="CR74" s="65">
        <f t="shared" si="105"/>
        <v>0</v>
      </c>
      <c r="CS74" s="65">
        <f t="shared" si="105"/>
        <v>0</v>
      </c>
      <c r="CT74" s="65">
        <f t="shared" si="105"/>
        <v>0</v>
      </c>
      <c r="CU74" s="65">
        <f t="shared" si="105"/>
        <v>0</v>
      </c>
      <c r="CV74" s="65">
        <f t="shared" si="105"/>
        <v>0</v>
      </c>
      <c r="CW74" s="65">
        <f t="shared" ref="CW74:DP74" si="106">CW$49*CW31</f>
        <v>0</v>
      </c>
      <c r="CX74" s="65">
        <f t="shared" si="106"/>
        <v>0</v>
      </c>
      <c r="CY74" s="65">
        <f t="shared" si="106"/>
        <v>0</v>
      </c>
      <c r="CZ74" s="65">
        <f t="shared" si="106"/>
        <v>0</v>
      </c>
      <c r="DA74" s="65">
        <f t="shared" si="106"/>
        <v>0</v>
      </c>
      <c r="DB74" s="65">
        <f t="shared" si="106"/>
        <v>0</v>
      </c>
      <c r="DC74" s="65">
        <f t="shared" si="106"/>
        <v>0</v>
      </c>
      <c r="DD74" s="65">
        <f t="shared" si="106"/>
        <v>0</v>
      </c>
      <c r="DE74" s="65">
        <f t="shared" si="106"/>
        <v>0</v>
      </c>
      <c r="DF74" s="65">
        <f t="shared" si="106"/>
        <v>0</v>
      </c>
      <c r="DG74" s="65">
        <f t="shared" si="106"/>
        <v>0</v>
      </c>
      <c r="DH74" s="65">
        <f t="shared" si="106"/>
        <v>0</v>
      </c>
      <c r="DI74" s="65">
        <f t="shared" si="106"/>
        <v>0</v>
      </c>
      <c r="DJ74" s="65">
        <f t="shared" si="106"/>
        <v>0</v>
      </c>
      <c r="DK74" s="65">
        <f t="shared" si="106"/>
        <v>0</v>
      </c>
      <c r="DL74" s="65">
        <f t="shared" si="106"/>
        <v>0</v>
      </c>
      <c r="DM74" s="65">
        <f t="shared" si="106"/>
        <v>0</v>
      </c>
      <c r="DN74" s="65">
        <f t="shared" si="106"/>
        <v>0</v>
      </c>
      <c r="DO74" s="65">
        <f t="shared" si="106"/>
        <v>0</v>
      </c>
      <c r="DP74" s="65">
        <f t="shared" si="106"/>
        <v>0</v>
      </c>
    </row>
    <row r="75" spans="1:120" x14ac:dyDescent="0.25">
      <c r="A75" s="65" t="str">
        <f t="shared" si="69"/>
        <v>18_CT</v>
      </c>
      <c r="B75" s="65" t="str">
        <f t="shared" si="69"/>
        <v>8_1_natural_gas</v>
      </c>
      <c r="C75" s="65" t="str">
        <f t="shared" si="69"/>
        <v>8_1_natural_gas</v>
      </c>
      <c r="D75" s="66" t="s">
        <v>171</v>
      </c>
      <c r="E75" s="66">
        <f t="shared" si="70"/>
        <v>8.5974273694129568</v>
      </c>
      <c r="F75" s="66">
        <v>8.5695760504509106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1"/>
        <v>18_CT</v>
      </c>
      <c r="BL75" s="65" t="str">
        <f t="shared" si="72"/>
        <v>d_ind_cem_8_1_natural_gas</v>
      </c>
      <c r="BM75" s="65"/>
      <c r="BN75" s="65"/>
      <c r="BO75" s="65">
        <f t="shared" ref="BO75:CV75" si="107">BO$49*BO32</f>
        <v>8.5974273694129568</v>
      </c>
      <c r="BP75" s="65">
        <f t="shared" si="107"/>
        <v>8.5695760504509106</v>
      </c>
      <c r="BQ75" s="65">
        <f t="shared" si="107"/>
        <v>8.4602938338733225</v>
      </c>
      <c r="BR75" s="65">
        <f t="shared" si="107"/>
        <v>8.1909830045177117</v>
      </c>
      <c r="BS75" s="65">
        <f t="shared" si="107"/>
        <v>8.1375658787209399</v>
      </c>
      <c r="BT75" s="65">
        <f t="shared" si="107"/>
        <v>8.0957822888840774</v>
      </c>
      <c r="BU75" s="65">
        <f t="shared" si="107"/>
        <v>8.0367391163102155</v>
      </c>
      <c r="BV75" s="65">
        <f t="shared" si="107"/>
        <v>7.9854030037877122</v>
      </c>
      <c r="BW75" s="65">
        <f t="shared" si="107"/>
        <v>7.9433476961987202</v>
      </c>
      <c r="BX75" s="65">
        <f t="shared" si="107"/>
        <v>7.894606083838247</v>
      </c>
      <c r="BY75" s="65">
        <f t="shared" si="107"/>
        <v>7.8569625602687578</v>
      </c>
      <c r="BZ75" s="65">
        <f t="shared" si="107"/>
        <v>7.7930105816829984</v>
      </c>
      <c r="CA75" s="65">
        <f t="shared" si="107"/>
        <v>7.7349945857171631</v>
      </c>
      <c r="CB75" s="65">
        <f t="shared" si="107"/>
        <v>7.6797260133114031</v>
      </c>
      <c r="CC75" s="65">
        <f t="shared" si="107"/>
        <v>7.600461463482227</v>
      </c>
      <c r="CD75" s="65">
        <f t="shared" si="107"/>
        <v>7.5415001639511834</v>
      </c>
      <c r="CE75" s="65">
        <f t="shared" si="107"/>
        <v>7.4825713477841864</v>
      </c>
      <c r="CF75" s="65">
        <f t="shared" si="107"/>
        <v>7.4305501757528081</v>
      </c>
      <c r="CG75" s="65">
        <f t="shared" si="107"/>
        <v>7.3831817636292278</v>
      </c>
      <c r="CH75" s="65">
        <f t="shared" si="107"/>
        <v>7.348612562986121</v>
      </c>
      <c r="CI75" s="65">
        <f t="shared" si="107"/>
        <v>7.3297787398364456</v>
      </c>
      <c r="CJ75" s="65">
        <f t="shared" si="107"/>
        <v>7.3132152998834492</v>
      </c>
      <c r="CK75" s="65">
        <f t="shared" si="107"/>
        <v>7.3038144014018869</v>
      </c>
      <c r="CL75" s="65">
        <f t="shared" si="107"/>
        <v>7.3009842976890678</v>
      </c>
      <c r="CM75" s="65">
        <f t="shared" si="107"/>
        <v>7.2548153290756918</v>
      </c>
      <c r="CN75" s="65">
        <f t="shared" si="107"/>
        <v>7.21761127805408</v>
      </c>
      <c r="CO75" s="65">
        <f t="shared" si="107"/>
        <v>7.1854784172196347</v>
      </c>
      <c r="CP75" s="65">
        <f t="shared" si="107"/>
        <v>7.1602735213677686</v>
      </c>
      <c r="CQ75" s="65">
        <f t="shared" si="107"/>
        <v>7.1410625466507103</v>
      </c>
      <c r="CR75" s="65">
        <f t="shared" si="107"/>
        <v>7.0978504812462937</v>
      </c>
      <c r="CS75" s="65">
        <f t="shared" si="107"/>
        <v>7.0600972515208786</v>
      </c>
      <c r="CT75" s="65">
        <f t="shared" si="107"/>
        <v>7.0285241762923363</v>
      </c>
      <c r="CU75" s="65">
        <f t="shared" si="107"/>
        <v>7.0026316407534379</v>
      </c>
      <c r="CV75" s="65">
        <f t="shared" si="107"/>
        <v>6.9807296611740677</v>
      </c>
      <c r="CW75" s="65">
        <f t="shared" ref="CW75:DP75" si="108">CW$49*CW32</f>
        <v>6.9632778370211339</v>
      </c>
      <c r="CX75" s="65">
        <f t="shared" si="108"/>
        <v>6.9458696424285815</v>
      </c>
      <c r="CY75" s="65">
        <f t="shared" si="108"/>
        <v>6.9285049683225104</v>
      </c>
      <c r="CZ75" s="65">
        <f t="shared" si="108"/>
        <v>6.9111837059017045</v>
      </c>
      <c r="DA75" s="65">
        <f t="shared" si="108"/>
        <v>6.8939057466369507</v>
      </c>
      <c r="DB75" s="65">
        <f t="shared" si="108"/>
        <v>6.8766709822703582</v>
      </c>
      <c r="DC75" s="65">
        <f t="shared" si="108"/>
        <v>6.8594793048146832</v>
      </c>
      <c r="DD75" s="65">
        <f t="shared" si="108"/>
        <v>6.8423306065526459</v>
      </c>
      <c r="DE75" s="65">
        <f t="shared" si="108"/>
        <v>6.8252247800362644</v>
      </c>
      <c r="DF75" s="65">
        <f t="shared" si="108"/>
        <v>6.8081617180861738</v>
      </c>
      <c r="DG75" s="65">
        <f t="shared" si="108"/>
        <v>6.7911413137909591</v>
      </c>
      <c r="DH75" s="65">
        <f t="shared" si="108"/>
        <v>6.7741634605064824</v>
      </c>
      <c r="DI75" s="65">
        <f t="shared" si="108"/>
        <v>6.7572280518552166</v>
      </c>
      <c r="DJ75" s="65">
        <f t="shared" si="108"/>
        <v>6.7403349817255789</v>
      </c>
      <c r="DK75" s="65">
        <f t="shared" si="108"/>
        <v>6.7234841442712652</v>
      </c>
      <c r="DL75" s="65">
        <f t="shared" si="108"/>
        <v>6.7066754339105872</v>
      </c>
      <c r="DM75" s="65">
        <f t="shared" si="108"/>
        <v>6.6899087453258108</v>
      </c>
      <c r="DN75" s="65">
        <f t="shared" si="108"/>
        <v>6.6731839734624971</v>
      </c>
      <c r="DO75" s="65">
        <f t="shared" si="108"/>
        <v>6.6565010135288416</v>
      </c>
      <c r="DP75" s="65">
        <f t="shared" si="108"/>
        <v>6.6398597609950203</v>
      </c>
    </row>
    <row r="76" spans="1:120" x14ac:dyDescent="0.25">
      <c r="A76" s="65" t="str">
        <f t="shared" si="69"/>
        <v>18_CT</v>
      </c>
      <c r="B76" s="65" t="str">
        <f t="shared" si="69"/>
        <v>15_1_fuelwood_and_woodwaste</v>
      </c>
      <c r="C76" s="65" t="str">
        <f t="shared" si="69"/>
        <v>15_1_fwood_wwaste</v>
      </c>
      <c r="D76" s="66" t="s">
        <v>171</v>
      </c>
      <c r="E76" s="66">
        <f t="shared" si="70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1"/>
        <v>18_CT</v>
      </c>
      <c r="BL76" s="65" t="str">
        <f t="shared" si="72"/>
        <v>d_ind_cem_15_1_fwood_wwaste</v>
      </c>
      <c r="BM76" s="65"/>
      <c r="BN76" s="65"/>
      <c r="BO76" s="65">
        <f t="shared" ref="BO76:CV76" si="109">BO$49*BO33</f>
        <v>0</v>
      </c>
      <c r="BP76" s="65">
        <f t="shared" si="109"/>
        <v>0</v>
      </c>
      <c r="BQ76" s="65">
        <f t="shared" si="109"/>
        <v>0</v>
      </c>
      <c r="BR76" s="65">
        <f t="shared" si="109"/>
        <v>0</v>
      </c>
      <c r="BS76" s="65">
        <f t="shared" si="109"/>
        <v>0</v>
      </c>
      <c r="BT76" s="65">
        <f t="shared" si="109"/>
        <v>0</v>
      </c>
      <c r="BU76" s="65">
        <f t="shared" si="109"/>
        <v>0</v>
      </c>
      <c r="BV76" s="65">
        <f t="shared" si="109"/>
        <v>0</v>
      </c>
      <c r="BW76" s="65">
        <f t="shared" si="109"/>
        <v>0</v>
      </c>
      <c r="BX76" s="65">
        <f t="shared" si="109"/>
        <v>0</v>
      </c>
      <c r="BY76" s="65">
        <f t="shared" si="109"/>
        <v>0</v>
      </c>
      <c r="BZ76" s="65">
        <f t="shared" si="109"/>
        <v>0</v>
      </c>
      <c r="CA76" s="65">
        <f t="shared" si="109"/>
        <v>0</v>
      </c>
      <c r="CB76" s="65">
        <f t="shared" si="109"/>
        <v>0</v>
      </c>
      <c r="CC76" s="65">
        <f t="shared" si="109"/>
        <v>0</v>
      </c>
      <c r="CD76" s="65">
        <f t="shared" si="109"/>
        <v>0</v>
      </c>
      <c r="CE76" s="65">
        <f t="shared" si="109"/>
        <v>0</v>
      </c>
      <c r="CF76" s="65">
        <f t="shared" si="109"/>
        <v>0</v>
      </c>
      <c r="CG76" s="65">
        <f t="shared" si="109"/>
        <v>0</v>
      </c>
      <c r="CH76" s="65">
        <f t="shared" si="109"/>
        <v>0</v>
      </c>
      <c r="CI76" s="65">
        <f t="shared" si="109"/>
        <v>0</v>
      </c>
      <c r="CJ76" s="65">
        <f t="shared" si="109"/>
        <v>0</v>
      </c>
      <c r="CK76" s="65">
        <f t="shared" si="109"/>
        <v>0</v>
      </c>
      <c r="CL76" s="65">
        <f t="shared" si="109"/>
        <v>0</v>
      </c>
      <c r="CM76" s="65">
        <f t="shared" si="109"/>
        <v>0</v>
      </c>
      <c r="CN76" s="65">
        <f t="shared" si="109"/>
        <v>0</v>
      </c>
      <c r="CO76" s="65">
        <f t="shared" si="109"/>
        <v>0</v>
      </c>
      <c r="CP76" s="65">
        <f t="shared" si="109"/>
        <v>0</v>
      </c>
      <c r="CQ76" s="65">
        <f t="shared" si="109"/>
        <v>0</v>
      </c>
      <c r="CR76" s="65">
        <f t="shared" si="109"/>
        <v>0</v>
      </c>
      <c r="CS76" s="65">
        <f t="shared" si="109"/>
        <v>0</v>
      </c>
      <c r="CT76" s="65">
        <f t="shared" si="109"/>
        <v>0</v>
      </c>
      <c r="CU76" s="65">
        <f t="shared" si="109"/>
        <v>0</v>
      </c>
      <c r="CV76" s="65">
        <f t="shared" si="109"/>
        <v>0</v>
      </c>
      <c r="CW76" s="65">
        <f t="shared" ref="CW76:DP76" si="110">CW$49*CW33</f>
        <v>0</v>
      </c>
      <c r="CX76" s="65">
        <f t="shared" si="110"/>
        <v>0</v>
      </c>
      <c r="CY76" s="65">
        <f t="shared" si="110"/>
        <v>0</v>
      </c>
      <c r="CZ76" s="65">
        <f t="shared" si="110"/>
        <v>0</v>
      </c>
      <c r="DA76" s="65">
        <f t="shared" si="110"/>
        <v>0</v>
      </c>
      <c r="DB76" s="65">
        <f t="shared" si="110"/>
        <v>0</v>
      </c>
      <c r="DC76" s="65">
        <f t="shared" si="110"/>
        <v>0</v>
      </c>
      <c r="DD76" s="65">
        <f t="shared" si="110"/>
        <v>0</v>
      </c>
      <c r="DE76" s="65">
        <f t="shared" si="110"/>
        <v>0</v>
      </c>
      <c r="DF76" s="65">
        <f t="shared" si="110"/>
        <v>0</v>
      </c>
      <c r="DG76" s="65">
        <f t="shared" si="110"/>
        <v>0</v>
      </c>
      <c r="DH76" s="65">
        <f t="shared" si="110"/>
        <v>0</v>
      </c>
      <c r="DI76" s="65">
        <f t="shared" si="110"/>
        <v>0</v>
      </c>
      <c r="DJ76" s="65">
        <f t="shared" si="110"/>
        <v>0</v>
      </c>
      <c r="DK76" s="65">
        <f t="shared" si="110"/>
        <v>0</v>
      </c>
      <c r="DL76" s="65">
        <f t="shared" si="110"/>
        <v>0</v>
      </c>
      <c r="DM76" s="65">
        <f t="shared" si="110"/>
        <v>0</v>
      </c>
      <c r="DN76" s="65">
        <f t="shared" si="110"/>
        <v>0</v>
      </c>
      <c r="DO76" s="65">
        <f t="shared" si="110"/>
        <v>0</v>
      </c>
      <c r="DP76" s="65">
        <f t="shared" si="110"/>
        <v>0</v>
      </c>
    </row>
    <row r="77" spans="1:120" x14ac:dyDescent="0.25">
      <c r="A77" s="65" t="str">
        <f t="shared" si="69"/>
        <v>18_CT</v>
      </c>
      <c r="B77" s="65" t="str">
        <f t="shared" si="69"/>
        <v>15_2_bagasse</v>
      </c>
      <c r="C77" s="65" t="str">
        <f t="shared" si="69"/>
        <v>15_2_bagasse</v>
      </c>
      <c r="D77" s="66" t="s">
        <v>171</v>
      </c>
      <c r="E77" s="66">
        <f t="shared" si="70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1"/>
        <v>18_CT</v>
      </c>
      <c r="BL77" s="65" t="str">
        <f t="shared" si="72"/>
        <v>d_ind_cem_15_2_bagasse</v>
      </c>
      <c r="BM77" s="65"/>
      <c r="BN77" s="65"/>
      <c r="BO77" s="65">
        <f t="shared" ref="BO77:CV77" si="111">BO$49*BO34</f>
        <v>0</v>
      </c>
      <c r="BP77" s="65">
        <f t="shared" si="111"/>
        <v>0</v>
      </c>
      <c r="BQ77" s="65">
        <f t="shared" si="111"/>
        <v>0</v>
      </c>
      <c r="BR77" s="65">
        <f t="shared" si="111"/>
        <v>0</v>
      </c>
      <c r="BS77" s="65">
        <f t="shared" si="111"/>
        <v>0</v>
      </c>
      <c r="BT77" s="65">
        <f t="shared" si="111"/>
        <v>0</v>
      </c>
      <c r="BU77" s="65">
        <f t="shared" si="111"/>
        <v>0</v>
      </c>
      <c r="BV77" s="65">
        <f t="shared" si="111"/>
        <v>0</v>
      </c>
      <c r="BW77" s="65">
        <f t="shared" si="111"/>
        <v>0</v>
      </c>
      <c r="BX77" s="65">
        <f t="shared" si="111"/>
        <v>0</v>
      </c>
      <c r="BY77" s="65">
        <f t="shared" si="111"/>
        <v>0</v>
      </c>
      <c r="BZ77" s="65">
        <f t="shared" si="111"/>
        <v>0</v>
      </c>
      <c r="CA77" s="65">
        <f t="shared" si="111"/>
        <v>0</v>
      </c>
      <c r="CB77" s="65">
        <f t="shared" si="111"/>
        <v>0</v>
      </c>
      <c r="CC77" s="65">
        <f t="shared" si="111"/>
        <v>0</v>
      </c>
      <c r="CD77" s="65">
        <f t="shared" si="111"/>
        <v>0</v>
      </c>
      <c r="CE77" s="65">
        <f t="shared" si="111"/>
        <v>0</v>
      </c>
      <c r="CF77" s="65">
        <f t="shared" si="111"/>
        <v>0</v>
      </c>
      <c r="CG77" s="65">
        <f t="shared" si="111"/>
        <v>0</v>
      </c>
      <c r="CH77" s="65">
        <f t="shared" si="111"/>
        <v>0</v>
      </c>
      <c r="CI77" s="65">
        <f t="shared" si="111"/>
        <v>0</v>
      </c>
      <c r="CJ77" s="65">
        <f t="shared" si="111"/>
        <v>0</v>
      </c>
      <c r="CK77" s="65">
        <f t="shared" si="111"/>
        <v>0</v>
      </c>
      <c r="CL77" s="65">
        <f t="shared" si="111"/>
        <v>0</v>
      </c>
      <c r="CM77" s="65">
        <f t="shared" si="111"/>
        <v>0</v>
      </c>
      <c r="CN77" s="65">
        <f t="shared" si="111"/>
        <v>0</v>
      </c>
      <c r="CO77" s="65">
        <f t="shared" si="111"/>
        <v>0</v>
      </c>
      <c r="CP77" s="65">
        <f t="shared" si="111"/>
        <v>0</v>
      </c>
      <c r="CQ77" s="65">
        <f t="shared" si="111"/>
        <v>0</v>
      </c>
      <c r="CR77" s="65">
        <f t="shared" si="111"/>
        <v>0</v>
      </c>
      <c r="CS77" s="65">
        <f t="shared" si="111"/>
        <v>0</v>
      </c>
      <c r="CT77" s="65">
        <f t="shared" si="111"/>
        <v>0</v>
      </c>
      <c r="CU77" s="65">
        <f t="shared" si="111"/>
        <v>0</v>
      </c>
      <c r="CV77" s="65">
        <f t="shared" si="111"/>
        <v>0</v>
      </c>
      <c r="CW77" s="65">
        <f t="shared" ref="CW77:DP77" si="112">CW$49*CW34</f>
        <v>0</v>
      </c>
      <c r="CX77" s="65">
        <f t="shared" si="112"/>
        <v>0</v>
      </c>
      <c r="CY77" s="65">
        <f t="shared" si="112"/>
        <v>0</v>
      </c>
      <c r="CZ77" s="65">
        <f t="shared" si="112"/>
        <v>0</v>
      </c>
      <c r="DA77" s="65">
        <f t="shared" si="112"/>
        <v>0</v>
      </c>
      <c r="DB77" s="65">
        <f t="shared" si="112"/>
        <v>0</v>
      </c>
      <c r="DC77" s="65">
        <f t="shared" si="112"/>
        <v>0</v>
      </c>
      <c r="DD77" s="65">
        <f t="shared" si="112"/>
        <v>0</v>
      </c>
      <c r="DE77" s="65">
        <f t="shared" si="112"/>
        <v>0</v>
      </c>
      <c r="DF77" s="65">
        <f t="shared" si="112"/>
        <v>0</v>
      </c>
      <c r="DG77" s="65">
        <f t="shared" si="112"/>
        <v>0</v>
      </c>
      <c r="DH77" s="65">
        <f t="shared" si="112"/>
        <v>0</v>
      </c>
      <c r="DI77" s="65">
        <f t="shared" si="112"/>
        <v>0</v>
      </c>
      <c r="DJ77" s="65">
        <f t="shared" si="112"/>
        <v>0</v>
      </c>
      <c r="DK77" s="65">
        <f t="shared" si="112"/>
        <v>0</v>
      </c>
      <c r="DL77" s="65">
        <f t="shared" si="112"/>
        <v>0</v>
      </c>
      <c r="DM77" s="65">
        <f t="shared" si="112"/>
        <v>0</v>
      </c>
      <c r="DN77" s="65">
        <f t="shared" si="112"/>
        <v>0</v>
      </c>
      <c r="DO77" s="65">
        <f t="shared" si="112"/>
        <v>0</v>
      </c>
      <c r="DP77" s="65">
        <f t="shared" si="112"/>
        <v>0</v>
      </c>
    </row>
    <row r="78" spans="1:120" x14ac:dyDescent="0.25">
      <c r="A78" s="65" t="str">
        <f t="shared" si="69"/>
        <v>18_CT</v>
      </c>
      <c r="B78" s="65" t="str">
        <f t="shared" si="69"/>
        <v>15_3_charcoal</v>
      </c>
      <c r="C78" s="65" t="str">
        <f t="shared" si="69"/>
        <v>15_3_charcoal</v>
      </c>
      <c r="D78" s="66" t="s">
        <v>171</v>
      </c>
      <c r="E78" s="66">
        <f t="shared" si="70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1"/>
        <v>18_CT</v>
      </c>
      <c r="BL78" s="65" t="str">
        <f t="shared" si="72"/>
        <v>d_ind_cem_15_3_charcoal</v>
      </c>
      <c r="BM78" s="65"/>
      <c r="BN78" s="65"/>
      <c r="BO78" s="65">
        <f t="shared" ref="BO78:CV78" si="113">BO$49*BO35</f>
        <v>0</v>
      </c>
      <c r="BP78" s="65">
        <f t="shared" si="113"/>
        <v>0</v>
      </c>
      <c r="BQ78" s="65">
        <f t="shared" si="113"/>
        <v>0</v>
      </c>
      <c r="BR78" s="65">
        <f t="shared" si="113"/>
        <v>0</v>
      </c>
      <c r="BS78" s="65">
        <f t="shared" si="113"/>
        <v>0</v>
      </c>
      <c r="BT78" s="65">
        <f t="shared" si="113"/>
        <v>0</v>
      </c>
      <c r="BU78" s="65">
        <f t="shared" si="113"/>
        <v>0</v>
      </c>
      <c r="BV78" s="65">
        <f t="shared" si="113"/>
        <v>0</v>
      </c>
      <c r="BW78" s="65">
        <f t="shared" si="113"/>
        <v>0</v>
      </c>
      <c r="BX78" s="65">
        <f t="shared" si="113"/>
        <v>0</v>
      </c>
      <c r="BY78" s="65">
        <f t="shared" si="113"/>
        <v>0</v>
      </c>
      <c r="BZ78" s="65">
        <f t="shared" si="113"/>
        <v>0</v>
      </c>
      <c r="CA78" s="65">
        <f t="shared" si="113"/>
        <v>0</v>
      </c>
      <c r="CB78" s="65">
        <f t="shared" si="113"/>
        <v>0</v>
      </c>
      <c r="CC78" s="65">
        <f t="shared" si="113"/>
        <v>0</v>
      </c>
      <c r="CD78" s="65">
        <f t="shared" si="113"/>
        <v>0</v>
      </c>
      <c r="CE78" s="65">
        <f t="shared" si="113"/>
        <v>0</v>
      </c>
      <c r="CF78" s="65">
        <f t="shared" si="113"/>
        <v>0</v>
      </c>
      <c r="CG78" s="65">
        <f t="shared" si="113"/>
        <v>0</v>
      </c>
      <c r="CH78" s="65">
        <f t="shared" si="113"/>
        <v>0</v>
      </c>
      <c r="CI78" s="65">
        <f t="shared" si="113"/>
        <v>0</v>
      </c>
      <c r="CJ78" s="65">
        <f t="shared" si="113"/>
        <v>0</v>
      </c>
      <c r="CK78" s="65">
        <f t="shared" si="113"/>
        <v>0</v>
      </c>
      <c r="CL78" s="65">
        <f t="shared" si="113"/>
        <v>0</v>
      </c>
      <c r="CM78" s="65">
        <f t="shared" si="113"/>
        <v>0</v>
      </c>
      <c r="CN78" s="65">
        <f t="shared" si="113"/>
        <v>0</v>
      </c>
      <c r="CO78" s="65">
        <f t="shared" si="113"/>
        <v>0</v>
      </c>
      <c r="CP78" s="65">
        <f t="shared" si="113"/>
        <v>0</v>
      </c>
      <c r="CQ78" s="65">
        <f t="shared" si="113"/>
        <v>0</v>
      </c>
      <c r="CR78" s="65">
        <f t="shared" si="113"/>
        <v>0</v>
      </c>
      <c r="CS78" s="65">
        <f t="shared" si="113"/>
        <v>0</v>
      </c>
      <c r="CT78" s="65">
        <f t="shared" si="113"/>
        <v>0</v>
      </c>
      <c r="CU78" s="65">
        <f t="shared" si="113"/>
        <v>0</v>
      </c>
      <c r="CV78" s="65">
        <f t="shared" si="113"/>
        <v>0</v>
      </c>
      <c r="CW78" s="65">
        <f t="shared" ref="CW78:DP78" si="114">CW$49*CW35</f>
        <v>0</v>
      </c>
      <c r="CX78" s="65">
        <f t="shared" si="114"/>
        <v>0</v>
      </c>
      <c r="CY78" s="65">
        <f t="shared" si="114"/>
        <v>0</v>
      </c>
      <c r="CZ78" s="65">
        <f t="shared" si="114"/>
        <v>0</v>
      </c>
      <c r="DA78" s="65">
        <f t="shared" si="114"/>
        <v>0</v>
      </c>
      <c r="DB78" s="65">
        <f t="shared" si="114"/>
        <v>0</v>
      </c>
      <c r="DC78" s="65">
        <f t="shared" si="114"/>
        <v>0</v>
      </c>
      <c r="DD78" s="65">
        <f t="shared" si="114"/>
        <v>0</v>
      </c>
      <c r="DE78" s="65">
        <f t="shared" si="114"/>
        <v>0</v>
      </c>
      <c r="DF78" s="65">
        <f t="shared" si="114"/>
        <v>0</v>
      </c>
      <c r="DG78" s="65">
        <f t="shared" si="114"/>
        <v>0</v>
      </c>
      <c r="DH78" s="65">
        <f t="shared" si="114"/>
        <v>0</v>
      </c>
      <c r="DI78" s="65">
        <f t="shared" si="114"/>
        <v>0</v>
      </c>
      <c r="DJ78" s="65">
        <f t="shared" si="114"/>
        <v>0</v>
      </c>
      <c r="DK78" s="65">
        <f t="shared" si="114"/>
        <v>0</v>
      </c>
      <c r="DL78" s="65">
        <f t="shared" si="114"/>
        <v>0</v>
      </c>
      <c r="DM78" s="65">
        <f t="shared" si="114"/>
        <v>0</v>
      </c>
      <c r="DN78" s="65">
        <f t="shared" si="114"/>
        <v>0</v>
      </c>
      <c r="DO78" s="65">
        <f t="shared" si="114"/>
        <v>0</v>
      </c>
      <c r="DP78" s="65">
        <f t="shared" si="114"/>
        <v>0</v>
      </c>
    </row>
    <row r="79" spans="1:120" x14ac:dyDescent="0.25">
      <c r="A79" s="65" t="str">
        <f t="shared" si="69"/>
        <v>18_CT</v>
      </c>
      <c r="B79" s="65" t="str">
        <f t="shared" si="69"/>
        <v>15_4_black_liquor</v>
      </c>
      <c r="C79" s="65" t="str">
        <f t="shared" si="69"/>
        <v>15_4_black_liquor</v>
      </c>
      <c r="D79" s="66" t="s">
        <v>171</v>
      </c>
      <c r="E79" s="66">
        <f t="shared" si="70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1"/>
        <v>18_CT</v>
      </c>
      <c r="BL79" s="65" t="str">
        <f t="shared" si="72"/>
        <v>d_ind_cem_15_4_black_liquor</v>
      </c>
      <c r="BM79" s="65"/>
      <c r="BN79" s="65"/>
      <c r="BO79" s="65">
        <f t="shared" ref="BO79:CV79" si="115">BO$49*BO36</f>
        <v>0</v>
      </c>
      <c r="BP79" s="65">
        <f t="shared" si="115"/>
        <v>0</v>
      </c>
      <c r="BQ79" s="65">
        <f t="shared" si="115"/>
        <v>0</v>
      </c>
      <c r="BR79" s="65">
        <f t="shared" si="115"/>
        <v>0</v>
      </c>
      <c r="BS79" s="65">
        <f t="shared" si="115"/>
        <v>0</v>
      </c>
      <c r="BT79" s="65">
        <f t="shared" si="115"/>
        <v>0</v>
      </c>
      <c r="BU79" s="65">
        <f t="shared" si="115"/>
        <v>0</v>
      </c>
      <c r="BV79" s="65">
        <f t="shared" si="115"/>
        <v>0</v>
      </c>
      <c r="BW79" s="65">
        <f t="shared" si="115"/>
        <v>0</v>
      </c>
      <c r="BX79" s="65">
        <f t="shared" si="115"/>
        <v>0</v>
      </c>
      <c r="BY79" s="65">
        <f t="shared" si="115"/>
        <v>0</v>
      </c>
      <c r="BZ79" s="65">
        <f t="shared" si="115"/>
        <v>0</v>
      </c>
      <c r="CA79" s="65">
        <f t="shared" si="115"/>
        <v>0</v>
      </c>
      <c r="CB79" s="65">
        <f t="shared" si="115"/>
        <v>0</v>
      </c>
      <c r="CC79" s="65">
        <f t="shared" si="115"/>
        <v>0</v>
      </c>
      <c r="CD79" s="65">
        <f t="shared" si="115"/>
        <v>0</v>
      </c>
      <c r="CE79" s="65">
        <f t="shared" si="115"/>
        <v>0</v>
      </c>
      <c r="CF79" s="65">
        <f t="shared" si="115"/>
        <v>0</v>
      </c>
      <c r="CG79" s="65">
        <f t="shared" si="115"/>
        <v>0</v>
      </c>
      <c r="CH79" s="65">
        <f t="shared" si="115"/>
        <v>0</v>
      </c>
      <c r="CI79" s="65">
        <f t="shared" si="115"/>
        <v>0</v>
      </c>
      <c r="CJ79" s="65">
        <f t="shared" si="115"/>
        <v>0</v>
      </c>
      <c r="CK79" s="65">
        <f t="shared" si="115"/>
        <v>0</v>
      </c>
      <c r="CL79" s="65">
        <f t="shared" si="115"/>
        <v>0</v>
      </c>
      <c r="CM79" s="65">
        <f t="shared" si="115"/>
        <v>0</v>
      </c>
      <c r="CN79" s="65">
        <f t="shared" si="115"/>
        <v>0</v>
      </c>
      <c r="CO79" s="65">
        <f t="shared" si="115"/>
        <v>0</v>
      </c>
      <c r="CP79" s="65">
        <f t="shared" si="115"/>
        <v>0</v>
      </c>
      <c r="CQ79" s="65">
        <f t="shared" si="115"/>
        <v>0</v>
      </c>
      <c r="CR79" s="65">
        <f t="shared" si="115"/>
        <v>0</v>
      </c>
      <c r="CS79" s="65">
        <f t="shared" si="115"/>
        <v>0</v>
      </c>
      <c r="CT79" s="65">
        <f t="shared" si="115"/>
        <v>0</v>
      </c>
      <c r="CU79" s="65">
        <f t="shared" si="115"/>
        <v>0</v>
      </c>
      <c r="CV79" s="65">
        <f t="shared" si="115"/>
        <v>0</v>
      </c>
      <c r="CW79" s="65">
        <f t="shared" ref="CW79:DP79" si="116">CW$49*CW36</f>
        <v>0</v>
      </c>
      <c r="CX79" s="65">
        <f t="shared" si="116"/>
        <v>0</v>
      </c>
      <c r="CY79" s="65">
        <f t="shared" si="116"/>
        <v>0</v>
      </c>
      <c r="CZ79" s="65">
        <f t="shared" si="116"/>
        <v>0</v>
      </c>
      <c r="DA79" s="65">
        <f t="shared" si="116"/>
        <v>0</v>
      </c>
      <c r="DB79" s="65">
        <f t="shared" si="116"/>
        <v>0</v>
      </c>
      <c r="DC79" s="65">
        <f t="shared" si="116"/>
        <v>0</v>
      </c>
      <c r="DD79" s="65">
        <f t="shared" si="116"/>
        <v>0</v>
      </c>
      <c r="DE79" s="65">
        <f t="shared" si="116"/>
        <v>0</v>
      </c>
      <c r="DF79" s="65">
        <f t="shared" si="116"/>
        <v>0</v>
      </c>
      <c r="DG79" s="65">
        <f t="shared" si="116"/>
        <v>0</v>
      </c>
      <c r="DH79" s="65">
        <f t="shared" si="116"/>
        <v>0</v>
      </c>
      <c r="DI79" s="65">
        <f t="shared" si="116"/>
        <v>0</v>
      </c>
      <c r="DJ79" s="65">
        <f t="shared" si="116"/>
        <v>0</v>
      </c>
      <c r="DK79" s="65">
        <f t="shared" si="116"/>
        <v>0</v>
      </c>
      <c r="DL79" s="65">
        <f t="shared" si="116"/>
        <v>0</v>
      </c>
      <c r="DM79" s="65">
        <f t="shared" si="116"/>
        <v>0</v>
      </c>
      <c r="DN79" s="65">
        <f t="shared" si="116"/>
        <v>0</v>
      </c>
      <c r="DO79" s="65">
        <f t="shared" si="116"/>
        <v>0</v>
      </c>
      <c r="DP79" s="65">
        <f t="shared" si="116"/>
        <v>0</v>
      </c>
    </row>
    <row r="80" spans="1:120" x14ac:dyDescent="0.25">
      <c r="A80" s="65" t="str">
        <f t="shared" si="69"/>
        <v>18_CT</v>
      </c>
      <c r="B80" s="65" t="str">
        <f t="shared" si="69"/>
        <v>15_5_other_biomass</v>
      </c>
      <c r="C80" s="65" t="str">
        <f t="shared" si="69"/>
        <v>15_5_other_biomass</v>
      </c>
      <c r="D80" s="66" t="s">
        <v>171</v>
      </c>
      <c r="E80" s="66">
        <f t="shared" si="70"/>
        <v>0</v>
      </c>
      <c r="F80" s="66">
        <v>0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1"/>
        <v>18_CT</v>
      </c>
      <c r="BL80" s="65" t="str">
        <f t="shared" si="72"/>
        <v>d_ind_cem_15_5_other_biomass</v>
      </c>
      <c r="BM80" s="65"/>
      <c r="BN80" s="65"/>
      <c r="BO80" s="65">
        <f t="shared" ref="BO80:CV80" si="117">BO$49*BO37</f>
        <v>0</v>
      </c>
      <c r="BP80" s="65">
        <f t="shared" si="117"/>
        <v>0</v>
      </c>
      <c r="BQ80" s="65">
        <f t="shared" si="117"/>
        <v>0</v>
      </c>
      <c r="BR80" s="65">
        <f t="shared" si="117"/>
        <v>0</v>
      </c>
      <c r="BS80" s="65">
        <f t="shared" si="117"/>
        <v>0</v>
      </c>
      <c r="BT80" s="65">
        <f t="shared" si="117"/>
        <v>0</v>
      </c>
      <c r="BU80" s="65">
        <f t="shared" si="117"/>
        <v>0</v>
      </c>
      <c r="BV80" s="65">
        <f t="shared" si="117"/>
        <v>0</v>
      </c>
      <c r="BW80" s="65">
        <f t="shared" si="117"/>
        <v>0</v>
      </c>
      <c r="BX80" s="65">
        <f t="shared" si="117"/>
        <v>0</v>
      </c>
      <c r="BY80" s="65">
        <f t="shared" si="117"/>
        <v>0</v>
      </c>
      <c r="BZ80" s="65">
        <f t="shared" si="117"/>
        <v>0</v>
      </c>
      <c r="CA80" s="65">
        <f t="shared" si="117"/>
        <v>0</v>
      </c>
      <c r="CB80" s="65">
        <f t="shared" si="117"/>
        <v>0</v>
      </c>
      <c r="CC80" s="65">
        <f t="shared" si="117"/>
        <v>0</v>
      </c>
      <c r="CD80" s="65">
        <f t="shared" si="117"/>
        <v>0</v>
      </c>
      <c r="CE80" s="65">
        <f t="shared" si="117"/>
        <v>0</v>
      </c>
      <c r="CF80" s="65">
        <f t="shared" si="117"/>
        <v>0</v>
      </c>
      <c r="CG80" s="65">
        <f t="shared" si="117"/>
        <v>0</v>
      </c>
      <c r="CH80" s="65">
        <f t="shared" si="117"/>
        <v>0</v>
      </c>
      <c r="CI80" s="65">
        <f t="shared" si="117"/>
        <v>0</v>
      </c>
      <c r="CJ80" s="65">
        <f t="shared" si="117"/>
        <v>0</v>
      </c>
      <c r="CK80" s="65">
        <f t="shared" si="117"/>
        <v>0</v>
      </c>
      <c r="CL80" s="65">
        <f t="shared" si="117"/>
        <v>0</v>
      </c>
      <c r="CM80" s="65">
        <f t="shared" si="117"/>
        <v>0</v>
      </c>
      <c r="CN80" s="65">
        <f t="shared" si="117"/>
        <v>0</v>
      </c>
      <c r="CO80" s="65">
        <f t="shared" si="117"/>
        <v>0</v>
      </c>
      <c r="CP80" s="65">
        <f t="shared" si="117"/>
        <v>0</v>
      </c>
      <c r="CQ80" s="65">
        <f t="shared" si="117"/>
        <v>0</v>
      </c>
      <c r="CR80" s="65">
        <f t="shared" si="117"/>
        <v>0</v>
      </c>
      <c r="CS80" s="65">
        <f t="shared" si="117"/>
        <v>0</v>
      </c>
      <c r="CT80" s="65">
        <f t="shared" si="117"/>
        <v>0</v>
      </c>
      <c r="CU80" s="65">
        <f t="shared" si="117"/>
        <v>0</v>
      </c>
      <c r="CV80" s="65">
        <f t="shared" si="117"/>
        <v>0</v>
      </c>
      <c r="CW80" s="65">
        <f t="shared" ref="CW80:DP80" si="118">CW$49*CW37</f>
        <v>0</v>
      </c>
      <c r="CX80" s="65">
        <f t="shared" si="118"/>
        <v>0</v>
      </c>
      <c r="CY80" s="65">
        <f t="shared" si="118"/>
        <v>0</v>
      </c>
      <c r="CZ80" s="65">
        <f t="shared" si="118"/>
        <v>0</v>
      </c>
      <c r="DA80" s="65">
        <f t="shared" si="118"/>
        <v>0</v>
      </c>
      <c r="DB80" s="65">
        <f t="shared" si="118"/>
        <v>0</v>
      </c>
      <c r="DC80" s="65">
        <f t="shared" si="118"/>
        <v>0</v>
      </c>
      <c r="DD80" s="65">
        <f t="shared" si="118"/>
        <v>0</v>
      </c>
      <c r="DE80" s="65">
        <f t="shared" si="118"/>
        <v>0</v>
      </c>
      <c r="DF80" s="65">
        <f t="shared" si="118"/>
        <v>0</v>
      </c>
      <c r="DG80" s="65">
        <f t="shared" si="118"/>
        <v>0</v>
      </c>
      <c r="DH80" s="65">
        <f t="shared" si="118"/>
        <v>0</v>
      </c>
      <c r="DI80" s="65">
        <f t="shared" si="118"/>
        <v>0</v>
      </c>
      <c r="DJ80" s="65">
        <f t="shared" si="118"/>
        <v>0</v>
      </c>
      <c r="DK80" s="65">
        <f t="shared" si="118"/>
        <v>0</v>
      </c>
      <c r="DL80" s="65">
        <f t="shared" si="118"/>
        <v>0</v>
      </c>
      <c r="DM80" s="65">
        <f t="shared" si="118"/>
        <v>0</v>
      </c>
      <c r="DN80" s="65">
        <f t="shared" si="118"/>
        <v>0</v>
      </c>
      <c r="DO80" s="65">
        <f t="shared" si="118"/>
        <v>0</v>
      </c>
      <c r="DP80" s="65">
        <f t="shared" si="118"/>
        <v>0</v>
      </c>
    </row>
    <row r="81" spans="1:120" x14ac:dyDescent="0.25">
      <c r="A81" s="65" t="str">
        <f t="shared" si="69"/>
        <v>18_CT</v>
      </c>
      <c r="B81" s="65" t="str">
        <f t="shared" si="69"/>
        <v>16_1_biogas</v>
      </c>
      <c r="C81" s="65" t="str">
        <f t="shared" si="69"/>
        <v>16_1_biogas</v>
      </c>
      <c r="D81" s="66" t="s">
        <v>171</v>
      </c>
      <c r="E81" s="66">
        <f t="shared" si="70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1"/>
        <v>18_CT</v>
      </c>
      <c r="BL81" s="65" t="str">
        <f t="shared" si="72"/>
        <v>d_ind_cem_16_1_biogas</v>
      </c>
      <c r="BM81" s="65"/>
      <c r="BN81" s="65"/>
      <c r="BO81" s="65">
        <f t="shared" ref="BO81:CV81" si="119">BO$49*BO38</f>
        <v>0</v>
      </c>
      <c r="BP81" s="65">
        <f t="shared" si="119"/>
        <v>0</v>
      </c>
      <c r="BQ81" s="65">
        <f t="shared" si="119"/>
        <v>0</v>
      </c>
      <c r="BR81" s="65">
        <f t="shared" si="119"/>
        <v>0</v>
      </c>
      <c r="BS81" s="65">
        <f t="shared" si="119"/>
        <v>0</v>
      </c>
      <c r="BT81" s="65">
        <f t="shared" si="119"/>
        <v>0</v>
      </c>
      <c r="BU81" s="65">
        <f t="shared" si="119"/>
        <v>0</v>
      </c>
      <c r="BV81" s="65">
        <f t="shared" si="119"/>
        <v>0</v>
      </c>
      <c r="BW81" s="65">
        <f t="shared" si="119"/>
        <v>0</v>
      </c>
      <c r="BX81" s="65">
        <f t="shared" si="119"/>
        <v>0</v>
      </c>
      <c r="BY81" s="65">
        <f t="shared" si="119"/>
        <v>0</v>
      </c>
      <c r="BZ81" s="65">
        <f t="shared" si="119"/>
        <v>0</v>
      </c>
      <c r="CA81" s="65">
        <f t="shared" si="119"/>
        <v>0</v>
      </c>
      <c r="CB81" s="65">
        <f t="shared" si="119"/>
        <v>0</v>
      </c>
      <c r="CC81" s="65">
        <f t="shared" si="119"/>
        <v>0</v>
      </c>
      <c r="CD81" s="65">
        <f t="shared" si="119"/>
        <v>0</v>
      </c>
      <c r="CE81" s="65">
        <f t="shared" si="119"/>
        <v>0</v>
      </c>
      <c r="CF81" s="65">
        <f t="shared" si="119"/>
        <v>0</v>
      </c>
      <c r="CG81" s="65">
        <f t="shared" si="119"/>
        <v>0</v>
      </c>
      <c r="CH81" s="65">
        <f t="shared" si="119"/>
        <v>0</v>
      </c>
      <c r="CI81" s="65">
        <f t="shared" si="119"/>
        <v>0</v>
      </c>
      <c r="CJ81" s="65">
        <f t="shared" si="119"/>
        <v>0</v>
      </c>
      <c r="CK81" s="65">
        <f t="shared" si="119"/>
        <v>0</v>
      </c>
      <c r="CL81" s="65">
        <f t="shared" si="119"/>
        <v>0</v>
      </c>
      <c r="CM81" s="65">
        <f t="shared" si="119"/>
        <v>0</v>
      </c>
      <c r="CN81" s="65">
        <f t="shared" si="119"/>
        <v>0</v>
      </c>
      <c r="CO81" s="65">
        <f t="shared" si="119"/>
        <v>0</v>
      </c>
      <c r="CP81" s="65">
        <f t="shared" si="119"/>
        <v>0</v>
      </c>
      <c r="CQ81" s="65">
        <f t="shared" si="119"/>
        <v>0</v>
      </c>
      <c r="CR81" s="65">
        <f t="shared" si="119"/>
        <v>0</v>
      </c>
      <c r="CS81" s="65">
        <f t="shared" si="119"/>
        <v>0</v>
      </c>
      <c r="CT81" s="65">
        <f t="shared" si="119"/>
        <v>0</v>
      </c>
      <c r="CU81" s="65">
        <f t="shared" si="119"/>
        <v>0</v>
      </c>
      <c r="CV81" s="65">
        <f t="shared" si="119"/>
        <v>0</v>
      </c>
      <c r="CW81" s="65">
        <f t="shared" ref="CW81:DP81" si="120">CW$49*CW38</f>
        <v>0</v>
      </c>
      <c r="CX81" s="65">
        <f t="shared" si="120"/>
        <v>0</v>
      </c>
      <c r="CY81" s="65">
        <f t="shared" si="120"/>
        <v>0</v>
      </c>
      <c r="CZ81" s="65">
        <f t="shared" si="120"/>
        <v>0</v>
      </c>
      <c r="DA81" s="65">
        <f t="shared" si="120"/>
        <v>0</v>
      </c>
      <c r="DB81" s="65">
        <f t="shared" si="120"/>
        <v>0</v>
      </c>
      <c r="DC81" s="65">
        <f t="shared" si="120"/>
        <v>0</v>
      </c>
      <c r="DD81" s="65">
        <f t="shared" si="120"/>
        <v>0</v>
      </c>
      <c r="DE81" s="65">
        <f t="shared" si="120"/>
        <v>0</v>
      </c>
      <c r="DF81" s="65">
        <f t="shared" si="120"/>
        <v>0</v>
      </c>
      <c r="DG81" s="65">
        <f t="shared" si="120"/>
        <v>0</v>
      </c>
      <c r="DH81" s="65">
        <f t="shared" si="120"/>
        <v>0</v>
      </c>
      <c r="DI81" s="65">
        <f t="shared" si="120"/>
        <v>0</v>
      </c>
      <c r="DJ81" s="65">
        <f t="shared" si="120"/>
        <v>0</v>
      </c>
      <c r="DK81" s="65">
        <f t="shared" si="120"/>
        <v>0</v>
      </c>
      <c r="DL81" s="65">
        <f t="shared" si="120"/>
        <v>0</v>
      </c>
      <c r="DM81" s="65">
        <f t="shared" si="120"/>
        <v>0</v>
      </c>
      <c r="DN81" s="65">
        <f t="shared" si="120"/>
        <v>0</v>
      </c>
      <c r="DO81" s="65">
        <f t="shared" si="120"/>
        <v>0</v>
      </c>
      <c r="DP81" s="65">
        <f t="shared" si="120"/>
        <v>0</v>
      </c>
    </row>
    <row r="82" spans="1:120" x14ac:dyDescent="0.25">
      <c r="A82" s="65" t="str">
        <f t="shared" si="69"/>
        <v>18_CT</v>
      </c>
      <c r="B82" s="65" t="str">
        <f t="shared" si="69"/>
        <v>16_2_industrial_waste</v>
      </c>
      <c r="C82" s="65" t="str">
        <f t="shared" si="69"/>
        <v>16_2_industrial_waste</v>
      </c>
      <c r="D82" s="66" t="s">
        <v>171</v>
      </c>
      <c r="E82" s="66">
        <f t="shared" si="70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1"/>
        <v>18_CT</v>
      </c>
      <c r="BL82" s="65" t="str">
        <f t="shared" si="72"/>
        <v>d_ind_cem_16_2_industrial_waste</v>
      </c>
      <c r="BM82" s="65"/>
      <c r="BN82" s="65"/>
      <c r="BO82" s="65">
        <f t="shared" ref="BO82:CV82" si="121">BO$49*BO39</f>
        <v>0</v>
      </c>
      <c r="BP82" s="65">
        <f t="shared" si="121"/>
        <v>0</v>
      </c>
      <c r="BQ82" s="65">
        <f t="shared" si="121"/>
        <v>0</v>
      </c>
      <c r="BR82" s="65">
        <f t="shared" si="121"/>
        <v>0</v>
      </c>
      <c r="BS82" s="65">
        <f t="shared" si="121"/>
        <v>0</v>
      </c>
      <c r="BT82" s="65">
        <f t="shared" si="121"/>
        <v>0</v>
      </c>
      <c r="BU82" s="65">
        <f t="shared" si="121"/>
        <v>0</v>
      </c>
      <c r="BV82" s="65">
        <f t="shared" si="121"/>
        <v>0</v>
      </c>
      <c r="BW82" s="65">
        <f t="shared" si="121"/>
        <v>0</v>
      </c>
      <c r="BX82" s="65">
        <f t="shared" si="121"/>
        <v>0</v>
      </c>
      <c r="BY82" s="65">
        <f t="shared" si="121"/>
        <v>0</v>
      </c>
      <c r="BZ82" s="65">
        <f t="shared" si="121"/>
        <v>0</v>
      </c>
      <c r="CA82" s="65">
        <f t="shared" si="121"/>
        <v>0</v>
      </c>
      <c r="CB82" s="65">
        <f t="shared" si="121"/>
        <v>0</v>
      </c>
      <c r="CC82" s="65">
        <f t="shared" si="121"/>
        <v>0</v>
      </c>
      <c r="CD82" s="65">
        <f t="shared" si="121"/>
        <v>0</v>
      </c>
      <c r="CE82" s="65">
        <f t="shared" si="121"/>
        <v>0</v>
      </c>
      <c r="CF82" s="65">
        <f t="shared" si="121"/>
        <v>0</v>
      </c>
      <c r="CG82" s="65">
        <f t="shared" si="121"/>
        <v>0</v>
      </c>
      <c r="CH82" s="65">
        <f t="shared" si="121"/>
        <v>0</v>
      </c>
      <c r="CI82" s="65">
        <f t="shared" si="121"/>
        <v>0</v>
      </c>
      <c r="CJ82" s="65">
        <f t="shared" si="121"/>
        <v>0</v>
      </c>
      <c r="CK82" s="65">
        <f t="shared" si="121"/>
        <v>0</v>
      </c>
      <c r="CL82" s="65">
        <f t="shared" si="121"/>
        <v>0</v>
      </c>
      <c r="CM82" s="65">
        <f t="shared" si="121"/>
        <v>0</v>
      </c>
      <c r="CN82" s="65">
        <f t="shared" si="121"/>
        <v>0</v>
      </c>
      <c r="CO82" s="65">
        <f t="shared" si="121"/>
        <v>0</v>
      </c>
      <c r="CP82" s="65">
        <f t="shared" si="121"/>
        <v>0</v>
      </c>
      <c r="CQ82" s="65">
        <f t="shared" si="121"/>
        <v>0</v>
      </c>
      <c r="CR82" s="65">
        <f t="shared" si="121"/>
        <v>0</v>
      </c>
      <c r="CS82" s="65">
        <f t="shared" si="121"/>
        <v>0</v>
      </c>
      <c r="CT82" s="65">
        <f t="shared" si="121"/>
        <v>0</v>
      </c>
      <c r="CU82" s="65">
        <f t="shared" si="121"/>
        <v>0</v>
      </c>
      <c r="CV82" s="65">
        <f t="shared" si="121"/>
        <v>0</v>
      </c>
      <c r="CW82" s="65">
        <f t="shared" ref="CW82:DP82" si="122">CW$49*CW39</f>
        <v>0</v>
      </c>
      <c r="CX82" s="65">
        <f t="shared" si="122"/>
        <v>0</v>
      </c>
      <c r="CY82" s="65">
        <f t="shared" si="122"/>
        <v>0</v>
      </c>
      <c r="CZ82" s="65">
        <f t="shared" si="122"/>
        <v>0</v>
      </c>
      <c r="DA82" s="65">
        <f t="shared" si="122"/>
        <v>0</v>
      </c>
      <c r="DB82" s="65">
        <f t="shared" si="122"/>
        <v>0</v>
      </c>
      <c r="DC82" s="65">
        <f t="shared" si="122"/>
        <v>0</v>
      </c>
      <c r="DD82" s="65">
        <f t="shared" si="122"/>
        <v>0</v>
      </c>
      <c r="DE82" s="65">
        <f t="shared" si="122"/>
        <v>0</v>
      </c>
      <c r="DF82" s="65">
        <f t="shared" si="122"/>
        <v>0</v>
      </c>
      <c r="DG82" s="65">
        <f t="shared" si="122"/>
        <v>0</v>
      </c>
      <c r="DH82" s="65">
        <f t="shared" si="122"/>
        <v>0</v>
      </c>
      <c r="DI82" s="65">
        <f t="shared" si="122"/>
        <v>0</v>
      </c>
      <c r="DJ82" s="65">
        <f t="shared" si="122"/>
        <v>0</v>
      </c>
      <c r="DK82" s="65">
        <f t="shared" si="122"/>
        <v>0</v>
      </c>
      <c r="DL82" s="65">
        <f t="shared" si="122"/>
        <v>0</v>
      </c>
      <c r="DM82" s="65">
        <f t="shared" si="122"/>
        <v>0</v>
      </c>
      <c r="DN82" s="65">
        <f t="shared" si="122"/>
        <v>0</v>
      </c>
      <c r="DO82" s="65">
        <f t="shared" si="122"/>
        <v>0</v>
      </c>
      <c r="DP82" s="65">
        <f t="shared" si="122"/>
        <v>0</v>
      </c>
    </row>
    <row r="83" spans="1:120" x14ac:dyDescent="0.25">
      <c r="A83" s="65" t="str">
        <f t="shared" si="69"/>
        <v>18_CT</v>
      </c>
      <c r="B83" s="65" t="str">
        <f t="shared" si="69"/>
        <v>16_3_municipal_solid_waste_renewable</v>
      </c>
      <c r="C83" s="65" t="str">
        <f t="shared" si="69"/>
        <v>16_3_msw_ren</v>
      </c>
      <c r="D83" s="66" t="s">
        <v>171</v>
      </c>
      <c r="E83" s="66">
        <f t="shared" si="70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1"/>
        <v>18_CT</v>
      </c>
      <c r="BL83" s="65" t="str">
        <f t="shared" si="72"/>
        <v>d_ind_cem_16_3_msw_ren</v>
      </c>
      <c r="BM83" s="65"/>
      <c r="BN83" s="65"/>
      <c r="BO83" s="65">
        <f t="shared" ref="BO83:CV83" si="123">BO$49*BO40</f>
        <v>0</v>
      </c>
      <c r="BP83" s="65">
        <f t="shared" si="123"/>
        <v>0</v>
      </c>
      <c r="BQ83" s="65">
        <f t="shared" si="123"/>
        <v>0</v>
      </c>
      <c r="BR83" s="65">
        <f t="shared" si="123"/>
        <v>0</v>
      </c>
      <c r="BS83" s="65">
        <f t="shared" si="123"/>
        <v>0</v>
      </c>
      <c r="BT83" s="65">
        <f t="shared" si="123"/>
        <v>0</v>
      </c>
      <c r="BU83" s="65">
        <f t="shared" si="123"/>
        <v>0</v>
      </c>
      <c r="BV83" s="65">
        <f t="shared" si="123"/>
        <v>0</v>
      </c>
      <c r="BW83" s="65">
        <f t="shared" si="123"/>
        <v>0</v>
      </c>
      <c r="BX83" s="65">
        <f t="shared" si="123"/>
        <v>0</v>
      </c>
      <c r="BY83" s="65">
        <f t="shared" si="123"/>
        <v>0</v>
      </c>
      <c r="BZ83" s="65">
        <f t="shared" si="123"/>
        <v>0</v>
      </c>
      <c r="CA83" s="65">
        <f t="shared" si="123"/>
        <v>0</v>
      </c>
      <c r="CB83" s="65">
        <f t="shared" si="123"/>
        <v>0</v>
      </c>
      <c r="CC83" s="65">
        <f t="shared" si="123"/>
        <v>0</v>
      </c>
      <c r="CD83" s="65">
        <f t="shared" si="123"/>
        <v>0</v>
      </c>
      <c r="CE83" s="65">
        <f t="shared" si="123"/>
        <v>0</v>
      </c>
      <c r="CF83" s="65">
        <f t="shared" si="123"/>
        <v>0</v>
      </c>
      <c r="CG83" s="65">
        <f t="shared" si="123"/>
        <v>0</v>
      </c>
      <c r="CH83" s="65">
        <f t="shared" si="123"/>
        <v>0</v>
      </c>
      <c r="CI83" s="65">
        <f t="shared" si="123"/>
        <v>0</v>
      </c>
      <c r="CJ83" s="65">
        <f t="shared" si="123"/>
        <v>0</v>
      </c>
      <c r="CK83" s="65">
        <f t="shared" si="123"/>
        <v>0</v>
      </c>
      <c r="CL83" s="65">
        <f t="shared" si="123"/>
        <v>0</v>
      </c>
      <c r="CM83" s="65">
        <f t="shared" si="123"/>
        <v>0</v>
      </c>
      <c r="CN83" s="65">
        <f t="shared" si="123"/>
        <v>0</v>
      </c>
      <c r="CO83" s="65">
        <f t="shared" si="123"/>
        <v>0</v>
      </c>
      <c r="CP83" s="65">
        <f t="shared" si="123"/>
        <v>0</v>
      </c>
      <c r="CQ83" s="65">
        <f t="shared" si="123"/>
        <v>0</v>
      </c>
      <c r="CR83" s="65">
        <f t="shared" si="123"/>
        <v>0</v>
      </c>
      <c r="CS83" s="65">
        <f t="shared" si="123"/>
        <v>0</v>
      </c>
      <c r="CT83" s="65">
        <f t="shared" si="123"/>
        <v>0</v>
      </c>
      <c r="CU83" s="65">
        <f t="shared" si="123"/>
        <v>0</v>
      </c>
      <c r="CV83" s="65">
        <f t="shared" si="123"/>
        <v>0</v>
      </c>
      <c r="CW83" s="65">
        <f t="shared" ref="CW83:DP83" si="124">CW$49*CW40</f>
        <v>0</v>
      </c>
      <c r="CX83" s="65">
        <f t="shared" si="124"/>
        <v>0</v>
      </c>
      <c r="CY83" s="65">
        <f t="shared" si="124"/>
        <v>0</v>
      </c>
      <c r="CZ83" s="65">
        <f t="shared" si="124"/>
        <v>0</v>
      </c>
      <c r="DA83" s="65">
        <f t="shared" si="124"/>
        <v>0</v>
      </c>
      <c r="DB83" s="65">
        <f t="shared" si="124"/>
        <v>0</v>
      </c>
      <c r="DC83" s="65">
        <f t="shared" si="124"/>
        <v>0</v>
      </c>
      <c r="DD83" s="65">
        <f t="shared" si="124"/>
        <v>0</v>
      </c>
      <c r="DE83" s="65">
        <f t="shared" si="124"/>
        <v>0</v>
      </c>
      <c r="DF83" s="65">
        <f t="shared" si="124"/>
        <v>0</v>
      </c>
      <c r="DG83" s="65">
        <f t="shared" si="124"/>
        <v>0</v>
      </c>
      <c r="DH83" s="65">
        <f t="shared" si="124"/>
        <v>0</v>
      </c>
      <c r="DI83" s="65">
        <f t="shared" si="124"/>
        <v>0</v>
      </c>
      <c r="DJ83" s="65">
        <f t="shared" si="124"/>
        <v>0</v>
      </c>
      <c r="DK83" s="65">
        <f t="shared" si="124"/>
        <v>0</v>
      </c>
      <c r="DL83" s="65">
        <f t="shared" si="124"/>
        <v>0</v>
      </c>
      <c r="DM83" s="65">
        <f t="shared" si="124"/>
        <v>0</v>
      </c>
      <c r="DN83" s="65">
        <f t="shared" si="124"/>
        <v>0</v>
      </c>
      <c r="DO83" s="65">
        <f t="shared" si="124"/>
        <v>0</v>
      </c>
      <c r="DP83" s="65">
        <f t="shared" si="124"/>
        <v>0</v>
      </c>
    </row>
    <row r="84" spans="1:120" x14ac:dyDescent="0.25">
      <c r="A84" s="65" t="str">
        <f t="shared" si="69"/>
        <v>18_CT</v>
      </c>
      <c r="B84" s="65" t="str">
        <f t="shared" si="69"/>
        <v>16_4_municipal_solid_waste_nonrenewable</v>
      </c>
      <c r="C84" s="65" t="str">
        <f t="shared" si="69"/>
        <v>16_4_msw_nonr</v>
      </c>
      <c r="D84" s="66" t="s">
        <v>171</v>
      </c>
      <c r="E84" s="66">
        <f t="shared" si="70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1"/>
        <v>18_CT</v>
      </c>
      <c r="BL84" s="65" t="str">
        <f t="shared" si="72"/>
        <v>d_ind_cem_16_4_msw_nonr</v>
      </c>
      <c r="BM84" s="65"/>
      <c r="BN84" s="65"/>
      <c r="BO84" s="65">
        <f t="shared" ref="BO84:CV84" si="125">BO$49*BO41</f>
        <v>0</v>
      </c>
      <c r="BP84" s="65">
        <f t="shared" si="125"/>
        <v>0</v>
      </c>
      <c r="BQ84" s="65">
        <f t="shared" si="125"/>
        <v>0</v>
      </c>
      <c r="BR84" s="65">
        <f t="shared" si="125"/>
        <v>0</v>
      </c>
      <c r="BS84" s="65">
        <f t="shared" si="125"/>
        <v>0</v>
      </c>
      <c r="BT84" s="65">
        <f t="shared" si="125"/>
        <v>0</v>
      </c>
      <c r="BU84" s="65">
        <f t="shared" si="125"/>
        <v>0</v>
      </c>
      <c r="BV84" s="65">
        <f t="shared" si="125"/>
        <v>0</v>
      </c>
      <c r="BW84" s="65">
        <f t="shared" si="125"/>
        <v>0</v>
      </c>
      <c r="BX84" s="65">
        <f t="shared" si="125"/>
        <v>0</v>
      </c>
      <c r="BY84" s="65">
        <f t="shared" si="125"/>
        <v>0</v>
      </c>
      <c r="BZ84" s="65">
        <f t="shared" si="125"/>
        <v>0</v>
      </c>
      <c r="CA84" s="65">
        <f t="shared" si="125"/>
        <v>0</v>
      </c>
      <c r="CB84" s="65">
        <f t="shared" si="125"/>
        <v>0</v>
      </c>
      <c r="CC84" s="65">
        <f t="shared" si="125"/>
        <v>0</v>
      </c>
      <c r="CD84" s="65">
        <f t="shared" si="125"/>
        <v>0</v>
      </c>
      <c r="CE84" s="65">
        <f t="shared" si="125"/>
        <v>0</v>
      </c>
      <c r="CF84" s="65">
        <f t="shared" si="125"/>
        <v>0</v>
      </c>
      <c r="CG84" s="65">
        <f t="shared" si="125"/>
        <v>0</v>
      </c>
      <c r="CH84" s="65">
        <f t="shared" si="125"/>
        <v>0</v>
      </c>
      <c r="CI84" s="65">
        <f t="shared" si="125"/>
        <v>0</v>
      </c>
      <c r="CJ84" s="65">
        <f t="shared" si="125"/>
        <v>0</v>
      </c>
      <c r="CK84" s="65">
        <f t="shared" si="125"/>
        <v>0</v>
      </c>
      <c r="CL84" s="65">
        <f t="shared" si="125"/>
        <v>0</v>
      </c>
      <c r="CM84" s="65">
        <f t="shared" si="125"/>
        <v>0</v>
      </c>
      <c r="CN84" s="65">
        <f t="shared" si="125"/>
        <v>0</v>
      </c>
      <c r="CO84" s="65">
        <f t="shared" si="125"/>
        <v>0</v>
      </c>
      <c r="CP84" s="65">
        <f t="shared" si="125"/>
        <v>0</v>
      </c>
      <c r="CQ84" s="65">
        <f t="shared" si="125"/>
        <v>0</v>
      </c>
      <c r="CR84" s="65">
        <f t="shared" si="125"/>
        <v>0</v>
      </c>
      <c r="CS84" s="65">
        <f t="shared" si="125"/>
        <v>0</v>
      </c>
      <c r="CT84" s="65">
        <f t="shared" si="125"/>
        <v>0</v>
      </c>
      <c r="CU84" s="65">
        <f t="shared" si="125"/>
        <v>0</v>
      </c>
      <c r="CV84" s="65">
        <f t="shared" si="125"/>
        <v>0</v>
      </c>
      <c r="CW84" s="65">
        <f t="shared" ref="CW84:DP84" si="126">CW$49*CW41</f>
        <v>0</v>
      </c>
      <c r="CX84" s="65">
        <f t="shared" si="126"/>
        <v>0</v>
      </c>
      <c r="CY84" s="65">
        <f t="shared" si="126"/>
        <v>0</v>
      </c>
      <c r="CZ84" s="65">
        <f t="shared" si="126"/>
        <v>0</v>
      </c>
      <c r="DA84" s="65">
        <f t="shared" si="126"/>
        <v>0</v>
      </c>
      <c r="DB84" s="65">
        <f t="shared" si="126"/>
        <v>0</v>
      </c>
      <c r="DC84" s="65">
        <f t="shared" si="126"/>
        <v>0</v>
      </c>
      <c r="DD84" s="65">
        <f t="shared" si="126"/>
        <v>0</v>
      </c>
      <c r="DE84" s="65">
        <f t="shared" si="126"/>
        <v>0</v>
      </c>
      <c r="DF84" s="65">
        <f t="shared" si="126"/>
        <v>0</v>
      </c>
      <c r="DG84" s="65">
        <f t="shared" si="126"/>
        <v>0</v>
      </c>
      <c r="DH84" s="65">
        <f t="shared" si="126"/>
        <v>0</v>
      </c>
      <c r="DI84" s="65">
        <f t="shared" si="126"/>
        <v>0</v>
      </c>
      <c r="DJ84" s="65">
        <f t="shared" si="126"/>
        <v>0</v>
      </c>
      <c r="DK84" s="65">
        <f t="shared" si="126"/>
        <v>0</v>
      </c>
      <c r="DL84" s="65">
        <f t="shared" si="126"/>
        <v>0</v>
      </c>
      <c r="DM84" s="65">
        <f t="shared" si="126"/>
        <v>0</v>
      </c>
      <c r="DN84" s="65">
        <f t="shared" si="126"/>
        <v>0</v>
      </c>
      <c r="DO84" s="65">
        <f t="shared" si="126"/>
        <v>0</v>
      </c>
      <c r="DP84" s="65">
        <f t="shared" si="126"/>
        <v>0</v>
      </c>
    </row>
    <row r="85" spans="1:120" x14ac:dyDescent="0.25">
      <c r="A85" s="65" t="str">
        <f t="shared" si="69"/>
        <v>18_CT</v>
      </c>
      <c r="B85" s="65" t="str">
        <f t="shared" si="69"/>
        <v>16_5_biogasoline</v>
      </c>
      <c r="C85" s="65" t="str">
        <f t="shared" si="69"/>
        <v>16_5_biogasoline</v>
      </c>
      <c r="D85" s="66" t="s">
        <v>171</v>
      </c>
      <c r="E85" s="66">
        <f t="shared" si="70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1"/>
        <v>18_CT</v>
      </c>
      <c r="BL85" s="65" t="str">
        <f t="shared" si="72"/>
        <v>d_ind_cem_16_5_biogasoline</v>
      </c>
      <c r="BM85" s="65"/>
      <c r="BN85" s="65"/>
      <c r="BO85" s="65">
        <f t="shared" ref="BO85:CV85" si="127">BO$49*BO42</f>
        <v>0</v>
      </c>
      <c r="BP85" s="65">
        <f t="shared" si="127"/>
        <v>0</v>
      </c>
      <c r="BQ85" s="65">
        <f t="shared" si="127"/>
        <v>0</v>
      </c>
      <c r="BR85" s="65">
        <f t="shared" si="127"/>
        <v>0</v>
      </c>
      <c r="BS85" s="65">
        <f t="shared" si="127"/>
        <v>0</v>
      </c>
      <c r="BT85" s="65">
        <f t="shared" si="127"/>
        <v>0</v>
      </c>
      <c r="BU85" s="65">
        <f t="shared" si="127"/>
        <v>0</v>
      </c>
      <c r="BV85" s="65">
        <f t="shared" si="127"/>
        <v>0</v>
      </c>
      <c r="BW85" s="65">
        <f t="shared" si="127"/>
        <v>0</v>
      </c>
      <c r="BX85" s="65">
        <f t="shared" si="127"/>
        <v>0</v>
      </c>
      <c r="BY85" s="65">
        <f t="shared" si="127"/>
        <v>0</v>
      </c>
      <c r="BZ85" s="65">
        <f t="shared" si="127"/>
        <v>0</v>
      </c>
      <c r="CA85" s="65">
        <f t="shared" si="127"/>
        <v>0</v>
      </c>
      <c r="CB85" s="65">
        <f t="shared" si="127"/>
        <v>0</v>
      </c>
      <c r="CC85" s="65">
        <f t="shared" si="127"/>
        <v>0</v>
      </c>
      <c r="CD85" s="65">
        <f t="shared" si="127"/>
        <v>0</v>
      </c>
      <c r="CE85" s="65">
        <f t="shared" si="127"/>
        <v>0</v>
      </c>
      <c r="CF85" s="65">
        <f t="shared" si="127"/>
        <v>0</v>
      </c>
      <c r="CG85" s="65">
        <f t="shared" si="127"/>
        <v>0</v>
      </c>
      <c r="CH85" s="65">
        <f t="shared" si="127"/>
        <v>0</v>
      </c>
      <c r="CI85" s="65">
        <f t="shared" si="127"/>
        <v>0</v>
      </c>
      <c r="CJ85" s="65">
        <f t="shared" si="127"/>
        <v>0</v>
      </c>
      <c r="CK85" s="65">
        <f t="shared" si="127"/>
        <v>0</v>
      </c>
      <c r="CL85" s="65">
        <f t="shared" si="127"/>
        <v>0</v>
      </c>
      <c r="CM85" s="65">
        <f t="shared" si="127"/>
        <v>0</v>
      </c>
      <c r="CN85" s="65">
        <f t="shared" si="127"/>
        <v>0</v>
      </c>
      <c r="CO85" s="65">
        <f t="shared" si="127"/>
        <v>0</v>
      </c>
      <c r="CP85" s="65">
        <f t="shared" si="127"/>
        <v>0</v>
      </c>
      <c r="CQ85" s="65">
        <f t="shared" si="127"/>
        <v>0</v>
      </c>
      <c r="CR85" s="65">
        <f t="shared" si="127"/>
        <v>0</v>
      </c>
      <c r="CS85" s="65">
        <f t="shared" si="127"/>
        <v>0</v>
      </c>
      <c r="CT85" s="65">
        <f t="shared" si="127"/>
        <v>0</v>
      </c>
      <c r="CU85" s="65">
        <f t="shared" si="127"/>
        <v>0</v>
      </c>
      <c r="CV85" s="65">
        <f t="shared" si="127"/>
        <v>0</v>
      </c>
      <c r="CW85" s="65">
        <f t="shared" ref="CW85:DP85" si="128">CW$49*CW42</f>
        <v>0</v>
      </c>
      <c r="CX85" s="65">
        <f t="shared" si="128"/>
        <v>0</v>
      </c>
      <c r="CY85" s="65">
        <f t="shared" si="128"/>
        <v>0</v>
      </c>
      <c r="CZ85" s="65">
        <f t="shared" si="128"/>
        <v>0</v>
      </c>
      <c r="DA85" s="65">
        <f t="shared" si="128"/>
        <v>0</v>
      </c>
      <c r="DB85" s="65">
        <f t="shared" si="128"/>
        <v>0</v>
      </c>
      <c r="DC85" s="65">
        <f t="shared" si="128"/>
        <v>0</v>
      </c>
      <c r="DD85" s="65">
        <f t="shared" si="128"/>
        <v>0</v>
      </c>
      <c r="DE85" s="65">
        <f t="shared" si="128"/>
        <v>0</v>
      </c>
      <c r="DF85" s="65">
        <f t="shared" si="128"/>
        <v>0</v>
      </c>
      <c r="DG85" s="65">
        <f t="shared" si="128"/>
        <v>0</v>
      </c>
      <c r="DH85" s="65">
        <f t="shared" si="128"/>
        <v>0</v>
      </c>
      <c r="DI85" s="65">
        <f t="shared" si="128"/>
        <v>0</v>
      </c>
      <c r="DJ85" s="65">
        <f t="shared" si="128"/>
        <v>0</v>
      </c>
      <c r="DK85" s="65">
        <f t="shared" si="128"/>
        <v>0</v>
      </c>
      <c r="DL85" s="65">
        <f t="shared" si="128"/>
        <v>0</v>
      </c>
      <c r="DM85" s="65">
        <f t="shared" si="128"/>
        <v>0</v>
      </c>
      <c r="DN85" s="65">
        <f t="shared" si="128"/>
        <v>0</v>
      </c>
      <c r="DO85" s="65">
        <f t="shared" si="128"/>
        <v>0</v>
      </c>
      <c r="DP85" s="65">
        <f t="shared" si="128"/>
        <v>0</v>
      </c>
    </row>
    <row r="86" spans="1:120" x14ac:dyDescent="0.25">
      <c r="A86" s="65" t="str">
        <f t="shared" si="69"/>
        <v>18_CT</v>
      </c>
      <c r="B86" s="65" t="str">
        <f t="shared" si="69"/>
        <v>16_6_biodiesel</v>
      </c>
      <c r="C86" s="65" t="str">
        <f t="shared" si="69"/>
        <v>16_6_biodiesel</v>
      </c>
      <c r="D86" s="66" t="s">
        <v>171</v>
      </c>
      <c r="E86" s="66">
        <f t="shared" si="70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1"/>
        <v>18_CT</v>
      </c>
      <c r="BL86" s="65" t="str">
        <f t="shared" si="72"/>
        <v>d_ind_cem_16_6_biodiesel</v>
      </c>
      <c r="BM86" s="65"/>
      <c r="BN86" s="65"/>
      <c r="BO86" s="65">
        <f t="shared" ref="BO86:CV86" si="129">BO$49*BO43</f>
        <v>0</v>
      </c>
      <c r="BP86" s="65">
        <f t="shared" si="129"/>
        <v>0</v>
      </c>
      <c r="BQ86" s="65">
        <f t="shared" si="129"/>
        <v>0</v>
      </c>
      <c r="BR86" s="65">
        <f t="shared" si="129"/>
        <v>0</v>
      </c>
      <c r="BS86" s="65">
        <f t="shared" si="129"/>
        <v>0</v>
      </c>
      <c r="BT86" s="65">
        <f t="shared" si="129"/>
        <v>0</v>
      </c>
      <c r="BU86" s="65">
        <f t="shared" si="129"/>
        <v>0</v>
      </c>
      <c r="BV86" s="65">
        <f t="shared" si="129"/>
        <v>0</v>
      </c>
      <c r="BW86" s="65">
        <f t="shared" si="129"/>
        <v>0</v>
      </c>
      <c r="BX86" s="65">
        <f t="shared" si="129"/>
        <v>0</v>
      </c>
      <c r="BY86" s="65">
        <f t="shared" si="129"/>
        <v>0</v>
      </c>
      <c r="BZ86" s="65">
        <f t="shared" si="129"/>
        <v>0</v>
      </c>
      <c r="CA86" s="65">
        <f t="shared" si="129"/>
        <v>0</v>
      </c>
      <c r="CB86" s="65">
        <f t="shared" si="129"/>
        <v>0</v>
      </c>
      <c r="CC86" s="65">
        <f t="shared" si="129"/>
        <v>0</v>
      </c>
      <c r="CD86" s="65">
        <f t="shared" si="129"/>
        <v>0</v>
      </c>
      <c r="CE86" s="65">
        <f t="shared" si="129"/>
        <v>0</v>
      </c>
      <c r="CF86" s="65">
        <f t="shared" si="129"/>
        <v>0</v>
      </c>
      <c r="CG86" s="65">
        <f t="shared" si="129"/>
        <v>0</v>
      </c>
      <c r="CH86" s="65">
        <f t="shared" si="129"/>
        <v>0</v>
      </c>
      <c r="CI86" s="65">
        <f t="shared" si="129"/>
        <v>0</v>
      </c>
      <c r="CJ86" s="65">
        <f t="shared" si="129"/>
        <v>0</v>
      </c>
      <c r="CK86" s="65">
        <f t="shared" si="129"/>
        <v>0</v>
      </c>
      <c r="CL86" s="65">
        <f t="shared" si="129"/>
        <v>0</v>
      </c>
      <c r="CM86" s="65">
        <f t="shared" si="129"/>
        <v>0</v>
      </c>
      <c r="CN86" s="65">
        <f t="shared" si="129"/>
        <v>0</v>
      </c>
      <c r="CO86" s="65">
        <f t="shared" si="129"/>
        <v>0</v>
      </c>
      <c r="CP86" s="65">
        <f t="shared" si="129"/>
        <v>0</v>
      </c>
      <c r="CQ86" s="65">
        <f t="shared" si="129"/>
        <v>0</v>
      </c>
      <c r="CR86" s="65">
        <f t="shared" si="129"/>
        <v>0</v>
      </c>
      <c r="CS86" s="65">
        <f t="shared" si="129"/>
        <v>0</v>
      </c>
      <c r="CT86" s="65">
        <f t="shared" si="129"/>
        <v>0</v>
      </c>
      <c r="CU86" s="65">
        <f t="shared" si="129"/>
        <v>0</v>
      </c>
      <c r="CV86" s="65">
        <f t="shared" si="129"/>
        <v>0</v>
      </c>
      <c r="CW86" s="65">
        <f t="shared" ref="CW86:DP86" si="130">CW$49*CW43</f>
        <v>0</v>
      </c>
      <c r="CX86" s="65">
        <f t="shared" si="130"/>
        <v>0</v>
      </c>
      <c r="CY86" s="65">
        <f t="shared" si="130"/>
        <v>0</v>
      </c>
      <c r="CZ86" s="65">
        <f t="shared" si="130"/>
        <v>0</v>
      </c>
      <c r="DA86" s="65">
        <f t="shared" si="130"/>
        <v>0</v>
      </c>
      <c r="DB86" s="65">
        <f t="shared" si="130"/>
        <v>0</v>
      </c>
      <c r="DC86" s="65">
        <f t="shared" si="130"/>
        <v>0</v>
      </c>
      <c r="DD86" s="65">
        <f t="shared" si="130"/>
        <v>0</v>
      </c>
      <c r="DE86" s="65">
        <f t="shared" si="130"/>
        <v>0</v>
      </c>
      <c r="DF86" s="65">
        <f t="shared" si="130"/>
        <v>0</v>
      </c>
      <c r="DG86" s="65">
        <f t="shared" si="130"/>
        <v>0</v>
      </c>
      <c r="DH86" s="65">
        <f t="shared" si="130"/>
        <v>0</v>
      </c>
      <c r="DI86" s="65">
        <f t="shared" si="130"/>
        <v>0</v>
      </c>
      <c r="DJ86" s="65">
        <f t="shared" si="130"/>
        <v>0</v>
      </c>
      <c r="DK86" s="65">
        <f t="shared" si="130"/>
        <v>0</v>
      </c>
      <c r="DL86" s="65">
        <f t="shared" si="130"/>
        <v>0</v>
      </c>
      <c r="DM86" s="65">
        <f t="shared" si="130"/>
        <v>0</v>
      </c>
      <c r="DN86" s="65">
        <f t="shared" si="130"/>
        <v>0</v>
      </c>
      <c r="DO86" s="65">
        <f t="shared" si="130"/>
        <v>0</v>
      </c>
      <c r="DP86" s="65">
        <f t="shared" si="130"/>
        <v>0</v>
      </c>
    </row>
    <row r="87" spans="1:120" x14ac:dyDescent="0.25">
      <c r="A87" s="65" t="str">
        <f t="shared" si="69"/>
        <v>18_CT</v>
      </c>
      <c r="B87" s="65" t="str">
        <f t="shared" si="69"/>
        <v>16_8_other_liquid_biofuels</v>
      </c>
      <c r="C87" s="65" t="str">
        <f t="shared" si="69"/>
        <v>16_8_oth_liquid_biofuel</v>
      </c>
      <c r="D87" s="66" t="s">
        <v>171</v>
      </c>
      <c r="E87" s="66">
        <f t="shared" si="70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1"/>
        <v>18_CT</v>
      </c>
      <c r="BL87" s="65" t="str">
        <f t="shared" si="72"/>
        <v>d_ind_cem_16_8_oth_liquid_biofuel</v>
      </c>
      <c r="BM87" s="65"/>
      <c r="BN87" s="65"/>
      <c r="BO87" s="65">
        <f t="shared" ref="BO87:CV87" si="131">BO$49*BO44</f>
        <v>0</v>
      </c>
      <c r="BP87" s="65">
        <f t="shared" si="131"/>
        <v>0</v>
      </c>
      <c r="BQ87" s="65">
        <f t="shared" si="131"/>
        <v>0</v>
      </c>
      <c r="BR87" s="65">
        <f t="shared" si="131"/>
        <v>0</v>
      </c>
      <c r="BS87" s="65">
        <f t="shared" si="131"/>
        <v>0</v>
      </c>
      <c r="BT87" s="65">
        <f t="shared" si="131"/>
        <v>0</v>
      </c>
      <c r="BU87" s="65">
        <f t="shared" si="131"/>
        <v>0</v>
      </c>
      <c r="BV87" s="65">
        <f t="shared" si="131"/>
        <v>0</v>
      </c>
      <c r="BW87" s="65">
        <f t="shared" si="131"/>
        <v>0</v>
      </c>
      <c r="BX87" s="65">
        <f t="shared" si="131"/>
        <v>0</v>
      </c>
      <c r="BY87" s="65">
        <f t="shared" si="131"/>
        <v>0</v>
      </c>
      <c r="BZ87" s="65">
        <f t="shared" si="131"/>
        <v>0</v>
      </c>
      <c r="CA87" s="65">
        <f t="shared" si="131"/>
        <v>0</v>
      </c>
      <c r="CB87" s="65">
        <f t="shared" si="131"/>
        <v>0</v>
      </c>
      <c r="CC87" s="65">
        <f t="shared" si="131"/>
        <v>0</v>
      </c>
      <c r="CD87" s="65">
        <f t="shared" si="131"/>
        <v>0</v>
      </c>
      <c r="CE87" s="65">
        <f t="shared" si="131"/>
        <v>0</v>
      </c>
      <c r="CF87" s="65">
        <f t="shared" si="131"/>
        <v>0</v>
      </c>
      <c r="CG87" s="65">
        <f t="shared" si="131"/>
        <v>0</v>
      </c>
      <c r="CH87" s="65">
        <f t="shared" si="131"/>
        <v>0</v>
      </c>
      <c r="CI87" s="65">
        <f t="shared" si="131"/>
        <v>0</v>
      </c>
      <c r="CJ87" s="65">
        <f t="shared" si="131"/>
        <v>0</v>
      </c>
      <c r="CK87" s="65">
        <f t="shared" si="131"/>
        <v>0</v>
      </c>
      <c r="CL87" s="65">
        <f t="shared" si="131"/>
        <v>0</v>
      </c>
      <c r="CM87" s="65">
        <f t="shared" si="131"/>
        <v>0</v>
      </c>
      <c r="CN87" s="65">
        <f t="shared" si="131"/>
        <v>0</v>
      </c>
      <c r="CO87" s="65">
        <f t="shared" si="131"/>
        <v>0</v>
      </c>
      <c r="CP87" s="65">
        <f t="shared" si="131"/>
        <v>0</v>
      </c>
      <c r="CQ87" s="65">
        <f t="shared" si="131"/>
        <v>0</v>
      </c>
      <c r="CR87" s="65">
        <f t="shared" si="131"/>
        <v>0</v>
      </c>
      <c r="CS87" s="65">
        <f t="shared" si="131"/>
        <v>0</v>
      </c>
      <c r="CT87" s="65">
        <f t="shared" si="131"/>
        <v>0</v>
      </c>
      <c r="CU87" s="65">
        <f t="shared" si="131"/>
        <v>0</v>
      </c>
      <c r="CV87" s="65">
        <f t="shared" si="131"/>
        <v>0</v>
      </c>
      <c r="CW87" s="65">
        <f t="shared" ref="CW87:DP87" si="132">CW$49*CW44</f>
        <v>0</v>
      </c>
      <c r="CX87" s="65">
        <f t="shared" si="132"/>
        <v>0</v>
      </c>
      <c r="CY87" s="65">
        <f t="shared" si="132"/>
        <v>0</v>
      </c>
      <c r="CZ87" s="65">
        <f t="shared" si="132"/>
        <v>0</v>
      </c>
      <c r="DA87" s="65">
        <f t="shared" si="132"/>
        <v>0</v>
      </c>
      <c r="DB87" s="65">
        <f t="shared" si="132"/>
        <v>0</v>
      </c>
      <c r="DC87" s="65">
        <f t="shared" si="132"/>
        <v>0</v>
      </c>
      <c r="DD87" s="65">
        <f t="shared" si="132"/>
        <v>0</v>
      </c>
      <c r="DE87" s="65">
        <f t="shared" si="132"/>
        <v>0</v>
      </c>
      <c r="DF87" s="65">
        <f t="shared" si="132"/>
        <v>0</v>
      </c>
      <c r="DG87" s="65">
        <f t="shared" si="132"/>
        <v>0</v>
      </c>
      <c r="DH87" s="65">
        <f t="shared" si="132"/>
        <v>0</v>
      </c>
      <c r="DI87" s="65">
        <f t="shared" si="132"/>
        <v>0</v>
      </c>
      <c r="DJ87" s="65">
        <f t="shared" si="132"/>
        <v>0</v>
      </c>
      <c r="DK87" s="65">
        <f t="shared" si="132"/>
        <v>0</v>
      </c>
      <c r="DL87" s="65">
        <f t="shared" si="132"/>
        <v>0</v>
      </c>
      <c r="DM87" s="65">
        <f t="shared" si="132"/>
        <v>0</v>
      </c>
      <c r="DN87" s="65">
        <f t="shared" si="132"/>
        <v>0</v>
      </c>
      <c r="DO87" s="65">
        <f t="shared" si="132"/>
        <v>0</v>
      </c>
      <c r="DP87" s="65">
        <f t="shared" si="132"/>
        <v>0</v>
      </c>
    </row>
    <row r="88" spans="1:120" x14ac:dyDescent="0.25">
      <c r="A88" s="65" t="str">
        <f t="shared" si="69"/>
        <v>18_CT</v>
      </c>
      <c r="B88" s="65" t="str">
        <f t="shared" si="69"/>
        <v>17_electricity</v>
      </c>
      <c r="C88" s="65" t="str">
        <f t="shared" si="69"/>
        <v>17_electricity</v>
      </c>
      <c r="D88" s="66" t="s">
        <v>171</v>
      </c>
      <c r="E88" s="66">
        <f t="shared" si="70"/>
        <v>19.247609243753569</v>
      </c>
      <c r="F88" s="66">
        <v>20.751598555909268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1"/>
        <v>18_CT</v>
      </c>
      <c r="BL88" s="65" t="str">
        <f t="shared" si="72"/>
        <v>d_ind_cem_17_electricity</v>
      </c>
      <c r="BM88" s="65"/>
      <c r="BN88" s="65"/>
      <c r="BO88" s="65">
        <f t="shared" ref="BO88:CV88" si="133">BO$49*BO45</f>
        <v>19.247609243753569</v>
      </c>
      <c r="BP88" s="65">
        <f t="shared" si="133"/>
        <v>20.751598555909268</v>
      </c>
      <c r="BQ88" s="65">
        <f t="shared" si="133"/>
        <v>20.486966948188289</v>
      </c>
      <c r="BR88" s="65">
        <f t="shared" si="133"/>
        <v>19.834819142433936</v>
      </c>
      <c r="BS88" s="65">
        <f t="shared" si="133"/>
        <v>19.705467265045929</v>
      </c>
      <c r="BT88" s="65">
        <f t="shared" si="133"/>
        <v>19.604286497477656</v>
      </c>
      <c r="BU88" s="65">
        <f t="shared" si="133"/>
        <v>19.461310904810432</v>
      </c>
      <c r="BV88" s="65">
        <f t="shared" si="133"/>
        <v>19.336998290952256</v>
      </c>
      <c r="BW88" s="65">
        <f t="shared" si="133"/>
        <v>19.235159547110765</v>
      </c>
      <c r="BX88" s="65">
        <f t="shared" si="133"/>
        <v>19.117129627460415</v>
      </c>
      <c r="BY88" s="65">
        <f t="shared" si="133"/>
        <v>19.025974209182419</v>
      </c>
      <c r="BZ88" s="65">
        <f t="shared" si="133"/>
        <v>18.871111730729012</v>
      </c>
      <c r="CA88" s="65">
        <f t="shared" si="133"/>
        <v>18.730623490585447</v>
      </c>
      <c r="CB88" s="65">
        <f t="shared" si="133"/>
        <v>18.596788255263377</v>
      </c>
      <c r="CC88" s="65">
        <f t="shared" si="133"/>
        <v>18.40484572414092</v>
      </c>
      <c r="CD88" s="65">
        <f t="shared" si="133"/>
        <v>18.262068390583263</v>
      </c>
      <c r="CE88" s="65">
        <f t="shared" si="133"/>
        <v>18.11936971689471</v>
      </c>
      <c r="CF88" s="65">
        <f t="shared" si="133"/>
        <v>17.993398201845697</v>
      </c>
      <c r="CG88" s="65">
        <f t="shared" si="133"/>
        <v>17.878693545882271</v>
      </c>
      <c r="CH88" s="65">
        <f t="shared" si="133"/>
        <v>17.794982733361188</v>
      </c>
      <c r="CI88" s="65">
        <f t="shared" si="133"/>
        <v>17.749375817106039</v>
      </c>
      <c r="CJ88" s="65">
        <f t="shared" si="133"/>
        <v>17.70926673182738</v>
      </c>
      <c r="CK88" s="65">
        <f t="shared" si="133"/>
        <v>17.686502050096831</v>
      </c>
      <c r="CL88" s="65">
        <f t="shared" si="133"/>
        <v>17.679648831714232</v>
      </c>
      <c r="CM88" s="65">
        <f t="shared" si="133"/>
        <v>17.567848680018894</v>
      </c>
      <c r="CN88" s="65">
        <f t="shared" si="133"/>
        <v>17.477757463497927</v>
      </c>
      <c r="CO88" s="65">
        <f t="shared" si="133"/>
        <v>17.399946353057494</v>
      </c>
      <c r="CP88" s="65">
        <f t="shared" si="133"/>
        <v>17.338911609065242</v>
      </c>
      <c r="CQ88" s="65">
        <f t="shared" si="133"/>
        <v>17.29239140399919</v>
      </c>
      <c r="CR88" s="65">
        <f t="shared" si="133"/>
        <v>17.187751521143262</v>
      </c>
      <c r="CS88" s="65">
        <f t="shared" si="133"/>
        <v>17.096330444670102</v>
      </c>
      <c r="CT88" s="65">
        <f t="shared" si="133"/>
        <v>17.01987487925345</v>
      </c>
      <c r="CU88" s="65">
        <f t="shared" si="133"/>
        <v>16.957174986057503</v>
      </c>
      <c r="CV88" s="65">
        <f t="shared" si="133"/>
        <v>16.904138396483518</v>
      </c>
      <c r="CW88" s="65">
        <f t="shared" ref="CW88:DP88" si="134">CW$49*CW45</f>
        <v>16.861878050492312</v>
      </c>
      <c r="CX88" s="65">
        <f t="shared" si="134"/>
        <v>16.819723355366079</v>
      </c>
      <c r="CY88" s="65">
        <f t="shared" si="134"/>
        <v>16.777674046977666</v>
      </c>
      <c r="CZ88" s="65">
        <f t="shared" si="134"/>
        <v>16.735729861860221</v>
      </c>
      <c r="DA88" s="65">
        <f t="shared" si="134"/>
        <v>16.693890537205576</v>
      </c>
      <c r="DB88" s="65">
        <f t="shared" si="134"/>
        <v>16.65215581086256</v>
      </c>
      <c r="DC88" s="65">
        <f t="shared" si="134"/>
        <v>16.610525421335407</v>
      </c>
      <c r="DD88" s="65">
        <f t="shared" si="134"/>
        <v>16.568999107782069</v>
      </c>
      <c r="DE88" s="65">
        <f t="shared" si="134"/>
        <v>16.527576610012616</v>
      </c>
      <c r="DF88" s="65">
        <f t="shared" si="134"/>
        <v>16.486257668487582</v>
      </c>
      <c r="DG88" s="65">
        <f t="shared" si="134"/>
        <v>16.445042024316365</v>
      </c>
      <c r="DH88" s="65">
        <f t="shared" si="134"/>
        <v>16.403929419255572</v>
      </c>
      <c r="DI88" s="65">
        <f t="shared" si="134"/>
        <v>16.362919595707435</v>
      </c>
      <c r="DJ88" s="65">
        <f t="shared" si="134"/>
        <v>16.322012296718167</v>
      </c>
      <c r="DK88" s="65">
        <f t="shared" si="134"/>
        <v>16.281207265976374</v>
      </c>
      <c r="DL88" s="65">
        <f t="shared" si="134"/>
        <v>16.240504247811433</v>
      </c>
      <c r="DM88" s="65">
        <f t="shared" si="134"/>
        <v>16.199902987191905</v>
      </c>
      <c r="DN88" s="65">
        <f t="shared" si="134"/>
        <v>16.159403229723928</v>
      </c>
      <c r="DO88" s="65">
        <f t="shared" si="134"/>
        <v>16.11900472164962</v>
      </c>
      <c r="DP88" s="65">
        <f t="shared" si="134"/>
        <v>16.078707209845497</v>
      </c>
    </row>
    <row r="89" spans="1:120" x14ac:dyDescent="0.25">
      <c r="A89" s="65" t="str">
        <f t="shared" si="69"/>
        <v>18_CT</v>
      </c>
      <c r="B89" s="65" t="str">
        <f t="shared" si="69"/>
        <v>18_heat</v>
      </c>
      <c r="C89" s="65" t="str">
        <f t="shared" si="69"/>
        <v>18_heat</v>
      </c>
      <c r="D89" s="66" t="s">
        <v>171</v>
      </c>
      <c r="E89" s="66">
        <f t="shared" si="70"/>
        <v>0</v>
      </c>
      <c r="F89" s="66">
        <v>2.8302768000000009E-5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5">A89</f>
        <v>18_CT</v>
      </c>
      <c r="BL89" s="65" t="str">
        <f t="shared" si="72"/>
        <v>d_ind_cem_18_heat</v>
      </c>
      <c r="BM89" s="65"/>
      <c r="BN89" s="65"/>
      <c r="BO89" s="65">
        <f t="shared" ref="BO89:CV89" si="136">BO$49*BO46</f>
        <v>0</v>
      </c>
      <c r="BP89" s="65">
        <f t="shared" si="136"/>
        <v>2.8302768000000009E-5</v>
      </c>
      <c r="BQ89" s="65">
        <f t="shared" si="136"/>
        <v>2.794184125121896E-5</v>
      </c>
      <c r="BR89" s="65">
        <f t="shared" si="136"/>
        <v>2.705238745814149E-5</v>
      </c>
      <c r="BS89" s="65">
        <f t="shared" si="136"/>
        <v>2.6875966534894844E-5</v>
      </c>
      <c r="BT89" s="65">
        <f t="shared" si="136"/>
        <v>2.6737967730473516E-5</v>
      </c>
      <c r="BU89" s="65">
        <f t="shared" si="136"/>
        <v>2.6542965643380301E-5</v>
      </c>
      <c r="BV89" s="65">
        <f t="shared" si="136"/>
        <v>2.6373417689760136E-5</v>
      </c>
      <c r="BW89" s="65">
        <f t="shared" si="136"/>
        <v>2.6234521482193687E-5</v>
      </c>
      <c r="BX89" s="65">
        <f t="shared" si="136"/>
        <v>2.6073542393092563E-5</v>
      </c>
      <c r="BY89" s="65">
        <f t="shared" si="136"/>
        <v>2.5949216999628825E-5</v>
      </c>
      <c r="BZ89" s="65">
        <f t="shared" si="136"/>
        <v>2.5738002582206333E-5</v>
      </c>
      <c r="CA89" s="65">
        <f t="shared" si="136"/>
        <v>2.5546392954793835E-5</v>
      </c>
      <c r="CB89" s="65">
        <f t="shared" si="136"/>
        <v>2.5363857252527781E-5</v>
      </c>
      <c r="CC89" s="65">
        <f t="shared" si="136"/>
        <v>2.5102069953922552E-5</v>
      </c>
      <c r="CD89" s="65">
        <f t="shared" si="136"/>
        <v>2.4907338269206615E-5</v>
      </c>
      <c r="CE89" s="65">
        <f t="shared" si="136"/>
        <v>2.4712713867407719E-5</v>
      </c>
      <c r="CF89" s="65">
        <f t="shared" si="136"/>
        <v>2.4540903365415068E-5</v>
      </c>
      <c r="CG89" s="65">
        <f t="shared" si="136"/>
        <v>2.438445954941188E-5</v>
      </c>
      <c r="CH89" s="65">
        <f t="shared" si="136"/>
        <v>2.4270287732744724E-5</v>
      </c>
      <c r="CI89" s="65">
        <f t="shared" si="136"/>
        <v>2.4208085200901831E-5</v>
      </c>
      <c r="CJ89" s="65">
        <f t="shared" si="136"/>
        <v>2.4153381071372934E-5</v>
      </c>
      <c r="CK89" s="65">
        <f t="shared" si="136"/>
        <v>2.4122332691949169E-5</v>
      </c>
      <c r="CL89" s="65">
        <f t="shared" si="136"/>
        <v>2.4112985698780741E-5</v>
      </c>
      <c r="CM89" s="65">
        <f t="shared" si="136"/>
        <v>2.3960503288942634E-5</v>
      </c>
      <c r="CN89" s="65">
        <f t="shared" si="136"/>
        <v>2.3837629342959107E-5</v>
      </c>
      <c r="CO89" s="65">
        <f t="shared" si="136"/>
        <v>2.3731504034073407E-5</v>
      </c>
      <c r="CP89" s="65">
        <f t="shared" si="136"/>
        <v>2.3648259738724403E-5</v>
      </c>
      <c r="CQ89" s="65">
        <f t="shared" si="136"/>
        <v>2.3584811587115763E-5</v>
      </c>
      <c r="CR89" s="65">
        <f t="shared" si="136"/>
        <v>2.344209495157372E-5</v>
      </c>
      <c r="CS89" s="65">
        <f t="shared" si="136"/>
        <v>2.3317407231215269E-5</v>
      </c>
      <c r="CT89" s="65">
        <f t="shared" si="136"/>
        <v>2.3213130728156174E-5</v>
      </c>
      <c r="CU89" s="65">
        <f t="shared" si="136"/>
        <v>2.3127615362871493E-5</v>
      </c>
      <c r="CV89" s="65">
        <f t="shared" si="136"/>
        <v>2.3055279620341613E-5</v>
      </c>
      <c r="CW89" s="65">
        <f t="shared" ref="CW89:DP89" si="137">CW$49*CW46</f>
        <v>2.2997641421290759E-5</v>
      </c>
      <c r="CX89" s="65">
        <f t="shared" si="137"/>
        <v>2.2940147317737535E-5</v>
      </c>
      <c r="CY89" s="65">
        <f t="shared" si="137"/>
        <v>2.2882796949443194E-5</v>
      </c>
      <c r="CZ89" s="65">
        <f t="shared" si="137"/>
        <v>2.2825589957069585E-5</v>
      </c>
      <c r="DA89" s="65">
        <f t="shared" si="137"/>
        <v>2.2768525982176914E-5</v>
      </c>
      <c r="DB89" s="65">
        <f t="shared" si="137"/>
        <v>2.2711604667221472E-5</v>
      </c>
      <c r="DC89" s="65">
        <f t="shared" si="137"/>
        <v>2.2654825655553422E-5</v>
      </c>
      <c r="DD89" s="65">
        <f t="shared" si="137"/>
        <v>2.2598188591414542E-5</v>
      </c>
      <c r="DE89" s="65">
        <f t="shared" si="137"/>
        <v>2.2541693119936008E-5</v>
      </c>
      <c r="DF89" s="65">
        <f t="shared" si="137"/>
        <v>2.248533888713617E-5</v>
      </c>
      <c r="DG89" s="65">
        <f t="shared" si="137"/>
        <v>2.242912553991833E-5</v>
      </c>
      <c r="DH89" s="65">
        <f t="shared" si="137"/>
        <v>2.2373052726068534E-5</v>
      </c>
      <c r="DI89" s="65">
        <f t="shared" si="137"/>
        <v>2.2317120094253362E-5</v>
      </c>
      <c r="DJ89" s="65">
        <f t="shared" si="137"/>
        <v>2.2261327294017733E-5</v>
      </c>
      <c r="DK89" s="65">
        <f t="shared" si="137"/>
        <v>2.220567397578269E-5</v>
      </c>
      <c r="DL89" s="65">
        <f t="shared" si="137"/>
        <v>2.2150159790843232E-5</v>
      </c>
      <c r="DM89" s="65">
        <f t="shared" si="137"/>
        <v>2.2094784391366129E-5</v>
      </c>
      <c r="DN89" s="65">
        <f t="shared" si="137"/>
        <v>2.2039547430387713E-5</v>
      </c>
      <c r="DO89" s="65">
        <f t="shared" si="137"/>
        <v>2.1984448561811743E-5</v>
      </c>
      <c r="DP89" s="65">
        <f t="shared" si="137"/>
        <v>2.1929487440407214E-5</v>
      </c>
    </row>
    <row r="90" spans="1:120" x14ac:dyDescent="0.25">
      <c r="A90" s="52" t="str">
        <f t="shared" ref="A90:C121" si="138">A58</f>
        <v>18_CT</v>
      </c>
      <c r="B90" s="52" t="str">
        <f t="shared" si="138"/>
        <v>1_x_coal_thermal</v>
      </c>
      <c r="C90" s="52" t="str">
        <f t="shared" si="138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39">A90</f>
        <v>18_CT</v>
      </c>
      <c r="BL90" s="52" t="str">
        <f t="shared" ref="BL90:BL121" si="140">"d_ind_cem_ccs_"&amp;C90</f>
        <v>d_ind_cem_ccs_1_x_coal_thermal</v>
      </c>
      <c r="BM90" s="52"/>
      <c r="BN90" s="52"/>
      <c r="BO90" s="52">
        <f t="shared" ref="BO90:CU90" si="141">BO$50*BO15</f>
        <v>0</v>
      </c>
      <c r="BP90" s="52">
        <f t="shared" si="141"/>
        <v>0</v>
      </c>
      <c r="BQ90" s="52">
        <f t="shared" si="141"/>
        <v>0</v>
      </c>
      <c r="BR90" s="52">
        <f t="shared" si="141"/>
        <v>0</v>
      </c>
      <c r="BS90" s="52">
        <f t="shared" si="141"/>
        <v>0</v>
      </c>
      <c r="BT90" s="52">
        <f t="shared" si="141"/>
        <v>0</v>
      </c>
      <c r="BU90" s="52">
        <f t="shared" si="141"/>
        <v>0</v>
      </c>
      <c r="BV90" s="52">
        <f t="shared" si="141"/>
        <v>0</v>
      </c>
      <c r="BW90" s="52">
        <f t="shared" si="141"/>
        <v>0</v>
      </c>
      <c r="BX90" s="52">
        <f t="shared" si="141"/>
        <v>0</v>
      </c>
      <c r="BY90" s="52">
        <f t="shared" si="141"/>
        <v>0</v>
      </c>
      <c r="BZ90" s="52">
        <f t="shared" si="141"/>
        <v>0</v>
      </c>
      <c r="CA90" s="52">
        <f t="shared" si="141"/>
        <v>0</v>
      </c>
      <c r="CB90" s="52">
        <f t="shared" si="141"/>
        <v>0</v>
      </c>
      <c r="CC90" s="52">
        <f t="shared" si="141"/>
        <v>0</v>
      </c>
      <c r="CD90" s="52">
        <f t="shared" si="141"/>
        <v>0</v>
      </c>
      <c r="CE90" s="52">
        <f t="shared" si="141"/>
        <v>0</v>
      </c>
      <c r="CF90" s="52">
        <f t="shared" si="141"/>
        <v>0</v>
      </c>
      <c r="CG90" s="52">
        <f t="shared" si="141"/>
        <v>0</v>
      </c>
      <c r="CH90" s="52">
        <f t="shared" si="141"/>
        <v>0</v>
      </c>
      <c r="CI90" s="52">
        <f t="shared" si="141"/>
        <v>0</v>
      </c>
      <c r="CJ90" s="52">
        <f t="shared" si="141"/>
        <v>0</v>
      </c>
      <c r="CK90" s="52">
        <f t="shared" si="141"/>
        <v>0</v>
      </c>
      <c r="CL90" s="52">
        <f t="shared" si="141"/>
        <v>0</v>
      </c>
      <c r="CM90" s="52">
        <f t="shared" si="141"/>
        <v>0</v>
      </c>
      <c r="CN90" s="52">
        <f t="shared" si="141"/>
        <v>0</v>
      </c>
      <c r="CO90" s="52">
        <f t="shared" si="141"/>
        <v>0</v>
      </c>
      <c r="CP90" s="52">
        <f t="shared" si="141"/>
        <v>0</v>
      </c>
      <c r="CQ90" s="52">
        <f t="shared" si="141"/>
        <v>0</v>
      </c>
      <c r="CR90" s="52">
        <f t="shared" si="141"/>
        <v>0</v>
      </c>
      <c r="CS90" s="52">
        <f t="shared" si="141"/>
        <v>0</v>
      </c>
      <c r="CT90" s="52">
        <f t="shared" si="141"/>
        <v>0</v>
      </c>
      <c r="CU90" s="52">
        <f t="shared" si="141"/>
        <v>0</v>
      </c>
      <c r="CV90" s="52">
        <f t="shared" ref="CV90:DP90" si="142">CV$50*CV15</f>
        <v>0</v>
      </c>
      <c r="CW90" s="52">
        <f t="shared" si="142"/>
        <v>0</v>
      </c>
      <c r="CX90" s="52">
        <f t="shared" si="142"/>
        <v>0</v>
      </c>
      <c r="CY90" s="52">
        <f t="shared" si="142"/>
        <v>0</v>
      </c>
      <c r="CZ90" s="52">
        <f t="shared" si="142"/>
        <v>0</v>
      </c>
      <c r="DA90" s="52">
        <f t="shared" si="142"/>
        <v>0</v>
      </c>
      <c r="DB90" s="52">
        <f t="shared" si="142"/>
        <v>0</v>
      </c>
      <c r="DC90" s="52">
        <f t="shared" si="142"/>
        <v>0</v>
      </c>
      <c r="DD90" s="52">
        <f t="shared" si="142"/>
        <v>0</v>
      </c>
      <c r="DE90" s="52">
        <f t="shared" si="142"/>
        <v>0</v>
      </c>
      <c r="DF90" s="52">
        <f t="shared" si="142"/>
        <v>0</v>
      </c>
      <c r="DG90" s="52">
        <f t="shared" si="142"/>
        <v>0</v>
      </c>
      <c r="DH90" s="52">
        <f t="shared" si="142"/>
        <v>0</v>
      </c>
      <c r="DI90" s="52">
        <f t="shared" si="142"/>
        <v>0</v>
      </c>
      <c r="DJ90" s="52">
        <f t="shared" si="142"/>
        <v>0</v>
      </c>
      <c r="DK90" s="52">
        <f t="shared" si="142"/>
        <v>0</v>
      </c>
      <c r="DL90" s="52">
        <f t="shared" si="142"/>
        <v>0</v>
      </c>
      <c r="DM90" s="52">
        <f t="shared" si="142"/>
        <v>0</v>
      </c>
      <c r="DN90" s="52">
        <f t="shared" si="142"/>
        <v>0</v>
      </c>
      <c r="DO90" s="52">
        <f t="shared" si="142"/>
        <v>0</v>
      </c>
      <c r="DP90" s="52">
        <f t="shared" si="142"/>
        <v>0</v>
      </c>
    </row>
    <row r="91" spans="1:120" x14ac:dyDescent="0.25">
      <c r="A91" s="52" t="str">
        <f t="shared" si="138"/>
        <v>18_CT</v>
      </c>
      <c r="B91" s="52" t="str">
        <f t="shared" si="138"/>
        <v>1_1_coking_coal</v>
      </c>
      <c r="C91" s="52" t="str">
        <f t="shared" si="138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39"/>
        <v>18_CT</v>
      </c>
      <c r="BL91" s="52" t="str">
        <f t="shared" si="140"/>
        <v>d_ind_cem_ccs_1_1_coking_coal</v>
      </c>
      <c r="BM91" s="52"/>
      <c r="BN91" s="52"/>
      <c r="BO91" s="52">
        <f t="shared" ref="BO91:CV91" si="143">BO$50*BO16</f>
        <v>0</v>
      </c>
      <c r="BP91" s="52">
        <f t="shared" si="143"/>
        <v>0</v>
      </c>
      <c r="BQ91" s="52">
        <f t="shared" si="143"/>
        <v>0</v>
      </c>
      <c r="BR91" s="52">
        <f t="shared" si="143"/>
        <v>0</v>
      </c>
      <c r="BS91" s="52">
        <f t="shared" si="143"/>
        <v>0</v>
      </c>
      <c r="BT91" s="52">
        <f t="shared" si="143"/>
        <v>0</v>
      </c>
      <c r="BU91" s="52">
        <f t="shared" si="143"/>
        <v>0</v>
      </c>
      <c r="BV91" s="52">
        <f t="shared" si="143"/>
        <v>0</v>
      </c>
      <c r="BW91" s="52">
        <f t="shared" si="143"/>
        <v>0</v>
      </c>
      <c r="BX91" s="52">
        <f t="shared" si="143"/>
        <v>0</v>
      </c>
      <c r="BY91" s="52">
        <f t="shared" si="143"/>
        <v>0</v>
      </c>
      <c r="BZ91" s="52">
        <f t="shared" si="143"/>
        <v>0</v>
      </c>
      <c r="CA91" s="52">
        <f t="shared" si="143"/>
        <v>0</v>
      </c>
      <c r="CB91" s="52">
        <f t="shared" si="143"/>
        <v>0</v>
      </c>
      <c r="CC91" s="52">
        <f t="shared" si="143"/>
        <v>0</v>
      </c>
      <c r="CD91" s="52">
        <f t="shared" si="143"/>
        <v>0</v>
      </c>
      <c r="CE91" s="52">
        <f t="shared" si="143"/>
        <v>0</v>
      </c>
      <c r="CF91" s="52">
        <f t="shared" si="143"/>
        <v>0</v>
      </c>
      <c r="CG91" s="52">
        <f t="shared" si="143"/>
        <v>0</v>
      </c>
      <c r="CH91" s="52">
        <f t="shared" si="143"/>
        <v>0</v>
      </c>
      <c r="CI91" s="52">
        <f t="shared" si="143"/>
        <v>0</v>
      </c>
      <c r="CJ91" s="52">
        <f t="shared" si="143"/>
        <v>0</v>
      </c>
      <c r="CK91" s="52">
        <f t="shared" si="143"/>
        <v>0</v>
      </c>
      <c r="CL91" s="52">
        <f t="shared" si="143"/>
        <v>0</v>
      </c>
      <c r="CM91" s="52">
        <f t="shared" si="143"/>
        <v>0</v>
      </c>
      <c r="CN91" s="52">
        <f t="shared" si="143"/>
        <v>0</v>
      </c>
      <c r="CO91" s="52">
        <f t="shared" si="143"/>
        <v>0</v>
      </c>
      <c r="CP91" s="52">
        <f t="shared" si="143"/>
        <v>0</v>
      </c>
      <c r="CQ91" s="52">
        <f t="shared" si="143"/>
        <v>0</v>
      </c>
      <c r="CR91" s="52">
        <f t="shared" si="143"/>
        <v>0</v>
      </c>
      <c r="CS91" s="52">
        <f t="shared" si="143"/>
        <v>0</v>
      </c>
      <c r="CT91" s="52">
        <f t="shared" si="143"/>
        <v>0</v>
      </c>
      <c r="CU91" s="52">
        <f t="shared" si="143"/>
        <v>0</v>
      </c>
      <c r="CV91" s="52">
        <f t="shared" si="143"/>
        <v>0</v>
      </c>
      <c r="CW91" s="52">
        <f t="shared" ref="CW91:DP91" si="144">CW$50*CW16</f>
        <v>0</v>
      </c>
      <c r="CX91" s="52">
        <f t="shared" si="144"/>
        <v>0</v>
      </c>
      <c r="CY91" s="52">
        <f t="shared" si="144"/>
        <v>0</v>
      </c>
      <c r="CZ91" s="52">
        <f t="shared" si="144"/>
        <v>0</v>
      </c>
      <c r="DA91" s="52">
        <f t="shared" si="144"/>
        <v>0</v>
      </c>
      <c r="DB91" s="52">
        <f t="shared" si="144"/>
        <v>0</v>
      </c>
      <c r="DC91" s="52">
        <f t="shared" si="144"/>
        <v>0</v>
      </c>
      <c r="DD91" s="52">
        <f t="shared" si="144"/>
        <v>0</v>
      </c>
      <c r="DE91" s="52">
        <f t="shared" si="144"/>
        <v>0</v>
      </c>
      <c r="DF91" s="52">
        <f t="shared" si="144"/>
        <v>0</v>
      </c>
      <c r="DG91" s="52">
        <f t="shared" si="144"/>
        <v>0</v>
      </c>
      <c r="DH91" s="52">
        <f t="shared" si="144"/>
        <v>0</v>
      </c>
      <c r="DI91" s="52">
        <f t="shared" si="144"/>
        <v>0</v>
      </c>
      <c r="DJ91" s="52">
        <f t="shared" si="144"/>
        <v>0</v>
      </c>
      <c r="DK91" s="52">
        <f t="shared" si="144"/>
        <v>0</v>
      </c>
      <c r="DL91" s="52">
        <f t="shared" si="144"/>
        <v>0</v>
      </c>
      <c r="DM91" s="52">
        <f t="shared" si="144"/>
        <v>0</v>
      </c>
      <c r="DN91" s="52">
        <f t="shared" si="144"/>
        <v>0</v>
      </c>
      <c r="DO91" s="52">
        <f t="shared" si="144"/>
        <v>0</v>
      </c>
      <c r="DP91" s="52">
        <f t="shared" si="144"/>
        <v>0</v>
      </c>
    </row>
    <row r="92" spans="1:120" x14ac:dyDescent="0.25">
      <c r="A92" s="52" t="str">
        <f t="shared" si="138"/>
        <v>18_CT</v>
      </c>
      <c r="B92" s="52" t="str">
        <f t="shared" si="138"/>
        <v>1_5_lignite</v>
      </c>
      <c r="C92" s="52" t="str">
        <f t="shared" si="138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39"/>
        <v>18_CT</v>
      </c>
      <c r="BL92" s="52" t="str">
        <f t="shared" si="140"/>
        <v>d_ind_cem_ccs_1_5_lignite</v>
      </c>
      <c r="BM92" s="52"/>
      <c r="BN92" s="52"/>
      <c r="BO92" s="52">
        <f t="shared" ref="BO92:CV92" si="145">BO$50*BO17</f>
        <v>0</v>
      </c>
      <c r="BP92" s="52">
        <f t="shared" si="145"/>
        <v>0</v>
      </c>
      <c r="BQ92" s="52">
        <f t="shared" si="145"/>
        <v>0</v>
      </c>
      <c r="BR92" s="52">
        <f t="shared" si="145"/>
        <v>0</v>
      </c>
      <c r="BS92" s="52">
        <f t="shared" si="145"/>
        <v>0</v>
      </c>
      <c r="BT92" s="52">
        <f t="shared" si="145"/>
        <v>0</v>
      </c>
      <c r="BU92" s="52">
        <f t="shared" si="145"/>
        <v>0</v>
      </c>
      <c r="BV92" s="52">
        <f t="shared" si="145"/>
        <v>0</v>
      </c>
      <c r="BW92" s="52">
        <f t="shared" si="145"/>
        <v>0</v>
      </c>
      <c r="BX92" s="52">
        <f t="shared" si="145"/>
        <v>0</v>
      </c>
      <c r="BY92" s="52">
        <f t="shared" si="145"/>
        <v>0</v>
      </c>
      <c r="BZ92" s="52">
        <f t="shared" si="145"/>
        <v>0</v>
      </c>
      <c r="CA92" s="52">
        <f t="shared" si="145"/>
        <v>0</v>
      </c>
      <c r="CB92" s="52">
        <f t="shared" si="145"/>
        <v>0</v>
      </c>
      <c r="CC92" s="52">
        <f t="shared" si="145"/>
        <v>0</v>
      </c>
      <c r="CD92" s="52">
        <f t="shared" si="145"/>
        <v>0</v>
      </c>
      <c r="CE92" s="52">
        <f t="shared" si="145"/>
        <v>0</v>
      </c>
      <c r="CF92" s="52">
        <f t="shared" si="145"/>
        <v>0</v>
      </c>
      <c r="CG92" s="52">
        <f t="shared" si="145"/>
        <v>0</v>
      </c>
      <c r="CH92" s="52">
        <f t="shared" si="145"/>
        <v>0</v>
      </c>
      <c r="CI92" s="52">
        <f t="shared" si="145"/>
        <v>0</v>
      </c>
      <c r="CJ92" s="52">
        <f t="shared" si="145"/>
        <v>0</v>
      </c>
      <c r="CK92" s="52">
        <f t="shared" si="145"/>
        <v>0</v>
      </c>
      <c r="CL92" s="52">
        <f t="shared" si="145"/>
        <v>0</v>
      </c>
      <c r="CM92" s="52">
        <f t="shared" si="145"/>
        <v>0</v>
      </c>
      <c r="CN92" s="52">
        <f t="shared" si="145"/>
        <v>0</v>
      </c>
      <c r="CO92" s="52">
        <f t="shared" si="145"/>
        <v>0</v>
      </c>
      <c r="CP92" s="52">
        <f t="shared" si="145"/>
        <v>0</v>
      </c>
      <c r="CQ92" s="52">
        <f t="shared" si="145"/>
        <v>0</v>
      </c>
      <c r="CR92" s="52">
        <f t="shared" si="145"/>
        <v>0</v>
      </c>
      <c r="CS92" s="52">
        <f t="shared" si="145"/>
        <v>0</v>
      </c>
      <c r="CT92" s="52">
        <f t="shared" si="145"/>
        <v>0</v>
      </c>
      <c r="CU92" s="52">
        <f t="shared" si="145"/>
        <v>0</v>
      </c>
      <c r="CV92" s="52">
        <f t="shared" si="145"/>
        <v>0</v>
      </c>
      <c r="CW92" s="52">
        <f t="shared" ref="CW92:DP92" si="146">CW$50*CW17</f>
        <v>0</v>
      </c>
      <c r="CX92" s="52">
        <f t="shared" si="146"/>
        <v>0</v>
      </c>
      <c r="CY92" s="52">
        <f t="shared" si="146"/>
        <v>0</v>
      </c>
      <c r="CZ92" s="52">
        <f t="shared" si="146"/>
        <v>0</v>
      </c>
      <c r="DA92" s="52">
        <f t="shared" si="146"/>
        <v>0</v>
      </c>
      <c r="DB92" s="52">
        <f t="shared" si="146"/>
        <v>0</v>
      </c>
      <c r="DC92" s="52">
        <f t="shared" si="146"/>
        <v>0</v>
      </c>
      <c r="DD92" s="52">
        <f t="shared" si="146"/>
        <v>0</v>
      </c>
      <c r="DE92" s="52">
        <f t="shared" si="146"/>
        <v>0</v>
      </c>
      <c r="DF92" s="52">
        <f t="shared" si="146"/>
        <v>0</v>
      </c>
      <c r="DG92" s="52">
        <f t="shared" si="146"/>
        <v>0</v>
      </c>
      <c r="DH92" s="52">
        <f t="shared" si="146"/>
        <v>0</v>
      </c>
      <c r="DI92" s="52">
        <f t="shared" si="146"/>
        <v>0</v>
      </c>
      <c r="DJ92" s="52">
        <f t="shared" si="146"/>
        <v>0</v>
      </c>
      <c r="DK92" s="52">
        <f t="shared" si="146"/>
        <v>0</v>
      </c>
      <c r="DL92" s="52">
        <f t="shared" si="146"/>
        <v>0</v>
      </c>
      <c r="DM92" s="52">
        <f t="shared" si="146"/>
        <v>0</v>
      </c>
      <c r="DN92" s="52">
        <f t="shared" si="146"/>
        <v>0</v>
      </c>
      <c r="DO92" s="52">
        <f t="shared" si="146"/>
        <v>0</v>
      </c>
      <c r="DP92" s="52">
        <f t="shared" si="146"/>
        <v>0</v>
      </c>
    </row>
    <row r="93" spans="1:120" x14ac:dyDescent="0.25">
      <c r="A93" s="52" t="str">
        <f t="shared" si="138"/>
        <v>18_CT</v>
      </c>
      <c r="B93" s="52" t="str">
        <f t="shared" si="138"/>
        <v>2_coal_products</v>
      </c>
      <c r="C93" s="52" t="str">
        <f t="shared" si="138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39"/>
        <v>18_CT</v>
      </c>
      <c r="BL93" s="52" t="str">
        <f t="shared" si="140"/>
        <v>d_ind_cem_ccs_2_coal_products</v>
      </c>
      <c r="BM93" s="52"/>
      <c r="BN93" s="52"/>
      <c r="BO93" s="52">
        <f t="shared" ref="BO93:CV93" si="147">BO$50*BO18</f>
        <v>0</v>
      </c>
      <c r="BP93" s="52">
        <f t="shared" si="147"/>
        <v>0</v>
      </c>
      <c r="BQ93" s="52">
        <f t="shared" si="147"/>
        <v>0</v>
      </c>
      <c r="BR93" s="52">
        <f t="shared" si="147"/>
        <v>0</v>
      </c>
      <c r="BS93" s="52">
        <f t="shared" si="147"/>
        <v>0</v>
      </c>
      <c r="BT93" s="52">
        <f t="shared" si="147"/>
        <v>0</v>
      </c>
      <c r="BU93" s="52">
        <f t="shared" si="147"/>
        <v>0</v>
      </c>
      <c r="BV93" s="52">
        <f t="shared" si="147"/>
        <v>0</v>
      </c>
      <c r="BW93" s="52">
        <f t="shared" si="147"/>
        <v>0</v>
      </c>
      <c r="BX93" s="52">
        <f t="shared" si="147"/>
        <v>0</v>
      </c>
      <c r="BY93" s="52">
        <f t="shared" si="147"/>
        <v>0</v>
      </c>
      <c r="BZ93" s="52">
        <f t="shared" si="147"/>
        <v>0</v>
      </c>
      <c r="CA93" s="52">
        <f t="shared" si="147"/>
        <v>0</v>
      </c>
      <c r="CB93" s="52">
        <f t="shared" si="147"/>
        <v>0</v>
      </c>
      <c r="CC93" s="52">
        <f t="shared" si="147"/>
        <v>0</v>
      </c>
      <c r="CD93" s="52">
        <f t="shared" si="147"/>
        <v>0</v>
      </c>
      <c r="CE93" s="52">
        <f t="shared" si="147"/>
        <v>0</v>
      </c>
      <c r="CF93" s="52">
        <f t="shared" si="147"/>
        <v>0</v>
      </c>
      <c r="CG93" s="52">
        <f t="shared" si="147"/>
        <v>0</v>
      </c>
      <c r="CH93" s="52">
        <f t="shared" si="147"/>
        <v>0</v>
      </c>
      <c r="CI93" s="52">
        <f t="shared" si="147"/>
        <v>0</v>
      </c>
      <c r="CJ93" s="52">
        <f t="shared" si="147"/>
        <v>0</v>
      </c>
      <c r="CK93" s="52">
        <f t="shared" si="147"/>
        <v>0</v>
      </c>
      <c r="CL93" s="52">
        <f t="shared" si="147"/>
        <v>0</v>
      </c>
      <c r="CM93" s="52">
        <f t="shared" si="147"/>
        <v>0</v>
      </c>
      <c r="CN93" s="52">
        <f t="shared" si="147"/>
        <v>0</v>
      </c>
      <c r="CO93" s="52">
        <f t="shared" si="147"/>
        <v>0</v>
      </c>
      <c r="CP93" s="52">
        <f t="shared" si="147"/>
        <v>0</v>
      </c>
      <c r="CQ93" s="52">
        <f t="shared" si="147"/>
        <v>0</v>
      </c>
      <c r="CR93" s="52">
        <f t="shared" si="147"/>
        <v>0</v>
      </c>
      <c r="CS93" s="52">
        <f t="shared" si="147"/>
        <v>0</v>
      </c>
      <c r="CT93" s="52">
        <f t="shared" si="147"/>
        <v>0</v>
      </c>
      <c r="CU93" s="52">
        <f t="shared" si="147"/>
        <v>0</v>
      </c>
      <c r="CV93" s="52">
        <f t="shared" si="147"/>
        <v>0</v>
      </c>
      <c r="CW93" s="52">
        <f t="shared" ref="CW93:DP93" si="148">CW$50*CW18</f>
        <v>0</v>
      </c>
      <c r="CX93" s="52">
        <f t="shared" si="148"/>
        <v>0</v>
      </c>
      <c r="CY93" s="52">
        <f t="shared" si="148"/>
        <v>0</v>
      </c>
      <c r="CZ93" s="52">
        <f t="shared" si="148"/>
        <v>0</v>
      </c>
      <c r="DA93" s="52">
        <f t="shared" si="148"/>
        <v>0</v>
      </c>
      <c r="DB93" s="52">
        <f t="shared" si="148"/>
        <v>0</v>
      </c>
      <c r="DC93" s="52">
        <f t="shared" si="148"/>
        <v>0</v>
      </c>
      <c r="DD93" s="52">
        <f t="shared" si="148"/>
        <v>0</v>
      </c>
      <c r="DE93" s="52">
        <f t="shared" si="148"/>
        <v>0</v>
      </c>
      <c r="DF93" s="52">
        <f t="shared" si="148"/>
        <v>0</v>
      </c>
      <c r="DG93" s="52">
        <f t="shared" si="148"/>
        <v>0</v>
      </c>
      <c r="DH93" s="52">
        <f t="shared" si="148"/>
        <v>0</v>
      </c>
      <c r="DI93" s="52">
        <f t="shared" si="148"/>
        <v>0</v>
      </c>
      <c r="DJ93" s="52">
        <f t="shared" si="148"/>
        <v>0</v>
      </c>
      <c r="DK93" s="52">
        <f t="shared" si="148"/>
        <v>0</v>
      </c>
      <c r="DL93" s="52">
        <f t="shared" si="148"/>
        <v>0</v>
      </c>
      <c r="DM93" s="52">
        <f t="shared" si="148"/>
        <v>0</v>
      </c>
      <c r="DN93" s="52">
        <f t="shared" si="148"/>
        <v>0</v>
      </c>
      <c r="DO93" s="52">
        <f t="shared" si="148"/>
        <v>0</v>
      </c>
      <c r="DP93" s="52">
        <f t="shared" si="148"/>
        <v>0</v>
      </c>
    </row>
    <row r="94" spans="1:120" x14ac:dyDescent="0.25">
      <c r="A94" s="52" t="str">
        <f t="shared" si="138"/>
        <v>18_CT</v>
      </c>
      <c r="B94" s="52" t="str">
        <f t="shared" si="138"/>
        <v>6_1_crude_oil</v>
      </c>
      <c r="C94" s="52" t="str">
        <f t="shared" si="138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39"/>
        <v>18_CT</v>
      </c>
      <c r="BL94" s="52" t="str">
        <f t="shared" si="140"/>
        <v>d_ind_cem_ccs_6_1_crude_oil</v>
      </c>
      <c r="BM94" s="52"/>
      <c r="BN94" s="52"/>
      <c r="BO94" s="52">
        <f t="shared" ref="BO94:CV94" si="149">BO$50*BO19</f>
        <v>0</v>
      </c>
      <c r="BP94" s="52">
        <f t="shared" si="149"/>
        <v>0</v>
      </c>
      <c r="BQ94" s="52">
        <f t="shared" si="149"/>
        <v>0</v>
      </c>
      <c r="BR94" s="52">
        <f t="shared" si="149"/>
        <v>0</v>
      </c>
      <c r="BS94" s="52">
        <f t="shared" si="149"/>
        <v>0</v>
      </c>
      <c r="BT94" s="52">
        <f t="shared" si="149"/>
        <v>0</v>
      </c>
      <c r="BU94" s="52">
        <f t="shared" si="149"/>
        <v>0</v>
      </c>
      <c r="BV94" s="52">
        <f t="shared" si="149"/>
        <v>0</v>
      </c>
      <c r="BW94" s="52">
        <f t="shared" si="149"/>
        <v>0</v>
      </c>
      <c r="BX94" s="52">
        <f t="shared" si="149"/>
        <v>0</v>
      </c>
      <c r="BY94" s="52">
        <f t="shared" si="149"/>
        <v>0</v>
      </c>
      <c r="BZ94" s="52">
        <f t="shared" si="149"/>
        <v>0</v>
      </c>
      <c r="CA94" s="52">
        <f t="shared" si="149"/>
        <v>0</v>
      </c>
      <c r="CB94" s="52">
        <f t="shared" si="149"/>
        <v>0</v>
      </c>
      <c r="CC94" s="52">
        <f t="shared" si="149"/>
        <v>0</v>
      </c>
      <c r="CD94" s="52">
        <f t="shared" si="149"/>
        <v>0</v>
      </c>
      <c r="CE94" s="52">
        <f t="shared" si="149"/>
        <v>0</v>
      </c>
      <c r="CF94" s="52">
        <f t="shared" si="149"/>
        <v>0</v>
      </c>
      <c r="CG94" s="52">
        <f t="shared" si="149"/>
        <v>0</v>
      </c>
      <c r="CH94" s="52">
        <f t="shared" si="149"/>
        <v>0</v>
      </c>
      <c r="CI94" s="52">
        <f t="shared" si="149"/>
        <v>0</v>
      </c>
      <c r="CJ94" s="52">
        <f t="shared" si="149"/>
        <v>0</v>
      </c>
      <c r="CK94" s="52">
        <f t="shared" si="149"/>
        <v>0</v>
      </c>
      <c r="CL94" s="52">
        <f t="shared" si="149"/>
        <v>0</v>
      </c>
      <c r="CM94" s="52">
        <f t="shared" si="149"/>
        <v>0</v>
      </c>
      <c r="CN94" s="52">
        <f t="shared" si="149"/>
        <v>0</v>
      </c>
      <c r="CO94" s="52">
        <f t="shared" si="149"/>
        <v>0</v>
      </c>
      <c r="CP94" s="52">
        <f t="shared" si="149"/>
        <v>0</v>
      </c>
      <c r="CQ94" s="52">
        <f t="shared" si="149"/>
        <v>0</v>
      </c>
      <c r="CR94" s="52">
        <f t="shared" si="149"/>
        <v>0</v>
      </c>
      <c r="CS94" s="52">
        <f t="shared" si="149"/>
        <v>0</v>
      </c>
      <c r="CT94" s="52">
        <f t="shared" si="149"/>
        <v>0</v>
      </c>
      <c r="CU94" s="52">
        <f t="shared" si="149"/>
        <v>0</v>
      </c>
      <c r="CV94" s="52">
        <f t="shared" si="149"/>
        <v>0</v>
      </c>
      <c r="CW94" s="52">
        <f t="shared" ref="CW94:DP94" si="150">CW$50*CW19</f>
        <v>0</v>
      </c>
      <c r="CX94" s="52">
        <f t="shared" si="150"/>
        <v>0</v>
      </c>
      <c r="CY94" s="52">
        <f t="shared" si="150"/>
        <v>0</v>
      </c>
      <c r="CZ94" s="52">
        <f t="shared" si="150"/>
        <v>0</v>
      </c>
      <c r="DA94" s="52">
        <f t="shared" si="150"/>
        <v>0</v>
      </c>
      <c r="DB94" s="52">
        <f t="shared" si="150"/>
        <v>0</v>
      </c>
      <c r="DC94" s="52">
        <f t="shared" si="150"/>
        <v>0</v>
      </c>
      <c r="DD94" s="52">
        <f t="shared" si="150"/>
        <v>0</v>
      </c>
      <c r="DE94" s="52">
        <f t="shared" si="150"/>
        <v>0</v>
      </c>
      <c r="DF94" s="52">
        <f t="shared" si="150"/>
        <v>0</v>
      </c>
      <c r="DG94" s="52">
        <f t="shared" si="150"/>
        <v>0</v>
      </c>
      <c r="DH94" s="52">
        <f t="shared" si="150"/>
        <v>0</v>
      </c>
      <c r="DI94" s="52">
        <f t="shared" si="150"/>
        <v>0</v>
      </c>
      <c r="DJ94" s="52">
        <f t="shared" si="150"/>
        <v>0</v>
      </c>
      <c r="DK94" s="52">
        <f t="shared" si="150"/>
        <v>0</v>
      </c>
      <c r="DL94" s="52">
        <f t="shared" si="150"/>
        <v>0</v>
      </c>
      <c r="DM94" s="52">
        <f t="shared" si="150"/>
        <v>0</v>
      </c>
      <c r="DN94" s="52">
        <f t="shared" si="150"/>
        <v>0</v>
      </c>
      <c r="DO94" s="52">
        <f t="shared" si="150"/>
        <v>0</v>
      </c>
      <c r="DP94" s="52">
        <f t="shared" si="150"/>
        <v>0</v>
      </c>
    </row>
    <row r="95" spans="1:120" x14ac:dyDescent="0.25">
      <c r="A95" s="52" t="str">
        <f t="shared" si="138"/>
        <v>18_CT</v>
      </c>
      <c r="B95" s="52" t="str">
        <f t="shared" si="138"/>
        <v>6_x_ngls</v>
      </c>
      <c r="C95" s="52" t="str">
        <f t="shared" si="138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39"/>
        <v>18_CT</v>
      </c>
      <c r="BL95" s="52" t="str">
        <f t="shared" si="140"/>
        <v>d_ind_cem_ccs_6_x_ngls</v>
      </c>
      <c r="BM95" s="52"/>
      <c r="BN95" s="52"/>
      <c r="BO95" s="52">
        <f t="shared" ref="BO95:CV95" si="151">BO$50*BO20</f>
        <v>0</v>
      </c>
      <c r="BP95" s="52">
        <f t="shared" si="151"/>
        <v>0</v>
      </c>
      <c r="BQ95" s="52">
        <f t="shared" si="151"/>
        <v>0</v>
      </c>
      <c r="BR95" s="52">
        <f t="shared" si="151"/>
        <v>0</v>
      </c>
      <c r="BS95" s="52">
        <f t="shared" si="151"/>
        <v>0</v>
      </c>
      <c r="BT95" s="52">
        <f t="shared" si="151"/>
        <v>0</v>
      </c>
      <c r="BU95" s="52">
        <f t="shared" si="151"/>
        <v>0</v>
      </c>
      <c r="BV95" s="52">
        <f t="shared" si="151"/>
        <v>0</v>
      </c>
      <c r="BW95" s="52">
        <f t="shared" si="151"/>
        <v>0</v>
      </c>
      <c r="BX95" s="52">
        <f t="shared" si="151"/>
        <v>0</v>
      </c>
      <c r="BY95" s="52">
        <f t="shared" si="151"/>
        <v>0</v>
      </c>
      <c r="BZ95" s="52">
        <f t="shared" si="151"/>
        <v>0</v>
      </c>
      <c r="CA95" s="52">
        <f t="shared" si="151"/>
        <v>0</v>
      </c>
      <c r="CB95" s="52">
        <f t="shared" si="151"/>
        <v>0</v>
      </c>
      <c r="CC95" s="52">
        <f t="shared" si="151"/>
        <v>0</v>
      </c>
      <c r="CD95" s="52">
        <f t="shared" si="151"/>
        <v>0</v>
      </c>
      <c r="CE95" s="52">
        <f t="shared" si="151"/>
        <v>0</v>
      </c>
      <c r="CF95" s="52">
        <f t="shared" si="151"/>
        <v>0</v>
      </c>
      <c r="CG95" s="52">
        <f t="shared" si="151"/>
        <v>0</v>
      </c>
      <c r="CH95" s="52">
        <f t="shared" si="151"/>
        <v>0</v>
      </c>
      <c r="CI95" s="52">
        <f t="shared" si="151"/>
        <v>0</v>
      </c>
      <c r="CJ95" s="52">
        <f t="shared" si="151"/>
        <v>0</v>
      </c>
      <c r="CK95" s="52">
        <f t="shared" si="151"/>
        <v>0</v>
      </c>
      <c r="CL95" s="52">
        <f t="shared" si="151"/>
        <v>0</v>
      </c>
      <c r="CM95" s="52">
        <f t="shared" si="151"/>
        <v>0</v>
      </c>
      <c r="CN95" s="52">
        <f t="shared" si="151"/>
        <v>0</v>
      </c>
      <c r="CO95" s="52">
        <f t="shared" si="151"/>
        <v>0</v>
      </c>
      <c r="CP95" s="52">
        <f t="shared" si="151"/>
        <v>0</v>
      </c>
      <c r="CQ95" s="52">
        <f t="shared" si="151"/>
        <v>0</v>
      </c>
      <c r="CR95" s="52">
        <f t="shared" si="151"/>
        <v>0</v>
      </c>
      <c r="CS95" s="52">
        <f t="shared" si="151"/>
        <v>0</v>
      </c>
      <c r="CT95" s="52">
        <f t="shared" si="151"/>
        <v>0</v>
      </c>
      <c r="CU95" s="52">
        <f t="shared" si="151"/>
        <v>0</v>
      </c>
      <c r="CV95" s="52">
        <f t="shared" si="151"/>
        <v>0</v>
      </c>
      <c r="CW95" s="52">
        <f t="shared" ref="CW95:DP95" si="152">CW$50*CW20</f>
        <v>0</v>
      </c>
      <c r="CX95" s="52">
        <f t="shared" si="152"/>
        <v>0</v>
      </c>
      <c r="CY95" s="52">
        <f t="shared" si="152"/>
        <v>0</v>
      </c>
      <c r="CZ95" s="52">
        <f t="shared" si="152"/>
        <v>0</v>
      </c>
      <c r="DA95" s="52">
        <f t="shared" si="152"/>
        <v>0</v>
      </c>
      <c r="DB95" s="52">
        <f t="shared" si="152"/>
        <v>0</v>
      </c>
      <c r="DC95" s="52">
        <f t="shared" si="152"/>
        <v>0</v>
      </c>
      <c r="DD95" s="52">
        <f t="shared" si="152"/>
        <v>0</v>
      </c>
      <c r="DE95" s="52">
        <f t="shared" si="152"/>
        <v>0</v>
      </c>
      <c r="DF95" s="52">
        <f t="shared" si="152"/>
        <v>0</v>
      </c>
      <c r="DG95" s="52">
        <f t="shared" si="152"/>
        <v>0</v>
      </c>
      <c r="DH95" s="52">
        <f t="shared" si="152"/>
        <v>0</v>
      </c>
      <c r="DI95" s="52">
        <f t="shared" si="152"/>
        <v>0</v>
      </c>
      <c r="DJ95" s="52">
        <f t="shared" si="152"/>
        <v>0</v>
      </c>
      <c r="DK95" s="52">
        <f t="shared" si="152"/>
        <v>0</v>
      </c>
      <c r="DL95" s="52">
        <f t="shared" si="152"/>
        <v>0</v>
      </c>
      <c r="DM95" s="52">
        <f t="shared" si="152"/>
        <v>0</v>
      </c>
      <c r="DN95" s="52">
        <f t="shared" si="152"/>
        <v>0</v>
      </c>
      <c r="DO95" s="52">
        <f t="shared" si="152"/>
        <v>0</v>
      </c>
      <c r="DP95" s="52">
        <f t="shared" si="152"/>
        <v>0</v>
      </c>
    </row>
    <row r="96" spans="1:120" x14ac:dyDescent="0.25">
      <c r="A96" s="52" t="str">
        <f t="shared" si="138"/>
        <v>18_CT</v>
      </c>
      <c r="B96" s="52" t="str">
        <f t="shared" si="138"/>
        <v>7_1_motor_gasoline</v>
      </c>
      <c r="C96" s="52" t="str">
        <f t="shared" si="138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39"/>
        <v>18_CT</v>
      </c>
      <c r="BL96" s="52" t="str">
        <f t="shared" si="140"/>
        <v>d_ind_cem_ccs_7_1_mo_gasoline</v>
      </c>
      <c r="BM96" s="52"/>
      <c r="BN96" s="52"/>
      <c r="BO96" s="52">
        <f t="shared" ref="BO96:CV96" si="153">BO$50*BO21</f>
        <v>0</v>
      </c>
      <c r="BP96" s="52">
        <f t="shared" si="153"/>
        <v>0</v>
      </c>
      <c r="BQ96" s="52">
        <f t="shared" si="153"/>
        <v>0</v>
      </c>
      <c r="BR96" s="52">
        <f t="shared" si="153"/>
        <v>0</v>
      </c>
      <c r="BS96" s="52">
        <f t="shared" si="153"/>
        <v>0</v>
      </c>
      <c r="BT96" s="52">
        <f t="shared" si="153"/>
        <v>0</v>
      </c>
      <c r="BU96" s="52">
        <f t="shared" si="153"/>
        <v>0</v>
      </c>
      <c r="BV96" s="52">
        <f t="shared" si="153"/>
        <v>0</v>
      </c>
      <c r="BW96" s="52">
        <f t="shared" si="153"/>
        <v>0</v>
      </c>
      <c r="BX96" s="52">
        <f t="shared" si="153"/>
        <v>0</v>
      </c>
      <c r="BY96" s="52">
        <f t="shared" si="153"/>
        <v>0</v>
      </c>
      <c r="BZ96" s="52">
        <f t="shared" si="153"/>
        <v>0</v>
      </c>
      <c r="CA96" s="52">
        <f t="shared" si="153"/>
        <v>0</v>
      </c>
      <c r="CB96" s="52">
        <f t="shared" si="153"/>
        <v>0</v>
      </c>
      <c r="CC96" s="52">
        <f t="shared" si="153"/>
        <v>0</v>
      </c>
      <c r="CD96" s="52">
        <f t="shared" si="153"/>
        <v>0</v>
      </c>
      <c r="CE96" s="52">
        <f t="shared" si="153"/>
        <v>0</v>
      </c>
      <c r="CF96" s="52">
        <f t="shared" si="153"/>
        <v>0</v>
      </c>
      <c r="CG96" s="52">
        <f t="shared" si="153"/>
        <v>0</v>
      </c>
      <c r="CH96" s="52">
        <f t="shared" si="153"/>
        <v>0</v>
      </c>
      <c r="CI96" s="52">
        <f t="shared" si="153"/>
        <v>0</v>
      </c>
      <c r="CJ96" s="52">
        <f t="shared" si="153"/>
        <v>0</v>
      </c>
      <c r="CK96" s="52">
        <f t="shared" si="153"/>
        <v>0</v>
      </c>
      <c r="CL96" s="52">
        <f t="shared" si="153"/>
        <v>0</v>
      </c>
      <c r="CM96" s="52">
        <f t="shared" si="153"/>
        <v>0</v>
      </c>
      <c r="CN96" s="52">
        <f t="shared" si="153"/>
        <v>0</v>
      </c>
      <c r="CO96" s="52">
        <f t="shared" si="153"/>
        <v>0</v>
      </c>
      <c r="CP96" s="52">
        <f t="shared" si="153"/>
        <v>0</v>
      </c>
      <c r="CQ96" s="52">
        <f t="shared" si="153"/>
        <v>0</v>
      </c>
      <c r="CR96" s="52">
        <f t="shared" si="153"/>
        <v>0</v>
      </c>
      <c r="CS96" s="52">
        <f t="shared" si="153"/>
        <v>0</v>
      </c>
      <c r="CT96" s="52">
        <f t="shared" si="153"/>
        <v>0</v>
      </c>
      <c r="CU96" s="52">
        <f t="shared" si="153"/>
        <v>0</v>
      </c>
      <c r="CV96" s="52">
        <f t="shared" si="153"/>
        <v>0</v>
      </c>
      <c r="CW96" s="52">
        <f t="shared" ref="CW96:DP96" si="154">CW$50*CW21</f>
        <v>0</v>
      </c>
      <c r="CX96" s="52">
        <f t="shared" si="154"/>
        <v>0</v>
      </c>
      <c r="CY96" s="52">
        <f t="shared" si="154"/>
        <v>0</v>
      </c>
      <c r="CZ96" s="52">
        <f t="shared" si="154"/>
        <v>0</v>
      </c>
      <c r="DA96" s="52">
        <f t="shared" si="154"/>
        <v>0</v>
      </c>
      <c r="DB96" s="52">
        <f t="shared" si="154"/>
        <v>0</v>
      </c>
      <c r="DC96" s="52">
        <f t="shared" si="154"/>
        <v>0</v>
      </c>
      <c r="DD96" s="52">
        <f t="shared" si="154"/>
        <v>0</v>
      </c>
      <c r="DE96" s="52">
        <f t="shared" si="154"/>
        <v>0</v>
      </c>
      <c r="DF96" s="52">
        <f t="shared" si="154"/>
        <v>0</v>
      </c>
      <c r="DG96" s="52">
        <f t="shared" si="154"/>
        <v>0</v>
      </c>
      <c r="DH96" s="52">
        <f t="shared" si="154"/>
        <v>0</v>
      </c>
      <c r="DI96" s="52">
        <f t="shared" si="154"/>
        <v>0</v>
      </c>
      <c r="DJ96" s="52">
        <f t="shared" si="154"/>
        <v>0</v>
      </c>
      <c r="DK96" s="52">
        <f t="shared" si="154"/>
        <v>0</v>
      </c>
      <c r="DL96" s="52">
        <f t="shared" si="154"/>
        <v>0</v>
      </c>
      <c r="DM96" s="52">
        <f t="shared" si="154"/>
        <v>0</v>
      </c>
      <c r="DN96" s="52">
        <f t="shared" si="154"/>
        <v>0</v>
      </c>
      <c r="DO96" s="52">
        <f t="shared" si="154"/>
        <v>0</v>
      </c>
      <c r="DP96" s="52">
        <f t="shared" si="154"/>
        <v>0</v>
      </c>
    </row>
    <row r="97" spans="1:120" x14ac:dyDescent="0.25">
      <c r="A97" s="52" t="str">
        <f t="shared" si="138"/>
        <v>18_CT</v>
      </c>
      <c r="B97" s="52" t="str">
        <f t="shared" si="138"/>
        <v>7_2_aviation_gasoline</v>
      </c>
      <c r="C97" s="52" t="str">
        <f t="shared" si="138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39"/>
        <v>18_CT</v>
      </c>
      <c r="BL97" s="52" t="str">
        <f t="shared" si="140"/>
        <v>d_ind_cem_ccs_7_2_avi_gasoline</v>
      </c>
      <c r="BM97" s="52"/>
      <c r="BN97" s="52"/>
      <c r="BO97" s="52">
        <f t="shared" ref="BO97:CV97" si="155">BO$50*BO22</f>
        <v>0</v>
      </c>
      <c r="BP97" s="52">
        <f t="shared" si="155"/>
        <v>0</v>
      </c>
      <c r="BQ97" s="52">
        <f t="shared" si="155"/>
        <v>0</v>
      </c>
      <c r="BR97" s="52">
        <f t="shared" si="155"/>
        <v>0</v>
      </c>
      <c r="BS97" s="52">
        <f t="shared" si="155"/>
        <v>0</v>
      </c>
      <c r="BT97" s="52">
        <f t="shared" si="155"/>
        <v>0</v>
      </c>
      <c r="BU97" s="52">
        <f t="shared" si="155"/>
        <v>0</v>
      </c>
      <c r="BV97" s="52">
        <f t="shared" si="155"/>
        <v>0</v>
      </c>
      <c r="BW97" s="52">
        <f t="shared" si="155"/>
        <v>0</v>
      </c>
      <c r="BX97" s="52">
        <f t="shared" si="155"/>
        <v>0</v>
      </c>
      <c r="BY97" s="52">
        <f t="shared" si="155"/>
        <v>0</v>
      </c>
      <c r="BZ97" s="52">
        <f t="shared" si="155"/>
        <v>0</v>
      </c>
      <c r="CA97" s="52">
        <f t="shared" si="155"/>
        <v>0</v>
      </c>
      <c r="CB97" s="52">
        <f t="shared" si="155"/>
        <v>0</v>
      </c>
      <c r="CC97" s="52">
        <f t="shared" si="155"/>
        <v>0</v>
      </c>
      <c r="CD97" s="52">
        <f t="shared" si="155"/>
        <v>0</v>
      </c>
      <c r="CE97" s="52">
        <f t="shared" si="155"/>
        <v>0</v>
      </c>
      <c r="CF97" s="52">
        <f t="shared" si="155"/>
        <v>0</v>
      </c>
      <c r="CG97" s="52">
        <f t="shared" si="155"/>
        <v>0</v>
      </c>
      <c r="CH97" s="52">
        <f t="shared" si="155"/>
        <v>0</v>
      </c>
      <c r="CI97" s="52">
        <f t="shared" si="155"/>
        <v>0</v>
      </c>
      <c r="CJ97" s="52">
        <f t="shared" si="155"/>
        <v>0</v>
      </c>
      <c r="CK97" s="52">
        <f t="shared" si="155"/>
        <v>0</v>
      </c>
      <c r="CL97" s="52">
        <f t="shared" si="155"/>
        <v>0</v>
      </c>
      <c r="CM97" s="52">
        <f t="shared" si="155"/>
        <v>0</v>
      </c>
      <c r="CN97" s="52">
        <f t="shared" si="155"/>
        <v>0</v>
      </c>
      <c r="CO97" s="52">
        <f t="shared" si="155"/>
        <v>0</v>
      </c>
      <c r="CP97" s="52">
        <f t="shared" si="155"/>
        <v>0</v>
      </c>
      <c r="CQ97" s="52">
        <f t="shared" si="155"/>
        <v>0</v>
      </c>
      <c r="CR97" s="52">
        <f t="shared" si="155"/>
        <v>0</v>
      </c>
      <c r="CS97" s="52">
        <f t="shared" si="155"/>
        <v>0</v>
      </c>
      <c r="CT97" s="52">
        <f t="shared" si="155"/>
        <v>0</v>
      </c>
      <c r="CU97" s="52">
        <f t="shared" si="155"/>
        <v>0</v>
      </c>
      <c r="CV97" s="52">
        <f t="shared" si="155"/>
        <v>0</v>
      </c>
      <c r="CW97" s="52">
        <f t="shared" ref="CW97:DP97" si="156">CW$50*CW22</f>
        <v>0</v>
      </c>
      <c r="CX97" s="52">
        <f t="shared" si="156"/>
        <v>0</v>
      </c>
      <c r="CY97" s="52">
        <f t="shared" si="156"/>
        <v>0</v>
      </c>
      <c r="CZ97" s="52">
        <f t="shared" si="156"/>
        <v>0</v>
      </c>
      <c r="DA97" s="52">
        <f t="shared" si="156"/>
        <v>0</v>
      </c>
      <c r="DB97" s="52">
        <f t="shared" si="156"/>
        <v>0</v>
      </c>
      <c r="DC97" s="52">
        <f t="shared" si="156"/>
        <v>0</v>
      </c>
      <c r="DD97" s="52">
        <f t="shared" si="156"/>
        <v>0</v>
      </c>
      <c r="DE97" s="52">
        <f t="shared" si="156"/>
        <v>0</v>
      </c>
      <c r="DF97" s="52">
        <f t="shared" si="156"/>
        <v>0</v>
      </c>
      <c r="DG97" s="52">
        <f t="shared" si="156"/>
        <v>0</v>
      </c>
      <c r="DH97" s="52">
        <f t="shared" si="156"/>
        <v>0</v>
      </c>
      <c r="DI97" s="52">
        <f t="shared" si="156"/>
        <v>0</v>
      </c>
      <c r="DJ97" s="52">
        <f t="shared" si="156"/>
        <v>0</v>
      </c>
      <c r="DK97" s="52">
        <f t="shared" si="156"/>
        <v>0</v>
      </c>
      <c r="DL97" s="52">
        <f t="shared" si="156"/>
        <v>0</v>
      </c>
      <c r="DM97" s="52">
        <f t="shared" si="156"/>
        <v>0</v>
      </c>
      <c r="DN97" s="52">
        <f t="shared" si="156"/>
        <v>0</v>
      </c>
      <c r="DO97" s="52">
        <f t="shared" si="156"/>
        <v>0</v>
      </c>
      <c r="DP97" s="52">
        <f t="shared" si="156"/>
        <v>0</v>
      </c>
    </row>
    <row r="98" spans="1:120" x14ac:dyDescent="0.25">
      <c r="A98" s="52" t="str">
        <f t="shared" si="138"/>
        <v>18_CT</v>
      </c>
      <c r="B98" s="52" t="str">
        <f t="shared" si="138"/>
        <v>7_3_naphtha</v>
      </c>
      <c r="C98" s="52" t="str">
        <f t="shared" si="138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39"/>
        <v>18_CT</v>
      </c>
      <c r="BL98" s="52" t="str">
        <f t="shared" si="140"/>
        <v>d_ind_cem_ccs_7_3_naphtha</v>
      </c>
      <c r="BM98" s="52"/>
      <c r="BN98" s="52"/>
      <c r="BO98" s="52">
        <f t="shared" ref="BO98:CV98" si="157">BO$50*BO23</f>
        <v>0</v>
      </c>
      <c r="BP98" s="52">
        <f t="shared" si="157"/>
        <v>0</v>
      </c>
      <c r="BQ98" s="52">
        <f t="shared" si="157"/>
        <v>0</v>
      </c>
      <c r="BR98" s="52">
        <f t="shared" si="157"/>
        <v>0</v>
      </c>
      <c r="BS98" s="52">
        <f t="shared" si="157"/>
        <v>0</v>
      </c>
      <c r="BT98" s="52">
        <f t="shared" si="157"/>
        <v>0</v>
      </c>
      <c r="BU98" s="52">
        <f t="shared" si="157"/>
        <v>0</v>
      </c>
      <c r="BV98" s="52">
        <f t="shared" si="157"/>
        <v>0</v>
      </c>
      <c r="BW98" s="52">
        <f t="shared" si="157"/>
        <v>0</v>
      </c>
      <c r="BX98" s="52">
        <f t="shared" si="157"/>
        <v>0</v>
      </c>
      <c r="BY98" s="52">
        <f t="shared" si="157"/>
        <v>0</v>
      </c>
      <c r="BZ98" s="52">
        <f t="shared" si="157"/>
        <v>0</v>
      </c>
      <c r="CA98" s="52">
        <f t="shared" si="157"/>
        <v>0</v>
      </c>
      <c r="CB98" s="52">
        <f t="shared" si="157"/>
        <v>0</v>
      </c>
      <c r="CC98" s="52">
        <f t="shared" si="157"/>
        <v>0</v>
      </c>
      <c r="CD98" s="52">
        <f t="shared" si="157"/>
        <v>0</v>
      </c>
      <c r="CE98" s="52">
        <f t="shared" si="157"/>
        <v>0</v>
      </c>
      <c r="CF98" s="52">
        <f t="shared" si="157"/>
        <v>0</v>
      </c>
      <c r="CG98" s="52">
        <f t="shared" si="157"/>
        <v>0</v>
      </c>
      <c r="CH98" s="52">
        <f t="shared" si="157"/>
        <v>0</v>
      </c>
      <c r="CI98" s="52">
        <f t="shared" si="157"/>
        <v>0</v>
      </c>
      <c r="CJ98" s="52">
        <f t="shared" si="157"/>
        <v>0</v>
      </c>
      <c r="CK98" s="52">
        <f t="shared" si="157"/>
        <v>0</v>
      </c>
      <c r="CL98" s="52">
        <f t="shared" si="157"/>
        <v>0</v>
      </c>
      <c r="CM98" s="52">
        <f t="shared" si="157"/>
        <v>0</v>
      </c>
      <c r="CN98" s="52">
        <f t="shared" si="157"/>
        <v>0</v>
      </c>
      <c r="CO98" s="52">
        <f t="shared" si="157"/>
        <v>0</v>
      </c>
      <c r="CP98" s="52">
        <f t="shared" si="157"/>
        <v>0</v>
      </c>
      <c r="CQ98" s="52">
        <f t="shared" si="157"/>
        <v>0</v>
      </c>
      <c r="CR98" s="52">
        <f t="shared" si="157"/>
        <v>0</v>
      </c>
      <c r="CS98" s="52">
        <f t="shared" si="157"/>
        <v>0</v>
      </c>
      <c r="CT98" s="52">
        <f t="shared" si="157"/>
        <v>0</v>
      </c>
      <c r="CU98" s="52">
        <f t="shared" si="157"/>
        <v>0</v>
      </c>
      <c r="CV98" s="52">
        <f t="shared" si="157"/>
        <v>0</v>
      </c>
      <c r="CW98" s="52">
        <f t="shared" ref="CW98:DP98" si="158">CW$50*CW23</f>
        <v>0</v>
      </c>
      <c r="CX98" s="52">
        <f t="shared" si="158"/>
        <v>0</v>
      </c>
      <c r="CY98" s="52">
        <f t="shared" si="158"/>
        <v>0</v>
      </c>
      <c r="CZ98" s="52">
        <f t="shared" si="158"/>
        <v>0</v>
      </c>
      <c r="DA98" s="52">
        <f t="shared" si="158"/>
        <v>0</v>
      </c>
      <c r="DB98" s="52">
        <f t="shared" si="158"/>
        <v>0</v>
      </c>
      <c r="DC98" s="52">
        <f t="shared" si="158"/>
        <v>0</v>
      </c>
      <c r="DD98" s="52">
        <f t="shared" si="158"/>
        <v>0</v>
      </c>
      <c r="DE98" s="52">
        <f t="shared" si="158"/>
        <v>0</v>
      </c>
      <c r="DF98" s="52">
        <f t="shared" si="158"/>
        <v>0</v>
      </c>
      <c r="DG98" s="52">
        <f t="shared" si="158"/>
        <v>0</v>
      </c>
      <c r="DH98" s="52">
        <f t="shared" si="158"/>
        <v>0</v>
      </c>
      <c r="DI98" s="52">
        <f t="shared" si="158"/>
        <v>0</v>
      </c>
      <c r="DJ98" s="52">
        <f t="shared" si="158"/>
        <v>0</v>
      </c>
      <c r="DK98" s="52">
        <f t="shared" si="158"/>
        <v>0</v>
      </c>
      <c r="DL98" s="52">
        <f t="shared" si="158"/>
        <v>0</v>
      </c>
      <c r="DM98" s="52">
        <f t="shared" si="158"/>
        <v>0</v>
      </c>
      <c r="DN98" s="52">
        <f t="shared" si="158"/>
        <v>0</v>
      </c>
      <c r="DO98" s="52">
        <f t="shared" si="158"/>
        <v>0</v>
      </c>
      <c r="DP98" s="52">
        <f t="shared" si="158"/>
        <v>0</v>
      </c>
    </row>
    <row r="99" spans="1:120" x14ac:dyDescent="0.25">
      <c r="A99" s="52" t="str">
        <f t="shared" si="138"/>
        <v>18_CT</v>
      </c>
      <c r="B99" s="52" t="str">
        <f t="shared" si="138"/>
        <v>7_x_jet_fuel</v>
      </c>
      <c r="C99" s="52" t="str">
        <f t="shared" si="138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39"/>
        <v>18_CT</v>
      </c>
      <c r="BL99" s="52" t="str">
        <f t="shared" si="140"/>
        <v>d_ind_cem_ccs_7_x_jet_fuel</v>
      </c>
      <c r="BM99" s="52"/>
      <c r="BN99" s="52"/>
      <c r="BO99" s="52">
        <f t="shared" ref="BO99:CV99" si="159">BO$50*BO24</f>
        <v>0</v>
      </c>
      <c r="BP99" s="52">
        <f t="shared" si="159"/>
        <v>0</v>
      </c>
      <c r="BQ99" s="52">
        <f t="shared" si="159"/>
        <v>0</v>
      </c>
      <c r="BR99" s="52">
        <f t="shared" si="159"/>
        <v>0</v>
      </c>
      <c r="BS99" s="52">
        <f t="shared" si="159"/>
        <v>0</v>
      </c>
      <c r="BT99" s="52">
        <f t="shared" si="159"/>
        <v>0</v>
      </c>
      <c r="BU99" s="52">
        <f t="shared" si="159"/>
        <v>0</v>
      </c>
      <c r="BV99" s="52">
        <f t="shared" si="159"/>
        <v>0</v>
      </c>
      <c r="BW99" s="52">
        <f t="shared" si="159"/>
        <v>0</v>
      </c>
      <c r="BX99" s="52">
        <f t="shared" si="159"/>
        <v>0</v>
      </c>
      <c r="BY99" s="52">
        <f t="shared" si="159"/>
        <v>0</v>
      </c>
      <c r="BZ99" s="52">
        <f t="shared" si="159"/>
        <v>0</v>
      </c>
      <c r="CA99" s="52">
        <f t="shared" si="159"/>
        <v>0</v>
      </c>
      <c r="CB99" s="52">
        <f t="shared" si="159"/>
        <v>0</v>
      </c>
      <c r="CC99" s="52">
        <f t="shared" si="159"/>
        <v>0</v>
      </c>
      <c r="CD99" s="52">
        <f t="shared" si="159"/>
        <v>0</v>
      </c>
      <c r="CE99" s="52">
        <f t="shared" si="159"/>
        <v>0</v>
      </c>
      <c r="CF99" s="52">
        <f t="shared" si="159"/>
        <v>0</v>
      </c>
      <c r="CG99" s="52">
        <f t="shared" si="159"/>
        <v>0</v>
      </c>
      <c r="CH99" s="52">
        <f t="shared" si="159"/>
        <v>0</v>
      </c>
      <c r="CI99" s="52">
        <f t="shared" si="159"/>
        <v>0</v>
      </c>
      <c r="CJ99" s="52">
        <f t="shared" si="159"/>
        <v>0</v>
      </c>
      <c r="CK99" s="52">
        <f t="shared" si="159"/>
        <v>0</v>
      </c>
      <c r="CL99" s="52">
        <f t="shared" si="159"/>
        <v>0</v>
      </c>
      <c r="CM99" s="52">
        <f t="shared" si="159"/>
        <v>0</v>
      </c>
      <c r="CN99" s="52">
        <f t="shared" si="159"/>
        <v>0</v>
      </c>
      <c r="CO99" s="52">
        <f t="shared" si="159"/>
        <v>0</v>
      </c>
      <c r="CP99" s="52">
        <f t="shared" si="159"/>
        <v>0</v>
      </c>
      <c r="CQ99" s="52">
        <f t="shared" si="159"/>
        <v>0</v>
      </c>
      <c r="CR99" s="52">
        <f t="shared" si="159"/>
        <v>0</v>
      </c>
      <c r="CS99" s="52">
        <f t="shared" si="159"/>
        <v>0</v>
      </c>
      <c r="CT99" s="52">
        <f t="shared" si="159"/>
        <v>0</v>
      </c>
      <c r="CU99" s="52">
        <f t="shared" si="159"/>
        <v>0</v>
      </c>
      <c r="CV99" s="52">
        <f t="shared" si="159"/>
        <v>0</v>
      </c>
      <c r="CW99" s="52">
        <f t="shared" ref="CW99:DP99" si="160">CW$50*CW24</f>
        <v>0</v>
      </c>
      <c r="CX99" s="52">
        <f t="shared" si="160"/>
        <v>0</v>
      </c>
      <c r="CY99" s="52">
        <f t="shared" si="160"/>
        <v>0</v>
      </c>
      <c r="CZ99" s="52">
        <f t="shared" si="160"/>
        <v>0</v>
      </c>
      <c r="DA99" s="52">
        <f t="shared" si="160"/>
        <v>0</v>
      </c>
      <c r="DB99" s="52">
        <f t="shared" si="160"/>
        <v>0</v>
      </c>
      <c r="DC99" s="52">
        <f t="shared" si="160"/>
        <v>0</v>
      </c>
      <c r="DD99" s="52">
        <f t="shared" si="160"/>
        <v>0</v>
      </c>
      <c r="DE99" s="52">
        <f t="shared" si="160"/>
        <v>0</v>
      </c>
      <c r="DF99" s="52">
        <f t="shared" si="160"/>
        <v>0</v>
      </c>
      <c r="DG99" s="52">
        <f t="shared" si="160"/>
        <v>0</v>
      </c>
      <c r="DH99" s="52">
        <f t="shared" si="160"/>
        <v>0</v>
      </c>
      <c r="DI99" s="52">
        <f t="shared" si="160"/>
        <v>0</v>
      </c>
      <c r="DJ99" s="52">
        <f t="shared" si="160"/>
        <v>0</v>
      </c>
      <c r="DK99" s="52">
        <f t="shared" si="160"/>
        <v>0</v>
      </c>
      <c r="DL99" s="52">
        <f t="shared" si="160"/>
        <v>0</v>
      </c>
      <c r="DM99" s="52">
        <f t="shared" si="160"/>
        <v>0</v>
      </c>
      <c r="DN99" s="52">
        <f t="shared" si="160"/>
        <v>0</v>
      </c>
      <c r="DO99" s="52">
        <f t="shared" si="160"/>
        <v>0</v>
      </c>
      <c r="DP99" s="52">
        <f t="shared" si="160"/>
        <v>0</v>
      </c>
    </row>
    <row r="100" spans="1:120" x14ac:dyDescent="0.25">
      <c r="A100" s="52" t="str">
        <f t="shared" si="138"/>
        <v>18_CT</v>
      </c>
      <c r="B100" s="52" t="str">
        <f t="shared" si="138"/>
        <v>7_6_kerosene</v>
      </c>
      <c r="C100" s="52" t="str">
        <f t="shared" si="138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39"/>
        <v>18_CT</v>
      </c>
      <c r="BL100" s="52" t="str">
        <f t="shared" si="140"/>
        <v>d_ind_cem_ccs_7_6_kerosene</v>
      </c>
      <c r="BM100" s="52"/>
      <c r="BN100" s="52"/>
      <c r="BO100" s="52">
        <f t="shared" ref="BO100:CV100" si="161">BO$50*BO25</f>
        <v>0</v>
      </c>
      <c r="BP100" s="52">
        <f t="shared" si="161"/>
        <v>0</v>
      </c>
      <c r="BQ100" s="52">
        <f t="shared" si="161"/>
        <v>0</v>
      </c>
      <c r="BR100" s="52">
        <f t="shared" si="161"/>
        <v>0</v>
      </c>
      <c r="BS100" s="52">
        <f t="shared" si="161"/>
        <v>0</v>
      </c>
      <c r="BT100" s="52">
        <f t="shared" si="161"/>
        <v>0</v>
      </c>
      <c r="BU100" s="52">
        <f t="shared" si="161"/>
        <v>0</v>
      </c>
      <c r="BV100" s="52">
        <f t="shared" si="161"/>
        <v>0</v>
      </c>
      <c r="BW100" s="52">
        <f t="shared" si="161"/>
        <v>0</v>
      </c>
      <c r="BX100" s="52">
        <f t="shared" si="161"/>
        <v>0</v>
      </c>
      <c r="BY100" s="52">
        <f t="shared" si="161"/>
        <v>0</v>
      </c>
      <c r="BZ100" s="52">
        <f t="shared" si="161"/>
        <v>0</v>
      </c>
      <c r="CA100" s="52">
        <f t="shared" si="161"/>
        <v>0</v>
      </c>
      <c r="CB100" s="52">
        <f t="shared" si="161"/>
        <v>0</v>
      </c>
      <c r="CC100" s="52">
        <f t="shared" si="161"/>
        <v>0</v>
      </c>
      <c r="CD100" s="52">
        <f t="shared" si="161"/>
        <v>0</v>
      </c>
      <c r="CE100" s="52">
        <f t="shared" si="161"/>
        <v>0</v>
      </c>
      <c r="CF100" s="52">
        <f t="shared" si="161"/>
        <v>0</v>
      </c>
      <c r="CG100" s="52">
        <f t="shared" si="161"/>
        <v>0</v>
      </c>
      <c r="CH100" s="52">
        <f t="shared" si="161"/>
        <v>0</v>
      </c>
      <c r="CI100" s="52">
        <f t="shared" si="161"/>
        <v>0</v>
      </c>
      <c r="CJ100" s="52">
        <f t="shared" si="161"/>
        <v>0</v>
      </c>
      <c r="CK100" s="52">
        <f t="shared" si="161"/>
        <v>0</v>
      </c>
      <c r="CL100" s="52">
        <f t="shared" si="161"/>
        <v>0</v>
      </c>
      <c r="CM100" s="52">
        <f t="shared" si="161"/>
        <v>0</v>
      </c>
      <c r="CN100" s="52">
        <f t="shared" si="161"/>
        <v>0</v>
      </c>
      <c r="CO100" s="52">
        <f t="shared" si="161"/>
        <v>0</v>
      </c>
      <c r="CP100" s="52">
        <f t="shared" si="161"/>
        <v>0</v>
      </c>
      <c r="CQ100" s="52">
        <f t="shared" si="161"/>
        <v>0</v>
      </c>
      <c r="CR100" s="52">
        <f t="shared" si="161"/>
        <v>0</v>
      </c>
      <c r="CS100" s="52">
        <f t="shared" si="161"/>
        <v>0</v>
      </c>
      <c r="CT100" s="52">
        <f t="shared" si="161"/>
        <v>0</v>
      </c>
      <c r="CU100" s="52">
        <f t="shared" si="161"/>
        <v>0</v>
      </c>
      <c r="CV100" s="52">
        <f t="shared" si="161"/>
        <v>0</v>
      </c>
      <c r="CW100" s="52">
        <f t="shared" ref="CW100:DP100" si="162">CW$50*CW25</f>
        <v>0</v>
      </c>
      <c r="CX100" s="52">
        <f t="shared" si="162"/>
        <v>0</v>
      </c>
      <c r="CY100" s="52">
        <f t="shared" si="162"/>
        <v>0</v>
      </c>
      <c r="CZ100" s="52">
        <f t="shared" si="162"/>
        <v>0</v>
      </c>
      <c r="DA100" s="52">
        <f t="shared" si="162"/>
        <v>0</v>
      </c>
      <c r="DB100" s="52">
        <f t="shared" si="162"/>
        <v>0</v>
      </c>
      <c r="DC100" s="52">
        <f t="shared" si="162"/>
        <v>0</v>
      </c>
      <c r="DD100" s="52">
        <f t="shared" si="162"/>
        <v>0</v>
      </c>
      <c r="DE100" s="52">
        <f t="shared" si="162"/>
        <v>0</v>
      </c>
      <c r="DF100" s="52">
        <f t="shared" si="162"/>
        <v>0</v>
      </c>
      <c r="DG100" s="52">
        <f t="shared" si="162"/>
        <v>0</v>
      </c>
      <c r="DH100" s="52">
        <f t="shared" si="162"/>
        <v>0</v>
      </c>
      <c r="DI100" s="52">
        <f t="shared" si="162"/>
        <v>0</v>
      </c>
      <c r="DJ100" s="52">
        <f t="shared" si="162"/>
        <v>0</v>
      </c>
      <c r="DK100" s="52">
        <f t="shared" si="162"/>
        <v>0</v>
      </c>
      <c r="DL100" s="52">
        <f t="shared" si="162"/>
        <v>0</v>
      </c>
      <c r="DM100" s="52">
        <f t="shared" si="162"/>
        <v>0</v>
      </c>
      <c r="DN100" s="52">
        <f t="shared" si="162"/>
        <v>0</v>
      </c>
      <c r="DO100" s="52">
        <f t="shared" si="162"/>
        <v>0</v>
      </c>
      <c r="DP100" s="52">
        <f t="shared" si="162"/>
        <v>0</v>
      </c>
    </row>
    <row r="101" spans="1:120" x14ac:dyDescent="0.25">
      <c r="A101" s="52" t="str">
        <f t="shared" si="138"/>
        <v>18_CT</v>
      </c>
      <c r="B101" s="52" t="str">
        <f t="shared" si="138"/>
        <v>7_7_gas_diesel_oil</v>
      </c>
      <c r="C101" s="52" t="str">
        <f t="shared" si="138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39"/>
        <v>18_CT</v>
      </c>
      <c r="BL101" s="52" t="str">
        <f t="shared" si="140"/>
        <v>d_ind_cem_ccs_7_7_gas_diesel_oil</v>
      </c>
      <c r="BM101" s="52"/>
      <c r="BN101" s="52"/>
      <c r="BO101" s="52">
        <f t="shared" ref="BO101:CV101" si="163">BO$50*BO26</f>
        <v>0</v>
      </c>
      <c r="BP101" s="52">
        <f t="shared" si="163"/>
        <v>0</v>
      </c>
      <c r="BQ101" s="52">
        <f t="shared" si="163"/>
        <v>0</v>
      </c>
      <c r="BR101" s="52">
        <f t="shared" si="163"/>
        <v>0</v>
      </c>
      <c r="BS101" s="52">
        <f t="shared" si="163"/>
        <v>0</v>
      </c>
      <c r="BT101" s="52">
        <f t="shared" si="163"/>
        <v>0</v>
      </c>
      <c r="BU101" s="52">
        <f t="shared" si="163"/>
        <v>0</v>
      </c>
      <c r="BV101" s="52">
        <f t="shared" si="163"/>
        <v>0</v>
      </c>
      <c r="BW101" s="52">
        <f t="shared" si="163"/>
        <v>0</v>
      </c>
      <c r="BX101" s="52">
        <f t="shared" si="163"/>
        <v>0</v>
      </c>
      <c r="BY101" s="52">
        <f t="shared" si="163"/>
        <v>0</v>
      </c>
      <c r="BZ101" s="52">
        <f t="shared" si="163"/>
        <v>0</v>
      </c>
      <c r="CA101" s="52">
        <f t="shared" si="163"/>
        <v>0</v>
      </c>
      <c r="CB101" s="52">
        <f t="shared" si="163"/>
        <v>0</v>
      </c>
      <c r="CC101" s="52">
        <f t="shared" si="163"/>
        <v>0</v>
      </c>
      <c r="CD101" s="52">
        <f t="shared" si="163"/>
        <v>0</v>
      </c>
      <c r="CE101" s="52">
        <f t="shared" si="163"/>
        <v>0</v>
      </c>
      <c r="CF101" s="52">
        <f t="shared" si="163"/>
        <v>0</v>
      </c>
      <c r="CG101" s="52">
        <f t="shared" si="163"/>
        <v>0</v>
      </c>
      <c r="CH101" s="52">
        <f t="shared" si="163"/>
        <v>0</v>
      </c>
      <c r="CI101" s="52">
        <f t="shared" si="163"/>
        <v>0</v>
      </c>
      <c r="CJ101" s="52">
        <f t="shared" si="163"/>
        <v>0</v>
      </c>
      <c r="CK101" s="52">
        <f t="shared" si="163"/>
        <v>0</v>
      </c>
      <c r="CL101" s="52">
        <f t="shared" si="163"/>
        <v>0</v>
      </c>
      <c r="CM101" s="52">
        <f t="shared" si="163"/>
        <v>0</v>
      </c>
      <c r="CN101" s="52">
        <f t="shared" si="163"/>
        <v>0</v>
      </c>
      <c r="CO101" s="52">
        <f t="shared" si="163"/>
        <v>0</v>
      </c>
      <c r="CP101" s="52">
        <f t="shared" si="163"/>
        <v>0</v>
      </c>
      <c r="CQ101" s="52">
        <f t="shared" si="163"/>
        <v>0</v>
      </c>
      <c r="CR101" s="52">
        <f t="shared" si="163"/>
        <v>0</v>
      </c>
      <c r="CS101" s="52">
        <f t="shared" si="163"/>
        <v>0</v>
      </c>
      <c r="CT101" s="52">
        <f t="shared" si="163"/>
        <v>0</v>
      </c>
      <c r="CU101" s="52">
        <f t="shared" si="163"/>
        <v>0</v>
      </c>
      <c r="CV101" s="52">
        <f t="shared" si="163"/>
        <v>0</v>
      </c>
      <c r="CW101" s="52">
        <f t="shared" ref="CW101:DP101" si="164">CW$50*CW26</f>
        <v>0</v>
      </c>
      <c r="CX101" s="52">
        <f t="shared" si="164"/>
        <v>0</v>
      </c>
      <c r="CY101" s="52">
        <f t="shared" si="164"/>
        <v>0</v>
      </c>
      <c r="CZ101" s="52">
        <f t="shared" si="164"/>
        <v>0</v>
      </c>
      <c r="DA101" s="52">
        <f t="shared" si="164"/>
        <v>0</v>
      </c>
      <c r="DB101" s="52">
        <f t="shared" si="164"/>
        <v>0</v>
      </c>
      <c r="DC101" s="52">
        <f t="shared" si="164"/>
        <v>0</v>
      </c>
      <c r="DD101" s="52">
        <f t="shared" si="164"/>
        <v>0</v>
      </c>
      <c r="DE101" s="52">
        <f t="shared" si="164"/>
        <v>0</v>
      </c>
      <c r="DF101" s="52">
        <f t="shared" si="164"/>
        <v>0</v>
      </c>
      <c r="DG101" s="52">
        <f t="shared" si="164"/>
        <v>0</v>
      </c>
      <c r="DH101" s="52">
        <f t="shared" si="164"/>
        <v>0</v>
      </c>
      <c r="DI101" s="52">
        <f t="shared" si="164"/>
        <v>0</v>
      </c>
      <c r="DJ101" s="52">
        <f t="shared" si="164"/>
        <v>0</v>
      </c>
      <c r="DK101" s="52">
        <f t="shared" si="164"/>
        <v>0</v>
      </c>
      <c r="DL101" s="52">
        <f t="shared" si="164"/>
        <v>0</v>
      </c>
      <c r="DM101" s="52">
        <f t="shared" si="164"/>
        <v>0</v>
      </c>
      <c r="DN101" s="52">
        <f t="shared" si="164"/>
        <v>0</v>
      </c>
      <c r="DO101" s="52">
        <f t="shared" si="164"/>
        <v>0</v>
      </c>
      <c r="DP101" s="52">
        <f t="shared" si="164"/>
        <v>0</v>
      </c>
    </row>
    <row r="102" spans="1:120" x14ac:dyDescent="0.25">
      <c r="A102" s="52" t="str">
        <f t="shared" si="138"/>
        <v>18_CT</v>
      </c>
      <c r="B102" s="52" t="str">
        <f t="shared" si="138"/>
        <v>7_8_fuel_oil</v>
      </c>
      <c r="C102" s="52" t="str">
        <f t="shared" si="138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39"/>
        <v>18_CT</v>
      </c>
      <c r="BL102" s="52" t="str">
        <f t="shared" si="140"/>
        <v>d_ind_cem_ccs_7_8_fuel_oil</v>
      </c>
      <c r="BM102" s="52"/>
      <c r="BN102" s="52"/>
      <c r="BO102" s="52">
        <f t="shared" ref="BO102:CV102" si="165">BO$50*BO27</f>
        <v>0</v>
      </c>
      <c r="BP102" s="52">
        <f t="shared" si="165"/>
        <v>0</v>
      </c>
      <c r="BQ102" s="52">
        <f t="shared" si="165"/>
        <v>0</v>
      </c>
      <c r="BR102" s="52">
        <f t="shared" si="165"/>
        <v>0</v>
      </c>
      <c r="BS102" s="52">
        <f t="shared" si="165"/>
        <v>0</v>
      </c>
      <c r="BT102" s="52">
        <f t="shared" si="165"/>
        <v>0</v>
      </c>
      <c r="BU102" s="52">
        <f t="shared" si="165"/>
        <v>0</v>
      </c>
      <c r="BV102" s="52">
        <f t="shared" si="165"/>
        <v>0</v>
      </c>
      <c r="BW102" s="52">
        <f t="shared" si="165"/>
        <v>0</v>
      </c>
      <c r="BX102" s="52">
        <f t="shared" si="165"/>
        <v>0</v>
      </c>
      <c r="BY102" s="52">
        <f t="shared" si="165"/>
        <v>0</v>
      </c>
      <c r="BZ102" s="52">
        <f t="shared" si="165"/>
        <v>0</v>
      </c>
      <c r="CA102" s="52">
        <f t="shared" si="165"/>
        <v>0</v>
      </c>
      <c r="CB102" s="52">
        <f t="shared" si="165"/>
        <v>0</v>
      </c>
      <c r="CC102" s="52">
        <f t="shared" si="165"/>
        <v>0</v>
      </c>
      <c r="CD102" s="52">
        <f t="shared" si="165"/>
        <v>0</v>
      </c>
      <c r="CE102" s="52">
        <f t="shared" si="165"/>
        <v>0</v>
      </c>
      <c r="CF102" s="52">
        <f t="shared" si="165"/>
        <v>0</v>
      </c>
      <c r="CG102" s="52">
        <f t="shared" si="165"/>
        <v>0</v>
      </c>
      <c r="CH102" s="52">
        <f t="shared" si="165"/>
        <v>0</v>
      </c>
      <c r="CI102" s="52">
        <f t="shared" si="165"/>
        <v>0</v>
      </c>
      <c r="CJ102" s="52">
        <f t="shared" si="165"/>
        <v>0</v>
      </c>
      <c r="CK102" s="52">
        <f t="shared" si="165"/>
        <v>0</v>
      </c>
      <c r="CL102" s="52">
        <f t="shared" si="165"/>
        <v>0</v>
      </c>
      <c r="CM102" s="52">
        <f t="shared" si="165"/>
        <v>0</v>
      </c>
      <c r="CN102" s="52">
        <f t="shared" si="165"/>
        <v>0</v>
      </c>
      <c r="CO102" s="52">
        <f t="shared" si="165"/>
        <v>0</v>
      </c>
      <c r="CP102" s="52">
        <f t="shared" si="165"/>
        <v>0</v>
      </c>
      <c r="CQ102" s="52">
        <f t="shared" si="165"/>
        <v>0</v>
      </c>
      <c r="CR102" s="52">
        <f t="shared" si="165"/>
        <v>0</v>
      </c>
      <c r="CS102" s="52">
        <f t="shared" si="165"/>
        <v>0</v>
      </c>
      <c r="CT102" s="52">
        <f t="shared" si="165"/>
        <v>0</v>
      </c>
      <c r="CU102" s="52">
        <f t="shared" si="165"/>
        <v>0</v>
      </c>
      <c r="CV102" s="52">
        <f t="shared" si="165"/>
        <v>0</v>
      </c>
      <c r="CW102" s="52">
        <f t="shared" ref="CW102:DP102" si="166">CW$50*CW27</f>
        <v>0</v>
      </c>
      <c r="CX102" s="52">
        <f t="shared" si="166"/>
        <v>0</v>
      </c>
      <c r="CY102" s="52">
        <f t="shared" si="166"/>
        <v>0</v>
      </c>
      <c r="CZ102" s="52">
        <f t="shared" si="166"/>
        <v>0</v>
      </c>
      <c r="DA102" s="52">
        <f t="shared" si="166"/>
        <v>0</v>
      </c>
      <c r="DB102" s="52">
        <f t="shared" si="166"/>
        <v>0</v>
      </c>
      <c r="DC102" s="52">
        <f t="shared" si="166"/>
        <v>0</v>
      </c>
      <c r="DD102" s="52">
        <f t="shared" si="166"/>
        <v>0</v>
      </c>
      <c r="DE102" s="52">
        <f t="shared" si="166"/>
        <v>0</v>
      </c>
      <c r="DF102" s="52">
        <f t="shared" si="166"/>
        <v>0</v>
      </c>
      <c r="DG102" s="52">
        <f t="shared" si="166"/>
        <v>0</v>
      </c>
      <c r="DH102" s="52">
        <f t="shared" si="166"/>
        <v>0</v>
      </c>
      <c r="DI102" s="52">
        <f t="shared" si="166"/>
        <v>0</v>
      </c>
      <c r="DJ102" s="52">
        <f t="shared" si="166"/>
        <v>0</v>
      </c>
      <c r="DK102" s="52">
        <f t="shared" si="166"/>
        <v>0</v>
      </c>
      <c r="DL102" s="52">
        <f t="shared" si="166"/>
        <v>0</v>
      </c>
      <c r="DM102" s="52">
        <f t="shared" si="166"/>
        <v>0</v>
      </c>
      <c r="DN102" s="52">
        <f t="shared" si="166"/>
        <v>0</v>
      </c>
      <c r="DO102" s="52">
        <f t="shared" si="166"/>
        <v>0</v>
      </c>
      <c r="DP102" s="52">
        <f t="shared" si="166"/>
        <v>0</v>
      </c>
    </row>
    <row r="103" spans="1:120" x14ac:dyDescent="0.25">
      <c r="A103" s="52" t="str">
        <f t="shared" si="138"/>
        <v>18_CT</v>
      </c>
      <c r="B103" s="52" t="str">
        <f t="shared" si="138"/>
        <v>7_9_lpg</v>
      </c>
      <c r="C103" s="52" t="str">
        <f t="shared" si="138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39"/>
        <v>18_CT</v>
      </c>
      <c r="BL103" s="52" t="str">
        <f t="shared" si="140"/>
        <v>d_ind_cem_ccs_7_9_lpg</v>
      </c>
      <c r="BM103" s="52"/>
      <c r="BN103" s="52"/>
      <c r="BO103" s="52">
        <f t="shared" ref="BO103:CV103" si="167">BO$50*BO28</f>
        <v>0</v>
      </c>
      <c r="BP103" s="52">
        <f t="shared" si="167"/>
        <v>0</v>
      </c>
      <c r="BQ103" s="52">
        <f t="shared" si="167"/>
        <v>0</v>
      </c>
      <c r="BR103" s="52">
        <f t="shared" si="167"/>
        <v>0</v>
      </c>
      <c r="BS103" s="52">
        <f t="shared" si="167"/>
        <v>0</v>
      </c>
      <c r="BT103" s="52">
        <f t="shared" si="167"/>
        <v>0</v>
      </c>
      <c r="BU103" s="52">
        <f t="shared" si="167"/>
        <v>0</v>
      </c>
      <c r="BV103" s="52">
        <f t="shared" si="167"/>
        <v>0</v>
      </c>
      <c r="BW103" s="52">
        <f t="shared" si="167"/>
        <v>0</v>
      </c>
      <c r="BX103" s="52">
        <f t="shared" si="167"/>
        <v>0</v>
      </c>
      <c r="BY103" s="52">
        <f t="shared" si="167"/>
        <v>0</v>
      </c>
      <c r="BZ103" s="52">
        <f t="shared" si="167"/>
        <v>0</v>
      </c>
      <c r="CA103" s="52">
        <f t="shared" si="167"/>
        <v>0</v>
      </c>
      <c r="CB103" s="52">
        <f t="shared" si="167"/>
        <v>0</v>
      </c>
      <c r="CC103" s="52">
        <f t="shared" si="167"/>
        <v>0</v>
      </c>
      <c r="CD103" s="52">
        <f t="shared" si="167"/>
        <v>0</v>
      </c>
      <c r="CE103" s="52">
        <f t="shared" si="167"/>
        <v>0</v>
      </c>
      <c r="CF103" s="52">
        <f t="shared" si="167"/>
        <v>0</v>
      </c>
      <c r="CG103" s="52">
        <f t="shared" si="167"/>
        <v>0</v>
      </c>
      <c r="CH103" s="52">
        <f t="shared" si="167"/>
        <v>0</v>
      </c>
      <c r="CI103" s="52">
        <f t="shared" si="167"/>
        <v>0</v>
      </c>
      <c r="CJ103" s="52">
        <f t="shared" si="167"/>
        <v>0</v>
      </c>
      <c r="CK103" s="52">
        <f t="shared" si="167"/>
        <v>0</v>
      </c>
      <c r="CL103" s="52">
        <f t="shared" si="167"/>
        <v>0</v>
      </c>
      <c r="CM103" s="52">
        <f t="shared" si="167"/>
        <v>0</v>
      </c>
      <c r="CN103" s="52">
        <f t="shared" si="167"/>
        <v>0</v>
      </c>
      <c r="CO103" s="52">
        <f t="shared" si="167"/>
        <v>0</v>
      </c>
      <c r="CP103" s="52">
        <f t="shared" si="167"/>
        <v>0</v>
      </c>
      <c r="CQ103" s="52">
        <f t="shared" si="167"/>
        <v>0</v>
      </c>
      <c r="CR103" s="52">
        <f t="shared" si="167"/>
        <v>0</v>
      </c>
      <c r="CS103" s="52">
        <f t="shared" si="167"/>
        <v>0</v>
      </c>
      <c r="CT103" s="52">
        <f t="shared" si="167"/>
        <v>0</v>
      </c>
      <c r="CU103" s="52">
        <f t="shared" si="167"/>
        <v>0</v>
      </c>
      <c r="CV103" s="52">
        <f t="shared" si="167"/>
        <v>0</v>
      </c>
      <c r="CW103" s="52">
        <f t="shared" ref="CW103:DP103" si="168">CW$50*CW28</f>
        <v>0</v>
      </c>
      <c r="CX103" s="52">
        <f t="shared" si="168"/>
        <v>0</v>
      </c>
      <c r="CY103" s="52">
        <f t="shared" si="168"/>
        <v>0</v>
      </c>
      <c r="CZ103" s="52">
        <f t="shared" si="168"/>
        <v>0</v>
      </c>
      <c r="DA103" s="52">
        <f t="shared" si="168"/>
        <v>0</v>
      </c>
      <c r="DB103" s="52">
        <f t="shared" si="168"/>
        <v>0</v>
      </c>
      <c r="DC103" s="52">
        <f t="shared" si="168"/>
        <v>0</v>
      </c>
      <c r="DD103" s="52">
        <f t="shared" si="168"/>
        <v>0</v>
      </c>
      <c r="DE103" s="52">
        <f t="shared" si="168"/>
        <v>0</v>
      </c>
      <c r="DF103" s="52">
        <f t="shared" si="168"/>
        <v>0</v>
      </c>
      <c r="DG103" s="52">
        <f t="shared" si="168"/>
        <v>0</v>
      </c>
      <c r="DH103" s="52">
        <f t="shared" si="168"/>
        <v>0</v>
      </c>
      <c r="DI103" s="52">
        <f t="shared" si="168"/>
        <v>0</v>
      </c>
      <c r="DJ103" s="52">
        <f t="shared" si="168"/>
        <v>0</v>
      </c>
      <c r="DK103" s="52">
        <f t="shared" si="168"/>
        <v>0</v>
      </c>
      <c r="DL103" s="52">
        <f t="shared" si="168"/>
        <v>0</v>
      </c>
      <c r="DM103" s="52">
        <f t="shared" si="168"/>
        <v>0</v>
      </c>
      <c r="DN103" s="52">
        <f t="shared" si="168"/>
        <v>0</v>
      </c>
      <c r="DO103" s="52">
        <f t="shared" si="168"/>
        <v>0</v>
      </c>
      <c r="DP103" s="52">
        <f t="shared" si="168"/>
        <v>0</v>
      </c>
    </row>
    <row r="104" spans="1:120" x14ac:dyDescent="0.25">
      <c r="A104" s="52" t="str">
        <f t="shared" si="138"/>
        <v>18_CT</v>
      </c>
      <c r="B104" s="52" t="str">
        <f t="shared" si="138"/>
        <v>7_10_refinery_gas_not_liquefied</v>
      </c>
      <c r="C104" s="52" t="str">
        <f t="shared" si="138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39"/>
        <v>18_CT</v>
      </c>
      <c r="BL104" s="52" t="str">
        <f t="shared" si="140"/>
        <v>d_ind_cem_ccs_7_10_refi_gas_notliq</v>
      </c>
      <c r="BM104" s="52"/>
      <c r="BN104" s="52"/>
      <c r="BO104" s="52">
        <f t="shared" ref="BO104:CV104" si="169">BO$50*BO29</f>
        <v>0</v>
      </c>
      <c r="BP104" s="52">
        <f t="shared" si="169"/>
        <v>0</v>
      </c>
      <c r="BQ104" s="52">
        <f t="shared" si="169"/>
        <v>0</v>
      </c>
      <c r="BR104" s="52">
        <f t="shared" si="169"/>
        <v>0</v>
      </c>
      <c r="BS104" s="52">
        <f t="shared" si="169"/>
        <v>0</v>
      </c>
      <c r="BT104" s="52">
        <f t="shared" si="169"/>
        <v>0</v>
      </c>
      <c r="BU104" s="52">
        <f t="shared" si="169"/>
        <v>0</v>
      </c>
      <c r="BV104" s="52">
        <f t="shared" si="169"/>
        <v>0</v>
      </c>
      <c r="BW104" s="52">
        <f t="shared" si="169"/>
        <v>0</v>
      </c>
      <c r="BX104" s="52">
        <f t="shared" si="169"/>
        <v>0</v>
      </c>
      <c r="BY104" s="52">
        <f t="shared" si="169"/>
        <v>0</v>
      </c>
      <c r="BZ104" s="52">
        <f t="shared" si="169"/>
        <v>0</v>
      </c>
      <c r="CA104" s="52">
        <f t="shared" si="169"/>
        <v>0</v>
      </c>
      <c r="CB104" s="52">
        <f t="shared" si="169"/>
        <v>0</v>
      </c>
      <c r="CC104" s="52">
        <f t="shared" si="169"/>
        <v>0</v>
      </c>
      <c r="CD104" s="52">
        <f t="shared" si="169"/>
        <v>0</v>
      </c>
      <c r="CE104" s="52">
        <f t="shared" si="169"/>
        <v>0</v>
      </c>
      <c r="CF104" s="52">
        <f t="shared" si="169"/>
        <v>0</v>
      </c>
      <c r="CG104" s="52">
        <f t="shared" si="169"/>
        <v>0</v>
      </c>
      <c r="CH104" s="52">
        <f t="shared" si="169"/>
        <v>0</v>
      </c>
      <c r="CI104" s="52">
        <f t="shared" si="169"/>
        <v>0</v>
      </c>
      <c r="CJ104" s="52">
        <f t="shared" si="169"/>
        <v>0</v>
      </c>
      <c r="CK104" s="52">
        <f t="shared" si="169"/>
        <v>0</v>
      </c>
      <c r="CL104" s="52">
        <f t="shared" si="169"/>
        <v>0</v>
      </c>
      <c r="CM104" s="52">
        <f t="shared" si="169"/>
        <v>0</v>
      </c>
      <c r="CN104" s="52">
        <f t="shared" si="169"/>
        <v>0</v>
      </c>
      <c r="CO104" s="52">
        <f t="shared" si="169"/>
        <v>0</v>
      </c>
      <c r="CP104" s="52">
        <f t="shared" si="169"/>
        <v>0</v>
      </c>
      <c r="CQ104" s="52">
        <f t="shared" si="169"/>
        <v>0</v>
      </c>
      <c r="CR104" s="52">
        <f t="shared" si="169"/>
        <v>0</v>
      </c>
      <c r="CS104" s="52">
        <f t="shared" si="169"/>
        <v>0</v>
      </c>
      <c r="CT104" s="52">
        <f t="shared" si="169"/>
        <v>0</v>
      </c>
      <c r="CU104" s="52">
        <f t="shared" si="169"/>
        <v>0</v>
      </c>
      <c r="CV104" s="52">
        <f t="shared" si="169"/>
        <v>0</v>
      </c>
      <c r="CW104" s="52">
        <f t="shared" ref="CW104:DP104" si="170">CW$50*CW29</f>
        <v>0</v>
      </c>
      <c r="CX104" s="52">
        <f t="shared" si="170"/>
        <v>0</v>
      </c>
      <c r="CY104" s="52">
        <f t="shared" si="170"/>
        <v>0</v>
      </c>
      <c r="CZ104" s="52">
        <f t="shared" si="170"/>
        <v>0</v>
      </c>
      <c r="DA104" s="52">
        <f t="shared" si="170"/>
        <v>0</v>
      </c>
      <c r="DB104" s="52">
        <f t="shared" si="170"/>
        <v>0</v>
      </c>
      <c r="DC104" s="52">
        <f t="shared" si="170"/>
        <v>0</v>
      </c>
      <c r="DD104" s="52">
        <f t="shared" si="170"/>
        <v>0</v>
      </c>
      <c r="DE104" s="52">
        <f t="shared" si="170"/>
        <v>0</v>
      </c>
      <c r="DF104" s="52">
        <f t="shared" si="170"/>
        <v>0</v>
      </c>
      <c r="DG104" s="52">
        <f t="shared" si="170"/>
        <v>0</v>
      </c>
      <c r="DH104" s="52">
        <f t="shared" si="170"/>
        <v>0</v>
      </c>
      <c r="DI104" s="52">
        <f t="shared" si="170"/>
        <v>0</v>
      </c>
      <c r="DJ104" s="52">
        <f t="shared" si="170"/>
        <v>0</v>
      </c>
      <c r="DK104" s="52">
        <f t="shared" si="170"/>
        <v>0</v>
      </c>
      <c r="DL104" s="52">
        <f t="shared" si="170"/>
        <v>0</v>
      </c>
      <c r="DM104" s="52">
        <f t="shared" si="170"/>
        <v>0</v>
      </c>
      <c r="DN104" s="52">
        <f t="shared" si="170"/>
        <v>0</v>
      </c>
      <c r="DO104" s="52">
        <f t="shared" si="170"/>
        <v>0</v>
      </c>
      <c r="DP104" s="52">
        <f t="shared" si="170"/>
        <v>0</v>
      </c>
    </row>
    <row r="105" spans="1:120" x14ac:dyDescent="0.25">
      <c r="A105" s="52" t="str">
        <f t="shared" si="138"/>
        <v>18_CT</v>
      </c>
      <c r="B105" s="52" t="str">
        <f t="shared" si="138"/>
        <v>7_11_ethane</v>
      </c>
      <c r="C105" s="52" t="str">
        <f t="shared" si="138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39"/>
        <v>18_CT</v>
      </c>
      <c r="BL105" s="52" t="str">
        <f t="shared" si="140"/>
        <v>d_ind_cem_ccs_7_11_ethane</v>
      </c>
      <c r="BM105" s="52"/>
      <c r="BN105" s="52"/>
      <c r="BO105" s="52">
        <f t="shared" ref="BO105:CV105" si="171">BO$50*BO30</f>
        <v>0</v>
      </c>
      <c r="BP105" s="52">
        <f t="shared" si="171"/>
        <v>0</v>
      </c>
      <c r="BQ105" s="52">
        <f t="shared" si="171"/>
        <v>0</v>
      </c>
      <c r="BR105" s="52">
        <f t="shared" si="171"/>
        <v>0</v>
      </c>
      <c r="BS105" s="52">
        <f t="shared" si="171"/>
        <v>0</v>
      </c>
      <c r="BT105" s="52">
        <f t="shared" si="171"/>
        <v>0</v>
      </c>
      <c r="BU105" s="52">
        <f t="shared" si="171"/>
        <v>0</v>
      </c>
      <c r="BV105" s="52">
        <f t="shared" si="171"/>
        <v>0</v>
      </c>
      <c r="BW105" s="52">
        <f t="shared" si="171"/>
        <v>0</v>
      </c>
      <c r="BX105" s="52">
        <f t="shared" si="171"/>
        <v>0</v>
      </c>
      <c r="BY105" s="52">
        <f t="shared" si="171"/>
        <v>0</v>
      </c>
      <c r="BZ105" s="52">
        <f t="shared" si="171"/>
        <v>0</v>
      </c>
      <c r="CA105" s="52">
        <f t="shared" si="171"/>
        <v>0</v>
      </c>
      <c r="CB105" s="52">
        <f t="shared" si="171"/>
        <v>0</v>
      </c>
      <c r="CC105" s="52">
        <f t="shared" si="171"/>
        <v>0</v>
      </c>
      <c r="CD105" s="52">
        <f t="shared" si="171"/>
        <v>0</v>
      </c>
      <c r="CE105" s="52">
        <f t="shared" si="171"/>
        <v>0</v>
      </c>
      <c r="CF105" s="52">
        <f t="shared" si="171"/>
        <v>0</v>
      </c>
      <c r="CG105" s="52">
        <f t="shared" si="171"/>
        <v>0</v>
      </c>
      <c r="CH105" s="52">
        <f t="shared" si="171"/>
        <v>0</v>
      </c>
      <c r="CI105" s="52">
        <f t="shared" si="171"/>
        <v>0</v>
      </c>
      <c r="CJ105" s="52">
        <f t="shared" si="171"/>
        <v>0</v>
      </c>
      <c r="CK105" s="52">
        <f t="shared" si="171"/>
        <v>0</v>
      </c>
      <c r="CL105" s="52">
        <f t="shared" si="171"/>
        <v>0</v>
      </c>
      <c r="CM105" s="52">
        <f t="shared" si="171"/>
        <v>0</v>
      </c>
      <c r="CN105" s="52">
        <f t="shared" si="171"/>
        <v>0</v>
      </c>
      <c r="CO105" s="52">
        <f t="shared" si="171"/>
        <v>0</v>
      </c>
      <c r="CP105" s="52">
        <f t="shared" si="171"/>
        <v>0</v>
      </c>
      <c r="CQ105" s="52">
        <f t="shared" si="171"/>
        <v>0</v>
      </c>
      <c r="CR105" s="52">
        <f t="shared" si="171"/>
        <v>0</v>
      </c>
      <c r="CS105" s="52">
        <f t="shared" si="171"/>
        <v>0</v>
      </c>
      <c r="CT105" s="52">
        <f t="shared" si="171"/>
        <v>0</v>
      </c>
      <c r="CU105" s="52">
        <f t="shared" si="171"/>
        <v>0</v>
      </c>
      <c r="CV105" s="52">
        <f t="shared" si="171"/>
        <v>0</v>
      </c>
      <c r="CW105" s="52">
        <f t="shared" ref="CW105:DP105" si="172">CW$50*CW30</f>
        <v>0</v>
      </c>
      <c r="CX105" s="52">
        <f t="shared" si="172"/>
        <v>0</v>
      </c>
      <c r="CY105" s="52">
        <f t="shared" si="172"/>
        <v>0</v>
      </c>
      <c r="CZ105" s="52">
        <f t="shared" si="172"/>
        <v>0</v>
      </c>
      <c r="DA105" s="52">
        <f t="shared" si="172"/>
        <v>0</v>
      </c>
      <c r="DB105" s="52">
        <f t="shared" si="172"/>
        <v>0</v>
      </c>
      <c r="DC105" s="52">
        <f t="shared" si="172"/>
        <v>0</v>
      </c>
      <c r="DD105" s="52">
        <f t="shared" si="172"/>
        <v>0</v>
      </c>
      <c r="DE105" s="52">
        <f t="shared" si="172"/>
        <v>0</v>
      </c>
      <c r="DF105" s="52">
        <f t="shared" si="172"/>
        <v>0</v>
      </c>
      <c r="DG105" s="52">
        <f t="shared" si="172"/>
        <v>0</v>
      </c>
      <c r="DH105" s="52">
        <f t="shared" si="172"/>
        <v>0</v>
      </c>
      <c r="DI105" s="52">
        <f t="shared" si="172"/>
        <v>0</v>
      </c>
      <c r="DJ105" s="52">
        <f t="shared" si="172"/>
        <v>0</v>
      </c>
      <c r="DK105" s="52">
        <f t="shared" si="172"/>
        <v>0</v>
      </c>
      <c r="DL105" s="52">
        <f t="shared" si="172"/>
        <v>0</v>
      </c>
      <c r="DM105" s="52">
        <f t="shared" si="172"/>
        <v>0</v>
      </c>
      <c r="DN105" s="52">
        <f t="shared" si="172"/>
        <v>0</v>
      </c>
      <c r="DO105" s="52">
        <f t="shared" si="172"/>
        <v>0</v>
      </c>
      <c r="DP105" s="52">
        <f t="shared" si="172"/>
        <v>0</v>
      </c>
    </row>
    <row r="106" spans="1:120" x14ac:dyDescent="0.25">
      <c r="A106" s="52" t="str">
        <f t="shared" si="138"/>
        <v>18_CT</v>
      </c>
      <c r="B106" s="52" t="str">
        <f t="shared" si="138"/>
        <v>7_x_other_petroleum_products</v>
      </c>
      <c r="C106" s="52" t="str">
        <f t="shared" si="138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39"/>
        <v>18_CT</v>
      </c>
      <c r="BL106" s="52" t="str">
        <f t="shared" si="140"/>
        <v>d_ind_cem_ccs_7_x_other_petrol_prod</v>
      </c>
      <c r="BM106" s="52"/>
      <c r="BN106" s="52"/>
      <c r="BO106" s="52">
        <f t="shared" ref="BO106:CV106" si="173">BO$50*BO31</f>
        <v>0</v>
      </c>
      <c r="BP106" s="52">
        <f t="shared" si="173"/>
        <v>0</v>
      </c>
      <c r="BQ106" s="52">
        <f t="shared" si="173"/>
        <v>0</v>
      </c>
      <c r="BR106" s="52">
        <f t="shared" si="173"/>
        <v>0</v>
      </c>
      <c r="BS106" s="52">
        <f t="shared" si="173"/>
        <v>0</v>
      </c>
      <c r="BT106" s="52">
        <f t="shared" si="173"/>
        <v>0</v>
      </c>
      <c r="BU106" s="52">
        <f t="shared" si="173"/>
        <v>0</v>
      </c>
      <c r="BV106" s="52">
        <f t="shared" si="173"/>
        <v>0</v>
      </c>
      <c r="BW106" s="52">
        <f t="shared" si="173"/>
        <v>0</v>
      </c>
      <c r="BX106" s="52">
        <f t="shared" si="173"/>
        <v>0</v>
      </c>
      <c r="BY106" s="52">
        <f t="shared" si="173"/>
        <v>0</v>
      </c>
      <c r="BZ106" s="52">
        <f t="shared" si="173"/>
        <v>0</v>
      </c>
      <c r="CA106" s="52">
        <f t="shared" si="173"/>
        <v>0</v>
      </c>
      <c r="CB106" s="52">
        <f t="shared" si="173"/>
        <v>0</v>
      </c>
      <c r="CC106" s="52">
        <f t="shared" si="173"/>
        <v>0</v>
      </c>
      <c r="CD106" s="52">
        <f t="shared" si="173"/>
        <v>0</v>
      </c>
      <c r="CE106" s="52">
        <f t="shared" si="173"/>
        <v>0</v>
      </c>
      <c r="CF106" s="52">
        <f t="shared" si="173"/>
        <v>0</v>
      </c>
      <c r="CG106" s="52">
        <f t="shared" si="173"/>
        <v>0</v>
      </c>
      <c r="CH106" s="52">
        <f t="shared" si="173"/>
        <v>0</v>
      </c>
      <c r="CI106" s="52">
        <f t="shared" si="173"/>
        <v>0</v>
      </c>
      <c r="CJ106" s="52">
        <f t="shared" si="173"/>
        <v>0</v>
      </c>
      <c r="CK106" s="52">
        <f t="shared" si="173"/>
        <v>0</v>
      </c>
      <c r="CL106" s="52">
        <f t="shared" si="173"/>
        <v>0</v>
      </c>
      <c r="CM106" s="52">
        <f t="shared" si="173"/>
        <v>0</v>
      </c>
      <c r="CN106" s="52">
        <f t="shared" si="173"/>
        <v>0</v>
      </c>
      <c r="CO106" s="52">
        <f t="shared" si="173"/>
        <v>0</v>
      </c>
      <c r="CP106" s="52">
        <f t="shared" si="173"/>
        <v>0</v>
      </c>
      <c r="CQ106" s="52">
        <f t="shared" si="173"/>
        <v>0</v>
      </c>
      <c r="CR106" s="52">
        <f t="shared" si="173"/>
        <v>0</v>
      </c>
      <c r="CS106" s="52">
        <f t="shared" si="173"/>
        <v>0</v>
      </c>
      <c r="CT106" s="52">
        <f t="shared" si="173"/>
        <v>0</v>
      </c>
      <c r="CU106" s="52">
        <f t="shared" si="173"/>
        <v>0</v>
      </c>
      <c r="CV106" s="52">
        <f t="shared" si="173"/>
        <v>0</v>
      </c>
      <c r="CW106" s="52">
        <f t="shared" ref="CW106:DP106" si="174">CW$50*CW31</f>
        <v>0</v>
      </c>
      <c r="CX106" s="52">
        <f t="shared" si="174"/>
        <v>0</v>
      </c>
      <c r="CY106" s="52">
        <f t="shared" si="174"/>
        <v>0</v>
      </c>
      <c r="CZ106" s="52">
        <f t="shared" si="174"/>
        <v>0</v>
      </c>
      <c r="DA106" s="52">
        <f t="shared" si="174"/>
        <v>0</v>
      </c>
      <c r="DB106" s="52">
        <f t="shared" si="174"/>
        <v>0</v>
      </c>
      <c r="DC106" s="52">
        <f t="shared" si="174"/>
        <v>0</v>
      </c>
      <c r="DD106" s="52">
        <f t="shared" si="174"/>
        <v>0</v>
      </c>
      <c r="DE106" s="52">
        <f t="shared" si="174"/>
        <v>0</v>
      </c>
      <c r="DF106" s="52">
        <f t="shared" si="174"/>
        <v>0</v>
      </c>
      <c r="DG106" s="52">
        <f t="shared" si="174"/>
        <v>0</v>
      </c>
      <c r="DH106" s="52">
        <f t="shared" si="174"/>
        <v>0</v>
      </c>
      <c r="DI106" s="52">
        <f t="shared" si="174"/>
        <v>0</v>
      </c>
      <c r="DJ106" s="52">
        <f t="shared" si="174"/>
        <v>0</v>
      </c>
      <c r="DK106" s="52">
        <f t="shared" si="174"/>
        <v>0</v>
      </c>
      <c r="DL106" s="52">
        <f t="shared" si="174"/>
        <v>0</v>
      </c>
      <c r="DM106" s="52">
        <f t="shared" si="174"/>
        <v>0</v>
      </c>
      <c r="DN106" s="52">
        <f t="shared" si="174"/>
        <v>0</v>
      </c>
      <c r="DO106" s="52">
        <f t="shared" si="174"/>
        <v>0</v>
      </c>
      <c r="DP106" s="52">
        <f t="shared" si="174"/>
        <v>0</v>
      </c>
    </row>
    <row r="107" spans="1:120" x14ac:dyDescent="0.25">
      <c r="A107" s="52" t="str">
        <f t="shared" si="138"/>
        <v>18_CT</v>
      </c>
      <c r="B107" s="52" t="str">
        <f t="shared" si="138"/>
        <v>8_1_natural_gas</v>
      </c>
      <c r="C107" s="52" t="str">
        <f t="shared" si="138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39"/>
        <v>18_CT</v>
      </c>
      <c r="BL107" s="52" t="str">
        <f t="shared" si="140"/>
        <v>d_ind_cem_ccs_8_1_natural_gas</v>
      </c>
      <c r="BM107" s="52"/>
      <c r="BN107" s="52"/>
      <c r="BO107" s="52">
        <f t="shared" ref="BO107:CV107" si="175">BO$50*BO32</f>
        <v>0</v>
      </c>
      <c r="BP107" s="52">
        <f t="shared" si="175"/>
        <v>0</v>
      </c>
      <c r="BQ107" s="52">
        <f t="shared" si="175"/>
        <v>0</v>
      </c>
      <c r="BR107" s="52">
        <f t="shared" si="175"/>
        <v>0</v>
      </c>
      <c r="BS107" s="52">
        <f t="shared" si="175"/>
        <v>0</v>
      </c>
      <c r="BT107" s="52">
        <f t="shared" si="175"/>
        <v>0</v>
      </c>
      <c r="BU107" s="52">
        <f t="shared" si="175"/>
        <v>0</v>
      </c>
      <c r="BV107" s="52">
        <f t="shared" si="175"/>
        <v>0</v>
      </c>
      <c r="BW107" s="52">
        <f t="shared" si="175"/>
        <v>0</v>
      </c>
      <c r="BX107" s="52">
        <f t="shared" si="175"/>
        <v>0</v>
      </c>
      <c r="BY107" s="52">
        <f t="shared" si="175"/>
        <v>0</v>
      </c>
      <c r="BZ107" s="52">
        <f t="shared" si="175"/>
        <v>0</v>
      </c>
      <c r="CA107" s="52">
        <f t="shared" si="175"/>
        <v>0</v>
      </c>
      <c r="CB107" s="52">
        <f t="shared" si="175"/>
        <v>0</v>
      </c>
      <c r="CC107" s="52">
        <f t="shared" si="175"/>
        <v>0</v>
      </c>
      <c r="CD107" s="52">
        <f t="shared" si="175"/>
        <v>0</v>
      </c>
      <c r="CE107" s="52">
        <f t="shared" si="175"/>
        <v>0</v>
      </c>
      <c r="CF107" s="52">
        <f t="shared" si="175"/>
        <v>0</v>
      </c>
      <c r="CG107" s="52">
        <f t="shared" si="175"/>
        <v>0</v>
      </c>
      <c r="CH107" s="52">
        <f t="shared" si="175"/>
        <v>0</v>
      </c>
      <c r="CI107" s="52">
        <f t="shared" si="175"/>
        <v>0</v>
      </c>
      <c r="CJ107" s="52">
        <f t="shared" si="175"/>
        <v>0</v>
      </c>
      <c r="CK107" s="52">
        <f t="shared" si="175"/>
        <v>0</v>
      </c>
      <c r="CL107" s="52">
        <f t="shared" si="175"/>
        <v>0</v>
      </c>
      <c r="CM107" s="52">
        <f t="shared" si="175"/>
        <v>0</v>
      </c>
      <c r="CN107" s="52">
        <f t="shared" si="175"/>
        <v>0</v>
      </c>
      <c r="CO107" s="52">
        <f t="shared" si="175"/>
        <v>0</v>
      </c>
      <c r="CP107" s="52">
        <f t="shared" si="175"/>
        <v>0</v>
      </c>
      <c r="CQ107" s="52">
        <f t="shared" si="175"/>
        <v>0</v>
      </c>
      <c r="CR107" s="52">
        <f t="shared" si="175"/>
        <v>0</v>
      </c>
      <c r="CS107" s="52">
        <f t="shared" si="175"/>
        <v>0</v>
      </c>
      <c r="CT107" s="52">
        <f t="shared" si="175"/>
        <v>0</v>
      </c>
      <c r="CU107" s="52">
        <f t="shared" si="175"/>
        <v>0</v>
      </c>
      <c r="CV107" s="52">
        <f t="shared" si="175"/>
        <v>0</v>
      </c>
      <c r="CW107" s="52">
        <f t="shared" ref="CW107:DP107" si="176">CW$50*CW32</f>
        <v>0</v>
      </c>
      <c r="CX107" s="52">
        <f t="shared" si="176"/>
        <v>0</v>
      </c>
      <c r="CY107" s="52">
        <f t="shared" si="176"/>
        <v>0</v>
      </c>
      <c r="CZ107" s="52">
        <f t="shared" si="176"/>
        <v>0</v>
      </c>
      <c r="DA107" s="52">
        <f t="shared" si="176"/>
        <v>0</v>
      </c>
      <c r="DB107" s="52">
        <f t="shared" si="176"/>
        <v>0</v>
      </c>
      <c r="DC107" s="52">
        <f t="shared" si="176"/>
        <v>0</v>
      </c>
      <c r="DD107" s="52">
        <f t="shared" si="176"/>
        <v>0</v>
      </c>
      <c r="DE107" s="52">
        <f t="shared" si="176"/>
        <v>0</v>
      </c>
      <c r="DF107" s="52">
        <f t="shared" si="176"/>
        <v>0</v>
      </c>
      <c r="DG107" s="52">
        <f t="shared" si="176"/>
        <v>0</v>
      </c>
      <c r="DH107" s="52">
        <f t="shared" si="176"/>
        <v>0</v>
      </c>
      <c r="DI107" s="52">
        <f t="shared" si="176"/>
        <v>0</v>
      </c>
      <c r="DJ107" s="52">
        <f t="shared" si="176"/>
        <v>0</v>
      </c>
      <c r="DK107" s="52">
        <f t="shared" si="176"/>
        <v>0</v>
      </c>
      <c r="DL107" s="52">
        <f t="shared" si="176"/>
        <v>0</v>
      </c>
      <c r="DM107" s="52">
        <f t="shared" si="176"/>
        <v>0</v>
      </c>
      <c r="DN107" s="52">
        <f t="shared" si="176"/>
        <v>0</v>
      </c>
      <c r="DO107" s="52">
        <f t="shared" si="176"/>
        <v>0</v>
      </c>
      <c r="DP107" s="52">
        <f t="shared" si="176"/>
        <v>0</v>
      </c>
    </row>
    <row r="108" spans="1:120" x14ac:dyDescent="0.25">
      <c r="A108" s="52" t="str">
        <f t="shared" si="138"/>
        <v>18_CT</v>
      </c>
      <c r="B108" s="52" t="str">
        <f t="shared" si="138"/>
        <v>15_1_fuelwood_and_woodwaste</v>
      </c>
      <c r="C108" s="52" t="str">
        <f t="shared" si="138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39"/>
        <v>18_CT</v>
      </c>
      <c r="BL108" s="52" t="str">
        <f t="shared" si="140"/>
        <v>d_ind_cem_ccs_15_1_fwood_wwaste</v>
      </c>
      <c r="BM108" s="52"/>
      <c r="BN108" s="52"/>
      <c r="BO108" s="52">
        <f t="shared" ref="BO108:CV108" si="177">BO$50*BO33</f>
        <v>0</v>
      </c>
      <c r="BP108" s="52">
        <f t="shared" si="177"/>
        <v>0</v>
      </c>
      <c r="BQ108" s="52">
        <f t="shared" si="177"/>
        <v>0</v>
      </c>
      <c r="BR108" s="52">
        <f t="shared" si="177"/>
        <v>0</v>
      </c>
      <c r="BS108" s="52">
        <f t="shared" si="177"/>
        <v>0</v>
      </c>
      <c r="BT108" s="52">
        <f t="shared" si="177"/>
        <v>0</v>
      </c>
      <c r="BU108" s="52">
        <f t="shared" si="177"/>
        <v>0</v>
      </c>
      <c r="BV108" s="52">
        <f t="shared" si="177"/>
        <v>0</v>
      </c>
      <c r="BW108" s="52">
        <f t="shared" si="177"/>
        <v>0</v>
      </c>
      <c r="BX108" s="52">
        <f t="shared" si="177"/>
        <v>0</v>
      </c>
      <c r="BY108" s="52">
        <f t="shared" si="177"/>
        <v>0</v>
      </c>
      <c r="BZ108" s="52">
        <f t="shared" si="177"/>
        <v>0</v>
      </c>
      <c r="CA108" s="52">
        <f t="shared" si="177"/>
        <v>0</v>
      </c>
      <c r="CB108" s="52">
        <f t="shared" si="177"/>
        <v>0</v>
      </c>
      <c r="CC108" s="52">
        <f t="shared" si="177"/>
        <v>0</v>
      </c>
      <c r="CD108" s="52">
        <f t="shared" si="177"/>
        <v>0</v>
      </c>
      <c r="CE108" s="52">
        <f t="shared" si="177"/>
        <v>0</v>
      </c>
      <c r="CF108" s="52">
        <f t="shared" si="177"/>
        <v>0</v>
      </c>
      <c r="CG108" s="52">
        <f t="shared" si="177"/>
        <v>0</v>
      </c>
      <c r="CH108" s="52">
        <f t="shared" si="177"/>
        <v>0</v>
      </c>
      <c r="CI108" s="52">
        <f t="shared" si="177"/>
        <v>0</v>
      </c>
      <c r="CJ108" s="52">
        <f t="shared" si="177"/>
        <v>0</v>
      </c>
      <c r="CK108" s="52">
        <f t="shared" si="177"/>
        <v>0</v>
      </c>
      <c r="CL108" s="52">
        <f t="shared" si="177"/>
        <v>0</v>
      </c>
      <c r="CM108" s="52">
        <f t="shared" si="177"/>
        <v>0</v>
      </c>
      <c r="CN108" s="52">
        <f t="shared" si="177"/>
        <v>0</v>
      </c>
      <c r="CO108" s="52">
        <f t="shared" si="177"/>
        <v>0</v>
      </c>
      <c r="CP108" s="52">
        <f t="shared" si="177"/>
        <v>0</v>
      </c>
      <c r="CQ108" s="52">
        <f t="shared" si="177"/>
        <v>0</v>
      </c>
      <c r="CR108" s="52">
        <f t="shared" si="177"/>
        <v>0</v>
      </c>
      <c r="CS108" s="52">
        <f t="shared" si="177"/>
        <v>0</v>
      </c>
      <c r="CT108" s="52">
        <f t="shared" si="177"/>
        <v>0</v>
      </c>
      <c r="CU108" s="52">
        <f t="shared" si="177"/>
        <v>0</v>
      </c>
      <c r="CV108" s="52">
        <f t="shared" si="177"/>
        <v>0</v>
      </c>
      <c r="CW108" s="52">
        <f t="shared" ref="CW108:DP108" si="178">CW$50*CW33</f>
        <v>0</v>
      </c>
      <c r="CX108" s="52">
        <f t="shared" si="178"/>
        <v>0</v>
      </c>
      <c r="CY108" s="52">
        <f t="shared" si="178"/>
        <v>0</v>
      </c>
      <c r="CZ108" s="52">
        <f t="shared" si="178"/>
        <v>0</v>
      </c>
      <c r="DA108" s="52">
        <f t="shared" si="178"/>
        <v>0</v>
      </c>
      <c r="DB108" s="52">
        <f t="shared" si="178"/>
        <v>0</v>
      </c>
      <c r="DC108" s="52">
        <f t="shared" si="178"/>
        <v>0</v>
      </c>
      <c r="DD108" s="52">
        <f t="shared" si="178"/>
        <v>0</v>
      </c>
      <c r="DE108" s="52">
        <f t="shared" si="178"/>
        <v>0</v>
      </c>
      <c r="DF108" s="52">
        <f t="shared" si="178"/>
        <v>0</v>
      </c>
      <c r="DG108" s="52">
        <f t="shared" si="178"/>
        <v>0</v>
      </c>
      <c r="DH108" s="52">
        <f t="shared" si="178"/>
        <v>0</v>
      </c>
      <c r="DI108" s="52">
        <f t="shared" si="178"/>
        <v>0</v>
      </c>
      <c r="DJ108" s="52">
        <f t="shared" si="178"/>
        <v>0</v>
      </c>
      <c r="DK108" s="52">
        <f t="shared" si="178"/>
        <v>0</v>
      </c>
      <c r="DL108" s="52">
        <f t="shared" si="178"/>
        <v>0</v>
      </c>
      <c r="DM108" s="52">
        <f t="shared" si="178"/>
        <v>0</v>
      </c>
      <c r="DN108" s="52">
        <f t="shared" si="178"/>
        <v>0</v>
      </c>
      <c r="DO108" s="52">
        <f t="shared" si="178"/>
        <v>0</v>
      </c>
      <c r="DP108" s="52">
        <f t="shared" si="178"/>
        <v>0</v>
      </c>
    </row>
    <row r="109" spans="1:120" x14ac:dyDescent="0.25">
      <c r="A109" s="52" t="str">
        <f t="shared" si="138"/>
        <v>18_CT</v>
      </c>
      <c r="B109" s="52" t="str">
        <f t="shared" si="138"/>
        <v>15_2_bagasse</v>
      </c>
      <c r="C109" s="52" t="str">
        <f t="shared" si="138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39"/>
        <v>18_CT</v>
      </c>
      <c r="BL109" s="52" t="str">
        <f t="shared" si="140"/>
        <v>d_ind_cem_ccs_15_2_bagasse</v>
      </c>
      <c r="BM109" s="52"/>
      <c r="BN109" s="52"/>
      <c r="BO109" s="52">
        <f t="shared" ref="BO109:CV109" si="179">BO$50*BO34</f>
        <v>0</v>
      </c>
      <c r="BP109" s="52">
        <f t="shared" si="179"/>
        <v>0</v>
      </c>
      <c r="BQ109" s="52">
        <f t="shared" si="179"/>
        <v>0</v>
      </c>
      <c r="BR109" s="52">
        <f t="shared" si="179"/>
        <v>0</v>
      </c>
      <c r="BS109" s="52">
        <f t="shared" si="179"/>
        <v>0</v>
      </c>
      <c r="BT109" s="52">
        <f t="shared" si="179"/>
        <v>0</v>
      </c>
      <c r="BU109" s="52">
        <f t="shared" si="179"/>
        <v>0</v>
      </c>
      <c r="BV109" s="52">
        <f t="shared" si="179"/>
        <v>0</v>
      </c>
      <c r="BW109" s="52">
        <f t="shared" si="179"/>
        <v>0</v>
      </c>
      <c r="BX109" s="52">
        <f t="shared" si="179"/>
        <v>0</v>
      </c>
      <c r="BY109" s="52">
        <f t="shared" si="179"/>
        <v>0</v>
      </c>
      <c r="BZ109" s="52">
        <f t="shared" si="179"/>
        <v>0</v>
      </c>
      <c r="CA109" s="52">
        <f t="shared" si="179"/>
        <v>0</v>
      </c>
      <c r="CB109" s="52">
        <f t="shared" si="179"/>
        <v>0</v>
      </c>
      <c r="CC109" s="52">
        <f t="shared" si="179"/>
        <v>0</v>
      </c>
      <c r="CD109" s="52">
        <f t="shared" si="179"/>
        <v>0</v>
      </c>
      <c r="CE109" s="52">
        <f t="shared" si="179"/>
        <v>0</v>
      </c>
      <c r="CF109" s="52">
        <f t="shared" si="179"/>
        <v>0</v>
      </c>
      <c r="CG109" s="52">
        <f t="shared" si="179"/>
        <v>0</v>
      </c>
      <c r="CH109" s="52">
        <f t="shared" si="179"/>
        <v>0</v>
      </c>
      <c r="CI109" s="52">
        <f t="shared" si="179"/>
        <v>0</v>
      </c>
      <c r="CJ109" s="52">
        <f t="shared" si="179"/>
        <v>0</v>
      </c>
      <c r="CK109" s="52">
        <f t="shared" si="179"/>
        <v>0</v>
      </c>
      <c r="CL109" s="52">
        <f t="shared" si="179"/>
        <v>0</v>
      </c>
      <c r="CM109" s="52">
        <f t="shared" si="179"/>
        <v>0</v>
      </c>
      <c r="CN109" s="52">
        <f t="shared" si="179"/>
        <v>0</v>
      </c>
      <c r="CO109" s="52">
        <f t="shared" si="179"/>
        <v>0</v>
      </c>
      <c r="CP109" s="52">
        <f t="shared" si="179"/>
        <v>0</v>
      </c>
      <c r="CQ109" s="52">
        <f t="shared" si="179"/>
        <v>0</v>
      </c>
      <c r="CR109" s="52">
        <f t="shared" si="179"/>
        <v>0</v>
      </c>
      <c r="CS109" s="52">
        <f t="shared" si="179"/>
        <v>0</v>
      </c>
      <c r="CT109" s="52">
        <f t="shared" si="179"/>
        <v>0</v>
      </c>
      <c r="CU109" s="52">
        <f t="shared" si="179"/>
        <v>0</v>
      </c>
      <c r="CV109" s="52">
        <f t="shared" si="179"/>
        <v>0</v>
      </c>
      <c r="CW109" s="52">
        <f t="shared" ref="CW109:DP109" si="180">CW$50*CW34</f>
        <v>0</v>
      </c>
      <c r="CX109" s="52">
        <f t="shared" si="180"/>
        <v>0</v>
      </c>
      <c r="CY109" s="52">
        <f t="shared" si="180"/>
        <v>0</v>
      </c>
      <c r="CZ109" s="52">
        <f t="shared" si="180"/>
        <v>0</v>
      </c>
      <c r="DA109" s="52">
        <f t="shared" si="180"/>
        <v>0</v>
      </c>
      <c r="DB109" s="52">
        <f t="shared" si="180"/>
        <v>0</v>
      </c>
      <c r="DC109" s="52">
        <f t="shared" si="180"/>
        <v>0</v>
      </c>
      <c r="DD109" s="52">
        <f t="shared" si="180"/>
        <v>0</v>
      </c>
      <c r="DE109" s="52">
        <f t="shared" si="180"/>
        <v>0</v>
      </c>
      <c r="DF109" s="52">
        <f t="shared" si="180"/>
        <v>0</v>
      </c>
      <c r="DG109" s="52">
        <f t="shared" si="180"/>
        <v>0</v>
      </c>
      <c r="DH109" s="52">
        <f t="shared" si="180"/>
        <v>0</v>
      </c>
      <c r="DI109" s="52">
        <f t="shared" si="180"/>
        <v>0</v>
      </c>
      <c r="DJ109" s="52">
        <f t="shared" si="180"/>
        <v>0</v>
      </c>
      <c r="DK109" s="52">
        <f t="shared" si="180"/>
        <v>0</v>
      </c>
      <c r="DL109" s="52">
        <f t="shared" si="180"/>
        <v>0</v>
      </c>
      <c r="DM109" s="52">
        <f t="shared" si="180"/>
        <v>0</v>
      </c>
      <c r="DN109" s="52">
        <f t="shared" si="180"/>
        <v>0</v>
      </c>
      <c r="DO109" s="52">
        <f t="shared" si="180"/>
        <v>0</v>
      </c>
      <c r="DP109" s="52">
        <f t="shared" si="180"/>
        <v>0</v>
      </c>
    </row>
    <row r="110" spans="1:120" x14ac:dyDescent="0.25">
      <c r="A110" s="52" t="str">
        <f t="shared" si="138"/>
        <v>18_CT</v>
      </c>
      <c r="B110" s="52" t="str">
        <f t="shared" si="138"/>
        <v>15_3_charcoal</v>
      </c>
      <c r="C110" s="52" t="str">
        <f t="shared" si="138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39"/>
        <v>18_CT</v>
      </c>
      <c r="BL110" s="52" t="str">
        <f t="shared" si="140"/>
        <v>d_ind_cem_ccs_15_3_charcoal</v>
      </c>
      <c r="BM110" s="52"/>
      <c r="BN110" s="52"/>
      <c r="BO110" s="52">
        <f t="shared" ref="BO110:CV110" si="181">BO$50*BO35</f>
        <v>0</v>
      </c>
      <c r="BP110" s="52">
        <f t="shared" si="181"/>
        <v>0</v>
      </c>
      <c r="BQ110" s="52">
        <f t="shared" si="181"/>
        <v>0</v>
      </c>
      <c r="BR110" s="52">
        <f t="shared" si="181"/>
        <v>0</v>
      </c>
      <c r="BS110" s="52">
        <f t="shared" si="181"/>
        <v>0</v>
      </c>
      <c r="BT110" s="52">
        <f t="shared" si="181"/>
        <v>0</v>
      </c>
      <c r="BU110" s="52">
        <f t="shared" si="181"/>
        <v>0</v>
      </c>
      <c r="BV110" s="52">
        <f t="shared" si="181"/>
        <v>0</v>
      </c>
      <c r="BW110" s="52">
        <f t="shared" si="181"/>
        <v>0</v>
      </c>
      <c r="BX110" s="52">
        <f t="shared" si="181"/>
        <v>0</v>
      </c>
      <c r="BY110" s="52">
        <f t="shared" si="181"/>
        <v>0</v>
      </c>
      <c r="BZ110" s="52">
        <f t="shared" si="181"/>
        <v>0</v>
      </c>
      <c r="CA110" s="52">
        <f t="shared" si="181"/>
        <v>0</v>
      </c>
      <c r="CB110" s="52">
        <f t="shared" si="181"/>
        <v>0</v>
      </c>
      <c r="CC110" s="52">
        <f t="shared" si="181"/>
        <v>0</v>
      </c>
      <c r="CD110" s="52">
        <f t="shared" si="181"/>
        <v>0</v>
      </c>
      <c r="CE110" s="52">
        <f t="shared" si="181"/>
        <v>0</v>
      </c>
      <c r="CF110" s="52">
        <f t="shared" si="181"/>
        <v>0</v>
      </c>
      <c r="CG110" s="52">
        <f t="shared" si="181"/>
        <v>0</v>
      </c>
      <c r="CH110" s="52">
        <f t="shared" si="181"/>
        <v>0</v>
      </c>
      <c r="CI110" s="52">
        <f t="shared" si="181"/>
        <v>0</v>
      </c>
      <c r="CJ110" s="52">
        <f t="shared" si="181"/>
        <v>0</v>
      </c>
      <c r="CK110" s="52">
        <f t="shared" si="181"/>
        <v>0</v>
      </c>
      <c r="CL110" s="52">
        <f t="shared" si="181"/>
        <v>0</v>
      </c>
      <c r="CM110" s="52">
        <f t="shared" si="181"/>
        <v>0</v>
      </c>
      <c r="CN110" s="52">
        <f t="shared" si="181"/>
        <v>0</v>
      </c>
      <c r="CO110" s="52">
        <f t="shared" si="181"/>
        <v>0</v>
      </c>
      <c r="CP110" s="52">
        <f t="shared" si="181"/>
        <v>0</v>
      </c>
      <c r="CQ110" s="52">
        <f t="shared" si="181"/>
        <v>0</v>
      </c>
      <c r="CR110" s="52">
        <f t="shared" si="181"/>
        <v>0</v>
      </c>
      <c r="CS110" s="52">
        <f t="shared" si="181"/>
        <v>0</v>
      </c>
      <c r="CT110" s="52">
        <f t="shared" si="181"/>
        <v>0</v>
      </c>
      <c r="CU110" s="52">
        <f t="shared" si="181"/>
        <v>0</v>
      </c>
      <c r="CV110" s="52">
        <f t="shared" si="181"/>
        <v>0</v>
      </c>
      <c r="CW110" s="52">
        <f t="shared" ref="CW110:DP110" si="182">CW$50*CW35</f>
        <v>0</v>
      </c>
      <c r="CX110" s="52">
        <f t="shared" si="182"/>
        <v>0</v>
      </c>
      <c r="CY110" s="52">
        <f t="shared" si="182"/>
        <v>0</v>
      </c>
      <c r="CZ110" s="52">
        <f t="shared" si="182"/>
        <v>0</v>
      </c>
      <c r="DA110" s="52">
        <f t="shared" si="182"/>
        <v>0</v>
      </c>
      <c r="DB110" s="52">
        <f t="shared" si="182"/>
        <v>0</v>
      </c>
      <c r="DC110" s="52">
        <f t="shared" si="182"/>
        <v>0</v>
      </c>
      <c r="DD110" s="52">
        <f t="shared" si="182"/>
        <v>0</v>
      </c>
      <c r="DE110" s="52">
        <f t="shared" si="182"/>
        <v>0</v>
      </c>
      <c r="DF110" s="52">
        <f t="shared" si="182"/>
        <v>0</v>
      </c>
      <c r="DG110" s="52">
        <f t="shared" si="182"/>
        <v>0</v>
      </c>
      <c r="DH110" s="52">
        <f t="shared" si="182"/>
        <v>0</v>
      </c>
      <c r="DI110" s="52">
        <f t="shared" si="182"/>
        <v>0</v>
      </c>
      <c r="DJ110" s="52">
        <f t="shared" si="182"/>
        <v>0</v>
      </c>
      <c r="DK110" s="52">
        <f t="shared" si="182"/>
        <v>0</v>
      </c>
      <c r="DL110" s="52">
        <f t="shared" si="182"/>
        <v>0</v>
      </c>
      <c r="DM110" s="52">
        <f t="shared" si="182"/>
        <v>0</v>
      </c>
      <c r="DN110" s="52">
        <f t="shared" si="182"/>
        <v>0</v>
      </c>
      <c r="DO110" s="52">
        <f t="shared" si="182"/>
        <v>0</v>
      </c>
      <c r="DP110" s="52">
        <f t="shared" si="182"/>
        <v>0</v>
      </c>
    </row>
    <row r="111" spans="1:120" x14ac:dyDescent="0.25">
      <c r="A111" s="52" t="str">
        <f t="shared" si="138"/>
        <v>18_CT</v>
      </c>
      <c r="B111" s="52" t="str">
        <f t="shared" si="138"/>
        <v>15_4_black_liquor</v>
      </c>
      <c r="C111" s="52" t="str">
        <f t="shared" si="138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39"/>
        <v>18_CT</v>
      </c>
      <c r="BL111" s="52" t="str">
        <f t="shared" si="140"/>
        <v>d_ind_cem_ccs_15_4_black_liquor</v>
      </c>
      <c r="BM111" s="52"/>
      <c r="BN111" s="52"/>
      <c r="BO111" s="52">
        <f t="shared" ref="BO111:CV111" si="183">BO$50*BO36</f>
        <v>0</v>
      </c>
      <c r="BP111" s="52">
        <f t="shared" si="183"/>
        <v>0</v>
      </c>
      <c r="BQ111" s="52">
        <f t="shared" si="183"/>
        <v>0</v>
      </c>
      <c r="BR111" s="52">
        <f t="shared" si="183"/>
        <v>0</v>
      </c>
      <c r="BS111" s="52">
        <f t="shared" si="183"/>
        <v>0</v>
      </c>
      <c r="BT111" s="52">
        <f t="shared" si="183"/>
        <v>0</v>
      </c>
      <c r="BU111" s="52">
        <f t="shared" si="183"/>
        <v>0</v>
      </c>
      <c r="BV111" s="52">
        <f t="shared" si="183"/>
        <v>0</v>
      </c>
      <c r="BW111" s="52">
        <f t="shared" si="183"/>
        <v>0</v>
      </c>
      <c r="BX111" s="52">
        <f t="shared" si="183"/>
        <v>0</v>
      </c>
      <c r="BY111" s="52">
        <f t="shared" si="183"/>
        <v>0</v>
      </c>
      <c r="BZ111" s="52">
        <f t="shared" si="183"/>
        <v>0</v>
      </c>
      <c r="CA111" s="52">
        <f t="shared" si="183"/>
        <v>0</v>
      </c>
      <c r="CB111" s="52">
        <f t="shared" si="183"/>
        <v>0</v>
      </c>
      <c r="CC111" s="52">
        <f t="shared" si="183"/>
        <v>0</v>
      </c>
      <c r="CD111" s="52">
        <f t="shared" si="183"/>
        <v>0</v>
      </c>
      <c r="CE111" s="52">
        <f t="shared" si="183"/>
        <v>0</v>
      </c>
      <c r="CF111" s="52">
        <f t="shared" si="183"/>
        <v>0</v>
      </c>
      <c r="CG111" s="52">
        <f t="shared" si="183"/>
        <v>0</v>
      </c>
      <c r="CH111" s="52">
        <f t="shared" si="183"/>
        <v>0</v>
      </c>
      <c r="CI111" s="52">
        <f t="shared" si="183"/>
        <v>0</v>
      </c>
      <c r="CJ111" s="52">
        <f t="shared" si="183"/>
        <v>0</v>
      </c>
      <c r="CK111" s="52">
        <f t="shared" si="183"/>
        <v>0</v>
      </c>
      <c r="CL111" s="52">
        <f t="shared" si="183"/>
        <v>0</v>
      </c>
      <c r="CM111" s="52">
        <f t="shared" si="183"/>
        <v>0</v>
      </c>
      <c r="CN111" s="52">
        <f t="shared" si="183"/>
        <v>0</v>
      </c>
      <c r="CO111" s="52">
        <f t="shared" si="183"/>
        <v>0</v>
      </c>
      <c r="CP111" s="52">
        <f t="shared" si="183"/>
        <v>0</v>
      </c>
      <c r="CQ111" s="52">
        <f t="shared" si="183"/>
        <v>0</v>
      </c>
      <c r="CR111" s="52">
        <f t="shared" si="183"/>
        <v>0</v>
      </c>
      <c r="CS111" s="52">
        <f t="shared" si="183"/>
        <v>0</v>
      </c>
      <c r="CT111" s="52">
        <f t="shared" si="183"/>
        <v>0</v>
      </c>
      <c r="CU111" s="52">
        <f t="shared" si="183"/>
        <v>0</v>
      </c>
      <c r="CV111" s="52">
        <f t="shared" si="183"/>
        <v>0</v>
      </c>
      <c r="CW111" s="52">
        <f t="shared" ref="CW111:DP111" si="184">CW$50*CW36</f>
        <v>0</v>
      </c>
      <c r="CX111" s="52">
        <f t="shared" si="184"/>
        <v>0</v>
      </c>
      <c r="CY111" s="52">
        <f t="shared" si="184"/>
        <v>0</v>
      </c>
      <c r="CZ111" s="52">
        <f t="shared" si="184"/>
        <v>0</v>
      </c>
      <c r="DA111" s="52">
        <f t="shared" si="184"/>
        <v>0</v>
      </c>
      <c r="DB111" s="52">
        <f t="shared" si="184"/>
        <v>0</v>
      </c>
      <c r="DC111" s="52">
        <f t="shared" si="184"/>
        <v>0</v>
      </c>
      <c r="DD111" s="52">
        <f t="shared" si="184"/>
        <v>0</v>
      </c>
      <c r="DE111" s="52">
        <f t="shared" si="184"/>
        <v>0</v>
      </c>
      <c r="DF111" s="52">
        <f t="shared" si="184"/>
        <v>0</v>
      </c>
      <c r="DG111" s="52">
        <f t="shared" si="184"/>
        <v>0</v>
      </c>
      <c r="DH111" s="52">
        <f t="shared" si="184"/>
        <v>0</v>
      </c>
      <c r="DI111" s="52">
        <f t="shared" si="184"/>
        <v>0</v>
      </c>
      <c r="DJ111" s="52">
        <f t="shared" si="184"/>
        <v>0</v>
      </c>
      <c r="DK111" s="52">
        <f t="shared" si="184"/>
        <v>0</v>
      </c>
      <c r="DL111" s="52">
        <f t="shared" si="184"/>
        <v>0</v>
      </c>
      <c r="DM111" s="52">
        <f t="shared" si="184"/>
        <v>0</v>
      </c>
      <c r="DN111" s="52">
        <f t="shared" si="184"/>
        <v>0</v>
      </c>
      <c r="DO111" s="52">
        <f t="shared" si="184"/>
        <v>0</v>
      </c>
      <c r="DP111" s="52">
        <f t="shared" si="184"/>
        <v>0</v>
      </c>
    </row>
    <row r="112" spans="1:120" x14ac:dyDescent="0.25">
      <c r="A112" s="52" t="str">
        <f t="shared" si="138"/>
        <v>18_CT</v>
      </c>
      <c r="B112" s="52" t="str">
        <f t="shared" si="138"/>
        <v>15_5_other_biomass</v>
      </c>
      <c r="C112" s="52" t="str">
        <f t="shared" si="138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39"/>
        <v>18_CT</v>
      </c>
      <c r="BL112" s="52" t="str">
        <f t="shared" si="140"/>
        <v>d_ind_cem_ccs_15_5_other_biomass</v>
      </c>
      <c r="BM112" s="52"/>
      <c r="BN112" s="52"/>
      <c r="BO112" s="52">
        <f t="shared" ref="BO112:CV112" si="185">BO$50*BO37</f>
        <v>0</v>
      </c>
      <c r="BP112" s="52">
        <f t="shared" si="185"/>
        <v>0</v>
      </c>
      <c r="BQ112" s="52">
        <f t="shared" si="185"/>
        <v>0</v>
      </c>
      <c r="BR112" s="52">
        <f t="shared" si="185"/>
        <v>0</v>
      </c>
      <c r="BS112" s="52">
        <f t="shared" si="185"/>
        <v>0</v>
      </c>
      <c r="BT112" s="52">
        <f t="shared" si="185"/>
        <v>0</v>
      </c>
      <c r="BU112" s="52">
        <f t="shared" si="185"/>
        <v>0</v>
      </c>
      <c r="BV112" s="52">
        <f t="shared" si="185"/>
        <v>0</v>
      </c>
      <c r="BW112" s="52">
        <f t="shared" si="185"/>
        <v>0</v>
      </c>
      <c r="BX112" s="52">
        <f t="shared" si="185"/>
        <v>0</v>
      </c>
      <c r="BY112" s="52">
        <f t="shared" si="185"/>
        <v>0</v>
      </c>
      <c r="BZ112" s="52">
        <f t="shared" si="185"/>
        <v>0</v>
      </c>
      <c r="CA112" s="52">
        <f t="shared" si="185"/>
        <v>0</v>
      </c>
      <c r="CB112" s="52">
        <f t="shared" si="185"/>
        <v>0</v>
      </c>
      <c r="CC112" s="52">
        <f t="shared" si="185"/>
        <v>0</v>
      </c>
      <c r="CD112" s="52">
        <f t="shared" si="185"/>
        <v>0</v>
      </c>
      <c r="CE112" s="52">
        <f t="shared" si="185"/>
        <v>0</v>
      </c>
      <c r="CF112" s="52">
        <f t="shared" si="185"/>
        <v>0</v>
      </c>
      <c r="CG112" s="52">
        <f t="shared" si="185"/>
        <v>0</v>
      </c>
      <c r="CH112" s="52">
        <f t="shared" si="185"/>
        <v>0</v>
      </c>
      <c r="CI112" s="52">
        <f t="shared" si="185"/>
        <v>0</v>
      </c>
      <c r="CJ112" s="52">
        <f t="shared" si="185"/>
        <v>0</v>
      </c>
      <c r="CK112" s="52">
        <f t="shared" si="185"/>
        <v>0</v>
      </c>
      <c r="CL112" s="52">
        <f t="shared" si="185"/>
        <v>0</v>
      </c>
      <c r="CM112" s="52">
        <f t="shared" si="185"/>
        <v>0</v>
      </c>
      <c r="CN112" s="52">
        <f t="shared" si="185"/>
        <v>0</v>
      </c>
      <c r="CO112" s="52">
        <f t="shared" si="185"/>
        <v>0</v>
      </c>
      <c r="CP112" s="52">
        <f t="shared" si="185"/>
        <v>0</v>
      </c>
      <c r="CQ112" s="52">
        <f t="shared" si="185"/>
        <v>0</v>
      </c>
      <c r="CR112" s="52">
        <f t="shared" si="185"/>
        <v>0</v>
      </c>
      <c r="CS112" s="52">
        <f t="shared" si="185"/>
        <v>0</v>
      </c>
      <c r="CT112" s="52">
        <f t="shared" si="185"/>
        <v>0</v>
      </c>
      <c r="CU112" s="52">
        <f t="shared" si="185"/>
        <v>0</v>
      </c>
      <c r="CV112" s="52">
        <f t="shared" si="185"/>
        <v>0</v>
      </c>
      <c r="CW112" s="52">
        <f t="shared" ref="CW112:DP112" si="186">CW$50*CW37</f>
        <v>0</v>
      </c>
      <c r="CX112" s="52">
        <f t="shared" si="186"/>
        <v>0</v>
      </c>
      <c r="CY112" s="52">
        <f t="shared" si="186"/>
        <v>0</v>
      </c>
      <c r="CZ112" s="52">
        <f t="shared" si="186"/>
        <v>0</v>
      </c>
      <c r="DA112" s="52">
        <f t="shared" si="186"/>
        <v>0</v>
      </c>
      <c r="DB112" s="52">
        <f t="shared" si="186"/>
        <v>0</v>
      </c>
      <c r="DC112" s="52">
        <f t="shared" si="186"/>
        <v>0</v>
      </c>
      <c r="DD112" s="52">
        <f t="shared" si="186"/>
        <v>0</v>
      </c>
      <c r="DE112" s="52">
        <f t="shared" si="186"/>
        <v>0</v>
      </c>
      <c r="DF112" s="52">
        <f t="shared" si="186"/>
        <v>0</v>
      </c>
      <c r="DG112" s="52">
        <f t="shared" si="186"/>
        <v>0</v>
      </c>
      <c r="DH112" s="52">
        <f t="shared" si="186"/>
        <v>0</v>
      </c>
      <c r="DI112" s="52">
        <f t="shared" si="186"/>
        <v>0</v>
      </c>
      <c r="DJ112" s="52">
        <f t="shared" si="186"/>
        <v>0</v>
      </c>
      <c r="DK112" s="52">
        <f t="shared" si="186"/>
        <v>0</v>
      </c>
      <c r="DL112" s="52">
        <f t="shared" si="186"/>
        <v>0</v>
      </c>
      <c r="DM112" s="52">
        <f t="shared" si="186"/>
        <v>0</v>
      </c>
      <c r="DN112" s="52">
        <f t="shared" si="186"/>
        <v>0</v>
      </c>
      <c r="DO112" s="52">
        <f t="shared" si="186"/>
        <v>0</v>
      </c>
      <c r="DP112" s="52">
        <f t="shared" si="186"/>
        <v>0</v>
      </c>
    </row>
    <row r="113" spans="1:120" x14ac:dyDescent="0.25">
      <c r="A113" s="52" t="str">
        <f t="shared" si="138"/>
        <v>18_CT</v>
      </c>
      <c r="B113" s="52" t="str">
        <f t="shared" si="138"/>
        <v>16_1_biogas</v>
      </c>
      <c r="C113" s="52" t="str">
        <f t="shared" si="138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39"/>
        <v>18_CT</v>
      </c>
      <c r="BL113" s="52" t="str">
        <f t="shared" si="140"/>
        <v>d_ind_cem_ccs_16_1_biogas</v>
      </c>
      <c r="BM113" s="52"/>
      <c r="BN113" s="52"/>
      <c r="BO113" s="52">
        <f t="shared" ref="BO113:CV113" si="187">BO$50*BO38</f>
        <v>0</v>
      </c>
      <c r="BP113" s="52">
        <f t="shared" si="187"/>
        <v>0</v>
      </c>
      <c r="BQ113" s="52">
        <f t="shared" si="187"/>
        <v>0</v>
      </c>
      <c r="BR113" s="52">
        <f t="shared" si="187"/>
        <v>0</v>
      </c>
      <c r="BS113" s="52">
        <f t="shared" si="187"/>
        <v>0</v>
      </c>
      <c r="BT113" s="52">
        <f t="shared" si="187"/>
        <v>0</v>
      </c>
      <c r="BU113" s="52">
        <f t="shared" si="187"/>
        <v>0</v>
      </c>
      <c r="BV113" s="52">
        <f t="shared" si="187"/>
        <v>0</v>
      </c>
      <c r="BW113" s="52">
        <f t="shared" si="187"/>
        <v>0</v>
      </c>
      <c r="BX113" s="52">
        <f t="shared" si="187"/>
        <v>0</v>
      </c>
      <c r="BY113" s="52">
        <f t="shared" si="187"/>
        <v>0</v>
      </c>
      <c r="BZ113" s="52">
        <f t="shared" si="187"/>
        <v>0</v>
      </c>
      <c r="CA113" s="52">
        <f t="shared" si="187"/>
        <v>0</v>
      </c>
      <c r="CB113" s="52">
        <f t="shared" si="187"/>
        <v>0</v>
      </c>
      <c r="CC113" s="52">
        <f t="shared" si="187"/>
        <v>0</v>
      </c>
      <c r="CD113" s="52">
        <f t="shared" si="187"/>
        <v>0</v>
      </c>
      <c r="CE113" s="52">
        <f t="shared" si="187"/>
        <v>0</v>
      </c>
      <c r="CF113" s="52">
        <f t="shared" si="187"/>
        <v>0</v>
      </c>
      <c r="CG113" s="52">
        <f t="shared" si="187"/>
        <v>0</v>
      </c>
      <c r="CH113" s="52">
        <f t="shared" si="187"/>
        <v>0</v>
      </c>
      <c r="CI113" s="52">
        <f t="shared" si="187"/>
        <v>0</v>
      </c>
      <c r="CJ113" s="52">
        <f t="shared" si="187"/>
        <v>0</v>
      </c>
      <c r="CK113" s="52">
        <f t="shared" si="187"/>
        <v>0</v>
      </c>
      <c r="CL113" s="52">
        <f t="shared" si="187"/>
        <v>0</v>
      </c>
      <c r="CM113" s="52">
        <f t="shared" si="187"/>
        <v>0</v>
      </c>
      <c r="CN113" s="52">
        <f t="shared" si="187"/>
        <v>0</v>
      </c>
      <c r="CO113" s="52">
        <f t="shared" si="187"/>
        <v>0</v>
      </c>
      <c r="CP113" s="52">
        <f t="shared" si="187"/>
        <v>0</v>
      </c>
      <c r="CQ113" s="52">
        <f t="shared" si="187"/>
        <v>0</v>
      </c>
      <c r="CR113" s="52">
        <f t="shared" si="187"/>
        <v>0</v>
      </c>
      <c r="CS113" s="52">
        <f t="shared" si="187"/>
        <v>0</v>
      </c>
      <c r="CT113" s="52">
        <f t="shared" si="187"/>
        <v>0</v>
      </c>
      <c r="CU113" s="52">
        <f t="shared" si="187"/>
        <v>0</v>
      </c>
      <c r="CV113" s="52">
        <f t="shared" si="187"/>
        <v>0</v>
      </c>
      <c r="CW113" s="52">
        <f t="shared" ref="CW113:DP113" si="188">CW$50*CW38</f>
        <v>0</v>
      </c>
      <c r="CX113" s="52">
        <f t="shared" si="188"/>
        <v>0</v>
      </c>
      <c r="CY113" s="52">
        <f t="shared" si="188"/>
        <v>0</v>
      </c>
      <c r="CZ113" s="52">
        <f t="shared" si="188"/>
        <v>0</v>
      </c>
      <c r="DA113" s="52">
        <f t="shared" si="188"/>
        <v>0</v>
      </c>
      <c r="DB113" s="52">
        <f t="shared" si="188"/>
        <v>0</v>
      </c>
      <c r="DC113" s="52">
        <f t="shared" si="188"/>
        <v>0</v>
      </c>
      <c r="DD113" s="52">
        <f t="shared" si="188"/>
        <v>0</v>
      </c>
      <c r="DE113" s="52">
        <f t="shared" si="188"/>
        <v>0</v>
      </c>
      <c r="DF113" s="52">
        <f t="shared" si="188"/>
        <v>0</v>
      </c>
      <c r="DG113" s="52">
        <f t="shared" si="188"/>
        <v>0</v>
      </c>
      <c r="DH113" s="52">
        <f t="shared" si="188"/>
        <v>0</v>
      </c>
      <c r="DI113" s="52">
        <f t="shared" si="188"/>
        <v>0</v>
      </c>
      <c r="DJ113" s="52">
        <f t="shared" si="188"/>
        <v>0</v>
      </c>
      <c r="DK113" s="52">
        <f t="shared" si="188"/>
        <v>0</v>
      </c>
      <c r="DL113" s="52">
        <f t="shared" si="188"/>
        <v>0</v>
      </c>
      <c r="DM113" s="52">
        <f t="shared" si="188"/>
        <v>0</v>
      </c>
      <c r="DN113" s="52">
        <f t="shared" si="188"/>
        <v>0</v>
      </c>
      <c r="DO113" s="52">
        <f t="shared" si="188"/>
        <v>0</v>
      </c>
      <c r="DP113" s="52">
        <f t="shared" si="188"/>
        <v>0</v>
      </c>
    </row>
    <row r="114" spans="1:120" x14ac:dyDescent="0.25">
      <c r="A114" s="52" t="str">
        <f t="shared" si="138"/>
        <v>18_CT</v>
      </c>
      <c r="B114" s="52" t="str">
        <f t="shared" si="138"/>
        <v>16_2_industrial_waste</v>
      </c>
      <c r="C114" s="52" t="str">
        <f t="shared" si="138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39"/>
        <v>18_CT</v>
      </c>
      <c r="BL114" s="52" t="str">
        <f t="shared" si="140"/>
        <v>d_ind_cem_ccs_16_2_industrial_waste</v>
      </c>
      <c r="BM114" s="52"/>
      <c r="BN114" s="52"/>
      <c r="BO114" s="52">
        <f t="shared" ref="BO114:CV114" si="189">BO$50*BO39</f>
        <v>0</v>
      </c>
      <c r="BP114" s="52">
        <f t="shared" si="189"/>
        <v>0</v>
      </c>
      <c r="BQ114" s="52">
        <f t="shared" si="189"/>
        <v>0</v>
      </c>
      <c r="BR114" s="52">
        <f t="shared" si="189"/>
        <v>0</v>
      </c>
      <c r="BS114" s="52">
        <f t="shared" si="189"/>
        <v>0</v>
      </c>
      <c r="BT114" s="52">
        <f t="shared" si="189"/>
        <v>0</v>
      </c>
      <c r="BU114" s="52">
        <f t="shared" si="189"/>
        <v>0</v>
      </c>
      <c r="BV114" s="52">
        <f t="shared" si="189"/>
        <v>0</v>
      </c>
      <c r="BW114" s="52">
        <f t="shared" si="189"/>
        <v>0</v>
      </c>
      <c r="BX114" s="52">
        <f t="shared" si="189"/>
        <v>0</v>
      </c>
      <c r="BY114" s="52">
        <f t="shared" si="189"/>
        <v>0</v>
      </c>
      <c r="BZ114" s="52">
        <f t="shared" si="189"/>
        <v>0</v>
      </c>
      <c r="CA114" s="52">
        <f t="shared" si="189"/>
        <v>0</v>
      </c>
      <c r="CB114" s="52">
        <f t="shared" si="189"/>
        <v>0</v>
      </c>
      <c r="CC114" s="52">
        <f t="shared" si="189"/>
        <v>0</v>
      </c>
      <c r="CD114" s="52">
        <f t="shared" si="189"/>
        <v>0</v>
      </c>
      <c r="CE114" s="52">
        <f t="shared" si="189"/>
        <v>0</v>
      </c>
      <c r="CF114" s="52">
        <f t="shared" si="189"/>
        <v>0</v>
      </c>
      <c r="CG114" s="52">
        <f t="shared" si="189"/>
        <v>0</v>
      </c>
      <c r="CH114" s="52">
        <f t="shared" si="189"/>
        <v>0</v>
      </c>
      <c r="CI114" s="52">
        <f t="shared" si="189"/>
        <v>0</v>
      </c>
      <c r="CJ114" s="52">
        <f t="shared" si="189"/>
        <v>0</v>
      </c>
      <c r="CK114" s="52">
        <f t="shared" si="189"/>
        <v>0</v>
      </c>
      <c r="CL114" s="52">
        <f t="shared" si="189"/>
        <v>0</v>
      </c>
      <c r="CM114" s="52">
        <f t="shared" si="189"/>
        <v>0</v>
      </c>
      <c r="CN114" s="52">
        <f t="shared" si="189"/>
        <v>0</v>
      </c>
      <c r="CO114" s="52">
        <f t="shared" si="189"/>
        <v>0</v>
      </c>
      <c r="CP114" s="52">
        <f t="shared" si="189"/>
        <v>0</v>
      </c>
      <c r="CQ114" s="52">
        <f t="shared" si="189"/>
        <v>0</v>
      </c>
      <c r="CR114" s="52">
        <f t="shared" si="189"/>
        <v>0</v>
      </c>
      <c r="CS114" s="52">
        <f t="shared" si="189"/>
        <v>0</v>
      </c>
      <c r="CT114" s="52">
        <f t="shared" si="189"/>
        <v>0</v>
      </c>
      <c r="CU114" s="52">
        <f t="shared" si="189"/>
        <v>0</v>
      </c>
      <c r="CV114" s="52">
        <f t="shared" si="189"/>
        <v>0</v>
      </c>
      <c r="CW114" s="52">
        <f t="shared" ref="CW114:DP114" si="190">CW$50*CW39</f>
        <v>0</v>
      </c>
      <c r="CX114" s="52">
        <f t="shared" si="190"/>
        <v>0</v>
      </c>
      <c r="CY114" s="52">
        <f t="shared" si="190"/>
        <v>0</v>
      </c>
      <c r="CZ114" s="52">
        <f t="shared" si="190"/>
        <v>0</v>
      </c>
      <c r="DA114" s="52">
        <f t="shared" si="190"/>
        <v>0</v>
      </c>
      <c r="DB114" s="52">
        <f t="shared" si="190"/>
        <v>0</v>
      </c>
      <c r="DC114" s="52">
        <f t="shared" si="190"/>
        <v>0</v>
      </c>
      <c r="DD114" s="52">
        <f t="shared" si="190"/>
        <v>0</v>
      </c>
      <c r="DE114" s="52">
        <f t="shared" si="190"/>
        <v>0</v>
      </c>
      <c r="DF114" s="52">
        <f t="shared" si="190"/>
        <v>0</v>
      </c>
      <c r="DG114" s="52">
        <f t="shared" si="190"/>
        <v>0</v>
      </c>
      <c r="DH114" s="52">
        <f t="shared" si="190"/>
        <v>0</v>
      </c>
      <c r="DI114" s="52">
        <f t="shared" si="190"/>
        <v>0</v>
      </c>
      <c r="DJ114" s="52">
        <f t="shared" si="190"/>
        <v>0</v>
      </c>
      <c r="DK114" s="52">
        <f t="shared" si="190"/>
        <v>0</v>
      </c>
      <c r="DL114" s="52">
        <f t="shared" si="190"/>
        <v>0</v>
      </c>
      <c r="DM114" s="52">
        <f t="shared" si="190"/>
        <v>0</v>
      </c>
      <c r="DN114" s="52">
        <f t="shared" si="190"/>
        <v>0</v>
      </c>
      <c r="DO114" s="52">
        <f t="shared" si="190"/>
        <v>0</v>
      </c>
      <c r="DP114" s="52">
        <f t="shared" si="190"/>
        <v>0</v>
      </c>
    </row>
    <row r="115" spans="1:120" x14ac:dyDescent="0.25">
      <c r="A115" s="52" t="str">
        <f t="shared" si="138"/>
        <v>18_CT</v>
      </c>
      <c r="B115" s="52" t="str">
        <f t="shared" si="138"/>
        <v>16_3_municipal_solid_waste_renewable</v>
      </c>
      <c r="C115" s="52" t="str">
        <f t="shared" si="138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39"/>
        <v>18_CT</v>
      </c>
      <c r="BL115" s="52" t="str">
        <f t="shared" si="140"/>
        <v>d_ind_cem_ccs_16_3_msw_ren</v>
      </c>
      <c r="BM115" s="52"/>
      <c r="BN115" s="52"/>
      <c r="BO115" s="52">
        <f t="shared" ref="BO115:CV115" si="191">BO$50*BO40</f>
        <v>0</v>
      </c>
      <c r="BP115" s="52">
        <f t="shared" si="191"/>
        <v>0</v>
      </c>
      <c r="BQ115" s="52">
        <f t="shared" si="191"/>
        <v>0</v>
      </c>
      <c r="BR115" s="52">
        <f t="shared" si="191"/>
        <v>0</v>
      </c>
      <c r="BS115" s="52">
        <f t="shared" si="191"/>
        <v>0</v>
      </c>
      <c r="BT115" s="52">
        <f t="shared" si="191"/>
        <v>0</v>
      </c>
      <c r="BU115" s="52">
        <f t="shared" si="191"/>
        <v>0</v>
      </c>
      <c r="BV115" s="52">
        <f t="shared" si="191"/>
        <v>0</v>
      </c>
      <c r="BW115" s="52">
        <f t="shared" si="191"/>
        <v>0</v>
      </c>
      <c r="BX115" s="52">
        <f t="shared" si="191"/>
        <v>0</v>
      </c>
      <c r="BY115" s="52">
        <f t="shared" si="191"/>
        <v>0</v>
      </c>
      <c r="BZ115" s="52">
        <f t="shared" si="191"/>
        <v>0</v>
      </c>
      <c r="CA115" s="52">
        <f t="shared" si="191"/>
        <v>0</v>
      </c>
      <c r="CB115" s="52">
        <f t="shared" si="191"/>
        <v>0</v>
      </c>
      <c r="CC115" s="52">
        <f t="shared" si="191"/>
        <v>0</v>
      </c>
      <c r="CD115" s="52">
        <f t="shared" si="191"/>
        <v>0</v>
      </c>
      <c r="CE115" s="52">
        <f t="shared" si="191"/>
        <v>0</v>
      </c>
      <c r="CF115" s="52">
        <f t="shared" si="191"/>
        <v>0</v>
      </c>
      <c r="CG115" s="52">
        <f t="shared" si="191"/>
        <v>0</v>
      </c>
      <c r="CH115" s="52">
        <f t="shared" si="191"/>
        <v>0</v>
      </c>
      <c r="CI115" s="52">
        <f t="shared" si="191"/>
        <v>0</v>
      </c>
      <c r="CJ115" s="52">
        <f t="shared" si="191"/>
        <v>0</v>
      </c>
      <c r="CK115" s="52">
        <f t="shared" si="191"/>
        <v>0</v>
      </c>
      <c r="CL115" s="52">
        <f t="shared" si="191"/>
        <v>0</v>
      </c>
      <c r="CM115" s="52">
        <f t="shared" si="191"/>
        <v>0</v>
      </c>
      <c r="CN115" s="52">
        <f t="shared" si="191"/>
        <v>0</v>
      </c>
      <c r="CO115" s="52">
        <f t="shared" si="191"/>
        <v>0</v>
      </c>
      <c r="CP115" s="52">
        <f t="shared" si="191"/>
        <v>0</v>
      </c>
      <c r="CQ115" s="52">
        <f t="shared" si="191"/>
        <v>0</v>
      </c>
      <c r="CR115" s="52">
        <f t="shared" si="191"/>
        <v>0</v>
      </c>
      <c r="CS115" s="52">
        <f t="shared" si="191"/>
        <v>0</v>
      </c>
      <c r="CT115" s="52">
        <f t="shared" si="191"/>
        <v>0</v>
      </c>
      <c r="CU115" s="52">
        <f t="shared" si="191"/>
        <v>0</v>
      </c>
      <c r="CV115" s="52">
        <f t="shared" si="191"/>
        <v>0</v>
      </c>
      <c r="CW115" s="52">
        <f t="shared" ref="CW115:DP115" si="192">CW$50*CW40</f>
        <v>0</v>
      </c>
      <c r="CX115" s="52">
        <f t="shared" si="192"/>
        <v>0</v>
      </c>
      <c r="CY115" s="52">
        <f t="shared" si="192"/>
        <v>0</v>
      </c>
      <c r="CZ115" s="52">
        <f t="shared" si="192"/>
        <v>0</v>
      </c>
      <c r="DA115" s="52">
        <f t="shared" si="192"/>
        <v>0</v>
      </c>
      <c r="DB115" s="52">
        <f t="shared" si="192"/>
        <v>0</v>
      </c>
      <c r="DC115" s="52">
        <f t="shared" si="192"/>
        <v>0</v>
      </c>
      <c r="DD115" s="52">
        <f t="shared" si="192"/>
        <v>0</v>
      </c>
      <c r="DE115" s="52">
        <f t="shared" si="192"/>
        <v>0</v>
      </c>
      <c r="DF115" s="52">
        <f t="shared" si="192"/>
        <v>0</v>
      </c>
      <c r="DG115" s="52">
        <f t="shared" si="192"/>
        <v>0</v>
      </c>
      <c r="DH115" s="52">
        <f t="shared" si="192"/>
        <v>0</v>
      </c>
      <c r="DI115" s="52">
        <f t="shared" si="192"/>
        <v>0</v>
      </c>
      <c r="DJ115" s="52">
        <f t="shared" si="192"/>
        <v>0</v>
      </c>
      <c r="DK115" s="52">
        <f t="shared" si="192"/>
        <v>0</v>
      </c>
      <c r="DL115" s="52">
        <f t="shared" si="192"/>
        <v>0</v>
      </c>
      <c r="DM115" s="52">
        <f t="shared" si="192"/>
        <v>0</v>
      </c>
      <c r="DN115" s="52">
        <f t="shared" si="192"/>
        <v>0</v>
      </c>
      <c r="DO115" s="52">
        <f t="shared" si="192"/>
        <v>0</v>
      </c>
      <c r="DP115" s="52">
        <f t="shared" si="192"/>
        <v>0</v>
      </c>
    </row>
    <row r="116" spans="1:120" x14ac:dyDescent="0.25">
      <c r="A116" s="52" t="str">
        <f t="shared" si="138"/>
        <v>18_CT</v>
      </c>
      <c r="B116" s="52" t="str">
        <f t="shared" si="138"/>
        <v>16_4_municipal_solid_waste_nonrenewable</v>
      </c>
      <c r="C116" s="52" t="str">
        <f t="shared" si="138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39"/>
        <v>18_CT</v>
      </c>
      <c r="BL116" s="52" t="str">
        <f t="shared" si="140"/>
        <v>d_ind_cem_ccs_16_4_msw_nonr</v>
      </c>
      <c r="BM116" s="52"/>
      <c r="BN116" s="52"/>
      <c r="BO116" s="52">
        <f t="shared" ref="BO116:CV116" si="193">BO$50*BO41</f>
        <v>0</v>
      </c>
      <c r="BP116" s="52">
        <f t="shared" si="193"/>
        <v>0</v>
      </c>
      <c r="BQ116" s="52">
        <f t="shared" si="193"/>
        <v>0</v>
      </c>
      <c r="BR116" s="52">
        <f t="shared" si="193"/>
        <v>0</v>
      </c>
      <c r="BS116" s="52">
        <f t="shared" si="193"/>
        <v>0</v>
      </c>
      <c r="BT116" s="52">
        <f t="shared" si="193"/>
        <v>0</v>
      </c>
      <c r="BU116" s="52">
        <f t="shared" si="193"/>
        <v>0</v>
      </c>
      <c r="BV116" s="52">
        <f t="shared" si="193"/>
        <v>0</v>
      </c>
      <c r="BW116" s="52">
        <f t="shared" si="193"/>
        <v>0</v>
      </c>
      <c r="BX116" s="52">
        <f t="shared" si="193"/>
        <v>0</v>
      </c>
      <c r="BY116" s="52">
        <f t="shared" si="193"/>
        <v>0</v>
      </c>
      <c r="BZ116" s="52">
        <f t="shared" si="193"/>
        <v>0</v>
      </c>
      <c r="CA116" s="52">
        <f t="shared" si="193"/>
        <v>0</v>
      </c>
      <c r="CB116" s="52">
        <f t="shared" si="193"/>
        <v>0</v>
      </c>
      <c r="CC116" s="52">
        <f t="shared" si="193"/>
        <v>0</v>
      </c>
      <c r="CD116" s="52">
        <f t="shared" si="193"/>
        <v>0</v>
      </c>
      <c r="CE116" s="52">
        <f t="shared" si="193"/>
        <v>0</v>
      </c>
      <c r="CF116" s="52">
        <f t="shared" si="193"/>
        <v>0</v>
      </c>
      <c r="CG116" s="52">
        <f t="shared" si="193"/>
        <v>0</v>
      </c>
      <c r="CH116" s="52">
        <f t="shared" si="193"/>
        <v>0</v>
      </c>
      <c r="CI116" s="52">
        <f t="shared" si="193"/>
        <v>0</v>
      </c>
      <c r="CJ116" s="52">
        <f t="shared" si="193"/>
        <v>0</v>
      </c>
      <c r="CK116" s="52">
        <f t="shared" si="193"/>
        <v>0</v>
      </c>
      <c r="CL116" s="52">
        <f t="shared" si="193"/>
        <v>0</v>
      </c>
      <c r="CM116" s="52">
        <f t="shared" si="193"/>
        <v>0</v>
      </c>
      <c r="CN116" s="52">
        <f t="shared" si="193"/>
        <v>0</v>
      </c>
      <c r="CO116" s="52">
        <f t="shared" si="193"/>
        <v>0</v>
      </c>
      <c r="CP116" s="52">
        <f t="shared" si="193"/>
        <v>0</v>
      </c>
      <c r="CQ116" s="52">
        <f t="shared" si="193"/>
        <v>0</v>
      </c>
      <c r="CR116" s="52">
        <f t="shared" si="193"/>
        <v>0</v>
      </c>
      <c r="CS116" s="52">
        <f t="shared" si="193"/>
        <v>0</v>
      </c>
      <c r="CT116" s="52">
        <f t="shared" si="193"/>
        <v>0</v>
      </c>
      <c r="CU116" s="52">
        <f t="shared" si="193"/>
        <v>0</v>
      </c>
      <c r="CV116" s="52">
        <f t="shared" si="193"/>
        <v>0</v>
      </c>
      <c r="CW116" s="52">
        <f t="shared" ref="CW116:DP116" si="194">CW$50*CW41</f>
        <v>0</v>
      </c>
      <c r="CX116" s="52">
        <f t="shared" si="194"/>
        <v>0</v>
      </c>
      <c r="CY116" s="52">
        <f t="shared" si="194"/>
        <v>0</v>
      </c>
      <c r="CZ116" s="52">
        <f t="shared" si="194"/>
        <v>0</v>
      </c>
      <c r="DA116" s="52">
        <f t="shared" si="194"/>
        <v>0</v>
      </c>
      <c r="DB116" s="52">
        <f t="shared" si="194"/>
        <v>0</v>
      </c>
      <c r="DC116" s="52">
        <f t="shared" si="194"/>
        <v>0</v>
      </c>
      <c r="DD116" s="52">
        <f t="shared" si="194"/>
        <v>0</v>
      </c>
      <c r="DE116" s="52">
        <f t="shared" si="194"/>
        <v>0</v>
      </c>
      <c r="DF116" s="52">
        <f t="shared" si="194"/>
        <v>0</v>
      </c>
      <c r="DG116" s="52">
        <f t="shared" si="194"/>
        <v>0</v>
      </c>
      <c r="DH116" s="52">
        <f t="shared" si="194"/>
        <v>0</v>
      </c>
      <c r="DI116" s="52">
        <f t="shared" si="194"/>
        <v>0</v>
      </c>
      <c r="DJ116" s="52">
        <f t="shared" si="194"/>
        <v>0</v>
      </c>
      <c r="DK116" s="52">
        <f t="shared" si="194"/>
        <v>0</v>
      </c>
      <c r="DL116" s="52">
        <f t="shared" si="194"/>
        <v>0</v>
      </c>
      <c r="DM116" s="52">
        <f t="shared" si="194"/>
        <v>0</v>
      </c>
      <c r="DN116" s="52">
        <f t="shared" si="194"/>
        <v>0</v>
      </c>
      <c r="DO116" s="52">
        <f t="shared" si="194"/>
        <v>0</v>
      </c>
      <c r="DP116" s="52">
        <f t="shared" si="194"/>
        <v>0</v>
      </c>
    </row>
    <row r="117" spans="1:120" x14ac:dyDescent="0.25">
      <c r="A117" s="52" t="str">
        <f t="shared" si="138"/>
        <v>18_CT</v>
      </c>
      <c r="B117" s="52" t="str">
        <f t="shared" si="138"/>
        <v>16_5_biogasoline</v>
      </c>
      <c r="C117" s="52" t="str">
        <f t="shared" si="138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39"/>
        <v>18_CT</v>
      </c>
      <c r="BL117" s="52" t="str">
        <f t="shared" si="140"/>
        <v>d_ind_cem_ccs_16_5_biogasoline</v>
      </c>
      <c r="BM117" s="52"/>
      <c r="BN117" s="52"/>
      <c r="BO117" s="52">
        <f t="shared" ref="BO117:CV117" si="195">BO$50*BO42</f>
        <v>0</v>
      </c>
      <c r="BP117" s="52">
        <f t="shared" si="195"/>
        <v>0</v>
      </c>
      <c r="BQ117" s="52">
        <f t="shared" si="195"/>
        <v>0</v>
      </c>
      <c r="BR117" s="52">
        <f t="shared" si="195"/>
        <v>0</v>
      </c>
      <c r="BS117" s="52">
        <f t="shared" si="195"/>
        <v>0</v>
      </c>
      <c r="BT117" s="52">
        <f t="shared" si="195"/>
        <v>0</v>
      </c>
      <c r="BU117" s="52">
        <f t="shared" si="195"/>
        <v>0</v>
      </c>
      <c r="BV117" s="52">
        <f t="shared" si="195"/>
        <v>0</v>
      </c>
      <c r="BW117" s="52">
        <f t="shared" si="195"/>
        <v>0</v>
      </c>
      <c r="BX117" s="52">
        <f t="shared" si="195"/>
        <v>0</v>
      </c>
      <c r="BY117" s="52">
        <f t="shared" si="195"/>
        <v>0</v>
      </c>
      <c r="BZ117" s="52">
        <f t="shared" si="195"/>
        <v>0</v>
      </c>
      <c r="CA117" s="52">
        <f t="shared" si="195"/>
        <v>0</v>
      </c>
      <c r="CB117" s="52">
        <f t="shared" si="195"/>
        <v>0</v>
      </c>
      <c r="CC117" s="52">
        <f t="shared" si="195"/>
        <v>0</v>
      </c>
      <c r="CD117" s="52">
        <f t="shared" si="195"/>
        <v>0</v>
      </c>
      <c r="CE117" s="52">
        <f t="shared" si="195"/>
        <v>0</v>
      </c>
      <c r="CF117" s="52">
        <f t="shared" si="195"/>
        <v>0</v>
      </c>
      <c r="CG117" s="52">
        <f t="shared" si="195"/>
        <v>0</v>
      </c>
      <c r="CH117" s="52">
        <f t="shared" si="195"/>
        <v>0</v>
      </c>
      <c r="CI117" s="52">
        <f t="shared" si="195"/>
        <v>0</v>
      </c>
      <c r="CJ117" s="52">
        <f t="shared" si="195"/>
        <v>0</v>
      </c>
      <c r="CK117" s="52">
        <f t="shared" si="195"/>
        <v>0</v>
      </c>
      <c r="CL117" s="52">
        <f t="shared" si="195"/>
        <v>0</v>
      </c>
      <c r="CM117" s="52">
        <f t="shared" si="195"/>
        <v>0</v>
      </c>
      <c r="CN117" s="52">
        <f t="shared" si="195"/>
        <v>0</v>
      </c>
      <c r="CO117" s="52">
        <f t="shared" si="195"/>
        <v>0</v>
      </c>
      <c r="CP117" s="52">
        <f t="shared" si="195"/>
        <v>0</v>
      </c>
      <c r="CQ117" s="52">
        <f t="shared" si="195"/>
        <v>0</v>
      </c>
      <c r="CR117" s="52">
        <f t="shared" si="195"/>
        <v>0</v>
      </c>
      <c r="CS117" s="52">
        <f t="shared" si="195"/>
        <v>0</v>
      </c>
      <c r="CT117" s="52">
        <f t="shared" si="195"/>
        <v>0</v>
      </c>
      <c r="CU117" s="52">
        <f t="shared" si="195"/>
        <v>0</v>
      </c>
      <c r="CV117" s="52">
        <f t="shared" si="195"/>
        <v>0</v>
      </c>
      <c r="CW117" s="52">
        <f t="shared" ref="CW117:DP117" si="196">CW$50*CW42</f>
        <v>0</v>
      </c>
      <c r="CX117" s="52">
        <f t="shared" si="196"/>
        <v>0</v>
      </c>
      <c r="CY117" s="52">
        <f t="shared" si="196"/>
        <v>0</v>
      </c>
      <c r="CZ117" s="52">
        <f t="shared" si="196"/>
        <v>0</v>
      </c>
      <c r="DA117" s="52">
        <f t="shared" si="196"/>
        <v>0</v>
      </c>
      <c r="DB117" s="52">
        <f t="shared" si="196"/>
        <v>0</v>
      </c>
      <c r="DC117" s="52">
        <f t="shared" si="196"/>
        <v>0</v>
      </c>
      <c r="DD117" s="52">
        <f t="shared" si="196"/>
        <v>0</v>
      </c>
      <c r="DE117" s="52">
        <f t="shared" si="196"/>
        <v>0</v>
      </c>
      <c r="DF117" s="52">
        <f t="shared" si="196"/>
        <v>0</v>
      </c>
      <c r="DG117" s="52">
        <f t="shared" si="196"/>
        <v>0</v>
      </c>
      <c r="DH117" s="52">
        <f t="shared" si="196"/>
        <v>0</v>
      </c>
      <c r="DI117" s="52">
        <f t="shared" si="196"/>
        <v>0</v>
      </c>
      <c r="DJ117" s="52">
        <f t="shared" si="196"/>
        <v>0</v>
      </c>
      <c r="DK117" s="52">
        <f t="shared" si="196"/>
        <v>0</v>
      </c>
      <c r="DL117" s="52">
        <f t="shared" si="196"/>
        <v>0</v>
      </c>
      <c r="DM117" s="52">
        <f t="shared" si="196"/>
        <v>0</v>
      </c>
      <c r="DN117" s="52">
        <f t="shared" si="196"/>
        <v>0</v>
      </c>
      <c r="DO117" s="52">
        <f t="shared" si="196"/>
        <v>0</v>
      </c>
      <c r="DP117" s="52">
        <f t="shared" si="196"/>
        <v>0</v>
      </c>
    </row>
    <row r="118" spans="1:120" x14ac:dyDescent="0.25">
      <c r="A118" s="52" t="str">
        <f t="shared" si="138"/>
        <v>18_CT</v>
      </c>
      <c r="B118" s="52" t="str">
        <f t="shared" si="138"/>
        <v>16_6_biodiesel</v>
      </c>
      <c r="C118" s="52" t="str">
        <f t="shared" si="138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39"/>
        <v>18_CT</v>
      </c>
      <c r="BL118" s="52" t="str">
        <f t="shared" si="140"/>
        <v>d_ind_cem_ccs_16_6_biodiesel</v>
      </c>
      <c r="BM118" s="52"/>
      <c r="BN118" s="52"/>
      <c r="BO118" s="52">
        <f t="shared" ref="BO118:CV118" si="197">BO$50*BO43</f>
        <v>0</v>
      </c>
      <c r="BP118" s="52">
        <f t="shared" si="197"/>
        <v>0</v>
      </c>
      <c r="BQ118" s="52">
        <f t="shared" si="197"/>
        <v>0</v>
      </c>
      <c r="BR118" s="52">
        <f t="shared" si="197"/>
        <v>0</v>
      </c>
      <c r="BS118" s="52">
        <f t="shared" si="197"/>
        <v>0</v>
      </c>
      <c r="BT118" s="52">
        <f t="shared" si="197"/>
        <v>0</v>
      </c>
      <c r="BU118" s="52">
        <f t="shared" si="197"/>
        <v>0</v>
      </c>
      <c r="BV118" s="52">
        <f t="shared" si="197"/>
        <v>0</v>
      </c>
      <c r="BW118" s="52">
        <f t="shared" si="197"/>
        <v>0</v>
      </c>
      <c r="BX118" s="52">
        <f t="shared" si="197"/>
        <v>0</v>
      </c>
      <c r="BY118" s="52">
        <f t="shared" si="197"/>
        <v>0</v>
      </c>
      <c r="BZ118" s="52">
        <f t="shared" si="197"/>
        <v>0</v>
      </c>
      <c r="CA118" s="52">
        <f t="shared" si="197"/>
        <v>0</v>
      </c>
      <c r="CB118" s="52">
        <f t="shared" si="197"/>
        <v>0</v>
      </c>
      <c r="CC118" s="52">
        <f t="shared" si="197"/>
        <v>0</v>
      </c>
      <c r="CD118" s="52">
        <f t="shared" si="197"/>
        <v>0</v>
      </c>
      <c r="CE118" s="52">
        <f t="shared" si="197"/>
        <v>0</v>
      </c>
      <c r="CF118" s="52">
        <f t="shared" si="197"/>
        <v>0</v>
      </c>
      <c r="CG118" s="52">
        <f t="shared" si="197"/>
        <v>0</v>
      </c>
      <c r="CH118" s="52">
        <f t="shared" si="197"/>
        <v>0</v>
      </c>
      <c r="CI118" s="52">
        <f t="shared" si="197"/>
        <v>0</v>
      </c>
      <c r="CJ118" s="52">
        <f t="shared" si="197"/>
        <v>0</v>
      </c>
      <c r="CK118" s="52">
        <f t="shared" si="197"/>
        <v>0</v>
      </c>
      <c r="CL118" s="52">
        <f t="shared" si="197"/>
        <v>0</v>
      </c>
      <c r="CM118" s="52">
        <f t="shared" si="197"/>
        <v>0</v>
      </c>
      <c r="CN118" s="52">
        <f t="shared" si="197"/>
        <v>0</v>
      </c>
      <c r="CO118" s="52">
        <f t="shared" si="197"/>
        <v>0</v>
      </c>
      <c r="CP118" s="52">
        <f t="shared" si="197"/>
        <v>0</v>
      </c>
      <c r="CQ118" s="52">
        <f t="shared" si="197"/>
        <v>0</v>
      </c>
      <c r="CR118" s="52">
        <f t="shared" si="197"/>
        <v>0</v>
      </c>
      <c r="CS118" s="52">
        <f t="shared" si="197"/>
        <v>0</v>
      </c>
      <c r="CT118" s="52">
        <f t="shared" si="197"/>
        <v>0</v>
      </c>
      <c r="CU118" s="52">
        <f t="shared" si="197"/>
        <v>0</v>
      </c>
      <c r="CV118" s="52">
        <f t="shared" si="197"/>
        <v>0</v>
      </c>
      <c r="CW118" s="52">
        <f t="shared" ref="CW118:DP118" si="198">CW$50*CW43</f>
        <v>0</v>
      </c>
      <c r="CX118" s="52">
        <f t="shared" si="198"/>
        <v>0</v>
      </c>
      <c r="CY118" s="52">
        <f t="shared" si="198"/>
        <v>0</v>
      </c>
      <c r="CZ118" s="52">
        <f t="shared" si="198"/>
        <v>0</v>
      </c>
      <c r="DA118" s="52">
        <f t="shared" si="198"/>
        <v>0</v>
      </c>
      <c r="DB118" s="52">
        <f t="shared" si="198"/>
        <v>0</v>
      </c>
      <c r="DC118" s="52">
        <f t="shared" si="198"/>
        <v>0</v>
      </c>
      <c r="DD118" s="52">
        <f t="shared" si="198"/>
        <v>0</v>
      </c>
      <c r="DE118" s="52">
        <f t="shared" si="198"/>
        <v>0</v>
      </c>
      <c r="DF118" s="52">
        <f t="shared" si="198"/>
        <v>0</v>
      </c>
      <c r="DG118" s="52">
        <f t="shared" si="198"/>
        <v>0</v>
      </c>
      <c r="DH118" s="52">
        <f t="shared" si="198"/>
        <v>0</v>
      </c>
      <c r="DI118" s="52">
        <f t="shared" si="198"/>
        <v>0</v>
      </c>
      <c r="DJ118" s="52">
        <f t="shared" si="198"/>
        <v>0</v>
      </c>
      <c r="DK118" s="52">
        <f t="shared" si="198"/>
        <v>0</v>
      </c>
      <c r="DL118" s="52">
        <f t="shared" si="198"/>
        <v>0</v>
      </c>
      <c r="DM118" s="52">
        <f t="shared" si="198"/>
        <v>0</v>
      </c>
      <c r="DN118" s="52">
        <f t="shared" si="198"/>
        <v>0</v>
      </c>
      <c r="DO118" s="52">
        <f t="shared" si="198"/>
        <v>0</v>
      </c>
      <c r="DP118" s="52">
        <f t="shared" si="198"/>
        <v>0</v>
      </c>
    </row>
    <row r="119" spans="1:120" x14ac:dyDescent="0.25">
      <c r="A119" s="52" t="str">
        <f t="shared" si="138"/>
        <v>18_CT</v>
      </c>
      <c r="B119" s="52" t="str">
        <f t="shared" si="138"/>
        <v>16_8_other_liquid_biofuels</v>
      </c>
      <c r="C119" s="52" t="str">
        <f t="shared" si="138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39"/>
        <v>18_CT</v>
      </c>
      <c r="BL119" s="52" t="str">
        <f t="shared" si="140"/>
        <v>d_ind_cem_ccs_16_8_oth_liquid_biofuel</v>
      </c>
      <c r="BM119" s="52"/>
      <c r="BN119" s="52"/>
      <c r="BO119" s="52">
        <f t="shared" ref="BO119:CV119" si="199">BO$50*BO44</f>
        <v>0</v>
      </c>
      <c r="BP119" s="52">
        <f t="shared" si="199"/>
        <v>0</v>
      </c>
      <c r="BQ119" s="52">
        <f t="shared" si="199"/>
        <v>0</v>
      </c>
      <c r="BR119" s="52">
        <f t="shared" si="199"/>
        <v>0</v>
      </c>
      <c r="BS119" s="52">
        <f t="shared" si="199"/>
        <v>0</v>
      </c>
      <c r="BT119" s="52">
        <f t="shared" si="199"/>
        <v>0</v>
      </c>
      <c r="BU119" s="52">
        <f t="shared" si="199"/>
        <v>0</v>
      </c>
      <c r="BV119" s="52">
        <f t="shared" si="199"/>
        <v>0</v>
      </c>
      <c r="BW119" s="52">
        <f t="shared" si="199"/>
        <v>0</v>
      </c>
      <c r="BX119" s="52">
        <f t="shared" si="199"/>
        <v>0</v>
      </c>
      <c r="BY119" s="52">
        <f t="shared" si="199"/>
        <v>0</v>
      </c>
      <c r="BZ119" s="52">
        <f t="shared" si="199"/>
        <v>0</v>
      </c>
      <c r="CA119" s="52">
        <f t="shared" si="199"/>
        <v>0</v>
      </c>
      <c r="CB119" s="52">
        <f t="shared" si="199"/>
        <v>0</v>
      </c>
      <c r="CC119" s="52">
        <f t="shared" si="199"/>
        <v>0</v>
      </c>
      <c r="CD119" s="52">
        <f t="shared" si="199"/>
        <v>0</v>
      </c>
      <c r="CE119" s="52">
        <f t="shared" si="199"/>
        <v>0</v>
      </c>
      <c r="CF119" s="52">
        <f t="shared" si="199"/>
        <v>0</v>
      </c>
      <c r="CG119" s="52">
        <f t="shared" si="199"/>
        <v>0</v>
      </c>
      <c r="CH119" s="52">
        <f t="shared" si="199"/>
        <v>0</v>
      </c>
      <c r="CI119" s="52">
        <f t="shared" si="199"/>
        <v>0</v>
      </c>
      <c r="CJ119" s="52">
        <f t="shared" si="199"/>
        <v>0</v>
      </c>
      <c r="CK119" s="52">
        <f t="shared" si="199"/>
        <v>0</v>
      </c>
      <c r="CL119" s="52">
        <f t="shared" si="199"/>
        <v>0</v>
      </c>
      <c r="CM119" s="52">
        <f t="shared" si="199"/>
        <v>0</v>
      </c>
      <c r="CN119" s="52">
        <f t="shared" si="199"/>
        <v>0</v>
      </c>
      <c r="CO119" s="52">
        <f t="shared" si="199"/>
        <v>0</v>
      </c>
      <c r="CP119" s="52">
        <f t="shared" si="199"/>
        <v>0</v>
      </c>
      <c r="CQ119" s="52">
        <f t="shared" si="199"/>
        <v>0</v>
      </c>
      <c r="CR119" s="52">
        <f t="shared" si="199"/>
        <v>0</v>
      </c>
      <c r="CS119" s="52">
        <f t="shared" si="199"/>
        <v>0</v>
      </c>
      <c r="CT119" s="52">
        <f t="shared" si="199"/>
        <v>0</v>
      </c>
      <c r="CU119" s="52">
        <f t="shared" si="199"/>
        <v>0</v>
      </c>
      <c r="CV119" s="52">
        <f t="shared" si="199"/>
        <v>0</v>
      </c>
      <c r="CW119" s="52">
        <f t="shared" ref="CW119:DP119" si="200">CW$50*CW44</f>
        <v>0</v>
      </c>
      <c r="CX119" s="52">
        <f t="shared" si="200"/>
        <v>0</v>
      </c>
      <c r="CY119" s="52">
        <f t="shared" si="200"/>
        <v>0</v>
      </c>
      <c r="CZ119" s="52">
        <f t="shared" si="200"/>
        <v>0</v>
      </c>
      <c r="DA119" s="52">
        <f t="shared" si="200"/>
        <v>0</v>
      </c>
      <c r="DB119" s="52">
        <f t="shared" si="200"/>
        <v>0</v>
      </c>
      <c r="DC119" s="52">
        <f t="shared" si="200"/>
        <v>0</v>
      </c>
      <c r="DD119" s="52">
        <f t="shared" si="200"/>
        <v>0</v>
      </c>
      <c r="DE119" s="52">
        <f t="shared" si="200"/>
        <v>0</v>
      </c>
      <c r="DF119" s="52">
        <f t="shared" si="200"/>
        <v>0</v>
      </c>
      <c r="DG119" s="52">
        <f t="shared" si="200"/>
        <v>0</v>
      </c>
      <c r="DH119" s="52">
        <f t="shared" si="200"/>
        <v>0</v>
      </c>
      <c r="DI119" s="52">
        <f t="shared" si="200"/>
        <v>0</v>
      </c>
      <c r="DJ119" s="52">
        <f t="shared" si="200"/>
        <v>0</v>
      </c>
      <c r="DK119" s="52">
        <f t="shared" si="200"/>
        <v>0</v>
      </c>
      <c r="DL119" s="52">
        <f t="shared" si="200"/>
        <v>0</v>
      </c>
      <c r="DM119" s="52">
        <f t="shared" si="200"/>
        <v>0</v>
      </c>
      <c r="DN119" s="52">
        <f t="shared" si="200"/>
        <v>0</v>
      </c>
      <c r="DO119" s="52">
        <f t="shared" si="200"/>
        <v>0</v>
      </c>
      <c r="DP119" s="52">
        <f t="shared" si="200"/>
        <v>0</v>
      </c>
    </row>
    <row r="120" spans="1:120" x14ac:dyDescent="0.25">
      <c r="A120" s="54" t="str">
        <f t="shared" si="138"/>
        <v>18_CT</v>
      </c>
      <c r="B120" s="54" t="str">
        <f t="shared" si="138"/>
        <v>17_electricity</v>
      </c>
      <c r="C120" s="54" t="str">
        <f t="shared" si="138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39"/>
        <v>18_CT</v>
      </c>
      <c r="BL120" s="54" t="str">
        <f t="shared" si="140"/>
        <v>d_ind_cem_ccs_17_electricity</v>
      </c>
      <c r="BM120" s="54"/>
      <c r="BN120" s="54"/>
      <c r="BO120" s="58">
        <f t="shared" ref="BO120:BP120" si="201">BO127</f>
        <v>0</v>
      </c>
      <c r="BP120" s="58">
        <f t="shared" si="201"/>
        <v>0</v>
      </c>
      <c r="BQ120" s="54">
        <f t="shared" ref="BQ120:CU120" si="202">BQ127</f>
        <v>0</v>
      </c>
      <c r="BR120" s="54">
        <f t="shared" si="202"/>
        <v>0</v>
      </c>
      <c r="BS120" s="54">
        <f t="shared" si="202"/>
        <v>0</v>
      </c>
      <c r="BT120" s="54">
        <f t="shared" si="202"/>
        <v>0</v>
      </c>
      <c r="BU120" s="54">
        <f t="shared" si="202"/>
        <v>0</v>
      </c>
      <c r="BV120" s="54">
        <f t="shared" si="202"/>
        <v>0</v>
      </c>
      <c r="BW120" s="54">
        <f t="shared" si="202"/>
        <v>0</v>
      </c>
      <c r="BX120" s="54">
        <f t="shared" si="202"/>
        <v>0</v>
      </c>
      <c r="BY120" s="54">
        <f t="shared" si="202"/>
        <v>0</v>
      </c>
      <c r="BZ120" s="54">
        <f t="shared" si="202"/>
        <v>0</v>
      </c>
      <c r="CA120" s="54">
        <f t="shared" si="202"/>
        <v>0</v>
      </c>
      <c r="CB120" s="54">
        <f t="shared" si="202"/>
        <v>0</v>
      </c>
      <c r="CC120" s="54">
        <f t="shared" si="202"/>
        <v>0</v>
      </c>
      <c r="CD120" s="54">
        <f t="shared" si="202"/>
        <v>0</v>
      </c>
      <c r="CE120" s="54">
        <f t="shared" si="202"/>
        <v>0</v>
      </c>
      <c r="CF120" s="54">
        <f t="shared" si="202"/>
        <v>0</v>
      </c>
      <c r="CG120" s="54">
        <f t="shared" si="202"/>
        <v>0</v>
      </c>
      <c r="CH120" s="54">
        <f t="shared" si="202"/>
        <v>0</v>
      </c>
      <c r="CI120" s="54">
        <f t="shared" si="202"/>
        <v>0</v>
      </c>
      <c r="CJ120" s="54">
        <f t="shared" si="202"/>
        <v>0</v>
      </c>
      <c r="CK120" s="54">
        <f t="shared" si="202"/>
        <v>0</v>
      </c>
      <c r="CL120" s="54">
        <f t="shared" si="202"/>
        <v>0</v>
      </c>
      <c r="CM120" s="54">
        <f t="shared" si="202"/>
        <v>0</v>
      </c>
      <c r="CN120" s="54">
        <f t="shared" si="202"/>
        <v>0</v>
      </c>
      <c r="CO120" s="54">
        <f t="shared" si="202"/>
        <v>0</v>
      </c>
      <c r="CP120" s="54">
        <f t="shared" si="202"/>
        <v>0</v>
      </c>
      <c r="CQ120" s="54">
        <f t="shared" si="202"/>
        <v>0</v>
      </c>
      <c r="CR120" s="54">
        <f t="shared" si="202"/>
        <v>0</v>
      </c>
      <c r="CS120" s="54">
        <f t="shared" si="202"/>
        <v>0</v>
      </c>
      <c r="CT120" s="54">
        <f t="shared" si="202"/>
        <v>0</v>
      </c>
      <c r="CU120" s="54">
        <f t="shared" si="202"/>
        <v>0</v>
      </c>
      <c r="CV120" s="58">
        <f t="shared" ref="CV120:DP120" si="203">CV127</f>
        <v>0</v>
      </c>
      <c r="CW120" s="58">
        <f t="shared" si="203"/>
        <v>0</v>
      </c>
      <c r="CX120" s="58">
        <f t="shared" si="203"/>
        <v>0</v>
      </c>
      <c r="CY120" s="58">
        <f t="shared" si="203"/>
        <v>0</v>
      </c>
      <c r="CZ120" s="58">
        <f t="shared" si="203"/>
        <v>0</v>
      </c>
      <c r="DA120" s="58">
        <f t="shared" si="203"/>
        <v>0</v>
      </c>
      <c r="DB120" s="58">
        <f t="shared" si="203"/>
        <v>0</v>
      </c>
      <c r="DC120" s="58">
        <f t="shared" si="203"/>
        <v>0</v>
      </c>
      <c r="DD120" s="58">
        <f t="shared" si="203"/>
        <v>0</v>
      </c>
      <c r="DE120" s="58">
        <f t="shared" si="203"/>
        <v>0</v>
      </c>
      <c r="DF120" s="58">
        <f t="shared" si="203"/>
        <v>0</v>
      </c>
      <c r="DG120" s="58">
        <f t="shared" si="203"/>
        <v>0</v>
      </c>
      <c r="DH120" s="58">
        <f t="shared" si="203"/>
        <v>0</v>
      </c>
      <c r="DI120" s="58">
        <f t="shared" si="203"/>
        <v>0</v>
      </c>
      <c r="DJ120" s="58">
        <f t="shared" si="203"/>
        <v>0</v>
      </c>
      <c r="DK120" s="58">
        <f t="shared" si="203"/>
        <v>0</v>
      </c>
      <c r="DL120" s="58">
        <f t="shared" si="203"/>
        <v>0</v>
      </c>
      <c r="DM120" s="58">
        <f t="shared" si="203"/>
        <v>0</v>
      </c>
      <c r="DN120" s="58">
        <f t="shared" si="203"/>
        <v>0</v>
      </c>
      <c r="DO120" s="58">
        <f t="shared" si="203"/>
        <v>0</v>
      </c>
      <c r="DP120" s="58">
        <f t="shared" si="203"/>
        <v>0</v>
      </c>
    </row>
    <row r="121" spans="1:120" x14ac:dyDescent="0.25">
      <c r="A121" s="52" t="str">
        <f t="shared" si="138"/>
        <v>18_CT</v>
      </c>
      <c r="B121" s="52" t="str">
        <f t="shared" si="138"/>
        <v>18_heat</v>
      </c>
      <c r="C121" s="52" t="str">
        <f t="shared" si="138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39"/>
        <v>18_CT</v>
      </c>
      <c r="BL121" s="52" t="str">
        <f t="shared" si="140"/>
        <v>d_ind_cem_ccs_18_heat</v>
      </c>
      <c r="BM121" s="52"/>
      <c r="BN121" s="52"/>
      <c r="BO121" s="52">
        <f t="shared" ref="BO121:CU121" si="204">BO$50*BO46</f>
        <v>0</v>
      </c>
      <c r="BP121" s="52">
        <f t="shared" si="204"/>
        <v>0</v>
      </c>
      <c r="BQ121" s="52">
        <f t="shared" si="204"/>
        <v>0</v>
      </c>
      <c r="BR121" s="52">
        <f t="shared" si="204"/>
        <v>0</v>
      </c>
      <c r="BS121" s="52">
        <f t="shared" si="204"/>
        <v>0</v>
      </c>
      <c r="BT121" s="52">
        <f t="shared" si="204"/>
        <v>0</v>
      </c>
      <c r="BU121" s="52">
        <f t="shared" si="204"/>
        <v>0</v>
      </c>
      <c r="BV121" s="52">
        <f t="shared" si="204"/>
        <v>0</v>
      </c>
      <c r="BW121" s="52">
        <f t="shared" si="204"/>
        <v>0</v>
      </c>
      <c r="BX121" s="52">
        <f t="shared" si="204"/>
        <v>0</v>
      </c>
      <c r="BY121" s="52">
        <f t="shared" si="204"/>
        <v>0</v>
      </c>
      <c r="BZ121" s="52">
        <f t="shared" si="204"/>
        <v>0</v>
      </c>
      <c r="CA121" s="52">
        <f t="shared" si="204"/>
        <v>0</v>
      </c>
      <c r="CB121" s="52">
        <f t="shared" si="204"/>
        <v>0</v>
      </c>
      <c r="CC121" s="52">
        <f t="shared" si="204"/>
        <v>0</v>
      </c>
      <c r="CD121" s="52">
        <f t="shared" si="204"/>
        <v>0</v>
      </c>
      <c r="CE121" s="52">
        <f t="shared" si="204"/>
        <v>0</v>
      </c>
      <c r="CF121" s="52">
        <f t="shared" si="204"/>
        <v>0</v>
      </c>
      <c r="CG121" s="52">
        <f t="shared" si="204"/>
        <v>0</v>
      </c>
      <c r="CH121" s="52">
        <f t="shared" si="204"/>
        <v>0</v>
      </c>
      <c r="CI121" s="52">
        <f t="shared" si="204"/>
        <v>0</v>
      </c>
      <c r="CJ121" s="52">
        <f t="shared" si="204"/>
        <v>0</v>
      </c>
      <c r="CK121" s="52">
        <f t="shared" si="204"/>
        <v>0</v>
      </c>
      <c r="CL121" s="52">
        <f t="shared" si="204"/>
        <v>0</v>
      </c>
      <c r="CM121" s="52">
        <f t="shared" si="204"/>
        <v>0</v>
      </c>
      <c r="CN121" s="52">
        <f t="shared" si="204"/>
        <v>0</v>
      </c>
      <c r="CO121" s="52">
        <f t="shared" si="204"/>
        <v>0</v>
      </c>
      <c r="CP121" s="52">
        <f t="shared" si="204"/>
        <v>0</v>
      </c>
      <c r="CQ121" s="52">
        <f t="shared" si="204"/>
        <v>0</v>
      </c>
      <c r="CR121" s="52">
        <f t="shared" si="204"/>
        <v>0</v>
      </c>
      <c r="CS121" s="52">
        <f t="shared" si="204"/>
        <v>0</v>
      </c>
      <c r="CT121" s="52">
        <f t="shared" si="204"/>
        <v>0</v>
      </c>
      <c r="CU121" s="52">
        <f t="shared" si="204"/>
        <v>0</v>
      </c>
      <c r="CV121" s="52">
        <f t="shared" ref="CV121:DP121" si="205">CV$50*CV46</f>
        <v>0</v>
      </c>
      <c r="CW121" s="52">
        <f t="shared" si="205"/>
        <v>0</v>
      </c>
      <c r="CX121" s="52">
        <f t="shared" si="205"/>
        <v>0</v>
      </c>
      <c r="CY121" s="52">
        <f t="shared" si="205"/>
        <v>0</v>
      </c>
      <c r="CZ121" s="52">
        <f t="shared" si="205"/>
        <v>0</v>
      </c>
      <c r="DA121" s="52">
        <f t="shared" si="205"/>
        <v>0</v>
      </c>
      <c r="DB121" s="52">
        <f t="shared" si="205"/>
        <v>0</v>
      </c>
      <c r="DC121" s="52">
        <f t="shared" si="205"/>
        <v>0</v>
      </c>
      <c r="DD121" s="52">
        <f t="shared" si="205"/>
        <v>0</v>
      </c>
      <c r="DE121" s="52">
        <f t="shared" si="205"/>
        <v>0</v>
      </c>
      <c r="DF121" s="52">
        <f t="shared" si="205"/>
        <v>0</v>
      </c>
      <c r="DG121" s="52">
        <f t="shared" si="205"/>
        <v>0</v>
      </c>
      <c r="DH121" s="52">
        <f t="shared" si="205"/>
        <v>0</v>
      </c>
      <c r="DI121" s="52">
        <f t="shared" si="205"/>
        <v>0</v>
      </c>
      <c r="DJ121" s="52">
        <f t="shared" si="205"/>
        <v>0</v>
      </c>
      <c r="DK121" s="52">
        <f t="shared" si="205"/>
        <v>0</v>
      </c>
      <c r="DL121" s="52">
        <f t="shared" si="205"/>
        <v>0</v>
      </c>
      <c r="DM121" s="52">
        <f t="shared" si="205"/>
        <v>0</v>
      </c>
      <c r="DN121" s="52">
        <f t="shared" si="205"/>
        <v>0</v>
      </c>
      <c r="DO121" s="52">
        <f t="shared" si="205"/>
        <v>0</v>
      </c>
      <c r="DP121" s="52">
        <f t="shared" si="205"/>
        <v>0</v>
      </c>
    </row>
    <row r="123" spans="1:120" x14ac:dyDescent="0.25">
      <c r="BL123" s="1" t="s">
        <v>173</v>
      </c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6">BP124</f>
        <v>0</v>
      </c>
      <c r="BP124" s="58">
        <f t="shared" ref="BP124:CU124" si="207">BP50*BP45</f>
        <v>0</v>
      </c>
      <c r="BQ124" s="58">
        <f t="shared" si="207"/>
        <v>0</v>
      </c>
      <c r="BR124" s="58">
        <f t="shared" si="207"/>
        <v>0</v>
      </c>
      <c r="BS124" s="58">
        <f t="shared" si="207"/>
        <v>0</v>
      </c>
      <c r="BT124" s="58">
        <f t="shared" si="207"/>
        <v>0</v>
      </c>
      <c r="BU124" s="58">
        <f t="shared" si="207"/>
        <v>0</v>
      </c>
      <c r="BV124" s="58">
        <f t="shared" si="207"/>
        <v>0</v>
      </c>
      <c r="BW124" s="58">
        <f t="shared" si="207"/>
        <v>0</v>
      </c>
      <c r="BX124" s="58">
        <f t="shared" si="207"/>
        <v>0</v>
      </c>
      <c r="BY124" s="58">
        <f t="shared" si="207"/>
        <v>0</v>
      </c>
      <c r="BZ124" s="58">
        <f t="shared" si="207"/>
        <v>0</v>
      </c>
      <c r="CA124" s="58">
        <f t="shared" si="207"/>
        <v>0</v>
      </c>
      <c r="CB124" s="58">
        <f t="shared" si="207"/>
        <v>0</v>
      </c>
      <c r="CC124" s="58">
        <f t="shared" si="207"/>
        <v>0</v>
      </c>
      <c r="CD124" s="58">
        <f t="shared" si="207"/>
        <v>0</v>
      </c>
      <c r="CE124" s="58">
        <f t="shared" si="207"/>
        <v>0</v>
      </c>
      <c r="CF124" s="58">
        <f t="shared" si="207"/>
        <v>0</v>
      </c>
      <c r="CG124" s="58">
        <f t="shared" si="207"/>
        <v>0</v>
      </c>
      <c r="CH124" s="58">
        <f t="shared" si="207"/>
        <v>0</v>
      </c>
      <c r="CI124" s="58">
        <f t="shared" si="207"/>
        <v>0</v>
      </c>
      <c r="CJ124" s="58">
        <f t="shared" si="207"/>
        <v>0</v>
      </c>
      <c r="CK124" s="58">
        <f t="shared" si="207"/>
        <v>0</v>
      </c>
      <c r="CL124" s="58">
        <f t="shared" si="207"/>
        <v>0</v>
      </c>
      <c r="CM124" s="58">
        <f t="shared" si="207"/>
        <v>0</v>
      </c>
      <c r="CN124" s="58">
        <f t="shared" si="207"/>
        <v>0</v>
      </c>
      <c r="CO124" s="58">
        <f t="shared" si="207"/>
        <v>0</v>
      </c>
      <c r="CP124" s="58">
        <f t="shared" si="207"/>
        <v>0</v>
      </c>
      <c r="CQ124" s="58">
        <f t="shared" si="207"/>
        <v>0</v>
      </c>
      <c r="CR124" s="58">
        <f t="shared" si="207"/>
        <v>0</v>
      </c>
      <c r="CS124" s="58">
        <f t="shared" si="207"/>
        <v>0</v>
      </c>
      <c r="CT124" s="58">
        <f t="shared" si="207"/>
        <v>0</v>
      </c>
      <c r="CU124" s="58">
        <f t="shared" si="207"/>
        <v>0</v>
      </c>
      <c r="CV124" s="58">
        <f t="shared" ref="CV124:DP124" si="208">CV50*CV45</f>
        <v>0</v>
      </c>
      <c r="CW124" s="58">
        <f t="shared" si="208"/>
        <v>0</v>
      </c>
      <c r="CX124" s="58">
        <f t="shared" si="208"/>
        <v>0</v>
      </c>
      <c r="CY124" s="58">
        <f t="shared" si="208"/>
        <v>0</v>
      </c>
      <c r="CZ124" s="58">
        <f t="shared" si="208"/>
        <v>0</v>
      </c>
      <c r="DA124" s="58">
        <f t="shared" si="208"/>
        <v>0</v>
      </c>
      <c r="DB124" s="58">
        <f t="shared" si="208"/>
        <v>0</v>
      </c>
      <c r="DC124" s="58">
        <f t="shared" si="208"/>
        <v>0</v>
      </c>
      <c r="DD124" s="58">
        <f t="shared" si="208"/>
        <v>0</v>
      </c>
      <c r="DE124" s="58">
        <f t="shared" si="208"/>
        <v>0</v>
      </c>
      <c r="DF124" s="58">
        <f t="shared" si="208"/>
        <v>0</v>
      </c>
      <c r="DG124" s="58">
        <f t="shared" si="208"/>
        <v>0</v>
      </c>
      <c r="DH124" s="58">
        <f t="shared" si="208"/>
        <v>0</v>
      </c>
      <c r="DI124" s="58">
        <f t="shared" si="208"/>
        <v>0</v>
      </c>
      <c r="DJ124" s="58">
        <f t="shared" si="208"/>
        <v>0</v>
      </c>
      <c r="DK124" s="58">
        <f t="shared" si="208"/>
        <v>0</v>
      </c>
      <c r="DL124" s="58">
        <f t="shared" si="208"/>
        <v>0</v>
      </c>
      <c r="DM124" s="58">
        <f t="shared" si="208"/>
        <v>0</v>
      </c>
      <c r="DN124" s="58">
        <f t="shared" si="208"/>
        <v>0</v>
      </c>
      <c r="DO124" s="58">
        <f t="shared" si="208"/>
        <v>0</v>
      </c>
      <c r="DP124" s="58">
        <f t="shared" si="208"/>
        <v>0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6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0</v>
      </c>
      <c r="CC125" s="58" cm="1">
        <f t="array" ref="CC125">INDEX(prod_est,$G$15+$H$15-1,MATCH(CC57,$BP$57:$CV$57,0))*CC50</f>
        <v>0</v>
      </c>
      <c r="CD125" s="58" cm="1">
        <f t="array" ref="CD125">INDEX(prod_est,$G$15+$H$15-1,MATCH(CD57,$BP$57:$CV$57,0))*CD50</f>
        <v>0</v>
      </c>
      <c r="CE125" s="58" cm="1">
        <f t="array" ref="CE125">INDEX(prod_est,$G$15+$H$15-1,MATCH(CE57,$BP$57:$CV$57,0))*CE50</f>
        <v>0</v>
      </c>
      <c r="CF125" s="58" cm="1">
        <f t="array" ref="CF125">INDEX(prod_est,$G$15+$H$15-1,MATCH(CF57,$BP$57:$CV$57,0))*CF50</f>
        <v>0</v>
      </c>
      <c r="CG125" s="58" cm="1">
        <f t="array" ref="CG125">INDEX(prod_est,$G$15+$H$15-1,MATCH(CG57,$BP$57:$CV$57,0))*CG50</f>
        <v>0</v>
      </c>
      <c r="CH125" s="58" cm="1">
        <f t="array" ref="CH125">INDEX(prod_est,$G$15+$H$15-1,MATCH(CH57,$BP$57:$CV$57,0))*CH50</f>
        <v>0</v>
      </c>
      <c r="CI125" s="58" cm="1">
        <f t="array" ref="CI125">INDEX(prod_est,$G$15+$H$15-1,MATCH(CI57,$BP$57:$CV$57,0))*CI50</f>
        <v>0</v>
      </c>
      <c r="CJ125" s="58" cm="1">
        <f t="array" ref="CJ125">INDEX(prod_est,$G$15+$H$15-1,MATCH(CJ57,$BP$57:$CV$57,0))*CJ50</f>
        <v>0</v>
      </c>
      <c r="CK125" s="58" cm="1">
        <f t="array" ref="CK125">INDEX(prod_est,$G$15+$H$15-1,MATCH(CK57,$BP$57:$CV$57,0))*CK50</f>
        <v>0</v>
      </c>
      <c r="CL125" s="58" cm="1">
        <f t="array" ref="CL125">INDEX(prod_est,$G$15+$H$15-1,MATCH(CL57,$BP$57:$CV$57,0))*CL50</f>
        <v>0</v>
      </c>
      <c r="CM125" s="58" cm="1">
        <f t="array" ref="CM125">INDEX(prod_est,$G$15+$H$15-1,MATCH(CM57,$BP$57:$CV$57,0))*CM50</f>
        <v>0</v>
      </c>
      <c r="CN125" s="58" cm="1">
        <f t="array" ref="CN125">INDEX(prod_est,$G$15+$H$15-1,MATCH(CN57,$BP$57:$CV$57,0))*CN50</f>
        <v>0</v>
      </c>
      <c r="CO125" s="58" cm="1">
        <f t="array" ref="CO125">INDEX(prod_est,$G$15+$H$15-1,MATCH(CO57,$BP$57:$CV$57,0))*CO50</f>
        <v>0</v>
      </c>
      <c r="CP125" s="58" cm="1">
        <f t="array" ref="CP125">INDEX(prod_est,$G$15+$H$15-1,MATCH(CP57,$BP$57:$CV$57,0))*CP50</f>
        <v>0</v>
      </c>
      <c r="CQ125" s="58" cm="1">
        <f t="array" ref="CQ125">INDEX(prod_est,$G$15+$H$15-1,MATCH(CQ57,$BP$57:$CV$57,0))*CQ50</f>
        <v>0</v>
      </c>
      <c r="CR125" s="58" cm="1">
        <f t="array" ref="CR125">INDEX(prod_est,$G$15+$H$15-1,MATCH(CR57,$BP$57:$CV$57,0))*CR50</f>
        <v>0</v>
      </c>
      <c r="CS125" s="58" cm="1">
        <f t="array" ref="CS125">INDEX(prod_est,$G$15+$H$15-1,MATCH(CS57,$BP$57:$CV$57,0))*CS50</f>
        <v>0</v>
      </c>
      <c r="CT125" s="58" cm="1">
        <f t="array" ref="CT125">INDEX(prod_est,$G$15+$H$15-1,MATCH(CT57,$BP$57:$CV$57,0))*CT50</f>
        <v>0</v>
      </c>
      <c r="CU125" s="58" cm="1">
        <f t="array" ref="CU125">INDEX(prod_est,$G$15+$H$15-1,MATCH(CU57,$BP$57:$DP$57,0))*CU50</f>
        <v>0</v>
      </c>
      <c r="CV125" s="58" cm="1">
        <f t="array" ref="CV125">INDEX(prod_est,$G$15+$H$15-1,MATCH(CV57,$BP$57:$DP$57,0))*CV50</f>
        <v>0</v>
      </c>
      <c r="CW125" s="58" cm="1">
        <f t="array" ref="CW125">INDEX(prod_est,$G$15+$H$15-1,MATCH(CW57,$BP$57:$DP$57,0))*CW50</f>
        <v>0</v>
      </c>
      <c r="CX125" s="58" cm="1">
        <f t="array" ref="CX125">INDEX(prod_est,$G$15+$H$15-1,MATCH(CX57,$BP$57:$DP$57,0))*CX50</f>
        <v>0</v>
      </c>
      <c r="CY125" s="58" cm="1">
        <f t="array" ref="CY125">INDEX(prod_est,$G$15+$H$15-1,MATCH(CY57,$BP$57:$DP$57,0))*CY50</f>
        <v>0</v>
      </c>
      <c r="CZ125" s="58" cm="1">
        <f t="array" ref="CZ125">INDEX(prod_est,$G$15+$H$15-1,MATCH(CZ57,$BP$57:$DP$57,0))*CZ50</f>
        <v>0</v>
      </c>
      <c r="DA125" s="58" cm="1">
        <f t="array" ref="DA125">INDEX(prod_est,$G$15+$H$15-1,MATCH(DA57,$BP$57:$DP$57,0))*DA50</f>
        <v>0</v>
      </c>
      <c r="DB125" s="58" cm="1">
        <f t="array" ref="DB125">INDEX(prod_est,$G$15+$H$15-1,MATCH(DB57,$BP$57:$DP$57,0))*DB50</f>
        <v>0</v>
      </c>
      <c r="DC125" s="58" cm="1">
        <f t="array" ref="DC125">INDEX(prod_est,$G$15+$H$15-1,MATCH(DC57,$BP$57:$DP$57,0))*DC50</f>
        <v>0</v>
      </c>
      <c r="DD125" s="58" cm="1">
        <f t="array" ref="DD125">INDEX(prod_est,$G$15+$H$15-1,MATCH(DD57,$BP$57:$DP$57,0))*DD50</f>
        <v>0</v>
      </c>
      <c r="DE125" s="58" cm="1">
        <f t="array" ref="DE125">INDEX(prod_est,$G$15+$H$15-1,MATCH(DE57,$BP$57:$DP$57,0))*DE50</f>
        <v>0</v>
      </c>
      <c r="DF125" s="58" cm="1">
        <f t="array" ref="DF125">INDEX(prod_est,$G$15+$H$15-1,MATCH(DF57,$BP$57:$DP$57,0))*DF50</f>
        <v>0</v>
      </c>
      <c r="DG125" s="58" cm="1">
        <f t="array" ref="DG125">INDEX(prod_est,$G$15+$H$15-1,MATCH(DG57,$BP$57:$DP$57,0))*DG50</f>
        <v>0</v>
      </c>
      <c r="DH125" s="58" cm="1">
        <f t="array" ref="DH125">INDEX(prod_est,$G$15+$H$15-1,MATCH(DH57,$BP$57:$DP$57,0))*DH50</f>
        <v>0</v>
      </c>
      <c r="DI125" s="58" cm="1">
        <f t="array" ref="DI125">INDEX(prod_est,$G$15+$H$15-1,MATCH(DI57,$BP$57:$DP$57,0))*DI50</f>
        <v>0</v>
      </c>
      <c r="DJ125" s="58" cm="1">
        <f t="array" ref="DJ125">INDEX(prod_est,$G$15+$H$15-1,MATCH(DJ57,$BP$57:$DP$57,0))*DJ50</f>
        <v>0</v>
      </c>
      <c r="DK125" s="58" cm="1">
        <f t="array" ref="DK125">INDEX(prod_est,$G$15+$H$15-1,MATCH(DK57,$BP$57:$DP$57,0))*DK50</f>
        <v>0</v>
      </c>
      <c r="DL125" s="58" cm="1">
        <f t="array" ref="DL125">INDEX(prod_est,$G$15+$H$15-1,MATCH(DL57,$BP$57:$DP$57,0))*DL50</f>
        <v>0</v>
      </c>
      <c r="DM125" s="58" cm="1">
        <f t="array" ref="DM125">INDEX(prod_est,$G$15+$H$15-1,MATCH(DM57,$BP$57:$DP$57,0))*DM50</f>
        <v>0</v>
      </c>
      <c r="DN125" s="58" cm="1">
        <f t="array" ref="DN125">INDEX(prod_est,$G$15+$H$15-1,MATCH(DN57,$BP$57:$DP$57,0))*DN50</f>
        <v>0</v>
      </c>
      <c r="DO125" s="58" cm="1">
        <f t="array" ref="DO125">INDEX(prod_est,$G$15+$H$15-1,MATCH(DO57,$BP$57:$DP$57,0))*DO50</f>
        <v>0</v>
      </c>
      <c r="DP125" s="58" cm="1">
        <f t="array" ref="DP125">INDEX(prod_est,$G$15+$H$15-1,MATCH(DP57,$BP$57:$DP$57,0))*DP50</f>
        <v>0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6"/>
        <v>0</v>
      </c>
      <c r="BP126" s="58">
        <f t="shared" ref="BP126:CU126" si="209">BP125*1000*$I$9*$I$10</f>
        <v>0</v>
      </c>
      <c r="BQ126" s="58">
        <f t="shared" si="209"/>
        <v>0</v>
      </c>
      <c r="BR126" s="58">
        <f t="shared" si="209"/>
        <v>0</v>
      </c>
      <c r="BS126" s="58">
        <f t="shared" si="209"/>
        <v>0</v>
      </c>
      <c r="BT126" s="58">
        <f t="shared" si="209"/>
        <v>0</v>
      </c>
      <c r="BU126" s="58">
        <f t="shared" si="209"/>
        <v>0</v>
      </c>
      <c r="BV126" s="58">
        <f t="shared" si="209"/>
        <v>0</v>
      </c>
      <c r="BW126" s="58">
        <f t="shared" si="209"/>
        <v>0</v>
      </c>
      <c r="BX126" s="58">
        <f t="shared" si="209"/>
        <v>0</v>
      </c>
      <c r="BY126" s="58">
        <f t="shared" si="209"/>
        <v>0</v>
      </c>
      <c r="BZ126" s="58">
        <f t="shared" si="209"/>
        <v>0</v>
      </c>
      <c r="CA126" s="58">
        <f t="shared" si="209"/>
        <v>0</v>
      </c>
      <c r="CB126" s="58">
        <f t="shared" si="209"/>
        <v>0</v>
      </c>
      <c r="CC126" s="58">
        <f t="shared" si="209"/>
        <v>0</v>
      </c>
      <c r="CD126" s="58">
        <f t="shared" si="209"/>
        <v>0</v>
      </c>
      <c r="CE126" s="58">
        <f t="shared" si="209"/>
        <v>0</v>
      </c>
      <c r="CF126" s="58">
        <f t="shared" si="209"/>
        <v>0</v>
      </c>
      <c r="CG126" s="58">
        <f t="shared" si="209"/>
        <v>0</v>
      </c>
      <c r="CH126" s="58">
        <f t="shared" si="209"/>
        <v>0</v>
      </c>
      <c r="CI126" s="58">
        <f t="shared" si="209"/>
        <v>0</v>
      </c>
      <c r="CJ126" s="58">
        <f t="shared" si="209"/>
        <v>0</v>
      </c>
      <c r="CK126" s="58">
        <f t="shared" si="209"/>
        <v>0</v>
      </c>
      <c r="CL126" s="58">
        <f t="shared" si="209"/>
        <v>0</v>
      </c>
      <c r="CM126" s="58">
        <f t="shared" si="209"/>
        <v>0</v>
      </c>
      <c r="CN126" s="58">
        <f t="shared" si="209"/>
        <v>0</v>
      </c>
      <c r="CO126" s="58">
        <f t="shared" si="209"/>
        <v>0</v>
      </c>
      <c r="CP126" s="58">
        <f t="shared" si="209"/>
        <v>0</v>
      </c>
      <c r="CQ126" s="58">
        <f t="shared" si="209"/>
        <v>0</v>
      </c>
      <c r="CR126" s="58">
        <f t="shared" si="209"/>
        <v>0</v>
      </c>
      <c r="CS126" s="58">
        <f t="shared" si="209"/>
        <v>0</v>
      </c>
      <c r="CT126" s="58">
        <f t="shared" si="209"/>
        <v>0</v>
      </c>
      <c r="CU126" s="58">
        <f t="shared" si="209"/>
        <v>0</v>
      </c>
      <c r="CV126" s="58">
        <f t="shared" ref="CV126:DP126" si="210">CV125*1000*$I$9*$I$10</f>
        <v>0</v>
      </c>
      <c r="CW126" s="58">
        <f t="shared" si="210"/>
        <v>0</v>
      </c>
      <c r="CX126" s="58">
        <f t="shared" si="210"/>
        <v>0</v>
      </c>
      <c r="CY126" s="58">
        <f t="shared" si="210"/>
        <v>0</v>
      </c>
      <c r="CZ126" s="58">
        <f t="shared" si="210"/>
        <v>0</v>
      </c>
      <c r="DA126" s="58">
        <f t="shared" si="210"/>
        <v>0</v>
      </c>
      <c r="DB126" s="58">
        <f t="shared" si="210"/>
        <v>0</v>
      </c>
      <c r="DC126" s="58">
        <f t="shared" si="210"/>
        <v>0</v>
      </c>
      <c r="DD126" s="58">
        <f t="shared" si="210"/>
        <v>0</v>
      </c>
      <c r="DE126" s="58">
        <f t="shared" si="210"/>
        <v>0</v>
      </c>
      <c r="DF126" s="58">
        <f t="shared" si="210"/>
        <v>0</v>
      </c>
      <c r="DG126" s="58">
        <f t="shared" si="210"/>
        <v>0</v>
      </c>
      <c r="DH126" s="58">
        <f t="shared" si="210"/>
        <v>0</v>
      </c>
      <c r="DI126" s="58">
        <f t="shared" si="210"/>
        <v>0</v>
      </c>
      <c r="DJ126" s="58">
        <f t="shared" si="210"/>
        <v>0</v>
      </c>
      <c r="DK126" s="58">
        <f t="shared" si="210"/>
        <v>0</v>
      </c>
      <c r="DL126" s="58">
        <f t="shared" si="210"/>
        <v>0</v>
      </c>
      <c r="DM126" s="58">
        <f t="shared" si="210"/>
        <v>0</v>
      </c>
      <c r="DN126" s="58">
        <f t="shared" si="210"/>
        <v>0</v>
      </c>
      <c r="DO126" s="58">
        <f t="shared" si="210"/>
        <v>0</v>
      </c>
      <c r="DP126" s="58">
        <f t="shared" si="210"/>
        <v>0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6"/>
        <v>0</v>
      </c>
      <c r="BP127" s="59">
        <f t="shared" ref="BP127:CU127" si="211">BP124+BP126</f>
        <v>0</v>
      </c>
      <c r="BQ127" s="59">
        <f t="shared" si="211"/>
        <v>0</v>
      </c>
      <c r="BR127" s="59">
        <f t="shared" si="211"/>
        <v>0</v>
      </c>
      <c r="BS127" s="59">
        <f t="shared" si="211"/>
        <v>0</v>
      </c>
      <c r="BT127" s="59">
        <f t="shared" si="211"/>
        <v>0</v>
      </c>
      <c r="BU127" s="59">
        <f t="shared" si="211"/>
        <v>0</v>
      </c>
      <c r="BV127" s="59">
        <f t="shared" si="211"/>
        <v>0</v>
      </c>
      <c r="BW127" s="59">
        <f t="shared" si="211"/>
        <v>0</v>
      </c>
      <c r="BX127" s="59">
        <f t="shared" si="211"/>
        <v>0</v>
      </c>
      <c r="BY127" s="59">
        <f t="shared" si="211"/>
        <v>0</v>
      </c>
      <c r="BZ127" s="59">
        <f t="shared" si="211"/>
        <v>0</v>
      </c>
      <c r="CA127" s="59">
        <f t="shared" si="211"/>
        <v>0</v>
      </c>
      <c r="CB127" s="59">
        <f t="shared" si="211"/>
        <v>0</v>
      </c>
      <c r="CC127" s="59">
        <f t="shared" si="211"/>
        <v>0</v>
      </c>
      <c r="CD127" s="59">
        <f t="shared" si="211"/>
        <v>0</v>
      </c>
      <c r="CE127" s="59">
        <f t="shared" si="211"/>
        <v>0</v>
      </c>
      <c r="CF127" s="59">
        <f t="shared" si="211"/>
        <v>0</v>
      </c>
      <c r="CG127" s="59">
        <f t="shared" si="211"/>
        <v>0</v>
      </c>
      <c r="CH127" s="59">
        <f t="shared" si="211"/>
        <v>0</v>
      </c>
      <c r="CI127" s="59">
        <f t="shared" si="211"/>
        <v>0</v>
      </c>
      <c r="CJ127" s="59">
        <f t="shared" si="211"/>
        <v>0</v>
      </c>
      <c r="CK127" s="59">
        <f t="shared" si="211"/>
        <v>0</v>
      </c>
      <c r="CL127" s="59">
        <f t="shared" si="211"/>
        <v>0</v>
      </c>
      <c r="CM127" s="59">
        <f t="shared" si="211"/>
        <v>0</v>
      </c>
      <c r="CN127" s="59">
        <f t="shared" si="211"/>
        <v>0</v>
      </c>
      <c r="CO127" s="59">
        <f t="shared" si="211"/>
        <v>0</v>
      </c>
      <c r="CP127" s="59">
        <f t="shared" si="211"/>
        <v>0</v>
      </c>
      <c r="CQ127" s="59">
        <f t="shared" si="211"/>
        <v>0</v>
      </c>
      <c r="CR127" s="59">
        <f t="shared" si="211"/>
        <v>0</v>
      </c>
      <c r="CS127" s="59">
        <f t="shared" si="211"/>
        <v>0</v>
      </c>
      <c r="CT127" s="59">
        <f t="shared" si="211"/>
        <v>0</v>
      </c>
      <c r="CU127" s="59">
        <f t="shared" si="211"/>
        <v>0</v>
      </c>
      <c r="CV127" s="59">
        <f t="shared" ref="CV127:DP127" si="212">CV124+CV126</f>
        <v>0</v>
      </c>
      <c r="CW127" s="59">
        <f t="shared" si="212"/>
        <v>0</v>
      </c>
      <c r="CX127" s="59">
        <f t="shared" si="212"/>
        <v>0</v>
      </c>
      <c r="CY127" s="59">
        <f t="shared" si="212"/>
        <v>0</v>
      </c>
      <c r="CZ127" s="59">
        <f t="shared" si="212"/>
        <v>0</v>
      </c>
      <c r="DA127" s="59">
        <f t="shared" si="212"/>
        <v>0</v>
      </c>
      <c r="DB127" s="59">
        <f t="shared" si="212"/>
        <v>0</v>
      </c>
      <c r="DC127" s="59">
        <f t="shared" si="212"/>
        <v>0</v>
      </c>
      <c r="DD127" s="59">
        <f t="shared" si="212"/>
        <v>0</v>
      </c>
      <c r="DE127" s="59">
        <f t="shared" si="212"/>
        <v>0</v>
      </c>
      <c r="DF127" s="59">
        <f t="shared" si="212"/>
        <v>0</v>
      </c>
      <c r="DG127" s="59">
        <f t="shared" si="212"/>
        <v>0</v>
      </c>
      <c r="DH127" s="59">
        <f t="shared" si="212"/>
        <v>0</v>
      </c>
      <c r="DI127" s="59">
        <f t="shared" si="212"/>
        <v>0</v>
      </c>
      <c r="DJ127" s="59">
        <f t="shared" si="212"/>
        <v>0</v>
      </c>
      <c r="DK127" s="59">
        <f t="shared" si="212"/>
        <v>0</v>
      </c>
      <c r="DL127" s="59">
        <f t="shared" si="212"/>
        <v>0</v>
      </c>
      <c r="DM127" s="59">
        <f t="shared" si="212"/>
        <v>0</v>
      </c>
      <c r="DN127" s="59">
        <f t="shared" si="212"/>
        <v>0</v>
      </c>
      <c r="DO127" s="59">
        <f t="shared" si="212"/>
        <v>0</v>
      </c>
      <c r="DP127" s="59">
        <f t="shared" si="212"/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DP127"/>
  <sheetViews>
    <sheetView showGridLines="0" workbookViewId="0">
      <selection activeCell="A45" sqref="A45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100" width="11" bestFit="1" customWidth="1"/>
  </cols>
  <sheetData>
    <row r="1" spans="1:120" x14ac:dyDescent="0.25">
      <c r="A1" s="10" t="s">
        <v>93</v>
      </c>
    </row>
    <row r="3" spans="1:120" x14ac:dyDescent="0.25">
      <c r="F3" s="14" t="str">
        <f>A15&amp;" 2018"</f>
        <v>19_THA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IFERROR(F9,0)</f>
        <v>1.1508176862507582E-3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2">
        <f>INDEX(thermal_eff,MATCH(A15,Cement_assumptions!$A$110:$A$130,0))</f>
        <v>3.302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1.1508176862507582E-3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3.0436099333737139E-3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>
        <f>IF(F6/J47&lt;=1,F6/J47,1)</f>
        <v>0.41988129365462151</v>
      </c>
      <c r="G11" s="12" t="s">
        <v>186</v>
      </c>
      <c r="I11" s="50">
        <v>0</v>
      </c>
      <c r="J11" s="12" t="s">
        <v>185</v>
      </c>
    </row>
    <row r="12" spans="1:120" x14ac:dyDescent="0.25"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55</v>
      </c>
      <c r="B15" t="s">
        <v>5</v>
      </c>
      <c r="C15" t="s">
        <v>5</v>
      </c>
      <c r="D15" t="s">
        <v>37</v>
      </c>
      <c r="E15" s="8">
        <v>13.32281628</v>
      </c>
      <c r="F15" s="8">
        <v>14.99586156</v>
      </c>
      <c r="G15">
        <f>MATCH(A15,Production_est!$A$4:$A$339,0)</f>
        <v>289</v>
      </c>
      <c r="H15">
        <f>IFERROR(MATCH(D15,Production_est!$D$4:$D$339,0),"-")</f>
        <v>6</v>
      </c>
      <c r="I15" s="8" cm="1">
        <f t="array" ref="I15">IFERROR(INDEX(Production_est!$E$4:$E$339,H15+G15-1),"-")</f>
        <v>36084.819987301104</v>
      </c>
      <c r="J15" s="42">
        <f t="shared" ref="J15:J46" si="0">IFERROR(F15/I15,0)</f>
        <v>4.1557257498519635E-4</v>
      </c>
      <c r="K15" s="42">
        <f t="shared" ref="K15:AO15" si="1">J15*(1-$F$4)</f>
        <v>4.1509432671598258E-4</v>
      </c>
      <c r="L15" s="42">
        <f t="shared" si="1"/>
        <v>4.1461662882333545E-4</v>
      </c>
      <c r="M15" s="42">
        <f t="shared" si="1"/>
        <v>4.1413948067387185E-4</v>
      </c>
      <c r="N15" s="42">
        <f t="shared" si="1"/>
        <v>4.1366288163493766E-4</v>
      </c>
      <c r="O15" s="42">
        <f t="shared" si="1"/>
        <v>4.1318683107460671E-4</v>
      </c>
      <c r="P15" s="42">
        <f t="shared" si="1"/>
        <v>4.1271132836168014E-4</v>
      </c>
      <c r="Q15" s="42">
        <f t="shared" si="1"/>
        <v>4.1223637286568545E-4</v>
      </c>
      <c r="R15" s="42">
        <f t="shared" si="1"/>
        <v>4.1176196395687571E-4</v>
      </c>
      <c r="S15" s="42">
        <f t="shared" si="1"/>
        <v>4.1128810100622877E-4</v>
      </c>
      <c r="T15" s="42">
        <f t="shared" si="1"/>
        <v>4.1081478338544632E-4</v>
      </c>
      <c r="U15" s="42">
        <f t="shared" si="1"/>
        <v>4.1034201046695305E-4</v>
      </c>
      <c r="V15" s="42">
        <f t="shared" si="1"/>
        <v>4.0986978162389597E-4</v>
      </c>
      <c r="W15" s="42">
        <f t="shared" si="1"/>
        <v>4.0939809623014343E-4</v>
      </c>
      <c r="X15" s="42">
        <f t="shared" si="1"/>
        <v>4.0892695366028436E-4</v>
      </c>
      <c r="Y15" s="42">
        <f t="shared" si="1"/>
        <v>4.0845635328962745E-4</v>
      </c>
      <c r="Z15" s="42">
        <f t="shared" si="1"/>
        <v>4.0798629449420023E-4</v>
      </c>
      <c r="AA15" s="42">
        <f t="shared" si="1"/>
        <v>4.075167766507484E-4</v>
      </c>
      <c r="AB15" s="42">
        <f t="shared" si="1"/>
        <v>4.0704779913673482E-4</v>
      </c>
      <c r="AC15" s="42">
        <f t="shared" si="1"/>
        <v>4.0657936133033882E-4</v>
      </c>
      <c r="AD15" s="42">
        <f t="shared" si="1"/>
        <v>4.0611146261045533E-4</v>
      </c>
      <c r="AE15" s="42">
        <f t="shared" si="1"/>
        <v>4.0564410235669401E-4</v>
      </c>
      <c r="AF15" s="42">
        <f t="shared" si="1"/>
        <v>4.0517727994937862E-4</v>
      </c>
      <c r="AG15" s="42">
        <f t="shared" si="1"/>
        <v>4.0471099476954589E-4</v>
      </c>
      <c r="AH15" s="42">
        <f t="shared" si="1"/>
        <v>4.0424524619894493E-4</v>
      </c>
      <c r="AI15" s="42">
        <f t="shared" si="1"/>
        <v>4.0378003362003635E-4</v>
      </c>
      <c r="AJ15" s="42">
        <f t="shared" si="1"/>
        <v>4.0331535641599146E-4</v>
      </c>
      <c r="AK15" s="42">
        <f t="shared" si="1"/>
        <v>4.0285121397069139E-4</v>
      </c>
      <c r="AL15" s="42">
        <f t="shared" si="1"/>
        <v>4.0238760566872631E-4</v>
      </c>
      <c r="AM15" s="42">
        <f t="shared" si="1"/>
        <v>4.019245308953946E-4</v>
      </c>
      <c r="AN15" s="42">
        <f t="shared" si="1"/>
        <v>4.0146198903670213E-4</v>
      </c>
      <c r="AO15" s="42">
        <f t="shared" si="1"/>
        <v>4.0099997947936125E-4</v>
      </c>
      <c r="AP15" s="42">
        <f t="shared" ref="AP15:BJ15" si="2">AO15*(1-$F$4)</f>
        <v>4.0053850161079021E-4</v>
      </c>
      <c r="AQ15" s="42">
        <f t="shared" si="2"/>
        <v>4.0007755481911213E-4</v>
      </c>
      <c r="AR15" s="42">
        <f t="shared" si="2"/>
        <v>3.9961713849315434E-4</v>
      </c>
      <c r="AS15" s="42">
        <f t="shared" si="2"/>
        <v>3.9915725202244748E-4</v>
      </c>
      <c r="AT15" s="42">
        <f t="shared" si="2"/>
        <v>3.9869789479722475E-4</v>
      </c>
      <c r="AU15" s="42">
        <f t="shared" si="2"/>
        <v>3.9823906620842117E-4</v>
      </c>
      <c r="AV15" s="42">
        <f t="shared" si="2"/>
        <v>3.9778076564767252E-4</v>
      </c>
      <c r="AW15" s="42">
        <f t="shared" si="2"/>
        <v>3.9732299250731481E-4</v>
      </c>
      <c r="AX15" s="42">
        <f t="shared" si="2"/>
        <v>3.9686574618038331E-4</v>
      </c>
      <c r="AY15" s="42">
        <f t="shared" si="2"/>
        <v>3.964090260606118E-4</v>
      </c>
      <c r="AZ15" s="42">
        <f t="shared" si="2"/>
        <v>3.9595283154243179E-4</v>
      </c>
      <c r="BA15" s="42">
        <f t="shared" si="2"/>
        <v>3.954971620209717E-4</v>
      </c>
      <c r="BB15" s="42">
        <f t="shared" si="2"/>
        <v>3.9504201689205597E-4</v>
      </c>
      <c r="BC15" s="42">
        <f t="shared" si="2"/>
        <v>3.9458739555220439E-4</v>
      </c>
      <c r="BD15" s="42">
        <f t="shared" si="2"/>
        <v>3.9413329739863129E-4</v>
      </c>
      <c r="BE15" s="42">
        <f t="shared" si="2"/>
        <v>3.9367972182924462E-4</v>
      </c>
      <c r="BF15" s="42">
        <f t="shared" si="2"/>
        <v>3.9322666824264524E-4</v>
      </c>
      <c r="BG15" s="42">
        <f t="shared" si="2"/>
        <v>3.9277413603812611E-4</v>
      </c>
      <c r="BH15" s="42">
        <f t="shared" si="2"/>
        <v>3.9232212461567153E-4</v>
      </c>
      <c r="BI15" s="42">
        <f t="shared" si="2"/>
        <v>3.9187063337595634E-4</v>
      </c>
      <c r="BJ15" s="42">
        <f t="shared" si="2"/>
        <v>3.9141966172034497E-4</v>
      </c>
      <c r="BK15" t="str">
        <f t="shared" ref="BK15:BK46" si="3">A15</f>
        <v>19_THA</v>
      </c>
      <c r="BL15" t="str">
        <f t="shared" ref="BL15:BL46" si="4">"d_ind_cem_"&amp;C15</f>
        <v>d_ind_cem_1_x_coal_thermal</v>
      </c>
      <c r="BO15" s="8">
        <f t="shared" ref="BO15:BO46" si="5">E15</f>
        <v>13.32281628</v>
      </c>
      <c r="BP15" s="8">
        <f t="shared" ref="BP15:BP46" si="6">F15</f>
        <v>14.99586156</v>
      </c>
      <c r="BQ15" s="8" cm="1">
        <f t="array" ref="BQ15">K15*INDEX(prod_est,$G15+$H15-1,MATCH(BQ$14,$BP$14:$DP$14,0))</f>
        <v>15.111043895108311</v>
      </c>
      <c r="BR15" s="8" cm="1">
        <f t="array" ref="BR15">L15*INDEX(prod_est,$G15+$H15-1,MATCH(BR$14,$BP$14:$DP$14,0))</f>
        <v>13.670996249250649</v>
      </c>
      <c r="BS15" s="8" cm="1">
        <f t="array" ref="BS15">M15*INDEX(prod_est,$G15+$H15-1,MATCH(BS$14,$BP$14:$DP$14,0))</f>
        <v>14.109200199687196</v>
      </c>
      <c r="BT15" s="8" cm="1">
        <f t="array" ref="BT15">N15*INDEX(prod_est,$G15+$H15-1,MATCH(BT$14,$BP$14:$DP$14,0))</f>
        <v>14.569961281324858</v>
      </c>
      <c r="BU15" s="8" cm="1">
        <f t="array" ref="BU15">O15*INDEX(prod_est,$G15+$H15-1,MATCH(BU$14,$BP$14:$DP$14,0))</f>
        <v>15.055918783587812</v>
      </c>
      <c r="BV15" s="8" cm="1">
        <f t="array" ref="BV15">P15*INDEX(prod_est,$G15+$H15-1,MATCH(BV$14,$BP$14:$DP$14,0))</f>
        <v>15.562552498889437</v>
      </c>
      <c r="BW15" s="8" cm="1">
        <f t="array" ref="BW15">Q15*INDEX(prod_est,$G15+$H15-1,MATCH(BW$14,$BP$14:$DP$14,0))</f>
        <v>16.093626372901987</v>
      </c>
      <c r="BX15" s="8" cm="1">
        <f t="array" ref="BX15">R15*INDEX(prod_est,$G15+$H15-1,MATCH(BX$14,$BP$14:$DP$14,0))</f>
        <v>16.649912789901546</v>
      </c>
      <c r="BY15" s="8" cm="1">
        <f t="array" ref="BY15">S15*INDEX(prod_est,$G15+$H15-1,MATCH(BY$14,$BP$14:$DP$14,0))</f>
        <v>17.226223823325885</v>
      </c>
      <c r="BZ15" s="8" cm="1">
        <f t="array" ref="BZ15">T15*INDEX(prod_est,$G15+$H15-1,MATCH(BZ$14,$BP$14:$DP$14,0))</f>
        <v>17.541129959809879</v>
      </c>
      <c r="CA15" s="8" cm="1">
        <f t="array" ref="CA15">U15*INDEX(prod_est,$G15+$H15-1,MATCH(CA$14,$BP$14:$DP$14,0))</f>
        <v>17.860614347751692</v>
      </c>
      <c r="CB15" s="8" cm="1">
        <f t="array" ref="CB15">V15*INDEX(prod_est,$G15+$H15-1,MATCH(CB$14,$BP$14:$DP$14,0))</f>
        <v>18.183572232104517</v>
      </c>
      <c r="CC15" s="8" cm="1">
        <f t="array" ref="CC15">W15*INDEX(prod_est,$G15+$H15-1,MATCH(CC$14,$BP$14:$DP$14,0))</f>
        <v>18.503918552300988</v>
      </c>
      <c r="CD15" s="8" cm="1">
        <f t="array" ref="CD15">X15*INDEX(prod_est,$G15+$H15-1,MATCH(CD$14,$BP$14:$DP$14,0))</f>
        <v>18.824154502347419</v>
      </c>
      <c r="CE15" s="8" cm="1">
        <f t="array" ref="CE15">Y15*INDEX(prod_est,$G15+$H15-1,MATCH(CE$14,$BP$14:$DP$14,0))</f>
        <v>19.143676614016545</v>
      </c>
      <c r="CF15" s="8" cm="1">
        <f t="array" ref="CF15">Z15*INDEX(prod_est,$G15+$H15-1,MATCH(CF$14,$BP$14:$DP$14,0))</f>
        <v>19.460145257553542</v>
      </c>
      <c r="CG15" s="8" cm="1">
        <f t="array" ref="CG15">AA15*INDEX(prod_est,$G15+$H15-1,MATCH(CG$14,$BP$14:$DP$14,0))</f>
        <v>19.773238767610803</v>
      </c>
      <c r="CH15" s="8" cm="1">
        <f t="array" ref="CH15">AB15*INDEX(prod_est,$G15+$H15-1,MATCH(CH$14,$BP$14:$DP$14,0))</f>
        <v>20.103565714981315</v>
      </c>
      <c r="CI15" s="8" cm="1">
        <f t="array" ref="CI15">AC15*INDEX(prod_est,$G15+$H15-1,MATCH(CI$14,$BP$14:$DP$14,0))</f>
        <v>20.430912896104648</v>
      </c>
      <c r="CJ15" s="8" cm="1">
        <f t="array" ref="CJ15">AD15*INDEX(prod_est,$G15+$H15-1,MATCH(CJ$14,$BP$14:$DP$14,0))</f>
        <v>20.755718825936253</v>
      </c>
      <c r="CK15" s="8" cm="1">
        <f t="array" ref="CK15">AE15*INDEX(prod_est,$G15+$H15-1,MATCH(CK$14,$BP$14:$DP$14,0))</f>
        <v>21.074315368557514</v>
      </c>
      <c r="CL15" s="8" cm="1">
        <f t="array" ref="CL15">AF15*INDEX(prod_est,$G15+$H15-1,MATCH(CL$14,$BP$14:$DP$14,0))</f>
        <v>21.387006094223704</v>
      </c>
      <c r="CM15" s="8" cm="1">
        <f t="array" ref="CM15">AG15*INDEX(prod_est,$G15+$H15-1,MATCH(CM$14,$BP$14:$DP$14,0))</f>
        <v>21.755094803751483</v>
      </c>
      <c r="CN15" s="8" cm="1">
        <f t="array" ref="CN15">AH15*INDEX(prod_est,$G15+$H15-1,MATCH(CN$14,$BP$14:$DP$14,0))</f>
        <v>22.114107257398967</v>
      </c>
      <c r="CO15" s="8" cm="1">
        <f t="array" ref="CO15">AI15*INDEX(prod_est,$G15+$H15-1,MATCH(CO$14,$BP$14:$DP$14,0))</f>
        <v>22.469606018161308</v>
      </c>
      <c r="CP15" s="8" cm="1">
        <f t="array" ref="CP15">AJ15*INDEX(prod_est,$G15+$H15-1,MATCH(CP$14,$BP$14:$DP$14,0))</f>
        <v>22.819962541258523</v>
      </c>
      <c r="CQ15" s="8" cm="1">
        <f t="array" ref="CQ15">AK15*INDEX(prod_est,$G15+$H15-1,MATCH(CQ$14,$BP$14:$DP$14,0))</f>
        <v>23.163085461894127</v>
      </c>
      <c r="CR15" s="8" cm="1">
        <f t="array" ref="CR15">AL15*INDEX(prod_est,$G15+$H15-1,MATCH(CR$14,$BP$14:$DP$14,0))</f>
        <v>23.501183103600336</v>
      </c>
      <c r="CS15" s="8" cm="1">
        <f t="array" ref="CS15">AM15*INDEX(prod_est,$G15+$H15-1,MATCH(CS$14,$BP$14:$DP$14,0))</f>
        <v>23.834412941394344</v>
      </c>
      <c r="CT15" s="8" cm="1">
        <f t="array" ref="CT15">AN15*INDEX(prod_est,$G15+$H15-1,MATCH(CT$14,$BP$14:$DP$14,0))</f>
        <v>24.166007790768035</v>
      </c>
      <c r="CU15" s="8" cm="1">
        <f t="array" ref="CU15">AO15*INDEX(prod_est,$G15+$H15-1,MATCH(CU$14,$BP$14:$DP$14,0))</f>
        <v>24.493589382549438</v>
      </c>
      <c r="CV15" s="8" cm="1">
        <f t="array" ref="CV15">AP15*INDEX(prod_est,$G15+$H15-1,MATCH(CV$14,$BP$14:$DP$14,0))</f>
        <v>24.82075441725252</v>
      </c>
      <c r="CW15" cm="1">
        <f t="array" ref="CW15">AQ15*INDEX(prod_est,$G15+$H15-1,MATCH(CW$14,$BP$14:$DP$14,0))</f>
        <v>24.79219025408306</v>
      </c>
      <c r="CX15" cm="1">
        <f t="array" ref="CX15">AR15*INDEX(prod_est,$G15+$H15-1,MATCH(CX$14,$BP$14:$DP$14,0))</f>
        <v>24.763658963057765</v>
      </c>
      <c r="CY15" cm="1">
        <f t="array" ref="CY15">AS15*INDEX(prod_est,$G15+$H15-1,MATCH(CY$14,$BP$14:$DP$14,0))</f>
        <v>24.735160506346794</v>
      </c>
      <c r="CZ15" cm="1">
        <f t="array" ref="CZ15">AT15*INDEX(prod_est,$G15+$H15-1,MATCH(CZ$14,$BP$14:$DP$14,0))</f>
        <v>24.706694846163838</v>
      </c>
      <c r="DA15" cm="1">
        <f t="array" ref="DA15">AU15*INDEX(prod_est,$G15+$H15-1,MATCH(DA$14,$BP$14:$DP$14,0))</f>
        <v>24.678261944766074</v>
      </c>
      <c r="DB15" cm="1">
        <f t="array" ref="DB15">AV15*INDEX(prod_est,$G15+$H15-1,MATCH(DB$14,$BP$14:$DP$14,0))</f>
        <v>24.649861764454105</v>
      </c>
      <c r="DC15" cm="1">
        <f t="array" ref="DC15">AW15*INDEX(prod_est,$G15+$H15-1,MATCH(DC$14,$BP$14:$DP$14,0))</f>
        <v>24.621494267571936</v>
      </c>
      <c r="DD15" cm="1">
        <f t="array" ref="DD15">AX15*INDEX(prod_est,$G15+$H15-1,MATCH(DD$14,$BP$14:$DP$14,0))</f>
        <v>24.593159416506893</v>
      </c>
      <c r="DE15" cm="1">
        <f t="array" ref="DE15">AY15*INDEX(prod_est,$G15+$H15-1,MATCH(DE$14,$BP$14:$DP$14,0))</f>
        <v>24.564857173689592</v>
      </c>
      <c r="DF15" cm="1">
        <f t="array" ref="DF15">AZ15*INDEX(prod_est,$G15+$H15-1,MATCH(DF$14,$BP$14:$DP$14,0))</f>
        <v>24.536587501593882</v>
      </c>
      <c r="DG15" cm="1">
        <f t="array" ref="DG15">BA15*INDEX(prod_est,$G15+$H15-1,MATCH(DG$14,$BP$14:$DP$14,0))</f>
        <v>24.50835036273681</v>
      </c>
      <c r="DH15" cm="1">
        <f t="array" ref="DH15">BB15*INDEX(prod_est,$G15+$H15-1,MATCH(DH$14,$BP$14:$DP$14,0))</f>
        <v>24.480145719678543</v>
      </c>
      <c r="DI15" cm="1">
        <f t="array" ref="DI15">BC15*INDEX(prod_est,$G15+$H15-1,MATCH(DI$14,$BP$14:$DP$14,0))</f>
        <v>24.451973535022336</v>
      </c>
      <c r="DJ15" cm="1">
        <f t="array" ref="DJ15">BD15*INDEX(prod_est,$G15+$H15-1,MATCH(DJ$14,$BP$14:$DP$14,0))</f>
        <v>24.4238337714145</v>
      </c>
      <c r="DK15" cm="1">
        <f t="array" ref="DK15">BE15*INDEX(prod_est,$G15+$H15-1,MATCH(DK$14,$BP$14:$DP$14,0))</f>
        <v>24.395726391544308</v>
      </c>
      <c r="DL15" cm="1">
        <f t="array" ref="DL15">BF15*INDEX(prod_est,$G15+$H15-1,MATCH(DL$14,$BP$14:$DP$14,0))</f>
        <v>24.367651358143984</v>
      </c>
      <c r="DM15" cm="1">
        <f t="array" ref="DM15">BG15*INDEX(prod_est,$G15+$H15-1,MATCH(DM$14,$BP$14:$DP$14,0))</f>
        <v>24.339608633988636</v>
      </c>
      <c r="DN15" cm="1">
        <f t="array" ref="DN15">BH15*INDEX(prod_est,$G15+$H15-1,MATCH(DN$14,$BP$14:$DP$14,0))</f>
        <v>24.311598181896219</v>
      </c>
      <c r="DO15" cm="1">
        <f t="array" ref="DO15">BI15*INDEX(prod_est,$G15+$H15-1,MATCH(DO$14,$BP$14:$DP$14,0))</f>
        <v>24.283619964727471</v>
      </c>
      <c r="DP15" cm="1">
        <f t="array" ref="DP15">BJ15*INDEX(prod_est,$G15+$H15-1,MATCH(DP$14,$BP$14:$DP$14,0))</f>
        <v>24.255673945385869</v>
      </c>
    </row>
    <row r="16" spans="1:120" x14ac:dyDescent="0.25">
      <c r="A16" t="s">
        <v>55</v>
      </c>
      <c r="B16" t="s">
        <v>6</v>
      </c>
      <c r="C16" t="s">
        <v>6</v>
      </c>
      <c r="D16" t="s">
        <v>37</v>
      </c>
      <c r="E16" s="8">
        <v>2.7632879999999999E-2</v>
      </c>
      <c r="F16" s="8">
        <v>5.5265759999999997E-2</v>
      </c>
      <c r="G16">
        <f>MATCH(A16,Production_est!$A$4:$A$339,0)</f>
        <v>289</v>
      </c>
      <c r="H16">
        <f>IFERROR(MATCH(D16,Production_est!$D$4:$D$339,0),"-")</f>
        <v>6</v>
      </c>
      <c r="I16" s="8" cm="1">
        <f t="array" ref="I16">IFERROR(INDEX(Production_est!$E$4:$E$339,H16+G16-1),"-")</f>
        <v>36084.819987301104</v>
      </c>
      <c r="J16" s="42">
        <f t="shared" si="0"/>
        <v>1.5315514950455346E-6</v>
      </c>
      <c r="K16" s="42">
        <f t="shared" ref="K16:AP16" si="7">J16*(1-$F$4)</f>
        <v>1.5297889584976324E-6</v>
      </c>
      <c r="L16" s="42">
        <f t="shared" si="7"/>
        <v>1.5280284503079622E-6</v>
      </c>
      <c r="M16" s="42">
        <f t="shared" si="7"/>
        <v>1.5262699681422535E-6</v>
      </c>
      <c r="N16" s="42">
        <f t="shared" si="7"/>
        <v>1.524513509668922E-6</v>
      </c>
      <c r="O16" s="42">
        <f t="shared" si="7"/>
        <v>1.5227590725590668E-6</v>
      </c>
      <c r="P16" s="42">
        <f t="shared" si="7"/>
        <v>1.5210066544864668E-6</v>
      </c>
      <c r="Q16" s="42">
        <f t="shared" si="7"/>
        <v>1.5192562531275786E-6</v>
      </c>
      <c r="R16" s="42">
        <f t="shared" si="7"/>
        <v>1.5175078661615324E-6</v>
      </c>
      <c r="S16" s="42">
        <f t="shared" si="7"/>
        <v>1.5157614912701289E-6</v>
      </c>
      <c r="T16" s="42">
        <f t="shared" si="7"/>
        <v>1.5140171261378374E-6</v>
      </c>
      <c r="U16" s="42">
        <f t="shared" si="7"/>
        <v>1.5122747684517913E-6</v>
      </c>
      <c r="V16" s="42">
        <f t="shared" si="7"/>
        <v>1.5105344159017862E-6</v>
      </c>
      <c r="W16" s="42">
        <f t="shared" si="7"/>
        <v>1.5087960661802759E-6</v>
      </c>
      <c r="X16" s="42">
        <f t="shared" si="7"/>
        <v>1.5070597169823701E-6</v>
      </c>
      <c r="Y16" s="42">
        <f t="shared" si="7"/>
        <v>1.5053253660058307E-6</v>
      </c>
      <c r="Z16" s="42">
        <f t="shared" si="7"/>
        <v>1.5035930109510693E-6</v>
      </c>
      <c r="AA16" s="42">
        <f t="shared" si="7"/>
        <v>1.5018626495211437E-6</v>
      </c>
      <c r="AB16" s="42">
        <f t="shared" si="7"/>
        <v>1.5001342794217553E-6</v>
      </c>
      <c r="AC16" s="42">
        <f t="shared" si="7"/>
        <v>1.4984078983612456E-6</v>
      </c>
      <c r="AD16" s="42">
        <f t="shared" si="7"/>
        <v>1.4966835040505936E-6</v>
      </c>
      <c r="AE16" s="42">
        <f t="shared" si="7"/>
        <v>1.4949610942034124E-6</v>
      </c>
      <c r="AF16" s="42">
        <f t="shared" si="7"/>
        <v>1.4932406665359462E-6</v>
      </c>
      <c r="AG16" s="42">
        <f t="shared" si="7"/>
        <v>1.4915222187670677E-6</v>
      </c>
      <c r="AH16" s="42">
        <f t="shared" si="7"/>
        <v>1.4898057486182746E-6</v>
      </c>
      <c r="AI16" s="42">
        <f t="shared" si="7"/>
        <v>1.4880912538136864E-6</v>
      </c>
      <c r="AJ16" s="42">
        <f t="shared" si="7"/>
        <v>1.4863787320800425E-6</v>
      </c>
      <c r="AK16" s="42">
        <f t="shared" si="7"/>
        <v>1.4846681811466977E-6</v>
      </c>
      <c r="AL16" s="42">
        <f t="shared" si="7"/>
        <v>1.4829595987456202E-6</v>
      </c>
      <c r="AM16" s="42">
        <f t="shared" si="7"/>
        <v>1.4812529826113884E-6</v>
      </c>
      <c r="AN16" s="42">
        <f t="shared" si="7"/>
        <v>1.4795483304811875E-6</v>
      </c>
      <c r="AO16" s="42">
        <f t="shared" si="7"/>
        <v>1.4778456400948069E-6</v>
      </c>
      <c r="AP16" s="42">
        <f t="shared" si="7"/>
        <v>1.4761449091946373E-6</v>
      </c>
      <c r="AQ16" s="42">
        <f t="shared" ref="AQ16:BJ16" si="8">AP16*(1-$F$4)</f>
        <v>1.4744461355256669E-6</v>
      </c>
      <c r="AR16" s="42">
        <f t="shared" si="8"/>
        <v>1.4727493168354799E-6</v>
      </c>
      <c r="AS16" s="42">
        <f t="shared" si="8"/>
        <v>1.4710544508742519E-6</v>
      </c>
      <c r="AT16" s="42">
        <f t="shared" si="8"/>
        <v>1.4693615353947478E-6</v>
      </c>
      <c r="AU16" s="42">
        <f t="shared" si="8"/>
        <v>1.4676705681523189E-6</v>
      </c>
      <c r="AV16" s="42">
        <f t="shared" si="8"/>
        <v>1.4659815469048995E-6</v>
      </c>
      <c r="AW16" s="42">
        <f t="shared" si="8"/>
        <v>1.464294469413004E-6</v>
      </c>
      <c r="AX16" s="42">
        <f t="shared" si="8"/>
        <v>1.4626093334397243E-6</v>
      </c>
      <c r="AY16" s="42">
        <f t="shared" si="8"/>
        <v>1.4609261367507264E-6</v>
      </c>
      <c r="AZ16" s="42">
        <f t="shared" si="8"/>
        <v>1.4592448771142476E-6</v>
      </c>
      <c r="BA16" s="42">
        <f t="shared" si="8"/>
        <v>1.4575655523010935E-6</v>
      </c>
      <c r="BB16" s="42">
        <f t="shared" si="8"/>
        <v>1.4558881600846355E-6</v>
      </c>
      <c r="BC16" s="42">
        <f t="shared" si="8"/>
        <v>1.4542126982408069E-6</v>
      </c>
      <c r="BD16" s="42">
        <f t="shared" si="8"/>
        <v>1.4525391645481009E-6</v>
      </c>
      <c r="BE16" s="42">
        <f t="shared" si="8"/>
        <v>1.450867556787567E-6</v>
      </c>
      <c r="BF16" s="42">
        <f t="shared" si="8"/>
        <v>1.4491978727428084E-6</v>
      </c>
      <c r="BG16" s="42">
        <f t="shared" si="8"/>
        <v>1.447530110199979E-6</v>
      </c>
      <c r="BH16" s="42">
        <f t="shared" si="8"/>
        <v>1.4458642669477803E-6</v>
      </c>
      <c r="BI16" s="42">
        <f t="shared" si="8"/>
        <v>1.4442003407774588E-6</v>
      </c>
      <c r="BJ16" s="42">
        <f t="shared" si="8"/>
        <v>1.4425383294828026E-6</v>
      </c>
      <c r="BK16" t="str">
        <f t="shared" si="3"/>
        <v>19_THA</v>
      </c>
      <c r="BL16" t="str">
        <f t="shared" si="4"/>
        <v>d_ind_cem_1_1_coking_coal</v>
      </c>
      <c r="BO16" s="8">
        <f t="shared" si="5"/>
        <v>2.7632879999999999E-2</v>
      </c>
      <c r="BP16" s="8">
        <f t="shared" si="6"/>
        <v>5.5265759999999997E-2</v>
      </c>
      <c r="BQ16" s="8" cm="1">
        <f t="array" ref="BQ16">K16*INDEX(prod_est,$G16+$H16-1,MATCH(BQ$14,$BP$14:$DP$14,0))</f>
        <v>5.5690253068495323E-2</v>
      </c>
      <c r="BR16" s="8" cm="1">
        <f t="array" ref="BR16">L16*INDEX(prod_est,$G16+$H16-1,MATCH(BR$14,$BP$14:$DP$14,0))</f>
        <v>5.0383100340650695E-2</v>
      </c>
      <c r="BS16" s="8" cm="1">
        <f t="array" ref="BS16">M16*INDEX(prod_est,$G16+$H16-1,MATCH(BS$14,$BP$14:$DP$14,0))</f>
        <v>5.1998057524603125E-2</v>
      </c>
      <c r="BT16" s="8" cm="1">
        <f t="array" ref="BT16">N16*INDEX(prod_est,$G16+$H16-1,MATCH(BT$14,$BP$14:$DP$14,0))</f>
        <v>5.3696146777644178E-2</v>
      </c>
      <c r="BU16" s="8" cm="1">
        <f t="array" ref="BU16">O16*INDEX(prod_est,$G16+$H16-1,MATCH(BU$14,$BP$14:$DP$14,0))</f>
        <v>5.5487094939095725E-2</v>
      </c>
      <c r="BV16" s="8" cm="1">
        <f t="array" ref="BV16">P16*INDEX(prod_est,$G16+$H16-1,MATCH(BV$14,$BP$14:$DP$14,0))</f>
        <v>5.7354243232359096E-2</v>
      </c>
      <c r="BW16" s="8" cm="1">
        <f t="array" ref="BW16">Q16*INDEX(prod_est,$G16+$H16-1,MATCH(BW$14,$BP$14:$DP$14,0))</f>
        <v>5.9311463305778328E-2</v>
      </c>
      <c r="BX16" s="8" cm="1">
        <f t="array" ref="BX16">R16*INDEX(prod_est,$G16+$H16-1,MATCH(BX$14,$BP$14:$DP$14,0))</f>
        <v>6.1361601704972624E-2</v>
      </c>
      <c r="BY16" s="8" cm="1">
        <f t="array" ref="BY16">S16*INDEX(prod_est,$G16+$H16-1,MATCH(BY$14,$BP$14:$DP$14,0))</f>
        <v>6.3485538841304881E-2</v>
      </c>
      <c r="BZ16" s="8" cm="1">
        <f t="array" ref="BZ16">T16*INDEX(prod_est,$G16+$H16-1,MATCH(BZ$14,$BP$14:$DP$14,0))</f>
        <v>6.4646094164639817E-2</v>
      </c>
      <c r="CA16" s="8" cm="1">
        <f t="array" ref="CA16">U16*INDEX(prod_est,$G16+$H16-1,MATCH(CA$14,$BP$14:$DP$14,0))</f>
        <v>6.582352217950202E-2</v>
      </c>
      <c r="CB16" s="8" cm="1">
        <f t="array" ref="CB16">V16*INDEX(prod_est,$G16+$H16-1,MATCH(CB$14,$BP$14:$DP$14,0))</f>
        <v>6.7013751420772164E-2</v>
      </c>
      <c r="CC16" s="8" cm="1">
        <f t="array" ref="CC16">W16*INDEX(prod_est,$G16+$H16-1,MATCH(CC$14,$BP$14:$DP$14,0))</f>
        <v>6.8194356001444315E-2</v>
      </c>
      <c r="CD16" s="8" cm="1">
        <f t="array" ref="CD16">X16*INDEX(prod_est,$G16+$H16-1,MATCH(CD$14,$BP$14:$DP$14,0))</f>
        <v>6.937455382387861E-2</v>
      </c>
      <c r="CE16" s="8" cm="1">
        <f t="array" ref="CE16">Y16*INDEX(prod_est,$G16+$H16-1,MATCH(CE$14,$BP$14:$DP$14,0))</f>
        <v>7.055212086579514E-2</v>
      </c>
      <c r="CF16" s="8" cm="1">
        <f t="array" ref="CF16">Z16*INDEX(prod_est,$G16+$H16-1,MATCH(CF$14,$BP$14:$DP$14,0))</f>
        <v>7.1718434653853427E-2</v>
      </c>
      <c r="CG16" s="8" cm="1">
        <f t="array" ref="CG16">AA16*INDEX(prod_est,$G16+$H16-1,MATCH(CG$14,$BP$14:$DP$14,0))</f>
        <v>7.2872309722328138E-2</v>
      </c>
      <c r="CH16" s="8" cm="1">
        <f t="array" ref="CH16">AB16*INDEX(prod_est,$G16+$H16-1,MATCH(CH$14,$BP$14:$DP$14,0))</f>
        <v>7.4089696914245592E-2</v>
      </c>
      <c r="CI16" s="8" cm="1">
        <f t="array" ref="CI16">AC16*INDEX(prod_est,$G16+$H16-1,MATCH(CI$14,$BP$14:$DP$14,0))</f>
        <v>7.5296102473289606E-2</v>
      </c>
      <c r="CJ16" s="8" cm="1">
        <f t="array" ref="CJ16">AD16*INDEX(prod_est,$G16+$H16-1,MATCH(CJ$14,$BP$14:$DP$14,0))</f>
        <v>7.6493142502822284E-2</v>
      </c>
      <c r="CK16" s="8" cm="1">
        <f t="array" ref="CK16">AE16*INDEX(prod_est,$G16+$H16-1,MATCH(CK$14,$BP$14:$DP$14,0))</f>
        <v>7.7667298451841102E-2</v>
      </c>
      <c r="CL16" s="8" cm="1">
        <f t="array" ref="CL16">AF16*INDEX(prod_est,$G16+$H16-1,MATCH(CL$14,$BP$14:$DP$14,0))</f>
        <v>7.8819689098403811E-2</v>
      </c>
      <c r="CM16" s="8" cm="1">
        <f t="array" ref="CM16">AG16*INDEX(prod_est,$G16+$H16-1,MATCH(CM$14,$BP$14:$DP$14,0))</f>
        <v>8.017624351830685E-2</v>
      </c>
      <c r="CN16" s="8" cm="1">
        <f t="array" ref="CN16">AH16*INDEX(prod_est,$G16+$H16-1,MATCH(CN$14,$BP$14:$DP$14,0))</f>
        <v>8.1499348297642576E-2</v>
      </c>
      <c r="CO16" s="8" cm="1">
        <f t="array" ref="CO16">AI16*INDEX(prod_est,$G16+$H16-1,MATCH(CO$14,$BP$14:$DP$14,0))</f>
        <v>8.2809503710452953E-2</v>
      </c>
      <c r="CP16" s="8" cm="1">
        <f t="array" ref="CP16">AJ16*INDEX(prod_est,$G16+$H16-1,MATCH(CP$14,$BP$14:$DP$14,0))</f>
        <v>8.410070791652359E-2</v>
      </c>
      <c r="CQ16" s="8" cm="1">
        <f t="array" ref="CQ16">AK16*INDEX(prod_est,$G16+$H16-1,MATCH(CQ$14,$BP$14:$DP$14,0))</f>
        <v>8.536525339838695E-2</v>
      </c>
      <c r="CR16" s="8" cm="1">
        <f t="array" ref="CR16">AL16*INDEX(prod_est,$G16+$H16-1,MATCH(CR$14,$BP$14:$DP$14,0))</f>
        <v>8.6611278713327328E-2</v>
      </c>
      <c r="CS16" s="8" cm="1">
        <f t="array" ref="CS16">AM16*INDEX(prod_est,$G16+$H16-1,MATCH(CS$14,$BP$14:$DP$14,0))</f>
        <v>8.783936421989709E-2</v>
      </c>
      <c r="CT16" s="8" cm="1">
        <f t="array" ref="CT16">AN16*INDEX(prod_est,$G16+$H16-1,MATCH(CT$14,$BP$14:$DP$14,0))</f>
        <v>8.9061424138855316E-2</v>
      </c>
      <c r="CU16" s="8" cm="1">
        <f t="array" ref="CU16">AO16*INDEX(prod_est,$G16+$H16-1,MATCH(CU$14,$BP$14:$DP$14,0))</f>
        <v>9.026869359512317E-2</v>
      </c>
      <c r="CV16" s="8" cm="1">
        <f t="array" ref="CV16">AP16*INDEX(prod_est,$G16+$H16-1,MATCH(CV$14,$BP$14:$DP$14,0))</f>
        <v>9.1474427871606603E-2</v>
      </c>
      <c r="CW16" cm="1">
        <f t="array" ref="CW16">AQ16*INDEX(prod_est,$G16+$H16-1,MATCH(CW$14,$BP$14:$DP$14,0))</f>
        <v>9.1369157482172281E-2</v>
      </c>
      <c r="CX16" cm="1">
        <f t="array" ref="CX16">AR16*INDEX(prod_est,$G16+$H16-1,MATCH(CX$14,$BP$14:$DP$14,0))</f>
        <v>9.1264008239763966E-2</v>
      </c>
      <c r="CY16" cm="1">
        <f t="array" ref="CY16">AS16*INDEX(prod_est,$G16+$H16-1,MATCH(CY$14,$BP$14:$DP$14,0))</f>
        <v>9.1158980004963502E-2</v>
      </c>
      <c r="CZ16" cm="1">
        <f t="array" ref="CZ16">AT16*INDEX(prod_est,$G16+$H16-1,MATCH(CZ$14,$BP$14:$DP$14,0))</f>
        <v>9.1054072638513214E-2</v>
      </c>
      <c r="DA16" cm="1">
        <f t="array" ref="DA16">AU16*INDEX(prod_est,$G16+$H16-1,MATCH(DA$14,$BP$14:$DP$14,0))</f>
        <v>9.0949286001315632E-2</v>
      </c>
      <c r="DB16" cm="1">
        <f t="array" ref="DB16">AV16*INDEX(prod_est,$G16+$H16-1,MATCH(DB$14,$BP$14:$DP$14,0))</f>
        <v>9.084461995443345E-2</v>
      </c>
      <c r="DC16" cm="1">
        <f t="array" ref="DC16">AW16*INDEX(prod_est,$G16+$H16-1,MATCH(DC$14,$BP$14:$DP$14,0))</f>
        <v>9.0740074359089151E-2</v>
      </c>
      <c r="DD16" cm="1">
        <f t="array" ref="DD16">AX16*INDEX(prod_est,$G16+$H16-1,MATCH(DD$14,$BP$14:$DP$14,0))</f>
        <v>9.0635649076665006E-2</v>
      </c>
      <c r="DE16" cm="1">
        <f t="array" ref="DE16">AY16*INDEX(prod_est,$G16+$H16-1,MATCH(DE$14,$BP$14:$DP$14,0))</f>
        <v>9.0531343968702757E-2</v>
      </c>
      <c r="DF16" cm="1">
        <f t="array" ref="DF16">AZ16*INDEX(prod_est,$G16+$H16-1,MATCH(DF$14,$BP$14:$DP$14,0))</f>
        <v>9.0427158896903517E-2</v>
      </c>
      <c r="DG16" cm="1">
        <f t="array" ref="DG16">BA16*INDEX(prod_est,$G16+$H16-1,MATCH(DG$14,$BP$14:$DP$14,0))</f>
        <v>9.0323093723127537E-2</v>
      </c>
      <c r="DH16" cm="1">
        <f t="array" ref="DH16">BB16*INDEX(prod_est,$G16+$H16-1,MATCH(DH$14,$BP$14:$DP$14,0))</f>
        <v>9.0219148309394079E-2</v>
      </c>
      <c r="DI16" cm="1">
        <f t="array" ref="DI16">BC16*INDEX(prod_est,$G16+$H16-1,MATCH(DI$14,$BP$14:$DP$14,0))</f>
        <v>9.0115322517881138E-2</v>
      </c>
      <c r="DJ16" cm="1">
        <f t="array" ref="DJ16">BD16*INDEX(prod_est,$G16+$H16-1,MATCH(DJ$14,$BP$14:$DP$14,0))</f>
        <v>9.0011616210925363E-2</v>
      </c>
      <c r="DK16" cm="1">
        <f t="array" ref="DK16">BE16*INDEX(prod_est,$G16+$H16-1,MATCH(DK$14,$BP$14:$DP$14,0))</f>
        <v>8.9908029251021815E-2</v>
      </c>
      <c r="DL16" cm="1">
        <f t="array" ref="DL16">BF16*INDEX(prod_est,$G16+$H16-1,MATCH(DL$14,$BP$14:$DP$14,0))</f>
        <v>8.980456150082379E-2</v>
      </c>
      <c r="DM16" cm="1">
        <f t="array" ref="DM16">BG16*INDEX(prod_est,$G16+$H16-1,MATCH(DM$14,$BP$14:$DP$14,0))</f>
        <v>8.970121282314264E-2</v>
      </c>
      <c r="DN16" cm="1">
        <f t="array" ref="DN16">BH16*INDEX(prod_est,$G16+$H16-1,MATCH(DN$14,$BP$14:$DP$14,0))</f>
        <v>8.959798308094763E-2</v>
      </c>
      <c r="DO16" cm="1">
        <f t="array" ref="DO16">BI16*INDEX(prod_est,$G16+$H16-1,MATCH(DO$14,$BP$14:$DP$14,0))</f>
        <v>8.9494872137365677E-2</v>
      </c>
      <c r="DP16" cm="1">
        <f t="array" ref="DP16">BJ16*INDEX(prod_est,$G16+$H16-1,MATCH(DP$14,$BP$14:$DP$14,0))</f>
        <v>8.9391879855681242E-2</v>
      </c>
    </row>
    <row r="17" spans="1:120" x14ac:dyDescent="0.25">
      <c r="A17" t="s">
        <v>55</v>
      </c>
      <c r="B17" t="s">
        <v>7</v>
      </c>
      <c r="C17" t="s">
        <v>7</v>
      </c>
      <c r="D17" t="s">
        <v>37</v>
      </c>
      <c r="E17" s="8">
        <v>2.4702120000000001</v>
      </c>
      <c r="F17" s="8">
        <v>3.7367189999999999</v>
      </c>
      <c r="G17">
        <f>MATCH(A17,Production_est!$A$4:$A$339,0)</f>
        <v>289</v>
      </c>
      <c r="H17">
        <f>IFERROR(MATCH(D17,Production_est!$D$4:$D$339,0),"-")</f>
        <v>6</v>
      </c>
      <c r="I17" s="8" cm="1">
        <f t="array" ref="I17">IFERROR(INDEX(Production_est!$E$4:$E$339,H17+G17-1),"-")</f>
        <v>36084.819987301104</v>
      </c>
      <c r="J17" s="42">
        <f t="shared" si="0"/>
        <v>1.0355376585819241E-4</v>
      </c>
      <c r="K17" s="42">
        <f t="shared" ref="K17:AP17" si="9">J17*(1-$F$4)</f>
        <v>1.0343459435296493E-4</v>
      </c>
      <c r="L17" s="42">
        <f t="shared" si="9"/>
        <v>1.0331555999241336E-4</v>
      </c>
      <c r="M17" s="42">
        <f t="shared" si="9"/>
        <v>1.0319666261870918E-4</v>
      </c>
      <c r="N17" s="42">
        <f t="shared" si="9"/>
        <v>1.0307790207420551E-4</v>
      </c>
      <c r="O17" s="42">
        <f t="shared" si="9"/>
        <v>1.0295927820143689E-4</v>
      </c>
      <c r="P17" s="42">
        <f t="shared" si="9"/>
        <v>1.0284079084311906E-4</v>
      </c>
      <c r="Q17" s="42">
        <f t="shared" si="9"/>
        <v>1.0272243984214877E-4</v>
      </c>
      <c r="R17" s="42">
        <f t="shared" si="9"/>
        <v>1.0260422504160359E-4</v>
      </c>
      <c r="S17" s="42">
        <f t="shared" si="9"/>
        <v>1.0248614628474165E-4</v>
      </c>
      <c r="T17" s="42">
        <f t="shared" si="9"/>
        <v>1.0236820341500148E-4</v>
      </c>
      <c r="U17" s="42">
        <f t="shared" si="9"/>
        <v>1.0225039627600178E-4</v>
      </c>
      <c r="V17" s="42">
        <f t="shared" si="9"/>
        <v>1.021327247115412E-4</v>
      </c>
      <c r="W17" s="42">
        <f t="shared" si="9"/>
        <v>1.0201518856559817E-4</v>
      </c>
      <c r="X17" s="42">
        <f t="shared" si="9"/>
        <v>1.0189778768233067E-4</v>
      </c>
      <c r="Y17" s="42">
        <f t="shared" si="9"/>
        <v>1.0178052190607602E-4</v>
      </c>
      <c r="Z17" s="42">
        <f t="shared" si="9"/>
        <v>1.0166339108135067E-4</v>
      </c>
      <c r="AA17" s="42">
        <f t="shared" si="9"/>
        <v>1.0154639505285002E-4</v>
      </c>
      <c r="AB17" s="42">
        <f t="shared" si="9"/>
        <v>1.0142953366544818E-4</v>
      </c>
      <c r="AC17" s="42">
        <f t="shared" si="9"/>
        <v>1.0131280676419781E-4</v>
      </c>
      <c r="AD17" s="42">
        <f t="shared" si="9"/>
        <v>1.0119621419432986E-4</v>
      </c>
      <c r="AE17" s="42">
        <f t="shared" si="9"/>
        <v>1.010797558012534E-4</v>
      </c>
      <c r="AF17" s="42">
        <f t="shared" si="9"/>
        <v>1.009634314305554E-4</v>
      </c>
      <c r="AG17" s="42">
        <f t="shared" si="9"/>
        <v>1.0084724092800055E-4</v>
      </c>
      <c r="AH17" s="42">
        <f t="shared" si="9"/>
        <v>1.0073118413953101E-4</v>
      </c>
      <c r="AI17" s="42">
        <f t="shared" si="9"/>
        <v>1.0061526091126625E-4</v>
      </c>
      <c r="AJ17" s="42">
        <f t="shared" si="9"/>
        <v>1.0049947108950283E-4</v>
      </c>
      <c r="AK17" s="42">
        <f t="shared" si="9"/>
        <v>1.0038381452071417E-4</v>
      </c>
      <c r="AL17" s="42">
        <f t="shared" si="9"/>
        <v>1.0026829105155041E-4</v>
      </c>
      <c r="AM17" s="42">
        <f t="shared" si="9"/>
        <v>1.0015290052883814E-4</v>
      </c>
      <c r="AN17" s="42">
        <f t="shared" si="9"/>
        <v>1.0003764279958024E-4</v>
      </c>
      <c r="AO17" s="42">
        <f t="shared" si="9"/>
        <v>9.9922517710955645E-5</v>
      </c>
      <c r="AP17" s="42">
        <f t="shared" si="9"/>
        <v>9.9807525110319161E-5</v>
      </c>
      <c r="AQ17" s="42">
        <f t="shared" ref="AQ17:BJ17" si="10">AP17*(1-$F$4)</f>
        <v>9.9692664845201279E-5</v>
      </c>
      <c r="AR17" s="42">
        <f t="shared" si="10"/>
        <v>9.9577936763307941E-5</v>
      </c>
      <c r="AS17" s="42">
        <f t="shared" si="10"/>
        <v>9.9463340712520364E-5</v>
      </c>
      <c r="AT17" s="42">
        <f t="shared" si="10"/>
        <v>9.9348876540894811E-5</v>
      </c>
      <c r="AU17" s="42">
        <f t="shared" si="10"/>
        <v>9.9234544096662397E-5</v>
      </c>
      <c r="AV17" s="42">
        <f t="shared" si="10"/>
        <v>9.9120343228228919E-5</v>
      </c>
      <c r="AW17" s="42">
        <f t="shared" si="10"/>
        <v>9.9006273784174619E-5</v>
      </c>
      <c r="AX17" s="42">
        <f t="shared" si="10"/>
        <v>9.8892335613253999E-5</v>
      </c>
      <c r="AY17" s="42">
        <f t="shared" si="10"/>
        <v>9.8778528564395616E-5</v>
      </c>
      <c r="AZ17" s="42">
        <f t="shared" si="10"/>
        <v>9.8664852486701879E-5</v>
      </c>
      <c r="BA17" s="42">
        <f t="shared" si="10"/>
        <v>9.8551307229448857E-5</v>
      </c>
      <c r="BB17" s="42">
        <f t="shared" si="10"/>
        <v>9.8437892642086068E-5</v>
      </c>
      <c r="BC17" s="42">
        <f t="shared" si="10"/>
        <v>9.8324608574236296E-5</v>
      </c>
      <c r="BD17" s="42">
        <f t="shared" si="10"/>
        <v>9.8211454875695377E-5</v>
      </c>
      <c r="BE17" s="42">
        <f t="shared" si="10"/>
        <v>9.8098431396431999E-5</v>
      </c>
      <c r="BF17" s="42">
        <f t="shared" si="10"/>
        <v>9.7985537986587521E-5</v>
      </c>
      <c r="BG17" s="42">
        <f t="shared" si="10"/>
        <v>9.7872774496475756E-5</v>
      </c>
      <c r="BH17" s="42">
        <f t="shared" si="10"/>
        <v>9.7760140776582773E-5</v>
      </c>
      <c r="BI17" s="42">
        <f t="shared" si="10"/>
        <v>9.7647636677566715E-5</v>
      </c>
      <c r="BJ17" s="42">
        <f t="shared" si="10"/>
        <v>9.7535262050257572E-5</v>
      </c>
      <c r="BK17" t="str">
        <f t="shared" si="3"/>
        <v>19_THA</v>
      </c>
      <c r="BL17" t="str">
        <f t="shared" si="4"/>
        <v>d_ind_cem_1_5_lignite</v>
      </c>
      <c r="BO17" s="8">
        <f t="shared" si="5"/>
        <v>2.4702120000000001</v>
      </c>
      <c r="BP17" s="8">
        <f t="shared" si="6"/>
        <v>3.7367189999999999</v>
      </c>
      <c r="BQ17" s="8" cm="1">
        <f t="array" ref="BQ17">K17*INDEX(prod_est,$G17+$H17-1,MATCH(BQ$14,$BP$14:$DP$14,0))</f>
        <v>3.7654205199721273</v>
      </c>
      <c r="BR17" s="8" cm="1">
        <f t="array" ref="BR17">L17*INDEX(prod_est,$G17+$H17-1,MATCH(BR$14,$BP$14:$DP$14,0))</f>
        <v>3.4065846253053595</v>
      </c>
      <c r="BS17" s="8" cm="1">
        <f t="array" ref="BS17">M17*INDEX(prod_est,$G17+$H17-1,MATCH(BS$14,$BP$14:$DP$14,0))</f>
        <v>3.5157777530839609</v>
      </c>
      <c r="BT17" s="8" cm="1">
        <f t="array" ref="BT17">N17*INDEX(prod_est,$G17+$H17-1,MATCH(BT$14,$BP$14:$DP$14,0))</f>
        <v>3.6305917423520775</v>
      </c>
      <c r="BU17" s="8" cm="1">
        <f t="array" ref="BU17">O17*INDEX(prod_est,$G17+$H17-1,MATCH(BU$14,$BP$14:$DP$14,0))</f>
        <v>3.7516842600865856</v>
      </c>
      <c r="BV17" s="8" cm="1">
        <f t="array" ref="BV17">P17*INDEX(prod_est,$G17+$H17-1,MATCH(BV$14,$BP$14:$DP$14,0))</f>
        <v>3.8779289458242796</v>
      </c>
      <c r="BW17" s="8" cm="1">
        <f t="array" ref="BW17">Q17*INDEX(prod_est,$G17+$H17-1,MATCH(BW$14,$BP$14:$DP$14,0))</f>
        <v>4.0102637121520566</v>
      </c>
      <c r="BX17" s="8" cm="1">
        <f t="array" ref="BX17">R17*INDEX(prod_est,$G17+$H17-1,MATCH(BX$14,$BP$14:$DP$14,0))</f>
        <v>4.1488810243703078</v>
      </c>
      <c r="BY17" s="8" cm="1">
        <f t="array" ref="BY17">S17*INDEX(prod_est,$G17+$H17-1,MATCH(BY$14,$BP$14:$DP$14,0))</f>
        <v>4.2924881375655</v>
      </c>
      <c r="BZ17" s="8" cm="1">
        <f t="array" ref="BZ17">T17*INDEX(prod_est,$G17+$H17-1,MATCH(BZ$14,$BP$14:$DP$14,0))</f>
        <v>4.3709575031773511</v>
      </c>
      <c r="CA17" s="8" cm="1">
        <f t="array" ref="CA17">U17*INDEX(prod_est,$G17+$H17-1,MATCH(CA$14,$BP$14:$DP$14,0))</f>
        <v>4.4505676928186011</v>
      </c>
      <c r="CB17" s="8" cm="1">
        <f t="array" ref="CB17">V17*INDEX(prod_est,$G17+$H17-1,MATCH(CB$14,$BP$14:$DP$14,0))</f>
        <v>4.531043419927208</v>
      </c>
      <c r="CC17" s="8" cm="1">
        <f t="array" ref="CC17">W17*INDEX(prod_est,$G17+$H17-1,MATCH(CC$14,$BP$14:$DP$14,0))</f>
        <v>4.6108683887340174</v>
      </c>
      <c r="CD17" s="8" cm="1">
        <f t="array" ref="CD17">X17*INDEX(prod_est,$G17+$H17-1,MATCH(CD$14,$BP$14:$DP$14,0))</f>
        <v>4.6906658551372455</v>
      </c>
      <c r="CE17" s="8" cm="1">
        <f t="array" ref="CE17">Y17*INDEX(prod_est,$G17+$H17-1,MATCH(CE$14,$BP$14:$DP$14,0))</f>
        <v>4.7702854449031928</v>
      </c>
      <c r="CF17" s="8" cm="1">
        <f t="array" ref="CF17">Z17*INDEX(prod_est,$G17+$H17-1,MATCH(CF$14,$BP$14:$DP$14,0))</f>
        <v>4.8491441612548609</v>
      </c>
      <c r="CG17" s="8" cm="1">
        <f t="array" ref="CG17">AA17*INDEX(prod_est,$G17+$H17-1,MATCH(CG$14,$BP$14:$DP$14,0))</f>
        <v>4.9271618505437758</v>
      </c>
      <c r="CH17" s="8" cm="1">
        <f t="array" ref="CH17">AB17*INDEX(prod_est,$G17+$H17-1,MATCH(CH$14,$BP$14:$DP$14,0))</f>
        <v>5.0094738254518303</v>
      </c>
      <c r="CI17" s="8" cm="1">
        <f t="array" ref="CI17">AC17*INDEX(prod_est,$G17+$H17-1,MATCH(CI$14,$BP$14:$DP$14,0))</f>
        <v>5.0910432922281021</v>
      </c>
      <c r="CJ17" s="8" cm="1">
        <f t="array" ref="CJ17">AD17*INDEX(prod_est,$G17+$H17-1,MATCH(CJ$14,$BP$14:$DP$14,0))</f>
        <v>5.1719795214976401</v>
      </c>
      <c r="CK17" s="8" cm="1">
        <f t="array" ref="CK17">AE17*INDEX(prod_est,$G17+$H17-1,MATCH(CK$14,$BP$14:$DP$14,0))</f>
        <v>5.2513684748687988</v>
      </c>
      <c r="CL17" s="8" cm="1">
        <f t="array" ref="CL17">AF17*INDEX(prod_est,$G17+$H17-1,MATCH(CL$14,$BP$14:$DP$14,0))</f>
        <v>5.3292857969943457</v>
      </c>
      <c r="CM17" s="8" cm="1">
        <f t="array" ref="CM17">AG17*INDEX(prod_est,$G17+$H17-1,MATCH(CM$14,$BP$14:$DP$14,0))</f>
        <v>5.4210073742491529</v>
      </c>
      <c r="CN17" s="8" cm="1">
        <f t="array" ref="CN17">AH17*INDEX(prod_est,$G17+$H17-1,MATCH(CN$14,$BP$14:$DP$14,0))</f>
        <v>5.5104672996701485</v>
      </c>
      <c r="CO17" s="8" cm="1">
        <f t="array" ref="CO17">AI17*INDEX(prod_est,$G17+$H17-1,MATCH(CO$14,$BP$14:$DP$14,0))</f>
        <v>5.5990516713317593</v>
      </c>
      <c r="CP17" s="8" cm="1">
        <f t="array" ref="CP17">AJ17*INDEX(prod_est,$G17+$H17-1,MATCH(CP$14,$BP$14:$DP$14,0))</f>
        <v>5.6863546829922171</v>
      </c>
      <c r="CQ17" s="8" cm="1">
        <f t="array" ref="CQ17">AK17*INDEX(prod_est,$G17+$H17-1,MATCH(CQ$14,$BP$14:$DP$14,0))</f>
        <v>5.7718552013682052</v>
      </c>
      <c r="CR17" s="8" cm="1">
        <f t="array" ref="CR17">AL17*INDEX(prod_est,$G17+$H17-1,MATCH(CR$14,$BP$14:$DP$14,0))</f>
        <v>5.8561035039124691</v>
      </c>
      <c r="CS17" s="8" cm="1">
        <f t="array" ref="CS17">AM17*INDEX(prod_est,$G17+$H17-1,MATCH(CS$14,$BP$14:$DP$14,0))</f>
        <v>5.9391388307771296</v>
      </c>
      <c r="CT17" s="8" cm="1">
        <f t="array" ref="CT17">AN17*INDEX(prod_est,$G17+$H17-1,MATCH(CT$14,$BP$14:$DP$14,0))</f>
        <v>6.0217667457521467</v>
      </c>
      <c r="CU17" s="8" cm="1">
        <f t="array" ref="CU17">AO17*INDEX(prod_est,$G17+$H17-1,MATCH(CU$14,$BP$14:$DP$14,0))</f>
        <v>6.103394623761166</v>
      </c>
      <c r="CV17" s="8" cm="1">
        <f t="array" ref="CV17">AP17*INDEX(prod_est,$G17+$H17-1,MATCH(CV$14,$BP$14:$DP$14,0))</f>
        <v>6.1849187026824879</v>
      </c>
      <c r="CW17" cm="1">
        <f t="array" ref="CW17">AQ17*INDEX(prod_est,$G17+$H17-1,MATCH(CW$14,$BP$14:$DP$14,0))</f>
        <v>6.1778009888514172</v>
      </c>
      <c r="CX17" cm="1">
        <f t="array" ref="CX17">AR17*INDEX(prod_est,$G17+$H17-1,MATCH(CX$14,$BP$14:$DP$14,0))</f>
        <v>6.1706914662113084</v>
      </c>
      <c r="CY17" cm="1">
        <f t="array" ref="CY17">AS17*INDEX(prod_est,$G17+$H17-1,MATCH(CY$14,$BP$14:$DP$14,0))</f>
        <v>6.1635901253355962</v>
      </c>
      <c r="CZ17" cm="1">
        <f t="array" ref="CZ17">AT17*INDEX(prod_est,$G17+$H17-1,MATCH(CZ$14,$BP$14:$DP$14,0))</f>
        <v>6.1564969568085592</v>
      </c>
      <c r="DA17" cm="1">
        <f t="array" ref="DA17">AU17*INDEX(prod_est,$G17+$H17-1,MATCH(DA$14,$BP$14:$DP$14,0))</f>
        <v>6.1494119512253143</v>
      </c>
      <c r="DB17" cm="1">
        <f t="array" ref="DB17">AV17*INDEX(prod_est,$G17+$H17-1,MATCH(DB$14,$BP$14:$DP$14,0))</f>
        <v>6.1423350991918015</v>
      </c>
      <c r="DC17" cm="1">
        <f t="array" ref="DC17">AW17*INDEX(prod_est,$G17+$H17-1,MATCH(DC$14,$BP$14:$DP$14,0))</f>
        <v>6.1352663913247723</v>
      </c>
      <c r="DD17" cm="1">
        <f t="array" ref="DD17">AX17*INDEX(prod_est,$G17+$H17-1,MATCH(DD$14,$BP$14:$DP$14,0))</f>
        <v>6.128205818251776</v>
      </c>
      <c r="DE17" cm="1">
        <f t="array" ref="DE17">AY17*INDEX(prod_est,$G17+$H17-1,MATCH(DE$14,$BP$14:$DP$14,0))</f>
        <v>6.1211533706111467</v>
      </c>
      <c r="DF17" cm="1">
        <f t="array" ref="DF17">AZ17*INDEX(prod_est,$G17+$H17-1,MATCH(DF$14,$BP$14:$DP$14,0))</f>
        <v>6.1141090390519937</v>
      </c>
      <c r="DG17" cm="1">
        <f t="array" ref="DG17">BA17*INDEX(prod_est,$G17+$H17-1,MATCH(DG$14,$BP$14:$DP$14,0))</f>
        <v>6.1070728142341864</v>
      </c>
      <c r="DH17" cm="1">
        <f t="array" ref="DH17">BB17*INDEX(prod_est,$G17+$H17-1,MATCH(DH$14,$BP$14:$DP$14,0))</f>
        <v>6.100044686828344</v>
      </c>
      <c r="DI17" cm="1">
        <f t="array" ref="DI17">BC17*INDEX(prod_est,$G17+$H17-1,MATCH(DI$14,$BP$14:$DP$14,0))</f>
        <v>6.0930246475158221</v>
      </c>
      <c r="DJ17" cm="1">
        <f t="array" ref="DJ17">BD17*INDEX(prod_est,$G17+$H17-1,MATCH(DJ$14,$BP$14:$DP$14,0))</f>
        <v>6.086012686988699</v>
      </c>
      <c r="DK17" cm="1">
        <f t="array" ref="DK17">BE17*INDEX(prod_est,$G17+$H17-1,MATCH(DK$14,$BP$14:$DP$14,0))</f>
        <v>6.0790087959497647</v>
      </c>
      <c r="DL17" cm="1">
        <f t="array" ref="DL17">BF17*INDEX(prod_est,$G17+$H17-1,MATCH(DL$14,$BP$14:$DP$14,0))</f>
        <v>6.0720129651125117</v>
      </c>
      <c r="DM17" cm="1">
        <f t="array" ref="DM17">BG17*INDEX(prod_est,$G17+$H17-1,MATCH(DM$14,$BP$14:$DP$14,0))</f>
        <v>6.0650251852011161</v>
      </c>
      <c r="DN17" cm="1">
        <f t="array" ref="DN17">BH17*INDEX(prod_est,$G17+$H17-1,MATCH(DN$14,$BP$14:$DP$14,0))</f>
        <v>6.0580454469504295</v>
      </c>
      <c r="DO17" cm="1">
        <f t="array" ref="DO17">BI17*INDEX(prod_est,$G17+$H17-1,MATCH(DO$14,$BP$14:$DP$14,0))</f>
        <v>6.0510737411059683</v>
      </c>
      <c r="DP17" cm="1">
        <f t="array" ref="DP17">BJ17*INDEX(prod_est,$G17+$H17-1,MATCH(DP$14,$BP$14:$DP$14,0))</f>
        <v>6.0441100584238949</v>
      </c>
    </row>
    <row r="18" spans="1:120" x14ac:dyDescent="0.25">
      <c r="A18" t="s">
        <v>55</v>
      </c>
      <c r="B18" t="s">
        <v>8</v>
      </c>
      <c r="C18" t="s">
        <v>8</v>
      </c>
      <c r="D18" t="s">
        <v>37</v>
      </c>
      <c r="E18" s="8">
        <v>141.43261608</v>
      </c>
      <c r="F18" s="8">
        <v>183.08164643999999</v>
      </c>
      <c r="G18">
        <f>MATCH(A18,Production_est!$A$4:$A$339,0)</f>
        <v>289</v>
      </c>
      <c r="H18">
        <f>IFERROR(MATCH(D18,Production_est!$D$4:$D$339,0),"-")</f>
        <v>6</v>
      </c>
      <c r="I18" s="8" cm="1">
        <f t="array" ref="I18">IFERROR(INDEX(Production_est!$E$4:$E$339,H18+G18-1),"-")</f>
        <v>36084.819987301104</v>
      </c>
      <c r="J18" s="42">
        <f t="shared" si="0"/>
        <v>5.0736472152120952E-3</v>
      </c>
      <c r="K18" s="42">
        <f t="shared" ref="K18:AP18" si="11">J18*(1-$F$4)</f>
        <v>5.0678083722630321E-3</v>
      </c>
      <c r="L18" s="42">
        <f t="shared" si="11"/>
        <v>5.0619762487577021E-3</v>
      </c>
      <c r="M18" s="42">
        <f t="shared" si="11"/>
        <v>5.0561508369632501E-3</v>
      </c>
      <c r="N18" s="42">
        <f t="shared" si="11"/>
        <v>5.0503321291557211E-3</v>
      </c>
      <c r="O18" s="42">
        <f t="shared" si="11"/>
        <v>5.0445201176200476E-3</v>
      </c>
      <c r="P18" s="42">
        <f t="shared" si="11"/>
        <v>5.0387147946500425E-3</v>
      </c>
      <c r="Q18" s="42">
        <f t="shared" si="11"/>
        <v>5.0329161525483855E-3</v>
      </c>
      <c r="R18" s="42">
        <f t="shared" si="11"/>
        <v>5.0271241836266157E-3</v>
      </c>
      <c r="S18" s="42">
        <f t="shared" si="11"/>
        <v>5.0213388802051191E-3</v>
      </c>
      <c r="T18" s="42">
        <f t="shared" si="11"/>
        <v>5.0155602346131202E-3</v>
      </c>
      <c r="U18" s="42">
        <f t="shared" si="11"/>
        <v>5.0097882391886709E-3</v>
      </c>
      <c r="V18" s="42">
        <f t="shared" si="11"/>
        <v>5.0040228862786411E-3</v>
      </c>
      <c r="W18" s="42">
        <f t="shared" si="11"/>
        <v>4.9982641682387082E-3</v>
      </c>
      <c r="X18" s="42">
        <f t="shared" si="11"/>
        <v>4.9925120774333455E-3</v>
      </c>
      <c r="Y18" s="42">
        <f t="shared" si="11"/>
        <v>4.9867666062358143E-3</v>
      </c>
      <c r="Z18" s="42">
        <f t="shared" si="11"/>
        <v>4.9810277470281536E-3</v>
      </c>
      <c r="AA18" s="42">
        <f t="shared" si="11"/>
        <v>4.9752954922011672E-3</v>
      </c>
      <c r="AB18" s="42">
        <f t="shared" si="11"/>
        <v>4.9695698341544184E-3</v>
      </c>
      <c r="AC18" s="42">
        <f t="shared" si="11"/>
        <v>4.963850765296215E-3</v>
      </c>
      <c r="AD18" s="42">
        <f t="shared" si="11"/>
        <v>4.9581382780436029E-3</v>
      </c>
      <c r="AE18" s="42">
        <f t="shared" si="11"/>
        <v>4.9524323648223534E-3</v>
      </c>
      <c r="AF18" s="42">
        <f t="shared" si="11"/>
        <v>4.9467330180669551E-3</v>
      </c>
      <c r="AG18" s="42">
        <f t="shared" si="11"/>
        <v>4.9410402302206028E-3</v>
      </c>
      <c r="AH18" s="42">
        <f t="shared" si="11"/>
        <v>4.9353539937351878E-3</v>
      </c>
      <c r="AI18" s="42">
        <f t="shared" si="11"/>
        <v>4.9296743010712888E-3</v>
      </c>
      <c r="AJ18" s="42">
        <f t="shared" si="11"/>
        <v>4.9240011446981596E-3</v>
      </c>
      <c r="AK18" s="42">
        <f t="shared" si="11"/>
        <v>4.9183345170937219E-3</v>
      </c>
      <c r="AL18" s="42">
        <f t="shared" si="11"/>
        <v>4.9126744107445526E-3</v>
      </c>
      <c r="AM18" s="42">
        <f t="shared" si="11"/>
        <v>4.9070208181458764E-3</v>
      </c>
      <c r="AN18" s="42">
        <f t="shared" si="11"/>
        <v>4.9013737318015531E-3</v>
      </c>
      <c r="AO18" s="42">
        <f t="shared" si="11"/>
        <v>4.8957331442240704E-3</v>
      </c>
      <c r="AP18" s="42">
        <f t="shared" si="11"/>
        <v>4.8900990479345333E-3</v>
      </c>
      <c r="AQ18" s="42">
        <f t="shared" ref="AQ18:BJ18" si="12">AP18*(1-$F$4)</f>
        <v>4.8844714354626517E-3</v>
      </c>
      <c r="AR18" s="42">
        <f t="shared" si="12"/>
        <v>4.8788502993467346E-3</v>
      </c>
      <c r="AS18" s="42">
        <f t="shared" si="12"/>
        <v>4.8732356321336762E-3</v>
      </c>
      <c r="AT18" s="42">
        <f t="shared" si="12"/>
        <v>4.8676274263789489E-3</v>
      </c>
      <c r="AU18" s="42">
        <f t="shared" si="12"/>
        <v>4.8620256746465928E-3</v>
      </c>
      <c r="AV18" s="42">
        <f t="shared" si="12"/>
        <v>4.8564303695092037E-3</v>
      </c>
      <c r="AW18" s="42">
        <f t="shared" si="12"/>
        <v>4.8508415035479271E-3</v>
      </c>
      <c r="AX18" s="42">
        <f t="shared" si="12"/>
        <v>4.845259069352445E-3</v>
      </c>
      <c r="AY18" s="42">
        <f t="shared" si="12"/>
        <v>4.8396830595209672E-3</v>
      </c>
      <c r="AZ18" s="42">
        <f t="shared" si="12"/>
        <v>4.8341134666602219E-3</v>
      </c>
      <c r="BA18" s="42">
        <f t="shared" si="12"/>
        <v>4.8285502833854462E-3</v>
      </c>
      <c r="BB18" s="42">
        <f t="shared" si="12"/>
        <v>4.8229935023203748E-3</v>
      </c>
      <c r="BC18" s="42">
        <f t="shared" si="12"/>
        <v>4.8174431160972319E-3</v>
      </c>
      <c r="BD18" s="42">
        <f t="shared" si="12"/>
        <v>4.8118991173567204E-3</v>
      </c>
      <c r="BE18" s="42">
        <f t="shared" si="12"/>
        <v>4.806361498748012E-3</v>
      </c>
      <c r="BF18" s="42">
        <f t="shared" si="12"/>
        <v>4.8008302529287377E-3</v>
      </c>
      <c r="BG18" s="42">
        <f t="shared" si="12"/>
        <v>4.7953053725649794E-3</v>
      </c>
      <c r="BH18" s="42">
        <f t="shared" si="12"/>
        <v>4.7897868503312584E-3</v>
      </c>
      <c r="BI18" s="42">
        <f t="shared" si="12"/>
        <v>4.7842746789105257E-3</v>
      </c>
      <c r="BJ18" s="42">
        <f t="shared" si="12"/>
        <v>4.7787688509941537E-3</v>
      </c>
      <c r="BK18" t="str">
        <f t="shared" si="3"/>
        <v>19_THA</v>
      </c>
      <c r="BL18" t="str">
        <f t="shared" si="4"/>
        <v>d_ind_cem_2_coal_products</v>
      </c>
      <c r="BO18" s="8">
        <f t="shared" si="5"/>
        <v>141.43261608</v>
      </c>
      <c r="BP18" s="8">
        <f t="shared" si="6"/>
        <v>183.08164643999999</v>
      </c>
      <c r="BQ18" s="8" cm="1">
        <f t="array" ref="BQ18">K18*INDEX(prod_est,$G18+$H18-1,MATCH(BQ$14,$BP$14:$DP$14,0))</f>
        <v>184.48788585265788</v>
      </c>
      <c r="BR18" s="8" cm="1">
        <f t="array" ref="BR18">L18*INDEX(prod_est,$G18+$H18-1,MATCH(BR$14,$BP$14:$DP$14,0))</f>
        <v>166.9066156534906</v>
      </c>
      <c r="BS18" s="8" cm="1">
        <f t="array" ref="BS18">M18*INDEX(prod_est,$G18+$H18-1,MATCH(BS$14,$BP$14:$DP$14,0))</f>
        <v>172.256565064629</v>
      </c>
      <c r="BT18" s="8" cm="1">
        <f t="array" ref="BT18">N18*INDEX(prod_est,$G18+$H18-1,MATCH(BT$14,$BP$14:$DP$14,0))</f>
        <v>177.88191023764074</v>
      </c>
      <c r="BU18" s="8" cm="1">
        <f t="array" ref="BU18">O18*INDEX(prod_est,$G18+$H18-1,MATCH(BU$14,$BP$14:$DP$14,0))</f>
        <v>183.81487375948933</v>
      </c>
      <c r="BV18" s="8" cm="1">
        <f t="array" ref="BV18">P18*INDEX(prod_est,$G18+$H18-1,MATCH(BV$14,$BP$14:$DP$14,0))</f>
        <v>190.00026926799757</v>
      </c>
      <c r="BW18" s="8" cm="1">
        <f t="array" ref="BW18">Q18*INDEX(prod_est,$G18+$H18-1,MATCH(BW$14,$BP$14:$DP$14,0))</f>
        <v>196.48405006621712</v>
      </c>
      <c r="BX18" s="8" cm="1">
        <f t="array" ref="BX18">R18*INDEX(prod_est,$G18+$H18-1,MATCH(BX$14,$BP$14:$DP$14,0))</f>
        <v>203.27564604814805</v>
      </c>
      <c r="BY18" s="8" cm="1">
        <f t="array" ref="BY18">S18*INDEX(prod_est,$G18+$H18-1,MATCH(BY$14,$BP$14:$DP$14,0))</f>
        <v>210.31171879653274</v>
      </c>
      <c r="BZ18" s="8" cm="1">
        <f t="array" ref="BZ18">T18*INDEX(prod_est,$G18+$H18-1,MATCH(BZ$14,$BP$14:$DP$14,0))</f>
        <v>214.15634844391056</v>
      </c>
      <c r="CA18" s="8" cm="1">
        <f t="array" ref="CA18">U18*INDEX(prod_est,$G18+$H18-1,MATCH(CA$14,$BP$14:$DP$14,0))</f>
        <v>218.05687310014525</v>
      </c>
      <c r="CB18" s="8" cm="1">
        <f t="array" ref="CB18">V18*INDEX(prod_est,$G18+$H18-1,MATCH(CB$14,$BP$14:$DP$14,0))</f>
        <v>221.99980501916295</v>
      </c>
      <c r="CC18" s="8" cm="1">
        <f t="array" ref="CC18">W18*INDEX(prod_est,$G18+$H18-1,MATCH(CC$14,$BP$14:$DP$14,0))</f>
        <v>225.91085284378462</v>
      </c>
      <c r="CD18" s="8" cm="1">
        <f t="array" ref="CD18">X18*INDEX(prod_est,$G18+$H18-1,MATCH(CD$14,$BP$14:$DP$14,0))</f>
        <v>229.82055318005382</v>
      </c>
      <c r="CE18" s="8" cm="1">
        <f t="array" ref="CE18">Y18*INDEX(prod_est,$G18+$H18-1,MATCH(CE$14,$BP$14:$DP$14,0))</f>
        <v>233.72153839816281</v>
      </c>
      <c r="CF18" s="8" cm="1">
        <f t="array" ref="CF18">Z18*INDEX(prod_est,$G18+$H18-1,MATCH(CF$14,$BP$14:$DP$14,0))</f>
        <v>237.58524439955289</v>
      </c>
      <c r="CG18" s="8" cm="1">
        <f t="array" ref="CG18">AA18*INDEX(prod_est,$G18+$H18-1,MATCH(CG$14,$BP$14:$DP$14,0))</f>
        <v>241.40774403264246</v>
      </c>
      <c r="CH18" s="8" cm="1">
        <f t="array" ref="CH18">AB18*INDEX(prod_est,$G18+$H18-1,MATCH(CH$14,$BP$14:$DP$14,0))</f>
        <v>245.44064345266699</v>
      </c>
      <c r="CI18" s="8" cm="1">
        <f t="array" ref="CI18">AC18*INDEX(prod_est,$G18+$H18-1,MATCH(CI$14,$BP$14:$DP$14,0))</f>
        <v>249.43716346839008</v>
      </c>
      <c r="CJ18" s="8" cm="1">
        <f t="array" ref="CJ18">AD18*INDEX(prod_est,$G18+$H18-1,MATCH(CJ$14,$BP$14:$DP$14,0))</f>
        <v>253.40265782622447</v>
      </c>
      <c r="CK18" s="8" cm="1">
        <f t="array" ref="CK18">AE18*INDEX(prod_est,$G18+$H18-1,MATCH(CK$14,$BP$14:$DP$14,0))</f>
        <v>257.29234294633653</v>
      </c>
      <c r="CL18" s="8" cm="1">
        <f t="array" ref="CL18">AF18*INDEX(prod_est,$G18+$H18-1,MATCH(CL$14,$BP$14:$DP$14,0))</f>
        <v>261.10992506073717</v>
      </c>
      <c r="CM18" s="8" cm="1">
        <f t="array" ref="CM18">AG18*INDEX(prod_est,$G18+$H18-1,MATCH(CM$14,$BP$14:$DP$14,0))</f>
        <v>265.60385071527094</v>
      </c>
      <c r="CN18" s="8" cm="1">
        <f t="array" ref="CN18">AH18*INDEX(prod_est,$G18+$H18-1,MATCH(CN$14,$BP$14:$DP$14,0))</f>
        <v>269.98696607301537</v>
      </c>
      <c r="CO18" s="8" cm="1">
        <f t="array" ref="CO18">AI18*INDEX(prod_est,$G18+$H18-1,MATCH(CO$14,$BP$14:$DP$14,0))</f>
        <v>274.32718341680294</v>
      </c>
      <c r="CP18" s="8" cm="1">
        <f t="array" ref="CP18">AJ18*INDEX(prod_est,$G18+$H18-1,MATCH(CP$14,$BP$14:$DP$14,0))</f>
        <v>278.60462015046346</v>
      </c>
      <c r="CQ18" s="8" cm="1">
        <f t="array" ref="CQ18">AK18*INDEX(prod_est,$G18+$H18-1,MATCH(CQ$14,$BP$14:$DP$14,0))</f>
        <v>282.79374319550629</v>
      </c>
      <c r="CR18" s="8" cm="1">
        <f t="array" ref="CR18">AL18*INDEX(prod_est,$G18+$H18-1,MATCH(CR$14,$BP$14:$DP$14,0))</f>
        <v>286.92151355757505</v>
      </c>
      <c r="CS18" s="8" cm="1">
        <f t="array" ref="CS18">AM18*INDEX(prod_est,$G18+$H18-1,MATCH(CS$14,$BP$14:$DP$14,0))</f>
        <v>290.98985381946403</v>
      </c>
      <c r="CT18" s="8" cm="1">
        <f t="array" ref="CT18">AN18*INDEX(prod_est,$G18+$H18-1,MATCH(CT$14,$BP$14:$DP$14,0))</f>
        <v>295.0382328159929</v>
      </c>
      <c r="CU18" s="8" cm="1">
        <f t="array" ref="CU18">AO18*INDEX(prod_est,$G18+$H18-1,MATCH(CU$14,$BP$14:$DP$14,0))</f>
        <v>299.03761470724424</v>
      </c>
      <c r="CV18" s="8" cm="1">
        <f t="array" ref="CV18">AP18*INDEX(prod_est,$G18+$H18-1,MATCH(CV$14,$BP$14:$DP$14,0))</f>
        <v>303.0319109316647</v>
      </c>
      <c r="CW18" cm="1">
        <f t="array" ref="CW18">AQ18*INDEX(prod_est,$G18+$H18-1,MATCH(CW$14,$BP$14:$DP$14,0))</f>
        <v>302.68317644906614</v>
      </c>
      <c r="CX18" cm="1">
        <f t="array" ref="CX18">AR18*INDEX(prod_est,$G18+$H18-1,MATCH(CX$14,$BP$14:$DP$14,0))</f>
        <v>302.334843296278</v>
      </c>
      <c r="CY18" cm="1">
        <f t="array" ref="CY18">AS18*INDEX(prod_est,$G18+$H18-1,MATCH(CY$14,$BP$14:$DP$14,0))</f>
        <v>301.98691101144271</v>
      </c>
      <c r="CZ18" cm="1">
        <f t="array" ref="CZ18">AT18*INDEX(prod_est,$G18+$H18-1,MATCH(CZ$14,$BP$14:$DP$14,0))</f>
        <v>301.63937913323451</v>
      </c>
      <c r="DA18" cm="1">
        <f t="array" ref="DA18">AU18*INDEX(prod_est,$G18+$H18-1,MATCH(DA$14,$BP$14:$DP$14,0))</f>
        <v>301.2922472008583</v>
      </c>
      <c r="DB18" cm="1">
        <f t="array" ref="DB18">AV18*INDEX(prod_est,$G18+$H18-1,MATCH(DB$14,$BP$14:$DP$14,0))</f>
        <v>300.94551475404927</v>
      </c>
      <c r="DC18" cm="1">
        <f t="array" ref="DC18">AW18*INDEX(prod_est,$G18+$H18-1,MATCH(DC$14,$BP$14:$DP$14,0))</f>
        <v>300.59918133307247</v>
      </c>
      <c r="DD18" cm="1">
        <f t="array" ref="DD18">AX18*INDEX(prod_est,$G18+$H18-1,MATCH(DD$14,$BP$14:$DP$14,0))</f>
        <v>300.25324647872185</v>
      </c>
      <c r="DE18" cm="1">
        <f t="array" ref="DE18">AY18*INDEX(prod_est,$G18+$H18-1,MATCH(DE$14,$BP$14:$DP$14,0))</f>
        <v>299.90770973231992</v>
      </c>
      <c r="DF18" cm="1">
        <f t="array" ref="DF18">AZ18*INDEX(prod_est,$G18+$H18-1,MATCH(DF$14,$BP$14:$DP$14,0))</f>
        <v>299.56257063571701</v>
      </c>
      <c r="DG18" cm="1">
        <f t="array" ref="DG18">BA18*INDEX(prod_est,$G18+$H18-1,MATCH(DG$14,$BP$14:$DP$14,0))</f>
        <v>299.21782873129069</v>
      </c>
      <c r="DH18" cm="1">
        <f t="array" ref="DH18">BB18*INDEX(prod_est,$G18+$H18-1,MATCH(DH$14,$BP$14:$DP$14,0))</f>
        <v>298.87348356194514</v>
      </c>
      <c r="DI18" cm="1">
        <f t="array" ref="DI18">BC18*INDEX(prod_est,$G18+$H18-1,MATCH(DI$14,$BP$14:$DP$14,0))</f>
        <v>298.52953467111064</v>
      </c>
      <c r="DJ18" cm="1">
        <f t="array" ref="DJ18">BD18*INDEX(prod_est,$G18+$H18-1,MATCH(DJ$14,$BP$14:$DP$14,0))</f>
        <v>298.18598160274297</v>
      </c>
      <c r="DK18" cm="1">
        <f t="array" ref="DK18">BE18*INDEX(prod_est,$G18+$H18-1,MATCH(DK$14,$BP$14:$DP$14,0))</f>
        <v>297.8428239013225</v>
      </c>
      <c r="DL18" cm="1">
        <f t="array" ref="DL18">BF18*INDEX(prod_est,$G18+$H18-1,MATCH(DL$14,$BP$14:$DP$14,0))</f>
        <v>297.50006111185394</v>
      </c>
      <c r="DM18" cm="1">
        <f t="array" ref="DM18">BG18*INDEX(prod_est,$G18+$H18-1,MATCH(DM$14,$BP$14:$DP$14,0))</f>
        <v>297.15769277986573</v>
      </c>
      <c r="DN18" cm="1">
        <f t="array" ref="DN18">BH18*INDEX(prod_est,$G18+$H18-1,MATCH(DN$14,$BP$14:$DP$14,0))</f>
        <v>296.81571845140917</v>
      </c>
      <c r="DO18" cm="1">
        <f t="array" ref="DO18">BI18*INDEX(prod_est,$G18+$H18-1,MATCH(DO$14,$BP$14:$DP$14,0))</f>
        <v>296.47413767305807</v>
      </c>
      <c r="DP18" cm="1">
        <f t="array" ref="DP18">BJ18*INDEX(prod_est,$G18+$H18-1,MATCH(DP$14,$BP$14:$DP$14,0))</f>
        <v>296.13294999190799</v>
      </c>
    </row>
    <row r="19" spans="1:120" x14ac:dyDescent="0.25">
      <c r="A19" t="s">
        <v>55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289</v>
      </c>
      <c r="H19">
        <f>IFERROR(MATCH(D19,Production_est!$D$4:$D$339,0),"-")</f>
        <v>6</v>
      </c>
      <c r="I19" s="8" cm="1">
        <f t="array" ref="I19">IFERROR(INDEX(Production_est!$E$4:$E$339,H19+G19-1),"-")</f>
        <v>36084.819987301104</v>
      </c>
      <c r="J19" s="42">
        <f t="shared" si="0"/>
        <v>0</v>
      </c>
      <c r="K19" s="42">
        <f t="shared" ref="K19:AP19" si="13">J19*(1-$F$4)</f>
        <v>0</v>
      </c>
      <c r="L19" s="42">
        <f t="shared" si="13"/>
        <v>0</v>
      </c>
      <c r="M19" s="42">
        <f t="shared" si="13"/>
        <v>0</v>
      </c>
      <c r="N19" s="42">
        <f t="shared" si="13"/>
        <v>0</v>
      </c>
      <c r="O19" s="42">
        <f t="shared" si="13"/>
        <v>0</v>
      </c>
      <c r="P19" s="42">
        <f t="shared" si="13"/>
        <v>0</v>
      </c>
      <c r="Q19" s="42">
        <f t="shared" si="13"/>
        <v>0</v>
      </c>
      <c r="R19" s="42">
        <f t="shared" si="13"/>
        <v>0</v>
      </c>
      <c r="S19" s="42">
        <f t="shared" si="13"/>
        <v>0</v>
      </c>
      <c r="T19" s="42">
        <f t="shared" si="13"/>
        <v>0</v>
      </c>
      <c r="U19" s="42">
        <f t="shared" si="13"/>
        <v>0</v>
      </c>
      <c r="V19" s="42">
        <f t="shared" si="13"/>
        <v>0</v>
      </c>
      <c r="W19" s="42">
        <f t="shared" si="13"/>
        <v>0</v>
      </c>
      <c r="X19" s="42">
        <f t="shared" si="13"/>
        <v>0</v>
      </c>
      <c r="Y19" s="42">
        <f t="shared" si="13"/>
        <v>0</v>
      </c>
      <c r="Z19" s="42">
        <f t="shared" si="13"/>
        <v>0</v>
      </c>
      <c r="AA19" s="42">
        <f t="shared" si="13"/>
        <v>0</v>
      </c>
      <c r="AB19" s="42">
        <f t="shared" si="13"/>
        <v>0</v>
      </c>
      <c r="AC19" s="42">
        <f t="shared" si="13"/>
        <v>0</v>
      </c>
      <c r="AD19" s="42">
        <f t="shared" si="13"/>
        <v>0</v>
      </c>
      <c r="AE19" s="42">
        <f t="shared" si="13"/>
        <v>0</v>
      </c>
      <c r="AF19" s="42">
        <f t="shared" si="13"/>
        <v>0</v>
      </c>
      <c r="AG19" s="42">
        <f t="shared" si="13"/>
        <v>0</v>
      </c>
      <c r="AH19" s="42">
        <f t="shared" si="13"/>
        <v>0</v>
      </c>
      <c r="AI19" s="42">
        <f t="shared" si="13"/>
        <v>0</v>
      </c>
      <c r="AJ19" s="42">
        <f t="shared" si="13"/>
        <v>0</v>
      </c>
      <c r="AK19" s="42">
        <f t="shared" si="13"/>
        <v>0</v>
      </c>
      <c r="AL19" s="42">
        <f t="shared" si="13"/>
        <v>0</v>
      </c>
      <c r="AM19" s="42">
        <f t="shared" si="13"/>
        <v>0</v>
      </c>
      <c r="AN19" s="42">
        <f t="shared" si="13"/>
        <v>0</v>
      </c>
      <c r="AO19" s="42">
        <f t="shared" si="13"/>
        <v>0</v>
      </c>
      <c r="AP19" s="42">
        <f t="shared" si="13"/>
        <v>0</v>
      </c>
      <c r="AQ19" s="42">
        <f t="shared" ref="AQ19:BJ19" si="14">AP19*(1-$F$4)</f>
        <v>0</v>
      </c>
      <c r="AR19" s="42">
        <f t="shared" si="14"/>
        <v>0</v>
      </c>
      <c r="AS19" s="42">
        <f t="shared" si="14"/>
        <v>0</v>
      </c>
      <c r="AT19" s="42">
        <f t="shared" si="14"/>
        <v>0</v>
      </c>
      <c r="AU19" s="42">
        <f t="shared" si="14"/>
        <v>0</v>
      </c>
      <c r="AV19" s="42">
        <f t="shared" si="14"/>
        <v>0</v>
      </c>
      <c r="AW19" s="42">
        <f t="shared" si="14"/>
        <v>0</v>
      </c>
      <c r="AX19" s="42">
        <f t="shared" si="14"/>
        <v>0</v>
      </c>
      <c r="AY19" s="42">
        <f t="shared" si="14"/>
        <v>0</v>
      </c>
      <c r="AZ19" s="42">
        <f t="shared" si="14"/>
        <v>0</v>
      </c>
      <c r="BA19" s="42">
        <f t="shared" si="14"/>
        <v>0</v>
      </c>
      <c r="BB19" s="42">
        <f t="shared" si="14"/>
        <v>0</v>
      </c>
      <c r="BC19" s="42">
        <f t="shared" si="14"/>
        <v>0</v>
      </c>
      <c r="BD19" s="42">
        <f t="shared" si="14"/>
        <v>0</v>
      </c>
      <c r="BE19" s="42">
        <f t="shared" si="14"/>
        <v>0</v>
      </c>
      <c r="BF19" s="42">
        <f t="shared" si="14"/>
        <v>0</v>
      </c>
      <c r="BG19" s="42">
        <f t="shared" si="14"/>
        <v>0</v>
      </c>
      <c r="BH19" s="42">
        <f t="shared" si="14"/>
        <v>0</v>
      </c>
      <c r="BI19" s="42">
        <f t="shared" si="14"/>
        <v>0</v>
      </c>
      <c r="BJ19" s="42">
        <f t="shared" si="14"/>
        <v>0</v>
      </c>
      <c r="BK19" t="str">
        <f t="shared" si="3"/>
        <v>19_THA</v>
      </c>
      <c r="BL19" t="str">
        <f t="shared" si="4"/>
        <v>d_ind_cem_6_1_crude_oil</v>
      </c>
      <c r="BO19" s="8">
        <f t="shared" si="5"/>
        <v>0</v>
      </c>
      <c r="BP19" s="8">
        <f t="shared" si="6"/>
        <v>0</v>
      </c>
      <c r="BQ19" s="8" cm="1">
        <f t="array" ref="BQ19">K19*INDEX(prod_est,$G19+$H19-1,MATCH(BQ$14,$BP$14:$DP$14,0))</f>
        <v>0</v>
      </c>
      <c r="BR19" s="8" cm="1">
        <f t="array" ref="BR19">L19*INDEX(prod_est,$G19+$H19-1,MATCH(BR$14,$BP$14:$DP$14,0))</f>
        <v>0</v>
      </c>
      <c r="BS19" s="8" cm="1">
        <f t="array" ref="BS19">M19*INDEX(prod_est,$G19+$H19-1,MATCH(BS$14,$BP$14:$DP$14,0))</f>
        <v>0</v>
      </c>
      <c r="BT19" s="8" cm="1">
        <f t="array" ref="BT19">N19*INDEX(prod_est,$G19+$H19-1,MATCH(BT$14,$BP$14:$DP$14,0))</f>
        <v>0</v>
      </c>
      <c r="BU19" s="8" cm="1">
        <f t="array" ref="BU19">O19*INDEX(prod_est,$G19+$H19-1,MATCH(BU$14,$BP$14:$DP$14,0))</f>
        <v>0</v>
      </c>
      <c r="BV19" s="8" cm="1">
        <f t="array" ref="BV19">P19*INDEX(prod_est,$G19+$H19-1,MATCH(BV$14,$BP$14:$DP$14,0))</f>
        <v>0</v>
      </c>
      <c r="BW19" s="8" cm="1">
        <f t="array" ref="BW19">Q19*INDEX(prod_est,$G19+$H19-1,MATCH(BW$14,$BP$14:$DP$14,0))</f>
        <v>0</v>
      </c>
      <c r="BX19" s="8" cm="1">
        <f t="array" ref="BX19">R19*INDEX(prod_est,$G19+$H19-1,MATCH(BX$14,$BP$14:$DP$14,0))</f>
        <v>0</v>
      </c>
      <c r="BY19" s="8" cm="1">
        <f t="array" ref="BY19">S19*INDEX(prod_est,$G19+$H19-1,MATCH(BY$14,$BP$14:$DP$14,0))</f>
        <v>0</v>
      </c>
      <c r="BZ19" s="8" cm="1">
        <f t="array" ref="BZ19">T19*INDEX(prod_est,$G19+$H19-1,MATCH(BZ$14,$BP$14:$DP$14,0))</f>
        <v>0</v>
      </c>
      <c r="CA19" s="8" cm="1">
        <f t="array" ref="CA19">U19*INDEX(prod_est,$G19+$H19-1,MATCH(CA$14,$BP$14:$DP$14,0))</f>
        <v>0</v>
      </c>
      <c r="CB19" s="8" cm="1">
        <f t="array" ref="CB19">V19*INDEX(prod_est,$G19+$H19-1,MATCH(CB$14,$BP$14:$DP$14,0))</f>
        <v>0</v>
      </c>
      <c r="CC19" s="8" cm="1">
        <f t="array" ref="CC19">W19*INDEX(prod_est,$G19+$H19-1,MATCH(CC$14,$BP$14:$DP$14,0))</f>
        <v>0</v>
      </c>
      <c r="CD19" s="8" cm="1">
        <f t="array" ref="CD19">X19*INDEX(prod_est,$G19+$H19-1,MATCH(CD$14,$BP$14:$DP$14,0))</f>
        <v>0</v>
      </c>
      <c r="CE19" s="8" cm="1">
        <f t="array" ref="CE19">Y19*INDEX(prod_est,$G19+$H19-1,MATCH(CE$14,$BP$14:$DP$14,0))</f>
        <v>0</v>
      </c>
      <c r="CF19" s="8" cm="1">
        <f t="array" ref="CF19">Z19*INDEX(prod_est,$G19+$H19-1,MATCH(CF$14,$BP$14:$DP$14,0))</f>
        <v>0</v>
      </c>
      <c r="CG19" s="8" cm="1">
        <f t="array" ref="CG19">AA19*INDEX(prod_est,$G19+$H19-1,MATCH(CG$14,$BP$14:$DP$14,0))</f>
        <v>0</v>
      </c>
      <c r="CH19" s="8" cm="1">
        <f t="array" ref="CH19">AB19*INDEX(prod_est,$G19+$H19-1,MATCH(CH$14,$BP$14:$DP$14,0))</f>
        <v>0</v>
      </c>
      <c r="CI19" s="8" cm="1">
        <f t="array" ref="CI19">AC19*INDEX(prod_est,$G19+$H19-1,MATCH(CI$14,$BP$14:$DP$14,0))</f>
        <v>0</v>
      </c>
      <c r="CJ19" s="8" cm="1">
        <f t="array" ref="CJ19">AD19*INDEX(prod_est,$G19+$H19-1,MATCH(CJ$14,$BP$14:$DP$14,0))</f>
        <v>0</v>
      </c>
      <c r="CK19" s="8" cm="1">
        <f t="array" ref="CK19">AE19*INDEX(prod_est,$G19+$H19-1,MATCH(CK$14,$BP$14:$DP$14,0))</f>
        <v>0</v>
      </c>
      <c r="CL19" s="8" cm="1">
        <f t="array" ref="CL19">AF19*INDEX(prod_est,$G19+$H19-1,MATCH(CL$14,$BP$14:$DP$14,0))</f>
        <v>0</v>
      </c>
      <c r="CM19" s="8" cm="1">
        <f t="array" ref="CM19">AG19*INDEX(prod_est,$G19+$H19-1,MATCH(CM$14,$BP$14:$DP$14,0))</f>
        <v>0</v>
      </c>
      <c r="CN19" s="8" cm="1">
        <f t="array" ref="CN19">AH19*INDEX(prod_est,$G19+$H19-1,MATCH(CN$14,$BP$14:$DP$14,0))</f>
        <v>0</v>
      </c>
      <c r="CO19" s="8" cm="1">
        <f t="array" ref="CO19">AI19*INDEX(prod_est,$G19+$H19-1,MATCH(CO$14,$BP$14:$DP$14,0))</f>
        <v>0</v>
      </c>
      <c r="CP19" s="8" cm="1">
        <f t="array" ref="CP19">AJ19*INDEX(prod_est,$G19+$H19-1,MATCH(CP$14,$BP$14:$DP$14,0))</f>
        <v>0</v>
      </c>
      <c r="CQ19" s="8" cm="1">
        <f t="array" ref="CQ19">AK19*INDEX(prod_est,$G19+$H19-1,MATCH(CQ$14,$BP$14:$DP$14,0))</f>
        <v>0</v>
      </c>
      <c r="CR19" s="8" cm="1">
        <f t="array" ref="CR19">AL19*INDEX(prod_est,$G19+$H19-1,MATCH(CR$14,$BP$14:$DP$14,0))</f>
        <v>0</v>
      </c>
      <c r="CS19" s="8" cm="1">
        <f t="array" ref="CS19">AM19*INDEX(prod_est,$G19+$H19-1,MATCH(CS$14,$BP$14:$DP$14,0))</f>
        <v>0</v>
      </c>
      <c r="CT19" s="8" cm="1">
        <f t="array" ref="CT19">AN19*INDEX(prod_est,$G19+$H19-1,MATCH(CT$14,$BP$14:$DP$14,0))</f>
        <v>0</v>
      </c>
      <c r="CU19" s="8" cm="1">
        <f t="array" ref="CU19">AO19*INDEX(prod_est,$G19+$H19-1,MATCH(CU$14,$BP$14:$DP$14,0))</f>
        <v>0</v>
      </c>
      <c r="CV19" s="8" cm="1">
        <f t="array" ref="CV19">AP19*INDEX(prod_est,$G19+$H19-1,MATCH(CV$14,$BP$14:$DP$14,0))</f>
        <v>0</v>
      </c>
      <c r="CW19" cm="1">
        <f t="array" ref="CW19">AQ19*INDEX(prod_est,$G19+$H19-1,MATCH(CW$14,$BP$14:$DP$14,0))</f>
        <v>0</v>
      </c>
      <c r="CX19" cm="1">
        <f t="array" ref="CX19">AR19*INDEX(prod_est,$G19+$H19-1,MATCH(CX$14,$BP$14:$DP$14,0))</f>
        <v>0</v>
      </c>
      <c r="CY19" cm="1">
        <f t="array" ref="CY19">AS19*INDEX(prod_est,$G19+$H19-1,MATCH(CY$14,$BP$14:$DP$14,0))</f>
        <v>0</v>
      </c>
      <c r="CZ19" cm="1">
        <f t="array" ref="CZ19">AT19*INDEX(prod_est,$G19+$H19-1,MATCH(CZ$14,$BP$14:$DP$14,0))</f>
        <v>0</v>
      </c>
      <c r="DA19" cm="1">
        <f t="array" ref="DA19">AU19*INDEX(prod_est,$G19+$H19-1,MATCH(DA$14,$BP$14:$DP$14,0))</f>
        <v>0</v>
      </c>
      <c r="DB19" cm="1">
        <f t="array" ref="DB19">AV19*INDEX(prod_est,$G19+$H19-1,MATCH(DB$14,$BP$14:$DP$14,0))</f>
        <v>0</v>
      </c>
      <c r="DC19" cm="1">
        <f t="array" ref="DC19">AW19*INDEX(prod_est,$G19+$H19-1,MATCH(DC$14,$BP$14:$DP$14,0))</f>
        <v>0</v>
      </c>
      <c r="DD19" cm="1">
        <f t="array" ref="DD19">AX19*INDEX(prod_est,$G19+$H19-1,MATCH(DD$14,$BP$14:$DP$14,0))</f>
        <v>0</v>
      </c>
      <c r="DE19" cm="1">
        <f t="array" ref="DE19">AY19*INDEX(prod_est,$G19+$H19-1,MATCH(DE$14,$BP$14:$DP$14,0))</f>
        <v>0</v>
      </c>
      <c r="DF19" cm="1">
        <f t="array" ref="DF19">AZ19*INDEX(prod_est,$G19+$H19-1,MATCH(DF$14,$BP$14:$DP$14,0))</f>
        <v>0</v>
      </c>
      <c r="DG19" cm="1">
        <f t="array" ref="DG19">BA19*INDEX(prod_est,$G19+$H19-1,MATCH(DG$14,$BP$14:$DP$14,0))</f>
        <v>0</v>
      </c>
      <c r="DH19" cm="1">
        <f t="array" ref="DH19">BB19*INDEX(prod_est,$G19+$H19-1,MATCH(DH$14,$BP$14:$DP$14,0))</f>
        <v>0</v>
      </c>
      <c r="DI19" cm="1">
        <f t="array" ref="DI19">BC19*INDEX(prod_est,$G19+$H19-1,MATCH(DI$14,$BP$14:$DP$14,0))</f>
        <v>0</v>
      </c>
      <c r="DJ19" cm="1">
        <f t="array" ref="DJ19">BD19*INDEX(prod_est,$G19+$H19-1,MATCH(DJ$14,$BP$14:$DP$14,0))</f>
        <v>0</v>
      </c>
      <c r="DK19" cm="1">
        <f t="array" ref="DK19">BE19*INDEX(prod_est,$G19+$H19-1,MATCH(DK$14,$BP$14:$DP$14,0))</f>
        <v>0</v>
      </c>
      <c r="DL19" cm="1">
        <f t="array" ref="DL19">BF19*INDEX(prod_est,$G19+$H19-1,MATCH(DL$14,$BP$14:$DP$14,0))</f>
        <v>0</v>
      </c>
      <c r="DM19" cm="1">
        <f t="array" ref="DM19">BG19*INDEX(prod_est,$G19+$H19-1,MATCH(DM$14,$BP$14:$DP$14,0))</f>
        <v>0</v>
      </c>
      <c r="DN19" cm="1">
        <f t="array" ref="DN19">BH19*INDEX(prod_est,$G19+$H19-1,MATCH(DN$14,$BP$14:$DP$14,0))</f>
        <v>0</v>
      </c>
      <c r="DO19" cm="1">
        <f t="array" ref="DO19">BI19*INDEX(prod_est,$G19+$H19-1,MATCH(DO$14,$BP$14:$DP$14,0))</f>
        <v>0</v>
      </c>
      <c r="DP19" cm="1">
        <f t="array" ref="DP19">BJ19*INDEX(prod_est,$G19+$H19-1,MATCH(DP$14,$BP$14:$DP$14,0))</f>
        <v>0</v>
      </c>
    </row>
    <row r="20" spans="1:120" x14ac:dyDescent="0.25">
      <c r="A20" t="s">
        <v>55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289</v>
      </c>
      <c r="H20">
        <f>IFERROR(MATCH(D20,Production_est!$D$4:$D$339,0),"-")</f>
        <v>6</v>
      </c>
      <c r="I20" s="8" cm="1">
        <f t="array" ref="I20">IFERROR(INDEX(Production_est!$E$4:$E$339,H20+G20-1),"-")</f>
        <v>36084.819987301104</v>
      </c>
      <c r="J20" s="42">
        <f t="shared" si="0"/>
        <v>0</v>
      </c>
      <c r="K20" s="42">
        <f t="shared" ref="K20:AP20" si="15">J20*(1-$F$4)</f>
        <v>0</v>
      </c>
      <c r="L20" s="42">
        <f t="shared" si="15"/>
        <v>0</v>
      </c>
      <c r="M20" s="42">
        <f t="shared" si="15"/>
        <v>0</v>
      </c>
      <c r="N20" s="42">
        <f t="shared" si="15"/>
        <v>0</v>
      </c>
      <c r="O20" s="42">
        <f t="shared" si="15"/>
        <v>0</v>
      </c>
      <c r="P20" s="42">
        <f t="shared" si="15"/>
        <v>0</v>
      </c>
      <c r="Q20" s="42">
        <f t="shared" si="15"/>
        <v>0</v>
      </c>
      <c r="R20" s="42">
        <f t="shared" si="15"/>
        <v>0</v>
      </c>
      <c r="S20" s="42">
        <f t="shared" si="15"/>
        <v>0</v>
      </c>
      <c r="T20" s="42">
        <f t="shared" si="15"/>
        <v>0</v>
      </c>
      <c r="U20" s="42">
        <f t="shared" si="15"/>
        <v>0</v>
      </c>
      <c r="V20" s="42">
        <f t="shared" si="15"/>
        <v>0</v>
      </c>
      <c r="W20" s="42">
        <f t="shared" si="15"/>
        <v>0</v>
      </c>
      <c r="X20" s="42">
        <f t="shared" si="15"/>
        <v>0</v>
      </c>
      <c r="Y20" s="42">
        <f t="shared" si="15"/>
        <v>0</v>
      </c>
      <c r="Z20" s="42">
        <f t="shared" si="15"/>
        <v>0</v>
      </c>
      <c r="AA20" s="42">
        <f t="shared" si="15"/>
        <v>0</v>
      </c>
      <c r="AB20" s="42">
        <f t="shared" si="15"/>
        <v>0</v>
      </c>
      <c r="AC20" s="42">
        <f t="shared" si="15"/>
        <v>0</v>
      </c>
      <c r="AD20" s="42">
        <f t="shared" si="15"/>
        <v>0</v>
      </c>
      <c r="AE20" s="42">
        <f t="shared" si="15"/>
        <v>0</v>
      </c>
      <c r="AF20" s="42">
        <f t="shared" si="15"/>
        <v>0</v>
      </c>
      <c r="AG20" s="42">
        <f t="shared" si="15"/>
        <v>0</v>
      </c>
      <c r="AH20" s="42">
        <f t="shared" si="15"/>
        <v>0</v>
      </c>
      <c r="AI20" s="42">
        <f t="shared" si="15"/>
        <v>0</v>
      </c>
      <c r="AJ20" s="42">
        <f t="shared" si="15"/>
        <v>0</v>
      </c>
      <c r="AK20" s="42">
        <f t="shared" si="15"/>
        <v>0</v>
      </c>
      <c r="AL20" s="42">
        <f t="shared" si="15"/>
        <v>0</v>
      </c>
      <c r="AM20" s="42">
        <f t="shared" si="15"/>
        <v>0</v>
      </c>
      <c r="AN20" s="42">
        <f t="shared" si="15"/>
        <v>0</v>
      </c>
      <c r="AO20" s="42">
        <f t="shared" si="15"/>
        <v>0</v>
      </c>
      <c r="AP20" s="42">
        <f t="shared" si="15"/>
        <v>0</v>
      </c>
      <c r="AQ20" s="42">
        <f t="shared" ref="AQ20:BJ20" si="16">AP20*(1-$F$4)</f>
        <v>0</v>
      </c>
      <c r="AR20" s="42">
        <f t="shared" si="16"/>
        <v>0</v>
      </c>
      <c r="AS20" s="42">
        <f t="shared" si="16"/>
        <v>0</v>
      </c>
      <c r="AT20" s="42">
        <f t="shared" si="16"/>
        <v>0</v>
      </c>
      <c r="AU20" s="42">
        <f t="shared" si="16"/>
        <v>0</v>
      </c>
      <c r="AV20" s="42">
        <f t="shared" si="16"/>
        <v>0</v>
      </c>
      <c r="AW20" s="42">
        <f t="shared" si="16"/>
        <v>0</v>
      </c>
      <c r="AX20" s="42">
        <f t="shared" si="16"/>
        <v>0</v>
      </c>
      <c r="AY20" s="42">
        <f t="shared" si="16"/>
        <v>0</v>
      </c>
      <c r="AZ20" s="42">
        <f t="shared" si="16"/>
        <v>0</v>
      </c>
      <c r="BA20" s="42">
        <f t="shared" si="16"/>
        <v>0</v>
      </c>
      <c r="BB20" s="42">
        <f t="shared" si="16"/>
        <v>0</v>
      </c>
      <c r="BC20" s="42">
        <f t="shared" si="16"/>
        <v>0</v>
      </c>
      <c r="BD20" s="42">
        <f t="shared" si="16"/>
        <v>0</v>
      </c>
      <c r="BE20" s="42">
        <f t="shared" si="16"/>
        <v>0</v>
      </c>
      <c r="BF20" s="42">
        <f t="shared" si="16"/>
        <v>0</v>
      </c>
      <c r="BG20" s="42">
        <f t="shared" si="16"/>
        <v>0</v>
      </c>
      <c r="BH20" s="42">
        <f t="shared" si="16"/>
        <v>0</v>
      </c>
      <c r="BI20" s="42">
        <f t="shared" si="16"/>
        <v>0</v>
      </c>
      <c r="BJ20" s="42">
        <f t="shared" si="16"/>
        <v>0</v>
      </c>
      <c r="BK20" t="str">
        <f t="shared" si="3"/>
        <v>19_THA</v>
      </c>
      <c r="BL20" t="str">
        <f t="shared" si="4"/>
        <v>d_ind_cem_6_x_ngls</v>
      </c>
      <c r="BO20" s="8">
        <f t="shared" si="5"/>
        <v>0</v>
      </c>
      <c r="BP20" s="8">
        <f t="shared" si="6"/>
        <v>0</v>
      </c>
      <c r="BQ20" s="8" cm="1">
        <f t="array" ref="BQ20">K20*INDEX(prod_est,$G20+$H20-1,MATCH(BQ$14,$BP$14:$DP$14,0))</f>
        <v>0</v>
      </c>
      <c r="BR20" s="8" cm="1">
        <f t="array" ref="BR20">L20*INDEX(prod_est,$G20+$H20-1,MATCH(BR$14,$BP$14:$DP$14,0))</f>
        <v>0</v>
      </c>
      <c r="BS20" s="8" cm="1">
        <f t="array" ref="BS20">M20*INDEX(prod_est,$G20+$H20-1,MATCH(BS$14,$BP$14:$DP$14,0))</f>
        <v>0</v>
      </c>
      <c r="BT20" s="8" cm="1">
        <f t="array" ref="BT20">N20*INDEX(prod_est,$G20+$H20-1,MATCH(BT$14,$BP$14:$DP$14,0))</f>
        <v>0</v>
      </c>
      <c r="BU20" s="8" cm="1">
        <f t="array" ref="BU20">O20*INDEX(prod_est,$G20+$H20-1,MATCH(BU$14,$BP$14:$DP$14,0))</f>
        <v>0</v>
      </c>
      <c r="BV20" s="8" cm="1">
        <f t="array" ref="BV20">P20*INDEX(prod_est,$G20+$H20-1,MATCH(BV$14,$BP$14:$DP$14,0))</f>
        <v>0</v>
      </c>
      <c r="BW20" s="8" cm="1">
        <f t="array" ref="BW20">Q20*INDEX(prod_est,$G20+$H20-1,MATCH(BW$14,$BP$14:$DP$14,0))</f>
        <v>0</v>
      </c>
      <c r="BX20" s="8" cm="1">
        <f t="array" ref="BX20">R20*INDEX(prod_est,$G20+$H20-1,MATCH(BX$14,$BP$14:$DP$14,0))</f>
        <v>0</v>
      </c>
      <c r="BY20" s="8" cm="1">
        <f t="array" ref="BY20">S20*INDEX(prod_est,$G20+$H20-1,MATCH(BY$14,$BP$14:$DP$14,0))</f>
        <v>0</v>
      </c>
      <c r="BZ20" s="8" cm="1">
        <f t="array" ref="BZ20">T20*INDEX(prod_est,$G20+$H20-1,MATCH(BZ$14,$BP$14:$DP$14,0))</f>
        <v>0</v>
      </c>
      <c r="CA20" s="8" cm="1">
        <f t="array" ref="CA20">U20*INDEX(prod_est,$G20+$H20-1,MATCH(CA$14,$BP$14:$DP$14,0))</f>
        <v>0</v>
      </c>
      <c r="CB20" s="8" cm="1">
        <f t="array" ref="CB20">V20*INDEX(prod_est,$G20+$H20-1,MATCH(CB$14,$BP$14:$DP$14,0))</f>
        <v>0</v>
      </c>
      <c r="CC20" s="8" cm="1">
        <f t="array" ref="CC20">W20*INDEX(prod_est,$G20+$H20-1,MATCH(CC$14,$BP$14:$DP$14,0))</f>
        <v>0</v>
      </c>
      <c r="CD20" s="8" cm="1">
        <f t="array" ref="CD20">X20*INDEX(prod_est,$G20+$H20-1,MATCH(CD$14,$BP$14:$DP$14,0))</f>
        <v>0</v>
      </c>
      <c r="CE20" s="8" cm="1">
        <f t="array" ref="CE20">Y20*INDEX(prod_est,$G20+$H20-1,MATCH(CE$14,$BP$14:$DP$14,0))</f>
        <v>0</v>
      </c>
      <c r="CF20" s="8" cm="1">
        <f t="array" ref="CF20">Z20*INDEX(prod_est,$G20+$H20-1,MATCH(CF$14,$BP$14:$DP$14,0))</f>
        <v>0</v>
      </c>
      <c r="CG20" s="8" cm="1">
        <f t="array" ref="CG20">AA20*INDEX(prod_est,$G20+$H20-1,MATCH(CG$14,$BP$14:$DP$14,0))</f>
        <v>0</v>
      </c>
      <c r="CH20" s="8" cm="1">
        <f t="array" ref="CH20">AB20*INDEX(prod_est,$G20+$H20-1,MATCH(CH$14,$BP$14:$DP$14,0))</f>
        <v>0</v>
      </c>
      <c r="CI20" s="8" cm="1">
        <f t="array" ref="CI20">AC20*INDEX(prod_est,$G20+$H20-1,MATCH(CI$14,$BP$14:$DP$14,0))</f>
        <v>0</v>
      </c>
      <c r="CJ20" s="8" cm="1">
        <f t="array" ref="CJ20">AD20*INDEX(prod_est,$G20+$H20-1,MATCH(CJ$14,$BP$14:$DP$14,0))</f>
        <v>0</v>
      </c>
      <c r="CK20" s="8" cm="1">
        <f t="array" ref="CK20">AE20*INDEX(prod_est,$G20+$H20-1,MATCH(CK$14,$BP$14:$DP$14,0))</f>
        <v>0</v>
      </c>
      <c r="CL20" s="8" cm="1">
        <f t="array" ref="CL20">AF20*INDEX(prod_est,$G20+$H20-1,MATCH(CL$14,$BP$14:$DP$14,0))</f>
        <v>0</v>
      </c>
      <c r="CM20" s="8" cm="1">
        <f t="array" ref="CM20">AG20*INDEX(prod_est,$G20+$H20-1,MATCH(CM$14,$BP$14:$DP$14,0))</f>
        <v>0</v>
      </c>
      <c r="CN20" s="8" cm="1">
        <f t="array" ref="CN20">AH20*INDEX(prod_est,$G20+$H20-1,MATCH(CN$14,$BP$14:$DP$14,0))</f>
        <v>0</v>
      </c>
      <c r="CO20" s="8" cm="1">
        <f t="array" ref="CO20">AI20*INDEX(prod_est,$G20+$H20-1,MATCH(CO$14,$BP$14:$DP$14,0))</f>
        <v>0</v>
      </c>
      <c r="CP20" s="8" cm="1">
        <f t="array" ref="CP20">AJ20*INDEX(prod_est,$G20+$H20-1,MATCH(CP$14,$BP$14:$DP$14,0))</f>
        <v>0</v>
      </c>
      <c r="CQ20" s="8" cm="1">
        <f t="array" ref="CQ20">AK20*INDEX(prod_est,$G20+$H20-1,MATCH(CQ$14,$BP$14:$DP$14,0))</f>
        <v>0</v>
      </c>
      <c r="CR20" s="8" cm="1">
        <f t="array" ref="CR20">AL20*INDEX(prod_est,$G20+$H20-1,MATCH(CR$14,$BP$14:$DP$14,0))</f>
        <v>0</v>
      </c>
      <c r="CS20" s="8" cm="1">
        <f t="array" ref="CS20">AM20*INDEX(prod_est,$G20+$H20-1,MATCH(CS$14,$BP$14:$DP$14,0))</f>
        <v>0</v>
      </c>
      <c r="CT20" s="8" cm="1">
        <f t="array" ref="CT20">AN20*INDEX(prod_est,$G20+$H20-1,MATCH(CT$14,$BP$14:$DP$14,0))</f>
        <v>0</v>
      </c>
      <c r="CU20" s="8" cm="1">
        <f t="array" ref="CU20">AO20*INDEX(prod_est,$G20+$H20-1,MATCH(CU$14,$BP$14:$DP$14,0))</f>
        <v>0</v>
      </c>
      <c r="CV20" s="8" cm="1">
        <f t="array" ref="CV20">AP20*INDEX(prod_est,$G20+$H20-1,MATCH(CV$14,$BP$14:$DP$14,0))</f>
        <v>0</v>
      </c>
      <c r="CW20" cm="1">
        <f t="array" ref="CW20">AQ20*INDEX(prod_est,$G20+$H20-1,MATCH(CW$14,$BP$14:$DP$14,0))</f>
        <v>0</v>
      </c>
      <c r="CX20" cm="1">
        <f t="array" ref="CX20">AR20*INDEX(prod_est,$G20+$H20-1,MATCH(CX$14,$BP$14:$DP$14,0))</f>
        <v>0</v>
      </c>
      <c r="CY20" cm="1">
        <f t="array" ref="CY20">AS20*INDEX(prod_est,$G20+$H20-1,MATCH(CY$14,$BP$14:$DP$14,0))</f>
        <v>0</v>
      </c>
      <c r="CZ20" cm="1">
        <f t="array" ref="CZ20">AT20*INDEX(prod_est,$G20+$H20-1,MATCH(CZ$14,$BP$14:$DP$14,0))</f>
        <v>0</v>
      </c>
      <c r="DA20" cm="1">
        <f t="array" ref="DA20">AU20*INDEX(prod_est,$G20+$H20-1,MATCH(DA$14,$BP$14:$DP$14,0))</f>
        <v>0</v>
      </c>
      <c r="DB20" cm="1">
        <f t="array" ref="DB20">AV20*INDEX(prod_est,$G20+$H20-1,MATCH(DB$14,$BP$14:$DP$14,0))</f>
        <v>0</v>
      </c>
      <c r="DC20" cm="1">
        <f t="array" ref="DC20">AW20*INDEX(prod_est,$G20+$H20-1,MATCH(DC$14,$BP$14:$DP$14,0))</f>
        <v>0</v>
      </c>
      <c r="DD20" cm="1">
        <f t="array" ref="DD20">AX20*INDEX(prod_est,$G20+$H20-1,MATCH(DD$14,$BP$14:$DP$14,0))</f>
        <v>0</v>
      </c>
      <c r="DE20" cm="1">
        <f t="array" ref="DE20">AY20*INDEX(prod_est,$G20+$H20-1,MATCH(DE$14,$BP$14:$DP$14,0))</f>
        <v>0</v>
      </c>
      <c r="DF20" cm="1">
        <f t="array" ref="DF20">AZ20*INDEX(prod_est,$G20+$H20-1,MATCH(DF$14,$BP$14:$DP$14,0))</f>
        <v>0</v>
      </c>
      <c r="DG20" cm="1">
        <f t="array" ref="DG20">BA20*INDEX(prod_est,$G20+$H20-1,MATCH(DG$14,$BP$14:$DP$14,0))</f>
        <v>0</v>
      </c>
      <c r="DH20" cm="1">
        <f t="array" ref="DH20">BB20*INDEX(prod_est,$G20+$H20-1,MATCH(DH$14,$BP$14:$DP$14,0))</f>
        <v>0</v>
      </c>
      <c r="DI20" cm="1">
        <f t="array" ref="DI20">BC20*INDEX(prod_est,$G20+$H20-1,MATCH(DI$14,$BP$14:$DP$14,0))</f>
        <v>0</v>
      </c>
      <c r="DJ20" cm="1">
        <f t="array" ref="DJ20">BD20*INDEX(prod_est,$G20+$H20-1,MATCH(DJ$14,$BP$14:$DP$14,0))</f>
        <v>0</v>
      </c>
      <c r="DK20" cm="1">
        <f t="array" ref="DK20">BE20*INDEX(prod_est,$G20+$H20-1,MATCH(DK$14,$BP$14:$DP$14,0))</f>
        <v>0</v>
      </c>
      <c r="DL20" cm="1">
        <f t="array" ref="DL20">BF20*INDEX(prod_est,$G20+$H20-1,MATCH(DL$14,$BP$14:$DP$14,0))</f>
        <v>0</v>
      </c>
      <c r="DM20" cm="1">
        <f t="array" ref="DM20">BG20*INDEX(prod_est,$G20+$H20-1,MATCH(DM$14,$BP$14:$DP$14,0))</f>
        <v>0</v>
      </c>
      <c r="DN20" cm="1">
        <f t="array" ref="DN20">BH20*INDEX(prod_est,$G20+$H20-1,MATCH(DN$14,$BP$14:$DP$14,0))</f>
        <v>0</v>
      </c>
      <c r="DO20" cm="1">
        <f t="array" ref="DO20">BI20*INDEX(prod_est,$G20+$H20-1,MATCH(DO$14,$BP$14:$DP$14,0))</f>
        <v>0</v>
      </c>
      <c r="DP20" cm="1">
        <f t="array" ref="DP20">BJ20*INDEX(prod_est,$G20+$H20-1,MATCH(DP$14,$BP$14:$DP$14,0))</f>
        <v>0</v>
      </c>
    </row>
    <row r="21" spans="1:120" x14ac:dyDescent="0.25">
      <c r="A21" t="s">
        <v>55</v>
      </c>
      <c r="B21" t="s">
        <v>11</v>
      </c>
      <c r="C21" t="s">
        <v>146</v>
      </c>
      <c r="D21" t="s">
        <v>37</v>
      </c>
      <c r="E21" s="8">
        <v>0.188908416</v>
      </c>
      <c r="F21" s="8">
        <v>0.25187788799999999</v>
      </c>
      <c r="G21">
        <f>MATCH(A21,Production_est!$A$4:$A$339,0)</f>
        <v>289</v>
      </c>
      <c r="H21">
        <f>IFERROR(MATCH(D21,Production_est!$D$4:$D$339,0),"-")</f>
        <v>6</v>
      </c>
      <c r="I21" s="8" cm="1">
        <f t="array" ref="I21">IFERROR(INDEX(Production_est!$E$4:$E$339,H21+G21-1),"-")</f>
        <v>36084.819987301104</v>
      </c>
      <c r="J21" s="42">
        <f t="shared" si="0"/>
        <v>6.9801619652984373E-6</v>
      </c>
      <c r="K21" s="42">
        <f t="shared" ref="K21:AP21" si="17">J21*(1-$F$4)</f>
        <v>6.9721290714558763E-6</v>
      </c>
      <c r="L21" s="42">
        <f t="shared" si="17"/>
        <v>6.9641054220096218E-6</v>
      </c>
      <c r="M21" s="42">
        <f t="shared" si="17"/>
        <v>6.9560910063210576E-6</v>
      </c>
      <c r="N21" s="42">
        <f t="shared" si="17"/>
        <v>6.9480858137638133E-6</v>
      </c>
      <c r="O21" s="42">
        <f t="shared" si="17"/>
        <v>6.9400898337237453E-6</v>
      </c>
      <c r="P21" s="42">
        <f t="shared" si="17"/>
        <v>6.9321030555989267E-6</v>
      </c>
      <c r="Q21" s="42">
        <f t="shared" si="17"/>
        <v>6.9241254687996304E-6</v>
      </c>
      <c r="R21" s="42">
        <f t="shared" si="17"/>
        <v>6.9161570627483158E-6</v>
      </c>
      <c r="S21" s="42">
        <f t="shared" si="17"/>
        <v>6.9081978268796163E-6</v>
      </c>
      <c r="T21" s="42">
        <f t="shared" si="17"/>
        <v>6.9002477506403241E-6</v>
      </c>
      <c r="U21" s="42">
        <f t="shared" si="17"/>
        <v>6.8923068234893749E-6</v>
      </c>
      <c r="V21" s="42">
        <f t="shared" si="17"/>
        <v>6.8843750348978358E-6</v>
      </c>
      <c r="W21" s="42">
        <f t="shared" si="17"/>
        <v>6.8764523743488916E-6</v>
      </c>
      <c r="X21" s="42">
        <f t="shared" si="17"/>
        <v>6.8685388313378293E-6</v>
      </c>
      <c r="Y21" s="42">
        <f t="shared" si="17"/>
        <v>6.8606343953720249E-6</v>
      </c>
      <c r="Z21" s="42">
        <f t="shared" si="17"/>
        <v>6.8527390559709305E-6</v>
      </c>
      <c r="AA21" s="42">
        <f t="shared" si="17"/>
        <v>6.8448528026660576E-6</v>
      </c>
      <c r="AB21" s="42">
        <f t="shared" si="17"/>
        <v>6.8369756250009664E-6</v>
      </c>
      <c r="AC21" s="42">
        <f t="shared" si="17"/>
        <v>6.8291075125312494E-6</v>
      </c>
      <c r="AD21" s="42">
        <f t="shared" si="17"/>
        <v>6.8212484548245203E-6</v>
      </c>
      <c r="AE21" s="42">
        <f t="shared" si="17"/>
        <v>6.8133984414603976E-6</v>
      </c>
      <c r="AF21" s="42">
        <f t="shared" si="17"/>
        <v>6.8055574620304912E-6</v>
      </c>
      <c r="AG21" s="42">
        <f t="shared" si="17"/>
        <v>6.7977255061383901E-6</v>
      </c>
      <c r="AH21" s="42">
        <f t="shared" si="17"/>
        <v>6.789902563399648E-6</v>
      </c>
      <c r="AI21" s="42">
        <f t="shared" si="17"/>
        <v>6.7820886234417681E-6</v>
      </c>
      <c r="AJ21" s="42">
        <f t="shared" si="17"/>
        <v>6.7742836759041906E-6</v>
      </c>
      <c r="AK21" s="42">
        <f t="shared" si="17"/>
        <v>6.7664877104382803E-6</v>
      </c>
      <c r="AL21" s="42">
        <f t="shared" si="17"/>
        <v>6.7587007167073096E-6</v>
      </c>
      <c r="AM21" s="42">
        <f t="shared" si="17"/>
        <v>6.7509226843864467E-6</v>
      </c>
      <c r="AN21" s="42">
        <f t="shared" si="17"/>
        <v>6.7431536031627426E-6</v>
      </c>
      <c r="AO21" s="42">
        <f t="shared" si="17"/>
        <v>6.7353934627351172E-6</v>
      </c>
      <c r="AP21" s="42">
        <f t="shared" si="17"/>
        <v>6.7276422528143435E-6</v>
      </c>
      <c r="AQ21" s="42">
        <f t="shared" ref="AQ21:BJ21" si="18">AP21*(1-$F$4)</f>
        <v>6.7198999631230364E-6</v>
      </c>
      <c r="AR21" s="42">
        <f t="shared" si="18"/>
        <v>6.7121665833956384E-6</v>
      </c>
      <c r="AS21" s="42">
        <f t="shared" si="18"/>
        <v>6.7044421033784048E-6</v>
      </c>
      <c r="AT21" s="42">
        <f t="shared" si="18"/>
        <v>6.696726512829392E-6</v>
      </c>
      <c r="AU21" s="42">
        <f t="shared" si="18"/>
        <v>6.6890198015184434E-6</v>
      </c>
      <c r="AV21" s="42">
        <f t="shared" si="18"/>
        <v>6.6813219592271738E-6</v>
      </c>
      <c r="AW21" s="42">
        <f t="shared" si="18"/>
        <v>6.673632975748959E-6</v>
      </c>
      <c r="AX21" s="42">
        <f t="shared" si="18"/>
        <v>6.6659528408889207E-6</v>
      </c>
      <c r="AY21" s="42">
        <f t="shared" si="18"/>
        <v>6.6582815444639117E-6</v>
      </c>
      <c r="AZ21" s="42">
        <f t="shared" si="18"/>
        <v>6.6506190763025056E-6</v>
      </c>
      <c r="BA21" s="42">
        <f t="shared" si="18"/>
        <v>6.6429654262449801E-6</v>
      </c>
      <c r="BB21" s="42">
        <f t="shared" si="18"/>
        <v>6.6353205841433044E-6</v>
      </c>
      <c r="BC21" s="42">
        <f t="shared" si="18"/>
        <v>6.6276845398611284E-6</v>
      </c>
      <c r="BD21" s="42">
        <f t="shared" si="18"/>
        <v>6.620057283273765E-6</v>
      </c>
      <c r="BE21" s="42">
        <f t="shared" si="18"/>
        <v>6.6124388042681801E-6</v>
      </c>
      <c r="BF21" s="42">
        <f t="shared" si="18"/>
        <v>6.6048290927429774E-6</v>
      </c>
      <c r="BG21" s="42">
        <f t="shared" si="18"/>
        <v>6.5972281386083851E-6</v>
      </c>
      <c r="BH21" s="42">
        <f t="shared" si="18"/>
        <v>6.5896359317862435E-6</v>
      </c>
      <c r="BI21" s="42">
        <f t="shared" si="18"/>
        <v>6.5820524622099902E-6</v>
      </c>
      <c r="BJ21" s="42">
        <f t="shared" si="18"/>
        <v>6.5744777198246481E-6</v>
      </c>
      <c r="BK21" t="str">
        <f t="shared" si="3"/>
        <v>19_THA</v>
      </c>
      <c r="BL21" t="str">
        <f t="shared" si="4"/>
        <v>d_ind_cem_7_1_mo_gasoline</v>
      </c>
      <c r="BO21" s="8">
        <f t="shared" si="5"/>
        <v>0.188908416</v>
      </c>
      <c r="BP21" s="8">
        <f t="shared" si="6"/>
        <v>0.25187788799999999</v>
      </c>
      <c r="BQ21" s="8" cm="1">
        <f t="array" ref="BQ21">K21*INDEX(prod_est,$G21+$H21-1,MATCH(BQ$14,$BP$14:$DP$14,0))</f>
        <v>0.25381254731823322</v>
      </c>
      <c r="BR21" s="8" cm="1">
        <f t="array" ref="BR21">L21*INDEX(prod_est,$G21+$H21-1,MATCH(BR$14,$BP$14:$DP$14,0))</f>
        <v>0.2296247967040565</v>
      </c>
      <c r="BS21" s="8" cm="1">
        <f t="array" ref="BS21">M21*INDEX(prod_est,$G21+$H21-1,MATCH(BS$14,$BP$14:$DP$14,0))</f>
        <v>0.23698508641516089</v>
      </c>
      <c r="BT21" s="8" cm="1">
        <f t="array" ref="BT21">N21*INDEX(prod_est,$G21+$H21-1,MATCH(BT$14,$BP$14:$DP$14,0))</f>
        <v>0.24472425682902071</v>
      </c>
      <c r="BU21" s="8" cm="1">
        <f t="array" ref="BU21">O21*INDEX(prod_est,$G21+$H21-1,MATCH(BU$14,$BP$14:$DP$14,0))</f>
        <v>0.2528866387527271</v>
      </c>
      <c r="BV21" s="8" cm="1">
        <f t="array" ref="BV21">P21*INDEX(prod_est,$G21+$H21-1,MATCH(BV$14,$BP$14:$DP$14,0))</f>
        <v>0.26139630854990326</v>
      </c>
      <c r="BW21" s="8" cm="1">
        <f t="array" ref="BW21">Q21*INDEX(prod_est,$G21+$H21-1,MATCH(BW$14,$BP$14:$DP$14,0))</f>
        <v>0.2703164873087594</v>
      </c>
      <c r="BX21" s="8" cm="1">
        <f t="array" ref="BX21">R21*INDEX(prod_est,$G21+$H21-1,MATCH(BX$14,$BP$14:$DP$14,0))</f>
        <v>0.27966014837660247</v>
      </c>
      <c r="BY21" s="8" cm="1">
        <f t="array" ref="BY21">S21*INDEX(prod_est,$G21+$H21-1,MATCH(BY$14,$BP$14:$DP$14,0))</f>
        <v>0.28934015277976521</v>
      </c>
      <c r="BZ21" s="8" cm="1">
        <f t="array" ref="BZ21">T21*INDEX(prod_est,$G21+$H21-1,MATCH(BZ$14,$BP$14:$DP$14,0))</f>
        <v>0.29462947158672204</v>
      </c>
      <c r="CA21" s="8" cm="1">
        <f t="array" ref="CA21">U21*INDEX(prod_est,$G21+$H21-1,MATCH(CA$14,$BP$14:$DP$14,0))</f>
        <v>0.2999956889635485</v>
      </c>
      <c r="CB21" s="8" cm="1">
        <f t="array" ref="CB21">V21*INDEX(prod_est,$G21+$H21-1,MATCH(CB$14,$BP$14:$DP$14,0))</f>
        <v>0.30542024889951913</v>
      </c>
      <c r="CC21" s="8" cm="1">
        <f t="array" ref="CC21">W21*INDEX(prod_est,$G21+$H21-1,MATCH(CC$14,$BP$14:$DP$14,0))</f>
        <v>0.31080094371567335</v>
      </c>
      <c r="CD21" s="8" cm="1">
        <f t="array" ref="CD21">X21*INDEX(prod_est,$G21+$H21-1,MATCH(CD$14,$BP$14:$DP$14,0))</f>
        <v>0.31617978470034358</v>
      </c>
      <c r="CE21" s="8" cm="1">
        <f t="array" ref="CE21">Y21*INDEX(prod_est,$G21+$H21-1,MATCH(CE$14,$BP$14:$DP$14,0))</f>
        <v>0.32154663570350256</v>
      </c>
      <c r="CF21" s="8" cm="1">
        <f t="array" ref="CF21">Z21*INDEX(prod_est,$G21+$H21-1,MATCH(CF$14,$BP$14:$DP$14,0))</f>
        <v>0.32686219914968334</v>
      </c>
      <c r="CG21" s="8" cm="1">
        <f t="array" ref="CG21">AA21*INDEX(prod_est,$G21+$H21-1,MATCH(CG$14,$BP$14:$DP$14,0))</f>
        <v>0.33212107218903475</v>
      </c>
      <c r="CH21" s="8" cm="1">
        <f t="array" ref="CH21">AB21*INDEX(prod_est,$G21+$H21-1,MATCH(CH$14,$BP$14:$DP$14,0))</f>
        <v>0.33766940654250094</v>
      </c>
      <c r="CI21" s="8" cm="1">
        <f t="array" ref="CI21">AC21*INDEX(prod_est,$G21+$H21-1,MATCH(CI$14,$BP$14:$DP$14,0))</f>
        <v>0.34316769127220459</v>
      </c>
      <c r="CJ21" s="8" cm="1">
        <f t="array" ref="CJ21">AD21*INDEX(prod_est,$G21+$H21-1,MATCH(CJ$14,$BP$14:$DP$14,0))</f>
        <v>0.34862329189165048</v>
      </c>
      <c r="CK21" s="8" cm="1">
        <f t="array" ref="CK21">AE21*INDEX(prod_est,$G21+$H21-1,MATCH(CK$14,$BP$14:$DP$14,0))</f>
        <v>0.353974596580512</v>
      </c>
      <c r="CL21" s="8" cm="1">
        <f t="array" ref="CL21">AF21*INDEX(prod_est,$G21+$H21-1,MATCH(CL$14,$BP$14:$DP$14,0))</f>
        <v>0.35922670425454328</v>
      </c>
      <c r="CM21" s="8" cm="1">
        <f t="array" ref="CM21">AG21*INDEX(prod_est,$G21+$H21-1,MATCH(CM$14,$BP$14:$DP$14,0))</f>
        <v>0.36540930379252556</v>
      </c>
      <c r="CN21" s="8" cm="1">
        <f t="array" ref="CN21">AH21*INDEX(prod_est,$G21+$H21-1,MATCH(CN$14,$BP$14:$DP$14,0))</f>
        <v>0.37143945405955869</v>
      </c>
      <c r="CO21" s="8" cm="1">
        <f t="array" ref="CO21">AI21*INDEX(prod_est,$G21+$H21-1,MATCH(CO$14,$BP$14:$DP$14,0))</f>
        <v>0.37741058660763999</v>
      </c>
      <c r="CP21" s="8" cm="1">
        <f t="array" ref="CP21">AJ21*INDEX(prod_est,$G21+$H21-1,MATCH(CP$14,$BP$14:$DP$14,0))</f>
        <v>0.38329534759530731</v>
      </c>
      <c r="CQ21" s="8" cm="1">
        <f t="array" ref="CQ21">AK21*INDEX(prod_est,$G21+$H21-1,MATCH(CQ$14,$BP$14:$DP$14,0))</f>
        <v>0.38905860942779974</v>
      </c>
      <c r="CR21" s="8" cm="1">
        <f t="array" ref="CR21">AL21*INDEX(prod_est,$G21+$H21-1,MATCH(CR$14,$BP$14:$DP$14,0))</f>
        <v>0.39473746419649774</v>
      </c>
      <c r="CS21" s="8" cm="1">
        <f t="array" ref="CS21">AM21*INDEX(prod_est,$G21+$H21-1,MATCH(CS$14,$BP$14:$DP$14,0))</f>
        <v>0.40033455692947023</v>
      </c>
      <c r="CT21" s="8" cm="1">
        <f t="array" ref="CT21">AN21*INDEX(prod_est,$G21+$H21-1,MATCH(CT$14,$BP$14:$DP$14,0))</f>
        <v>0.40590418759041924</v>
      </c>
      <c r="CU21" s="8" cm="1">
        <f t="array" ref="CU21">AO21*INDEX(prod_est,$G21+$H21-1,MATCH(CU$14,$BP$14:$DP$14,0))</f>
        <v>0.41140640959716729</v>
      </c>
      <c r="CV21" s="8" cm="1">
        <f t="array" ref="CV21">AP21*INDEX(prod_est,$G21+$H21-1,MATCH(CV$14,$BP$14:$DP$14,0))</f>
        <v>0.41690163490574622</v>
      </c>
      <c r="CW21" cm="1">
        <f t="array" ref="CW21">AQ21*INDEX(prod_est,$G21+$H21-1,MATCH(CW$14,$BP$14:$DP$14,0))</f>
        <v>0.41642185713086982</v>
      </c>
      <c r="CX21" cm="1">
        <f t="array" ref="CX21">AR21*INDEX(prod_est,$G21+$H21-1,MATCH(CX$14,$BP$14:$DP$14,0))</f>
        <v>0.41594263149274219</v>
      </c>
      <c r="CY21" cm="1">
        <f t="array" ref="CY21">AS21*INDEX(prod_est,$G21+$H21-1,MATCH(CY$14,$BP$14:$DP$14,0))</f>
        <v>0.41546395735595465</v>
      </c>
      <c r="CZ21" cm="1">
        <f t="array" ref="CZ21">AT21*INDEX(prod_est,$G21+$H21-1,MATCH(CZ$14,$BP$14:$DP$14,0))</f>
        <v>0.41498583408582962</v>
      </c>
      <c r="DA21" cm="1">
        <f t="array" ref="DA21">AU21*INDEX(prod_est,$G21+$H21-1,MATCH(DA$14,$BP$14:$DP$14,0))</f>
        <v>0.41450826104842015</v>
      </c>
      <c r="DB21" cm="1">
        <f t="array" ref="DB21">AV21*INDEX(prod_est,$G21+$H21-1,MATCH(DB$14,$BP$14:$DP$14,0))</f>
        <v>0.41403123761050853</v>
      </c>
      <c r="DC21" cm="1">
        <f t="array" ref="DC21">AW21*INDEX(prod_est,$G21+$H21-1,MATCH(DC$14,$BP$14:$DP$14,0))</f>
        <v>0.41355476313960604</v>
      </c>
      <c r="DD21" cm="1">
        <f t="array" ref="DD21">AX21*INDEX(prod_est,$G21+$H21-1,MATCH(DD$14,$BP$14:$DP$14,0))</f>
        <v>0.4130788370039517</v>
      </c>
      <c r="DE21" cm="1">
        <f t="array" ref="DE21">AY21*INDEX(prod_est,$G21+$H21-1,MATCH(DE$14,$BP$14:$DP$14,0))</f>
        <v>0.41260345857251163</v>
      </c>
      <c r="DF21" cm="1">
        <f t="array" ref="DF21">AZ21*INDEX(prod_est,$G21+$H21-1,MATCH(DF$14,$BP$14:$DP$14,0))</f>
        <v>0.41212862721497817</v>
      </c>
      <c r="DG21" cm="1">
        <f t="array" ref="DG21">BA21*INDEX(prod_est,$G21+$H21-1,MATCH(DG$14,$BP$14:$DP$14,0))</f>
        <v>0.41165434230176889</v>
      </c>
      <c r="DH21" cm="1">
        <f t="array" ref="DH21">BB21*INDEX(prod_est,$G21+$H21-1,MATCH(DH$14,$BP$14:$DP$14,0))</f>
        <v>0.41118060320402611</v>
      </c>
      <c r="DI21" cm="1">
        <f t="array" ref="DI21">BC21*INDEX(prod_est,$G21+$H21-1,MATCH(DI$14,$BP$14:$DP$14,0))</f>
        <v>0.4107074092936156</v>
      </c>
      <c r="DJ21" cm="1">
        <f t="array" ref="DJ21">BD21*INDEX(prod_est,$G21+$H21-1,MATCH(DJ$14,$BP$14:$DP$14,0))</f>
        <v>0.41023475994312625</v>
      </c>
      <c r="DK21" cm="1">
        <f t="array" ref="DK21">BE21*INDEX(prod_est,$G21+$H21-1,MATCH(DK$14,$BP$14:$DP$14,0))</f>
        <v>0.40976265452586885</v>
      </c>
      <c r="DL21" cm="1">
        <f t="array" ref="DL21">BF21*INDEX(prod_est,$G21+$H21-1,MATCH(DL$14,$BP$14:$DP$14,0))</f>
        <v>0.40929109241587541</v>
      </c>
      <c r="DM21" cm="1">
        <f t="array" ref="DM21">BG21*INDEX(prod_est,$G21+$H21-1,MATCH(DM$14,$BP$14:$DP$14,0))</f>
        <v>0.40882007298789835</v>
      </c>
      <c r="DN21" cm="1">
        <f t="array" ref="DN21">BH21*INDEX(prod_est,$G21+$H21-1,MATCH(DN$14,$BP$14:$DP$14,0))</f>
        <v>0.40834959561740952</v>
      </c>
      <c r="DO21" cm="1">
        <f t="array" ref="DO21">BI21*INDEX(prod_est,$G21+$H21-1,MATCH(DO$14,$BP$14:$DP$14,0))</f>
        <v>0.40787965968059969</v>
      </c>
      <c r="DP21" cm="1">
        <f t="array" ref="DP21">BJ21*INDEX(prod_est,$G21+$H21-1,MATCH(DP$14,$BP$14:$DP$14,0))</f>
        <v>0.40741026455437729</v>
      </c>
    </row>
    <row r="22" spans="1:120" x14ac:dyDescent="0.25">
      <c r="A22" t="s">
        <v>55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289</v>
      </c>
      <c r="H22">
        <f>IFERROR(MATCH(D22,Production_est!$D$4:$D$339,0),"-")</f>
        <v>6</v>
      </c>
      <c r="I22" s="8" cm="1">
        <f t="array" ref="I22">IFERROR(INDEX(Production_est!$E$4:$E$339,H22+G22-1),"-")</f>
        <v>36084.819987301104</v>
      </c>
      <c r="J22" s="42">
        <f t="shared" si="0"/>
        <v>0</v>
      </c>
      <c r="K22" s="42">
        <f t="shared" ref="K22:AP22" si="19">J22*(1-$F$4)</f>
        <v>0</v>
      </c>
      <c r="L22" s="42">
        <f t="shared" si="19"/>
        <v>0</v>
      </c>
      <c r="M22" s="42">
        <f t="shared" si="19"/>
        <v>0</v>
      </c>
      <c r="N22" s="42">
        <f t="shared" si="19"/>
        <v>0</v>
      </c>
      <c r="O22" s="42">
        <f t="shared" si="19"/>
        <v>0</v>
      </c>
      <c r="P22" s="42">
        <f t="shared" si="19"/>
        <v>0</v>
      </c>
      <c r="Q22" s="42">
        <f t="shared" si="19"/>
        <v>0</v>
      </c>
      <c r="R22" s="42">
        <f t="shared" si="19"/>
        <v>0</v>
      </c>
      <c r="S22" s="42">
        <f t="shared" si="19"/>
        <v>0</v>
      </c>
      <c r="T22" s="42">
        <f t="shared" si="19"/>
        <v>0</v>
      </c>
      <c r="U22" s="42">
        <f t="shared" si="19"/>
        <v>0</v>
      </c>
      <c r="V22" s="42">
        <f t="shared" si="19"/>
        <v>0</v>
      </c>
      <c r="W22" s="42">
        <f t="shared" si="19"/>
        <v>0</v>
      </c>
      <c r="X22" s="42">
        <f t="shared" si="19"/>
        <v>0</v>
      </c>
      <c r="Y22" s="42">
        <f t="shared" si="19"/>
        <v>0</v>
      </c>
      <c r="Z22" s="42">
        <f t="shared" si="19"/>
        <v>0</v>
      </c>
      <c r="AA22" s="42">
        <f t="shared" si="19"/>
        <v>0</v>
      </c>
      <c r="AB22" s="42">
        <f t="shared" si="19"/>
        <v>0</v>
      </c>
      <c r="AC22" s="42">
        <f t="shared" si="19"/>
        <v>0</v>
      </c>
      <c r="AD22" s="42">
        <f t="shared" si="19"/>
        <v>0</v>
      </c>
      <c r="AE22" s="42">
        <f t="shared" si="19"/>
        <v>0</v>
      </c>
      <c r="AF22" s="42">
        <f t="shared" si="19"/>
        <v>0</v>
      </c>
      <c r="AG22" s="42">
        <f t="shared" si="19"/>
        <v>0</v>
      </c>
      <c r="AH22" s="42">
        <f t="shared" si="19"/>
        <v>0</v>
      </c>
      <c r="AI22" s="42">
        <f t="shared" si="19"/>
        <v>0</v>
      </c>
      <c r="AJ22" s="42">
        <f t="shared" si="19"/>
        <v>0</v>
      </c>
      <c r="AK22" s="42">
        <f t="shared" si="19"/>
        <v>0</v>
      </c>
      <c r="AL22" s="42">
        <f t="shared" si="19"/>
        <v>0</v>
      </c>
      <c r="AM22" s="42">
        <f t="shared" si="19"/>
        <v>0</v>
      </c>
      <c r="AN22" s="42">
        <f t="shared" si="19"/>
        <v>0</v>
      </c>
      <c r="AO22" s="42">
        <f t="shared" si="19"/>
        <v>0</v>
      </c>
      <c r="AP22" s="42">
        <f t="shared" si="19"/>
        <v>0</v>
      </c>
      <c r="AQ22" s="42">
        <f t="shared" ref="AQ22:BJ22" si="20">AP22*(1-$F$4)</f>
        <v>0</v>
      </c>
      <c r="AR22" s="42">
        <f t="shared" si="20"/>
        <v>0</v>
      </c>
      <c r="AS22" s="42">
        <f t="shared" si="20"/>
        <v>0</v>
      </c>
      <c r="AT22" s="42">
        <f t="shared" si="20"/>
        <v>0</v>
      </c>
      <c r="AU22" s="42">
        <f t="shared" si="20"/>
        <v>0</v>
      </c>
      <c r="AV22" s="42">
        <f t="shared" si="20"/>
        <v>0</v>
      </c>
      <c r="AW22" s="42">
        <f t="shared" si="20"/>
        <v>0</v>
      </c>
      <c r="AX22" s="42">
        <f t="shared" si="20"/>
        <v>0</v>
      </c>
      <c r="AY22" s="42">
        <f t="shared" si="20"/>
        <v>0</v>
      </c>
      <c r="AZ22" s="42">
        <f t="shared" si="20"/>
        <v>0</v>
      </c>
      <c r="BA22" s="42">
        <f t="shared" si="20"/>
        <v>0</v>
      </c>
      <c r="BB22" s="42">
        <f t="shared" si="20"/>
        <v>0</v>
      </c>
      <c r="BC22" s="42">
        <f t="shared" si="20"/>
        <v>0</v>
      </c>
      <c r="BD22" s="42">
        <f t="shared" si="20"/>
        <v>0</v>
      </c>
      <c r="BE22" s="42">
        <f t="shared" si="20"/>
        <v>0</v>
      </c>
      <c r="BF22" s="42">
        <f t="shared" si="20"/>
        <v>0</v>
      </c>
      <c r="BG22" s="42">
        <f t="shared" si="20"/>
        <v>0</v>
      </c>
      <c r="BH22" s="42">
        <f t="shared" si="20"/>
        <v>0</v>
      </c>
      <c r="BI22" s="42">
        <f t="shared" si="20"/>
        <v>0</v>
      </c>
      <c r="BJ22" s="42">
        <f t="shared" si="20"/>
        <v>0</v>
      </c>
      <c r="BK22" t="str">
        <f t="shared" si="3"/>
        <v>19_THA</v>
      </c>
      <c r="BL22" t="str">
        <f t="shared" si="4"/>
        <v>d_ind_cem_7_2_avi_gasoline</v>
      </c>
      <c r="BO22" s="8">
        <f t="shared" si="5"/>
        <v>0</v>
      </c>
      <c r="BP22" s="8">
        <f t="shared" si="6"/>
        <v>0</v>
      </c>
      <c r="BQ22" s="8" cm="1">
        <f t="array" ref="BQ22">K22*INDEX(prod_est,$G22+$H22-1,MATCH(BQ$14,$BP$14:$DP$14,0))</f>
        <v>0</v>
      </c>
      <c r="BR22" s="8" cm="1">
        <f t="array" ref="BR22">L22*INDEX(prod_est,$G22+$H22-1,MATCH(BR$14,$BP$14:$DP$14,0))</f>
        <v>0</v>
      </c>
      <c r="BS22" s="8" cm="1">
        <f t="array" ref="BS22">M22*INDEX(prod_est,$G22+$H22-1,MATCH(BS$14,$BP$14:$DP$14,0))</f>
        <v>0</v>
      </c>
      <c r="BT22" s="8" cm="1">
        <f t="array" ref="BT22">N22*INDEX(prod_est,$G22+$H22-1,MATCH(BT$14,$BP$14:$DP$14,0))</f>
        <v>0</v>
      </c>
      <c r="BU22" s="8" cm="1">
        <f t="array" ref="BU22">O22*INDEX(prod_est,$G22+$H22-1,MATCH(BU$14,$BP$14:$DP$14,0))</f>
        <v>0</v>
      </c>
      <c r="BV22" s="8" cm="1">
        <f t="array" ref="BV22">P22*INDEX(prod_est,$G22+$H22-1,MATCH(BV$14,$BP$14:$DP$14,0))</f>
        <v>0</v>
      </c>
      <c r="BW22" s="8" cm="1">
        <f t="array" ref="BW22">Q22*INDEX(prod_est,$G22+$H22-1,MATCH(BW$14,$BP$14:$DP$14,0))</f>
        <v>0</v>
      </c>
      <c r="BX22" s="8" cm="1">
        <f t="array" ref="BX22">R22*INDEX(prod_est,$G22+$H22-1,MATCH(BX$14,$BP$14:$DP$14,0))</f>
        <v>0</v>
      </c>
      <c r="BY22" s="8" cm="1">
        <f t="array" ref="BY22">S22*INDEX(prod_est,$G22+$H22-1,MATCH(BY$14,$BP$14:$DP$14,0))</f>
        <v>0</v>
      </c>
      <c r="BZ22" s="8" cm="1">
        <f t="array" ref="BZ22">T22*INDEX(prod_est,$G22+$H22-1,MATCH(BZ$14,$BP$14:$DP$14,0))</f>
        <v>0</v>
      </c>
      <c r="CA22" s="8" cm="1">
        <f t="array" ref="CA22">U22*INDEX(prod_est,$G22+$H22-1,MATCH(CA$14,$BP$14:$DP$14,0))</f>
        <v>0</v>
      </c>
      <c r="CB22" s="8" cm="1">
        <f t="array" ref="CB22">V22*INDEX(prod_est,$G22+$H22-1,MATCH(CB$14,$BP$14:$DP$14,0))</f>
        <v>0</v>
      </c>
      <c r="CC22" s="8" cm="1">
        <f t="array" ref="CC22">W22*INDEX(prod_est,$G22+$H22-1,MATCH(CC$14,$BP$14:$DP$14,0))</f>
        <v>0</v>
      </c>
      <c r="CD22" s="8" cm="1">
        <f t="array" ref="CD22">X22*INDEX(prod_est,$G22+$H22-1,MATCH(CD$14,$BP$14:$DP$14,0))</f>
        <v>0</v>
      </c>
      <c r="CE22" s="8" cm="1">
        <f t="array" ref="CE22">Y22*INDEX(prod_est,$G22+$H22-1,MATCH(CE$14,$BP$14:$DP$14,0))</f>
        <v>0</v>
      </c>
      <c r="CF22" s="8" cm="1">
        <f t="array" ref="CF22">Z22*INDEX(prod_est,$G22+$H22-1,MATCH(CF$14,$BP$14:$DP$14,0))</f>
        <v>0</v>
      </c>
      <c r="CG22" s="8" cm="1">
        <f t="array" ref="CG22">AA22*INDEX(prod_est,$G22+$H22-1,MATCH(CG$14,$BP$14:$DP$14,0))</f>
        <v>0</v>
      </c>
      <c r="CH22" s="8" cm="1">
        <f t="array" ref="CH22">AB22*INDEX(prod_est,$G22+$H22-1,MATCH(CH$14,$BP$14:$DP$14,0))</f>
        <v>0</v>
      </c>
      <c r="CI22" s="8" cm="1">
        <f t="array" ref="CI22">AC22*INDEX(prod_est,$G22+$H22-1,MATCH(CI$14,$BP$14:$DP$14,0))</f>
        <v>0</v>
      </c>
      <c r="CJ22" s="8" cm="1">
        <f t="array" ref="CJ22">AD22*INDEX(prod_est,$G22+$H22-1,MATCH(CJ$14,$BP$14:$DP$14,0))</f>
        <v>0</v>
      </c>
      <c r="CK22" s="8" cm="1">
        <f t="array" ref="CK22">AE22*INDEX(prod_est,$G22+$H22-1,MATCH(CK$14,$BP$14:$DP$14,0))</f>
        <v>0</v>
      </c>
      <c r="CL22" s="8" cm="1">
        <f t="array" ref="CL22">AF22*INDEX(prod_est,$G22+$H22-1,MATCH(CL$14,$BP$14:$DP$14,0))</f>
        <v>0</v>
      </c>
      <c r="CM22" s="8" cm="1">
        <f t="array" ref="CM22">AG22*INDEX(prod_est,$G22+$H22-1,MATCH(CM$14,$BP$14:$DP$14,0))</f>
        <v>0</v>
      </c>
      <c r="CN22" s="8" cm="1">
        <f t="array" ref="CN22">AH22*INDEX(prod_est,$G22+$H22-1,MATCH(CN$14,$BP$14:$DP$14,0))</f>
        <v>0</v>
      </c>
      <c r="CO22" s="8" cm="1">
        <f t="array" ref="CO22">AI22*INDEX(prod_est,$G22+$H22-1,MATCH(CO$14,$BP$14:$DP$14,0))</f>
        <v>0</v>
      </c>
      <c r="CP22" s="8" cm="1">
        <f t="array" ref="CP22">AJ22*INDEX(prod_est,$G22+$H22-1,MATCH(CP$14,$BP$14:$DP$14,0))</f>
        <v>0</v>
      </c>
      <c r="CQ22" s="8" cm="1">
        <f t="array" ref="CQ22">AK22*INDEX(prod_est,$G22+$H22-1,MATCH(CQ$14,$BP$14:$DP$14,0))</f>
        <v>0</v>
      </c>
      <c r="CR22" s="8" cm="1">
        <f t="array" ref="CR22">AL22*INDEX(prod_est,$G22+$H22-1,MATCH(CR$14,$BP$14:$DP$14,0))</f>
        <v>0</v>
      </c>
      <c r="CS22" s="8" cm="1">
        <f t="array" ref="CS22">AM22*INDEX(prod_est,$G22+$H22-1,MATCH(CS$14,$BP$14:$DP$14,0))</f>
        <v>0</v>
      </c>
      <c r="CT22" s="8" cm="1">
        <f t="array" ref="CT22">AN22*INDEX(prod_est,$G22+$H22-1,MATCH(CT$14,$BP$14:$DP$14,0))</f>
        <v>0</v>
      </c>
      <c r="CU22" s="8" cm="1">
        <f t="array" ref="CU22">AO22*INDEX(prod_est,$G22+$H22-1,MATCH(CU$14,$BP$14:$DP$14,0))</f>
        <v>0</v>
      </c>
      <c r="CV22" s="8" cm="1">
        <f t="array" ref="CV22">AP22*INDEX(prod_est,$G22+$H22-1,MATCH(CV$14,$BP$14:$DP$14,0))</f>
        <v>0</v>
      </c>
      <c r="CW22" cm="1">
        <f t="array" ref="CW22">AQ22*INDEX(prod_est,$G22+$H22-1,MATCH(CW$14,$BP$14:$DP$14,0))</f>
        <v>0</v>
      </c>
      <c r="CX22" cm="1">
        <f t="array" ref="CX22">AR22*INDEX(prod_est,$G22+$H22-1,MATCH(CX$14,$BP$14:$DP$14,0))</f>
        <v>0</v>
      </c>
      <c r="CY22" cm="1">
        <f t="array" ref="CY22">AS22*INDEX(prod_est,$G22+$H22-1,MATCH(CY$14,$BP$14:$DP$14,0))</f>
        <v>0</v>
      </c>
      <c r="CZ22" cm="1">
        <f t="array" ref="CZ22">AT22*INDEX(prod_est,$G22+$H22-1,MATCH(CZ$14,$BP$14:$DP$14,0))</f>
        <v>0</v>
      </c>
      <c r="DA22" cm="1">
        <f t="array" ref="DA22">AU22*INDEX(prod_est,$G22+$H22-1,MATCH(DA$14,$BP$14:$DP$14,0))</f>
        <v>0</v>
      </c>
      <c r="DB22" cm="1">
        <f t="array" ref="DB22">AV22*INDEX(prod_est,$G22+$H22-1,MATCH(DB$14,$BP$14:$DP$14,0))</f>
        <v>0</v>
      </c>
      <c r="DC22" cm="1">
        <f t="array" ref="DC22">AW22*INDEX(prod_est,$G22+$H22-1,MATCH(DC$14,$BP$14:$DP$14,0))</f>
        <v>0</v>
      </c>
      <c r="DD22" cm="1">
        <f t="array" ref="DD22">AX22*INDEX(prod_est,$G22+$H22-1,MATCH(DD$14,$BP$14:$DP$14,0))</f>
        <v>0</v>
      </c>
      <c r="DE22" cm="1">
        <f t="array" ref="DE22">AY22*INDEX(prod_est,$G22+$H22-1,MATCH(DE$14,$BP$14:$DP$14,0))</f>
        <v>0</v>
      </c>
      <c r="DF22" cm="1">
        <f t="array" ref="DF22">AZ22*INDEX(prod_est,$G22+$H22-1,MATCH(DF$14,$BP$14:$DP$14,0))</f>
        <v>0</v>
      </c>
      <c r="DG22" cm="1">
        <f t="array" ref="DG22">BA22*INDEX(prod_est,$G22+$H22-1,MATCH(DG$14,$BP$14:$DP$14,0))</f>
        <v>0</v>
      </c>
      <c r="DH22" cm="1">
        <f t="array" ref="DH22">BB22*INDEX(prod_est,$G22+$H22-1,MATCH(DH$14,$BP$14:$DP$14,0))</f>
        <v>0</v>
      </c>
      <c r="DI22" cm="1">
        <f t="array" ref="DI22">BC22*INDEX(prod_est,$G22+$H22-1,MATCH(DI$14,$BP$14:$DP$14,0))</f>
        <v>0</v>
      </c>
      <c r="DJ22" cm="1">
        <f t="array" ref="DJ22">BD22*INDEX(prod_est,$G22+$H22-1,MATCH(DJ$14,$BP$14:$DP$14,0))</f>
        <v>0</v>
      </c>
      <c r="DK22" cm="1">
        <f t="array" ref="DK22">BE22*INDEX(prod_est,$G22+$H22-1,MATCH(DK$14,$BP$14:$DP$14,0))</f>
        <v>0</v>
      </c>
      <c r="DL22" cm="1">
        <f t="array" ref="DL22">BF22*INDEX(prod_est,$G22+$H22-1,MATCH(DL$14,$BP$14:$DP$14,0))</f>
        <v>0</v>
      </c>
      <c r="DM22" cm="1">
        <f t="array" ref="DM22">BG22*INDEX(prod_est,$G22+$H22-1,MATCH(DM$14,$BP$14:$DP$14,0))</f>
        <v>0</v>
      </c>
      <c r="DN22" cm="1">
        <f t="array" ref="DN22">BH22*INDEX(prod_est,$G22+$H22-1,MATCH(DN$14,$BP$14:$DP$14,0))</f>
        <v>0</v>
      </c>
      <c r="DO22" cm="1">
        <f t="array" ref="DO22">BI22*INDEX(prod_est,$G22+$H22-1,MATCH(DO$14,$BP$14:$DP$14,0))</f>
        <v>0</v>
      </c>
      <c r="DP22" cm="1">
        <f t="array" ref="DP22">BJ22*INDEX(prod_est,$G22+$H22-1,MATCH(DP$14,$BP$14:$DP$14,0))</f>
        <v>0</v>
      </c>
    </row>
    <row r="23" spans="1:120" x14ac:dyDescent="0.25">
      <c r="A23" t="s">
        <v>55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289</v>
      </c>
      <c r="H23">
        <f>IFERROR(MATCH(D23,Production_est!$D$4:$D$339,0),"-")</f>
        <v>6</v>
      </c>
      <c r="I23" s="8" cm="1">
        <f t="array" ref="I23">IFERROR(INDEX(Production_est!$E$4:$E$339,H23+G23-1),"-")</f>
        <v>36084.819987301104</v>
      </c>
      <c r="J23" s="42">
        <f t="shared" si="0"/>
        <v>0</v>
      </c>
      <c r="K23" s="42">
        <f t="shared" ref="K23:AP23" si="21">J23*(1-$F$4)</f>
        <v>0</v>
      </c>
      <c r="L23" s="42">
        <f t="shared" si="21"/>
        <v>0</v>
      </c>
      <c r="M23" s="42">
        <f t="shared" si="21"/>
        <v>0</v>
      </c>
      <c r="N23" s="42">
        <f t="shared" si="21"/>
        <v>0</v>
      </c>
      <c r="O23" s="42">
        <f t="shared" si="21"/>
        <v>0</v>
      </c>
      <c r="P23" s="42">
        <f t="shared" si="21"/>
        <v>0</v>
      </c>
      <c r="Q23" s="42">
        <f t="shared" si="21"/>
        <v>0</v>
      </c>
      <c r="R23" s="42">
        <f t="shared" si="21"/>
        <v>0</v>
      </c>
      <c r="S23" s="42">
        <f t="shared" si="21"/>
        <v>0</v>
      </c>
      <c r="T23" s="42">
        <f t="shared" si="21"/>
        <v>0</v>
      </c>
      <c r="U23" s="42">
        <f t="shared" si="21"/>
        <v>0</v>
      </c>
      <c r="V23" s="42">
        <f t="shared" si="21"/>
        <v>0</v>
      </c>
      <c r="W23" s="42">
        <f t="shared" si="21"/>
        <v>0</v>
      </c>
      <c r="X23" s="42">
        <f t="shared" si="21"/>
        <v>0</v>
      </c>
      <c r="Y23" s="42">
        <f t="shared" si="21"/>
        <v>0</v>
      </c>
      <c r="Z23" s="42">
        <f t="shared" si="21"/>
        <v>0</v>
      </c>
      <c r="AA23" s="42">
        <f t="shared" si="21"/>
        <v>0</v>
      </c>
      <c r="AB23" s="42">
        <f t="shared" si="21"/>
        <v>0</v>
      </c>
      <c r="AC23" s="42">
        <f t="shared" si="21"/>
        <v>0</v>
      </c>
      <c r="AD23" s="42">
        <f t="shared" si="21"/>
        <v>0</v>
      </c>
      <c r="AE23" s="42">
        <f t="shared" si="21"/>
        <v>0</v>
      </c>
      <c r="AF23" s="42">
        <f t="shared" si="21"/>
        <v>0</v>
      </c>
      <c r="AG23" s="42">
        <f t="shared" si="21"/>
        <v>0</v>
      </c>
      <c r="AH23" s="42">
        <f t="shared" si="21"/>
        <v>0</v>
      </c>
      <c r="AI23" s="42">
        <f t="shared" si="21"/>
        <v>0</v>
      </c>
      <c r="AJ23" s="42">
        <f t="shared" si="21"/>
        <v>0</v>
      </c>
      <c r="AK23" s="42">
        <f t="shared" si="21"/>
        <v>0</v>
      </c>
      <c r="AL23" s="42">
        <f t="shared" si="21"/>
        <v>0</v>
      </c>
      <c r="AM23" s="42">
        <f t="shared" si="21"/>
        <v>0</v>
      </c>
      <c r="AN23" s="42">
        <f t="shared" si="21"/>
        <v>0</v>
      </c>
      <c r="AO23" s="42">
        <f t="shared" si="21"/>
        <v>0</v>
      </c>
      <c r="AP23" s="42">
        <f t="shared" si="21"/>
        <v>0</v>
      </c>
      <c r="AQ23" s="42">
        <f t="shared" ref="AQ23:BJ23" si="22">AP23*(1-$F$4)</f>
        <v>0</v>
      </c>
      <c r="AR23" s="42">
        <f t="shared" si="22"/>
        <v>0</v>
      </c>
      <c r="AS23" s="42">
        <f t="shared" si="22"/>
        <v>0</v>
      </c>
      <c r="AT23" s="42">
        <f t="shared" si="22"/>
        <v>0</v>
      </c>
      <c r="AU23" s="42">
        <f t="shared" si="22"/>
        <v>0</v>
      </c>
      <c r="AV23" s="42">
        <f t="shared" si="22"/>
        <v>0</v>
      </c>
      <c r="AW23" s="42">
        <f t="shared" si="22"/>
        <v>0</v>
      </c>
      <c r="AX23" s="42">
        <f t="shared" si="22"/>
        <v>0</v>
      </c>
      <c r="AY23" s="42">
        <f t="shared" si="22"/>
        <v>0</v>
      </c>
      <c r="AZ23" s="42">
        <f t="shared" si="22"/>
        <v>0</v>
      </c>
      <c r="BA23" s="42">
        <f t="shared" si="22"/>
        <v>0</v>
      </c>
      <c r="BB23" s="42">
        <f t="shared" si="22"/>
        <v>0</v>
      </c>
      <c r="BC23" s="42">
        <f t="shared" si="22"/>
        <v>0</v>
      </c>
      <c r="BD23" s="42">
        <f t="shared" si="22"/>
        <v>0</v>
      </c>
      <c r="BE23" s="42">
        <f t="shared" si="22"/>
        <v>0</v>
      </c>
      <c r="BF23" s="42">
        <f t="shared" si="22"/>
        <v>0</v>
      </c>
      <c r="BG23" s="42">
        <f t="shared" si="22"/>
        <v>0</v>
      </c>
      <c r="BH23" s="42">
        <f t="shared" si="22"/>
        <v>0</v>
      </c>
      <c r="BI23" s="42">
        <f t="shared" si="22"/>
        <v>0</v>
      </c>
      <c r="BJ23" s="42">
        <f t="shared" si="22"/>
        <v>0</v>
      </c>
      <c r="BK23" t="str">
        <f t="shared" si="3"/>
        <v>19_THA</v>
      </c>
      <c r="BL23" t="str">
        <f t="shared" si="4"/>
        <v>d_ind_cem_7_3_naphtha</v>
      </c>
      <c r="BO23" s="8">
        <f t="shared" si="5"/>
        <v>0</v>
      </c>
      <c r="BP23" s="8">
        <f t="shared" si="6"/>
        <v>0</v>
      </c>
      <c r="BQ23" s="8" cm="1">
        <f t="array" ref="BQ23">K23*INDEX(prod_est,$G23+$H23-1,MATCH(BQ$14,$BP$14:$DP$14,0))</f>
        <v>0</v>
      </c>
      <c r="BR23" s="8" cm="1">
        <f t="array" ref="BR23">L23*INDEX(prod_est,$G23+$H23-1,MATCH(BR$14,$BP$14:$DP$14,0))</f>
        <v>0</v>
      </c>
      <c r="BS23" s="8" cm="1">
        <f t="array" ref="BS23">M23*INDEX(prod_est,$G23+$H23-1,MATCH(BS$14,$BP$14:$DP$14,0))</f>
        <v>0</v>
      </c>
      <c r="BT23" s="8" cm="1">
        <f t="array" ref="BT23">N23*INDEX(prod_est,$G23+$H23-1,MATCH(BT$14,$BP$14:$DP$14,0))</f>
        <v>0</v>
      </c>
      <c r="BU23" s="8" cm="1">
        <f t="array" ref="BU23">O23*INDEX(prod_est,$G23+$H23-1,MATCH(BU$14,$BP$14:$DP$14,0))</f>
        <v>0</v>
      </c>
      <c r="BV23" s="8" cm="1">
        <f t="array" ref="BV23">P23*INDEX(prod_est,$G23+$H23-1,MATCH(BV$14,$BP$14:$DP$14,0))</f>
        <v>0</v>
      </c>
      <c r="BW23" s="8" cm="1">
        <f t="array" ref="BW23">Q23*INDEX(prod_est,$G23+$H23-1,MATCH(BW$14,$BP$14:$DP$14,0))</f>
        <v>0</v>
      </c>
      <c r="BX23" s="8" cm="1">
        <f t="array" ref="BX23">R23*INDEX(prod_est,$G23+$H23-1,MATCH(BX$14,$BP$14:$DP$14,0))</f>
        <v>0</v>
      </c>
      <c r="BY23" s="8" cm="1">
        <f t="array" ref="BY23">S23*INDEX(prod_est,$G23+$H23-1,MATCH(BY$14,$BP$14:$DP$14,0))</f>
        <v>0</v>
      </c>
      <c r="BZ23" s="8" cm="1">
        <f t="array" ref="BZ23">T23*INDEX(prod_est,$G23+$H23-1,MATCH(BZ$14,$BP$14:$DP$14,0))</f>
        <v>0</v>
      </c>
      <c r="CA23" s="8" cm="1">
        <f t="array" ref="CA23">U23*INDEX(prod_est,$G23+$H23-1,MATCH(CA$14,$BP$14:$DP$14,0))</f>
        <v>0</v>
      </c>
      <c r="CB23" s="8" cm="1">
        <f t="array" ref="CB23">V23*INDEX(prod_est,$G23+$H23-1,MATCH(CB$14,$BP$14:$DP$14,0))</f>
        <v>0</v>
      </c>
      <c r="CC23" s="8" cm="1">
        <f t="array" ref="CC23">W23*INDEX(prod_est,$G23+$H23-1,MATCH(CC$14,$BP$14:$DP$14,0))</f>
        <v>0</v>
      </c>
      <c r="CD23" s="8" cm="1">
        <f t="array" ref="CD23">X23*INDEX(prod_est,$G23+$H23-1,MATCH(CD$14,$BP$14:$DP$14,0))</f>
        <v>0</v>
      </c>
      <c r="CE23" s="8" cm="1">
        <f t="array" ref="CE23">Y23*INDEX(prod_est,$G23+$H23-1,MATCH(CE$14,$BP$14:$DP$14,0))</f>
        <v>0</v>
      </c>
      <c r="CF23" s="8" cm="1">
        <f t="array" ref="CF23">Z23*INDEX(prod_est,$G23+$H23-1,MATCH(CF$14,$BP$14:$DP$14,0))</f>
        <v>0</v>
      </c>
      <c r="CG23" s="8" cm="1">
        <f t="array" ref="CG23">AA23*INDEX(prod_est,$G23+$H23-1,MATCH(CG$14,$BP$14:$DP$14,0))</f>
        <v>0</v>
      </c>
      <c r="CH23" s="8" cm="1">
        <f t="array" ref="CH23">AB23*INDEX(prod_est,$G23+$H23-1,MATCH(CH$14,$BP$14:$DP$14,0))</f>
        <v>0</v>
      </c>
      <c r="CI23" s="8" cm="1">
        <f t="array" ref="CI23">AC23*INDEX(prod_est,$G23+$H23-1,MATCH(CI$14,$BP$14:$DP$14,0))</f>
        <v>0</v>
      </c>
      <c r="CJ23" s="8" cm="1">
        <f t="array" ref="CJ23">AD23*INDEX(prod_est,$G23+$H23-1,MATCH(CJ$14,$BP$14:$DP$14,0))</f>
        <v>0</v>
      </c>
      <c r="CK23" s="8" cm="1">
        <f t="array" ref="CK23">AE23*INDEX(prod_est,$G23+$H23-1,MATCH(CK$14,$BP$14:$DP$14,0))</f>
        <v>0</v>
      </c>
      <c r="CL23" s="8" cm="1">
        <f t="array" ref="CL23">AF23*INDEX(prod_est,$G23+$H23-1,MATCH(CL$14,$BP$14:$DP$14,0))</f>
        <v>0</v>
      </c>
      <c r="CM23" s="8" cm="1">
        <f t="array" ref="CM23">AG23*INDEX(prod_est,$G23+$H23-1,MATCH(CM$14,$BP$14:$DP$14,0))</f>
        <v>0</v>
      </c>
      <c r="CN23" s="8" cm="1">
        <f t="array" ref="CN23">AH23*INDEX(prod_est,$G23+$H23-1,MATCH(CN$14,$BP$14:$DP$14,0))</f>
        <v>0</v>
      </c>
      <c r="CO23" s="8" cm="1">
        <f t="array" ref="CO23">AI23*INDEX(prod_est,$G23+$H23-1,MATCH(CO$14,$BP$14:$DP$14,0))</f>
        <v>0</v>
      </c>
      <c r="CP23" s="8" cm="1">
        <f t="array" ref="CP23">AJ23*INDEX(prod_est,$G23+$H23-1,MATCH(CP$14,$BP$14:$DP$14,0))</f>
        <v>0</v>
      </c>
      <c r="CQ23" s="8" cm="1">
        <f t="array" ref="CQ23">AK23*INDEX(prod_est,$G23+$H23-1,MATCH(CQ$14,$BP$14:$DP$14,0))</f>
        <v>0</v>
      </c>
      <c r="CR23" s="8" cm="1">
        <f t="array" ref="CR23">AL23*INDEX(prod_est,$G23+$H23-1,MATCH(CR$14,$BP$14:$DP$14,0))</f>
        <v>0</v>
      </c>
      <c r="CS23" s="8" cm="1">
        <f t="array" ref="CS23">AM23*INDEX(prod_est,$G23+$H23-1,MATCH(CS$14,$BP$14:$DP$14,0))</f>
        <v>0</v>
      </c>
      <c r="CT23" s="8" cm="1">
        <f t="array" ref="CT23">AN23*INDEX(prod_est,$G23+$H23-1,MATCH(CT$14,$BP$14:$DP$14,0))</f>
        <v>0</v>
      </c>
      <c r="CU23" s="8" cm="1">
        <f t="array" ref="CU23">AO23*INDEX(prod_est,$G23+$H23-1,MATCH(CU$14,$BP$14:$DP$14,0))</f>
        <v>0</v>
      </c>
      <c r="CV23" s="8" cm="1">
        <f t="array" ref="CV23">AP23*INDEX(prod_est,$G23+$H23-1,MATCH(CV$14,$BP$14:$DP$14,0))</f>
        <v>0</v>
      </c>
      <c r="CW23" cm="1">
        <f t="array" ref="CW23">AQ23*INDEX(prod_est,$G23+$H23-1,MATCH(CW$14,$BP$14:$DP$14,0))</f>
        <v>0</v>
      </c>
      <c r="CX23" cm="1">
        <f t="array" ref="CX23">AR23*INDEX(prod_est,$G23+$H23-1,MATCH(CX$14,$BP$14:$DP$14,0))</f>
        <v>0</v>
      </c>
      <c r="CY23" cm="1">
        <f t="array" ref="CY23">AS23*INDEX(prod_est,$G23+$H23-1,MATCH(CY$14,$BP$14:$DP$14,0))</f>
        <v>0</v>
      </c>
      <c r="CZ23" cm="1">
        <f t="array" ref="CZ23">AT23*INDEX(prod_est,$G23+$H23-1,MATCH(CZ$14,$BP$14:$DP$14,0))</f>
        <v>0</v>
      </c>
      <c r="DA23" cm="1">
        <f t="array" ref="DA23">AU23*INDEX(prod_est,$G23+$H23-1,MATCH(DA$14,$BP$14:$DP$14,0))</f>
        <v>0</v>
      </c>
      <c r="DB23" cm="1">
        <f t="array" ref="DB23">AV23*INDEX(prod_est,$G23+$H23-1,MATCH(DB$14,$BP$14:$DP$14,0))</f>
        <v>0</v>
      </c>
      <c r="DC23" cm="1">
        <f t="array" ref="DC23">AW23*INDEX(prod_est,$G23+$H23-1,MATCH(DC$14,$BP$14:$DP$14,0))</f>
        <v>0</v>
      </c>
      <c r="DD23" cm="1">
        <f t="array" ref="DD23">AX23*INDEX(prod_est,$G23+$H23-1,MATCH(DD$14,$BP$14:$DP$14,0))</f>
        <v>0</v>
      </c>
      <c r="DE23" cm="1">
        <f t="array" ref="DE23">AY23*INDEX(prod_est,$G23+$H23-1,MATCH(DE$14,$BP$14:$DP$14,0))</f>
        <v>0</v>
      </c>
      <c r="DF23" cm="1">
        <f t="array" ref="DF23">AZ23*INDEX(prod_est,$G23+$H23-1,MATCH(DF$14,$BP$14:$DP$14,0))</f>
        <v>0</v>
      </c>
      <c r="DG23" cm="1">
        <f t="array" ref="DG23">BA23*INDEX(prod_est,$G23+$H23-1,MATCH(DG$14,$BP$14:$DP$14,0))</f>
        <v>0</v>
      </c>
      <c r="DH23" cm="1">
        <f t="array" ref="DH23">BB23*INDEX(prod_est,$G23+$H23-1,MATCH(DH$14,$BP$14:$DP$14,0))</f>
        <v>0</v>
      </c>
      <c r="DI23" cm="1">
        <f t="array" ref="DI23">BC23*INDEX(prod_est,$G23+$H23-1,MATCH(DI$14,$BP$14:$DP$14,0))</f>
        <v>0</v>
      </c>
      <c r="DJ23" cm="1">
        <f t="array" ref="DJ23">BD23*INDEX(prod_est,$G23+$H23-1,MATCH(DJ$14,$BP$14:$DP$14,0))</f>
        <v>0</v>
      </c>
      <c r="DK23" cm="1">
        <f t="array" ref="DK23">BE23*INDEX(prod_est,$G23+$H23-1,MATCH(DK$14,$BP$14:$DP$14,0))</f>
        <v>0</v>
      </c>
      <c r="DL23" cm="1">
        <f t="array" ref="DL23">BF23*INDEX(prod_est,$G23+$H23-1,MATCH(DL$14,$BP$14:$DP$14,0))</f>
        <v>0</v>
      </c>
      <c r="DM23" cm="1">
        <f t="array" ref="DM23">BG23*INDEX(prod_est,$G23+$H23-1,MATCH(DM$14,$BP$14:$DP$14,0))</f>
        <v>0</v>
      </c>
      <c r="DN23" cm="1">
        <f t="array" ref="DN23">BH23*INDEX(prod_est,$G23+$H23-1,MATCH(DN$14,$BP$14:$DP$14,0))</f>
        <v>0</v>
      </c>
      <c r="DO23" cm="1">
        <f t="array" ref="DO23">BI23*INDEX(prod_est,$G23+$H23-1,MATCH(DO$14,$BP$14:$DP$14,0))</f>
        <v>0</v>
      </c>
      <c r="DP23" cm="1">
        <f t="array" ref="DP23">BJ23*INDEX(prod_est,$G23+$H23-1,MATCH(DP$14,$BP$14:$DP$14,0))</f>
        <v>0</v>
      </c>
    </row>
    <row r="24" spans="1:120" x14ac:dyDescent="0.25">
      <c r="A24" t="s">
        <v>55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289</v>
      </c>
      <c r="H24">
        <f>IFERROR(MATCH(D24,Production_est!$D$4:$D$339,0),"-")</f>
        <v>6</v>
      </c>
      <c r="I24" s="8" cm="1">
        <f t="array" ref="I24">IFERROR(INDEX(Production_est!$E$4:$E$339,H24+G24-1),"-")</f>
        <v>36084.819987301104</v>
      </c>
      <c r="J24" s="42">
        <f t="shared" si="0"/>
        <v>0</v>
      </c>
      <c r="K24" s="42">
        <f t="shared" ref="K24:AP24" si="23">J24*(1-$F$4)</f>
        <v>0</v>
      </c>
      <c r="L24" s="42">
        <f t="shared" si="23"/>
        <v>0</v>
      </c>
      <c r="M24" s="42">
        <f t="shared" si="23"/>
        <v>0</v>
      </c>
      <c r="N24" s="42">
        <f t="shared" si="23"/>
        <v>0</v>
      </c>
      <c r="O24" s="42">
        <f t="shared" si="23"/>
        <v>0</v>
      </c>
      <c r="P24" s="42">
        <f t="shared" si="23"/>
        <v>0</v>
      </c>
      <c r="Q24" s="42">
        <f t="shared" si="23"/>
        <v>0</v>
      </c>
      <c r="R24" s="42">
        <f t="shared" si="23"/>
        <v>0</v>
      </c>
      <c r="S24" s="42">
        <f t="shared" si="23"/>
        <v>0</v>
      </c>
      <c r="T24" s="42">
        <f t="shared" si="23"/>
        <v>0</v>
      </c>
      <c r="U24" s="42">
        <f t="shared" si="23"/>
        <v>0</v>
      </c>
      <c r="V24" s="42">
        <f t="shared" si="23"/>
        <v>0</v>
      </c>
      <c r="W24" s="42">
        <f t="shared" si="23"/>
        <v>0</v>
      </c>
      <c r="X24" s="42">
        <f t="shared" si="23"/>
        <v>0</v>
      </c>
      <c r="Y24" s="42">
        <f t="shared" si="23"/>
        <v>0</v>
      </c>
      <c r="Z24" s="42">
        <f t="shared" si="23"/>
        <v>0</v>
      </c>
      <c r="AA24" s="42">
        <f t="shared" si="23"/>
        <v>0</v>
      </c>
      <c r="AB24" s="42">
        <f t="shared" si="23"/>
        <v>0</v>
      </c>
      <c r="AC24" s="42">
        <f t="shared" si="23"/>
        <v>0</v>
      </c>
      <c r="AD24" s="42">
        <f t="shared" si="23"/>
        <v>0</v>
      </c>
      <c r="AE24" s="42">
        <f t="shared" si="23"/>
        <v>0</v>
      </c>
      <c r="AF24" s="42">
        <f t="shared" si="23"/>
        <v>0</v>
      </c>
      <c r="AG24" s="42">
        <f t="shared" si="23"/>
        <v>0</v>
      </c>
      <c r="AH24" s="42">
        <f t="shared" si="23"/>
        <v>0</v>
      </c>
      <c r="AI24" s="42">
        <f t="shared" si="23"/>
        <v>0</v>
      </c>
      <c r="AJ24" s="42">
        <f t="shared" si="23"/>
        <v>0</v>
      </c>
      <c r="AK24" s="42">
        <f t="shared" si="23"/>
        <v>0</v>
      </c>
      <c r="AL24" s="42">
        <f t="shared" si="23"/>
        <v>0</v>
      </c>
      <c r="AM24" s="42">
        <f t="shared" si="23"/>
        <v>0</v>
      </c>
      <c r="AN24" s="42">
        <f t="shared" si="23"/>
        <v>0</v>
      </c>
      <c r="AO24" s="42">
        <f t="shared" si="23"/>
        <v>0</v>
      </c>
      <c r="AP24" s="42">
        <f t="shared" si="23"/>
        <v>0</v>
      </c>
      <c r="AQ24" s="42">
        <f t="shared" ref="AQ24:BJ24" si="24">AP24*(1-$F$4)</f>
        <v>0</v>
      </c>
      <c r="AR24" s="42">
        <f t="shared" si="24"/>
        <v>0</v>
      </c>
      <c r="AS24" s="42">
        <f t="shared" si="24"/>
        <v>0</v>
      </c>
      <c r="AT24" s="42">
        <f t="shared" si="24"/>
        <v>0</v>
      </c>
      <c r="AU24" s="42">
        <f t="shared" si="24"/>
        <v>0</v>
      </c>
      <c r="AV24" s="42">
        <f t="shared" si="24"/>
        <v>0</v>
      </c>
      <c r="AW24" s="42">
        <f t="shared" si="24"/>
        <v>0</v>
      </c>
      <c r="AX24" s="42">
        <f t="shared" si="24"/>
        <v>0</v>
      </c>
      <c r="AY24" s="42">
        <f t="shared" si="24"/>
        <v>0</v>
      </c>
      <c r="AZ24" s="42">
        <f t="shared" si="24"/>
        <v>0</v>
      </c>
      <c r="BA24" s="42">
        <f t="shared" si="24"/>
        <v>0</v>
      </c>
      <c r="BB24" s="42">
        <f t="shared" si="24"/>
        <v>0</v>
      </c>
      <c r="BC24" s="42">
        <f t="shared" si="24"/>
        <v>0</v>
      </c>
      <c r="BD24" s="42">
        <f t="shared" si="24"/>
        <v>0</v>
      </c>
      <c r="BE24" s="42">
        <f t="shared" si="24"/>
        <v>0</v>
      </c>
      <c r="BF24" s="42">
        <f t="shared" si="24"/>
        <v>0</v>
      </c>
      <c r="BG24" s="42">
        <f t="shared" si="24"/>
        <v>0</v>
      </c>
      <c r="BH24" s="42">
        <f t="shared" si="24"/>
        <v>0</v>
      </c>
      <c r="BI24" s="42">
        <f t="shared" si="24"/>
        <v>0</v>
      </c>
      <c r="BJ24" s="42">
        <f t="shared" si="24"/>
        <v>0</v>
      </c>
      <c r="BK24" t="str">
        <f t="shared" si="3"/>
        <v>19_THA</v>
      </c>
      <c r="BL24" t="str">
        <f t="shared" si="4"/>
        <v>d_ind_cem_7_x_jet_fuel</v>
      </c>
      <c r="BO24" s="8">
        <f t="shared" si="5"/>
        <v>0</v>
      </c>
      <c r="BP24" s="8">
        <f t="shared" si="6"/>
        <v>0</v>
      </c>
      <c r="BQ24" s="8" cm="1">
        <f t="array" ref="BQ24">K24*INDEX(prod_est,$G24+$H24-1,MATCH(BQ$14,$BP$14:$DP$14,0))</f>
        <v>0</v>
      </c>
      <c r="BR24" s="8" cm="1">
        <f t="array" ref="BR24">L24*INDEX(prod_est,$G24+$H24-1,MATCH(BR$14,$BP$14:$DP$14,0))</f>
        <v>0</v>
      </c>
      <c r="BS24" s="8" cm="1">
        <f t="array" ref="BS24">M24*INDEX(prod_est,$G24+$H24-1,MATCH(BS$14,$BP$14:$DP$14,0))</f>
        <v>0</v>
      </c>
      <c r="BT24" s="8" cm="1">
        <f t="array" ref="BT24">N24*INDEX(prod_est,$G24+$H24-1,MATCH(BT$14,$BP$14:$DP$14,0))</f>
        <v>0</v>
      </c>
      <c r="BU24" s="8" cm="1">
        <f t="array" ref="BU24">O24*INDEX(prod_est,$G24+$H24-1,MATCH(BU$14,$BP$14:$DP$14,0))</f>
        <v>0</v>
      </c>
      <c r="BV24" s="8" cm="1">
        <f t="array" ref="BV24">P24*INDEX(prod_est,$G24+$H24-1,MATCH(BV$14,$BP$14:$DP$14,0))</f>
        <v>0</v>
      </c>
      <c r="BW24" s="8" cm="1">
        <f t="array" ref="BW24">Q24*INDEX(prod_est,$G24+$H24-1,MATCH(BW$14,$BP$14:$DP$14,0))</f>
        <v>0</v>
      </c>
      <c r="BX24" s="8" cm="1">
        <f t="array" ref="BX24">R24*INDEX(prod_est,$G24+$H24-1,MATCH(BX$14,$BP$14:$DP$14,0))</f>
        <v>0</v>
      </c>
      <c r="BY24" s="8" cm="1">
        <f t="array" ref="BY24">S24*INDEX(prod_est,$G24+$H24-1,MATCH(BY$14,$BP$14:$DP$14,0))</f>
        <v>0</v>
      </c>
      <c r="BZ24" s="8" cm="1">
        <f t="array" ref="BZ24">T24*INDEX(prod_est,$G24+$H24-1,MATCH(BZ$14,$BP$14:$DP$14,0))</f>
        <v>0</v>
      </c>
      <c r="CA24" s="8" cm="1">
        <f t="array" ref="CA24">U24*INDEX(prod_est,$G24+$H24-1,MATCH(CA$14,$BP$14:$DP$14,0))</f>
        <v>0</v>
      </c>
      <c r="CB24" s="8" cm="1">
        <f t="array" ref="CB24">V24*INDEX(prod_est,$G24+$H24-1,MATCH(CB$14,$BP$14:$DP$14,0))</f>
        <v>0</v>
      </c>
      <c r="CC24" s="8" cm="1">
        <f t="array" ref="CC24">W24*INDEX(prod_est,$G24+$H24-1,MATCH(CC$14,$BP$14:$DP$14,0))</f>
        <v>0</v>
      </c>
      <c r="CD24" s="8" cm="1">
        <f t="array" ref="CD24">X24*INDEX(prod_est,$G24+$H24-1,MATCH(CD$14,$BP$14:$DP$14,0))</f>
        <v>0</v>
      </c>
      <c r="CE24" s="8" cm="1">
        <f t="array" ref="CE24">Y24*INDEX(prod_est,$G24+$H24-1,MATCH(CE$14,$BP$14:$DP$14,0))</f>
        <v>0</v>
      </c>
      <c r="CF24" s="8" cm="1">
        <f t="array" ref="CF24">Z24*INDEX(prod_est,$G24+$H24-1,MATCH(CF$14,$BP$14:$DP$14,0))</f>
        <v>0</v>
      </c>
      <c r="CG24" s="8" cm="1">
        <f t="array" ref="CG24">AA24*INDEX(prod_est,$G24+$H24-1,MATCH(CG$14,$BP$14:$DP$14,0))</f>
        <v>0</v>
      </c>
      <c r="CH24" s="8" cm="1">
        <f t="array" ref="CH24">AB24*INDEX(prod_est,$G24+$H24-1,MATCH(CH$14,$BP$14:$DP$14,0))</f>
        <v>0</v>
      </c>
      <c r="CI24" s="8" cm="1">
        <f t="array" ref="CI24">AC24*INDEX(prod_est,$G24+$H24-1,MATCH(CI$14,$BP$14:$DP$14,0))</f>
        <v>0</v>
      </c>
      <c r="CJ24" s="8" cm="1">
        <f t="array" ref="CJ24">AD24*INDEX(prod_est,$G24+$H24-1,MATCH(CJ$14,$BP$14:$DP$14,0))</f>
        <v>0</v>
      </c>
      <c r="CK24" s="8" cm="1">
        <f t="array" ref="CK24">AE24*INDEX(prod_est,$G24+$H24-1,MATCH(CK$14,$BP$14:$DP$14,0))</f>
        <v>0</v>
      </c>
      <c r="CL24" s="8" cm="1">
        <f t="array" ref="CL24">AF24*INDEX(prod_est,$G24+$H24-1,MATCH(CL$14,$BP$14:$DP$14,0))</f>
        <v>0</v>
      </c>
      <c r="CM24" s="8" cm="1">
        <f t="array" ref="CM24">AG24*INDEX(prod_est,$G24+$H24-1,MATCH(CM$14,$BP$14:$DP$14,0))</f>
        <v>0</v>
      </c>
      <c r="CN24" s="8" cm="1">
        <f t="array" ref="CN24">AH24*INDEX(prod_est,$G24+$H24-1,MATCH(CN$14,$BP$14:$DP$14,0))</f>
        <v>0</v>
      </c>
      <c r="CO24" s="8" cm="1">
        <f t="array" ref="CO24">AI24*INDEX(prod_est,$G24+$H24-1,MATCH(CO$14,$BP$14:$DP$14,0))</f>
        <v>0</v>
      </c>
      <c r="CP24" s="8" cm="1">
        <f t="array" ref="CP24">AJ24*INDEX(prod_est,$G24+$H24-1,MATCH(CP$14,$BP$14:$DP$14,0))</f>
        <v>0</v>
      </c>
      <c r="CQ24" s="8" cm="1">
        <f t="array" ref="CQ24">AK24*INDEX(prod_est,$G24+$H24-1,MATCH(CQ$14,$BP$14:$DP$14,0))</f>
        <v>0</v>
      </c>
      <c r="CR24" s="8" cm="1">
        <f t="array" ref="CR24">AL24*INDEX(prod_est,$G24+$H24-1,MATCH(CR$14,$BP$14:$DP$14,0))</f>
        <v>0</v>
      </c>
      <c r="CS24" s="8" cm="1">
        <f t="array" ref="CS24">AM24*INDEX(prod_est,$G24+$H24-1,MATCH(CS$14,$BP$14:$DP$14,0))</f>
        <v>0</v>
      </c>
      <c r="CT24" s="8" cm="1">
        <f t="array" ref="CT24">AN24*INDEX(prod_est,$G24+$H24-1,MATCH(CT$14,$BP$14:$DP$14,0))</f>
        <v>0</v>
      </c>
      <c r="CU24" s="8" cm="1">
        <f t="array" ref="CU24">AO24*INDEX(prod_est,$G24+$H24-1,MATCH(CU$14,$BP$14:$DP$14,0))</f>
        <v>0</v>
      </c>
      <c r="CV24" s="8" cm="1">
        <f t="array" ref="CV24">AP24*INDEX(prod_est,$G24+$H24-1,MATCH(CV$14,$BP$14:$DP$14,0))</f>
        <v>0</v>
      </c>
      <c r="CW24" cm="1">
        <f t="array" ref="CW24">AQ24*INDEX(prod_est,$G24+$H24-1,MATCH(CW$14,$BP$14:$DP$14,0))</f>
        <v>0</v>
      </c>
      <c r="CX24" cm="1">
        <f t="array" ref="CX24">AR24*INDEX(prod_est,$G24+$H24-1,MATCH(CX$14,$BP$14:$DP$14,0))</f>
        <v>0</v>
      </c>
      <c r="CY24" cm="1">
        <f t="array" ref="CY24">AS24*INDEX(prod_est,$G24+$H24-1,MATCH(CY$14,$BP$14:$DP$14,0))</f>
        <v>0</v>
      </c>
      <c r="CZ24" cm="1">
        <f t="array" ref="CZ24">AT24*INDEX(prod_est,$G24+$H24-1,MATCH(CZ$14,$BP$14:$DP$14,0))</f>
        <v>0</v>
      </c>
      <c r="DA24" cm="1">
        <f t="array" ref="DA24">AU24*INDEX(prod_est,$G24+$H24-1,MATCH(DA$14,$BP$14:$DP$14,0))</f>
        <v>0</v>
      </c>
      <c r="DB24" cm="1">
        <f t="array" ref="DB24">AV24*INDEX(prod_est,$G24+$H24-1,MATCH(DB$14,$BP$14:$DP$14,0))</f>
        <v>0</v>
      </c>
      <c r="DC24" cm="1">
        <f t="array" ref="DC24">AW24*INDEX(prod_est,$G24+$H24-1,MATCH(DC$14,$BP$14:$DP$14,0))</f>
        <v>0</v>
      </c>
      <c r="DD24" cm="1">
        <f t="array" ref="DD24">AX24*INDEX(prod_est,$G24+$H24-1,MATCH(DD$14,$BP$14:$DP$14,0))</f>
        <v>0</v>
      </c>
      <c r="DE24" cm="1">
        <f t="array" ref="DE24">AY24*INDEX(prod_est,$G24+$H24-1,MATCH(DE$14,$BP$14:$DP$14,0))</f>
        <v>0</v>
      </c>
      <c r="DF24" cm="1">
        <f t="array" ref="DF24">AZ24*INDEX(prod_est,$G24+$H24-1,MATCH(DF$14,$BP$14:$DP$14,0))</f>
        <v>0</v>
      </c>
      <c r="DG24" cm="1">
        <f t="array" ref="DG24">BA24*INDEX(prod_est,$G24+$H24-1,MATCH(DG$14,$BP$14:$DP$14,0))</f>
        <v>0</v>
      </c>
      <c r="DH24" cm="1">
        <f t="array" ref="DH24">BB24*INDEX(prod_est,$G24+$H24-1,MATCH(DH$14,$BP$14:$DP$14,0))</f>
        <v>0</v>
      </c>
      <c r="DI24" cm="1">
        <f t="array" ref="DI24">BC24*INDEX(prod_est,$G24+$H24-1,MATCH(DI$14,$BP$14:$DP$14,0))</f>
        <v>0</v>
      </c>
      <c r="DJ24" cm="1">
        <f t="array" ref="DJ24">BD24*INDEX(prod_est,$G24+$H24-1,MATCH(DJ$14,$BP$14:$DP$14,0))</f>
        <v>0</v>
      </c>
      <c r="DK24" cm="1">
        <f t="array" ref="DK24">BE24*INDEX(prod_est,$G24+$H24-1,MATCH(DK$14,$BP$14:$DP$14,0))</f>
        <v>0</v>
      </c>
      <c r="DL24" cm="1">
        <f t="array" ref="DL24">BF24*INDEX(prod_est,$G24+$H24-1,MATCH(DL$14,$BP$14:$DP$14,0))</f>
        <v>0</v>
      </c>
      <c r="DM24" cm="1">
        <f t="array" ref="DM24">BG24*INDEX(prod_est,$G24+$H24-1,MATCH(DM$14,$BP$14:$DP$14,0))</f>
        <v>0</v>
      </c>
      <c r="DN24" cm="1">
        <f t="array" ref="DN24">BH24*INDEX(prod_est,$G24+$H24-1,MATCH(DN$14,$BP$14:$DP$14,0))</f>
        <v>0</v>
      </c>
      <c r="DO24" cm="1">
        <f t="array" ref="DO24">BI24*INDEX(prod_est,$G24+$H24-1,MATCH(DO$14,$BP$14:$DP$14,0))</f>
        <v>0</v>
      </c>
      <c r="DP24" cm="1">
        <f t="array" ref="DP24">BJ24*INDEX(prod_est,$G24+$H24-1,MATCH(DP$14,$BP$14:$DP$14,0))</f>
        <v>0</v>
      </c>
    </row>
    <row r="25" spans="1:120" x14ac:dyDescent="0.25">
      <c r="A25" t="s">
        <v>55</v>
      </c>
      <c r="B25" t="s">
        <v>15</v>
      </c>
      <c r="C25" t="s">
        <v>15</v>
      </c>
      <c r="D25" t="s">
        <v>37</v>
      </c>
      <c r="E25" s="8">
        <v>0.1036233</v>
      </c>
      <c r="F25" s="8">
        <v>0</v>
      </c>
      <c r="G25">
        <f>MATCH(A25,Production_est!$A$4:$A$339,0)</f>
        <v>289</v>
      </c>
      <c r="H25">
        <f>IFERROR(MATCH(D25,Production_est!$D$4:$D$339,0),"-")</f>
        <v>6</v>
      </c>
      <c r="I25" s="8" cm="1">
        <f t="array" ref="I25">IFERROR(INDEX(Production_est!$E$4:$E$339,H25+G25-1),"-")</f>
        <v>36084.819987301104</v>
      </c>
      <c r="J25" s="42">
        <f t="shared" si="0"/>
        <v>0</v>
      </c>
      <c r="K25" s="42">
        <f t="shared" ref="K25:AP25" si="25">J25*(1-$F$4)</f>
        <v>0</v>
      </c>
      <c r="L25" s="42">
        <f t="shared" si="25"/>
        <v>0</v>
      </c>
      <c r="M25" s="42">
        <f t="shared" si="25"/>
        <v>0</v>
      </c>
      <c r="N25" s="42">
        <f t="shared" si="25"/>
        <v>0</v>
      </c>
      <c r="O25" s="42">
        <f t="shared" si="25"/>
        <v>0</v>
      </c>
      <c r="P25" s="42">
        <f t="shared" si="25"/>
        <v>0</v>
      </c>
      <c r="Q25" s="42">
        <f t="shared" si="25"/>
        <v>0</v>
      </c>
      <c r="R25" s="42">
        <f t="shared" si="25"/>
        <v>0</v>
      </c>
      <c r="S25" s="42">
        <f t="shared" si="25"/>
        <v>0</v>
      </c>
      <c r="T25" s="42">
        <f t="shared" si="25"/>
        <v>0</v>
      </c>
      <c r="U25" s="42">
        <f t="shared" si="25"/>
        <v>0</v>
      </c>
      <c r="V25" s="42">
        <f t="shared" si="25"/>
        <v>0</v>
      </c>
      <c r="W25" s="42">
        <f t="shared" si="25"/>
        <v>0</v>
      </c>
      <c r="X25" s="42">
        <f t="shared" si="25"/>
        <v>0</v>
      </c>
      <c r="Y25" s="42">
        <f t="shared" si="25"/>
        <v>0</v>
      </c>
      <c r="Z25" s="42">
        <f t="shared" si="25"/>
        <v>0</v>
      </c>
      <c r="AA25" s="42">
        <f t="shared" si="25"/>
        <v>0</v>
      </c>
      <c r="AB25" s="42">
        <f t="shared" si="25"/>
        <v>0</v>
      </c>
      <c r="AC25" s="42">
        <f t="shared" si="25"/>
        <v>0</v>
      </c>
      <c r="AD25" s="42">
        <f t="shared" si="25"/>
        <v>0</v>
      </c>
      <c r="AE25" s="42">
        <f t="shared" si="25"/>
        <v>0</v>
      </c>
      <c r="AF25" s="42">
        <f t="shared" si="25"/>
        <v>0</v>
      </c>
      <c r="AG25" s="42">
        <f t="shared" si="25"/>
        <v>0</v>
      </c>
      <c r="AH25" s="42">
        <f t="shared" si="25"/>
        <v>0</v>
      </c>
      <c r="AI25" s="42">
        <f t="shared" si="25"/>
        <v>0</v>
      </c>
      <c r="AJ25" s="42">
        <f t="shared" si="25"/>
        <v>0</v>
      </c>
      <c r="AK25" s="42">
        <f t="shared" si="25"/>
        <v>0</v>
      </c>
      <c r="AL25" s="42">
        <f t="shared" si="25"/>
        <v>0</v>
      </c>
      <c r="AM25" s="42">
        <f t="shared" si="25"/>
        <v>0</v>
      </c>
      <c r="AN25" s="42">
        <f t="shared" si="25"/>
        <v>0</v>
      </c>
      <c r="AO25" s="42">
        <f t="shared" si="25"/>
        <v>0</v>
      </c>
      <c r="AP25" s="42">
        <f t="shared" si="25"/>
        <v>0</v>
      </c>
      <c r="AQ25" s="42">
        <f t="shared" ref="AQ25:BJ25" si="26">AP25*(1-$F$4)</f>
        <v>0</v>
      </c>
      <c r="AR25" s="42">
        <f t="shared" si="26"/>
        <v>0</v>
      </c>
      <c r="AS25" s="42">
        <f t="shared" si="26"/>
        <v>0</v>
      </c>
      <c r="AT25" s="42">
        <f t="shared" si="26"/>
        <v>0</v>
      </c>
      <c r="AU25" s="42">
        <f t="shared" si="26"/>
        <v>0</v>
      </c>
      <c r="AV25" s="42">
        <f t="shared" si="26"/>
        <v>0</v>
      </c>
      <c r="AW25" s="42">
        <f t="shared" si="26"/>
        <v>0</v>
      </c>
      <c r="AX25" s="42">
        <f t="shared" si="26"/>
        <v>0</v>
      </c>
      <c r="AY25" s="42">
        <f t="shared" si="26"/>
        <v>0</v>
      </c>
      <c r="AZ25" s="42">
        <f t="shared" si="26"/>
        <v>0</v>
      </c>
      <c r="BA25" s="42">
        <f t="shared" si="26"/>
        <v>0</v>
      </c>
      <c r="BB25" s="42">
        <f t="shared" si="26"/>
        <v>0</v>
      </c>
      <c r="BC25" s="42">
        <f t="shared" si="26"/>
        <v>0</v>
      </c>
      <c r="BD25" s="42">
        <f t="shared" si="26"/>
        <v>0</v>
      </c>
      <c r="BE25" s="42">
        <f t="shared" si="26"/>
        <v>0</v>
      </c>
      <c r="BF25" s="42">
        <f t="shared" si="26"/>
        <v>0</v>
      </c>
      <c r="BG25" s="42">
        <f t="shared" si="26"/>
        <v>0</v>
      </c>
      <c r="BH25" s="42">
        <f t="shared" si="26"/>
        <v>0</v>
      </c>
      <c r="BI25" s="42">
        <f t="shared" si="26"/>
        <v>0</v>
      </c>
      <c r="BJ25" s="42">
        <f t="shared" si="26"/>
        <v>0</v>
      </c>
      <c r="BK25" t="str">
        <f t="shared" si="3"/>
        <v>19_THA</v>
      </c>
      <c r="BL25" t="str">
        <f t="shared" si="4"/>
        <v>d_ind_cem_7_6_kerosene</v>
      </c>
      <c r="BO25" s="8">
        <f t="shared" si="5"/>
        <v>0.1036233</v>
      </c>
      <c r="BP25" s="8">
        <f t="shared" si="6"/>
        <v>0</v>
      </c>
      <c r="BQ25" s="8" cm="1">
        <f t="array" ref="BQ25">K25*INDEX(prod_est,$G25+$H25-1,MATCH(BQ$14,$BP$14:$DP$14,0))</f>
        <v>0</v>
      </c>
      <c r="BR25" s="8" cm="1">
        <f t="array" ref="BR25">L25*INDEX(prod_est,$G25+$H25-1,MATCH(BR$14,$BP$14:$DP$14,0))</f>
        <v>0</v>
      </c>
      <c r="BS25" s="8" cm="1">
        <f t="array" ref="BS25">M25*INDEX(prod_est,$G25+$H25-1,MATCH(BS$14,$BP$14:$DP$14,0))</f>
        <v>0</v>
      </c>
      <c r="BT25" s="8" cm="1">
        <f t="array" ref="BT25">N25*INDEX(prod_est,$G25+$H25-1,MATCH(BT$14,$BP$14:$DP$14,0))</f>
        <v>0</v>
      </c>
      <c r="BU25" s="8" cm="1">
        <f t="array" ref="BU25">O25*INDEX(prod_est,$G25+$H25-1,MATCH(BU$14,$BP$14:$DP$14,0))</f>
        <v>0</v>
      </c>
      <c r="BV25" s="8" cm="1">
        <f t="array" ref="BV25">P25*INDEX(prod_est,$G25+$H25-1,MATCH(BV$14,$BP$14:$DP$14,0))</f>
        <v>0</v>
      </c>
      <c r="BW25" s="8" cm="1">
        <f t="array" ref="BW25">Q25*INDEX(prod_est,$G25+$H25-1,MATCH(BW$14,$BP$14:$DP$14,0))</f>
        <v>0</v>
      </c>
      <c r="BX25" s="8" cm="1">
        <f t="array" ref="BX25">R25*INDEX(prod_est,$G25+$H25-1,MATCH(BX$14,$BP$14:$DP$14,0))</f>
        <v>0</v>
      </c>
      <c r="BY25" s="8" cm="1">
        <f t="array" ref="BY25">S25*INDEX(prod_est,$G25+$H25-1,MATCH(BY$14,$BP$14:$DP$14,0))</f>
        <v>0</v>
      </c>
      <c r="BZ25" s="8" cm="1">
        <f t="array" ref="BZ25">T25*INDEX(prod_est,$G25+$H25-1,MATCH(BZ$14,$BP$14:$DP$14,0))</f>
        <v>0</v>
      </c>
      <c r="CA25" s="8" cm="1">
        <f t="array" ref="CA25">U25*INDEX(prod_est,$G25+$H25-1,MATCH(CA$14,$BP$14:$DP$14,0))</f>
        <v>0</v>
      </c>
      <c r="CB25" s="8" cm="1">
        <f t="array" ref="CB25">V25*INDEX(prod_est,$G25+$H25-1,MATCH(CB$14,$BP$14:$DP$14,0))</f>
        <v>0</v>
      </c>
      <c r="CC25" s="8" cm="1">
        <f t="array" ref="CC25">W25*INDEX(prod_est,$G25+$H25-1,MATCH(CC$14,$BP$14:$DP$14,0))</f>
        <v>0</v>
      </c>
      <c r="CD25" s="8" cm="1">
        <f t="array" ref="CD25">X25*INDEX(prod_est,$G25+$H25-1,MATCH(CD$14,$BP$14:$DP$14,0))</f>
        <v>0</v>
      </c>
      <c r="CE25" s="8" cm="1">
        <f t="array" ref="CE25">Y25*INDEX(prod_est,$G25+$H25-1,MATCH(CE$14,$BP$14:$DP$14,0))</f>
        <v>0</v>
      </c>
      <c r="CF25" s="8" cm="1">
        <f t="array" ref="CF25">Z25*INDEX(prod_est,$G25+$H25-1,MATCH(CF$14,$BP$14:$DP$14,0))</f>
        <v>0</v>
      </c>
      <c r="CG25" s="8" cm="1">
        <f t="array" ref="CG25">AA25*INDEX(prod_est,$G25+$H25-1,MATCH(CG$14,$BP$14:$DP$14,0))</f>
        <v>0</v>
      </c>
      <c r="CH25" s="8" cm="1">
        <f t="array" ref="CH25">AB25*INDEX(prod_est,$G25+$H25-1,MATCH(CH$14,$BP$14:$DP$14,0))</f>
        <v>0</v>
      </c>
      <c r="CI25" s="8" cm="1">
        <f t="array" ref="CI25">AC25*INDEX(prod_est,$G25+$H25-1,MATCH(CI$14,$BP$14:$DP$14,0))</f>
        <v>0</v>
      </c>
      <c r="CJ25" s="8" cm="1">
        <f t="array" ref="CJ25">AD25*INDEX(prod_est,$G25+$H25-1,MATCH(CJ$14,$BP$14:$DP$14,0))</f>
        <v>0</v>
      </c>
      <c r="CK25" s="8" cm="1">
        <f t="array" ref="CK25">AE25*INDEX(prod_est,$G25+$H25-1,MATCH(CK$14,$BP$14:$DP$14,0))</f>
        <v>0</v>
      </c>
      <c r="CL25" s="8" cm="1">
        <f t="array" ref="CL25">AF25*INDEX(prod_est,$G25+$H25-1,MATCH(CL$14,$BP$14:$DP$14,0))</f>
        <v>0</v>
      </c>
      <c r="CM25" s="8" cm="1">
        <f t="array" ref="CM25">AG25*INDEX(prod_est,$G25+$H25-1,MATCH(CM$14,$BP$14:$DP$14,0))</f>
        <v>0</v>
      </c>
      <c r="CN25" s="8" cm="1">
        <f t="array" ref="CN25">AH25*INDEX(prod_est,$G25+$H25-1,MATCH(CN$14,$BP$14:$DP$14,0))</f>
        <v>0</v>
      </c>
      <c r="CO25" s="8" cm="1">
        <f t="array" ref="CO25">AI25*INDEX(prod_est,$G25+$H25-1,MATCH(CO$14,$BP$14:$DP$14,0))</f>
        <v>0</v>
      </c>
      <c r="CP25" s="8" cm="1">
        <f t="array" ref="CP25">AJ25*INDEX(prod_est,$G25+$H25-1,MATCH(CP$14,$BP$14:$DP$14,0))</f>
        <v>0</v>
      </c>
      <c r="CQ25" s="8" cm="1">
        <f t="array" ref="CQ25">AK25*INDEX(prod_est,$G25+$H25-1,MATCH(CQ$14,$BP$14:$DP$14,0))</f>
        <v>0</v>
      </c>
      <c r="CR25" s="8" cm="1">
        <f t="array" ref="CR25">AL25*INDEX(prod_est,$G25+$H25-1,MATCH(CR$14,$BP$14:$DP$14,0))</f>
        <v>0</v>
      </c>
      <c r="CS25" s="8" cm="1">
        <f t="array" ref="CS25">AM25*INDEX(prod_est,$G25+$H25-1,MATCH(CS$14,$BP$14:$DP$14,0))</f>
        <v>0</v>
      </c>
      <c r="CT25" s="8" cm="1">
        <f t="array" ref="CT25">AN25*INDEX(prod_est,$G25+$H25-1,MATCH(CT$14,$BP$14:$DP$14,0))</f>
        <v>0</v>
      </c>
      <c r="CU25" s="8" cm="1">
        <f t="array" ref="CU25">AO25*INDEX(prod_est,$G25+$H25-1,MATCH(CU$14,$BP$14:$DP$14,0))</f>
        <v>0</v>
      </c>
      <c r="CV25" s="8" cm="1">
        <f t="array" ref="CV25">AP25*INDEX(prod_est,$G25+$H25-1,MATCH(CV$14,$BP$14:$DP$14,0))</f>
        <v>0</v>
      </c>
      <c r="CW25" cm="1">
        <f t="array" ref="CW25">AQ25*INDEX(prod_est,$G25+$H25-1,MATCH(CW$14,$BP$14:$DP$14,0))</f>
        <v>0</v>
      </c>
      <c r="CX25" cm="1">
        <f t="array" ref="CX25">AR25*INDEX(prod_est,$G25+$H25-1,MATCH(CX$14,$BP$14:$DP$14,0))</f>
        <v>0</v>
      </c>
      <c r="CY25" cm="1">
        <f t="array" ref="CY25">AS25*INDEX(prod_est,$G25+$H25-1,MATCH(CY$14,$BP$14:$DP$14,0))</f>
        <v>0</v>
      </c>
      <c r="CZ25" cm="1">
        <f t="array" ref="CZ25">AT25*INDEX(prod_est,$G25+$H25-1,MATCH(CZ$14,$BP$14:$DP$14,0))</f>
        <v>0</v>
      </c>
      <c r="DA25" cm="1">
        <f t="array" ref="DA25">AU25*INDEX(prod_est,$G25+$H25-1,MATCH(DA$14,$BP$14:$DP$14,0))</f>
        <v>0</v>
      </c>
      <c r="DB25" cm="1">
        <f t="array" ref="DB25">AV25*INDEX(prod_est,$G25+$H25-1,MATCH(DB$14,$BP$14:$DP$14,0))</f>
        <v>0</v>
      </c>
      <c r="DC25" cm="1">
        <f t="array" ref="DC25">AW25*INDEX(prod_est,$G25+$H25-1,MATCH(DC$14,$BP$14:$DP$14,0))</f>
        <v>0</v>
      </c>
      <c r="DD25" cm="1">
        <f t="array" ref="DD25">AX25*INDEX(prod_est,$G25+$H25-1,MATCH(DD$14,$BP$14:$DP$14,0))</f>
        <v>0</v>
      </c>
      <c r="DE25" cm="1">
        <f t="array" ref="DE25">AY25*INDEX(prod_est,$G25+$H25-1,MATCH(DE$14,$BP$14:$DP$14,0))</f>
        <v>0</v>
      </c>
      <c r="DF25" cm="1">
        <f t="array" ref="DF25">AZ25*INDEX(prod_est,$G25+$H25-1,MATCH(DF$14,$BP$14:$DP$14,0))</f>
        <v>0</v>
      </c>
      <c r="DG25" cm="1">
        <f t="array" ref="DG25">BA25*INDEX(prod_est,$G25+$H25-1,MATCH(DG$14,$BP$14:$DP$14,0))</f>
        <v>0</v>
      </c>
      <c r="DH25" cm="1">
        <f t="array" ref="DH25">BB25*INDEX(prod_est,$G25+$H25-1,MATCH(DH$14,$BP$14:$DP$14,0))</f>
        <v>0</v>
      </c>
      <c r="DI25" cm="1">
        <f t="array" ref="DI25">BC25*INDEX(prod_est,$G25+$H25-1,MATCH(DI$14,$BP$14:$DP$14,0))</f>
        <v>0</v>
      </c>
      <c r="DJ25" cm="1">
        <f t="array" ref="DJ25">BD25*INDEX(prod_est,$G25+$H25-1,MATCH(DJ$14,$BP$14:$DP$14,0))</f>
        <v>0</v>
      </c>
      <c r="DK25" cm="1">
        <f t="array" ref="DK25">BE25*INDEX(prod_est,$G25+$H25-1,MATCH(DK$14,$BP$14:$DP$14,0))</f>
        <v>0</v>
      </c>
      <c r="DL25" cm="1">
        <f t="array" ref="DL25">BF25*INDEX(prod_est,$G25+$H25-1,MATCH(DL$14,$BP$14:$DP$14,0))</f>
        <v>0</v>
      </c>
      <c r="DM25" cm="1">
        <f t="array" ref="DM25">BG25*INDEX(prod_est,$G25+$H25-1,MATCH(DM$14,$BP$14:$DP$14,0))</f>
        <v>0</v>
      </c>
      <c r="DN25" cm="1">
        <f t="array" ref="DN25">BH25*INDEX(prod_est,$G25+$H25-1,MATCH(DN$14,$BP$14:$DP$14,0))</f>
        <v>0</v>
      </c>
      <c r="DO25" cm="1">
        <f t="array" ref="DO25">BI25*INDEX(prod_est,$G25+$H25-1,MATCH(DO$14,$BP$14:$DP$14,0))</f>
        <v>0</v>
      </c>
      <c r="DP25" cm="1">
        <f t="array" ref="DP25">BJ25*INDEX(prod_est,$G25+$H25-1,MATCH(DP$14,$BP$14:$DP$14,0))</f>
        <v>0</v>
      </c>
    </row>
    <row r="26" spans="1:120" x14ac:dyDescent="0.25">
      <c r="A26" t="s">
        <v>55</v>
      </c>
      <c r="B26" t="s">
        <v>16</v>
      </c>
      <c r="C26" t="s">
        <v>16</v>
      </c>
      <c r="D26" t="s">
        <v>37</v>
      </c>
      <c r="E26" s="8">
        <v>11.473925400000001</v>
      </c>
      <c r="F26" s="8">
        <v>6.9207803999999999</v>
      </c>
      <c r="G26">
        <f>MATCH(A26,Production_est!$A$4:$A$339,0)</f>
        <v>289</v>
      </c>
      <c r="H26">
        <f>IFERROR(MATCH(D26,Production_est!$D$4:$D$339,0),"-")</f>
        <v>6</v>
      </c>
      <c r="I26" s="8" cm="1">
        <f t="array" ref="I26">IFERROR(INDEX(Production_est!$E$4:$E$339,H26+G26-1),"-")</f>
        <v>36084.819987301104</v>
      </c>
      <c r="J26" s="42">
        <f t="shared" si="0"/>
        <v>1.9179201676592947E-4</v>
      </c>
      <c r="K26" s="42">
        <f t="shared" ref="K26:AP26" si="27">J26*(1-$F$4)</f>
        <v>1.9157129912095354E-4</v>
      </c>
      <c r="L26" s="42">
        <f t="shared" si="27"/>
        <v>1.9135083548174709E-4</v>
      </c>
      <c r="M26" s="42">
        <f t="shared" si="27"/>
        <v>1.9113062555599583E-4</v>
      </c>
      <c r="N26" s="42">
        <f t="shared" si="27"/>
        <v>1.9091066905172182E-4</v>
      </c>
      <c r="O26" s="42">
        <f t="shared" si="27"/>
        <v>1.9069096567728313E-4</v>
      </c>
      <c r="P26" s="42">
        <f t="shared" si="27"/>
        <v>1.9047151514137346E-4</v>
      </c>
      <c r="Q26" s="42">
        <f t="shared" si="27"/>
        <v>1.9025231715302177E-4</v>
      </c>
      <c r="R26" s="42">
        <f t="shared" si="27"/>
        <v>1.9003337142159188E-4</v>
      </c>
      <c r="S26" s="42">
        <f t="shared" si="27"/>
        <v>1.8981467765678204E-4</v>
      </c>
      <c r="T26" s="42">
        <f t="shared" si="27"/>
        <v>1.8959623556862463E-4</v>
      </c>
      <c r="U26" s="42">
        <f t="shared" si="27"/>
        <v>1.8937804486748568E-4</v>
      </c>
      <c r="V26" s="42">
        <f t="shared" si="27"/>
        <v>1.8916010526406457E-4</v>
      </c>
      <c r="W26" s="42">
        <f t="shared" si="27"/>
        <v>1.8894241646939361E-4</v>
      </c>
      <c r="X26" s="42">
        <f t="shared" si="27"/>
        <v>1.8872497819483766E-4</v>
      </c>
      <c r="Y26" s="42">
        <f t="shared" si="27"/>
        <v>1.8850779015209374E-4</v>
      </c>
      <c r="Z26" s="42">
        <f t="shared" si="27"/>
        <v>1.8829085205319065E-4</v>
      </c>
      <c r="AA26" s="42">
        <f t="shared" si="27"/>
        <v>1.8807416361048859E-4</v>
      </c>
      <c r="AB26" s="42">
        <f t="shared" si="27"/>
        <v>1.8785772453667882E-4</v>
      </c>
      <c r="AC26" s="42">
        <f t="shared" si="27"/>
        <v>1.8764153454478319E-4</v>
      </c>
      <c r="AD26" s="42">
        <f t="shared" si="27"/>
        <v>1.8742559334815383E-4</v>
      </c>
      <c r="AE26" s="42">
        <f t="shared" si="27"/>
        <v>1.8720990066047272E-4</v>
      </c>
      <c r="AF26" s="42">
        <f t="shared" si="27"/>
        <v>1.869944561957514E-4</v>
      </c>
      <c r="AG26" s="42">
        <f t="shared" si="27"/>
        <v>1.8677925966833047E-4</v>
      </c>
      <c r="AH26" s="42">
        <f t="shared" si="27"/>
        <v>1.8656431079287932E-4</v>
      </c>
      <c r="AI26" s="42">
        <f t="shared" si="27"/>
        <v>1.8634960928439568E-4</v>
      </c>
      <c r="AJ26" s="42">
        <f t="shared" si="27"/>
        <v>1.8613515485820529E-4</v>
      </c>
      <c r="AK26" s="42">
        <f t="shared" si="27"/>
        <v>1.8592094722996144E-4</v>
      </c>
      <c r="AL26" s="42">
        <f t="shared" si="27"/>
        <v>1.8570698611564471E-4</v>
      </c>
      <c r="AM26" s="42">
        <f t="shared" si="27"/>
        <v>1.854932712315625E-4</v>
      </c>
      <c r="AN26" s="42">
        <f t="shared" si="27"/>
        <v>1.8527980229434871E-4</v>
      </c>
      <c r="AO26" s="42">
        <f t="shared" si="27"/>
        <v>1.8506657902096332E-4</v>
      </c>
      <c r="AP26" s="42">
        <f t="shared" si="27"/>
        <v>1.8485360112869206E-4</v>
      </c>
      <c r="AQ26" s="42">
        <f t="shared" ref="AQ26:BJ26" si="28">AP26*(1-$F$4)</f>
        <v>1.84640868335146E-4</v>
      </c>
      <c r="AR26" s="42">
        <f t="shared" si="28"/>
        <v>1.8442838035826121E-4</v>
      </c>
      <c r="AS26" s="42">
        <f t="shared" si="28"/>
        <v>1.8421613691629833E-4</v>
      </c>
      <c r="AT26" s="42">
        <f t="shared" si="28"/>
        <v>1.8400413772784224E-4</v>
      </c>
      <c r="AU26" s="42">
        <f t="shared" si="28"/>
        <v>1.8379238251180172E-4</v>
      </c>
      <c r="AV26" s="42">
        <f t="shared" si="28"/>
        <v>1.8358087098740896E-4</v>
      </c>
      <c r="AW26" s="42">
        <f t="shared" si="28"/>
        <v>1.8336960287421934E-4</v>
      </c>
      <c r="AX26" s="42">
        <f t="shared" si="28"/>
        <v>1.831585778921109E-4</v>
      </c>
      <c r="AY26" s="42">
        <f t="shared" si="28"/>
        <v>1.8294779576128411E-4</v>
      </c>
      <c r="AZ26" s="42">
        <f t="shared" si="28"/>
        <v>1.8273725620226143E-4</v>
      </c>
      <c r="BA26" s="42">
        <f t="shared" si="28"/>
        <v>1.8252695893588691E-4</v>
      </c>
      <c r="BB26" s="42">
        <f t="shared" si="28"/>
        <v>1.8231690368332592E-4</v>
      </c>
      <c r="BC26" s="42">
        <f t="shared" si="28"/>
        <v>1.8210709016606467E-4</v>
      </c>
      <c r="BD26" s="42">
        <f t="shared" si="28"/>
        <v>1.8189751810590991E-4</v>
      </c>
      <c r="BE26" s="42">
        <f t="shared" si="28"/>
        <v>1.816881872249885E-4</v>
      </c>
      <c r="BF26" s="42">
        <f t="shared" si="28"/>
        <v>1.8147909724574714E-4</v>
      </c>
      <c r="BG26" s="42">
        <f t="shared" si="28"/>
        <v>1.8127024789095191E-4</v>
      </c>
      <c r="BH26" s="42">
        <f t="shared" si="28"/>
        <v>1.8106163888368794E-4</v>
      </c>
      <c r="BI26" s="42">
        <f t="shared" si="28"/>
        <v>1.8085326994735903E-4</v>
      </c>
      <c r="BJ26" s="42">
        <f t="shared" si="28"/>
        <v>1.8064514080568732E-4</v>
      </c>
      <c r="BK26" t="str">
        <f t="shared" si="3"/>
        <v>19_THA</v>
      </c>
      <c r="BL26" t="str">
        <f t="shared" si="4"/>
        <v>d_ind_cem_7_7_gas_diesel_oil</v>
      </c>
      <c r="BO26" s="8">
        <f t="shared" si="5"/>
        <v>11.473925400000001</v>
      </c>
      <c r="BP26" s="8">
        <f t="shared" si="6"/>
        <v>6.9207803999999999</v>
      </c>
      <c r="BQ26" s="8" cm="1">
        <f t="array" ref="BQ26">K26*INDEX(prod_est,$G26+$H26-1,MATCH(BQ$14,$BP$14:$DP$14,0))</f>
        <v>6.9739385092593018</v>
      </c>
      <c r="BR26" s="8" cm="1">
        <f t="array" ref="BR26">L26*INDEX(prod_est,$G26+$H26-1,MATCH(BR$14,$BP$14:$DP$14,0))</f>
        <v>6.3093382472042121</v>
      </c>
      <c r="BS26" s="8" cm="1">
        <f t="array" ref="BS26">M26*INDEX(prod_est,$G26+$H26-1,MATCH(BS$14,$BP$14:$DP$14,0))</f>
        <v>6.5115749309218911</v>
      </c>
      <c r="BT26" s="8" cm="1">
        <f t="array" ref="BT26">N26*INDEX(prod_est,$G26+$H26-1,MATCH(BT$14,$BP$14:$DP$14,0))</f>
        <v>6.7242220169277145</v>
      </c>
      <c r="BU26" s="8" cm="1">
        <f t="array" ref="BU26">O26*INDEX(prod_est,$G26+$H26-1,MATCH(BU$14,$BP$14:$DP$14,0))</f>
        <v>6.9484975707822141</v>
      </c>
      <c r="BV26" s="8" cm="1">
        <f t="array" ref="BV26">P26*INDEX(prod_est,$G26+$H26-1,MATCH(BV$14,$BP$14:$DP$14,0))</f>
        <v>7.1823154593249683</v>
      </c>
      <c r="BW26" s="8" cm="1">
        <f t="array" ref="BW26">Q26*INDEX(prod_est,$G26+$H26-1,MATCH(BW$14,$BP$14:$DP$14,0))</f>
        <v>7.427412791246331</v>
      </c>
      <c r="BX26" s="8" cm="1">
        <f t="array" ref="BX26">R26*INDEX(prod_est,$G26+$H26-1,MATCH(BX$14,$BP$14:$DP$14,0))</f>
        <v>7.6841460316908892</v>
      </c>
      <c r="BY26" s="8" cm="1">
        <f t="array" ref="BY26">S26*INDEX(prod_est,$G26+$H26-1,MATCH(BY$14,$BP$14:$DP$14,0))</f>
        <v>7.9501208867179525</v>
      </c>
      <c r="BZ26" s="8" cm="1">
        <f t="array" ref="BZ26">T26*INDEX(prod_est,$G26+$H26-1,MATCH(BZ$14,$BP$14:$DP$14,0))</f>
        <v>8.0954540647083046</v>
      </c>
      <c r="CA26" s="8" cm="1">
        <f t="array" ref="CA26">U26*INDEX(prod_est,$G26+$H26-1,MATCH(CA$14,$BP$14:$DP$14,0))</f>
        <v>8.242900163842183</v>
      </c>
      <c r="CB26" s="8" cm="1">
        <f t="array" ref="CB26">V26*INDEX(prod_est,$G26+$H26-1,MATCH(CB$14,$BP$14:$DP$14,0))</f>
        <v>8.3919493256466957</v>
      </c>
      <c r="CC26" s="8" cm="1">
        <f t="array" ref="CC26">W26*INDEX(prod_est,$G26+$H26-1,MATCH(CC$14,$BP$14:$DP$14,0))</f>
        <v>8.5397932174535924</v>
      </c>
      <c r="CD26" s="8" cm="1">
        <f t="array" ref="CD26">X26*INDEX(prod_est,$G26+$H26-1,MATCH(CD$14,$BP$14:$DP$14,0))</f>
        <v>8.6875861720357062</v>
      </c>
      <c r="CE26" s="8" cm="1">
        <f t="array" ref="CE26">Y26*INDEX(prod_est,$G26+$H26-1,MATCH(CE$14,$BP$14:$DP$14,0))</f>
        <v>8.8350496811484351</v>
      </c>
      <c r="CF26" s="8" cm="1">
        <f t="array" ref="CF26">Z26*INDEX(prod_est,$G26+$H26-1,MATCH(CF$14,$BP$14:$DP$14,0))</f>
        <v>8.9811039759711875</v>
      </c>
      <c r="CG26" s="8" cm="1">
        <f t="array" ref="CG26">AA26*INDEX(prod_est,$G26+$H26-1,MATCH(CG$14,$BP$14:$DP$14,0))</f>
        <v>9.1256006038642692</v>
      </c>
      <c r="CH26" s="8" cm="1">
        <f t="array" ref="CH26">AB26*INDEX(prod_est,$G26+$H26-1,MATCH(CH$14,$BP$14:$DP$14,0))</f>
        <v>9.2780506817612043</v>
      </c>
      <c r="CI26" s="8" cm="1">
        <f t="array" ref="CI26">AC26*INDEX(prod_est,$G26+$H26-1,MATCH(CI$14,$BP$14:$DP$14,0))</f>
        <v>9.4291255597233086</v>
      </c>
      <c r="CJ26" s="8" cm="1">
        <f t="array" ref="CJ26">AD26*INDEX(prod_est,$G26+$H26-1,MATCH(CJ$14,$BP$14:$DP$14,0))</f>
        <v>9.5790276179670606</v>
      </c>
      <c r="CK26" s="8" cm="1">
        <f t="array" ref="CK26">AE26*INDEX(prod_est,$G26+$H26-1,MATCH(CK$14,$BP$14:$DP$14,0))</f>
        <v>9.726063965219188</v>
      </c>
      <c r="CL26" s="8" cm="1">
        <f t="array" ref="CL26">AF26*INDEX(prod_est,$G26+$H26-1,MATCH(CL$14,$BP$14:$DP$14,0))</f>
        <v>9.8703747030046571</v>
      </c>
      <c r="CM26" s="8" cm="1">
        <f t="array" ref="CM26">AG26*INDEX(prod_est,$G26+$H26-1,MATCH(CM$14,$BP$14:$DP$14,0))</f>
        <v>10.040252313315241</v>
      </c>
      <c r="CN26" s="8" cm="1">
        <f t="array" ref="CN26">AH26*INDEX(prod_est,$G26+$H26-1,MATCH(CN$14,$BP$14:$DP$14,0))</f>
        <v>10.205941116363874</v>
      </c>
      <c r="CO26" s="8" cm="1">
        <f t="array" ref="CO26">AI26*INDEX(prod_est,$G26+$H26-1,MATCH(CO$14,$BP$14:$DP$14,0))</f>
        <v>10.370008305558992</v>
      </c>
      <c r="CP26" s="8" cm="1">
        <f t="array" ref="CP26">AJ26*INDEX(prod_est,$G26+$H26-1,MATCH(CP$14,$BP$14:$DP$14,0))</f>
        <v>10.531702286819202</v>
      </c>
      <c r="CQ26" s="8" cm="1">
        <f t="array" ref="CQ26">AK26*INDEX(prod_est,$G26+$H26-1,MATCH(CQ$14,$BP$14:$DP$14,0))</f>
        <v>10.690057868752547</v>
      </c>
      <c r="CR26" s="8" cm="1">
        <f t="array" ref="CR26">AL26*INDEX(prod_est,$G26+$H26-1,MATCH(CR$14,$BP$14:$DP$14,0))</f>
        <v>10.84609422069167</v>
      </c>
      <c r="CS26" s="8" cm="1">
        <f t="array" ref="CS26">AM26*INDEX(prod_est,$G26+$H26-1,MATCH(CS$14,$BP$14:$DP$14,0))</f>
        <v>10.999884019355294</v>
      </c>
      <c r="CT26" s="8" cm="1">
        <f t="array" ref="CT26">AN26*INDEX(prod_est,$G26+$H26-1,MATCH(CT$14,$BP$14:$DP$14,0))</f>
        <v>11.152919250115746</v>
      </c>
      <c r="CU26" s="8" cm="1">
        <f t="array" ref="CU26">AO26*INDEX(prod_est,$G26+$H26-1,MATCH(CU$14,$BP$14:$DP$14,0))</f>
        <v>11.304102311571107</v>
      </c>
      <c r="CV26" s="8" cm="1">
        <f t="array" ref="CV26">AP26*INDEX(prod_est,$G26+$H26-1,MATCH(CV$14,$BP$14:$DP$14,0))</f>
        <v>11.455093126648917</v>
      </c>
      <c r="CW26" cm="1">
        <f t="array" ref="CW26">AQ26*INDEX(prod_est,$G26+$H26-1,MATCH(CW$14,$BP$14:$DP$14,0))</f>
        <v>11.441910402881117</v>
      </c>
      <c r="CX26" cm="1">
        <f t="array" ref="CX26">AR26*INDEX(prod_est,$G26+$H26-1,MATCH(CX$14,$BP$14:$DP$14,0))</f>
        <v>11.428742850024985</v>
      </c>
      <c r="CY26" cm="1">
        <f t="array" ref="CY26">AS26*INDEX(prod_est,$G26+$H26-1,MATCH(CY$14,$BP$14:$DP$14,0))</f>
        <v>11.415590450621563</v>
      </c>
      <c r="CZ26" cm="1">
        <f t="array" ref="CZ26">AT26*INDEX(prod_est,$G26+$H26-1,MATCH(CZ$14,$BP$14:$DP$14,0))</f>
        <v>11.402453187231993</v>
      </c>
      <c r="DA26" cm="1">
        <f t="array" ref="DA26">AU26*INDEX(prod_est,$G26+$H26-1,MATCH(DA$14,$BP$14:$DP$14,0))</f>
        <v>11.38933104243748</v>
      </c>
      <c r="DB26" cm="1">
        <f t="array" ref="DB26">AV26*INDEX(prod_est,$G26+$H26-1,MATCH(DB$14,$BP$14:$DP$14,0))</f>
        <v>11.376223998839277</v>
      </c>
      <c r="DC26" cm="1">
        <f t="array" ref="DC26">AW26*INDEX(prod_est,$G26+$H26-1,MATCH(DC$14,$BP$14:$DP$14,0))</f>
        <v>11.363132039058662</v>
      </c>
      <c r="DD26" cm="1">
        <f t="array" ref="DD26">AX26*INDEX(prod_est,$G26+$H26-1,MATCH(DD$14,$BP$14:$DP$14,0))</f>
        <v>11.35005514573691</v>
      </c>
      <c r="DE26" cm="1">
        <f t="array" ref="DE26">AY26*INDEX(prod_est,$G26+$H26-1,MATCH(DE$14,$BP$14:$DP$14,0))</f>
        <v>11.336993301535275</v>
      </c>
      <c r="DF26" cm="1">
        <f t="array" ref="DF26">AZ26*INDEX(prod_est,$G26+$H26-1,MATCH(DF$14,$BP$14:$DP$14,0))</f>
        <v>11.323946489134961</v>
      </c>
      <c r="DG26" cm="1">
        <f t="array" ref="DG26">BA26*INDEX(prod_est,$G26+$H26-1,MATCH(DG$14,$BP$14:$DP$14,0))</f>
        <v>11.310914691237105</v>
      </c>
      <c r="DH26" cm="1">
        <f t="array" ref="DH26">BB26*INDEX(prod_est,$G26+$H26-1,MATCH(DH$14,$BP$14:$DP$14,0))</f>
        <v>11.297897890562757</v>
      </c>
      <c r="DI26" cm="1">
        <f t="array" ref="DI26">BC26*INDEX(prod_est,$G26+$H26-1,MATCH(DI$14,$BP$14:$DP$14,0))</f>
        <v>11.284896069852842</v>
      </c>
      <c r="DJ26" cm="1">
        <f t="array" ref="DJ26">BD26*INDEX(prod_est,$G26+$H26-1,MATCH(DJ$14,$BP$14:$DP$14,0))</f>
        <v>11.271909211868154</v>
      </c>
      <c r="DK26" cm="1">
        <f t="array" ref="DK26">BE26*INDEX(prod_est,$G26+$H26-1,MATCH(DK$14,$BP$14:$DP$14,0))</f>
        <v>11.258937299389322</v>
      </c>
      <c r="DL26" cm="1">
        <f t="array" ref="DL26">BF26*INDEX(prod_est,$G26+$H26-1,MATCH(DL$14,$BP$14:$DP$14,0))</f>
        <v>11.245980315216796</v>
      </c>
      <c r="DM26" cm="1">
        <f t="array" ref="DM26">BG26*INDEX(prod_est,$G26+$H26-1,MATCH(DM$14,$BP$14:$DP$14,0))</f>
        <v>11.233038242170817</v>
      </c>
      <c r="DN26" cm="1">
        <f t="array" ref="DN26">BH26*INDEX(prod_est,$G26+$H26-1,MATCH(DN$14,$BP$14:$DP$14,0))</f>
        <v>11.220111063091396</v>
      </c>
      <c r="DO26" cm="1">
        <f t="array" ref="DO26">BI26*INDEX(prod_est,$G26+$H26-1,MATCH(DO$14,$BP$14:$DP$14,0))</f>
        <v>11.207198760838292</v>
      </c>
      <c r="DP26" cm="1">
        <f t="array" ref="DP26">BJ26*INDEX(prod_est,$G26+$H26-1,MATCH(DP$14,$BP$14:$DP$14,0))</f>
        <v>11.194301318290991</v>
      </c>
    </row>
    <row r="27" spans="1:120" x14ac:dyDescent="0.25">
      <c r="A27" t="s">
        <v>55</v>
      </c>
      <c r="B27" t="s">
        <v>17</v>
      </c>
      <c r="C27" t="s">
        <v>17</v>
      </c>
      <c r="D27" t="s">
        <v>37</v>
      </c>
      <c r="E27" s="8">
        <v>1.3523364</v>
      </c>
      <c r="F27" s="8">
        <v>1.789857</v>
      </c>
      <c r="G27">
        <f>MATCH(A27,Production_est!$A$4:$A$339,0)</f>
        <v>289</v>
      </c>
      <c r="H27">
        <f>IFERROR(MATCH(D27,Production_est!$D$4:$D$339,0),"-")</f>
        <v>6</v>
      </c>
      <c r="I27" s="8" cm="1">
        <f t="array" ref="I27">IFERROR(INDEX(Production_est!$E$4:$E$339,H27+G27-1),"-")</f>
        <v>36084.819987301104</v>
      </c>
      <c r="J27" s="42">
        <f t="shared" si="0"/>
        <v>4.9601383646361073E-5</v>
      </c>
      <c r="K27" s="42">
        <f t="shared" ref="K27:AP27" si="29">J27*(1-$F$4)</f>
        <v>4.9544301496798331E-5</v>
      </c>
      <c r="L27" s="42">
        <f t="shared" si="29"/>
        <v>4.9487285038382873E-5</v>
      </c>
      <c r="M27" s="42">
        <f t="shared" si="29"/>
        <v>4.943033419551617E-5</v>
      </c>
      <c r="N27" s="42">
        <f t="shared" si="29"/>
        <v>4.9373448892686683E-5</v>
      </c>
      <c r="O27" s="42">
        <f t="shared" si="29"/>
        <v>4.9316629054469783E-5</v>
      </c>
      <c r="P27" s="42">
        <f t="shared" si="29"/>
        <v>4.9259874605527626E-5</v>
      </c>
      <c r="Q27" s="42">
        <f t="shared" si="29"/>
        <v>4.9203185470609089E-5</v>
      </c>
      <c r="R27" s="42">
        <f t="shared" si="29"/>
        <v>4.9146561574549632E-5</v>
      </c>
      <c r="S27" s="42">
        <f t="shared" si="29"/>
        <v>4.9090002842271224E-5</v>
      </c>
      <c r="T27" s="42">
        <f t="shared" si="29"/>
        <v>4.9033509198782236E-5</v>
      </c>
      <c r="U27" s="42">
        <f t="shared" si="29"/>
        <v>4.8977080569177336E-5</v>
      </c>
      <c r="V27" s="42">
        <f t="shared" si="29"/>
        <v>4.8920716878637398E-5</v>
      </c>
      <c r="W27" s="42">
        <f t="shared" si="29"/>
        <v>4.8864418052429397E-5</v>
      </c>
      <c r="X27" s="42">
        <f t="shared" si="29"/>
        <v>4.8808184015906311E-5</v>
      </c>
      <c r="Y27" s="42">
        <f t="shared" si="29"/>
        <v>4.8752014694507021E-5</v>
      </c>
      <c r="Z27" s="42">
        <f t="shared" si="29"/>
        <v>4.8695910013756225E-5</v>
      </c>
      <c r="AA27" s="42">
        <f t="shared" si="29"/>
        <v>4.8639869899264316E-5</v>
      </c>
      <c r="AB27" s="42">
        <f t="shared" si="29"/>
        <v>4.8583894276727301E-5</v>
      </c>
      <c r="AC27" s="42">
        <f t="shared" si="29"/>
        <v>4.8527983071926704E-5</v>
      </c>
      <c r="AD27" s="42">
        <f t="shared" si="29"/>
        <v>4.8472136210729449E-5</v>
      </c>
      <c r="AE27" s="42">
        <f t="shared" si="29"/>
        <v>4.8416353619087786E-5</v>
      </c>
      <c r="AF27" s="42">
        <f t="shared" si="29"/>
        <v>4.8360635223039165E-5</v>
      </c>
      <c r="AG27" s="42">
        <f t="shared" si="29"/>
        <v>4.8304980948706165E-5</v>
      </c>
      <c r="AH27" s="42">
        <f t="shared" si="29"/>
        <v>4.8249390722296387E-5</v>
      </c>
      <c r="AI27" s="42">
        <f t="shared" si="29"/>
        <v>4.8193864470102345E-5</v>
      </c>
      <c r="AJ27" s="42">
        <f t="shared" si="29"/>
        <v>4.8138402118501378E-5</v>
      </c>
      <c r="AK27" s="42">
        <f t="shared" si="29"/>
        <v>4.8083003593955551E-5</v>
      </c>
      <c r="AL27" s="42">
        <f t="shared" si="29"/>
        <v>4.8027668823011567E-5</v>
      </c>
      <c r="AM27" s="42">
        <f t="shared" si="29"/>
        <v>4.7972397732300647E-5</v>
      </c>
      <c r="AN27" s="42">
        <f t="shared" si="29"/>
        <v>4.7917190248538456E-5</v>
      </c>
      <c r="AO27" s="42">
        <f t="shared" si="29"/>
        <v>4.7862046298524995E-5</v>
      </c>
      <c r="AP27" s="42">
        <f t="shared" si="29"/>
        <v>4.7806965809144495E-5</v>
      </c>
      <c r="AQ27" s="42">
        <f t="shared" ref="AQ27:BJ27" si="30">AP27*(1-$F$4)</f>
        <v>4.7751948707365343E-5</v>
      </c>
      <c r="AR27" s="42">
        <f t="shared" si="30"/>
        <v>4.7696994920239963E-5</v>
      </c>
      <c r="AS27" s="42">
        <f t="shared" si="30"/>
        <v>4.7642104374904738E-5</v>
      </c>
      <c r="AT27" s="42">
        <f t="shared" si="30"/>
        <v>4.7587276998579893E-5</v>
      </c>
      <c r="AU27" s="42">
        <f t="shared" si="30"/>
        <v>4.7532512718569409E-5</v>
      </c>
      <c r="AV27" s="42">
        <f t="shared" si="30"/>
        <v>4.7477811462260938E-5</v>
      </c>
      <c r="AW27" s="42">
        <f t="shared" si="30"/>
        <v>4.7423173157125685E-5</v>
      </c>
      <c r="AX27" s="42">
        <f t="shared" si="30"/>
        <v>4.7368597730718333E-5</v>
      </c>
      <c r="AY27" s="42">
        <f t="shared" si="30"/>
        <v>4.7314085110676924E-5</v>
      </c>
      <c r="AZ27" s="42">
        <f t="shared" si="30"/>
        <v>4.7259635224722781E-5</v>
      </c>
      <c r="BA27" s="42">
        <f t="shared" si="30"/>
        <v>4.7205248000660406E-5</v>
      </c>
      <c r="BB27" s="42">
        <f t="shared" si="30"/>
        <v>4.7150923366377392E-5</v>
      </c>
      <c r="BC27" s="42">
        <f t="shared" si="30"/>
        <v>4.7096661249844307E-5</v>
      </c>
      <c r="BD27" s="42">
        <f t="shared" si="30"/>
        <v>4.7042461579114626E-5</v>
      </c>
      <c r="BE27" s="42">
        <f t="shared" si="30"/>
        <v>4.6988324282324604E-5</v>
      </c>
      <c r="BF27" s="42">
        <f t="shared" si="30"/>
        <v>4.6934249287693219E-5</v>
      </c>
      <c r="BG27" s="42">
        <f t="shared" si="30"/>
        <v>4.6880236523522039E-5</v>
      </c>
      <c r="BH27" s="42">
        <f t="shared" si="30"/>
        <v>4.6826285918195148E-5</v>
      </c>
      <c r="BI27" s="42">
        <f t="shared" si="30"/>
        <v>4.6772397400179054E-5</v>
      </c>
      <c r="BJ27" s="42">
        <f t="shared" si="30"/>
        <v>4.6718570898022577E-5</v>
      </c>
      <c r="BK27" t="str">
        <f t="shared" si="3"/>
        <v>19_THA</v>
      </c>
      <c r="BL27" t="str">
        <f t="shared" si="4"/>
        <v>d_ind_cem_7_8_fuel_oil</v>
      </c>
      <c r="BO27" s="8">
        <f t="shared" si="5"/>
        <v>1.3523364</v>
      </c>
      <c r="BP27" s="8">
        <f t="shared" si="6"/>
        <v>1.789857</v>
      </c>
      <c r="BQ27" s="8" cm="1">
        <f t="array" ref="BQ27">K27*INDEX(prod_est,$G27+$H27-1,MATCH(BQ$14,$BP$14:$DP$14,0))</f>
        <v>1.8036047868774057</v>
      </c>
      <c r="BR27" s="8" cm="1">
        <f t="array" ref="BR27">L27*INDEX(prod_est,$G27+$H27-1,MATCH(BR$14,$BP$14:$DP$14,0))</f>
        <v>1.6317254087597102</v>
      </c>
      <c r="BS27" s="8" cm="1">
        <f t="array" ref="BS27">M27*INDEX(prod_est,$G27+$H27-1,MATCH(BS$14,$BP$14:$DP$14,0))</f>
        <v>1.6840279993763514</v>
      </c>
      <c r="BT27" s="8" cm="1">
        <f t="array" ref="BT27">N27*INDEX(prod_est,$G27+$H27-1,MATCH(BT$14,$BP$14:$DP$14,0))</f>
        <v>1.7390229354123401</v>
      </c>
      <c r="BU27" s="8" cm="1">
        <f t="array" ref="BU27">O27*INDEX(prod_est,$G27+$H27-1,MATCH(BU$14,$BP$14:$DP$14,0))</f>
        <v>1.7970252338229866</v>
      </c>
      <c r="BV27" s="8" cm="1">
        <f t="array" ref="BV27">P27*INDEX(prod_est,$G27+$H27-1,MATCH(BV$14,$BP$14:$DP$14,0))</f>
        <v>1.8574953774116301</v>
      </c>
      <c r="BW27" s="8" cm="1">
        <f t="array" ref="BW27">Q27*INDEX(prod_est,$G27+$H27-1,MATCH(BW$14,$BP$14:$DP$14,0))</f>
        <v>1.9208826184257757</v>
      </c>
      <c r="BX27" s="8" cm="1">
        <f t="array" ref="BX27">R27*INDEX(prod_est,$G27+$H27-1,MATCH(BX$14,$BP$14:$DP$14,0))</f>
        <v>1.9872791461269546</v>
      </c>
      <c r="BY27" s="8" cm="1">
        <f t="array" ref="BY27">S27*INDEX(prod_est,$G27+$H27-1,MATCH(BY$14,$BP$14:$DP$14,0))</f>
        <v>2.0560657465649879</v>
      </c>
      <c r="BZ27" s="8" cm="1">
        <f t="array" ref="BZ27">T27*INDEX(prod_est,$G27+$H27-1,MATCH(BZ$14,$BP$14:$DP$14,0))</f>
        <v>2.0936519132866307</v>
      </c>
      <c r="CA27" s="8" cm="1">
        <f t="array" ref="CA27">U27*INDEX(prod_est,$G27+$H27-1,MATCH(CA$14,$BP$14:$DP$14,0))</f>
        <v>2.1317845251315997</v>
      </c>
      <c r="CB27" s="8" cm="1">
        <f t="array" ref="CB27">V27*INDEX(prod_est,$G27+$H27-1,MATCH(CB$14,$BP$14:$DP$14,0))</f>
        <v>2.1703317221500078</v>
      </c>
      <c r="CC27" s="8" cm="1">
        <f t="array" ref="CC27">W27*INDEX(prod_est,$G27+$H27-1,MATCH(CC$14,$BP$14:$DP$14,0))</f>
        <v>2.2085672114104127</v>
      </c>
      <c r="CD27" s="8" cm="1">
        <f t="array" ref="CD27">X27*INDEX(prod_est,$G27+$H27-1,MATCH(CD$14,$BP$14:$DP$14,0))</f>
        <v>2.2467895272506144</v>
      </c>
      <c r="CE27" s="8" cm="1">
        <f t="array" ref="CE27">Y27*INDEX(prod_est,$G27+$H27-1,MATCH(CE$14,$BP$14:$DP$14,0))</f>
        <v>2.2849266416763201</v>
      </c>
      <c r="CF27" s="8" cm="1">
        <f t="array" ref="CF27">Z27*INDEX(prod_est,$G27+$H27-1,MATCH(CF$14,$BP$14:$DP$14,0))</f>
        <v>2.3226993041304804</v>
      </c>
      <c r="CG27" s="8" cm="1">
        <f t="array" ref="CG27">AA27*INDEX(prod_est,$G27+$H27-1,MATCH(CG$14,$BP$14:$DP$14,0))</f>
        <v>2.3600691216890364</v>
      </c>
      <c r="CH27" s="8" cm="1">
        <f t="array" ref="CH27">AB27*INDEX(prod_est,$G27+$H27-1,MATCH(CH$14,$BP$14:$DP$14,0))</f>
        <v>2.3994958659727263</v>
      </c>
      <c r="CI27" s="8" cm="1">
        <f t="array" ref="CI27">AC27*INDEX(prod_est,$G27+$H27-1,MATCH(CI$14,$BP$14:$DP$14,0))</f>
        <v>2.4385669551008564</v>
      </c>
      <c r="CJ27" s="8" cm="1">
        <f t="array" ref="CJ27">AD27*INDEX(prod_est,$G27+$H27-1,MATCH(CJ$14,$BP$14:$DP$14,0))</f>
        <v>2.477334728784585</v>
      </c>
      <c r="CK27" s="8" cm="1">
        <f t="array" ref="CK27">AE27*INDEX(prod_est,$G27+$H27-1,MATCH(CK$14,$BP$14:$DP$14,0))</f>
        <v>2.5153613703153082</v>
      </c>
      <c r="CL27" s="8" cm="1">
        <f t="array" ref="CL27">AF27*INDEX(prod_est,$G27+$H27-1,MATCH(CL$14,$BP$14:$DP$14,0))</f>
        <v>2.5526831128460326</v>
      </c>
      <c r="CM27" s="8" cm="1">
        <f t="array" ref="CM27">AG27*INDEX(prod_est,$G27+$H27-1,MATCH(CM$14,$BP$14:$DP$14,0))</f>
        <v>2.5966169775815282</v>
      </c>
      <c r="CN27" s="8" cm="1">
        <f t="array" ref="CN27">AH27*INDEX(prod_est,$G27+$H27-1,MATCH(CN$14,$BP$14:$DP$14,0))</f>
        <v>2.6394675300941057</v>
      </c>
      <c r="CO27" s="8" cm="1">
        <f t="array" ref="CO27">AI27*INDEX(prod_est,$G27+$H27-1,MATCH(CO$14,$BP$14:$DP$14,0))</f>
        <v>2.6818986997135332</v>
      </c>
      <c r="CP27" s="8" cm="1">
        <f t="array" ref="CP27">AJ27*INDEX(prod_est,$G27+$H27-1,MATCH(CP$14,$BP$14:$DP$14,0))</f>
        <v>2.7237161086601391</v>
      </c>
      <c r="CQ27" s="8" cm="1">
        <f t="array" ref="CQ27">AK27*INDEX(prod_est,$G27+$H27-1,MATCH(CQ$14,$BP$14:$DP$14,0))</f>
        <v>2.7646701384704864</v>
      </c>
      <c r="CR27" s="8" cm="1">
        <f t="array" ref="CR27">AL27*INDEX(prod_est,$G27+$H27-1,MATCH(CR$14,$BP$14:$DP$14,0))</f>
        <v>2.80502436742026</v>
      </c>
      <c r="CS27" s="8" cm="1">
        <f t="array" ref="CS27">AM27*INDEX(prod_est,$G27+$H27-1,MATCH(CS$14,$BP$14:$DP$14,0))</f>
        <v>2.8447975912125765</v>
      </c>
      <c r="CT27" s="8" cm="1">
        <f t="array" ref="CT27">AN27*INDEX(prod_est,$G27+$H27-1,MATCH(CT$14,$BP$14:$DP$14,0))</f>
        <v>2.8843756681333823</v>
      </c>
      <c r="CU27" s="8" cm="1">
        <f t="array" ref="CU27">AO27*INDEX(prod_est,$G27+$H27-1,MATCH(CU$14,$BP$14:$DP$14,0))</f>
        <v>2.9234747357511481</v>
      </c>
      <c r="CV27" s="8" cm="1">
        <f t="array" ref="CV27">AP27*INDEX(prod_est,$G27+$H27-1,MATCH(CV$14,$BP$14:$DP$14,0))</f>
        <v>2.9625240844781677</v>
      </c>
      <c r="CW27" cm="1">
        <f t="array" ref="CW27">AQ27*INDEX(prod_est,$G27+$H27-1,MATCH(CW$14,$BP$14:$DP$14,0))</f>
        <v>2.9591147593658063</v>
      </c>
      <c r="CX27" cm="1">
        <f t="array" ref="CX27">AR27*INDEX(prod_est,$G27+$H27-1,MATCH(CX$14,$BP$14:$DP$14,0))</f>
        <v>2.9557093577650821</v>
      </c>
      <c r="CY27" cm="1">
        <f t="array" ref="CY27">AS27*INDEX(prod_est,$G27+$H27-1,MATCH(CY$14,$BP$14:$DP$14,0))</f>
        <v>2.952307875160749</v>
      </c>
      <c r="CZ27" cm="1">
        <f t="array" ref="CZ27">AT27*INDEX(prod_est,$G27+$H27-1,MATCH(CZ$14,$BP$14:$DP$14,0))</f>
        <v>2.9489103070427567</v>
      </c>
      <c r="DA27" cm="1">
        <f t="array" ref="DA27">AU27*INDEX(prod_est,$G27+$H27-1,MATCH(DA$14,$BP$14:$DP$14,0))</f>
        <v>2.9455166489062448</v>
      </c>
      <c r="DB27" cm="1">
        <f t="array" ref="DB27">AV27*INDEX(prod_est,$G27+$H27-1,MATCH(DB$14,$BP$14:$DP$14,0))</f>
        <v>2.942126896251537</v>
      </c>
      <c r="DC27" cm="1">
        <f t="array" ref="DC27">AW27*INDEX(prod_est,$G27+$H27-1,MATCH(DC$14,$BP$14:$DP$14,0))</f>
        <v>2.9387410445841367</v>
      </c>
      <c r="DD27" cm="1">
        <f t="array" ref="DD27">AX27*INDEX(prod_est,$G27+$H27-1,MATCH(DD$14,$BP$14:$DP$14,0))</f>
        <v>2.9353590894147179</v>
      </c>
      <c r="DE27" cm="1">
        <f t="array" ref="DE27">AY27*INDEX(prod_est,$G27+$H27-1,MATCH(DE$14,$BP$14:$DP$14,0))</f>
        <v>2.9319810262591228</v>
      </c>
      <c r="DF27" cm="1">
        <f t="array" ref="DF27">AZ27*INDEX(prod_est,$G27+$H27-1,MATCH(DF$14,$BP$14:$DP$14,0))</f>
        <v>2.928606850638352</v>
      </c>
      <c r="DG27" cm="1">
        <f t="array" ref="DG27">BA27*INDEX(prod_est,$G27+$H27-1,MATCH(DG$14,$BP$14:$DP$14,0))</f>
        <v>2.925236558078562</v>
      </c>
      <c r="DH27" cm="1">
        <f t="array" ref="DH27">BB27*INDEX(prod_est,$G27+$H27-1,MATCH(DH$14,$BP$14:$DP$14,0))</f>
        <v>2.9218701441110575</v>
      </c>
      <c r="DI27" cm="1">
        <f t="array" ref="DI27">BC27*INDEX(prod_est,$G27+$H27-1,MATCH(DI$14,$BP$14:$DP$14,0))</f>
        <v>2.9185076042722864</v>
      </c>
      <c r="DJ27" cm="1">
        <f t="array" ref="DJ27">BD27*INDEX(prod_est,$G27+$H27-1,MATCH(DJ$14,$BP$14:$DP$14,0))</f>
        <v>2.9151489341038324</v>
      </c>
      <c r="DK27" cm="1">
        <f t="array" ref="DK27">BE27*INDEX(prod_est,$G27+$H27-1,MATCH(DK$14,$BP$14:$DP$14,0))</f>
        <v>2.9117941291524105</v>
      </c>
      <c r="DL27" cm="1">
        <f t="array" ref="DL27">BF27*INDEX(prod_est,$G27+$H27-1,MATCH(DL$14,$BP$14:$DP$14,0))</f>
        <v>2.9084431849698609</v>
      </c>
      <c r="DM27" cm="1">
        <f t="array" ref="DM27">BG27*INDEX(prod_est,$G27+$H27-1,MATCH(DM$14,$BP$14:$DP$14,0))</f>
        <v>2.9050960971131419</v>
      </c>
      <c r="DN27" cm="1">
        <f t="array" ref="DN27">BH27*INDEX(prod_est,$G27+$H27-1,MATCH(DN$14,$BP$14:$DP$14,0))</f>
        <v>2.9017528611443257</v>
      </c>
      <c r="DO27" cm="1">
        <f t="array" ref="DO27">BI27*INDEX(prod_est,$G27+$H27-1,MATCH(DO$14,$BP$14:$DP$14,0))</f>
        <v>2.8984134726305921</v>
      </c>
      <c r="DP27" cm="1">
        <f t="array" ref="DP27">BJ27*INDEX(prod_est,$G27+$H27-1,MATCH(DP$14,$BP$14:$DP$14,0))</f>
        <v>2.8950779271442215</v>
      </c>
    </row>
    <row r="28" spans="1:120" x14ac:dyDescent="0.25">
      <c r="A28" t="s">
        <v>55</v>
      </c>
      <c r="B28" t="s">
        <v>18</v>
      </c>
      <c r="C28" t="s">
        <v>18</v>
      </c>
      <c r="D28" t="s">
        <v>37</v>
      </c>
      <c r="E28" s="8">
        <v>3.5947864799999998</v>
      </c>
      <c r="F28" s="8">
        <v>2.0503596960000001</v>
      </c>
      <c r="G28">
        <f>MATCH(A28,Production_est!$A$4:$A$339,0)</f>
        <v>289</v>
      </c>
      <c r="H28">
        <f>IFERROR(MATCH(D28,Production_est!$D$4:$D$339,0),"-")</f>
        <v>6</v>
      </c>
      <c r="I28" s="8" cm="1">
        <f t="array" ref="I28">IFERROR(INDEX(Production_est!$E$4:$E$339,H28+G28-1),"-")</f>
        <v>36084.819987301104</v>
      </c>
      <c r="J28" s="42">
        <f t="shared" si="0"/>
        <v>5.6820560466189343E-5</v>
      </c>
      <c r="K28" s="42">
        <f t="shared" ref="K28:AP28" si="31">J28*(1-$F$4)</f>
        <v>5.6755170360262167E-5</v>
      </c>
      <c r="L28" s="42">
        <f t="shared" si="31"/>
        <v>5.6689855506425398E-5</v>
      </c>
      <c r="M28" s="42">
        <f t="shared" si="31"/>
        <v>5.6624615818077601E-5</v>
      </c>
      <c r="N28" s="42">
        <f t="shared" si="31"/>
        <v>5.6559451208717001E-5</v>
      </c>
      <c r="O28" s="42">
        <f t="shared" si="31"/>
        <v>5.6494361591941371E-5</v>
      </c>
      <c r="P28" s="42">
        <f t="shared" si="31"/>
        <v>5.6429346881447914E-5</v>
      </c>
      <c r="Q28" s="42">
        <f t="shared" si="31"/>
        <v>5.6364406991033165E-5</v>
      </c>
      <c r="R28" s="42">
        <f t="shared" si="31"/>
        <v>5.6299541834592843E-5</v>
      </c>
      <c r="S28" s="42">
        <f t="shared" si="31"/>
        <v>5.6234751326121778E-5</v>
      </c>
      <c r="T28" s="42">
        <f t="shared" si="31"/>
        <v>5.6170035379713759E-5</v>
      </c>
      <c r="U28" s="42">
        <f t="shared" si="31"/>
        <v>5.6105393909561449E-5</v>
      </c>
      <c r="V28" s="42">
        <f t="shared" si="31"/>
        <v>5.604082682995626E-5</v>
      </c>
      <c r="W28" s="42">
        <f t="shared" si="31"/>
        <v>5.5976334055288227E-5</v>
      </c>
      <c r="X28" s="42">
        <f t="shared" si="31"/>
        <v>5.5911915500045918E-5</v>
      </c>
      <c r="Y28" s="42">
        <f t="shared" si="31"/>
        <v>5.5847571078816305E-5</v>
      </c>
      <c r="Z28" s="42">
        <f t="shared" si="31"/>
        <v>5.5783300706284652E-5</v>
      </c>
      <c r="AA28" s="42">
        <f t="shared" si="31"/>
        <v>5.5719104297234416E-5</v>
      </c>
      <c r="AB28" s="42">
        <f t="shared" si="31"/>
        <v>5.5654981766547107E-5</v>
      </c>
      <c r="AC28" s="42">
        <f t="shared" si="31"/>
        <v>5.55909330292022E-5</v>
      </c>
      <c r="AD28" s="42">
        <f t="shared" si="31"/>
        <v>5.5526958000277011E-5</v>
      </c>
      <c r="AE28" s="42">
        <f t="shared" si="31"/>
        <v>5.5463056594946585E-5</v>
      </c>
      <c r="AF28" s="42">
        <f t="shared" si="31"/>
        <v>5.5399228728483591E-5</v>
      </c>
      <c r="AG28" s="42">
        <f t="shared" si="31"/>
        <v>5.5335474316258197E-5</v>
      </c>
      <c r="AH28" s="42">
        <f t="shared" si="31"/>
        <v>5.5271793273737971E-5</v>
      </c>
      <c r="AI28" s="42">
        <f t="shared" si="31"/>
        <v>5.5208185516487755E-5</v>
      </c>
      <c r="AJ28" s="42">
        <f t="shared" si="31"/>
        <v>5.5144650960169563E-5</v>
      </c>
      <c r="AK28" s="42">
        <f t="shared" si="31"/>
        <v>5.5081189520542472E-5</v>
      </c>
      <c r="AL28" s="42">
        <f t="shared" si="31"/>
        <v>5.5017801113462499E-5</v>
      </c>
      <c r="AM28" s="42">
        <f t="shared" si="31"/>
        <v>5.4954485654882496E-5</v>
      </c>
      <c r="AN28" s="42">
        <f t="shared" si="31"/>
        <v>5.4891243060852038E-5</v>
      </c>
      <c r="AO28" s="42">
        <f t="shared" si="31"/>
        <v>5.4828073247517316E-5</v>
      </c>
      <c r="AP28" s="42">
        <f t="shared" si="31"/>
        <v>5.4764976131121015E-5</v>
      </c>
      <c r="AQ28" s="42">
        <f t="shared" ref="AQ28:BJ28" si="32">AP28*(1-$F$4)</f>
        <v>5.4701951628002219E-5</v>
      </c>
      <c r="AR28" s="42">
        <f t="shared" si="32"/>
        <v>5.4638999654596278E-5</v>
      </c>
      <c r="AS28" s="42">
        <f t="shared" si="32"/>
        <v>5.457612012743472E-5</v>
      </c>
      <c r="AT28" s="42">
        <f t="shared" si="32"/>
        <v>5.4513312963145116E-5</v>
      </c>
      <c r="AU28" s="42">
        <f t="shared" si="32"/>
        <v>5.4450578078451002E-5</v>
      </c>
      <c r="AV28" s="42">
        <f t="shared" si="32"/>
        <v>5.4387915390171743E-5</v>
      </c>
      <c r="AW28" s="42">
        <f t="shared" si="32"/>
        <v>5.432532481522242E-5</v>
      </c>
      <c r="AX28" s="42">
        <f t="shared" si="32"/>
        <v>5.426280627061374E-5</v>
      </c>
      <c r="AY28" s="42">
        <f t="shared" si="32"/>
        <v>5.4200359673451913E-5</v>
      </c>
      <c r="AZ28" s="42">
        <f t="shared" si="32"/>
        <v>5.4137984940938549E-5</v>
      </c>
      <c r="BA28" s="42">
        <f t="shared" si="32"/>
        <v>5.4075681990370535E-5</v>
      </c>
      <c r="BB28" s="42">
        <f t="shared" si="32"/>
        <v>5.4013450739139941E-5</v>
      </c>
      <c r="BC28" s="42">
        <f t="shared" si="32"/>
        <v>5.3951291104733904E-5</v>
      </c>
      <c r="BD28" s="42">
        <f t="shared" si="32"/>
        <v>5.3889203004734508E-5</v>
      </c>
      <c r="BE28" s="42">
        <f t="shared" si="32"/>
        <v>5.3827186356818701E-5</v>
      </c>
      <c r="BF28" s="42">
        <f t="shared" si="32"/>
        <v>5.3765241078758157E-5</v>
      </c>
      <c r="BG28" s="42">
        <f t="shared" si="32"/>
        <v>5.3703367088419182E-5</v>
      </c>
      <c r="BH28" s="42">
        <f t="shared" si="32"/>
        <v>5.364156430376261E-5</v>
      </c>
      <c r="BI28" s="42">
        <f t="shared" si="32"/>
        <v>5.3579832642843681E-5</v>
      </c>
      <c r="BJ28" s="42">
        <f t="shared" si="32"/>
        <v>5.3518172023811941E-5</v>
      </c>
      <c r="BK28" t="str">
        <f t="shared" si="3"/>
        <v>19_THA</v>
      </c>
      <c r="BL28" t="str">
        <f t="shared" si="4"/>
        <v>d_ind_cem_7_9_lpg</v>
      </c>
      <c r="BO28" s="8">
        <f t="shared" si="5"/>
        <v>3.5947864799999998</v>
      </c>
      <c r="BP28" s="8">
        <f t="shared" si="6"/>
        <v>2.0503596960000001</v>
      </c>
      <c r="BQ28" s="8" cm="1">
        <f t="array" ref="BQ28">K28*INDEX(prod_est,$G28+$H28-1,MATCH(BQ$14,$BP$14:$DP$14,0))</f>
        <v>2.0661083888411769</v>
      </c>
      <c r="BR28" s="8" cm="1">
        <f t="array" ref="BR28">L28*INDEX(prod_est,$G28+$H28-1,MATCH(BR$14,$BP$14:$DP$14,0))</f>
        <v>1.8692130226381407</v>
      </c>
      <c r="BS28" s="8" cm="1">
        <f t="array" ref="BS28">M28*INDEX(prod_est,$G28+$H28-1,MATCH(BS$14,$BP$14:$DP$14,0))</f>
        <v>1.9291279341627758</v>
      </c>
      <c r="BT28" s="8" cm="1">
        <f t="array" ref="BT28">N28*INDEX(prod_est,$G28+$H28-1,MATCH(BT$14,$BP$14:$DP$14,0))</f>
        <v>1.9921270454505988</v>
      </c>
      <c r="BU28" s="8" cm="1">
        <f t="array" ref="BU28">O28*INDEX(prod_est,$G28+$H28-1,MATCH(BU$14,$BP$14:$DP$14,0))</f>
        <v>2.0585712222404511</v>
      </c>
      <c r="BV28" s="8" cm="1">
        <f t="array" ref="BV28">P28*INDEX(prod_est,$G28+$H28-1,MATCH(BV$14,$BP$14:$DP$14,0))</f>
        <v>2.127842423920522</v>
      </c>
      <c r="BW28" s="8" cm="1">
        <f t="array" ref="BW28">Q28*INDEX(prod_est,$G28+$H28-1,MATCH(BW$14,$BP$14:$DP$14,0))</f>
        <v>2.2004552886443758</v>
      </c>
      <c r="BX28" s="8" cm="1">
        <f t="array" ref="BX28">R28*INDEX(prod_est,$G28+$H28-1,MATCH(BX$14,$BP$14:$DP$14,0))</f>
        <v>2.2765154232544842</v>
      </c>
      <c r="BY28" s="8" cm="1">
        <f t="array" ref="BY28">S28*INDEX(prod_est,$G28+$H28-1,MATCH(BY$14,$BP$14:$DP$14,0))</f>
        <v>2.3553134910124109</v>
      </c>
      <c r="BZ28" s="8" cm="1">
        <f t="array" ref="BZ28">T28*INDEX(prod_est,$G28+$H28-1,MATCH(BZ$14,$BP$14:$DP$14,0))</f>
        <v>2.3983700935081371</v>
      </c>
      <c r="CA28" s="8" cm="1">
        <f t="array" ref="CA28">U28*INDEX(prod_est,$G28+$H28-1,MATCH(CA$14,$BP$14:$DP$14,0))</f>
        <v>2.4420526728595244</v>
      </c>
      <c r="CB28" s="8" cm="1">
        <f t="array" ref="CB28">V28*INDEX(prod_est,$G28+$H28-1,MATCH(CB$14,$BP$14:$DP$14,0))</f>
        <v>2.4862101777106469</v>
      </c>
      <c r="CC28" s="8" cm="1">
        <f t="array" ref="CC28">W28*INDEX(prod_est,$G28+$H28-1,MATCH(CC$14,$BP$14:$DP$14,0))</f>
        <v>2.5300106076535838</v>
      </c>
      <c r="CD28" s="8" cm="1">
        <f t="array" ref="CD28">X28*INDEX(prod_est,$G28+$H28-1,MATCH(CD$14,$BP$14:$DP$14,0))</f>
        <v>2.573795946865896</v>
      </c>
      <c r="CE28" s="8" cm="1">
        <f t="array" ref="CE28">Y28*INDEX(prod_est,$G28+$H28-1,MATCH(CE$14,$BP$14:$DP$14,0))</f>
        <v>2.6174836841209994</v>
      </c>
      <c r="CF28" s="8" cm="1">
        <f t="array" ref="CF28">Z28*INDEX(prod_est,$G28+$H28-1,MATCH(CF$14,$BP$14:$DP$14,0))</f>
        <v>2.6607539256579615</v>
      </c>
      <c r="CG28" s="8" cm="1">
        <f t="array" ref="CG28">AA28*INDEX(prod_est,$G28+$H28-1,MATCH(CG$14,$BP$14:$DP$14,0))</f>
        <v>2.703562690698373</v>
      </c>
      <c r="CH28" s="8" cm="1">
        <f t="array" ref="CH28">AB28*INDEX(prod_est,$G28+$H28-1,MATCH(CH$14,$BP$14:$DP$14,0))</f>
        <v>2.7487277555185106</v>
      </c>
      <c r="CI28" s="8" cm="1">
        <f t="array" ref="CI28">AC28*INDEX(prod_est,$G28+$H28-1,MATCH(CI$14,$BP$14:$DP$14,0))</f>
        <v>2.7934854017590438</v>
      </c>
      <c r="CJ28" s="8" cm="1">
        <f t="array" ref="CJ28">AD28*INDEX(prod_est,$G28+$H28-1,MATCH(CJ$14,$BP$14:$DP$14,0))</f>
        <v>2.8378955868547062</v>
      </c>
      <c r="CK28" s="8" cm="1">
        <f t="array" ref="CK28">AE28*INDEX(prod_est,$G28+$H28-1,MATCH(CK$14,$BP$14:$DP$14,0))</f>
        <v>2.881456772563304</v>
      </c>
      <c r="CL28" s="8" cm="1">
        <f t="array" ref="CL28">AF28*INDEX(prod_est,$G28+$H28-1,MATCH(CL$14,$BP$14:$DP$14,0))</f>
        <v>2.9242104655507806</v>
      </c>
      <c r="CM28" s="8" cm="1">
        <f t="array" ref="CM28">AG28*INDEX(prod_est,$G28+$H28-1,MATCH(CM$14,$BP$14:$DP$14,0))</f>
        <v>2.9745386345291833</v>
      </c>
      <c r="CN28" s="8" cm="1">
        <f t="array" ref="CN28">AH28*INDEX(prod_est,$G28+$H28-1,MATCH(CN$14,$BP$14:$DP$14,0))</f>
        <v>3.0236258218425385</v>
      </c>
      <c r="CO28" s="8" cm="1">
        <f t="array" ref="CO28">AI28*INDEX(prod_est,$G28+$H28-1,MATCH(CO$14,$BP$14:$DP$14,0))</f>
        <v>3.0722325876578038</v>
      </c>
      <c r="CP28" s="8" cm="1">
        <f t="array" ref="CP28">AJ28*INDEX(prod_est,$G28+$H28-1,MATCH(CP$14,$BP$14:$DP$14,0))</f>
        <v>3.1201362637030243</v>
      </c>
      <c r="CQ28" s="8" cm="1">
        <f t="array" ref="CQ28">AK28*INDEX(prod_est,$G28+$H28-1,MATCH(CQ$14,$BP$14:$DP$14,0))</f>
        <v>3.1670509010801551</v>
      </c>
      <c r="CR28" s="8" cm="1">
        <f t="array" ref="CR28">AL28*INDEX(prod_est,$G28+$H28-1,MATCH(CR$14,$BP$14:$DP$14,0))</f>
        <v>3.213278440264443</v>
      </c>
      <c r="CS28" s="8" cm="1">
        <f t="array" ref="CS28">AM28*INDEX(prod_est,$G28+$H28-1,MATCH(CS$14,$BP$14:$DP$14,0))</f>
        <v>3.2588404125581811</v>
      </c>
      <c r="CT28" s="8" cm="1">
        <f t="array" ref="CT28">AN28*INDEX(prod_est,$G28+$H28-1,MATCH(CT$14,$BP$14:$DP$14,0))</f>
        <v>3.3041788355515314</v>
      </c>
      <c r="CU28" s="8" cm="1">
        <f t="array" ref="CU28">AO28*INDEX(prod_est,$G28+$H28-1,MATCH(CU$14,$BP$14:$DP$14,0))</f>
        <v>3.3489685323790686</v>
      </c>
      <c r="CV28" s="8" cm="1">
        <f t="array" ref="CV28">AP28*INDEX(prod_est,$G28+$H28-1,MATCH(CV$14,$BP$14:$DP$14,0))</f>
        <v>3.3937012740366033</v>
      </c>
      <c r="CW28" cm="1">
        <f t="array" ref="CW28">AQ28*INDEX(prod_est,$G28+$H28-1,MATCH(CW$14,$BP$14:$DP$14,0))</f>
        <v>3.3897957425885901</v>
      </c>
      <c r="CX28" cm="1">
        <f t="array" ref="CX28">AR28*INDEX(prod_est,$G28+$H28-1,MATCH(CX$14,$BP$14:$DP$14,0))</f>
        <v>3.3858947056952413</v>
      </c>
      <c r="CY28" cm="1">
        <f t="array" ref="CY28">AS28*INDEX(prod_est,$G28+$H28-1,MATCH(CY$14,$BP$14:$DP$14,0))</f>
        <v>3.3819981581841443</v>
      </c>
      <c r="CZ28" cm="1">
        <f t="array" ref="CZ28">AT28*INDEX(prod_est,$G28+$H28-1,MATCH(CZ$14,$BP$14:$DP$14,0))</f>
        <v>3.3781060948888384</v>
      </c>
      <c r="DA28" cm="1">
        <f t="array" ref="DA28">AU28*INDEX(prod_est,$G28+$H28-1,MATCH(DA$14,$BP$14:$DP$14,0))</f>
        <v>3.3742185106488085</v>
      </c>
      <c r="DB28" cm="1">
        <f t="array" ref="DB28">AV28*INDEX(prod_est,$G28+$H28-1,MATCH(DB$14,$BP$14:$DP$14,0))</f>
        <v>3.3703354003094792</v>
      </c>
      <c r="DC28" cm="1">
        <f t="array" ref="DC28">AW28*INDEX(prod_est,$G28+$H28-1,MATCH(DC$14,$BP$14:$DP$14,0))</f>
        <v>3.3664567587222058</v>
      </c>
      <c r="DD28" cm="1">
        <f t="array" ref="DD28">AX28*INDEX(prod_est,$G28+$H28-1,MATCH(DD$14,$BP$14:$DP$14,0))</f>
        <v>3.3625825807442693</v>
      </c>
      <c r="DE28" cm="1">
        <f t="array" ref="DE28">AY28*INDEX(prod_est,$G28+$H28-1,MATCH(DE$14,$BP$14:$DP$14,0))</f>
        <v>3.3587128612388701</v>
      </c>
      <c r="DF28" cm="1">
        <f t="array" ref="DF28">AZ28*INDEX(prod_est,$G28+$H28-1,MATCH(DF$14,$BP$14:$DP$14,0))</f>
        <v>3.354847595075118</v>
      </c>
      <c r="DG28" cm="1">
        <f t="array" ref="DG28">BA28*INDEX(prod_est,$G28+$H28-1,MATCH(DG$14,$BP$14:$DP$14,0))</f>
        <v>3.3509867771280297</v>
      </c>
      <c r="DH28" cm="1">
        <f t="array" ref="DH28">BB28*INDEX(prod_est,$G28+$H28-1,MATCH(DH$14,$BP$14:$DP$14,0))</f>
        <v>3.347130402278518</v>
      </c>
      <c r="DI28" cm="1">
        <f t="array" ref="DI28">BC28*INDEX(prod_est,$G28+$H28-1,MATCH(DI$14,$BP$14:$DP$14,0))</f>
        <v>3.343278465413388</v>
      </c>
      <c r="DJ28" cm="1">
        <f t="array" ref="DJ28">BD28*INDEX(prod_est,$G28+$H28-1,MATCH(DJ$14,$BP$14:$DP$14,0))</f>
        <v>3.3394309614253288</v>
      </c>
      <c r="DK28" cm="1">
        <f t="array" ref="DK28">BE28*INDEX(prod_est,$G28+$H28-1,MATCH(DK$14,$BP$14:$DP$14,0))</f>
        <v>3.3355878852129073</v>
      </c>
      <c r="DL28" cm="1">
        <f t="array" ref="DL28">BF28*INDEX(prod_est,$G28+$H28-1,MATCH(DL$14,$BP$14:$DP$14,0))</f>
        <v>3.3317492316805604</v>
      </c>
      <c r="DM28" cm="1">
        <f t="array" ref="DM28">BG28*INDEX(prod_est,$G28+$H28-1,MATCH(DM$14,$BP$14:$DP$14,0))</f>
        <v>3.3279149957385896</v>
      </c>
      <c r="DN28" cm="1">
        <f t="array" ref="DN28">BH28*INDEX(prod_est,$G28+$H28-1,MATCH(DN$14,$BP$14:$DP$14,0))</f>
        <v>3.3240851723031546</v>
      </c>
      <c r="DO28" cm="1">
        <f t="array" ref="DO28">BI28*INDEX(prod_est,$G28+$H28-1,MATCH(DO$14,$BP$14:$DP$14,0))</f>
        <v>3.3202597562962639</v>
      </c>
      <c r="DP28" cm="1">
        <f t="array" ref="DP28">BJ28*INDEX(prod_est,$G28+$H28-1,MATCH(DP$14,$BP$14:$DP$14,0))</f>
        <v>3.3164387426457718</v>
      </c>
    </row>
    <row r="29" spans="1:120" x14ac:dyDescent="0.25">
      <c r="A29" t="s">
        <v>55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289</v>
      </c>
      <c r="H29">
        <f>IFERROR(MATCH(D29,Production_est!$D$4:$D$339,0),"-")</f>
        <v>6</v>
      </c>
      <c r="I29" s="8" cm="1">
        <f t="array" ref="I29">IFERROR(INDEX(Production_est!$E$4:$E$339,H29+G29-1),"-")</f>
        <v>36084.819987301104</v>
      </c>
      <c r="J29" s="42">
        <f t="shared" si="0"/>
        <v>0</v>
      </c>
      <c r="K29" s="42">
        <f t="shared" ref="K29:AP29" si="33">J29*(1-$F$4)</f>
        <v>0</v>
      </c>
      <c r="L29" s="42">
        <f t="shared" si="33"/>
        <v>0</v>
      </c>
      <c r="M29" s="42">
        <f t="shared" si="33"/>
        <v>0</v>
      </c>
      <c r="N29" s="42">
        <f t="shared" si="33"/>
        <v>0</v>
      </c>
      <c r="O29" s="42">
        <f t="shared" si="33"/>
        <v>0</v>
      </c>
      <c r="P29" s="42">
        <f t="shared" si="33"/>
        <v>0</v>
      </c>
      <c r="Q29" s="42">
        <f t="shared" si="33"/>
        <v>0</v>
      </c>
      <c r="R29" s="42">
        <f t="shared" si="33"/>
        <v>0</v>
      </c>
      <c r="S29" s="42">
        <f t="shared" si="33"/>
        <v>0</v>
      </c>
      <c r="T29" s="42">
        <f t="shared" si="33"/>
        <v>0</v>
      </c>
      <c r="U29" s="42">
        <f t="shared" si="33"/>
        <v>0</v>
      </c>
      <c r="V29" s="42">
        <f t="shared" si="33"/>
        <v>0</v>
      </c>
      <c r="W29" s="42">
        <f t="shared" si="33"/>
        <v>0</v>
      </c>
      <c r="X29" s="42">
        <f t="shared" si="33"/>
        <v>0</v>
      </c>
      <c r="Y29" s="42">
        <f t="shared" si="33"/>
        <v>0</v>
      </c>
      <c r="Z29" s="42">
        <f t="shared" si="33"/>
        <v>0</v>
      </c>
      <c r="AA29" s="42">
        <f t="shared" si="33"/>
        <v>0</v>
      </c>
      <c r="AB29" s="42">
        <f t="shared" si="33"/>
        <v>0</v>
      </c>
      <c r="AC29" s="42">
        <f t="shared" si="33"/>
        <v>0</v>
      </c>
      <c r="AD29" s="42">
        <f t="shared" si="33"/>
        <v>0</v>
      </c>
      <c r="AE29" s="42">
        <f t="shared" si="33"/>
        <v>0</v>
      </c>
      <c r="AF29" s="42">
        <f t="shared" si="33"/>
        <v>0</v>
      </c>
      <c r="AG29" s="42">
        <f t="shared" si="33"/>
        <v>0</v>
      </c>
      <c r="AH29" s="42">
        <f t="shared" si="33"/>
        <v>0</v>
      </c>
      <c r="AI29" s="42">
        <f t="shared" si="33"/>
        <v>0</v>
      </c>
      <c r="AJ29" s="42">
        <f t="shared" si="33"/>
        <v>0</v>
      </c>
      <c r="AK29" s="42">
        <f t="shared" si="33"/>
        <v>0</v>
      </c>
      <c r="AL29" s="42">
        <f t="shared" si="33"/>
        <v>0</v>
      </c>
      <c r="AM29" s="42">
        <f t="shared" si="33"/>
        <v>0</v>
      </c>
      <c r="AN29" s="42">
        <f t="shared" si="33"/>
        <v>0</v>
      </c>
      <c r="AO29" s="42">
        <f t="shared" si="33"/>
        <v>0</v>
      </c>
      <c r="AP29" s="42">
        <f t="shared" si="33"/>
        <v>0</v>
      </c>
      <c r="AQ29" s="42">
        <f t="shared" ref="AQ29:BJ29" si="34">AP29*(1-$F$4)</f>
        <v>0</v>
      </c>
      <c r="AR29" s="42">
        <f t="shared" si="34"/>
        <v>0</v>
      </c>
      <c r="AS29" s="42">
        <f t="shared" si="34"/>
        <v>0</v>
      </c>
      <c r="AT29" s="42">
        <f t="shared" si="34"/>
        <v>0</v>
      </c>
      <c r="AU29" s="42">
        <f t="shared" si="34"/>
        <v>0</v>
      </c>
      <c r="AV29" s="42">
        <f t="shared" si="34"/>
        <v>0</v>
      </c>
      <c r="AW29" s="42">
        <f t="shared" si="34"/>
        <v>0</v>
      </c>
      <c r="AX29" s="42">
        <f t="shared" si="34"/>
        <v>0</v>
      </c>
      <c r="AY29" s="42">
        <f t="shared" si="34"/>
        <v>0</v>
      </c>
      <c r="AZ29" s="42">
        <f t="shared" si="34"/>
        <v>0</v>
      </c>
      <c r="BA29" s="42">
        <f t="shared" si="34"/>
        <v>0</v>
      </c>
      <c r="BB29" s="42">
        <f t="shared" si="34"/>
        <v>0</v>
      </c>
      <c r="BC29" s="42">
        <f t="shared" si="34"/>
        <v>0</v>
      </c>
      <c r="BD29" s="42">
        <f t="shared" si="34"/>
        <v>0</v>
      </c>
      <c r="BE29" s="42">
        <f t="shared" si="34"/>
        <v>0</v>
      </c>
      <c r="BF29" s="42">
        <f t="shared" si="34"/>
        <v>0</v>
      </c>
      <c r="BG29" s="42">
        <f t="shared" si="34"/>
        <v>0</v>
      </c>
      <c r="BH29" s="42">
        <f t="shared" si="34"/>
        <v>0</v>
      </c>
      <c r="BI29" s="42">
        <f t="shared" si="34"/>
        <v>0</v>
      </c>
      <c r="BJ29" s="42">
        <f t="shared" si="34"/>
        <v>0</v>
      </c>
      <c r="BK29" t="str">
        <f t="shared" si="3"/>
        <v>19_THA</v>
      </c>
      <c r="BL29" t="str">
        <f t="shared" si="4"/>
        <v>d_ind_cem_7_10_refi_gas_notliq</v>
      </c>
      <c r="BO29" s="8">
        <f t="shared" si="5"/>
        <v>0</v>
      </c>
      <c r="BP29" s="8">
        <f t="shared" si="6"/>
        <v>0</v>
      </c>
      <c r="BQ29" s="8" cm="1">
        <f t="array" ref="BQ29">K29*INDEX(prod_est,$G29+$H29-1,MATCH(BQ$14,$BP$14:$DP$14,0))</f>
        <v>0</v>
      </c>
      <c r="BR29" s="8" cm="1">
        <f t="array" ref="BR29">L29*INDEX(prod_est,$G29+$H29-1,MATCH(BR$14,$BP$14:$DP$14,0))</f>
        <v>0</v>
      </c>
      <c r="BS29" s="8" cm="1">
        <f t="array" ref="BS29">M29*INDEX(prod_est,$G29+$H29-1,MATCH(BS$14,$BP$14:$DP$14,0))</f>
        <v>0</v>
      </c>
      <c r="BT29" s="8" cm="1">
        <f t="array" ref="BT29">N29*INDEX(prod_est,$G29+$H29-1,MATCH(BT$14,$BP$14:$DP$14,0))</f>
        <v>0</v>
      </c>
      <c r="BU29" s="8" cm="1">
        <f t="array" ref="BU29">O29*INDEX(prod_est,$G29+$H29-1,MATCH(BU$14,$BP$14:$DP$14,0))</f>
        <v>0</v>
      </c>
      <c r="BV29" s="8" cm="1">
        <f t="array" ref="BV29">P29*INDEX(prod_est,$G29+$H29-1,MATCH(BV$14,$BP$14:$DP$14,0))</f>
        <v>0</v>
      </c>
      <c r="BW29" s="8" cm="1">
        <f t="array" ref="BW29">Q29*INDEX(prod_est,$G29+$H29-1,MATCH(BW$14,$BP$14:$DP$14,0))</f>
        <v>0</v>
      </c>
      <c r="BX29" s="8" cm="1">
        <f t="array" ref="BX29">R29*INDEX(prod_est,$G29+$H29-1,MATCH(BX$14,$BP$14:$DP$14,0))</f>
        <v>0</v>
      </c>
      <c r="BY29" s="8" cm="1">
        <f t="array" ref="BY29">S29*INDEX(prod_est,$G29+$H29-1,MATCH(BY$14,$BP$14:$DP$14,0))</f>
        <v>0</v>
      </c>
      <c r="BZ29" s="8" cm="1">
        <f t="array" ref="BZ29">T29*INDEX(prod_est,$G29+$H29-1,MATCH(BZ$14,$BP$14:$DP$14,0))</f>
        <v>0</v>
      </c>
      <c r="CA29" s="8" cm="1">
        <f t="array" ref="CA29">U29*INDEX(prod_est,$G29+$H29-1,MATCH(CA$14,$BP$14:$DP$14,0))</f>
        <v>0</v>
      </c>
      <c r="CB29" s="8" cm="1">
        <f t="array" ref="CB29">V29*INDEX(prod_est,$G29+$H29-1,MATCH(CB$14,$BP$14:$DP$14,0))</f>
        <v>0</v>
      </c>
      <c r="CC29" s="8" cm="1">
        <f t="array" ref="CC29">W29*INDEX(prod_est,$G29+$H29-1,MATCH(CC$14,$BP$14:$DP$14,0))</f>
        <v>0</v>
      </c>
      <c r="CD29" s="8" cm="1">
        <f t="array" ref="CD29">X29*INDEX(prod_est,$G29+$H29-1,MATCH(CD$14,$BP$14:$DP$14,0))</f>
        <v>0</v>
      </c>
      <c r="CE29" s="8" cm="1">
        <f t="array" ref="CE29">Y29*INDEX(prod_est,$G29+$H29-1,MATCH(CE$14,$BP$14:$DP$14,0))</f>
        <v>0</v>
      </c>
      <c r="CF29" s="8" cm="1">
        <f t="array" ref="CF29">Z29*INDEX(prod_est,$G29+$H29-1,MATCH(CF$14,$BP$14:$DP$14,0))</f>
        <v>0</v>
      </c>
      <c r="CG29" s="8" cm="1">
        <f t="array" ref="CG29">AA29*INDEX(prod_est,$G29+$H29-1,MATCH(CG$14,$BP$14:$DP$14,0))</f>
        <v>0</v>
      </c>
      <c r="CH29" s="8" cm="1">
        <f t="array" ref="CH29">AB29*INDEX(prod_est,$G29+$H29-1,MATCH(CH$14,$BP$14:$DP$14,0))</f>
        <v>0</v>
      </c>
      <c r="CI29" s="8" cm="1">
        <f t="array" ref="CI29">AC29*INDEX(prod_est,$G29+$H29-1,MATCH(CI$14,$BP$14:$DP$14,0))</f>
        <v>0</v>
      </c>
      <c r="CJ29" s="8" cm="1">
        <f t="array" ref="CJ29">AD29*INDEX(prod_est,$G29+$H29-1,MATCH(CJ$14,$BP$14:$DP$14,0))</f>
        <v>0</v>
      </c>
      <c r="CK29" s="8" cm="1">
        <f t="array" ref="CK29">AE29*INDEX(prod_est,$G29+$H29-1,MATCH(CK$14,$BP$14:$DP$14,0))</f>
        <v>0</v>
      </c>
      <c r="CL29" s="8" cm="1">
        <f t="array" ref="CL29">AF29*INDEX(prod_est,$G29+$H29-1,MATCH(CL$14,$BP$14:$DP$14,0))</f>
        <v>0</v>
      </c>
      <c r="CM29" s="8" cm="1">
        <f t="array" ref="CM29">AG29*INDEX(prod_est,$G29+$H29-1,MATCH(CM$14,$BP$14:$DP$14,0))</f>
        <v>0</v>
      </c>
      <c r="CN29" s="8" cm="1">
        <f t="array" ref="CN29">AH29*INDEX(prod_est,$G29+$H29-1,MATCH(CN$14,$BP$14:$DP$14,0))</f>
        <v>0</v>
      </c>
      <c r="CO29" s="8" cm="1">
        <f t="array" ref="CO29">AI29*INDEX(prod_est,$G29+$H29-1,MATCH(CO$14,$BP$14:$DP$14,0))</f>
        <v>0</v>
      </c>
      <c r="CP29" s="8" cm="1">
        <f t="array" ref="CP29">AJ29*INDEX(prod_est,$G29+$H29-1,MATCH(CP$14,$BP$14:$DP$14,0))</f>
        <v>0</v>
      </c>
      <c r="CQ29" s="8" cm="1">
        <f t="array" ref="CQ29">AK29*INDEX(prod_est,$G29+$H29-1,MATCH(CQ$14,$BP$14:$DP$14,0))</f>
        <v>0</v>
      </c>
      <c r="CR29" s="8" cm="1">
        <f t="array" ref="CR29">AL29*INDEX(prod_est,$G29+$H29-1,MATCH(CR$14,$BP$14:$DP$14,0))</f>
        <v>0</v>
      </c>
      <c r="CS29" s="8" cm="1">
        <f t="array" ref="CS29">AM29*INDEX(prod_est,$G29+$H29-1,MATCH(CS$14,$BP$14:$DP$14,0))</f>
        <v>0</v>
      </c>
      <c r="CT29" s="8" cm="1">
        <f t="array" ref="CT29">AN29*INDEX(prod_est,$G29+$H29-1,MATCH(CT$14,$BP$14:$DP$14,0))</f>
        <v>0</v>
      </c>
      <c r="CU29" s="8" cm="1">
        <f t="array" ref="CU29">AO29*INDEX(prod_est,$G29+$H29-1,MATCH(CU$14,$BP$14:$DP$14,0))</f>
        <v>0</v>
      </c>
      <c r="CV29" s="8" cm="1">
        <f t="array" ref="CV29">AP29*INDEX(prod_est,$G29+$H29-1,MATCH(CV$14,$BP$14:$DP$14,0))</f>
        <v>0</v>
      </c>
      <c r="CW29" cm="1">
        <f t="array" ref="CW29">AQ29*INDEX(prod_est,$G29+$H29-1,MATCH(CW$14,$BP$14:$DP$14,0))</f>
        <v>0</v>
      </c>
      <c r="CX29" cm="1">
        <f t="array" ref="CX29">AR29*INDEX(prod_est,$G29+$H29-1,MATCH(CX$14,$BP$14:$DP$14,0))</f>
        <v>0</v>
      </c>
      <c r="CY29" cm="1">
        <f t="array" ref="CY29">AS29*INDEX(prod_est,$G29+$H29-1,MATCH(CY$14,$BP$14:$DP$14,0))</f>
        <v>0</v>
      </c>
      <c r="CZ29" cm="1">
        <f t="array" ref="CZ29">AT29*INDEX(prod_est,$G29+$H29-1,MATCH(CZ$14,$BP$14:$DP$14,0))</f>
        <v>0</v>
      </c>
      <c r="DA29" cm="1">
        <f t="array" ref="DA29">AU29*INDEX(prod_est,$G29+$H29-1,MATCH(DA$14,$BP$14:$DP$14,0))</f>
        <v>0</v>
      </c>
      <c r="DB29" cm="1">
        <f t="array" ref="DB29">AV29*INDEX(prod_est,$G29+$H29-1,MATCH(DB$14,$BP$14:$DP$14,0))</f>
        <v>0</v>
      </c>
      <c r="DC29" cm="1">
        <f t="array" ref="DC29">AW29*INDEX(prod_est,$G29+$H29-1,MATCH(DC$14,$BP$14:$DP$14,0))</f>
        <v>0</v>
      </c>
      <c r="DD29" cm="1">
        <f t="array" ref="DD29">AX29*INDEX(prod_est,$G29+$H29-1,MATCH(DD$14,$BP$14:$DP$14,0))</f>
        <v>0</v>
      </c>
      <c r="DE29" cm="1">
        <f t="array" ref="DE29">AY29*INDEX(prod_est,$G29+$H29-1,MATCH(DE$14,$BP$14:$DP$14,0))</f>
        <v>0</v>
      </c>
      <c r="DF29" cm="1">
        <f t="array" ref="DF29">AZ29*INDEX(prod_est,$G29+$H29-1,MATCH(DF$14,$BP$14:$DP$14,0))</f>
        <v>0</v>
      </c>
      <c r="DG29" cm="1">
        <f t="array" ref="DG29">BA29*INDEX(prod_est,$G29+$H29-1,MATCH(DG$14,$BP$14:$DP$14,0))</f>
        <v>0</v>
      </c>
      <c r="DH29" cm="1">
        <f t="array" ref="DH29">BB29*INDEX(prod_est,$G29+$H29-1,MATCH(DH$14,$BP$14:$DP$14,0))</f>
        <v>0</v>
      </c>
      <c r="DI29" cm="1">
        <f t="array" ref="DI29">BC29*INDEX(prod_est,$G29+$H29-1,MATCH(DI$14,$BP$14:$DP$14,0))</f>
        <v>0</v>
      </c>
      <c r="DJ29" cm="1">
        <f t="array" ref="DJ29">BD29*INDEX(prod_est,$G29+$H29-1,MATCH(DJ$14,$BP$14:$DP$14,0))</f>
        <v>0</v>
      </c>
      <c r="DK29" cm="1">
        <f t="array" ref="DK29">BE29*INDEX(prod_est,$G29+$H29-1,MATCH(DK$14,$BP$14:$DP$14,0))</f>
        <v>0</v>
      </c>
      <c r="DL29" cm="1">
        <f t="array" ref="DL29">BF29*INDEX(prod_est,$G29+$H29-1,MATCH(DL$14,$BP$14:$DP$14,0))</f>
        <v>0</v>
      </c>
      <c r="DM29" cm="1">
        <f t="array" ref="DM29">BG29*INDEX(prod_est,$G29+$H29-1,MATCH(DM$14,$BP$14:$DP$14,0))</f>
        <v>0</v>
      </c>
      <c r="DN29" cm="1">
        <f t="array" ref="DN29">BH29*INDEX(prod_est,$G29+$H29-1,MATCH(DN$14,$BP$14:$DP$14,0))</f>
        <v>0</v>
      </c>
      <c r="DO29" cm="1">
        <f t="array" ref="DO29">BI29*INDEX(prod_est,$G29+$H29-1,MATCH(DO$14,$BP$14:$DP$14,0))</f>
        <v>0</v>
      </c>
      <c r="DP29" cm="1">
        <f t="array" ref="DP29">BJ29*INDEX(prod_est,$G29+$H29-1,MATCH(DP$14,$BP$14:$DP$14,0))</f>
        <v>0</v>
      </c>
    </row>
    <row r="30" spans="1:120" x14ac:dyDescent="0.25">
      <c r="A30" t="s">
        <v>55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289</v>
      </c>
      <c r="H30">
        <f>IFERROR(MATCH(D30,Production_est!$D$4:$D$339,0),"-")</f>
        <v>6</v>
      </c>
      <c r="I30" s="8" cm="1">
        <f t="array" ref="I30">IFERROR(INDEX(Production_est!$E$4:$E$339,H30+G30-1),"-")</f>
        <v>36084.819987301104</v>
      </c>
      <c r="J30" s="42">
        <f t="shared" si="0"/>
        <v>0</v>
      </c>
      <c r="K30" s="42">
        <f t="shared" ref="K30:AP30" si="35">J30*(1-$F$4)</f>
        <v>0</v>
      </c>
      <c r="L30" s="42">
        <f t="shared" si="35"/>
        <v>0</v>
      </c>
      <c r="M30" s="42">
        <f t="shared" si="35"/>
        <v>0</v>
      </c>
      <c r="N30" s="42">
        <f t="shared" si="35"/>
        <v>0</v>
      </c>
      <c r="O30" s="42">
        <f t="shared" si="35"/>
        <v>0</v>
      </c>
      <c r="P30" s="42">
        <f t="shared" si="35"/>
        <v>0</v>
      </c>
      <c r="Q30" s="42">
        <f t="shared" si="35"/>
        <v>0</v>
      </c>
      <c r="R30" s="42">
        <f t="shared" si="35"/>
        <v>0</v>
      </c>
      <c r="S30" s="42">
        <f t="shared" si="35"/>
        <v>0</v>
      </c>
      <c r="T30" s="42">
        <f t="shared" si="35"/>
        <v>0</v>
      </c>
      <c r="U30" s="42">
        <f t="shared" si="35"/>
        <v>0</v>
      </c>
      <c r="V30" s="42">
        <f t="shared" si="35"/>
        <v>0</v>
      </c>
      <c r="W30" s="42">
        <f t="shared" si="35"/>
        <v>0</v>
      </c>
      <c r="X30" s="42">
        <f t="shared" si="35"/>
        <v>0</v>
      </c>
      <c r="Y30" s="42">
        <f t="shared" si="35"/>
        <v>0</v>
      </c>
      <c r="Z30" s="42">
        <f t="shared" si="35"/>
        <v>0</v>
      </c>
      <c r="AA30" s="42">
        <f t="shared" si="35"/>
        <v>0</v>
      </c>
      <c r="AB30" s="42">
        <f t="shared" si="35"/>
        <v>0</v>
      </c>
      <c r="AC30" s="42">
        <f t="shared" si="35"/>
        <v>0</v>
      </c>
      <c r="AD30" s="42">
        <f t="shared" si="35"/>
        <v>0</v>
      </c>
      <c r="AE30" s="42">
        <f t="shared" si="35"/>
        <v>0</v>
      </c>
      <c r="AF30" s="42">
        <f t="shared" si="35"/>
        <v>0</v>
      </c>
      <c r="AG30" s="42">
        <f t="shared" si="35"/>
        <v>0</v>
      </c>
      <c r="AH30" s="42">
        <f t="shared" si="35"/>
        <v>0</v>
      </c>
      <c r="AI30" s="42">
        <f t="shared" si="35"/>
        <v>0</v>
      </c>
      <c r="AJ30" s="42">
        <f t="shared" si="35"/>
        <v>0</v>
      </c>
      <c r="AK30" s="42">
        <f t="shared" si="35"/>
        <v>0</v>
      </c>
      <c r="AL30" s="42">
        <f t="shared" si="35"/>
        <v>0</v>
      </c>
      <c r="AM30" s="42">
        <f t="shared" si="35"/>
        <v>0</v>
      </c>
      <c r="AN30" s="42">
        <f t="shared" si="35"/>
        <v>0</v>
      </c>
      <c r="AO30" s="42">
        <f t="shared" si="35"/>
        <v>0</v>
      </c>
      <c r="AP30" s="42">
        <f t="shared" si="35"/>
        <v>0</v>
      </c>
      <c r="AQ30" s="42">
        <f t="shared" ref="AQ30:BJ30" si="36">AP30*(1-$F$4)</f>
        <v>0</v>
      </c>
      <c r="AR30" s="42">
        <f t="shared" si="36"/>
        <v>0</v>
      </c>
      <c r="AS30" s="42">
        <f t="shared" si="36"/>
        <v>0</v>
      </c>
      <c r="AT30" s="42">
        <f t="shared" si="36"/>
        <v>0</v>
      </c>
      <c r="AU30" s="42">
        <f t="shared" si="36"/>
        <v>0</v>
      </c>
      <c r="AV30" s="42">
        <f t="shared" si="36"/>
        <v>0</v>
      </c>
      <c r="AW30" s="42">
        <f t="shared" si="36"/>
        <v>0</v>
      </c>
      <c r="AX30" s="42">
        <f t="shared" si="36"/>
        <v>0</v>
      </c>
      <c r="AY30" s="42">
        <f t="shared" si="36"/>
        <v>0</v>
      </c>
      <c r="AZ30" s="42">
        <f t="shared" si="36"/>
        <v>0</v>
      </c>
      <c r="BA30" s="42">
        <f t="shared" si="36"/>
        <v>0</v>
      </c>
      <c r="BB30" s="42">
        <f t="shared" si="36"/>
        <v>0</v>
      </c>
      <c r="BC30" s="42">
        <f t="shared" si="36"/>
        <v>0</v>
      </c>
      <c r="BD30" s="42">
        <f t="shared" si="36"/>
        <v>0</v>
      </c>
      <c r="BE30" s="42">
        <f t="shared" si="36"/>
        <v>0</v>
      </c>
      <c r="BF30" s="42">
        <f t="shared" si="36"/>
        <v>0</v>
      </c>
      <c r="BG30" s="42">
        <f t="shared" si="36"/>
        <v>0</v>
      </c>
      <c r="BH30" s="42">
        <f t="shared" si="36"/>
        <v>0</v>
      </c>
      <c r="BI30" s="42">
        <f t="shared" si="36"/>
        <v>0</v>
      </c>
      <c r="BJ30" s="42">
        <f t="shared" si="36"/>
        <v>0</v>
      </c>
      <c r="BK30" t="str">
        <f t="shared" si="3"/>
        <v>19_THA</v>
      </c>
      <c r="BL30" t="str">
        <f t="shared" si="4"/>
        <v>d_ind_cem_7_11_ethane</v>
      </c>
      <c r="BO30" s="8">
        <f t="shared" si="5"/>
        <v>0</v>
      </c>
      <c r="BP30" s="8">
        <f t="shared" si="6"/>
        <v>0</v>
      </c>
      <c r="BQ30" s="8" cm="1">
        <f t="array" ref="BQ30">K30*INDEX(prod_est,$G30+$H30-1,MATCH(BQ$14,$BP$14:$DP$14,0))</f>
        <v>0</v>
      </c>
      <c r="BR30" s="8" cm="1">
        <f t="array" ref="BR30">L30*INDEX(prod_est,$G30+$H30-1,MATCH(BR$14,$BP$14:$DP$14,0))</f>
        <v>0</v>
      </c>
      <c r="BS30" s="8" cm="1">
        <f t="array" ref="BS30">M30*INDEX(prod_est,$G30+$H30-1,MATCH(BS$14,$BP$14:$DP$14,0))</f>
        <v>0</v>
      </c>
      <c r="BT30" s="8" cm="1">
        <f t="array" ref="BT30">N30*INDEX(prod_est,$G30+$H30-1,MATCH(BT$14,$BP$14:$DP$14,0))</f>
        <v>0</v>
      </c>
      <c r="BU30" s="8" cm="1">
        <f t="array" ref="BU30">O30*INDEX(prod_est,$G30+$H30-1,MATCH(BU$14,$BP$14:$DP$14,0))</f>
        <v>0</v>
      </c>
      <c r="BV30" s="8" cm="1">
        <f t="array" ref="BV30">P30*INDEX(prod_est,$G30+$H30-1,MATCH(BV$14,$BP$14:$DP$14,0))</f>
        <v>0</v>
      </c>
      <c r="BW30" s="8" cm="1">
        <f t="array" ref="BW30">Q30*INDEX(prod_est,$G30+$H30-1,MATCH(BW$14,$BP$14:$DP$14,0))</f>
        <v>0</v>
      </c>
      <c r="BX30" s="8" cm="1">
        <f t="array" ref="BX30">R30*INDEX(prod_est,$G30+$H30-1,MATCH(BX$14,$BP$14:$DP$14,0))</f>
        <v>0</v>
      </c>
      <c r="BY30" s="8" cm="1">
        <f t="array" ref="BY30">S30*INDEX(prod_est,$G30+$H30-1,MATCH(BY$14,$BP$14:$DP$14,0))</f>
        <v>0</v>
      </c>
      <c r="BZ30" s="8" cm="1">
        <f t="array" ref="BZ30">T30*INDEX(prod_est,$G30+$H30-1,MATCH(BZ$14,$BP$14:$DP$14,0))</f>
        <v>0</v>
      </c>
      <c r="CA30" s="8" cm="1">
        <f t="array" ref="CA30">U30*INDEX(prod_est,$G30+$H30-1,MATCH(CA$14,$BP$14:$DP$14,0))</f>
        <v>0</v>
      </c>
      <c r="CB30" s="8" cm="1">
        <f t="array" ref="CB30">V30*INDEX(prod_est,$G30+$H30-1,MATCH(CB$14,$BP$14:$DP$14,0))</f>
        <v>0</v>
      </c>
      <c r="CC30" s="8" cm="1">
        <f t="array" ref="CC30">W30*INDEX(prod_est,$G30+$H30-1,MATCH(CC$14,$BP$14:$DP$14,0))</f>
        <v>0</v>
      </c>
      <c r="CD30" s="8" cm="1">
        <f t="array" ref="CD30">X30*INDEX(prod_est,$G30+$H30-1,MATCH(CD$14,$BP$14:$DP$14,0))</f>
        <v>0</v>
      </c>
      <c r="CE30" s="8" cm="1">
        <f t="array" ref="CE30">Y30*INDEX(prod_est,$G30+$H30-1,MATCH(CE$14,$BP$14:$DP$14,0))</f>
        <v>0</v>
      </c>
      <c r="CF30" s="8" cm="1">
        <f t="array" ref="CF30">Z30*INDEX(prod_est,$G30+$H30-1,MATCH(CF$14,$BP$14:$DP$14,0))</f>
        <v>0</v>
      </c>
      <c r="CG30" s="8" cm="1">
        <f t="array" ref="CG30">AA30*INDEX(prod_est,$G30+$H30-1,MATCH(CG$14,$BP$14:$DP$14,0))</f>
        <v>0</v>
      </c>
      <c r="CH30" s="8" cm="1">
        <f t="array" ref="CH30">AB30*INDEX(prod_est,$G30+$H30-1,MATCH(CH$14,$BP$14:$DP$14,0))</f>
        <v>0</v>
      </c>
      <c r="CI30" s="8" cm="1">
        <f t="array" ref="CI30">AC30*INDEX(prod_est,$G30+$H30-1,MATCH(CI$14,$BP$14:$DP$14,0))</f>
        <v>0</v>
      </c>
      <c r="CJ30" s="8" cm="1">
        <f t="array" ref="CJ30">AD30*INDEX(prod_est,$G30+$H30-1,MATCH(CJ$14,$BP$14:$DP$14,0))</f>
        <v>0</v>
      </c>
      <c r="CK30" s="8" cm="1">
        <f t="array" ref="CK30">AE30*INDEX(prod_est,$G30+$H30-1,MATCH(CK$14,$BP$14:$DP$14,0))</f>
        <v>0</v>
      </c>
      <c r="CL30" s="8" cm="1">
        <f t="array" ref="CL30">AF30*INDEX(prod_est,$G30+$H30-1,MATCH(CL$14,$BP$14:$DP$14,0))</f>
        <v>0</v>
      </c>
      <c r="CM30" s="8" cm="1">
        <f t="array" ref="CM30">AG30*INDEX(prod_est,$G30+$H30-1,MATCH(CM$14,$BP$14:$DP$14,0))</f>
        <v>0</v>
      </c>
      <c r="CN30" s="8" cm="1">
        <f t="array" ref="CN30">AH30*INDEX(prod_est,$G30+$H30-1,MATCH(CN$14,$BP$14:$DP$14,0))</f>
        <v>0</v>
      </c>
      <c r="CO30" s="8" cm="1">
        <f t="array" ref="CO30">AI30*INDEX(prod_est,$G30+$H30-1,MATCH(CO$14,$BP$14:$DP$14,0))</f>
        <v>0</v>
      </c>
      <c r="CP30" s="8" cm="1">
        <f t="array" ref="CP30">AJ30*INDEX(prod_est,$G30+$H30-1,MATCH(CP$14,$BP$14:$DP$14,0))</f>
        <v>0</v>
      </c>
      <c r="CQ30" s="8" cm="1">
        <f t="array" ref="CQ30">AK30*INDEX(prod_est,$G30+$H30-1,MATCH(CQ$14,$BP$14:$DP$14,0))</f>
        <v>0</v>
      </c>
      <c r="CR30" s="8" cm="1">
        <f t="array" ref="CR30">AL30*INDEX(prod_est,$G30+$H30-1,MATCH(CR$14,$BP$14:$DP$14,0))</f>
        <v>0</v>
      </c>
      <c r="CS30" s="8" cm="1">
        <f t="array" ref="CS30">AM30*INDEX(prod_est,$G30+$H30-1,MATCH(CS$14,$BP$14:$DP$14,0))</f>
        <v>0</v>
      </c>
      <c r="CT30" s="8" cm="1">
        <f t="array" ref="CT30">AN30*INDEX(prod_est,$G30+$H30-1,MATCH(CT$14,$BP$14:$DP$14,0))</f>
        <v>0</v>
      </c>
      <c r="CU30" s="8" cm="1">
        <f t="array" ref="CU30">AO30*INDEX(prod_est,$G30+$H30-1,MATCH(CU$14,$BP$14:$DP$14,0))</f>
        <v>0</v>
      </c>
      <c r="CV30" s="8" cm="1">
        <f t="array" ref="CV30">AP30*INDEX(prod_est,$G30+$H30-1,MATCH(CV$14,$BP$14:$DP$14,0))</f>
        <v>0</v>
      </c>
      <c r="CW30" cm="1">
        <f t="array" ref="CW30">AQ30*INDEX(prod_est,$G30+$H30-1,MATCH(CW$14,$BP$14:$DP$14,0))</f>
        <v>0</v>
      </c>
      <c r="CX30" cm="1">
        <f t="array" ref="CX30">AR30*INDEX(prod_est,$G30+$H30-1,MATCH(CX$14,$BP$14:$DP$14,0))</f>
        <v>0</v>
      </c>
      <c r="CY30" cm="1">
        <f t="array" ref="CY30">AS30*INDEX(prod_est,$G30+$H30-1,MATCH(CY$14,$BP$14:$DP$14,0))</f>
        <v>0</v>
      </c>
      <c r="CZ30" cm="1">
        <f t="array" ref="CZ30">AT30*INDEX(prod_est,$G30+$H30-1,MATCH(CZ$14,$BP$14:$DP$14,0))</f>
        <v>0</v>
      </c>
      <c r="DA30" cm="1">
        <f t="array" ref="DA30">AU30*INDEX(prod_est,$G30+$H30-1,MATCH(DA$14,$BP$14:$DP$14,0))</f>
        <v>0</v>
      </c>
      <c r="DB30" cm="1">
        <f t="array" ref="DB30">AV30*INDEX(prod_est,$G30+$H30-1,MATCH(DB$14,$BP$14:$DP$14,0))</f>
        <v>0</v>
      </c>
      <c r="DC30" cm="1">
        <f t="array" ref="DC30">AW30*INDEX(prod_est,$G30+$H30-1,MATCH(DC$14,$BP$14:$DP$14,0))</f>
        <v>0</v>
      </c>
      <c r="DD30" cm="1">
        <f t="array" ref="DD30">AX30*INDEX(prod_est,$G30+$H30-1,MATCH(DD$14,$BP$14:$DP$14,0))</f>
        <v>0</v>
      </c>
      <c r="DE30" cm="1">
        <f t="array" ref="DE30">AY30*INDEX(prod_est,$G30+$H30-1,MATCH(DE$14,$BP$14:$DP$14,0))</f>
        <v>0</v>
      </c>
      <c r="DF30" cm="1">
        <f t="array" ref="DF30">AZ30*INDEX(prod_est,$G30+$H30-1,MATCH(DF$14,$BP$14:$DP$14,0))</f>
        <v>0</v>
      </c>
      <c r="DG30" cm="1">
        <f t="array" ref="DG30">BA30*INDEX(prod_est,$G30+$H30-1,MATCH(DG$14,$BP$14:$DP$14,0))</f>
        <v>0</v>
      </c>
      <c r="DH30" cm="1">
        <f t="array" ref="DH30">BB30*INDEX(prod_est,$G30+$H30-1,MATCH(DH$14,$BP$14:$DP$14,0))</f>
        <v>0</v>
      </c>
      <c r="DI30" cm="1">
        <f t="array" ref="DI30">BC30*INDEX(prod_est,$G30+$H30-1,MATCH(DI$14,$BP$14:$DP$14,0))</f>
        <v>0</v>
      </c>
      <c r="DJ30" cm="1">
        <f t="array" ref="DJ30">BD30*INDEX(prod_est,$G30+$H30-1,MATCH(DJ$14,$BP$14:$DP$14,0))</f>
        <v>0</v>
      </c>
      <c r="DK30" cm="1">
        <f t="array" ref="DK30">BE30*INDEX(prod_est,$G30+$H30-1,MATCH(DK$14,$BP$14:$DP$14,0))</f>
        <v>0</v>
      </c>
      <c r="DL30" cm="1">
        <f t="array" ref="DL30">BF30*INDEX(prod_est,$G30+$H30-1,MATCH(DL$14,$BP$14:$DP$14,0))</f>
        <v>0</v>
      </c>
      <c r="DM30" cm="1">
        <f t="array" ref="DM30">BG30*INDEX(prod_est,$G30+$H30-1,MATCH(DM$14,$BP$14:$DP$14,0))</f>
        <v>0</v>
      </c>
      <c r="DN30" cm="1">
        <f t="array" ref="DN30">BH30*INDEX(prod_est,$G30+$H30-1,MATCH(DN$14,$BP$14:$DP$14,0))</f>
        <v>0</v>
      </c>
      <c r="DO30" cm="1">
        <f t="array" ref="DO30">BI30*INDEX(prod_est,$G30+$H30-1,MATCH(DO$14,$BP$14:$DP$14,0))</f>
        <v>0</v>
      </c>
      <c r="DP30" cm="1">
        <f t="array" ref="DP30">BJ30*INDEX(prod_est,$G30+$H30-1,MATCH(DP$14,$BP$14:$DP$14,0))</f>
        <v>0</v>
      </c>
    </row>
    <row r="31" spans="1:120" x14ac:dyDescent="0.25">
      <c r="A31" t="s">
        <v>55</v>
      </c>
      <c r="B31" t="s">
        <v>21</v>
      </c>
      <c r="C31" t="s">
        <v>149</v>
      </c>
      <c r="D31" t="s">
        <v>37</v>
      </c>
      <c r="E31" s="8">
        <v>0</v>
      </c>
      <c r="F31" s="8">
        <v>0</v>
      </c>
      <c r="G31">
        <f>MATCH(A31,Production_est!$A$4:$A$339,0)</f>
        <v>289</v>
      </c>
      <c r="H31">
        <f>IFERROR(MATCH(D31,Production_est!$D$4:$D$339,0),"-")</f>
        <v>6</v>
      </c>
      <c r="I31" s="8" cm="1">
        <f t="array" ref="I31">IFERROR(INDEX(Production_est!$E$4:$E$339,H31+G31-1),"-")</f>
        <v>36084.819987301104</v>
      </c>
      <c r="J31" s="42">
        <f t="shared" si="0"/>
        <v>0</v>
      </c>
      <c r="K31" s="42">
        <f t="shared" ref="K31:AP31" si="37">J31*(1-$F$4)</f>
        <v>0</v>
      </c>
      <c r="L31" s="42">
        <f t="shared" si="37"/>
        <v>0</v>
      </c>
      <c r="M31" s="42">
        <f t="shared" si="37"/>
        <v>0</v>
      </c>
      <c r="N31" s="42">
        <f t="shared" si="37"/>
        <v>0</v>
      </c>
      <c r="O31" s="42">
        <f t="shared" si="37"/>
        <v>0</v>
      </c>
      <c r="P31" s="42">
        <f t="shared" si="37"/>
        <v>0</v>
      </c>
      <c r="Q31" s="42">
        <f t="shared" si="37"/>
        <v>0</v>
      </c>
      <c r="R31" s="42">
        <f t="shared" si="37"/>
        <v>0</v>
      </c>
      <c r="S31" s="42">
        <f t="shared" si="37"/>
        <v>0</v>
      </c>
      <c r="T31" s="42">
        <f t="shared" si="37"/>
        <v>0</v>
      </c>
      <c r="U31" s="42">
        <f t="shared" si="37"/>
        <v>0</v>
      </c>
      <c r="V31" s="42">
        <f t="shared" si="37"/>
        <v>0</v>
      </c>
      <c r="W31" s="42">
        <f t="shared" si="37"/>
        <v>0</v>
      </c>
      <c r="X31" s="42">
        <f t="shared" si="37"/>
        <v>0</v>
      </c>
      <c r="Y31" s="42">
        <f t="shared" si="37"/>
        <v>0</v>
      </c>
      <c r="Z31" s="42">
        <f t="shared" si="37"/>
        <v>0</v>
      </c>
      <c r="AA31" s="42">
        <f t="shared" si="37"/>
        <v>0</v>
      </c>
      <c r="AB31" s="42">
        <f t="shared" si="37"/>
        <v>0</v>
      </c>
      <c r="AC31" s="42">
        <f t="shared" si="37"/>
        <v>0</v>
      </c>
      <c r="AD31" s="42">
        <f t="shared" si="37"/>
        <v>0</v>
      </c>
      <c r="AE31" s="42">
        <f t="shared" si="37"/>
        <v>0</v>
      </c>
      <c r="AF31" s="42">
        <f t="shared" si="37"/>
        <v>0</v>
      </c>
      <c r="AG31" s="42">
        <f t="shared" si="37"/>
        <v>0</v>
      </c>
      <c r="AH31" s="42">
        <f t="shared" si="37"/>
        <v>0</v>
      </c>
      <c r="AI31" s="42">
        <f t="shared" si="37"/>
        <v>0</v>
      </c>
      <c r="AJ31" s="42">
        <f t="shared" si="37"/>
        <v>0</v>
      </c>
      <c r="AK31" s="42">
        <f t="shared" si="37"/>
        <v>0</v>
      </c>
      <c r="AL31" s="42">
        <f t="shared" si="37"/>
        <v>0</v>
      </c>
      <c r="AM31" s="42">
        <f t="shared" si="37"/>
        <v>0</v>
      </c>
      <c r="AN31" s="42">
        <f t="shared" si="37"/>
        <v>0</v>
      </c>
      <c r="AO31" s="42">
        <f t="shared" si="37"/>
        <v>0</v>
      </c>
      <c r="AP31" s="42">
        <f t="shared" si="37"/>
        <v>0</v>
      </c>
      <c r="AQ31" s="42">
        <f t="shared" ref="AQ31:BJ31" si="38">AP31*(1-$F$4)</f>
        <v>0</v>
      </c>
      <c r="AR31" s="42">
        <f t="shared" si="38"/>
        <v>0</v>
      </c>
      <c r="AS31" s="42">
        <f t="shared" si="38"/>
        <v>0</v>
      </c>
      <c r="AT31" s="42">
        <f t="shared" si="38"/>
        <v>0</v>
      </c>
      <c r="AU31" s="42">
        <f t="shared" si="38"/>
        <v>0</v>
      </c>
      <c r="AV31" s="42">
        <f t="shared" si="38"/>
        <v>0</v>
      </c>
      <c r="AW31" s="42">
        <f t="shared" si="38"/>
        <v>0</v>
      </c>
      <c r="AX31" s="42">
        <f t="shared" si="38"/>
        <v>0</v>
      </c>
      <c r="AY31" s="42">
        <f t="shared" si="38"/>
        <v>0</v>
      </c>
      <c r="AZ31" s="42">
        <f t="shared" si="38"/>
        <v>0</v>
      </c>
      <c r="BA31" s="42">
        <f t="shared" si="38"/>
        <v>0</v>
      </c>
      <c r="BB31" s="42">
        <f t="shared" si="38"/>
        <v>0</v>
      </c>
      <c r="BC31" s="42">
        <f t="shared" si="38"/>
        <v>0</v>
      </c>
      <c r="BD31" s="42">
        <f t="shared" si="38"/>
        <v>0</v>
      </c>
      <c r="BE31" s="42">
        <f t="shared" si="38"/>
        <v>0</v>
      </c>
      <c r="BF31" s="42">
        <f t="shared" si="38"/>
        <v>0</v>
      </c>
      <c r="BG31" s="42">
        <f t="shared" si="38"/>
        <v>0</v>
      </c>
      <c r="BH31" s="42">
        <f t="shared" si="38"/>
        <v>0</v>
      </c>
      <c r="BI31" s="42">
        <f t="shared" si="38"/>
        <v>0</v>
      </c>
      <c r="BJ31" s="42">
        <f t="shared" si="38"/>
        <v>0</v>
      </c>
      <c r="BK31" t="str">
        <f t="shared" si="3"/>
        <v>19_THA</v>
      </c>
      <c r="BL31" t="str">
        <f t="shared" si="4"/>
        <v>d_ind_cem_7_x_other_petrol_prod</v>
      </c>
      <c r="BO31" s="8">
        <f t="shared" si="5"/>
        <v>0</v>
      </c>
      <c r="BP31" s="8">
        <f t="shared" si="6"/>
        <v>0</v>
      </c>
      <c r="BQ31" s="8" cm="1">
        <f t="array" ref="BQ31">K31*INDEX(prod_est,$G31+$H31-1,MATCH(BQ$14,$BP$14:$DP$14,0))</f>
        <v>0</v>
      </c>
      <c r="BR31" s="8" cm="1">
        <f t="array" ref="BR31">L31*INDEX(prod_est,$G31+$H31-1,MATCH(BR$14,$BP$14:$DP$14,0))</f>
        <v>0</v>
      </c>
      <c r="BS31" s="8" cm="1">
        <f t="array" ref="BS31">M31*INDEX(prod_est,$G31+$H31-1,MATCH(BS$14,$BP$14:$DP$14,0))</f>
        <v>0</v>
      </c>
      <c r="BT31" s="8" cm="1">
        <f t="array" ref="BT31">N31*INDEX(prod_est,$G31+$H31-1,MATCH(BT$14,$BP$14:$DP$14,0))</f>
        <v>0</v>
      </c>
      <c r="BU31" s="8" cm="1">
        <f t="array" ref="BU31">O31*INDEX(prod_est,$G31+$H31-1,MATCH(BU$14,$BP$14:$DP$14,0))</f>
        <v>0</v>
      </c>
      <c r="BV31" s="8" cm="1">
        <f t="array" ref="BV31">P31*INDEX(prod_est,$G31+$H31-1,MATCH(BV$14,$BP$14:$DP$14,0))</f>
        <v>0</v>
      </c>
      <c r="BW31" s="8" cm="1">
        <f t="array" ref="BW31">Q31*INDEX(prod_est,$G31+$H31-1,MATCH(BW$14,$BP$14:$DP$14,0))</f>
        <v>0</v>
      </c>
      <c r="BX31" s="8" cm="1">
        <f t="array" ref="BX31">R31*INDEX(prod_est,$G31+$H31-1,MATCH(BX$14,$BP$14:$DP$14,0))</f>
        <v>0</v>
      </c>
      <c r="BY31" s="8" cm="1">
        <f t="array" ref="BY31">S31*INDEX(prod_est,$G31+$H31-1,MATCH(BY$14,$BP$14:$DP$14,0))</f>
        <v>0</v>
      </c>
      <c r="BZ31" s="8" cm="1">
        <f t="array" ref="BZ31">T31*INDEX(prod_est,$G31+$H31-1,MATCH(BZ$14,$BP$14:$DP$14,0))</f>
        <v>0</v>
      </c>
      <c r="CA31" s="8" cm="1">
        <f t="array" ref="CA31">U31*INDEX(prod_est,$G31+$H31-1,MATCH(CA$14,$BP$14:$DP$14,0))</f>
        <v>0</v>
      </c>
      <c r="CB31" s="8" cm="1">
        <f t="array" ref="CB31">V31*INDEX(prod_est,$G31+$H31-1,MATCH(CB$14,$BP$14:$DP$14,0))</f>
        <v>0</v>
      </c>
      <c r="CC31" s="8" cm="1">
        <f t="array" ref="CC31">W31*INDEX(prod_est,$G31+$H31-1,MATCH(CC$14,$BP$14:$DP$14,0))</f>
        <v>0</v>
      </c>
      <c r="CD31" s="8" cm="1">
        <f t="array" ref="CD31">X31*INDEX(prod_est,$G31+$H31-1,MATCH(CD$14,$BP$14:$DP$14,0))</f>
        <v>0</v>
      </c>
      <c r="CE31" s="8" cm="1">
        <f t="array" ref="CE31">Y31*INDEX(prod_est,$G31+$H31-1,MATCH(CE$14,$BP$14:$DP$14,0))</f>
        <v>0</v>
      </c>
      <c r="CF31" s="8" cm="1">
        <f t="array" ref="CF31">Z31*INDEX(prod_est,$G31+$H31-1,MATCH(CF$14,$BP$14:$DP$14,0))</f>
        <v>0</v>
      </c>
      <c r="CG31" s="8" cm="1">
        <f t="array" ref="CG31">AA31*INDEX(prod_est,$G31+$H31-1,MATCH(CG$14,$BP$14:$DP$14,0))</f>
        <v>0</v>
      </c>
      <c r="CH31" s="8" cm="1">
        <f t="array" ref="CH31">AB31*INDEX(prod_est,$G31+$H31-1,MATCH(CH$14,$BP$14:$DP$14,0))</f>
        <v>0</v>
      </c>
      <c r="CI31" s="8" cm="1">
        <f t="array" ref="CI31">AC31*INDEX(prod_est,$G31+$H31-1,MATCH(CI$14,$BP$14:$DP$14,0))</f>
        <v>0</v>
      </c>
      <c r="CJ31" s="8" cm="1">
        <f t="array" ref="CJ31">AD31*INDEX(prod_est,$G31+$H31-1,MATCH(CJ$14,$BP$14:$DP$14,0))</f>
        <v>0</v>
      </c>
      <c r="CK31" s="8" cm="1">
        <f t="array" ref="CK31">AE31*INDEX(prod_est,$G31+$H31-1,MATCH(CK$14,$BP$14:$DP$14,0))</f>
        <v>0</v>
      </c>
      <c r="CL31" s="8" cm="1">
        <f t="array" ref="CL31">AF31*INDEX(prod_est,$G31+$H31-1,MATCH(CL$14,$BP$14:$DP$14,0))</f>
        <v>0</v>
      </c>
      <c r="CM31" s="8" cm="1">
        <f t="array" ref="CM31">AG31*INDEX(prod_est,$G31+$H31-1,MATCH(CM$14,$BP$14:$DP$14,0))</f>
        <v>0</v>
      </c>
      <c r="CN31" s="8" cm="1">
        <f t="array" ref="CN31">AH31*INDEX(prod_est,$G31+$H31-1,MATCH(CN$14,$BP$14:$DP$14,0))</f>
        <v>0</v>
      </c>
      <c r="CO31" s="8" cm="1">
        <f t="array" ref="CO31">AI31*INDEX(prod_est,$G31+$H31-1,MATCH(CO$14,$BP$14:$DP$14,0))</f>
        <v>0</v>
      </c>
      <c r="CP31" s="8" cm="1">
        <f t="array" ref="CP31">AJ31*INDEX(prod_est,$G31+$H31-1,MATCH(CP$14,$BP$14:$DP$14,0))</f>
        <v>0</v>
      </c>
      <c r="CQ31" s="8" cm="1">
        <f t="array" ref="CQ31">AK31*INDEX(prod_est,$G31+$H31-1,MATCH(CQ$14,$BP$14:$DP$14,0))</f>
        <v>0</v>
      </c>
      <c r="CR31" s="8" cm="1">
        <f t="array" ref="CR31">AL31*INDEX(prod_est,$G31+$H31-1,MATCH(CR$14,$BP$14:$DP$14,0))</f>
        <v>0</v>
      </c>
      <c r="CS31" s="8" cm="1">
        <f t="array" ref="CS31">AM31*INDEX(prod_est,$G31+$H31-1,MATCH(CS$14,$BP$14:$DP$14,0))</f>
        <v>0</v>
      </c>
      <c r="CT31" s="8" cm="1">
        <f t="array" ref="CT31">AN31*INDEX(prod_est,$G31+$H31-1,MATCH(CT$14,$BP$14:$DP$14,0))</f>
        <v>0</v>
      </c>
      <c r="CU31" s="8" cm="1">
        <f t="array" ref="CU31">AO31*INDEX(prod_est,$G31+$H31-1,MATCH(CU$14,$BP$14:$DP$14,0))</f>
        <v>0</v>
      </c>
      <c r="CV31" s="8" cm="1">
        <f t="array" ref="CV31">AP31*INDEX(prod_est,$G31+$H31-1,MATCH(CV$14,$BP$14:$DP$14,0))</f>
        <v>0</v>
      </c>
      <c r="CW31" cm="1">
        <f t="array" ref="CW31">AQ31*INDEX(prod_est,$G31+$H31-1,MATCH(CW$14,$BP$14:$DP$14,0))</f>
        <v>0</v>
      </c>
      <c r="CX31" cm="1">
        <f t="array" ref="CX31">AR31*INDEX(prod_est,$G31+$H31-1,MATCH(CX$14,$BP$14:$DP$14,0))</f>
        <v>0</v>
      </c>
      <c r="CY31" cm="1">
        <f t="array" ref="CY31">AS31*INDEX(prod_est,$G31+$H31-1,MATCH(CY$14,$BP$14:$DP$14,0))</f>
        <v>0</v>
      </c>
      <c r="CZ31" cm="1">
        <f t="array" ref="CZ31">AT31*INDEX(prod_est,$G31+$H31-1,MATCH(CZ$14,$BP$14:$DP$14,0))</f>
        <v>0</v>
      </c>
      <c r="DA31" cm="1">
        <f t="array" ref="DA31">AU31*INDEX(prod_est,$G31+$H31-1,MATCH(DA$14,$BP$14:$DP$14,0))</f>
        <v>0</v>
      </c>
      <c r="DB31" cm="1">
        <f t="array" ref="DB31">AV31*INDEX(prod_est,$G31+$H31-1,MATCH(DB$14,$BP$14:$DP$14,0))</f>
        <v>0</v>
      </c>
      <c r="DC31" cm="1">
        <f t="array" ref="DC31">AW31*INDEX(prod_est,$G31+$H31-1,MATCH(DC$14,$BP$14:$DP$14,0))</f>
        <v>0</v>
      </c>
      <c r="DD31" cm="1">
        <f t="array" ref="DD31">AX31*INDEX(prod_est,$G31+$H31-1,MATCH(DD$14,$BP$14:$DP$14,0))</f>
        <v>0</v>
      </c>
      <c r="DE31" cm="1">
        <f t="array" ref="DE31">AY31*INDEX(prod_est,$G31+$H31-1,MATCH(DE$14,$BP$14:$DP$14,0))</f>
        <v>0</v>
      </c>
      <c r="DF31" cm="1">
        <f t="array" ref="DF31">AZ31*INDEX(prod_est,$G31+$H31-1,MATCH(DF$14,$BP$14:$DP$14,0))</f>
        <v>0</v>
      </c>
      <c r="DG31" cm="1">
        <f t="array" ref="DG31">BA31*INDEX(prod_est,$G31+$H31-1,MATCH(DG$14,$BP$14:$DP$14,0))</f>
        <v>0</v>
      </c>
      <c r="DH31" cm="1">
        <f t="array" ref="DH31">BB31*INDEX(prod_est,$G31+$H31-1,MATCH(DH$14,$BP$14:$DP$14,0))</f>
        <v>0</v>
      </c>
      <c r="DI31" cm="1">
        <f t="array" ref="DI31">BC31*INDEX(prod_est,$G31+$H31-1,MATCH(DI$14,$BP$14:$DP$14,0))</f>
        <v>0</v>
      </c>
      <c r="DJ31" cm="1">
        <f t="array" ref="DJ31">BD31*INDEX(prod_est,$G31+$H31-1,MATCH(DJ$14,$BP$14:$DP$14,0))</f>
        <v>0</v>
      </c>
      <c r="DK31" cm="1">
        <f t="array" ref="DK31">BE31*INDEX(prod_est,$G31+$H31-1,MATCH(DK$14,$BP$14:$DP$14,0))</f>
        <v>0</v>
      </c>
      <c r="DL31" cm="1">
        <f t="array" ref="DL31">BF31*INDEX(prod_est,$G31+$H31-1,MATCH(DL$14,$BP$14:$DP$14,0))</f>
        <v>0</v>
      </c>
      <c r="DM31" cm="1">
        <f t="array" ref="DM31">BG31*INDEX(prod_est,$G31+$H31-1,MATCH(DM$14,$BP$14:$DP$14,0))</f>
        <v>0</v>
      </c>
      <c r="DN31" cm="1">
        <f t="array" ref="DN31">BH31*INDEX(prod_est,$G31+$H31-1,MATCH(DN$14,$BP$14:$DP$14,0))</f>
        <v>0</v>
      </c>
      <c r="DO31" cm="1">
        <f t="array" ref="DO31">BI31*INDEX(prod_est,$G31+$H31-1,MATCH(DO$14,$BP$14:$DP$14,0))</f>
        <v>0</v>
      </c>
      <c r="DP31" cm="1">
        <f t="array" ref="DP31">BJ31*INDEX(prod_est,$G31+$H31-1,MATCH(DP$14,$BP$14:$DP$14,0))</f>
        <v>0</v>
      </c>
    </row>
    <row r="32" spans="1:120" x14ac:dyDescent="0.25">
      <c r="A32" t="s">
        <v>55</v>
      </c>
      <c r="B32" t="s">
        <v>22</v>
      </c>
      <c r="C32" t="s">
        <v>22</v>
      </c>
      <c r="D32" t="s">
        <v>37</v>
      </c>
      <c r="E32" s="8">
        <v>35.007853899130367</v>
      </c>
      <c r="F32" s="8">
        <v>36.377584225713967</v>
      </c>
      <c r="G32">
        <f>MATCH(A32,Production_est!$A$4:$A$339,0)</f>
        <v>289</v>
      </c>
      <c r="H32">
        <f>IFERROR(MATCH(D32,Production_est!$D$4:$D$339,0),"-")</f>
        <v>6</v>
      </c>
      <c r="I32" s="8" cm="1">
        <f t="array" ref="I32">IFERROR(INDEX(Production_est!$E$4:$E$339,H32+G32-1),"-")</f>
        <v>36084.819987301104</v>
      </c>
      <c r="J32" s="42">
        <f t="shared" si="0"/>
        <v>1.0081132243008526E-3</v>
      </c>
      <c r="K32" s="42">
        <f t="shared" ref="K32:AP32" si="39">J32*(1-$F$4)</f>
        <v>1.0069530697725839E-3</v>
      </c>
      <c r="L32" s="42">
        <f t="shared" si="39"/>
        <v>1.0057942503706651E-3</v>
      </c>
      <c r="M32" s="42">
        <f t="shared" si="39"/>
        <v>1.0046367645586093E-3</v>
      </c>
      <c r="N32" s="42">
        <f t="shared" si="39"/>
        <v>1.0034806108016974E-3</v>
      </c>
      <c r="O32" s="42">
        <f t="shared" si="39"/>
        <v>1.002325787566977E-3</v>
      </c>
      <c r="P32" s="42">
        <f t="shared" si="39"/>
        <v>1.0011722933232596E-3</v>
      </c>
      <c r="Q32" s="42">
        <f t="shared" si="39"/>
        <v>1.0000201265411188E-3</v>
      </c>
      <c r="R32" s="42">
        <f t="shared" si="39"/>
        <v>9.988692856928885E-4</v>
      </c>
      <c r="S32" s="42">
        <f t="shared" si="39"/>
        <v>9.9771976925266048E-4</v>
      </c>
      <c r="T32" s="42">
        <f t="shared" si="39"/>
        <v>9.9657157569628244E-4</v>
      </c>
      <c r="U32" s="42">
        <f t="shared" si="39"/>
        <v>9.9542470350135631E-4</v>
      </c>
      <c r="V32" s="42">
        <f t="shared" si="39"/>
        <v>9.9427915114723604E-4</v>
      </c>
      <c r="W32" s="42">
        <f t="shared" si="39"/>
        <v>9.9313491711502532E-4</v>
      </c>
      <c r="X32" s="42">
        <f t="shared" si="39"/>
        <v>9.9199199988757618E-4</v>
      </c>
      <c r="Y32" s="42">
        <f t="shared" si="39"/>
        <v>9.9085039794948623E-4</v>
      </c>
      <c r="Z32" s="42">
        <f t="shared" si="39"/>
        <v>9.8971010978709736E-4</v>
      </c>
      <c r="AA32" s="42">
        <f t="shared" si="39"/>
        <v>9.8857113388849311E-4</v>
      </c>
      <c r="AB32" s="42">
        <f t="shared" si="39"/>
        <v>9.8743346874349716E-4</v>
      </c>
      <c r="AC32" s="42">
        <f t="shared" si="39"/>
        <v>9.8629711284367117E-4</v>
      </c>
      <c r="AD32" s="42">
        <f t="shared" si="39"/>
        <v>9.851620646823126E-4</v>
      </c>
      <c r="AE32" s="42">
        <f t="shared" si="39"/>
        <v>9.8402832275445279E-4</v>
      </c>
      <c r="AF32" s="42">
        <f t="shared" si="39"/>
        <v>9.8289588555685518E-4</v>
      </c>
      <c r="AG32" s="42">
        <f t="shared" si="39"/>
        <v>9.8176475158801317E-4</v>
      </c>
      <c r="AH32" s="42">
        <f t="shared" si="39"/>
        <v>9.8063491934814815E-4</v>
      </c>
      <c r="AI32" s="42">
        <f t="shared" si="39"/>
        <v>9.7950638733920715E-4</v>
      </c>
      <c r="AJ32" s="42">
        <f t="shared" si="39"/>
        <v>9.7837915406486149E-4</v>
      </c>
      <c r="AK32" s="42">
        <f t="shared" si="39"/>
        <v>9.7725321803050465E-4</v>
      </c>
      <c r="AL32" s="42">
        <f t="shared" si="39"/>
        <v>9.7612857774324966E-4</v>
      </c>
      <c r="AM32" s="42">
        <f t="shared" si="39"/>
        <v>9.7500523171192789E-4</v>
      </c>
      <c r="AN32" s="42">
        <f t="shared" si="39"/>
        <v>9.7388317844708679E-4</v>
      </c>
      <c r="AO32" s="42">
        <f t="shared" si="39"/>
        <v>9.7276241646098772E-4</v>
      </c>
      <c r="AP32" s="42">
        <f t="shared" si="39"/>
        <v>9.7164294426760431E-4</v>
      </c>
      <c r="AQ32" s="42">
        <f t="shared" ref="AQ32:BJ32" si="40">AP32*(1-$F$4)</f>
        <v>9.7052476038262032E-4</v>
      </c>
      <c r="AR32" s="42">
        <f t="shared" si="40"/>
        <v>9.6940786332342765E-4</v>
      </c>
      <c r="AS32" s="42">
        <f t="shared" si="40"/>
        <v>9.6829225160912442E-4</v>
      </c>
      <c r="AT32" s="42">
        <f t="shared" si="40"/>
        <v>9.6717792376051302E-4</v>
      </c>
      <c r="AU32" s="42">
        <f t="shared" si="40"/>
        <v>9.6606487830009811E-4</v>
      </c>
      <c r="AV32" s="42">
        <f t="shared" si="40"/>
        <v>9.6495311375208463E-4</v>
      </c>
      <c r="AW32" s="42">
        <f t="shared" si="40"/>
        <v>9.6384262864237591E-4</v>
      </c>
      <c r="AX32" s="42">
        <f t="shared" si="40"/>
        <v>9.6273342149857184E-4</v>
      </c>
      <c r="AY32" s="42">
        <f t="shared" si="40"/>
        <v>9.6162549084996649E-4</v>
      </c>
      <c r="AZ32" s="42">
        <f t="shared" si="40"/>
        <v>9.6051883522754679E-4</v>
      </c>
      <c r="BA32" s="42">
        <f t="shared" si="40"/>
        <v>9.5941345316398995E-4</v>
      </c>
      <c r="BB32" s="42">
        <f t="shared" si="40"/>
        <v>9.5830934319366182E-4</v>
      </c>
      <c r="BC32" s="42">
        <f t="shared" si="40"/>
        <v>9.5720650385261517E-4</v>
      </c>
      <c r="BD32" s="42">
        <f t="shared" si="40"/>
        <v>9.5610493367858729E-4</v>
      </c>
      <c r="BE32" s="42">
        <f t="shared" si="40"/>
        <v>9.5500463121099837E-4</v>
      </c>
      <c r="BF32" s="42">
        <f t="shared" si="40"/>
        <v>9.5390559499094931E-4</v>
      </c>
      <c r="BG32" s="42">
        <f t="shared" si="40"/>
        <v>9.5280782356122016E-4</v>
      </c>
      <c r="BH32" s="42">
        <f t="shared" si="40"/>
        <v>9.5171131546626774E-4</v>
      </c>
      <c r="BI32" s="42">
        <f t="shared" si="40"/>
        <v>9.5061606925222412E-4</v>
      </c>
      <c r="BJ32" s="42">
        <f t="shared" si="40"/>
        <v>9.4952208346689448E-4</v>
      </c>
      <c r="BK32" t="str">
        <f t="shared" si="3"/>
        <v>19_THA</v>
      </c>
      <c r="BL32" t="str">
        <f t="shared" si="4"/>
        <v>d_ind_cem_8_1_natural_gas</v>
      </c>
      <c r="BO32" s="8">
        <f t="shared" si="5"/>
        <v>35.007853899130367</v>
      </c>
      <c r="BP32" s="8">
        <f t="shared" si="6"/>
        <v>36.377584225713967</v>
      </c>
      <c r="BQ32" s="8" cm="1">
        <f t="array" ref="BQ32">K32*INDEX(prod_est,$G32+$H32-1,MATCH(BQ$14,$BP$14:$DP$14,0))</f>
        <v>36.656998321393111</v>
      </c>
      <c r="BR32" s="8" cm="1">
        <f t="array" ref="BR32">L32*INDEX(prod_est,$G32+$H32-1,MATCH(BR$14,$BP$14:$DP$14,0))</f>
        <v>33.163670891246568</v>
      </c>
      <c r="BS32" s="8" cm="1">
        <f t="array" ref="BS32">M32*INDEX(prod_est,$G32+$H32-1,MATCH(BS$14,$BP$14:$DP$14,0))</f>
        <v>34.226684246715692</v>
      </c>
      <c r="BT32" s="8" cm="1">
        <f t="array" ref="BT32">N32*INDEX(prod_est,$G32+$H32-1,MATCH(BT$14,$BP$14:$DP$14,0))</f>
        <v>35.344417628565147</v>
      </c>
      <c r="BU32" s="8" cm="1">
        <f t="array" ref="BU32">O32*INDEX(prod_est,$G32+$H32-1,MATCH(BU$14,$BP$14:$DP$14,0))</f>
        <v>36.523273534773459</v>
      </c>
      <c r="BV32" s="8" cm="1">
        <f t="array" ref="BV32">P32*INDEX(prod_est,$G32+$H32-1,MATCH(BV$14,$BP$14:$DP$14,0))</f>
        <v>37.752286657909494</v>
      </c>
      <c r="BW32" s="8" cm="1">
        <f t="array" ref="BW32">Q32*INDEX(prod_est,$G32+$H32-1,MATCH(BW$14,$BP$14:$DP$14,0))</f>
        <v>39.040587733820978</v>
      </c>
      <c r="BX32" s="8" cm="1">
        <f t="array" ref="BX32">R32*INDEX(prod_est,$G32+$H32-1,MATCH(BX$14,$BP$14:$DP$14,0))</f>
        <v>40.390050444386453</v>
      </c>
      <c r="BY32" s="8" cm="1">
        <f t="array" ref="BY32">S32*INDEX(prod_est,$G32+$H32-1,MATCH(BY$14,$BP$14:$DP$14,0))</f>
        <v>41.788089701732204</v>
      </c>
      <c r="BZ32" s="8" cm="1">
        <f t="array" ref="BZ32">T32*INDEX(prod_est,$G32+$H32-1,MATCH(BZ$14,$BP$14:$DP$14,0))</f>
        <v>42.552002095648753</v>
      </c>
      <c r="CA32" s="8" cm="1">
        <f t="array" ref="CA32">U32*INDEX(prod_est,$G32+$H32-1,MATCH(CA$14,$BP$14:$DP$14,0))</f>
        <v>43.32702060223157</v>
      </c>
      <c r="CB32" s="8" cm="1">
        <f t="array" ref="CB32">V32*INDEX(prod_est,$G32+$H32-1,MATCH(CB$14,$BP$14:$DP$14,0))</f>
        <v>44.110465260772642</v>
      </c>
      <c r="CC32" s="8" cm="1">
        <f t="array" ref="CC32">W32*INDEX(prod_est,$G32+$H32-1,MATCH(CC$14,$BP$14:$DP$14,0))</f>
        <v>44.887574678442185</v>
      </c>
      <c r="CD32" s="8" cm="1">
        <f t="array" ref="CD32">X32*INDEX(prod_est,$G32+$H32-1,MATCH(CD$14,$BP$14:$DP$14,0))</f>
        <v>45.664416355614591</v>
      </c>
      <c r="CE32" s="8" cm="1">
        <f t="array" ref="CE32">Y32*INDEX(prod_est,$G32+$H32-1,MATCH(CE$14,$BP$14:$DP$14,0))</f>
        <v>46.439526373982986</v>
      </c>
      <c r="CF32" s="8" cm="1">
        <f t="array" ref="CF32">Z32*INDEX(prod_est,$G32+$H32-1,MATCH(CF$14,$BP$14:$DP$14,0))</f>
        <v>47.207229162449153</v>
      </c>
      <c r="CG32" s="8" cm="1">
        <f t="array" ref="CG32">AA32*INDEX(prod_est,$G32+$H32-1,MATCH(CG$14,$BP$14:$DP$14,0))</f>
        <v>47.966744411843891</v>
      </c>
      <c r="CH32" s="8" cm="1">
        <f t="array" ref="CH32">AB32*INDEX(prod_est,$G32+$H32-1,MATCH(CH$14,$BP$14:$DP$14,0))</f>
        <v>48.768065249724025</v>
      </c>
      <c r="CI32" s="8" cm="1">
        <f t="array" ref="CI32">AC32*INDEX(prod_est,$G32+$H32-1,MATCH(CI$14,$BP$14:$DP$14,0))</f>
        <v>49.562157646797608</v>
      </c>
      <c r="CJ32" s="8" cm="1">
        <f t="array" ref="CJ32">AD32*INDEX(prod_est,$G32+$H32-1,MATCH(CJ$14,$BP$14:$DP$14,0))</f>
        <v>50.35008537086901</v>
      </c>
      <c r="CK32" s="8" cm="1">
        <f t="array" ref="CK32">AE32*INDEX(prod_est,$G32+$H32-1,MATCH(CK$14,$BP$14:$DP$14,0))</f>
        <v>51.122950105372887</v>
      </c>
      <c r="CL32" s="8" cm="1">
        <f t="array" ref="CL32">AF32*INDEX(prod_est,$G32+$H32-1,MATCH(CL$14,$BP$14:$DP$14,0))</f>
        <v>51.881488263651356</v>
      </c>
      <c r="CM32" s="8" cm="1">
        <f t="array" ref="CM32">AG32*INDEX(prod_est,$G32+$H32-1,MATCH(CM$14,$BP$14:$DP$14,0))</f>
        <v>52.774413153615541</v>
      </c>
      <c r="CN32" s="8" cm="1">
        <f t="array" ref="CN32">AH32*INDEX(prod_est,$G32+$H32-1,MATCH(CN$14,$BP$14:$DP$14,0))</f>
        <v>53.645320484840703</v>
      </c>
      <c r="CO32" s="8" cm="1">
        <f t="array" ref="CO32">AI32*INDEX(prod_est,$G32+$H32-1,MATCH(CO$14,$BP$14:$DP$14,0))</f>
        <v>54.507704153830048</v>
      </c>
      <c r="CP32" s="8" cm="1">
        <f t="array" ref="CP32">AJ32*INDEX(prod_est,$G32+$H32-1,MATCH(CP$14,$BP$14:$DP$14,0))</f>
        <v>55.357613568971189</v>
      </c>
      <c r="CQ32" s="8" cm="1">
        <f t="array" ref="CQ32">AK32*INDEX(prod_est,$G32+$H32-1,MATCH(CQ$14,$BP$14:$DP$14,0))</f>
        <v>56.189975410620171</v>
      </c>
      <c r="CR32" s="8" cm="1">
        <f t="array" ref="CR32">AL32*INDEX(prod_est,$G32+$H32-1,MATCH(CR$14,$BP$14:$DP$14,0))</f>
        <v>57.010146721783094</v>
      </c>
      <c r="CS32" s="8" cm="1">
        <f t="array" ref="CS32">AM32*INDEX(prod_est,$G32+$H32-1,MATCH(CS$14,$BP$14:$DP$14,0))</f>
        <v>57.81850951190161</v>
      </c>
      <c r="CT32" s="8" cm="1">
        <f t="array" ref="CT32">AN32*INDEX(prod_est,$G32+$H32-1,MATCH(CT$14,$BP$14:$DP$14,0))</f>
        <v>58.622906079157218</v>
      </c>
      <c r="CU32" s="8" cm="1">
        <f t="array" ref="CU32">AO32*INDEX(prod_est,$G32+$H32-1,MATCH(CU$14,$BP$14:$DP$14,0))</f>
        <v>59.417567119347666</v>
      </c>
      <c r="CV32" s="8" cm="1">
        <f t="array" ref="CV32">AP32*INDEX(prod_est,$G32+$H32-1,MATCH(CV$14,$BP$14:$DP$14,0))</f>
        <v>60.21121765806469</v>
      </c>
      <c r="CW32" cm="1">
        <f t="array" ref="CW32">AQ32*INDEX(prod_est,$G32+$H32-1,MATCH(CW$14,$BP$14:$DP$14,0))</f>
        <v>60.141925523873091</v>
      </c>
      <c r="CX32" cm="1">
        <f t="array" ref="CX32">AR32*INDEX(prod_est,$G32+$H32-1,MATCH(CX$14,$BP$14:$DP$14,0))</f>
        <v>60.072713132295036</v>
      </c>
      <c r="CY32" cm="1">
        <f t="array" ref="CY32">AS32*INDEX(prod_est,$G32+$H32-1,MATCH(CY$14,$BP$14:$DP$14,0))</f>
        <v>60.003580391561322</v>
      </c>
      <c r="CZ32" cm="1">
        <f t="array" ref="CZ32">AT32*INDEX(prod_est,$G32+$H32-1,MATCH(CZ$14,$BP$14:$DP$14,0))</f>
        <v>59.934527210008341</v>
      </c>
      <c r="DA32" cm="1">
        <f t="array" ref="DA32">AU32*INDEX(prod_est,$G32+$H32-1,MATCH(DA$14,$BP$14:$DP$14,0))</f>
        <v>59.865553496077979</v>
      </c>
      <c r="DB32" cm="1">
        <f t="array" ref="DB32">AV32*INDEX(prod_est,$G32+$H32-1,MATCH(DB$14,$BP$14:$DP$14,0))</f>
        <v>59.796659158317503</v>
      </c>
      <c r="DC32" cm="1">
        <f t="array" ref="DC32">AW32*INDEX(prod_est,$G32+$H32-1,MATCH(DC$14,$BP$14:$DP$14,0))</f>
        <v>59.727844105379397</v>
      </c>
      <c r="DD32" cm="1">
        <f t="array" ref="DD32">AX32*INDEX(prod_est,$G32+$H32-1,MATCH(DD$14,$BP$14:$DP$14,0))</f>
        <v>59.659108246021297</v>
      </c>
      <c r="DE32" cm="1">
        <f t="array" ref="DE32">AY32*INDEX(prod_est,$G32+$H32-1,MATCH(DE$14,$BP$14:$DP$14,0))</f>
        <v>59.590451489105824</v>
      </c>
      <c r="DF32" cm="1">
        <f t="array" ref="DF32">AZ32*INDEX(prod_est,$G32+$H32-1,MATCH(DF$14,$BP$14:$DP$14,0))</f>
        <v>59.521873743600494</v>
      </c>
      <c r="DG32" cm="1">
        <f t="array" ref="DG32">BA32*INDEX(prod_est,$G32+$H32-1,MATCH(DG$14,$BP$14:$DP$14,0))</f>
        <v>59.453374918577573</v>
      </c>
      <c r="DH32" cm="1">
        <f t="array" ref="DH32">BB32*INDEX(prod_est,$G32+$H32-1,MATCH(DH$14,$BP$14:$DP$14,0))</f>
        <v>59.384954923213968</v>
      </c>
      <c r="DI32" cm="1">
        <f t="array" ref="DI32">BC32*INDEX(prod_est,$G32+$H32-1,MATCH(DI$14,$BP$14:$DP$14,0))</f>
        <v>59.316613666791127</v>
      </c>
      <c r="DJ32" cm="1">
        <f t="array" ref="DJ32">BD32*INDEX(prod_est,$G32+$H32-1,MATCH(DJ$14,$BP$14:$DP$14,0))</f>
        <v>59.24835105869488</v>
      </c>
      <c r="DK32" cm="1">
        <f t="array" ref="DK32">BE32*INDEX(prod_est,$G32+$H32-1,MATCH(DK$14,$BP$14:$DP$14,0))</f>
        <v>59.180167008415339</v>
      </c>
      <c r="DL32" cm="1">
        <f t="array" ref="DL32">BF32*INDEX(prod_est,$G32+$H32-1,MATCH(DL$14,$BP$14:$DP$14,0))</f>
        <v>59.112061425546777</v>
      </c>
      <c r="DM32" cm="1">
        <f t="array" ref="DM32">BG32*INDEX(prod_est,$G32+$H32-1,MATCH(DM$14,$BP$14:$DP$14,0))</f>
        <v>59.04403421978752</v>
      </c>
      <c r="DN32" cm="1">
        <f t="array" ref="DN32">BH32*INDEX(prod_est,$G32+$H32-1,MATCH(DN$14,$BP$14:$DP$14,0))</f>
        <v>58.976085300939786</v>
      </c>
      <c r="DO32" cm="1">
        <f t="array" ref="DO32">BI32*INDEX(prod_est,$G32+$H32-1,MATCH(DO$14,$BP$14:$DP$14,0))</f>
        <v>58.908214578909629</v>
      </c>
      <c r="DP32" cm="1">
        <f t="array" ref="DP32">BJ32*INDEX(prod_est,$G32+$H32-1,MATCH(DP$14,$BP$14:$DP$14,0))</f>
        <v>58.84042196370676</v>
      </c>
    </row>
    <row r="33" spans="1:120" x14ac:dyDescent="0.25">
      <c r="A33" t="s">
        <v>55</v>
      </c>
      <c r="B33" t="s">
        <v>23</v>
      </c>
      <c r="C33" t="s">
        <v>150</v>
      </c>
      <c r="D33" t="s">
        <v>37</v>
      </c>
      <c r="E33" s="8">
        <v>0</v>
      </c>
      <c r="F33" s="8">
        <v>0.67173019200000006</v>
      </c>
      <c r="G33">
        <f>MATCH(A33,Production_est!$A$4:$A$339,0)</f>
        <v>289</v>
      </c>
      <c r="H33">
        <f>IFERROR(MATCH(D33,Production_est!$D$4:$D$339,0),"-")</f>
        <v>6</v>
      </c>
      <c r="I33" s="8" cm="1">
        <f t="array" ref="I33">IFERROR(INDEX(Production_est!$E$4:$E$339,H33+G33-1),"-")</f>
        <v>36084.819987301104</v>
      </c>
      <c r="J33" s="42">
        <f t="shared" si="0"/>
        <v>1.8615312262508003E-5</v>
      </c>
      <c r="K33" s="42">
        <f t="shared" ref="K33:AP33" si="41">J33*(1-$F$4)</f>
        <v>1.8593889431921227E-5</v>
      </c>
      <c r="L33" s="42">
        <f t="shared" si="41"/>
        <v>1.8572491255106782E-5</v>
      </c>
      <c r="M33" s="42">
        <f t="shared" si="41"/>
        <v>1.8551117703692668E-5</v>
      </c>
      <c r="N33" s="42">
        <f t="shared" si="41"/>
        <v>1.8529768749339537E-5</v>
      </c>
      <c r="O33" s="42">
        <f t="shared" si="41"/>
        <v>1.8508444363740661E-5</v>
      </c>
      <c r="P33" s="42">
        <f t="shared" si="41"/>
        <v>1.848714451862188E-5</v>
      </c>
      <c r="Q33" s="42">
        <f t="shared" si="41"/>
        <v>1.8465869185741577E-5</v>
      </c>
      <c r="R33" s="42">
        <f t="shared" si="41"/>
        <v>1.844461833689063E-5</v>
      </c>
      <c r="S33" s="42">
        <f t="shared" si="41"/>
        <v>1.842339194389239E-5</v>
      </c>
      <c r="T33" s="42">
        <f t="shared" si="41"/>
        <v>1.8402189978602627E-5</v>
      </c>
      <c r="U33" s="42">
        <f t="shared" si="41"/>
        <v>1.8381012412909505E-5</v>
      </c>
      <c r="V33" s="42">
        <f t="shared" si="41"/>
        <v>1.8359859218733534E-5</v>
      </c>
      <c r="W33" s="42">
        <f t="shared" si="41"/>
        <v>1.8338730368027542E-5</v>
      </c>
      <c r="X33" s="42">
        <f t="shared" si="41"/>
        <v>1.8317625832776631E-5</v>
      </c>
      <c r="Y33" s="42">
        <f t="shared" si="41"/>
        <v>1.8296545584998148E-5</v>
      </c>
      <c r="Z33" s="42">
        <f t="shared" si="41"/>
        <v>1.8275489596741638E-5</v>
      </c>
      <c r="AA33" s="42">
        <f t="shared" si="41"/>
        <v>1.8254457840088814E-5</v>
      </c>
      <c r="AB33" s="42">
        <f t="shared" si="41"/>
        <v>1.8233450287153521E-5</v>
      </c>
      <c r="AC33" s="42">
        <f t="shared" si="41"/>
        <v>1.8212466910081691E-5</v>
      </c>
      <c r="AD33" s="42">
        <f t="shared" si="41"/>
        <v>1.8191507681051311E-5</v>
      </c>
      <c r="AE33" s="42">
        <f t="shared" si="41"/>
        <v>1.8170572572272392E-5</v>
      </c>
      <c r="AF33" s="42">
        <f t="shared" si="41"/>
        <v>1.8149661555986918E-5</v>
      </c>
      <c r="AG33" s="42">
        <f t="shared" si="41"/>
        <v>1.8128774604468821E-5</v>
      </c>
      <c r="AH33" s="42">
        <f t="shared" si="41"/>
        <v>1.8107911690023942E-5</v>
      </c>
      <c r="AI33" s="42">
        <f t="shared" si="41"/>
        <v>1.8087072784989995E-5</v>
      </c>
      <c r="AJ33" s="42">
        <f t="shared" si="41"/>
        <v>1.8066257861736524E-5</v>
      </c>
      <c r="AK33" s="42">
        <f t="shared" si="41"/>
        <v>1.8045466892664871E-5</v>
      </c>
      <c r="AL33" s="42">
        <f t="shared" si="41"/>
        <v>1.8024699850208139E-5</v>
      </c>
      <c r="AM33" s="42">
        <f t="shared" si="41"/>
        <v>1.8003956706831158E-5</v>
      </c>
      <c r="AN33" s="42">
        <f t="shared" si="41"/>
        <v>1.7983237435030442E-5</v>
      </c>
      <c r="AO33" s="42">
        <f t="shared" si="41"/>
        <v>1.7962542007334161E-5</v>
      </c>
      <c r="AP33" s="42">
        <f t="shared" si="41"/>
        <v>1.7941870396302098E-5</v>
      </c>
      <c r="AQ33" s="42">
        <f t="shared" ref="AQ33:BJ33" si="42">AP33*(1-$F$4)</f>
        <v>1.7921222574525613E-5</v>
      </c>
      <c r="AR33" s="42">
        <f t="shared" si="42"/>
        <v>1.790059851462761E-5</v>
      </c>
      <c r="AS33" s="42">
        <f t="shared" si="42"/>
        <v>1.7879998189262501E-5</v>
      </c>
      <c r="AT33" s="42">
        <f t="shared" si="42"/>
        <v>1.7859421571116167E-5</v>
      </c>
      <c r="AU33" s="42">
        <f t="shared" si="42"/>
        <v>1.7838868632905917E-5</v>
      </c>
      <c r="AV33" s="42">
        <f t="shared" si="42"/>
        <v>1.7818339347380465E-5</v>
      </c>
      <c r="AW33" s="42">
        <f t="shared" si="42"/>
        <v>1.7797833687319882E-5</v>
      </c>
      <c r="AX33" s="42">
        <f t="shared" si="42"/>
        <v>1.7777351625535562E-5</v>
      </c>
      <c r="AY33" s="42">
        <f t="shared" si="42"/>
        <v>1.7756893134870197E-5</v>
      </c>
      <c r="AZ33" s="42">
        <f t="shared" si="42"/>
        <v>1.7736458188197721E-5</v>
      </c>
      <c r="BA33" s="42">
        <f t="shared" si="42"/>
        <v>1.7716046758423296E-5</v>
      </c>
      <c r="BB33" s="42">
        <f t="shared" si="42"/>
        <v>1.7695658818483257E-5</v>
      </c>
      <c r="BC33" s="42">
        <f t="shared" si="42"/>
        <v>1.7675294341345086E-5</v>
      </c>
      <c r="BD33" s="42">
        <f t="shared" si="42"/>
        <v>1.7654953300007378E-5</v>
      </c>
      <c r="BE33" s="42">
        <f t="shared" si="42"/>
        <v>1.7634635667499799E-5</v>
      </c>
      <c r="BF33" s="42">
        <f t="shared" si="42"/>
        <v>1.7614341416883051E-5</v>
      </c>
      <c r="BG33" s="42">
        <f t="shared" si="42"/>
        <v>1.7594070521248842E-5</v>
      </c>
      <c r="BH33" s="42">
        <f t="shared" si="42"/>
        <v>1.7573822953719845E-5</v>
      </c>
      <c r="BI33" s="42">
        <f t="shared" si="42"/>
        <v>1.7553598687449665E-5</v>
      </c>
      <c r="BJ33" s="42">
        <f t="shared" si="42"/>
        <v>1.7533397695622798E-5</v>
      </c>
      <c r="BK33" t="str">
        <f t="shared" si="3"/>
        <v>19_THA</v>
      </c>
      <c r="BL33" t="str">
        <f t="shared" si="4"/>
        <v>d_ind_cem_15_1_fwood_wwaste</v>
      </c>
      <c r="BO33" s="8">
        <f t="shared" si="5"/>
        <v>0</v>
      </c>
      <c r="BP33" s="8">
        <f t="shared" si="6"/>
        <v>0.67173019200000006</v>
      </c>
      <c r="BQ33" s="8" cm="1">
        <f t="array" ref="BQ33">K33*INDEX(prod_est,$G33+$H33-1,MATCH(BQ$14,$BP$14:$DP$14,0))</f>
        <v>0.67688971229616601</v>
      </c>
      <c r="BR33" s="8" cm="1">
        <f t="array" ref="BR33">L33*INDEX(prod_est,$G33+$H33-1,MATCH(BR$14,$BP$14:$DP$14,0))</f>
        <v>0.61238368323136361</v>
      </c>
      <c r="BS33" s="8" cm="1">
        <f t="array" ref="BS33">M33*INDEX(prod_est,$G33+$H33-1,MATCH(BS$14,$BP$14:$DP$14,0))</f>
        <v>0.63201275373085819</v>
      </c>
      <c r="BT33" s="8" cm="1">
        <f t="array" ref="BT33">N33*INDEX(prod_est,$G33+$H33-1,MATCH(BT$14,$BP$14:$DP$14,0))</f>
        <v>0.65265225674282068</v>
      </c>
      <c r="BU33" s="8" cm="1">
        <f t="array" ref="BU33">O33*INDEX(prod_est,$G33+$H33-1,MATCH(BU$14,$BP$14:$DP$14,0))</f>
        <v>0.67442041757791815</v>
      </c>
      <c r="BV33" s="8" cm="1">
        <f t="array" ref="BV33">P33*INDEX(prod_est,$G33+$H33-1,MATCH(BV$14,$BP$14:$DP$14,0))</f>
        <v>0.69711475637876485</v>
      </c>
      <c r="BW33" s="8" cm="1">
        <f t="array" ref="BW33">Q33*INDEX(prod_est,$G33+$H33-1,MATCH(BW$14,$BP$14:$DP$14,0))</f>
        <v>0.72090387672568779</v>
      </c>
      <c r="BX33" s="8" cm="1">
        <f t="array" ref="BX33">R33*INDEX(prod_est,$G33+$H33-1,MATCH(BX$14,$BP$14:$DP$14,0))</f>
        <v>0.74582237708680377</v>
      </c>
      <c r="BY33" s="8" cm="1">
        <f t="array" ref="BY33">S33*INDEX(prod_est,$G33+$H33-1,MATCH(BY$14,$BP$14:$DP$14,0))</f>
        <v>0.77163786755295138</v>
      </c>
      <c r="BZ33" s="8" cm="1">
        <f t="array" ref="BZ33">T33*INDEX(prod_est,$G33+$H33-1,MATCH(BZ$14,$BP$14:$DP$14,0))</f>
        <v>0.78574388998294054</v>
      </c>
      <c r="CA33" s="8" cm="1">
        <f t="array" ref="CA33">U33*INDEX(prod_est,$G33+$H33-1,MATCH(CA$14,$BP$14:$DP$14,0))</f>
        <v>0.80005499230903832</v>
      </c>
      <c r="CB33" s="8" cm="1">
        <f t="array" ref="CB33">V33*INDEX(prod_est,$G33+$H33-1,MATCH(CB$14,$BP$14:$DP$14,0))</f>
        <v>0.81452168772338562</v>
      </c>
      <c r="CC33" s="8" cm="1">
        <f t="array" ref="CC33">W33*INDEX(prod_est,$G33+$H33-1,MATCH(CC$14,$BP$14:$DP$14,0))</f>
        <v>0.82887139976300983</v>
      </c>
      <c r="CD33" s="8" cm="1">
        <f t="array" ref="CD33">X33*INDEX(prod_est,$G33+$H33-1,MATCH(CD$14,$BP$14:$DP$14,0))</f>
        <v>0.84321616784114295</v>
      </c>
      <c r="CE33" s="8" cm="1">
        <f t="array" ref="CE33">Y33*INDEX(prod_est,$G33+$H33-1,MATCH(CE$14,$BP$14:$DP$14,0))</f>
        <v>0.85752895997789214</v>
      </c>
      <c r="CF33" s="8" cm="1">
        <f t="array" ref="CF33">Z33*INDEX(prod_est,$G33+$H33-1,MATCH(CF$14,$BP$14:$DP$14,0))</f>
        <v>0.87170497392910962</v>
      </c>
      <c r="CG33" s="8" cm="1">
        <f t="array" ref="CG33">AA33*INDEX(prod_est,$G33+$H33-1,MATCH(CG$14,$BP$14:$DP$14,0))</f>
        <v>0.88572980089775211</v>
      </c>
      <c r="CH33" s="8" cm="1">
        <f t="array" ref="CH33">AB33*INDEX(prod_est,$G33+$H33-1,MATCH(CH$14,$BP$14:$DP$14,0))</f>
        <v>0.90052658885769432</v>
      </c>
      <c r="CI33" s="8" cm="1">
        <f t="array" ref="CI33">AC33*INDEX(prod_est,$G33+$H33-1,MATCH(CI$14,$BP$14:$DP$14,0))</f>
        <v>0.9151899000617113</v>
      </c>
      <c r="CJ33" s="8" cm="1">
        <f t="array" ref="CJ33">AD33*INDEX(prod_est,$G33+$H33-1,MATCH(CJ$14,$BP$14:$DP$14,0))</f>
        <v>0.92973937751157654</v>
      </c>
      <c r="CK33" s="8" cm="1">
        <f t="array" ref="CK33">AE33*INDEX(prod_est,$G33+$H33-1,MATCH(CK$14,$BP$14:$DP$14,0))</f>
        <v>0.94401070936465081</v>
      </c>
      <c r="CL33" s="8" cm="1">
        <f t="array" ref="CL33">AF33*INDEX(prod_est,$G33+$H33-1,MATCH(CL$14,$BP$14:$DP$14,0))</f>
        <v>0.95801749385969037</v>
      </c>
      <c r="CM33" s="8" cm="1">
        <f t="array" ref="CM33">AG33*INDEX(prod_est,$G33+$H33-1,MATCH(CM$14,$BP$14:$DP$14,0))</f>
        <v>0.97450579621796629</v>
      </c>
      <c r="CN33" s="8" cm="1">
        <f t="array" ref="CN33">AH33*INDEX(prod_est,$G33+$H33-1,MATCH(CN$14,$BP$14:$DP$14,0))</f>
        <v>0.99058753339952865</v>
      </c>
      <c r="CO33" s="8" cm="1">
        <f t="array" ref="CO33">AI33*INDEX(prod_est,$G33+$H33-1,MATCH(CO$14,$BP$14:$DP$14,0))</f>
        <v>1.0065118769170511</v>
      </c>
      <c r="CP33" s="8" cm="1">
        <f t="array" ref="CP33">AJ33*INDEX(prod_est,$G33+$H33-1,MATCH(CP$14,$BP$14:$DP$14,0))</f>
        <v>1.0222058771308371</v>
      </c>
      <c r="CQ33" s="8" cm="1">
        <f t="array" ref="CQ33">AK33*INDEX(prod_est,$G33+$H33-1,MATCH(CQ$14,$BP$14:$DP$14,0))</f>
        <v>1.0375758526694854</v>
      </c>
      <c r="CR33" s="8" cm="1">
        <f t="array" ref="CR33">AL33*INDEX(prod_est,$G33+$H33-1,MATCH(CR$14,$BP$14:$DP$14,0))</f>
        <v>1.0527207239974428</v>
      </c>
      <c r="CS33" s="8" cm="1">
        <f t="array" ref="CS33">AM33*INDEX(prod_est,$G33+$H33-1,MATCH(CS$14,$BP$14:$DP$14,0))</f>
        <v>1.0676475451091134</v>
      </c>
      <c r="CT33" s="8" cm="1">
        <f t="array" ref="CT33">AN33*INDEX(prod_est,$G33+$H33-1,MATCH(CT$14,$BP$14:$DP$14,0))</f>
        <v>1.0825011279422694</v>
      </c>
      <c r="CU33" s="8" cm="1">
        <f t="array" ref="CU33">AO33*INDEX(prod_est,$G33+$H33-1,MATCH(CU$14,$BP$14:$DP$14,0))</f>
        <v>1.0971749394243613</v>
      </c>
      <c r="CV33" s="8" cm="1">
        <f t="array" ref="CV33">AP33*INDEX(prod_est,$G33+$H33-1,MATCH(CV$14,$BP$14:$DP$14,0))</f>
        <v>1.1118300914939825</v>
      </c>
      <c r="CW33" cm="1">
        <f t="array" ref="CW33">AQ33*INDEX(prod_est,$G33+$H33-1,MATCH(CW$14,$BP$14:$DP$14,0))</f>
        <v>1.1105505777605853</v>
      </c>
      <c r="CX33" cm="1">
        <f t="array" ref="CX33">AR33*INDEX(prod_est,$G33+$H33-1,MATCH(CX$14,$BP$14:$DP$14,0))</f>
        <v>1.1092725365142222</v>
      </c>
      <c r="CY33" cm="1">
        <f t="array" ref="CY33">AS33*INDEX(prod_est,$G33+$H33-1,MATCH(CY$14,$BP$14:$DP$14,0))</f>
        <v>1.1079959660603294</v>
      </c>
      <c r="CZ33" cm="1">
        <f t="array" ref="CZ33">AT33*INDEX(prod_est,$G33+$H33-1,MATCH(CZ$14,$BP$14:$DP$14,0))</f>
        <v>1.1067208647062927</v>
      </c>
      <c r="DA33" cm="1">
        <f t="array" ref="DA33">AU33*INDEX(prod_est,$G33+$H33-1,MATCH(DA$14,$BP$14:$DP$14,0))</f>
        <v>1.1054472307614458</v>
      </c>
      <c r="DB33" cm="1">
        <f t="array" ref="DB33">AV33*INDEX(prod_est,$G33+$H33-1,MATCH(DB$14,$BP$14:$DP$14,0))</f>
        <v>1.1041750625370685</v>
      </c>
      <c r="DC33" cm="1">
        <f t="array" ref="DC33">AW33*INDEX(prod_est,$G33+$H33-1,MATCH(DC$14,$BP$14:$DP$14,0))</f>
        <v>1.102904358346384</v>
      </c>
      <c r="DD33" cm="1">
        <f t="array" ref="DD33">AX33*INDEX(prod_est,$G33+$H33-1,MATCH(DD$14,$BP$14:$DP$14,0))</f>
        <v>1.1016351165045557</v>
      </c>
      <c r="DE33" cm="1">
        <f t="array" ref="DE33">AY33*INDEX(prod_est,$G33+$H33-1,MATCH(DE$14,$BP$14:$DP$14,0))</f>
        <v>1.1003673353286874</v>
      </c>
      <c r="DF33" cm="1">
        <f t="array" ref="DF33">AZ33*INDEX(prod_est,$G33+$H33-1,MATCH(DF$14,$BP$14:$DP$14,0))</f>
        <v>1.0991010131378183</v>
      </c>
      <c r="DG33" cm="1">
        <f t="array" ref="DG33">BA33*INDEX(prod_est,$G33+$H33-1,MATCH(DG$14,$BP$14:$DP$14,0))</f>
        <v>1.0978361482529233</v>
      </c>
      <c r="DH33" cm="1">
        <f t="array" ref="DH33">BB33*INDEX(prod_est,$G33+$H33-1,MATCH(DH$14,$BP$14:$DP$14,0))</f>
        <v>1.0965727389969084</v>
      </c>
      <c r="DI33" cm="1">
        <f t="array" ref="DI33">BC33*INDEX(prod_est,$G33+$H33-1,MATCH(DI$14,$BP$14:$DP$14,0))</f>
        <v>1.0953107836946101</v>
      </c>
      <c r="DJ33" cm="1">
        <f t="array" ref="DJ33">BD33*INDEX(prod_est,$G33+$H33-1,MATCH(DJ$14,$BP$14:$DP$14,0))</f>
        <v>1.0940502806727932</v>
      </c>
      <c r="DK33" cm="1">
        <f t="array" ref="DK33">BE33*INDEX(prod_est,$G33+$H33-1,MATCH(DK$14,$BP$14:$DP$14,0))</f>
        <v>1.0927912282601475</v>
      </c>
      <c r="DL33" cm="1">
        <f t="array" ref="DL33">BF33*INDEX(prod_est,$G33+$H33-1,MATCH(DL$14,$BP$14:$DP$14,0))</f>
        <v>1.091533624787286</v>
      </c>
      <c r="DM33" cm="1">
        <f t="array" ref="DM33">BG33*INDEX(prod_est,$G33+$H33-1,MATCH(DM$14,$BP$14:$DP$14,0))</f>
        <v>1.0902774685867433</v>
      </c>
      <c r="DN33" cm="1">
        <f t="array" ref="DN33">BH33*INDEX(prod_est,$G33+$H33-1,MATCH(DN$14,$BP$14:$DP$14,0))</f>
        <v>1.0890227579929728</v>
      </c>
      <c r="DO33" cm="1">
        <f t="array" ref="DO33">BI33*INDEX(prod_est,$G33+$H33-1,MATCH(DO$14,$BP$14:$DP$14,0))</f>
        <v>1.087769491342345</v>
      </c>
      <c r="DP33" cm="1">
        <f t="array" ref="DP33">BJ33*INDEX(prod_est,$G33+$H33-1,MATCH(DP$14,$BP$14:$DP$14,0))</f>
        <v>1.0865176669731442</v>
      </c>
    </row>
    <row r="34" spans="1:120" x14ac:dyDescent="0.25">
      <c r="A34" t="s">
        <v>55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289</v>
      </c>
      <c r="H34">
        <f>IFERROR(MATCH(D34,Production_est!$D$4:$D$339,0),"-")</f>
        <v>6</v>
      </c>
      <c r="I34" s="8" cm="1">
        <f t="array" ref="I34">IFERROR(INDEX(Production_est!$E$4:$E$339,H34+G34-1),"-")</f>
        <v>36084.819987301104</v>
      </c>
      <c r="J34" s="42">
        <f t="shared" si="0"/>
        <v>0</v>
      </c>
      <c r="K34" s="42">
        <f t="shared" ref="K34:AP34" si="43">J34*(1-$F$4)</f>
        <v>0</v>
      </c>
      <c r="L34" s="42">
        <f t="shared" si="43"/>
        <v>0</v>
      </c>
      <c r="M34" s="42">
        <f t="shared" si="43"/>
        <v>0</v>
      </c>
      <c r="N34" s="42">
        <f t="shared" si="43"/>
        <v>0</v>
      </c>
      <c r="O34" s="42">
        <f t="shared" si="43"/>
        <v>0</v>
      </c>
      <c r="P34" s="42">
        <f t="shared" si="43"/>
        <v>0</v>
      </c>
      <c r="Q34" s="42">
        <f t="shared" si="43"/>
        <v>0</v>
      </c>
      <c r="R34" s="42">
        <f t="shared" si="43"/>
        <v>0</v>
      </c>
      <c r="S34" s="42">
        <f t="shared" si="43"/>
        <v>0</v>
      </c>
      <c r="T34" s="42">
        <f t="shared" si="43"/>
        <v>0</v>
      </c>
      <c r="U34" s="42">
        <f t="shared" si="43"/>
        <v>0</v>
      </c>
      <c r="V34" s="42">
        <f t="shared" si="43"/>
        <v>0</v>
      </c>
      <c r="W34" s="42">
        <f t="shared" si="43"/>
        <v>0</v>
      </c>
      <c r="X34" s="42">
        <f t="shared" si="43"/>
        <v>0</v>
      </c>
      <c r="Y34" s="42">
        <f t="shared" si="43"/>
        <v>0</v>
      </c>
      <c r="Z34" s="42">
        <f t="shared" si="43"/>
        <v>0</v>
      </c>
      <c r="AA34" s="42">
        <f t="shared" si="43"/>
        <v>0</v>
      </c>
      <c r="AB34" s="42">
        <f t="shared" si="43"/>
        <v>0</v>
      </c>
      <c r="AC34" s="42">
        <f t="shared" si="43"/>
        <v>0</v>
      </c>
      <c r="AD34" s="42">
        <f t="shared" si="43"/>
        <v>0</v>
      </c>
      <c r="AE34" s="42">
        <f t="shared" si="43"/>
        <v>0</v>
      </c>
      <c r="AF34" s="42">
        <f t="shared" si="43"/>
        <v>0</v>
      </c>
      <c r="AG34" s="42">
        <f t="shared" si="43"/>
        <v>0</v>
      </c>
      <c r="AH34" s="42">
        <f t="shared" si="43"/>
        <v>0</v>
      </c>
      <c r="AI34" s="42">
        <f t="shared" si="43"/>
        <v>0</v>
      </c>
      <c r="AJ34" s="42">
        <f t="shared" si="43"/>
        <v>0</v>
      </c>
      <c r="AK34" s="42">
        <f t="shared" si="43"/>
        <v>0</v>
      </c>
      <c r="AL34" s="42">
        <f t="shared" si="43"/>
        <v>0</v>
      </c>
      <c r="AM34" s="42">
        <f t="shared" si="43"/>
        <v>0</v>
      </c>
      <c r="AN34" s="42">
        <f t="shared" si="43"/>
        <v>0</v>
      </c>
      <c r="AO34" s="42">
        <f t="shared" si="43"/>
        <v>0</v>
      </c>
      <c r="AP34" s="42">
        <f t="shared" si="43"/>
        <v>0</v>
      </c>
      <c r="AQ34" s="42">
        <f t="shared" ref="AQ34:BJ34" si="44">AP34*(1-$F$4)</f>
        <v>0</v>
      </c>
      <c r="AR34" s="42">
        <f t="shared" si="44"/>
        <v>0</v>
      </c>
      <c r="AS34" s="42">
        <f t="shared" si="44"/>
        <v>0</v>
      </c>
      <c r="AT34" s="42">
        <f t="shared" si="44"/>
        <v>0</v>
      </c>
      <c r="AU34" s="42">
        <f t="shared" si="44"/>
        <v>0</v>
      </c>
      <c r="AV34" s="42">
        <f t="shared" si="44"/>
        <v>0</v>
      </c>
      <c r="AW34" s="42">
        <f t="shared" si="44"/>
        <v>0</v>
      </c>
      <c r="AX34" s="42">
        <f t="shared" si="44"/>
        <v>0</v>
      </c>
      <c r="AY34" s="42">
        <f t="shared" si="44"/>
        <v>0</v>
      </c>
      <c r="AZ34" s="42">
        <f t="shared" si="44"/>
        <v>0</v>
      </c>
      <c r="BA34" s="42">
        <f t="shared" si="44"/>
        <v>0</v>
      </c>
      <c r="BB34" s="42">
        <f t="shared" si="44"/>
        <v>0</v>
      </c>
      <c r="BC34" s="42">
        <f t="shared" si="44"/>
        <v>0</v>
      </c>
      <c r="BD34" s="42">
        <f t="shared" si="44"/>
        <v>0</v>
      </c>
      <c r="BE34" s="42">
        <f t="shared" si="44"/>
        <v>0</v>
      </c>
      <c r="BF34" s="42">
        <f t="shared" si="44"/>
        <v>0</v>
      </c>
      <c r="BG34" s="42">
        <f t="shared" si="44"/>
        <v>0</v>
      </c>
      <c r="BH34" s="42">
        <f t="shared" si="44"/>
        <v>0</v>
      </c>
      <c r="BI34" s="42">
        <f t="shared" si="44"/>
        <v>0</v>
      </c>
      <c r="BJ34" s="42">
        <f t="shared" si="44"/>
        <v>0</v>
      </c>
      <c r="BK34" t="str">
        <f t="shared" si="3"/>
        <v>19_THA</v>
      </c>
      <c r="BL34" t="str">
        <f t="shared" si="4"/>
        <v>d_ind_cem_15_2_bagasse</v>
      </c>
      <c r="BO34" s="8">
        <f t="shared" si="5"/>
        <v>0</v>
      </c>
      <c r="BP34" s="8">
        <f t="shared" si="6"/>
        <v>0</v>
      </c>
      <c r="BQ34" s="8" cm="1">
        <f t="array" ref="BQ34">K34*INDEX(prod_est,$G34+$H34-1,MATCH(BQ$14,$BP$14:$DP$14,0))</f>
        <v>0</v>
      </c>
      <c r="BR34" s="8" cm="1">
        <f t="array" ref="BR34">L34*INDEX(prod_est,$G34+$H34-1,MATCH(BR$14,$BP$14:$DP$14,0))</f>
        <v>0</v>
      </c>
      <c r="BS34" s="8" cm="1">
        <f t="array" ref="BS34">M34*INDEX(prod_est,$G34+$H34-1,MATCH(BS$14,$BP$14:$DP$14,0))</f>
        <v>0</v>
      </c>
      <c r="BT34" s="8" cm="1">
        <f t="array" ref="BT34">N34*INDEX(prod_est,$G34+$H34-1,MATCH(BT$14,$BP$14:$DP$14,0))</f>
        <v>0</v>
      </c>
      <c r="BU34" s="8" cm="1">
        <f t="array" ref="BU34">O34*INDEX(prod_est,$G34+$H34-1,MATCH(BU$14,$BP$14:$DP$14,0))</f>
        <v>0</v>
      </c>
      <c r="BV34" s="8" cm="1">
        <f t="array" ref="BV34">P34*INDEX(prod_est,$G34+$H34-1,MATCH(BV$14,$BP$14:$DP$14,0))</f>
        <v>0</v>
      </c>
      <c r="BW34" s="8" cm="1">
        <f t="array" ref="BW34">Q34*INDEX(prod_est,$G34+$H34-1,MATCH(BW$14,$BP$14:$DP$14,0))</f>
        <v>0</v>
      </c>
      <c r="BX34" s="8" cm="1">
        <f t="array" ref="BX34">R34*INDEX(prod_est,$G34+$H34-1,MATCH(BX$14,$BP$14:$DP$14,0))</f>
        <v>0</v>
      </c>
      <c r="BY34" s="8" cm="1">
        <f t="array" ref="BY34">S34*INDEX(prod_est,$G34+$H34-1,MATCH(BY$14,$BP$14:$DP$14,0))</f>
        <v>0</v>
      </c>
      <c r="BZ34" s="8" cm="1">
        <f t="array" ref="BZ34">T34*INDEX(prod_est,$G34+$H34-1,MATCH(BZ$14,$BP$14:$DP$14,0))</f>
        <v>0</v>
      </c>
      <c r="CA34" s="8" cm="1">
        <f t="array" ref="CA34">U34*INDEX(prod_est,$G34+$H34-1,MATCH(CA$14,$BP$14:$DP$14,0))</f>
        <v>0</v>
      </c>
      <c r="CB34" s="8" cm="1">
        <f t="array" ref="CB34">V34*INDEX(prod_est,$G34+$H34-1,MATCH(CB$14,$BP$14:$DP$14,0))</f>
        <v>0</v>
      </c>
      <c r="CC34" s="8" cm="1">
        <f t="array" ref="CC34">W34*INDEX(prod_est,$G34+$H34-1,MATCH(CC$14,$BP$14:$DP$14,0))</f>
        <v>0</v>
      </c>
      <c r="CD34" s="8" cm="1">
        <f t="array" ref="CD34">X34*INDEX(prod_est,$G34+$H34-1,MATCH(CD$14,$BP$14:$DP$14,0))</f>
        <v>0</v>
      </c>
      <c r="CE34" s="8" cm="1">
        <f t="array" ref="CE34">Y34*INDEX(prod_est,$G34+$H34-1,MATCH(CE$14,$BP$14:$DP$14,0))</f>
        <v>0</v>
      </c>
      <c r="CF34" s="8" cm="1">
        <f t="array" ref="CF34">Z34*INDEX(prod_est,$G34+$H34-1,MATCH(CF$14,$BP$14:$DP$14,0))</f>
        <v>0</v>
      </c>
      <c r="CG34" s="8" cm="1">
        <f t="array" ref="CG34">AA34*INDEX(prod_est,$G34+$H34-1,MATCH(CG$14,$BP$14:$DP$14,0))</f>
        <v>0</v>
      </c>
      <c r="CH34" s="8" cm="1">
        <f t="array" ref="CH34">AB34*INDEX(prod_est,$G34+$H34-1,MATCH(CH$14,$BP$14:$DP$14,0))</f>
        <v>0</v>
      </c>
      <c r="CI34" s="8" cm="1">
        <f t="array" ref="CI34">AC34*INDEX(prod_est,$G34+$H34-1,MATCH(CI$14,$BP$14:$DP$14,0))</f>
        <v>0</v>
      </c>
      <c r="CJ34" s="8" cm="1">
        <f t="array" ref="CJ34">AD34*INDEX(prod_est,$G34+$H34-1,MATCH(CJ$14,$BP$14:$DP$14,0))</f>
        <v>0</v>
      </c>
      <c r="CK34" s="8" cm="1">
        <f t="array" ref="CK34">AE34*INDEX(prod_est,$G34+$H34-1,MATCH(CK$14,$BP$14:$DP$14,0))</f>
        <v>0</v>
      </c>
      <c r="CL34" s="8" cm="1">
        <f t="array" ref="CL34">AF34*INDEX(prod_est,$G34+$H34-1,MATCH(CL$14,$BP$14:$DP$14,0))</f>
        <v>0</v>
      </c>
      <c r="CM34" s="8" cm="1">
        <f t="array" ref="CM34">AG34*INDEX(prod_est,$G34+$H34-1,MATCH(CM$14,$BP$14:$DP$14,0))</f>
        <v>0</v>
      </c>
      <c r="CN34" s="8" cm="1">
        <f t="array" ref="CN34">AH34*INDEX(prod_est,$G34+$H34-1,MATCH(CN$14,$BP$14:$DP$14,0))</f>
        <v>0</v>
      </c>
      <c r="CO34" s="8" cm="1">
        <f t="array" ref="CO34">AI34*INDEX(prod_est,$G34+$H34-1,MATCH(CO$14,$BP$14:$DP$14,0))</f>
        <v>0</v>
      </c>
      <c r="CP34" s="8" cm="1">
        <f t="array" ref="CP34">AJ34*INDEX(prod_est,$G34+$H34-1,MATCH(CP$14,$BP$14:$DP$14,0))</f>
        <v>0</v>
      </c>
      <c r="CQ34" s="8" cm="1">
        <f t="array" ref="CQ34">AK34*INDEX(prod_est,$G34+$H34-1,MATCH(CQ$14,$BP$14:$DP$14,0))</f>
        <v>0</v>
      </c>
      <c r="CR34" s="8" cm="1">
        <f t="array" ref="CR34">AL34*INDEX(prod_est,$G34+$H34-1,MATCH(CR$14,$BP$14:$DP$14,0))</f>
        <v>0</v>
      </c>
      <c r="CS34" s="8" cm="1">
        <f t="array" ref="CS34">AM34*INDEX(prod_est,$G34+$H34-1,MATCH(CS$14,$BP$14:$DP$14,0))</f>
        <v>0</v>
      </c>
      <c r="CT34" s="8" cm="1">
        <f t="array" ref="CT34">AN34*INDEX(prod_est,$G34+$H34-1,MATCH(CT$14,$BP$14:$DP$14,0))</f>
        <v>0</v>
      </c>
      <c r="CU34" s="8" cm="1">
        <f t="array" ref="CU34">AO34*INDEX(prod_est,$G34+$H34-1,MATCH(CU$14,$BP$14:$DP$14,0))</f>
        <v>0</v>
      </c>
      <c r="CV34" s="8" cm="1">
        <f t="array" ref="CV34">AP34*INDEX(prod_est,$G34+$H34-1,MATCH(CV$14,$BP$14:$DP$14,0))</f>
        <v>0</v>
      </c>
      <c r="CW34" cm="1">
        <f t="array" ref="CW34">AQ34*INDEX(prod_est,$G34+$H34-1,MATCH(CW$14,$BP$14:$DP$14,0))</f>
        <v>0</v>
      </c>
      <c r="CX34" cm="1">
        <f t="array" ref="CX34">AR34*INDEX(prod_est,$G34+$H34-1,MATCH(CX$14,$BP$14:$DP$14,0))</f>
        <v>0</v>
      </c>
      <c r="CY34" cm="1">
        <f t="array" ref="CY34">AS34*INDEX(prod_est,$G34+$H34-1,MATCH(CY$14,$BP$14:$DP$14,0))</f>
        <v>0</v>
      </c>
      <c r="CZ34" cm="1">
        <f t="array" ref="CZ34">AT34*INDEX(prod_est,$G34+$H34-1,MATCH(CZ$14,$BP$14:$DP$14,0))</f>
        <v>0</v>
      </c>
      <c r="DA34" cm="1">
        <f t="array" ref="DA34">AU34*INDEX(prod_est,$G34+$H34-1,MATCH(DA$14,$BP$14:$DP$14,0))</f>
        <v>0</v>
      </c>
      <c r="DB34" cm="1">
        <f t="array" ref="DB34">AV34*INDEX(prod_est,$G34+$H34-1,MATCH(DB$14,$BP$14:$DP$14,0))</f>
        <v>0</v>
      </c>
      <c r="DC34" cm="1">
        <f t="array" ref="DC34">AW34*INDEX(prod_est,$G34+$H34-1,MATCH(DC$14,$BP$14:$DP$14,0))</f>
        <v>0</v>
      </c>
      <c r="DD34" cm="1">
        <f t="array" ref="DD34">AX34*INDEX(prod_est,$G34+$H34-1,MATCH(DD$14,$BP$14:$DP$14,0))</f>
        <v>0</v>
      </c>
      <c r="DE34" cm="1">
        <f t="array" ref="DE34">AY34*INDEX(prod_est,$G34+$H34-1,MATCH(DE$14,$BP$14:$DP$14,0))</f>
        <v>0</v>
      </c>
      <c r="DF34" cm="1">
        <f t="array" ref="DF34">AZ34*INDEX(prod_est,$G34+$H34-1,MATCH(DF$14,$BP$14:$DP$14,0))</f>
        <v>0</v>
      </c>
      <c r="DG34" cm="1">
        <f t="array" ref="DG34">BA34*INDEX(prod_est,$G34+$H34-1,MATCH(DG$14,$BP$14:$DP$14,0))</f>
        <v>0</v>
      </c>
      <c r="DH34" cm="1">
        <f t="array" ref="DH34">BB34*INDEX(prod_est,$G34+$H34-1,MATCH(DH$14,$BP$14:$DP$14,0))</f>
        <v>0</v>
      </c>
      <c r="DI34" cm="1">
        <f t="array" ref="DI34">BC34*INDEX(prod_est,$G34+$H34-1,MATCH(DI$14,$BP$14:$DP$14,0))</f>
        <v>0</v>
      </c>
      <c r="DJ34" cm="1">
        <f t="array" ref="DJ34">BD34*INDEX(prod_est,$G34+$H34-1,MATCH(DJ$14,$BP$14:$DP$14,0))</f>
        <v>0</v>
      </c>
      <c r="DK34" cm="1">
        <f t="array" ref="DK34">BE34*INDEX(prod_est,$G34+$H34-1,MATCH(DK$14,$BP$14:$DP$14,0))</f>
        <v>0</v>
      </c>
      <c r="DL34" cm="1">
        <f t="array" ref="DL34">BF34*INDEX(prod_est,$G34+$H34-1,MATCH(DL$14,$BP$14:$DP$14,0))</f>
        <v>0</v>
      </c>
      <c r="DM34" cm="1">
        <f t="array" ref="DM34">BG34*INDEX(prod_est,$G34+$H34-1,MATCH(DM$14,$BP$14:$DP$14,0))</f>
        <v>0</v>
      </c>
      <c r="DN34" cm="1">
        <f t="array" ref="DN34">BH34*INDEX(prod_est,$G34+$H34-1,MATCH(DN$14,$BP$14:$DP$14,0))</f>
        <v>0</v>
      </c>
      <c r="DO34" cm="1">
        <f t="array" ref="DO34">BI34*INDEX(prod_est,$G34+$H34-1,MATCH(DO$14,$BP$14:$DP$14,0))</f>
        <v>0</v>
      </c>
      <c r="DP34" cm="1">
        <f t="array" ref="DP34">BJ34*INDEX(prod_est,$G34+$H34-1,MATCH(DP$14,$BP$14:$DP$14,0))</f>
        <v>0</v>
      </c>
    </row>
    <row r="35" spans="1:120" x14ac:dyDescent="0.25">
      <c r="A35" t="s">
        <v>55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289</v>
      </c>
      <c r="H35">
        <f>IFERROR(MATCH(D35,Production_est!$D$4:$D$339,0),"-")</f>
        <v>6</v>
      </c>
      <c r="I35" s="8" cm="1">
        <f t="array" ref="I35">IFERROR(INDEX(Production_est!$E$4:$E$339,H35+G35-1),"-")</f>
        <v>36084.819987301104</v>
      </c>
      <c r="J35" s="42">
        <f t="shared" si="0"/>
        <v>0</v>
      </c>
      <c r="K35" s="42">
        <f t="shared" ref="K35:AP35" si="45">J35*(1-$F$4)</f>
        <v>0</v>
      </c>
      <c r="L35" s="42">
        <f t="shared" si="45"/>
        <v>0</v>
      </c>
      <c r="M35" s="42">
        <f t="shared" si="45"/>
        <v>0</v>
      </c>
      <c r="N35" s="42">
        <f t="shared" si="45"/>
        <v>0</v>
      </c>
      <c r="O35" s="42">
        <f t="shared" si="45"/>
        <v>0</v>
      </c>
      <c r="P35" s="42">
        <f t="shared" si="45"/>
        <v>0</v>
      </c>
      <c r="Q35" s="42">
        <f t="shared" si="45"/>
        <v>0</v>
      </c>
      <c r="R35" s="42">
        <f t="shared" si="45"/>
        <v>0</v>
      </c>
      <c r="S35" s="42">
        <f t="shared" si="45"/>
        <v>0</v>
      </c>
      <c r="T35" s="42">
        <f t="shared" si="45"/>
        <v>0</v>
      </c>
      <c r="U35" s="42">
        <f t="shared" si="45"/>
        <v>0</v>
      </c>
      <c r="V35" s="42">
        <f t="shared" si="45"/>
        <v>0</v>
      </c>
      <c r="W35" s="42">
        <f t="shared" si="45"/>
        <v>0</v>
      </c>
      <c r="X35" s="42">
        <f t="shared" si="45"/>
        <v>0</v>
      </c>
      <c r="Y35" s="42">
        <f t="shared" si="45"/>
        <v>0</v>
      </c>
      <c r="Z35" s="42">
        <f t="shared" si="45"/>
        <v>0</v>
      </c>
      <c r="AA35" s="42">
        <f t="shared" si="45"/>
        <v>0</v>
      </c>
      <c r="AB35" s="42">
        <f t="shared" si="45"/>
        <v>0</v>
      </c>
      <c r="AC35" s="42">
        <f t="shared" si="45"/>
        <v>0</v>
      </c>
      <c r="AD35" s="42">
        <f t="shared" si="45"/>
        <v>0</v>
      </c>
      <c r="AE35" s="42">
        <f t="shared" si="45"/>
        <v>0</v>
      </c>
      <c r="AF35" s="42">
        <f t="shared" si="45"/>
        <v>0</v>
      </c>
      <c r="AG35" s="42">
        <f t="shared" si="45"/>
        <v>0</v>
      </c>
      <c r="AH35" s="42">
        <f t="shared" si="45"/>
        <v>0</v>
      </c>
      <c r="AI35" s="42">
        <f t="shared" si="45"/>
        <v>0</v>
      </c>
      <c r="AJ35" s="42">
        <f t="shared" si="45"/>
        <v>0</v>
      </c>
      <c r="AK35" s="42">
        <f t="shared" si="45"/>
        <v>0</v>
      </c>
      <c r="AL35" s="42">
        <f t="shared" si="45"/>
        <v>0</v>
      </c>
      <c r="AM35" s="42">
        <f t="shared" si="45"/>
        <v>0</v>
      </c>
      <c r="AN35" s="42">
        <f t="shared" si="45"/>
        <v>0</v>
      </c>
      <c r="AO35" s="42">
        <f t="shared" si="45"/>
        <v>0</v>
      </c>
      <c r="AP35" s="42">
        <f t="shared" si="45"/>
        <v>0</v>
      </c>
      <c r="AQ35" s="42">
        <f t="shared" ref="AQ35:BJ35" si="46">AP35*(1-$F$4)</f>
        <v>0</v>
      </c>
      <c r="AR35" s="42">
        <f t="shared" si="46"/>
        <v>0</v>
      </c>
      <c r="AS35" s="42">
        <f t="shared" si="46"/>
        <v>0</v>
      </c>
      <c r="AT35" s="42">
        <f t="shared" si="46"/>
        <v>0</v>
      </c>
      <c r="AU35" s="42">
        <f t="shared" si="46"/>
        <v>0</v>
      </c>
      <c r="AV35" s="42">
        <f t="shared" si="46"/>
        <v>0</v>
      </c>
      <c r="AW35" s="42">
        <f t="shared" si="46"/>
        <v>0</v>
      </c>
      <c r="AX35" s="42">
        <f t="shared" si="46"/>
        <v>0</v>
      </c>
      <c r="AY35" s="42">
        <f t="shared" si="46"/>
        <v>0</v>
      </c>
      <c r="AZ35" s="42">
        <f t="shared" si="46"/>
        <v>0</v>
      </c>
      <c r="BA35" s="42">
        <f t="shared" si="46"/>
        <v>0</v>
      </c>
      <c r="BB35" s="42">
        <f t="shared" si="46"/>
        <v>0</v>
      </c>
      <c r="BC35" s="42">
        <f t="shared" si="46"/>
        <v>0</v>
      </c>
      <c r="BD35" s="42">
        <f t="shared" si="46"/>
        <v>0</v>
      </c>
      <c r="BE35" s="42">
        <f t="shared" si="46"/>
        <v>0</v>
      </c>
      <c r="BF35" s="42">
        <f t="shared" si="46"/>
        <v>0</v>
      </c>
      <c r="BG35" s="42">
        <f t="shared" si="46"/>
        <v>0</v>
      </c>
      <c r="BH35" s="42">
        <f t="shared" si="46"/>
        <v>0</v>
      </c>
      <c r="BI35" s="42">
        <f t="shared" si="46"/>
        <v>0</v>
      </c>
      <c r="BJ35" s="42">
        <f t="shared" si="46"/>
        <v>0</v>
      </c>
      <c r="BK35" t="str">
        <f t="shared" si="3"/>
        <v>19_THA</v>
      </c>
      <c r="BL35" t="str">
        <f t="shared" si="4"/>
        <v>d_ind_cem_15_3_charcoal</v>
      </c>
      <c r="BO35" s="8">
        <f t="shared" si="5"/>
        <v>0</v>
      </c>
      <c r="BP35" s="8">
        <f t="shared" si="6"/>
        <v>0</v>
      </c>
      <c r="BQ35" s="8" cm="1">
        <f t="array" ref="BQ35">K35*INDEX(prod_est,$G35+$H35-1,MATCH(BQ$14,$BP$14:$DP$14,0))</f>
        <v>0</v>
      </c>
      <c r="BR35" s="8" cm="1">
        <f t="array" ref="BR35">L35*INDEX(prod_est,$G35+$H35-1,MATCH(BR$14,$BP$14:$DP$14,0))</f>
        <v>0</v>
      </c>
      <c r="BS35" s="8" cm="1">
        <f t="array" ref="BS35">M35*INDEX(prod_est,$G35+$H35-1,MATCH(BS$14,$BP$14:$DP$14,0))</f>
        <v>0</v>
      </c>
      <c r="BT35" s="8" cm="1">
        <f t="array" ref="BT35">N35*INDEX(prod_est,$G35+$H35-1,MATCH(BT$14,$BP$14:$DP$14,0))</f>
        <v>0</v>
      </c>
      <c r="BU35" s="8" cm="1">
        <f t="array" ref="BU35">O35*INDEX(prod_est,$G35+$H35-1,MATCH(BU$14,$BP$14:$DP$14,0))</f>
        <v>0</v>
      </c>
      <c r="BV35" s="8" cm="1">
        <f t="array" ref="BV35">P35*INDEX(prod_est,$G35+$H35-1,MATCH(BV$14,$BP$14:$DP$14,0))</f>
        <v>0</v>
      </c>
      <c r="BW35" s="8" cm="1">
        <f t="array" ref="BW35">Q35*INDEX(prod_est,$G35+$H35-1,MATCH(BW$14,$BP$14:$DP$14,0))</f>
        <v>0</v>
      </c>
      <c r="BX35" s="8" cm="1">
        <f t="array" ref="BX35">R35*INDEX(prod_est,$G35+$H35-1,MATCH(BX$14,$BP$14:$DP$14,0))</f>
        <v>0</v>
      </c>
      <c r="BY35" s="8" cm="1">
        <f t="array" ref="BY35">S35*INDEX(prod_est,$G35+$H35-1,MATCH(BY$14,$BP$14:$DP$14,0))</f>
        <v>0</v>
      </c>
      <c r="BZ35" s="8" cm="1">
        <f t="array" ref="BZ35">T35*INDEX(prod_est,$G35+$H35-1,MATCH(BZ$14,$BP$14:$DP$14,0))</f>
        <v>0</v>
      </c>
      <c r="CA35" s="8" cm="1">
        <f t="array" ref="CA35">U35*INDEX(prod_est,$G35+$H35-1,MATCH(CA$14,$BP$14:$DP$14,0))</f>
        <v>0</v>
      </c>
      <c r="CB35" s="8" cm="1">
        <f t="array" ref="CB35">V35*INDEX(prod_est,$G35+$H35-1,MATCH(CB$14,$BP$14:$DP$14,0))</f>
        <v>0</v>
      </c>
      <c r="CC35" s="8" cm="1">
        <f t="array" ref="CC35">W35*INDEX(prod_est,$G35+$H35-1,MATCH(CC$14,$BP$14:$DP$14,0))</f>
        <v>0</v>
      </c>
      <c r="CD35" s="8" cm="1">
        <f t="array" ref="CD35">X35*INDEX(prod_est,$G35+$H35-1,MATCH(CD$14,$BP$14:$DP$14,0))</f>
        <v>0</v>
      </c>
      <c r="CE35" s="8" cm="1">
        <f t="array" ref="CE35">Y35*INDEX(prod_est,$G35+$H35-1,MATCH(CE$14,$BP$14:$DP$14,0))</f>
        <v>0</v>
      </c>
      <c r="CF35" s="8" cm="1">
        <f t="array" ref="CF35">Z35*INDEX(prod_est,$G35+$H35-1,MATCH(CF$14,$BP$14:$DP$14,0))</f>
        <v>0</v>
      </c>
      <c r="CG35" s="8" cm="1">
        <f t="array" ref="CG35">AA35*INDEX(prod_est,$G35+$H35-1,MATCH(CG$14,$BP$14:$DP$14,0))</f>
        <v>0</v>
      </c>
      <c r="CH35" s="8" cm="1">
        <f t="array" ref="CH35">AB35*INDEX(prod_est,$G35+$H35-1,MATCH(CH$14,$BP$14:$DP$14,0))</f>
        <v>0</v>
      </c>
      <c r="CI35" s="8" cm="1">
        <f t="array" ref="CI35">AC35*INDEX(prod_est,$G35+$H35-1,MATCH(CI$14,$BP$14:$DP$14,0))</f>
        <v>0</v>
      </c>
      <c r="CJ35" s="8" cm="1">
        <f t="array" ref="CJ35">AD35*INDEX(prod_est,$G35+$H35-1,MATCH(CJ$14,$BP$14:$DP$14,0))</f>
        <v>0</v>
      </c>
      <c r="CK35" s="8" cm="1">
        <f t="array" ref="CK35">AE35*INDEX(prod_est,$G35+$H35-1,MATCH(CK$14,$BP$14:$DP$14,0))</f>
        <v>0</v>
      </c>
      <c r="CL35" s="8" cm="1">
        <f t="array" ref="CL35">AF35*INDEX(prod_est,$G35+$H35-1,MATCH(CL$14,$BP$14:$DP$14,0))</f>
        <v>0</v>
      </c>
      <c r="CM35" s="8" cm="1">
        <f t="array" ref="CM35">AG35*INDEX(prod_est,$G35+$H35-1,MATCH(CM$14,$BP$14:$DP$14,0))</f>
        <v>0</v>
      </c>
      <c r="CN35" s="8" cm="1">
        <f t="array" ref="CN35">AH35*INDEX(prod_est,$G35+$H35-1,MATCH(CN$14,$BP$14:$DP$14,0))</f>
        <v>0</v>
      </c>
      <c r="CO35" s="8" cm="1">
        <f t="array" ref="CO35">AI35*INDEX(prod_est,$G35+$H35-1,MATCH(CO$14,$BP$14:$DP$14,0))</f>
        <v>0</v>
      </c>
      <c r="CP35" s="8" cm="1">
        <f t="array" ref="CP35">AJ35*INDEX(prod_est,$G35+$H35-1,MATCH(CP$14,$BP$14:$DP$14,0))</f>
        <v>0</v>
      </c>
      <c r="CQ35" s="8" cm="1">
        <f t="array" ref="CQ35">AK35*INDEX(prod_est,$G35+$H35-1,MATCH(CQ$14,$BP$14:$DP$14,0))</f>
        <v>0</v>
      </c>
      <c r="CR35" s="8" cm="1">
        <f t="array" ref="CR35">AL35*INDEX(prod_est,$G35+$H35-1,MATCH(CR$14,$BP$14:$DP$14,0))</f>
        <v>0</v>
      </c>
      <c r="CS35" s="8" cm="1">
        <f t="array" ref="CS35">AM35*INDEX(prod_est,$G35+$H35-1,MATCH(CS$14,$BP$14:$DP$14,0))</f>
        <v>0</v>
      </c>
      <c r="CT35" s="8" cm="1">
        <f t="array" ref="CT35">AN35*INDEX(prod_est,$G35+$H35-1,MATCH(CT$14,$BP$14:$DP$14,0))</f>
        <v>0</v>
      </c>
      <c r="CU35" s="8" cm="1">
        <f t="array" ref="CU35">AO35*INDEX(prod_est,$G35+$H35-1,MATCH(CU$14,$BP$14:$DP$14,0))</f>
        <v>0</v>
      </c>
      <c r="CV35" s="8" cm="1">
        <f t="array" ref="CV35">AP35*INDEX(prod_est,$G35+$H35-1,MATCH(CV$14,$BP$14:$DP$14,0))</f>
        <v>0</v>
      </c>
      <c r="CW35" cm="1">
        <f t="array" ref="CW35">AQ35*INDEX(prod_est,$G35+$H35-1,MATCH(CW$14,$BP$14:$DP$14,0))</f>
        <v>0</v>
      </c>
      <c r="CX35" cm="1">
        <f t="array" ref="CX35">AR35*INDEX(prod_est,$G35+$H35-1,MATCH(CX$14,$BP$14:$DP$14,0))</f>
        <v>0</v>
      </c>
      <c r="CY35" cm="1">
        <f t="array" ref="CY35">AS35*INDEX(prod_est,$G35+$H35-1,MATCH(CY$14,$BP$14:$DP$14,0))</f>
        <v>0</v>
      </c>
      <c r="CZ35" cm="1">
        <f t="array" ref="CZ35">AT35*INDEX(prod_est,$G35+$H35-1,MATCH(CZ$14,$BP$14:$DP$14,0))</f>
        <v>0</v>
      </c>
      <c r="DA35" cm="1">
        <f t="array" ref="DA35">AU35*INDEX(prod_est,$G35+$H35-1,MATCH(DA$14,$BP$14:$DP$14,0))</f>
        <v>0</v>
      </c>
      <c r="DB35" cm="1">
        <f t="array" ref="DB35">AV35*INDEX(prod_est,$G35+$H35-1,MATCH(DB$14,$BP$14:$DP$14,0))</f>
        <v>0</v>
      </c>
      <c r="DC35" cm="1">
        <f t="array" ref="DC35">AW35*INDEX(prod_est,$G35+$H35-1,MATCH(DC$14,$BP$14:$DP$14,0))</f>
        <v>0</v>
      </c>
      <c r="DD35" cm="1">
        <f t="array" ref="DD35">AX35*INDEX(prod_est,$G35+$H35-1,MATCH(DD$14,$BP$14:$DP$14,0))</f>
        <v>0</v>
      </c>
      <c r="DE35" cm="1">
        <f t="array" ref="DE35">AY35*INDEX(prod_est,$G35+$H35-1,MATCH(DE$14,$BP$14:$DP$14,0))</f>
        <v>0</v>
      </c>
      <c r="DF35" cm="1">
        <f t="array" ref="DF35">AZ35*INDEX(prod_est,$G35+$H35-1,MATCH(DF$14,$BP$14:$DP$14,0))</f>
        <v>0</v>
      </c>
      <c r="DG35" cm="1">
        <f t="array" ref="DG35">BA35*INDEX(prod_est,$G35+$H35-1,MATCH(DG$14,$BP$14:$DP$14,0))</f>
        <v>0</v>
      </c>
      <c r="DH35" cm="1">
        <f t="array" ref="DH35">BB35*INDEX(prod_est,$G35+$H35-1,MATCH(DH$14,$BP$14:$DP$14,0))</f>
        <v>0</v>
      </c>
      <c r="DI35" cm="1">
        <f t="array" ref="DI35">BC35*INDEX(prod_est,$G35+$H35-1,MATCH(DI$14,$BP$14:$DP$14,0))</f>
        <v>0</v>
      </c>
      <c r="DJ35" cm="1">
        <f t="array" ref="DJ35">BD35*INDEX(prod_est,$G35+$H35-1,MATCH(DJ$14,$BP$14:$DP$14,0))</f>
        <v>0</v>
      </c>
      <c r="DK35" cm="1">
        <f t="array" ref="DK35">BE35*INDEX(prod_est,$G35+$H35-1,MATCH(DK$14,$BP$14:$DP$14,0))</f>
        <v>0</v>
      </c>
      <c r="DL35" cm="1">
        <f t="array" ref="DL35">BF35*INDEX(prod_est,$G35+$H35-1,MATCH(DL$14,$BP$14:$DP$14,0))</f>
        <v>0</v>
      </c>
      <c r="DM35" cm="1">
        <f t="array" ref="DM35">BG35*INDEX(prod_est,$G35+$H35-1,MATCH(DM$14,$BP$14:$DP$14,0))</f>
        <v>0</v>
      </c>
      <c r="DN35" cm="1">
        <f t="array" ref="DN35">BH35*INDEX(prod_est,$G35+$H35-1,MATCH(DN$14,$BP$14:$DP$14,0))</f>
        <v>0</v>
      </c>
      <c r="DO35" cm="1">
        <f t="array" ref="DO35">BI35*INDEX(prod_est,$G35+$H35-1,MATCH(DO$14,$BP$14:$DP$14,0))</f>
        <v>0</v>
      </c>
      <c r="DP35" cm="1">
        <f t="array" ref="DP35">BJ35*INDEX(prod_est,$G35+$H35-1,MATCH(DP$14,$BP$14:$DP$14,0))</f>
        <v>0</v>
      </c>
    </row>
    <row r="36" spans="1:120" x14ac:dyDescent="0.25">
      <c r="A36" t="s">
        <v>55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289</v>
      </c>
      <c r="H36">
        <f>IFERROR(MATCH(D36,Production_est!$D$4:$D$339,0),"-")</f>
        <v>6</v>
      </c>
      <c r="I36" s="8" cm="1">
        <f t="array" ref="I36">IFERROR(INDEX(Production_est!$E$4:$E$339,H36+G36-1),"-")</f>
        <v>36084.819987301104</v>
      </c>
      <c r="J36" s="42">
        <f t="shared" si="0"/>
        <v>0</v>
      </c>
      <c r="K36" s="42">
        <f t="shared" ref="K36:AP36" si="47">J36*(1-$F$4)</f>
        <v>0</v>
      </c>
      <c r="L36" s="42">
        <f t="shared" si="47"/>
        <v>0</v>
      </c>
      <c r="M36" s="42">
        <f t="shared" si="47"/>
        <v>0</v>
      </c>
      <c r="N36" s="42">
        <f t="shared" si="47"/>
        <v>0</v>
      </c>
      <c r="O36" s="42">
        <f t="shared" si="47"/>
        <v>0</v>
      </c>
      <c r="P36" s="42">
        <f t="shared" si="47"/>
        <v>0</v>
      </c>
      <c r="Q36" s="42">
        <f t="shared" si="47"/>
        <v>0</v>
      </c>
      <c r="R36" s="42">
        <f t="shared" si="47"/>
        <v>0</v>
      </c>
      <c r="S36" s="42">
        <f t="shared" si="47"/>
        <v>0</v>
      </c>
      <c r="T36" s="42">
        <f t="shared" si="47"/>
        <v>0</v>
      </c>
      <c r="U36" s="42">
        <f t="shared" si="47"/>
        <v>0</v>
      </c>
      <c r="V36" s="42">
        <f t="shared" si="47"/>
        <v>0</v>
      </c>
      <c r="W36" s="42">
        <f t="shared" si="47"/>
        <v>0</v>
      </c>
      <c r="X36" s="42">
        <f t="shared" si="47"/>
        <v>0</v>
      </c>
      <c r="Y36" s="42">
        <f t="shared" si="47"/>
        <v>0</v>
      </c>
      <c r="Z36" s="42">
        <f t="shared" si="47"/>
        <v>0</v>
      </c>
      <c r="AA36" s="42">
        <f t="shared" si="47"/>
        <v>0</v>
      </c>
      <c r="AB36" s="42">
        <f t="shared" si="47"/>
        <v>0</v>
      </c>
      <c r="AC36" s="42">
        <f t="shared" si="47"/>
        <v>0</v>
      </c>
      <c r="AD36" s="42">
        <f t="shared" si="47"/>
        <v>0</v>
      </c>
      <c r="AE36" s="42">
        <f t="shared" si="47"/>
        <v>0</v>
      </c>
      <c r="AF36" s="42">
        <f t="shared" si="47"/>
        <v>0</v>
      </c>
      <c r="AG36" s="42">
        <f t="shared" si="47"/>
        <v>0</v>
      </c>
      <c r="AH36" s="42">
        <f t="shared" si="47"/>
        <v>0</v>
      </c>
      <c r="AI36" s="42">
        <f t="shared" si="47"/>
        <v>0</v>
      </c>
      <c r="AJ36" s="42">
        <f t="shared" si="47"/>
        <v>0</v>
      </c>
      <c r="AK36" s="42">
        <f t="shared" si="47"/>
        <v>0</v>
      </c>
      <c r="AL36" s="42">
        <f t="shared" si="47"/>
        <v>0</v>
      </c>
      <c r="AM36" s="42">
        <f t="shared" si="47"/>
        <v>0</v>
      </c>
      <c r="AN36" s="42">
        <f t="shared" si="47"/>
        <v>0</v>
      </c>
      <c r="AO36" s="42">
        <f t="shared" si="47"/>
        <v>0</v>
      </c>
      <c r="AP36" s="42">
        <f t="shared" si="47"/>
        <v>0</v>
      </c>
      <c r="AQ36" s="42">
        <f t="shared" ref="AQ36:BJ36" si="48">AP36*(1-$F$4)</f>
        <v>0</v>
      </c>
      <c r="AR36" s="42">
        <f t="shared" si="48"/>
        <v>0</v>
      </c>
      <c r="AS36" s="42">
        <f t="shared" si="48"/>
        <v>0</v>
      </c>
      <c r="AT36" s="42">
        <f t="shared" si="48"/>
        <v>0</v>
      </c>
      <c r="AU36" s="42">
        <f t="shared" si="48"/>
        <v>0</v>
      </c>
      <c r="AV36" s="42">
        <f t="shared" si="48"/>
        <v>0</v>
      </c>
      <c r="AW36" s="42">
        <f t="shared" si="48"/>
        <v>0</v>
      </c>
      <c r="AX36" s="42">
        <f t="shared" si="48"/>
        <v>0</v>
      </c>
      <c r="AY36" s="42">
        <f t="shared" si="48"/>
        <v>0</v>
      </c>
      <c r="AZ36" s="42">
        <f t="shared" si="48"/>
        <v>0</v>
      </c>
      <c r="BA36" s="42">
        <f t="shared" si="48"/>
        <v>0</v>
      </c>
      <c r="BB36" s="42">
        <f t="shared" si="48"/>
        <v>0</v>
      </c>
      <c r="BC36" s="42">
        <f t="shared" si="48"/>
        <v>0</v>
      </c>
      <c r="BD36" s="42">
        <f t="shared" si="48"/>
        <v>0</v>
      </c>
      <c r="BE36" s="42">
        <f t="shared" si="48"/>
        <v>0</v>
      </c>
      <c r="BF36" s="42">
        <f t="shared" si="48"/>
        <v>0</v>
      </c>
      <c r="BG36" s="42">
        <f t="shared" si="48"/>
        <v>0</v>
      </c>
      <c r="BH36" s="42">
        <f t="shared" si="48"/>
        <v>0</v>
      </c>
      <c r="BI36" s="42">
        <f t="shared" si="48"/>
        <v>0</v>
      </c>
      <c r="BJ36" s="42">
        <f t="shared" si="48"/>
        <v>0</v>
      </c>
      <c r="BK36" t="str">
        <f t="shared" si="3"/>
        <v>19_THA</v>
      </c>
      <c r="BL36" t="str">
        <f t="shared" si="4"/>
        <v>d_ind_cem_15_4_black_liquor</v>
      </c>
      <c r="BO36" s="8">
        <f t="shared" si="5"/>
        <v>0</v>
      </c>
      <c r="BP36" s="8">
        <f t="shared" si="6"/>
        <v>0</v>
      </c>
      <c r="BQ36" s="8" cm="1">
        <f t="array" ref="BQ36">K36*INDEX(prod_est,$G36+$H36-1,MATCH(BQ$14,$BP$14:$DP$14,0))</f>
        <v>0</v>
      </c>
      <c r="BR36" s="8" cm="1">
        <f t="array" ref="BR36">L36*INDEX(prod_est,$G36+$H36-1,MATCH(BR$14,$BP$14:$DP$14,0))</f>
        <v>0</v>
      </c>
      <c r="BS36" s="8" cm="1">
        <f t="array" ref="BS36">M36*INDEX(prod_est,$G36+$H36-1,MATCH(BS$14,$BP$14:$DP$14,0))</f>
        <v>0</v>
      </c>
      <c r="BT36" s="8" cm="1">
        <f t="array" ref="BT36">N36*INDEX(prod_est,$G36+$H36-1,MATCH(BT$14,$BP$14:$DP$14,0))</f>
        <v>0</v>
      </c>
      <c r="BU36" s="8" cm="1">
        <f t="array" ref="BU36">O36*INDEX(prod_est,$G36+$H36-1,MATCH(BU$14,$BP$14:$DP$14,0))</f>
        <v>0</v>
      </c>
      <c r="BV36" s="8" cm="1">
        <f t="array" ref="BV36">P36*INDEX(prod_est,$G36+$H36-1,MATCH(BV$14,$BP$14:$DP$14,0))</f>
        <v>0</v>
      </c>
      <c r="BW36" s="8" cm="1">
        <f t="array" ref="BW36">Q36*INDEX(prod_est,$G36+$H36-1,MATCH(BW$14,$BP$14:$DP$14,0))</f>
        <v>0</v>
      </c>
      <c r="BX36" s="8" cm="1">
        <f t="array" ref="BX36">R36*INDEX(prod_est,$G36+$H36-1,MATCH(BX$14,$BP$14:$DP$14,0))</f>
        <v>0</v>
      </c>
      <c r="BY36" s="8" cm="1">
        <f t="array" ref="BY36">S36*INDEX(prod_est,$G36+$H36-1,MATCH(BY$14,$BP$14:$DP$14,0))</f>
        <v>0</v>
      </c>
      <c r="BZ36" s="8" cm="1">
        <f t="array" ref="BZ36">T36*INDEX(prod_est,$G36+$H36-1,MATCH(BZ$14,$BP$14:$DP$14,0))</f>
        <v>0</v>
      </c>
      <c r="CA36" s="8" cm="1">
        <f t="array" ref="CA36">U36*INDEX(prod_est,$G36+$H36-1,MATCH(CA$14,$BP$14:$DP$14,0))</f>
        <v>0</v>
      </c>
      <c r="CB36" s="8" cm="1">
        <f t="array" ref="CB36">V36*INDEX(prod_est,$G36+$H36-1,MATCH(CB$14,$BP$14:$DP$14,0))</f>
        <v>0</v>
      </c>
      <c r="CC36" s="8" cm="1">
        <f t="array" ref="CC36">W36*INDEX(prod_est,$G36+$H36-1,MATCH(CC$14,$BP$14:$DP$14,0))</f>
        <v>0</v>
      </c>
      <c r="CD36" s="8" cm="1">
        <f t="array" ref="CD36">X36*INDEX(prod_est,$G36+$H36-1,MATCH(CD$14,$BP$14:$DP$14,0))</f>
        <v>0</v>
      </c>
      <c r="CE36" s="8" cm="1">
        <f t="array" ref="CE36">Y36*INDEX(prod_est,$G36+$H36-1,MATCH(CE$14,$BP$14:$DP$14,0))</f>
        <v>0</v>
      </c>
      <c r="CF36" s="8" cm="1">
        <f t="array" ref="CF36">Z36*INDEX(prod_est,$G36+$H36-1,MATCH(CF$14,$BP$14:$DP$14,0))</f>
        <v>0</v>
      </c>
      <c r="CG36" s="8" cm="1">
        <f t="array" ref="CG36">AA36*INDEX(prod_est,$G36+$H36-1,MATCH(CG$14,$BP$14:$DP$14,0))</f>
        <v>0</v>
      </c>
      <c r="CH36" s="8" cm="1">
        <f t="array" ref="CH36">AB36*INDEX(prod_est,$G36+$H36-1,MATCH(CH$14,$BP$14:$DP$14,0))</f>
        <v>0</v>
      </c>
      <c r="CI36" s="8" cm="1">
        <f t="array" ref="CI36">AC36*INDEX(prod_est,$G36+$H36-1,MATCH(CI$14,$BP$14:$DP$14,0))</f>
        <v>0</v>
      </c>
      <c r="CJ36" s="8" cm="1">
        <f t="array" ref="CJ36">AD36*INDEX(prod_est,$G36+$H36-1,MATCH(CJ$14,$BP$14:$DP$14,0))</f>
        <v>0</v>
      </c>
      <c r="CK36" s="8" cm="1">
        <f t="array" ref="CK36">AE36*INDEX(prod_est,$G36+$H36-1,MATCH(CK$14,$BP$14:$DP$14,0))</f>
        <v>0</v>
      </c>
      <c r="CL36" s="8" cm="1">
        <f t="array" ref="CL36">AF36*INDEX(prod_est,$G36+$H36-1,MATCH(CL$14,$BP$14:$DP$14,0))</f>
        <v>0</v>
      </c>
      <c r="CM36" s="8" cm="1">
        <f t="array" ref="CM36">AG36*INDEX(prod_est,$G36+$H36-1,MATCH(CM$14,$BP$14:$DP$14,0))</f>
        <v>0</v>
      </c>
      <c r="CN36" s="8" cm="1">
        <f t="array" ref="CN36">AH36*INDEX(prod_est,$G36+$H36-1,MATCH(CN$14,$BP$14:$DP$14,0))</f>
        <v>0</v>
      </c>
      <c r="CO36" s="8" cm="1">
        <f t="array" ref="CO36">AI36*INDEX(prod_est,$G36+$H36-1,MATCH(CO$14,$BP$14:$DP$14,0))</f>
        <v>0</v>
      </c>
      <c r="CP36" s="8" cm="1">
        <f t="array" ref="CP36">AJ36*INDEX(prod_est,$G36+$H36-1,MATCH(CP$14,$BP$14:$DP$14,0))</f>
        <v>0</v>
      </c>
      <c r="CQ36" s="8" cm="1">
        <f t="array" ref="CQ36">AK36*INDEX(prod_est,$G36+$H36-1,MATCH(CQ$14,$BP$14:$DP$14,0))</f>
        <v>0</v>
      </c>
      <c r="CR36" s="8" cm="1">
        <f t="array" ref="CR36">AL36*INDEX(prod_est,$G36+$H36-1,MATCH(CR$14,$BP$14:$DP$14,0))</f>
        <v>0</v>
      </c>
      <c r="CS36" s="8" cm="1">
        <f t="array" ref="CS36">AM36*INDEX(prod_est,$G36+$H36-1,MATCH(CS$14,$BP$14:$DP$14,0))</f>
        <v>0</v>
      </c>
      <c r="CT36" s="8" cm="1">
        <f t="array" ref="CT36">AN36*INDEX(prod_est,$G36+$H36-1,MATCH(CT$14,$BP$14:$DP$14,0))</f>
        <v>0</v>
      </c>
      <c r="CU36" s="8" cm="1">
        <f t="array" ref="CU36">AO36*INDEX(prod_est,$G36+$H36-1,MATCH(CU$14,$BP$14:$DP$14,0))</f>
        <v>0</v>
      </c>
      <c r="CV36" s="8" cm="1">
        <f t="array" ref="CV36">AP36*INDEX(prod_est,$G36+$H36-1,MATCH(CV$14,$BP$14:$DP$14,0))</f>
        <v>0</v>
      </c>
      <c r="CW36" cm="1">
        <f t="array" ref="CW36">AQ36*INDEX(prod_est,$G36+$H36-1,MATCH(CW$14,$BP$14:$DP$14,0))</f>
        <v>0</v>
      </c>
      <c r="CX36" cm="1">
        <f t="array" ref="CX36">AR36*INDEX(prod_est,$G36+$H36-1,MATCH(CX$14,$BP$14:$DP$14,0))</f>
        <v>0</v>
      </c>
      <c r="CY36" cm="1">
        <f t="array" ref="CY36">AS36*INDEX(prod_est,$G36+$H36-1,MATCH(CY$14,$BP$14:$DP$14,0))</f>
        <v>0</v>
      </c>
      <c r="CZ36" cm="1">
        <f t="array" ref="CZ36">AT36*INDEX(prod_est,$G36+$H36-1,MATCH(CZ$14,$BP$14:$DP$14,0))</f>
        <v>0</v>
      </c>
      <c r="DA36" cm="1">
        <f t="array" ref="DA36">AU36*INDEX(prod_est,$G36+$H36-1,MATCH(DA$14,$BP$14:$DP$14,0))</f>
        <v>0</v>
      </c>
      <c r="DB36" cm="1">
        <f t="array" ref="DB36">AV36*INDEX(prod_est,$G36+$H36-1,MATCH(DB$14,$BP$14:$DP$14,0))</f>
        <v>0</v>
      </c>
      <c r="DC36" cm="1">
        <f t="array" ref="DC36">AW36*INDEX(prod_est,$G36+$H36-1,MATCH(DC$14,$BP$14:$DP$14,0))</f>
        <v>0</v>
      </c>
      <c r="DD36" cm="1">
        <f t="array" ref="DD36">AX36*INDEX(prod_est,$G36+$H36-1,MATCH(DD$14,$BP$14:$DP$14,0))</f>
        <v>0</v>
      </c>
      <c r="DE36" cm="1">
        <f t="array" ref="DE36">AY36*INDEX(prod_est,$G36+$H36-1,MATCH(DE$14,$BP$14:$DP$14,0))</f>
        <v>0</v>
      </c>
      <c r="DF36" cm="1">
        <f t="array" ref="DF36">AZ36*INDEX(prod_est,$G36+$H36-1,MATCH(DF$14,$BP$14:$DP$14,0))</f>
        <v>0</v>
      </c>
      <c r="DG36" cm="1">
        <f t="array" ref="DG36">BA36*INDEX(prod_est,$G36+$H36-1,MATCH(DG$14,$BP$14:$DP$14,0))</f>
        <v>0</v>
      </c>
      <c r="DH36" cm="1">
        <f t="array" ref="DH36">BB36*INDEX(prod_est,$G36+$H36-1,MATCH(DH$14,$BP$14:$DP$14,0))</f>
        <v>0</v>
      </c>
      <c r="DI36" cm="1">
        <f t="array" ref="DI36">BC36*INDEX(prod_est,$G36+$H36-1,MATCH(DI$14,$BP$14:$DP$14,0))</f>
        <v>0</v>
      </c>
      <c r="DJ36" cm="1">
        <f t="array" ref="DJ36">BD36*INDEX(prod_est,$G36+$H36-1,MATCH(DJ$14,$BP$14:$DP$14,0))</f>
        <v>0</v>
      </c>
      <c r="DK36" cm="1">
        <f t="array" ref="DK36">BE36*INDEX(prod_est,$G36+$H36-1,MATCH(DK$14,$BP$14:$DP$14,0))</f>
        <v>0</v>
      </c>
      <c r="DL36" cm="1">
        <f t="array" ref="DL36">BF36*INDEX(prod_est,$G36+$H36-1,MATCH(DL$14,$BP$14:$DP$14,0))</f>
        <v>0</v>
      </c>
      <c r="DM36" cm="1">
        <f t="array" ref="DM36">BG36*INDEX(prod_est,$G36+$H36-1,MATCH(DM$14,$BP$14:$DP$14,0))</f>
        <v>0</v>
      </c>
      <c r="DN36" cm="1">
        <f t="array" ref="DN36">BH36*INDEX(prod_est,$G36+$H36-1,MATCH(DN$14,$BP$14:$DP$14,0))</f>
        <v>0</v>
      </c>
      <c r="DO36" cm="1">
        <f t="array" ref="DO36">BI36*INDEX(prod_est,$G36+$H36-1,MATCH(DO$14,$BP$14:$DP$14,0))</f>
        <v>0</v>
      </c>
      <c r="DP36" cm="1">
        <f t="array" ref="DP36">BJ36*INDEX(prod_est,$G36+$H36-1,MATCH(DP$14,$BP$14:$DP$14,0))</f>
        <v>0</v>
      </c>
    </row>
    <row r="37" spans="1:120" x14ac:dyDescent="0.25">
      <c r="A37" t="s">
        <v>55</v>
      </c>
      <c r="B37" t="s">
        <v>27</v>
      </c>
      <c r="C37" t="s">
        <v>27</v>
      </c>
      <c r="D37" t="s">
        <v>37</v>
      </c>
      <c r="E37" s="8">
        <v>10.465953300000001</v>
      </c>
      <c r="F37" s="8">
        <v>5.8878131040000001</v>
      </c>
      <c r="G37">
        <f>MATCH(A37,Production_est!$A$4:$A$339,0)</f>
        <v>289</v>
      </c>
      <c r="H37">
        <f>IFERROR(MATCH(D37,Production_est!$D$4:$D$339,0),"-")</f>
        <v>6</v>
      </c>
      <c r="I37" s="8" cm="1">
        <f t="array" ref="I37">IFERROR(INDEX(Production_est!$E$4:$E$339,H37+G37-1),"-")</f>
        <v>36084.819987301104</v>
      </c>
      <c r="J37" s="42">
        <f t="shared" si="0"/>
        <v>1.6316592700398749E-4</v>
      </c>
      <c r="K37" s="42">
        <f t="shared" ref="K37:AP37" si="49">J37*(1-$F$4)</f>
        <v>1.6297815276939778E-4</v>
      </c>
      <c r="L37" s="42">
        <f t="shared" si="49"/>
        <v>1.6279059462871829E-4</v>
      </c>
      <c r="M37" s="42">
        <f t="shared" si="49"/>
        <v>1.6260325233326427E-4</v>
      </c>
      <c r="N37" s="42">
        <f t="shared" si="49"/>
        <v>1.6241612563463724E-4</v>
      </c>
      <c r="O37" s="42">
        <f t="shared" si="49"/>
        <v>1.6222921428472458E-4</v>
      </c>
      <c r="P37" s="42">
        <f t="shared" si="49"/>
        <v>1.6204251803569915E-4</v>
      </c>
      <c r="Q37" s="42">
        <f t="shared" si="49"/>
        <v>1.6185603664001905E-4</v>
      </c>
      <c r="R37" s="42">
        <f t="shared" si="49"/>
        <v>1.6166976985042725E-4</v>
      </c>
      <c r="S37" s="42">
        <f t="shared" si="49"/>
        <v>1.6148371741995127E-4</v>
      </c>
      <c r="T37" s="42">
        <f t="shared" si="49"/>
        <v>1.6129787910190287E-4</v>
      </c>
      <c r="U37" s="42">
        <f t="shared" si="49"/>
        <v>1.6111225464987767E-4</v>
      </c>
      <c r="V37" s="42">
        <f t="shared" si="49"/>
        <v>1.6092684381775486E-4</v>
      </c>
      <c r="W37" s="42">
        <f t="shared" si="49"/>
        <v>1.6074164635969686E-4</v>
      </c>
      <c r="X37" s="42">
        <f t="shared" si="49"/>
        <v>1.6055666203014906E-4</v>
      </c>
      <c r="Y37" s="42">
        <f t="shared" si="49"/>
        <v>1.6037189058383937E-4</v>
      </c>
      <c r="Z37" s="42">
        <f t="shared" si="49"/>
        <v>1.60187331775778E-4</v>
      </c>
      <c r="AA37" s="42">
        <f t="shared" si="49"/>
        <v>1.600029853612571E-4</v>
      </c>
      <c r="AB37" s="42">
        <f t="shared" si="49"/>
        <v>1.5981885109585045E-4</v>
      </c>
      <c r="AC37" s="42">
        <f t="shared" si="49"/>
        <v>1.5963492873541306E-4</v>
      </c>
      <c r="AD37" s="42">
        <f t="shared" si="49"/>
        <v>1.5945121803608096E-4</v>
      </c>
      <c r="AE37" s="42">
        <f t="shared" si="49"/>
        <v>1.592677187542708E-4</v>
      </c>
      <c r="AF37" s="42">
        <f t="shared" si="49"/>
        <v>1.5908443064667957E-4</v>
      </c>
      <c r="AG37" s="42">
        <f t="shared" si="49"/>
        <v>1.5890135347028424E-4</v>
      </c>
      <c r="AH37" s="42">
        <f t="shared" si="49"/>
        <v>1.5871848698234144E-4</v>
      </c>
      <c r="AI37" s="42">
        <f t="shared" si="49"/>
        <v>1.585358309403872E-4</v>
      </c>
      <c r="AJ37" s="42">
        <f t="shared" si="49"/>
        <v>1.5835338510223652E-4</v>
      </c>
      <c r="AK37" s="42">
        <f t="shared" si="49"/>
        <v>1.5817114922598319E-4</v>
      </c>
      <c r="AL37" s="42">
        <f t="shared" si="49"/>
        <v>1.5798912306999932E-4</v>
      </c>
      <c r="AM37" s="42">
        <f t="shared" si="49"/>
        <v>1.578073063929351E-4</v>
      </c>
      <c r="AN37" s="42">
        <f t="shared" si="49"/>
        <v>1.5762569895371852E-4</v>
      </c>
      <c r="AO37" s="42">
        <f t="shared" si="49"/>
        <v>1.5744430051155495E-4</v>
      </c>
      <c r="AP37" s="42">
        <f t="shared" si="49"/>
        <v>1.5726311082592687E-4</v>
      </c>
      <c r="AQ37" s="42">
        <f t="shared" ref="AQ37:BJ37" si="50">AP37*(1-$F$4)</f>
        <v>1.5708212965659358E-4</v>
      </c>
      <c r="AR37" s="42">
        <f t="shared" si="50"/>
        <v>1.5690135676359082E-4</v>
      </c>
      <c r="AS37" s="42">
        <f t="shared" si="50"/>
        <v>1.5672079190723052E-4</v>
      </c>
      <c r="AT37" s="42">
        <f t="shared" si="50"/>
        <v>1.5654043484810044E-4</v>
      </c>
      <c r="AU37" s="42">
        <f t="shared" si="50"/>
        <v>1.5636028534706385E-4</v>
      </c>
      <c r="AV37" s="42">
        <f t="shared" si="50"/>
        <v>1.5618034316525922E-4</v>
      </c>
      <c r="AW37" s="42">
        <f t="shared" si="50"/>
        <v>1.5600060806409991E-4</v>
      </c>
      <c r="AX37" s="42">
        <f t="shared" si="50"/>
        <v>1.5582107980527385E-4</v>
      </c>
      <c r="AY37" s="42">
        <f t="shared" si="50"/>
        <v>1.5564175815074323E-4</v>
      </c>
      <c r="AZ37" s="42">
        <f t="shared" si="50"/>
        <v>1.5546264286274419E-4</v>
      </c>
      <c r="BA37" s="42">
        <f t="shared" si="50"/>
        <v>1.5528373370378646E-4</v>
      </c>
      <c r="BB37" s="42">
        <f t="shared" si="50"/>
        <v>1.5510503043665309E-4</v>
      </c>
      <c r="BC37" s="42">
        <f t="shared" si="50"/>
        <v>1.5492653282440011E-4</v>
      </c>
      <c r="BD37" s="42">
        <f t="shared" si="50"/>
        <v>1.5474824063035626E-4</v>
      </c>
      <c r="BE37" s="42">
        <f t="shared" si="50"/>
        <v>1.5457015361812265E-4</v>
      </c>
      <c r="BF37" s="42">
        <f t="shared" si="50"/>
        <v>1.543922715515724E-4</v>
      </c>
      <c r="BG37" s="42">
        <f t="shared" si="50"/>
        <v>1.5421459419485043E-4</v>
      </c>
      <c r="BH37" s="42">
        <f t="shared" si="50"/>
        <v>1.5403712131237301E-4</v>
      </c>
      <c r="BI37" s="42">
        <f t="shared" si="50"/>
        <v>1.5385985266882756E-4</v>
      </c>
      <c r="BJ37" s="42">
        <f t="shared" si="50"/>
        <v>1.5368278802917234E-4</v>
      </c>
      <c r="BK37" t="str">
        <f t="shared" si="3"/>
        <v>19_THA</v>
      </c>
      <c r="BL37" t="str">
        <f t="shared" si="4"/>
        <v>d_ind_cem_15_5_other_biomass</v>
      </c>
      <c r="BO37" s="8">
        <f t="shared" si="5"/>
        <v>10.465953300000001</v>
      </c>
      <c r="BP37" s="8">
        <f t="shared" si="6"/>
        <v>5.8878131040000001</v>
      </c>
      <c r="BQ37" s="8" cm="1">
        <f t="array" ref="BQ37">K37*INDEX(prod_est,$G37+$H37-1,MATCH(BQ$14,$BP$14:$DP$14,0))</f>
        <v>5.933037051906334</v>
      </c>
      <c r="BR37" s="8" cm="1">
        <f t="array" ref="BR37">L37*INDEX(prod_est,$G37+$H37-1,MATCH(BR$14,$BP$14:$DP$14,0))</f>
        <v>5.3676322990189593</v>
      </c>
      <c r="BS37" s="8" cm="1">
        <f t="array" ref="BS37">M37*INDEX(prod_est,$G37+$H37-1,MATCH(BS$14,$BP$14:$DP$14,0))</f>
        <v>5.5396839648256737</v>
      </c>
      <c r="BT37" s="8" cm="1">
        <f t="array" ref="BT37">N37*INDEX(prod_est,$G37+$H37-1,MATCH(BT$14,$BP$14:$DP$14,0))</f>
        <v>5.7205922189746552</v>
      </c>
      <c r="BU37" s="8" cm="1">
        <f t="array" ref="BU37">O37*INDEX(prod_est,$G37+$H37-1,MATCH(BU$14,$BP$14:$DP$14,0))</f>
        <v>5.9113933235569345</v>
      </c>
      <c r="BV37" s="8" cm="1">
        <f t="array" ref="BV37">P37*INDEX(prod_est,$G37+$H37-1,MATCH(BV$14,$BP$14:$DP$14,0))</f>
        <v>6.1103125130910572</v>
      </c>
      <c r="BW37" s="8" cm="1">
        <f t="array" ref="BW37">Q37*INDEX(prod_est,$G37+$H37-1,MATCH(BW$14,$BP$14:$DP$14,0))</f>
        <v>6.3188276225492386</v>
      </c>
      <c r="BX37" s="8" cm="1">
        <f t="array" ref="BX37">R37*INDEX(prod_est,$G37+$H37-1,MATCH(BX$14,$BP$14:$DP$14,0))</f>
        <v>6.537241912550674</v>
      </c>
      <c r="BY37" s="8" cm="1">
        <f t="array" ref="BY37">S37*INDEX(prod_est,$G37+$H37-1,MATCH(BY$14,$BP$14:$DP$14,0))</f>
        <v>6.7635184516477445</v>
      </c>
      <c r="BZ37" s="8" cm="1">
        <f t="array" ref="BZ37">T37*INDEX(prod_est,$G37+$H37-1,MATCH(BZ$14,$BP$14:$DP$14,0))</f>
        <v>6.8871597955946733</v>
      </c>
      <c r="CA37" s="8" cm="1">
        <f t="array" ref="CA37">U37*INDEX(prod_est,$G37+$H37-1,MATCH(CA$14,$BP$14:$DP$14,0))</f>
        <v>7.0125986947416736</v>
      </c>
      <c r="CB37" s="8" cm="1">
        <f t="array" ref="CB37">V37*INDEX(prod_est,$G37+$H37-1,MATCH(CB$14,$BP$14:$DP$14,0))</f>
        <v>7.1394013900002644</v>
      </c>
      <c r="CC37" s="8" cm="1">
        <f t="array" ref="CC37">W37*INDEX(prod_est,$G37+$H37-1,MATCH(CC$14,$BP$14:$DP$14,0))</f>
        <v>7.2651787089175084</v>
      </c>
      <c r="CD37" s="8" cm="1">
        <f t="array" ref="CD37">X37*INDEX(prod_est,$G37+$H37-1,MATCH(CD$14,$BP$14:$DP$14,0))</f>
        <v>7.390912693291213</v>
      </c>
      <c r="CE37" s="8" cm="1">
        <f t="array" ref="CE37">Y37*INDEX(prod_est,$G37+$H37-1,MATCH(CE$14,$BP$14:$DP$14,0))</f>
        <v>7.51636640387503</v>
      </c>
      <c r="CF37" s="8" cm="1">
        <f t="array" ref="CF37">Z37*INDEX(prod_est,$G37+$H37-1,MATCH(CF$14,$BP$14:$DP$14,0))</f>
        <v>7.6406212337137118</v>
      </c>
      <c r="CG37" s="8" cm="1">
        <f t="array" ref="CG37">AA37*INDEX(prod_est,$G37+$H37-1,MATCH(CG$14,$BP$14:$DP$14,0))</f>
        <v>7.7635508875996662</v>
      </c>
      <c r="CH37" s="8" cm="1">
        <f t="array" ref="CH37">AB37*INDEX(prod_est,$G37+$H37-1,MATCH(CH$14,$BP$14:$DP$14,0))</f>
        <v>7.8932468921640364</v>
      </c>
      <c r="CI37" s="8" cm="1">
        <f t="array" ref="CI37">AC37*INDEX(prod_est,$G37+$H37-1,MATCH(CI$14,$BP$14:$DP$14,0))</f>
        <v>8.0217729534952813</v>
      </c>
      <c r="CJ37" s="8" cm="1">
        <f t="array" ref="CJ37">AD37*INDEX(prod_est,$G37+$H37-1,MATCH(CJ$14,$BP$14:$DP$14,0))</f>
        <v>8.1493012453688571</v>
      </c>
      <c r="CK37" s="8" cm="1">
        <f t="array" ref="CK37">AE37*INDEX(prod_est,$G37+$H37-1,MATCH(CK$14,$BP$14:$DP$14,0))</f>
        <v>8.274391550519324</v>
      </c>
      <c r="CL37" s="8" cm="1">
        <f t="array" ref="CL37">AF37*INDEX(prod_est,$G37+$H37-1,MATCH(CL$14,$BP$14:$DP$14,0))</f>
        <v>8.3971630594926747</v>
      </c>
      <c r="CM37" s="8" cm="1">
        <f t="array" ref="CM37">AG37*INDEX(prod_est,$G37+$H37-1,MATCH(CM$14,$BP$14:$DP$14,0))</f>
        <v>8.5416854344639805</v>
      </c>
      <c r="CN37" s="8" cm="1">
        <f t="array" ref="CN37">AH37*INDEX(prod_est,$G37+$H37-1,MATCH(CN$14,$BP$14:$DP$14,0))</f>
        <v>8.6826442063643015</v>
      </c>
      <c r="CO37" s="8" cm="1">
        <f t="array" ref="CO37">AI37*INDEX(prod_est,$G37+$H37-1,MATCH(CO$14,$BP$14:$DP$14,0))</f>
        <v>8.8222233998436206</v>
      </c>
      <c r="CP37" s="8" cm="1">
        <f t="array" ref="CP37">AJ37*INDEX(prod_est,$G37+$H37-1,MATCH(CP$14,$BP$14:$DP$14,0))</f>
        <v>8.9597836006703631</v>
      </c>
      <c r="CQ37" s="8" cm="1">
        <f t="array" ref="CQ37">AK37*INDEX(prod_est,$G37+$H37-1,MATCH(CQ$14,$BP$14:$DP$14,0))</f>
        <v>9.0945036779608781</v>
      </c>
      <c r="CR37" s="8" cm="1">
        <f t="array" ref="CR37">AL37*INDEX(prod_est,$G37+$H37-1,MATCH(CR$14,$BP$14:$DP$14,0))</f>
        <v>9.227250684013482</v>
      </c>
      <c r="CS37" s="8" cm="1">
        <f t="array" ref="CS37">AM37*INDEX(prod_est,$G37+$H37-1,MATCH(CS$14,$BP$14:$DP$14,0))</f>
        <v>9.3580864481179464</v>
      </c>
      <c r="CT37" s="8" cm="1">
        <f t="array" ref="CT37">AN37*INDEX(prod_est,$G37+$H37-1,MATCH(CT$14,$BP$14:$DP$14,0))</f>
        <v>9.4882802680295057</v>
      </c>
      <c r="CU37" s="8" cm="1">
        <f t="array" ref="CU37">AO37*INDEX(prod_est,$G37+$H37-1,MATCH(CU$14,$BP$14:$DP$14,0))</f>
        <v>9.6168983658295328</v>
      </c>
      <c r="CV37" s="8" cm="1">
        <f t="array" ref="CV37">AP37*INDEX(prod_est,$G37+$H37-1,MATCH(CV$14,$BP$14:$DP$14,0))</f>
        <v>9.7453529111577986</v>
      </c>
      <c r="CW37" cm="1">
        <f t="array" ref="CW37">AQ37*INDEX(prod_est,$G37+$H37-1,MATCH(CW$14,$BP$14:$DP$14,0))</f>
        <v>9.7341377866688834</v>
      </c>
      <c r="CX37" cm="1">
        <f t="array" ref="CX37">AR37*INDEX(prod_est,$G37+$H37-1,MATCH(CX$14,$BP$14:$DP$14,0))</f>
        <v>9.7229355687435817</v>
      </c>
      <c r="CY37" cm="1">
        <f t="array" ref="CY37">AS37*INDEX(prod_est,$G37+$H37-1,MATCH(CY$14,$BP$14:$DP$14,0))</f>
        <v>9.7117462425287933</v>
      </c>
      <c r="CZ37" cm="1">
        <f t="array" ref="CZ37">AT37*INDEX(prod_est,$G37+$H37-1,MATCH(CZ$14,$BP$14:$DP$14,0))</f>
        <v>9.7005697931885102</v>
      </c>
      <c r="DA37" cm="1">
        <f t="array" ref="DA37">AU37*INDEX(prod_est,$G37+$H37-1,MATCH(DA$14,$BP$14:$DP$14,0))</f>
        <v>9.6894062059037989</v>
      </c>
      <c r="DB37" cm="1">
        <f t="array" ref="DB37">AV37*INDEX(prod_est,$G37+$H37-1,MATCH(DB$14,$BP$14:$DP$14,0))</f>
        <v>9.6782554658727751</v>
      </c>
      <c r="DC37" cm="1">
        <f t="array" ref="DC37">AW37*INDEX(prod_est,$G37+$H37-1,MATCH(DC$14,$BP$14:$DP$14,0))</f>
        <v>9.6671175583105953</v>
      </c>
      <c r="DD37" cm="1">
        <f t="array" ref="DD37">AX37*INDEX(prod_est,$G37+$H37-1,MATCH(DD$14,$BP$14:$DP$14,0))</f>
        <v>9.6559924684494245</v>
      </c>
      <c r="DE37" cm="1">
        <f t="array" ref="DE37">AY37*INDEX(prod_est,$G37+$H37-1,MATCH(DE$14,$BP$14:$DP$14,0))</f>
        <v>9.6448801815384293</v>
      </c>
      <c r="DF37" cm="1">
        <f t="array" ref="DF37">AZ37*INDEX(prod_est,$G37+$H37-1,MATCH(DF$14,$BP$14:$DP$14,0))</f>
        <v>9.633780682843744</v>
      </c>
      <c r="DG37" cm="1">
        <f t="array" ref="DG37">BA37*INDEX(prod_est,$G37+$H37-1,MATCH(DG$14,$BP$14:$DP$14,0))</f>
        <v>9.6226939576484671</v>
      </c>
      <c r="DH37" cm="1">
        <f t="array" ref="DH37">BB37*INDEX(prod_est,$G37+$H37-1,MATCH(DH$14,$BP$14:$DP$14,0))</f>
        <v>9.6116199912526277</v>
      </c>
      <c r="DI37" cm="1">
        <f t="array" ref="DI37">BC37*INDEX(prod_est,$G37+$H37-1,MATCH(DI$14,$BP$14:$DP$14,0))</f>
        <v>9.6005587689731708</v>
      </c>
      <c r="DJ37" cm="1">
        <f t="array" ref="DJ37">BD37*INDEX(prod_est,$G37+$H37-1,MATCH(DJ$14,$BP$14:$DP$14,0))</f>
        <v>9.5895102761439457</v>
      </c>
      <c r="DK37" cm="1">
        <f t="array" ref="DK37">BE37*INDEX(prod_est,$G37+$H37-1,MATCH(DK$14,$BP$14:$DP$14,0))</f>
        <v>9.5784744981156749</v>
      </c>
      <c r="DL37" cm="1">
        <f t="array" ref="DL37">BF37*INDEX(prod_est,$G37+$H37-1,MATCH(DL$14,$BP$14:$DP$14,0))</f>
        <v>9.5674514202559404</v>
      </c>
      <c r="DM37" cm="1">
        <f t="array" ref="DM37">BG37*INDEX(prod_est,$G37+$H37-1,MATCH(DM$14,$BP$14:$DP$14,0))</f>
        <v>9.5564410279491661</v>
      </c>
      <c r="DN37" cm="1">
        <f t="array" ref="DN37">BH37*INDEX(prod_est,$G37+$H37-1,MATCH(DN$14,$BP$14:$DP$14,0))</f>
        <v>9.5454433065965887</v>
      </c>
      <c r="DO37" cm="1">
        <f t="array" ref="DO37">BI37*INDEX(prod_est,$G37+$H37-1,MATCH(DO$14,$BP$14:$DP$14,0))</f>
        <v>9.5344582416162531</v>
      </c>
      <c r="DP37" cm="1">
        <f t="array" ref="DP37">BJ37*INDEX(prod_est,$G37+$H37-1,MATCH(DP$14,$BP$14:$DP$14,0))</f>
        <v>9.5234858184429818</v>
      </c>
    </row>
    <row r="38" spans="1:120" x14ac:dyDescent="0.25">
      <c r="A38" t="s">
        <v>55</v>
      </c>
      <c r="B38" t="s">
        <v>28</v>
      </c>
      <c r="C38" t="s">
        <v>28</v>
      </c>
      <c r="D38" t="s">
        <v>37</v>
      </c>
      <c r="E38" s="8">
        <v>0</v>
      </c>
      <c r="F38" s="8">
        <v>2.654846530560001E-5</v>
      </c>
      <c r="G38">
        <f>MATCH(A38,Production_est!$A$4:$A$339,0)</f>
        <v>289</v>
      </c>
      <c r="H38">
        <f>IFERROR(MATCH(D38,Production_est!$D$4:$D$339,0),"-")</f>
        <v>6</v>
      </c>
      <c r="I38" s="8" cm="1">
        <f t="array" ref="I38">IFERROR(INDEX(Production_est!$E$4:$E$339,H38+G38-1),"-")</f>
        <v>36084.819987301104</v>
      </c>
      <c r="J38" s="42">
        <f t="shared" si="0"/>
        <v>7.3572392255089236E-10</v>
      </c>
      <c r="K38" s="42">
        <f t="shared" ref="K38:AP38" si="51">J38*(1-$F$4)</f>
        <v>7.3487723844862293E-10</v>
      </c>
      <c r="L38" s="42">
        <f t="shared" si="51"/>
        <v>7.3403152872539314E-10</v>
      </c>
      <c r="M38" s="42">
        <f t="shared" si="51"/>
        <v>7.3318679225987025E-10</v>
      </c>
      <c r="N38" s="42">
        <f t="shared" si="51"/>
        <v>7.323430279320121E-10</v>
      </c>
      <c r="O38" s="42">
        <f t="shared" si="51"/>
        <v>7.315002346230655E-10</v>
      </c>
      <c r="P38" s="42">
        <f t="shared" si="51"/>
        <v>7.3065841121556464E-10</v>
      </c>
      <c r="Q38" s="42">
        <f t="shared" si="51"/>
        <v>7.2981755659332991E-10</v>
      </c>
      <c r="R38" s="42">
        <f t="shared" si="51"/>
        <v>7.2897766964146597E-10</v>
      </c>
      <c r="S38" s="42">
        <f t="shared" si="51"/>
        <v>7.2813874924636065E-10</v>
      </c>
      <c r="T38" s="42">
        <f t="shared" si="51"/>
        <v>7.273007942956834E-10</v>
      </c>
      <c r="U38" s="42">
        <f t="shared" si="51"/>
        <v>7.2646380367838364E-10</v>
      </c>
      <c r="V38" s="42">
        <f t="shared" si="51"/>
        <v>7.2562777628468947E-10</v>
      </c>
      <c r="W38" s="42">
        <f t="shared" si="51"/>
        <v>7.247927110061062E-10</v>
      </c>
      <c r="X38" s="42">
        <f t="shared" si="51"/>
        <v>7.2395860673541473E-10</v>
      </c>
      <c r="Y38" s="42">
        <f t="shared" si="51"/>
        <v>7.2312546236667013E-10</v>
      </c>
      <c r="Z38" s="42">
        <f t="shared" si="51"/>
        <v>7.2229327679520031E-10</v>
      </c>
      <c r="AA38" s="42">
        <f t="shared" si="51"/>
        <v>7.2146204891760433E-10</v>
      </c>
      <c r="AB38" s="42">
        <f t="shared" si="51"/>
        <v>7.2063177763175119E-10</v>
      </c>
      <c r="AC38" s="42">
        <f t="shared" si="51"/>
        <v>7.1980246183677816E-10</v>
      </c>
      <c r="AD38" s="42">
        <f t="shared" si="51"/>
        <v>7.1897410043308955E-10</v>
      </c>
      <c r="AE38" s="42">
        <f t="shared" si="51"/>
        <v>7.1814669232235484E-10</v>
      </c>
      <c r="AF38" s="42">
        <f t="shared" si="51"/>
        <v>7.1732023640750775E-10</v>
      </c>
      <c r="AG38" s="42">
        <f t="shared" si="51"/>
        <v>7.1649473159274439E-10</v>
      </c>
      <c r="AH38" s="42">
        <f t="shared" si="51"/>
        <v>7.1567017678352188E-10</v>
      </c>
      <c r="AI38" s="42">
        <f t="shared" si="51"/>
        <v>7.1484657088655718E-10</v>
      </c>
      <c r="AJ38" s="42">
        <f t="shared" si="51"/>
        <v>7.1402391280982514E-10</v>
      </c>
      <c r="AK38" s="42">
        <f t="shared" si="51"/>
        <v>7.1320220146255754E-10</v>
      </c>
      <c r="AL38" s="42">
        <f t="shared" si="51"/>
        <v>7.1238143575524139E-10</v>
      </c>
      <c r="AM38" s="42">
        <f t="shared" si="51"/>
        <v>7.1156161459961752E-10</v>
      </c>
      <c r="AN38" s="42">
        <f t="shared" si="51"/>
        <v>7.107427369086791E-10</v>
      </c>
      <c r="AO38" s="42">
        <f t="shared" si="51"/>
        <v>7.0992480159667028E-10</v>
      </c>
      <c r="AP38" s="42">
        <f t="shared" si="51"/>
        <v>7.0910780757908472E-10</v>
      </c>
      <c r="AQ38" s="42">
        <f t="shared" ref="AQ38:BJ38" si="52">AP38*(1-$F$4)</f>
        <v>7.0829175377266415E-10</v>
      </c>
      <c r="AR38" s="42">
        <f t="shared" si="52"/>
        <v>7.0747663909539698E-10</v>
      </c>
      <c r="AS38" s="42">
        <f t="shared" si="52"/>
        <v>7.0666246246651674E-10</v>
      </c>
      <c r="AT38" s="42">
        <f t="shared" si="52"/>
        <v>7.0584922280650071E-10</v>
      </c>
      <c r="AU38" s="42">
        <f t="shared" si="52"/>
        <v>7.0503691903706861E-10</v>
      </c>
      <c r="AV38" s="42">
        <f t="shared" si="52"/>
        <v>7.0422555008118094E-10</v>
      </c>
      <c r="AW38" s="42">
        <f t="shared" si="52"/>
        <v>7.034151148630378E-10</v>
      </c>
      <c r="AX38" s="42">
        <f t="shared" si="52"/>
        <v>7.0260561230807731E-10</v>
      </c>
      <c r="AY38" s="42">
        <f t="shared" si="52"/>
        <v>7.0179704134297409E-10</v>
      </c>
      <c r="AZ38" s="42">
        <f t="shared" si="52"/>
        <v>7.0098940089563807E-10</v>
      </c>
      <c r="BA38" s="42">
        <f t="shared" si="52"/>
        <v>7.0018268989521301E-10</v>
      </c>
      <c r="BB38" s="42">
        <f t="shared" si="52"/>
        <v>6.9937690727207498E-10</v>
      </c>
      <c r="BC38" s="42">
        <f t="shared" si="52"/>
        <v>6.9857205195783087E-10</v>
      </c>
      <c r="BD38" s="42">
        <f t="shared" si="52"/>
        <v>6.977681228853173E-10</v>
      </c>
      <c r="BE38" s="42">
        <f t="shared" si="52"/>
        <v>6.9696511898859882E-10</v>
      </c>
      <c r="BF38" s="42">
        <f t="shared" si="52"/>
        <v>6.9616303920296681E-10</v>
      </c>
      <c r="BG38" s="42">
        <f t="shared" si="52"/>
        <v>6.9536188246493791E-10</v>
      </c>
      <c r="BH38" s="42">
        <f t="shared" si="52"/>
        <v>6.9456164771225256E-10</v>
      </c>
      <c r="BI38" s="42">
        <f t="shared" si="52"/>
        <v>6.9376233388387377E-10</v>
      </c>
      <c r="BJ38" s="42">
        <f t="shared" si="52"/>
        <v>6.9296393991998561E-10</v>
      </c>
      <c r="BK38" t="str">
        <f t="shared" si="3"/>
        <v>19_THA</v>
      </c>
      <c r="BL38" t="str">
        <f t="shared" si="4"/>
        <v>d_ind_cem_16_1_biogas</v>
      </c>
      <c r="BO38" s="8">
        <f t="shared" si="5"/>
        <v>0</v>
      </c>
      <c r="BP38" s="8">
        <f t="shared" si="6"/>
        <v>2.654846530560001E-5</v>
      </c>
      <c r="BQ38" s="8" cm="1">
        <f t="array" ref="BQ38">K38*INDEX(prod_est,$G38+$H38-1,MATCH(BQ$14,$BP$14:$DP$14,0))</f>
        <v>2.6752382514038213E-5</v>
      </c>
      <c r="BR38" s="8" cm="1">
        <f t="array" ref="BR38">L38*INDEX(prod_est,$G38+$H38-1,MATCH(BR$14,$BP$14:$DP$14,0))</f>
        <v>2.4202942136004807E-5</v>
      </c>
      <c r="BS38" s="8" cm="1">
        <f t="array" ref="BS38">M38*INDEX(prod_est,$G38+$H38-1,MATCH(BS$14,$BP$14:$DP$14,0))</f>
        <v>2.4978732331746084E-5</v>
      </c>
      <c r="BT38" s="8" cm="1">
        <f t="array" ref="BT38">N38*INDEX(prod_est,$G38+$H38-1,MATCH(BT$14,$BP$14:$DP$14,0))</f>
        <v>2.5794457359686941E-5</v>
      </c>
      <c r="BU38" s="8" cm="1">
        <f t="array" ref="BU38">O38*INDEX(prod_est,$G38+$H38-1,MATCH(BU$14,$BP$14:$DP$14,0))</f>
        <v>2.6654789781215649E-5</v>
      </c>
      <c r="BV38" s="8" cm="1">
        <f t="array" ref="BV38">P38*INDEX(prod_est,$G38+$H38-1,MATCH(BV$14,$BP$14:$DP$14,0))</f>
        <v>2.7551727083518431E-5</v>
      </c>
      <c r="BW38" s="8" cm="1">
        <f t="array" ref="BW38">Q38*INDEX(prod_est,$G38+$H38-1,MATCH(BW$14,$BP$14:$DP$14,0))</f>
        <v>2.849193290380561E-5</v>
      </c>
      <c r="BX38" s="8" cm="1">
        <f t="array" ref="BX38">R38*INDEX(prod_est,$G38+$H38-1,MATCH(BX$14,$BP$14:$DP$14,0))</f>
        <v>2.9476774660486207E-5</v>
      </c>
      <c r="BY38" s="8" cm="1">
        <f t="array" ref="BY38">S38*INDEX(prod_est,$G38+$H38-1,MATCH(BY$14,$BP$14:$DP$14,0))</f>
        <v>3.0497067720333613E-5</v>
      </c>
      <c r="BZ38" s="8" cm="1">
        <f t="array" ref="BZ38">T38*INDEX(prod_est,$G38+$H38-1,MATCH(BZ$14,$BP$14:$DP$14,0))</f>
        <v>3.105457317645666E-5</v>
      </c>
      <c r="CA38" s="8" cm="1">
        <f t="array" ref="CA38">U38*INDEX(prod_est,$G38+$H38-1,MATCH(CA$14,$BP$14:$DP$14,0))</f>
        <v>3.1620183905457952E-5</v>
      </c>
      <c r="CB38" s="8" cm="1">
        <f t="array" ref="CB38">V38*INDEX(prod_est,$G38+$H38-1,MATCH(CB$14,$BP$14:$DP$14,0))</f>
        <v>3.2191944064326141E-5</v>
      </c>
      <c r="CC38" s="8" cm="1">
        <f t="array" ref="CC38">W38*INDEX(prod_est,$G38+$H38-1,MATCH(CC$14,$BP$14:$DP$14,0))</f>
        <v>3.2759080746235642E-5</v>
      </c>
      <c r="CD38" s="8" cm="1">
        <f t="array" ref="CD38">X38*INDEX(prod_est,$G38+$H38-1,MATCH(CD$14,$BP$14:$DP$14,0))</f>
        <v>3.3326022030362403E-5</v>
      </c>
      <c r="CE38" s="8" cm="1">
        <f t="array" ref="CE38">Y38*INDEX(prod_est,$G38+$H38-1,MATCH(CE$14,$BP$14:$DP$14,0))</f>
        <v>3.3891699544927286E-5</v>
      </c>
      <c r="CF38" s="8" cm="1">
        <f t="array" ref="CF38">Z38*INDEX(prod_est,$G38+$H38-1,MATCH(CF$14,$BP$14:$DP$14,0))</f>
        <v>3.4451971241864202E-5</v>
      </c>
      <c r="CG38" s="8" cm="1">
        <f t="array" ref="CG38">AA38*INDEX(prod_est,$G38+$H38-1,MATCH(CG$14,$BP$14:$DP$14,0))</f>
        <v>3.5006267649303406E-5</v>
      </c>
      <c r="CH38" s="8" cm="1">
        <f t="array" ref="CH38">AB38*INDEX(prod_est,$G38+$H38-1,MATCH(CH$14,$BP$14:$DP$14,0))</f>
        <v>3.5591073895125457E-5</v>
      </c>
      <c r="CI38" s="8" cm="1">
        <f t="array" ref="CI38">AC38*INDEX(prod_est,$G38+$H38-1,MATCH(CI$14,$BP$14:$DP$14,0))</f>
        <v>3.6170604804114364E-5</v>
      </c>
      <c r="CJ38" s="8" cm="1">
        <f t="array" ref="CJ38">AD38*INDEX(prod_est,$G38+$H38-1,MATCH(CJ$14,$BP$14:$DP$14,0))</f>
        <v>3.6745636717064857E-5</v>
      </c>
      <c r="CK38" s="8" cm="1">
        <f t="array" ref="CK38">AE38*INDEX(prod_est,$G38+$H38-1,MATCH(CK$14,$BP$14:$DP$14,0))</f>
        <v>3.7309675617025512E-5</v>
      </c>
      <c r="CL38" s="8" cm="1">
        <f t="array" ref="CL38">AF38*INDEX(prod_est,$G38+$H38-1,MATCH(CL$14,$BP$14:$DP$14,0))</f>
        <v>3.786325894056559E-5</v>
      </c>
      <c r="CM38" s="8" cm="1">
        <f t="array" ref="CM38">AG38*INDEX(prod_est,$G38+$H38-1,MATCH(CM$14,$BP$14:$DP$14,0))</f>
        <v>3.8514918086336024E-5</v>
      </c>
      <c r="CN38" s="8" cm="1">
        <f t="array" ref="CN38">AH38*INDEX(prod_est,$G38+$H38-1,MATCH(CN$14,$BP$14:$DP$14,0))</f>
        <v>3.9150508754588265E-5</v>
      </c>
      <c r="CO38" s="8" cm="1">
        <f t="array" ref="CO38">AI38*INDEX(prod_est,$G38+$H38-1,MATCH(CO$14,$BP$14:$DP$14,0))</f>
        <v>3.9779878829693371E-5</v>
      </c>
      <c r="CP38" s="8" cm="1">
        <f t="array" ref="CP38">AJ38*INDEX(prod_est,$G38+$H38-1,MATCH(CP$14,$BP$14:$DP$14,0))</f>
        <v>4.0400145158561569E-5</v>
      </c>
      <c r="CQ38" s="8" cm="1">
        <f t="array" ref="CQ38">AK38*INDEX(prod_est,$G38+$H38-1,MATCH(CQ$14,$BP$14:$DP$14,0))</f>
        <v>4.1007605217965481E-5</v>
      </c>
      <c r="CR38" s="8" cm="1">
        <f t="array" ref="CR38">AL38*INDEX(prod_est,$G38+$H38-1,MATCH(CR$14,$BP$14:$DP$14,0))</f>
        <v>4.1606168593255968E-5</v>
      </c>
      <c r="CS38" s="8" cm="1">
        <f t="array" ref="CS38">AM38*INDEX(prod_est,$G38+$H38-1,MATCH(CS$14,$BP$14:$DP$14,0))</f>
        <v>4.2196114076019214E-5</v>
      </c>
      <c r="CT38" s="8" cm="1">
        <f t="array" ref="CT38">AN38*INDEX(prod_est,$G38+$H38-1,MATCH(CT$14,$BP$14:$DP$14,0))</f>
        <v>4.2783164997961237E-5</v>
      </c>
      <c r="CU38" s="8" cm="1">
        <f t="array" ref="CU38">AO38*INDEX(prod_est,$G38+$H38-1,MATCH(CU$14,$BP$14:$DP$14,0))</f>
        <v>4.3363110904327813E-5</v>
      </c>
      <c r="CV38" s="8" cm="1">
        <f t="array" ref="CV38">AP38*INDEX(prod_est,$G38+$H38-1,MATCH(CV$14,$BP$14:$DP$14,0))</f>
        <v>4.3942319343820776E-5</v>
      </c>
      <c r="CW38" cm="1">
        <f t="array" ref="CW38">AQ38*INDEX(prod_est,$G38+$H38-1,MATCH(CW$14,$BP$14:$DP$14,0))</f>
        <v>4.389174974554503E-5</v>
      </c>
      <c r="CX38" cm="1">
        <f t="array" ref="CX38">AR38*INDEX(prod_est,$G38+$H38-1,MATCH(CX$14,$BP$14:$DP$14,0))</f>
        <v>4.3841238343657361E-5</v>
      </c>
      <c r="CY38" cm="1">
        <f t="array" ref="CY38">AS38*INDEX(prod_est,$G38+$H38-1,MATCH(CY$14,$BP$14:$DP$14,0))</f>
        <v>4.3790785071184344E-5</v>
      </c>
      <c r="CZ38" cm="1">
        <f t="array" ref="CZ38">AT38*INDEX(prod_est,$G38+$H38-1,MATCH(CZ$14,$BP$14:$DP$14,0))</f>
        <v>4.3740389861229615E-5</v>
      </c>
      <c r="DA38" cm="1">
        <f t="array" ref="DA38">AU38*INDEX(prod_est,$G38+$H38-1,MATCH(DA$14,$BP$14:$DP$14,0))</f>
        <v>4.3690052646973807E-5</v>
      </c>
      <c r="DB38" cm="1">
        <f t="array" ref="DB38">AV38*INDEX(prod_est,$G38+$H38-1,MATCH(DB$14,$BP$14:$DP$14,0))</f>
        <v>4.3639773361674437E-5</v>
      </c>
      <c r="DC38" cm="1">
        <f t="array" ref="DC38">AW38*INDEX(prod_est,$G38+$H38-1,MATCH(DC$14,$BP$14:$DP$14,0))</f>
        <v>4.3589551938665845E-5</v>
      </c>
      <c r="DD38" cm="1">
        <f t="array" ref="DD38">AX38*INDEX(prod_est,$G38+$H38-1,MATCH(DD$14,$BP$14:$DP$14,0))</f>
        <v>4.3539388311359085E-5</v>
      </c>
      <c r="DE38" cm="1">
        <f t="array" ref="DE38">AY38*INDEX(prod_est,$G38+$H38-1,MATCH(DE$14,$BP$14:$DP$14,0))</f>
        <v>4.348928241324183E-5</v>
      </c>
      <c r="DF38" cm="1">
        <f t="array" ref="DF38">AZ38*INDEX(prod_est,$G38+$H38-1,MATCH(DF$14,$BP$14:$DP$14,0))</f>
        <v>4.343923417787831E-5</v>
      </c>
      <c r="DG38" cm="1">
        <f t="array" ref="DG38">BA38*INDEX(prod_est,$G38+$H38-1,MATCH(DG$14,$BP$14:$DP$14,0))</f>
        <v>4.3389243538909221E-5</v>
      </c>
      <c r="DH38" cm="1">
        <f t="array" ref="DH38">BB38*INDEX(prod_est,$G38+$H38-1,MATCH(DH$14,$BP$14:$DP$14,0))</f>
        <v>4.3339310430051605E-5</v>
      </c>
      <c r="DI38" cm="1">
        <f t="array" ref="DI38">BC38*INDEX(prod_est,$G38+$H38-1,MATCH(DI$14,$BP$14:$DP$14,0))</f>
        <v>4.3289434785098785E-5</v>
      </c>
      <c r="DJ38" cm="1">
        <f t="array" ref="DJ38">BD38*INDEX(prod_est,$G38+$H38-1,MATCH(DJ$14,$BP$14:$DP$14,0))</f>
        <v>4.323961653792029E-5</v>
      </c>
      <c r="DK38" cm="1">
        <f t="array" ref="DK38">BE38*INDEX(prod_est,$G38+$H38-1,MATCH(DK$14,$BP$14:$DP$14,0))</f>
        <v>4.3189855622461746E-5</v>
      </c>
      <c r="DL38" cm="1">
        <f t="array" ref="DL38">BF38*INDEX(prod_est,$G38+$H38-1,MATCH(DL$14,$BP$14:$DP$14,0))</f>
        <v>4.3140151972744797E-5</v>
      </c>
      <c r="DM38" cm="1">
        <f t="array" ref="DM38">BG38*INDEX(prod_est,$G38+$H38-1,MATCH(DM$14,$BP$14:$DP$14,0))</f>
        <v>4.3090505522867018E-5</v>
      </c>
      <c r="DN38" cm="1">
        <f t="array" ref="DN38">BH38*INDEX(prod_est,$G38+$H38-1,MATCH(DN$14,$BP$14:$DP$14,0))</f>
        <v>4.3040916207001808E-5</v>
      </c>
      <c r="DO38" cm="1">
        <f t="array" ref="DO38">BI38*INDEX(prod_est,$G38+$H38-1,MATCH(DO$14,$BP$14:$DP$14,0))</f>
        <v>4.2991383959398349E-5</v>
      </c>
      <c r="DP38" cm="1">
        <f t="array" ref="DP38">BJ38*INDEX(prod_est,$G38+$H38-1,MATCH(DP$14,$BP$14:$DP$14,0))</f>
        <v>4.294190871438148E-5</v>
      </c>
    </row>
    <row r="39" spans="1:120" x14ac:dyDescent="0.25">
      <c r="A39" t="s">
        <v>55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289</v>
      </c>
      <c r="H39">
        <f>IFERROR(MATCH(D39,Production_est!$D$4:$D$339,0),"-")</f>
        <v>6</v>
      </c>
      <c r="I39" s="8" cm="1">
        <f t="array" ref="I39">IFERROR(INDEX(Production_est!$E$4:$E$339,H39+G39-1),"-")</f>
        <v>36084.819987301104</v>
      </c>
      <c r="J39" s="42">
        <f t="shared" si="0"/>
        <v>0</v>
      </c>
      <c r="K39" s="42">
        <f t="shared" ref="K39:AP39" si="53">J39*(1-$F$4)</f>
        <v>0</v>
      </c>
      <c r="L39" s="42">
        <f t="shared" si="53"/>
        <v>0</v>
      </c>
      <c r="M39" s="42">
        <f t="shared" si="53"/>
        <v>0</v>
      </c>
      <c r="N39" s="42">
        <f t="shared" si="53"/>
        <v>0</v>
      </c>
      <c r="O39" s="42">
        <f t="shared" si="53"/>
        <v>0</v>
      </c>
      <c r="P39" s="42">
        <f t="shared" si="53"/>
        <v>0</v>
      </c>
      <c r="Q39" s="42">
        <f t="shared" si="53"/>
        <v>0</v>
      </c>
      <c r="R39" s="42">
        <f t="shared" si="53"/>
        <v>0</v>
      </c>
      <c r="S39" s="42">
        <f t="shared" si="53"/>
        <v>0</v>
      </c>
      <c r="T39" s="42">
        <f t="shared" si="53"/>
        <v>0</v>
      </c>
      <c r="U39" s="42">
        <f t="shared" si="53"/>
        <v>0</v>
      </c>
      <c r="V39" s="42">
        <f t="shared" si="53"/>
        <v>0</v>
      </c>
      <c r="W39" s="42">
        <f t="shared" si="53"/>
        <v>0</v>
      </c>
      <c r="X39" s="42">
        <f t="shared" si="53"/>
        <v>0</v>
      </c>
      <c r="Y39" s="42">
        <f t="shared" si="53"/>
        <v>0</v>
      </c>
      <c r="Z39" s="42">
        <f t="shared" si="53"/>
        <v>0</v>
      </c>
      <c r="AA39" s="42">
        <f t="shared" si="53"/>
        <v>0</v>
      </c>
      <c r="AB39" s="42">
        <f t="shared" si="53"/>
        <v>0</v>
      </c>
      <c r="AC39" s="42">
        <f t="shared" si="53"/>
        <v>0</v>
      </c>
      <c r="AD39" s="42">
        <f t="shared" si="53"/>
        <v>0</v>
      </c>
      <c r="AE39" s="42">
        <f t="shared" si="53"/>
        <v>0</v>
      </c>
      <c r="AF39" s="42">
        <f t="shared" si="53"/>
        <v>0</v>
      </c>
      <c r="AG39" s="42">
        <f t="shared" si="53"/>
        <v>0</v>
      </c>
      <c r="AH39" s="42">
        <f t="shared" si="53"/>
        <v>0</v>
      </c>
      <c r="AI39" s="42">
        <f t="shared" si="53"/>
        <v>0</v>
      </c>
      <c r="AJ39" s="42">
        <f t="shared" si="53"/>
        <v>0</v>
      </c>
      <c r="AK39" s="42">
        <f t="shared" si="53"/>
        <v>0</v>
      </c>
      <c r="AL39" s="42">
        <f t="shared" si="53"/>
        <v>0</v>
      </c>
      <c r="AM39" s="42">
        <f t="shared" si="53"/>
        <v>0</v>
      </c>
      <c r="AN39" s="42">
        <f t="shared" si="53"/>
        <v>0</v>
      </c>
      <c r="AO39" s="42">
        <f t="shared" si="53"/>
        <v>0</v>
      </c>
      <c r="AP39" s="42">
        <f t="shared" si="53"/>
        <v>0</v>
      </c>
      <c r="AQ39" s="42">
        <f t="shared" ref="AQ39:BJ39" si="54">AP39*(1-$F$4)</f>
        <v>0</v>
      </c>
      <c r="AR39" s="42">
        <f t="shared" si="54"/>
        <v>0</v>
      </c>
      <c r="AS39" s="42">
        <f t="shared" si="54"/>
        <v>0</v>
      </c>
      <c r="AT39" s="42">
        <f t="shared" si="54"/>
        <v>0</v>
      </c>
      <c r="AU39" s="42">
        <f t="shared" si="54"/>
        <v>0</v>
      </c>
      <c r="AV39" s="42">
        <f t="shared" si="54"/>
        <v>0</v>
      </c>
      <c r="AW39" s="42">
        <f t="shared" si="54"/>
        <v>0</v>
      </c>
      <c r="AX39" s="42">
        <f t="shared" si="54"/>
        <v>0</v>
      </c>
      <c r="AY39" s="42">
        <f t="shared" si="54"/>
        <v>0</v>
      </c>
      <c r="AZ39" s="42">
        <f t="shared" si="54"/>
        <v>0</v>
      </c>
      <c r="BA39" s="42">
        <f t="shared" si="54"/>
        <v>0</v>
      </c>
      <c r="BB39" s="42">
        <f t="shared" si="54"/>
        <v>0</v>
      </c>
      <c r="BC39" s="42">
        <f t="shared" si="54"/>
        <v>0</v>
      </c>
      <c r="BD39" s="42">
        <f t="shared" si="54"/>
        <v>0</v>
      </c>
      <c r="BE39" s="42">
        <f t="shared" si="54"/>
        <v>0</v>
      </c>
      <c r="BF39" s="42">
        <f t="shared" si="54"/>
        <v>0</v>
      </c>
      <c r="BG39" s="42">
        <f t="shared" si="54"/>
        <v>0</v>
      </c>
      <c r="BH39" s="42">
        <f t="shared" si="54"/>
        <v>0</v>
      </c>
      <c r="BI39" s="42">
        <f t="shared" si="54"/>
        <v>0</v>
      </c>
      <c r="BJ39" s="42">
        <f t="shared" si="54"/>
        <v>0</v>
      </c>
      <c r="BK39" t="str">
        <f t="shared" si="3"/>
        <v>19_THA</v>
      </c>
      <c r="BL39" t="str">
        <f t="shared" si="4"/>
        <v>d_ind_cem_16_2_industrial_waste</v>
      </c>
      <c r="BO39" s="8">
        <f t="shared" si="5"/>
        <v>0</v>
      </c>
      <c r="BP39" s="8">
        <f t="shared" si="6"/>
        <v>0</v>
      </c>
      <c r="BQ39" s="8" cm="1">
        <f t="array" ref="BQ39">K39*INDEX(prod_est,$G39+$H39-1,MATCH(BQ$14,$BP$14:$DP$14,0))</f>
        <v>0</v>
      </c>
      <c r="BR39" s="8" cm="1">
        <f t="array" ref="BR39">L39*INDEX(prod_est,$G39+$H39-1,MATCH(BR$14,$BP$14:$DP$14,0))</f>
        <v>0</v>
      </c>
      <c r="BS39" s="8" cm="1">
        <f t="array" ref="BS39">M39*INDEX(prod_est,$G39+$H39-1,MATCH(BS$14,$BP$14:$DP$14,0))</f>
        <v>0</v>
      </c>
      <c r="BT39" s="8" cm="1">
        <f t="array" ref="BT39">N39*INDEX(prod_est,$G39+$H39-1,MATCH(BT$14,$BP$14:$DP$14,0))</f>
        <v>0</v>
      </c>
      <c r="BU39" s="8" cm="1">
        <f t="array" ref="BU39">O39*INDEX(prod_est,$G39+$H39-1,MATCH(BU$14,$BP$14:$DP$14,0))</f>
        <v>0</v>
      </c>
      <c r="BV39" s="8" cm="1">
        <f t="array" ref="BV39">P39*INDEX(prod_est,$G39+$H39-1,MATCH(BV$14,$BP$14:$DP$14,0))</f>
        <v>0</v>
      </c>
      <c r="BW39" s="8" cm="1">
        <f t="array" ref="BW39">Q39*INDEX(prod_est,$G39+$H39-1,MATCH(BW$14,$BP$14:$DP$14,0))</f>
        <v>0</v>
      </c>
      <c r="BX39" s="8" cm="1">
        <f t="array" ref="BX39">R39*INDEX(prod_est,$G39+$H39-1,MATCH(BX$14,$BP$14:$DP$14,0))</f>
        <v>0</v>
      </c>
      <c r="BY39" s="8" cm="1">
        <f t="array" ref="BY39">S39*INDEX(prod_est,$G39+$H39-1,MATCH(BY$14,$BP$14:$DP$14,0))</f>
        <v>0</v>
      </c>
      <c r="BZ39" s="8" cm="1">
        <f t="array" ref="BZ39">T39*INDEX(prod_est,$G39+$H39-1,MATCH(BZ$14,$BP$14:$DP$14,0))</f>
        <v>0</v>
      </c>
      <c r="CA39" s="8" cm="1">
        <f t="array" ref="CA39">U39*INDEX(prod_est,$G39+$H39-1,MATCH(CA$14,$BP$14:$DP$14,0))</f>
        <v>0</v>
      </c>
      <c r="CB39" s="8" cm="1">
        <f t="array" ref="CB39">V39*INDEX(prod_est,$G39+$H39-1,MATCH(CB$14,$BP$14:$DP$14,0))</f>
        <v>0</v>
      </c>
      <c r="CC39" s="8" cm="1">
        <f t="array" ref="CC39">W39*INDEX(prod_est,$G39+$H39-1,MATCH(CC$14,$BP$14:$DP$14,0))</f>
        <v>0</v>
      </c>
      <c r="CD39" s="8" cm="1">
        <f t="array" ref="CD39">X39*INDEX(prod_est,$G39+$H39-1,MATCH(CD$14,$BP$14:$DP$14,0))</f>
        <v>0</v>
      </c>
      <c r="CE39" s="8" cm="1">
        <f t="array" ref="CE39">Y39*INDEX(prod_est,$G39+$H39-1,MATCH(CE$14,$BP$14:$DP$14,0))</f>
        <v>0</v>
      </c>
      <c r="CF39" s="8" cm="1">
        <f t="array" ref="CF39">Z39*INDEX(prod_est,$G39+$H39-1,MATCH(CF$14,$BP$14:$DP$14,0))</f>
        <v>0</v>
      </c>
      <c r="CG39" s="8" cm="1">
        <f t="array" ref="CG39">AA39*INDEX(prod_est,$G39+$H39-1,MATCH(CG$14,$BP$14:$DP$14,0))</f>
        <v>0</v>
      </c>
      <c r="CH39" s="8" cm="1">
        <f t="array" ref="CH39">AB39*INDEX(prod_est,$G39+$H39-1,MATCH(CH$14,$BP$14:$DP$14,0))</f>
        <v>0</v>
      </c>
      <c r="CI39" s="8" cm="1">
        <f t="array" ref="CI39">AC39*INDEX(prod_est,$G39+$H39-1,MATCH(CI$14,$BP$14:$DP$14,0))</f>
        <v>0</v>
      </c>
      <c r="CJ39" s="8" cm="1">
        <f t="array" ref="CJ39">AD39*INDEX(prod_est,$G39+$H39-1,MATCH(CJ$14,$BP$14:$DP$14,0))</f>
        <v>0</v>
      </c>
      <c r="CK39" s="8" cm="1">
        <f t="array" ref="CK39">AE39*INDEX(prod_est,$G39+$H39-1,MATCH(CK$14,$BP$14:$DP$14,0))</f>
        <v>0</v>
      </c>
      <c r="CL39" s="8" cm="1">
        <f t="array" ref="CL39">AF39*INDEX(prod_est,$G39+$H39-1,MATCH(CL$14,$BP$14:$DP$14,0))</f>
        <v>0</v>
      </c>
      <c r="CM39" s="8" cm="1">
        <f t="array" ref="CM39">AG39*INDEX(prod_est,$G39+$H39-1,MATCH(CM$14,$BP$14:$DP$14,0))</f>
        <v>0</v>
      </c>
      <c r="CN39" s="8" cm="1">
        <f t="array" ref="CN39">AH39*INDEX(prod_est,$G39+$H39-1,MATCH(CN$14,$BP$14:$DP$14,0))</f>
        <v>0</v>
      </c>
      <c r="CO39" s="8" cm="1">
        <f t="array" ref="CO39">AI39*INDEX(prod_est,$G39+$H39-1,MATCH(CO$14,$BP$14:$DP$14,0))</f>
        <v>0</v>
      </c>
      <c r="CP39" s="8" cm="1">
        <f t="array" ref="CP39">AJ39*INDEX(prod_est,$G39+$H39-1,MATCH(CP$14,$BP$14:$DP$14,0))</f>
        <v>0</v>
      </c>
      <c r="CQ39" s="8" cm="1">
        <f t="array" ref="CQ39">AK39*INDEX(prod_est,$G39+$H39-1,MATCH(CQ$14,$BP$14:$DP$14,0))</f>
        <v>0</v>
      </c>
      <c r="CR39" s="8" cm="1">
        <f t="array" ref="CR39">AL39*INDEX(prod_est,$G39+$H39-1,MATCH(CR$14,$BP$14:$DP$14,0))</f>
        <v>0</v>
      </c>
      <c r="CS39" s="8" cm="1">
        <f t="array" ref="CS39">AM39*INDEX(prod_est,$G39+$H39-1,MATCH(CS$14,$BP$14:$DP$14,0))</f>
        <v>0</v>
      </c>
      <c r="CT39" s="8" cm="1">
        <f t="array" ref="CT39">AN39*INDEX(prod_est,$G39+$H39-1,MATCH(CT$14,$BP$14:$DP$14,0))</f>
        <v>0</v>
      </c>
      <c r="CU39" s="8" cm="1">
        <f t="array" ref="CU39">AO39*INDEX(prod_est,$G39+$H39-1,MATCH(CU$14,$BP$14:$DP$14,0))</f>
        <v>0</v>
      </c>
      <c r="CV39" s="8" cm="1">
        <f t="array" ref="CV39">AP39*INDEX(prod_est,$G39+$H39-1,MATCH(CV$14,$BP$14:$DP$14,0))</f>
        <v>0</v>
      </c>
      <c r="CW39" cm="1">
        <f t="array" ref="CW39">AQ39*INDEX(prod_est,$G39+$H39-1,MATCH(CW$14,$BP$14:$DP$14,0))</f>
        <v>0</v>
      </c>
      <c r="CX39" cm="1">
        <f t="array" ref="CX39">AR39*INDEX(prod_est,$G39+$H39-1,MATCH(CX$14,$BP$14:$DP$14,0))</f>
        <v>0</v>
      </c>
      <c r="CY39" cm="1">
        <f t="array" ref="CY39">AS39*INDEX(prod_est,$G39+$H39-1,MATCH(CY$14,$BP$14:$DP$14,0))</f>
        <v>0</v>
      </c>
      <c r="CZ39" cm="1">
        <f t="array" ref="CZ39">AT39*INDEX(prod_est,$G39+$H39-1,MATCH(CZ$14,$BP$14:$DP$14,0))</f>
        <v>0</v>
      </c>
      <c r="DA39" cm="1">
        <f t="array" ref="DA39">AU39*INDEX(prod_est,$G39+$H39-1,MATCH(DA$14,$BP$14:$DP$14,0))</f>
        <v>0</v>
      </c>
      <c r="DB39" cm="1">
        <f t="array" ref="DB39">AV39*INDEX(prod_est,$G39+$H39-1,MATCH(DB$14,$BP$14:$DP$14,0))</f>
        <v>0</v>
      </c>
      <c r="DC39" cm="1">
        <f t="array" ref="DC39">AW39*INDEX(prod_est,$G39+$H39-1,MATCH(DC$14,$BP$14:$DP$14,0))</f>
        <v>0</v>
      </c>
      <c r="DD39" cm="1">
        <f t="array" ref="DD39">AX39*INDEX(prod_est,$G39+$H39-1,MATCH(DD$14,$BP$14:$DP$14,0))</f>
        <v>0</v>
      </c>
      <c r="DE39" cm="1">
        <f t="array" ref="DE39">AY39*INDEX(prod_est,$G39+$H39-1,MATCH(DE$14,$BP$14:$DP$14,0))</f>
        <v>0</v>
      </c>
      <c r="DF39" cm="1">
        <f t="array" ref="DF39">AZ39*INDEX(prod_est,$G39+$H39-1,MATCH(DF$14,$BP$14:$DP$14,0))</f>
        <v>0</v>
      </c>
      <c r="DG39" cm="1">
        <f t="array" ref="DG39">BA39*INDEX(prod_est,$G39+$H39-1,MATCH(DG$14,$BP$14:$DP$14,0))</f>
        <v>0</v>
      </c>
      <c r="DH39" cm="1">
        <f t="array" ref="DH39">BB39*INDEX(prod_est,$G39+$H39-1,MATCH(DH$14,$BP$14:$DP$14,0))</f>
        <v>0</v>
      </c>
      <c r="DI39" cm="1">
        <f t="array" ref="DI39">BC39*INDEX(prod_est,$G39+$H39-1,MATCH(DI$14,$BP$14:$DP$14,0))</f>
        <v>0</v>
      </c>
      <c r="DJ39" cm="1">
        <f t="array" ref="DJ39">BD39*INDEX(prod_est,$G39+$H39-1,MATCH(DJ$14,$BP$14:$DP$14,0))</f>
        <v>0</v>
      </c>
      <c r="DK39" cm="1">
        <f t="array" ref="DK39">BE39*INDEX(prod_est,$G39+$H39-1,MATCH(DK$14,$BP$14:$DP$14,0))</f>
        <v>0</v>
      </c>
      <c r="DL39" cm="1">
        <f t="array" ref="DL39">BF39*INDEX(prod_est,$G39+$H39-1,MATCH(DL$14,$BP$14:$DP$14,0))</f>
        <v>0</v>
      </c>
      <c r="DM39" cm="1">
        <f t="array" ref="DM39">BG39*INDEX(prod_est,$G39+$H39-1,MATCH(DM$14,$BP$14:$DP$14,0))</f>
        <v>0</v>
      </c>
      <c r="DN39" cm="1">
        <f t="array" ref="DN39">BH39*INDEX(prod_est,$G39+$H39-1,MATCH(DN$14,$BP$14:$DP$14,0))</f>
        <v>0</v>
      </c>
      <c r="DO39" cm="1">
        <f t="array" ref="DO39">BI39*INDEX(prod_est,$G39+$H39-1,MATCH(DO$14,$BP$14:$DP$14,0))</f>
        <v>0</v>
      </c>
      <c r="DP39" cm="1">
        <f t="array" ref="DP39">BJ39*INDEX(prod_est,$G39+$H39-1,MATCH(DP$14,$BP$14:$DP$14,0))</f>
        <v>0</v>
      </c>
    </row>
    <row r="40" spans="1:120" x14ac:dyDescent="0.25">
      <c r="A40" t="s">
        <v>55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289</v>
      </c>
      <c r="H40">
        <f>IFERROR(MATCH(D40,Production_est!$D$4:$D$339,0),"-")</f>
        <v>6</v>
      </c>
      <c r="I40" s="8" cm="1">
        <f t="array" ref="I40">IFERROR(INDEX(Production_est!$E$4:$E$339,H40+G40-1),"-")</f>
        <v>36084.819987301104</v>
      </c>
      <c r="J40" s="42">
        <f t="shared" si="0"/>
        <v>0</v>
      </c>
      <c r="K40" s="42">
        <f t="shared" ref="K40:AP40" si="55">J40*(1-$F$4)</f>
        <v>0</v>
      </c>
      <c r="L40" s="42">
        <f t="shared" si="55"/>
        <v>0</v>
      </c>
      <c r="M40" s="42">
        <f t="shared" si="55"/>
        <v>0</v>
      </c>
      <c r="N40" s="42">
        <f t="shared" si="55"/>
        <v>0</v>
      </c>
      <c r="O40" s="42">
        <f t="shared" si="55"/>
        <v>0</v>
      </c>
      <c r="P40" s="42">
        <f t="shared" si="55"/>
        <v>0</v>
      </c>
      <c r="Q40" s="42">
        <f t="shared" si="55"/>
        <v>0</v>
      </c>
      <c r="R40" s="42">
        <f t="shared" si="55"/>
        <v>0</v>
      </c>
      <c r="S40" s="42">
        <f t="shared" si="55"/>
        <v>0</v>
      </c>
      <c r="T40" s="42">
        <f t="shared" si="55"/>
        <v>0</v>
      </c>
      <c r="U40" s="42">
        <f t="shared" si="55"/>
        <v>0</v>
      </c>
      <c r="V40" s="42">
        <f t="shared" si="55"/>
        <v>0</v>
      </c>
      <c r="W40" s="42">
        <f t="shared" si="55"/>
        <v>0</v>
      </c>
      <c r="X40" s="42">
        <f t="shared" si="55"/>
        <v>0</v>
      </c>
      <c r="Y40" s="42">
        <f t="shared" si="55"/>
        <v>0</v>
      </c>
      <c r="Z40" s="42">
        <f t="shared" si="55"/>
        <v>0</v>
      </c>
      <c r="AA40" s="42">
        <f t="shared" si="55"/>
        <v>0</v>
      </c>
      <c r="AB40" s="42">
        <f t="shared" si="55"/>
        <v>0</v>
      </c>
      <c r="AC40" s="42">
        <f t="shared" si="55"/>
        <v>0</v>
      </c>
      <c r="AD40" s="42">
        <f t="shared" si="55"/>
        <v>0</v>
      </c>
      <c r="AE40" s="42">
        <f t="shared" si="55"/>
        <v>0</v>
      </c>
      <c r="AF40" s="42">
        <f t="shared" si="55"/>
        <v>0</v>
      </c>
      <c r="AG40" s="42">
        <f t="shared" si="55"/>
        <v>0</v>
      </c>
      <c r="AH40" s="42">
        <f t="shared" si="55"/>
        <v>0</v>
      </c>
      <c r="AI40" s="42">
        <f t="shared" si="55"/>
        <v>0</v>
      </c>
      <c r="AJ40" s="42">
        <f t="shared" si="55"/>
        <v>0</v>
      </c>
      <c r="AK40" s="42">
        <f t="shared" si="55"/>
        <v>0</v>
      </c>
      <c r="AL40" s="42">
        <f t="shared" si="55"/>
        <v>0</v>
      </c>
      <c r="AM40" s="42">
        <f t="shared" si="55"/>
        <v>0</v>
      </c>
      <c r="AN40" s="42">
        <f t="shared" si="55"/>
        <v>0</v>
      </c>
      <c r="AO40" s="42">
        <f t="shared" si="55"/>
        <v>0</v>
      </c>
      <c r="AP40" s="42">
        <f t="shared" si="55"/>
        <v>0</v>
      </c>
      <c r="AQ40" s="42">
        <f t="shared" ref="AQ40:BJ40" si="56">AP40*(1-$F$4)</f>
        <v>0</v>
      </c>
      <c r="AR40" s="42">
        <f t="shared" si="56"/>
        <v>0</v>
      </c>
      <c r="AS40" s="42">
        <f t="shared" si="56"/>
        <v>0</v>
      </c>
      <c r="AT40" s="42">
        <f t="shared" si="56"/>
        <v>0</v>
      </c>
      <c r="AU40" s="42">
        <f t="shared" si="56"/>
        <v>0</v>
      </c>
      <c r="AV40" s="42">
        <f t="shared" si="56"/>
        <v>0</v>
      </c>
      <c r="AW40" s="42">
        <f t="shared" si="56"/>
        <v>0</v>
      </c>
      <c r="AX40" s="42">
        <f t="shared" si="56"/>
        <v>0</v>
      </c>
      <c r="AY40" s="42">
        <f t="shared" si="56"/>
        <v>0</v>
      </c>
      <c r="AZ40" s="42">
        <f t="shared" si="56"/>
        <v>0</v>
      </c>
      <c r="BA40" s="42">
        <f t="shared" si="56"/>
        <v>0</v>
      </c>
      <c r="BB40" s="42">
        <f t="shared" si="56"/>
        <v>0</v>
      </c>
      <c r="BC40" s="42">
        <f t="shared" si="56"/>
        <v>0</v>
      </c>
      <c r="BD40" s="42">
        <f t="shared" si="56"/>
        <v>0</v>
      </c>
      <c r="BE40" s="42">
        <f t="shared" si="56"/>
        <v>0</v>
      </c>
      <c r="BF40" s="42">
        <f t="shared" si="56"/>
        <v>0</v>
      </c>
      <c r="BG40" s="42">
        <f t="shared" si="56"/>
        <v>0</v>
      </c>
      <c r="BH40" s="42">
        <f t="shared" si="56"/>
        <v>0</v>
      </c>
      <c r="BI40" s="42">
        <f t="shared" si="56"/>
        <v>0</v>
      </c>
      <c r="BJ40" s="42">
        <f t="shared" si="56"/>
        <v>0</v>
      </c>
      <c r="BK40" t="str">
        <f t="shared" si="3"/>
        <v>19_THA</v>
      </c>
      <c r="BL40" t="str">
        <f t="shared" si="4"/>
        <v>d_ind_cem_16_3_msw_ren</v>
      </c>
      <c r="BO40" s="8">
        <f t="shared" si="5"/>
        <v>0</v>
      </c>
      <c r="BP40" s="8">
        <f t="shared" si="6"/>
        <v>0</v>
      </c>
      <c r="BQ40" s="8" cm="1">
        <f t="array" ref="BQ40">K40*INDEX(prod_est,$G40+$H40-1,MATCH(BQ$14,$BP$14:$DP$14,0))</f>
        <v>0</v>
      </c>
      <c r="BR40" s="8" cm="1">
        <f t="array" ref="BR40">L40*INDEX(prod_est,$G40+$H40-1,MATCH(BR$14,$BP$14:$DP$14,0))</f>
        <v>0</v>
      </c>
      <c r="BS40" s="8" cm="1">
        <f t="array" ref="BS40">M40*INDEX(prod_est,$G40+$H40-1,MATCH(BS$14,$BP$14:$DP$14,0))</f>
        <v>0</v>
      </c>
      <c r="BT40" s="8" cm="1">
        <f t="array" ref="BT40">N40*INDEX(prod_est,$G40+$H40-1,MATCH(BT$14,$BP$14:$DP$14,0))</f>
        <v>0</v>
      </c>
      <c r="BU40" s="8" cm="1">
        <f t="array" ref="BU40">O40*INDEX(prod_est,$G40+$H40-1,MATCH(BU$14,$BP$14:$DP$14,0))</f>
        <v>0</v>
      </c>
      <c r="BV40" s="8" cm="1">
        <f t="array" ref="BV40">P40*INDEX(prod_est,$G40+$H40-1,MATCH(BV$14,$BP$14:$DP$14,0))</f>
        <v>0</v>
      </c>
      <c r="BW40" s="8" cm="1">
        <f t="array" ref="BW40">Q40*INDEX(prod_est,$G40+$H40-1,MATCH(BW$14,$BP$14:$DP$14,0))</f>
        <v>0</v>
      </c>
      <c r="BX40" s="8" cm="1">
        <f t="array" ref="BX40">R40*INDEX(prod_est,$G40+$H40-1,MATCH(BX$14,$BP$14:$DP$14,0))</f>
        <v>0</v>
      </c>
      <c r="BY40" s="8" cm="1">
        <f t="array" ref="BY40">S40*INDEX(prod_est,$G40+$H40-1,MATCH(BY$14,$BP$14:$DP$14,0))</f>
        <v>0</v>
      </c>
      <c r="BZ40" s="8" cm="1">
        <f t="array" ref="BZ40">T40*INDEX(prod_est,$G40+$H40-1,MATCH(BZ$14,$BP$14:$DP$14,0))</f>
        <v>0</v>
      </c>
      <c r="CA40" s="8" cm="1">
        <f t="array" ref="CA40">U40*INDEX(prod_est,$G40+$H40-1,MATCH(CA$14,$BP$14:$DP$14,0))</f>
        <v>0</v>
      </c>
      <c r="CB40" s="8" cm="1">
        <f t="array" ref="CB40">V40*INDEX(prod_est,$G40+$H40-1,MATCH(CB$14,$BP$14:$DP$14,0))</f>
        <v>0</v>
      </c>
      <c r="CC40" s="8" cm="1">
        <f t="array" ref="CC40">W40*INDEX(prod_est,$G40+$H40-1,MATCH(CC$14,$BP$14:$DP$14,0))</f>
        <v>0</v>
      </c>
      <c r="CD40" s="8" cm="1">
        <f t="array" ref="CD40">X40*INDEX(prod_est,$G40+$H40-1,MATCH(CD$14,$BP$14:$DP$14,0))</f>
        <v>0</v>
      </c>
      <c r="CE40" s="8" cm="1">
        <f t="array" ref="CE40">Y40*INDEX(prod_est,$G40+$H40-1,MATCH(CE$14,$BP$14:$DP$14,0))</f>
        <v>0</v>
      </c>
      <c r="CF40" s="8" cm="1">
        <f t="array" ref="CF40">Z40*INDEX(prod_est,$G40+$H40-1,MATCH(CF$14,$BP$14:$DP$14,0))</f>
        <v>0</v>
      </c>
      <c r="CG40" s="8" cm="1">
        <f t="array" ref="CG40">AA40*INDEX(prod_est,$G40+$H40-1,MATCH(CG$14,$BP$14:$DP$14,0))</f>
        <v>0</v>
      </c>
      <c r="CH40" s="8" cm="1">
        <f t="array" ref="CH40">AB40*INDEX(prod_est,$G40+$H40-1,MATCH(CH$14,$BP$14:$DP$14,0))</f>
        <v>0</v>
      </c>
      <c r="CI40" s="8" cm="1">
        <f t="array" ref="CI40">AC40*INDEX(prod_est,$G40+$H40-1,MATCH(CI$14,$BP$14:$DP$14,0))</f>
        <v>0</v>
      </c>
      <c r="CJ40" s="8" cm="1">
        <f t="array" ref="CJ40">AD40*INDEX(prod_est,$G40+$H40-1,MATCH(CJ$14,$BP$14:$DP$14,0))</f>
        <v>0</v>
      </c>
      <c r="CK40" s="8" cm="1">
        <f t="array" ref="CK40">AE40*INDEX(prod_est,$G40+$H40-1,MATCH(CK$14,$BP$14:$DP$14,0))</f>
        <v>0</v>
      </c>
      <c r="CL40" s="8" cm="1">
        <f t="array" ref="CL40">AF40*INDEX(prod_est,$G40+$H40-1,MATCH(CL$14,$BP$14:$DP$14,0))</f>
        <v>0</v>
      </c>
      <c r="CM40" s="8" cm="1">
        <f t="array" ref="CM40">AG40*INDEX(prod_est,$G40+$H40-1,MATCH(CM$14,$BP$14:$DP$14,0))</f>
        <v>0</v>
      </c>
      <c r="CN40" s="8" cm="1">
        <f t="array" ref="CN40">AH40*INDEX(prod_est,$G40+$H40-1,MATCH(CN$14,$BP$14:$DP$14,0))</f>
        <v>0</v>
      </c>
      <c r="CO40" s="8" cm="1">
        <f t="array" ref="CO40">AI40*INDEX(prod_est,$G40+$H40-1,MATCH(CO$14,$BP$14:$DP$14,0))</f>
        <v>0</v>
      </c>
      <c r="CP40" s="8" cm="1">
        <f t="array" ref="CP40">AJ40*INDEX(prod_est,$G40+$H40-1,MATCH(CP$14,$BP$14:$DP$14,0))</f>
        <v>0</v>
      </c>
      <c r="CQ40" s="8" cm="1">
        <f t="array" ref="CQ40">AK40*INDEX(prod_est,$G40+$H40-1,MATCH(CQ$14,$BP$14:$DP$14,0))</f>
        <v>0</v>
      </c>
      <c r="CR40" s="8" cm="1">
        <f t="array" ref="CR40">AL40*INDEX(prod_est,$G40+$H40-1,MATCH(CR$14,$BP$14:$DP$14,0))</f>
        <v>0</v>
      </c>
      <c r="CS40" s="8" cm="1">
        <f t="array" ref="CS40">AM40*INDEX(prod_est,$G40+$H40-1,MATCH(CS$14,$BP$14:$DP$14,0))</f>
        <v>0</v>
      </c>
      <c r="CT40" s="8" cm="1">
        <f t="array" ref="CT40">AN40*INDEX(prod_est,$G40+$H40-1,MATCH(CT$14,$BP$14:$DP$14,0))</f>
        <v>0</v>
      </c>
      <c r="CU40" s="8" cm="1">
        <f t="array" ref="CU40">AO40*INDEX(prod_est,$G40+$H40-1,MATCH(CU$14,$BP$14:$DP$14,0))</f>
        <v>0</v>
      </c>
      <c r="CV40" s="8" cm="1">
        <f t="array" ref="CV40">AP40*INDEX(prod_est,$G40+$H40-1,MATCH(CV$14,$BP$14:$DP$14,0))</f>
        <v>0</v>
      </c>
      <c r="CW40" cm="1">
        <f t="array" ref="CW40">AQ40*INDEX(prod_est,$G40+$H40-1,MATCH(CW$14,$BP$14:$DP$14,0))</f>
        <v>0</v>
      </c>
      <c r="CX40" cm="1">
        <f t="array" ref="CX40">AR40*INDEX(prod_est,$G40+$H40-1,MATCH(CX$14,$BP$14:$DP$14,0))</f>
        <v>0</v>
      </c>
      <c r="CY40" cm="1">
        <f t="array" ref="CY40">AS40*INDEX(prod_est,$G40+$H40-1,MATCH(CY$14,$BP$14:$DP$14,0))</f>
        <v>0</v>
      </c>
      <c r="CZ40" cm="1">
        <f t="array" ref="CZ40">AT40*INDEX(prod_est,$G40+$H40-1,MATCH(CZ$14,$BP$14:$DP$14,0))</f>
        <v>0</v>
      </c>
      <c r="DA40" cm="1">
        <f t="array" ref="DA40">AU40*INDEX(prod_est,$G40+$H40-1,MATCH(DA$14,$BP$14:$DP$14,0))</f>
        <v>0</v>
      </c>
      <c r="DB40" cm="1">
        <f t="array" ref="DB40">AV40*INDEX(prod_est,$G40+$H40-1,MATCH(DB$14,$BP$14:$DP$14,0))</f>
        <v>0</v>
      </c>
      <c r="DC40" cm="1">
        <f t="array" ref="DC40">AW40*INDEX(prod_est,$G40+$H40-1,MATCH(DC$14,$BP$14:$DP$14,0))</f>
        <v>0</v>
      </c>
      <c r="DD40" cm="1">
        <f t="array" ref="DD40">AX40*INDEX(prod_est,$G40+$H40-1,MATCH(DD$14,$BP$14:$DP$14,0))</f>
        <v>0</v>
      </c>
      <c r="DE40" cm="1">
        <f t="array" ref="DE40">AY40*INDEX(prod_est,$G40+$H40-1,MATCH(DE$14,$BP$14:$DP$14,0))</f>
        <v>0</v>
      </c>
      <c r="DF40" cm="1">
        <f t="array" ref="DF40">AZ40*INDEX(prod_est,$G40+$H40-1,MATCH(DF$14,$BP$14:$DP$14,0))</f>
        <v>0</v>
      </c>
      <c r="DG40" cm="1">
        <f t="array" ref="DG40">BA40*INDEX(prod_est,$G40+$H40-1,MATCH(DG$14,$BP$14:$DP$14,0))</f>
        <v>0</v>
      </c>
      <c r="DH40" cm="1">
        <f t="array" ref="DH40">BB40*INDEX(prod_est,$G40+$H40-1,MATCH(DH$14,$BP$14:$DP$14,0))</f>
        <v>0</v>
      </c>
      <c r="DI40" cm="1">
        <f t="array" ref="DI40">BC40*INDEX(prod_est,$G40+$H40-1,MATCH(DI$14,$BP$14:$DP$14,0))</f>
        <v>0</v>
      </c>
      <c r="DJ40" cm="1">
        <f t="array" ref="DJ40">BD40*INDEX(prod_est,$G40+$H40-1,MATCH(DJ$14,$BP$14:$DP$14,0))</f>
        <v>0</v>
      </c>
      <c r="DK40" cm="1">
        <f t="array" ref="DK40">BE40*INDEX(prod_est,$G40+$H40-1,MATCH(DK$14,$BP$14:$DP$14,0))</f>
        <v>0</v>
      </c>
      <c r="DL40" cm="1">
        <f t="array" ref="DL40">BF40*INDEX(prod_est,$G40+$H40-1,MATCH(DL$14,$BP$14:$DP$14,0))</f>
        <v>0</v>
      </c>
      <c r="DM40" cm="1">
        <f t="array" ref="DM40">BG40*INDEX(prod_est,$G40+$H40-1,MATCH(DM$14,$BP$14:$DP$14,0))</f>
        <v>0</v>
      </c>
      <c r="DN40" cm="1">
        <f t="array" ref="DN40">BH40*INDEX(prod_est,$G40+$H40-1,MATCH(DN$14,$BP$14:$DP$14,0))</f>
        <v>0</v>
      </c>
      <c r="DO40" cm="1">
        <f t="array" ref="DO40">BI40*INDEX(prod_est,$G40+$H40-1,MATCH(DO$14,$BP$14:$DP$14,0))</f>
        <v>0</v>
      </c>
      <c r="DP40" cm="1">
        <f t="array" ref="DP40">BJ40*INDEX(prod_est,$G40+$H40-1,MATCH(DP$14,$BP$14:$DP$14,0))</f>
        <v>0</v>
      </c>
    </row>
    <row r="41" spans="1:120" x14ac:dyDescent="0.25">
      <c r="A41" t="s">
        <v>55</v>
      </c>
      <c r="B41" t="s">
        <v>31</v>
      </c>
      <c r="C41" t="s">
        <v>152</v>
      </c>
      <c r="D41" t="s">
        <v>37</v>
      </c>
      <c r="E41" s="8">
        <v>2.6420382720000011</v>
      </c>
      <c r="F41" s="8">
        <v>5.0703822720000007</v>
      </c>
      <c r="G41">
        <f>MATCH(A41,Production_est!$A$4:$A$339,0)</f>
        <v>289</v>
      </c>
      <c r="H41">
        <f>IFERROR(MATCH(D41,Production_est!$D$4:$D$339,0),"-")</f>
        <v>6</v>
      </c>
      <c r="I41" s="8" cm="1">
        <f t="array" ref="I41">IFERROR(INDEX(Production_est!$E$4:$E$339,H41+G41-1),"-")</f>
        <v>36084.819987301104</v>
      </c>
      <c r="J41" s="42">
        <f t="shared" si="0"/>
        <v>1.4051288807272308E-4</v>
      </c>
      <c r="K41" s="42">
        <f t="shared" ref="K41:AP41" si="57">J41*(1-$F$4)</f>
        <v>1.4035118335598281E-4</v>
      </c>
      <c r="L41" s="42">
        <f t="shared" si="57"/>
        <v>1.401896647318905E-4</v>
      </c>
      <c r="M41" s="42">
        <f t="shared" si="57"/>
        <v>1.4002833198628747E-4</v>
      </c>
      <c r="N41" s="42">
        <f t="shared" si="57"/>
        <v>1.3986718490526144E-4</v>
      </c>
      <c r="O41" s="42">
        <f t="shared" si="57"/>
        <v>1.3970622327514636E-4</v>
      </c>
      <c r="P41" s="42">
        <f t="shared" si="57"/>
        <v>1.3954544688252201E-4</v>
      </c>
      <c r="Q41" s="42">
        <f t="shared" si="57"/>
        <v>1.3938485551421383E-4</v>
      </c>
      <c r="R41" s="42">
        <f t="shared" si="57"/>
        <v>1.3922444895729256E-4</v>
      </c>
      <c r="S41" s="42">
        <f t="shared" si="57"/>
        <v>1.3906422699907399E-4</v>
      </c>
      <c r="T41" s="42">
        <f t="shared" si="57"/>
        <v>1.3890418942711865E-4</v>
      </c>
      <c r="U41" s="42">
        <f t="shared" si="57"/>
        <v>1.3874433602923159E-4</v>
      </c>
      <c r="V41" s="42">
        <f t="shared" si="57"/>
        <v>1.3858466659346202E-4</v>
      </c>
      <c r="W41" s="42">
        <f t="shared" si="57"/>
        <v>1.3842518090810308E-4</v>
      </c>
      <c r="X41" s="42">
        <f t="shared" si="57"/>
        <v>1.3826587876169155E-4</v>
      </c>
      <c r="Y41" s="42">
        <f t="shared" si="57"/>
        <v>1.3810675994300759E-4</v>
      </c>
      <c r="Z41" s="42">
        <f t="shared" si="57"/>
        <v>1.3794782424107437E-4</v>
      </c>
      <c r="AA41" s="42">
        <f t="shared" si="57"/>
        <v>1.3778907144515793E-4</v>
      </c>
      <c r="AB41" s="42">
        <f t="shared" si="57"/>
        <v>1.3763050134476678E-4</v>
      </c>
      <c r="AC41" s="42">
        <f t="shared" si="57"/>
        <v>1.3747211372965165E-4</v>
      </c>
      <c r="AD41" s="42">
        <f t="shared" si="57"/>
        <v>1.3731390838980529E-4</v>
      </c>
      <c r="AE41" s="42">
        <f t="shared" si="57"/>
        <v>1.3715588511546207E-4</v>
      </c>
      <c r="AF41" s="42">
        <f t="shared" si="57"/>
        <v>1.369980436970978E-4</v>
      </c>
      <c r="AG41" s="42">
        <f t="shared" si="57"/>
        <v>1.3684038392542942E-4</v>
      </c>
      <c r="AH41" s="42">
        <f t="shared" si="57"/>
        <v>1.3668290559141469E-4</v>
      </c>
      <c r="AI41" s="42">
        <f t="shared" si="57"/>
        <v>1.3652560848625194E-4</v>
      </c>
      <c r="AJ41" s="42">
        <f t="shared" si="57"/>
        <v>1.3636849240137981E-4</v>
      </c>
      <c r="AK41" s="42">
        <f t="shared" si="57"/>
        <v>1.3621155712847694E-4</v>
      </c>
      <c r="AL41" s="42">
        <f t="shared" si="57"/>
        <v>1.3605480245946174E-4</v>
      </c>
      <c r="AM41" s="42">
        <f t="shared" si="57"/>
        <v>1.3589822818649202E-4</v>
      </c>
      <c r="AN41" s="42">
        <f t="shared" si="57"/>
        <v>1.3574183410196487E-4</v>
      </c>
      <c r="AO41" s="42">
        <f t="shared" si="57"/>
        <v>1.355856199985162E-4</v>
      </c>
      <c r="AP41" s="42">
        <f t="shared" si="57"/>
        <v>1.3542958566902064E-4</v>
      </c>
      <c r="AQ41" s="42">
        <f t="shared" ref="AQ41:BJ46" si="58">AP41*(1-$F$4)</f>
        <v>1.352737309065911E-4</v>
      </c>
      <c r="AR41" s="42">
        <f t="shared" si="58"/>
        <v>1.3511805550457865E-4</v>
      </c>
      <c r="AS41" s="42">
        <f t="shared" si="58"/>
        <v>1.3496255925657218E-4</v>
      </c>
      <c r="AT41" s="42">
        <f t="shared" si="58"/>
        <v>1.3480724195639803E-4</v>
      </c>
      <c r="AU41" s="42">
        <f t="shared" si="58"/>
        <v>1.3465210339811992E-4</v>
      </c>
      <c r="AV41" s="42">
        <f t="shared" si="58"/>
        <v>1.344971433760385E-4</v>
      </c>
      <c r="AW41" s="42">
        <f t="shared" si="58"/>
        <v>1.3434236168469114E-4</v>
      </c>
      <c r="AX41" s="42">
        <f t="shared" si="58"/>
        <v>1.3418775811885171E-4</v>
      </c>
      <c r="AY41" s="42">
        <f t="shared" si="58"/>
        <v>1.3403333247353019E-4</v>
      </c>
      <c r="AZ41" s="42">
        <f t="shared" si="58"/>
        <v>1.3387908454397251E-4</v>
      </c>
      <c r="BA41" s="42">
        <f t="shared" si="58"/>
        <v>1.3372501412566023E-4</v>
      </c>
      <c r="BB41" s="42">
        <f t="shared" si="58"/>
        <v>1.3357112101431028E-4</v>
      </c>
      <c r="BC41" s="42">
        <f t="shared" si="58"/>
        <v>1.3341740500587466E-4</v>
      </c>
      <c r="BD41" s="42">
        <f t="shared" si="58"/>
        <v>1.3326386589654021E-4</v>
      </c>
      <c r="BE41" s="42">
        <f t="shared" si="58"/>
        <v>1.3311050348272831E-4</v>
      </c>
      <c r="BF41" s="42">
        <f t="shared" si="58"/>
        <v>1.3295731756109464E-4</v>
      </c>
      <c r="BG41" s="42">
        <f t="shared" si="58"/>
        <v>1.3280430792852888E-4</v>
      </c>
      <c r="BH41" s="42">
        <f t="shared" si="58"/>
        <v>1.3265147438215442E-4</v>
      </c>
      <c r="BI41" s="42">
        <f t="shared" si="58"/>
        <v>1.324988167193282E-4</v>
      </c>
      <c r="BJ41" s="42">
        <f t="shared" si="58"/>
        <v>1.3234633473764029E-4</v>
      </c>
      <c r="BK41" t="str">
        <f t="shared" si="3"/>
        <v>19_THA</v>
      </c>
      <c r="BL41" t="str">
        <f t="shared" si="4"/>
        <v>d_ind_cem_16_4_msw_nonr</v>
      </c>
      <c r="BO41" s="8">
        <f t="shared" si="5"/>
        <v>2.6420382720000011</v>
      </c>
      <c r="BP41" s="8">
        <f t="shared" si="6"/>
        <v>5.0703822720000007</v>
      </c>
      <c r="BQ41" s="8" cm="1">
        <f t="array" ref="BQ41">K41*INDEX(prod_est,$G41+$H41-1,MATCH(BQ$14,$BP$14:$DP$14,0))</f>
        <v>5.1093275815204988</v>
      </c>
      <c r="BR41" s="8" cm="1">
        <f t="array" ref="BR41">L41*INDEX(prod_est,$G41+$H41-1,MATCH(BR$14,$BP$14:$DP$14,0))</f>
        <v>4.6224204421622437</v>
      </c>
      <c r="BS41" s="8" cm="1">
        <f t="array" ref="BS41">M41*INDEX(prod_est,$G41+$H41-1,MATCH(BS$14,$BP$14:$DP$14,0))</f>
        <v>4.7705854230754063</v>
      </c>
      <c r="BT41" s="8" cm="1">
        <f t="array" ref="BT41">N41*INDEX(prod_est,$G41+$H41-1,MATCH(BT$14,$BP$14:$DP$14,0))</f>
        <v>4.9263773934544091</v>
      </c>
      <c r="BU41" s="8" cm="1">
        <f t="array" ref="BU41">O41*INDEX(prod_est,$G41+$H41-1,MATCH(BU$14,$BP$14:$DP$14,0))</f>
        <v>5.0906887465941271</v>
      </c>
      <c r="BV41" s="8" cm="1">
        <f t="array" ref="BV41">P41*INDEX(prod_est,$G41+$H41-1,MATCH(BV$14,$BP$14:$DP$14,0))</f>
        <v>5.2619911154633447</v>
      </c>
      <c r="BW41" s="8" cm="1">
        <f t="array" ref="BW41">Q41*INDEX(prod_est,$G41+$H41-1,MATCH(BW$14,$BP$14:$DP$14,0))</f>
        <v>5.4415571607446793</v>
      </c>
      <c r="BX41" s="8" cm="1">
        <f t="array" ref="BX41">R41*INDEX(prod_est,$G41+$H41-1,MATCH(BX$14,$BP$14:$DP$14,0))</f>
        <v>5.629648040059851</v>
      </c>
      <c r="BY41" s="8" cm="1">
        <f t="array" ref="BY41">S41*INDEX(prod_est,$G41+$H41-1,MATCH(BY$14,$BP$14:$DP$14,0))</f>
        <v>5.8245096180586255</v>
      </c>
      <c r="BZ41" s="8" cm="1">
        <f t="array" ref="BZ41">T41*INDEX(prod_est,$G41+$H41-1,MATCH(BZ$14,$BP$14:$DP$14,0))</f>
        <v>5.9309852937231362</v>
      </c>
      <c r="CA41" s="8" cm="1">
        <f t="array" ref="CA41">U41*INDEX(prod_est,$G41+$H41-1,MATCH(CA$14,$BP$14:$DP$14,0))</f>
        <v>6.03900896214122</v>
      </c>
      <c r="CB41" s="8" cm="1">
        <f t="array" ref="CB41">V41*INDEX(prod_est,$G41+$H41-1,MATCH(CB$14,$BP$14:$DP$14,0))</f>
        <v>6.1482070848948407</v>
      </c>
      <c r="CC41" s="8" cm="1">
        <f t="array" ref="CC41">W41*INDEX(prod_est,$G41+$H41-1,MATCH(CC$14,$BP$14:$DP$14,0))</f>
        <v>6.2565221887870521</v>
      </c>
      <c r="CD41" s="8" cm="1">
        <f t="array" ref="CD41">X41*INDEX(prod_est,$G41+$H41-1,MATCH(CD$14,$BP$14:$DP$14,0))</f>
        <v>6.3647999744598414</v>
      </c>
      <c r="CE41" s="8" cm="1">
        <f t="array" ref="CE41">Y41*INDEX(prod_est,$G41+$H41-1,MATCH(CE$14,$BP$14:$DP$14,0))</f>
        <v>6.4728363979782202</v>
      </c>
      <c r="CF41" s="8" cm="1">
        <f t="array" ref="CF41">Z41*INDEX(prod_est,$G41+$H41-1,MATCH(CF$14,$BP$14:$DP$14,0))</f>
        <v>6.5798403866062571</v>
      </c>
      <c r="CG41" s="8" cm="1">
        <f t="array" ref="CG41">AA41*INDEX(prod_est,$G41+$H41-1,MATCH(CG$14,$BP$14:$DP$14,0))</f>
        <v>6.6857031792521369</v>
      </c>
      <c r="CH41" s="8" cm="1">
        <f t="array" ref="CH41">AB41*INDEX(prod_est,$G41+$H41-1,MATCH(CH$14,$BP$14:$DP$14,0))</f>
        <v>6.7973929205324186</v>
      </c>
      <c r="CI41" s="8" cm="1">
        <f t="array" ref="CI41">AC41*INDEX(prod_est,$G41+$H41-1,MATCH(CI$14,$BP$14:$DP$14,0))</f>
        <v>6.9080751469130748</v>
      </c>
      <c r="CJ41" s="8" cm="1">
        <f t="array" ref="CJ41">AD41*INDEX(prod_est,$G41+$H41-1,MATCH(CJ$14,$BP$14:$DP$14,0))</f>
        <v>7.0178981285316544</v>
      </c>
      <c r="CK41" s="8" cm="1">
        <f t="array" ref="CK41">AE41*INDEX(prod_est,$G41+$H41-1,MATCH(CK$14,$BP$14:$DP$14,0))</f>
        <v>7.1256215997816348</v>
      </c>
      <c r="CL41" s="8" cm="1">
        <f t="array" ref="CL41">AF41*INDEX(prod_est,$G41+$H41-1,MATCH(CL$14,$BP$14:$DP$14,0))</f>
        <v>7.2313482034644601</v>
      </c>
      <c r="CM41" s="8" cm="1">
        <f t="array" ref="CM41">AG41*INDEX(prod_est,$G41+$H41-1,MATCH(CM$14,$BP$14:$DP$14,0))</f>
        <v>7.3558059053341101</v>
      </c>
      <c r="CN41" s="8" cm="1">
        <f t="array" ref="CN41">AH41*INDEX(prod_est,$G41+$H41-1,MATCH(CN$14,$BP$14:$DP$14,0))</f>
        <v>7.4771947547255291</v>
      </c>
      <c r="CO41" s="8" cm="1">
        <f t="array" ref="CO41">AI41*INDEX(prod_est,$G41+$H41-1,MATCH(CO$14,$BP$14:$DP$14,0))</f>
        <v>7.5973955585990058</v>
      </c>
      <c r="CP41" s="8" cm="1">
        <f t="array" ref="CP41">AJ41*INDEX(prod_est,$G41+$H41-1,MATCH(CP$14,$BP$14:$DP$14,0))</f>
        <v>7.7158576753959593</v>
      </c>
      <c r="CQ41" s="8" cm="1">
        <f t="array" ref="CQ41">AK41*INDEX(prod_est,$G41+$H41-1,MATCH(CQ$14,$BP$14:$DP$14,0))</f>
        <v>7.8318739754229139</v>
      </c>
      <c r="CR41" s="8" cm="1">
        <f t="array" ref="CR41">AL41*INDEX(prod_est,$G41+$H41-1,MATCH(CR$14,$BP$14:$DP$14,0))</f>
        <v>7.946191134317262</v>
      </c>
      <c r="CS41" s="8" cm="1">
        <f t="array" ref="CS41">AM41*INDEX(prod_est,$G41+$H41-1,MATCH(CS$14,$BP$14:$DP$14,0))</f>
        <v>8.0588623973381903</v>
      </c>
      <c r="CT41" s="8" cm="1">
        <f t="array" ref="CT41">AN41*INDEX(prod_est,$G41+$H41-1,MATCH(CT$14,$BP$14:$DP$14,0))</f>
        <v>8.1709808400847947</v>
      </c>
      <c r="CU41" s="8" cm="1">
        <f t="array" ref="CU41">AO41*INDEX(prod_est,$G41+$H41-1,MATCH(CU$14,$BP$14:$DP$14,0))</f>
        <v>8.2817423251089313</v>
      </c>
      <c r="CV41" s="8" cm="1">
        <f t="array" ref="CV41">AP41*INDEX(prod_est,$G41+$H41-1,MATCH(CV$14,$BP$14:$DP$14,0))</f>
        <v>8.3923629643659385</v>
      </c>
      <c r="CW41" cm="1">
        <f t="array" ref="CW41">AQ41*INDEX(prod_est,$G41+$H41-1,MATCH(CW$14,$BP$14:$DP$14,0))</f>
        <v>8.3827048846371088</v>
      </c>
      <c r="CX41" cm="1">
        <f t="array" ref="CX41">AR41*INDEX(prod_est,$G41+$H41-1,MATCH(CX$14,$BP$14:$DP$14,0))</f>
        <v>8.3730579195972474</v>
      </c>
      <c r="CY41" cm="1">
        <f t="array" ref="CY41">AS41*INDEX(prod_est,$G41+$H41-1,MATCH(CY$14,$BP$14:$DP$14,0))</f>
        <v>8.3634220564553736</v>
      </c>
      <c r="CZ41" cm="1">
        <f t="array" ref="CZ41">AT41*INDEX(prod_est,$G41+$H41-1,MATCH(CZ$14,$BP$14:$DP$14,0))</f>
        <v>8.3537972824352238</v>
      </c>
      <c r="DA41" cm="1">
        <f t="array" ref="DA41">AU41*INDEX(prod_est,$G41+$H41-1,MATCH(DA$14,$BP$14:$DP$14,0))</f>
        <v>8.3441835847752444</v>
      </c>
      <c r="DB41" cm="1">
        <f t="array" ref="DB41">AV41*INDEX(prod_est,$G41+$H41-1,MATCH(DB$14,$BP$14:$DP$14,0))</f>
        <v>8.3345809507285598</v>
      </c>
      <c r="DC41" cm="1">
        <f t="array" ref="DC41">AW41*INDEX(prod_est,$G41+$H41-1,MATCH(DC$14,$BP$14:$DP$14,0))</f>
        <v>8.3249893675629725</v>
      </c>
      <c r="DD41" cm="1">
        <f t="array" ref="DD41">AX41*INDEX(prod_est,$G41+$H41-1,MATCH(DD$14,$BP$14:$DP$14,0))</f>
        <v>8.3154088225609328</v>
      </c>
      <c r="DE41" cm="1">
        <f t="array" ref="DE41">AY41*INDEX(prod_est,$G41+$H41-1,MATCH(DE$14,$BP$14:$DP$14,0))</f>
        <v>8.305839303019523</v>
      </c>
      <c r="DF41" cm="1">
        <f t="array" ref="DF41">AZ41*INDEX(prod_est,$G41+$H41-1,MATCH(DF$14,$BP$14:$DP$14,0))</f>
        <v>8.2962807962504517</v>
      </c>
      <c r="DG41" cm="1">
        <f t="array" ref="DG41">BA41*INDEX(prod_est,$G41+$H41-1,MATCH(DG$14,$BP$14:$DP$14,0))</f>
        <v>8.2867332895800221</v>
      </c>
      <c r="DH41" cm="1">
        <f t="array" ref="DH41">BB41*INDEX(prod_est,$G41+$H41-1,MATCH(DH$14,$BP$14:$DP$14,0))</f>
        <v>8.2771967703491303</v>
      </c>
      <c r="DI41" cm="1">
        <f t="array" ref="DI41">BC41*INDEX(prod_est,$G41+$H41-1,MATCH(DI$14,$BP$14:$DP$14,0))</f>
        <v>8.2676712259132348</v>
      </c>
      <c r="DJ41" cm="1">
        <f t="array" ref="DJ41">BD41*INDEX(prod_est,$G41+$H41-1,MATCH(DJ$14,$BP$14:$DP$14,0))</f>
        <v>8.2581566436423461</v>
      </c>
      <c r="DK41" cm="1">
        <f t="array" ref="DK41">BE41*INDEX(prod_est,$G41+$H41-1,MATCH(DK$14,$BP$14:$DP$14,0))</f>
        <v>8.2486530109210126</v>
      </c>
      <c r="DL41" cm="1">
        <f t="array" ref="DL41">BF41*INDEX(prod_est,$G41+$H41-1,MATCH(DL$14,$BP$14:$DP$14,0))</f>
        <v>8.2391603151482986</v>
      </c>
      <c r="DM41" cm="1">
        <f t="array" ref="DM41">BG41*INDEX(prod_est,$G41+$H41-1,MATCH(DM$14,$BP$14:$DP$14,0))</f>
        <v>8.2296785437377711</v>
      </c>
      <c r="DN41" cm="1">
        <f t="array" ref="DN41">BH41*INDEX(prod_est,$G41+$H41-1,MATCH(DN$14,$BP$14:$DP$14,0))</f>
        <v>8.2202076841174794</v>
      </c>
      <c r="DO41" cm="1">
        <f t="array" ref="DO41">BI41*INDEX(prod_est,$G41+$H41-1,MATCH(DO$14,$BP$14:$DP$14,0))</f>
        <v>8.2107477237299413</v>
      </c>
      <c r="DP41" cm="1">
        <f t="array" ref="DP41">BJ41*INDEX(prod_est,$G41+$H41-1,MATCH(DP$14,$BP$14:$DP$14,0))</f>
        <v>8.201298650032129</v>
      </c>
    </row>
    <row r="42" spans="1:120" x14ac:dyDescent="0.25">
      <c r="A42" t="s">
        <v>55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289</v>
      </c>
      <c r="H42">
        <f>IFERROR(MATCH(D42,Production_est!$D$4:$D$339,0),"-")</f>
        <v>6</v>
      </c>
      <c r="I42" s="8" cm="1">
        <f t="array" ref="I42">IFERROR(INDEX(Production_est!$E$4:$E$339,H42+G42-1),"-")</f>
        <v>36084.819987301104</v>
      </c>
      <c r="J42" s="42">
        <f t="shared" si="0"/>
        <v>0</v>
      </c>
      <c r="K42" s="42">
        <f t="shared" ref="K42:AP42" si="59">J42*(1-$F$4)</f>
        <v>0</v>
      </c>
      <c r="L42" s="42">
        <f t="shared" si="59"/>
        <v>0</v>
      </c>
      <c r="M42" s="42">
        <f t="shared" si="59"/>
        <v>0</v>
      </c>
      <c r="N42" s="42">
        <f t="shared" si="59"/>
        <v>0</v>
      </c>
      <c r="O42" s="42">
        <f t="shared" si="59"/>
        <v>0</v>
      </c>
      <c r="P42" s="42">
        <f t="shared" si="59"/>
        <v>0</v>
      </c>
      <c r="Q42" s="42">
        <f t="shared" si="59"/>
        <v>0</v>
      </c>
      <c r="R42" s="42">
        <f t="shared" si="59"/>
        <v>0</v>
      </c>
      <c r="S42" s="42">
        <f t="shared" si="59"/>
        <v>0</v>
      </c>
      <c r="T42" s="42">
        <f t="shared" si="59"/>
        <v>0</v>
      </c>
      <c r="U42" s="42">
        <f t="shared" si="59"/>
        <v>0</v>
      </c>
      <c r="V42" s="42">
        <f t="shared" si="59"/>
        <v>0</v>
      </c>
      <c r="W42" s="42">
        <f t="shared" si="59"/>
        <v>0</v>
      </c>
      <c r="X42" s="42">
        <f t="shared" si="59"/>
        <v>0</v>
      </c>
      <c r="Y42" s="42">
        <f t="shared" si="59"/>
        <v>0</v>
      </c>
      <c r="Z42" s="42">
        <f t="shared" si="59"/>
        <v>0</v>
      </c>
      <c r="AA42" s="42">
        <f t="shared" si="59"/>
        <v>0</v>
      </c>
      <c r="AB42" s="42">
        <f t="shared" si="59"/>
        <v>0</v>
      </c>
      <c r="AC42" s="42">
        <f t="shared" si="59"/>
        <v>0</v>
      </c>
      <c r="AD42" s="42">
        <f t="shared" si="59"/>
        <v>0</v>
      </c>
      <c r="AE42" s="42">
        <f t="shared" si="59"/>
        <v>0</v>
      </c>
      <c r="AF42" s="42">
        <f t="shared" si="59"/>
        <v>0</v>
      </c>
      <c r="AG42" s="42">
        <f t="shared" si="59"/>
        <v>0</v>
      </c>
      <c r="AH42" s="42">
        <f t="shared" si="59"/>
        <v>0</v>
      </c>
      <c r="AI42" s="42">
        <f t="shared" si="59"/>
        <v>0</v>
      </c>
      <c r="AJ42" s="42">
        <f t="shared" si="59"/>
        <v>0</v>
      </c>
      <c r="AK42" s="42">
        <f t="shared" si="59"/>
        <v>0</v>
      </c>
      <c r="AL42" s="42">
        <f t="shared" si="59"/>
        <v>0</v>
      </c>
      <c r="AM42" s="42">
        <f t="shared" si="59"/>
        <v>0</v>
      </c>
      <c r="AN42" s="42">
        <f t="shared" si="59"/>
        <v>0</v>
      </c>
      <c r="AO42" s="42">
        <f t="shared" si="59"/>
        <v>0</v>
      </c>
      <c r="AP42" s="42">
        <f t="shared" si="59"/>
        <v>0</v>
      </c>
      <c r="AQ42" s="42">
        <f t="shared" si="58"/>
        <v>0</v>
      </c>
      <c r="AR42" s="42">
        <f t="shared" si="58"/>
        <v>0</v>
      </c>
      <c r="AS42" s="42">
        <f t="shared" si="58"/>
        <v>0</v>
      </c>
      <c r="AT42" s="42">
        <f t="shared" si="58"/>
        <v>0</v>
      </c>
      <c r="AU42" s="42">
        <f t="shared" si="58"/>
        <v>0</v>
      </c>
      <c r="AV42" s="42">
        <f t="shared" si="58"/>
        <v>0</v>
      </c>
      <c r="AW42" s="42">
        <f t="shared" si="58"/>
        <v>0</v>
      </c>
      <c r="AX42" s="42">
        <f t="shared" si="58"/>
        <v>0</v>
      </c>
      <c r="AY42" s="42">
        <f t="shared" si="58"/>
        <v>0</v>
      </c>
      <c r="AZ42" s="42">
        <f t="shared" si="58"/>
        <v>0</v>
      </c>
      <c r="BA42" s="42">
        <f t="shared" si="58"/>
        <v>0</v>
      </c>
      <c r="BB42" s="42">
        <f t="shared" si="58"/>
        <v>0</v>
      </c>
      <c r="BC42" s="42">
        <f t="shared" si="58"/>
        <v>0</v>
      </c>
      <c r="BD42" s="42">
        <f t="shared" si="58"/>
        <v>0</v>
      </c>
      <c r="BE42" s="42">
        <f t="shared" si="58"/>
        <v>0</v>
      </c>
      <c r="BF42" s="42">
        <f t="shared" si="58"/>
        <v>0</v>
      </c>
      <c r="BG42" s="42">
        <f t="shared" si="58"/>
        <v>0</v>
      </c>
      <c r="BH42" s="42">
        <f t="shared" si="58"/>
        <v>0</v>
      </c>
      <c r="BI42" s="42">
        <f t="shared" si="58"/>
        <v>0</v>
      </c>
      <c r="BJ42" s="42">
        <f t="shared" si="58"/>
        <v>0</v>
      </c>
      <c r="BK42" t="str">
        <f t="shared" si="3"/>
        <v>19_THA</v>
      </c>
      <c r="BL42" t="str">
        <f t="shared" si="4"/>
        <v>d_ind_cem_16_5_biogasoline</v>
      </c>
      <c r="BO42" s="8">
        <f t="shared" si="5"/>
        <v>0</v>
      </c>
      <c r="BP42" s="8">
        <f t="shared" si="6"/>
        <v>0</v>
      </c>
      <c r="BQ42" s="8" cm="1">
        <f t="array" ref="BQ42">K42*INDEX(prod_est,$G42+$H42-1,MATCH(BQ$14,$BP$14:$DP$14,0))</f>
        <v>0</v>
      </c>
      <c r="BR42" s="8" cm="1">
        <f t="array" ref="BR42">L42*INDEX(prod_est,$G42+$H42-1,MATCH(BR$14,$BP$14:$DP$14,0))</f>
        <v>0</v>
      </c>
      <c r="BS42" s="8" cm="1">
        <f t="array" ref="BS42">M42*INDEX(prod_est,$G42+$H42-1,MATCH(BS$14,$BP$14:$DP$14,0))</f>
        <v>0</v>
      </c>
      <c r="BT42" s="8" cm="1">
        <f t="array" ref="BT42">N42*INDEX(prod_est,$G42+$H42-1,MATCH(BT$14,$BP$14:$DP$14,0))</f>
        <v>0</v>
      </c>
      <c r="BU42" s="8" cm="1">
        <f t="array" ref="BU42">O42*INDEX(prod_est,$G42+$H42-1,MATCH(BU$14,$BP$14:$DP$14,0))</f>
        <v>0</v>
      </c>
      <c r="BV42" s="8" cm="1">
        <f t="array" ref="BV42">P42*INDEX(prod_est,$G42+$H42-1,MATCH(BV$14,$BP$14:$DP$14,0))</f>
        <v>0</v>
      </c>
      <c r="BW42" s="8" cm="1">
        <f t="array" ref="BW42">Q42*INDEX(prod_est,$G42+$H42-1,MATCH(BW$14,$BP$14:$DP$14,0))</f>
        <v>0</v>
      </c>
      <c r="BX42" s="8" cm="1">
        <f t="array" ref="BX42">R42*INDEX(prod_est,$G42+$H42-1,MATCH(BX$14,$BP$14:$DP$14,0))</f>
        <v>0</v>
      </c>
      <c r="BY42" s="8" cm="1">
        <f t="array" ref="BY42">S42*INDEX(prod_est,$G42+$H42-1,MATCH(BY$14,$BP$14:$DP$14,0))</f>
        <v>0</v>
      </c>
      <c r="BZ42" s="8" cm="1">
        <f t="array" ref="BZ42">T42*INDEX(prod_est,$G42+$H42-1,MATCH(BZ$14,$BP$14:$DP$14,0))</f>
        <v>0</v>
      </c>
      <c r="CA42" s="8" cm="1">
        <f t="array" ref="CA42">U42*INDEX(prod_est,$G42+$H42-1,MATCH(CA$14,$BP$14:$DP$14,0))</f>
        <v>0</v>
      </c>
      <c r="CB42" s="8" cm="1">
        <f t="array" ref="CB42">V42*INDEX(prod_est,$G42+$H42-1,MATCH(CB$14,$BP$14:$DP$14,0))</f>
        <v>0</v>
      </c>
      <c r="CC42" s="8" cm="1">
        <f t="array" ref="CC42">W42*INDEX(prod_est,$G42+$H42-1,MATCH(CC$14,$BP$14:$DP$14,0))</f>
        <v>0</v>
      </c>
      <c r="CD42" s="8" cm="1">
        <f t="array" ref="CD42">X42*INDEX(prod_est,$G42+$H42-1,MATCH(CD$14,$BP$14:$DP$14,0))</f>
        <v>0</v>
      </c>
      <c r="CE42" s="8" cm="1">
        <f t="array" ref="CE42">Y42*INDEX(prod_est,$G42+$H42-1,MATCH(CE$14,$BP$14:$DP$14,0))</f>
        <v>0</v>
      </c>
      <c r="CF42" s="8" cm="1">
        <f t="array" ref="CF42">Z42*INDEX(prod_est,$G42+$H42-1,MATCH(CF$14,$BP$14:$DP$14,0))</f>
        <v>0</v>
      </c>
      <c r="CG42" s="8" cm="1">
        <f t="array" ref="CG42">AA42*INDEX(prod_est,$G42+$H42-1,MATCH(CG$14,$BP$14:$DP$14,0))</f>
        <v>0</v>
      </c>
      <c r="CH42" s="8" cm="1">
        <f t="array" ref="CH42">AB42*INDEX(prod_est,$G42+$H42-1,MATCH(CH$14,$BP$14:$DP$14,0))</f>
        <v>0</v>
      </c>
      <c r="CI42" s="8" cm="1">
        <f t="array" ref="CI42">AC42*INDEX(prod_est,$G42+$H42-1,MATCH(CI$14,$BP$14:$DP$14,0))</f>
        <v>0</v>
      </c>
      <c r="CJ42" s="8" cm="1">
        <f t="array" ref="CJ42">AD42*INDEX(prod_est,$G42+$H42-1,MATCH(CJ$14,$BP$14:$DP$14,0))</f>
        <v>0</v>
      </c>
      <c r="CK42" s="8" cm="1">
        <f t="array" ref="CK42">AE42*INDEX(prod_est,$G42+$H42-1,MATCH(CK$14,$BP$14:$DP$14,0))</f>
        <v>0</v>
      </c>
      <c r="CL42" s="8" cm="1">
        <f t="array" ref="CL42">AF42*INDEX(prod_est,$G42+$H42-1,MATCH(CL$14,$BP$14:$DP$14,0))</f>
        <v>0</v>
      </c>
      <c r="CM42" s="8" cm="1">
        <f t="array" ref="CM42">AG42*INDEX(prod_est,$G42+$H42-1,MATCH(CM$14,$BP$14:$DP$14,0))</f>
        <v>0</v>
      </c>
      <c r="CN42" s="8" cm="1">
        <f t="array" ref="CN42">AH42*INDEX(prod_est,$G42+$H42-1,MATCH(CN$14,$BP$14:$DP$14,0))</f>
        <v>0</v>
      </c>
      <c r="CO42" s="8" cm="1">
        <f t="array" ref="CO42">AI42*INDEX(prod_est,$G42+$H42-1,MATCH(CO$14,$BP$14:$DP$14,0))</f>
        <v>0</v>
      </c>
      <c r="CP42" s="8" cm="1">
        <f t="array" ref="CP42">AJ42*INDEX(prod_est,$G42+$H42-1,MATCH(CP$14,$BP$14:$DP$14,0))</f>
        <v>0</v>
      </c>
      <c r="CQ42" s="8" cm="1">
        <f t="array" ref="CQ42">AK42*INDEX(prod_est,$G42+$H42-1,MATCH(CQ$14,$BP$14:$DP$14,0))</f>
        <v>0</v>
      </c>
      <c r="CR42" s="8" cm="1">
        <f t="array" ref="CR42">AL42*INDEX(prod_est,$G42+$H42-1,MATCH(CR$14,$BP$14:$DP$14,0))</f>
        <v>0</v>
      </c>
      <c r="CS42" s="8" cm="1">
        <f t="array" ref="CS42">AM42*INDEX(prod_est,$G42+$H42-1,MATCH(CS$14,$BP$14:$DP$14,0))</f>
        <v>0</v>
      </c>
      <c r="CT42" s="8" cm="1">
        <f t="array" ref="CT42">AN42*INDEX(prod_est,$G42+$H42-1,MATCH(CT$14,$BP$14:$DP$14,0))</f>
        <v>0</v>
      </c>
      <c r="CU42" s="8" cm="1">
        <f t="array" ref="CU42">AO42*INDEX(prod_est,$G42+$H42-1,MATCH(CU$14,$BP$14:$DP$14,0))</f>
        <v>0</v>
      </c>
      <c r="CV42" s="8" cm="1">
        <f t="array" ref="CV42">AP42*INDEX(prod_est,$G42+$H42-1,MATCH(CV$14,$BP$14:$DP$14,0))</f>
        <v>0</v>
      </c>
      <c r="CW42" cm="1">
        <f t="array" ref="CW42">AQ42*INDEX(prod_est,$G42+$H42-1,MATCH(CW$14,$BP$14:$DP$14,0))</f>
        <v>0</v>
      </c>
      <c r="CX42" cm="1">
        <f t="array" ref="CX42">AR42*INDEX(prod_est,$G42+$H42-1,MATCH(CX$14,$BP$14:$DP$14,0))</f>
        <v>0</v>
      </c>
      <c r="CY42" cm="1">
        <f t="array" ref="CY42">AS42*INDEX(prod_est,$G42+$H42-1,MATCH(CY$14,$BP$14:$DP$14,0))</f>
        <v>0</v>
      </c>
      <c r="CZ42" cm="1">
        <f t="array" ref="CZ42">AT42*INDEX(prod_est,$G42+$H42-1,MATCH(CZ$14,$BP$14:$DP$14,0))</f>
        <v>0</v>
      </c>
      <c r="DA42" cm="1">
        <f t="array" ref="DA42">AU42*INDEX(prod_est,$G42+$H42-1,MATCH(DA$14,$BP$14:$DP$14,0))</f>
        <v>0</v>
      </c>
      <c r="DB42" cm="1">
        <f t="array" ref="DB42">AV42*INDEX(prod_est,$G42+$H42-1,MATCH(DB$14,$BP$14:$DP$14,0))</f>
        <v>0</v>
      </c>
      <c r="DC42" cm="1">
        <f t="array" ref="DC42">AW42*INDEX(prod_est,$G42+$H42-1,MATCH(DC$14,$BP$14:$DP$14,0))</f>
        <v>0</v>
      </c>
      <c r="DD42" cm="1">
        <f t="array" ref="DD42">AX42*INDEX(prod_est,$G42+$H42-1,MATCH(DD$14,$BP$14:$DP$14,0))</f>
        <v>0</v>
      </c>
      <c r="DE42" cm="1">
        <f t="array" ref="DE42">AY42*INDEX(prod_est,$G42+$H42-1,MATCH(DE$14,$BP$14:$DP$14,0))</f>
        <v>0</v>
      </c>
      <c r="DF42" cm="1">
        <f t="array" ref="DF42">AZ42*INDEX(prod_est,$G42+$H42-1,MATCH(DF$14,$BP$14:$DP$14,0))</f>
        <v>0</v>
      </c>
      <c r="DG42" cm="1">
        <f t="array" ref="DG42">BA42*INDEX(prod_est,$G42+$H42-1,MATCH(DG$14,$BP$14:$DP$14,0))</f>
        <v>0</v>
      </c>
      <c r="DH42" cm="1">
        <f t="array" ref="DH42">BB42*INDEX(prod_est,$G42+$H42-1,MATCH(DH$14,$BP$14:$DP$14,0))</f>
        <v>0</v>
      </c>
      <c r="DI42" cm="1">
        <f t="array" ref="DI42">BC42*INDEX(prod_est,$G42+$H42-1,MATCH(DI$14,$BP$14:$DP$14,0))</f>
        <v>0</v>
      </c>
      <c r="DJ42" cm="1">
        <f t="array" ref="DJ42">BD42*INDEX(prod_est,$G42+$H42-1,MATCH(DJ$14,$BP$14:$DP$14,0))</f>
        <v>0</v>
      </c>
      <c r="DK42" cm="1">
        <f t="array" ref="DK42">BE42*INDEX(prod_est,$G42+$H42-1,MATCH(DK$14,$BP$14:$DP$14,0))</f>
        <v>0</v>
      </c>
      <c r="DL42" cm="1">
        <f t="array" ref="DL42">BF42*INDEX(prod_est,$G42+$H42-1,MATCH(DL$14,$BP$14:$DP$14,0))</f>
        <v>0</v>
      </c>
      <c r="DM42" cm="1">
        <f t="array" ref="DM42">BG42*INDEX(prod_est,$G42+$H42-1,MATCH(DM$14,$BP$14:$DP$14,0))</f>
        <v>0</v>
      </c>
      <c r="DN42" cm="1">
        <f t="array" ref="DN42">BH42*INDEX(prod_est,$G42+$H42-1,MATCH(DN$14,$BP$14:$DP$14,0))</f>
        <v>0</v>
      </c>
      <c r="DO42" cm="1">
        <f t="array" ref="DO42">BI42*INDEX(prod_est,$G42+$H42-1,MATCH(DO$14,$BP$14:$DP$14,0))</f>
        <v>0</v>
      </c>
      <c r="DP42" cm="1">
        <f t="array" ref="DP42">BJ42*INDEX(prod_est,$G42+$H42-1,MATCH(DP$14,$BP$14:$DP$14,0))</f>
        <v>0</v>
      </c>
    </row>
    <row r="43" spans="1:120" x14ac:dyDescent="0.25">
      <c r="A43" t="s">
        <v>55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289</v>
      </c>
      <c r="H43">
        <f>IFERROR(MATCH(D43,Production_est!$D$4:$D$339,0),"-")</f>
        <v>6</v>
      </c>
      <c r="I43" s="8" cm="1">
        <f t="array" ref="I43">IFERROR(INDEX(Production_est!$E$4:$E$339,H43+G43-1),"-")</f>
        <v>36084.819987301104</v>
      </c>
      <c r="J43" s="42">
        <f t="shared" si="0"/>
        <v>0</v>
      </c>
      <c r="K43" s="42">
        <f t="shared" ref="K43:AP43" si="60">J43*(1-$F$4)</f>
        <v>0</v>
      </c>
      <c r="L43" s="42">
        <f t="shared" si="60"/>
        <v>0</v>
      </c>
      <c r="M43" s="42">
        <f t="shared" si="60"/>
        <v>0</v>
      </c>
      <c r="N43" s="42">
        <f t="shared" si="60"/>
        <v>0</v>
      </c>
      <c r="O43" s="42">
        <f t="shared" si="60"/>
        <v>0</v>
      </c>
      <c r="P43" s="42">
        <f t="shared" si="60"/>
        <v>0</v>
      </c>
      <c r="Q43" s="42">
        <f t="shared" si="60"/>
        <v>0</v>
      </c>
      <c r="R43" s="42">
        <f t="shared" si="60"/>
        <v>0</v>
      </c>
      <c r="S43" s="42">
        <f t="shared" si="60"/>
        <v>0</v>
      </c>
      <c r="T43" s="42">
        <f t="shared" si="60"/>
        <v>0</v>
      </c>
      <c r="U43" s="42">
        <f t="shared" si="60"/>
        <v>0</v>
      </c>
      <c r="V43" s="42">
        <f t="shared" si="60"/>
        <v>0</v>
      </c>
      <c r="W43" s="42">
        <f t="shared" si="60"/>
        <v>0</v>
      </c>
      <c r="X43" s="42">
        <f t="shared" si="60"/>
        <v>0</v>
      </c>
      <c r="Y43" s="42">
        <f t="shared" si="60"/>
        <v>0</v>
      </c>
      <c r="Z43" s="42">
        <f t="shared" si="60"/>
        <v>0</v>
      </c>
      <c r="AA43" s="42">
        <f t="shared" si="60"/>
        <v>0</v>
      </c>
      <c r="AB43" s="42">
        <f t="shared" si="60"/>
        <v>0</v>
      </c>
      <c r="AC43" s="42">
        <f t="shared" si="60"/>
        <v>0</v>
      </c>
      <c r="AD43" s="42">
        <f t="shared" si="60"/>
        <v>0</v>
      </c>
      <c r="AE43" s="42">
        <f t="shared" si="60"/>
        <v>0</v>
      </c>
      <c r="AF43" s="42">
        <f t="shared" si="60"/>
        <v>0</v>
      </c>
      <c r="AG43" s="42">
        <f t="shared" si="60"/>
        <v>0</v>
      </c>
      <c r="AH43" s="42">
        <f t="shared" si="60"/>
        <v>0</v>
      </c>
      <c r="AI43" s="42">
        <f t="shared" si="60"/>
        <v>0</v>
      </c>
      <c r="AJ43" s="42">
        <f t="shared" si="60"/>
        <v>0</v>
      </c>
      <c r="AK43" s="42">
        <f t="shared" si="60"/>
        <v>0</v>
      </c>
      <c r="AL43" s="42">
        <f t="shared" si="60"/>
        <v>0</v>
      </c>
      <c r="AM43" s="42">
        <f t="shared" si="60"/>
        <v>0</v>
      </c>
      <c r="AN43" s="42">
        <f t="shared" si="60"/>
        <v>0</v>
      </c>
      <c r="AO43" s="42">
        <f t="shared" si="60"/>
        <v>0</v>
      </c>
      <c r="AP43" s="42">
        <f t="shared" si="60"/>
        <v>0</v>
      </c>
      <c r="AQ43" s="42">
        <f t="shared" si="58"/>
        <v>0</v>
      </c>
      <c r="AR43" s="42">
        <f t="shared" si="58"/>
        <v>0</v>
      </c>
      <c r="AS43" s="42">
        <f t="shared" si="58"/>
        <v>0</v>
      </c>
      <c r="AT43" s="42">
        <f t="shared" si="58"/>
        <v>0</v>
      </c>
      <c r="AU43" s="42">
        <f t="shared" si="58"/>
        <v>0</v>
      </c>
      <c r="AV43" s="42">
        <f t="shared" si="58"/>
        <v>0</v>
      </c>
      <c r="AW43" s="42">
        <f t="shared" si="58"/>
        <v>0</v>
      </c>
      <c r="AX43" s="42">
        <f t="shared" si="58"/>
        <v>0</v>
      </c>
      <c r="AY43" s="42">
        <f t="shared" si="58"/>
        <v>0</v>
      </c>
      <c r="AZ43" s="42">
        <f t="shared" si="58"/>
        <v>0</v>
      </c>
      <c r="BA43" s="42">
        <f t="shared" si="58"/>
        <v>0</v>
      </c>
      <c r="BB43" s="42">
        <f t="shared" si="58"/>
        <v>0</v>
      </c>
      <c r="BC43" s="42">
        <f t="shared" si="58"/>
        <v>0</v>
      </c>
      <c r="BD43" s="42">
        <f t="shared" si="58"/>
        <v>0</v>
      </c>
      <c r="BE43" s="42">
        <f t="shared" si="58"/>
        <v>0</v>
      </c>
      <c r="BF43" s="42">
        <f t="shared" si="58"/>
        <v>0</v>
      </c>
      <c r="BG43" s="42">
        <f t="shared" si="58"/>
        <v>0</v>
      </c>
      <c r="BH43" s="42">
        <f t="shared" si="58"/>
        <v>0</v>
      </c>
      <c r="BI43" s="42">
        <f t="shared" si="58"/>
        <v>0</v>
      </c>
      <c r="BJ43" s="42">
        <f t="shared" si="58"/>
        <v>0</v>
      </c>
      <c r="BK43" t="str">
        <f t="shared" si="3"/>
        <v>19_THA</v>
      </c>
      <c r="BL43" t="str">
        <f t="shared" si="4"/>
        <v>d_ind_cem_16_6_biodiesel</v>
      </c>
      <c r="BO43" s="8">
        <f t="shared" si="5"/>
        <v>0</v>
      </c>
      <c r="BP43" s="8">
        <f t="shared" si="6"/>
        <v>0</v>
      </c>
      <c r="BQ43" s="8" cm="1">
        <f t="array" ref="BQ43">K43*INDEX(prod_est,$G43+$H43-1,MATCH(BQ$14,$BP$14:$DP$14,0))</f>
        <v>0</v>
      </c>
      <c r="BR43" s="8" cm="1">
        <f t="array" ref="BR43">L43*INDEX(prod_est,$G43+$H43-1,MATCH(BR$14,$BP$14:$DP$14,0))</f>
        <v>0</v>
      </c>
      <c r="BS43" s="8" cm="1">
        <f t="array" ref="BS43">M43*INDEX(prod_est,$G43+$H43-1,MATCH(BS$14,$BP$14:$DP$14,0))</f>
        <v>0</v>
      </c>
      <c r="BT43" s="8" cm="1">
        <f t="array" ref="BT43">N43*INDEX(prod_est,$G43+$H43-1,MATCH(BT$14,$BP$14:$DP$14,0))</f>
        <v>0</v>
      </c>
      <c r="BU43" s="8" cm="1">
        <f t="array" ref="BU43">O43*INDEX(prod_est,$G43+$H43-1,MATCH(BU$14,$BP$14:$DP$14,0))</f>
        <v>0</v>
      </c>
      <c r="BV43" s="8" cm="1">
        <f t="array" ref="BV43">P43*INDEX(prod_est,$G43+$H43-1,MATCH(BV$14,$BP$14:$DP$14,0))</f>
        <v>0</v>
      </c>
      <c r="BW43" s="8" cm="1">
        <f t="array" ref="BW43">Q43*INDEX(prod_est,$G43+$H43-1,MATCH(BW$14,$BP$14:$DP$14,0))</f>
        <v>0</v>
      </c>
      <c r="BX43" s="8" cm="1">
        <f t="array" ref="BX43">R43*INDEX(prod_est,$G43+$H43-1,MATCH(BX$14,$BP$14:$DP$14,0))</f>
        <v>0</v>
      </c>
      <c r="BY43" s="8" cm="1">
        <f t="array" ref="BY43">S43*INDEX(prod_est,$G43+$H43-1,MATCH(BY$14,$BP$14:$DP$14,0))</f>
        <v>0</v>
      </c>
      <c r="BZ43" s="8" cm="1">
        <f t="array" ref="BZ43">T43*INDEX(prod_est,$G43+$H43-1,MATCH(BZ$14,$BP$14:$DP$14,0))</f>
        <v>0</v>
      </c>
      <c r="CA43" s="8" cm="1">
        <f t="array" ref="CA43">U43*INDEX(prod_est,$G43+$H43-1,MATCH(CA$14,$BP$14:$DP$14,0))</f>
        <v>0</v>
      </c>
      <c r="CB43" s="8" cm="1">
        <f t="array" ref="CB43">V43*INDEX(prod_est,$G43+$H43-1,MATCH(CB$14,$BP$14:$DP$14,0))</f>
        <v>0</v>
      </c>
      <c r="CC43" s="8" cm="1">
        <f t="array" ref="CC43">W43*INDEX(prod_est,$G43+$H43-1,MATCH(CC$14,$BP$14:$DP$14,0))</f>
        <v>0</v>
      </c>
      <c r="CD43" s="8" cm="1">
        <f t="array" ref="CD43">X43*INDEX(prod_est,$G43+$H43-1,MATCH(CD$14,$BP$14:$DP$14,0))</f>
        <v>0</v>
      </c>
      <c r="CE43" s="8" cm="1">
        <f t="array" ref="CE43">Y43*INDEX(prod_est,$G43+$H43-1,MATCH(CE$14,$BP$14:$DP$14,0))</f>
        <v>0</v>
      </c>
      <c r="CF43" s="8" cm="1">
        <f t="array" ref="CF43">Z43*INDEX(prod_est,$G43+$H43-1,MATCH(CF$14,$BP$14:$DP$14,0))</f>
        <v>0</v>
      </c>
      <c r="CG43" s="8" cm="1">
        <f t="array" ref="CG43">AA43*INDEX(prod_est,$G43+$H43-1,MATCH(CG$14,$BP$14:$DP$14,0))</f>
        <v>0</v>
      </c>
      <c r="CH43" s="8" cm="1">
        <f t="array" ref="CH43">AB43*INDEX(prod_est,$G43+$H43-1,MATCH(CH$14,$BP$14:$DP$14,0))</f>
        <v>0</v>
      </c>
      <c r="CI43" s="8" cm="1">
        <f t="array" ref="CI43">AC43*INDEX(prod_est,$G43+$H43-1,MATCH(CI$14,$BP$14:$DP$14,0))</f>
        <v>0</v>
      </c>
      <c r="CJ43" s="8" cm="1">
        <f t="array" ref="CJ43">AD43*INDEX(prod_est,$G43+$H43-1,MATCH(CJ$14,$BP$14:$DP$14,0))</f>
        <v>0</v>
      </c>
      <c r="CK43" s="8" cm="1">
        <f t="array" ref="CK43">AE43*INDEX(prod_est,$G43+$H43-1,MATCH(CK$14,$BP$14:$DP$14,0))</f>
        <v>0</v>
      </c>
      <c r="CL43" s="8" cm="1">
        <f t="array" ref="CL43">AF43*INDEX(prod_est,$G43+$H43-1,MATCH(CL$14,$BP$14:$DP$14,0))</f>
        <v>0</v>
      </c>
      <c r="CM43" s="8" cm="1">
        <f t="array" ref="CM43">AG43*INDEX(prod_est,$G43+$H43-1,MATCH(CM$14,$BP$14:$DP$14,0))</f>
        <v>0</v>
      </c>
      <c r="CN43" s="8" cm="1">
        <f t="array" ref="CN43">AH43*INDEX(prod_est,$G43+$H43-1,MATCH(CN$14,$BP$14:$DP$14,0))</f>
        <v>0</v>
      </c>
      <c r="CO43" s="8" cm="1">
        <f t="array" ref="CO43">AI43*INDEX(prod_est,$G43+$H43-1,MATCH(CO$14,$BP$14:$DP$14,0))</f>
        <v>0</v>
      </c>
      <c r="CP43" s="8" cm="1">
        <f t="array" ref="CP43">AJ43*INDEX(prod_est,$G43+$H43-1,MATCH(CP$14,$BP$14:$DP$14,0))</f>
        <v>0</v>
      </c>
      <c r="CQ43" s="8" cm="1">
        <f t="array" ref="CQ43">AK43*INDEX(prod_est,$G43+$H43-1,MATCH(CQ$14,$BP$14:$DP$14,0))</f>
        <v>0</v>
      </c>
      <c r="CR43" s="8" cm="1">
        <f t="array" ref="CR43">AL43*INDEX(prod_est,$G43+$H43-1,MATCH(CR$14,$BP$14:$DP$14,0))</f>
        <v>0</v>
      </c>
      <c r="CS43" s="8" cm="1">
        <f t="array" ref="CS43">AM43*INDEX(prod_est,$G43+$H43-1,MATCH(CS$14,$BP$14:$DP$14,0))</f>
        <v>0</v>
      </c>
      <c r="CT43" s="8" cm="1">
        <f t="array" ref="CT43">AN43*INDEX(prod_est,$G43+$H43-1,MATCH(CT$14,$BP$14:$DP$14,0))</f>
        <v>0</v>
      </c>
      <c r="CU43" s="8" cm="1">
        <f t="array" ref="CU43">AO43*INDEX(prod_est,$G43+$H43-1,MATCH(CU$14,$BP$14:$DP$14,0))</f>
        <v>0</v>
      </c>
      <c r="CV43" s="8" cm="1">
        <f t="array" ref="CV43">AP43*INDEX(prod_est,$G43+$H43-1,MATCH(CV$14,$BP$14:$DP$14,0))</f>
        <v>0</v>
      </c>
      <c r="CW43" cm="1">
        <f t="array" ref="CW43">AQ43*INDEX(prod_est,$G43+$H43-1,MATCH(CW$14,$BP$14:$DP$14,0))</f>
        <v>0</v>
      </c>
      <c r="CX43" cm="1">
        <f t="array" ref="CX43">AR43*INDEX(prod_est,$G43+$H43-1,MATCH(CX$14,$BP$14:$DP$14,0))</f>
        <v>0</v>
      </c>
      <c r="CY43" cm="1">
        <f t="array" ref="CY43">AS43*INDEX(prod_est,$G43+$H43-1,MATCH(CY$14,$BP$14:$DP$14,0))</f>
        <v>0</v>
      </c>
      <c r="CZ43" cm="1">
        <f t="array" ref="CZ43">AT43*INDEX(prod_est,$G43+$H43-1,MATCH(CZ$14,$BP$14:$DP$14,0))</f>
        <v>0</v>
      </c>
      <c r="DA43" cm="1">
        <f t="array" ref="DA43">AU43*INDEX(prod_est,$G43+$H43-1,MATCH(DA$14,$BP$14:$DP$14,0))</f>
        <v>0</v>
      </c>
      <c r="DB43" cm="1">
        <f t="array" ref="DB43">AV43*INDEX(prod_est,$G43+$H43-1,MATCH(DB$14,$BP$14:$DP$14,0))</f>
        <v>0</v>
      </c>
      <c r="DC43" cm="1">
        <f t="array" ref="DC43">AW43*INDEX(prod_est,$G43+$H43-1,MATCH(DC$14,$BP$14:$DP$14,0))</f>
        <v>0</v>
      </c>
      <c r="DD43" cm="1">
        <f t="array" ref="DD43">AX43*INDEX(prod_est,$G43+$H43-1,MATCH(DD$14,$BP$14:$DP$14,0))</f>
        <v>0</v>
      </c>
      <c r="DE43" cm="1">
        <f t="array" ref="DE43">AY43*INDEX(prod_est,$G43+$H43-1,MATCH(DE$14,$BP$14:$DP$14,0))</f>
        <v>0</v>
      </c>
      <c r="DF43" cm="1">
        <f t="array" ref="DF43">AZ43*INDEX(prod_est,$G43+$H43-1,MATCH(DF$14,$BP$14:$DP$14,0))</f>
        <v>0</v>
      </c>
      <c r="DG43" cm="1">
        <f t="array" ref="DG43">BA43*INDEX(prod_est,$G43+$H43-1,MATCH(DG$14,$BP$14:$DP$14,0))</f>
        <v>0</v>
      </c>
      <c r="DH43" cm="1">
        <f t="array" ref="DH43">BB43*INDEX(prod_est,$G43+$H43-1,MATCH(DH$14,$BP$14:$DP$14,0))</f>
        <v>0</v>
      </c>
      <c r="DI43" cm="1">
        <f t="array" ref="DI43">BC43*INDEX(prod_est,$G43+$H43-1,MATCH(DI$14,$BP$14:$DP$14,0))</f>
        <v>0</v>
      </c>
      <c r="DJ43" cm="1">
        <f t="array" ref="DJ43">BD43*INDEX(prod_est,$G43+$H43-1,MATCH(DJ$14,$BP$14:$DP$14,0))</f>
        <v>0</v>
      </c>
      <c r="DK43" cm="1">
        <f t="array" ref="DK43">BE43*INDEX(prod_est,$G43+$H43-1,MATCH(DK$14,$BP$14:$DP$14,0))</f>
        <v>0</v>
      </c>
      <c r="DL43" cm="1">
        <f t="array" ref="DL43">BF43*INDEX(prod_est,$G43+$H43-1,MATCH(DL$14,$BP$14:$DP$14,0))</f>
        <v>0</v>
      </c>
      <c r="DM43" cm="1">
        <f t="array" ref="DM43">BG43*INDEX(prod_est,$G43+$H43-1,MATCH(DM$14,$BP$14:$DP$14,0))</f>
        <v>0</v>
      </c>
      <c r="DN43" cm="1">
        <f t="array" ref="DN43">BH43*INDEX(prod_est,$G43+$H43-1,MATCH(DN$14,$BP$14:$DP$14,0))</f>
        <v>0</v>
      </c>
      <c r="DO43" cm="1">
        <f t="array" ref="DO43">BI43*INDEX(prod_est,$G43+$H43-1,MATCH(DO$14,$BP$14:$DP$14,0))</f>
        <v>0</v>
      </c>
      <c r="DP43" cm="1">
        <f t="array" ref="DP43">BJ43*INDEX(prod_est,$G43+$H43-1,MATCH(DP$14,$BP$14:$DP$14,0))</f>
        <v>0</v>
      </c>
    </row>
    <row r="44" spans="1:120" x14ac:dyDescent="0.25">
      <c r="A44" t="s">
        <v>55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289</v>
      </c>
      <c r="H44">
        <f>IFERROR(MATCH(D44,Production_est!$D$4:$D$339,0),"-")</f>
        <v>6</v>
      </c>
      <c r="I44" s="8" cm="1">
        <f t="array" ref="I44">IFERROR(INDEX(Production_est!$E$4:$E$339,H44+G44-1),"-")</f>
        <v>36084.819987301104</v>
      </c>
      <c r="J44" s="42">
        <f t="shared" si="0"/>
        <v>0</v>
      </c>
      <c r="K44" s="42">
        <f t="shared" ref="K44:AP44" si="61">J44*(1-$F$4)</f>
        <v>0</v>
      </c>
      <c r="L44" s="42">
        <f t="shared" si="61"/>
        <v>0</v>
      </c>
      <c r="M44" s="42">
        <f t="shared" si="61"/>
        <v>0</v>
      </c>
      <c r="N44" s="42">
        <f t="shared" si="61"/>
        <v>0</v>
      </c>
      <c r="O44" s="42">
        <f t="shared" si="61"/>
        <v>0</v>
      </c>
      <c r="P44" s="42">
        <f t="shared" si="61"/>
        <v>0</v>
      </c>
      <c r="Q44" s="42">
        <f t="shared" si="61"/>
        <v>0</v>
      </c>
      <c r="R44" s="42">
        <f t="shared" si="61"/>
        <v>0</v>
      </c>
      <c r="S44" s="42">
        <f t="shared" si="61"/>
        <v>0</v>
      </c>
      <c r="T44" s="42">
        <f t="shared" si="61"/>
        <v>0</v>
      </c>
      <c r="U44" s="42">
        <f t="shared" si="61"/>
        <v>0</v>
      </c>
      <c r="V44" s="42">
        <f t="shared" si="61"/>
        <v>0</v>
      </c>
      <c r="W44" s="42">
        <f t="shared" si="61"/>
        <v>0</v>
      </c>
      <c r="X44" s="42">
        <f t="shared" si="61"/>
        <v>0</v>
      </c>
      <c r="Y44" s="42">
        <f t="shared" si="61"/>
        <v>0</v>
      </c>
      <c r="Z44" s="42">
        <f t="shared" si="61"/>
        <v>0</v>
      </c>
      <c r="AA44" s="42">
        <f t="shared" si="61"/>
        <v>0</v>
      </c>
      <c r="AB44" s="42">
        <f t="shared" si="61"/>
        <v>0</v>
      </c>
      <c r="AC44" s="42">
        <f t="shared" si="61"/>
        <v>0</v>
      </c>
      <c r="AD44" s="42">
        <f t="shared" si="61"/>
        <v>0</v>
      </c>
      <c r="AE44" s="42">
        <f t="shared" si="61"/>
        <v>0</v>
      </c>
      <c r="AF44" s="42">
        <f t="shared" si="61"/>
        <v>0</v>
      </c>
      <c r="AG44" s="42">
        <f t="shared" si="61"/>
        <v>0</v>
      </c>
      <c r="AH44" s="42">
        <f t="shared" si="61"/>
        <v>0</v>
      </c>
      <c r="AI44" s="42">
        <f t="shared" si="61"/>
        <v>0</v>
      </c>
      <c r="AJ44" s="42">
        <f t="shared" si="61"/>
        <v>0</v>
      </c>
      <c r="AK44" s="42">
        <f t="shared" si="61"/>
        <v>0</v>
      </c>
      <c r="AL44" s="42">
        <f t="shared" si="61"/>
        <v>0</v>
      </c>
      <c r="AM44" s="42">
        <f t="shared" si="61"/>
        <v>0</v>
      </c>
      <c r="AN44" s="42">
        <f t="shared" si="61"/>
        <v>0</v>
      </c>
      <c r="AO44" s="42">
        <f t="shared" si="61"/>
        <v>0</v>
      </c>
      <c r="AP44" s="42">
        <f t="shared" si="61"/>
        <v>0</v>
      </c>
      <c r="AQ44" s="42">
        <f t="shared" si="58"/>
        <v>0</v>
      </c>
      <c r="AR44" s="42">
        <f t="shared" si="58"/>
        <v>0</v>
      </c>
      <c r="AS44" s="42">
        <f t="shared" si="58"/>
        <v>0</v>
      </c>
      <c r="AT44" s="42">
        <f t="shared" si="58"/>
        <v>0</v>
      </c>
      <c r="AU44" s="42">
        <f t="shared" si="58"/>
        <v>0</v>
      </c>
      <c r="AV44" s="42">
        <f t="shared" si="58"/>
        <v>0</v>
      </c>
      <c r="AW44" s="42">
        <f t="shared" si="58"/>
        <v>0</v>
      </c>
      <c r="AX44" s="42">
        <f t="shared" si="58"/>
        <v>0</v>
      </c>
      <c r="AY44" s="42">
        <f t="shared" si="58"/>
        <v>0</v>
      </c>
      <c r="AZ44" s="42">
        <f t="shared" si="58"/>
        <v>0</v>
      </c>
      <c r="BA44" s="42">
        <f t="shared" si="58"/>
        <v>0</v>
      </c>
      <c r="BB44" s="42">
        <f t="shared" si="58"/>
        <v>0</v>
      </c>
      <c r="BC44" s="42">
        <f t="shared" si="58"/>
        <v>0</v>
      </c>
      <c r="BD44" s="42">
        <f t="shared" si="58"/>
        <v>0</v>
      </c>
      <c r="BE44" s="42">
        <f t="shared" si="58"/>
        <v>0</v>
      </c>
      <c r="BF44" s="42">
        <f t="shared" si="58"/>
        <v>0</v>
      </c>
      <c r="BG44" s="42">
        <f t="shared" si="58"/>
        <v>0</v>
      </c>
      <c r="BH44" s="42">
        <f t="shared" si="58"/>
        <v>0</v>
      </c>
      <c r="BI44" s="42">
        <f t="shared" si="58"/>
        <v>0</v>
      </c>
      <c r="BJ44" s="42">
        <f t="shared" si="58"/>
        <v>0</v>
      </c>
      <c r="BK44" t="str">
        <f t="shared" si="3"/>
        <v>19_THA</v>
      </c>
      <c r="BL44" t="str">
        <f t="shared" si="4"/>
        <v>d_ind_cem_16_8_oth_liquid_biofuel</v>
      </c>
      <c r="BO44" s="8">
        <f t="shared" si="5"/>
        <v>0</v>
      </c>
      <c r="BP44" s="8">
        <f t="shared" si="6"/>
        <v>0</v>
      </c>
      <c r="BQ44" s="8" cm="1">
        <f t="array" ref="BQ44">K44*INDEX(prod_est,$G44+$H44-1,MATCH(BQ$14,$BP$14:$DP$14,0))</f>
        <v>0</v>
      </c>
      <c r="BR44" s="8" cm="1">
        <f t="array" ref="BR44">L44*INDEX(prod_est,$G44+$H44-1,MATCH(BR$14,$BP$14:$DP$14,0))</f>
        <v>0</v>
      </c>
      <c r="BS44" s="8" cm="1">
        <f t="array" ref="BS44">M44*INDEX(prod_est,$G44+$H44-1,MATCH(BS$14,$BP$14:$DP$14,0))</f>
        <v>0</v>
      </c>
      <c r="BT44" s="8" cm="1">
        <f t="array" ref="BT44">N44*INDEX(prod_est,$G44+$H44-1,MATCH(BT$14,$BP$14:$DP$14,0))</f>
        <v>0</v>
      </c>
      <c r="BU44" s="8" cm="1">
        <f t="array" ref="BU44">O44*INDEX(prod_est,$G44+$H44-1,MATCH(BU$14,$BP$14:$DP$14,0))</f>
        <v>0</v>
      </c>
      <c r="BV44" s="8" cm="1">
        <f t="array" ref="BV44">P44*INDEX(prod_est,$G44+$H44-1,MATCH(BV$14,$BP$14:$DP$14,0))</f>
        <v>0</v>
      </c>
      <c r="BW44" s="8" cm="1">
        <f t="array" ref="BW44">Q44*INDEX(prod_est,$G44+$H44-1,MATCH(BW$14,$BP$14:$DP$14,0))</f>
        <v>0</v>
      </c>
      <c r="BX44" s="8" cm="1">
        <f t="array" ref="BX44">R44*INDEX(prod_est,$G44+$H44-1,MATCH(BX$14,$BP$14:$DP$14,0))</f>
        <v>0</v>
      </c>
      <c r="BY44" s="8" cm="1">
        <f t="array" ref="BY44">S44*INDEX(prod_est,$G44+$H44-1,MATCH(BY$14,$BP$14:$DP$14,0))</f>
        <v>0</v>
      </c>
      <c r="BZ44" s="8" cm="1">
        <f t="array" ref="BZ44">T44*INDEX(prod_est,$G44+$H44-1,MATCH(BZ$14,$BP$14:$DP$14,0))</f>
        <v>0</v>
      </c>
      <c r="CA44" s="8" cm="1">
        <f t="array" ref="CA44">U44*INDEX(prod_est,$G44+$H44-1,MATCH(CA$14,$BP$14:$DP$14,0))</f>
        <v>0</v>
      </c>
      <c r="CB44" s="8" cm="1">
        <f t="array" ref="CB44">V44*INDEX(prod_est,$G44+$H44-1,MATCH(CB$14,$BP$14:$DP$14,0))</f>
        <v>0</v>
      </c>
      <c r="CC44" s="8" cm="1">
        <f t="array" ref="CC44">W44*INDEX(prod_est,$G44+$H44-1,MATCH(CC$14,$BP$14:$DP$14,0))</f>
        <v>0</v>
      </c>
      <c r="CD44" s="8" cm="1">
        <f t="array" ref="CD44">X44*INDEX(prod_est,$G44+$H44-1,MATCH(CD$14,$BP$14:$DP$14,0))</f>
        <v>0</v>
      </c>
      <c r="CE44" s="8" cm="1">
        <f t="array" ref="CE44">Y44*INDEX(prod_est,$G44+$H44-1,MATCH(CE$14,$BP$14:$DP$14,0))</f>
        <v>0</v>
      </c>
      <c r="CF44" s="8" cm="1">
        <f t="array" ref="CF44">Z44*INDEX(prod_est,$G44+$H44-1,MATCH(CF$14,$BP$14:$DP$14,0))</f>
        <v>0</v>
      </c>
      <c r="CG44" s="8" cm="1">
        <f t="array" ref="CG44">AA44*INDEX(prod_est,$G44+$H44-1,MATCH(CG$14,$BP$14:$DP$14,0))</f>
        <v>0</v>
      </c>
      <c r="CH44" s="8" cm="1">
        <f t="array" ref="CH44">AB44*INDEX(prod_est,$G44+$H44-1,MATCH(CH$14,$BP$14:$DP$14,0))</f>
        <v>0</v>
      </c>
      <c r="CI44" s="8" cm="1">
        <f t="array" ref="CI44">AC44*INDEX(prod_est,$G44+$H44-1,MATCH(CI$14,$BP$14:$DP$14,0))</f>
        <v>0</v>
      </c>
      <c r="CJ44" s="8" cm="1">
        <f t="array" ref="CJ44">AD44*INDEX(prod_est,$G44+$H44-1,MATCH(CJ$14,$BP$14:$DP$14,0))</f>
        <v>0</v>
      </c>
      <c r="CK44" s="8" cm="1">
        <f t="array" ref="CK44">AE44*INDEX(prod_est,$G44+$H44-1,MATCH(CK$14,$BP$14:$DP$14,0))</f>
        <v>0</v>
      </c>
      <c r="CL44" s="8" cm="1">
        <f t="array" ref="CL44">AF44*INDEX(prod_est,$G44+$H44-1,MATCH(CL$14,$BP$14:$DP$14,0))</f>
        <v>0</v>
      </c>
      <c r="CM44" s="8" cm="1">
        <f t="array" ref="CM44">AG44*INDEX(prod_est,$G44+$H44-1,MATCH(CM$14,$BP$14:$DP$14,0))</f>
        <v>0</v>
      </c>
      <c r="CN44" s="8" cm="1">
        <f t="array" ref="CN44">AH44*INDEX(prod_est,$G44+$H44-1,MATCH(CN$14,$BP$14:$DP$14,0))</f>
        <v>0</v>
      </c>
      <c r="CO44" s="8" cm="1">
        <f t="array" ref="CO44">AI44*INDEX(prod_est,$G44+$H44-1,MATCH(CO$14,$BP$14:$DP$14,0))</f>
        <v>0</v>
      </c>
      <c r="CP44" s="8" cm="1">
        <f t="array" ref="CP44">AJ44*INDEX(prod_est,$G44+$H44-1,MATCH(CP$14,$BP$14:$DP$14,0))</f>
        <v>0</v>
      </c>
      <c r="CQ44" s="8" cm="1">
        <f t="array" ref="CQ44">AK44*INDEX(prod_est,$G44+$H44-1,MATCH(CQ$14,$BP$14:$DP$14,0))</f>
        <v>0</v>
      </c>
      <c r="CR44" s="8" cm="1">
        <f t="array" ref="CR44">AL44*INDEX(prod_est,$G44+$H44-1,MATCH(CR$14,$BP$14:$DP$14,0))</f>
        <v>0</v>
      </c>
      <c r="CS44" s="8" cm="1">
        <f t="array" ref="CS44">AM44*INDEX(prod_est,$G44+$H44-1,MATCH(CS$14,$BP$14:$DP$14,0))</f>
        <v>0</v>
      </c>
      <c r="CT44" s="8" cm="1">
        <f t="array" ref="CT44">AN44*INDEX(prod_est,$G44+$H44-1,MATCH(CT$14,$BP$14:$DP$14,0))</f>
        <v>0</v>
      </c>
      <c r="CU44" s="8" cm="1">
        <f t="array" ref="CU44">AO44*INDEX(prod_est,$G44+$H44-1,MATCH(CU$14,$BP$14:$DP$14,0))</f>
        <v>0</v>
      </c>
      <c r="CV44" s="8" cm="1">
        <f t="array" ref="CV44">AP44*INDEX(prod_est,$G44+$H44-1,MATCH(CV$14,$BP$14:$DP$14,0))</f>
        <v>0</v>
      </c>
      <c r="CW44" cm="1">
        <f t="array" ref="CW44">AQ44*INDEX(prod_est,$G44+$H44-1,MATCH(CW$14,$BP$14:$DP$14,0))</f>
        <v>0</v>
      </c>
      <c r="CX44" cm="1">
        <f t="array" ref="CX44">AR44*INDEX(prod_est,$G44+$H44-1,MATCH(CX$14,$BP$14:$DP$14,0))</f>
        <v>0</v>
      </c>
      <c r="CY44" cm="1">
        <f t="array" ref="CY44">AS44*INDEX(prod_est,$G44+$H44-1,MATCH(CY$14,$BP$14:$DP$14,0))</f>
        <v>0</v>
      </c>
      <c r="CZ44" cm="1">
        <f t="array" ref="CZ44">AT44*INDEX(prod_est,$G44+$H44-1,MATCH(CZ$14,$BP$14:$DP$14,0))</f>
        <v>0</v>
      </c>
      <c r="DA44" cm="1">
        <f t="array" ref="DA44">AU44*INDEX(prod_est,$G44+$H44-1,MATCH(DA$14,$BP$14:$DP$14,0))</f>
        <v>0</v>
      </c>
      <c r="DB44" cm="1">
        <f t="array" ref="DB44">AV44*INDEX(prod_est,$G44+$H44-1,MATCH(DB$14,$BP$14:$DP$14,0))</f>
        <v>0</v>
      </c>
      <c r="DC44" cm="1">
        <f t="array" ref="DC44">AW44*INDEX(prod_est,$G44+$H44-1,MATCH(DC$14,$BP$14:$DP$14,0))</f>
        <v>0</v>
      </c>
      <c r="DD44" cm="1">
        <f t="array" ref="DD44">AX44*INDEX(prod_est,$G44+$H44-1,MATCH(DD$14,$BP$14:$DP$14,0))</f>
        <v>0</v>
      </c>
      <c r="DE44" cm="1">
        <f t="array" ref="DE44">AY44*INDEX(prod_est,$G44+$H44-1,MATCH(DE$14,$BP$14:$DP$14,0))</f>
        <v>0</v>
      </c>
      <c r="DF44" cm="1">
        <f t="array" ref="DF44">AZ44*INDEX(prod_est,$G44+$H44-1,MATCH(DF$14,$BP$14:$DP$14,0))</f>
        <v>0</v>
      </c>
      <c r="DG44" cm="1">
        <f t="array" ref="DG44">BA44*INDEX(prod_est,$G44+$H44-1,MATCH(DG$14,$BP$14:$DP$14,0))</f>
        <v>0</v>
      </c>
      <c r="DH44" cm="1">
        <f t="array" ref="DH44">BB44*INDEX(prod_est,$G44+$H44-1,MATCH(DH$14,$BP$14:$DP$14,0))</f>
        <v>0</v>
      </c>
      <c r="DI44" cm="1">
        <f t="array" ref="DI44">BC44*INDEX(prod_est,$G44+$H44-1,MATCH(DI$14,$BP$14:$DP$14,0))</f>
        <v>0</v>
      </c>
      <c r="DJ44" cm="1">
        <f t="array" ref="DJ44">BD44*INDEX(prod_est,$G44+$H44-1,MATCH(DJ$14,$BP$14:$DP$14,0))</f>
        <v>0</v>
      </c>
      <c r="DK44" cm="1">
        <f t="array" ref="DK44">BE44*INDEX(prod_est,$G44+$H44-1,MATCH(DK$14,$BP$14:$DP$14,0))</f>
        <v>0</v>
      </c>
      <c r="DL44" cm="1">
        <f t="array" ref="DL44">BF44*INDEX(prod_est,$G44+$H44-1,MATCH(DL$14,$BP$14:$DP$14,0))</f>
        <v>0</v>
      </c>
      <c r="DM44" cm="1">
        <f t="array" ref="DM44">BG44*INDEX(prod_est,$G44+$H44-1,MATCH(DM$14,$BP$14:$DP$14,0))</f>
        <v>0</v>
      </c>
      <c r="DN44" cm="1">
        <f t="array" ref="DN44">BH44*INDEX(prod_est,$G44+$H44-1,MATCH(DN$14,$BP$14:$DP$14,0))</f>
        <v>0</v>
      </c>
      <c r="DO44" cm="1">
        <f t="array" ref="DO44">BI44*INDEX(prod_est,$G44+$H44-1,MATCH(DO$14,$BP$14:$DP$14,0))</f>
        <v>0</v>
      </c>
      <c r="DP44" cm="1">
        <f t="array" ref="DP44">BJ44*INDEX(prod_est,$G44+$H44-1,MATCH(DP$14,$BP$14:$DP$14,0))</f>
        <v>0</v>
      </c>
    </row>
    <row r="45" spans="1:120" x14ac:dyDescent="0.25">
      <c r="A45" t="s">
        <v>55</v>
      </c>
      <c r="B45" t="s">
        <v>35</v>
      </c>
      <c r="C45" t="s">
        <v>35</v>
      </c>
      <c r="D45" t="s">
        <v>37</v>
      </c>
      <c r="E45" s="8">
        <v>23.62025088</v>
      </c>
      <c r="F45" s="8">
        <v>22.885718688000001</v>
      </c>
      <c r="G45">
        <f>MATCH(A45,Production_est!$A$4:$A$339,0)</f>
        <v>289</v>
      </c>
      <c r="H45">
        <f>IFERROR(MATCH(D45,Production_est!$D$4:$D$339,0),"-")</f>
        <v>6</v>
      </c>
      <c r="I45" s="8" cm="1">
        <f t="array" ref="I45">IFERROR(INDEX(Production_est!$E$4:$E$339,H45+G45-1),"-")</f>
        <v>36084.819987301104</v>
      </c>
      <c r="J45" s="42">
        <f t="shared" si="0"/>
        <v>6.3422011516349247E-4</v>
      </c>
      <c r="K45" s="42">
        <f t="shared" ref="K45:AP45" si="62">J45*(1-$F$4)</f>
        <v>6.3349024343798625E-4</v>
      </c>
      <c r="L45" s="42">
        <f t="shared" si="62"/>
        <v>6.3276121166177049E-4</v>
      </c>
      <c r="M45" s="42">
        <f t="shared" si="62"/>
        <v>6.3203301886821661E-4</v>
      </c>
      <c r="N45" s="42">
        <f t="shared" si="62"/>
        <v>6.3130566409180854E-4</v>
      </c>
      <c r="O45" s="42">
        <f t="shared" si="62"/>
        <v>6.3057914636814138E-4</v>
      </c>
      <c r="P45" s="42">
        <f t="shared" si="62"/>
        <v>6.2985346473391996E-4</v>
      </c>
      <c r="Q45" s="42">
        <f t="shared" si="62"/>
        <v>6.2912861822695787E-4</v>
      </c>
      <c r="R45" s="42">
        <f t="shared" si="62"/>
        <v>6.284046058861757E-4</v>
      </c>
      <c r="S45" s="42">
        <f t="shared" si="62"/>
        <v>6.2768142675160047E-4</v>
      </c>
      <c r="T45" s="42">
        <f t="shared" si="62"/>
        <v>6.2695907986436356E-4</v>
      </c>
      <c r="U45" s="42">
        <f t="shared" si="62"/>
        <v>6.2623756426670007E-4</v>
      </c>
      <c r="V45" s="42">
        <f t="shared" si="62"/>
        <v>6.255168790019473E-4</v>
      </c>
      <c r="W45" s="42">
        <f t="shared" si="62"/>
        <v>6.2479702311454344E-4</v>
      </c>
      <c r="X45" s="42">
        <f t="shared" si="62"/>
        <v>6.2407799565002641E-4</v>
      </c>
      <c r="Y45" s="42">
        <f t="shared" si="62"/>
        <v>6.233597956550324E-4</v>
      </c>
      <c r="Z45" s="42">
        <f t="shared" si="62"/>
        <v>6.2264242217729493E-4</v>
      </c>
      <c r="AA45" s="42">
        <f t="shared" si="62"/>
        <v>6.2192587426564323E-4</v>
      </c>
      <c r="AB45" s="42">
        <f t="shared" si="62"/>
        <v>6.2121015097000134E-4</v>
      </c>
      <c r="AC45" s="42">
        <f t="shared" si="62"/>
        <v>6.2049525134138649E-4</v>
      </c>
      <c r="AD45" s="42">
        <f t="shared" si="62"/>
        <v>6.1978117443190817E-4</v>
      </c>
      <c r="AE45" s="42">
        <f t="shared" si="62"/>
        <v>6.1906791929476667E-4</v>
      </c>
      <c r="AF45" s="42">
        <f t="shared" si="62"/>
        <v>6.1835548498425177E-4</v>
      </c>
      <c r="AG45" s="42">
        <f t="shared" si="62"/>
        <v>6.1764387055574172E-4</v>
      </c>
      <c r="AH45" s="42">
        <f t="shared" si="62"/>
        <v>6.1693307506570177E-4</v>
      </c>
      <c r="AI45" s="42">
        <f t="shared" si="62"/>
        <v>6.162230975716831E-4</v>
      </c>
      <c r="AJ45" s="42">
        <f t="shared" si="62"/>
        <v>6.1551393713232133E-4</v>
      </c>
      <c r="AK45" s="42">
        <f t="shared" si="62"/>
        <v>6.1480559280733562E-4</v>
      </c>
      <c r="AL45" s="42">
        <f t="shared" si="62"/>
        <v>6.1409806365752705E-4</v>
      </c>
      <c r="AM45" s="42">
        <f t="shared" si="62"/>
        <v>6.1339134874477755E-4</v>
      </c>
      <c r="AN45" s="42">
        <f t="shared" si="62"/>
        <v>6.126854471320488E-4</v>
      </c>
      <c r="AO45" s="42">
        <f t="shared" si="62"/>
        <v>6.1198035788338073E-4</v>
      </c>
      <c r="AP45" s="42">
        <f t="shared" si="62"/>
        <v>6.1127608006389042E-4</v>
      </c>
      <c r="AQ45" s="42">
        <f t="shared" si="58"/>
        <v>6.105726127397708E-4</v>
      </c>
      <c r="AR45" s="42">
        <f t="shared" si="58"/>
        <v>6.0986995497828945E-4</v>
      </c>
      <c r="AS45" s="42">
        <f t="shared" si="58"/>
        <v>6.0916810584778745E-4</v>
      </c>
      <c r="AT45" s="42">
        <f t="shared" si="58"/>
        <v>6.0846706441767791E-4</v>
      </c>
      <c r="AU45" s="42">
        <f t="shared" si="58"/>
        <v>6.0776682975844493E-4</v>
      </c>
      <c r="AV45" s="42">
        <f t="shared" si="58"/>
        <v>6.0706740094164228E-4</v>
      </c>
      <c r="AW45" s="42">
        <f t="shared" si="58"/>
        <v>6.0636877703989232E-4</v>
      </c>
      <c r="AX45" s="42">
        <f t="shared" si="58"/>
        <v>6.0567095712688458E-4</v>
      </c>
      <c r="AY45" s="42">
        <f t="shared" si="58"/>
        <v>6.0497394027737449E-4</v>
      </c>
      <c r="AZ45" s="42">
        <f t="shared" si="58"/>
        <v>6.0427772556718247E-4</v>
      </c>
      <c r="BA45" s="42">
        <f t="shared" si="58"/>
        <v>6.0358231207319234E-4</v>
      </c>
      <c r="BB45" s="42">
        <f t="shared" si="58"/>
        <v>6.0288769887335033E-4</v>
      </c>
      <c r="BC45" s="42">
        <f t="shared" si="58"/>
        <v>6.0219388504666389E-4</v>
      </c>
      <c r="BD45" s="42">
        <f t="shared" si="58"/>
        <v>6.0150086967320014E-4</v>
      </c>
      <c r="BE45" s="42">
        <f t="shared" si="58"/>
        <v>6.0080865183408496E-4</v>
      </c>
      <c r="BF45" s="42">
        <f t="shared" si="58"/>
        <v>6.0011723061150174E-4</v>
      </c>
      <c r="BG45" s="42">
        <f t="shared" si="58"/>
        <v>5.9942660508869022E-4</v>
      </c>
      <c r="BH45" s="42">
        <f t="shared" si="58"/>
        <v>5.9873677434994484E-4</v>
      </c>
      <c r="BI45" s="42">
        <f t="shared" si="58"/>
        <v>5.9804773748061422E-4</v>
      </c>
      <c r="BJ45" s="42">
        <f t="shared" si="58"/>
        <v>5.973594935670993E-4</v>
      </c>
      <c r="BK45" t="str">
        <f t="shared" si="3"/>
        <v>19_THA</v>
      </c>
      <c r="BL45" t="str">
        <f t="shared" si="4"/>
        <v>d_ind_cem_17_electricity</v>
      </c>
      <c r="BO45" s="8">
        <f t="shared" si="5"/>
        <v>23.62025088</v>
      </c>
      <c r="BP45" s="8">
        <f t="shared" si="6"/>
        <v>22.885718688000001</v>
      </c>
      <c r="BQ45" s="8" cm="1">
        <f t="array" ref="BQ45">K45*INDEX(prod_est,$G45+$H45-1,MATCH(BQ$14,$BP$14:$DP$14,0))</f>
        <v>23.061502554006545</v>
      </c>
      <c r="BR45" s="8" cm="1">
        <f t="array" ref="BR45">L45*INDEX(prod_est,$G45+$H45-1,MATCH(BR$14,$BP$14:$DP$14,0))</f>
        <v>20.863794527125091</v>
      </c>
      <c r="BS45" s="8" cm="1">
        <f t="array" ref="BS45">M45*INDEX(prod_est,$G45+$H45-1,MATCH(BS$14,$BP$14:$DP$14,0))</f>
        <v>21.532553190809438</v>
      </c>
      <c r="BT45" s="8" cm="1">
        <f t="array" ref="BT45">N45*INDEX(prod_est,$G45+$H45-1,MATCH(BT$14,$BP$14:$DP$14,0))</f>
        <v>22.235737096218745</v>
      </c>
      <c r="BU45" s="8" cm="1">
        <f t="array" ref="BU45">O45*INDEX(prod_est,$G45+$H45-1,MATCH(BU$14,$BP$14:$DP$14,0))</f>
        <v>22.97737415699147</v>
      </c>
      <c r="BV45" s="8" cm="1">
        <f t="array" ref="BV45">P45*INDEX(prod_est,$G45+$H45-1,MATCH(BV$14,$BP$14:$DP$14,0))</f>
        <v>23.750565923256964</v>
      </c>
      <c r="BW45" s="8" cm="1">
        <f t="array" ref="BW45">Q45*INDEX(prod_est,$G45+$H45-1,MATCH(BW$14,$BP$14:$DP$14,0))</f>
        <v>24.561056686629787</v>
      </c>
      <c r="BX45" s="8" cm="1">
        <f t="array" ref="BX45">R45*INDEX(prod_est,$G45+$H45-1,MATCH(BX$14,$BP$14:$DP$14,0))</f>
        <v>25.410025210276746</v>
      </c>
      <c r="BY45" s="8" cm="1">
        <f t="array" ref="BY45">S45*INDEX(prod_est,$G45+$H45-1,MATCH(BY$14,$BP$14:$DP$14,0))</f>
        <v>26.289554014605077</v>
      </c>
      <c r="BZ45" s="8" cm="1">
        <f t="array" ref="BZ45">T45*INDEX(prod_est,$G45+$H45-1,MATCH(BZ$14,$BP$14:$DP$14,0))</f>
        <v>26.770143490832389</v>
      </c>
      <c r="CA45" s="8" cm="1">
        <f t="array" ref="CA45">U45*INDEX(prod_est,$G45+$H45-1,MATCH(CA$14,$BP$14:$DP$14,0))</f>
        <v>27.257719999750499</v>
      </c>
      <c r="CB45" s="8" cm="1">
        <f t="array" ref="CB45">V45*INDEX(prod_est,$G45+$H45-1,MATCH(CB$14,$BP$14:$DP$14,0))</f>
        <v>27.750597535315745</v>
      </c>
      <c r="CC45" s="8" cm="1">
        <f t="array" ref="CC45">W45*INDEX(prod_est,$G45+$H45-1,MATCH(CC$14,$BP$14:$DP$14,0))</f>
        <v>28.239489469761718</v>
      </c>
      <c r="CD45" s="8" cm="1">
        <f t="array" ref="CD45">X45*INDEX(prod_est,$G45+$H45-1,MATCH(CD$14,$BP$14:$DP$14,0))</f>
        <v>28.728212964388799</v>
      </c>
      <c r="CE45" s="8" cm="1">
        <f t="array" ref="CE45">Y45*INDEX(prod_est,$G45+$H45-1,MATCH(CE$14,$BP$14:$DP$14,0))</f>
        <v>29.21584704483141</v>
      </c>
      <c r="CF45" s="8" cm="1">
        <f t="array" ref="CF45">Z45*INDEX(prod_est,$G45+$H45-1,MATCH(CF$14,$BP$14:$DP$14,0))</f>
        <v>29.698821118750551</v>
      </c>
      <c r="CG45" s="8" cm="1">
        <f t="array" ref="CG45">AA45*INDEX(prod_est,$G45+$H45-1,MATCH(CG$14,$BP$14:$DP$14,0))</f>
        <v>30.176644281197042</v>
      </c>
      <c r="CH45" s="8" cm="1">
        <f t="array" ref="CH45">AB45*INDEX(prod_est,$G45+$H45-1,MATCH(CH$14,$BP$14:$DP$14,0))</f>
        <v>30.680768006422156</v>
      </c>
      <c r="CI45" s="8" cm="1">
        <f t="array" ref="CI45">AC45*INDEX(prod_est,$G45+$H45-1,MATCH(CI$14,$BP$14:$DP$14,0))</f>
        <v>31.180344204196704</v>
      </c>
      <c r="CJ45" s="8" cm="1">
        <f t="array" ref="CJ45">AD45*INDEX(prod_est,$G45+$H45-1,MATCH(CJ$14,$BP$14:$DP$14,0))</f>
        <v>31.676042107820212</v>
      </c>
      <c r="CK45" s="8" cm="1">
        <f t="array" ref="CK45">AE45*INDEX(prod_est,$G45+$H45-1,MATCH(CK$14,$BP$14:$DP$14,0))</f>
        <v>32.162263644357232</v>
      </c>
      <c r="CL45" s="8" cm="1">
        <f t="array" ref="CL45">AF45*INDEX(prod_est,$G45+$H45-1,MATCH(CL$14,$BP$14:$DP$14,0))</f>
        <v>32.639472103191721</v>
      </c>
      <c r="CM45" s="8" cm="1">
        <f t="array" ref="CM45">AG45*INDEX(prod_est,$G45+$H45-1,MATCH(CM$14,$BP$14:$DP$14,0))</f>
        <v>33.201225399244542</v>
      </c>
      <c r="CN45" s="8" cm="1">
        <f t="array" ref="CN45">AH45*INDEX(prod_est,$G45+$H45-1,MATCH(CN$14,$BP$14:$DP$14,0))</f>
        <v>33.749127097775883</v>
      </c>
      <c r="CO45" s="8" cm="1">
        <f t="array" ref="CO45">AI45*INDEX(prod_est,$G45+$H45-1,MATCH(CO$14,$BP$14:$DP$14,0))</f>
        <v>34.291666424388588</v>
      </c>
      <c r="CP45" s="8" cm="1">
        <f t="array" ref="CP45">AJ45*INDEX(prod_est,$G45+$H45-1,MATCH(CP$14,$BP$14:$DP$14,0))</f>
        <v>34.826357998862456</v>
      </c>
      <c r="CQ45" s="8" cm="1">
        <f t="array" ref="CQ45">AK45*INDEX(prod_est,$G45+$H45-1,MATCH(CQ$14,$BP$14:$DP$14,0))</f>
        <v>35.35001011485808</v>
      </c>
      <c r="CR45" s="8" cm="1">
        <f t="array" ref="CR45">AL45*INDEX(prod_est,$G45+$H45-1,MATCH(CR$14,$BP$14:$DP$14,0))</f>
        <v>35.865992973609174</v>
      </c>
      <c r="CS45" s="8" cm="1">
        <f t="array" ref="CS45">AM45*INDEX(prod_est,$G45+$H45-1,MATCH(CS$14,$BP$14:$DP$14,0))</f>
        <v>36.374546903350947</v>
      </c>
      <c r="CT45" s="8" cm="1">
        <f t="array" ref="CT45">AN45*INDEX(prod_est,$G45+$H45-1,MATCH(CT$14,$BP$14:$DP$14,0))</f>
        <v>36.880605619003425</v>
      </c>
      <c r="CU45" s="8" cm="1">
        <f t="array" ref="CU45">AO45*INDEX(prod_est,$G45+$H45-1,MATCH(CU$14,$BP$14:$DP$14,0))</f>
        <v>37.380539559236233</v>
      </c>
      <c r="CV45" s="8" cm="1">
        <f t="array" ref="CV45">AP45*INDEX(prod_est,$G45+$H45-1,MATCH(CV$14,$BP$14:$DP$14,0))</f>
        <v>37.879837776868243</v>
      </c>
      <c r="CW45" cm="1">
        <f t="array" ref="CW45">AQ45*INDEX(prod_est,$G45+$H45-1,MATCH(CW$14,$BP$14:$DP$14,0))</f>
        <v>37.836244989602314</v>
      </c>
      <c r="CX45" cm="1">
        <f t="array" ref="CX45">AR45*INDEX(prod_est,$G45+$H45-1,MATCH(CX$14,$BP$14:$DP$14,0))</f>
        <v>37.792702369686957</v>
      </c>
      <c r="CY45" cm="1">
        <f t="array" ref="CY45">AS45*INDEX(prod_est,$G45+$H45-1,MATCH(CY$14,$BP$14:$DP$14,0))</f>
        <v>37.749209859388706</v>
      </c>
      <c r="CZ45" cm="1">
        <f t="array" ref="CZ45">AT45*INDEX(prod_est,$G45+$H45-1,MATCH(CZ$14,$BP$14:$DP$14,0))</f>
        <v>37.705767401040525</v>
      </c>
      <c r="DA45" cm="1">
        <f t="array" ref="DA45">AU45*INDEX(prod_est,$G45+$H45-1,MATCH(DA$14,$BP$14:$DP$14,0))</f>
        <v>37.662374937041747</v>
      </c>
      <c r="DB45" cm="1">
        <f t="array" ref="DB45">AV45*INDEX(prod_est,$G45+$H45-1,MATCH(DB$14,$BP$14:$DP$14,0))</f>
        <v>37.619032409857994</v>
      </c>
      <c r="DC45" cm="1">
        <f t="array" ref="DC45">AW45*INDEX(prod_est,$G45+$H45-1,MATCH(DC$14,$BP$14:$DP$14,0))</f>
        <v>37.57573976202108</v>
      </c>
      <c r="DD45" cm="1">
        <f t="array" ref="DD45">AX45*INDEX(prod_est,$G45+$H45-1,MATCH(DD$14,$BP$14:$DP$14,0))</f>
        <v>37.532496936128993</v>
      </c>
      <c r="DE45" cm="1">
        <f t="array" ref="DE45">AY45*INDEX(prod_est,$G45+$H45-1,MATCH(DE$14,$BP$14:$DP$14,0))</f>
        <v>37.489303874845739</v>
      </c>
      <c r="DF45" cm="1">
        <f t="array" ref="DF45">AZ45*INDEX(prod_est,$G45+$H45-1,MATCH(DF$14,$BP$14:$DP$14,0))</f>
        <v>37.446160520901337</v>
      </c>
      <c r="DG45" cm="1">
        <f t="array" ref="DG45">BA45*INDEX(prod_est,$G45+$H45-1,MATCH(DG$14,$BP$14:$DP$14,0))</f>
        <v>37.403066817091698</v>
      </c>
      <c r="DH45" cm="1">
        <f t="array" ref="DH45">BB45*INDEX(prod_est,$G45+$H45-1,MATCH(DH$14,$BP$14:$DP$14,0))</f>
        <v>37.360022706278571</v>
      </c>
      <c r="DI45" cm="1">
        <f t="array" ref="DI45">BC45*INDEX(prod_est,$G45+$H45-1,MATCH(DI$14,$BP$14:$DP$14,0))</f>
        <v>37.317028131389456</v>
      </c>
      <c r="DJ45" cm="1">
        <f t="array" ref="DJ45">BD45*INDEX(prod_est,$G45+$H45-1,MATCH(DJ$14,$BP$14:$DP$14,0))</f>
        <v>37.274083035417533</v>
      </c>
      <c r="DK45" cm="1">
        <f t="array" ref="DK45">BE45*INDEX(prod_est,$G45+$H45-1,MATCH(DK$14,$BP$14:$DP$14,0))</f>
        <v>37.231187361421597</v>
      </c>
      <c r="DL45" cm="1">
        <f t="array" ref="DL45">BF45*INDEX(prod_est,$G45+$H45-1,MATCH(DL$14,$BP$14:$DP$14,0))</f>
        <v>37.188341052525949</v>
      </c>
      <c r="DM45" cm="1">
        <f t="array" ref="DM45">BG45*INDEX(prod_est,$G45+$H45-1,MATCH(DM$14,$BP$14:$DP$14,0))</f>
        <v>37.145544051920382</v>
      </c>
      <c r="DN45" cm="1">
        <f t="array" ref="DN45">BH45*INDEX(prod_est,$G45+$H45-1,MATCH(DN$14,$BP$14:$DP$14,0))</f>
        <v>37.102796302860021</v>
      </c>
      <c r="DO45" cm="1">
        <f t="array" ref="DO45">BI45*INDEX(prod_est,$G45+$H45-1,MATCH(DO$14,$BP$14:$DP$14,0))</f>
        <v>37.060097748665328</v>
      </c>
      <c r="DP45" cm="1">
        <f t="array" ref="DP45">BJ45*INDEX(prod_est,$G45+$H45-1,MATCH(DP$14,$BP$14:$DP$14,0))</f>
        <v>37.017448332721983</v>
      </c>
    </row>
    <row r="46" spans="1:120" x14ac:dyDescent="0.25">
      <c r="A46" t="s">
        <v>55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289</v>
      </c>
      <c r="H46">
        <f>IFERROR(MATCH(D46,Production_est!$D$4:$D$339,0),"-")</f>
        <v>6</v>
      </c>
      <c r="I46" s="8" cm="1">
        <f t="array" ref="I46">IFERROR(INDEX(Production_est!$E$4:$E$339,H46+G46-1),"-")</f>
        <v>36084.819987301104</v>
      </c>
      <c r="J46" s="42">
        <f t="shared" si="0"/>
        <v>0</v>
      </c>
      <c r="K46" s="42">
        <f t="shared" ref="K46:AP46" si="63">J46*(1-$F$4)</f>
        <v>0</v>
      </c>
      <c r="L46" s="42">
        <f t="shared" si="63"/>
        <v>0</v>
      </c>
      <c r="M46" s="42">
        <f t="shared" si="63"/>
        <v>0</v>
      </c>
      <c r="N46" s="42">
        <f t="shared" si="63"/>
        <v>0</v>
      </c>
      <c r="O46" s="42">
        <f t="shared" si="63"/>
        <v>0</v>
      </c>
      <c r="P46" s="42">
        <f t="shared" si="63"/>
        <v>0</v>
      </c>
      <c r="Q46" s="42">
        <f t="shared" si="63"/>
        <v>0</v>
      </c>
      <c r="R46" s="42">
        <f t="shared" si="63"/>
        <v>0</v>
      </c>
      <c r="S46" s="42">
        <f t="shared" si="63"/>
        <v>0</v>
      </c>
      <c r="T46" s="42">
        <f t="shared" si="63"/>
        <v>0</v>
      </c>
      <c r="U46" s="42">
        <f t="shared" si="63"/>
        <v>0</v>
      </c>
      <c r="V46" s="42">
        <f t="shared" si="63"/>
        <v>0</v>
      </c>
      <c r="W46" s="42">
        <f t="shared" si="63"/>
        <v>0</v>
      </c>
      <c r="X46" s="42">
        <f t="shared" si="63"/>
        <v>0</v>
      </c>
      <c r="Y46" s="42">
        <f t="shared" si="63"/>
        <v>0</v>
      </c>
      <c r="Z46" s="42">
        <f t="shared" si="63"/>
        <v>0</v>
      </c>
      <c r="AA46" s="42">
        <f t="shared" si="63"/>
        <v>0</v>
      </c>
      <c r="AB46" s="42">
        <f t="shared" si="63"/>
        <v>0</v>
      </c>
      <c r="AC46" s="42">
        <f t="shared" si="63"/>
        <v>0</v>
      </c>
      <c r="AD46" s="42">
        <f t="shared" si="63"/>
        <v>0</v>
      </c>
      <c r="AE46" s="42">
        <f t="shared" si="63"/>
        <v>0</v>
      </c>
      <c r="AF46" s="42">
        <f t="shared" si="63"/>
        <v>0</v>
      </c>
      <c r="AG46" s="42">
        <f t="shared" si="63"/>
        <v>0</v>
      </c>
      <c r="AH46" s="42">
        <f t="shared" si="63"/>
        <v>0</v>
      </c>
      <c r="AI46" s="42">
        <f t="shared" si="63"/>
        <v>0</v>
      </c>
      <c r="AJ46" s="42">
        <f t="shared" si="63"/>
        <v>0</v>
      </c>
      <c r="AK46" s="42">
        <f t="shared" si="63"/>
        <v>0</v>
      </c>
      <c r="AL46" s="42">
        <f t="shared" si="63"/>
        <v>0</v>
      </c>
      <c r="AM46" s="42">
        <f t="shared" si="63"/>
        <v>0</v>
      </c>
      <c r="AN46" s="42">
        <f t="shared" si="63"/>
        <v>0</v>
      </c>
      <c r="AO46" s="42">
        <f t="shared" si="63"/>
        <v>0</v>
      </c>
      <c r="AP46" s="42">
        <f t="shared" si="63"/>
        <v>0</v>
      </c>
      <c r="AQ46" s="42">
        <f t="shared" si="58"/>
        <v>0</v>
      </c>
      <c r="AR46" s="42">
        <f t="shared" si="58"/>
        <v>0</v>
      </c>
      <c r="AS46" s="42">
        <f t="shared" si="58"/>
        <v>0</v>
      </c>
      <c r="AT46" s="42">
        <f t="shared" si="58"/>
        <v>0</v>
      </c>
      <c r="AU46" s="42">
        <f t="shared" si="58"/>
        <v>0</v>
      </c>
      <c r="AV46" s="42">
        <f t="shared" si="58"/>
        <v>0</v>
      </c>
      <c r="AW46" s="42">
        <f t="shared" si="58"/>
        <v>0</v>
      </c>
      <c r="AX46" s="42">
        <f t="shared" si="58"/>
        <v>0</v>
      </c>
      <c r="AY46" s="42">
        <f t="shared" si="58"/>
        <v>0</v>
      </c>
      <c r="AZ46" s="42">
        <f t="shared" si="58"/>
        <v>0</v>
      </c>
      <c r="BA46" s="42">
        <f t="shared" si="58"/>
        <v>0</v>
      </c>
      <c r="BB46" s="42">
        <f t="shared" si="58"/>
        <v>0</v>
      </c>
      <c r="BC46" s="42">
        <f t="shared" si="58"/>
        <v>0</v>
      </c>
      <c r="BD46" s="42">
        <f t="shared" si="58"/>
        <v>0</v>
      </c>
      <c r="BE46" s="42">
        <f t="shared" si="58"/>
        <v>0</v>
      </c>
      <c r="BF46" s="42">
        <f t="shared" si="58"/>
        <v>0</v>
      </c>
      <c r="BG46" s="42">
        <f t="shared" si="58"/>
        <v>0</v>
      </c>
      <c r="BH46" s="42">
        <f t="shared" si="58"/>
        <v>0</v>
      </c>
      <c r="BI46" s="42">
        <f t="shared" si="58"/>
        <v>0</v>
      </c>
      <c r="BJ46" s="42">
        <f t="shared" si="58"/>
        <v>0</v>
      </c>
      <c r="BK46" t="str">
        <f t="shared" si="3"/>
        <v>19_THA</v>
      </c>
      <c r="BL46" t="str">
        <f t="shared" si="4"/>
        <v>d_ind_cem_18_heat</v>
      </c>
      <c r="BO46" s="8">
        <f t="shared" si="5"/>
        <v>0</v>
      </c>
      <c r="BP46" s="8">
        <f t="shared" si="6"/>
        <v>0</v>
      </c>
      <c r="BQ46" s="8" cm="1">
        <f t="array" ref="BQ46">K46*INDEX(prod_est,$G46+$H46-1,MATCH(BQ$14,$BP$14:$DP$14,0))</f>
        <v>0</v>
      </c>
      <c r="BR46" s="8" cm="1">
        <f t="array" ref="BR46">L46*INDEX(prod_est,$G46+$H46-1,MATCH(BR$14,$BP$14:$DP$14,0))</f>
        <v>0</v>
      </c>
      <c r="BS46" s="8" cm="1">
        <f t="array" ref="BS46">M46*INDEX(prod_est,$G46+$H46-1,MATCH(BS$14,$BP$14:$DP$14,0))</f>
        <v>0</v>
      </c>
      <c r="BT46" s="8" cm="1">
        <f t="array" ref="BT46">N46*INDEX(prod_est,$G46+$H46-1,MATCH(BT$14,$BP$14:$DP$14,0))</f>
        <v>0</v>
      </c>
      <c r="BU46" s="8" cm="1">
        <f t="array" ref="BU46">O46*INDEX(prod_est,$G46+$H46-1,MATCH(BU$14,$BP$14:$DP$14,0))</f>
        <v>0</v>
      </c>
      <c r="BV46" s="8" cm="1">
        <f t="array" ref="BV46">P46*INDEX(prod_est,$G46+$H46-1,MATCH(BV$14,$BP$14:$DP$14,0))</f>
        <v>0</v>
      </c>
      <c r="BW46" s="8" cm="1">
        <f t="array" ref="BW46">Q46*INDEX(prod_est,$G46+$H46-1,MATCH(BW$14,$BP$14:$DP$14,0))</f>
        <v>0</v>
      </c>
      <c r="BX46" s="8" cm="1">
        <f t="array" ref="BX46">R46*INDEX(prod_est,$G46+$H46-1,MATCH(BX$14,$BP$14:$DP$14,0))</f>
        <v>0</v>
      </c>
      <c r="BY46" s="8" cm="1">
        <f t="array" ref="BY46">S46*INDEX(prod_est,$G46+$H46-1,MATCH(BY$14,$BP$14:$DP$14,0))</f>
        <v>0</v>
      </c>
      <c r="BZ46" s="8" cm="1">
        <f t="array" ref="BZ46">T46*INDEX(prod_est,$G46+$H46-1,MATCH(BZ$14,$BP$14:$DP$14,0))</f>
        <v>0</v>
      </c>
      <c r="CA46" s="8" cm="1">
        <f t="array" ref="CA46">U46*INDEX(prod_est,$G46+$H46-1,MATCH(CA$14,$BP$14:$DP$14,0))</f>
        <v>0</v>
      </c>
      <c r="CB46" s="8" cm="1">
        <f t="array" ref="CB46">V46*INDEX(prod_est,$G46+$H46-1,MATCH(CB$14,$BP$14:$DP$14,0))</f>
        <v>0</v>
      </c>
      <c r="CC46" s="8" cm="1">
        <f t="array" ref="CC46">W46*INDEX(prod_est,$G46+$H46-1,MATCH(CC$14,$BP$14:$DP$14,0))</f>
        <v>0</v>
      </c>
      <c r="CD46" s="8" cm="1">
        <f t="array" ref="CD46">X46*INDEX(prod_est,$G46+$H46-1,MATCH(CD$14,$BP$14:$DP$14,0))</f>
        <v>0</v>
      </c>
      <c r="CE46" s="8" cm="1">
        <f t="array" ref="CE46">Y46*INDEX(prod_est,$G46+$H46-1,MATCH(CE$14,$BP$14:$DP$14,0))</f>
        <v>0</v>
      </c>
      <c r="CF46" s="8" cm="1">
        <f t="array" ref="CF46">Z46*INDEX(prod_est,$G46+$H46-1,MATCH(CF$14,$BP$14:$DP$14,0))</f>
        <v>0</v>
      </c>
      <c r="CG46" s="8" cm="1">
        <f t="array" ref="CG46">AA46*INDEX(prod_est,$G46+$H46-1,MATCH(CG$14,$BP$14:$DP$14,0))</f>
        <v>0</v>
      </c>
      <c r="CH46" s="8" cm="1">
        <f t="array" ref="CH46">AB46*INDEX(prod_est,$G46+$H46-1,MATCH(CH$14,$BP$14:$DP$14,0))</f>
        <v>0</v>
      </c>
      <c r="CI46" s="8" cm="1">
        <f t="array" ref="CI46">AC46*INDEX(prod_est,$G46+$H46-1,MATCH(CI$14,$BP$14:$DP$14,0))</f>
        <v>0</v>
      </c>
      <c r="CJ46" s="8" cm="1">
        <f t="array" ref="CJ46">AD46*INDEX(prod_est,$G46+$H46-1,MATCH(CJ$14,$BP$14:$DP$14,0))</f>
        <v>0</v>
      </c>
      <c r="CK46" s="8" cm="1">
        <f t="array" ref="CK46">AE46*INDEX(prod_est,$G46+$H46-1,MATCH(CK$14,$BP$14:$DP$14,0))</f>
        <v>0</v>
      </c>
      <c r="CL46" s="8" cm="1">
        <f t="array" ref="CL46">AF46*INDEX(prod_est,$G46+$H46-1,MATCH(CL$14,$BP$14:$DP$14,0))</f>
        <v>0</v>
      </c>
      <c r="CM46" s="8" cm="1">
        <f t="array" ref="CM46">AG46*INDEX(prod_est,$G46+$H46-1,MATCH(CM$14,$BP$14:$DP$14,0))</f>
        <v>0</v>
      </c>
      <c r="CN46" s="8" cm="1">
        <f t="array" ref="CN46">AH46*INDEX(prod_est,$G46+$H46-1,MATCH(CN$14,$BP$14:$DP$14,0))</f>
        <v>0</v>
      </c>
      <c r="CO46" s="8" cm="1">
        <f t="array" ref="CO46">AI46*INDEX(prod_est,$G46+$H46-1,MATCH(CO$14,$BP$14:$DP$14,0))</f>
        <v>0</v>
      </c>
      <c r="CP46" s="8" cm="1">
        <f t="array" ref="CP46">AJ46*INDEX(prod_est,$G46+$H46-1,MATCH(CP$14,$BP$14:$DP$14,0))</f>
        <v>0</v>
      </c>
      <c r="CQ46" s="8" cm="1">
        <f t="array" ref="CQ46">AK46*INDEX(prod_est,$G46+$H46-1,MATCH(CQ$14,$BP$14:$DP$14,0))</f>
        <v>0</v>
      </c>
      <c r="CR46" s="8" cm="1">
        <f t="array" ref="CR46">AL46*INDEX(prod_est,$G46+$H46-1,MATCH(CR$14,$BP$14:$DP$14,0))</f>
        <v>0</v>
      </c>
      <c r="CS46" s="8" cm="1">
        <f t="array" ref="CS46">AM46*INDEX(prod_est,$G46+$H46-1,MATCH(CS$14,$BP$14:$DP$14,0))</f>
        <v>0</v>
      </c>
      <c r="CT46" s="8" cm="1">
        <f t="array" ref="CT46">AN46*INDEX(prod_est,$G46+$H46-1,MATCH(CT$14,$BP$14:$DP$14,0))</f>
        <v>0</v>
      </c>
      <c r="CU46" s="8" cm="1">
        <f t="array" ref="CU46">AO46*INDEX(prod_est,$G46+$H46-1,MATCH(CU$14,$BP$14:$DP$14,0))</f>
        <v>0</v>
      </c>
      <c r="CV46" s="8" cm="1">
        <f t="array" ref="CV46">AP46*INDEX(prod_est,$G46+$H46-1,MATCH(CV$14,$BP$14:$DP$14,0))</f>
        <v>0</v>
      </c>
      <c r="CW46" cm="1">
        <f t="array" ref="CW46">AQ46*INDEX(prod_est,$G46+$H46-1,MATCH(CW$14,$BP$14:$DP$14,0))</f>
        <v>0</v>
      </c>
      <c r="CX46" cm="1">
        <f t="array" ref="CX46">AR46*INDEX(prod_est,$G46+$H46-1,MATCH(CX$14,$BP$14:$DP$14,0))</f>
        <v>0</v>
      </c>
      <c r="CY46" cm="1">
        <f t="array" ref="CY46">AS46*INDEX(prod_est,$G46+$H46-1,MATCH(CY$14,$BP$14:$DP$14,0))</f>
        <v>0</v>
      </c>
      <c r="CZ46" cm="1">
        <f t="array" ref="CZ46">AT46*INDEX(prod_est,$G46+$H46-1,MATCH(CZ$14,$BP$14:$DP$14,0))</f>
        <v>0</v>
      </c>
      <c r="DA46" cm="1">
        <f t="array" ref="DA46">AU46*INDEX(prod_est,$G46+$H46-1,MATCH(DA$14,$BP$14:$DP$14,0))</f>
        <v>0</v>
      </c>
      <c r="DB46" cm="1">
        <f t="array" ref="DB46">AV46*INDEX(prod_est,$G46+$H46-1,MATCH(DB$14,$BP$14:$DP$14,0))</f>
        <v>0</v>
      </c>
      <c r="DC46" cm="1">
        <f t="array" ref="DC46">AW46*INDEX(prod_est,$G46+$H46-1,MATCH(DC$14,$BP$14:$DP$14,0))</f>
        <v>0</v>
      </c>
      <c r="DD46" cm="1">
        <f t="array" ref="DD46">AX46*INDEX(prod_est,$G46+$H46-1,MATCH(DD$14,$BP$14:$DP$14,0))</f>
        <v>0</v>
      </c>
      <c r="DE46" cm="1">
        <f t="array" ref="DE46">AY46*INDEX(prod_est,$G46+$H46-1,MATCH(DE$14,$BP$14:$DP$14,0))</f>
        <v>0</v>
      </c>
      <c r="DF46" cm="1">
        <f t="array" ref="DF46">AZ46*INDEX(prod_est,$G46+$H46-1,MATCH(DF$14,$BP$14:$DP$14,0))</f>
        <v>0</v>
      </c>
      <c r="DG46" cm="1">
        <f t="array" ref="DG46">BA46*INDEX(prod_est,$G46+$H46-1,MATCH(DG$14,$BP$14:$DP$14,0))</f>
        <v>0</v>
      </c>
      <c r="DH46" cm="1">
        <f t="array" ref="DH46">BB46*INDEX(prod_est,$G46+$H46-1,MATCH(DH$14,$BP$14:$DP$14,0))</f>
        <v>0</v>
      </c>
      <c r="DI46" cm="1">
        <f t="array" ref="DI46">BC46*INDEX(prod_est,$G46+$H46-1,MATCH(DI$14,$BP$14:$DP$14,0))</f>
        <v>0</v>
      </c>
      <c r="DJ46" cm="1">
        <f t="array" ref="DJ46">BD46*INDEX(prod_est,$G46+$H46-1,MATCH(DJ$14,$BP$14:$DP$14,0))</f>
        <v>0</v>
      </c>
      <c r="DK46" cm="1">
        <f t="array" ref="DK46">BE46*INDEX(prod_est,$G46+$H46-1,MATCH(DK$14,$BP$14:$DP$14,0))</f>
        <v>0</v>
      </c>
      <c r="DL46" cm="1">
        <f t="array" ref="DL46">BF46*INDEX(prod_est,$G46+$H46-1,MATCH(DL$14,$BP$14:$DP$14,0))</f>
        <v>0</v>
      </c>
      <c r="DM46" cm="1">
        <f t="array" ref="DM46">BG46*INDEX(prod_est,$G46+$H46-1,MATCH(DM$14,$BP$14:$DP$14,0))</f>
        <v>0</v>
      </c>
      <c r="DN46" cm="1">
        <f t="array" ref="DN46">BH46*INDEX(prod_est,$G46+$H46-1,MATCH(DN$14,$BP$14:$DP$14,0))</f>
        <v>0</v>
      </c>
      <c r="DO46" cm="1">
        <f t="array" ref="DO46">BI46*INDEX(prod_est,$G46+$H46-1,MATCH(DO$14,$BP$14:$DP$14,0))</f>
        <v>0</v>
      </c>
      <c r="DP46" cm="1">
        <f t="array" ref="DP46">BJ46*INDEX(prod_est,$G46+$H46-1,MATCH(DP$14,$BP$14:$DP$14,0))</f>
        <v>0</v>
      </c>
    </row>
    <row r="47" spans="1:120" x14ac:dyDescent="0.25">
      <c r="A47" s="10" t="s">
        <v>55</v>
      </c>
      <c r="B47" s="10" t="s">
        <v>91</v>
      </c>
      <c r="C47" s="10" t="s">
        <v>177</v>
      </c>
      <c r="D47" s="10" t="s">
        <v>37</v>
      </c>
      <c r="E47" s="61">
        <f>SUM(E15:E46)</f>
        <v>245.70295358713042</v>
      </c>
      <c r="F47" s="61">
        <f>SUM(F15:F46)</f>
        <v>283.77562277417928</v>
      </c>
      <c r="J47" s="42">
        <f t="shared" ref="J47:AN47" si="64">SUM(J15:J46)*1000</f>
        <v>7.8641274329217925</v>
      </c>
      <c r="K47" s="42">
        <f t="shared" si="64"/>
        <v>7.8550772559850559</v>
      </c>
      <c r="L47" s="42">
        <f t="shared" si="64"/>
        <v>7.8460374941520046</v>
      </c>
      <c r="M47" s="42">
        <f t="shared" si="64"/>
        <v>7.837008135436748</v>
      </c>
      <c r="N47" s="42">
        <f t="shared" si="64"/>
        <v>7.8279891678671945</v>
      </c>
      <c r="O47" s="42">
        <f t="shared" si="64"/>
        <v>7.8189805794850322</v>
      </c>
      <c r="P47" s="42">
        <f t="shared" si="64"/>
        <v>7.8099823583457111</v>
      </c>
      <c r="Q47" s="42">
        <f t="shared" si="64"/>
        <v>7.8009944925184183</v>
      </c>
      <c r="R47" s="42">
        <f t="shared" si="64"/>
        <v>7.7920169700860837</v>
      </c>
      <c r="S47" s="42">
        <f t="shared" si="64"/>
        <v>7.7830497791453421</v>
      </c>
      <c r="T47" s="42">
        <f t="shared" si="64"/>
        <v>7.77409290780653</v>
      </c>
      <c r="U47" s="42">
        <f t="shared" si="64"/>
        <v>7.7651463441936706</v>
      </c>
      <c r="V47" s="42">
        <f t="shared" si="64"/>
        <v>7.7562100764444457</v>
      </c>
      <c r="W47" s="42">
        <f t="shared" si="64"/>
        <v>7.7472840927101974</v>
      </c>
      <c r="X47" s="42">
        <f t="shared" si="64"/>
        <v>7.7383683811558983</v>
      </c>
      <c r="Y47" s="42">
        <f t="shared" si="64"/>
        <v>7.7294629299601407</v>
      </c>
      <c r="Z47" s="42">
        <f t="shared" si="64"/>
        <v>7.720567727315121</v>
      </c>
      <c r="AA47" s="42">
        <f t="shared" si="64"/>
        <v>7.7116827614266281</v>
      </c>
      <c r="AB47" s="42">
        <f t="shared" si="64"/>
        <v>7.7028080205140226</v>
      </c>
      <c r="AC47" s="42">
        <f t="shared" si="64"/>
        <v>7.6939434928102202</v>
      </c>
      <c r="AD47" s="42">
        <f t="shared" si="64"/>
        <v>7.6850891665616832</v>
      </c>
      <c r="AE47" s="42">
        <f t="shared" si="64"/>
        <v>7.6762450300283893</v>
      </c>
      <c r="AF47" s="42">
        <f t="shared" si="64"/>
        <v>7.667411071483837</v>
      </c>
      <c r="AG47" s="42">
        <f t="shared" si="64"/>
        <v>7.6585872792150198</v>
      </c>
      <c r="AH47" s="42">
        <f t="shared" si="64"/>
        <v>7.649773641522402</v>
      </c>
      <c r="AI47" s="42">
        <f t="shared" si="64"/>
        <v>7.6409701467199227</v>
      </c>
      <c r="AJ47" s="42">
        <f t="shared" si="64"/>
        <v>7.6321767831349634</v>
      </c>
      <c r="AK47" s="42">
        <f t="shared" si="64"/>
        <v>7.6233935391083376</v>
      </c>
      <c r="AL47" s="42">
        <f t="shared" si="64"/>
        <v>7.6146204029942828</v>
      </c>
      <c r="AM47" s="42">
        <f t="shared" si="64"/>
        <v>7.6058573631604292</v>
      </c>
      <c r="AN47" s="42">
        <f t="shared" si="64"/>
        <v>7.5971044079878034</v>
      </c>
      <c r="AO47" s="42">
        <f t="shared" ref="AO47:BJ47" si="65">SUM(AO15:AO46)*1000</f>
        <v>7.5883615258707984</v>
      </c>
      <c r="AP47">
        <f t="shared" si="65"/>
        <v>7.5796287052171616</v>
      </c>
      <c r="AQ47">
        <f t="shared" si="65"/>
        <v>7.5709059344479819</v>
      </c>
      <c r="AR47">
        <f t="shared" si="65"/>
        <v>7.562193201997677</v>
      </c>
      <c r="AS47">
        <f t="shared" si="65"/>
        <v>7.553490496313974</v>
      </c>
      <c r="AT47">
        <f t="shared" si="65"/>
        <v>7.544797805857888</v>
      </c>
      <c r="AU47">
        <f t="shared" si="65"/>
        <v>7.5361151191037221</v>
      </c>
      <c r="AV47">
        <f t="shared" si="65"/>
        <v>7.5274424245390339</v>
      </c>
      <c r="AW47">
        <f t="shared" si="65"/>
        <v>7.5187797106646395</v>
      </c>
      <c r="AX47">
        <f t="shared" si="65"/>
        <v>7.5101269659945835</v>
      </c>
      <c r="AY47">
        <f t="shared" si="65"/>
        <v>7.5014841790561277</v>
      </c>
      <c r="AZ47">
        <f t="shared" si="65"/>
        <v>7.4928513383897393</v>
      </c>
      <c r="BA47">
        <f t="shared" si="65"/>
        <v>7.484228432549072</v>
      </c>
      <c r="BB47">
        <f t="shared" si="65"/>
        <v>7.4756154501009542</v>
      </c>
      <c r="BC47">
        <f t="shared" si="65"/>
        <v>7.4670123796253662</v>
      </c>
      <c r="BD47">
        <f t="shared" si="65"/>
        <v>7.4584192097154425</v>
      </c>
      <c r="BE47">
        <f t="shared" si="65"/>
        <v>7.4498359289774285</v>
      </c>
      <c r="BF47">
        <f t="shared" si="65"/>
        <v>7.4412625260306973</v>
      </c>
      <c r="BG47">
        <f t="shared" si="65"/>
        <v>7.4326989895077036</v>
      </c>
      <c r="BH47">
        <f t="shared" si="65"/>
        <v>7.4241453080540003</v>
      </c>
      <c r="BI47">
        <f t="shared" si="65"/>
        <v>7.4156014703281938</v>
      </c>
      <c r="BJ47">
        <f t="shared" si="65"/>
        <v>7.4070674650019548</v>
      </c>
    </row>
    <row r="49" spans="1:120" x14ac:dyDescent="0.25">
      <c r="BN49" s="56" t="s">
        <v>165</v>
      </c>
      <c r="BO49">
        <f t="shared" ref="BO49:BO50" si="66">BP49</f>
        <v>1</v>
      </c>
      <c r="BP49">
        <f t="shared" ref="BP49:CU49" si="67">1-BP50</f>
        <v>1</v>
      </c>
      <c r="BQ49">
        <f t="shared" si="67"/>
        <v>1</v>
      </c>
      <c r="BR49">
        <f t="shared" si="67"/>
        <v>1</v>
      </c>
      <c r="BS49">
        <f t="shared" si="67"/>
        <v>1</v>
      </c>
      <c r="BT49">
        <f t="shared" si="67"/>
        <v>1</v>
      </c>
      <c r="BU49">
        <f t="shared" si="67"/>
        <v>1</v>
      </c>
      <c r="BV49">
        <f t="shared" si="67"/>
        <v>1</v>
      </c>
      <c r="BW49">
        <f t="shared" si="67"/>
        <v>1</v>
      </c>
      <c r="BX49">
        <f t="shared" si="67"/>
        <v>1</v>
      </c>
      <c r="BY49">
        <f t="shared" si="67"/>
        <v>1</v>
      </c>
      <c r="BZ49">
        <f t="shared" si="67"/>
        <v>1</v>
      </c>
      <c r="CA49">
        <f t="shared" si="67"/>
        <v>1</v>
      </c>
      <c r="CB49">
        <f t="shared" si="67"/>
        <v>1</v>
      </c>
      <c r="CC49">
        <f t="shared" si="67"/>
        <v>1</v>
      </c>
      <c r="CD49">
        <f t="shared" si="67"/>
        <v>1</v>
      </c>
      <c r="CE49">
        <f t="shared" si="67"/>
        <v>1</v>
      </c>
      <c r="CF49">
        <f t="shared" si="67"/>
        <v>1</v>
      </c>
      <c r="CG49">
        <f t="shared" si="67"/>
        <v>1</v>
      </c>
      <c r="CH49">
        <f t="shared" si="67"/>
        <v>1</v>
      </c>
      <c r="CI49">
        <f t="shared" si="67"/>
        <v>1</v>
      </c>
      <c r="CJ49">
        <f t="shared" si="67"/>
        <v>1</v>
      </c>
      <c r="CK49">
        <f t="shared" si="67"/>
        <v>1</v>
      </c>
      <c r="CL49">
        <f t="shared" si="67"/>
        <v>1</v>
      </c>
      <c r="CM49">
        <f t="shared" si="67"/>
        <v>1</v>
      </c>
      <c r="CN49">
        <f t="shared" si="67"/>
        <v>1</v>
      </c>
      <c r="CO49">
        <f t="shared" si="67"/>
        <v>1</v>
      </c>
      <c r="CP49">
        <f t="shared" si="67"/>
        <v>1</v>
      </c>
      <c r="CQ49">
        <f t="shared" si="67"/>
        <v>1</v>
      </c>
      <c r="CR49">
        <f t="shared" si="67"/>
        <v>1</v>
      </c>
      <c r="CS49">
        <f t="shared" si="67"/>
        <v>1</v>
      </c>
      <c r="CT49">
        <f t="shared" si="67"/>
        <v>1</v>
      </c>
      <c r="CU49">
        <f t="shared" si="67"/>
        <v>1</v>
      </c>
      <c r="CV49">
        <f t="shared" ref="CV49:DP49" si="68">1-CV50</f>
        <v>1</v>
      </c>
      <c r="CW49">
        <f t="shared" si="68"/>
        <v>1</v>
      </c>
      <c r="CX49">
        <f t="shared" si="68"/>
        <v>1</v>
      </c>
      <c r="CY49">
        <f t="shared" si="68"/>
        <v>1</v>
      </c>
      <c r="CZ49">
        <f t="shared" si="68"/>
        <v>1</v>
      </c>
      <c r="DA49">
        <f t="shared" si="68"/>
        <v>1</v>
      </c>
      <c r="DB49">
        <f t="shared" si="68"/>
        <v>1</v>
      </c>
      <c r="DC49">
        <f t="shared" si="68"/>
        <v>1</v>
      </c>
      <c r="DD49">
        <f t="shared" si="68"/>
        <v>1</v>
      </c>
      <c r="DE49">
        <f t="shared" si="68"/>
        <v>1</v>
      </c>
      <c r="DF49">
        <f t="shared" si="68"/>
        <v>1</v>
      </c>
      <c r="DG49">
        <f t="shared" si="68"/>
        <v>1</v>
      </c>
      <c r="DH49">
        <f t="shared" si="68"/>
        <v>1</v>
      </c>
      <c r="DI49">
        <f t="shared" si="68"/>
        <v>1</v>
      </c>
      <c r="DJ49">
        <f t="shared" si="68"/>
        <v>1</v>
      </c>
      <c r="DK49">
        <f t="shared" si="68"/>
        <v>1</v>
      </c>
      <c r="DL49">
        <f t="shared" si="68"/>
        <v>1</v>
      </c>
      <c r="DM49">
        <f t="shared" si="68"/>
        <v>1</v>
      </c>
      <c r="DN49">
        <f t="shared" si="68"/>
        <v>1</v>
      </c>
      <c r="DO49">
        <f t="shared" si="68"/>
        <v>1</v>
      </c>
      <c r="DP49">
        <f t="shared" si="68"/>
        <v>1</v>
      </c>
    </row>
    <row r="50" spans="1:120" x14ac:dyDescent="0.25">
      <c r="BN50" s="56" t="s">
        <v>166</v>
      </c>
      <c r="BO50">
        <f t="shared" si="66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0</v>
      </c>
      <c r="CC50">
        <f>INDEX(Cement_assumptions!$C$85:$BC$105,MATCH($BK$58,Cement_assumptions!$A$85:$A$105,0),MATCH(CC57,$BP$57:$DP$57,0))</f>
        <v>0</v>
      </c>
      <c r="CD50">
        <f>INDEX(Cement_assumptions!$C$85:$BC$105,MATCH($BK$58,Cement_assumptions!$A$85:$A$105,0),MATCH(CD57,$BP$57:$DP$57,0))</f>
        <v>0</v>
      </c>
      <c r="CE50">
        <f>INDEX(Cement_assumptions!$C$85:$BC$105,MATCH($BK$58,Cement_assumptions!$A$85:$A$105,0),MATCH(CE57,$BP$57:$DP$57,0))</f>
        <v>0</v>
      </c>
      <c r="CF50">
        <f>INDEX(Cement_assumptions!$C$85:$BC$105,MATCH($BK$58,Cement_assumptions!$A$85:$A$105,0),MATCH(CF57,$BP$57:$DP$57,0))</f>
        <v>0</v>
      </c>
      <c r="CG50">
        <f>INDEX(Cement_assumptions!$C$85:$BC$105,MATCH($BK$58,Cement_assumptions!$A$85:$A$105,0),MATCH(CG57,$BP$57:$DP$57,0))</f>
        <v>0</v>
      </c>
      <c r="CH50">
        <f>INDEX(Cement_assumptions!$C$85:$BC$105,MATCH($BK$58,Cement_assumptions!$A$85:$A$105,0),MATCH(CH57,$BP$57:$DP$57,0))</f>
        <v>0</v>
      </c>
      <c r="CI50">
        <f>INDEX(Cement_assumptions!$C$85:$BC$105,MATCH($BK$58,Cement_assumptions!$A$85:$A$105,0),MATCH(CI57,$BP$57:$DP$57,0))</f>
        <v>0</v>
      </c>
      <c r="CJ50">
        <f>INDEX(Cement_assumptions!$C$85:$BC$105,MATCH($BK$58,Cement_assumptions!$A$85:$A$105,0),MATCH(CJ57,$BP$57:$DP$57,0))</f>
        <v>0</v>
      </c>
      <c r="CK50">
        <f>INDEX(Cement_assumptions!$C$85:$BC$105,MATCH($BK$58,Cement_assumptions!$A$85:$A$105,0),MATCH(CK57,$BP$57:$DP$57,0))</f>
        <v>0</v>
      </c>
      <c r="CL50">
        <f>INDEX(Cement_assumptions!$C$85:$BC$105,MATCH($BK$58,Cement_assumptions!$A$85:$A$105,0),MATCH(CL57,$BP$57:$DP$57,0))</f>
        <v>0</v>
      </c>
      <c r="CM50">
        <f>INDEX(Cement_assumptions!$C$85:$BC$105,MATCH($BK$58,Cement_assumptions!$A$85:$A$105,0),MATCH(CM57,$BP$57:$DP$57,0))</f>
        <v>0</v>
      </c>
      <c r="CN50">
        <f>INDEX(Cement_assumptions!$C$85:$BC$105,MATCH($BK$58,Cement_assumptions!$A$85:$A$105,0),MATCH(CN57,$BP$57:$DP$57,0))</f>
        <v>0</v>
      </c>
      <c r="CO50">
        <f>INDEX(Cement_assumptions!$C$85:$BC$105,MATCH($BK$58,Cement_assumptions!$A$85:$A$105,0),MATCH(CO57,$BP$57:$DP$57,0))</f>
        <v>0</v>
      </c>
      <c r="CP50">
        <f>INDEX(Cement_assumptions!$C$85:$BC$105,MATCH($BK$58,Cement_assumptions!$A$85:$A$105,0),MATCH(CP57,$BP$57:$DP$57,0))</f>
        <v>0</v>
      </c>
      <c r="CQ50">
        <f>INDEX(Cement_assumptions!$C$85:$BC$105,MATCH($BK$58,Cement_assumptions!$A$85:$A$105,0),MATCH(CQ57,$BP$57:$DP$57,0))</f>
        <v>0</v>
      </c>
      <c r="CR50">
        <f>INDEX(Cement_assumptions!$C$85:$BC$105,MATCH($BK$58,Cement_assumptions!$A$85:$A$105,0),MATCH(CR57,$BP$57:$DP$57,0))</f>
        <v>0</v>
      </c>
      <c r="CS50">
        <f>INDEX(Cement_assumptions!$C$85:$BC$105,MATCH($BK$58,Cement_assumptions!$A$85:$A$105,0),MATCH(CS57,$BP$57:$DP$57,0))</f>
        <v>0</v>
      </c>
      <c r="CT50">
        <f>INDEX(Cement_assumptions!$C$85:$BC$105,MATCH($BK$58,Cement_assumptions!$A$85:$A$105,0),MATCH(CT57,$BP$57:$DP$57,0))</f>
        <v>0</v>
      </c>
      <c r="CU50">
        <f>INDEX(Cement_assumptions!$C$85:$BC$105,MATCH($BK$58,Cement_assumptions!$A$85:$A$105,0),MATCH(CU57,$BP$57:$DP$57,0))</f>
        <v>0</v>
      </c>
      <c r="CV50">
        <f>INDEX(Cement_assumptions!$C$85:$BC$105,MATCH($BK$58,Cement_assumptions!$A$85:$A$105,0),MATCH(CV57,$BP$57:$DP$57,0))</f>
        <v>0</v>
      </c>
      <c r="CW50">
        <f>INDEX(Cement_assumptions!$C$85:$BC$105,MATCH($BK$58,Cement_assumptions!$A$85:$A$105,0),MATCH(CW57,$BP$57:$DP$57,0))</f>
        <v>0</v>
      </c>
      <c r="CX50">
        <f>INDEX(Cement_assumptions!$C$85:$BC$105,MATCH($BK$58,Cement_assumptions!$A$85:$A$105,0),MATCH(CX57,$BP$57:$DP$57,0))</f>
        <v>0</v>
      </c>
      <c r="CY50">
        <f>INDEX(Cement_assumptions!$C$85:$BC$105,MATCH($BK$58,Cement_assumptions!$A$85:$A$105,0),MATCH(CY57,$BP$57:$DP$57,0))</f>
        <v>0</v>
      </c>
      <c r="CZ50">
        <f>INDEX(Cement_assumptions!$C$85:$BC$105,MATCH($BK$58,Cement_assumptions!$A$85:$A$105,0),MATCH(CZ57,$BP$57:$DP$57,0))</f>
        <v>0</v>
      </c>
      <c r="DA50">
        <f>INDEX(Cement_assumptions!$C$85:$BC$105,MATCH($BK$58,Cement_assumptions!$A$85:$A$105,0),MATCH(DA57,$BP$57:$DP$57,0))</f>
        <v>0</v>
      </c>
      <c r="DB50">
        <f>INDEX(Cement_assumptions!$C$85:$BC$105,MATCH($BK$58,Cement_assumptions!$A$85:$A$105,0),MATCH(DB57,$BP$57:$DP$57,0))</f>
        <v>0</v>
      </c>
      <c r="DC50">
        <f>INDEX(Cement_assumptions!$C$85:$BC$105,MATCH($BK$58,Cement_assumptions!$A$85:$A$105,0),MATCH(DC57,$BP$57:$DP$57,0))</f>
        <v>0</v>
      </c>
      <c r="DD50">
        <f>INDEX(Cement_assumptions!$C$85:$BC$105,MATCH($BK$58,Cement_assumptions!$A$85:$A$105,0),MATCH(DD57,$BP$57:$DP$57,0))</f>
        <v>0</v>
      </c>
      <c r="DE50">
        <f>INDEX(Cement_assumptions!$C$85:$BC$105,MATCH($BK$58,Cement_assumptions!$A$85:$A$105,0),MATCH(DE57,$BP$57:$DP$57,0))</f>
        <v>0</v>
      </c>
      <c r="DF50">
        <f>INDEX(Cement_assumptions!$C$85:$BC$105,MATCH($BK$58,Cement_assumptions!$A$85:$A$105,0),MATCH(DF57,$BP$57:$DP$57,0))</f>
        <v>0</v>
      </c>
      <c r="DG50">
        <f>INDEX(Cement_assumptions!$C$85:$BC$105,MATCH($BK$58,Cement_assumptions!$A$85:$A$105,0),MATCH(DG57,$BP$57:$DP$57,0))</f>
        <v>0</v>
      </c>
      <c r="DH50">
        <f>INDEX(Cement_assumptions!$C$85:$BC$105,MATCH($BK$58,Cement_assumptions!$A$85:$A$105,0),MATCH(DH57,$BP$57:$DP$57,0))</f>
        <v>0</v>
      </c>
      <c r="DI50">
        <f>INDEX(Cement_assumptions!$C$85:$BC$105,MATCH($BK$58,Cement_assumptions!$A$85:$A$105,0),MATCH(DI57,$BP$57:$DP$57,0))</f>
        <v>0</v>
      </c>
      <c r="DJ50">
        <f>INDEX(Cement_assumptions!$C$85:$BC$105,MATCH($BK$58,Cement_assumptions!$A$85:$A$105,0),MATCH(DJ57,$BP$57:$DP$57,0))</f>
        <v>0</v>
      </c>
      <c r="DK50">
        <f>INDEX(Cement_assumptions!$C$85:$BC$105,MATCH($BK$58,Cement_assumptions!$A$85:$A$105,0),MATCH(DK57,$BP$57:$DP$57,0))</f>
        <v>0</v>
      </c>
      <c r="DL50">
        <f>INDEX(Cement_assumptions!$C$85:$BC$105,MATCH($BK$58,Cement_assumptions!$A$85:$A$105,0),MATCH(DL57,$BP$57:$DP$57,0))</f>
        <v>0</v>
      </c>
      <c r="DM50">
        <f>INDEX(Cement_assumptions!$C$85:$BC$105,MATCH($BK$58,Cement_assumptions!$A$85:$A$105,0),MATCH(DM57,$BP$57:$DP$57,0))</f>
        <v>0</v>
      </c>
      <c r="DN50">
        <f>INDEX(Cement_assumptions!$C$85:$BC$105,MATCH($BK$58,Cement_assumptions!$A$85:$A$105,0),MATCH(DN57,$BP$57:$DP$57,0))</f>
        <v>0</v>
      </c>
      <c r="DO50">
        <f>INDEX(Cement_assumptions!$C$85:$BC$105,MATCH($BK$58,Cement_assumptions!$A$85:$A$105,0),MATCH(DO57,$BP$57:$DP$57,0))</f>
        <v>0</v>
      </c>
      <c r="DP50">
        <f>INDEX(Cement_assumptions!$C$85:$BC$105,MATCH($BK$58,Cement_assumptions!$A$85:$A$105,0),MATCH(DP57,$BP$57:$DP$57,0))</f>
        <v>0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69">A15</f>
        <v>19_THA</v>
      </c>
      <c r="B58" s="65" t="str">
        <f t="shared" si="69"/>
        <v>1_x_coal_thermal</v>
      </c>
      <c r="C58" s="65" t="str">
        <f t="shared" si="69"/>
        <v>1_x_coal_thermal</v>
      </c>
      <c r="D58" s="66" t="s">
        <v>171</v>
      </c>
      <c r="E58" s="66">
        <f t="shared" ref="E58:E89" si="70">E15</f>
        <v>13.32281628</v>
      </c>
      <c r="F58" s="66">
        <v>14.99586156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1">A58</f>
        <v>19_THA</v>
      </c>
      <c r="BL58" s="65" t="str">
        <f t="shared" ref="BL58:BL89" si="72">"d_ind_cem_"&amp;C58</f>
        <v>d_ind_cem_1_x_coal_thermal</v>
      </c>
      <c r="BM58" s="65"/>
      <c r="BN58" s="65"/>
      <c r="BO58" s="65">
        <f t="shared" ref="BO58:CU58" si="73">BO$49*BO15</f>
        <v>13.32281628</v>
      </c>
      <c r="BP58" s="65">
        <f t="shared" si="73"/>
        <v>14.99586156</v>
      </c>
      <c r="BQ58" s="65">
        <f t="shared" si="73"/>
        <v>15.111043895108311</v>
      </c>
      <c r="BR58" s="65">
        <f t="shared" si="73"/>
        <v>13.670996249250649</v>
      </c>
      <c r="BS58" s="65">
        <f t="shared" si="73"/>
        <v>14.109200199687196</v>
      </c>
      <c r="BT58" s="65">
        <f t="shared" si="73"/>
        <v>14.569961281324858</v>
      </c>
      <c r="BU58" s="65">
        <f t="shared" si="73"/>
        <v>15.055918783587812</v>
      </c>
      <c r="BV58" s="65">
        <f t="shared" si="73"/>
        <v>15.562552498889437</v>
      </c>
      <c r="BW58" s="65">
        <f t="shared" si="73"/>
        <v>16.093626372901987</v>
      </c>
      <c r="BX58" s="65">
        <f t="shared" si="73"/>
        <v>16.649912789901546</v>
      </c>
      <c r="BY58" s="65">
        <f t="shared" si="73"/>
        <v>17.226223823325885</v>
      </c>
      <c r="BZ58" s="65">
        <f t="shared" si="73"/>
        <v>17.541129959809879</v>
      </c>
      <c r="CA58" s="65">
        <f t="shared" si="73"/>
        <v>17.860614347751692</v>
      </c>
      <c r="CB58" s="65">
        <f t="shared" si="73"/>
        <v>18.183572232104517</v>
      </c>
      <c r="CC58" s="65">
        <f t="shared" si="73"/>
        <v>18.503918552300988</v>
      </c>
      <c r="CD58" s="65">
        <f t="shared" si="73"/>
        <v>18.824154502347419</v>
      </c>
      <c r="CE58" s="65">
        <f t="shared" si="73"/>
        <v>19.143676614016545</v>
      </c>
      <c r="CF58" s="65">
        <f t="shared" si="73"/>
        <v>19.460145257553542</v>
      </c>
      <c r="CG58" s="65">
        <f t="shared" si="73"/>
        <v>19.773238767610803</v>
      </c>
      <c r="CH58" s="65">
        <f t="shared" si="73"/>
        <v>20.103565714981315</v>
      </c>
      <c r="CI58" s="65">
        <f t="shared" si="73"/>
        <v>20.430912896104648</v>
      </c>
      <c r="CJ58" s="65">
        <f t="shared" si="73"/>
        <v>20.755718825936253</v>
      </c>
      <c r="CK58" s="65">
        <f t="shared" si="73"/>
        <v>21.074315368557514</v>
      </c>
      <c r="CL58" s="65">
        <f t="shared" si="73"/>
        <v>21.387006094223704</v>
      </c>
      <c r="CM58" s="65">
        <f t="shared" si="73"/>
        <v>21.755094803751483</v>
      </c>
      <c r="CN58" s="65">
        <f t="shared" si="73"/>
        <v>22.114107257398967</v>
      </c>
      <c r="CO58" s="65">
        <f t="shared" si="73"/>
        <v>22.469606018161308</v>
      </c>
      <c r="CP58" s="65">
        <f t="shared" si="73"/>
        <v>22.819962541258523</v>
      </c>
      <c r="CQ58" s="65">
        <f t="shared" si="73"/>
        <v>23.163085461894127</v>
      </c>
      <c r="CR58" s="65">
        <f t="shared" si="73"/>
        <v>23.501183103600336</v>
      </c>
      <c r="CS58" s="65">
        <f t="shared" si="73"/>
        <v>23.834412941394344</v>
      </c>
      <c r="CT58" s="65">
        <f t="shared" si="73"/>
        <v>24.166007790768035</v>
      </c>
      <c r="CU58" s="65">
        <f t="shared" si="73"/>
        <v>24.493589382549438</v>
      </c>
      <c r="CV58" s="65">
        <f t="shared" ref="CV58:DP58" si="74">CV$49*CV15</f>
        <v>24.82075441725252</v>
      </c>
      <c r="CW58" s="65">
        <f t="shared" si="74"/>
        <v>24.79219025408306</v>
      </c>
      <c r="CX58" s="65">
        <f t="shared" si="74"/>
        <v>24.763658963057765</v>
      </c>
      <c r="CY58" s="65">
        <f t="shared" si="74"/>
        <v>24.735160506346794</v>
      </c>
      <c r="CZ58" s="65">
        <f t="shared" si="74"/>
        <v>24.706694846163838</v>
      </c>
      <c r="DA58" s="65">
        <f t="shared" si="74"/>
        <v>24.678261944766074</v>
      </c>
      <c r="DB58" s="65">
        <f t="shared" si="74"/>
        <v>24.649861764454105</v>
      </c>
      <c r="DC58" s="65">
        <f t="shared" si="74"/>
        <v>24.621494267571936</v>
      </c>
      <c r="DD58" s="65">
        <f t="shared" si="74"/>
        <v>24.593159416506893</v>
      </c>
      <c r="DE58" s="65">
        <f t="shared" si="74"/>
        <v>24.564857173689592</v>
      </c>
      <c r="DF58" s="65">
        <f t="shared" si="74"/>
        <v>24.536587501593882</v>
      </c>
      <c r="DG58" s="65">
        <f t="shared" si="74"/>
        <v>24.50835036273681</v>
      </c>
      <c r="DH58" s="65">
        <f t="shared" si="74"/>
        <v>24.480145719678543</v>
      </c>
      <c r="DI58" s="65">
        <f t="shared" si="74"/>
        <v>24.451973535022336</v>
      </c>
      <c r="DJ58" s="65">
        <f t="shared" si="74"/>
        <v>24.4238337714145</v>
      </c>
      <c r="DK58" s="65">
        <f t="shared" si="74"/>
        <v>24.395726391544308</v>
      </c>
      <c r="DL58" s="65">
        <f t="shared" si="74"/>
        <v>24.367651358143984</v>
      </c>
      <c r="DM58" s="65">
        <f t="shared" si="74"/>
        <v>24.339608633988636</v>
      </c>
      <c r="DN58" s="65">
        <f t="shared" si="74"/>
        <v>24.311598181896219</v>
      </c>
      <c r="DO58" s="65">
        <f t="shared" si="74"/>
        <v>24.283619964727471</v>
      </c>
      <c r="DP58" s="65">
        <f t="shared" si="74"/>
        <v>24.255673945385869</v>
      </c>
    </row>
    <row r="59" spans="1:120" x14ac:dyDescent="0.25">
      <c r="A59" s="65" t="str">
        <f t="shared" si="69"/>
        <v>19_THA</v>
      </c>
      <c r="B59" s="65" t="str">
        <f t="shared" si="69"/>
        <v>1_1_coking_coal</v>
      </c>
      <c r="C59" s="65" t="str">
        <f t="shared" si="69"/>
        <v>1_1_coking_coal</v>
      </c>
      <c r="D59" s="66" t="s">
        <v>171</v>
      </c>
      <c r="E59" s="66">
        <f t="shared" si="70"/>
        <v>2.7632879999999999E-2</v>
      </c>
      <c r="F59" s="66">
        <v>5.5265759999999997E-2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1"/>
        <v>19_THA</v>
      </c>
      <c r="BL59" s="65" t="str">
        <f t="shared" si="72"/>
        <v>d_ind_cem_1_1_coking_coal</v>
      </c>
      <c r="BM59" s="65"/>
      <c r="BN59" s="65"/>
      <c r="BO59" s="65">
        <f t="shared" ref="BO59:CV59" si="75">BO$49*BO16</f>
        <v>2.7632879999999999E-2</v>
      </c>
      <c r="BP59" s="65">
        <f t="shared" si="75"/>
        <v>5.5265759999999997E-2</v>
      </c>
      <c r="BQ59" s="65">
        <f t="shared" si="75"/>
        <v>5.5690253068495323E-2</v>
      </c>
      <c r="BR59" s="65">
        <f t="shared" si="75"/>
        <v>5.0383100340650695E-2</v>
      </c>
      <c r="BS59" s="65">
        <f t="shared" si="75"/>
        <v>5.1998057524603125E-2</v>
      </c>
      <c r="BT59" s="65">
        <f t="shared" si="75"/>
        <v>5.3696146777644178E-2</v>
      </c>
      <c r="BU59" s="65">
        <f t="shared" si="75"/>
        <v>5.5487094939095725E-2</v>
      </c>
      <c r="BV59" s="65">
        <f t="shared" si="75"/>
        <v>5.7354243232359096E-2</v>
      </c>
      <c r="BW59" s="65">
        <f t="shared" si="75"/>
        <v>5.9311463305778328E-2</v>
      </c>
      <c r="BX59" s="65">
        <f t="shared" si="75"/>
        <v>6.1361601704972624E-2</v>
      </c>
      <c r="BY59" s="65">
        <f t="shared" si="75"/>
        <v>6.3485538841304881E-2</v>
      </c>
      <c r="BZ59" s="65">
        <f t="shared" si="75"/>
        <v>6.4646094164639817E-2</v>
      </c>
      <c r="CA59" s="65">
        <f t="shared" si="75"/>
        <v>6.582352217950202E-2</v>
      </c>
      <c r="CB59" s="65">
        <f t="shared" si="75"/>
        <v>6.7013751420772164E-2</v>
      </c>
      <c r="CC59" s="65">
        <f t="shared" si="75"/>
        <v>6.8194356001444315E-2</v>
      </c>
      <c r="CD59" s="65">
        <f t="shared" si="75"/>
        <v>6.937455382387861E-2</v>
      </c>
      <c r="CE59" s="65">
        <f t="shared" si="75"/>
        <v>7.055212086579514E-2</v>
      </c>
      <c r="CF59" s="65">
        <f t="shared" si="75"/>
        <v>7.1718434653853427E-2</v>
      </c>
      <c r="CG59" s="65">
        <f t="shared" si="75"/>
        <v>7.2872309722328138E-2</v>
      </c>
      <c r="CH59" s="65">
        <f t="shared" si="75"/>
        <v>7.4089696914245592E-2</v>
      </c>
      <c r="CI59" s="65">
        <f t="shared" si="75"/>
        <v>7.5296102473289606E-2</v>
      </c>
      <c r="CJ59" s="65">
        <f t="shared" si="75"/>
        <v>7.6493142502822284E-2</v>
      </c>
      <c r="CK59" s="65">
        <f t="shared" si="75"/>
        <v>7.7667298451841102E-2</v>
      </c>
      <c r="CL59" s="65">
        <f t="shared" si="75"/>
        <v>7.8819689098403811E-2</v>
      </c>
      <c r="CM59" s="65">
        <f t="shared" si="75"/>
        <v>8.017624351830685E-2</v>
      </c>
      <c r="CN59" s="65">
        <f t="shared" si="75"/>
        <v>8.1499348297642576E-2</v>
      </c>
      <c r="CO59" s="65">
        <f t="shared" si="75"/>
        <v>8.2809503710452953E-2</v>
      </c>
      <c r="CP59" s="65">
        <f t="shared" si="75"/>
        <v>8.410070791652359E-2</v>
      </c>
      <c r="CQ59" s="65">
        <f t="shared" si="75"/>
        <v>8.536525339838695E-2</v>
      </c>
      <c r="CR59" s="65">
        <f t="shared" si="75"/>
        <v>8.6611278713327328E-2</v>
      </c>
      <c r="CS59" s="65">
        <f t="shared" si="75"/>
        <v>8.783936421989709E-2</v>
      </c>
      <c r="CT59" s="65">
        <f t="shared" si="75"/>
        <v>8.9061424138855316E-2</v>
      </c>
      <c r="CU59" s="65">
        <f t="shared" si="75"/>
        <v>9.026869359512317E-2</v>
      </c>
      <c r="CV59" s="65">
        <f t="shared" si="75"/>
        <v>9.1474427871606603E-2</v>
      </c>
      <c r="CW59" s="65">
        <f t="shared" ref="CW59:DP59" si="76">CW$49*CW16</f>
        <v>9.1369157482172281E-2</v>
      </c>
      <c r="CX59" s="65">
        <f t="shared" si="76"/>
        <v>9.1264008239763966E-2</v>
      </c>
      <c r="CY59" s="65">
        <f t="shared" si="76"/>
        <v>9.1158980004963502E-2</v>
      </c>
      <c r="CZ59" s="65">
        <f t="shared" si="76"/>
        <v>9.1054072638513214E-2</v>
      </c>
      <c r="DA59" s="65">
        <f t="shared" si="76"/>
        <v>9.0949286001315632E-2</v>
      </c>
      <c r="DB59" s="65">
        <f t="shared" si="76"/>
        <v>9.084461995443345E-2</v>
      </c>
      <c r="DC59" s="65">
        <f t="shared" si="76"/>
        <v>9.0740074359089151E-2</v>
      </c>
      <c r="DD59" s="65">
        <f t="shared" si="76"/>
        <v>9.0635649076665006E-2</v>
      </c>
      <c r="DE59" s="65">
        <f t="shared" si="76"/>
        <v>9.0531343968702757E-2</v>
      </c>
      <c r="DF59" s="65">
        <f t="shared" si="76"/>
        <v>9.0427158896903517E-2</v>
      </c>
      <c r="DG59" s="65">
        <f t="shared" si="76"/>
        <v>9.0323093723127537E-2</v>
      </c>
      <c r="DH59" s="65">
        <f t="shared" si="76"/>
        <v>9.0219148309394079E-2</v>
      </c>
      <c r="DI59" s="65">
        <f t="shared" si="76"/>
        <v>9.0115322517881138E-2</v>
      </c>
      <c r="DJ59" s="65">
        <f t="shared" si="76"/>
        <v>9.0011616210925363E-2</v>
      </c>
      <c r="DK59" s="65">
        <f t="shared" si="76"/>
        <v>8.9908029251021815E-2</v>
      </c>
      <c r="DL59" s="65">
        <f t="shared" si="76"/>
        <v>8.980456150082379E-2</v>
      </c>
      <c r="DM59" s="65">
        <f t="shared" si="76"/>
        <v>8.970121282314264E-2</v>
      </c>
      <c r="DN59" s="65">
        <f t="shared" si="76"/>
        <v>8.959798308094763E-2</v>
      </c>
      <c r="DO59" s="65">
        <f t="shared" si="76"/>
        <v>8.9494872137365677E-2</v>
      </c>
      <c r="DP59" s="65">
        <f t="shared" si="76"/>
        <v>8.9391879855681242E-2</v>
      </c>
    </row>
    <row r="60" spans="1:120" x14ac:dyDescent="0.25">
      <c r="A60" s="65" t="str">
        <f t="shared" si="69"/>
        <v>19_THA</v>
      </c>
      <c r="B60" s="65" t="str">
        <f t="shared" si="69"/>
        <v>1_5_lignite</v>
      </c>
      <c r="C60" s="65" t="str">
        <f t="shared" si="69"/>
        <v>1_5_lignite</v>
      </c>
      <c r="D60" s="66" t="s">
        <v>171</v>
      </c>
      <c r="E60" s="66">
        <f t="shared" si="70"/>
        <v>2.4702120000000001</v>
      </c>
      <c r="F60" s="66">
        <v>3.7367189999999999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1"/>
        <v>19_THA</v>
      </c>
      <c r="BL60" s="65" t="str">
        <f t="shared" si="72"/>
        <v>d_ind_cem_1_5_lignite</v>
      </c>
      <c r="BM60" s="65"/>
      <c r="BN60" s="65"/>
      <c r="BO60" s="65">
        <f t="shared" ref="BO60:CV60" si="77">BO$49*BO17</f>
        <v>2.4702120000000001</v>
      </c>
      <c r="BP60" s="65">
        <f t="shared" si="77"/>
        <v>3.7367189999999999</v>
      </c>
      <c r="BQ60" s="65">
        <f t="shared" si="77"/>
        <v>3.7654205199721273</v>
      </c>
      <c r="BR60" s="65">
        <f t="shared" si="77"/>
        <v>3.4065846253053595</v>
      </c>
      <c r="BS60" s="65">
        <f t="shared" si="77"/>
        <v>3.5157777530839609</v>
      </c>
      <c r="BT60" s="65">
        <f t="shared" si="77"/>
        <v>3.6305917423520775</v>
      </c>
      <c r="BU60" s="65">
        <f t="shared" si="77"/>
        <v>3.7516842600865856</v>
      </c>
      <c r="BV60" s="65">
        <f t="shared" si="77"/>
        <v>3.8779289458242796</v>
      </c>
      <c r="BW60" s="65">
        <f t="shared" si="77"/>
        <v>4.0102637121520566</v>
      </c>
      <c r="BX60" s="65">
        <f t="shared" si="77"/>
        <v>4.1488810243703078</v>
      </c>
      <c r="BY60" s="65">
        <f t="shared" si="77"/>
        <v>4.2924881375655</v>
      </c>
      <c r="BZ60" s="65">
        <f t="shared" si="77"/>
        <v>4.3709575031773511</v>
      </c>
      <c r="CA60" s="65">
        <f t="shared" si="77"/>
        <v>4.4505676928186011</v>
      </c>
      <c r="CB60" s="65">
        <f t="shared" si="77"/>
        <v>4.531043419927208</v>
      </c>
      <c r="CC60" s="65">
        <f t="shared" si="77"/>
        <v>4.6108683887340174</v>
      </c>
      <c r="CD60" s="65">
        <f t="shared" si="77"/>
        <v>4.6906658551372455</v>
      </c>
      <c r="CE60" s="65">
        <f t="shared" si="77"/>
        <v>4.7702854449031928</v>
      </c>
      <c r="CF60" s="65">
        <f t="shared" si="77"/>
        <v>4.8491441612548609</v>
      </c>
      <c r="CG60" s="65">
        <f t="shared" si="77"/>
        <v>4.9271618505437758</v>
      </c>
      <c r="CH60" s="65">
        <f t="shared" si="77"/>
        <v>5.0094738254518303</v>
      </c>
      <c r="CI60" s="65">
        <f t="shared" si="77"/>
        <v>5.0910432922281021</v>
      </c>
      <c r="CJ60" s="65">
        <f t="shared" si="77"/>
        <v>5.1719795214976401</v>
      </c>
      <c r="CK60" s="65">
        <f t="shared" si="77"/>
        <v>5.2513684748687988</v>
      </c>
      <c r="CL60" s="65">
        <f t="shared" si="77"/>
        <v>5.3292857969943457</v>
      </c>
      <c r="CM60" s="65">
        <f t="shared" si="77"/>
        <v>5.4210073742491529</v>
      </c>
      <c r="CN60" s="65">
        <f t="shared" si="77"/>
        <v>5.5104672996701485</v>
      </c>
      <c r="CO60" s="65">
        <f t="shared" si="77"/>
        <v>5.5990516713317593</v>
      </c>
      <c r="CP60" s="65">
        <f t="shared" si="77"/>
        <v>5.6863546829922171</v>
      </c>
      <c r="CQ60" s="65">
        <f t="shared" si="77"/>
        <v>5.7718552013682052</v>
      </c>
      <c r="CR60" s="65">
        <f t="shared" si="77"/>
        <v>5.8561035039124691</v>
      </c>
      <c r="CS60" s="65">
        <f t="shared" si="77"/>
        <v>5.9391388307771296</v>
      </c>
      <c r="CT60" s="65">
        <f t="shared" si="77"/>
        <v>6.0217667457521467</v>
      </c>
      <c r="CU60" s="65">
        <f t="shared" si="77"/>
        <v>6.103394623761166</v>
      </c>
      <c r="CV60" s="65">
        <f t="shared" si="77"/>
        <v>6.1849187026824879</v>
      </c>
      <c r="CW60" s="65">
        <f t="shared" ref="CW60:DP60" si="78">CW$49*CW17</f>
        <v>6.1778009888514172</v>
      </c>
      <c r="CX60" s="65">
        <f t="shared" si="78"/>
        <v>6.1706914662113084</v>
      </c>
      <c r="CY60" s="65">
        <f t="shared" si="78"/>
        <v>6.1635901253355962</v>
      </c>
      <c r="CZ60" s="65">
        <f t="shared" si="78"/>
        <v>6.1564969568085592</v>
      </c>
      <c r="DA60" s="65">
        <f t="shared" si="78"/>
        <v>6.1494119512253143</v>
      </c>
      <c r="DB60" s="65">
        <f t="shared" si="78"/>
        <v>6.1423350991918015</v>
      </c>
      <c r="DC60" s="65">
        <f t="shared" si="78"/>
        <v>6.1352663913247723</v>
      </c>
      <c r="DD60" s="65">
        <f t="shared" si="78"/>
        <v>6.128205818251776</v>
      </c>
      <c r="DE60" s="65">
        <f t="shared" si="78"/>
        <v>6.1211533706111467</v>
      </c>
      <c r="DF60" s="65">
        <f t="shared" si="78"/>
        <v>6.1141090390519937</v>
      </c>
      <c r="DG60" s="65">
        <f t="shared" si="78"/>
        <v>6.1070728142341864</v>
      </c>
      <c r="DH60" s="65">
        <f t="shared" si="78"/>
        <v>6.100044686828344</v>
      </c>
      <c r="DI60" s="65">
        <f t="shared" si="78"/>
        <v>6.0930246475158221</v>
      </c>
      <c r="DJ60" s="65">
        <f t="shared" si="78"/>
        <v>6.086012686988699</v>
      </c>
      <c r="DK60" s="65">
        <f t="shared" si="78"/>
        <v>6.0790087959497647</v>
      </c>
      <c r="DL60" s="65">
        <f t="shared" si="78"/>
        <v>6.0720129651125117</v>
      </c>
      <c r="DM60" s="65">
        <f t="shared" si="78"/>
        <v>6.0650251852011161</v>
      </c>
      <c r="DN60" s="65">
        <f t="shared" si="78"/>
        <v>6.0580454469504295</v>
      </c>
      <c r="DO60" s="65">
        <f t="shared" si="78"/>
        <v>6.0510737411059683</v>
      </c>
      <c r="DP60" s="65">
        <f t="shared" si="78"/>
        <v>6.0441100584238949</v>
      </c>
    </row>
    <row r="61" spans="1:120" x14ac:dyDescent="0.25">
      <c r="A61" s="65" t="str">
        <f t="shared" si="69"/>
        <v>19_THA</v>
      </c>
      <c r="B61" s="65" t="str">
        <f t="shared" si="69"/>
        <v>2_coal_products</v>
      </c>
      <c r="C61" s="65" t="str">
        <f t="shared" si="69"/>
        <v>2_coal_products</v>
      </c>
      <c r="D61" s="66" t="s">
        <v>171</v>
      </c>
      <c r="E61" s="66">
        <f t="shared" si="70"/>
        <v>141.43261608</v>
      </c>
      <c r="F61" s="66">
        <v>183.08164643999999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1"/>
        <v>19_THA</v>
      </c>
      <c r="BL61" s="65" t="str">
        <f t="shared" si="72"/>
        <v>d_ind_cem_2_coal_products</v>
      </c>
      <c r="BM61" s="65"/>
      <c r="BN61" s="65"/>
      <c r="BO61" s="65">
        <f t="shared" ref="BO61:CV61" si="79">BO$49*BO18</f>
        <v>141.43261608</v>
      </c>
      <c r="BP61" s="65">
        <f t="shared" si="79"/>
        <v>183.08164643999999</v>
      </c>
      <c r="BQ61" s="65">
        <f t="shared" si="79"/>
        <v>184.48788585265788</v>
      </c>
      <c r="BR61" s="65">
        <f t="shared" si="79"/>
        <v>166.9066156534906</v>
      </c>
      <c r="BS61" s="65">
        <f t="shared" si="79"/>
        <v>172.256565064629</v>
      </c>
      <c r="BT61" s="65">
        <f t="shared" si="79"/>
        <v>177.88191023764074</v>
      </c>
      <c r="BU61" s="65">
        <f t="shared" si="79"/>
        <v>183.81487375948933</v>
      </c>
      <c r="BV61" s="65">
        <f t="shared" si="79"/>
        <v>190.00026926799757</v>
      </c>
      <c r="BW61" s="65">
        <f t="shared" si="79"/>
        <v>196.48405006621712</v>
      </c>
      <c r="BX61" s="65">
        <f t="shared" si="79"/>
        <v>203.27564604814805</v>
      </c>
      <c r="BY61" s="65">
        <f t="shared" si="79"/>
        <v>210.31171879653274</v>
      </c>
      <c r="BZ61" s="65">
        <f t="shared" si="79"/>
        <v>214.15634844391056</v>
      </c>
      <c r="CA61" s="65">
        <f t="shared" si="79"/>
        <v>218.05687310014525</v>
      </c>
      <c r="CB61" s="65">
        <f t="shared" si="79"/>
        <v>221.99980501916295</v>
      </c>
      <c r="CC61" s="65">
        <f t="shared" si="79"/>
        <v>225.91085284378462</v>
      </c>
      <c r="CD61" s="65">
        <f t="shared" si="79"/>
        <v>229.82055318005382</v>
      </c>
      <c r="CE61" s="65">
        <f t="shared" si="79"/>
        <v>233.72153839816281</v>
      </c>
      <c r="CF61" s="65">
        <f t="shared" si="79"/>
        <v>237.58524439955289</v>
      </c>
      <c r="CG61" s="65">
        <f t="shared" si="79"/>
        <v>241.40774403264246</v>
      </c>
      <c r="CH61" s="65">
        <f t="shared" si="79"/>
        <v>245.44064345266699</v>
      </c>
      <c r="CI61" s="65">
        <f t="shared" si="79"/>
        <v>249.43716346839008</v>
      </c>
      <c r="CJ61" s="65">
        <f t="shared" si="79"/>
        <v>253.40265782622447</v>
      </c>
      <c r="CK61" s="65">
        <f t="shared" si="79"/>
        <v>257.29234294633653</v>
      </c>
      <c r="CL61" s="65">
        <f t="shared" si="79"/>
        <v>261.10992506073717</v>
      </c>
      <c r="CM61" s="65">
        <f t="shared" si="79"/>
        <v>265.60385071527094</v>
      </c>
      <c r="CN61" s="65">
        <f t="shared" si="79"/>
        <v>269.98696607301537</v>
      </c>
      <c r="CO61" s="65">
        <f t="shared" si="79"/>
        <v>274.32718341680294</v>
      </c>
      <c r="CP61" s="65">
        <f t="shared" si="79"/>
        <v>278.60462015046346</v>
      </c>
      <c r="CQ61" s="65">
        <f t="shared" si="79"/>
        <v>282.79374319550629</v>
      </c>
      <c r="CR61" s="65">
        <f t="shared" si="79"/>
        <v>286.92151355757505</v>
      </c>
      <c r="CS61" s="65">
        <f t="shared" si="79"/>
        <v>290.98985381946403</v>
      </c>
      <c r="CT61" s="65">
        <f t="shared" si="79"/>
        <v>295.0382328159929</v>
      </c>
      <c r="CU61" s="65">
        <f t="shared" si="79"/>
        <v>299.03761470724424</v>
      </c>
      <c r="CV61" s="65">
        <f t="shared" si="79"/>
        <v>303.0319109316647</v>
      </c>
      <c r="CW61" s="65">
        <f t="shared" ref="CW61:DP61" si="80">CW$49*CW18</f>
        <v>302.68317644906614</v>
      </c>
      <c r="CX61" s="65">
        <f t="shared" si="80"/>
        <v>302.334843296278</v>
      </c>
      <c r="CY61" s="65">
        <f t="shared" si="80"/>
        <v>301.98691101144271</v>
      </c>
      <c r="CZ61" s="65">
        <f t="shared" si="80"/>
        <v>301.63937913323451</v>
      </c>
      <c r="DA61" s="65">
        <f t="shared" si="80"/>
        <v>301.2922472008583</v>
      </c>
      <c r="DB61" s="65">
        <f t="shared" si="80"/>
        <v>300.94551475404927</v>
      </c>
      <c r="DC61" s="65">
        <f t="shared" si="80"/>
        <v>300.59918133307247</v>
      </c>
      <c r="DD61" s="65">
        <f t="shared" si="80"/>
        <v>300.25324647872185</v>
      </c>
      <c r="DE61" s="65">
        <f t="shared" si="80"/>
        <v>299.90770973231992</v>
      </c>
      <c r="DF61" s="65">
        <f t="shared" si="80"/>
        <v>299.56257063571701</v>
      </c>
      <c r="DG61" s="65">
        <f t="shared" si="80"/>
        <v>299.21782873129069</v>
      </c>
      <c r="DH61" s="65">
        <f t="shared" si="80"/>
        <v>298.87348356194514</v>
      </c>
      <c r="DI61" s="65">
        <f t="shared" si="80"/>
        <v>298.52953467111064</v>
      </c>
      <c r="DJ61" s="65">
        <f t="shared" si="80"/>
        <v>298.18598160274297</v>
      </c>
      <c r="DK61" s="65">
        <f t="shared" si="80"/>
        <v>297.8428239013225</v>
      </c>
      <c r="DL61" s="65">
        <f t="shared" si="80"/>
        <v>297.50006111185394</v>
      </c>
      <c r="DM61" s="65">
        <f t="shared" si="80"/>
        <v>297.15769277986573</v>
      </c>
      <c r="DN61" s="65">
        <f t="shared" si="80"/>
        <v>296.81571845140917</v>
      </c>
      <c r="DO61" s="65">
        <f t="shared" si="80"/>
        <v>296.47413767305807</v>
      </c>
      <c r="DP61" s="65">
        <f t="shared" si="80"/>
        <v>296.13294999190799</v>
      </c>
    </row>
    <row r="62" spans="1:120" x14ac:dyDescent="0.25">
      <c r="A62" s="65" t="str">
        <f t="shared" si="69"/>
        <v>19_THA</v>
      </c>
      <c r="B62" s="65" t="str">
        <f t="shared" si="69"/>
        <v>6_1_crude_oil</v>
      </c>
      <c r="C62" s="65" t="str">
        <f t="shared" si="69"/>
        <v>6_1_crude_oil</v>
      </c>
      <c r="D62" s="66" t="s">
        <v>171</v>
      </c>
      <c r="E62" s="66">
        <f t="shared" si="70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1"/>
        <v>19_THA</v>
      </c>
      <c r="BL62" s="65" t="str">
        <f t="shared" si="72"/>
        <v>d_ind_cem_6_1_crude_oil</v>
      </c>
      <c r="BM62" s="65"/>
      <c r="BN62" s="65"/>
      <c r="BO62" s="65">
        <f t="shared" ref="BO62:CV62" si="81">BO$49*BO19</f>
        <v>0</v>
      </c>
      <c r="BP62" s="65">
        <f t="shared" si="81"/>
        <v>0</v>
      </c>
      <c r="BQ62" s="65">
        <f t="shared" si="81"/>
        <v>0</v>
      </c>
      <c r="BR62" s="65">
        <f t="shared" si="81"/>
        <v>0</v>
      </c>
      <c r="BS62" s="65">
        <f t="shared" si="81"/>
        <v>0</v>
      </c>
      <c r="BT62" s="65">
        <f t="shared" si="81"/>
        <v>0</v>
      </c>
      <c r="BU62" s="65">
        <f t="shared" si="81"/>
        <v>0</v>
      </c>
      <c r="BV62" s="65">
        <f t="shared" si="81"/>
        <v>0</v>
      </c>
      <c r="BW62" s="65">
        <f t="shared" si="81"/>
        <v>0</v>
      </c>
      <c r="BX62" s="65">
        <f t="shared" si="81"/>
        <v>0</v>
      </c>
      <c r="BY62" s="65">
        <f t="shared" si="81"/>
        <v>0</v>
      </c>
      <c r="BZ62" s="65">
        <f t="shared" si="81"/>
        <v>0</v>
      </c>
      <c r="CA62" s="65">
        <f t="shared" si="81"/>
        <v>0</v>
      </c>
      <c r="CB62" s="65">
        <f t="shared" si="81"/>
        <v>0</v>
      </c>
      <c r="CC62" s="65">
        <f t="shared" si="81"/>
        <v>0</v>
      </c>
      <c r="CD62" s="65">
        <f t="shared" si="81"/>
        <v>0</v>
      </c>
      <c r="CE62" s="65">
        <f t="shared" si="81"/>
        <v>0</v>
      </c>
      <c r="CF62" s="65">
        <f t="shared" si="81"/>
        <v>0</v>
      </c>
      <c r="CG62" s="65">
        <f t="shared" si="81"/>
        <v>0</v>
      </c>
      <c r="CH62" s="65">
        <f t="shared" si="81"/>
        <v>0</v>
      </c>
      <c r="CI62" s="65">
        <f t="shared" si="81"/>
        <v>0</v>
      </c>
      <c r="CJ62" s="65">
        <f t="shared" si="81"/>
        <v>0</v>
      </c>
      <c r="CK62" s="65">
        <f t="shared" si="81"/>
        <v>0</v>
      </c>
      <c r="CL62" s="65">
        <f t="shared" si="81"/>
        <v>0</v>
      </c>
      <c r="CM62" s="65">
        <f t="shared" si="81"/>
        <v>0</v>
      </c>
      <c r="CN62" s="65">
        <f t="shared" si="81"/>
        <v>0</v>
      </c>
      <c r="CO62" s="65">
        <f t="shared" si="81"/>
        <v>0</v>
      </c>
      <c r="CP62" s="65">
        <f t="shared" si="81"/>
        <v>0</v>
      </c>
      <c r="CQ62" s="65">
        <f t="shared" si="81"/>
        <v>0</v>
      </c>
      <c r="CR62" s="65">
        <f t="shared" si="81"/>
        <v>0</v>
      </c>
      <c r="CS62" s="65">
        <f t="shared" si="81"/>
        <v>0</v>
      </c>
      <c r="CT62" s="65">
        <f t="shared" si="81"/>
        <v>0</v>
      </c>
      <c r="CU62" s="65">
        <f t="shared" si="81"/>
        <v>0</v>
      </c>
      <c r="CV62" s="65">
        <f t="shared" si="81"/>
        <v>0</v>
      </c>
      <c r="CW62" s="65">
        <f t="shared" ref="CW62:DP62" si="82">CW$49*CW19</f>
        <v>0</v>
      </c>
      <c r="CX62" s="65">
        <f t="shared" si="82"/>
        <v>0</v>
      </c>
      <c r="CY62" s="65">
        <f t="shared" si="82"/>
        <v>0</v>
      </c>
      <c r="CZ62" s="65">
        <f t="shared" si="82"/>
        <v>0</v>
      </c>
      <c r="DA62" s="65">
        <f t="shared" si="82"/>
        <v>0</v>
      </c>
      <c r="DB62" s="65">
        <f t="shared" si="82"/>
        <v>0</v>
      </c>
      <c r="DC62" s="65">
        <f t="shared" si="82"/>
        <v>0</v>
      </c>
      <c r="DD62" s="65">
        <f t="shared" si="82"/>
        <v>0</v>
      </c>
      <c r="DE62" s="65">
        <f t="shared" si="82"/>
        <v>0</v>
      </c>
      <c r="DF62" s="65">
        <f t="shared" si="82"/>
        <v>0</v>
      </c>
      <c r="DG62" s="65">
        <f t="shared" si="82"/>
        <v>0</v>
      </c>
      <c r="DH62" s="65">
        <f t="shared" si="82"/>
        <v>0</v>
      </c>
      <c r="DI62" s="65">
        <f t="shared" si="82"/>
        <v>0</v>
      </c>
      <c r="DJ62" s="65">
        <f t="shared" si="82"/>
        <v>0</v>
      </c>
      <c r="DK62" s="65">
        <f t="shared" si="82"/>
        <v>0</v>
      </c>
      <c r="DL62" s="65">
        <f t="shared" si="82"/>
        <v>0</v>
      </c>
      <c r="DM62" s="65">
        <f t="shared" si="82"/>
        <v>0</v>
      </c>
      <c r="DN62" s="65">
        <f t="shared" si="82"/>
        <v>0</v>
      </c>
      <c r="DO62" s="65">
        <f t="shared" si="82"/>
        <v>0</v>
      </c>
      <c r="DP62" s="65">
        <f t="shared" si="82"/>
        <v>0</v>
      </c>
    </row>
    <row r="63" spans="1:120" x14ac:dyDescent="0.25">
      <c r="A63" s="65" t="str">
        <f t="shared" si="69"/>
        <v>19_THA</v>
      </c>
      <c r="B63" s="65" t="str">
        <f t="shared" si="69"/>
        <v>6_x_ngls</v>
      </c>
      <c r="C63" s="65" t="str">
        <f t="shared" si="69"/>
        <v>6_x_ngls</v>
      </c>
      <c r="D63" s="66" t="s">
        <v>171</v>
      </c>
      <c r="E63" s="66">
        <f t="shared" si="70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1"/>
        <v>19_THA</v>
      </c>
      <c r="BL63" s="65" t="str">
        <f t="shared" si="72"/>
        <v>d_ind_cem_6_x_ngls</v>
      </c>
      <c r="BM63" s="65"/>
      <c r="BN63" s="65"/>
      <c r="BO63" s="65">
        <f t="shared" ref="BO63:CV63" si="83">BO$49*BO20</f>
        <v>0</v>
      </c>
      <c r="BP63" s="65">
        <f t="shared" si="83"/>
        <v>0</v>
      </c>
      <c r="BQ63" s="65">
        <f t="shared" si="83"/>
        <v>0</v>
      </c>
      <c r="BR63" s="65">
        <f t="shared" si="83"/>
        <v>0</v>
      </c>
      <c r="BS63" s="65">
        <f t="shared" si="83"/>
        <v>0</v>
      </c>
      <c r="BT63" s="65">
        <f t="shared" si="83"/>
        <v>0</v>
      </c>
      <c r="BU63" s="65">
        <f t="shared" si="83"/>
        <v>0</v>
      </c>
      <c r="BV63" s="65">
        <f t="shared" si="83"/>
        <v>0</v>
      </c>
      <c r="BW63" s="65">
        <f t="shared" si="83"/>
        <v>0</v>
      </c>
      <c r="BX63" s="65">
        <f t="shared" si="83"/>
        <v>0</v>
      </c>
      <c r="BY63" s="65">
        <f t="shared" si="83"/>
        <v>0</v>
      </c>
      <c r="BZ63" s="65">
        <f t="shared" si="83"/>
        <v>0</v>
      </c>
      <c r="CA63" s="65">
        <f t="shared" si="83"/>
        <v>0</v>
      </c>
      <c r="CB63" s="65">
        <f t="shared" si="83"/>
        <v>0</v>
      </c>
      <c r="CC63" s="65">
        <f t="shared" si="83"/>
        <v>0</v>
      </c>
      <c r="CD63" s="65">
        <f t="shared" si="83"/>
        <v>0</v>
      </c>
      <c r="CE63" s="65">
        <f t="shared" si="83"/>
        <v>0</v>
      </c>
      <c r="CF63" s="65">
        <f t="shared" si="83"/>
        <v>0</v>
      </c>
      <c r="CG63" s="65">
        <f t="shared" si="83"/>
        <v>0</v>
      </c>
      <c r="CH63" s="65">
        <f t="shared" si="83"/>
        <v>0</v>
      </c>
      <c r="CI63" s="65">
        <f t="shared" si="83"/>
        <v>0</v>
      </c>
      <c r="CJ63" s="65">
        <f t="shared" si="83"/>
        <v>0</v>
      </c>
      <c r="CK63" s="65">
        <f t="shared" si="83"/>
        <v>0</v>
      </c>
      <c r="CL63" s="65">
        <f t="shared" si="83"/>
        <v>0</v>
      </c>
      <c r="CM63" s="65">
        <f t="shared" si="83"/>
        <v>0</v>
      </c>
      <c r="CN63" s="65">
        <f t="shared" si="83"/>
        <v>0</v>
      </c>
      <c r="CO63" s="65">
        <f t="shared" si="83"/>
        <v>0</v>
      </c>
      <c r="CP63" s="65">
        <f t="shared" si="83"/>
        <v>0</v>
      </c>
      <c r="CQ63" s="65">
        <f t="shared" si="83"/>
        <v>0</v>
      </c>
      <c r="CR63" s="65">
        <f t="shared" si="83"/>
        <v>0</v>
      </c>
      <c r="CS63" s="65">
        <f t="shared" si="83"/>
        <v>0</v>
      </c>
      <c r="CT63" s="65">
        <f t="shared" si="83"/>
        <v>0</v>
      </c>
      <c r="CU63" s="65">
        <f t="shared" si="83"/>
        <v>0</v>
      </c>
      <c r="CV63" s="65">
        <f t="shared" si="83"/>
        <v>0</v>
      </c>
      <c r="CW63" s="65">
        <f t="shared" ref="CW63:DP63" si="84">CW$49*CW20</f>
        <v>0</v>
      </c>
      <c r="CX63" s="65">
        <f t="shared" si="84"/>
        <v>0</v>
      </c>
      <c r="CY63" s="65">
        <f t="shared" si="84"/>
        <v>0</v>
      </c>
      <c r="CZ63" s="65">
        <f t="shared" si="84"/>
        <v>0</v>
      </c>
      <c r="DA63" s="65">
        <f t="shared" si="84"/>
        <v>0</v>
      </c>
      <c r="DB63" s="65">
        <f t="shared" si="84"/>
        <v>0</v>
      </c>
      <c r="DC63" s="65">
        <f t="shared" si="84"/>
        <v>0</v>
      </c>
      <c r="DD63" s="65">
        <f t="shared" si="84"/>
        <v>0</v>
      </c>
      <c r="DE63" s="65">
        <f t="shared" si="84"/>
        <v>0</v>
      </c>
      <c r="DF63" s="65">
        <f t="shared" si="84"/>
        <v>0</v>
      </c>
      <c r="DG63" s="65">
        <f t="shared" si="84"/>
        <v>0</v>
      </c>
      <c r="DH63" s="65">
        <f t="shared" si="84"/>
        <v>0</v>
      </c>
      <c r="DI63" s="65">
        <f t="shared" si="84"/>
        <v>0</v>
      </c>
      <c r="DJ63" s="65">
        <f t="shared" si="84"/>
        <v>0</v>
      </c>
      <c r="DK63" s="65">
        <f t="shared" si="84"/>
        <v>0</v>
      </c>
      <c r="DL63" s="65">
        <f t="shared" si="84"/>
        <v>0</v>
      </c>
      <c r="DM63" s="65">
        <f t="shared" si="84"/>
        <v>0</v>
      </c>
      <c r="DN63" s="65">
        <f t="shared" si="84"/>
        <v>0</v>
      </c>
      <c r="DO63" s="65">
        <f t="shared" si="84"/>
        <v>0</v>
      </c>
      <c r="DP63" s="65">
        <f t="shared" si="84"/>
        <v>0</v>
      </c>
    </row>
    <row r="64" spans="1:120" x14ac:dyDescent="0.25">
      <c r="A64" s="65" t="str">
        <f t="shared" si="69"/>
        <v>19_THA</v>
      </c>
      <c r="B64" s="65" t="str">
        <f t="shared" si="69"/>
        <v>7_1_motor_gasoline</v>
      </c>
      <c r="C64" s="65" t="str">
        <f t="shared" si="69"/>
        <v>7_1_mo_gasoline</v>
      </c>
      <c r="D64" s="66" t="s">
        <v>171</v>
      </c>
      <c r="E64" s="66">
        <f t="shared" si="70"/>
        <v>0.188908416</v>
      </c>
      <c r="F64" s="66">
        <v>0.25187788799999999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1"/>
        <v>19_THA</v>
      </c>
      <c r="BL64" s="65" t="str">
        <f t="shared" si="72"/>
        <v>d_ind_cem_7_1_mo_gasoline</v>
      </c>
      <c r="BM64" s="65"/>
      <c r="BN64" s="65"/>
      <c r="BO64" s="65">
        <f t="shared" ref="BO64:CV64" si="85">BO$49*BO21</f>
        <v>0.188908416</v>
      </c>
      <c r="BP64" s="65">
        <f t="shared" si="85"/>
        <v>0.25187788799999999</v>
      </c>
      <c r="BQ64" s="65">
        <f t="shared" si="85"/>
        <v>0.25381254731823322</v>
      </c>
      <c r="BR64" s="65">
        <f t="shared" si="85"/>
        <v>0.2296247967040565</v>
      </c>
      <c r="BS64" s="65">
        <f t="shared" si="85"/>
        <v>0.23698508641516089</v>
      </c>
      <c r="BT64" s="65">
        <f t="shared" si="85"/>
        <v>0.24472425682902071</v>
      </c>
      <c r="BU64" s="65">
        <f t="shared" si="85"/>
        <v>0.2528866387527271</v>
      </c>
      <c r="BV64" s="65">
        <f t="shared" si="85"/>
        <v>0.26139630854990326</v>
      </c>
      <c r="BW64" s="65">
        <f t="shared" si="85"/>
        <v>0.2703164873087594</v>
      </c>
      <c r="BX64" s="65">
        <f t="shared" si="85"/>
        <v>0.27966014837660247</v>
      </c>
      <c r="BY64" s="65">
        <f t="shared" si="85"/>
        <v>0.28934015277976521</v>
      </c>
      <c r="BZ64" s="65">
        <f t="shared" si="85"/>
        <v>0.29462947158672204</v>
      </c>
      <c r="CA64" s="65">
        <f t="shared" si="85"/>
        <v>0.2999956889635485</v>
      </c>
      <c r="CB64" s="65">
        <f t="shared" si="85"/>
        <v>0.30542024889951913</v>
      </c>
      <c r="CC64" s="65">
        <f t="shared" si="85"/>
        <v>0.31080094371567335</v>
      </c>
      <c r="CD64" s="65">
        <f t="shared" si="85"/>
        <v>0.31617978470034358</v>
      </c>
      <c r="CE64" s="65">
        <f t="shared" si="85"/>
        <v>0.32154663570350256</v>
      </c>
      <c r="CF64" s="65">
        <f t="shared" si="85"/>
        <v>0.32686219914968334</v>
      </c>
      <c r="CG64" s="65">
        <f t="shared" si="85"/>
        <v>0.33212107218903475</v>
      </c>
      <c r="CH64" s="65">
        <f t="shared" si="85"/>
        <v>0.33766940654250094</v>
      </c>
      <c r="CI64" s="65">
        <f t="shared" si="85"/>
        <v>0.34316769127220459</v>
      </c>
      <c r="CJ64" s="65">
        <f t="shared" si="85"/>
        <v>0.34862329189165048</v>
      </c>
      <c r="CK64" s="65">
        <f t="shared" si="85"/>
        <v>0.353974596580512</v>
      </c>
      <c r="CL64" s="65">
        <f t="shared" si="85"/>
        <v>0.35922670425454328</v>
      </c>
      <c r="CM64" s="65">
        <f t="shared" si="85"/>
        <v>0.36540930379252556</v>
      </c>
      <c r="CN64" s="65">
        <f t="shared" si="85"/>
        <v>0.37143945405955869</v>
      </c>
      <c r="CO64" s="65">
        <f t="shared" si="85"/>
        <v>0.37741058660763999</v>
      </c>
      <c r="CP64" s="65">
        <f t="shared" si="85"/>
        <v>0.38329534759530731</v>
      </c>
      <c r="CQ64" s="65">
        <f t="shared" si="85"/>
        <v>0.38905860942779974</v>
      </c>
      <c r="CR64" s="65">
        <f t="shared" si="85"/>
        <v>0.39473746419649774</v>
      </c>
      <c r="CS64" s="65">
        <f t="shared" si="85"/>
        <v>0.40033455692947023</v>
      </c>
      <c r="CT64" s="65">
        <f t="shared" si="85"/>
        <v>0.40590418759041924</v>
      </c>
      <c r="CU64" s="65">
        <f t="shared" si="85"/>
        <v>0.41140640959716729</v>
      </c>
      <c r="CV64" s="65">
        <f t="shared" si="85"/>
        <v>0.41690163490574622</v>
      </c>
      <c r="CW64" s="65">
        <f t="shared" ref="CW64:DP64" si="86">CW$49*CW21</f>
        <v>0.41642185713086982</v>
      </c>
      <c r="CX64" s="65">
        <f t="shared" si="86"/>
        <v>0.41594263149274219</v>
      </c>
      <c r="CY64" s="65">
        <f t="shared" si="86"/>
        <v>0.41546395735595465</v>
      </c>
      <c r="CZ64" s="65">
        <f t="shared" si="86"/>
        <v>0.41498583408582962</v>
      </c>
      <c r="DA64" s="65">
        <f t="shared" si="86"/>
        <v>0.41450826104842015</v>
      </c>
      <c r="DB64" s="65">
        <f t="shared" si="86"/>
        <v>0.41403123761050853</v>
      </c>
      <c r="DC64" s="65">
        <f t="shared" si="86"/>
        <v>0.41355476313960604</v>
      </c>
      <c r="DD64" s="65">
        <f t="shared" si="86"/>
        <v>0.4130788370039517</v>
      </c>
      <c r="DE64" s="65">
        <f t="shared" si="86"/>
        <v>0.41260345857251163</v>
      </c>
      <c r="DF64" s="65">
        <f t="shared" si="86"/>
        <v>0.41212862721497817</v>
      </c>
      <c r="DG64" s="65">
        <f t="shared" si="86"/>
        <v>0.41165434230176889</v>
      </c>
      <c r="DH64" s="65">
        <f t="shared" si="86"/>
        <v>0.41118060320402611</v>
      </c>
      <c r="DI64" s="65">
        <f t="shared" si="86"/>
        <v>0.4107074092936156</v>
      </c>
      <c r="DJ64" s="65">
        <f t="shared" si="86"/>
        <v>0.41023475994312625</v>
      </c>
      <c r="DK64" s="65">
        <f t="shared" si="86"/>
        <v>0.40976265452586885</v>
      </c>
      <c r="DL64" s="65">
        <f t="shared" si="86"/>
        <v>0.40929109241587541</v>
      </c>
      <c r="DM64" s="65">
        <f t="shared" si="86"/>
        <v>0.40882007298789835</v>
      </c>
      <c r="DN64" s="65">
        <f t="shared" si="86"/>
        <v>0.40834959561740952</v>
      </c>
      <c r="DO64" s="65">
        <f t="shared" si="86"/>
        <v>0.40787965968059969</v>
      </c>
      <c r="DP64" s="65">
        <f t="shared" si="86"/>
        <v>0.40741026455437729</v>
      </c>
    </row>
    <row r="65" spans="1:120" x14ac:dyDescent="0.25">
      <c r="A65" s="65" t="str">
        <f t="shared" si="69"/>
        <v>19_THA</v>
      </c>
      <c r="B65" s="65" t="str">
        <f t="shared" si="69"/>
        <v>7_2_aviation_gasoline</v>
      </c>
      <c r="C65" s="65" t="str">
        <f t="shared" si="69"/>
        <v>7_2_avi_gasoline</v>
      </c>
      <c r="D65" s="66" t="s">
        <v>171</v>
      </c>
      <c r="E65" s="66">
        <f t="shared" si="70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1"/>
        <v>19_THA</v>
      </c>
      <c r="BL65" s="65" t="str">
        <f t="shared" si="72"/>
        <v>d_ind_cem_7_2_avi_gasoline</v>
      </c>
      <c r="BM65" s="65"/>
      <c r="BN65" s="65"/>
      <c r="BO65" s="65">
        <f t="shared" ref="BO65:CV65" si="87">BO$49*BO22</f>
        <v>0</v>
      </c>
      <c r="BP65" s="65">
        <f t="shared" si="87"/>
        <v>0</v>
      </c>
      <c r="BQ65" s="65">
        <f t="shared" si="87"/>
        <v>0</v>
      </c>
      <c r="BR65" s="65">
        <f t="shared" si="87"/>
        <v>0</v>
      </c>
      <c r="BS65" s="65">
        <f t="shared" si="87"/>
        <v>0</v>
      </c>
      <c r="BT65" s="65">
        <f t="shared" si="87"/>
        <v>0</v>
      </c>
      <c r="BU65" s="65">
        <f t="shared" si="87"/>
        <v>0</v>
      </c>
      <c r="BV65" s="65">
        <f t="shared" si="87"/>
        <v>0</v>
      </c>
      <c r="BW65" s="65">
        <f t="shared" si="87"/>
        <v>0</v>
      </c>
      <c r="BX65" s="65">
        <f t="shared" si="87"/>
        <v>0</v>
      </c>
      <c r="BY65" s="65">
        <f t="shared" si="87"/>
        <v>0</v>
      </c>
      <c r="BZ65" s="65">
        <f t="shared" si="87"/>
        <v>0</v>
      </c>
      <c r="CA65" s="65">
        <f t="shared" si="87"/>
        <v>0</v>
      </c>
      <c r="CB65" s="65">
        <f t="shared" si="87"/>
        <v>0</v>
      </c>
      <c r="CC65" s="65">
        <f t="shared" si="87"/>
        <v>0</v>
      </c>
      <c r="CD65" s="65">
        <f t="shared" si="87"/>
        <v>0</v>
      </c>
      <c r="CE65" s="65">
        <f t="shared" si="87"/>
        <v>0</v>
      </c>
      <c r="CF65" s="65">
        <f t="shared" si="87"/>
        <v>0</v>
      </c>
      <c r="CG65" s="65">
        <f t="shared" si="87"/>
        <v>0</v>
      </c>
      <c r="CH65" s="65">
        <f t="shared" si="87"/>
        <v>0</v>
      </c>
      <c r="CI65" s="65">
        <f t="shared" si="87"/>
        <v>0</v>
      </c>
      <c r="CJ65" s="65">
        <f t="shared" si="87"/>
        <v>0</v>
      </c>
      <c r="CK65" s="65">
        <f t="shared" si="87"/>
        <v>0</v>
      </c>
      <c r="CL65" s="65">
        <f t="shared" si="87"/>
        <v>0</v>
      </c>
      <c r="CM65" s="65">
        <f t="shared" si="87"/>
        <v>0</v>
      </c>
      <c r="CN65" s="65">
        <f t="shared" si="87"/>
        <v>0</v>
      </c>
      <c r="CO65" s="65">
        <f t="shared" si="87"/>
        <v>0</v>
      </c>
      <c r="CP65" s="65">
        <f t="shared" si="87"/>
        <v>0</v>
      </c>
      <c r="CQ65" s="65">
        <f t="shared" si="87"/>
        <v>0</v>
      </c>
      <c r="CR65" s="65">
        <f t="shared" si="87"/>
        <v>0</v>
      </c>
      <c r="CS65" s="65">
        <f t="shared" si="87"/>
        <v>0</v>
      </c>
      <c r="CT65" s="65">
        <f t="shared" si="87"/>
        <v>0</v>
      </c>
      <c r="CU65" s="65">
        <f t="shared" si="87"/>
        <v>0</v>
      </c>
      <c r="CV65" s="65">
        <f t="shared" si="87"/>
        <v>0</v>
      </c>
      <c r="CW65" s="65">
        <f t="shared" ref="CW65:DP65" si="88">CW$49*CW22</f>
        <v>0</v>
      </c>
      <c r="CX65" s="65">
        <f t="shared" si="88"/>
        <v>0</v>
      </c>
      <c r="CY65" s="65">
        <f t="shared" si="88"/>
        <v>0</v>
      </c>
      <c r="CZ65" s="65">
        <f t="shared" si="88"/>
        <v>0</v>
      </c>
      <c r="DA65" s="65">
        <f t="shared" si="88"/>
        <v>0</v>
      </c>
      <c r="DB65" s="65">
        <f t="shared" si="88"/>
        <v>0</v>
      </c>
      <c r="DC65" s="65">
        <f t="shared" si="88"/>
        <v>0</v>
      </c>
      <c r="DD65" s="65">
        <f t="shared" si="88"/>
        <v>0</v>
      </c>
      <c r="DE65" s="65">
        <f t="shared" si="88"/>
        <v>0</v>
      </c>
      <c r="DF65" s="65">
        <f t="shared" si="88"/>
        <v>0</v>
      </c>
      <c r="DG65" s="65">
        <f t="shared" si="88"/>
        <v>0</v>
      </c>
      <c r="DH65" s="65">
        <f t="shared" si="88"/>
        <v>0</v>
      </c>
      <c r="DI65" s="65">
        <f t="shared" si="88"/>
        <v>0</v>
      </c>
      <c r="DJ65" s="65">
        <f t="shared" si="88"/>
        <v>0</v>
      </c>
      <c r="DK65" s="65">
        <f t="shared" si="88"/>
        <v>0</v>
      </c>
      <c r="DL65" s="65">
        <f t="shared" si="88"/>
        <v>0</v>
      </c>
      <c r="DM65" s="65">
        <f t="shared" si="88"/>
        <v>0</v>
      </c>
      <c r="DN65" s="65">
        <f t="shared" si="88"/>
        <v>0</v>
      </c>
      <c r="DO65" s="65">
        <f t="shared" si="88"/>
        <v>0</v>
      </c>
      <c r="DP65" s="65">
        <f t="shared" si="88"/>
        <v>0</v>
      </c>
    </row>
    <row r="66" spans="1:120" x14ac:dyDescent="0.25">
      <c r="A66" s="65" t="str">
        <f t="shared" si="69"/>
        <v>19_THA</v>
      </c>
      <c r="B66" s="65" t="str">
        <f t="shared" si="69"/>
        <v>7_3_naphtha</v>
      </c>
      <c r="C66" s="65" t="str">
        <f t="shared" si="69"/>
        <v>7_3_naphtha</v>
      </c>
      <c r="D66" s="66" t="s">
        <v>171</v>
      </c>
      <c r="E66" s="66">
        <f t="shared" si="70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1"/>
        <v>19_THA</v>
      </c>
      <c r="BL66" s="65" t="str">
        <f t="shared" si="72"/>
        <v>d_ind_cem_7_3_naphtha</v>
      </c>
      <c r="BM66" s="65"/>
      <c r="BN66" s="65"/>
      <c r="BO66" s="65">
        <f t="shared" ref="BO66:CV66" si="89">BO$49*BO23</f>
        <v>0</v>
      </c>
      <c r="BP66" s="65">
        <f t="shared" si="89"/>
        <v>0</v>
      </c>
      <c r="BQ66" s="65">
        <f t="shared" si="89"/>
        <v>0</v>
      </c>
      <c r="BR66" s="65">
        <f t="shared" si="89"/>
        <v>0</v>
      </c>
      <c r="BS66" s="65">
        <f t="shared" si="89"/>
        <v>0</v>
      </c>
      <c r="BT66" s="65">
        <f t="shared" si="89"/>
        <v>0</v>
      </c>
      <c r="BU66" s="65">
        <f t="shared" si="89"/>
        <v>0</v>
      </c>
      <c r="BV66" s="65">
        <f t="shared" si="89"/>
        <v>0</v>
      </c>
      <c r="BW66" s="65">
        <f t="shared" si="89"/>
        <v>0</v>
      </c>
      <c r="BX66" s="65">
        <f t="shared" si="89"/>
        <v>0</v>
      </c>
      <c r="BY66" s="65">
        <f t="shared" si="89"/>
        <v>0</v>
      </c>
      <c r="BZ66" s="65">
        <f t="shared" si="89"/>
        <v>0</v>
      </c>
      <c r="CA66" s="65">
        <f t="shared" si="89"/>
        <v>0</v>
      </c>
      <c r="CB66" s="65">
        <f t="shared" si="89"/>
        <v>0</v>
      </c>
      <c r="CC66" s="65">
        <f t="shared" si="89"/>
        <v>0</v>
      </c>
      <c r="CD66" s="65">
        <f t="shared" si="89"/>
        <v>0</v>
      </c>
      <c r="CE66" s="65">
        <f t="shared" si="89"/>
        <v>0</v>
      </c>
      <c r="CF66" s="65">
        <f t="shared" si="89"/>
        <v>0</v>
      </c>
      <c r="CG66" s="65">
        <f t="shared" si="89"/>
        <v>0</v>
      </c>
      <c r="CH66" s="65">
        <f t="shared" si="89"/>
        <v>0</v>
      </c>
      <c r="CI66" s="65">
        <f t="shared" si="89"/>
        <v>0</v>
      </c>
      <c r="CJ66" s="65">
        <f t="shared" si="89"/>
        <v>0</v>
      </c>
      <c r="CK66" s="65">
        <f t="shared" si="89"/>
        <v>0</v>
      </c>
      <c r="CL66" s="65">
        <f t="shared" si="89"/>
        <v>0</v>
      </c>
      <c r="CM66" s="65">
        <f t="shared" si="89"/>
        <v>0</v>
      </c>
      <c r="CN66" s="65">
        <f t="shared" si="89"/>
        <v>0</v>
      </c>
      <c r="CO66" s="65">
        <f t="shared" si="89"/>
        <v>0</v>
      </c>
      <c r="CP66" s="65">
        <f t="shared" si="89"/>
        <v>0</v>
      </c>
      <c r="CQ66" s="65">
        <f t="shared" si="89"/>
        <v>0</v>
      </c>
      <c r="CR66" s="65">
        <f t="shared" si="89"/>
        <v>0</v>
      </c>
      <c r="CS66" s="65">
        <f t="shared" si="89"/>
        <v>0</v>
      </c>
      <c r="CT66" s="65">
        <f t="shared" si="89"/>
        <v>0</v>
      </c>
      <c r="CU66" s="65">
        <f t="shared" si="89"/>
        <v>0</v>
      </c>
      <c r="CV66" s="65">
        <f t="shared" si="89"/>
        <v>0</v>
      </c>
      <c r="CW66" s="65">
        <f t="shared" ref="CW66:DP66" si="90">CW$49*CW23</f>
        <v>0</v>
      </c>
      <c r="CX66" s="65">
        <f t="shared" si="90"/>
        <v>0</v>
      </c>
      <c r="CY66" s="65">
        <f t="shared" si="90"/>
        <v>0</v>
      </c>
      <c r="CZ66" s="65">
        <f t="shared" si="90"/>
        <v>0</v>
      </c>
      <c r="DA66" s="65">
        <f t="shared" si="90"/>
        <v>0</v>
      </c>
      <c r="DB66" s="65">
        <f t="shared" si="90"/>
        <v>0</v>
      </c>
      <c r="DC66" s="65">
        <f t="shared" si="90"/>
        <v>0</v>
      </c>
      <c r="DD66" s="65">
        <f t="shared" si="90"/>
        <v>0</v>
      </c>
      <c r="DE66" s="65">
        <f t="shared" si="90"/>
        <v>0</v>
      </c>
      <c r="DF66" s="65">
        <f t="shared" si="90"/>
        <v>0</v>
      </c>
      <c r="DG66" s="65">
        <f t="shared" si="90"/>
        <v>0</v>
      </c>
      <c r="DH66" s="65">
        <f t="shared" si="90"/>
        <v>0</v>
      </c>
      <c r="DI66" s="65">
        <f t="shared" si="90"/>
        <v>0</v>
      </c>
      <c r="DJ66" s="65">
        <f t="shared" si="90"/>
        <v>0</v>
      </c>
      <c r="DK66" s="65">
        <f t="shared" si="90"/>
        <v>0</v>
      </c>
      <c r="DL66" s="65">
        <f t="shared" si="90"/>
        <v>0</v>
      </c>
      <c r="DM66" s="65">
        <f t="shared" si="90"/>
        <v>0</v>
      </c>
      <c r="DN66" s="65">
        <f t="shared" si="90"/>
        <v>0</v>
      </c>
      <c r="DO66" s="65">
        <f t="shared" si="90"/>
        <v>0</v>
      </c>
      <c r="DP66" s="65">
        <f t="shared" si="90"/>
        <v>0</v>
      </c>
    </row>
    <row r="67" spans="1:120" x14ac:dyDescent="0.25">
      <c r="A67" s="65" t="str">
        <f t="shared" si="69"/>
        <v>19_THA</v>
      </c>
      <c r="B67" s="65" t="str">
        <f t="shared" si="69"/>
        <v>7_x_jet_fuel</v>
      </c>
      <c r="C67" s="65" t="str">
        <f t="shared" si="69"/>
        <v>7_x_jet_fuel</v>
      </c>
      <c r="D67" s="66" t="s">
        <v>171</v>
      </c>
      <c r="E67" s="66">
        <f t="shared" si="70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1"/>
        <v>19_THA</v>
      </c>
      <c r="BL67" s="65" t="str">
        <f t="shared" si="72"/>
        <v>d_ind_cem_7_x_jet_fuel</v>
      </c>
      <c r="BM67" s="65"/>
      <c r="BN67" s="65"/>
      <c r="BO67" s="65">
        <f t="shared" ref="BO67:CV67" si="91">BO$49*BO24</f>
        <v>0</v>
      </c>
      <c r="BP67" s="65">
        <f t="shared" si="91"/>
        <v>0</v>
      </c>
      <c r="BQ67" s="65">
        <f t="shared" si="91"/>
        <v>0</v>
      </c>
      <c r="BR67" s="65">
        <f t="shared" si="91"/>
        <v>0</v>
      </c>
      <c r="BS67" s="65">
        <f t="shared" si="91"/>
        <v>0</v>
      </c>
      <c r="BT67" s="65">
        <f t="shared" si="91"/>
        <v>0</v>
      </c>
      <c r="BU67" s="65">
        <f t="shared" si="91"/>
        <v>0</v>
      </c>
      <c r="BV67" s="65">
        <f t="shared" si="91"/>
        <v>0</v>
      </c>
      <c r="BW67" s="65">
        <f t="shared" si="91"/>
        <v>0</v>
      </c>
      <c r="BX67" s="65">
        <f t="shared" si="91"/>
        <v>0</v>
      </c>
      <c r="BY67" s="65">
        <f t="shared" si="91"/>
        <v>0</v>
      </c>
      <c r="BZ67" s="65">
        <f t="shared" si="91"/>
        <v>0</v>
      </c>
      <c r="CA67" s="65">
        <f t="shared" si="91"/>
        <v>0</v>
      </c>
      <c r="CB67" s="65">
        <f t="shared" si="91"/>
        <v>0</v>
      </c>
      <c r="CC67" s="65">
        <f t="shared" si="91"/>
        <v>0</v>
      </c>
      <c r="CD67" s="65">
        <f t="shared" si="91"/>
        <v>0</v>
      </c>
      <c r="CE67" s="65">
        <f t="shared" si="91"/>
        <v>0</v>
      </c>
      <c r="CF67" s="65">
        <f t="shared" si="91"/>
        <v>0</v>
      </c>
      <c r="CG67" s="65">
        <f t="shared" si="91"/>
        <v>0</v>
      </c>
      <c r="CH67" s="65">
        <f t="shared" si="91"/>
        <v>0</v>
      </c>
      <c r="CI67" s="65">
        <f t="shared" si="91"/>
        <v>0</v>
      </c>
      <c r="CJ67" s="65">
        <f t="shared" si="91"/>
        <v>0</v>
      </c>
      <c r="CK67" s="65">
        <f t="shared" si="91"/>
        <v>0</v>
      </c>
      <c r="CL67" s="65">
        <f t="shared" si="91"/>
        <v>0</v>
      </c>
      <c r="CM67" s="65">
        <f t="shared" si="91"/>
        <v>0</v>
      </c>
      <c r="CN67" s="65">
        <f t="shared" si="91"/>
        <v>0</v>
      </c>
      <c r="CO67" s="65">
        <f t="shared" si="91"/>
        <v>0</v>
      </c>
      <c r="CP67" s="65">
        <f t="shared" si="91"/>
        <v>0</v>
      </c>
      <c r="CQ67" s="65">
        <f t="shared" si="91"/>
        <v>0</v>
      </c>
      <c r="CR67" s="65">
        <f t="shared" si="91"/>
        <v>0</v>
      </c>
      <c r="CS67" s="65">
        <f t="shared" si="91"/>
        <v>0</v>
      </c>
      <c r="CT67" s="65">
        <f t="shared" si="91"/>
        <v>0</v>
      </c>
      <c r="CU67" s="65">
        <f t="shared" si="91"/>
        <v>0</v>
      </c>
      <c r="CV67" s="65">
        <f t="shared" si="91"/>
        <v>0</v>
      </c>
      <c r="CW67" s="65">
        <f t="shared" ref="CW67:DP67" si="92">CW$49*CW24</f>
        <v>0</v>
      </c>
      <c r="CX67" s="65">
        <f t="shared" si="92"/>
        <v>0</v>
      </c>
      <c r="CY67" s="65">
        <f t="shared" si="92"/>
        <v>0</v>
      </c>
      <c r="CZ67" s="65">
        <f t="shared" si="92"/>
        <v>0</v>
      </c>
      <c r="DA67" s="65">
        <f t="shared" si="92"/>
        <v>0</v>
      </c>
      <c r="DB67" s="65">
        <f t="shared" si="92"/>
        <v>0</v>
      </c>
      <c r="DC67" s="65">
        <f t="shared" si="92"/>
        <v>0</v>
      </c>
      <c r="DD67" s="65">
        <f t="shared" si="92"/>
        <v>0</v>
      </c>
      <c r="DE67" s="65">
        <f t="shared" si="92"/>
        <v>0</v>
      </c>
      <c r="DF67" s="65">
        <f t="shared" si="92"/>
        <v>0</v>
      </c>
      <c r="DG67" s="65">
        <f t="shared" si="92"/>
        <v>0</v>
      </c>
      <c r="DH67" s="65">
        <f t="shared" si="92"/>
        <v>0</v>
      </c>
      <c r="DI67" s="65">
        <f t="shared" si="92"/>
        <v>0</v>
      </c>
      <c r="DJ67" s="65">
        <f t="shared" si="92"/>
        <v>0</v>
      </c>
      <c r="DK67" s="65">
        <f t="shared" si="92"/>
        <v>0</v>
      </c>
      <c r="DL67" s="65">
        <f t="shared" si="92"/>
        <v>0</v>
      </c>
      <c r="DM67" s="65">
        <f t="shared" si="92"/>
        <v>0</v>
      </c>
      <c r="DN67" s="65">
        <f t="shared" si="92"/>
        <v>0</v>
      </c>
      <c r="DO67" s="65">
        <f t="shared" si="92"/>
        <v>0</v>
      </c>
      <c r="DP67" s="65">
        <f t="shared" si="92"/>
        <v>0</v>
      </c>
    </row>
    <row r="68" spans="1:120" x14ac:dyDescent="0.25">
      <c r="A68" s="65" t="str">
        <f t="shared" si="69"/>
        <v>19_THA</v>
      </c>
      <c r="B68" s="65" t="str">
        <f t="shared" si="69"/>
        <v>7_6_kerosene</v>
      </c>
      <c r="C68" s="65" t="str">
        <f t="shared" si="69"/>
        <v>7_6_kerosene</v>
      </c>
      <c r="D68" s="66" t="s">
        <v>171</v>
      </c>
      <c r="E68" s="66">
        <f t="shared" si="70"/>
        <v>0.1036233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1"/>
        <v>19_THA</v>
      </c>
      <c r="BL68" s="65" t="str">
        <f t="shared" si="72"/>
        <v>d_ind_cem_7_6_kerosene</v>
      </c>
      <c r="BM68" s="65"/>
      <c r="BN68" s="65"/>
      <c r="BO68" s="65">
        <f t="shared" ref="BO68:CV68" si="93">BO$49*BO25</f>
        <v>0.1036233</v>
      </c>
      <c r="BP68" s="65">
        <f t="shared" si="93"/>
        <v>0</v>
      </c>
      <c r="BQ68" s="65">
        <f t="shared" si="93"/>
        <v>0</v>
      </c>
      <c r="BR68" s="65">
        <f t="shared" si="93"/>
        <v>0</v>
      </c>
      <c r="BS68" s="65">
        <f t="shared" si="93"/>
        <v>0</v>
      </c>
      <c r="BT68" s="65">
        <f t="shared" si="93"/>
        <v>0</v>
      </c>
      <c r="BU68" s="65">
        <f t="shared" si="93"/>
        <v>0</v>
      </c>
      <c r="BV68" s="65">
        <f t="shared" si="93"/>
        <v>0</v>
      </c>
      <c r="BW68" s="65">
        <f t="shared" si="93"/>
        <v>0</v>
      </c>
      <c r="BX68" s="65">
        <f t="shared" si="93"/>
        <v>0</v>
      </c>
      <c r="BY68" s="65">
        <f t="shared" si="93"/>
        <v>0</v>
      </c>
      <c r="BZ68" s="65">
        <f t="shared" si="93"/>
        <v>0</v>
      </c>
      <c r="CA68" s="65">
        <f t="shared" si="93"/>
        <v>0</v>
      </c>
      <c r="CB68" s="65">
        <f t="shared" si="93"/>
        <v>0</v>
      </c>
      <c r="CC68" s="65">
        <f t="shared" si="93"/>
        <v>0</v>
      </c>
      <c r="CD68" s="65">
        <f t="shared" si="93"/>
        <v>0</v>
      </c>
      <c r="CE68" s="65">
        <f t="shared" si="93"/>
        <v>0</v>
      </c>
      <c r="CF68" s="65">
        <f t="shared" si="93"/>
        <v>0</v>
      </c>
      <c r="CG68" s="65">
        <f t="shared" si="93"/>
        <v>0</v>
      </c>
      <c r="CH68" s="65">
        <f t="shared" si="93"/>
        <v>0</v>
      </c>
      <c r="CI68" s="65">
        <f t="shared" si="93"/>
        <v>0</v>
      </c>
      <c r="CJ68" s="65">
        <f t="shared" si="93"/>
        <v>0</v>
      </c>
      <c r="CK68" s="65">
        <f t="shared" si="93"/>
        <v>0</v>
      </c>
      <c r="CL68" s="65">
        <f t="shared" si="93"/>
        <v>0</v>
      </c>
      <c r="CM68" s="65">
        <f t="shared" si="93"/>
        <v>0</v>
      </c>
      <c r="CN68" s="65">
        <f t="shared" si="93"/>
        <v>0</v>
      </c>
      <c r="CO68" s="65">
        <f t="shared" si="93"/>
        <v>0</v>
      </c>
      <c r="CP68" s="65">
        <f t="shared" si="93"/>
        <v>0</v>
      </c>
      <c r="CQ68" s="65">
        <f t="shared" si="93"/>
        <v>0</v>
      </c>
      <c r="CR68" s="65">
        <f t="shared" si="93"/>
        <v>0</v>
      </c>
      <c r="CS68" s="65">
        <f t="shared" si="93"/>
        <v>0</v>
      </c>
      <c r="CT68" s="65">
        <f t="shared" si="93"/>
        <v>0</v>
      </c>
      <c r="CU68" s="65">
        <f t="shared" si="93"/>
        <v>0</v>
      </c>
      <c r="CV68" s="65">
        <f t="shared" si="93"/>
        <v>0</v>
      </c>
      <c r="CW68" s="65">
        <f t="shared" ref="CW68:DP68" si="94">CW$49*CW25</f>
        <v>0</v>
      </c>
      <c r="CX68" s="65">
        <f t="shared" si="94"/>
        <v>0</v>
      </c>
      <c r="CY68" s="65">
        <f t="shared" si="94"/>
        <v>0</v>
      </c>
      <c r="CZ68" s="65">
        <f t="shared" si="94"/>
        <v>0</v>
      </c>
      <c r="DA68" s="65">
        <f t="shared" si="94"/>
        <v>0</v>
      </c>
      <c r="DB68" s="65">
        <f t="shared" si="94"/>
        <v>0</v>
      </c>
      <c r="DC68" s="65">
        <f t="shared" si="94"/>
        <v>0</v>
      </c>
      <c r="DD68" s="65">
        <f t="shared" si="94"/>
        <v>0</v>
      </c>
      <c r="DE68" s="65">
        <f t="shared" si="94"/>
        <v>0</v>
      </c>
      <c r="DF68" s="65">
        <f t="shared" si="94"/>
        <v>0</v>
      </c>
      <c r="DG68" s="65">
        <f t="shared" si="94"/>
        <v>0</v>
      </c>
      <c r="DH68" s="65">
        <f t="shared" si="94"/>
        <v>0</v>
      </c>
      <c r="DI68" s="65">
        <f t="shared" si="94"/>
        <v>0</v>
      </c>
      <c r="DJ68" s="65">
        <f t="shared" si="94"/>
        <v>0</v>
      </c>
      <c r="DK68" s="65">
        <f t="shared" si="94"/>
        <v>0</v>
      </c>
      <c r="DL68" s="65">
        <f t="shared" si="94"/>
        <v>0</v>
      </c>
      <c r="DM68" s="65">
        <f t="shared" si="94"/>
        <v>0</v>
      </c>
      <c r="DN68" s="65">
        <f t="shared" si="94"/>
        <v>0</v>
      </c>
      <c r="DO68" s="65">
        <f t="shared" si="94"/>
        <v>0</v>
      </c>
      <c r="DP68" s="65">
        <f t="shared" si="94"/>
        <v>0</v>
      </c>
    </row>
    <row r="69" spans="1:120" x14ac:dyDescent="0.25">
      <c r="A69" s="65" t="str">
        <f t="shared" si="69"/>
        <v>19_THA</v>
      </c>
      <c r="B69" s="65" t="str">
        <f t="shared" si="69"/>
        <v>7_7_gas_diesel_oil</v>
      </c>
      <c r="C69" s="65" t="str">
        <f t="shared" si="69"/>
        <v>7_7_gas_diesel_oil</v>
      </c>
      <c r="D69" s="66" t="s">
        <v>171</v>
      </c>
      <c r="E69" s="66">
        <f t="shared" si="70"/>
        <v>11.473925400000001</v>
      </c>
      <c r="F69" s="66">
        <v>6.9207803999999999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1"/>
        <v>19_THA</v>
      </c>
      <c r="BL69" s="65" t="str">
        <f t="shared" si="72"/>
        <v>d_ind_cem_7_7_gas_diesel_oil</v>
      </c>
      <c r="BM69" s="65"/>
      <c r="BN69" s="65"/>
      <c r="BO69" s="65">
        <f t="shared" ref="BO69:CV69" si="95">BO$49*BO26</f>
        <v>11.473925400000001</v>
      </c>
      <c r="BP69" s="65">
        <f t="shared" si="95"/>
        <v>6.9207803999999999</v>
      </c>
      <c r="BQ69" s="65">
        <f t="shared" si="95"/>
        <v>6.9739385092593018</v>
      </c>
      <c r="BR69" s="65">
        <f t="shared" si="95"/>
        <v>6.3093382472042121</v>
      </c>
      <c r="BS69" s="65">
        <f t="shared" si="95"/>
        <v>6.5115749309218911</v>
      </c>
      <c r="BT69" s="65">
        <f t="shared" si="95"/>
        <v>6.7242220169277145</v>
      </c>
      <c r="BU69" s="65">
        <f t="shared" si="95"/>
        <v>6.9484975707822141</v>
      </c>
      <c r="BV69" s="65">
        <f t="shared" si="95"/>
        <v>7.1823154593249683</v>
      </c>
      <c r="BW69" s="65">
        <f t="shared" si="95"/>
        <v>7.427412791246331</v>
      </c>
      <c r="BX69" s="65">
        <f t="shared" si="95"/>
        <v>7.6841460316908892</v>
      </c>
      <c r="BY69" s="65">
        <f t="shared" si="95"/>
        <v>7.9501208867179525</v>
      </c>
      <c r="BZ69" s="65">
        <f t="shared" si="95"/>
        <v>8.0954540647083046</v>
      </c>
      <c r="CA69" s="65">
        <f t="shared" si="95"/>
        <v>8.242900163842183</v>
      </c>
      <c r="CB69" s="65">
        <f t="shared" si="95"/>
        <v>8.3919493256466957</v>
      </c>
      <c r="CC69" s="65">
        <f t="shared" si="95"/>
        <v>8.5397932174535924</v>
      </c>
      <c r="CD69" s="65">
        <f t="shared" si="95"/>
        <v>8.6875861720357062</v>
      </c>
      <c r="CE69" s="65">
        <f t="shared" si="95"/>
        <v>8.8350496811484351</v>
      </c>
      <c r="CF69" s="65">
        <f t="shared" si="95"/>
        <v>8.9811039759711875</v>
      </c>
      <c r="CG69" s="65">
        <f t="shared" si="95"/>
        <v>9.1256006038642692</v>
      </c>
      <c r="CH69" s="65">
        <f t="shared" si="95"/>
        <v>9.2780506817612043</v>
      </c>
      <c r="CI69" s="65">
        <f t="shared" si="95"/>
        <v>9.4291255597233086</v>
      </c>
      <c r="CJ69" s="65">
        <f t="shared" si="95"/>
        <v>9.5790276179670606</v>
      </c>
      <c r="CK69" s="65">
        <f t="shared" si="95"/>
        <v>9.726063965219188</v>
      </c>
      <c r="CL69" s="65">
        <f t="shared" si="95"/>
        <v>9.8703747030046571</v>
      </c>
      <c r="CM69" s="65">
        <f t="shared" si="95"/>
        <v>10.040252313315241</v>
      </c>
      <c r="CN69" s="65">
        <f t="shared" si="95"/>
        <v>10.205941116363874</v>
      </c>
      <c r="CO69" s="65">
        <f t="shared" si="95"/>
        <v>10.370008305558992</v>
      </c>
      <c r="CP69" s="65">
        <f t="shared" si="95"/>
        <v>10.531702286819202</v>
      </c>
      <c r="CQ69" s="65">
        <f t="shared" si="95"/>
        <v>10.690057868752547</v>
      </c>
      <c r="CR69" s="65">
        <f t="shared" si="95"/>
        <v>10.84609422069167</v>
      </c>
      <c r="CS69" s="65">
        <f t="shared" si="95"/>
        <v>10.999884019355294</v>
      </c>
      <c r="CT69" s="65">
        <f t="shared" si="95"/>
        <v>11.152919250115746</v>
      </c>
      <c r="CU69" s="65">
        <f t="shared" si="95"/>
        <v>11.304102311571107</v>
      </c>
      <c r="CV69" s="65">
        <f t="shared" si="95"/>
        <v>11.455093126648917</v>
      </c>
      <c r="CW69" s="65">
        <f t="shared" ref="CW69:DP69" si="96">CW$49*CW26</f>
        <v>11.441910402881117</v>
      </c>
      <c r="CX69" s="65">
        <f t="shared" si="96"/>
        <v>11.428742850024985</v>
      </c>
      <c r="CY69" s="65">
        <f t="shared" si="96"/>
        <v>11.415590450621563</v>
      </c>
      <c r="CZ69" s="65">
        <f t="shared" si="96"/>
        <v>11.402453187231993</v>
      </c>
      <c r="DA69" s="65">
        <f t="shared" si="96"/>
        <v>11.38933104243748</v>
      </c>
      <c r="DB69" s="65">
        <f t="shared" si="96"/>
        <v>11.376223998839277</v>
      </c>
      <c r="DC69" s="65">
        <f t="shared" si="96"/>
        <v>11.363132039058662</v>
      </c>
      <c r="DD69" s="65">
        <f t="shared" si="96"/>
        <v>11.35005514573691</v>
      </c>
      <c r="DE69" s="65">
        <f t="shared" si="96"/>
        <v>11.336993301535275</v>
      </c>
      <c r="DF69" s="65">
        <f t="shared" si="96"/>
        <v>11.323946489134961</v>
      </c>
      <c r="DG69" s="65">
        <f t="shared" si="96"/>
        <v>11.310914691237105</v>
      </c>
      <c r="DH69" s="65">
        <f t="shared" si="96"/>
        <v>11.297897890562757</v>
      </c>
      <c r="DI69" s="65">
        <f t="shared" si="96"/>
        <v>11.284896069852842</v>
      </c>
      <c r="DJ69" s="65">
        <f t="shared" si="96"/>
        <v>11.271909211868154</v>
      </c>
      <c r="DK69" s="65">
        <f t="shared" si="96"/>
        <v>11.258937299389322</v>
      </c>
      <c r="DL69" s="65">
        <f t="shared" si="96"/>
        <v>11.245980315216796</v>
      </c>
      <c r="DM69" s="65">
        <f t="shared" si="96"/>
        <v>11.233038242170817</v>
      </c>
      <c r="DN69" s="65">
        <f t="shared" si="96"/>
        <v>11.220111063091396</v>
      </c>
      <c r="DO69" s="65">
        <f t="shared" si="96"/>
        <v>11.207198760838292</v>
      </c>
      <c r="DP69" s="65">
        <f t="shared" si="96"/>
        <v>11.194301318290991</v>
      </c>
    </row>
    <row r="70" spans="1:120" x14ac:dyDescent="0.25">
      <c r="A70" s="65" t="str">
        <f t="shared" si="69"/>
        <v>19_THA</v>
      </c>
      <c r="B70" s="65" t="str">
        <f t="shared" si="69"/>
        <v>7_8_fuel_oil</v>
      </c>
      <c r="C70" s="65" t="str">
        <f t="shared" si="69"/>
        <v>7_8_fuel_oil</v>
      </c>
      <c r="D70" s="66" t="s">
        <v>171</v>
      </c>
      <c r="E70" s="66">
        <f t="shared" si="70"/>
        <v>1.3523364</v>
      </c>
      <c r="F70" s="66">
        <v>1.789857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1"/>
        <v>19_THA</v>
      </c>
      <c r="BL70" s="65" t="str">
        <f t="shared" si="72"/>
        <v>d_ind_cem_7_8_fuel_oil</v>
      </c>
      <c r="BM70" s="65"/>
      <c r="BN70" s="65"/>
      <c r="BO70" s="65">
        <f t="shared" ref="BO70:CV70" si="97">BO$49*BO27</f>
        <v>1.3523364</v>
      </c>
      <c r="BP70" s="65">
        <f t="shared" si="97"/>
        <v>1.789857</v>
      </c>
      <c r="BQ70" s="65">
        <f t="shared" si="97"/>
        <v>1.8036047868774057</v>
      </c>
      <c r="BR70" s="65">
        <f t="shared" si="97"/>
        <v>1.6317254087597102</v>
      </c>
      <c r="BS70" s="65">
        <f t="shared" si="97"/>
        <v>1.6840279993763514</v>
      </c>
      <c r="BT70" s="65">
        <f t="shared" si="97"/>
        <v>1.7390229354123401</v>
      </c>
      <c r="BU70" s="65">
        <f t="shared" si="97"/>
        <v>1.7970252338229866</v>
      </c>
      <c r="BV70" s="65">
        <f t="shared" si="97"/>
        <v>1.8574953774116301</v>
      </c>
      <c r="BW70" s="65">
        <f t="shared" si="97"/>
        <v>1.9208826184257757</v>
      </c>
      <c r="BX70" s="65">
        <f t="shared" si="97"/>
        <v>1.9872791461269546</v>
      </c>
      <c r="BY70" s="65">
        <f t="shared" si="97"/>
        <v>2.0560657465649879</v>
      </c>
      <c r="BZ70" s="65">
        <f t="shared" si="97"/>
        <v>2.0936519132866307</v>
      </c>
      <c r="CA70" s="65">
        <f t="shared" si="97"/>
        <v>2.1317845251315997</v>
      </c>
      <c r="CB70" s="65">
        <f t="shared" si="97"/>
        <v>2.1703317221500078</v>
      </c>
      <c r="CC70" s="65">
        <f t="shared" si="97"/>
        <v>2.2085672114104127</v>
      </c>
      <c r="CD70" s="65">
        <f t="shared" si="97"/>
        <v>2.2467895272506144</v>
      </c>
      <c r="CE70" s="65">
        <f t="shared" si="97"/>
        <v>2.2849266416763201</v>
      </c>
      <c r="CF70" s="65">
        <f t="shared" si="97"/>
        <v>2.3226993041304804</v>
      </c>
      <c r="CG70" s="65">
        <f t="shared" si="97"/>
        <v>2.3600691216890364</v>
      </c>
      <c r="CH70" s="65">
        <f t="shared" si="97"/>
        <v>2.3994958659727263</v>
      </c>
      <c r="CI70" s="65">
        <f t="shared" si="97"/>
        <v>2.4385669551008564</v>
      </c>
      <c r="CJ70" s="65">
        <f t="shared" si="97"/>
        <v>2.477334728784585</v>
      </c>
      <c r="CK70" s="65">
        <f t="shared" si="97"/>
        <v>2.5153613703153082</v>
      </c>
      <c r="CL70" s="65">
        <f t="shared" si="97"/>
        <v>2.5526831128460326</v>
      </c>
      <c r="CM70" s="65">
        <f t="shared" si="97"/>
        <v>2.5966169775815282</v>
      </c>
      <c r="CN70" s="65">
        <f t="shared" si="97"/>
        <v>2.6394675300941057</v>
      </c>
      <c r="CO70" s="65">
        <f t="shared" si="97"/>
        <v>2.6818986997135332</v>
      </c>
      <c r="CP70" s="65">
        <f t="shared" si="97"/>
        <v>2.7237161086601391</v>
      </c>
      <c r="CQ70" s="65">
        <f t="shared" si="97"/>
        <v>2.7646701384704864</v>
      </c>
      <c r="CR70" s="65">
        <f t="shared" si="97"/>
        <v>2.80502436742026</v>
      </c>
      <c r="CS70" s="65">
        <f t="shared" si="97"/>
        <v>2.8447975912125765</v>
      </c>
      <c r="CT70" s="65">
        <f t="shared" si="97"/>
        <v>2.8843756681333823</v>
      </c>
      <c r="CU70" s="65">
        <f t="shared" si="97"/>
        <v>2.9234747357511481</v>
      </c>
      <c r="CV70" s="65">
        <f t="shared" si="97"/>
        <v>2.9625240844781677</v>
      </c>
      <c r="CW70" s="65">
        <f t="shared" ref="CW70:DP70" si="98">CW$49*CW27</f>
        <v>2.9591147593658063</v>
      </c>
      <c r="CX70" s="65">
        <f t="shared" si="98"/>
        <v>2.9557093577650821</v>
      </c>
      <c r="CY70" s="65">
        <f t="shared" si="98"/>
        <v>2.952307875160749</v>
      </c>
      <c r="CZ70" s="65">
        <f t="shared" si="98"/>
        <v>2.9489103070427567</v>
      </c>
      <c r="DA70" s="65">
        <f t="shared" si="98"/>
        <v>2.9455166489062448</v>
      </c>
      <c r="DB70" s="65">
        <f t="shared" si="98"/>
        <v>2.942126896251537</v>
      </c>
      <c r="DC70" s="65">
        <f t="shared" si="98"/>
        <v>2.9387410445841367</v>
      </c>
      <c r="DD70" s="65">
        <f t="shared" si="98"/>
        <v>2.9353590894147179</v>
      </c>
      <c r="DE70" s="65">
        <f t="shared" si="98"/>
        <v>2.9319810262591228</v>
      </c>
      <c r="DF70" s="65">
        <f t="shared" si="98"/>
        <v>2.928606850638352</v>
      </c>
      <c r="DG70" s="65">
        <f t="shared" si="98"/>
        <v>2.925236558078562</v>
      </c>
      <c r="DH70" s="65">
        <f t="shared" si="98"/>
        <v>2.9218701441110575</v>
      </c>
      <c r="DI70" s="65">
        <f t="shared" si="98"/>
        <v>2.9185076042722864</v>
      </c>
      <c r="DJ70" s="65">
        <f t="shared" si="98"/>
        <v>2.9151489341038324</v>
      </c>
      <c r="DK70" s="65">
        <f t="shared" si="98"/>
        <v>2.9117941291524105</v>
      </c>
      <c r="DL70" s="65">
        <f t="shared" si="98"/>
        <v>2.9084431849698609</v>
      </c>
      <c r="DM70" s="65">
        <f t="shared" si="98"/>
        <v>2.9050960971131419</v>
      </c>
      <c r="DN70" s="65">
        <f t="shared" si="98"/>
        <v>2.9017528611443257</v>
      </c>
      <c r="DO70" s="65">
        <f t="shared" si="98"/>
        <v>2.8984134726305921</v>
      </c>
      <c r="DP70" s="65">
        <f t="shared" si="98"/>
        <v>2.8950779271442215</v>
      </c>
    </row>
    <row r="71" spans="1:120" x14ac:dyDescent="0.25">
      <c r="A71" s="65" t="str">
        <f t="shared" si="69"/>
        <v>19_THA</v>
      </c>
      <c r="B71" s="65" t="str">
        <f t="shared" si="69"/>
        <v>7_9_lpg</v>
      </c>
      <c r="C71" s="65" t="str">
        <f t="shared" si="69"/>
        <v>7_9_lpg</v>
      </c>
      <c r="D71" s="66" t="s">
        <v>171</v>
      </c>
      <c r="E71" s="66">
        <f t="shared" si="70"/>
        <v>3.5947864799999998</v>
      </c>
      <c r="F71" s="66">
        <v>2.0503596960000001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1"/>
        <v>19_THA</v>
      </c>
      <c r="BL71" s="65" t="str">
        <f t="shared" si="72"/>
        <v>d_ind_cem_7_9_lpg</v>
      </c>
      <c r="BM71" s="65"/>
      <c r="BN71" s="65"/>
      <c r="BO71" s="65">
        <f t="shared" ref="BO71:CV71" si="99">BO$49*BO28</f>
        <v>3.5947864799999998</v>
      </c>
      <c r="BP71" s="65">
        <f t="shared" si="99"/>
        <v>2.0503596960000001</v>
      </c>
      <c r="BQ71" s="65">
        <f t="shared" si="99"/>
        <v>2.0661083888411769</v>
      </c>
      <c r="BR71" s="65">
        <f t="shared" si="99"/>
        <v>1.8692130226381407</v>
      </c>
      <c r="BS71" s="65">
        <f t="shared" si="99"/>
        <v>1.9291279341627758</v>
      </c>
      <c r="BT71" s="65">
        <f t="shared" si="99"/>
        <v>1.9921270454505988</v>
      </c>
      <c r="BU71" s="65">
        <f t="shared" si="99"/>
        <v>2.0585712222404511</v>
      </c>
      <c r="BV71" s="65">
        <f t="shared" si="99"/>
        <v>2.127842423920522</v>
      </c>
      <c r="BW71" s="65">
        <f t="shared" si="99"/>
        <v>2.2004552886443758</v>
      </c>
      <c r="BX71" s="65">
        <f t="shared" si="99"/>
        <v>2.2765154232544842</v>
      </c>
      <c r="BY71" s="65">
        <f t="shared" si="99"/>
        <v>2.3553134910124109</v>
      </c>
      <c r="BZ71" s="65">
        <f t="shared" si="99"/>
        <v>2.3983700935081371</v>
      </c>
      <c r="CA71" s="65">
        <f t="shared" si="99"/>
        <v>2.4420526728595244</v>
      </c>
      <c r="CB71" s="65">
        <f t="shared" si="99"/>
        <v>2.4862101777106469</v>
      </c>
      <c r="CC71" s="65">
        <f t="shared" si="99"/>
        <v>2.5300106076535838</v>
      </c>
      <c r="CD71" s="65">
        <f t="shared" si="99"/>
        <v>2.573795946865896</v>
      </c>
      <c r="CE71" s="65">
        <f t="shared" si="99"/>
        <v>2.6174836841209994</v>
      </c>
      <c r="CF71" s="65">
        <f t="shared" si="99"/>
        <v>2.6607539256579615</v>
      </c>
      <c r="CG71" s="65">
        <f t="shared" si="99"/>
        <v>2.703562690698373</v>
      </c>
      <c r="CH71" s="65">
        <f t="shared" si="99"/>
        <v>2.7487277555185106</v>
      </c>
      <c r="CI71" s="65">
        <f t="shared" si="99"/>
        <v>2.7934854017590438</v>
      </c>
      <c r="CJ71" s="65">
        <f t="shared" si="99"/>
        <v>2.8378955868547062</v>
      </c>
      <c r="CK71" s="65">
        <f t="shared" si="99"/>
        <v>2.881456772563304</v>
      </c>
      <c r="CL71" s="65">
        <f t="shared" si="99"/>
        <v>2.9242104655507806</v>
      </c>
      <c r="CM71" s="65">
        <f t="shared" si="99"/>
        <v>2.9745386345291833</v>
      </c>
      <c r="CN71" s="65">
        <f t="shared" si="99"/>
        <v>3.0236258218425385</v>
      </c>
      <c r="CO71" s="65">
        <f t="shared" si="99"/>
        <v>3.0722325876578038</v>
      </c>
      <c r="CP71" s="65">
        <f t="shared" si="99"/>
        <v>3.1201362637030243</v>
      </c>
      <c r="CQ71" s="65">
        <f t="shared" si="99"/>
        <v>3.1670509010801551</v>
      </c>
      <c r="CR71" s="65">
        <f t="shared" si="99"/>
        <v>3.213278440264443</v>
      </c>
      <c r="CS71" s="65">
        <f t="shared" si="99"/>
        <v>3.2588404125581811</v>
      </c>
      <c r="CT71" s="65">
        <f t="shared" si="99"/>
        <v>3.3041788355515314</v>
      </c>
      <c r="CU71" s="65">
        <f t="shared" si="99"/>
        <v>3.3489685323790686</v>
      </c>
      <c r="CV71" s="65">
        <f t="shared" si="99"/>
        <v>3.3937012740366033</v>
      </c>
      <c r="CW71" s="65">
        <f t="shared" ref="CW71:DP71" si="100">CW$49*CW28</f>
        <v>3.3897957425885901</v>
      </c>
      <c r="CX71" s="65">
        <f t="shared" si="100"/>
        <v>3.3858947056952413</v>
      </c>
      <c r="CY71" s="65">
        <f t="shared" si="100"/>
        <v>3.3819981581841443</v>
      </c>
      <c r="CZ71" s="65">
        <f t="shared" si="100"/>
        <v>3.3781060948888384</v>
      </c>
      <c r="DA71" s="65">
        <f t="shared" si="100"/>
        <v>3.3742185106488085</v>
      </c>
      <c r="DB71" s="65">
        <f t="shared" si="100"/>
        <v>3.3703354003094792</v>
      </c>
      <c r="DC71" s="65">
        <f t="shared" si="100"/>
        <v>3.3664567587222058</v>
      </c>
      <c r="DD71" s="65">
        <f t="shared" si="100"/>
        <v>3.3625825807442693</v>
      </c>
      <c r="DE71" s="65">
        <f t="shared" si="100"/>
        <v>3.3587128612388701</v>
      </c>
      <c r="DF71" s="65">
        <f t="shared" si="100"/>
        <v>3.354847595075118</v>
      </c>
      <c r="DG71" s="65">
        <f t="shared" si="100"/>
        <v>3.3509867771280297</v>
      </c>
      <c r="DH71" s="65">
        <f t="shared" si="100"/>
        <v>3.347130402278518</v>
      </c>
      <c r="DI71" s="65">
        <f t="shared" si="100"/>
        <v>3.343278465413388</v>
      </c>
      <c r="DJ71" s="65">
        <f t="shared" si="100"/>
        <v>3.3394309614253288</v>
      </c>
      <c r="DK71" s="65">
        <f t="shared" si="100"/>
        <v>3.3355878852129073</v>
      </c>
      <c r="DL71" s="65">
        <f t="shared" si="100"/>
        <v>3.3317492316805604</v>
      </c>
      <c r="DM71" s="65">
        <f t="shared" si="100"/>
        <v>3.3279149957385896</v>
      </c>
      <c r="DN71" s="65">
        <f t="shared" si="100"/>
        <v>3.3240851723031546</v>
      </c>
      <c r="DO71" s="65">
        <f t="shared" si="100"/>
        <v>3.3202597562962639</v>
      </c>
      <c r="DP71" s="65">
        <f t="shared" si="100"/>
        <v>3.3164387426457718</v>
      </c>
    </row>
    <row r="72" spans="1:120" x14ac:dyDescent="0.25">
      <c r="A72" s="65" t="str">
        <f t="shared" si="69"/>
        <v>19_THA</v>
      </c>
      <c r="B72" s="65" t="str">
        <f t="shared" si="69"/>
        <v>7_10_refinery_gas_not_liquefied</v>
      </c>
      <c r="C72" s="65" t="str">
        <f t="shared" si="69"/>
        <v>7_10_refi_gas_notliq</v>
      </c>
      <c r="D72" s="66" t="s">
        <v>171</v>
      </c>
      <c r="E72" s="66">
        <f t="shared" si="70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1"/>
        <v>19_THA</v>
      </c>
      <c r="BL72" s="65" t="str">
        <f t="shared" si="72"/>
        <v>d_ind_cem_7_10_refi_gas_notliq</v>
      </c>
      <c r="BM72" s="65"/>
      <c r="BN72" s="65"/>
      <c r="BO72" s="65">
        <f t="shared" ref="BO72:CV72" si="101">BO$49*BO29</f>
        <v>0</v>
      </c>
      <c r="BP72" s="65">
        <f t="shared" si="101"/>
        <v>0</v>
      </c>
      <c r="BQ72" s="65">
        <f t="shared" si="101"/>
        <v>0</v>
      </c>
      <c r="BR72" s="65">
        <f t="shared" si="101"/>
        <v>0</v>
      </c>
      <c r="BS72" s="65">
        <f t="shared" si="101"/>
        <v>0</v>
      </c>
      <c r="BT72" s="65">
        <f t="shared" si="101"/>
        <v>0</v>
      </c>
      <c r="BU72" s="65">
        <f t="shared" si="101"/>
        <v>0</v>
      </c>
      <c r="BV72" s="65">
        <f t="shared" si="101"/>
        <v>0</v>
      </c>
      <c r="BW72" s="65">
        <f t="shared" si="101"/>
        <v>0</v>
      </c>
      <c r="BX72" s="65">
        <f t="shared" si="101"/>
        <v>0</v>
      </c>
      <c r="BY72" s="65">
        <f t="shared" si="101"/>
        <v>0</v>
      </c>
      <c r="BZ72" s="65">
        <f t="shared" si="101"/>
        <v>0</v>
      </c>
      <c r="CA72" s="65">
        <f t="shared" si="101"/>
        <v>0</v>
      </c>
      <c r="CB72" s="65">
        <f t="shared" si="101"/>
        <v>0</v>
      </c>
      <c r="CC72" s="65">
        <f t="shared" si="101"/>
        <v>0</v>
      </c>
      <c r="CD72" s="65">
        <f t="shared" si="101"/>
        <v>0</v>
      </c>
      <c r="CE72" s="65">
        <f t="shared" si="101"/>
        <v>0</v>
      </c>
      <c r="CF72" s="65">
        <f t="shared" si="101"/>
        <v>0</v>
      </c>
      <c r="CG72" s="65">
        <f t="shared" si="101"/>
        <v>0</v>
      </c>
      <c r="CH72" s="65">
        <f t="shared" si="101"/>
        <v>0</v>
      </c>
      <c r="CI72" s="65">
        <f t="shared" si="101"/>
        <v>0</v>
      </c>
      <c r="CJ72" s="65">
        <f t="shared" si="101"/>
        <v>0</v>
      </c>
      <c r="CK72" s="65">
        <f t="shared" si="101"/>
        <v>0</v>
      </c>
      <c r="CL72" s="65">
        <f t="shared" si="101"/>
        <v>0</v>
      </c>
      <c r="CM72" s="65">
        <f t="shared" si="101"/>
        <v>0</v>
      </c>
      <c r="CN72" s="65">
        <f t="shared" si="101"/>
        <v>0</v>
      </c>
      <c r="CO72" s="65">
        <f t="shared" si="101"/>
        <v>0</v>
      </c>
      <c r="CP72" s="65">
        <f t="shared" si="101"/>
        <v>0</v>
      </c>
      <c r="CQ72" s="65">
        <f t="shared" si="101"/>
        <v>0</v>
      </c>
      <c r="CR72" s="65">
        <f t="shared" si="101"/>
        <v>0</v>
      </c>
      <c r="CS72" s="65">
        <f t="shared" si="101"/>
        <v>0</v>
      </c>
      <c r="CT72" s="65">
        <f t="shared" si="101"/>
        <v>0</v>
      </c>
      <c r="CU72" s="65">
        <f t="shared" si="101"/>
        <v>0</v>
      </c>
      <c r="CV72" s="65">
        <f t="shared" si="101"/>
        <v>0</v>
      </c>
      <c r="CW72" s="65">
        <f t="shared" ref="CW72:DP72" si="102">CW$49*CW29</f>
        <v>0</v>
      </c>
      <c r="CX72" s="65">
        <f t="shared" si="102"/>
        <v>0</v>
      </c>
      <c r="CY72" s="65">
        <f t="shared" si="102"/>
        <v>0</v>
      </c>
      <c r="CZ72" s="65">
        <f t="shared" si="102"/>
        <v>0</v>
      </c>
      <c r="DA72" s="65">
        <f t="shared" si="102"/>
        <v>0</v>
      </c>
      <c r="DB72" s="65">
        <f t="shared" si="102"/>
        <v>0</v>
      </c>
      <c r="DC72" s="65">
        <f t="shared" si="102"/>
        <v>0</v>
      </c>
      <c r="DD72" s="65">
        <f t="shared" si="102"/>
        <v>0</v>
      </c>
      <c r="DE72" s="65">
        <f t="shared" si="102"/>
        <v>0</v>
      </c>
      <c r="DF72" s="65">
        <f t="shared" si="102"/>
        <v>0</v>
      </c>
      <c r="DG72" s="65">
        <f t="shared" si="102"/>
        <v>0</v>
      </c>
      <c r="DH72" s="65">
        <f t="shared" si="102"/>
        <v>0</v>
      </c>
      <c r="DI72" s="65">
        <f t="shared" si="102"/>
        <v>0</v>
      </c>
      <c r="DJ72" s="65">
        <f t="shared" si="102"/>
        <v>0</v>
      </c>
      <c r="DK72" s="65">
        <f t="shared" si="102"/>
        <v>0</v>
      </c>
      <c r="DL72" s="65">
        <f t="shared" si="102"/>
        <v>0</v>
      </c>
      <c r="DM72" s="65">
        <f t="shared" si="102"/>
        <v>0</v>
      </c>
      <c r="DN72" s="65">
        <f t="shared" si="102"/>
        <v>0</v>
      </c>
      <c r="DO72" s="65">
        <f t="shared" si="102"/>
        <v>0</v>
      </c>
      <c r="DP72" s="65">
        <f t="shared" si="102"/>
        <v>0</v>
      </c>
    </row>
    <row r="73" spans="1:120" x14ac:dyDescent="0.25">
      <c r="A73" s="65" t="str">
        <f t="shared" si="69"/>
        <v>19_THA</v>
      </c>
      <c r="B73" s="65" t="str">
        <f t="shared" si="69"/>
        <v>7_11_ethane</v>
      </c>
      <c r="C73" s="65" t="str">
        <f t="shared" si="69"/>
        <v>7_11_ethane</v>
      </c>
      <c r="D73" s="66" t="s">
        <v>171</v>
      </c>
      <c r="E73" s="66">
        <f t="shared" si="70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1"/>
        <v>19_THA</v>
      </c>
      <c r="BL73" s="65" t="str">
        <f t="shared" si="72"/>
        <v>d_ind_cem_7_11_ethane</v>
      </c>
      <c r="BM73" s="65"/>
      <c r="BN73" s="65"/>
      <c r="BO73" s="65">
        <f t="shared" ref="BO73:CV73" si="103">BO$49*BO30</f>
        <v>0</v>
      </c>
      <c r="BP73" s="65">
        <f t="shared" si="103"/>
        <v>0</v>
      </c>
      <c r="BQ73" s="65">
        <f t="shared" si="103"/>
        <v>0</v>
      </c>
      <c r="BR73" s="65">
        <f t="shared" si="103"/>
        <v>0</v>
      </c>
      <c r="BS73" s="65">
        <f t="shared" si="103"/>
        <v>0</v>
      </c>
      <c r="BT73" s="65">
        <f t="shared" si="103"/>
        <v>0</v>
      </c>
      <c r="BU73" s="65">
        <f t="shared" si="103"/>
        <v>0</v>
      </c>
      <c r="BV73" s="65">
        <f t="shared" si="103"/>
        <v>0</v>
      </c>
      <c r="BW73" s="65">
        <f t="shared" si="103"/>
        <v>0</v>
      </c>
      <c r="BX73" s="65">
        <f t="shared" si="103"/>
        <v>0</v>
      </c>
      <c r="BY73" s="65">
        <f t="shared" si="103"/>
        <v>0</v>
      </c>
      <c r="BZ73" s="65">
        <f t="shared" si="103"/>
        <v>0</v>
      </c>
      <c r="CA73" s="65">
        <f t="shared" si="103"/>
        <v>0</v>
      </c>
      <c r="CB73" s="65">
        <f t="shared" si="103"/>
        <v>0</v>
      </c>
      <c r="CC73" s="65">
        <f t="shared" si="103"/>
        <v>0</v>
      </c>
      <c r="CD73" s="65">
        <f t="shared" si="103"/>
        <v>0</v>
      </c>
      <c r="CE73" s="65">
        <f t="shared" si="103"/>
        <v>0</v>
      </c>
      <c r="CF73" s="65">
        <f t="shared" si="103"/>
        <v>0</v>
      </c>
      <c r="CG73" s="65">
        <f t="shared" si="103"/>
        <v>0</v>
      </c>
      <c r="CH73" s="65">
        <f t="shared" si="103"/>
        <v>0</v>
      </c>
      <c r="CI73" s="65">
        <f t="shared" si="103"/>
        <v>0</v>
      </c>
      <c r="CJ73" s="65">
        <f t="shared" si="103"/>
        <v>0</v>
      </c>
      <c r="CK73" s="65">
        <f t="shared" si="103"/>
        <v>0</v>
      </c>
      <c r="CL73" s="65">
        <f t="shared" si="103"/>
        <v>0</v>
      </c>
      <c r="CM73" s="65">
        <f t="shared" si="103"/>
        <v>0</v>
      </c>
      <c r="CN73" s="65">
        <f t="shared" si="103"/>
        <v>0</v>
      </c>
      <c r="CO73" s="65">
        <f t="shared" si="103"/>
        <v>0</v>
      </c>
      <c r="CP73" s="65">
        <f t="shared" si="103"/>
        <v>0</v>
      </c>
      <c r="CQ73" s="65">
        <f t="shared" si="103"/>
        <v>0</v>
      </c>
      <c r="CR73" s="65">
        <f t="shared" si="103"/>
        <v>0</v>
      </c>
      <c r="CS73" s="65">
        <f t="shared" si="103"/>
        <v>0</v>
      </c>
      <c r="CT73" s="65">
        <f t="shared" si="103"/>
        <v>0</v>
      </c>
      <c r="CU73" s="65">
        <f t="shared" si="103"/>
        <v>0</v>
      </c>
      <c r="CV73" s="65">
        <f t="shared" si="103"/>
        <v>0</v>
      </c>
      <c r="CW73" s="65">
        <f t="shared" ref="CW73:DP73" si="104">CW$49*CW30</f>
        <v>0</v>
      </c>
      <c r="CX73" s="65">
        <f t="shared" si="104"/>
        <v>0</v>
      </c>
      <c r="CY73" s="65">
        <f t="shared" si="104"/>
        <v>0</v>
      </c>
      <c r="CZ73" s="65">
        <f t="shared" si="104"/>
        <v>0</v>
      </c>
      <c r="DA73" s="65">
        <f t="shared" si="104"/>
        <v>0</v>
      </c>
      <c r="DB73" s="65">
        <f t="shared" si="104"/>
        <v>0</v>
      </c>
      <c r="DC73" s="65">
        <f t="shared" si="104"/>
        <v>0</v>
      </c>
      <c r="DD73" s="65">
        <f t="shared" si="104"/>
        <v>0</v>
      </c>
      <c r="DE73" s="65">
        <f t="shared" si="104"/>
        <v>0</v>
      </c>
      <c r="DF73" s="65">
        <f t="shared" si="104"/>
        <v>0</v>
      </c>
      <c r="DG73" s="65">
        <f t="shared" si="104"/>
        <v>0</v>
      </c>
      <c r="DH73" s="65">
        <f t="shared" si="104"/>
        <v>0</v>
      </c>
      <c r="DI73" s="65">
        <f t="shared" si="104"/>
        <v>0</v>
      </c>
      <c r="DJ73" s="65">
        <f t="shared" si="104"/>
        <v>0</v>
      </c>
      <c r="DK73" s="65">
        <f t="shared" si="104"/>
        <v>0</v>
      </c>
      <c r="DL73" s="65">
        <f t="shared" si="104"/>
        <v>0</v>
      </c>
      <c r="DM73" s="65">
        <f t="shared" si="104"/>
        <v>0</v>
      </c>
      <c r="DN73" s="65">
        <f t="shared" si="104"/>
        <v>0</v>
      </c>
      <c r="DO73" s="65">
        <f t="shared" si="104"/>
        <v>0</v>
      </c>
      <c r="DP73" s="65">
        <f t="shared" si="104"/>
        <v>0</v>
      </c>
    </row>
    <row r="74" spans="1:120" x14ac:dyDescent="0.25">
      <c r="A74" s="65" t="str">
        <f t="shared" si="69"/>
        <v>19_THA</v>
      </c>
      <c r="B74" s="65" t="str">
        <f t="shared" si="69"/>
        <v>7_x_other_petroleum_products</v>
      </c>
      <c r="C74" s="65" t="str">
        <f t="shared" si="69"/>
        <v>7_x_other_petrol_prod</v>
      </c>
      <c r="D74" s="66" t="s">
        <v>171</v>
      </c>
      <c r="E74" s="66">
        <f t="shared" si="70"/>
        <v>0</v>
      </c>
      <c r="F74" s="66">
        <v>0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1"/>
        <v>19_THA</v>
      </c>
      <c r="BL74" s="65" t="str">
        <f t="shared" si="72"/>
        <v>d_ind_cem_7_x_other_petrol_prod</v>
      </c>
      <c r="BM74" s="65"/>
      <c r="BN74" s="65"/>
      <c r="BO74" s="65">
        <f t="shared" ref="BO74:CV74" si="105">BO$49*BO31</f>
        <v>0</v>
      </c>
      <c r="BP74" s="65">
        <f t="shared" si="105"/>
        <v>0</v>
      </c>
      <c r="BQ74" s="65">
        <f t="shared" si="105"/>
        <v>0</v>
      </c>
      <c r="BR74" s="65">
        <f t="shared" si="105"/>
        <v>0</v>
      </c>
      <c r="BS74" s="65">
        <f t="shared" si="105"/>
        <v>0</v>
      </c>
      <c r="BT74" s="65">
        <f t="shared" si="105"/>
        <v>0</v>
      </c>
      <c r="BU74" s="65">
        <f t="shared" si="105"/>
        <v>0</v>
      </c>
      <c r="BV74" s="65">
        <f t="shared" si="105"/>
        <v>0</v>
      </c>
      <c r="BW74" s="65">
        <f t="shared" si="105"/>
        <v>0</v>
      </c>
      <c r="BX74" s="65">
        <f t="shared" si="105"/>
        <v>0</v>
      </c>
      <c r="BY74" s="65">
        <f t="shared" si="105"/>
        <v>0</v>
      </c>
      <c r="BZ74" s="65">
        <f t="shared" si="105"/>
        <v>0</v>
      </c>
      <c r="CA74" s="65">
        <f t="shared" si="105"/>
        <v>0</v>
      </c>
      <c r="CB74" s="65">
        <f t="shared" si="105"/>
        <v>0</v>
      </c>
      <c r="CC74" s="65">
        <f t="shared" si="105"/>
        <v>0</v>
      </c>
      <c r="CD74" s="65">
        <f t="shared" si="105"/>
        <v>0</v>
      </c>
      <c r="CE74" s="65">
        <f t="shared" si="105"/>
        <v>0</v>
      </c>
      <c r="CF74" s="65">
        <f t="shared" si="105"/>
        <v>0</v>
      </c>
      <c r="CG74" s="65">
        <f t="shared" si="105"/>
        <v>0</v>
      </c>
      <c r="CH74" s="65">
        <f t="shared" si="105"/>
        <v>0</v>
      </c>
      <c r="CI74" s="65">
        <f t="shared" si="105"/>
        <v>0</v>
      </c>
      <c r="CJ74" s="65">
        <f t="shared" si="105"/>
        <v>0</v>
      </c>
      <c r="CK74" s="65">
        <f t="shared" si="105"/>
        <v>0</v>
      </c>
      <c r="CL74" s="65">
        <f t="shared" si="105"/>
        <v>0</v>
      </c>
      <c r="CM74" s="65">
        <f t="shared" si="105"/>
        <v>0</v>
      </c>
      <c r="CN74" s="65">
        <f t="shared" si="105"/>
        <v>0</v>
      </c>
      <c r="CO74" s="65">
        <f t="shared" si="105"/>
        <v>0</v>
      </c>
      <c r="CP74" s="65">
        <f t="shared" si="105"/>
        <v>0</v>
      </c>
      <c r="CQ74" s="65">
        <f t="shared" si="105"/>
        <v>0</v>
      </c>
      <c r="CR74" s="65">
        <f t="shared" si="105"/>
        <v>0</v>
      </c>
      <c r="CS74" s="65">
        <f t="shared" si="105"/>
        <v>0</v>
      </c>
      <c r="CT74" s="65">
        <f t="shared" si="105"/>
        <v>0</v>
      </c>
      <c r="CU74" s="65">
        <f t="shared" si="105"/>
        <v>0</v>
      </c>
      <c r="CV74" s="65">
        <f t="shared" si="105"/>
        <v>0</v>
      </c>
      <c r="CW74" s="65">
        <f t="shared" ref="CW74:DP74" si="106">CW$49*CW31</f>
        <v>0</v>
      </c>
      <c r="CX74" s="65">
        <f t="shared" si="106"/>
        <v>0</v>
      </c>
      <c r="CY74" s="65">
        <f t="shared" si="106"/>
        <v>0</v>
      </c>
      <c r="CZ74" s="65">
        <f t="shared" si="106"/>
        <v>0</v>
      </c>
      <c r="DA74" s="65">
        <f t="shared" si="106"/>
        <v>0</v>
      </c>
      <c r="DB74" s="65">
        <f t="shared" si="106"/>
        <v>0</v>
      </c>
      <c r="DC74" s="65">
        <f t="shared" si="106"/>
        <v>0</v>
      </c>
      <c r="DD74" s="65">
        <f t="shared" si="106"/>
        <v>0</v>
      </c>
      <c r="DE74" s="65">
        <f t="shared" si="106"/>
        <v>0</v>
      </c>
      <c r="DF74" s="65">
        <f t="shared" si="106"/>
        <v>0</v>
      </c>
      <c r="DG74" s="65">
        <f t="shared" si="106"/>
        <v>0</v>
      </c>
      <c r="DH74" s="65">
        <f t="shared" si="106"/>
        <v>0</v>
      </c>
      <c r="DI74" s="65">
        <f t="shared" si="106"/>
        <v>0</v>
      </c>
      <c r="DJ74" s="65">
        <f t="shared" si="106"/>
        <v>0</v>
      </c>
      <c r="DK74" s="65">
        <f t="shared" si="106"/>
        <v>0</v>
      </c>
      <c r="DL74" s="65">
        <f t="shared" si="106"/>
        <v>0</v>
      </c>
      <c r="DM74" s="65">
        <f t="shared" si="106"/>
        <v>0</v>
      </c>
      <c r="DN74" s="65">
        <f t="shared" si="106"/>
        <v>0</v>
      </c>
      <c r="DO74" s="65">
        <f t="shared" si="106"/>
        <v>0</v>
      </c>
      <c r="DP74" s="65">
        <f t="shared" si="106"/>
        <v>0</v>
      </c>
    </row>
    <row r="75" spans="1:120" x14ac:dyDescent="0.25">
      <c r="A75" s="65" t="str">
        <f t="shared" si="69"/>
        <v>19_THA</v>
      </c>
      <c r="B75" s="65" t="str">
        <f t="shared" si="69"/>
        <v>8_1_natural_gas</v>
      </c>
      <c r="C75" s="65" t="str">
        <f t="shared" si="69"/>
        <v>8_1_natural_gas</v>
      </c>
      <c r="D75" s="66" t="s">
        <v>171</v>
      </c>
      <c r="E75" s="66">
        <f t="shared" si="70"/>
        <v>35.007853899130367</v>
      </c>
      <c r="F75" s="66">
        <v>36.377584225713967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1"/>
        <v>19_THA</v>
      </c>
      <c r="BL75" s="65" t="str">
        <f t="shared" si="72"/>
        <v>d_ind_cem_8_1_natural_gas</v>
      </c>
      <c r="BM75" s="65"/>
      <c r="BN75" s="65"/>
      <c r="BO75" s="65">
        <f t="shared" ref="BO75:CV75" si="107">BO$49*BO32</f>
        <v>35.007853899130367</v>
      </c>
      <c r="BP75" s="65">
        <f t="shared" si="107"/>
        <v>36.377584225713967</v>
      </c>
      <c r="BQ75" s="65">
        <f t="shared" si="107"/>
        <v>36.656998321393111</v>
      </c>
      <c r="BR75" s="65">
        <f t="shared" si="107"/>
        <v>33.163670891246568</v>
      </c>
      <c r="BS75" s="65">
        <f t="shared" si="107"/>
        <v>34.226684246715692</v>
      </c>
      <c r="BT75" s="65">
        <f t="shared" si="107"/>
        <v>35.344417628565147</v>
      </c>
      <c r="BU75" s="65">
        <f t="shared" si="107"/>
        <v>36.523273534773459</v>
      </c>
      <c r="BV75" s="65">
        <f t="shared" si="107"/>
        <v>37.752286657909494</v>
      </c>
      <c r="BW75" s="65">
        <f t="shared" si="107"/>
        <v>39.040587733820978</v>
      </c>
      <c r="BX75" s="65">
        <f t="shared" si="107"/>
        <v>40.390050444386453</v>
      </c>
      <c r="BY75" s="65">
        <f t="shared" si="107"/>
        <v>41.788089701732204</v>
      </c>
      <c r="BZ75" s="65">
        <f t="shared" si="107"/>
        <v>42.552002095648753</v>
      </c>
      <c r="CA75" s="65">
        <f t="shared" si="107"/>
        <v>43.32702060223157</v>
      </c>
      <c r="CB75" s="65">
        <f t="shared" si="107"/>
        <v>44.110465260772642</v>
      </c>
      <c r="CC75" s="65">
        <f t="shared" si="107"/>
        <v>44.887574678442185</v>
      </c>
      <c r="CD75" s="65">
        <f t="shared" si="107"/>
        <v>45.664416355614591</v>
      </c>
      <c r="CE75" s="65">
        <f t="shared" si="107"/>
        <v>46.439526373982986</v>
      </c>
      <c r="CF75" s="65">
        <f t="shared" si="107"/>
        <v>47.207229162449153</v>
      </c>
      <c r="CG75" s="65">
        <f t="shared" si="107"/>
        <v>47.966744411843891</v>
      </c>
      <c r="CH75" s="65">
        <f t="shared" si="107"/>
        <v>48.768065249724025</v>
      </c>
      <c r="CI75" s="65">
        <f t="shared" si="107"/>
        <v>49.562157646797608</v>
      </c>
      <c r="CJ75" s="65">
        <f t="shared" si="107"/>
        <v>50.35008537086901</v>
      </c>
      <c r="CK75" s="65">
        <f t="shared" si="107"/>
        <v>51.122950105372887</v>
      </c>
      <c r="CL75" s="65">
        <f t="shared" si="107"/>
        <v>51.881488263651356</v>
      </c>
      <c r="CM75" s="65">
        <f t="shared" si="107"/>
        <v>52.774413153615541</v>
      </c>
      <c r="CN75" s="65">
        <f t="shared" si="107"/>
        <v>53.645320484840703</v>
      </c>
      <c r="CO75" s="65">
        <f t="shared" si="107"/>
        <v>54.507704153830048</v>
      </c>
      <c r="CP75" s="65">
        <f t="shared" si="107"/>
        <v>55.357613568971189</v>
      </c>
      <c r="CQ75" s="65">
        <f t="shared" si="107"/>
        <v>56.189975410620171</v>
      </c>
      <c r="CR75" s="65">
        <f t="shared" si="107"/>
        <v>57.010146721783094</v>
      </c>
      <c r="CS75" s="65">
        <f t="shared" si="107"/>
        <v>57.81850951190161</v>
      </c>
      <c r="CT75" s="65">
        <f t="shared" si="107"/>
        <v>58.622906079157218</v>
      </c>
      <c r="CU75" s="65">
        <f t="shared" si="107"/>
        <v>59.417567119347666</v>
      </c>
      <c r="CV75" s="65">
        <f t="shared" si="107"/>
        <v>60.21121765806469</v>
      </c>
      <c r="CW75" s="65">
        <f t="shared" ref="CW75:DP75" si="108">CW$49*CW32</f>
        <v>60.141925523873091</v>
      </c>
      <c r="CX75" s="65">
        <f t="shared" si="108"/>
        <v>60.072713132295036</v>
      </c>
      <c r="CY75" s="65">
        <f t="shared" si="108"/>
        <v>60.003580391561322</v>
      </c>
      <c r="CZ75" s="65">
        <f t="shared" si="108"/>
        <v>59.934527210008341</v>
      </c>
      <c r="DA75" s="65">
        <f t="shared" si="108"/>
        <v>59.865553496077979</v>
      </c>
      <c r="DB75" s="65">
        <f t="shared" si="108"/>
        <v>59.796659158317503</v>
      </c>
      <c r="DC75" s="65">
        <f t="shared" si="108"/>
        <v>59.727844105379397</v>
      </c>
      <c r="DD75" s="65">
        <f t="shared" si="108"/>
        <v>59.659108246021297</v>
      </c>
      <c r="DE75" s="65">
        <f t="shared" si="108"/>
        <v>59.590451489105824</v>
      </c>
      <c r="DF75" s="65">
        <f t="shared" si="108"/>
        <v>59.521873743600494</v>
      </c>
      <c r="DG75" s="65">
        <f t="shared" si="108"/>
        <v>59.453374918577573</v>
      </c>
      <c r="DH75" s="65">
        <f t="shared" si="108"/>
        <v>59.384954923213968</v>
      </c>
      <c r="DI75" s="65">
        <f t="shared" si="108"/>
        <v>59.316613666791127</v>
      </c>
      <c r="DJ75" s="65">
        <f t="shared" si="108"/>
        <v>59.24835105869488</v>
      </c>
      <c r="DK75" s="65">
        <f t="shared" si="108"/>
        <v>59.180167008415339</v>
      </c>
      <c r="DL75" s="65">
        <f t="shared" si="108"/>
        <v>59.112061425546777</v>
      </c>
      <c r="DM75" s="65">
        <f t="shared" si="108"/>
        <v>59.04403421978752</v>
      </c>
      <c r="DN75" s="65">
        <f t="shared" si="108"/>
        <v>58.976085300939786</v>
      </c>
      <c r="DO75" s="65">
        <f t="shared" si="108"/>
        <v>58.908214578909629</v>
      </c>
      <c r="DP75" s="65">
        <f t="shared" si="108"/>
        <v>58.84042196370676</v>
      </c>
    </row>
    <row r="76" spans="1:120" x14ac:dyDescent="0.25">
      <c r="A76" s="65" t="str">
        <f t="shared" si="69"/>
        <v>19_THA</v>
      </c>
      <c r="B76" s="65" t="str">
        <f t="shared" si="69"/>
        <v>15_1_fuelwood_and_woodwaste</v>
      </c>
      <c r="C76" s="65" t="str">
        <f t="shared" si="69"/>
        <v>15_1_fwood_wwaste</v>
      </c>
      <c r="D76" s="66" t="s">
        <v>171</v>
      </c>
      <c r="E76" s="66">
        <f t="shared" si="70"/>
        <v>0</v>
      </c>
      <c r="F76" s="66">
        <v>0.67173019200000006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1"/>
        <v>19_THA</v>
      </c>
      <c r="BL76" s="65" t="str">
        <f t="shared" si="72"/>
        <v>d_ind_cem_15_1_fwood_wwaste</v>
      </c>
      <c r="BM76" s="65"/>
      <c r="BN76" s="65"/>
      <c r="BO76" s="65">
        <f t="shared" ref="BO76:CV76" si="109">BO$49*BO33</f>
        <v>0</v>
      </c>
      <c r="BP76" s="65">
        <f t="shared" si="109"/>
        <v>0.67173019200000006</v>
      </c>
      <c r="BQ76" s="65">
        <f t="shared" si="109"/>
        <v>0.67688971229616601</v>
      </c>
      <c r="BR76" s="65">
        <f t="shared" si="109"/>
        <v>0.61238368323136361</v>
      </c>
      <c r="BS76" s="65">
        <f t="shared" si="109"/>
        <v>0.63201275373085819</v>
      </c>
      <c r="BT76" s="65">
        <f t="shared" si="109"/>
        <v>0.65265225674282068</v>
      </c>
      <c r="BU76" s="65">
        <f t="shared" si="109"/>
        <v>0.67442041757791815</v>
      </c>
      <c r="BV76" s="65">
        <f t="shared" si="109"/>
        <v>0.69711475637876485</v>
      </c>
      <c r="BW76" s="65">
        <f t="shared" si="109"/>
        <v>0.72090387672568779</v>
      </c>
      <c r="BX76" s="65">
        <f t="shared" si="109"/>
        <v>0.74582237708680377</v>
      </c>
      <c r="BY76" s="65">
        <f t="shared" si="109"/>
        <v>0.77163786755295138</v>
      </c>
      <c r="BZ76" s="65">
        <f t="shared" si="109"/>
        <v>0.78574388998294054</v>
      </c>
      <c r="CA76" s="65">
        <f t="shared" si="109"/>
        <v>0.80005499230903832</v>
      </c>
      <c r="CB76" s="65">
        <f t="shared" si="109"/>
        <v>0.81452168772338562</v>
      </c>
      <c r="CC76" s="65">
        <f t="shared" si="109"/>
        <v>0.82887139976300983</v>
      </c>
      <c r="CD76" s="65">
        <f t="shared" si="109"/>
        <v>0.84321616784114295</v>
      </c>
      <c r="CE76" s="65">
        <f t="shared" si="109"/>
        <v>0.85752895997789214</v>
      </c>
      <c r="CF76" s="65">
        <f t="shared" si="109"/>
        <v>0.87170497392910962</v>
      </c>
      <c r="CG76" s="65">
        <f t="shared" si="109"/>
        <v>0.88572980089775211</v>
      </c>
      <c r="CH76" s="65">
        <f t="shared" si="109"/>
        <v>0.90052658885769432</v>
      </c>
      <c r="CI76" s="65">
        <f t="shared" si="109"/>
        <v>0.9151899000617113</v>
      </c>
      <c r="CJ76" s="65">
        <f t="shared" si="109"/>
        <v>0.92973937751157654</v>
      </c>
      <c r="CK76" s="65">
        <f t="shared" si="109"/>
        <v>0.94401070936465081</v>
      </c>
      <c r="CL76" s="65">
        <f t="shared" si="109"/>
        <v>0.95801749385969037</v>
      </c>
      <c r="CM76" s="65">
        <f t="shared" si="109"/>
        <v>0.97450579621796629</v>
      </c>
      <c r="CN76" s="65">
        <f t="shared" si="109"/>
        <v>0.99058753339952865</v>
      </c>
      <c r="CO76" s="65">
        <f t="shared" si="109"/>
        <v>1.0065118769170511</v>
      </c>
      <c r="CP76" s="65">
        <f t="shared" si="109"/>
        <v>1.0222058771308371</v>
      </c>
      <c r="CQ76" s="65">
        <f t="shared" si="109"/>
        <v>1.0375758526694854</v>
      </c>
      <c r="CR76" s="65">
        <f t="shared" si="109"/>
        <v>1.0527207239974428</v>
      </c>
      <c r="CS76" s="65">
        <f t="shared" si="109"/>
        <v>1.0676475451091134</v>
      </c>
      <c r="CT76" s="65">
        <f t="shared" si="109"/>
        <v>1.0825011279422694</v>
      </c>
      <c r="CU76" s="65">
        <f t="shared" si="109"/>
        <v>1.0971749394243613</v>
      </c>
      <c r="CV76" s="65">
        <f t="shared" si="109"/>
        <v>1.1118300914939825</v>
      </c>
      <c r="CW76" s="65">
        <f t="shared" ref="CW76:DP76" si="110">CW$49*CW33</f>
        <v>1.1105505777605853</v>
      </c>
      <c r="CX76" s="65">
        <f t="shared" si="110"/>
        <v>1.1092725365142222</v>
      </c>
      <c r="CY76" s="65">
        <f t="shared" si="110"/>
        <v>1.1079959660603294</v>
      </c>
      <c r="CZ76" s="65">
        <f t="shared" si="110"/>
        <v>1.1067208647062927</v>
      </c>
      <c r="DA76" s="65">
        <f t="shared" si="110"/>
        <v>1.1054472307614458</v>
      </c>
      <c r="DB76" s="65">
        <f t="shared" si="110"/>
        <v>1.1041750625370685</v>
      </c>
      <c r="DC76" s="65">
        <f t="shared" si="110"/>
        <v>1.102904358346384</v>
      </c>
      <c r="DD76" s="65">
        <f t="shared" si="110"/>
        <v>1.1016351165045557</v>
      </c>
      <c r="DE76" s="65">
        <f t="shared" si="110"/>
        <v>1.1003673353286874</v>
      </c>
      <c r="DF76" s="65">
        <f t="shared" si="110"/>
        <v>1.0991010131378183</v>
      </c>
      <c r="DG76" s="65">
        <f t="shared" si="110"/>
        <v>1.0978361482529233</v>
      </c>
      <c r="DH76" s="65">
        <f t="shared" si="110"/>
        <v>1.0965727389969084</v>
      </c>
      <c r="DI76" s="65">
        <f t="shared" si="110"/>
        <v>1.0953107836946101</v>
      </c>
      <c r="DJ76" s="65">
        <f t="shared" si="110"/>
        <v>1.0940502806727932</v>
      </c>
      <c r="DK76" s="65">
        <f t="shared" si="110"/>
        <v>1.0927912282601475</v>
      </c>
      <c r="DL76" s="65">
        <f t="shared" si="110"/>
        <v>1.091533624787286</v>
      </c>
      <c r="DM76" s="65">
        <f t="shared" si="110"/>
        <v>1.0902774685867433</v>
      </c>
      <c r="DN76" s="65">
        <f t="shared" si="110"/>
        <v>1.0890227579929728</v>
      </c>
      <c r="DO76" s="65">
        <f t="shared" si="110"/>
        <v>1.087769491342345</v>
      </c>
      <c r="DP76" s="65">
        <f t="shared" si="110"/>
        <v>1.0865176669731442</v>
      </c>
    </row>
    <row r="77" spans="1:120" x14ac:dyDescent="0.25">
      <c r="A77" s="65" t="str">
        <f t="shared" si="69"/>
        <v>19_THA</v>
      </c>
      <c r="B77" s="65" t="str">
        <f t="shared" si="69"/>
        <v>15_2_bagasse</v>
      </c>
      <c r="C77" s="65" t="str">
        <f t="shared" si="69"/>
        <v>15_2_bagasse</v>
      </c>
      <c r="D77" s="66" t="s">
        <v>171</v>
      </c>
      <c r="E77" s="66">
        <f t="shared" si="70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1"/>
        <v>19_THA</v>
      </c>
      <c r="BL77" s="65" t="str">
        <f t="shared" si="72"/>
        <v>d_ind_cem_15_2_bagasse</v>
      </c>
      <c r="BM77" s="65"/>
      <c r="BN77" s="65"/>
      <c r="BO77" s="65">
        <f t="shared" ref="BO77:CV77" si="111">BO$49*BO34</f>
        <v>0</v>
      </c>
      <c r="BP77" s="65">
        <f t="shared" si="111"/>
        <v>0</v>
      </c>
      <c r="BQ77" s="65">
        <f t="shared" si="111"/>
        <v>0</v>
      </c>
      <c r="BR77" s="65">
        <f t="shared" si="111"/>
        <v>0</v>
      </c>
      <c r="BS77" s="65">
        <f t="shared" si="111"/>
        <v>0</v>
      </c>
      <c r="BT77" s="65">
        <f t="shared" si="111"/>
        <v>0</v>
      </c>
      <c r="BU77" s="65">
        <f t="shared" si="111"/>
        <v>0</v>
      </c>
      <c r="BV77" s="65">
        <f t="shared" si="111"/>
        <v>0</v>
      </c>
      <c r="BW77" s="65">
        <f t="shared" si="111"/>
        <v>0</v>
      </c>
      <c r="BX77" s="65">
        <f t="shared" si="111"/>
        <v>0</v>
      </c>
      <c r="BY77" s="65">
        <f t="shared" si="111"/>
        <v>0</v>
      </c>
      <c r="BZ77" s="65">
        <f t="shared" si="111"/>
        <v>0</v>
      </c>
      <c r="CA77" s="65">
        <f t="shared" si="111"/>
        <v>0</v>
      </c>
      <c r="CB77" s="65">
        <f t="shared" si="111"/>
        <v>0</v>
      </c>
      <c r="CC77" s="65">
        <f t="shared" si="111"/>
        <v>0</v>
      </c>
      <c r="CD77" s="65">
        <f t="shared" si="111"/>
        <v>0</v>
      </c>
      <c r="CE77" s="65">
        <f t="shared" si="111"/>
        <v>0</v>
      </c>
      <c r="CF77" s="65">
        <f t="shared" si="111"/>
        <v>0</v>
      </c>
      <c r="CG77" s="65">
        <f t="shared" si="111"/>
        <v>0</v>
      </c>
      <c r="CH77" s="65">
        <f t="shared" si="111"/>
        <v>0</v>
      </c>
      <c r="CI77" s="65">
        <f t="shared" si="111"/>
        <v>0</v>
      </c>
      <c r="CJ77" s="65">
        <f t="shared" si="111"/>
        <v>0</v>
      </c>
      <c r="CK77" s="65">
        <f t="shared" si="111"/>
        <v>0</v>
      </c>
      <c r="CL77" s="65">
        <f t="shared" si="111"/>
        <v>0</v>
      </c>
      <c r="CM77" s="65">
        <f t="shared" si="111"/>
        <v>0</v>
      </c>
      <c r="CN77" s="65">
        <f t="shared" si="111"/>
        <v>0</v>
      </c>
      <c r="CO77" s="65">
        <f t="shared" si="111"/>
        <v>0</v>
      </c>
      <c r="CP77" s="65">
        <f t="shared" si="111"/>
        <v>0</v>
      </c>
      <c r="CQ77" s="65">
        <f t="shared" si="111"/>
        <v>0</v>
      </c>
      <c r="CR77" s="65">
        <f t="shared" si="111"/>
        <v>0</v>
      </c>
      <c r="CS77" s="65">
        <f t="shared" si="111"/>
        <v>0</v>
      </c>
      <c r="CT77" s="65">
        <f t="shared" si="111"/>
        <v>0</v>
      </c>
      <c r="CU77" s="65">
        <f t="shared" si="111"/>
        <v>0</v>
      </c>
      <c r="CV77" s="65">
        <f t="shared" si="111"/>
        <v>0</v>
      </c>
      <c r="CW77" s="65">
        <f t="shared" ref="CW77:DP77" si="112">CW$49*CW34</f>
        <v>0</v>
      </c>
      <c r="CX77" s="65">
        <f t="shared" si="112"/>
        <v>0</v>
      </c>
      <c r="CY77" s="65">
        <f t="shared" si="112"/>
        <v>0</v>
      </c>
      <c r="CZ77" s="65">
        <f t="shared" si="112"/>
        <v>0</v>
      </c>
      <c r="DA77" s="65">
        <f t="shared" si="112"/>
        <v>0</v>
      </c>
      <c r="DB77" s="65">
        <f t="shared" si="112"/>
        <v>0</v>
      </c>
      <c r="DC77" s="65">
        <f t="shared" si="112"/>
        <v>0</v>
      </c>
      <c r="DD77" s="65">
        <f t="shared" si="112"/>
        <v>0</v>
      </c>
      <c r="DE77" s="65">
        <f t="shared" si="112"/>
        <v>0</v>
      </c>
      <c r="DF77" s="65">
        <f t="shared" si="112"/>
        <v>0</v>
      </c>
      <c r="DG77" s="65">
        <f t="shared" si="112"/>
        <v>0</v>
      </c>
      <c r="DH77" s="65">
        <f t="shared" si="112"/>
        <v>0</v>
      </c>
      <c r="DI77" s="65">
        <f t="shared" si="112"/>
        <v>0</v>
      </c>
      <c r="DJ77" s="65">
        <f t="shared" si="112"/>
        <v>0</v>
      </c>
      <c r="DK77" s="65">
        <f t="shared" si="112"/>
        <v>0</v>
      </c>
      <c r="DL77" s="65">
        <f t="shared" si="112"/>
        <v>0</v>
      </c>
      <c r="DM77" s="65">
        <f t="shared" si="112"/>
        <v>0</v>
      </c>
      <c r="DN77" s="65">
        <f t="shared" si="112"/>
        <v>0</v>
      </c>
      <c r="DO77" s="65">
        <f t="shared" si="112"/>
        <v>0</v>
      </c>
      <c r="DP77" s="65">
        <f t="shared" si="112"/>
        <v>0</v>
      </c>
    </row>
    <row r="78" spans="1:120" x14ac:dyDescent="0.25">
      <c r="A78" s="65" t="str">
        <f t="shared" si="69"/>
        <v>19_THA</v>
      </c>
      <c r="B78" s="65" t="str">
        <f t="shared" si="69"/>
        <v>15_3_charcoal</v>
      </c>
      <c r="C78" s="65" t="str">
        <f t="shared" si="69"/>
        <v>15_3_charcoal</v>
      </c>
      <c r="D78" s="66" t="s">
        <v>171</v>
      </c>
      <c r="E78" s="66">
        <f t="shared" si="70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1"/>
        <v>19_THA</v>
      </c>
      <c r="BL78" s="65" t="str">
        <f t="shared" si="72"/>
        <v>d_ind_cem_15_3_charcoal</v>
      </c>
      <c r="BM78" s="65"/>
      <c r="BN78" s="65"/>
      <c r="BO78" s="65">
        <f t="shared" ref="BO78:CV78" si="113">BO$49*BO35</f>
        <v>0</v>
      </c>
      <c r="BP78" s="65">
        <f t="shared" si="113"/>
        <v>0</v>
      </c>
      <c r="BQ78" s="65">
        <f t="shared" si="113"/>
        <v>0</v>
      </c>
      <c r="BR78" s="65">
        <f t="shared" si="113"/>
        <v>0</v>
      </c>
      <c r="BS78" s="65">
        <f t="shared" si="113"/>
        <v>0</v>
      </c>
      <c r="BT78" s="65">
        <f t="shared" si="113"/>
        <v>0</v>
      </c>
      <c r="BU78" s="65">
        <f t="shared" si="113"/>
        <v>0</v>
      </c>
      <c r="BV78" s="65">
        <f t="shared" si="113"/>
        <v>0</v>
      </c>
      <c r="BW78" s="65">
        <f t="shared" si="113"/>
        <v>0</v>
      </c>
      <c r="BX78" s="65">
        <f t="shared" si="113"/>
        <v>0</v>
      </c>
      <c r="BY78" s="65">
        <f t="shared" si="113"/>
        <v>0</v>
      </c>
      <c r="BZ78" s="65">
        <f t="shared" si="113"/>
        <v>0</v>
      </c>
      <c r="CA78" s="65">
        <f t="shared" si="113"/>
        <v>0</v>
      </c>
      <c r="CB78" s="65">
        <f t="shared" si="113"/>
        <v>0</v>
      </c>
      <c r="CC78" s="65">
        <f t="shared" si="113"/>
        <v>0</v>
      </c>
      <c r="CD78" s="65">
        <f t="shared" si="113"/>
        <v>0</v>
      </c>
      <c r="CE78" s="65">
        <f t="shared" si="113"/>
        <v>0</v>
      </c>
      <c r="CF78" s="65">
        <f t="shared" si="113"/>
        <v>0</v>
      </c>
      <c r="CG78" s="65">
        <f t="shared" si="113"/>
        <v>0</v>
      </c>
      <c r="CH78" s="65">
        <f t="shared" si="113"/>
        <v>0</v>
      </c>
      <c r="CI78" s="65">
        <f t="shared" si="113"/>
        <v>0</v>
      </c>
      <c r="CJ78" s="65">
        <f t="shared" si="113"/>
        <v>0</v>
      </c>
      <c r="CK78" s="65">
        <f t="shared" si="113"/>
        <v>0</v>
      </c>
      <c r="CL78" s="65">
        <f t="shared" si="113"/>
        <v>0</v>
      </c>
      <c r="CM78" s="65">
        <f t="shared" si="113"/>
        <v>0</v>
      </c>
      <c r="CN78" s="65">
        <f t="shared" si="113"/>
        <v>0</v>
      </c>
      <c r="CO78" s="65">
        <f t="shared" si="113"/>
        <v>0</v>
      </c>
      <c r="CP78" s="65">
        <f t="shared" si="113"/>
        <v>0</v>
      </c>
      <c r="CQ78" s="65">
        <f t="shared" si="113"/>
        <v>0</v>
      </c>
      <c r="CR78" s="65">
        <f t="shared" si="113"/>
        <v>0</v>
      </c>
      <c r="CS78" s="65">
        <f t="shared" si="113"/>
        <v>0</v>
      </c>
      <c r="CT78" s="65">
        <f t="shared" si="113"/>
        <v>0</v>
      </c>
      <c r="CU78" s="65">
        <f t="shared" si="113"/>
        <v>0</v>
      </c>
      <c r="CV78" s="65">
        <f t="shared" si="113"/>
        <v>0</v>
      </c>
      <c r="CW78" s="65">
        <f t="shared" ref="CW78:DP78" si="114">CW$49*CW35</f>
        <v>0</v>
      </c>
      <c r="CX78" s="65">
        <f t="shared" si="114"/>
        <v>0</v>
      </c>
      <c r="CY78" s="65">
        <f t="shared" si="114"/>
        <v>0</v>
      </c>
      <c r="CZ78" s="65">
        <f t="shared" si="114"/>
        <v>0</v>
      </c>
      <c r="DA78" s="65">
        <f t="shared" si="114"/>
        <v>0</v>
      </c>
      <c r="DB78" s="65">
        <f t="shared" si="114"/>
        <v>0</v>
      </c>
      <c r="DC78" s="65">
        <f t="shared" si="114"/>
        <v>0</v>
      </c>
      <c r="DD78" s="65">
        <f t="shared" si="114"/>
        <v>0</v>
      </c>
      <c r="DE78" s="65">
        <f t="shared" si="114"/>
        <v>0</v>
      </c>
      <c r="DF78" s="65">
        <f t="shared" si="114"/>
        <v>0</v>
      </c>
      <c r="DG78" s="65">
        <f t="shared" si="114"/>
        <v>0</v>
      </c>
      <c r="DH78" s="65">
        <f t="shared" si="114"/>
        <v>0</v>
      </c>
      <c r="DI78" s="65">
        <f t="shared" si="114"/>
        <v>0</v>
      </c>
      <c r="DJ78" s="65">
        <f t="shared" si="114"/>
        <v>0</v>
      </c>
      <c r="DK78" s="65">
        <f t="shared" si="114"/>
        <v>0</v>
      </c>
      <c r="DL78" s="65">
        <f t="shared" si="114"/>
        <v>0</v>
      </c>
      <c r="DM78" s="65">
        <f t="shared" si="114"/>
        <v>0</v>
      </c>
      <c r="DN78" s="65">
        <f t="shared" si="114"/>
        <v>0</v>
      </c>
      <c r="DO78" s="65">
        <f t="shared" si="114"/>
        <v>0</v>
      </c>
      <c r="DP78" s="65">
        <f t="shared" si="114"/>
        <v>0</v>
      </c>
    </row>
    <row r="79" spans="1:120" x14ac:dyDescent="0.25">
      <c r="A79" s="65" t="str">
        <f t="shared" si="69"/>
        <v>19_THA</v>
      </c>
      <c r="B79" s="65" t="str">
        <f t="shared" si="69"/>
        <v>15_4_black_liquor</v>
      </c>
      <c r="C79" s="65" t="str">
        <f t="shared" si="69"/>
        <v>15_4_black_liquor</v>
      </c>
      <c r="D79" s="66" t="s">
        <v>171</v>
      </c>
      <c r="E79" s="66">
        <f t="shared" si="70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1"/>
        <v>19_THA</v>
      </c>
      <c r="BL79" s="65" t="str">
        <f t="shared" si="72"/>
        <v>d_ind_cem_15_4_black_liquor</v>
      </c>
      <c r="BM79" s="65"/>
      <c r="BN79" s="65"/>
      <c r="BO79" s="65">
        <f t="shared" ref="BO79:CV79" si="115">BO$49*BO36</f>
        <v>0</v>
      </c>
      <c r="BP79" s="65">
        <f t="shared" si="115"/>
        <v>0</v>
      </c>
      <c r="BQ79" s="65">
        <f t="shared" si="115"/>
        <v>0</v>
      </c>
      <c r="BR79" s="65">
        <f t="shared" si="115"/>
        <v>0</v>
      </c>
      <c r="BS79" s="65">
        <f t="shared" si="115"/>
        <v>0</v>
      </c>
      <c r="BT79" s="65">
        <f t="shared" si="115"/>
        <v>0</v>
      </c>
      <c r="BU79" s="65">
        <f t="shared" si="115"/>
        <v>0</v>
      </c>
      <c r="BV79" s="65">
        <f t="shared" si="115"/>
        <v>0</v>
      </c>
      <c r="BW79" s="65">
        <f t="shared" si="115"/>
        <v>0</v>
      </c>
      <c r="BX79" s="65">
        <f t="shared" si="115"/>
        <v>0</v>
      </c>
      <c r="BY79" s="65">
        <f t="shared" si="115"/>
        <v>0</v>
      </c>
      <c r="BZ79" s="65">
        <f t="shared" si="115"/>
        <v>0</v>
      </c>
      <c r="CA79" s="65">
        <f t="shared" si="115"/>
        <v>0</v>
      </c>
      <c r="CB79" s="65">
        <f t="shared" si="115"/>
        <v>0</v>
      </c>
      <c r="CC79" s="65">
        <f t="shared" si="115"/>
        <v>0</v>
      </c>
      <c r="CD79" s="65">
        <f t="shared" si="115"/>
        <v>0</v>
      </c>
      <c r="CE79" s="65">
        <f t="shared" si="115"/>
        <v>0</v>
      </c>
      <c r="CF79" s="65">
        <f t="shared" si="115"/>
        <v>0</v>
      </c>
      <c r="CG79" s="65">
        <f t="shared" si="115"/>
        <v>0</v>
      </c>
      <c r="CH79" s="65">
        <f t="shared" si="115"/>
        <v>0</v>
      </c>
      <c r="CI79" s="65">
        <f t="shared" si="115"/>
        <v>0</v>
      </c>
      <c r="CJ79" s="65">
        <f t="shared" si="115"/>
        <v>0</v>
      </c>
      <c r="CK79" s="65">
        <f t="shared" si="115"/>
        <v>0</v>
      </c>
      <c r="CL79" s="65">
        <f t="shared" si="115"/>
        <v>0</v>
      </c>
      <c r="CM79" s="65">
        <f t="shared" si="115"/>
        <v>0</v>
      </c>
      <c r="CN79" s="65">
        <f t="shared" si="115"/>
        <v>0</v>
      </c>
      <c r="CO79" s="65">
        <f t="shared" si="115"/>
        <v>0</v>
      </c>
      <c r="CP79" s="65">
        <f t="shared" si="115"/>
        <v>0</v>
      </c>
      <c r="CQ79" s="65">
        <f t="shared" si="115"/>
        <v>0</v>
      </c>
      <c r="CR79" s="65">
        <f t="shared" si="115"/>
        <v>0</v>
      </c>
      <c r="CS79" s="65">
        <f t="shared" si="115"/>
        <v>0</v>
      </c>
      <c r="CT79" s="65">
        <f t="shared" si="115"/>
        <v>0</v>
      </c>
      <c r="CU79" s="65">
        <f t="shared" si="115"/>
        <v>0</v>
      </c>
      <c r="CV79" s="65">
        <f t="shared" si="115"/>
        <v>0</v>
      </c>
      <c r="CW79" s="65">
        <f t="shared" ref="CW79:DP79" si="116">CW$49*CW36</f>
        <v>0</v>
      </c>
      <c r="CX79" s="65">
        <f t="shared" si="116"/>
        <v>0</v>
      </c>
      <c r="CY79" s="65">
        <f t="shared" si="116"/>
        <v>0</v>
      </c>
      <c r="CZ79" s="65">
        <f t="shared" si="116"/>
        <v>0</v>
      </c>
      <c r="DA79" s="65">
        <f t="shared" si="116"/>
        <v>0</v>
      </c>
      <c r="DB79" s="65">
        <f t="shared" si="116"/>
        <v>0</v>
      </c>
      <c r="DC79" s="65">
        <f t="shared" si="116"/>
        <v>0</v>
      </c>
      <c r="DD79" s="65">
        <f t="shared" si="116"/>
        <v>0</v>
      </c>
      <c r="DE79" s="65">
        <f t="shared" si="116"/>
        <v>0</v>
      </c>
      <c r="DF79" s="65">
        <f t="shared" si="116"/>
        <v>0</v>
      </c>
      <c r="DG79" s="65">
        <f t="shared" si="116"/>
        <v>0</v>
      </c>
      <c r="DH79" s="65">
        <f t="shared" si="116"/>
        <v>0</v>
      </c>
      <c r="DI79" s="65">
        <f t="shared" si="116"/>
        <v>0</v>
      </c>
      <c r="DJ79" s="65">
        <f t="shared" si="116"/>
        <v>0</v>
      </c>
      <c r="DK79" s="65">
        <f t="shared" si="116"/>
        <v>0</v>
      </c>
      <c r="DL79" s="65">
        <f t="shared" si="116"/>
        <v>0</v>
      </c>
      <c r="DM79" s="65">
        <f t="shared" si="116"/>
        <v>0</v>
      </c>
      <c r="DN79" s="65">
        <f t="shared" si="116"/>
        <v>0</v>
      </c>
      <c r="DO79" s="65">
        <f t="shared" si="116"/>
        <v>0</v>
      </c>
      <c r="DP79" s="65">
        <f t="shared" si="116"/>
        <v>0</v>
      </c>
    </row>
    <row r="80" spans="1:120" x14ac:dyDescent="0.25">
      <c r="A80" s="65" t="str">
        <f t="shared" si="69"/>
        <v>19_THA</v>
      </c>
      <c r="B80" s="65" t="str">
        <f t="shared" si="69"/>
        <v>15_5_other_biomass</v>
      </c>
      <c r="C80" s="65" t="str">
        <f t="shared" si="69"/>
        <v>15_5_other_biomass</v>
      </c>
      <c r="D80" s="66" t="s">
        <v>171</v>
      </c>
      <c r="E80" s="66">
        <f t="shared" si="70"/>
        <v>10.465953300000001</v>
      </c>
      <c r="F80" s="66">
        <v>5.8878131040000001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1"/>
        <v>19_THA</v>
      </c>
      <c r="BL80" s="65" t="str">
        <f t="shared" si="72"/>
        <v>d_ind_cem_15_5_other_biomass</v>
      </c>
      <c r="BM80" s="65"/>
      <c r="BN80" s="65"/>
      <c r="BO80" s="65">
        <f t="shared" ref="BO80:CV80" si="117">BO$49*BO37</f>
        <v>10.465953300000001</v>
      </c>
      <c r="BP80" s="65">
        <f t="shared" si="117"/>
        <v>5.8878131040000001</v>
      </c>
      <c r="BQ80" s="65">
        <f t="shared" si="117"/>
        <v>5.933037051906334</v>
      </c>
      <c r="BR80" s="65">
        <f t="shared" si="117"/>
        <v>5.3676322990189593</v>
      </c>
      <c r="BS80" s="65">
        <f t="shared" si="117"/>
        <v>5.5396839648256737</v>
      </c>
      <c r="BT80" s="65">
        <f t="shared" si="117"/>
        <v>5.7205922189746552</v>
      </c>
      <c r="BU80" s="65">
        <f t="shared" si="117"/>
        <v>5.9113933235569345</v>
      </c>
      <c r="BV80" s="65">
        <f t="shared" si="117"/>
        <v>6.1103125130910572</v>
      </c>
      <c r="BW80" s="65">
        <f t="shared" si="117"/>
        <v>6.3188276225492386</v>
      </c>
      <c r="BX80" s="65">
        <f t="shared" si="117"/>
        <v>6.537241912550674</v>
      </c>
      <c r="BY80" s="65">
        <f t="shared" si="117"/>
        <v>6.7635184516477445</v>
      </c>
      <c r="BZ80" s="65">
        <f t="shared" si="117"/>
        <v>6.8871597955946733</v>
      </c>
      <c r="CA80" s="65">
        <f t="shared" si="117"/>
        <v>7.0125986947416736</v>
      </c>
      <c r="CB80" s="65">
        <f t="shared" si="117"/>
        <v>7.1394013900002644</v>
      </c>
      <c r="CC80" s="65">
        <f t="shared" si="117"/>
        <v>7.2651787089175084</v>
      </c>
      <c r="CD80" s="65">
        <f t="shared" si="117"/>
        <v>7.390912693291213</v>
      </c>
      <c r="CE80" s="65">
        <f t="shared" si="117"/>
        <v>7.51636640387503</v>
      </c>
      <c r="CF80" s="65">
        <f t="shared" si="117"/>
        <v>7.6406212337137118</v>
      </c>
      <c r="CG80" s="65">
        <f t="shared" si="117"/>
        <v>7.7635508875996662</v>
      </c>
      <c r="CH80" s="65">
        <f t="shared" si="117"/>
        <v>7.8932468921640364</v>
      </c>
      <c r="CI80" s="65">
        <f t="shared" si="117"/>
        <v>8.0217729534952813</v>
      </c>
      <c r="CJ80" s="65">
        <f t="shared" si="117"/>
        <v>8.1493012453688571</v>
      </c>
      <c r="CK80" s="65">
        <f t="shared" si="117"/>
        <v>8.274391550519324</v>
      </c>
      <c r="CL80" s="65">
        <f t="shared" si="117"/>
        <v>8.3971630594926747</v>
      </c>
      <c r="CM80" s="65">
        <f t="shared" si="117"/>
        <v>8.5416854344639805</v>
      </c>
      <c r="CN80" s="65">
        <f t="shared" si="117"/>
        <v>8.6826442063643015</v>
      </c>
      <c r="CO80" s="65">
        <f t="shared" si="117"/>
        <v>8.8222233998436206</v>
      </c>
      <c r="CP80" s="65">
        <f t="shared" si="117"/>
        <v>8.9597836006703631</v>
      </c>
      <c r="CQ80" s="65">
        <f t="shared" si="117"/>
        <v>9.0945036779608781</v>
      </c>
      <c r="CR80" s="65">
        <f t="shared" si="117"/>
        <v>9.227250684013482</v>
      </c>
      <c r="CS80" s="65">
        <f t="shared" si="117"/>
        <v>9.3580864481179464</v>
      </c>
      <c r="CT80" s="65">
        <f t="shared" si="117"/>
        <v>9.4882802680295057</v>
      </c>
      <c r="CU80" s="65">
        <f t="shared" si="117"/>
        <v>9.6168983658295328</v>
      </c>
      <c r="CV80" s="65">
        <f t="shared" si="117"/>
        <v>9.7453529111577986</v>
      </c>
      <c r="CW80" s="65">
        <f t="shared" ref="CW80:DP80" si="118">CW$49*CW37</f>
        <v>9.7341377866688834</v>
      </c>
      <c r="CX80" s="65">
        <f t="shared" si="118"/>
        <v>9.7229355687435817</v>
      </c>
      <c r="CY80" s="65">
        <f t="shared" si="118"/>
        <v>9.7117462425287933</v>
      </c>
      <c r="CZ80" s="65">
        <f t="shared" si="118"/>
        <v>9.7005697931885102</v>
      </c>
      <c r="DA80" s="65">
        <f t="shared" si="118"/>
        <v>9.6894062059037989</v>
      </c>
      <c r="DB80" s="65">
        <f t="shared" si="118"/>
        <v>9.6782554658727751</v>
      </c>
      <c r="DC80" s="65">
        <f t="shared" si="118"/>
        <v>9.6671175583105953</v>
      </c>
      <c r="DD80" s="65">
        <f t="shared" si="118"/>
        <v>9.6559924684494245</v>
      </c>
      <c r="DE80" s="65">
        <f t="shared" si="118"/>
        <v>9.6448801815384293</v>
      </c>
      <c r="DF80" s="65">
        <f t="shared" si="118"/>
        <v>9.633780682843744</v>
      </c>
      <c r="DG80" s="65">
        <f t="shared" si="118"/>
        <v>9.6226939576484671</v>
      </c>
      <c r="DH80" s="65">
        <f t="shared" si="118"/>
        <v>9.6116199912526277</v>
      </c>
      <c r="DI80" s="65">
        <f t="shared" si="118"/>
        <v>9.6005587689731708</v>
      </c>
      <c r="DJ80" s="65">
        <f t="shared" si="118"/>
        <v>9.5895102761439457</v>
      </c>
      <c r="DK80" s="65">
        <f t="shared" si="118"/>
        <v>9.5784744981156749</v>
      </c>
      <c r="DL80" s="65">
        <f t="shared" si="118"/>
        <v>9.5674514202559404</v>
      </c>
      <c r="DM80" s="65">
        <f t="shared" si="118"/>
        <v>9.5564410279491661</v>
      </c>
      <c r="DN80" s="65">
        <f t="shared" si="118"/>
        <v>9.5454433065965887</v>
      </c>
      <c r="DO80" s="65">
        <f t="shared" si="118"/>
        <v>9.5344582416162531</v>
      </c>
      <c r="DP80" s="65">
        <f t="shared" si="118"/>
        <v>9.5234858184429818</v>
      </c>
    </row>
    <row r="81" spans="1:120" x14ac:dyDescent="0.25">
      <c r="A81" s="65" t="str">
        <f t="shared" si="69"/>
        <v>19_THA</v>
      </c>
      <c r="B81" s="65" t="str">
        <f t="shared" si="69"/>
        <v>16_1_biogas</v>
      </c>
      <c r="C81" s="65" t="str">
        <f t="shared" si="69"/>
        <v>16_1_biogas</v>
      </c>
      <c r="D81" s="66" t="s">
        <v>171</v>
      </c>
      <c r="E81" s="66">
        <f t="shared" si="70"/>
        <v>0</v>
      </c>
      <c r="F81" s="66">
        <v>9.795099094606456E-6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1"/>
        <v>19_THA</v>
      </c>
      <c r="BL81" s="65" t="str">
        <f t="shared" si="72"/>
        <v>d_ind_cem_16_1_biogas</v>
      </c>
      <c r="BM81" s="65"/>
      <c r="BN81" s="65"/>
      <c r="BO81" s="65">
        <f t="shared" ref="BO81:CV81" si="119">BO$49*BO38</f>
        <v>0</v>
      </c>
      <c r="BP81" s="65">
        <f t="shared" si="119"/>
        <v>2.654846530560001E-5</v>
      </c>
      <c r="BQ81" s="65">
        <f t="shared" si="119"/>
        <v>2.6752382514038213E-5</v>
      </c>
      <c r="BR81" s="65">
        <f t="shared" si="119"/>
        <v>2.4202942136004807E-5</v>
      </c>
      <c r="BS81" s="65">
        <f t="shared" si="119"/>
        <v>2.4978732331746084E-5</v>
      </c>
      <c r="BT81" s="65">
        <f t="shared" si="119"/>
        <v>2.5794457359686941E-5</v>
      </c>
      <c r="BU81" s="65">
        <f t="shared" si="119"/>
        <v>2.6654789781215649E-5</v>
      </c>
      <c r="BV81" s="65">
        <f t="shared" si="119"/>
        <v>2.7551727083518431E-5</v>
      </c>
      <c r="BW81" s="65">
        <f t="shared" si="119"/>
        <v>2.849193290380561E-5</v>
      </c>
      <c r="BX81" s="65">
        <f t="shared" si="119"/>
        <v>2.9476774660486207E-5</v>
      </c>
      <c r="BY81" s="65">
        <f t="shared" si="119"/>
        <v>3.0497067720333613E-5</v>
      </c>
      <c r="BZ81" s="65">
        <f t="shared" si="119"/>
        <v>3.105457317645666E-5</v>
      </c>
      <c r="CA81" s="65">
        <f t="shared" si="119"/>
        <v>3.1620183905457952E-5</v>
      </c>
      <c r="CB81" s="65">
        <f t="shared" si="119"/>
        <v>3.2191944064326141E-5</v>
      </c>
      <c r="CC81" s="65">
        <f t="shared" si="119"/>
        <v>3.2759080746235642E-5</v>
      </c>
      <c r="CD81" s="65">
        <f t="shared" si="119"/>
        <v>3.3326022030362403E-5</v>
      </c>
      <c r="CE81" s="65">
        <f t="shared" si="119"/>
        <v>3.3891699544927286E-5</v>
      </c>
      <c r="CF81" s="65">
        <f t="shared" si="119"/>
        <v>3.4451971241864202E-5</v>
      </c>
      <c r="CG81" s="65">
        <f t="shared" si="119"/>
        <v>3.5006267649303406E-5</v>
      </c>
      <c r="CH81" s="65">
        <f t="shared" si="119"/>
        <v>3.5591073895125457E-5</v>
      </c>
      <c r="CI81" s="65">
        <f t="shared" si="119"/>
        <v>3.6170604804114364E-5</v>
      </c>
      <c r="CJ81" s="65">
        <f t="shared" si="119"/>
        <v>3.6745636717064857E-5</v>
      </c>
      <c r="CK81" s="65">
        <f t="shared" si="119"/>
        <v>3.7309675617025512E-5</v>
      </c>
      <c r="CL81" s="65">
        <f t="shared" si="119"/>
        <v>3.786325894056559E-5</v>
      </c>
      <c r="CM81" s="65">
        <f t="shared" si="119"/>
        <v>3.8514918086336024E-5</v>
      </c>
      <c r="CN81" s="65">
        <f t="shared" si="119"/>
        <v>3.9150508754588265E-5</v>
      </c>
      <c r="CO81" s="65">
        <f t="shared" si="119"/>
        <v>3.9779878829693371E-5</v>
      </c>
      <c r="CP81" s="65">
        <f t="shared" si="119"/>
        <v>4.0400145158561569E-5</v>
      </c>
      <c r="CQ81" s="65">
        <f t="shared" si="119"/>
        <v>4.1007605217965481E-5</v>
      </c>
      <c r="CR81" s="65">
        <f t="shared" si="119"/>
        <v>4.1606168593255968E-5</v>
      </c>
      <c r="CS81" s="65">
        <f t="shared" si="119"/>
        <v>4.2196114076019214E-5</v>
      </c>
      <c r="CT81" s="65">
        <f t="shared" si="119"/>
        <v>4.2783164997961237E-5</v>
      </c>
      <c r="CU81" s="65">
        <f t="shared" si="119"/>
        <v>4.3363110904327813E-5</v>
      </c>
      <c r="CV81" s="65">
        <f t="shared" si="119"/>
        <v>4.3942319343820776E-5</v>
      </c>
      <c r="CW81" s="65">
        <f t="shared" ref="CW81:DP81" si="120">CW$49*CW38</f>
        <v>4.389174974554503E-5</v>
      </c>
      <c r="CX81" s="65">
        <f t="shared" si="120"/>
        <v>4.3841238343657361E-5</v>
      </c>
      <c r="CY81" s="65">
        <f t="shared" si="120"/>
        <v>4.3790785071184344E-5</v>
      </c>
      <c r="CZ81" s="65">
        <f t="shared" si="120"/>
        <v>4.3740389861229615E-5</v>
      </c>
      <c r="DA81" s="65">
        <f t="shared" si="120"/>
        <v>4.3690052646973807E-5</v>
      </c>
      <c r="DB81" s="65">
        <f t="shared" si="120"/>
        <v>4.3639773361674437E-5</v>
      </c>
      <c r="DC81" s="65">
        <f t="shared" si="120"/>
        <v>4.3589551938665845E-5</v>
      </c>
      <c r="DD81" s="65">
        <f t="shared" si="120"/>
        <v>4.3539388311359085E-5</v>
      </c>
      <c r="DE81" s="65">
        <f t="shared" si="120"/>
        <v>4.348928241324183E-5</v>
      </c>
      <c r="DF81" s="65">
        <f t="shared" si="120"/>
        <v>4.343923417787831E-5</v>
      </c>
      <c r="DG81" s="65">
        <f t="shared" si="120"/>
        <v>4.3389243538909221E-5</v>
      </c>
      <c r="DH81" s="65">
        <f t="shared" si="120"/>
        <v>4.3339310430051605E-5</v>
      </c>
      <c r="DI81" s="65">
        <f t="shared" si="120"/>
        <v>4.3289434785098785E-5</v>
      </c>
      <c r="DJ81" s="65">
        <f t="shared" si="120"/>
        <v>4.323961653792029E-5</v>
      </c>
      <c r="DK81" s="65">
        <f t="shared" si="120"/>
        <v>4.3189855622461746E-5</v>
      </c>
      <c r="DL81" s="65">
        <f t="shared" si="120"/>
        <v>4.3140151972744797E-5</v>
      </c>
      <c r="DM81" s="65">
        <f t="shared" si="120"/>
        <v>4.3090505522867018E-5</v>
      </c>
      <c r="DN81" s="65">
        <f t="shared" si="120"/>
        <v>4.3040916207001808E-5</v>
      </c>
      <c r="DO81" s="65">
        <f t="shared" si="120"/>
        <v>4.2991383959398349E-5</v>
      </c>
      <c r="DP81" s="65">
        <f t="shared" si="120"/>
        <v>4.294190871438148E-5</v>
      </c>
    </row>
    <row r="82" spans="1:120" x14ac:dyDescent="0.25">
      <c r="A82" s="65" t="str">
        <f t="shared" si="69"/>
        <v>19_THA</v>
      </c>
      <c r="B82" s="65" t="str">
        <f t="shared" si="69"/>
        <v>16_2_industrial_waste</v>
      </c>
      <c r="C82" s="65" t="str">
        <f t="shared" si="69"/>
        <v>16_2_industrial_waste</v>
      </c>
      <c r="D82" s="66" t="s">
        <v>171</v>
      </c>
      <c r="E82" s="66">
        <f t="shared" si="70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1"/>
        <v>19_THA</v>
      </c>
      <c r="BL82" s="65" t="str">
        <f t="shared" si="72"/>
        <v>d_ind_cem_16_2_industrial_waste</v>
      </c>
      <c r="BM82" s="65"/>
      <c r="BN82" s="65"/>
      <c r="BO82" s="65">
        <f t="shared" ref="BO82:CV82" si="121">BO$49*BO39</f>
        <v>0</v>
      </c>
      <c r="BP82" s="65">
        <f t="shared" si="121"/>
        <v>0</v>
      </c>
      <c r="BQ82" s="65">
        <f t="shared" si="121"/>
        <v>0</v>
      </c>
      <c r="BR82" s="65">
        <f t="shared" si="121"/>
        <v>0</v>
      </c>
      <c r="BS82" s="65">
        <f t="shared" si="121"/>
        <v>0</v>
      </c>
      <c r="BT82" s="65">
        <f t="shared" si="121"/>
        <v>0</v>
      </c>
      <c r="BU82" s="65">
        <f t="shared" si="121"/>
        <v>0</v>
      </c>
      <c r="BV82" s="65">
        <f t="shared" si="121"/>
        <v>0</v>
      </c>
      <c r="BW82" s="65">
        <f t="shared" si="121"/>
        <v>0</v>
      </c>
      <c r="BX82" s="65">
        <f t="shared" si="121"/>
        <v>0</v>
      </c>
      <c r="BY82" s="65">
        <f t="shared" si="121"/>
        <v>0</v>
      </c>
      <c r="BZ82" s="65">
        <f t="shared" si="121"/>
        <v>0</v>
      </c>
      <c r="CA82" s="65">
        <f t="shared" si="121"/>
        <v>0</v>
      </c>
      <c r="CB82" s="65">
        <f t="shared" si="121"/>
        <v>0</v>
      </c>
      <c r="CC82" s="65">
        <f t="shared" si="121"/>
        <v>0</v>
      </c>
      <c r="CD82" s="65">
        <f t="shared" si="121"/>
        <v>0</v>
      </c>
      <c r="CE82" s="65">
        <f t="shared" si="121"/>
        <v>0</v>
      </c>
      <c r="CF82" s="65">
        <f t="shared" si="121"/>
        <v>0</v>
      </c>
      <c r="CG82" s="65">
        <f t="shared" si="121"/>
        <v>0</v>
      </c>
      <c r="CH82" s="65">
        <f t="shared" si="121"/>
        <v>0</v>
      </c>
      <c r="CI82" s="65">
        <f t="shared" si="121"/>
        <v>0</v>
      </c>
      <c r="CJ82" s="65">
        <f t="shared" si="121"/>
        <v>0</v>
      </c>
      <c r="CK82" s="65">
        <f t="shared" si="121"/>
        <v>0</v>
      </c>
      <c r="CL82" s="65">
        <f t="shared" si="121"/>
        <v>0</v>
      </c>
      <c r="CM82" s="65">
        <f t="shared" si="121"/>
        <v>0</v>
      </c>
      <c r="CN82" s="65">
        <f t="shared" si="121"/>
        <v>0</v>
      </c>
      <c r="CO82" s="65">
        <f t="shared" si="121"/>
        <v>0</v>
      </c>
      <c r="CP82" s="65">
        <f t="shared" si="121"/>
        <v>0</v>
      </c>
      <c r="CQ82" s="65">
        <f t="shared" si="121"/>
        <v>0</v>
      </c>
      <c r="CR82" s="65">
        <f t="shared" si="121"/>
        <v>0</v>
      </c>
      <c r="CS82" s="65">
        <f t="shared" si="121"/>
        <v>0</v>
      </c>
      <c r="CT82" s="65">
        <f t="shared" si="121"/>
        <v>0</v>
      </c>
      <c r="CU82" s="65">
        <f t="shared" si="121"/>
        <v>0</v>
      </c>
      <c r="CV82" s="65">
        <f t="shared" si="121"/>
        <v>0</v>
      </c>
      <c r="CW82" s="65">
        <f t="shared" ref="CW82:DP82" si="122">CW$49*CW39</f>
        <v>0</v>
      </c>
      <c r="CX82" s="65">
        <f t="shared" si="122"/>
        <v>0</v>
      </c>
      <c r="CY82" s="65">
        <f t="shared" si="122"/>
        <v>0</v>
      </c>
      <c r="CZ82" s="65">
        <f t="shared" si="122"/>
        <v>0</v>
      </c>
      <c r="DA82" s="65">
        <f t="shared" si="122"/>
        <v>0</v>
      </c>
      <c r="DB82" s="65">
        <f t="shared" si="122"/>
        <v>0</v>
      </c>
      <c r="DC82" s="65">
        <f t="shared" si="122"/>
        <v>0</v>
      </c>
      <c r="DD82" s="65">
        <f t="shared" si="122"/>
        <v>0</v>
      </c>
      <c r="DE82" s="65">
        <f t="shared" si="122"/>
        <v>0</v>
      </c>
      <c r="DF82" s="65">
        <f t="shared" si="122"/>
        <v>0</v>
      </c>
      <c r="DG82" s="65">
        <f t="shared" si="122"/>
        <v>0</v>
      </c>
      <c r="DH82" s="65">
        <f t="shared" si="122"/>
        <v>0</v>
      </c>
      <c r="DI82" s="65">
        <f t="shared" si="122"/>
        <v>0</v>
      </c>
      <c r="DJ82" s="65">
        <f t="shared" si="122"/>
        <v>0</v>
      </c>
      <c r="DK82" s="65">
        <f t="shared" si="122"/>
        <v>0</v>
      </c>
      <c r="DL82" s="65">
        <f t="shared" si="122"/>
        <v>0</v>
      </c>
      <c r="DM82" s="65">
        <f t="shared" si="122"/>
        <v>0</v>
      </c>
      <c r="DN82" s="65">
        <f t="shared" si="122"/>
        <v>0</v>
      </c>
      <c r="DO82" s="65">
        <f t="shared" si="122"/>
        <v>0</v>
      </c>
      <c r="DP82" s="65">
        <f t="shared" si="122"/>
        <v>0</v>
      </c>
    </row>
    <row r="83" spans="1:120" x14ac:dyDescent="0.25">
      <c r="A83" s="65" t="str">
        <f t="shared" si="69"/>
        <v>19_THA</v>
      </c>
      <c r="B83" s="65" t="str">
        <f t="shared" si="69"/>
        <v>16_3_municipal_solid_waste_renewable</v>
      </c>
      <c r="C83" s="65" t="str">
        <f t="shared" si="69"/>
        <v>16_3_msw_ren</v>
      </c>
      <c r="D83" s="66" t="s">
        <v>171</v>
      </c>
      <c r="E83" s="66">
        <f t="shared" si="70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1"/>
        <v>19_THA</v>
      </c>
      <c r="BL83" s="65" t="str">
        <f t="shared" si="72"/>
        <v>d_ind_cem_16_3_msw_ren</v>
      </c>
      <c r="BM83" s="65"/>
      <c r="BN83" s="65"/>
      <c r="BO83" s="65">
        <f t="shared" ref="BO83:CV83" si="123">BO$49*BO40</f>
        <v>0</v>
      </c>
      <c r="BP83" s="65">
        <f t="shared" si="123"/>
        <v>0</v>
      </c>
      <c r="BQ83" s="65">
        <f t="shared" si="123"/>
        <v>0</v>
      </c>
      <c r="BR83" s="65">
        <f t="shared" si="123"/>
        <v>0</v>
      </c>
      <c r="BS83" s="65">
        <f t="shared" si="123"/>
        <v>0</v>
      </c>
      <c r="BT83" s="65">
        <f t="shared" si="123"/>
        <v>0</v>
      </c>
      <c r="BU83" s="65">
        <f t="shared" si="123"/>
        <v>0</v>
      </c>
      <c r="BV83" s="65">
        <f t="shared" si="123"/>
        <v>0</v>
      </c>
      <c r="BW83" s="65">
        <f t="shared" si="123"/>
        <v>0</v>
      </c>
      <c r="BX83" s="65">
        <f t="shared" si="123"/>
        <v>0</v>
      </c>
      <c r="BY83" s="65">
        <f t="shared" si="123"/>
        <v>0</v>
      </c>
      <c r="BZ83" s="65">
        <f t="shared" si="123"/>
        <v>0</v>
      </c>
      <c r="CA83" s="65">
        <f t="shared" si="123"/>
        <v>0</v>
      </c>
      <c r="CB83" s="65">
        <f t="shared" si="123"/>
        <v>0</v>
      </c>
      <c r="CC83" s="65">
        <f t="shared" si="123"/>
        <v>0</v>
      </c>
      <c r="CD83" s="65">
        <f t="shared" si="123"/>
        <v>0</v>
      </c>
      <c r="CE83" s="65">
        <f t="shared" si="123"/>
        <v>0</v>
      </c>
      <c r="CF83" s="65">
        <f t="shared" si="123"/>
        <v>0</v>
      </c>
      <c r="CG83" s="65">
        <f t="shared" si="123"/>
        <v>0</v>
      </c>
      <c r="CH83" s="65">
        <f t="shared" si="123"/>
        <v>0</v>
      </c>
      <c r="CI83" s="65">
        <f t="shared" si="123"/>
        <v>0</v>
      </c>
      <c r="CJ83" s="65">
        <f t="shared" si="123"/>
        <v>0</v>
      </c>
      <c r="CK83" s="65">
        <f t="shared" si="123"/>
        <v>0</v>
      </c>
      <c r="CL83" s="65">
        <f t="shared" si="123"/>
        <v>0</v>
      </c>
      <c r="CM83" s="65">
        <f t="shared" si="123"/>
        <v>0</v>
      </c>
      <c r="CN83" s="65">
        <f t="shared" si="123"/>
        <v>0</v>
      </c>
      <c r="CO83" s="65">
        <f t="shared" si="123"/>
        <v>0</v>
      </c>
      <c r="CP83" s="65">
        <f t="shared" si="123"/>
        <v>0</v>
      </c>
      <c r="CQ83" s="65">
        <f t="shared" si="123"/>
        <v>0</v>
      </c>
      <c r="CR83" s="65">
        <f t="shared" si="123"/>
        <v>0</v>
      </c>
      <c r="CS83" s="65">
        <f t="shared" si="123"/>
        <v>0</v>
      </c>
      <c r="CT83" s="65">
        <f t="shared" si="123"/>
        <v>0</v>
      </c>
      <c r="CU83" s="65">
        <f t="shared" si="123"/>
        <v>0</v>
      </c>
      <c r="CV83" s="65">
        <f t="shared" si="123"/>
        <v>0</v>
      </c>
      <c r="CW83" s="65">
        <f t="shared" ref="CW83:DP83" si="124">CW$49*CW40</f>
        <v>0</v>
      </c>
      <c r="CX83" s="65">
        <f t="shared" si="124"/>
        <v>0</v>
      </c>
      <c r="CY83" s="65">
        <f t="shared" si="124"/>
        <v>0</v>
      </c>
      <c r="CZ83" s="65">
        <f t="shared" si="124"/>
        <v>0</v>
      </c>
      <c r="DA83" s="65">
        <f t="shared" si="124"/>
        <v>0</v>
      </c>
      <c r="DB83" s="65">
        <f t="shared" si="124"/>
        <v>0</v>
      </c>
      <c r="DC83" s="65">
        <f t="shared" si="124"/>
        <v>0</v>
      </c>
      <c r="DD83" s="65">
        <f t="shared" si="124"/>
        <v>0</v>
      </c>
      <c r="DE83" s="65">
        <f t="shared" si="124"/>
        <v>0</v>
      </c>
      <c r="DF83" s="65">
        <f t="shared" si="124"/>
        <v>0</v>
      </c>
      <c r="DG83" s="65">
        <f t="shared" si="124"/>
        <v>0</v>
      </c>
      <c r="DH83" s="65">
        <f t="shared" si="124"/>
        <v>0</v>
      </c>
      <c r="DI83" s="65">
        <f t="shared" si="124"/>
        <v>0</v>
      </c>
      <c r="DJ83" s="65">
        <f t="shared" si="124"/>
        <v>0</v>
      </c>
      <c r="DK83" s="65">
        <f t="shared" si="124"/>
        <v>0</v>
      </c>
      <c r="DL83" s="65">
        <f t="shared" si="124"/>
        <v>0</v>
      </c>
      <c r="DM83" s="65">
        <f t="shared" si="124"/>
        <v>0</v>
      </c>
      <c r="DN83" s="65">
        <f t="shared" si="124"/>
        <v>0</v>
      </c>
      <c r="DO83" s="65">
        <f t="shared" si="124"/>
        <v>0</v>
      </c>
      <c r="DP83" s="65">
        <f t="shared" si="124"/>
        <v>0</v>
      </c>
    </row>
    <row r="84" spans="1:120" x14ac:dyDescent="0.25">
      <c r="A84" s="65" t="str">
        <f t="shared" si="69"/>
        <v>19_THA</v>
      </c>
      <c r="B84" s="65" t="str">
        <f t="shared" si="69"/>
        <v>16_4_municipal_solid_waste_nonrenewable</v>
      </c>
      <c r="C84" s="65" t="str">
        <f t="shared" si="69"/>
        <v>16_4_msw_nonr</v>
      </c>
      <c r="D84" s="66" t="s">
        <v>171</v>
      </c>
      <c r="E84" s="66">
        <f t="shared" si="70"/>
        <v>2.6420382720000011</v>
      </c>
      <c r="F84" s="66">
        <v>5.0703822720000007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1"/>
        <v>19_THA</v>
      </c>
      <c r="BL84" s="65" t="str">
        <f t="shared" si="72"/>
        <v>d_ind_cem_16_4_msw_nonr</v>
      </c>
      <c r="BM84" s="65"/>
      <c r="BN84" s="65"/>
      <c r="BO84" s="65">
        <f t="shared" ref="BO84:CV84" si="125">BO$49*BO41</f>
        <v>2.6420382720000011</v>
      </c>
      <c r="BP84" s="65">
        <f t="shared" si="125"/>
        <v>5.0703822720000007</v>
      </c>
      <c r="BQ84" s="65">
        <f t="shared" si="125"/>
        <v>5.1093275815204988</v>
      </c>
      <c r="BR84" s="65">
        <f t="shared" si="125"/>
        <v>4.6224204421622437</v>
      </c>
      <c r="BS84" s="65">
        <f t="shared" si="125"/>
        <v>4.7705854230754063</v>
      </c>
      <c r="BT84" s="65">
        <f t="shared" si="125"/>
        <v>4.9263773934544091</v>
      </c>
      <c r="BU84" s="65">
        <f t="shared" si="125"/>
        <v>5.0906887465941271</v>
      </c>
      <c r="BV84" s="65">
        <f t="shared" si="125"/>
        <v>5.2619911154633447</v>
      </c>
      <c r="BW84" s="65">
        <f t="shared" si="125"/>
        <v>5.4415571607446793</v>
      </c>
      <c r="BX84" s="65">
        <f t="shared" si="125"/>
        <v>5.629648040059851</v>
      </c>
      <c r="BY84" s="65">
        <f t="shared" si="125"/>
        <v>5.8245096180586255</v>
      </c>
      <c r="BZ84" s="65">
        <f t="shared" si="125"/>
        <v>5.9309852937231362</v>
      </c>
      <c r="CA84" s="65">
        <f t="shared" si="125"/>
        <v>6.03900896214122</v>
      </c>
      <c r="CB84" s="65">
        <f t="shared" si="125"/>
        <v>6.1482070848948407</v>
      </c>
      <c r="CC84" s="65">
        <f t="shared" si="125"/>
        <v>6.2565221887870521</v>
      </c>
      <c r="CD84" s="65">
        <f t="shared" si="125"/>
        <v>6.3647999744598414</v>
      </c>
      <c r="CE84" s="65">
        <f t="shared" si="125"/>
        <v>6.4728363979782202</v>
      </c>
      <c r="CF84" s="65">
        <f t="shared" si="125"/>
        <v>6.5798403866062571</v>
      </c>
      <c r="CG84" s="65">
        <f t="shared" si="125"/>
        <v>6.6857031792521369</v>
      </c>
      <c r="CH84" s="65">
        <f t="shared" si="125"/>
        <v>6.7973929205324186</v>
      </c>
      <c r="CI84" s="65">
        <f t="shared" si="125"/>
        <v>6.9080751469130748</v>
      </c>
      <c r="CJ84" s="65">
        <f t="shared" si="125"/>
        <v>7.0178981285316544</v>
      </c>
      <c r="CK84" s="65">
        <f t="shared" si="125"/>
        <v>7.1256215997816348</v>
      </c>
      <c r="CL84" s="65">
        <f t="shared" si="125"/>
        <v>7.2313482034644601</v>
      </c>
      <c r="CM84" s="65">
        <f t="shared" si="125"/>
        <v>7.3558059053341101</v>
      </c>
      <c r="CN84" s="65">
        <f t="shared" si="125"/>
        <v>7.4771947547255291</v>
      </c>
      <c r="CO84" s="65">
        <f t="shared" si="125"/>
        <v>7.5973955585990058</v>
      </c>
      <c r="CP84" s="65">
        <f t="shared" si="125"/>
        <v>7.7158576753959593</v>
      </c>
      <c r="CQ84" s="65">
        <f t="shared" si="125"/>
        <v>7.8318739754229139</v>
      </c>
      <c r="CR84" s="65">
        <f t="shared" si="125"/>
        <v>7.946191134317262</v>
      </c>
      <c r="CS84" s="65">
        <f t="shared" si="125"/>
        <v>8.0588623973381903</v>
      </c>
      <c r="CT84" s="65">
        <f t="shared" si="125"/>
        <v>8.1709808400847947</v>
      </c>
      <c r="CU84" s="65">
        <f t="shared" si="125"/>
        <v>8.2817423251089313</v>
      </c>
      <c r="CV84" s="65">
        <f t="shared" si="125"/>
        <v>8.3923629643659385</v>
      </c>
      <c r="CW84" s="65">
        <f t="shared" ref="CW84:DP84" si="126">CW$49*CW41</f>
        <v>8.3827048846371088</v>
      </c>
      <c r="CX84" s="65">
        <f t="shared" si="126"/>
        <v>8.3730579195972474</v>
      </c>
      <c r="CY84" s="65">
        <f t="shared" si="126"/>
        <v>8.3634220564553736</v>
      </c>
      <c r="CZ84" s="65">
        <f t="shared" si="126"/>
        <v>8.3537972824352238</v>
      </c>
      <c r="DA84" s="65">
        <f t="shared" si="126"/>
        <v>8.3441835847752444</v>
      </c>
      <c r="DB84" s="65">
        <f t="shared" si="126"/>
        <v>8.3345809507285598</v>
      </c>
      <c r="DC84" s="65">
        <f t="shared" si="126"/>
        <v>8.3249893675629725</v>
      </c>
      <c r="DD84" s="65">
        <f t="shared" si="126"/>
        <v>8.3154088225609328</v>
      </c>
      <c r="DE84" s="65">
        <f t="shared" si="126"/>
        <v>8.305839303019523</v>
      </c>
      <c r="DF84" s="65">
        <f t="shared" si="126"/>
        <v>8.2962807962504517</v>
      </c>
      <c r="DG84" s="65">
        <f t="shared" si="126"/>
        <v>8.2867332895800221</v>
      </c>
      <c r="DH84" s="65">
        <f t="shared" si="126"/>
        <v>8.2771967703491303</v>
      </c>
      <c r="DI84" s="65">
        <f t="shared" si="126"/>
        <v>8.2676712259132348</v>
      </c>
      <c r="DJ84" s="65">
        <f t="shared" si="126"/>
        <v>8.2581566436423461</v>
      </c>
      <c r="DK84" s="65">
        <f t="shared" si="126"/>
        <v>8.2486530109210126</v>
      </c>
      <c r="DL84" s="65">
        <f t="shared" si="126"/>
        <v>8.2391603151482986</v>
      </c>
      <c r="DM84" s="65">
        <f t="shared" si="126"/>
        <v>8.2296785437377711</v>
      </c>
      <c r="DN84" s="65">
        <f t="shared" si="126"/>
        <v>8.2202076841174794</v>
      </c>
      <c r="DO84" s="65">
        <f t="shared" si="126"/>
        <v>8.2107477237299413</v>
      </c>
      <c r="DP84" s="65">
        <f t="shared" si="126"/>
        <v>8.201298650032129</v>
      </c>
    </row>
    <row r="85" spans="1:120" x14ac:dyDescent="0.25">
      <c r="A85" s="65" t="str">
        <f t="shared" si="69"/>
        <v>19_THA</v>
      </c>
      <c r="B85" s="65" t="str">
        <f t="shared" si="69"/>
        <v>16_5_biogasoline</v>
      </c>
      <c r="C85" s="65" t="str">
        <f t="shared" si="69"/>
        <v>16_5_biogasoline</v>
      </c>
      <c r="D85" s="66" t="s">
        <v>171</v>
      </c>
      <c r="E85" s="66">
        <f t="shared" si="70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1"/>
        <v>19_THA</v>
      </c>
      <c r="BL85" s="65" t="str">
        <f t="shared" si="72"/>
        <v>d_ind_cem_16_5_biogasoline</v>
      </c>
      <c r="BM85" s="65"/>
      <c r="BN85" s="65"/>
      <c r="BO85" s="65">
        <f t="shared" ref="BO85:CV85" si="127">BO$49*BO42</f>
        <v>0</v>
      </c>
      <c r="BP85" s="65">
        <f t="shared" si="127"/>
        <v>0</v>
      </c>
      <c r="BQ85" s="65">
        <f t="shared" si="127"/>
        <v>0</v>
      </c>
      <c r="BR85" s="65">
        <f t="shared" si="127"/>
        <v>0</v>
      </c>
      <c r="BS85" s="65">
        <f t="shared" si="127"/>
        <v>0</v>
      </c>
      <c r="BT85" s="65">
        <f t="shared" si="127"/>
        <v>0</v>
      </c>
      <c r="BU85" s="65">
        <f t="shared" si="127"/>
        <v>0</v>
      </c>
      <c r="BV85" s="65">
        <f t="shared" si="127"/>
        <v>0</v>
      </c>
      <c r="BW85" s="65">
        <f t="shared" si="127"/>
        <v>0</v>
      </c>
      <c r="BX85" s="65">
        <f t="shared" si="127"/>
        <v>0</v>
      </c>
      <c r="BY85" s="65">
        <f t="shared" si="127"/>
        <v>0</v>
      </c>
      <c r="BZ85" s="65">
        <f t="shared" si="127"/>
        <v>0</v>
      </c>
      <c r="CA85" s="65">
        <f t="shared" si="127"/>
        <v>0</v>
      </c>
      <c r="CB85" s="65">
        <f t="shared" si="127"/>
        <v>0</v>
      </c>
      <c r="CC85" s="65">
        <f t="shared" si="127"/>
        <v>0</v>
      </c>
      <c r="CD85" s="65">
        <f t="shared" si="127"/>
        <v>0</v>
      </c>
      <c r="CE85" s="65">
        <f t="shared" si="127"/>
        <v>0</v>
      </c>
      <c r="CF85" s="65">
        <f t="shared" si="127"/>
        <v>0</v>
      </c>
      <c r="CG85" s="65">
        <f t="shared" si="127"/>
        <v>0</v>
      </c>
      <c r="CH85" s="65">
        <f t="shared" si="127"/>
        <v>0</v>
      </c>
      <c r="CI85" s="65">
        <f t="shared" si="127"/>
        <v>0</v>
      </c>
      <c r="CJ85" s="65">
        <f t="shared" si="127"/>
        <v>0</v>
      </c>
      <c r="CK85" s="65">
        <f t="shared" si="127"/>
        <v>0</v>
      </c>
      <c r="CL85" s="65">
        <f t="shared" si="127"/>
        <v>0</v>
      </c>
      <c r="CM85" s="65">
        <f t="shared" si="127"/>
        <v>0</v>
      </c>
      <c r="CN85" s="65">
        <f t="shared" si="127"/>
        <v>0</v>
      </c>
      <c r="CO85" s="65">
        <f t="shared" si="127"/>
        <v>0</v>
      </c>
      <c r="CP85" s="65">
        <f t="shared" si="127"/>
        <v>0</v>
      </c>
      <c r="CQ85" s="65">
        <f t="shared" si="127"/>
        <v>0</v>
      </c>
      <c r="CR85" s="65">
        <f t="shared" si="127"/>
        <v>0</v>
      </c>
      <c r="CS85" s="65">
        <f t="shared" si="127"/>
        <v>0</v>
      </c>
      <c r="CT85" s="65">
        <f t="shared" si="127"/>
        <v>0</v>
      </c>
      <c r="CU85" s="65">
        <f t="shared" si="127"/>
        <v>0</v>
      </c>
      <c r="CV85" s="65">
        <f t="shared" si="127"/>
        <v>0</v>
      </c>
      <c r="CW85" s="65">
        <f t="shared" ref="CW85:DP85" si="128">CW$49*CW42</f>
        <v>0</v>
      </c>
      <c r="CX85" s="65">
        <f t="shared" si="128"/>
        <v>0</v>
      </c>
      <c r="CY85" s="65">
        <f t="shared" si="128"/>
        <v>0</v>
      </c>
      <c r="CZ85" s="65">
        <f t="shared" si="128"/>
        <v>0</v>
      </c>
      <c r="DA85" s="65">
        <f t="shared" si="128"/>
        <v>0</v>
      </c>
      <c r="DB85" s="65">
        <f t="shared" si="128"/>
        <v>0</v>
      </c>
      <c r="DC85" s="65">
        <f t="shared" si="128"/>
        <v>0</v>
      </c>
      <c r="DD85" s="65">
        <f t="shared" si="128"/>
        <v>0</v>
      </c>
      <c r="DE85" s="65">
        <f t="shared" si="128"/>
        <v>0</v>
      </c>
      <c r="DF85" s="65">
        <f t="shared" si="128"/>
        <v>0</v>
      </c>
      <c r="DG85" s="65">
        <f t="shared" si="128"/>
        <v>0</v>
      </c>
      <c r="DH85" s="65">
        <f t="shared" si="128"/>
        <v>0</v>
      </c>
      <c r="DI85" s="65">
        <f t="shared" si="128"/>
        <v>0</v>
      </c>
      <c r="DJ85" s="65">
        <f t="shared" si="128"/>
        <v>0</v>
      </c>
      <c r="DK85" s="65">
        <f t="shared" si="128"/>
        <v>0</v>
      </c>
      <c r="DL85" s="65">
        <f t="shared" si="128"/>
        <v>0</v>
      </c>
      <c r="DM85" s="65">
        <f t="shared" si="128"/>
        <v>0</v>
      </c>
      <c r="DN85" s="65">
        <f t="shared" si="128"/>
        <v>0</v>
      </c>
      <c r="DO85" s="65">
        <f t="shared" si="128"/>
        <v>0</v>
      </c>
      <c r="DP85" s="65">
        <f t="shared" si="128"/>
        <v>0</v>
      </c>
    </row>
    <row r="86" spans="1:120" x14ac:dyDescent="0.25">
      <c r="A86" s="65" t="str">
        <f t="shared" si="69"/>
        <v>19_THA</v>
      </c>
      <c r="B86" s="65" t="str">
        <f t="shared" si="69"/>
        <v>16_6_biodiesel</v>
      </c>
      <c r="C86" s="65" t="str">
        <f t="shared" si="69"/>
        <v>16_6_biodiesel</v>
      </c>
      <c r="D86" s="66" t="s">
        <v>171</v>
      </c>
      <c r="E86" s="66">
        <f t="shared" si="70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1"/>
        <v>19_THA</v>
      </c>
      <c r="BL86" s="65" t="str">
        <f t="shared" si="72"/>
        <v>d_ind_cem_16_6_biodiesel</v>
      </c>
      <c r="BM86" s="65"/>
      <c r="BN86" s="65"/>
      <c r="BO86" s="65">
        <f t="shared" ref="BO86:CV86" si="129">BO$49*BO43</f>
        <v>0</v>
      </c>
      <c r="BP86" s="65">
        <f t="shared" si="129"/>
        <v>0</v>
      </c>
      <c r="BQ86" s="65">
        <f t="shared" si="129"/>
        <v>0</v>
      </c>
      <c r="BR86" s="65">
        <f t="shared" si="129"/>
        <v>0</v>
      </c>
      <c r="BS86" s="65">
        <f t="shared" si="129"/>
        <v>0</v>
      </c>
      <c r="BT86" s="65">
        <f t="shared" si="129"/>
        <v>0</v>
      </c>
      <c r="BU86" s="65">
        <f t="shared" si="129"/>
        <v>0</v>
      </c>
      <c r="BV86" s="65">
        <f t="shared" si="129"/>
        <v>0</v>
      </c>
      <c r="BW86" s="65">
        <f t="shared" si="129"/>
        <v>0</v>
      </c>
      <c r="BX86" s="65">
        <f t="shared" si="129"/>
        <v>0</v>
      </c>
      <c r="BY86" s="65">
        <f t="shared" si="129"/>
        <v>0</v>
      </c>
      <c r="BZ86" s="65">
        <f t="shared" si="129"/>
        <v>0</v>
      </c>
      <c r="CA86" s="65">
        <f t="shared" si="129"/>
        <v>0</v>
      </c>
      <c r="CB86" s="65">
        <f t="shared" si="129"/>
        <v>0</v>
      </c>
      <c r="CC86" s="65">
        <f t="shared" si="129"/>
        <v>0</v>
      </c>
      <c r="CD86" s="65">
        <f t="shared" si="129"/>
        <v>0</v>
      </c>
      <c r="CE86" s="65">
        <f t="shared" si="129"/>
        <v>0</v>
      </c>
      <c r="CF86" s="65">
        <f t="shared" si="129"/>
        <v>0</v>
      </c>
      <c r="CG86" s="65">
        <f t="shared" si="129"/>
        <v>0</v>
      </c>
      <c r="CH86" s="65">
        <f t="shared" si="129"/>
        <v>0</v>
      </c>
      <c r="CI86" s="65">
        <f t="shared" si="129"/>
        <v>0</v>
      </c>
      <c r="CJ86" s="65">
        <f t="shared" si="129"/>
        <v>0</v>
      </c>
      <c r="CK86" s="65">
        <f t="shared" si="129"/>
        <v>0</v>
      </c>
      <c r="CL86" s="65">
        <f t="shared" si="129"/>
        <v>0</v>
      </c>
      <c r="CM86" s="65">
        <f t="shared" si="129"/>
        <v>0</v>
      </c>
      <c r="CN86" s="65">
        <f t="shared" si="129"/>
        <v>0</v>
      </c>
      <c r="CO86" s="65">
        <f t="shared" si="129"/>
        <v>0</v>
      </c>
      <c r="CP86" s="65">
        <f t="shared" si="129"/>
        <v>0</v>
      </c>
      <c r="CQ86" s="65">
        <f t="shared" si="129"/>
        <v>0</v>
      </c>
      <c r="CR86" s="65">
        <f t="shared" si="129"/>
        <v>0</v>
      </c>
      <c r="CS86" s="65">
        <f t="shared" si="129"/>
        <v>0</v>
      </c>
      <c r="CT86" s="65">
        <f t="shared" si="129"/>
        <v>0</v>
      </c>
      <c r="CU86" s="65">
        <f t="shared" si="129"/>
        <v>0</v>
      </c>
      <c r="CV86" s="65">
        <f t="shared" si="129"/>
        <v>0</v>
      </c>
      <c r="CW86" s="65">
        <f t="shared" ref="CW86:DP86" si="130">CW$49*CW43</f>
        <v>0</v>
      </c>
      <c r="CX86" s="65">
        <f t="shared" si="130"/>
        <v>0</v>
      </c>
      <c r="CY86" s="65">
        <f t="shared" si="130"/>
        <v>0</v>
      </c>
      <c r="CZ86" s="65">
        <f t="shared" si="130"/>
        <v>0</v>
      </c>
      <c r="DA86" s="65">
        <f t="shared" si="130"/>
        <v>0</v>
      </c>
      <c r="DB86" s="65">
        <f t="shared" si="130"/>
        <v>0</v>
      </c>
      <c r="DC86" s="65">
        <f t="shared" si="130"/>
        <v>0</v>
      </c>
      <c r="DD86" s="65">
        <f t="shared" si="130"/>
        <v>0</v>
      </c>
      <c r="DE86" s="65">
        <f t="shared" si="130"/>
        <v>0</v>
      </c>
      <c r="DF86" s="65">
        <f t="shared" si="130"/>
        <v>0</v>
      </c>
      <c r="DG86" s="65">
        <f t="shared" si="130"/>
        <v>0</v>
      </c>
      <c r="DH86" s="65">
        <f t="shared" si="130"/>
        <v>0</v>
      </c>
      <c r="DI86" s="65">
        <f t="shared" si="130"/>
        <v>0</v>
      </c>
      <c r="DJ86" s="65">
        <f t="shared" si="130"/>
        <v>0</v>
      </c>
      <c r="DK86" s="65">
        <f t="shared" si="130"/>
        <v>0</v>
      </c>
      <c r="DL86" s="65">
        <f t="shared" si="130"/>
        <v>0</v>
      </c>
      <c r="DM86" s="65">
        <f t="shared" si="130"/>
        <v>0</v>
      </c>
      <c r="DN86" s="65">
        <f t="shared" si="130"/>
        <v>0</v>
      </c>
      <c r="DO86" s="65">
        <f t="shared" si="130"/>
        <v>0</v>
      </c>
      <c r="DP86" s="65">
        <f t="shared" si="130"/>
        <v>0</v>
      </c>
    </row>
    <row r="87" spans="1:120" x14ac:dyDescent="0.25">
      <c r="A87" s="65" t="str">
        <f t="shared" si="69"/>
        <v>19_THA</v>
      </c>
      <c r="B87" s="65" t="str">
        <f t="shared" si="69"/>
        <v>16_8_other_liquid_biofuels</v>
      </c>
      <c r="C87" s="65" t="str">
        <f t="shared" si="69"/>
        <v>16_8_oth_liquid_biofuel</v>
      </c>
      <c r="D87" s="66" t="s">
        <v>171</v>
      </c>
      <c r="E87" s="66">
        <f t="shared" si="70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1"/>
        <v>19_THA</v>
      </c>
      <c r="BL87" s="65" t="str">
        <f t="shared" si="72"/>
        <v>d_ind_cem_16_8_oth_liquid_biofuel</v>
      </c>
      <c r="BM87" s="65"/>
      <c r="BN87" s="65"/>
      <c r="BO87" s="65">
        <f t="shared" ref="BO87:CV87" si="131">BO$49*BO44</f>
        <v>0</v>
      </c>
      <c r="BP87" s="65">
        <f t="shared" si="131"/>
        <v>0</v>
      </c>
      <c r="BQ87" s="65">
        <f t="shared" si="131"/>
        <v>0</v>
      </c>
      <c r="BR87" s="65">
        <f t="shared" si="131"/>
        <v>0</v>
      </c>
      <c r="BS87" s="65">
        <f t="shared" si="131"/>
        <v>0</v>
      </c>
      <c r="BT87" s="65">
        <f t="shared" si="131"/>
        <v>0</v>
      </c>
      <c r="BU87" s="65">
        <f t="shared" si="131"/>
        <v>0</v>
      </c>
      <c r="BV87" s="65">
        <f t="shared" si="131"/>
        <v>0</v>
      </c>
      <c r="BW87" s="65">
        <f t="shared" si="131"/>
        <v>0</v>
      </c>
      <c r="BX87" s="65">
        <f t="shared" si="131"/>
        <v>0</v>
      </c>
      <c r="BY87" s="65">
        <f t="shared" si="131"/>
        <v>0</v>
      </c>
      <c r="BZ87" s="65">
        <f t="shared" si="131"/>
        <v>0</v>
      </c>
      <c r="CA87" s="65">
        <f t="shared" si="131"/>
        <v>0</v>
      </c>
      <c r="CB87" s="65">
        <f t="shared" si="131"/>
        <v>0</v>
      </c>
      <c r="CC87" s="65">
        <f t="shared" si="131"/>
        <v>0</v>
      </c>
      <c r="CD87" s="65">
        <f t="shared" si="131"/>
        <v>0</v>
      </c>
      <c r="CE87" s="65">
        <f t="shared" si="131"/>
        <v>0</v>
      </c>
      <c r="CF87" s="65">
        <f t="shared" si="131"/>
        <v>0</v>
      </c>
      <c r="CG87" s="65">
        <f t="shared" si="131"/>
        <v>0</v>
      </c>
      <c r="CH87" s="65">
        <f t="shared" si="131"/>
        <v>0</v>
      </c>
      <c r="CI87" s="65">
        <f t="shared" si="131"/>
        <v>0</v>
      </c>
      <c r="CJ87" s="65">
        <f t="shared" si="131"/>
        <v>0</v>
      </c>
      <c r="CK87" s="65">
        <f t="shared" si="131"/>
        <v>0</v>
      </c>
      <c r="CL87" s="65">
        <f t="shared" si="131"/>
        <v>0</v>
      </c>
      <c r="CM87" s="65">
        <f t="shared" si="131"/>
        <v>0</v>
      </c>
      <c r="CN87" s="65">
        <f t="shared" si="131"/>
        <v>0</v>
      </c>
      <c r="CO87" s="65">
        <f t="shared" si="131"/>
        <v>0</v>
      </c>
      <c r="CP87" s="65">
        <f t="shared" si="131"/>
        <v>0</v>
      </c>
      <c r="CQ87" s="65">
        <f t="shared" si="131"/>
        <v>0</v>
      </c>
      <c r="CR87" s="65">
        <f t="shared" si="131"/>
        <v>0</v>
      </c>
      <c r="CS87" s="65">
        <f t="shared" si="131"/>
        <v>0</v>
      </c>
      <c r="CT87" s="65">
        <f t="shared" si="131"/>
        <v>0</v>
      </c>
      <c r="CU87" s="65">
        <f t="shared" si="131"/>
        <v>0</v>
      </c>
      <c r="CV87" s="65">
        <f t="shared" si="131"/>
        <v>0</v>
      </c>
      <c r="CW87" s="65">
        <f t="shared" ref="CW87:DP87" si="132">CW$49*CW44</f>
        <v>0</v>
      </c>
      <c r="CX87" s="65">
        <f t="shared" si="132"/>
        <v>0</v>
      </c>
      <c r="CY87" s="65">
        <f t="shared" si="132"/>
        <v>0</v>
      </c>
      <c r="CZ87" s="65">
        <f t="shared" si="132"/>
        <v>0</v>
      </c>
      <c r="DA87" s="65">
        <f t="shared" si="132"/>
        <v>0</v>
      </c>
      <c r="DB87" s="65">
        <f t="shared" si="132"/>
        <v>0</v>
      </c>
      <c r="DC87" s="65">
        <f t="shared" si="132"/>
        <v>0</v>
      </c>
      <c r="DD87" s="65">
        <f t="shared" si="132"/>
        <v>0</v>
      </c>
      <c r="DE87" s="65">
        <f t="shared" si="132"/>
        <v>0</v>
      </c>
      <c r="DF87" s="65">
        <f t="shared" si="132"/>
        <v>0</v>
      </c>
      <c r="DG87" s="65">
        <f t="shared" si="132"/>
        <v>0</v>
      </c>
      <c r="DH87" s="65">
        <f t="shared" si="132"/>
        <v>0</v>
      </c>
      <c r="DI87" s="65">
        <f t="shared" si="132"/>
        <v>0</v>
      </c>
      <c r="DJ87" s="65">
        <f t="shared" si="132"/>
        <v>0</v>
      </c>
      <c r="DK87" s="65">
        <f t="shared" si="132"/>
        <v>0</v>
      </c>
      <c r="DL87" s="65">
        <f t="shared" si="132"/>
        <v>0</v>
      </c>
      <c r="DM87" s="65">
        <f t="shared" si="132"/>
        <v>0</v>
      </c>
      <c r="DN87" s="65">
        <f t="shared" si="132"/>
        <v>0</v>
      </c>
      <c r="DO87" s="65">
        <f t="shared" si="132"/>
        <v>0</v>
      </c>
      <c r="DP87" s="65">
        <f t="shared" si="132"/>
        <v>0</v>
      </c>
    </row>
    <row r="88" spans="1:120" x14ac:dyDescent="0.25">
      <c r="A88" s="65" t="str">
        <f t="shared" si="69"/>
        <v>19_THA</v>
      </c>
      <c r="B88" s="65" t="str">
        <f t="shared" si="69"/>
        <v>17_electricity</v>
      </c>
      <c r="C88" s="65" t="str">
        <f t="shared" si="69"/>
        <v>17_electricity</v>
      </c>
      <c r="D88" s="66" t="s">
        <v>171</v>
      </c>
      <c r="E88" s="66">
        <f t="shared" si="70"/>
        <v>23.62025088</v>
      </c>
      <c r="F88" s="66">
        <v>22.885718688000001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1"/>
        <v>19_THA</v>
      </c>
      <c r="BL88" s="65" t="str">
        <f t="shared" si="72"/>
        <v>d_ind_cem_17_electricity</v>
      </c>
      <c r="BM88" s="65"/>
      <c r="BN88" s="65"/>
      <c r="BO88" s="65">
        <f t="shared" ref="BO88:CV88" si="133">BO$49*BO45</f>
        <v>23.62025088</v>
      </c>
      <c r="BP88" s="65">
        <f t="shared" si="133"/>
        <v>22.885718688000001</v>
      </c>
      <c r="BQ88" s="65">
        <f t="shared" si="133"/>
        <v>23.061502554006545</v>
      </c>
      <c r="BR88" s="65">
        <f t="shared" si="133"/>
        <v>20.863794527125091</v>
      </c>
      <c r="BS88" s="65">
        <f t="shared" si="133"/>
        <v>21.532553190809438</v>
      </c>
      <c r="BT88" s="65">
        <f t="shared" si="133"/>
        <v>22.235737096218745</v>
      </c>
      <c r="BU88" s="65">
        <f t="shared" si="133"/>
        <v>22.97737415699147</v>
      </c>
      <c r="BV88" s="65">
        <f t="shared" si="133"/>
        <v>23.750565923256964</v>
      </c>
      <c r="BW88" s="65">
        <f t="shared" si="133"/>
        <v>24.561056686629787</v>
      </c>
      <c r="BX88" s="65">
        <f t="shared" si="133"/>
        <v>25.410025210276746</v>
      </c>
      <c r="BY88" s="65">
        <f t="shared" si="133"/>
        <v>26.289554014605077</v>
      </c>
      <c r="BZ88" s="65">
        <f t="shared" si="133"/>
        <v>26.770143490832389</v>
      </c>
      <c r="CA88" s="65">
        <f t="shared" si="133"/>
        <v>27.257719999750499</v>
      </c>
      <c r="CB88" s="65">
        <f t="shared" si="133"/>
        <v>27.750597535315745</v>
      </c>
      <c r="CC88" s="65">
        <f t="shared" si="133"/>
        <v>28.239489469761718</v>
      </c>
      <c r="CD88" s="65">
        <f t="shared" si="133"/>
        <v>28.728212964388799</v>
      </c>
      <c r="CE88" s="65">
        <f t="shared" si="133"/>
        <v>29.21584704483141</v>
      </c>
      <c r="CF88" s="65">
        <f t="shared" si="133"/>
        <v>29.698821118750551</v>
      </c>
      <c r="CG88" s="65">
        <f t="shared" si="133"/>
        <v>30.176644281197042</v>
      </c>
      <c r="CH88" s="65">
        <f t="shared" si="133"/>
        <v>30.680768006422156</v>
      </c>
      <c r="CI88" s="65">
        <f t="shared" si="133"/>
        <v>31.180344204196704</v>
      </c>
      <c r="CJ88" s="65">
        <f t="shared" si="133"/>
        <v>31.676042107820212</v>
      </c>
      <c r="CK88" s="65">
        <f t="shared" si="133"/>
        <v>32.162263644357232</v>
      </c>
      <c r="CL88" s="65">
        <f t="shared" si="133"/>
        <v>32.639472103191721</v>
      </c>
      <c r="CM88" s="65">
        <f t="shared" si="133"/>
        <v>33.201225399244542</v>
      </c>
      <c r="CN88" s="65">
        <f t="shared" si="133"/>
        <v>33.749127097775883</v>
      </c>
      <c r="CO88" s="65">
        <f t="shared" si="133"/>
        <v>34.291666424388588</v>
      </c>
      <c r="CP88" s="65">
        <f t="shared" si="133"/>
        <v>34.826357998862456</v>
      </c>
      <c r="CQ88" s="65">
        <f t="shared" si="133"/>
        <v>35.35001011485808</v>
      </c>
      <c r="CR88" s="65">
        <f t="shared" si="133"/>
        <v>35.865992973609174</v>
      </c>
      <c r="CS88" s="65">
        <f t="shared" si="133"/>
        <v>36.374546903350947</v>
      </c>
      <c r="CT88" s="65">
        <f t="shared" si="133"/>
        <v>36.880605619003425</v>
      </c>
      <c r="CU88" s="65">
        <f t="shared" si="133"/>
        <v>37.380539559236233</v>
      </c>
      <c r="CV88" s="65">
        <f t="shared" si="133"/>
        <v>37.879837776868243</v>
      </c>
      <c r="CW88" s="65">
        <f t="shared" ref="CW88:DP88" si="134">CW$49*CW45</f>
        <v>37.836244989602314</v>
      </c>
      <c r="CX88" s="65">
        <f t="shared" si="134"/>
        <v>37.792702369686957</v>
      </c>
      <c r="CY88" s="65">
        <f t="shared" si="134"/>
        <v>37.749209859388706</v>
      </c>
      <c r="CZ88" s="65">
        <f t="shared" si="134"/>
        <v>37.705767401040525</v>
      </c>
      <c r="DA88" s="65">
        <f t="shared" si="134"/>
        <v>37.662374937041747</v>
      </c>
      <c r="DB88" s="65">
        <f t="shared" si="134"/>
        <v>37.619032409857994</v>
      </c>
      <c r="DC88" s="65">
        <f t="shared" si="134"/>
        <v>37.57573976202108</v>
      </c>
      <c r="DD88" s="65">
        <f t="shared" si="134"/>
        <v>37.532496936128993</v>
      </c>
      <c r="DE88" s="65">
        <f t="shared" si="134"/>
        <v>37.489303874845739</v>
      </c>
      <c r="DF88" s="65">
        <f t="shared" si="134"/>
        <v>37.446160520901337</v>
      </c>
      <c r="DG88" s="65">
        <f t="shared" si="134"/>
        <v>37.403066817091698</v>
      </c>
      <c r="DH88" s="65">
        <f t="shared" si="134"/>
        <v>37.360022706278571</v>
      </c>
      <c r="DI88" s="65">
        <f t="shared" si="134"/>
        <v>37.317028131389456</v>
      </c>
      <c r="DJ88" s="65">
        <f t="shared" si="134"/>
        <v>37.274083035417533</v>
      </c>
      <c r="DK88" s="65">
        <f t="shared" si="134"/>
        <v>37.231187361421597</v>
      </c>
      <c r="DL88" s="65">
        <f t="shared" si="134"/>
        <v>37.188341052525949</v>
      </c>
      <c r="DM88" s="65">
        <f t="shared" si="134"/>
        <v>37.145544051920382</v>
      </c>
      <c r="DN88" s="65">
        <f t="shared" si="134"/>
        <v>37.102796302860021</v>
      </c>
      <c r="DO88" s="65">
        <f t="shared" si="134"/>
        <v>37.060097748665328</v>
      </c>
      <c r="DP88" s="65">
        <f t="shared" si="134"/>
        <v>37.017448332721983</v>
      </c>
    </row>
    <row r="89" spans="1:120" x14ac:dyDescent="0.25">
      <c r="A89" s="65" t="str">
        <f t="shared" si="69"/>
        <v>19_THA</v>
      </c>
      <c r="B89" s="65" t="str">
        <f t="shared" si="69"/>
        <v>18_heat</v>
      </c>
      <c r="C89" s="65" t="str">
        <f t="shared" si="69"/>
        <v>18_heat</v>
      </c>
      <c r="D89" s="66" t="s">
        <v>171</v>
      </c>
      <c r="E89" s="66">
        <f t="shared" si="70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5">A89</f>
        <v>19_THA</v>
      </c>
      <c r="BL89" s="65" t="str">
        <f t="shared" si="72"/>
        <v>d_ind_cem_18_heat</v>
      </c>
      <c r="BM89" s="65"/>
      <c r="BN89" s="65"/>
      <c r="BO89" s="65">
        <f t="shared" ref="BO89:CV89" si="136">BO$49*BO46</f>
        <v>0</v>
      </c>
      <c r="BP89" s="65">
        <f t="shared" si="136"/>
        <v>0</v>
      </c>
      <c r="BQ89" s="65">
        <f t="shared" si="136"/>
        <v>0</v>
      </c>
      <c r="BR89" s="65">
        <f t="shared" si="136"/>
        <v>0</v>
      </c>
      <c r="BS89" s="65">
        <f t="shared" si="136"/>
        <v>0</v>
      </c>
      <c r="BT89" s="65">
        <f t="shared" si="136"/>
        <v>0</v>
      </c>
      <c r="BU89" s="65">
        <f t="shared" si="136"/>
        <v>0</v>
      </c>
      <c r="BV89" s="65">
        <f t="shared" si="136"/>
        <v>0</v>
      </c>
      <c r="BW89" s="65">
        <f t="shared" si="136"/>
        <v>0</v>
      </c>
      <c r="BX89" s="65">
        <f t="shared" si="136"/>
        <v>0</v>
      </c>
      <c r="BY89" s="65">
        <f t="shared" si="136"/>
        <v>0</v>
      </c>
      <c r="BZ89" s="65">
        <f t="shared" si="136"/>
        <v>0</v>
      </c>
      <c r="CA89" s="65">
        <f t="shared" si="136"/>
        <v>0</v>
      </c>
      <c r="CB89" s="65">
        <f t="shared" si="136"/>
        <v>0</v>
      </c>
      <c r="CC89" s="65">
        <f t="shared" si="136"/>
        <v>0</v>
      </c>
      <c r="CD89" s="65">
        <f t="shared" si="136"/>
        <v>0</v>
      </c>
      <c r="CE89" s="65">
        <f t="shared" si="136"/>
        <v>0</v>
      </c>
      <c r="CF89" s="65">
        <f t="shared" si="136"/>
        <v>0</v>
      </c>
      <c r="CG89" s="65">
        <f t="shared" si="136"/>
        <v>0</v>
      </c>
      <c r="CH89" s="65">
        <f t="shared" si="136"/>
        <v>0</v>
      </c>
      <c r="CI89" s="65">
        <f t="shared" si="136"/>
        <v>0</v>
      </c>
      <c r="CJ89" s="65">
        <f t="shared" si="136"/>
        <v>0</v>
      </c>
      <c r="CK89" s="65">
        <f t="shared" si="136"/>
        <v>0</v>
      </c>
      <c r="CL89" s="65">
        <f t="shared" si="136"/>
        <v>0</v>
      </c>
      <c r="CM89" s="65">
        <f t="shared" si="136"/>
        <v>0</v>
      </c>
      <c r="CN89" s="65">
        <f t="shared" si="136"/>
        <v>0</v>
      </c>
      <c r="CO89" s="65">
        <f t="shared" si="136"/>
        <v>0</v>
      </c>
      <c r="CP89" s="65">
        <f t="shared" si="136"/>
        <v>0</v>
      </c>
      <c r="CQ89" s="65">
        <f t="shared" si="136"/>
        <v>0</v>
      </c>
      <c r="CR89" s="65">
        <f t="shared" si="136"/>
        <v>0</v>
      </c>
      <c r="CS89" s="65">
        <f t="shared" si="136"/>
        <v>0</v>
      </c>
      <c r="CT89" s="65">
        <f t="shared" si="136"/>
        <v>0</v>
      </c>
      <c r="CU89" s="65">
        <f t="shared" si="136"/>
        <v>0</v>
      </c>
      <c r="CV89" s="65">
        <f t="shared" si="136"/>
        <v>0</v>
      </c>
      <c r="CW89" s="65">
        <f t="shared" ref="CW89:DP89" si="137">CW$49*CW46</f>
        <v>0</v>
      </c>
      <c r="CX89" s="65">
        <f t="shared" si="137"/>
        <v>0</v>
      </c>
      <c r="CY89" s="65">
        <f t="shared" si="137"/>
        <v>0</v>
      </c>
      <c r="CZ89" s="65">
        <f t="shared" si="137"/>
        <v>0</v>
      </c>
      <c r="DA89" s="65">
        <f t="shared" si="137"/>
        <v>0</v>
      </c>
      <c r="DB89" s="65">
        <f t="shared" si="137"/>
        <v>0</v>
      </c>
      <c r="DC89" s="65">
        <f t="shared" si="137"/>
        <v>0</v>
      </c>
      <c r="DD89" s="65">
        <f t="shared" si="137"/>
        <v>0</v>
      </c>
      <c r="DE89" s="65">
        <f t="shared" si="137"/>
        <v>0</v>
      </c>
      <c r="DF89" s="65">
        <f t="shared" si="137"/>
        <v>0</v>
      </c>
      <c r="DG89" s="65">
        <f t="shared" si="137"/>
        <v>0</v>
      </c>
      <c r="DH89" s="65">
        <f t="shared" si="137"/>
        <v>0</v>
      </c>
      <c r="DI89" s="65">
        <f t="shared" si="137"/>
        <v>0</v>
      </c>
      <c r="DJ89" s="65">
        <f t="shared" si="137"/>
        <v>0</v>
      </c>
      <c r="DK89" s="65">
        <f t="shared" si="137"/>
        <v>0</v>
      </c>
      <c r="DL89" s="65">
        <f t="shared" si="137"/>
        <v>0</v>
      </c>
      <c r="DM89" s="65">
        <f t="shared" si="137"/>
        <v>0</v>
      </c>
      <c r="DN89" s="65">
        <f t="shared" si="137"/>
        <v>0</v>
      </c>
      <c r="DO89" s="65">
        <f t="shared" si="137"/>
        <v>0</v>
      </c>
      <c r="DP89" s="65">
        <f t="shared" si="137"/>
        <v>0</v>
      </c>
    </row>
    <row r="90" spans="1:120" x14ac:dyDescent="0.25">
      <c r="A90" s="52" t="str">
        <f t="shared" ref="A90:C121" si="138">A58</f>
        <v>19_THA</v>
      </c>
      <c r="B90" s="52" t="str">
        <f t="shared" si="138"/>
        <v>1_x_coal_thermal</v>
      </c>
      <c r="C90" s="52" t="str">
        <f t="shared" si="138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39">A90</f>
        <v>19_THA</v>
      </c>
      <c r="BL90" s="52" t="str">
        <f t="shared" ref="BL90:BL121" si="140">"d_ind_cem_ccs_"&amp;C90</f>
        <v>d_ind_cem_ccs_1_x_coal_thermal</v>
      </c>
      <c r="BM90" s="52"/>
      <c r="BN90" s="52"/>
      <c r="BO90" s="52">
        <f t="shared" ref="BO90:CU90" si="141">BO$50*BO15</f>
        <v>0</v>
      </c>
      <c r="BP90" s="52">
        <f t="shared" si="141"/>
        <v>0</v>
      </c>
      <c r="BQ90" s="52">
        <f t="shared" si="141"/>
        <v>0</v>
      </c>
      <c r="BR90" s="52">
        <f t="shared" si="141"/>
        <v>0</v>
      </c>
      <c r="BS90" s="52">
        <f t="shared" si="141"/>
        <v>0</v>
      </c>
      <c r="BT90" s="52">
        <f t="shared" si="141"/>
        <v>0</v>
      </c>
      <c r="BU90" s="52">
        <f t="shared" si="141"/>
        <v>0</v>
      </c>
      <c r="BV90" s="52">
        <f t="shared" si="141"/>
        <v>0</v>
      </c>
      <c r="BW90" s="52">
        <f t="shared" si="141"/>
        <v>0</v>
      </c>
      <c r="BX90" s="52">
        <f t="shared" si="141"/>
        <v>0</v>
      </c>
      <c r="BY90" s="52">
        <f t="shared" si="141"/>
        <v>0</v>
      </c>
      <c r="BZ90" s="52">
        <f t="shared" si="141"/>
        <v>0</v>
      </c>
      <c r="CA90" s="52">
        <f t="shared" si="141"/>
        <v>0</v>
      </c>
      <c r="CB90" s="52">
        <f t="shared" si="141"/>
        <v>0</v>
      </c>
      <c r="CC90" s="52">
        <f t="shared" si="141"/>
        <v>0</v>
      </c>
      <c r="CD90" s="52">
        <f t="shared" si="141"/>
        <v>0</v>
      </c>
      <c r="CE90" s="52">
        <f t="shared" si="141"/>
        <v>0</v>
      </c>
      <c r="CF90" s="52">
        <f t="shared" si="141"/>
        <v>0</v>
      </c>
      <c r="CG90" s="52">
        <f t="shared" si="141"/>
        <v>0</v>
      </c>
      <c r="CH90" s="52">
        <f t="shared" si="141"/>
        <v>0</v>
      </c>
      <c r="CI90" s="52">
        <f t="shared" si="141"/>
        <v>0</v>
      </c>
      <c r="CJ90" s="52">
        <f t="shared" si="141"/>
        <v>0</v>
      </c>
      <c r="CK90" s="52">
        <f t="shared" si="141"/>
        <v>0</v>
      </c>
      <c r="CL90" s="52">
        <f t="shared" si="141"/>
        <v>0</v>
      </c>
      <c r="CM90" s="52">
        <f t="shared" si="141"/>
        <v>0</v>
      </c>
      <c r="CN90" s="52">
        <f t="shared" si="141"/>
        <v>0</v>
      </c>
      <c r="CO90" s="52">
        <f t="shared" si="141"/>
        <v>0</v>
      </c>
      <c r="CP90" s="52">
        <f t="shared" si="141"/>
        <v>0</v>
      </c>
      <c r="CQ90" s="52">
        <f t="shared" si="141"/>
        <v>0</v>
      </c>
      <c r="CR90" s="52">
        <f t="shared" si="141"/>
        <v>0</v>
      </c>
      <c r="CS90" s="52">
        <f t="shared" si="141"/>
        <v>0</v>
      </c>
      <c r="CT90" s="52">
        <f t="shared" si="141"/>
        <v>0</v>
      </c>
      <c r="CU90" s="52">
        <f t="shared" si="141"/>
        <v>0</v>
      </c>
      <c r="CV90" s="52">
        <f t="shared" ref="CV90:DP90" si="142">CV$50*CV15</f>
        <v>0</v>
      </c>
      <c r="CW90" s="52">
        <f t="shared" si="142"/>
        <v>0</v>
      </c>
      <c r="CX90" s="52">
        <f t="shared" si="142"/>
        <v>0</v>
      </c>
      <c r="CY90" s="52">
        <f t="shared" si="142"/>
        <v>0</v>
      </c>
      <c r="CZ90" s="52">
        <f t="shared" si="142"/>
        <v>0</v>
      </c>
      <c r="DA90" s="52">
        <f t="shared" si="142"/>
        <v>0</v>
      </c>
      <c r="DB90" s="52">
        <f t="shared" si="142"/>
        <v>0</v>
      </c>
      <c r="DC90" s="52">
        <f t="shared" si="142"/>
        <v>0</v>
      </c>
      <c r="DD90" s="52">
        <f t="shared" si="142"/>
        <v>0</v>
      </c>
      <c r="DE90" s="52">
        <f t="shared" si="142"/>
        <v>0</v>
      </c>
      <c r="DF90" s="52">
        <f t="shared" si="142"/>
        <v>0</v>
      </c>
      <c r="DG90" s="52">
        <f t="shared" si="142"/>
        <v>0</v>
      </c>
      <c r="DH90" s="52">
        <f t="shared" si="142"/>
        <v>0</v>
      </c>
      <c r="DI90" s="52">
        <f t="shared" si="142"/>
        <v>0</v>
      </c>
      <c r="DJ90" s="52">
        <f t="shared" si="142"/>
        <v>0</v>
      </c>
      <c r="DK90" s="52">
        <f t="shared" si="142"/>
        <v>0</v>
      </c>
      <c r="DL90" s="52">
        <f t="shared" si="142"/>
        <v>0</v>
      </c>
      <c r="DM90" s="52">
        <f t="shared" si="142"/>
        <v>0</v>
      </c>
      <c r="DN90" s="52">
        <f t="shared" si="142"/>
        <v>0</v>
      </c>
      <c r="DO90" s="52">
        <f t="shared" si="142"/>
        <v>0</v>
      </c>
      <c r="DP90" s="52">
        <f t="shared" si="142"/>
        <v>0</v>
      </c>
    </row>
    <row r="91" spans="1:120" x14ac:dyDescent="0.25">
      <c r="A91" s="52" t="str">
        <f t="shared" si="138"/>
        <v>19_THA</v>
      </c>
      <c r="B91" s="52" t="str">
        <f t="shared" si="138"/>
        <v>1_1_coking_coal</v>
      </c>
      <c r="C91" s="52" t="str">
        <f t="shared" si="138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39"/>
        <v>19_THA</v>
      </c>
      <c r="BL91" s="52" t="str">
        <f t="shared" si="140"/>
        <v>d_ind_cem_ccs_1_1_coking_coal</v>
      </c>
      <c r="BM91" s="52"/>
      <c r="BN91" s="52"/>
      <c r="BO91" s="52">
        <f t="shared" ref="BO91:CV91" si="143">BO$50*BO16</f>
        <v>0</v>
      </c>
      <c r="BP91" s="52">
        <f t="shared" si="143"/>
        <v>0</v>
      </c>
      <c r="BQ91" s="52">
        <f t="shared" si="143"/>
        <v>0</v>
      </c>
      <c r="BR91" s="52">
        <f t="shared" si="143"/>
        <v>0</v>
      </c>
      <c r="BS91" s="52">
        <f t="shared" si="143"/>
        <v>0</v>
      </c>
      <c r="BT91" s="52">
        <f t="shared" si="143"/>
        <v>0</v>
      </c>
      <c r="BU91" s="52">
        <f t="shared" si="143"/>
        <v>0</v>
      </c>
      <c r="BV91" s="52">
        <f t="shared" si="143"/>
        <v>0</v>
      </c>
      <c r="BW91" s="52">
        <f t="shared" si="143"/>
        <v>0</v>
      </c>
      <c r="BX91" s="52">
        <f t="shared" si="143"/>
        <v>0</v>
      </c>
      <c r="BY91" s="52">
        <f t="shared" si="143"/>
        <v>0</v>
      </c>
      <c r="BZ91" s="52">
        <f t="shared" si="143"/>
        <v>0</v>
      </c>
      <c r="CA91" s="52">
        <f t="shared" si="143"/>
        <v>0</v>
      </c>
      <c r="CB91" s="52">
        <f t="shared" si="143"/>
        <v>0</v>
      </c>
      <c r="CC91" s="52">
        <f t="shared" si="143"/>
        <v>0</v>
      </c>
      <c r="CD91" s="52">
        <f t="shared" si="143"/>
        <v>0</v>
      </c>
      <c r="CE91" s="52">
        <f t="shared" si="143"/>
        <v>0</v>
      </c>
      <c r="CF91" s="52">
        <f t="shared" si="143"/>
        <v>0</v>
      </c>
      <c r="CG91" s="52">
        <f t="shared" si="143"/>
        <v>0</v>
      </c>
      <c r="CH91" s="52">
        <f t="shared" si="143"/>
        <v>0</v>
      </c>
      <c r="CI91" s="52">
        <f t="shared" si="143"/>
        <v>0</v>
      </c>
      <c r="CJ91" s="52">
        <f t="shared" si="143"/>
        <v>0</v>
      </c>
      <c r="CK91" s="52">
        <f t="shared" si="143"/>
        <v>0</v>
      </c>
      <c r="CL91" s="52">
        <f t="shared" si="143"/>
        <v>0</v>
      </c>
      <c r="CM91" s="52">
        <f t="shared" si="143"/>
        <v>0</v>
      </c>
      <c r="CN91" s="52">
        <f t="shared" si="143"/>
        <v>0</v>
      </c>
      <c r="CO91" s="52">
        <f t="shared" si="143"/>
        <v>0</v>
      </c>
      <c r="CP91" s="52">
        <f t="shared" si="143"/>
        <v>0</v>
      </c>
      <c r="CQ91" s="52">
        <f t="shared" si="143"/>
        <v>0</v>
      </c>
      <c r="CR91" s="52">
        <f t="shared" si="143"/>
        <v>0</v>
      </c>
      <c r="CS91" s="52">
        <f t="shared" si="143"/>
        <v>0</v>
      </c>
      <c r="CT91" s="52">
        <f t="shared" si="143"/>
        <v>0</v>
      </c>
      <c r="CU91" s="52">
        <f t="shared" si="143"/>
        <v>0</v>
      </c>
      <c r="CV91" s="52">
        <f t="shared" si="143"/>
        <v>0</v>
      </c>
      <c r="CW91" s="52">
        <f t="shared" ref="CW91:DP91" si="144">CW$50*CW16</f>
        <v>0</v>
      </c>
      <c r="CX91" s="52">
        <f t="shared" si="144"/>
        <v>0</v>
      </c>
      <c r="CY91" s="52">
        <f t="shared" si="144"/>
        <v>0</v>
      </c>
      <c r="CZ91" s="52">
        <f t="shared" si="144"/>
        <v>0</v>
      </c>
      <c r="DA91" s="52">
        <f t="shared" si="144"/>
        <v>0</v>
      </c>
      <c r="DB91" s="52">
        <f t="shared" si="144"/>
        <v>0</v>
      </c>
      <c r="DC91" s="52">
        <f t="shared" si="144"/>
        <v>0</v>
      </c>
      <c r="DD91" s="52">
        <f t="shared" si="144"/>
        <v>0</v>
      </c>
      <c r="DE91" s="52">
        <f t="shared" si="144"/>
        <v>0</v>
      </c>
      <c r="DF91" s="52">
        <f t="shared" si="144"/>
        <v>0</v>
      </c>
      <c r="DG91" s="52">
        <f t="shared" si="144"/>
        <v>0</v>
      </c>
      <c r="DH91" s="52">
        <f t="shared" si="144"/>
        <v>0</v>
      </c>
      <c r="DI91" s="52">
        <f t="shared" si="144"/>
        <v>0</v>
      </c>
      <c r="DJ91" s="52">
        <f t="shared" si="144"/>
        <v>0</v>
      </c>
      <c r="DK91" s="52">
        <f t="shared" si="144"/>
        <v>0</v>
      </c>
      <c r="DL91" s="52">
        <f t="shared" si="144"/>
        <v>0</v>
      </c>
      <c r="DM91" s="52">
        <f t="shared" si="144"/>
        <v>0</v>
      </c>
      <c r="DN91" s="52">
        <f t="shared" si="144"/>
        <v>0</v>
      </c>
      <c r="DO91" s="52">
        <f t="shared" si="144"/>
        <v>0</v>
      </c>
      <c r="DP91" s="52">
        <f t="shared" si="144"/>
        <v>0</v>
      </c>
    </row>
    <row r="92" spans="1:120" x14ac:dyDescent="0.25">
      <c r="A92" s="52" t="str">
        <f t="shared" si="138"/>
        <v>19_THA</v>
      </c>
      <c r="B92" s="52" t="str">
        <f t="shared" si="138"/>
        <v>1_5_lignite</v>
      </c>
      <c r="C92" s="52" t="str">
        <f t="shared" si="138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39"/>
        <v>19_THA</v>
      </c>
      <c r="BL92" s="52" t="str">
        <f t="shared" si="140"/>
        <v>d_ind_cem_ccs_1_5_lignite</v>
      </c>
      <c r="BM92" s="52"/>
      <c r="BN92" s="52"/>
      <c r="BO92" s="52">
        <f t="shared" ref="BO92:CV92" si="145">BO$50*BO17</f>
        <v>0</v>
      </c>
      <c r="BP92" s="52">
        <f t="shared" si="145"/>
        <v>0</v>
      </c>
      <c r="BQ92" s="52">
        <f t="shared" si="145"/>
        <v>0</v>
      </c>
      <c r="BR92" s="52">
        <f t="shared" si="145"/>
        <v>0</v>
      </c>
      <c r="BS92" s="52">
        <f t="shared" si="145"/>
        <v>0</v>
      </c>
      <c r="BT92" s="52">
        <f t="shared" si="145"/>
        <v>0</v>
      </c>
      <c r="BU92" s="52">
        <f t="shared" si="145"/>
        <v>0</v>
      </c>
      <c r="BV92" s="52">
        <f t="shared" si="145"/>
        <v>0</v>
      </c>
      <c r="BW92" s="52">
        <f t="shared" si="145"/>
        <v>0</v>
      </c>
      <c r="BX92" s="52">
        <f t="shared" si="145"/>
        <v>0</v>
      </c>
      <c r="BY92" s="52">
        <f t="shared" si="145"/>
        <v>0</v>
      </c>
      <c r="BZ92" s="52">
        <f t="shared" si="145"/>
        <v>0</v>
      </c>
      <c r="CA92" s="52">
        <f t="shared" si="145"/>
        <v>0</v>
      </c>
      <c r="CB92" s="52">
        <f t="shared" si="145"/>
        <v>0</v>
      </c>
      <c r="CC92" s="52">
        <f t="shared" si="145"/>
        <v>0</v>
      </c>
      <c r="CD92" s="52">
        <f t="shared" si="145"/>
        <v>0</v>
      </c>
      <c r="CE92" s="52">
        <f t="shared" si="145"/>
        <v>0</v>
      </c>
      <c r="CF92" s="52">
        <f t="shared" si="145"/>
        <v>0</v>
      </c>
      <c r="CG92" s="52">
        <f t="shared" si="145"/>
        <v>0</v>
      </c>
      <c r="CH92" s="52">
        <f t="shared" si="145"/>
        <v>0</v>
      </c>
      <c r="CI92" s="52">
        <f t="shared" si="145"/>
        <v>0</v>
      </c>
      <c r="CJ92" s="52">
        <f t="shared" si="145"/>
        <v>0</v>
      </c>
      <c r="CK92" s="52">
        <f t="shared" si="145"/>
        <v>0</v>
      </c>
      <c r="CL92" s="52">
        <f t="shared" si="145"/>
        <v>0</v>
      </c>
      <c r="CM92" s="52">
        <f t="shared" si="145"/>
        <v>0</v>
      </c>
      <c r="CN92" s="52">
        <f t="shared" si="145"/>
        <v>0</v>
      </c>
      <c r="CO92" s="52">
        <f t="shared" si="145"/>
        <v>0</v>
      </c>
      <c r="CP92" s="52">
        <f t="shared" si="145"/>
        <v>0</v>
      </c>
      <c r="CQ92" s="52">
        <f t="shared" si="145"/>
        <v>0</v>
      </c>
      <c r="CR92" s="52">
        <f t="shared" si="145"/>
        <v>0</v>
      </c>
      <c r="CS92" s="52">
        <f t="shared" si="145"/>
        <v>0</v>
      </c>
      <c r="CT92" s="52">
        <f t="shared" si="145"/>
        <v>0</v>
      </c>
      <c r="CU92" s="52">
        <f t="shared" si="145"/>
        <v>0</v>
      </c>
      <c r="CV92" s="52">
        <f t="shared" si="145"/>
        <v>0</v>
      </c>
      <c r="CW92" s="52">
        <f t="shared" ref="CW92:DP92" si="146">CW$50*CW17</f>
        <v>0</v>
      </c>
      <c r="CX92" s="52">
        <f t="shared" si="146"/>
        <v>0</v>
      </c>
      <c r="CY92" s="52">
        <f t="shared" si="146"/>
        <v>0</v>
      </c>
      <c r="CZ92" s="52">
        <f t="shared" si="146"/>
        <v>0</v>
      </c>
      <c r="DA92" s="52">
        <f t="shared" si="146"/>
        <v>0</v>
      </c>
      <c r="DB92" s="52">
        <f t="shared" si="146"/>
        <v>0</v>
      </c>
      <c r="DC92" s="52">
        <f t="shared" si="146"/>
        <v>0</v>
      </c>
      <c r="DD92" s="52">
        <f t="shared" si="146"/>
        <v>0</v>
      </c>
      <c r="DE92" s="52">
        <f t="shared" si="146"/>
        <v>0</v>
      </c>
      <c r="DF92" s="52">
        <f t="shared" si="146"/>
        <v>0</v>
      </c>
      <c r="DG92" s="52">
        <f t="shared" si="146"/>
        <v>0</v>
      </c>
      <c r="DH92" s="52">
        <f t="shared" si="146"/>
        <v>0</v>
      </c>
      <c r="DI92" s="52">
        <f t="shared" si="146"/>
        <v>0</v>
      </c>
      <c r="DJ92" s="52">
        <f t="shared" si="146"/>
        <v>0</v>
      </c>
      <c r="DK92" s="52">
        <f t="shared" si="146"/>
        <v>0</v>
      </c>
      <c r="DL92" s="52">
        <f t="shared" si="146"/>
        <v>0</v>
      </c>
      <c r="DM92" s="52">
        <f t="shared" si="146"/>
        <v>0</v>
      </c>
      <c r="DN92" s="52">
        <f t="shared" si="146"/>
        <v>0</v>
      </c>
      <c r="DO92" s="52">
        <f t="shared" si="146"/>
        <v>0</v>
      </c>
      <c r="DP92" s="52">
        <f t="shared" si="146"/>
        <v>0</v>
      </c>
    </row>
    <row r="93" spans="1:120" x14ac:dyDescent="0.25">
      <c r="A93" s="52" t="str">
        <f t="shared" si="138"/>
        <v>19_THA</v>
      </c>
      <c r="B93" s="52" t="str">
        <f t="shared" si="138"/>
        <v>2_coal_products</v>
      </c>
      <c r="C93" s="52" t="str">
        <f t="shared" si="138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39"/>
        <v>19_THA</v>
      </c>
      <c r="BL93" s="52" t="str">
        <f t="shared" si="140"/>
        <v>d_ind_cem_ccs_2_coal_products</v>
      </c>
      <c r="BM93" s="52"/>
      <c r="BN93" s="52"/>
      <c r="BO93" s="52">
        <f t="shared" ref="BO93:CV93" si="147">BO$50*BO18</f>
        <v>0</v>
      </c>
      <c r="BP93" s="52">
        <f t="shared" si="147"/>
        <v>0</v>
      </c>
      <c r="BQ93" s="52">
        <f t="shared" si="147"/>
        <v>0</v>
      </c>
      <c r="BR93" s="52">
        <f t="shared" si="147"/>
        <v>0</v>
      </c>
      <c r="BS93" s="52">
        <f t="shared" si="147"/>
        <v>0</v>
      </c>
      <c r="BT93" s="52">
        <f t="shared" si="147"/>
        <v>0</v>
      </c>
      <c r="BU93" s="52">
        <f t="shared" si="147"/>
        <v>0</v>
      </c>
      <c r="BV93" s="52">
        <f t="shared" si="147"/>
        <v>0</v>
      </c>
      <c r="BW93" s="52">
        <f t="shared" si="147"/>
        <v>0</v>
      </c>
      <c r="BX93" s="52">
        <f t="shared" si="147"/>
        <v>0</v>
      </c>
      <c r="BY93" s="52">
        <f t="shared" si="147"/>
        <v>0</v>
      </c>
      <c r="BZ93" s="52">
        <f t="shared" si="147"/>
        <v>0</v>
      </c>
      <c r="CA93" s="52">
        <f t="shared" si="147"/>
        <v>0</v>
      </c>
      <c r="CB93" s="52">
        <f t="shared" si="147"/>
        <v>0</v>
      </c>
      <c r="CC93" s="52">
        <f t="shared" si="147"/>
        <v>0</v>
      </c>
      <c r="CD93" s="52">
        <f t="shared" si="147"/>
        <v>0</v>
      </c>
      <c r="CE93" s="52">
        <f t="shared" si="147"/>
        <v>0</v>
      </c>
      <c r="CF93" s="52">
        <f t="shared" si="147"/>
        <v>0</v>
      </c>
      <c r="CG93" s="52">
        <f t="shared" si="147"/>
        <v>0</v>
      </c>
      <c r="CH93" s="52">
        <f t="shared" si="147"/>
        <v>0</v>
      </c>
      <c r="CI93" s="52">
        <f t="shared" si="147"/>
        <v>0</v>
      </c>
      <c r="CJ93" s="52">
        <f t="shared" si="147"/>
        <v>0</v>
      </c>
      <c r="CK93" s="52">
        <f t="shared" si="147"/>
        <v>0</v>
      </c>
      <c r="CL93" s="52">
        <f t="shared" si="147"/>
        <v>0</v>
      </c>
      <c r="CM93" s="52">
        <f t="shared" si="147"/>
        <v>0</v>
      </c>
      <c r="CN93" s="52">
        <f t="shared" si="147"/>
        <v>0</v>
      </c>
      <c r="CO93" s="52">
        <f t="shared" si="147"/>
        <v>0</v>
      </c>
      <c r="CP93" s="52">
        <f t="shared" si="147"/>
        <v>0</v>
      </c>
      <c r="CQ93" s="52">
        <f t="shared" si="147"/>
        <v>0</v>
      </c>
      <c r="CR93" s="52">
        <f t="shared" si="147"/>
        <v>0</v>
      </c>
      <c r="CS93" s="52">
        <f t="shared" si="147"/>
        <v>0</v>
      </c>
      <c r="CT93" s="52">
        <f t="shared" si="147"/>
        <v>0</v>
      </c>
      <c r="CU93" s="52">
        <f t="shared" si="147"/>
        <v>0</v>
      </c>
      <c r="CV93" s="52">
        <f t="shared" si="147"/>
        <v>0</v>
      </c>
      <c r="CW93" s="52">
        <f t="shared" ref="CW93:DP93" si="148">CW$50*CW18</f>
        <v>0</v>
      </c>
      <c r="CX93" s="52">
        <f t="shared" si="148"/>
        <v>0</v>
      </c>
      <c r="CY93" s="52">
        <f t="shared" si="148"/>
        <v>0</v>
      </c>
      <c r="CZ93" s="52">
        <f t="shared" si="148"/>
        <v>0</v>
      </c>
      <c r="DA93" s="52">
        <f t="shared" si="148"/>
        <v>0</v>
      </c>
      <c r="DB93" s="52">
        <f t="shared" si="148"/>
        <v>0</v>
      </c>
      <c r="DC93" s="52">
        <f t="shared" si="148"/>
        <v>0</v>
      </c>
      <c r="DD93" s="52">
        <f t="shared" si="148"/>
        <v>0</v>
      </c>
      <c r="DE93" s="52">
        <f t="shared" si="148"/>
        <v>0</v>
      </c>
      <c r="DF93" s="52">
        <f t="shared" si="148"/>
        <v>0</v>
      </c>
      <c r="DG93" s="52">
        <f t="shared" si="148"/>
        <v>0</v>
      </c>
      <c r="DH93" s="52">
        <f t="shared" si="148"/>
        <v>0</v>
      </c>
      <c r="DI93" s="52">
        <f t="shared" si="148"/>
        <v>0</v>
      </c>
      <c r="DJ93" s="52">
        <f t="shared" si="148"/>
        <v>0</v>
      </c>
      <c r="DK93" s="52">
        <f t="shared" si="148"/>
        <v>0</v>
      </c>
      <c r="DL93" s="52">
        <f t="shared" si="148"/>
        <v>0</v>
      </c>
      <c r="DM93" s="52">
        <f t="shared" si="148"/>
        <v>0</v>
      </c>
      <c r="DN93" s="52">
        <f t="shared" si="148"/>
        <v>0</v>
      </c>
      <c r="DO93" s="52">
        <f t="shared" si="148"/>
        <v>0</v>
      </c>
      <c r="DP93" s="52">
        <f t="shared" si="148"/>
        <v>0</v>
      </c>
    </row>
    <row r="94" spans="1:120" x14ac:dyDescent="0.25">
      <c r="A94" s="52" t="str">
        <f t="shared" si="138"/>
        <v>19_THA</v>
      </c>
      <c r="B94" s="52" t="str">
        <f t="shared" si="138"/>
        <v>6_1_crude_oil</v>
      </c>
      <c r="C94" s="52" t="str">
        <f t="shared" si="138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39"/>
        <v>19_THA</v>
      </c>
      <c r="BL94" s="52" t="str">
        <f t="shared" si="140"/>
        <v>d_ind_cem_ccs_6_1_crude_oil</v>
      </c>
      <c r="BM94" s="52"/>
      <c r="BN94" s="52"/>
      <c r="BO94" s="52">
        <f t="shared" ref="BO94:CV94" si="149">BO$50*BO19</f>
        <v>0</v>
      </c>
      <c r="BP94" s="52">
        <f t="shared" si="149"/>
        <v>0</v>
      </c>
      <c r="BQ94" s="52">
        <f t="shared" si="149"/>
        <v>0</v>
      </c>
      <c r="BR94" s="52">
        <f t="shared" si="149"/>
        <v>0</v>
      </c>
      <c r="BS94" s="52">
        <f t="shared" si="149"/>
        <v>0</v>
      </c>
      <c r="BT94" s="52">
        <f t="shared" si="149"/>
        <v>0</v>
      </c>
      <c r="BU94" s="52">
        <f t="shared" si="149"/>
        <v>0</v>
      </c>
      <c r="BV94" s="52">
        <f t="shared" si="149"/>
        <v>0</v>
      </c>
      <c r="BW94" s="52">
        <f t="shared" si="149"/>
        <v>0</v>
      </c>
      <c r="BX94" s="52">
        <f t="shared" si="149"/>
        <v>0</v>
      </c>
      <c r="BY94" s="52">
        <f t="shared" si="149"/>
        <v>0</v>
      </c>
      <c r="BZ94" s="52">
        <f t="shared" si="149"/>
        <v>0</v>
      </c>
      <c r="CA94" s="52">
        <f t="shared" si="149"/>
        <v>0</v>
      </c>
      <c r="CB94" s="52">
        <f t="shared" si="149"/>
        <v>0</v>
      </c>
      <c r="CC94" s="52">
        <f t="shared" si="149"/>
        <v>0</v>
      </c>
      <c r="CD94" s="52">
        <f t="shared" si="149"/>
        <v>0</v>
      </c>
      <c r="CE94" s="52">
        <f t="shared" si="149"/>
        <v>0</v>
      </c>
      <c r="CF94" s="52">
        <f t="shared" si="149"/>
        <v>0</v>
      </c>
      <c r="CG94" s="52">
        <f t="shared" si="149"/>
        <v>0</v>
      </c>
      <c r="CH94" s="52">
        <f t="shared" si="149"/>
        <v>0</v>
      </c>
      <c r="CI94" s="52">
        <f t="shared" si="149"/>
        <v>0</v>
      </c>
      <c r="CJ94" s="52">
        <f t="shared" si="149"/>
        <v>0</v>
      </c>
      <c r="CK94" s="52">
        <f t="shared" si="149"/>
        <v>0</v>
      </c>
      <c r="CL94" s="52">
        <f t="shared" si="149"/>
        <v>0</v>
      </c>
      <c r="CM94" s="52">
        <f t="shared" si="149"/>
        <v>0</v>
      </c>
      <c r="CN94" s="52">
        <f t="shared" si="149"/>
        <v>0</v>
      </c>
      <c r="CO94" s="52">
        <f t="shared" si="149"/>
        <v>0</v>
      </c>
      <c r="CP94" s="52">
        <f t="shared" si="149"/>
        <v>0</v>
      </c>
      <c r="CQ94" s="52">
        <f t="shared" si="149"/>
        <v>0</v>
      </c>
      <c r="CR94" s="52">
        <f t="shared" si="149"/>
        <v>0</v>
      </c>
      <c r="CS94" s="52">
        <f t="shared" si="149"/>
        <v>0</v>
      </c>
      <c r="CT94" s="52">
        <f t="shared" si="149"/>
        <v>0</v>
      </c>
      <c r="CU94" s="52">
        <f t="shared" si="149"/>
        <v>0</v>
      </c>
      <c r="CV94" s="52">
        <f t="shared" si="149"/>
        <v>0</v>
      </c>
      <c r="CW94" s="52">
        <f t="shared" ref="CW94:DP94" si="150">CW$50*CW19</f>
        <v>0</v>
      </c>
      <c r="CX94" s="52">
        <f t="shared" si="150"/>
        <v>0</v>
      </c>
      <c r="CY94" s="52">
        <f t="shared" si="150"/>
        <v>0</v>
      </c>
      <c r="CZ94" s="52">
        <f t="shared" si="150"/>
        <v>0</v>
      </c>
      <c r="DA94" s="52">
        <f t="shared" si="150"/>
        <v>0</v>
      </c>
      <c r="DB94" s="52">
        <f t="shared" si="150"/>
        <v>0</v>
      </c>
      <c r="DC94" s="52">
        <f t="shared" si="150"/>
        <v>0</v>
      </c>
      <c r="DD94" s="52">
        <f t="shared" si="150"/>
        <v>0</v>
      </c>
      <c r="DE94" s="52">
        <f t="shared" si="150"/>
        <v>0</v>
      </c>
      <c r="DF94" s="52">
        <f t="shared" si="150"/>
        <v>0</v>
      </c>
      <c r="DG94" s="52">
        <f t="shared" si="150"/>
        <v>0</v>
      </c>
      <c r="DH94" s="52">
        <f t="shared" si="150"/>
        <v>0</v>
      </c>
      <c r="DI94" s="52">
        <f t="shared" si="150"/>
        <v>0</v>
      </c>
      <c r="DJ94" s="52">
        <f t="shared" si="150"/>
        <v>0</v>
      </c>
      <c r="DK94" s="52">
        <f t="shared" si="150"/>
        <v>0</v>
      </c>
      <c r="DL94" s="52">
        <f t="shared" si="150"/>
        <v>0</v>
      </c>
      <c r="DM94" s="52">
        <f t="shared" si="150"/>
        <v>0</v>
      </c>
      <c r="DN94" s="52">
        <f t="shared" si="150"/>
        <v>0</v>
      </c>
      <c r="DO94" s="52">
        <f t="shared" si="150"/>
        <v>0</v>
      </c>
      <c r="DP94" s="52">
        <f t="shared" si="150"/>
        <v>0</v>
      </c>
    </row>
    <row r="95" spans="1:120" x14ac:dyDescent="0.25">
      <c r="A95" s="52" t="str">
        <f t="shared" si="138"/>
        <v>19_THA</v>
      </c>
      <c r="B95" s="52" t="str">
        <f t="shared" si="138"/>
        <v>6_x_ngls</v>
      </c>
      <c r="C95" s="52" t="str">
        <f t="shared" si="138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39"/>
        <v>19_THA</v>
      </c>
      <c r="BL95" s="52" t="str">
        <f t="shared" si="140"/>
        <v>d_ind_cem_ccs_6_x_ngls</v>
      </c>
      <c r="BM95" s="52"/>
      <c r="BN95" s="52"/>
      <c r="BO95" s="52">
        <f t="shared" ref="BO95:CV95" si="151">BO$50*BO20</f>
        <v>0</v>
      </c>
      <c r="BP95" s="52">
        <f t="shared" si="151"/>
        <v>0</v>
      </c>
      <c r="BQ95" s="52">
        <f t="shared" si="151"/>
        <v>0</v>
      </c>
      <c r="BR95" s="52">
        <f t="shared" si="151"/>
        <v>0</v>
      </c>
      <c r="BS95" s="52">
        <f t="shared" si="151"/>
        <v>0</v>
      </c>
      <c r="BT95" s="52">
        <f t="shared" si="151"/>
        <v>0</v>
      </c>
      <c r="BU95" s="52">
        <f t="shared" si="151"/>
        <v>0</v>
      </c>
      <c r="BV95" s="52">
        <f t="shared" si="151"/>
        <v>0</v>
      </c>
      <c r="BW95" s="52">
        <f t="shared" si="151"/>
        <v>0</v>
      </c>
      <c r="BX95" s="52">
        <f t="shared" si="151"/>
        <v>0</v>
      </c>
      <c r="BY95" s="52">
        <f t="shared" si="151"/>
        <v>0</v>
      </c>
      <c r="BZ95" s="52">
        <f t="shared" si="151"/>
        <v>0</v>
      </c>
      <c r="CA95" s="52">
        <f t="shared" si="151"/>
        <v>0</v>
      </c>
      <c r="CB95" s="52">
        <f t="shared" si="151"/>
        <v>0</v>
      </c>
      <c r="CC95" s="52">
        <f t="shared" si="151"/>
        <v>0</v>
      </c>
      <c r="CD95" s="52">
        <f t="shared" si="151"/>
        <v>0</v>
      </c>
      <c r="CE95" s="52">
        <f t="shared" si="151"/>
        <v>0</v>
      </c>
      <c r="CF95" s="52">
        <f t="shared" si="151"/>
        <v>0</v>
      </c>
      <c r="CG95" s="52">
        <f t="shared" si="151"/>
        <v>0</v>
      </c>
      <c r="CH95" s="52">
        <f t="shared" si="151"/>
        <v>0</v>
      </c>
      <c r="CI95" s="52">
        <f t="shared" si="151"/>
        <v>0</v>
      </c>
      <c r="CJ95" s="52">
        <f t="shared" si="151"/>
        <v>0</v>
      </c>
      <c r="CK95" s="52">
        <f t="shared" si="151"/>
        <v>0</v>
      </c>
      <c r="CL95" s="52">
        <f t="shared" si="151"/>
        <v>0</v>
      </c>
      <c r="CM95" s="52">
        <f t="shared" si="151"/>
        <v>0</v>
      </c>
      <c r="CN95" s="52">
        <f t="shared" si="151"/>
        <v>0</v>
      </c>
      <c r="CO95" s="52">
        <f t="shared" si="151"/>
        <v>0</v>
      </c>
      <c r="CP95" s="52">
        <f t="shared" si="151"/>
        <v>0</v>
      </c>
      <c r="CQ95" s="52">
        <f t="shared" si="151"/>
        <v>0</v>
      </c>
      <c r="CR95" s="52">
        <f t="shared" si="151"/>
        <v>0</v>
      </c>
      <c r="CS95" s="52">
        <f t="shared" si="151"/>
        <v>0</v>
      </c>
      <c r="CT95" s="52">
        <f t="shared" si="151"/>
        <v>0</v>
      </c>
      <c r="CU95" s="52">
        <f t="shared" si="151"/>
        <v>0</v>
      </c>
      <c r="CV95" s="52">
        <f t="shared" si="151"/>
        <v>0</v>
      </c>
      <c r="CW95" s="52">
        <f t="shared" ref="CW95:DP95" si="152">CW$50*CW20</f>
        <v>0</v>
      </c>
      <c r="CX95" s="52">
        <f t="shared" si="152"/>
        <v>0</v>
      </c>
      <c r="CY95" s="52">
        <f t="shared" si="152"/>
        <v>0</v>
      </c>
      <c r="CZ95" s="52">
        <f t="shared" si="152"/>
        <v>0</v>
      </c>
      <c r="DA95" s="52">
        <f t="shared" si="152"/>
        <v>0</v>
      </c>
      <c r="DB95" s="52">
        <f t="shared" si="152"/>
        <v>0</v>
      </c>
      <c r="DC95" s="52">
        <f t="shared" si="152"/>
        <v>0</v>
      </c>
      <c r="DD95" s="52">
        <f t="shared" si="152"/>
        <v>0</v>
      </c>
      <c r="DE95" s="52">
        <f t="shared" si="152"/>
        <v>0</v>
      </c>
      <c r="DF95" s="52">
        <f t="shared" si="152"/>
        <v>0</v>
      </c>
      <c r="DG95" s="52">
        <f t="shared" si="152"/>
        <v>0</v>
      </c>
      <c r="DH95" s="52">
        <f t="shared" si="152"/>
        <v>0</v>
      </c>
      <c r="DI95" s="52">
        <f t="shared" si="152"/>
        <v>0</v>
      </c>
      <c r="DJ95" s="52">
        <f t="shared" si="152"/>
        <v>0</v>
      </c>
      <c r="DK95" s="52">
        <f t="shared" si="152"/>
        <v>0</v>
      </c>
      <c r="DL95" s="52">
        <f t="shared" si="152"/>
        <v>0</v>
      </c>
      <c r="DM95" s="52">
        <f t="shared" si="152"/>
        <v>0</v>
      </c>
      <c r="DN95" s="52">
        <f t="shared" si="152"/>
        <v>0</v>
      </c>
      <c r="DO95" s="52">
        <f t="shared" si="152"/>
        <v>0</v>
      </c>
      <c r="DP95" s="52">
        <f t="shared" si="152"/>
        <v>0</v>
      </c>
    </row>
    <row r="96" spans="1:120" x14ac:dyDescent="0.25">
      <c r="A96" s="52" t="str">
        <f t="shared" si="138"/>
        <v>19_THA</v>
      </c>
      <c r="B96" s="52" t="str">
        <f t="shared" si="138"/>
        <v>7_1_motor_gasoline</v>
      </c>
      <c r="C96" s="52" t="str">
        <f t="shared" si="138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39"/>
        <v>19_THA</v>
      </c>
      <c r="BL96" s="52" t="str">
        <f t="shared" si="140"/>
        <v>d_ind_cem_ccs_7_1_mo_gasoline</v>
      </c>
      <c r="BM96" s="52"/>
      <c r="BN96" s="52"/>
      <c r="BO96" s="52">
        <f t="shared" ref="BO96:CV96" si="153">BO$50*BO21</f>
        <v>0</v>
      </c>
      <c r="BP96" s="52">
        <f t="shared" si="153"/>
        <v>0</v>
      </c>
      <c r="BQ96" s="52">
        <f t="shared" si="153"/>
        <v>0</v>
      </c>
      <c r="BR96" s="52">
        <f t="shared" si="153"/>
        <v>0</v>
      </c>
      <c r="BS96" s="52">
        <f t="shared" si="153"/>
        <v>0</v>
      </c>
      <c r="BT96" s="52">
        <f t="shared" si="153"/>
        <v>0</v>
      </c>
      <c r="BU96" s="52">
        <f t="shared" si="153"/>
        <v>0</v>
      </c>
      <c r="BV96" s="52">
        <f t="shared" si="153"/>
        <v>0</v>
      </c>
      <c r="BW96" s="52">
        <f t="shared" si="153"/>
        <v>0</v>
      </c>
      <c r="BX96" s="52">
        <f t="shared" si="153"/>
        <v>0</v>
      </c>
      <c r="BY96" s="52">
        <f t="shared" si="153"/>
        <v>0</v>
      </c>
      <c r="BZ96" s="52">
        <f t="shared" si="153"/>
        <v>0</v>
      </c>
      <c r="CA96" s="52">
        <f t="shared" si="153"/>
        <v>0</v>
      </c>
      <c r="CB96" s="52">
        <f t="shared" si="153"/>
        <v>0</v>
      </c>
      <c r="CC96" s="52">
        <f t="shared" si="153"/>
        <v>0</v>
      </c>
      <c r="CD96" s="52">
        <f t="shared" si="153"/>
        <v>0</v>
      </c>
      <c r="CE96" s="52">
        <f t="shared" si="153"/>
        <v>0</v>
      </c>
      <c r="CF96" s="52">
        <f t="shared" si="153"/>
        <v>0</v>
      </c>
      <c r="CG96" s="52">
        <f t="shared" si="153"/>
        <v>0</v>
      </c>
      <c r="CH96" s="52">
        <f t="shared" si="153"/>
        <v>0</v>
      </c>
      <c r="CI96" s="52">
        <f t="shared" si="153"/>
        <v>0</v>
      </c>
      <c r="CJ96" s="52">
        <f t="shared" si="153"/>
        <v>0</v>
      </c>
      <c r="CK96" s="52">
        <f t="shared" si="153"/>
        <v>0</v>
      </c>
      <c r="CL96" s="52">
        <f t="shared" si="153"/>
        <v>0</v>
      </c>
      <c r="CM96" s="52">
        <f t="shared" si="153"/>
        <v>0</v>
      </c>
      <c r="CN96" s="52">
        <f t="shared" si="153"/>
        <v>0</v>
      </c>
      <c r="CO96" s="52">
        <f t="shared" si="153"/>
        <v>0</v>
      </c>
      <c r="CP96" s="52">
        <f t="shared" si="153"/>
        <v>0</v>
      </c>
      <c r="CQ96" s="52">
        <f t="shared" si="153"/>
        <v>0</v>
      </c>
      <c r="CR96" s="52">
        <f t="shared" si="153"/>
        <v>0</v>
      </c>
      <c r="CS96" s="52">
        <f t="shared" si="153"/>
        <v>0</v>
      </c>
      <c r="CT96" s="52">
        <f t="shared" si="153"/>
        <v>0</v>
      </c>
      <c r="CU96" s="52">
        <f t="shared" si="153"/>
        <v>0</v>
      </c>
      <c r="CV96" s="52">
        <f t="shared" si="153"/>
        <v>0</v>
      </c>
      <c r="CW96" s="52">
        <f t="shared" ref="CW96:DP96" si="154">CW$50*CW21</f>
        <v>0</v>
      </c>
      <c r="CX96" s="52">
        <f t="shared" si="154"/>
        <v>0</v>
      </c>
      <c r="CY96" s="52">
        <f t="shared" si="154"/>
        <v>0</v>
      </c>
      <c r="CZ96" s="52">
        <f t="shared" si="154"/>
        <v>0</v>
      </c>
      <c r="DA96" s="52">
        <f t="shared" si="154"/>
        <v>0</v>
      </c>
      <c r="DB96" s="52">
        <f t="shared" si="154"/>
        <v>0</v>
      </c>
      <c r="DC96" s="52">
        <f t="shared" si="154"/>
        <v>0</v>
      </c>
      <c r="DD96" s="52">
        <f t="shared" si="154"/>
        <v>0</v>
      </c>
      <c r="DE96" s="52">
        <f t="shared" si="154"/>
        <v>0</v>
      </c>
      <c r="DF96" s="52">
        <f t="shared" si="154"/>
        <v>0</v>
      </c>
      <c r="DG96" s="52">
        <f t="shared" si="154"/>
        <v>0</v>
      </c>
      <c r="DH96" s="52">
        <f t="shared" si="154"/>
        <v>0</v>
      </c>
      <c r="DI96" s="52">
        <f t="shared" si="154"/>
        <v>0</v>
      </c>
      <c r="DJ96" s="52">
        <f t="shared" si="154"/>
        <v>0</v>
      </c>
      <c r="DK96" s="52">
        <f t="shared" si="154"/>
        <v>0</v>
      </c>
      <c r="DL96" s="52">
        <f t="shared" si="154"/>
        <v>0</v>
      </c>
      <c r="DM96" s="52">
        <f t="shared" si="154"/>
        <v>0</v>
      </c>
      <c r="DN96" s="52">
        <f t="shared" si="154"/>
        <v>0</v>
      </c>
      <c r="DO96" s="52">
        <f t="shared" si="154"/>
        <v>0</v>
      </c>
      <c r="DP96" s="52">
        <f t="shared" si="154"/>
        <v>0</v>
      </c>
    </row>
    <row r="97" spans="1:120" x14ac:dyDescent="0.25">
      <c r="A97" s="52" t="str">
        <f t="shared" si="138"/>
        <v>19_THA</v>
      </c>
      <c r="B97" s="52" t="str">
        <f t="shared" si="138"/>
        <v>7_2_aviation_gasoline</v>
      </c>
      <c r="C97" s="52" t="str">
        <f t="shared" si="138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39"/>
        <v>19_THA</v>
      </c>
      <c r="BL97" s="52" t="str">
        <f t="shared" si="140"/>
        <v>d_ind_cem_ccs_7_2_avi_gasoline</v>
      </c>
      <c r="BM97" s="52"/>
      <c r="BN97" s="52"/>
      <c r="BO97" s="52">
        <f t="shared" ref="BO97:CV97" si="155">BO$50*BO22</f>
        <v>0</v>
      </c>
      <c r="BP97" s="52">
        <f t="shared" si="155"/>
        <v>0</v>
      </c>
      <c r="BQ97" s="52">
        <f t="shared" si="155"/>
        <v>0</v>
      </c>
      <c r="BR97" s="52">
        <f t="shared" si="155"/>
        <v>0</v>
      </c>
      <c r="BS97" s="52">
        <f t="shared" si="155"/>
        <v>0</v>
      </c>
      <c r="BT97" s="52">
        <f t="shared" si="155"/>
        <v>0</v>
      </c>
      <c r="BU97" s="52">
        <f t="shared" si="155"/>
        <v>0</v>
      </c>
      <c r="BV97" s="52">
        <f t="shared" si="155"/>
        <v>0</v>
      </c>
      <c r="BW97" s="52">
        <f t="shared" si="155"/>
        <v>0</v>
      </c>
      <c r="BX97" s="52">
        <f t="shared" si="155"/>
        <v>0</v>
      </c>
      <c r="BY97" s="52">
        <f t="shared" si="155"/>
        <v>0</v>
      </c>
      <c r="BZ97" s="52">
        <f t="shared" si="155"/>
        <v>0</v>
      </c>
      <c r="CA97" s="52">
        <f t="shared" si="155"/>
        <v>0</v>
      </c>
      <c r="CB97" s="52">
        <f t="shared" si="155"/>
        <v>0</v>
      </c>
      <c r="CC97" s="52">
        <f t="shared" si="155"/>
        <v>0</v>
      </c>
      <c r="CD97" s="52">
        <f t="shared" si="155"/>
        <v>0</v>
      </c>
      <c r="CE97" s="52">
        <f t="shared" si="155"/>
        <v>0</v>
      </c>
      <c r="CF97" s="52">
        <f t="shared" si="155"/>
        <v>0</v>
      </c>
      <c r="CG97" s="52">
        <f t="shared" si="155"/>
        <v>0</v>
      </c>
      <c r="CH97" s="52">
        <f t="shared" si="155"/>
        <v>0</v>
      </c>
      <c r="CI97" s="52">
        <f t="shared" si="155"/>
        <v>0</v>
      </c>
      <c r="CJ97" s="52">
        <f t="shared" si="155"/>
        <v>0</v>
      </c>
      <c r="CK97" s="52">
        <f t="shared" si="155"/>
        <v>0</v>
      </c>
      <c r="CL97" s="52">
        <f t="shared" si="155"/>
        <v>0</v>
      </c>
      <c r="CM97" s="52">
        <f t="shared" si="155"/>
        <v>0</v>
      </c>
      <c r="CN97" s="52">
        <f t="shared" si="155"/>
        <v>0</v>
      </c>
      <c r="CO97" s="52">
        <f t="shared" si="155"/>
        <v>0</v>
      </c>
      <c r="CP97" s="52">
        <f t="shared" si="155"/>
        <v>0</v>
      </c>
      <c r="CQ97" s="52">
        <f t="shared" si="155"/>
        <v>0</v>
      </c>
      <c r="CR97" s="52">
        <f t="shared" si="155"/>
        <v>0</v>
      </c>
      <c r="CS97" s="52">
        <f t="shared" si="155"/>
        <v>0</v>
      </c>
      <c r="CT97" s="52">
        <f t="shared" si="155"/>
        <v>0</v>
      </c>
      <c r="CU97" s="52">
        <f t="shared" si="155"/>
        <v>0</v>
      </c>
      <c r="CV97" s="52">
        <f t="shared" si="155"/>
        <v>0</v>
      </c>
      <c r="CW97" s="52">
        <f t="shared" ref="CW97:DP97" si="156">CW$50*CW22</f>
        <v>0</v>
      </c>
      <c r="CX97" s="52">
        <f t="shared" si="156"/>
        <v>0</v>
      </c>
      <c r="CY97" s="52">
        <f t="shared" si="156"/>
        <v>0</v>
      </c>
      <c r="CZ97" s="52">
        <f t="shared" si="156"/>
        <v>0</v>
      </c>
      <c r="DA97" s="52">
        <f t="shared" si="156"/>
        <v>0</v>
      </c>
      <c r="DB97" s="52">
        <f t="shared" si="156"/>
        <v>0</v>
      </c>
      <c r="DC97" s="52">
        <f t="shared" si="156"/>
        <v>0</v>
      </c>
      <c r="DD97" s="52">
        <f t="shared" si="156"/>
        <v>0</v>
      </c>
      <c r="DE97" s="52">
        <f t="shared" si="156"/>
        <v>0</v>
      </c>
      <c r="DF97" s="52">
        <f t="shared" si="156"/>
        <v>0</v>
      </c>
      <c r="DG97" s="52">
        <f t="shared" si="156"/>
        <v>0</v>
      </c>
      <c r="DH97" s="52">
        <f t="shared" si="156"/>
        <v>0</v>
      </c>
      <c r="DI97" s="52">
        <f t="shared" si="156"/>
        <v>0</v>
      </c>
      <c r="DJ97" s="52">
        <f t="shared" si="156"/>
        <v>0</v>
      </c>
      <c r="DK97" s="52">
        <f t="shared" si="156"/>
        <v>0</v>
      </c>
      <c r="DL97" s="52">
        <f t="shared" si="156"/>
        <v>0</v>
      </c>
      <c r="DM97" s="52">
        <f t="shared" si="156"/>
        <v>0</v>
      </c>
      <c r="DN97" s="52">
        <f t="shared" si="156"/>
        <v>0</v>
      </c>
      <c r="DO97" s="52">
        <f t="shared" si="156"/>
        <v>0</v>
      </c>
      <c r="DP97" s="52">
        <f t="shared" si="156"/>
        <v>0</v>
      </c>
    </row>
    <row r="98" spans="1:120" x14ac:dyDescent="0.25">
      <c r="A98" s="52" t="str">
        <f t="shared" si="138"/>
        <v>19_THA</v>
      </c>
      <c r="B98" s="52" t="str">
        <f t="shared" si="138"/>
        <v>7_3_naphtha</v>
      </c>
      <c r="C98" s="52" t="str">
        <f t="shared" si="138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39"/>
        <v>19_THA</v>
      </c>
      <c r="BL98" s="52" t="str">
        <f t="shared" si="140"/>
        <v>d_ind_cem_ccs_7_3_naphtha</v>
      </c>
      <c r="BM98" s="52"/>
      <c r="BN98" s="52"/>
      <c r="BO98" s="52">
        <f t="shared" ref="BO98:CV98" si="157">BO$50*BO23</f>
        <v>0</v>
      </c>
      <c r="BP98" s="52">
        <f t="shared" si="157"/>
        <v>0</v>
      </c>
      <c r="BQ98" s="52">
        <f t="shared" si="157"/>
        <v>0</v>
      </c>
      <c r="BR98" s="52">
        <f t="shared" si="157"/>
        <v>0</v>
      </c>
      <c r="BS98" s="52">
        <f t="shared" si="157"/>
        <v>0</v>
      </c>
      <c r="BT98" s="52">
        <f t="shared" si="157"/>
        <v>0</v>
      </c>
      <c r="BU98" s="52">
        <f t="shared" si="157"/>
        <v>0</v>
      </c>
      <c r="BV98" s="52">
        <f t="shared" si="157"/>
        <v>0</v>
      </c>
      <c r="BW98" s="52">
        <f t="shared" si="157"/>
        <v>0</v>
      </c>
      <c r="BX98" s="52">
        <f t="shared" si="157"/>
        <v>0</v>
      </c>
      <c r="BY98" s="52">
        <f t="shared" si="157"/>
        <v>0</v>
      </c>
      <c r="BZ98" s="52">
        <f t="shared" si="157"/>
        <v>0</v>
      </c>
      <c r="CA98" s="52">
        <f t="shared" si="157"/>
        <v>0</v>
      </c>
      <c r="CB98" s="52">
        <f t="shared" si="157"/>
        <v>0</v>
      </c>
      <c r="CC98" s="52">
        <f t="shared" si="157"/>
        <v>0</v>
      </c>
      <c r="CD98" s="52">
        <f t="shared" si="157"/>
        <v>0</v>
      </c>
      <c r="CE98" s="52">
        <f t="shared" si="157"/>
        <v>0</v>
      </c>
      <c r="CF98" s="52">
        <f t="shared" si="157"/>
        <v>0</v>
      </c>
      <c r="CG98" s="52">
        <f t="shared" si="157"/>
        <v>0</v>
      </c>
      <c r="CH98" s="52">
        <f t="shared" si="157"/>
        <v>0</v>
      </c>
      <c r="CI98" s="52">
        <f t="shared" si="157"/>
        <v>0</v>
      </c>
      <c r="CJ98" s="52">
        <f t="shared" si="157"/>
        <v>0</v>
      </c>
      <c r="CK98" s="52">
        <f t="shared" si="157"/>
        <v>0</v>
      </c>
      <c r="CL98" s="52">
        <f t="shared" si="157"/>
        <v>0</v>
      </c>
      <c r="CM98" s="52">
        <f t="shared" si="157"/>
        <v>0</v>
      </c>
      <c r="CN98" s="52">
        <f t="shared" si="157"/>
        <v>0</v>
      </c>
      <c r="CO98" s="52">
        <f t="shared" si="157"/>
        <v>0</v>
      </c>
      <c r="CP98" s="52">
        <f t="shared" si="157"/>
        <v>0</v>
      </c>
      <c r="CQ98" s="52">
        <f t="shared" si="157"/>
        <v>0</v>
      </c>
      <c r="CR98" s="52">
        <f t="shared" si="157"/>
        <v>0</v>
      </c>
      <c r="CS98" s="52">
        <f t="shared" si="157"/>
        <v>0</v>
      </c>
      <c r="CT98" s="52">
        <f t="shared" si="157"/>
        <v>0</v>
      </c>
      <c r="CU98" s="52">
        <f t="shared" si="157"/>
        <v>0</v>
      </c>
      <c r="CV98" s="52">
        <f t="shared" si="157"/>
        <v>0</v>
      </c>
      <c r="CW98" s="52">
        <f t="shared" ref="CW98:DP98" si="158">CW$50*CW23</f>
        <v>0</v>
      </c>
      <c r="CX98" s="52">
        <f t="shared" si="158"/>
        <v>0</v>
      </c>
      <c r="CY98" s="52">
        <f t="shared" si="158"/>
        <v>0</v>
      </c>
      <c r="CZ98" s="52">
        <f t="shared" si="158"/>
        <v>0</v>
      </c>
      <c r="DA98" s="52">
        <f t="shared" si="158"/>
        <v>0</v>
      </c>
      <c r="DB98" s="52">
        <f t="shared" si="158"/>
        <v>0</v>
      </c>
      <c r="DC98" s="52">
        <f t="shared" si="158"/>
        <v>0</v>
      </c>
      <c r="DD98" s="52">
        <f t="shared" si="158"/>
        <v>0</v>
      </c>
      <c r="DE98" s="52">
        <f t="shared" si="158"/>
        <v>0</v>
      </c>
      <c r="DF98" s="52">
        <f t="shared" si="158"/>
        <v>0</v>
      </c>
      <c r="DG98" s="52">
        <f t="shared" si="158"/>
        <v>0</v>
      </c>
      <c r="DH98" s="52">
        <f t="shared" si="158"/>
        <v>0</v>
      </c>
      <c r="DI98" s="52">
        <f t="shared" si="158"/>
        <v>0</v>
      </c>
      <c r="DJ98" s="52">
        <f t="shared" si="158"/>
        <v>0</v>
      </c>
      <c r="DK98" s="52">
        <f t="shared" si="158"/>
        <v>0</v>
      </c>
      <c r="DL98" s="52">
        <f t="shared" si="158"/>
        <v>0</v>
      </c>
      <c r="DM98" s="52">
        <f t="shared" si="158"/>
        <v>0</v>
      </c>
      <c r="DN98" s="52">
        <f t="shared" si="158"/>
        <v>0</v>
      </c>
      <c r="DO98" s="52">
        <f t="shared" si="158"/>
        <v>0</v>
      </c>
      <c r="DP98" s="52">
        <f t="shared" si="158"/>
        <v>0</v>
      </c>
    </row>
    <row r="99" spans="1:120" x14ac:dyDescent="0.25">
      <c r="A99" s="52" t="str">
        <f t="shared" si="138"/>
        <v>19_THA</v>
      </c>
      <c r="B99" s="52" t="str">
        <f t="shared" si="138"/>
        <v>7_x_jet_fuel</v>
      </c>
      <c r="C99" s="52" t="str">
        <f t="shared" si="138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39"/>
        <v>19_THA</v>
      </c>
      <c r="BL99" s="52" t="str">
        <f t="shared" si="140"/>
        <v>d_ind_cem_ccs_7_x_jet_fuel</v>
      </c>
      <c r="BM99" s="52"/>
      <c r="BN99" s="52"/>
      <c r="BO99" s="52">
        <f t="shared" ref="BO99:CV99" si="159">BO$50*BO24</f>
        <v>0</v>
      </c>
      <c r="BP99" s="52">
        <f t="shared" si="159"/>
        <v>0</v>
      </c>
      <c r="BQ99" s="52">
        <f t="shared" si="159"/>
        <v>0</v>
      </c>
      <c r="BR99" s="52">
        <f t="shared" si="159"/>
        <v>0</v>
      </c>
      <c r="BS99" s="52">
        <f t="shared" si="159"/>
        <v>0</v>
      </c>
      <c r="BT99" s="52">
        <f t="shared" si="159"/>
        <v>0</v>
      </c>
      <c r="BU99" s="52">
        <f t="shared" si="159"/>
        <v>0</v>
      </c>
      <c r="BV99" s="52">
        <f t="shared" si="159"/>
        <v>0</v>
      </c>
      <c r="BW99" s="52">
        <f t="shared" si="159"/>
        <v>0</v>
      </c>
      <c r="BX99" s="52">
        <f t="shared" si="159"/>
        <v>0</v>
      </c>
      <c r="BY99" s="52">
        <f t="shared" si="159"/>
        <v>0</v>
      </c>
      <c r="BZ99" s="52">
        <f t="shared" si="159"/>
        <v>0</v>
      </c>
      <c r="CA99" s="52">
        <f t="shared" si="159"/>
        <v>0</v>
      </c>
      <c r="CB99" s="52">
        <f t="shared" si="159"/>
        <v>0</v>
      </c>
      <c r="CC99" s="52">
        <f t="shared" si="159"/>
        <v>0</v>
      </c>
      <c r="CD99" s="52">
        <f t="shared" si="159"/>
        <v>0</v>
      </c>
      <c r="CE99" s="52">
        <f t="shared" si="159"/>
        <v>0</v>
      </c>
      <c r="CF99" s="52">
        <f t="shared" si="159"/>
        <v>0</v>
      </c>
      <c r="CG99" s="52">
        <f t="shared" si="159"/>
        <v>0</v>
      </c>
      <c r="CH99" s="52">
        <f t="shared" si="159"/>
        <v>0</v>
      </c>
      <c r="CI99" s="52">
        <f t="shared" si="159"/>
        <v>0</v>
      </c>
      <c r="CJ99" s="52">
        <f t="shared" si="159"/>
        <v>0</v>
      </c>
      <c r="CK99" s="52">
        <f t="shared" si="159"/>
        <v>0</v>
      </c>
      <c r="CL99" s="52">
        <f t="shared" si="159"/>
        <v>0</v>
      </c>
      <c r="CM99" s="52">
        <f t="shared" si="159"/>
        <v>0</v>
      </c>
      <c r="CN99" s="52">
        <f t="shared" si="159"/>
        <v>0</v>
      </c>
      <c r="CO99" s="52">
        <f t="shared" si="159"/>
        <v>0</v>
      </c>
      <c r="CP99" s="52">
        <f t="shared" si="159"/>
        <v>0</v>
      </c>
      <c r="CQ99" s="52">
        <f t="shared" si="159"/>
        <v>0</v>
      </c>
      <c r="CR99" s="52">
        <f t="shared" si="159"/>
        <v>0</v>
      </c>
      <c r="CS99" s="52">
        <f t="shared" si="159"/>
        <v>0</v>
      </c>
      <c r="CT99" s="52">
        <f t="shared" si="159"/>
        <v>0</v>
      </c>
      <c r="CU99" s="52">
        <f t="shared" si="159"/>
        <v>0</v>
      </c>
      <c r="CV99" s="52">
        <f t="shared" si="159"/>
        <v>0</v>
      </c>
      <c r="CW99" s="52">
        <f t="shared" ref="CW99:DP99" si="160">CW$50*CW24</f>
        <v>0</v>
      </c>
      <c r="CX99" s="52">
        <f t="shared" si="160"/>
        <v>0</v>
      </c>
      <c r="CY99" s="52">
        <f t="shared" si="160"/>
        <v>0</v>
      </c>
      <c r="CZ99" s="52">
        <f t="shared" si="160"/>
        <v>0</v>
      </c>
      <c r="DA99" s="52">
        <f t="shared" si="160"/>
        <v>0</v>
      </c>
      <c r="DB99" s="52">
        <f t="shared" si="160"/>
        <v>0</v>
      </c>
      <c r="DC99" s="52">
        <f t="shared" si="160"/>
        <v>0</v>
      </c>
      <c r="DD99" s="52">
        <f t="shared" si="160"/>
        <v>0</v>
      </c>
      <c r="DE99" s="52">
        <f t="shared" si="160"/>
        <v>0</v>
      </c>
      <c r="DF99" s="52">
        <f t="shared" si="160"/>
        <v>0</v>
      </c>
      <c r="DG99" s="52">
        <f t="shared" si="160"/>
        <v>0</v>
      </c>
      <c r="DH99" s="52">
        <f t="shared" si="160"/>
        <v>0</v>
      </c>
      <c r="DI99" s="52">
        <f t="shared" si="160"/>
        <v>0</v>
      </c>
      <c r="DJ99" s="52">
        <f t="shared" si="160"/>
        <v>0</v>
      </c>
      <c r="DK99" s="52">
        <f t="shared" si="160"/>
        <v>0</v>
      </c>
      <c r="DL99" s="52">
        <f t="shared" si="160"/>
        <v>0</v>
      </c>
      <c r="DM99" s="52">
        <f t="shared" si="160"/>
        <v>0</v>
      </c>
      <c r="DN99" s="52">
        <f t="shared" si="160"/>
        <v>0</v>
      </c>
      <c r="DO99" s="52">
        <f t="shared" si="160"/>
        <v>0</v>
      </c>
      <c r="DP99" s="52">
        <f t="shared" si="160"/>
        <v>0</v>
      </c>
    </row>
    <row r="100" spans="1:120" x14ac:dyDescent="0.25">
      <c r="A100" s="52" t="str">
        <f t="shared" si="138"/>
        <v>19_THA</v>
      </c>
      <c r="B100" s="52" t="str">
        <f t="shared" si="138"/>
        <v>7_6_kerosene</v>
      </c>
      <c r="C100" s="52" t="str">
        <f t="shared" si="138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39"/>
        <v>19_THA</v>
      </c>
      <c r="BL100" s="52" t="str">
        <f t="shared" si="140"/>
        <v>d_ind_cem_ccs_7_6_kerosene</v>
      </c>
      <c r="BM100" s="52"/>
      <c r="BN100" s="52"/>
      <c r="BO100" s="52">
        <f t="shared" ref="BO100:CV100" si="161">BO$50*BO25</f>
        <v>0</v>
      </c>
      <c r="BP100" s="52">
        <f t="shared" si="161"/>
        <v>0</v>
      </c>
      <c r="BQ100" s="52">
        <f t="shared" si="161"/>
        <v>0</v>
      </c>
      <c r="BR100" s="52">
        <f t="shared" si="161"/>
        <v>0</v>
      </c>
      <c r="BS100" s="52">
        <f t="shared" si="161"/>
        <v>0</v>
      </c>
      <c r="BT100" s="52">
        <f t="shared" si="161"/>
        <v>0</v>
      </c>
      <c r="BU100" s="52">
        <f t="shared" si="161"/>
        <v>0</v>
      </c>
      <c r="BV100" s="52">
        <f t="shared" si="161"/>
        <v>0</v>
      </c>
      <c r="BW100" s="52">
        <f t="shared" si="161"/>
        <v>0</v>
      </c>
      <c r="BX100" s="52">
        <f t="shared" si="161"/>
        <v>0</v>
      </c>
      <c r="BY100" s="52">
        <f t="shared" si="161"/>
        <v>0</v>
      </c>
      <c r="BZ100" s="52">
        <f t="shared" si="161"/>
        <v>0</v>
      </c>
      <c r="CA100" s="52">
        <f t="shared" si="161"/>
        <v>0</v>
      </c>
      <c r="CB100" s="52">
        <f t="shared" si="161"/>
        <v>0</v>
      </c>
      <c r="CC100" s="52">
        <f t="shared" si="161"/>
        <v>0</v>
      </c>
      <c r="CD100" s="52">
        <f t="shared" si="161"/>
        <v>0</v>
      </c>
      <c r="CE100" s="52">
        <f t="shared" si="161"/>
        <v>0</v>
      </c>
      <c r="CF100" s="52">
        <f t="shared" si="161"/>
        <v>0</v>
      </c>
      <c r="CG100" s="52">
        <f t="shared" si="161"/>
        <v>0</v>
      </c>
      <c r="CH100" s="52">
        <f t="shared" si="161"/>
        <v>0</v>
      </c>
      <c r="CI100" s="52">
        <f t="shared" si="161"/>
        <v>0</v>
      </c>
      <c r="CJ100" s="52">
        <f t="shared" si="161"/>
        <v>0</v>
      </c>
      <c r="CK100" s="52">
        <f t="shared" si="161"/>
        <v>0</v>
      </c>
      <c r="CL100" s="52">
        <f t="shared" si="161"/>
        <v>0</v>
      </c>
      <c r="CM100" s="52">
        <f t="shared" si="161"/>
        <v>0</v>
      </c>
      <c r="CN100" s="52">
        <f t="shared" si="161"/>
        <v>0</v>
      </c>
      <c r="CO100" s="52">
        <f t="shared" si="161"/>
        <v>0</v>
      </c>
      <c r="CP100" s="52">
        <f t="shared" si="161"/>
        <v>0</v>
      </c>
      <c r="CQ100" s="52">
        <f t="shared" si="161"/>
        <v>0</v>
      </c>
      <c r="CR100" s="52">
        <f t="shared" si="161"/>
        <v>0</v>
      </c>
      <c r="CS100" s="52">
        <f t="shared" si="161"/>
        <v>0</v>
      </c>
      <c r="CT100" s="52">
        <f t="shared" si="161"/>
        <v>0</v>
      </c>
      <c r="CU100" s="52">
        <f t="shared" si="161"/>
        <v>0</v>
      </c>
      <c r="CV100" s="52">
        <f t="shared" si="161"/>
        <v>0</v>
      </c>
      <c r="CW100" s="52">
        <f t="shared" ref="CW100:DP100" si="162">CW$50*CW25</f>
        <v>0</v>
      </c>
      <c r="CX100" s="52">
        <f t="shared" si="162"/>
        <v>0</v>
      </c>
      <c r="CY100" s="52">
        <f t="shared" si="162"/>
        <v>0</v>
      </c>
      <c r="CZ100" s="52">
        <f t="shared" si="162"/>
        <v>0</v>
      </c>
      <c r="DA100" s="52">
        <f t="shared" si="162"/>
        <v>0</v>
      </c>
      <c r="DB100" s="52">
        <f t="shared" si="162"/>
        <v>0</v>
      </c>
      <c r="DC100" s="52">
        <f t="shared" si="162"/>
        <v>0</v>
      </c>
      <c r="DD100" s="52">
        <f t="shared" si="162"/>
        <v>0</v>
      </c>
      <c r="DE100" s="52">
        <f t="shared" si="162"/>
        <v>0</v>
      </c>
      <c r="DF100" s="52">
        <f t="shared" si="162"/>
        <v>0</v>
      </c>
      <c r="DG100" s="52">
        <f t="shared" si="162"/>
        <v>0</v>
      </c>
      <c r="DH100" s="52">
        <f t="shared" si="162"/>
        <v>0</v>
      </c>
      <c r="DI100" s="52">
        <f t="shared" si="162"/>
        <v>0</v>
      </c>
      <c r="DJ100" s="52">
        <f t="shared" si="162"/>
        <v>0</v>
      </c>
      <c r="DK100" s="52">
        <f t="shared" si="162"/>
        <v>0</v>
      </c>
      <c r="DL100" s="52">
        <f t="shared" si="162"/>
        <v>0</v>
      </c>
      <c r="DM100" s="52">
        <f t="shared" si="162"/>
        <v>0</v>
      </c>
      <c r="DN100" s="52">
        <f t="shared" si="162"/>
        <v>0</v>
      </c>
      <c r="DO100" s="52">
        <f t="shared" si="162"/>
        <v>0</v>
      </c>
      <c r="DP100" s="52">
        <f t="shared" si="162"/>
        <v>0</v>
      </c>
    </row>
    <row r="101" spans="1:120" x14ac:dyDescent="0.25">
      <c r="A101" s="52" t="str">
        <f t="shared" si="138"/>
        <v>19_THA</v>
      </c>
      <c r="B101" s="52" t="str">
        <f t="shared" si="138"/>
        <v>7_7_gas_diesel_oil</v>
      </c>
      <c r="C101" s="52" t="str">
        <f t="shared" si="138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39"/>
        <v>19_THA</v>
      </c>
      <c r="BL101" s="52" t="str">
        <f t="shared" si="140"/>
        <v>d_ind_cem_ccs_7_7_gas_diesel_oil</v>
      </c>
      <c r="BM101" s="52"/>
      <c r="BN101" s="52"/>
      <c r="BO101" s="52">
        <f t="shared" ref="BO101:CV101" si="163">BO$50*BO26</f>
        <v>0</v>
      </c>
      <c r="BP101" s="52">
        <f t="shared" si="163"/>
        <v>0</v>
      </c>
      <c r="BQ101" s="52">
        <f t="shared" si="163"/>
        <v>0</v>
      </c>
      <c r="BR101" s="52">
        <f t="shared" si="163"/>
        <v>0</v>
      </c>
      <c r="BS101" s="52">
        <f t="shared" si="163"/>
        <v>0</v>
      </c>
      <c r="BT101" s="52">
        <f t="shared" si="163"/>
        <v>0</v>
      </c>
      <c r="BU101" s="52">
        <f t="shared" si="163"/>
        <v>0</v>
      </c>
      <c r="BV101" s="52">
        <f t="shared" si="163"/>
        <v>0</v>
      </c>
      <c r="BW101" s="52">
        <f t="shared" si="163"/>
        <v>0</v>
      </c>
      <c r="BX101" s="52">
        <f t="shared" si="163"/>
        <v>0</v>
      </c>
      <c r="BY101" s="52">
        <f t="shared" si="163"/>
        <v>0</v>
      </c>
      <c r="BZ101" s="52">
        <f t="shared" si="163"/>
        <v>0</v>
      </c>
      <c r="CA101" s="52">
        <f t="shared" si="163"/>
        <v>0</v>
      </c>
      <c r="CB101" s="52">
        <f t="shared" si="163"/>
        <v>0</v>
      </c>
      <c r="CC101" s="52">
        <f t="shared" si="163"/>
        <v>0</v>
      </c>
      <c r="CD101" s="52">
        <f t="shared" si="163"/>
        <v>0</v>
      </c>
      <c r="CE101" s="52">
        <f t="shared" si="163"/>
        <v>0</v>
      </c>
      <c r="CF101" s="52">
        <f t="shared" si="163"/>
        <v>0</v>
      </c>
      <c r="CG101" s="52">
        <f t="shared" si="163"/>
        <v>0</v>
      </c>
      <c r="CH101" s="52">
        <f t="shared" si="163"/>
        <v>0</v>
      </c>
      <c r="CI101" s="52">
        <f t="shared" si="163"/>
        <v>0</v>
      </c>
      <c r="CJ101" s="52">
        <f t="shared" si="163"/>
        <v>0</v>
      </c>
      <c r="CK101" s="52">
        <f t="shared" si="163"/>
        <v>0</v>
      </c>
      <c r="CL101" s="52">
        <f t="shared" si="163"/>
        <v>0</v>
      </c>
      <c r="CM101" s="52">
        <f t="shared" si="163"/>
        <v>0</v>
      </c>
      <c r="CN101" s="52">
        <f t="shared" si="163"/>
        <v>0</v>
      </c>
      <c r="CO101" s="52">
        <f t="shared" si="163"/>
        <v>0</v>
      </c>
      <c r="CP101" s="52">
        <f t="shared" si="163"/>
        <v>0</v>
      </c>
      <c r="CQ101" s="52">
        <f t="shared" si="163"/>
        <v>0</v>
      </c>
      <c r="CR101" s="52">
        <f t="shared" si="163"/>
        <v>0</v>
      </c>
      <c r="CS101" s="52">
        <f t="shared" si="163"/>
        <v>0</v>
      </c>
      <c r="CT101" s="52">
        <f t="shared" si="163"/>
        <v>0</v>
      </c>
      <c r="CU101" s="52">
        <f t="shared" si="163"/>
        <v>0</v>
      </c>
      <c r="CV101" s="52">
        <f t="shared" si="163"/>
        <v>0</v>
      </c>
      <c r="CW101" s="52">
        <f t="shared" ref="CW101:DP101" si="164">CW$50*CW26</f>
        <v>0</v>
      </c>
      <c r="CX101" s="52">
        <f t="shared" si="164"/>
        <v>0</v>
      </c>
      <c r="CY101" s="52">
        <f t="shared" si="164"/>
        <v>0</v>
      </c>
      <c r="CZ101" s="52">
        <f t="shared" si="164"/>
        <v>0</v>
      </c>
      <c r="DA101" s="52">
        <f t="shared" si="164"/>
        <v>0</v>
      </c>
      <c r="DB101" s="52">
        <f t="shared" si="164"/>
        <v>0</v>
      </c>
      <c r="DC101" s="52">
        <f t="shared" si="164"/>
        <v>0</v>
      </c>
      <c r="DD101" s="52">
        <f t="shared" si="164"/>
        <v>0</v>
      </c>
      <c r="DE101" s="52">
        <f t="shared" si="164"/>
        <v>0</v>
      </c>
      <c r="DF101" s="52">
        <f t="shared" si="164"/>
        <v>0</v>
      </c>
      <c r="DG101" s="52">
        <f t="shared" si="164"/>
        <v>0</v>
      </c>
      <c r="DH101" s="52">
        <f t="shared" si="164"/>
        <v>0</v>
      </c>
      <c r="DI101" s="52">
        <f t="shared" si="164"/>
        <v>0</v>
      </c>
      <c r="DJ101" s="52">
        <f t="shared" si="164"/>
        <v>0</v>
      </c>
      <c r="DK101" s="52">
        <f t="shared" si="164"/>
        <v>0</v>
      </c>
      <c r="DL101" s="52">
        <f t="shared" si="164"/>
        <v>0</v>
      </c>
      <c r="DM101" s="52">
        <f t="shared" si="164"/>
        <v>0</v>
      </c>
      <c r="DN101" s="52">
        <f t="shared" si="164"/>
        <v>0</v>
      </c>
      <c r="DO101" s="52">
        <f t="shared" si="164"/>
        <v>0</v>
      </c>
      <c r="DP101" s="52">
        <f t="shared" si="164"/>
        <v>0</v>
      </c>
    </row>
    <row r="102" spans="1:120" x14ac:dyDescent="0.25">
      <c r="A102" s="52" t="str">
        <f t="shared" si="138"/>
        <v>19_THA</v>
      </c>
      <c r="B102" s="52" t="str">
        <f t="shared" si="138"/>
        <v>7_8_fuel_oil</v>
      </c>
      <c r="C102" s="52" t="str">
        <f t="shared" si="138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39"/>
        <v>19_THA</v>
      </c>
      <c r="BL102" s="52" t="str">
        <f t="shared" si="140"/>
        <v>d_ind_cem_ccs_7_8_fuel_oil</v>
      </c>
      <c r="BM102" s="52"/>
      <c r="BN102" s="52"/>
      <c r="BO102" s="52">
        <f t="shared" ref="BO102:CV102" si="165">BO$50*BO27</f>
        <v>0</v>
      </c>
      <c r="BP102" s="52">
        <f t="shared" si="165"/>
        <v>0</v>
      </c>
      <c r="BQ102" s="52">
        <f t="shared" si="165"/>
        <v>0</v>
      </c>
      <c r="BR102" s="52">
        <f t="shared" si="165"/>
        <v>0</v>
      </c>
      <c r="BS102" s="52">
        <f t="shared" si="165"/>
        <v>0</v>
      </c>
      <c r="BT102" s="52">
        <f t="shared" si="165"/>
        <v>0</v>
      </c>
      <c r="BU102" s="52">
        <f t="shared" si="165"/>
        <v>0</v>
      </c>
      <c r="BV102" s="52">
        <f t="shared" si="165"/>
        <v>0</v>
      </c>
      <c r="BW102" s="52">
        <f t="shared" si="165"/>
        <v>0</v>
      </c>
      <c r="BX102" s="52">
        <f t="shared" si="165"/>
        <v>0</v>
      </c>
      <c r="BY102" s="52">
        <f t="shared" si="165"/>
        <v>0</v>
      </c>
      <c r="BZ102" s="52">
        <f t="shared" si="165"/>
        <v>0</v>
      </c>
      <c r="CA102" s="52">
        <f t="shared" si="165"/>
        <v>0</v>
      </c>
      <c r="CB102" s="52">
        <f t="shared" si="165"/>
        <v>0</v>
      </c>
      <c r="CC102" s="52">
        <f t="shared" si="165"/>
        <v>0</v>
      </c>
      <c r="CD102" s="52">
        <f t="shared" si="165"/>
        <v>0</v>
      </c>
      <c r="CE102" s="52">
        <f t="shared" si="165"/>
        <v>0</v>
      </c>
      <c r="CF102" s="52">
        <f t="shared" si="165"/>
        <v>0</v>
      </c>
      <c r="CG102" s="52">
        <f t="shared" si="165"/>
        <v>0</v>
      </c>
      <c r="CH102" s="52">
        <f t="shared" si="165"/>
        <v>0</v>
      </c>
      <c r="CI102" s="52">
        <f t="shared" si="165"/>
        <v>0</v>
      </c>
      <c r="CJ102" s="52">
        <f t="shared" si="165"/>
        <v>0</v>
      </c>
      <c r="CK102" s="52">
        <f t="shared" si="165"/>
        <v>0</v>
      </c>
      <c r="CL102" s="52">
        <f t="shared" si="165"/>
        <v>0</v>
      </c>
      <c r="CM102" s="52">
        <f t="shared" si="165"/>
        <v>0</v>
      </c>
      <c r="CN102" s="52">
        <f t="shared" si="165"/>
        <v>0</v>
      </c>
      <c r="CO102" s="52">
        <f t="shared" si="165"/>
        <v>0</v>
      </c>
      <c r="CP102" s="52">
        <f t="shared" si="165"/>
        <v>0</v>
      </c>
      <c r="CQ102" s="52">
        <f t="shared" si="165"/>
        <v>0</v>
      </c>
      <c r="CR102" s="52">
        <f t="shared" si="165"/>
        <v>0</v>
      </c>
      <c r="CS102" s="52">
        <f t="shared" si="165"/>
        <v>0</v>
      </c>
      <c r="CT102" s="52">
        <f t="shared" si="165"/>
        <v>0</v>
      </c>
      <c r="CU102" s="52">
        <f t="shared" si="165"/>
        <v>0</v>
      </c>
      <c r="CV102" s="52">
        <f t="shared" si="165"/>
        <v>0</v>
      </c>
      <c r="CW102" s="52">
        <f t="shared" ref="CW102:DP102" si="166">CW$50*CW27</f>
        <v>0</v>
      </c>
      <c r="CX102" s="52">
        <f t="shared" si="166"/>
        <v>0</v>
      </c>
      <c r="CY102" s="52">
        <f t="shared" si="166"/>
        <v>0</v>
      </c>
      <c r="CZ102" s="52">
        <f t="shared" si="166"/>
        <v>0</v>
      </c>
      <c r="DA102" s="52">
        <f t="shared" si="166"/>
        <v>0</v>
      </c>
      <c r="DB102" s="52">
        <f t="shared" si="166"/>
        <v>0</v>
      </c>
      <c r="DC102" s="52">
        <f t="shared" si="166"/>
        <v>0</v>
      </c>
      <c r="DD102" s="52">
        <f t="shared" si="166"/>
        <v>0</v>
      </c>
      <c r="DE102" s="52">
        <f t="shared" si="166"/>
        <v>0</v>
      </c>
      <c r="DF102" s="52">
        <f t="shared" si="166"/>
        <v>0</v>
      </c>
      <c r="DG102" s="52">
        <f t="shared" si="166"/>
        <v>0</v>
      </c>
      <c r="DH102" s="52">
        <f t="shared" si="166"/>
        <v>0</v>
      </c>
      <c r="DI102" s="52">
        <f t="shared" si="166"/>
        <v>0</v>
      </c>
      <c r="DJ102" s="52">
        <f t="shared" si="166"/>
        <v>0</v>
      </c>
      <c r="DK102" s="52">
        <f t="shared" si="166"/>
        <v>0</v>
      </c>
      <c r="DL102" s="52">
        <f t="shared" si="166"/>
        <v>0</v>
      </c>
      <c r="DM102" s="52">
        <f t="shared" si="166"/>
        <v>0</v>
      </c>
      <c r="DN102" s="52">
        <f t="shared" si="166"/>
        <v>0</v>
      </c>
      <c r="DO102" s="52">
        <f t="shared" si="166"/>
        <v>0</v>
      </c>
      <c r="DP102" s="52">
        <f t="shared" si="166"/>
        <v>0</v>
      </c>
    </row>
    <row r="103" spans="1:120" x14ac:dyDescent="0.25">
      <c r="A103" s="52" t="str">
        <f t="shared" si="138"/>
        <v>19_THA</v>
      </c>
      <c r="B103" s="52" t="str">
        <f t="shared" si="138"/>
        <v>7_9_lpg</v>
      </c>
      <c r="C103" s="52" t="str">
        <f t="shared" si="138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39"/>
        <v>19_THA</v>
      </c>
      <c r="BL103" s="52" t="str">
        <f t="shared" si="140"/>
        <v>d_ind_cem_ccs_7_9_lpg</v>
      </c>
      <c r="BM103" s="52"/>
      <c r="BN103" s="52"/>
      <c r="BO103" s="52">
        <f t="shared" ref="BO103:CV103" si="167">BO$50*BO28</f>
        <v>0</v>
      </c>
      <c r="BP103" s="52">
        <f t="shared" si="167"/>
        <v>0</v>
      </c>
      <c r="BQ103" s="52">
        <f t="shared" si="167"/>
        <v>0</v>
      </c>
      <c r="BR103" s="52">
        <f t="shared" si="167"/>
        <v>0</v>
      </c>
      <c r="BS103" s="52">
        <f t="shared" si="167"/>
        <v>0</v>
      </c>
      <c r="BT103" s="52">
        <f t="shared" si="167"/>
        <v>0</v>
      </c>
      <c r="BU103" s="52">
        <f t="shared" si="167"/>
        <v>0</v>
      </c>
      <c r="BV103" s="52">
        <f t="shared" si="167"/>
        <v>0</v>
      </c>
      <c r="BW103" s="52">
        <f t="shared" si="167"/>
        <v>0</v>
      </c>
      <c r="BX103" s="52">
        <f t="shared" si="167"/>
        <v>0</v>
      </c>
      <c r="BY103" s="52">
        <f t="shared" si="167"/>
        <v>0</v>
      </c>
      <c r="BZ103" s="52">
        <f t="shared" si="167"/>
        <v>0</v>
      </c>
      <c r="CA103" s="52">
        <f t="shared" si="167"/>
        <v>0</v>
      </c>
      <c r="CB103" s="52">
        <f t="shared" si="167"/>
        <v>0</v>
      </c>
      <c r="CC103" s="52">
        <f t="shared" si="167"/>
        <v>0</v>
      </c>
      <c r="CD103" s="52">
        <f t="shared" si="167"/>
        <v>0</v>
      </c>
      <c r="CE103" s="52">
        <f t="shared" si="167"/>
        <v>0</v>
      </c>
      <c r="CF103" s="52">
        <f t="shared" si="167"/>
        <v>0</v>
      </c>
      <c r="CG103" s="52">
        <f t="shared" si="167"/>
        <v>0</v>
      </c>
      <c r="CH103" s="52">
        <f t="shared" si="167"/>
        <v>0</v>
      </c>
      <c r="CI103" s="52">
        <f t="shared" si="167"/>
        <v>0</v>
      </c>
      <c r="CJ103" s="52">
        <f t="shared" si="167"/>
        <v>0</v>
      </c>
      <c r="CK103" s="52">
        <f t="shared" si="167"/>
        <v>0</v>
      </c>
      <c r="CL103" s="52">
        <f t="shared" si="167"/>
        <v>0</v>
      </c>
      <c r="CM103" s="52">
        <f t="shared" si="167"/>
        <v>0</v>
      </c>
      <c r="CN103" s="52">
        <f t="shared" si="167"/>
        <v>0</v>
      </c>
      <c r="CO103" s="52">
        <f t="shared" si="167"/>
        <v>0</v>
      </c>
      <c r="CP103" s="52">
        <f t="shared" si="167"/>
        <v>0</v>
      </c>
      <c r="CQ103" s="52">
        <f t="shared" si="167"/>
        <v>0</v>
      </c>
      <c r="CR103" s="52">
        <f t="shared" si="167"/>
        <v>0</v>
      </c>
      <c r="CS103" s="52">
        <f t="shared" si="167"/>
        <v>0</v>
      </c>
      <c r="CT103" s="52">
        <f t="shared" si="167"/>
        <v>0</v>
      </c>
      <c r="CU103" s="52">
        <f t="shared" si="167"/>
        <v>0</v>
      </c>
      <c r="CV103" s="52">
        <f t="shared" si="167"/>
        <v>0</v>
      </c>
      <c r="CW103" s="52">
        <f t="shared" ref="CW103:DP103" si="168">CW$50*CW28</f>
        <v>0</v>
      </c>
      <c r="CX103" s="52">
        <f t="shared" si="168"/>
        <v>0</v>
      </c>
      <c r="CY103" s="52">
        <f t="shared" si="168"/>
        <v>0</v>
      </c>
      <c r="CZ103" s="52">
        <f t="shared" si="168"/>
        <v>0</v>
      </c>
      <c r="DA103" s="52">
        <f t="shared" si="168"/>
        <v>0</v>
      </c>
      <c r="DB103" s="52">
        <f t="shared" si="168"/>
        <v>0</v>
      </c>
      <c r="DC103" s="52">
        <f t="shared" si="168"/>
        <v>0</v>
      </c>
      <c r="DD103" s="52">
        <f t="shared" si="168"/>
        <v>0</v>
      </c>
      <c r="DE103" s="52">
        <f t="shared" si="168"/>
        <v>0</v>
      </c>
      <c r="DF103" s="52">
        <f t="shared" si="168"/>
        <v>0</v>
      </c>
      <c r="DG103" s="52">
        <f t="shared" si="168"/>
        <v>0</v>
      </c>
      <c r="DH103" s="52">
        <f t="shared" si="168"/>
        <v>0</v>
      </c>
      <c r="DI103" s="52">
        <f t="shared" si="168"/>
        <v>0</v>
      </c>
      <c r="DJ103" s="52">
        <f t="shared" si="168"/>
        <v>0</v>
      </c>
      <c r="DK103" s="52">
        <f t="shared" si="168"/>
        <v>0</v>
      </c>
      <c r="DL103" s="52">
        <f t="shared" si="168"/>
        <v>0</v>
      </c>
      <c r="DM103" s="52">
        <f t="shared" si="168"/>
        <v>0</v>
      </c>
      <c r="DN103" s="52">
        <f t="shared" si="168"/>
        <v>0</v>
      </c>
      <c r="DO103" s="52">
        <f t="shared" si="168"/>
        <v>0</v>
      </c>
      <c r="DP103" s="52">
        <f t="shared" si="168"/>
        <v>0</v>
      </c>
    </row>
    <row r="104" spans="1:120" x14ac:dyDescent="0.25">
      <c r="A104" s="52" t="str">
        <f t="shared" si="138"/>
        <v>19_THA</v>
      </c>
      <c r="B104" s="52" t="str">
        <f t="shared" si="138"/>
        <v>7_10_refinery_gas_not_liquefied</v>
      </c>
      <c r="C104" s="52" t="str">
        <f t="shared" si="138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39"/>
        <v>19_THA</v>
      </c>
      <c r="BL104" s="52" t="str">
        <f t="shared" si="140"/>
        <v>d_ind_cem_ccs_7_10_refi_gas_notliq</v>
      </c>
      <c r="BM104" s="52"/>
      <c r="BN104" s="52"/>
      <c r="BO104" s="52">
        <f t="shared" ref="BO104:CV104" si="169">BO$50*BO29</f>
        <v>0</v>
      </c>
      <c r="BP104" s="52">
        <f t="shared" si="169"/>
        <v>0</v>
      </c>
      <c r="BQ104" s="52">
        <f t="shared" si="169"/>
        <v>0</v>
      </c>
      <c r="BR104" s="52">
        <f t="shared" si="169"/>
        <v>0</v>
      </c>
      <c r="BS104" s="52">
        <f t="shared" si="169"/>
        <v>0</v>
      </c>
      <c r="BT104" s="52">
        <f t="shared" si="169"/>
        <v>0</v>
      </c>
      <c r="BU104" s="52">
        <f t="shared" si="169"/>
        <v>0</v>
      </c>
      <c r="BV104" s="52">
        <f t="shared" si="169"/>
        <v>0</v>
      </c>
      <c r="BW104" s="52">
        <f t="shared" si="169"/>
        <v>0</v>
      </c>
      <c r="BX104" s="52">
        <f t="shared" si="169"/>
        <v>0</v>
      </c>
      <c r="BY104" s="52">
        <f t="shared" si="169"/>
        <v>0</v>
      </c>
      <c r="BZ104" s="52">
        <f t="shared" si="169"/>
        <v>0</v>
      </c>
      <c r="CA104" s="52">
        <f t="shared" si="169"/>
        <v>0</v>
      </c>
      <c r="CB104" s="52">
        <f t="shared" si="169"/>
        <v>0</v>
      </c>
      <c r="CC104" s="52">
        <f t="shared" si="169"/>
        <v>0</v>
      </c>
      <c r="CD104" s="52">
        <f t="shared" si="169"/>
        <v>0</v>
      </c>
      <c r="CE104" s="52">
        <f t="shared" si="169"/>
        <v>0</v>
      </c>
      <c r="CF104" s="52">
        <f t="shared" si="169"/>
        <v>0</v>
      </c>
      <c r="CG104" s="52">
        <f t="shared" si="169"/>
        <v>0</v>
      </c>
      <c r="CH104" s="52">
        <f t="shared" si="169"/>
        <v>0</v>
      </c>
      <c r="CI104" s="52">
        <f t="shared" si="169"/>
        <v>0</v>
      </c>
      <c r="CJ104" s="52">
        <f t="shared" si="169"/>
        <v>0</v>
      </c>
      <c r="CK104" s="52">
        <f t="shared" si="169"/>
        <v>0</v>
      </c>
      <c r="CL104" s="52">
        <f t="shared" si="169"/>
        <v>0</v>
      </c>
      <c r="CM104" s="52">
        <f t="shared" si="169"/>
        <v>0</v>
      </c>
      <c r="CN104" s="52">
        <f t="shared" si="169"/>
        <v>0</v>
      </c>
      <c r="CO104" s="52">
        <f t="shared" si="169"/>
        <v>0</v>
      </c>
      <c r="CP104" s="52">
        <f t="shared" si="169"/>
        <v>0</v>
      </c>
      <c r="CQ104" s="52">
        <f t="shared" si="169"/>
        <v>0</v>
      </c>
      <c r="CR104" s="52">
        <f t="shared" si="169"/>
        <v>0</v>
      </c>
      <c r="CS104" s="52">
        <f t="shared" si="169"/>
        <v>0</v>
      </c>
      <c r="CT104" s="52">
        <f t="shared" si="169"/>
        <v>0</v>
      </c>
      <c r="CU104" s="52">
        <f t="shared" si="169"/>
        <v>0</v>
      </c>
      <c r="CV104" s="52">
        <f t="shared" si="169"/>
        <v>0</v>
      </c>
      <c r="CW104" s="52">
        <f t="shared" ref="CW104:DP104" si="170">CW$50*CW29</f>
        <v>0</v>
      </c>
      <c r="CX104" s="52">
        <f t="shared" si="170"/>
        <v>0</v>
      </c>
      <c r="CY104" s="52">
        <f t="shared" si="170"/>
        <v>0</v>
      </c>
      <c r="CZ104" s="52">
        <f t="shared" si="170"/>
        <v>0</v>
      </c>
      <c r="DA104" s="52">
        <f t="shared" si="170"/>
        <v>0</v>
      </c>
      <c r="DB104" s="52">
        <f t="shared" si="170"/>
        <v>0</v>
      </c>
      <c r="DC104" s="52">
        <f t="shared" si="170"/>
        <v>0</v>
      </c>
      <c r="DD104" s="52">
        <f t="shared" si="170"/>
        <v>0</v>
      </c>
      <c r="DE104" s="52">
        <f t="shared" si="170"/>
        <v>0</v>
      </c>
      <c r="DF104" s="52">
        <f t="shared" si="170"/>
        <v>0</v>
      </c>
      <c r="DG104" s="52">
        <f t="shared" si="170"/>
        <v>0</v>
      </c>
      <c r="DH104" s="52">
        <f t="shared" si="170"/>
        <v>0</v>
      </c>
      <c r="DI104" s="52">
        <f t="shared" si="170"/>
        <v>0</v>
      </c>
      <c r="DJ104" s="52">
        <f t="shared" si="170"/>
        <v>0</v>
      </c>
      <c r="DK104" s="52">
        <f t="shared" si="170"/>
        <v>0</v>
      </c>
      <c r="DL104" s="52">
        <f t="shared" si="170"/>
        <v>0</v>
      </c>
      <c r="DM104" s="52">
        <f t="shared" si="170"/>
        <v>0</v>
      </c>
      <c r="DN104" s="52">
        <f t="shared" si="170"/>
        <v>0</v>
      </c>
      <c r="DO104" s="52">
        <f t="shared" si="170"/>
        <v>0</v>
      </c>
      <c r="DP104" s="52">
        <f t="shared" si="170"/>
        <v>0</v>
      </c>
    </row>
    <row r="105" spans="1:120" x14ac:dyDescent="0.25">
      <c r="A105" s="52" t="str">
        <f t="shared" si="138"/>
        <v>19_THA</v>
      </c>
      <c r="B105" s="52" t="str">
        <f t="shared" si="138"/>
        <v>7_11_ethane</v>
      </c>
      <c r="C105" s="52" t="str">
        <f t="shared" si="138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39"/>
        <v>19_THA</v>
      </c>
      <c r="BL105" s="52" t="str">
        <f t="shared" si="140"/>
        <v>d_ind_cem_ccs_7_11_ethane</v>
      </c>
      <c r="BM105" s="52"/>
      <c r="BN105" s="52"/>
      <c r="BO105" s="52">
        <f t="shared" ref="BO105:CV105" si="171">BO$50*BO30</f>
        <v>0</v>
      </c>
      <c r="BP105" s="52">
        <f t="shared" si="171"/>
        <v>0</v>
      </c>
      <c r="BQ105" s="52">
        <f t="shared" si="171"/>
        <v>0</v>
      </c>
      <c r="BR105" s="52">
        <f t="shared" si="171"/>
        <v>0</v>
      </c>
      <c r="BS105" s="52">
        <f t="shared" si="171"/>
        <v>0</v>
      </c>
      <c r="BT105" s="52">
        <f t="shared" si="171"/>
        <v>0</v>
      </c>
      <c r="BU105" s="52">
        <f t="shared" si="171"/>
        <v>0</v>
      </c>
      <c r="BV105" s="52">
        <f t="shared" si="171"/>
        <v>0</v>
      </c>
      <c r="BW105" s="52">
        <f t="shared" si="171"/>
        <v>0</v>
      </c>
      <c r="BX105" s="52">
        <f t="shared" si="171"/>
        <v>0</v>
      </c>
      <c r="BY105" s="52">
        <f t="shared" si="171"/>
        <v>0</v>
      </c>
      <c r="BZ105" s="52">
        <f t="shared" si="171"/>
        <v>0</v>
      </c>
      <c r="CA105" s="52">
        <f t="shared" si="171"/>
        <v>0</v>
      </c>
      <c r="CB105" s="52">
        <f t="shared" si="171"/>
        <v>0</v>
      </c>
      <c r="CC105" s="52">
        <f t="shared" si="171"/>
        <v>0</v>
      </c>
      <c r="CD105" s="52">
        <f t="shared" si="171"/>
        <v>0</v>
      </c>
      <c r="CE105" s="52">
        <f t="shared" si="171"/>
        <v>0</v>
      </c>
      <c r="CF105" s="52">
        <f t="shared" si="171"/>
        <v>0</v>
      </c>
      <c r="CG105" s="52">
        <f t="shared" si="171"/>
        <v>0</v>
      </c>
      <c r="CH105" s="52">
        <f t="shared" si="171"/>
        <v>0</v>
      </c>
      <c r="CI105" s="52">
        <f t="shared" si="171"/>
        <v>0</v>
      </c>
      <c r="CJ105" s="52">
        <f t="shared" si="171"/>
        <v>0</v>
      </c>
      <c r="CK105" s="52">
        <f t="shared" si="171"/>
        <v>0</v>
      </c>
      <c r="CL105" s="52">
        <f t="shared" si="171"/>
        <v>0</v>
      </c>
      <c r="CM105" s="52">
        <f t="shared" si="171"/>
        <v>0</v>
      </c>
      <c r="CN105" s="52">
        <f t="shared" si="171"/>
        <v>0</v>
      </c>
      <c r="CO105" s="52">
        <f t="shared" si="171"/>
        <v>0</v>
      </c>
      <c r="CP105" s="52">
        <f t="shared" si="171"/>
        <v>0</v>
      </c>
      <c r="CQ105" s="52">
        <f t="shared" si="171"/>
        <v>0</v>
      </c>
      <c r="CR105" s="52">
        <f t="shared" si="171"/>
        <v>0</v>
      </c>
      <c r="CS105" s="52">
        <f t="shared" si="171"/>
        <v>0</v>
      </c>
      <c r="CT105" s="52">
        <f t="shared" si="171"/>
        <v>0</v>
      </c>
      <c r="CU105" s="52">
        <f t="shared" si="171"/>
        <v>0</v>
      </c>
      <c r="CV105" s="52">
        <f t="shared" si="171"/>
        <v>0</v>
      </c>
      <c r="CW105" s="52">
        <f t="shared" ref="CW105:DP105" si="172">CW$50*CW30</f>
        <v>0</v>
      </c>
      <c r="CX105" s="52">
        <f t="shared" si="172"/>
        <v>0</v>
      </c>
      <c r="CY105" s="52">
        <f t="shared" si="172"/>
        <v>0</v>
      </c>
      <c r="CZ105" s="52">
        <f t="shared" si="172"/>
        <v>0</v>
      </c>
      <c r="DA105" s="52">
        <f t="shared" si="172"/>
        <v>0</v>
      </c>
      <c r="DB105" s="52">
        <f t="shared" si="172"/>
        <v>0</v>
      </c>
      <c r="DC105" s="52">
        <f t="shared" si="172"/>
        <v>0</v>
      </c>
      <c r="DD105" s="52">
        <f t="shared" si="172"/>
        <v>0</v>
      </c>
      <c r="DE105" s="52">
        <f t="shared" si="172"/>
        <v>0</v>
      </c>
      <c r="DF105" s="52">
        <f t="shared" si="172"/>
        <v>0</v>
      </c>
      <c r="DG105" s="52">
        <f t="shared" si="172"/>
        <v>0</v>
      </c>
      <c r="DH105" s="52">
        <f t="shared" si="172"/>
        <v>0</v>
      </c>
      <c r="DI105" s="52">
        <f t="shared" si="172"/>
        <v>0</v>
      </c>
      <c r="DJ105" s="52">
        <f t="shared" si="172"/>
        <v>0</v>
      </c>
      <c r="DK105" s="52">
        <f t="shared" si="172"/>
        <v>0</v>
      </c>
      <c r="DL105" s="52">
        <f t="shared" si="172"/>
        <v>0</v>
      </c>
      <c r="DM105" s="52">
        <f t="shared" si="172"/>
        <v>0</v>
      </c>
      <c r="DN105" s="52">
        <f t="shared" si="172"/>
        <v>0</v>
      </c>
      <c r="DO105" s="52">
        <f t="shared" si="172"/>
        <v>0</v>
      </c>
      <c r="DP105" s="52">
        <f t="shared" si="172"/>
        <v>0</v>
      </c>
    </row>
    <row r="106" spans="1:120" x14ac:dyDescent="0.25">
      <c r="A106" s="52" t="str">
        <f t="shared" si="138"/>
        <v>19_THA</v>
      </c>
      <c r="B106" s="52" t="str">
        <f t="shared" si="138"/>
        <v>7_x_other_petroleum_products</v>
      </c>
      <c r="C106" s="52" t="str">
        <f t="shared" si="138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39"/>
        <v>19_THA</v>
      </c>
      <c r="BL106" s="52" t="str">
        <f t="shared" si="140"/>
        <v>d_ind_cem_ccs_7_x_other_petrol_prod</v>
      </c>
      <c r="BM106" s="52"/>
      <c r="BN106" s="52"/>
      <c r="BO106" s="52">
        <f t="shared" ref="BO106:CV106" si="173">BO$50*BO31</f>
        <v>0</v>
      </c>
      <c r="BP106" s="52">
        <f t="shared" si="173"/>
        <v>0</v>
      </c>
      <c r="BQ106" s="52">
        <f t="shared" si="173"/>
        <v>0</v>
      </c>
      <c r="BR106" s="52">
        <f t="shared" si="173"/>
        <v>0</v>
      </c>
      <c r="BS106" s="52">
        <f t="shared" si="173"/>
        <v>0</v>
      </c>
      <c r="BT106" s="52">
        <f t="shared" si="173"/>
        <v>0</v>
      </c>
      <c r="BU106" s="52">
        <f t="shared" si="173"/>
        <v>0</v>
      </c>
      <c r="BV106" s="52">
        <f t="shared" si="173"/>
        <v>0</v>
      </c>
      <c r="BW106" s="52">
        <f t="shared" si="173"/>
        <v>0</v>
      </c>
      <c r="BX106" s="52">
        <f t="shared" si="173"/>
        <v>0</v>
      </c>
      <c r="BY106" s="52">
        <f t="shared" si="173"/>
        <v>0</v>
      </c>
      <c r="BZ106" s="52">
        <f t="shared" si="173"/>
        <v>0</v>
      </c>
      <c r="CA106" s="52">
        <f t="shared" si="173"/>
        <v>0</v>
      </c>
      <c r="CB106" s="52">
        <f t="shared" si="173"/>
        <v>0</v>
      </c>
      <c r="CC106" s="52">
        <f t="shared" si="173"/>
        <v>0</v>
      </c>
      <c r="CD106" s="52">
        <f t="shared" si="173"/>
        <v>0</v>
      </c>
      <c r="CE106" s="52">
        <f t="shared" si="173"/>
        <v>0</v>
      </c>
      <c r="CF106" s="52">
        <f t="shared" si="173"/>
        <v>0</v>
      </c>
      <c r="CG106" s="52">
        <f t="shared" si="173"/>
        <v>0</v>
      </c>
      <c r="CH106" s="52">
        <f t="shared" si="173"/>
        <v>0</v>
      </c>
      <c r="CI106" s="52">
        <f t="shared" si="173"/>
        <v>0</v>
      </c>
      <c r="CJ106" s="52">
        <f t="shared" si="173"/>
        <v>0</v>
      </c>
      <c r="CK106" s="52">
        <f t="shared" si="173"/>
        <v>0</v>
      </c>
      <c r="CL106" s="52">
        <f t="shared" si="173"/>
        <v>0</v>
      </c>
      <c r="CM106" s="52">
        <f t="shared" si="173"/>
        <v>0</v>
      </c>
      <c r="CN106" s="52">
        <f t="shared" si="173"/>
        <v>0</v>
      </c>
      <c r="CO106" s="52">
        <f t="shared" si="173"/>
        <v>0</v>
      </c>
      <c r="CP106" s="52">
        <f t="shared" si="173"/>
        <v>0</v>
      </c>
      <c r="CQ106" s="52">
        <f t="shared" si="173"/>
        <v>0</v>
      </c>
      <c r="CR106" s="52">
        <f t="shared" si="173"/>
        <v>0</v>
      </c>
      <c r="CS106" s="52">
        <f t="shared" si="173"/>
        <v>0</v>
      </c>
      <c r="CT106" s="52">
        <f t="shared" si="173"/>
        <v>0</v>
      </c>
      <c r="CU106" s="52">
        <f t="shared" si="173"/>
        <v>0</v>
      </c>
      <c r="CV106" s="52">
        <f t="shared" si="173"/>
        <v>0</v>
      </c>
      <c r="CW106" s="52">
        <f t="shared" ref="CW106:DP106" si="174">CW$50*CW31</f>
        <v>0</v>
      </c>
      <c r="CX106" s="52">
        <f t="shared" si="174"/>
        <v>0</v>
      </c>
      <c r="CY106" s="52">
        <f t="shared" si="174"/>
        <v>0</v>
      </c>
      <c r="CZ106" s="52">
        <f t="shared" si="174"/>
        <v>0</v>
      </c>
      <c r="DA106" s="52">
        <f t="shared" si="174"/>
        <v>0</v>
      </c>
      <c r="DB106" s="52">
        <f t="shared" si="174"/>
        <v>0</v>
      </c>
      <c r="DC106" s="52">
        <f t="shared" si="174"/>
        <v>0</v>
      </c>
      <c r="DD106" s="52">
        <f t="shared" si="174"/>
        <v>0</v>
      </c>
      <c r="DE106" s="52">
        <f t="shared" si="174"/>
        <v>0</v>
      </c>
      <c r="DF106" s="52">
        <f t="shared" si="174"/>
        <v>0</v>
      </c>
      <c r="DG106" s="52">
        <f t="shared" si="174"/>
        <v>0</v>
      </c>
      <c r="DH106" s="52">
        <f t="shared" si="174"/>
        <v>0</v>
      </c>
      <c r="DI106" s="52">
        <f t="shared" si="174"/>
        <v>0</v>
      </c>
      <c r="DJ106" s="52">
        <f t="shared" si="174"/>
        <v>0</v>
      </c>
      <c r="DK106" s="52">
        <f t="shared" si="174"/>
        <v>0</v>
      </c>
      <c r="DL106" s="52">
        <f t="shared" si="174"/>
        <v>0</v>
      </c>
      <c r="DM106" s="52">
        <f t="shared" si="174"/>
        <v>0</v>
      </c>
      <c r="DN106" s="52">
        <f t="shared" si="174"/>
        <v>0</v>
      </c>
      <c r="DO106" s="52">
        <f t="shared" si="174"/>
        <v>0</v>
      </c>
      <c r="DP106" s="52">
        <f t="shared" si="174"/>
        <v>0</v>
      </c>
    </row>
    <row r="107" spans="1:120" x14ac:dyDescent="0.25">
      <c r="A107" s="52" t="str">
        <f t="shared" si="138"/>
        <v>19_THA</v>
      </c>
      <c r="B107" s="52" t="str">
        <f t="shared" si="138"/>
        <v>8_1_natural_gas</v>
      </c>
      <c r="C107" s="52" t="str">
        <f t="shared" si="138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39"/>
        <v>19_THA</v>
      </c>
      <c r="BL107" s="52" t="str">
        <f t="shared" si="140"/>
        <v>d_ind_cem_ccs_8_1_natural_gas</v>
      </c>
      <c r="BM107" s="52"/>
      <c r="BN107" s="52"/>
      <c r="BO107" s="52">
        <f t="shared" ref="BO107:CV107" si="175">BO$50*BO32</f>
        <v>0</v>
      </c>
      <c r="BP107" s="52">
        <f t="shared" si="175"/>
        <v>0</v>
      </c>
      <c r="BQ107" s="52">
        <f t="shared" si="175"/>
        <v>0</v>
      </c>
      <c r="BR107" s="52">
        <f t="shared" si="175"/>
        <v>0</v>
      </c>
      <c r="BS107" s="52">
        <f t="shared" si="175"/>
        <v>0</v>
      </c>
      <c r="BT107" s="52">
        <f t="shared" si="175"/>
        <v>0</v>
      </c>
      <c r="BU107" s="52">
        <f t="shared" si="175"/>
        <v>0</v>
      </c>
      <c r="BV107" s="52">
        <f t="shared" si="175"/>
        <v>0</v>
      </c>
      <c r="BW107" s="52">
        <f t="shared" si="175"/>
        <v>0</v>
      </c>
      <c r="BX107" s="52">
        <f t="shared" si="175"/>
        <v>0</v>
      </c>
      <c r="BY107" s="52">
        <f t="shared" si="175"/>
        <v>0</v>
      </c>
      <c r="BZ107" s="52">
        <f t="shared" si="175"/>
        <v>0</v>
      </c>
      <c r="CA107" s="52">
        <f t="shared" si="175"/>
        <v>0</v>
      </c>
      <c r="CB107" s="52">
        <f t="shared" si="175"/>
        <v>0</v>
      </c>
      <c r="CC107" s="52">
        <f t="shared" si="175"/>
        <v>0</v>
      </c>
      <c r="CD107" s="52">
        <f t="shared" si="175"/>
        <v>0</v>
      </c>
      <c r="CE107" s="52">
        <f t="shared" si="175"/>
        <v>0</v>
      </c>
      <c r="CF107" s="52">
        <f t="shared" si="175"/>
        <v>0</v>
      </c>
      <c r="CG107" s="52">
        <f t="shared" si="175"/>
        <v>0</v>
      </c>
      <c r="CH107" s="52">
        <f t="shared" si="175"/>
        <v>0</v>
      </c>
      <c r="CI107" s="52">
        <f t="shared" si="175"/>
        <v>0</v>
      </c>
      <c r="CJ107" s="52">
        <f t="shared" si="175"/>
        <v>0</v>
      </c>
      <c r="CK107" s="52">
        <f t="shared" si="175"/>
        <v>0</v>
      </c>
      <c r="CL107" s="52">
        <f t="shared" si="175"/>
        <v>0</v>
      </c>
      <c r="CM107" s="52">
        <f t="shared" si="175"/>
        <v>0</v>
      </c>
      <c r="CN107" s="52">
        <f t="shared" si="175"/>
        <v>0</v>
      </c>
      <c r="CO107" s="52">
        <f t="shared" si="175"/>
        <v>0</v>
      </c>
      <c r="CP107" s="52">
        <f t="shared" si="175"/>
        <v>0</v>
      </c>
      <c r="CQ107" s="52">
        <f t="shared" si="175"/>
        <v>0</v>
      </c>
      <c r="CR107" s="52">
        <f t="shared" si="175"/>
        <v>0</v>
      </c>
      <c r="CS107" s="52">
        <f t="shared" si="175"/>
        <v>0</v>
      </c>
      <c r="CT107" s="52">
        <f t="shared" si="175"/>
        <v>0</v>
      </c>
      <c r="CU107" s="52">
        <f t="shared" si="175"/>
        <v>0</v>
      </c>
      <c r="CV107" s="52">
        <f t="shared" si="175"/>
        <v>0</v>
      </c>
      <c r="CW107" s="52">
        <f t="shared" ref="CW107:DP107" si="176">CW$50*CW32</f>
        <v>0</v>
      </c>
      <c r="CX107" s="52">
        <f t="shared" si="176"/>
        <v>0</v>
      </c>
      <c r="CY107" s="52">
        <f t="shared" si="176"/>
        <v>0</v>
      </c>
      <c r="CZ107" s="52">
        <f t="shared" si="176"/>
        <v>0</v>
      </c>
      <c r="DA107" s="52">
        <f t="shared" si="176"/>
        <v>0</v>
      </c>
      <c r="DB107" s="52">
        <f t="shared" si="176"/>
        <v>0</v>
      </c>
      <c r="DC107" s="52">
        <f t="shared" si="176"/>
        <v>0</v>
      </c>
      <c r="DD107" s="52">
        <f t="shared" si="176"/>
        <v>0</v>
      </c>
      <c r="DE107" s="52">
        <f t="shared" si="176"/>
        <v>0</v>
      </c>
      <c r="DF107" s="52">
        <f t="shared" si="176"/>
        <v>0</v>
      </c>
      <c r="DG107" s="52">
        <f t="shared" si="176"/>
        <v>0</v>
      </c>
      <c r="DH107" s="52">
        <f t="shared" si="176"/>
        <v>0</v>
      </c>
      <c r="DI107" s="52">
        <f t="shared" si="176"/>
        <v>0</v>
      </c>
      <c r="DJ107" s="52">
        <f t="shared" si="176"/>
        <v>0</v>
      </c>
      <c r="DK107" s="52">
        <f t="shared" si="176"/>
        <v>0</v>
      </c>
      <c r="DL107" s="52">
        <f t="shared" si="176"/>
        <v>0</v>
      </c>
      <c r="DM107" s="52">
        <f t="shared" si="176"/>
        <v>0</v>
      </c>
      <c r="DN107" s="52">
        <f t="shared" si="176"/>
        <v>0</v>
      </c>
      <c r="DO107" s="52">
        <f t="shared" si="176"/>
        <v>0</v>
      </c>
      <c r="DP107" s="52">
        <f t="shared" si="176"/>
        <v>0</v>
      </c>
    </row>
    <row r="108" spans="1:120" x14ac:dyDescent="0.25">
      <c r="A108" s="52" t="str">
        <f t="shared" si="138"/>
        <v>19_THA</v>
      </c>
      <c r="B108" s="52" t="str">
        <f t="shared" si="138"/>
        <v>15_1_fuelwood_and_woodwaste</v>
      </c>
      <c r="C108" s="52" t="str">
        <f t="shared" si="138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39"/>
        <v>19_THA</v>
      </c>
      <c r="BL108" s="52" t="str">
        <f t="shared" si="140"/>
        <v>d_ind_cem_ccs_15_1_fwood_wwaste</v>
      </c>
      <c r="BM108" s="52"/>
      <c r="BN108" s="52"/>
      <c r="BO108" s="52">
        <f t="shared" ref="BO108:CV108" si="177">BO$50*BO33</f>
        <v>0</v>
      </c>
      <c r="BP108" s="52">
        <f t="shared" si="177"/>
        <v>0</v>
      </c>
      <c r="BQ108" s="52">
        <f t="shared" si="177"/>
        <v>0</v>
      </c>
      <c r="BR108" s="52">
        <f t="shared" si="177"/>
        <v>0</v>
      </c>
      <c r="BS108" s="52">
        <f t="shared" si="177"/>
        <v>0</v>
      </c>
      <c r="BT108" s="52">
        <f t="shared" si="177"/>
        <v>0</v>
      </c>
      <c r="BU108" s="52">
        <f t="shared" si="177"/>
        <v>0</v>
      </c>
      <c r="BV108" s="52">
        <f t="shared" si="177"/>
        <v>0</v>
      </c>
      <c r="BW108" s="52">
        <f t="shared" si="177"/>
        <v>0</v>
      </c>
      <c r="BX108" s="52">
        <f t="shared" si="177"/>
        <v>0</v>
      </c>
      <c r="BY108" s="52">
        <f t="shared" si="177"/>
        <v>0</v>
      </c>
      <c r="BZ108" s="52">
        <f t="shared" si="177"/>
        <v>0</v>
      </c>
      <c r="CA108" s="52">
        <f t="shared" si="177"/>
        <v>0</v>
      </c>
      <c r="CB108" s="52">
        <f t="shared" si="177"/>
        <v>0</v>
      </c>
      <c r="CC108" s="52">
        <f t="shared" si="177"/>
        <v>0</v>
      </c>
      <c r="CD108" s="52">
        <f t="shared" si="177"/>
        <v>0</v>
      </c>
      <c r="CE108" s="52">
        <f t="shared" si="177"/>
        <v>0</v>
      </c>
      <c r="CF108" s="52">
        <f t="shared" si="177"/>
        <v>0</v>
      </c>
      <c r="CG108" s="52">
        <f t="shared" si="177"/>
        <v>0</v>
      </c>
      <c r="CH108" s="52">
        <f t="shared" si="177"/>
        <v>0</v>
      </c>
      <c r="CI108" s="52">
        <f t="shared" si="177"/>
        <v>0</v>
      </c>
      <c r="CJ108" s="52">
        <f t="shared" si="177"/>
        <v>0</v>
      </c>
      <c r="CK108" s="52">
        <f t="shared" si="177"/>
        <v>0</v>
      </c>
      <c r="CL108" s="52">
        <f t="shared" si="177"/>
        <v>0</v>
      </c>
      <c r="CM108" s="52">
        <f t="shared" si="177"/>
        <v>0</v>
      </c>
      <c r="CN108" s="52">
        <f t="shared" si="177"/>
        <v>0</v>
      </c>
      <c r="CO108" s="52">
        <f t="shared" si="177"/>
        <v>0</v>
      </c>
      <c r="CP108" s="52">
        <f t="shared" si="177"/>
        <v>0</v>
      </c>
      <c r="CQ108" s="52">
        <f t="shared" si="177"/>
        <v>0</v>
      </c>
      <c r="CR108" s="52">
        <f t="shared" si="177"/>
        <v>0</v>
      </c>
      <c r="CS108" s="52">
        <f t="shared" si="177"/>
        <v>0</v>
      </c>
      <c r="CT108" s="52">
        <f t="shared" si="177"/>
        <v>0</v>
      </c>
      <c r="CU108" s="52">
        <f t="shared" si="177"/>
        <v>0</v>
      </c>
      <c r="CV108" s="52">
        <f t="shared" si="177"/>
        <v>0</v>
      </c>
      <c r="CW108" s="52">
        <f t="shared" ref="CW108:DP108" si="178">CW$50*CW33</f>
        <v>0</v>
      </c>
      <c r="CX108" s="52">
        <f t="shared" si="178"/>
        <v>0</v>
      </c>
      <c r="CY108" s="52">
        <f t="shared" si="178"/>
        <v>0</v>
      </c>
      <c r="CZ108" s="52">
        <f t="shared" si="178"/>
        <v>0</v>
      </c>
      <c r="DA108" s="52">
        <f t="shared" si="178"/>
        <v>0</v>
      </c>
      <c r="DB108" s="52">
        <f t="shared" si="178"/>
        <v>0</v>
      </c>
      <c r="DC108" s="52">
        <f t="shared" si="178"/>
        <v>0</v>
      </c>
      <c r="DD108" s="52">
        <f t="shared" si="178"/>
        <v>0</v>
      </c>
      <c r="DE108" s="52">
        <f t="shared" si="178"/>
        <v>0</v>
      </c>
      <c r="DF108" s="52">
        <f t="shared" si="178"/>
        <v>0</v>
      </c>
      <c r="DG108" s="52">
        <f t="shared" si="178"/>
        <v>0</v>
      </c>
      <c r="DH108" s="52">
        <f t="shared" si="178"/>
        <v>0</v>
      </c>
      <c r="DI108" s="52">
        <f t="shared" si="178"/>
        <v>0</v>
      </c>
      <c r="DJ108" s="52">
        <f t="shared" si="178"/>
        <v>0</v>
      </c>
      <c r="DK108" s="52">
        <f t="shared" si="178"/>
        <v>0</v>
      </c>
      <c r="DL108" s="52">
        <f t="shared" si="178"/>
        <v>0</v>
      </c>
      <c r="DM108" s="52">
        <f t="shared" si="178"/>
        <v>0</v>
      </c>
      <c r="DN108" s="52">
        <f t="shared" si="178"/>
        <v>0</v>
      </c>
      <c r="DO108" s="52">
        <f t="shared" si="178"/>
        <v>0</v>
      </c>
      <c r="DP108" s="52">
        <f t="shared" si="178"/>
        <v>0</v>
      </c>
    </row>
    <row r="109" spans="1:120" x14ac:dyDescent="0.25">
      <c r="A109" s="52" t="str">
        <f t="shared" si="138"/>
        <v>19_THA</v>
      </c>
      <c r="B109" s="52" t="str">
        <f t="shared" si="138"/>
        <v>15_2_bagasse</v>
      </c>
      <c r="C109" s="52" t="str">
        <f t="shared" si="138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39"/>
        <v>19_THA</v>
      </c>
      <c r="BL109" s="52" t="str">
        <f t="shared" si="140"/>
        <v>d_ind_cem_ccs_15_2_bagasse</v>
      </c>
      <c r="BM109" s="52"/>
      <c r="BN109" s="52"/>
      <c r="BO109" s="52">
        <f t="shared" ref="BO109:CV109" si="179">BO$50*BO34</f>
        <v>0</v>
      </c>
      <c r="BP109" s="52">
        <f t="shared" si="179"/>
        <v>0</v>
      </c>
      <c r="BQ109" s="52">
        <f t="shared" si="179"/>
        <v>0</v>
      </c>
      <c r="BR109" s="52">
        <f t="shared" si="179"/>
        <v>0</v>
      </c>
      <c r="BS109" s="52">
        <f t="shared" si="179"/>
        <v>0</v>
      </c>
      <c r="BT109" s="52">
        <f t="shared" si="179"/>
        <v>0</v>
      </c>
      <c r="BU109" s="52">
        <f t="shared" si="179"/>
        <v>0</v>
      </c>
      <c r="BV109" s="52">
        <f t="shared" si="179"/>
        <v>0</v>
      </c>
      <c r="BW109" s="52">
        <f t="shared" si="179"/>
        <v>0</v>
      </c>
      <c r="BX109" s="52">
        <f t="shared" si="179"/>
        <v>0</v>
      </c>
      <c r="BY109" s="52">
        <f t="shared" si="179"/>
        <v>0</v>
      </c>
      <c r="BZ109" s="52">
        <f t="shared" si="179"/>
        <v>0</v>
      </c>
      <c r="CA109" s="52">
        <f t="shared" si="179"/>
        <v>0</v>
      </c>
      <c r="CB109" s="52">
        <f t="shared" si="179"/>
        <v>0</v>
      </c>
      <c r="CC109" s="52">
        <f t="shared" si="179"/>
        <v>0</v>
      </c>
      <c r="CD109" s="52">
        <f t="shared" si="179"/>
        <v>0</v>
      </c>
      <c r="CE109" s="52">
        <f t="shared" si="179"/>
        <v>0</v>
      </c>
      <c r="CF109" s="52">
        <f t="shared" si="179"/>
        <v>0</v>
      </c>
      <c r="CG109" s="52">
        <f t="shared" si="179"/>
        <v>0</v>
      </c>
      <c r="CH109" s="52">
        <f t="shared" si="179"/>
        <v>0</v>
      </c>
      <c r="CI109" s="52">
        <f t="shared" si="179"/>
        <v>0</v>
      </c>
      <c r="CJ109" s="52">
        <f t="shared" si="179"/>
        <v>0</v>
      </c>
      <c r="CK109" s="52">
        <f t="shared" si="179"/>
        <v>0</v>
      </c>
      <c r="CL109" s="52">
        <f t="shared" si="179"/>
        <v>0</v>
      </c>
      <c r="CM109" s="52">
        <f t="shared" si="179"/>
        <v>0</v>
      </c>
      <c r="CN109" s="52">
        <f t="shared" si="179"/>
        <v>0</v>
      </c>
      <c r="CO109" s="52">
        <f t="shared" si="179"/>
        <v>0</v>
      </c>
      <c r="CP109" s="52">
        <f t="shared" si="179"/>
        <v>0</v>
      </c>
      <c r="CQ109" s="52">
        <f t="shared" si="179"/>
        <v>0</v>
      </c>
      <c r="CR109" s="52">
        <f t="shared" si="179"/>
        <v>0</v>
      </c>
      <c r="CS109" s="52">
        <f t="shared" si="179"/>
        <v>0</v>
      </c>
      <c r="CT109" s="52">
        <f t="shared" si="179"/>
        <v>0</v>
      </c>
      <c r="CU109" s="52">
        <f t="shared" si="179"/>
        <v>0</v>
      </c>
      <c r="CV109" s="52">
        <f t="shared" si="179"/>
        <v>0</v>
      </c>
      <c r="CW109" s="52">
        <f t="shared" ref="CW109:DP109" si="180">CW$50*CW34</f>
        <v>0</v>
      </c>
      <c r="CX109" s="52">
        <f t="shared" si="180"/>
        <v>0</v>
      </c>
      <c r="CY109" s="52">
        <f t="shared" si="180"/>
        <v>0</v>
      </c>
      <c r="CZ109" s="52">
        <f t="shared" si="180"/>
        <v>0</v>
      </c>
      <c r="DA109" s="52">
        <f t="shared" si="180"/>
        <v>0</v>
      </c>
      <c r="DB109" s="52">
        <f t="shared" si="180"/>
        <v>0</v>
      </c>
      <c r="DC109" s="52">
        <f t="shared" si="180"/>
        <v>0</v>
      </c>
      <c r="DD109" s="52">
        <f t="shared" si="180"/>
        <v>0</v>
      </c>
      <c r="DE109" s="52">
        <f t="shared" si="180"/>
        <v>0</v>
      </c>
      <c r="DF109" s="52">
        <f t="shared" si="180"/>
        <v>0</v>
      </c>
      <c r="DG109" s="52">
        <f t="shared" si="180"/>
        <v>0</v>
      </c>
      <c r="DH109" s="52">
        <f t="shared" si="180"/>
        <v>0</v>
      </c>
      <c r="DI109" s="52">
        <f t="shared" si="180"/>
        <v>0</v>
      </c>
      <c r="DJ109" s="52">
        <f t="shared" si="180"/>
        <v>0</v>
      </c>
      <c r="DK109" s="52">
        <f t="shared" si="180"/>
        <v>0</v>
      </c>
      <c r="DL109" s="52">
        <f t="shared" si="180"/>
        <v>0</v>
      </c>
      <c r="DM109" s="52">
        <f t="shared" si="180"/>
        <v>0</v>
      </c>
      <c r="DN109" s="52">
        <f t="shared" si="180"/>
        <v>0</v>
      </c>
      <c r="DO109" s="52">
        <f t="shared" si="180"/>
        <v>0</v>
      </c>
      <c r="DP109" s="52">
        <f t="shared" si="180"/>
        <v>0</v>
      </c>
    </row>
    <row r="110" spans="1:120" x14ac:dyDescent="0.25">
      <c r="A110" s="52" t="str">
        <f t="shared" si="138"/>
        <v>19_THA</v>
      </c>
      <c r="B110" s="52" t="str">
        <f t="shared" si="138"/>
        <v>15_3_charcoal</v>
      </c>
      <c r="C110" s="52" t="str">
        <f t="shared" si="138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39"/>
        <v>19_THA</v>
      </c>
      <c r="BL110" s="52" t="str">
        <f t="shared" si="140"/>
        <v>d_ind_cem_ccs_15_3_charcoal</v>
      </c>
      <c r="BM110" s="52"/>
      <c r="BN110" s="52"/>
      <c r="BO110" s="52">
        <f t="shared" ref="BO110:CV110" si="181">BO$50*BO35</f>
        <v>0</v>
      </c>
      <c r="BP110" s="52">
        <f t="shared" si="181"/>
        <v>0</v>
      </c>
      <c r="BQ110" s="52">
        <f t="shared" si="181"/>
        <v>0</v>
      </c>
      <c r="BR110" s="52">
        <f t="shared" si="181"/>
        <v>0</v>
      </c>
      <c r="BS110" s="52">
        <f t="shared" si="181"/>
        <v>0</v>
      </c>
      <c r="BT110" s="52">
        <f t="shared" si="181"/>
        <v>0</v>
      </c>
      <c r="BU110" s="52">
        <f t="shared" si="181"/>
        <v>0</v>
      </c>
      <c r="BV110" s="52">
        <f t="shared" si="181"/>
        <v>0</v>
      </c>
      <c r="BW110" s="52">
        <f t="shared" si="181"/>
        <v>0</v>
      </c>
      <c r="BX110" s="52">
        <f t="shared" si="181"/>
        <v>0</v>
      </c>
      <c r="BY110" s="52">
        <f t="shared" si="181"/>
        <v>0</v>
      </c>
      <c r="BZ110" s="52">
        <f t="shared" si="181"/>
        <v>0</v>
      </c>
      <c r="CA110" s="52">
        <f t="shared" si="181"/>
        <v>0</v>
      </c>
      <c r="CB110" s="52">
        <f t="shared" si="181"/>
        <v>0</v>
      </c>
      <c r="CC110" s="52">
        <f t="shared" si="181"/>
        <v>0</v>
      </c>
      <c r="CD110" s="52">
        <f t="shared" si="181"/>
        <v>0</v>
      </c>
      <c r="CE110" s="52">
        <f t="shared" si="181"/>
        <v>0</v>
      </c>
      <c r="CF110" s="52">
        <f t="shared" si="181"/>
        <v>0</v>
      </c>
      <c r="CG110" s="52">
        <f t="shared" si="181"/>
        <v>0</v>
      </c>
      <c r="CH110" s="52">
        <f t="shared" si="181"/>
        <v>0</v>
      </c>
      <c r="CI110" s="52">
        <f t="shared" si="181"/>
        <v>0</v>
      </c>
      <c r="CJ110" s="52">
        <f t="shared" si="181"/>
        <v>0</v>
      </c>
      <c r="CK110" s="52">
        <f t="shared" si="181"/>
        <v>0</v>
      </c>
      <c r="CL110" s="52">
        <f t="shared" si="181"/>
        <v>0</v>
      </c>
      <c r="CM110" s="52">
        <f t="shared" si="181"/>
        <v>0</v>
      </c>
      <c r="CN110" s="52">
        <f t="shared" si="181"/>
        <v>0</v>
      </c>
      <c r="CO110" s="52">
        <f t="shared" si="181"/>
        <v>0</v>
      </c>
      <c r="CP110" s="52">
        <f t="shared" si="181"/>
        <v>0</v>
      </c>
      <c r="CQ110" s="52">
        <f t="shared" si="181"/>
        <v>0</v>
      </c>
      <c r="CR110" s="52">
        <f t="shared" si="181"/>
        <v>0</v>
      </c>
      <c r="CS110" s="52">
        <f t="shared" si="181"/>
        <v>0</v>
      </c>
      <c r="CT110" s="52">
        <f t="shared" si="181"/>
        <v>0</v>
      </c>
      <c r="CU110" s="52">
        <f t="shared" si="181"/>
        <v>0</v>
      </c>
      <c r="CV110" s="52">
        <f t="shared" si="181"/>
        <v>0</v>
      </c>
      <c r="CW110" s="52">
        <f t="shared" ref="CW110:DP110" si="182">CW$50*CW35</f>
        <v>0</v>
      </c>
      <c r="CX110" s="52">
        <f t="shared" si="182"/>
        <v>0</v>
      </c>
      <c r="CY110" s="52">
        <f t="shared" si="182"/>
        <v>0</v>
      </c>
      <c r="CZ110" s="52">
        <f t="shared" si="182"/>
        <v>0</v>
      </c>
      <c r="DA110" s="52">
        <f t="shared" si="182"/>
        <v>0</v>
      </c>
      <c r="DB110" s="52">
        <f t="shared" si="182"/>
        <v>0</v>
      </c>
      <c r="DC110" s="52">
        <f t="shared" si="182"/>
        <v>0</v>
      </c>
      <c r="DD110" s="52">
        <f t="shared" si="182"/>
        <v>0</v>
      </c>
      <c r="DE110" s="52">
        <f t="shared" si="182"/>
        <v>0</v>
      </c>
      <c r="DF110" s="52">
        <f t="shared" si="182"/>
        <v>0</v>
      </c>
      <c r="DG110" s="52">
        <f t="shared" si="182"/>
        <v>0</v>
      </c>
      <c r="DH110" s="52">
        <f t="shared" si="182"/>
        <v>0</v>
      </c>
      <c r="DI110" s="52">
        <f t="shared" si="182"/>
        <v>0</v>
      </c>
      <c r="DJ110" s="52">
        <f t="shared" si="182"/>
        <v>0</v>
      </c>
      <c r="DK110" s="52">
        <f t="shared" si="182"/>
        <v>0</v>
      </c>
      <c r="DL110" s="52">
        <f t="shared" si="182"/>
        <v>0</v>
      </c>
      <c r="DM110" s="52">
        <f t="shared" si="182"/>
        <v>0</v>
      </c>
      <c r="DN110" s="52">
        <f t="shared" si="182"/>
        <v>0</v>
      </c>
      <c r="DO110" s="52">
        <f t="shared" si="182"/>
        <v>0</v>
      </c>
      <c r="DP110" s="52">
        <f t="shared" si="182"/>
        <v>0</v>
      </c>
    </row>
    <row r="111" spans="1:120" x14ac:dyDescent="0.25">
      <c r="A111" s="52" t="str">
        <f t="shared" si="138"/>
        <v>19_THA</v>
      </c>
      <c r="B111" s="52" t="str">
        <f t="shared" si="138"/>
        <v>15_4_black_liquor</v>
      </c>
      <c r="C111" s="52" t="str">
        <f t="shared" si="138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39"/>
        <v>19_THA</v>
      </c>
      <c r="BL111" s="52" t="str">
        <f t="shared" si="140"/>
        <v>d_ind_cem_ccs_15_4_black_liquor</v>
      </c>
      <c r="BM111" s="52"/>
      <c r="BN111" s="52"/>
      <c r="BO111" s="52">
        <f t="shared" ref="BO111:CV111" si="183">BO$50*BO36</f>
        <v>0</v>
      </c>
      <c r="BP111" s="52">
        <f t="shared" si="183"/>
        <v>0</v>
      </c>
      <c r="BQ111" s="52">
        <f t="shared" si="183"/>
        <v>0</v>
      </c>
      <c r="BR111" s="52">
        <f t="shared" si="183"/>
        <v>0</v>
      </c>
      <c r="BS111" s="52">
        <f t="shared" si="183"/>
        <v>0</v>
      </c>
      <c r="BT111" s="52">
        <f t="shared" si="183"/>
        <v>0</v>
      </c>
      <c r="BU111" s="52">
        <f t="shared" si="183"/>
        <v>0</v>
      </c>
      <c r="BV111" s="52">
        <f t="shared" si="183"/>
        <v>0</v>
      </c>
      <c r="BW111" s="52">
        <f t="shared" si="183"/>
        <v>0</v>
      </c>
      <c r="BX111" s="52">
        <f t="shared" si="183"/>
        <v>0</v>
      </c>
      <c r="BY111" s="52">
        <f t="shared" si="183"/>
        <v>0</v>
      </c>
      <c r="BZ111" s="52">
        <f t="shared" si="183"/>
        <v>0</v>
      </c>
      <c r="CA111" s="52">
        <f t="shared" si="183"/>
        <v>0</v>
      </c>
      <c r="CB111" s="52">
        <f t="shared" si="183"/>
        <v>0</v>
      </c>
      <c r="CC111" s="52">
        <f t="shared" si="183"/>
        <v>0</v>
      </c>
      <c r="CD111" s="52">
        <f t="shared" si="183"/>
        <v>0</v>
      </c>
      <c r="CE111" s="52">
        <f t="shared" si="183"/>
        <v>0</v>
      </c>
      <c r="CF111" s="52">
        <f t="shared" si="183"/>
        <v>0</v>
      </c>
      <c r="CG111" s="52">
        <f t="shared" si="183"/>
        <v>0</v>
      </c>
      <c r="CH111" s="52">
        <f t="shared" si="183"/>
        <v>0</v>
      </c>
      <c r="CI111" s="52">
        <f t="shared" si="183"/>
        <v>0</v>
      </c>
      <c r="CJ111" s="52">
        <f t="shared" si="183"/>
        <v>0</v>
      </c>
      <c r="CK111" s="52">
        <f t="shared" si="183"/>
        <v>0</v>
      </c>
      <c r="CL111" s="52">
        <f t="shared" si="183"/>
        <v>0</v>
      </c>
      <c r="CM111" s="52">
        <f t="shared" si="183"/>
        <v>0</v>
      </c>
      <c r="CN111" s="52">
        <f t="shared" si="183"/>
        <v>0</v>
      </c>
      <c r="CO111" s="52">
        <f t="shared" si="183"/>
        <v>0</v>
      </c>
      <c r="CP111" s="52">
        <f t="shared" si="183"/>
        <v>0</v>
      </c>
      <c r="CQ111" s="52">
        <f t="shared" si="183"/>
        <v>0</v>
      </c>
      <c r="CR111" s="52">
        <f t="shared" si="183"/>
        <v>0</v>
      </c>
      <c r="CS111" s="52">
        <f t="shared" si="183"/>
        <v>0</v>
      </c>
      <c r="CT111" s="52">
        <f t="shared" si="183"/>
        <v>0</v>
      </c>
      <c r="CU111" s="52">
        <f t="shared" si="183"/>
        <v>0</v>
      </c>
      <c r="CV111" s="52">
        <f t="shared" si="183"/>
        <v>0</v>
      </c>
      <c r="CW111" s="52">
        <f t="shared" ref="CW111:DP111" si="184">CW$50*CW36</f>
        <v>0</v>
      </c>
      <c r="CX111" s="52">
        <f t="shared" si="184"/>
        <v>0</v>
      </c>
      <c r="CY111" s="52">
        <f t="shared" si="184"/>
        <v>0</v>
      </c>
      <c r="CZ111" s="52">
        <f t="shared" si="184"/>
        <v>0</v>
      </c>
      <c r="DA111" s="52">
        <f t="shared" si="184"/>
        <v>0</v>
      </c>
      <c r="DB111" s="52">
        <f t="shared" si="184"/>
        <v>0</v>
      </c>
      <c r="DC111" s="52">
        <f t="shared" si="184"/>
        <v>0</v>
      </c>
      <c r="DD111" s="52">
        <f t="shared" si="184"/>
        <v>0</v>
      </c>
      <c r="DE111" s="52">
        <f t="shared" si="184"/>
        <v>0</v>
      </c>
      <c r="DF111" s="52">
        <f t="shared" si="184"/>
        <v>0</v>
      </c>
      <c r="DG111" s="52">
        <f t="shared" si="184"/>
        <v>0</v>
      </c>
      <c r="DH111" s="52">
        <f t="shared" si="184"/>
        <v>0</v>
      </c>
      <c r="DI111" s="52">
        <f t="shared" si="184"/>
        <v>0</v>
      </c>
      <c r="DJ111" s="52">
        <f t="shared" si="184"/>
        <v>0</v>
      </c>
      <c r="DK111" s="52">
        <f t="shared" si="184"/>
        <v>0</v>
      </c>
      <c r="DL111" s="52">
        <f t="shared" si="184"/>
        <v>0</v>
      </c>
      <c r="DM111" s="52">
        <f t="shared" si="184"/>
        <v>0</v>
      </c>
      <c r="DN111" s="52">
        <f t="shared" si="184"/>
        <v>0</v>
      </c>
      <c r="DO111" s="52">
        <f t="shared" si="184"/>
        <v>0</v>
      </c>
      <c r="DP111" s="52">
        <f t="shared" si="184"/>
        <v>0</v>
      </c>
    </row>
    <row r="112" spans="1:120" x14ac:dyDescent="0.25">
      <c r="A112" s="52" t="str">
        <f t="shared" si="138"/>
        <v>19_THA</v>
      </c>
      <c r="B112" s="52" t="str">
        <f t="shared" si="138"/>
        <v>15_5_other_biomass</v>
      </c>
      <c r="C112" s="52" t="str">
        <f t="shared" si="138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39"/>
        <v>19_THA</v>
      </c>
      <c r="BL112" s="52" t="str">
        <f t="shared" si="140"/>
        <v>d_ind_cem_ccs_15_5_other_biomass</v>
      </c>
      <c r="BM112" s="52"/>
      <c r="BN112" s="52"/>
      <c r="BO112" s="52">
        <f t="shared" ref="BO112:CV112" si="185">BO$50*BO37</f>
        <v>0</v>
      </c>
      <c r="BP112" s="52">
        <f t="shared" si="185"/>
        <v>0</v>
      </c>
      <c r="BQ112" s="52">
        <f t="shared" si="185"/>
        <v>0</v>
      </c>
      <c r="BR112" s="52">
        <f t="shared" si="185"/>
        <v>0</v>
      </c>
      <c r="BS112" s="52">
        <f t="shared" si="185"/>
        <v>0</v>
      </c>
      <c r="BT112" s="52">
        <f t="shared" si="185"/>
        <v>0</v>
      </c>
      <c r="BU112" s="52">
        <f t="shared" si="185"/>
        <v>0</v>
      </c>
      <c r="BV112" s="52">
        <f t="shared" si="185"/>
        <v>0</v>
      </c>
      <c r="BW112" s="52">
        <f t="shared" si="185"/>
        <v>0</v>
      </c>
      <c r="BX112" s="52">
        <f t="shared" si="185"/>
        <v>0</v>
      </c>
      <c r="BY112" s="52">
        <f t="shared" si="185"/>
        <v>0</v>
      </c>
      <c r="BZ112" s="52">
        <f t="shared" si="185"/>
        <v>0</v>
      </c>
      <c r="CA112" s="52">
        <f t="shared" si="185"/>
        <v>0</v>
      </c>
      <c r="CB112" s="52">
        <f t="shared" si="185"/>
        <v>0</v>
      </c>
      <c r="CC112" s="52">
        <f t="shared" si="185"/>
        <v>0</v>
      </c>
      <c r="CD112" s="52">
        <f t="shared" si="185"/>
        <v>0</v>
      </c>
      <c r="CE112" s="52">
        <f t="shared" si="185"/>
        <v>0</v>
      </c>
      <c r="CF112" s="52">
        <f t="shared" si="185"/>
        <v>0</v>
      </c>
      <c r="CG112" s="52">
        <f t="shared" si="185"/>
        <v>0</v>
      </c>
      <c r="CH112" s="52">
        <f t="shared" si="185"/>
        <v>0</v>
      </c>
      <c r="CI112" s="52">
        <f t="shared" si="185"/>
        <v>0</v>
      </c>
      <c r="CJ112" s="52">
        <f t="shared" si="185"/>
        <v>0</v>
      </c>
      <c r="CK112" s="52">
        <f t="shared" si="185"/>
        <v>0</v>
      </c>
      <c r="CL112" s="52">
        <f t="shared" si="185"/>
        <v>0</v>
      </c>
      <c r="CM112" s="52">
        <f t="shared" si="185"/>
        <v>0</v>
      </c>
      <c r="CN112" s="52">
        <f t="shared" si="185"/>
        <v>0</v>
      </c>
      <c r="CO112" s="52">
        <f t="shared" si="185"/>
        <v>0</v>
      </c>
      <c r="CP112" s="52">
        <f t="shared" si="185"/>
        <v>0</v>
      </c>
      <c r="CQ112" s="52">
        <f t="shared" si="185"/>
        <v>0</v>
      </c>
      <c r="CR112" s="52">
        <f t="shared" si="185"/>
        <v>0</v>
      </c>
      <c r="CS112" s="52">
        <f t="shared" si="185"/>
        <v>0</v>
      </c>
      <c r="CT112" s="52">
        <f t="shared" si="185"/>
        <v>0</v>
      </c>
      <c r="CU112" s="52">
        <f t="shared" si="185"/>
        <v>0</v>
      </c>
      <c r="CV112" s="52">
        <f t="shared" si="185"/>
        <v>0</v>
      </c>
      <c r="CW112" s="52">
        <f t="shared" ref="CW112:DP112" si="186">CW$50*CW37</f>
        <v>0</v>
      </c>
      <c r="CX112" s="52">
        <f t="shared" si="186"/>
        <v>0</v>
      </c>
      <c r="CY112" s="52">
        <f t="shared" si="186"/>
        <v>0</v>
      </c>
      <c r="CZ112" s="52">
        <f t="shared" si="186"/>
        <v>0</v>
      </c>
      <c r="DA112" s="52">
        <f t="shared" si="186"/>
        <v>0</v>
      </c>
      <c r="DB112" s="52">
        <f t="shared" si="186"/>
        <v>0</v>
      </c>
      <c r="DC112" s="52">
        <f t="shared" si="186"/>
        <v>0</v>
      </c>
      <c r="DD112" s="52">
        <f t="shared" si="186"/>
        <v>0</v>
      </c>
      <c r="DE112" s="52">
        <f t="shared" si="186"/>
        <v>0</v>
      </c>
      <c r="DF112" s="52">
        <f t="shared" si="186"/>
        <v>0</v>
      </c>
      <c r="DG112" s="52">
        <f t="shared" si="186"/>
        <v>0</v>
      </c>
      <c r="DH112" s="52">
        <f t="shared" si="186"/>
        <v>0</v>
      </c>
      <c r="DI112" s="52">
        <f t="shared" si="186"/>
        <v>0</v>
      </c>
      <c r="DJ112" s="52">
        <f t="shared" si="186"/>
        <v>0</v>
      </c>
      <c r="DK112" s="52">
        <f t="shared" si="186"/>
        <v>0</v>
      </c>
      <c r="DL112" s="52">
        <f t="shared" si="186"/>
        <v>0</v>
      </c>
      <c r="DM112" s="52">
        <f t="shared" si="186"/>
        <v>0</v>
      </c>
      <c r="DN112" s="52">
        <f t="shared" si="186"/>
        <v>0</v>
      </c>
      <c r="DO112" s="52">
        <f t="shared" si="186"/>
        <v>0</v>
      </c>
      <c r="DP112" s="52">
        <f t="shared" si="186"/>
        <v>0</v>
      </c>
    </row>
    <row r="113" spans="1:120" x14ac:dyDescent="0.25">
      <c r="A113" s="52" t="str">
        <f t="shared" si="138"/>
        <v>19_THA</v>
      </c>
      <c r="B113" s="52" t="str">
        <f t="shared" si="138"/>
        <v>16_1_biogas</v>
      </c>
      <c r="C113" s="52" t="str">
        <f t="shared" si="138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39"/>
        <v>19_THA</v>
      </c>
      <c r="BL113" s="52" t="str">
        <f t="shared" si="140"/>
        <v>d_ind_cem_ccs_16_1_biogas</v>
      </c>
      <c r="BM113" s="52"/>
      <c r="BN113" s="52"/>
      <c r="BO113" s="52">
        <f t="shared" ref="BO113:CV113" si="187">BO$50*BO38</f>
        <v>0</v>
      </c>
      <c r="BP113" s="52">
        <f t="shared" si="187"/>
        <v>0</v>
      </c>
      <c r="BQ113" s="52">
        <f t="shared" si="187"/>
        <v>0</v>
      </c>
      <c r="BR113" s="52">
        <f t="shared" si="187"/>
        <v>0</v>
      </c>
      <c r="BS113" s="52">
        <f t="shared" si="187"/>
        <v>0</v>
      </c>
      <c r="BT113" s="52">
        <f t="shared" si="187"/>
        <v>0</v>
      </c>
      <c r="BU113" s="52">
        <f t="shared" si="187"/>
        <v>0</v>
      </c>
      <c r="BV113" s="52">
        <f t="shared" si="187"/>
        <v>0</v>
      </c>
      <c r="BW113" s="52">
        <f t="shared" si="187"/>
        <v>0</v>
      </c>
      <c r="BX113" s="52">
        <f t="shared" si="187"/>
        <v>0</v>
      </c>
      <c r="BY113" s="52">
        <f t="shared" si="187"/>
        <v>0</v>
      </c>
      <c r="BZ113" s="52">
        <f t="shared" si="187"/>
        <v>0</v>
      </c>
      <c r="CA113" s="52">
        <f t="shared" si="187"/>
        <v>0</v>
      </c>
      <c r="CB113" s="52">
        <f t="shared" si="187"/>
        <v>0</v>
      </c>
      <c r="CC113" s="52">
        <f t="shared" si="187"/>
        <v>0</v>
      </c>
      <c r="CD113" s="52">
        <f t="shared" si="187"/>
        <v>0</v>
      </c>
      <c r="CE113" s="52">
        <f t="shared" si="187"/>
        <v>0</v>
      </c>
      <c r="CF113" s="52">
        <f t="shared" si="187"/>
        <v>0</v>
      </c>
      <c r="CG113" s="52">
        <f t="shared" si="187"/>
        <v>0</v>
      </c>
      <c r="CH113" s="52">
        <f t="shared" si="187"/>
        <v>0</v>
      </c>
      <c r="CI113" s="52">
        <f t="shared" si="187"/>
        <v>0</v>
      </c>
      <c r="CJ113" s="52">
        <f t="shared" si="187"/>
        <v>0</v>
      </c>
      <c r="CK113" s="52">
        <f t="shared" si="187"/>
        <v>0</v>
      </c>
      <c r="CL113" s="52">
        <f t="shared" si="187"/>
        <v>0</v>
      </c>
      <c r="CM113" s="52">
        <f t="shared" si="187"/>
        <v>0</v>
      </c>
      <c r="CN113" s="52">
        <f t="shared" si="187"/>
        <v>0</v>
      </c>
      <c r="CO113" s="52">
        <f t="shared" si="187"/>
        <v>0</v>
      </c>
      <c r="CP113" s="52">
        <f t="shared" si="187"/>
        <v>0</v>
      </c>
      <c r="CQ113" s="52">
        <f t="shared" si="187"/>
        <v>0</v>
      </c>
      <c r="CR113" s="52">
        <f t="shared" si="187"/>
        <v>0</v>
      </c>
      <c r="CS113" s="52">
        <f t="shared" si="187"/>
        <v>0</v>
      </c>
      <c r="CT113" s="52">
        <f t="shared" si="187"/>
        <v>0</v>
      </c>
      <c r="CU113" s="52">
        <f t="shared" si="187"/>
        <v>0</v>
      </c>
      <c r="CV113" s="52">
        <f t="shared" si="187"/>
        <v>0</v>
      </c>
      <c r="CW113" s="52">
        <f t="shared" ref="CW113:DP113" si="188">CW$50*CW38</f>
        <v>0</v>
      </c>
      <c r="CX113" s="52">
        <f t="shared" si="188"/>
        <v>0</v>
      </c>
      <c r="CY113" s="52">
        <f t="shared" si="188"/>
        <v>0</v>
      </c>
      <c r="CZ113" s="52">
        <f t="shared" si="188"/>
        <v>0</v>
      </c>
      <c r="DA113" s="52">
        <f t="shared" si="188"/>
        <v>0</v>
      </c>
      <c r="DB113" s="52">
        <f t="shared" si="188"/>
        <v>0</v>
      </c>
      <c r="DC113" s="52">
        <f t="shared" si="188"/>
        <v>0</v>
      </c>
      <c r="DD113" s="52">
        <f t="shared" si="188"/>
        <v>0</v>
      </c>
      <c r="DE113" s="52">
        <f t="shared" si="188"/>
        <v>0</v>
      </c>
      <c r="DF113" s="52">
        <f t="shared" si="188"/>
        <v>0</v>
      </c>
      <c r="DG113" s="52">
        <f t="shared" si="188"/>
        <v>0</v>
      </c>
      <c r="DH113" s="52">
        <f t="shared" si="188"/>
        <v>0</v>
      </c>
      <c r="DI113" s="52">
        <f t="shared" si="188"/>
        <v>0</v>
      </c>
      <c r="DJ113" s="52">
        <f t="shared" si="188"/>
        <v>0</v>
      </c>
      <c r="DK113" s="52">
        <f t="shared" si="188"/>
        <v>0</v>
      </c>
      <c r="DL113" s="52">
        <f t="shared" si="188"/>
        <v>0</v>
      </c>
      <c r="DM113" s="52">
        <f t="shared" si="188"/>
        <v>0</v>
      </c>
      <c r="DN113" s="52">
        <f t="shared" si="188"/>
        <v>0</v>
      </c>
      <c r="DO113" s="52">
        <f t="shared" si="188"/>
        <v>0</v>
      </c>
      <c r="DP113" s="52">
        <f t="shared" si="188"/>
        <v>0</v>
      </c>
    </row>
    <row r="114" spans="1:120" x14ac:dyDescent="0.25">
      <c r="A114" s="52" t="str">
        <f t="shared" si="138"/>
        <v>19_THA</v>
      </c>
      <c r="B114" s="52" t="str">
        <f t="shared" si="138"/>
        <v>16_2_industrial_waste</v>
      </c>
      <c r="C114" s="52" t="str">
        <f t="shared" si="138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39"/>
        <v>19_THA</v>
      </c>
      <c r="BL114" s="52" t="str">
        <f t="shared" si="140"/>
        <v>d_ind_cem_ccs_16_2_industrial_waste</v>
      </c>
      <c r="BM114" s="52"/>
      <c r="BN114" s="52"/>
      <c r="BO114" s="52">
        <f t="shared" ref="BO114:CV114" si="189">BO$50*BO39</f>
        <v>0</v>
      </c>
      <c r="BP114" s="52">
        <f t="shared" si="189"/>
        <v>0</v>
      </c>
      <c r="BQ114" s="52">
        <f t="shared" si="189"/>
        <v>0</v>
      </c>
      <c r="BR114" s="52">
        <f t="shared" si="189"/>
        <v>0</v>
      </c>
      <c r="BS114" s="52">
        <f t="shared" si="189"/>
        <v>0</v>
      </c>
      <c r="BT114" s="52">
        <f t="shared" si="189"/>
        <v>0</v>
      </c>
      <c r="BU114" s="52">
        <f t="shared" si="189"/>
        <v>0</v>
      </c>
      <c r="BV114" s="52">
        <f t="shared" si="189"/>
        <v>0</v>
      </c>
      <c r="BW114" s="52">
        <f t="shared" si="189"/>
        <v>0</v>
      </c>
      <c r="BX114" s="52">
        <f t="shared" si="189"/>
        <v>0</v>
      </c>
      <c r="BY114" s="52">
        <f t="shared" si="189"/>
        <v>0</v>
      </c>
      <c r="BZ114" s="52">
        <f t="shared" si="189"/>
        <v>0</v>
      </c>
      <c r="CA114" s="52">
        <f t="shared" si="189"/>
        <v>0</v>
      </c>
      <c r="CB114" s="52">
        <f t="shared" si="189"/>
        <v>0</v>
      </c>
      <c r="CC114" s="52">
        <f t="shared" si="189"/>
        <v>0</v>
      </c>
      <c r="CD114" s="52">
        <f t="shared" si="189"/>
        <v>0</v>
      </c>
      <c r="CE114" s="52">
        <f t="shared" si="189"/>
        <v>0</v>
      </c>
      <c r="CF114" s="52">
        <f t="shared" si="189"/>
        <v>0</v>
      </c>
      <c r="CG114" s="52">
        <f t="shared" si="189"/>
        <v>0</v>
      </c>
      <c r="CH114" s="52">
        <f t="shared" si="189"/>
        <v>0</v>
      </c>
      <c r="CI114" s="52">
        <f t="shared" si="189"/>
        <v>0</v>
      </c>
      <c r="CJ114" s="52">
        <f t="shared" si="189"/>
        <v>0</v>
      </c>
      <c r="CK114" s="52">
        <f t="shared" si="189"/>
        <v>0</v>
      </c>
      <c r="CL114" s="52">
        <f t="shared" si="189"/>
        <v>0</v>
      </c>
      <c r="CM114" s="52">
        <f t="shared" si="189"/>
        <v>0</v>
      </c>
      <c r="CN114" s="52">
        <f t="shared" si="189"/>
        <v>0</v>
      </c>
      <c r="CO114" s="52">
        <f t="shared" si="189"/>
        <v>0</v>
      </c>
      <c r="CP114" s="52">
        <f t="shared" si="189"/>
        <v>0</v>
      </c>
      <c r="CQ114" s="52">
        <f t="shared" si="189"/>
        <v>0</v>
      </c>
      <c r="CR114" s="52">
        <f t="shared" si="189"/>
        <v>0</v>
      </c>
      <c r="CS114" s="52">
        <f t="shared" si="189"/>
        <v>0</v>
      </c>
      <c r="CT114" s="52">
        <f t="shared" si="189"/>
        <v>0</v>
      </c>
      <c r="CU114" s="52">
        <f t="shared" si="189"/>
        <v>0</v>
      </c>
      <c r="CV114" s="52">
        <f t="shared" si="189"/>
        <v>0</v>
      </c>
      <c r="CW114" s="52">
        <f t="shared" ref="CW114:DP114" si="190">CW$50*CW39</f>
        <v>0</v>
      </c>
      <c r="CX114" s="52">
        <f t="shared" si="190"/>
        <v>0</v>
      </c>
      <c r="CY114" s="52">
        <f t="shared" si="190"/>
        <v>0</v>
      </c>
      <c r="CZ114" s="52">
        <f t="shared" si="190"/>
        <v>0</v>
      </c>
      <c r="DA114" s="52">
        <f t="shared" si="190"/>
        <v>0</v>
      </c>
      <c r="DB114" s="52">
        <f t="shared" si="190"/>
        <v>0</v>
      </c>
      <c r="DC114" s="52">
        <f t="shared" si="190"/>
        <v>0</v>
      </c>
      <c r="DD114" s="52">
        <f t="shared" si="190"/>
        <v>0</v>
      </c>
      <c r="DE114" s="52">
        <f t="shared" si="190"/>
        <v>0</v>
      </c>
      <c r="DF114" s="52">
        <f t="shared" si="190"/>
        <v>0</v>
      </c>
      <c r="DG114" s="52">
        <f t="shared" si="190"/>
        <v>0</v>
      </c>
      <c r="DH114" s="52">
        <f t="shared" si="190"/>
        <v>0</v>
      </c>
      <c r="DI114" s="52">
        <f t="shared" si="190"/>
        <v>0</v>
      </c>
      <c r="DJ114" s="52">
        <f t="shared" si="190"/>
        <v>0</v>
      </c>
      <c r="DK114" s="52">
        <f t="shared" si="190"/>
        <v>0</v>
      </c>
      <c r="DL114" s="52">
        <f t="shared" si="190"/>
        <v>0</v>
      </c>
      <c r="DM114" s="52">
        <f t="shared" si="190"/>
        <v>0</v>
      </c>
      <c r="DN114" s="52">
        <f t="shared" si="190"/>
        <v>0</v>
      </c>
      <c r="DO114" s="52">
        <f t="shared" si="190"/>
        <v>0</v>
      </c>
      <c r="DP114" s="52">
        <f t="shared" si="190"/>
        <v>0</v>
      </c>
    </row>
    <row r="115" spans="1:120" x14ac:dyDescent="0.25">
      <c r="A115" s="52" t="str">
        <f t="shared" si="138"/>
        <v>19_THA</v>
      </c>
      <c r="B115" s="52" t="str">
        <f t="shared" si="138"/>
        <v>16_3_municipal_solid_waste_renewable</v>
      </c>
      <c r="C115" s="52" t="str">
        <f t="shared" si="138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39"/>
        <v>19_THA</v>
      </c>
      <c r="BL115" s="52" t="str">
        <f t="shared" si="140"/>
        <v>d_ind_cem_ccs_16_3_msw_ren</v>
      </c>
      <c r="BM115" s="52"/>
      <c r="BN115" s="52"/>
      <c r="BO115" s="52">
        <f t="shared" ref="BO115:CV115" si="191">BO$50*BO40</f>
        <v>0</v>
      </c>
      <c r="BP115" s="52">
        <f t="shared" si="191"/>
        <v>0</v>
      </c>
      <c r="BQ115" s="52">
        <f t="shared" si="191"/>
        <v>0</v>
      </c>
      <c r="BR115" s="52">
        <f t="shared" si="191"/>
        <v>0</v>
      </c>
      <c r="BS115" s="52">
        <f t="shared" si="191"/>
        <v>0</v>
      </c>
      <c r="BT115" s="52">
        <f t="shared" si="191"/>
        <v>0</v>
      </c>
      <c r="BU115" s="52">
        <f t="shared" si="191"/>
        <v>0</v>
      </c>
      <c r="BV115" s="52">
        <f t="shared" si="191"/>
        <v>0</v>
      </c>
      <c r="BW115" s="52">
        <f t="shared" si="191"/>
        <v>0</v>
      </c>
      <c r="BX115" s="52">
        <f t="shared" si="191"/>
        <v>0</v>
      </c>
      <c r="BY115" s="52">
        <f t="shared" si="191"/>
        <v>0</v>
      </c>
      <c r="BZ115" s="52">
        <f t="shared" si="191"/>
        <v>0</v>
      </c>
      <c r="CA115" s="52">
        <f t="shared" si="191"/>
        <v>0</v>
      </c>
      <c r="CB115" s="52">
        <f t="shared" si="191"/>
        <v>0</v>
      </c>
      <c r="CC115" s="52">
        <f t="shared" si="191"/>
        <v>0</v>
      </c>
      <c r="CD115" s="52">
        <f t="shared" si="191"/>
        <v>0</v>
      </c>
      <c r="CE115" s="52">
        <f t="shared" si="191"/>
        <v>0</v>
      </c>
      <c r="CF115" s="52">
        <f t="shared" si="191"/>
        <v>0</v>
      </c>
      <c r="CG115" s="52">
        <f t="shared" si="191"/>
        <v>0</v>
      </c>
      <c r="CH115" s="52">
        <f t="shared" si="191"/>
        <v>0</v>
      </c>
      <c r="CI115" s="52">
        <f t="shared" si="191"/>
        <v>0</v>
      </c>
      <c r="CJ115" s="52">
        <f t="shared" si="191"/>
        <v>0</v>
      </c>
      <c r="CK115" s="52">
        <f t="shared" si="191"/>
        <v>0</v>
      </c>
      <c r="CL115" s="52">
        <f t="shared" si="191"/>
        <v>0</v>
      </c>
      <c r="CM115" s="52">
        <f t="shared" si="191"/>
        <v>0</v>
      </c>
      <c r="CN115" s="52">
        <f t="shared" si="191"/>
        <v>0</v>
      </c>
      <c r="CO115" s="52">
        <f t="shared" si="191"/>
        <v>0</v>
      </c>
      <c r="CP115" s="52">
        <f t="shared" si="191"/>
        <v>0</v>
      </c>
      <c r="CQ115" s="52">
        <f t="shared" si="191"/>
        <v>0</v>
      </c>
      <c r="CR115" s="52">
        <f t="shared" si="191"/>
        <v>0</v>
      </c>
      <c r="CS115" s="52">
        <f t="shared" si="191"/>
        <v>0</v>
      </c>
      <c r="CT115" s="52">
        <f t="shared" si="191"/>
        <v>0</v>
      </c>
      <c r="CU115" s="52">
        <f t="shared" si="191"/>
        <v>0</v>
      </c>
      <c r="CV115" s="52">
        <f t="shared" si="191"/>
        <v>0</v>
      </c>
      <c r="CW115" s="52">
        <f t="shared" ref="CW115:DP115" si="192">CW$50*CW40</f>
        <v>0</v>
      </c>
      <c r="CX115" s="52">
        <f t="shared" si="192"/>
        <v>0</v>
      </c>
      <c r="CY115" s="52">
        <f t="shared" si="192"/>
        <v>0</v>
      </c>
      <c r="CZ115" s="52">
        <f t="shared" si="192"/>
        <v>0</v>
      </c>
      <c r="DA115" s="52">
        <f t="shared" si="192"/>
        <v>0</v>
      </c>
      <c r="DB115" s="52">
        <f t="shared" si="192"/>
        <v>0</v>
      </c>
      <c r="DC115" s="52">
        <f t="shared" si="192"/>
        <v>0</v>
      </c>
      <c r="DD115" s="52">
        <f t="shared" si="192"/>
        <v>0</v>
      </c>
      <c r="DE115" s="52">
        <f t="shared" si="192"/>
        <v>0</v>
      </c>
      <c r="DF115" s="52">
        <f t="shared" si="192"/>
        <v>0</v>
      </c>
      <c r="DG115" s="52">
        <f t="shared" si="192"/>
        <v>0</v>
      </c>
      <c r="DH115" s="52">
        <f t="shared" si="192"/>
        <v>0</v>
      </c>
      <c r="DI115" s="52">
        <f t="shared" si="192"/>
        <v>0</v>
      </c>
      <c r="DJ115" s="52">
        <f t="shared" si="192"/>
        <v>0</v>
      </c>
      <c r="DK115" s="52">
        <f t="shared" si="192"/>
        <v>0</v>
      </c>
      <c r="DL115" s="52">
        <f t="shared" si="192"/>
        <v>0</v>
      </c>
      <c r="DM115" s="52">
        <f t="shared" si="192"/>
        <v>0</v>
      </c>
      <c r="DN115" s="52">
        <f t="shared" si="192"/>
        <v>0</v>
      </c>
      <c r="DO115" s="52">
        <f t="shared" si="192"/>
        <v>0</v>
      </c>
      <c r="DP115" s="52">
        <f t="shared" si="192"/>
        <v>0</v>
      </c>
    </row>
    <row r="116" spans="1:120" x14ac:dyDescent="0.25">
      <c r="A116" s="52" t="str">
        <f t="shared" si="138"/>
        <v>19_THA</v>
      </c>
      <c r="B116" s="52" t="str">
        <f t="shared" si="138"/>
        <v>16_4_municipal_solid_waste_nonrenewable</v>
      </c>
      <c r="C116" s="52" t="str">
        <f t="shared" si="138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39"/>
        <v>19_THA</v>
      </c>
      <c r="BL116" s="52" t="str">
        <f t="shared" si="140"/>
        <v>d_ind_cem_ccs_16_4_msw_nonr</v>
      </c>
      <c r="BM116" s="52"/>
      <c r="BN116" s="52"/>
      <c r="BO116" s="52">
        <f t="shared" ref="BO116:CV116" si="193">BO$50*BO41</f>
        <v>0</v>
      </c>
      <c r="BP116" s="52">
        <f t="shared" si="193"/>
        <v>0</v>
      </c>
      <c r="BQ116" s="52">
        <f t="shared" si="193"/>
        <v>0</v>
      </c>
      <c r="BR116" s="52">
        <f t="shared" si="193"/>
        <v>0</v>
      </c>
      <c r="BS116" s="52">
        <f t="shared" si="193"/>
        <v>0</v>
      </c>
      <c r="BT116" s="52">
        <f t="shared" si="193"/>
        <v>0</v>
      </c>
      <c r="BU116" s="52">
        <f t="shared" si="193"/>
        <v>0</v>
      </c>
      <c r="BV116" s="52">
        <f t="shared" si="193"/>
        <v>0</v>
      </c>
      <c r="BW116" s="52">
        <f t="shared" si="193"/>
        <v>0</v>
      </c>
      <c r="BX116" s="52">
        <f t="shared" si="193"/>
        <v>0</v>
      </c>
      <c r="BY116" s="52">
        <f t="shared" si="193"/>
        <v>0</v>
      </c>
      <c r="BZ116" s="52">
        <f t="shared" si="193"/>
        <v>0</v>
      </c>
      <c r="CA116" s="52">
        <f t="shared" si="193"/>
        <v>0</v>
      </c>
      <c r="CB116" s="52">
        <f t="shared" si="193"/>
        <v>0</v>
      </c>
      <c r="CC116" s="52">
        <f t="shared" si="193"/>
        <v>0</v>
      </c>
      <c r="CD116" s="52">
        <f t="shared" si="193"/>
        <v>0</v>
      </c>
      <c r="CE116" s="52">
        <f t="shared" si="193"/>
        <v>0</v>
      </c>
      <c r="CF116" s="52">
        <f t="shared" si="193"/>
        <v>0</v>
      </c>
      <c r="CG116" s="52">
        <f t="shared" si="193"/>
        <v>0</v>
      </c>
      <c r="CH116" s="52">
        <f t="shared" si="193"/>
        <v>0</v>
      </c>
      <c r="CI116" s="52">
        <f t="shared" si="193"/>
        <v>0</v>
      </c>
      <c r="CJ116" s="52">
        <f t="shared" si="193"/>
        <v>0</v>
      </c>
      <c r="CK116" s="52">
        <f t="shared" si="193"/>
        <v>0</v>
      </c>
      <c r="CL116" s="52">
        <f t="shared" si="193"/>
        <v>0</v>
      </c>
      <c r="CM116" s="52">
        <f t="shared" si="193"/>
        <v>0</v>
      </c>
      <c r="CN116" s="52">
        <f t="shared" si="193"/>
        <v>0</v>
      </c>
      <c r="CO116" s="52">
        <f t="shared" si="193"/>
        <v>0</v>
      </c>
      <c r="CP116" s="52">
        <f t="shared" si="193"/>
        <v>0</v>
      </c>
      <c r="CQ116" s="52">
        <f t="shared" si="193"/>
        <v>0</v>
      </c>
      <c r="CR116" s="52">
        <f t="shared" si="193"/>
        <v>0</v>
      </c>
      <c r="CS116" s="52">
        <f t="shared" si="193"/>
        <v>0</v>
      </c>
      <c r="CT116" s="52">
        <f t="shared" si="193"/>
        <v>0</v>
      </c>
      <c r="CU116" s="52">
        <f t="shared" si="193"/>
        <v>0</v>
      </c>
      <c r="CV116" s="52">
        <f t="shared" si="193"/>
        <v>0</v>
      </c>
      <c r="CW116" s="52">
        <f t="shared" ref="CW116:DP116" si="194">CW$50*CW41</f>
        <v>0</v>
      </c>
      <c r="CX116" s="52">
        <f t="shared" si="194"/>
        <v>0</v>
      </c>
      <c r="CY116" s="52">
        <f t="shared" si="194"/>
        <v>0</v>
      </c>
      <c r="CZ116" s="52">
        <f t="shared" si="194"/>
        <v>0</v>
      </c>
      <c r="DA116" s="52">
        <f t="shared" si="194"/>
        <v>0</v>
      </c>
      <c r="DB116" s="52">
        <f t="shared" si="194"/>
        <v>0</v>
      </c>
      <c r="DC116" s="52">
        <f t="shared" si="194"/>
        <v>0</v>
      </c>
      <c r="DD116" s="52">
        <f t="shared" si="194"/>
        <v>0</v>
      </c>
      <c r="DE116" s="52">
        <f t="shared" si="194"/>
        <v>0</v>
      </c>
      <c r="DF116" s="52">
        <f t="shared" si="194"/>
        <v>0</v>
      </c>
      <c r="DG116" s="52">
        <f t="shared" si="194"/>
        <v>0</v>
      </c>
      <c r="DH116" s="52">
        <f t="shared" si="194"/>
        <v>0</v>
      </c>
      <c r="DI116" s="52">
        <f t="shared" si="194"/>
        <v>0</v>
      </c>
      <c r="DJ116" s="52">
        <f t="shared" si="194"/>
        <v>0</v>
      </c>
      <c r="DK116" s="52">
        <f t="shared" si="194"/>
        <v>0</v>
      </c>
      <c r="DL116" s="52">
        <f t="shared" si="194"/>
        <v>0</v>
      </c>
      <c r="DM116" s="52">
        <f t="shared" si="194"/>
        <v>0</v>
      </c>
      <c r="DN116" s="52">
        <f t="shared" si="194"/>
        <v>0</v>
      </c>
      <c r="DO116" s="52">
        <f t="shared" si="194"/>
        <v>0</v>
      </c>
      <c r="DP116" s="52">
        <f t="shared" si="194"/>
        <v>0</v>
      </c>
    </row>
    <row r="117" spans="1:120" x14ac:dyDescent="0.25">
      <c r="A117" s="52" t="str">
        <f t="shared" si="138"/>
        <v>19_THA</v>
      </c>
      <c r="B117" s="52" t="str">
        <f t="shared" si="138"/>
        <v>16_5_biogasoline</v>
      </c>
      <c r="C117" s="52" t="str">
        <f t="shared" si="138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39"/>
        <v>19_THA</v>
      </c>
      <c r="BL117" s="52" t="str">
        <f t="shared" si="140"/>
        <v>d_ind_cem_ccs_16_5_biogasoline</v>
      </c>
      <c r="BM117" s="52"/>
      <c r="BN117" s="52"/>
      <c r="BO117" s="52">
        <f t="shared" ref="BO117:CV117" si="195">BO$50*BO42</f>
        <v>0</v>
      </c>
      <c r="BP117" s="52">
        <f t="shared" si="195"/>
        <v>0</v>
      </c>
      <c r="BQ117" s="52">
        <f t="shared" si="195"/>
        <v>0</v>
      </c>
      <c r="BR117" s="52">
        <f t="shared" si="195"/>
        <v>0</v>
      </c>
      <c r="BS117" s="52">
        <f t="shared" si="195"/>
        <v>0</v>
      </c>
      <c r="BT117" s="52">
        <f t="shared" si="195"/>
        <v>0</v>
      </c>
      <c r="BU117" s="52">
        <f t="shared" si="195"/>
        <v>0</v>
      </c>
      <c r="BV117" s="52">
        <f t="shared" si="195"/>
        <v>0</v>
      </c>
      <c r="BW117" s="52">
        <f t="shared" si="195"/>
        <v>0</v>
      </c>
      <c r="BX117" s="52">
        <f t="shared" si="195"/>
        <v>0</v>
      </c>
      <c r="BY117" s="52">
        <f t="shared" si="195"/>
        <v>0</v>
      </c>
      <c r="BZ117" s="52">
        <f t="shared" si="195"/>
        <v>0</v>
      </c>
      <c r="CA117" s="52">
        <f t="shared" si="195"/>
        <v>0</v>
      </c>
      <c r="CB117" s="52">
        <f t="shared" si="195"/>
        <v>0</v>
      </c>
      <c r="CC117" s="52">
        <f t="shared" si="195"/>
        <v>0</v>
      </c>
      <c r="CD117" s="52">
        <f t="shared" si="195"/>
        <v>0</v>
      </c>
      <c r="CE117" s="52">
        <f t="shared" si="195"/>
        <v>0</v>
      </c>
      <c r="CF117" s="52">
        <f t="shared" si="195"/>
        <v>0</v>
      </c>
      <c r="CG117" s="52">
        <f t="shared" si="195"/>
        <v>0</v>
      </c>
      <c r="CH117" s="52">
        <f t="shared" si="195"/>
        <v>0</v>
      </c>
      <c r="CI117" s="52">
        <f t="shared" si="195"/>
        <v>0</v>
      </c>
      <c r="CJ117" s="52">
        <f t="shared" si="195"/>
        <v>0</v>
      </c>
      <c r="CK117" s="52">
        <f t="shared" si="195"/>
        <v>0</v>
      </c>
      <c r="CL117" s="52">
        <f t="shared" si="195"/>
        <v>0</v>
      </c>
      <c r="CM117" s="52">
        <f t="shared" si="195"/>
        <v>0</v>
      </c>
      <c r="CN117" s="52">
        <f t="shared" si="195"/>
        <v>0</v>
      </c>
      <c r="CO117" s="52">
        <f t="shared" si="195"/>
        <v>0</v>
      </c>
      <c r="CP117" s="52">
        <f t="shared" si="195"/>
        <v>0</v>
      </c>
      <c r="CQ117" s="52">
        <f t="shared" si="195"/>
        <v>0</v>
      </c>
      <c r="CR117" s="52">
        <f t="shared" si="195"/>
        <v>0</v>
      </c>
      <c r="CS117" s="52">
        <f t="shared" si="195"/>
        <v>0</v>
      </c>
      <c r="CT117" s="52">
        <f t="shared" si="195"/>
        <v>0</v>
      </c>
      <c r="CU117" s="52">
        <f t="shared" si="195"/>
        <v>0</v>
      </c>
      <c r="CV117" s="52">
        <f t="shared" si="195"/>
        <v>0</v>
      </c>
      <c r="CW117" s="52">
        <f t="shared" ref="CW117:DP117" si="196">CW$50*CW42</f>
        <v>0</v>
      </c>
      <c r="CX117" s="52">
        <f t="shared" si="196"/>
        <v>0</v>
      </c>
      <c r="CY117" s="52">
        <f t="shared" si="196"/>
        <v>0</v>
      </c>
      <c r="CZ117" s="52">
        <f t="shared" si="196"/>
        <v>0</v>
      </c>
      <c r="DA117" s="52">
        <f t="shared" si="196"/>
        <v>0</v>
      </c>
      <c r="DB117" s="52">
        <f t="shared" si="196"/>
        <v>0</v>
      </c>
      <c r="DC117" s="52">
        <f t="shared" si="196"/>
        <v>0</v>
      </c>
      <c r="DD117" s="52">
        <f t="shared" si="196"/>
        <v>0</v>
      </c>
      <c r="DE117" s="52">
        <f t="shared" si="196"/>
        <v>0</v>
      </c>
      <c r="DF117" s="52">
        <f t="shared" si="196"/>
        <v>0</v>
      </c>
      <c r="DG117" s="52">
        <f t="shared" si="196"/>
        <v>0</v>
      </c>
      <c r="DH117" s="52">
        <f t="shared" si="196"/>
        <v>0</v>
      </c>
      <c r="DI117" s="52">
        <f t="shared" si="196"/>
        <v>0</v>
      </c>
      <c r="DJ117" s="52">
        <f t="shared" si="196"/>
        <v>0</v>
      </c>
      <c r="DK117" s="52">
        <f t="shared" si="196"/>
        <v>0</v>
      </c>
      <c r="DL117" s="52">
        <f t="shared" si="196"/>
        <v>0</v>
      </c>
      <c r="DM117" s="52">
        <f t="shared" si="196"/>
        <v>0</v>
      </c>
      <c r="DN117" s="52">
        <f t="shared" si="196"/>
        <v>0</v>
      </c>
      <c r="DO117" s="52">
        <f t="shared" si="196"/>
        <v>0</v>
      </c>
      <c r="DP117" s="52">
        <f t="shared" si="196"/>
        <v>0</v>
      </c>
    </row>
    <row r="118" spans="1:120" x14ac:dyDescent="0.25">
      <c r="A118" s="52" t="str">
        <f t="shared" si="138"/>
        <v>19_THA</v>
      </c>
      <c r="B118" s="52" t="str">
        <f t="shared" si="138"/>
        <v>16_6_biodiesel</v>
      </c>
      <c r="C118" s="52" t="str">
        <f t="shared" si="138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39"/>
        <v>19_THA</v>
      </c>
      <c r="BL118" s="52" t="str">
        <f t="shared" si="140"/>
        <v>d_ind_cem_ccs_16_6_biodiesel</v>
      </c>
      <c r="BM118" s="52"/>
      <c r="BN118" s="52"/>
      <c r="BO118" s="52">
        <f t="shared" ref="BO118:CV118" si="197">BO$50*BO43</f>
        <v>0</v>
      </c>
      <c r="BP118" s="52">
        <f t="shared" si="197"/>
        <v>0</v>
      </c>
      <c r="BQ118" s="52">
        <f t="shared" si="197"/>
        <v>0</v>
      </c>
      <c r="BR118" s="52">
        <f t="shared" si="197"/>
        <v>0</v>
      </c>
      <c r="BS118" s="52">
        <f t="shared" si="197"/>
        <v>0</v>
      </c>
      <c r="BT118" s="52">
        <f t="shared" si="197"/>
        <v>0</v>
      </c>
      <c r="BU118" s="52">
        <f t="shared" si="197"/>
        <v>0</v>
      </c>
      <c r="BV118" s="52">
        <f t="shared" si="197"/>
        <v>0</v>
      </c>
      <c r="BW118" s="52">
        <f t="shared" si="197"/>
        <v>0</v>
      </c>
      <c r="BX118" s="52">
        <f t="shared" si="197"/>
        <v>0</v>
      </c>
      <c r="BY118" s="52">
        <f t="shared" si="197"/>
        <v>0</v>
      </c>
      <c r="BZ118" s="52">
        <f t="shared" si="197"/>
        <v>0</v>
      </c>
      <c r="CA118" s="52">
        <f t="shared" si="197"/>
        <v>0</v>
      </c>
      <c r="CB118" s="52">
        <f t="shared" si="197"/>
        <v>0</v>
      </c>
      <c r="CC118" s="52">
        <f t="shared" si="197"/>
        <v>0</v>
      </c>
      <c r="CD118" s="52">
        <f t="shared" si="197"/>
        <v>0</v>
      </c>
      <c r="CE118" s="52">
        <f t="shared" si="197"/>
        <v>0</v>
      </c>
      <c r="CF118" s="52">
        <f t="shared" si="197"/>
        <v>0</v>
      </c>
      <c r="CG118" s="52">
        <f t="shared" si="197"/>
        <v>0</v>
      </c>
      <c r="CH118" s="52">
        <f t="shared" si="197"/>
        <v>0</v>
      </c>
      <c r="CI118" s="52">
        <f t="shared" si="197"/>
        <v>0</v>
      </c>
      <c r="CJ118" s="52">
        <f t="shared" si="197"/>
        <v>0</v>
      </c>
      <c r="CK118" s="52">
        <f t="shared" si="197"/>
        <v>0</v>
      </c>
      <c r="CL118" s="52">
        <f t="shared" si="197"/>
        <v>0</v>
      </c>
      <c r="CM118" s="52">
        <f t="shared" si="197"/>
        <v>0</v>
      </c>
      <c r="CN118" s="52">
        <f t="shared" si="197"/>
        <v>0</v>
      </c>
      <c r="CO118" s="52">
        <f t="shared" si="197"/>
        <v>0</v>
      </c>
      <c r="CP118" s="52">
        <f t="shared" si="197"/>
        <v>0</v>
      </c>
      <c r="CQ118" s="52">
        <f t="shared" si="197"/>
        <v>0</v>
      </c>
      <c r="CR118" s="52">
        <f t="shared" si="197"/>
        <v>0</v>
      </c>
      <c r="CS118" s="52">
        <f t="shared" si="197"/>
        <v>0</v>
      </c>
      <c r="CT118" s="52">
        <f t="shared" si="197"/>
        <v>0</v>
      </c>
      <c r="CU118" s="52">
        <f t="shared" si="197"/>
        <v>0</v>
      </c>
      <c r="CV118" s="52">
        <f t="shared" si="197"/>
        <v>0</v>
      </c>
      <c r="CW118" s="52">
        <f t="shared" ref="CW118:DP118" si="198">CW$50*CW43</f>
        <v>0</v>
      </c>
      <c r="CX118" s="52">
        <f t="shared" si="198"/>
        <v>0</v>
      </c>
      <c r="CY118" s="52">
        <f t="shared" si="198"/>
        <v>0</v>
      </c>
      <c r="CZ118" s="52">
        <f t="shared" si="198"/>
        <v>0</v>
      </c>
      <c r="DA118" s="52">
        <f t="shared" si="198"/>
        <v>0</v>
      </c>
      <c r="DB118" s="52">
        <f t="shared" si="198"/>
        <v>0</v>
      </c>
      <c r="DC118" s="52">
        <f t="shared" si="198"/>
        <v>0</v>
      </c>
      <c r="DD118" s="52">
        <f t="shared" si="198"/>
        <v>0</v>
      </c>
      <c r="DE118" s="52">
        <f t="shared" si="198"/>
        <v>0</v>
      </c>
      <c r="DF118" s="52">
        <f t="shared" si="198"/>
        <v>0</v>
      </c>
      <c r="DG118" s="52">
        <f t="shared" si="198"/>
        <v>0</v>
      </c>
      <c r="DH118" s="52">
        <f t="shared" si="198"/>
        <v>0</v>
      </c>
      <c r="DI118" s="52">
        <f t="shared" si="198"/>
        <v>0</v>
      </c>
      <c r="DJ118" s="52">
        <f t="shared" si="198"/>
        <v>0</v>
      </c>
      <c r="DK118" s="52">
        <f t="shared" si="198"/>
        <v>0</v>
      </c>
      <c r="DL118" s="52">
        <f t="shared" si="198"/>
        <v>0</v>
      </c>
      <c r="DM118" s="52">
        <f t="shared" si="198"/>
        <v>0</v>
      </c>
      <c r="DN118" s="52">
        <f t="shared" si="198"/>
        <v>0</v>
      </c>
      <c r="DO118" s="52">
        <f t="shared" si="198"/>
        <v>0</v>
      </c>
      <c r="DP118" s="52">
        <f t="shared" si="198"/>
        <v>0</v>
      </c>
    </row>
    <row r="119" spans="1:120" x14ac:dyDescent="0.25">
      <c r="A119" s="52" t="str">
        <f t="shared" si="138"/>
        <v>19_THA</v>
      </c>
      <c r="B119" s="52" t="str">
        <f t="shared" si="138"/>
        <v>16_8_other_liquid_biofuels</v>
      </c>
      <c r="C119" s="52" t="str">
        <f t="shared" si="138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39"/>
        <v>19_THA</v>
      </c>
      <c r="BL119" s="52" t="str">
        <f t="shared" si="140"/>
        <v>d_ind_cem_ccs_16_8_oth_liquid_biofuel</v>
      </c>
      <c r="BM119" s="52"/>
      <c r="BN119" s="52"/>
      <c r="BO119" s="52">
        <f t="shared" ref="BO119:CV119" si="199">BO$50*BO44</f>
        <v>0</v>
      </c>
      <c r="BP119" s="52">
        <f t="shared" si="199"/>
        <v>0</v>
      </c>
      <c r="BQ119" s="52">
        <f t="shared" si="199"/>
        <v>0</v>
      </c>
      <c r="BR119" s="52">
        <f t="shared" si="199"/>
        <v>0</v>
      </c>
      <c r="BS119" s="52">
        <f t="shared" si="199"/>
        <v>0</v>
      </c>
      <c r="BT119" s="52">
        <f t="shared" si="199"/>
        <v>0</v>
      </c>
      <c r="BU119" s="52">
        <f t="shared" si="199"/>
        <v>0</v>
      </c>
      <c r="BV119" s="52">
        <f t="shared" si="199"/>
        <v>0</v>
      </c>
      <c r="BW119" s="52">
        <f t="shared" si="199"/>
        <v>0</v>
      </c>
      <c r="BX119" s="52">
        <f t="shared" si="199"/>
        <v>0</v>
      </c>
      <c r="BY119" s="52">
        <f t="shared" si="199"/>
        <v>0</v>
      </c>
      <c r="BZ119" s="52">
        <f t="shared" si="199"/>
        <v>0</v>
      </c>
      <c r="CA119" s="52">
        <f t="shared" si="199"/>
        <v>0</v>
      </c>
      <c r="CB119" s="52">
        <f t="shared" si="199"/>
        <v>0</v>
      </c>
      <c r="CC119" s="52">
        <f t="shared" si="199"/>
        <v>0</v>
      </c>
      <c r="CD119" s="52">
        <f t="shared" si="199"/>
        <v>0</v>
      </c>
      <c r="CE119" s="52">
        <f t="shared" si="199"/>
        <v>0</v>
      </c>
      <c r="CF119" s="52">
        <f t="shared" si="199"/>
        <v>0</v>
      </c>
      <c r="CG119" s="52">
        <f t="shared" si="199"/>
        <v>0</v>
      </c>
      <c r="CH119" s="52">
        <f t="shared" si="199"/>
        <v>0</v>
      </c>
      <c r="CI119" s="52">
        <f t="shared" si="199"/>
        <v>0</v>
      </c>
      <c r="CJ119" s="52">
        <f t="shared" si="199"/>
        <v>0</v>
      </c>
      <c r="CK119" s="52">
        <f t="shared" si="199"/>
        <v>0</v>
      </c>
      <c r="CL119" s="52">
        <f t="shared" si="199"/>
        <v>0</v>
      </c>
      <c r="CM119" s="52">
        <f t="shared" si="199"/>
        <v>0</v>
      </c>
      <c r="CN119" s="52">
        <f t="shared" si="199"/>
        <v>0</v>
      </c>
      <c r="CO119" s="52">
        <f t="shared" si="199"/>
        <v>0</v>
      </c>
      <c r="CP119" s="52">
        <f t="shared" si="199"/>
        <v>0</v>
      </c>
      <c r="CQ119" s="52">
        <f t="shared" si="199"/>
        <v>0</v>
      </c>
      <c r="CR119" s="52">
        <f t="shared" si="199"/>
        <v>0</v>
      </c>
      <c r="CS119" s="52">
        <f t="shared" si="199"/>
        <v>0</v>
      </c>
      <c r="CT119" s="52">
        <f t="shared" si="199"/>
        <v>0</v>
      </c>
      <c r="CU119" s="52">
        <f t="shared" si="199"/>
        <v>0</v>
      </c>
      <c r="CV119" s="52">
        <f t="shared" si="199"/>
        <v>0</v>
      </c>
      <c r="CW119" s="52">
        <f t="shared" ref="CW119:DP119" si="200">CW$50*CW44</f>
        <v>0</v>
      </c>
      <c r="CX119" s="52">
        <f t="shared" si="200"/>
        <v>0</v>
      </c>
      <c r="CY119" s="52">
        <f t="shared" si="200"/>
        <v>0</v>
      </c>
      <c r="CZ119" s="52">
        <f t="shared" si="200"/>
        <v>0</v>
      </c>
      <c r="DA119" s="52">
        <f t="shared" si="200"/>
        <v>0</v>
      </c>
      <c r="DB119" s="52">
        <f t="shared" si="200"/>
        <v>0</v>
      </c>
      <c r="DC119" s="52">
        <f t="shared" si="200"/>
        <v>0</v>
      </c>
      <c r="DD119" s="52">
        <f t="shared" si="200"/>
        <v>0</v>
      </c>
      <c r="DE119" s="52">
        <f t="shared" si="200"/>
        <v>0</v>
      </c>
      <c r="DF119" s="52">
        <f t="shared" si="200"/>
        <v>0</v>
      </c>
      <c r="DG119" s="52">
        <f t="shared" si="200"/>
        <v>0</v>
      </c>
      <c r="DH119" s="52">
        <f t="shared" si="200"/>
        <v>0</v>
      </c>
      <c r="DI119" s="52">
        <f t="shared" si="200"/>
        <v>0</v>
      </c>
      <c r="DJ119" s="52">
        <f t="shared" si="200"/>
        <v>0</v>
      </c>
      <c r="DK119" s="52">
        <f t="shared" si="200"/>
        <v>0</v>
      </c>
      <c r="DL119" s="52">
        <f t="shared" si="200"/>
        <v>0</v>
      </c>
      <c r="DM119" s="52">
        <f t="shared" si="200"/>
        <v>0</v>
      </c>
      <c r="DN119" s="52">
        <f t="shared" si="200"/>
        <v>0</v>
      </c>
      <c r="DO119" s="52">
        <f t="shared" si="200"/>
        <v>0</v>
      </c>
      <c r="DP119" s="52">
        <f t="shared" si="200"/>
        <v>0</v>
      </c>
    </row>
    <row r="120" spans="1:120" x14ac:dyDescent="0.25">
      <c r="A120" s="54" t="str">
        <f t="shared" si="138"/>
        <v>19_THA</v>
      </c>
      <c r="B120" s="54" t="str">
        <f t="shared" si="138"/>
        <v>17_electricity</v>
      </c>
      <c r="C120" s="54" t="str">
        <f t="shared" si="138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39"/>
        <v>19_THA</v>
      </c>
      <c r="BL120" s="54" t="str">
        <f t="shared" si="140"/>
        <v>d_ind_cem_ccs_17_electricity</v>
      </c>
      <c r="BM120" s="54"/>
      <c r="BN120" s="54"/>
      <c r="BO120" s="58">
        <f t="shared" ref="BO120:BP120" si="201">BO127</f>
        <v>0</v>
      </c>
      <c r="BP120" s="58">
        <f t="shared" si="201"/>
        <v>0</v>
      </c>
      <c r="BQ120" s="54">
        <f t="shared" ref="BQ120:CU120" si="202">BQ127</f>
        <v>0</v>
      </c>
      <c r="BR120" s="54">
        <f t="shared" si="202"/>
        <v>0</v>
      </c>
      <c r="BS120" s="54">
        <f t="shared" si="202"/>
        <v>0</v>
      </c>
      <c r="BT120" s="54">
        <f t="shared" si="202"/>
        <v>0</v>
      </c>
      <c r="BU120" s="54">
        <f t="shared" si="202"/>
        <v>0</v>
      </c>
      <c r="BV120" s="54">
        <f t="shared" si="202"/>
        <v>0</v>
      </c>
      <c r="BW120" s="54">
        <f t="shared" si="202"/>
        <v>0</v>
      </c>
      <c r="BX120" s="54">
        <f t="shared" si="202"/>
        <v>0</v>
      </c>
      <c r="BY120" s="54">
        <f t="shared" si="202"/>
        <v>0</v>
      </c>
      <c r="BZ120" s="54">
        <f t="shared" si="202"/>
        <v>0</v>
      </c>
      <c r="CA120" s="54">
        <f t="shared" si="202"/>
        <v>0</v>
      </c>
      <c r="CB120" s="54">
        <f t="shared" si="202"/>
        <v>0</v>
      </c>
      <c r="CC120" s="54">
        <f t="shared" si="202"/>
        <v>0</v>
      </c>
      <c r="CD120" s="54">
        <f t="shared" si="202"/>
        <v>0</v>
      </c>
      <c r="CE120" s="54">
        <f t="shared" si="202"/>
        <v>0</v>
      </c>
      <c r="CF120" s="54">
        <f t="shared" si="202"/>
        <v>0</v>
      </c>
      <c r="CG120" s="54">
        <f t="shared" si="202"/>
        <v>0</v>
      </c>
      <c r="CH120" s="54">
        <f t="shared" si="202"/>
        <v>0</v>
      </c>
      <c r="CI120" s="54">
        <f t="shared" si="202"/>
        <v>0</v>
      </c>
      <c r="CJ120" s="54">
        <f t="shared" si="202"/>
        <v>0</v>
      </c>
      <c r="CK120" s="54">
        <f t="shared" si="202"/>
        <v>0</v>
      </c>
      <c r="CL120" s="54">
        <f t="shared" si="202"/>
        <v>0</v>
      </c>
      <c r="CM120" s="54">
        <f t="shared" si="202"/>
        <v>0</v>
      </c>
      <c r="CN120" s="54">
        <f t="shared" si="202"/>
        <v>0</v>
      </c>
      <c r="CO120" s="54">
        <f t="shared" si="202"/>
        <v>0</v>
      </c>
      <c r="CP120" s="54">
        <f t="shared" si="202"/>
        <v>0</v>
      </c>
      <c r="CQ120" s="54">
        <f t="shared" si="202"/>
        <v>0</v>
      </c>
      <c r="CR120" s="54">
        <f t="shared" si="202"/>
        <v>0</v>
      </c>
      <c r="CS120" s="54">
        <f t="shared" si="202"/>
        <v>0</v>
      </c>
      <c r="CT120" s="54">
        <f t="shared" si="202"/>
        <v>0</v>
      </c>
      <c r="CU120" s="54">
        <f t="shared" si="202"/>
        <v>0</v>
      </c>
      <c r="CV120" s="58">
        <f t="shared" ref="CV120:DP120" si="203">CV127</f>
        <v>0</v>
      </c>
      <c r="CW120" s="58">
        <f t="shared" si="203"/>
        <v>0</v>
      </c>
      <c r="CX120" s="58">
        <f t="shared" si="203"/>
        <v>0</v>
      </c>
      <c r="CY120" s="58">
        <f t="shared" si="203"/>
        <v>0</v>
      </c>
      <c r="CZ120" s="58">
        <f t="shared" si="203"/>
        <v>0</v>
      </c>
      <c r="DA120" s="58">
        <f t="shared" si="203"/>
        <v>0</v>
      </c>
      <c r="DB120" s="58">
        <f t="shared" si="203"/>
        <v>0</v>
      </c>
      <c r="DC120" s="58">
        <f t="shared" si="203"/>
        <v>0</v>
      </c>
      <c r="DD120" s="58">
        <f t="shared" si="203"/>
        <v>0</v>
      </c>
      <c r="DE120" s="58">
        <f t="shared" si="203"/>
        <v>0</v>
      </c>
      <c r="DF120" s="58">
        <f t="shared" si="203"/>
        <v>0</v>
      </c>
      <c r="DG120" s="58">
        <f t="shared" si="203"/>
        <v>0</v>
      </c>
      <c r="DH120" s="58">
        <f t="shared" si="203"/>
        <v>0</v>
      </c>
      <c r="DI120" s="58">
        <f t="shared" si="203"/>
        <v>0</v>
      </c>
      <c r="DJ120" s="58">
        <f t="shared" si="203"/>
        <v>0</v>
      </c>
      <c r="DK120" s="58">
        <f t="shared" si="203"/>
        <v>0</v>
      </c>
      <c r="DL120" s="58">
        <f t="shared" si="203"/>
        <v>0</v>
      </c>
      <c r="DM120" s="58">
        <f t="shared" si="203"/>
        <v>0</v>
      </c>
      <c r="DN120" s="58">
        <f t="shared" si="203"/>
        <v>0</v>
      </c>
      <c r="DO120" s="58">
        <f t="shared" si="203"/>
        <v>0</v>
      </c>
      <c r="DP120" s="58">
        <f t="shared" si="203"/>
        <v>0</v>
      </c>
    </row>
    <row r="121" spans="1:120" x14ac:dyDescent="0.25">
      <c r="A121" s="52" t="str">
        <f t="shared" si="138"/>
        <v>19_THA</v>
      </c>
      <c r="B121" s="52" t="str">
        <f t="shared" si="138"/>
        <v>18_heat</v>
      </c>
      <c r="C121" s="52" t="str">
        <f t="shared" si="138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39"/>
        <v>19_THA</v>
      </c>
      <c r="BL121" s="52" t="str">
        <f t="shared" si="140"/>
        <v>d_ind_cem_ccs_18_heat</v>
      </c>
      <c r="BM121" s="52"/>
      <c r="BN121" s="52"/>
      <c r="BO121" s="52">
        <f t="shared" ref="BO121:CU121" si="204">BO$50*BO46</f>
        <v>0</v>
      </c>
      <c r="BP121" s="52">
        <f t="shared" si="204"/>
        <v>0</v>
      </c>
      <c r="BQ121" s="52">
        <f t="shared" si="204"/>
        <v>0</v>
      </c>
      <c r="BR121" s="52">
        <f t="shared" si="204"/>
        <v>0</v>
      </c>
      <c r="BS121" s="52">
        <f t="shared" si="204"/>
        <v>0</v>
      </c>
      <c r="BT121" s="52">
        <f t="shared" si="204"/>
        <v>0</v>
      </c>
      <c r="BU121" s="52">
        <f t="shared" si="204"/>
        <v>0</v>
      </c>
      <c r="BV121" s="52">
        <f t="shared" si="204"/>
        <v>0</v>
      </c>
      <c r="BW121" s="52">
        <f t="shared" si="204"/>
        <v>0</v>
      </c>
      <c r="BX121" s="52">
        <f t="shared" si="204"/>
        <v>0</v>
      </c>
      <c r="BY121" s="52">
        <f t="shared" si="204"/>
        <v>0</v>
      </c>
      <c r="BZ121" s="52">
        <f t="shared" si="204"/>
        <v>0</v>
      </c>
      <c r="CA121" s="52">
        <f t="shared" si="204"/>
        <v>0</v>
      </c>
      <c r="CB121" s="52">
        <f t="shared" si="204"/>
        <v>0</v>
      </c>
      <c r="CC121" s="52">
        <f t="shared" si="204"/>
        <v>0</v>
      </c>
      <c r="CD121" s="52">
        <f t="shared" si="204"/>
        <v>0</v>
      </c>
      <c r="CE121" s="52">
        <f t="shared" si="204"/>
        <v>0</v>
      </c>
      <c r="CF121" s="52">
        <f t="shared" si="204"/>
        <v>0</v>
      </c>
      <c r="CG121" s="52">
        <f t="shared" si="204"/>
        <v>0</v>
      </c>
      <c r="CH121" s="52">
        <f t="shared" si="204"/>
        <v>0</v>
      </c>
      <c r="CI121" s="52">
        <f t="shared" si="204"/>
        <v>0</v>
      </c>
      <c r="CJ121" s="52">
        <f t="shared" si="204"/>
        <v>0</v>
      </c>
      <c r="CK121" s="52">
        <f t="shared" si="204"/>
        <v>0</v>
      </c>
      <c r="CL121" s="52">
        <f t="shared" si="204"/>
        <v>0</v>
      </c>
      <c r="CM121" s="52">
        <f t="shared" si="204"/>
        <v>0</v>
      </c>
      <c r="CN121" s="52">
        <f t="shared" si="204"/>
        <v>0</v>
      </c>
      <c r="CO121" s="52">
        <f t="shared" si="204"/>
        <v>0</v>
      </c>
      <c r="CP121" s="52">
        <f t="shared" si="204"/>
        <v>0</v>
      </c>
      <c r="CQ121" s="52">
        <f t="shared" si="204"/>
        <v>0</v>
      </c>
      <c r="CR121" s="52">
        <f t="shared" si="204"/>
        <v>0</v>
      </c>
      <c r="CS121" s="52">
        <f t="shared" si="204"/>
        <v>0</v>
      </c>
      <c r="CT121" s="52">
        <f t="shared" si="204"/>
        <v>0</v>
      </c>
      <c r="CU121" s="52">
        <f t="shared" si="204"/>
        <v>0</v>
      </c>
      <c r="CV121" s="52">
        <f t="shared" ref="CV121:DP121" si="205">CV$50*CV46</f>
        <v>0</v>
      </c>
      <c r="CW121" s="52">
        <f t="shared" si="205"/>
        <v>0</v>
      </c>
      <c r="CX121" s="52">
        <f t="shared" si="205"/>
        <v>0</v>
      </c>
      <c r="CY121" s="52">
        <f t="shared" si="205"/>
        <v>0</v>
      </c>
      <c r="CZ121" s="52">
        <f t="shared" si="205"/>
        <v>0</v>
      </c>
      <c r="DA121" s="52">
        <f t="shared" si="205"/>
        <v>0</v>
      </c>
      <c r="DB121" s="52">
        <f t="shared" si="205"/>
        <v>0</v>
      </c>
      <c r="DC121" s="52">
        <f t="shared" si="205"/>
        <v>0</v>
      </c>
      <c r="DD121" s="52">
        <f t="shared" si="205"/>
        <v>0</v>
      </c>
      <c r="DE121" s="52">
        <f t="shared" si="205"/>
        <v>0</v>
      </c>
      <c r="DF121" s="52">
        <f t="shared" si="205"/>
        <v>0</v>
      </c>
      <c r="DG121" s="52">
        <f t="shared" si="205"/>
        <v>0</v>
      </c>
      <c r="DH121" s="52">
        <f t="shared" si="205"/>
        <v>0</v>
      </c>
      <c r="DI121" s="52">
        <f t="shared" si="205"/>
        <v>0</v>
      </c>
      <c r="DJ121" s="52">
        <f t="shared" si="205"/>
        <v>0</v>
      </c>
      <c r="DK121" s="52">
        <f t="shared" si="205"/>
        <v>0</v>
      </c>
      <c r="DL121" s="52">
        <f t="shared" si="205"/>
        <v>0</v>
      </c>
      <c r="DM121" s="52">
        <f t="shared" si="205"/>
        <v>0</v>
      </c>
      <c r="DN121" s="52">
        <f t="shared" si="205"/>
        <v>0</v>
      </c>
      <c r="DO121" s="52">
        <f t="shared" si="205"/>
        <v>0</v>
      </c>
      <c r="DP121" s="52">
        <f t="shared" si="205"/>
        <v>0</v>
      </c>
    </row>
    <row r="123" spans="1:120" x14ac:dyDescent="0.25">
      <c r="BL123" s="1" t="s">
        <v>173</v>
      </c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6">BP124</f>
        <v>0</v>
      </c>
      <c r="BP124" s="58">
        <f t="shared" ref="BP124:CU124" si="207">BP50*BP45</f>
        <v>0</v>
      </c>
      <c r="BQ124" s="58">
        <f t="shared" si="207"/>
        <v>0</v>
      </c>
      <c r="BR124" s="58">
        <f t="shared" si="207"/>
        <v>0</v>
      </c>
      <c r="BS124" s="58">
        <f t="shared" si="207"/>
        <v>0</v>
      </c>
      <c r="BT124" s="58">
        <f t="shared" si="207"/>
        <v>0</v>
      </c>
      <c r="BU124" s="58">
        <f t="shared" si="207"/>
        <v>0</v>
      </c>
      <c r="BV124" s="58">
        <f t="shared" si="207"/>
        <v>0</v>
      </c>
      <c r="BW124" s="58">
        <f t="shared" si="207"/>
        <v>0</v>
      </c>
      <c r="BX124" s="58">
        <f t="shared" si="207"/>
        <v>0</v>
      </c>
      <c r="BY124" s="58">
        <f t="shared" si="207"/>
        <v>0</v>
      </c>
      <c r="BZ124" s="58">
        <f t="shared" si="207"/>
        <v>0</v>
      </c>
      <c r="CA124" s="58">
        <f t="shared" si="207"/>
        <v>0</v>
      </c>
      <c r="CB124" s="58">
        <f t="shared" si="207"/>
        <v>0</v>
      </c>
      <c r="CC124" s="58">
        <f t="shared" si="207"/>
        <v>0</v>
      </c>
      <c r="CD124" s="58">
        <f t="shared" si="207"/>
        <v>0</v>
      </c>
      <c r="CE124" s="58">
        <f t="shared" si="207"/>
        <v>0</v>
      </c>
      <c r="CF124" s="58">
        <f t="shared" si="207"/>
        <v>0</v>
      </c>
      <c r="CG124" s="58">
        <f t="shared" si="207"/>
        <v>0</v>
      </c>
      <c r="CH124" s="58">
        <f t="shared" si="207"/>
        <v>0</v>
      </c>
      <c r="CI124" s="58">
        <f t="shared" si="207"/>
        <v>0</v>
      </c>
      <c r="CJ124" s="58">
        <f t="shared" si="207"/>
        <v>0</v>
      </c>
      <c r="CK124" s="58">
        <f t="shared" si="207"/>
        <v>0</v>
      </c>
      <c r="CL124" s="58">
        <f t="shared" si="207"/>
        <v>0</v>
      </c>
      <c r="CM124" s="58">
        <f t="shared" si="207"/>
        <v>0</v>
      </c>
      <c r="CN124" s="58">
        <f t="shared" si="207"/>
        <v>0</v>
      </c>
      <c r="CO124" s="58">
        <f t="shared" si="207"/>
        <v>0</v>
      </c>
      <c r="CP124" s="58">
        <f t="shared" si="207"/>
        <v>0</v>
      </c>
      <c r="CQ124" s="58">
        <f t="shared" si="207"/>
        <v>0</v>
      </c>
      <c r="CR124" s="58">
        <f t="shared" si="207"/>
        <v>0</v>
      </c>
      <c r="CS124" s="58">
        <f t="shared" si="207"/>
        <v>0</v>
      </c>
      <c r="CT124" s="58">
        <f t="shared" si="207"/>
        <v>0</v>
      </c>
      <c r="CU124" s="58">
        <f t="shared" si="207"/>
        <v>0</v>
      </c>
      <c r="CV124" s="58">
        <f t="shared" ref="CV124:DP124" si="208">CV50*CV45</f>
        <v>0</v>
      </c>
      <c r="CW124" s="58">
        <f t="shared" si="208"/>
        <v>0</v>
      </c>
      <c r="CX124" s="58">
        <f t="shared" si="208"/>
        <v>0</v>
      </c>
      <c r="CY124" s="58">
        <f t="shared" si="208"/>
        <v>0</v>
      </c>
      <c r="CZ124" s="58">
        <f t="shared" si="208"/>
        <v>0</v>
      </c>
      <c r="DA124" s="58">
        <f t="shared" si="208"/>
        <v>0</v>
      </c>
      <c r="DB124" s="58">
        <f t="shared" si="208"/>
        <v>0</v>
      </c>
      <c r="DC124" s="58">
        <f t="shared" si="208"/>
        <v>0</v>
      </c>
      <c r="DD124" s="58">
        <f t="shared" si="208"/>
        <v>0</v>
      </c>
      <c r="DE124" s="58">
        <f t="shared" si="208"/>
        <v>0</v>
      </c>
      <c r="DF124" s="58">
        <f t="shared" si="208"/>
        <v>0</v>
      </c>
      <c r="DG124" s="58">
        <f t="shared" si="208"/>
        <v>0</v>
      </c>
      <c r="DH124" s="58">
        <f t="shared" si="208"/>
        <v>0</v>
      </c>
      <c r="DI124" s="58">
        <f t="shared" si="208"/>
        <v>0</v>
      </c>
      <c r="DJ124" s="58">
        <f t="shared" si="208"/>
        <v>0</v>
      </c>
      <c r="DK124" s="58">
        <f t="shared" si="208"/>
        <v>0</v>
      </c>
      <c r="DL124" s="58">
        <f t="shared" si="208"/>
        <v>0</v>
      </c>
      <c r="DM124" s="58">
        <f t="shared" si="208"/>
        <v>0</v>
      </c>
      <c r="DN124" s="58">
        <f t="shared" si="208"/>
        <v>0</v>
      </c>
      <c r="DO124" s="58">
        <f t="shared" si="208"/>
        <v>0</v>
      </c>
      <c r="DP124" s="58">
        <f t="shared" si="208"/>
        <v>0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6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0</v>
      </c>
      <c r="CC125" s="58" cm="1">
        <f t="array" ref="CC125">INDEX(prod_est,$G$15+$H$15-1,MATCH(CC57,$BP$57:$CV$57,0))*CC50</f>
        <v>0</v>
      </c>
      <c r="CD125" s="58" cm="1">
        <f t="array" ref="CD125">INDEX(prod_est,$G$15+$H$15-1,MATCH(CD57,$BP$57:$CV$57,0))*CD50</f>
        <v>0</v>
      </c>
      <c r="CE125" s="58" cm="1">
        <f t="array" ref="CE125">INDEX(prod_est,$G$15+$H$15-1,MATCH(CE57,$BP$57:$CV$57,0))*CE50</f>
        <v>0</v>
      </c>
      <c r="CF125" s="58" cm="1">
        <f t="array" ref="CF125">INDEX(prod_est,$G$15+$H$15-1,MATCH(CF57,$BP$57:$CV$57,0))*CF50</f>
        <v>0</v>
      </c>
      <c r="CG125" s="58" cm="1">
        <f t="array" ref="CG125">INDEX(prod_est,$G$15+$H$15-1,MATCH(CG57,$BP$57:$CV$57,0))*CG50</f>
        <v>0</v>
      </c>
      <c r="CH125" s="58" cm="1">
        <f t="array" ref="CH125">INDEX(prod_est,$G$15+$H$15-1,MATCH(CH57,$BP$57:$CV$57,0))*CH50</f>
        <v>0</v>
      </c>
      <c r="CI125" s="58" cm="1">
        <f t="array" ref="CI125">INDEX(prod_est,$G$15+$H$15-1,MATCH(CI57,$BP$57:$CV$57,0))*CI50</f>
        <v>0</v>
      </c>
      <c r="CJ125" s="58" cm="1">
        <f t="array" ref="CJ125">INDEX(prod_est,$G$15+$H$15-1,MATCH(CJ57,$BP$57:$CV$57,0))*CJ50</f>
        <v>0</v>
      </c>
      <c r="CK125" s="58" cm="1">
        <f t="array" ref="CK125">INDEX(prod_est,$G$15+$H$15-1,MATCH(CK57,$BP$57:$CV$57,0))*CK50</f>
        <v>0</v>
      </c>
      <c r="CL125" s="58" cm="1">
        <f t="array" ref="CL125">INDEX(prod_est,$G$15+$H$15-1,MATCH(CL57,$BP$57:$CV$57,0))*CL50</f>
        <v>0</v>
      </c>
      <c r="CM125" s="58" cm="1">
        <f t="array" ref="CM125">INDEX(prod_est,$G$15+$H$15-1,MATCH(CM57,$BP$57:$CV$57,0))*CM50</f>
        <v>0</v>
      </c>
      <c r="CN125" s="58" cm="1">
        <f t="array" ref="CN125">INDEX(prod_est,$G$15+$H$15-1,MATCH(CN57,$BP$57:$CV$57,0))*CN50</f>
        <v>0</v>
      </c>
      <c r="CO125" s="58" cm="1">
        <f t="array" ref="CO125">INDEX(prod_est,$G$15+$H$15-1,MATCH(CO57,$BP$57:$CV$57,0))*CO50</f>
        <v>0</v>
      </c>
      <c r="CP125" s="58" cm="1">
        <f t="array" ref="CP125">INDEX(prod_est,$G$15+$H$15-1,MATCH(CP57,$BP$57:$CV$57,0))*CP50</f>
        <v>0</v>
      </c>
      <c r="CQ125" s="58" cm="1">
        <f t="array" ref="CQ125">INDEX(prod_est,$G$15+$H$15-1,MATCH(CQ57,$BP$57:$CV$57,0))*CQ50</f>
        <v>0</v>
      </c>
      <c r="CR125" s="58" cm="1">
        <f t="array" ref="CR125">INDEX(prod_est,$G$15+$H$15-1,MATCH(CR57,$BP$57:$CV$57,0))*CR50</f>
        <v>0</v>
      </c>
      <c r="CS125" s="58" cm="1">
        <f t="array" ref="CS125">INDEX(prod_est,$G$15+$H$15-1,MATCH(CS57,$BP$57:$CV$57,0))*CS50</f>
        <v>0</v>
      </c>
      <c r="CT125" s="58" cm="1">
        <f t="array" ref="CT125">INDEX(prod_est,$G$15+$H$15-1,MATCH(CT57,$BP$57:$CV$57,0))*CT50</f>
        <v>0</v>
      </c>
      <c r="CU125" s="58" cm="1">
        <f t="array" ref="CU125">INDEX(prod_est,$G$15+$H$15-1,MATCH(CU57,$BP$57:$DP$57,0))*CU50</f>
        <v>0</v>
      </c>
      <c r="CV125" s="58" cm="1">
        <f t="array" ref="CV125">INDEX(prod_est,$G$15+$H$15-1,MATCH(CV57,$BP$57:$DP$57,0))*CV50</f>
        <v>0</v>
      </c>
      <c r="CW125" s="58" cm="1">
        <f t="array" ref="CW125">INDEX(prod_est,$G$15+$H$15-1,MATCH(CW57,$BP$57:$DP$57,0))*CW50</f>
        <v>0</v>
      </c>
      <c r="CX125" s="58" cm="1">
        <f t="array" ref="CX125">INDEX(prod_est,$G$15+$H$15-1,MATCH(CX57,$BP$57:$DP$57,0))*CX50</f>
        <v>0</v>
      </c>
      <c r="CY125" s="58" cm="1">
        <f t="array" ref="CY125">INDEX(prod_est,$G$15+$H$15-1,MATCH(CY57,$BP$57:$DP$57,0))*CY50</f>
        <v>0</v>
      </c>
      <c r="CZ125" s="58" cm="1">
        <f t="array" ref="CZ125">INDEX(prod_est,$G$15+$H$15-1,MATCH(CZ57,$BP$57:$DP$57,0))*CZ50</f>
        <v>0</v>
      </c>
      <c r="DA125" s="58" cm="1">
        <f t="array" ref="DA125">INDEX(prod_est,$G$15+$H$15-1,MATCH(DA57,$BP$57:$DP$57,0))*DA50</f>
        <v>0</v>
      </c>
      <c r="DB125" s="58" cm="1">
        <f t="array" ref="DB125">INDEX(prod_est,$G$15+$H$15-1,MATCH(DB57,$BP$57:$DP$57,0))*DB50</f>
        <v>0</v>
      </c>
      <c r="DC125" s="58" cm="1">
        <f t="array" ref="DC125">INDEX(prod_est,$G$15+$H$15-1,MATCH(DC57,$BP$57:$DP$57,0))*DC50</f>
        <v>0</v>
      </c>
      <c r="DD125" s="58" cm="1">
        <f t="array" ref="DD125">INDEX(prod_est,$G$15+$H$15-1,MATCH(DD57,$BP$57:$DP$57,0))*DD50</f>
        <v>0</v>
      </c>
      <c r="DE125" s="58" cm="1">
        <f t="array" ref="DE125">INDEX(prod_est,$G$15+$H$15-1,MATCH(DE57,$BP$57:$DP$57,0))*DE50</f>
        <v>0</v>
      </c>
      <c r="DF125" s="58" cm="1">
        <f t="array" ref="DF125">INDEX(prod_est,$G$15+$H$15-1,MATCH(DF57,$BP$57:$DP$57,0))*DF50</f>
        <v>0</v>
      </c>
      <c r="DG125" s="58" cm="1">
        <f t="array" ref="DG125">INDEX(prod_est,$G$15+$H$15-1,MATCH(DG57,$BP$57:$DP$57,0))*DG50</f>
        <v>0</v>
      </c>
      <c r="DH125" s="58" cm="1">
        <f t="array" ref="DH125">INDEX(prod_est,$G$15+$H$15-1,MATCH(DH57,$BP$57:$DP$57,0))*DH50</f>
        <v>0</v>
      </c>
      <c r="DI125" s="58" cm="1">
        <f t="array" ref="DI125">INDEX(prod_est,$G$15+$H$15-1,MATCH(DI57,$BP$57:$DP$57,0))*DI50</f>
        <v>0</v>
      </c>
      <c r="DJ125" s="58" cm="1">
        <f t="array" ref="DJ125">INDEX(prod_est,$G$15+$H$15-1,MATCH(DJ57,$BP$57:$DP$57,0))*DJ50</f>
        <v>0</v>
      </c>
      <c r="DK125" s="58" cm="1">
        <f t="array" ref="DK125">INDEX(prod_est,$G$15+$H$15-1,MATCH(DK57,$BP$57:$DP$57,0))*DK50</f>
        <v>0</v>
      </c>
      <c r="DL125" s="58" cm="1">
        <f t="array" ref="DL125">INDEX(prod_est,$G$15+$H$15-1,MATCH(DL57,$BP$57:$DP$57,0))*DL50</f>
        <v>0</v>
      </c>
      <c r="DM125" s="58" cm="1">
        <f t="array" ref="DM125">INDEX(prod_est,$G$15+$H$15-1,MATCH(DM57,$BP$57:$DP$57,0))*DM50</f>
        <v>0</v>
      </c>
      <c r="DN125" s="58" cm="1">
        <f t="array" ref="DN125">INDEX(prod_est,$G$15+$H$15-1,MATCH(DN57,$BP$57:$DP$57,0))*DN50</f>
        <v>0</v>
      </c>
      <c r="DO125" s="58" cm="1">
        <f t="array" ref="DO125">INDEX(prod_est,$G$15+$H$15-1,MATCH(DO57,$BP$57:$DP$57,0))*DO50</f>
        <v>0</v>
      </c>
      <c r="DP125" s="58" cm="1">
        <f t="array" ref="DP125">INDEX(prod_est,$G$15+$H$15-1,MATCH(DP57,$BP$57:$DP$57,0))*DP50</f>
        <v>0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6"/>
        <v>0</v>
      </c>
      <c r="BP126" s="58">
        <f t="shared" ref="BP126:CU126" si="209">BP125*1000*$I$9*$I$10</f>
        <v>0</v>
      </c>
      <c r="BQ126" s="58">
        <f t="shared" si="209"/>
        <v>0</v>
      </c>
      <c r="BR126" s="58">
        <f t="shared" si="209"/>
        <v>0</v>
      </c>
      <c r="BS126" s="58">
        <f t="shared" si="209"/>
        <v>0</v>
      </c>
      <c r="BT126" s="58">
        <f t="shared" si="209"/>
        <v>0</v>
      </c>
      <c r="BU126" s="58">
        <f t="shared" si="209"/>
        <v>0</v>
      </c>
      <c r="BV126" s="58">
        <f t="shared" si="209"/>
        <v>0</v>
      </c>
      <c r="BW126" s="58">
        <f t="shared" si="209"/>
        <v>0</v>
      </c>
      <c r="BX126" s="58">
        <f t="shared" si="209"/>
        <v>0</v>
      </c>
      <c r="BY126" s="58">
        <f t="shared" si="209"/>
        <v>0</v>
      </c>
      <c r="BZ126" s="58">
        <f t="shared" si="209"/>
        <v>0</v>
      </c>
      <c r="CA126" s="58">
        <f t="shared" si="209"/>
        <v>0</v>
      </c>
      <c r="CB126" s="58">
        <f t="shared" si="209"/>
        <v>0</v>
      </c>
      <c r="CC126" s="58">
        <f t="shared" si="209"/>
        <v>0</v>
      </c>
      <c r="CD126" s="58">
        <f t="shared" si="209"/>
        <v>0</v>
      </c>
      <c r="CE126" s="58">
        <f t="shared" si="209"/>
        <v>0</v>
      </c>
      <c r="CF126" s="58">
        <f t="shared" si="209"/>
        <v>0</v>
      </c>
      <c r="CG126" s="58">
        <f t="shared" si="209"/>
        <v>0</v>
      </c>
      <c r="CH126" s="58">
        <f t="shared" si="209"/>
        <v>0</v>
      </c>
      <c r="CI126" s="58">
        <f t="shared" si="209"/>
        <v>0</v>
      </c>
      <c r="CJ126" s="58">
        <f t="shared" si="209"/>
        <v>0</v>
      </c>
      <c r="CK126" s="58">
        <f t="shared" si="209"/>
        <v>0</v>
      </c>
      <c r="CL126" s="58">
        <f t="shared" si="209"/>
        <v>0</v>
      </c>
      <c r="CM126" s="58">
        <f t="shared" si="209"/>
        <v>0</v>
      </c>
      <c r="CN126" s="58">
        <f t="shared" si="209"/>
        <v>0</v>
      </c>
      <c r="CO126" s="58">
        <f t="shared" si="209"/>
        <v>0</v>
      </c>
      <c r="CP126" s="58">
        <f t="shared" si="209"/>
        <v>0</v>
      </c>
      <c r="CQ126" s="58">
        <f t="shared" si="209"/>
        <v>0</v>
      </c>
      <c r="CR126" s="58">
        <f t="shared" si="209"/>
        <v>0</v>
      </c>
      <c r="CS126" s="58">
        <f t="shared" si="209"/>
        <v>0</v>
      </c>
      <c r="CT126" s="58">
        <f t="shared" si="209"/>
        <v>0</v>
      </c>
      <c r="CU126" s="58">
        <f t="shared" si="209"/>
        <v>0</v>
      </c>
      <c r="CV126" s="58">
        <f t="shared" ref="CV126:DP126" si="210">CV125*1000*$I$9*$I$10</f>
        <v>0</v>
      </c>
      <c r="CW126" s="58">
        <f t="shared" si="210"/>
        <v>0</v>
      </c>
      <c r="CX126" s="58">
        <f t="shared" si="210"/>
        <v>0</v>
      </c>
      <c r="CY126" s="58">
        <f t="shared" si="210"/>
        <v>0</v>
      </c>
      <c r="CZ126" s="58">
        <f t="shared" si="210"/>
        <v>0</v>
      </c>
      <c r="DA126" s="58">
        <f t="shared" si="210"/>
        <v>0</v>
      </c>
      <c r="DB126" s="58">
        <f t="shared" si="210"/>
        <v>0</v>
      </c>
      <c r="DC126" s="58">
        <f t="shared" si="210"/>
        <v>0</v>
      </c>
      <c r="DD126" s="58">
        <f t="shared" si="210"/>
        <v>0</v>
      </c>
      <c r="DE126" s="58">
        <f t="shared" si="210"/>
        <v>0</v>
      </c>
      <c r="DF126" s="58">
        <f t="shared" si="210"/>
        <v>0</v>
      </c>
      <c r="DG126" s="58">
        <f t="shared" si="210"/>
        <v>0</v>
      </c>
      <c r="DH126" s="58">
        <f t="shared" si="210"/>
        <v>0</v>
      </c>
      <c r="DI126" s="58">
        <f t="shared" si="210"/>
        <v>0</v>
      </c>
      <c r="DJ126" s="58">
        <f t="shared" si="210"/>
        <v>0</v>
      </c>
      <c r="DK126" s="58">
        <f t="shared" si="210"/>
        <v>0</v>
      </c>
      <c r="DL126" s="58">
        <f t="shared" si="210"/>
        <v>0</v>
      </c>
      <c r="DM126" s="58">
        <f t="shared" si="210"/>
        <v>0</v>
      </c>
      <c r="DN126" s="58">
        <f t="shared" si="210"/>
        <v>0</v>
      </c>
      <c r="DO126" s="58">
        <f t="shared" si="210"/>
        <v>0</v>
      </c>
      <c r="DP126" s="58">
        <f t="shared" si="210"/>
        <v>0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6"/>
        <v>0</v>
      </c>
      <c r="BP127" s="59">
        <f t="shared" ref="BP127:CU127" si="211">BP124+BP126</f>
        <v>0</v>
      </c>
      <c r="BQ127" s="59">
        <f t="shared" si="211"/>
        <v>0</v>
      </c>
      <c r="BR127" s="59">
        <f t="shared" si="211"/>
        <v>0</v>
      </c>
      <c r="BS127" s="59">
        <f t="shared" si="211"/>
        <v>0</v>
      </c>
      <c r="BT127" s="59">
        <f t="shared" si="211"/>
        <v>0</v>
      </c>
      <c r="BU127" s="59">
        <f t="shared" si="211"/>
        <v>0</v>
      </c>
      <c r="BV127" s="59">
        <f t="shared" si="211"/>
        <v>0</v>
      </c>
      <c r="BW127" s="59">
        <f t="shared" si="211"/>
        <v>0</v>
      </c>
      <c r="BX127" s="59">
        <f t="shared" si="211"/>
        <v>0</v>
      </c>
      <c r="BY127" s="59">
        <f t="shared" si="211"/>
        <v>0</v>
      </c>
      <c r="BZ127" s="59">
        <f t="shared" si="211"/>
        <v>0</v>
      </c>
      <c r="CA127" s="59">
        <f t="shared" si="211"/>
        <v>0</v>
      </c>
      <c r="CB127" s="59">
        <f t="shared" si="211"/>
        <v>0</v>
      </c>
      <c r="CC127" s="59">
        <f t="shared" si="211"/>
        <v>0</v>
      </c>
      <c r="CD127" s="59">
        <f t="shared" si="211"/>
        <v>0</v>
      </c>
      <c r="CE127" s="59">
        <f t="shared" si="211"/>
        <v>0</v>
      </c>
      <c r="CF127" s="59">
        <f t="shared" si="211"/>
        <v>0</v>
      </c>
      <c r="CG127" s="59">
        <f t="shared" si="211"/>
        <v>0</v>
      </c>
      <c r="CH127" s="59">
        <f t="shared" si="211"/>
        <v>0</v>
      </c>
      <c r="CI127" s="59">
        <f t="shared" si="211"/>
        <v>0</v>
      </c>
      <c r="CJ127" s="59">
        <f t="shared" si="211"/>
        <v>0</v>
      </c>
      <c r="CK127" s="59">
        <f t="shared" si="211"/>
        <v>0</v>
      </c>
      <c r="CL127" s="59">
        <f t="shared" si="211"/>
        <v>0</v>
      </c>
      <c r="CM127" s="59">
        <f t="shared" si="211"/>
        <v>0</v>
      </c>
      <c r="CN127" s="59">
        <f t="shared" si="211"/>
        <v>0</v>
      </c>
      <c r="CO127" s="59">
        <f t="shared" si="211"/>
        <v>0</v>
      </c>
      <c r="CP127" s="59">
        <f t="shared" si="211"/>
        <v>0</v>
      </c>
      <c r="CQ127" s="59">
        <f t="shared" si="211"/>
        <v>0</v>
      </c>
      <c r="CR127" s="59">
        <f t="shared" si="211"/>
        <v>0</v>
      </c>
      <c r="CS127" s="59">
        <f t="shared" si="211"/>
        <v>0</v>
      </c>
      <c r="CT127" s="59">
        <f t="shared" si="211"/>
        <v>0</v>
      </c>
      <c r="CU127" s="59">
        <f t="shared" si="211"/>
        <v>0</v>
      </c>
      <c r="CV127" s="59">
        <f t="shared" ref="CV127:DP127" si="212">CV124+CV126</f>
        <v>0</v>
      </c>
      <c r="CW127" s="59">
        <f t="shared" si="212"/>
        <v>0</v>
      </c>
      <c r="CX127" s="59">
        <f t="shared" si="212"/>
        <v>0</v>
      </c>
      <c r="CY127" s="59">
        <f t="shared" si="212"/>
        <v>0</v>
      </c>
      <c r="CZ127" s="59">
        <f t="shared" si="212"/>
        <v>0</v>
      </c>
      <c r="DA127" s="59">
        <f t="shared" si="212"/>
        <v>0</v>
      </c>
      <c r="DB127" s="59">
        <f t="shared" si="212"/>
        <v>0</v>
      </c>
      <c r="DC127" s="59">
        <f t="shared" si="212"/>
        <v>0</v>
      </c>
      <c r="DD127" s="59">
        <f t="shared" si="212"/>
        <v>0</v>
      </c>
      <c r="DE127" s="59">
        <f t="shared" si="212"/>
        <v>0</v>
      </c>
      <c r="DF127" s="59">
        <f t="shared" si="212"/>
        <v>0</v>
      </c>
      <c r="DG127" s="59">
        <f t="shared" si="212"/>
        <v>0</v>
      </c>
      <c r="DH127" s="59">
        <f t="shared" si="212"/>
        <v>0</v>
      </c>
      <c r="DI127" s="59">
        <f t="shared" si="212"/>
        <v>0</v>
      </c>
      <c r="DJ127" s="59">
        <f t="shared" si="212"/>
        <v>0</v>
      </c>
      <c r="DK127" s="59">
        <f t="shared" si="212"/>
        <v>0</v>
      </c>
      <c r="DL127" s="59">
        <f t="shared" si="212"/>
        <v>0</v>
      </c>
      <c r="DM127" s="59">
        <f t="shared" si="212"/>
        <v>0</v>
      </c>
      <c r="DN127" s="59">
        <f t="shared" si="212"/>
        <v>0</v>
      </c>
      <c r="DO127" s="59">
        <f t="shared" si="212"/>
        <v>0</v>
      </c>
      <c r="DP127" s="59">
        <f t="shared" si="212"/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DP127"/>
  <sheetViews>
    <sheetView showGridLines="0" workbookViewId="0">
      <selection activeCell="A45" sqref="A45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100" width="11" bestFit="1" customWidth="1"/>
  </cols>
  <sheetData>
    <row r="1" spans="1:120" x14ac:dyDescent="0.25">
      <c r="A1" s="10" t="s">
        <v>93</v>
      </c>
    </row>
    <row r="3" spans="1:120" x14ac:dyDescent="0.25">
      <c r="F3" s="14" t="str">
        <f>A15&amp;" 2018"</f>
        <v>20_USA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IFERROR(F9,0)</f>
        <v>4.6142894123738032E-3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2">
        <f>INDEX(thermal_eff,MATCH(A15,Cement_assumptions!$A$110:$A$130,0))</f>
        <v>3.863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4.6142894123738032E-3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6.2322029510742949E-3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>
        <f>IF(F6/J47&lt;=1,F6/J47,1)</f>
        <v>0.44733622614329627</v>
      </c>
      <c r="G11" s="12" t="s">
        <v>186</v>
      </c>
      <c r="I11" s="50">
        <v>0</v>
      </c>
      <c r="J11" s="12" t="s">
        <v>185</v>
      </c>
    </row>
    <row r="12" spans="1:120" x14ac:dyDescent="0.25"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56</v>
      </c>
      <c r="B15" t="s">
        <v>5</v>
      </c>
      <c r="C15" t="s">
        <v>5</v>
      </c>
      <c r="D15" t="s">
        <v>37</v>
      </c>
      <c r="E15" s="8">
        <v>204.232355208</v>
      </c>
      <c r="F15" s="8">
        <v>201.56134427999999</v>
      </c>
      <c r="G15">
        <f>MATCH(A15,Production_est!$A$4:$A$339,0)</f>
        <v>305</v>
      </c>
      <c r="H15">
        <f>IFERROR(MATCH(D15,Production_est!$D$4:$D$339,0),"-")</f>
        <v>6</v>
      </c>
      <c r="I15" s="8" cm="1">
        <f t="array" ref="I15">IFERROR(INDEX(Production_est!$E$4:$E$339,H15+G15-1),"-")</f>
        <v>88500</v>
      </c>
      <c r="J15" s="42">
        <f t="shared" ref="J15:J46" si="0">IFERROR(F15/I15,0)</f>
        <v>2.2775293138983048E-3</v>
      </c>
      <c r="K15" s="42">
        <f t="shared" ref="K15:AO15" si="1">J15*(1-$F$4)</f>
        <v>2.2670201344988129E-3</v>
      </c>
      <c r="L15" s="42">
        <f t="shared" si="1"/>
        <v>2.2565594474945566E-3</v>
      </c>
      <c r="M15" s="42">
        <f t="shared" si="1"/>
        <v>2.2461470291275901E-3</v>
      </c>
      <c r="N15" s="42">
        <f t="shared" si="1"/>
        <v>2.2357826566724516E-3</v>
      </c>
      <c r="O15" s="42">
        <f t="shared" si="1"/>
        <v>2.225466108431399E-3</v>
      </c>
      <c r="P15" s="42">
        <f t="shared" si="1"/>
        <v>2.2151971637296673E-3</v>
      </c>
      <c r="Q15" s="42">
        <f t="shared" si="1"/>
        <v>2.2049756029107487E-3</v>
      </c>
      <c r="R15" s="42">
        <f t="shared" si="1"/>
        <v>2.1948012073316949E-3</v>
      </c>
      <c r="S15" s="42">
        <f t="shared" si="1"/>
        <v>2.1846737593584388E-3</v>
      </c>
      <c r="T15" s="42">
        <f t="shared" si="1"/>
        <v>2.17459304236114E-3</v>
      </c>
      <c r="U15" s="42">
        <f t="shared" si="1"/>
        <v>2.164558840709551E-3</v>
      </c>
      <c r="V15" s="42">
        <f t="shared" si="1"/>
        <v>2.1545709397684048E-3</v>
      </c>
      <c r="W15" s="42">
        <f t="shared" si="1"/>
        <v>2.144629125892823E-3</v>
      </c>
      <c r="X15" s="42">
        <f t="shared" si="1"/>
        <v>2.1347331864237473E-3</v>
      </c>
      <c r="Y15" s="42">
        <f t="shared" si="1"/>
        <v>2.1248829096833892E-3</v>
      </c>
      <c r="Z15" s="42">
        <f t="shared" si="1"/>
        <v>2.1150780849707031E-3</v>
      </c>
      <c r="AA15" s="42">
        <f t="shared" si="1"/>
        <v>2.1053185025568786E-3</v>
      </c>
      <c r="AB15" s="42">
        <f t="shared" si="1"/>
        <v>2.0956039536808558E-3</v>
      </c>
      <c r="AC15" s="42">
        <f t="shared" si="1"/>
        <v>2.0859342305448573E-3</v>
      </c>
      <c r="AD15" s="42">
        <f t="shared" si="1"/>
        <v>2.0763091263099462E-3</v>
      </c>
      <c r="AE15" s="42">
        <f t="shared" si="1"/>
        <v>2.0667284350915989E-3</v>
      </c>
      <c r="AF15" s="42">
        <f t="shared" si="1"/>
        <v>2.057191951955304E-3</v>
      </c>
      <c r="AG15" s="42">
        <f t="shared" si="1"/>
        <v>2.047699472912176E-3</v>
      </c>
      <c r="AH15" s="42">
        <f t="shared" si="1"/>
        <v>2.0382507949145939E-3</v>
      </c>
      <c r="AI15" s="42">
        <f t="shared" si="1"/>
        <v>2.028845715851857E-3</v>
      </c>
      <c r="AJ15" s="42">
        <f t="shared" si="1"/>
        <v>2.0194840345458616E-3</v>
      </c>
      <c r="AK15" s="42">
        <f t="shared" si="1"/>
        <v>2.0101655507467988E-3</v>
      </c>
      <c r="AL15" s="42">
        <f t="shared" si="1"/>
        <v>2.0008900651288693E-3</v>
      </c>
      <c r="AM15" s="42">
        <f t="shared" si="1"/>
        <v>1.991657379286021E-3</v>
      </c>
      <c r="AN15" s="42">
        <f t="shared" si="1"/>
        <v>1.9824672957277053E-3</v>
      </c>
      <c r="AO15" s="42">
        <f t="shared" si="1"/>
        <v>1.9733196178746515E-3</v>
      </c>
      <c r="AP15" s="42">
        <f t="shared" ref="AP15:BJ15" si="2">AO15*(1-$F$4)</f>
        <v>1.9642141500546629E-3</v>
      </c>
      <c r="AQ15" s="42">
        <f t="shared" si="2"/>
        <v>1.9551506974984307E-3</v>
      </c>
      <c r="AR15" s="42">
        <f t="shared" si="2"/>
        <v>1.9461290663353684E-3</v>
      </c>
      <c r="AS15" s="42">
        <f t="shared" si="2"/>
        <v>1.9371490635894642E-3</v>
      </c>
      <c r="AT15" s="42">
        <f t="shared" si="2"/>
        <v>1.9282104971751533E-3</v>
      </c>
      <c r="AU15" s="42">
        <f t="shared" si="2"/>
        <v>1.9193131758932099E-3</v>
      </c>
      <c r="AV15" s="42">
        <f t="shared" si="2"/>
        <v>1.9104569094266562E-3</v>
      </c>
      <c r="AW15" s="42">
        <f t="shared" si="2"/>
        <v>1.9016415083366923E-3</v>
      </c>
      <c r="AX15" s="42">
        <f t="shared" si="2"/>
        <v>1.8928667840586437E-3</v>
      </c>
      <c r="AY15" s="42">
        <f t="shared" si="2"/>
        <v>1.8841325488979277E-3</v>
      </c>
      <c r="AZ15" s="42">
        <f t="shared" si="2"/>
        <v>1.8754386160260391E-3</v>
      </c>
      <c r="BA15" s="42">
        <f t="shared" si="2"/>
        <v>1.8667847994765531E-3</v>
      </c>
      <c r="BB15" s="42">
        <f t="shared" si="2"/>
        <v>1.8581709141411481E-3</v>
      </c>
      <c r="BC15" s="42">
        <f t="shared" si="2"/>
        <v>1.8495967757656455E-3</v>
      </c>
      <c r="BD15" s="42">
        <f t="shared" si="2"/>
        <v>1.8410622009460693E-3</v>
      </c>
      <c r="BE15" s="42">
        <f t="shared" si="2"/>
        <v>1.8325670071247223E-3</v>
      </c>
      <c r="BF15" s="42">
        <f t="shared" si="2"/>
        <v>1.824111012586281E-3</v>
      </c>
      <c r="BG15" s="42">
        <f t="shared" si="2"/>
        <v>1.8156940364539096E-3</v>
      </c>
      <c r="BH15" s="42">
        <f t="shared" si="2"/>
        <v>1.8073158986853901E-3</v>
      </c>
      <c r="BI15" s="42">
        <f t="shared" si="2"/>
        <v>1.7989764200692711E-3</v>
      </c>
      <c r="BJ15" s="42">
        <f t="shared" si="2"/>
        <v>1.7906754222210353E-3</v>
      </c>
      <c r="BK15" t="str">
        <f t="shared" ref="BK15:BK46" si="3">A15</f>
        <v>20_USA</v>
      </c>
      <c r="BL15" t="str">
        <f t="shared" ref="BL15:BL46" si="4">"d_ind_cem_"&amp;C15</f>
        <v>d_ind_cem_1_x_coal_thermal</v>
      </c>
      <c r="BO15" s="8">
        <f t="shared" ref="BO15:BO46" si="5">E15</f>
        <v>204.232355208</v>
      </c>
      <c r="BP15" s="8">
        <f t="shared" ref="BP15:BP46" si="6">F15</f>
        <v>201.56134427999999</v>
      </c>
      <c r="BQ15" s="8" cm="1">
        <f t="array" ref="BQ15">K15*INDEX(prod_est,$G15+$H15-1,MATCH(BQ$14,$BP$14:$DP$14,0))</f>
        <v>203.46486785651794</v>
      </c>
      <c r="BR15" s="8" cm="1">
        <f t="array" ref="BR15">L15*INDEX(prod_est,$G15+$H15-1,MATCH(BR$14,$BP$14:$DP$14,0))</f>
        <v>183.41584013598228</v>
      </c>
      <c r="BS15" s="8" cm="1">
        <f t="array" ref="BS15">M15*INDEX(prod_est,$G15+$H15-1,MATCH(BS$14,$BP$14:$DP$14,0))</f>
        <v>198.22881682155872</v>
      </c>
      <c r="BT15" s="8" cm="1">
        <f t="array" ref="BT15">N15*INDEX(prod_est,$G15+$H15-1,MATCH(BT$14,$BP$14:$DP$14,0))</f>
        <v>203.3697796249148</v>
      </c>
      <c r="BU15" s="8" cm="1">
        <f t="array" ref="BU15">O15*INDEX(prod_est,$G15+$H15-1,MATCH(BU$14,$BP$14:$DP$14,0))</f>
        <v>208.50974894736646</v>
      </c>
      <c r="BV15" s="8" cm="1">
        <f t="array" ref="BV15">P15*INDEX(prod_est,$G15+$H15-1,MATCH(BV$14,$BP$14:$DP$14,0))</f>
        <v>213.66228744674004</v>
      </c>
      <c r="BW15" s="8" cm="1">
        <f t="array" ref="BW15">Q15*INDEX(prod_est,$G15+$H15-1,MATCH(BW$14,$BP$14:$DP$14,0))</f>
        <v>218.83831903043577</v>
      </c>
      <c r="BX15" s="8" cm="1">
        <f t="array" ref="BX15">R15*INDEX(prod_est,$G15+$H15-1,MATCH(BX$14,$BP$14:$DP$14,0))</f>
        <v>224.04990762448463</v>
      </c>
      <c r="BY15" s="8" cm="1">
        <f t="array" ref="BY15">S15*INDEX(prod_est,$G15+$H15-1,MATCH(BY$14,$BP$14:$DP$14,0))</f>
        <v>229.30894734104416</v>
      </c>
      <c r="BZ15" s="8" cm="1">
        <f t="array" ref="BZ15">T15*INDEX(prod_est,$G15+$H15-1,MATCH(BZ$14,$BP$14:$DP$14,0))</f>
        <v>232.65744523502957</v>
      </c>
      <c r="CA15" s="8" cm="1">
        <f t="array" ref="CA15">U15*INDEX(prod_est,$G15+$H15-1,MATCH(CA$14,$BP$14:$DP$14,0))</f>
        <v>235.95579145897472</v>
      </c>
      <c r="CB15" s="8" cm="1">
        <f t="array" ref="CB15">V15*INDEX(prod_est,$G15+$H15-1,MATCH(CB$14,$BP$14:$DP$14,0))</f>
        <v>239.15031642204198</v>
      </c>
      <c r="CC15" s="8" cm="1">
        <f t="array" ref="CC15">W15*INDEX(prod_est,$G15+$H15-1,MATCH(CC$14,$BP$14:$DP$14,0))</f>
        <v>241.31934493979992</v>
      </c>
      <c r="CD15" s="8" cm="1">
        <f t="array" ref="CD15">X15*INDEX(prod_est,$G15+$H15-1,MATCH(CD$14,$BP$14:$DP$14,0))</f>
        <v>243.38293488166133</v>
      </c>
      <c r="CE15" s="8" cm="1">
        <f t="array" ref="CE15">Y15*INDEX(prod_est,$G15+$H15-1,MATCH(CE$14,$BP$14:$DP$14,0))</f>
        <v>245.34277651375547</v>
      </c>
      <c r="CF15" s="8" cm="1">
        <f t="array" ref="CF15">Z15*INDEX(prod_est,$G15+$H15-1,MATCH(CF$14,$BP$14:$DP$14,0))</f>
        <v>247.19809430022437</v>
      </c>
      <c r="CG15" s="8" cm="1">
        <f t="array" ref="CG15">AA15*INDEX(prod_est,$G15+$H15-1,MATCH(CG$14,$BP$14:$DP$14,0))</f>
        <v>248.94872162624816</v>
      </c>
      <c r="CH15" s="8" cm="1">
        <f t="array" ref="CH15">AB15*INDEX(prod_est,$G15+$H15-1,MATCH(CH$14,$BP$14:$DP$14,0))</f>
        <v>250.59610479328254</v>
      </c>
      <c r="CI15" s="8" cm="1">
        <f t="array" ref="CI15">AC15*INDEX(prod_est,$G15+$H15-1,MATCH(CI$14,$BP$14:$DP$14,0))</f>
        <v>252.14442952293683</v>
      </c>
      <c r="CJ15" s="8" cm="1">
        <f t="array" ref="CJ15">AD15*INDEX(prod_est,$G15+$H15-1,MATCH(CJ$14,$BP$14:$DP$14,0))</f>
        <v>253.59885948388566</v>
      </c>
      <c r="CK15" s="8" cm="1">
        <f t="array" ref="CK15">AE15*INDEX(prod_est,$G15+$H15-1,MATCH(CK$14,$BP$14:$DP$14,0))</f>
        <v>254.96374520633273</v>
      </c>
      <c r="CL15" s="8" cm="1">
        <f t="array" ref="CL15">AF15*INDEX(prod_est,$G15+$H15-1,MATCH(CL$14,$BP$14:$DP$14,0))</f>
        <v>256.2439663234461</v>
      </c>
      <c r="CM15" s="8" cm="1">
        <f t="array" ref="CM15">AG15*INDEX(prod_est,$G15+$H15-1,MATCH(CM$14,$BP$14:$DP$14,0))</f>
        <v>257.44726939674428</v>
      </c>
      <c r="CN15" s="8" cm="1">
        <f t="array" ref="CN15">AH15*INDEX(prod_est,$G15+$H15-1,MATCH(CN$14,$BP$14:$DP$14,0))</f>
        <v>258.58387142066454</v>
      </c>
      <c r="CO15" s="8" cm="1">
        <f t="array" ref="CO15">AI15*INDEX(prod_est,$G15+$H15-1,MATCH(CO$14,$BP$14:$DP$14,0))</f>
        <v>259.66305710796337</v>
      </c>
      <c r="CP15" s="8" cm="1">
        <f t="array" ref="CP15">AJ15*INDEX(prod_est,$G15+$H15-1,MATCH(CP$14,$BP$14:$DP$14,0))</f>
        <v>260.69234394667825</v>
      </c>
      <c r="CQ15" s="8" cm="1">
        <f t="array" ref="CQ15">AK15*INDEX(prod_est,$G15+$H15-1,MATCH(CQ$14,$BP$14:$DP$14,0))</f>
        <v>261.6775396405468</v>
      </c>
      <c r="CR15" s="8" cm="1">
        <f t="array" ref="CR15">AL15*INDEX(prod_est,$G15+$H15-1,MATCH(CR$14,$BP$14:$DP$14,0))</f>
        <v>262.62462543461521</v>
      </c>
      <c r="CS15" s="8" cm="1">
        <f t="array" ref="CS15">AM15*INDEX(prod_est,$G15+$H15-1,MATCH(CS$14,$BP$14:$DP$14,0))</f>
        <v>263.53962788330472</v>
      </c>
      <c r="CT15" s="8" cm="1">
        <f t="array" ref="CT15">AN15*INDEX(prod_est,$G15+$H15-1,MATCH(CT$14,$BP$14:$DP$14,0))</f>
        <v>264.42687476836494</v>
      </c>
      <c r="CU15" s="8" cm="1">
        <f t="array" ref="CU15">AO15*INDEX(prod_est,$G15+$H15-1,MATCH(CU$14,$BP$14:$DP$14,0))</f>
        <v>265.28914513627024</v>
      </c>
      <c r="CV15" s="8" cm="1">
        <f t="array" ref="CV15">AP15*INDEX(prod_est,$G15+$H15-1,MATCH(CV$14,$BP$14:$DP$14,0))</f>
        <v>266.12776682811597</v>
      </c>
      <c r="CW15" cm="1">
        <f t="array" ref="CW15">AQ15*INDEX(prod_est,$G15+$H15-1,MATCH(CW$14,$BP$14:$DP$14,0))</f>
        <v>264.89977629130232</v>
      </c>
      <c r="CX15" cm="1">
        <f t="array" ref="CX15">AR15*INDEX(prod_est,$G15+$H15-1,MATCH(CX$14,$BP$14:$DP$14,0))</f>
        <v>263.67745205822115</v>
      </c>
      <c r="CY15" cm="1">
        <f t="array" ref="CY15">AS15*INDEX(prod_est,$G15+$H15-1,MATCH(CY$14,$BP$14:$DP$14,0))</f>
        <v>262.46076798290721</v>
      </c>
      <c r="CZ15" cm="1">
        <f t="array" ref="CZ15">AT15*INDEX(prod_est,$G15+$H15-1,MATCH(CZ$14,$BP$14:$DP$14,0))</f>
        <v>261.24969804004013</v>
      </c>
      <c r="DA15" cm="1">
        <f t="array" ref="DA15">AU15*INDEX(prod_est,$G15+$H15-1,MATCH(DA$14,$BP$14:$DP$14,0))</f>
        <v>260.04421632438812</v>
      </c>
      <c r="DB15" cm="1">
        <f t="array" ref="DB15">AV15*INDEX(prod_est,$G15+$H15-1,MATCH(DB$14,$BP$14:$DP$14,0))</f>
        <v>258.84429705025343</v>
      </c>
      <c r="DC15" cm="1">
        <f t="array" ref="DC15">AW15*INDEX(prod_est,$G15+$H15-1,MATCH(DC$14,$BP$14:$DP$14,0))</f>
        <v>257.6499145509211</v>
      </c>
      <c r="DD15" cm="1">
        <f t="array" ref="DD15">AX15*INDEX(prod_est,$G15+$H15-1,MATCH(DD$14,$BP$14:$DP$14,0))</f>
        <v>256.4610432781098</v>
      </c>
      <c r="DE15" cm="1">
        <f t="array" ref="DE15">AY15*INDEX(prod_est,$G15+$H15-1,MATCH(DE$14,$BP$14:$DP$14,0))</f>
        <v>255.27765780142522</v>
      </c>
      <c r="DF15" cm="1">
        <f t="array" ref="DF15">AZ15*INDEX(prod_est,$G15+$H15-1,MATCH(DF$14,$BP$14:$DP$14,0))</f>
        <v>254.09973280781654</v>
      </c>
      <c r="DG15" cm="1">
        <f t="array" ref="DG15">BA15*INDEX(prod_est,$G15+$H15-1,MATCH(DG$14,$BP$14:$DP$14,0))</f>
        <v>252.92724310103441</v>
      </c>
      <c r="DH15" cm="1">
        <f t="array" ref="DH15">BB15*INDEX(prod_est,$G15+$H15-1,MATCH(DH$14,$BP$14:$DP$14,0))</f>
        <v>251.76016360109242</v>
      </c>
      <c r="DI15" cm="1">
        <f t="array" ref="DI15">BC15*INDEX(prod_est,$G15+$H15-1,MATCH(DI$14,$BP$14:$DP$14,0))</f>
        <v>250.59846934373036</v>
      </c>
      <c r="DJ15" cm="1">
        <f t="array" ref="DJ15">BD15*INDEX(prod_est,$G15+$H15-1,MATCH(DJ$14,$BP$14:$DP$14,0))</f>
        <v>249.44213547988051</v>
      </c>
      <c r="DK15" cm="1">
        <f t="array" ref="DK15">BE15*INDEX(prod_est,$G15+$H15-1,MATCH(DK$14,$BP$14:$DP$14,0))</f>
        <v>248.29113727513578</v>
      </c>
      <c r="DL15" cm="1">
        <f t="array" ref="DL15">BF15*INDEX(prod_est,$G15+$H15-1,MATCH(DL$14,$BP$14:$DP$14,0))</f>
        <v>247.14545010922086</v>
      </c>
      <c r="DM15" cm="1">
        <f t="array" ref="DM15">BG15*INDEX(prod_est,$G15+$H15-1,MATCH(DM$14,$BP$14:$DP$14,0))</f>
        <v>246.00504947546551</v>
      </c>
      <c r="DN15" cm="1">
        <f t="array" ref="DN15">BH15*INDEX(prod_est,$G15+$H15-1,MATCH(DN$14,$BP$14:$DP$14,0))</f>
        <v>244.86991098028037</v>
      </c>
      <c r="DO15" cm="1">
        <f t="array" ref="DO15">BI15*INDEX(prod_est,$G15+$H15-1,MATCH(DO$14,$BP$14:$DP$14,0))</f>
        <v>243.74001034263514</v>
      </c>
      <c r="DP15" cm="1">
        <f t="array" ref="DP15">BJ15*INDEX(prod_est,$G15+$H15-1,MATCH(DP$14,$BP$14:$DP$14,0))</f>
        <v>242.61532339353923</v>
      </c>
    </row>
    <row r="16" spans="1:120" x14ac:dyDescent="0.25">
      <c r="A16" t="s">
        <v>56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305</v>
      </c>
      <c r="H16">
        <f>IFERROR(MATCH(D16,Production_est!$D$4:$D$339,0),"-")</f>
        <v>6</v>
      </c>
      <c r="I16" s="8" cm="1">
        <f t="array" ref="I16">IFERROR(INDEX(Production_est!$E$4:$E$339,H16+G16-1),"-")</f>
        <v>88500</v>
      </c>
      <c r="J16" s="42">
        <f t="shared" si="0"/>
        <v>0</v>
      </c>
      <c r="K16" s="42">
        <f t="shared" ref="K16:AP16" si="7">J16*(1-$F$4)</f>
        <v>0</v>
      </c>
      <c r="L16" s="42">
        <f t="shared" si="7"/>
        <v>0</v>
      </c>
      <c r="M16" s="42">
        <f t="shared" si="7"/>
        <v>0</v>
      </c>
      <c r="N16" s="42">
        <f t="shared" si="7"/>
        <v>0</v>
      </c>
      <c r="O16" s="42">
        <f t="shared" si="7"/>
        <v>0</v>
      </c>
      <c r="P16" s="42">
        <f t="shared" si="7"/>
        <v>0</v>
      </c>
      <c r="Q16" s="42">
        <f t="shared" si="7"/>
        <v>0</v>
      </c>
      <c r="R16" s="42">
        <f t="shared" si="7"/>
        <v>0</v>
      </c>
      <c r="S16" s="42">
        <f t="shared" si="7"/>
        <v>0</v>
      </c>
      <c r="T16" s="42">
        <f t="shared" si="7"/>
        <v>0</v>
      </c>
      <c r="U16" s="42">
        <f t="shared" si="7"/>
        <v>0</v>
      </c>
      <c r="V16" s="42">
        <f t="shared" si="7"/>
        <v>0</v>
      </c>
      <c r="W16" s="42">
        <f t="shared" si="7"/>
        <v>0</v>
      </c>
      <c r="X16" s="42">
        <f t="shared" si="7"/>
        <v>0</v>
      </c>
      <c r="Y16" s="42">
        <f t="shared" si="7"/>
        <v>0</v>
      </c>
      <c r="Z16" s="42">
        <f t="shared" si="7"/>
        <v>0</v>
      </c>
      <c r="AA16" s="42">
        <f t="shared" si="7"/>
        <v>0</v>
      </c>
      <c r="AB16" s="42">
        <f t="shared" si="7"/>
        <v>0</v>
      </c>
      <c r="AC16" s="42">
        <f t="shared" si="7"/>
        <v>0</v>
      </c>
      <c r="AD16" s="42">
        <f t="shared" si="7"/>
        <v>0</v>
      </c>
      <c r="AE16" s="42">
        <f t="shared" si="7"/>
        <v>0</v>
      </c>
      <c r="AF16" s="42">
        <f t="shared" si="7"/>
        <v>0</v>
      </c>
      <c r="AG16" s="42">
        <f t="shared" si="7"/>
        <v>0</v>
      </c>
      <c r="AH16" s="42">
        <f t="shared" si="7"/>
        <v>0</v>
      </c>
      <c r="AI16" s="42">
        <f t="shared" si="7"/>
        <v>0</v>
      </c>
      <c r="AJ16" s="42">
        <f t="shared" si="7"/>
        <v>0</v>
      </c>
      <c r="AK16" s="42">
        <f t="shared" si="7"/>
        <v>0</v>
      </c>
      <c r="AL16" s="42">
        <f t="shared" si="7"/>
        <v>0</v>
      </c>
      <c r="AM16" s="42">
        <f t="shared" si="7"/>
        <v>0</v>
      </c>
      <c r="AN16" s="42">
        <f t="shared" si="7"/>
        <v>0</v>
      </c>
      <c r="AO16" s="42">
        <f t="shared" si="7"/>
        <v>0</v>
      </c>
      <c r="AP16" s="42">
        <f t="shared" si="7"/>
        <v>0</v>
      </c>
      <c r="AQ16" s="42">
        <f t="shared" ref="AQ16:BJ16" si="8">AP16*(1-$F$4)</f>
        <v>0</v>
      </c>
      <c r="AR16" s="42">
        <f t="shared" si="8"/>
        <v>0</v>
      </c>
      <c r="AS16" s="42">
        <f t="shared" si="8"/>
        <v>0</v>
      </c>
      <c r="AT16" s="42">
        <f t="shared" si="8"/>
        <v>0</v>
      </c>
      <c r="AU16" s="42">
        <f t="shared" si="8"/>
        <v>0</v>
      </c>
      <c r="AV16" s="42">
        <f t="shared" si="8"/>
        <v>0</v>
      </c>
      <c r="AW16" s="42">
        <f t="shared" si="8"/>
        <v>0</v>
      </c>
      <c r="AX16" s="42">
        <f t="shared" si="8"/>
        <v>0</v>
      </c>
      <c r="AY16" s="42">
        <f t="shared" si="8"/>
        <v>0</v>
      </c>
      <c r="AZ16" s="42">
        <f t="shared" si="8"/>
        <v>0</v>
      </c>
      <c r="BA16" s="42">
        <f t="shared" si="8"/>
        <v>0</v>
      </c>
      <c r="BB16" s="42">
        <f t="shared" si="8"/>
        <v>0</v>
      </c>
      <c r="BC16" s="42">
        <f t="shared" si="8"/>
        <v>0</v>
      </c>
      <c r="BD16" s="42">
        <f t="shared" si="8"/>
        <v>0</v>
      </c>
      <c r="BE16" s="42">
        <f t="shared" si="8"/>
        <v>0</v>
      </c>
      <c r="BF16" s="42">
        <f t="shared" si="8"/>
        <v>0</v>
      </c>
      <c r="BG16" s="42">
        <f t="shared" si="8"/>
        <v>0</v>
      </c>
      <c r="BH16" s="42">
        <f t="shared" si="8"/>
        <v>0</v>
      </c>
      <c r="BI16" s="42">
        <f t="shared" si="8"/>
        <v>0</v>
      </c>
      <c r="BJ16" s="42">
        <f t="shared" si="8"/>
        <v>0</v>
      </c>
      <c r="BK16" t="str">
        <f t="shared" si="3"/>
        <v>20_USA</v>
      </c>
      <c r="BL16" t="str">
        <f t="shared" si="4"/>
        <v>d_ind_cem_1_1_coking_coal</v>
      </c>
      <c r="BO16" s="8">
        <f t="shared" si="5"/>
        <v>0</v>
      </c>
      <c r="BP16" s="8">
        <f t="shared" si="6"/>
        <v>0</v>
      </c>
      <c r="BQ16" s="8" cm="1">
        <f t="array" ref="BQ16">K16*INDEX(prod_est,$G16+$H16-1,MATCH(BQ$14,$BP$14:$DP$14,0))</f>
        <v>0</v>
      </c>
      <c r="BR16" s="8" cm="1">
        <f t="array" ref="BR16">L16*INDEX(prod_est,$G16+$H16-1,MATCH(BR$14,$BP$14:$DP$14,0))</f>
        <v>0</v>
      </c>
      <c r="BS16" s="8" cm="1">
        <f t="array" ref="BS16">M16*INDEX(prod_est,$G16+$H16-1,MATCH(BS$14,$BP$14:$DP$14,0))</f>
        <v>0</v>
      </c>
      <c r="BT16" s="8" cm="1">
        <f t="array" ref="BT16">N16*INDEX(prod_est,$G16+$H16-1,MATCH(BT$14,$BP$14:$DP$14,0))</f>
        <v>0</v>
      </c>
      <c r="BU16" s="8" cm="1">
        <f t="array" ref="BU16">O16*INDEX(prod_est,$G16+$H16-1,MATCH(BU$14,$BP$14:$DP$14,0))</f>
        <v>0</v>
      </c>
      <c r="BV16" s="8" cm="1">
        <f t="array" ref="BV16">P16*INDEX(prod_est,$G16+$H16-1,MATCH(BV$14,$BP$14:$DP$14,0))</f>
        <v>0</v>
      </c>
      <c r="BW16" s="8" cm="1">
        <f t="array" ref="BW16">Q16*INDEX(prod_est,$G16+$H16-1,MATCH(BW$14,$BP$14:$DP$14,0))</f>
        <v>0</v>
      </c>
      <c r="BX16" s="8" cm="1">
        <f t="array" ref="BX16">R16*INDEX(prod_est,$G16+$H16-1,MATCH(BX$14,$BP$14:$DP$14,0))</f>
        <v>0</v>
      </c>
      <c r="BY16" s="8" cm="1">
        <f t="array" ref="BY16">S16*INDEX(prod_est,$G16+$H16-1,MATCH(BY$14,$BP$14:$DP$14,0))</f>
        <v>0</v>
      </c>
      <c r="BZ16" s="8" cm="1">
        <f t="array" ref="BZ16">T16*INDEX(prod_est,$G16+$H16-1,MATCH(BZ$14,$BP$14:$DP$14,0))</f>
        <v>0</v>
      </c>
      <c r="CA16" s="8" cm="1">
        <f t="array" ref="CA16">U16*INDEX(prod_est,$G16+$H16-1,MATCH(CA$14,$BP$14:$DP$14,0))</f>
        <v>0</v>
      </c>
      <c r="CB16" s="8" cm="1">
        <f t="array" ref="CB16">V16*INDEX(prod_est,$G16+$H16-1,MATCH(CB$14,$BP$14:$DP$14,0))</f>
        <v>0</v>
      </c>
      <c r="CC16" s="8" cm="1">
        <f t="array" ref="CC16">W16*INDEX(prod_est,$G16+$H16-1,MATCH(CC$14,$BP$14:$DP$14,0))</f>
        <v>0</v>
      </c>
      <c r="CD16" s="8" cm="1">
        <f t="array" ref="CD16">X16*INDEX(prod_est,$G16+$H16-1,MATCH(CD$14,$BP$14:$DP$14,0))</f>
        <v>0</v>
      </c>
      <c r="CE16" s="8" cm="1">
        <f t="array" ref="CE16">Y16*INDEX(prod_est,$G16+$H16-1,MATCH(CE$14,$BP$14:$DP$14,0))</f>
        <v>0</v>
      </c>
      <c r="CF16" s="8" cm="1">
        <f t="array" ref="CF16">Z16*INDEX(prod_est,$G16+$H16-1,MATCH(CF$14,$BP$14:$DP$14,0))</f>
        <v>0</v>
      </c>
      <c r="CG16" s="8" cm="1">
        <f t="array" ref="CG16">AA16*INDEX(prod_est,$G16+$H16-1,MATCH(CG$14,$BP$14:$DP$14,0))</f>
        <v>0</v>
      </c>
      <c r="CH16" s="8" cm="1">
        <f t="array" ref="CH16">AB16*INDEX(prod_est,$G16+$H16-1,MATCH(CH$14,$BP$14:$DP$14,0))</f>
        <v>0</v>
      </c>
      <c r="CI16" s="8" cm="1">
        <f t="array" ref="CI16">AC16*INDEX(prod_est,$G16+$H16-1,MATCH(CI$14,$BP$14:$DP$14,0))</f>
        <v>0</v>
      </c>
      <c r="CJ16" s="8" cm="1">
        <f t="array" ref="CJ16">AD16*INDEX(prod_est,$G16+$H16-1,MATCH(CJ$14,$BP$14:$DP$14,0))</f>
        <v>0</v>
      </c>
      <c r="CK16" s="8" cm="1">
        <f t="array" ref="CK16">AE16*INDEX(prod_est,$G16+$H16-1,MATCH(CK$14,$BP$14:$DP$14,0))</f>
        <v>0</v>
      </c>
      <c r="CL16" s="8" cm="1">
        <f t="array" ref="CL16">AF16*INDEX(prod_est,$G16+$H16-1,MATCH(CL$14,$BP$14:$DP$14,0))</f>
        <v>0</v>
      </c>
      <c r="CM16" s="8" cm="1">
        <f t="array" ref="CM16">AG16*INDEX(prod_est,$G16+$H16-1,MATCH(CM$14,$BP$14:$DP$14,0))</f>
        <v>0</v>
      </c>
      <c r="CN16" s="8" cm="1">
        <f t="array" ref="CN16">AH16*INDEX(prod_est,$G16+$H16-1,MATCH(CN$14,$BP$14:$DP$14,0))</f>
        <v>0</v>
      </c>
      <c r="CO16" s="8" cm="1">
        <f t="array" ref="CO16">AI16*INDEX(prod_est,$G16+$H16-1,MATCH(CO$14,$BP$14:$DP$14,0))</f>
        <v>0</v>
      </c>
      <c r="CP16" s="8" cm="1">
        <f t="array" ref="CP16">AJ16*INDEX(prod_est,$G16+$H16-1,MATCH(CP$14,$BP$14:$DP$14,0))</f>
        <v>0</v>
      </c>
      <c r="CQ16" s="8" cm="1">
        <f t="array" ref="CQ16">AK16*INDEX(prod_est,$G16+$H16-1,MATCH(CQ$14,$BP$14:$DP$14,0))</f>
        <v>0</v>
      </c>
      <c r="CR16" s="8" cm="1">
        <f t="array" ref="CR16">AL16*INDEX(prod_est,$G16+$H16-1,MATCH(CR$14,$BP$14:$DP$14,0))</f>
        <v>0</v>
      </c>
      <c r="CS16" s="8" cm="1">
        <f t="array" ref="CS16">AM16*INDEX(prod_est,$G16+$H16-1,MATCH(CS$14,$BP$14:$DP$14,0))</f>
        <v>0</v>
      </c>
      <c r="CT16" s="8" cm="1">
        <f t="array" ref="CT16">AN16*INDEX(prod_est,$G16+$H16-1,MATCH(CT$14,$BP$14:$DP$14,0))</f>
        <v>0</v>
      </c>
      <c r="CU16" s="8" cm="1">
        <f t="array" ref="CU16">AO16*INDEX(prod_est,$G16+$H16-1,MATCH(CU$14,$BP$14:$DP$14,0))</f>
        <v>0</v>
      </c>
      <c r="CV16" s="8" cm="1">
        <f t="array" ref="CV16">AP16*INDEX(prod_est,$G16+$H16-1,MATCH(CV$14,$BP$14:$DP$14,0))</f>
        <v>0</v>
      </c>
      <c r="CW16" cm="1">
        <f t="array" ref="CW16">AQ16*INDEX(prod_est,$G16+$H16-1,MATCH(CW$14,$BP$14:$DP$14,0))</f>
        <v>0</v>
      </c>
      <c r="CX16" cm="1">
        <f t="array" ref="CX16">AR16*INDEX(prod_est,$G16+$H16-1,MATCH(CX$14,$BP$14:$DP$14,0))</f>
        <v>0</v>
      </c>
      <c r="CY16" cm="1">
        <f t="array" ref="CY16">AS16*INDEX(prod_est,$G16+$H16-1,MATCH(CY$14,$BP$14:$DP$14,0))</f>
        <v>0</v>
      </c>
      <c r="CZ16" cm="1">
        <f t="array" ref="CZ16">AT16*INDEX(prod_est,$G16+$H16-1,MATCH(CZ$14,$BP$14:$DP$14,0))</f>
        <v>0</v>
      </c>
      <c r="DA16" cm="1">
        <f t="array" ref="DA16">AU16*INDEX(prod_est,$G16+$H16-1,MATCH(DA$14,$BP$14:$DP$14,0))</f>
        <v>0</v>
      </c>
      <c r="DB16" cm="1">
        <f t="array" ref="DB16">AV16*INDEX(prod_est,$G16+$H16-1,MATCH(DB$14,$BP$14:$DP$14,0))</f>
        <v>0</v>
      </c>
      <c r="DC16" cm="1">
        <f t="array" ref="DC16">AW16*INDEX(prod_est,$G16+$H16-1,MATCH(DC$14,$BP$14:$DP$14,0))</f>
        <v>0</v>
      </c>
      <c r="DD16" cm="1">
        <f t="array" ref="DD16">AX16*INDEX(prod_est,$G16+$H16-1,MATCH(DD$14,$BP$14:$DP$14,0))</f>
        <v>0</v>
      </c>
      <c r="DE16" cm="1">
        <f t="array" ref="DE16">AY16*INDEX(prod_est,$G16+$H16-1,MATCH(DE$14,$BP$14:$DP$14,0))</f>
        <v>0</v>
      </c>
      <c r="DF16" cm="1">
        <f t="array" ref="DF16">AZ16*INDEX(prod_est,$G16+$H16-1,MATCH(DF$14,$BP$14:$DP$14,0))</f>
        <v>0</v>
      </c>
      <c r="DG16" cm="1">
        <f t="array" ref="DG16">BA16*INDEX(prod_est,$G16+$H16-1,MATCH(DG$14,$BP$14:$DP$14,0))</f>
        <v>0</v>
      </c>
      <c r="DH16" cm="1">
        <f t="array" ref="DH16">BB16*INDEX(prod_est,$G16+$H16-1,MATCH(DH$14,$BP$14:$DP$14,0))</f>
        <v>0</v>
      </c>
      <c r="DI16" cm="1">
        <f t="array" ref="DI16">BC16*INDEX(prod_est,$G16+$H16-1,MATCH(DI$14,$BP$14:$DP$14,0))</f>
        <v>0</v>
      </c>
      <c r="DJ16" cm="1">
        <f t="array" ref="DJ16">BD16*INDEX(prod_est,$G16+$H16-1,MATCH(DJ$14,$BP$14:$DP$14,0))</f>
        <v>0</v>
      </c>
      <c r="DK16" cm="1">
        <f t="array" ref="DK16">BE16*INDEX(prod_est,$G16+$H16-1,MATCH(DK$14,$BP$14:$DP$14,0))</f>
        <v>0</v>
      </c>
      <c r="DL16" cm="1">
        <f t="array" ref="DL16">BF16*INDEX(prod_est,$G16+$H16-1,MATCH(DL$14,$BP$14:$DP$14,0))</f>
        <v>0</v>
      </c>
      <c r="DM16" cm="1">
        <f t="array" ref="DM16">BG16*INDEX(prod_est,$G16+$H16-1,MATCH(DM$14,$BP$14:$DP$14,0))</f>
        <v>0</v>
      </c>
      <c r="DN16" cm="1">
        <f t="array" ref="DN16">BH16*INDEX(prod_est,$G16+$H16-1,MATCH(DN$14,$BP$14:$DP$14,0))</f>
        <v>0</v>
      </c>
      <c r="DO16" cm="1">
        <f t="array" ref="DO16">BI16*INDEX(prod_est,$G16+$H16-1,MATCH(DO$14,$BP$14:$DP$14,0))</f>
        <v>0</v>
      </c>
      <c r="DP16" cm="1">
        <f t="array" ref="DP16">BJ16*INDEX(prod_est,$G16+$H16-1,MATCH(DP$14,$BP$14:$DP$14,0))</f>
        <v>0</v>
      </c>
    </row>
    <row r="17" spans="1:120" x14ac:dyDescent="0.25">
      <c r="A17" t="s">
        <v>56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305</v>
      </c>
      <c r="H17">
        <f>IFERROR(MATCH(D17,Production_est!$D$4:$D$339,0),"-")</f>
        <v>6</v>
      </c>
      <c r="I17" s="8" cm="1">
        <f t="array" ref="I17">IFERROR(INDEX(Production_est!$E$4:$E$339,H17+G17-1),"-")</f>
        <v>88500</v>
      </c>
      <c r="J17" s="42">
        <f t="shared" si="0"/>
        <v>0</v>
      </c>
      <c r="K17" s="42">
        <f t="shared" ref="K17:AP17" si="9">J17*(1-$F$4)</f>
        <v>0</v>
      </c>
      <c r="L17" s="42">
        <f t="shared" si="9"/>
        <v>0</v>
      </c>
      <c r="M17" s="42">
        <f t="shared" si="9"/>
        <v>0</v>
      </c>
      <c r="N17" s="42">
        <f t="shared" si="9"/>
        <v>0</v>
      </c>
      <c r="O17" s="42">
        <f t="shared" si="9"/>
        <v>0</v>
      </c>
      <c r="P17" s="42">
        <f t="shared" si="9"/>
        <v>0</v>
      </c>
      <c r="Q17" s="42">
        <f t="shared" si="9"/>
        <v>0</v>
      </c>
      <c r="R17" s="42">
        <f t="shared" si="9"/>
        <v>0</v>
      </c>
      <c r="S17" s="42">
        <f t="shared" si="9"/>
        <v>0</v>
      </c>
      <c r="T17" s="42">
        <f t="shared" si="9"/>
        <v>0</v>
      </c>
      <c r="U17" s="42">
        <f t="shared" si="9"/>
        <v>0</v>
      </c>
      <c r="V17" s="42">
        <f t="shared" si="9"/>
        <v>0</v>
      </c>
      <c r="W17" s="42">
        <f t="shared" si="9"/>
        <v>0</v>
      </c>
      <c r="X17" s="42">
        <f t="shared" si="9"/>
        <v>0</v>
      </c>
      <c r="Y17" s="42">
        <f t="shared" si="9"/>
        <v>0</v>
      </c>
      <c r="Z17" s="42">
        <f t="shared" si="9"/>
        <v>0</v>
      </c>
      <c r="AA17" s="42">
        <f t="shared" si="9"/>
        <v>0</v>
      </c>
      <c r="AB17" s="42">
        <f t="shared" si="9"/>
        <v>0</v>
      </c>
      <c r="AC17" s="42">
        <f t="shared" si="9"/>
        <v>0</v>
      </c>
      <c r="AD17" s="42">
        <f t="shared" si="9"/>
        <v>0</v>
      </c>
      <c r="AE17" s="42">
        <f t="shared" si="9"/>
        <v>0</v>
      </c>
      <c r="AF17" s="42">
        <f t="shared" si="9"/>
        <v>0</v>
      </c>
      <c r="AG17" s="42">
        <f t="shared" si="9"/>
        <v>0</v>
      </c>
      <c r="AH17" s="42">
        <f t="shared" si="9"/>
        <v>0</v>
      </c>
      <c r="AI17" s="42">
        <f t="shared" si="9"/>
        <v>0</v>
      </c>
      <c r="AJ17" s="42">
        <f t="shared" si="9"/>
        <v>0</v>
      </c>
      <c r="AK17" s="42">
        <f t="shared" si="9"/>
        <v>0</v>
      </c>
      <c r="AL17" s="42">
        <f t="shared" si="9"/>
        <v>0</v>
      </c>
      <c r="AM17" s="42">
        <f t="shared" si="9"/>
        <v>0</v>
      </c>
      <c r="AN17" s="42">
        <f t="shared" si="9"/>
        <v>0</v>
      </c>
      <c r="AO17" s="42">
        <f t="shared" si="9"/>
        <v>0</v>
      </c>
      <c r="AP17" s="42">
        <f t="shared" si="9"/>
        <v>0</v>
      </c>
      <c r="AQ17" s="42">
        <f t="shared" ref="AQ17:BJ17" si="10">AP17*(1-$F$4)</f>
        <v>0</v>
      </c>
      <c r="AR17" s="42">
        <f t="shared" si="10"/>
        <v>0</v>
      </c>
      <c r="AS17" s="42">
        <f t="shared" si="10"/>
        <v>0</v>
      </c>
      <c r="AT17" s="42">
        <f t="shared" si="10"/>
        <v>0</v>
      </c>
      <c r="AU17" s="42">
        <f t="shared" si="10"/>
        <v>0</v>
      </c>
      <c r="AV17" s="42">
        <f t="shared" si="10"/>
        <v>0</v>
      </c>
      <c r="AW17" s="42">
        <f t="shared" si="10"/>
        <v>0</v>
      </c>
      <c r="AX17" s="42">
        <f t="shared" si="10"/>
        <v>0</v>
      </c>
      <c r="AY17" s="42">
        <f t="shared" si="10"/>
        <v>0</v>
      </c>
      <c r="AZ17" s="42">
        <f t="shared" si="10"/>
        <v>0</v>
      </c>
      <c r="BA17" s="42">
        <f t="shared" si="10"/>
        <v>0</v>
      </c>
      <c r="BB17" s="42">
        <f t="shared" si="10"/>
        <v>0</v>
      </c>
      <c r="BC17" s="42">
        <f t="shared" si="10"/>
        <v>0</v>
      </c>
      <c r="BD17" s="42">
        <f t="shared" si="10"/>
        <v>0</v>
      </c>
      <c r="BE17" s="42">
        <f t="shared" si="10"/>
        <v>0</v>
      </c>
      <c r="BF17" s="42">
        <f t="shared" si="10"/>
        <v>0</v>
      </c>
      <c r="BG17" s="42">
        <f t="shared" si="10"/>
        <v>0</v>
      </c>
      <c r="BH17" s="42">
        <f t="shared" si="10"/>
        <v>0</v>
      </c>
      <c r="BI17" s="42">
        <f t="shared" si="10"/>
        <v>0</v>
      </c>
      <c r="BJ17" s="42">
        <f t="shared" si="10"/>
        <v>0</v>
      </c>
      <c r="BK17" t="str">
        <f t="shared" si="3"/>
        <v>20_USA</v>
      </c>
      <c r="BL17" t="str">
        <f t="shared" si="4"/>
        <v>d_ind_cem_1_5_lignite</v>
      </c>
      <c r="BO17" s="8">
        <f t="shared" si="5"/>
        <v>0</v>
      </c>
      <c r="BP17" s="8">
        <f t="shared" si="6"/>
        <v>0</v>
      </c>
      <c r="BQ17" s="8" cm="1">
        <f t="array" ref="BQ17">K17*INDEX(prod_est,$G17+$H17-1,MATCH(BQ$14,$BP$14:$DP$14,0))</f>
        <v>0</v>
      </c>
      <c r="BR17" s="8" cm="1">
        <f t="array" ref="BR17">L17*INDEX(prod_est,$G17+$H17-1,MATCH(BR$14,$BP$14:$DP$14,0))</f>
        <v>0</v>
      </c>
      <c r="BS17" s="8" cm="1">
        <f t="array" ref="BS17">M17*INDEX(prod_est,$G17+$H17-1,MATCH(BS$14,$BP$14:$DP$14,0))</f>
        <v>0</v>
      </c>
      <c r="BT17" s="8" cm="1">
        <f t="array" ref="BT17">N17*INDEX(prod_est,$G17+$H17-1,MATCH(BT$14,$BP$14:$DP$14,0))</f>
        <v>0</v>
      </c>
      <c r="BU17" s="8" cm="1">
        <f t="array" ref="BU17">O17*INDEX(prod_est,$G17+$H17-1,MATCH(BU$14,$BP$14:$DP$14,0))</f>
        <v>0</v>
      </c>
      <c r="BV17" s="8" cm="1">
        <f t="array" ref="BV17">P17*INDEX(prod_est,$G17+$H17-1,MATCH(BV$14,$BP$14:$DP$14,0))</f>
        <v>0</v>
      </c>
      <c r="BW17" s="8" cm="1">
        <f t="array" ref="BW17">Q17*INDEX(prod_est,$G17+$H17-1,MATCH(BW$14,$BP$14:$DP$14,0))</f>
        <v>0</v>
      </c>
      <c r="BX17" s="8" cm="1">
        <f t="array" ref="BX17">R17*INDEX(prod_est,$G17+$H17-1,MATCH(BX$14,$BP$14:$DP$14,0))</f>
        <v>0</v>
      </c>
      <c r="BY17" s="8" cm="1">
        <f t="array" ref="BY17">S17*INDEX(prod_est,$G17+$H17-1,MATCH(BY$14,$BP$14:$DP$14,0))</f>
        <v>0</v>
      </c>
      <c r="BZ17" s="8" cm="1">
        <f t="array" ref="BZ17">T17*INDEX(prod_est,$G17+$H17-1,MATCH(BZ$14,$BP$14:$DP$14,0))</f>
        <v>0</v>
      </c>
      <c r="CA17" s="8" cm="1">
        <f t="array" ref="CA17">U17*INDEX(prod_est,$G17+$H17-1,MATCH(CA$14,$BP$14:$DP$14,0))</f>
        <v>0</v>
      </c>
      <c r="CB17" s="8" cm="1">
        <f t="array" ref="CB17">V17*INDEX(prod_est,$G17+$H17-1,MATCH(CB$14,$BP$14:$DP$14,0))</f>
        <v>0</v>
      </c>
      <c r="CC17" s="8" cm="1">
        <f t="array" ref="CC17">W17*INDEX(prod_est,$G17+$H17-1,MATCH(CC$14,$BP$14:$DP$14,0))</f>
        <v>0</v>
      </c>
      <c r="CD17" s="8" cm="1">
        <f t="array" ref="CD17">X17*INDEX(prod_est,$G17+$H17-1,MATCH(CD$14,$BP$14:$DP$14,0))</f>
        <v>0</v>
      </c>
      <c r="CE17" s="8" cm="1">
        <f t="array" ref="CE17">Y17*INDEX(prod_est,$G17+$H17-1,MATCH(CE$14,$BP$14:$DP$14,0))</f>
        <v>0</v>
      </c>
      <c r="CF17" s="8" cm="1">
        <f t="array" ref="CF17">Z17*INDEX(prod_est,$G17+$H17-1,MATCH(CF$14,$BP$14:$DP$14,0))</f>
        <v>0</v>
      </c>
      <c r="CG17" s="8" cm="1">
        <f t="array" ref="CG17">AA17*INDEX(prod_est,$G17+$H17-1,MATCH(CG$14,$BP$14:$DP$14,0))</f>
        <v>0</v>
      </c>
      <c r="CH17" s="8" cm="1">
        <f t="array" ref="CH17">AB17*INDEX(prod_est,$G17+$H17-1,MATCH(CH$14,$BP$14:$DP$14,0))</f>
        <v>0</v>
      </c>
      <c r="CI17" s="8" cm="1">
        <f t="array" ref="CI17">AC17*INDEX(prod_est,$G17+$H17-1,MATCH(CI$14,$BP$14:$DP$14,0))</f>
        <v>0</v>
      </c>
      <c r="CJ17" s="8" cm="1">
        <f t="array" ref="CJ17">AD17*INDEX(prod_est,$G17+$H17-1,MATCH(CJ$14,$BP$14:$DP$14,0))</f>
        <v>0</v>
      </c>
      <c r="CK17" s="8" cm="1">
        <f t="array" ref="CK17">AE17*INDEX(prod_est,$G17+$H17-1,MATCH(CK$14,$BP$14:$DP$14,0))</f>
        <v>0</v>
      </c>
      <c r="CL17" s="8" cm="1">
        <f t="array" ref="CL17">AF17*INDEX(prod_est,$G17+$H17-1,MATCH(CL$14,$BP$14:$DP$14,0))</f>
        <v>0</v>
      </c>
      <c r="CM17" s="8" cm="1">
        <f t="array" ref="CM17">AG17*INDEX(prod_est,$G17+$H17-1,MATCH(CM$14,$BP$14:$DP$14,0))</f>
        <v>0</v>
      </c>
      <c r="CN17" s="8" cm="1">
        <f t="array" ref="CN17">AH17*INDEX(prod_est,$G17+$H17-1,MATCH(CN$14,$BP$14:$DP$14,0))</f>
        <v>0</v>
      </c>
      <c r="CO17" s="8" cm="1">
        <f t="array" ref="CO17">AI17*INDEX(prod_est,$G17+$H17-1,MATCH(CO$14,$BP$14:$DP$14,0))</f>
        <v>0</v>
      </c>
      <c r="CP17" s="8" cm="1">
        <f t="array" ref="CP17">AJ17*INDEX(prod_est,$G17+$H17-1,MATCH(CP$14,$BP$14:$DP$14,0))</f>
        <v>0</v>
      </c>
      <c r="CQ17" s="8" cm="1">
        <f t="array" ref="CQ17">AK17*INDEX(prod_est,$G17+$H17-1,MATCH(CQ$14,$BP$14:$DP$14,0))</f>
        <v>0</v>
      </c>
      <c r="CR17" s="8" cm="1">
        <f t="array" ref="CR17">AL17*INDEX(prod_est,$G17+$H17-1,MATCH(CR$14,$BP$14:$DP$14,0))</f>
        <v>0</v>
      </c>
      <c r="CS17" s="8" cm="1">
        <f t="array" ref="CS17">AM17*INDEX(prod_est,$G17+$H17-1,MATCH(CS$14,$BP$14:$DP$14,0))</f>
        <v>0</v>
      </c>
      <c r="CT17" s="8" cm="1">
        <f t="array" ref="CT17">AN17*INDEX(prod_est,$G17+$H17-1,MATCH(CT$14,$BP$14:$DP$14,0))</f>
        <v>0</v>
      </c>
      <c r="CU17" s="8" cm="1">
        <f t="array" ref="CU17">AO17*INDEX(prod_est,$G17+$H17-1,MATCH(CU$14,$BP$14:$DP$14,0))</f>
        <v>0</v>
      </c>
      <c r="CV17" s="8" cm="1">
        <f t="array" ref="CV17">AP17*INDEX(prod_est,$G17+$H17-1,MATCH(CV$14,$BP$14:$DP$14,0))</f>
        <v>0</v>
      </c>
      <c r="CW17" cm="1">
        <f t="array" ref="CW17">AQ17*INDEX(prod_est,$G17+$H17-1,MATCH(CW$14,$BP$14:$DP$14,0))</f>
        <v>0</v>
      </c>
      <c r="CX17" cm="1">
        <f t="array" ref="CX17">AR17*INDEX(prod_est,$G17+$H17-1,MATCH(CX$14,$BP$14:$DP$14,0))</f>
        <v>0</v>
      </c>
      <c r="CY17" cm="1">
        <f t="array" ref="CY17">AS17*INDEX(prod_est,$G17+$H17-1,MATCH(CY$14,$BP$14:$DP$14,0))</f>
        <v>0</v>
      </c>
      <c r="CZ17" cm="1">
        <f t="array" ref="CZ17">AT17*INDEX(prod_est,$G17+$H17-1,MATCH(CZ$14,$BP$14:$DP$14,0))</f>
        <v>0</v>
      </c>
      <c r="DA17" cm="1">
        <f t="array" ref="DA17">AU17*INDEX(prod_est,$G17+$H17-1,MATCH(DA$14,$BP$14:$DP$14,0))</f>
        <v>0</v>
      </c>
      <c r="DB17" cm="1">
        <f t="array" ref="DB17">AV17*INDEX(prod_est,$G17+$H17-1,MATCH(DB$14,$BP$14:$DP$14,0))</f>
        <v>0</v>
      </c>
      <c r="DC17" cm="1">
        <f t="array" ref="DC17">AW17*INDEX(prod_est,$G17+$H17-1,MATCH(DC$14,$BP$14:$DP$14,0))</f>
        <v>0</v>
      </c>
      <c r="DD17" cm="1">
        <f t="array" ref="DD17">AX17*INDEX(prod_est,$G17+$H17-1,MATCH(DD$14,$BP$14:$DP$14,0))</f>
        <v>0</v>
      </c>
      <c r="DE17" cm="1">
        <f t="array" ref="DE17">AY17*INDEX(prod_est,$G17+$H17-1,MATCH(DE$14,$BP$14:$DP$14,0))</f>
        <v>0</v>
      </c>
      <c r="DF17" cm="1">
        <f t="array" ref="DF17">AZ17*INDEX(prod_est,$G17+$H17-1,MATCH(DF$14,$BP$14:$DP$14,0))</f>
        <v>0</v>
      </c>
      <c r="DG17" cm="1">
        <f t="array" ref="DG17">BA17*INDEX(prod_est,$G17+$H17-1,MATCH(DG$14,$BP$14:$DP$14,0))</f>
        <v>0</v>
      </c>
      <c r="DH17" cm="1">
        <f t="array" ref="DH17">BB17*INDEX(prod_est,$G17+$H17-1,MATCH(DH$14,$BP$14:$DP$14,0))</f>
        <v>0</v>
      </c>
      <c r="DI17" cm="1">
        <f t="array" ref="DI17">BC17*INDEX(prod_est,$G17+$H17-1,MATCH(DI$14,$BP$14:$DP$14,0))</f>
        <v>0</v>
      </c>
      <c r="DJ17" cm="1">
        <f t="array" ref="DJ17">BD17*INDEX(prod_est,$G17+$H17-1,MATCH(DJ$14,$BP$14:$DP$14,0))</f>
        <v>0</v>
      </c>
      <c r="DK17" cm="1">
        <f t="array" ref="DK17">BE17*INDEX(prod_est,$G17+$H17-1,MATCH(DK$14,$BP$14:$DP$14,0))</f>
        <v>0</v>
      </c>
      <c r="DL17" cm="1">
        <f t="array" ref="DL17">BF17*INDEX(prod_est,$G17+$H17-1,MATCH(DL$14,$BP$14:$DP$14,0))</f>
        <v>0</v>
      </c>
      <c r="DM17" cm="1">
        <f t="array" ref="DM17">BG17*INDEX(prod_est,$G17+$H17-1,MATCH(DM$14,$BP$14:$DP$14,0))</f>
        <v>0</v>
      </c>
      <c r="DN17" cm="1">
        <f t="array" ref="DN17">BH17*INDEX(prod_est,$G17+$H17-1,MATCH(DN$14,$BP$14:$DP$14,0))</f>
        <v>0</v>
      </c>
      <c r="DO17" cm="1">
        <f t="array" ref="DO17">BI17*INDEX(prod_est,$G17+$H17-1,MATCH(DO$14,$BP$14:$DP$14,0))</f>
        <v>0</v>
      </c>
      <c r="DP17" cm="1">
        <f t="array" ref="DP17">BJ17*INDEX(prod_est,$G17+$H17-1,MATCH(DP$14,$BP$14:$DP$14,0))</f>
        <v>0</v>
      </c>
    </row>
    <row r="18" spans="1:120" x14ac:dyDescent="0.25">
      <c r="A18" t="s">
        <v>56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305</v>
      </c>
      <c r="H18">
        <f>IFERROR(MATCH(D18,Production_est!$D$4:$D$339,0),"-")</f>
        <v>6</v>
      </c>
      <c r="I18" s="8" cm="1">
        <f t="array" ref="I18">IFERROR(INDEX(Production_est!$E$4:$E$339,H18+G18-1),"-")</f>
        <v>88500</v>
      </c>
      <c r="J18" s="42">
        <f t="shared" si="0"/>
        <v>0</v>
      </c>
      <c r="K18" s="42">
        <f t="shared" ref="K18:AP18" si="11">J18*(1-$F$4)</f>
        <v>0</v>
      </c>
      <c r="L18" s="42">
        <f t="shared" si="11"/>
        <v>0</v>
      </c>
      <c r="M18" s="42">
        <f t="shared" si="11"/>
        <v>0</v>
      </c>
      <c r="N18" s="42">
        <f t="shared" si="11"/>
        <v>0</v>
      </c>
      <c r="O18" s="42">
        <f t="shared" si="11"/>
        <v>0</v>
      </c>
      <c r="P18" s="42">
        <f t="shared" si="11"/>
        <v>0</v>
      </c>
      <c r="Q18" s="42">
        <f t="shared" si="11"/>
        <v>0</v>
      </c>
      <c r="R18" s="42">
        <f t="shared" si="11"/>
        <v>0</v>
      </c>
      <c r="S18" s="42">
        <f t="shared" si="11"/>
        <v>0</v>
      </c>
      <c r="T18" s="42">
        <f t="shared" si="11"/>
        <v>0</v>
      </c>
      <c r="U18" s="42">
        <f t="shared" si="11"/>
        <v>0</v>
      </c>
      <c r="V18" s="42">
        <f t="shared" si="11"/>
        <v>0</v>
      </c>
      <c r="W18" s="42">
        <f t="shared" si="11"/>
        <v>0</v>
      </c>
      <c r="X18" s="42">
        <f t="shared" si="11"/>
        <v>0</v>
      </c>
      <c r="Y18" s="42">
        <f t="shared" si="11"/>
        <v>0</v>
      </c>
      <c r="Z18" s="42">
        <f t="shared" si="11"/>
        <v>0</v>
      </c>
      <c r="AA18" s="42">
        <f t="shared" si="11"/>
        <v>0</v>
      </c>
      <c r="AB18" s="42">
        <f t="shared" si="11"/>
        <v>0</v>
      </c>
      <c r="AC18" s="42">
        <f t="shared" si="11"/>
        <v>0</v>
      </c>
      <c r="AD18" s="42">
        <f t="shared" si="11"/>
        <v>0</v>
      </c>
      <c r="AE18" s="42">
        <f t="shared" si="11"/>
        <v>0</v>
      </c>
      <c r="AF18" s="42">
        <f t="shared" si="11"/>
        <v>0</v>
      </c>
      <c r="AG18" s="42">
        <f t="shared" si="11"/>
        <v>0</v>
      </c>
      <c r="AH18" s="42">
        <f t="shared" si="11"/>
        <v>0</v>
      </c>
      <c r="AI18" s="42">
        <f t="shared" si="11"/>
        <v>0</v>
      </c>
      <c r="AJ18" s="42">
        <f t="shared" si="11"/>
        <v>0</v>
      </c>
      <c r="AK18" s="42">
        <f t="shared" si="11"/>
        <v>0</v>
      </c>
      <c r="AL18" s="42">
        <f t="shared" si="11"/>
        <v>0</v>
      </c>
      <c r="AM18" s="42">
        <f t="shared" si="11"/>
        <v>0</v>
      </c>
      <c r="AN18" s="42">
        <f t="shared" si="11"/>
        <v>0</v>
      </c>
      <c r="AO18" s="42">
        <f t="shared" si="11"/>
        <v>0</v>
      </c>
      <c r="AP18" s="42">
        <f t="shared" si="11"/>
        <v>0</v>
      </c>
      <c r="AQ18" s="42">
        <f t="shared" ref="AQ18:BJ18" si="12">AP18*(1-$F$4)</f>
        <v>0</v>
      </c>
      <c r="AR18" s="42">
        <f t="shared" si="12"/>
        <v>0</v>
      </c>
      <c r="AS18" s="42">
        <f t="shared" si="12"/>
        <v>0</v>
      </c>
      <c r="AT18" s="42">
        <f t="shared" si="12"/>
        <v>0</v>
      </c>
      <c r="AU18" s="42">
        <f t="shared" si="12"/>
        <v>0</v>
      </c>
      <c r="AV18" s="42">
        <f t="shared" si="12"/>
        <v>0</v>
      </c>
      <c r="AW18" s="42">
        <f t="shared" si="12"/>
        <v>0</v>
      </c>
      <c r="AX18" s="42">
        <f t="shared" si="12"/>
        <v>0</v>
      </c>
      <c r="AY18" s="42">
        <f t="shared" si="12"/>
        <v>0</v>
      </c>
      <c r="AZ18" s="42">
        <f t="shared" si="12"/>
        <v>0</v>
      </c>
      <c r="BA18" s="42">
        <f t="shared" si="12"/>
        <v>0</v>
      </c>
      <c r="BB18" s="42">
        <f t="shared" si="12"/>
        <v>0</v>
      </c>
      <c r="BC18" s="42">
        <f t="shared" si="12"/>
        <v>0</v>
      </c>
      <c r="BD18" s="42">
        <f t="shared" si="12"/>
        <v>0</v>
      </c>
      <c r="BE18" s="42">
        <f t="shared" si="12"/>
        <v>0</v>
      </c>
      <c r="BF18" s="42">
        <f t="shared" si="12"/>
        <v>0</v>
      </c>
      <c r="BG18" s="42">
        <f t="shared" si="12"/>
        <v>0</v>
      </c>
      <c r="BH18" s="42">
        <f t="shared" si="12"/>
        <v>0</v>
      </c>
      <c r="BI18" s="42">
        <f t="shared" si="12"/>
        <v>0</v>
      </c>
      <c r="BJ18" s="42">
        <f t="shared" si="12"/>
        <v>0</v>
      </c>
      <c r="BK18" t="str">
        <f t="shared" si="3"/>
        <v>20_USA</v>
      </c>
      <c r="BL18" t="str">
        <f t="shared" si="4"/>
        <v>d_ind_cem_2_coal_products</v>
      </c>
      <c r="BO18" s="8">
        <f t="shared" si="5"/>
        <v>0</v>
      </c>
      <c r="BP18" s="8">
        <f t="shared" si="6"/>
        <v>0</v>
      </c>
      <c r="BQ18" s="8" cm="1">
        <f t="array" ref="BQ18">K18*INDEX(prod_est,$G18+$H18-1,MATCH(BQ$14,$BP$14:$DP$14,0))</f>
        <v>0</v>
      </c>
      <c r="BR18" s="8" cm="1">
        <f t="array" ref="BR18">L18*INDEX(prod_est,$G18+$H18-1,MATCH(BR$14,$BP$14:$DP$14,0))</f>
        <v>0</v>
      </c>
      <c r="BS18" s="8" cm="1">
        <f t="array" ref="BS18">M18*INDEX(prod_est,$G18+$H18-1,MATCH(BS$14,$BP$14:$DP$14,0))</f>
        <v>0</v>
      </c>
      <c r="BT18" s="8" cm="1">
        <f t="array" ref="BT18">N18*INDEX(prod_est,$G18+$H18-1,MATCH(BT$14,$BP$14:$DP$14,0))</f>
        <v>0</v>
      </c>
      <c r="BU18" s="8" cm="1">
        <f t="array" ref="BU18">O18*INDEX(prod_est,$G18+$H18-1,MATCH(BU$14,$BP$14:$DP$14,0))</f>
        <v>0</v>
      </c>
      <c r="BV18" s="8" cm="1">
        <f t="array" ref="BV18">P18*INDEX(prod_est,$G18+$H18-1,MATCH(BV$14,$BP$14:$DP$14,0))</f>
        <v>0</v>
      </c>
      <c r="BW18" s="8" cm="1">
        <f t="array" ref="BW18">Q18*INDEX(prod_est,$G18+$H18-1,MATCH(BW$14,$BP$14:$DP$14,0))</f>
        <v>0</v>
      </c>
      <c r="BX18" s="8" cm="1">
        <f t="array" ref="BX18">R18*INDEX(prod_est,$G18+$H18-1,MATCH(BX$14,$BP$14:$DP$14,0))</f>
        <v>0</v>
      </c>
      <c r="BY18" s="8" cm="1">
        <f t="array" ref="BY18">S18*INDEX(prod_est,$G18+$H18-1,MATCH(BY$14,$BP$14:$DP$14,0))</f>
        <v>0</v>
      </c>
      <c r="BZ18" s="8" cm="1">
        <f t="array" ref="BZ18">T18*INDEX(prod_est,$G18+$H18-1,MATCH(BZ$14,$BP$14:$DP$14,0))</f>
        <v>0</v>
      </c>
      <c r="CA18" s="8" cm="1">
        <f t="array" ref="CA18">U18*INDEX(prod_est,$G18+$H18-1,MATCH(CA$14,$BP$14:$DP$14,0))</f>
        <v>0</v>
      </c>
      <c r="CB18" s="8" cm="1">
        <f t="array" ref="CB18">V18*INDEX(prod_est,$G18+$H18-1,MATCH(CB$14,$BP$14:$DP$14,0))</f>
        <v>0</v>
      </c>
      <c r="CC18" s="8" cm="1">
        <f t="array" ref="CC18">W18*INDEX(prod_est,$G18+$H18-1,MATCH(CC$14,$BP$14:$DP$14,0))</f>
        <v>0</v>
      </c>
      <c r="CD18" s="8" cm="1">
        <f t="array" ref="CD18">X18*INDEX(prod_est,$G18+$H18-1,MATCH(CD$14,$BP$14:$DP$14,0))</f>
        <v>0</v>
      </c>
      <c r="CE18" s="8" cm="1">
        <f t="array" ref="CE18">Y18*INDEX(prod_est,$G18+$H18-1,MATCH(CE$14,$BP$14:$DP$14,0))</f>
        <v>0</v>
      </c>
      <c r="CF18" s="8" cm="1">
        <f t="array" ref="CF18">Z18*INDEX(prod_est,$G18+$H18-1,MATCH(CF$14,$BP$14:$DP$14,0))</f>
        <v>0</v>
      </c>
      <c r="CG18" s="8" cm="1">
        <f t="array" ref="CG18">AA18*INDEX(prod_est,$G18+$H18-1,MATCH(CG$14,$BP$14:$DP$14,0))</f>
        <v>0</v>
      </c>
      <c r="CH18" s="8" cm="1">
        <f t="array" ref="CH18">AB18*INDEX(prod_est,$G18+$H18-1,MATCH(CH$14,$BP$14:$DP$14,0))</f>
        <v>0</v>
      </c>
      <c r="CI18" s="8" cm="1">
        <f t="array" ref="CI18">AC18*INDEX(prod_est,$G18+$H18-1,MATCH(CI$14,$BP$14:$DP$14,0))</f>
        <v>0</v>
      </c>
      <c r="CJ18" s="8" cm="1">
        <f t="array" ref="CJ18">AD18*INDEX(prod_est,$G18+$H18-1,MATCH(CJ$14,$BP$14:$DP$14,0))</f>
        <v>0</v>
      </c>
      <c r="CK18" s="8" cm="1">
        <f t="array" ref="CK18">AE18*INDEX(prod_est,$G18+$H18-1,MATCH(CK$14,$BP$14:$DP$14,0))</f>
        <v>0</v>
      </c>
      <c r="CL18" s="8" cm="1">
        <f t="array" ref="CL18">AF18*INDEX(prod_est,$G18+$H18-1,MATCH(CL$14,$BP$14:$DP$14,0))</f>
        <v>0</v>
      </c>
      <c r="CM18" s="8" cm="1">
        <f t="array" ref="CM18">AG18*INDEX(prod_est,$G18+$H18-1,MATCH(CM$14,$BP$14:$DP$14,0))</f>
        <v>0</v>
      </c>
      <c r="CN18" s="8" cm="1">
        <f t="array" ref="CN18">AH18*INDEX(prod_est,$G18+$H18-1,MATCH(CN$14,$BP$14:$DP$14,0))</f>
        <v>0</v>
      </c>
      <c r="CO18" s="8" cm="1">
        <f t="array" ref="CO18">AI18*INDEX(prod_est,$G18+$H18-1,MATCH(CO$14,$BP$14:$DP$14,0))</f>
        <v>0</v>
      </c>
      <c r="CP18" s="8" cm="1">
        <f t="array" ref="CP18">AJ18*INDEX(prod_est,$G18+$H18-1,MATCH(CP$14,$BP$14:$DP$14,0))</f>
        <v>0</v>
      </c>
      <c r="CQ18" s="8" cm="1">
        <f t="array" ref="CQ18">AK18*INDEX(prod_est,$G18+$H18-1,MATCH(CQ$14,$BP$14:$DP$14,0))</f>
        <v>0</v>
      </c>
      <c r="CR18" s="8" cm="1">
        <f t="array" ref="CR18">AL18*INDEX(prod_est,$G18+$H18-1,MATCH(CR$14,$BP$14:$DP$14,0))</f>
        <v>0</v>
      </c>
      <c r="CS18" s="8" cm="1">
        <f t="array" ref="CS18">AM18*INDEX(prod_est,$G18+$H18-1,MATCH(CS$14,$BP$14:$DP$14,0))</f>
        <v>0</v>
      </c>
      <c r="CT18" s="8" cm="1">
        <f t="array" ref="CT18">AN18*INDEX(prod_est,$G18+$H18-1,MATCH(CT$14,$BP$14:$DP$14,0))</f>
        <v>0</v>
      </c>
      <c r="CU18" s="8" cm="1">
        <f t="array" ref="CU18">AO18*INDEX(prod_est,$G18+$H18-1,MATCH(CU$14,$BP$14:$DP$14,0))</f>
        <v>0</v>
      </c>
      <c r="CV18" s="8" cm="1">
        <f t="array" ref="CV18">AP18*INDEX(prod_est,$G18+$H18-1,MATCH(CV$14,$BP$14:$DP$14,0))</f>
        <v>0</v>
      </c>
      <c r="CW18" cm="1">
        <f t="array" ref="CW18">AQ18*INDEX(prod_est,$G18+$H18-1,MATCH(CW$14,$BP$14:$DP$14,0))</f>
        <v>0</v>
      </c>
      <c r="CX18" cm="1">
        <f t="array" ref="CX18">AR18*INDEX(prod_est,$G18+$H18-1,MATCH(CX$14,$BP$14:$DP$14,0))</f>
        <v>0</v>
      </c>
      <c r="CY18" cm="1">
        <f t="array" ref="CY18">AS18*INDEX(prod_est,$G18+$H18-1,MATCH(CY$14,$BP$14:$DP$14,0))</f>
        <v>0</v>
      </c>
      <c r="CZ18" cm="1">
        <f t="array" ref="CZ18">AT18*INDEX(prod_est,$G18+$H18-1,MATCH(CZ$14,$BP$14:$DP$14,0))</f>
        <v>0</v>
      </c>
      <c r="DA18" cm="1">
        <f t="array" ref="DA18">AU18*INDEX(prod_est,$G18+$H18-1,MATCH(DA$14,$BP$14:$DP$14,0))</f>
        <v>0</v>
      </c>
      <c r="DB18" cm="1">
        <f t="array" ref="DB18">AV18*INDEX(prod_est,$G18+$H18-1,MATCH(DB$14,$BP$14:$DP$14,0))</f>
        <v>0</v>
      </c>
      <c r="DC18" cm="1">
        <f t="array" ref="DC18">AW18*INDEX(prod_est,$G18+$H18-1,MATCH(DC$14,$BP$14:$DP$14,0))</f>
        <v>0</v>
      </c>
      <c r="DD18" cm="1">
        <f t="array" ref="DD18">AX18*INDEX(prod_est,$G18+$H18-1,MATCH(DD$14,$BP$14:$DP$14,0))</f>
        <v>0</v>
      </c>
      <c r="DE18" cm="1">
        <f t="array" ref="DE18">AY18*INDEX(prod_est,$G18+$H18-1,MATCH(DE$14,$BP$14:$DP$14,0))</f>
        <v>0</v>
      </c>
      <c r="DF18" cm="1">
        <f t="array" ref="DF18">AZ18*INDEX(prod_est,$G18+$H18-1,MATCH(DF$14,$BP$14:$DP$14,0))</f>
        <v>0</v>
      </c>
      <c r="DG18" cm="1">
        <f t="array" ref="DG18">BA18*INDEX(prod_est,$G18+$H18-1,MATCH(DG$14,$BP$14:$DP$14,0))</f>
        <v>0</v>
      </c>
      <c r="DH18" cm="1">
        <f t="array" ref="DH18">BB18*INDEX(prod_est,$G18+$H18-1,MATCH(DH$14,$BP$14:$DP$14,0))</f>
        <v>0</v>
      </c>
      <c r="DI18" cm="1">
        <f t="array" ref="DI18">BC18*INDEX(prod_est,$G18+$H18-1,MATCH(DI$14,$BP$14:$DP$14,0))</f>
        <v>0</v>
      </c>
      <c r="DJ18" cm="1">
        <f t="array" ref="DJ18">BD18*INDEX(prod_est,$G18+$H18-1,MATCH(DJ$14,$BP$14:$DP$14,0))</f>
        <v>0</v>
      </c>
      <c r="DK18" cm="1">
        <f t="array" ref="DK18">BE18*INDEX(prod_est,$G18+$H18-1,MATCH(DK$14,$BP$14:$DP$14,0))</f>
        <v>0</v>
      </c>
      <c r="DL18" cm="1">
        <f t="array" ref="DL18">BF18*INDEX(prod_est,$G18+$H18-1,MATCH(DL$14,$BP$14:$DP$14,0))</f>
        <v>0</v>
      </c>
      <c r="DM18" cm="1">
        <f t="array" ref="DM18">BG18*INDEX(prod_est,$G18+$H18-1,MATCH(DM$14,$BP$14:$DP$14,0))</f>
        <v>0</v>
      </c>
      <c r="DN18" cm="1">
        <f t="array" ref="DN18">BH18*INDEX(prod_est,$G18+$H18-1,MATCH(DN$14,$BP$14:$DP$14,0))</f>
        <v>0</v>
      </c>
      <c r="DO18" cm="1">
        <f t="array" ref="DO18">BI18*INDEX(prod_est,$G18+$H18-1,MATCH(DO$14,$BP$14:$DP$14,0))</f>
        <v>0</v>
      </c>
      <c r="DP18" cm="1">
        <f t="array" ref="DP18">BJ18*INDEX(prod_est,$G18+$H18-1,MATCH(DP$14,$BP$14:$DP$14,0))</f>
        <v>0</v>
      </c>
    </row>
    <row r="19" spans="1:120" x14ac:dyDescent="0.25">
      <c r="A19" t="s">
        <v>56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305</v>
      </c>
      <c r="H19">
        <f>IFERROR(MATCH(D19,Production_est!$D$4:$D$339,0),"-")</f>
        <v>6</v>
      </c>
      <c r="I19" s="8" cm="1">
        <f t="array" ref="I19">IFERROR(INDEX(Production_est!$E$4:$E$339,H19+G19-1),"-")</f>
        <v>88500</v>
      </c>
      <c r="J19" s="42">
        <f t="shared" si="0"/>
        <v>0</v>
      </c>
      <c r="K19" s="42">
        <f t="shared" ref="K19:AP19" si="13">J19*(1-$F$4)</f>
        <v>0</v>
      </c>
      <c r="L19" s="42">
        <f t="shared" si="13"/>
        <v>0</v>
      </c>
      <c r="M19" s="42">
        <f t="shared" si="13"/>
        <v>0</v>
      </c>
      <c r="N19" s="42">
        <f t="shared" si="13"/>
        <v>0</v>
      </c>
      <c r="O19" s="42">
        <f t="shared" si="13"/>
        <v>0</v>
      </c>
      <c r="P19" s="42">
        <f t="shared" si="13"/>
        <v>0</v>
      </c>
      <c r="Q19" s="42">
        <f t="shared" si="13"/>
        <v>0</v>
      </c>
      <c r="R19" s="42">
        <f t="shared" si="13"/>
        <v>0</v>
      </c>
      <c r="S19" s="42">
        <f t="shared" si="13"/>
        <v>0</v>
      </c>
      <c r="T19" s="42">
        <f t="shared" si="13"/>
        <v>0</v>
      </c>
      <c r="U19" s="42">
        <f t="shared" si="13"/>
        <v>0</v>
      </c>
      <c r="V19" s="42">
        <f t="shared" si="13"/>
        <v>0</v>
      </c>
      <c r="W19" s="42">
        <f t="shared" si="13"/>
        <v>0</v>
      </c>
      <c r="X19" s="42">
        <f t="shared" si="13"/>
        <v>0</v>
      </c>
      <c r="Y19" s="42">
        <f t="shared" si="13"/>
        <v>0</v>
      </c>
      <c r="Z19" s="42">
        <f t="shared" si="13"/>
        <v>0</v>
      </c>
      <c r="AA19" s="42">
        <f t="shared" si="13"/>
        <v>0</v>
      </c>
      <c r="AB19" s="42">
        <f t="shared" si="13"/>
        <v>0</v>
      </c>
      <c r="AC19" s="42">
        <f t="shared" si="13"/>
        <v>0</v>
      </c>
      <c r="AD19" s="42">
        <f t="shared" si="13"/>
        <v>0</v>
      </c>
      <c r="AE19" s="42">
        <f t="shared" si="13"/>
        <v>0</v>
      </c>
      <c r="AF19" s="42">
        <f t="shared" si="13"/>
        <v>0</v>
      </c>
      <c r="AG19" s="42">
        <f t="shared" si="13"/>
        <v>0</v>
      </c>
      <c r="AH19" s="42">
        <f t="shared" si="13"/>
        <v>0</v>
      </c>
      <c r="AI19" s="42">
        <f t="shared" si="13"/>
        <v>0</v>
      </c>
      <c r="AJ19" s="42">
        <f t="shared" si="13"/>
        <v>0</v>
      </c>
      <c r="AK19" s="42">
        <f t="shared" si="13"/>
        <v>0</v>
      </c>
      <c r="AL19" s="42">
        <f t="shared" si="13"/>
        <v>0</v>
      </c>
      <c r="AM19" s="42">
        <f t="shared" si="13"/>
        <v>0</v>
      </c>
      <c r="AN19" s="42">
        <f t="shared" si="13"/>
        <v>0</v>
      </c>
      <c r="AO19" s="42">
        <f t="shared" si="13"/>
        <v>0</v>
      </c>
      <c r="AP19" s="42">
        <f t="shared" si="13"/>
        <v>0</v>
      </c>
      <c r="AQ19" s="42">
        <f t="shared" ref="AQ19:BJ19" si="14">AP19*(1-$F$4)</f>
        <v>0</v>
      </c>
      <c r="AR19" s="42">
        <f t="shared" si="14"/>
        <v>0</v>
      </c>
      <c r="AS19" s="42">
        <f t="shared" si="14"/>
        <v>0</v>
      </c>
      <c r="AT19" s="42">
        <f t="shared" si="14"/>
        <v>0</v>
      </c>
      <c r="AU19" s="42">
        <f t="shared" si="14"/>
        <v>0</v>
      </c>
      <c r="AV19" s="42">
        <f t="shared" si="14"/>
        <v>0</v>
      </c>
      <c r="AW19" s="42">
        <f t="shared" si="14"/>
        <v>0</v>
      </c>
      <c r="AX19" s="42">
        <f t="shared" si="14"/>
        <v>0</v>
      </c>
      <c r="AY19" s="42">
        <f t="shared" si="14"/>
        <v>0</v>
      </c>
      <c r="AZ19" s="42">
        <f t="shared" si="14"/>
        <v>0</v>
      </c>
      <c r="BA19" s="42">
        <f t="shared" si="14"/>
        <v>0</v>
      </c>
      <c r="BB19" s="42">
        <f t="shared" si="14"/>
        <v>0</v>
      </c>
      <c r="BC19" s="42">
        <f t="shared" si="14"/>
        <v>0</v>
      </c>
      <c r="BD19" s="42">
        <f t="shared" si="14"/>
        <v>0</v>
      </c>
      <c r="BE19" s="42">
        <f t="shared" si="14"/>
        <v>0</v>
      </c>
      <c r="BF19" s="42">
        <f t="shared" si="14"/>
        <v>0</v>
      </c>
      <c r="BG19" s="42">
        <f t="shared" si="14"/>
        <v>0</v>
      </c>
      <c r="BH19" s="42">
        <f t="shared" si="14"/>
        <v>0</v>
      </c>
      <c r="BI19" s="42">
        <f t="shared" si="14"/>
        <v>0</v>
      </c>
      <c r="BJ19" s="42">
        <f t="shared" si="14"/>
        <v>0</v>
      </c>
      <c r="BK19" t="str">
        <f t="shared" si="3"/>
        <v>20_USA</v>
      </c>
      <c r="BL19" t="str">
        <f t="shared" si="4"/>
        <v>d_ind_cem_6_1_crude_oil</v>
      </c>
      <c r="BO19" s="8">
        <f t="shared" si="5"/>
        <v>0</v>
      </c>
      <c r="BP19" s="8">
        <f t="shared" si="6"/>
        <v>0</v>
      </c>
      <c r="BQ19" s="8" cm="1">
        <f t="array" ref="BQ19">K19*INDEX(prod_est,$G19+$H19-1,MATCH(BQ$14,$BP$14:$DP$14,0))</f>
        <v>0</v>
      </c>
      <c r="BR19" s="8" cm="1">
        <f t="array" ref="BR19">L19*INDEX(prod_est,$G19+$H19-1,MATCH(BR$14,$BP$14:$DP$14,0))</f>
        <v>0</v>
      </c>
      <c r="BS19" s="8" cm="1">
        <f t="array" ref="BS19">M19*INDEX(prod_est,$G19+$H19-1,MATCH(BS$14,$BP$14:$DP$14,0))</f>
        <v>0</v>
      </c>
      <c r="BT19" s="8" cm="1">
        <f t="array" ref="BT19">N19*INDEX(prod_est,$G19+$H19-1,MATCH(BT$14,$BP$14:$DP$14,0))</f>
        <v>0</v>
      </c>
      <c r="BU19" s="8" cm="1">
        <f t="array" ref="BU19">O19*INDEX(prod_est,$G19+$H19-1,MATCH(BU$14,$BP$14:$DP$14,0))</f>
        <v>0</v>
      </c>
      <c r="BV19" s="8" cm="1">
        <f t="array" ref="BV19">P19*INDEX(prod_est,$G19+$H19-1,MATCH(BV$14,$BP$14:$DP$14,0))</f>
        <v>0</v>
      </c>
      <c r="BW19" s="8" cm="1">
        <f t="array" ref="BW19">Q19*INDEX(prod_est,$G19+$H19-1,MATCH(BW$14,$BP$14:$DP$14,0))</f>
        <v>0</v>
      </c>
      <c r="BX19" s="8" cm="1">
        <f t="array" ref="BX19">R19*INDEX(prod_est,$G19+$H19-1,MATCH(BX$14,$BP$14:$DP$14,0))</f>
        <v>0</v>
      </c>
      <c r="BY19" s="8" cm="1">
        <f t="array" ref="BY19">S19*INDEX(prod_est,$G19+$H19-1,MATCH(BY$14,$BP$14:$DP$14,0))</f>
        <v>0</v>
      </c>
      <c r="BZ19" s="8" cm="1">
        <f t="array" ref="BZ19">T19*INDEX(prod_est,$G19+$H19-1,MATCH(BZ$14,$BP$14:$DP$14,0))</f>
        <v>0</v>
      </c>
      <c r="CA19" s="8" cm="1">
        <f t="array" ref="CA19">U19*INDEX(prod_est,$G19+$H19-1,MATCH(CA$14,$BP$14:$DP$14,0))</f>
        <v>0</v>
      </c>
      <c r="CB19" s="8" cm="1">
        <f t="array" ref="CB19">V19*INDEX(prod_est,$G19+$H19-1,MATCH(CB$14,$BP$14:$DP$14,0))</f>
        <v>0</v>
      </c>
      <c r="CC19" s="8" cm="1">
        <f t="array" ref="CC19">W19*INDEX(prod_est,$G19+$H19-1,MATCH(CC$14,$BP$14:$DP$14,0))</f>
        <v>0</v>
      </c>
      <c r="CD19" s="8" cm="1">
        <f t="array" ref="CD19">X19*INDEX(prod_est,$G19+$H19-1,MATCH(CD$14,$BP$14:$DP$14,0))</f>
        <v>0</v>
      </c>
      <c r="CE19" s="8" cm="1">
        <f t="array" ref="CE19">Y19*INDEX(prod_est,$G19+$H19-1,MATCH(CE$14,$BP$14:$DP$14,0))</f>
        <v>0</v>
      </c>
      <c r="CF19" s="8" cm="1">
        <f t="array" ref="CF19">Z19*INDEX(prod_est,$G19+$H19-1,MATCH(CF$14,$BP$14:$DP$14,0))</f>
        <v>0</v>
      </c>
      <c r="CG19" s="8" cm="1">
        <f t="array" ref="CG19">AA19*INDEX(prod_est,$G19+$H19-1,MATCH(CG$14,$BP$14:$DP$14,0))</f>
        <v>0</v>
      </c>
      <c r="CH19" s="8" cm="1">
        <f t="array" ref="CH19">AB19*INDEX(prod_est,$G19+$H19-1,MATCH(CH$14,$BP$14:$DP$14,0))</f>
        <v>0</v>
      </c>
      <c r="CI19" s="8" cm="1">
        <f t="array" ref="CI19">AC19*INDEX(prod_est,$G19+$H19-1,MATCH(CI$14,$BP$14:$DP$14,0))</f>
        <v>0</v>
      </c>
      <c r="CJ19" s="8" cm="1">
        <f t="array" ref="CJ19">AD19*INDEX(prod_est,$G19+$H19-1,MATCH(CJ$14,$BP$14:$DP$14,0))</f>
        <v>0</v>
      </c>
      <c r="CK19" s="8" cm="1">
        <f t="array" ref="CK19">AE19*INDEX(prod_est,$G19+$H19-1,MATCH(CK$14,$BP$14:$DP$14,0))</f>
        <v>0</v>
      </c>
      <c r="CL19" s="8" cm="1">
        <f t="array" ref="CL19">AF19*INDEX(prod_est,$G19+$H19-1,MATCH(CL$14,$BP$14:$DP$14,0))</f>
        <v>0</v>
      </c>
      <c r="CM19" s="8" cm="1">
        <f t="array" ref="CM19">AG19*INDEX(prod_est,$G19+$H19-1,MATCH(CM$14,$BP$14:$DP$14,0))</f>
        <v>0</v>
      </c>
      <c r="CN19" s="8" cm="1">
        <f t="array" ref="CN19">AH19*INDEX(prod_est,$G19+$H19-1,MATCH(CN$14,$BP$14:$DP$14,0))</f>
        <v>0</v>
      </c>
      <c r="CO19" s="8" cm="1">
        <f t="array" ref="CO19">AI19*INDEX(prod_est,$G19+$H19-1,MATCH(CO$14,$BP$14:$DP$14,0))</f>
        <v>0</v>
      </c>
      <c r="CP19" s="8" cm="1">
        <f t="array" ref="CP19">AJ19*INDEX(prod_est,$G19+$H19-1,MATCH(CP$14,$BP$14:$DP$14,0))</f>
        <v>0</v>
      </c>
      <c r="CQ19" s="8" cm="1">
        <f t="array" ref="CQ19">AK19*INDEX(prod_est,$G19+$H19-1,MATCH(CQ$14,$BP$14:$DP$14,0))</f>
        <v>0</v>
      </c>
      <c r="CR19" s="8" cm="1">
        <f t="array" ref="CR19">AL19*INDEX(prod_est,$G19+$H19-1,MATCH(CR$14,$BP$14:$DP$14,0))</f>
        <v>0</v>
      </c>
      <c r="CS19" s="8" cm="1">
        <f t="array" ref="CS19">AM19*INDEX(prod_est,$G19+$H19-1,MATCH(CS$14,$BP$14:$DP$14,0))</f>
        <v>0</v>
      </c>
      <c r="CT19" s="8" cm="1">
        <f t="array" ref="CT19">AN19*INDEX(prod_est,$G19+$H19-1,MATCH(CT$14,$BP$14:$DP$14,0))</f>
        <v>0</v>
      </c>
      <c r="CU19" s="8" cm="1">
        <f t="array" ref="CU19">AO19*INDEX(prod_est,$G19+$H19-1,MATCH(CU$14,$BP$14:$DP$14,0))</f>
        <v>0</v>
      </c>
      <c r="CV19" s="8" cm="1">
        <f t="array" ref="CV19">AP19*INDEX(prod_est,$G19+$H19-1,MATCH(CV$14,$BP$14:$DP$14,0))</f>
        <v>0</v>
      </c>
      <c r="CW19" cm="1">
        <f t="array" ref="CW19">AQ19*INDEX(prod_est,$G19+$H19-1,MATCH(CW$14,$BP$14:$DP$14,0))</f>
        <v>0</v>
      </c>
      <c r="CX19" cm="1">
        <f t="array" ref="CX19">AR19*INDEX(prod_est,$G19+$H19-1,MATCH(CX$14,$BP$14:$DP$14,0))</f>
        <v>0</v>
      </c>
      <c r="CY19" cm="1">
        <f t="array" ref="CY19">AS19*INDEX(prod_est,$G19+$H19-1,MATCH(CY$14,$BP$14:$DP$14,0))</f>
        <v>0</v>
      </c>
      <c r="CZ19" cm="1">
        <f t="array" ref="CZ19">AT19*INDEX(prod_est,$G19+$H19-1,MATCH(CZ$14,$BP$14:$DP$14,0))</f>
        <v>0</v>
      </c>
      <c r="DA19" cm="1">
        <f t="array" ref="DA19">AU19*INDEX(prod_est,$G19+$H19-1,MATCH(DA$14,$BP$14:$DP$14,0))</f>
        <v>0</v>
      </c>
      <c r="DB19" cm="1">
        <f t="array" ref="DB19">AV19*INDEX(prod_est,$G19+$H19-1,MATCH(DB$14,$BP$14:$DP$14,0))</f>
        <v>0</v>
      </c>
      <c r="DC19" cm="1">
        <f t="array" ref="DC19">AW19*INDEX(prod_est,$G19+$H19-1,MATCH(DC$14,$BP$14:$DP$14,0))</f>
        <v>0</v>
      </c>
      <c r="DD19" cm="1">
        <f t="array" ref="DD19">AX19*INDEX(prod_est,$G19+$H19-1,MATCH(DD$14,$BP$14:$DP$14,0))</f>
        <v>0</v>
      </c>
      <c r="DE19" cm="1">
        <f t="array" ref="DE19">AY19*INDEX(prod_est,$G19+$H19-1,MATCH(DE$14,$BP$14:$DP$14,0))</f>
        <v>0</v>
      </c>
      <c r="DF19" cm="1">
        <f t="array" ref="DF19">AZ19*INDEX(prod_est,$G19+$H19-1,MATCH(DF$14,$BP$14:$DP$14,0))</f>
        <v>0</v>
      </c>
      <c r="DG19" cm="1">
        <f t="array" ref="DG19">BA19*INDEX(prod_est,$G19+$H19-1,MATCH(DG$14,$BP$14:$DP$14,0))</f>
        <v>0</v>
      </c>
      <c r="DH19" cm="1">
        <f t="array" ref="DH19">BB19*INDEX(prod_est,$G19+$H19-1,MATCH(DH$14,$BP$14:$DP$14,0))</f>
        <v>0</v>
      </c>
      <c r="DI19" cm="1">
        <f t="array" ref="DI19">BC19*INDEX(prod_est,$G19+$H19-1,MATCH(DI$14,$BP$14:$DP$14,0))</f>
        <v>0</v>
      </c>
      <c r="DJ19" cm="1">
        <f t="array" ref="DJ19">BD19*INDEX(prod_est,$G19+$H19-1,MATCH(DJ$14,$BP$14:$DP$14,0))</f>
        <v>0</v>
      </c>
      <c r="DK19" cm="1">
        <f t="array" ref="DK19">BE19*INDEX(prod_est,$G19+$H19-1,MATCH(DK$14,$BP$14:$DP$14,0))</f>
        <v>0</v>
      </c>
      <c r="DL19" cm="1">
        <f t="array" ref="DL19">BF19*INDEX(prod_est,$G19+$H19-1,MATCH(DL$14,$BP$14:$DP$14,0))</f>
        <v>0</v>
      </c>
      <c r="DM19" cm="1">
        <f t="array" ref="DM19">BG19*INDEX(prod_est,$G19+$H19-1,MATCH(DM$14,$BP$14:$DP$14,0))</f>
        <v>0</v>
      </c>
      <c r="DN19" cm="1">
        <f t="array" ref="DN19">BH19*INDEX(prod_est,$G19+$H19-1,MATCH(DN$14,$BP$14:$DP$14,0))</f>
        <v>0</v>
      </c>
      <c r="DO19" cm="1">
        <f t="array" ref="DO19">BI19*INDEX(prod_est,$G19+$H19-1,MATCH(DO$14,$BP$14:$DP$14,0))</f>
        <v>0</v>
      </c>
      <c r="DP19" cm="1">
        <f t="array" ref="DP19">BJ19*INDEX(prod_est,$G19+$H19-1,MATCH(DP$14,$BP$14:$DP$14,0))</f>
        <v>0</v>
      </c>
    </row>
    <row r="20" spans="1:120" x14ac:dyDescent="0.25">
      <c r="A20" t="s">
        <v>56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305</v>
      </c>
      <c r="H20">
        <f>IFERROR(MATCH(D20,Production_est!$D$4:$D$339,0),"-")</f>
        <v>6</v>
      </c>
      <c r="I20" s="8" cm="1">
        <f t="array" ref="I20">IFERROR(INDEX(Production_est!$E$4:$E$339,H20+G20-1),"-")</f>
        <v>88500</v>
      </c>
      <c r="J20" s="42">
        <f t="shared" si="0"/>
        <v>0</v>
      </c>
      <c r="K20" s="42">
        <f t="shared" ref="K20:AP20" si="15">J20*(1-$F$4)</f>
        <v>0</v>
      </c>
      <c r="L20" s="42">
        <f t="shared" si="15"/>
        <v>0</v>
      </c>
      <c r="M20" s="42">
        <f t="shared" si="15"/>
        <v>0</v>
      </c>
      <c r="N20" s="42">
        <f t="shared" si="15"/>
        <v>0</v>
      </c>
      <c r="O20" s="42">
        <f t="shared" si="15"/>
        <v>0</v>
      </c>
      <c r="P20" s="42">
        <f t="shared" si="15"/>
        <v>0</v>
      </c>
      <c r="Q20" s="42">
        <f t="shared" si="15"/>
        <v>0</v>
      </c>
      <c r="R20" s="42">
        <f t="shared" si="15"/>
        <v>0</v>
      </c>
      <c r="S20" s="42">
        <f t="shared" si="15"/>
        <v>0</v>
      </c>
      <c r="T20" s="42">
        <f t="shared" si="15"/>
        <v>0</v>
      </c>
      <c r="U20" s="42">
        <f t="shared" si="15"/>
        <v>0</v>
      </c>
      <c r="V20" s="42">
        <f t="shared" si="15"/>
        <v>0</v>
      </c>
      <c r="W20" s="42">
        <f t="shared" si="15"/>
        <v>0</v>
      </c>
      <c r="X20" s="42">
        <f t="shared" si="15"/>
        <v>0</v>
      </c>
      <c r="Y20" s="42">
        <f t="shared" si="15"/>
        <v>0</v>
      </c>
      <c r="Z20" s="42">
        <f t="shared" si="15"/>
        <v>0</v>
      </c>
      <c r="AA20" s="42">
        <f t="shared" si="15"/>
        <v>0</v>
      </c>
      <c r="AB20" s="42">
        <f t="shared" si="15"/>
        <v>0</v>
      </c>
      <c r="AC20" s="42">
        <f t="shared" si="15"/>
        <v>0</v>
      </c>
      <c r="AD20" s="42">
        <f t="shared" si="15"/>
        <v>0</v>
      </c>
      <c r="AE20" s="42">
        <f t="shared" si="15"/>
        <v>0</v>
      </c>
      <c r="AF20" s="42">
        <f t="shared" si="15"/>
        <v>0</v>
      </c>
      <c r="AG20" s="42">
        <f t="shared" si="15"/>
        <v>0</v>
      </c>
      <c r="AH20" s="42">
        <f t="shared" si="15"/>
        <v>0</v>
      </c>
      <c r="AI20" s="42">
        <f t="shared" si="15"/>
        <v>0</v>
      </c>
      <c r="AJ20" s="42">
        <f t="shared" si="15"/>
        <v>0</v>
      </c>
      <c r="AK20" s="42">
        <f t="shared" si="15"/>
        <v>0</v>
      </c>
      <c r="AL20" s="42">
        <f t="shared" si="15"/>
        <v>0</v>
      </c>
      <c r="AM20" s="42">
        <f t="shared" si="15"/>
        <v>0</v>
      </c>
      <c r="AN20" s="42">
        <f t="shared" si="15"/>
        <v>0</v>
      </c>
      <c r="AO20" s="42">
        <f t="shared" si="15"/>
        <v>0</v>
      </c>
      <c r="AP20" s="42">
        <f t="shared" si="15"/>
        <v>0</v>
      </c>
      <c r="AQ20" s="42">
        <f t="shared" ref="AQ20:BJ20" si="16">AP20*(1-$F$4)</f>
        <v>0</v>
      </c>
      <c r="AR20" s="42">
        <f t="shared" si="16"/>
        <v>0</v>
      </c>
      <c r="AS20" s="42">
        <f t="shared" si="16"/>
        <v>0</v>
      </c>
      <c r="AT20" s="42">
        <f t="shared" si="16"/>
        <v>0</v>
      </c>
      <c r="AU20" s="42">
        <f t="shared" si="16"/>
        <v>0</v>
      </c>
      <c r="AV20" s="42">
        <f t="shared" si="16"/>
        <v>0</v>
      </c>
      <c r="AW20" s="42">
        <f t="shared" si="16"/>
        <v>0</v>
      </c>
      <c r="AX20" s="42">
        <f t="shared" si="16"/>
        <v>0</v>
      </c>
      <c r="AY20" s="42">
        <f t="shared" si="16"/>
        <v>0</v>
      </c>
      <c r="AZ20" s="42">
        <f t="shared" si="16"/>
        <v>0</v>
      </c>
      <c r="BA20" s="42">
        <f t="shared" si="16"/>
        <v>0</v>
      </c>
      <c r="BB20" s="42">
        <f t="shared" si="16"/>
        <v>0</v>
      </c>
      <c r="BC20" s="42">
        <f t="shared" si="16"/>
        <v>0</v>
      </c>
      <c r="BD20" s="42">
        <f t="shared" si="16"/>
        <v>0</v>
      </c>
      <c r="BE20" s="42">
        <f t="shared" si="16"/>
        <v>0</v>
      </c>
      <c r="BF20" s="42">
        <f t="shared" si="16"/>
        <v>0</v>
      </c>
      <c r="BG20" s="42">
        <f t="shared" si="16"/>
        <v>0</v>
      </c>
      <c r="BH20" s="42">
        <f t="shared" si="16"/>
        <v>0</v>
      </c>
      <c r="BI20" s="42">
        <f t="shared" si="16"/>
        <v>0</v>
      </c>
      <c r="BJ20" s="42">
        <f t="shared" si="16"/>
        <v>0</v>
      </c>
      <c r="BK20" t="str">
        <f t="shared" si="3"/>
        <v>20_USA</v>
      </c>
      <c r="BL20" t="str">
        <f t="shared" si="4"/>
        <v>d_ind_cem_6_x_ngls</v>
      </c>
      <c r="BO20" s="8">
        <f t="shared" si="5"/>
        <v>0</v>
      </c>
      <c r="BP20" s="8">
        <f t="shared" si="6"/>
        <v>0</v>
      </c>
      <c r="BQ20" s="8" cm="1">
        <f t="array" ref="BQ20">K20*INDEX(prod_est,$G20+$H20-1,MATCH(BQ$14,$BP$14:$DP$14,0))</f>
        <v>0</v>
      </c>
      <c r="BR20" s="8" cm="1">
        <f t="array" ref="BR20">L20*INDEX(prod_est,$G20+$H20-1,MATCH(BR$14,$BP$14:$DP$14,0))</f>
        <v>0</v>
      </c>
      <c r="BS20" s="8" cm="1">
        <f t="array" ref="BS20">M20*INDEX(prod_est,$G20+$H20-1,MATCH(BS$14,$BP$14:$DP$14,0))</f>
        <v>0</v>
      </c>
      <c r="BT20" s="8" cm="1">
        <f t="array" ref="BT20">N20*INDEX(prod_est,$G20+$H20-1,MATCH(BT$14,$BP$14:$DP$14,0))</f>
        <v>0</v>
      </c>
      <c r="BU20" s="8" cm="1">
        <f t="array" ref="BU20">O20*INDEX(prod_est,$G20+$H20-1,MATCH(BU$14,$BP$14:$DP$14,0))</f>
        <v>0</v>
      </c>
      <c r="BV20" s="8" cm="1">
        <f t="array" ref="BV20">P20*INDEX(prod_est,$G20+$H20-1,MATCH(BV$14,$BP$14:$DP$14,0))</f>
        <v>0</v>
      </c>
      <c r="BW20" s="8" cm="1">
        <f t="array" ref="BW20">Q20*INDEX(prod_est,$G20+$H20-1,MATCH(BW$14,$BP$14:$DP$14,0))</f>
        <v>0</v>
      </c>
      <c r="BX20" s="8" cm="1">
        <f t="array" ref="BX20">R20*INDEX(prod_est,$G20+$H20-1,MATCH(BX$14,$BP$14:$DP$14,0))</f>
        <v>0</v>
      </c>
      <c r="BY20" s="8" cm="1">
        <f t="array" ref="BY20">S20*INDEX(prod_est,$G20+$H20-1,MATCH(BY$14,$BP$14:$DP$14,0))</f>
        <v>0</v>
      </c>
      <c r="BZ20" s="8" cm="1">
        <f t="array" ref="BZ20">T20*INDEX(prod_est,$G20+$H20-1,MATCH(BZ$14,$BP$14:$DP$14,0))</f>
        <v>0</v>
      </c>
      <c r="CA20" s="8" cm="1">
        <f t="array" ref="CA20">U20*INDEX(prod_est,$G20+$H20-1,MATCH(CA$14,$BP$14:$DP$14,0))</f>
        <v>0</v>
      </c>
      <c r="CB20" s="8" cm="1">
        <f t="array" ref="CB20">V20*INDEX(prod_est,$G20+$H20-1,MATCH(CB$14,$BP$14:$DP$14,0))</f>
        <v>0</v>
      </c>
      <c r="CC20" s="8" cm="1">
        <f t="array" ref="CC20">W20*INDEX(prod_est,$G20+$H20-1,MATCH(CC$14,$BP$14:$DP$14,0))</f>
        <v>0</v>
      </c>
      <c r="CD20" s="8" cm="1">
        <f t="array" ref="CD20">X20*INDEX(prod_est,$G20+$H20-1,MATCH(CD$14,$BP$14:$DP$14,0))</f>
        <v>0</v>
      </c>
      <c r="CE20" s="8" cm="1">
        <f t="array" ref="CE20">Y20*INDEX(prod_est,$G20+$H20-1,MATCH(CE$14,$BP$14:$DP$14,0))</f>
        <v>0</v>
      </c>
      <c r="CF20" s="8" cm="1">
        <f t="array" ref="CF20">Z20*INDEX(prod_est,$G20+$H20-1,MATCH(CF$14,$BP$14:$DP$14,0))</f>
        <v>0</v>
      </c>
      <c r="CG20" s="8" cm="1">
        <f t="array" ref="CG20">AA20*INDEX(prod_est,$G20+$H20-1,MATCH(CG$14,$BP$14:$DP$14,0))</f>
        <v>0</v>
      </c>
      <c r="CH20" s="8" cm="1">
        <f t="array" ref="CH20">AB20*INDEX(prod_est,$G20+$H20-1,MATCH(CH$14,$BP$14:$DP$14,0))</f>
        <v>0</v>
      </c>
      <c r="CI20" s="8" cm="1">
        <f t="array" ref="CI20">AC20*INDEX(prod_est,$G20+$H20-1,MATCH(CI$14,$BP$14:$DP$14,0))</f>
        <v>0</v>
      </c>
      <c r="CJ20" s="8" cm="1">
        <f t="array" ref="CJ20">AD20*INDEX(prod_est,$G20+$H20-1,MATCH(CJ$14,$BP$14:$DP$14,0))</f>
        <v>0</v>
      </c>
      <c r="CK20" s="8" cm="1">
        <f t="array" ref="CK20">AE20*INDEX(prod_est,$G20+$H20-1,MATCH(CK$14,$BP$14:$DP$14,0))</f>
        <v>0</v>
      </c>
      <c r="CL20" s="8" cm="1">
        <f t="array" ref="CL20">AF20*INDEX(prod_est,$G20+$H20-1,MATCH(CL$14,$BP$14:$DP$14,0))</f>
        <v>0</v>
      </c>
      <c r="CM20" s="8" cm="1">
        <f t="array" ref="CM20">AG20*INDEX(prod_est,$G20+$H20-1,MATCH(CM$14,$BP$14:$DP$14,0))</f>
        <v>0</v>
      </c>
      <c r="CN20" s="8" cm="1">
        <f t="array" ref="CN20">AH20*INDEX(prod_est,$G20+$H20-1,MATCH(CN$14,$BP$14:$DP$14,0))</f>
        <v>0</v>
      </c>
      <c r="CO20" s="8" cm="1">
        <f t="array" ref="CO20">AI20*INDEX(prod_est,$G20+$H20-1,MATCH(CO$14,$BP$14:$DP$14,0))</f>
        <v>0</v>
      </c>
      <c r="CP20" s="8" cm="1">
        <f t="array" ref="CP20">AJ20*INDEX(prod_est,$G20+$H20-1,MATCH(CP$14,$BP$14:$DP$14,0))</f>
        <v>0</v>
      </c>
      <c r="CQ20" s="8" cm="1">
        <f t="array" ref="CQ20">AK20*INDEX(prod_est,$G20+$H20-1,MATCH(CQ$14,$BP$14:$DP$14,0))</f>
        <v>0</v>
      </c>
      <c r="CR20" s="8" cm="1">
        <f t="array" ref="CR20">AL20*INDEX(prod_est,$G20+$H20-1,MATCH(CR$14,$BP$14:$DP$14,0))</f>
        <v>0</v>
      </c>
      <c r="CS20" s="8" cm="1">
        <f t="array" ref="CS20">AM20*INDEX(prod_est,$G20+$H20-1,MATCH(CS$14,$BP$14:$DP$14,0))</f>
        <v>0</v>
      </c>
      <c r="CT20" s="8" cm="1">
        <f t="array" ref="CT20">AN20*INDEX(prod_est,$G20+$H20-1,MATCH(CT$14,$BP$14:$DP$14,0))</f>
        <v>0</v>
      </c>
      <c r="CU20" s="8" cm="1">
        <f t="array" ref="CU20">AO20*INDEX(prod_est,$G20+$H20-1,MATCH(CU$14,$BP$14:$DP$14,0))</f>
        <v>0</v>
      </c>
      <c r="CV20" s="8" cm="1">
        <f t="array" ref="CV20">AP20*INDEX(prod_est,$G20+$H20-1,MATCH(CV$14,$BP$14:$DP$14,0))</f>
        <v>0</v>
      </c>
      <c r="CW20" cm="1">
        <f t="array" ref="CW20">AQ20*INDEX(prod_est,$G20+$H20-1,MATCH(CW$14,$BP$14:$DP$14,0))</f>
        <v>0</v>
      </c>
      <c r="CX20" cm="1">
        <f t="array" ref="CX20">AR20*INDEX(prod_est,$G20+$H20-1,MATCH(CX$14,$BP$14:$DP$14,0))</f>
        <v>0</v>
      </c>
      <c r="CY20" cm="1">
        <f t="array" ref="CY20">AS20*INDEX(prod_est,$G20+$H20-1,MATCH(CY$14,$BP$14:$DP$14,0))</f>
        <v>0</v>
      </c>
      <c r="CZ20" cm="1">
        <f t="array" ref="CZ20">AT20*INDEX(prod_est,$G20+$H20-1,MATCH(CZ$14,$BP$14:$DP$14,0))</f>
        <v>0</v>
      </c>
      <c r="DA20" cm="1">
        <f t="array" ref="DA20">AU20*INDEX(prod_est,$G20+$H20-1,MATCH(DA$14,$BP$14:$DP$14,0))</f>
        <v>0</v>
      </c>
      <c r="DB20" cm="1">
        <f t="array" ref="DB20">AV20*INDEX(prod_est,$G20+$H20-1,MATCH(DB$14,$BP$14:$DP$14,0))</f>
        <v>0</v>
      </c>
      <c r="DC20" cm="1">
        <f t="array" ref="DC20">AW20*INDEX(prod_est,$G20+$H20-1,MATCH(DC$14,$BP$14:$DP$14,0))</f>
        <v>0</v>
      </c>
      <c r="DD20" cm="1">
        <f t="array" ref="DD20">AX20*INDEX(prod_est,$G20+$H20-1,MATCH(DD$14,$BP$14:$DP$14,0))</f>
        <v>0</v>
      </c>
      <c r="DE20" cm="1">
        <f t="array" ref="DE20">AY20*INDEX(prod_est,$G20+$H20-1,MATCH(DE$14,$BP$14:$DP$14,0))</f>
        <v>0</v>
      </c>
      <c r="DF20" cm="1">
        <f t="array" ref="DF20">AZ20*INDEX(prod_est,$G20+$H20-1,MATCH(DF$14,$BP$14:$DP$14,0))</f>
        <v>0</v>
      </c>
      <c r="DG20" cm="1">
        <f t="array" ref="DG20">BA20*INDEX(prod_est,$G20+$H20-1,MATCH(DG$14,$BP$14:$DP$14,0))</f>
        <v>0</v>
      </c>
      <c r="DH20" cm="1">
        <f t="array" ref="DH20">BB20*INDEX(prod_est,$G20+$H20-1,MATCH(DH$14,$BP$14:$DP$14,0))</f>
        <v>0</v>
      </c>
      <c r="DI20" cm="1">
        <f t="array" ref="DI20">BC20*INDEX(prod_est,$G20+$H20-1,MATCH(DI$14,$BP$14:$DP$14,0))</f>
        <v>0</v>
      </c>
      <c r="DJ20" cm="1">
        <f t="array" ref="DJ20">BD20*INDEX(prod_est,$G20+$H20-1,MATCH(DJ$14,$BP$14:$DP$14,0))</f>
        <v>0</v>
      </c>
      <c r="DK20" cm="1">
        <f t="array" ref="DK20">BE20*INDEX(prod_est,$G20+$H20-1,MATCH(DK$14,$BP$14:$DP$14,0))</f>
        <v>0</v>
      </c>
      <c r="DL20" cm="1">
        <f t="array" ref="DL20">BF20*INDEX(prod_est,$G20+$H20-1,MATCH(DL$14,$BP$14:$DP$14,0))</f>
        <v>0</v>
      </c>
      <c r="DM20" cm="1">
        <f t="array" ref="DM20">BG20*INDEX(prod_est,$G20+$H20-1,MATCH(DM$14,$BP$14:$DP$14,0))</f>
        <v>0</v>
      </c>
      <c r="DN20" cm="1">
        <f t="array" ref="DN20">BH20*INDEX(prod_est,$G20+$H20-1,MATCH(DN$14,$BP$14:$DP$14,0))</f>
        <v>0</v>
      </c>
      <c r="DO20" cm="1">
        <f t="array" ref="DO20">BI20*INDEX(prod_est,$G20+$H20-1,MATCH(DO$14,$BP$14:$DP$14,0))</f>
        <v>0</v>
      </c>
      <c r="DP20" cm="1">
        <f t="array" ref="DP20">BJ20*INDEX(prod_est,$G20+$H20-1,MATCH(DP$14,$BP$14:$DP$14,0))</f>
        <v>0</v>
      </c>
    </row>
    <row r="21" spans="1:120" x14ac:dyDescent="0.25">
      <c r="A21" t="s">
        <v>56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305</v>
      </c>
      <c r="H21">
        <f>IFERROR(MATCH(D21,Production_est!$D$4:$D$339,0),"-")</f>
        <v>6</v>
      </c>
      <c r="I21" s="8" cm="1">
        <f t="array" ref="I21">IFERROR(INDEX(Production_est!$E$4:$E$339,H21+G21-1),"-")</f>
        <v>88500</v>
      </c>
      <c r="J21" s="42">
        <f t="shared" si="0"/>
        <v>0</v>
      </c>
      <c r="K21" s="42">
        <f t="shared" ref="K21:AP21" si="17">J21*(1-$F$4)</f>
        <v>0</v>
      </c>
      <c r="L21" s="42">
        <f t="shared" si="17"/>
        <v>0</v>
      </c>
      <c r="M21" s="42">
        <f t="shared" si="17"/>
        <v>0</v>
      </c>
      <c r="N21" s="42">
        <f t="shared" si="17"/>
        <v>0</v>
      </c>
      <c r="O21" s="42">
        <f t="shared" si="17"/>
        <v>0</v>
      </c>
      <c r="P21" s="42">
        <f t="shared" si="17"/>
        <v>0</v>
      </c>
      <c r="Q21" s="42">
        <f t="shared" si="17"/>
        <v>0</v>
      </c>
      <c r="R21" s="42">
        <f t="shared" si="17"/>
        <v>0</v>
      </c>
      <c r="S21" s="42">
        <f t="shared" si="17"/>
        <v>0</v>
      </c>
      <c r="T21" s="42">
        <f t="shared" si="17"/>
        <v>0</v>
      </c>
      <c r="U21" s="42">
        <f t="shared" si="17"/>
        <v>0</v>
      </c>
      <c r="V21" s="42">
        <f t="shared" si="17"/>
        <v>0</v>
      </c>
      <c r="W21" s="42">
        <f t="shared" si="17"/>
        <v>0</v>
      </c>
      <c r="X21" s="42">
        <f t="shared" si="17"/>
        <v>0</v>
      </c>
      <c r="Y21" s="42">
        <f t="shared" si="17"/>
        <v>0</v>
      </c>
      <c r="Z21" s="42">
        <f t="shared" si="17"/>
        <v>0</v>
      </c>
      <c r="AA21" s="42">
        <f t="shared" si="17"/>
        <v>0</v>
      </c>
      <c r="AB21" s="42">
        <f t="shared" si="17"/>
        <v>0</v>
      </c>
      <c r="AC21" s="42">
        <f t="shared" si="17"/>
        <v>0</v>
      </c>
      <c r="AD21" s="42">
        <f t="shared" si="17"/>
        <v>0</v>
      </c>
      <c r="AE21" s="42">
        <f t="shared" si="17"/>
        <v>0</v>
      </c>
      <c r="AF21" s="42">
        <f t="shared" si="17"/>
        <v>0</v>
      </c>
      <c r="AG21" s="42">
        <f t="shared" si="17"/>
        <v>0</v>
      </c>
      <c r="AH21" s="42">
        <f t="shared" si="17"/>
        <v>0</v>
      </c>
      <c r="AI21" s="42">
        <f t="shared" si="17"/>
        <v>0</v>
      </c>
      <c r="AJ21" s="42">
        <f t="shared" si="17"/>
        <v>0</v>
      </c>
      <c r="AK21" s="42">
        <f t="shared" si="17"/>
        <v>0</v>
      </c>
      <c r="AL21" s="42">
        <f t="shared" si="17"/>
        <v>0</v>
      </c>
      <c r="AM21" s="42">
        <f t="shared" si="17"/>
        <v>0</v>
      </c>
      <c r="AN21" s="42">
        <f t="shared" si="17"/>
        <v>0</v>
      </c>
      <c r="AO21" s="42">
        <f t="shared" si="17"/>
        <v>0</v>
      </c>
      <c r="AP21" s="42">
        <f t="shared" si="17"/>
        <v>0</v>
      </c>
      <c r="AQ21" s="42">
        <f t="shared" ref="AQ21:BJ21" si="18">AP21*(1-$F$4)</f>
        <v>0</v>
      </c>
      <c r="AR21" s="42">
        <f t="shared" si="18"/>
        <v>0</v>
      </c>
      <c r="AS21" s="42">
        <f t="shared" si="18"/>
        <v>0</v>
      </c>
      <c r="AT21" s="42">
        <f t="shared" si="18"/>
        <v>0</v>
      </c>
      <c r="AU21" s="42">
        <f t="shared" si="18"/>
        <v>0</v>
      </c>
      <c r="AV21" s="42">
        <f t="shared" si="18"/>
        <v>0</v>
      </c>
      <c r="AW21" s="42">
        <f t="shared" si="18"/>
        <v>0</v>
      </c>
      <c r="AX21" s="42">
        <f t="shared" si="18"/>
        <v>0</v>
      </c>
      <c r="AY21" s="42">
        <f t="shared" si="18"/>
        <v>0</v>
      </c>
      <c r="AZ21" s="42">
        <f t="shared" si="18"/>
        <v>0</v>
      </c>
      <c r="BA21" s="42">
        <f t="shared" si="18"/>
        <v>0</v>
      </c>
      <c r="BB21" s="42">
        <f t="shared" si="18"/>
        <v>0</v>
      </c>
      <c r="BC21" s="42">
        <f t="shared" si="18"/>
        <v>0</v>
      </c>
      <c r="BD21" s="42">
        <f t="shared" si="18"/>
        <v>0</v>
      </c>
      <c r="BE21" s="42">
        <f t="shared" si="18"/>
        <v>0</v>
      </c>
      <c r="BF21" s="42">
        <f t="shared" si="18"/>
        <v>0</v>
      </c>
      <c r="BG21" s="42">
        <f t="shared" si="18"/>
        <v>0</v>
      </c>
      <c r="BH21" s="42">
        <f t="shared" si="18"/>
        <v>0</v>
      </c>
      <c r="BI21" s="42">
        <f t="shared" si="18"/>
        <v>0</v>
      </c>
      <c r="BJ21" s="42">
        <f t="shared" si="18"/>
        <v>0</v>
      </c>
      <c r="BK21" t="str">
        <f t="shared" si="3"/>
        <v>20_USA</v>
      </c>
      <c r="BL21" t="str">
        <f t="shared" si="4"/>
        <v>d_ind_cem_7_1_mo_gasoline</v>
      </c>
      <c r="BO21" s="8">
        <f t="shared" si="5"/>
        <v>0</v>
      </c>
      <c r="BP21" s="8">
        <f t="shared" si="6"/>
        <v>0</v>
      </c>
      <c r="BQ21" s="8" cm="1">
        <f t="array" ref="BQ21">K21*INDEX(prod_est,$G21+$H21-1,MATCH(BQ$14,$BP$14:$DP$14,0))</f>
        <v>0</v>
      </c>
      <c r="BR21" s="8" cm="1">
        <f t="array" ref="BR21">L21*INDEX(prod_est,$G21+$H21-1,MATCH(BR$14,$BP$14:$DP$14,0))</f>
        <v>0</v>
      </c>
      <c r="BS21" s="8" cm="1">
        <f t="array" ref="BS21">M21*INDEX(prod_est,$G21+$H21-1,MATCH(BS$14,$BP$14:$DP$14,0))</f>
        <v>0</v>
      </c>
      <c r="BT21" s="8" cm="1">
        <f t="array" ref="BT21">N21*INDEX(prod_est,$G21+$H21-1,MATCH(BT$14,$BP$14:$DP$14,0))</f>
        <v>0</v>
      </c>
      <c r="BU21" s="8" cm="1">
        <f t="array" ref="BU21">O21*INDEX(prod_est,$G21+$H21-1,MATCH(BU$14,$BP$14:$DP$14,0))</f>
        <v>0</v>
      </c>
      <c r="BV21" s="8" cm="1">
        <f t="array" ref="BV21">P21*INDEX(prod_est,$G21+$H21-1,MATCH(BV$14,$BP$14:$DP$14,0))</f>
        <v>0</v>
      </c>
      <c r="BW21" s="8" cm="1">
        <f t="array" ref="BW21">Q21*INDEX(prod_est,$G21+$H21-1,MATCH(BW$14,$BP$14:$DP$14,0))</f>
        <v>0</v>
      </c>
      <c r="BX21" s="8" cm="1">
        <f t="array" ref="BX21">R21*INDEX(prod_est,$G21+$H21-1,MATCH(BX$14,$BP$14:$DP$14,0))</f>
        <v>0</v>
      </c>
      <c r="BY21" s="8" cm="1">
        <f t="array" ref="BY21">S21*INDEX(prod_est,$G21+$H21-1,MATCH(BY$14,$BP$14:$DP$14,0))</f>
        <v>0</v>
      </c>
      <c r="BZ21" s="8" cm="1">
        <f t="array" ref="BZ21">T21*INDEX(prod_est,$G21+$H21-1,MATCH(BZ$14,$BP$14:$DP$14,0))</f>
        <v>0</v>
      </c>
      <c r="CA21" s="8" cm="1">
        <f t="array" ref="CA21">U21*INDEX(prod_est,$G21+$H21-1,MATCH(CA$14,$BP$14:$DP$14,0))</f>
        <v>0</v>
      </c>
      <c r="CB21" s="8" cm="1">
        <f t="array" ref="CB21">V21*INDEX(prod_est,$G21+$H21-1,MATCH(CB$14,$BP$14:$DP$14,0))</f>
        <v>0</v>
      </c>
      <c r="CC21" s="8" cm="1">
        <f t="array" ref="CC21">W21*INDEX(prod_est,$G21+$H21-1,MATCH(CC$14,$BP$14:$DP$14,0))</f>
        <v>0</v>
      </c>
      <c r="CD21" s="8" cm="1">
        <f t="array" ref="CD21">X21*INDEX(prod_est,$G21+$H21-1,MATCH(CD$14,$BP$14:$DP$14,0))</f>
        <v>0</v>
      </c>
      <c r="CE21" s="8" cm="1">
        <f t="array" ref="CE21">Y21*INDEX(prod_est,$G21+$H21-1,MATCH(CE$14,$BP$14:$DP$14,0))</f>
        <v>0</v>
      </c>
      <c r="CF21" s="8" cm="1">
        <f t="array" ref="CF21">Z21*INDEX(prod_est,$G21+$H21-1,MATCH(CF$14,$BP$14:$DP$14,0))</f>
        <v>0</v>
      </c>
      <c r="CG21" s="8" cm="1">
        <f t="array" ref="CG21">AA21*INDEX(prod_est,$G21+$H21-1,MATCH(CG$14,$BP$14:$DP$14,0))</f>
        <v>0</v>
      </c>
      <c r="CH21" s="8" cm="1">
        <f t="array" ref="CH21">AB21*INDEX(prod_est,$G21+$H21-1,MATCH(CH$14,$BP$14:$DP$14,0))</f>
        <v>0</v>
      </c>
      <c r="CI21" s="8" cm="1">
        <f t="array" ref="CI21">AC21*INDEX(prod_est,$G21+$H21-1,MATCH(CI$14,$BP$14:$DP$14,0))</f>
        <v>0</v>
      </c>
      <c r="CJ21" s="8" cm="1">
        <f t="array" ref="CJ21">AD21*INDEX(prod_est,$G21+$H21-1,MATCH(CJ$14,$BP$14:$DP$14,0))</f>
        <v>0</v>
      </c>
      <c r="CK21" s="8" cm="1">
        <f t="array" ref="CK21">AE21*INDEX(prod_est,$G21+$H21-1,MATCH(CK$14,$BP$14:$DP$14,0))</f>
        <v>0</v>
      </c>
      <c r="CL21" s="8" cm="1">
        <f t="array" ref="CL21">AF21*INDEX(prod_est,$G21+$H21-1,MATCH(CL$14,$BP$14:$DP$14,0))</f>
        <v>0</v>
      </c>
      <c r="CM21" s="8" cm="1">
        <f t="array" ref="CM21">AG21*INDEX(prod_est,$G21+$H21-1,MATCH(CM$14,$BP$14:$DP$14,0))</f>
        <v>0</v>
      </c>
      <c r="CN21" s="8" cm="1">
        <f t="array" ref="CN21">AH21*INDEX(prod_est,$G21+$H21-1,MATCH(CN$14,$BP$14:$DP$14,0))</f>
        <v>0</v>
      </c>
      <c r="CO21" s="8" cm="1">
        <f t="array" ref="CO21">AI21*INDEX(prod_est,$G21+$H21-1,MATCH(CO$14,$BP$14:$DP$14,0))</f>
        <v>0</v>
      </c>
      <c r="CP21" s="8" cm="1">
        <f t="array" ref="CP21">AJ21*INDEX(prod_est,$G21+$H21-1,MATCH(CP$14,$BP$14:$DP$14,0))</f>
        <v>0</v>
      </c>
      <c r="CQ21" s="8" cm="1">
        <f t="array" ref="CQ21">AK21*INDEX(prod_est,$G21+$H21-1,MATCH(CQ$14,$BP$14:$DP$14,0))</f>
        <v>0</v>
      </c>
      <c r="CR21" s="8" cm="1">
        <f t="array" ref="CR21">AL21*INDEX(prod_est,$G21+$H21-1,MATCH(CR$14,$BP$14:$DP$14,0))</f>
        <v>0</v>
      </c>
      <c r="CS21" s="8" cm="1">
        <f t="array" ref="CS21">AM21*INDEX(prod_est,$G21+$H21-1,MATCH(CS$14,$BP$14:$DP$14,0))</f>
        <v>0</v>
      </c>
      <c r="CT21" s="8" cm="1">
        <f t="array" ref="CT21">AN21*INDEX(prod_est,$G21+$H21-1,MATCH(CT$14,$BP$14:$DP$14,0))</f>
        <v>0</v>
      </c>
      <c r="CU21" s="8" cm="1">
        <f t="array" ref="CU21">AO21*INDEX(prod_est,$G21+$H21-1,MATCH(CU$14,$BP$14:$DP$14,0))</f>
        <v>0</v>
      </c>
      <c r="CV21" s="8" cm="1">
        <f t="array" ref="CV21">AP21*INDEX(prod_est,$G21+$H21-1,MATCH(CV$14,$BP$14:$DP$14,0))</f>
        <v>0</v>
      </c>
      <c r="CW21" cm="1">
        <f t="array" ref="CW21">AQ21*INDEX(prod_est,$G21+$H21-1,MATCH(CW$14,$BP$14:$DP$14,0))</f>
        <v>0</v>
      </c>
      <c r="CX21" cm="1">
        <f t="array" ref="CX21">AR21*INDEX(prod_est,$G21+$H21-1,MATCH(CX$14,$BP$14:$DP$14,0))</f>
        <v>0</v>
      </c>
      <c r="CY21" cm="1">
        <f t="array" ref="CY21">AS21*INDEX(prod_est,$G21+$H21-1,MATCH(CY$14,$BP$14:$DP$14,0))</f>
        <v>0</v>
      </c>
      <c r="CZ21" cm="1">
        <f t="array" ref="CZ21">AT21*INDEX(prod_est,$G21+$H21-1,MATCH(CZ$14,$BP$14:$DP$14,0))</f>
        <v>0</v>
      </c>
      <c r="DA21" cm="1">
        <f t="array" ref="DA21">AU21*INDEX(prod_est,$G21+$H21-1,MATCH(DA$14,$BP$14:$DP$14,0))</f>
        <v>0</v>
      </c>
      <c r="DB21" cm="1">
        <f t="array" ref="DB21">AV21*INDEX(prod_est,$G21+$H21-1,MATCH(DB$14,$BP$14:$DP$14,0))</f>
        <v>0</v>
      </c>
      <c r="DC21" cm="1">
        <f t="array" ref="DC21">AW21*INDEX(prod_est,$G21+$H21-1,MATCH(DC$14,$BP$14:$DP$14,0))</f>
        <v>0</v>
      </c>
      <c r="DD21" cm="1">
        <f t="array" ref="DD21">AX21*INDEX(prod_est,$G21+$H21-1,MATCH(DD$14,$BP$14:$DP$14,0))</f>
        <v>0</v>
      </c>
      <c r="DE21" cm="1">
        <f t="array" ref="DE21">AY21*INDEX(prod_est,$G21+$H21-1,MATCH(DE$14,$BP$14:$DP$14,0))</f>
        <v>0</v>
      </c>
      <c r="DF21" cm="1">
        <f t="array" ref="DF21">AZ21*INDEX(prod_est,$G21+$H21-1,MATCH(DF$14,$BP$14:$DP$14,0))</f>
        <v>0</v>
      </c>
      <c r="DG21" cm="1">
        <f t="array" ref="DG21">BA21*INDEX(prod_est,$G21+$H21-1,MATCH(DG$14,$BP$14:$DP$14,0))</f>
        <v>0</v>
      </c>
      <c r="DH21" cm="1">
        <f t="array" ref="DH21">BB21*INDEX(prod_est,$G21+$H21-1,MATCH(DH$14,$BP$14:$DP$14,0))</f>
        <v>0</v>
      </c>
      <c r="DI21" cm="1">
        <f t="array" ref="DI21">BC21*INDEX(prod_est,$G21+$H21-1,MATCH(DI$14,$BP$14:$DP$14,0))</f>
        <v>0</v>
      </c>
      <c r="DJ21" cm="1">
        <f t="array" ref="DJ21">BD21*INDEX(prod_est,$G21+$H21-1,MATCH(DJ$14,$BP$14:$DP$14,0))</f>
        <v>0</v>
      </c>
      <c r="DK21" cm="1">
        <f t="array" ref="DK21">BE21*INDEX(prod_est,$G21+$H21-1,MATCH(DK$14,$BP$14:$DP$14,0))</f>
        <v>0</v>
      </c>
      <c r="DL21" cm="1">
        <f t="array" ref="DL21">BF21*INDEX(prod_est,$G21+$H21-1,MATCH(DL$14,$BP$14:$DP$14,0))</f>
        <v>0</v>
      </c>
      <c r="DM21" cm="1">
        <f t="array" ref="DM21">BG21*INDEX(prod_est,$G21+$H21-1,MATCH(DM$14,$BP$14:$DP$14,0))</f>
        <v>0</v>
      </c>
      <c r="DN21" cm="1">
        <f t="array" ref="DN21">BH21*INDEX(prod_est,$G21+$H21-1,MATCH(DN$14,$BP$14:$DP$14,0))</f>
        <v>0</v>
      </c>
      <c r="DO21" cm="1">
        <f t="array" ref="DO21">BI21*INDEX(prod_est,$G21+$H21-1,MATCH(DO$14,$BP$14:$DP$14,0))</f>
        <v>0</v>
      </c>
      <c r="DP21" cm="1">
        <f t="array" ref="DP21">BJ21*INDEX(prod_est,$G21+$H21-1,MATCH(DP$14,$BP$14:$DP$14,0))</f>
        <v>0</v>
      </c>
    </row>
    <row r="22" spans="1:120" x14ac:dyDescent="0.25">
      <c r="A22" t="s">
        <v>56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305</v>
      </c>
      <c r="H22">
        <f>IFERROR(MATCH(D22,Production_est!$D$4:$D$339,0),"-")</f>
        <v>6</v>
      </c>
      <c r="I22" s="8" cm="1">
        <f t="array" ref="I22">IFERROR(INDEX(Production_est!$E$4:$E$339,H22+G22-1),"-")</f>
        <v>88500</v>
      </c>
      <c r="J22" s="42">
        <f t="shared" si="0"/>
        <v>0</v>
      </c>
      <c r="K22" s="42">
        <f t="shared" ref="K22:AP22" si="19">J22*(1-$F$4)</f>
        <v>0</v>
      </c>
      <c r="L22" s="42">
        <f t="shared" si="19"/>
        <v>0</v>
      </c>
      <c r="M22" s="42">
        <f t="shared" si="19"/>
        <v>0</v>
      </c>
      <c r="N22" s="42">
        <f t="shared" si="19"/>
        <v>0</v>
      </c>
      <c r="O22" s="42">
        <f t="shared" si="19"/>
        <v>0</v>
      </c>
      <c r="P22" s="42">
        <f t="shared" si="19"/>
        <v>0</v>
      </c>
      <c r="Q22" s="42">
        <f t="shared" si="19"/>
        <v>0</v>
      </c>
      <c r="R22" s="42">
        <f t="shared" si="19"/>
        <v>0</v>
      </c>
      <c r="S22" s="42">
        <f t="shared" si="19"/>
        <v>0</v>
      </c>
      <c r="T22" s="42">
        <f t="shared" si="19"/>
        <v>0</v>
      </c>
      <c r="U22" s="42">
        <f t="shared" si="19"/>
        <v>0</v>
      </c>
      <c r="V22" s="42">
        <f t="shared" si="19"/>
        <v>0</v>
      </c>
      <c r="W22" s="42">
        <f t="shared" si="19"/>
        <v>0</v>
      </c>
      <c r="X22" s="42">
        <f t="shared" si="19"/>
        <v>0</v>
      </c>
      <c r="Y22" s="42">
        <f t="shared" si="19"/>
        <v>0</v>
      </c>
      <c r="Z22" s="42">
        <f t="shared" si="19"/>
        <v>0</v>
      </c>
      <c r="AA22" s="42">
        <f t="shared" si="19"/>
        <v>0</v>
      </c>
      <c r="AB22" s="42">
        <f t="shared" si="19"/>
        <v>0</v>
      </c>
      <c r="AC22" s="42">
        <f t="shared" si="19"/>
        <v>0</v>
      </c>
      <c r="AD22" s="42">
        <f t="shared" si="19"/>
        <v>0</v>
      </c>
      <c r="AE22" s="42">
        <f t="shared" si="19"/>
        <v>0</v>
      </c>
      <c r="AF22" s="42">
        <f t="shared" si="19"/>
        <v>0</v>
      </c>
      <c r="AG22" s="42">
        <f t="shared" si="19"/>
        <v>0</v>
      </c>
      <c r="AH22" s="42">
        <f t="shared" si="19"/>
        <v>0</v>
      </c>
      <c r="AI22" s="42">
        <f t="shared" si="19"/>
        <v>0</v>
      </c>
      <c r="AJ22" s="42">
        <f t="shared" si="19"/>
        <v>0</v>
      </c>
      <c r="AK22" s="42">
        <f t="shared" si="19"/>
        <v>0</v>
      </c>
      <c r="AL22" s="42">
        <f t="shared" si="19"/>
        <v>0</v>
      </c>
      <c r="AM22" s="42">
        <f t="shared" si="19"/>
        <v>0</v>
      </c>
      <c r="AN22" s="42">
        <f t="shared" si="19"/>
        <v>0</v>
      </c>
      <c r="AO22" s="42">
        <f t="shared" si="19"/>
        <v>0</v>
      </c>
      <c r="AP22" s="42">
        <f t="shared" si="19"/>
        <v>0</v>
      </c>
      <c r="AQ22" s="42">
        <f t="shared" ref="AQ22:BJ22" si="20">AP22*(1-$F$4)</f>
        <v>0</v>
      </c>
      <c r="AR22" s="42">
        <f t="shared" si="20"/>
        <v>0</v>
      </c>
      <c r="AS22" s="42">
        <f t="shared" si="20"/>
        <v>0</v>
      </c>
      <c r="AT22" s="42">
        <f t="shared" si="20"/>
        <v>0</v>
      </c>
      <c r="AU22" s="42">
        <f t="shared" si="20"/>
        <v>0</v>
      </c>
      <c r="AV22" s="42">
        <f t="shared" si="20"/>
        <v>0</v>
      </c>
      <c r="AW22" s="42">
        <f t="shared" si="20"/>
        <v>0</v>
      </c>
      <c r="AX22" s="42">
        <f t="shared" si="20"/>
        <v>0</v>
      </c>
      <c r="AY22" s="42">
        <f t="shared" si="20"/>
        <v>0</v>
      </c>
      <c r="AZ22" s="42">
        <f t="shared" si="20"/>
        <v>0</v>
      </c>
      <c r="BA22" s="42">
        <f t="shared" si="20"/>
        <v>0</v>
      </c>
      <c r="BB22" s="42">
        <f t="shared" si="20"/>
        <v>0</v>
      </c>
      <c r="BC22" s="42">
        <f t="shared" si="20"/>
        <v>0</v>
      </c>
      <c r="BD22" s="42">
        <f t="shared" si="20"/>
        <v>0</v>
      </c>
      <c r="BE22" s="42">
        <f t="shared" si="20"/>
        <v>0</v>
      </c>
      <c r="BF22" s="42">
        <f t="shared" si="20"/>
        <v>0</v>
      </c>
      <c r="BG22" s="42">
        <f t="shared" si="20"/>
        <v>0</v>
      </c>
      <c r="BH22" s="42">
        <f t="shared" si="20"/>
        <v>0</v>
      </c>
      <c r="BI22" s="42">
        <f t="shared" si="20"/>
        <v>0</v>
      </c>
      <c r="BJ22" s="42">
        <f t="shared" si="20"/>
        <v>0</v>
      </c>
      <c r="BK22" t="str">
        <f t="shared" si="3"/>
        <v>20_USA</v>
      </c>
      <c r="BL22" t="str">
        <f t="shared" si="4"/>
        <v>d_ind_cem_7_2_avi_gasoline</v>
      </c>
      <c r="BO22" s="8">
        <f t="shared" si="5"/>
        <v>0</v>
      </c>
      <c r="BP22" s="8">
        <f t="shared" si="6"/>
        <v>0</v>
      </c>
      <c r="BQ22" s="8" cm="1">
        <f t="array" ref="BQ22">K22*INDEX(prod_est,$G22+$H22-1,MATCH(BQ$14,$BP$14:$DP$14,0))</f>
        <v>0</v>
      </c>
      <c r="BR22" s="8" cm="1">
        <f t="array" ref="BR22">L22*INDEX(prod_est,$G22+$H22-1,MATCH(BR$14,$BP$14:$DP$14,0))</f>
        <v>0</v>
      </c>
      <c r="BS22" s="8" cm="1">
        <f t="array" ref="BS22">M22*INDEX(prod_est,$G22+$H22-1,MATCH(BS$14,$BP$14:$DP$14,0))</f>
        <v>0</v>
      </c>
      <c r="BT22" s="8" cm="1">
        <f t="array" ref="BT22">N22*INDEX(prod_est,$G22+$H22-1,MATCH(BT$14,$BP$14:$DP$14,0))</f>
        <v>0</v>
      </c>
      <c r="BU22" s="8" cm="1">
        <f t="array" ref="BU22">O22*INDEX(prod_est,$G22+$H22-1,MATCH(BU$14,$BP$14:$DP$14,0))</f>
        <v>0</v>
      </c>
      <c r="BV22" s="8" cm="1">
        <f t="array" ref="BV22">P22*INDEX(prod_est,$G22+$H22-1,MATCH(BV$14,$BP$14:$DP$14,0))</f>
        <v>0</v>
      </c>
      <c r="BW22" s="8" cm="1">
        <f t="array" ref="BW22">Q22*INDEX(prod_est,$G22+$H22-1,MATCH(BW$14,$BP$14:$DP$14,0))</f>
        <v>0</v>
      </c>
      <c r="BX22" s="8" cm="1">
        <f t="array" ref="BX22">R22*INDEX(prod_est,$G22+$H22-1,MATCH(BX$14,$BP$14:$DP$14,0))</f>
        <v>0</v>
      </c>
      <c r="BY22" s="8" cm="1">
        <f t="array" ref="BY22">S22*INDEX(prod_est,$G22+$H22-1,MATCH(BY$14,$BP$14:$DP$14,0))</f>
        <v>0</v>
      </c>
      <c r="BZ22" s="8" cm="1">
        <f t="array" ref="BZ22">T22*INDEX(prod_est,$G22+$H22-1,MATCH(BZ$14,$BP$14:$DP$14,0))</f>
        <v>0</v>
      </c>
      <c r="CA22" s="8" cm="1">
        <f t="array" ref="CA22">U22*INDEX(prod_est,$G22+$H22-1,MATCH(CA$14,$BP$14:$DP$14,0))</f>
        <v>0</v>
      </c>
      <c r="CB22" s="8" cm="1">
        <f t="array" ref="CB22">V22*INDEX(prod_est,$G22+$H22-1,MATCH(CB$14,$BP$14:$DP$14,0))</f>
        <v>0</v>
      </c>
      <c r="CC22" s="8" cm="1">
        <f t="array" ref="CC22">W22*INDEX(prod_est,$G22+$H22-1,MATCH(CC$14,$BP$14:$DP$14,0))</f>
        <v>0</v>
      </c>
      <c r="CD22" s="8" cm="1">
        <f t="array" ref="CD22">X22*INDEX(prod_est,$G22+$H22-1,MATCH(CD$14,$BP$14:$DP$14,0))</f>
        <v>0</v>
      </c>
      <c r="CE22" s="8" cm="1">
        <f t="array" ref="CE22">Y22*INDEX(prod_est,$G22+$H22-1,MATCH(CE$14,$BP$14:$DP$14,0))</f>
        <v>0</v>
      </c>
      <c r="CF22" s="8" cm="1">
        <f t="array" ref="CF22">Z22*INDEX(prod_est,$G22+$H22-1,MATCH(CF$14,$BP$14:$DP$14,0))</f>
        <v>0</v>
      </c>
      <c r="CG22" s="8" cm="1">
        <f t="array" ref="CG22">AA22*INDEX(prod_est,$G22+$H22-1,MATCH(CG$14,$BP$14:$DP$14,0))</f>
        <v>0</v>
      </c>
      <c r="CH22" s="8" cm="1">
        <f t="array" ref="CH22">AB22*INDEX(prod_est,$G22+$H22-1,MATCH(CH$14,$BP$14:$DP$14,0))</f>
        <v>0</v>
      </c>
      <c r="CI22" s="8" cm="1">
        <f t="array" ref="CI22">AC22*INDEX(prod_est,$G22+$H22-1,MATCH(CI$14,$BP$14:$DP$14,0))</f>
        <v>0</v>
      </c>
      <c r="CJ22" s="8" cm="1">
        <f t="array" ref="CJ22">AD22*INDEX(prod_est,$G22+$H22-1,MATCH(CJ$14,$BP$14:$DP$14,0))</f>
        <v>0</v>
      </c>
      <c r="CK22" s="8" cm="1">
        <f t="array" ref="CK22">AE22*INDEX(prod_est,$G22+$H22-1,MATCH(CK$14,$BP$14:$DP$14,0))</f>
        <v>0</v>
      </c>
      <c r="CL22" s="8" cm="1">
        <f t="array" ref="CL22">AF22*INDEX(prod_est,$G22+$H22-1,MATCH(CL$14,$BP$14:$DP$14,0))</f>
        <v>0</v>
      </c>
      <c r="CM22" s="8" cm="1">
        <f t="array" ref="CM22">AG22*INDEX(prod_est,$G22+$H22-1,MATCH(CM$14,$BP$14:$DP$14,0))</f>
        <v>0</v>
      </c>
      <c r="CN22" s="8" cm="1">
        <f t="array" ref="CN22">AH22*INDEX(prod_est,$G22+$H22-1,MATCH(CN$14,$BP$14:$DP$14,0))</f>
        <v>0</v>
      </c>
      <c r="CO22" s="8" cm="1">
        <f t="array" ref="CO22">AI22*INDEX(prod_est,$G22+$H22-1,MATCH(CO$14,$BP$14:$DP$14,0))</f>
        <v>0</v>
      </c>
      <c r="CP22" s="8" cm="1">
        <f t="array" ref="CP22">AJ22*INDEX(prod_est,$G22+$H22-1,MATCH(CP$14,$BP$14:$DP$14,0))</f>
        <v>0</v>
      </c>
      <c r="CQ22" s="8" cm="1">
        <f t="array" ref="CQ22">AK22*INDEX(prod_est,$G22+$H22-1,MATCH(CQ$14,$BP$14:$DP$14,0))</f>
        <v>0</v>
      </c>
      <c r="CR22" s="8" cm="1">
        <f t="array" ref="CR22">AL22*INDEX(prod_est,$G22+$H22-1,MATCH(CR$14,$BP$14:$DP$14,0))</f>
        <v>0</v>
      </c>
      <c r="CS22" s="8" cm="1">
        <f t="array" ref="CS22">AM22*INDEX(prod_est,$G22+$H22-1,MATCH(CS$14,$BP$14:$DP$14,0))</f>
        <v>0</v>
      </c>
      <c r="CT22" s="8" cm="1">
        <f t="array" ref="CT22">AN22*INDEX(prod_est,$G22+$H22-1,MATCH(CT$14,$BP$14:$DP$14,0))</f>
        <v>0</v>
      </c>
      <c r="CU22" s="8" cm="1">
        <f t="array" ref="CU22">AO22*INDEX(prod_est,$G22+$H22-1,MATCH(CU$14,$BP$14:$DP$14,0))</f>
        <v>0</v>
      </c>
      <c r="CV22" s="8" cm="1">
        <f t="array" ref="CV22">AP22*INDEX(prod_est,$G22+$H22-1,MATCH(CV$14,$BP$14:$DP$14,0))</f>
        <v>0</v>
      </c>
      <c r="CW22" cm="1">
        <f t="array" ref="CW22">AQ22*INDEX(prod_est,$G22+$H22-1,MATCH(CW$14,$BP$14:$DP$14,0))</f>
        <v>0</v>
      </c>
      <c r="CX22" cm="1">
        <f t="array" ref="CX22">AR22*INDEX(prod_est,$G22+$H22-1,MATCH(CX$14,$BP$14:$DP$14,0))</f>
        <v>0</v>
      </c>
      <c r="CY22" cm="1">
        <f t="array" ref="CY22">AS22*INDEX(prod_est,$G22+$H22-1,MATCH(CY$14,$BP$14:$DP$14,0))</f>
        <v>0</v>
      </c>
      <c r="CZ22" cm="1">
        <f t="array" ref="CZ22">AT22*INDEX(prod_est,$G22+$H22-1,MATCH(CZ$14,$BP$14:$DP$14,0))</f>
        <v>0</v>
      </c>
      <c r="DA22" cm="1">
        <f t="array" ref="DA22">AU22*INDEX(prod_est,$G22+$H22-1,MATCH(DA$14,$BP$14:$DP$14,0))</f>
        <v>0</v>
      </c>
      <c r="DB22" cm="1">
        <f t="array" ref="DB22">AV22*INDEX(prod_est,$G22+$H22-1,MATCH(DB$14,$BP$14:$DP$14,0))</f>
        <v>0</v>
      </c>
      <c r="DC22" cm="1">
        <f t="array" ref="DC22">AW22*INDEX(prod_est,$G22+$H22-1,MATCH(DC$14,$BP$14:$DP$14,0))</f>
        <v>0</v>
      </c>
      <c r="DD22" cm="1">
        <f t="array" ref="DD22">AX22*INDEX(prod_est,$G22+$H22-1,MATCH(DD$14,$BP$14:$DP$14,0))</f>
        <v>0</v>
      </c>
      <c r="DE22" cm="1">
        <f t="array" ref="DE22">AY22*INDEX(prod_est,$G22+$H22-1,MATCH(DE$14,$BP$14:$DP$14,0))</f>
        <v>0</v>
      </c>
      <c r="DF22" cm="1">
        <f t="array" ref="DF22">AZ22*INDEX(prod_est,$G22+$H22-1,MATCH(DF$14,$BP$14:$DP$14,0))</f>
        <v>0</v>
      </c>
      <c r="DG22" cm="1">
        <f t="array" ref="DG22">BA22*INDEX(prod_est,$G22+$H22-1,MATCH(DG$14,$BP$14:$DP$14,0))</f>
        <v>0</v>
      </c>
      <c r="DH22" cm="1">
        <f t="array" ref="DH22">BB22*INDEX(prod_est,$G22+$H22-1,MATCH(DH$14,$BP$14:$DP$14,0))</f>
        <v>0</v>
      </c>
      <c r="DI22" cm="1">
        <f t="array" ref="DI22">BC22*INDEX(prod_est,$G22+$H22-1,MATCH(DI$14,$BP$14:$DP$14,0))</f>
        <v>0</v>
      </c>
      <c r="DJ22" cm="1">
        <f t="array" ref="DJ22">BD22*INDEX(prod_est,$G22+$H22-1,MATCH(DJ$14,$BP$14:$DP$14,0))</f>
        <v>0</v>
      </c>
      <c r="DK22" cm="1">
        <f t="array" ref="DK22">BE22*INDEX(prod_est,$G22+$H22-1,MATCH(DK$14,$BP$14:$DP$14,0))</f>
        <v>0</v>
      </c>
      <c r="DL22" cm="1">
        <f t="array" ref="DL22">BF22*INDEX(prod_est,$G22+$H22-1,MATCH(DL$14,$BP$14:$DP$14,0))</f>
        <v>0</v>
      </c>
      <c r="DM22" cm="1">
        <f t="array" ref="DM22">BG22*INDEX(prod_est,$G22+$H22-1,MATCH(DM$14,$BP$14:$DP$14,0))</f>
        <v>0</v>
      </c>
      <c r="DN22" cm="1">
        <f t="array" ref="DN22">BH22*INDEX(prod_est,$G22+$H22-1,MATCH(DN$14,$BP$14:$DP$14,0))</f>
        <v>0</v>
      </c>
      <c r="DO22" cm="1">
        <f t="array" ref="DO22">BI22*INDEX(prod_est,$G22+$H22-1,MATCH(DO$14,$BP$14:$DP$14,0))</f>
        <v>0</v>
      </c>
      <c r="DP22" cm="1">
        <f t="array" ref="DP22">BJ22*INDEX(prod_est,$G22+$H22-1,MATCH(DP$14,$BP$14:$DP$14,0))</f>
        <v>0</v>
      </c>
    </row>
    <row r="23" spans="1:120" x14ac:dyDescent="0.25">
      <c r="A23" t="s">
        <v>56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305</v>
      </c>
      <c r="H23">
        <f>IFERROR(MATCH(D23,Production_est!$D$4:$D$339,0),"-")</f>
        <v>6</v>
      </c>
      <c r="I23" s="8" cm="1">
        <f t="array" ref="I23">IFERROR(INDEX(Production_est!$E$4:$E$339,H23+G23-1),"-")</f>
        <v>88500</v>
      </c>
      <c r="J23" s="42">
        <f t="shared" si="0"/>
        <v>0</v>
      </c>
      <c r="K23" s="42">
        <f t="shared" ref="K23:AP23" si="21">J23*(1-$F$4)</f>
        <v>0</v>
      </c>
      <c r="L23" s="42">
        <f t="shared" si="21"/>
        <v>0</v>
      </c>
      <c r="M23" s="42">
        <f t="shared" si="21"/>
        <v>0</v>
      </c>
      <c r="N23" s="42">
        <f t="shared" si="21"/>
        <v>0</v>
      </c>
      <c r="O23" s="42">
        <f t="shared" si="21"/>
        <v>0</v>
      </c>
      <c r="P23" s="42">
        <f t="shared" si="21"/>
        <v>0</v>
      </c>
      <c r="Q23" s="42">
        <f t="shared" si="21"/>
        <v>0</v>
      </c>
      <c r="R23" s="42">
        <f t="shared" si="21"/>
        <v>0</v>
      </c>
      <c r="S23" s="42">
        <f t="shared" si="21"/>
        <v>0</v>
      </c>
      <c r="T23" s="42">
        <f t="shared" si="21"/>
        <v>0</v>
      </c>
      <c r="U23" s="42">
        <f t="shared" si="21"/>
        <v>0</v>
      </c>
      <c r="V23" s="42">
        <f t="shared" si="21"/>
        <v>0</v>
      </c>
      <c r="W23" s="42">
        <f t="shared" si="21"/>
        <v>0</v>
      </c>
      <c r="X23" s="42">
        <f t="shared" si="21"/>
        <v>0</v>
      </c>
      <c r="Y23" s="42">
        <f t="shared" si="21"/>
        <v>0</v>
      </c>
      <c r="Z23" s="42">
        <f t="shared" si="21"/>
        <v>0</v>
      </c>
      <c r="AA23" s="42">
        <f t="shared" si="21"/>
        <v>0</v>
      </c>
      <c r="AB23" s="42">
        <f t="shared" si="21"/>
        <v>0</v>
      </c>
      <c r="AC23" s="42">
        <f t="shared" si="21"/>
        <v>0</v>
      </c>
      <c r="AD23" s="42">
        <f t="shared" si="21"/>
        <v>0</v>
      </c>
      <c r="AE23" s="42">
        <f t="shared" si="21"/>
        <v>0</v>
      </c>
      <c r="AF23" s="42">
        <f t="shared" si="21"/>
        <v>0</v>
      </c>
      <c r="AG23" s="42">
        <f t="shared" si="21"/>
        <v>0</v>
      </c>
      <c r="AH23" s="42">
        <f t="shared" si="21"/>
        <v>0</v>
      </c>
      <c r="AI23" s="42">
        <f t="shared" si="21"/>
        <v>0</v>
      </c>
      <c r="AJ23" s="42">
        <f t="shared" si="21"/>
        <v>0</v>
      </c>
      <c r="AK23" s="42">
        <f t="shared" si="21"/>
        <v>0</v>
      </c>
      <c r="AL23" s="42">
        <f t="shared" si="21"/>
        <v>0</v>
      </c>
      <c r="AM23" s="42">
        <f t="shared" si="21"/>
        <v>0</v>
      </c>
      <c r="AN23" s="42">
        <f t="shared" si="21"/>
        <v>0</v>
      </c>
      <c r="AO23" s="42">
        <f t="shared" si="21"/>
        <v>0</v>
      </c>
      <c r="AP23" s="42">
        <f t="shared" si="21"/>
        <v>0</v>
      </c>
      <c r="AQ23" s="42">
        <f t="shared" ref="AQ23:BJ23" si="22">AP23*(1-$F$4)</f>
        <v>0</v>
      </c>
      <c r="AR23" s="42">
        <f t="shared" si="22"/>
        <v>0</v>
      </c>
      <c r="AS23" s="42">
        <f t="shared" si="22"/>
        <v>0</v>
      </c>
      <c r="AT23" s="42">
        <f t="shared" si="22"/>
        <v>0</v>
      </c>
      <c r="AU23" s="42">
        <f t="shared" si="22"/>
        <v>0</v>
      </c>
      <c r="AV23" s="42">
        <f t="shared" si="22"/>
        <v>0</v>
      </c>
      <c r="AW23" s="42">
        <f t="shared" si="22"/>
        <v>0</v>
      </c>
      <c r="AX23" s="42">
        <f t="shared" si="22"/>
        <v>0</v>
      </c>
      <c r="AY23" s="42">
        <f t="shared" si="22"/>
        <v>0</v>
      </c>
      <c r="AZ23" s="42">
        <f t="shared" si="22"/>
        <v>0</v>
      </c>
      <c r="BA23" s="42">
        <f t="shared" si="22"/>
        <v>0</v>
      </c>
      <c r="BB23" s="42">
        <f t="shared" si="22"/>
        <v>0</v>
      </c>
      <c r="BC23" s="42">
        <f t="shared" si="22"/>
        <v>0</v>
      </c>
      <c r="BD23" s="42">
        <f t="shared" si="22"/>
        <v>0</v>
      </c>
      <c r="BE23" s="42">
        <f t="shared" si="22"/>
        <v>0</v>
      </c>
      <c r="BF23" s="42">
        <f t="shared" si="22"/>
        <v>0</v>
      </c>
      <c r="BG23" s="42">
        <f t="shared" si="22"/>
        <v>0</v>
      </c>
      <c r="BH23" s="42">
        <f t="shared" si="22"/>
        <v>0</v>
      </c>
      <c r="BI23" s="42">
        <f t="shared" si="22"/>
        <v>0</v>
      </c>
      <c r="BJ23" s="42">
        <f t="shared" si="22"/>
        <v>0</v>
      </c>
      <c r="BK23" t="str">
        <f t="shared" si="3"/>
        <v>20_USA</v>
      </c>
      <c r="BL23" t="str">
        <f t="shared" si="4"/>
        <v>d_ind_cem_7_3_naphtha</v>
      </c>
      <c r="BO23" s="8">
        <f t="shared" si="5"/>
        <v>0</v>
      </c>
      <c r="BP23" s="8">
        <f t="shared" si="6"/>
        <v>0</v>
      </c>
      <c r="BQ23" s="8" cm="1">
        <f t="array" ref="BQ23">K23*INDEX(prod_est,$G23+$H23-1,MATCH(BQ$14,$BP$14:$DP$14,0))</f>
        <v>0</v>
      </c>
      <c r="BR23" s="8" cm="1">
        <f t="array" ref="BR23">L23*INDEX(prod_est,$G23+$H23-1,MATCH(BR$14,$BP$14:$DP$14,0))</f>
        <v>0</v>
      </c>
      <c r="BS23" s="8" cm="1">
        <f t="array" ref="BS23">M23*INDEX(prod_est,$G23+$H23-1,MATCH(BS$14,$BP$14:$DP$14,0))</f>
        <v>0</v>
      </c>
      <c r="BT23" s="8" cm="1">
        <f t="array" ref="BT23">N23*INDEX(prod_est,$G23+$H23-1,MATCH(BT$14,$BP$14:$DP$14,0))</f>
        <v>0</v>
      </c>
      <c r="BU23" s="8" cm="1">
        <f t="array" ref="BU23">O23*INDEX(prod_est,$G23+$H23-1,MATCH(BU$14,$BP$14:$DP$14,0))</f>
        <v>0</v>
      </c>
      <c r="BV23" s="8" cm="1">
        <f t="array" ref="BV23">P23*INDEX(prod_est,$G23+$H23-1,MATCH(BV$14,$BP$14:$DP$14,0))</f>
        <v>0</v>
      </c>
      <c r="BW23" s="8" cm="1">
        <f t="array" ref="BW23">Q23*INDEX(prod_est,$G23+$H23-1,MATCH(BW$14,$BP$14:$DP$14,0))</f>
        <v>0</v>
      </c>
      <c r="BX23" s="8" cm="1">
        <f t="array" ref="BX23">R23*INDEX(prod_est,$G23+$H23-1,MATCH(BX$14,$BP$14:$DP$14,0))</f>
        <v>0</v>
      </c>
      <c r="BY23" s="8" cm="1">
        <f t="array" ref="BY23">S23*INDEX(prod_est,$G23+$H23-1,MATCH(BY$14,$BP$14:$DP$14,0))</f>
        <v>0</v>
      </c>
      <c r="BZ23" s="8" cm="1">
        <f t="array" ref="BZ23">T23*INDEX(prod_est,$G23+$H23-1,MATCH(BZ$14,$BP$14:$DP$14,0))</f>
        <v>0</v>
      </c>
      <c r="CA23" s="8" cm="1">
        <f t="array" ref="CA23">U23*INDEX(prod_est,$G23+$H23-1,MATCH(CA$14,$BP$14:$DP$14,0))</f>
        <v>0</v>
      </c>
      <c r="CB23" s="8" cm="1">
        <f t="array" ref="CB23">V23*INDEX(prod_est,$G23+$H23-1,MATCH(CB$14,$BP$14:$DP$14,0))</f>
        <v>0</v>
      </c>
      <c r="CC23" s="8" cm="1">
        <f t="array" ref="CC23">W23*INDEX(prod_est,$G23+$H23-1,MATCH(CC$14,$BP$14:$DP$14,0))</f>
        <v>0</v>
      </c>
      <c r="CD23" s="8" cm="1">
        <f t="array" ref="CD23">X23*INDEX(prod_est,$G23+$H23-1,MATCH(CD$14,$BP$14:$DP$14,0))</f>
        <v>0</v>
      </c>
      <c r="CE23" s="8" cm="1">
        <f t="array" ref="CE23">Y23*INDEX(prod_est,$G23+$H23-1,MATCH(CE$14,$BP$14:$DP$14,0))</f>
        <v>0</v>
      </c>
      <c r="CF23" s="8" cm="1">
        <f t="array" ref="CF23">Z23*INDEX(prod_est,$G23+$H23-1,MATCH(CF$14,$BP$14:$DP$14,0))</f>
        <v>0</v>
      </c>
      <c r="CG23" s="8" cm="1">
        <f t="array" ref="CG23">AA23*INDEX(prod_est,$G23+$H23-1,MATCH(CG$14,$BP$14:$DP$14,0))</f>
        <v>0</v>
      </c>
      <c r="CH23" s="8" cm="1">
        <f t="array" ref="CH23">AB23*INDEX(prod_est,$G23+$H23-1,MATCH(CH$14,$BP$14:$DP$14,0))</f>
        <v>0</v>
      </c>
      <c r="CI23" s="8" cm="1">
        <f t="array" ref="CI23">AC23*INDEX(prod_est,$G23+$H23-1,MATCH(CI$14,$BP$14:$DP$14,0))</f>
        <v>0</v>
      </c>
      <c r="CJ23" s="8" cm="1">
        <f t="array" ref="CJ23">AD23*INDEX(prod_est,$G23+$H23-1,MATCH(CJ$14,$BP$14:$DP$14,0))</f>
        <v>0</v>
      </c>
      <c r="CK23" s="8" cm="1">
        <f t="array" ref="CK23">AE23*INDEX(prod_est,$G23+$H23-1,MATCH(CK$14,$BP$14:$DP$14,0))</f>
        <v>0</v>
      </c>
      <c r="CL23" s="8" cm="1">
        <f t="array" ref="CL23">AF23*INDEX(prod_est,$G23+$H23-1,MATCH(CL$14,$BP$14:$DP$14,0))</f>
        <v>0</v>
      </c>
      <c r="CM23" s="8" cm="1">
        <f t="array" ref="CM23">AG23*INDEX(prod_est,$G23+$H23-1,MATCH(CM$14,$BP$14:$DP$14,0))</f>
        <v>0</v>
      </c>
      <c r="CN23" s="8" cm="1">
        <f t="array" ref="CN23">AH23*INDEX(prod_est,$G23+$H23-1,MATCH(CN$14,$BP$14:$DP$14,0))</f>
        <v>0</v>
      </c>
      <c r="CO23" s="8" cm="1">
        <f t="array" ref="CO23">AI23*INDEX(prod_est,$G23+$H23-1,MATCH(CO$14,$BP$14:$DP$14,0))</f>
        <v>0</v>
      </c>
      <c r="CP23" s="8" cm="1">
        <f t="array" ref="CP23">AJ23*INDEX(prod_est,$G23+$H23-1,MATCH(CP$14,$BP$14:$DP$14,0))</f>
        <v>0</v>
      </c>
      <c r="CQ23" s="8" cm="1">
        <f t="array" ref="CQ23">AK23*INDEX(prod_est,$G23+$H23-1,MATCH(CQ$14,$BP$14:$DP$14,0))</f>
        <v>0</v>
      </c>
      <c r="CR23" s="8" cm="1">
        <f t="array" ref="CR23">AL23*INDEX(prod_est,$G23+$H23-1,MATCH(CR$14,$BP$14:$DP$14,0))</f>
        <v>0</v>
      </c>
      <c r="CS23" s="8" cm="1">
        <f t="array" ref="CS23">AM23*INDEX(prod_est,$G23+$H23-1,MATCH(CS$14,$BP$14:$DP$14,0))</f>
        <v>0</v>
      </c>
      <c r="CT23" s="8" cm="1">
        <f t="array" ref="CT23">AN23*INDEX(prod_est,$G23+$H23-1,MATCH(CT$14,$BP$14:$DP$14,0))</f>
        <v>0</v>
      </c>
      <c r="CU23" s="8" cm="1">
        <f t="array" ref="CU23">AO23*INDEX(prod_est,$G23+$H23-1,MATCH(CU$14,$BP$14:$DP$14,0))</f>
        <v>0</v>
      </c>
      <c r="CV23" s="8" cm="1">
        <f t="array" ref="CV23">AP23*INDEX(prod_est,$G23+$H23-1,MATCH(CV$14,$BP$14:$DP$14,0))</f>
        <v>0</v>
      </c>
      <c r="CW23" cm="1">
        <f t="array" ref="CW23">AQ23*INDEX(prod_est,$G23+$H23-1,MATCH(CW$14,$BP$14:$DP$14,0))</f>
        <v>0</v>
      </c>
      <c r="CX23" cm="1">
        <f t="array" ref="CX23">AR23*INDEX(prod_est,$G23+$H23-1,MATCH(CX$14,$BP$14:$DP$14,0))</f>
        <v>0</v>
      </c>
      <c r="CY23" cm="1">
        <f t="array" ref="CY23">AS23*INDEX(prod_est,$G23+$H23-1,MATCH(CY$14,$BP$14:$DP$14,0))</f>
        <v>0</v>
      </c>
      <c r="CZ23" cm="1">
        <f t="array" ref="CZ23">AT23*INDEX(prod_est,$G23+$H23-1,MATCH(CZ$14,$BP$14:$DP$14,0))</f>
        <v>0</v>
      </c>
      <c r="DA23" cm="1">
        <f t="array" ref="DA23">AU23*INDEX(prod_est,$G23+$H23-1,MATCH(DA$14,$BP$14:$DP$14,0))</f>
        <v>0</v>
      </c>
      <c r="DB23" cm="1">
        <f t="array" ref="DB23">AV23*INDEX(prod_est,$G23+$H23-1,MATCH(DB$14,$BP$14:$DP$14,0))</f>
        <v>0</v>
      </c>
      <c r="DC23" cm="1">
        <f t="array" ref="DC23">AW23*INDEX(prod_est,$G23+$H23-1,MATCH(DC$14,$BP$14:$DP$14,0))</f>
        <v>0</v>
      </c>
      <c r="DD23" cm="1">
        <f t="array" ref="DD23">AX23*INDEX(prod_est,$G23+$H23-1,MATCH(DD$14,$BP$14:$DP$14,0))</f>
        <v>0</v>
      </c>
      <c r="DE23" cm="1">
        <f t="array" ref="DE23">AY23*INDEX(prod_est,$G23+$H23-1,MATCH(DE$14,$BP$14:$DP$14,0))</f>
        <v>0</v>
      </c>
      <c r="DF23" cm="1">
        <f t="array" ref="DF23">AZ23*INDEX(prod_est,$G23+$H23-1,MATCH(DF$14,$BP$14:$DP$14,0))</f>
        <v>0</v>
      </c>
      <c r="DG23" cm="1">
        <f t="array" ref="DG23">BA23*INDEX(prod_est,$G23+$H23-1,MATCH(DG$14,$BP$14:$DP$14,0))</f>
        <v>0</v>
      </c>
      <c r="DH23" cm="1">
        <f t="array" ref="DH23">BB23*INDEX(prod_est,$G23+$H23-1,MATCH(DH$14,$BP$14:$DP$14,0))</f>
        <v>0</v>
      </c>
      <c r="DI23" cm="1">
        <f t="array" ref="DI23">BC23*INDEX(prod_est,$G23+$H23-1,MATCH(DI$14,$BP$14:$DP$14,0))</f>
        <v>0</v>
      </c>
      <c r="DJ23" cm="1">
        <f t="array" ref="DJ23">BD23*INDEX(prod_est,$G23+$H23-1,MATCH(DJ$14,$BP$14:$DP$14,0))</f>
        <v>0</v>
      </c>
      <c r="DK23" cm="1">
        <f t="array" ref="DK23">BE23*INDEX(prod_est,$G23+$H23-1,MATCH(DK$14,$BP$14:$DP$14,0))</f>
        <v>0</v>
      </c>
      <c r="DL23" cm="1">
        <f t="array" ref="DL23">BF23*INDEX(prod_est,$G23+$H23-1,MATCH(DL$14,$BP$14:$DP$14,0))</f>
        <v>0</v>
      </c>
      <c r="DM23" cm="1">
        <f t="array" ref="DM23">BG23*INDEX(prod_est,$G23+$H23-1,MATCH(DM$14,$BP$14:$DP$14,0))</f>
        <v>0</v>
      </c>
      <c r="DN23" cm="1">
        <f t="array" ref="DN23">BH23*INDEX(prod_est,$G23+$H23-1,MATCH(DN$14,$BP$14:$DP$14,0))</f>
        <v>0</v>
      </c>
      <c r="DO23" cm="1">
        <f t="array" ref="DO23">BI23*INDEX(prod_est,$G23+$H23-1,MATCH(DO$14,$BP$14:$DP$14,0))</f>
        <v>0</v>
      </c>
      <c r="DP23" cm="1">
        <f t="array" ref="DP23">BJ23*INDEX(prod_est,$G23+$H23-1,MATCH(DP$14,$BP$14:$DP$14,0))</f>
        <v>0</v>
      </c>
    </row>
    <row r="24" spans="1:120" x14ac:dyDescent="0.25">
      <c r="A24" t="s">
        <v>56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305</v>
      </c>
      <c r="H24">
        <f>IFERROR(MATCH(D24,Production_est!$D$4:$D$339,0),"-")</f>
        <v>6</v>
      </c>
      <c r="I24" s="8" cm="1">
        <f t="array" ref="I24">IFERROR(INDEX(Production_est!$E$4:$E$339,H24+G24-1),"-")</f>
        <v>88500</v>
      </c>
      <c r="J24" s="42">
        <f t="shared" si="0"/>
        <v>0</v>
      </c>
      <c r="K24" s="42">
        <f t="shared" ref="K24:AP24" si="23">J24*(1-$F$4)</f>
        <v>0</v>
      </c>
      <c r="L24" s="42">
        <f t="shared" si="23"/>
        <v>0</v>
      </c>
      <c r="M24" s="42">
        <f t="shared" si="23"/>
        <v>0</v>
      </c>
      <c r="N24" s="42">
        <f t="shared" si="23"/>
        <v>0</v>
      </c>
      <c r="O24" s="42">
        <f t="shared" si="23"/>
        <v>0</v>
      </c>
      <c r="P24" s="42">
        <f t="shared" si="23"/>
        <v>0</v>
      </c>
      <c r="Q24" s="42">
        <f t="shared" si="23"/>
        <v>0</v>
      </c>
      <c r="R24" s="42">
        <f t="shared" si="23"/>
        <v>0</v>
      </c>
      <c r="S24" s="42">
        <f t="shared" si="23"/>
        <v>0</v>
      </c>
      <c r="T24" s="42">
        <f t="shared" si="23"/>
        <v>0</v>
      </c>
      <c r="U24" s="42">
        <f t="shared" si="23"/>
        <v>0</v>
      </c>
      <c r="V24" s="42">
        <f t="shared" si="23"/>
        <v>0</v>
      </c>
      <c r="W24" s="42">
        <f t="shared" si="23"/>
        <v>0</v>
      </c>
      <c r="X24" s="42">
        <f t="shared" si="23"/>
        <v>0</v>
      </c>
      <c r="Y24" s="42">
        <f t="shared" si="23"/>
        <v>0</v>
      </c>
      <c r="Z24" s="42">
        <f t="shared" si="23"/>
        <v>0</v>
      </c>
      <c r="AA24" s="42">
        <f t="shared" si="23"/>
        <v>0</v>
      </c>
      <c r="AB24" s="42">
        <f t="shared" si="23"/>
        <v>0</v>
      </c>
      <c r="AC24" s="42">
        <f t="shared" si="23"/>
        <v>0</v>
      </c>
      <c r="AD24" s="42">
        <f t="shared" si="23"/>
        <v>0</v>
      </c>
      <c r="AE24" s="42">
        <f t="shared" si="23"/>
        <v>0</v>
      </c>
      <c r="AF24" s="42">
        <f t="shared" si="23"/>
        <v>0</v>
      </c>
      <c r="AG24" s="42">
        <f t="shared" si="23"/>
        <v>0</v>
      </c>
      <c r="AH24" s="42">
        <f t="shared" si="23"/>
        <v>0</v>
      </c>
      <c r="AI24" s="42">
        <f t="shared" si="23"/>
        <v>0</v>
      </c>
      <c r="AJ24" s="42">
        <f t="shared" si="23"/>
        <v>0</v>
      </c>
      <c r="AK24" s="42">
        <f t="shared" si="23"/>
        <v>0</v>
      </c>
      <c r="AL24" s="42">
        <f t="shared" si="23"/>
        <v>0</v>
      </c>
      <c r="AM24" s="42">
        <f t="shared" si="23"/>
        <v>0</v>
      </c>
      <c r="AN24" s="42">
        <f t="shared" si="23"/>
        <v>0</v>
      </c>
      <c r="AO24" s="42">
        <f t="shared" si="23"/>
        <v>0</v>
      </c>
      <c r="AP24" s="42">
        <f t="shared" si="23"/>
        <v>0</v>
      </c>
      <c r="AQ24" s="42">
        <f t="shared" ref="AQ24:BJ24" si="24">AP24*(1-$F$4)</f>
        <v>0</v>
      </c>
      <c r="AR24" s="42">
        <f t="shared" si="24"/>
        <v>0</v>
      </c>
      <c r="AS24" s="42">
        <f t="shared" si="24"/>
        <v>0</v>
      </c>
      <c r="AT24" s="42">
        <f t="shared" si="24"/>
        <v>0</v>
      </c>
      <c r="AU24" s="42">
        <f t="shared" si="24"/>
        <v>0</v>
      </c>
      <c r="AV24" s="42">
        <f t="shared" si="24"/>
        <v>0</v>
      </c>
      <c r="AW24" s="42">
        <f t="shared" si="24"/>
        <v>0</v>
      </c>
      <c r="AX24" s="42">
        <f t="shared" si="24"/>
        <v>0</v>
      </c>
      <c r="AY24" s="42">
        <f t="shared" si="24"/>
        <v>0</v>
      </c>
      <c r="AZ24" s="42">
        <f t="shared" si="24"/>
        <v>0</v>
      </c>
      <c r="BA24" s="42">
        <f t="shared" si="24"/>
        <v>0</v>
      </c>
      <c r="BB24" s="42">
        <f t="shared" si="24"/>
        <v>0</v>
      </c>
      <c r="BC24" s="42">
        <f t="shared" si="24"/>
        <v>0</v>
      </c>
      <c r="BD24" s="42">
        <f t="shared" si="24"/>
        <v>0</v>
      </c>
      <c r="BE24" s="42">
        <f t="shared" si="24"/>
        <v>0</v>
      </c>
      <c r="BF24" s="42">
        <f t="shared" si="24"/>
        <v>0</v>
      </c>
      <c r="BG24" s="42">
        <f t="shared" si="24"/>
        <v>0</v>
      </c>
      <c r="BH24" s="42">
        <f t="shared" si="24"/>
        <v>0</v>
      </c>
      <c r="BI24" s="42">
        <f t="shared" si="24"/>
        <v>0</v>
      </c>
      <c r="BJ24" s="42">
        <f t="shared" si="24"/>
        <v>0</v>
      </c>
      <c r="BK24" t="str">
        <f t="shared" si="3"/>
        <v>20_USA</v>
      </c>
      <c r="BL24" t="str">
        <f t="shared" si="4"/>
        <v>d_ind_cem_7_x_jet_fuel</v>
      </c>
      <c r="BO24" s="8">
        <f t="shared" si="5"/>
        <v>0</v>
      </c>
      <c r="BP24" s="8">
        <f t="shared" si="6"/>
        <v>0</v>
      </c>
      <c r="BQ24" s="8" cm="1">
        <f t="array" ref="BQ24">K24*INDEX(prod_est,$G24+$H24-1,MATCH(BQ$14,$BP$14:$DP$14,0))</f>
        <v>0</v>
      </c>
      <c r="BR24" s="8" cm="1">
        <f t="array" ref="BR24">L24*INDEX(prod_est,$G24+$H24-1,MATCH(BR$14,$BP$14:$DP$14,0))</f>
        <v>0</v>
      </c>
      <c r="BS24" s="8" cm="1">
        <f t="array" ref="BS24">M24*INDEX(prod_est,$G24+$H24-1,MATCH(BS$14,$BP$14:$DP$14,0))</f>
        <v>0</v>
      </c>
      <c r="BT24" s="8" cm="1">
        <f t="array" ref="BT24">N24*INDEX(prod_est,$G24+$H24-1,MATCH(BT$14,$BP$14:$DP$14,0))</f>
        <v>0</v>
      </c>
      <c r="BU24" s="8" cm="1">
        <f t="array" ref="BU24">O24*INDEX(prod_est,$G24+$H24-1,MATCH(BU$14,$BP$14:$DP$14,0))</f>
        <v>0</v>
      </c>
      <c r="BV24" s="8" cm="1">
        <f t="array" ref="BV24">P24*INDEX(prod_est,$G24+$H24-1,MATCH(BV$14,$BP$14:$DP$14,0))</f>
        <v>0</v>
      </c>
      <c r="BW24" s="8" cm="1">
        <f t="array" ref="BW24">Q24*INDEX(prod_est,$G24+$H24-1,MATCH(BW$14,$BP$14:$DP$14,0))</f>
        <v>0</v>
      </c>
      <c r="BX24" s="8" cm="1">
        <f t="array" ref="BX24">R24*INDEX(prod_est,$G24+$H24-1,MATCH(BX$14,$BP$14:$DP$14,0))</f>
        <v>0</v>
      </c>
      <c r="BY24" s="8" cm="1">
        <f t="array" ref="BY24">S24*INDEX(prod_est,$G24+$H24-1,MATCH(BY$14,$BP$14:$DP$14,0))</f>
        <v>0</v>
      </c>
      <c r="BZ24" s="8" cm="1">
        <f t="array" ref="BZ24">T24*INDEX(prod_est,$G24+$H24-1,MATCH(BZ$14,$BP$14:$DP$14,0))</f>
        <v>0</v>
      </c>
      <c r="CA24" s="8" cm="1">
        <f t="array" ref="CA24">U24*INDEX(prod_est,$G24+$H24-1,MATCH(CA$14,$BP$14:$DP$14,0))</f>
        <v>0</v>
      </c>
      <c r="CB24" s="8" cm="1">
        <f t="array" ref="CB24">V24*INDEX(prod_est,$G24+$H24-1,MATCH(CB$14,$BP$14:$DP$14,0))</f>
        <v>0</v>
      </c>
      <c r="CC24" s="8" cm="1">
        <f t="array" ref="CC24">W24*INDEX(prod_est,$G24+$H24-1,MATCH(CC$14,$BP$14:$DP$14,0))</f>
        <v>0</v>
      </c>
      <c r="CD24" s="8" cm="1">
        <f t="array" ref="CD24">X24*INDEX(prod_est,$G24+$H24-1,MATCH(CD$14,$BP$14:$DP$14,0))</f>
        <v>0</v>
      </c>
      <c r="CE24" s="8" cm="1">
        <f t="array" ref="CE24">Y24*INDEX(prod_est,$G24+$H24-1,MATCH(CE$14,$BP$14:$DP$14,0))</f>
        <v>0</v>
      </c>
      <c r="CF24" s="8" cm="1">
        <f t="array" ref="CF24">Z24*INDEX(prod_est,$G24+$H24-1,MATCH(CF$14,$BP$14:$DP$14,0))</f>
        <v>0</v>
      </c>
      <c r="CG24" s="8" cm="1">
        <f t="array" ref="CG24">AA24*INDEX(prod_est,$G24+$H24-1,MATCH(CG$14,$BP$14:$DP$14,0))</f>
        <v>0</v>
      </c>
      <c r="CH24" s="8" cm="1">
        <f t="array" ref="CH24">AB24*INDEX(prod_est,$G24+$H24-1,MATCH(CH$14,$BP$14:$DP$14,0))</f>
        <v>0</v>
      </c>
      <c r="CI24" s="8" cm="1">
        <f t="array" ref="CI24">AC24*INDEX(prod_est,$G24+$H24-1,MATCH(CI$14,$BP$14:$DP$14,0))</f>
        <v>0</v>
      </c>
      <c r="CJ24" s="8" cm="1">
        <f t="array" ref="CJ24">AD24*INDEX(prod_est,$G24+$H24-1,MATCH(CJ$14,$BP$14:$DP$14,0))</f>
        <v>0</v>
      </c>
      <c r="CK24" s="8" cm="1">
        <f t="array" ref="CK24">AE24*INDEX(prod_est,$G24+$H24-1,MATCH(CK$14,$BP$14:$DP$14,0))</f>
        <v>0</v>
      </c>
      <c r="CL24" s="8" cm="1">
        <f t="array" ref="CL24">AF24*INDEX(prod_est,$G24+$H24-1,MATCH(CL$14,$BP$14:$DP$14,0))</f>
        <v>0</v>
      </c>
      <c r="CM24" s="8" cm="1">
        <f t="array" ref="CM24">AG24*INDEX(prod_est,$G24+$H24-1,MATCH(CM$14,$BP$14:$DP$14,0))</f>
        <v>0</v>
      </c>
      <c r="CN24" s="8" cm="1">
        <f t="array" ref="CN24">AH24*INDEX(prod_est,$G24+$H24-1,MATCH(CN$14,$BP$14:$DP$14,0))</f>
        <v>0</v>
      </c>
      <c r="CO24" s="8" cm="1">
        <f t="array" ref="CO24">AI24*INDEX(prod_est,$G24+$H24-1,MATCH(CO$14,$BP$14:$DP$14,0))</f>
        <v>0</v>
      </c>
      <c r="CP24" s="8" cm="1">
        <f t="array" ref="CP24">AJ24*INDEX(prod_est,$G24+$H24-1,MATCH(CP$14,$BP$14:$DP$14,0))</f>
        <v>0</v>
      </c>
      <c r="CQ24" s="8" cm="1">
        <f t="array" ref="CQ24">AK24*INDEX(prod_est,$G24+$H24-1,MATCH(CQ$14,$BP$14:$DP$14,0))</f>
        <v>0</v>
      </c>
      <c r="CR24" s="8" cm="1">
        <f t="array" ref="CR24">AL24*INDEX(prod_est,$G24+$H24-1,MATCH(CR$14,$BP$14:$DP$14,0))</f>
        <v>0</v>
      </c>
      <c r="CS24" s="8" cm="1">
        <f t="array" ref="CS24">AM24*INDEX(prod_est,$G24+$H24-1,MATCH(CS$14,$BP$14:$DP$14,0))</f>
        <v>0</v>
      </c>
      <c r="CT24" s="8" cm="1">
        <f t="array" ref="CT24">AN24*INDEX(prod_est,$G24+$H24-1,MATCH(CT$14,$BP$14:$DP$14,0))</f>
        <v>0</v>
      </c>
      <c r="CU24" s="8" cm="1">
        <f t="array" ref="CU24">AO24*INDEX(prod_est,$G24+$H24-1,MATCH(CU$14,$BP$14:$DP$14,0))</f>
        <v>0</v>
      </c>
      <c r="CV24" s="8" cm="1">
        <f t="array" ref="CV24">AP24*INDEX(prod_est,$G24+$H24-1,MATCH(CV$14,$BP$14:$DP$14,0))</f>
        <v>0</v>
      </c>
      <c r="CW24" cm="1">
        <f t="array" ref="CW24">AQ24*INDEX(prod_est,$G24+$H24-1,MATCH(CW$14,$BP$14:$DP$14,0))</f>
        <v>0</v>
      </c>
      <c r="CX24" cm="1">
        <f t="array" ref="CX24">AR24*INDEX(prod_est,$G24+$H24-1,MATCH(CX$14,$BP$14:$DP$14,0))</f>
        <v>0</v>
      </c>
      <c r="CY24" cm="1">
        <f t="array" ref="CY24">AS24*INDEX(prod_est,$G24+$H24-1,MATCH(CY$14,$BP$14:$DP$14,0))</f>
        <v>0</v>
      </c>
      <c r="CZ24" cm="1">
        <f t="array" ref="CZ24">AT24*INDEX(prod_est,$G24+$H24-1,MATCH(CZ$14,$BP$14:$DP$14,0))</f>
        <v>0</v>
      </c>
      <c r="DA24" cm="1">
        <f t="array" ref="DA24">AU24*INDEX(prod_est,$G24+$H24-1,MATCH(DA$14,$BP$14:$DP$14,0))</f>
        <v>0</v>
      </c>
      <c r="DB24" cm="1">
        <f t="array" ref="DB24">AV24*INDEX(prod_est,$G24+$H24-1,MATCH(DB$14,$BP$14:$DP$14,0))</f>
        <v>0</v>
      </c>
      <c r="DC24" cm="1">
        <f t="array" ref="DC24">AW24*INDEX(prod_est,$G24+$H24-1,MATCH(DC$14,$BP$14:$DP$14,0))</f>
        <v>0</v>
      </c>
      <c r="DD24" cm="1">
        <f t="array" ref="DD24">AX24*INDEX(prod_est,$G24+$H24-1,MATCH(DD$14,$BP$14:$DP$14,0))</f>
        <v>0</v>
      </c>
      <c r="DE24" cm="1">
        <f t="array" ref="DE24">AY24*INDEX(prod_est,$G24+$H24-1,MATCH(DE$14,$BP$14:$DP$14,0))</f>
        <v>0</v>
      </c>
      <c r="DF24" cm="1">
        <f t="array" ref="DF24">AZ24*INDEX(prod_est,$G24+$H24-1,MATCH(DF$14,$BP$14:$DP$14,0))</f>
        <v>0</v>
      </c>
      <c r="DG24" cm="1">
        <f t="array" ref="DG24">BA24*INDEX(prod_est,$G24+$H24-1,MATCH(DG$14,$BP$14:$DP$14,0))</f>
        <v>0</v>
      </c>
      <c r="DH24" cm="1">
        <f t="array" ref="DH24">BB24*INDEX(prod_est,$G24+$H24-1,MATCH(DH$14,$BP$14:$DP$14,0))</f>
        <v>0</v>
      </c>
      <c r="DI24" cm="1">
        <f t="array" ref="DI24">BC24*INDEX(prod_est,$G24+$H24-1,MATCH(DI$14,$BP$14:$DP$14,0))</f>
        <v>0</v>
      </c>
      <c r="DJ24" cm="1">
        <f t="array" ref="DJ24">BD24*INDEX(prod_est,$G24+$H24-1,MATCH(DJ$14,$BP$14:$DP$14,0))</f>
        <v>0</v>
      </c>
      <c r="DK24" cm="1">
        <f t="array" ref="DK24">BE24*INDEX(prod_est,$G24+$H24-1,MATCH(DK$14,$BP$14:$DP$14,0))</f>
        <v>0</v>
      </c>
      <c r="DL24" cm="1">
        <f t="array" ref="DL24">BF24*INDEX(prod_est,$G24+$H24-1,MATCH(DL$14,$BP$14:$DP$14,0))</f>
        <v>0</v>
      </c>
      <c r="DM24" cm="1">
        <f t="array" ref="DM24">BG24*INDEX(prod_est,$G24+$H24-1,MATCH(DM$14,$BP$14:$DP$14,0))</f>
        <v>0</v>
      </c>
      <c r="DN24" cm="1">
        <f t="array" ref="DN24">BH24*INDEX(prod_est,$G24+$H24-1,MATCH(DN$14,$BP$14:$DP$14,0))</f>
        <v>0</v>
      </c>
      <c r="DO24" cm="1">
        <f t="array" ref="DO24">BI24*INDEX(prod_est,$G24+$H24-1,MATCH(DO$14,$BP$14:$DP$14,0))</f>
        <v>0</v>
      </c>
      <c r="DP24" cm="1">
        <f t="array" ref="DP24">BJ24*INDEX(prod_est,$G24+$H24-1,MATCH(DP$14,$BP$14:$DP$14,0))</f>
        <v>0</v>
      </c>
    </row>
    <row r="25" spans="1:120" x14ac:dyDescent="0.25">
      <c r="A25" t="s">
        <v>56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305</v>
      </c>
      <c r="H25">
        <f>IFERROR(MATCH(D25,Production_est!$D$4:$D$339,0),"-")</f>
        <v>6</v>
      </c>
      <c r="I25" s="8" cm="1">
        <f t="array" ref="I25">IFERROR(INDEX(Production_est!$E$4:$E$339,H25+G25-1),"-")</f>
        <v>88500</v>
      </c>
      <c r="J25" s="42">
        <f t="shared" si="0"/>
        <v>0</v>
      </c>
      <c r="K25" s="42">
        <f t="shared" ref="K25:AP25" si="25">J25*(1-$F$4)</f>
        <v>0</v>
      </c>
      <c r="L25" s="42">
        <f t="shared" si="25"/>
        <v>0</v>
      </c>
      <c r="M25" s="42">
        <f t="shared" si="25"/>
        <v>0</v>
      </c>
      <c r="N25" s="42">
        <f t="shared" si="25"/>
        <v>0</v>
      </c>
      <c r="O25" s="42">
        <f t="shared" si="25"/>
        <v>0</v>
      </c>
      <c r="P25" s="42">
        <f t="shared" si="25"/>
        <v>0</v>
      </c>
      <c r="Q25" s="42">
        <f t="shared" si="25"/>
        <v>0</v>
      </c>
      <c r="R25" s="42">
        <f t="shared" si="25"/>
        <v>0</v>
      </c>
      <c r="S25" s="42">
        <f t="shared" si="25"/>
        <v>0</v>
      </c>
      <c r="T25" s="42">
        <f t="shared" si="25"/>
        <v>0</v>
      </c>
      <c r="U25" s="42">
        <f t="shared" si="25"/>
        <v>0</v>
      </c>
      <c r="V25" s="42">
        <f t="shared" si="25"/>
        <v>0</v>
      </c>
      <c r="W25" s="42">
        <f t="shared" si="25"/>
        <v>0</v>
      </c>
      <c r="X25" s="42">
        <f t="shared" si="25"/>
        <v>0</v>
      </c>
      <c r="Y25" s="42">
        <f t="shared" si="25"/>
        <v>0</v>
      </c>
      <c r="Z25" s="42">
        <f t="shared" si="25"/>
        <v>0</v>
      </c>
      <c r="AA25" s="42">
        <f t="shared" si="25"/>
        <v>0</v>
      </c>
      <c r="AB25" s="42">
        <f t="shared" si="25"/>
        <v>0</v>
      </c>
      <c r="AC25" s="42">
        <f t="shared" si="25"/>
        <v>0</v>
      </c>
      <c r="AD25" s="42">
        <f t="shared" si="25"/>
        <v>0</v>
      </c>
      <c r="AE25" s="42">
        <f t="shared" si="25"/>
        <v>0</v>
      </c>
      <c r="AF25" s="42">
        <f t="shared" si="25"/>
        <v>0</v>
      </c>
      <c r="AG25" s="42">
        <f t="shared" si="25"/>
        <v>0</v>
      </c>
      <c r="AH25" s="42">
        <f t="shared" si="25"/>
        <v>0</v>
      </c>
      <c r="AI25" s="42">
        <f t="shared" si="25"/>
        <v>0</v>
      </c>
      <c r="AJ25" s="42">
        <f t="shared" si="25"/>
        <v>0</v>
      </c>
      <c r="AK25" s="42">
        <f t="shared" si="25"/>
        <v>0</v>
      </c>
      <c r="AL25" s="42">
        <f t="shared" si="25"/>
        <v>0</v>
      </c>
      <c r="AM25" s="42">
        <f t="shared" si="25"/>
        <v>0</v>
      </c>
      <c r="AN25" s="42">
        <f t="shared" si="25"/>
        <v>0</v>
      </c>
      <c r="AO25" s="42">
        <f t="shared" si="25"/>
        <v>0</v>
      </c>
      <c r="AP25" s="42">
        <f t="shared" si="25"/>
        <v>0</v>
      </c>
      <c r="AQ25" s="42">
        <f t="shared" ref="AQ25:BJ25" si="26">AP25*(1-$F$4)</f>
        <v>0</v>
      </c>
      <c r="AR25" s="42">
        <f t="shared" si="26"/>
        <v>0</v>
      </c>
      <c r="AS25" s="42">
        <f t="shared" si="26"/>
        <v>0</v>
      </c>
      <c r="AT25" s="42">
        <f t="shared" si="26"/>
        <v>0</v>
      </c>
      <c r="AU25" s="42">
        <f t="shared" si="26"/>
        <v>0</v>
      </c>
      <c r="AV25" s="42">
        <f t="shared" si="26"/>
        <v>0</v>
      </c>
      <c r="AW25" s="42">
        <f t="shared" si="26"/>
        <v>0</v>
      </c>
      <c r="AX25" s="42">
        <f t="shared" si="26"/>
        <v>0</v>
      </c>
      <c r="AY25" s="42">
        <f t="shared" si="26"/>
        <v>0</v>
      </c>
      <c r="AZ25" s="42">
        <f t="shared" si="26"/>
        <v>0</v>
      </c>
      <c r="BA25" s="42">
        <f t="shared" si="26"/>
        <v>0</v>
      </c>
      <c r="BB25" s="42">
        <f t="shared" si="26"/>
        <v>0</v>
      </c>
      <c r="BC25" s="42">
        <f t="shared" si="26"/>
        <v>0</v>
      </c>
      <c r="BD25" s="42">
        <f t="shared" si="26"/>
        <v>0</v>
      </c>
      <c r="BE25" s="42">
        <f t="shared" si="26"/>
        <v>0</v>
      </c>
      <c r="BF25" s="42">
        <f t="shared" si="26"/>
        <v>0</v>
      </c>
      <c r="BG25" s="42">
        <f t="shared" si="26"/>
        <v>0</v>
      </c>
      <c r="BH25" s="42">
        <f t="shared" si="26"/>
        <v>0</v>
      </c>
      <c r="BI25" s="42">
        <f t="shared" si="26"/>
        <v>0</v>
      </c>
      <c r="BJ25" s="42">
        <f t="shared" si="26"/>
        <v>0</v>
      </c>
      <c r="BK25" t="str">
        <f t="shared" si="3"/>
        <v>20_USA</v>
      </c>
      <c r="BL25" t="str">
        <f t="shared" si="4"/>
        <v>d_ind_cem_7_6_kerosene</v>
      </c>
      <c r="BO25" s="8">
        <f t="shared" si="5"/>
        <v>0</v>
      </c>
      <c r="BP25" s="8">
        <f t="shared" si="6"/>
        <v>0</v>
      </c>
      <c r="BQ25" s="8" cm="1">
        <f t="array" ref="BQ25">K25*INDEX(prod_est,$G25+$H25-1,MATCH(BQ$14,$BP$14:$DP$14,0))</f>
        <v>0</v>
      </c>
      <c r="BR25" s="8" cm="1">
        <f t="array" ref="BR25">L25*INDEX(prod_est,$G25+$H25-1,MATCH(BR$14,$BP$14:$DP$14,0))</f>
        <v>0</v>
      </c>
      <c r="BS25" s="8" cm="1">
        <f t="array" ref="BS25">M25*INDEX(prod_est,$G25+$H25-1,MATCH(BS$14,$BP$14:$DP$14,0))</f>
        <v>0</v>
      </c>
      <c r="BT25" s="8" cm="1">
        <f t="array" ref="BT25">N25*INDEX(prod_est,$G25+$H25-1,MATCH(BT$14,$BP$14:$DP$14,0))</f>
        <v>0</v>
      </c>
      <c r="BU25" s="8" cm="1">
        <f t="array" ref="BU25">O25*INDEX(prod_est,$G25+$H25-1,MATCH(BU$14,$BP$14:$DP$14,0))</f>
        <v>0</v>
      </c>
      <c r="BV25" s="8" cm="1">
        <f t="array" ref="BV25">P25*INDEX(prod_est,$G25+$H25-1,MATCH(BV$14,$BP$14:$DP$14,0))</f>
        <v>0</v>
      </c>
      <c r="BW25" s="8" cm="1">
        <f t="array" ref="BW25">Q25*INDEX(prod_est,$G25+$H25-1,MATCH(BW$14,$BP$14:$DP$14,0))</f>
        <v>0</v>
      </c>
      <c r="BX25" s="8" cm="1">
        <f t="array" ref="BX25">R25*INDEX(prod_est,$G25+$H25-1,MATCH(BX$14,$BP$14:$DP$14,0))</f>
        <v>0</v>
      </c>
      <c r="BY25" s="8" cm="1">
        <f t="array" ref="BY25">S25*INDEX(prod_est,$G25+$H25-1,MATCH(BY$14,$BP$14:$DP$14,0))</f>
        <v>0</v>
      </c>
      <c r="BZ25" s="8" cm="1">
        <f t="array" ref="BZ25">T25*INDEX(prod_est,$G25+$H25-1,MATCH(BZ$14,$BP$14:$DP$14,0))</f>
        <v>0</v>
      </c>
      <c r="CA25" s="8" cm="1">
        <f t="array" ref="CA25">U25*INDEX(prod_est,$G25+$H25-1,MATCH(CA$14,$BP$14:$DP$14,0))</f>
        <v>0</v>
      </c>
      <c r="CB25" s="8" cm="1">
        <f t="array" ref="CB25">V25*INDEX(prod_est,$G25+$H25-1,MATCH(CB$14,$BP$14:$DP$14,0))</f>
        <v>0</v>
      </c>
      <c r="CC25" s="8" cm="1">
        <f t="array" ref="CC25">W25*INDEX(prod_est,$G25+$H25-1,MATCH(CC$14,$BP$14:$DP$14,0))</f>
        <v>0</v>
      </c>
      <c r="CD25" s="8" cm="1">
        <f t="array" ref="CD25">X25*INDEX(prod_est,$G25+$H25-1,MATCH(CD$14,$BP$14:$DP$14,0))</f>
        <v>0</v>
      </c>
      <c r="CE25" s="8" cm="1">
        <f t="array" ref="CE25">Y25*INDEX(prod_est,$G25+$H25-1,MATCH(CE$14,$BP$14:$DP$14,0))</f>
        <v>0</v>
      </c>
      <c r="CF25" s="8" cm="1">
        <f t="array" ref="CF25">Z25*INDEX(prod_est,$G25+$H25-1,MATCH(CF$14,$BP$14:$DP$14,0))</f>
        <v>0</v>
      </c>
      <c r="CG25" s="8" cm="1">
        <f t="array" ref="CG25">AA25*INDEX(prod_est,$G25+$H25-1,MATCH(CG$14,$BP$14:$DP$14,0))</f>
        <v>0</v>
      </c>
      <c r="CH25" s="8" cm="1">
        <f t="array" ref="CH25">AB25*INDEX(prod_est,$G25+$H25-1,MATCH(CH$14,$BP$14:$DP$14,0))</f>
        <v>0</v>
      </c>
      <c r="CI25" s="8" cm="1">
        <f t="array" ref="CI25">AC25*INDEX(prod_est,$G25+$H25-1,MATCH(CI$14,$BP$14:$DP$14,0))</f>
        <v>0</v>
      </c>
      <c r="CJ25" s="8" cm="1">
        <f t="array" ref="CJ25">AD25*INDEX(prod_est,$G25+$H25-1,MATCH(CJ$14,$BP$14:$DP$14,0))</f>
        <v>0</v>
      </c>
      <c r="CK25" s="8" cm="1">
        <f t="array" ref="CK25">AE25*INDEX(prod_est,$G25+$H25-1,MATCH(CK$14,$BP$14:$DP$14,0))</f>
        <v>0</v>
      </c>
      <c r="CL25" s="8" cm="1">
        <f t="array" ref="CL25">AF25*INDEX(prod_est,$G25+$H25-1,MATCH(CL$14,$BP$14:$DP$14,0))</f>
        <v>0</v>
      </c>
      <c r="CM25" s="8" cm="1">
        <f t="array" ref="CM25">AG25*INDEX(prod_est,$G25+$H25-1,MATCH(CM$14,$BP$14:$DP$14,0))</f>
        <v>0</v>
      </c>
      <c r="CN25" s="8" cm="1">
        <f t="array" ref="CN25">AH25*INDEX(prod_est,$G25+$H25-1,MATCH(CN$14,$BP$14:$DP$14,0))</f>
        <v>0</v>
      </c>
      <c r="CO25" s="8" cm="1">
        <f t="array" ref="CO25">AI25*INDEX(prod_est,$G25+$H25-1,MATCH(CO$14,$BP$14:$DP$14,0))</f>
        <v>0</v>
      </c>
      <c r="CP25" s="8" cm="1">
        <f t="array" ref="CP25">AJ25*INDEX(prod_est,$G25+$H25-1,MATCH(CP$14,$BP$14:$DP$14,0))</f>
        <v>0</v>
      </c>
      <c r="CQ25" s="8" cm="1">
        <f t="array" ref="CQ25">AK25*INDEX(prod_est,$G25+$H25-1,MATCH(CQ$14,$BP$14:$DP$14,0))</f>
        <v>0</v>
      </c>
      <c r="CR25" s="8" cm="1">
        <f t="array" ref="CR25">AL25*INDEX(prod_est,$G25+$H25-1,MATCH(CR$14,$BP$14:$DP$14,0))</f>
        <v>0</v>
      </c>
      <c r="CS25" s="8" cm="1">
        <f t="array" ref="CS25">AM25*INDEX(prod_est,$G25+$H25-1,MATCH(CS$14,$BP$14:$DP$14,0))</f>
        <v>0</v>
      </c>
      <c r="CT25" s="8" cm="1">
        <f t="array" ref="CT25">AN25*INDEX(prod_est,$G25+$H25-1,MATCH(CT$14,$BP$14:$DP$14,0))</f>
        <v>0</v>
      </c>
      <c r="CU25" s="8" cm="1">
        <f t="array" ref="CU25">AO25*INDEX(prod_est,$G25+$H25-1,MATCH(CU$14,$BP$14:$DP$14,0))</f>
        <v>0</v>
      </c>
      <c r="CV25" s="8" cm="1">
        <f t="array" ref="CV25">AP25*INDEX(prod_est,$G25+$H25-1,MATCH(CV$14,$BP$14:$DP$14,0))</f>
        <v>0</v>
      </c>
      <c r="CW25" cm="1">
        <f t="array" ref="CW25">AQ25*INDEX(prod_est,$G25+$H25-1,MATCH(CW$14,$BP$14:$DP$14,0))</f>
        <v>0</v>
      </c>
      <c r="CX25" cm="1">
        <f t="array" ref="CX25">AR25*INDEX(prod_est,$G25+$H25-1,MATCH(CX$14,$BP$14:$DP$14,0))</f>
        <v>0</v>
      </c>
      <c r="CY25" cm="1">
        <f t="array" ref="CY25">AS25*INDEX(prod_est,$G25+$H25-1,MATCH(CY$14,$BP$14:$DP$14,0))</f>
        <v>0</v>
      </c>
      <c r="CZ25" cm="1">
        <f t="array" ref="CZ25">AT25*INDEX(prod_est,$G25+$H25-1,MATCH(CZ$14,$BP$14:$DP$14,0))</f>
        <v>0</v>
      </c>
      <c r="DA25" cm="1">
        <f t="array" ref="DA25">AU25*INDEX(prod_est,$G25+$H25-1,MATCH(DA$14,$BP$14:$DP$14,0))</f>
        <v>0</v>
      </c>
      <c r="DB25" cm="1">
        <f t="array" ref="DB25">AV25*INDEX(prod_est,$G25+$H25-1,MATCH(DB$14,$BP$14:$DP$14,0))</f>
        <v>0</v>
      </c>
      <c r="DC25" cm="1">
        <f t="array" ref="DC25">AW25*INDEX(prod_est,$G25+$H25-1,MATCH(DC$14,$BP$14:$DP$14,0))</f>
        <v>0</v>
      </c>
      <c r="DD25" cm="1">
        <f t="array" ref="DD25">AX25*INDEX(prod_est,$G25+$H25-1,MATCH(DD$14,$BP$14:$DP$14,0))</f>
        <v>0</v>
      </c>
      <c r="DE25" cm="1">
        <f t="array" ref="DE25">AY25*INDEX(prod_est,$G25+$H25-1,MATCH(DE$14,$BP$14:$DP$14,0))</f>
        <v>0</v>
      </c>
      <c r="DF25" cm="1">
        <f t="array" ref="DF25">AZ25*INDEX(prod_est,$G25+$H25-1,MATCH(DF$14,$BP$14:$DP$14,0))</f>
        <v>0</v>
      </c>
      <c r="DG25" cm="1">
        <f t="array" ref="DG25">BA25*INDEX(prod_est,$G25+$H25-1,MATCH(DG$14,$BP$14:$DP$14,0))</f>
        <v>0</v>
      </c>
      <c r="DH25" cm="1">
        <f t="array" ref="DH25">BB25*INDEX(prod_est,$G25+$H25-1,MATCH(DH$14,$BP$14:$DP$14,0))</f>
        <v>0</v>
      </c>
      <c r="DI25" cm="1">
        <f t="array" ref="DI25">BC25*INDEX(prod_est,$G25+$H25-1,MATCH(DI$14,$BP$14:$DP$14,0))</f>
        <v>0</v>
      </c>
      <c r="DJ25" cm="1">
        <f t="array" ref="DJ25">BD25*INDEX(prod_est,$G25+$H25-1,MATCH(DJ$14,$BP$14:$DP$14,0))</f>
        <v>0</v>
      </c>
      <c r="DK25" cm="1">
        <f t="array" ref="DK25">BE25*INDEX(prod_est,$G25+$H25-1,MATCH(DK$14,$BP$14:$DP$14,0))</f>
        <v>0</v>
      </c>
      <c r="DL25" cm="1">
        <f t="array" ref="DL25">BF25*INDEX(prod_est,$G25+$H25-1,MATCH(DL$14,$BP$14:$DP$14,0))</f>
        <v>0</v>
      </c>
      <c r="DM25" cm="1">
        <f t="array" ref="DM25">BG25*INDEX(prod_est,$G25+$H25-1,MATCH(DM$14,$BP$14:$DP$14,0))</f>
        <v>0</v>
      </c>
      <c r="DN25" cm="1">
        <f t="array" ref="DN25">BH25*INDEX(prod_est,$G25+$H25-1,MATCH(DN$14,$BP$14:$DP$14,0))</f>
        <v>0</v>
      </c>
      <c r="DO25" cm="1">
        <f t="array" ref="DO25">BI25*INDEX(prod_est,$G25+$H25-1,MATCH(DO$14,$BP$14:$DP$14,0))</f>
        <v>0</v>
      </c>
      <c r="DP25" cm="1">
        <f t="array" ref="DP25">BJ25*INDEX(prod_est,$G25+$H25-1,MATCH(DP$14,$BP$14:$DP$14,0))</f>
        <v>0</v>
      </c>
    </row>
    <row r="26" spans="1:120" x14ac:dyDescent="0.25">
      <c r="A26" t="s">
        <v>56</v>
      </c>
      <c r="B26" t="s">
        <v>16</v>
      </c>
      <c r="C26" t="s">
        <v>16</v>
      </c>
      <c r="D26" t="s">
        <v>37</v>
      </c>
      <c r="E26" s="8">
        <v>22.486925987999999</v>
      </c>
      <c r="F26" s="8">
        <v>17.116098948000001</v>
      </c>
      <c r="G26">
        <f>MATCH(A26,Production_est!$A$4:$A$339,0)</f>
        <v>305</v>
      </c>
      <c r="H26">
        <f>IFERROR(MATCH(D26,Production_est!$D$4:$D$339,0),"-")</f>
        <v>6</v>
      </c>
      <c r="I26" s="8" cm="1">
        <f t="array" ref="I26">IFERROR(INDEX(Production_est!$E$4:$E$339,H26+G26-1),"-")</f>
        <v>88500</v>
      </c>
      <c r="J26" s="42">
        <f t="shared" si="0"/>
        <v>1.93402248E-4</v>
      </c>
      <c r="K26" s="42">
        <f t="shared" ref="K26:AP26" si="27">J26*(1-$F$4)</f>
        <v>1.9250983405472429E-4</v>
      </c>
      <c r="L26" s="42">
        <f t="shared" si="27"/>
        <v>1.9162153796566773E-4</v>
      </c>
      <c r="M26" s="42">
        <f t="shared" si="27"/>
        <v>1.9073734073184995E-4</v>
      </c>
      <c r="N26" s="42">
        <f t="shared" si="27"/>
        <v>1.8985722343996662E-4</v>
      </c>
      <c r="O26" s="42">
        <f t="shared" si="27"/>
        <v>1.889811672639849E-4</v>
      </c>
      <c r="P26" s="42">
        <f t="shared" si="27"/>
        <v>1.8810915346474064E-4</v>
      </c>
      <c r="Q26" s="42">
        <f t="shared" si="27"/>
        <v>1.8724116338953768E-4</v>
      </c>
      <c r="R26" s="42">
        <f t="shared" si="27"/>
        <v>1.8637717847174877E-4</v>
      </c>
      <c r="S26" s="42">
        <f t="shared" si="27"/>
        <v>1.8551718023041846E-4</v>
      </c>
      <c r="T26" s="42">
        <f t="shared" si="27"/>
        <v>1.8466115026986778E-4</v>
      </c>
      <c r="U26" s="42">
        <f t="shared" si="27"/>
        <v>1.8380907027930075E-4</v>
      </c>
      <c r="V26" s="42">
        <f t="shared" si="27"/>
        <v>1.8296092203241268E-4</v>
      </c>
      <c r="W26" s="42">
        <f t="shared" si="27"/>
        <v>1.8211668738700036E-4</v>
      </c>
      <c r="X26" s="42">
        <f t="shared" si="27"/>
        <v>1.8127634828457394E-4</v>
      </c>
      <c r="Y26" s="42">
        <f t="shared" si="27"/>
        <v>1.8043988674997064E-4</v>
      </c>
      <c r="Z26" s="42">
        <f t="shared" si="27"/>
        <v>1.796072848909703E-4</v>
      </c>
      <c r="AA26" s="42">
        <f t="shared" si="27"/>
        <v>1.7877852489791269E-4</v>
      </c>
      <c r="AB26" s="42">
        <f t="shared" si="27"/>
        <v>1.7795358904331644E-4</v>
      </c>
      <c r="AC26" s="42">
        <f t="shared" si="27"/>
        <v>1.7713245968149993E-4</v>
      </c>
      <c r="AD26" s="42">
        <f t="shared" si="27"/>
        <v>1.7631511924820386E-4</v>
      </c>
      <c r="AE26" s="42">
        <f t="shared" si="27"/>
        <v>1.7550155026021543E-4</v>
      </c>
      <c r="AF26" s="42">
        <f t="shared" si="27"/>
        <v>1.7469173531499453E-4</v>
      </c>
      <c r="AG26" s="42">
        <f t="shared" si="27"/>
        <v>1.7388565709030134E-4</v>
      </c>
      <c r="AH26" s="42">
        <f t="shared" si="27"/>
        <v>1.7308329834382589E-4</v>
      </c>
      <c r="AI26" s="42">
        <f t="shared" si="27"/>
        <v>1.7228464191281924E-4</v>
      </c>
      <c r="AJ26" s="42">
        <f t="shared" si="27"/>
        <v>1.714896707137263E-4</v>
      </c>
      <c r="AK26" s="42">
        <f t="shared" si="27"/>
        <v>1.7069836774182047E-4</v>
      </c>
      <c r="AL26" s="42">
        <f t="shared" si="27"/>
        <v>1.6991071607083989E-4</v>
      </c>
      <c r="AM26" s="42">
        <f t="shared" si="27"/>
        <v>1.6912669885262537E-4</v>
      </c>
      <c r="AN26" s="42">
        <f t="shared" si="27"/>
        <v>1.6834629931675995E-4</v>
      </c>
      <c r="AO26" s="42">
        <f t="shared" si="27"/>
        <v>1.675695007702103E-4</v>
      </c>
      <c r="AP26" s="42">
        <f t="shared" si="27"/>
        <v>1.6679628659696955E-4</v>
      </c>
      <c r="AQ26" s="42">
        <f t="shared" ref="AQ26:BJ26" si="28">AP26*(1-$F$4)</f>
        <v>1.6602664025770189E-4</v>
      </c>
      <c r="AR26" s="42">
        <f t="shared" si="28"/>
        <v>1.6526054528938878E-4</v>
      </c>
      <c r="AS26" s="42">
        <f t="shared" si="28"/>
        <v>1.6449798530497682E-4</v>
      </c>
      <c r="AT26" s="42">
        <f t="shared" si="28"/>
        <v>1.6373894399302724E-4</v>
      </c>
      <c r="AU26" s="42">
        <f t="shared" si="28"/>
        <v>1.6298340511736693E-4</v>
      </c>
      <c r="AV26" s="42">
        <f t="shared" si="28"/>
        <v>1.6223135251674123E-4</v>
      </c>
      <c r="AW26" s="42">
        <f t="shared" si="28"/>
        <v>1.6148277010446813E-4</v>
      </c>
      <c r="AX26" s="42">
        <f t="shared" si="28"/>
        <v>1.6073764186809428E-4</v>
      </c>
      <c r="AY26" s="42">
        <f t="shared" si="28"/>
        <v>1.599959518690524E-4</v>
      </c>
      <c r="AZ26" s="42">
        <f t="shared" si="28"/>
        <v>1.5925768424232035E-4</v>
      </c>
      <c r="BA26" s="42">
        <f t="shared" si="28"/>
        <v>1.5852282319608183E-4</v>
      </c>
      <c r="BB26" s="42">
        <f t="shared" si="28"/>
        <v>1.5779135301138855E-4</v>
      </c>
      <c r="BC26" s="42">
        <f t="shared" si="28"/>
        <v>1.5706325804182395E-4</v>
      </c>
      <c r="BD26" s="42">
        <f t="shared" si="28"/>
        <v>1.5633852271316863E-4</v>
      </c>
      <c r="BE26" s="42">
        <f t="shared" si="28"/>
        <v>1.5561713152306708E-4</v>
      </c>
      <c r="BF26" s="42">
        <f t="shared" si="28"/>
        <v>1.5489906904069621E-4</v>
      </c>
      <c r="BG26" s="42">
        <f t="shared" si="28"/>
        <v>1.5418431990643516E-4</v>
      </c>
      <c r="BH26" s="42">
        <f t="shared" si="28"/>
        <v>1.5347286883153684E-4</v>
      </c>
      <c r="BI26" s="42">
        <f t="shared" si="28"/>
        <v>1.5276470059780083E-4</v>
      </c>
      <c r="BJ26" s="42">
        <f t="shared" si="28"/>
        <v>1.5205980005724793E-4</v>
      </c>
      <c r="BK26" t="str">
        <f t="shared" si="3"/>
        <v>20_USA</v>
      </c>
      <c r="BL26" t="str">
        <f t="shared" si="4"/>
        <v>d_ind_cem_7_7_gas_diesel_oil</v>
      </c>
      <c r="BO26" s="8">
        <f t="shared" si="5"/>
        <v>22.486925987999999</v>
      </c>
      <c r="BP26" s="8">
        <f t="shared" si="6"/>
        <v>17.116098948000001</v>
      </c>
      <c r="BQ26" s="8" cm="1">
        <f t="array" ref="BQ26">K26*INDEX(prod_est,$G26+$H26-1,MATCH(BQ$14,$BP$14:$DP$14,0))</f>
        <v>17.277741538755258</v>
      </c>
      <c r="BR26" s="8" cm="1">
        <f t="array" ref="BR26">L26*INDEX(prod_est,$G26+$H26-1,MATCH(BR$14,$BP$14:$DP$14,0))</f>
        <v>15.575226884957461</v>
      </c>
      <c r="BS26" s="8" cm="1">
        <f t="array" ref="BS26">M26*INDEX(prod_est,$G26+$H26-1,MATCH(BS$14,$BP$14:$DP$14,0))</f>
        <v>16.833108824425658</v>
      </c>
      <c r="BT26" s="8" cm="1">
        <f t="array" ref="BT26">N26*INDEX(prod_est,$G26+$H26-1,MATCH(BT$14,$BP$14:$DP$14,0))</f>
        <v>17.269666877481672</v>
      </c>
      <c r="BU26" s="8" cm="1">
        <f t="array" ref="BU26">O26*INDEX(prod_est,$G26+$H26-1,MATCH(BU$14,$BP$14:$DP$14,0))</f>
        <v>17.706140566556474</v>
      </c>
      <c r="BV26" s="8" cm="1">
        <f t="array" ref="BV26">P26*INDEX(prod_est,$G26+$H26-1,MATCH(BV$14,$BP$14:$DP$14,0))</f>
        <v>18.143681599554078</v>
      </c>
      <c r="BW26" s="8" cm="1">
        <f t="array" ref="BW26">Q26*INDEX(prod_est,$G26+$H26-1,MATCH(BW$14,$BP$14:$DP$14,0))</f>
        <v>18.583217608112545</v>
      </c>
      <c r="BX26" s="8" cm="1">
        <f t="array" ref="BX26">R26*INDEX(prod_est,$G26+$H26-1,MATCH(BX$14,$BP$14:$DP$14,0))</f>
        <v>19.025773031478309</v>
      </c>
      <c r="BY26" s="8" cm="1">
        <f t="array" ref="BY26">S26*INDEX(prod_est,$G26+$H26-1,MATCH(BY$14,$BP$14:$DP$14,0))</f>
        <v>19.472357888716864</v>
      </c>
      <c r="BZ26" s="8" cm="1">
        <f t="array" ref="BZ26">T26*INDEX(prod_est,$G26+$H26-1,MATCH(BZ$14,$BP$14:$DP$14,0))</f>
        <v>19.756704182820794</v>
      </c>
      <c r="CA26" s="8" cm="1">
        <f t="array" ref="CA26">U26*INDEX(prod_est,$G26+$H26-1,MATCH(CA$14,$BP$14:$DP$14,0))</f>
        <v>20.036791719126281</v>
      </c>
      <c r="CB26" s="8" cm="1">
        <f t="array" ref="CB26">V26*INDEX(prod_est,$G26+$H26-1,MATCH(CB$14,$BP$14:$DP$14,0))</f>
        <v>20.308063006560044</v>
      </c>
      <c r="CC26" s="8" cm="1">
        <f t="array" ref="CC26">W26*INDEX(prod_est,$G26+$H26-1,MATCH(CC$14,$BP$14:$DP$14,0))</f>
        <v>20.492251630939357</v>
      </c>
      <c r="CD26" s="8" cm="1">
        <f t="array" ref="CD26">X26*INDEX(prod_est,$G26+$H26-1,MATCH(CD$14,$BP$14:$DP$14,0))</f>
        <v>20.667486667990566</v>
      </c>
      <c r="CE26" s="8" cm="1">
        <f t="array" ref="CE26">Y26*INDEX(prod_est,$G26+$H26-1,MATCH(CE$14,$BP$14:$DP$14,0))</f>
        <v>20.833911651000868</v>
      </c>
      <c r="CF26" s="8" cm="1">
        <f t="array" ref="CF26">Z26*INDEX(prod_est,$G26+$H26-1,MATCH(CF$14,$BP$14:$DP$14,0))</f>
        <v>20.991460723352123</v>
      </c>
      <c r="CG26" s="8" cm="1">
        <f t="array" ref="CG26">AA26*INDEX(prod_est,$G26+$H26-1,MATCH(CG$14,$BP$14:$DP$14,0))</f>
        <v>21.14011973651921</v>
      </c>
      <c r="CH26" s="8" cm="1">
        <f t="array" ref="CH26">AB26*INDEX(prod_est,$G26+$H26-1,MATCH(CH$14,$BP$14:$DP$14,0))</f>
        <v>21.28001150690282</v>
      </c>
      <c r="CI26" s="8" cm="1">
        <f t="array" ref="CI26">AC26*INDEX(prod_est,$G26+$H26-1,MATCH(CI$14,$BP$14:$DP$14,0))</f>
        <v>21.41149147579797</v>
      </c>
      <c r="CJ26" s="8" cm="1">
        <f t="array" ref="CJ26">AD26*INDEX(prod_est,$G26+$H26-1,MATCH(CJ$14,$BP$14:$DP$14,0))</f>
        <v>21.534998129385048</v>
      </c>
      <c r="CK26" s="8" cm="1">
        <f t="array" ref="CK26">AE26*INDEX(prod_est,$G26+$H26-1,MATCH(CK$14,$BP$14:$DP$14,0))</f>
        <v>21.650900904103914</v>
      </c>
      <c r="CL26" s="8" cm="1">
        <f t="array" ref="CL26">AF26*INDEX(prod_est,$G26+$H26-1,MATCH(CL$14,$BP$14:$DP$14,0))</f>
        <v>21.75961416653082</v>
      </c>
      <c r="CM26" s="8" cm="1">
        <f t="array" ref="CM26">AG26*INDEX(prod_est,$G26+$H26-1,MATCH(CM$14,$BP$14:$DP$14,0))</f>
        <v>21.861795735822167</v>
      </c>
      <c r="CN26" s="8" cm="1">
        <f t="array" ref="CN26">AH26*INDEX(prod_est,$G26+$H26-1,MATCH(CN$14,$BP$14:$DP$14,0))</f>
        <v>21.958313214287141</v>
      </c>
      <c r="CO26" s="8" cm="1">
        <f t="array" ref="CO26">AI26*INDEX(prod_est,$G26+$H26-1,MATCH(CO$14,$BP$14:$DP$14,0))</f>
        <v>22.049955037142876</v>
      </c>
      <c r="CP26" s="8" cm="1">
        <f t="array" ref="CP26">AJ26*INDEX(prod_est,$G26+$H26-1,MATCH(CP$14,$BP$14:$DP$14,0))</f>
        <v>22.137359571183119</v>
      </c>
      <c r="CQ26" s="8" cm="1">
        <f t="array" ref="CQ26">AK26*INDEX(prod_est,$G26+$H26-1,MATCH(CQ$14,$BP$14:$DP$14,0))</f>
        <v>22.221019992478844</v>
      </c>
      <c r="CR26" s="8" cm="1">
        <f t="array" ref="CR26">AL26*INDEX(prod_est,$G26+$H26-1,MATCH(CR$14,$BP$14:$DP$14,0))</f>
        <v>22.301444213806725</v>
      </c>
      <c r="CS26" s="8" cm="1">
        <f t="array" ref="CS26">AM26*INDEX(prod_est,$G26+$H26-1,MATCH(CS$14,$BP$14:$DP$14,0))</f>
        <v>22.379143995505324</v>
      </c>
      <c r="CT26" s="8" cm="1">
        <f t="array" ref="CT26">AN26*INDEX(prod_est,$G26+$H26-1,MATCH(CT$14,$BP$14:$DP$14,0))</f>
        <v>22.45448684227112</v>
      </c>
      <c r="CU26" s="8" cm="1">
        <f t="array" ref="CU26">AO26*INDEX(prod_est,$G26+$H26-1,MATCH(CU$14,$BP$14:$DP$14,0))</f>
        <v>22.527708743969157</v>
      </c>
      <c r="CV26" s="8" cm="1">
        <f t="array" ref="CV26">AP26*INDEX(prod_est,$G26+$H26-1,MATCH(CV$14,$BP$14:$DP$14,0))</f>
        <v>22.598922457634568</v>
      </c>
      <c r="CW26" cm="1">
        <f t="array" ref="CW26">AQ26*INDEX(prod_est,$G26+$H26-1,MATCH(CW$14,$BP$14:$DP$14,0))</f>
        <v>22.49464448900725</v>
      </c>
      <c r="CX26" cm="1">
        <f t="array" ref="CX26">AR26*INDEX(prod_est,$G26+$H26-1,MATCH(CX$14,$BP$14:$DP$14,0))</f>
        <v>22.390847689106511</v>
      </c>
      <c r="CY26" cm="1">
        <f t="array" ref="CY26">AS26*INDEX(prod_est,$G26+$H26-1,MATCH(CY$14,$BP$14:$DP$14,0))</f>
        <v>22.287529837680591</v>
      </c>
      <c r="CZ26" cm="1">
        <f t="array" ref="CZ26">AT26*INDEX(prod_est,$G26+$H26-1,MATCH(CZ$14,$BP$14:$DP$14,0))</f>
        <v>22.184688724722616</v>
      </c>
      <c r="DA26" cm="1">
        <f t="array" ref="DA26">AU26*INDEX(prod_est,$G26+$H26-1,MATCH(DA$14,$BP$14:$DP$14,0))</f>
        <v>22.08232215042332</v>
      </c>
      <c r="DB26" cm="1">
        <f t="array" ref="DB26">AV26*INDEX(prod_est,$G26+$H26-1,MATCH(DB$14,$BP$14:$DP$14,0))</f>
        <v>21.98042792512399</v>
      </c>
      <c r="DC26" cm="1">
        <f t="array" ref="DC26">AW26*INDEX(prod_est,$G26+$H26-1,MATCH(DC$14,$BP$14:$DP$14,0))</f>
        <v>21.879003869269646</v>
      </c>
      <c r="DD26" cm="1">
        <f t="array" ref="DD26">AX26*INDEX(prod_est,$G26+$H26-1,MATCH(DD$14,$BP$14:$DP$14,0))</f>
        <v>21.778047813362384</v>
      </c>
      <c r="DE26" cm="1">
        <f t="array" ref="DE26">AY26*INDEX(prod_est,$G26+$H26-1,MATCH(DE$14,$BP$14:$DP$14,0))</f>
        <v>21.677557597915015</v>
      </c>
      <c r="DF26" cm="1">
        <f t="array" ref="DF26">AZ26*INDEX(prod_est,$G26+$H26-1,MATCH(DF$14,$BP$14:$DP$14,0))</f>
        <v>21.577531073404835</v>
      </c>
      <c r="DG26" cm="1">
        <f t="array" ref="DG26">BA26*INDEX(prod_est,$G26+$H26-1,MATCH(DG$14,$BP$14:$DP$14,0))</f>
        <v>21.477966100227654</v>
      </c>
      <c r="DH26" cm="1">
        <f t="array" ref="DH26">BB26*INDEX(prod_est,$G26+$H26-1,MATCH(DH$14,$BP$14:$DP$14,0))</f>
        <v>21.37886054865205</v>
      </c>
      <c r="DI26" cm="1">
        <f t="array" ref="DI26">BC26*INDEX(prod_est,$G26+$H26-1,MATCH(DI$14,$BP$14:$DP$14,0))</f>
        <v>21.280212298773787</v>
      </c>
      <c r="DJ26" cm="1">
        <f t="array" ref="DJ26">BD26*INDEX(prod_est,$G26+$H26-1,MATCH(DJ$14,$BP$14:$DP$14,0))</f>
        <v>21.182019240470488</v>
      </c>
      <c r="DK26" cm="1">
        <f t="array" ref="DK26">BE26*INDEX(prod_est,$G26+$H26-1,MATCH(DK$14,$BP$14:$DP$14,0))</f>
        <v>21.084279273356486</v>
      </c>
      <c r="DL26" cm="1">
        <f t="array" ref="DL26">BF26*INDEX(prod_est,$G26+$H26-1,MATCH(DL$14,$BP$14:$DP$14,0))</f>
        <v>20.986990306737905</v>
      </c>
      <c r="DM26" cm="1">
        <f t="array" ref="DM26">BG26*INDEX(prod_est,$G26+$H26-1,MATCH(DM$14,$BP$14:$DP$14,0))</f>
        <v>20.890150259567932</v>
      </c>
      <c r="DN26" cm="1">
        <f t="array" ref="DN26">BH26*INDEX(prod_est,$G26+$H26-1,MATCH(DN$14,$BP$14:$DP$14,0))</f>
        <v>20.793757060402307</v>
      </c>
      <c r="DO26" cm="1">
        <f t="array" ref="DO26">BI26*INDEX(prod_est,$G26+$H26-1,MATCH(DO$14,$BP$14:$DP$14,0))</f>
        <v>20.697808647355018</v>
      </c>
      <c r="DP26" cm="1">
        <f t="array" ref="DP26">BJ26*INDEX(prod_est,$G26+$H26-1,MATCH(DP$14,$BP$14:$DP$14,0))</f>
        <v>20.602302968054186</v>
      </c>
    </row>
    <row r="27" spans="1:120" x14ac:dyDescent="0.25">
      <c r="A27" t="s">
        <v>56</v>
      </c>
      <c r="B27" t="s">
        <v>17</v>
      </c>
      <c r="C27" t="s">
        <v>17</v>
      </c>
      <c r="D27" t="s">
        <v>37</v>
      </c>
      <c r="E27" s="8">
        <v>2.936872728</v>
      </c>
      <c r="F27" s="8">
        <v>2.894418576000001</v>
      </c>
      <c r="G27">
        <f>MATCH(A27,Production_est!$A$4:$A$339,0)</f>
        <v>305</v>
      </c>
      <c r="H27">
        <f>IFERROR(MATCH(D27,Production_est!$D$4:$D$339,0),"-")</f>
        <v>6</v>
      </c>
      <c r="I27" s="8" cm="1">
        <f t="array" ref="I27">IFERROR(INDEX(Production_est!$E$4:$E$339,H27+G27-1),"-")</f>
        <v>88500</v>
      </c>
      <c r="J27" s="42">
        <f t="shared" si="0"/>
        <v>3.2705294644067811E-5</v>
      </c>
      <c r="K27" s="42">
        <f t="shared" ref="K27:AP27" si="29">J27*(1-$F$4)</f>
        <v>3.2554382949263121E-5</v>
      </c>
      <c r="L27" s="42">
        <f t="shared" si="29"/>
        <v>3.2404167604693975E-5</v>
      </c>
      <c r="M27" s="42">
        <f t="shared" si="29"/>
        <v>3.2254645397198846E-5</v>
      </c>
      <c r="N27" s="42">
        <f t="shared" si="29"/>
        <v>3.2105813128442676E-5</v>
      </c>
      <c r="O27" s="42">
        <f t="shared" si="29"/>
        <v>3.1957667614848447E-5</v>
      </c>
      <c r="P27" s="42">
        <f t="shared" si="29"/>
        <v>3.1810205687529091E-5</v>
      </c>
      <c r="Q27" s="42">
        <f t="shared" si="29"/>
        <v>3.1663424192219692E-5</v>
      </c>
      <c r="R27" s="42">
        <f t="shared" si="29"/>
        <v>3.1517319989210032E-5</v>
      </c>
      <c r="S27" s="42">
        <f t="shared" si="29"/>
        <v>3.1371889953277422E-5</v>
      </c>
      <c r="T27" s="42">
        <f t="shared" si="29"/>
        <v>3.1227130973619853E-5</v>
      </c>
      <c r="U27" s="42">
        <f t="shared" si="29"/>
        <v>3.108303995378947E-5</v>
      </c>
      <c r="V27" s="42">
        <f t="shared" si="29"/>
        <v>3.0939613811626306E-5</v>
      </c>
      <c r="W27" s="42">
        <f t="shared" si="29"/>
        <v>3.079684947919238E-5</v>
      </c>
      <c r="X27" s="42">
        <f t="shared" si="29"/>
        <v>3.0654743902706072E-5</v>
      </c>
      <c r="Y27" s="42">
        <f t="shared" si="29"/>
        <v>3.0513294042476783E-5</v>
      </c>
      <c r="Z27" s="42">
        <f t="shared" si="29"/>
        <v>3.0372496872839934E-5</v>
      </c>
      <c r="AA27" s="42">
        <f t="shared" si="29"/>
        <v>3.0232349382092232E-5</v>
      </c>
      <c r="AB27" s="42">
        <f t="shared" si="29"/>
        <v>3.0092848572427257E-5</v>
      </c>
      <c r="AC27" s="42">
        <f t="shared" si="29"/>
        <v>2.9953991459871335E-5</v>
      </c>
      <c r="AD27" s="42">
        <f t="shared" si="29"/>
        <v>2.9815775074219712E-5</v>
      </c>
      <c r="AE27" s="42">
        <f t="shared" si="29"/>
        <v>2.9678196458973021E-5</v>
      </c>
      <c r="AF27" s="42">
        <f t="shared" si="29"/>
        <v>2.9541252671274031E-5</v>
      </c>
      <c r="AG27" s="42">
        <f t="shared" si="29"/>
        <v>2.9404940781844709E-5</v>
      </c>
      <c r="AH27" s="42">
        <f t="shared" si="29"/>
        <v>2.9269257874923564E-5</v>
      </c>
      <c r="AI27" s="42">
        <f t="shared" si="29"/>
        <v>2.9134201048203265E-5</v>
      </c>
      <c r="AJ27" s="42">
        <f t="shared" si="29"/>
        <v>2.899976741276857E-5</v>
      </c>
      <c r="AK27" s="42">
        <f t="shared" si="29"/>
        <v>2.8865954093034526E-5</v>
      </c>
      <c r="AL27" s="42">
        <f t="shared" si="29"/>
        <v>2.8732758226684969E-5</v>
      </c>
      <c r="AM27" s="42">
        <f t="shared" si="29"/>
        <v>2.860017696461128E-5</v>
      </c>
      <c r="AN27" s="42">
        <f t="shared" si="29"/>
        <v>2.8468207470851455E-5</v>
      </c>
      <c r="AO27" s="42">
        <f t="shared" si="29"/>
        <v>2.8336846922529443E-5</v>
      </c>
      <c r="AP27" s="42">
        <f t="shared" si="29"/>
        <v>2.8206092509794757E-5</v>
      </c>
      <c r="AQ27" s="42">
        <f t="shared" ref="AQ27:BJ27" si="30">AP27*(1-$F$4)</f>
        <v>2.8075941435762373E-5</v>
      </c>
      <c r="AR27" s="42">
        <f t="shared" si="30"/>
        <v>2.7946390916452908E-5</v>
      </c>
      <c r="AS27" s="42">
        <f t="shared" si="30"/>
        <v>2.7817438180733059E-5</v>
      </c>
      <c r="AT27" s="42">
        <f t="shared" si="30"/>
        <v>2.7689080470256339E-5</v>
      </c>
      <c r="AU27" s="42">
        <f t="shared" si="30"/>
        <v>2.7561315039404068E-5</v>
      </c>
      <c r="AV27" s="42">
        <f t="shared" si="30"/>
        <v>2.7434139155226647E-5</v>
      </c>
      <c r="AW27" s="42">
        <f t="shared" si="30"/>
        <v>2.7307550097385095E-5</v>
      </c>
      <c r="AX27" s="42">
        <f t="shared" si="30"/>
        <v>2.7181545158092862E-5</v>
      </c>
      <c r="AY27" s="42">
        <f t="shared" si="30"/>
        <v>2.7056121642057914E-5</v>
      </c>
      <c r="AZ27" s="42">
        <f t="shared" si="30"/>
        <v>2.6931276866425067E-5</v>
      </c>
      <c r="BA27" s="42">
        <f t="shared" si="30"/>
        <v>2.6807008160718614E-5</v>
      </c>
      <c r="BB27" s="42">
        <f t="shared" si="30"/>
        <v>2.6683312866785192E-5</v>
      </c>
      <c r="BC27" s="42">
        <f t="shared" si="30"/>
        <v>2.6560188338736926E-5</v>
      </c>
      <c r="BD27" s="42">
        <f t="shared" si="30"/>
        <v>2.6437631942894838E-5</v>
      </c>
      <c r="BE27" s="42">
        <f t="shared" si="30"/>
        <v>2.63156410577325E-5</v>
      </c>
      <c r="BF27" s="42">
        <f t="shared" si="30"/>
        <v>2.6194213073819975E-5</v>
      </c>
      <c r="BG27" s="42">
        <f t="shared" si="30"/>
        <v>2.6073345393767982E-5</v>
      </c>
      <c r="BH27" s="42">
        <f t="shared" si="30"/>
        <v>2.595303543217235E-5</v>
      </c>
      <c r="BI27" s="42">
        <f t="shared" si="30"/>
        <v>2.5833280615558715E-5</v>
      </c>
      <c r="BJ27" s="42">
        <f t="shared" si="30"/>
        <v>2.5714078382327458E-5</v>
      </c>
      <c r="BK27" t="str">
        <f t="shared" si="3"/>
        <v>20_USA</v>
      </c>
      <c r="BL27" t="str">
        <f t="shared" si="4"/>
        <v>d_ind_cem_7_8_fuel_oil</v>
      </c>
      <c r="BO27" s="8">
        <f t="shared" si="5"/>
        <v>2.936872728</v>
      </c>
      <c r="BP27" s="8">
        <f t="shared" si="6"/>
        <v>2.894418576000001</v>
      </c>
      <c r="BQ27" s="8" cm="1">
        <f t="array" ref="BQ27">K27*INDEX(prod_est,$G27+$H27-1,MATCH(BQ$14,$BP$14:$DP$14,0))</f>
        <v>2.9217531525747327</v>
      </c>
      <c r="BR27" s="8" cm="1">
        <f t="array" ref="BR27">L27*INDEX(prod_est,$G27+$H27-1,MATCH(BR$14,$BP$14:$DP$14,0))</f>
        <v>2.6338493460569303</v>
      </c>
      <c r="BS27" s="8" cm="1">
        <f t="array" ref="BS27">M27*INDEX(prod_est,$G27+$H27-1,MATCH(BS$14,$BP$14:$DP$14,0))</f>
        <v>2.8465635201846213</v>
      </c>
      <c r="BT27" s="8" cm="1">
        <f t="array" ref="BT27">N27*INDEX(prod_est,$G27+$H27-1,MATCH(BT$14,$BP$14:$DP$14,0))</f>
        <v>2.9203876866670995</v>
      </c>
      <c r="BU27" s="8" cm="1">
        <f t="array" ref="BU27">O27*INDEX(prod_est,$G27+$H27-1,MATCH(BU$14,$BP$14:$DP$14,0))</f>
        <v>2.9941975867752642</v>
      </c>
      <c r="BV27" s="8" cm="1">
        <f t="array" ref="BV27">P27*INDEX(prod_est,$G27+$H27-1,MATCH(BV$14,$BP$14:$DP$14,0))</f>
        <v>3.0681879801188643</v>
      </c>
      <c r="BW27" s="8" cm="1">
        <f t="array" ref="BW27">Q27*INDEX(prod_est,$G27+$H27-1,MATCH(BW$14,$BP$14:$DP$14,0))</f>
        <v>3.1425157338820062</v>
      </c>
      <c r="BX27" s="8" cm="1">
        <f t="array" ref="BX27">R27*INDEX(prod_est,$G27+$H27-1,MATCH(BX$14,$BP$14:$DP$14,0))</f>
        <v>3.2173540859031662</v>
      </c>
      <c r="BY27" s="8" cm="1">
        <f t="array" ref="BY27">S27*INDEX(prod_est,$G27+$H27-1,MATCH(BY$14,$BP$14:$DP$14,0))</f>
        <v>3.2928738354955596</v>
      </c>
      <c r="BZ27" s="8" cm="1">
        <f t="array" ref="BZ27">T27*INDEX(prod_est,$G27+$H27-1,MATCH(BZ$14,$BP$14:$DP$14,0))</f>
        <v>3.3409582265809084</v>
      </c>
      <c r="CA27" s="8" cm="1">
        <f t="array" ref="CA27">U27*INDEX(prod_est,$G27+$H27-1,MATCH(CA$14,$BP$14:$DP$14,0))</f>
        <v>3.3883224402636887</v>
      </c>
      <c r="CB27" s="8" cm="1">
        <f t="array" ref="CB27">V27*INDEX(prod_est,$G27+$H27-1,MATCH(CB$14,$BP$14:$DP$14,0))</f>
        <v>3.4341957818393092</v>
      </c>
      <c r="CC27" s="8" cm="1">
        <f t="array" ref="CC27">W27*INDEX(prod_est,$G27+$H27-1,MATCH(CC$14,$BP$14:$DP$14,0))</f>
        <v>3.4653430063038919</v>
      </c>
      <c r="CD27" s="8" cm="1">
        <f t="array" ref="CD27">X27*INDEX(prod_est,$G27+$H27-1,MATCH(CD$14,$BP$14:$DP$14,0))</f>
        <v>3.4949761340363263</v>
      </c>
      <c r="CE27" s="8" cm="1">
        <f t="array" ref="CE27">Y27*INDEX(prod_est,$G27+$H27-1,MATCH(CE$14,$BP$14:$DP$14,0))</f>
        <v>3.5231194372387065</v>
      </c>
      <c r="CF27" s="8" cm="1">
        <f t="array" ref="CF27">Z27*INDEX(prod_est,$G27+$H27-1,MATCH(CF$14,$BP$14:$DP$14,0))</f>
        <v>3.5497617792250695</v>
      </c>
      <c r="CG27" s="8" cm="1">
        <f t="array" ref="CG27">AA27*INDEX(prod_est,$G27+$H27-1,MATCH(CG$14,$BP$14:$DP$14,0))</f>
        <v>3.574900767408526</v>
      </c>
      <c r="CH27" s="8" cm="1">
        <f t="array" ref="CH27">AB27*INDEX(prod_est,$G27+$H27-1,MATCH(CH$14,$BP$14:$DP$14,0))</f>
        <v>3.5985571706612758</v>
      </c>
      <c r="CI27" s="8" cm="1">
        <f t="array" ref="CI27">AC27*INDEX(prod_est,$G27+$H27-1,MATCH(CI$14,$BP$14:$DP$14,0))</f>
        <v>3.6207910958972875</v>
      </c>
      <c r="CJ27" s="8" cm="1">
        <f t="array" ref="CJ27">AD27*INDEX(prod_est,$G27+$H27-1,MATCH(CJ$14,$BP$14:$DP$14,0))</f>
        <v>3.6416766933390927</v>
      </c>
      <c r="CK27" s="8" cm="1">
        <f t="array" ref="CK27">AE27*INDEX(prod_est,$G27+$H27-1,MATCH(CK$14,$BP$14:$DP$14,0))</f>
        <v>3.6612764365501724</v>
      </c>
      <c r="CL27" s="8" cm="1">
        <f t="array" ref="CL27">AF27*INDEX(prod_est,$G27+$H27-1,MATCH(CL$14,$BP$14:$DP$14,0))</f>
        <v>3.6796603970064639</v>
      </c>
      <c r="CM27" s="8" cm="1">
        <f t="array" ref="CM27">AG27*INDEX(prod_est,$G27+$H27-1,MATCH(CM$14,$BP$14:$DP$14,0))</f>
        <v>3.6969398152419055</v>
      </c>
      <c r="CN27" s="8" cm="1">
        <f t="array" ref="CN27">AH27*INDEX(prod_est,$G27+$H27-1,MATCH(CN$14,$BP$14:$DP$14,0))</f>
        <v>3.7132614071786212</v>
      </c>
      <c r="CO27" s="8" cm="1">
        <f t="array" ref="CO27">AI27*INDEX(prod_est,$G27+$H27-1,MATCH(CO$14,$BP$14:$DP$14,0))</f>
        <v>3.7287585011845619</v>
      </c>
      <c r="CP27" s="8" cm="1">
        <f t="array" ref="CP27">AJ27*INDEX(prod_est,$G27+$H27-1,MATCH(CP$14,$BP$14:$DP$14,0))</f>
        <v>3.7435390483011273</v>
      </c>
      <c r="CQ27" s="8" cm="1">
        <f t="array" ref="CQ27">AK27*INDEX(prod_est,$G27+$H27-1,MATCH(CQ$14,$BP$14:$DP$14,0))</f>
        <v>3.7576864470869129</v>
      </c>
      <c r="CR27" s="8" cm="1">
        <f t="array" ref="CR27">AL27*INDEX(prod_est,$G27+$H27-1,MATCH(CR$14,$BP$14:$DP$14,0))</f>
        <v>3.7712865881517064</v>
      </c>
      <c r="CS27" s="8" cm="1">
        <f t="array" ref="CS27">AM27*INDEX(prod_est,$G27+$H27-1,MATCH(CS$14,$BP$14:$DP$14,0))</f>
        <v>3.7844260127473937</v>
      </c>
      <c r="CT27" s="8" cm="1">
        <f t="array" ref="CT27">AN27*INDEX(prod_est,$G27+$H27-1,MATCH(CT$14,$BP$14:$DP$14,0))</f>
        <v>3.7971668677699171</v>
      </c>
      <c r="CU27" s="8" cm="1">
        <f t="array" ref="CU27">AO27*INDEX(prod_est,$G27+$H27-1,MATCH(CU$14,$BP$14:$DP$14,0))</f>
        <v>3.8095490602945534</v>
      </c>
      <c r="CV27" s="8" cm="1">
        <f t="array" ref="CV27">AP27*INDEX(prod_est,$G27+$H27-1,MATCH(CV$14,$BP$14:$DP$14,0))</f>
        <v>3.8215916581040967</v>
      </c>
      <c r="CW27" cm="1">
        <f t="array" ref="CW27">AQ27*INDEX(prod_est,$G27+$H27-1,MATCH(CW$14,$BP$14:$DP$14,0))</f>
        <v>3.8039577281776906</v>
      </c>
      <c r="CX27" cm="1">
        <f t="array" ref="CX27">AR27*INDEX(prod_est,$G27+$H27-1,MATCH(CX$14,$BP$14:$DP$14,0))</f>
        <v>3.7864051663074427</v>
      </c>
      <c r="CY27" cm="1">
        <f t="array" ref="CY27">AS27*INDEX(prod_est,$G27+$H27-1,MATCH(CY$14,$BP$14:$DP$14,0))</f>
        <v>3.7689335970375928</v>
      </c>
      <c r="CZ27" cm="1">
        <f t="array" ref="CZ27">AT27*INDEX(prod_est,$G27+$H27-1,MATCH(CZ$14,$BP$14:$DP$14,0))</f>
        <v>3.7515426466448423</v>
      </c>
      <c r="DA27" cm="1">
        <f t="array" ref="DA27">AU27*INDEX(prod_est,$G27+$H27-1,MATCH(DA$14,$BP$14:$DP$14,0))</f>
        <v>3.7342319431303599</v>
      </c>
      <c r="DB27" cm="1">
        <f t="array" ref="DB27">AV27*INDEX(prod_est,$G27+$H27-1,MATCH(DB$14,$BP$14:$DP$14,0))</f>
        <v>3.7170011162118253</v>
      </c>
      <c r="DC27" cm="1">
        <f t="array" ref="DC27">AW27*INDEX(prod_est,$G27+$H27-1,MATCH(DC$14,$BP$14:$DP$14,0))</f>
        <v>3.6998497973155078</v>
      </c>
      <c r="DD27" cm="1">
        <f t="array" ref="DD27">AX27*INDEX(prod_est,$G27+$H27-1,MATCH(DD$14,$BP$14:$DP$14,0))</f>
        <v>3.6827776195683812</v>
      </c>
      <c r="DE27" cm="1">
        <f t="array" ref="DE27">AY27*INDEX(prod_est,$G27+$H27-1,MATCH(DE$14,$BP$14:$DP$14,0))</f>
        <v>3.6657842177902795</v>
      </c>
      <c r="DF27" cm="1">
        <f t="array" ref="DF27">AZ27*INDEX(prod_est,$G27+$H27-1,MATCH(DF$14,$BP$14:$DP$14,0))</f>
        <v>3.6488692284860829</v>
      </c>
      <c r="DG27" cm="1">
        <f t="array" ref="DG27">BA27*INDEX(prod_est,$G27+$H27-1,MATCH(DG$14,$BP$14:$DP$14,0))</f>
        <v>3.6320322898379427</v>
      </c>
      <c r="DH27" cm="1">
        <f t="array" ref="DH27">BB27*INDEX(prod_est,$G27+$H27-1,MATCH(DH$14,$BP$14:$DP$14,0))</f>
        <v>3.6152730416975438</v>
      </c>
      <c r="DI27" cm="1">
        <f t="array" ref="DI27">BC27*INDEX(prod_est,$G27+$H27-1,MATCH(DI$14,$BP$14:$DP$14,0))</f>
        <v>3.5985911255783982</v>
      </c>
      <c r="DJ27" cm="1">
        <f t="array" ref="DJ27">BD27*INDEX(prod_est,$G27+$H27-1,MATCH(DJ$14,$BP$14:$DP$14,0))</f>
        <v>3.5819861846481795</v>
      </c>
      <c r="DK27" cm="1">
        <f t="array" ref="DK27">BE27*INDEX(prod_est,$G27+$H27-1,MATCH(DK$14,$BP$14:$DP$14,0))</f>
        <v>3.5654578637210879</v>
      </c>
      <c r="DL27" cm="1">
        <f t="array" ref="DL27">BF27*INDEX(prod_est,$G27+$H27-1,MATCH(DL$14,$BP$14:$DP$14,0))</f>
        <v>3.5490058092502546</v>
      </c>
      <c r="DM27" cm="1">
        <f t="array" ref="DM27">BG27*INDEX(prod_est,$G27+$H27-1,MATCH(DM$14,$BP$14:$DP$14,0))</f>
        <v>3.5326296693201775</v>
      </c>
      <c r="DN27" cm="1">
        <f t="array" ref="DN27">BH27*INDEX(prod_est,$G27+$H27-1,MATCH(DN$14,$BP$14:$DP$14,0))</f>
        <v>3.5163290936391958</v>
      </c>
      <c r="DO27" cm="1">
        <f t="array" ref="DO27">BI27*INDEX(prod_est,$G27+$H27-1,MATCH(DO$14,$BP$14:$DP$14,0))</f>
        <v>3.500103733531994</v>
      </c>
      <c r="DP27" cm="1">
        <f t="array" ref="DP27">BJ27*INDEX(prod_est,$G27+$H27-1,MATCH(DP$14,$BP$14:$DP$14,0))</f>
        <v>3.4839532419321473</v>
      </c>
    </row>
    <row r="28" spans="1:120" x14ac:dyDescent="0.25">
      <c r="A28" t="s">
        <v>56</v>
      </c>
      <c r="B28" t="s">
        <v>18</v>
      </c>
      <c r="C28" t="s">
        <v>18</v>
      </c>
      <c r="D28" t="s">
        <v>37</v>
      </c>
      <c r="E28" s="8">
        <v>3.4760069640000002</v>
      </c>
      <c r="F28" s="8">
        <v>1.560922776</v>
      </c>
      <c r="G28">
        <f>MATCH(A28,Production_est!$A$4:$A$339,0)</f>
        <v>305</v>
      </c>
      <c r="H28">
        <f>IFERROR(MATCH(D28,Production_est!$D$4:$D$339,0),"-")</f>
        <v>6</v>
      </c>
      <c r="I28" s="8" cm="1">
        <f t="array" ref="I28">IFERROR(INDEX(Production_est!$E$4:$E$339,H28+G28-1),"-")</f>
        <v>88500</v>
      </c>
      <c r="J28" s="42">
        <f t="shared" si="0"/>
        <v>1.7637545491525425E-5</v>
      </c>
      <c r="K28" s="42">
        <f t="shared" ref="K28:AP28" si="31">J28*(1-$F$4)</f>
        <v>1.7556160752103617E-5</v>
      </c>
      <c r="L28" s="42">
        <f t="shared" si="31"/>
        <v>1.7475151545423252E-5</v>
      </c>
      <c r="M28" s="42">
        <f t="shared" si="31"/>
        <v>1.7394516138667575E-5</v>
      </c>
      <c r="N28" s="42">
        <f t="shared" si="31"/>
        <v>1.7314252807015557E-5</v>
      </c>
      <c r="O28" s="42">
        <f t="shared" si="31"/>
        <v>1.7234359833604981E-5</v>
      </c>
      <c r="P28" s="42">
        <f t="shared" si="31"/>
        <v>1.7154835509495738E-5</v>
      </c>
      <c r="Q28" s="42">
        <f t="shared" si="31"/>
        <v>1.7075678133633257E-5</v>
      </c>
      <c r="R28" s="42">
        <f t="shared" si="31"/>
        <v>1.699688601281213E-5</v>
      </c>
      <c r="S28" s="42">
        <f t="shared" si="31"/>
        <v>1.6918457461639885E-5</v>
      </c>
      <c r="T28" s="42">
        <f t="shared" si="31"/>
        <v>1.6840390802500944E-5</v>
      </c>
      <c r="U28" s="42">
        <f t="shared" si="31"/>
        <v>1.6762684365520725E-5</v>
      </c>
      <c r="V28" s="42">
        <f t="shared" si="31"/>
        <v>1.6685336488529938E-5</v>
      </c>
      <c r="W28" s="42">
        <f t="shared" si="31"/>
        <v>1.6608345517029021E-5</v>
      </c>
      <c r="X28" s="42">
        <f t="shared" si="31"/>
        <v>1.6531709804152745E-5</v>
      </c>
      <c r="Y28" s="42">
        <f t="shared" si="31"/>
        <v>1.6455427710635007E-5</v>
      </c>
      <c r="Z28" s="42">
        <f t="shared" si="31"/>
        <v>1.6379497604773742E-5</v>
      </c>
      <c r="AA28" s="42">
        <f t="shared" si="31"/>
        <v>1.6303917862396032E-5</v>
      </c>
      <c r="AB28" s="42">
        <f t="shared" si="31"/>
        <v>1.6228686866823365E-5</v>
      </c>
      <c r="AC28" s="42">
        <f t="shared" si="31"/>
        <v>1.615380300883705E-5</v>
      </c>
      <c r="AD28" s="42">
        <f t="shared" si="31"/>
        <v>1.6079264686643801E-5</v>
      </c>
      <c r="AE28" s="42">
        <f t="shared" si="31"/>
        <v>1.6005070305841464E-5</v>
      </c>
      <c r="AF28" s="42">
        <f t="shared" si="31"/>
        <v>1.5931218279384921E-5</v>
      </c>
      <c r="AG28" s="42">
        <f t="shared" si="31"/>
        <v>1.5857707027552137E-5</v>
      </c>
      <c r="AH28" s="42">
        <f t="shared" si="31"/>
        <v>1.5784534977910377E-5</v>
      </c>
      <c r="AI28" s="42">
        <f t="shared" si="31"/>
        <v>1.5711700565282559E-5</v>
      </c>
      <c r="AJ28" s="42">
        <f t="shared" si="31"/>
        <v>1.5639202231713787E-5</v>
      </c>
      <c r="AK28" s="42">
        <f t="shared" si="31"/>
        <v>1.5567038426438018E-5</v>
      </c>
      <c r="AL28" s="42">
        <f t="shared" si="31"/>
        <v>1.5495207605844889E-5</v>
      </c>
      <c r="AM28" s="42">
        <f t="shared" si="31"/>
        <v>1.5423708233446703E-5</v>
      </c>
      <c r="AN28" s="42">
        <f t="shared" si="31"/>
        <v>1.5352538779845565E-5</v>
      </c>
      <c r="AO28" s="42">
        <f t="shared" si="31"/>
        <v>1.5281697722700665E-5</v>
      </c>
      <c r="AP28" s="42">
        <f t="shared" si="31"/>
        <v>1.5211183546695711E-5</v>
      </c>
      <c r="AQ28" s="42">
        <f t="shared" ref="AQ28:BJ28" si="32">AP28*(1-$F$4)</f>
        <v>1.5140994743506517E-5</v>
      </c>
      <c r="AR28" s="42">
        <f t="shared" si="32"/>
        <v>1.5071129811768746E-5</v>
      </c>
      <c r="AS28" s="42">
        <f t="shared" si="32"/>
        <v>1.500158725704579E-5</v>
      </c>
      <c r="AT28" s="42">
        <f t="shared" si="32"/>
        <v>1.4932365591796801E-5</v>
      </c>
      <c r="AU28" s="42">
        <f t="shared" si="32"/>
        <v>1.4863463335344877E-5</v>
      </c>
      <c r="AV28" s="42">
        <f t="shared" si="32"/>
        <v>1.4794879013845388E-5</v>
      </c>
      <c r="AW28" s="42">
        <f t="shared" si="32"/>
        <v>1.4726611160254448E-5</v>
      </c>
      <c r="AX28" s="42">
        <f t="shared" si="32"/>
        <v>1.4658658314297539E-5</v>
      </c>
      <c r="AY28" s="42">
        <f t="shared" si="32"/>
        <v>1.459101902243827E-5</v>
      </c>
      <c r="AZ28" s="42">
        <f t="shared" si="32"/>
        <v>1.4523691837847288E-5</v>
      </c>
      <c r="BA28" s="42">
        <f t="shared" si="32"/>
        <v>1.4456675320371328E-5</v>
      </c>
      <c r="BB28" s="42">
        <f t="shared" si="32"/>
        <v>1.4389968036502412E-5</v>
      </c>
      <c r="BC28" s="42">
        <f t="shared" si="32"/>
        <v>1.4323568559347181E-5</v>
      </c>
      <c r="BD28" s="42">
        <f t="shared" si="32"/>
        <v>1.4257475468596374E-5</v>
      </c>
      <c r="BE28" s="42">
        <f t="shared" si="32"/>
        <v>1.4191687350494449E-5</v>
      </c>
      <c r="BF28" s="42">
        <f t="shared" si="32"/>
        <v>1.4126202797809343E-5</v>
      </c>
      <c r="BG28" s="42">
        <f t="shared" si="32"/>
        <v>1.4061020409802366E-5</v>
      </c>
      <c r="BH28" s="42">
        <f t="shared" si="32"/>
        <v>1.3996138792198242E-5</v>
      </c>
      <c r="BI28" s="42">
        <f t="shared" si="32"/>
        <v>1.3931556557155286E-5</v>
      </c>
      <c r="BJ28" s="42">
        <f t="shared" si="32"/>
        <v>1.3867272323235716E-5</v>
      </c>
      <c r="BK28" t="str">
        <f t="shared" si="3"/>
        <v>20_USA</v>
      </c>
      <c r="BL28" t="str">
        <f t="shared" si="4"/>
        <v>d_ind_cem_7_9_lpg</v>
      </c>
      <c r="BO28" s="8">
        <f t="shared" si="5"/>
        <v>3.4760069640000002</v>
      </c>
      <c r="BP28" s="8">
        <f t="shared" si="6"/>
        <v>1.560922776</v>
      </c>
      <c r="BQ28" s="8" cm="1">
        <f t="array" ref="BQ28">K28*INDEX(prod_est,$G28+$H28-1,MATCH(BQ$14,$BP$14:$DP$14,0))</f>
        <v>1.5756639621924891</v>
      </c>
      <c r="BR28" s="8" cm="1">
        <f t="array" ref="BR28">L28*INDEX(prod_est,$G28+$H28-1,MATCH(BR$14,$BP$14:$DP$14,0))</f>
        <v>1.4204011357937631</v>
      </c>
      <c r="BS28" s="8" cm="1">
        <f t="array" ref="BS28">M28*INDEX(prod_est,$G28+$H28-1,MATCH(BS$14,$BP$14:$DP$14,0))</f>
        <v>1.5351151588196927</v>
      </c>
      <c r="BT28" s="8" cm="1">
        <f t="array" ref="BT28">N28*INDEX(prod_est,$G28+$H28-1,MATCH(BT$14,$BP$14:$DP$14,0))</f>
        <v>1.5749275839600008</v>
      </c>
      <c r="BU28" s="8" cm="1">
        <f t="array" ref="BU28">O28*INDEX(prod_est,$G28+$H28-1,MATCH(BU$14,$BP$14:$DP$14,0))</f>
        <v>1.6147323154278101</v>
      </c>
      <c r="BV28" s="8" cm="1">
        <f t="array" ref="BV28">P28*INDEX(prod_est,$G28+$H28-1,MATCH(BV$14,$BP$14:$DP$14,0))</f>
        <v>1.6546343845801001</v>
      </c>
      <c r="BW28" s="8" cm="1">
        <f t="array" ref="BW28">Q28*INDEX(prod_est,$G28+$H28-1,MATCH(BW$14,$BP$14:$DP$14,0))</f>
        <v>1.6947183878752088</v>
      </c>
      <c r="BX28" s="8" cm="1">
        <f t="array" ref="BX28">R28*INDEX(prod_est,$G28+$H28-1,MATCH(BX$14,$BP$14:$DP$14,0))</f>
        <v>1.7350777502551902</v>
      </c>
      <c r="BY28" s="8" cm="1">
        <f t="array" ref="BY28">S28*INDEX(prod_est,$G28+$H28-1,MATCH(BY$14,$BP$14:$DP$14,0))</f>
        <v>1.775804581596734</v>
      </c>
      <c r="BZ28" s="8" cm="1">
        <f t="array" ref="BZ28">T28*INDEX(prod_est,$G28+$H28-1,MATCH(BZ$14,$BP$14:$DP$14,0))</f>
        <v>1.8017358763436528</v>
      </c>
      <c r="CA28" s="8" cm="1">
        <f t="array" ref="CA28">U28*INDEX(prod_est,$G28+$H28-1,MATCH(CA$14,$BP$14:$DP$14,0))</f>
        <v>1.8272787886638722</v>
      </c>
      <c r="CB28" s="8" cm="1">
        <f t="array" ref="CB28">V28*INDEX(prod_est,$G28+$H28-1,MATCH(CB$14,$BP$14:$DP$14,0))</f>
        <v>1.8520176927983147</v>
      </c>
      <c r="CC28" s="8" cm="1">
        <f t="array" ref="CC28">W28*INDEX(prod_est,$G28+$H28-1,MATCH(CC$14,$BP$14:$DP$14,0))</f>
        <v>1.8688149910464285</v>
      </c>
      <c r="CD28" s="8" cm="1">
        <f t="array" ref="CD28">X28*INDEX(prod_est,$G28+$H28-1,MATCH(CD$14,$BP$14:$DP$14,0))</f>
        <v>1.8847957563666942</v>
      </c>
      <c r="CE28" s="8" cm="1">
        <f t="array" ref="CE28">Y28*INDEX(prod_est,$G28+$H28-1,MATCH(CE$14,$BP$14:$DP$14,0))</f>
        <v>1.899973078446066</v>
      </c>
      <c r="CF28" s="8" cm="1">
        <f t="array" ref="CF28">Z28*INDEX(prod_est,$G28+$H28-1,MATCH(CF$14,$BP$14:$DP$14,0))</f>
        <v>1.9143409514127905</v>
      </c>
      <c r="CG28" s="8" cm="1">
        <f t="array" ref="CG28">AA28*INDEX(prod_est,$G28+$H28-1,MATCH(CG$14,$BP$14:$DP$14,0))</f>
        <v>1.9278980849754768</v>
      </c>
      <c r="CH28" s="8" cm="1">
        <f t="array" ref="CH28">AB28*INDEX(prod_est,$G28+$H28-1,MATCH(CH$14,$BP$14:$DP$14,0))</f>
        <v>1.9406556795202463</v>
      </c>
      <c r="CI28" s="8" cm="1">
        <f t="array" ref="CI28">AC28*INDEX(prod_est,$G28+$H28-1,MATCH(CI$14,$BP$14:$DP$14,0))</f>
        <v>1.9526461499340777</v>
      </c>
      <c r="CJ28" s="8" cm="1">
        <f t="array" ref="CJ28">AD28*INDEX(prod_est,$G28+$H28-1,MATCH(CJ$14,$BP$14:$DP$14,0))</f>
        <v>1.9639094844799521</v>
      </c>
      <c r="CK28" s="8" cm="1">
        <f t="array" ref="CK28">AE28*INDEX(prod_est,$G28+$H28-1,MATCH(CK$14,$BP$14:$DP$14,0))</f>
        <v>1.9744793743485436</v>
      </c>
      <c r="CL28" s="8" cm="1">
        <f t="array" ref="CL28">AF28*INDEX(prod_est,$G28+$H28-1,MATCH(CL$14,$BP$14:$DP$14,0))</f>
        <v>1.9843936081871631</v>
      </c>
      <c r="CM28" s="8" cm="1">
        <f t="array" ref="CM28">AG28*INDEX(prod_est,$G28+$H28-1,MATCH(CM$14,$BP$14:$DP$14,0))</f>
        <v>1.9937121765875241</v>
      </c>
      <c r="CN28" s="8" cm="1">
        <f t="array" ref="CN28">AH28*INDEX(prod_est,$G28+$H28-1,MATCH(CN$14,$BP$14:$DP$14,0))</f>
        <v>2.0025142015627111</v>
      </c>
      <c r="CO28" s="8" cm="1">
        <f t="array" ref="CO28">AI28*INDEX(prod_est,$G28+$H28-1,MATCH(CO$14,$BP$14:$DP$14,0))</f>
        <v>2.0108715853897299</v>
      </c>
      <c r="CP28" s="8" cm="1">
        <f t="array" ref="CP28">AJ28*INDEX(prod_est,$G28+$H28-1,MATCH(CP$14,$BP$14:$DP$14,0))</f>
        <v>2.018842544679202</v>
      </c>
      <c r="CQ28" s="8" cm="1">
        <f t="array" ref="CQ28">AK28*INDEX(prod_est,$G28+$H28-1,MATCH(CQ$14,$BP$14:$DP$14,0))</f>
        <v>2.0264720552030071</v>
      </c>
      <c r="CR28" s="8" cm="1">
        <f t="array" ref="CR28">AL28*INDEX(prod_est,$G28+$H28-1,MATCH(CR$14,$BP$14:$DP$14,0))</f>
        <v>2.0338064366642352</v>
      </c>
      <c r="CS28" s="8" cm="1">
        <f t="array" ref="CS28">AM28*INDEX(prod_est,$G28+$H28-1,MATCH(CS$14,$BP$14:$DP$14,0))</f>
        <v>2.0408923596489079</v>
      </c>
      <c r="CT28" s="8" cm="1">
        <f t="array" ref="CT28">AN28*INDEX(prod_est,$G28+$H28-1,MATCH(CT$14,$BP$14:$DP$14,0))</f>
        <v>2.0477633391800905</v>
      </c>
      <c r="CU28" s="8" cm="1">
        <f t="array" ref="CU28">AO28*INDEX(prod_est,$G28+$H28-1,MATCH(CU$14,$BP$14:$DP$14,0))</f>
        <v>2.0544408966311041</v>
      </c>
      <c r="CV28" s="8" cm="1">
        <f t="array" ref="CV28">AP28*INDEX(prod_est,$G28+$H28-1,MATCH(CV$14,$BP$14:$DP$14,0))</f>
        <v>2.060935315012395</v>
      </c>
      <c r="CW28" cm="1">
        <f t="array" ref="CW28">AQ28*INDEX(prod_est,$G28+$H28-1,MATCH(CW$14,$BP$14:$DP$14,0))</f>
        <v>2.0514255630087459</v>
      </c>
      <c r="CX28" cm="1">
        <f t="array" ref="CX28">AR28*INDEX(prod_est,$G28+$H28-1,MATCH(CX$14,$BP$14:$DP$14,0))</f>
        <v>2.0419596917530813</v>
      </c>
      <c r="CY28" cm="1">
        <f t="array" ref="CY28">AS28*INDEX(prod_est,$G28+$H28-1,MATCH(CY$14,$BP$14:$DP$14,0))</f>
        <v>2.0325374987669313</v>
      </c>
      <c r="CZ28" cm="1">
        <f t="array" ref="CZ28">AT28*INDEX(prod_est,$G28+$H28-1,MATCH(CZ$14,$BP$14:$DP$14,0))</f>
        <v>2.0231587825061181</v>
      </c>
      <c r="DA28" cm="1">
        <f t="array" ref="DA28">AU28*INDEX(prod_est,$G28+$H28-1,MATCH(DA$14,$BP$14:$DP$14,0))</f>
        <v>2.0138233423564489</v>
      </c>
      <c r="DB28" cm="1">
        <f t="array" ref="DB28">AV28*INDEX(prod_est,$G28+$H28-1,MATCH(DB$14,$BP$14:$DP$14,0))</f>
        <v>2.0045309786294219</v>
      </c>
      <c r="DC28" cm="1">
        <f t="array" ref="DC28">AW28*INDEX(prod_est,$G28+$H28-1,MATCH(DC$14,$BP$14:$DP$14,0))</f>
        <v>1.9952814925579569</v>
      </c>
      <c r="DD28" cm="1">
        <f t="array" ref="DD28">AX28*INDEX(prod_est,$G28+$H28-1,MATCH(DD$14,$BP$14:$DP$14,0))</f>
        <v>1.9860746862921412</v>
      </c>
      <c r="DE28" cm="1">
        <f t="array" ref="DE28">AY28*INDEX(prod_est,$G28+$H28-1,MATCH(DE$14,$BP$14:$DP$14,0))</f>
        <v>1.9769103628949996</v>
      </c>
      <c r="DF28" cm="1">
        <f t="array" ref="DF28">AZ28*INDEX(prod_est,$G28+$H28-1,MATCH(DF$14,$BP$14:$DP$14,0))</f>
        <v>1.9677883263382812</v>
      </c>
      <c r="DG28" cm="1">
        <f t="array" ref="DG28">BA28*INDEX(prod_est,$G28+$H28-1,MATCH(DG$14,$BP$14:$DP$14,0))</f>
        <v>1.9587083814982655</v>
      </c>
      <c r="DH28" cm="1">
        <f t="array" ref="DH28">BB28*INDEX(prod_est,$G28+$H28-1,MATCH(DH$14,$BP$14:$DP$14,0))</f>
        <v>1.94967033415159</v>
      </c>
      <c r="DI28" cm="1">
        <f t="array" ref="DI28">BC28*INDEX(prod_est,$G28+$H28-1,MATCH(DI$14,$BP$14:$DP$14,0))</f>
        <v>1.9406739909710948</v>
      </c>
      <c r="DJ28" cm="1">
        <f t="array" ref="DJ28">BD28*INDEX(prod_est,$G28+$H28-1,MATCH(DJ$14,$BP$14:$DP$14,0))</f>
        <v>1.9317191595216876</v>
      </c>
      <c r="DK28" cm="1">
        <f t="array" ref="DK28">BE28*INDEX(prod_est,$G28+$H28-1,MATCH(DK$14,$BP$14:$DP$14,0))</f>
        <v>1.9228056482562268</v>
      </c>
      <c r="DL28" cm="1">
        <f t="array" ref="DL28">BF28*INDEX(prod_est,$G28+$H28-1,MATCH(DL$14,$BP$14:$DP$14,0))</f>
        <v>1.9139332665114257</v>
      </c>
      <c r="DM28" cm="1">
        <f t="array" ref="DM28">BG28*INDEX(prod_est,$G28+$H28-1,MATCH(DM$14,$BP$14:$DP$14,0))</f>
        <v>1.9051018245037719</v>
      </c>
      <c r="DN28" cm="1">
        <f t="array" ref="DN28">BH28*INDEX(prod_est,$G28+$H28-1,MATCH(DN$14,$BP$14:$DP$14,0))</f>
        <v>1.8963111333254701</v>
      </c>
      <c r="DO28" cm="1">
        <f t="array" ref="DO28">BI28*INDEX(prod_est,$G28+$H28-1,MATCH(DO$14,$BP$14:$DP$14,0))</f>
        <v>1.8875610049403997</v>
      </c>
      <c r="DP28" cm="1">
        <f t="array" ref="DP28">BJ28*INDEX(prod_est,$G28+$H28-1,MATCH(DP$14,$BP$14:$DP$14,0))</f>
        <v>1.8788512521800933</v>
      </c>
    </row>
    <row r="29" spans="1:120" x14ac:dyDescent="0.25">
      <c r="A29" t="s">
        <v>56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305</v>
      </c>
      <c r="H29">
        <f>IFERROR(MATCH(D29,Production_est!$D$4:$D$339,0),"-")</f>
        <v>6</v>
      </c>
      <c r="I29" s="8" cm="1">
        <f t="array" ref="I29">IFERROR(INDEX(Production_est!$E$4:$E$339,H29+G29-1),"-")</f>
        <v>88500</v>
      </c>
      <c r="J29" s="42">
        <f t="shared" si="0"/>
        <v>0</v>
      </c>
      <c r="K29" s="42">
        <f t="shared" ref="K29:AP29" si="33">J29*(1-$F$4)</f>
        <v>0</v>
      </c>
      <c r="L29" s="42">
        <f t="shared" si="33"/>
        <v>0</v>
      </c>
      <c r="M29" s="42">
        <f t="shared" si="33"/>
        <v>0</v>
      </c>
      <c r="N29" s="42">
        <f t="shared" si="33"/>
        <v>0</v>
      </c>
      <c r="O29" s="42">
        <f t="shared" si="33"/>
        <v>0</v>
      </c>
      <c r="P29" s="42">
        <f t="shared" si="33"/>
        <v>0</v>
      </c>
      <c r="Q29" s="42">
        <f t="shared" si="33"/>
        <v>0</v>
      </c>
      <c r="R29" s="42">
        <f t="shared" si="33"/>
        <v>0</v>
      </c>
      <c r="S29" s="42">
        <f t="shared" si="33"/>
        <v>0</v>
      </c>
      <c r="T29" s="42">
        <f t="shared" si="33"/>
        <v>0</v>
      </c>
      <c r="U29" s="42">
        <f t="shared" si="33"/>
        <v>0</v>
      </c>
      <c r="V29" s="42">
        <f t="shared" si="33"/>
        <v>0</v>
      </c>
      <c r="W29" s="42">
        <f t="shared" si="33"/>
        <v>0</v>
      </c>
      <c r="X29" s="42">
        <f t="shared" si="33"/>
        <v>0</v>
      </c>
      <c r="Y29" s="42">
        <f t="shared" si="33"/>
        <v>0</v>
      </c>
      <c r="Z29" s="42">
        <f t="shared" si="33"/>
        <v>0</v>
      </c>
      <c r="AA29" s="42">
        <f t="shared" si="33"/>
        <v>0</v>
      </c>
      <c r="AB29" s="42">
        <f t="shared" si="33"/>
        <v>0</v>
      </c>
      <c r="AC29" s="42">
        <f t="shared" si="33"/>
        <v>0</v>
      </c>
      <c r="AD29" s="42">
        <f t="shared" si="33"/>
        <v>0</v>
      </c>
      <c r="AE29" s="42">
        <f t="shared" si="33"/>
        <v>0</v>
      </c>
      <c r="AF29" s="42">
        <f t="shared" si="33"/>
        <v>0</v>
      </c>
      <c r="AG29" s="42">
        <f t="shared" si="33"/>
        <v>0</v>
      </c>
      <c r="AH29" s="42">
        <f t="shared" si="33"/>
        <v>0</v>
      </c>
      <c r="AI29" s="42">
        <f t="shared" si="33"/>
        <v>0</v>
      </c>
      <c r="AJ29" s="42">
        <f t="shared" si="33"/>
        <v>0</v>
      </c>
      <c r="AK29" s="42">
        <f t="shared" si="33"/>
        <v>0</v>
      </c>
      <c r="AL29" s="42">
        <f t="shared" si="33"/>
        <v>0</v>
      </c>
      <c r="AM29" s="42">
        <f t="shared" si="33"/>
        <v>0</v>
      </c>
      <c r="AN29" s="42">
        <f t="shared" si="33"/>
        <v>0</v>
      </c>
      <c r="AO29" s="42">
        <f t="shared" si="33"/>
        <v>0</v>
      </c>
      <c r="AP29" s="42">
        <f t="shared" si="33"/>
        <v>0</v>
      </c>
      <c r="AQ29" s="42">
        <f t="shared" ref="AQ29:BJ29" si="34">AP29*(1-$F$4)</f>
        <v>0</v>
      </c>
      <c r="AR29" s="42">
        <f t="shared" si="34"/>
        <v>0</v>
      </c>
      <c r="AS29" s="42">
        <f t="shared" si="34"/>
        <v>0</v>
      </c>
      <c r="AT29" s="42">
        <f t="shared" si="34"/>
        <v>0</v>
      </c>
      <c r="AU29" s="42">
        <f t="shared" si="34"/>
        <v>0</v>
      </c>
      <c r="AV29" s="42">
        <f t="shared" si="34"/>
        <v>0</v>
      </c>
      <c r="AW29" s="42">
        <f t="shared" si="34"/>
        <v>0</v>
      </c>
      <c r="AX29" s="42">
        <f t="shared" si="34"/>
        <v>0</v>
      </c>
      <c r="AY29" s="42">
        <f t="shared" si="34"/>
        <v>0</v>
      </c>
      <c r="AZ29" s="42">
        <f t="shared" si="34"/>
        <v>0</v>
      </c>
      <c r="BA29" s="42">
        <f t="shared" si="34"/>
        <v>0</v>
      </c>
      <c r="BB29" s="42">
        <f t="shared" si="34"/>
        <v>0</v>
      </c>
      <c r="BC29" s="42">
        <f t="shared" si="34"/>
        <v>0</v>
      </c>
      <c r="BD29" s="42">
        <f t="shared" si="34"/>
        <v>0</v>
      </c>
      <c r="BE29" s="42">
        <f t="shared" si="34"/>
        <v>0</v>
      </c>
      <c r="BF29" s="42">
        <f t="shared" si="34"/>
        <v>0</v>
      </c>
      <c r="BG29" s="42">
        <f t="shared" si="34"/>
        <v>0</v>
      </c>
      <c r="BH29" s="42">
        <f t="shared" si="34"/>
        <v>0</v>
      </c>
      <c r="BI29" s="42">
        <f t="shared" si="34"/>
        <v>0</v>
      </c>
      <c r="BJ29" s="42">
        <f t="shared" si="34"/>
        <v>0</v>
      </c>
      <c r="BK29" t="str">
        <f t="shared" si="3"/>
        <v>20_USA</v>
      </c>
      <c r="BL29" t="str">
        <f t="shared" si="4"/>
        <v>d_ind_cem_7_10_refi_gas_notliq</v>
      </c>
      <c r="BO29" s="8">
        <f t="shared" si="5"/>
        <v>0</v>
      </c>
      <c r="BP29" s="8">
        <f t="shared" si="6"/>
        <v>0</v>
      </c>
      <c r="BQ29" s="8" cm="1">
        <f t="array" ref="BQ29">K29*INDEX(prod_est,$G29+$H29-1,MATCH(BQ$14,$BP$14:$DP$14,0))</f>
        <v>0</v>
      </c>
      <c r="BR29" s="8" cm="1">
        <f t="array" ref="BR29">L29*INDEX(prod_est,$G29+$H29-1,MATCH(BR$14,$BP$14:$DP$14,0))</f>
        <v>0</v>
      </c>
      <c r="BS29" s="8" cm="1">
        <f t="array" ref="BS29">M29*INDEX(prod_est,$G29+$H29-1,MATCH(BS$14,$BP$14:$DP$14,0))</f>
        <v>0</v>
      </c>
      <c r="BT29" s="8" cm="1">
        <f t="array" ref="BT29">N29*INDEX(prod_est,$G29+$H29-1,MATCH(BT$14,$BP$14:$DP$14,0))</f>
        <v>0</v>
      </c>
      <c r="BU29" s="8" cm="1">
        <f t="array" ref="BU29">O29*INDEX(prod_est,$G29+$H29-1,MATCH(BU$14,$BP$14:$DP$14,0))</f>
        <v>0</v>
      </c>
      <c r="BV29" s="8" cm="1">
        <f t="array" ref="BV29">P29*INDEX(prod_est,$G29+$H29-1,MATCH(BV$14,$BP$14:$DP$14,0))</f>
        <v>0</v>
      </c>
      <c r="BW29" s="8" cm="1">
        <f t="array" ref="BW29">Q29*INDEX(prod_est,$G29+$H29-1,MATCH(BW$14,$BP$14:$DP$14,0))</f>
        <v>0</v>
      </c>
      <c r="BX29" s="8" cm="1">
        <f t="array" ref="BX29">R29*INDEX(prod_est,$G29+$H29-1,MATCH(BX$14,$BP$14:$DP$14,0))</f>
        <v>0</v>
      </c>
      <c r="BY29" s="8" cm="1">
        <f t="array" ref="BY29">S29*INDEX(prod_est,$G29+$H29-1,MATCH(BY$14,$BP$14:$DP$14,0))</f>
        <v>0</v>
      </c>
      <c r="BZ29" s="8" cm="1">
        <f t="array" ref="BZ29">T29*INDEX(prod_est,$G29+$H29-1,MATCH(BZ$14,$BP$14:$DP$14,0))</f>
        <v>0</v>
      </c>
      <c r="CA29" s="8" cm="1">
        <f t="array" ref="CA29">U29*INDEX(prod_est,$G29+$H29-1,MATCH(CA$14,$BP$14:$DP$14,0))</f>
        <v>0</v>
      </c>
      <c r="CB29" s="8" cm="1">
        <f t="array" ref="CB29">V29*INDEX(prod_est,$G29+$H29-1,MATCH(CB$14,$BP$14:$DP$14,0))</f>
        <v>0</v>
      </c>
      <c r="CC29" s="8" cm="1">
        <f t="array" ref="CC29">W29*INDEX(prod_est,$G29+$H29-1,MATCH(CC$14,$BP$14:$DP$14,0))</f>
        <v>0</v>
      </c>
      <c r="CD29" s="8" cm="1">
        <f t="array" ref="CD29">X29*INDEX(prod_est,$G29+$H29-1,MATCH(CD$14,$BP$14:$DP$14,0))</f>
        <v>0</v>
      </c>
      <c r="CE29" s="8" cm="1">
        <f t="array" ref="CE29">Y29*INDEX(prod_est,$G29+$H29-1,MATCH(CE$14,$BP$14:$DP$14,0))</f>
        <v>0</v>
      </c>
      <c r="CF29" s="8" cm="1">
        <f t="array" ref="CF29">Z29*INDEX(prod_est,$G29+$H29-1,MATCH(CF$14,$BP$14:$DP$14,0))</f>
        <v>0</v>
      </c>
      <c r="CG29" s="8" cm="1">
        <f t="array" ref="CG29">AA29*INDEX(prod_est,$G29+$H29-1,MATCH(CG$14,$BP$14:$DP$14,0))</f>
        <v>0</v>
      </c>
      <c r="CH29" s="8" cm="1">
        <f t="array" ref="CH29">AB29*INDEX(prod_est,$G29+$H29-1,MATCH(CH$14,$BP$14:$DP$14,0))</f>
        <v>0</v>
      </c>
      <c r="CI29" s="8" cm="1">
        <f t="array" ref="CI29">AC29*INDEX(prod_est,$G29+$H29-1,MATCH(CI$14,$BP$14:$DP$14,0))</f>
        <v>0</v>
      </c>
      <c r="CJ29" s="8" cm="1">
        <f t="array" ref="CJ29">AD29*INDEX(prod_est,$G29+$H29-1,MATCH(CJ$14,$BP$14:$DP$14,0))</f>
        <v>0</v>
      </c>
      <c r="CK29" s="8" cm="1">
        <f t="array" ref="CK29">AE29*INDEX(prod_est,$G29+$H29-1,MATCH(CK$14,$BP$14:$DP$14,0))</f>
        <v>0</v>
      </c>
      <c r="CL29" s="8" cm="1">
        <f t="array" ref="CL29">AF29*INDEX(prod_est,$G29+$H29-1,MATCH(CL$14,$BP$14:$DP$14,0))</f>
        <v>0</v>
      </c>
      <c r="CM29" s="8" cm="1">
        <f t="array" ref="CM29">AG29*INDEX(prod_est,$G29+$H29-1,MATCH(CM$14,$BP$14:$DP$14,0))</f>
        <v>0</v>
      </c>
      <c r="CN29" s="8" cm="1">
        <f t="array" ref="CN29">AH29*INDEX(prod_est,$G29+$H29-1,MATCH(CN$14,$BP$14:$DP$14,0))</f>
        <v>0</v>
      </c>
      <c r="CO29" s="8" cm="1">
        <f t="array" ref="CO29">AI29*INDEX(prod_est,$G29+$H29-1,MATCH(CO$14,$BP$14:$DP$14,0))</f>
        <v>0</v>
      </c>
      <c r="CP29" s="8" cm="1">
        <f t="array" ref="CP29">AJ29*INDEX(prod_est,$G29+$H29-1,MATCH(CP$14,$BP$14:$DP$14,0))</f>
        <v>0</v>
      </c>
      <c r="CQ29" s="8" cm="1">
        <f t="array" ref="CQ29">AK29*INDEX(prod_est,$G29+$H29-1,MATCH(CQ$14,$BP$14:$DP$14,0))</f>
        <v>0</v>
      </c>
      <c r="CR29" s="8" cm="1">
        <f t="array" ref="CR29">AL29*INDEX(prod_est,$G29+$H29-1,MATCH(CR$14,$BP$14:$DP$14,0))</f>
        <v>0</v>
      </c>
      <c r="CS29" s="8" cm="1">
        <f t="array" ref="CS29">AM29*INDEX(prod_est,$G29+$H29-1,MATCH(CS$14,$BP$14:$DP$14,0))</f>
        <v>0</v>
      </c>
      <c r="CT29" s="8" cm="1">
        <f t="array" ref="CT29">AN29*INDEX(prod_est,$G29+$H29-1,MATCH(CT$14,$BP$14:$DP$14,0))</f>
        <v>0</v>
      </c>
      <c r="CU29" s="8" cm="1">
        <f t="array" ref="CU29">AO29*INDEX(prod_est,$G29+$H29-1,MATCH(CU$14,$BP$14:$DP$14,0))</f>
        <v>0</v>
      </c>
      <c r="CV29" s="8" cm="1">
        <f t="array" ref="CV29">AP29*INDEX(prod_est,$G29+$H29-1,MATCH(CV$14,$BP$14:$DP$14,0))</f>
        <v>0</v>
      </c>
      <c r="CW29" cm="1">
        <f t="array" ref="CW29">AQ29*INDEX(prod_est,$G29+$H29-1,MATCH(CW$14,$BP$14:$DP$14,0))</f>
        <v>0</v>
      </c>
      <c r="CX29" cm="1">
        <f t="array" ref="CX29">AR29*INDEX(prod_est,$G29+$H29-1,MATCH(CX$14,$BP$14:$DP$14,0))</f>
        <v>0</v>
      </c>
      <c r="CY29" cm="1">
        <f t="array" ref="CY29">AS29*INDEX(prod_est,$G29+$H29-1,MATCH(CY$14,$BP$14:$DP$14,0))</f>
        <v>0</v>
      </c>
      <c r="CZ29" cm="1">
        <f t="array" ref="CZ29">AT29*INDEX(prod_est,$G29+$H29-1,MATCH(CZ$14,$BP$14:$DP$14,0))</f>
        <v>0</v>
      </c>
      <c r="DA29" cm="1">
        <f t="array" ref="DA29">AU29*INDEX(prod_est,$G29+$H29-1,MATCH(DA$14,$BP$14:$DP$14,0))</f>
        <v>0</v>
      </c>
      <c r="DB29" cm="1">
        <f t="array" ref="DB29">AV29*INDEX(prod_est,$G29+$H29-1,MATCH(DB$14,$BP$14:$DP$14,0))</f>
        <v>0</v>
      </c>
      <c r="DC29" cm="1">
        <f t="array" ref="DC29">AW29*INDEX(prod_est,$G29+$H29-1,MATCH(DC$14,$BP$14:$DP$14,0))</f>
        <v>0</v>
      </c>
      <c r="DD29" cm="1">
        <f t="array" ref="DD29">AX29*INDEX(prod_est,$G29+$H29-1,MATCH(DD$14,$BP$14:$DP$14,0))</f>
        <v>0</v>
      </c>
      <c r="DE29" cm="1">
        <f t="array" ref="DE29">AY29*INDEX(prod_est,$G29+$H29-1,MATCH(DE$14,$BP$14:$DP$14,0))</f>
        <v>0</v>
      </c>
      <c r="DF29" cm="1">
        <f t="array" ref="DF29">AZ29*INDEX(prod_est,$G29+$H29-1,MATCH(DF$14,$BP$14:$DP$14,0))</f>
        <v>0</v>
      </c>
      <c r="DG29" cm="1">
        <f t="array" ref="DG29">BA29*INDEX(prod_est,$G29+$H29-1,MATCH(DG$14,$BP$14:$DP$14,0))</f>
        <v>0</v>
      </c>
      <c r="DH29" cm="1">
        <f t="array" ref="DH29">BB29*INDEX(prod_est,$G29+$H29-1,MATCH(DH$14,$BP$14:$DP$14,0))</f>
        <v>0</v>
      </c>
      <c r="DI29" cm="1">
        <f t="array" ref="DI29">BC29*INDEX(prod_est,$G29+$H29-1,MATCH(DI$14,$BP$14:$DP$14,0))</f>
        <v>0</v>
      </c>
      <c r="DJ29" cm="1">
        <f t="array" ref="DJ29">BD29*INDEX(prod_est,$G29+$H29-1,MATCH(DJ$14,$BP$14:$DP$14,0))</f>
        <v>0</v>
      </c>
      <c r="DK29" cm="1">
        <f t="array" ref="DK29">BE29*INDEX(prod_est,$G29+$H29-1,MATCH(DK$14,$BP$14:$DP$14,0))</f>
        <v>0</v>
      </c>
      <c r="DL29" cm="1">
        <f t="array" ref="DL29">BF29*INDEX(prod_est,$G29+$H29-1,MATCH(DL$14,$BP$14:$DP$14,0))</f>
        <v>0</v>
      </c>
      <c r="DM29" cm="1">
        <f t="array" ref="DM29">BG29*INDEX(prod_est,$G29+$H29-1,MATCH(DM$14,$BP$14:$DP$14,0))</f>
        <v>0</v>
      </c>
      <c r="DN29" cm="1">
        <f t="array" ref="DN29">BH29*INDEX(prod_est,$G29+$H29-1,MATCH(DN$14,$BP$14:$DP$14,0))</f>
        <v>0</v>
      </c>
      <c r="DO29" cm="1">
        <f t="array" ref="DO29">BI29*INDEX(prod_est,$G29+$H29-1,MATCH(DO$14,$BP$14:$DP$14,0))</f>
        <v>0</v>
      </c>
      <c r="DP29" cm="1">
        <f t="array" ref="DP29">BJ29*INDEX(prod_est,$G29+$H29-1,MATCH(DP$14,$BP$14:$DP$14,0))</f>
        <v>0</v>
      </c>
    </row>
    <row r="30" spans="1:120" x14ac:dyDescent="0.25">
      <c r="A30" t="s">
        <v>56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305</v>
      </c>
      <c r="H30">
        <f>IFERROR(MATCH(D30,Production_est!$D$4:$D$339,0),"-")</f>
        <v>6</v>
      </c>
      <c r="I30" s="8" cm="1">
        <f t="array" ref="I30">IFERROR(INDEX(Production_est!$E$4:$E$339,H30+G30-1),"-")</f>
        <v>88500</v>
      </c>
      <c r="J30" s="42">
        <f t="shared" si="0"/>
        <v>0</v>
      </c>
      <c r="K30" s="42">
        <f t="shared" ref="K30:AP30" si="35">J30*(1-$F$4)</f>
        <v>0</v>
      </c>
      <c r="L30" s="42">
        <f t="shared" si="35"/>
        <v>0</v>
      </c>
      <c r="M30" s="42">
        <f t="shared" si="35"/>
        <v>0</v>
      </c>
      <c r="N30" s="42">
        <f t="shared" si="35"/>
        <v>0</v>
      </c>
      <c r="O30" s="42">
        <f t="shared" si="35"/>
        <v>0</v>
      </c>
      <c r="P30" s="42">
        <f t="shared" si="35"/>
        <v>0</v>
      </c>
      <c r="Q30" s="42">
        <f t="shared" si="35"/>
        <v>0</v>
      </c>
      <c r="R30" s="42">
        <f t="shared" si="35"/>
        <v>0</v>
      </c>
      <c r="S30" s="42">
        <f t="shared" si="35"/>
        <v>0</v>
      </c>
      <c r="T30" s="42">
        <f t="shared" si="35"/>
        <v>0</v>
      </c>
      <c r="U30" s="42">
        <f t="shared" si="35"/>
        <v>0</v>
      </c>
      <c r="V30" s="42">
        <f t="shared" si="35"/>
        <v>0</v>
      </c>
      <c r="W30" s="42">
        <f t="shared" si="35"/>
        <v>0</v>
      </c>
      <c r="X30" s="42">
        <f t="shared" si="35"/>
        <v>0</v>
      </c>
      <c r="Y30" s="42">
        <f t="shared" si="35"/>
        <v>0</v>
      </c>
      <c r="Z30" s="42">
        <f t="shared" si="35"/>
        <v>0</v>
      </c>
      <c r="AA30" s="42">
        <f t="shared" si="35"/>
        <v>0</v>
      </c>
      <c r="AB30" s="42">
        <f t="shared" si="35"/>
        <v>0</v>
      </c>
      <c r="AC30" s="42">
        <f t="shared" si="35"/>
        <v>0</v>
      </c>
      <c r="AD30" s="42">
        <f t="shared" si="35"/>
        <v>0</v>
      </c>
      <c r="AE30" s="42">
        <f t="shared" si="35"/>
        <v>0</v>
      </c>
      <c r="AF30" s="42">
        <f t="shared" si="35"/>
        <v>0</v>
      </c>
      <c r="AG30" s="42">
        <f t="shared" si="35"/>
        <v>0</v>
      </c>
      <c r="AH30" s="42">
        <f t="shared" si="35"/>
        <v>0</v>
      </c>
      <c r="AI30" s="42">
        <f t="shared" si="35"/>
        <v>0</v>
      </c>
      <c r="AJ30" s="42">
        <f t="shared" si="35"/>
        <v>0</v>
      </c>
      <c r="AK30" s="42">
        <f t="shared" si="35"/>
        <v>0</v>
      </c>
      <c r="AL30" s="42">
        <f t="shared" si="35"/>
        <v>0</v>
      </c>
      <c r="AM30" s="42">
        <f t="shared" si="35"/>
        <v>0</v>
      </c>
      <c r="AN30" s="42">
        <f t="shared" si="35"/>
        <v>0</v>
      </c>
      <c r="AO30" s="42">
        <f t="shared" si="35"/>
        <v>0</v>
      </c>
      <c r="AP30" s="42">
        <f t="shared" si="35"/>
        <v>0</v>
      </c>
      <c r="AQ30" s="42">
        <f t="shared" ref="AQ30:BJ30" si="36">AP30*(1-$F$4)</f>
        <v>0</v>
      </c>
      <c r="AR30" s="42">
        <f t="shared" si="36"/>
        <v>0</v>
      </c>
      <c r="AS30" s="42">
        <f t="shared" si="36"/>
        <v>0</v>
      </c>
      <c r="AT30" s="42">
        <f t="shared" si="36"/>
        <v>0</v>
      </c>
      <c r="AU30" s="42">
        <f t="shared" si="36"/>
        <v>0</v>
      </c>
      <c r="AV30" s="42">
        <f t="shared" si="36"/>
        <v>0</v>
      </c>
      <c r="AW30" s="42">
        <f t="shared" si="36"/>
        <v>0</v>
      </c>
      <c r="AX30" s="42">
        <f t="shared" si="36"/>
        <v>0</v>
      </c>
      <c r="AY30" s="42">
        <f t="shared" si="36"/>
        <v>0</v>
      </c>
      <c r="AZ30" s="42">
        <f t="shared" si="36"/>
        <v>0</v>
      </c>
      <c r="BA30" s="42">
        <f t="shared" si="36"/>
        <v>0</v>
      </c>
      <c r="BB30" s="42">
        <f t="shared" si="36"/>
        <v>0</v>
      </c>
      <c r="BC30" s="42">
        <f t="shared" si="36"/>
        <v>0</v>
      </c>
      <c r="BD30" s="42">
        <f t="shared" si="36"/>
        <v>0</v>
      </c>
      <c r="BE30" s="42">
        <f t="shared" si="36"/>
        <v>0</v>
      </c>
      <c r="BF30" s="42">
        <f t="shared" si="36"/>
        <v>0</v>
      </c>
      <c r="BG30" s="42">
        <f t="shared" si="36"/>
        <v>0</v>
      </c>
      <c r="BH30" s="42">
        <f t="shared" si="36"/>
        <v>0</v>
      </c>
      <c r="BI30" s="42">
        <f t="shared" si="36"/>
        <v>0</v>
      </c>
      <c r="BJ30" s="42">
        <f t="shared" si="36"/>
        <v>0</v>
      </c>
      <c r="BK30" t="str">
        <f t="shared" si="3"/>
        <v>20_USA</v>
      </c>
      <c r="BL30" t="str">
        <f t="shared" si="4"/>
        <v>d_ind_cem_7_11_ethane</v>
      </c>
      <c r="BO30" s="8">
        <f t="shared" si="5"/>
        <v>0</v>
      </c>
      <c r="BP30" s="8">
        <f t="shared" si="6"/>
        <v>0</v>
      </c>
      <c r="BQ30" s="8" cm="1">
        <f t="array" ref="BQ30">K30*INDEX(prod_est,$G30+$H30-1,MATCH(BQ$14,$BP$14:$DP$14,0))</f>
        <v>0</v>
      </c>
      <c r="BR30" s="8" cm="1">
        <f t="array" ref="BR30">L30*INDEX(prod_est,$G30+$H30-1,MATCH(BR$14,$BP$14:$DP$14,0))</f>
        <v>0</v>
      </c>
      <c r="BS30" s="8" cm="1">
        <f t="array" ref="BS30">M30*INDEX(prod_est,$G30+$H30-1,MATCH(BS$14,$BP$14:$DP$14,0))</f>
        <v>0</v>
      </c>
      <c r="BT30" s="8" cm="1">
        <f t="array" ref="BT30">N30*INDEX(prod_est,$G30+$H30-1,MATCH(BT$14,$BP$14:$DP$14,0))</f>
        <v>0</v>
      </c>
      <c r="BU30" s="8" cm="1">
        <f t="array" ref="BU30">O30*INDEX(prod_est,$G30+$H30-1,MATCH(BU$14,$BP$14:$DP$14,0))</f>
        <v>0</v>
      </c>
      <c r="BV30" s="8" cm="1">
        <f t="array" ref="BV30">P30*INDEX(prod_est,$G30+$H30-1,MATCH(BV$14,$BP$14:$DP$14,0))</f>
        <v>0</v>
      </c>
      <c r="BW30" s="8" cm="1">
        <f t="array" ref="BW30">Q30*INDEX(prod_est,$G30+$H30-1,MATCH(BW$14,$BP$14:$DP$14,0))</f>
        <v>0</v>
      </c>
      <c r="BX30" s="8" cm="1">
        <f t="array" ref="BX30">R30*INDEX(prod_est,$G30+$H30-1,MATCH(BX$14,$BP$14:$DP$14,0))</f>
        <v>0</v>
      </c>
      <c r="BY30" s="8" cm="1">
        <f t="array" ref="BY30">S30*INDEX(prod_est,$G30+$H30-1,MATCH(BY$14,$BP$14:$DP$14,0))</f>
        <v>0</v>
      </c>
      <c r="BZ30" s="8" cm="1">
        <f t="array" ref="BZ30">T30*INDEX(prod_est,$G30+$H30-1,MATCH(BZ$14,$BP$14:$DP$14,0))</f>
        <v>0</v>
      </c>
      <c r="CA30" s="8" cm="1">
        <f t="array" ref="CA30">U30*INDEX(prod_est,$G30+$H30-1,MATCH(CA$14,$BP$14:$DP$14,0))</f>
        <v>0</v>
      </c>
      <c r="CB30" s="8" cm="1">
        <f t="array" ref="CB30">V30*INDEX(prod_est,$G30+$H30-1,MATCH(CB$14,$BP$14:$DP$14,0))</f>
        <v>0</v>
      </c>
      <c r="CC30" s="8" cm="1">
        <f t="array" ref="CC30">W30*INDEX(prod_est,$G30+$H30-1,MATCH(CC$14,$BP$14:$DP$14,0))</f>
        <v>0</v>
      </c>
      <c r="CD30" s="8" cm="1">
        <f t="array" ref="CD30">X30*INDEX(prod_est,$G30+$H30-1,MATCH(CD$14,$BP$14:$DP$14,0))</f>
        <v>0</v>
      </c>
      <c r="CE30" s="8" cm="1">
        <f t="array" ref="CE30">Y30*INDEX(prod_est,$G30+$H30-1,MATCH(CE$14,$BP$14:$DP$14,0))</f>
        <v>0</v>
      </c>
      <c r="CF30" s="8" cm="1">
        <f t="array" ref="CF30">Z30*INDEX(prod_est,$G30+$H30-1,MATCH(CF$14,$BP$14:$DP$14,0))</f>
        <v>0</v>
      </c>
      <c r="CG30" s="8" cm="1">
        <f t="array" ref="CG30">AA30*INDEX(prod_est,$G30+$H30-1,MATCH(CG$14,$BP$14:$DP$14,0))</f>
        <v>0</v>
      </c>
      <c r="CH30" s="8" cm="1">
        <f t="array" ref="CH30">AB30*INDEX(prod_est,$G30+$H30-1,MATCH(CH$14,$BP$14:$DP$14,0))</f>
        <v>0</v>
      </c>
      <c r="CI30" s="8" cm="1">
        <f t="array" ref="CI30">AC30*INDEX(prod_est,$G30+$H30-1,MATCH(CI$14,$BP$14:$DP$14,0))</f>
        <v>0</v>
      </c>
      <c r="CJ30" s="8" cm="1">
        <f t="array" ref="CJ30">AD30*INDEX(prod_est,$G30+$H30-1,MATCH(CJ$14,$BP$14:$DP$14,0))</f>
        <v>0</v>
      </c>
      <c r="CK30" s="8" cm="1">
        <f t="array" ref="CK30">AE30*INDEX(prod_est,$G30+$H30-1,MATCH(CK$14,$BP$14:$DP$14,0))</f>
        <v>0</v>
      </c>
      <c r="CL30" s="8" cm="1">
        <f t="array" ref="CL30">AF30*INDEX(prod_est,$G30+$H30-1,MATCH(CL$14,$BP$14:$DP$14,0))</f>
        <v>0</v>
      </c>
      <c r="CM30" s="8" cm="1">
        <f t="array" ref="CM30">AG30*INDEX(prod_est,$G30+$H30-1,MATCH(CM$14,$BP$14:$DP$14,0))</f>
        <v>0</v>
      </c>
      <c r="CN30" s="8" cm="1">
        <f t="array" ref="CN30">AH30*INDEX(prod_est,$G30+$H30-1,MATCH(CN$14,$BP$14:$DP$14,0))</f>
        <v>0</v>
      </c>
      <c r="CO30" s="8" cm="1">
        <f t="array" ref="CO30">AI30*INDEX(prod_est,$G30+$H30-1,MATCH(CO$14,$BP$14:$DP$14,0))</f>
        <v>0</v>
      </c>
      <c r="CP30" s="8" cm="1">
        <f t="array" ref="CP30">AJ30*INDEX(prod_est,$G30+$H30-1,MATCH(CP$14,$BP$14:$DP$14,0))</f>
        <v>0</v>
      </c>
      <c r="CQ30" s="8" cm="1">
        <f t="array" ref="CQ30">AK30*INDEX(prod_est,$G30+$H30-1,MATCH(CQ$14,$BP$14:$DP$14,0))</f>
        <v>0</v>
      </c>
      <c r="CR30" s="8" cm="1">
        <f t="array" ref="CR30">AL30*INDEX(prod_est,$G30+$H30-1,MATCH(CR$14,$BP$14:$DP$14,0))</f>
        <v>0</v>
      </c>
      <c r="CS30" s="8" cm="1">
        <f t="array" ref="CS30">AM30*INDEX(prod_est,$G30+$H30-1,MATCH(CS$14,$BP$14:$DP$14,0))</f>
        <v>0</v>
      </c>
      <c r="CT30" s="8" cm="1">
        <f t="array" ref="CT30">AN30*INDEX(prod_est,$G30+$H30-1,MATCH(CT$14,$BP$14:$DP$14,0))</f>
        <v>0</v>
      </c>
      <c r="CU30" s="8" cm="1">
        <f t="array" ref="CU30">AO30*INDEX(prod_est,$G30+$H30-1,MATCH(CU$14,$BP$14:$DP$14,0))</f>
        <v>0</v>
      </c>
      <c r="CV30" s="8" cm="1">
        <f t="array" ref="CV30">AP30*INDEX(prod_est,$G30+$H30-1,MATCH(CV$14,$BP$14:$DP$14,0))</f>
        <v>0</v>
      </c>
      <c r="CW30" cm="1">
        <f t="array" ref="CW30">AQ30*INDEX(prod_est,$G30+$H30-1,MATCH(CW$14,$BP$14:$DP$14,0))</f>
        <v>0</v>
      </c>
      <c r="CX30" cm="1">
        <f t="array" ref="CX30">AR30*INDEX(prod_est,$G30+$H30-1,MATCH(CX$14,$BP$14:$DP$14,0))</f>
        <v>0</v>
      </c>
      <c r="CY30" cm="1">
        <f t="array" ref="CY30">AS30*INDEX(prod_est,$G30+$H30-1,MATCH(CY$14,$BP$14:$DP$14,0))</f>
        <v>0</v>
      </c>
      <c r="CZ30" cm="1">
        <f t="array" ref="CZ30">AT30*INDEX(prod_est,$G30+$H30-1,MATCH(CZ$14,$BP$14:$DP$14,0))</f>
        <v>0</v>
      </c>
      <c r="DA30" cm="1">
        <f t="array" ref="DA30">AU30*INDEX(prod_est,$G30+$H30-1,MATCH(DA$14,$BP$14:$DP$14,0))</f>
        <v>0</v>
      </c>
      <c r="DB30" cm="1">
        <f t="array" ref="DB30">AV30*INDEX(prod_est,$G30+$H30-1,MATCH(DB$14,$BP$14:$DP$14,0))</f>
        <v>0</v>
      </c>
      <c r="DC30" cm="1">
        <f t="array" ref="DC30">AW30*INDEX(prod_est,$G30+$H30-1,MATCH(DC$14,$BP$14:$DP$14,0))</f>
        <v>0</v>
      </c>
      <c r="DD30" cm="1">
        <f t="array" ref="DD30">AX30*INDEX(prod_est,$G30+$H30-1,MATCH(DD$14,$BP$14:$DP$14,0))</f>
        <v>0</v>
      </c>
      <c r="DE30" cm="1">
        <f t="array" ref="DE30">AY30*INDEX(prod_est,$G30+$H30-1,MATCH(DE$14,$BP$14:$DP$14,0))</f>
        <v>0</v>
      </c>
      <c r="DF30" cm="1">
        <f t="array" ref="DF30">AZ30*INDEX(prod_est,$G30+$H30-1,MATCH(DF$14,$BP$14:$DP$14,0))</f>
        <v>0</v>
      </c>
      <c r="DG30" cm="1">
        <f t="array" ref="DG30">BA30*INDEX(prod_est,$G30+$H30-1,MATCH(DG$14,$BP$14:$DP$14,0))</f>
        <v>0</v>
      </c>
      <c r="DH30" cm="1">
        <f t="array" ref="DH30">BB30*INDEX(prod_est,$G30+$H30-1,MATCH(DH$14,$BP$14:$DP$14,0))</f>
        <v>0</v>
      </c>
      <c r="DI30" cm="1">
        <f t="array" ref="DI30">BC30*INDEX(prod_est,$G30+$H30-1,MATCH(DI$14,$BP$14:$DP$14,0))</f>
        <v>0</v>
      </c>
      <c r="DJ30" cm="1">
        <f t="array" ref="DJ30">BD30*INDEX(prod_est,$G30+$H30-1,MATCH(DJ$14,$BP$14:$DP$14,0))</f>
        <v>0</v>
      </c>
      <c r="DK30" cm="1">
        <f t="array" ref="DK30">BE30*INDEX(prod_est,$G30+$H30-1,MATCH(DK$14,$BP$14:$DP$14,0))</f>
        <v>0</v>
      </c>
      <c r="DL30" cm="1">
        <f t="array" ref="DL30">BF30*INDEX(prod_est,$G30+$H30-1,MATCH(DL$14,$BP$14:$DP$14,0))</f>
        <v>0</v>
      </c>
      <c r="DM30" cm="1">
        <f t="array" ref="DM30">BG30*INDEX(prod_est,$G30+$H30-1,MATCH(DM$14,$BP$14:$DP$14,0))</f>
        <v>0</v>
      </c>
      <c r="DN30" cm="1">
        <f t="array" ref="DN30">BH30*INDEX(prod_est,$G30+$H30-1,MATCH(DN$14,$BP$14:$DP$14,0))</f>
        <v>0</v>
      </c>
      <c r="DO30" cm="1">
        <f t="array" ref="DO30">BI30*INDEX(prod_est,$G30+$H30-1,MATCH(DO$14,$BP$14:$DP$14,0))</f>
        <v>0</v>
      </c>
      <c r="DP30" cm="1">
        <f t="array" ref="DP30">BJ30*INDEX(prod_est,$G30+$H30-1,MATCH(DP$14,$BP$14:$DP$14,0))</f>
        <v>0</v>
      </c>
    </row>
    <row r="31" spans="1:120" x14ac:dyDescent="0.25">
      <c r="A31" t="s">
        <v>56</v>
      </c>
      <c r="B31" t="s">
        <v>21</v>
      </c>
      <c r="C31" t="s">
        <v>149</v>
      </c>
      <c r="D31" t="s">
        <v>37</v>
      </c>
      <c r="E31" s="8">
        <v>40.733125992000012</v>
      </c>
      <c r="F31" s="8">
        <v>38.784003120000001</v>
      </c>
      <c r="G31">
        <f>MATCH(A31,Production_est!$A$4:$A$339,0)</f>
        <v>305</v>
      </c>
      <c r="H31">
        <f>IFERROR(MATCH(D31,Production_est!$D$4:$D$339,0),"-")</f>
        <v>6</v>
      </c>
      <c r="I31" s="8" cm="1">
        <f t="array" ref="I31">IFERROR(INDEX(Production_est!$E$4:$E$339,H31+G31-1),"-")</f>
        <v>88500</v>
      </c>
      <c r="J31" s="42">
        <f t="shared" si="0"/>
        <v>4.382373233898305E-4</v>
      </c>
      <c r="K31" s="42">
        <f t="shared" ref="K31:AP31" si="37">J31*(1-$F$4)</f>
        <v>4.3621516954840575E-4</v>
      </c>
      <c r="L31" s="42">
        <f t="shared" si="37"/>
        <v>4.3420234651004165E-4</v>
      </c>
      <c r="M31" s="42">
        <f t="shared" si="37"/>
        <v>4.3219881121971246E-4</v>
      </c>
      <c r="N31" s="42">
        <f t="shared" si="37"/>
        <v>4.3020452082106076E-4</v>
      </c>
      <c r="O31" s="42">
        <f t="shared" si="37"/>
        <v>4.2821943265548075E-4</v>
      </c>
      <c r="P31" s="42">
        <f t="shared" si="37"/>
        <v>4.2624350426120585E-4</v>
      </c>
      <c r="Q31" s="42">
        <f t="shared" si="37"/>
        <v>4.2427669337240026E-4</v>
      </c>
      <c r="R31" s="42">
        <f t="shared" si="37"/>
        <v>4.22318957918255E-4</v>
      </c>
      <c r="S31" s="42">
        <f t="shared" si="37"/>
        <v>4.2037025602208807E-4</v>
      </c>
      <c r="T31" s="42">
        <f t="shared" si="37"/>
        <v>4.1843054600044848E-4</v>
      </c>
      <c r="U31" s="42">
        <f t="shared" si="37"/>
        <v>4.1649978636222482E-4</v>
      </c>
      <c r="V31" s="42">
        <f t="shared" si="37"/>
        <v>4.1457793580775763E-4</v>
      </c>
      <c r="W31" s="42">
        <f t="shared" si="37"/>
        <v>4.1266495322795607E-4</v>
      </c>
      <c r="X31" s="42">
        <f t="shared" si="37"/>
        <v>4.1076079770341854E-4</v>
      </c>
      <c r="Y31" s="42">
        <f t="shared" si="37"/>
        <v>4.0886542850355741E-4</v>
      </c>
      <c r="Z31" s="42">
        <f t="shared" si="37"/>
        <v>4.0697880508572774E-4</v>
      </c>
      <c r="AA31" s="42">
        <f t="shared" si="37"/>
        <v>4.0510088709436013E-4</v>
      </c>
      <c r="AB31" s="42">
        <f t="shared" si="37"/>
        <v>4.0323163436009737E-4</v>
      </c>
      <c r="AC31" s="42">
        <f t="shared" si="37"/>
        <v>4.0137100689893539E-4</v>
      </c>
      <c r="AD31" s="42">
        <f t="shared" si="37"/>
        <v>3.9951896491136779E-4</v>
      </c>
      <c r="AE31" s="42">
        <f t="shared" si="37"/>
        <v>3.976754687815347E-4</v>
      </c>
      <c r="AF31" s="42">
        <f t="shared" si="37"/>
        <v>3.9584047907637525E-4</v>
      </c>
      <c r="AG31" s="42">
        <f t="shared" si="37"/>
        <v>3.9401395654478416E-4</v>
      </c>
      <c r="AH31" s="42">
        <f t="shared" si="37"/>
        <v>3.9219586211677204E-4</v>
      </c>
      <c r="AI31" s="42">
        <f t="shared" si="37"/>
        <v>3.9038615690262978E-4</v>
      </c>
      <c r="AJ31" s="42">
        <f t="shared" si="37"/>
        <v>3.8858480219209664E-4</v>
      </c>
      <c r="AK31" s="42">
        <f t="shared" si="37"/>
        <v>3.8679175945353228E-4</v>
      </c>
      <c r="AL31" s="42">
        <f t="shared" si="37"/>
        <v>3.8500699033309241E-4</v>
      </c>
      <c r="AM31" s="42">
        <f t="shared" si="37"/>
        <v>3.8323045665390851E-4</v>
      </c>
      <c r="AN31" s="42">
        <f t="shared" si="37"/>
        <v>3.8146212041527118E-4</v>
      </c>
      <c r="AO31" s="42">
        <f t="shared" si="37"/>
        <v>3.797019437918173E-4</v>
      </c>
      <c r="AP31" s="42">
        <f t="shared" si="37"/>
        <v>3.7794988913272094E-4</v>
      </c>
      <c r="AQ31" s="42">
        <f t="shared" ref="AQ31:BJ31" si="38">AP31*(1-$F$4)</f>
        <v>3.7620591896088797E-4</v>
      </c>
      <c r="AR31" s="42">
        <f t="shared" si="38"/>
        <v>3.7446999597215435E-4</v>
      </c>
      <c r="AS31" s="42">
        <f t="shared" si="38"/>
        <v>3.7274208303448837E-4</v>
      </c>
      <c r="AT31" s="42">
        <f t="shared" si="38"/>
        <v>3.7102214318719614E-4</v>
      </c>
      <c r="AU31" s="42">
        <f t="shared" si="38"/>
        <v>3.6931013964013119E-4</v>
      </c>
      <c r="AV31" s="42">
        <f t="shared" si="38"/>
        <v>3.676060357729074E-4</v>
      </c>
      <c r="AW31" s="42">
        <f t="shared" si="38"/>
        <v>3.6590979513411576E-4</v>
      </c>
      <c r="AX31" s="42">
        <f t="shared" si="38"/>
        <v>3.6422138144054454E-4</v>
      </c>
      <c r="AY31" s="42">
        <f t="shared" si="38"/>
        <v>3.6254075857640325E-4</v>
      </c>
      <c r="AZ31" s="42">
        <f t="shared" si="38"/>
        <v>3.6086789059255019E-4</v>
      </c>
      <c r="BA31" s="42">
        <f t="shared" si="38"/>
        <v>3.592027417057233E-4</v>
      </c>
      <c r="BB31" s="42">
        <f t="shared" si="38"/>
        <v>3.5754527629777494E-4</v>
      </c>
      <c r="BC31" s="42">
        <f t="shared" si="38"/>
        <v>3.5589545891490982E-4</v>
      </c>
      <c r="BD31" s="42">
        <f t="shared" si="38"/>
        <v>3.5425325426692681E-4</v>
      </c>
      <c r="BE31" s="42">
        <f t="shared" si="38"/>
        <v>3.5261862722646393E-4</v>
      </c>
      <c r="BF31" s="42">
        <f t="shared" si="38"/>
        <v>3.5099154282824707E-4</v>
      </c>
      <c r="BG31" s="42">
        <f t="shared" si="38"/>
        <v>3.4937196626834194E-4</v>
      </c>
      <c r="BH31" s="42">
        <f t="shared" si="38"/>
        <v>3.477598629034097E-4</v>
      </c>
      <c r="BI31" s="42">
        <f t="shared" si="38"/>
        <v>3.4615519824996593E-4</v>
      </c>
      <c r="BJ31" s="42">
        <f t="shared" si="38"/>
        <v>3.4455793798364296E-4</v>
      </c>
      <c r="BK31" t="str">
        <f t="shared" si="3"/>
        <v>20_USA</v>
      </c>
      <c r="BL31" t="str">
        <f t="shared" si="4"/>
        <v>d_ind_cem_7_x_other_petrol_prod</v>
      </c>
      <c r="BO31" s="8">
        <f t="shared" si="5"/>
        <v>40.733125992000012</v>
      </c>
      <c r="BP31" s="8">
        <f t="shared" si="6"/>
        <v>38.784003120000001</v>
      </c>
      <c r="BQ31" s="8" cm="1">
        <f t="array" ref="BQ31">K31*INDEX(prod_est,$G31+$H31-1,MATCH(BQ$14,$BP$14:$DP$14,0))</f>
        <v>39.150275058671482</v>
      </c>
      <c r="BR31" s="8" cm="1">
        <f t="array" ref="BR31">L31*INDEX(prod_est,$G31+$H31-1,MATCH(BR$14,$BP$14:$DP$14,0))</f>
        <v>35.292483990429545</v>
      </c>
      <c r="BS31" s="8" cm="1">
        <f t="array" ref="BS31">M31*INDEX(prod_est,$G31+$H31-1,MATCH(BS$14,$BP$14:$DP$14,0))</f>
        <v>38.14276530821936</v>
      </c>
      <c r="BT31" s="8" cm="1">
        <f t="array" ref="BT31">N31*INDEX(prod_est,$G31+$H31-1,MATCH(BT$14,$BP$14:$DP$14,0))</f>
        <v>39.131978384354561</v>
      </c>
      <c r="BU31" s="8" cm="1">
        <f t="array" ref="BU31">O31*INDEX(prod_est,$G31+$H31-1,MATCH(BU$14,$BP$14:$DP$14,0))</f>
        <v>40.121000297017254</v>
      </c>
      <c r="BV31" s="8" cm="1">
        <f t="array" ref="BV31">P31*INDEX(prod_est,$G31+$H31-1,MATCH(BV$14,$BP$14:$DP$14,0))</f>
        <v>41.112440743842321</v>
      </c>
      <c r="BW31" s="8" cm="1">
        <f t="array" ref="BW31">Q31*INDEX(prod_est,$G31+$H31-1,MATCH(BW$14,$BP$14:$DP$14,0))</f>
        <v>42.108401679746805</v>
      </c>
      <c r="BX31" s="8" cm="1">
        <f t="array" ref="BX31">R31*INDEX(prod_est,$G31+$H31-1,MATCH(BX$14,$BP$14:$DP$14,0))</f>
        <v>43.111204419596383</v>
      </c>
      <c r="BY31" s="8" cm="1">
        <f t="array" ref="BY31">S31*INDEX(prod_est,$G31+$H31-1,MATCH(BY$14,$BP$14:$DP$14,0))</f>
        <v>44.123137603034124</v>
      </c>
      <c r="BZ31" s="8" cm="1">
        <f t="array" ref="BZ31">T31*INDEX(prod_est,$G31+$H31-1,MATCH(BZ$14,$BP$14:$DP$14,0))</f>
        <v>44.767448411892573</v>
      </c>
      <c r="CA31" s="8" cm="1">
        <f t="array" ref="CA31">U31*INDEX(prod_est,$G31+$H31-1,MATCH(CA$14,$BP$14:$DP$14,0))</f>
        <v>45.402109143578429</v>
      </c>
      <c r="CB31" s="8" cm="1">
        <f t="array" ref="CB31">V31*INDEX(prod_est,$G31+$H31-1,MATCH(CB$14,$BP$14:$DP$14,0))</f>
        <v>46.016792810117231</v>
      </c>
      <c r="CC31" s="8" cm="1">
        <f t="array" ref="CC31">W31*INDEX(prod_est,$G31+$H31-1,MATCH(CC$14,$BP$14:$DP$14,0))</f>
        <v>46.434152642185182</v>
      </c>
      <c r="CD31" s="8" cm="1">
        <f t="array" ref="CD31">X31*INDEX(prod_est,$G31+$H31-1,MATCH(CD$14,$BP$14:$DP$14,0))</f>
        <v>46.831224208806475</v>
      </c>
      <c r="CE31" s="8" cm="1">
        <f t="array" ref="CE31">Y31*INDEX(prod_est,$G31+$H31-1,MATCH(CE$14,$BP$14:$DP$14,0))</f>
        <v>47.208332747377511</v>
      </c>
      <c r="CF31" s="8" cm="1">
        <f t="array" ref="CF31">Z31*INDEX(prod_est,$G31+$H31-1,MATCH(CF$14,$BP$14:$DP$14,0))</f>
        <v>47.565329030945861</v>
      </c>
      <c r="CG31" s="8" cm="1">
        <f t="array" ref="CG31">AA31*INDEX(prod_est,$G31+$H31-1,MATCH(CG$14,$BP$14:$DP$14,0))</f>
        <v>47.902180999843956</v>
      </c>
      <c r="CH31" s="8" cm="1">
        <f t="array" ref="CH31">AB31*INDEX(prod_est,$G31+$H31-1,MATCH(CH$14,$BP$14:$DP$14,0))</f>
        <v>48.21916694830707</v>
      </c>
      <c r="CI31" s="8" cm="1">
        <f t="array" ref="CI31">AC31*INDEX(prod_est,$G31+$H31-1,MATCH(CI$14,$BP$14:$DP$14,0))</f>
        <v>48.517092283942198</v>
      </c>
      <c r="CJ31" s="8" cm="1">
        <f t="array" ref="CJ31">AD31*INDEX(prod_est,$G31+$H31-1,MATCH(CJ$14,$BP$14:$DP$14,0))</f>
        <v>48.79695058884068</v>
      </c>
      <c r="CK31" s="8" cm="1">
        <f t="array" ref="CK31">AE31*INDEX(prod_est,$G31+$H31-1,MATCH(CK$14,$BP$14:$DP$14,0))</f>
        <v>49.059578982727032</v>
      </c>
      <c r="CL31" s="8" cm="1">
        <f t="array" ref="CL31">AF31*INDEX(prod_est,$G31+$H31-1,MATCH(CL$14,$BP$14:$DP$14,0))</f>
        <v>49.305916394187442</v>
      </c>
      <c r="CM31" s="8" cm="1">
        <f t="array" ref="CM31">AG31*INDEX(prod_est,$G31+$H31-1,MATCH(CM$14,$BP$14:$DP$14,0))</f>
        <v>49.537453400034508</v>
      </c>
      <c r="CN31" s="8" cm="1">
        <f t="array" ref="CN31">AH31*INDEX(prod_est,$G31+$H31-1,MATCH(CN$14,$BP$14:$DP$14,0))</f>
        <v>49.75615593250366</v>
      </c>
      <c r="CO31" s="8" cm="1">
        <f t="array" ref="CO31">AI31*INDEX(prod_est,$G31+$H31-1,MATCH(CO$14,$BP$14:$DP$14,0))</f>
        <v>49.96381053618159</v>
      </c>
      <c r="CP31" s="8" cm="1">
        <f t="array" ref="CP31">AJ31*INDEX(prod_est,$G31+$H31-1,MATCH(CP$14,$BP$14:$DP$14,0))</f>
        <v>50.161863710051271</v>
      </c>
      <c r="CQ31" s="8" cm="1">
        <f t="array" ref="CQ31">AK31*INDEX(prod_est,$G31+$H31-1,MATCH(CQ$14,$BP$14:$DP$14,0))</f>
        <v>50.351432960054531</v>
      </c>
      <c r="CR31" s="8" cm="1">
        <f t="array" ref="CR31">AL31*INDEX(prod_est,$G31+$H31-1,MATCH(CR$14,$BP$14:$DP$14,0))</f>
        <v>50.533669184580951</v>
      </c>
      <c r="CS31" s="8" cm="1">
        <f t="array" ref="CS31">AM31*INDEX(prod_est,$G31+$H31-1,MATCH(CS$14,$BP$14:$DP$14,0))</f>
        <v>50.709732000353227</v>
      </c>
      <c r="CT31" s="8" cm="1">
        <f t="array" ref="CT31">AN31*INDEX(prod_est,$G31+$H31-1,MATCH(CT$14,$BP$14:$DP$14,0))</f>
        <v>50.880454149886937</v>
      </c>
      <c r="CU31" s="8" cm="1">
        <f t="array" ref="CU31">AO31*INDEX(prod_est,$G31+$H31-1,MATCH(CU$14,$BP$14:$DP$14,0))</f>
        <v>51.046370371365718</v>
      </c>
      <c r="CV31" s="8" cm="1">
        <f t="array" ref="CV31">AP31*INDEX(prod_est,$G31+$H31-1,MATCH(CV$14,$BP$14:$DP$14,0))</f>
        <v>51.207736165135501</v>
      </c>
      <c r="CW31" cm="1">
        <f t="array" ref="CW31">AQ31*INDEX(prod_est,$G31+$H31-1,MATCH(CW$14,$BP$14:$DP$14,0))</f>
        <v>50.971448850317081</v>
      </c>
      <c r="CX31" cm="1">
        <f t="array" ref="CX31">AR31*INDEX(prod_est,$G31+$H31-1,MATCH(CX$14,$BP$14:$DP$14,0))</f>
        <v>50.736251833553709</v>
      </c>
      <c r="CY31" cm="1">
        <f t="array" ref="CY31">AS31*INDEX(prod_est,$G31+$H31-1,MATCH(CY$14,$BP$14:$DP$14,0))</f>
        <v>50.502140083894609</v>
      </c>
      <c r="CZ31" cm="1">
        <f t="array" ref="CZ31">AT31*INDEX(prod_est,$G31+$H31-1,MATCH(CZ$14,$BP$14:$DP$14,0))</f>
        <v>50.269108593603271</v>
      </c>
      <c r="DA31" cm="1">
        <f t="array" ref="DA31">AU31*INDEX(prod_est,$G31+$H31-1,MATCH(DA$14,$BP$14:$DP$14,0))</f>
        <v>50.03715237805033</v>
      </c>
      <c r="DB31" cm="1">
        <f t="array" ref="DB31">AV31*INDEX(prod_est,$G31+$H31-1,MATCH(DB$14,$BP$14:$DP$14,0))</f>
        <v>49.806266475606954</v>
      </c>
      <c r="DC31" cm="1">
        <f t="array" ref="DC31">AW31*INDEX(prod_est,$G31+$H31-1,MATCH(DC$14,$BP$14:$DP$14,0))</f>
        <v>49.576445947538694</v>
      </c>
      <c r="DD31" cm="1">
        <f t="array" ref="DD31">AX31*INDEX(prod_est,$G31+$H31-1,MATCH(DD$14,$BP$14:$DP$14,0))</f>
        <v>49.347685877899842</v>
      </c>
      <c r="DE31" cm="1">
        <f t="array" ref="DE31">AY31*INDEX(prod_est,$G31+$H31-1,MATCH(DE$14,$BP$14:$DP$14,0))</f>
        <v>49.119981373428296</v>
      </c>
      <c r="DF31" cm="1">
        <f t="array" ref="DF31">AZ31*INDEX(prod_est,$G31+$H31-1,MATCH(DF$14,$BP$14:$DP$14,0))</f>
        <v>48.893327563440891</v>
      </c>
      <c r="DG31" cm="1">
        <f t="array" ref="DG31">BA31*INDEX(prod_est,$G31+$H31-1,MATCH(DG$14,$BP$14:$DP$14,0))</f>
        <v>48.667719599729175</v>
      </c>
      <c r="DH31" cm="1">
        <f t="array" ref="DH31">BB31*INDEX(prod_est,$G31+$H31-1,MATCH(DH$14,$BP$14:$DP$14,0))</f>
        <v>48.443152656455766</v>
      </c>
      <c r="DI31" cm="1">
        <f t="array" ref="DI31">BC31*INDEX(prod_est,$G31+$H31-1,MATCH(DI$14,$BP$14:$DP$14,0))</f>
        <v>48.219621930051076</v>
      </c>
      <c r="DJ31" cm="1">
        <f t="array" ref="DJ31">BD31*INDEX(prod_est,$G31+$H31-1,MATCH(DJ$14,$BP$14:$DP$14,0))</f>
        <v>47.997122639110565</v>
      </c>
      <c r="DK31" cm="1">
        <f t="array" ref="DK31">BE31*INDEX(prod_est,$G31+$H31-1,MATCH(DK$14,$BP$14:$DP$14,0))</f>
        <v>47.77565002429251</v>
      </c>
      <c r="DL31" cm="1">
        <f t="array" ref="DL31">BF31*INDEX(prod_est,$G31+$H31-1,MATCH(DL$14,$BP$14:$DP$14,0))</f>
        <v>47.555199348216142</v>
      </c>
      <c r="DM31" cm="1">
        <f t="array" ref="DM31">BG31*INDEX(prod_est,$G31+$H31-1,MATCH(DM$14,$BP$14:$DP$14,0))</f>
        <v>47.335765895360339</v>
      </c>
      <c r="DN31" cm="1">
        <f t="array" ref="DN31">BH31*INDEX(prod_est,$G31+$H31-1,MATCH(DN$14,$BP$14:$DP$14,0))</f>
        <v>47.117344971962773</v>
      </c>
      <c r="DO31" cm="1">
        <f t="array" ref="DO31">BI31*INDEX(prod_est,$G31+$H31-1,MATCH(DO$14,$BP$14:$DP$14,0))</f>
        <v>46.89993190591948</v>
      </c>
      <c r="DP31" cm="1">
        <f t="array" ref="DP31">BJ31*INDEX(prod_est,$G31+$H31-1,MATCH(DP$14,$BP$14:$DP$14,0))</f>
        <v>46.683522046684942</v>
      </c>
    </row>
    <row r="32" spans="1:120" x14ac:dyDescent="0.25">
      <c r="A32" t="s">
        <v>56</v>
      </c>
      <c r="B32" t="s">
        <v>22</v>
      </c>
      <c r="C32" t="s">
        <v>22</v>
      </c>
      <c r="D32" t="s">
        <v>37</v>
      </c>
      <c r="E32" s="8">
        <v>256.85641188</v>
      </c>
      <c r="F32" s="8">
        <v>365.12999064000002</v>
      </c>
      <c r="G32">
        <f>MATCH(A32,Production_est!$A$4:$A$339,0)</f>
        <v>305</v>
      </c>
      <c r="H32">
        <f>IFERROR(MATCH(D32,Production_est!$D$4:$D$339,0),"-")</f>
        <v>6</v>
      </c>
      <c r="I32" s="8" cm="1">
        <f t="array" ref="I32">IFERROR(INDEX(Production_est!$E$4:$E$339,H32+G32-1),"-")</f>
        <v>88500</v>
      </c>
      <c r="J32" s="42">
        <f t="shared" si="0"/>
        <v>4.1257626061016947E-3</v>
      </c>
      <c r="K32" s="42">
        <f t="shared" ref="K32:AP32" si="39">J32*(1-$F$4)</f>
        <v>4.1067251433903919E-3</v>
      </c>
      <c r="L32" s="42">
        <f t="shared" si="39"/>
        <v>4.0877755250417159E-3</v>
      </c>
      <c r="M32" s="42">
        <f t="shared" si="39"/>
        <v>4.0689133457163552E-3</v>
      </c>
      <c r="N32" s="42">
        <f t="shared" si="39"/>
        <v>4.0501382019453493E-3</v>
      </c>
      <c r="O32" s="42">
        <f t="shared" si="39"/>
        <v>4.031449692121462E-3</v>
      </c>
      <c r="P32" s="42">
        <f t="shared" si="39"/>
        <v>4.0128474164905885E-3</v>
      </c>
      <c r="Q32" s="42">
        <f t="shared" si="39"/>
        <v>3.994330977143204E-3</v>
      </c>
      <c r="R32" s="42">
        <f t="shared" si="39"/>
        <v>3.9758999780058549E-3</v>
      </c>
      <c r="S32" s="42">
        <f t="shared" si="39"/>
        <v>3.9575540248326848E-3</v>
      </c>
      <c r="T32" s="42">
        <f t="shared" si="39"/>
        <v>3.9392927251970019E-3</v>
      </c>
      <c r="U32" s="42">
        <f t="shared" si="39"/>
        <v>3.9211156884828837E-3</v>
      </c>
      <c r="V32" s="42">
        <f t="shared" si="39"/>
        <v>3.9030225258768242E-3</v>
      </c>
      <c r="W32" s="42">
        <f t="shared" si="39"/>
        <v>3.8850128503594141E-3</v>
      </c>
      <c r="X32" s="42">
        <f t="shared" si="39"/>
        <v>3.8670862766970642E-3</v>
      </c>
      <c r="Y32" s="42">
        <f t="shared" si="39"/>
        <v>3.8492424214337647E-3</v>
      </c>
      <c r="Z32" s="42">
        <f t="shared" si="39"/>
        <v>3.8314809028828826E-3</v>
      </c>
      <c r="AA32" s="42">
        <f t="shared" si="39"/>
        <v>3.8138013411189975E-3</v>
      </c>
      <c r="AB32" s="42">
        <f t="shared" si="39"/>
        <v>3.7962033579697751E-3</v>
      </c>
      <c r="AC32" s="42">
        <f t="shared" si="39"/>
        <v>3.7786865770078771E-3</v>
      </c>
      <c r="AD32" s="42">
        <f t="shared" si="39"/>
        <v>3.7612506235429103E-3</v>
      </c>
      <c r="AE32" s="42">
        <f t="shared" si="39"/>
        <v>3.7438951246134117E-3</v>
      </c>
      <c r="AF32" s="42">
        <f t="shared" si="39"/>
        <v>3.72661970897887E-3</v>
      </c>
      <c r="AG32" s="42">
        <f t="shared" si="39"/>
        <v>3.7094240071117849E-3</v>
      </c>
      <c r="AH32" s="42">
        <f t="shared" si="39"/>
        <v>3.6923076511897637E-3</v>
      </c>
      <c r="AI32" s="42">
        <f t="shared" si="39"/>
        <v>3.6752702750876519E-3</v>
      </c>
      <c r="AJ32" s="42">
        <f t="shared" si="39"/>
        <v>3.6583115143697027E-3</v>
      </c>
      <c r="AK32" s="42">
        <f t="shared" si="39"/>
        <v>3.6414310062817812E-3</v>
      </c>
      <c r="AL32" s="42">
        <f t="shared" si="39"/>
        <v>3.6246283897436054E-3</v>
      </c>
      <c r="AM32" s="42">
        <f t="shared" si="39"/>
        <v>3.607903305341022E-3</v>
      </c>
      <c r="AN32" s="42">
        <f t="shared" si="39"/>
        <v>3.5912553953183182E-3</v>
      </c>
      <c r="AO32" s="42">
        <f t="shared" si="39"/>
        <v>3.5746843035705704E-3</v>
      </c>
      <c r="AP32" s="42">
        <f t="shared" si="39"/>
        <v>3.5581896756360257E-3</v>
      </c>
      <c r="AQ32" s="42">
        <f t="shared" ref="AQ32:BJ32" si="40">AP32*(1-$F$4)</f>
        <v>3.5417711586885202E-3</v>
      </c>
      <c r="AR32" s="42">
        <f t="shared" si="40"/>
        <v>3.5254284015299327E-3</v>
      </c>
      <c r="AS32" s="42">
        <f t="shared" si="40"/>
        <v>3.5091610545826711E-3</v>
      </c>
      <c r="AT32" s="42">
        <f t="shared" si="40"/>
        <v>3.4929687698821957E-3</v>
      </c>
      <c r="AU32" s="42">
        <f t="shared" si="40"/>
        <v>3.4768512010695759E-3</v>
      </c>
      <c r="AV32" s="42">
        <f t="shared" si="40"/>
        <v>3.4608080033840813E-3</v>
      </c>
      <c r="AW32" s="42">
        <f t="shared" si="40"/>
        <v>3.4448388336558076E-3</v>
      </c>
      <c r="AX32" s="42">
        <f t="shared" si="40"/>
        <v>3.4289433502983353E-3</v>
      </c>
      <c r="AY32" s="42">
        <f t="shared" si="40"/>
        <v>3.4131212133014241E-3</v>
      </c>
      <c r="AZ32" s="42">
        <f t="shared" si="40"/>
        <v>3.3973720842237387E-3</v>
      </c>
      <c r="BA32" s="42">
        <f t="shared" si="40"/>
        <v>3.3816956261856108E-3</v>
      </c>
      <c r="BB32" s="42">
        <f t="shared" si="40"/>
        <v>3.3660915038618315E-3</v>
      </c>
      <c r="BC32" s="42">
        <f t="shared" si="40"/>
        <v>3.3505593834744804E-3</v>
      </c>
      <c r="BD32" s="42">
        <f t="shared" si="40"/>
        <v>3.3350989327857843E-3</v>
      </c>
      <c r="BE32" s="42">
        <f t="shared" si="40"/>
        <v>3.3197098210910113E-3</v>
      </c>
      <c r="BF32" s="42">
        <f t="shared" si="40"/>
        <v>3.3043917192113977E-3</v>
      </c>
      <c r="BG32" s="42">
        <f t="shared" si="40"/>
        <v>3.2891442994871047E-3</v>
      </c>
      <c r="BH32" s="42">
        <f t="shared" si="40"/>
        <v>3.2739672357702115E-3</v>
      </c>
      <c r="BI32" s="42">
        <f t="shared" si="40"/>
        <v>3.2588602034177381E-3</v>
      </c>
      <c r="BJ32" s="42">
        <f t="shared" si="40"/>
        <v>3.243822879284701E-3</v>
      </c>
      <c r="BK32" t="str">
        <f t="shared" si="3"/>
        <v>20_USA</v>
      </c>
      <c r="BL32" t="str">
        <f t="shared" si="4"/>
        <v>d_ind_cem_8_1_natural_gas</v>
      </c>
      <c r="BO32" s="8">
        <f t="shared" si="5"/>
        <v>256.85641188</v>
      </c>
      <c r="BP32" s="8">
        <f t="shared" si="6"/>
        <v>365.12999064000002</v>
      </c>
      <c r="BQ32" s="8" cm="1">
        <f t="array" ref="BQ32">K32*INDEX(prod_est,$G32+$H32-1,MATCH(BQ$14,$BP$14:$DP$14,0))</f>
        <v>368.57823885525056</v>
      </c>
      <c r="BR32" s="8" cm="1">
        <f t="array" ref="BR32">L32*INDEX(prod_est,$G32+$H32-1,MATCH(BR$14,$BP$14:$DP$14,0))</f>
        <v>332.25926445026261</v>
      </c>
      <c r="BS32" s="8" cm="1">
        <f t="array" ref="BS32">M32*INDEX(prod_est,$G32+$H32-1,MATCH(BS$14,$BP$14:$DP$14,0))</f>
        <v>359.09309043944438</v>
      </c>
      <c r="BT32" s="8" cm="1">
        <f t="array" ref="BT32">N32*INDEX(prod_est,$G32+$H32-1,MATCH(BT$14,$BP$14:$DP$14,0))</f>
        <v>368.40598576158698</v>
      </c>
      <c r="BU32" s="8" cm="1">
        <f t="array" ref="BU32">O32*INDEX(prod_est,$G32+$H32-1,MATCH(BU$14,$BP$14:$DP$14,0))</f>
        <v>377.71708138510866</v>
      </c>
      <c r="BV32" s="8" cm="1">
        <f t="array" ref="BV32">P32*INDEX(prod_est,$G32+$H32-1,MATCH(BV$14,$BP$14:$DP$14,0))</f>
        <v>387.05094617336408</v>
      </c>
      <c r="BW32" s="8" cm="1">
        <f t="array" ref="BW32">Q32*INDEX(prod_est,$G32+$H32-1,MATCH(BW$14,$BP$14:$DP$14,0))</f>
        <v>396.42736887216176</v>
      </c>
      <c r="BX32" s="8" cm="1">
        <f t="array" ref="BX32">R32*INDEX(prod_est,$G32+$H32-1,MATCH(BX$14,$BP$14:$DP$14,0))</f>
        <v>405.86820338019697</v>
      </c>
      <c r="BY32" s="8" cm="1">
        <f t="array" ref="BY32">S32*INDEX(prod_est,$G32+$H32-1,MATCH(BY$14,$BP$14:$DP$14,0))</f>
        <v>415.39499597697227</v>
      </c>
      <c r="BZ32" s="8" cm="1">
        <f t="array" ref="BZ32">T32*INDEX(prod_est,$G32+$H32-1,MATCH(BZ$14,$BP$14:$DP$14,0))</f>
        <v>421.46082674951623</v>
      </c>
      <c r="CA32" s="8" cm="1">
        <f t="array" ref="CA32">U32*INDEX(prod_est,$G32+$H32-1,MATCH(CA$14,$BP$14:$DP$14,0))</f>
        <v>427.43580736982591</v>
      </c>
      <c r="CB32" s="8" cm="1">
        <f t="array" ref="CB32">V32*INDEX(prod_est,$G32+$H32-1,MATCH(CB$14,$BP$14:$DP$14,0))</f>
        <v>433.22271494394721</v>
      </c>
      <c r="CC32" s="8" cm="1">
        <f t="array" ref="CC32">W32*INDEX(prod_est,$G32+$H32-1,MATCH(CC$14,$BP$14:$DP$14,0))</f>
        <v>437.15192748822687</v>
      </c>
      <c r="CD32" s="8" cm="1">
        <f t="array" ref="CD32">X32*INDEX(prod_est,$G32+$H32-1,MATCH(CD$14,$BP$14:$DP$14,0))</f>
        <v>440.8901372071993</v>
      </c>
      <c r="CE32" s="8" cm="1">
        <f t="array" ref="CE32">Y32*INDEX(prod_est,$G32+$H32-1,MATCH(CE$14,$BP$14:$DP$14,0))</f>
        <v>444.44040603150489</v>
      </c>
      <c r="CF32" s="8" cm="1">
        <f t="array" ref="CF32">Z32*INDEX(prod_est,$G32+$H32-1,MATCH(CF$14,$BP$14:$DP$14,0))</f>
        <v>447.80132907172117</v>
      </c>
      <c r="CG32" s="8" cm="1">
        <f t="array" ref="CG32">AA32*INDEX(prod_est,$G32+$H32-1,MATCH(CG$14,$BP$14:$DP$14,0))</f>
        <v>450.97260450376655</v>
      </c>
      <c r="CH32" s="8" cm="1">
        <f t="array" ref="CH32">AB32*INDEX(prod_est,$G32+$H32-1,MATCH(CH$14,$BP$14:$DP$14,0))</f>
        <v>453.95685231431975</v>
      </c>
      <c r="CI32" s="8" cm="1">
        <f t="array" ref="CI32">AC32*INDEX(prod_est,$G32+$H32-1,MATCH(CI$14,$BP$14:$DP$14,0))</f>
        <v>456.76165497162395</v>
      </c>
      <c r="CJ32" s="8" cm="1">
        <f t="array" ref="CJ32">AD32*INDEX(prod_est,$G32+$H32-1,MATCH(CJ$14,$BP$14:$DP$14,0))</f>
        <v>459.39636650286906</v>
      </c>
      <c r="CK32" s="8" cm="1">
        <f t="array" ref="CK32">AE32*INDEX(prod_est,$G32+$H32-1,MATCH(CK$14,$BP$14:$DP$14,0))</f>
        <v>461.86886792838777</v>
      </c>
      <c r="CL32" s="8" cm="1">
        <f t="array" ref="CL32">AF32*INDEX(prod_est,$G32+$H32-1,MATCH(CL$14,$BP$14:$DP$14,0))</f>
        <v>464.1879987427734</v>
      </c>
      <c r="CM32" s="8" cm="1">
        <f t="array" ref="CM32">AG32*INDEX(prod_est,$G32+$H32-1,MATCH(CM$14,$BP$14:$DP$14,0))</f>
        <v>466.36779190430383</v>
      </c>
      <c r="CN32" s="8" cm="1">
        <f t="array" ref="CN32">AH32*INDEX(prod_est,$G32+$H32-1,MATCH(CN$14,$BP$14:$DP$14,0))</f>
        <v>468.42675558028981</v>
      </c>
      <c r="CO32" s="8" cm="1">
        <f t="array" ref="CO32">AI32*INDEX(prod_est,$G32+$H32-1,MATCH(CO$14,$BP$14:$DP$14,0))</f>
        <v>470.38170910230457</v>
      </c>
      <c r="CP32" s="8" cm="1">
        <f t="array" ref="CP32">AJ32*INDEX(prod_est,$G32+$H32-1,MATCH(CP$14,$BP$14:$DP$14,0))</f>
        <v>472.24627046017974</v>
      </c>
      <c r="CQ32" s="8" cm="1">
        <f t="array" ref="CQ32">AK32*INDEX(prod_est,$G32+$H32-1,MATCH(CQ$14,$BP$14:$DP$14,0))</f>
        <v>474.03096035578324</v>
      </c>
      <c r="CR32" s="8" cm="1">
        <f t="array" ref="CR32">AL32*INDEX(prod_est,$G32+$H32-1,MATCH(CR$14,$BP$14:$DP$14,0))</f>
        <v>475.74661386245515</v>
      </c>
      <c r="CS32" s="8" cm="1">
        <f t="array" ref="CS32">AM32*INDEX(prod_est,$G32+$H32-1,MATCH(CS$14,$BP$14:$DP$14,0))</f>
        <v>477.40414813183111</v>
      </c>
      <c r="CT32" s="8" cm="1">
        <f t="array" ref="CT32">AN32*INDEX(prod_est,$G32+$H32-1,MATCH(CT$14,$BP$14:$DP$14,0))</f>
        <v>479.01140297523682</v>
      </c>
      <c r="CU32" s="8" cm="1">
        <f t="array" ref="CU32">AO32*INDEX(prod_est,$G32+$H32-1,MATCH(CU$14,$BP$14:$DP$14,0))</f>
        <v>480.57341265763426</v>
      </c>
      <c r="CV32" s="8" cm="1">
        <f t="array" ref="CV32">AP32*INDEX(prod_est,$G32+$H32-1,MATCH(CV$14,$BP$14:$DP$14,0))</f>
        <v>482.09258257381015</v>
      </c>
      <c r="CW32" cm="1">
        <f t="array" ref="CW32">AQ32*INDEX(prod_est,$G32+$H32-1,MATCH(CW$14,$BP$14:$DP$14,0))</f>
        <v>479.86806787425581</v>
      </c>
      <c r="CX32" cm="1">
        <f t="array" ref="CX32">AR32*INDEX(prod_est,$G32+$H32-1,MATCH(CX$14,$BP$14:$DP$14,0))</f>
        <v>477.65381772932733</v>
      </c>
      <c r="CY32" cm="1">
        <f t="array" ref="CY32">AS32*INDEX(prod_est,$G32+$H32-1,MATCH(CY$14,$BP$14:$DP$14,0))</f>
        <v>475.44978477539894</v>
      </c>
      <c r="CZ32" cm="1">
        <f t="array" ref="CZ32">AT32*INDEX(prod_est,$G32+$H32-1,MATCH(CZ$14,$BP$14:$DP$14,0))</f>
        <v>473.25592186739442</v>
      </c>
      <c r="DA32" cm="1">
        <f t="array" ref="DA32">AU32*INDEX(prod_est,$G32+$H32-1,MATCH(DA$14,$BP$14:$DP$14,0))</f>
        <v>471.07218207777851</v>
      </c>
      <c r="DB32" cm="1">
        <f t="array" ref="DB32">AV32*INDEX(prod_est,$G32+$H32-1,MATCH(DB$14,$BP$14:$DP$14,0))</f>
        <v>468.89851869555315</v>
      </c>
      <c r="DC32" cm="1">
        <f t="array" ref="DC32">AW32*INDEX(prod_est,$G32+$H32-1,MATCH(DC$14,$BP$14:$DP$14,0))</f>
        <v>466.73488522525849</v>
      </c>
      <c r="DD32" cm="1">
        <f t="array" ref="DD32">AX32*INDEX(prod_est,$G32+$H32-1,MATCH(DD$14,$BP$14:$DP$14,0))</f>
        <v>464.58123538597806</v>
      </c>
      <c r="DE32" cm="1">
        <f t="array" ref="DE32">AY32*INDEX(prod_est,$G32+$H32-1,MATCH(DE$14,$BP$14:$DP$14,0))</f>
        <v>462.43752311034905</v>
      </c>
      <c r="DF32" cm="1">
        <f t="array" ref="DF32">AZ32*INDEX(prod_est,$G32+$H32-1,MATCH(DF$14,$BP$14:$DP$14,0))</f>
        <v>460.30370254357655</v>
      </c>
      <c r="DG32" cm="1">
        <f t="array" ref="DG32">BA32*INDEX(prod_est,$G32+$H32-1,MATCH(DG$14,$BP$14:$DP$14,0))</f>
        <v>458.17972804245323</v>
      </c>
      <c r="DH32" cm="1">
        <f t="array" ref="DH32">BB32*INDEX(prod_est,$G32+$H32-1,MATCH(DH$14,$BP$14:$DP$14,0))</f>
        <v>456.06555417438261</v>
      </c>
      <c r="DI32" cm="1">
        <f t="array" ref="DI32">BC32*INDEX(prod_est,$G32+$H32-1,MATCH(DI$14,$BP$14:$DP$14,0))</f>
        <v>453.9611357164074</v>
      </c>
      <c r="DJ32" cm="1">
        <f t="array" ref="DJ32">BD32*INDEX(prod_est,$G32+$H32-1,MATCH(DJ$14,$BP$14:$DP$14,0))</f>
        <v>451.86642765424193</v>
      </c>
      <c r="DK32" cm="1">
        <f t="array" ref="DK32">BE32*INDEX(prod_est,$G32+$H32-1,MATCH(DK$14,$BP$14:$DP$14,0))</f>
        <v>449.78138518130976</v>
      </c>
      <c r="DL32" cm="1">
        <f t="array" ref="DL32">BF32*INDEX(prod_est,$G32+$H32-1,MATCH(DL$14,$BP$14:$DP$14,0))</f>
        <v>447.7059636977848</v>
      </c>
      <c r="DM32" cm="1">
        <f t="array" ref="DM32">BG32*INDEX(prod_est,$G32+$H32-1,MATCH(DM$14,$BP$14:$DP$14,0))</f>
        <v>445.6401188096375</v>
      </c>
      <c r="DN32" cm="1">
        <f t="array" ref="DN32">BH32*INDEX(prod_est,$G32+$H32-1,MATCH(DN$14,$BP$14:$DP$14,0))</f>
        <v>443.58380632768518</v>
      </c>
      <c r="DO32" cm="1">
        <f t="array" ref="DO32">BI32*INDEX(prod_est,$G32+$H32-1,MATCH(DO$14,$BP$14:$DP$14,0))</f>
        <v>441.53698226664682</v>
      </c>
      <c r="DP32" cm="1">
        <f t="array" ref="DP32">BJ32*INDEX(prod_est,$G32+$H32-1,MATCH(DP$14,$BP$14:$DP$14,0))</f>
        <v>439.49960284420229</v>
      </c>
    </row>
    <row r="33" spans="1:120" x14ac:dyDescent="0.25">
      <c r="A33" t="s">
        <v>56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305</v>
      </c>
      <c r="H33">
        <f>IFERROR(MATCH(D33,Production_est!$D$4:$D$339,0),"-")</f>
        <v>6</v>
      </c>
      <c r="I33" s="8" cm="1">
        <f t="array" ref="I33">IFERROR(INDEX(Production_est!$E$4:$E$339,H33+G33-1),"-")</f>
        <v>88500</v>
      </c>
      <c r="J33" s="42">
        <f t="shared" si="0"/>
        <v>0</v>
      </c>
      <c r="K33" s="42">
        <f t="shared" ref="K33:AP33" si="41">J33*(1-$F$4)</f>
        <v>0</v>
      </c>
      <c r="L33" s="42">
        <f t="shared" si="41"/>
        <v>0</v>
      </c>
      <c r="M33" s="42">
        <f t="shared" si="41"/>
        <v>0</v>
      </c>
      <c r="N33" s="42">
        <f t="shared" si="41"/>
        <v>0</v>
      </c>
      <c r="O33" s="42">
        <f t="shared" si="41"/>
        <v>0</v>
      </c>
      <c r="P33" s="42">
        <f t="shared" si="41"/>
        <v>0</v>
      </c>
      <c r="Q33" s="42">
        <f t="shared" si="41"/>
        <v>0</v>
      </c>
      <c r="R33" s="42">
        <f t="shared" si="41"/>
        <v>0</v>
      </c>
      <c r="S33" s="42">
        <f t="shared" si="41"/>
        <v>0</v>
      </c>
      <c r="T33" s="42">
        <f t="shared" si="41"/>
        <v>0</v>
      </c>
      <c r="U33" s="42">
        <f t="shared" si="41"/>
        <v>0</v>
      </c>
      <c r="V33" s="42">
        <f t="shared" si="41"/>
        <v>0</v>
      </c>
      <c r="W33" s="42">
        <f t="shared" si="41"/>
        <v>0</v>
      </c>
      <c r="X33" s="42">
        <f t="shared" si="41"/>
        <v>0</v>
      </c>
      <c r="Y33" s="42">
        <f t="shared" si="41"/>
        <v>0</v>
      </c>
      <c r="Z33" s="42">
        <f t="shared" si="41"/>
        <v>0</v>
      </c>
      <c r="AA33" s="42">
        <f t="shared" si="41"/>
        <v>0</v>
      </c>
      <c r="AB33" s="42">
        <f t="shared" si="41"/>
        <v>0</v>
      </c>
      <c r="AC33" s="42">
        <f t="shared" si="41"/>
        <v>0</v>
      </c>
      <c r="AD33" s="42">
        <f t="shared" si="41"/>
        <v>0</v>
      </c>
      <c r="AE33" s="42">
        <f t="shared" si="41"/>
        <v>0</v>
      </c>
      <c r="AF33" s="42">
        <f t="shared" si="41"/>
        <v>0</v>
      </c>
      <c r="AG33" s="42">
        <f t="shared" si="41"/>
        <v>0</v>
      </c>
      <c r="AH33" s="42">
        <f t="shared" si="41"/>
        <v>0</v>
      </c>
      <c r="AI33" s="42">
        <f t="shared" si="41"/>
        <v>0</v>
      </c>
      <c r="AJ33" s="42">
        <f t="shared" si="41"/>
        <v>0</v>
      </c>
      <c r="AK33" s="42">
        <f t="shared" si="41"/>
        <v>0</v>
      </c>
      <c r="AL33" s="42">
        <f t="shared" si="41"/>
        <v>0</v>
      </c>
      <c r="AM33" s="42">
        <f t="shared" si="41"/>
        <v>0</v>
      </c>
      <c r="AN33" s="42">
        <f t="shared" si="41"/>
        <v>0</v>
      </c>
      <c r="AO33" s="42">
        <f t="shared" si="41"/>
        <v>0</v>
      </c>
      <c r="AP33" s="42">
        <f t="shared" si="41"/>
        <v>0</v>
      </c>
      <c r="AQ33" s="42">
        <f t="shared" ref="AQ33:BJ33" si="42">AP33*(1-$F$4)</f>
        <v>0</v>
      </c>
      <c r="AR33" s="42">
        <f t="shared" si="42"/>
        <v>0</v>
      </c>
      <c r="AS33" s="42">
        <f t="shared" si="42"/>
        <v>0</v>
      </c>
      <c r="AT33" s="42">
        <f t="shared" si="42"/>
        <v>0</v>
      </c>
      <c r="AU33" s="42">
        <f t="shared" si="42"/>
        <v>0</v>
      </c>
      <c r="AV33" s="42">
        <f t="shared" si="42"/>
        <v>0</v>
      </c>
      <c r="AW33" s="42">
        <f t="shared" si="42"/>
        <v>0</v>
      </c>
      <c r="AX33" s="42">
        <f t="shared" si="42"/>
        <v>0</v>
      </c>
      <c r="AY33" s="42">
        <f t="shared" si="42"/>
        <v>0</v>
      </c>
      <c r="AZ33" s="42">
        <f t="shared" si="42"/>
        <v>0</v>
      </c>
      <c r="BA33" s="42">
        <f t="shared" si="42"/>
        <v>0</v>
      </c>
      <c r="BB33" s="42">
        <f t="shared" si="42"/>
        <v>0</v>
      </c>
      <c r="BC33" s="42">
        <f t="shared" si="42"/>
        <v>0</v>
      </c>
      <c r="BD33" s="42">
        <f t="shared" si="42"/>
        <v>0</v>
      </c>
      <c r="BE33" s="42">
        <f t="shared" si="42"/>
        <v>0</v>
      </c>
      <c r="BF33" s="42">
        <f t="shared" si="42"/>
        <v>0</v>
      </c>
      <c r="BG33" s="42">
        <f t="shared" si="42"/>
        <v>0</v>
      </c>
      <c r="BH33" s="42">
        <f t="shared" si="42"/>
        <v>0</v>
      </c>
      <c r="BI33" s="42">
        <f t="shared" si="42"/>
        <v>0</v>
      </c>
      <c r="BJ33" s="42">
        <f t="shared" si="42"/>
        <v>0</v>
      </c>
      <c r="BK33" t="str">
        <f t="shared" si="3"/>
        <v>20_USA</v>
      </c>
      <c r="BL33" t="str">
        <f t="shared" si="4"/>
        <v>d_ind_cem_15_1_fwood_wwaste</v>
      </c>
      <c r="BO33" s="8">
        <f t="shared" si="5"/>
        <v>0</v>
      </c>
      <c r="BP33" s="8">
        <f t="shared" si="6"/>
        <v>0</v>
      </c>
      <c r="BQ33" s="8" cm="1">
        <f t="array" ref="BQ33">K33*INDEX(prod_est,$G33+$H33-1,MATCH(BQ$14,$BP$14:$DP$14,0))</f>
        <v>0</v>
      </c>
      <c r="BR33" s="8" cm="1">
        <f t="array" ref="BR33">L33*INDEX(prod_est,$G33+$H33-1,MATCH(BR$14,$BP$14:$DP$14,0))</f>
        <v>0</v>
      </c>
      <c r="BS33" s="8" cm="1">
        <f t="array" ref="BS33">M33*INDEX(prod_est,$G33+$H33-1,MATCH(BS$14,$BP$14:$DP$14,0))</f>
        <v>0</v>
      </c>
      <c r="BT33" s="8" cm="1">
        <f t="array" ref="BT33">N33*INDEX(prod_est,$G33+$H33-1,MATCH(BT$14,$BP$14:$DP$14,0))</f>
        <v>0</v>
      </c>
      <c r="BU33" s="8" cm="1">
        <f t="array" ref="BU33">O33*INDEX(prod_est,$G33+$H33-1,MATCH(BU$14,$BP$14:$DP$14,0))</f>
        <v>0</v>
      </c>
      <c r="BV33" s="8" cm="1">
        <f t="array" ref="BV33">P33*INDEX(prod_est,$G33+$H33-1,MATCH(BV$14,$BP$14:$DP$14,0))</f>
        <v>0</v>
      </c>
      <c r="BW33" s="8" cm="1">
        <f t="array" ref="BW33">Q33*INDEX(prod_est,$G33+$H33-1,MATCH(BW$14,$BP$14:$DP$14,0))</f>
        <v>0</v>
      </c>
      <c r="BX33" s="8" cm="1">
        <f t="array" ref="BX33">R33*INDEX(prod_est,$G33+$H33-1,MATCH(BX$14,$BP$14:$DP$14,0))</f>
        <v>0</v>
      </c>
      <c r="BY33" s="8" cm="1">
        <f t="array" ref="BY33">S33*INDEX(prod_est,$G33+$H33-1,MATCH(BY$14,$BP$14:$DP$14,0))</f>
        <v>0</v>
      </c>
      <c r="BZ33" s="8" cm="1">
        <f t="array" ref="BZ33">T33*INDEX(prod_est,$G33+$H33-1,MATCH(BZ$14,$BP$14:$DP$14,0))</f>
        <v>0</v>
      </c>
      <c r="CA33" s="8" cm="1">
        <f t="array" ref="CA33">U33*INDEX(prod_est,$G33+$H33-1,MATCH(CA$14,$BP$14:$DP$14,0))</f>
        <v>0</v>
      </c>
      <c r="CB33" s="8" cm="1">
        <f t="array" ref="CB33">V33*INDEX(prod_est,$G33+$H33-1,MATCH(CB$14,$BP$14:$DP$14,0))</f>
        <v>0</v>
      </c>
      <c r="CC33" s="8" cm="1">
        <f t="array" ref="CC33">W33*INDEX(prod_est,$G33+$H33-1,MATCH(CC$14,$BP$14:$DP$14,0))</f>
        <v>0</v>
      </c>
      <c r="CD33" s="8" cm="1">
        <f t="array" ref="CD33">X33*INDEX(prod_est,$G33+$H33-1,MATCH(CD$14,$BP$14:$DP$14,0))</f>
        <v>0</v>
      </c>
      <c r="CE33" s="8" cm="1">
        <f t="array" ref="CE33">Y33*INDEX(prod_est,$G33+$H33-1,MATCH(CE$14,$BP$14:$DP$14,0))</f>
        <v>0</v>
      </c>
      <c r="CF33" s="8" cm="1">
        <f t="array" ref="CF33">Z33*INDEX(prod_est,$G33+$H33-1,MATCH(CF$14,$BP$14:$DP$14,0))</f>
        <v>0</v>
      </c>
      <c r="CG33" s="8" cm="1">
        <f t="array" ref="CG33">AA33*INDEX(prod_est,$G33+$H33-1,MATCH(CG$14,$BP$14:$DP$14,0))</f>
        <v>0</v>
      </c>
      <c r="CH33" s="8" cm="1">
        <f t="array" ref="CH33">AB33*INDEX(prod_est,$G33+$H33-1,MATCH(CH$14,$BP$14:$DP$14,0))</f>
        <v>0</v>
      </c>
      <c r="CI33" s="8" cm="1">
        <f t="array" ref="CI33">AC33*INDEX(prod_est,$G33+$H33-1,MATCH(CI$14,$BP$14:$DP$14,0))</f>
        <v>0</v>
      </c>
      <c r="CJ33" s="8" cm="1">
        <f t="array" ref="CJ33">AD33*INDEX(prod_est,$G33+$H33-1,MATCH(CJ$14,$BP$14:$DP$14,0))</f>
        <v>0</v>
      </c>
      <c r="CK33" s="8" cm="1">
        <f t="array" ref="CK33">AE33*INDEX(prod_est,$G33+$H33-1,MATCH(CK$14,$BP$14:$DP$14,0))</f>
        <v>0</v>
      </c>
      <c r="CL33" s="8" cm="1">
        <f t="array" ref="CL33">AF33*INDEX(prod_est,$G33+$H33-1,MATCH(CL$14,$BP$14:$DP$14,0))</f>
        <v>0</v>
      </c>
      <c r="CM33" s="8" cm="1">
        <f t="array" ref="CM33">AG33*INDEX(prod_est,$G33+$H33-1,MATCH(CM$14,$BP$14:$DP$14,0))</f>
        <v>0</v>
      </c>
      <c r="CN33" s="8" cm="1">
        <f t="array" ref="CN33">AH33*INDEX(prod_est,$G33+$H33-1,MATCH(CN$14,$BP$14:$DP$14,0))</f>
        <v>0</v>
      </c>
      <c r="CO33" s="8" cm="1">
        <f t="array" ref="CO33">AI33*INDEX(prod_est,$G33+$H33-1,MATCH(CO$14,$BP$14:$DP$14,0))</f>
        <v>0</v>
      </c>
      <c r="CP33" s="8" cm="1">
        <f t="array" ref="CP33">AJ33*INDEX(prod_est,$G33+$H33-1,MATCH(CP$14,$BP$14:$DP$14,0))</f>
        <v>0</v>
      </c>
      <c r="CQ33" s="8" cm="1">
        <f t="array" ref="CQ33">AK33*INDEX(prod_est,$G33+$H33-1,MATCH(CQ$14,$BP$14:$DP$14,0))</f>
        <v>0</v>
      </c>
      <c r="CR33" s="8" cm="1">
        <f t="array" ref="CR33">AL33*INDEX(prod_est,$G33+$H33-1,MATCH(CR$14,$BP$14:$DP$14,0))</f>
        <v>0</v>
      </c>
      <c r="CS33" s="8" cm="1">
        <f t="array" ref="CS33">AM33*INDEX(prod_est,$G33+$H33-1,MATCH(CS$14,$BP$14:$DP$14,0))</f>
        <v>0</v>
      </c>
      <c r="CT33" s="8" cm="1">
        <f t="array" ref="CT33">AN33*INDEX(prod_est,$G33+$H33-1,MATCH(CT$14,$BP$14:$DP$14,0))</f>
        <v>0</v>
      </c>
      <c r="CU33" s="8" cm="1">
        <f t="array" ref="CU33">AO33*INDEX(prod_est,$G33+$H33-1,MATCH(CU$14,$BP$14:$DP$14,0))</f>
        <v>0</v>
      </c>
      <c r="CV33" s="8" cm="1">
        <f t="array" ref="CV33">AP33*INDEX(prod_est,$G33+$H33-1,MATCH(CV$14,$BP$14:$DP$14,0))</f>
        <v>0</v>
      </c>
      <c r="CW33" cm="1">
        <f t="array" ref="CW33">AQ33*INDEX(prod_est,$G33+$H33-1,MATCH(CW$14,$BP$14:$DP$14,0))</f>
        <v>0</v>
      </c>
      <c r="CX33" cm="1">
        <f t="array" ref="CX33">AR33*INDEX(prod_est,$G33+$H33-1,MATCH(CX$14,$BP$14:$DP$14,0))</f>
        <v>0</v>
      </c>
      <c r="CY33" cm="1">
        <f t="array" ref="CY33">AS33*INDEX(prod_est,$G33+$H33-1,MATCH(CY$14,$BP$14:$DP$14,0))</f>
        <v>0</v>
      </c>
      <c r="CZ33" cm="1">
        <f t="array" ref="CZ33">AT33*INDEX(prod_est,$G33+$H33-1,MATCH(CZ$14,$BP$14:$DP$14,0))</f>
        <v>0</v>
      </c>
      <c r="DA33" cm="1">
        <f t="array" ref="DA33">AU33*INDEX(prod_est,$G33+$H33-1,MATCH(DA$14,$BP$14:$DP$14,0))</f>
        <v>0</v>
      </c>
      <c r="DB33" cm="1">
        <f t="array" ref="DB33">AV33*INDEX(prod_est,$G33+$H33-1,MATCH(DB$14,$BP$14:$DP$14,0))</f>
        <v>0</v>
      </c>
      <c r="DC33" cm="1">
        <f t="array" ref="DC33">AW33*INDEX(prod_est,$G33+$H33-1,MATCH(DC$14,$BP$14:$DP$14,0))</f>
        <v>0</v>
      </c>
      <c r="DD33" cm="1">
        <f t="array" ref="DD33">AX33*INDEX(prod_est,$G33+$H33-1,MATCH(DD$14,$BP$14:$DP$14,0))</f>
        <v>0</v>
      </c>
      <c r="DE33" cm="1">
        <f t="array" ref="DE33">AY33*INDEX(prod_est,$G33+$H33-1,MATCH(DE$14,$BP$14:$DP$14,0))</f>
        <v>0</v>
      </c>
      <c r="DF33" cm="1">
        <f t="array" ref="DF33">AZ33*INDEX(prod_est,$G33+$H33-1,MATCH(DF$14,$BP$14:$DP$14,0))</f>
        <v>0</v>
      </c>
      <c r="DG33" cm="1">
        <f t="array" ref="DG33">BA33*INDEX(prod_est,$G33+$H33-1,MATCH(DG$14,$BP$14:$DP$14,0))</f>
        <v>0</v>
      </c>
      <c r="DH33" cm="1">
        <f t="array" ref="DH33">BB33*INDEX(prod_est,$G33+$H33-1,MATCH(DH$14,$BP$14:$DP$14,0))</f>
        <v>0</v>
      </c>
      <c r="DI33" cm="1">
        <f t="array" ref="DI33">BC33*INDEX(prod_est,$G33+$H33-1,MATCH(DI$14,$BP$14:$DP$14,0))</f>
        <v>0</v>
      </c>
      <c r="DJ33" cm="1">
        <f t="array" ref="DJ33">BD33*INDEX(prod_est,$G33+$H33-1,MATCH(DJ$14,$BP$14:$DP$14,0))</f>
        <v>0</v>
      </c>
      <c r="DK33" cm="1">
        <f t="array" ref="DK33">BE33*INDEX(prod_est,$G33+$H33-1,MATCH(DK$14,$BP$14:$DP$14,0))</f>
        <v>0</v>
      </c>
      <c r="DL33" cm="1">
        <f t="array" ref="DL33">BF33*INDEX(prod_est,$G33+$H33-1,MATCH(DL$14,$BP$14:$DP$14,0))</f>
        <v>0</v>
      </c>
      <c r="DM33" cm="1">
        <f t="array" ref="DM33">BG33*INDEX(prod_est,$G33+$H33-1,MATCH(DM$14,$BP$14:$DP$14,0))</f>
        <v>0</v>
      </c>
      <c r="DN33" cm="1">
        <f t="array" ref="DN33">BH33*INDEX(prod_est,$G33+$H33-1,MATCH(DN$14,$BP$14:$DP$14,0))</f>
        <v>0</v>
      </c>
      <c r="DO33" cm="1">
        <f t="array" ref="DO33">BI33*INDEX(prod_est,$G33+$H33-1,MATCH(DO$14,$BP$14:$DP$14,0))</f>
        <v>0</v>
      </c>
      <c r="DP33" cm="1">
        <f t="array" ref="DP33">BJ33*INDEX(prod_est,$G33+$H33-1,MATCH(DP$14,$BP$14:$DP$14,0))</f>
        <v>0</v>
      </c>
    </row>
    <row r="34" spans="1:120" x14ac:dyDescent="0.25">
      <c r="A34" t="s">
        <v>56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305</v>
      </c>
      <c r="H34">
        <f>IFERROR(MATCH(D34,Production_est!$D$4:$D$339,0),"-")</f>
        <v>6</v>
      </c>
      <c r="I34" s="8" cm="1">
        <f t="array" ref="I34">IFERROR(INDEX(Production_est!$E$4:$E$339,H34+G34-1),"-")</f>
        <v>88500</v>
      </c>
      <c r="J34" s="42">
        <f t="shared" si="0"/>
        <v>0</v>
      </c>
      <c r="K34" s="42">
        <f t="shared" ref="K34:AP34" si="43">J34*(1-$F$4)</f>
        <v>0</v>
      </c>
      <c r="L34" s="42">
        <f t="shared" si="43"/>
        <v>0</v>
      </c>
      <c r="M34" s="42">
        <f t="shared" si="43"/>
        <v>0</v>
      </c>
      <c r="N34" s="42">
        <f t="shared" si="43"/>
        <v>0</v>
      </c>
      <c r="O34" s="42">
        <f t="shared" si="43"/>
        <v>0</v>
      </c>
      <c r="P34" s="42">
        <f t="shared" si="43"/>
        <v>0</v>
      </c>
      <c r="Q34" s="42">
        <f t="shared" si="43"/>
        <v>0</v>
      </c>
      <c r="R34" s="42">
        <f t="shared" si="43"/>
        <v>0</v>
      </c>
      <c r="S34" s="42">
        <f t="shared" si="43"/>
        <v>0</v>
      </c>
      <c r="T34" s="42">
        <f t="shared" si="43"/>
        <v>0</v>
      </c>
      <c r="U34" s="42">
        <f t="shared" si="43"/>
        <v>0</v>
      </c>
      <c r="V34" s="42">
        <f t="shared" si="43"/>
        <v>0</v>
      </c>
      <c r="W34" s="42">
        <f t="shared" si="43"/>
        <v>0</v>
      </c>
      <c r="X34" s="42">
        <f t="shared" si="43"/>
        <v>0</v>
      </c>
      <c r="Y34" s="42">
        <f t="shared" si="43"/>
        <v>0</v>
      </c>
      <c r="Z34" s="42">
        <f t="shared" si="43"/>
        <v>0</v>
      </c>
      <c r="AA34" s="42">
        <f t="shared" si="43"/>
        <v>0</v>
      </c>
      <c r="AB34" s="42">
        <f t="shared" si="43"/>
        <v>0</v>
      </c>
      <c r="AC34" s="42">
        <f t="shared" si="43"/>
        <v>0</v>
      </c>
      <c r="AD34" s="42">
        <f t="shared" si="43"/>
        <v>0</v>
      </c>
      <c r="AE34" s="42">
        <f t="shared" si="43"/>
        <v>0</v>
      </c>
      <c r="AF34" s="42">
        <f t="shared" si="43"/>
        <v>0</v>
      </c>
      <c r="AG34" s="42">
        <f t="shared" si="43"/>
        <v>0</v>
      </c>
      <c r="AH34" s="42">
        <f t="shared" si="43"/>
        <v>0</v>
      </c>
      <c r="AI34" s="42">
        <f t="shared" si="43"/>
        <v>0</v>
      </c>
      <c r="AJ34" s="42">
        <f t="shared" si="43"/>
        <v>0</v>
      </c>
      <c r="AK34" s="42">
        <f t="shared" si="43"/>
        <v>0</v>
      </c>
      <c r="AL34" s="42">
        <f t="shared" si="43"/>
        <v>0</v>
      </c>
      <c r="AM34" s="42">
        <f t="shared" si="43"/>
        <v>0</v>
      </c>
      <c r="AN34" s="42">
        <f t="shared" si="43"/>
        <v>0</v>
      </c>
      <c r="AO34" s="42">
        <f t="shared" si="43"/>
        <v>0</v>
      </c>
      <c r="AP34" s="42">
        <f t="shared" si="43"/>
        <v>0</v>
      </c>
      <c r="AQ34" s="42">
        <f t="shared" ref="AQ34:BJ34" si="44">AP34*(1-$F$4)</f>
        <v>0</v>
      </c>
      <c r="AR34" s="42">
        <f t="shared" si="44"/>
        <v>0</v>
      </c>
      <c r="AS34" s="42">
        <f t="shared" si="44"/>
        <v>0</v>
      </c>
      <c r="AT34" s="42">
        <f t="shared" si="44"/>
        <v>0</v>
      </c>
      <c r="AU34" s="42">
        <f t="shared" si="44"/>
        <v>0</v>
      </c>
      <c r="AV34" s="42">
        <f t="shared" si="44"/>
        <v>0</v>
      </c>
      <c r="AW34" s="42">
        <f t="shared" si="44"/>
        <v>0</v>
      </c>
      <c r="AX34" s="42">
        <f t="shared" si="44"/>
        <v>0</v>
      </c>
      <c r="AY34" s="42">
        <f t="shared" si="44"/>
        <v>0</v>
      </c>
      <c r="AZ34" s="42">
        <f t="shared" si="44"/>
        <v>0</v>
      </c>
      <c r="BA34" s="42">
        <f t="shared" si="44"/>
        <v>0</v>
      </c>
      <c r="BB34" s="42">
        <f t="shared" si="44"/>
        <v>0</v>
      </c>
      <c r="BC34" s="42">
        <f t="shared" si="44"/>
        <v>0</v>
      </c>
      <c r="BD34" s="42">
        <f t="shared" si="44"/>
        <v>0</v>
      </c>
      <c r="BE34" s="42">
        <f t="shared" si="44"/>
        <v>0</v>
      </c>
      <c r="BF34" s="42">
        <f t="shared" si="44"/>
        <v>0</v>
      </c>
      <c r="BG34" s="42">
        <f t="shared" si="44"/>
        <v>0</v>
      </c>
      <c r="BH34" s="42">
        <f t="shared" si="44"/>
        <v>0</v>
      </c>
      <c r="BI34" s="42">
        <f t="shared" si="44"/>
        <v>0</v>
      </c>
      <c r="BJ34" s="42">
        <f t="shared" si="44"/>
        <v>0</v>
      </c>
      <c r="BK34" t="str">
        <f t="shared" si="3"/>
        <v>20_USA</v>
      </c>
      <c r="BL34" t="str">
        <f t="shared" si="4"/>
        <v>d_ind_cem_15_2_bagasse</v>
      </c>
      <c r="BO34" s="8">
        <f t="shared" si="5"/>
        <v>0</v>
      </c>
      <c r="BP34" s="8">
        <f t="shared" si="6"/>
        <v>0</v>
      </c>
      <c r="BQ34" s="8" cm="1">
        <f t="array" ref="BQ34">K34*INDEX(prod_est,$G34+$H34-1,MATCH(BQ$14,$BP$14:$DP$14,0))</f>
        <v>0</v>
      </c>
      <c r="BR34" s="8" cm="1">
        <f t="array" ref="BR34">L34*INDEX(prod_est,$G34+$H34-1,MATCH(BR$14,$BP$14:$DP$14,0))</f>
        <v>0</v>
      </c>
      <c r="BS34" s="8" cm="1">
        <f t="array" ref="BS34">M34*INDEX(prod_est,$G34+$H34-1,MATCH(BS$14,$BP$14:$DP$14,0))</f>
        <v>0</v>
      </c>
      <c r="BT34" s="8" cm="1">
        <f t="array" ref="BT34">N34*INDEX(prod_est,$G34+$H34-1,MATCH(BT$14,$BP$14:$DP$14,0))</f>
        <v>0</v>
      </c>
      <c r="BU34" s="8" cm="1">
        <f t="array" ref="BU34">O34*INDEX(prod_est,$G34+$H34-1,MATCH(BU$14,$BP$14:$DP$14,0))</f>
        <v>0</v>
      </c>
      <c r="BV34" s="8" cm="1">
        <f t="array" ref="BV34">P34*INDEX(prod_est,$G34+$H34-1,MATCH(BV$14,$BP$14:$DP$14,0))</f>
        <v>0</v>
      </c>
      <c r="BW34" s="8" cm="1">
        <f t="array" ref="BW34">Q34*INDEX(prod_est,$G34+$H34-1,MATCH(BW$14,$BP$14:$DP$14,0))</f>
        <v>0</v>
      </c>
      <c r="BX34" s="8" cm="1">
        <f t="array" ref="BX34">R34*INDEX(prod_est,$G34+$H34-1,MATCH(BX$14,$BP$14:$DP$14,0))</f>
        <v>0</v>
      </c>
      <c r="BY34" s="8" cm="1">
        <f t="array" ref="BY34">S34*INDEX(prod_est,$G34+$H34-1,MATCH(BY$14,$BP$14:$DP$14,0))</f>
        <v>0</v>
      </c>
      <c r="BZ34" s="8" cm="1">
        <f t="array" ref="BZ34">T34*INDEX(prod_est,$G34+$H34-1,MATCH(BZ$14,$BP$14:$DP$14,0))</f>
        <v>0</v>
      </c>
      <c r="CA34" s="8" cm="1">
        <f t="array" ref="CA34">U34*INDEX(prod_est,$G34+$H34-1,MATCH(CA$14,$BP$14:$DP$14,0))</f>
        <v>0</v>
      </c>
      <c r="CB34" s="8" cm="1">
        <f t="array" ref="CB34">V34*INDEX(prod_est,$G34+$H34-1,MATCH(CB$14,$BP$14:$DP$14,0))</f>
        <v>0</v>
      </c>
      <c r="CC34" s="8" cm="1">
        <f t="array" ref="CC34">W34*INDEX(prod_est,$G34+$H34-1,MATCH(CC$14,$BP$14:$DP$14,0))</f>
        <v>0</v>
      </c>
      <c r="CD34" s="8" cm="1">
        <f t="array" ref="CD34">X34*INDEX(prod_est,$G34+$H34-1,MATCH(CD$14,$BP$14:$DP$14,0))</f>
        <v>0</v>
      </c>
      <c r="CE34" s="8" cm="1">
        <f t="array" ref="CE34">Y34*INDEX(prod_est,$G34+$H34-1,MATCH(CE$14,$BP$14:$DP$14,0))</f>
        <v>0</v>
      </c>
      <c r="CF34" s="8" cm="1">
        <f t="array" ref="CF34">Z34*INDEX(prod_est,$G34+$H34-1,MATCH(CF$14,$BP$14:$DP$14,0))</f>
        <v>0</v>
      </c>
      <c r="CG34" s="8" cm="1">
        <f t="array" ref="CG34">AA34*INDEX(prod_est,$G34+$H34-1,MATCH(CG$14,$BP$14:$DP$14,0))</f>
        <v>0</v>
      </c>
      <c r="CH34" s="8" cm="1">
        <f t="array" ref="CH34">AB34*INDEX(prod_est,$G34+$H34-1,MATCH(CH$14,$BP$14:$DP$14,0))</f>
        <v>0</v>
      </c>
      <c r="CI34" s="8" cm="1">
        <f t="array" ref="CI34">AC34*INDEX(prod_est,$G34+$H34-1,MATCH(CI$14,$BP$14:$DP$14,0))</f>
        <v>0</v>
      </c>
      <c r="CJ34" s="8" cm="1">
        <f t="array" ref="CJ34">AD34*INDEX(prod_est,$G34+$H34-1,MATCH(CJ$14,$BP$14:$DP$14,0))</f>
        <v>0</v>
      </c>
      <c r="CK34" s="8" cm="1">
        <f t="array" ref="CK34">AE34*INDEX(prod_est,$G34+$H34-1,MATCH(CK$14,$BP$14:$DP$14,0))</f>
        <v>0</v>
      </c>
      <c r="CL34" s="8" cm="1">
        <f t="array" ref="CL34">AF34*INDEX(prod_est,$G34+$H34-1,MATCH(CL$14,$BP$14:$DP$14,0))</f>
        <v>0</v>
      </c>
      <c r="CM34" s="8" cm="1">
        <f t="array" ref="CM34">AG34*INDEX(prod_est,$G34+$H34-1,MATCH(CM$14,$BP$14:$DP$14,0))</f>
        <v>0</v>
      </c>
      <c r="CN34" s="8" cm="1">
        <f t="array" ref="CN34">AH34*INDEX(prod_est,$G34+$H34-1,MATCH(CN$14,$BP$14:$DP$14,0))</f>
        <v>0</v>
      </c>
      <c r="CO34" s="8" cm="1">
        <f t="array" ref="CO34">AI34*INDEX(prod_est,$G34+$H34-1,MATCH(CO$14,$BP$14:$DP$14,0))</f>
        <v>0</v>
      </c>
      <c r="CP34" s="8" cm="1">
        <f t="array" ref="CP34">AJ34*INDEX(prod_est,$G34+$H34-1,MATCH(CP$14,$BP$14:$DP$14,0))</f>
        <v>0</v>
      </c>
      <c r="CQ34" s="8" cm="1">
        <f t="array" ref="CQ34">AK34*INDEX(prod_est,$G34+$H34-1,MATCH(CQ$14,$BP$14:$DP$14,0))</f>
        <v>0</v>
      </c>
      <c r="CR34" s="8" cm="1">
        <f t="array" ref="CR34">AL34*INDEX(prod_est,$G34+$H34-1,MATCH(CR$14,$BP$14:$DP$14,0))</f>
        <v>0</v>
      </c>
      <c r="CS34" s="8" cm="1">
        <f t="array" ref="CS34">AM34*INDEX(prod_est,$G34+$H34-1,MATCH(CS$14,$BP$14:$DP$14,0))</f>
        <v>0</v>
      </c>
      <c r="CT34" s="8" cm="1">
        <f t="array" ref="CT34">AN34*INDEX(prod_est,$G34+$H34-1,MATCH(CT$14,$BP$14:$DP$14,0))</f>
        <v>0</v>
      </c>
      <c r="CU34" s="8" cm="1">
        <f t="array" ref="CU34">AO34*INDEX(prod_est,$G34+$H34-1,MATCH(CU$14,$BP$14:$DP$14,0))</f>
        <v>0</v>
      </c>
      <c r="CV34" s="8" cm="1">
        <f t="array" ref="CV34">AP34*INDEX(prod_est,$G34+$H34-1,MATCH(CV$14,$BP$14:$DP$14,0))</f>
        <v>0</v>
      </c>
      <c r="CW34" cm="1">
        <f t="array" ref="CW34">AQ34*INDEX(prod_est,$G34+$H34-1,MATCH(CW$14,$BP$14:$DP$14,0))</f>
        <v>0</v>
      </c>
      <c r="CX34" cm="1">
        <f t="array" ref="CX34">AR34*INDEX(prod_est,$G34+$H34-1,MATCH(CX$14,$BP$14:$DP$14,0))</f>
        <v>0</v>
      </c>
      <c r="CY34" cm="1">
        <f t="array" ref="CY34">AS34*INDEX(prod_est,$G34+$H34-1,MATCH(CY$14,$BP$14:$DP$14,0))</f>
        <v>0</v>
      </c>
      <c r="CZ34" cm="1">
        <f t="array" ref="CZ34">AT34*INDEX(prod_est,$G34+$H34-1,MATCH(CZ$14,$BP$14:$DP$14,0))</f>
        <v>0</v>
      </c>
      <c r="DA34" cm="1">
        <f t="array" ref="DA34">AU34*INDEX(prod_est,$G34+$H34-1,MATCH(DA$14,$BP$14:$DP$14,0))</f>
        <v>0</v>
      </c>
      <c r="DB34" cm="1">
        <f t="array" ref="DB34">AV34*INDEX(prod_est,$G34+$H34-1,MATCH(DB$14,$BP$14:$DP$14,0))</f>
        <v>0</v>
      </c>
      <c r="DC34" cm="1">
        <f t="array" ref="DC34">AW34*INDEX(prod_est,$G34+$H34-1,MATCH(DC$14,$BP$14:$DP$14,0))</f>
        <v>0</v>
      </c>
      <c r="DD34" cm="1">
        <f t="array" ref="DD34">AX34*INDEX(prod_est,$G34+$H34-1,MATCH(DD$14,$BP$14:$DP$14,0))</f>
        <v>0</v>
      </c>
      <c r="DE34" cm="1">
        <f t="array" ref="DE34">AY34*INDEX(prod_est,$G34+$H34-1,MATCH(DE$14,$BP$14:$DP$14,0))</f>
        <v>0</v>
      </c>
      <c r="DF34" cm="1">
        <f t="array" ref="DF34">AZ34*INDEX(prod_est,$G34+$H34-1,MATCH(DF$14,$BP$14:$DP$14,0))</f>
        <v>0</v>
      </c>
      <c r="DG34" cm="1">
        <f t="array" ref="DG34">BA34*INDEX(prod_est,$G34+$H34-1,MATCH(DG$14,$BP$14:$DP$14,0))</f>
        <v>0</v>
      </c>
      <c r="DH34" cm="1">
        <f t="array" ref="DH34">BB34*INDEX(prod_est,$G34+$H34-1,MATCH(DH$14,$BP$14:$DP$14,0))</f>
        <v>0</v>
      </c>
      <c r="DI34" cm="1">
        <f t="array" ref="DI34">BC34*INDEX(prod_est,$G34+$H34-1,MATCH(DI$14,$BP$14:$DP$14,0))</f>
        <v>0</v>
      </c>
      <c r="DJ34" cm="1">
        <f t="array" ref="DJ34">BD34*INDEX(prod_est,$G34+$H34-1,MATCH(DJ$14,$BP$14:$DP$14,0))</f>
        <v>0</v>
      </c>
      <c r="DK34" cm="1">
        <f t="array" ref="DK34">BE34*INDEX(prod_est,$G34+$H34-1,MATCH(DK$14,$BP$14:$DP$14,0))</f>
        <v>0</v>
      </c>
      <c r="DL34" cm="1">
        <f t="array" ref="DL34">BF34*INDEX(prod_est,$G34+$H34-1,MATCH(DL$14,$BP$14:$DP$14,0))</f>
        <v>0</v>
      </c>
      <c r="DM34" cm="1">
        <f t="array" ref="DM34">BG34*INDEX(prod_est,$G34+$H34-1,MATCH(DM$14,$BP$14:$DP$14,0))</f>
        <v>0</v>
      </c>
      <c r="DN34" cm="1">
        <f t="array" ref="DN34">BH34*INDEX(prod_est,$G34+$H34-1,MATCH(DN$14,$BP$14:$DP$14,0))</f>
        <v>0</v>
      </c>
      <c r="DO34" cm="1">
        <f t="array" ref="DO34">BI34*INDEX(prod_est,$G34+$H34-1,MATCH(DO$14,$BP$14:$DP$14,0))</f>
        <v>0</v>
      </c>
      <c r="DP34" cm="1">
        <f t="array" ref="DP34">BJ34*INDEX(prod_est,$G34+$H34-1,MATCH(DP$14,$BP$14:$DP$14,0))</f>
        <v>0</v>
      </c>
    </row>
    <row r="35" spans="1:120" x14ac:dyDescent="0.25">
      <c r="A35" t="s">
        <v>56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305</v>
      </c>
      <c r="H35">
        <f>IFERROR(MATCH(D35,Production_est!$D$4:$D$339,0),"-")</f>
        <v>6</v>
      </c>
      <c r="I35" s="8" cm="1">
        <f t="array" ref="I35">IFERROR(INDEX(Production_est!$E$4:$E$339,H35+G35-1),"-")</f>
        <v>88500</v>
      </c>
      <c r="J35" s="42">
        <f t="shared" si="0"/>
        <v>0</v>
      </c>
      <c r="K35" s="42">
        <f t="shared" ref="K35:AP35" si="45">J35*(1-$F$4)</f>
        <v>0</v>
      </c>
      <c r="L35" s="42">
        <f t="shared" si="45"/>
        <v>0</v>
      </c>
      <c r="M35" s="42">
        <f t="shared" si="45"/>
        <v>0</v>
      </c>
      <c r="N35" s="42">
        <f t="shared" si="45"/>
        <v>0</v>
      </c>
      <c r="O35" s="42">
        <f t="shared" si="45"/>
        <v>0</v>
      </c>
      <c r="P35" s="42">
        <f t="shared" si="45"/>
        <v>0</v>
      </c>
      <c r="Q35" s="42">
        <f t="shared" si="45"/>
        <v>0</v>
      </c>
      <c r="R35" s="42">
        <f t="shared" si="45"/>
        <v>0</v>
      </c>
      <c r="S35" s="42">
        <f t="shared" si="45"/>
        <v>0</v>
      </c>
      <c r="T35" s="42">
        <f t="shared" si="45"/>
        <v>0</v>
      </c>
      <c r="U35" s="42">
        <f t="shared" si="45"/>
        <v>0</v>
      </c>
      <c r="V35" s="42">
        <f t="shared" si="45"/>
        <v>0</v>
      </c>
      <c r="W35" s="42">
        <f t="shared" si="45"/>
        <v>0</v>
      </c>
      <c r="X35" s="42">
        <f t="shared" si="45"/>
        <v>0</v>
      </c>
      <c r="Y35" s="42">
        <f t="shared" si="45"/>
        <v>0</v>
      </c>
      <c r="Z35" s="42">
        <f t="shared" si="45"/>
        <v>0</v>
      </c>
      <c r="AA35" s="42">
        <f t="shared" si="45"/>
        <v>0</v>
      </c>
      <c r="AB35" s="42">
        <f t="shared" si="45"/>
        <v>0</v>
      </c>
      <c r="AC35" s="42">
        <f t="shared" si="45"/>
        <v>0</v>
      </c>
      <c r="AD35" s="42">
        <f t="shared" si="45"/>
        <v>0</v>
      </c>
      <c r="AE35" s="42">
        <f t="shared" si="45"/>
        <v>0</v>
      </c>
      <c r="AF35" s="42">
        <f t="shared" si="45"/>
        <v>0</v>
      </c>
      <c r="AG35" s="42">
        <f t="shared" si="45"/>
        <v>0</v>
      </c>
      <c r="AH35" s="42">
        <f t="shared" si="45"/>
        <v>0</v>
      </c>
      <c r="AI35" s="42">
        <f t="shared" si="45"/>
        <v>0</v>
      </c>
      <c r="AJ35" s="42">
        <f t="shared" si="45"/>
        <v>0</v>
      </c>
      <c r="AK35" s="42">
        <f t="shared" si="45"/>
        <v>0</v>
      </c>
      <c r="AL35" s="42">
        <f t="shared" si="45"/>
        <v>0</v>
      </c>
      <c r="AM35" s="42">
        <f t="shared" si="45"/>
        <v>0</v>
      </c>
      <c r="AN35" s="42">
        <f t="shared" si="45"/>
        <v>0</v>
      </c>
      <c r="AO35" s="42">
        <f t="shared" si="45"/>
        <v>0</v>
      </c>
      <c r="AP35" s="42">
        <f t="shared" si="45"/>
        <v>0</v>
      </c>
      <c r="AQ35" s="42">
        <f t="shared" ref="AQ35:BJ35" si="46">AP35*(1-$F$4)</f>
        <v>0</v>
      </c>
      <c r="AR35" s="42">
        <f t="shared" si="46"/>
        <v>0</v>
      </c>
      <c r="AS35" s="42">
        <f t="shared" si="46"/>
        <v>0</v>
      </c>
      <c r="AT35" s="42">
        <f t="shared" si="46"/>
        <v>0</v>
      </c>
      <c r="AU35" s="42">
        <f t="shared" si="46"/>
        <v>0</v>
      </c>
      <c r="AV35" s="42">
        <f t="shared" si="46"/>
        <v>0</v>
      </c>
      <c r="AW35" s="42">
        <f t="shared" si="46"/>
        <v>0</v>
      </c>
      <c r="AX35" s="42">
        <f t="shared" si="46"/>
        <v>0</v>
      </c>
      <c r="AY35" s="42">
        <f t="shared" si="46"/>
        <v>0</v>
      </c>
      <c r="AZ35" s="42">
        <f t="shared" si="46"/>
        <v>0</v>
      </c>
      <c r="BA35" s="42">
        <f t="shared" si="46"/>
        <v>0</v>
      </c>
      <c r="BB35" s="42">
        <f t="shared" si="46"/>
        <v>0</v>
      </c>
      <c r="BC35" s="42">
        <f t="shared" si="46"/>
        <v>0</v>
      </c>
      <c r="BD35" s="42">
        <f t="shared" si="46"/>
        <v>0</v>
      </c>
      <c r="BE35" s="42">
        <f t="shared" si="46"/>
        <v>0</v>
      </c>
      <c r="BF35" s="42">
        <f t="shared" si="46"/>
        <v>0</v>
      </c>
      <c r="BG35" s="42">
        <f t="shared" si="46"/>
        <v>0</v>
      </c>
      <c r="BH35" s="42">
        <f t="shared" si="46"/>
        <v>0</v>
      </c>
      <c r="BI35" s="42">
        <f t="shared" si="46"/>
        <v>0</v>
      </c>
      <c r="BJ35" s="42">
        <f t="shared" si="46"/>
        <v>0</v>
      </c>
      <c r="BK35" t="str">
        <f t="shared" si="3"/>
        <v>20_USA</v>
      </c>
      <c r="BL35" t="str">
        <f t="shared" si="4"/>
        <v>d_ind_cem_15_3_charcoal</v>
      </c>
      <c r="BO35" s="8">
        <f t="shared" si="5"/>
        <v>0</v>
      </c>
      <c r="BP35" s="8">
        <f t="shared" si="6"/>
        <v>0</v>
      </c>
      <c r="BQ35" s="8" cm="1">
        <f t="array" ref="BQ35">K35*INDEX(prod_est,$G35+$H35-1,MATCH(BQ$14,$BP$14:$DP$14,0))</f>
        <v>0</v>
      </c>
      <c r="BR35" s="8" cm="1">
        <f t="array" ref="BR35">L35*INDEX(prod_est,$G35+$H35-1,MATCH(BR$14,$BP$14:$DP$14,0))</f>
        <v>0</v>
      </c>
      <c r="BS35" s="8" cm="1">
        <f t="array" ref="BS35">M35*INDEX(prod_est,$G35+$H35-1,MATCH(BS$14,$BP$14:$DP$14,0))</f>
        <v>0</v>
      </c>
      <c r="BT35" s="8" cm="1">
        <f t="array" ref="BT35">N35*INDEX(prod_est,$G35+$H35-1,MATCH(BT$14,$BP$14:$DP$14,0))</f>
        <v>0</v>
      </c>
      <c r="BU35" s="8" cm="1">
        <f t="array" ref="BU35">O35*INDEX(prod_est,$G35+$H35-1,MATCH(BU$14,$BP$14:$DP$14,0))</f>
        <v>0</v>
      </c>
      <c r="BV35" s="8" cm="1">
        <f t="array" ref="BV35">P35*INDEX(prod_est,$G35+$H35-1,MATCH(BV$14,$BP$14:$DP$14,0))</f>
        <v>0</v>
      </c>
      <c r="BW35" s="8" cm="1">
        <f t="array" ref="BW35">Q35*INDEX(prod_est,$G35+$H35-1,MATCH(BW$14,$BP$14:$DP$14,0))</f>
        <v>0</v>
      </c>
      <c r="BX35" s="8" cm="1">
        <f t="array" ref="BX35">R35*INDEX(prod_est,$G35+$H35-1,MATCH(BX$14,$BP$14:$DP$14,0))</f>
        <v>0</v>
      </c>
      <c r="BY35" s="8" cm="1">
        <f t="array" ref="BY35">S35*INDEX(prod_est,$G35+$H35-1,MATCH(BY$14,$BP$14:$DP$14,0))</f>
        <v>0</v>
      </c>
      <c r="BZ35" s="8" cm="1">
        <f t="array" ref="BZ35">T35*INDEX(prod_est,$G35+$H35-1,MATCH(BZ$14,$BP$14:$DP$14,0))</f>
        <v>0</v>
      </c>
      <c r="CA35" s="8" cm="1">
        <f t="array" ref="CA35">U35*INDEX(prod_est,$G35+$H35-1,MATCH(CA$14,$BP$14:$DP$14,0))</f>
        <v>0</v>
      </c>
      <c r="CB35" s="8" cm="1">
        <f t="array" ref="CB35">V35*INDEX(prod_est,$G35+$H35-1,MATCH(CB$14,$BP$14:$DP$14,0))</f>
        <v>0</v>
      </c>
      <c r="CC35" s="8" cm="1">
        <f t="array" ref="CC35">W35*INDEX(prod_est,$G35+$H35-1,MATCH(CC$14,$BP$14:$DP$14,0))</f>
        <v>0</v>
      </c>
      <c r="CD35" s="8" cm="1">
        <f t="array" ref="CD35">X35*INDEX(prod_est,$G35+$H35-1,MATCH(CD$14,$BP$14:$DP$14,0))</f>
        <v>0</v>
      </c>
      <c r="CE35" s="8" cm="1">
        <f t="array" ref="CE35">Y35*INDEX(prod_est,$G35+$H35-1,MATCH(CE$14,$BP$14:$DP$14,0))</f>
        <v>0</v>
      </c>
      <c r="CF35" s="8" cm="1">
        <f t="array" ref="CF35">Z35*INDEX(prod_est,$G35+$H35-1,MATCH(CF$14,$BP$14:$DP$14,0))</f>
        <v>0</v>
      </c>
      <c r="CG35" s="8" cm="1">
        <f t="array" ref="CG35">AA35*INDEX(prod_est,$G35+$H35-1,MATCH(CG$14,$BP$14:$DP$14,0))</f>
        <v>0</v>
      </c>
      <c r="CH35" s="8" cm="1">
        <f t="array" ref="CH35">AB35*INDEX(prod_est,$G35+$H35-1,MATCH(CH$14,$BP$14:$DP$14,0))</f>
        <v>0</v>
      </c>
      <c r="CI35" s="8" cm="1">
        <f t="array" ref="CI35">AC35*INDEX(prod_est,$G35+$H35-1,MATCH(CI$14,$BP$14:$DP$14,0))</f>
        <v>0</v>
      </c>
      <c r="CJ35" s="8" cm="1">
        <f t="array" ref="CJ35">AD35*INDEX(prod_est,$G35+$H35-1,MATCH(CJ$14,$BP$14:$DP$14,0))</f>
        <v>0</v>
      </c>
      <c r="CK35" s="8" cm="1">
        <f t="array" ref="CK35">AE35*INDEX(prod_est,$G35+$H35-1,MATCH(CK$14,$BP$14:$DP$14,0))</f>
        <v>0</v>
      </c>
      <c r="CL35" s="8" cm="1">
        <f t="array" ref="CL35">AF35*INDEX(prod_est,$G35+$H35-1,MATCH(CL$14,$BP$14:$DP$14,0))</f>
        <v>0</v>
      </c>
      <c r="CM35" s="8" cm="1">
        <f t="array" ref="CM35">AG35*INDEX(prod_est,$G35+$H35-1,MATCH(CM$14,$BP$14:$DP$14,0))</f>
        <v>0</v>
      </c>
      <c r="CN35" s="8" cm="1">
        <f t="array" ref="CN35">AH35*INDEX(prod_est,$G35+$H35-1,MATCH(CN$14,$BP$14:$DP$14,0))</f>
        <v>0</v>
      </c>
      <c r="CO35" s="8" cm="1">
        <f t="array" ref="CO35">AI35*INDEX(prod_est,$G35+$H35-1,MATCH(CO$14,$BP$14:$DP$14,0))</f>
        <v>0</v>
      </c>
      <c r="CP35" s="8" cm="1">
        <f t="array" ref="CP35">AJ35*INDEX(prod_est,$G35+$H35-1,MATCH(CP$14,$BP$14:$DP$14,0))</f>
        <v>0</v>
      </c>
      <c r="CQ35" s="8" cm="1">
        <f t="array" ref="CQ35">AK35*INDEX(prod_est,$G35+$H35-1,MATCH(CQ$14,$BP$14:$DP$14,0))</f>
        <v>0</v>
      </c>
      <c r="CR35" s="8" cm="1">
        <f t="array" ref="CR35">AL35*INDEX(prod_est,$G35+$H35-1,MATCH(CR$14,$BP$14:$DP$14,0))</f>
        <v>0</v>
      </c>
      <c r="CS35" s="8" cm="1">
        <f t="array" ref="CS35">AM35*INDEX(prod_est,$G35+$H35-1,MATCH(CS$14,$BP$14:$DP$14,0))</f>
        <v>0</v>
      </c>
      <c r="CT35" s="8" cm="1">
        <f t="array" ref="CT35">AN35*INDEX(prod_est,$G35+$H35-1,MATCH(CT$14,$BP$14:$DP$14,0))</f>
        <v>0</v>
      </c>
      <c r="CU35" s="8" cm="1">
        <f t="array" ref="CU35">AO35*INDEX(prod_est,$G35+$H35-1,MATCH(CU$14,$BP$14:$DP$14,0))</f>
        <v>0</v>
      </c>
      <c r="CV35" s="8" cm="1">
        <f t="array" ref="CV35">AP35*INDEX(prod_est,$G35+$H35-1,MATCH(CV$14,$BP$14:$DP$14,0))</f>
        <v>0</v>
      </c>
      <c r="CW35" cm="1">
        <f t="array" ref="CW35">AQ35*INDEX(prod_est,$G35+$H35-1,MATCH(CW$14,$BP$14:$DP$14,0))</f>
        <v>0</v>
      </c>
      <c r="CX35" cm="1">
        <f t="array" ref="CX35">AR35*INDEX(prod_est,$G35+$H35-1,MATCH(CX$14,$BP$14:$DP$14,0))</f>
        <v>0</v>
      </c>
      <c r="CY35" cm="1">
        <f t="array" ref="CY35">AS35*INDEX(prod_est,$G35+$H35-1,MATCH(CY$14,$BP$14:$DP$14,0))</f>
        <v>0</v>
      </c>
      <c r="CZ35" cm="1">
        <f t="array" ref="CZ35">AT35*INDEX(prod_est,$G35+$H35-1,MATCH(CZ$14,$BP$14:$DP$14,0))</f>
        <v>0</v>
      </c>
      <c r="DA35" cm="1">
        <f t="array" ref="DA35">AU35*INDEX(prod_est,$G35+$H35-1,MATCH(DA$14,$BP$14:$DP$14,0))</f>
        <v>0</v>
      </c>
      <c r="DB35" cm="1">
        <f t="array" ref="DB35">AV35*INDEX(prod_est,$G35+$H35-1,MATCH(DB$14,$BP$14:$DP$14,0))</f>
        <v>0</v>
      </c>
      <c r="DC35" cm="1">
        <f t="array" ref="DC35">AW35*INDEX(prod_est,$G35+$H35-1,MATCH(DC$14,$BP$14:$DP$14,0))</f>
        <v>0</v>
      </c>
      <c r="DD35" cm="1">
        <f t="array" ref="DD35">AX35*INDEX(prod_est,$G35+$H35-1,MATCH(DD$14,$BP$14:$DP$14,0))</f>
        <v>0</v>
      </c>
      <c r="DE35" cm="1">
        <f t="array" ref="DE35">AY35*INDEX(prod_est,$G35+$H35-1,MATCH(DE$14,$BP$14:$DP$14,0))</f>
        <v>0</v>
      </c>
      <c r="DF35" cm="1">
        <f t="array" ref="DF35">AZ35*INDEX(prod_est,$G35+$H35-1,MATCH(DF$14,$BP$14:$DP$14,0))</f>
        <v>0</v>
      </c>
      <c r="DG35" cm="1">
        <f t="array" ref="DG35">BA35*INDEX(prod_est,$G35+$H35-1,MATCH(DG$14,$BP$14:$DP$14,0))</f>
        <v>0</v>
      </c>
      <c r="DH35" cm="1">
        <f t="array" ref="DH35">BB35*INDEX(prod_est,$G35+$H35-1,MATCH(DH$14,$BP$14:$DP$14,0))</f>
        <v>0</v>
      </c>
      <c r="DI35" cm="1">
        <f t="array" ref="DI35">BC35*INDEX(prod_est,$G35+$H35-1,MATCH(DI$14,$BP$14:$DP$14,0))</f>
        <v>0</v>
      </c>
      <c r="DJ35" cm="1">
        <f t="array" ref="DJ35">BD35*INDEX(prod_est,$G35+$H35-1,MATCH(DJ$14,$BP$14:$DP$14,0))</f>
        <v>0</v>
      </c>
      <c r="DK35" cm="1">
        <f t="array" ref="DK35">BE35*INDEX(prod_est,$G35+$H35-1,MATCH(DK$14,$BP$14:$DP$14,0))</f>
        <v>0</v>
      </c>
      <c r="DL35" cm="1">
        <f t="array" ref="DL35">BF35*INDEX(prod_est,$G35+$H35-1,MATCH(DL$14,$BP$14:$DP$14,0))</f>
        <v>0</v>
      </c>
      <c r="DM35" cm="1">
        <f t="array" ref="DM35">BG35*INDEX(prod_est,$G35+$H35-1,MATCH(DM$14,$BP$14:$DP$14,0))</f>
        <v>0</v>
      </c>
      <c r="DN35" cm="1">
        <f t="array" ref="DN35">BH35*INDEX(prod_est,$G35+$H35-1,MATCH(DN$14,$BP$14:$DP$14,0))</f>
        <v>0</v>
      </c>
      <c r="DO35" cm="1">
        <f t="array" ref="DO35">BI35*INDEX(prod_est,$G35+$H35-1,MATCH(DO$14,$BP$14:$DP$14,0))</f>
        <v>0</v>
      </c>
      <c r="DP35" cm="1">
        <f t="array" ref="DP35">BJ35*INDEX(prod_est,$G35+$H35-1,MATCH(DP$14,$BP$14:$DP$14,0))</f>
        <v>0</v>
      </c>
    </row>
    <row r="36" spans="1:120" x14ac:dyDescent="0.25">
      <c r="A36" t="s">
        <v>56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305</v>
      </c>
      <c r="H36">
        <f>IFERROR(MATCH(D36,Production_est!$D$4:$D$339,0),"-")</f>
        <v>6</v>
      </c>
      <c r="I36" s="8" cm="1">
        <f t="array" ref="I36">IFERROR(INDEX(Production_est!$E$4:$E$339,H36+G36-1),"-")</f>
        <v>88500</v>
      </c>
      <c r="J36" s="42">
        <f t="shared" si="0"/>
        <v>0</v>
      </c>
      <c r="K36" s="42">
        <f t="shared" ref="K36:AP36" si="47">J36*(1-$F$4)</f>
        <v>0</v>
      </c>
      <c r="L36" s="42">
        <f t="shared" si="47"/>
        <v>0</v>
      </c>
      <c r="M36" s="42">
        <f t="shared" si="47"/>
        <v>0</v>
      </c>
      <c r="N36" s="42">
        <f t="shared" si="47"/>
        <v>0</v>
      </c>
      <c r="O36" s="42">
        <f t="shared" si="47"/>
        <v>0</v>
      </c>
      <c r="P36" s="42">
        <f t="shared" si="47"/>
        <v>0</v>
      </c>
      <c r="Q36" s="42">
        <f t="shared" si="47"/>
        <v>0</v>
      </c>
      <c r="R36" s="42">
        <f t="shared" si="47"/>
        <v>0</v>
      </c>
      <c r="S36" s="42">
        <f t="shared" si="47"/>
        <v>0</v>
      </c>
      <c r="T36" s="42">
        <f t="shared" si="47"/>
        <v>0</v>
      </c>
      <c r="U36" s="42">
        <f t="shared" si="47"/>
        <v>0</v>
      </c>
      <c r="V36" s="42">
        <f t="shared" si="47"/>
        <v>0</v>
      </c>
      <c r="W36" s="42">
        <f t="shared" si="47"/>
        <v>0</v>
      </c>
      <c r="X36" s="42">
        <f t="shared" si="47"/>
        <v>0</v>
      </c>
      <c r="Y36" s="42">
        <f t="shared" si="47"/>
        <v>0</v>
      </c>
      <c r="Z36" s="42">
        <f t="shared" si="47"/>
        <v>0</v>
      </c>
      <c r="AA36" s="42">
        <f t="shared" si="47"/>
        <v>0</v>
      </c>
      <c r="AB36" s="42">
        <f t="shared" si="47"/>
        <v>0</v>
      </c>
      <c r="AC36" s="42">
        <f t="shared" si="47"/>
        <v>0</v>
      </c>
      <c r="AD36" s="42">
        <f t="shared" si="47"/>
        <v>0</v>
      </c>
      <c r="AE36" s="42">
        <f t="shared" si="47"/>
        <v>0</v>
      </c>
      <c r="AF36" s="42">
        <f t="shared" si="47"/>
        <v>0</v>
      </c>
      <c r="AG36" s="42">
        <f t="shared" si="47"/>
        <v>0</v>
      </c>
      <c r="AH36" s="42">
        <f t="shared" si="47"/>
        <v>0</v>
      </c>
      <c r="AI36" s="42">
        <f t="shared" si="47"/>
        <v>0</v>
      </c>
      <c r="AJ36" s="42">
        <f t="shared" si="47"/>
        <v>0</v>
      </c>
      <c r="AK36" s="42">
        <f t="shared" si="47"/>
        <v>0</v>
      </c>
      <c r="AL36" s="42">
        <f t="shared" si="47"/>
        <v>0</v>
      </c>
      <c r="AM36" s="42">
        <f t="shared" si="47"/>
        <v>0</v>
      </c>
      <c r="AN36" s="42">
        <f t="shared" si="47"/>
        <v>0</v>
      </c>
      <c r="AO36" s="42">
        <f t="shared" si="47"/>
        <v>0</v>
      </c>
      <c r="AP36" s="42">
        <f t="shared" si="47"/>
        <v>0</v>
      </c>
      <c r="AQ36" s="42">
        <f t="shared" ref="AQ36:BJ36" si="48">AP36*(1-$F$4)</f>
        <v>0</v>
      </c>
      <c r="AR36" s="42">
        <f t="shared" si="48"/>
        <v>0</v>
      </c>
      <c r="AS36" s="42">
        <f t="shared" si="48"/>
        <v>0</v>
      </c>
      <c r="AT36" s="42">
        <f t="shared" si="48"/>
        <v>0</v>
      </c>
      <c r="AU36" s="42">
        <f t="shared" si="48"/>
        <v>0</v>
      </c>
      <c r="AV36" s="42">
        <f t="shared" si="48"/>
        <v>0</v>
      </c>
      <c r="AW36" s="42">
        <f t="shared" si="48"/>
        <v>0</v>
      </c>
      <c r="AX36" s="42">
        <f t="shared" si="48"/>
        <v>0</v>
      </c>
      <c r="AY36" s="42">
        <f t="shared" si="48"/>
        <v>0</v>
      </c>
      <c r="AZ36" s="42">
        <f t="shared" si="48"/>
        <v>0</v>
      </c>
      <c r="BA36" s="42">
        <f t="shared" si="48"/>
        <v>0</v>
      </c>
      <c r="BB36" s="42">
        <f t="shared" si="48"/>
        <v>0</v>
      </c>
      <c r="BC36" s="42">
        <f t="shared" si="48"/>
        <v>0</v>
      </c>
      <c r="BD36" s="42">
        <f t="shared" si="48"/>
        <v>0</v>
      </c>
      <c r="BE36" s="42">
        <f t="shared" si="48"/>
        <v>0</v>
      </c>
      <c r="BF36" s="42">
        <f t="shared" si="48"/>
        <v>0</v>
      </c>
      <c r="BG36" s="42">
        <f t="shared" si="48"/>
        <v>0</v>
      </c>
      <c r="BH36" s="42">
        <f t="shared" si="48"/>
        <v>0</v>
      </c>
      <c r="BI36" s="42">
        <f t="shared" si="48"/>
        <v>0</v>
      </c>
      <c r="BJ36" s="42">
        <f t="shared" si="48"/>
        <v>0</v>
      </c>
      <c r="BK36" t="str">
        <f t="shared" si="3"/>
        <v>20_USA</v>
      </c>
      <c r="BL36" t="str">
        <f t="shared" si="4"/>
        <v>d_ind_cem_15_4_black_liquor</v>
      </c>
      <c r="BO36" s="8">
        <f t="shared" si="5"/>
        <v>0</v>
      </c>
      <c r="BP36" s="8">
        <f t="shared" si="6"/>
        <v>0</v>
      </c>
      <c r="BQ36" s="8" cm="1">
        <f t="array" ref="BQ36">K36*INDEX(prod_est,$G36+$H36-1,MATCH(BQ$14,$BP$14:$DP$14,0))</f>
        <v>0</v>
      </c>
      <c r="BR36" s="8" cm="1">
        <f t="array" ref="BR36">L36*INDEX(prod_est,$G36+$H36-1,MATCH(BR$14,$BP$14:$DP$14,0))</f>
        <v>0</v>
      </c>
      <c r="BS36" s="8" cm="1">
        <f t="array" ref="BS36">M36*INDEX(prod_est,$G36+$H36-1,MATCH(BS$14,$BP$14:$DP$14,0))</f>
        <v>0</v>
      </c>
      <c r="BT36" s="8" cm="1">
        <f t="array" ref="BT36">N36*INDEX(prod_est,$G36+$H36-1,MATCH(BT$14,$BP$14:$DP$14,0))</f>
        <v>0</v>
      </c>
      <c r="BU36" s="8" cm="1">
        <f t="array" ref="BU36">O36*INDEX(prod_est,$G36+$H36-1,MATCH(BU$14,$BP$14:$DP$14,0))</f>
        <v>0</v>
      </c>
      <c r="BV36" s="8" cm="1">
        <f t="array" ref="BV36">P36*INDEX(prod_est,$G36+$H36-1,MATCH(BV$14,$BP$14:$DP$14,0))</f>
        <v>0</v>
      </c>
      <c r="BW36" s="8" cm="1">
        <f t="array" ref="BW36">Q36*INDEX(prod_est,$G36+$H36-1,MATCH(BW$14,$BP$14:$DP$14,0))</f>
        <v>0</v>
      </c>
      <c r="BX36" s="8" cm="1">
        <f t="array" ref="BX36">R36*INDEX(prod_est,$G36+$H36-1,MATCH(BX$14,$BP$14:$DP$14,0))</f>
        <v>0</v>
      </c>
      <c r="BY36" s="8" cm="1">
        <f t="array" ref="BY36">S36*INDEX(prod_est,$G36+$H36-1,MATCH(BY$14,$BP$14:$DP$14,0))</f>
        <v>0</v>
      </c>
      <c r="BZ36" s="8" cm="1">
        <f t="array" ref="BZ36">T36*INDEX(prod_est,$G36+$H36-1,MATCH(BZ$14,$BP$14:$DP$14,0))</f>
        <v>0</v>
      </c>
      <c r="CA36" s="8" cm="1">
        <f t="array" ref="CA36">U36*INDEX(prod_est,$G36+$H36-1,MATCH(CA$14,$BP$14:$DP$14,0))</f>
        <v>0</v>
      </c>
      <c r="CB36" s="8" cm="1">
        <f t="array" ref="CB36">V36*INDEX(prod_est,$G36+$H36-1,MATCH(CB$14,$BP$14:$DP$14,0))</f>
        <v>0</v>
      </c>
      <c r="CC36" s="8" cm="1">
        <f t="array" ref="CC36">W36*INDEX(prod_est,$G36+$H36-1,MATCH(CC$14,$BP$14:$DP$14,0))</f>
        <v>0</v>
      </c>
      <c r="CD36" s="8" cm="1">
        <f t="array" ref="CD36">X36*INDEX(prod_est,$G36+$H36-1,MATCH(CD$14,$BP$14:$DP$14,0))</f>
        <v>0</v>
      </c>
      <c r="CE36" s="8" cm="1">
        <f t="array" ref="CE36">Y36*INDEX(prod_est,$G36+$H36-1,MATCH(CE$14,$BP$14:$DP$14,0))</f>
        <v>0</v>
      </c>
      <c r="CF36" s="8" cm="1">
        <f t="array" ref="CF36">Z36*INDEX(prod_est,$G36+$H36-1,MATCH(CF$14,$BP$14:$DP$14,0))</f>
        <v>0</v>
      </c>
      <c r="CG36" s="8" cm="1">
        <f t="array" ref="CG36">AA36*INDEX(prod_est,$G36+$H36-1,MATCH(CG$14,$BP$14:$DP$14,0))</f>
        <v>0</v>
      </c>
      <c r="CH36" s="8" cm="1">
        <f t="array" ref="CH36">AB36*INDEX(prod_est,$G36+$H36-1,MATCH(CH$14,$BP$14:$DP$14,0))</f>
        <v>0</v>
      </c>
      <c r="CI36" s="8" cm="1">
        <f t="array" ref="CI36">AC36*INDEX(prod_est,$G36+$H36-1,MATCH(CI$14,$BP$14:$DP$14,0))</f>
        <v>0</v>
      </c>
      <c r="CJ36" s="8" cm="1">
        <f t="array" ref="CJ36">AD36*INDEX(prod_est,$G36+$H36-1,MATCH(CJ$14,$BP$14:$DP$14,0))</f>
        <v>0</v>
      </c>
      <c r="CK36" s="8" cm="1">
        <f t="array" ref="CK36">AE36*INDEX(prod_est,$G36+$H36-1,MATCH(CK$14,$BP$14:$DP$14,0))</f>
        <v>0</v>
      </c>
      <c r="CL36" s="8" cm="1">
        <f t="array" ref="CL36">AF36*INDEX(prod_est,$G36+$H36-1,MATCH(CL$14,$BP$14:$DP$14,0))</f>
        <v>0</v>
      </c>
      <c r="CM36" s="8" cm="1">
        <f t="array" ref="CM36">AG36*INDEX(prod_est,$G36+$H36-1,MATCH(CM$14,$BP$14:$DP$14,0))</f>
        <v>0</v>
      </c>
      <c r="CN36" s="8" cm="1">
        <f t="array" ref="CN36">AH36*INDEX(prod_est,$G36+$H36-1,MATCH(CN$14,$BP$14:$DP$14,0))</f>
        <v>0</v>
      </c>
      <c r="CO36" s="8" cm="1">
        <f t="array" ref="CO36">AI36*INDEX(prod_est,$G36+$H36-1,MATCH(CO$14,$BP$14:$DP$14,0))</f>
        <v>0</v>
      </c>
      <c r="CP36" s="8" cm="1">
        <f t="array" ref="CP36">AJ36*INDEX(prod_est,$G36+$H36-1,MATCH(CP$14,$BP$14:$DP$14,0))</f>
        <v>0</v>
      </c>
      <c r="CQ36" s="8" cm="1">
        <f t="array" ref="CQ36">AK36*INDEX(prod_est,$G36+$H36-1,MATCH(CQ$14,$BP$14:$DP$14,0))</f>
        <v>0</v>
      </c>
      <c r="CR36" s="8" cm="1">
        <f t="array" ref="CR36">AL36*INDEX(prod_est,$G36+$H36-1,MATCH(CR$14,$BP$14:$DP$14,0))</f>
        <v>0</v>
      </c>
      <c r="CS36" s="8" cm="1">
        <f t="array" ref="CS36">AM36*INDEX(prod_est,$G36+$H36-1,MATCH(CS$14,$BP$14:$DP$14,0))</f>
        <v>0</v>
      </c>
      <c r="CT36" s="8" cm="1">
        <f t="array" ref="CT36">AN36*INDEX(prod_est,$G36+$H36-1,MATCH(CT$14,$BP$14:$DP$14,0))</f>
        <v>0</v>
      </c>
      <c r="CU36" s="8" cm="1">
        <f t="array" ref="CU36">AO36*INDEX(prod_est,$G36+$H36-1,MATCH(CU$14,$BP$14:$DP$14,0))</f>
        <v>0</v>
      </c>
      <c r="CV36" s="8" cm="1">
        <f t="array" ref="CV36">AP36*INDEX(prod_est,$G36+$H36-1,MATCH(CV$14,$BP$14:$DP$14,0))</f>
        <v>0</v>
      </c>
      <c r="CW36" cm="1">
        <f t="array" ref="CW36">AQ36*INDEX(prod_est,$G36+$H36-1,MATCH(CW$14,$BP$14:$DP$14,0))</f>
        <v>0</v>
      </c>
      <c r="CX36" cm="1">
        <f t="array" ref="CX36">AR36*INDEX(prod_est,$G36+$H36-1,MATCH(CX$14,$BP$14:$DP$14,0))</f>
        <v>0</v>
      </c>
      <c r="CY36" cm="1">
        <f t="array" ref="CY36">AS36*INDEX(prod_est,$G36+$H36-1,MATCH(CY$14,$BP$14:$DP$14,0))</f>
        <v>0</v>
      </c>
      <c r="CZ36" cm="1">
        <f t="array" ref="CZ36">AT36*INDEX(prod_est,$G36+$H36-1,MATCH(CZ$14,$BP$14:$DP$14,0))</f>
        <v>0</v>
      </c>
      <c r="DA36" cm="1">
        <f t="array" ref="DA36">AU36*INDEX(prod_est,$G36+$H36-1,MATCH(DA$14,$BP$14:$DP$14,0))</f>
        <v>0</v>
      </c>
      <c r="DB36" cm="1">
        <f t="array" ref="DB36">AV36*INDEX(prod_est,$G36+$H36-1,MATCH(DB$14,$BP$14:$DP$14,0))</f>
        <v>0</v>
      </c>
      <c r="DC36" cm="1">
        <f t="array" ref="DC36">AW36*INDEX(prod_est,$G36+$H36-1,MATCH(DC$14,$BP$14:$DP$14,0))</f>
        <v>0</v>
      </c>
      <c r="DD36" cm="1">
        <f t="array" ref="DD36">AX36*INDEX(prod_est,$G36+$H36-1,MATCH(DD$14,$BP$14:$DP$14,0))</f>
        <v>0</v>
      </c>
      <c r="DE36" cm="1">
        <f t="array" ref="DE36">AY36*INDEX(prod_est,$G36+$H36-1,MATCH(DE$14,$BP$14:$DP$14,0))</f>
        <v>0</v>
      </c>
      <c r="DF36" cm="1">
        <f t="array" ref="DF36">AZ36*INDEX(prod_est,$G36+$H36-1,MATCH(DF$14,$BP$14:$DP$14,0))</f>
        <v>0</v>
      </c>
      <c r="DG36" cm="1">
        <f t="array" ref="DG36">BA36*INDEX(prod_est,$G36+$H36-1,MATCH(DG$14,$BP$14:$DP$14,0))</f>
        <v>0</v>
      </c>
      <c r="DH36" cm="1">
        <f t="array" ref="DH36">BB36*INDEX(prod_est,$G36+$H36-1,MATCH(DH$14,$BP$14:$DP$14,0))</f>
        <v>0</v>
      </c>
      <c r="DI36" cm="1">
        <f t="array" ref="DI36">BC36*INDEX(prod_est,$G36+$H36-1,MATCH(DI$14,$BP$14:$DP$14,0))</f>
        <v>0</v>
      </c>
      <c r="DJ36" cm="1">
        <f t="array" ref="DJ36">BD36*INDEX(prod_est,$G36+$H36-1,MATCH(DJ$14,$BP$14:$DP$14,0))</f>
        <v>0</v>
      </c>
      <c r="DK36" cm="1">
        <f t="array" ref="DK36">BE36*INDEX(prod_est,$G36+$H36-1,MATCH(DK$14,$BP$14:$DP$14,0))</f>
        <v>0</v>
      </c>
      <c r="DL36" cm="1">
        <f t="array" ref="DL36">BF36*INDEX(prod_est,$G36+$H36-1,MATCH(DL$14,$BP$14:$DP$14,0))</f>
        <v>0</v>
      </c>
      <c r="DM36" cm="1">
        <f t="array" ref="DM36">BG36*INDEX(prod_est,$G36+$H36-1,MATCH(DM$14,$BP$14:$DP$14,0))</f>
        <v>0</v>
      </c>
      <c r="DN36" cm="1">
        <f t="array" ref="DN36">BH36*INDEX(prod_est,$G36+$H36-1,MATCH(DN$14,$BP$14:$DP$14,0))</f>
        <v>0</v>
      </c>
      <c r="DO36" cm="1">
        <f t="array" ref="DO36">BI36*INDEX(prod_est,$G36+$H36-1,MATCH(DO$14,$BP$14:$DP$14,0))</f>
        <v>0</v>
      </c>
      <c r="DP36" cm="1">
        <f t="array" ref="DP36">BJ36*INDEX(prod_est,$G36+$H36-1,MATCH(DP$14,$BP$14:$DP$14,0))</f>
        <v>0</v>
      </c>
    </row>
    <row r="37" spans="1:120" x14ac:dyDescent="0.25">
      <c r="A37" t="s">
        <v>56</v>
      </c>
      <c r="B37" t="s">
        <v>27</v>
      </c>
      <c r="C37" t="s">
        <v>27</v>
      </c>
      <c r="D37" t="s">
        <v>37</v>
      </c>
      <c r="E37" s="8">
        <v>11.6246502</v>
      </c>
      <c r="F37" s="8">
        <v>17.004269520000001</v>
      </c>
      <c r="G37">
        <f>MATCH(A37,Production_est!$A$4:$A$339,0)</f>
        <v>305</v>
      </c>
      <c r="H37">
        <f>IFERROR(MATCH(D37,Production_est!$D$4:$D$339,0),"-")</f>
        <v>6</v>
      </c>
      <c r="I37" s="8" cm="1">
        <f t="array" ref="I37">IFERROR(INDEX(Production_est!$E$4:$E$339,H37+G37-1),"-")</f>
        <v>88500</v>
      </c>
      <c r="J37" s="42">
        <f t="shared" si="0"/>
        <v>1.9213863864406781E-4</v>
      </c>
      <c r="K37" s="42">
        <f t="shared" ref="K37:AP37" si="49">J37*(1-$F$4)</f>
        <v>1.9125205535806456E-4</v>
      </c>
      <c r="L37" s="42">
        <f t="shared" si="49"/>
        <v>1.903695630239311E-4</v>
      </c>
      <c r="M37" s="42">
        <f t="shared" si="49"/>
        <v>1.8949114276483152E-4</v>
      </c>
      <c r="N37" s="42">
        <f t="shared" si="49"/>
        <v>1.8861677579103315E-4</v>
      </c>
      <c r="O37" s="42">
        <f t="shared" si="49"/>
        <v>1.8774644339950451E-4</v>
      </c>
      <c r="P37" s="42">
        <f t="shared" si="49"/>
        <v>1.8688012697351533E-4</v>
      </c>
      <c r="Q37" s="42">
        <f t="shared" si="49"/>
        <v>1.8601780798223837E-4</v>
      </c>
      <c r="R37" s="42">
        <f t="shared" si="49"/>
        <v>1.8515946798035294E-4</v>
      </c>
      <c r="S37" s="42">
        <f t="shared" si="49"/>
        <v>1.8430508860765041E-4</v>
      </c>
      <c r="T37" s="42">
        <f t="shared" si="49"/>
        <v>1.8345465158864152E-4</v>
      </c>
      <c r="U37" s="42">
        <f t="shared" si="49"/>
        <v>1.8260813873216531E-4</v>
      </c>
      <c r="V37" s="42">
        <f t="shared" si="49"/>
        <v>1.8176553193100019E-4</v>
      </c>
      <c r="W37" s="42">
        <f t="shared" si="49"/>
        <v>1.8092681316147648E-4</v>
      </c>
      <c r="X37" s="42">
        <f t="shared" si="49"/>
        <v>1.8009196448309092E-4</v>
      </c>
      <c r="Y37" s="42">
        <f t="shared" si="49"/>
        <v>1.7926096803812298E-4</v>
      </c>
      <c r="Z37" s="42">
        <f t="shared" si="49"/>
        <v>1.7843380605125279E-4</v>
      </c>
      <c r="AA37" s="42">
        <f t="shared" si="49"/>
        <v>1.7761046082918094E-4</v>
      </c>
      <c r="AB37" s="42">
        <f t="shared" si="49"/>
        <v>1.7679091476025002E-4</v>
      </c>
      <c r="AC37" s="42">
        <f t="shared" si="49"/>
        <v>1.759751503140679E-4</v>
      </c>
      <c r="AD37" s="42">
        <f t="shared" si="49"/>
        <v>1.751631500411328E-4</v>
      </c>
      <c r="AE37" s="42">
        <f t="shared" si="49"/>
        <v>1.7435489657245996E-4</v>
      </c>
      <c r="AF37" s="42">
        <f t="shared" si="49"/>
        <v>1.7355037261921011E-4</v>
      </c>
      <c r="AG37" s="42">
        <f t="shared" si="49"/>
        <v>1.7274956097231974E-4</v>
      </c>
      <c r="AH37" s="42">
        <f t="shared" si="49"/>
        <v>1.7195244450213295E-4</v>
      </c>
      <c r="AI37" s="42">
        <f t="shared" si="49"/>
        <v>1.7115900615803496E-4</v>
      </c>
      <c r="AJ37" s="42">
        <f t="shared" si="49"/>
        <v>1.7036922896808751E-4</v>
      </c>
      <c r="AK37" s="42">
        <f t="shared" si="49"/>
        <v>1.6958309603866577E-4</v>
      </c>
      <c r="AL37" s="42">
        <f t="shared" si="49"/>
        <v>1.6880059055409698E-4</v>
      </c>
      <c r="AM37" s="42">
        <f t="shared" si="49"/>
        <v>1.6802169577630075E-4</v>
      </c>
      <c r="AN37" s="42">
        <f t="shared" si="49"/>
        <v>1.6724639504443105E-4</v>
      </c>
      <c r="AO37" s="42">
        <f t="shared" si="49"/>
        <v>1.6647467177451983E-4</v>
      </c>
      <c r="AP37" s="42">
        <f t="shared" si="49"/>
        <v>1.6570650945912224E-4</v>
      </c>
      <c r="AQ37" s="42">
        <f t="shared" ref="AQ37:BJ37" si="50">AP37*(1-$F$4)</f>
        <v>1.6494189166696359E-4</v>
      </c>
      <c r="AR37" s="42">
        <f t="shared" si="50"/>
        <v>1.641808020425878E-4</v>
      </c>
      <c r="AS37" s="42">
        <f t="shared" si="50"/>
        <v>1.6342322430600763E-4</v>
      </c>
      <c r="AT37" s="42">
        <f t="shared" si="50"/>
        <v>1.6266914225235643E-4</v>
      </c>
      <c r="AU37" s="42">
        <f t="shared" si="50"/>
        <v>1.6191853975154144E-4</v>
      </c>
      <c r="AV37" s="42">
        <f t="shared" si="50"/>
        <v>1.6117140074789886E-4</v>
      </c>
      <c r="AW37" s="42">
        <f t="shared" si="50"/>
        <v>1.6042770925985036E-4</v>
      </c>
      <c r="AX37" s="42">
        <f t="shared" si="50"/>
        <v>1.5968744937956125E-4</v>
      </c>
      <c r="AY37" s="42">
        <f t="shared" si="50"/>
        <v>1.5895060527260015E-4</v>
      </c>
      <c r="AZ37" s="42">
        <f t="shared" si="50"/>
        <v>1.5821716117760037E-4</v>
      </c>
      <c r="BA37" s="42">
        <f t="shared" si="50"/>
        <v>1.5748710140592271E-4</v>
      </c>
      <c r="BB37" s="42">
        <f t="shared" si="50"/>
        <v>1.5676041034131991E-4</v>
      </c>
      <c r="BC37" s="42">
        <f t="shared" si="50"/>
        <v>1.5603707243960259E-4</v>
      </c>
      <c r="BD37" s="42">
        <f t="shared" si="50"/>
        <v>1.5531707222830673E-4</v>
      </c>
      <c r="BE37" s="42">
        <f t="shared" si="50"/>
        <v>1.5460039430636275E-4</v>
      </c>
      <c r="BF37" s="42">
        <f t="shared" si="50"/>
        <v>1.5388702334376609E-4</v>
      </c>
      <c r="BG37" s="42">
        <f t="shared" si="50"/>
        <v>1.5317694408124922E-4</v>
      </c>
      <c r="BH37" s="42">
        <f t="shared" si="50"/>
        <v>1.5247014132995534E-4</v>
      </c>
      <c r="BI37" s="42">
        <f t="shared" si="50"/>
        <v>1.5176659997111338E-4</v>
      </c>
      <c r="BJ37" s="42">
        <f t="shared" si="50"/>
        <v>1.510663049557147E-4</v>
      </c>
      <c r="BK37" t="str">
        <f t="shared" si="3"/>
        <v>20_USA</v>
      </c>
      <c r="BL37" t="str">
        <f t="shared" si="4"/>
        <v>d_ind_cem_15_5_other_biomass</v>
      </c>
      <c r="BO37" s="8">
        <f t="shared" si="5"/>
        <v>11.6246502</v>
      </c>
      <c r="BP37" s="8">
        <f t="shared" si="6"/>
        <v>17.004269520000001</v>
      </c>
      <c r="BQ37" s="8" cm="1">
        <f t="array" ref="BQ37">K37*INDEX(prod_est,$G37+$H37-1,MATCH(BQ$14,$BP$14:$DP$14,0))</f>
        <v>17.164856005709389</v>
      </c>
      <c r="BR37" s="8" cm="1">
        <f t="array" ref="BR37">L37*INDEX(prod_est,$G37+$H37-1,MATCH(BR$14,$BP$14:$DP$14,0))</f>
        <v>15.473464870212943</v>
      </c>
      <c r="BS37" s="8" cm="1">
        <f t="array" ref="BS37">M37*INDEX(prod_est,$G37+$H37-1,MATCH(BS$14,$BP$14:$DP$14,0))</f>
        <v>16.723128335471007</v>
      </c>
      <c r="BT37" s="8" cm="1">
        <f t="array" ref="BT37">N37*INDEX(prod_est,$G37+$H37-1,MATCH(BT$14,$BP$14:$DP$14,0))</f>
        <v>17.156834100893587</v>
      </c>
      <c r="BU37" s="8" cm="1">
        <f t="array" ref="BU37">O37*INDEX(prod_est,$G37+$H37-1,MATCH(BU$14,$BP$14:$DP$14,0))</f>
        <v>17.590456053533899</v>
      </c>
      <c r="BV37" s="8" cm="1">
        <f t="array" ref="BV37">P37*INDEX(prod_est,$G37+$H37-1,MATCH(BV$14,$BP$14:$DP$14,0))</f>
        <v>18.025138376518477</v>
      </c>
      <c r="BW37" s="8" cm="1">
        <f t="array" ref="BW37">Q37*INDEX(prod_est,$G37+$H37-1,MATCH(BW$14,$BP$14:$DP$14,0))</f>
        <v>18.461802640728429</v>
      </c>
      <c r="BX37" s="8" cm="1">
        <f t="array" ref="BX37">R37*INDEX(prod_est,$G37+$H37-1,MATCH(BX$14,$BP$14:$DP$14,0))</f>
        <v>18.901466592152861</v>
      </c>
      <c r="BY37" s="8" cm="1">
        <f t="array" ref="BY37">S37*INDEX(prod_est,$G37+$H37-1,MATCH(BY$14,$BP$14:$DP$14,0))</f>
        <v>19.345133650815338</v>
      </c>
      <c r="BZ37" s="8" cm="1">
        <f t="array" ref="BZ37">T37*INDEX(prod_est,$G37+$H37-1,MATCH(BZ$14,$BP$14:$DP$14,0))</f>
        <v>19.627622145223196</v>
      </c>
      <c r="CA37" s="8" cm="1">
        <f t="array" ref="CA37">U37*INDEX(prod_est,$G37+$H37-1,MATCH(CA$14,$BP$14:$DP$14,0))</f>
        <v>19.905879706773913</v>
      </c>
      <c r="CB37" s="8" cm="1">
        <f t="array" ref="CB37">V37*INDEX(prod_est,$G37+$H37-1,MATCH(CB$14,$BP$14:$DP$14,0))</f>
        <v>20.175378621133724</v>
      </c>
      <c r="CC37" s="8" cm="1">
        <f t="array" ref="CC37">W37*INDEX(prod_est,$G37+$H37-1,MATCH(CC$14,$BP$14:$DP$14,0))</f>
        <v>20.358363834118247</v>
      </c>
      <c r="CD37" s="8" cm="1">
        <f t="array" ref="CD37">X37*INDEX(prod_est,$G37+$H37-1,MATCH(CD$14,$BP$14:$DP$14,0))</f>
        <v>20.532453958767476</v>
      </c>
      <c r="CE37" s="8" cm="1">
        <f t="array" ref="CE37">Y37*INDEX(prod_est,$G37+$H37-1,MATCH(CE$14,$BP$14:$DP$14,0))</f>
        <v>20.697791590582188</v>
      </c>
      <c r="CF37" s="8" cm="1">
        <f t="array" ref="CF37">Z37*INDEX(prod_est,$G37+$H37-1,MATCH(CF$14,$BP$14:$DP$14,0))</f>
        <v>20.854311303223824</v>
      </c>
      <c r="CG37" s="8" cm="1">
        <f t="array" ref="CG37">AA37*INDEX(prod_est,$G37+$H37-1,MATCH(CG$14,$BP$14:$DP$14,0))</f>
        <v>21.001999040607803</v>
      </c>
      <c r="CH37" s="8" cm="1">
        <f t="array" ref="CH37">AB37*INDEX(prod_est,$G37+$H37-1,MATCH(CH$14,$BP$14:$DP$14,0))</f>
        <v>21.140976816703844</v>
      </c>
      <c r="CI37" s="8" cm="1">
        <f t="array" ref="CI37">AC37*INDEX(prod_est,$G37+$H37-1,MATCH(CI$14,$BP$14:$DP$14,0))</f>
        <v>21.271597750502288</v>
      </c>
      <c r="CJ37" s="8" cm="1">
        <f t="array" ref="CJ37">AD37*INDEX(prod_est,$G37+$H37-1,MATCH(CJ$14,$BP$14:$DP$14,0))</f>
        <v>21.394297463298312</v>
      </c>
      <c r="CK37" s="8" cm="1">
        <f t="array" ref="CK37">AE37*INDEX(prod_est,$G37+$H37-1,MATCH(CK$14,$BP$14:$DP$14,0))</f>
        <v>21.509442977788677</v>
      </c>
      <c r="CL37" s="8" cm="1">
        <f t="array" ref="CL37">AF37*INDEX(prod_est,$G37+$H37-1,MATCH(CL$14,$BP$14:$DP$14,0))</f>
        <v>21.617445953251821</v>
      </c>
      <c r="CM37" s="8" cm="1">
        <f t="array" ref="CM37">AG37*INDEX(prod_est,$G37+$H37-1,MATCH(CM$14,$BP$14:$DP$14,0))</f>
        <v>21.718959910929055</v>
      </c>
      <c r="CN37" s="8" cm="1">
        <f t="array" ref="CN37">AH37*INDEX(prod_est,$G37+$H37-1,MATCH(CN$14,$BP$14:$DP$14,0))</f>
        <v>21.814846784579139</v>
      </c>
      <c r="CO37" s="8" cm="1">
        <f t="array" ref="CO37">AI37*INDEX(prod_est,$G37+$H37-1,MATCH(CO$14,$BP$14:$DP$14,0))</f>
        <v>21.905889858113433</v>
      </c>
      <c r="CP37" s="8" cm="1">
        <f t="array" ref="CP37">AJ37*INDEX(prod_est,$G37+$H37-1,MATCH(CP$14,$BP$14:$DP$14,0))</f>
        <v>21.992723327504191</v>
      </c>
      <c r="CQ37" s="8" cm="1">
        <f t="array" ref="CQ37">AK37*INDEX(prod_est,$G37+$H37-1,MATCH(CQ$14,$BP$14:$DP$14,0))</f>
        <v>22.075837146616312</v>
      </c>
      <c r="CR37" s="8" cm="1">
        <f t="array" ref="CR37">AL37*INDEX(prod_est,$G37+$H37-1,MATCH(CR$14,$BP$14:$DP$14,0))</f>
        <v>22.155735909736936</v>
      </c>
      <c r="CS37" s="8" cm="1">
        <f t="array" ref="CS37">AM37*INDEX(prod_est,$G37+$H37-1,MATCH(CS$14,$BP$14:$DP$14,0))</f>
        <v>22.232928033576727</v>
      </c>
      <c r="CT37" s="8" cm="1">
        <f t="array" ref="CT37">AN37*INDEX(prod_est,$G37+$H37-1,MATCH(CT$14,$BP$14:$DP$14,0))</f>
        <v>22.307778621710263</v>
      </c>
      <c r="CU37" s="8" cm="1">
        <f t="array" ref="CU37">AO37*INDEX(prod_est,$G37+$H37-1,MATCH(CU$14,$BP$14:$DP$14,0))</f>
        <v>22.380522122143574</v>
      </c>
      <c r="CV37" s="8" cm="1">
        <f t="array" ref="CV37">AP37*INDEX(prod_est,$G37+$H37-1,MATCH(CV$14,$BP$14:$DP$14,0))</f>
        <v>22.451270555204498</v>
      </c>
      <c r="CW37" cm="1">
        <f t="array" ref="CW37">AQ37*INDEX(prod_est,$G37+$H37-1,MATCH(CW$14,$BP$14:$DP$14,0))</f>
        <v>22.347673895187278</v>
      </c>
      <c r="CX37" cm="1">
        <f t="array" ref="CX37">AR37*INDEX(prod_est,$G37+$H37-1,MATCH(CX$14,$BP$14:$DP$14,0))</f>
        <v>22.244555260141528</v>
      </c>
      <c r="CY37" cm="1">
        <f t="array" ref="CY37">AS37*INDEX(prod_est,$G37+$H37-1,MATCH(CY$14,$BP$14:$DP$14,0))</f>
        <v>22.141912444321694</v>
      </c>
      <c r="CZ37" cm="1">
        <f t="array" ref="CZ37">AT37*INDEX(prod_est,$G37+$H37-1,MATCH(CZ$14,$BP$14:$DP$14,0))</f>
        <v>22.03974325216015</v>
      </c>
      <c r="DA37" cm="1">
        <f t="array" ref="DA37">AU37*INDEX(prod_est,$G37+$H37-1,MATCH(DA$14,$BP$14:$DP$14,0))</f>
        <v>21.938045498220269</v>
      </c>
      <c r="DB37" cm="1">
        <f t="array" ref="DB37">AV37*INDEX(prod_est,$G37+$H37-1,MATCH(DB$14,$BP$14:$DP$14,0))</f>
        <v>21.836817007149655</v>
      </c>
      <c r="DC37" cm="1">
        <f t="array" ref="DC37">AW37*INDEX(prod_est,$G37+$H37-1,MATCH(DC$14,$BP$14:$DP$14,0))</f>
        <v>21.736055613633617</v>
      </c>
      <c r="DD37" cm="1">
        <f t="array" ref="DD37">AX37*INDEX(prod_est,$G37+$H37-1,MATCH(DD$14,$BP$14:$DP$14,0))</f>
        <v>21.635759162348862</v>
      </c>
      <c r="DE37" cm="1">
        <f t="array" ref="DE37">AY37*INDEX(prod_est,$G37+$H37-1,MATCH(DE$14,$BP$14:$DP$14,0))</f>
        <v>21.535925507917362</v>
      </c>
      <c r="DF37" cm="1">
        <f t="array" ref="DF37">AZ37*INDEX(prod_est,$G37+$H37-1,MATCH(DF$14,$BP$14:$DP$14,0))</f>
        <v>21.436552514860505</v>
      </c>
      <c r="DG37" cm="1">
        <f t="array" ref="DG37">BA37*INDEX(prod_est,$G37+$H37-1,MATCH(DG$14,$BP$14:$DP$14,0))</f>
        <v>21.337638057553388</v>
      </c>
      <c r="DH37" cm="1">
        <f t="array" ref="DH37">BB37*INDEX(prod_est,$G37+$H37-1,MATCH(DH$14,$BP$14:$DP$14,0))</f>
        <v>21.239180020179354</v>
      </c>
      <c r="DI37" cm="1">
        <f t="array" ref="DI37">BC37*INDEX(prod_est,$G37+$H37-1,MATCH(DI$14,$BP$14:$DP$14,0))</f>
        <v>21.141176296684741</v>
      </c>
      <c r="DJ37" cm="1">
        <f t="array" ref="DJ37">BD37*INDEX(prod_est,$G37+$H37-1,MATCH(DJ$14,$BP$14:$DP$14,0))</f>
        <v>21.043624790733819</v>
      </c>
      <c r="DK37" cm="1">
        <f t="array" ref="DK37">BE37*INDEX(prod_est,$G37+$H37-1,MATCH(DK$14,$BP$14:$DP$14,0))</f>
        <v>20.946523415663968</v>
      </c>
      <c r="DL37" cm="1">
        <f t="array" ref="DL37">BF37*INDEX(prod_est,$G37+$H37-1,MATCH(DL$14,$BP$14:$DP$14,0))</f>
        <v>20.84987009444103</v>
      </c>
      <c r="DM37" cm="1">
        <f t="array" ref="DM37">BG37*INDEX(prod_est,$G37+$H37-1,MATCH(DM$14,$BP$14:$DP$14,0))</f>
        <v>20.753662759614883</v>
      </c>
      <c r="DN37" cm="1">
        <f t="array" ref="DN37">BH37*INDEX(prod_est,$G37+$H37-1,MATCH(DN$14,$BP$14:$DP$14,0))</f>
        <v>20.657899353275216</v>
      </c>
      <c r="DO37" cm="1">
        <f t="array" ref="DO37">BI37*INDEX(prod_est,$G37+$H37-1,MATCH(DO$14,$BP$14:$DP$14,0))</f>
        <v>20.562577827007512</v>
      </c>
      <c r="DP37" cm="1">
        <f t="array" ref="DP37">BJ37*INDEX(prod_est,$G37+$H37-1,MATCH(DP$14,$BP$14:$DP$14,0))</f>
        <v>20.467696141849238</v>
      </c>
    </row>
    <row r="38" spans="1:120" x14ac:dyDescent="0.25">
      <c r="A38" t="s">
        <v>56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305</v>
      </c>
      <c r="H38">
        <f>IFERROR(MATCH(D38,Production_est!$D$4:$D$339,0),"-")</f>
        <v>6</v>
      </c>
      <c r="I38" s="8" cm="1">
        <f t="array" ref="I38">IFERROR(INDEX(Production_est!$E$4:$E$339,H38+G38-1),"-")</f>
        <v>88500</v>
      </c>
      <c r="J38" s="42">
        <f t="shared" si="0"/>
        <v>0</v>
      </c>
      <c r="K38" s="42">
        <f t="shared" ref="K38:AP38" si="51">J38*(1-$F$4)</f>
        <v>0</v>
      </c>
      <c r="L38" s="42">
        <f t="shared" si="51"/>
        <v>0</v>
      </c>
      <c r="M38" s="42">
        <f t="shared" si="51"/>
        <v>0</v>
      </c>
      <c r="N38" s="42">
        <f t="shared" si="51"/>
        <v>0</v>
      </c>
      <c r="O38" s="42">
        <f t="shared" si="51"/>
        <v>0</v>
      </c>
      <c r="P38" s="42">
        <f t="shared" si="51"/>
        <v>0</v>
      </c>
      <c r="Q38" s="42">
        <f t="shared" si="51"/>
        <v>0</v>
      </c>
      <c r="R38" s="42">
        <f t="shared" si="51"/>
        <v>0</v>
      </c>
      <c r="S38" s="42">
        <f t="shared" si="51"/>
        <v>0</v>
      </c>
      <c r="T38" s="42">
        <f t="shared" si="51"/>
        <v>0</v>
      </c>
      <c r="U38" s="42">
        <f t="shared" si="51"/>
        <v>0</v>
      </c>
      <c r="V38" s="42">
        <f t="shared" si="51"/>
        <v>0</v>
      </c>
      <c r="W38" s="42">
        <f t="shared" si="51"/>
        <v>0</v>
      </c>
      <c r="X38" s="42">
        <f t="shared" si="51"/>
        <v>0</v>
      </c>
      <c r="Y38" s="42">
        <f t="shared" si="51"/>
        <v>0</v>
      </c>
      <c r="Z38" s="42">
        <f t="shared" si="51"/>
        <v>0</v>
      </c>
      <c r="AA38" s="42">
        <f t="shared" si="51"/>
        <v>0</v>
      </c>
      <c r="AB38" s="42">
        <f t="shared" si="51"/>
        <v>0</v>
      </c>
      <c r="AC38" s="42">
        <f t="shared" si="51"/>
        <v>0</v>
      </c>
      <c r="AD38" s="42">
        <f t="shared" si="51"/>
        <v>0</v>
      </c>
      <c r="AE38" s="42">
        <f t="shared" si="51"/>
        <v>0</v>
      </c>
      <c r="AF38" s="42">
        <f t="shared" si="51"/>
        <v>0</v>
      </c>
      <c r="AG38" s="42">
        <f t="shared" si="51"/>
        <v>0</v>
      </c>
      <c r="AH38" s="42">
        <f t="shared" si="51"/>
        <v>0</v>
      </c>
      <c r="AI38" s="42">
        <f t="shared" si="51"/>
        <v>0</v>
      </c>
      <c r="AJ38" s="42">
        <f t="shared" si="51"/>
        <v>0</v>
      </c>
      <c r="AK38" s="42">
        <f t="shared" si="51"/>
        <v>0</v>
      </c>
      <c r="AL38" s="42">
        <f t="shared" si="51"/>
        <v>0</v>
      </c>
      <c r="AM38" s="42">
        <f t="shared" si="51"/>
        <v>0</v>
      </c>
      <c r="AN38" s="42">
        <f t="shared" si="51"/>
        <v>0</v>
      </c>
      <c r="AO38" s="42">
        <f t="shared" si="51"/>
        <v>0</v>
      </c>
      <c r="AP38" s="42">
        <f t="shared" si="51"/>
        <v>0</v>
      </c>
      <c r="AQ38" s="42">
        <f t="shared" ref="AQ38:BJ38" si="52">AP38*(1-$F$4)</f>
        <v>0</v>
      </c>
      <c r="AR38" s="42">
        <f t="shared" si="52"/>
        <v>0</v>
      </c>
      <c r="AS38" s="42">
        <f t="shared" si="52"/>
        <v>0</v>
      </c>
      <c r="AT38" s="42">
        <f t="shared" si="52"/>
        <v>0</v>
      </c>
      <c r="AU38" s="42">
        <f t="shared" si="52"/>
        <v>0</v>
      </c>
      <c r="AV38" s="42">
        <f t="shared" si="52"/>
        <v>0</v>
      </c>
      <c r="AW38" s="42">
        <f t="shared" si="52"/>
        <v>0</v>
      </c>
      <c r="AX38" s="42">
        <f t="shared" si="52"/>
        <v>0</v>
      </c>
      <c r="AY38" s="42">
        <f t="shared" si="52"/>
        <v>0</v>
      </c>
      <c r="AZ38" s="42">
        <f t="shared" si="52"/>
        <v>0</v>
      </c>
      <c r="BA38" s="42">
        <f t="shared" si="52"/>
        <v>0</v>
      </c>
      <c r="BB38" s="42">
        <f t="shared" si="52"/>
        <v>0</v>
      </c>
      <c r="BC38" s="42">
        <f t="shared" si="52"/>
        <v>0</v>
      </c>
      <c r="BD38" s="42">
        <f t="shared" si="52"/>
        <v>0</v>
      </c>
      <c r="BE38" s="42">
        <f t="shared" si="52"/>
        <v>0</v>
      </c>
      <c r="BF38" s="42">
        <f t="shared" si="52"/>
        <v>0</v>
      </c>
      <c r="BG38" s="42">
        <f t="shared" si="52"/>
        <v>0</v>
      </c>
      <c r="BH38" s="42">
        <f t="shared" si="52"/>
        <v>0</v>
      </c>
      <c r="BI38" s="42">
        <f t="shared" si="52"/>
        <v>0</v>
      </c>
      <c r="BJ38" s="42">
        <f t="shared" si="52"/>
        <v>0</v>
      </c>
      <c r="BK38" t="str">
        <f t="shared" si="3"/>
        <v>20_USA</v>
      </c>
      <c r="BL38" t="str">
        <f t="shared" si="4"/>
        <v>d_ind_cem_16_1_biogas</v>
      </c>
      <c r="BO38" s="8">
        <f t="shared" si="5"/>
        <v>0</v>
      </c>
      <c r="BP38" s="8">
        <f t="shared" si="6"/>
        <v>0</v>
      </c>
      <c r="BQ38" s="8" cm="1">
        <f t="array" ref="BQ38">K38*INDEX(prod_est,$G38+$H38-1,MATCH(BQ$14,$BP$14:$DP$14,0))</f>
        <v>0</v>
      </c>
      <c r="BR38" s="8" cm="1">
        <f t="array" ref="BR38">L38*INDEX(prod_est,$G38+$H38-1,MATCH(BR$14,$BP$14:$DP$14,0))</f>
        <v>0</v>
      </c>
      <c r="BS38" s="8" cm="1">
        <f t="array" ref="BS38">M38*INDEX(prod_est,$G38+$H38-1,MATCH(BS$14,$BP$14:$DP$14,0))</f>
        <v>0</v>
      </c>
      <c r="BT38" s="8" cm="1">
        <f t="array" ref="BT38">N38*INDEX(prod_est,$G38+$H38-1,MATCH(BT$14,$BP$14:$DP$14,0))</f>
        <v>0</v>
      </c>
      <c r="BU38" s="8" cm="1">
        <f t="array" ref="BU38">O38*INDEX(prod_est,$G38+$H38-1,MATCH(BU$14,$BP$14:$DP$14,0))</f>
        <v>0</v>
      </c>
      <c r="BV38" s="8" cm="1">
        <f t="array" ref="BV38">P38*INDEX(prod_est,$G38+$H38-1,MATCH(BV$14,$BP$14:$DP$14,0))</f>
        <v>0</v>
      </c>
      <c r="BW38" s="8" cm="1">
        <f t="array" ref="BW38">Q38*INDEX(prod_est,$G38+$H38-1,MATCH(BW$14,$BP$14:$DP$14,0))</f>
        <v>0</v>
      </c>
      <c r="BX38" s="8" cm="1">
        <f t="array" ref="BX38">R38*INDEX(prod_est,$G38+$H38-1,MATCH(BX$14,$BP$14:$DP$14,0))</f>
        <v>0</v>
      </c>
      <c r="BY38" s="8" cm="1">
        <f t="array" ref="BY38">S38*INDEX(prod_est,$G38+$H38-1,MATCH(BY$14,$BP$14:$DP$14,0))</f>
        <v>0</v>
      </c>
      <c r="BZ38" s="8" cm="1">
        <f t="array" ref="BZ38">T38*INDEX(prod_est,$G38+$H38-1,MATCH(BZ$14,$BP$14:$DP$14,0))</f>
        <v>0</v>
      </c>
      <c r="CA38" s="8" cm="1">
        <f t="array" ref="CA38">U38*INDEX(prod_est,$G38+$H38-1,MATCH(CA$14,$BP$14:$DP$14,0))</f>
        <v>0</v>
      </c>
      <c r="CB38" s="8" cm="1">
        <f t="array" ref="CB38">V38*INDEX(prod_est,$G38+$H38-1,MATCH(CB$14,$BP$14:$DP$14,0))</f>
        <v>0</v>
      </c>
      <c r="CC38" s="8" cm="1">
        <f t="array" ref="CC38">W38*INDEX(prod_est,$G38+$H38-1,MATCH(CC$14,$BP$14:$DP$14,0))</f>
        <v>0</v>
      </c>
      <c r="CD38" s="8" cm="1">
        <f t="array" ref="CD38">X38*INDEX(prod_est,$G38+$H38-1,MATCH(CD$14,$BP$14:$DP$14,0))</f>
        <v>0</v>
      </c>
      <c r="CE38" s="8" cm="1">
        <f t="array" ref="CE38">Y38*INDEX(prod_est,$G38+$H38-1,MATCH(CE$14,$BP$14:$DP$14,0))</f>
        <v>0</v>
      </c>
      <c r="CF38" s="8" cm="1">
        <f t="array" ref="CF38">Z38*INDEX(prod_est,$G38+$H38-1,MATCH(CF$14,$BP$14:$DP$14,0))</f>
        <v>0</v>
      </c>
      <c r="CG38" s="8" cm="1">
        <f t="array" ref="CG38">AA38*INDEX(prod_est,$G38+$H38-1,MATCH(CG$14,$BP$14:$DP$14,0))</f>
        <v>0</v>
      </c>
      <c r="CH38" s="8" cm="1">
        <f t="array" ref="CH38">AB38*INDEX(prod_est,$G38+$H38-1,MATCH(CH$14,$BP$14:$DP$14,0))</f>
        <v>0</v>
      </c>
      <c r="CI38" s="8" cm="1">
        <f t="array" ref="CI38">AC38*INDEX(prod_est,$G38+$H38-1,MATCH(CI$14,$BP$14:$DP$14,0))</f>
        <v>0</v>
      </c>
      <c r="CJ38" s="8" cm="1">
        <f t="array" ref="CJ38">AD38*INDEX(prod_est,$G38+$H38-1,MATCH(CJ$14,$BP$14:$DP$14,0))</f>
        <v>0</v>
      </c>
      <c r="CK38" s="8" cm="1">
        <f t="array" ref="CK38">AE38*INDEX(prod_est,$G38+$H38-1,MATCH(CK$14,$BP$14:$DP$14,0))</f>
        <v>0</v>
      </c>
      <c r="CL38" s="8" cm="1">
        <f t="array" ref="CL38">AF38*INDEX(prod_est,$G38+$H38-1,MATCH(CL$14,$BP$14:$DP$14,0))</f>
        <v>0</v>
      </c>
      <c r="CM38" s="8" cm="1">
        <f t="array" ref="CM38">AG38*INDEX(prod_est,$G38+$H38-1,MATCH(CM$14,$BP$14:$DP$14,0))</f>
        <v>0</v>
      </c>
      <c r="CN38" s="8" cm="1">
        <f t="array" ref="CN38">AH38*INDEX(prod_est,$G38+$H38-1,MATCH(CN$14,$BP$14:$DP$14,0))</f>
        <v>0</v>
      </c>
      <c r="CO38" s="8" cm="1">
        <f t="array" ref="CO38">AI38*INDEX(prod_est,$G38+$H38-1,MATCH(CO$14,$BP$14:$DP$14,0))</f>
        <v>0</v>
      </c>
      <c r="CP38" s="8" cm="1">
        <f t="array" ref="CP38">AJ38*INDEX(prod_est,$G38+$H38-1,MATCH(CP$14,$BP$14:$DP$14,0))</f>
        <v>0</v>
      </c>
      <c r="CQ38" s="8" cm="1">
        <f t="array" ref="CQ38">AK38*INDEX(prod_est,$G38+$H38-1,MATCH(CQ$14,$BP$14:$DP$14,0))</f>
        <v>0</v>
      </c>
      <c r="CR38" s="8" cm="1">
        <f t="array" ref="CR38">AL38*INDEX(prod_est,$G38+$H38-1,MATCH(CR$14,$BP$14:$DP$14,0))</f>
        <v>0</v>
      </c>
      <c r="CS38" s="8" cm="1">
        <f t="array" ref="CS38">AM38*INDEX(prod_est,$G38+$H38-1,MATCH(CS$14,$BP$14:$DP$14,0))</f>
        <v>0</v>
      </c>
      <c r="CT38" s="8" cm="1">
        <f t="array" ref="CT38">AN38*INDEX(prod_est,$G38+$H38-1,MATCH(CT$14,$BP$14:$DP$14,0))</f>
        <v>0</v>
      </c>
      <c r="CU38" s="8" cm="1">
        <f t="array" ref="CU38">AO38*INDEX(prod_est,$G38+$H38-1,MATCH(CU$14,$BP$14:$DP$14,0))</f>
        <v>0</v>
      </c>
      <c r="CV38" s="8" cm="1">
        <f t="array" ref="CV38">AP38*INDEX(prod_est,$G38+$H38-1,MATCH(CV$14,$BP$14:$DP$14,0))</f>
        <v>0</v>
      </c>
      <c r="CW38" cm="1">
        <f t="array" ref="CW38">AQ38*INDEX(prod_est,$G38+$H38-1,MATCH(CW$14,$BP$14:$DP$14,0))</f>
        <v>0</v>
      </c>
      <c r="CX38" cm="1">
        <f t="array" ref="CX38">AR38*INDEX(prod_est,$G38+$H38-1,MATCH(CX$14,$BP$14:$DP$14,0))</f>
        <v>0</v>
      </c>
      <c r="CY38" cm="1">
        <f t="array" ref="CY38">AS38*INDEX(prod_est,$G38+$H38-1,MATCH(CY$14,$BP$14:$DP$14,0))</f>
        <v>0</v>
      </c>
      <c r="CZ38" cm="1">
        <f t="array" ref="CZ38">AT38*INDEX(prod_est,$G38+$H38-1,MATCH(CZ$14,$BP$14:$DP$14,0))</f>
        <v>0</v>
      </c>
      <c r="DA38" cm="1">
        <f t="array" ref="DA38">AU38*INDEX(prod_est,$G38+$H38-1,MATCH(DA$14,$BP$14:$DP$14,0))</f>
        <v>0</v>
      </c>
      <c r="DB38" cm="1">
        <f t="array" ref="DB38">AV38*INDEX(prod_est,$G38+$H38-1,MATCH(DB$14,$BP$14:$DP$14,0))</f>
        <v>0</v>
      </c>
      <c r="DC38" cm="1">
        <f t="array" ref="DC38">AW38*INDEX(prod_est,$G38+$H38-1,MATCH(DC$14,$BP$14:$DP$14,0))</f>
        <v>0</v>
      </c>
      <c r="DD38" cm="1">
        <f t="array" ref="DD38">AX38*INDEX(prod_est,$G38+$H38-1,MATCH(DD$14,$BP$14:$DP$14,0))</f>
        <v>0</v>
      </c>
      <c r="DE38" cm="1">
        <f t="array" ref="DE38">AY38*INDEX(prod_est,$G38+$H38-1,MATCH(DE$14,$BP$14:$DP$14,0))</f>
        <v>0</v>
      </c>
      <c r="DF38" cm="1">
        <f t="array" ref="DF38">AZ38*INDEX(prod_est,$G38+$H38-1,MATCH(DF$14,$BP$14:$DP$14,0))</f>
        <v>0</v>
      </c>
      <c r="DG38" cm="1">
        <f t="array" ref="DG38">BA38*INDEX(prod_est,$G38+$H38-1,MATCH(DG$14,$BP$14:$DP$14,0))</f>
        <v>0</v>
      </c>
      <c r="DH38" cm="1">
        <f t="array" ref="DH38">BB38*INDEX(prod_est,$G38+$H38-1,MATCH(DH$14,$BP$14:$DP$14,0))</f>
        <v>0</v>
      </c>
      <c r="DI38" cm="1">
        <f t="array" ref="DI38">BC38*INDEX(prod_est,$G38+$H38-1,MATCH(DI$14,$BP$14:$DP$14,0))</f>
        <v>0</v>
      </c>
      <c r="DJ38" cm="1">
        <f t="array" ref="DJ38">BD38*INDEX(prod_est,$G38+$H38-1,MATCH(DJ$14,$BP$14:$DP$14,0))</f>
        <v>0</v>
      </c>
      <c r="DK38" cm="1">
        <f t="array" ref="DK38">BE38*INDEX(prod_est,$G38+$H38-1,MATCH(DK$14,$BP$14:$DP$14,0))</f>
        <v>0</v>
      </c>
      <c r="DL38" cm="1">
        <f t="array" ref="DL38">BF38*INDEX(prod_est,$G38+$H38-1,MATCH(DL$14,$BP$14:$DP$14,0))</f>
        <v>0</v>
      </c>
      <c r="DM38" cm="1">
        <f t="array" ref="DM38">BG38*INDEX(prod_est,$G38+$H38-1,MATCH(DM$14,$BP$14:$DP$14,0))</f>
        <v>0</v>
      </c>
      <c r="DN38" cm="1">
        <f t="array" ref="DN38">BH38*INDEX(prod_est,$G38+$H38-1,MATCH(DN$14,$BP$14:$DP$14,0))</f>
        <v>0</v>
      </c>
      <c r="DO38" cm="1">
        <f t="array" ref="DO38">BI38*INDEX(prod_est,$G38+$H38-1,MATCH(DO$14,$BP$14:$DP$14,0))</f>
        <v>0</v>
      </c>
      <c r="DP38" cm="1">
        <f t="array" ref="DP38">BJ38*INDEX(prod_est,$G38+$H38-1,MATCH(DP$14,$BP$14:$DP$14,0))</f>
        <v>0</v>
      </c>
    </row>
    <row r="39" spans="1:120" x14ac:dyDescent="0.25">
      <c r="A39" t="s">
        <v>56</v>
      </c>
      <c r="B39" t="s">
        <v>29</v>
      </c>
      <c r="C39" t="s">
        <v>29</v>
      </c>
      <c r="D39" t="s">
        <v>37</v>
      </c>
      <c r="E39" s="8">
        <v>9.9520235999999998E-2</v>
      </c>
      <c r="F39" s="8">
        <v>5.6731139999999999E-2</v>
      </c>
      <c r="G39">
        <f>MATCH(A39,Production_est!$A$4:$A$339,0)</f>
        <v>305</v>
      </c>
      <c r="H39">
        <f>IFERROR(MATCH(D39,Production_est!$D$4:$D$339,0),"-")</f>
        <v>6</v>
      </c>
      <c r="I39" s="8" cm="1">
        <f t="array" ref="I39">IFERROR(INDEX(Production_est!$E$4:$E$339,H39+G39-1),"-")</f>
        <v>88500</v>
      </c>
      <c r="J39" s="42">
        <f t="shared" si="0"/>
        <v>6.410298305084746E-7</v>
      </c>
      <c r="K39" s="42">
        <f t="shared" ref="K39:AP39" si="53">J39*(1-$F$4)</f>
        <v>6.380719333485436E-7</v>
      </c>
      <c r="L39" s="42">
        <f t="shared" si="53"/>
        <v>6.3512768478216051E-7</v>
      </c>
      <c r="M39" s="42">
        <f t="shared" si="53"/>
        <v>6.3219702183076468E-7</v>
      </c>
      <c r="N39" s="42">
        <f t="shared" si="53"/>
        <v>6.2927988180639667E-7</v>
      </c>
      <c r="O39" s="42">
        <f t="shared" si="53"/>
        <v>6.2637620231035755E-7</v>
      </c>
      <c r="P39" s="42">
        <f t="shared" si="53"/>
        <v>6.234859212318739E-7</v>
      </c>
      <c r="Q39" s="42">
        <f t="shared" si="53"/>
        <v>6.2060897674676954E-7</v>
      </c>
      <c r="R39" s="42">
        <f t="shared" si="53"/>
        <v>6.1774530731614272E-7</v>
      </c>
      <c r="S39" s="42">
        <f t="shared" si="53"/>
        <v>6.1489485168505017E-7</v>
      </c>
      <c r="T39" s="42">
        <f t="shared" si="53"/>
        <v>6.1205754888119663E-7</v>
      </c>
      <c r="U39" s="42">
        <f t="shared" si="53"/>
        <v>6.0923333821363065E-7</v>
      </c>
      <c r="V39" s="42">
        <f t="shared" si="53"/>
        <v>6.0642215927144637E-7</v>
      </c>
      <c r="W39" s="42">
        <f t="shared" si="53"/>
        <v>6.0362395192249129E-7</v>
      </c>
      <c r="X39" s="42">
        <f t="shared" si="53"/>
        <v>6.0083865631208005E-7</v>
      </c>
      <c r="Y39" s="42">
        <f t="shared" si="53"/>
        <v>5.9806621286171434E-7</v>
      </c>
      <c r="Z39" s="42">
        <f t="shared" si="53"/>
        <v>5.9530656226780802E-7</v>
      </c>
      <c r="AA39" s="42">
        <f t="shared" si="53"/>
        <v>5.9255964550041901E-7</v>
      </c>
      <c r="AB39" s="42">
        <f t="shared" si="53"/>
        <v>5.8982540380198645E-7</v>
      </c>
      <c r="AC39" s="42">
        <f t="shared" si="53"/>
        <v>5.8710377868607382E-7</v>
      </c>
      <c r="AD39" s="42">
        <f t="shared" si="53"/>
        <v>5.8439471193611799E-7</v>
      </c>
      <c r="AE39" s="42">
        <f t="shared" si="53"/>
        <v>5.8169814560418386E-7</v>
      </c>
      <c r="AF39" s="42">
        <f t="shared" si="53"/>
        <v>5.7901402200972492E-7</v>
      </c>
      <c r="AG39" s="42">
        <f t="shared" si="53"/>
        <v>5.7634228373834947E-7</v>
      </c>
      <c r="AH39" s="42">
        <f t="shared" si="53"/>
        <v>5.736828736405922E-7</v>
      </c>
      <c r="AI39" s="42">
        <f t="shared" si="53"/>
        <v>5.7103573483069225E-7</v>
      </c>
      <c r="AJ39" s="42">
        <f t="shared" si="53"/>
        <v>5.6840081068537587E-7</v>
      </c>
      <c r="AK39" s="42">
        <f t="shared" si="53"/>
        <v>5.6577804484264566E-7</v>
      </c>
      <c r="AL39" s="42">
        <f t="shared" si="53"/>
        <v>5.6316738120057466E-7</v>
      </c>
      <c r="AM39" s="42">
        <f t="shared" si="53"/>
        <v>5.6056876391610653E-7</v>
      </c>
      <c r="AN39" s="42">
        <f t="shared" si="53"/>
        <v>5.5798213740386096E-7</v>
      </c>
      <c r="AO39" s="42">
        <f t="shared" si="53"/>
        <v>5.5540744633494459E-7</v>
      </c>
      <c r="AP39" s="42">
        <f t="shared" si="53"/>
        <v>5.5284463563576763E-7</v>
      </c>
      <c r="AQ39" s="42">
        <f t="shared" ref="AQ39:BJ39" si="54">AP39*(1-$F$4)</f>
        <v>5.5029365048686585E-7</v>
      </c>
      <c r="AR39" s="42">
        <f t="shared" si="54"/>
        <v>5.4775443632172775E-7</v>
      </c>
      <c r="AS39" s="42">
        <f t="shared" si="54"/>
        <v>5.4522693882562755E-7</v>
      </c>
      <c r="AT39" s="42">
        <f t="shared" si="54"/>
        <v>5.4271110393446342E-7</v>
      </c>
      <c r="AU39" s="42">
        <f t="shared" si="54"/>
        <v>5.402068778336009E-7</v>
      </c>
      <c r="AV39" s="42">
        <f t="shared" si="54"/>
        <v>5.3771420695672183E-7</v>
      </c>
      <c r="AW39" s="42">
        <f t="shared" si="54"/>
        <v>5.3523303798467841E-7</v>
      </c>
      <c r="AX39" s="42">
        <f t="shared" si="54"/>
        <v>5.3276331784435296E-7</v>
      </c>
      <c r="AY39" s="42">
        <f t="shared" si="54"/>
        <v>5.3030499370752263E-7</v>
      </c>
      <c r="AZ39" s="42">
        <f t="shared" si="54"/>
        <v>5.2785801298972899E-7</v>
      </c>
      <c r="BA39" s="42">
        <f t="shared" si="54"/>
        <v>5.2542232334915382E-7</v>
      </c>
      <c r="BB39" s="42">
        <f t="shared" si="54"/>
        <v>5.2299787268549891E-7</v>
      </c>
      <c r="BC39" s="42">
        <f t="shared" si="54"/>
        <v>5.2058460913887212E-7</v>
      </c>
      <c r="BD39" s="42">
        <f t="shared" si="54"/>
        <v>5.1818248108867784E-7</v>
      </c>
      <c r="BE39" s="42">
        <f t="shared" si="54"/>
        <v>5.1579143715251269E-7</v>
      </c>
      <c r="BF39" s="42">
        <f t="shared" si="54"/>
        <v>5.1341142618506672E-7</v>
      </c>
      <c r="BG39" s="42">
        <f t="shared" si="54"/>
        <v>5.1104239727702923E-7</v>
      </c>
      <c r="BH39" s="42">
        <f t="shared" si="54"/>
        <v>5.0868429975399972E-7</v>
      </c>
      <c r="BI39" s="42">
        <f t="shared" si="54"/>
        <v>5.0633708317540409E-7</v>
      </c>
      <c r="BJ39" s="42">
        <f t="shared" si="54"/>
        <v>5.0400069733341551E-7</v>
      </c>
      <c r="BK39" t="str">
        <f t="shared" si="3"/>
        <v>20_USA</v>
      </c>
      <c r="BL39" t="str">
        <f t="shared" si="4"/>
        <v>d_ind_cem_16_2_industrial_waste</v>
      </c>
      <c r="BO39" s="8">
        <f t="shared" si="5"/>
        <v>9.9520235999999998E-2</v>
      </c>
      <c r="BP39" s="8">
        <f t="shared" si="6"/>
        <v>5.6731139999999999E-2</v>
      </c>
      <c r="BQ39" s="8" cm="1">
        <f t="array" ref="BQ39">K39*INDEX(prod_est,$G39+$H39-1,MATCH(BQ$14,$BP$14:$DP$14,0))</f>
        <v>5.726690276194471E-2</v>
      </c>
      <c r="BR39" s="8" cm="1">
        <f t="array" ref="BR39">L39*INDEX(prod_est,$G39+$H39-1,MATCH(BR$14,$BP$14:$DP$14,0))</f>
        <v>5.1623934847930618E-2</v>
      </c>
      <c r="BS39" s="8" cm="1">
        <f t="array" ref="BS39">M39*INDEX(prod_est,$G39+$H39-1,MATCH(BS$14,$BP$14:$DP$14,0))</f>
        <v>5.5793172045509473E-2</v>
      </c>
      <c r="BT39" s="8" cm="1">
        <f t="array" ref="BT39">N39*INDEX(prod_est,$G39+$H39-1,MATCH(BT$14,$BP$14:$DP$14,0))</f>
        <v>5.7240139377334937E-2</v>
      </c>
      <c r="BU39" s="8" cm="1">
        <f t="array" ref="BU39">O39*INDEX(prod_est,$G39+$H39-1,MATCH(BU$14,$BP$14:$DP$14,0))</f>
        <v>5.8686827085582392E-2</v>
      </c>
      <c r="BV39" s="8" cm="1">
        <f t="array" ref="BV39">P39*INDEX(prod_est,$G39+$H39-1,MATCH(BV$14,$BP$14:$DP$14,0))</f>
        <v>6.0137052494663251E-2</v>
      </c>
      <c r="BW39" s="8" cm="1">
        <f t="array" ref="BW39">Q39*INDEX(prod_est,$G39+$H39-1,MATCH(BW$14,$BP$14:$DP$14,0))</f>
        <v>6.1593890230430444E-2</v>
      </c>
      <c r="BX39" s="8" cm="1">
        <f t="array" ref="BX39">R39*INDEX(prod_est,$G39+$H39-1,MATCH(BX$14,$BP$14:$DP$14,0))</f>
        <v>6.3060735786593589E-2</v>
      </c>
      <c r="BY39" s="8" cm="1">
        <f t="array" ref="BY39">S39*INDEX(prod_est,$G39+$H39-1,MATCH(BY$14,$BP$14:$DP$14,0))</f>
        <v>6.4540936861315762E-2</v>
      </c>
      <c r="BZ39" s="8" cm="1">
        <f t="array" ref="BZ39">T39*INDEX(prod_est,$G39+$H39-1,MATCH(BZ$14,$BP$14:$DP$14,0))</f>
        <v>6.5483399829559807E-2</v>
      </c>
      <c r="CA39" s="8" cm="1">
        <f t="array" ref="CA39">U39*INDEX(prod_est,$G39+$H39-1,MATCH(CA$14,$BP$14:$DP$14,0))</f>
        <v>6.6411747187370487E-2</v>
      </c>
      <c r="CB39" s="8" cm="1">
        <f t="array" ref="CB39">V39*INDEX(prod_est,$G39+$H39-1,MATCH(CB$14,$BP$14:$DP$14,0))</f>
        <v>6.7310873175841321E-2</v>
      </c>
      <c r="CC39" s="8" cm="1">
        <f t="array" ref="CC39">W39*INDEX(prod_est,$G39+$H39-1,MATCH(CC$14,$BP$14:$DP$14,0))</f>
        <v>6.7921364542350468E-2</v>
      </c>
      <c r="CD39" s="8" cm="1">
        <f t="array" ref="CD39">X39*INDEX(prod_est,$G39+$H39-1,MATCH(CD$14,$BP$14:$DP$14,0))</f>
        <v>6.8502179332569885E-2</v>
      </c>
      <c r="CE39" s="8" cm="1">
        <f t="array" ref="CE39">Y39*INDEX(prod_est,$G39+$H39-1,MATCH(CE$14,$BP$14:$DP$14,0))</f>
        <v>6.9053793286154699E-2</v>
      </c>
      <c r="CF39" s="8" cm="1">
        <f t="array" ref="CF39">Z39*INDEX(prod_est,$G39+$H39-1,MATCH(CF$14,$BP$14:$DP$14,0))</f>
        <v>6.9575988121998042E-2</v>
      </c>
      <c r="CG39" s="8" cm="1">
        <f t="array" ref="CG39">AA39*INDEX(prod_est,$G39+$H39-1,MATCH(CG$14,$BP$14:$DP$14,0))</f>
        <v>7.0068716944953882E-2</v>
      </c>
      <c r="CH39" s="8" cm="1">
        <f t="array" ref="CH39">AB39*INDEX(prod_est,$G39+$H39-1,MATCH(CH$14,$BP$14:$DP$14,0))</f>
        <v>7.0532386828762769E-2</v>
      </c>
      <c r="CI39" s="8" cm="1">
        <f t="array" ref="CI39">AC39*INDEX(prod_est,$G39+$H39-1,MATCH(CI$14,$BP$14:$DP$14,0))</f>
        <v>7.0968175880067472E-2</v>
      </c>
      <c r="CJ39" s="8" cm="1">
        <f t="array" ref="CJ39">AD39*INDEX(prod_est,$G39+$H39-1,MATCH(CJ$14,$BP$14:$DP$14,0))</f>
        <v>7.1377537456958726E-2</v>
      </c>
      <c r="CK39" s="8" cm="1">
        <f t="array" ref="CK39">AE39*INDEX(prod_est,$G39+$H39-1,MATCH(CK$14,$BP$14:$DP$14,0))</f>
        <v>7.1761696052847934E-2</v>
      </c>
      <c r="CL39" s="8" cm="1">
        <f t="array" ref="CL39">AF39*INDEX(prod_est,$G39+$H39-1,MATCH(CL$14,$BP$14:$DP$14,0))</f>
        <v>7.2122025081637411E-2</v>
      </c>
      <c r="CM39" s="8" cm="1">
        <f t="array" ref="CM39">AG39*INDEX(prod_est,$G39+$H39-1,MATCH(CM$14,$BP$14:$DP$14,0))</f>
        <v>7.2460704878388904E-2</v>
      </c>
      <c r="CN39" s="8" cm="1">
        <f t="array" ref="CN39">AH39*INDEX(prod_est,$G39+$H39-1,MATCH(CN$14,$BP$14:$DP$14,0))</f>
        <v>7.2780611102340895E-2</v>
      </c>
      <c r="CO39" s="8" cm="1">
        <f t="array" ref="CO39">AI39*INDEX(prod_est,$G39+$H39-1,MATCH(CO$14,$BP$14:$DP$14,0))</f>
        <v>7.3084357014191415E-2</v>
      </c>
      <c r="CP39" s="8" cm="1">
        <f t="array" ref="CP39">AJ39*INDEX(prod_est,$G39+$H39-1,MATCH(CP$14,$BP$14:$DP$14,0))</f>
        <v>7.3374058474339324E-2</v>
      </c>
      <c r="CQ39" s="8" cm="1">
        <f t="array" ref="CQ39">AK39*INDEX(prod_est,$G39+$H39-1,MATCH(CQ$14,$BP$14:$DP$14,0))</f>
        <v>7.3651350109974645E-2</v>
      </c>
      <c r="CR39" s="8" cm="1">
        <f t="array" ref="CR39">AL39*INDEX(prod_est,$G39+$H39-1,MATCH(CR$14,$BP$14:$DP$14,0))</f>
        <v>7.391791539295206E-2</v>
      </c>
      <c r="CS39" s="8" cm="1">
        <f t="array" ref="CS39">AM39*INDEX(prod_est,$G39+$H39-1,MATCH(CS$14,$BP$14:$DP$14,0))</f>
        <v>7.4175450547831936E-2</v>
      </c>
      <c r="CT39" s="8" cm="1">
        <f t="array" ref="CT39">AN39*INDEX(prod_est,$G39+$H39-1,MATCH(CT$14,$BP$14:$DP$14,0))</f>
        <v>7.4425173665281452E-2</v>
      </c>
      <c r="CU39" s="8" cm="1">
        <f t="array" ref="CU39">AO39*INDEX(prod_est,$G39+$H39-1,MATCH(CU$14,$BP$14:$DP$14,0))</f>
        <v>7.4667866931364901E-2</v>
      </c>
      <c r="CV39" s="8" cm="1">
        <f t="array" ref="CV39">AP39*INDEX(prod_est,$G39+$H39-1,MATCH(CV$14,$BP$14:$DP$14,0))</f>
        <v>7.4903904078155559E-2</v>
      </c>
      <c r="CW39" cm="1">
        <f t="array" ref="CW39">AQ39*INDEX(prod_est,$G39+$H39-1,MATCH(CW$14,$BP$14:$DP$14,0))</f>
        <v>7.4558275786622261E-2</v>
      </c>
      <c r="CX39" cm="1">
        <f t="array" ref="CX39">AR39*INDEX(prod_est,$G39+$H39-1,MATCH(CX$14,$BP$14:$DP$14,0))</f>
        <v>7.4214242324055199E-2</v>
      </c>
      <c r="CY39" cm="1">
        <f t="array" ref="CY39">AS39*INDEX(prod_est,$G39+$H39-1,MATCH(CY$14,$BP$14:$DP$14,0))</f>
        <v>7.3871796331451953E-2</v>
      </c>
      <c r="CZ39" cm="1">
        <f t="array" ref="CZ39">AT39*INDEX(prod_est,$G39+$H39-1,MATCH(CZ$14,$BP$14:$DP$14,0))</f>
        <v>7.3530930483766702E-2</v>
      </c>
      <c r="DA39" cm="1">
        <f t="array" ref="DA39">AU39*INDEX(prod_est,$G39+$H39-1,MATCH(DA$14,$BP$14:$DP$14,0))</f>
        <v>7.319163748975345E-2</v>
      </c>
      <c r="DB39" cm="1">
        <f t="array" ref="DB39">AV39*INDEX(prod_est,$G39+$H39-1,MATCH(DB$14,$BP$14:$DP$14,0))</f>
        <v>7.2853910091810192E-2</v>
      </c>
      <c r="DC39" cm="1">
        <f t="array" ref="DC39">AW39*INDEX(prod_est,$G39+$H39-1,MATCH(DC$14,$BP$14:$DP$14,0))</f>
        <v>7.251774106582351E-2</v>
      </c>
      <c r="DD39" cm="1">
        <f t="array" ref="DD39">AX39*INDEX(prod_est,$G39+$H39-1,MATCH(DD$14,$BP$14:$DP$14,0))</f>
        <v>7.2183123221014195E-2</v>
      </c>
      <c r="DE39" cm="1">
        <f t="array" ref="DE39">AY39*INDEX(prod_est,$G39+$H39-1,MATCH(DE$14,$BP$14:$DP$14,0))</f>
        <v>7.18500493997834E-2</v>
      </c>
      <c r="DF39" cm="1">
        <f t="array" ref="DF39">AZ39*INDEX(prod_est,$G39+$H39-1,MATCH(DF$14,$BP$14:$DP$14,0))</f>
        <v>7.1518512477559443E-2</v>
      </c>
      <c r="DG39" cm="1">
        <f t="array" ref="DG39">BA39*INDEX(prod_est,$G39+$H39-1,MATCH(DG$14,$BP$14:$DP$14,0))</f>
        <v>7.118850536264551E-2</v>
      </c>
      <c r="DH39" cm="1">
        <f t="array" ref="DH39">BB39*INDEX(prod_est,$G39+$H39-1,MATCH(DH$14,$BP$14:$DP$14,0))</f>
        <v>7.0860020996067932E-2</v>
      </c>
      <c r="DI39" cm="1">
        <f t="array" ref="DI39">BC39*INDEX(prod_est,$G39+$H39-1,MATCH(DI$14,$BP$14:$DP$14,0))</f>
        <v>7.0533052351425179E-2</v>
      </c>
      <c r="DJ39" cm="1">
        <f t="array" ref="DJ39">BD39*INDEX(prod_est,$G39+$H39-1,MATCH(DJ$14,$BP$14:$DP$14,0))</f>
        <v>7.0207592434737592E-2</v>
      </c>
      <c r="DK39" cm="1">
        <f t="array" ref="DK39">BE39*INDEX(prod_est,$G39+$H39-1,MATCH(DK$14,$BP$14:$DP$14,0))</f>
        <v>6.988363428429771E-2</v>
      </c>
      <c r="DL39" cm="1">
        <f t="array" ref="DL39">BF39*INDEX(prod_est,$G39+$H39-1,MATCH(DL$14,$BP$14:$DP$14,0))</f>
        <v>6.9561170970521474E-2</v>
      </c>
      <c r="DM39" cm="1">
        <f t="array" ref="DM39">BG39*INDEX(prod_est,$G39+$H39-1,MATCH(DM$14,$BP$14:$DP$14,0))</f>
        <v>6.9240195595799872E-2</v>
      </c>
      <c r="DN39" cm="1">
        <f t="array" ref="DN39">BH39*INDEX(prod_est,$G39+$H39-1,MATCH(DN$14,$BP$14:$DP$14,0))</f>
        <v>6.8920701294351475E-2</v>
      </c>
      <c r="DO39" cm="1">
        <f t="array" ref="DO39">BI39*INDEX(prod_est,$G39+$H39-1,MATCH(DO$14,$BP$14:$DP$14,0))</f>
        <v>6.860268123207558E-2</v>
      </c>
      <c r="DP39" cm="1">
        <f t="array" ref="DP39">BJ39*INDEX(prod_est,$G39+$H39-1,MATCH(DP$14,$BP$14:$DP$14,0))</f>
        <v>6.8286128606405955E-2</v>
      </c>
    </row>
    <row r="40" spans="1:120" x14ac:dyDescent="0.25">
      <c r="A40" t="s">
        <v>56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305</v>
      </c>
      <c r="H40">
        <f>IFERROR(MATCH(D40,Production_est!$D$4:$D$339,0),"-")</f>
        <v>6</v>
      </c>
      <c r="I40" s="8" cm="1">
        <f t="array" ref="I40">IFERROR(INDEX(Production_est!$E$4:$E$339,H40+G40-1),"-")</f>
        <v>88500</v>
      </c>
      <c r="J40" s="42">
        <f t="shared" si="0"/>
        <v>0</v>
      </c>
      <c r="K40" s="42">
        <f t="shared" ref="K40:AP40" si="55">J40*(1-$F$4)</f>
        <v>0</v>
      </c>
      <c r="L40" s="42">
        <f t="shared" si="55"/>
        <v>0</v>
      </c>
      <c r="M40" s="42">
        <f t="shared" si="55"/>
        <v>0</v>
      </c>
      <c r="N40" s="42">
        <f t="shared" si="55"/>
        <v>0</v>
      </c>
      <c r="O40" s="42">
        <f t="shared" si="55"/>
        <v>0</v>
      </c>
      <c r="P40" s="42">
        <f t="shared" si="55"/>
        <v>0</v>
      </c>
      <c r="Q40" s="42">
        <f t="shared" si="55"/>
        <v>0</v>
      </c>
      <c r="R40" s="42">
        <f t="shared" si="55"/>
        <v>0</v>
      </c>
      <c r="S40" s="42">
        <f t="shared" si="55"/>
        <v>0</v>
      </c>
      <c r="T40" s="42">
        <f t="shared" si="55"/>
        <v>0</v>
      </c>
      <c r="U40" s="42">
        <f t="shared" si="55"/>
        <v>0</v>
      </c>
      <c r="V40" s="42">
        <f t="shared" si="55"/>
        <v>0</v>
      </c>
      <c r="W40" s="42">
        <f t="shared" si="55"/>
        <v>0</v>
      </c>
      <c r="X40" s="42">
        <f t="shared" si="55"/>
        <v>0</v>
      </c>
      <c r="Y40" s="42">
        <f t="shared" si="55"/>
        <v>0</v>
      </c>
      <c r="Z40" s="42">
        <f t="shared" si="55"/>
        <v>0</v>
      </c>
      <c r="AA40" s="42">
        <f t="shared" si="55"/>
        <v>0</v>
      </c>
      <c r="AB40" s="42">
        <f t="shared" si="55"/>
        <v>0</v>
      </c>
      <c r="AC40" s="42">
        <f t="shared" si="55"/>
        <v>0</v>
      </c>
      <c r="AD40" s="42">
        <f t="shared" si="55"/>
        <v>0</v>
      </c>
      <c r="AE40" s="42">
        <f t="shared" si="55"/>
        <v>0</v>
      </c>
      <c r="AF40" s="42">
        <f t="shared" si="55"/>
        <v>0</v>
      </c>
      <c r="AG40" s="42">
        <f t="shared" si="55"/>
        <v>0</v>
      </c>
      <c r="AH40" s="42">
        <f t="shared" si="55"/>
        <v>0</v>
      </c>
      <c r="AI40" s="42">
        <f t="shared" si="55"/>
        <v>0</v>
      </c>
      <c r="AJ40" s="42">
        <f t="shared" si="55"/>
        <v>0</v>
      </c>
      <c r="AK40" s="42">
        <f t="shared" si="55"/>
        <v>0</v>
      </c>
      <c r="AL40" s="42">
        <f t="shared" si="55"/>
        <v>0</v>
      </c>
      <c r="AM40" s="42">
        <f t="shared" si="55"/>
        <v>0</v>
      </c>
      <c r="AN40" s="42">
        <f t="shared" si="55"/>
        <v>0</v>
      </c>
      <c r="AO40" s="42">
        <f t="shared" si="55"/>
        <v>0</v>
      </c>
      <c r="AP40" s="42">
        <f t="shared" si="55"/>
        <v>0</v>
      </c>
      <c r="AQ40" s="42">
        <f t="shared" ref="AQ40:BJ40" si="56">AP40*(1-$F$4)</f>
        <v>0</v>
      </c>
      <c r="AR40" s="42">
        <f t="shared" si="56"/>
        <v>0</v>
      </c>
      <c r="AS40" s="42">
        <f t="shared" si="56"/>
        <v>0</v>
      </c>
      <c r="AT40" s="42">
        <f t="shared" si="56"/>
        <v>0</v>
      </c>
      <c r="AU40" s="42">
        <f t="shared" si="56"/>
        <v>0</v>
      </c>
      <c r="AV40" s="42">
        <f t="shared" si="56"/>
        <v>0</v>
      </c>
      <c r="AW40" s="42">
        <f t="shared" si="56"/>
        <v>0</v>
      </c>
      <c r="AX40" s="42">
        <f t="shared" si="56"/>
        <v>0</v>
      </c>
      <c r="AY40" s="42">
        <f t="shared" si="56"/>
        <v>0</v>
      </c>
      <c r="AZ40" s="42">
        <f t="shared" si="56"/>
        <v>0</v>
      </c>
      <c r="BA40" s="42">
        <f t="shared" si="56"/>
        <v>0</v>
      </c>
      <c r="BB40" s="42">
        <f t="shared" si="56"/>
        <v>0</v>
      </c>
      <c r="BC40" s="42">
        <f t="shared" si="56"/>
        <v>0</v>
      </c>
      <c r="BD40" s="42">
        <f t="shared" si="56"/>
        <v>0</v>
      </c>
      <c r="BE40" s="42">
        <f t="shared" si="56"/>
        <v>0</v>
      </c>
      <c r="BF40" s="42">
        <f t="shared" si="56"/>
        <v>0</v>
      </c>
      <c r="BG40" s="42">
        <f t="shared" si="56"/>
        <v>0</v>
      </c>
      <c r="BH40" s="42">
        <f t="shared" si="56"/>
        <v>0</v>
      </c>
      <c r="BI40" s="42">
        <f t="shared" si="56"/>
        <v>0</v>
      </c>
      <c r="BJ40" s="42">
        <f t="shared" si="56"/>
        <v>0</v>
      </c>
      <c r="BK40" t="str">
        <f t="shared" si="3"/>
        <v>20_USA</v>
      </c>
      <c r="BL40" t="str">
        <f t="shared" si="4"/>
        <v>d_ind_cem_16_3_msw_ren</v>
      </c>
      <c r="BO40" s="8">
        <f t="shared" si="5"/>
        <v>0</v>
      </c>
      <c r="BP40" s="8">
        <f t="shared" si="6"/>
        <v>0</v>
      </c>
      <c r="BQ40" s="8" cm="1">
        <f t="array" ref="BQ40">K40*INDEX(prod_est,$G40+$H40-1,MATCH(BQ$14,$BP$14:$DP$14,0))</f>
        <v>0</v>
      </c>
      <c r="BR40" s="8" cm="1">
        <f t="array" ref="BR40">L40*INDEX(prod_est,$G40+$H40-1,MATCH(BR$14,$BP$14:$DP$14,0))</f>
        <v>0</v>
      </c>
      <c r="BS40" s="8" cm="1">
        <f t="array" ref="BS40">M40*INDEX(prod_est,$G40+$H40-1,MATCH(BS$14,$BP$14:$DP$14,0))</f>
        <v>0</v>
      </c>
      <c r="BT40" s="8" cm="1">
        <f t="array" ref="BT40">N40*INDEX(prod_est,$G40+$H40-1,MATCH(BT$14,$BP$14:$DP$14,0))</f>
        <v>0</v>
      </c>
      <c r="BU40" s="8" cm="1">
        <f t="array" ref="BU40">O40*INDEX(prod_est,$G40+$H40-1,MATCH(BU$14,$BP$14:$DP$14,0))</f>
        <v>0</v>
      </c>
      <c r="BV40" s="8" cm="1">
        <f t="array" ref="BV40">P40*INDEX(prod_est,$G40+$H40-1,MATCH(BV$14,$BP$14:$DP$14,0))</f>
        <v>0</v>
      </c>
      <c r="BW40" s="8" cm="1">
        <f t="array" ref="BW40">Q40*INDEX(prod_est,$G40+$H40-1,MATCH(BW$14,$BP$14:$DP$14,0))</f>
        <v>0</v>
      </c>
      <c r="BX40" s="8" cm="1">
        <f t="array" ref="BX40">R40*INDEX(prod_est,$G40+$H40-1,MATCH(BX$14,$BP$14:$DP$14,0))</f>
        <v>0</v>
      </c>
      <c r="BY40" s="8" cm="1">
        <f t="array" ref="BY40">S40*INDEX(prod_est,$G40+$H40-1,MATCH(BY$14,$BP$14:$DP$14,0))</f>
        <v>0</v>
      </c>
      <c r="BZ40" s="8" cm="1">
        <f t="array" ref="BZ40">T40*INDEX(prod_est,$G40+$H40-1,MATCH(BZ$14,$BP$14:$DP$14,0))</f>
        <v>0</v>
      </c>
      <c r="CA40" s="8" cm="1">
        <f t="array" ref="CA40">U40*INDEX(prod_est,$G40+$H40-1,MATCH(CA$14,$BP$14:$DP$14,0))</f>
        <v>0</v>
      </c>
      <c r="CB40" s="8" cm="1">
        <f t="array" ref="CB40">V40*INDEX(prod_est,$G40+$H40-1,MATCH(CB$14,$BP$14:$DP$14,0))</f>
        <v>0</v>
      </c>
      <c r="CC40" s="8" cm="1">
        <f t="array" ref="CC40">W40*INDEX(prod_est,$G40+$H40-1,MATCH(CC$14,$BP$14:$DP$14,0))</f>
        <v>0</v>
      </c>
      <c r="CD40" s="8" cm="1">
        <f t="array" ref="CD40">X40*INDEX(prod_est,$G40+$H40-1,MATCH(CD$14,$BP$14:$DP$14,0))</f>
        <v>0</v>
      </c>
      <c r="CE40" s="8" cm="1">
        <f t="array" ref="CE40">Y40*INDEX(prod_est,$G40+$H40-1,MATCH(CE$14,$BP$14:$DP$14,0))</f>
        <v>0</v>
      </c>
      <c r="CF40" s="8" cm="1">
        <f t="array" ref="CF40">Z40*INDEX(prod_est,$G40+$H40-1,MATCH(CF$14,$BP$14:$DP$14,0))</f>
        <v>0</v>
      </c>
      <c r="CG40" s="8" cm="1">
        <f t="array" ref="CG40">AA40*INDEX(prod_est,$G40+$H40-1,MATCH(CG$14,$BP$14:$DP$14,0))</f>
        <v>0</v>
      </c>
      <c r="CH40" s="8" cm="1">
        <f t="array" ref="CH40">AB40*INDEX(prod_est,$G40+$H40-1,MATCH(CH$14,$BP$14:$DP$14,0))</f>
        <v>0</v>
      </c>
      <c r="CI40" s="8" cm="1">
        <f t="array" ref="CI40">AC40*INDEX(prod_est,$G40+$H40-1,MATCH(CI$14,$BP$14:$DP$14,0))</f>
        <v>0</v>
      </c>
      <c r="CJ40" s="8" cm="1">
        <f t="array" ref="CJ40">AD40*INDEX(prod_est,$G40+$H40-1,MATCH(CJ$14,$BP$14:$DP$14,0))</f>
        <v>0</v>
      </c>
      <c r="CK40" s="8" cm="1">
        <f t="array" ref="CK40">AE40*INDEX(prod_est,$G40+$H40-1,MATCH(CK$14,$BP$14:$DP$14,0))</f>
        <v>0</v>
      </c>
      <c r="CL40" s="8" cm="1">
        <f t="array" ref="CL40">AF40*INDEX(prod_est,$G40+$H40-1,MATCH(CL$14,$BP$14:$DP$14,0))</f>
        <v>0</v>
      </c>
      <c r="CM40" s="8" cm="1">
        <f t="array" ref="CM40">AG40*INDEX(prod_est,$G40+$H40-1,MATCH(CM$14,$BP$14:$DP$14,0))</f>
        <v>0</v>
      </c>
      <c r="CN40" s="8" cm="1">
        <f t="array" ref="CN40">AH40*INDEX(prod_est,$G40+$H40-1,MATCH(CN$14,$BP$14:$DP$14,0))</f>
        <v>0</v>
      </c>
      <c r="CO40" s="8" cm="1">
        <f t="array" ref="CO40">AI40*INDEX(prod_est,$G40+$H40-1,MATCH(CO$14,$BP$14:$DP$14,0))</f>
        <v>0</v>
      </c>
      <c r="CP40" s="8" cm="1">
        <f t="array" ref="CP40">AJ40*INDEX(prod_est,$G40+$H40-1,MATCH(CP$14,$BP$14:$DP$14,0))</f>
        <v>0</v>
      </c>
      <c r="CQ40" s="8" cm="1">
        <f t="array" ref="CQ40">AK40*INDEX(prod_est,$G40+$H40-1,MATCH(CQ$14,$BP$14:$DP$14,0))</f>
        <v>0</v>
      </c>
      <c r="CR40" s="8" cm="1">
        <f t="array" ref="CR40">AL40*INDEX(prod_est,$G40+$H40-1,MATCH(CR$14,$BP$14:$DP$14,0))</f>
        <v>0</v>
      </c>
      <c r="CS40" s="8" cm="1">
        <f t="array" ref="CS40">AM40*INDEX(prod_est,$G40+$H40-1,MATCH(CS$14,$BP$14:$DP$14,0))</f>
        <v>0</v>
      </c>
      <c r="CT40" s="8" cm="1">
        <f t="array" ref="CT40">AN40*INDEX(prod_est,$G40+$H40-1,MATCH(CT$14,$BP$14:$DP$14,0))</f>
        <v>0</v>
      </c>
      <c r="CU40" s="8" cm="1">
        <f t="array" ref="CU40">AO40*INDEX(prod_est,$G40+$H40-1,MATCH(CU$14,$BP$14:$DP$14,0))</f>
        <v>0</v>
      </c>
      <c r="CV40" s="8" cm="1">
        <f t="array" ref="CV40">AP40*INDEX(prod_est,$G40+$H40-1,MATCH(CV$14,$BP$14:$DP$14,0))</f>
        <v>0</v>
      </c>
      <c r="CW40" cm="1">
        <f t="array" ref="CW40">AQ40*INDEX(prod_est,$G40+$H40-1,MATCH(CW$14,$BP$14:$DP$14,0))</f>
        <v>0</v>
      </c>
      <c r="CX40" cm="1">
        <f t="array" ref="CX40">AR40*INDEX(prod_est,$G40+$H40-1,MATCH(CX$14,$BP$14:$DP$14,0))</f>
        <v>0</v>
      </c>
      <c r="CY40" cm="1">
        <f t="array" ref="CY40">AS40*INDEX(prod_est,$G40+$H40-1,MATCH(CY$14,$BP$14:$DP$14,0))</f>
        <v>0</v>
      </c>
      <c r="CZ40" cm="1">
        <f t="array" ref="CZ40">AT40*INDEX(prod_est,$G40+$H40-1,MATCH(CZ$14,$BP$14:$DP$14,0))</f>
        <v>0</v>
      </c>
      <c r="DA40" cm="1">
        <f t="array" ref="DA40">AU40*INDEX(prod_est,$G40+$H40-1,MATCH(DA$14,$BP$14:$DP$14,0))</f>
        <v>0</v>
      </c>
      <c r="DB40" cm="1">
        <f t="array" ref="DB40">AV40*INDEX(prod_est,$G40+$H40-1,MATCH(DB$14,$BP$14:$DP$14,0))</f>
        <v>0</v>
      </c>
      <c r="DC40" cm="1">
        <f t="array" ref="DC40">AW40*INDEX(prod_est,$G40+$H40-1,MATCH(DC$14,$BP$14:$DP$14,0))</f>
        <v>0</v>
      </c>
      <c r="DD40" cm="1">
        <f t="array" ref="DD40">AX40*INDEX(prod_est,$G40+$H40-1,MATCH(DD$14,$BP$14:$DP$14,0))</f>
        <v>0</v>
      </c>
      <c r="DE40" cm="1">
        <f t="array" ref="DE40">AY40*INDEX(prod_est,$G40+$H40-1,MATCH(DE$14,$BP$14:$DP$14,0))</f>
        <v>0</v>
      </c>
      <c r="DF40" cm="1">
        <f t="array" ref="DF40">AZ40*INDEX(prod_est,$G40+$H40-1,MATCH(DF$14,$BP$14:$DP$14,0))</f>
        <v>0</v>
      </c>
      <c r="DG40" cm="1">
        <f t="array" ref="DG40">BA40*INDEX(prod_est,$G40+$H40-1,MATCH(DG$14,$BP$14:$DP$14,0))</f>
        <v>0</v>
      </c>
      <c r="DH40" cm="1">
        <f t="array" ref="DH40">BB40*INDEX(prod_est,$G40+$H40-1,MATCH(DH$14,$BP$14:$DP$14,0))</f>
        <v>0</v>
      </c>
      <c r="DI40" cm="1">
        <f t="array" ref="DI40">BC40*INDEX(prod_est,$G40+$H40-1,MATCH(DI$14,$BP$14:$DP$14,0))</f>
        <v>0</v>
      </c>
      <c r="DJ40" cm="1">
        <f t="array" ref="DJ40">BD40*INDEX(prod_est,$G40+$H40-1,MATCH(DJ$14,$BP$14:$DP$14,0))</f>
        <v>0</v>
      </c>
      <c r="DK40" cm="1">
        <f t="array" ref="DK40">BE40*INDEX(prod_est,$G40+$H40-1,MATCH(DK$14,$BP$14:$DP$14,0))</f>
        <v>0</v>
      </c>
      <c r="DL40" cm="1">
        <f t="array" ref="DL40">BF40*INDEX(prod_est,$G40+$H40-1,MATCH(DL$14,$BP$14:$DP$14,0))</f>
        <v>0</v>
      </c>
      <c r="DM40" cm="1">
        <f t="array" ref="DM40">BG40*INDEX(prod_est,$G40+$H40-1,MATCH(DM$14,$BP$14:$DP$14,0))</f>
        <v>0</v>
      </c>
      <c r="DN40" cm="1">
        <f t="array" ref="DN40">BH40*INDEX(prod_est,$G40+$H40-1,MATCH(DN$14,$BP$14:$DP$14,0))</f>
        <v>0</v>
      </c>
      <c r="DO40" cm="1">
        <f t="array" ref="DO40">BI40*INDEX(prod_est,$G40+$H40-1,MATCH(DO$14,$BP$14:$DP$14,0))</f>
        <v>0</v>
      </c>
      <c r="DP40" cm="1">
        <f t="array" ref="DP40">BJ40*INDEX(prod_est,$G40+$H40-1,MATCH(DP$14,$BP$14:$DP$14,0))</f>
        <v>0</v>
      </c>
    </row>
    <row r="41" spans="1:120" x14ac:dyDescent="0.25">
      <c r="A41" t="s">
        <v>56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305</v>
      </c>
      <c r="H41">
        <f>IFERROR(MATCH(D41,Production_est!$D$4:$D$339,0),"-")</f>
        <v>6</v>
      </c>
      <c r="I41" s="8" cm="1">
        <f t="array" ref="I41">IFERROR(INDEX(Production_est!$E$4:$E$339,H41+G41-1),"-")</f>
        <v>88500</v>
      </c>
      <c r="J41" s="42">
        <f t="shared" si="0"/>
        <v>0</v>
      </c>
      <c r="K41" s="42">
        <f t="shared" ref="K41:AP41" si="57">J41*(1-$F$4)</f>
        <v>0</v>
      </c>
      <c r="L41" s="42">
        <f t="shared" si="57"/>
        <v>0</v>
      </c>
      <c r="M41" s="42">
        <f t="shared" si="57"/>
        <v>0</v>
      </c>
      <c r="N41" s="42">
        <f t="shared" si="57"/>
        <v>0</v>
      </c>
      <c r="O41" s="42">
        <f t="shared" si="57"/>
        <v>0</v>
      </c>
      <c r="P41" s="42">
        <f t="shared" si="57"/>
        <v>0</v>
      </c>
      <c r="Q41" s="42">
        <f t="shared" si="57"/>
        <v>0</v>
      </c>
      <c r="R41" s="42">
        <f t="shared" si="57"/>
        <v>0</v>
      </c>
      <c r="S41" s="42">
        <f t="shared" si="57"/>
        <v>0</v>
      </c>
      <c r="T41" s="42">
        <f t="shared" si="57"/>
        <v>0</v>
      </c>
      <c r="U41" s="42">
        <f t="shared" si="57"/>
        <v>0</v>
      </c>
      <c r="V41" s="42">
        <f t="shared" si="57"/>
        <v>0</v>
      </c>
      <c r="W41" s="42">
        <f t="shared" si="57"/>
        <v>0</v>
      </c>
      <c r="X41" s="42">
        <f t="shared" si="57"/>
        <v>0</v>
      </c>
      <c r="Y41" s="42">
        <f t="shared" si="57"/>
        <v>0</v>
      </c>
      <c r="Z41" s="42">
        <f t="shared" si="57"/>
        <v>0</v>
      </c>
      <c r="AA41" s="42">
        <f t="shared" si="57"/>
        <v>0</v>
      </c>
      <c r="AB41" s="42">
        <f t="shared" si="57"/>
        <v>0</v>
      </c>
      <c r="AC41" s="42">
        <f t="shared" si="57"/>
        <v>0</v>
      </c>
      <c r="AD41" s="42">
        <f t="shared" si="57"/>
        <v>0</v>
      </c>
      <c r="AE41" s="42">
        <f t="shared" si="57"/>
        <v>0</v>
      </c>
      <c r="AF41" s="42">
        <f t="shared" si="57"/>
        <v>0</v>
      </c>
      <c r="AG41" s="42">
        <f t="shared" si="57"/>
        <v>0</v>
      </c>
      <c r="AH41" s="42">
        <f t="shared" si="57"/>
        <v>0</v>
      </c>
      <c r="AI41" s="42">
        <f t="shared" si="57"/>
        <v>0</v>
      </c>
      <c r="AJ41" s="42">
        <f t="shared" si="57"/>
        <v>0</v>
      </c>
      <c r="AK41" s="42">
        <f t="shared" si="57"/>
        <v>0</v>
      </c>
      <c r="AL41" s="42">
        <f t="shared" si="57"/>
        <v>0</v>
      </c>
      <c r="AM41" s="42">
        <f t="shared" si="57"/>
        <v>0</v>
      </c>
      <c r="AN41" s="42">
        <f t="shared" si="57"/>
        <v>0</v>
      </c>
      <c r="AO41" s="42">
        <f t="shared" si="57"/>
        <v>0</v>
      </c>
      <c r="AP41" s="42">
        <f t="shared" si="57"/>
        <v>0</v>
      </c>
      <c r="AQ41" s="42">
        <f t="shared" ref="AQ41:BJ46" si="58">AP41*(1-$F$4)</f>
        <v>0</v>
      </c>
      <c r="AR41" s="42">
        <f t="shared" si="58"/>
        <v>0</v>
      </c>
      <c r="AS41" s="42">
        <f t="shared" si="58"/>
        <v>0</v>
      </c>
      <c r="AT41" s="42">
        <f t="shared" si="58"/>
        <v>0</v>
      </c>
      <c r="AU41" s="42">
        <f t="shared" si="58"/>
        <v>0</v>
      </c>
      <c r="AV41" s="42">
        <f t="shared" si="58"/>
        <v>0</v>
      </c>
      <c r="AW41" s="42">
        <f t="shared" si="58"/>
        <v>0</v>
      </c>
      <c r="AX41" s="42">
        <f t="shared" si="58"/>
        <v>0</v>
      </c>
      <c r="AY41" s="42">
        <f t="shared" si="58"/>
        <v>0</v>
      </c>
      <c r="AZ41" s="42">
        <f t="shared" si="58"/>
        <v>0</v>
      </c>
      <c r="BA41" s="42">
        <f t="shared" si="58"/>
        <v>0</v>
      </c>
      <c r="BB41" s="42">
        <f t="shared" si="58"/>
        <v>0</v>
      </c>
      <c r="BC41" s="42">
        <f t="shared" si="58"/>
        <v>0</v>
      </c>
      <c r="BD41" s="42">
        <f t="shared" si="58"/>
        <v>0</v>
      </c>
      <c r="BE41" s="42">
        <f t="shared" si="58"/>
        <v>0</v>
      </c>
      <c r="BF41" s="42">
        <f t="shared" si="58"/>
        <v>0</v>
      </c>
      <c r="BG41" s="42">
        <f t="shared" si="58"/>
        <v>0</v>
      </c>
      <c r="BH41" s="42">
        <f t="shared" si="58"/>
        <v>0</v>
      </c>
      <c r="BI41" s="42">
        <f t="shared" si="58"/>
        <v>0</v>
      </c>
      <c r="BJ41" s="42">
        <f t="shared" si="58"/>
        <v>0</v>
      </c>
      <c r="BK41" t="str">
        <f t="shared" si="3"/>
        <v>20_USA</v>
      </c>
      <c r="BL41" t="str">
        <f t="shared" si="4"/>
        <v>d_ind_cem_16_4_msw_nonr</v>
      </c>
      <c r="BO41" s="8">
        <f t="shared" si="5"/>
        <v>0</v>
      </c>
      <c r="BP41" s="8">
        <f t="shared" si="6"/>
        <v>0</v>
      </c>
      <c r="BQ41" s="8" cm="1">
        <f t="array" ref="BQ41">K41*INDEX(prod_est,$G41+$H41-1,MATCH(BQ$14,$BP$14:$DP$14,0))</f>
        <v>0</v>
      </c>
      <c r="BR41" s="8" cm="1">
        <f t="array" ref="BR41">L41*INDEX(prod_est,$G41+$H41-1,MATCH(BR$14,$BP$14:$DP$14,0))</f>
        <v>0</v>
      </c>
      <c r="BS41" s="8" cm="1">
        <f t="array" ref="BS41">M41*INDEX(prod_est,$G41+$H41-1,MATCH(BS$14,$BP$14:$DP$14,0))</f>
        <v>0</v>
      </c>
      <c r="BT41" s="8" cm="1">
        <f t="array" ref="BT41">N41*INDEX(prod_est,$G41+$H41-1,MATCH(BT$14,$BP$14:$DP$14,0))</f>
        <v>0</v>
      </c>
      <c r="BU41" s="8" cm="1">
        <f t="array" ref="BU41">O41*INDEX(prod_est,$G41+$H41-1,MATCH(BU$14,$BP$14:$DP$14,0))</f>
        <v>0</v>
      </c>
      <c r="BV41" s="8" cm="1">
        <f t="array" ref="BV41">P41*INDEX(prod_est,$G41+$H41-1,MATCH(BV$14,$BP$14:$DP$14,0))</f>
        <v>0</v>
      </c>
      <c r="BW41" s="8" cm="1">
        <f t="array" ref="BW41">Q41*INDEX(prod_est,$G41+$H41-1,MATCH(BW$14,$BP$14:$DP$14,0))</f>
        <v>0</v>
      </c>
      <c r="BX41" s="8" cm="1">
        <f t="array" ref="BX41">R41*INDEX(prod_est,$G41+$H41-1,MATCH(BX$14,$BP$14:$DP$14,0))</f>
        <v>0</v>
      </c>
      <c r="BY41" s="8" cm="1">
        <f t="array" ref="BY41">S41*INDEX(prod_est,$G41+$H41-1,MATCH(BY$14,$BP$14:$DP$14,0))</f>
        <v>0</v>
      </c>
      <c r="BZ41" s="8" cm="1">
        <f t="array" ref="BZ41">T41*INDEX(prod_est,$G41+$H41-1,MATCH(BZ$14,$BP$14:$DP$14,0))</f>
        <v>0</v>
      </c>
      <c r="CA41" s="8" cm="1">
        <f t="array" ref="CA41">U41*INDEX(prod_est,$G41+$H41-1,MATCH(CA$14,$BP$14:$DP$14,0))</f>
        <v>0</v>
      </c>
      <c r="CB41" s="8" cm="1">
        <f t="array" ref="CB41">V41*INDEX(prod_est,$G41+$H41-1,MATCH(CB$14,$BP$14:$DP$14,0))</f>
        <v>0</v>
      </c>
      <c r="CC41" s="8" cm="1">
        <f t="array" ref="CC41">W41*INDEX(prod_est,$G41+$H41-1,MATCH(CC$14,$BP$14:$DP$14,0))</f>
        <v>0</v>
      </c>
      <c r="CD41" s="8" cm="1">
        <f t="array" ref="CD41">X41*INDEX(prod_est,$G41+$H41-1,MATCH(CD$14,$BP$14:$DP$14,0))</f>
        <v>0</v>
      </c>
      <c r="CE41" s="8" cm="1">
        <f t="array" ref="CE41">Y41*INDEX(prod_est,$G41+$H41-1,MATCH(CE$14,$BP$14:$DP$14,0))</f>
        <v>0</v>
      </c>
      <c r="CF41" s="8" cm="1">
        <f t="array" ref="CF41">Z41*INDEX(prod_est,$G41+$H41-1,MATCH(CF$14,$BP$14:$DP$14,0))</f>
        <v>0</v>
      </c>
      <c r="CG41" s="8" cm="1">
        <f t="array" ref="CG41">AA41*INDEX(prod_est,$G41+$H41-1,MATCH(CG$14,$BP$14:$DP$14,0))</f>
        <v>0</v>
      </c>
      <c r="CH41" s="8" cm="1">
        <f t="array" ref="CH41">AB41*INDEX(prod_est,$G41+$H41-1,MATCH(CH$14,$BP$14:$DP$14,0))</f>
        <v>0</v>
      </c>
      <c r="CI41" s="8" cm="1">
        <f t="array" ref="CI41">AC41*INDEX(prod_est,$G41+$H41-1,MATCH(CI$14,$BP$14:$DP$14,0))</f>
        <v>0</v>
      </c>
      <c r="CJ41" s="8" cm="1">
        <f t="array" ref="CJ41">AD41*INDEX(prod_est,$G41+$H41-1,MATCH(CJ$14,$BP$14:$DP$14,0))</f>
        <v>0</v>
      </c>
      <c r="CK41" s="8" cm="1">
        <f t="array" ref="CK41">AE41*INDEX(prod_est,$G41+$H41-1,MATCH(CK$14,$BP$14:$DP$14,0))</f>
        <v>0</v>
      </c>
      <c r="CL41" s="8" cm="1">
        <f t="array" ref="CL41">AF41*INDEX(prod_est,$G41+$H41-1,MATCH(CL$14,$BP$14:$DP$14,0))</f>
        <v>0</v>
      </c>
      <c r="CM41" s="8" cm="1">
        <f t="array" ref="CM41">AG41*INDEX(prod_est,$G41+$H41-1,MATCH(CM$14,$BP$14:$DP$14,0))</f>
        <v>0</v>
      </c>
      <c r="CN41" s="8" cm="1">
        <f t="array" ref="CN41">AH41*INDEX(prod_est,$G41+$H41-1,MATCH(CN$14,$BP$14:$DP$14,0))</f>
        <v>0</v>
      </c>
      <c r="CO41" s="8" cm="1">
        <f t="array" ref="CO41">AI41*INDEX(prod_est,$G41+$H41-1,MATCH(CO$14,$BP$14:$DP$14,0))</f>
        <v>0</v>
      </c>
      <c r="CP41" s="8" cm="1">
        <f t="array" ref="CP41">AJ41*INDEX(prod_est,$G41+$H41-1,MATCH(CP$14,$BP$14:$DP$14,0))</f>
        <v>0</v>
      </c>
      <c r="CQ41" s="8" cm="1">
        <f t="array" ref="CQ41">AK41*INDEX(prod_est,$G41+$H41-1,MATCH(CQ$14,$BP$14:$DP$14,0))</f>
        <v>0</v>
      </c>
      <c r="CR41" s="8" cm="1">
        <f t="array" ref="CR41">AL41*INDEX(prod_est,$G41+$H41-1,MATCH(CR$14,$BP$14:$DP$14,0))</f>
        <v>0</v>
      </c>
      <c r="CS41" s="8" cm="1">
        <f t="array" ref="CS41">AM41*INDEX(prod_est,$G41+$H41-1,MATCH(CS$14,$BP$14:$DP$14,0))</f>
        <v>0</v>
      </c>
      <c r="CT41" s="8" cm="1">
        <f t="array" ref="CT41">AN41*INDEX(prod_est,$G41+$H41-1,MATCH(CT$14,$BP$14:$DP$14,0))</f>
        <v>0</v>
      </c>
      <c r="CU41" s="8" cm="1">
        <f t="array" ref="CU41">AO41*INDEX(prod_est,$G41+$H41-1,MATCH(CU$14,$BP$14:$DP$14,0))</f>
        <v>0</v>
      </c>
      <c r="CV41" s="8" cm="1">
        <f t="array" ref="CV41">AP41*INDEX(prod_est,$G41+$H41-1,MATCH(CV$14,$BP$14:$DP$14,0))</f>
        <v>0</v>
      </c>
      <c r="CW41" cm="1">
        <f t="array" ref="CW41">AQ41*INDEX(prod_est,$G41+$H41-1,MATCH(CW$14,$BP$14:$DP$14,0))</f>
        <v>0</v>
      </c>
      <c r="CX41" cm="1">
        <f t="array" ref="CX41">AR41*INDEX(prod_est,$G41+$H41-1,MATCH(CX$14,$BP$14:$DP$14,0))</f>
        <v>0</v>
      </c>
      <c r="CY41" cm="1">
        <f t="array" ref="CY41">AS41*INDEX(prod_est,$G41+$H41-1,MATCH(CY$14,$BP$14:$DP$14,0))</f>
        <v>0</v>
      </c>
      <c r="CZ41" cm="1">
        <f t="array" ref="CZ41">AT41*INDEX(prod_est,$G41+$H41-1,MATCH(CZ$14,$BP$14:$DP$14,0))</f>
        <v>0</v>
      </c>
      <c r="DA41" cm="1">
        <f t="array" ref="DA41">AU41*INDEX(prod_est,$G41+$H41-1,MATCH(DA$14,$BP$14:$DP$14,0))</f>
        <v>0</v>
      </c>
      <c r="DB41" cm="1">
        <f t="array" ref="DB41">AV41*INDEX(prod_est,$G41+$H41-1,MATCH(DB$14,$BP$14:$DP$14,0))</f>
        <v>0</v>
      </c>
      <c r="DC41" cm="1">
        <f t="array" ref="DC41">AW41*INDEX(prod_est,$G41+$H41-1,MATCH(DC$14,$BP$14:$DP$14,0))</f>
        <v>0</v>
      </c>
      <c r="DD41" cm="1">
        <f t="array" ref="DD41">AX41*INDEX(prod_est,$G41+$H41-1,MATCH(DD$14,$BP$14:$DP$14,0))</f>
        <v>0</v>
      </c>
      <c r="DE41" cm="1">
        <f t="array" ref="DE41">AY41*INDEX(prod_est,$G41+$H41-1,MATCH(DE$14,$BP$14:$DP$14,0))</f>
        <v>0</v>
      </c>
      <c r="DF41" cm="1">
        <f t="array" ref="DF41">AZ41*INDEX(prod_est,$G41+$H41-1,MATCH(DF$14,$BP$14:$DP$14,0))</f>
        <v>0</v>
      </c>
      <c r="DG41" cm="1">
        <f t="array" ref="DG41">BA41*INDEX(prod_est,$G41+$H41-1,MATCH(DG$14,$BP$14:$DP$14,0))</f>
        <v>0</v>
      </c>
      <c r="DH41" cm="1">
        <f t="array" ref="DH41">BB41*INDEX(prod_est,$G41+$H41-1,MATCH(DH$14,$BP$14:$DP$14,0))</f>
        <v>0</v>
      </c>
      <c r="DI41" cm="1">
        <f t="array" ref="DI41">BC41*INDEX(prod_est,$G41+$H41-1,MATCH(DI$14,$BP$14:$DP$14,0))</f>
        <v>0</v>
      </c>
      <c r="DJ41" cm="1">
        <f t="array" ref="DJ41">BD41*INDEX(prod_est,$G41+$H41-1,MATCH(DJ$14,$BP$14:$DP$14,0))</f>
        <v>0</v>
      </c>
      <c r="DK41" cm="1">
        <f t="array" ref="DK41">BE41*INDEX(prod_est,$G41+$H41-1,MATCH(DK$14,$BP$14:$DP$14,0))</f>
        <v>0</v>
      </c>
      <c r="DL41" cm="1">
        <f t="array" ref="DL41">BF41*INDEX(prod_est,$G41+$H41-1,MATCH(DL$14,$BP$14:$DP$14,0))</f>
        <v>0</v>
      </c>
      <c r="DM41" cm="1">
        <f t="array" ref="DM41">BG41*INDEX(prod_est,$G41+$H41-1,MATCH(DM$14,$BP$14:$DP$14,0))</f>
        <v>0</v>
      </c>
      <c r="DN41" cm="1">
        <f t="array" ref="DN41">BH41*INDEX(prod_est,$G41+$H41-1,MATCH(DN$14,$BP$14:$DP$14,0))</f>
        <v>0</v>
      </c>
      <c r="DO41" cm="1">
        <f t="array" ref="DO41">BI41*INDEX(prod_est,$G41+$H41-1,MATCH(DO$14,$BP$14:$DP$14,0))</f>
        <v>0</v>
      </c>
      <c r="DP41" cm="1">
        <f t="array" ref="DP41">BJ41*INDEX(prod_est,$G41+$H41-1,MATCH(DP$14,$BP$14:$DP$14,0))</f>
        <v>0</v>
      </c>
    </row>
    <row r="42" spans="1:120" x14ac:dyDescent="0.25">
      <c r="A42" t="s">
        <v>56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305</v>
      </c>
      <c r="H42">
        <f>IFERROR(MATCH(D42,Production_est!$D$4:$D$339,0),"-")</f>
        <v>6</v>
      </c>
      <c r="I42" s="8" cm="1">
        <f t="array" ref="I42">IFERROR(INDEX(Production_est!$E$4:$E$339,H42+G42-1),"-")</f>
        <v>88500</v>
      </c>
      <c r="J42" s="42">
        <f t="shared" si="0"/>
        <v>0</v>
      </c>
      <c r="K42" s="42">
        <f t="shared" ref="K42:AP42" si="59">J42*(1-$F$4)</f>
        <v>0</v>
      </c>
      <c r="L42" s="42">
        <f t="shared" si="59"/>
        <v>0</v>
      </c>
      <c r="M42" s="42">
        <f t="shared" si="59"/>
        <v>0</v>
      </c>
      <c r="N42" s="42">
        <f t="shared" si="59"/>
        <v>0</v>
      </c>
      <c r="O42" s="42">
        <f t="shared" si="59"/>
        <v>0</v>
      </c>
      <c r="P42" s="42">
        <f t="shared" si="59"/>
        <v>0</v>
      </c>
      <c r="Q42" s="42">
        <f t="shared" si="59"/>
        <v>0</v>
      </c>
      <c r="R42" s="42">
        <f t="shared" si="59"/>
        <v>0</v>
      </c>
      <c r="S42" s="42">
        <f t="shared" si="59"/>
        <v>0</v>
      </c>
      <c r="T42" s="42">
        <f t="shared" si="59"/>
        <v>0</v>
      </c>
      <c r="U42" s="42">
        <f t="shared" si="59"/>
        <v>0</v>
      </c>
      <c r="V42" s="42">
        <f t="shared" si="59"/>
        <v>0</v>
      </c>
      <c r="W42" s="42">
        <f t="shared" si="59"/>
        <v>0</v>
      </c>
      <c r="X42" s="42">
        <f t="shared" si="59"/>
        <v>0</v>
      </c>
      <c r="Y42" s="42">
        <f t="shared" si="59"/>
        <v>0</v>
      </c>
      <c r="Z42" s="42">
        <f t="shared" si="59"/>
        <v>0</v>
      </c>
      <c r="AA42" s="42">
        <f t="shared" si="59"/>
        <v>0</v>
      </c>
      <c r="AB42" s="42">
        <f t="shared" si="59"/>
        <v>0</v>
      </c>
      <c r="AC42" s="42">
        <f t="shared" si="59"/>
        <v>0</v>
      </c>
      <c r="AD42" s="42">
        <f t="shared" si="59"/>
        <v>0</v>
      </c>
      <c r="AE42" s="42">
        <f t="shared" si="59"/>
        <v>0</v>
      </c>
      <c r="AF42" s="42">
        <f t="shared" si="59"/>
        <v>0</v>
      </c>
      <c r="AG42" s="42">
        <f t="shared" si="59"/>
        <v>0</v>
      </c>
      <c r="AH42" s="42">
        <f t="shared" si="59"/>
        <v>0</v>
      </c>
      <c r="AI42" s="42">
        <f t="shared" si="59"/>
        <v>0</v>
      </c>
      <c r="AJ42" s="42">
        <f t="shared" si="59"/>
        <v>0</v>
      </c>
      <c r="AK42" s="42">
        <f t="shared" si="59"/>
        <v>0</v>
      </c>
      <c r="AL42" s="42">
        <f t="shared" si="59"/>
        <v>0</v>
      </c>
      <c r="AM42" s="42">
        <f t="shared" si="59"/>
        <v>0</v>
      </c>
      <c r="AN42" s="42">
        <f t="shared" si="59"/>
        <v>0</v>
      </c>
      <c r="AO42" s="42">
        <f t="shared" si="59"/>
        <v>0</v>
      </c>
      <c r="AP42" s="42">
        <f t="shared" si="59"/>
        <v>0</v>
      </c>
      <c r="AQ42" s="42">
        <f t="shared" si="58"/>
        <v>0</v>
      </c>
      <c r="AR42" s="42">
        <f t="shared" si="58"/>
        <v>0</v>
      </c>
      <c r="AS42" s="42">
        <f t="shared" si="58"/>
        <v>0</v>
      </c>
      <c r="AT42" s="42">
        <f t="shared" si="58"/>
        <v>0</v>
      </c>
      <c r="AU42" s="42">
        <f t="shared" si="58"/>
        <v>0</v>
      </c>
      <c r="AV42" s="42">
        <f t="shared" si="58"/>
        <v>0</v>
      </c>
      <c r="AW42" s="42">
        <f t="shared" si="58"/>
        <v>0</v>
      </c>
      <c r="AX42" s="42">
        <f t="shared" si="58"/>
        <v>0</v>
      </c>
      <c r="AY42" s="42">
        <f t="shared" si="58"/>
        <v>0</v>
      </c>
      <c r="AZ42" s="42">
        <f t="shared" si="58"/>
        <v>0</v>
      </c>
      <c r="BA42" s="42">
        <f t="shared" si="58"/>
        <v>0</v>
      </c>
      <c r="BB42" s="42">
        <f t="shared" si="58"/>
        <v>0</v>
      </c>
      <c r="BC42" s="42">
        <f t="shared" si="58"/>
        <v>0</v>
      </c>
      <c r="BD42" s="42">
        <f t="shared" si="58"/>
        <v>0</v>
      </c>
      <c r="BE42" s="42">
        <f t="shared" si="58"/>
        <v>0</v>
      </c>
      <c r="BF42" s="42">
        <f t="shared" si="58"/>
        <v>0</v>
      </c>
      <c r="BG42" s="42">
        <f t="shared" si="58"/>
        <v>0</v>
      </c>
      <c r="BH42" s="42">
        <f t="shared" si="58"/>
        <v>0</v>
      </c>
      <c r="BI42" s="42">
        <f t="shared" si="58"/>
        <v>0</v>
      </c>
      <c r="BJ42" s="42">
        <f t="shared" si="58"/>
        <v>0</v>
      </c>
      <c r="BK42" t="str">
        <f t="shared" si="3"/>
        <v>20_USA</v>
      </c>
      <c r="BL42" t="str">
        <f t="shared" si="4"/>
        <v>d_ind_cem_16_5_biogasoline</v>
      </c>
      <c r="BO42" s="8">
        <f t="shared" si="5"/>
        <v>0</v>
      </c>
      <c r="BP42" s="8">
        <f t="shared" si="6"/>
        <v>0</v>
      </c>
      <c r="BQ42" s="8" cm="1">
        <f t="array" ref="BQ42">K42*INDEX(prod_est,$G42+$H42-1,MATCH(BQ$14,$BP$14:$DP$14,0))</f>
        <v>0</v>
      </c>
      <c r="BR42" s="8" cm="1">
        <f t="array" ref="BR42">L42*INDEX(prod_est,$G42+$H42-1,MATCH(BR$14,$BP$14:$DP$14,0))</f>
        <v>0</v>
      </c>
      <c r="BS42" s="8" cm="1">
        <f t="array" ref="BS42">M42*INDEX(prod_est,$G42+$H42-1,MATCH(BS$14,$BP$14:$DP$14,0))</f>
        <v>0</v>
      </c>
      <c r="BT42" s="8" cm="1">
        <f t="array" ref="BT42">N42*INDEX(prod_est,$G42+$H42-1,MATCH(BT$14,$BP$14:$DP$14,0))</f>
        <v>0</v>
      </c>
      <c r="BU42" s="8" cm="1">
        <f t="array" ref="BU42">O42*INDEX(prod_est,$G42+$H42-1,MATCH(BU$14,$BP$14:$DP$14,0))</f>
        <v>0</v>
      </c>
      <c r="BV42" s="8" cm="1">
        <f t="array" ref="BV42">P42*INDEX(prod_est,$G42+$H42-1,MATCH(BV$14,$BP$14:$DP$14,0))</f>
        <v>0</v>
      </c>
      <c r="BW42" s="8" cm="1">
        <f t="array" ref="BW42">Q42*INDEX(prod_est,$G42+$H42-1,MATCH(BW$14,$BP$14:$DP$14,0))</f>
        <v>0</v>
      </c>
      <c r="BX42" s="8" cm="1">
        <f t="array" ref="BX42">R42*INDEX(prod_est,$G42+$H42-1,MATCH(BX$14,$BP$14:$DP$14,0))</f>
        <v>0</v>
      </c>
      <c r="BY42" s="8" cm="1">
        <f t="array" ref="BY42">S42*INDEX(prod_est,$G42+$H42-1,MATCH(BY$14,$BP$14:$DP$14,0))</f>
        <v>0</v>
      </c>
      <c r="BZ42" s="8" cm="1">
        <f t="array" ref="BZ42">T42*INDEX(prod_est,$G42+$H42-1,MATCH(BZ$14,$BP$14:$DP$14,0))</f>
        <v>0</v>
      </c>
      <c r="CA42" s="8" cm="1">
        <f t="array" ref="CA42">U42*INDEX(prod_est,$G42+$H42-1,MATCH(CA$14,$BP$14:$DP$14,0))</f>
        <v>0</v>
      </c>
      <c r="CB42" s="8" cm="1">
        <f t="array" ref="CB42">V42*INDEX(prod_est,$G42+$H42-1,MATCH(CB$14,$BP$14:$DP$14,0))</f>
        <v>0</v>
      </c>
      <c r="CC42" s="8" cm="1">
        <f t="array" ref="CC42">W42*INDEX(prod_est,$G42+$H42-1,MATCH(CC$14,$BP$14:$DP$14,0))</f>
        <v>0</v>
      </c>
      <c r="CD42" s="8" cm="1">
        <f t="array" ref="CD42">X42*INDEX(prod_est,$G42+$H42-1,MATCH(CD$14,$BP$14:$DP$14,0))</f>
        <v>0</v>
      </c>
      <c r="CE42" s="8" cm="1">
        <f t="array" ref="CE42">Y42*INDEX(prod_est,$G42+$H42-1,MATCH(CE$14,$BP$14:$DP$14,0))</f>
        <v>0</v>
      </c>
      <c r="CF42" s="8" cm="1">
        <f t="array" ref="CF42">Z42*INDEX(prod_est,$G42+$H42-1,MATCH(CF$14,$BP$14:$DP$14,0))</f>
        <v>0</v>
      </c>
      <c r="CG42" s="8" cm="1">
        <f t="array" ref="CG42">AA42*INDEX(prod_est,$G42+$H42-1,MATCH(CG$14,$BP$14:$DP$14,0))</f>
        <v>0</v>
      </c>
      <c r="CH42" s="8" cm="1">
        <f t="array" ref="CH42">AB42*INDEX(prod_est,$G42+$H42-1,MATCH(CH$14,$BP$14:$DP$14,0))</f>
        <v>0</v>
      </c>
      <c r="CI42" s="8" cm="1">
        <f t="array" ref="CI42">AC42*INDEX(prod_est,$G42+$H42-1,MATCH(CI$14,$BP$14:$DP$14,0))</f>
        <v>0</v>
      </c>
      <c r="CJ42" s="8" cm="1">
        <f t="array" ref="CJ42">AD42*INDEX(prod_est,$G42+$H42-1,MATCH(CJ$14,$BP$14:$DP$14,0))</f>
        <v>0</v>
      </c>
      <c r="CK42" s="8" cm="1">
        <f t="array" ref="CK42">AE42*INDEX(prod_est,$G42+$H42-1,MATCH(CK$14,$BP$14:$DP$14,0))</f>
        <v>0</v>
      </c>
      <c r="CL42" s="8" cm="1">
        <f t="array" ref="CL42">AF42*INDEX(prod_est,$G42+$H42-1,MATCH(CL$14,$BP$14:$DP$14,0))</f>
        <v>0</v>
      </c>
      <c r="CM42" s="8" cm="1">
        <f t="array" ref="CM42">AG42*INDEX(prod_est,$G42+$H42-1,MATCH(CM$14,$BP$14:$DP$14,0))</f>
        <v>0</v>
      </c>
      <c r="CN42" s="8" cm="1">
        <f t="array" ref="CN42">AH42*INDEX(prod_est,$G42+$H42-1,MATCH(CN$14,$BP$14:$DP$14,0))</f>
        <v>0</v>
      </c>
      <c r="CO42" s="8" cm="1">
        <f t="array" ref="CO42">AI42*INDEX(prod_est,$G42+$H42-1,MATCH(CO$14,$BP$14:$DP$14,0))</f>
        <v>0</v>
      </c>
      <c r="CP42" s="8" cm="1">
        <f t="array" ref="CP42">AJ42*INDEX(prod_est,$G42+$H42-1,MATCH(CP$14,$BP$14:$DP$14,0))</f>
        <v>0</v>
      </c>
      <c r="CQ42" s="8" cm="1">
        <f t="array" ref="CQ42">AK42*INDEX(prod_est,$G42+$H42-1,MATCH(CQ$14,$BP$14:$DP$14,0))</f>
        <v>0</v>
      </c>
      <c r="CR42" s="8" cm="1">
        <f t="array" ref="CR42">AL42*INDEX(prod_est,$G42+$H42-1,MATCH(CR$14,$BP$14:$DP$14,0))</f>
        <v>0</v>
      </c>
      <c r="CS42" s="8" cm="1">
        <f t="array" ref="CS42">AM42*INDEX(prod_est,$G42+$H42-1,MATCH(CS$14,$BP$14:$DP$14,0))</f>
        <v>0</v>
      </c>
      <c r="CT42" s="8" cm="1">
        <f t="array" ref="CT42">AN42*INDEX(prod_est,$G42+$H42-1,MATCH(CT$14,$BP$14:$DP$14,0))</f>
        <v>0</v>
      </c>
      <c r="CU42" s="8" cm="1">
        <f t="array" ref="CU42">AO42*INDEX(prod_est,$G42+$H42-1,MATCH(CU$14,$BP$14:$DP$14,0))</f>
        <v>0</v>
      </c>
      <c r="CV42" s="8" cm="1">
        <f t="array" ref="CV42">AP42*INDEX(prod_est,$G42+$H42-1,MATCH(CV$14,$BP$14:$DP$14,0))</f>
        <v>0</v>
      </c>
      <c r="CW42" cm="1">
        <f t="array" ref="CW42">AQ42*INDEX(prod_est,$G42+$H42-1,MATCH(CW$14,$BP$14:$DP$14,0))</f>
        <v>0</v>
      </c>
      <c r="CX42" cm="1">
        <f t="array" ref="CX42">AR42*INDEX(prod_est,$G42+$H42-1,MATCH(CX$14,$BP$14:$DP$14,0))</f>
        <v>0</v>
      </c>
      <c r="CY42" cm="1">
        <f t="array" ref="CY42">AS42*INDEX(prod_est,$G42+$H42-1,MATCH(CY$14,$BP$14:$DP$14,0))</f>
        <v>0</v>
      </c>
      <c r="CZ42" cm="1">
        <f t="array" ref="CZ42">AT42*INDEX(prod_est,$G42+$H42-1,MATCH(CZ$14,$BP$14:$DP$14,0))</f>
        <v>0</v>
      </c>
      <c r="DA42" cm="1">
        <f t="array" ref="DA42">AU42*INDEX(prod_est,$G42+$H42-1,MATCH(DA$14,$BP$14:$DP$14,0))</f>
        <v>0</v>
      </c>
      <c r="DB42" cm="1">
        <f t="array" ref="DB42">AV42*INDEX(prod_est,$G42+$H42-1,MATCH(DB$14,$BP$14:$DP$14,0))</f>
        <v>0</v>
      </c>
      <c r="DC42" cm="1">
        <f t="array" ref="DC42">AW42*INDEX(prod_est,$G42+$H42-1,MATCH(DC$14,$BP$14:$DP$14,0))</f>
        <v>0</v>
      </c>
      <c r="DD42" cm="1">
        <f t="array" ref="DD42">AX42*INDEX(prod_est,$G42+$H42-1,MATCH(DD$14,$BP$14:$DP$14,0))</f>
        <v>0</v>
      </c>
      <c r="DE42" cm="1">
        <f t="array" ref="DE42">AY42*INDEX(prod_est,$G42+$H42-1,MATCH(DE$14,$BP$14:$DP$14,0))</f>
        <v>0</v>
      </c>
      <c r="DF42" cm="1">
        <f t="array" ref="DF42">AZ42*INDEX(prod_est,$G42+$H42-1,MATCH(DF$14,$BP$14:$DP$14,0))</f>
        <v>0</v>
      </c>
      <c r="DG42" cm="1">
        <f t="array" ref="DG42">BA42*INDEX(prod_est,$G42+$H42-1,MATCH(DG$14,$BP$14:$DP$14,0))</f>
        <v>0</v>
      </c>
      <c r="DH42" cm="1">
        <f t="array" ref="DH42">BB42*INDEX(prod_est,$G42+$H42-1,MATCH(DH$14,$BP$14:$DP$14,0))</f>
        <v>0</v>
      </c>
      <c r="DI42" cm="1">
        <f t="array" ref="DI42">BC42*INDEX(prod_est,$G42+$H42-1,MATCH(DI$14,$BP$14:$DP$14,0))</f>
        <v>0</v>
      </c>
      <c r="DJ42" cm="1">
        <f t="array" ref="DJ42">BD42*INDEX(prod_est,$G42+$H42-1,MATCH(DJ$14,$BP$14:$DP$14,0))</f>
        <v>0</v>
      </c>
      <c r="DK42" cm="1">
        <f t="array" ref="DK42">BE42*INDEX(prod_est,$G42+$H42-1,MATCH(DK$14,$BP$14:$DP$14,0))</f>
        <v>0</v>
      </c>
      <c r="DL42" cm="1">
        <f t="array" ref="DL42">BF42*INDEX(prod_est,$G42+$H42-1,MATCH(DL$14,$BP$14:$DP$14,0))</f>
        <v>0</v>
      </c>
      <c r="DM42" cm="1">
        <f t="array" ref="DM42">BG42*INDEX(prod_est,$G42+$H42-1,MATCH(DM$14,$BP$14:$DP$14,0))</f>
        <v>0</v>
      </c>
      <c r="DN42" cm="1">
        <f t="array" ref="DN42">BH42*INDEX(prod_est,$G42+$H42-1,MATCH(DN$14,$BP$14:$DP$14,0))</f>
        <v>0</v>
      </c>
      <c r="DO42" cm="1">
        <f t="array" ref="DO42">BI42*INDEX(prod_est,$G42+$H42-1,MATCH(DO$14,$BP$14:$DP$14,0))</f>
        <v>0</v>
      </c>
      <c r="DP42" cm="1">
        <f t="array" ref="DP42">BJ42*INDEX(prod_est,$G42+$H42-1,MATCH(DP$14,$BP$14:$DP$14,0))</f>
        <v>0</v>
      </c>
    </row>
    <row r="43" spans="1:120" x14ac:dyDescent="0.25">
      <c r="A43" t="s">
        <v>56</v>
      </c>
      <c r="B43" t="s">
        <v>33</v>
      </c>
      <c r="C43" t="s">
        <v>33</v>
      </c>
      <c r="D43" t="s">
        <v>37</v>
      </c>
      <c r="E43" s="8">
        <v>0.93198168000000003</v>
      </c>
      <c r="F43" s="8">
        <v>0.59954976000000004</v>
      </c>
      <c r="G43">
        <f>MATCH(A43,Production_est!$A$4:$A$339,0)</f>
        <v>305</v>
      </c>
      <c r="H43">
        <f>IFERROR(MATCH(D43,Production_est!$D$4:$D$339,0),"-")</f>
        <v>6</v>
      </c>
      <c r="I43" s="8" cm="1">
        <f t="array" ref="I43">IFERROR(INDEX(Production_est!$E$4:$E$339,H43+G43-1),"-")</f>
        <v>88500</v>
      </c>
      <c r="J43" s="42">
        <f t="shared" si="0"/>
        <v>6.7745735593220341E-6</v>
      </c>
      <c r="K43" s="42">
        <f t="shared" ref="K43:AP43" si="60">J43*(1-$F$4)</f>
        <v>6.7433137162739064E-6</v>
      </c>
      <c r="L43" s="42">
        <f t="shared" si="60"/>
        <v>6.7121981151885884E-6</v>
      </c>
      <c r="M43" s="42">
        <f t="shared" si="60"/>
        <v>6.6812260904919178E-6</v>
      </c>
      <c r="N43" s="42">
        <f t="shared" si="60"/>
        <v>6.6503969796808849E-6</v>
      </c>
      <c r="O43" s="42">
        <f t="shared" si="60"/>
        <v>6.61971012330946E-6</v>
      </c>
      <c r="P43" s="42">
        <f t="shared" si="60"/>
        <v>6.5891648649744894E-6</v>
      </c>
      <c r="Q43" s="42">
        <f t="shared" si="60"/>
        <v>6.5587605513016517E-6</v>
      </c>
      <c r="R43" s="42">
        <f t="shared" si="60"/>
        <v>6.5284965319314852E-6</v>
      </c>
      <c r="S43" s="42">
        <f t="shared" si="60"/>
        <v>6.4983721595054743E-6</v>
      </c>
      <c r="T43" s="42">
        <f t="shared" si="60"/>
        <v>6.4683867896522035E-6</v>
      </c>
      <c r="U43" s="42">
        <f t="shared" si="60"/>
        <v>6.4385397809735722E-6</v>
      </c>
      <c r="V43" s="42">
        <f t="shared" si="60"/>
        <v>6.4088304950310782E-6</v>
      </c>
      <c r="W43" s="42">
        <f t="shared" si="60"/>
        <v>6.3792582963321576E-6</v>
      </c>
      <c r="X43" s="42">
        <f t="shared" si="60"/>
        <v>6.3498225523165941E-6</v>
      </c>
      <c r="Y43" s="42">
        <f t="shared" si="60"/>
        <v>6.3205226333429866E-6</v>
      </c>
      <c r="Z43" s="42">
        <f t="shared" si="60"/>
        <v>6.2913579126752829E-6</v>
      </c>
      <c r="AA43" s="42">
        <f t="shared" si="60"/>
        <v>6.2623277664693709E-6</v>
      </c>
      <c r="AB43" s="42">
        <f t="shared" si="60"/>
        <v>6.2334315737597364E-6</v>
      </c>
      <c r="AC43" s="42">
        <f t="shared" si="60"/>
        <v>6.2046687164461802E-6</v>
      </c>
      <c r="AD43" s="42">
        <f t="shared" si="60"/>
        <v>6.176038579280595E-6</v>
      </c>
      <c r="AE43" s="42">
        <f t="shared" si="60"/>
        <v>6.147540549853808E-6</v>
      </c>
      <c r="AF43" s="42">
        <f t="shared" si="60"/>
        <v>6.1191740185824785E-6</v>
      </c>
      <c r="AG43" s="42">
        <f t="shared" si="60"/>
        <v>6.09093837869606E-6</v>
      </c>
      <c r="AH43" s="42">
        <f t="shared" si="60"/>
        <v>6.0628330262238216E-6</v>
      </c>
      <c r="AI43" s="42">
        <f t="shared" si="60"/>
        <v>6.0348573599819268E-6</v>
      </c>
      <c r="AJ43" s="42">
        <f t="shared" si="60"/>
        <v>6.007010781560576E-6</v>
      </c>
      <c r="AK43" s="42">
        <f t="shared" si="60"/>
        <v>5.9792926953112058E-6</v>
      </c>
      <c r="AL43" s="42">
        <f t="shared" si="60"/>
        <v>5.9517025083337466E-6</v>
      </c>
      <c r="AM43" s="42">
        <f t="shared" si="60"/>
        <v>5.9242396304639436E-6</v>
      </c>
      <c r="AN43" s="42">
        <f t="shared" si="60"/>
        <v>5.8969034742607285E-6</v>
      </c>
      <c r="AO43" s="42">
        <f t="shared" si="60"/>
        <v>5.869693454993657E-6</v>
      </c>
      <c r="AP43" s="42">
        <f t="shared" si="60"/>
        <v>5.8426089906303996E-6</v>
      </c>
      <c r="AQ43" s="42">
        <f t="shared" si="58"/>
        <v>5.8156495018242932E-6</v>
      </c>
      <c r="AR43" s="42">
        <f t="shared" si="58"/>
        <v>5.788814411901948E-6</v>
      </c>
      <c r="AS43" s="42">
        <f t="shared" si="58"/>
        <v>5.762103146850912E-6</v>
      </c>
      <c r="AT43" s="42">
        <f t="shared" si="58"/>
        <v>5.7355151353073916E-6</v>
      </c>
      <c r="AU43" s="42">
        <f t="shared" si="58"/>
        <v>5.7090498085440325E-6</v>
      </c>
      <c r="AV43" s="42">
        <f t="shared" si="58"/>
        <v>5.6827066004577527E-6</v>
      </c>
      <c r="AW43" s="42">
        <f t="shared" si="58"/>
        <v>5.6564849475576337E-6</v>
      </c>
      <c r="AX43" s="42">
        <f t="shared" si="58"/>
        <v>5.6303842889528664E-6</v>
      </c>
      <c r="AY43" s="42">
        <f t="shared" si="58"/>
        <v>5.6044040663407548E-6</v>
      </c>
      <c r="AZ43" s="42">
        <f t="shared" si="58"/>
        <v>5.5785437239947736E-6</v>
      </c>
      <c r="BA43" s="42">
        <f t="shared" si="58"/>
        <v>5.5528027087526799E-6</v>
      </c>
      <c r="BB43" s="42">
        <f t="shared" si="58"/>
        <v>5.5271804700046814E-6</v>
      </c>
      <c r="BC43" s="42">
        <f t="shared" si="58"/>
        <v>5.5016764596816595E-6</v>
      </c>
      <c r="BD43" s="42">
        <f t="shared" si="58"/>
        <v>5.4762901322434438E-6</v>
      </c>
      <c r="BE43" s="42">
        <f t="shared" si="58"/>
        <v>5.4510209446671457E-6</v>
      </c>
      <c r="BF43" s="42">
        <f t="shared" si="58"/>
        <v>5.4258683564355401E-6</v>
      </c>
      <c r="BG43" s="42">
        <f t="shared" si="58"/>
        <v>5.4008318295255054E-6</v>
      </c>
      <c r="BH43" s="42">
        <f t="shared" si="58"/>
        <v>5.3759108283965143E-6</v>
      </c>
      <c r="BI43" s="42">
        <f t="shared" si="58"/>
        <v>5.3511048199791787E-6</v>
      </c>
      <c r="BJ43" s="42">
        <f t="shared" si="58"/>
        <v>5.3264132736638457E-6</v>
      </c>
      <c r="BK43" t="str">
        <f t="shared" si="3"/>
        <v>20_USA</v>
      </c>
      <c r="BL43" t="str">
        <f t="shared" si="4"/>
        <v>d_ind_cem_16_6_biodiesel</v>
      </c>
      <c r="BO43" s="8">
        <f t="shared" si="5"/>
        <v>0.93198168000000003</v>
      </c>
      <c r="BP43" s="8">
        <f t="shared" si="6"/>
        <v>0.59954976000000004</v>
      </c>
      <c r="BQ43" s="8" cm="1">
        <f t="array" ref="BQ43">K43*INDEX(prod_est,$G43+$H43-1,MATCH(BQ$14,$BP$14:$DP$14,0))</f>
        <v>0.60521184321110566</v>
      </c>
      <c r="BR43" s="8" cm="1">
        <f t="array" ref="BR43">L43*INDEX(prod_est,$G43+$H43-1,MATCH(BR$14,$BP$14:$DP$14,0))</f>
        <v>0.54557545905709692</v>
      </c>
      <c r="BS43" s="8" cm="1">
        <f t="array" ref="BS43">M43*INDEX(prod_est,$G43+$H43-1,MATCH(BS$14,$BP$14:$DP$14,0))</f>
        <v>0.58963706545512584</v>
      </c>
      <c r="BT43" s="8" cm="1">
        <f t="array" ref="BT43">N43*INDEX(prod_est,$G43+$H43-1,MATCH(BT$14,$BP$14:$DP$14,0))</f>
        <v>0.60492900065198241</v>
      </c>
      <c r="BU43" s="8" cm="1">
        <f t="array" ref="BU43">O43*INDEX(prod_est,$G43+$H43-1,MATCH(BU$14,$BP$14:$DP$14,0))</f>
        <v>0.62021798071257539</v>
      </c>
      <c r="BV43" s="8" cm="1">
        <f t="array" ref="BV43">P43*INDEX(prod_est,$G43+$H43-1,MATCH(BV$14,$BP$14:$DP$14,0))</f>
        <v>0.63554434813548166</v>
      </c>
      <c r="BW43" s="8" cm="1">
        <f t="array" ref="BW43">Q43*INDEX(prod_est,$G43+$H43-1,MATCH(BW$14,$BP$14:$DP$14,0))</f>
        <v>0.65094059638358948</v>
      </c>
      <c r="BX43" s="8" cm="1">
        <f t="array" ref="BX43">R43*INDEX(prod_est,$G43+$H43-1,MATCH(BX$14,$BP$14:$DP$14,0))</f>
        <v>0.66644260993654625</v>
      </c>
      <c r="BY43" s="8" cm="1">
        <f t="array" ref="BY43">S43*INDEX(prod_est,$G43+$H43-1,MATCH(BY$14,$BP$14:$DP$14,0))</f>
        <v>0.68208576815796429</v>
      </c>
      <c r="BZ43" s="8" cm="1">
        <f t="array" ref="BZ43">T43*INDEX(prod_est,$G43+$H43-1,MATCH(BZ$14,$BP$14:$DP$14,0))</f>
        <v>0.69204596720243283</v>
      </c>
      <c r="CA43" s="8" cm="1">
        <f t="array" ref="CA43">U43*INDEX(prod_est,$G43+$H43-1,MATCH(CA$14,$BP$14:$DP$14,0))</f>
        <v>0.70185698872556845</v>
      </c>
      <c r="CB43" s="8" cm="1">
        <f t="array" ref="CB43">V43*INDEX(prod_est,$G43+$H43-1,MATCH(CB$14,$BP$14:$DP$14,0))</f>
        <v>0.71135919105390966</v>
      </c>
      <c r="CC43" s="8" cm="1">
        <f t="array" ref="CC43">W43*INDEX(prod_est,$G43+$H43-1,MATCH(CC$14,$BP$14:$DP$14,0))</f>
        <v>0.71781102601214652</v>
      </c>
      <c r="CD43" s="8" cm="1">
        <f t="array" ref="CD43">X43*INDEX(prod_est,$G43+$H43-1,MATCH(CD$14,$BP$14:$DP$14,0))</f>
        <v>0.72394923102760189</v>
      </c>
      <c r="CE43" s="8" cm="1">
        <f t="array" ref="CE43">Y43*INDEX(prod_est,$G43+$H43-1,MATCH(CE$14,$BP$14:$DP$14,0))</f>
        <v>0.72977883384334685</v>
      </c>
      <c r="CF43" s="8" cm="1">
        <f t="array" ref="CF43">Z43*INDEX(prod_est,$G43+$H43-1,MATCH(CF$14,$BP$14:$DP$14,0))</f>
        <v>0.73529752760665068</v>
      </c>
      <c r="CG43" s="8" cm="1">
        <f t="array" ref="CG43">AA43*INDEX(prod_est,$G43+$H43-1,MATCH(CG$14,$BP$14:$DP$14,0))</f>
        <v>0.74050481671715085</v>
      </c>
      <c r="CH43" s="8" cm="1">
        <f t="array" ref="CH43">AB43*INDEX(prod_est,$G43+$H43-1,MATCH(CH$14,$BP$14:$DP$14,0))</f>
        <v>0.74540500323828962</v>
      </c>
      <c r="CI43" s="8" cm="1">
        <f t="array" ref="CI43">AC43*INDEX(prod_est,$G43+$H43-1,MATCH(CI$14,$BP$14:$DP$14,0))</f>
        <v>0.75001053771407067</v>
      </c>
      <c r="CJ43" s="8" cm="1">
        <f t="array" ref="CJ43">AD43*INDEX(prod_est,$G43+$H43-1,MATCH(CJ$14,$BP$14:$DP$14,0))</f>
        <v>0.75433677961892875</v>
      </c>
      <c r="CK43" s="8" cm="1">
        <f t="array" ref="CK43">AE43*INDEX(prod_est,$G43+$H43-1,MATCH(CK$14,$BP$14:$DP$14,0))</f>
        <v>0.75839666972456232</v>
      </c>
      <c r="CL43" s="8" cm="1">
        <f t="array" ref="CL43">AF43*INDEX(prod_est,$G43+$H43-1,MATCH(CL$14,$BP$14:$DP$14,0))</f>
        <v>0.76220472263398331</v>
      </c>
      <c r="CM43" s="8" cm="1">
        <f t="array" ref="CM43">AG43*INDEX(prod_est,$G43+$H43-1,MATCH(CM$14,$BP$14:$DP$14,0))</f>
        <v>0.76578398070740117</v>
      </c>
      <c r="CN43" s="8" cm="1">
        <f t="array" ref="CN43">AH43*INDEX(prod_est,$G43+$H43-1,MATCH(CN$14,$BP$14:$DP$14,0))</f>
        <v>0.76916483467566155</v>
      </c>
      <c r="CO43" s="8" cm="1">
        <f t="array" ref="CO43">AI43*INDEX(prod_est,$G43+$H43-1,MATCH(CO$14,$BP$14:$DP$14,0))</f>
        <v>0.77237490217211857</v>
      </c>
      <c r="CP43" s="8" cm="1">
        <f t="array" ref="CP43">AJ43*INDEX(prod_est,$G43+$H43-1,MATCH(CP$14,$BP$14:$DP$14,0))</f>
        <v>0.77543654417161545</v>
      </c>
      <c r="CQ43" s="8" cm="1">
        <f t="array" ref="CQ43">AK43*INDEX(prod_est,$G43+$H43-1,MATCH(CQ$14,$BP$14:$DP$14,0))</f>
        <v>0.77836703584858791</v>
      </c>
      <c r="CR43" s="8" cm="1">
        <f t="array" ref="CR43">AL43*INDEX(prod_est,$G43+$H43-1,MATCH(CR$14,$BP$14:$DP$14,0))</f>
        <v>0.7811841685808657</v>
      </c>
      <c r="CS43" s="8" cm="1">
        <f t="array" ref="CS43">AM43*INDEX(prod_est,$G43+$H43-1,MATCH(CS$14,$BP$14:$DP$14,0))</f>
        <v>0.78390586852026056</v>
      </c>
      <c r="CT43" s="8" cm="1">
        <f t="array" ref="CT43">AN43*INDEX(prod_est,$G43+$H43-1,MATCH(CT$14,$BP$14:$DP$14,0))</f>
        <v>0.78654500877256839</v>
      </c>
      <c r="CU43" s="8" cm="1">
        <f t="array" ref="CU43">AO43*INDEX(prod_est,$G43+$H43-1,MATCH(CU$14,$BP$14:$DP$14,0))</f>
        <v>0.78910985568793013</v>
      </c>
      <c r="CV43" s="8" cm="1">
        <f t="array" ref="CV43">AP43*INDEX(prod_est,$G43+$H43-1,MATCH(CV$14,$BP$14:$DP$14,0))</f>
        <v>0.79160435896618997</v>
      </c>
      <c r="CW43" cm="1">
        <f t="array" ref="CW43">AQ43*INDEX(prod_est,$G43+$H43-1,MATCH(CW$14,$BP$14:$DP$14,0))</f>
        <v>0.78795166735382327</v>
      </c>
      <c r="CX43" cm="1">
        <f t="array" ref="CX43">AR43*INDEX(prod_est,$G43+$H43-1,MATCH(CX$14,$BP$14:$DP$14,0))</f>
        <v>0.78431583031769014</v>
      </c>
      <c r="CY43" cm="1">
        <f t="array" ref="CY43">AS43*INDEX(prod_est,$G43+$H43-1,MATCH(CY$14,$BP$14:$DP$14,0))</f>
        <v>0.78069677008589811</v>
      </c>
      <c r="CZ43" cm="1">
        <f t="array" ref="CZ43">AT43*INDEX(prod_est,$G43+$H43-1,MATCH(CZ$14,$BP$14:$DP$14,0))</f>
        <v>0.77709440924541628</v>
      </c>
      <c r="DA43" cm="1">
        <f t="array" ref="DA43">AU43*INDEX(prod_est,$G43+$H43-1,MATCH(DA$14,$BP$14:$DP$14,0))</f>
        <v>0.77350867074042018</v>
      </c>
      <c r="DB43" cm="1">
        <f t="array" ref="DB43">AV43*INDEX(prod_est,$G43+$H43-1,MATCH(DB$14,$BP$14:$DP$14,0))</f>
        <v>0.76993947787064332</v>
      </c>
      <c r="DC43" cm="1">
        <f t="array" ref="DC43">AW43*INDEX(prod_est,$G43+$H43-1,MATCH(DC$14,$BP$14:$DP$14,0))</f>
        <v>0.76638675428973613</v>
      </c>
      <c r="DD43" cm="1">
        <f t="array" ref="DD43">AX43*INDEX(prod_est,$G43+$H43-1,MATCH(DD$14,$BP$14:$DP$14,0))</f>
        <v>0.76285042400363345</v>
      </c>
      <c r="DE43" cm="1">
        <f t="array" ref="DE43">AY43*INDEX(prod_est,$G43+$H43-1,MATCH(DE$14,$BP$14:$DP$14,0))</f>
        <v>0.75933041136892854</v>
      </c>
      <c r="DF43" cm="1">
        <f t="array" ref="DF43">AZ43*INDEX(prod_est,$G43+$H43-1,MATCH(DF$14,$BP$14:$DP$14,0))</f>
        <v>0.75582664109125541</v>
      </c>
      <c r="DG43" cm="1">
        <f t="array" ref="DG43">BA43*INDEX(prod_est,$G43+$H43-1,MATCH(DG$14,$BP$14:$DP$14,0))</f>
        <v>0.75233903822367787</v>
      </c>
      <c r="DH43" cm="1">
        <f t="array" ref="DH43">BB43*INDEX(prod_est,$G43+$H43-1,MATCH(DH$14,$BP$14:$DP$14,0))</f>
        <v>0.74886752816508684</v>
      </c>
      <c r="DI43" cm="1">
        <f t="array" ref="DI43">BC43*INDEX(prod_est,$G43+$H43-1,MATCH(DI$14,$BP$14:$DP$14,0))</f>
        <v>0.74541203665860412</v>
      </c>
      <c r="DJ43" cm="1">
        <f t="array" ref="DJ43">BD43*INDEX(prod_est,$G43+$H43-1,MATCH(DJ$14,$BP$14:$DP$14,0))</f>
        <v>0.74197248978999431</v>
      </c>
      <c r="DK43" cm="1">
        <f t="array" ref="DK43">BE43*INDEX(prod_est,$G43+$H43-1,MATCH(DK$14,$BP$14:$DP$14,0))</f>
        <v>0.73854881398608374</v>
      </c>
      <c r="DL43" cm="1">
        <f t="array" ref="DL43">BF43*INDEX(prod_est,$G43+$H43-1,MATCH(DL$14,$BP$14:$DP$14,0))</f>
        <v>0.73514093601318642</v>
      </c>
      <c r="DM43" cm="1">
        <f t="array" ref="DM43">BG43*INDEX(prod_est,$G43+$H43-1,MATCH(DM$14,$BP$14:$DP$14,0))</f>
        <v>0.73174878297553825</v>
      </c>
      <c r="DN43" cm="1">
        <f t="array" ref="DN43">BH43*INDEX(prod_est,$G43+$H43-1,MATCH(DN$14,$BP$14:$DP$14,0))</f>
        <v>0.72837228231373674</v>
      </c>
      <c r="DO43" cm="1">
        <f t="array" ref="DO43">BI43*INDEX(prod_est,$G43+$H43-1,MATCH(DO$14,$BP$14:$DP$14,0))</f>
        <v>0.72501136180318992</v>
      </c>
      <c r="DP43" cm="1">
        <f t="array" ref="DP43">BJ43*INDEX(prod_est,$G43+$H43-1,MATCH(DP$14,$BP$14:$DP$14,0))</f>
        <v>0.72166594955257068</v>
      </c>
    </row>
    <row r="44" spans="1:120" x14ac:dyDescent="0.25">
      <c r="A44" t="s">
        <v>56</v>
      </c>
      <c r="B44" t="s">
        <v>34</v>
      </c>
      <c r="C44" t="s">
        <v>153</v>
      </c>
      <c r="D44" t="s">
        <v>37</v>
      </c>
      <c r="E44" s="8">
        <v>8.7001703999999999E-2</v>
      </c>
      <c r="F44" s="8">
        <v>8.3819735999999992E-2</v>
      </c>
      <c r="G44">
        <f>MATCH(A44,Production_est!$A$4:$A$339,0)</f>
        <v>305</v>
      </c>
      <c r="H44">
        <f>IFERROR(MATCH(D44,Production_est!$D$4:$D$339,0),"-")</f>
        <v>6</v>
      </c>
      <c r="I44" s="8" cm="1">
        <f t="array" ref="I44">IFERROR(INDEX(Production_est!$E$4:$E$339,H44+G44-1),"-")</f>
        <v>88500</v>
      </c>
      <c r="J44" s="42">
        <f t="shared" si="0"/>
        <v>9.4711566101694909E-7</v>
      </c>
      <c r="K44" s="42">
        <f t="shared" ref="K44:AP44" si="61">J44*(1-$F$4)</f>
        <v>9.4274539525002509E-7</v>
      </c>
      <c r="L44" s="42">
        <f t="shared" si="61"/>
        <v>9.3839529515415869E-7</v>
      </c>
      <c r="M44" s="42">
        <f t="shared" si="61"/>
        <v>9.3406526767910738E-7</v>
      </c>
      <c r="N44" s="42">
        <f t="shared" si="61"/>
        <v>9.2975522020398952E-7</v>
      </c>
      <c r="O44" s="42">
        <f t="shared" si="61"/>
        <v>9.2546506053530297E-7</v>
      </c>
      <c r="P44" s="42">
        <f t="shared" si="61"/>
        <v>9.2119469690495295E-7</v>
      </c>
      <c r="Q44" s="42">
        <f t="shared" si="61"/>
        <v>9.1694403796828946E-7</v>
      </c>
      <c r="R44" s="42">
        <f t="shared" si="61"/>
        <v>9.1271299280215309E-7</v>
      </c>
      <c r="S44" s="42">
        <f t="shared" si="61"/>
        <v>9.0850147090293003E-7</v>
      </c>
      <c r="T44" s="42">
        <f t="shared" si="61"/>
        <v>9.0430938218461656E-7</v>
      </c>
      <c r="U44" s="42">
        <f t="shared" si="61"/>
        <v>9.0013663697689177E-7</v>
      </c>
      <c r="V44" s="42">
        <f t="shared" si="61"/>
        <v>8.9598314602319953E-7</v>
      </c>
      <c r="W44" s="42">
        <f t="shared" si="61"/>
        <v>8.9184882047883931E-7</v>
      </c>
      <c r="X44" s="42">
        <f t="shared" si="61"/>
        <v>8.8773357190906573E-7</v>
      </c>
      <c r="Y44" s="42">
        <f t="shared" si="61"/>
        <v>8.8363731228719693E-7</v>
      </c>
      <c r="Z44" s="42">
        <f t="shared" si="61"/>
        <v>8.7955995399273162E-7</v>
      </c>
      <c r="AA44" s="42">
        <f t="shared" si="61"/>
        <v>8.7550140980947492E-7</v>
      </c>
      <c r="AB44" s="42">
        <f t="shared" si="61"/>
        <v>8.7146159292367265E-7</v>
      </c>
      <c r="AC44" s="42">
        <f t="shared" si="61"/>
        <v>8.6744041692215452E-7</v>
      </c>
      <c r="AD44" s="42">
        <f t="shared" si="61"/>
        <v>8.6343779579048551E-7</v>
      </c>
      <c r="AE44" s="42">
        <f t="shared" si="61"/>
        <v>8.5945364391112609E-7</v>
      </c>
      <c r="AF44" s="42">
        <f t="shared" si="61"/>
        <v>8.5548787606160086E-7</v>
      </c>
      <c r="AG44" s="42">
        <f t="shared" si="61"/>
        <v>8.5154040741267557E-7</v>
      </c>
      <c r="AH44" s="42">
        <f t="shared" si="61"/>
        <v>8.4761115352654274E-7</v>
      </c>
      <c r="AI44" s="42">
        <f t="shared" si="61"/>
        <v>8.4370003035501519E-7</v>
      </c>
      <c r="AJ44" s="42">
        <f t="shared" si="61"/>
        <v>8.398069542377286E-7</v>
      </c>
      <c r="AK44" s="42">
        <f t="shared" si="61"/>
        <v>8.3593184190035156E-7</v>
      </c>
      <c r="AL44" s="42">
        <f t="shared" si="61"/>
        <v>8.320746104528046E-7</v>
      </c>
      <c r="AM44" s="42">
        <f t="shared" si="61"/>
        <v>8.2823517738748717E-7</v>
      </c>
      <c r="AN44" s="42">
        <f t="shared" si="61"/>
        <v>8.2441346057751248E-7</v>
      </c>
      <c r="AO44" s="42">
        <f t="shared" si="61"/>
        <v>8.2060937827495119E-7</v>
      </c>
      <c r="AP44" s="42">
        <f t="shared" si="61"/>
        <v>8.1682284910908243E-7</v>
      </c>
      <c r="AQ44" s="42">
        <f t="shared" si="58"/>
        <v>8.130537920846533E-7</v>
      </c>
      <c r="AR44" s="42">
        <f t="shared" si="58"/>
        <v>8.0930212658014664E-7</v>
      </c>
      <c r="AS44" s="42">
        <f t="shared" si="58"/>
        <v>8.0556777234605621E-7</v>
      </c>
      <c r="AT44" s="42">
        <f t="shared" si="58"/>
        <v>8.018506495031702E-7</v>
      </c>
      <c r="AU44" s="42">
        <f t="shared" si="58"/>
        <v>7.9815067854086268E-7</v>
      </c>
      <c r="AV44" s="42">
        <f t="shared" si="58"/>
        <v>7.944677803153926E-7</v>
      </c>
      <c r="AW44" s="42">
        <f t="shared" si="58"/>
        <v>7.9080187604821115E-7</v>
      </c>
      <c r="AX44" s="42">
        <f t="shared" si="58"/>
        <v>7.8715288732427655E-7</v>
      </c>
      <c r="AY44" s="42">
        <f t="shared" si="58"/>
        <v>7.8352073609037666E-7</v>
      </c>
      <c r="AZ44" s="42">
        <f t="shared" si="58"/>
        <v>7.799053446534595E-7</v>
      </c>
      <c r="BA44" s="42">
        <f t="shared" si="58"/>
        <v>7.7630663567897125E-7</v>
      </c>
      <c r="BB44" s="42">
        <f t="shared" si="58"/>
        <v>7.7272453218920225E-7</v>
      </c>
      <c r="BC44" s="42">
        <f t="shared" si="58"/>
        <v>7.6915895756164009E-7</v>
      </c>
      <c r="BD44" s="42">
        <f t="shared" si="58"/>
        <v>7.6560983552733086E-7</v>
      </c>
      <c r="BE44" s="42">
        <f t="shared" si="58"/>
        <v>7.6207709016924786E-7</v>
      </c>
      <c r="BF44" s="42">
        <f t="shared" si="58"/>
        <v>7.5856064592066721E-7</v>
      </c>
      <c r="BG44" s="42">
        <f t="shared" si="58"/>
        <v>7.5506042756355198E-7</v>
      </c>
      <c r="BH44" s="42">
        <f t="shared" si="58"/>
        <v>7.5157636022694304E-7</v>
      </c>
      <c r="BI44" s="42">
        <f t="shared" si="58"/>
        <v>7.4810836938535738E-7</v>
      </c>
      <c r="BJ44" s="42">
        <f t="shared" si="58"/>
        <v>7.4465638085719427E-7</v>
      </c>
      <c r="BK44" t="str">
        <f t="shared" si="3"/>
        <v>20_USA</v>
      </c>
      <c r="BL44" t="str">
        <f t="shared" si="4"/>
        <v>d_ind_cem_16_8_oth_liquid_biofuel</v>
      </c>
      <c r="BO44" s="8">
        <f t="shared" si="5"/>
        <v>8.7001703999999999E-2</v>
      </c>
      <c r="BP44" s="8">
        <f t="shared" si="6"/>
        <v>8.3819735999999992E-2</v>
      </c>
      <c r="BQ44" s="8" cm="1">
        <f t="array" ref="BQ44">K44*INDEX(prod_est,$G44+$H44-1,MATCH(BQ$14,$BP$14:$DP$14,0))</f>
        <v>8.4611320538312385E-2</v>
      </c>
      <c r="BR44" s="8" cm="1">
        <f t="array" ref="BR44">L44*INDEX(prod_est,$G44+$H44-1,MATCH(BR$14,$BP$14:$DP$14,0))</f>
        <v>7.6273887502256138E-2</v>
      </c>
      <c r="BS44" s="8" cm="1">
        <f t="array" ref="BS44">M44*INDEX(prod_est,$G44+$H44-1,MATCH(BS$14,$BP$14:$DP$14,0))</f>
        <v>8.2433897000081122E-2</v>
      </c>
      <c r="BT44" s="8" cm="1">
        <f t="array" ref="BT44">N44*INDEX(prod_est,$G44+$H44-1,MATCH(BT$14,$BP$14:$DP$14,0))</f>
        <v>8.4571777884446128E-2</v>
      </c>
      <c r="BU44" s="8" cm="1">
        <f t="array" ref="BU44">O44*INDEX(prod_est,$G44+$H44-1,MATCH(BU$14,$BP$14:$DP$14,0))</f>
        <v>8.6709245627554193E-2</v>
      </c>
      <c r="BV44" s="8" cm="1">
        <f t="array" ref="BV44">P44*INDEX(prod_est,$G44+$H44-1,MATCH(BV$14,$BP$14:$DP$14,0))</f>
        <v>8.8851940291007972E-2</v>
      </c>
      <c r="BW44" s="8" cm="1">
        <f t="array" ref="BW44">Q44*INDEX(prod_est,$G44+$H44-1,MATCH(BW$14,$BP$14:$DP$14,0))</f>
        <v>9.1004404606141481E-2</v>
      </c>
      <c r="BX44" s="8" cm="1">
        <f t="array" ref="BX44">R44*INDEX(prod_est,$G44+$H44-1,MATCH(BX$14,$BP$14:$DP$14,0))</f>
        <v>9.3171655383586974E-2</v>
      </c>
      <c r="BY44" s="8" cm="1">
        <f t="array" ref="BY44">S44*INDEX(prod_est,$G44+$H44-1,MATCH(BY$14,$BP$14:$DP$14,0))</f>
        <v>9.5358638816497504E-2</v>
      </c>
      <c r="BZ44" s="8" cm="1">
        <f t="array" ref="BZ44">T44*INDEX(prod_est,$G44+$H44-1,MATCH(BZ$14,$BP$14:$DP$14,0))</f>
        <v>9.6751119157770279E-2</v>
      </c>
      <c r="CA44" s="8" cm="1">
        <f t="array" ref="CA44">U44*INDEX(prod_est,$G44+$H44-1,MATCH(CA$14,$BP$14:$DP$14,0))</f>
        <v>9.8122743814845523E-2</v>
      </c>
      <c r="CB44" s="8" cm="1">
        <f t="array" ref="CB44">V44*INDEX(prod_est,$G44+$H44-1,MATCH(CB$14,$BP$14:$DP$14,0))</f>
        <v>9.9451194168290999E-2</v>
      </c>
      <c r="CC44" s="8" cm="1">
        <f t="array" ref="CC44">W44*INDEX(prod_est,$G44+$H44-1,MATCH(CC$14,$BP$14:$DP$14,0))</f>
        <v>0.10035318953046909</v>
      </c>
      <c r="CD44" s="8" cm="1">
        <f t="array" ref="CD44">X44*INDEX(prod_est,$G44+$H44-1,MATCH(CD$14,$BP$14:$DP$14,0))</f>
        <v>0.10121133802494825</v>
      </c>
      <c r="CE44" s="8" cm="1">
        <f t="array" ref="CE44">Y44*INDEX(prod_est,$G44+$H44-1,MATCH(CE$14,$BP$14:$DP$14,0))</f>
        <v>0.1020263425526802</v>
      </c>
      <c r="CF44" s="8" cm="1">
        <f t="array" ref="CF44">Z44*INDEX(prod_est,$G44+$H44-1,MATCH(CF$14,$BP$14:$DP$14,0))</f>
        <v>0.1027978806053432</v>
      </c>
      <c r="CG44" s="8" cm="1">
        <f t="array" ref="CG44">AA44*INDEX(prod_est,$G44+$H44-1,MATCH(CG$14,$BP$14:$DP$14,0))</f>
        <v>0.10352588289579162</v>
      </c>
      <c r="CH44" s="8" cm="1">
        <f t="array" ref="CH44">AB44*INDEX(prod_est,$G44+$H44-1,MATCH(CH$14,$BP$14:$DP$14,0))</f>
        <v>0.10421095087172177</v>
      </c>
      <c r="CI44" s="8" cm="1">
        <f t="array" ref="CI44">AC44*INDEX(prod_est,$G44+$H44-1,MATCH(CI$14,$BP$14:$DP$14,0))</f>
        <v>0.10485482517483027</v>
      </c>
      <c r="CJ44" s="8" cm="1">
        <f t="array" ref="CJ44">AD44*INDEX(prod_est,$G44+$H44-1,MATCH(CJ$14,$BP$14:$DP$14,0))</f>
        <v>0.1054596531282888</v>
      </c>
      <c r="CK44" s="8" cm="1">
        <f t="array" ref="CK44">AE44*INDEX(prod_est,$G44+$H44-1,MATCH(CK$14,$BP$14:$DP$14,0))</f>
        <v>0.10602724390981662</v>
      </c>
      <c r="CL44" s="8" cm="1">
        <f t="array" ref="CL44">AF44*INDEX(prod_est,$G44+$H44-1,MATCH(CL$14,$BP$14:$DP$14,0))</f>
        <v>0.10655962672578456</v>
      </c>
      <c r="CM44" s="8" cm="1">
        <f t="array" ref="CM44">AG44*INDEX(prod_est,$G44+$H44-1,MATCH(CM$14,$BP$14:$DP$14,0))</f>
        <v>0.1070600230011325</v>
      </c>
      <c r="CN44" s="8" cm="1">
        <f t="array" ref="CN44">AH44*INDEX(prod_est,$G44+$H44-1,MATCH(CN$14,$BP$14:$DP$14,0))</f>
        <v>0.10753268149585715</v>
      </c>
      <c r="CO44" s="8" cm="1">
        <f t="array" ref="CO44">AI44*INDEX(prod_est,$G44+$H44-1,MATCH(CO$14,$BP$14:$DP$14,0))</f>
        <v>0.10798146327853222</v>
      </c>
      <c r="CP44" s="8" cm="1">
        <f t="array" ref="CP44">AJ44*INDEX(prod_est,$G44+$H44-1,MATCH(CP$14,$BP$14:$DP$14,0))</f>
        <v>0.10840949451337809</v>
      </c>
      <c r="CQ44" s="8" cm="1">
        <f t="array" ref="CQ44">AK44*INDEX(prod_est,$G44+$H44-1,MATCH(CQ$14,$BP$14:$DP$14,0))</f>
        <v>0.10881919034698834</v>
      </c>
      <c r="CR44" s="8" cm="1">
        <f t="array" ref="CR44">AL44*INDEX(prod_est,$G44+$H44-1,MATCH(CR$14,$BP$14:$DP$14,0))</f>
        <v>0.10921303809349814</v>
      </c>
      <c r="CS44" s="8" cm="1">
        <f t="array" ref="CS44">AM44*INDEX(prod_est,$G44+$H44-1,MATCH(CS$14,$BP$14:$DP$14,0))</f>
        <v>0.10959354390904762</v>
      </c>
      <c r="CT44" s="8" cm="1">
        <f t="array" ref="CT44">AN44*INDEX(prod_est,$G44+$H44-1,MATCH(CT$14,$BP$14:$DP$14,0))</f>
        <v>0.10996250751136047</v>
      </c>
      <c r="CU44" s="8" cm="1">
        <f t="array" ref="CU44">AO44*INDEX(prod_est,$G44+$H44-1,MATCH(CU$14,$BP$14:$DP$14,0))</f>
        <v>0.11032108457313101</v>
      </c>
      <c r="CV44" s="8" cm="1">
        <f t="array" ref="CV44">AP44*INDEX(prod_est,$G44+$H44-1,MATCH(CV$14,$BP$14:$DP$14,0))</f>
        <v>0.11066982728004975</v>
      </c>
      <c r="CW44" cm="1">
        <f t="array" ref="CW44">AQ44*INDEX(prod_est,$G44+$H44-1,MATCH(CW$14,$BP$14:$DP$14,0))</f>
        <v>0.11015916466776217</v>
      </c>
      <c r="CX44" cm="1">
        <f t="array" ref="CX44">AR44*INDEX(prod_est,$G44+$H44-1,MATCH(CX$14,$BP$14:$DP$14,0))</f>
        <v>0.10965085840055976</v>
      </c>
      <c r="CY44" cm="1">
        <f t="array" ref="CY44">AS44*INDEX(prod_est,$G44+$H44-1,MATCH(CY$14,$BP$14:$DP$14,0))</f>
        <v>0.10914489760558435</v>
      </c>
      <c r="CZ44" cm="1">
        <f t="array" ref="CZ44">AT44*INDEX(prod_est,$G44+$H44-1,MATCH(CZ$14,$BP$14:$DP$14,0))</f>
        <v>0.10864127146014826</v>
      </c>
      <c r="DA44" cm="1">
        <f t="array" ref="DA44">AU44*INDEX(prod_est,$G44+$H44-1,MATCH(DA$14,$BP$14:$DP$14,0))</f>
        <v>0.10813996919150289</v>
      </c>
      <c r="DB44" cm="1">
        <f t="array" ref="DB44">AV44*INDEX(prod_est,$G44+$H44-1,MATCH(DB$14,$BP$14:$DP$14,0))</f>
        <v>0.10764098007660809</v>
      </c>
      <c r="DC44" cm="1">
        <f t="array" ref="DC44">AW44*INDEX(prod_est,$G44+$H44-1,MATCH(DC$14,$BP$14:$DP$14,0))</f>
        <v>0.10714429344190306</v>
      </c>
      <c r="DD44" cm="1">
        <f t="array" ref="DD44">AX44*INDEX(prod_est,$G44+$H44-1,MATCH(DD$14,$BP$14:$DP$14,0))</f>
        <v>0.10664989866307782</v>
      </c>
      <c r="DE44" cm="1">
        <f t="array" ref="DE44">AY44*INDEX(prod_est,$G44+$H44-1,MATCH(DE$14,$BP$14:$DP$14,0))</f>
        <v>0.10615778516484604</v>
      </c>
      <c r="DF44" cm="1">
        <f t="array" ref="DF44">AZ44*INDEX(prod_est,$G44+$H44-1,MATCH(DF$14,$BP$14:$DP$14,0))</f>
        <v>0.10566794242071884</v>
      </c>
      <c r="DG44" cm="1">
        <f t="array" ref="DG44">BA44*INDEX(prod_est,$G44+$H44-1,MATCH(DG$14,$BP$14:$DP$14,0))</f>
        <v>0.10518035995277958</v>
      </c>
      <c r="DH44" cm="1">
        <f t="array" ref="DH44">BB44*INDEX(prod_est,$G44+$H44-1,MATCH(DH$14,$BP$14:$DP$14,0))</f>
        <v>0.1046950273314598</v>
      </c>
      <c r="DI44" cm="1">
        <f t="array" ref="DI44">BC44*INDEX(prod_est,$G44+$H44-1,MATCH(DI$14,$BP$14:$DP$14,0))</f>
        <v>0.10421193417531606</v>
      </c>
      <c r="DJ44" cm="1">
        <f t="array" ref="DJ44">BD44*INDEX(prod_est,$G44+$H44-1,MATCH(DJ$14,$BP$14:$DP$14,0))</f>
        <v>0.10373107015080789</v>
      </c>
      <c r="DK44" cm="1">
        <f t="array" ref="DK44">BE44*INDEX(prod_est,$G44+$H44-1,MATCH(DK$14,$BP$14:$DP$14,0))</f>
        <v>0.10325242497207682</v>
      </c>
      <c r="DL44" cm="1">
        <f t="array" ref="DL44">BF44*INDEX(prod_est,$G44+$H44-1,MATCH(DL$14,$BP$14:$DP$14,0))</f>
        <v>0.10277598840072624</v>
      </c>
      <c r="DM44" cm="1">
        <f t="array" ref="DM44">BG44*INDEX(prod_est,$G44+$H44-1,MATCH(DM$14,$BP$14:$DP$14,0))</f>
        <v>0.10230175024560251</v>
      </c>
      <c r="DN44" cm="1">
        <f t="array" ref="DN44">BH44*INDEX(prod_est,$G44+$H44-1,MATCH(DN$14,$BP$14:$DP$14,0))</f>
        <v>0.10182970036257691</v>
      </c>
      <c r="DO44" cm="1">
        <f t="array" ref="DO44">BI44*INDEX(prod_est,$G44+$H44-1,MATCH(DO$14,$BP$14:$DP$14,0))</f>
        <v>0.10135982865432867</v>
      </c>
      <c r="DP44" cm="1">
        <f t="array" ref="DP44">BJ44*INDEX(prod_est,$G44+$H44-1,MATCH(DP$14,$BP$14:$DP$14,0))</f>
        <v>0.10089212507012897</v>
      </c>
    </row>
    <row r="45" spans="1:120" x14ac:dyDescent="0.25">
      <c r="A45" t="s">
        <v>56</v>
      </c>
      <c r="B45" t="s">
        <v>35</v>
      </c>
      <c r="C45" t="s">
        <v>35</v>
      </c>
      <c r="D45" t="s">
        <v>37</v>
      </c>
      <c r="E45" s="8">
        <v>79.140735792000001</v>
      </c>
      <c r="F45" s="8">
        <v>119.30236358400001</v>
      </c>
      <c r="G45">
        <f>MATCH(A45,Production_est!$A$4:$A$339,0)</f>
        <v>305</v>
      </c>
      <c r="H45">
        <f>IFERROR(MATCH(D45,Production_est!$D$4:$D$339,0),"-")</f>
        <v>6</v>
      </c>
      <c r="I45" s="8" cm="1">
        <f t="array" ref="I45">IFERROR(INDEX(Production_est!$E$4:$E$339,H45+G45-1),"-")</f>
        <v>88500</v>
      </c>
      <c r="J45" s="42">
        <f t="shared" si="0"/>
        <v>1.3480493060338983E-3</v>
      </c>
      <c r="K45" s="42">
        <f t="shared" ref="K45:AP45" si="62">J45*(1-$F$4)</f>
        <v>1.3418290163937081E-3</v>
      </c>
      <c r="L45" s="42">
        <f t="shared" si="62"/>
        <v>1.3356374289701467E-3</v>
      </c>
      <c r="M45" s="42">
        <f t="shared" si="62"/>
        <v>1.3294744113228796E-3</v>
      </c>
      <c r="N45" s="42">
        <f t="shared" si="62"/>
        <v>1.3233398316226904E-3</v>
      </c>
      <c r="O45" s="42">
        <f t="shared" si="62"/>
        <v>1.3172335586486613E-3</v>
      </c>
      <c r="P45" s="42">
        <f t="shared" si="62"/>
        <v>1.3111554617853652E-3</v>
      </c>
      <c r="Q45" s="42">
        <f t="shared" si="62"/>
        <v>1.3051054110200728E-3</v>
      </c>
      <c r="R45" s="42">
        <f t="shared" si="62"/>
        <v>1.2990832769399711E-3</v>
      </c>
      <c r="S45" s="42">
        <f t="shared" si="62"/>
        <v>1.293088930729395E-3</v>
      </c>
      <c r="T45" s="42">
        <f t="shared" si="62"/>
        <v>1.2871222441670725E-3</v>
      </c>
      <c r="U45" s="42">
        <f t="shared" si="62"/>
        <v>1.2811830896233816E-3</v>
      </c>
      <c r="V45" s="42">
        <f t="shared" si="62"/>
        <v>1.27527134005762E-3</v>
      </c>
      <c r="W45" s="42">
        <f t="shared" si="62"/>
        <v>1.2693868690152883E-3</v>
      </c>
      <c r="X45" s="42">
        <f t="shared" si="62"/>
        <v>1.2635295506253847E-3</v>
      </c>
      <c r="Y45" s="42">
        <f t="shared" si="62"/>
        <v>1.2576992595977124E-3</v>
      </c>
      <c r="Z45" s="42">
        <f t="shared" si="62"/>
        <v>1.2518958712202002E-3</v>
      </c>
      <c r="AA45" s="42">
        <f t="shared" si="62"/>
        <v>1.2461192613562344E-3</v>
      </c>
      <c r="AB45" s="42">
        <f t="shared" si="62"/>
        <v>1.2403693064420031E-3</v>
      </c>
      <c r="AC45" s="42">
        <f t="shared" si="62"/>
        <v>1.2346458834838544E-3</v>
      </c>
      <c r="AD45" s="42">
        <f t="shared" si="62"/>
        <v>1.2289488700556639E-3</v>
      </c>
      <c r="AE45" s="42">
        <f t="shared" si="62"/>
        <v>1.2232781442962173E-3</v>
      </c>
      <c r="AF45" s="42">
        <f t="shared" si="62"/>
        <v>1.2176335849066028E-3</v>
      </c>
      <c r="AG45" s="42">
        <f t="shared" si="62"/>
        <v>1.2120150711476174E-3</v>
      </c>
      <c r="AH45" s="42">
        <f t="shared" si="62"/>
        <v>1.2064224828371834E-3</v>
      </c>
      <c r="AI45" s="42">
        <f t="shared" si="62"/>
        <v>1.2008557003477781E-3</v>
      </c>
      <c r="AJ45" s="42">
        <f t="shared" si="62"/>
        <v>1.1953146046038746E-3</v>
      </c>
      <c r="AK45" s="42">
        <f t="shared" si="62"/>
        <v>1.189799077079395E-3</v>
      </c>
      <c r="AL45" s="42">
        <f t="shared" si="62"/>
        <v>1.1843089997951755E-3</v>
      </c>
      <c r="AM45" s="42">
        <f t="shared" si="62"/>
        <v>1.1788442553164415E-3</v>
      </c>
      <c r="AN45" s="42">
        <f t="shared" si="62"/>
        <v>1.1734047267502972E-3</v>
      </c>
      <c r="AO45" s="42">
        <f t="shared" si="62"/>
        <v>1.1679902977432238E-3</v>
      </c>
      <c r="AP45" s="42">
        <f t="shared" si="62"/>
        <v>1.1626008524785918E-3</v>
      </c>
      <c r="AQ45" s="42">
        <f t="shared" si="58"/>
        <v>1.157236275674183E-3</v>
      </c>
      <c r="AR45" s="42">
        <f t="shared" si="58"/>
        <v>1.1518964525797247E-3</v>
      </c>
      <c r="AS45" s="42">
        <f t="shared" si="58"/>
        <v>1.146581268974435E-3</v>
      </c>
      <c r="AT45" s="42">
        <f t="shared" si="58"/>
        <v>1.14129061116458E-3</v>
      </c>
      <c r="AU45" s="42">
        <f t="shared" si="58"/>
        <v>1.1360243659810415E-3</v>
      </c>
      <c r="AV45" s="42">
        <f t="shared" si="58"/>
        <v>1.1307824207768965E-3</v>
      </c>
      <c r="AW45" s="42">
        <f t="shared" si="58"/>
        <v>1.1255646634250071E-3</v>
      </c>
      <c r="AX45" s="42">
        <f t="shared" si="58"/>
        <v>1.120370982315623E-3</v>
      </c>
      <c r="AY45" s="42">
        <f t="shared" si="58"/>
        <v>1.1152012663539932E-3</v>
      </c>
      <c r="AZ45" s="42">
        <f t="shared" si="58"/>
        <v>1.1100554049579901E-3</v>
      </c>
      <c r="BA45" s="42">
        <f t="shared" si="58"/>
        <v>1.104933288055744E-3</v>
      </c>
      <c r="BB45" s="42">
        <f t="shared" si="58"/>
        <v>1.0998348060832889E-3</v>
      </c>
      <c r="BC45" s="42">
        <f t="shared" si="58"/>
        <v>1.0947598499822186E-3</v>
      </c>
      <c r="BD45" s="42">
        <f t="shared" si="58"/>
        <v>1.0897083111973537E-3</v>
      </c>
      <c r="BE45" s="42">
        <f t="shared" si="58"/>
        <v>1.08468008167442E-3</v>
      </c>
      <c r="BF45" s="42">
        <f t="shared" si="58"/>
        <v>1.0796750538577368E-3</v>
      </c>
      <c r="BG45" s="42">
        <f t="shared" si="58"/>
        <v>1.074693120687917E-3</v>
      </c>
      <c r="BH45" s="42">
        <f t="shared" si="58"/>
        <v>1.0697341755995756E-3</v>
      </c>
      <c r="BI45" s="42">
        <f t="shared" si="58"/>
        <v>1.0647981125190521E-3</v>
      </c>
      <c r="BJ45" s="42">
        <f t="shared" si="58"/>
        <v>1.0598848258621398E-3</v>
      </c>
      <c r="BK45" t="str">
        <f t="shared" si="3"/>
        <v>20_USA</v>
      </c>
      <c r="BL45" t="str">
        <f t="shared" si="4"/>
        <v>d_ind_cem_17_electricity</v>
      </c>
      <c r="BO45" s="8">
        <f t="shared" si="5"/>
        <v>79.140735792000001</v>
      </c>
      <c r="BP45" s="8">
        <f t="shared" si="6"/>
        <v>119.30236358400001</v>
      </c>
      <c r="BQ45" s="8" cm="1">
        <f t="array" ref="BQ45">K45*INDEX(prod_est,$G45+$H45-1,MATCH(BQ$14,$BP$14:$DP$14,0))</f>
        <v>120.42904222681054</v>
      </c>
      <c r="BR45" s="8" cm="1">
        <f t="array" ref="BR45">L45*INDEX(prod_est,$G45+$H45-1,MATCH(BR$14,$BP$14:$DP$14,0))</f>
        <v>108.5622013741403</v>
      </c>
      <c r="BS45" s="8" cm="1">
        <f t="array" ref="BS45">M45*INDEX(prod_est,$G45+$H45-1,MATCH(BS$14,$BP$14:$DP$14,0))</f>
        <v>117.32987027720641</v>
      </c>
      <c r="BT45" s="8" cm="1">
        <f t="array" ref="BT45">N45*INDEX(prod_est,$G45+$H45-1,MATCH(BT$14,$BP$14:$DP$14,0))</f>
        <v>120.3727603498475</v>
      </c>
      <c r="BU45" s="8" cm="1">
        <f t="array" ref="BU45">O45*INDEX(prod_est,$G45+$H45-1,MATCH(BU$14,$BP$14:$DP$14,0))</f>
        <v>123.41506238999409</v>
      </c>
      <c r="BV45" s="8" cm="1">
        <f t="array" ref="BV45">P45*INDEX(prod_est,$G45+$H45-1,MATCH(BV$14,$BP$14:$DP$14,0))</f>
        <v>126.46480401395793</v>
      </c>
      <c r="BW45" s="8" cm="1">
        <f t="array" ref="BW45">Q45*INDEX(prod_est,$G45+$H45-1,MATCH(BW$14,$BP$14:$DP$14,0))</f>
        <v>129.52845098518728</v>
      </c>
      <c r="BX45" s="8" cm="1">
        <f t="array" ref="BX45">R45*INDEX(prod_est,$G45+$H45-1,MATCH(BX$14,$BP$14:$DP$14,0))</f>
        <v>132.61314383399926</v>
      </c>
      <c r="BY45" s="8" cm="1">
        <f t="array" ref="BY45">S45*INDEX(prod_est,$G45+$H45-1,MATCH(BY$14,$BP$14:$DP$14,0))</f>
        <v>135.72592257939255</v>
      </c>
      <c r="BZ45" s="8" cm="1">
        <f t="array" ref="BZ45">T45*INDEX(prod_est,$G45+$H45-1,MATCH(BZ$14,$BP$14:$DP$14,0))</f>
        <v>137.70786864467362</v>
      </c>
      <c r="CA45" s="8" cm="1">
        <f t="array" ref="CA45">U45*INDEX(prod_est,$G45+$H45-1,MATCH(CA$14,$BP$14:$DP$14,0))</f>
        <v>139.66013038335495</v>
      </c>
      <c r="CB45" s="8" cm="1">
        <f t="array" ref="CB45">V45*INDEX(prod_est,$G45+$H45-1,MATCH(CB$14,$BP$14:$DP$14,0))</f>
        <v>141.55094124286475</v>
      </c>
      <c r="CC45" s="8" cm="1">
        <f t="array" ref="CC45">W45*INDEX(prod_est,$G45+$H45-1,MATCH(CC$14,$BP$14:$DP$14,0))</f>
        <v>142.83476989450415</v>
      </c>
      <c r="CD45" s="8" cm="1">
        <f t="array" ref="CD45">X45*INDEX(prod_est,$G45+$H45-1,MATCH(CD$14,$BP$14:$DP$14,0))</f>
        <v>144.05619039262427</v>
      </c>
      <c r="CE45" s="8" cm="1">
        <f t="array" ref="CE45">Y45*INDEX(prod_est,$G45+$H45-1,MATCH(CE$14,$BP$14:$DP$14,0))</f>
        <v>145.21620319068512</v>
      </c>
      <c r="CF45" s="8" cm="1">
        <f t="array" ref="CF45">Z45*INDEX(prod_est,$G45+$H45-1,MATCH(CF$14,$BP$14:$DP$14,0))</f>
        <v>146.31434925592316</v>
      </c>
      <c r="CG45" s="8" cm="1">
        <f t="array" ref="CG45">AA45*INDEX(prod_est,$G45+$H45-1,MATCH(CG$14,$BP$14:$DP$14,0))</f>
        <v>147.35052997051122</v>
      </c>
      <c r="CH45" s="8" cm="1">
        <f t="array" ref="CH45">AB45*INDEX(prod_est,$G45+$H45-1,MATCH(CH$14,$BP$14:$DP$14,0))</f>
        <v>148.32560138739299</v>
      </c>
      <c r="CI45" s="8" cm="1">
        <f t="array" ref="CI45">AC45*INDEX(prod_est,$G45+$H45-1,MATCH(CI$14,$BP$14:$DP$14,0))</f>
        <v>149.24204099789051</v>
      </c>
      <c r="CJ45" s="8" cm="1">
        <f t="array" ref="CJ45">AD45*INDEX(prod_est,$G45+$H45-1,MATCH(CJ$14,$BP$14:$DP$14,0))</f>
        <v>150.10290513147922</v>
      </c>
      <c r="CK45" s="8" cm="1">
        <f t="array" ref="CK45">AE45*INDEX(prod_est,$G45+$H45-1,MATCH(CK$14,$BP$14:$DP$14,0))</f>
        <v>150.91076882821957</v>
      </c>
      <c r="CL45" s="8" cm="1">
        <f t="array" ref="CL45">AF45*INDEX(prod_est,$G45+$H45-1,MATCH(CL$14,$BP$14:$DP$14,0))</f>
        <v>151.66852029950169</v>
      </c>
      <c r="CM45" s="8" cm="1">
        <f t="array" ref="CM45">AG45*INDEX(prod_est,$G45+$H45-1,MATCH(CM$14,$BP$14:$DP$14,0))</f>
        <v>152.38074466605948</v>
      </c>
      <c r="CN45" s="8" cm="1">
        <f t="array" ref="CN45">AH45*INDEX(prod_est,$G45+$H45-1,MATCH(CN$14,$BP$14:$DP$14,0))</f>
        <v>153.05348927585766</v>
      </c>
      <c r="CO45" s="8" cm="1">
        <f t="array" ref="CO45">AI45*INDEX(prod_est,$G45+$H45-1,MATCH(CO$14,$BP$14:$DP$14,0))</f>
        <v>153.69224966764148</v>
      </c>
      <c r="CP45" s="8" cm="1">
        <f t="array" ref="CP45">AJ45*INDEX(prod_est,$G45+$H45-1,MATCH(CP$14,$BP$14:$DP$14,0))</f>
        <v>154.30147537559276</v>
      </c>
      <c r="CQ45" s="8" cm="1">
        <f t="array" ref="CQ45">AK45*INDEX(prod_est,$G45+$H45-1,MATCH(CQ$14,$BP$14:$DP$14,0))</f>
        <v>154.88460392780175</v>
      </c>
      <c r="CR45" s="8" cm="1">
        <f t="array" ref="CR45">AL45*INDEX(prod_est,$G45+$H45-1,MATCH(CR$14,$BP$14:$DP$14,0))</f>
        <v>155.445175569913</v>
      </c>
      <c r="CS45" s="8" cm="1">
        <f t="array" ref="CS45">AM45*INDEX(prod_est,$G45+$H45-1,MATCH(CS$14,$BP$14:$DP$14,0))</f>
        <v>155.98675736578633</v>
      </c>
      <c r="CT45" s="8" cm="1">
        <f t="array" ref="CT45">AN45*INDEX(prod_est,$G45+$H45-1,MATCH(CT$14,$BP$14:$DP$14,0))</f>
        <v>156.51191089087487</v>
      </c>
      <c r="CU45" s="8" cm="1">
        <f t="array" ref="CU45">AO45*INDEX(prod_est,$G45+$H45-1,MATCH(CU$14,$BP$14:$DP$14,0))</f>
        <v>157.02228103802292</v>
      </c>
      <c r="CV45" s="8" cm="1">
        <f t="array" ref="CV45">AP45*INDEX(prod_est,$G45+$H45-1,MATCH(CV$14,$BP$14:$DP$14,0))</f>
        <v>157.51865374454263</v>
      </c>
      <c r="CW45" cm="1">
        <f t="array" ref="CW45">AQ45*INDEX(prod_est,$G45+$H45-1,MATCH(CW$14,$BP$14:$DP$14,0))</f>
        <v>156.7918170883178</v>
      </c>
      <c r="CX45" cm="1">
        <f t="array" ref="CX45">AR45*INDEX(prod_est,$G45+$H45-1,MATCH(CX$14,$BP$14:$DP$14,0))</f>
        <v>156.06833426678031</v>
      </c>
      <c r="CY45" cm="1">
        <f t="array" ref="CY45">AS45*INDEX(prod_est,$G45+$H45-1,MATCH(CY$14,$BP$14:$DP$14,0))</f>
        <v>155.34818980436629</v>
      </c>
      <c r="CZ45" cm="1">
        <f t="array" ref="CZ45">AT45*INDEX(prod_est,$G45+$H45-1,MATCH(CZ$14,$BP$14:$DP$14,0))</f>
        <v>154.63136829692056</v>
      </c>
      <c r="DA45" cm="1">
        <f t="array" ref="DA45">AU45*INDEX(prod_est,$G45+$H45-1,MATCH(DA$14,$BP$14:$DP$14,0))</f>
        <v>153.91785441136716</v>
      </c>
      <c r="DB45" cm="1">
        <f t="array" ref="DB45">AV45*INDEX(prod_est,$G45+$H45-1,MATCH(DB$14,$BP$14:$DP$14,0))</f>
        <v>153.20763288538151</v>
      </c>
      <c r="DC45" cm="1">
        <f t="array" ref="DC45">AW45*INDEX(prod_est,$G45+$H45-1,MATCH(DC$14,$BP$14:$DP$14,0))</f>
        <v>152.50068852706363</v>
      </c>
      <c r="DD45" cm="1">
        <f t="array" ref="DD45">AX45*INDEX(prod_est,$G45+$H45-1,MATCH(DD$14,$BP$14:$DP$14,0))</f>
        <v>151.79700621461348</v>
      </c>
      <c r="DE45" cm="1">
        <f t="array" ref="DE45">AY45*INDEX(prod_est,$G45+$H45-1,MATCH(DE$14,$BP$14:$DP$14,0))</f>
        <v>151.09657089600734</v>
      </c>
      <c r="DF45" cm="1">
        <f t="array" ref="DF45">AZ45*INDEX(prod_est,$G45+$H45-1,MATCH(DF$14,$BP$14:$DP$14,0))</f>
        <v>150.39936758867591</v>
      </c>
      <c r="DG45" cm="1">
        <f t="array" ref="DG45">BA45*INDEX(prod_est,$G45+$H45-1,MATCH(DG$14,$BP$14:$DP$14,0))</f>
        <v>149.70538137918373</v>
      </c>
      <c r="DH45" cm="1">
        <f t="array" ref="DH45">BB45*INDEX(prod_est,$G45+$H45-1,MATCH(DH$14,$BP$14:$DP$14,0))</f>
        <v>149.01459742291038</v>
      </c>
      <c r="DI45" cm="1">
        <f t="array" ref="DI45">BC45*INDEX(prod_est,$G45+$H45-1,MATCH(DI$14,$BP$14:$DP$14,0))</f>
        <v>148.32700094373268</v>
      </c>
      <c r="DJ45" cm="1">
        <f t="array" ref="DJ45">BD45*INDEX(prod_est,$G45+$H45-1,MATCH(DJ$14,$BP$14:$DP$14,0))</f>
        <v>147.64257723370886</v>
      </c>
      <c r="DK45" cm="1">
        <f t="array" ref="DK45">BE45*INDEX(prod_est,$G45+$H45-1,MATCH(DK$14,$BP$14:$DP$14,0))</f>
        <v>146.96131165276378</v>
      </c>
      <c r="DL45" cm="1">
        <f t="array" ref="DL45">BF45*INDEX(prod_est,$G45+$H45-1,MATCH(DL$14,$BP$14:$DP$14,0))</f>
        <v>146.28318962837585</v>
      </c>
      <c r="DM45" cm="1">
        <f t="array" ref="DM45">BG45*INDEX(prod_est,$G45+$H45-1,MATCH(DM$14,$BP$14:$DP$14,0))</f>
        <v>145.60819665526537</v>
      </c>
      <c r="DN45" cm="1">
        <f t="array" ref="DN45">BH45*INDEX(prod_est,$G45+$H45-1,MATCH(DN$14,$BP$14:$DP$14,0))</f>
        <v>144.93631829508411</v>
      </c>
      <c r="DO45" cm="1">
        <f t="array" ref="DO45">BI45*INDEX(prod_est,$G45+$H45-1,MATCH(DO$14,$BP$14:$DP$14,0))</f>
        <v>144.26754017610668</v>
      </c>
      <c r="DP45" cm="1">
        <f t="array" ref="DP45">BJ45*INDEX(prod_est,$G45+$H45-1,MATCH(DP$14,$BP$14:$DP$14,0))</f>
        <v>143.60184799292284</v>
      </c>
    </row>
    <row r="46" spans="1:120" x14ac:dyDescent="0.25">
      <c r="A46" t="s">
        <v>56</v>
      </c>
      <c r="B46" t="s">
        <v>36</v>
      </c>
      <c r="C46" t="s">
        <v>36</v>
      </c>
      <c r="D46" t="s">
        <v>37</v>
      </c>
      <c r="E46" s="8">
        <v>0.14498888400000001</v>
      </c>
      <c r="F46" s="8">
        <v>0.153781164</v>
      </c>
      <c r="G46">
        <f>MATCH(A46,Production_est!$A$4:$A$339,0)</f>
        <v>305</v>
      </c>
      <c r="H46">
        <f>IFERROR(MATCH(D46,Production_est!$D$4:$D$339,0),"-")</f>
        <v>6</v>
      </c>
      <c r="I46" s="8" cm="1">
        <f t="array" ref="I46">IFERROR(INDEX(Production_est!$E$4:$E$339,H46+G46-1),"-")</f>
        <v>88500</v>
      </c>
      <c r="J46" s="42">
        <f t="shared" si="0"/>
        <v>1.7376402711864406E-6</v>
      </c>
      <c r="K46" s="42">
        <f t="shared" ref="K46:AP46" si="63">J46*(1-$F$4)</f>
        <v>1.7296222960805906E-6</v>
      </c>
      <c r="L46" s="42">
        <f t="shared" si="63"/>
        <v>1.7216413182323802E-6</v>
      </c>
      <c r="M46" s="42">
        <f t="shared" si="63"/>
        <v>1.7136971669257552E-6</v>
      </c>
      <c r="N46" s="42">
        <f t="shared" si="63"/>
        <v>1.7057896722323946E-6</v>
      </c>
      <c r="O46" s="42">
        <f t="shared" si="63"/>
        <v>1.697918665008076E-6</v>
      </c>
      <c r="P46" s="42">
        <f t="shared" si="63"/>
        <v>1.6900839768890572E-6</v>
      </c>
      <c r="Q46" s="42">
        <f t="shared" si="63"/>
        <v>1.6822854402884754E-6</v>
      </c>
      <c r="R46" s="42">
        <f t="shared" si="63"/>
        <v>1.6745228883927616E-6</v>
      </c>
      <c r="S46" s="42">
        <f t="shared" si="63"/>
        <v>1.6667961551580733E-6</v>
      </c>
      <c r="T46" s="42">
        <f t="shared" si="63"/>
        <v>1.659105075306742E-6</v>
      </c>
      <c r="U46" s="42">
        <f t="shared" si="63"/>
        <v>1.6514494843237384E-6</v>
      </c>
      <c r="V46" s="42">
        <f t="shared" si="63"/>
        <v>1.6438292184531532E-6</v>
      </c>
      <c r="W46" s="42">
        <f t="shared" si="63"/>
        <v>1.6362441146946941E-6</v>
      </c>
      <c r="X46" s="42">
        <f t="shared" si="63"/>
        <v>1.6286940108001993E-6</v>
      </c>
      <c r="Y46" s="42">
        <f t="shared" si="63"/>
        <v>1.6211787452701672E-6</v>
      </c>
      <c r="Z46" s="42">
        <f t="shared" si="63"/>
        <v>1.6136981573503016E-6</v>
      </c>
      <c r="AA46" s="42">
        <f t="shared" si="63"/>
        <v>1.6062520870280729E-6</v>
      </c>
      <c r="AB46" s="42">
        <f t="shared" si="63"/>
        <v>1.598840375029296E-6</v>
      </c>
      <c r="AC46" s="42">
        <f t="shared" si="63"/>
        <v>1.5914628628147225E-6</v>
      </c>
      <c r="AD46" s="42">
        <f t="shared" si="63"/>
        <v>1.5841193925766503E-6</v>
      </c>
      <c r="AE46" s="42">
        <f t="shared" si="63"/>
        <v>1.5768098072355478E-6</v>
      </c>
      <c r="AF46" s="42">
        <f t="shared" si="63"/>
        <v>1.5695339504366936E-6</v>
      </c>
      <c r="AG46" s="42">
        <f t="shared" si="63"/>
        <v>1.5622916665468323E-6</v>
      </c>
      <c r="AH46" s="42">
        <f t="shared" si="63"/>
        <v>1.5550828006508453E-6</v>
      </c>
      <c r="AI46" s="42">
        <f t="shared" si="63"/>
        <v>1.5479071985484374E-6</v>
      </c>
      <c r="AJ46" s="42">
        <f t="shared" si="63"/>
        <v>1.5407647067508382E-6</v>
      </c>
      <c r="AK46" s="42">
        <f t="shared" si="63"/>
        <v>1.5336551724775185E-6</v>
      </c>
      <c r="AL46" s="42">
        <f t="shared" si="63"/>
        <v>1.526578443652923E-6</v>
      </c>
      <c r="AM46" s="42">
        <f t="shared" si="63"/>
        <v>1.5195343689032172E-6</v>
      </c>
      <c r="AN46" s="42">
        <f t="shared" si="63"/>
        <v>1.5125227975530489E-6</v>
      </c>
      <c r="AO46" s="42">
        <f t="shared" si="63"/>
        <v>1.5055435796223257E-6</v>
      </c>
      <c r="AP46" s="42">
        <f t="shared" si="63"/>
        <v>1.4985965658230069E-6</v>
      </c>
      <c r="AQ46" s="42">
        <f t="shared" si="58"/>
        <v>1.49168160755591E-6</v>
      </c>
      <c r="AR46" s="42">
        <f t="shared" si="58"/>
        <v>1.4847985569075319E-6</v>
      </c>
      <c r="AS46" s="42">
        <f t="shared" si="58"/>
        <v>1.4779472666468854E-6</v>
      </c>
      <c r="AT46" s="42">
        <f t="shared" si="58"/>
        <v>1.4711275902223499E-6</v>
      </c>
      <c r="AU46" s="42">
        <f t="shared" si="58"/>
        <v>1.4643393817585359E-6</v>
      </c>
      <c r="AV46" s="42">
        <f t="shared" si="58"/>
        <v>1.4575824960531654E-6</v>
      </c>
      <c r="AW46" s="42">
        <f t="shared" si="58"/>
        <v>1.4508567885739657E-6</v>
      </c>
      <c r="AX46" s="42">
        <f t="shared" si="58"/>
        <v>1.4441621154555781E-6</v>
      </c>
      <c r="AY46" s="42">
        <f t="shared" si="58"/>
        <v>1.4374983334964801E-6</v>
      </c>
      <c r="AZ46" s="42">
        <f t="shared" si="58"/>
        <v>1.4308653001559223E-6</v>
      </c>
      <c r="BA46" s="42">
        <f t="shared" si="58"/>
        <v>1.4242628735508797E-6</v>
      </c>
      <c r="BB46" s="42">
        <f t="shared" si="58"/>
        <v>1.4176909124530168E-6</v>
      </c>
      <c r="BC46" s="42">
        <f t="shared" si="58"/>
        <v>1.4111492762856663E-6</v>
      </c>
      <c r="BD46" s="42">
        <f t="shared" si="58"/>
        <v>1.4046378251208222E-6</v>
      </c>
      <c r="BE46" s="42">
        <f t="shared" si="58"/>
        <v>1.3981564196761474E-6</v>
      </c>
      <c r="BF46" s="42">
        <f t="shared" si="58"/>
        <v>1.3917049213119933E-6</v>
      </c>
      <c r="BG46" s="42">
        <f t="shared" si="58"/>
        <v>1.3852831920284348E-6</v>
      </c>
      <c r="BH46" s="42">
        <f t="shared" si="58"/>
        <v>1.3788910944623186E-6</v>
      </c>
      <c r="BI46" s="42">
        <f t="shared" si="58"/>
        <v>1.3725284918843245E-6</v>
      </c>
      <c r="BJ46" s="42">
        <f t="shared" si="58"/>
        <v>1.3661952481960412E-6</v>
      </c>
      <c r="BK46" t="str">
        <f t="shared" si="3"/>
        <v>20_USA</v>
      </c>
      <c r="BL46" t="str">
        <f t="shared" si="4"/>
        <v>d_ind_cem_18_heat</v>
      </c>
      <c r="BO46" s="8">
        <f t="shared" si="5"/>
        <v>0.14498888400000001</v>
      </c>
      <c r="BP46" s="8">
        <f t="shared" si="6"/>
        <v>0.153781164</v>
      </c>
      <c r="BQ46" s="8" cm="1">
        <f t="array" ref="BQ46">K46*INDEX(prod_est,$G46+$H46-1,MATCH(BQ$14,$BP$14:$DP$14,0))</f>
        <v>0.15523345671189881</v>
      </c>
      <c r="BR46" s="8" cm="1">
        <f t="array" ref="BR46">L46*INDEX(prod_est,$G46+$H46-1,MATCH(BR$14,$BP$14:$DP$14,0))</f>
        <v>0.13993705734055287</v>
      </c>
      <c r="BS46" s="8" cm="1">
        <f t="array" ref="BS46">M46*INDEX(prod_est,$G46+$H46-1,MATCH(BS$14,$BP$14:$DP$14,0))</f>
        <v>0.1512386132274216</v>
      </c>
      <c r="BT46" s="8" cm="1">
        <f t="array" ref="BT46">N46*INDEX(prod_est,$G46+$H46-1,MATCH(BT$14,$BP$14:$DP$14,0))</f>
        <v>0.15516090917560973</v>
      </c>
      <c r="BU46" s="8" cm="1">
        <f t="array" ref="BU46">O46*INDEX(prod_est,$G46+$H46-1,MATCH(BU$14,$BP$14:$DP$14,0))</f>
        <v>0.15908244714785544</v>
      </c>
      <c r="BV46" s="8" cm="1">
        <f t="array" ref="BV46">P46*INDEX(prod_est,$G46+$H46-1,MATCH(BV$14,$BP$14:$DP$14,0))</f>
        <v>0.16301357476966649</v>
      </c>
      <c r="BW46" s="8" cm="1">
        <f t="array" ref="BW46">Q46*INDEX(prod_est,$G46+$H46-1,MATCH(BW$14,$BP$14:$DP$14,0))</f>
        <v>0.16696262643274612</v>
      </c>
      <c r="BX46" s="8" cm="1">
        <f t="array" ref="BX46">R46*INDEX(prod_est,$G46+$H46-1,MATCH(BX$14,$BP$14:$DP$14,0))</f>
        <v>0.17093880630565184</v>
      </c>
      <c r="BY46" s="8" cm="1">
        <f t="array" ref="BY46">S46*INDEX(prod_est,$G46+$H46-1,MATCH(BY$14,$BP$14:$DP$14,0))</f>
        <v>0.1749511889975002</v>
      </c>
      <c r="BZ46" s="8" cm="1">
        <f t="array" ref="BZ46">T46*INDEX(prod_est,$G46+$H46-1,MATCH(BZ$14,$BP$14:$DP$14,0))</f>
        <v>0.17750592440883631</v>
      </c>
      <c r="CA46" s="8" cm="1">
        <f t="array" ref="CA46">U46*INDEX(prod_est,$G46+$H46-1,MATCH(CA$14,$BP$14:$DP$14,0))</f>
        <v>0.18002239661934452</v>
      </c>
      <c r="CB46" s="8" cm="1">
        <f t="array" ref="CB46">V46*INDEX(prod_est,$G46+$H46-1,MATCH(CB$14,$BP$14:$DP$14,0))</f>
        <v>0.18245965843163484</v>
      </c>
      <c r="CC46" s="8" cm="1">
        <f t="array" ref="CC46">W46*INDEX(prod_est,$G46+$H46-1,MATCH(CC$14,$BP$14:$DP$14,0))</f>
        <v>0.18411451805465187</v>
      </c>
      <c r="CD46" s="8" cm="1">
        <f t="array" ref="CD46">X46*INDEX(prod_est,$G46+$H46-1,MATCH(CD$14,$BP$14:$DP$14,0))</f>
        <v>0.18568893334946804</v>
      </c>
      <c r="CE46" s="8" cm="1">
        <f t="array" ref="CE46">Y46*INDEX(prod_est,$G46+$H46-1,MATCH(CE$14,$BP$14:$DP$14,0))</f>
        <v>0.18718419390409313</v>
      </c>
      <c r="CF46" s="8" cm="1">
        <f t="array" ref="CF46">Z46*INDEX(prod_est,$G46+$H46-1,MATCH(CF$14,$BP$14:$DP$14,0))</f>
        <v>0.18859970802368914</v>
      </c>
      <c r="CG46" s="8" cm="1">
        <f t="array" ref="CG46">AA46*INDEX(prod_est,$G46+$H46-1,MATCH(CG$14,$BP$14:$DP$14,0))</f>
        <v>0.18993534858953182</v>
      </c>
      <c r="CH46" s="8" cm="1">
        <f t="array" ref="CH46">AB46*INDEX(prod_est,$G46+$H46-1,MATCH(CH$14,$BP$14:$DP$14,0))</f>
        <v>0.19119221905686024</v>
      </c>
      <c r="CI46" s="8" cm="1">
        <f t="array" ref="CI46">AC46*INDEX(prod_est,$G46+$H46-1,MATCH(CI$14,$BP$14:$DP$14,0))</f>
        <v>0.19237351292065522</v>
      </c>
      <c r="CJ46" s="8" cm="1">
        <f t="array" ref="CJ46">AD46*INDEX(prod_est,$G46+$H46-1,MATCH(CJ$14,$BP$14:$DP$14,0))</f>
        <v>0.19348316980030211</v>
      </c>
      <c r="CK46" s="8" cm="1">
        <f t="array" ref="CK46">AE46*INDEX(prod_est,$G46+$H46-1,MATCH(CK$14,$BP$14:$DP$14,0))</f>
        <v>0.19452450893144682</v>
      </c>
      <c r="CL46" s="8" cm="1">
        <f t="array" ref="CL46">AF46*INDEX(prod_est,$G46+$H46-1,MATCH(CL$14,$BP$14:$DP$14,0))</f>
        <v>0.1955012532286747</v>
      </c>
      <c r="CM46" s="8" cm="1">
        <f t="array" ref="CM46">AG46*INDEX(prod_est,$G46+$H46-1,MATCH(CM$14,$BP$14:$DP$14,0))</f>
        <v>0.19641931292865125</v>
      </c>
      <c r="CN46" s="8" cm="1">
        <f t="array" ref="CN46">AH46*INDEX(prod_est,$G46+$H46-1,MATCH(CN$14,$BP$14:$DP$14,0))</f>
        <v>0.19728648308405766</v>
      </c>
      <c r="CO46" s="8" cm="1">
        <f t="array" ref="CO46">AI46*INDEX(prod_est,$G46+$H46-1,MATCH(CO$14,$BP$14:$DP$14,0))</f>
        <v>0.19810984746356092</v>
      </c>
      <c r="CP46" s="8" cm="1">
        <f t="array" ref="CP46">AJ46*INDEX(prod_est,$G46+$H46-1,MATCH(CP$14,$BP$14:$DP$14,0))</f>
        <v>0.19889514153228663</v>
      </c>
      <c r="CQ46" s="8" cm="1">
        <f t="array" ref="CQ46">AK46*INDEX(prod_est,$G46+$H46-1,MATCH(CQ$14,$BP$14:$DP$14,0))</f>
        <v>0.19964679627596815</v>
      </c>
      <c r="CR46" s="8" cm="1">
        <f t="array" ref="CR46">AL46*INDEX(prod_est,$G46+$H46-1,MATCH(CR$14,$BP$14:$DP$14,0))</f>
        <v>0.20036937508362576</v>
      </c>
      <c r="CS46" s="8" cm="1">
        <f t="array" ref="CS46">AM46*INDEX(prod_est,$G46+$H46-1,MATCH(CS$14,$BP$14:$DP$14,0))</f>
        <v>0.20106747591305293</v>
      </c>
      <c r="CT46" s="8" cm="1">
        <f t="array" ref="CT46">AN46*INDEX(prod_est,$G46+$H46-1,MATCH(CT$14,$BP$14:$DP$14,0))</f>
        <v>0.20174440064396956</v>
      </c>
      <c r="CU46" s="8" cm="1">
        <f t="array" ref="CU46">AO46*INDEX(prod_est,$G46+$H46-1,MATCH(CU$14,$BP$14:$DP$14,0))</f>
        <v>0.20240226954900611</v>
      </c>
      <c r="CV46" s="8" cm="1">
        <f t="array" ref="CV46">AP46*INDEX(prod_est,$G46+$H46-1,MATCH(CV$14,$BP$14:$DP$14,0))</f>
        <v>0.20304209570410725</v>
      </c>
      <c r="CW46" cm="1">
        <f t="array" ref="CW46">AQ46*INDEX(prod_est,$G46+$H46-1,MATCH(CW$14,$BP$14:$DP$14,0))</f>
        <v>0.2021052007116336</v>
      </c>
      <c r="CX46" cm="1">
        <f t="array" ref="CX46">AR46*INDEX(prod_est,$G46+$H46-1,MATCH(CX$14,$BP$14:$DP$14,0))</f>
        <v>0.20117262882380421</v>
      </c>
      <c r="CY46" cm="1">
        <f t="array" ref="CY46">AS46*INDEX(prod_est,$G46+$H46-1,MATCH(CY$14,$BP$14:$DP$14,0))</f>
        <v>0.20024436009256311</v>
      </c>
      <c r="CZ46" cm="1">
        <f t="array" ref="CZ46">AT46*INDEX(prod_est,$G46+$H46-1,MATCH(CZ$14,$BP$14:$DP$14,0))</f>
        <v>0.19932037466190042</v>
      </c>
      <c r="DA46" cm="1">
        <f t="array" ref="DA46">AU46*INDEX(prod_est,$G46+$H46-1,MATCH(DA$14,$BP$14:$DP$14,0))</f>
        <v>0.19840065276742763</v>
      </c>
      <c r="DB46" cm="1">
        <f t="array" ref="DB46">AV46*INDEX(prod_est,$G46+$H46-1,MATCH(DB$14,$BP$14:$DP$14,0))</f>
        <v>0.19748517473595481</v>
      </c>
      <c r="DC46" cm="1">
        <f t="array" ref="DC46">AW46*INDEX(prod_est,$G46+$H46-1,MATCH(DC$14,$BP$14:$DP$14,0))</f>
        <v>0.1965739209850699</v>
      </c>
      <c r="DD46" cm="1">
        <f t="array" ref="DD46">AX46*INDEX(prod_est,$G46+$H46-1,MATCH(DD$14,$BP$14:$DP$14,0))</f>
        <v>0.19566687202271968</v>
      </c>
      <c r="DE46" cm="1">
        <f t="array" ref="DE46">AY46*INDEX(prod_est,$G46+$H46-1,MATCH(DE$14,$BP$14:$DP$14,0))</f>
        <v>0.19476400844679292</v>
      </c>
      <c r="DF46" cm="1">
        <f t="array" ref="DF46">AZ46*INDEX(prod_est,$G46+$H46-1,MATCH(DF$14,$BP$14:$DP$14,0))</f>
        <v>0.19386531094470541</v>
      </c>
      <c r="DG46" cm="1">
        <f t="array" ref="DG46">BA46*INDEX(prod_est,$G46+$H46-1,MATCH(DG$14,$BP$14:$DP$14,0))</f>
        <v>0.19297076029298671</v>
      </c>
      <c r="DH46" cm="1">
        <f t="array" ref="DH46">BB46*INDEX(prod_est,$G46+$H46-1,MATCH(DH$14,$BP$14:$DP$14,0))</f>
        <v>0.19208033735686905</v>
      </c>
      <c r="DI46" cm="1">
        <f t="array" ref="DI46">BC46*INDEX(prod_est,$G46+$H46-1,MATCH(DI$14,$BP$14:$DP$14,0))</f>
        <v>0.19119402308987804</v>
      </c>
      <c r="DJ46" cm="1">
        <f t="array" ref="DJ46">BD46*INDEX(prod_est,$G46+$H46-1,MATCH(DJ$14,$BP$14:$DP$14,0))</f>
        <v>0.19031179853342525</v>
      </c>
      <c r="DK46" cm="1">
        <f t="array" ref="DK46">BE46*INDEX(prod_est,$G46+$H46-1,MATCH(DK$14,$BP$14:$DP$14,0))</f>
        <v>0.18943364481640265</v>
      </c>
      <c r="DL46" cm="1">
        <f t="array" ref="DL46">BF46*INDEX(prod_est,$G46+$H46-1,MATCH(DL$14,$BP$14:$DP$14,0))</f>
        <v>0.18855954315477894</v>
      </c>
      <c r="DM46" cm="1">
        <f t="array" ref="DM46">BG46*INDEX(prod_est,$G46+$H46-1,MATCH(DM$14,$BP$14:$DP$14,0))</f>
        <v>0.1876894748511978</v>
      </c>
      <c r="DN46" cm="1">
        <f t="array" ref="DN46">BH46*INDEX(prod_est,$G46+$H46-1,MATCH(DN$14,$BP$14:$DP$14,0))</f>
        <v>0.18682342129457791</v>
      </c>
      <c r="DO46" cm="1">
        <f t="array" ref="DO46">BI46*INDEX(prod_est,$G46+$H46-1,MATCH(DO$14,$BP$14:$DP$14,0))</f>
        <v>0.18596136395971488</v>
      </c>
      <c r="DP46" cm="1">
        <f t="array" ref="DP46">BJ46*INDEX(prod_est,$G46+$H46-1,MATCH(DP$14,$BP$14:$DP$14,0))</f>
        <v>0.18510328440688498</v>
      </c>
    </row>
    <row r="47" spans="1:120" x14ac:dyDescent="0.25">
      <c r="A47" s="10" t="s">
        <v>56</v>
      </c>
      <c r="B47" s="10" t="s">
        <v>91</v>
      </c>
      <c r="C47" s="10" t="s">
        <v>177</v>
      </c>
      <c r="D47" s="10" t="s">
        <v>37</v>
      </c>
      <c r="E47" s="61">
        <f>SUM(E15:E46)</f>
        <v>622.75057725600004</v>
      </c>
      <c r="F47" s="61">
        <f>SUM(F15:F46)</f>
        <v>764.24729324399982</v>
      </c>
      <c r="J47" s="42">
        <f t="shared" ref="J47:AN47" si="64">SUM(J15:J46)*1000</f>
        <v>8.6355626355254227</v>
      </c>
      <c r="K47" s="42">
        <f t="shared" si="64"/>
        <v>8.5957156502864276</v>
      </c>
      <c r="L47" s="42">
        <f t="shared" si="64"/>
        <v>8.5560525305695343</v>
      </c>
      <c r="M47" s="42">
        <f t="shared" si="64"/>
        <v>8.5165724279660111</v>
      </c>
      <c r="N47" s="42">
        <f t="shared" si="64"/>
        <v>8.4772744979819326</v>
      </c>
      <c r="O47" s="42">
        <f t="shared" si="64"/>
        <v>8.4381579000201103</v>
      </c>
      <c r="P47" s="42">
        <f t="shared" si="64"/>
        <v>8.3992217973621095</v>
      </c>
      <c r="Q47" s="42">
        <f t="shared" si="64"/>
        <v>8.3604653571503604</v>
      </c>
      <c r="R47" s="42">
        <f t="shared" si="64"/>
        <v>8.3218877503703421</v>
      </c>
      <c r="S47" s="42">
        <f t="shared" si="64"/>
        <v>8.2834881518328451</v>
      </c>
      <c r="T47" s="42">
        <f t="shared" si="64"/>
        <v>8.2452657401563165</v>
      </c>
      <c r="U47" s="42">
        <f t="shared" si="64"/>
        <v>8.2072196977493039</v>
      </c>
      <c r="V47" s="42">
        <f t="shared" si="64"/>
        <v>8.1693492107929533</v>
      </c>
      <c r="W47" s="42">
        <f t="shared" si="64"/>
        <v>8.1316534692236075</v>
      </c>
      <c r="X47" s="42">
        <f t="shared" si="64"/>
        <v>8.0941316667154748</v>
      </c>
      <c r="Y47" s="42">
        <f t="shared" si="64"/>
        <v>8.0567830006633905</v>
      </c>
      <c r="Z47" s="42">
        <f t="shared" si="64"/>
        <v>8.0196066721656365</v>
      </c>
      <c r="AA47" s="42">
        <f t="shared" si="64"/>
        <v>7.9826018860068606</v>
      </c>
      <c r="AB47" s="42">
        <f t="shared" si="64"/>
        <v>7.9457678506410625</v>
      </c>
      <c r="AC47" s="42">
        <f t="shared" si="64"/>
        <v>7.9091037781746696</v>
      </c>
      <c r="AD47" s="42">
        <f t="shared" si="64"/>
        <v>7.8726088843496731</v>
      </c>
      <c r="AE47" s="42">
        <f t="shared" si="64"/>
        <v>7.8362823885268567</v>
      </c>
      <c r="AF47" s="42">
        <f t="shared" si="64"/>
        <v>7.8001235136691074</v>
      </c>
      <c r="AG47" s="42">
        <f t="shared" si="64"/>
        <v>7.764131486324775</v>
      </c>
      <c r="AH47" s="42">
        <f t="shared" si="64"/>
        <v>7.7283055366111482</v>
      </c>
      <c r="AI47" s="42">
        <f t="shared" si="64"/>
        <v>7.6926448981979725</v>
      </c>
      <c r="AJ47" s="42">
        <f t="shared" si="64"/>
        <v>7.6571488082910655</v>
      </c>
      <c r="AK47" s="42">
        <f t="shared" si="64"/>
        <v>7.6218165076159989</v>
      </c>
      <c r="AL47" s="42">
        <f t="shared" si="64"/>
        <v>7.5866472404018488</v>
      </c>
      <c r="AM47" s="42">
        <f t="shared" si="64"/>
        <v>7.5516402543650489</v>
      </c>
      <c r="AN47" s="42">
        <f t="shared" si="64"/>
        <v>7.5167948006932752</v>
      </c>
      <c r="AO47" s="42">
        <f t="shared" ref="AO47:BJ47" si="65">SUM(AO15:AO46)*1000</f>
        <v>7.4821101340294485</v>
      </c>
      <c r="AP47">
        <f t="shared" si="65"/>
        <v>7.447585512455781</v>
      </c>
      <c r="AQ47">
        <f t="shared" si="65"/>
        <v>7.4132201974779077</v>
      </c>
      <c r="AR47">
        <f t="shared" si="65"/>
        <v>7.3790134540090895</v>
      </c>
      <c r="AS47">
        <f t="shared" si="65"/>
        <v>7.34496455035449</v>
      </c>
      <c r="AT47">
        <f t="shared" si="65"/>
        <v>7.3110727581955288</v>
      </c>
      <c r="AU47">
        <f t="shared" si="65"/>
        <v>7.2773373525742926</v>
      </c>
      <c r="AV47">
        <f t="shared" si="65"/>
        <v>7.2437576118780367</v>
      </c>
      <c r="AW47">
        <f t="shared" si="65"/>
        <v>7.210332817823744</v>
      </c>
      <c r="AX47">
        <f t="shared" si="65"/>
        <v>7.1770622554427685</v>
      </c>
      <c r="AY47">
        <f t="shared" si="65"/>
        <v>7.1439452130655319</v>
      </c>
      <c r="AZ47">
        <f t="shared" si="65"/>
        <v>7.1109809823063053</v>
      </c>
      <c r="BA47">
        <f t="shared" si="65"/>
        <v>7.0781688580480573</v>
      </c>
      <c r="BB47">
        <f t="shared" si="65"/>
        <v>7.0455081384273717</v>
      </c>
      <c r="BC47">
        <f t="shared" si="65"/>
        <v>7.0129981248194335</v>
      </c>
      <c r="BD47">
        <f t="shared" si="65"/>
        <v>6.9806381218230813</v>
      </c>
      <c r="BE47">
        <f t="shared" si="65"/>
        <v>6.9484274372459396</v>
      </c>
      <c r="BF47">
        <f t="shared" si="65"/>
        <v>6.9163653820896069</v>
      </c>
      <c r="BG47">
        <f t="shared" si="65"/>
        <v>6.8844512705349237</v>
      </c>
      <c r="BH47">
        <f t="shared" si="65"/>
        <v>6.8526844199272894</v>
      </c>
      <c r="BI47">
        <f t="shared" si="65"/>
        <v>6.8210641507620799</v>
      </c>
      <c r="BJ47">
        <f t="shared" si="65"/>
        <v>6.7895897866700956</v>
      </c>
    </row>
    <row r="49" spans="1:120" x14ac:dyDescent="0.25">
      <c r="BN49" s="56" t="s">
        <v>165</v>
      </c>
      <c r="BO49">
        <f t="shared" ref="BO49:BO50" si="66">BP49</f>
        <v>1</v>
      </c>
      <c r="BP49">
        <f t="shared" ref="BP49:CU49" si="67">1-BP50</f>
        <v>1</v>
      </c>
      <c r="BQ49">
        <f t="shared" si="67"/>
        <v>1</v>
      </c>
      <c r="BR49">
        <f t="shared" si="67"/>
        <v>1</v>
      </c>
      <c r="BS49">
        <f t="shared" si="67"/>
        <v>1</v>
      </c>
      <c r="BT49">
        <f t="shared" si="67"/>
        <v>1</v>
      </c>
      <c r="BU49">
        <f t="shared" si="67"/>
        <v>1</v>
      </c>
      <c r="BV49">
        <f t="shared" si="67"/>
        <v>1</v>
      </c>
      <c r="BW49">
        <f t="shared" si="67"/>
        <v>1</v>
      </c>
      <c r="BX49">
        <f t="shared" si="67"/>
        <v>1</v>
      </c>
      <c r="BY49">
        <f t="shared" si="67"/>
        <v>1</v>
      </c>
      <c r="BZ49">
        <f t="shared" si="67"/>
        <v>1</v>
      </c>
      <c r="CA49">
        <f t="shared" si="67"/>
        <v>1</v>
      </c>
      <c r="CB49">
        <f t="shared" si="67"/>
        <v>1</v>
      </c>
      <c r="CC49">
        <f t="shared" si="67"/>
        <v>1</v>
      </c>
      <c r="CD49">
        <f t="shared" si="67"/>
        <v>1</v>
      </c>
      <c r="CE49">
        <f t="shared" si="67"/>
        <v>1</v>
      </c>
      <c r="CF49">
        <f t="shared" si="67"/>
        <v>1</v>
      </c>
      <c r="CG49">
        <f t="shared" si="67"/>
        <v>1</v>
      </c>
      <c r="CH49">
        <f t="shared" si="67"/>
        <v>1</v>
      </c>
      <c r="CI49">
        <f t="shared" si="67"/>
        <v>1</v>
      </c>
      <c r="CJ49">
        <f t="shared" si="67"/>
        <v>1</v>
      </c>
      <c r="CK49">
        <f t="shared" si="67"/>
        <v>1</v>
      </c>
      <c r="CL49">
        <f t="shared" si="67"/>
        <v>0.99875000000000003</v>
      </c>
      <c r="CM49">
        <f t="shared" si="67"/>
        <v>0.99624999999999997</v>
      </c>
      <c r="CN49">
        <f t="shared" si="67"/>
        <v>0.99250000000000005</v>
      </c>
      <c r="CO49">
        <f t="shared" si="67"/>
        <v>0.98750000000000004</v>
      </c>
      <c r="CP49">
        <f t="shared" si="67"/>
        <v>0.98124999999999996</v>
      </c>
      <c r="CQ49">
        <f t="shared" si="67"/>
        <v>0.97375</v>
      </c>
      <c r="CR49">
        <f t="shared" si="67"/>
        <v>0.96499999999999997</v>
      </c>
      <c r="CS49">
        <f t="shared" si="67"/>
        <v>0.95499999999999996</v>
      </c>
      <c r="CT49">
        <f t="shared" si="67"/>
        <v>0.94374999999999998</v>
      </c>
      <c r="CU49">
        <f t="shared" si="67"/>
        <v>0.93125000000000002</v>
      </c>
      <c r="CV49">
        <f t="shared" ref="CV49:DP49" si="68">1-CV50</f>
        <v>0.91874999999999996</v>
      </c>
      <c r="CW49">
        <f t="shared" si="68"/>
        <v>0.90625</v>
      </c>
      <c r="CX49">
        <f t="shared" si="68"/>
        <v>0.89375000000000004</v>
      </c>
      <c r="CY49">
        <f t="shared" si="68"/>
        <v>0.88124999999999998</v>
      </c>
      <c r="CZ49">
        <f t="shared" si="68"/>
        <v>0.86875000000000002</v>
      </c>
      <c r="DA49">
        <f t="shared" si="68"/>
        <v>0.85624999999999996</v>
      </c>
      <c r="DB49">
        <f t="shared" si="68"/>
        <v>0.84375</v>
      </c>
      <c r="DC49">
        <f t="shared" si="68"/>
        <v>0.83124999999999993</v>
      </c>
      <c r="DD49">
        <f t="shared" si="68"/>
        <v>0.81874999999999998</v>
      </c>
      <c r="DE49">
        <f t="shared" si="68"/>
        <v>0.80624999999999991</v>
      </c>
      <c r="DF49">
        <f t="shared" si="68"/>
        <v>0.79374999999999996</v>
      </c>
      <c r="DG49">
        <f t="shared" si="68"/>
        <v>0.78124999999999989</v>
      </c>
      <c r="DH49">
        <f t="shared" si="68"/>
        <v>0.76874999999999993</v>
      </c>
      <c r="DI49">
        <f t="shared" si="68"/>
        <v>0.75624999999999987</v>
      </c>
      <c r="DJ49">
        <f t="shared" si="68"/>
        <v>0.74374999999999991</v>
      </c>
      <c r="DK49">
        <f t="shared" si="68"/>
        <v>0.73124999999999996</v>
      </c>
      <c r="DL49">
        <f t="shared" si="68"/>
        <v>0.71874999999999989</v>
      </c>
      <c r="DM49">
        <f t="shared" si="68"/>
        <v>0.70624999999999982</v>
      </c>
      <c r="DN49">
        <f t="shared" si="68"/>
        <v>0.69374999999999987</v>
      </c>
      <c r="DO49">
        <f t="shared" si="68"/>
        <v>0.68124999999999991</v>
      </c>
      <c r="DP49">
        <f t="shared" si="68"/>
        <v>0.66874999999999984</v>
      </c>
    </row>
    <row r="50" spans="1:120" x14ac:dyDescent="0.25">
      <c r="BN50" s="56" t="s">
        <v>166</v>
      </c>
      <c r="BO50">
        <f t="shared" si="66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0</v>
      </c>
      <c r="CC50">
        <f>INDEX(Cement_assumptions!$C$85:$BC$105,MATCH($BK$58,Cement_assumptions!$A$85:$A$105,0),MATCH(CC57,$BP$57:$DP$57,0))</f>
        <v>0</v>
      </c>
      <c r="CD50">
        <f>INDEX(Cement_assumptions!$C$85:$BC$105,MATCH($BK$58,Cement_assumptions!$A$85:$A$105,0),MATCH(CD57,$BP$57:$DP$57,0))</f>
        <v>0</v>
      </c>
      <c r="CE50">
        <f>INDEX(Cement_assumptions!$C$85:$BC$105,MATCH($BK$58,Cement_assumptions!$A$85:$A$105,0),MATCH(CE57,$BP$57:$DP$57,0))</f>
        <v>0</v>
      </c>
      <c r="CF50">
        <f>INDEX(Cement_assumptions!$C$85:$BC$105,MATCH($BK$58,Cement_assumptions!$A$85:$A$105,0),MATCH(CF57,$BP$57:$DP$57,0))</f>
        <v>0</v>
      </c>
      <c r="CG50">
        <f>INDEX(Cement_assumptions!$C$85:$BC$105,MATCH($BK$58,Cement_assumptions!$A$85:$A$105,0),MATCH(CG57,$BP$57:$DP$57,0))</f>
        <v>0</v>
      </c>
      <c r="CH50">
        <f>INDEX(Cement_assumptions!$C$85:$BC$105,MATCH($BK$58,Cement_assumptions!$A$85:$A$105,0),MATCH(CH57,$BP$57:$DP$57,0))</f>
        <v>0</v>
      </c>
      <c r="CI50">
        <f>INDEX(Cement_assumptions!$C$85:$BC$105,MATCH($BK$58,Cement_assumptions!$A$85:$A$105,0),MATCH(CI57,$BP$57:$DP$57,0))</f>
        <v>0</v>
      </c>
      <c r="CJ50">
        <f>INDEX(Cement_assumptions!$C$85:$BC$105,MATCH($BK$58,Cement_assumptions!$A$85:$A$105,0),MATCH(CJ57,$BP$57:$DP$57,0))</f>
        <v>0</v>
      </c>
      <c r="CK50">
        <f>INDEX(Cement_assumptions!$C$85:$BC$105,MATCH($BK$58,Cement_assumptions!$A$85:$A$105,0),MATCH(CK57,$BP$57:$DP$57,0))</f>
        <v>0</v>
      </c>
      <c r="CL50">
        <f>INDEX(Cement_assumptions!$C$85:$BC$105,MATCH($BK$58,Cement_assumptions!$A$85:$A$105,0),MATCH(CL57,$BP$57:$DP$57,0))</f>
        <v>1.2500000000000002E-3</v>
      </c>
      <c r="CM50">
        <f>INDEX(Cement_assumptions!$C$85:$BC$105,MATCH($BK$58,Cement_assumptions!$A$85:$A$105,0),MATCH(CM57,$BP$57:$DP$57,0))</f>
        <v>3.7500000000000007E-3</v>
      </c>
      <c r="CN50">
        <f>INDEX(Cement_assumptions!$C$85:$BC$105,MATCH($BK$58,Cement_assumptions!$A$85:$A$105,0),MATCH(CN57,$BP$57:$DP$57,0))</f>
        <v>7.5000000000000015E-3</v>
      </c>
      <c r="CO50">
        <f>INDEX(Cement_assumptions!$C$85:$BC$105,MATCH($BK$58,Cement_assumptions!$A$85:$A$105,0),MATCH(CO57,$BP$57:$DP$57,0))</f>
        <v>1.2500000000000002E-2</v>
      </c>
      <c r="CP50">
        <f>INDEX(Cement_assumptions!$C$85:$BC$105,MATCH($BK$58,Cement_assumptions!$A$85:$A$105,0),MATCH(CP57,$BP$57:$DP$57,0))</f>
        <v>1.8750000000000003E-2</v>
      </c>
      <c r="CQ50">
        <f>INDEX(Cement_assumptions!$C$85:$BC$105,MATCH($BK$58,Cement_assumptions!$A$85:$A$105,0),MATCH(CQ57,$BP$57:$DP$57,0))</f>
        <v>2.6250000000000002E-2</v>
      </c>
      <c r="CR50">
        <f>INDEX(Cement_assumptions!$C$85:$BC$105,MATCH($BK$58,Cement_assumptions!$A$85:$A$105,0),MATCH(CR57,$BP$57:$DP$57,0))</f>
        <v>3.5000000000000003E-2</v>
      </c>
      <c r="CS50">
        <f>INDEX(Cement_assumptions!$C$85:$BC$105,MATCH($BK$58,Cement_assumptions!$A$85:$A$105,0),MATCH(CS57,$BP$57:$DP$57,0))</f>
        <v>4.5000000000000005E-2</v>
      </c>
      <c r="CT50">
        <f>INDEX(Cement_assumptions!$C$85:$BC$105,MATCH($BK$58,Cement_assumptions!$A$85:$A$105,0),MATCH(CT57,$BP$57:$DP$57,0))</f>
        <v>5.6250000000000008E-2</v>
      </c>
      <c r="CU50">
        <f>INDEX(Cement_assumptions!$C$85:$BC$105,MATCH($BK$58,Cement_assumptions!$A$85:$A$105,0),MATCH(CU57,$BP$57:$DP$57,0))</f>
        <v>6.8750000000000006E-2</v>
      </c>
      <c r="CV50">
        <f>INDEX(Cement_assumptions!$C$85:$BC$105,MATCH($BK$58,Cement_assumptions!$A$85:$A$105,0),MATCH(CV57,$BP$57:$DP$57,0))</f>
        <v>8.1250000000000003E-2</v>
      </c>
      <c r="CW50">
        <f>INDEX(Cement_assumptions!$C$85:$BC$105,MATCH($BK$58,Cement_assumptions!$A$85:$A$105,0),MATCH(CW57,$BP$57:$DP$57,0))</f>
        <v>9.375E-2</v>
      </c>
      <c r="CX50">
        <f>INDEX(Cement_assumptions!$C$85:$BC$105,MATCH($BK$58,Cement_assumptions!$A$85:$A$105,0),MATCH(CX57,$BP$57:$DP$57,0))</f>
        <v>0.10625</v>
      </c>
      <c r="CY50">
        <f>INDEX(Cement_assumptions!$C$85:$BC$105,MATCH($BK$58,Cement_assumptions!$A$85:$A$105,0),MATCH(CY57,$BP$57:$DP$57,0))</f>
        <v>0.11874999999999999</v>
      </c>
      <c r="CZ50">
        <f>INDEX(Cement_assumptions!$C$85:$BC$105,MATCH($BK$58,Cement_assumptions!$A$85:$A$105,0),MATCH(CZ57,$BP$57:$DP$57,0))</f>
        <v>0.13125000000000001</v>
      </c>
      <c r="DA50">
        <f>INDEX(Cement_assumptions!$C$85:$BC$105,MATCH($BK$58,Cement_assumptions!$A$85:$A$105,0),MATCH(DA57,$BP$57:$DP$57,0))</f>
        <v>0.14375000000000002</v>
      </c>
      <c r="DB50">
        <f>INDEX(Cement_assumptions!$C$85:$BC$105,MATCH($BK$58,Cement_assumptions!$A$85:$A$105,0),MATCH(DB57,$BP$57:$DP$57,0))</f>
        <v>0.15625000000000003</v>
      </c>
      <c r="DC50">
        <f>INDEX(Cement_assumptions!$C$85:$BC$105,MATCH($BK$58,Cement_assumptions!$A$85:$A$105,0),MATCH(DC57,$BP$57:$DP$57,0))</f>
        <v>0.16875000000000004</v>
      </c>
      <c r="DD50">
        <f>INDEX(Cement_assumptions!$C$85:$BC$105,MATCH($BK$58,Cement_assumptions!$A$85:$A$105,0),MATCH(DD57,$BP$57:$DP$57,0))</f>
        <v>0.18125000000000005</v>
      </c>
      <c r="DE50">
        <f>INDEX(Cement_assumptions!$C$85:$BC$105,MATCH($BK$58,Cement_assumptions!$A$85:$A$105,0),MATCH(DE57,$BP$57:$DP$57,0))</f>
        <v>0.19375000000000006</v>
      </c>
      <c r="DF50">
        <f>INDEX(Cement_assumptions!$C$85:$BC$105,MATCH($BK$58,Cement_assumptions!$A$85:$A$105,0),MATCH(DF57,$BP$57:$DP$57,0))</f>
        <v>0.20625000000000007</v>
      </c>
      <c r="DG50">
        <f>INDEX(Cement_assumptions!$C$85:$BC$105,MATCH($BK$58,Cement_assumptions!$A$85:$A$105,0),MATCH(DG57,$BP$57:$DP$57,0))</f>
        <v>0.21875000000000008</v>
      </c>
      <c r="DH50">
        <f>INDEX(Cement_assumptions!$C$85:$BC$105,MATCH($BK$58,Cement_assumptions!$A$85:$A$105,0),MATCH(DH57,$BP$57:$DP$57,0))</f>
        <v>0.23125000000000009</v>
      </c>
      <c r="DI50">
        <f>INDEX(Cement_assumptions!$C$85:$BC$105,MATCH($BK$58,Cement_assumptions!$A$85:$A$105,0),MATCH(DI57,$BP$57:$DP$57,0))</f>
        <v>0.24375000000000011</v>
      </c>
      <c r="DJ50">
        <f>INDEX(Cement_assumptions!$C$85:$BC$105,MATCH($BK$58,Cement_assumptions!$A$85:$A$105,0),MATCH(DJ57,$BP$57:$DP$57,0))</f>
        <v>0.25625000000000009</v>
      </c>
      <c r="DK50">
        <f>INDEX(Cement_assumptions!$C$85:$BC$105,MATCH($BK$58,Cement_assumptions!$A$85:$A$105,0),MATCH(DK57,$BP$57:$DP$57,0))</f>
        <v>0.2687500000000001</v>
      </c>
      <c r="DL50">
        <f>INDEX(Cement_assumptions!$C$85:$BC$105,MATCH($BK$58,Cement_assumptions!$A$85:$A$105,0),MATCH(DL57,$BP$57:$DP$57,0))</f>
        <v>0.28125000000000011</v>
      </c>
      <c r="DM50">
        <f>INDEX(Cement_assumptions!$C$85:$BC$105,MATCH($BK$58,Cement_assumptions!$A$85:$A$105,0),MATCH(DM57,$BP$57:$DP$57,0))</f>
        <v>0.29375000000000012</v>
      </c>
      <c r="DN50">
        <f>INDEX(Cement_assumptions!$C$85:$BC$105,MATCH($BK$58,Cement_assumptions!$A$85:$A$105,0),MATCH(DN57,$BP$57:$DP$57,0))</f>
        <v>0.30625000000000013</v>
      </c>
      <c r="DO50">
        <f>INDEX(Cement_assumptions!$C$85:$BC$105,MATCH($BK$58,Cement_assumptions!$A$85:$A$105,0),MATCH(DO57,$BP$57:$DP$57,0))</f>
        <v>0.31875000000000014</v>
      </c>
      <c r="DP50">
        <f>INDEX(Cement_assumptions!$C$85:$BC$105,MATCH($BK$58,Cement_assumptions!$A$85:$A$105,0),MATCH(DP57,$BP$57:$DP$57,0))</f>
        <v>0.33125000000000016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69">A15</f>
        <v>20_USA</v>
      </c>
      <c r="B58" s="65" t="str">
        <f t="shared" si="69"/>
        <v>1_x_coal_thermal</v>
      </c>
      <c r="C58" s="65" t="str">
        <f t="shared" si="69"/>
        <v>1_x_coal_thermal</v>
      </c>
      <c r="D58" s="66" t="s">
        <v>171</v>
      </c>
      <c r="E58" s="66">
        <f t="shared" ref="E58:E89" si="70">E15</f>
        <v>204.232355208</v>
      </c>
      <c r="F58" s="66">
        <v>201.56134427999999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1">A58</f>
        <v>20_USA</v>
      </c>
      <c r="BL58" s="65" t="str">
        <f t="shared" ref="BL58:BL89" si="72">"d_ind_cem_"&amp;C58</f>
        <v>d_ind_cem_1_x_coal_thermal</v>
      </c>
      <c r="BM58" s="65"/>
      <c r="BN58" s="65"/>
      <c r="BO58" s="65">
        <f t="shared" ref="BO58:CU58" si="73">BO$49*BO15</f>
        <v>204.232355208</v>
      </c>
      <c r="BP58" s="65">
        <f t="shared" si="73"/>
        <v>201.56134427999999</v>
      </c>
      <c r="BQ58" s="65">
        <f t="shared" si="73"/>
        <v>203.46486785651794</v>
      </c>
      <c r="BR58" s="65">
        <f t="shared" si="73"/>
        <v>183.41584013598228</v>
      </c>
      <c r="BS58" s="65">
        <f t="shared" si="73"/>
        <v>198.22881682155872</v>
      </c>
      <c r="BT58" s="65">
        <f t="shared" si="73"/>
        <v>203.3697796249148</v>
      </c>
      <c r="BU58" s="65">
        <f t="shared" si="73"/>
        <v>208.50974894736646</v>
      </c>
      <c r="BV58" s="65">
        <f t="shared" si="73"/>
        <v>213.66228744674004</v>
      </c>
      <c r="BW58" s="65">
        <f t="shared" si="73"/>
        <v>218.83831903043577</v>
      </c>
      <c r="BX58" s="65">
        <f t="shared" si="73"/>
        <v>224.04990762448463</v>
      </c>
      <c r="BY58" s="65">
        <f t="shared" si="73"/>
        <v>229.30894734104416</v>
      </c>
      <c r="BZ58" s="65">
        <f t="shared" si="73"/>
        <v>232.65744523502957</v>
      </c>
      <c r="CA58" s="65">
        <f t="shared" si="73"/>
        <v>235.95579145897472</v>
      </c>
      <c r="CB58" s="65">
        <f t="shared" si="73"/>
        <v>239.15031642204198</v>
      </c>
      <c r="CC58" s="65">
        <f t="shared" si="73"/>
        <v>241.31934493979992</v>
      </c>
      <c r="CD58" s="65">
        <f t="shared" si="73"/>
        <v>243.38293488166133</v>
      </c>
      <c r="CE58" s="65">
        <f t="shared" si="73"/>
        <v>245.34277651375547</v>
      </c>
      <c r="CF58" s="65">
        <f t="shared" si="73"/>
        <v>247.19809430022437</v>
      </c>
      <c r="CG58" s="65">
        <f t="shared" si="73"/>
        <v>248.94872162624816</v>
      </c>
      <c r="CH58" s="65">
        <f t="shared" si="73"/>
        <v>250.59610479328254</v>
      </c>
      <c r="CI58" s="65">
        <f t="shared" si="73"/>
        <v>252.14442952293683</v>
      </c>
      <c r="CJ58" s="65">
        <f t="shared" si="73"/>
        <v>253.59885948388566</v>
      </c>
      <c r="CK58" s="65">
        <f t="shared" si="73"/>
        <v>254.96374520633273</v>
      </c>
      <c r="CL58" s="65">
        <f t="shared" si="73"/>
        <v>255.92366136554179</v>
      </c>
      <c r="CM58" s="65">
        <f t="shared" si="73"/>
        <v>256.48184213650649</v>
      </c>
      <c r="CN58" s="65">
        <f t="shared" si="73"/>
        <v>256.64449238500958</v>
      </c>
      <c r="CO58" s="65">
        <f t="shared" si="73"/>
        <v>256.41726889411382</v>
      </c>
      <c r="CP58" s="65">
        <f t="shared" si="73"/>
        <v>255.80436249767803</v>
      </c>
      <c r="CQ58" s="65">
        <f t="shared" si="73"/>
        <v>254.80850422498244</v>
      </c>
      <c r="CR58" s="65">
        <f t="shared" si="73"/>
        <v>253.43276354440368</v>
      </c>
      <c r="CS58" s="65">
        <f t="shared" si="73"/>
        <v>251.68034462855599</v>
      </c>
      <c r="CT58" s="65">
        <f t="shared" si="73"/>
        <v>249.55286306264441</v>
      </c>
      <c r="CU58" s="65">
        <f t="shared" si="73"/>
        <v>247.05051640815165</v>
      </c>
      <c r="CV58" s="65">
        <f t="shared" ref="CV58:DP58" si="74">CV$49*CV15</f>
        <v>244.50488577333152</v>
      </c>
      <c r="CW58" s="65">
        <f t="shared" si="74"/>
        <v>240.06542226399273</v>
      </c>
      <c r="CX58" s="65">
        <f t="shared" si="74"/>
        <v>235.66172277703515</v>
      </c>
      <c r="CY58" s="65">
        <f t="shared" si="74"/>
        <v>231.29355178493697</v>
      </c>
      <c r="CZ58" s="65">
        <f t="shared" si="74"/>
        <v>226.96067517228488</v>
      </c>
      <c r="DA58" s="65">
        <f t="shared" si="74"/>
        <v>222.66286022775731</v>
      </c>
      <c r="DB58" s="65">
        <f t="shared" si="74"/>
        <v>218.39987563615134</v>
      </c>
      <c r="DC58" s="65">
        <f t="shared" si="74"/>
        <v>214.17149147045313</v>
      </c>
      <c r="DD58" s="65">
        <f t="shared" si="74"/>
        <v>209.9774791839524</v>
      </c>
      <c r="DE58" s="65">
        <f t="shared" si="74"/>
        <v>205.81761160239907</v>
      </c>
      <c r="DF58" s="65">
        <f t="shared" si="74"/>
        <v>201.69166291620436</v>
      </c>
      <c r="DG58" s="65">
        <f t="shared" si="74"/>
        <v>197.5994086726831</v>
      </c>
      <c r="DH58" s="65">
        <f t="shared" si="74"/>
        <v>193.54062576833977</v>
      </c>
      <c r="DI58" s="65">
        <f t="shared" si="74"/>
        <v>189.51509244119606</v>
      </c>
      <c r="DJ58" s="65">
        <f t="shared" si="74"/>
        <v>185.52258826316111</v>
      </c>
      <c r="DK58" s="65">
        <f t="shared" si="74"/>
        <v>181.56289413244303</v>
      </c>
      <c r="DL58" s="65">
        <f t="shared" si="74"/>
        <v>177.63579226600245</v>
      </c>
      <c r="DM58" s="65">
        <f t="shared" si="74"/>
        <v>173.74106619204747</v>
      </c>
      <c r="DN58" s="65">
        <f t="shared" si="74"/>
        <v>169.87850074256946</v>
      </c>
      <c r="DO58" s="65">
        <f t="shared" si="74"/>
        <v>166.04788204592018</v>
      </c>
      <c r="DP58" s="65">
        <f t="shared" si="74"/>
        <v>162.24899751942931</v>
      </c>
    </row>
    <row r="59" spans="1:120" x14ac:dyDescent="0.25">
      <c r="A59" s="65" t="str">
        <f t="shared" si="69"/>
        <v>20_USA</v>
      </c>
      <c r="B59" s="65" t="str">
        <f t="shared" si="69"/>
        <v>1_1_coking_coal</v>
      </c>
      <c r="C59" s="65" t="str">
        <f t="shared" si="69"/>
        <v>1_1_coking_coal</v>
      </c>
      <c r="D59" s="66" t="s">
        <v>171</v>
      </c>
      <c r="E59" s="66">
        <f t="shared" si="70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1"/>
        <v>20_USA</v>
      </c>
      <c r="BL59" s="65" t="str">
        <f t="shared" si="72"/>
        <v>d_ind_cem_1_1_coking_coal</v>
      </c>
      <c r="BM59" s="65"/>
      <c r="BN59" s="65"/>
      <c r="BO59" s="65">
        <f t="shared" ref="BO59:CV59" si="75">BO$49*BO16</f>
        <v>0</v>
      </c>
      <c r="BP59" s="65">
        <f t="shared" si="75"/>
        <v>0</v>
      </c>
      <c r="BQ59" s="65">
        <f t="shared" si="75"/>
        <v>0</v>
      </c>
      <c r="BR59" s="65">
        <f t="shared" si="75"/>
        <v>0</v>
      </c>
      <c r="BS59" s="65">
        <f t="shared" si="75"/>
        <v>0</v>
      </c>
      <c r="BT59" s="65">
        <f t="shared" si="75"/>
        <v>0</v>
      </c>
      <c r="BU59" s="65">
        <f t="shared" si="75"/>
        <v>0</v>
      </c>
      <c r="BV59" s="65">
        <f t="shared" si="75"/>
        <v>0</v>
      </c>
      <c r="BW59" s="65">
        <f t="shared" si="75"/>
        <v>0</v>
      </c>
      <c r="BX59" s="65">
        <f t="shared" si="75"/>
        <v>0</v>
      </c>
      <c r="BY59" s="65">
        <f t="shared" si="75"/>
        <v>0</v>
      </c>
      <c r="BZ59" s="65">
        <f t="shared" si="75"/>
        <v>0</v>
      </c>
      <c r="CA59" s="65">
        <f t="shared" si="75"/>
        <v>0</v>
      </c>
      <c r="CB59" s="65">
        <f t="shared" si="75"/>
        <v>0</v>
      </c>
      <c r="CC59" s="65">
        <f t="shared" si="75"/>
        <v>0</v>
      </c>
      <c r="CD59" s="65">
        <f t="shared" si="75"/>
        <v>0</v>
      </c>
      <c r="CE59" s="65">
        <f t="shared" si="75"/>
        <v>0</v>
      </c>
      <c r="CF59" s="65">
        <f t="shared" si="75"/>
        <v>0</v>
      </c>
      <c r="CG59" s="65">
        <f t="shared" si="75"/>
        <v>0</v>
      </c>
      <c r="CH59" s="65">
        <f t="shared" si="75"/>
        <v>0</v>
      </c>
      <c r="CI59" s="65">
        <f t="shared" si="75"/>
        <v>0</v>
      </c>
      <c r="CJ59" s="65">
        <f t="shared" si="75"/>
        <v>0</v>
      </c>
      <c r="CK59" s="65">
        <f t="shared" si="75"/>
        <v>0</v>
      </c>
      <c r="CL59" s="65">
        <f t="shared" si="75"/>
        <v>0</v>
      </c>
      <c r="CM59" s="65">
        <f t="shared" si="75"/>
        <v>0</v>
      </c>
      <c r="CN59" s="65">
        <f t="shared" si="75"/>
        <v>0</v>
      </c>
      <c r="CO59" s="65">
        <f t="shared" si="75"/>
        <v>0</v>
      </c>
      <c r="CP59" s="65">
        <f t="shared" si="75"/>
        <v>0</v>
      </c>
      <c r="CQ59" s="65">
        <f t="shared" si="75"/>
        <v>0</v>
      </c>
      <c r="CR59" s="65">
        <f t="shared" si="75"/>
        <v>0</v>
      </c>
      <c r="CS59" s="65">
        <f t="shared" si="75"/>
        <v>0</v>
      </c>
      <c r="CT59" s="65">
        <f t="shared" si="75"/>
        <v>0</v>
      </c>
      <c r="CU59" s="65">
        <f t="shared" si="75"/>
        <v>0</v>
      </c>
      <c r="CV59" s="65">
        <f t="shared" si="75"/>
        <v>0</v>
      </c>
      <c r="CW59" s="65">
        <f t="shared" ref="CW59:DP59" si="76">CW$49*CW16</f>
        <v>0</v>
      </c>
      <c r="CX59" s="65">
        <f t="shared" si="76"/>
        <v>0</v>
      </c>
      <c r="CY59" s="65">
        <f t="shared" si="76"/>
        <v>0</v>
      </c>
      <c r="CZ59" s="65">
        <f t="shared" si="76"/>
        <v>0</v>
      </c>
      <c r="DA59" s="65">
        <f t="shared" si="76"/>
        <v>0</v>
      </c>
      <c r="DB59" s="65">
        <f t="shared" si="76"/>
        <v>0</v>
      </c>
      <c r="DC59" s="65">
        <f t="shared" si="76"/>
        <v>0</v>
      </c>
      <c r="DD59" s="65">
        <f t="shared" si="76"/>
        <v>0</v>
      </c>
      <c r="DE59" s="65">
        <f t="shared" si="76"/>
        <v>0</v>
      </c>
      <c r="DF59" s="65">
        <f t="shared" si="76"/>
        <v>0</v>
      </c>
      <c r="DG59" s="65">
        <f t="shared" si="76"/>
        <v>0</v>
      </c>
      <c r="DH59" s="65">
        <f t="shared" si="76"/>
        <v>0</v>
      </c>
      <c r="DI59" s="65">
        <f t="shared" si="76"/>
        <v>0</v>
      </c>
      <c r="DJ59" s="65">
        <f t="shared" si="76"/>
        <v>0</v>
      </c>
      <c r="DK59" s="65">
        <f t="shared" si="76"/>
        <v>0</v>
      </c>
      <c r="DL59" s="65">
        <f t="shared" si="76"/>
        <v>0</v>
      </c>
      <c r="DM59" s="65">
        <f t="shared" si="76"/>
        <v>0</v>
      </c>
      <c r="DN59" s="65">
        <f t="shared" si="76"/>
        <v>0</v>
      </c>
      <c r="DO59" s="65">
        <f t="shared" si="76"/>
        <v>0</v>
      </c>
      <c r="DP59" s="65">
        <f t="shared" si="76"/>
        <v>0</v>
      </c>
    </row>
    <row r="60" spans="1:120" x14ac:dyDescent="0.25">
      <c r="A60" s="65" t="str">
        <f t="shared" si="69"/>
        <v>20_USA</v>
      </c>
      <c r="B60" s="65" t="str">
        <f t="shared" si="69"/>
        <v>1_5_lignite</v>
      </c>
      <c r="C60" s="65" t="str">
        <f t="shared" si="69"/>
        <v>1_5_lignite</v>
      </c>
      <c r="D60" s="66" t="s">
        <v>171</v>
      </c>
      <c r="E60" s="66">
        <f t="shared" si="70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1"/>
        <v>20_USA</v>
      </c>
      <c r="BL60" s="65" t="str">
        <f t="shared" si="72"/>
        <v>d_ind_cem_1_5_lignite</v>
      </c>
      <c r="BM60" s="65"/>
      <c r="BN60" s="65"/>
      <c r="BO60" s="65">
        <f t="shared" ref="BO60:CV60" si="77">BO$49*BO17</f>
        <v>0</v>
      </c>
      <c r="BP60" s="65">
        <f t="shared" si="77"/>
        <v>0</v>
      </c>
      <c r="BQ60" s="65">
        <f t="shared" si="77"/>
        <v>0</v>
      </c>
      <c r="BR60" s="65">
        <f t="shared" si="77"/>
        <v>0</v>
      </c>
      <c r="BS60" s="65">
        <f t="shared" si="77"/>
        <v>0</v>
      </c>
      <c r="BT60" s="65">
        <f t="shared" si="77"/>
        <v>0</v>
      </c>
      <c r="BU60" s="65">
        <f t="shared" si="77"/>
        <v>0</v>
      </c>
      <c r="BV60" s="65">
        <f t="shared" si="77"/>
        <v>0</v>
      </c>
      <c r="BW60" s="65">
        <f t="shared" si="77"/>
        <v>0</v>
      </c>
      <c r="BX60" s="65">
        <f t="shared" si="77"/>
        <v>0</v>
      </c>
      <c r="BY60" s="65">
        <f t="shared" si="77"/>
        <v>0</v>
      </c>
      <c r="BZ60" s="65">
        <f t="shared" si="77"/>
        <v>0</v>
      </c>
      <c r="CA60" s="65">
        <f t="shared" si="77"/>
        <v>0</v>
      </c>
      <c r="CB60" s="65">
        <f t="shared" si="77"/>
        <v>0</v>
      </c>
      <c r="CC60" s="65">
        <f t="shared" si="77"/>
        <v>0</v>
      </c>
      <c r="CD60" s="65">
        <f t="shared" si="77"/>
        <v>0</v>
      </c>
      <c r="CE60" s="65">
        <f t="shared" si="77"/>
        <v>0</v>
      </c>
      <c r="CF60" s="65">
        <f t="shared" si="77"/>
        <v>0</v>
      </c>
      <c r="CG60" s="65">
        <f t="shared" si="77"/>
        <v>0</v>
      </c>
      <c r="CH60" s="65">
        <f t="shared" si="77"/>
        <v>0</v>
      </c>
      <c r="CI60" s="65">
        <f t="shared" si="77"/>
        <v>0</v>
      </c>
      <c r="CJ60" s="65">
        <f t="shared" si="77"/>
        <v>0</v>
      </c>
      <c r="CK60" s="65">
        <f t="shared" si="77"/>
        <v>0</v>
      </c>
      <c r="CL60" s="65">
        <f t="shared" si="77"/>
        <v>0</v>
      </c>
      <c r="CM60" s="65">
        <f t="shared" si="77"/>
        <v>0</v>
      </c>
      <c r="CN60" s="65">
        <f t="shared" si="77"/>
        <v>0</v>
      </c>
      <c r="CO60" s="65">
        <f t="shared" si="77"/>
        <v>0</v>
      </c>
      <c r="CP60" s="65">
        <f t="shared" si="77"/>
        <v>0</v>
      </c>
      <c r="CQ60" s="65">
        <f t="shared" si="77"/>
        <v>0</v>
      </c>
      <c r="CR60" s="65">
        <f t="shared" si="77"/>
        <v>0</v>
      </c>
      <c r="CS60" s="65">
        <f t="shared" si="77"/>
        <v>0</v>
      </c>
      <c r="CT60" s="65">
        <f t="shared" si="77"/>
        <v>0</v>
      </c>
      <c r="CU60" s="65">
        <f t="shared" si="77"/>
        <v>0</v>
      </c>
      <c r="CV60" s="65">
        <f t="shared" si="77"/>
        <v>0</v>
      </c>
      <c r="CW60" s="65">
        <f t="shared" ref="CW60:DP60" si="78">CW$49*CW17</f>
        <v>0</v>
      </c>
      <c r="CX60" s="65">
        <f t="shared" si="78"/>
        <v>0</v>
      </c>
      <c r="CY60" s="65">
        <f t="shared" si="78"/>
        <v>0</v>
      </c>
      <c r="CZ60" s="65">
        <f t="shared" si="78"/>
        <v>0</v>
      </c>
      <c r="DA60" s="65">
        <f t="shared" si="78"/>
        <v>0</v>
      </c>
      <c r="DB60" s="65">
        <f t="shared" si="78"/>
        <v>0</v>
      </c>
      <c r="DC60" s="65">
        <f t="shared" si="78"/>
        <v>0</v>
      </c>
      <c r="DD60" s="65">
        <f t="shared" si="78"/>
        <v>0</v>
      </c>
      <c r="DE60" s="65">
        <f t="shared" si="78"/>
        <v>0</v>
      </c>
      <c r="DF60" s="65">
        <f t="shared" si="78"/>
        <v>0</v>
      </c>
      <c r="DG60" s="65">
        <f t="shared" si="78"/>
        <v>0</v>
      </c>
      <c r="DH60" s="65">
        <f t="shared" si="78"/>
        <v>0</v>
      </c>
      <c r="DI60" s="65">
        <f t="shared" si="78"/>
        <v>0</v>
      </c>
      <c r="DJ60" s="65">
        <f t="shared" si="78"/>
        <v>0</v>
      </c>
      <c r="DK60" s="65">
        <f t="shared" si="78"/>
        <v>0</v>
      </c>
      <c r="DL60" s="65">
        <f t="shared" si="78"/>
        <v>0</v>
      </c>
      <c r="DM60" s="65">
        <f t="shared" si="78"/>
        <v>0</v>
      </c>
      <c r="DN60" s="65">
        <f t="shared" si="78"/>
        <v>0</v>
      </c>
      <c r="DO60" s="65">
        <f t="shared" si="78"/>
        <v>0</v>
      </c>
      <c r="DP60" s="65">
        <f t="shared" si="78"/>
        <v>0</v>
      </c>
    </row>
    <row r="61" spans="1:120" x14ac:dyDescent="0.25">
      <c r="A61" s="65" t="str">
        <f t="shared" si="69"/>
        <v>20_USA</v>
      </c>
      <c r="B61" s="65" t="str">
        <f t="shared" si="69"/>
        <v>2_coal_products</v>
      </c>
      <c r="C61" s="65" t="str">
        <f t="shared" si="69"/>
        <v>2_coal_products</v>
      </c>
      <c r="D61" s="66" t="s">
        <v>171</v>
      </c>
      <c r="E61" s="66">
        <f t="shared" si="70"/>
        <v>0</v>
      </c>
      <c r="F61" s="66">
        <v>0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1"/>
        <v>20_USA</v>
      </c>
      <c r="BL61" s="65" t="str">
        <f t="shared" si="72"/>
        <v>d_ind_cem_2_coal_products</v>
      </c>
      <c r="BM61" s="65"/>
      <c r="BN61" s="65"/>
      <c r="BO61" s="65">
        <f t="shared" ref="BO61:CV61" si="79">BO$49*BO18</f>
        <v>0</v>
      </c>
      <c r="BP61" s="65">
        <f t="shared" si="79"/>
        <v>0</v>
      </c>
      <c r="BQ61" s="65">
        <f t="shared" si="79"/>
        <v>0</v>
      </c>
      <c r="BR61" s="65">
        <f t="shared" si="79"/>
        <v>0</v>
      </c>
      <c r="BS61" s="65">
        <f t="shared" si="79"/>
        <v>0</v>
      </c>
      <c r="BT61" s="65">
        <f t="shared" si="79"/>
        <v>0</v>
      </c>
      <c r="BU61" s="65">
        <f t="shared" si="79"/>
        <v>0</v>
      </c>
      <c r="BV61" s="65">
        <f t="shared" si="79"/>
        <v>0</v>
      </c>
      <c r="BW61" s="65">
        <f t="shared" si="79"/>
        <v>0</v>
      </c>
      <c r="BX61" s="65">
        <f t="shared" si="79"/>
        <v>0</v>
      </c>
      <c r="BY61" s="65">
        <f t="shared" si="79"/>
        <v>0</v>
      </c>
      <c r="BZ61" s="65">
        <f t="shared" si="79"/>
        <v>0</v>
      </c>
      <c r="CA61" s="65">
        <f t="shared" si="79"/>
        <v>0</v>
      </c>
      <c r="CB61" s="65">
        <f t="shared" si="79"/>
        <v>0</v>
      </c>
      <c r="CC61" s="65">
        <f t="shared" si="79"/>
        <v>0</v>
      </c>
      <c r="CD61" s="65">
        <f t="shared" si="79"/>
        <v>0</v>
      </c>
      <c r="CE61" s="65">
        <f t="shared" si="79"/>
        <v>0</v>
      </c>
      <c r="CF61" s="65">
        <f t="shared" si="79"/>
        <v>0</v>
      </c>
      <c r="CG61" s="65">
        <f t="shared" si="79"/>
        <v>0</v>
      </c>
      <c r="CH61" s="65">
        <f t="shared" si="79"/>
        <v>0</v>
      </c>
      <c r="CI61" s="65">
        <f t="shared" si="79"/>
        <v>0</v>
      </c>
      <c r="CJ61" s="65">
        <f t="shared" si="79"/>
        <v>0</v>
      </c>
      <c r="CK61" s="65">
        <f t="shared" si="79"/>
        <v>0</v>
      </c>
      <c r="CL61" s="65">
        <f t="shared" si="79"/>
        <v>0</v>
      </c>
      <c r="CM61" s="65">
        <f t="shared" si="79"/>
        <v>0</v>
      </c>
      <c r="CN61" s="65">
        <f t="shared" si="79"/>
        <v>0</v>
      </c>
      <c r="CO61" s="65">
        <f t="shared" si="79"/>
        <v>0</v>
      </c>
      <c r="CP61" s="65">
        <f t="shared" si="79"/>
        <v>0</v>
      </c>
      <c r="CQ61" s="65">
        <f t="shared" si="79"/>
        <v>0</v>
      </c>
      <c r="CR61" s="65">
        <f t="shared" si="79"/>
        <v>0</v>
      </c>
      <c r="CS61" s="65">
        <f t="shared" si="79"/>
        <v>0</v>
      </c>
      <c r="CT61" s="65">
        <f t="shared" si="79"/>
        <v>0</v>
      </c>
      <c r="CU61" s="65">
        <f t="shared" si="79"/>
        <v>0</v>
      </c>
      <c r="CV61" s="65">
        <f t="shared" si="79"/>
        <v>0</v>
      </c>
      <c r="CW61" s="65">
        <f t="shared" ref="CW61:DP61" si="80">CW$49*CW18</f>
        <v>0</v>
      </c>
      <c r="CX61" s="65">
        <f t="shared" si="80"/>
        <v>0</v>
      </c>
      <c r="CY61" s="65">
        <f t="shared" si="80"/>
        <v>0</v>
      </c>
      <c r="CZ61" s="65">
        <f t="shared" si="80"/>
        <v>0</v>
      </c>
      <c r="DA61" s="65">
        <f t="shared" si="80"/>
        <v>0</v>
      </c>
      <c r="DB61" s="65">
        <f t="shared" si="80"/>
        <v>0</v>
      </c>
      <c r="DC61" s="65">
        <f t="shared" si="80"/>
        <v>0</v>
      </c>
      <c r="DD61" s="65">
        <f t="shared" si="80"/>
        <v>0</v>
      </c>
      <c r="DE61" s="65">
        <f t="shared" si="80"/>
        <v>0</v>
      </c>
      <c r="DF61" s="65">
        <f t="shared" si="80"/>
        <v>0</v>
      </c>
      <c r="DG61" s="65">
        <f t="shared" si="80"/>
        <v>0</v>
      </c>
      <c r="DH61" s="65">
        <f t="shared" si="80"/>
        <v>0</v>
      </c>
      <c r="DI61" s="65">
        <f t="shared" si="80"/>
        <v>0</v>
      </c>
      <c r="DJ61" s="65">
        <f t="shared" si="80"/>
        <v>0</v>
      </c>
      <c r="DK61" s="65">
        <f t="shared" si="80"/>
        <v>0</v>
      </c>
      <c r="DL61" s="65">
        <f t="shared" si="80"/>
        <v>0</v>
      </c>
      <c r="DM61" s="65">
        <f t="shared" si="80"/>
        <v>0</v>
      </c>
      <c r="DN61" s="65">
        <f t="shared" si="80"/>
        <v>0</v>
      </c>
      <c r="DO61" s="65">
        <f t="shared" si="80"/>
        <v>0</v>
      </c>
      <c r="DP61" s="65">
        <f t="shared" si="80"/>
        <v>0</v>
      </c>
    </row>
    <row r="62" spans="1:120" x14ac:dyDescent="0.25">
      <c r="A62" s="65" t="str">
        <f t="shared" si="69"/>
        <v>20_USA</v>
      </c>
      <c r="B62" s="65" t="str">
        <f t="shared" si="69"/>
        <v>6_1_crude_oil</v>
      </c>
      <c r="C62" s="65" t="str">
        <f t="shared" si="69"/>
        <v>6_1_crude_oil</v>
      </c>
      <c r="D62" s="66" t="s">
        <v>171</v>
      </c>
      <c r="E62" s="66">
        <f t="shared" si="70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1"/>
        <v>20_USA</v>
      </c>
      <c r="BL62" s="65" t="str">
        <f t="shared" si="72"/>
        <v>d_ind_cem_6_1_crude_oil</v>
      </c>
      <c r="BM62" s="65"/>
      <c r="BN62" s="65"/>
      <c r="BO62" s="65">
        <f t="shared" ref="BO62:CV62" si="81">BO$49*BO19</f>
        <v>0</v>
      </c>
      <c r="BP62" s="65">
        <f t="shared" si="81"/>
        <v>0</v>
      </c>
      <c r="BQ62" s="65">
        <f t="shared" si="81"/>
        <v>0</v>
      </c>
      <c r="BR62" s="65">
        <f t="shared" si="81"/>
        <v>0</v>
      </c>
      <c r="BS62" s="65">
        <f t="shared" si="81"/>
        <v>0</v>
      </c>
      <c r="BT62" s="65">
        <f t="shared" si="81"/>
        <v>0</v>
      </c>
      <c r="BU62" s="65">
        <f t="shared" si="81"/>
        <v>0</v>
      </c>
      <c r="BV62" s="65">
        <f t="shared" si="81"/>
        <v>0</v>
      </c>
      <c r="BW62" s="65">
        <f t="shared" si="81"/>
        <v>0</v>
      </c>
      <c r="BX62" s="65">
        <f t="shared" si="81"/>
        <v>0</v>
      </c>
      <c r="BY62" s="65">
        <f t="shared" si="81"/>
        <v>0</v>
      </c>
      <c r="BZ62" s="65">
        <f t="shared" si="81"/>
        <v>0</v>
      </c>
      <c r="CA62" s="65">
        <f t="shared" si="81"/>
        <v>0</v>
      </c>
      <c r="CB62" s="65">
        <f t="shared" si="81"/>
        <v>0</v>
      </c>
      <c r="CC62" s="65">
        <f t="shared" si="81"/>
        <v>0</v>
      </c>
      <c r="CD62" s="65">
        <f t="shared" si="81"/>
        <v>0</v>
      </c>
      <c r="CE62" s="65">
        <f t="shared" si="81"/>
        <v>0</v>
      </c>
      <c r="CF62" s="65">
        <f t="shared" si="81"/>
        <v>0</v>
      </c>
      <c r="CG62" s="65">
        <f t="shared" si="81"/>
        <v>0</v>
      </c>
      <c r="CH62" s="65">
        <f t="shared" si="81"/>
        <v>0</v>
      </c>
      <c r="CI62" s="65">
        <f t="shared" si="81"/>
        <v>0</v>
      </c>
      <c r="CJ62" s="65">
        <f t="shared" si="81"/>
        <v>0</v>
      </c>
      <c r="CK62" s="65">
        <f t="shared" si="81"/>
        <v>0</v>
      </c>
      <c r="CL62" s="65">
        <f t="shared" si="81"/>
        <v>0</v>
      </c>
      <c r="CM62" s="65">
        <f t="shared" si="81"/>
        <v>0</v>
      </c>
      <c r="CN62" s="65">
        <f t="shared" si="81"/>
        <v>0</v>
      </c>
      <c r="CO62" s="65">
        <f t="shared" si="81"/>
        <v>0</v>
      </c>
      <c r="CP62" s="65">
        <f t="shared" si="81"/>
        <v>0</v>
      </c>
      <c r="CQ62" s="65">
        <f t="shared" si="81"/>
        <v>0</v>
      </c>
      <c r="CR62" s="65">
        <f t="shared" si="81"/>
        <v>0</v>
      </c>
      <c r="CS62" s="65">
        <f t="shared" si="81"/>
        <v>0</v>
      </c>
      <c r="CT62" s="65">
        <f t="shared" si="81"/>
        <v>0</v>
      </c>
      <c r="CU62" s="65">
        <f t="shared" si="81"/>
        <v>0</v>
      </c>
      <c r="CV62" s="65">
        <f t="shared" si="81"/>
        <v>0</v>
      </c>
      <c r="CW62" s="65">
        <f t="shared" ref="CW62:DP62" si="82">CW$49*CW19</f>
        <v>0</v>
      </c>
      <c r="CX62" s="65">
        <f t="shared" si="82"/>
        <v>0</v>
      </c>
      <c r="CY62" s="65">
        <f t="shared" si="82"/>
        <v>0</v>
      </c>
      <c r="CZ62" s="65">
        <f t="shared" si="82"/>
        <v>0</v>
      </c>
      <c r="DA62" s="65">
        <f t="shared" si="82"/>
        <v>0</v>
      </c>
      <c r="DB62" s="65">
        <f t="shared" si="82"/>
        <v>0</v>
      </c>
      <c r="DC62" s="65">
        <f t="shared" si="82"/>
        <v>0</v>
      </c>
      <c r="DD62" s="65">
        <f t="shared" si="82"/>
        <v>0</v>
      </c>
      <c r="DE62" s="65">
        <f t="shared" si="82"/>
        <v>0</v>
      </c>
      <c r="DF62" s="65">
        <f t="shared" si="82"/>
        <v>0</v>
      </c>
      <c r="DG62" s="65">
        <f t="shared" si="82"/>
        <v>0</v>
      </c>
      <c r="DH62" s="65">
        <f t="shared" si="82"/>
        <v>0</v>
      </c>
      <c r="DI62" s="65">
        <f t="shared" si="82"/>
        <v>0</v>
      </c>
      <c r="DJ62" s="65">
        <f t="shared" si="82"/>
        <v>0</v>
      </c>
      <c r="DK62" s="65">
        <f t="shared" si="82"/>
        <v>0</v>
      </c>
      <c r="DL62" s="65">
        <f t="shared" si="82"/>
        <v>0</v>
      </c>
      <c r="DM62" s="65">
        <f t="shared" si="82"/>
        <v>0</v>
      </c>
      <c r="DN62" s="65">
        <f t="shared" si="82"/>
        <v>0</v>
      </c>
      <c r="DO62" s="65">
        <f t="shared" si="82"/>
        <v>0</v>
      </c>
      <c r="DP62" s="65">
        <f t="shared" si="82"/>
        <v>0</v>
      </c>
    </row>
    <row r="63" spans="1:120" x14ac:dyDescent="0.25">
      <c r="A63" s="65" t="str">
        <f t="shared" si="69"/>
        <v>20_USA</v>
      </c>
      <c r="B63" s="65" t="str">
        <f t="shared" si="69"/>
        <v>6_x_ngls</v>
      </c>
      <c r="C63" s="65" t="str">
        <f t="shared" si="69"/>
        <v>6_x_ngls</v>
      </c>
      <c r="D63" s="66" t="s">
        <v>171</v>
      </c>
      <c r="E63" s="66">
        <f t="shared" si="70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1"/>
        <v>20_USA</v>
      </c>
      <c r="BL63" s="65" t="str">
        <f t="shared" si="72"/>
        <v>d_ind_cem_6_x_ngls</v>
      </c>
      <c r="BM63" s="65"/>
      <c r="BN63" s="65"/>
      <c r="BO63" s="65">
        <f t="shared" ref="BO63:CV63" si="83">BO$49*BO20</f>
        <v>0</v>
      </c>
      <c r="BP63" s="65">
        <f t="shared" si="83"/>
        <v>0</v>
      </c>
      <c r="BQ63" s="65">
        <f t="shared" si="83"/>
        <v>0</v>
      </c>
      <c r="BR63" s="65">
        <f t="shared" si="83"/>
        <v>0</v>
      </c>
      <c r="BS63" s="65">
        <f t="shared" si="83"/>
        <v>0</v>
      </c>
      <c r="BT63" s="65">
        <f t="shared" si="83"/>
        <v>0</v>
      </c>
      <c r="BU63" s="65">
        <f t="shared" si="83"/>
        <v>0</v>
      </c>
      <c r="BV63" s="65">
        <f t="shared" si="83"/>
        <v>0</v>
      </c>
      <c r="BW63" s="65">
        <f t="shared" si="83"/>
        <v>0</v>
      </c>
      <c r="BX63" s="65">
        <f t="shared" si="83"/>
        <v>0</v>
      </c>
      <c r="BY63" s="65">
        <f t="shared" si="83"/>
        <v>0</v>
      </c>
      <c r="BZ63" s="65">
        <f t="shared" si="83"/>
        <v>0</v>
      </c>
      <c r="CA63" s="65">
        <f t="shared" si="83"/>
        <v>0</v>
      </c>
      <c r="CB63" s="65">
        <f t="shared" si="83"/>
        <v>0</v>
      </c>
      <c r="CC63" s="65">
        <f t="shared" si="83"/>
        <v>0</v>
      </c>
      <c r="CD63" s="65">
        <f t="shared" si="83"/>
        <v>0</v>
      </c>
      <c r="CE63" s="65">
        <f t="shared" si="83"/>
        <v>0</v>
      </c>
      <c r="CF63" s="65">
        <f t="shared" si="83"/>
        <v>0</v>
      </c>
      <c r="CG63" s="65">
        <f t="shared" si="83"/>
        <v>0</v>
      </c>
      <c r="CH63" s="65">
        <f t="shared" si="83"/>
        <v>0</v>
      </c>
      <c r="CI63" s="65">
        <f t="shared" si="83"/>
        <v>0</v>
      </c>
      <c r="CJ63" s="65">
        <f t="shared" si="83"/>
        <v>0</v>
      </c>
      <c r="CK63" s="65">
        <f t="shared" si="83"/>
        <v>0</v>
      </c>
      <c r="CL63" s="65">
        <f t="shared" si="83"/>
        <v>0</v>
      </c>
      <c r="CM63" s="65">
        <f t="shared" si="83"/>
        <v>0</v>
      </c>
      <c r="CN63" s="65">
        <f t="shared" si="83"/>
        <v>0</v>
      </c>
      <c r="CO63" s="65">
        <f t="shared" si="83"/>
        <v>0</v>
      </c>
      <c r="CP63" s="65">
        <f t="shared" si="83"/>
        <v>0</v>
      </c>
      <c r="CQ63" s="65">
        <f t="shared" si="83"/>
        <v>0</v>
      </c>
      <c r="CR63" s="65">
        <f t="shared" si="83"/>
        <v>0</v>
      </c>
      <c r="CS63" s="65">
        <f t="shared" si="83"/>
        <v>0</v>
      </c>
      <c r="CT63" s="65">
        <f t="shared" si="83"/>
        <v>0</v>
      </c>
      <c r="CU63" s="65">
        <f t="shared" si="83"/>
        <v>0</v>
      </c>
      <c r="CV63" s="65">
        <f t="shared" si="83"/>
        <v>0</v>
      </c>
      <c r="CW63" s="65">
        <f t="shared" ref="CW63:DP63" si="84">CW$49*CW20</f>
        <v>0</v>
      </c>
      <c r="CX63" s="65">
        <f t="shared" si="84"/>
        <v>0</v>
      </c>
      <c r="CY63" s="65">
        <f t="shared" si="84"/>
        <v>0</v>
      </c>
      <c r="CZ63" s="65">
        <f t="shared" si="84"/>
        <v>0</v>
      </c>
      <c r="DA63" s="65">
        <f t="shared" si="84"/>
        <v>0</v>
      </c>
      <c r="DB63" s="65">
        <f t="shared" si="84"/>
        <v>0</v>
      </c>
      <c r="DC63" s="65">
        <f t="shared" si="84"/>
        <v>0</v>
      </c>
      <c r="DD63" s="65">
        <f t="shared" si="84"/>
        <v>0</v>
      </c>
      <c r="DE63" s="65">
        <f t="shared" si="84"/>
        <v>0</v>
      </c>
      <c r="DF63" s="65">
        <f t="shared" si="84"/>
        <v>0</v>
      </c>
      <c r="DG63" s="65">
        <f t="shared" si="84"/>
        <v>0</v>
      </c>
      <c r="DH63" s="65">
        <f t="shared" si="84"/>
        <v>0</v>
      </c>
      <c r="DI63" s="65">
        <f t="shared" si="84"/>
        <v>0</v>
      </c>
      <c r="DJ63" s="65">
        <f t="shared" si="84"/>
        <v>0</v>
      </c>
      <c r="DK63" s="65">
        <f t="shared" si="84"/>
        <v>0</v>
      </c>
      <c r="DL63" s="65">
        <f t="shared" si="84"/>
        <v>0</v>
      </c>
      <c r="DM63" s="65">
        <f t="shared" si="84"/>
        <v>0</v>
      </c>
      <c r="DN63" s="65">
        <f t="shared" si="84"/>
        <v>0</v>
      </c>
      <c r="DO63" s="65">
        <f t="shared" si="84"/>
        <v>0</v>
      </c>
      <c r="DP63" s="65">
        <f t="shared" si="84"/>
        <v>0</v>
      </c>
    </row>
    <row r="64" spans="1:120" x14ac:dyDescent="0.25">
      <c r="A64" s="65" t="str">
        <f t="shared" si="69"/>
        <v>20_USA</v>
      </c>
      <c r="B64" s="65" t="str">
        <f t="shared" si="69"/>
        <v>7_1_motor_gasoline</v>
      </c>
      <c r="C64" s="65" t="str">
        <f t="shared" si="69"/>
        <v>7_1_mo_gasoline</v>
      </c>
      <c r="D64" s="66" t="s">
        <v>171</v>
      </c>
      <c r="E64" s="66">
        <f t="shared" si="70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1"/>
        <v>20_USA</v>
      </c>
      <c r="BL64" s="65" t="str">
        <f t="shared" si="72"/>
        <v>d_ind_cem_7_1_mo_gasoline</v>
      </c>
      <c r="BM64" s="65"/>
      <c r="BN64" s="65"/>
      <c r="BO64" s="65">
        <f t="shared" ref="BO64:CV64" si="85">BO$49*BO21</f>
        <v>0</v>
      </c>
      <c r="BP64" s="65">
        <f t="shared" si="85"/>
        <v>0</v>
      </c>
      <c r="BQ64" s="65">
        <f t="shared" si="85"/>
        <v>0</v>
      </c>
      <c r="BR64" s="65">
        <f t="shared" si="85"/>
        <v>0</v>
      </c>
      <c r="BS64" s="65">
        <f t="shared" si="85"/>
        <v>0</v>
      </c>
      <c r="BT64" s="65">
        <f t="shared" si="85"/>
        <v>0</v>
      </c>
      <c r="BU64" s="65">
        <f t="shared" si="85"/>
        <v>0</v>
      </c>
      <c r="BV64" s="65">
        <f t="shared" si="85"/>
        <v>0</v>
      </c>
      <c r="BW64" s="65">
        <f t="shared" si="85"/>
        <v>0</v>
      </c>
      <c r="BX64" s="65">
        <f t="shared" si="85"/>
        <v>0</v>
      </c>
      <c r="BY64" s="65">
        <f t="shared" si="85"/>
        <v>0</v>
      </c>
      <c r="BZ64" s="65">
        <f t="shared" si="85"/>
        <v>0</v>
      </c>
      <c r="CA64" s="65">
        <f t="shared" si="85"/>
        <v>0</v>
      </c>
      <c r="CB64" s="65">
        <f t="shared" si="85"/>
        <v>0</v>
      </c>
      <c r="CC64" s="65">
        <f t="shared" si="85"/>
        <v>0</v>
      </c>
      <c r="CD64" s="65">
        <f t="shared" si="85"/>
        <v>0</v>
      </c>
      <c r="CE64" s="65">
        <f t="shared" si="85"/>
        <v>0</v>
      </c>
      <c r="CF64" s="65">
        <f t="shared" si="85"/>
        <v>0</v>
      </c>
      <c r="CG64" s="65">
        <f t="shared" si="85"/>
        <v>0</v>
      </c>
      <c r="CH64" s="65">
        <f t="shared" si="85"/>
        <v>0</v>
      </c>
      <c r="CI64" s="65">
        <f t="shared" si="85"/>
        <v>0</v>
      </c>
      <c r="CJ64" s="65">
        <f t="shared" si="85"/>
        <v>0</v>
      </c>
      <c r="CK64" s="65">
        <f t="shared" si="85"/>
        <v>0</v>
      </c>
      <c r="CL64" s="65">
        <f t="shared" si="85"/>
        <v>0</v>
      </c>
      <c r="CM64" s="65">
        <f t="shared" si="85"/>
        <v>0</v>
      </c>
      <c r="CN64" s="65">
        <f t="shared" si="85"/>
        <v>0</v>
      </c>
      <c r="CO64" s="65">
        <f t="shared" si="85"/>
        <v>0</v>
      </c>
      <c r="CP64" s="65">
        <f t="shared" si="85"/>
        <v>0</v>
      </c>
      <c r="CQ64" s="65">
        <f t="shared" si="85"/>
        <v>0</v>
      </c>
      <c r="CR64" s="65">
        <f t="shared" si="85"/>
        <v>0</v>
      </c>
      <c r="CS64" s="65">
        <f t="shared" si="85"/>
        <v>0</v>
      </c>
      <c r="CT64" s="65">
        <f t="shared" si="85"/>
        <v>0</v>
      </c>
      <c r="CU64" s="65">
        <f t="shared" si="85"/>
        <v>0</v>
      </c>
      <c r="CV64" s="65">
        <f t="shared" si="85"/>
        <v>0</v>
      </c>
      <c r="CW64" s="65">
        <f t="shared" ref="CW64:DP64" si="86">CW$49*CW21</f>
        <v>0</v>
      </c>
      <c r="CX64" s="65">
        <f t="shared" si="86"/>
        <v>0</v>
      </c>
      <c r="CY64" s="65">
        <f t="shared" si="86"/>
        <v>0</v>
      </c>
      <c r="CZ64" s="65">
        <f t="shared" si="86"/>
        <v>0</v>
      </c>
      <c r="DA64" s="65">
        <f t="shared" si="86"/>
        <v>0</v>
      </c>
      <c r="DB64" s="65">
        <f t="shared" si="86"/>
        <v>0</v>
      </c>
      <c r="DC64" s="65">
        <f t="shared" si="86"/>
        <v>0</v>
      </c>
      <c r="DD64" s="65">
        <f t="shared" si="86"/>
        <v>0</v>
      </c>
      <c r="DE64" s="65">
        <f t="shared" si="86"/>
        <v>0</v>
      </c>
      <c r="DF64" s="65">
        <f t="shared" si="86"/>
        <v>0</v>
      </c>
      <c r="DG64" s="65">
        <f t="shared" si="86"/>
        <v>0</v>
      </c>
      <c r="DH64" s="65">
        <f t="shared" si="86"/>
        <v>0</v>
      </c>
      <c r="DI64" s="65">
        <f t="shared" si="86"/>
        <v>0</v>
      </c>
      <c r="DJ64" s="65">
        <f t="shared" si="86"/>
        <v>0</v>
      </c>
      <c r="DK64" s="65">
        <f t="shared" si="86"/>
        <v>0</v>
      </c>
      <c r="DL64" s="65">
        <f t="shared" si="86"/>
        <v>0</v>
      </c>
      <c r="DM64" s="65">
        <f t="shared" si="86"/>
        <v>0</v>
      </c>
      <c r="DN64" s="65">
        <f t="shared" si="86"/>
        <v>0</v>
      </c>
      <c r="DO64" s="65">
        <f t="shared" si="86"/>
        <v>0</v>
      </c>
      <c r="DP64" s="65">
        <f t="shared" si="86"/>
        <v>0</v>
      </c>
    </row>
    <row r="65" spans="1:120" x14ac:dyDescent="0.25">
      <c r="A65" s="65" t="str">
        <f t="shared" si="69"/>
        <v>20_USA</v>
      </c>
      <c r="B65" s="65" t="str">
        <f t="shared" si="69"/>
        <v>7_2_aviation_gasoline</v>
      </c>
      <c r="C65" s="65" t="str">
        <f t="shared" si="69"/>
        <v>7_2_avi_gasoline</v>
      </c>
      <c r="D65" s="66" t="s">
        <v>171</v>
      </c>
      <c r="E65" s="66">
        <f t="shared" si="70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1"/>
        <v>20_USA</v>
      </c>
      <c r="BL65" s="65" t="str">
        <f t="shared" si="72"/>
        <v>d_ind_cem_7_2_avi_gasoline</v>
      </c>
      <c r="BM65" s="65"/>
      <c r="BN65" s="65"/>
      <c r="BO65" s="65">
        <f t="shared" ref="BO65:CV65" si="87">BO$49*BO22</f>
        <v>0</v>
      </c>
      <c r="BP65" s="65">
        <f t="shared" si="87"/>
        <v>0</v>
      </c>
      <c r="BQ65" s="65">
        <f t="shared" si="87"/>
        <v>0</v>
      </c>
      <c r="BR65" s="65">
        <f t="shared" si="87"/>
        <v>0</v>
      </c>
      <c r="BS65" s="65">
        <f t="shared" si="87"/>
        <v>0</v>
      </c>
      <c r="BT65" s="65">
        <f t="shared" si="87"/>
        <v>0</v>
      </c>
      <c r="BU65" s="65">
        <f t="shared" si="87"/>
        <v>0</v>
      </c>
      <c r="BV65" s="65">
        <f t="shared" si="87"/>
        <v>0</v>
      </c>
      <c r="BW65" s="65">
        <f t="shared" si="87"/>
        <v>0</v>
      </c>
      <c r="BX65" s="65">
        <f t="shared" si="87"/>
        <v>0</v>
      </c>
      <c r="BY65" s="65">
        <f t="shared" si="87"/>
        <v>0</v>
      </c>
      <c r="BZ65" s="65">
        <f t="shared" si="87"/>
        <v>0</v>
      </c>
      <c r="CA65" s="65">
        <f t="shared" si="87"/>
        <v>0</v>
      </c>
      <c r="CB65" s="65">
        <f t="shared" si="87"/>
        <v>0</v>
      </c>
      <c r="CC65" s="65">
        <f t="shared" si="87"/>
        <v>0</v>
      </c>
      <c r="CD65" s="65">
        <f t="shared" si="87"/>
        <v>0</v>
      </c>
      <c r="CE65" s="65">
        <f t="shared" si="87"/>
        <v>0</v>
      </c>
      <c r="CF65" s="65">
        <f t="shared" si="87"/>
        <v>0</v>
      </c>
      <c r="CG65" s="65">
        <f t="shared" si="87"/>
        <v>0</v>
      </c>
      <c r="CH65" s="65">
        <f t="shared" si="87"/>
        <v>0</v>
      </c>
      <c r="CI65" s="65">
        <f t="shared" si="87"/>
        <v>0</v>
      </c>
      <c r="CJ65" s="65">
        <f t="shared" si="87"/>
        <v>0</v>
      </c>
      <c r="CK65" s="65">
        <f t="shared" si="87"/>
        <v>0</v>
      </c>
      <c r="CL65" s="65">
        <f t="shared" si="87"/>
        <v>0</v>
      </c>
      <c r="CM65" s="65">
        <f t="shared" si="87"/>
        <v>0</v>
      </c>
      <c r="CN65" s="65">
        <f t="shared" si="87"/>
        <v>0</v>
      </c>
      <c r="CO65" s="65">
        <f t="shared" si="87"/>
        <v>0</v>
      </c>
      <c r="CP65" s="65">
        <f t="shared" si="87"/>
        <v>0</v>
      </c>
      <c r="CQ65" s="65">
        <f t="shared" si="87"/>
        <v>0</v>
      </c>
      <c r="CR65" s="65">
        <f t="shared" si="87"/>
        <v>0</v>
      </c>
      <c r="CS65" s="65">
        <f t="shared" si="87"/>
        <v>0</v>
      </c>
      <c r="CT65" s="65">
        <f t="shared" si="87"/>
        <v>0</v>
      </c>
      <c r="CU65" s="65">
        <f t="shared" si="87"/>
        <v>0</v>
      </c>
      <c r="CV65" s="65">
        <f t="shared" si="87"/>
        <v>0</v>
      </c>
      <c r="CW65" s="65">
        <f t="shared" ref="CW65:DP65" si="88">CW$49*CW22</f>
        <v>0</v>
      </c>
      <c r="CX65" s="65">
        <f t="shared" si="88"/>
        <v>0</v>
      </c>
      <c r="CY65" s="65">
        <f t="shared" si="88"/>
        <v>0</v>
      </c>
      <c r="CZ65" s="65">
        <f t="shared" si="88"/>
        <v>0</v>
      </c>
      <c r="DA65" s="65">
        <f t="shared" si="88"/>
        <v>0</v>
      </c>
      <c r="DB65" s="65">
        <f t="shared" si="88"/>
        <v>0</v>
      </c>
      <c r="DC65" s="65">
        <f t="shared" si="88"/>
        <v>0</v>
      </c>
      <c r="DD65" s="65">
        <f t="shared" si="88"/>
        <v>0</v>
      </c>
      <c r="DE65" s="65">
        <f t="shared" si="88"/>
        <v>0</v>
      </c>
      <c r="DF65" s="65">
        <f t="shared" si="88"/>
        <v>0</v>
      </c>
      <c r="DG65" s="65">
        <f t="shared" si="88"/>
        <v>0</v>
      </c>
      <c r="DH65" s="65">
        <f t="shared" si="88"/>
        <v>0</v>
      </c>
      <c r="DI65" s="65">
        <f t="shared" si="88"/>
        <v>0</v>
      </c>
      <c r="DJ65" s="65">
        <f t="shared" si="88"/>
        <v>0</v>
      </c>
      <c r="DK65" s="65">
        <f t="shared" si="88"/>
        <v>0</v>
      </c>
      <c r="DL65" s="65">
        <f t="shared" si="88"/>
        <v>0</v>
      </c>
      <c r="DM65" s="65">
        <f t="shared" si="88"/>
        <v>0</v>
      </c>
      <c r="DN65" s="65">
        <f t="shared" si="88"/>
        <v>0</v>
      </c>
      <c r="DO65" s="65">
        <f t="shared" si="88"/>
        <v>0</v>
      </c>
      <c r="DP65" s="65">
        <f t="shared" si="88"/>
        <v>0</v>
      </c>
    </row>
    <row r="66" spans="1:120" x14ac:dyDescent="0.25">
      <c r="A66" s="65" t="str">
        <f t="shared" si="69"/>
        <v>20_USA</v>
      </c>
      <c r="B66" s="65" t="str">
        <f t="shared" si="69"/>
        <v>7_3_naphtha</v>
      </c>
      <c r="C66" s="65" t="str">
        <f t="shared" si="69"/>
        <v>7_3_naphtha</v>
      </c>
      <c r="D66" s="66" t="s">
        <v>171</v>
      </c>
      <c r="E66" s="66">
        <f t="shared" si="70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1"/>
        <v>20_USA</v>
      </c>
      <c r="BL66" s="65" t="str">
        <f t="shared" si="72"/>
        <v>d_ind_cem_7_3_naphtha</v>
      </c>
      <c r="BM66" s="65"/>
      <c r="BN66" s="65"/>
      <c r="BO66" s="65">
        <f t="shared" ref="BO66:CV66" si="89">BO$49*BO23</f>
        <v>0</v>
      </c>
      <c r="BP66" s="65">
        <f t="shared" si="89"/>
        <v>0</v>
      </c>
      <c r="BQ66" s="65">
        <f t="shared" si="89"/>
        <v>0</v>
      </c>
      <c r="BR66" s="65">
        <f t="shared" si="89"/>
        <v>0</v>
      </c>
      <c r="BS66" s="65">
        <f t="shared" si="89"/>
        <v>0</v>
      </c>
      <c r="BT66" s="65">
        <f t="shared" si="89"/>
        <v>0</v>
      </c>
      <c r="BU66" s="65">
        <f t="shared" si="89"/>
        <v>0</v>
      </c>
      <c r="BV66" s="65">
        <f t="shared" si="89"/>
        <v>0</v>
      </c>
      <c r="BW66" s="65">
        <f t="shared" si="89"/>
        <v>0</v>
      </c>
      <c r="BX66" s="65">
        <f t="shared" si="89"/>
        <v>0</v>
      </c>
      <c r="BY66" s="65">
        <f t="shared" si="89"/>
        <v>0</v>
      </c>
      <c r="BZ66" s="65">
        <f t="shared" si="89"/>
        <v>0</v>
      </c>
      <c r="CA66" s="65">
        <f t="shared" si="89"/>
        <v>0</v>
      </c>
      <c r="CB66" s="65">
        <f t="shared" si="89"/>
        <v>0</v>
      </c>
      <c r="CC66" s="65">
        <f t="shared" si="89"/>
        <v>0</v>
      </c>
      <c r="CD66" s="65">
        <f t="shared" si="89"/>
        <v>0</v>
      </c>
      <c r="CE66" s="65">
        <f t="shared" si="89"/>
        <v>0</v>
      </c>
      <c r="CF66" s="65">
        <f t="shared" si="89"/>
        <v>0</v>
      </c>
      <c r="CG66" s="65">
        <f t="shared" si="89"/>
        <v>0</v>
      </c>
      <c r="CH66" s="65">
        <f t="shared" si="89"/>
        <v>0</v>
      </c>
      <c r="CI66" s="65">
        <f t="shared" si="89"/>
        <v>0</v>
      </c>
      <c r="CJ66" s="65">
        <f t="shared" si="89"/>
        <v>0</v>
      </c>
      <c r="CK66" s="65">
        <f t="shared" si="89"/>
        <v>0</v>
      </c>
      <c r="CL66" s="65">
        <f t="shared" si="89"/>
        <v>0</v>
      </c>
      <c r="CM66" s="65">
        <f t="shared" si="89"/>
        <v>0</v>
      </c>
      <c r="CN66" s="65">
        <f t="shared" si="89"/>
        <v>0</v>
      </c>
      <c r="CO66" s="65">
        <f t="shared" si="89"/>
        <v>0</v>
      </c>
      <c r="CP66" s="65">
        <f t="shared" si="89"/>
        <v>0</v>
      </c>
      <c r="CQ66" s="65">
        <f t="shared" si="89"/>
        <v>0</v>
      </c>
      <c r="CR66" s="65">
        <f t="shared" si="89"/>
        <v>0</v>
      </c>
      <c r="CS66" s="65">
        <f t="shared" si="89"/>
        <v>0</v>
      </c>
      <c r="CT66" s="65">
        <f t="shared" si="89"/>
        <v>0</v>
      </c>
      <c r="CU66" s="65">
        <f t="shared" si="89"/>
        <v>0</v>
      </c>
      <c r="CV66" s="65">
        <f t="shared" si="89"/>
        <v>0</v>
      </c>
      <c r="CW66" s="65">
        <f t="shared" ref="CW66:DP66" si="90">CW$49*CW23</f>
        <v>0</v>
      </c>
      <c r="CX66" s="65">
        <f t="shared" si="90"/>
        <v>0</v>
      </c>
      <c r="CY66" s="65">
        <f t="shared" si="90"/>
        <v>0</v>
      </c>
      <c r="CZ66" s="65">
        <f t="shared" si="90"/>
        <v>0</v>
      </c>
      <c r="DA66" s="65">
        <f t="shared" si="90"/>
        <v>0</v>
      </c>
      <c r="DB66" s="65">
        <f t="shared" si="90"/>
        <v>0</v>
      </c>
      <c r="DC66" s="65">
        <f t="shared" si="90"/>
        <v>0</v>
      </c>
      <c r="DD66" s="65">
        <f t="shared" si="90"/>
        <v>0</v>
      </c>
      <c r="DE66" s="65">
        <f t="shared" si="90"/>
        <v>0</v>
      </c>
      <c r="DF66" s="65">
        <f t="shared" si="90"/>
        <v>0</v>
      </c>
      <c r="DG66" s="65">
        <f t="shared" si="90"/>
        <v>0</v>
      </c>
      <c r="DH66" s="65">
        <f t="shared" si="90"/>
        <v>0</v>
      </c>
      <c r="DI66" s="65">
        <f t="shared" si="90"/>
        <v>0</v>
      </c>
      <c r="DJ66" s="65">
        <f t="shared" si="90"/>
        <v>0</v>
      </c>
      <c r="DK66" s="65">
        <f t="shared" si="90"/>
        <v>0</v>
      </c>
      <c r="DL66" s="65">
        <f t="shared" si="90"/>
        <v>0</v>
      </c>
      <c r="DM66" s="65">
        <f t="shared" si="90"/>
        <v>0</v>
      </c>
      <c r="DN66" s="65">
        <f t="shared" si="90"/>
        <v>0</v>
      </c>
      <c r="DO66" s="65">
        <f t="shared" si="90"/>
        <v>0</v>
      </c>
      <c r="DP66" s="65">
        <f t="shared" si="90"/>
        <v>0</v>
      </c>
    </row>
    <row r="67" spans="1:120" x14ac:dyDescent="0.25">
      <c r="A67" s="65" t="str">
        <f t="shared" si="69"/>
        <v>20_USA</v>
      </c>
      <c r="B67" s="65" t="str">
        <f t="shared" si="69"/>
        <v>7_x_jet_fuel</v>
      </c>
      <c r="C67" s="65" t="str">
        <f t="shared" si="69"/>
        <v>7_x_jet_fuel</v>
      </c>
      <c r="D67" s="66" t="s">
        <v>171</v>
      </c>
      <c r="E67" s="66">
        <f t="shared" si="70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1"/>
        <v>20_USA</v>
      </c>
      <c r="BL67" s="65" t="str">
        <f t="shared" si="72"/>
        <v>d_ind_cem_7_x_jet_fuel</v>
      </c>
      <c r="BM67" s="65"/>
      <c r="BN67" s="65"/>
      <c r="BO67" s="65">
        <f t="shared" ref="BO67:CV67" si="91">BO$49*BO24</f>
        <v>0</v>
      </c>
      <c r="BP67" s="65">
        <f t="shared" si="91"/>
        <v>0</v>
      </c>
      <c r="BQ67" s="65">
        <f t="shared" si="91"/>
        <v>0</v>
      </c>
      <c r="BR67" s="65">
        <f t="shared" si="91"/>
        <v>0</v>
      </c>
      <c r="BS67" s="65">
        <f t="shared" si="91"/>
        <v>0</v>
      </c>
      <c r="BT67" s="65">
        <f t="shared" si="91"/>
        <v>0</v>
      </c>
      <c r="BU67" s="65">
        <f t="shared" si="91"/>
        <v>0</v>
      </c>
      <c r="BV67" s="65">
        <f t="shared" si="91"/>
        <v>0</v>
      </c>
      <c r="BW67" s="65">
        <f t="shared" si="91"/>
        <v>0</v>
      </c>
      <c r="BX67" s="65">
        <f t="shared" si="91"/>
        <v>0</v>
      </c>
      <c r="BY67" s="65">
        <f t="shared" si="91"/>
        <v>0</v>
      </c>
      <c r="BZ67" s="65">
        <f t="shared" si="91"/>
        <v>0</v>
      </c>
      <c r="CA67" s="65">
        <f t="shared" si="91"/>
        <v>0</v>
      </c>
      <c r="CB67" s="65">
        <f t="shared" si="91"/>
        <v>0</v>
      </c>
      <c r="CC67" s="65">
        <f t="shared" si="91"/>
        <v>0</v>
      </c>
      <c r="CD67" s="65">
        <f t="shared" si="91"/>
        <v>0</v>
      </c>
      <c r="CE67" s="65">
        <f t="shared" si="91"/>
        <v>0</v>
      </c>
      <c r="CF67" s="65">
        <f t="shared" si="91"/>
        <v>0</v>
      </c>
      <c r="CG67" s="65">
        <f t="shared" si="91"/>
        <v>0</v>
      </c>
      <c r="CH67" s="65">
        <f t="shared" si="91"/>
        <v>0</v>
      </c>
      <c r="CI67" s="65">
        <f t="shared" si="91"/>
        <v>0</v>
      </c>
      <c r="CJ67" s="65">
        <f t="shared" si="91"/>
        <v>0</v>
      </c>
      <c r="CK67" s="65">
        <f t="shared" si="91"/>
        <v>0</v>
      </c>
      <c r="CL67" s="65">
        <f t="shared" si="91"/>
        <v>0</v>
      </c>
      <c r="CM67" s="65">
        <f t="shared" si="91"/>
        <v>0</v>
      </c>
      <c r="CN67" s="65">
        <f t="shared" si="91"/>
        <v>0</v>
      </c>
      <c r="CO67" s="65">
        <f t="shared" si="91"/>
        <v>0</v>
      </c>
      <c r="CP67" s="65">
        <f t="shared" si="91"/>
        <v>0</v>
      </c>
      <c r="CQ67" s="65">
        <f t="shared" si="91"/>
        <v>0</v>
      </c>
      <c r="CR67" s="65">
        <f t="shared" si="91"/>
        <v>0</v>
      </c>
      <c r="CS67" s="65">
        <f t="shared" si="91"/>
        <v>0</v>
      </c>
      <c r="CT67" s="65">
        <f t="shared" si="91"/>
        <v>0</v>
      </c>
      <c r="CU67" s="65">
        <f t="shared" si="91"/>
        <v>0</v>
      </c>
      <c r="CV67" s="65">
        <f t="shared" si="91"/>
        <v>0</v>
      </c>
      <c r="CW67" s="65">
        <f t="shared" ref="CW67:DP67" si="92">CW$49*CW24</f>
        <v>0</v>
      </c>
      <c r="CX67" s="65">
        <f t="shared" si="92"/>
        <v>0</v>
      </c>
      <c r="CY67" s="65">
        <f t="shared" si="92"/>
        <v>0</v>
      </c>
      <c r="CZ67" s="65">
        <f t="shared" si="92"/>
        <v>0</v>
      </c>
      <c r="DA67" s="65">
        <f t="shared" si="92"/>
        <v>0</v>
      </c>
      <c r="DB67" s="65">
        <f t="shared" si="92"/>
        <v>0</v>
      </c>
      <c r="DC67" s="65">
        <f t="shared" si="92"/>
        <v>0</v>
      </c>
      <c r="DD67" s="65">
        <f t="shared" si="92"/>
        <v>0</v>
      </c>
      <c r="DE67" s="65">
        <f t="shared" si="92"/>
        <v>0</v>
      </c>
      <c r="DF67" s="65">
        <f t="shared" si="92"/>
        <v>0</v>
      </c>
      <c r="DG67" s="65">
        <f t="shared" si="92"/>
        <v>0</v>
      </c>
      <c r="DH67" s="65">
        <f t="shared" si="92"/>
        <v>0</v>
      </c>
      <c r="DI67" s="65">
        <f t="shared" si="92"/>
        <v>0</v>
      </c>
      <c r="DJ67" s="65">
        <f t="shared" si="92"/>
        <v>0</v>
      </c>
      <c r="DK67" s="65">
        <f t="shared" si="92"/>
        <v>0</v>
      </c>
      <c r="DL67" s="65">
        <f t="shared" si="92"/>
        <v>0</v>
      </c>
      <c r="DM67" s="65">
        <f t="shared" si="92"/>
        <v>0</v>
      </c>
      <c r="DN67" s="65">
        <f t="shared" si="92"/>
        <v>0</v>
      </c>
      <c r="DO67" s="65">
        <f t="shared" si="92"/>
        <v>0</v>
      </c>
      <c r="DP67" s="65">
        <f t="shared" si="92"/>
        <v>0</v>
      </c>
    </row>
    <row r="68" spans="1:120" x14ac:dyDescent="0.25">
      <c r="A68" s="65" t="str">
        <f t="shared" si="69"/>
        <v>20_USA</v>
      </c>
      <c r="B68" s="65" t="str">
        <f t="shared" si="69"/>
        <v>7_6_kerosene</v>
      </c>
      <c r="C68" s="65" t="str">
        <f t="shared" si="69"/>
        <v>7_6_kerosene</v>
      </c>
      <c r="D68" s="66" t="s">
        <v>171</v>
      </c>
      <c r="E68" s="66">
        <f t="shared" si="70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1"/>
        <v>20_USA</v>
      </c>
      <c r="BL68" s="65" t="str">
        <f t="shared" si="72"/>
        <v>d_ind_cem_7_6_kerosene</v>
      </c>
      <c r="BM68" s="65"/>
      <c r="BN68" s="65"/>
      <c r="BO68" s="65">
        <f t="shared" ref="BO68:CV68" si="93">BO$49*BO25</f>
        <v>0</v>
      </c>
      <c r="BP68" s="65">
        <f t="shared" si="93"/>
        <v>0</v>
      </c>
      <c r="BQ68" s="65">
        <f t="shared" si="93"/>
        <v>0</v>
      </c>
      <c r="BR68" s="65">
        <f t="shared" si="93"/>
        <v>0</v>
      </c>
      <c r="BS68" s="65">
        <f t="shared" si="93"/>
        <v>0</v>
      </c>
      <c r="BT68" s="65">
        <f t="shared" si="93"/>
        <v>0</v>
      </c>
      <c r="BU68" s="65">
        <f t="shared" si="93"/>
        <v>0</v>
      </c>
      <c r="BV68" s="65">
        <f t="shared" si="93"/>
        <v>0</v>
      </c>
      <c r="BW68" s="65">
        <f t="shared" si="93"/>
        <v>0</v>
      </c>
      <c r="BX68" s="65">
        <f t="shared" si="93"/>
        <v>0</v>
      </c>
      <c r="BY68" s="65">
        <f t="shared" si="93"/>
        <v>0</v>
      </c>
      <c r="BZ68" s="65">
        <f t="shared" si="93"/>
        <v>0</v>
      </c>
      <c r="CA68" s="65">
        <f t="shared" si="93"/>
        <v>0</v>
      </c>
      <c r="CB68" s="65">
        <f t="shared" si="93"/>
        <v>0</v>
      </c>
      <c r="CC68" s="65">
        <f t="shared" si="93"/>
        <v>0</v>
      </c>
      <c r="CD68" s="65">
        <f t="shared" si="93"/>
        <v>0</v>
      </c>
      <c r="CE68" s="65">
        <f t="shared" si="93"/>
        <v>0</v>
      </c>
      <c r="CF68" s="65">
        <f t="shared" si="93"/>
        <v>0</v>
      </c>
      <c r="CG68" s="65">
        <f t="shared" si="93"/>
        <v>0</v>
      </c>
      <c r="CH68" s="65">
        <f t="shared" si="93"/>
        <v>0</v>
      </c>
      <c r="CI68" s="65">
        <f t="shared" si="93"/>
        <v>0</v>
      </c>
      <c r="CJ68" s="65">
        <f t="shared" si="93"/>
        <v>0</v>
      </c>
      <c r="CK68" s="65">
        <f t="shared" si="93"/>
        <v>0</v>
      </c>
      <c r="CL68" s="65">
        <f t="shared" si="93"/>
        <v>0</v>
      </c>
      <c r="CM68" s="65">
        <f t="shared" si="93"/>
        <v>0</v>
      </c>
      <c r="CN68" s="65">
        <f t="shared" si="93"/>
        <v>0</v>
      </c>
      <c r="CO68" s="65">
        <f t="shared" si="93"/>
        <v>0</v>
      </c>
      <c r="CP68" s="65">
        <f t="shared" si="93"/>
        <v>0</v>
      </c>
      <c r="CQ68" s="65">
        <f t="shared" si="93"/>
        <v>0</v>
      </c>
      <c r="CR68" s="65">
        <f t="shared" si="93"/>
        <v>0</v>
      </c>
      <c r="CS68" s="65">
        <f t="shared" si="93"/>
        <v>0</v>
      </c>
      <c r="CT68" s="65">
        <f t="shared" si="93"/>
        <v>0</v>
      </c>
      <c r="CU68" s="65">
        <f t="shared" si="93"/>
        <v>0</v>
      </c>
      <c r="CV68" s="65">
        <f t="shared" si="93"/>
        <v>0</v>
      </c>
      <c r="CW68" s="65">
        <f t="shared" ref="CW68:DP68" si="94">CW$49*CW25</f>
        <v>0</v>
      </c>
      <c r="CX68" s="65">
        <f t="shared" si="94"/>
        <v>0</v>
      </c>
      <c r="CY68" s="65">
        <f t="shared" si="94"/>
        <v>0</v>
      </c>
      <c r="CZ68" s="65">
        <f t="shared" si="94"/>
        <v>0</v>
      </c>
      <c r="DA68" s="65">
        <f t="shared" si="94"/>
        <v>0</v>
      </c>
      <c r="DB68" s="65">
        <f t="shared" si="94"/>
        <v>0</v>
      </c>
      <c r="DC68" s="65">
        <f t="shared" si="94"/>
        <v>0</v>
      </c>
      <c r="DD68" s="65">
        <f t="shared" si="94"/>
        <v>0</v>
      </c>
      <c r="DE68" s="65">
        <f t="shared" si="94"/>
        <v>0</v>
      </c>
      <c r="DF68" s="65">
        <f t="shared" si="94"/>
        <v>0</v>
      </c>
      <c r="DG68" s="65">
        <f t="shared" si="94"/>
        <v>0</v>
      </c>
      <c r="DH68" s="65">
        <f t="shared" si="94"/>
        <v>0</v>
      </c>
      <c r="DI68" s="65">
        <f t="shared" si="94"/>
        <v>0</v>
      </c>
      <c r="DJ68" s="65">
        <f t="shared" si="94"/>
        <v>0</v>
      </c>
      <c r="DK68" s="65">
        <f t="shared" si="94"/>
        <v>0</v>
      </c>
      <c r="DL68" s="65">
        <f t="shared" si="94"/>
        <v>0</v>
      </c>
      <c r="DM68" s="65">
        <f t="shared" si="94"/>
        <v>0</v>
      </c>
      <c r="DN68" s="65">
        <f t="shared" si="94"/>
        <v>0</v>
      </c>
      <c r="DO68" s="65">
        <f t="shared" si="94"/>
        <v>0</v>
      </c>
      <c r="DP68" s="65">
        <f t="shared" si="94"/>
        <v>0</v>
      </c>
    </row>
    <row r="69" spans="1:120" x14ac:dyDescent="0.25">
      <c r="A69" s="65" t="str">
        <f t="shared" si="69"/>
        <v>20_USA</v>
      </c>
      <c r="B69" s="65" t="str">
        <f t="shared" si="69"/>
        <v>7_7_gas_diesel_oil</v>
      </c>
      <c r="C69" s="65" t="str">
        <f t="shared" si="69"/>
        <v>7_7_gas_diesel_oil</v>
      </c>
      <c r="D69" s="66" t="s">
        <v>171</v>
      </c>
      <c r="E69" s="66">
        <f t="shared" si="70"/>
        <v>22.486925987999999</v>
      </c>
      <c r="F69" s="66">
        <v>17.116098948000001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1"/>
        <v>20_USA</v>
      </c>
      <c r="BL69" s="65" t="str">
        <f t="shared" si="72"/>
        <v>d_ind_cem_7_7_gas_diesel_oil</v>
      </c>
      <c r="BM69" s="65"/>
      <c r="BN69" s="65"/>
      <c r="BO69" s="65">
        <f t="shared" ref="BO69:CV69" si="95">BO$49*BO26</f>
        <v>22.486925987999999</v>
      </c>
      <c r="BP69" s="65">
        <f t="shared" si="95"/>
        <v>17.116098948000001</v>
      </c>
      <c r="BQ69" s="65">
        <f t="shared" si="95"/>
        <v>17.277741538755258</v>
      </c>
      <c r="BR69" s="65">
        <f t="shared" si="95"/>
        <v>15.575226884957461</v>
      </c>
      <c r="BS69" s="65">
        <f t="shared" si="95"/>
        <v>16.833108824425658</v>
      </c>
      <c r="BT69" s="65">
        <f t="shared" si="95"/>
        <v>17.269666877481672</v>
      </c>
      <c r="BU69" s="65">
        <f t="shared" si="95"/>
        <v>17.706140566556474</v>
      </c>
      <c r="BV69" s="65">
        <f t="shared" si="95"/>
        <v>18.143681599554078</v>
      </c>
      <c r="BW69" s="65">
        <f t="shared" si="95"/>
        <v>18.583217608112545</v>
      </c>
      <c r="BX69" s="65">
        <f t="shared" si="95"/>
        <v>19.025773031478309</v>
      </c>
      <c r="BY69" s="65">
        <f t="shared" si="95"/>
        <v>19.472357888716864</v>
      </c>
      <c r="BZ69" s="65">
        <f t="shared" si="95"/>
        <v>19.756704182820794</v>
      </c>
      <c r="CA69" s="65">
        <f t="shared" si="95"/>
        <v>20.036791719126281</v>
      </c>
      <c r="CB69" s="65">
        <f t="shared" si="95"/>
        <v>20.308063006560044</v>
      </c>
      <c r="CC69" s="65">
        <f t="shared" si="95"/>
        <v>20.492251630939357</v>
      </c>
      <c r="CD69" s="65">
        <f t="shared" si="95"/>
        <v>20.667486667990566</v>
      </c>
      <c r="CE69" s="65">
        <f t="shared" si="95"/>
        <v>20.833911651000868</v>
      </c>
      <c r="CF69" s="65">
        <f t="shared" si="95"/>
        <v>20.991460723352123</v>
      </c>
      <c r="CG69" s="65">
        <f t="shared" si="95"/>
        <v>21.14011973651921</v>
      </c>
      <c r="CH69" s="65">
        <f t="shared" si="95"/>
        <v>21.28001150690282</v>
      </c>
      <c r="CI69" s="65">
        <f t="shared" si="95"/>
        <v>21.41149147579797</v>
      </c>
      <c r="CJ69" s="65">
        <f t="shared" si="95"/>
        <v>21.534998129385048</v>
      </c>
      <c r="CK69" s="65">
        <f t="shared" si="95"/>
        <v>21.650900904103914</v>
      </c>
      <c r="CL69" s="65">
        <f t="shared" si="95"/>
        <v>21.732414648822658</v>
      </c>
      <c r="CM69" s="65">
        <f t="shared" si="95"/>
        <v>21.779814001812834</v>
      </c>
      <c r="CN69" s="65">
        <f t="shared" si="95"/>
        <v>21.79362586517999</v>
      </c>
      <c r="CO69" s="65">
        <f t="shared" si="95"/>
        <v>21.77433059917859</v>
      </c>
      <c r="CP69" s="65">
        <f t="shared" si="95"/>
        <v>21.722284079223435</v>
      </c>
      <c r="CQ69" s="65">
        <f t="shared" si="95"/>
        <v>21.637718217676273</v>
      </c>
      <c r="CR69" s="65">
        <f t="shared" si="95"/>
        <v>21.520893666323488</v>
      </c>
      <c r="CS69" s="65">
        <f t="shared" si="95"/>
        <v>21.372082515707582</v>
      </c>
      <c r="CT69" s="65">
        <f t="shared" si="95"/>
        <v>21.19142195739337</v>
      </c>
      <c r="CU69" s="65">
        <f t="shared" si="95"/>
        <v>20.978928767821277</v>
      </c>
      <c r="CV69" s="65">
        <f t="shared" si="95"/>
        <v>20.762760007951758</v>
      </c>
      <c r="CW69" s="65">
        <f t="shared" ref="CW69:DP69" si="96">CW$49*CW26</f>
        <v>20.38577156816282</v>
      </c>
      <c r="CX69" s="65">
        <f t="shared" si="96"/>
        <v>20.011820122138946</v>
      </c>
      <c r="CY69" s="65">
        <f t="shared" si="96"/>
        <v>19.640885669456019</v>
      </c>
      <c r="CZ69" s="65">
        <f t="shared" si="96"/>
        <v>19.272948329602773</v>
      </c>
      <c r="DA69" s="65">
        <f t="shared" si="96"/>
        <v>18.907988341299966</v>
      </c>
      <c r="DB69" s="65">
        <f t="shared" si="96"/>
        <v>18.545986061823367</v>
      </c>
      <c r="DC69" s="65">
        <f t="shared" si="96"/>
        <v>18.186921966330392</v>
      </c>
      <c r="DD69" s="65">
        <f t="shared" si="96"/>
        <v>17.830776647190451</v>
      </c>
      <c r="DE69" s="65">
        <f t="shared" si="96"/>
        <v>17.477530813318978</v>
      </c>
      <c r="DF69" s="65">
        <f t="shared" si="96"/>
        <v>17.127165289515087</v>
      </c>
      <c r="DG69" s="65">
        <f t="shared" si="96"/>
        <v>16.779661015802851</v>
      </c>
      <c r="DH69" s="65">
        <f t="shared" si="96"/>
        <v>16.434999046776262</v>
      </c>
      <c r="DI69" s="65">
        <f t="shared" si="96"/>
        <v>16.093160550947673</v>
      </c>
      <c r="DJ69" s="65">
        <f t="shared" si="96"/>
        <v>15.754126810099924</v>
      </c>
      <c r="DK69" s="65">
        <f t="shared" si="96"/>
        <v>15.41787921864193</v>
      </c>
      <c r="DL69" s="65">
        <f t="shared" si="96"/>
        <v>15.084399282967867</v>
      </c>
      <c r="DM69" s="65">
        <f t="shared" si="96"/>
        <v>14.753668620819848</v>
      </c>
      <c r="DN69" s="65">
        <f t="shared" si="96"/>
        <v>14.425668960654097</v>
      </c>
      <c r="DO69" s="65">
        <f t="shared" si="96"/>
        <v>14.100382141010604</v>
      </c>
      <c r="DP69" s="65">
        <f t="shared" si="96"/>
        <v>13.777790109886233</v>
      </c>
    </row>
    <row r="70" spans="1:120" x14ac:dyDescent="0.25">
      <c r="A70" s="65" t="str">
        <f t="shared" si="69"/>
        <v>20_USA</v>
      </c>
      <c r="B70" s="65" t="str">
        <f t="shared" si="69"/>
        <v>7_8_fuel_oil</v>
      </c>
      <c r="C70" s="65" t="str">
        <f t="shared" si="69"/>
        <v>7_8_fuel_oil</v>
      </c>
      <c r="D70" s="66" t="s">
        <v>171</v>
      </c>
      <c r="E70" s="66">
        <f t="shared" si="70"/>
        <v>2.936872728</v>
      </c>
      <c r="F70" s="66">
        <v>2.894418576000001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1"/>
        <v>20_USA</v>
      </c>
      <c r="BL70" s="65" t="str">
        <f t="shared" si="72"/>
        <v>d_ind_cem_7_8_fuel_oil</v>
      </c>
      <c r="BM70" s="65"/>
      <c r="BN70" s="65"/>
      <c r="BO70" s="65">
        <f t="shared" ref="BO70:CV70" si="97">BO$49*BO27</f>
        <v>2.936872728</v>
      </c>
      <c r="BP70" s="65">
        <f t="shared" si="97"/>
        <v>2.894418576000001</v>
      </c>
      <c r="BQ70" s="65">
        <f t="shared" si="97"/>
        <v>2.9217531525747327</v>
      </c>
      <c r="BR70" s="65">
        <f t="shared" si="97"/>
        <v>2.6338493460569303</v>
      </c>
      <c r="BS70" s="65">
        <f t="shared" si="97"/>
        <v>2.8465635201846213</v>
      </c>
      <c r="BT70" s="65">
        <f t="shared" si="97"/>
        <v>2.9203876866670995</v>
      </c>
      <c r="BU70" s="65">
        <f t="shared" si="97"/>
        <v>2.9941975867752642</v>
      </c>
      <c r="BV70" s="65">
        <f t="shared" si="97"/>
        <v>3.0681879801188643</v>
      </c>
      <c r="BW70" s="65">
        <f t="shared" si="97"/>
        <v>3.1425157338820062</v>
      </c>
      <c r="BX70" s="65">
        <f t="shared" si="97"/>
        <v>3.2173540859031662</v>
      </c>
      <c r="BY70" s="65">
        <f t="shared" si="97"/>
        <v>3.2928738354955596</v>
      </c>
      <c r="BZ70" s="65">
        <f t="shared" si="97"/>
        <v>3.3409582265809084</v>
      </c>
      <c r="CA70" s="65">
        <f t="shared" si="97"/>
        <v>3.3883224402636887</v>
      </c>
      <c r="CB70" s="65">
        <f t="shared" si="97"/>
        <v>3.4341957818393092</v>
      </c>
      <c r="CC70" s="65">
        <f t="shared" si="97"/>
        <v>3.4653430063038919</v>
      </c>
      <c r="CD70" s="65">
        <f t="shared" si="97"/>
        <v>3.4949761340363263</v>
      </c>
      <c r="CE70" s="65">
        <f t="shared" si="97"/>
        <v>3.5231194372387065</v>
      </c>
      <c r="CF70" s="65">
        <f t="shared" si="97"/>
        <v>3.5497617792250695</v>
      </c>
      <c r="CG70" s="65">
        <f t="shared" si="97"/>
        <v>3.574900767408526</v>
      </c>
      <c r="CH70" s="65">
        <f t="shared" si="97"/>
        <v>3.5985571706612758</v>
      </c>
      <c r="CI70" s="65">
        <f t="shared" si="97"/>
        <v>3.6207910958972875</v>
      </c>
      <c r="CJ70" s="65">
        <f t="shared" si="97"/>
        <v>3.6416766933390927</v>
      </c>
      <c r="CK70" s="65">
        <f t="shared" si="97"/>
        <v>3.6612764365501724</v>
      </c>
      <c r="CL70" s="65">
        <f t="shared" si="97"/>
        <v>3.6750608215102059</v>
      </c>
      <c r="CM70" s="65">
        <f t="shared" si="97"/>
        <v>3.6830762909347481</v>
      </c>
      <c r="CN70" s="65">
        <f t="shared" si="97"/>
        <v>3.6854119466247819</v>
      </c>
      <c r="CO70" s="65">
        <f t="shared" si="97"/>
        <v>3.6821490199197551</v>
      </c>
      <c r="CP70" s="65">
        <f t="shared" si="97"/>
        <v>3.673347691145481</v>
      </c>
      <c r="CQ70" s="65">
        <f t="shared" si="97"/>
        <v>3.6590471778508813</v>
      </c>
      <c r="CR70" s="65">
        <f t="shared" si="97"/>
        <v>3.6392915575663967</v>
      </c>
      <c r="CS70" s="65">
        <f t="shared" si="97"/>
        <v>3.6141268421737607</v>
      </c>
      <c r="CT70" s="65">
        <f t="shared" si="97"/>
        <v>3.583576231457859</v>
      </c>
      <c r="CU70" s="65">
        <f t="shared" si="97"/>
        <v>3.5476425623993029</v>
      </c>
      <c r="CV70" s="65">
        <f t="shared" si="97"/>
        <v>3.5110873358831385</v>
      </c>
      <c r="CW70" s="65">
        <f t="shared" ref="CW70:DP70" si="98">CW$49*CW27</f>
        <v>3.4473366911610319</v>
      </c>
      <c r="CX70" s="65">
        <f t="shared" si="98"/>
        <v>3.3840996173872773</v>
      </c>
      <c r="CY70" s="65">
        <f t="shared" si="98"/>
        <v>3.3213727323893787</v>
      </c>
      <c r="CZ70" s="65">
        <f t="shared" si="98"/>
        <v>3.2591526742727068</v>
      </c>
      <c r="DA70" s="65">
        <f t="shared" si="98"/>
        <v>3.1974361013053705</v>
      </c>
      <c r="DB70" s="65">
        <f t="shared" si="98"/>
        <v>3.1362196918037277</v>
      </c>
      <c r="DC70" s="65">
        <f t="shared" si="98"/>
        <v>3.0755001440185157</v>
      </c>
      <c r="DD70" s="65">
        <f t="shared" si="98"/>
        <v>3.0152741760216122</v>
      </c>
      <c r="DE70" s="65">
        <f t="shared" si="98"/>
        <v>2.9555385255934126</v>
      </c>
      <c r="DF70" s="65">
        <f t="shared" si="98"/>
        <v>2.8962899501108281</v>
      </c>
      <c r="DG70" s="65">
        <f t="shared" si="98"/>
        <v>2.8375252264358921</v>
      </c>
      <c r="DH70" s="65">
        <f t="shared" si="98"/>
        <v>2.7792411508049866</v>
      </c>
      <c r="DI70" s="65">
        <f t="shared" si="98"/>
        <v>2.7214345387186634</v>
      </c>
      <c r="DJ70" s="65">
        <f t="shared" si="98"/>
        <v>2.6641022248320834</v>
      </c>
      <c r="DK70" s="65">
        <f t="shared" si="98"/>
        <v>2.6072410628460454</v>
      </c>
      <c r="DL70" s="65">
        <f t="shared" si="98"/>
        <v>2.55084792539862</v>
      </c>
      <c r="DM70" s="65">
        <f t="shared" si="98"/>
        <v>2.4949197039573749</v>
      </c>
      <c r="DN70" s="65">
        <f t="shared" si="98"/>
        <v>2.4394533087121917</v>
      </c>
      <c r="DO70" s="65">
        <f t="shared" si="98"/>
        <v>2.3844456684686706</v>
      </c>
      <c r="DP70" s="65">
        <f t="shared" si="98"/>
        <v>2.329893730542123</v>
      </c>
    </row>
    <row r="71" spans="1:120" x14ac:dyDescent="0.25">
      <c r="A71" s="65" t="str">
        <f t="shared" si="69"/>
        <v>20_USA</v>
      </c>
      <c r="B71" s="65" t="str">
        <f t="shared" si="69"/>
        <v>7_9_lpg</v>
      </c>
      <c r="C71" s="65" t="str">
        <f t="shared" si="69"/>
        <v>7_9_lpg</v>
      </c>
      <c r="D71" s="66" t="s">
        <v>171</v>
      </c>
      <c r="E71" s="66">
        <f t="shared" si="70"/>
        <v>3.4760069640000002</v>
      </c>
      <c r="F71" s="66">
        <v>1.560922776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1"/>
        <v>20_USA</v>
      </c>
      <c r="BL71" s="65" t="str">
        <f t="shared" si="72"/>
        <v>d_ind_cem_7_9_lpg</v>
      </c>
      <c r="BM71" s="65"/>
      <c r="BN71" s="65"/>
      <c r="BO71" s="65">
        <f t="shared" ref="BO71:CV71" si="99">BO$49*BO28</f>
        <v>3.4760069640000002</v>
      </c>
      <c r="BP71" s="65">
        <f t="shared" si="99"/>
        <v>1.560922776</v>
      </c>
      <c r="BQ71" s="65">
        <f t="shared" si="99"/>
        <v>1.5756639621924891</v>
      </c>
      <c r="BR71" s="65">
        <f t="shared" si="99"/>
        <v>1.4204011357937631</v>
      </c>
      <c r="BS71" s="65">
        <f t="shared" si="99"/>
        <v>1.5351151588196927</v>
      </c>
      <c r="BT71" s="65">
        <f t="shared" si="99"/>
        <v>1.5749275839600008</v>
      </c>
      <c r="BU71" s="65">
        <f t="shared" si="99"/>
        <v>1.6147323154278101</v>
      </c>
      <c r="BV71" s="65">
        <f t="shared" si="99"/>
        <v>1.6546343845801001</v>
      </c>
      <c r="BW71" s="65">
        <f t="shared" si="99"/>
        <v>1.6947183878752088</v>
      </c>
      <c r="BX71" s="65">
        <f t="shared" si="99"/>
        <v>1.7350777502551902</v>
      </c>
      <c r="BY71" s="65">
        <f t="shared" si="99"/>
        <v>1.775804581596734</v>
      </c>
      <c r="BZ71" s="65">
        <f t="shared" si="99"/>
        <v>1.8017358763436528</v>
      </c>
      <c r="CA71" s="65">
        <f t="shared" si="99"/>
        <v>1.8272787886638722</v>
      </c>
      <c r="CB71" s="65">
        <f t="shared" si="99"/>
        <v>1.8520176927983147</v>
      </c>
      <c r="CC71" s="65">
        <f t="shared" si="99"/>
        <v>1.8688149910464285</v>
      </c>
      <c r="CD71" s="65">
        <f t="shared" si="99"/>
        <v>1.8847957563666942</v>
      </c>
      <c r="CE71" s="65">
        <f t="shared" si="99"/>
        <v>1.899973078446066</v>
      </c>
      <c r="CF71" s="65">
        <f t="shared" si="99"/>
        <v>1.9143409514127905</v>
      </c>
      <c r="CG71" s="65">
        <f t="shared" si="99"/>
        <v>1.9278980849754768</v>
      </c>
      <c r="CH71" s="65">
        <f t="shared" si="99"/>
        <v>1.9406556795202463</v>
      </c>
      <c r="CI71" s="65">
        <f t="shared" si="99"/>
        <v>1.9526461499340777</v>
      </c>
      <c r="CJ71" s="65">
        <f t="shared" si="99"/>
        <v>1.9639094844799521</v>
      </c>
      <c r="CK71" s="65">
        <f t="shared" si="99"/>
        <v>1.9744793743485436</v>
      </c>
      <c r="CL71" s="65">
        <f t="shared" si="99"/>
        <v>1.9819131161769292</v>
      </c>
      <c r="CM71" s="65">
        <f t="shared" si="99"/>
        <v>1.9862357559253208</v>
      </c>
      <c r="CN71" s="65">
        <f t="shared" si="99"/>
        <v>1.9874953450509909</v>
      </c>
      <c r="CO71" s="65">
        <f t="shared" si="99"/>
        <v>1.9857356905723584</v>
      </c>
      <c r="CP71" s="65">
        <f t="shared" si="99"/>
        <v>1.9809892469664669</v>
      </c>
      <c r="CQ71" s="65">
        <f t="shared" si="99"/>
        <v>1.9732771637539281</v>
      </c>
      <c r="CR71" s="65">
        <f t="shared" si="99"/>
        <v>1.9626232113809869</v>
      </c>
      <c r="CS71" s="65">
        <f t="shared" si="99"/>
        <v>1.9490522034647071</v>
      </c>
      <c r="CT71" s="65">
        <f t="shared" si="99"/>
        <v>1.9325766513512104</v>
      </c>
      <c r="CU71" s="65">
        <f t="shared" si="99"/>
        <v>1.9131980849877157</v>
      </c>
      <c r="CV71" s="65">
        <f t="shared" si="99"/>
        <v>1.8934843206676379</v>
      </c>
      <c r="CW71" s="65">
        <f t="shared" ref="CW71:DP71" si="100">CW$49*CW28</f>
        <v>1.8591044164766759</v>
      </c>
      <c r="CX71" s="65">
        <f t="shared" si="100"/>
        <v>1.8250014745043166</v>
      </c>
      <c r="CY71" s="65">
        <f t="shared" si="100"/>
        <v>1.7911736707883581</v>
      </c>
      <c r="CZ71" s="65">
        <f t="shared" si="100"/>
        <v>1.7576191923021902</v>
      </c>
      <c r="DA71" s="65">
        <f t="shared" si="100"/>
        <v>1.7243362368927093</v>
      </c>
      <c r="DB71" s="65">
        <f t="shared" si="100"/>
        <v>1.6913230132185748</v>
      </c>
      <c r="DC71" s="65">
        <f t="shared" si="100"/>
        <v>1.6585777406888016</v>
      </c>
      <c r="DD71" s="65">
        <f t="shared" si="100"/>
        <v>1.6260986494016907</v>
      </c>
      <c r="DE71" s="65">
        <f t="shared" si="100"/>
        <v>1.5938839800840932</v>
      </c>
      <c r="DF71" s="65">
        <f t="shared" si="100"/>
        <v>1.5619319840310106</v>
      </c>
      <c r="DG71" s="65">
        <f t="shared" si="100"/>
        <v>1.5302409230455198</v>
      </c>
      <c r="DH71" s="65">
        <f t="shared" si="100"/>
        <v>1.4988090693790346</v>
      </c>
      <c r="DI71" s="65">
        <f t="shared" si="100"/>
        <v>1.4676347056718901</v>
      </c>
      <c r="DJ71" s="65">
        <f t="shared" si="100"/>
        <v>1.436716124894255</v>
      </c>
      <c r="DK71" s="65">
        <f t="shared" si="100"/>
        <v>1.4060516302873658</v>
      </c>
      <c r="DL71" s="65">
        <f t="shared" si="100"/>
        <v>1.375639535305087</v>
      </c>
      <c r="DM71" s="65">
        <f t="shared" si="100"/>
        <v>1.3454781635557886</v>
      </c>
      <c r="DN71" s="65">
        <f t="shared" si="100"/>
        <v>1.3155658487445445</v>
      </c>
      <c r="DO71" s="65">
        <f t="shared" si="100"/>
        <v>1.2859009346156471</v>
      </c>
      <c r="DP71" s="65">
        <f t="shared" si="100"/>
        <v>1.2564817748954371</v>
      </c>
    </row>
    <row r="72" spans="1:120" x14ac:dyDescent="0.25">
      <c r="A72" s="65" t="str">
        <f t="shared" si="69"/>
        <v>20_USA</v>
      </c>
      <c r="B72" s="65" t="str">
        <f t="shared" si="69"/>
        <v>7_10_refinery_gas_not_liquefied</v>
      </c>
      <c r="C72" s="65" t="str">
        <f t="shared" si="69"/>
        <v>7_10_refi_gas_notliq</v>
      </c>
      <c r="D72" s="66" t="s">
        <v>171</v>
      </c>
      <c r="E72" s="66">
        <f t="shared" si="70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1"/>
        <v>20_USA</v>
      </c>
      <c r="BL72" s="65" t="str">
        <f t="shared" si="72"/>
        <v>d_ind_cem_7_10_refi_gas_notliq</v>
      </c>
      <c r="BM72" s="65"/>
      <c r="BN72" s="65"/>
      <c r="BO72" s="65">
        <f t="shared" ref="BO72:CV72" si="101">BO$49*BO29</f>
        <v>0</v>
      </c>
      <c r="BP72" s="65">
        <f t="shared" si="101"/>
        <v>0</v>
      </c>
      <c r="BQ72" s="65">
        <f t="shared" si="101"/>
        <v>0</v>
      </c>
      <c r="BR72" s="65">
        <f t="shared" si="101"/>
        <v>0</v>
      </c>
      <c r="BS72" s="65">
        <f t="shared" si="101"/>
        <v>0</v>
      </c>
      <c r="BT72" s="65">
        <f t="shared" si="101"/>
        <v>0</v>
      </c>
      <c r="BU72" s="65">
        <f t="shared" si="101"/>
        <v>0</v>
      </c>
      <c r="BV72" s="65">
        <f t="shared" si="101"/>
        <v>0</v>
      </c>
      <c r="BW72" s="65">
        <f t="shared" si="101"/>
        <v>0</v>
      </c>
      <c r="BX72" s="65">
        <f t="shared" si="101"/>
        <v>0</v>
      </c>
      <c r="BY72" s="65">
        <f t="shared" si="101"/>
        <v>0</v>
      </c>
      <c r="BZ72" s="65">
        <f t="shared" si="101"/>
        <v>0</v>
      </c>
      <c r="CA72" s="65">
        <f t="shared" si="101"/>
        <v>0</v>
      </c>
      <c r="CB72" s="65">
        <f t="shared" si="101"/>
        <v>0</v>
      </c>
      <c r="CC72" s="65">
        <f t="shared" si="101"/>
        <v>0</v>
      </c>
      <c r="CD72" s="65">
        <f t="shared" si="101"/>
        <v>0</v>
      </c>
      <c r="CE72" s="65">
        <f t="shared" si="101"/>
        <v>0</v>
      </c>
      <c r="CF72" s="65">
        <f t="shared" si="101"/>
        <v>0</v>
      </c>
      <c r="CG72" s="65">
        <f t="shared" si="101"/>
        <v>0</v>
      </c>
      <c r="CH72" s="65">
        <f t="shared" si="101"/>
        <v>0</v>
      </c>
      <c r="CI72" s="65">
        <f t="shared" si="101"/>
        <v>0</v>
      </c>
      <c r="CJ72" s="65">
        <f t="shared" si="101"/>
        <v>0</v>
      </c>
      <c r="CK72" s="65">
        <f t="shared" si="101"/>
        <v>0</v>
      </c>
      <c r="CL72" s="65">
        <f t="shared" si="101"/>
        <v>0</v>
      </c>
      <c r="CM72" s="65">
        <f t="shared" si="101"/>
        <v>0</v>
      </c>
      <c r="CN72" s="65">
        <f t="shared" si="101"/>
        <v>0</v>
      </c>
      <c r="CO72" s="65">
        <f t="shared" si="101"/>
        <v>0</v>
      </c>
      <c r="CP72" s="65">
        <f t="shared" si="101"/>
        <v>0</v>
      </c>
      <c r="CQ72" s="65">
        <f t="shared" si="101"/>
        <v>0</v>
      </c>
      <c r="CR72" s="65">
        <f t="shared" si="101"/>
        <v>0</v>
      </c>
      <c r="CS72" s="65">
        <f t="shared" si="101"/>
        <v>0</v>
      </c>
      <c r="CT72" s="65">
        <f t="shared" si="101"/>
        <v>0</v>
      </c>
      <c r="CU72" s="65">
        <f t="shared" si="101"/>
        <v>0</v>
      </c>
      <c r="CV72" s="65">
        <f t="shared" si="101"/>
        <v>0</v>
      </c>
      <c r="CW72" s="65">
        <f t="shared" ref="CW72:DP72" si="102">CW$49*CW29</f>
        <v>0</v>
      </c>
      <c r="CX72" s="65">
        <f t="shared" si="102"/>
        <v>0</v>
      </c>
      <c r="CY72" s="65">
        <f t="shared" si="102"/>
        <v>0</v>
      </c>
      <c r="CZ72" s="65">
        <f t="shared" si="102"/>
        <v>0</v>
      </c>
      <c r="DA72" s="65">
        <f t="shared" si="102"/>
        <v>0</v>
      </c>
      <c r="DB72" s="65">
        <f t="shared" si="102"/>
        <v>0</v>
      </c>
      <c r="DC72" s="65">
        <f t="shared" si="102"/>
        <v>0</v>
      </c>
      <c r="DD72" s="65">
        <f t="shared" si="102"/>
        <v>0</v>
      </c>
      <c r="DE72" s="65">
        <f t="shared" si="102"/>
        <v>0</v>
      </c>
      <c r="DF72" s="65">
        <f t="shared" si="102"/>
        <v>0</v>
      </c>
      <c r="DG72" s="65">
        <f t="shared" si="102"/>
        <v>0</v>
      </c>
      <c r="DH72" s="65">
        <f t="shared" si="102"/>
        <v>0</v>
      </c>
      <c r="DI72" s="65">
        <f t="shared" si="102"/>
        <v>0</v>
      </c>
      <c r="DJ72" s="65">
        <f t="shared" si="102"/>
        <v>0</v>
      </c>
      <c r="DK72" s="65">
        <f t="shared" si="102"/>
        <v>0</v>
      </c>
      <c r="DL72" s="65">
        <f t="shared" si="102"/>
        <v>0</v>
      </c>
      <c r="DM72" s="65">
        <f t="shared" si="102"/>
        <v>0</v>
      </c>
      <c r="DN72" s="65">
        <f t="shared" si="102"/>
        <v>0</v>
      </c>
      <c r="DO72" s="65">
        <f t="shared" si="102"/>
        <v>0</v>
      </c>
      <c r="DP72" s="65">
        <f t="shared" si="102"/>
        <v>0</v>
      </c>
    </row>
    <row r="73" spans="1:120" x14ac:dyDescent="0.25">
      <c r="A73" s="65" t="str">
        <f t="shared" si="69"/>
        <v>20_USA</v>
      </c>
      <c r="B73" s="65" t="str">
        <f t="shared" si="69"/>
        <v>7_11_ethane</v>
      </c>
      <c r="C73" s="65" t="str">
        <f t="shared" si="69"/>
        <v>7_11_ethane</v>
      </c>
      <c r="D73" s="66" t="s">
        <v>171</v>
      </c>
      <c r="E73" s="66">
        <f t="shared" si="70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1"/>
        <v>20_USA</v>
      </c>
      <c r="BL73" s="65" t="str">
        <f t="shared" si="72"/>
        <v>d_ind_cem_7_11_ethane</v>
      </c>
      <c r="BM73" s="65"/>
      <c r="BN73" s="65"/>
      <c r="BO73" s="65">
        <f t="shared" ref="BO73:CV73" si="103">BO$49*BO30</f>
        <v>0</v>
      </c>
      <c r="BP73" s="65">
        <f t="shared" si="103"/>
        <v>0</v>
      </c>
      <c r="BQ73" s="65">
        <f t="shared" si="103"/>
        <v>0</v>
      </c>
      <c r="BR73" s="65">
        <f t="shared" si="103"/>
        <v>0</v>
      </c>
      <c r="BS73" s="65">
        <f t="shared" si="103"/>
        <v>0</v>
      </c>
      <c r="BT73" s="65">
        <f t="shared" si="103"/>
        <v>0</v>
      </c>
      <c r="BU73" s="65">
        <f t="shared" si="103"/>
        <v>0</v>
      </c>
      <c r="BV73" s="65">
        <f t="shared" si="103"/>
        <v>0</v>
      </c>
      <c r="BW73" s="65">
        <f t="shared" si="103"/>
        <v>0</v>
      </c>
      <c r="BX73" s="65">
        <f t="shared" si="103"/>
        <v>0</v>
      </c>
      <c r="BY73" s="65">
        <f t="shared" si="103"/>
        <v>0</v>
      </c>
      <c r="BZ73" s="65">
        <f t="shared" si="103"/>
        <v>0</v>
      </c>
      <c r="CA73" s="65">
        <f t="shared" si="103"/>
        <v>0</v>
      </c>
      <c r="CB73" s="65">
        <f t="shared" si="103"/>
        <v>0</v>
      </c>
      <c r="CC73" s="65">
        <f t="shared" si="103"/>
        <v>0</v>
      </c>
      <c r="CD73" s="65">
        <f t="shared" si="103"/>
        <v>0</v>
      </c>
      <c r="CE73" s="65">
        <f t="shared" si="103"/>
        <v>0</v>
      </c>
      <c r="CF73" s="65">
        <f t="shared" si="103"/>
        <v>0</v>
      </c>
      <c r="CG73" s="65">
        <f t="shared" si="103"/>
        <v>0</v>
      </c>
      <c r="CH73" s="65">
        <f t="shared" si="103"/>
        <v>0</v>
      </c>
      <c r="CI73" s="65">
        <f t="shared" si="103"/>
        <v>0</v>
      </c>
      <c r="CJ73" s="65">
        <f t="shared" si="103"/>
        <v>0</v>
      </c>
      <c r="CK73" s="65">
        <f t="shared" si="103"/>
        <v>0</v>
      </c>
      <c r="CL73" s="65">
        <f t="shared" si="103"/>
        <v>0</v>
      </c>
      <c r="CM73" s="65">
        <f t="shared" si="103"/>
        <v>0</v>
      </c>
      <c r="CN73" s="65">
        <f t="shared" si="103"/>
        <v>0</v>
      </c>
      <c r="CO73" s="65">
        <f t="shared" si="103"/>
        <v>0</v>
      </c>
      <c r="CP73" s="65">
        <f t="shared" si="103"/>
        <v>0</v>
      </c>
      <c r="CQ73" s="65">
        <f t="shared" si="103"/>
        <v>0</v>
      </c>
      <c r="CR73" s="65">
        <f t="shared" si="103"/>
        <v>0</v>
      </c>
      <c r="CS73" s="65">
        <f t="shared" si="103"/>
        <v>0</v>
      </c>
      <c r="CT73" s="65">
        <f t="shared" si="103"/>
        <v>0</v>
      </c>
      <c r="CU73" s="65">
        <f t="shared" si="103"/>
        <v>0</v>
      </c>
      <c r="CV73" s="65">
        <f t="shared" si="103"/>
        <v>0</v>
      </c>
      <c r="CW73" s="65">
        <f t="shared" ref="CW73:DP73" si="104">CW$49*CW30</f>
        <v>0</v>
      </c>
      <c r="CX73" s="65">
        <f t="shared" si="104"/>
        <v>0</v>
      </c>
      <c r="CY73" s="65">
        <f t="shared" si="104"/>
        <v>0</v>
      </c>
      <c r="CZ73" s="65">
        <f t="shared" si="104"/>
        <v>0</v>
      </c>
      <c r="DA73" s="65">
        <f t="shared" si="104"/>
        <v>0</v>
      </c>
      <c r="DB73" s="65">
        <f t="shared" si="104"/>
        <v>0</v>
      </c>
      <c r="DC73" s="65">
        <f t="shared" si="104"/>
        <v>0</v>
      </c>
      <c r="DD73" s="65">
        <f t="shared" si="104"/>
        <v>0</v>
      </c>
      <c r="DE73" s="65">
        <f t="shared" si="104"/>
        <v>0</v>
      </c>
      <c r="DF73" s="65">
        <f t="shared" si="104"/>
        <v>0</v>
      </c>
      <c r="DG73" s="65">
        <f t="shared" si="104"/>
        <v>0</v>
      </c>
      <c r="DH73" s="65">
        <f t="shared" si="104"/>
        <v>0</v>
      </c>
      <c r="DI73" s="65">
        <f t="shared" si="104"/>
        <v>0</v>
      </c>
      <c r="DJ73" s="65">
        <f t="shared" si="104"/>
        <v>0</v>
      </c>
      <c r="DK73" s="65">
        <f t="shared" si="104"/>
        <v>0</v>
      </c>
      <c r="DL73" s="65">
        <f t="shared" si="104"/>
        <v>0</v>
      </c>
      <c r="DM73" s="65">
        <f t="shared" si="104"/>
        <v>0</v>
      </c>
      <c r="DN73" s="65">
        <f t="shared" si="104"/>
        <v>0</v>
      </c>
      <c r="DO73" s="65">
        <f t="shared" si="104"/>
        <v>0</v>
      </c>
      <c r="DP73" s="65">
        <f t="shared" si="104"/>
        <v>0</v>
      </c>
    </row>
    <row r="74" spans="1:120" x14ac:dyDescent="0.25">
      <c r="A74" s="65" t="str">
        <f t="shared" si="69"/>
        <v>20_USA</v>
      </c>
      <c r="B74" s="65" t="str">
        <f t="shared" si="69"/>
        <v>7_x_other_petroleum_products</v>
      </c>
      <c r="C74" s="65" t="str">
        <f t="shared" si="69"/>
        <v>7_x_other_petrol_prod</v>
      </c>
      <c r="D74" s="66" t="s">
        <v>171</v>
      </c>
      <c r="E74" s="66">
        <f t="shared" si="70"/>
        <v>40.733125992000012</v>
      </c>
      <c r="F74" s="66">
        <v>38.784003120000001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1"/>
        <v>20_USA</v>
      </c>
      <c r="BL74" s="65" t="str">
        <f t="shared" si="72"/>
        <v>d_ind_cem_7_x_other_petrol_prod</v>
      </c>
      <c r="BM74" s="65"/>
      <c r="BN74" s="65"/>
      <c r="BO74" s="65">
        <f t="shared" ref="BO74:CV74" si="105">BO$49*BO31</f>
        <v>40.733125992000012</v>
      </c>
      <c r="BP74" s="65">
        <f t="shared" si="105"/>
        <v>38.784003120000001</v>
      </c>
      <c r="BQ74" s="65">
        <f t="shared" si="105"/>
        <v>39.150275058671482</v>
      </c>
      <c r="BR74" s="65">
        <f t="shared" si="105"/>
        <v>35.292483990429545</v>
      </c>
      <c r="BS74" s="65">
        <f t="shared" si="105"/>
        <v>38.14276530821936</v>
      </c>
      <c r="BT74" s="65">
        <f t="shared" si="105"/>
        <v>39.131978384354561</v>
      </c>
      <c r="BU74" s="65">
        <f t="shared" si="105"/>
        <v>40.121000297017254</v>
      </c>
      <c r="BV74" s="65">
        <f t="shared" si="105"/>
        <v>41.112440743842321</v>
      </c>
      <c r="BW74" s="65">
        <f t="shared" si="105"/>
        <v>42.108401679746805</v>
      </c>
      <c r="BX74" s="65">
        <f t="shared" si="105"/>
        <v>43.111204419596383</v>
      </c>
      <c r="BY74" s="65">
        <f t="shared" si="105"/>
        <v>44.123137603034124</v>
      </c>
      <c r="BZ74" s="65">
        <f t="shared" si="105"/>
        <v>44.767448411892573</v>
      </c>
      <c r="CA74" s="65">
        <f t="shared" si="105"/>
        <v>45.402109143578429</v>
      </c>
      <c r="CB74" s="65">
        <f t="shared" si="105"/>
        <v>46.016792810117231</v>
      </c>
      <c r="CC74" s="65">
        <f t="shared" si="105"/>
        <v>46.434152642185182</v>
      </c>
      <c r="CD74" s="65">
        <f t="shared" si="105"/>
        <v>46.831224208806475</v>
      </c>
      <c r="CE74" s="65">
        <f t="shared" si="105"/>
        <v>47.208332747377511</v>
      </c>
      <c r="CF74" s="65">
        <f t="shared" si="105"/>
        <v>47.565329030945861</v>
      </c>
      <c r="CG74" s="65">
        <f t="shared" si="105"/>
        <v>47.902180999843956</v>
      </c>
      <c r="CH74" s="65">
        <f t="shared" si="105"/>
        <v>48.21916694830707</v>
      </c>
      <c r="CI74" s="65">
        <f t="shared" si="105"/>
        <v>48.517092283942198</v>
      </c>
      <c r="CJ74" s="65">
        <f t="shared" si="105"/>
        <v>48.79695058884068</v>
      </c>
      <c r="CK74" s="65">
        <f t="shared" si="105"/>
        <v>49.059578982727032</v>
      </c>
      <c r="CL74" s="65">
        <f t="shared" si="105"/>
        <v>49.244283998694712</v>
      </c>
      <c r="CM74" s="65">
        <f t="shared" si="105"/>
        <v>49.351687949784377</v>
      </c>
      <c r="CN74" s="65">
        <f t="shared" si="105"/>
        <v>49.382984763009887</v>
      </c>
      <c r="CO74" s="65">
        <f t="shared" si="105"/>
        <v>49.33926290447932</v>
      </c>
      <c r="CP74" s="65">
        <f t="shared" si="105"/>
        <v>49.221328765487804</v>
      </c>
      <c r="CQ74" s="65">
        <f t="shared" si="105"/>
        <v>49.0297078448531</v>
      </c>
      <c r="CR74" s="65">
        <f t="shared" si="105"/>
        <v>48.764990763120615</v>
      </c>
      <c r="CS74" s="65">
        <f t="shared" si="105"/>
        <v>48.427794060337327</v>
      </c>
      <c r="CT74" s="65">
        <f t="shared" si="105"/>
        <v>48.018428603955797</v>
      </c>
      <c r="CU74" s="65">
        <f t="shared" si="105"/>
        <v>47.536932408334323</v>
      </c>
      <c r="CV74" s="65">
        <f t="shared" si="105"/>
        <v>47.047107601718238</v>
      </c>
      <c r="CW74" s="65">
        <f t="shared" ref="CW74:DP74" si="106">CW$49*CW31</f>
        <v>46.192875520599856</v>
      </c>
      <c r="CX74" s="65">
        <f t="shared" si="106"/>
        <v>45.34552507623863</v>
      </c>
      <c r="CY74" s="65">
        <f t="shared" si="106"/>
        <v>44.505010948932124</v>
      </c>
      <c r="CZ74" s="65">
        <f t="shared" si="106"/>
        <v>43.67128809069284</v>
      </c>
      <c r="DA74" s="65">
        <f t="shared" si="106"/>
        <v>42.844311723705594</v>
      </c>
      <c r="DB74" s="65">
        <f t="shared" si="106"/>
        <v>42.02403733879337</v>
      </c>
      <c r="DC74" s="65">
        <f t="shared" si="106"/>
        <v>41.210420693891535</v>
      </c>
      <c r="DD74" s="65">
        <f t="shared" si="106"/>
        <v>40.403417812530492</v>
      </c>
      <c r="DE74" s="65">
        <f t="shared" si="106"/>
        <v>39.602984982326561</v>
      </c>
      <c r="DF74" s="65">
        <f t="shared" si="106"/>
        <v>38.809078753481202</v>
      </c>
      <c r="DG74" s="65">
        <f t="shared" si="106"/>
        <v>38.021655937288415</v>
      </c>
      <c r="DH74" s="65">
        <f t="shared" si="106"/>
        <v>37.240673604650368</v>
      </c>
      <c r="DI74" s="65">
        <f t="shared" si="106"/>
        <v>36.466089084601123</v>
      </c>
      <c r="DJ74" s="65">
        <f t="shared" si="106"/>
        <v>35.697859962838479</v>
      </c>
      <c r="DK74" s="65">
        <f t="shared" si="106"/>
        <v>34.935944080263894</v>
      </c>
      <c r="DL74" s="65">
        <f t="shared" si="106"/>
        <v>34.180299531530345</v>
      </c>
      <c r="DM74" s="65">
        <f t="shared" si="106"/>
        <v>33.430884663598228</v>
      </c>
      <c r="DN74" s="65">
        <f t="shared" si="106"/>
        <v>32.687658074299165</v>
      </c>
      <c r="DO74" s="65">
        <f t="shared" si="106"/>
        <v>31.950578610907641</v>
      </c>
      <c r="DP74" s="65">
        <f t="shared" si="106"/>
        <v>31.219605368720547</v>
      </c>
    </row>
    <row r="75" spans="1:120" x14ac:dyDescent="0.25">
      <c r="A75" s="65" t="str">
        <f t="shared" si="69"/>
        <v>20_USA</v>
      </c>
      <c r="B75" s="65" t="str">
        <f t="shared" si="69"/>
        <v>8_1_natural_gas</v>
      </c>
      <c r="C75" s="65" t="str">
        <f t="shared" si="69"/>
        <v>8_1_natural_gas</v>
      </c>
      <c r="D75" s="66" t="s">
        <v>171</v>
      </c>
      <c r="E75" s="66">
        <f t="shared" si="70"/>
        <v>256.85641188</v>
      </c>
      <c r="F75" s="66">
        <v>365.12999064000002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1"/>
        <v>20_USA</v>
      </c>
      <c r="BL75" s="65" t="str">
        <f t="shared" si="72"/>
        <v>d_ind_cem_8_1_natural_gas</v>
      </c>
      <c r="BM75" s="65"/>
      <c r="BN75" s="65"/>
      <c r="BO75" s="65">
        <f t="shared" ref="BO75:CV75" si="107">BO$49*BO32</f>
        <v>256.85641188</v>
      </c>
      <c r="BP75" s="65">
        <f t="shared" si="107"/>
        <v>365.12999064000002</v>
      </c>
      <c r="BQ75" s="65">
        <f t="shared" si="107"/>
        <v>368.57823885525056</v>
      </c>
      <c r="BR75" s="65">
        <f t="shared" si="107"/>
        <v>332.25926445026261</v>
      </c>
      <c r="BS75" s="65">
        <f t="shared" si="107"/>
        <v>359.09309043944438</v>
      </c>
      <c r="BT75" s="65">
        <f t="shared" si="107"/>
        <v>368.40598576158698</v>
      </c>
      <c r="BU75" s="65">
        <f t="shared" si="107"/>
        <v>377.71708138510866</v>
      </c>
      <c r="BV75" s="65">
        <f t="shared" si="107"/>
        <v>387.05094617336408</v>
      </c>
      <c r="BW75" s="65">
        <f t="shared" si="107"/>
        <v>396.42736887216176</v>
      </c>
      <c r="BX75" s="65">
        <f t="shared" si="107"/>
        <v>405.86820338019697</v>
      </c>
      <c r="BY75" s="65">
        <f t="shared" si="107"/>
        <v>415.39499597697227</v>
      </c>
      <c r="BZ75" s="65">
        <f t="shared" si="107"/>
        <v>421.46082674951623</v>
      </c>
      <c r="CA75" s="65">
        <f t="shared" si="107"/>
        <v>427.43580736982591</v>
      </c>
      <c r="CB75" s="65">
        <f t="shared" si="107"/>
        <v>433.22271494394721</v>
      </c>
      <c r="CC75" s="65">
        <f t="shared" si="107"/>
        <v>437.15192748822687</v>
      </c>
      <c r="CD75" s="65">
        <f t="shared" si="107"/>
        <v>440.8901372071993</v>
      </c>
      <c r="CE75" s="65">
        <f t="shared" si="107"/>
        <v>444.44040603150489</v>
      </c>
      <c r="CF75" s="65">
        <f t="shared" si="107"/>
        <v>447.80132907172117</v>
      </c>
      <c r="CG75" s="65">
        <f t="shared" si="107"/>
        <v>450.97260450376655</v>
      </c>
      <c r="CH75" s="65">
        <f t="shared" si="107"/>
        <v>453.95685231431975</v>
      </c>
      <c r="CI75" s="65">
        <f t="shared" si="107"/>
        <v>456.76165497162395</v>
      </c>
      <c r="CJ75" s="65">
        <f t="shared" si="107"/>
        <v>459.39636650286906</v>
      </c>
      <c r="CK75" s="65">
        <f t="shared" si="107"/>
        <v>461.86886792838777</v>
      </c>
      <c r="CL75" s="65">
        <f t="shared" si="107"/>
        <v>463.60776374434494</v>
      </c>
      <c r="CM75" s="65">
        <f t="shared" si="107"/>
        <v>464.61891268466269</v>
      </c>
      <c r="CN75" s="65">
        <f t="shared" si="107"/>
        <v>464.91355491343768</v>
      </c>
      <c r="CO75" s="65">
        <f t="shared" si="107"/>
        <v>464.50193773852578</v>
      </c>
      <c r="CP75" s="65">
        <f t="shared" si="107"/>
        <v>463.39165288905133</v>
      </c>
      <c r="CQ75" s="65">
        <f t="shared" si="107"/>
        <v>461.58764764644394</v>
      </c>
      <c r="CR75" s="65">
        <f t="shared" si="107"/>
        <v>459.09548237726921</v>
      </c>
      <c r="CS75" s="65">
        <f t="shared" si="107"/>
        <v>455.9209614658987</v>
      </c>
      <c r="CT75" s="65">
        <f t="shared" si="107"/>
        <v>452.06701155787977</v>
      </c>
      <c r="CU75" s="65">
        <f t="shared" si="107"/>
        <v>447.53399053742191</v>
      </c>
      <c r="CV75" s="65">
        <f t="shared" si="107"/>
        <v>442.92256023968804</v>
      </c>
      <c r="CW75" s="65">
        <f t="shared" ref="CW75:DP75" si="108">CW$49*CW32</f>
        <v>434.88043651104431</v>
      </c>
      <c r="CX75" s="65">
        <f t="shared" si="108"/>
        <v>426.9030995955863</v>
      </c>
      <c r="CY75" s="65">
        <f t="shared" si="108"/>
        <v>418.9901228333203</v>
      </c>
      <c r="CZ75" s="65">
        <f t="shared" si="108"/>
        <v>411.14108212229894</v>
      </c>
      <c r="DA75" s="65">
        <f t="shared" si="108"/>
        <v>403.3555559040978</v>
      </c>
      <c r="DB75" s="65">
        <f t="shared" si="108"/>
        <v>395.63312514937297</v>
      </c>
      <c r="DC75" s="65">
        <f t="shared" si="108"/>
        <v>387.97337334349612</v>
      </c>
      <c r="DD75" s="65">
        <f t="shared" si="108"/>
        <v>380.37588647226954</v>
      </c>
      <c r="DE75" s="65">
        <f t="shared" si="108"/>
        <v>372.8402530077189</v>
      </c>
      <c r="DF75" s="65">
        <f t="shared" si="108"/>
        <v>365.36606389396388</v>
      </c>
      <c r="DG75" s="65">
        <f t="shared" si="108"/>
        <v>357.95291253316651</v>
      </c>
      <c r="DH75" s="65">
        <f t="shared" si="108"/>
        <v>350.60039477155658</v>
      </c>
      <c r="DI75" s="65">
        <f t="shared" si="108"/>
        <v>343.30810888553304</v>
      </c>
      <c r="DJ75" s="65">
        <f t="shared" si="108"/>
        <v>336.07565556784238</v>
      </c>
      <c r="DK75" s="65">
        <f t="shared" si="108"/>
        <v>328.90263791383273</v>
      </c>
      <c r="DL75" s="65">
        <f t="shared" si="108"/>
        <v>321.7886614077828</v>
      </c>
      <c r="DM75" s="65">
        <f t="shared" si="108"/>
        <v>314.7333339093064</v>
      </c>
      <c r="DN75" s="65">
        <f t="shared" si="108"/>
        <v>307.73626563983152</v>
      </c>
      <c r="DO75" s="65">
        <f t="shared" si="108"/>
        <v>300.79706916915313</v>
      </c>
      <c r="DP75" s="65">
        <f t="shared" si="108"/>
        <v>293.91535940206023</v>
      </c>
    </row>
    <row r="76" spans="1:120" x14ac:dyDescent="0.25">
      <c r="A76" s="65" t="str">
        <f t="shared" si="69"/>
        <v>20_USA</v>
      </c>
      <c r="B76" s="65" t="str">
        <f t="shared" si="69"/>
        <v>15_1_fuelwood_and_woodwaste</v>
      </c>
      <c r="C76" s="65" t="str">
        <f t="shared" si="69"/>
        <v>15_1_fwood_wwaste</v>
      </c>
      <c r="D76" s="66" t="s">
        <v>171</v>
      </c>
      <c r="E76" s="66">
        <f t="shared" si="70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1"/>
        <v>20_USA</v>
      </c>
      <c r="BL76" s="65" t="str">
        <f t="shared" si="72"/>
        <v>d_ind_cem_15_1_fwood_wwaste</v>
      </c>
      <c r="BM76" s="65"/>
      <c r="BN76" s="65"/>
      <c r="BO76" s="65">
        <f t="shared" ref="BO76:CV76" si="109">BO$49*BO33</f>
        <v>0</v>
      </c>
      <c r="BP76" s="65">
        <f t="shared" si="109"/>
        <v>0</v>
      </c>
      <c r="BQ76" s="65">
        <f t="shared" si="109"/>
        <v>0</v>
      </c>
      <c r="BR76" s="65">
        <f t="shared" si="109"/>
        <v>0</v>
      </c>
      <c r="BS76" s="65">
        <f t="shared" si="109"/>
        <v>0</v>
      </c>
      <c r="BT76" s="65">
        <f t="shared" si="109"/>
        <v>0</v>
      </c>
      <c r="BU76" s="65">
        <f t="shared" si="109"/>
        <v>0</v>
      </c>
      <c r="BV76" s="65">
        <f t="shared" si="109"/>
        <v>0</v>
      </c>
      <c r="BW76" s="65">
        <f t="shared" si="109"/>
        <v>0</v>
      </c>
      <c r="BX76" s="65">
        <f t="shared" si="109"/>
        <v>0</v>
      </c>
      <c r="BY76" s="65">
        <f t="shared" si="109"/>
        <v>0</v>
      </c>
      <c r="BZ76" s="65">
        <f t="shared" si="109"/>
        <v>0</v>
      </c>
      <c r="CA76" s="65">
        <f t="shared" si="109"/>
        <v>0</v>
      </c>
      <c r="CB76" s="65">
        <f t="shared" si="109"/>
        <v>0</v>
      </c>
      <c r="CC76" s="65">
        <f t="shared" si="109"/>
        <v>0</v>
      </c>
      <c r="CD76" s="65">
        <f t="shared" si="109"/>
        <v>0</v>
      </c>
      <c r="CE76" s="65">
        <f t="shared" si="109"/>
        <v>0</v>
      </c>
      <c r="CF76" s="65">
        <f t="shared" si="109"/>
        <v>0</v>
      </c>
      <c r="CG76" s="65">
        <f t="shared" si="109"/>
        <v>0</v>
      </c>
      <c r="CH76" s="65">
        <f t="shared" si="109"/>
        <v>0</v>
      </c>
      <c r="CI76" s="65">
        <f t="shared" si="109"/>
        <v>0</v>
      </c>
      <c r="CJ76" s="65">
        <f t="shared" si="109"/>
        <v>0</v>
      </c>
      <c r="CK76" s="65">
        <f t="shared" si="109"/>
        <v>0</v>
      </c>
      <c r="CL76" s="65">
        <f t="shared" si="109"/>
        <v>0</v>
      </c>
      <c r="CM76" s="65">
        <f t="shared" si="109"/>
        <v>0</v>
      </c>
      <c r="CN76" s="65">
        <f t="shared" si="109"/>
        <v>0</v>
      </c>
      <c r="CO76" s="65">
        <f t="shared" si="109"/>
        <v>0</v>
      </c>
      <c r="CP76" s="65">
        <f t="shared" si="109"/>
        <v>0</v>
      </c>
      <c r="CQ76" s="65">
        <f t="shared" si="109"/>
        <v>0</v>
      </c>
      <c r="CR76" s="65">
        <f t="shared" si="109"/>
        <v>0</v>
      </c>
      <c r="CS76" s="65">
        <f t="shared" si="109"/>
        <v>0</v>
      </c>
      <c r="CT76" s="65">
        <f t="shared" si="109"/>
        <v>0</v>
      </c>
      <c r="CU76" s="65">
        <f t="shared" si="109"/>
        <v>0</v>
      </c>
      <c r="CV76" s="65">
        <f t="shared" si="109"/>
        <v>0</v>
      </c>
      <c r="CW76" s="65">
        <f t="shared" ref="CW76:DP76" si="110">CW$49*CW33</f>
        <v>0</v>
      </c>
      <c r="CX76" s="65">
        <f t="shared" si="110"/>
        <v>0</v>
      </c>
      <c r="CY76" s="65">
        <f t="shared" si="110"/>
        <v>0</v>
      </c>
      <c r="CZ76" s="65">
        <f t="shared" si="110"/>
        <v>0</v>
      </c>
      <c r="DA76" s="65">
        <f t="shared" si="110"/>
        <v>0</v>
      </c>
      <c r="DB76" s="65">
        <f t="shared" si="110"/>
        <v>0</v>
      </c>
      <c r="DC76" s="65">
        <f t="shared" si="110"/>
        <v>0</v>
      </c>
      <c r="DD76" s="65">
        <f t="shared" si="110"/>
        <v>0</v>
      </c>
      <c r="DE76" s="65">
        <f t="shared" si="110"/>
        <v>0</v>
      </c>
      <c r="DF76" s="65">
        <f t="shared" si="110"/>
        <v>0</v>
      </c>
      <c r="DG76" s="65">
        <f t="shared" si="110"/>
        <v>0</v>
      </c>
      <c r="DH76" s="65">
        <f t="shared" si="110"/>
        <v>0</v>
      </c>
      <c r="DI76" s="65">
        <f t="shared" si="110"/>
        <v>0</v>
      </c>
      <c r="DJ76" s="65">
        <f t="shared" si="110"/>
        <v>0</v>
      </c>
      <c r="DK76" s="65">
        <f t="shared" si="110"/>
        <v>0</v>
      </c>
      <c r="DL76" s="65">
        <f t="shared" si="110"/>
        <v>0</v>
      </c>
      <c r="DM76" s="65">
        <f t="shared" si="110"/>
        <v>0</v>
      </c>
      <c r="DN76" s="65">
        <f t="shared" si="110"/>
        <v>0</v>
      </c>
      <c r="DO76" s="65">
        <f t="shared" si="110"/>
        <v>0</v>
      </c>
      <c r="DP76" s="65">
        <f t="shared" si="110"/>
        <v>0</v>
      </c>
    </row>
    <row r="77" spans="1:120" x14ac:dyDescent="0.25">
      <c r="A77" s="65" t="str">
        <f t="shared" si="69"/>
        <v>20_USA</v>
      </c>
      <c r="B77" s="65" t="str">
        <f t="shared" si="69"/>
        <v>15_2_bagasse</v>
      </c>
      <c r="C77" s="65" t="str">
        <f t="shared" si="69"/>
        <v>15_2_bagasse</v>
      </c>
      <c r="D77" s="66" t="s">
        <v>171</v>
      </c>
      <c r="E77" s="66">
        <f t="shared" si="70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1"/>
        <v>20_USA</v>
      </c>
      <c r="BL77" s="65" t="str">
        <f t="shared" si="72"/>
        <v>d_ind_cem_15_2_bagasse</v>
      </c>
      <c r="BM77" s="65"/>
      <c r="BN77" s="65"/>
      <c r="BO77" s="65">
        <f t="shared" ref="BO77:CV77" si="111">BO$49*BO34</f>
        <v>0</v>
      </c>
      <c r="BP77" s="65">
        <f t="shared" si="111"/>
        <v>0</v>
      </c>
      <c r="BQ77" s="65">
        <f t="shared" si="111"/>
        <v>0</v>
      </c>
      <c r="BR77" s="65">
        <f t="shared" si="111"/>
        <v>0</v>
      </c>
      <c r="BS77" s="65">
        <f t="shared" si="111"/>
        <v>0</v>
      </c>
      <c r="BT77" s="65">
        <f t="shared" si="111"/>
        <v>0</v>
      </c>
      <c r="BU77" s="65">
        <f t="shared" si="111"/>
        <v>0</v>
      </c>
      <c r="BV77" s="65">
        <f t="shared" si="111"/>
        <v>0</v>
      </c>
      <c r="BW77" s="65">
        <f t="shared" si="111"/>
        <v>0</v>
      </c>
      <c r="BX77" s="65">
        <f t="shared" si="111"/>
        <v>0</v>
      </c>
      <c r="BY77" s="65">
        <f t="shared" si="111"/>
        <v>0</v>
      </c>
      <c r="BZ77" s="65">
        <f t="shared" si="111"/>
        <v>0</v>
      </c>
      <c r="CA77" s="65">
        <f t="shared" si="111"/>
        <v>0</v>
      </c>
      <c r="CB77" s="65">
        <f t="shared" si="111"/>
        <v>0</v>
      </c>
      <c r="CC77" s="65">
        <f t="shared" si="111"/>
        <v>0</v>
      </c>
      <c r="CD77" s="65">
        <f t="shared" si="111"/>
        <v>0</v>
      </c>
      <c r="CE77" s="65">
        <f t="shared" si="111"/>
        <v>0</v>
      </c>
      <c r="CF77" s="65">
        <f t="shared" si="111"/>
        <v>0</v>
      </c>
      <c r="CG77" s="65">
        <f t="shared" si="111"/>
        <v>0</v>
      </c>
      <c r="CH77" s="65">
        <f t="shared" si="111"/>
        <v>0</v>
      </c>
      <c r="CI77" s="65">
        <f t="shared" si="111"/>
        <v>0</v>
      </c>
      <c r="CJ77" s="65">
        <f t="shared" si="111"/>
        <v>0</v>
      </c>
      <c r="CK77" s="65">
        <f t="shared" si="111"/>
        <v>0</v>
      </c>
      <c r="CL77" s="65">
        <f t="shared" si="111"/>
        <v>0</v>
      </c>
      <c r="CM77" s="65">
        <f t="shared" si="111"/>
        <v>0</v>
      </c>
      <c r="CN77" s="65">
        <f t="shared" si="111"/>
        <v>0</v>
      </c>
      <c r="CO77" s="65">
        <f t="shared" si="111"/>
        <v>0</v>
      </c>
      <c r="CP77" s="65">
        <f t="shared" si="111"/>
        <v>0</v>
      </c>
      <c r="CQ77" s="65">
        <f t="shared" si="111"/>
        <v>0</v>
      </c>
      <c r="CR77" s="65">
        <f t="shared" si="111"/>
        <v>0</v>
      </c>
      <c r="CS77" s="65">
        <f t="shared" si="111"/>
        <v>0</v>
      </c>
      <c r="CT77" s="65">
        <f t="shared" si="111"/>
        <v>0</v>
      </c>
      <c r="CU77" s="65">
        <f t="shared" si="111"/>
        <v>0</v>
      </c>
      <c r="CV77" s="65">
        <f t="shared" si="111"/>
        <v>0</v>
      </c>
      <c r="CW77" s="65">
        <f t="shared" ref="CW77:DP77" si="112">CW$49*CW34</f>
        <v>0</v>
      </c>
      <c r="CX77" s="65">
        <f t="shared" si="112"/>
        <v>0</v>
      </c>
      <c r="CY77" s="65">
        <f t="shared" si="112"/>
        <v>0</v>
      </c>
      <c r="CZ77" s="65">
        <f t="shared" si="112"/>
        <v>0</v>
      </c>
      <c r="DA77" s="65">
        <f t="shared" si="112"/>
        <v>0</v>
      </c>
      <c r="DB77" s="65">
        <f t="shared" si="112"/>
        <v>0</v>
      </c>
      <c r="DC77" s="65">
        <f t="shared" si="112"/>
        <v>0</v>
      </c>
      <c r="DD77" s="65">
        <f t="shared" si="112"/>
        <v>0</v>
      </c>
      <c r="DE77" s="65">
        <f t="shared" si="112"/>
        <v>0</v>
      </c>
      <c r="DF77" s="65">
        <f t="shared" si="112"/>
        <v>0</v>
      </c>
      <c r="DG77" s="65">
        <f t="shared" si="112"/>
        <v>0</v>
      </c>
      <c r="DH77" s="65">
        <f t="shared" si="112"/>
        <v>0</v>
      </c>
      <c r="DI77" s="65">
        <f t="shared" si="112"/>
        <v>0</v>
      </c>
      <c r="DJ77" s="65">
        <f t="shared" si="112"/>
        <v>0</v>
      </c>
      <c r="DK77" s="65">
        <f t="shared" si="112"/>
        <v>0</v>
      </c>
      <c r="DL77" s="65">
        <f t="shared" si="112"/>
        <v>0</v>
      </c>
      <c r="DM77" s="65">
        <f t="shared" si="112"/>
        <v>0</v>
      </c>
      <c r="DN77" s="65">
        <f t="shared" si="112"/>
        <v>0</v>
      </c>
      <c r="DO77" s="65">
        <f t="shared" si="112"/>
        <v>0</v>
      </c>
      <c r="DP77" s="65">
        <f t="shared" si="112"/>
        <v>0</v>
      </c>
    </row>
    <row r="78" spans="1:120" x14ac:dyDescent="0.25">
      <c r="A78" s="65" t="str">
        <f t="shared" si="69"/>
        <v>20_USA</v>
      </c>
      <c r="B78" s="65" t="str">
        <f t="shared" si="69"/>
        <v>15_3_charcoal</v>
      </c>
      <c r="C78" s="65" t="str">
        <f t="shared" si="69"/>
        <v>15_3_charcoal</v>
      </c>
      <c r="D78" s="66" t="s">
        <v>171</v>
      </c>
      <c r="E78" s="66">
        <f t="shared" si="70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1"/>
        <v>20_USA</v>
      </c>
      <c r="BL78" s="65" t="str">
        <f t="shared" si="72"/>
        <v>d_ind_cem_15_3_charcoal</v>
      </c>
      <c r="BM78" s="65"/>
      <c r="BN78" s="65"/>
      <c r="BO78" s="65">
        <f t="shared" ref="BO78:CV78" si="113">BO$49*BO35</f>
        <v>0</v>
      </c>
      <c r="BP78" s="65">
        <f t="shared" si="113"/>
        <v>0</v>
      </c>
      <c r="BQ78" s="65">
        <f t="shared" si="113"/>
        <v>0</v>
      </c>
      <c r="BR78" s="65">
        <f t="shared" si="113"/>
        <v>0</v>
      </c>
      <c r="BS78" s="65">
        <f t="shared" si="113"/>
        <v>0</v>
      </c>
      <c r="BT78" s="65">
        <f t="shared" si="113"/>
        <v>0</v>
      </c>
      <c r="BU78" s="65">
        <f t="shared" si="113"/>
        <v>0</v>
      </c>
      <c r="BV78" s="65">
        <f t="shared" si="113"/>
        <v>0</v>
      </c>
      <c r="BW78" s="65">
        <f t="shared" si="113"/>
        <v>0</v>
      </c>
      <c r="BX78" s="65">
        <f t="shared" si="113"/>
        <v>0</v>
      </c>
      <c r="BY78" s="65">
        <f t="shared" si="113"/>
        <v>0</v>
      </c>
      <c r="BZ78" s="65">
        <f t="shared" si="113"/>
        <v>0</v>
      </c>
      <c r="CA78" s="65">
        <f t="shared" si="113"/>
        <v>0</v>
      </c>
      <c r="CB78" s="65">
        <f t="shared" si="113"/>
        <v>0</v>
      </c>
      <c r="CC78" s="65">
        <f t="shared" si="113"/>
        <v>0</v>
      </c>
      <c r="CD78" s="65">
        <f t="shared" si="113"/>
        <v>0</v>
      </c>
      <c r="CE78" s="65">
        <f t="shared" si="113"/>
        <v>0</v>
      </c>
      <c r="CF78" s="65">
        <f t="shared" si="113"/>
        <v>0</v>
      </c>
      <c r="CG78" s="65">
        <f t="shared" si="113"/>
        <v>0</v>
      </c>
      <c r="CH78" s="65">
        <f t="shared" si="113"/>
        <v>0</v>
      </c>
      <c r="CI78" s="65">
        <f t="shared" si="113"/>
        <v>0</v>
      </c>
      <c r="CJ78" s="65">
        <f t="shared" si="113"/>
        <v>0</v>
      </c>
      <c r="CK78" s="65">
        <f t="shared" si="113"/>
        <v>0</v>
      </c>
      <c r="CL78" s="65">
        <f t="shared" si="113"/>
        <v>0</v>
      </c>
      <c r="CM78" s="65">
        <f t="shared" si="113"/>
        <v>0</v>
      </c>
      <c r="CN78" s="65">
        <f t="shared" si="113"/>
        <v>0</v>
      </c>
      <c r="CO78" s="65">
        <f t="shared" si="113"/>
        <v>0</v>
      </c>
      <c r="CP78" s="65">
        <f t="shared" si="113"/>
        <v>0</v>
      </c>
      <c r="CQ78" s="65">
        <f t="shared" si="113"/>
        <v>0</v>
      </c>
      <c r="CR78" s="65">
        <f t="shared" si="113"/>
        <v>0</v>
      </c>
      <c r="CS78" s="65">
        <f t="shared" si="113"/>
        <v>0</v>
      </c>
      <c r="CT78" s="65">
        <f t="shared" si="113"/>
        <v>0</v>
      </c>
      <c r="CU78" s="65">
        <f t="shared" si="113"/>
        <v>0</v>
      </c>
      <c r="CV78" s="65">
        <f t="shared" si="113"/>
        <v>0</v>
      </c>
      <c r="CW78" s="65">
        <f t="shared" ref="CW78:DP78" si="114">CW$49*CW35</f>
        <v>0</v>
      </c>
      <c r="CX78" s="65">
        <f t="shared" si="114"/>
        <v>0</v>
      </c>
      <c r="CY78" s="65">
        <f t="shared" si="114"/>
        <v>0</v>
      </c>
      <c r="CZ78" s="65">
        <f t="shared" si="114"/>
        <v>0</v>
      </c>
      <c r="DA78" s="65">
        <f t="shared" si="114"/>
        <v>0</v>
      </c>
      <c r="DB78" s="65">
        <f t="shared" si="114"/>
        <v>0</v>
      </c>
      <c r="DC78" s="65">
        <f t="shared" si="114"/>
        <v>0</v>
      </c>
      <c r="DD78" s="65">
        <f t="shared" si="114"/>
        <v>0</v>
      </c>
      <c r="DE78" s="65">
        <f t="shared" si="114"/>
        <v>0</v>
      </c>
      <c r="DF78" s="65">
        <f t="shared" si="114"/>
        <v>0</v>
      </c>
      <c r="DG78" s="65">
        <f t="shared" si="114"/>
        <v>0</v>
      </c>
      <c r="DH78" s="65">
        <f t="shared" si="114"/>
        <v>0</v>
      </c>
      <c r="DI78" s="65">
        <f t="shared" si="114"/>
        <v>0</v>
      </c>
      <c r="DJ78" s="65">
        <f t="shared" si="114"/>
        <v>0</v>
      </c>
      <c r="DK78" s="65">
        <f t="shared" si="114"/>
        <v>0</v>
      </c>
      <c r="DL78" s="65">
        <f t="shared" si="114"/>
        <v>0</v>
      </c>
      <c r="DM78" s="65">
        <f t="shared" si="114"/>
        <v>0</v>
      </c>
      <c r="DN78" s="65">
        <f t="shared" si="114"/>
        <v>0</v>
      </c>
      <c r="DO78" s="65">
        <f t="shared" si="114"/>
        <v>0</v>
      </c>
      <c r="DP78" s="65">
        <f t="shared" si="114"/>
        <v>0</v>
      </c>
    </row>
    <row r="79" spans="1:120" x14ac:dyDescent="0.25">
      <c r="A79" s="65" t="str">
        <f t="shared" si="69"/>
        <v>20_USA</v>
      </c>
      <c r="B79" s="65" t="str">
        <f t="shared" si="69"/>
        <v>15_4_black_liquor</v>
      </c>
      <c r="C79" s="65" t="str">
        <f t="shared" si="69"/>
        <v>15_4_black_liquor</v>
      </c>
      <c r="D79" s="66" t="s">
        <v>171</v>
      </c>
      <c r="E79" s="66">
        <f t="shared" si="70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1"/>
        <v>20_USA</v>
      </c>
      <c r="BL79" s="65" t="str">
        <f t="shared" si="72"/>
        <v>d_ind_cem_15_4_black_liquor</v>
      </c>
      <c r="BM79" s="65"/>
      <c r="BN79" s="65"/>
      <c r="BO79" s="65">
        <f t="shared" ref="BO79:CV79" si="115">BO$49*BO36</f>
        <v>0</v>
      </c>
      <c r="BP79" s="65">
        <f t="shared" si="115"/>
        <v>0</v>
      </c>
      <c r="BQ79" s="65">
        <f t="shared" si="115"/>
        <v>0</v>
      </c>
      <c r="BR79" s="65">
        <f t="shared" si="115"/>
        <v>0</v>
      </c>
      <c r="BS79" s="65">
        <f t="shared" si="115"/>
        <v>0</v>
      </c>
      <c r="BT79" s="65">
        <f t="shared" si="115"/>
        <v>0</v>
      </c>
      <c r="BU79" s="65">
        <f t="shared" si="115"/>
        <v>0</v>
      </c>
      <c r="BV79" s="65">
        <f t="shared" si="115"/>
        <v>0</v>
      </c>
      <c r="BW79" s="65">
        <f t="shared" si="115"/>
        <v>0</v>
      </c>
      <c r="BX79" s="65">
        <f t="shared" si="115"/>
        <v>0</v>
      </c>
      <c r="BY79" s="65">
        <f t="shared" si="115"/>
        <v>0</v>
      </c>
      <c r="BZ79" s="65">
        <f t="shared" si="115"/>
        <v>0</v>
      </c>
      <c r="CA79" s="65">
        <f t="shared" si="115"/>
        <v>0</v>
      </c>
      <c r="CB79" s="65">
        <f t="shared" si="115"/>
        <v>0</v>
      </c>
      <c r="CC79" s="65">
        <f t="shared" si="115"/>
        <v>0</v>
      </c>
      <c r="CD79" s="65">
        <f t="shared" si="115"/>
        <v>0</v>
      </c>
      <c r="CE79" s="65">
        <f t="shared" si="115"/>
        <v>0</v>
      </c>
      <c r="CF79" s="65">
        <f t="shared" si="115"/>
        <v>0</v>
      </c>
      <c r="CG79" s="65">
        <f t="shared" si="115"/>
        <v>0</v>
      </c>
      <c r="CH79" s="65">
        <f t="shared" si="115"/>
        <v>0</v>
      </c>
      <c r="CI79" s="65">
        <f t="shared" si="115"/>
        <v>0</v>
      </c>
      <c r="CJ79" s="65">
        <f t="shared" si="115"/>
        <v>0</v>
      </c>
      <c r="CK79" s="65">
        <f t="shared" si="115"/>
        <v>0</v>
      </c>
      <c r="CL79" s="65">
        <f t="shared" si="115"/>
        <v>0</v>
      </c>
      <c r="CM79" s="65">
        <f t="shared" si="115"/>
        <v>0</v>
      </c>
      <c r="CN79" s="65">
        <f t="shared" si="115"/>
        <v>0</v>
      </c>
      <c r="CO79" s="65">
        <f t="shared" si="115"/>
        <v>0</v>
      </c>
      <c r="CP79" s="65">
        <f t="shared" si="115"/>
        <v>0</v>
      </c>
      <c r="CQ79" s="65">
        <f t="shared" si="115"/>
        <v>0</v>
      </c>
      <c r="CR79" s="65">
        <f t="shared" si="115"/>
        <v>0</v>
      </c>
      <c r="CS79" s="65">
        <f t="shared" si="115"/>
        <v>0</v>
      </c>
      <c r="CT79" s="65">
        <f t="shared" si="115"/>
        <v>0</v>
      </c>
      <c r="CU79" s="65">
        <f t="shared" si="115"/>
        <v>0</v>
      </c>
      <c r="CV79" s="65">
        <f t="shared" si="115"/>
        <v>0</v>
      </c>
      <c r="CW79" s="65">
        <f t="shared" ref="CW79:DP79" si="116">CW$49*CW36</f>
        <v>0</v>
      </c>
      <c r="CX79" s="65">
        <f t="shared" si="116"/>
        <v>0</v>
      </c>
      <c r="CY79" s="65">
        <f t="shared" si="116"/>
        <v>0</v>
      </c>
      <c r="CZ79" s="65">
        <f t="shared" si="116"/>
        <v>0</v>
      </c>
      <c r="DA79" s="65">
        <f t="shared" si="116"/>
        <v>0</v>
      </c>
      <c r="DB79" s="65">
        <f t="shared" si="116"/>
        <v>0</v>
      </c>
      <c r="DC79" s="65">
        <f t="shared" si="116"/>
        <v>0</v>
      </c>
      <c r="DD79" s="65">
        <f t="shared" si="116"/>
        <v>0</v>
      </c>
      <c r="DE79" s="65">
        <f t="shared" si="116"/>
        <v>0</v>
      </c>
      <c r="DF79" s="65">
        <f t="shared" si="116"/>
        <v>0</v>
      </c>
      <c r="DG79" s="65">
        <f t="shared" si="116"/>
        <v>0</v>
      </c>
      <c r="DH79" s="65">
        <f t="shared" si="116"/>
        <v>0</v>
      </c>
      <c r="DI79" s="65">
        <f t="shared" si="116"/>
        <v>0</v>
      </c>
      <c r="DJ79" s="65">
        <f t="shared" si="116"/>
        <v>0</v>
      </c>
      <c r="DK79" s="65">
        <f t="shared" si="116"/>
        <v>0</v>
      </c>
      <c r="DL79" s="65">
        <f t="shared" si="116"/>
        <v>0</v>
      </c>
      <c r="DM79" s="65">
        <f t="shared" si="116"/>
        <v>0</v>
      </c>
      <c r="DN79" s="65">
        <f t="shared" si="116"/>
        <v>0</v>
      </c>
      <c r="DO79" s="65">
        <f t="shared" si="116"/>
        <v>0</v>
      </c>
      <c r="DP79" s="65">
        <f t="shared" si="116"/>
        <v>0</v>
      </c>
    </row>
    <row r="80" spans="1:120" x14ac:dyDescent="0.25">
      <c r="A80" s="65" t="str">
        <f t="shared" si="69"/>
        <v>20_USA</v>
      </c>
      <c r="B80" s="65" t="str">
        <f t="shared" si="69"/>
        <v>15_5_other_biomass</v>
      </c>
      <c r="C80" s="65" t="str">
        <f t="shared" si="69"/>
        <v>15_5_other_biomass</v>
      </c>
      <c r="D80" s="66" t="s">
        <v>171</v>
      </c>
      <c r="E80" s="66">
        <f t="shared" si="70"/>
        <v>11.6246502</v>
      </c>
      <c r="F80" s="66">
        <v>17.004269520000001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1"/>
        <v>20_USA</v>
      </c>
      <c r="BL80" s="65" t="str">
        <f t="shared" si="72"/>
        <v>d_ind_cem_15_5_other_biomass</v>
      </c>
      <c r="BM80" s="65"/>
      <c r="BN80" s="65"/>
      <c r="BO80" s="65">
        <f t="shared" ref="BO80:CV80" si="117">BO$49*BO37</f>
        <v>11.6246502</v>
      </c>
      <c r="BP80" s="65">
        <f t="shared" si="117"/>
        <v>17.004269520000001</v>
      </c>
      <c r="BQ80" s="65">
        <f t="shared" si="117"/>
        <v>17.164856005709389</v>
      </c>
      <c r="BR80" s="65">
        <f t="shared" si="117"/>
        <v>15.473464870212943</v>
      </c>
      <c r="BS80" s="65">
        <f t="shared" si="117"/>
        <v>16.723128335471007</v>
      </c>
      <c r="BT80" s="65">
        <f t="shared" si="117"/>
        <v>17.156834100893587</v>
      </c>
      <c r="BU80" s="65">
        <f t="shared" si="117"/>
        <v>17.590456053533899</v>
      </c>
      <c r="BV80" s="65">
        <f t="shared" si="117"/>
        <v>18.025138376518477</v>
      </c>
      <c r="BW80" s="65">
        <f t="shared" si="117"/>
        <v>18.461802640728429</v>
      </c>
      <c r="BX80" s="65">
        <f t="shared" si="117"/>
        <v>18.901466592152861</v>
      </c>
      <c r="BY80" s="65">
        <f t="shared" si="117"/>
        <v>19.345133650815338</v>
      </c>
      <c r="BZ80" s="65">
        <f t="shared" si="117"/>
        <v>19.627622145223196</v>
      </c>
      <c r="CA80" s="65">
        <f t="shared" si="117"/>
        <v>19.905879706773913</v>
      </c>
      <c r="CB80" s="65">
        <f t="shared" si="117"/>
        <v>20.175378621133724</v>
      </c>
      <c r="CC80" s="65">
        <f t="shared" si="117"/>
        <v>20.358363834118247</v>
      </c>
      <c r="CD80" s="65">
        <f t="shared" si="117"/>
        <v>20.532453958767476</v>
      </c>
      <c r="CE80" s="65">
        <f t="shared" si="117"/>
        <v>20.697791590582188</v>
      </c>
      <c r="CF80" s="65">
        <f t="shared" si="117"/>
        <v>20.854311303223824</v>
      </c>
      <c r="CG80" s="65">
        <f t="shared" si="117"/>
        <v>21.001999040607803</v>
      </c>
      <c r="CH80" s="65">
        <f t="shared" si="117"/>
        <v>21.140976816703844</v>
      </c>
      <c r="CI80" s="65">
        <f t="shared" si="117"/>
        <v>21.271597750502288</v>
      </c>
      <c r="CJ80" s="65">
        <f t="shared" si="117"/>
        <v>21.394297463298312</v>
      </c>
      <c r="CK80" s="65">
        <f t="shared" si="117"/>
        <v>21.509442977788677</v>
      </c>
      <c r="CL80" s="65">
        <f t="shared" si="117"/>
        <v>21.590424145810257</v>
      </c>
      <c r="CM80" s="65">
        <f t="shared" si="117"/>
        <v>21.637513811263069</v>
      </c>
      <c r="CN80" s="65">
        <f t="shared" si="117"/>
        <v>21.651235433694797</v>
      </c>
      <c r="CO80" s="65">
        <f t="shared" si="117"/>
        <v>21.632066234887017</v>
      </c>
      <c r="CP80" s="65">
        <f t="shared" si="117"/>
        <v>21.580359765113485</v>
      </c>
      <c r="CQ80" s="65">
        <f t="shared" si="117"/>
        <v>21.496346421517632</v>
      </c>
      <c r="CR80" s="65">
        <f t="shared" si="117"/>
        <v>21.380285152896143</v>
      </c>
      <c r="CS80" s="65">
        <f t="shared" si="117"/>
        <v>21.232446272065772</v>
      </c>
      <c r="CT80" s="65">
        <f t="shared" si="117"/>
        <v>21.052966074239059</v>
      </c>
      <c r="CU80" s="65">
        <f t="shared" si="117"/>
        <v>20.841861226246206</v>
      </c>
      <c r="CV80" s="65">
        <f t="shared" si="117"/>
        <v>20.627104822594131</v>
      </c>
      <c r="CW80" s="65">
        <f t="shared" ref="CW80:DP80" si="118">CW$49*CW37</f>
        <v>20.25257946751347</v>
      </c>
      <c r="CX80" s="65">
        <f t="shared" si="118"/>
        <v>19.88107126375149</v>
      </c>
      <c r="CY80" s="65">
        <f t="shared" si="118"/>
        <v>19.512560341558491</v>
      </c>
      <c r="CZ80" s="65">
        <f t="shared" si="118"/>
        <v>19.147026950314132</v>
      </c>
      <c r="DA80" s="65">
        <f t="shared" si="118"/>
        <v>18.784451457851105</v>
      </c>
      <c r="DB80" s="65">
        <f t="shared" si="118"/>
        <v>18.424814349782523</v>
      </c>
      <c r="DC80" s="65">
        <f t="shared" si="118"/>
        <v>18.068096228832943</v>
      </c>
      <c r="DD80" s="65">
        <f t="shared" si="118"/>
        <v>17.71427781417313</v>
      </c>
      <c r="DE80" s="65">
        <f t="shared" si="118"/>
        <v>17.363339940758372</v>
      </c>
      <c r="DF80" s="65">
        <f t="shared" si="118"/>
        <v>17.015263558670526</v>
      </c>
      <c r="DG80" s="65">
        <f t="shared" si="118"/>
        <v>16.670029732463583</v>
      </c>
      <c r="DH80" s="65">
        <f t="shared" si="118"/>
        <v>16.327619640512879</v>
      </c>
      <c r="DI80" s="65">
        <f t="shared" si="118"/>
        <v>15.988014574367833</v>
      </c>
      <c r="DJ80" s="65">
        <f t="shared" si="118"/>
        <v>15.651195938108277</v>
      </c>
      <c r="DK80" s="65">
        <f t="shared" si="118"/>
        <v>15.317145247704277</v>
      </c>
      <c r="DL80" s="65">
        <f t="shared" si="118"/>
        <v>14.985844130379489</v>
      </c>
      <c r="DM80" s="65">
        <f t="shared" si="118"/>
        <v>14.657274323978008</v>
      </c>
      <c r="DN80" s="65">
        <f t="shared" si="118"/>
        <v>14.331417676334679</v>
      </c>
      <c r="DO80" s="65">
        <f t="shared" si="118"/>
        <v>14.008256144648866</v>
      </c>
      <c r="DP80" s="65">
        <f t="shared" si="118"/>
        <v>13.687771794861675</v>
      </c>
    </row>
    <row r="81" spans="1:120" x14ac:dyDescent="0.25">
      <c r="A81" s="65" t="str">
        <f t="shared" si="69"/>
        <v>20_USA</v>
      </c>
      <c r="B81" s="65" t="str">
        <f t="shared" si="69"/>
        <v>16_1_biogas</v>
      </c>
      <c r="C81" s="65" t="str">
        <f t="shared" si="69"/>
        <v>16_1_biogas</v>
      </c>
      <c r="D81" s="66" t="s">
        <v>171</v>
      </c>
      <c r="E81" s="66">
        <f t="shared" si="70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1"/>
        <v>20_USA</v>
      </c>
      <c r="BL81" s="65" t="str">
        <f t="shared" si="72"/>
        <v>d_ind_cem_16_1_biogas</v>
      </c>
      <c r="BM81" s="65"/>
      <c r="BN81" s="65"/>
      <c r="BO81" s="65">
        <f t="shared" ref="BO81:CV81" si="119">BO$49*BO38</f>
        <v>0</v>
      </c>
      <c r="BP81" s="65">
        <f t="shared" si="119"/>
        <v>0</v>
      </c>
      <c r="BQ81" s="65">
        <f t="shared" si="119"/>
        <v>0</v>
      </c>
      <c r="BR81" s="65">
        <f t="shared" si="119"/>
        <v>0</v>
      </c>
      <c r="BS81" s="65">
        <f t="shared" si="119"/>
        <v>0</v>
      </c>
      <c r="BT81" s="65">
        <f t="shared" si="119"/>
        <v>0</v>
      </c>
      <c r="BU81" s="65">
        <f t="shared" si="119"/>
        <v>0</v>
      </c>
      <c r="BV81" s="65">
        <f t="shared" si="119"/>
        <v>0</v>
      </c>
      <c r="BW81" s="65">
        <f t="shared" si="119"/>
        <v>0</v>
      </c>
      <c r="BX81" s="65">
        <f t="shared" si="119"/>
        <v>0</v>
      </c>
      <c r="BY81" s="65">
        <f t="shared" si="119"/>
        <v>0</v>
      </c>
      <c r="BZ81" s="65">
        <f t="shared" si="119"/>
        <v>0</v>
      </c>
      <c r="CA81" s="65">
        <f t="shared" si="119"/>
        <v>0</v>
      </c>
      <c r="CB81" s="65">
        <f t="shared" si="119"/>
        <v>0</v>
      </c>
      <c r="CC81" s="65">
        <f t="shared" si="119"/>
        <v>0</v>
      </c>
      <c r="CD81" s="65">
        <f t="shared" si="119"/>
        <v>0</v>
      </c>
      <c r="CE81" s="65">
        <f t="shared" si="119"/>
        <v>0</v>
      </c>
      <c r="CF81" s="65">
        <f t="shared" si="119"/>
        <v>0</v>
      </c>
      <c r="CG81" s="65">
        <f t="shared" si="119"/>
        <v>0</v>
      </c>
      <c r="CH81" s="65">
        <f t="shared" si="119"/>
        <v>0</v>
      </c>
      <c r="CI81" s="65">
        <f t="shared" si="119"/>
        <v>0</v>
      </c>
      <c r="CJ81" s="65">
        <f t="shared" si="119"/>
        <v>0</v>
      </c>
      <c r="CK81" s="65">
        <f t="shared" si="119"/>
        <v>0</v>
      </c>
      <c r="CL81" s="65">
        <f t="shared" si="119"/>
        <v>0</v>
      </c>
      <c r="CM81" s="65">
        <f t="shared" si="119"/>
        <v>0</v>
      </c>
      <c r="CN81" s="65">
        <f t="shared" si="119"/>
        <v>0</v>
      </c>
      <c r="CO81" s="65">
        <f t="shared" si="119"/>
        <v>0</v>
      </c>
      <c r="CP81" s="65">
        <f t="shared" si="119"/>
        <v>0</v>
      </c>
      <c r="CQ81" s="65">
        <f t="shared" si="119"/>
        <v>0</v>
      </c>
      <c r="CR81" s="65">
        <f t="shared" si="119"/>
        <v>0</v>
      </c>
      <c r="CS81" s="65">
        <f t="shared" si="119"/>
        <v>0</v>
      </c>
      <c r="CT81" s="65">
        <f t="shared" si="119"/>
        <v>0</v>
      </c>
      <c r="CU81" s="65">
        <f t="shared" si="119"/>
        <v>0</v>
      </c>
      <c r="CV81" s="65">
        <f t="shared" si="119"/>
        <v>0</v>
      </c>
      <c r="CW81" s="65">
        <f t="shared" ref="CW81:DP81" si="120">CW$49*CW38</f>
        <v>0</v>
      </c>
      <c r="CX81" s="65">
        <f t="shared" si="120"/>
        <v>0</v>
      </c>
      <c r="CY81" s="65">
        <f t="shared" si="120"/>
        <v>0</v>
      </c>
      <c r="CZ81" s="65">
        <f t="shared" si="120"/>
        <v>0</v>
      </c>
      <c r="DA81" s="65">
        <f t="shared" si="120"/>
        <v>0</v>
      </c>
      <c r="DB81" s="65">
        <f t="shared" si="120"/>
        <v>0</v>
      </c>
      <c r="DC81" s="65">
        <f t="shared" si="120"/>
        <v>0</v>
      </c>
      <c r="DD81" s="65">
        <f t="shared" si="120"/>
        <v>0</v>
      </c>
      <c r="DE81" s="65">
        <f t="shared" si="120"/>
        <v>0</v>
      </c>
      <c r="DF81" s="65">
        <f t="shared" si="120"/>
        <v>0</v>
      </c>
      <c r="DG81" s="65">
        <f t="shared" si="120"/>
        <v>0</v>
      </c>
      <c r="DH81" s="65">
        <f t="shared" si="120"/>
        <v>0</v>
      </c>
      <c r="DI81" s="65">
        <f t="shared" si="120"/>
        <v>0</v>
      </c>
      <c r="DJ81" s="65">
        <f t="shared" si="120"/>
        <v>0</v>
      </c>
      <c r="DK81" s="65">
        <f t="shared" si="120"/>
        <v>0</v>
      </c>
      <c r="DL81" s="65">
        <f t="shared" si="120"/>
        <v>0</v>
      </c>
      <c r="DM81" s="65">
        <f t="shared" si="120"/>
        <v>0</v>
      </c>
      <c r="DN81" s="65">
        <f t="shared" si="120"/>
        <v>0</v>
      </c>
      <c r="DO81" s="65">
        <f t="shared" si="120"/>
        <v>0</v>
      </c>
      <c r="DP81" s="65">
        <f t="shared" si="120"/>
        <v>0</v>
      </c>
    </row>
    <row r="82" spans="1:120" x14ac:dyDescent="0.25">
      <c r="A82" s="65" t="str">
        <f t="shared" si="69"/>
        <v>20_USA</v>
      </c>
      <c r="B82" s="65" t="str">
        <f t="shared" si="69"/>
        <v>16_2_industrial_waste</v>
      </c>
      <c r="C82" s="65" t="str">
        <f t="shared" si="69"/>
        <v>16_2_industrial_waste</v>
      </c>
      <c r="D82" s="66" t="s">
        <v>171</v>
      </c>
      <c r="E82" s="66">
        <f t="shared" si="70"/>
        <v>9.9520235999999998E-2</v>
      </c>
      <c r="F82" s="66">
        <v>5.6731139999999999E-2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1"/>
        <v>20_USA</v>
      </c>
      <c r="BL82" s="65" t="str">
        <f t="shared" si="72"/>
        <v>d_ind_cem_16_2_industrial_waste</v>
      </c>
      <c r="BM82" s="65"/>
      <c r="BN82" s="65"/>
      <c r="BO82" s="65">
        <f t="shared" ref="BO82:CV82" si="121">BO$49*BO39</f>
        <v>9.9520235999999998E-2</v>
      </c>
      <c r="BP82" s="65">
        <f t="shared" si="121"/>
        <v>5.6731139999999999E-2</v>
      </c>
      <c r="BQ82" s="65">
        <f t="shared" si="121"/>
        <v>5.726690276194471E-2</v>
      </c>
      <c r="BR82" s="65">
        <f t="shared" si="121"/>
        <v>5.1623934847930618E-2</v>
      </c>
      <c r="BS82" s="65">
        <f t="shared" si="121"/>
        <v>5.5793172045509473E-2</v>
      </c>
      <c r="BT82" s="65">
        <f t="shared" si="121"/>
        <v>5.7240139377334937E-2</v>
      </c>
      <c r="BU82" s="65">
        <f t="shared" si="121"/>
        <v>5.8686827085582392E-2</v>
      </c>
      <c r="BV82" s="65">
        <f t="shared" si="121"/>
        <v>6.0137052494663251E-2</v>
      </c>
      <c r="BW82" s="65">
        <f t="shared" si="121"/>
        <v>6.1593890230430444E-2</v>
      </c>
      <c r="BX82" s="65">
        <f t="shared" si="121"/>
        <v>6.3060735786593589E-2</v>
      </c>
      <c r="BY82" s="65">
        <f t="shared" si="121"/>
        <v>6.4540936861315762E-2</v>
      </c>
      <c r="BZ82" s="65">
        <f t="shared" si="121"/>
        <v>6.5483399829559807E-2</v>
      </c>
      <c r="CA82" s="65">
        <f t="shared" si="121"/>
        <v>6.6411747187370487E-2</v>
      </c>
      <c r="CB82" s="65">
        <f t="shared" si="121"/>
        <v>6.7310873175841321E-2</v>
      </c>
      <c r="CC82" s="65">
        <f t="shared" si="121"/>
        <v>6.7921364542350468E-2</v>
      </c>
      <c r="CD82" s="65">
        <f t="shared" si="121"/>
        <v>6.8502179332569885E-2</v>
      </c>
      <c r="CE82" s="65">
        <f t="shared" si="121"/>
        <v>6.9053793286154699E-2</v>
      </c>
      <c r="CF82" s="65">
        <f t="shared" si="121"/>
        <v>6.9575988121998042E-2</v>
      </c>
      <c r="CG82" s="65">
        <f t="shared" si="121"/>
        <v>7.0068716944953882E-2</v>
      </c>
      <c r="CH82" s="65">
        <f t="shared" si="121"/>
        <v>7.0532386828762769E-2</v>
      </c>
      <c r="CI82" s="65">
        <f t="shared" si="121"/>
        <v>7.0968175880067472E-2</v>
      </c>
      <c r="CJ82" s="65">
        <f t="shared" si="121"/>
        <v>7.1377537456958726E-2</v>
      </c>
      <c r="CK82" s="65">
        <f t="shared" si="121"/>
        <v>7.1761696052847934E-2</v>
      </c>
      <c r="CL82" s="65">
        <f t="shared" si="121"/>
        <v>7.203187255028537E-2</v>
      </c>
      <c r="CM82" s="65">
        <f t="shared" si="121"/>
        <v>7.2188977235094945E-2</v>
      </c>
      <c r="CN82" s="65">
        <f t="shared" si="121"/>
        <v>7.2234756519073337E-2</v>
      </c>
      <c r="CO82" s="65">
        <f t="shared" si="121"/>
        <v>7.2170802551514021E-2</v>
      </c>
      <c r="CP82" s="65">
        <f t="shared" si="121"/>
        <v>7.1998294877945457E-2</v>
      </c>
      <c r="CQ82" s="65">
        <f t="shared" si="121"/>
        <v>7.1718002169587805E-2</v>
      </c>
      <c r="CR82" s="65">
        <f t="shared" si="121"/>
        <v>7.1330788354198732E-2</v>
      </c>
      <c r="CS82" s="65">
        <f t="shared" si="121"/>
        <v>7.0837555273179503E-2</v>
      </c>
      <c r="CT82" s="65">
        <f t="shared" si="121"/>
        <v>7.0238757646609362E-2</v>
      </c>
      <c r="CU82" s="65">
        <f t="shared" si="121"/>
        <v>6.9534451079833567E-2</v>
      </c>
      <c r="CV82" s="65">
        <f t="shared" si="121"/>
        <v>6.8817961871805416E-2</v>
      </c>
      <c r="CW82" s="65">
        <f t="shared" ref="CW82:DP82" si="122">CW$49*CW39</f>
        <v>6.7568437431626424E-2</v>
      </c>
      <c r="CX82" s="65">
        <f t="shared" si="122"/>
        <v>6.6328979077124331E-2</v>
      </c>
      <c r="CY82" s="65">
        <f t="shared" si="122"/>
        <v>6.509952051709203E-2</v>
      </c>
      <c r="CZ82" s="65">
        <f t="shared" si="122"/>
        <v>6.387999585777232E-2</v>
      </c>
      <c r="DA82" s="65">
        <f t="shared" si="122"/>
        <v>6.2670339600601394E-2</v>
      </c>
      <c r="DB82" s="65">
        <f t="shared" si="122"/>
        <v>6.147048663996485E-2</v>
      </c>
      <c r="DC82" s="65">
        <f t="shared" si="122"/>
        <v>6.0280372260965789E-2</v>
      </c>
      <c r="DD82" s="65">
        <f t="shared" si="122"/>
        <v>5.9099932137205373E-2</v>
      </c>
      <c r="DE82" s="65">
        <f t="shared" si="122"/>
        <v>5.7929102328575358E-2</v>
      </c>
      <c r="DF82" s="65">
        <f t="shared" si="122"/>
        <v>5.6767819279062805E-2</v>
      </c>
      <c r="DG82" s="65">
        <f t="shared" si="122"/>
        <v>5.5616019814566799E-2</v>
      </c>
      <c r="DH82" s="65">
        <f t="shared" si="122"/>
        <v>5.4473641140727218E-2</v>
      </c>
      <c r="DI82" s="65">
        <f t="shared" si="122"/>
        <v>5.3340620840765282E-2</v>
      </c>
      <c r="DJ82" s="65">
        <f t="shared" si="122"/>
        <v>5.2216896873336076E-2</v>
      </c>
      <c r="DK82" s="65">
        <f t="shared" si="122"/>
        <v>5.1102407570392701E-2</v>
      </c>
      <c r="DL82" s="65">
        <f t="shared" si="122"/>
        <v>4.9997091635062302E-2</v>
      </c>
      <c r="DM82" s="65">
        <f t="shared" si="122"/>
        <v>4.8900888139533645E-2</v>
      </c>
      <c r="DN82" s="65">
        <f t="shared" si="122"/>
        <v>4.7813736522956327E-2</v>
      </c>
      <c r="DO82" s="65">
        <f t="shared" si="122"/>
        <v>4.6735576589351485E-2</v>
      </c>
      <c r="DP82" s="65">
        <f t="shared" si="122"/>
        <v>4.5666348505533971E-2</v>
      </c>
    </row>
    <row r="83" spans="1:120" x14ac:dyDescent="0.25">
      <c r="A83" s="65" t="str">
        <f t="shared" si="69"/>
        <v>20_USA</v>
      </c>
      <c r="B83" s="65" t="str">
        <f t="shared" si="69"/>
        <v>16_3_municipal_solid_waste_renewable</v>
      </c>
      <c r="C83" s="65" t="str">
        <f t="shared" si="69"/>
        <v>16_3_msw_ren</v>
      </c>
      <c r="D83" s="66" t="s">
        <v>171</v>
      </c>
      <c r="E83" s="66">
        <f t="shared" si="70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1"/>
        <v>20_USA</v>
      </c>
      <c r="BL83" s="65" t="str">
        <f t="shared" si="72"/>
        <v>d_ind_cem_16_3_msw_ren</v>
      </c>
      <c r="BM83" s="65"/>
      <c r="BN83" s="65"/>
      <c r="BO83" s="65">
        <f t="shared" ref="BO83:CV83" si="123">BO$49*BO40</f>
        <v>0</v>
      </c>
      <c r="BP83" s="65">
        <f t="shared" si="123"/>
        <v>0</v>
      </c>
      <c r="BQ83" s="65">
        <f t="shared" si="123"/>
        <v>0</v>
      </c>
      <c r="BR83" s="65">
        <f t="shared" si="123"/>
        <v>0</v>
      </c>
      <c r="BS83" s="65">
        <f t="shared" si="123"/>
        <v>0</v>
      </c>
      <c r="BT83" s="65">
        <f t="shared" si="123"/>
        <v>0</v>
      </c>
      <c r="BU83" s="65">
        <f t="shared" si="123"/>
        <v>0</v>
      </c>
      <c r="BV83" s="65">
        <f t="shared" si="123"/>
        <v>0</v>
      </c>
      <c r="BW83" s="65">
        <f t="shared" si="123"/>
        <v>0</v>
      </c>
      <c r="BX83" s="65">
        <f t="shared" si="123"/>
        <v>0</v>
      </c>
      <c r="BY83" s="65">
        <f t="shared" si="123"/>
        <v>0</v>
      </c>
      <c r="BZ83" s="65">
        <f t="shared" si="123"/>
        <v>0</v>
      </c>
      <c r="CA83" s="65">
        <f t="shared" si="123"/>
        <v>0</v>
      </c>
      <c r="CB83" s="65">
        <f t="shared" si="123"/>
        <v>0</v>
      </c>
      <c r="CC83" s="65">
        <f t="shared" si="123"/>
        <v>0</v>
      </c>
      <c r="CD83" s="65">
        <f t="shared" si="123"/>
        <v>0</v>
      </c>
      <c r="CE83" s="65">
        <f t="shared" si="123"/>
        <v>0</v>
      </c>
      <c r="CF83" s="65">
        <f t="shared" si="123"/>
        <v>0</v>
      </c>
      <c r="CG83" s="65">
        <f t="shared" si="123"/>
        <v>0</v>
      </c>
      <c r="CH83" s="65">
        <f t="shared" si="123"/>
        <v>0</v>
      </c>
      <c r="CI83" s="65">
        <f t="shared" si="123"/>
        <v>0</v>
      </c>
      <c r="CJ83" s="65">
        <f t="shared" si="123"/>
        <v>0</v>
      </c>
      <c r="CK83" s="65">
        <f t="shared" si="123"/>
        <v>0</v>
      </c>
      <c r="CL83" s="65">
        <f t="shared" si="123"/>
        <v>0</v>
      </c>
      <c r="CM83" s="65">
        <f t="shared" si="123"/>
        <v>0</v>
      </c>
      <c r="CN83" s="65">
        <f t="shared" si="123"/>
        <v>0</v>
      </c>
      <c r="CO83" s="65">
        <f t="shared" si="123"/>
        <v>0</v>
      </c>
      <c r="CP83" s="65">
        <f t="shared" si="123"/>
        <v>0</v>
      </c>
      <c r="CQ83" s="65">
        <f t="shared" si="123"/>
        <v>0</v>
      </c>
      <c r="CR83" s="65">
        <f t="shared" si="123"/>
        <v>0</v>
      </c>
      <c r="CS83" s="65">
        <f t="shared" si="123"/>
        <v>0</v>
      </c>
      <c r="CT83" s="65">
        <f t="shared" si="123"/>
        <v>0</v>
      </c>
      <c r="CU83" s="65">
        <f t="shared" si="123"/>
        <v>0</v>
      </c>
      <c r="CV83" s="65">
        <f t="shared" si="123"/>
        <v>0</v>
      </c>
      <c r="CW83" s="65">
        <f t="shared" ref="CW83:DP83" si="124">CW$49*CW40</f>
        <v>0</v>
      </c>
      <c r="CX83" s="65">
        <f t="shared" si="124"/>
        <v>0</v>
      </c>
      <c r="CY83" s="65">
        <f t="shared" si="124"/>
        <v>0</v>
      </c>
      <c r="CZ83" s="65">
        <f t="shared" si="124"/>
        <v>0</v>
      </c>
      <c r="DA83" s="65">
        <f t="shared" si="124"/>
        <v>0</v>
      </c>
      <c r="DB83" s="65">
        <f t="shared" si="124"/>
        <v>0</v>
      </c>
      <c r="DC83" s="65">
        <f t="shared" si="124"/>
        <v>0</v>
      </c>
      <c r="DD83" s="65">
        <f t="shared" si="124"/>
        <v>0</v>
      </c>
      <c r="DE83" s="65">
        <f t="shared" si="124"/>
        <v>0</v>
      </c>
      <c r="DF83" s="65">
        <f t="shared" si="124"/>
        <v>0</v>
      </c>
      <c r="DG83" s="65">
        <f t="shared" si="124"/>
        <v>0</v>
      </c>
      <c r="DH83" s="65">
        <f t="shared" si="124"/>
        <v>0</v>
      </c>
      <c r="DI83" s="65">
        <f t="shared" si="124"/>
        <v>0</v>
      </c>
      <c r="DJ83" s="65">
        <f t="shared" si="124"/>
        <v>0</v>
      </c>
      <c r="DK83" s="65">
        <f t="shared" si="124"/>
        <v>0</v>
      </c>
      <c r="DL83" s="65">
        <f t="shared" si="124"/>
        <v>0</v>
      </c>
      <c r="DM83" s="65">
        <f t="shared" si="124"/>
        <v>0</v>
      </c>
      <c r="DN83" s="65">
        <f t="shared" si="124"/>
        <v>0</v>
      </c>
      <c r="DO83" s="65">
        <f t="shared" si="124"/>
        <v>0</v>
      </c>
      <c r="DP83" s="65">
        <f t="shared" si="124"/>
        <v>0</v>
      </c>
    </row>
    <row r="84" spans="1:120" x14ac:dyDescent="0.25">
      <c r="A84" s="65" t="str">
        <f t="shared" si="69"/>
        <v>20_USA</v>
      </c>
      <c r="B84" s="65" t="str">
        <f t="shared" si="69"/>
        <v>16_4_municipal_solid_waste_nonrenewable</v>
      </c>
      <c r="C84" s="65" t="str">
        <f t="shared" si="69"/>
        <v>16_4_msw_nonr</v>
      </c>
      <c r="D84" s="66" t="s">
        <v>171</v>
      </c>
      <c r="E84" s="66">
        <f t="shared" si="70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1"/>
        <v>20_USA</v>
      </c>
      <c r="BL84" s="65" t="str">
        <f t="shared" si="72"/>
        <v>d_ind_cem_16_4_msw_nonr</v>
      </c>
      <c r="BM84" s="65"/>
      <c r="BN84" s="65"/>
      <c r="BO84" s="65">
        <f t="shared" ref="BO84:CV84" si="125">BO$49*BO41</f>
        <v>0</v>
      </c>
      <c r="BP84" s="65">
        <f t="shared" si="125"/>
        <v>0</v>
      </c>
      <c r="BQ84" s="65">
        <f t="shared" si="125"/>
        <v>0</v>
      </c>
      <c r="BR84" s="65">
        <f t="shared" si="125"/>
        <v>0</v>
      </c>
      <c r="BS84" s="65">
        <f t="shared" si="125"/>
        <v>0</v>
      </c>
      <c r="BT84" s="65">
        <f t="shared" si="125"/>
        <v>0</v>
      </c>
      <c r="BU84" s="65">
        <f t="shared" si="125"/>
        <v>0</v>
      </c>
      <c r="BV84" s="65">
        <f t="shared" si="125"/>
        <v>0</v>
      </c>
      <c r="BW84" s="65">
        <f t="shared" si="125"/>
        <v>0</v>
      </c>
      <c r="BX84" s="65">
        <f t="shared" si="125"/>
        <v>0</v>
      </c>
      <c r="BY84" s="65">
        <f t="shared" si="125"/>
        <v>0</v>
      </c>
      <c r="BZ84" s="65">
        <f t="shared" si="125"/>
        <v>0</v>
      </c>
      <c r="CA84" s="65">
        <f t="shared" si="125"/>
        <v>0</v>
      </c>
      <c r="CB84" s="65">
        <f t="shared" si="125"/>
        <v>0</v>
      </c>
      <c r="CC84" s="65">
        <f t="shared" si="125"/>
        <v>0</v>
      </c>
      <c r="CD84" s="65">
        <f t="shared" si="125"/>
        <v>0</v>
      </c>
      <c r="CE84" s="65">
        <f t="shared" si="125"/>
        <v>0</v>
      </c>
      <c r="CF84" s="65">
        <f t="shared" si="125"/>
        <v>0</v>
      </c>
      <c r="CG84" s="65">
        <f t="shared" si="125"/>
        <v>0</v>
      </c>
      <c r="CH84" s="65">
        <f t="shared" si="125"/>
        <v>0</v>
      </c>
      <c r="CI84" s="65">
        <f t="shared" si="125"/>
        <v>0</v>
      </c>
      <c r="CJ84" s="65">
        <f t="shared" si="125"/>
        <v>0</v>
      </c>
      <c r="CK84" s="65">
        <f t="shared" si="125"/>
        <v>0</v>
      </c>
      <c r="CL84" s="65">
        <f t="shared" si="125"/>
        <v>0</v>
      </c>
      <c r="CM84" s="65">
        <f t="shared" si="125"/>
        <v>0</v>
      </c>
      <c r="CN84" s="65">
        <f t="shared" si="125"/>
        <v>0</v>
      </c>
      <c r="CO84" s="65">
        <f t="shared" si="125"/>
        <v>0</v>
      </c>
      <c r="CP84" s="65">
        <f t="shared" si="125"/>
        <v>0</v>
      </c>
      <c r="CQ84" s="65">
        <f t="shared" si="125"/>
        <v>0</v>
      </c>
      <c r="CR84" s="65">
        <f t="shared" si="125"/>
        <v>0</v>
      </c>
      <c r="CS84" s="65">
        <f t="shared" si="125"/>
        <v>0</v>
      </c>
      <c r="CT84" s="65">
        <f t="shared" si="125"/>
        <v>0</v>
      </c>
      <c r="CU84" s="65">
        <f t="shared" si="125"/>
        <v>0</v>
      </c>
      <c r="CV84" s="65">
        <f t="shared" si="125"/>
        <v>0</v>
      </c>
      <c r="CW84" s="65">
        <f t="shared" ref="CW84:DP84" si="126">CW$49*CW41</f>
        <v>0</v>
      </c>
      <c r="CX84" s="65">
        <f t="shared" si="126"/>
        <v>0</v>
      </c>
      <c r="CY84" s="65">
        <f t="shared" si="126"/>
        <v>0</v>
      </c>
      <c r="CZ84" s="65">
        <f t="shared" si="126"/>
        <v>0</v>
      </c>
      <c r="DA84" s="65">
        <f t="shared" si="126"/>
        <v>0</v>
      </c>
      <c r="DB84" s="65">
        <f t="shared" si="126"/>
        <v>0</v>
      </c>
      <c r="DC84" s="65">
        <f t="shared" si="126"/>
        <v>0</v>
      </c>
      <c r="DD84" s="65">
        <f t="shared" si="126"/>
        <v>0</v>
      </c>
      <c r="DE84" s="65">
        <f t="shared" si="126"/>
        <v>0</v>
      </c>
      <c r="DF84" s="65">
        <f t="shared" si="126"/>
        <v>0</v>
      </c>
      <c r="DG84" s="65">
        <f t="shared" si="126"/>
        <v>0</v>
      </c>
      <c r="DH84" s="65">
        <f t="shared" si="126"/>
        <v>0</v>
      </c>
      <c r="DI84" s="65">
        <f t="shared" si="126"/>
        <v>0</v>
      </c>
      <c r="DJ84" s="65">
        <f t="shared" si="126"/>
        <v>0</v>
      </c>
      <c r="DK84" s="65">
        <f t="shared" si="126"/>
        <v>0</v>
      </c>
      <c r="DL84" s="65">
        <f t="shared" si="126"/>
        <v>0</v>
      </c>
      <c r="DM84" s="65">
        <f t="shared" si="126"/>
        <v>0</v>
      </c>
      <c r="DN84" s="65">
        <f t="shared" si="126"/>
        <v>0</v>
      </c>
      <c r="DO84" s="65">
        <f t="shared" si="126"/>
        <v>0</v>
      </c>
      <c r="DP84" s="65">
        <f t="shared" si="126"/>
        <v>0</v>
      </c>
    </row>
    <row r="85" spans="1:120" x14ac:dyDescent="0.25">
      <c r="A85" s="65" t="str">
        <f t="shared" si="69"/>
        <v>20_USA</v>
      </c>
      <c r="B85" s="65" t="str">
        <f t="shared" si="69"/>
        <v>16_5_biogasoline</v>
      </c>
      <c r="C85" s="65" t="str">
        <f t="shared" si="69"/>
        <v>16_5_biogasoline</v>
      </c>
      <c r="D85" s="66" t="s">
        <v>171</v>
      </c>
      <c r="E85" s="66">
        <f t="shared" si="70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1"/>
        <v>20_USA</v>
      </c>
      <c r="BL85" s="65" t="str">
        <f t="shared" si="72"/>
        <v>d_ind_cem_16_5_biogasoline</v>
      </c>
      <c r="BM85" s="65"/>
      <c r="BN85" s="65"/>
      <c r="BO85" s="65">
        <f t="shared" ref="BO85:CV85" si="127">BO$49*BO42</f>
        <v>0</v>
      </c>
      <c r="BP85" s="65">
        <f t="shared" si="127"/>
        <v>0</v>
      </c>
      <c r="BQ85" s="65">
        <f t="shared" si="127"/>
        <v>0</v>
      </c>
      <c r="BR85" s="65">
        <f t="shared" si="127"/>
        <v>0</v>
      </c>
      <c r="BS85" s="65">
        <f t="shared" si="127"/>
        <v>0</v>
      </c>
      <c r="BT85" s="65">
        <f t="shared" si="127"/>
        <v>0</v>
      </c>
      <c r="BU85" s="65">
        <f t="shared" si="127"/>
        <v>0</v>
      </c>
      <c r="BV85" s="65">
        <f t="shared" si="127"/>
        <v>0</v>
      </c>
      <c r="BW85" s="65">
        <f t="shared" si="127"/>
        <v>0</v>
      </c>
      <c r="BX85" s="65">
        <f t="shared" si="127"/>
        <v>0</v>
      </c>
      <c r="BY85" s="65">
        <f t="shared" si="127"/>
        <v>0</v>
      </c>
      <c r="BZ85" s="65">
        <f t="shared" si="127"/>
        <v>0</v>
      </c>
      <c r="CA85" s="65">
        <f t="shared" si="127"/>
        <v>0</v>
      </c>
      <c r="CB85" s="65">
        <f t="shared" si="127"/>
        <v>0</v>
      </c>
      <c r="CC85" s="65">
        <f t="shared" si="127"/>
        <v>0</v>
      </c>
      <c r="CD85" s="65">
        <f t="shared" si="127"/>
        <v>0</v>
      </c>
      <c r="CE85" s="65">
        <f t="shared" si="127"/>
        <v>0</v>
      </c>
      <c r="CF85" s="65">
        <f t="shared" si="127"/>
        <v>0</v>
      </c>
      <c r="CG85" s="65">
        <f t="shared" si="127"/>
        <v>0</v>
      </c>
      <c r="CH85" s="65">
        <f t="shared" si="127"/>
        <v>0</v>
      </c>
      <c r="CI85" s="65">
        <f t="shared" si="127"/>
        <v>0</v>
      </c>
      <c r="CJ85" s="65">
        <f t="shared" si="127"/>
        <v>0</v>
      </c>
      <c r="CK85" s="65">
        <f t="shared" si="127"/>
        <v>0</v>
      </c>
      <c r="CL85" s="65">
        <f t="shared" si="127"/>
        <v>0</v>
      </c>
      <c r="CM85" s="65">
        <f t="shared" si="127"/>
        <v>0</v>
      </c>
      <c r="CN85" s="65">
        <f t="shared" si="127"/>
        <v>0</v>
      </c>
      <c r="CO85" s="65">
        <f t="shared" si="127"/>
        <v>0</v>
      </c>
      <c r="CP85" s="65">
        <f t="shared" si="127"/>
        <v>0</v>
      </c>
      <c r="CQ85" s="65">
        <f t="shared" si="127"/>
        <v>0</v>
      </c>
      <c r="CR85" s="65">
        <f t="shared" si="127"/>
        <v>0</v>
      </c>
      <c r="CS85" s="65">
        <f t="shared" si="127"/>
        <v>0</v>
      </c>
      <c r="CT85" s="65">
        <f t="shared" si="127"/>
        <v>0</v>
      </c>
      <c r="CU85" s="65">
        <f t="shared" si="127"/>
        <v>0</v>
      </c>
      <c r="CV85" s="65">
        <f t="shared" si="127"/>
        <v>0</v>
      </c>
      <c r="CW85" s="65">
        <f t="shared" ref="CW85:DP85" si="128">CW$49*CW42</f>
        <v>0</v>
      </c>
      <c r="CX85" s="65">
        <f t="shared" si="128"/>
        <v>0</v>
      </c>
      <c r="CY85" s="65">
        <f t="shared" si="128"/>
        <v>0</v>
      </c>
      <c r="CZ85" s="65">
        <f t="shared" si="128"/>
        <v>0</v>
      </c>
      <c r="DA85" s="65">
        <f t="shared" si="128"/>
        <v>0</v>
      </c>
      <c r="DB85" s="65">
        <f t="shared" si="128"/>
        <v>0</v>
      </c>
      <c r="DC85" s="65">
        <f t="shared" si="128"/>
        <v>0</v>
      </c>
      <c r="DD85" s="65">
        <f t="shared" si="128"/>
        <v>0</v>
      </c>
      <c r="DE85" s="65">
        <f t="shared" si="128"/>
        <v>0</v>
      </c>
      <c r="DF85" s="65">
        <f t="shared" si="128"/>
        <v>0</v>
      </c>
      <c r="DG85" s="65">
        <f t="shared" si="128"/>
        <v>0</v>
      </c>
      <c r="DH85" s="65">
        <f t="shared" si="128"/>
        <v>0</v>
      </c>
      <c r="DI85" s="65">
        <f t="shared" si="128"/>
        <v>0</v>
      </c>
      <c r="DJ85" s="65">
        <f t="shared" si="128"/>
        <v>0</v>
      </c>
      <c r="DK85" s="65">
        <f t="shared" si="128"/>
        <v>0</v>
      </c>
      <c r="DL85" s="65">
        <f t="shared" si="128"/>
        <v>0</v>
      </c>
      <c r="DM85" s="65">
        <f t="shared" si="128"/>
        <v>0</v>
      </c>
      <c r="DN85" s="65">
        <f t="shared" si="128"/>
        <v>0</v>
      </c>
      <c r="DO85" s="65">
        <f t="shared" si="128"/>
        <v>0</v>
      </c>
      <c r="DP85" s="65">
        <f t="shared" si="128"/>
        <v>0</v>
      </c>
    </row>
    <row r="86" spans="1:120" x14ac:dyDescent="0.25">
      <c r="A86" s="65" t="str">
        <f t="shared" si="69"/>
        <v>20_USA</v>
      </c>
      <c r="B86" s="65" t="str">
        <f t="shared" si="69"/>
        <v>16_6_biodiesel</v>
      </c>
      <c r="C86" s="65" t="str">
        <f t="shared" si="69"/>
        <v>16_6_biodiesel</v>
      </c>
      <c r="D86" s="66" t="s">
        <v>171</v>
      </c>
      <c r="E86" s="66">
        <f t="shared" si="70"/>
        <v>0.93198168000000003</v>
      </c>
      <c r="F86" s="66">
        <v>0.59954976000000004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1"/>
        <v>20_USA</v>
      </c>
      <c r="BL86" s="65" t="str">
        <f t="shared" si="72"/>
        <v>d_ind_cem_16_6_biodiesel</v>
      </c>
      <c r="BM86" s="65"/>
      <c r="BN86" s="65"/>
      <c r="BO86" s="65">
        <f t="shared" ref="BO86:CV86" si="129">BO$49*BO43</f>
        <v>0.93198168000000003</v>
      </c>
      <c r="BP86" s="65">
        <f t="shared" si="129"/>
        <v>0.59954976000000004</v>
      </c>
      <c r="BQ86" s="65">
        <f t="shared" si="129"/>
        <v>0.60521184321110566</v>
      </c>
      <c r="BR86" s="65">
        <f t="shared" si="129"/>
        <v>0.54557545905709692</v>
      </c>
      <c r="BS86" s="65">
        <f t="shared" si="129"/>
        <v>0.58963706545512584</v>
      </c>
      <c r="BT86" s="65">
        <f t="shared" si="129"/>
        <v>0.60492900065198241</v>
      </c>
      <c r="BU86" s="65">
        <f t="shared" si="129"/>
        <v>0.62021798071257539</v>
      </c>
      <c r="BV86" s="65">
        <f t="shared" si="129"/>
        <v>0.63554434813548166</v>
      </c>
      <c r="BW86" s="65">
        <f t="shared" si="129"/>
        <v>0.65094059638358948</v>
      </c>
      <c r="BX86" s="65">
        <f t="shared" si="129"/>
        <v>0.66644260993654625</v>
      </c>
      <c r="BY86" s="65">
        <f t="shared" si="129"/>
        <v>0.68208576815796429</v>
      </c>
      <c r="BZ86" s="65">
        <f t="shared" si="129"/>
        <v>0.69204596720243283</v>
      </c>
      <c r="CA86" s="65">
        <f t="shared" si="129"/>
        <v>0.70185698872556845</v>
      </c>
      <c r="CB86" s="65">
        <f t="shared" si="129"/>
        <v>0.71135919105390966</v>
      </c>
      <c r="CC86" s="65">
        <f t="shared" si="129"/>
        <v>0.71781102601214652</v>
      </c>
      <c r="CD86" s="65">
        <f t="shared" si="129"/>
        <v>0.72394923102760189</v>
      </c>
      <c r="CE86" s="65">
        <f t="shared" si="129"/>
        <v>0.72977883384334685</v>
      </c>
      <c r="CF86" s="65">
        <f t="shared" si="129"/>
        <v>0.73529752760665068</v>
      </c>
      <c r="CG86" s="65">
        <f t="shared" si="129"/>
        <v>0.74050481671715085</v>
      </c>
      <c r="CH86" s="65">
        <f t="shared" si="129"/>
        <v>0.74540500323828962</v>
      </c>
      <c r="CI86" s="65">
        <f t="shared" si="129"/>
        <v>0.75001053771407067</v>
      </c>
      <c r="CJ86" s="65">
        <f t="shared" si="129"/>
        <v>0.75433677961892875</v>
      </c>
      <c r="CK86" s="65">
        <f t="shared" si="129"/>
        <v>0.75839666972456232</v>
      </c>
      <c r="CL86" s="65">
        <f t="shared" si="129"/>
        <v>0.76125196673069084</v>
      </c>
      <c r="CM86" s="65">
        <f t="shared" si="129"/>
        <v>0.76291229077974843</v>
      </c>
      <c r="CN86" s="65">
        <f t="shared" si="129"/>
        <v>0.76339609841559408</v>
      </c>
      <c r="CO86" s="65">
        <f t="shared" si="129"/>
        <v>0.76272021589496708</v>
      </c>
      <c r="CP86" s="65">
        <f t="shared" si="129"/>
        <v>0.76089710896839757</v>
      </c>
      <c r="CQ86" s="65">
        <f t="shared" si="129"/>
        <v>0.75793490115756246</v>
      </c>
      <c r="CR86" s="65">
        <f t="shared" si="129"/>
        <v>0.75384272268053543</v>
      </c>
      <c r="CS86" s="65">
        <f t="shared" si="129"/>
        <v>0.74863010443684885</v>
      </c>
      <c r="CT86" s="65">
        <f t="shared" si="129"/>
        <v>0.74230185202911136</v>
      </c>
      <c r="CU86" s="65">
        <f t="shared" si="129"/>
        <v>0.73485855310938497</v>
      </c>
      <c r="CV86" s="65">
        <f t="shared" si="129"/>
        <v>0.72728650480018697</v>
      </c>
      <c r="CW86" s="65">
        <f t="shared" ref="CW86:DP86" si="130">CW$49*CW43</f>
        <v>0.71408119853940233</v>
      </c>
      <c r="CX86" s="65">
        <f t="shared" si="130"/>
        <v>0.70098227334643559</v>
      </c>
      <c r="CY86" s="65">
        <f t="shared" si="130"/>
        <v>0.68798902863819766</v>
      </c>
      <c r="CZ86" s="65">
        <f t="shared" si="130"/>
        <v>0.6751007680319554</v>
      </c>
      <c r="DA86" s="65">
        <f t="shared" si="130"/>
        <v>0.66231679932148479</v>
      </c>
      <c r="DB86" s="65">
        <f t="shared" si="130"/>
        <v>0.64963643445335528</v>
      </c>
      <c r="DC86" s="65">
        <f t="shared" si="130"/>
        <v>0.63705898950334305</v>
      </c>
      <c r="DD86" s="65">
        <f t="shared" si="130"/>
        <v>0.62458378465297493</v>
      </c>
      <c r="DE86" s="65">
        <f t="shared" si="130"/>
        <v>0.61221014416619857</v>
      </c>
      <c r="DF86" s="65">
        <f t="shared" si="130"/>
        <v>0.59993739636618393</v>
      </c>
      <c r="DG86" s="65">
        <f t="shared" si="130"/>
        <v>0.58776487361224827</v>
      </c>
      <c r="DH86" s="65">
        <f t="shared" si="130"/>
        <v>0.57569191227691041</v>
      </c>
      <c r="DI86" s="65">
        <f t="shared" si="130"/>
        <v>0.56371785272306929</v>
      </c>
      <c r="DJ86" s="65">
        <f t="shared" si="130"/>
        <v>0.55184203928130815</v>
      </c>
      <c r="DK86" s="65">
        <f t="shared" si="130"/>
        <v>0.54006382022732369</v>
      </c>
      <c r="DL86" s="65">
        <f t="shared" si="130"/>
        <v>0.52838254775947768</v>
      </c>
      <c r="DM86" s="65">
        <f t="shared" si="130"/>
        <v>0.51679757797647374</v>
      </c>
      <c r="DN86" s="65">
        <f t="shared" si="130"/>
        <v>0.50530827085515473</v>
      </c>
      <c r="DO86" s="65">
        <f t="shared" si="130"/>
        <v>0.49391399022842308</v>
      </c>
      <c r="DP86" s="65">
        <f t="shared" si="130"/>
        <v>0.48261410376328151</v>
      </c>
    </row>
    <row r="87" spans="1:120" x14ac:dyDescent="0.25">
      <c r="A87" s="65" t="str">
        <f t="shared" si="69"/>
        <v>20_USA</v>
      </c>
      <c r="B87" s="65" t="str">
        <f t="shared" si="69"/>
        <v>16_8_other_liquid_biofuels</v>
      </c>
      <c r="C87" s="65" t="str">
        <f t="shared" si="69"/>
        <v>16_8_oth_liquid_biofuel</v>
      </c>
      <c r="D87" s="66" t="s">
        <v>171</v>
      </c>
      <c r="E87" s="66">
        <f t="shared" si="70"/>
        <v>8.7001703999999999E-2</v>
      </c>
      <c r="F87" s="66">
        <v>8.3819735999999992E-2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1"/>
        <v>20_USA</v>
      </c>
      <c r="BL87" s="65" t="str">
        <f t="shared" si="72"/>
        <v>d_ind_cem_16_8_oth_liquid_biofuel</v>
      </c>
      <c r="BM87" s="65"/>
      <c r="BN87" s="65"/>
      <c r="BO87" s="65">
        <f t="shared" ref="BO87:CV87" si="131">BO$49*BO44</f>
        <v>8.7001703999999999E-2</v>
      </c>
      <c r="BP87" s="65">
        <f t="shared" si="131"/>
        <v>8.3819735999999992E-2</v>
      </c>
      <c r="BQ87" s="65">
        <f t="shared" si="131"/>
        <v>8.4611320538312385E-2</v>
      </c>
      <c r="BR87" s="65">
        <f t="shared" si="131"/>
        <v>7.6273887502256138E-2</v>
      </c>
      <c r="BS87" s="65">
        <f t="shared" si="131"/>
        <v>8.2433897000081122E-2</v>
      </c>
      <c r="BT87" s="65">
        <f t="shared" si="131"/>
        <v>8.4571777884446128E-2</v>
      </c>
      <c r="BU87" s="65">
        <f t="shared" si="131"/>
        <v>8.6709245627554193E-2</v>
      </c>
      <c r="BV87" s="65">
        <f t="shared" si="131"/>
        <v>8.8851940291007972E-2</v>
      </c>
      <c r="BW87" s="65">
        <f t="shared" si="131"/>
        <v>9.1004404606141481E-2</v>
      </c>
      <c r="BX87" s="65">
        <f t="shared" si="131"/>
        <v>9.3171655383586974E-2</v>
      </c>
      <c r="BY87" s="65">
        <f t="shared" si="131"/>
        <v>9.5358638816497504E-2</v>
      </c>
      <c r="BZ87" s="65">
        <f t="shared" si="131"/>
        <v>9.6751119157770279E-2</v>
      </c>
      <c r="CA87" s="65">
        <f t="shared" si="131"/>
        <v>9.8122743814845523E-2</v>
      </c>
      <c r="CB87" s="65">
        <f t="shared" si="131"/>
        <v>9.9451194168290999E-2</v>
      </c>
      <c r="CC87" s="65">
        <f t="shared" si="131"/>
        <v>0.10035318953046909</v>
      </c>
      <c r="CD87" s="65">
        <f t="shared" si="131"/>
        <v>0.10121133802494825</v>
      </c>
      <c r="CE87" s="65">
        <f t="shared" si="131"/>
        <v>0.1020263425526802</v>
      </c>
      <c r="CF87" s="65">
        <f t="shared" si="131"/>
        <v>0.1027978806053432</v>
      </c>
      <c r="CG87" s="65">
        <f t="shared" si="131"/>
        <v>0.10352588289579162</v>
      </c>
      <c r="CH87" s="65">
        <f t="shared" si="131"/>
        <v>0.10421095087172177</v>
      </c>
      <c r="CI87" s="65">
        <f t="shared" si="131"/>
        <v>0.10485482517483027</v>
      </c>
      <c r="CJ87" s="65">
        <f t="shared" si="131"/>
        <v>0.1054596531282888</v>
      </c>
      <c r="CK87" s="65">
        <f t="shared" si="131"/>
        <v>0.10602724390981662</v>
      </c>
      <c r="CL87" s="65">
        <f t="shared" si="131"/>
        <v>0.10642642719237734</v>
      </c>
      <c r="CM87" s="65">
        <f t="shared" si="131"/>
        <v>0.10665854791487825</v>
      </c>
      <c r="CN87" s="65">
        <f t="shared" si="131"/>
        <v>0.10672618638463822</v>
      </c>
      <c r="CO87" s="65">
        <f t="shared" si="131"/>
        <v>0.10663169498755058</v>
      </c>
      <c r="CP87" s="65">
        <f t="shared" si="131"/>
        <v>0.10637681649125225</v>
      </c>
      <c r="CQ87" s="65">
        <f t="shared" si="131"/>
        <v>0.1059626866003799</v>
      </c>
      <c r="CR87" s="65">
        <f t="shared" si="131"/>
        <v>0.1053905817602257</v>
      </c>
      <c r="CS87" s="65">
        <f t="shared" si="131"/>
        <v>0.10466183443314046</v>
      </c>
      <c r="CT87" s="65">
        <f t="shared" si="131"/>
        <v>0.10377711646384644</v>
      </c>
      <c r="CU87" s="65">
        <f t="shared" si="131"/>
        <v>0.10273651000872826</v>
      </c>
      <c r="CV87" s="65">
        <f t="shared" si="131"/>
        <v>0.1016779038135457</v>
      </c>
      <c r="CW87" s="65">
        <f t="shared" ref="CW87:DP87" si="132">CW$49*CW44</f>
        <v>9.9831742980159469E-2</v>
      </c>
      <c r="CX87" s="65">
        <f t="shared" si="132"/>
        <v>9.8000454695500283E-2</v>
      </c>
      <c r="CY87" s="65">
        <f t="shared" si="132"/>
        <v>9.6183941014921212E-2</v>
      </c>
      <c r="CZ87" s="65">
        <f t="shared" si="132"/>
        <v>9.4382104581003809E-2</v>
      </c>
      <c r="DA87" s="65">
        <f t="shared" si="132"/>
        <v>9.2594848620224338E-2</v>
      </c>
      <c r="DB87" s="65">
        <f t="shared" si="132"/>
        <v>9.0822076939638077E-2</v>
      </c>
      <c r="DC87" s="65">
        <f t="shared" si="132"/>
        <v>8.9063693923581905E-2</v>
      </c>
      <c r="DD87" s="65">
        <f t="shared" si="132"/>
        <v>8.7319604530394959E-2</v>
      </c>
      <c r="DE87" s="65">
        <f t="shared" si="132"/>
        <v>8.5589714289157112E-2</v>
      </c>
      <c r="DF87" s="65">
        <f t="shared" si="132"/>
        <v>8.3873929296445576E-2</v>
      </c>
      <c r="DG87" s="65">
        <f t="shared" si="132"/>
        <v>8.2172156213109041E-2</v>
      </c>
      <c r="DH87" s="65">
        <f t="shared" si="132"/>
        <v>8.0484302261059709E-2</v>
      </c>
      <c r="DI87" s="65">
        <f t="shared" si="132"/>
        <v>7.8810275220082757E-2</v>
      </c>
      <c r="DJ87" s="65">
        <f t="shared" si="132"/>
        <v>7.7149983424663351E-2</v>
      </c>
      <c r="DK87" s="65">
        <f t="shared" si="132"/>
        <v>7.5503335760831167E-2</v>
      </c>
      <c r="DL87" s="65">
        <f t="shared" si="132"/>
        <v>7.3870241663021974E-2</v>
      </c>
      <c r="DM87" s="65">
        <f t="shared" si="132"/>
        <v>7.225061111095675E-2</v>
      </c>
      <c r="DN87" s="65">
        <f t="shared" si="132"/>
        <v>7.0644354626537717E-2</v>
      </c>
      <c r="DO87" s="65">
        <f t="shared" si="132"/>
        <v>6.9051383270761393E-2</v>
      </c>
      <c r="DP87" s="65">
        <f t="shared" si="132"/>
        <v>6.7471608640648731E-2</v>
      </c>
    </row>
    <row r="88" spans="1:120" x14ac:dyDescent="0.25">
      <c r="A88" s="65" t="str">
        <f t="shared" si="69"/>
        <v>20_USA</v>
      </c>
      <c r="B88" s="65" t="str">
        <f t="shared" si="69"/>
        <v>17_electricity</v>
      </c>
      <c r="C88" s="65" t="str">
        <f t="shared" si="69"/>
        <v>17_electricity</v>
      </c>
      <c r="D88" s="66" t="s">
        <v>171</v>
      </c>
      <c r="E88" s="66">
        <f t="shared" si="70"/>
        <v>79.140735792000001</v>
      </c>
      <c r="F88" s="66">
        <v>119.30236358400001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1"/>
        <v>20_USA</v>
      </c>
      <c r="BL88" s="65" t="str">
        <f t="shared" si="72"/>
        <v>d_ind_cem_17_electricity</v>
      </c>
      <c r="BM88" s="65"/>
      <c r="BN88" s="65"/>
      <c r="BO88" s="65">
        <f t="shared" ref="BO88:CV88" si="133">BO$49*BO45</f>
        <v>79.140735792000001</v>
      </c>
      <c r="BP88" s="65">
        <f t="shared" si="133"/>
        <v>119.30236358400001</v>
      </c>
      <c r="BQ88" s="65">
        <f t="shared" si="133"/>
        <v>120.42904222681054</v>
      </c>
      <c r="BR88" s="65">
        <f t="shared" si="133"/>
        <v>108.5622013741403</v>
      </c>
      <c r="BS88" s="65">
        <f t="shared" si="133"/>
        <v>117.32987027720641</v>
      </c>
      <c r="BT88" s="65">
        <f t="shared" si="133"/>
        <v>120.3727603498475</v>
      </c>
      <c r="BU88" s="65">
        <f t="shared" si="133"/>
        <v>123.41506238999409</v>
      </c>
      <c r="BV88" s="65">
        <f t="shared" si="133"/>
        <v>126.46480401395793</v>
      </c>
      <c r="BW88" s="65">
        <f t="shared" si="133"/>
        <v>129.52845098518728</v>
      </c>
      <c r="BX88" s="65">
        <f t="shared" si="133"/>
        <v>132.61314383399926</v>
      </c>
      <c r="BY88" s="65">
        <f t="shared" si="133"/>
        <v>135.72592257939255</v>
      </c>
      <c r="BZ88" s="65">
        <f t="shared" si="133"/>
        <v>137.70786864467362</v>
      </c>
      <c r="CA88" s="65">
        <f t="shared" si="133"/>
        <v>139.66013038335495</v>
      </c>
      <c r="CB88" s="65">
        <f t="shared" si="133"/>
        <v>141.55094124286475</v>
      </c>
      <c r="CC88" s="65">
        <f t="shared" si="133"/>
        <v>142.83476989450415</v>
      </c>
      <c r="CD88" s="65">
        <f t="shared" si="133"/>
        <v>144.05619039262427</v>
      </c>
      <c r="CE88" s="65">
        <f t="shared" si="133"/>
        <v>145.21620319068512</v>
      </c>
      <c r="CF88" s="65">
        <f t="shared" si="133"/>
        <v>146.31434925592316</v>
      </c>
      <c r="CG88" s="65">
        <f t="shared" si="133"/>
        <v>147.35052997051122</v>
      </c>
      <c r="CH88" s="65">
        <f t="shared" si="133"/>
        <v>148.32560138739299</v>
      </c>
      <c r="CI88" s="65">
        <f t="shared" si="133"/>
        <v>149.24204099789051</v>
      </c>
      <c r="CJ88" s="65">
        <f t="shared" si="133"/>
        <v>150.10290513147922</v>
      </c>
      <c r="CK88" s="65">
        <f t="shared" si="133"/>
        <v>150.91076882821957</v>
      </c>
      <c r="CL88" s="65">
        <f t="shared" si="133"/>
        <v>151.47893464912732</v>
      </c>
      <c r="CM88" s="65">
        <f t="shared" si="133"/>
        <v>151.80931687356176</v>
      </c>
      <c r="CN88" s="65">
        <f t="shared" si="133"/>
        <v>151.90558810628875</v>
      </c>
      <c r="CO88" s="65">
        <f t="shared" si="133"/>
        <v>151.77109654679597</v>
      </c>
      <c r="CP88" s="65">
        <f t="shared" si="133"/>
        <v>151.40832271230039</v>
      </c>
      <c r="CQ88" s="65">
        <f t="shared" si="133"/>
        <v>150.81888307469694</v>
      </c>
      <c r="CR88" s="65">
        <f t="shared" si="133"/>
        <v>150.00459442496606</v>
      </c>
      <c r="CS88" s="65">
        <f t="shared" si="133"/>
        <v>148.96735328432595</v>
      </c>
      <c r="CT88" s="65">
        <f t="shared" si="133"/>
        <v>147.70811590326315</v>
      </c>
      <c r="CU88" s="65">
        <f t="shared" si="133"/>
        <v>146.22699921665884</v>
      </c>
      <c r="CV88" s="65">
        <f t="shared" si="133"/>
        <v>144.72026312779855</v>
      </c>
      <c r="CW88" s="65">
        <f t="shared" ref="CW88:DP88" si="134">CW$49*CW45</f>
        <v>142.09258423628802</v>
      </c>
      <c r="CX88" s="65">
        <f t="shared" si="134"/>
        <v>139.48607375093491</v>
      </c>
      <c r="CY88" s="65">
        <f t="shared" si="134"/>
        <v>136.9005922650978</v>
      </c>
      <c r="CZ88" s="65">
        <f t="shared" si="134"/>
        <v>134.33600120794975</v>
      </c>
      <c r="DA88" s="65">
        <f t="shared" si="134"/>
        <v>131.79216283973312</v>
      </c>
      <c r="DB88" s="65">
        <f t="shared" si="134"/>
        <v>129.26894024704066</v>
      </c>
      <c r="DC88" s="65">
        <f t="shared" si="134"/>
        <v>126.76619733812163</v>
      </c>
      <c r="DD88" s="65">
        <f t="shared" si="134"/>
        <v>124.28379883821478</v>
      </c>
      <c r="DE88" s="65">
        <f t="shared" si="134"/>
        <v>121.8216102849059</v>
      </c>
      <c r="DF88" s="65">
        <f t="shared" si="134"/>
        <v>119.3794980235115</v>
      </c>
      <c r="DG88" s="65">
        <f t="shared" si="134"/>
        <v>116.95732920248727</v>
      </c>
      <c r="DH88" s="65">
        <f t="shared" si="134"/>
        <v>114.55497176886234</v>
      </c>
      <c r="DI88" s="65">
        <f t="shared" si="134"/>
        <v>112.17229446369782</v>
      </c>
      <c r="DJ88" s="65">
        <f t="shared" si="134"/>
        <v>109.80916681757095</v>
      </c>
      <c r="DK88" s="65">
        <f t="shared" si="134"/>
        <v>107.4654591460835</v>
      </c>
      <c r="DL88" s="65">
        <f t="shared" si="134"/>
        <v>105.14104254539512</v>
      </c>
      <c r="DM88" s="65">
        <f t="shared" si="134"/>
        <v>102.83578888778115</v>
      </c>
      <c r="DN88" s="65">
        <f t="shared" si="134"/>
        <v>100.54957081721457</v>
      </c>
      <c r="DO88" s="65">
        <f t="shared" si="134"/>
        <v>98.282261744972658</v>
      </c>
      <c r="DP88" s="65">
        <f t="shared" si="134"/>
        <v>96.033735845267131</v>
      </c>
    </row>
    <row r="89" spans="1:120" x14ac:dyDescent="0.25">
      <c r="A89" s="65" t="str">
        <f t="shared" si="69"/>
        <v>20_USA</v>
      </c>
      <c r="B89" s="65" t="str">
        <f t="shared" si="69"/>
        <v>18_heat</v>
      </c>
      <c r="C89" s="65" t="str">
        <f t="shared" si="69"/>
        <v>18_heat</v>
      </c>
      <c r="D89" s="66" t="s">
        <v>171</v>
      </c>
      <c r="E89" s="66">
        <f t="shared" si="70"/>
        <v>0.14498888400000001</v>
      </c>
      <c r="F89" s="66">
        <v>0.153781164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5">A89</f>
        <v>20_USA</v>
      </c>
      <c r="BL89" s="65" t="str">
        <f t="shared" si="72"/>
        <v>d_ind_cem_18_heat</v>
      </c>
      <c r="BM89" s="65"/>
      <c r="BN89" s="65"/>
      <c r="BO89" s="65">
        <f t="shared" ref="BO89:CV89" si="136">BO$49*BO46</f>
        <v>0.14498888400000001</v>
      </c>
      <c r="BP89" s="65">
        <f t="shared" si="136"/>
        <v>0.153781164</v>
      </c>
      <c r="BQ89" s="65">
        <f t="shared" si="136"/>
        <v>0.15523345671189881</v>
      </c>
      <c r="BR89" s="65">
        <f t="shared" si="136"/>
        <v>0.13993705734055287</v>
      </c>
      <c r="BS89" s="65">
        <f t="shared" si="136"/>
        <v>0.1512386132274216</v>
      </c>
      <c r="BT89" s="65">
        <f t="shared" si="136"/>
        <v>0.15516090917560973</v>
      </c>
      <c r="BU89" s="65">
        <f t="shared" si="136"/>
        <v>0.15908244714785544</v>
      </c>
      <c r="BV89" s="65">
        <f t="shared" si="136"/>
        <v>0.16301357476966649</v>
      </c>
      <c r="BW89" s="65">
        <f t="shared" si="136"/>
        <v>0.16696262643274612</v>
      </c>
      <c r="BX89" s="65">
        <f t="shared" si="136"/>
        <v>0.17093880630565184</v>
      </c>
      <c r="BY89" s="65">
        <f t="shared" si="136"/>
        <v>0.1749511889975002</v>
      </c>
      <c r="BZ89" s="65">
        <f t="shared" si="136"/>
        <v>0.17750592440883631</v>
      </c>
      <c r="CA89" s="65">
        <f t="shared" si="136"/>
        <v>0.18002239661934452</v>
      </c>
      <c r="CB89" s="65">
        <f t="shared" si="136"/>
        <v>0.18245965843163484</v>
      </c>
      <c r="CC89" s="65">
        <f t="shared" si="136"/>
        <v>0.18411451805465187</v>
      </c>
      <c r="CD89" s="65">
        <f t="shared" si="136"/>
        <v>0.18568893334946804</v>
      </c>
      <c r="CE89" s="65">
        <f t="shared" si="136"/>
        <v>0.18718419390409313</v>
      </c>
      <c r="CF89" s="65">
        <f t="shared" si="136"/>
        <v>0.18859970802368914</v>
      </c>
      <c r="CG89" s="65">
        <f t="shared" si="136"/>
        <v>0.18993534858953182</v>
      </c>
      <c r="CH89" s="65">
        <f t="shared" si="136"/>
        <v>0.19119221905686024</v>
      </c>
      <c r="CI89" s="65">
        <f t="shared" si="136"/>
        <v>0.19237351292065522</v>
      </c>
      <c r="CJ89" s="65">
        <f t="shared" si="136"/>
        <v>0.19348316980030211</v>
      </c>
      <c r="CK89" s="65">
        <f t="shared" si="136"/>
        <v>0.19452450893144682</v>
      </c>
      <c r="CL89" s="65">
        <f t="shared" si="136"/>
        <v>0.19525687666213887</v>
      </c>
      <c r="CM89" s="65">
        <f t="shared" si="136"/>
        <v>0.19568274050516882</v>
      </c>
      <c r="CN89" s="65">
        <f t="shared" si="136"/>
        <v>0.19580683446092723</v>
      </c>
      <c r="CO89" s="65">
        <f t="shared" si="136"/>
        <v>0.1956334743702664</v>
      </c>
      <c r="CP89" s="65">
        <f t="shared" si="136"/>
        <v>0.19516585762855623</v>
      </c>
      <c r="CQ89" s="65">
        <f t="shared" si="136"/>
        <v>0.194406067873724</v>
      </c>
      <c r="CR89" s="65">
        <f t="shared" si="136"/>
        <v>0.19335644695569884</v>
      </c>
      <c r="CS89" s="65">
        <f t="shared" si="136"/>
        <v>0.19201943949696554</v>
      </c>
      <c r="CT89" s="65">
        <f t="shared" si="136"/>
        <v>0.19039627810774626</v>
      </c>
      <c r="CU89" s="65">
        <f t="shared" si="136"/>
        <v>0.18848711351751196</v>
      </c>
      <c r="CV89" s="65">
        <f t="shared" si="136"/>
        <v>0.18654492542814852</v>
      </c>
      <c r="CW89" s="65">
        <f t="shared" ref="CW89:DP89" si="137">CW$49*CW46</f>
        <v>0.18315783814491796</v>
      </c>
      <c r="CX89" s="65">
        <f t="shared" si="137"/>
        <v>0.17979803701127503</v>
      </c>
      <c r="CY89" s="65">
        <f t="shared" si="137"/>
        <v>0.17646534233157124</v>
      </c>
      <c r="CZ89" s="65">
        <f t="shared" si="137"/>
        <v>0.173159575487526</v>
      </c>
      <c r="DA89" s="65">
        <f t="shared" si="137"/>
        <v>0.1698805589321099</v>
      </c>
      <c r="DB89" s="65">
        <f t="shared" si="137"/>
        <v>0.16662811618346188</v>
      </c>
      <c r="DC89" s="65">
        <f t="shared" si="137"/>
        <v>0.16340207181883934</v>
      </c>
      <c r="DD89" s="65">
        <f t="shared" si="137"/>
        <v>0.16020225146860173</v>
      </c>
      <c r="DE89" s="65">
        <f t="shared" si="137"/>
        <v>0.15702848181022677</v>
      </c>
      <c r="DF89" s="65">
        <f t="shared" si="137"/>
        <v>0.15388059056235992</v>
      </c>
      <c r="DG89" s="65">
        <f t="shared" si="137"/>
        <v>0.15075840647889585</v>
      </c>
      <c r="DH89" s="65">
        <f t="shared" si="137"/>
        <v>0.14766175934309306</v>
      </c>
      <c r="DI89" s="65">
        <f t="shared" si="137"/>
        <v>0.14459047996172025</v>
      </c>
      <c r="DJ89" s="65">
        <f t="shared" si="137"/>
        <v>0.141544400159235</v>
      </c>
      <c r="DK89" s="65">
        <f t="shared" si="137"/>
        <v>0.13852335277199443</v>
      </c>
      <c r="DL89" s="65">
        <f t="shared" si="137"/>
        <v>0.13552717164249733</v>
      </c>
      <c r="DM89" s="65">
        <f t="shared" si="137"/>
        <v>0.13255569161365841</v>
      </c>
      <c r="DN89" s="65">
        <f t="shared" si="137"/>
        <v>0.12960874852311341</v>
      </c>
      <c r="DO89" s="65">
        <f t="shared" si="137"/>
        <v>0.12668617919755576</v>
      </c>
      <c r="DP89" s="65">
        <f t="shared" si="137"/>
        <v>0.1237878214471043</v>
      </c>
    </row>
    <row r="90" spans="1:120" x14ac:dyDescent="0.25">
      <c r="A90" s="52" t="str">
        <f t="shared" ref="A90:C121" si="138">A58</f>
        <v>20_USA</v>
      </c>
      <c r="B90" s="52" t="str">
        <f t="shared" si="138"/>
        <v>1_x_coal_thermal</v>
      </c>
      <c r="C90" s="52" t="str">
        <f t="shared" si="138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39">A90</f>
        <v>20_USA</v>
      </c>
      <c r="BL90" s="52" t="str">
        <f t="shared" ref="BL90:BL121" si="140">"d_ind_cem_ccs_"&amp;C90</f>
        <v>d_ind_cem_ccs_1_x_coal_thermal</v>
      </c>
      <c r="BM90" s="52"/>
      <c r="BN90" s="52"/>
      <c r="BO90" s="52">
        <f t="shared" ref="BO90:CU90" si="141">BO$50*BO15</f>
        <v>0</v>
      </c>
      <c r="BP90" s="52">
        <f t="shared" si="141"/>
        <v>0</v>
      </c>
      <c r="BQ90" s="52">
        <f t="shared" si="141"/>
        <v>0</v>
      </c>
      <c r="BR90" s="52">
        <f t="shared" si="141"/>
        <v>0</v>
      </c>
      <c r="BS90" s="52">
        <f t="shared" si="141"/>
        <v>0</v>
      </c>
      <c r="BT90" s="52">
        <f t="shared" si="141"/>
        <v>0</v>
      </c>
      <c r="BU90" s="52">
        <f t="shared" si="141"/>
        <v>0</v>
      </c>
      <c r="BV90" s="52">
        <f t="shared" si="141"/>
        <v>0</v>
      </c>
      <c r="BW90" s="52">
        <f t="shared" si="141"/>
        <v>0</v>
      </c>
      <c r="BX90" s="52">
        <f t="shared" si="141"/>
        <v>0</v>
      </c>
      <c r="BY90" s="52">
        <f t="shared" si="141"/>
        <v>0</v>
      </c>
      <c r="BZ90" s="52">
        <f t="shared" si="141"/>
        <v>0</v>
      </c>
      <c r="CA90" s="52">
        <f t="shared" si="141"/>
        <v>0</v>
      </c>
      <c r="CB90" s="52">
        <f t="shared" si="141"/>
        <v>0</v>
      </c>
      <c r="CC90" s="52">
        <f t="shared" si="141"/>
        <v>0</v>
      </c>
      <c r="CD90" s="52">
        <f t="shared" si="141"/>
        <v>0</v>
      </c>
      <c r="CE90" s="52">
        <f t="shared" si="141"/>
        <v>0</v>
      </c>
      <c r="CF90" s="52">
        <f t="shared" si="141"/>
        <v>0</v>
      </c>
      <c r="CG90" s="52">
        <f t="shared" si="141"/>
        <v>0</v>
      </c>
      <c r="CH90" s="52">
        <f t="shared" si="141"/>
        <v>0</v>
      </c>
      <c r="CI90" s="52">
        <f t="shared" si="141"/>
        <v>0</v>
      </c>
      <c r="CJ90" s="52">
        <f t="shared" si="141"/>
        <v>0</v>
      </c>
      <c r="CK90" s="52">
        <f t="shared" si="141"/>
        <v>0</v>
      </c>
      <c r="CL90" s="52">
        <f t="shared" si="141"/>
        <v>0.32030495790430769</v>
      </c>
      <c r="CM90" s="52">
        <f t="shared" si="141"/>
        <v>0.96542726023779124</v>
      </c>
      <c r="CN90" s="52">
        <f t="shared" si="141"/>
        <v>1.9393790356549845</v>
      </c>
      <c r="CO90" s="52">
        <f t="shared" si="141"/>
        <v>3.2457882138495426</v>
      </c>
      <c r="CP90" s="52">
        <f t="shared" si="141"/>
        <v>4.8879814490002182</v>
      </c>
      <c r="CQ90" s="52">
        <f t="shared" si="141"/>
        <v>6.8690354155643538</v>
      </c>
      <c r="CR90" s="52">
        <f t="shared" si="141"/>
        <v>9.1918618902115341</v>
      </c>
      <c r="CS90" s="52">
        <f t="shared" si="141"/>
        <v>11.859283254748714</v>
      </c>
      <c r="CT90" s="52">
        <f t="shared" si="141"/>
        <v>14.87401170572053</v>
      </c>
      <c r="CU90" s="52">
        <f t="shared" si="141"/>
        <v>18.238628728118581</v>
      </c>
      <c r="CV90" s="52">
        <f t="shared" ref="CV90:DP90" si="142">CV$50*CV15</f>
        <v>21.622881054784422</v>
      </c>
      <c r="CW90" s="52">
        <f t="shared" si="142"/>
        <v>24.834354027309594</v>
      </c>
      <c r="CX90" s="52">
        <f t="shared" si="142"/>
        <v>28.015729281185997</v>
      </c>
      <c r="CY90" s="52">
        <f t="shared" si="142"/>
        <v>31.16721619797023</v>
      </c>
      <c r="CZ90" s="52">
        <f t="shared" si="142"/>
        <v>34.289022867755271</v>
      </c>
      <c r="DA90" s="52">
        <f t="shared" si="142"/>
        <v>37.381356096630796</v>
      </c>
      <c r="DB90" s="52">
        <f t="shared" si="142"/>
        <v>40.444421414102109</v>
      </c>
      <c r="DC90" s="52">
        <f t="shared" si="142"/>
        <v>43.478423080467948</v>
      </c>
      <c r="DD90" s="52">
        <f t="shared" si="142"/>
        <v>46.483564094157416</v>
      </c>
      <c r="DE90" s="52">
        <f t="shared" si="142"/>
        <v>49.460046199026152</v>
      </c>
      <c r="DF90" s="52">
        <f t="shared" si="142"/>
        <v>52.408069891612179</v>
      </c>
      <c r="DG90" s="52">
        <f t="shared" si="142"/>
        <v>55.327834428351295</v>
      </c>
      <c r="DH90" s="52">
        <f t="shared" si="142"/>
        <v>58.219537832752643</v>
      </c>
      <c r="DI90" s="52">
        <f t="shared" si="142"/>
        <v>61.083376902534305</v>
      </c>
      <c r="DJ90" s="52">
        <f t="shared" si="142"/>
        <v>63.919547216719401</v>
      </c>
      <c r="DK90" s="52">
        <f t="shared" si="142"/>
        <v>66.728243142692762</v>
      </c>
      <c r="DL90" s="52">
        <f t="shared" si="142"/>
        <v>69.509657843218392</v>
      </c>
      <c r="DM90" s="52">
        <f t="shared" si="142"/>
        <v>72.263983283418028</v>
      </c>
      <c r="DN90" s="52">
        <f t="shared" si="142"/>
        <v>74.991410237710895</v>
      </c>
      <c r="DO90" s="52">
        <f t="shared" si="142"/>
        <v>77.692128296714984</v>
      </c>
      <c r="DP90" s="52">
        <f t="shared" si="142"/>
        <v>80.366325874109904</v>
      </c>
    </row>
    <row r="91" spans="1:120" x14ac:dyDescent="0.25">
      <c r="A91" s="52" t="str">
        <f t="shared" si="138"/>
        <v>20_USA</v>
      </c>
      <c r="B91" s="52" t="str">
        <f t="shared" si="138"/>
        <v>1_1_coking_coal</v>
      </c>
      <c r="C91" s="52" t="str">
        <f t="shared" si="138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39"/>
        <v>20_USA</v>
      </c>
      <c r="BL91" s="52" t="str">
        <f t="shared" si="140"/>
        <v>d_ind_cem_ccs_1_1_coking_coal</v>
      </c>
      <c r="BM91" s="52"/>
      <c r="BN91" s="52"/>
      <c r="BO91" s="52">
        <f t="shared" ref="BO91:CV91" si="143">BO$50*BO16</f>
        <v>0</v>
      </c>
      <c r="BP91" s="52">
        <f t="shared" si="143"/>
        <v>0</v>
      </c>
      <c r="BQ91" s="52">
        <f t="shared" si="143"/>
        <v>0</v>
      </c>
      <c r="BR91" s="52">
        <f t="shared" si="143"/>
        <v>0</v>
      </c>
      <c r="BS91" s="52">
        <f t="shared" si="143"/>
        <v>0</v>
      </c>
      <c r="BT91" s="52">
        <f t="shared" si="143"/>
        <v>0</v>
      </c>
      <c r="BU91" s="52">
        <f t="shared" si="143"/>
        <v>0</v>
      </c>
      <c r="BV91" s="52">
        <f t="shared" si="143"/>
        <v>0</v>
      </c>
      <c r="BW91" s="52">
        <f t="shared" si="143"/>
        <v>0</v>
      </c>
      <c r="BX91" s="52">
        <f t="shared" si="143"/>
        <v>0</v>
      </c>
      <c r="BY91" s="52">
        <f t="shared" si="143"/>
        <v>0</v>
      </c>
      <c r="BZ91" s="52">
        <f t="shared" si="143"/>
        <v>0</v>
      </c>
      <c r="CA91" s="52">
        <f t="shared" si="143"/>
        <v>0</v>
      </c>
      <c r="CB91" s="52">
        <f t="shared" si="143"/>
        <v>0</v>
      </c>
      <c r="CC91" s="52">
        <f t="shared" si="143"/>
        <v>0</v>
      </c>
      <c r="CD91" s="52">
        <f t="shared" si="143"/>
        <v>0</v>
      </c>
      <c r="CE91" s="52">
        <f t="shared" si="143"/>
        <v>0</v>
      </c>
      <c r="CF91" s="52">
        <f t="shared" si="143"/>
        <v>0</v>
      </c>
      <c r="CG91" s="52">
        <f t="shared" si="143"/>
        <v>0</v>
      </c>
      <c r="CH91" s="52">
        <f t="shared" si="143"/>
        <v>0</v>
      </c>
      <c r="CI91" s="52">
        <f t="shared" si="143"/>
        <v>0</v>
      </c>
      <c r="CJ91" s="52">
        <f t="shared" si="143"/>
        <v>0</v>
      </c>
      <c r="CK91" s="52">
        <f t="shared" si="143"/>
        <v>0</v>
      </c>
      <c r="CL91" s="52">
        <f t="shared" si="143"/>
        <v>0</v>
      </c>
      <c r="CM91" s="52">
        <f t="shared" si="143"/>
        <v>0</v>
      </c>
      <c r="CN91" s="52">
        <f t="shared" si="143"/>
        <v>0</v>
      </c>
      <c r="CO91" s="52">
        <f t="shared" si="143"/>
        <v>0</v>
      </c>
      <c r="CP91" s="52">
        <f t="shared" si="143"/>
        <v>0</v>
      </c>
      <c r="CQ91" s="52">
        <f t="shared" si="143"/>
        <v>0</v>
      </c>
      <c r="CR91" s="52">
        <f t="shared" si="143"/>
        <v>0</v>
      </c>
      <c r="CS91" s="52">
        <f t="shared" si="143"/>
        <v>0</v>
      </c>
      <c r="CT91" s="52">
        <f t="shared" si="143"/>
        <v>0</v>
      </c>
      <c r="CU91" s="52">
        <f t="shared" si="143"/>
        <v>0</v>
      </c>
      <c r="CV91" s="52">
        <f t="shared" si="143"/>
        <v>0</v>
      </c>
      <c r="CW91" s="52">
        <f t="shared" ref="CW91:DP91" si="144">CW$50*CW16</f>
        <v>0</v>
      </c>
      <c r="CX91" s="52">
        <f t="shared" si="144"/>
        <v>0</v>
      </c>
      <c r="CY91" s="52">
        <f t="shared" si="144"/>
        <v>0</v>
      </c>
      <c r="CZ91" s="52">
        <f t="shared" si="144"/>
        <v>0</v>
      </c>
      <c r="DA91" s="52">
        <f t="shared" si="144"/>
        <v>0</v>
      </c>
      <c r="DB91" s="52">
        <f t="shared" si="144"/>
        <v>0</v>
      </c>
      <c r="DC91" s="52">
        <f t="shared" si="144"/>
        <v>0</v>
      </c>
      <c r="DD91" s="52">
        <f t="shared" si="144"/>
        <v>0</v>
      </c>
      <c r="DE91" s="52">
        <f t="shared" si="144"/>
        <v>0</v>
      </c>
      <c r="DF91" s="52">
        <f t="shared" si="144"/>
        <v>0</v>
      </c>
      <c r="DG91" s="52">
        <f t="shared" si="144"/>
        <v>0</v>
      </c>
      <c r="DH91" s="52">
        <f t="shared" si="144"/>
        <v>0</v>
      </c>
      <c r="DI91" s="52">
        <f t="shared" si="144"/>
        <v>0</v>
      </c>
      <c r="DJ91" s="52">
        <f t="shared" si="144"/>
        <v>0</v>
      </c>
      <c r="DK91" s="52">
        <f t="shared" si="144"/>
        <v>0</v>
      </c>
      <c r="DL91" s="52">
        <f t="shared" si="144"/>
        <v>0</v>
      </c>
      <c r="DM91" s="52">
        <f t="shared" si="144"/>
        <v>0</v>
      </c>
      <c r="DN91" s="52">
        <f t="shared" si="144"/>
        <v>0</v>
      </c>
      <c r="DO91" s="52">
        <f t="shared" si="144"/>
        <v>0</v>
      </c>
      <c r="DP91" s="52">
        <f t="shared" si="144"/>
        <v>0</v>
      </c>
    </row>
    <row r="92" spans="1:120" x14ac:dyDescent="0.25">
      <c r="A92" s="52" t="str">
        <f t="shared" si="138"/>
        <v>20_USA</v>
      </c>
      <c r="B92" s="52" t="str">
        <f t="shared" si="138"/>
        <v>1_5_lignite</v>
      </c>
      <c r="C92" s="52" t="str">
        <f t="shared" si="138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39"/>
        <v>20_USA</v>
      </c>
      <c r="BL92" s="52" t="str">
        <f t="shared" si="140"/>
        <v>d_ind_cem_ccs_1_5_lignite</v>
      </c>
      <c r="BM92" s="52"/>
      <c r="BN92" s="52"/>
      <c r="BO92" s="52">
        <f t="shared" ref="BO92:CV92" si="145">BO$50*BO17</f>
        <v>0</v>
      </c>
      <c r="BP92" s="52">
        <f t="shared" si="145"/>
        <v>0</v>
      </c>
      <c r="BQ92" s="52">
        <f t="shared" si="145"/>
        <v>0</v>
      </c>
      <c r="BR92" s="52">
        <f t="shared" si="145"/>
        <v>0</v>
      </c>
      <c r="BS92" s="52">
        <f t="shared" si="145"/>
        <v>0</v>
      </c>
      <c r="BT92" s="52">
        <f t="shared" si="145"/>
        <v>0</v>
      </c>
      <c r="BU92" s="52">
        <f t="shared" si="145"/>
        <v>0</v>
      </c>
      <c r="BV92" s="52">
        <f t="shared" si="145"/>
        <v>0</v>
      </c>
      <c r="BW92" s="52">
        <f t="shared" si="145"/>
        <v>0</v>
      </c>
      <c r="BX92" s="52">
        <f t="shared" si="145"/>
        <v>0</v>
      </c>
      <c r="BY92" s="52">
        <f t="shared" si="145"/>
        <v>0</v>
      </c>
      <c r="BZ92" s="52">
        <f t="shared" si="145"/>
        <v>0</v>
      </c>
      <c r="CA92" s="52">
        <f t="shared" si="145"/>
        <v>0</v>
      </c>
      <c r="CB92" s="52">
        <f t="shared" si="145"/>
        <v>0</v>
      </c>
      <c r="CC92" s="52">
        <f t="shared" si="145"/>
        <v>0</v>
      </c>
      <c r="CD92" s="52">
        <f t="shared" si="145"/>
        <v>0</v>
      </c>
      <c r="CE92" s="52">
        <f t="shared" si="145"/>
        <v>0</v>
      </c>
      <c r="CF92" s="52">
        <f t="shared" si="145"/>
        <v>0</v>
      </c>
      <c r="CG92" s="52">
        <f t="shared" si="145"/>
        <v>0</v>
      </c>
      <c r="CH92" s="52">
        <f t="shared" si="145"/>
        <v>0</v>
      </c>
      <c r="CI92" s="52">
        <f t="shared" si="145"/>
        <v>0</v>
      </c>
      <c r="CJ92" s="52">
        <f t="shared" si="145"/>
        <v>0</v>
      </c>
      <c r="CK92" s="52">
        <f t="shared" si="145"/>
        <v>0</v>
      </c>
      <c r="CL92" s="52">
        <f t="shared" si="145"/>
        <v>0</v>
      </c>
      <c r="CM92" s="52">
        <f t="shared" si="145"/>
        <v>0</v>
      </c>
      <c r="CN92" s="52">
        <f t="shared" si="145"/>
        <v>0</v>
      </c>
      <c r="CO92" s="52">
        <f t="shared" si="145"/>
        <v>0</v>
      </c>
      <c r="CP92" s="52">
        <f t="shared" si="145"/>
        <v>0</v>
      </c>
      <c r="CQ92" s="52">
        <f t="shared" si="145"/>
        <v>0</v>
      </c>
      <c r="CR92" s="52">
        <f t="shared" si="145"/>
        <v>0</v>
      </c>
      <c r="CS92" s="52">
        <f t="shared" si="145"/>
        <v>0</v>
      </c>
      <c r="CT92" s="52">
        <f t="shared" si="145"/>
        <v>0</v>
      </c>
      <c r="CU92" s="52">
        <f t="shared" si="145"/>
        <v>0</v>
      </c>
      <c r="CV92" s="52">
        <f t="shared" si="145"/>
        <v>0</v>
      </c>
      <c r="CW92" s="52">
        <f t="shared" ref="CW92:DP92" si="146">CW$50*CW17</f>
        <v>0</v>
      </c>
      <c r="CX92" s="52">
        <f t="shared" si="146"/>
        <v>0</v>
      </c>
      <c r="CY92" s="52">
        <f t="shared" si="146"/>
        <v>0</v>
      </c>
      <c r="CZ92" s="52">
        <f t="shared" si="146"/>
        <v>0</v>
      </c>
      <c r="DA92" s="52">
        <f t="shared" si="146"/>
        <v>0</v>
      </c>
      <c r="DB92" s="52">
        <f t="shared" si="146"/>
        <v>0</v>
      </c>
      <c r="DC92" s="52">
        <f t="shared" si="146"/>
        <v>0</v>
      </c>
      <c r="DD92" s="52">
        <f t="shared" si="146"/>
        <v>0</v>
      </c>
      <c r="DE92" s="52">
        <f t="shared" si="146"/>
        <v>0</v>
      </c>
      <c r="DF92" s="52">
        <f t="shared" si="146"/>
        <v>0</v>
      </c>
      <c r="DG92" s="52">
        <f t="shared" si="146"/>
        <v>0</v>
      </c>
      <c r="DH92" s="52">
        <f t="shared" si="146"/>
        <v>0</v>
      </c>
      <c r="DI92" s="52">
        <f t="shared" si="146"/>
        <v>0</v>
      </c>
      <c r="DJ92" s="52">
        <f t="shared" si="146"/>
        <v>0</v>
      </c>
      <c r="DK92" s="52">
        <f t="shared" si="146"/>
        <v>0</v>
      </c>
      <c r="DL92" s="52">
        <f t="shared" si="146"/>
        <v>0</v>
      </c>
      <c r="DM92" s="52">
        <f t="shared" si="146"/>
        <v>0</v>
      </c>
      <c r="DN92" s="52">
        <f t="shared" si="146"/>
        <v>0</v>
      </c>
      <c r="DO92" s="52">
        <f t="shared" si="146"/>
        <v>0</v>
      </c>
      <c r="DP92" s="52">
        <f t="shared" si="146"/>
        <v>0</v>
      </c>
    </row>
    <row r="93" spans="1:120" x14ac:dyDescent="0.25">
      <c r="A93" s="52" t="str">
        <f t="shared" si="138"/>
        <v>20_USA</v>
      </c>
      <c r="B93" s="52" t="str">
        <f t="shared" si="138"/>
        <v>2_coal_products</v>
      </c>
      <c r="C93" s="52" t="str">
        <f t="shared" si="138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39"/>
        <v>20_USA</v>
      </c>
      <c r="BL93" s="52" t="str">
        <f t="shared" si="140"/>
        <v>d_ind_cem_ccs_2_coal_products</v>
      </c>
      <c r="BM93" s="52"/>
      <c r="BN93" s="52"/>
      <c r="BO93" s="52">
        <f t="shared" ref="BO93:CV93" si="147">BO$50*BO18</f>
        <v>0</v>
      </c>
      <c r="BP93" s="52">
        <f t="shared" si="147"/>
        <v>0</v>
      </c>
      <c r="BQ93" s="52">
        <f t="shared" si="147"/>
        <v>0</v>
      </c>
      <c r="BR93" s="52">
        <f t="shared" si="147"/>
        <v>0</v>
      </c>
      <c r="BS93" s="52">
        <f t="shared" si="147"/>
        <v>0</v>
      </c>
      <c r="BT93" s="52">
        <f t="shared" si="147"/>
        <v>0</v>
      </c>
      <c r="BU93" s="52">
        <f t="shared" si="147"/>
        <v>0</v>
      </c>
      <c r="BV93" s="52">
        <f t="shared" si="147"/>
        <v>0</v>
      </c>
      <c r="BW93" s="52">
        <f t="shared" si="147"/>
        <v>0</v>
      </c>
      <c r="BX93" s="52">
        <f t="shared" si="147"/>
        <v>0</v>
      </c>
      <c r="BY93" s="52">
        <f t="shared" si="147"/>
        <v>0</v>
      </c>
      <c r="BZ93" s="52">
        <f t="shared" si="147"/>
        <v>0</v>
      </c>
      <c r="CA93" s="52">
        <f t="shared" si="147"/>
        <v>0</v>
      </c>
      <c r="CB93" s="52">
        <f t="shared" si="147"/>
        <v>0</v>
      </c>
      <c r="CC93" s="52">
        <f t="shared" si="147"/>
        <v>0</v>
      </c>
      <c r="CD93" s="52">
        <f t="shared" si="147"/>
        <v>0</v>
      </c>
      <c r="CE93" s="52">
        <f t="shared" si="147"/>
        <v>0</v>
      </c>
      <c r="CF93" s="52">
        <f t="shared" si="147"/>
        <v>0</v>
      </c>
      <c r="CG93" s="52">
        <f t="shared" si="147"/>
        <v>0</v>
      </c>
      <c r="CH93" s="52">
        <f t="shared" si="147"/>
        <v>0</v>
      </c>
      <c r="CI93" s="52">
        <f t="shared" si="147"/>
        <v>0</v>
      </c>
      <c r="CJ93" s="52">
        <f t="shared" si="147"/>
        <v>0</v>
      </c>
      <c r="CK93" s="52">
        <f t="shared" si="147"/>
        <v>0</v>
      </c>
      <c r="CL93" s="52">
        <f t="shared" si="147"/>
        <v>0</v>
      </c>
      <c r="CM93" s="52">
        <f t="shared" si="147"/>
        <v>0</v>
      </c>
      <c r="CN93" s="52">
        <f t="shared" si="147"/>
        <v>0</v>
      </c>
      <c r="CO93" s="52">
        <f t="shared" si="147"/>
        <v>0</v>
      </c>
      <c r="CP93" s="52">
        <f t="shared" si="147"/>
        <v>0</v>
      </c>
      <c r="CQ93" s="52">
        <f t="shared" si="147"/>
        <v>0</v>
      </c>
      <c r="CR93" s="52">
        <f t="shared" si="147"/>
        <v>0</v>
      </c>
      <c r="CS93" s="52">
        <f t="shared" si="147"/>
        <v>0</v>
      </c>
      <c r="CT93" s="52">
        <f t="shared" si="147"/>
        <v>0</v>
      </c>
      <c r="CU93" s="52">
        <f t="shared" si="147"/>
        <v>0</v>
      </c>
      <c r="CV93" s="52">
        <f t="shared" si="147"/>
        <v>0</v>
      </c>
      <c r="CW93" s="52">
        <f t="shared" ref="CW93:DP93" si="148">CW$50*CW18</f>
        <v>0</v>
      </c>
      <c r="CX93" s="52">
        <f t="shared" si="148"/>
        <v>0</v>
      </c>
      <c r="CY93" s="52">
        <f t="shared" si="148"/>
        <v>0</v>
      </c>
      <c r="CZ93" s="52">
        <f t="shared" si="148"/>
        <v>0</v>
      </c>
      <c r="DA93" s="52">
        <f t="shared" si="148"/>
        <v>0</v>
      </c>
      <c r="DB93" s="52">
        <f t="shared" si="148"/>
        <v>0</v>
      </c>
      <c r="DC93" s="52">
        <f t="shared" si="148"/>
        <v>0</v>
      </c>
      <c r="DD93" s="52">
        <f t="shared" si="148"/>
        <v>0</v>
      </c>
      <c r="DE93" s="52">
        <f t="shared" si="148"/>
        <v>0</v>
      </c>
      <c r="DF93" s="52">
        <f t="shared" si="148"/>
        <v>0</v>
      </c>
      <c r="DG93" s="52">
        <f t="shared" si="148"/>
        <v>0</v>
      </c>
      <c r="DH93" s="52">
        <f t="shared" si="148"/>
        <v>0</v>
      </c>
      <c r="DI93" s="52">
        <f t="shared" si="148"/>
        <v>0</v>
      </c>
      <c r="DJ93" s="52">
        <f t="shared" si="148"/>
        <v>0</v>
      </c>
      <c r="DK93" s="52">
        <f t="shared" si="148"/>
        <v>0</v>
      </c>
      <c r="DL93" s="52">
        <f t="shared" si="148"/>
        <v>0</v>
      </c>
      <c r="DM93" s="52">
        <f t="shared" si="148"/>
        <v>0</v>
      </c>
      <c r="DN93" s="52">
        <f t="shared" si="148"/>
        <v>0</v>
      </c>
      <c r="DO93" s="52">
        <f t="shared" si="148"/>
        <v>0</v>
      </c>
      <c r="DP93" s="52">
        <f t="shared" si="148"/>
        <v>0</v>
      </c>
    </row>
    <row r="94" spans="1:120" x14ac:dyDescent="0.25">
      <c r="A94" s="52" t="str">
        <f t="shared" si="138"/>
        <v>20_USA</v>
      </c>
      <c r="B94" s="52" t="str">
        <f t="shared" si="138"/>
        <v>6_1_crude_oil</v>
      </c>
      <c r="C94" s="52" t="str">
        <f t="shared" si="138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39"/>
        <v>20_USA</v>
      </c>
      <c r="BL94" s="52" t="str">
        <f t="shared" si="140"/>
        <v>d_ind_cem_ccs_6_1_crude_oil</v>
      </c>
      <c r="BM94" s="52"/>
      <c r="BN94" s="52"/>
      <c r="BO94" s="52">
        <f t="shared" ref="BO94:CV94" si="149">BO$50*BO19</f>
        <v>0</v>
      </c>
      <c r="BP94" s="52">
        <f t="shared" si="149"/>
        <v>0</v>
      </c>
      <c r="BQ94" s="52">
        <f t="shared" si="149"/>
        <v>0</v>
      </c>
      <c r="BR94" s="52">
        <f t="shared" si="149"/>
        <v>0</v>
      </c>
      <c r="BS94" s="52">
        <f t="shared" si="149"/>
        <v>0</v>
      </c>
      <c r="BT94" s="52">
        <f t="shared" si="149"/>
        <v>0</v>
      </c>
      <c r="BU94" s="52">
        <f t="shared" si="149"/>
        <v>0</v>
      </c>
      <c r="BV94" s="52">
        <f t="shared" si="149"/>
        <v>0</v>
      </c>
      <c r="BW94" s="52">
        <f t="shared" si="149"/>
        <v>0</v>
      </c>
      <c r="BX94" s="52">
        <f t="shared" si="149"/>
        <v>0</v>
      </c>
      <c r="BY94" s="52">
        <f t="shared" si="149"/>
        <v>0</v>
      </c>
      <c r="BZ94" s="52">
        <f t="shared" si="149"/>
        <v>0</v>
      </c>
      <c r="CA94" s="52">
        <f t="shared" si="149"/>
        <v>0</v>
      </c>
      <c r="CB94" s="52">
        <f t="shared" si="149"/>
        <v>0</v>
      </c>
      <c r="CC94" s="52">
        <f t="shared" si="149"/>
        <v>0</v>
      </c>
      <c r="CD94" s="52">
        <f t="shared" si="149"/>
        <v>0</v>
      </c>
      <c r="CE94" s="52">
        <f t="shared" si="149"/>
        <v>0</v>
      </c>
      <c r="CF94" s="52">
        <f t="shared" si="149"/>
        <v>0</v>
      </c>
      <c r="CG94" s="52">
        <f t="shared" si="149"/>
        <v>0</v>
      </c>
      <c r="CH94" s="52">
        <f t="shared" si="149"/>
        <v>0</v>
      </c>
      <c r="CI94" s="52">
        <f t="shared" si="149"/>
        <v>0</v>
      </c>
      <c r="CJ94" s="52">
        <f t="shared" si="149"/>
        <v>0</v>
      </c>
      <c r="CK94" s="52">
        <f t="shared" si="149"/>
        <v>0</v>
      </c>
      <c r="CL94" s="52">
        <f t="shared" si="149"/>
        <v>0</v>
      </c>
      <c r="CM94" s="52">
        <f t="shared" si="149"/>
        <v>0</v>
      </c>
      <c r="CN94" s="52">
        <f t="shared" si="149"/>
        <v>0</v>
      </c>
      <c r="CO94" s="52">
        <f t="shared" si="149"/>
        <v>0</v>
      </c>
      <c r="CP94" s="52">
        <f t="shared" si="149"/>
        <v>0</v>
      </c>
      <c r="CQ94" s="52">
        <f t="shared" si="149"/>
        <v>0</v>
      </c>
      <c r="CR94" s="52">
        <f t="shared" si="149"/>
        <v>0</v>
      </c>
      <c r="CS94" s="52">
        <f t="shared" si="149"/>
        <v>0</v>
      </c>
      <c r="CT94" s="52">
        <f t="shared" si="149"/>
        <v>0</v>
      </c>
      <c r="CU94" s="52">
        <f t="shared" si="149"/>
        <v>0</v>
      </c>
      <c r="CV94" s="52">
        <f t="shared" si="149"/>
        <v>0</v>
      </c>
      <c r="CW94" s="52">
        <f t="shared" ref="CW94:DP94" si="150">CW$50*CW19</f>
        <v>0</v>
      </c>
      <c r="CX94" s="52">
        <f t="shared" si="150"/>
        <v>0</v>
      </c>
      <c r="CY94" s="52">
        <f t="shared" si="150"/>
        <v>0</v>
      </c>
      <c r="CZ94" s="52">
        <f t="shared" si="150"/>
        <v>0</v>
      </c>
      <c r="DA94" s="52">
        <f t="shared" si="150"/>
        <v>0</v>
      </c>
      <c r="DB94" s="52">
        <f t="shared" si="150"/>
        <v>0</v>
      </c>
      <c r="DC94" s="52">
        <f t="shared" si="150"/>
        <v>0</v>
      </c>
      <c r="DD94" s="52">
        <f t="shared" si="150"/>
        <v>0</v>
      </c>
      <c r="DE94" s="52">
        <f t="shared" si="150"/>
        <v>0</v>
      </c>
      <c r="DF94" s="52">
        <f t="shared" si="150"/>
        <v>0</v>
      </c>
      <c r="DG94" s="52">
        <f t="shared" si="150"/>
        <v>0</v>
      </c>
      <c r="DH94" s="52">
        <f t="shared" si="150"/>
        <v>0</v>
      </c>
      <c r="DI94" s="52">
        <f t="shared" si="150"/>
        <v>0</v>
      </c>
      <c r="DJ94" s="52">
        <f t="shared" si="150"/>
        <v>0</v>
      </c>
      <c r="DK94" s="52">
        <f t="shared" si="150"/>
        <v>0</v>
      </c>
      <c r="DL94" s="52">
        <f t="shared" si="150"/>
        <v>0</v>
      </c>
      <c r="DM94" s="52">
        <f t="shared" si="150"/>
        <v>0</v>
      </c>
      <c r="DN94" s="52">
        <f t="shared" si="150"/>
        <v>0</v>
      </c>
      <c r="DO94" s="52">
        <f t="shared" si="150"/>
        <v>0</v>
      </c>
      <c r="DP94" s="52">
        <f t="shared" si="150"/>
        <v>0</v>
      </c>
    </row>
    <row r="95" spans="1:120" x14ac:dyDescent="0.25">
      <c r="A95" s="52" t="str">
        <f t="shared" si="138"/>
        <v>20_USA</v>
      </c>
      <c r="B95" s="52" t="str">
        <f t="shared" si="138"/>
        <v>6_x_ngls</v>
      </c>
      <c r="C95" s="52" t="str">
        <f t="shared" si="138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39"/>
        <v>20_USA</v>
      </c>
      <c r="BL95" s="52" t="str">
        <f t="shared" si="140"/>
        <v>d_ind_cem_ccs_6_x_ngls</v>
      </c>
      <c r="BM95" s="52"/>
      <c r="BN95" s="52"/>
      <c r="BO95" s="52">
        <f t="shared" ref="BO95:CV95" si="151">BO$50*BO20</f>
        <v>0</v>
      </c>
      <c r="BP95" s="52">
        <f t="shared" si="151"/>
        <v>0</v>
      </c>
      <c r="BQ95" s="52">
        <f t="shared" si="151"/>
        <v>0</v>
      </c>
      <c r="BR95" s="52">
        <f t="shared" si="151"/>
        <v>0</v>
      </c>
      <c r="BS95" s="52">
        <f t="shared" si="151"/>
        <v>0</v>
      </c>
      <c r="BT95" s="52">
        <f t="shared" si="151"/>
        <v>0</v>
      </c>
      <c r="BU95" s="52">
        <f t="shared" si="151"/>
        <v>0</v>
      </c>
      <c r="BV95" s="52">
        <f t="shared" si="151"/>
        <v>0</v>
      </c>
      <c r="BW95" s="52">
        <f t="shared" si="151"/>
        <v>0</v>
      </c>
      <c r="BX95" s="52">
        <f t="shared" si="151"/>
        <v>0</v>
      </c>
      <c r="BY95" s="52">
        <f t="shared" si="151"/>
        <v>0</v>
      </c>
      <c r="BZ95" s="52">
        <f t="shared" si="151"/>
        <v>0</v>
      </c>
      <c r="CA95" s="52">
        <f t="shared" si="151"/>
        <v>0</v>
      </c>
      <c r="CB95" s="52">
        <f t="shared" si="151"/>
        <v>0</v>
      </c>
      <c r="CC95" s="52">
        <f t="shared" si="151"/>
        <v>0</v>
      </c>
      <c r="CD95" s="52">
        <f t="shared" si="151"/>
        <v>0</v>
      </c>
      <c r="CE95" s="52">
        <f t="shared" si="151"/>
        <v>0</v>
      </c>
      <c r="CF95" s="52">
        <f t="shared" si="151"/>
        <v>0</v>
      </c>
      <c r="CG95" s="52">
        <f t="shared" si="151"/>
        <v>0</v>
      </c>
      <c r="CH95" s="52">
        <f t="shared" si="151"/>
        <v>0</v>
      </c>
      <c r="CI95" s="52">
        <f t="shared" si="151"/>
        <v>0</v>
      </c>
      <c r="CJ95" s="52">
        <f t="shared" si="151"/>
        <v>0</v>
      </c>
      <c r="CK95" s="52">
        <f t="shared" si="151"/>
        <v>0</v>
      </c>
      <c r="CL95" s="52">
        <f t="shared" si="151"/>
        <v>0</v>
      </c>
      <c r="CM95" s="52">
        <f t="shared" si="151"/>
        <v>0</v>
      </c>
      <c r="CN95" s="52">
        <f t="shared" si="151"/>
        <v>0</v>
      </c>
      <c r="CO95" s="52">
        <f t="shared" si="151"/>
        <v>0</v>
      </c>
      <c r="CP95" s="52">
        <f t="shared" si="151"/>
        <v>0</v>
      </c>
      <c r="CQ95" s="52">
        <f t="shared" si="151"/>
        <v>0</v>
      </c>
      <c r="CR95" s="52">
        <f t="shared" si="151"/>
        <v>0</v>
      </c>
      <c r="CS95" s="52">
        <f t="shared" si="151"/>
        <v>0</v>
      </c>
      <c r="CT95" s="52">
        <f t="shared" si="151"/>
        <v>0</v>
      </c>
      <c r="CU95" s="52">
        <f t="shared" si="151"/>
        <v>0</v>
      </c>
      <c r="CV95" s="52">
        <f t="shared" si="151"/>
        <v>0</v>
      </c>
      <c r="CW95" s="52">
        <f t="shared" ref="CW95:DP95" si="152">CW$50*CW20</f>
        <v>0</v>
      </c>
      <c r="CX95" s="52">
        <f t="shared" si="152"/>
        <v>0</v>
      </c>
      <c r="CY95" s="52">
        <f t="shared" si="152"/>
        <v>0</v>
      </c>
      <c r="CZ95" s="52">
        <f t="shared" si="152"/>
        <v>0</v>
      </c>
      <c r="DA95" s="52">
        <f t="shared" si="152"/>
        <v>0</v>
      </c>
      <c r="DB95" s="52">
        <f t="shared" si="152"/>
        <v>0</v>
      </c>
      <c r="DC95" s="52">
        <f t="shared" si="152"/>
        <v>0</v>
      </c>
      <c r="DD95" s="52">
        <f t="shared" si="152"/>
        <v>0</v>
      </c>
      <c r="DE95" s="52">
        <f t="shared" si="152"/>
        <v>0</v>
      </c>
      <c r="DF95" s="52">
        <f t="shared" si="152"/>
        <v>0</v>
      </c>
      <c r="DG95" s="52">
        <f t="shared" si="152"/>
        <v>0</v>
      </c>
      <c r="DH95" s="52">
        <f t="shared" si="152"/>
        <v>0</v>
      </c>
      <c r="DI95" s="52">
        <f t="shared" si="152"/>
        <v>0</v>
      </c>
      <c r="DJ95" s="52">
        <f t="shared" si="152"/>
        <v>0</v>
      </c>
      <c r="DK95" s="52">
        <f t="shared" si="152"/>
        <v>0</v>
      </c>
      <c r="DL95" s="52">
        <f t="shared" si="152"/>
        <v>0</v>
      </c>
      <c r="DM95" s="52">
        <f t="shared" si="152"/>
        <v>0</v>
      </c>
      <c r="DN95" s="52">
        <f t="shared" si="152"/>
        <v>0</v>
      </c>
      <c r="DO95" s="52">
        <f t="shared" si="152"/>
        <v>0</v>
      </c>
      <c r="DP95" s="52">
        <f t="shared" si="152"/>
        <v>0</v>
      </c>
    </row>
    <row r="96" spans="1:120" x14ac:dyDescent="0.25">
      <c r="A96" s="52" t="str">
        <f t="shared" si="138"/>
        <v>20_USA</v>
      </c>
      <c r="B96" s="52" t="str">
        <f t="shared" si="138"/>
        <v>7_1_motor_gasoline</v>
      </c>
      <c r="C96" s="52" t="str">
        <f t="shared" si="138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39"/>
        <v>20_USA</v>
      </c>
      <c r="BL96" s="52" t="str">
        <f t="shared" si="140"/>
        <v>d_ind_cem_ccs_7_1_mo_gasoline</v>
      </c>
      <c r="BM96" s="52"/>
      <c r="BN96" s="52"/>
      <c r="BO96" s="52">
        <f t="shared" ref="BO96:CV96" si="153">BO$50*BO21</f>
        <v>0</v>
      </c>
      <c r="BP96" s="52">
        <f t="shared" si="153"/>
        <v>0</v>
      </c>
      <c r="BQ96" s="52">
        <f t="shared" si="153"/>
        <v>0</v>
      </c>
      <c r="BR96" s="52">
        <f t="shared" si="153"/>
        <v>0</v>
      </c>
      <c r="BS96" s="52">
        <f t="shared" si="153"/>
        <v>0</v>
      </c>
      <c r="BT96" s="52">
        <f t="shared" si="153"/>
        <v>0</v>
      </c>
      <c r="BU96" s="52">
        <f t="shared" si="153"/>
        <v>0</v>
      </c>
      <c r="BV96" s="52">
        <f t="shared" si="153"/>
        <v>0</v>
      </c>
      <c r="BW96" s="52">
        <f t="shared" si="153"/>
        <v>0</v>
      </c>
      <c r="BX96" s="52">
        <f t="shared" si="153"/>
        <v>0</v>
      </c>
      <c r="BY96" s="52">
        <f t="shared" si="153"/>
        <v>0</v>
      </c>
      <c r="BZ96" s="52">
        <f t="shared" si="153"/>
        <v>0</v>
      </c>
      <c r="CA96" s="52">
        <f t="shared" si="153"/>
        <v>0</v>
      </c>
      <c r="CB96" s="52">
        <f t="shared" si="153"/>
        <v>0</v>
      </c>
      <c r="CC96" s="52">
        <f t="shared" si="153"/>
        <v>0</v>
      </c>
      <c r="CD96" s="52">
        <f t="shared" si="153"/>
        <v>0</v>
      </c>
      <c r="CE96" s="52">
        <f t="shared" si="153"/>
        <v>0</v>
      </c>
      <c r="CF96" s="52">
        <f t="shared" si="153"/>
        <v>0</v>
      </c>
      <c r="CG96" s="52">
        <f t="shared" si="153"/>
        <v>0</v>
      </c>
      <c r="CH96" s="52">
        <f t="shared" si="153"/>
        <v>0</v>
      </c>
      <c r="CI96" s="52">
        <f t="shared" si="153"/>
        <v>0</v>
      </c>
      <c r="CJ96" s="52">
        <f t="shared" si="153"/>
        <v>0</v>
      </c>
      <c r="CK96" s="52">
        <f t="shared" si="153"/>
        <v>0</v>
      </c>
      <c r="CL96" s="52">
        <f t="shared" si="153"/>
        <v>0</v>
      </c>
      <c r="CM96" s="52">
        <f t="shared" si="153"/>
        <v>0</v>
      </c>
      <c r="CN96" s="52">
        <f t="shared" si="153"/>
        <v>0</v>
      </c>
      <c r="CO96" s="52">
        <f t="shared" si="153"/>
        <v>0</v>
      </c>
      <c r="CP96" s="52">
        <f t="shared" si="153"/>
        <v>0</v>
      </c>
      <c r="CQ96" s="52">
        <f t="shared" si="153"/>
        <v>0</v>
      </c>
      <c r="CR96" s="52">
        <f t="shared" si="153"/>
        <v>0</v>
      </c>
      <c r="CS96" s="52">
        <f t="shared" si="153"/>
        <v>0</v>
      </c>
      <c r="CT96" s="52">
        <f t="shared" si="153"/>
        <v>0</v>
      </c>
      <c r="CU96" s="52">
        <f t="shared" si="153"/>
        <v>0</v>
      </c>
      <c r="CV96" s="52">
        <f t="shared" si="153"/>
        <v>0</v>
      </c>
      <c r="CW96" s="52">
        <f t="shared" ref="CW96:DP96" si="154">CW$50*CW21</f>
        <v>0</v>
      </c>
      <c r="CX96" s="52">
        <f t="shared" si="154"/>
        <v>0</v>
      </c>
      <c r="CY96" s="52">
        <f t="shared" si="154"/>
        <v>0</v>
      </c>
      <c r="CZ96" s="52">
        <f t="shared" si="154"/>
        <v>0</v>
      </c>
      <c r="DA96" s="52">
        <f t="shared" si="154"/>
        <v>0</v>
      </c>
      <c r="DB96" s="52">
        <f t="shared" si="154"/>
        <v>0</v>
      </c>
      <c r="DC96" s="52">
        <f t="shared" si="154"/>
        <v>0</v>
      </c>
      <c r="DD96" s="52">
        <f t="shared" si="154"/>
        <v>0</v>
      </c>
      <c r="DE96" s="52">
        <f t="shared" si="154"/>
        <v>0</v>
      </c>
      <c r="DF96" s="52">
        <f t="shared" si="154"/>
        <v>0</v>
      </c>
      <c r="DG96" s="52">
        <f t="shared" si="154"/>
        <v>0</v>
      </c>
      <c r="DH96" s="52">
        <f t="shared" si="154"/>
        <v>0</v>
      </c>
      <c r="DI96" s="52">
        <f t="shared" si="154"/>
        <v>0</v>
      </c>
      <c r="DJ96" s="52">
        <f t="shared" si="154"/>
        <v>0</v>
      </c>
      <c r="DK96" s="52">
        <f t="shared" si="154"/>
        <v>0</v>
      </c>
      <c r="DL96" s="52">
        <f t="shared" si="154"/>
        <v>0</v>
      </c>
      <c r="DM96" s="52">
        <f t="shared" si="154"/>
        <v>0</v>
      </c>
      <c r="DN96" s="52">
        <f t="shared" si="154"/>
        <v>0</v>
      </c>
      <c r="DO96" s="52">
        <f t="shared" si="154"/>
        <v>0</v>
      </c>
      <c r="DP96" s="52">
        <f t="shared" si="154"/>
        <v>0</v>
      </c>
    </row>
    <row r="97" spans="1:120" x14ac:dyDescent="0.25">
      <c r="A97" s="52" t="str">
        <f t="shared" si="138"/>
        <v>20_USA</v>
      </c>
      <c r="B97" s="52" t="str">
        <f t="shared" si="138"/>
        <v>7_2_aviation_gasoline</v>
      </c>
      <c r="C97" s="52" t="str">
        <f t="shared" si="138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39"/>
        <v>20_USA</v>
      </c>
      <c r="BL97" s="52" t="str">
        <f t="shared" si="140"/>
        <v>d_ind_cem_ccs_7_2_avi_gasoline</v>
      </c>
      <c r="BM97" s="52"/>
      <c r="BN97" s="52"/>
      <c r="BO97" s="52">
        <f t="shared" ref="BO97:CV97" si="155">BO$50*BO22</f>
        <v>0</v>
      </c>
      <c r="BP97" s="52">
        <f t="shared" si="155"/>
        <v>0</v>
      </c>
      <c r="BQ97" s="52">
        <f t="shared" si="155"/>
        <v>0</v>
      </c>
      <c r="BR97" s="52">
        <f t="shared" si="155"/>
        <v>0</v>
      </c>
      <c r="BS97" s="52">
        <f t="shared" si="155"/>
        <v>0</v>
      </c>
      <c r="BT97" s="52">
        <f t="shared" si="155"/>
        <v>0</v>
      </c>
      <c r="BU97" s="52">
        <f t="shared" si="155"/>
        <v>0</v>
      </c>
      <c r="BV97" s="52">
        <f t="shared" si="155"/>
        <v>0</v>
      </c>
      <c r="BW97" s="52">
        <f t="shared" si="155"/>
        <v>0</v>
      </c>
      <c r="BX97" s="52">
        <f t="shared" si="155"/>
        <v>0</v>
      </c>
      <c r="BY97" s="52">
        <f t="shared" si="155"/>
        <v>0</v>
      </c>
      <c r="BZ97" s="52">
        <f t="shared" si="155"/>
        <v>0</v>
      </c>
      <c r="CA97" s="52">
        <f t="shared" si="155"/>
        <v>0</v>
      </c>
      <c r="CB97" s="52">
        <f t="shared" si="155"/>
        <v>0</v>
      </c>
      <c r="CC97" s="52">
        <f t="shared" si="155"/>
        <v>0</v>
      </c>
      <c r="CD97" s="52">
        <f t="shared" si="155"/>
        <v>0</v>
      </c>
      <c r="CE97" s="52">
        <f t="shared" si="155"/>
        <v>0</v>
      </c>
      <c r="CF97" s="52">
        <f t="shared" si="155"/>
        <v>0</v>
      </c>
      <c r="CG97" s="52">
        <f t="shared" si="155"/>
        <v>0</v>
      </c>
      <c r="CH97" s="52">
        <f t="shared" si="155"/>
        <v>0</v>
      </c>
      <c r="CI97" s="52">
        <f t="shared" si="155"/>
        <v>0</v>
      </c>
      <c r="CJ97" s="52">
        <f t="shared" si="155"/>
        <v>0</v>
      </c>
      <c r="CK97" s="52">
        <f t="shared" si="155"/>
        <v>0</v>
      </c>
      <c r="CL97" s="52">
        <f t="shared" si="155"/>
        <v>0</v>
      </c>
      <c r="CM97" s="52">
        <f t="shared" si="155"/>
        <v>0</v>
      </c>
      <c r="CN97" s="52">
        <f t="shared" si="155"/>
        <v>0</v>
      </c>
      <c r="CO97" s="52">
        <f t="shared" si="155"/>
        <v>0</v>
      </c>
      <c r="CP97" s="52">
        <f t="shared" si="155"/>
        <v>0</v>
      </c>
      <c r="CQ97" s="52">
        <f t="shared" si="155"/>
        <v>0</v>
      </c>
      <c r="CR97" s="52">
        <f t="shared" si="155"/>
        <v>0</v>
      </c>
      <c r="CS97" s="52">
        <f t="shared" si="155"/>
        <v>0</v>
      </c>
      <c r="CT97" s="52">
        <f t="shared" si="155"/>
        <v>0</v>
      </c>
      <c r="CU97" s="52">
        <f t="shared" si="155"/>
        <v>0</v>
      </c>
      <c r="CV97" s="52">
        <f t="shared" si="155"/>
        <v>0</v>
      </c>
      <c r="CW97" s="52">
        <f t="shared" ref="CW97:DP97" si="156">CW$50*CW22</f>
        <v>0</v>
      </c>
      <c r="CX97" s="52">
        <f t="shared" si="156"/>
        <v>0</v>
      </c>
      <c r="CY97" s="52">
        <f t="shared" si="156"/>
        <v>0</v>
      </c>
      <c r="CZ97" s="52">
        <f t="shared" si="156"/>
        <v>0</v>
      </c>
      <c r="DA97" s="52">
        <f t="shared" si="156"/>
        <v>0</v>
      </c>
      <c r="DB97" s="52">
        <f t="shared" si="156"/>
        <v>0</v>
      </c>
      <c r="DC97" s="52">
        <f t="shared" si="156"/>
        <v>0</v>
      </c>
      <c r="DD97" s="52">
        <f t="shared" si="156"/>
        <v>0</v>
      </c>
      <c r="DE97" s="52">
        <f t="shared" si="156"/>
        <v>0</v>
      </c>
      <c r="DF97" s="52">
        <f t="shared" si="156"/>
        <v>0</v>
      </c>
      <c r="DG97" s="52">
        <f t="shared" si="156"/>
        <v>0</v>
      </c>
      <c r="DH97" s="52">
        <f t="shared" si="156"/>
        <v>0</v>
      </c>
      <c r="DI97" s="52">
        <f t="shared" si="156"/>
        <v>0</v>
      </c>
      <c r="DJ97" s="52">
        <f t="shared" si="156"/>
        <v>0</v>
      </c>
      <c r="DK97" s="52">
        <f t="shared" si="156"/>
        <v>0</v>
      </c>
      <c r="DL97" s="52">
        <f t="shared" si="156"/>
        <v>0</v>
      </c>
      <c r="DM97" s="52">
        <f t="shared" si="156"/>
        <v>0</v>
      </c>
      <c r="DN97" s="52">
        <f t="shared" si="156"/>
        <v>0</v>
      </c>
      <c r="DO97" s="52">
        <f t="shared" si="156"/>
        <v>0</v>
      </c>
      <c r="DP97" s="52">
        <f t="shared" si="156"/>
        <v>0</v>
      </c>
    </row>
    <row r="98" spans="1:120" x14ac:dyDescent="0.25">
      <c r="A98" s="52" t="str">
        <f t="shared" si="138"/>
        <v>20_USA</v>
      </c>
      <c r="B98" s="52" t="str">
        <f t="shared" si="138"/>
        <v>7_3_naphtha</v>
      </c>
      <c r="C98" s="52" t="str">
        <f t="shared" si="138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39"/>
        <v>20_USA</v>
      </c>
      <c r="BL98" s="52" t="str">
        <f t="shared" si="140"/>
        <v>d_ind_cem_ccs_7_3_naphtha</v>
      </c>
      <c r="BM98" s="52"/>
      <c r="BN98" s="52"/>
      <c r="BO98" s="52">
        <f t="shared" ref="BO98:CV98" si="157">BO$50*BO23</f>
        <v>0</v>
      </c>
      <c r="BP98" s="52">
        <f t="shared" si="157"/>
        <v>0</v>
      </c>
      <c r="BQ98" s="52">
        <f t="shared" si="157"/>
        <v>0</v>
      </c>
      <c r="BR98" s="52">
        <f t="shared" si="157"/>
        <v>0</v>
      </c>
      <c r="BS98" s="52">
        <f t="shared" si="157"/>
        <v>0</v>
      </c>
      <c r="BT98" s="52">
        <f t="shared" si="157"/>
        <v>0</v>
      </c>
      <c r="BU98" s="52">
        <f t="shared" si="157"/>
        <v>0</v>
      </c>
      <c r="BV98" s="52">
        <f t="shared" si="157"/>
        <v>0</v>
      </c>
      <c r="BW98" s="52">
        <f t="shared" si="157"/>
        <v>0</v>
      </c>
      <c r="BX98" s="52">
        <f t="shared" si="157"/>
        <v>0</v>
      </c>
      <c r="BY98" s="52">
        <f t="shared" si="157"/>
        <v>0</v>
      </c>
      <c r="BZ98" s="52">
        <f t="shared" si="157"/>
        <v>0</v>
      </c>
      <c r="CA98" s="52">
        <f t="shared" si="157"/>
        <v>0</v>
      </c>
      <c r="CB98" s="52">
        <f t="shared" si="157"/>
        <v>0</v>
      </c>
      <c r="CC98" s="52">
        <f t="shared" si="157"/>
        <v>0</v>
      </c>
      <c r="CD98" s="52">
        <f t="shared" si="157"/>
        <v>0</v>
      </c>
      <c r="CE98" s="52">
        <f t="shared" si="157"/>
        <v>0</v>
      </c>
      <c r="CF98" s="52">
        <f t="shared" si="157"/>
        <v>0</v>
      </c>
      <c r="CG98" s="52">
        <f t="shared" si="157"/>
        <v>0</v>
      </c>
      <c r="CH98" s="52">
        <f t="shared" si="157"/>
        <v>0</v>
      </c>
      <c r="CI98" s="52">
        <f t="shared" si="157"/>
        <v>0</v>
      </c>
      <c r="CJ98" s="52">
        <f t="shared" si="157"/>
        <v>0</v>
      </c>
      <c r="CK98" s="52">
        <f t="shared" si="157"/>
        <v>0</v>
      </c>
      <c r="CL98" s="52">
        <f t="shared" si="157"/>
        <v>0</v>
      </c>
      <c r="CM98" s="52">
        <f t="shared" si="157"/>
        <v>0</v>
      </c>
      <c r="CN98" s="52">
        <f t="shared" si="157"/>
        <v>0</v>
      </c>
      <c r="CO98" s="52">
        <f t="shared" si="157"/>
        <v>0</v>
      </c>
      <c r="CP98" s="52">
        <f t="shared" si="157"/>
        <v>0</v>
      </c>
      <c r="CQ98" s="52">
        <f t="shared" si="157"/>
        <v>0</v>
      </c>
      <c r="CR98" s="52">
        <f t="shared" si="157"/>
        <v>0</v>
      </c>
      <c r="CS98" s="52">
        <f t="shared" si="157"/>
        <v>0</v>
      </c>
      <c r="CT98" s="52">
        <f t="shared" si="157"/>
        <v>0</v>
      </c>
      <c r="CU98" s="52">
        <f t="shared" si="157"/>
        <v>0</v>
      </c>
      <c r="CV98" s="52">
        <f t="shared" si="157"/>
        <v>0</v>
      </c>
      <c r="CW98" s="52">
        <f t="shared" ref="CW98:DP98" si="158">CW$50*CW23</f>
        <v>0</v>
      </c>
      <c r="CX98" s="52">
        <f t="shared" si="158"/>
        <v>0</v>
      </c>
      <c r="CY98" s="52">
        <f t="shared" si="158"/>
        <v>0</v>
      </c>
      <c r="CZ98" s="52">
        <f t="shared" si="158"/>
        <v>0</v>
      </c>
      <c r="DA98" s="52">
        <f t="shared" si="158"/>
        <v>0</v>
      </c>
      <c r="DB98" s="52">
        <f t="shared" si="158"/>
        <v>0</v>
      </c>
      <c r="DC98" s="52">
        <f t="shared" si="158"/>
        <v>0</v>
      </c>
      <c r="DD98" s="52">
        <f t="shared" si="158"/>
        <v>0</v>
      </c>
      <c r="DE98" s="52">
        <f t="shared" si="158"/>
        <v>0</v>
      </c>
      <c r="DF98" s="52">
        <f t="shared" si="158"/>
        <v>0</v>
      </c>
      <c r="DG98" s="52">
        <f t="shared" si="158"/>
        <v>0</v>
      </c>
      <c r="DH98" s="52">
        <f t="shared" si="158"/>
        <v>0</v>
      </c>
      <c r="DI98" s="52">
        <f t="shared" si="158"/>
        <v>0</v>
      </c>
      <c r="DJ98" s="52">
        <f t="shared" si="158"/>
        <v>0</v>
      </c>
      <c r="DK98" s="52">
        <f t="shared" si="158"/>
        <v>0</v>
      </c>
      <c r="DL98" s="52">
        <f t="shared" si="158"/>
        <v>0</v>
      </c>
      <c r="DM98" s="52">
        <f t="shared" si="158"/>
        <v>0</v>
      </c>
      <c r="DN98" s="52">
        <f t="shared" si="158"/>
        <v>0</v>
      </c>
      <c r="DO98" s="52">
        <f t="shared" si="158"/>
        <v>0</v>
      </c>
      <c r="DP98" s="52">
        <f t="shared" si="158"/>
        <v>0</v>
      </c>
    </row>
    <row r="99" spans="1:120" x14ac:dyDescent="0.25">
      <c r="A99" s="52" t="str">
        <f t="shared" si="138"/>
        <v>20_USA</v>
      </c>
      <c r="B99" s="52" t="str">
        <f t="shared" si="138"/>
        <v>7_x_jet_fuel</v>
      </c>
      <c r="C99" s="52" t="str">
        <f t="shared" si="138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39"/>
        <v>20_USA</v>
      </c>
      <c r="BL99" s="52" t="str">
        <f t="shared" si="140"/>
        <v>d_ind_cem_ccs_7_x_jet_fuel</v>
      </c>
      <c r="BM99" s="52"/>
      <c r="BN99" s="52"/>
      <c r="BO99" s="52">
        <f t="shared" ref="BO99:CV99" si="159">BO$50*BO24</f>
        <v>0</v>
      </c>
      <c r="BP99" s="52">
        <f t="shared" si="159"/>
        <v>0</v>
      </c>
      <c r="BQ99" s="52">
        <f t="shared" si="159"/>
        <v>0</v>
      </c>
      <c r="BR99" s="52">
        <f t="shared" si="159"/>
        <v>0</v>
      </c>
      <c r="BS99" s="52">
        <f t="shared" si="159"/>
        <v>0</v>
      </c>
      <c r="BT99" s="52">
        <f t="shared" si="159"/>
        <v>0</v>
      </c>
      <c r="BU99" s="52">
        <f t="shared" si="159"/>
        <v>0</v>
      </c>
      <c r="BV99" s="52">
        <f t="shared" si="159"/>
        <v>0</v>
      </c>
      <c r="BW99" s="52">
        <f t="shared" si="159"/>
        <v>0</v>
      </c>
      <c r="BX99" s="52">
        <f t="shared" si="159"/>
        <v>0</v>
      </c>
      <c r="BY99" s="52">
        <f t="shared" si="159"/>
        <v>0</v>
      </c>
      <c r="BZ99" s="52">
        <f t="shared" si="159"/>
        <v>0</v>
      </c>
      <c r="CA99" s="52">
        <f t="shared" si="159"/>
        <v>0</v>
      </c>
      <c r="CB99" s="52">
        <f t="shared" si="159"/>
        <v>0</v>
      </c>
      <c r="CC99" s="52">
        <f t="shared" si="159"/>
        <v>0</v>
      </c>
      <c r="CD99" s="52">
        <f t="shared" si="159"/>
        <v>0</v>
      </c>
      <c r="CE99" s="52">
        <f t="shared" si="159"/>
        <v>0</v>
      </c>
      <c r="CF99" s="52">
        <f t="shared" si="159"/>
        <v>0</v>
      </c>
      <c r="CG99" s="52">
        <f t="shared" si="159"/>
        <v>0</v>
      </c>
      <c r="CH99" s="52">
        <f t="shared" si="159"/>
        <v>0</v>
      </c>
      <c r="CI99" s="52">
        <f t="shared" si="159"/>
        <v>0</v>
      </c>
      <c r="CJ99" s="52">
        <f t="shared" si="159"/>
        <v>0</v>
      </c>
      <c r="CK99" s="52">
        <f t="shared" si="159"/>
        <v>0</v>
      </c>
      <c r="CL99" s="52">
        <f t="shared" si="159"/>
        <v>0</v>
      </c>
      <c r="CM99" s="52">
        <f t="shared" si="159"/>
        <v>0</v>
      </c>
      <c r="CN99" s="52">
        <f t="shared" si="159"/>
        <v>0</v>
      </c>
      <c r="CO99" s="52">
        <f t="shared" si="159"/>
        <v>0</v>
      </c>
      <c r="CP99" s="52">
        <f t="shared" si="159"/>
        <v>0</v>
      </c>
      <c r="CQ99" s="52">
        <f t="shared" si="159"/>
        <v>0</v>
      </c>
      <c r="CR99" s="52">
        <f t="shared" si="159"/>
        <v>0</v>
      </c>
      <c r="CS99" s="52">
        <f t="shared" si="159"/>
        <v>0</v>
      </c>
      <c r="CT99" s="52">
        <f t="shared" si="159"/>
        <v>0</v>
      </c>
      <c r="CU99" s="52">
        <f t="shared" si="159"/>
        <v>0</v>
      </c>
      <c r="CV99" s="52">
        <f t="shared" si="159"/>
        <v>0</v>
      </c>
      <c r="CW99" s="52">
        <f t="shared" ref="CW99:DP99" si="160">CW$50*CW24</f>
        <v>0</v>
      </c>
      <c r="CX99" s="52">
        <f t="shared" si="160"/>
        <v>0</v>
      </c>
      <c r="CY99" s="52">
        <f t="shared" si="160"/>
        <v>0</v>
      </c>
      <c r="CZ99" s="52">
        <f t="shared" si="160"/>
        <v>0</v>
      </c>
      <c r="DA99" s="52">
        <f t="shared" si="160"/>
        <v>0</v>
      </c>
      <c r="DB99" s="52">
        <f t="shared" si="160"/>
        <v>0</v>
      </c>
      <c r="DC99" s="52">
        <f t="shared" si="160"/>
        <v>0</v>
      </c>
      <c r="DD99" s="52">
        <f t="shared" si="160"/>
        <v>0</v>
      </c>
      <c r="DE99" s="52">
        <f t="shared" si="160"/>
        <v>0</v>
      </c>
      <c r="DF99" s="52">
        <f t="shared" si="160"/>
        <v>0</v>
      </c>
      <c r="DG99" s="52">
        <f t="shared" si="160"/>
        <v>0</v>
      </c>
      <c r="DH99" s="52">
        <f t="shared" si="160"/>
        <v>0</v>
      </c>
      <c r="DI99" s="52">
        <f t="shared" si="160"/>
        <v>0</v>
      </c>
      <c r="DJ99" s="52">
        <f t="shared" si="160"/>
        <v>0</v>
      </c>
      <c r="DK99" s="52">
        <f t="shared" si="160"/>
        <v>0</v>
      </c>
      <c r="DL99" s="52">
        <f t="shared" si="160"/>
        <v>0</v>
      </c>
      <c r="DM99" s="52">
        <f t="shared" si="160"/>
        <v>0</v>
      </c>
      <c r="DN99" s="52">
        <f t="shared" si="160"/>
        <v>0</v>
      </c>
      <c r="DO99" s="52">
        <f t="shared" si="160"/>
        <v>0</v>
      </c>
      <c r="DP99" s="52">
        <f t="shared" si="160"/>
        <v>0</v>
      </c>
    </row>
    <row r="100" spans="1:120" x14ac:dyDescent="0.25">
      <c r="A100" s="52" t="str">
        <f t="shared" si="138"/>
        <v>20_USA</v>
      </c>
      <c r="B100" s="52" t="str">
        <f t="shared" si="138"/>
        <v>7_6_kerosene</v>
      </c>
      <c r="C100" s="52" t="str">
        <f t="shared" si="138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39"/>
        <v>20_USA</v>
      </c>
      <c r="BL100" s="52" t="str">
        <f t="shared" si="140"/>
        <v>d_ind_cem_ccs_7_6_kerosene</v>
      </c>
      <c r="BM100" s="52"/>
      <c r="BN100" s="52"/>
      <c r="BO100" s="52">
        <f t="shared" ref="BO100:CV100" si="161">BO$50*BO25</f>
        <v>0</v>
      </c>
      <c r="BP100" s="52">
        <f t="shared" si="161"/>
        <v>0</v>
      </c>
      <c r="BQ100" s="52">
        <f t="shared" si="161"/>
        <v>0</v>
      </c>
      <c r="BR100" s="52">
        <f t="shared" si="161"/>
        <v>0</v>
      </c>
      <c r="BS100" s="52">
        <f t="shared" si="161"/>
        <v>0</v>
      </c>
      <c r="BT100" s="52">
        <f t="shared" si="161"/>
        <v>0</v>
      </c>
      <c r="BU100" s="52">
        <f t="shared" si="161"/>
        <v>0</v>
      </c>
      <c r="BV100" s="52">
        <f t="shared" si="161"/>
        <v>0</v>
      </c>
      <c r="BW100" s="52">
        <f t="shared" si="161"/>
        <v>0</v>
      </c>
      <c r="BX100" s="52">
        <f t="shared" si="161"/>
        <v>0</v>
      </c>
      <c r="BY100" s="52">
        <f t="shared" si="161"/>
        <v>0</v>
      </c>
      <c r="BZ100" s="52">
        <f t="shared" si="161"/>
        <v>0</v>
      </c>
      <c r="CA100" s="52">
        <f t="shared" si="161"/>
        <v>0</v>
      </c>
      <c r="CB100" s="52">
        <f t="shared" si="161"/>
        <v>0</v>
      </c>
      <c r="CC100" s="52">
        <f t="shared" si="161"/>
        <v>0</v>
      </c>
      <c r="CD100" s="52">
        <f t="shared" si="161"/>
        <v>0</v>
      </c>
      <c r="CE100" s="52">
        <f t="shared" si="161"/>
        <v>0</v>
      </c>
      <c r="CF100" s="52">
        <f t="shared" si="161"/>
        <v>0</v>
      </c>
      <c r="CG100" s="52">
        <f t="shared" si="161"/>
        <v>0</v>
      </c>
      <c r="CH100" s="52">
        <f t="shared" si="161"/>
        <v>0</v>
      </c>
      <c r="CI100" s="52">
        <f t="shared" si="161"/>
        <v>0</v>
      </c>
      <c r="CJ100" s="52">
        <f t="shared" si="161"/>
        <v>0</v>
      </c>
      <c r="CK100" s="52">
        <f t="shared" si="161"/>
        <v>0</v>
      </c>
      <c r="CL100" s="52">
        <f t="shared" si="161"/>
        <v>0</v>
      </c>
      <c r="CM100" s="52">
        <f t="shared" si="161"/>
        <v>0</v>
      </c>
      <c r="CN100" s="52">
        <f t="shared" si="161"/>
        <v>0</v>
      </c>
      <c r="CO100" s="52">
        <f t="shared" si="161"/>
        <v>0</v>
      </c>
      <c r="CP100" s="52">
        <f t="shared" si="161"/>
        <v>0</v>
      </c>
      <c r="CQ100" s="52">
        <f t="shared" si="161"/>
        <v>0</v>
      </c>
      <c r="CR100" s="52">
        <f t="shared" si="161"/>
        <v>0</v>
      </c>
      <c r="CS100" s="52">
        <f t="shared" si="161"/>
        <v>0</v>
      </c>
      <c r="CT100" s="52">
        <f t="shared" si="161"/>
        <v>0</v>
      </c>
      <c r="CU100" s="52">
        <f t="shared" si="161"/>
        <v>0</v>
      </c>
      <c r="CV100" s="52">
        <f t="shared" si="161"/>
        <v>0</v>
      </c>
      <c r="CW100" s="52">
        <f t="shared" ref="CW100:DP100" si="162">CW$50*CW25</f>
        <v>0</v>
      </c>
      <c r="CX100" s="52">
        <f t="shared" si="162"/>
        <v>0</v>
      </c>
      <c r="CY100" s="52">
        <f t="shared" si="162"/>
        <v>0</v>
      </c>
      <c r="CZ100" s="52">
        <f t="shared" si="162"/>
        <v>0</v>
      </c>
      <c r="DA100" s="52">
        <f t="shared" si="162"/>
        <v>0</v>
      </c>
      <c r="DB100" s="52">
        <f t="shared" si="162"/>
        <v>0</v>
      </c>
      <c r="DC100" s="52">
        <f t="shared" si="162"/>
        <v>0</v>
      </c>
      <c r="DD100" s="52">
        <f t="shared" si="162"/>
        <v>0</v>
      </c>
      <c r="DE100" s="52">
        <f t="shared" si="162"/>
        <v>0</v>
      </c>
      <c r="DF100" s="52">
        <f t="shared" si="162"/>
        <v>0</v>
      </c>
      <c r="DG100" s="52">
        <f t="shared" si="162"/>
        <v>0</v>
      </c>
      <c r="DH100" s="52">
        <f t="shared" si="162"/>
        <v>0</v>
      </c>
      <c r="DI100" s="52">
        <f t="shared" si="162"/>
        <v>0</v>
      </c>
      <c r="DJ100" s="52">
        <f t="shared" si="162"/>
        <v>0</v>
      </c>
      <c r="DK100" s="52">
        <f t="shared" si="162"/>
        <v>0</v>
      </c>
      <c r="DL100" s="52">
        <f t="shared" si="162"/>
        <v>0</v>
      </c>
      <c r="DM100" s="52">
        <f t="shared" si="162"/>
        <v>0</v>
      </c>
      <c r="DN100" s="52">
        <f t="shared" si="162"/>
        <v>0</v>
      </c>
      <c r="DO100" s="52">
        <f t="shared" si="162"/>
        <v>0</v>
      </c>
      <c r="DP100" s="52">
        <f t="shared" si="162"/>
        <v>0</v>
      </c>
    </row>
    <row r="101" spans="1:120" x14ac:dyDescent="0.25">
      <c r="A101" s="52" t="str">
        <f t="shared" si="138"/>
        <v>20_USA</v>
      </c>
      <c r="B101" s="52" t="str">
        <f t="shared" si="138"/>
        <v>7_7_gas_diesel_oil</v>
      </c>
      <c r="C101" s="52" t="str">
        <f t="shared" si="138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39"/>
        <v>20_USA</v>
      </c>
      <c r="BL101" s="52" t="str">
        <f t="shared" si="140"/>
        <v>d_ind_cem_ccs_7_7_gas_diesel_oil</v>
      </c>
      <c r="BM101" s="52"/>
      <c r="BN101" s="52"/>
      <c r="BO101" s="52">
        <f t="shared" ref="BO101:CV101" si="163">BO$50*BO26</f>
        <v>0</v>
      </c>
      <c r="BP101" s="52">
        <f t="shared" si="163"/>
        <v>0</v>
      </c>
      <c r="BQ101" s="52">
        <f t="shared" si="163"/>
        <v>0</v>
      </c>
      <c r="BR101" s="52">
        <f t="shared" si="163"/>
        <v>0</v>
      </c>
      <c r="BS101" s="52">
        <f t="shared" si="163"/>
        <v>0</v>
      </c>
      <c r="BT101" s="52">
        <f t="shared" si="163"/>
        <v>0</v>
      </c>
      <c r="BU101" s="52">
        <f t="shared" si="163"/>
        <v>0</v>
      </c>
      <c r="BV101" s="52">
        <f t="shared" si="163"/>
        <v>0</v>
      </c>
      <c r="BW101" s="52">
        <f t="shared" si="163"/>
        <v>0</v>
      </c>
      <c r="BX101" s="52">
        <f t="shared" si="163"/>
        <v>0</v>
      </c>
      <c r="BY101" s="52">
        <f t="shared" si="163"/>
        <v>0</v>
      </c>
      <c r="BZ101" s="52">
        <f t="shared" si="163"/>
        <v>0</v>
      </c>
      <c r="CA101" s="52">
        <f t="shared" si="163"/>
        <v>0</v>
      </c>
      <c r="CB101" s="52">
        <f t="shared" si="163"/>
        <v>0</v>
      </c>
      <c r="CC101" s="52">
        <f t="shared" si="163"/>
        <v>0</v>
      </c>
      <c r="CD101" s="52">
        <f t="shared" si="163"/>
        <v>0</v>
      </c>
      <c r="CE101" s="52">
        <f t="shared" si="163"/>
        <v>0</v>
      </c>
      <c r="CF101" s="52">
        <f t="shared" si="163"/>
        <v>0</v>
      </c>
      <c r="CG101" s="52">
        <f t="shared" si="163"/>
        <v>0</v>
      </c>
      <c r="CH101" s="52">
        <f t="shared" si="163"/>
        <v>0</v>
      </c>
      <c r="CI101" s="52">
        <f t="shared" si="163"/>
        <v>0</v>
      </c>
      <c r="CJ101" s="52">
        <f t="shared" si="163"/>
        <v>0</v>
      </c>
      <c r="CK101" s="52">
        <f t="shared" si="163"/>
        <v>0</v>
      </c>
      <c r="CL101" s="52">
        <f t="shared" si="163"/>
        <v>2.7199517708163531E-2</v>
      </c>
      <c r="CM101" s="52">
        <f t="shared" si="163"/>
        <v>8.1981734009333146E-2</v>
      </c>
      <c r="CN101" s="52">
        <f t="shared" si="163"/>
        <v>0.1646873491071536</v>
      </c>
      <c r="CO101" s="52">
        <f t="shared" si="163"/>
        <v>0.27562443796428598</v>
      </c>
      <c r="CP101" s="52">
        <f t="shared" si="163"/>
        <v>0.41507549195968352</v>
      </c>
      <c r="CQ101" s="52">
        <f t="shared" si="163"/>
        <v>0.58330177480256973</v>
      </c>
      <c r="CR101" s="52">
        <f t="shared" si="163"/>
        <v>0.78055054748323549</v>
      </c>
      <c r="CS101" s="52">
        <f t="shared" si="163"/>
        <v>1.0070614797977397</v>
      </c>
      <c r="CT101" s="52">
        <f t="shared" si="163"/>
        <v>1.2630648848777506</v>
      </c>
      <c r="CU101" s="52">
        <f t="shared" si="163"/>
        <v>1.5487799761478798</v>
      </c>
      <c r="CV101" s="52">
        <f t="shared" si="163"/>
        <v>1.8361624496828088</v>
      </c>
      <c r="CW101" s="52">
        <f t="shared" ref="CW101:DP101" si="164">CW$50*CW26</f>
        <v>2.1088729208444299</v>
      </c>
      <c r="CX101" s="52">
        <f t="shared" si="164"/>
        <v>2.3790275669675669</v>
      </c>
      <c r="CY101" s="52">
        <f t="shared" si="164"/>
        <v>2.64664416822457</v>
      </c>
      <c r="CZ101" s="52">
        <f t="shared" si="164"/>
        <v>2.9117403951198435</v>
      </c>
      <c r="DA101" s="52">
        <f t="shared" si="164"/>
        <v>3.1743338091233526</v>
      </c>
      <c r="DB101" s="52">
        <f t="shared" si="164"/>
        <v>3.434441863300624</v>
      </c>
      <c r="DC101" s="52">
        <f t="shared" si="164"/>
        <v>3.6920819029392535</v>
      </c>
      <c r="DD101" s="52">
        <f t="shared" si="164"/>
        <v>3.9472711661719333</v>
      </c>
      <c r="DE101" s="52">
        <f t="shared" si="164"/>
        <v>4.2000267845960355</v>
      </c>
      <c r="DF101" s="52">
        <f t="shared" si="164"/>
        <v>4.4503657838897484</v>
      </c>
      <c r="DG101" s="52">
        <f t="shared" si="164"/>
        <v>4.6983050844248009</v>
      </c>
      <c r="DH101" s="52">
        <f t="shared" si="164"/>
        <v>4.9438615018757881</v>
      </c>
      <c r="DI101" s="52">
        <f t="shared" si="164"/>
        <v>5.1870517478261124</v>
      </c>
      <c r="DJ101" s="52">
        <f t="shared" si="164"/>
        <v>5.4278924303705649</v>
      </c>
      <c r="DK101" s="52">
        <f t="shared" si="164"/>
        <v>5.6664000547145577</v>
      </c>
      <c r="DL101" s="52">
        <f t="shared" si="164"/>
        <v>5.9025910237700376</v>
      </c>
      <c r="DM101" s="52">
        <f t="shared" si="164"/>
        <v>6.1364816387480827</v>
      </c>
      <c r="DN101" s="52">
        <f t="shared" si="164"/>
        <v>6.368088099748209</v>
      </c>
      <c r="DO101" s="52">
        <f t="shared" si="164"/>
        <v>6.5974265063444149</v>
      </c>
      <c r="DP101" s="52">
        <f t="shared" si="164"/>
        <v>6.8245128581679522</v>
      </c>
    </row>
    <row r="102" spans="1:120" x14ac:dyDescent="0.25">
      <c r="A102" s="52" t="str">
        <f t="shared" si="138"/>
        <v>20_USA</v>
      </c>
      <c r="B102" s="52" t="str">
        <f t="shared" si="138"/>
        <v>7_8_fuel_oil</v>
      </c>
      <c r="C102" s="52" t="str">
        <f t="shared" si="138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39"/>
        <v>20_USA</v>
      </c>
      <c r="BL102" s="52" t="str">
        <f t="shared" si="140"/>
        <v>d_ind_cem_ccs_7_8_fuel_oil</v>
      </c>
      <c r="BM102" s="52"/>
      <c r="BN102" s="52"/>
      <c r="BO102" s="52">
        <f t="shared" ref="BO102:CV102" si="165">BO$50*BO27</f>
        <v>0</v>
      </c>
      <c r="BP102" s="52">
        <f t="shared" si="165"/>
        <v>0</v>
      </c>
      <c r="BQ102" s="52">
        <f t="shared" si="165"/>
        <v>0</v>
      </c>
      <c r="BR102" s="52">
        <f t="shared" si="165"/>
        <v>0</v>
      </c>
      <c r="BS102" s="52">
        <f t="shared" si="165"/>
        <v>0</v>
      </c>
      <c r="BT102" s="52">
        <f t="shared" si="165"/>
        <v>0</v>
      </c>
      <c r="BU102" s="52">
        <f t="shared" si="165"/>
        <v>0</v>
      </c>
      <c r="BV102" s="52">
        <f t="shared" si="165"/>
        <v>0</v>
      </c>
      <c r="BW102" s="52">
        <f t="shared" si="165"/>
        <v>0</v>
      </c>
      <c r="BX102" s="52">
        <f t="shared" si="165"/>
        <v>0</v>
      </c>
      <c r="BY102" s="52">
        <f t="shared" si="165"/>
        <v>0</v>
      </c>
      <c r="BZ102" s="52">
        <f t="shared" si="165"/>
        <v>0</v>
      </c>
      <c r="CA102" s="52">
        <f t="shared" si="165"/>
        <v>0</v>
      </c>
      <c r="CB102" s="52">
        <f t="shared" si="165"/>
        <v>0</v>
      </c>
      <c r="CC102" s="52">
        <f t="shared" si="165"/>
        <v>0</v>
      </c>
      <c r="CD102" s="52">
        <f t="shared" si="165"/>
        <v>0</v>
      </c>
      <c r="CE102" s="52">
        <f t="shared" si="165"/>
        <v>0</v>
      </c>
      <c r="CF102" s="52">
        <f t="shared" si="165"/>
        <v>0</v>
      </c>
      <c r="CG102" s="52">
        <f t="shared" si="165"/>
        <v>0</v>
      </c>
      <c r="CH102" s="52">
        <f t="shared" si="165"/>
        <v>0</v>
      </c>
      <c r="CI102" s="52">
        <f t="shared" si="165"/>
        <v>0</v>
      </c>
      <c r="CJ102" s="52">
        <f t="shared" si="165"/>
        <v>0</v>
      </c>
      <c r="CK102" s="52">
        <f t="shared" si="165"/>
        <v>0</v>
      </c>
      <c r="CL102" s="52">
        <f t="shared" si="165"/>
        <v>4.5995754962580805E-3</v>
      </c>
      <c r="CM102" s="52">
        <f t="shared" si="165"/>
        <v>1.3863524307157149E-2</v>
      </c>
      <c r="CN102" s="52">
        <f t="shared" si="165"/>
        <v>2.7849460553839665E-2</v>
      </c>
      <c r="CO102" s="52">
        <f t="shared" si="165"/>
        <v>4.6609481264807032E-2</v>
      </c>
      <c r="CP102" s="52">
        <f t="shared" si="165"/>
        <v>7.0191357155646145E-2</v>
      </c>
      <c r="CQ102" s="52">
        <f t="shared" si="165"/>
        <v>9.8639269236031474E-2</v>
      </c>
      <c r="CR102" s="52">
        <f t="shared" si="165"/>
        <v>0.13199503058530973</v>
      </c>
      <c r="CS102" s="52">
        <f t="shared" si="165"/>
        <v>0.17029917057363272</v>
      </c>
      <c r="CT102" s="52">
        <f t="shared" si="165"/>
        <v>0.21359063631205788</v>
      </c>
      <c r="CU102" s="52">
        <f t="shared" si="165"/>
        <v>0.26190649789525056</v>
      </c>
      <c r="CV102" s="52">
        <f t="shared" si="165"/>
        <v>0.31050432222095786</v>
      </c>
      <c r="CW102" s="52">
        <f t="shared" ref="CW102:DP102" si="166">CW$50*CW27</f>
        <v>0.35662103701665848</v>
      </c>
      <c r="CX102" s="52">
        <f t="shared" si="166"/>
        <v>0.40230554892016579</v>
      </c>
      <c r="CY102" s="52">
        <f t="shared" si="166"/>
        <v>0.4475608646482141</v>
      </c>
      <c r="CZ102" s="52">
        <f t="shared" si="166"/>
        <v>0.49238997237213555</v>
      </c>
      <c r="DA102" s="52">
        <f t="shared" si="166"/>
        <v>0.53679584182498929</v>
      </c>
      <c r="DB102" s="52">
        <f t="shared" si="166"/>
        <v>0.58078142440809777</v>
      </c>
      <c r="DC102" s="52">
        <f t="shared" si="166"/>
        <v>0.6243496532969921</v>
      </c>
      <c r="DD102" s="52">
        <f t="shared" si="166"/>
        <v>0.66750344354676927</v>
      </c>
      <c r="DE102" s="52">
        <f t="shared" si="166"/>
        <v>0.71024569219686684</v>
      </c>
      <c r="DF102" s="52">
        <f t="shared" si="166"/>
        <v>0.75257927837525485</v>
      </c>
      <c r="DG102" s="52">
        <f t="shared" si="166"/>
        <v>0.79450706340205024</v>
      </c>
      <c r="DH102" s="52">
        <f t="shared" si="166"/>
        <v>0.83603189089255736</v>
      </c>
      <c r="DI102" s="52">
        <f t="shared" si="166"/>
        <v>0.87715658685973497</v>
      </c>
      <c r="DJ102" s="52">
        <f t="shared" si="166"/>
        <v>0.91788395981609627</v>
      </c>
      <c r="DK102" s="52">
        <f t="shared" si="166"/>
        <v>0.95821680087504268</v>
      </c>
      <c r="DL102" s="52">
        <f t="shared" si="166"/>
        <v>0.99815788385163451</v>
      </c>
      <c r="DM102" s="52">
        <f t="shared" si="166"/>
        <v>1.0377099653628026</v>
      </c>
      <c r="DN102" s="52">
        <f t="shared" si="166"/>
        <v>1.0768757849270041</v>
      </c>
      <c r="DO102" s="52">
        <f t="shared" si="166"/>
        <v>1.1156580650633237</v>
      </c>
      <c r="DP102" s="52">
        <f t="shared" si="166"/>
        <v>1.1540595113900243</v>
      </c>
    </row>
    <row r="103" spans="1:120" x14ac:dyDescent="0.25">
      <c r="A103" s="52" t="str">
        <f t="shared" si="138"/>
        <v>20_USA</v>
      </c>
      <c r="B103" s="52" t="str">
        <f t="shared" si="138"/>
        <v>7_9_lpg</v>
      </c>
      <c r="C103" s="52" t="str">
        <f t="shared" si="138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39"/>
        <v>20_USA</v>
      </c>
      <c r="BL103" s="52" t="str">
        <f t="shared" si="140"/>
        <v>d_ind_cem_ccs_7_9_lpg</v>
      </c>
      <c r="BM103" s="52"/>
      <c r="BN103" s="52"/>
      <c r="BO103" s="52">
        <f t="shared" ref="BO103:CV103" si="167">BO$50*BO28</f>
        <v>0</v>
      </c>
      <c r="BP103" s="52">
        <f t="shared" si="167"/>
        <v>0</v>
      </c>
      <c r="BQ103" s="52">
        <f t="shared" si="167"/>
        <v>0</v>
      </c>
      <c r="BR103" s="52">
        <f t="shared" si="167"/>
        <v>0</v>
      </c>
      <c r="BS103" s="52">
        <f t="shared" si="167"/>
        <v>0</v>
      </c>
      <c r="BT103" s="52">
        <f t="shared" si="167"/>
        <v>0</v>
      </c>
      <c r="BU103" s="52">
        <f t="shared" si="167"/>
        <v>0</v>
      </c>
      <c r="BV103" s="52">
        <f t="shared" si="167"/>
        <v>0</v>
      </c>
      <c r="BW103" s="52">
        <f t="shared" si="167"/>
        <v>0</v>
      </c>
      <c r="BX103" s="52">
        <f t="shared" si="167"/>
        <v>0</v>
      </c>
      <c r="BY103" s="52">
        <f t="shared" si="167"/>
        <v>0</v>
      </c>
      <c r="BZ103" s="52">
        <f t="shared" si="167"/>
        <v>0</v>
      </c>
      <c r="CA103" s="52">
        <f t="shared" si="167"/>
        <v>0</v>
      </c>
      <c r="CB103" s="52">
        <f t="shared" si="167"/>
        <v>0</v>
      </c>
      <c r="CC103" s="52">
        <f t="shared" si="167"/>
        <v>0</v>
      </c>
      <c r="CD103" s="52">
        <f t="shared" si="167"/>
        <v>0</v>
      </c>
      <c r="CE103" s="52">
        <f t="shared" si="167"/>
        <v>0</v>
      </c>
      <c r="CF103" s="52">
        <f t="shared" si="167"/>
        <v>0</v>
      </c>
      <c r="CG103" s="52">
        <f t="shared" si="167"/>
        <v>0</v>
      </c>
      <c r="CH103" s="52">
        <f t="shared" si="167"/>
        <v>0</v>
      </c>
      <c r="CI103" s="52">
        <f t="shared" si="167"/>
        <v>0</v>
      </c>
      <c r="CJ103" s="52">
        <f t="shared" si="167"/>
        <v>0</v>
      </c>
      <c r="CK103" s="52">
        <f t="shared" si="167"/>
        <v>0</v>
      </c>
      <c r="CL103" s="52">
        <f t="shared" si="167"/>
        <v>2.4804920102339542E-3</v>
      </c>
      <c r="CM103" s="52">
        <f t="shared" si="167"/>
        <v>7.4764206622032169E-3</v>
      </c>
      <c r="CN103" s="52">
        <f t="shared" si="167"/>
        <v>1.5018856511720337E-2</v>
      </c>
      <c r="CO103" s="52">
        <f t="shared" si="167"/>
        <v>2.5135894817371628E-2</v>
      </c>
      <c r="CP103" s="52">
        <f t="shared" si="167"/>
        <v>3.7853297712735046E-2</v>
      </c>
      <c r="CQ103" s="52">
        <f t="shared" si="167"/>
        <v>5.3194891449078942E-2</v>
      </c>
      <c r="CR103" s="52">
        <f t="shared" si="167"/>
        <v>7.1183225283248233E-2</v>
      </c>
      <c r="CS103" s="52">
        <f t="shared" si="167"/>
        <v>9.1840156184200869E-2</v>
      </c>
      <c r="CT103" s="52">
        <f t="shared" si="167"/>
        <v>0.1151866878288801</v>
      </c>
      <c r="CU103" s="52">
        <f t="shared" si="167"/>
        <v>0.14124281164338842</v>
      </c>
      <c r="CV103" s="52">
        <f t="shared" si="167"/>
        <v>0.1674509943447571</v>
      </c>
      <c r="CW103" s="52">
        <f t="shared" ref="CW103:DP103" si="168">CW$50*CW28</f>
        <v>0.19232114653206994</v>
      </c>
      <c r="CX103" s="52">
        <f t="shared" si="168"/>
        <v>0.21695821724876488</v>
      </c>
      <c r="CY103" s="52">
        <f t="shared" si="168"/>
        <v>0.24136382797857309</v>
      </c>
      <c r="CZ103" s="52">
        <f t="shared" si="168"/>
        <v>0.26553959020392803</v>
      </c>
      <c r="DA103" s="52">
        <f t="shared" si="168"/>
        <v>0.28948710546373957</v>
      </c>
      <c r="DB103" s="52">
        <f t="shared" si="168"/>
        <v>0.31320796541084722</v>
      </c>
      <c r="DC103" s="52">
        <f t="shared" si="168"/>
        <v>0.3367037518691553</v>
      </c>
      <c r="DD103" s="52">
        <f t="shared" si="168"/>
        <v>0.35997603689045071</v>
      </c>
      <c r="DE103" s="52">
        <f t="shared" si="168"/>
        <v>0.38302638281090629</v>
      </c>
      <c r="DF103" s="52">
        <f t="shared" si="168"/>
        <v>0.40585634230727063</v>
      </c>
      <c r="DG103" s="52">
        <f t="shared" si="168"/>
        <v>0.42846745845274575</v>
      </c>
      <c r="DH103" s="52">
        <f t="shared" si="168"/>
        <v>0.45086126477255534</v>
      </c>
      <c r="DI103" s="52">
        <f t="shared" si="168"/>
        <v>0.47303928529920458</v>
      </c>
      <c r="DJ103" s="52">
        <f t="shared" si="168"/>
        <v>0.49500303462743261</v>
      </c>
      <c r="DK103" s="52">
        <f t="shared" si="168"/>
        <v>0.51675401796886111</v>
      </c>
      <c r="DL103" s="52">
        <f t="shared" si="168"/>
        <v>0.53829373120633872</v>
      </c>
      <c r="DM103" s="52">
        <f t="shared" si="168"/>
        <v>0.55962366094798321</v>
      </c>
      <c r="DN103" s="52">
        <f t="shared" si="168"/>
        <v>0.58074528458092545</v>
      </c>
      <c r="DO103" s="52">
        <f t="shared" si="168"/>
        <v>0.60166007032475266</v>
      </c>
      <c r="DP103" s="52">
        <f t="shared" si="168"/>
        <v>0.62236947728465619</v>
      </c>
    </row>
    <row r="104" spans="1:120" x14ac:dyDescent="0.25">
      <c r="A104" s="52" t="str">
        <f t="shared" si="138"/>
        <v>20_USA</v>
      </c>
      <c r="B104" s="52" t="str">
        <f t="shared" si="138"/>
        <v>7_10_refinery_gas_not_liquefied</v>
      </c>
      <c r="C104" s="52" t="str">
        <f t="shared" si="138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39"/>
        <v>20_USA</v>
      </c>
      <c r="BL104" s="52" t="str">
        <f t="shared" si="140"/>
        <v>d_ind_cem_ccs_7_10_refi_gas_notliq</v>
      </c>
      <c r="BM104" s="52"/>
      <c r="BN104" s="52"/>
      <c r="BO104" s="52">
        <f t="shared" ref="BO104:CV104" si="169">BO$50*BO29</f>
        <v>0</v>
      </c>
      <c r="BP104" s="52">
        <f t="shared" si="169"/>
        <v>0</v>
      </c>
      <c r="BQ104" s="52">
        <f t="shared" si="169"/>
        <v>0</v>
      </c>
      <c r="BR104" s="52">
        <f t="shared" si="169"/>
        <v>0</v>
      </c>
      <c r="BS104" s="52">
        <f t="shared" si="169"/>
        <v>0</v>
      </c>
      <c r="BT104" s="52">
        <f t="shared" si="169"/>
        <v>0</v>
      </c>
      <c r="BU104" s="52">
        <f t="shared" si="169"/>
        <v>0</v>
      </c>
      <c r="BV104" s="52">
        <f t="shared" si="169"/>
        <v>0</v>
      </c>
      <c r="BW104" s="52">
        <f t="shared" si="169"/>
        <v>0</v>
      </c>
      <c r="BX104" s="52">
        <f t="shared" si="169"/>
        <v>0</v>
      </c>
      <c r="BY104" s="52">
        <f t="shared" si="169"/>
        <v>0</v>
      </c>
      <c r="BZ104" s="52">
        <f t="shared" si="169"/>
        <v>0</v>
      </c>
      <c r="CA104" s="52">
        <f t="shared" si="169"/>
        <v>0</v>
      </c>
      <c r="CB104" s="52">
        <f t="shared" si="169"/>
        <v>0</v>
      </c>
      <c r="CC104" s="52">
        <f t="shared" si="169"/>
        <v>0</v>
      </c>
      <c r="CD104" s="52">
        <f t="shared" si="169"/>
        <v>0</v>
      </c>
      <c r="CE104" s="52">
        <f t="shared" si="169"/>
        <v>0</v>
      </c>
      <c r="CF104" s="52">
        <f t="shared" si="169"/>
        <v>0</v>
      </c>
      <c r="CG104" s="52">
        <f t="shared" si="169"/>
        <v>0</v>
      </c>
      <c r="CH104" s="52">
        <f t="shared" si="169"/>
        <v>0</v>
      </c>
      <c r="CI104" s="52">
        <f t="shared" si="169"/>
        <v>0</v>
      </c>
      <c r="CJ104" s="52">
        <f t="shared" si="169"/>
        <v>0</v>
      </c>
      <c r="CK104" s="52">
        <f t="shared" si="169"/>
        <v>0</v>
      </c>
      <c r="CL104" s="52">
        <f t="shared" si="169"/>
        <v>0</v>
      </c>
      <c r="CM104" s="52">
        <f t="shared" si="169"/>
        <v>0</v>
      </c>
      <c r="CN104" s="52">
        <f t="shared" si="169"/>
        <v>0</v>
      </c>
      <c r="CO104" s="52">
        <f t="shared" si="169"/>
        <v>0</v>
      </c>
      <c r="CP104" s="52">
        <f t="shared" si="169"/>
        <v>0</v>
      </c>
      <c r="CQ104" s="52">
        <f t="shared" si="169"/>
        <v>0</v>
      </c>
      <c r="CR104" s="52">
        <f t="shared" si="169"/>
        <v>0</v>
      </c>
      <c r="CS104" s="52">
        <f t="shared" si="169"/>
        <v>0</v>
      </c>
      <c r="CT104" s="52">
        <f t="shared" si="169"/>
        <v>0</v>
      </c>
      <c r="CU104" s="52">
        <f t="shared" si="169"/>
        <v>0</v>
      </c>
      <c r="CV104" s="52">
        <f t="shared" si="169"/>
        <v>0</v>
      </c>
      <c r="CW104" s="52">
        <f t="shared" ref="CW104:DP104" si="170">CW$50*CW29</f>
        <v>0</v>
      </c>
      <c r="CX104" s="52">
        <f t="shared" si="170"/>
        <v>0</v>
      </c>
      <c r="CY104" s="52">
        <f t="shared" si="170"/>
        <v>0</v>
      </c>
      <c r="CZ104" s="52">
        <f t="shared" si="170"/>
        <v>0</v>
      </c>
      <c r="DA104" s="52">
        <f t="shared" si="170"/>
        <v>0</v>
      </c>
      <c r="DB104" s="52">
        <f t="shared" si="170"/>
        <v>0</v>
      </c>
      <c r="DC104" s="52">
        <f t="shared" si="170"/>
        <v>0</v>
      </c>
      <c r="DD104" s="52">
        <f t="shared" si="170"/>
        <v>0</v>
      </c>
      <c r="DE104" s="52">
        <f t="shared" si="170"/>
        <v>0</v>
      </c>
      <c r="DF104" s="52">
        <f t="shared" si="170"/>
        <v>0</v>
      </c>
      <c r="DG104" s="52">
        <f t="shared" si="170"/>
        <v>0</v>
      </c>
      <c r="DH104" s="52">
        <f t="shared" si="170"/>
        <v>0</v>
      </c>
      <c r="DI104" s="52">
        <f t="shared" si="170"/>
        <v>0</v>
      </c>
      <c r="DJ104" s="52">
        <f t="shared" si="170"/>
        <v>0</v>
      </c>
      <c r="DK104" s="52">
        <f t="shared" si="170"/>
        <v>0</v>
      </c>
      <c r="DL104" s="52">
        <f t="shared" si="170"/>
        <v>0</v>
      </c>
      <c r="DM104" s="52">
        <f t="shared" si="170"/>
        <v>0</v>
      </c>
      <c r="DN104" s="52">
        <f t="shared" si="170"/>
        <v>0</v>
      </c>
      <c r="DO104" s="52">
        <f t="shared" si="170"/>
        <v>0</v>
      </c>
      <c r="DP104" s="52">
        <f t="shared" si="170"/>
        <v>0</v>
      </c>
    </row>
    <row r="105" spans="1:120" x14ac:dyDescent="0.25">
      <c r="A105" s="52" t="str">
        <f t="shared" si="138"/>
        <v>20_USA</v>
      </c>
      <c r="B105" s="52" t="str">
        <f t="shared" si="138"/>
        <v>7_11_ethane</v>
      </c>
      <c r="C105" s="52" t="str">
        <f t="shared" si="138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39"/>
        <v>20_USA</v>
      </c>
      <c r="BL105" s="52" t="str">
        <f t="shared" si="140"/>
        <v>d_ind_cem_ccs_7_11_ethane</v>
      </c>
      <c r="BM105" s="52"/>
      <c r="BN105" s="52"/>
      <c r="BO105" s="52">
        <f t="shared" ref="BO105:CV105" si="171">BO$50*BO30</f>
        <v>0</v>
      </c>
      <c r="BP105" s="52">
        <f t="shared" si="171"/>
        <v>0</v>
      </c>
      <c r="BQ105" s="52">
        <f t="shared" si="171"/>
        <v>0</v>
      </c>
      <c r="BR105" s="52">
        <f t="shared" si="171"/>
        <v>0</v>
      </c>
      <c r="BS105" s="52">
        <f t="shared" si="171"/>
        <v>0</v>
      </c>
      <c r="BT105" s="52">
        <f t="shared" si="171"/>
        <v>0</v>
      </c>
      <c r="BU105" s="52">
        <f t="shared" si="171"/>
        <v>0</v>
      </c>
      <c r="BV105" s="52">
        <f t="shared" si="171"/>
        <v>0</v>
      </c>
      <c r="BW105" s="52">
        <f t="shared" si="171"/>
        <v>0</v>
      </c>
      <c r="BX105" s="52">
        <f t="shared" si="171"/>
        <v>0</v>
      </c>
      <c r="BY105" s="52">
        <f t="shared" si="171"/>
        <v>0</v>
      </c>
      <c r="BZ105" s="52">
        <f t="shared" si="171"/>
        <v>0</v>
      </c>
      <c r="CA105" s="52">
        <f t="shared" si="171"/>
        <v>0</v>
      </c>
      <c r="CB105" s="52">
        <f t="shared" si="171"/>
        <v>0</v>
      </c>
      <c r="CC105" s="52">
        <f t="shared" si="171"/>
        <v>0</v>
      </c>
      <c r="CD105" s="52">
        <f t="shared" si="171"/>
        <v>0</v>
      </c>
      <c r="CE105" s="52">
        <f t="shared" si="171"/>
        <v>0</v>
      </c>
      <c r="CF105" s="52">
        <f t="shared" si="171"/>
        <v>0</v>
      </c>
      <c r="CG105" s="52">
        <f t="shared" si="171"/>
        <v>0</v>
      </c>
      <c r="CH105" s="52">
        <f t="shared" si="171"/>
        <v>0</v>
      </c>
      <c r="CI105" s="52">
        <f t="shared" si="171"/>
        <v>0</v>
      </c>
      <c r="CJ105" s="52">
        <f t="shared" si="171"/>
        <v>0</v>
      </c>
      <c r="CK105" s="52">
        <f t="shared" si="171"/>
        <v>0</v>
      </c>
      <c r="CL105" s="52">
        <f t="shared" si="171"/>
        <v>0</v>
      </c>
      <c r="CM105" s="52">
        <f t="shared" si="171"/>
        <v>0</v>
      </c>
      <c r="CN105" s="52">
        <f t="shared" si="171"/>
        <v>0</v>
      </c>
      <c r="CO105" s="52">
        <f t="shared" si="171"/>
        <v>0</v>
      </c>
      <c r="CP105" s="52">
        <f t="shared" si="171"/>
        <v>0</v>
      </c>
      <c r="CQ105" s="52">
        <f t="shared" si="171"/>
        <v>0</v>
      </c>
      <c r="CR105" s="52">
        <f t="shared" si="171"/>
        <v>0</v>
      </c>
      <c r="CS105" s="52">
        <f t="shared" si="171"/>
        <v>0</v>
      </c>
      <c r="CT105" s="52">
        <f t="shared" si="171"/>
        <v>0</v>
      </c>
      <c r="CU105" s="52">
        <f t="shared" si="171"/>
        <v>0</v>
      </c>
      <c r="CV105" s="52">
        <f t="shared" si="171"/>
        <v>0</v>
      </c>
      <c r="CW105" s="52">
        <f t="shared" ref="CW105:DP105" si="172">CW$50*CW30</f>
        <v>0</v>
      </c>
      <c r="CX105" s="52">
        <f t="shared" si="172"/>
        <v>0</v>
      </c>
      <c r="CY105" s="52">
        <f t="shared" si="172"/>
        <v>0</v>
      </c>
      <c r="CZ105" s="52">
        <f t="shared" si="172"/>
        <v>0</v>
      </c>
      <c r="DA105" s="52">
        <f t="shared" si="172"/>
        <v>0</v>
      </c>
      <c r="DB105" s="52">
        <f t="shared" si="172"/>
        <v>0</v>
      </c>
      <c r="DC105" s="52">
        <f t="shared" si="172"/>
        <v>0</v>
      </c>
      <c r="DD105" s="52">
        <f t="shared" si="172"/>
        <v>0</v>
      </c>
      <c r="DE105" s="52">
        <f t="shared" si="172"/>
        <v>0</v>
      </c>
      <c r="DF105" s="52">
        <f t="shared" si="172"/>
        <v>0</v>
      </c>
      <c r="DG105" s="52">
        <f t="shared" si="172"/>
        <v>0</v>
      </c>
      <c r="DH105" s="52">
        <f t="shared" si="172"/>
        <v>0</v>
      </c>
      <c r="DI105" s="52">
        <f t="shared" si="172"/>
        <v>0</v>
      </c>
      <c r="DJ105" s="52">
        <f t="shared" si="172"/>
        <v>0</v>
      </c>
      <c r="DK105" s="52">
        <f t="shared" si="172"/>
        <v>0</v>
      </c>
      <c r="DL105" s="52">
        <f t="shared" si="172"/>
        <v>0</v>
      </c>
      <c r="DM105" s="52">
        <f t="shared" si="172"/>
        <v>0</v>
      </c>
      <c r="DN105" s="52">
        <f t="shared" si="172"/>
        <v>0</v>
      </c>
      <c r="DO105" s="52">
        <f t="shared" si="172"/>
        <v>0</v>
      </c>
      <c r="DP105" s="52">
        <f t="shared" si="172"/>
        <v>0</v>
      </c>
    </row>
    <row r="106" spans="1:120" x14ac:dyDescent="0.25">
      <c r="A106" s="52" t="str">
        <f t="shared" si="138"/>
        <v>20_USA</v>
      </c>
      <c r="B106" s="52" t="str">
        <f t="shared" si="138"/>
        <v>7_x_other_petroleum_products</v>
      </c>
      <c r="C106" s="52" t="str">
        <f t="shared" si="138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39"/>
        <v>20_USA</v>
      </c>
      <c r="BL106" s="52" t="str">
        <f t="shared" si="140"/>
        <v>d_ind_cem_ccs_7_x_other_petrol_prod</v>
      </c>
      <c r="BM106" s="52"/>
      <c r="BN106" s="52"/>
      <c r="BO106" s="52">
        <f t="shared" ref="BO106:CV106" si="173">BO$50*BO31</f>
        <v>0</v>
      </c>
      <c r="BP106" s="52">
        <f t="shared" si="173"/>
        <v>0</v>
      </c>
      <c r="BQ106" s="52">
        <f t="shared" si="173"/>
        <v>0</v>
      </c>
      <c r="BR106" s="52">
        <f t="shared" si="173"/>
        <v>0</v>
      </c>
      <c r="BS106" s="52">
        <f t="shared" si="173"/>
        <v>0</v>
      </c>
      <c r="BT106" s="52">
        <f t="shared" si="173"/>
        <v>0</v>
      </c>
      <c r="BU106" s="52">
        <f t="shared" si="173"/>
        <v>0</v>
      </c>
      <c r="BV106" s="52">
        <f t="shared" si="173"/>
        <v>0</v>
      </c>
      <c r="BW106" s="52">
        <f t="shared" si="173"/>
        <v>0</v>
      </c>
      <c r="BX106" s="52">
        <f t="shared" si="173"/>
        <v>0</v>
      </c>
      <c r="BY106" s="52">
        <f t="shared" si="173"/>
        <v>0</v>
      </c>
      <c r="BZ106" s="52">
        <f t="shared" si="173"/>
        <v>0</v>
      </c>
      <c r="CA106" s="52">
        <f t="shared" si="173"/>
        <v>0</v>
      </c>
      <c r="CB106" s="52">
        <f t="shared" si="173"/>
        <v>0</v>
      </c>
      <c r="CC106" s="52">
        <f t="shared" si="173"/>
        <v>0</v>
      </c>
      <c r="CD106" s="52">
        <f t="shared" si="173"/>
        <v>0</v>
      </c>
      <c r="CE106" s="52">
        <f t="shared" si="173"/>
        <v>0</v>
      </c>
      <c r="CF106" s="52">
        <f t="shared" si="173"/>
        <v>0</v>
      </c>
      <c r="CG106" s="52">
        <f t="shared" si="173"/>
        <v>0</v>
      </c>
      <c r="CH106" s="52">
        <f t="shared" si="173"/>
        <v>0</v>
      </c>
      <c r="CI106" s="52">
        <f t="shared" si="173"/>
        <v>0</v>
      </c>
      <c r="CJ106" s="52">
        <f t="shared" si="173"/>
        <v>0</v>
      </c>
      <c r="CK106" s="52">
        <f t="shared" si="173"/>
        <v>0</v>
      </c>
      <c r="CL106" s="52">
        <f t="shared" si="173"/>
        <v>6.1632395492734311E-2</v>
      </c>
      <c r="CM106" s="52">
        <f t="shared" si="173"/>
        <v>0.18576545025012944</v>
      </c>
      <c r="CN106" s="52">
        <f t="shared" si="173"/>
        <v>0.37317116949377754</v>
      </c>
      <c r="CO106" s="52">
        <f t="shared" si="173"/>
        <v>0.62454763170227001</v>
      </c>
      <c r="CP106" s="52">
        <f t="shared" si="173"/>
        <v>0.94053494456346143</v>
      </c>
      <c r="CQ106" s="52">
        <f t="shared" si="173"/>
        <v>1.3217251152014315</v>
      </c>
      <c r="CR106" s="52">
        <f t="shared" si="173"/>
        <v>1.7686784214603335</v>
      </c>
      <c r="CS106" s="52">
        <f t="shared" si="173"/>
        <v>2.2819379400158954</v>
      </c>
      <c r="CT106" s="52">
        <f t="shared" si="173"/>
        <v>2.8620255459311408</v>
      </c>
      <c r="CU106" s="52">
        <f t="shared" si="173"/>
        <v>3.5094379630313934</v>
      </c>
      <c r="CV106" s="52">
        <f t="shared" si="173"/>
        <v>4.1606285634172595</v>
      </c>
      <c r="CW106" s="52">
        <f t="shared" ref="CW106:DP106" si="174">CW$50*CW31</f>
        <v>4.7785733297172266</v>
      </c>
      <c r="CX106" s="52">
        <f t="shared" si="174"/>
        <v>5.3907267573150817</v>
      </c>
      <c r="CY106" s="52">
        <f t="shared" si="174"/>
        <v>5.9971291349624849</v>
      </c>
      <c r="CZ106" s="52">
        <f t="shared" si="174"/>
        <v>6.5978205029104293</v>
      </c>
      <c r="DA106" s="52">
        <f t="shared" si="174"/>
        <v>7.1928406543447361</v>
      </c>
      <c r="DB106" s="52">
        <f t="shared" si="174"/>
        <v>7.7822291368135881</v>
      </c>
      <c r="DC106" s="52">
        <f t="shared" si="174"/>
        <v>8.3660252536471571</v>
      </c>
      <c r="DD106" s="52">
        <f t="shared" si="174"/>
        <v>8.9442680653693483</v>
      </c>
      <c r="DE106" s="52">
        <f t="shared" si="174"/>
        <v>9.5169963911017348</v>
      </c>
      <c r="DF106" s="52">
        <f t="shared" si="174"/>
        <v>10.084248809959687</v>
      </c>
      <c r="DG106" s="52">
        <f t="shared" si="174"/>
        <v>10.646063662440762</v>
      </c>
      <c r="DH106" s="52">
        <f t="shared" si="174"/>
        <v>11.202479051805401</v>
      </c>
      <c r="DI106" s="52">
        <f t="shared" si="174"/>
        <v>11.753532845449955</v>
      </c>
      <c r="DJ106" s="52">
        <f t="shared" si="174"/>
        <v>12.299262676272086</v>
      </c>
      <c r="DK106" s="52">
        <f t="shared" si="174"/>
        <v>12.839705944028617</v>
      </c>
      <c r="DL106" s="52">
        <f t="shared" si="174"/>
        <v>13.374899816685796</v>
      </c>
      <c r="DM106" s="52">
        <f t="shared" si="174"/>
        <v>13.904881231762106</v>
      </c>
      <c r="DN106" s="52">
        <f t="shared" si="174"/>
        <v>14.429686897663606</v>
      </c>
      <c r="DO106" s="52">
        <f t="shared" si="174"/>
        <v>14.949353295011841</v>
      </c>
      <c r="DP106" s="52">
        <f t="shared" si="174"/>
        <v>15.463916677964395</v>
      </c>
    </row>
    <row r="107" spans="1:120" x14ac:dyDescent="0.25">
      <c r="A107" s="52" t="str">
        <f t="shared" si="138"/>
        <v>20_USA</v>
      </c>
      <c r="B107" s="52" t="str">
        <f t="shared" si="138"/>
        <v>8_1_natural_gas</v>
      </c>
      <c r="C107" s="52" t="str">
        <f t="shared" si="138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39"/>
        <v>20_USA</v>
      </c>
      <c r="BL107" s="52" t="str">
        <f t="shared" si="140"/>
        <v>d_ind_cem_ccs_8_1_natural_gas</v>
      </c>
      <c r="BM107" s="52"/>
      <c r="BN107" s="52"/>
      <c r="BO107" s="52">
        <f t="shared" ref="BO107:CV107" si="175">BO$50*BO32</f>
        <v>0</v>
      </c>
      <c r="BP107" s="52">
        <f t="shared" si="175"/>
        <v>0</v>
      </c>
      <c r="BQ107" s="52">
        <f t="shared" si="175"/>
        <v>0</v>
      </c>
      <c r="BR107" s="52">
        <f t="shared" si="175"/>
        <v>0</v>
      </c>
      <c r="BS107" s="52">
        <f t="shared" si="175"/>
        <v>0</v>
      </c>
      <c r="BT107" s="52">
        <f t="shared" si="175"/>
        <v>0</v>
      </c>
      <c r="BU107" s="52">
        <f t="shared" si="175"/>
        <v>0</v>
      </c>
      <c r="BV107" s="52">
        <f t="shared" si="175"/>
        <v>0</v>
      </c>
      <c r="BW107" s="52">
        <f t="shared" si="175"/>
        <v>0</v>
      </c>
      <c r="BX107" s="52">
        <f t="shared" si="175"/>
        <v>0</v>
      </c>
      <c r="BY107" s="52">
        <f t="shared" si="175"/>
        <v>0</v>
      </c>
      <c r="BZ107" s="52">
        <f t="shared" si="175"/>
        <v>0</v>
      </c>
      <c r="CA107" s="52">
        <f t="shared" si="175"/>
        <v>0</v>
      </c>
      <c r="CB107" s="52">
        <f t="shared" si="175"/>
        <v>0</v>
      </c>
      <c r="CC107" s="52">
        <f t="shared" si="175"/>
        <v>0</v>
      </c>
      <c r="CD107" s="52">
        <f t="shared" si="175"/>
        <v>0</v>
      </c>
      <c r="CE107" s="52">
        <f t="shared" si="175"/>
        <v>0</v>
      </c>
      <c r="CF107" s="52">
        <f t="shared" si="175"/>
        <v>0</v>
      </c>
      <c r="CG107" s="52">
        <f t="shared" si="175"/>
        <v>0</v>
      </c>
      <c r="CH107" s="52">
        <f t="shared" si="175"/>
        <v>0</v>
      </c>
      <c r="CI107" s="52">
        <f t="shared" si="175"/>
        <v>0</v>
      </c>
      <c r="CJ107" s="52">
        <f t="shared" si="175"/>
        <v>0</v>
      </c>
      <c r="CK107" s="52">
        <f t="shared" si="175"/>
        <v>0</v>
      </c>
      <c r="CL107" s="52">
        <f t="shared" si="175"/>
        <v>0.58023499842846682</v>
      </c>
      <c r="CM107" s="52">
        <f t="shared" si="175"/>
        <v>1.7488792196411398</v>
      </c>
      <c r="CN107" s="52">
        <f t="shared" si="175"/>
        <v>3.5132006668521742</v>
      </c>
      <c r="CO107" s="52">
        <f t="shared" si="175"/>
        <v>5.8797713637788078</v>
      </c>
      <c r="CP107" s="52">
        <f t="shared" si="175"/>
        <v>8.8546175711283723</v>
      </c>
      <c r="CQ107" s="52">
        <f t="shared" si="175"/>
        <v>12.443312709339311</v>
      </c>
      <c r="CR107" s="52">
        <f t="shared" si="175"/>
        <v>16.651131485185932</v>
      </c>
      <c r="CS107" s="52">
        <f t="shared" si="175"/>
        <v>21.483186665932401</v>
      </c>
      <c r="CT107" s="52">
        <f t="shared" si="175"/>
        <v>26.944391417357075</v>
      </c>
      <c r="CU107" s="52">
        <f t="shared" si="175"/>
        <v>33.039422120212357</v>
      </c>
      <c r="CV107" s="52">
        <f t="shared" si="175"/>
        <v>39.170022334122073</v>
      </c>
      <c r="CW107" s="52">
        <f t="shared" ref="CW107:DP107" si="176">CW$50*CW32</f>
        <v>44.987631363211484</v>
      </c>
      <c r="CX107" s="52">
        <f t="shared" si="176"/>
        <v>50.750718133741024</v>
      </c>
      <c r="CY107" s="52">
        <f t="shared" si="176"/>
        <v>56.459661942078618</v>
      </c>
      <c r="CZ107" s="52">
        <f t="shared" si="176"/>
        <v>62.114839745095523</v>
      </c>
      <c r="DA107" s="52">
        <f t="shared" si="176"/>
        <v>67.716626173680666</v>
      </c>
      <c r="DB107" s="52">
        <f t="shared" si="176"/>
        <v>73.265393546180192</v>
      </c>
      <c r="DC107" s="52">
        <f t="shared" si="176"/>
        <v>78.761511881762388</v>
      </c>
      <c r="DD107" s="52">
        <f t="shared" si="176"/>
        <v>84.205348913708548</v>
      </c>
      <c r="DE107" s="52">
        <f t="shared" si="176"/>
        <v>89.597270102630162</v>
      </c>
      <c r="DF107" s="52">
        <f t="shared" si="176"/>
        <v>94.937638649612694</v>
      </c>
      <c r="DG107" s="52">
        <f t="shared" si="176"/>
        <v>100.22681550928668</v>
      </c>
      <c r="DH107" s="52">
        <f t="shared" si="176"/>
        <v>105.46515940282602</v>
      </c>
      <c r="DI107" s="52">
        <f t="shared" si="176"/>
        <v>110.65302683087435</v>
      </c>
      <c r="DJ107" s="52">
        <f t="shared" si="176"/>
        <v>115.79077208639953</v>
      </c>
      <c r="DK107" s="52">
        <f t="shared" si="176"/>
        <v>120.87874726747704</v>
      </c>
      <c r="DL107" s="52">
        <f t="shared" si="176"/>
        <v>125.91730229000203</v>
      </c>
      <c r="DM107" s="52">
        <f t="shared" si="176"/>
        <v>130.90678490033108</v>
      </c>
      <c r="DN107" s="52">
        <f t="shared" si="176"/>
        <v>135.84754068785364</v>
      </c>
      <c r="DO107" s="52">
        <f t="shared" si="176"/>
        <v>140.73991309749374</v>
      </c>
      <c r="DP107" s="52">
        <f t="shared" si="176"/>
        <v>145.58424344214208</v>
      </c>
    </row>
    <row r="108" spans="1:120" x14ac:dyDescent="0.25">
      <c r="A108" s="52" t="str">
        <f t="shared" si="138"/>
        <v>20_USA</v>
      </c>
      <c r="B108" s="52" t="str">
        <f t="shared" si="138"/>
        <v>15_1_fuelwood_and_woodwaste</v>
      </c>
      <c r="C108" s="52" t="str">
        <f t="shared" si="138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39"/>
        <v>20_USA</v>
      </c>
      <c r="BL108" s="52" t="str">
        <f t="shared" si="140"/>
        <v>d_ind_cem_ccs_15_1_fwood_wwaste</v>
      </c>
      <c r="BM108" s="52"/>
      <c r="BN108" s="52"/>
      <c r="BO108" s="52">
        <f t="shared" ref="BO108:CV108" si="177">BO$50*BO33</f>
        <v>0</v>
      </c>
      <c r="BP108" s="52">
        <f t="shared" si="177"/>
        <v>0</v>
      </c>
      <c r="BQ108" s="52">
        <f t="shared" si="177"/>
        <v>0</v>
      </c>
      <c r="BR108" s="52">
        <f t="shared" si="177"/>
        <v>0</v>
      </c>
      <c r="BS108" s="52">
        <f t="shared" si="177"/>
        <v>0</v>
      </c>
      <c r="BT108" s="52">
        <f t="shared" si="177"/>
        <v>0</v>
      </c>
      <c r="BU108" s="52">
        <f t="shared" si="177"/>
        <v>0</v>
      </c>
      <c r="BV108" s="52">
        <f t="shared" si="177"/>
        <v>0</v>
      </c>
      <c r="BW108" s="52">
        <f t="shared" si="177"/>
        <v>0</v>
      </c>
      <c r="BX108" s="52">
        <f t="shared" si="177"/>
        <v>0</v>
      </c>
      <c r="BY108" s="52">
        <f t="shared" si="177"/>
        <v>0</v>
      </c>
      <c r="BZ108" s="52">
        <f t="shared" si="177"/>
        <v>0</v>
      </c>
      <c r="CA108" s="52">
        <f t="shared" si="177"/>
        <v>0</v>
      </c>
      <c r="CB108" s="52">
        <f t="shared" si="177"/>
        <v>0</v>
      </c>
      <c r="CC108" s="52">
        <f t="shared" si="177"/>
        <v>0</v>
      </c>
      <c r="CD108" s="52">
        <f t="shared" si="177"/>
        <v>0</v>
      </c>
      <c r="CE108" s="52">
        <f t="shared" si="177"/>
        <v>0</v>
      </c>
      <c r="CF108" s="52">
        <f t="shared" si="177"/>
        <v>0</v>
      </c>
      <c r="CG108" s="52">
        <f t="shared" si="177"/>
        <v>0</v>
      </c>
      <c r="CH108" s="52">
        <f t="shared" si="177"/>
        <v>0</v>
      </c>
      <c r="CI108" s="52">
        <f t="shared" si="177"/>
        <v>0</v>
      </c>
      <c r="CJ108" s="52">
        <f t="shared" si="177"/>
        <v>0</v>
      </c>
      <c r="CK108" s="52">
        <f t="shared" si="177"/>
        <v>0</v>
      </c>
      <c r="CL108" s="52">
        <f t="shared" si="177"/>
        <v>0</v>
      </c>
      <c r="CM108" s="52">
        <f t="shared" si="177"/>
        <v>0</v>
      </c>
      <c r="CN108" s="52">
        <f t="shared" si="177"/>
        <v>0</v>
      </c>
      <c r="CO108" s="52">
        <f t="shared" si="177"/>
        <v>0</v>
      </c>
      <c r="CP108" s="52">
        <f t="shared" si="177"/>
        <v>0</v>
      </c>
      <c r="CQ108" s="52">
        <f t="shared" si="177"/>
        <v>0</v>
      </c>
      <c r="CR108" s="52">
        <f t="shared" si="177"/>
        <v>0</v>
      </c>
      <c r="CS108" s="52">
        <f t="shared" si="177"/>
        <v>0</v>
      </c>
      <c r="CT108" s="52">
        <f t="shared" si="177"/>
        <v>0</v>
      </c>
      <c r="CU108" s="52">
        <f t="shared" si="177"/>
        <v>0</v>
      </c>
      <c r="CV108" s="52">
        <f t="shared" si="177"/>
        <v>0</v>
      </c>
      <c r="CW108" s="52">
        <f t="shared" ref="CW108:DP108" si="178">CW$50*CW33</f>
        <v>0</v>
      </c>
      <c r="CX108" s="52">
        <f t="shared" si="178"/>
        <v>0</v>
      </c>
      <c r="CY108" s="52">
        <f t="shared" si="178"/>
        <v>0</v>
      </c>
      <c r="CZ108" s="52">
        <f t="shared" si="178"/>
        <v>0</v>
      </c>
      <c r="DA108" s="52">
        <f t="shared" si="178"/>
        <v>0</v>
      </c>
      <c r="DB108" s="52">
        <f t="shared" si="178"/>
        <v>0</v>
      </c>
      <c r="DC108" s="52">
        <f t="shared" si="178"/>
        <v>0</v>
      </c>
      <c r="DD108" s="52">
        <f t="shared" si="178"/>
        <v>0</v>
      </c>
      <c r="DE108" s="52">
        <f t="shared" si="178"/>
        <v>0</v>
      </c>
      <c r="DF108" s="52">
        <f t="shared" si="178"/>
        <v>0</v>
      </c>
      <c r="DG108" s="52">
        <f t="shared" si="178"/>
        <v>0</v>
      </c>
      <c r="DH108" s="52">
        <f t="shared" si="178"/>
        <v>0</v>
      </c>
      <c r="DI108" s="52">
        <f t="shared" si="178"/>
        <v>0</v>
      </c>
      <c r="DJ108" s="52">
        <f t="shared" si="178"/>
        <v>0</v>
      </c>
      <c r="DK108" s="52">
        <f t="shared" si="178"/>
        <v>0</v>
      </c>
      <c r="DL108" s="52">
        <f t="shared" si="178"/>
        <v>0</v>
      </c>
      <c r="DM108" s="52">
        <f t="shared" si="178"/>
        <v>0</v>
      </c>
      <c r="DN108" s="52">
        <f t="shared" si="178"/>
        <v>0</v>
      </c>
      <c r="DO108" s="52">
        <f t="shared" si="178"/>
        <v>0</v>
      </c>
      <c r="DP108" s="52">
        <f t="shared" si="178"/>
        <v>0</v>
      </c>
    </row>
    <row r="109" spans="1:120" x14ac:dyDescent="0.25">
      <c r="A109" s="52" t="str">
        <f t="shared" si="138"/>
        <v>20_USA</v>
      </c>
      <c r="B109" s="52" t="str">
        <f t="shared" si="138"/>
        <v>15_2_bagasse</v>
      </c>
      <c r="C109" s="52" t="str">
        <f t="shared" si="138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39"/>
        <v>20_USA</v>
      </c>
      <c r="BL109" s="52" t="str">
        <f t="shared" si="140"/>
        <v>d_ind_cem_ccs_15_2_bagasse</v>
      </c>
      <c r="BM109" s="52"/>
      <c r="BN109" s="52"/>
      <c r="BO109" s="52">
        <f t="shared" ref="BO109:CV109" si="179">BO$50*BO34</f>
        <v>0</v>
      </c>
      <c r="BP109" s="52">
        <f t="shared" si="179"/>
        <v>0</v>
      </c>
      <c r="BQ109" s="52">
        <f t="shared" si="179"/>
        <v>0</v>
      </c>
      <c r="BR109" s="52">
        <f t="shared" si="179"/>
        <v>0</v>
      </c>
      <c r="BS109" s="52">
        <f t="shared" si="179"/>
        <v>0</v>
      </c>
      <c r="BT109" s="52">
        <f t="shared" si="179"/>
        <v>0</v>
      </c>
      <c r="BU109" s="52">
        <f t="shared" si="179"/>
        <v>0</v>
      </c>
      <c r="BV109" s="52">
        <f t="shared" si="179"/>
        <v>0</v>
      </c>
      <c r="BW109" s="52">
        <f t="shared" si="179"/>
        <v>0</v>
      </c>
      <c r="BX109" s="52">
        <f t="shared" si="179"/>
        <v>0</v>
      </c>
      <c r="BY109" s="52">
        <f t="shared" si="179"/>
        <v>0</v>
      </c>
      <c r="BZ109" s="52">
        <f t="shared" si="179"/>
        <v>0</v>
      </c>
      <c r="CA109" s="52">
        <f t="shared" si="179"/>
        <v>0</v>
      </c>
      <c r="CB109" s="52">
        <f t="shared" si="179"/>
        <v>0</v>
      </c>
      <c r="CC109" s="52">
        <f t="shared" si="179"/>
        <v>0</v>
      </c>
      <c r="CD109" s="52">
        <f t="shared" si="179"/>
        <v>0</v>
      </c>
      <c r="CE109" s="52">
        <f t="shared" si="179"/>
        <v>0</v>
      </c>
      <c r="CF109" s="52">
        <f t="shared" si="179"/>
        <v>0</v>
      </c>
      <c r="CG109" s="52">
        <f t="shared" si="179"/>
        <v>0</v>
      </c>
      <c r="CH109" s="52">
        <f t="shared" si="179"/>
        <v>0</v>
      </c>
      <c r="CI109" s="52">
        <f t="shared" si="179"/>
        <v>0</v>
      </c>
      <c r="CJ109" s="52">
        <f t="shared" si="179"/>
        <v>0</v>
      </c>
      <c r="CK109" s="52">
        <f t="shared" si="179"/>
        <v>0</v>
      </c>
      <c r="CL109" s="52">
        <f t="shared" si="179"/>
        <v>0</v>
      </c>
      <c r="CM109" s="52">
        <f t="shared" si="179"/>
        <v>0</v>
      </c>
      <c r="CN109" s="52">
        <f t="shared" si="179"/>
        <v>0</v>
      </c>
      <c r="CO109" s="52">
        <f t="shared" si="179"/>
        <v>0</v>
      </c>
      <c r="CP109" s="52">
        <f t="shared" si="179"/>
        <v>0</v>
      </c>
      <c r="CQ109" s="52">
        <f t="shared" si="179"/>
        <v>0</v>
      </c>
      <c r="CR109" s="52">
        <f t="shared" si="179"/>
        <v>0</v>
      </c>
      <c r="CS109" s="52">
        <f t="shared" si="179"/>
        <v>0</v>
      </c>
      <c r="CT109" s="52">
        <f t="shared" si="179"/>
        <v>0</v>
      </c>
      <c r="CU109" s="52">
        <f t="shared" si="179"/>
        <v>0</v>
      </c>
      <c r="CV109" s="52">
        <f t="shared" si="179"/>
        <v>0</v>
      </c>
      <c r="CW109" s="52">
        <f t="shared" ref="CW109:DP109" si="180">CW$50*CW34</f>
        <v>0</v>
      </c>
      <c r="CX109" s="52">
        <f t="shared" si="180"/>
        <v>0</v>
      </c>
      <c r="CY109" s="52">
        <f t="shared" si="180"/>
        <v>0</v>
      </c>
      <c r="CZ109" s="52">
        <f t="shared" si="180"/>
        <v>0</v>
      </c>
      <c r="DA109" s="52">
        <f t="shared" si="180"/>
        <v>0</v>
      </c>
      <c r="DB109" s="52">
        <f t="shared" si="180"/>
        <v>0</v>
      </c>
      <c r="DC109" s="52">
        <f t="shared" si="180"/>
        <v>0</v>
      </c>
      <c r="DD109" s="52">
        <f t="shared" si="180"/>
        <v>0</v>
      </c>
      <c r="DE109" s="52">
        <f t="shared" si="180"/>
        <v>0</v>
      </c>
      <c r="DF109" s="52">
        <f t="shared" si="180"/>
        <v>0</v>
      </c>
      <c r="DG109" s="52">
        <f t="shared" si="180"/>
        <v>0</v>
      </c>
      <c r="DH109" s="52">
        <f t="shared" si="180"/>
        <v>0</v>
      </c>
      <c r="DI109" s="52">
        <f t="shared" si="180"/>
        <v>0</v>
      </c>
      <c r="DJ109" s="52">
        <f t="shared" si="180"/>
        <v>0</v>
      </c>
      <c r="DK109" s="52">
        <f t="shared" si="180"/>
        <v>0</v>
      </c>
      <c r="DL109" s="52">
        <f t="shared" si="180"/>
        <v>0</v>
      </c>
      <c r="DM109" s="52">
        <f t="shared" si="180"/>
        <v>0</v>
      </c>
      <c r="DN109" s="52">
        <f t="shared" si="180"/>
        <v>0</v>
      </c>
      <c r="DO109" s="52">
        <f t="shared" si="180"/>
        <v>0</v>
      </c>
      <c r="DP109" s="52">
        <f t="shared" si="180"/>
        <v>0</v>
      </c>
    </row>
    <row r="110" spans="1:120" x14ac:dyDescent="0.25">
      <c r="A110" s="52" t="str">
        <f t="shared" si="138"/>
        <v>20_USA</v>
      </c>
      <c r="B110" s="52" t="str">
        <f t="shared" si="138"/>
        <v>15_3_charcoal</v>
      </c>
      <c r="C110" s="52" t="str">
        <f t="shared" si="138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39"/>
        <v>20_USA</v>
      </c>
      <c r="BL110" s="52" t="str">
        <f t="shared" si="140"/>
        <v>d_ind_cem_ccs_15_3_charcoal</v>
      </c>
      <c r="BM110" s="52"/>
      <c r="BN110" s="52"/>
      <c r="BO110" s="52">
        <f t="shared" ref="BO110:CV110" si="181">BO$50*BO35</f>
        <v>0</v>
      </c>
      <c r="BP110" s="52">
        <f t="shared" si="181"/>
        <v>0</v>
      </c>
      <c r="BQ110" s="52">
        <f t="shared" si="181"/>
        <v>0</v>
      </c>
      <c r="BR110" s="52">
        <f t="shared" si="181"/>
        <v>0</v>
      </c>
      <c r="BS110" s="52">
        <f t="shared" si="181"/>
        <v>0</v>
      </c>
      <c r="BT110" s="52">
        <f t="shared" si="181"/>
        <v>0</v>
      </c>
      <c r="BU110" s="52">
        <f t="shared" si="181"/>
        <v>0</v>
      </c>
      <c r="BV110" s="52">
        <f t="shared" si="181"/>
        <v>0</v>
      </c>
      <c r="BW110" s="52">
        <f t="shared" si="181"/>
        <v>0</v>
      </c>
      <c r="BX110" s="52">
        <f t="shared" si="181"/>
        <v>0</v>
      </c>
      <c r="BY110" s="52">
        <f t="shared" si="181"/>
        <v>0</v>
      </c>
      <c r="BZ110" s="52">
        <f t="shared" si="181"/>
        <v>0</v>
      </c>
      <c r="CA110" s="52">
        <f t="shared" si="181"/>
        <v>0</v>
      </c>
      <c r="CB110" s="52">
        <f t="shared" si="181"/>
        <v>0</v>
      </c>
      <c r="CC110" s="52">
        <f t="shared" si="181"/>
        <v>0</v>
      </c>
      <c r="CD110" s="52">
        <f t="shared" si="181"/>
        <v>0</v>
      </c>
      <c r="CE110" s="52">
        <f t="shared" si="181"/>
        <v>0</v>
      </c>
      <c r="CF110" s="52">
        <f t="shared" si="181"/>
        <v>0</v>
      </c>
      <c r="CG110" s="52">
        <f t="shared" si="181"/>
        <v>0</v>
      </c>
      <c r="CH110" s="52">
        <f t="shared" si="181"/>
        <v>0</v>
      </c>
      <c r="CI110" s="52">
        <f t="shared" si="181"/>
        <v>0</v>
      </c>
      <c r="CJ110" s="52">
        <f t="shared" si="181"/>
        <v>0</v>
      </c>
      <c r="CK110" s="52">
        <f t="shared" si="181"/>
        <v>0</v>
      </c>
      <c r="CL110" s="52">
        <f t="shared" si="181"/>
        <v>0</v>
      </c>
      <c r="CM110" s="52">
        <f t="shared" si="181"/>
        <v>0</v>
      </c>
      <c r="CN110" s="52">
        <f t="shared" si="181"/>
        <v>0</v>
      </c>
      <c r="CO110" s="52">
        <f t="shared" si="181"/>
        <v>0</v>
      </c>
      <c r="CP110" s="52">
        <f t="shared" si="181"/>
        <v>0</v>
      </c>
      <c r="CQ110" s="52">
        <f t="shared" si="181"/>
        <v>0</v>
      </c>
      <c r="CR110" s="52">
        <f t="shared" si="181"/>
        <v>0</v>
      </c>
      <c r="CS110" s="52">
        <f t="shared" si="181"/>
        <v>0</v>
      </c>
      <c r="CT110" s="52">
        <f t="shared" si="181"/>
        <v>0</v>
      </c>
      <c r="CU110" s="52">
        <f t="shared" si="181"/>
        <v>0</v>
      </c>
      <c r="CV110" s="52">
        <f t="shared" si="181"/>
        <v>0</v>
      </c>
      <c r="CW110" s="52">
        <f t="shared" ref="CW110:DP110" si="182">CW$50*CW35</f>
        <v>0</v>
      </c>
      <c r="CX110" s="52">
        <f t="shared" si="182"/>
        <v>0</v>
      </c>
      <c r="CY110" s="52">
        <f t="shared" si="182"/>
        <v>0</v>
      </c>
      <c r="CZ110" s="52">
        <f t="shared" si="182"/>
        <v>0</v>
      </c>
      <c r="DA110" s="52">
        <f t="shared" si="182"/>
        <v>0</v>
      </c>
      <c r="DB110" s="52">
        <f t="shared" si="182"/>
        <v>0</v>
      </c>
      <c r="DC110" s="52">
        <f t="shared" si="182"/>
        <v>0</v>
      </c>
      <c r="DD110" s="52">
        <f t="shared" si="182"/>
        <v>0</v>
      </c>
      <c r="DE110" s="52">
        <f t="shared" si="182"/>
        <v>0</v>
      </c>
      <c r="DF110" s="52">
        <f t="shared" si="182"/>
        <v>0</v>
      </c>
      <c r="DG110" s="52">
        <f t="shared" si="182"/>
        <v>0</v>
      </c>
      <c r="DH110" s="52">
        <f t="shared" si="182"/>
        <v>0</v>
      </c>
      <c r="DI110" s="52">
        <f t="shared" si="182"/>
        <v>0</v>
      </c>
      <c r="DJ110" s="52">
        <f t="shared" si="182"/>
        <v>0</v>
      </c>
      <c r="DK110" s="52">
        <f t="shared" si="182"/>
        <v>0</v>
      </c>
      <c r="DL110" s="52">
        <f t="shared" si="182"/>
        <v>0</v>
      </c>
      <c r="DM110" s="52">
        <f t="shared" si="182"/>
        <v>0</v>
      </c>
      <c r="DN110" s="52">
        <f t="shared" si="182"/>
        <v>0</v>
      </c>
      <c r="DO110" s="52">
        <f t="shared" si="182"/>
        <v>0</v>
      </c>
      <c r="DP110" s="52">
        <f t="shared" si="182"/>
        <v>0</v>
      </c>
    </row>
    <row r="111" spans="1:120" x14ac:dyDescent="0.25">
      <c r="A111" s="52" t="str">
        <f t="shared" si="138"/>
        <v>20_USA</v>
      </c>
      <c r="B111" s="52" t="str">
        <f t="shared" si="138"/>
        <v>15_4_black_liquor</v>
      </c>
      <c r="C111" s="52" t="str">
        <f t="shared" si="138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39"/>
        <v>20_USA</v>
      </c>
      <c r="BL111" s="52" t="str">
        <f t="shared" si="140"/>
        <v>d_ind_cem_ccs_15_4_black_liquor</v>
      </c>
      <c r="BM111" s="52"/>
      <c r="BN111" s="52"/>
      <c r="BO111" s="52">
        <f t="shared" ref="BO111:CV111" si="183">BO$50*BO36</f>
        <v>0</v>
      </c>
      <c r="BP111" s="52">
        <f t="shared" si="183"/>
        <v>0</v>
      </c>
      <c r="BQ111" s="52">
        <f t="shared" si="183"/>
        <v>0</v>
      </c>
      <c r="BR111" s="52">
        <f t="shared" si="183"/>
        <v>0</v>
      </c>
      <c r="BS111" s="52">
        <f t="shared" si="183"/>
        <v>0</v>
      </c>
      <c r="BT111" s="52">
        <f t="shared" si="183"/>
        <v>0</v>
      </c>
      <c r="BU111" s="52">
        <f t="shared" si="183"/>
        <v>0</v>
      </c>
      <c r="BV111" s="52">
        <f t="shared" si="183"/>
        <v>0</v>
      </c>
      <c r="BW111" s="52">
        <f t="shared" si="183"/>
        <v>0</v>
      </c>
      <c r="BX111" s="52">
        <f t="shared" si="183"/>
        <v>0</v>
      </c>
      <c r="BY111" s="52">
        <f t="shared" si="183"/>
        <v>0</v>
      </c>
      <c r="BZ111" s="52">
        <f t="shared" si="183"/>
        <v>0</v>
      </c>
      <c r="CA111" s="52">
        <f t="shared" si="183"/>
        <v>0</v>
      </c>
      <c r="CB111" s="52">
        <f t="shared" si="183"/>
        <v>0</v>
      </c>
      <c r="CC111" s="52">
        <f t="shared" si="183"/>
        <v>0</v>
      </c>
      <c r="CD111" s="52">
        <f t="shared" si="183"/>
        <v>0</v>
      </c>
      <c r="CE111" s="52">
        <f t="shared" si="183"/>
        <v>0</v>
      </c>
      <c r="CF111" s="52">
        <f t="shared" si="183"/>
        <v>0</v>
      </c>
      <c r="CG111" s="52">
        <f t="shared" si="183"/>
        <v>0</v>
      </c>
      <c r="CH111" s="52">
        <f t="shared" si="183"/>
        <v>0</v>
      </c>
      <c r="CI111" s="52">
        <f t="shared" si="183"/>
        <v>0</v>
      </c>
      <c r="CJ111" s="52">
        <f t="shared" si="183"/>
        <v>0</v>
      </c>
      <c r="CK111" s="52">
        <f t="shared" si="183"/>
        <v>0</v>
      </c>
      <c r="CL111" s="52">
        <f t="shared" si="183"/>
        <v>0</v>
      </c>
      <c r="CM111" s="52">
        <f t="shared" si="183"/>
        <v>0</v>
      </c>
      <c r="CN111" s="52">
        <f t="shared" si="183"/>
        <v>0</v>
      </c>
      <c r="CO111" s="52">
        <f t="shared" si="183"/>
        <v>0</v>
      </c>
      <c r="CP111" s="52">
        <f t="shared" si="183"/>
        <v>0</v>
      </c>
      <c r="CQ111" s="52">
        <f t="shared" si="183"/>
        <v>0</v>
      </c>
      <c r="CR111" s="52">
        <f t="shared" si="183"/>
        <v>0</v>
      </c>
      <c r="CS111" s="52">
        <f t="shared" si="183"/>
        <v>0</v>
      </c>
      <c r="CT111" s="52">
        <f t="shared" si="183"/>
        <v>0</v>
      </c>
      <c r="CU111" s="52">
        <f t="shared" si="183"/>
        <v>0</v>
      </c>
      <c r="CV111" s="52">
        <f t="shared" si="183"/>
        <v>0</v>
      </c>
      <c r="CW111" s="52">
        <f t="shared" ref="CW111:DP111" si="184">CW$50*CW36</f>
        <v>0</v>
      </c>
      <c r="CX111" s="52">
        <f t="shared" si="184"/>
        <v>0</v>
      </c>
      <c r="CY111" s="52">
        <f t="shared" si="184"/>
        <v>0</v>
      </c>
      <c r="CZ111" s="52">
        <f t="shared" si="184"/>
        <v>0</v>
      </c>
      <c r="DA111" s="52">
        <f t="shared" si="184"/>
        <v>0</v>
      </c>
      <c r="DB111" s="52">
        <f t="shared" si="184"/>
        <v>0</v>
      </c>
      <c r="DC111" s="52">
        <f t="shared" si="184"/>
        <v>0</v>
      </c>
      <c r="DD111" s="52">
        <f t="shared" si="184"/>
        <v>0</v>
      </c>
      <c r="DE111" s="52">
        <f t="shared" si="184"/>
        <v>0</v>
      </c>
      <c r="DF111" s="52">
        <f t="shared" si="184"/>
        <v>0</v>
      </c>
      <c r="DG111" s="52">
        <f t="shared" si="184"/>
        <v>0</v>
      </c>
      <c r="DH111" s="52">
        <f t="shared" si="184"/>
        <v>0</v>
      </c>
      <c r="DI111" s="52">
        <f t="shared" si="184"/>
        <v>0</v>
      </c>
      <c r="DJ111" s="52">
        <f t="shared" si="184"/>
        <v>0</v>
      </c>
      <c r="DK111" s="52">
        <f t="shared" si="184"/>
        <v>0</v>
      </c>
      <c r="DL111" s="52">
        <f t="shared" si="184"/>
        <v>0</v>
      </c>
      <c r="DM111" s="52">
        <f t="shared" si="184"/>
        <v>0</v>
      </c>
      <c r="DN111" s="52">
        <f t="shared" si="184"/>
        <v>0</v>
      </c>
      <c r="DO111" s="52">
        <f t="shared" si="184"/>
        <v>0</v>
      </c>
      <c r="DP111" s="52">
        <f t="shared" si="184"/>
        <v>0</v>
      </c>
    </row>
    <row r="112" spans="1:120" x14ac:dyDescent="0.25">
      <c r="A112" s="52" t="str">
        <f t="shared" si="138"/>
        <v>20_USA</v>
      </c>
      <c r="B112" s="52" t="str">
        <f t="shared" si="138"/>
        <v>15_5_other_biomass</v>
      </c>
      <c r="C112" s="52" t="str">
        <f t="shared" si="138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39"/>
        <v>20_USA</v>
      </c>
      <c r="BL112" s="52" t="str">
        <f t="shared" si="140"/>
        <v>d_ind_cem_ccs_15_5_other_biomass</v>
      </c>
      <c r="BM112" s="52"/>
      <c r="BN112" s="52"/>
      <c r="BO112" s="52">
        <f t="shared" ref="BO112:CV112" si="185">BO$50*BO37</f>
        <v>0</v>
      </c>
      <c r="BP112" s="52">
        <f t="shared" si="185"/>
        <v>0</v>
      </c>
      <c r="BQ112" s="52">
        <f t="shared" si="185"/>
        <v>0</v>
      </c>
      <c r="BR112" s="52">
        <f t="shared" si="185"/>
        <v>0</v>
      </c>
      <c r="BS112" s="52">
        <f t="shared" si="185"/>
        <v>0</v>
      </c>
      <c r="BT112" s="52">
        <f t="shared" si="185"/>
        <v>0</v>
      </c>
      <c r="BU112" s="52">
        <f t="shared" si="185"/>
        <v>0</v>
      </c>
      <c r="BV112" s="52">
        <f t="shared" si="185"/>
        <v>0</v>
      </c>
      <c r="BW112" s="52">
        <f t="shared" si="185"/>
        <v>0</v>
      </c>
      <c r="BX112" s="52">
        <f t="shared" si="185"/>
        <v>0</v>
      </c>
      <c r="BY112" s="52">
        <f t="shared" si="185"/>
        <v>0</v>
      </c>
      <c r="BZ112" s="52">
        <f t="shared" si="185"/>
        <v>0</v>
      </c>
      <c r="CA112" s="52">
        <f t="shared" si="185"/>
        <v>0</v>
      </c>
      <c r="CB112" s="52">
        <f t="shared" si="185"/>
        <v>0</v>
      </c>
      <c r="CC112" s="52">
        <f t="shared" si="185"/>
        <v>0</v>
      </c>
      <c r="CD112" s="52">
        <f t="shared" si="185"/>
        <v>0</v>
      </c>
      <c r="CE112" s="52">
        <f t="shared" si="185"/>
        <v>0</v>
      </c>
      <c r="CF112" s="52">
        <f t="shared" si="185"/>
        <v>0</v>
      </c>
      <c r="CG112" s="52">
        <f t="shared" si="185"/>
        <v>0</v>
      </c>
      <c r="CH112" s="52">
        <f t="shared" si="185"/>
        <v>0</v>
      </c>
      <c r="CI112" s="52">
        <f t="shared" si="185"/>
        <v>0</v>
      </c>
      <c r="CJ112" s="52">
        <f t="shared" si="185"/>
        <v>0</v>
      </c>
      <c r="CK112" s="52">
        <f t="shared" si="185"/>
        <v>0</v>
      </c>
      <c r="CL112" s="52">
        <f t="shared" si="185"/>
        <v>2.702180744156478E-2</v>
      </c>
      <c r="CM112" s="52">
        <f t="shared" si="185"/>
        <v>8.144609966598397E-2</v>
      </c>
      <c r="CN112" s="52">
        <f t="shared" si="185"/>
        <v>0.16361135088434356</v>
      </c>
      <c r="CO112" s="52">
        <f t="shared" si="185"/>
        <v>0.27382362322641796</v>
      </c>
      <c r="CP112" s="52">
        <f t="shared" si="185"/>
        <v>0.41236356239070365</v>
      </c>
      <c r="CQ112" s="52">
        <f t="shared" si="185"/>
        <v>0.57949072509867827</v>
      </c>
      <c r="CR112" s="52">
        <f t="shared" si="185"/>
        <v>0.7754507568407929</v>
      </c>
      <c r="CS112" s="52">
        <f t="shared" si="185"/>
        <v>1.0004817615109529</v>
      </c>
      <c r="CT112" s="52">
        <f t="shared" si="185"/>
        <v>1.2548125474712024</v>
      </c>
      <c r="CU112" s="52">
        <f t="shared" si="185"/>
        <v>1.5386608958973709</v>
      </c>
      <c r="CV112" s="52">
        <f t="shared" si="185"/>
        <v>1.8241657326103655</v>
      </c>
      <c r="CW112" s="52">
        <f t="shared" ref="CW112:DP112" si="186">CW$50*CW37</f>
        <v>2.095094427673807</v>
      </c>
      <c r="CX112" s="52">
        <f t="shared" si="186"/>
        <v>2.3634839963900371</v>
      </c>
      <c r="CY112" s="52">
        <f t="shared" si="186"/>
        <v>2.629352102763201</v>
      </c>
      <c r="CZ112" s="52">
        <f t="shared" si="186"/>
        <v>2.8927163018460198</v>
      </c>
      <c r="DA112" s="52">
        <f t="shared" si="186"/>
        <v>3.153594040369164</v>
      </c>
      <c r="DB112" s="52">
        <f t="shared" si="186"/>
        <v>3.4120026573671343</v>
      </c>
      <c r="DC112" s="52">
        <f t="shared" si="186"/>
        <v>3.6679593848006737</v>
      </c>
      <c r="DD112" s="52">
        <f t="shared" si="186"/>
        <v>3.9214813481757322</v>
      </c>
      <c r="DE112" s="52">
        <f t="shared" si="186"/>
        <v>4.1725855671589906</v>
      </c>
      <c r="DF112" s="52">
        <f t="shared" si="186"/>
        <v>4.4212889561899811</v>
      </c>
      <c r="DG112" s="52">
        <f t="shared" si="186"/>
        <v>4.6676083250898053</v>
      </c>
      <c r="DH112" s="52">
        <f t="shared" si="186"/>
        <v>4.9115603796664775</v>
      </c>
      <c r="DI112" s="52">
        <f t="shared" si="186"/>
        <v>5.1531617223169075</v>
      </c>
      <c r="DJ112" s="52">
        <f t="shared" si="186"/>
        <v>5.3924288526255433</v>
      </c>
      <c r="DK112" s="52">
        <f t="shared" si="186"/>
        <v>5.6293781679596933</v>
      </c>
      <c r="DL112" s="52">
        <f t="shared" si="186"/>
        <v>5.8640259640615424</v>
      </c>
      <c r="DM112" s="52">
        <f t="shared" si="186"/>
        <v>6.0963884356368743</v>
      </c>
      <c r="DN112" s="52">
        <f t="shared" si="186"/>
        <v>6.3264816769405376</v>
      </c>
      <c r="DO112" s="52">
        <f t="shared" si="186"/>
        <v>6.5543216823586476</v>
      </c>
      <c r="DP112" s="52">
        <f t="shared" si="186"/>
        <v>6.7799243469875634</v>
      </c>
    </row>
    <row r="113" spans="1:120" x14ac:dyDescent="0.25">
      <c r="A113" s="52" t="str">
        <f t="shared" si="138"/>
        <v>20_USA</v>
      </c>
      <c r="B113" s="52" t="str">
        <f t="shared" si="138"/>
        <v>16_1_biogas</v>
      </c>
      <c r="C113" s="52" t="str">
        <f t="shared" si="138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39"/>
        <v>20_USA</v>
      </c>
      <c r="BL113" s="52" t="str">
        <f t="shared" si="140"/>
        <v>d_ind_cem_ccs_16_1_biogas</v>
      </c>
      <c r="BM113" s="52"/>
      <c r="BN113" s="52"/>
      <c r="BO113" s="52">
        <f t="shared" ref="BO113:CV113" si="187">BO$50*BO38</f>
        <v>0</v>
      </c>
      <c r="BP113" s="52">
        <f t="shared" si="187"/>
        <v>0</v>
      </c>
      <c r="BQ113" s="52">
        <f t="shared" si="187"/>
        <v>0</v>
      </c>
      <c r="BR113" s="52">
        <f t="shared" si="187"/>
        <v>0</v>
      </c>
      <c r="BS113" s="52">
        <f t="shared" si="187"/>
        <v>0</v>
      </c>
      <c r="BT113" s="52">
        <f t="shared" si="187"/>
        <v>0</v>
      </c>
      <c r="BU113" s="52">
        <f t="shared" si="187"/>
        <v>0</v>
      </c>
      <c r="BV113" s="52">
        <f t="shared" si="187"/>
        <v>0</v>
      </c>
      <c r="BW113" s="52">
        <f t="shared" si="187"/>
        <v>0</v>
      </c>
      <c r="BX113" s="52">
        <f t="shared" si="187"/>
        <v>0</v>
      </c>
      <c r="BY113" s="52">
        <f t="shared" si="187"/>
        <v>0</v>
      </c>
      <c r="BZ113" s="52">
        <f t="shared" si="187"/>
        <v>0</v>
      </c>
      <c r="CA113" s="52">
        <f t="shared" si="187"/>
        <v>0</v>
      </c>
      <c r="CB113" s="52">
        <f t="shared" si="187"/>
        <v>0</v>
      </c>
      <c r="CC113" s="52">
        <f t="shared" si="187"/>
        <v>0</v>
      </c>
      <c r="CD113" s="52">
        <f t="shared" si="187"/>
        <v>0</v>
      </c>
      <c r="CE113" s="52">
        <f t="shared" si="187"/>
        <v>0</v>
      </c>
      <c r="CF113" s="52">
        <f t="shared" si="187"/>
        <v>0</v>
      </c>
      <c r="CG113" s="52">
        <f t="shared" si="187"/>
        <v>0</v>
      </c>
      <c r="CH113" s="52">
        <f t="shared" si="187"/>
        <v>0</v>
      </c>
      <c r="CI113" s="52">
        <f t="shared" si="187"/>
        <v>0</v>
      </c>
      <c r="CJ113" s="52">
        <f t="shared" si="187"/>
        <v>0</v>
      </c>
      <c r="CK113" s="52">
        <f t="shared" si="187"/>
        <v>0</v>
      </c>
      <c r="CL113" s="52">
        <f t="shared" si="187"/>
        <v>0</v>
      </c>
      <c r="CM113" s="52">
        <f t="shared" si="187"/>
        <v>0</v>
      </c>
      <c r="CN113" s="52">
        <f t="shared" si="187"/>
        <v>0</v>
      </c>
      <c r="CO113" s="52">
        <f t="shared" si="187"/>
        <v>0</v>
      </c>
      <c r="CP113" s="52">
        <f t="shared" si="187"/>
        <v>0</v>
      </c>
      <c r="CQ113" s="52">
        <f t="shared" si="187"/>
        <v>0</v>
      </c>
      <c r="CR113" s="52">
        <f t="shared" si="187"/>
        <v>0</v>
      </c>
      <c r="CS113" s="52">
        <f t="shared" si="187"/>
        <v>0</v>
      </c>
      <c r="CT113" s="52">
        <f t="shared" si="187"/>
        <v>0</v>
      </c>
      <c r="CU113" s="52">
        <f t="shared" si="187"/>
        <v>0</v>
      </c>
      <c r="CV113" s="52">
        <f t="shared" si="187"/>
        <v>0</v>
      </c>
      <c r="CW113" s="52">
        <f t="shared" ref="CW113:DP113" si="188">CW$50*CW38</f>
        <v>0</v>
      </c>
      <c r="CX113" s="52">
        <f t="shared" si="188"/>
        <v>0</v>
      </c>
      <c r="CY113" s="52">
        <f t="shared" si="188"/>
        <v>0</v>
      </c>
      <c r="CZ113" s="52">
        <f t="shared" si="188"/>
        <v>0</v>
      </c>
      <c r="DA113" s="52">
        <f t="shared" si="188"/>
        <v>0</v>
      </c>
      <c r="DB113" s="52">
        <f t="shared" si="188"/>
        <v>0</v>
      </c>
      <c r="DC113" s="52">
        <f t="shared" si="188"/>
        <v>0</v>
      </c>
      <c r="DD113" s="52">
        <f t="shared" si="188"/>
        <v>0</v>
      </c>
      <c r="DE113" s="52">
        <f t="shared" si="188"/>
        <v>0</v>
      </c>
      <c r="DF113" s="52">
        <f t="shared" si="188"/>
        <v>0</v>
      </c>
      <c r="DG113" s="52">
        <f t="shared" si="188"/>
        <v>0</v>
      </c>
      <c r="DH113" s="52">
        <f t="shared" si="188"/>
        <v>0</v>
      </c>
      <c r="DI113" s="52">
        <f t="shared" si="188"/>
        <v>0</v>
      </c>
      <c r="DJ113" s="52">
        <f t="shared" si="188"/>
        <v>0</v>
      </c>
      <c r="DK113" s="52">
        <f t="shared" si="188"/>
        <v>0</v>
      </c>
      <c r="DL113" s="52">
        <f t="shared" si="188"/>
        <v>0</v>
      </c>
      <c r="DM113" s="52">
        <f t="shared" si="188"/>
        <v>0</v>
      </c>
      <c r="DN113" s="52">
        <f t="shared" si="188"/>
        <v>0</v>
      </c>
      <c r="DO113" s="52">
        <f t="shared" si="188"/>
        <v>0</v>
      </c>
      <c r="DP113" s="52">
        <f t="shared" si="188"/>
        <v>0</v>
      </c>
    </row>
    <row r="114" spans="1:120" x14ac:dyDescent="0.25">
      <c r="A114" s="52" t="str">
        <f t="shared" si="138"/>
        <v>20_USA</v>
      </c>
      <c r="B114" s="52" t="str">
        <f t="shared" si="138"/>
        <v>16_2_industrial_waste</v>
      </c>
      <c r="C114" s="52" t="str">
        <f t="shared" si="138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39"/>
        <v>20_USA</v>
      </c>
      <c r="BL114" s="52" t="str">
        <f t="shared" si="140"/>
        <v>d_ind_cem_ccs_16_2_industrial_waste</v>
      </c>
      <c r="BM114" s="52"/>
      <c r="BN114" s="52"/>
      <c r="BO114" s="52">
        <f t="shared" ref="BO114:CV114" si="189">BO$50*BO39</f>
        <v>0</v>
      </c>
      <c r="BP114" s="52">
        <f t="shared" si="189"/>
        <v>0</v>
      </c>
      <c r="BQ114" s="52">
        <f t="shared" si="189"/>
        <v>0</v>
      </c>
      <c r="BR114" s="52">
        <f t="shared" si="189"/>
        <v>0</v>
      </c>
      <c r="BS114" s="52">
        <f t="shared" si="189"/>
        <v>0</v>
      </c>
      <c r="BT114" s="52">
        <f t="shared" si="189"/>
        <v>0</v>
      </c>
      <c r="BU114" s="52">
        <f t="shared" si="189"/>
        <v>0</v>
      </c>
      <c r="BV114" s="52">
        <f t="shared" si="189"/>
        <v>0</v>
      </c>
      <c r="BW114" s="52">
        <f t="shared" si="189"/>
        <v>0</v>
      </c>
      <c r="BX114" s="52">
        <f t="shared" si="189"/>
        <v>0</v>
      </c>
      <c r="BY114" s="52">
        <f t="shared" si="189"/>
        <v>0</v>
      </c>
      <c r="BZ114" s="52">
        <f t="shared" si="189"/>
        <v>0</v>
      </c>
      <c r="CA114" s="52">
        <f t="shared" si="189"/>
        <v>0</v>
      </c>
      <c r="CB114" s="52">
        <f t="shared" si="189"/>
        <v>0</v>
      </c>
      <c r="CC114" s="52">
        <f t="shared" si="189"/>
        <v>0</v>
      </c>
      <c r="CD114" s="52">
        <f t="shared" si="189"/>
        <v>0</v>
      </c>
      <c r="CE114" s="52">
        <f t="shared" si="189"/>
        <v>0</v>
      </c>
      <c r="CF114" s="52">
        <f t="shared" si="189"/>
        <v>0</v>
      </c>
      <c r="CG114" s="52">
        <f t="shared" si="189"/>
        <v>0</v>
      </c>
      <c r="CH114" s="52">
        <f t="shared" si="189"/>
        <v>0</v>
      </c>
      <c r="CI114" s="52">
        <f t="shared" si="189"/>
        <v>0</v>
      </c>
      <c r="CJ114" s="52">
        <f t="shared" si="189"/>
        <v>0</v>
      </c>
      <c r="CK114" s="52">
        <f t="shared" si="189"/>
        <v>0</v>
      </c>
      <c r="CL114" s="52">
        <f t="shared" si="189"/>
        <v>9.0152531352046781E-5</v>
      </c>
      <c r="CM114" s="52">
        <f t="shared" si="189"/>
        <v>2.7172764329395845E-4</v>
      </c>
      <c r="CN114" s="52">
        <f t="shared" si="189"/>
        <v>5.4585458326755678E-4</v>
      </c>
      <c r="CO114" s="52">
        <f t="shared" si="189"/>
        <v>9.1355446267739283E-4</v>
      </c>
      <c r="CP114" s="52">
        <f t="shared" si="189"/>
        <v>1.3757635963938626E-3</v>
      </c>
      <c r="CQ114" s="52">
        <f t="shared" si="189"/>
        <v>1.9333479403868346E-3</v>
      </c>
      <c r="CR114" s="52">
        <f t="shared" si="189"/>
        <v>2.5871270387533224E-3</v>
      </c>
      <c r="CS114" s="52">
        <f t="shared" si="189"/>
        <v>3.3378952746524375E-3</v>
      </c>
      <c r="CT114" s="52">
        <f t="shared" si="189"/>
        <v>4.1864160186720822E-3</v>
      </c>
      <c r="CU114" s="52">
        <f t="shared" si="189"/>
        <v>5.1334158515313373E-3</v>
      </c>
      <c r="CV114" s="52">
        <f t="shared" si="189"/>
        <v>6.0859422063501397E-3</v>
      </c>
      <c r="CW114" s="52">
        <f t="shared" ref="CW114:DP114" si="190">CW$50*CW39</f>
        <v>6.9898383549958365E-3</v>
      </c>
      <c r="CX114" s="52">
        <f t="shared" si="190"/>
        <v>7.8852632469308646E-3</v>
      </c>
      <c r="CY114" s="52">
        <f t="shared" si="190"/>
        <v>8.7722758143599193E-3</v>
      </c>
      <c r="CZ114" s="52">
        <f t="shared" si="190"/>
        <v>9.6509346259943795E-3</v>
      </c>
      <c r="DA114" s="52">
        <f t="shared" si="190"/>
        <v>1.052129788915206E-2</v>
      </c>
      <c r="DB114" s="52">
        <f t="shared" si="190"/>
        <v>1.1383423451845344E-2</v>
      </c>
      <c r="DC114" s="52">
        <f t="shared" si="190"/>
        <v>1.2237368804857721E-2</v>
      </c>
      <c r="DD114" s="52">
        <f t="shared" si="190"/>
        <v>1.3083191083808827E-2</v>
      </c>
      <c r="DE114" s="52">
        <f t="shared" si="190"/>
        <v>1.3920947071208039E-2</v>
      </c>
      <c r="DF114" s="52">
        <f t="shared" si="190"/>
        <v>1.475069319849664E-2</v>
      </c>
      <c r="DG114" s="52">
        <f t="shared" si="190"/>
        <v>1.5572485548078711E-2</v>
      </c>
      <c r="DH114" s="52">
        <f t="shared" si="190"/>
        <v>1.6386379855340714E-2</v>
      </c>
      <c r="DI114" s="52">
        <f t="shared" si="190"/>
        <v>1.7192431510659894E-2</v>
      </c>
      <c r="DJ114" s="52">
        <f t="shared" si="190"/>
        <v>1.7990695561401513E-2</v>
      </c>
      <c r="DK114" s="52">
        <f t="shared" si="190"/>
        <v>1.8781226713905017E-2</v>
      </c>
      <c r="DL114" s="52">
        <f t="shared" si="190"/>
        <v>1.9564079335459172E-2</v>
      </c>
      <c r="DM114" s="52">
        <f t="shared" si="190"/>
        <v>2.033930745626622E-2</v>
      </c>
      <c r="DN114" s="52">
        <f t="shared" si="190"/>
        <v>2.1106964771395148E-2</v>
      </c>
      <c r="DO114" s="52">
        <f t="shared" si="190"/>
        <v>2.1867104642724101E-2</v>
      </c>
      <c r="DP114" s="52">
        <f t="shared" si="190"/>
        <v>2.2619780100871983E-2</v>
      </c>
    </row>
    <row r="115" spans="1:120" x14ac:dyDescent="0.25">
      <c r="A115" s="52" t="str">
        <f t="shared" si="138"/>
        <v>20_USA</v>
      </c>
      <c r="B115" s="52" t="str">
        <f t="shared" si="138"/>
        <v>16_3_municipal_solid_waste_renewable</v>
      </c>
      <c r="C115" s="52" t="str">
        <f t="shared" si="138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39"/>
        <v>20_USA</v>
      </c>
      <c r="BL115" s="52" t="str">
        <f t="shared" si="140"/>
        <v>d_ind_cem_ccs_16_3_msw_ren</v>
      </c>
      <c r="BM115" s="52"/>
      <c r="BN115" s="52"/>
      <c r="BO115" s="52">
        <f t="shared" ref="BO115:CV115" si="191">BO$50*BO40</f>
        <v>0</v>
      </c>
      <c r="BP115" s="52">
        <f t="shared" si="191"/>
        <v>0</v>
      </c>
      <c r="BQ115" s="52">
        <f t="shared" si="191"/>
        <v>0</v>
      </c>
      <c r="BR115" s="52">
        <f t="shared" si="191"/>
        <v>0</v>
      </c>
      <c r="BS115" s="52">
        <f t="shared" si="191"/>
        <v>0</v>
      </c>
      <c r="BT115" s="52">
        <f t="shared" si="191"/>
        <v>0</v>
      </c>
      <c r="BU115" s="52">
        <f t="shared" si="191"/>
        <v>0</v>
      </c>
      <c r="BV115" s="52">
        <f t="shared" si="191"/>
        <v>0</v>
      </c>
      <c r="BW115" s="52">
        <f t="shared" si="191"/>
        <v>0</v>
      </c>
      <c r="BX115" s="52">
        <f t="shared" si="191"/>
        <v>0</v>
      </c>
      <c r="BY115" s="52">
        <f t="shared" si="191"/>
        <v>0</v>
      </c>
      <c r="BZ115" s="52">
        <f t="shared" si="191"/>
        <v>0</v>
      </c>
      <c r="CA115" s="52">
        <f t="shared" si="191"/>
        <v>0</v>
      </c>
      <c r="CB115" s="52">
        <f t="shared" si="191"/>
        <v>0</v>
      </c>
      <c r="CC115" s="52">
        <f t="shared" si="191"/>
        <v>0</v>
      </c>
      <c r="CD115" s="52">
        <f t="shared" si="191"/>
        <v>0</v>
      </c>
      <c r="CE115" s="52">
        <f t="shared" si="191"/>
        <v>0</v>
      </c>
      <c r="CF115" s="52">
        <f t="shared" si="191"/>
        <v>0</v>
      </c>
      <c r="CG115" s="52">
        <f t="shared" si="191"/>
        <v>0</v>
      </c>
      <c r="CH115" s="52">
        <f t="shared" si="191"/>
        <v>0</v>
      </c>
      <c r="CI115" s="52">
        <f t="shared" si="191"/>
        <v>0</v>
      </c>
      <c r="CJ115" s="52">
        <f t="shared" si="191"/>
        <v>0</v>
      </c>
      <c r="CK115" s="52">
        <f t="shared" si="191"/>
        <v>0</v>
      </c>
      <c r="CL115" s="52">
        <f t="shared" si="191"/>
        <v>0</v>
      </c>
      <c r="CM115" s="52">
        <f t="shared" si="191"/>
        <v>0</v>
      </c>
      <c r="CN115" s="52">
        <f t="shared" si="191"/>
        <v>0</v>
      </c>
      <c r="CO115" s="52">
        <f t="shared" si="191"/>
        <v>0</v>
      </c>
      <c r="CP115" s="52">
        <f t="shared" si="191"/>
        <v>0</v>
      </c>
      <c r="CQ115" s="52">
        <f t="shared" si="191"/>
        <v>0</v>
      </c>
      <c r="CR115" s="52">
        <f t="shared" si="191"/>
        <v>0</v>
      </c>
      <c r="CS115" s="52">
        <f t="shared" si="191"/>
        <v>0</v>
      </c>
      <c r="CT115" s="52">
        <f t="shared" si="191"/>
        <v>0</v>
      </c>
      <c r="CU115" s="52">
        <f t="shared" si="191"/>
        <v>0</v>
      </c>
      <c r="CV115" s="52">
        <f t="shared" si="191"/>
        <v>0</v>
      </c>
      <c r="CW115" s="52">
        <f t="shared" ref="CW115:DP115" si="192">CW$50*CW40</f>
        <v>0</v>
      </c>
      <c r="CX115" s="52">
        <f t="shared" si="192"/>
        <v>0</v>
      </c>
      <c r="CY115" s="52">
        <f t="shared" si="192"/>
        <v>0</v>
      </c>
      <c r="CZ115" s="52">
        <f t="shared" si="192"/>
        <v>0</v>
      </c>
      <c r="DA115" s="52">
        <f t="shared" si="192"/>
        <v>0</v>
      </c>
      <c r="DB115" s="52">
        <f t="shared" si="192"/>
        <v>0</v>
      </c>
      <c r="DC115" s="52">
        <f t="shared" si="192"/>
        <v>0</v>
      </c>
      <c r="DD115" s="52">
        <f t="shared" si="192"/>
        <v>0</v>
      </c>
      <c r="DE115" s="52">
        <f t="shared" si="192"/>
        <v>0</v>
      </c>
      <c r="DF115" s="52">
        <f t="shared" si="192"/>
        <v>0</v>
      </c>
      <c r="DG115" s="52">
        <f t="shared" si="192"/>
        <v>0</v>
      </c>
      <c r="DH115" s="52">
        <f t="shared" si="192"/>
        <v>0</v>
      </c>
      <c r="DI115" s="52">
        <f t="shared" si="192"/>
        <v>0</v>
      </c>
      <c r="DJ115" s="52">
        <f t="shared" si="192"/>
        <v>0</v>
      </c>
      <c r="DK115" s="52">
        <f t="shared" si="192"/>
        <v>0</v>
      </c>
      <c r="DL115" s="52">
        <f t="shared" si="192"/>
        <v>0</v>
      </c>
      <c r="DM115" s="52">
        <f t="shared" si="192"/>
        <v>0</v>
      </c>
      <c r="DN115" s="52">
        <f t="shared" si="192"/>
        <v>0</v>
      </c>
      <c r="DO115" s="52">
        <f t="shared" si="192"/>
        <v>0</v>
      </c>
      <c r="DP115" s="52">
        <f t="shared" si="192"/>
        <v>0</v>
      </c>
    </row>
    <row r="116" spans="1:120" x14ac:dyDescent="0.25">
      <c r="A116" s="52" t="str">
        <f t="shared" si="138"/>
        <v>20_USA</v>
      </c>
      <c r="B116" s="52" t="str">
        <f t="shared" si="138"/>
        <v>16_4_municipal_solid_waste_nonrenewable</v>
      </c>
      <c r="C116" s="52" t="str">
        <f t="shared" si="138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39"/>
        <v>20_USA</v>
      </c>
      <c r="BL116" s="52" t="str">
        <f t="shared" si="140"/>
        <v>d_ind_cem_ccs_16_4_msw_nonr</v>
      </c>
      <c r="BM116" s="52"/>
      <c r="BN116" s="52"/>
      <c r="BO116" s="52">
        <f t="shared" ref="BO116:CV116" si="193">BO$50*BO41</f>
        <v>0</v>
      </c>
      <c r="BP116" s="52">
        <f t="shared" si="193"/>
        <v>0</v>
      </c>
      <c r="BQ116" s="52">
        <f t="shared" si="193"/>
        <v>0</v>
      </c>
      <c r="BR116" s="52">
        <f t="shared" si="193"/>
        <v>0</v>
      </c>
      <c r="BS116" s="52">
        <f t="shared" si="193"/>
        <v>0</v>
      </c>
      <c r="BT116" s="52">
        <f t="shared" si="193"/>
        <v>0</v>
      </c>
      <c r="BU116" s="52">
        <f t="shared" si="193"/>
        <v>0</v>
      </c>
      <c r="BV116" s="52">
        <f t="shared" si="193"/>
        <v>0</v>
      </c>
      <c r="BW116" s="52">
        <f t="shared" si="193"/>
        <v>0</v>
      </c>
      <c r="BX116" s="52">
        <f t="shared" si="193"/>
        <v>0</v>
      </c>
      <c r="BY116" s="52">
        <f t="shared" si="193"/>
        <v>0</v>
      </c>
      <c r="BZ116" s="52">
        <f t="shared" si="193"/>
        <v>0</v>
      </c>
      <c r="CA116" s="52">
        <f t="shared" si="193"/>
        <v>0</v>
      </c>
      <c r="CB116" s="52">
        <f t="shared" si="193"/>
        <v>0</v>
      </c>
      <c r="CC116" s="52">
        <f t="shared" si="193"/>
        <v>0</v>
      </c>
      <c r="CD116" s="52">
        <f t="shared" si="193"/>
        <v>0</v>
      </c>
      <c r="CE116" s="52">
        <f t="shared" si="193"/>
        <v>0</v>
      </c>
      <c r="CF116" s="52">
        <f t="shared" si="193"/>
        <v>0</v>
      </c>
      <c r="CG116" s="52">
        <f t="shared" si="193"/>
        <v>0</v>
      </c>
      <c r="CH116" s="52">
        <f t="shared" si="193"/>
        <v>0</v>
      </c>
      <c r="CI116" s="52">
        <f t="shared" si="193"/>
        <v>0</v>
      </c>
      <c r="CJ116" s="52">
        <f t="shared" si="193"/>
        <v>0</v>
      </c>
      <c r="CK116" s="52">
        <f t="shared" si="193"/>
        <v>0</v>
      </c>
      <c r="CL116" s="52">
        <f t="shared" si="193"/>
        <v>0</v>
      </c>
      <c r="CM116" s="52">
        <f t="shared" si="193"/>
        <v>0</v>
      </c>
      <c r="CN116" s="52">
        <f t="shared" si="193"/>
        <v>0</v>
      </c>
      <c r="CO116" s="52">
        <f t="shared" si="193"/>
        <v>0</v>
      </c>
      <c r="CP116" s="52">
        <f t="shared" si="193"/>
        <v>0</v>
      </c>
      <c r="CQ116" s="52">
        <f t="shared" si="193"/>
        <v>0</v>
      </c>
      <c r="CR116" s="52">
        <f t="shared" si="193"/>
        <v>0</v>
      </c>
      <c r="CS116" s="52">
        <f t="shared" si="193"/>
        <v>0</v>
      </c>
      <c r="CT116" s="52">
        <f t="shared" si="193"/>
        <v>0</v>
      </c>
      <c r="CU116" s="52">
        <f t="shared" si="193"/>
        <v>0</v>
      </c>
      <c r="CV116" s="52">
        <f t="shared" si="193"/>
        <v>0</v>
      </c>
      <c r="CW116" s="52">
        <f t="shared" ref="CW116:DP116" si="194">CW$50*CW41</f>
        <v>0</v>
      </c>
      <c r="CX116" s="52">
        <f t="shared" si="194"/>
        <v>0</v>
      </c>
      <c r="CY116" s="52">
        <f t="shared" si="194"/>
        <v>0</v>
      </c>
      <c r="CZ116" s="52">
        <f t="shared" si="194"/>
        <v>0</v>
      </c>
      <c r="DA116" s="52">
        <f t="shared" si="194"/>
        <v>0</v>
      </c>
      <c r="DB116" s="52">
        <f t="shared" si="194"/>
        <v>0</v>
      </c>
      <c r="DC116" s="52">
        <f t="shared" si="194"/>
        <v>0</v>
      </c>
      <c r="DD116" s="52">
        <f t="shared" si="194"/>
        <v>0</v>
      </c>
      <c r="DE116" s="52">
        <f t="shared" si="194"/>
        <v>0</v>
      </c>
      <c r="DF116" s="52">
        <f t="shared" si="194"/>
        <v>0</v>
      </c>
      <c r="DG116" s="52">
        <f t="shared" si="194"/>
        <v>0</v>
      </c>
      <c r="DH116" s="52">
        <f t="shared" si="194"/>
        <v>0</v>
      </c>
      <c r="DI116" s="52">
        <f t="shared" si="194"/>
        <v>0</v>
      </c>
      <c r="DJ116" s="52">
        <f t="shared" si="194"/>
        <v>0</v>
      </c>
      <c r="DK116" s="52">
        <f t="shared" si="194"/>
        <v>0</v>
      </c>
      <c r="DL116" s="52">
        <f t="shared" si="194"/>
        <v>0</v>
      </c>
      <c r="DM116" s="52">
        <f t="shared" si="194"/>
        <v>0</v>
      </c>
      <c r="DN116" s="52">
        <f t="shared" si="194"/>
        <v>0</v>
      </c>
      <c r="DO116" s="52">
        <f t="shared" si="194"/>
        <v>0</v>
      </c>
      <c r="DP116" s="52">
        <f t="shared" si="194"/>
        <v>0</v>
      </c>
    </row>
    <row r="117" spans="1:120" x14ac:dyDescent="0.25">
      <c r="A117" s="52" t="str">
        <f t="shared" si="138"/>
        <v>20_USA</v>
      </c>
      <c r="B117" s="52" t="str">
        <f t="shared" si="138"/>
        <v>16_5_biogasoline</v>
      </c>
      <c r="C117" s="52" t="str">
        <f t="shared" si="138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39"/>
        <v>20_USA</v>
      </c>
      <c r="BL117" s="52" t="str">
        <f t="shared" si="140"/>
        <v>d_ind_cem_ccs_16_5_biogasoline</v>
      </c>
      <c r="BM117" s="52"/>
      <c r="BN117" s="52"/>
      <c r="BO117" s="52">
        <f t="shared" ref="BO117:CV117" si="195">BO$50*BO42</f>
        <v>0</v>
      </c>
      <c r="BP117" s="52">
        <f t="shared" si="195"/>
        <v>0</v>
      </c>
      <c r="BQ117" s="52">
        <f t="shared" si="195"/>
        <v>0</v>
      </c>
      <c r="BR117" s="52">
        <f t="shared" si="195"/>
        <v>0</v>
      </c>
      <c r="BS117" s="52">
        <f t="shared" si="195"/>
        <v>0</v>
      </c>
      <c r="BT117" s="52">
        <f t="shared" si="195"/>
        <v>0</v>
      </c>
      <c r="BU117" s="52">
        <f t="shared" si="195"/>
        <v>0</v>
      </c>
      <c r="BV117" s="52">
        <f t="shared" si="195"/>
        <v>0</v>
      </c>
      <c r="BW117" s="52">
        <f t="shared" si="195"/>
        <v>0</v>
      </c>
      <c r="BX117" s="52">
        <f t="shared" si="195"/>
        <v>0</v>
      </c>
      <c r="BY117" s="52">
        <f t="shared" si="195"/>
        <v>0</v>
      </c>
      <c r="BZ117" s="52">
        <f t="shared" si="195"/>
        <v>0</v>
      </c>
      <c r="CA117" s="52">
        <f t="shared" si="195"/>
        <v>0</v>
      </c>
      <c r="CB117" s="52">
        <f t="shared" si="195"/>
        <v>0</v>
      </c>
      <c r="CC117" s="52">
        <f t="shared" si="195"/>
        <v>0</v>
      </c>
      <c r="CD117" s="52">
        <f t="shared" si="195"/>
        <v>0</v>
      </c>
      <c r="CE117" s="52">
        <f t="shared" si="195"/>
        <v>0</v>
      </c>
      <c r="CF117" s="52">
        <f t="shared" si="195"/>
        <v>0</v>
      </c>
      <c r="CG117" s="52">
        <f t="shared" si="195"/>
        <v>0</v>
      </c>
      <c r="CH117" s="52">
        <f t="shared" si="195"/>
        <v>0</v>
      </c>
      <c r="CI117" s="52">
        <f t="shared" si="195"/>
        <v>0</v>
      </c>
      <c r="CJ117" s="52">
        <f t="shared" si="195"/>
        <v>0</v>
      </c>
      <c r="CK117" s="52">
        <f t="shared" si="195"/>
        <v>0</v>
      </c>
      <c r="CL117" s="52">
        <f t="shared" si="195"/>
        <v>0</v>
      </c>
      <c r="CM117" s="52">
        <f t="shared" si="195"/>
        <v>0</v>
      </c>
      <c r="CN117" s="52">
        <f t="shared" si="195"/>
        <v>0</v>
      </c>
      <c r="CO117" s="52">
        <f t="shared" si="195"/>
        <v>0</v>
      </c>
      <c r="CP117" s="52">
        <f t="shared" si="195"/>
        <v>0</v>
      </c>
      <c r="CQ117" s="52">
        <f t="shared" si="195"/>
        <v>0</v>
      </c>
      <c r="CR117" s="52">
        <f t="shared" si="195"/>
        <v>0</v>
      </c>
      <c r="CS117" s="52">
        <f t="shared" si="195"/>
        <v>0</v>
      </c>
      <c r="CT117" s="52">
        <f t="shared" si="195"/>
        <v>0</v>
      </c>
      <c r="CU117" s="52">
        <f t="shared" si="195"/>
        <v>0</v>
      </c>
      <c r="CV117" s="52">
        <f t="shared" si="195"/>
        <v>0</v>
      </c>
      <c r="CW117" s="52">
        <f t="shared" ref="CW117:DP117" si="196">CW$50*CW42</f>
        <v>0</v>
      </c>
      <c r="CX117" s="52">
        <f t="shared" si="196"/>
        <v>0</v>
      </c>
      <c r="CY117" s="52">
        <f t="shared" si="196"/>
        <v>0</v>
      </c>
      <c r="CZ117" s="52">
        <f t="shared" si="196"/>
        <v>0</v>
      </c>
      <c r="DA117" s="52">
        <f t="shared" si="196"/>
        <v>0</v>
      </c>
      <c r="DB117" s="52">
        <f t="shared" si="196"/>
        <v>0</v>
      </c>
      <c r="DC117" s="52">
        <f t="shared" si="196"/>
        <v>0</v>
      </c>
      <c r="DD117" s="52">
        <f t="shared" si="196"/>
        <v>0</v>
      </c>
      <c r="DE117" s="52">
        <f t="shared" si="196"/>
        <v>0</v>
      </c>
      <c r="DF117" s="52">
        <f t="shared" si="196"/>
        <v>0</v>
      </c>
      <c r="DG117" s="52">
        <f t="shared" si="196"/>
        <v>0</v>
      </c>
      <c r="DH117" s="52">
        <f t="shared" si="196"/>
        <v>0</v>
      </c>
      <c r="DI117" s="52">
        <f t="shared" si="196"/>
        <v>0</v>
      </c>
      <c r="DJ117" s="52">
        <f t="shared" si="196"/>
        <v>0</v>
      </c>
      <c r="DK117" s="52">
        <f t="shared" si="196"/>
        <v>0</v>
      </c>
      <c r="DL117" s="52">
        <f t="shared" si="196"/>
        <v>0</v>
      </c>
      <c r="DM117" s="52">
        <f t="shared" si="196"/>
        <v>0</v>
      </c>
      <c r="DN117" s="52">
        <f t="shared" si="196"/>
        <v>0</v>
      </c>
      <c r="DO117" s="52">
        <f t="shared" si="196"/>
        <v>0</v>
      </c>
      <c r="DP117" s="52">
        <f t="shared" si="196"/>
        <v>0</v>
      </c>
    </row>
    <row r="118" spans="1:120" x14ac:dyDescent="0.25">
      <c r="A118" s="52" t="str">
        <f t="shared" si="138"/>
        <v>20_USA</v>
      </c>
      <c r="B118" s="52" t="str">
        <f t="shared" si="138"/>
        <v>16_6_biodiesel</v>
      </c>
      <c r="C118" s="52" t="str">
        <f t="shared" si="138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39"/>
        <v>20_USA</v>
      </c>
      <c r="BL118" s="52" t="str">
        <f t="shared" si="140"/>
        <v>d_ind_cem_ccs_16_6_biodiesel</v>
      </c>
      <c r="BM118" s="52"/>
      <c r="BN118" s="52"/>
      <c r="BO118" s="52">
        <f t="shared" ref="BO118:CV118" si="197">BO$50*BO43</f>
        <v>0</v>
      </c>
      <c r="BP118" s="52">
        <f t="shared" si="197"/>
        <v>0</v>
      </c>
      <c r="BQ118" s="52">
        <f t="shared" si="197"/>
        <v>0</v>
      </c>
      <c r="BR118" s="52">
        <f t="shared" si="197"/>
        <v>0</v>
      </c>
      <c r="BS118" s="52">
        <f t="shared" si="197"/>
        <v>0</v>
      </c>
      <c r="BT118" s="52">
        <f t="shared" si="197"/>
        <v>0</v>
      </c>
      <c r="BU118" s="52">
        <f t="shared" si="197"/>
        <v>0</v>
      </c>
      <c r="BV118" s="52">
        <f t="shared" si="197"/>
        <v>0</v>
      </c>
      <c r="BW118" s="52">
        <f t="shared" si="197"/>
        <v>0</v>
      </c>
      <c r="BX118" s="52">
        <f t="shared" si="197"/>
        <v>0</v>
      </c>
      <c r="BY118" s="52">
        <f t="shared" si="197"/>
        <v>0</v>
      </c>
      <c r="BZ118" s="52">
        <f t="shared" si="197"/>
        <v>0</v>
      </c>
      <c r="CA118" s="52">
        <f t="shared" si="197"/>
        <v>0</v>
      </c>
      <c r="CB118" s="52">
        <f t="shared" si="197"/>
        <v>0</v>
      </c>
      <c r="CC118" s="52">
        <f t="shared" si="197"/>
        <v>0</v>
      </c>
      <c r="CD118" s="52">
        <f t="shared" si="197"/>
        <v>0</v>
      </c>
      <c r="CE118" s="52">
        <f t="shared" si="197"/>
        <v>0</v>
      </c>
      <c r="CF118" s="52">
        <f t="shared" si="197"/>
        <v>0</v>
      </c>
      <c r="CG118" s="52">
        <f t="shared" si="197"/>
        <v>0</v>
      </c>
      <c r="CH118" s="52">
        <f t="shared" si="197"/>
        <v>0</v>
      </c>
      <c r="CI118" s="52">
        <f t="shared" si="197"/>
        <v>0</v>
      </c>
      <c r="CJ118" s="52">
        <f t="shared" si="197"/>
        <v>0</v>
      </c>
      <c r="CK118" s="52">
        <f t="shared" si="197"/>
        <v>0</v>
      </c>
      <c r="CL118" s="52">
        <f t="shared" si="197"/>
        <v>9.5275590329247934E-4</v>
      </c>
      <c r="CM118" s="52">
        <f t="shared" si="197"/>
        <v>2.8716899276527551E-3</v>
      </c>
      <c r="CN118" s="52">
        <f t="shared" si="197"/>
        <v>5.7687362600674624E-3</v>
      </c>
      <c r="CO118" s="52">
        <f t="shared" si="197"/>
        <v>9.6546862771514832E-3</v>
      </c>
      <c r="CP118" s="52">
        <f t="shared" si="197"/>
        <v>1.4539435203217791E-2</v>
      </c>
      <c r="CQ118" s="52">
        <f t="shared" si="197"/>
        <v>2.0432134691025436E-2</v>
      </c>
      <c r="CR118" s="52">
        <f t="shared" si="197"/>
        <v>2.7341445900330302E-2</v>
      </c>
      <c r="CS118" s="52">
        <f t="shared" si="197"/>
        <v>3.527576408341173E-2</v>
      </c>
      <c r="CT118" s="52">
        <f t="shared" si="197"/>
        <v>4.4243156743456975E-2</v>
      </c>
      <c r="CU118" s="52">
        <f t="shared" si="197"/>
        <v>5.4251302578545199E-2</v>
      </c>
      <c r="CV118" s="52">
        <f t="shared" si="197"/>
        <v>6.4317854166002941E-2</v>
      </c>
      <c r="CW118" s="52">
        <f t="shared" ref="CW118:DP118" si="198">CW$50*CW43</f>
        <v>7.3870468814420928E-2</v>
      </c>
      <c r="CX118" s="52">
        <f t="shared" si="198"/>
        <v>8.333355697125458E-2</v>
      </c>
      <c r="CY118" s="52">
        <f t="shared" si="198"/>
        <v>9.2707741447700401E-2</v>
      </c>
      <c r="CZ118" s="52">
        <f t="shared" si="198"/>
        <v>0.1019936412134609</v>
      </c>
      <c r="DA118" s="52">
        <f t="shared" si="198"/>
        <v>0.11119187141893541</v>
      </c>
      <c r="DB118" s="52">
        <f t="shared" si="198"/>
        <v>0.12030304341728804</v>
      </c>
      <c r="DC118" s="52">
        <f t="shared" si="198"/>
        <v>0.12932776478639299</v>
      </c>
      <c r="DD118" s="52">
        <f t="shared" si="198"/>
        <v>0.13826663935065861</v>
      </c>
      <c r="DE118" s="52">
        <f t="shared" si="198"/>
        <v>0.14712026720272994</v>
      </c>
      <c r="DF118" s="52">
        <f t="shared" si="198"/>
        <v>0.15588924472507149</v>
      </c>
      <c r="DG118" s="52">
        <f t="shared" si="198"/>
        <v>0.1645741646114296</v>
      </c>
      <c r="DH118" s="52">
        <f t="shared" si="198"/>
        <v>0.1731756158881764</v>
      </c>
      <c r="DI118" s="52">
        <f t="shared" si="198"/>
        <v>0.18169418393553483</v>
      </c>
      <c r="DJ118" s="52">
        <f t="shared" si="198"/>
        <v>0.1901304505086861</v>
      </c>
      <c r="DK118" s="52">
        <f t="shared" si="198"/>
        <v>0.19848499375876008</v>
      </c>
      <c r="DL118" s="52">
        <f t="shared" si="198"/>
        <v>0.20675838825370876</v>
      </c>
      <c r="DM118" s="52">
        <f t="shared" si="198"/>
        <v>0.21495120499906445</v>
      </c>
      <c r="DN118" s="52">
        <f t="shared" si="198"/>
        <v>0.22306401145858198</v>
      </c>
      <c r="DO118" s="52">
        <f t="shared" si="198"/>
        <v>0.2310973715747669</v>
      </c>
      <c r="DP118" s="52">
        <f t="shared" si="198"/>
        <v>0.23905184578928915</v>
      </c>
    </row>
    <row r="119" spans="1:120" x14ac:dyDescent="0.25">
      <c r="A119" s="52" t="str">
        <f t="shared" si="138"/>
        <v>20_USA</v>
      </c>
      <c r="B119" s="52" t="str">
        <f t="shared" si="138"/>
        <v>16_8_other_liquid_biofuels</v>
      </c>
      <c r="C119" s="52" t="str">
        <f t="shared" si="138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39"/>
        <v>20_USA</v>
      </c>
      <c r="BL119" s="52" t="str">
        <f t="shared" si="140"/>
        <v>d_ind_cem_ccs_16_8_oth_liquid_biofuel</v>
      </c>
      <c r="BM119" s="52"/>
      <c r="BN119" s="52"/>
      <c r="BO119" s="52">
        <f t="shared" ref="BO119:CV119" si="199">BO$50*BO44</f>
        <v>0</v>
      </c>
      <c r="BP119" s="52">
        <f t="shared" si="199"/>
        <v>0</v>
      </c>
      <c r="BQ119" s="52">
        <f t="shared" si="199"/>
        <v>0</v>
      </c>
      <c r="BR119" s="52">
        <f t="shared" si="199"/>
        <v>0</v>
      </c>
      <c r="BS119" s="52">
        <f t="shared" si="199"/>
        <v>0</v>
      </c>
      <c r="BT119" s="52">
        <f t="shared" si="199"/>
        <v>0</v>
      </c>
      <c r="BU119" s="52">
        <f t="shared" si="199"/>
        <v>0</v>
      </c>
      <c r="BV119" s="52">
        <f t="shared" si="199"/>
        <v>0</v>
      </c>
      <c r="BW119" s="52">
        <f t="shared" si="199"/>
        <v>0</v>
      </c>
      <c r="BX119" s="52">
        <f t="shared" si="199"/>
        <v>0</v>
      </c>
      <c r="BY119" s="52">
        <f t="shared" si="199"/>
        <v>0</v>
      </c>
      <c r="BZ119" s="52">
        <f t="shared" si="199"/>
        <v>0</v>
      </c>
      <c r="CA119" s="52">
        <f t="shared" si="199"/>
        <v>0</v>
      </c>
      <c r="CB119" s="52">
        <f t="shared" si="199"/>
        <v>0</v>
      </c>
      <c r="CC119" s="52">
        <f t="shared" si="199"/>
        <v>0</v>
      </c>
      <c r="CD119" s="52">
        <f t="shared" si="199"/>
        <v>0</v>
      </c>
      <c r="CE119" s="52">
        <f t="shared" si="199"/>
        <v>0</v>
      </c>
      <c r="CF119" s="52">
        <f t="shared" si="199"/>
        <v>0</v>
      </c>
      <c r="CG119" s="52">
        <f t="shared" si="199"/>
        <v>0</v>
      </c>
      <c r="CH119" s="52">
        <f t="shared" si="199"/>
        <v>0</v>
      </c>
      <c r="CI119" s="52">
        <f t="shared" si="199"/>
        <v>0</v>
      </c>
      <c r="CJ119" s="52">
        <f t="shared" si="199"/>
        <v>0</v>
      </c>
      <c r="CK119" s="52">
        <f t="shared" si="199"/>
        <v>0</v>
      </c>
      <c r="CL119" s="52">
        <f t="shared" si="199"/>
        <v>1.3319953340723073E-4</v>
      </c>
      <c r="CM119" s="52">
        <f t="shared" si="199"/>
        <v>4.0147508625424695E-4</v>
      </c>
      <c r="CN119" s="52">
        <f t="shared" si="199"/>
        <v>8.0649511121892877E-4</v>
      </c>
      <c r="CO119" s="52">
        <f t="shared" si="199"/>
        <v>1.3497682909816532E-3</v>
      </c>
      <c r="CP119" s="52">
        <f t="shared" si="199"/>
        <v>2.0326780221258394E-3</v>
      </c>
      <c r="CQ119" s="52">
        <f t="shared" si="199"/>
        <v>2.8565037466084442E-3</v>
      </c>
      <c r="CR119" s="52">
        <f t="shared" si="199"/>
        <v>3.8224563332724354E-3</v>
      </c>
      <c r="CS119" s="52">
        <f t="shared" si="199"/>
        <v>4.931709475907143E-3</v>
      </c>
      <c r="CT119" s="52">
        <f t="shared" si="199"/>
        <v>6.1853910475140276E-3</v>
      </c>
      <c r="CU119" s="52">
        <f t="shared" si="199"/>
        <v>7.5845745644027582E-3</v>
      </c>
      <c r="CV119" s="52">
        <f t="shared" si="199"/>
        <v>8.9919234665040426E-3</v>
      </c>
      <c r="CW119" s="52">
        <f t="shared" ref="CW119:DP119" si="200">CW$50*CW44</f>
        <v>1.0327421687602704E-2</v>
      </c>
      <c r="CX119" s="52">
        <f t="shared" si="200"/>
        <v>1.1650403705059474E-2</v>
      </c>
      <c r="CY119" s="52">
        <f t="shared" si="200"/>
        <v>1.2960956590663141E-2</v>
      </c>
      <c r="CZ119" s="52">
        <f t="shared" si="200"/>
        <v>1.4259166879144461E-2</v>
      </c>
      <c r="DA119" s="52">
        <f t="shared" si="200"/>
        <v>1.5545120571278541E-2</v>
      </c>
      <c r="DB119" s="52">
        <f t="shared" si="200"/>
        <v>1.6818903136970018E-2</v>
      </c>
      <c r="DC119" s="52">
        <f t="shared" si="200"/>
        <v>1.8080599518321146E-2</v>
      </c>
      <c r="DD119" s="52">
        <f t="shared" si="200"/>
        <v>1.9330294132682859E-2</v>
      </c>
      <c r="DE119" s="52">
        <f t="shared" si="200"/>
        <v>2.0568070875688928E-2</v>
      </c>
      <c r="DF119" s="52">
        <f t="shared" si="200"/>
        <v>2.1794013124273266E-2</v>
      </c>
      <c r="DG119" s="52">
        <f t="shared" si="200"/>
        <v>2.3008203739670541E-2</v>
      </c>
      <c r="DH119" s="52">
        <f t="shared" si="200"/>
        <v>2.4210725070400087E-2</v>
      </c>
      <c r="DI119" s="52">
        <f t="shared" si="200"/>
        <v>2.5401658955233299E-2</v>
      </c>
      <c r="DJ119" s="52">
        <f t="shared" si="200"/>
        <v>2.658108672614453E-2</v>
      </c>
      <c r="DK119" s="52">
        <f t="shared" si="200"/>
        <v>2.7749089211245654E-2</v>
      </c>
      <c r="DL119" s="52">
        <f t="shared" si="200"/>
        <v>2.8905746737704269E-2</v>
      </c>
      <c r="DM119" s="52">
        <f t="shared" si="200"/>
        <v>3.005113913464575E-2</v>
      </c>
      <c r="DN119" s="52">
        <f t="shared" si="200"/>
        <v>3.1185345736039191E-2</v>
      </c>
      <c r="DO119" s="52">
        <f t="shared" si="200"/>
        <v>3.230844538356728E-2</v>
      </c>
      <c r="DP119" s="52">
        <f t="shared" si="200"/>
        <v>3.342051642948024E-2</v>
      </c>
    </row>
    <row r="120" spans="1:120" x14ac:dyDescent="0.25">
      <c r="A120" s="54" t="str">
        <f t="shared" si="138"/>
        <v>20_USA</v>
      </c>
      <c r="B120" s="54" t="str">
        <f t="shared" si="138"/>
        <v>17_electricity</v>
      </c>
      <c r="C120" s="54" t="str">
        <f t="shared" si="138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39"/>
        <v>20_USA</v>
      </c>
      <c r="BL120" s="54" t="str">
        <f t="shared" si="140"/>
        <v>d_ind_cem_ccs_17_electricity</v>
      </c>
      <c r="BM120" s="54"/>
      <c r="BN120" s="54"/>
      <c r="BO120" s="58">
        <f t="shared" ref="BO120:BP120" si="201">BO127</f>
        <v>0</v>
      </c>
      <c r="BP120" s="58">
        <f t="shared" si="201"/>
        <v>0</v>
      </c>
      <c r="BQ120" s="54">
        <f t="shared" ref="BQ120:CU120" si="202">BQ127</f>
        <v>0</v>
      </c>
      <c r="BR120" s="54">
        <f t="shared" si="202"/>
        <v>0</v>
      </c>
      <c r="BS120" s="54">
        <f t="shared" si="202"/>
        <v>0</v>
      </c>
      <c r="BT120" s="54">
        <f t="shared" si="202"/>
        <v>0</v>
      </c>
      <c r="BU120" s="54">
        <f t="shared" si="202"/>
        <v>0</v>
      </c>
      <c r="BV120" s="54">
        <f t="shared" si="202"/>
        <v>0</v>
      </c>
      <c r="BW120" s="54">
        <f t="shared" si="202"/>
        <v>0</v>
      </c>
      <c r="BX120" s="54">
        <f t="shared" si="202"/>
        <v>0</v>
      </c>
      <c r="BY120" s="54">
        <f t="shared" si="202"/>
        <v>0</v>
      </c>
      <c r="BZ120" s="54">
        <f t="shared" si="202"/>
        <v>0</v>
      </c>
      <c r="CA120" s="54">
        <f t="shared" si="202"/>
        <v>0</v>
      </c>
      <c r="CB120" s="54">
        <f t="shared" si="202"/>
        <v>0</v>
      </c>
      <c r="CC120" s="54">
        <f t="shared" si="202"/>
        <v>0</v>
      </c>
      <c r="CD120" s="54">
        <f t="shared" si="202"/>
        <v>0</v>
      </c>
      <c r="CE120" s="54">
        <f t="shared" si="202"/>
        <v>0</v>
      </c>
      <c r="CF120" s="54">
        <f t="shared" si="202"/>
        <v>0</v>
      </c>
      <c r="CG120" s="54">
        <f t="shared" si="202"/>
        <v>0</v>
      </c>
      <c r="CH120" s="54">
        <f t="shared" si="202"/>
        <v>0</v>
      </c>
      <c r="CI120" s="54">
        <f t="shared" si="202"/>
        <v>0</v>
      </c>
      <c r="CJ120" s="54">
        <f t="shared" si="202"/>
        <v>0</v>
      </c>
      <c r="CK120" s="54">
        <f t="shared" si="202"/>
        <v>0</v>
      </c>
      <c r="CL120" s="54">
        <f t="shared" si="202"/>
        <v>0.3297157251784712</v>
      </c>
      <c r="CM120" s="54">
        <f t="shared" si="202"/>
        <v>0.99575008476178817</v>
      </c>
      <c r="CN120" s="54">
        <f t="shared" si="202"/>
        <v>2.0042438416504726</v>
      </c>
      <c r="CO120" s="54">
        <f t="shared" si="202"/>
        <v>3.3609912364994003</v>
      </c>
      <c r="CP120" s="54">
        <f t="shared" si="202"/>
        <v>5.0715225978135248</v>
      </c>
      <c r="CQ120" s="54">
        <f t="shared" si="202"/>
        <v>7.1411550489157776</v>
      </c>
      <c r="CR120" s="54">
        <f t="shared" si="202"/>
        <v>9.5750790093548979</v>
      </c>
      <c r="CS120" s="54">
        <f t="shared" si="202"/>
        <v>12.378435730317619</v>
      </c>
      <c r="CT120" s="54">
        <f t="shared" si="202"/>
        <v>15.556295048519225</v>
      </c>
      <c r="CU120" s="54">
        <f t="shared" si="202"/>
        <v>19.113633145001202</v>
      </c>
      <c r="CV120" s="58">
        <f t="shared" ref="CV120:DP120" si="203">CV127</f>
        <v>22.70596253234423</v>
      </c>
      <c r="CW120" s="58">
        <f t="shared" si="203"/>
        <v>26.131046600799188</v>
      </c>
      <c r="CX120" s="58">
        <f t="shared" si="203"/>
        <v>29.538316097784055</v>
      </c>
      <c r="CY120" s="58">
        <f t="shared" si="203"/>
        <v>32.927894954376399</v>
      </c>
      <c r="CZ120" s="58">
        <f t="shared" si="203"/>
        <v>36.299906337247975</v>
      </c>
      <c r="DA120" s="58">
        <f t="shared" si="203"/>
        <v>39.65447265308044</v>
      </c>
      <c r="DB120" s="58">
        <f t="shared" si="203"/>
        <v>42.991715552956521</v>
      </c>
      <c r="DC120" s="58">
        <f t="shared" si="203"/>
        <v>46.311755936726911</v>
      </c>
      <c r="DD120" s="58">
        <f t="shared" si="203"/>
        <v>49.614713957352876</v>
      </c>
      <c r="DE120" s="58">
        <f t="shared" si="203"/>
        <v>52.900709025224856</v>
      </c>
      <c r="DF120" s="58">
        <f t="shared" si="203"/>
        <v>56.169859812457105</v>
      </c>
      <c r="DG120" s="58">
        <f t="shared" si="203"/>
        <v>59.422284257158388</v>
      </c>
      <c r="DH120" s="58">
        <f t="shared" si="203"/>
        <v>62.65809956767923</v>
      </c>
      <c r="DI120" s="58">
        <f t="shared" si="203"/>
        <v>65.877422226835293</v>
      </c>
      <c r="DJ120" s="58">
        <f t="shared" si="203"/>
        <v>69.080367996107597</v>
      </c>
      <c r="DK120" s="58">
        <f t="shared" si="203"/>
        <v>72.267051919819224</v>
      </c>
      <c r="DL120" s="58">
        <f t="shared" si="203"/>
        <v>75.437588329288928</v>
      </c>
      <c r="DM120" s="58">
        <f t="shared" si="203"/>
        <v>78.592090846961668</v>
      </c>
      <c r="DN120" s="58">
        <f t="shared" si="203"/>
        <v>81.730672390516233</v>
      </c>
      <c r="DO120" s="58">
        <f t="shared" si="203"/>
        <v>84.853445176949975</v>
      </c>
      <c r="DP120" s="58">
        <f t="shared" si="203"/>
        <v>87.960520726640922</v>
      </c>
    </row>
    <row r="121" spans="1:120" x14ac:dyDescent="0.25">
      <c r="A121" s="52" t="str">
        <f t="shared" si="138"/>
        <v>20_USA</v>
      </c>
      <c r="B121" s="52" t="str">
        <f t="shared" si="138"/>
        <v>18_heat</v>
      </c>
      <c r="C121" s="52" t="str">
        <f t="shared" si="138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39"/>
        <v>20_USA</v>
      </c>
      <c r="BL121" s="52" t="str">
        <f t="shared" si="140"/>
        <v>d_ind_cem_ccs_18_heat</v>
      </c>
      <c r="BM121" s="52"/>
      <c r="BN121" s="52"/>
      <c r="BO121" s="52">
        <f t="shared" ref="BO121:CU121" si="204">BO$50*BO46</f>
        <v>0</v>
      </c>
      <c r="BP121" s="52">
        <f t="shared" si="204"/>
        <v>0</v>
      </c>
      <c r="BQ121" s="52">
        <f t="shared" si="204"/>
        <v>0</v>
      </c>
      <c r="BR121" s="52">
        <f t="shared" si="204"/>
        <v>0</v>
      </c>
      <c r="BS121" s="52">
        <f t="shared" si="204"/>
        <v>0</v>
      </c>
      <c r="BT121" s="52">
        <f t="shared" si="204"/>
        <v>0</v>
      </c>
      <c r="BU121" s="52">
        <f t="shared" si="204"/>
        <v>0</v>
      </c>
      <c r="BV121" s="52">
        <f t="shared" si="204"/>
        <v>0</v>
      </c>
      <c r="BW121" s="52">
        <f t="shared" si="204"/>
        <v>0</v>
      </c>
      <c r="BX121" s="52">
        <f t="shared" si="204"/>
        <v>0</v>
      </c>
      <c r="BY121" s="52">
        <f t="shared" si="204"/>
        <v>0</v>
      </c>
      <c r="BZ121" s="52">
        <f t="shared" si="204"/>
        <v>0</v>
      </c>
      <c r="CA121" s="52">
        <f t="shared" si="204"/>
        <v>0</v>
      </c>
      <c r="CB121" s="52">
        <f t="shared" si="204"/>
        <v>0</v>
      </c>
      <c r="CC121" s="52">
        <f t="shared" si="204"/>
        <v>0</v>
      </c>
      <c r="CD121" s="52">
        <f t="shared" si="204"/>
        <v>0</v>
      </c>
      <c r="CE121" s="52">
        <f t="shared" si="204"/>
        <v>0</v>
      </c>
      <c r="CF121" s="52">
        <f t="shared" si="204"/>
        <v>0</v>
      </c>
      <c r="CG121" s="52">
        <f t="shared" si="204"/>
        <v>0</v>
      </c>
      <c r="CH121" s="52">
        <f t="shared" si="204"/>
        <v>0</v>
      </c>
      <c r="CI121" s="52">
        <f t="shared" si="204"/>
        <v>0</v>
      </c>
      <c r="CJ121" s="52">
        <f t="shared" si="204"/>
        <v>0</v>
      </c>
      <c r="CK121" s="52">
        <f t="shared" si="204"/>
        <v>0</v>
      </c>
      <c r="CL121" s="52">
        <f t="shared" si="204"/>
        <v>2.4437656653584345E-4</v>
      </c>
      <c r="CM121" s="52">
        <f t="shared" si="204"/>
        <v>7.3657242348244237E-4</v>
      </c>
      <c r="CN121" s="52">
        <f t="shared" si="204"/>
        <v>1.4796486231304327E-3</v>
      </c>
      <c r="CO121" s="52">
        <f t="shared" si="204"/>
        <v>2.4763730932945119E-3</v>
      </c>
      <c r="CP121" s="52">
        <f t="shared" si="204"/>
        <v>3.7292839037303747E-3</v>
      </c>
      <c r="CQ121" s="52">
        <f t="shared" si="204"/>
        <v>5.2407284022441642E-3</v>
      </c>
      <c r="CR121" s="52">
        <f t="shared" si="204"/>
        <v>7.0129281279269024E-3</v>
      </c>
      <c r="CS121" s="52">
        <f t="shared" si="204"/>
        <v>9.0480364160873839E-3</v>
      </c>
      <c r="CT121" s="52">
        <f t="shared" si="204"/>
        <v>1.134812253622329E-2</v>
      </c>
      <c r="CU121" s="52">
        <f t="shared" si="204"/>
        <v>1.3915156031494172E-2</v>
      </c>
      <c r="CV121" s="52">
        <f t="shared" ref="CV121:DP121" si="205">CV$50*CV46</f>
        <v>1.6497170275958716E-2</v>
      </c>
      <c r="CW121" s="52">
        <f t="shared" si="205"/>
        <v>1.8947362566715649E-2</v>
      </c>
      <c r="CX121" s="52">
        <f t="shared" si="205"/>
        <v>2.1374591812529199E-2</v>
      </c>
      <c r="CY121" s="52">
        <f t="shared" si="205"/>
        <v>2.3779017760991866E-2</v>
      </c>
      <c r="CZ121" s="52">
        <f t="shared" si="205"/>
        <v>2.616079917437443E-2</v>
      </c>
      <c r="DA121" s="52">
        <f t="shared" si="205"/>
        <v>2.8520093835317725E-2</v>
      </c>
      <c r="DB121" s="52">
        <f t="shared" si="205"/>
        <v>3.0857058552492943E-2</v>
      </c>
      <c r="DC121" s="52">
        <f t="shared" si="205"/>
        <v>3.3171849166230553E-2</v>
      </c>
      <c r="DD121" s="52">
        <f t="shared" si="205"/>
        <v>3.5464620554117948E-2</v>
      </c>
      <c r="DE121" s="52">
        <f t="shared" si="205"/>
        <v>3.7735526636566138E-2</v>
      </c>
      <c r="DF121" s="52">
        <f t="shared" si="205"/>
        <v>3.9984720382345504E-2</v>
      </c>
      <c r="DG121" s="52">
        <f t="shared" si="205"/>
        <v>4.2212353814090858E-2</v>
      </c>
      <c r="DH121" s="52">
        <f t="shared" si="205"/>
        <v>4.4418578013775988E-2</v>
      </c>
      <c r="DI121" s="52">
        <f t="shared" si="205"/>
        <v>4.6603543128157794E-2</v>
      </c>
      <c r="DJ121" s="52">
        <f t="shared" si="205"/>
        <v>4.8767398374190238E-2</v>
      </c>
      <c r="DK121" s="52">
        <f t="shared" si="205"/>
        <v>5.091029204440823E-2</v>
      </c>
      <c r="DL121" s="52">
        <f t="shared" si="205"/>
        <v>5.3032371512281594E-2</v>
      </c>
      <c r="DM121" s="52">
        <f t="shared" si="205"/>
        <v>5.5133783237539376E-2</v>
      </c>
      <c r="DN121" s="52">
        <f t="shared" si="205"/>
        <v>5.7214672771464511E-2</v>
      </c>
      <c r="DO121" s="52">
        <f t="shared" si="205"/>
        <v>5.9275184762159143E-2</v>
      </c>
      <c r="DP121" s="52">
        <f t="shared" si="205"/>
        <v>6.131546295978068E-2</v>
      </c>
    </row>
    <row r="123" spans="1:120" x14ac:dyDescent="0.25">
      <c r="BL123" s="1" t="s">
        <v>173</v>
      </c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6">BP124</f>
        <v>0</v>
      </c>
      <c r="BP124" s="58">
        <f t="shared" ref="BP124:CU124" si="207">BP50*BP45</f>
        <v>0</v>
      </c>
      <c r="BQ124" s="58">
        <f t="shared" si="207"/>
        <v>0</v>
      </c>
      <c r="BR124" s="58">
        <f t="shared" si="207"/>
        <v>0</v>
      </c>
      <c r="BS124" s="58">
        <f t="shared" si="207"/>
        <v>0</v>
      </c>
      <c r="BT124" s="58">
        <f t="shared" si="207"/>
        <v>0</v>
      </c>
      <c r="BU124" s="58">
        <f t="shared" si="207"/>
        <v>0</v>
      </c>
      <c r="BV124" s="58">
        <f t="shared" si="207"/>
        <v>0</v>
      </c>
      <c r="BW124" s="58">
        <f t="shared" si="207"/>
        <v>0</v>
      </c>
      <c r="BX124" s="58">
        <f t="shared" si="207"/>
        <v>0</v>
      </c>
      <c r="BY124" s="58">
        <f t="shared" si="207"/>
        <v>0</v>
      </c>
      <c r="BZ124" s="58">
        <f t="shared" si="207"/>
        <v>0</v>
      </c>
      <c r="CA124" s="58">
        <f t="shared" si="207"/>
        <v>0</v>
      </c>
      <c r="CB124" s="58">
        <f t="shared" si="207"/>
        <v>0</v>
      </c>
      <c r="CC124" s="58">
        <f t="shared" si="207"/>
        <v>0</v>
      </c>
      <c r="CD124" s="58">
        <f t="shared" si="207"/>
        <v>0</v>
      </c>
      <c r="CE124" s="58">
        <f t="shared" si="207"/>
        <v>0</v>
      </c>
      <c r="CF124" s="58">
        <f t="shared" si="207"/>
        <v>0</v>
      </c>
      <c r="CG124" s="58">
        <f t="shared" si="207"/>
        <v>0</v>
      </c>
      <c r="CH124" s="58">
        <f t="shared" si="207"/>
        <v>0</v>
      </c>
      <c r="CI124" s="58">
        <f t="shared" si="207"/>
        <v>0</v>
      </c>
      <c r="CJ124" s="58">
        <f t="shared" si="207"/>
        <v>0</v>
      </c>
      <c r="CK124" s="58">
        <f t="shared" si="207"/>
        <v>0</v>
      </c>
      <c r="CL124" s="58">
        <f t="shared" si="207"/>
        <v>0.18958565037437716</v>
      </c>
      <c r="CM124" s="58">
        <f t="shared" si="207"/>
        <v>0.57142779249772313</v>
      </c>
      <c r="CN124" s="58">
        <f t="shared" si="207"/>
        <v>1.1479011695689327</v>
      </c>
      <c r="CO124" s="58">
        <f t="shared" si="207"/>
        <v>1.9211531208455188</v>
      </c>
      <c r="CP124" s="58">
        <f t="shared" si="207"/>
        <v>2.8931526632923648</v>
      </c>
      <c r="CQ124" s="58">
        <f t="shared" si="207"/>
        <v>4.0657208531047964</v>
      </c>
      <c r="CR124" s="58">
        <f t="shared" si="207"/>
        <v>5.4405811449469557</v>
      </c>
      <c r="CS124" s="58">
        <f t="shared" si="207"/>
        <v>7.0194040814603857</v>
      </c>
      <c r="CT124" s="58">
        <f t="shared" si="207"/>
        <v>8.8037949876117132</v>
      </c>
      <c r="CU124" s="58">
        <f t="shared" si="207"/>
        <v>10.795281821364076</v>
      </c>
      <c r="CV124" s="58">
        <f t="shared" ref="CV124:DP124" si="208">CV50*CV45</f>
        <v>12.79839061674409</v>
      </c>
      <c r="CW124" s="58">
        <f t="shared" si="208"/>
        <v>14.699232852029795</v>
      </c>
      <c r="CX124" s="58">
        <f t="shared" si="208"/>
        <v>16.582260515845409</v>
      </c>
      <c r="CY124" s="58">
        <f t="shared" si="208"/>
        <v>18.447597539268497</v>
      </c>
      <c r="CZ124" s="58">
        <f t="shared" si="208"/>
        <v>20.295367088970824</v>
      </c>
      <c r="DA124" s="58">
        <f t="shared" si="208"/>
        <v>22.125691571634032</v>
      </c>
      <c r="DB124" s="58">
        <f t="shared" si="208"/>
        <v>23.938692638340864</v>
      </c>
      <c r="DC124" s="58">
        <f t="shared" si="208"/>
        <v>25.734491188941995</v>
      </c>
      <c r="DD124" s="58">
        <f t="shared" si="208"/>
        <v>27.5132073763987</v>
      </c>
      <c r="DE124" s="58">
        <f t="shared" si="208"/>
        <v>29.274960611101431</v>
      </c>
      <c r="DF124" s="58">
        <f t="shared" si="208"/>
        <v>31.01986956516442</v>
      </c>
      <c r="DG124" s="58">
        <f t="shared" si="208"/>
        <v>32.748052176696454</v>
      </c>
      <c r="DH124" s="58">
        <f t="shared" si="208"/>
        <v>34.45962565404804</v>
      </c>
      <c r="DI124" s="58">
        <f t="shared" si="208"/>
        <v>36.154706480034861</v>
      </c>
      <c r="DJ124" s="58">
        <f t="shared" si="208"/>
        <v>37.833410416137909</v>
      </c>
      <c r="DK124" s="58">
        <f t="shared" si="208"/>
        <v>39.495852506680279</v>
      </c>
      <c r="DL124" s="58">
        <f t="shared" si="208"/>
        <v>41.142147082980728</v>
      </c>
      <c r="DM124" s="58">
        <f t="shared" si="208"/>
        <v>42.772407767484225</v>
      </c>
      <c r="DN124" s="58">
        <f t="shared" si="208"/>
        <v>44.386747477869527</v>
      </c>
      <c r="DO124" s="58">
        <f t="shared" si="208"/>
        <v>45.985278431134027</v>
      </c>
      <c r="DP124" s="58">
        <f t="shared" si="208"/>
        <v>47.568112147655711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6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0</v>
      </c>
      <c r="CC125" s="58" cm="1">
        <f t="array" ref="CC125">INDEX(prod_est,$G$15+$H$15-1,MATCH(CC57,$BP$57:$CV$57,0))*CC50</f>
        <v>0</v>
      </c>
      <c r="CD125" s="58" cm="1">
        <f t="array" ref="CD125">INDEX(prod_est,$G$15+$H$15-1,MATCH(CD57,$BP$57:$CV$57,0))*CD50</f>
        <v>0</v>
      </c>
      <c r="CE125" s="58" cm="1">
        <f t="array" ref="CE125">INDEX(prod_est,$G$15+$H$15-1,MATCH(CE57,$BP$57:$CV$57,0))*CE50</f>
        <v>0</v>
      </c>
      <c r="CF125" s="58" cm="1">
        <f t="array" ref="CF125">INDEX(prod_est,$G$15+$H$15-1,MATCH(CF57,$BP$57:$CV$57,0))*CF50</f>
        <v>0</v>
      </c>
      <c r="CG125" s="58" cm="1">
        <f t="array" ref="CG125">INDEX(prod_est,$G$15+$H$15-1,MATCH(CG57,$BP$57:$CV$57,0))*CG50</f>
        <v>0</v>
      </c>
      <c r="CH125" s="58" cm="1">
        <f t="array" ref="CH125">INDEX(prod_est,$G$15+$H$15-1,MATCH(CH57,$BP$57:$CV$57,0))*CH50</f>
        <v>0</v>
      </c>
      <c r="CI125" s="58" cm="1">
        <f t="array" ref="CI125">INDEX(prod_est,$G$15+$H$15-1,MATCH(CI57,$BP$57:$CV$57,0))*CI50</f>
        <v>0</v>
      </c>
      <c r="CJ125" s="58" cm="1">
        <f t="array" ref="CJ125">INDEX(prod_est,$G$15+$H$15-1,MATCH(CJ57,$BP$57:$CV$57,0))*CJ50</f>
        <v>0</v>
      </c>
      <c r="CK125" s="58" cm="1">
        <f t="array" ref="CK125">INDEX(prod_est,$G$15+$H$15-1,MATCH(CK57,$BP$57:$CV$57,0))*CK50</f>
        <v>0</v>
      </c>
      <c r="CL125" s="58" cm="1">
        <f t="array" ref="CL125">INDEX(prod_est,$G$15+$H$15-1,MATCH(CL57,$BP$57:$CV$57,0))*CL50</f>
        <v>155.70008311566002</v>
      </c>
      <c r="CM125" s="58" cm="1">
        <f t="array" ref="CM125">INDEX(prod_est,$G$15+$H$15-1,MATCH(CM57,$BP$57:$CV$57,0))*CM50</f>
        <v>471.46921362673885</v>
      </c>
      <c r="CN125" s="58" cm="1">
        <f t="array" ref="CN125">INDEX(prod_est,$G$15+$H$15-1,MATCH(CN57,$BP$57:$CV$57,0))*CN50</f>
        <v>951.49185786837768</v>
      </c>
      <c r="CO125" s="58" cm="1">
        <f t="array" ref="CO125">INDEX(prod_est,$G$15+$H$15-1,MATCH(CO57,$BP$57:$CV$57,0))*CO50</f>
        <v>1599.8201285043128</v>
      </c>
      <c r="CP125" s="58" cm="1">
        <f t="array" ref="CP125">INDEX(prod_est,$G$15+$H$15-1,MATCH(CP57,$BP$57:$CV$57,0))*CP50</f>
        <v>2420.4110383568441</v>
      </c>
      <c r="CQ125" s="58" cm="1">
        <f t="array" ref="CQ125">INDEX(prod_est,$G$15+$H$15-1,MATCH(CQ57,$BP$57:$CV$57,0))*CQ50</f>
        <v>3417.1491064566453</v>
      </c>
      <c r="CR125" s="58" cm="1">
        <f t="array" ref="CR125">INDEX(prod_est,$G$15+$H$15-1,MATCH(CR57,$BP$57:$CV$57,0))*CR50</f>
        <v>4593.8865160088253</v>
      </c>
      <c r="CS125" s="58" cm="1">
        <f t="array" ref="CS125">INDEX(prod_est,$G$15+$H$15-1,MATCH(CS57,$BP$57:$CV$57,0))*CS50</f>
        <v>5954.4796098413708</v>
      </c>
      <c r="CT125" s="58" cm="1">
        <f t="array" ref="CT125">INDEX(prod_est,$G$15+$H$15-1,MATCH(CT57,$BP$57:$CV$57,0))*CT50</f>
        <v>7502.7778454527888</v>
      </c>
      <c r="CU125" s="58" cm="1">
        <f t="array" ref="CU125">INDEX(prod_est,$G$15+$H$15-1,MATCH(CU57,$BP$57:$DP$57,0))*CU50</f>
        <v>9242.6125818190321</v>
      </c>
      <c r="CV125" s="58" cm="1">
        <f t="array" ref="CV125">INDEX(prod_est,$G$15+$H$15-1,MATCH(CV57,$BP$57:$DP$57,0))*CV50</f>
        <v>11008.413239555714</v>
      </c>
      <c r="CW125" s="58" cm="1">
        <f t="array" ref="CW125">INDEX(prod_est,$G$15+$H$15-1,MATCH(CW57,$BP$57:$DP$57,0))*CW50</f>
        <v>12702.015276410439</v>
      </c>
      <c r="CX125" s="58" cm="1">
        <f t="array" ref="CX125">INDEX(prod_est,$G$15+$H$15-1,MATCH(CX57,$BP$57:$DP$57,0))*CX50</f>
        <v>14395.617313265164</v>
      </c>
      <c r="CY125" s="58" cm="1">
        <f t="array" ref="CY125">INDEX(prod_est,$G$15+$H$15-1,MATCH(CY57,$BP$57:$DP$57,0))*CY50</f>
        <v>16089.219350119889</v>
      </c>
      <c r="CZ125" s="58" cm="1">
        <f t="array" ref="CZ125">INDEX(prod_est,$G$15+$H$15-1,MATCH(CZ57,$BP$57:$DP$57,0))*CZ50</f>
        <v>17782.821386974614</v>
      </c>
      <c r="DA125" s="58" cm="1">
        <f t="array" ref="DA125">INDEX(prod_est,$G$15+$H$15-1,MATCH(DA57,$BP$57:$DP$57,0))*DA50</f>
        <v>19476.423423829343</v>
      </c>
      <c r="DB125" s="58" cm="1">
        <f t="array" ref="DB125">INDEX(prod_est,$G$15+$H$15-1,MATCH(DB57,$BP$57:$DP$57,0))*DB50</f>
        <v>21170.025460684068</v>
      </c>
      <c r="DC125" s="58" cm="1">
        <f t="array" ref="DC125">INDEX(prod_est,$G$15+$H$15-1,MATCH(DC57,$BP$57:$DP$57,0))*DC50</f>
        <v>22863.627497538793</v>
      </c>
      <c r="DD125" s="58" cm="1">
        <f t="array" ref="DD125">INDEX(prod_est,$G$15+$H$15-1,MATCH(DD57,$BP$57:$DP$57,0))*DD50</f>
        <v>24557.229534393522</v>
      </c>
      <c r="DE125" s="58" cm="1">
        <f t="array" ref="DE125">INDEX(prod_est,$G$15+$H$15-1,MATCH(DE57,$BP$57:$DP$57,0))*DE50</f>
        <v>26250.831571248247</v>
      </c>
      <c r="DF125" s="58" cm="1">
        <f t="array" ref="DF125">INDEX(prod_est,$G$15+$H$15-1,MATCH(DF57,$BP$57:$DP$57,0))*DF50</f>
        <v>27944.433608102976</v>
      </c>
      <c r="DG125" s="58" cm="1">
        <f t="array" ref="DG125">INDEX(prod_est,$G$15+$H$15-1,MATCH(DG57,$BP$57:$DP$57,0))*DG50</f>
        <v>29638.035644957701</v>
      </c>
      <c r="DH125" s="58" cm="1">
        <f t="array" ref="DH125">INDEX(prod_est,$G$15+$H$15-1,MATCH(DH57,$BP$57:$DP$57,0))*DH50</f>
        <v>31331.63768181243</v>
      </c>
      <c r="DI125" s="58" cm="1">
        <f t="array" ref="DI125">INDEX(prod_est,$G$15+$H$15-1,MATCH(DI57,$BP$57:$DP$57,0))*DI50</f>
        <v>33025.239718667151</v>
      </c>
      <c r="DJ125" s="58" cm="1">
        <f t="array" ref="DJ125">INDEX(prod_est,$G$15+$H$15-1,MATCH(DJ57,$BP$57:$DP$57,0))*DJ50</f>
        <v>34718.841755521877</v>
      </c>
      <c r="DK125" s="58" cm="1">
        <f t="array" ref="DK125">INDEX(prod_est,$G$15+$H$15-1,MATCH(DK57,$BP$57:$DP$57,0))*DK50</f>
        <v>36412.443792376602</v>
      </c>
      <c r="DL125" s="58" cm="1">
        <f t="array" ref="DL125">INDEX(prod_est,$G$15+$H$15-1,MATCH(DL57,$BP$57:$DP$57,0))*DL50</f>
        <v>38106.045829231334</v>
      </c>
      <c r="DM125" s="58" cm="1">
        <f t="array" ref="DM125">INDEX(prod_est,$G$15+$H$15-1,MATCH(DM57,$BP$57:$DP$57,0))*DM50</f>
        <v>39799.647866086059</v>
      </c>
      <c r="DN125" s="58" cm="1">
        <f t="array" ref="DN125">INDEX(prod_est,$G$15+$H$15-1,MATCH(DN57,$BP$57:$DP$57,0))*DN50</f>
        <v>41493.249902940785</v>
      </c>
      <c r="DO125" s="58" cm="1">
        <f t="array" ref="DO125">INDEX(prod_est,$G$15+$H$15-1,MATCH(DO57,$BP$57:$DP$57,0))*DO50</f>
        <v>43186.85193979551</v>
      </c>
      <c r="DP125" s="58" cm="1">
        <f t="array" ref="DP125">INDEX(prod_est,$G$15+$H$15-1,MATCH(DP57,$BP$57:$DP$57,0))*DP50</f>
        <v>44880.453976650235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6"/>
        <v>0</v>
      </c>
      <c r="BP126" s="58">
        <f t="shared" ref="BP126:CU126" si="209">BP125*1000*$I$9*$I$10</f>
        <v>0</v>
      </c>
      <c r="BQ126" s="58">
        <f t="shared" si="209"/>
        <v>0</v>
      </c>
      <c r="BR126" s="58">
        <f t="shared" si="209"/>
        <v>0</v>
      </c>
      <c r="BS126" s="58">
        <f t="shared" si="209"/>
        <v>0</v>
      </c>
      <c r="BT126" s="58">
        <f t="shared" si="209"/>
        <v>0</v>
      </c>
      <c r="BU126" s="58">
        <f t="shared" si="209"/>
        <v>0</v>
      </c>
      <c r="BV126" s="58">
        <f t="shared" si="209"/>
        <v>0</v>
      </c>
      <c r="BW126" s="58">
        <f t="shared" si="209"/>
        <v>0</v>
      </c>
      <c r="BX126" s="58">
        <f t="shared" si="209"/>
        <v>0</v>
      </c>
      <c r="BY126" s="58">
        <f t="shared" si="209"/>
        <v>0</v>
      </c>
      <c r="BZ126" s="58">
        <f t="shared" si="209"/>
        <v>0</v>
      </c>
      <c r="CA126" s="58">
        <f t="shared" si="209"/>
        <v>0</v>
      </c>
      <c r="CB126" s="58">
        <f t="shared" si="209"/>
        <v>0</v>
      </c>
      <c r="CC126" s="58">
        <f t="shared" si="209"/>
        <v>0</v>
      </c>
      <c r="CD126" s="58">
        <f t="shared" si="209"/>
        <v>0</v>
      </c>
      <c r="CE126" s="58">
        <f t="shared" si="209"/>
        <v>0</v>
      </c>
      <c r="CF126" s="58">
        <f t="shared" si="209"/>
        <v>0</v>
      </c>
      <c r="CG126" s="58">
        <f t="shared" si="209"/>
        <v>0</v>
      </c>
      <c r="CH126" s="58">
        <f t="shared" si="209"/>
        <v>0</v>
      </c>
      <c r="CI126" s="58">
        <f t="shared" si="209"/>
        <v>0</v>
      </c>
      <c r="CJ126" s="58">
        <f t="shared" si="209"/>
        <v>0</v>
      </c>
      <c r="CK126" s="58">
        <f t="shared" si="209"/>
        <v>0</v>
      </c>
      <c r="CL126" s="58">
        <f t="shared" si="209"/>
        <v>0.14013007480409403</v>
      </c>
      <c r="CM126" s="58">
        <f t="shared" si="209"/>
        <v>0.42432229226406498</v>
      </c>
      <c r="CN126" s="58">
        <f t="shared" si="209"/>
        <v>0.85634267208153991</v>
      </c>
      <c r="CO126" s="58">
        <f t="shared" si="209"/>
        <v>1.4398381156538815</v>
      </c>
      <c r="CP126" s="58">
        <f t="shared" si="209"/>
        <v>2.1783699345211596</v>
      </c>
      <c r="CQ126" s="58">
        <f t="shared" si="209"/>
        <v>3.0754341958109808</v>
      </c>
      <c r="CR126" s="58">
        <f t="shared" si="209"/>
        <v>4.1344978644079431</v>
      </c>
      <c r="CS126" s="58">
        <f t="shared" si="209"/>
        <v>5.3590316488572336</v>
      </c>
      <c r="CT126" s="58">
        <f t="shared" si="209"/>
        <v>6.7525000609075105</v>
      </c>
      <c r="CU126" s="58">
        <f t="shared" si="209"/>
        <v>8.3183513236371276</v>
      </c>
      <c r="CV126" s="58">
        <f t="shared" ref="CV126:DP126" si="210">CV125*1000*$I$9*$I$10</f>
        <v>9.9075719156001423</v>
      </c>
      <c r="CW126" s="58">
        <f t="shared" si="210"/>
        <v>11.431813748769395</v>
      </c>
      <c r="CX126" s="58">
        <f t="shared" si="210"/>
        <v>12.956055581938648</v>
      </c>
      <c r="CY126" s="58">
        <f t="shared" si="210"/>
        <v>14.4802974151079</v>
      </c>
      <c r="CZ126" s="58">
        <f t="shared" si="210"/>
        <v>16.004539248277151</v>
      </c>
      <c r="DA126" s="58">
        <f t="shared" si="210"/>
        <v>17.528781081446407</v>
      </c>
      <c r="DB126" s="58">
        <f t="shared" si="210"/>
        <v>19.05302291461566</v>
      </c>
      <c r="DC126" s="58">
        <f t="shared" si="210"/>
        <v>20.577264747784916</v>
      </c>
      <c r="DD126" s="58">
        <f t="shared" si="210"/>
        <v>22.101506580954172</v>
      </c>
      <c r="DE126" s="58">
        <f t="shared" si="210"/>
        <v>23.625748414123425</v>
      </c>
      <c r="DF126" s="58">
        <f t="shared" si="210"/>
        <v>25.149990247292681</v>
      </c>
      <c r="DG126" s="58">
        <f t="shared" si="210"/>
        <v>26.674232080461934</v>
      </c>
      <c r="DH126" s="58">
        <f t="shared" si="210"/>
        <v>28.198473913631187</v>
      </c>
      <c r="DI126" s="58">
        <f t="shared" si="210"/>
        <v>29.722715746800436</v>
      </c>
      <c r="DJ126" s="58">
        <f t="shared" si="210"/>
        <v>31.246957579969692</v>
      </c>
      <c r="DK126" s="58">
        <f t="shared" si="210"/>
        <v>32.771199413138945</v>
      </c>
      <c r="DL126" s="58">
        <f t="shared" si="210"/>
        <v>34.295441246308208</v>
      </c>
      <c r="DM126" s="58">
        <f t="shared" si="210"/>
        <v>35.81968307947745</v>
      </c>
      <c r="DN126" s="58">
        <f t="shared" si="210"/>
        <v>37.343924912646706</v>
      </c>
      <c r="DO126" s="58">
        <f t="shared" si="210"/>
        <v>38.868166745815955</v>
      </c>
      <c r="DP126" s="58">
        <f t="shared" si="210"/>
        <v>40.392408578985211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6"/>
        <v>0</v>
      </c>
      <c r="BP127" s="59">
        <f t="shared" ref="BP127:CU127" si="211">BP124+BP126</f>
        <v>0</v>
      </c>
      <c r="BQ127" s="59">
        <f t="shared" si="211"/>
        <v>0</v>
      </c>
      <c r="BR127" s="59">
        <f t="shared" si="211"/>
        <v>0</v>
      </c>
      <c r="BS127" s="59">
        <f t="shared" si="211"/>
        <v>0</v>
      </c>
      <c r="BT127" s="59">
        <f t="shared" si="211"/>
        <v>0</v>
      </c>
      <c r="BU127" s="59">
        <f t="shared" si="211"/>
        <v>0</v>
      </c>
      <c r="BV127" s="59">
        <f t="shared" si="211"/>
        <v>0</v>
      </c>
      <c r="BW127" s="59">
        <f t="shared" si="211"/>
        <v>0</v>
      </c>
      <c r="BX127" s="59">
        <f t="shared" si="211"/>
        <v>0</v>
      </c>
      <c r="BY127" s="59">
        <f t="shared" si="211"/>
        <v>0</v>
      </c>
      <c r="BZ127" s="59">
        <f t="shared" si="211"/>
        <v>0</v>
      </c>
      <c r="CA127" s="59">
        <f t="shared" si="211"/>
        <v>0</v>
      </c>
      <c r="CB127" s="59">
        <f t="shared" si="211"/>
        <v>0</v>
      </c>
      <c r="CC127" s="59">
        <f t="shared" si="211"/>
        <v>0</v>
      </c>
      <c r="CD127" s="59">
        <f t="shared" si="211"/>
        <v>0</v>
      </c>
      <c r="CE127" s="59">
        <f t="shared" si="211"/>
        <v>0</v>
      </c>
      <c r="CF127" s="59">
        <f t="shared" si="211"/>
        <v>0</v>
      </c>
      <c r="CG127" s="59">
        <f t="shared" si="211"/>
        <v>0</v>
      </c>
      <c r="CH127" s="59">
        <f t="shared" si="211"/>
        <v>0</v>
      </c>
      <c r="CI127" s="59">
        <f t="shared" si="211"/>
        <v>0</v>
      </c>
      <c r="CJ127" s="59">
        <f t="shared" si="211"/>
        <v>0</v>
      </c>
      <c r="CK127" s="59">
        <f t="shared" si="211"/>
        <v>0</v>
      </c>
      <c r="CL127" s="59">
        <f t="shared" si="211"/>
        <v>0.3297157251784712</v>
      </c>
      <c r="CM127" s="59">
        <f t="shared" si="211"/>
        <v>0.99575008476178817</v>
      </c>
      <c r="CN127" s="59">
        <f t="shared" si="211"/>
        <v>2.0042438416504726</v>
      </c>
      <c r="CO127" s="59">
        <f t="shared" si="211"/>
        <v>3.3609912364994003</v>
      </c>
      <c r="CP127" s="59">
        <f t="shared" si="211"/>
        <v>5.0715225978135248</v>
      </c>
      <c r="CQ127" s="59">
        <f t="shared" si="211"/>
        <v>7.1411550489157776</v>
      </c>
      <c r="CR127" s="59">
        <f t="shared" si="211"/>
        <v>9.5750790093548979</v>
      </c>
      <c r="CS127" s="59">
        <f t="shared" si="211"/>
        <v>12.378435730317619</v>
      </c>
      <c r="CT127" s="59">
        <f t="shared" si="211"/>
        <v>15.556295048519225</v>
      </c>
      <c r="CU127" s="59">
        <f t="shared" si="211"/>
        <v>19.113633145001202</v>
      </c>
      <c r="CV127" s="59">
        <f t="shared" ref="CV127:DP127" si="212">CV124+CV126</f>
        <v>22.70596253234423</v>
      </c>
      <c r="CW127" s="59">
        <f t="shared" si="212"/>
        <v>26.131046600799188</v>
      </c>
      <c r="CX127" s="59">
        <f t="shared" si="212"/>
        <v>29.538316097784055</v>
      </c>
      <c r="CY127" s="59">
        <f t="shared" si="212"/>
        <v>32.927894954376399</v>
      </c>
      <c r="CZ127" s="59">
        <f t="shared" si="212"/>
        <v>36.299906337247975</v>
      </c>
      <c r="DA127" s="59">
        <f t="shared" si="212"/>
        <v>39.65447265308044</v>
      </c>
      <c r="DB127" s="59">
        <f t="shared" si="212"/>
        <v>42.991715552956521</v>
      </c>
      <c r="DC127" s="59">
        <f t="shared" si="212"/>
        <v>46.311755936726911</v>
      </c>
      <c r="DD127" s="59">
        <f t="shared" si="212"/>
        <v>49.614713957352876</v>
      </c>
      <c r="DE127" s="59">
        <f t="shared" si="212"/>
        <v>52.900709025224856</v>
      </c>
      <c r="DF127" s="59">
        <f t="shared" si="212"/>
        <v>56.169859812457105</v>
      </c>
      <c r="DG127" s="59">
        <f t="shared" si="212"/>
        <v>59.422284257158388</v>
      </c>
      <c r="DH127" s="59">
        <f t="shared" si="212"/>
        <v>62.65809956767923</v>
      </c>
      <c r="DI127" s="59">
        <f t="shared" si="212"/>
        <v>65.877422226835293</v>
      </c>
      <c r="DJ127" s="59">
        <f t="shared" si="212"/>
        <v>69.080367996107597</v>
      </c>
      <c r="DK127" s="59">
        <f t="shared" si="212"/>
        <v>72.267051919819224</v>
      </c>
      <c r="DL127" s="59">
        <f t="shared" si="212"/>
        <v>75.437588329288928</v>
      </c>
      <c r="DM127" s="59">
        <f t="shared" si="212"/>
        <v>78.592090846961668</v>
      </c>
      <c r="DN127" s="59">
        <f t="shared" si="212"/>
        <v>81.730672390516233</v>
      </c>
      <c r="DO127" s="59">
        <f t="shared" si="212"/>
        <v>84.853445176949975</v>
      </c>
      <c r="DP127" s="59">
        <f t="shared" si="212"/>
        <v>87.960520726640922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DP127"/>
  <sheetViews>
    <sheetView showGridLines="0" workbookViewId="0">
      <selection activeCell="A45" sqref="A45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100" width="11" bestFit="1" customWidth="1"/>
  </cols>
  <sheetData>
    <row r="1" spans="1:120" x14ac:dyDescent="0.25">
      <c r="A1" s="10" t="s">
        <v>93</v>
      </c>
    </row>
    <row r="3" spans="1:120" x14ac:dyDescent="0.25">
      <c r="F3" s="14" t="str">
        <f>A15&amp;" 2018"</f>
        <v>21_VN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IFERROR(F9,0)</f>
        <v>1.9500951265915424E-3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2">
        <f>INDEX(thermal_eff,MATCH(A15,Cement_assumptions!$A$110:$A$130,0))</f>
        <v>3.4165000000000001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1.9500951265915424E-3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3.7794526562271342E-3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>
        <f>IF(F6/J47&lt;=1,F6/J47,1)</f>
        <v>0.73458307860532746</v>
      </c>
      <c r="G11" s="12" t="s">
        <v>186</v>
      </c>
      <c r="I11" s="50">
        <v>0</v>
      </c>
      <c r="J11" s="12" t="s">
        <v>185</v>
      </c>
    </row>
    <row r="12" spans="1:120" x14ac:dyDescent="0.25"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57</v>
      </c>
      <c r="B15" t="s">
        <v>5</v>
      </c>
      <c r="C15" t="s">
        <v>5</v>
      </c>
      <c r="D15" t="s">
        <v>37</v>
      </c>
      <c r="E15" s="8">
        <v>197.69252696465259</v>
      </c>
      <c r="F15" s="8">
        <v>287.61458372683768</v>
      </c>
      <c r="G15">
        <f>MATCH(A15,Production_est!$A$4:$A$339,0)</f>
        <v>321</v>
      </c>
      <c r="H15">
        <f>IFERROR(MATCH(D15,Production_est!$D$4:$D$339,0),"-")</f>
        <v>6</v>
      </c>
      <c r="I15" s="8" cm="1">
        <f t="array" ref="I15">IFERROR(INDEX(Production_est!$E$4:$E$339,H15+G15-1),"-")</f>
        <v>80000</v>
      </c>
      <c r="J15" s="42">
        <f t="shared" ref="J15:J46" si="0">IFERROR(F15/I15,0)</f>
        <v>3.5951822965854712E-3</v>
      </c>
      <c r="K15" s="42">
        <f t="shared" ref="K15:AO15" si="1">J15*(1-$F$4)</f>
        <v>3.5881713491096919E-3</v>
      </c>
      <c r="L15" s="42">
        <f t="shared" si="1"/>
        <v>3.581174073648418E-3</v>
      </c>
      <c r="M15" s="42">
        <f t="shared" si="1"/>
        <v>3.5741904435399206E-3</v>
      </c>
      <c r="N15" s="42">
        <f t="shared" si="1"/>
        <v>3.5672204321744636E-3</v>
      </c>
      <c r="O15" s="42">
        <f t="shared" si="1"/>
        <v>3.5602640129942026E-3</v>
      </c>
      <c r="P15" s="42">
        <f t="shared" si="1"/>
        <v>3.5533211594930836E-3</v>
      </c>
      <c r="Q15" s="42">
        <f t="shared" si="1"/>
        <v>3.5463918452167415E-3</v>
      </c>
      <c r="R15" s="42">
        <f t="shared" si="1"/>
        <v>3.5394760437624006E-3</v>
      </c>
      <c r="S15" s="42">
        <f t="shared" si="1"/>
        <v>3.5325737287787719E-3</v>
      </c>
      <c r="T15" s="42">
        <f t="shared" si="1"/>
        <v>3.5256848739659554E-3</v>
      </c>
      <c r="U15" s="42">
        <f t="shared" si="1"/>
        <v>3.5188094530753371E-3</v>
      </c>
      <c r="V15" s="42">
        <f t="shared" si="1"/>
        <v>3.5119474399094909E-3</v>
      </c>
      <c r="W15" s="42">
        <f t="shared" si="1"/>
        <v>3.505098808322078E-3</v>
      </c>
      <c r="X15" s="42">
        <f t="shared" si="1"/>
        <v>3.4982635322177475E-3</v>
      </c>
      <c r="Y15" s="42">
        <f t="shared" si="1"/>
        <v>3.4914415855520371E-3</v>
      </c>
      <c r="Z15" s="42">
        <f t="shared" si="1"/>
        <v>3.484632942331273E-3</v>
      </c>
      <c r="AA15" s="42">
        <f t="shared" si="1"/>
        <v>3.4778375766124727E-3</v>
      </c>
      <c r="AB15" s="42">
        <f t="shared" si="1"/>
        <v>3.4710554625032438E-3</v>
      </c>
      <c r="AC15" s="42">
        <f t="shared" si="1"/>
        <v>3.4642865741616874E-3</v>
      </c>
      <c r="AD15" s="42">
        <f t="shared" si="1"/>
        <v>3.4575308857962982E-3</v>
      </c>
      <c r="AE15" s="42">
        <f t="shared" si="1"/>
        <v>3.4507883716658671E-3</v>
      </c>
      <c r="AF15" s="42">
        <f t="shared" si="1"/>
        <v>3.4440590060793828E-3</v>
      </c>
      <c r="AG15" s="42">
        <f t="shared" si="1"/>
        <v>3.4373427633959341E-3</v>
      </c>
      <c r="AH15" s="42">
        <f t="shared" si="1"/>
        <v>3.4306396180246112E-3</v>
      </c>
      <c r="AI15" s="42">
        <f t="shared" si="1"/>
        <v>3.4239495444244096E-3</v>
      </c>
      <c r="AJ15" s="42">
        <f t="shared" si="1"/>
        <v>3.4172725171041324E-3</v>
      </c>
      <c r="AK15" s="42">
        <f t="shared" si="1"/>
        <v>3.4106085106222926E-3</v>
      </c>
      <c r="AL15" s="42">
        <f t="shared" si="1"/>
        <v>3.4039574995870167E-3</v>
      </c>
      <c r="AM15" s="42">
        <f t="shared" si="1"/>
        <v>3.3973194586559476E-3</v>
      </c>
      <c r="AN15" s="42">
        <f t="shared" si="1"/>
        <v>3.3906943625361483E-3</v>
      </c>
      <c r="AO15" s="42">
        <f t="shared" si="1"/>
        <v>3.3840821859840052E-3</v>
      </c>
      <c r="AP15" s="42">
        <f t="shared" ref="AP15:BJ15" si="2">AO15*(1-$F$4)</f>
        <v>3.3774829038051325E-3</v>
      </c>
      <c r="AQ15" s="42">
        <f t="shared" si="2"/>
        <v>3.370896490854276E-3</v>
      </c>
      <c r="AR15" s="42">
        <f t="shared" si="2"/>
        <v>3.3643229220352167E-3</v>
      </c>
      <c r="AS15" s="42">
        <f t="shared" si="2"/>
        <v>3.3577621723006757E-3</v>
      </c>
      <c r="AT15" s="42">
        <f t="shared" si="2"/>
        <v>3.3512142166522187E-3</v>
      </c>
      <c r="AU15" s="42">
        <f t="shared" si="2"/>
        <v>3.3446790301401609E-3</v>
      </c>
      <c r="AV15" s="42">
        <f t="shared" si="2"/>
        <v>3.338156587863472E-3</v>
      </c>
      <c r="AW15" s="42">
        <f t="shared" si="2"/>
        <v>3.3316468649696803E-3</v>
      </c>
      <c r="AX15" s="42">
        <f t="shared" si="2"/>
        <v>3.3251498366547792E-3</v>
      </c>
      <c r="AY15" s="42">
        <f t="shared" si="2"/>
        <v>3.3186654781631321E-3</v>
      </c>
      <c r="AZ15" s="42">
        <f t="shared" si="2"/>
        <v>3.3121937647873786E-3</v>
      </c>
      <c r="BA15" s="42">
        <f t="shared" si="2"/>
        <v>3.3057346718683399E-3</v>
      </c>
      <c r="BB15" s="42">
        <f t="shared" si="2"/>
        <v>3.2992881747949247E-3</v>
      </c>
      <c r="BC15" s="42">
        <f t="shared" si="2"/>
        <v>3.2928542490040361E-3</v>
      </c>
      <c r="BD15" s="42">
        <f t="shared" si="2"/>
        <v>3.2864328699804771E-3</v>
      </c>
      <c r="BE15" s="42">
        <f t="shared" si="2"/>
        <v>3.2800240132568582E-3</v>
      </c>
      <c r="BF15" s="42">
        <f t="shared" si="2"/>
        <v>3.2736276544135029E-3</v>
      </c>
      <c r="BG15" s="42">
        <f t="shared" si="2"/>
        <v>3.2672437690783561E-3</v>
      </c>
      <c r="BH15" s="42">
        <f t="shared" si="2"/>
        <v>3.2608723329268898E-3</v>
      </c>
      <c r="BI15" s="42">
        <f t="shared" si="2"/>
        <v>3.2545133216820119E-3</v>
      </c>
      <c r="BJ15" s="42">
        <f t="shared" si="2"/>
        <v>3.2481667111139726E-3</v>
      </c>
      <c r="BK15" t="str">
        <f t="shared" ref="BK15:BK46" si="3">A15</f>
        <v>21_VN</v>
      </c>
      <c r="BL15" t="str">
        <f t="shared" ref="BL15:BL46" si="4">"d_ind_cem_"&amp;C15</f>
        <v>d_ind_cem_1_x_coal_thermal</v>
      </c>
      <c r="BO15" s="8">
        <f t="shared" ref="BO15:BO46" si="5">E15</f>
        <v>197.69252696465259</v>
      </c>
      <c r="BP15" s="8">
        <f t="shared" ref="BP15:BP46" si="6">F15</f>
        <v>287.61458372683768</v>
      </c>
      <c r="BQ15" s="8" cm="1">
        <f t="array" ref="BQ15">K15*INDEX(prod_est,$G15+$H15-1,MATCH(BQ$14,$BP$14:$DP$14,0))</f>
        <v>310.0180045630774</v>
      </c>
      <c r="BR15" s="8" cm="1">
        <f t="array" ref="BR15">L15*INDEX(prod_est,$G15+$H15-1,MATCH(BR$14,$BP$14:$DP$14,0))</f>
        <v>283.30637155288599</v>
      </c>
      <c r="BS15" s="8" cm="1">
        <f t="array" ref="BS15">M15*INDEX(prod_est,$G15+$H15-1,MATCH(BS$14,$BP$14:$DP$14,0))</f>
        <v>313.13119282551037</v>
      </c>
      <c r="BT15" s="8" cm="1">
        <f t="array" ref="BT15">N15*INDEX(prod_est,$G15+$H15-1,MATCH(BT$14,$BP$14:$DP$14,0))</f>
        <v>345.11084223992691</v>
      </c>
      <c r="BU15" s="8" cm="1">
        <f t="array" ref="BU15">O15*INDEX(prod_est,$G15+$H15-1,MATCH(BU$14,$BP$14:$DP$14,0))</f>
        <v>361.31170434720298</v>
      </c>
      <c r="BV15" s="8" cm="1">
        <f t="array" ref="BV15">P15*INDEX(prod_est,$G15+$H15-1,MATCH(BV$14,$BP$14:$DP$14,0))</f>
        <v>378.24531818281628</v>
      </c>
      <c r="BW15" s="8" cm="1">
        <f t="array" ref="BW15">Q15*INDEX(prod_est,$G15+$H15-1,MATCH(BW$14,$BP$14:$DP$14,0))</f>
        <v>395.94397223860705</v>
      </c>
      <c r="BX15" s="8" cm="1">
        <f t="array" ref="BX15">R15*INDEX(prod_est,$G15+$H15-1,MATCH(BX$14,$BP$14:$DP$14,0))</f>
        <v>414.44135058798963</v>
      </c>
      <c r="BY15" s="8" cm="1">
        <f t="array" ref="BY15">S15*INDEX(prod_est,$G15+$H15-1,MATCH(BY$14,$BP$14:$DP$14,0))</f>
        <v>433.77259231605001</v>
      </c>
      <c r="BZ15" s="8" cm="1">
        <f t="array" ref="BZ15">T15*INDEX(prod_est,$G15+$H15-1,MATCH(BZ$14,$BP$14:$DP$14,0))</f>
        <v>450.243762277634</v>
      </c>
      <c r="CA15" s="8" cm="1">
        <f t="array" ref="CA15">U15*INDEX(prod_est,$G15+$H15-1,MATCH(CA$14,$BP$14:$DP$14,0))</f>
        <v>467.34037387548091</v>
      </c>
      <c r="CB15" s="8" cm="1">
        <f t="array" ref="CB15">V15*INDEX(prod_est,$G15+$H15-1,MATCH(CB$14,$BP$14:$DP$14,0))</f>
        <v>485.08617631752429</v>
      </c>
      <c r="CC15" s="8" cm="1">
        <f t="array" ref="CC15">W15*INDEX(prod_est,$G15+$H15-1,MATCH(CC$14,$BP$14:$DP$14,0))</f>
        <v>488.98161425040166</v>
      </c>
      <c r="CD15" s="8" cm="1">
        <f t="array" ref="CD15">X15*INDEX(prod_est,$G15+$H15-1,MATCH(CD$14,$BP$14:$DP$14,0))</f>
        <v>492.90833412333581</v>
      </c>
      <c r="CE15" s="8" cm="1">
        <f t="array" ref="CE15">Y15*INDEX(prod_est,$G15+$H15-1,MATCH(CE$14,$BP$14:$DP$14,0))</f>
        <v>496.86658714293446</v>
      </c>
      <c r="CF15" s="8" cm="1">
        <f t="array" ref="CF15">Z15*INDEX(prod_est,$G15+$H15-1,MATCH(CF$14,$BP$14:$DP$14,0))</f>
        <v>500.85662653310885</v>
      </c>
      <c r="CG15" s="8" cm="1">
        <f t="array" ref="CG15">AA15*INDEX(prod_est,$G15+$H15-1,MATCH(CG$14,$BP$14:$DP$14,0))</f>
        <v>504.8787075512526</v>
      </c>
      <c r="CH15" s="8" cm="1">
        <f t="array" ref="CH15">AB15*INDEX(prod_est,$G15+$H15-1,MATCH(CH$14,$BP$14:$DP$14,0))</f>
        <v>508.93308750457794</v>
      </c>
      <c r="CI15" s="8" cm="1">
        <f t="array" ref="CI15">AC15*INDEX(prod_est,$G15+$H15-1,MATCH(CI$14,$BP$14:$DP$14,0))</f>
        <v>513.02002576658208</v>
      </c>
      <c r="CJ15" s="8" cm="1">
        <f t="array" ref="CJ15">AD15*INDEX(prod_est,$G15+$H15-1,MATCH(CJ$14,$BP$14:$DP$14,0))</f>
        <v>517.13978379363778</v>
      </c>
      <c r="CK15" s="8" cm="1">
        <f t="array" ref="CK15">AE15*INDEX(prod_est,$G15+$H15-1,MATCH(CK$14,$BP$14:$DP$14,0))</f>
        <v>521.29262514170762</v>
      </c>
      <c r="CL15" s="8" cm="1">
        <f t="array" ref="CL15">AF15*INDEX(prod_est,$G15+$H15-1,MATCH(CL$14,$BP$14:$DP$14,0))</f>
        <v>525.47881548322903</v>
      </c>
      <c r="CM15" s="8" cm="1">
        <f t="array" ref="CM15">AG15*INDEX(prod_est,$G15+$H15-1,MATCH(CM$14,$BP$14:$DP$14,0))</f>
        <v>529.6986226240889</v>
      </c>
      <c r="CN15" s="8" cm="1">
        <f t="array" ref="CN15">AH15*INDEX(prod_est,$G15+$H15-1,MATCH(CN$14,$BP$14:$DP$14,0))</f>
        <v>533.95231652076336</v>
      </c>
      <c r="CO15" s="8" cm="1">
        <f t="array" ref="CO15">AI15*INDEX(prod_est,$G15+$H15-1,MATCH(CO$14,$BP$14:$DP$14,0))</f>
        <v>538.24016929758875</v>
      </c>
      <c r="CP15" s="8" cm="1">
        <f t="array" ref="CP15">AJ15*INDEX(prod_est,$G15+$H15-1,MATCH(CP$14,$BP$14:$DP$14,0))</f>
        <v>542.56245526417126</v>
      </c>
      <c r="CQ15" s="8" cm="1">
        <f t="array" ref="CQ15">AK15*INDEX(prod_est,$G15+$H15-1,MATCH(CQ$14,$BP$14:$DP$14,0))</f>
        <v>546.91945093293145</v>
      </c>
      <c r="CR15" s="8" cm="1">
        <f t="array" ref="CR15">AL15*INDEX(prod_est,$G15+$H15-1,MATCH(CR$14,$BP$14:$DP$14,0))</f>
        <v>551.31143503679903</v>
      </c>
      <c r="CS15" s="8" cm="1">
        <f t="array" ref="CS15">AM15*INDEX(prod_est,$G15+$H15-1,MATCH(CS$14,$BP$14:$DP$14,0))</f>
        <v>555.73868854704119</v>
      </c>
      <c r="CT15" s="8" cm="1">
        <f t="array" ref="CT15">AN15*INDEX(prod_est,$G15+$H15-1,MATCH(CT$14,$BP$14:$DP$14,0))</f>
        <v>560.20149469123726</v>
      </c>
      <c r="CU15" s="8" cm="1">
        <f t="array" ref="CU15">AO15*INDEX(prod_est,$G15+$H15-1,MATCH(CU$14,$BP$14:$DP$14,0))</f>
        <v>564.70013897139393</v>
      </c>
      <c r="CV15" s="8" cm="1">
        <f t="array" ref="CV15">AP15*INDEX(prod_est,$G15+$H15-1,MATCH(CV$14,$BP$14:$DP$14,0))</f>
        <v>569.23490918222512</v>
      </c>
      <c r="CW15" cm="1">
        <f t="array" ref="CW15">AQ15*INDEX(prod_est,$G15+$H15-1,MATCH(CW$14,$BP$14:$DP$14,0))</f>
        <v>568.12484695994317</v>
      </c>
      <c r="CX15" cm="1">
        <f t="array" ref="CX15">AR15*INDEX(prod_est,$G15+$H15-1,MATCH(CX$14,$BP$14:$DP$14,0))</f>
        <v>567.01694946459099</v>
      </c>
      <c r="CY15" cm="1">
        <f t="array" ref="CY15">AS15*INDEX(prod_est,$G15+$H15-1,MATCH(CY$14,$BP$14:$DP$14,0))</f>
        <v>565.9112124747453</v>
      </c>
      <c r="CZ15" cm="1">
        <f t="array" ref="CZ15">AT15*INDEX(prod_est,$G15+$H15-1,MATCH(CZ$14,$BP$14:$DP$14,0))</f>
        <v>564.80763177721485</v>
      </c>
      <c r="DA15" cm="1">
        <f t="array" ref="DA15">AU15*INDEX(prod_est,$G15+$H15-1,MATCH(DA$14,$BP$14:$DP$14,0))</f>
        <v>563.70620316702434</v>
      </c>
      <c r="DB15" cm="1">
        <f t="array" ref="DB15">AV15*INDEX(prod_est,$G15+$H15-1,MATCH(DB$14,$BP$14:$DP$14,0))</f>
        <v>562.60692244739903</v>
      </c>
      <c r="DC15" cm="1">
        <f t="array" ref="DC15">AW15*INDEX(prod_est,$G15+$H15-1,MATCH(DC$14,$BP$14:$DP$14,0))</f>
        <v>561.50978542974769</v>
      </c>
      <c r="DD15" cm="1">
        <f t="array" ref="DD15">AX15*INDEX(prod_est,$G15+$H15-1,MATCH(DD$14,$BP$14:$DP$14,0))</f>
        <v>560.41478793364774</v>
      </c>
      <c r="DE15" cm="1">
        <f t="array" ref="DE15">AY15*INDEX(prod_est,$G15+$H15-1,MATCH(DE$14,$BP$14:$DP$14,0))</f>
        <v>559.3219257868285</v>
      </c>
      <c r="DF15" cm="1">
        <f t="array" ref="DF15">AZ15*INDEX(prod_est,$G15+$H15-1,MATCH(DF$14,$BP$14:$DP$14,0))</f>
        <v>558.23119482515585</v>
      </c>
      <c r="DG15" cm="1">
        <f t="array" ref="DG15">BA15*INDEX(prod_est,$G15+$H15-1,MATCH(DG$14,$BP$14:$DP$14,0))</f>
        <v>557.14259089261589</v>
      </c>
      <c r="DH15" cm="1">
        <f t="array" ref="DH15">BB15*INDEX(prod_est,$G15+$H15-1,MATCH(DH$14,$BP$14:$DP$14,0))</f>
        <v>556.05610984129964</v>
      </c>
      <c r="DI15" cm="1">
        <f t="array" ref="DI15">BC15*INDEX(prod_est,$G15+$H15-1,MATCH(DI$14,$BP$14:$DP$14,0))</f>
        <v>554.97174753138665</v>
      </c>
      <c r="DJ15" cm="1">
        <f t="array" ref="DJ15">BD15*INDEX(prod_est,$G15+$H15-1,MATCH(DJ$14,$BP$14:$DP$14,0))</f>
        <v>553.88949983112968</v>
      </c>
      <c r="DK15" cm="1">
        <f t="array" ref="DK15">BE15*INDEX(prod_est,$G15+$H15-1,MATCH(DK$14,$BP$14:$DP$14,0))</f>
        <v>552.80936261683883</v>
      </c>
      <c r="DL15" cm="1">
        <f t="array" ref="DL15">BF15*INDEX(prod_est,$G15+$H15-1,MATCH(DL$14,$BP$14:$DP$14,0))</f>
        <v>551.73133177286559</v>
      </c>
      <c r="DM15" cm="1">
        <f t="array" ref="DM15">BG15*INDEX(prod_est,$G15+$H15-1,MATCH(DM$14,$BP$14:$DP$14,0))</f>
        <v>550.65540319158754</v>
      </c>
      <c r="DN15" cm="1">
        <f t="array" ref="DN15">BH15*INDEX(prod_est,$G15+$H15-1,MATCH(DN$14,$BP$14:$DP$14,0))</f>
        <v>549.58157277339228</v>
      </c>
      <c r="DO15" cm="1">
        <f t="array" ref="DO15">BI15*INDEX(prod_est,$G15+$H15-1,MATCH(DO$14,$BP$14:$DP$14,0))</f>
        <v>548.50983642666245</v>
      </c>
      <c r="DP15" cm="1">
        <f t="array" ref="DP15">BJ15*INDEX(prod_est,$G15+$H15-1,MATCH(DP$14,$BP$14:$DP$14,0))</f>
        <v>547.44019006775932</v>
      </c>
    </row>
    <row r="16" spans="1:120" x14ac:dyDescent="0.25">
      <c r="A16" t="s">
        <v>57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321</v>
      </c>
      <c r="H16">
        <f>IFERROR(MATCH(D16,Production_est!$D$4:$D$339,0),"-")</f>
        <v>6</v>
      </c>
      <c r="I16" s="8" cm="1">
        <f t="array" ref="I16">IFERROR(INDEX(Production_est!$E$4:$E$339,H16+G16-1),"-")</f>
        <v>80000</v>
      </c>
      <c r="J16" s="42">
        <f t="shared" si="0"/>
        <v>0</v>
      </c>
      <c r="K16" s="42">
        <f t="shared" ref="K16:AP16" si="7">J16*(1-$F$4)</f>
        <v>0</v>
      </c>
      <c r="L16" s="42">
        <f t="shared" si="7"/>
        <v>0</v>
      </c>
      <c r="M16" s="42">
        <f t="shared" si="7"/>
        <v>0</v>
      </c>
      <c r="N16" s="42">
        <f t="shared" si="7"/>
        <v>0</v>
      </c>
      <c r="O16" s="42">
        <f t="shared" si="7"/>
        <v>0</v>
      </c>
      <c r="P16" s="42">
        <f t="shared" si="7"/>
        <v>0</v>
      </c>
      <c r="Q16" s="42">
        <f t="shared" si="7"/>
        <v>0</v>
      </c>
      <c r="R16" s="42">
        <f t="shared" si="7"/>
        <v>0</v>
      </c>
      <c r="S16" s="42">
        <f t="shared" si="7"/>
        <v>0</v>
      </c>
      <c r="T16" s="42">
        <f t="shared" si="7"/>
        <v>0</v>
      </c>
      <c r="U16" s="42">
        <f t="shared" si="7"/>
        <v>0</v>
      </c>
      <c r="V16" s="42">
        <f t="shared" si="7"/>
        <v>0</v>
      </c>
      <c r="W16" s="42">
        <f t="shared" si="7"/>
        <v>0</v>
      </c>
      <c r="X16" s="42">
        <f t="shared" si="7"/>
        <v>0</v>
      </c>
      <c r="Y16" s="42">
        <f t="shared" si="7"/>
        <v>0</v>
      </c>
      <c r="Z16" s="42">
        <f t="shared" si="7"/>
        <v>0</v>
      </c>
      <c r="AA16" s="42">
        <f t="shared" si="7"/>
        <v>0</v>
      </c>
      <c r="AB16" s="42">
        <f t="shared" si="7"/>
        <v>0</v>
      </c>
      <c r="AC16" s="42">
        <f t="shared" si="7"/>
        <v>0</v>
      </c>
      <c r="AD16" s="42">
        <f t="shared" si="7"/>
        <v>0</v>
      </c>
      <c r="AE16" s="42">
        <f t="shared" si="7"/>
        <v>0</v>
      </c>
      <c r="AF16" s="42">
        <f t="shared" si="7"/>
        <v>0</v>
      </c>
      <c r="AG16" s="42">
        <f t="shared" si="7"/>
        <v>0</v>
      </c>
      <c r="AH16" s="42">
        <f t="shared" si="7"/>
        <v>0</v>
      </c>
      <c r="AI16" s="42">
        <f t="shared" si="7"/>
        <v>0</v>
      </c>
      <c r="AJ16" s="42">
        <f t="shared" si="7"/>
        <v>0</v>
      </c>
      <c r="AK16" s="42">
        <f t="shared" si="7"/>
        <v>0</v>
      </c>
      <c r="AL16" s="42">
        <f t="shared" si="7"/>
        <v>0</v>
      </c>
      <c r="AM16" s="42">
        <f t="shared" si="7"/>
        <v>0</v>
      </c>
      <c r="AN16" s="42">
        <f t="shared" si="7"/>
        <v>0</v>
      </c>
      <c r="AO16" s="42">
        <f t="shared" si="7"/>
        <v>0</v>
      </c>
      <c r="AP16" s="42">
        <f t="shared" si="7"/>
        <v>0</v>
      </c>
      <c r="AQ16" s="42">
        <f t="shared" ref="AQ16:BJ16" si="8">AP16*(1-$F$4)</f>
        <v>0</v>
      </c>
      <c r="AR16" s="42">
        <f t="shared" si="8"/>
        <v>0</v>
      </c>
      <c r="AS16" s="42">
        <f t="shared" si="8"/>
        <v>0</v>
      </c>
      <c r="AT16" s="42">
        <f t="shared" si="8"/>
        <v>0</v>
      </c>
      <c r="AU16" s="42">
        <f t="shared" si="8"/>
        <v>0</v>
      </c>
      <c r="AV16" s="42">
        <f t="shared" si="8"/>
        <v>0</v>
      </c>
      <c r="AW16" s="42">
        <f t="shared" si="8"/>
        <v>0</v>
      </c>
      <c r="AX16" s="42">
        <f t="shared" si="8"/>
        <v>0</v>
      </c>
      <c r="AY16" s="42">
        <f t="shared" si="8"/>
        <v>0</v>
      </c>
      <c r="AZ16" s="42">
        <f t="shared" si="8"/>
        <v>0</v>
      </c>
      <c r="BA16" s="42">
        <f t="shared" si="8"/>
        <v>0</v>
      </c>
      <c r="BB16" s="42">
        <f t="shared" si="8"/>
        <v>0</v>
      </c>
      <c r="BC16" s="42">
        <f t="shared" si="8"/>
        <v>0</v>
      </c>
      <c r="BD16" s="42">
        <f t="shared" si="8"/>
        <v>0</v>
      </c>
      <c r="BE16" s="42">
        <f t="shared" si="8"/>
        <v>0</v>
      </c>
      <c r="BF16" s="42">
        <f t="shared" si="8"/>
        <v>0</v>
      </c>
      <c r="BG16" s="42">
        <f t="shared" si="8"/>
        <v>0</v>
      </c>
      <c r="BH16" s="42">
        <f t="shared" si="8"/>
        <v>0</v>
      </c>
      <c r="BI16" s="42">
        <f t="shared" si="8"/>
        <v>0</v>
      </c>
      <c r="BJ16" s="42">
        <f t="shared" si="8"/>
        <v>0</v>
      </c>
      <c r="BK16" t="str">
        <f t="shared" si="3"/>
        <v>21_VN</v>
      </c>
      <c r="BL16" t="str">
        <f t="shared" si="4"/>
        <v>d_ind_cem_1_1_coking_coal</v>
      </c>
      <c r="BO16" s="8">
        <f t="shared" si="5"/>
        <v>0</v>
      </c>
      <c r="BP16" s="8">
        <f t="shared" si="6"/>
        <v>0</v>
      </c>
      <c r="BQ16" s="8" cm="1">
        <f t="array" ref="BQ16">K16*INDEX(prod_est,$G16+$H16-1,MATCH(BQ$14,$BP$14:$DP$14,0))</f>
        <v>0</v>
      </c>
      <c r="BR16" s="8" cm="1">
        <f t="array" ref="BR16">L16*INDEX(prod_est,$G16+$H16-1,MATCH(BR$14,$BP$14:$DP$14,0))</f>
        <v>0</v>
      </c>
      <c r="BS16" s="8" cm="1">
        <f t="array" ref="BS16">M16*INDEX(prod_est,$G16+$H16-1,MATCH(BS$14,$BP$14:$DP$14,0))</f>
        <v>0</v>
      </c>
      <c r="BT16" s="8" cm="1">
        <f t="array" ref="BT16">N16*INDEX(prod_est,$G16+$H16-1,MATCH(BT$14,$BP$14:$DP$14,0))</f>
        <v>0</v>
      </c>
      <c r="BU16" s="8" cm="1">
        <f t="array" ref="BU16">O16*INDEX(prod_est,$G16+$H16-1,MATCH(BU$14,$BP$14:$DP$14,0))</f>
        <v>0</v>
      </c>
      <c r="BV16" s="8" cm="1">
        <f t="array" ref="BV16">P16*INDEX(prod_est,$G16+$H16-1,MATCH(BV$14,$BP$14:$DP$14,0))</f>
        <v>0</v>
      </c>
      <c r="BW16" s="8" cm="1">
        <f t="array" ref="BW16">Q16*INDEX(prod_est,$G16+$H16-1,MATCH(BW$14,$BP$14:$DP$14,0))</f>
        <v>0</v>
      </c>
      <c r="BX16" s="8" cm="1">
        <f t="array" ref="BX16">R16*INDEX(prod_est,$G16+$H16-1,MATCH(BX$14,$BP$14:$DP$14,0))</f>
        <v>0</v>
      </c>
      <c r="BY16" s="8" cm="1">
        <f t="array" ref="BY16">S16*INDEX(prod_est,$G16+$H16-1,MATCH(BY$14,$BP$14:$DP$14,0))</f>
        <v>0</v>
      </c>
      <c r="BZ16" s="8" cm="1">
        <f t="array" ref="BZ16">T16*INDEX(prod_est,$G16+$H16-1,MATCH(BZ$14,$BP$14:$DP$14,0))</f>
        <v>0</v>
      </c>
      <c r="CA16" s="8" cm="1">
        <f t="array" ref="CA16">U16*INDEX(prod_est,$G16+$H16-1,MATCH(CA$14,$BP$14:$DP$14,0))</f>
        <v>0</v>
      </c>
      <c r="CB16" s="8" cm="1">
        <f t="array" ref="CB16">V16*INDEX(prod_est,$G16+$H16-1,MATCH(CB$14,$BP$14:$DP$14,0))</f>
        <v>0</v>
      </c>
      <c r="CC16" s="8" cm="1">
        <f t="array" ref="CC16">W16*INDEX(prod_est,$G16+$H16-1,MATCH(CC$14,$BP$14:$DP$14,0))</f>
        <v>0</v>
      </c>
      <c r="CD16" s="8" cm="1">
        <f t="array" ref="CD16">X16*INDEX(prod_est,$G16+$H16-1,MATCH(CD$14,$BP$14:$DP$14,0))</f>
        <v>0</v>
      </c>
      <c r="CE16" s="8" cm="1">
        <f t="array" ref="CE16">Y16*INDEX(prod_est,$G16+$H16-1,MATCH(CE$14,$BP$14:$DP$14,0))</f>
        <v>0</v>
      </c>
      <c r="CF16" s="8" cm="1">
        <f t="array" ref="CF16">Z16*INDEX(prod_est,$G16+$H16-1,MATCH(CF$14,$BP$14:$DP$14,0))</f>
        <v>0</v>
      </c>
      <c r="CG16" s="8" cm="1">
        <f t="array" ref="CG16">AA16*INDEX(prod_est,$G16+$H16-1,MATCH(CG$14,$BP$14:$DP$14,0))</f>
        <v>0</v>
      </c>
      <c r="CH16" s="8" cm="1">
        <f t="array" ref="CH16">AB16*INDEX(prod_est,$G16+$H16-1,MATCH(CH$14,$BP$14:$DP$14,0))</f>
        <v>0</v>
      </c>
      <c r="CI16" s="8" cm="1">
        <f t="array" ref="CI16">AC16*INDEX(prod_est,$G16+$H16-1,MATCH(CI$14,$BP$14:$DP$14,0))</f>
        <v>0</v>
      </c>
      <c r="CJ16" s="8" cm="1">
        <f t="array" ref="CJ16">AD16*INDEX(prod_est,$G16+$H16-1,MATCH(CJ$14,$BP$14:$DP$14,0))</f>
        <v>0</v>
      </c>
      <c r="CK16" s="8" cm="1">
        <f t="array" ref="CK16">AE16*INDEX(prod_est,$G16+$H16-1,MATCH(CK$14,$BP$14:$DP$14,0))</f>
        <v>0</v>
      </c>
      <c r="CL16" s="8" cm="1">
        <f t="array" ref="CL16">AF16*INDEX(prod_est,$G16+$H16-1,MATCH(CL$14,$BP$14:$DP$14,0))</f>
        <v>0</v>
      </c>
      <c r="CM16" s="8" cm="1">
        <f t="array" ref="CM16">AG16*INDEX(prod_est,$G16+$H16-1,MATCH(CM$14,$BP$14:$DP$14,0))</f>
        <v>0</v>
      </c>
      <c r="CN16" s="8" cm="1">
        <f t="array" ref="CN16">AH16*INDEX(prod_est,$G16+$H16-1,MATCH(CN$14,$BP$14:$DP$14,0))</f>
        <v>0</v>
      </c>
      <c r="CO16" s="8" cm="1">
        <f t="array" ref="CO16">AI16*INDEX(prod_est,$G16+$H16-1,MATCH(CO$14,$BP$14:$DP$14,0))</f>
        <v>0</v>
      </c>
      <c r="CP16" s="8" cm="1">
        <f t="array" ref="CP16">AJ16*INDEX(prod_est,$G16+$H16-1,MATCH(CP$14,$BP$14:$DP$14,0))</f>
        <v>0</v>
      </c>
      <c r="CQ16" s="8" cm="1">
        <f t="array" ref="CQ16">AK16*INDEX(prod_est,$G16+$H16-1,MATCH(CQ$14,$BP$14:$DP$14,0))</f>
        <v>0</v>
      </c>
      <c r="CR16" s="8" cm="1">
        <f t="array" ref="CR16">AL16*INDEX(prod_est,$G16+$H16-1,MATCH(CR$14,$BP$14:$DP$14,0))</f>
        <v>0</v>
      </c>
      <c r="CS16" s="8" cm="1">
        <f t="array" ref="CS16">AM16*INDEX(prod_est,$G16+$H16-1,MATCH(CS$14,$BP$14:$DP$14,0))</f>
        <v>0</v>
      </c>
      <c r="CT16" s="8" cm="1">
        <f t="array" ref="CT16">AN16*INDEX(prod_est,$G16+$H16-1,MATCH(CT$14,$BP$14:$DP$14,0))</f>
        <v>0</v>
      </c>
      <c r="CU16" s="8" cm="1">
        <f t="array" ref="CU16">AO16*INDEX(prod_est,$G16+$H16-1,MATCH(CU$14,$BP$14:$DP$14,0))</f>
        <v>0</v>
      </c>
      <c r="CV16" s="8" cm="1">
        <f t="array" ref="CV16">AP16*INDEX(prod_est,$G16+$H16-1,MATCH(CV$14,$BP$14:$DP$14,0))</f>
        <v>0</v>
      </c>
      <c r="CW16" cm="1">
        <f t="array" ref="CW16">AQ16*INDEX(prod_est,$G16+$H16-1,MATCH(CW$14,$BP$14:$DP$14,0))</f>
        <v>0</v>
      </c>
      <c r="CX16" cm="1">
        <f t="array" ref="CX16">AR16*INDEX(prod_est,$G16+$H16-1,MATCH(CX$14,$BP$14:$DP$14,0))</f>
        <v>0</v>
      </c>
      <c r="CY16" cm="1">
        <f t="array" ref="CY16">AS16*INDEX(prod_est,$G16+$H16-1,MATCH(CY$14,$BP$14:$DP$14,0))</f>
        <v>0</v>
      </c>
      <c r="CZ16" cm="1">
        <f t="array" ref="CZ16">AT16*INDEX(prod_est,$G16+$H16-1,MATCH(CZ$14,$BP$14:$DP$14,0))</f>
        <v>0</v>
      </c>
      <c r="DA16" cm="1">
        <f t="array" ref="DA16">AU16*INDEX(prod_est,$G16+$H16-1,MATCH(DA$14,$BP$14:$DP$14,0))</f>
        <v>0</v>
      </c>
      <c r="DB16" cm="1">
        <f t="array" ref="DB16">AV16*INDEX(prod_est,$G16+$H16-1,MATCH(DB$14,$BP$14:$DP$14,0))</f>
        <v>0</v>
      </c>
      <c r="DC16" cm="1">
        <f t="array" ref="DC16">AW16*INDEX(prod_est,$G16+$H16-1,MATCH(DC$14,$BP$14:$DP$14,0))</f>
        <v>0</v>
      </c>
      <c r="DD16" cm="1">
        <f t="array" ref="DD16">AX16*INDEX(prod_est,$G16+$H16-1,MATCH(DD$14,$BP$14:$DP$14,0))</f>
        <v>0</v>
      </c>
      <c r="DE16" cm="1">
        <f t="array" ref="DE16">AY16*INDEX(prod_est,$G16+$H16-1,MATCH(DE$14,$BP$14:$DP$14,0))</f>
        <v>0</v>
      </c>
      <c r="DF16" cm="1">
        <f t="array" ref="DF16">AZ16*INDEX(prod_est,$G16+$H16-1,MATCH(DF$14,$BP$14:$DP$14,0))</f>
        <v>0</v>
      </c>
      <c r="DG16" cm="1">
        <f t="array" ref="DG16">BA16*INDEX(prod_est,$G16+$H16-1,MATCH(DG$14,$BP$14:$DP$14,0))</f>
        <v>0</v>
      </c>
      <c r="DH16" cm="1">
        <f t="array" ref="DH16">BB16*INDEX(prod_est,$G16+$H16-1,MATCH(DH$14,$BP$14:$DP$14,0))</f>
        <v>0</v>
      </c>
      <c r="DI16" cm="1">
        <f t="array" ref="DI16">BC16*INDEX(prod_est,$G16+$H16-1,MATCH(DI$14,$BP$14:$DP$14,0))</f>
        <v>0</v>
      </c>
      <c r="DJ16" cm="1">
        <f t="array" ref="DJ16">BD16*INDEX(prod_est,$G16+$H16-1,MATCH(DJ$14,$BP$14:$DP$14,0))</f>
        <v>0</v>
      </c>
      <c r="DK16" cm="1">
        <f t="array" ref="DK16">BE16*INDEX(prod_est,$G16+$H16-1,MATCH(DK$14,$BP$14:$DP$14,0))</f>
        <v>0</v>
      </c>
      <c r="DL16" cm="1">
        <f t="array" ref="DL16">BF16*INDEX(prod_est,$G16+$H16-1,MATCH(DL$14,$BP$14:$DP$14,0))</f>
        <v>0</v>
      </c>
      <c r="DM16" cm="1">
        <f t="array" ref="DM16">BG16*INDEX(prod_est,$G16+$H16-1,MATCH(DM$14,$BP$14:$DP$14,0))</f>
        <v>0</v>
      </c>
      <c r="DN16" cm="1">
        <f t="array" ref="DN16">BH16*INDEX(prod_est,$G16+$H16-1,MATCH(DN$14,$BP$14:$DP$14,0))</f>
        <v>0</v>
      </c>
      <c r="DO16" cm="1">
        <f t="array" ref="DO16">BI16*INDEX(prod_est,$G16+$H16-1,MATCH(DO$14,$BP$14:$DP$14,0))</f>
        <v>0</v>
      </c>
      <c r="DP16" cm="1">
        <f t="array" ref="DP16">BJ16*INDEX(prod_est,$G16+$H16-1,MATCH(DP$14,$BP$14:$DP$14,0))</f>
        <v>0</v>
      </c>
    </row>
    <row r="17" spans="1:120" x14ac:dyDescent="0.25">
      <c r="A17" t="s">
        <v>57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321</v>
      </c>
      <c r="H17">
        <f>IFERROR(MATCH(D17,Production_est!$D$4:$D$339,0),"-")</f>
        <v>6</v>
      </c>
      <c r="I17" s="8" cm="1">
        <f t="array" ref="I17">IFERROR(INDEX(Production_est!$E$4:$E$339,H17+G17-1),"-")</f>
        <v>80000</v>
      </c>
      <c r="J17" s="42">
        <f t="shared" si="0"/>
        <v>0</v>
      </c>
      <c r="K17" s="42">
        <f t="shared" ref="K17:AP17" si="9">J17*(1-$F$4)</f>
        <v>0</v>
      </c>
      <c r="L17" s="42">
        <f t="shared" si="9"/>
        <v>0</v>
      </c>
      <c r="M17" s="42">
        <f t="shared" si="9"/>
        <v>0</v>
      </c>
      <c r="N17" s="42">
        <f t="shared" si="9"/>
        <v>0</v>
      </c>
      <c r="O17" s="42">
        <f t="shared" si="9"/>
        <v>0</v>
      </c>
      <c r="P17" s="42">
        <f t="shared" si="9"/>
        <v>0</v>
      </c>
      <c r="Q17" s="42">
        <f t="shared" si="9"/>
        <v>0</v>
      </c>
      <c r="R17" s="42">
        <f t="shared" si="9"/>
        <v>0</v>
      </c>
      <c r="S17" s="42">
        <f t="shared" si="9"/>
        <v>0</v>
      </c>
      <c r="T17" s="42">
        <f t="shared" si="9"/>
        <v>0</v>
      </c>
      <c r="U17" s="42">
        <f t="shared" si="9"/>
        <v>0</v>
      </c>
      <c r="V17" s="42">
        <f t="shared" si="9"/>
        <v>0</v>
      </c>
      <c r="W17" s="42">
        <f t="shared" si="9"/>
        <v>0</v>
      </c>
      <c r="X17" s="42">
        <f t="shared" si="9"/>
        <v>0</v>
      </c>
      <c r="Y17" s="42">
        <f t="shared" si="9"/>
        <v>0</v>
      </c>
      <c r="Z17" s="42">
        <f t="shared" si="9"/>
        <v>0</v>
      </c>
      <c r="AA17" s="42">
        <f t="shared" si="9"/>
        <v>0</v>
      </c>
      <c r="AB17" s="42">
        <f t="shared" si="9"/>
        <v>0</v>
      </c>
      <c r="AC17" s="42">
        <f t="shared" si="9"/>
        <v>0</v>
      </c>
      <c r="AD17" s="42">
        <f t="shared" si="9"/>
        <v>0</v>
      </c>
      <c r="AE17" s="42">
        <f t="shared" si="9"/>
        <v>0</v>
      </c>
      <c r="AF17" s="42">
        <f t="shared" si="9"/>
        <v>0</v>
      </c>
      <c r="AG17" s="42">
        <f t="shared" si="9"/>
        <v>0</v>
      </c>
      <c r="AH17" s="42">
        <f t="shared" si="9"/>
        <v>0</v>
      </c>
      <c r="AI17" s="42">
        <f t="shared" si="9"/>
        <v>0</v>
      </c>
      <c r="AJ17" s="42">
        <f t="shared" si="9"/>
        <v>0</v>
      </c>
      <c r="AK17" s="42">
        <f t="shared" si="9"/>
        <v>0</v>
      </c>
      <c r="AL17" s="42">
        <f t="shared" si="9"/>
        <v>0</v>
      </c>
      <c r="AM17" s="42">
        <f t="shared" si="9"/>
        <v>0</v>
      </c>
      <c r="AN17" s="42">
        <f t="shared" si="9"/>
        <v>0</v>
      </c>
      <c r="AO17" s="42">
        <f t="shared" si="9"/>
        <v>0</v>
      </c>
      <c r="AP17" s="42">
        <f t="shared" si="9"/>
        <v>0</v>
      </c>
      <c r="AQ17" s="42">
        <f t="shared" ref="AQ17:BJ17" si="10">AP17*(1-$F$4)</f>
        <v>0</v>
      </c>
      <c r="AR17" s="42">
        <f t="shared" si="10"/>
        <v>0</v>
      </c>
      <c r="AS17" s="42">
        <f t="shared" si="10"/>
        <v>0</v>
      </c>
      <c r="AT17" s="42">
        <f t="shared" si="10"/>
        <v>0</v>
      </c>
      <c r="AU17" s="42">
        <f t="shared" si="10"/>
        <v>0</v>
      </c>
      <c r="AV17" s="42">
        <f t="shared" si="10"/>
        <v>0</v>
      </c>
      <c r="AW17" s="42">
        <f t="shared" si="10"/>
        <v>0</v>
      </c>
      <c r="AX17" s="42">
        <f t="shared" si="10"/>
        <v>0</v>
      </c>
      <c r="AY17" s="42">
        <f t="shared" si="10"/>
        <v>0</v>
      </c>
      <c r="AZ17" s="42">
        <f t="shared" si="10"/>
        <v>0</v>
      </c>
      <c r="BA17" s="42">
        <f t="shared" si="10"/>
        <v>0</v>
      </c>
      <c r="BB17" s="42">
        <f t="shared" si="10"/>
        <v>0</v>
      </c>
      <c r="BC17" s="42">
        <f t="shared" si="10"/>
        <v>0</v>
      </c>
      <c r="BD17" s="42">
        <f t="shared" si="10"/>
        <v>0</v>
      </c>
      <c r="BE17" s="42">
        <f t="shared" si="10"/>
        <v>0</v>
      </c>
      <c r="BF17" s="42">
        <f t="shared" si="10"/>
        <v>0</v>
      </c>
      <c r="BG17" s="42">
        <f t="shared" si="10"/>
        <v>0</v>
      </c>
      <c r="BH17" s="42">
        <f t="shared" si="10"/>
        <v>0</v>
      </c>
      <c r="BI17" s="42">
        <f t="shared" si="10"/>
        <v>0</v>
      </c>
      <c r="BJ17" s="42">
        <f t="shared" si="10"/>
        <v>0</v>
      </c>
      <c r="BK17" t="str">
        <f t="shared" si="3"/>
        <v>21_VN</v>
      </c>
      <c r="BL17" t="str">
        <f t="shared" si="4"/>
        <v>d_ind_cem_1_5_lignite</v>
      </c>
      <c r="BO17" s="8">
        <f t="shared" si="5"/>
        <v>0</v>
      </c>
      <c r="BP17" s="8">
        <f t="shared" si="6"/>
        <v>0</v>
      </c>
      <c r="BQ17" s="8" cm="1">
        <f t="array" ref="BQ17">K17*INDEX(prod_est,$G17+$H17-1,MATCH(BQ$14,$BP$14:$DP$14,0))</f>
        <v>0</v>
      </c>
      <c r="BR17" s="8" cm="1">
        <f t="array" ref="BR17">L17*INDEX(prod_est,$G17+$H17-1,MATCH(BR$14,$BP$14:$DP$14,0))</f>
        <v>0</v>
      </c>
      <c r="BS17" s="8" cm="1">
        <f t="array" ref="BS17">M17*INDEX(prod_est,$G17+$H17-1,MATCH(BS$14,$BP$14:$DP$14,0))</f>
        <v>0</v>
      </c>
      <c r="BT17" s="8" cm="1">
        <f t="array" ref="BT17">N17*INDEX(prod_est,$G17+$H17-1,MATCH(BT$14,$BP$14:$DP$14,0))</f>
        <v>0</v>
      </c>
      <c r="BU17" s="8" cm="1">
        <f t="array" ref="BU17">O17*INDEX(prod_est,$G17+$H17-1,MATCH(BU$14,$BP$14:$DP$14,0))</f>
        <v>0</v>
      </c>
      <c r="BV17" s="8" cm="1">
        <f t="array" ref="BV17">P17*INDEX(prod_est,$G17+$H17-1,MATCH(BV$14,$BP$14:$DP$14,0))</f>
        <v>0</v>
      </c>
      <c r="BW17" s="8" cm="1">
        <f t="array" ref="BW17">Q17*INDEX(prod_est,$G17+$H17-1,MATCH(BW$14,$BP$14:$DP$14,0))</f>
        <v>0</v>
      </c>
      <c r="BX17" s="8" cm="1">
        <f t="array" ref="BX17">R17*INDEX(prod_est,$G17+$H17-1,MATCH(BX$14,$BP$14:$DP$14,0))</f>
        <v>0</v>
      </c>
      <c r="BY17" s="8" cm="1">
        <f t="array" ref="BY17">S17*INDEX(prod_est,$G17+$H17-1,MATCH(BY$14,$BP$14:$DP$14,0))</f>
        <v>0</v>
      </c>
      <c r="BZ17" s="8" cm="1">
        <f t="array" ref="BZ17">T17*INDEX(prod_est,$G17+$H17-1,MATCH(BZ$14,$BP$14:$DP$14,0))</f>
        <v>0</v>
      </c>
      <c r="CA17" s="8" cm="1">
        <f t="array" ref="CA17">U17*INDEX(prod_est,$G17+$H17-1,MATCH(CA$14,$BP$14:$DP$14,0))</f>
        <v>0</v>
      </c>
      <c r="CB17" s="8" cm="1">
        <f t="array" ref="CB17">V17*INDEX(prod_est,$G17+$H17-1,MATCH(CB$14,$BP$14:$DP$14,0))</f>
        <v>0</v>
      </c>
      <c r="CC17" s="8" cm="1">
        <f t="array" ref="CC17">W17*INDEX(prod_est,$G17+$H17-1,MATCH(CC$14,$BP$14:$DP$14,0))</f>
        <v>0</v>
      </c>
      <c r="CD17" s="8" cm="1">
        <f t="array" ref="CD17">X17*INDEX(prod_est,$G17+$H17-1,MATCH(CD$14,$BP$14:$DP$14,0))</f>
        <v>0</v>
      </c>
      <c r="CE17" s="8" cm="1">
        <f t="array" ref="CE17">Y17*INDEX(prod_est,$G17+$H17-1,MATCH(CE$14,$BP$14:$DP$14,0))</f>
        <v>0</v>
      </c>
      <c r="CF17" s="8" cm="1">
        <f t="array" ref="CF17">Z17*INDEX(prod_est,$G17+$H17-1,MATCH(CF$14,$BP$14:$DP$14,0))</f>
        <v>0</v>
      </c>
      <c r="CG17" s="8" cm="1">
        <f t="array" ref="CG17">AA17*INDEX(prod_est,$G17+$H17-1,MATCH(CG$14,$BP$14:$DP$14,0))</f>
        <v>0</v>
      </c>
      <c r="CH17" s="8" cm="1">
        <f t="array" ref="CH17">AB17*INDEX(prod_est,$G17+$H17-1,MATCH(CH$14,$BP$14:$DP$14,0))</f>
        <v>0</v>
      </c>
      <c r="CI17" s="8" cm="1">
        <f t="array" ref="CI17">AC17*INDEX(prod_est,$G17+$H17-1,MATCH(CI$14,$BP$14:$DP$14,0))</f>
        <v>0</v>
      </c>
      <c r="CJ17" s="8" cm="1">
        <f t="array" ref="CJ17">AD17*INDEX(prod_est,$G17+$H17-1,MATCH(CJ$14,$BP$14:$DP$14,0))</f>
        <v>0</v>
      </c>
      <c r="CK17" s="8" cm="1">
        <f t="array" ref="CK17">AE17*INDEX(prod_est,$G17+$H17-1,MATCH(CK$14,$BP$14:$DP$14,0))</f>
        <v>0</v>
      </c>
      <c r="CL17" s="8" cm="1">
        <f t="array" ref="CL17">AF17*INDEX(prod_est,$G17+$H17-1,MATCH(CL$14,$BP$14:$DP$14,0))</f>
        <v>0</v>
      </c>
      <c r="CM17" s="8" cm="1">
        <f t="array" ref="CM17">AG17*INDEX(prod_est,$G17+$H17-1,MATCH(CM$14,$BP$14:$DP$14,0))</f>
        <v>0</v>
      </c>
      <c r="CN17" s="8" cm="1">
        <f t="array" ref="CN17">AH17*INDEX(prod_est,$G17+$H17-1,MATCH(CN$14,$BP$14:$DP$14,0))</f>
        <v>0</v>
      </c>
      <c r="CO17" s="8" cm="1">
        <f t="array" ref="CO17">AI17*INDEX(prod_est,$G17+$H17-1,MATCH(CO$14,$BP$14:$DP$14,0))</f>
        <v>0</v>
      </c>
      <c r="CP17" s="8" cm="1">
        <f t="array" ref="CP17">AJ17*INDEX(prod_est,$G17+$H17-1,MATCH(CP$14,$BP$14:$DP$14,0))</f>
        <v>0</v>
      </c>
      <c r="CQ17" s="8" cm="1">
        <f t="array" ref="CQ17">AK17*INDEX(prod_est,$G17+$H17-1,MATCH(CQ$14,$BP$14:$DP$14,0))</f>
        <v>0</v>
      </c>
      <c r="CR17" s="8" cm="1">
        <f t="array" ref="CR17">AL17*INDEX(prod_est,$G17+$H17-1,MATCH(CR$14,$BP$14:$DP$14,0))</f>
        <v>0</v>
      </c>
      <c r="CS17" s="8" cm="1">
        <f t="array" ref="CS17">AM17*INDEX(prod_est,$G17+$H17-1,MATCH(CS$14,$BP$14:$DP$14,0))</f>
        <v>0</v>
      </c>
      <c r="CT17" s="8" cm="1">
        <f t="array" ref="CT17">AN17*INDEX(prod_est,$G17+$H17-1,MATCH(CT$14,$BP$14:$DP$14,0))</f>
        <v>0</v>
      </c>
      <c r="CU17" s="8" cm="1">
        <f t="array" ref="CU17">AO17*INDEX(prod_est,$G17+$H17-1,MATCH(CU$14,$BP$14:$DP$14,0))</f>
        <v>0</v>
      </c>
      <c r="CV17" s="8" cm="1">
        <f t="array" ref="CV17">AP17*INDEX(prod_est,$G17+$H17-1,MATCH(CV$14,$BP$14:$DP$14,0))</f>
        <v>0</v>
      </c>
      <c r="CW17" cm="1">
        <f t="array" ref="CW17">AQ17*INDEX(prod_est,$G17+$H17-1,MATCH(CW$14,$BP$14:$DP$14,0))</f>
        <v>0</v>
      </c>
      <c r="CX17" cm="1">
        <f t="array" ref="CX17">AR17*INDEX(prod_est,$G17+$H17-1,MATCH(CX$14,$BP$14:$DP$14,0))</f>
        <v>0</v>
      </c>
      <c r="CY17" cm="1">
        <f t="array" ref="CY17">AS17*INDEX(prod_est,$G17+$H17-1,MATCH(CY$14,$BP$14:$DP$14,0))</f>
        <v>0</v>
      </c>
      <c r="CZ17" cm="1">
        <f t="array" ref="CZ17">AT17*INDEX(prod_est,$G17+$H17-1,MATCH(CZ$14,$BP$14:$DP$14,0))</f>
        <v>0</v>
      </c>
      <c r="DA17" cm="1">
        <f t="array" ref="DA17">AU17*INDEX(prod_est,$G17+$H17-1,MATCH(DA$14,$BP$14:$DP$14,0))</f>
        <v>0</v>
      </c>
      <c r="DB17" cm="1">
        <f t="array" ref="DB17">AV17*INDEX(prod_est,$G17+$H17-1,MATCH(DB$14,$BP$14:$DP$14,0))</f>
        <v>0</v>
      </c>
      <c r="DC17" cm="1">
        <f t="array" ref="DC17">AW17*INDEX(prod_est,$G17+$H17-1,MATCH(DC$14,$BP$14:$DP$14,0))</f>
        <v>0</v>
      </c>
      <c r="DD17" cm="1">
        <f t="array" ref="DD17">AX17*INDEX(prod_est,$G17+$H17-1,MATCH(DD$14,$BP$14:$DP$14,0))</f>
        <v>0</v>
      </c>
      <c r="DE17" cm="1">
        <f t="array" ref="DE17">AY17*INDEX(prod_est,$G17+$H17-1,MATCH(DE$14,$BP$14:$DP$14,0))</f>
        <v>0</v>
      </c>
      <c r="DF17" cm="1">
        <f t="array" ref="DF17">AZ17*INDEX(prod_est,$G17+$H17-1,MATCH(DF$14,$BP$14:$DP$14,0))</f>
        <v>0</v>
      </c>
      <c r="DG17" cm="1">
        <f t="array" ref="DG17">BA17*INDEX(prod_est,$G17+$H17-1,MATCH(DG$14,$BP$14:$DP$14,0))</f>
        <v>0</v>
      </c>
      <c r="DH17" cm="1">
        <f t="array" ref="DH17">BB17*INDEX(prod_est,$G17+$H17-1,MATCH(DH$14,$BP$14:$DP$14,0))</f>
        <v>0</v>
      </c>
      <c r="DI17" cm="1">
        <f t="array" ref="DI17">BC17*INDEX(prod_est,$G17+$H17-1,MATCH(DI$14,$BP$14:$DP$14,0))</f>
        <v>0</v>
      </c>
      <c r="DJ17" cm="1">
        <f t="array" ref="DJ17">BD17*INDEX(prod_est,$G17+$H17-1,MATCH(DJ$14,$BP$14:$DP$14,0))</f>
        <v>0</v>
      </c>
      <c r="DK17" cm="1">
        <f t="array" ref="DK17">BE17*INDEX(prod_est,$G17+$H17-1,MATCH(DK$14,$BP$14:$DP$14,0))</f>
        <v>0</v>
      </c>
      <c r="DL17" cm="1">
        <f t="array" ref="DL17">BF17*INDEX(prod_est,$G17+$H17-1,MATCH(DL$14,$BP$14:$DP$14,0))</f>
        <v>0</v>
      </c>
      <c r="DM17" cm="1">
        <f t="array" ref="DM17">BG17*INDEX(prod_est,$G17+$H17-1,MATCH(DM$14,$BP$14:$DP$14,0))</f>
        <v>0</v>
      </c>
      <c r="DN17" cm="1">
        <f t="array" ref="DN17">BH17*INDEX(prod_est,$G17+$H17-1,MATCH(DN$14,$BP$14:$DP$14,0))</f>
        <v>0</v>
      </c>
      <c r="DO17" cm="1">
        <f t="array" ref="DO17">BI17*INDEX(prod_est,$G17+$H17-1,MATCH(DO$14,$BP$14:$DP$14,0))</f>
        <v>0</v>
      </c>
      <c r="DP17" cm="1">
        <f t="array" ref="DP17">BJ17*INDEX(prod_est,$G17+$H17-1,MATCH(DP$14,$BP$14:$DP$14,0))</f>
        <v>0</v>
      </c>
    </row>
    <row r="18" spans="1:120" x14ac:dyDescent="0.25">
      <c r="A18" t="s">
        <v>57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321</v>
      </c>
      <c r="H18">
        <f>IFERROR(MATCH(D18,Production_est!$D$4:$D$339,0),"-")</f>
        <v>6</v>
      </c>
      <c r="I18" s="8" cm="1">
        <f t="array" ref="I18">IFERROR(INDEX(Production_est!$E$4:$E$339,H18+G18-1),"-")</f>
        <v>80000</v>
      </c>
      <c r="J18" s="42">
        <f t="shared" si="0"/>
        <v>0</v>
      </c>
      <c r="K18" s="42">
        <f t="shared" ref="K18:AP18" si="11">J18*(1-$F$4)</f>
        <v>0</v>
      </c>
      <c r="L18" s="42">
        <f t="shared" si="11"/>
        <v>0</v>
      </c>
      <c r="M18" s="42">
        <f t="shared" si="11"/>
        <v>0</v>
      </c>
      <c r="N18" s="42">
        <f t="shared" si="11"/>
        <v>0</v>
      </c>
      <c r="O18" s="42">
        <f t="shared" si="11"/>
        <v>0</v>
      </c>
      <c r="P18" s="42">
        <f t="shared" si="11"/>
        <v>0</v>
      </c>
      <c r="Q18" s="42">
        <f t="shared" si="11"/>
        <v>0</v>
      </c>
      <c r="R18" s="42">
        <f t="shared" si="11"/>
        <v>0</v>
      </c>
      <c r="S18" s="42">
        <f t="shared" si="11"/>
        <v>0</v>
      </c>
      <c r="T18" s="42">
        <f t="shared" si="11"/>
        <v>0</v>
      </c>
      <c r="U18" s="42">
        <f t="shared" si="11"/>
        <v>0</v>
      </c>
      <c r="V18" s="42">
        <f t="shared" si="11"/>
        <v>0</v>
      </c>
      <c r="W18" s="42">
        <f t="shared" si="11"/>
        <v>0</v>
      </c>
      <c r="X18" s="42">
        <f t="shared" si="11"/>
        <v>0</v>
      </c>
      <c r="Y18" s="42">
        <f t="shared" si="11"/>
        <v>0</v>
      </c>
      <c r="Z18" s="42">
        <f t="shared" si="11"/>
        <v>0</v>
      </c>
      <c r="AA18" s="42">
        <f t="shared" si="11"/>
        <v>0</v>
      </c>
      <c r="AB18" s="42">
        <f t="shared" si="11"/>
        <v>0</v>
      </c>
      <c r="AC18" s="42">
        <f t="shared" si="11"/>
        <v>0</v>
      </c>
      <c r="AD18" s="42">
        <f t="shared" si="11"/>
        <v>0</v>
      </c>
      <c r="AE18" s="42">
        <f t="shared" si="11"/>
        <v>0</v>
      </c>
      <c r="AF18" s="42">
        <f t="shared" si="11"/>
        <v>0</v>
      </c>
      <c r="AG18" s="42">
        <f t="shared" si="11"/>
        <v>0</v>
      </c>
      <c r="AH18" s="42">
        <f t="shared" si="11"/>
        <v>0</v>
      </c>
      <c r="AI18" s="42">
        <f t="shared" si="11"/>
        <v>0</v>
      </c>
      <c r="AJ18" s="42">
        <f t="shared" si="11"/>
        <v>0</v>
      </c>
      <c r="AK18" s="42">
        <f t="shared" si="11"/>
        <v>0</v>
      </c>
      <c r="AL18" s="42">
        <f t="shared" si="11"/>
        <v>0</v>
      </c>
      <c r="AM18" s="42">
        <f t="shared" si="11"/>
        <v>0</v>
      </c>
      <c r="AN18" s="42">
        <f t="shared" si="11"/>
        <v>0</v>
      </c>
      <c r="AO18" s="42">
        <f t="shared" si="11"/>
        <v>0</v>
      </c>
      <c r="AP18" s="42">
        <f t="shared" si="11"/>
        <v>0</v>
      </c>
      <c r="AQ18" s="42">
        <f t="shared" ref="AQ18:BJ18" si="12">AP18*(1-$F$4)</f>
        <v>0</v>
      </c>
      <c r="AR18" s="42">
        <f t="shared" si="12"/>
        <v>0</v>
      </c>
      <c r="AS18" s="42">
        <f t="shared" si="12"/>
        <v>0</v>
      </c>
      <c r="AT18" s="42">
        <f t="shared" si="12"/>
        <v>0</v>
      </c>
      <c r="AU18" s="42">
        <f t="shared" si="12"/>
        <v>0</v>
      </c>
      <c r="AV18" s="42">
        <f t="shared" si="12"/>
        <v>0</v>
      </c>
      <c r="AW18" s="42">
        <f t="shared" si="12"/>
        <v>0</v>
      </c>
      <c r="AX18" s="42">
        <f t="shared" si="12"/>
        <v>0</v>
      </c>
      <c r="AY18" s="42">
        <f t="shared" si="12"/>
        <v>0</v>
      </c>
      <c r="AZ18" s="42">
        <f t="shared" si="12"/>
        <v>0</v>
      </c>
      <c r="BA18" s="42">
        <f t="shared" si="12"/>
        <v>0</v>
      </c>
      <c r="BB18" s="42">
        <f t="shared" si="12"/>
        <v>0</v>
      </c>
      <c r="BC18" s="42">
        <f t="shared" si="12"/>
        <v>0</v>
      </c>
      <c r="BD18" s="42">
        <f t="shared" si="12"/>
        <v>0</v>
      </c>
      <c r="BE18" s="42">
        <f t="shared" si="12"/>
        <v>0</v>
      </c>
      <c r="BF18" s="42">
        <f t="shared" si="12"/>
        <v>0</v>
      </c>
      <c r="BG18" s="42">
        <f t="shared" si="12"/>
        <v>0</v>
      </c>
      <c r="BH18" s="42">
        <f t="shared" si="12"/>
        <v>0</v>
      </c>
      <c r="BI18" s="42">
        <f t="shared" si="12"/>
        <v>0</v>
      </c>
      <c r="BJ18" s="42">
        <f t="shared" si="12"/>
        <v>0</v>
      </c>
      <c r="BK18" t="str">
        <f t="shared" si="3"/>
        <v>21_VN</v>
      </c>
      <c r="BL18" t="str">
        <f t="shared" si="4"/>
        <v>d_ind_cem_2_coal_products</v>
      </c>
      <c r="BO18" s="8">
        <f t="shared" si="5"/>
        <v>0</v>
      </c>
      <c r="BP18" s="8">
        <f t="shared" si="6"/>
        <v>0</v>
      </c>
      <c r="BQ18" s="8" cm="1">
        <f t="array" ref="BQ18">K18*INDEX(prod_est,$G18+$H18-1,MATCH(BQ$14,$BP$14:$DP$14,0))</f>
        <v>0</v>
      </c>
      <c r="BR18" s="8" cm="1">
        <f t="array" ref="BR18">L18*INDEX(prod_est,$G18+$H18-1,MATCH(BR$14,$BP$14:$DP$14,0))</f>
        <v>0</v>
      </c>
      <c r="BS18" s="8" cm="1">
        <f t="array" ref="BS18">M18*INDEX(prod_est,$G18+$H18-1,MATCH(BS$14,$BP$14:$DP$14,0))</f>
        <v>0</v>
      </c>
      <c r="BT18" s="8" cm="1">
        <f t="array" ref="BT18">N18*INDEX(prod_est,$G18+$H18-1,MATCH(BT$14,$BP$14:$DP$14,0))</f>
        <v>0</v>
      </c>
      <c r="BU18" s="8" cm="1">
        <f t="array" ref="BU18">O18*INDEX(prod_est,$G18+$H18-1,MATCH(BU$14,$BP$14:$DP$14,0))</f>
        <v>0</v>
      </c>
      <c r="BV18" s="8" cm="1">
        <f t="array" ref="BV18">P18*INDEX(prod_est,$G18+$H18-1,MATCH(BV$14,$BP$14:$DP$14,0))</f>
        <v>0</v>
      </c>
      <c r="BW18" s="8" cm="1">
        <f t="array" ref="BW18">Q18*INDEX(prod_est,$G18+$H18-1,MATCH(BW$14,$BP$14:$DP$14,0))</f>
        <v>0</v>
      </c>
      <c r="BX18" s="8" cm="1">
        <f t="array" ref="BX18">R18*INDEX(prod_est,$G18+$H18-1,MATCH(BX$14,$BP$14:$DP$14,0))</f>
        <v>0</v>
      </c>
      <c r="BY18" s="8" cm="1">
        <f t="array" ref="BY18">S18*INDEX(prod_est,$G18+$H18-1,MATCH(BY$14,$BP$14:$DP$14,0))</f>
        <v>0</v>
      </c>
      <c r="BZ18" s="8" cm="1">
        <f t="array" ref="BZ18">T18*INDEX(prod_est,$G18+$H18-1,MATCH(BZ$14,$BP$14:$DP$14,0))</f>
        <v>0</v>
      </c>
      <c r="CA18" s="8" cm="1">
        <f t="array" ref="CA18">U18*INDEX(prod_est,$G18+$H18-1,MATCH(CA$14,$BP$14:$DP$14,0))</f>
        <v>0</v>
      </c>
      <c r="CB18" s="8" cm="1">
        <f t="array" ref="CB18">V18*INDEX(prod_est,$G18+$H18-1,MATCH(CB$14,$BP$14:$DP$14,0))</f>
        <v>0</v>
      </c>
      <c r="CC18" s="8" cm="1">
        <f t="array" ref="CC18">W18*INDEX(prod_est,$G18+$H18-1,MATCH(CC$14,$BP$14:$DP$14,0))</f>
        <v>0</v>
      </c>
      <c r="CD18" s="8" cm="1">
        <f t="array" ref="CD18">X18*INDEX(prod_est,$G18+$H18-1,MATCH(CD$14,$BP$14:$DP$14,0))</f>
        <v>0</v>
      </c>
      <c r="CE18" s="8" cm="1">
        <f t="array" ref="CE18">Y18*INDEX(prod_est,$G18+$H18-1,MATCH(CE$14,$BP$14:$DP$14,0))</f>
        <v>0</v>
      </c>
      <c r="CF18" s="8" cm="1">
        <f t="array" ref="CF18">Z18*INDEX(prod_est,$G18+$H18-1,MATCH(CF$14,$BP$14:$DP$14,0))</f>
        <v>0</v>
      </c>
      <c r="CG18" s="8" cm="1">
        <f t="array" ref="CG18">AA18*INDEX(prod_est,$G18+$H18-1,MATCH(CG$14,$BP$14:$DP$14,0))</f>
        <v>0</v>
      </c>
      <c r="CH18" s="8" cm="1">
        <f t="array" ref="CH18">AB18*INDEX(prod_est,$G18+$H18-1,MATCH(CH$14,$BP$14:$DP$14,0))</f>
        <v>0</v>
      </c>
      <c r="CI18" s="8" cm="1">
        <f t="array" ref="CI18">AC18*INDEX(prod_est,$G18+$H18-1,MATCH(CI$14,$BP$14:$DP$14,0))</f>
        <v>0</v>
      </c>
      <c r="CJ18" s="8" cm="1">
        <f t="array" ref="CJ18">AD18*INDEX(prod_est,$G18+$H18-1,MATCH(CJ$14,$BP$14:$DP$14,0))</f>
        <v>0</v>
      </c>
      <c r="CK18" s="8" cm="1">
        <f t="array" ref="CK18">AE18*INDEX(prod_est,$G18+$H18-1,MATCH(CK$14,$BP$14:$DP$14,0))</f>
        <v>0</v>
      </c>
      <c r="CL18" s="8" cm="1">
        <f t="array" ref="CL18">AF18*INDEX(prod_est,$G18+$H18-1,MATCH(CL$14,$BP$14:$DP$14,0))</f>
        <v>0</v>
      </c>
      <c r="CM18" s="8" cm="1">
        <f t="array" ref="CM18">AG18*INDEX(prod_est,$G18+$H18-1,MATCH(CM$14,$BP$14:$DP$14,0))</f>
        <v>0</v>
      </c>
      <c r="CN18" s="8" cm="1">
        <f t="array" ref="CN18">AH18*INDEX(prod_est,$G18+$H18-1,MATCH(CN$14,$BP$14:$DP$14,0))</f>
        <v>0</v>
      </c>
      <c r="CO18" s="8" cm="1">
        <f t="array" ref="CO18">AI18*INDEX(prod_est,$G18+$H18-1,MATCH(CO$14,$BP$14:$DP$14,0))</f>
        <v>0</v>
      </c>
      <c r="CP18" s="8" cm="1">
        <f t="array" ref="CP18">AJ18*INDEX(prod_est,$G18+$H18-1,MATCH(CP$14,$BP$14:$DP$14,0))</f>
        <v>0</v>
      </c>
      <c r="CQ18" s="8" cm="1">
        <f t="array" ref="CQ18">AK18*INDEX(prod_est,$G18+$H18-1,MATCH(CQ$14,$BP$14:$DP$14,0))</f>
        <v>0</v>
      </c>
      <c r="CR18" s="8" cm="1">
        <f t="array" ref="CR18">AL18*INDEX(prod_est,$G18+$H18-1,MATCH(CR$14,$BP$14:$DP$14,0))</f>
        <v>0</v>
      </c>
      <c r="CS18" s="8" cm="1">
        <f t="array" ref="CS18">AM18*INDEX(prod_est,$G18+$H18-1,MATCH(CS$14,$BP$14:$DP$14,0))</f>
        <v>0</v>
      </c>
      <c r="CT18" s="8" cm="1">
        <f t="array" ref="CT18">AN18*INDEX(prod_est,$G18+$H18-1,MATCH(CT$14,$BP$14:$DP$14,0))</f>
        <v>0</v>
      </c>
      <c r="CU18" s="8" cm="1">
        <f t="array" ref="CU18">AO18*INDEX(prod_est,$G18+$H18-1,MATCH(CU$14,$BP$14:$DP$14,0))</f>
        <v>0</v>
      </c>
      <c r="CV18" s="8" cm="1">
        <f t="array" ref="CV18">AP18*INDEX(prod_est,$G18+$H18-1,MATCH(CV$14,$BP$14:$DP$14,0))</f>
        <v>0</v>
      </c>
      <c r="CW18" cm="1">
        <f t="array" ref="CW18">AQ18*INDEX(prod_est,$G18+$H18-1,MATCH(CW$14,$BP$14:$DP$14,0))</f>
        <v>0</v>
      </c>
      <c r="CX18" cm="1">
        <f t="array" ref="CX18">AR18*INDEX(prod_est,$G18+$H18-1,MATCH(CX$14,$BP$14:$DP$14,0))</f>
        <v>0</v>
      </c>
      <c r="CY18" cm="1">
        <f t="array" ref="CY18">AS18*INDEX(prod_est,$G18+$H18-1,MATCH(CY$14,$BP$14:$DP$14,0))</f>
        <v>0</v>
      </c>
      <c r="CZ18" cm="1">
        <f t="array" ref="CZ18">AT18*INDEX(prod_est,$G18+$H18-1,MATCH(CZ$14,$BP$14:$DP$14,0))</f>
        <v>0</v>
      </c>
      <c r="DA18" cm="1">
        <f t="array" ref="DA18">AU18*INDEX(prod_est,$G18+$H18-1,MATCH(DA$14,$BP$14:$DP$14,0))</f>
        <v>0</v>
      </c>
      <c r="DB18" cm="1">
        <f t="array" ref="DB18">AV18*INDEX(prod_est,$G18+$H18-1,MATCH(DB$14,$BP$14:$DP$14,0))</f>
        <v>0</v>
      </c>
      <c r="DC18" cm="1">
        <f t="array" ref="DC18">AW18*INDEX(prod_est,$G18+$H18-1,MATCH(DC$14,$BP$14:$DP$14,0))</f>
        <v>0</v>
      </c>
      <c r="DD18" cm="1">
        <f t="array" ref="DD18">AX18*INDEX(prod_est,$G18+$H18-1,MATCH(DD$14,$BP$14:$DP$14,0))</f>
        <v>0</v>
      </c>
      <c r="DE18" cm="1">
        <f t="array" ref="DE18">AY18*INDEX(prod_est,$G18+$H18-1,MATCH(DE$14,$BP$14:$DP$14,0))</f>
        <v>0</v>
      </c>
      <c r="DF18" cm="1">
        <f t="array" ref="DF18">AZ18*INDEX(prod_est,$G18+$H18-1,MATCH(DF$14,$BP$14:$DP$14,0))</f>
        <v>0</v>
      </c>
      <c r="DG18" cm="1">
        <f t="array" ref="DG18">BA18*INDEX(prod_est,$G18+$H18-1,MATCH(DG$14,$BP$14:$DP$14,0))</f>
        <v>0</v>
      </c>
      <c r="DH18" cm="1">
        <f t="array" ref="DH18">BB18*INDEX(prod_est,$G18+$H18-1,MATCH(DH$14,$BP$14:$DP$14,0))</f>
        <v>0</v>
      </c>
      <c r="DI18" cm="1">
        <f t="array" ref="DI18">BC18*INDEX(prod_est,$G18+$H18-1,MATCH(DI$14,$BP$14:$DP$14,0))</f>
        <v>0</v>
      </c>
      <c r="DJ18" cm="1">
        <f t="array" ref="DJ18">BD18*INDEX(prod_est,$G18+$H18-1,MATCH(DJ$14,$BP$14:$DP$14,0))</f>
        <v>0</v>
      </c>
      <c r="DK18" cm="1">
        <f t="array" ref="DK18">BE18*INDEX(prod_est,$G18+$H18-1,MATCH(DK$14,$BP$14:$DP$14,0))</f>
        <v>0</v>
      </c>
      <c r="DL18" cm="1">
        <f t="array" ref="DL18">BF18*INDEX(prod_est,$G18+$H18-1,MATCH(DL$14,$BP$14:$DP$14,0))</f>
        <v>0</v>
      </c>
      <c r="DM18" cm="1">
        <f t="array" ref="DM18">BG18*INDEX(prod_est,$G18+$H18-1,MATCH(DM$14,$BP$14:$DP$14,0))</f>
        <v>0</v>
      </c>
      <c r="DN18" cm="1">
        <f t="array" ref="DN18">BH18*INDEX(prod_est,$G18+$H18-1,MATCH(DN$14,$BP$14:$DP$14,0))</f>
        <v>0</v>
      </c>
      <c r="DO18" cm="1">
        <f t="array" ref="DO18">BI18*INDEX(prod_est,$G18+$H18-1,MATCH(DO$14,$BP$14:$DP$14,0))</f>
        <v>0</v>
      </c>
      <c r="DP18" cm="1">
        <f t="array" ref="DP18">BJ18*INDEX(prod_est,$G18+$H18-1,MATCH(DP$14,$BP$14:$DP$14,0))</f>
        <v>0</v>
      </c>
    </row>
    <row r="19" spans="1:120" x14ac:dyDescent="0.25">
      <c r="A19" t="s">
        <v>57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321</v>
      </c>
      <c r="H19">
        <f>IFERROR(MATCH(D19,Production_est!$D$4:$D$339,0),"-")</f>
        <v>6</v>
      </c>
      <c r="I19" s="8" cm="1">
        <f t="array" ref="I19">IFERROR(INDEX(Production_est!$E$4:$E$339,H19+G19-1),"-")</f>
        <v>80000</v>
      </c>
      <c r="J19" s="42">
        <f t="shared" si="0"/>
        <v>0</v>
      </c>
      <c r="K19" s="42">
        <f t="shared" ref="K19:AP19" si="13">J19*(1-$F$4)</f>
        <v>0</v>
      </c>
      <c r="L19" s="42">
        <f t="shared" si="13"/>
        <v>0</v>
      </c>
      <c r="M19" s="42">
        <f t="shared" si="13"/>
        <v>0</v>
      </c>
      <c r="N19" s="42">
        <f t="shared" si="13"/>
        <v>0</v>
      </c>
      <c r="O19" s="42">
        <f t="shared" si="13"/>
        <v>0</v>
      </c>
      <c r="P19" s="42">
        <f t="shared" si="13"/>
        <v>0</v>
      </c>
      <c r="Q19" s="42">
        <f t="shared" si="13"/>
        <v>0</v>
      </c>
      <c r="R19" s="42">
        <f t="shared" si="13"/>
        <v>0</v>
      </c>
      <c r="S19" s="42">
        <f t="shared" si="13"/>
        <v>0</v>
      </c>
      <c r="T19" s="42">
        <f t="shared" si="13"/>
        <v>0</v>
      </c>
      <c r="U19" s="42">
        <f t="shared" si="13"/>
        <v>0</v>
      </c>
      <c r="V19" s="42">
        <f t="shared" si="13"/>
        <v>0</v>
      </c>
      <c r="W19" s="42">
        <f t="shared" si="13"/>
        <v>0</v>
      </c>
      <c r="X19" s="42">
        <f t="shared" si="13"/>
        <v>0</v>
      </c>
      <c r="Y19" s="42">
        <f t="shared" si="13"/>
        <v>0</v>
      </c>
      <c r="Z19" s="42">
        <f t="shared" si="13"/>
        <v>0</v>
      </c>
      <c r="AA19" s="42">
        <f t="shared" si="13"/>
        <v>0</v>
      </c>
      <c r="AB19" s="42">
        <f t="shared" si="13"/>
        <v>0</v>
      </c>
      <c r="AC19" s="42">
        <f t="shared" si="13"/>
        <v>0</v>
      </c>
      <c r="AD19" s="42">
        <f t="shared" si="13"/>
        <v>0</v>
      </c>
      <c r="AE19" s="42">
        <f t="shared" si="13"/>
        <v>0</v>
      </c>
      <c r="AF19" s="42">
        <f t="shared" si="13"/>
        <v>0</v>
      </c>
      <c r="AG19" s="42">
        <f t="shared" si="13"/>
        <v>0</v>
      </c>
      <c r="AH19" s="42">
        <f t="shared" si="13"/>
        <v>0</v>
      </c>
      <c r="AI19" s="42">
        <f t="shared" si="13"/>
        <v>0</v>
      </c>
      <c r="AJ19" s="42">
        <f t="shared" si="13"/>
        <v>0</v>
      </c>
      <c r="AK19" s="42">
        <f t="shared" si="13"/>
        <v>0</v>
      </c>
      <c r="AL19" s="42">
        <f t="shared" si="13"/>
        <v>0</v>
      </c>
      <c r="AM19" s="42">
        <f t="shared" si="13"/>
        <v>0</v>
      </c>
      <c r="AN19" s="42">
        <f t="shared" si="13"/>
        <v>0</v>
      </c>
      <c r="AO19" s="42">
        <f t="shared" si="13"/>
        <v>0</v>
      </c>
      <c r="AP19" s="42">
        <f t="shared" si="13"/>
        <v>0</v>
      </c>
      <c r="AQ19" s="42">
        <f t="shared" ref="AQ19:BJ19" si="14">AP19*(1-$F$4)</f>
        <v>0</v>
      </c>
      <c r="AR19" s="42">
        <f t="shared" si="14"/>
        <v>0</v>
      </c>
      <c r="AS19" s="42">
        <f t="shared" si="14"/>
        <v>0</v>
      </c>
      <c r="AT19" s="42">
        <f t="shared" si="14"/>
        <v>0</v>
      </c>
      <c r="AU19" s="42">
        <f t="shared" si="14"/>
        <v>0</v>
      </c>
      <c r="AV19" s="42">
        <f t="shared" si="14"/>
        <v>0</v>
      </c>
      <c r="AW19" s="42">
        <f t="shared" si="14"/>
        <v>0</v>
      </c>
      <c r="AX19" s="42">
        <f t="shared" si="14"/>
        <v>0</v>
      </c>
      <c r="AY19" s="42">
        <f t="shared" si="14"/>
        <v>0</v>
      </c>
      <c r="AZ19" s="42">
        <f t="shared" si="14"/>
        <v>0</v>
      </c>
      <c r="BA19" s="42">
        <f t="shared" si="14"/>
        <v>0</v>
      </c>
      <c r="BB19" s="42">
        <f t="shared" si="14"/>
        <v>0</v>
      </c>
      <c r="BC19" s="42">
        <f t="shared" si="14"/>
        <v>0</v>
      </c>
      <c r="BD19" s="42">
        <f t="shared" si="14"/>
        <v>0</v>
      </c>
      <c r="BE19" s="42">
        <f t="shared" si="14"/>
        <v>0</v>
      </c>
      <c r="BF19" s="42">
        <f t="shared" si="14"/>
        <v>0</v>
      </c>
      <c r="BG19" s="42">
        <f t="shared" si="14"/>
        <v>0</v>
      </c>
      <c r="BH19" s="42">
        <f t="shared" si="14"/>
        <v>0</v>
      </c>
      <c r="BI19" s="42">
        <f t="shared" si="14"/>
        <v>0</v>
      </c>
      <c r="BJ19" s="42">
        <f t="shared" si="14"/>
        <v>0</v>
      </c>
      <c r="BK19" t="str">
        <f t="shared" si="3"/>
        <v>21_VN</v>
      </c>
      <c r="BL19" t="str">
        <f t="shared" si="4"/>
        <v>d_ind_cem_6_1_crude_oil</v>
      </c>
      <c r="BO19" s="8">
        <f t="shared" si="5"/>
        <v>0</v>
      </c>
      <c r="BP19" s="8">
        <f t="shared" si="6"/>
        <v>0</v>
      </c>
      <c r="BQ19" s="8" cm="1">
        <f t="array" ref="BQ19">K19*INDEX(prod_est,$G19+$H19-1,MATCH(BQ$14,$BP$14:$DP$14,0))</f>
        <v>0</v>
      </c>
      <c r="BR19" s="8" cm="1">
        <f t="array" ref="BR19">L19*INDEX(prod_est,$G19+$H19-1,MATCH(BR$14,$BP$14:$DP$14,0))</f>
        <v>0</v>
      </c>
      <c r="BS19" s="8" cm="1">
        <f t="array" ref="BS19">M19*INDEX(prod_est,$G19+$H19-1,MATCH(BS$14,$BP$14:$DP$14,0))</f>
        <v>0</v>
      </c>
      <c r="BT19" s="8" cm="1">
        <f t="array" ref="BT19">N19*INDEX(prod_est,$G19+$H19-1,MATCH(BT$14,$BP$14:$DP$14,0))</f>
        <v>0</v>
      </c>
      <c r="BU19" s="8" cm="1">
        <f t="array" ref="BU19">O19*INDEX(prod_est,$G19+$H19-1,MATCH(BU$14,$BP$14:$DP$14,0))</f>
        <v>0</v>
      </c>
      <c r="BV19" s="8" cm="1">
        <f t="array" ref="BV19">P19*INDEX(prod_est,$G19+$H19-1,MATCH(BV$14,$BP$14:$DP$14,0))</f>
        <v>0</v>
      </c>
      <c r="BW19" s="8" cm="1">
        <f t="array" ref="BW19">Q19*INDEX(prod_est,$G19+$H19-1,MATCH(BW$14,$BP$14:$DP$14,0))</f>
        <v>0</v>
      </c>
      <c r="BX19" s="8" cm="1">
        <f t="array" ref="BX19">R19*INDEX(prod_est,$G19+$H19-1,MATCH(BX$14,$BP$14:$DP$14,0))</f>
        <v>0</v>
      </c>
      <c r="BY19" s="8" cm="1">
        <f t="array" ref="BY19">S19*INDEX(prod_est,$G19+$H19-1,MATCH(BY$14,$BP$14:$DP$14,0))</f>
        <v>0</v>
      </c>
      <c r="BZ19" s="8" cm="1">
        <f t="array" ref="BZ19">T19*INDEX(prod_est,$G19+$H19-1,MATCH(BZ$14,$BP$14:$DP$14,0))</f>
        <v>0</v>
      </c>
      <c r="CA19" s="8" cm="1">
        <f t="array" ref="CA19">U19*INDEX(prod_est,$G19+$H19-1,MATCH(CA$14,$BP$14:$DP$14,0))</f>
        <v>0</v>
      </c>
      <c r="CB19" s="8" cm="1">
        <f t="array" ref="CB19">V19*INDEX(prod_est,$G19+$H19-1,MATCH(CB$14,$BP$14:$DP$14,0))</f>
        <v>0</v>
      </c>
      <c r="CC19" s="8" cm="1">
        <f t="array" ref="CC19">W19*INDEX(prod_est,$G19+$H19-1,MATCH(CC$14,$BP$14:$DP$14,0))</f>
        <v>0</v>
      </c>
      <c r="CD19" s="8" cm="1">
        <f t="array" ref="CD19">X19*INDEX(prod_est,$G19+$H19-1,MATCH(CD$14,$BP$14:$DP$14,0))</f>
        <v>0</v>
      </c>
      <c r="CE19" s="8" cm="1">
        <f t="array" ref="CE19">Y19*INDEX(prod_est,$G19+$H19-1,MATCH(CE$14,$BP$14:$DP$14,0))</f>
        <v>0</v>
      </c>
      <c r="CF19" s="8" cm="1">
        <f t="array" ref="CF19">Z19*INDEX(prod_est,$G19+$H19-1,MATCH(CF$14,$BP$14:$DP$14,0))</f>
        <v>0</v>
      </c>
      <c r="CG19" s="8" cm="1">
        <f t="array" ref="CG19">AA19*INDEX(prod_est,$G19+$H19-1,MATCH(CG$14,$BP$14:$DP$14,0))</f>
        <v>0</v>
      </c>
      <c r="CH19" s="8" cm="1">
        <f t="array" ref="CH19">AB19*INDEX(prod_est,$G19+$H19-1,MATCH(CH$14,$BP$14:$DP$14,0))</f>
        <v>0</v>
      </c>
      <c r="CI19" s="8" cm="1">
        <f t="array" ref="CI19">AC19*INDEX(prod_est,$G19+$H19-1,MATCH(CI$14,$BP$14:$DP$14,0))</f>
        <v>0</v>
      </c>
      <c r="CJ19" s="8" cm="1">
        <f t="array" ref="CJ19">AD19*INDEX(prod_est,$G19+$H19-1,MATCH(CJ$14,$BP$14:$DP$14,0))</f>
        <v>0</v>
      </c>
      <c r="CK19" s="8" cm="1">
        <f t="array" ref="CK19">AE19*INDEX(prod_est,$G19+$H19-1,MATCH(CK$14,$BP$14:$DP$14,0))</f>
        <v>0</v>
      </c>
      <c r="CL19" s="8" cm="1">
        <f t="array" ref="CL19">AF19*INDEX(prod_est,$G19+$H19-1,MATCH(CL$14,$BP$14:$DP$14,0))</f>
        <v>0</v>
      </c>
      <c r="CM19" s="8" cm="1">
        <f t="array" ref="CM19">AG19*INDEX(prod_est,$G19+$H19-1,MATCH(CM$14,$BP$14:$DP$14,0))</f>
        <v>0</v>
      </c>
      <c r="CN19" s="8" cm="1">
        <f t="array" ref="CN19">AH19*INDEX(prod_est,$G19+$H19-1,MATCH(CN$14,$BP$14:$DP$14,0))</f>
        <v>0</v>
      </c>
      <c r="CO19" s="8" cm="1">
        <f t="array" ref="CO19">AI19*INDEX(prod_est,$G19+$H19-1,MATCH(CO$14,$BP$14:$DP$14,0))</f>
        <v>0</v>
      </c>
      <c r="CP19" s="8" cm="1">
        <f t="array" ref="CP19">AJ19*INDEX(prod_est,$G19+$H19-1,MATCH(CP$14,$BP$14:$DP$14,0))</f>
        <v>0</v>
      </c>
      <c r="CQ19" s="8" cm="1">
        <f t="array" ref="CQ19">AK19*INDEX(prod_est,$G19+$H19-1,MATCH(CQ$14,$BP$14:$DP$14,0))</f>
        <v>0</v>
      </c>
      <c r="CR19" s="8" cm="1">
        <f t="array" ref="CR19">AL19*INDEX(prod_est,$G19+$H19-1,MATCH(CR$14,$BP$14:$DP$14,0))</f>
        <v>0</v>
      </c>
      <c r="CS19" s="8" cm="1">
        <f t="array" ref="CS19">AM19*INDEX(prod_est,$G19+$H19-1,MATCH(CS$14,$BP$14:$DP$14,0))</f>
        <v>0</v>
      </c>
      <c r="CT19" s="8" cm="1">
        <f t="array" ref="CT19">AN19*INDEX(prod_est,$G19+$H19-1,MATCH(CT$14,$BP$14:$DP$14,0))</f>
        <v>0</v>
      </c>
      <c r="CU19" s="8" cm="1">
        <f t="array" ref="CU19">AO19*INDEX(prod_est,$G19+$H19-1,MATCH(CU$14,$BP$14:$DP$14,0))</f>
        <v>0</v>
      </c>
      <c r="CV19" s="8" cm="1">
        <f t="array" ref="CV19">AP19*INDEX(prod_est,$G19+$H19-1,MATCH(CV$14,$BP$14:$DP$14,0))</f>
        <v>0</v>
      </c>
      <c r="CW19" cm="1">
        <f t="array" ref="CW19">AQ19*INDEX(prod_est,$G19+$H19-1,MATCH(CW$14,$BP$14:$DP$14,0))</f>
        <v>0</v>
      </c>
      <c r="CX19" cm="1">
        <f t="array" ref="CX19">AR19*INDEX(prod_est,$G19+$H19-1,MATCH(CX$14,$BP$14:$DP$14,0))</f>
        <v>0</v>
      </c>
      <c r="CY19" cm="1">
        <f t="array" ref="CY19">AS19*INDEX(prod_est,$G19+$H19-1,MATCH(CY$14,$BP$14:$DP$14,0))</f>
        <v>0</v>
      </c>
      <c r="CZ19" cm="1">
        <f t="array" ref="CZ19">AT19*INDEX(prod_est,$G19+$H19-1,MATCH(CZ$14,$BP$14:$DP$14,0))</f>
        <v>0</v>
      </c>
      <c r="DA19" cm="1">
        <f t="array" ref="DA19">AU19*INDEX(prod_est,$G19+$H19-1,MATCH(DA$14,$BP$14:$DP$14,0))</f>
        <v>0</v>
      </c>
      <c r="DB19" cm="1">
        <f t="array" ref="DB19">AV19*INDEX(prod_est,$G19+$H19-1,MATCH(DB$14,$BP$14:$DP$14,0))</f>
        <v>0</v>
      </c>
      <c r="DC19" cm="1">
        <f t="array" ref="DC19">AW19*INDEX(prod_est,$G19+$H19-1,MATCH(DC$14,$BP$14:$DP$14,0))</f>
        <v>0</v>
      </c>
      <c r="DD19" cm="1">
        <f t="array" ref="DD19">AX19*INDEX(prod_est,$G19+$H19-1,MATCH(DD$14,$BP$14:$DP$14,0))</f>
        <v>0</v>
      </c>
      <c r="DE19" cm="1">
        <f t="array" ref="DE19">AY19*INDEX(prod_est,$G19+$H19-1,MATCH(DE$14,$BP$14:$DP$14,0))</f>
        <v>0</v>
      </c>
      <c r="DF19" cm="1">
        <f t="array" ref="DF19">AZ19*INDEX(prod_est,$G19+$H19-1,MATCH(DF$14,$BP$14:$DP$14,0))</f>
        <v>0</v>
      </c>
      <c r="DG19" cm="1">
        <f t="array" ref="DG19">BA19*INDEX(prod_est,$G19+$H19-1,MATCH(DG$14,$BP$14:$DP$14,0))</f>
        <v>0</v>
      </c>
      <c r="DH19" cm="1">
        <f t="array" ref="DH19">BB19*INDEX(prod_est,$G19+$H19-1,MATCH(DH$14,$BP$14:$DP$14,0))</f>
        <v>0</v>
      </c>
      <c r="DI19" cm="1">
        <f t="array" ref="DI19">BC19*INDEX(prod_est,$G19+$H19-1,MATCH(DI$14,$BP$14:$DP$14,0))</f>
        <v>0</v>
      </c>
      <c r="DJ19" cm="1">
        <f t="array" ref="DJ19">BD19*INDEX(prod_est,$G19+$H19-1,MATCH(DJ$14,$BP$14:$DP$14,0))</f>
        <v>0</v>
      </c>
      <c r="DK19" cm="1">
        <f t="array" ref="DK19">BE19*INDEX(prod_est,$G19+$H19-1,MATCH(DK$14,$BP$14:$DP$14,0))</f>
        <v>0</v>
      </c>
      <c r="DL19" cm="1">
        <f t="array" ref="DL19">BF19*INDEX(prod_est,$G19+$H19-1,MATCH(DL$14,$BP$14:$DP$14,0))</f>
        <v>0</v>
      </c>
      <c r="DM19" cm="1">
        <f t="array" ref="DM19">BG19*INDEX(prod_est,$G19+$H19-1,MATCH(DM$14,$BP$14:$DP$14,0))</f>
        <v>0</v>
      </c>
      <c r="DN19" cm="1">
        <f t="array" ref="DN19">BH19*INDEX(prod_est,$G19+$H19-1,MATCH(DN$14,$BP$14:$DP$14,0))</f>
        <v>0</v>
      </c>
      <c r="DO19" cm="1">
        <f t="array" ref="DO19">BI19*INDEX(prod_est,$G19+$H19-1,MATCH(DO$14,$BP$14:$DP$14,0))</f>
        <v>0</v>
      </c>
      <c r="DP19" cm="1">
        <f t="array" ref="DP19">BJ19*INDEX(prod_est,$G19+$H19-1,MATCH(DP$14,$BP$14:$DP$14,0))</f>
        <v>0</v>
      </c>
    </row>
    <row r="20" spans="1:120" x14ac:dyDescent="0.25">
      <c r="A20" t="s">
        <v>57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321</v>
      </c>
      <c r="H20">
        <f>IFERROR(MATCH(D20,Production_est!$D$4:$D$339,0),"-")</f>
        <v>6</v>
      </c>
      <c r="I20" s="8" cm="1">
        <f t="array" ref="I20">IFERROR(INDEX(Production_est!$E$4:$E$339,H20+G20-1),"-")</f>
        <v>80000</v>
      </c>
      <c r="J20" s="42">
        <f t="shared" si="0"/>
        <v>0</v>
      </c>
      <c r="K20" s="42">
        <f t="shared" ref="K20:AP20" si="15">J20*(1-$F$4)</f>
        <v>0</v>
      </c>
      <c r="L20" s="42">
        <f t="shared" si="15"/>
        <v>0</v>
      </c>
      <c r="M20" s="42">
        <f t="shared" si="15"/>
        <v>0</v>
      </c>
      <c r="N20" s="42">
        <f t="shared" si="15"/>
        <v>0</v>
      </c>
      <c r="O20" s="42">
        <f t="shared" si="15"/>
        <v>0</v>
      </c>
      <c r="P20" s="42">
        <f t="shared" si="15"/>
        <v>0</v>
      </c>
      <c r="Q20" s="42">
        <f t="shared" si="15"/>
        <v>0</v>
      </c>
      <c r="R20" s="42">
        <f t="shared" si="15"/>
        <v>0</v>
      </c>
      <c r="S20" s="42">
        <f t="shared" si="15"/>
        <v>0</v>
      </c>
      <c r="T20" s="42">
        <f t="shared" si="15"/>
        <v>0</v>
      </c>
      <c r="U20" s="42">
        <f t="shared" si="15"/>
        <v>0</v>
      </c>
      <c r="V20" s="42">
        <f t="shared" si="15"/>
        <v>0</v>
      </c>
      <c r="W20" s="42">
        <f t="shared" si="15"/>
        <v>0</v>
      </c>
      <c r="X20" s="42">
        <f t="shared" si="15"/>
        <v>0</v>
      </c>
      <c r="Y20" s="42">
        <f t="shared" si="15"/>
        <v>0</v>
      </c>
      <c r="Z20" s="42">
        <f t="shared" si="15"/>
        <v>0</v>
      </c>
      <c r="AA20" s="42">
        <f t="shared" si="15"/>
        <v>0</v>
      </c>
      <c r="AB20" s="42">
        <f t="shared" si="15"/>
        <v>0</v>
      </c>
      <c r="AC20" s="42">
        <f t="shared" si="15"/>
        <v>0</v>
      </c>
      <c r="AD20" s="42">
        <f t="shared" si="15"/>
        <v>0</v>
      </c>
      <c r="AE20" s="42">
        <f t="shared" si="15"/>
        <v>0</v>
      </c>
      <c r="AF20" s="42">
        <f t="shared" si="15"/>
        <v>0</v>
      </c>
      <c r="AG20" s="42">
        <f t="shared" si="15"/>
        <v>0</v>
      </c>
      <c r="AH20" s="42">
        <f t="shared" si="15"/>
        <v>0</v>
      </c>
      <c r="AI20" s="42">
        <f t="shared" si="15"/>
        <v>0</v>
      </c>
      <c r="AJ20" s="42">
        <f t="shared" si="15"/>
        <v>0</v>
      </c>
      <c r="AK20" s="42">
        <f t="shared" si="15"/>
        <v>0</v>
      </c>
      <c r="AL20" s="42">
        <f t="shared" si="15"/>
        <v>0</v>
      </c>
      <c r="AM20" s="42">
        <f t="shared" si="15"/>
        <v>0</v>
      </c>
      <c r="AN20" s="42">
        <f t="shared" si="15"/>
        <v>0</v>
      </c>
      <c r="AO20" s="42">
        <f t="shared" si="15"/>
        <v>0</v>
      </c>
      <c r="AP20" s="42">
        <f t="shared" si="15"/>
        <v>0</v>
      </c>
      <c r="AQ20" s="42">
        <f t="shared" ref="AQ20:BJ20" si="16">AP20*(1-$F$4)</f>
        <v>0</v>
      </c>
      <c r="AR20" s="42">
        <f t="shared" si="16"/>
        <v>0</v>
      </c>
      <c r="AS20" s="42">
        <f t="shared" si="16"/>
        <v>0</v>
      </c>
      <c r="AT20" s="42">
        <f t="shared" si="16"/>
        <v>0</v>
      </c>
      <c r="AU20" s="42">
        <f t="shared" si="16"/>
        <v>0</v>
      </c>
      <c r="AV20" s="42">
        <f t="shared" si="16"/>
        <v>0</v>
      </c>
      <c r="AW20" s="42">
        <f t="shared" si="16"/>
        <v>0</v>
      </c>
      <c r="AX20" s="42">
        <f t="shared" si="16"/>
        <v>0</v>
      </c>
      <c r="AY20" s="42">
        <f t="shared" si="16"/>
        <v>0</v>
      </c>
      <c r="AZ20" s="42">
        <f t="shared" si="16"/>
        <v>0</v>
      </c>
      <c r="BA20" s="42">
        <f t="shared" si="16"/>
        <v>0</v>
      </c>
      <c r="BB20" s="42">
        <f t="shared" si="16"/>
        <v>0</v>
      </c>
      <c r="BC20" s="42">
        <f t="shared" si="16"/>
        <v>0</v>
      </c>
      <c r="BD20" s="42">
        <f t="shared" si="16"/>
        <v>0</v>
      </c>
      <c r="BE20" s="42">
        <f t="shared" si="16"/>
        <v>0</v>
      </c>
      <c r="BF20" s="42">
        <f t="shared" si="16"/>
        <v>0</v>
      </c>
      <c r="BG20" s="42">
        <f t="shared" si="16"/>
        <v>0</v>
      </c>
      <c r="BH20" s="42">
        <f t="shared" si="16"/>
        <v>0</v>
      </c>
      <c r="BI20" s="42">
        <f t="shared" si="16"/>
        <v>0</v>
      </c>
      <c r="BJ20" s="42">
        <f t="shared" si="16"/>
        <v>0</v>
      </c>
      <c r="BK20" t="str">
        <f t="shared" si="3"/>
        <v>21_VN</v>
      </c>
      <c r="BL20" t="str">
        <f t="shared" si="4"/>
        <v>d_ind_cem_6_x_ngls</v>
      </c>
      <c r="BO20" s="8">
        <f t="shared" si="5"/>
        <v>0</v>
      </c>
      <c r="BP20" s="8">
        <f t="shared" si="6"/>
        <v>0</v>
      </c>
      <c r="BQ20" s="8" cm="1">
        <f t="array" ref="BQ20">K20*INDEX(prod_est,$G20+$H20-1,MATCH(BQ$14,$BP$14:$DP$14,0))</f>
        <v>0</v>
      </c>
      <c r="BR20" s="8" cm="1">
        <f t="array" ref="BR20">L20*INDEX(prod_est,$G20+$H20-1,MATCH(BR$14,$BP$14:$DP$14,0))</f>
        <v>0</v>
      </c>
      <c r="BS20" s="8" cm="1">
        <f t="array" ref="BS20">M20*INDEX(prod_est,$G20+$H20-1,MATCH(BS$14,$BP$14:$DP$14,0))</f>
        <v>0</v>
      </c>
      <c r="BT20" s="8" cm="1">
        <f t="array" ref="BT20">N20*INDEX(prod_est,$G20+$H20-1,MATCH(BT$14,$BP$14:$DP$14,0))</f>
        <v>0</v>
      </c>
      <c r="BU20" s="8" cm="1">
        <f t="array" ref="BU20">O20*INDEX(prod_est,$G20+$H20-1,MATCH(BU$14,$BP$14:$DP$14,0))</f>
        <v>0</v>
      </c>
      <c r="BV20" s="8" cm="1">
        <f t="array" ref="BV20">P20*INDEX(prod_est,$G20+$H20-1,MATCH(BV$14,$BP$14:$DP$14,0))</f>
        <v>0</v>
      </c>
      <c r="BW20" s="8" cm="1">
        <f t="array" ref="BW20">Q20*INDEX(prod_est,$G20+$H20-1,MATCH(BW$14,$BP$14:$DP$14,0))</f>
        <v>0</v>
      </c>
      <c r="BX20" s="8" cm="1">
        <f t="array" ref="BX20">R20*INDEX(prod_est,$G20+$H20-1,MATCH(BX$14,$BP$14:$DP$14,0))</f>
        <v>0</v>
      </c>
      <c r="BY20" s="8" cm="1">
        <f t="array" ref="BY20">S20*INDEX(prod_est,$G20+$H20-1,MATCH(BY$14,$BP$14:$DP$14,0))</f>
        <v>0</v>
      </c>
      <c r="BZ20" s="8" cm="1">
        <f t="array" ref="BZ20">T20*INDEX(prod_est,$G20+$H20-1,MATCH(BZ$14,$BP$14:$DP$14,0))</f>
        <v>0</v>
      </c>
      <c r="CA20" s="8" cm="1">
        <f t="array" ref="CA20">U20*INDEX(prod_est,$G20+$H20-1,MATCH(CA$14,$BP$14:$DP$14,0))</f>
        <v>0</v>
      </c>
      <c r="CB20" s="8" cm="1">
        <f t="array" ref="CB20">V20*INDEX(prod_est,$G20+$H20-1,MATCH(CB$14,$BP$14:$DP$14,0))</f>
        <v>0</v>
      </c>
      <c r="CC20" s="8" cm="1">
        <f t="array" ref="CC20">W20*INDEX(prod_est,$G20+$H20-1,MATCH(CC$14,$BP$14:$DP$14,0))</f>
        <v>0</v>
      </c>
      <c r="CD20" s="8" cm="1">
        <f t="array" ref="CD20">X20*INDEX(prod_est,$G20+$H20-1,MATCH(CD$14,$BP$14:$DP$14,0))</f>
        <v>0</v>
      </c>
      <c r="CE20" s="8" cm="1">
        <f t="array" ref="CE20">Y20*INDEX(prod_est,$G20+$H20-1,MATCH(CE$14,$BP$14:$DP$14,0))</f>
        <v>0</v>
      </c>
      <c r="CF20" s="8" cm="1">
        <f t="array" ref="CF20">Z20*INDEX(prod_est,$G20+$H20-1,MATCH(CF$14,$BP$14:$DP$14,0))</f>
        <v>0</v>
      </c>
      <c r="CG20" s="8" cm="1">
        <f t="array" ref="CG20">AA20*INDEX(prod_est,$G20+$H20-1,MATCH(CG$14,$BP$14:$DP$14,0))</f>
        <v>0</v>
      </c>
      <c r="CH20" s="8" cm="1">
        <f t="array" ref="CH20">AB20*INDEX(prod_est,$G20+$H20-1,MATCH(CH$14,$BP$14:$DP$14,0))</f>
        <v>0</v>
      </c>
      <c r="CI20" s="8" cm="1">
        <f t="array" ref="CI20">AC20*INDEX(prod_est,$G20+$H20-1,MATCH(CI$14,$BP$14:$DP$14,0))</f>
        <v>0</v>
      </c>
      <c r="CJ20" s="8" cm="1">
        <f t="array" ref="CJ20">AD20*INDEX(prod_est,$G20+$H20-1,MATCH(CJ$14,$BP$14:$DP$14,0))</f>
        <v>0</v>
      </c>
      <c r="CK20" s="8" cm="1">
        <f t="array" ref="CK20">AE20*INDEX(prod_est,$G20+$H20-1,MATCH(CK$14,$BP$14:$DP$14,0))</f>
        <v>0</v>
      </c>
      <c r="CL20" s="8" cm="1">
        <f t="array" ref="CL20">AF20*INDEX(prod_est,$G20+$H20-1,MATCH(CL$14,$BP$14:$DP$14,0))</f>
        <v>0</v>
      </c>
      <c r="CM20" s="8" cm="1">
        <f t="array" ref="CM20">AG20*INDEX(prod_est,$G20+$H20-1,MATCH(CM$14,$BP$14:$DP$14,0))</f>
        <v>0</v>
      </c>
      <c r="CN20" s="8" cm="1">
        <f t="array" ref="CN20">AH20*INDEX(prod_est,$G20+$H20-1,MATCH(CN$14,$BP$14:$DP$14,0))</f>
        <v>0</v>
      </c>
      <c r="CO20" s="8" cm="1">
        <f t="array" ref="CO20">AI20*INDEX(prod_est,$G20+$H20-1,MATCH(CO$14,$BP$14:$DP$14,0))</f>
        <v>0</v>
      </c>
      <c r="CP20" s="8" cm="1">
        <f t="array" ref="CP20">AJ20*INDEX(prod_est,$G20+$H20-1,MATCH(CP$14,$BP$14:$DP$14,0))</f>
        <v>0</v>
      </c>
      <c r="CQ20" s="8" cm="1">
        <f t="array" ref="CQ20">AK20*INDEX(prod_est,$G20+$H20-1,MATCH(CQ$14,$BP$14:$DP$14,0))</f>
        <v>0</v>
      </c>
      <c r="CR20" s="8" cm="1">
        <f t="array" ref="CR20">AL20*INDEX(prod_est,$G20+$H20-1,MATCH(CR$14,$BP$14:$DP$14,0))</f>
        <v>0</v>
      </c>
      <c r="CS20" s="8" cm="1">
        <f t="array" ref="CS20">AM20*INDEX(prod_est,$G20+$H20-1,MATCH(CS$14,$BP$14:$DP$14,0))</f>
        <v>0</v>
      </c>
      <c r="CT20" s="8" cm="1">
        <f t="array" ref="CT20">AN20*INDEX(prod_est,$G20+$H20-1,MATCH(CT$14,$BP$14:$DP$14,0))</f>
        <v>0</v>
      </c>
      <c r="CU20" s="8" cm="1">
        <f t="array" ref="CU20">AO20*INDEX(prod_est,$G20+$H20-1,MATCH(CU$14,$BP$14:$DP$14,0))</f>
        <v>0</v>
      </c>
      <c r="CV20" s="8" cm="1">
        <f t="array" ref="CV20">AP20*INDEX(prod_est,$G20+$H20-1,MATCH(CV$14,$BP$14:$DP$14,0))</f>
        <v>0</v>
      </c>
      <c r="CW20" cm="1">
        <f t="array" ref="CW20">AQ20*INDEX(prod_est,$G20+$H20-1,MATCH(CW$14,$BP$14:$DP$14,0))</f>
        <v>0</v>
      </c>
      <c r="CX20" cm="1">
        <f t="array" ref="CX20">AR20*INDEX(prod_est,$G20+$H20-1,MATCH(CX$14,$BP$14:$DP$14,0))</f>
        <v>0</v>
      </c>
      <c r="CY20" cm="1">
        <f t="array" ref="CY20">AS20*INDEX(prod_est,$G20+$H20-1,MATCH(CY$14,$BP$14:$DP$14,0))</f>
        <v>0</v>
      </c>
      <c r="CZ20" cm="1">
        <f t="array" ref="CZ20">AT20*INDEX(prod_est,$G20+$H20-1,MATCH(CZ$14,$BP$14:$DP$14,0))</f>
        <v>0</v>
      </c>
      <c r="DA20" cm="1">
        <f t="array" ref="DA20">AU20*INDEX(prod_est,$G20+$H20-1,MATCH(DA$14,$BP$14:$DP$14,0))</f>
        <v>0</v>
      </c>
      <c r="DB20" cm="1">
        <f t="array" ref="DB20">AV20*INDEX(prod_est,$G20+$H20-1,MATCH(DB$14,$BP$14:$DP$14,0))</f>
        <v>0</v>
      </c>
      <c r="DC20" cm="1">
        <f t="array" ref="DC20">AW20*INDEX(prod_est,$G20+$H20-1,MATCH(DC$14,$BP$14:$DP$14,0))</f>
        <v>0</v>
      </c>
      <c r="DD20" cm="1">
        <f t="array" ref="DD20">AX20*INDEX(prod_est,$G20+$H20-1,MATCH(DD$14,$BP$14:$DP$14,0))</f>
        <v>0</v>
      </c>
      <c r="DE20" cm="1">
        <f t="array" ref="DE20">AY20*INDEX(prod_est,$G20+$H20-1,MATCH(DE$14,$BP$14:$DP$14,0))</f>
        <v>0</v>
      </c>
      <c r="DF20" cm="1">
        <f t="array" ref="DF20">AZ20*INDEX(prod_est,$G20+$H20-1,MATCH(DF$14,$BP$14:$DP$14,0))</f>
        <v>0</v>
      </c>
      <c r="DG20" cm="1">
        <f t="array" ref="DG20">BA20*INDEX(prod_est,$G20+$H20-1,MATCH(DG$14,$BP$14:$DP$14,0))</f>
        <v>0</v>
      </c>
      <c r="DH20" cm="1">
        <f t="array" ref="DH20">BB20*INDEX(prod_est,$G20+$H20-1,MATCH(DH$14,$BP$14:$DP$14,0))</f>
        <v>0</v>
      </c>
      <c r="DI20" cm="1">
        <f t="array" ref="DI20">BC20*INDEX(prod_est,$G20+$H20-1,MATCH(DI$14,$BP$14:$DP$14,0))</f>
        <v>0</v>
      </c>
      <c r="DJ20" cm="1">
        <f t="array" ref="DJ20">BD20*INDEX(prod_est,$G20+$H20-1,MATCH(DJ$14,$BP$14:$DP$14,0))</f>
        <v>0</v>
      </c>
      <c r="DK20" cm="1">
        <f t="array" ref="DK20">BE20*INDEX(prod_est,$G20+$H20-1,MATCH(DK$14,$BP$14:$DP$14,0))</f>
        <v>0</v>
      </c>
      <c r="DL20" cm="1">
        <f t="array" ref="DL20">BF20*INDEX(prod_est,$G20+$H20-1,MATCH(DL$14,$BP$14:$DP$14,0))</f>
        <v>0</v>
      </c>
      <c r="DM20" cm="1">
        <f t="array" ref="DM20">BG20*INDEX(prod_est,$G20+$H20-1,MATCH(DM$14,$BP$14:$DP$14,0))</f>
        <v>0</v>
      </c>
      <c r="DN20" cm="1">
        <f t="array" ref="DN20">BH20*INDEX(prod_est,$G20+$H20-1,MATCH(DN$14,$BP$14:$DP$14,0))</f>
        <v>0</v>
      </c>
      <c r="DO20" cm="1">
        <f t="array" ref="DO20">BI20*INDEX(prod_est,$G20+$H20-1,MATCH(DO$14,$BP$14:$DP$14,0))</f>
        <v>0</v>
      </c>
      <c r="DP20" cm="1">
        <f t="array" ref="DP20">BJ20*INDEX(prod_est,$G20+$H20-1,MATCH(DP$14,$BP$14:$DP$14,0))</f>
        <v>0</v>
      </c>
    </row>
    <row r="21" spans="1:120" x14ac:dyDescent="0.25">
      <c r="A21" t="s">
        <v>57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321</v>
      </c>
      <c r="H21">
        <f>IFERROR(MATCH(D21,Production_est!$D$4:$D$339,0),"-")</f>
        <v>6</v>
      </c>
      <c r="I21" s="8" cm="1">
        <f t="array" ref="I21">IFERROR(INDEX(Production_est!$E$4:$E$339,H21+G21-1),"-")</f>
        <v>80000</v>
      </c>
      <c r="J21" s="42">
        <f t="shared" si="0"/>
        <v>0</v>
      </c>
      <c r="K21" s="42">
        <f t="shared" ref="K21:AP21" si="17">J21*(1-$F$4)</f>
        <v>0</v>
      </c>
      <c r="L21" s="42">
        <f t="shared" si="17"/>
        <v>0</v>
      </c>
      <c r="M21" s="42">
        <f t="shared" si="17"/>
        <v>0</v>
      </c>
      <c r="N21" s="42">
        <f t="shared" si="17"/>
        <v>0</v>
      </c>
      <c r="O21" s="42">
        <f t="shared" si="17"/>
        <v>0</v>
      </c>
      <c r="P21" s="42">
        <f t="shared" si="17"/>
        <v>0</v>
      </c>
      <c r="Q21" s="42">
        <f t="shared" si="17"/>
        <v>0</v>
      </c>
      <c r="R21" s="42">
        <f t="shared" si="17"/>
        <v>0</v>
      </c>
      <c r="S21" s="42">
        <f t="shared" si="17"/>
        <v>0</v>
      </c>
      <c r="T21" s="42">
        <f t="shared" si="17"/>
        <v>0</v>
      </c>
      <c r="U21" s="42">
        <f t="shared" si="17"/>
        <v>0</v>
      </c>
      <c r="V21" s="42">
        <f t="shared" si="17"/>
        <v>0</v>
      </c>
      <c r="W21" s="42">
        <f t="shared" si="17"/>
        <v>0</v>
      </c>
      <c r="X21" s="42">
        <f t="shared" si="17"/>
        <v>0</v>
      </c>
      <c r="Y21" s="42">
        <f t="shared" si="17"/>
        <v>0</v>
      </c>
      <c r="Z21" s="42">
        <f t="shared" si="17"/>
        <v>0</v>
      </c>
      <c r="AA21" s="42">
        <f t="shared" si="17"/>
        <v>0</v>
      </c>
      <c r="AB21" s="42">
        <f t="shared" si="17"/>
        <v>0</v>
      </c>
      <c r="AC21" s="42">
        <f t="shared" si="17"/>
        <v>0</v>
      </c>
      <c r="AD21" s="42">
        <f t="shared" si="17"/>
        <v>0</v>
      </c>
      <c r="AE21" s="42">
        <f t="shared" si="17"/>
        <v>0</v>
      </c>
      <c r="AF21" s="42">
        <f t="shared" si="17"/>
        <v>0</v>
      </c>
      <c r="AG21" s="42">
        <f t="shared" si="17"/>
        <v>0</v>
      </c>
      <c r="AH21" s="42">
        <f t="shared" si="17"/>
        <v>0</v>
      </c>
      <c r="AI21" s="42">
        <f t="shared" si="17"/>
        <v>0</v>
      </c>
      <c r="AJ21" s="42">
        <f t="shared" si="17"/>
        <v>0</v>
      </c>
      <c r="AK21" s="42">
        <f t="shared" si="17"/>
        <v>0</v>
      </c>
      <c r="AL21" s="42">
        <f t="shared" si="17"/>
        <v>0</v>
      </c>
      <c r="AM21" s="42">
        <f t="shared" si="17"/>
        <v>0</v>
      </c>
      <c r="AN21" s="42">
        <f t="shared" si="17"/>
        <v>0</v>
      </c>
      <c r="AO21" s="42">
        <f t="shared" si="17"/>
        <v>0</v>
      </c>
      <c r="AP21" s="42">
        <f t="shared" si="17"/>
        <v>0</v>
      </c>
      <c r="AQ21" s="42">
        <f t="shared" ref="AQ21:BJ21" si="18">AP21*(1-$F$4)</f>
        <v>0</v>
      </c>
      <c r="AR21" s="42">
        <f t="shared" si="18"/>
        <v>0</v>
      </c>
      <c r="AS21" s="42">
        <f t="shared" si="18"/>
        <v>0</v>
      </c>
      <c r="AT21" s="42">
        <f t="shared" si="18"/>
        <v>0</v>
      </c>
      <c r="AU21" s="42">
        <f t="shared" si="18"/>
        <v>0</v>
      </c>
      <c r="AV21" s="42">
        <f t="shared" si="18"/>
        <v>0</v>
      </c>
      <c r="AW21" s="42">
        <f t="shared" si="18"/>
        <v>0</v>
      </c>
      <c r="AX21" s="42">
        <f t="shared" si="18"/>
        <v>0</v>
      </c>
      <c r="AY21" s="42">
        <f t="shared" si="18"/>
        <v>0</v>
      </c>
      <c r="AZ21" s="42">
        <f t="shared" si="18"/>
        <v>0</v>
      </c>
      <c r="BA21" s="42">
        <f t="shared" si="18"/>
        <v>0</v>
      </c>
      <c r="BB21" s="42">
        <f t="shared" si="18"/>
        <v>0</v>
      </c>
      <c r="BC21" s="42">
        <f t="shared" si="18"/>
        <v>0</v>
      </c>
      <c r="BD21" s="42">
        <f t="shared" si="18"/>
        <v>0</v>
      </c>
      <c r="BE21" s="42">
        <f t="shared" si="18"/>
        <v>0</v>
      </c>
      <c r="BF21" s="42">
        <f t="shared" si="18"/>
        <v>0</v>
      </c>
      <c r="BG21" s="42">
        <f t="shared" si="18"/>
        <v>0</v>
      </c>
      <c r="BH21" s="42">
        <f t="shared" si="18"/>
        <v>0</v>
      </c>
      <c r="BI21" s="42">
        <f t="shared" si="18"/>
        <v>0</v>
      </c>
      <c r="BJ21" s="42">
        <f t="shared" si="18"/>
        <v>0</v>
      </c>
      <c r="BK21" t="str">
        <f t="shared" si="3"/>
        <v>21_VN</v>
      </c>
      <c r="BL21" t="str">
        <f t="shared" si="4"/>
        <v>d_ind_cem_7_1_mo_gasoline</v>
      </c>
      <c r="BO21" s="8">
        <f t="shared" si="5"/>
        <v>0</v>
      </c>
      <c r="BP21" s="8">
        <f t="shared" si="6"/>
        <v>0</v>
      </c>
      <c r="BQ21" s="8" cm="1">
        <f t="array" ref="BQ21">K21*INDEX(prod_est,$G21+$H21-1,MATCH(BQ$14,$BP$14:$DP$14,0))</f>
        <v>0</v>
      </c>
      <c r="BR21" s="8" cm="1">
        <f t="array" ref="BR21">L21*INDEX(prod_est,$G21+$H21-1,MATCH(BR$14,$BP$14:$DP$14,0))</f>
        <v>0</v>
      </c>
      <c r="BS21" s="8" cm="1">
        <f t="array" ref="BS21">M21*INDEX(prod_est,$G21+$H21-1,MATCH(BS$14,$BP$14:$DP$14,0))</f>
        <v>0</v>
      </c>
      <c r="BT21" s="8" cm="1">
        <f t="array" ref="BT21">N21*INDEX(prod_est,$G21+$H21-1,MATCH(BT$14,$BP$14:$DP$14,0))</f>
        <v>0</v>
      </c>
      <c r="BU21" s="8" cm="1">
        <f t="array" ref="BU21">O21*INDEX(prod_est,$G21+$H21-1,MATCH(BU$14,$BP$14:$DP$14,0))</f>
        <v>0</v>
      </c>
      <c r="BV21" s="8" cm="1">
        <f t="array" ref="BV21">P21*INDEX(prod_est,$G21+$H21-1,MATCH(BV$14,$BP$14:$DP$14,0))</f>
        <v>0</v>
      </c>
      <c r="BW21" s="8" cm="1">
        <f t="array" ref="BW21">Q21*INDEX(prod_est,$G21+$H21-1,MATCH(BW$14,$BP$14:$DP$14,0))</f>
        <v>0</v>
      </c>
      <c r="BX21" s="8" cm="1">
        <f t="array" ref="BX21">R21*INDEX(prod_est,$G21+$H21-1,MATCH(BX$14,$BP$14:$DP$14,0))</f>
        <v>0</v>
      </c>
      <c r="BY21" s="8" cm="1">
        <f t="array" ref="BY21">S21*INDEX(prod_est,$G21+$H21-1,MATCH(BY$14,$BP$14:$DP$14,0))</f>
        <v>0</v>
      </c>
      <c r="BZ21" s="8" cm="1">
        <f t="array" ref="BZ21">T21*INDEX(prod_est,$G21+$H21-1,MATCH(BZ$14,$BP$14:$DP$14,0))</f>
        <v>0</v>
      </c>
      <c r="CA21" s="8" cm="1">
        <f t="array" ref="CA21">U21*INDEX(prod_est,$G21+$H21-1,MATCH(CA$14,$BP$14:$DP$14,0))</f>
        <v>0</v>
      </c>
      <c r="CB21" s="8" cm="1">
        <f t="array" ref="CB21">V21*INDEX(prod_est,$G21+$H21-1,MATCH(CB$14,$BP$14:$DP$14,0))</f>
        <v>0</v>
      </c>
      <c r="CC21" s="8" cm="1">
        <f t="array" ref="CC21">W21*INDEX(prod_est,$G21+$H21-1,MATCH(CC$14,$BP$14:$DP$14,0))</f>
        <v>0</v>
      </c>
      <c r="CD21" s="8" cm="1">
        <f t="array" ref="CD21">X21*INDEX(prod_est,$G21+$H21-1,MATCH(CD$14,$BP$14:$DP$14,0))</f>
        <v>0</v>
      </c>
      <c r="CE21" s="8" cm="1">
        <f t="array" ref="CE21">Y21*INDEX(prod_est,$G21+$H21-1,MATCH(CE$14,$BP$14:$DP$14,0))</f>
        <v>0</v>
      </c>
      <c r="CF21" s="8" cm="1">
        <f t="array" ref="CF21">Z21*INDEX(prod_est,$G21+$H21-1,MATCH(CF$14,$BP$14:$DP$14,0))</f>
        <v>0</v>
      </c>
      <c r="CG21" s="8" cm="1">
        <f t="array" ref="CG21">AA21*INDEX(prod_est,$G21+$H21-1,MATCH(CG$14,$BP$14:$DP$14,0))</f>
        <v>0</v>
      </c>
      <c r="CH21" s="8" cm="1">
        <f t="array" ref="CH21">AB21*INDEX(prod_est,$G21+$H21-1,MATCH(CH$14,$BP$14:$DP$14,0))</f>
        <v>0</v>
      </c>
      <c r="CI21" s="8" cm="1">
        <f t="array" ref="CI21">AC21*INDEX(prod_est,$G21+$H21-1,MATCH(CI$14,$BP$14:$DP$14,0))</f>
        <v>0</v>
      </c>
      <c r="CJ21" s="8" cm="1">
        <f t="array" ref="CJ21">AD21*INDEX(prod_est,$G21+$H21-1,MATCH(CJ$14,$BP$14:$DP$14,0))</f>
        <v>0</v>
      </c>
      <c r="CK21" s="8" cm="1">
        <f t="array" ref="CK21">AE21*INDEX(prod_est,$G21+$H21-1,MATCH(CK$14,$BP$14:$DP$14,0))</f>
        <v>0</v>
      </c>
      <c r="CL21" s="8" cm="1">
        <f t="array" ref="CL21">AF21*INDEX(prod_est,$G21+$H21-1,MATCH(CL$14,$BP$14:$DP$14,0))</f>
        <v>0</v>
      </c>
      <c r="CM21" s="8" cm="1">
        <f t="array" ref="CM21">AG21*INDEX(prod_est,$G21+$H21-1,MATCH(CM$14,$BP$14:$DP$14,0))</f>
        <v>0</v>
      </c>
      <c r="CN21" s="8" cm="1">
        <f t="array" ref="CN21">AH21*INDEX(prod_est,$G21+$H21-1,MATCH(CN$14,$BP$14:$DP$14,0))</f>
        <v>0</v>
      </c>
      <c r="CO21" s="8" cm="1">
        <f t="array" ref="CO21">AI21*INDEX(prod_est,$G21+$H21-1,MATCH(CO$14,$BP$14:$DP$14,0))</f>
        <v>0</v>
      </c>
      <c r="CP21" s="8" cm="1">
        <f t="array" ref="CP21">AJ21*INDEX(prod_est,$G21+$H21-1,MATCH(CP$14,$BP$14:$DP$14,0))</f>
        <v>0</v>
      </c>
      <c r="CQ21" s="8" cm="1">
        <f t="array" ref="CQ21">AK21*INDEX(prod_est,$G21+$H21-1,MATCH(CQ$14,$BP$14:$DP$14,0))</f>
        <v>0</v>
      </c>
      <c r="CR21" s="8" cm="1">
        <f t="array" ref="CR21">AL21*INDEX(prod_est,$G21+$H21-1,MATCH(CR$14,$BP$14:$DP$14,0))</f>
        <v>0</v>
      </c>
      <c r="CS21" s="8" cm="1">
        <f t="array" ref="CS21">AM21*INDEX(prod_est,$G21+$H21-1,MATCH(CS$14,$BP$14:$DP$14,0))</f>
        <v>0</v>
      </c>
      <c r="CT21" s="8" cm="1">
        <f t="array" ref="CT21">AN21*INDEX(prod_est,$G21+$H21-1,MATCH(CT$14,$BP$14:$DP$14,0))</f>
        <v>0</v>
      </c>
      <c r="CU21" s="8" cm="1">
        <f t="array" ref="CU21">AO21*INDEX(prod_est,$G21+$H21-1,MATCH(CU$14,$BP$14:$DP$14,0))</f>
        <v>0</v>
      </c>
      <c r="CV21" s="8" cm="1">
        <f t="array" ref="CV21">AP21*INDEX(prod_est,$G21+$H21-1,MATCH(CV$14,$BP$14:$DP$14,0))</f>
        <v>0</v>
      </c>
      <c r="CW21" cm="1">
        <f t="array" ref="CW21">AQ21*INDEX(prod_est,$G21+$H21-1,MATCH(CW$14,$BP$14:$DP$14,0))</f>
        <v>0</v>
      </c>
      <c r="CX21" cm="1">
        <f t="array" ref="CX21">AR21*INDEX(prod_est,$G21+$H21-1,MATCH(CX$14,$BP$14:$DP$14,0))</f>
        <v>0</v>
      </c>
      <c r="CY21" cm="1">
        <f t="array" ref="CY21">AS21*INDEX(prod_est,$G21+$H21-1,MATCH(CY$14,$BP$14:$DP$14,0))</f>
        <v>0</v>
      </c>
      <c r="CZ21" cm="1">
        <f t="array" ref="CZ21">AT21*INDEX(prod_est,$G21+$H21-1,MATCH(CZ$14,$BP$14:$DP$14,0))</f>
        <v>0</v>
      </c>
      <c r="DA21" cm="1">
        <f t="array" ref="DA21">AU21*INDEX(prod_est,$G21+$H21-1,MATCH(DA$14,$BP$14:$DP$14,0))</f>
        <v>0</v>
      </c>
      <c r="DB21" cm="1">
        <f t="array" ref="DB21">AV21*INDEX(prod_est,$G21+$H21-1,MATCH(DB$14,$BP$14:$DP$14,0))</f>
        <v>0</v>
      </c>
      <c r="DC21" cm="1">
        <f t="array" ref="DC21">AW21*INDEX(prod_est,$G21+$H21-1,MATCH(DC$14,$BP$14:$DP$14,0))</f>
        <v>0</v>
      </c>
      <c r="DD21" cm="1">
        <f t="array" ref="DD21">AX21*INDEX(prod_est,$G21+$H21-1,MATCH(DD$14,$BP$14:$DP$14,0))</f>
        <v>0</v>
      </c>
      <c r="DE21" cm="1">
        <f t="array" ref="DE21">AY21*INDEX(prod_est,$G21+$H21-1,MATCH(DE$14,$BP$14:$DP$14,0))</f>
        <v>0</v>
      </c>
      <c r="DF21" cm="1">
        <f t="array" ref="DF21">AZ21*INDEX(prod_est,$G21+$H21-1,MATCH(DF$14,$BP$14:$DP$14,0))</f>
        <v>0</v>
      </c>
      <c r="DG21" cm="1">
        <f t="array" ref="DG21">BA21*INDEX(prod_est,$G21+$H21-1,MATCH(DG$14,$BP$14:$DP$14,0))</f>
        <v>0</v>
      </c>
      <c r="DH21" cm="1">
        <f t="array" ref="DH21">BB21*INDEX(prod_est,$G21+$H21-1,MATCH(DH$14,$BP$14:$DP$14,0))</f>
        <v>0</v>
      </c>
      <c r="DI21" cm="1">
        <f t="array" ref="DI21">BC21*INDEX(prod_est,$G21+$H21-1,MATCH(DI$14,$BP$14:$DP$14,0))</f>
        <v>0</v>
      </c>
      <c r="DJ21" cm="1">
        <f t="array" ref="DJ21">BD21*INDEX(prod_est,$G21+$H21-1,MATCH(DJ$14,$BP$14:$DP$14,0))</f>
        <v>0</v>
      </c>
      <c r="DK21" cm="1">
        <f t="array" ref="DK21">BE21*INDEX(prod_est,$G21+$H21-1,MATCH(DK$14,$BP$14:$DP$14,0))</f>
        <v>0</v>
      </c>
      <c r="DL21" cm="1">
        <f t="array" ref="DL21">BF21*INDEX(prod_est,$G21+$H21-1,MATCH(DL$14,$BP$14:$DP$14,0))</f>
        <v>0</v>
      </c>
      <c r="DM21" cm="1">
        <f t="array" ref="DM21">BG21*INDEX(prod_est,$G21+$H21-1,MATCH(DM$14,$BP$14:$DP$14,0))</f>
        <v>0</v>
      </c>
      <c r="DN21" cm="1">
        <f t="array" ref="DN21">BH21*INDEX(prod_est,$G21+$H21-1,MATCH(DN$14,$BP$14:$DP$14,0))</f>
        <v>0</v>
      </c>
      <c r="DO21" cm="1">
        <f t="array" ref="DO21">BI21*INDEX(prod_est,$G21+$H21-1,MATCH(DO$14,$BP$14:$DP$14,0))</f>
        <v>0</v>
      </c>
      <c r="DP21" cm="1">
        <f t="array" ref="DP21">BJ21*INDEX(prod_est,$G21+$H21-1,MATCH(DP$14,$BP$14:$DP$14,0))</f>
        <v>0</v>
      </c>
    </row>
    <row r="22" spans="1:120" x14ac:dyDescent="0.25">
      <c r="A22" t="s">
        <v>57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321</v>
      </c>
      <c r="H22">
        <f>IFERROR(MATCH(D22,Production_est!$D$4:$D$339,0),"-")</f>
        <v>6</v>
      </c>
      <c r="I22" s="8" cm="1">
        <f t="array" ref="I22">IFERROR(INDEX(Production_est!$E$4:$E$339,H22+G22-1),"-")</f>
        <v>80000</v>
      </c>
      <c r="J22" s="42">
        <f t="shared" si="0"/>
        <v>0</v>
      </c>
      <c r="K22" s="42">
        <f t="shared" ref="K22:AP22" si="19">J22*(1-$F$4)</f>
        <v>0</v>
      </c>
      <c r="L22" s="42">
        <f t="shared" si="19"/>
        <v>0</v>
      </c>
      <c r="M22" s="42">
        <f t="shared" si="19"/>
        <v>0</v>
      </c>
      <c r="N22" s="42">
        <f t="shared" si="19"/>
        <v>0</v>
      </c>
      <c r="O22" s="42">
        <f t="shared" si="19"/>
        <v>0</v>
      </c>
      <c r="P22" s="42">
        <f t="shared" si="19"/>
        <v>0</v>
      </c>
      <c r="Q22" s="42">
        <f t="shared" si="19"/>
        <v>0</v>
      </c>
      <c r="R22" s="42">
        <f t="shared" si="19"/>
        <v>0</v>
      </c>
      <c r="S22" s="42">
        <f t="shared" si="19"/>
        <v>0</v>
      </c>
      <c r="T22" s="42">
        <f t="shared" si="19"/>
        <v>0</v>
      </c>
      <c r="U22" s="42">
        <f t="shared" si="19"/>
        <v>0</v>
      </c>
      <c r="V22" s="42">
        <f t="shared" si="19"/>
        <v>0</v>
      </c>
      <c r="W22" s="42">
        <f t="shared" si="19"/>
        <v>0</v>
      </c>
      <c r="X22" s="42">
        <f t="shared" si="19"/>
        <v>0</v>
      </c>
      <c r="Y22" s="42">
        <f t="shared" si="19"/>
        <v>0</v>
      </c>
      <c r="Z22" s="42">
        <f t="shared" si="19"/>
        <v>0</v>
      </c>
      <c r="AA22" s="42">
        <f t="shared" si="19"/>
        <v>0</v>
      </c>
      <c r="AB22" s="42">
        <f t="shared" si="19"/>
        <v>0</v>
      </c>
      <c r="AC22" s="42">
        <f t="shared" si="19"/>
        <v>0</v>
      </c>
      <c r="AD22" s="42">
        <f t="shared" si="19"/>
        <v>0</v>
      </c>
      <c r="AE22" s="42">
        <f t="shared" si="19"/>
        <v>0</v>
      </c>
      <c r="AF22" s="42">
        <f t="shared" si="19"/>
        <v>0</v>
      </c>
      <c r="AG22" s="42">
        <f t="shared" si="19"/>
        <v>0</v>
      </c>
      <c r="AH22" s="42">
        <f t="shared" si="19"/>
        <v>0</v>
      </c>
      <c r="AI22" s="42">
        <f t="shared" si="19"/>
        <v>0</v>
      </c>
      <c r="AJ22" s="42">
        <f t="shared" si="19"/>
        <v>0</v>
      </c>
      <c r="AK22" s="42">
        <f t="shared" si="19"/>
        <v>0</v>
      </c>
      <c r="AL22" s="42">
        <f t="shared" si="19"/>
        <v>0</v>
      </c>
      <c r="AM22" s="42">
        <f t="shared" si="19"/>
        <v>0</v>
      </c>
      <c r="AN22" s="42">
        <f t="shared" si="19"/>
        <v>0</v>
      </c>
      <c r="AO22" s="42">
        <f t="shared" si="19"/>
        <v>0</v>
      </c>
      <c r="AP22" s="42">
        <f t="shared" si="19"/>
        <v>0</v>
      </c>
      <c r="AQ22" s="42">
        <f t="shared" ref="AQ22:BJ22" si="20">AP22*(1-$F$4)</f>
        <v>0</v>
      </c>
      <c r="AR22" s="42">
        <f t="shared" si="20"/>
        <v>0</v>
      </c>
      <c r="AS22" s="42">
        <f t="shared" si="20"/>
        <v>0</v>
      </c>
      <c r="AT22" s="42">
        <f t="shared" si="20"/>
        <v>0</v>
      </c>
      <c r="AU22" s="42">
        <f t="shared" si="20"/>
        <v>0</v>
      </c>
      <c r="AV22" s="42">
        <f t="shared" si="20"/>
        <v>0</v>
      </c>
      <c r="AW22" s="42">
        <f t="shared" si="20"/>
        <v>0</v>
      </c>
      <c r="AX22" s="42">
        <f t="shared" si="20"/>
        <v>0</v>
      </c>
      <c r="AY22" s="42">
        <f t="shared" si="20"/>
        <v>0</v>
      </c>
      <c r="AZ22" s="42">
        <f t="shared" si="20"/>
        <v>0</v>
      </c>
      <c r="BA22" s="42">
        <f t="shared" si="20"/>
        <v>0</v>
      </c>
      <c r="BB22" s="42">
        <f t="shared" si="20"/>
        <v>0</v>
      </c>
      <c r="BC22" s="42">
        <f t="shared" si="20"/>
        <v>0</v>
      </c>
      <c r="BD22" s="42">
        <f t="shared" si="20"/>
        <v>0</v>
      </c>
      <c r="BE22" s="42">
        <f t="shared" si="20"/>
        <v>0</v>
      </c>
      <c r="BF22" s="42">
        <f t="shared" si="20"/>
        <v>0</v>
      </c>
      <c r="BG22" s="42">
        <f t="shared" si="20"/>
        <v>0</v>
      </c>
      <c r="BH22" s="42">
        <f t="shared" si="20"/>
        <v>0</v>
      </c>
      <c r="BI22" s="42">
        <f t="shared" si="20"/>
        <v>0</v>
      </c>
      <c r="BJ22" s="42">
        <f t="shared" si="20"/>
        <v>0</v>
      </c>
      <c r="BK22" t="str">
        <f t="shared" si="3"/>
        <v>21_VN</v>
      </c>
      <c r="BL22" t="str">
        <f t="shared" si="4"/>
        <v>d_ind_cem_7_2_avi_gasoline</v>
      </c>
      <c r="BO22" s="8">
        <f t="shared" si="5"/>
        <v>0</v>
      </c>
      <c r="BP22" s="8">
        <f t="shared" si="6"/>
        <v>0</v>
      </c>
      <c r="BQ22" s="8" cm="1">
        <f t="array" ref="BQ22">K22*INDEX(prod_est,$G22+$H22-1,MATCH(BQ$14,$BP$14:$DP$14,0))</f>
        <v>0</v>
      </c>
      <c r="BR22" s="8" cm="1">
        <f t="array" ref="BR22">L22*INDEX(prod_est,$G22+$H22-1,MATCH(BR$14,$BP$14:$DP$14,0))</f>
        <v>0</v>
      </c>
      <c r="BS22" s="8" cm="1">
        <f t="array" ref="BS22">M22*INDEX(prod_est,$G22+$H22-1,MATCH(BS$14,$BP$14:$DP$14,0))</f>
        <v>0</v>
      </c>
      <c r="BT22" s="8" cm="1">
        <f t="array" ref="BT22">N22*INDEX(prod_est,$G22+$H22-1,MATCH(BT$14,$BP$14:$DP$14,0))</f>
        <v>0</v>
      </c>
      <c r="BU22" s="8" cm="1">
        <f t="array" ref="BU22">O22*INDEX(prod_est,$G22+$H22-1,MATCH(BU$14,$BP$14:$DP$14,0))</f>
        <v>0</v>
      </c>
      <c r="BV22" s="8" cm="1">
        <f t="array" ref="BV22">P22*INDEX(prod_est,$G22+$H22-1,MATCH(BV$14,$BP$14:$DP$14,0))</f>
        <v>0</v>
      </c>
      <c r="BW22" s="8" cm="1">
        <f t="array" ref="BW22">Q22*INDEX(prod_est,$G22+$H22-1,MATCH(BW$14,$BP$14:$DP$14,0))</f>
        <v>0</v>
      </c>
      <c r="BX22" s="8" cm="1">
        <f t="array" ref="BX22">R22*INDEX(prod_est,$G22+$H22-1,MATCH(BX$14,$BP$14:$DP$14,0))</f>
        <v>0</v>
      </c>
      <c r="BY22" s="8" cm="1">
        <f t="array" ref="BY22">S22*INDEX(prod_est,$G22+$H22-1,MATCH(BY$14,$BP$14:$DP$14,0))</f>
        <v>0</v>
      </c>
      <c r="BZ22" s="8" cm="1">
        <f t="array" ref="BZ22">T22*INDEX(prod_est,$G22+$H22-1,MATCH(BZ$14,$BP$14:$DP$14,0))</f>
        <v>0</v>
      </c>
      <c r="CA22" s="8" cm="1">
        <f t="array" ref="CA22">U22*INDEX(prod_est,$G22+$H22-1,MATCH(CA$14,$BP$14:$DP$14,0))</f>
        <v>0</v>
      </c>
      <c r="CB22" s="8" cm="1">
        <f t="array" ref="CB22">V22*INDEX(prod_est,$G22+$H22-1,MATCH(CB$14,$BP$14:$DP$14,0))</f>
        <v>0</v>
      </c>
      <c r="CC22" s="8" cm="1">
        <f t="array" ref="CC22">W22*INDEX(prod_est,$G22+$H22-1,MATCH(CC$14,$BP$14:$DP$14,0))</f>
        <v>0</v>
      </c>
      <c r="CD22" s="8" cm="1">
        <f t="array" ref="CD22">X22*INDEX(prod_est,$G22+$H22-1,MATCH(CD$14,$BP$14:$DP$14,0))</f>
        <v>0</v>
      </c>
      <c r="CE22" s="8" cm="1">
        <f t="array" ref="CE22">Y22*INDEX(prod_est,$G22+$H22-1,MATCH(CE$14,$BP$14:$DP$14,0))</f>
        <v>0</v>
      </c>
      <c r="CF22" s="8" cm="1">
        <f t="array" ref="CF22">Z22*INDEX(prod_est,$G22+$H22-1,MATCH(CF$14,$BP$14:$DP$14,0))</f>
        <v>0</v>
      </c>
      <c r="CG22" s="8" cm="1">
        <f t="array" ref="CG22">AA22*INDEX(prod_est,$G22+$H22-1,MATCH(CG$14,$BP$14:$DP$14,0))</f>
        <v>0</v>
      </c>
      <c r="CH22" s="8" cm="1">
        <f t="array" ref="CH22">AB22*INDEX(prod_est,$G22+$H22-1,MATCH(CH$14,$BP$14:$DP$14,0))</f>
        <v>0</v>
      </c>
      <c r="CI22" s="8" cm="1">
        <f t="array" ref="CI22">AC22*INDEX(prod_est,$G22+$H22-1,MATCH(CI$14,$BP$14:$DP$14,0))</f>
        <v>0</v>
      </c>
      <c r="CJ22" s="8" cm="1">
        <f t="array" ref="CJ22">AD22*INDEX(prod_est,$G22+$H22-1,MATCH(CJ$14,$BP$14:$DP$14,0))</f>
        <v>0</v>
      </c>
      <c r="CK22" s="8" cm="1">
        <f t="array" ref="CK22">AE22*INDEX(prod_est,$G22+$H22-1,MATCH(CK$14,$BP$14:$DP$14,0))</f>
        <v>0</v>
      </c>
      <c r="CL22" s="8" cm="1">
        <f t="array" ref="CL22">AF22*INDEX(prod_est,$G22+$H22-1,MATCH(CL$14,$BP$14:$DP$14,0))</f>
        <v>0</v>
      </c>
      <c r="CM22" s="8" cm="1">
        <f t="array" ref="CM22">AG22*INDEX(prod_est,$G22+$H22-1,MATCH(CM$14,$BP$14:$DP$14,0))</f>
        <v>0</v>
      </c>
      <c r="CN22" s="8" cm="1">
        <f t="array" ref="CN22">AH22*INDEX(prod_est,$G22+$H22-1,MATCH(CN$14,$BP$14:$DP$14,0))</f>
        <v>0</v>
      </c>
      <c r="CO22" s="8" cm="1">
        <f t="array" ref="CO22">AI22*INDEX(prod_est,$G22+$H22-1,MATCH(CO$14,$BP$14:$DP$14,0))</f>
        <v>0</v>
      </c>
      <c r="CP22" s="8" cm="1">
        <f t="array" ref="CP22">AJ22*INDEX(prod_est,$G22+$H22-1,MATCH(CP$14,$BP$14:$DP$14,0))</f>
        <v>0</v>
      </c>
      <c r="CQ22" s="8" cm="1">
        <f t="array" ref="CQ22">AK22*INDEX(prod_est,$G22+$H22-1,MATCH(CQ$14,$BP$14:$DP$14,0))</f>
        <v>0</v>
      </c>
      <c r="CR22" s="8" cm="1">
        <f t="array" ref="CR22">AL22*INDEX(prod_est,$G22+$H22-1,MATCH(CR$14,$BP$14:$DP$14,0))</f>
        <v>0</v>
      </c>
      <c r="CS22" s="8" cm="1">
        <f t="array" ref="CS22">AM22*INDEX(prod_est,$G22+$H22-1,MATCH(CS$14,$BP$14:$DP$14,0))</f>
        <v>0</v>
      </c>
      <c r="CT22" s="8" cm="1">
        <f t="array" ref="CT22">AN22*INDEX(prod_est,$G22+$H22-1,MATCH(CT$14,$BP$14:$DP$14,0))</f>
        <v>0</v>
      </c>
      <c r="CU22" s="8" cm="1">
        <f t="array" ref="CU22">AO22*INDEX(prod_est,$G22+$H22-1,MATCH(CU$14,$BP$14:$DP$14,0))</f>
        <v>0</v>
      </c>
      <c r="CV22" s="8" cm="1">
        <f t="array" ref="CV22">AP22*INDEX(prod_est,$G22+$H22-1,MATCH(CV$14,$BP$14:$DP$14,0))</f>
        <v>0</v>
      </c>
      <c r="CW22" cm="1">
        <f t="array" ref="CW22">AQ22*INDEX(prod_est,$G22+$H22-1,MATCH(CW$14,$BP$14:$DP$14,0))</f>
        <v>0</v>
      </c>
      <c r="CX22" cm="1">
        <f t="array" ref="CX22">AR22*INDEX(prod_est,$G22+$H22-1,MATCH(CX$14,$BP$14:$DP$14,0))</f>
        <v>0</v>
      </c>
      <c r="CY22" cm="1">
        <f t="array" ref="CY22">AS22*INDEX(prod_est,$G22+$H22-1,MATCH(CY$14,$BP$14:$DP$14,0))</f>
        <v>0</v>
      </c>
      <c r="CZ22" cm="1">
        <f t="array" ref="CZ22">AT22*INDEX(prod_est,$G22+$H22-1,MATCH(CZ$14,$BP$14:$DP$14,0))</f>
        <v>0</v>
      </c>
      <c r="DA22" cm="1">
        <f t="array" ref="DA22">AU22*INDEX(prod_est,$G22+$H22-1,MATCH(DA$14,$BP$14:$DP$14,0))</f>
        <v>0</v>
      </c>
      <c r="DB22" cm="1">
        <f t="array" ref="DB22">AV22*INDEX(prod_est,$G22+$H22-1,MATCH(DB$14,$BP$14:$DP$14,0))</f>
        <v>0</v>
      </c>
      <c r="DC22" cm="1">
        <f t="array" ref="DC22">AW22*INDEX(prod_est,$G22+$H22-1,MATCH(DC$14,$BP$14:$DP$14,0))</f>
        <v>0</v>
      </c>
      <c r="DD22" cm="1">
        <f t="array" ref="DD22">AX22*INDEX(prod_est,$G22+$H22-1,MATCH(DD$14,$BP$14:$DP$14,0))</f>
        <v>0</v>
      </c>
      <c r="DE22" cm="1">
        <f t="array" ref="DE22">AY22*INDEX(prod_est,$G22+$H22-1,MATCH(DE$14,$BP$14:$DP$14,0))</f>
        <v>0</v>
      </c>
      <c r="DF22" cm="1">
        <f t="array" ref="DF22">AZ22*INDEX(prod_est,$G22+$H22-1,MATCH(DF$14,$BP$14:$DP$14,0))</f>
        <v>0</v>
      </c>
      <c r="DG22" cm="1">
        <f t="array" ref="DG22">BA22*INDEX(prod_est,$G22+$H22-1,MATCH(DG$14,$BP$14:$DP$14,0))</f>
        <v>0</v>
      </c>
      <c r="DH22" cm="1">
        <f t="array" ref="DH22">BB22*INDEX(prod_est,$G22+$H22-1,MATCH(DH$14,$BP$14:$DP$14,0))</f>
        <v>0</v>
      </c>
      <c r="DI22" cm="1">
        <f t="array" ref="DI22">BC22*INDEX(prod_est,$G22+$H22-1,MATCH(DI$14,$BP$14:$DP$14,0))</f>
        <v>0</v>
      </c>
      <c r="DJ22" cm="1">
        <f t="array" ref="DJ22">BD22*INDEX(prod_est,$G22+$H22-1,MATCH(DJ$14,$BP$14:$DP$14,0))</f>
        <v>0</v>
      </c>
      <c r="DK22" cm="1">
        <f t="array" ref="DK22">BE22*INDEX(prod_est,$G22+$H22-1,MATCH(DK$14,$BP$14:$DP$14,0))</f>
        <v>0</v>
      </c>
      <c r="DL22" cm="1">
        <f t="array" ref="DL22">BF22*INDEX(prod_est,$G22+$H22-1,MATCH(DL$14,$BP$14:$DP$14,0))</f>
        <v>0</v>
      </c>
      <c r="DM22" cm="1">
        <f t="array" ref="DM22">BG22*INDEX(prod_est,$G22+$H22-1,MATCH(DM$14,$BP$14:$DP$14,0))</f>
        <v>0</v>
      </c>
      <c r="DN22" cm="1">
        <f t="array" ref="DN22">BH22*INDEX(prod_est,$G22+$H22-1,MATCH(DN$14,$BP$14:$DP$14,0))</f>
        <v>0</v>
      </c>
      <c r="DO22" cm="1">
        <f t="array" ref="DO22">BI22*INDEX(prod_est,$G22+$H22-1,MATCH(DO$14,$BP$14:$DP$14,0))</f>
        <v>0</v>
      </c>
      <c r="DP22" cm="1">
        <f t="array" ref="DP22">BJ22*INDEX(prod_est,$G22+$H22-1,MATCH(DP$14,$BP$14:$DP$14,0))</f>
        <v>0</v>
      </c>
    </row>
    <row r="23" spans="1:120" x14ac:dyDescent="0.25">
      <c r="A23" t="s">
        <v>57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321</v>
      </c>
      <c r="H23">
        <f>IFERROR(MATCH(D23,Production_est!$D$4:$D$339,0),"-")</f>
        <v>6</v>
      </c>
      <c r="I23" s="8" cm="1">
        <f t="array" ref="I23">IFERROR(INDEX(Production_est!$E$4:$E$339,H23+G23-1),"-")</f>
        <v>80000</v>
      </c>
      <c r="J23" s="42">
        <f t="shared" si="0"/>
        <v>0</v>
      </c>
      <c r="K23" s="42">
        <f t="shared" ref="K23:AP23" si="21">J23*(1-$F$4)</f>
        <v>0</v>
      </c>
      <c r="L23" s="42">
        <f t="shared" si="21"/>
        <v>0</v>
      </c>
      <c r="M23" s="42">
        <f t="shared" si="21"/>
        <v>0</v>
      </c>
      <c r="N23" s="42">
        <f t="shared" si="21"/>
        <v>0</v>
      </c>
      <c r="O23" s="42">
        <f t="shared" si="21"/>
        <v>0</v>
      </c>
      <c r="P23" s="42">
        <f t="shared" si="21"/>
        <v>0</v>
      </c>
      <c r="Q23" s="42">
        <f t="shared" si="21"/>
        <v>0</v>
      </c>
      <c r="R23" s="42">
        <f t="shared" si="21"/>
        <v>0</v>
      </c>
      <c r="S23" s="42">
        <f t="shared" si="21"/>
        <v>0</v>
      </c>
      <c r="T23" s="42">
        <f t="shared" si="21"/>
        <v>0</v>
      </c>
      <c r="U23" s="42">
        <f t="shared" si="21"/>
        <v>0</v>
      </c>
      <c r="V23" s="42">
        <f t="shared" si="21"/>
        <v>0</v>
      </c>
      <c r="W23" s="42">
        <f t="shared" si="21"/>
        <v>0</v>
      </c>
      <c r="X23" s="42">
        <f t="shared" si="21"/>
        <v>0</v>
      </c>
      <c r="Y23" s="42">
        <f t="shared" si="21"/>
        <v>0</v>
      </c>
      <c r="Z23" s="42">
        <f t="shared" si="21"/>
        <v>0</v>
      </c>
      <c r="AA23" s="42">
        <f t="shared" si="21"/>
        <v>0</v>
      </c>
      <c r="AB23" s="42">
        <f t="shared" si="21"/>
        <v>0</v>
      </c>
      <c r="AC23" s="42">
        <f t="shared" si="21"/>
        <v>0</v>
      </c>
      <c r="AD23" s="42">
        <f t="shared" si="21"/>
        <v>0</v>
      </c>
      <c r="AE23" s="42">
        <f t="shared" si="21"/>
        <v>0</v>
      </c>
      <c r="AF23" s="42">
        <f t="shared" si="21"/>
        <v>0</v>
      </c>
      <c r="AG23" s="42">
        <f t="shared" si="21"/>
        <v>0</v>
      </c>
      <c r="AH23" s="42">
        <f t="shared" si="21"/>
        <v>0</v>
      </c>
      <c r="AI23" s="42">
        <f t="shared" si="21"/>
        <v>0</v>
      </c>
      <c r="AJ23" s="42">
        <f t="shared" si="21"/>
        <v>0</v>
      </c>
      <c r="AK23" s="42">
        <f t="shared" si="21"/>
        <v>0</v>
      </c>
      <c r="AL23" s="42">
        <f t="shared" si="21"/>
        <v>0</v>
      </c>
      <c r="AM23" s="42">
        <f t="shared" si="21"/>
        <v>0</v>
      </c>
      <c r="AN23" s="42">
        <f t="shared" si="21"/>
        <v>0</v>
      </c>
      <c r="AO23" s="42">
        <f t="shared" si="21"/>
        <v>0</v>
      </c>
      <c r="AP23" s="42">
        <f t="shared" si="21"/>
        <v>0</v>
      </c>
      <c r="AQ23" s="42">
        <f t="shared" ref="AQ23:BJ23" si="22">AP23*(1-$F$4)</f>
        <v>0</v>
      </c>
      <c r="AR23" s="42">
        <f t="shared" si="22"/>
        <v>0</v>
      </c>
      <c r="AS23" s="42">
        <f t="shared" si="22"/>
        <v>0</v>
      </c>
      <c r="AT23" s="42">
        <f t="shared" si="22"/>
        <v>0</v>
      </c>
      <c r="AU23" s="42">
        <f t="shared" si="22"/>
        <v>0</v>
      </c>
      <c r="AV23" s="42">
        <f t="shared" si="22"/>
        <v>0</v>
      </c>
      <c r="AW23" s="42">
        <f t="shared" si="22"/>
        <v>0</v>
      </c>
      <c r="AX23" s="42">
        <f t="shared" si="22"/>
        <v>0</v>
      </c>
      <c r="AY23" s="42">
        <f t="shared" si="22"/>
        <v>0</v>
      </c>
      <c r="AZ23" s="42">
        <f t="shared" si="22"/>
        <v>0</v>
      </c>
      <c r="BA23" s="42">
        <f t="shared" si="22"/>
        <v>0</v>
      </c>
      <c r="BB23" s="42">
        <f t="shared" si="22"/>
        <v>0</v>
      </c>
      <c r="BC23" s="42">
        <f t="shared" si="22"/>
        <v>0</v>
      </c>
      <c r="BD23" s="42">
        <f t="shared" si="22"/>
        <v>0</v>
      </c>
      <c r="BE23" s="42">
        <f t="shared" si="22"/>
        <v>0</v>
      </c>
      <c r="BF23" s="42">
        <f t="shared" si="22"/>
        <v>0</v>
      </c>
      <c r="BG23" s="42">
        <f t="shared" si="22"/>
        <v>0</v>
      </c>
      <c r="BH23" s="42">
        <f t="shared" si="22"/>
        <v>0</v>
      </c>
      <c r="BI23" s="42">
        <f t="shared" si="22"/>
        <v>0</v>
      </c>
      <c r="BJ23" s="42">
        <f t="shared" si="22"/>
        <v>0</v>
      </c>
      <c r="BK23" t="str">
        <f t="shared" si="3"/>
        <v>21_VN</v>
      </c>
      <c r="BL23" t="str">
        <f t="shared" si="4"/>
        <v>d_ind_cem_7_3_naphtha</v>
      </c>
      <c r="BO23" s="8">
        <f t="shared" si="5"/>
        <v>0</v>
      </c>
      <c r="BP23" s="8">
        <f t="shared" si="6"/>
        <v>0</v>
      </c>
      <c r="BQ23" s="8" cm="1">
        <f t="array" ref="BQ23">K23*INDEX(prod_est,$G23+$H23-1,MATCH(BQ$14,$BP$14:$DP$14,0))</f>
        <v>0</v>
      </c>
      <c r="BR23" s="8" cm="1">
        <f t="array" ref="BR23">L23*INDEX(prod_est,$G23+$H23-1,MATCH(BR$14,$BP$14:$DP$14,0))</f>
        <v>0</v>
      </c>
      <c r="BS23" s="8" cm="1">
        <f t="array" ref="BS23">M23*INDEX(prod_est,$G23+$H23-1,MATCH(BS$14,$BP$14:$DP$14,0))</f>
        <v>0</v>
      </c>
      <c r="BT23" s="8" cm="1">
        <f t="array" ref="BT23">N23*INDEX(prod_est,$G23+$H23-1,MATCH(BT$14,$BP$14:$DP$14,0))</f>
        <v>0</v>
      </c>
      <c r="BU23" s="8" cm="1">
        <f t="array" ref="BU23">O23*INDEX(prod_est,$G23+$H23-1,MATCH(BU$14,$BP$14:$DP$14,0))</f>
        <v>0</v>
      </c>
      <c r="BV23" s="8" cm="1">
        <f t="array" ref="BV23">P23*INDEX(prod_est,$G23+$H23-1,MATCH(BV$14,$BP$14:$DP$14,0))</f>
        <v>0</v>
      </c>
      <c r="BW23" s="8" cm="1">
        <f t="array" ref="BW23">Q23*INDEX(prod_est,$G23+$H23-1,MATCH(BW$14,$BP$14:$DP$14,0))</f>
        <v>0</v>
      </c>
      <c r="BX23" s="8" cm="1">
        <f t="array" ref="BX23">R23*INDEX(prod_est,$G23+$H23-1,MATCH(BX$14,$BP$14:$DP$14,0))</f>
        <v>0</v>
      </c>
      <c r="BY23" s="8" cm="1">
        <f t="array" ref="BY23">S23*INDEX(prod_est,$G23+$H23-1,MATCH(BY$14,$BP$14:$DP$14,0))</f>
        <v>0</v>
      </c>
      <c r="BZ23" s="8" cm="1">
        <f t="array" ref="BZ23">T23*INDEX(prod_est,$G23+$H23-1,MATCH(BZ$14,$BP$14:$DP$14,0))</f>
        <v>0</v>
      </c>
      <c r="CA23" s="8" cm="1">
        <f t="array" ref="CA23">U23*INDEX(prod_est,$G23+$H23-1,MATCH(CA$14,$BP$14:$DP$14,0))</f>
        <v>0</v>
      </c>
      <c r="CB23" s="8" cm="1">
        <f t="array" ref="CB23">V23*INDEX(prod_est,$G23+$H23-1,MATCH(CB$14,$BP$14:$DP$14,0))</f>
        <v>0</v>
      </c>
      <c r="CC23" s="8" cm="1">
        <f t="array" ref="CC23">W23*INDEX(prod_est,$G23+$H23-1,MATCH(CC$14,$BP$14:$DP$14,0))</f>
        <v>0</v>
      </c>
      <c r="CD23" s="8" cm="1">
        <f t="array" ref="CD23">X23*INDEX(prod_est,$G23+$H23-1,MATCH(CD$14,$BP$14:$DP$14,0))</f>
        <v>0</v>
      </c>
      <c r="CE23" s="8" cm="1">
        <f t="array" ref="CE23">Y23*INDEX(prod_est,$G23+$H23-1,MATCH(CE$14,$BP$14:$DP$14,0))</f>
        <v>0</v>
      </c>
      <c r="CF23" s="8" cm="1">
        <f t="array" ref="CF23">Z23*INDEX(prod_est,$G23+$H23-1,MATCH(CF$14,$BP$14:$DP$14,0))</f>
        <v>0</v>
      </c>
      <c r="CG23" s="8" cm="1">
        <f t="array" ref="CG23">AA23*INDEX(prod_est,$G23+$H23-1,MATCH(CG$14,$BP$14:$DP$14,0))</f>
        <v>0</v>
      </c>
      <c r="CH23" s="8" cm="1">
        <f t="array" ref="CH23">AB23*INDEX(prod_est,$G23+$H23-1,MATCH(CH$14,$BP$14:$DP$14,0))</f>
        <v>0</v>
      </c>
      <c r="CI23" s="8" cm="1">
        <f t="array" ref="CI23">AC23*INDEX(prod_est,$G23+$H23-1,MATCH(CI$14,$BP$14:$DP$14,0))</f>
        <v>0</v>
      </c>
      <c r="CJ23" s="8" cm="1">
        <f t="array" ref="CJ23">AD23*INDEX(prod_est,$G23+$H23-1,MATCH(CJ$14,$BP$14:$DP$14,0))</f>
        <v>0</v>
      </c>
      <c r="CK23" s="8" cm="1">
        <f t="array" ref="CK23">AE23*INDEX(prod_est,$G23+$H23-1,MATCH(CK$14,$BP$14:$DP$14,0))</f>
        <v>0</v>
      </c>
      <c r="CL23" s="8" cm="1">
        <f t="array" ref="CL23">AF23*INDEX(prod_est,$G23+$H23-1,MATCH(CL$14,$BP$14:$DP$14,0))</f>
        <v>0</v>
      </c>
      <c r="CM23" s="8" cm="1">
        <f t="array" ref="CM23">AG23*INDEX(prod_est,$G23+$H23-1,MATCH(CM$14,$BP$14:$DP$14,0))</f>
        <v>0</v>
      </c>
      <c r="CN23" s="8" cm="1">
        <f t="array" ref="CN23">AH23*INDEX(prod_est,$G23+$H23-1,MATCH(CN$14,$BP$14:$DP$14,0))</f>
        <v>0</v>
      </c>
      <c r="CO23" s="8" cm="1">
        <f t="array" ref="CO23">AI23*INDEX(prod_est,$G23+$H23-1,MATCH(CO$14,$BP$14:$DP$14,0))</f>
        <v>0</v>
      </c>
      <c r="CP23" s="8" cm="1">
        <f t="array" ref="CP23">AJ23*INDEX(prod_est,$G23+$H23-1,MATCH(CP$14,$BP$14:$DP$14,0))</f>
        <v>0</v>
      </c>
      <c r="CQ23" s="8" cm="1">
        <f t="array" ref="CQ23">AK23*INDEX(prod_est,$G23+$H23-1,MATCH(CQ$14,$BP$14:$DP$14,0))</f>
        <v>0</v>
      </c>
      <c r="CR23" s="8" cm="1">
        <f t="array" ref="CR23">AL23*INDEX(prod_est,$G23+$H23-1,MATCH(CR$14,$BP$14:$DP$14,0))</f>
        <v>0</v>
      </c>
      <c r="CS23" s="8" cm="1">
        <f t="array" ref="CS23">AM23*INDEX(prod_est,$G23+$H23-1,MATCH(CS$14,$BP$14:$DP$14,0))</f>
        <v>0</v>
      </c>
      <c r="CT23" s="8" cm="1">
        <f t="array" ref="CT23">AN23*INDEX(prod_est,$G23+$H23-1,MATCH(CT$14,$BP$14:$DP$14,0))</f>
        <v>0</v>
      </c>
      <c r="CU23" s="8" cm="1">
        <f t="array" ref="CU23">AO23*INDEX(prod_est,$G23+$H23-1,MATCH(CU$14,$BP$14:$DP$14,0))</f>
        <v>0</v>
      </c>
      <c r="CV23" s="8" cm="1">
        <f t="array" ref="CV23">AP23*INDEX(prod_est,$G23+$H23-1,MATCH(CV$14,$BP$14:$DP$14,0))</f>
        <v>0</v>
      </c>
      <c r="CW23" cm="1">
        <f t="array" ref="CW23">AQ23*INDEX(prod_est,$G23+$H23-1,MATCH(CW$14,$BP$14:$DP$14,0))</f>
        <v>0</v>
      </c>
      <c r="CX23" cm="1">
        <f t="array" ref="CX23">AR23*INDEX(prod_est,$G23+$H23-1,MATCH(CX$14,$BP$14:$DP$14,0))</f>
        <v>0</v>
      </c>
      <c r="CY23" cm="1">
        <f t="array" ref="CY23">AS23*INDEX(prod_est,$G23+$H23-1,MATCH(CY$14,$BP$14:$DP$14,0))</f>
        <v>0</v>
      </c>
      <c r="CZ23" cm="1">
        <f t="array" ref="CZ23">AT23*INDEX(prod_est,$G23+$H23-1,MATCH(CZ$14,$BP$14:$DP$14,0))</f>
        <v>0</v>
      </c>
      <c r="DA23" cm="1">
        <f t="array" ref="DA23">AU23*INDEX(prod_est,$G23+$H23-1,MATCH(DA$14,$BP$14:$DP$14,0))</f>
        <v>0</v>
      </c>
      <c r="DB23" cm="1">
        <f t="array" ref="DB23">AV23*INDEX(prod_est,$G23+$H23-1,MATCH(DB$14,$BP$14:$DP$14,0))</f>
        <v>0</v>
      </c>
      <c r="DC23" cm="1">
        <f t="array" ref="DC23">AW23*INDEX(prod_est,$G23+$H23-1,MATCH(DC$14,$BP$14:$DP$14,0))</f>
        <v>0</v>
      </c>
      <c r="DD23" cm="1">
        <f t="array" ref="DD23">AX23*INDEX(prod_est,$G23+$H23-1,MATCH(DD$14,$BP$14:$DP$14,0))</f>
        <v>0</v>
      </c>
      <c r="DE23" cm="1">
        <f t="array" ref="DE23">AY23*INDEX(prod_est,$G23+$H23-1,MATCH(DE$14,$BP$14:$DP$14,0))</f>
        <v>0</v>
      </c>
      <c r="DF23" cm="1">
        <f t="array" ref="DF23">AZ23*INDEX(prod_est,$G23+$H23-1,MATCH(DF$14,$BP$14:$DP$14,0))</f>
        <v>0</v>
      </c>
      <c r="DG23" cm="1">
        <f t="array" ref="DG23">BA23*INDEX(prod_est,$G23+$H23-1,MATCH(DG$14,$BP$14:$DP$14,0))</f>
        <v>0</v>
      </c>
      <c r="DH23" cm="1">
        <f t="array" ref="DH23">BB23*INDEX(prod_est,$G23+$H23-1,MATCH(DH$14,$BP$14:$DP$14,0))</f>
        <v>0</v>
      </c>
      <c r="DI23" cm="1">
        <f t="array" ref="DI23">BC23*INDEX(prod_est,$G23+$H23-1,MATCH(DI$14,$BP$14:$DP$14,0))</f>
        <v>0</v>
      </c>
      <c r="DJ23" cm="1">
        <f t="array" ref="DJ23">BD23*INDEX(prod_est,$G23+$H23-1,MATCH(DJ$14,$BP$14:$DP$14,0))</f>
        <v>0</v>
      </c>
      <c r="DK23" cm="1">
        <f t="array" ref="DK23">BE23*INDEX(prod_est,$G23+$H23-1,MATCH(DK$14,$BP$14:$DP$14,0))</f>
        <v>0</v>
      </c>
      <c r="DL23" cm="1">
        <f t="array" ref="DL23">BF23*INDEX(prod_est,$G23+$H23-1,MATCH(DL$14,$BP$14:$DP$14,0))</f>
        <v>0</v>
      </c>
      <c r="DM23" cm="1">
        <f t="array" ref="DM23">BG23*INDEX(prod_est,$G23+$H23-1,MATCH(DM$14,$BP$14:$DP$14,0))</f>
        <v>0</v>
      </c>
      <c r="DN23" cm="1">
        <f t="array" ref="DN23">BH23*INDEX(prod_est,$G23+$H23-1,MATCH(DN$14,$BP$14:$DP$14,0))</f>
        <v>0</v>
      </c>
      <c r="DO23" cm="1">
        <f t="array" ref="DO23">BI23*INDEX(prod_est,$G23+$H23-1,MATCH(DO$14,$BP$14:$DP$14,0))</f>
        <v>0</v>
      </c>
      <c r="DP23" cm="1">
        <f t="array" ref="DP23">BJ23*INDEX(prod_est,$G23+$H23-1,MATCH(DP$14,$BP$14:$DP$14,0))</f>
        <v>0</v>
      </c>
    </row>
    <row r="24" spans="1:120" x14ac:dyDescent="0.25">
      <c r="A24" t="s">
        <v>57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321</v>
      </c>
      <c r="H24">
        <f>IFERROR(MATCH(D24,Production_est!$D$4:$D$339,0),"-")</f>
        <v>6</v>
      </c>
      <c r="I24" s="8" cm="1">
        <f t="array" ref="I24">IFERROR(INDEX(Production_est!$E$4:$E$339,H24+G24-1),"-")</f>
        <v>80000</v>
      </c>
      <c r="J24" s="42">
        <f t="shared" si="0"/>
        <v>0</v>
      </c>
      <c r="K24" s="42">
        <f t="shared" ref="K24:AP24" si="23">J24*(1-$F$4)</f>
        <v>0</v>
      </c>
      <c r="L24" s="42">
        <f t="shared" si="23"/>
        <v>0</v>
      </c>
      <c r="M24" s="42">
        <f t="shared" si="23"/>
        <v>0</v>
      </c>
      <c r="N24" s="42">
        <f t="shared" si="23"/>
        <v>0</v>
      </c>
      <c r="O24" s="42">
        <f t="shared" si="23"/>
        <v>0</v>
      </c>
      <c r="P24" s="42">
        <f t="shared" si="23"/>
        <v>0</v>
      </c>
      <c r="Q24" s="42">
        <f t="shared" si="23"/>
        <v>0</v>
      </c>
      <c r="R24" s="42">
        <f t="shared" si="23"/>
        <v>0</v>
      </c>
      <c r="S24" s="42">
        <f t="shared" si="23"/>
        <v>0</v>
      </c>
      <c r="T24" s="42">
        <f t="shared" si="23"/>
        <v>0</v>
      </c>
      <c r="U24" s="42">
        <f t="shared" si="23"/>
        <v>0</v>
      </c>
      <c r="V24" s="42">
        <f t="shared" si="23"/>
        <v>0</v>
      </c>
      <c r="W24" s="42">
        <f t="shared" si="23"/>
        <v>0</v>
      </c>
      <c r="X24" s="42">
        <f t="shared" si="23"/>
        <v>0</v>
      </c>
      <c r="Y24" s="42">
        <f t="shared" si="23"/>
        <v>0</v>
      </c>
      <c r="Z24" s="42">
        <f t="shared" si="23"/>
        <v>0</v>
      </c>
      <c r="AA24" s="42">
        <f t="shared" si="23"/>
        <v>0</v>
      </c>
      <c r="AB24" s="42">
        <f t="shared" si="23"/>
        <v>0</v>
      </c>
      <c r="AC24" s="42">
        <f t="shared" si="23"/>
        <v>0</v>
      </c>
      <c r="AD24" s="42">
        <f t="shared" si="23"/>
        <v>0</v>
      </c>
      <c r="AE24" s="42">
        <f t="shared" si="23"/>
        <v>0</v>
      </c>
      <c r="AF24" s="42">
        <f t="shared" si="23"/>
        <v>0</v>
      </c>
      <c r="AG24" s="42">
        <f t="shared" si="23"/>
        <v>0</v>
      </c>
      <c r="AH24" s="42">
        <f t="shared" si="23"/>
        <v>0</v>
      </c>
      <c r="AI24" s="42">
        <f t="shared" si="23"/>
        <v>0</v>
      </c>
      <c r="AJ24" s="42">
        <f t="shared" si="23"/>
        <v>0</v>
      </c>
      <c r="AK24" s="42">
        <f t="shared" si="23"/>
        <v>0</v>
      </c>
      <c r="AL24" s="42">
        <f t="shared" si="23"/>
        <v>0</v>
      </c>
      <c r="AM24" s="42">
        <f t="shared" si="23"/>
        <v>0</v>
      </c>
      <c r="AN24" s="42">
        <f t="shared" si="23"/>
        <v>0</v>
      </c>
      <c r="AO24" s="42">
        <f t="shared" si="23"/>
        <v>0</v>
      </c>
      <c r="AP24" s="42">
        <f t="shared" si="23"/>
        <v>0</v>
      </c>
      <c r="AQ24" s="42">
        <f t="shared" ref="AQ24:BJ24" si="24">AP24*(1-$F$4)</f>
        <v>0</v>
      </c>
      <c r="AR24" s="42">
        <f t="shared" si="24"/>
        <v>0</v>
      </c>
      <c r="AS24" s="42">
        <f t="shared" si="24"/>
        <v>0</v>
      </c>
      <c r="AT24" s="42">
        <f t="shared" si="24"/>
        <v>0</v>
      </c>
      <c r="AU24" s="42">
        <f t="shared" si="24"/>
        <v>0</v>
      </c>
      <c r="AV24" s="42">
        <f t="shared" si="24"/>
        <v>0</v>
      </c>
      <c r="AW24" s="42">
        <f t="shared" si="24"/>
        <v>0</v>
      </c>
      <c r="AX24" s="42">
        <f t="shared" si="24"/>
        <v>0</v>
      </c>
      <c r="AY24" s="42">
        <f t="shared" si="24"/>
        <v>0</v>
      </c>
      <c r="AZ24" s="42">
        <f t="shared" si="24"/>
        <v>0</v>
      </c>
      <c r="BA24" s="42">
        <f t="shared" si="24"/>
        <v>0</v>
      </c>
      <c r="BB24" s="42">
        <f t="shared" si="24"/>
        <v>0</v>
      </c>
      <c r="BC24" s="42">
        <f t="shared" si="24"/>
        <v>0</v>
      </c>
      <c r="BD24" s="42">
        <f t="shared" si="24"/>
        <v>0</v>
      </c>
      <c r="BE24" s="42">
        <f t="shared" si="24"/>
        <v>0</v>
      </c>
      <c r="BF24" s="42">
        <f t="shared" si="24"/>
        <v>0</v>
      </c>
      <c r="BG24" s="42">
        <f t="shared" si="24"/>
        <v>0</v>
      </c>
      <c r="BH24" s="42">
        <f t="shared" si="24"/>
        <v>0</v>
      </c>
      <c r="BI24" s="42">
        <f t="shared" si="24"/>
        <v>0</v>
      </c>
      <c r="BJ24" s="42">
        <f t="shared" si="24"/>
        <v>0</v>
      </c>
      <c r="BK24" t="str">
        <f t="shared" si="3"/>
        <v>21_VN</v>
      </c>
      <c r="BL24" t="str">
        <f t="shared" si="4"/>
        <v>d_ind_cem_7_x_jet_fuel</v>
      </c>
      <c r="BO24" s="8">
        <f t="shared" si="5"/>
        <v>0</v>
      </c>
      <c r="BP24" s="8">
        <f t="shared" si="6"/>
        <v>0</v>
      </c>
      <c r="BQ24" s="8" cm="1">
        <f t="array" ref="BQ24">K24*INDEX(prod_est,$G24+$H24-1,MATCH(BQ$14,$BP$14:$DP$14,0))</f>
        <v>0</v>
      </c>
      <c r="BR24" s="8" cm="1">
        <f t="array" ref="BR24">L24*INDEX(prod_est,$G24+$H24-1,MATCH(BR$14,$BP$14:$DP$14,0))</f>
        <v>0</v>
      </c>
      <c r="BS24" s="8" cm="1">
        <f t="array" ref="BS24">M24*INDEX(prod_est,$G24+$H24-1,MATCH(BS$14,$BP$14:$DP$14,0))</f>
        <v>0</v>
      </c>
      <c r="BT24" s="8" cm="1">
        <f t="array" ref="BT24">N24*INDEX(prod_est,$G24+$H24-1,MATCH(BT$14,$BP$14:$DP$14,0))</f>
        <v>0</v>
      </c>
      <c r="BU24" s="8" cm="1">
        <f t="array" ref="BU24">O24*INDEX(prod_est,$G24+$H24-1,MATCH(BU$14,$BP$14:$DP$14,0))</f>
        <v>0</v>
      </c>
      <c r="BV24" s="8" cm="1">
        <f t="array" ref="BV24">P24*INDEX(prod_est,$G24+$H24-1,MATCH(BV$14,$BP$14:$DP$14,0))</f>
        <v>0</v>
      </c>
      <c r="BW24" s="8" cm="1">
        <f t="array" ref="BW24">Q24*INDEX(prod_est,$G24+$H24-1,MATCH(BW$14,$BP$14:$DP$14,0))</f>
        <v>0</v>
      </c>
      <c r="BX24" s="8" cm="1">
        <f t="array" ref="BX24">R24*INDEX(prod_est,$G24+$H24-1,MATCH(BX$14,$BP$14:$DP$14,0))</f>
        <v>0</v>
      </c>
      <c r="BY24" s="8" cm="1">
        <f t="array" ref="BY24">S24*INDEX(prod_est,$G24+$H24-1,MATCH(BY$14,$BP$14:$DP$14,0))</f>
        <v>0</v>
      </c>
      <c r="BZ24" s="8" cm="1">
        <f t="array" ref="BZ24">T24*INDEX(prod_est,$G24+$H24-1,MATCH(BZ$14,$BP$14:$DP$14,0))</f>
        <v>0</v>
      </c>
      <c r="CA24" s="8" cm="1">
        <f t="array" ref="CA24">U24*INDEX(prod_est,$G24+$H24-1,MATCH(CA$14,$BP$14:$DP$14,0))</f>
        <v>0</v>
      </c>
      <c r="CB24" s="8" cm="1">
        <f t="array" ref="CB24">V24*INDEX(prod_est,$G24+$H24-1,MATCH(CB$14,$BP$14:$DP$14,0))</f>
        <v>0</v>
      </c>
      <c r="CC24" s="8" cm="1">
        <f t="array" ref="CC24">W24*INDEX(prod_est,$G24+$H24-1,MATCH(CC$14,$BP$14:$DP$14,0))</f>
        <v>0</v>
      </c>
      <c r="CD24" s="8" cm="1">
        <f t="array" ref="CD24">X24*INDEX(prod_est,$G24+$H24-1,MATCH(CD$14,$BP$14:$DP$14,0))</f>
        <v>0</v>
      </c>
      <c r="CE24" s="8" cm="1">
        <f t="array" ref="CE24">Y24*INDEX(prod_est,$G24+$H24-1,MATCH(CE$14,$BP$14:$DP$14,0))</f>
        <v>0</v>
      </c>
      <c r="CF24" s="8" cm="1">
        <f t="array" ref="CF24">Z24*INDEX(prod_est,$G24+$H24-1,MATCH(CF$14,$BP$14:$DP$14,0))</f>
        <v>0</v>
      </c>
      <c r="CG24" s="8" cm="1">
        <f t="array" ref="CG24">AA24*INDEX(prod_est,$G24+$H24-1,MATCH(CG$14,$BP$14:$DP$14,0))</f>
        <v>0</v>
      </c>
      <c r="CH24" s="8" cm="1">
        <f t="array" ref="CH24">AB24*INDEX(prod_est,$G24+$H24-1,MATCH(CH$14,$BP$14:$DP$14,0))</f>
        <v>0</v>
      </c>
      <c r="CI24" s="8" cm="1">
        <f t="array" ref="CI24">AC24*INDEX(prod_est,$G24+$H24-1,MATCH(CI$14,$BP$14:$DP$14,0))</f>
        <v>0</v>
      </c>
      <c r="CJ24" s="8" cm="1">
        <f t="array" ref="CJ24">AD24*INDEX(prod_est,$G24+$H24-1,MATCH(CJ$14,$BP$14:$DP$14,0))</f>
        <v>0</v>
      </c>
      <c r="CK24" s="8" cm="1">
        <f t="array" ref="CK24">AE24*INDEX(prod_est,$G24+$H24-1,MATCH(CK$14,$BP$14:$DP$14,0))</f>
        <v>0</v>
      </c>
      <c r="CL24" s="8" cm="1">
        <f t="array" ref="CL24">AF24*INDEX(prod_est,$G24+$H24-1,MATCH(CL$14,$BP$14:$DP$14,0))</f>
        <v>0</v>
      </c>
      <c r="CM24" s="8" cm="1">
        <f t="array" ref="CM24">AG24*INDEX(prod_est,$G24+$H24-1,MATCH(CM$14,$BP$14:$DP$14,0))</f>
        <v>0</v>
      </c>
      <c r="CN24" s="8" cm="1">
        <f t="array" ref="CN24">AH24*INDEX(prod_est,$G24+$H24-1,MATCH(CN$14,$BP$14:$DP$14,0))</f>
        <v>0</v>
      </c>
      <c r="CO24" s="8" cm="1">
        <f t="array" ref="CO24">AI24*INDEX(prod_est,$G24+$H24-1,MATCH(CO$14,$BP$14:$DP$14,0))</f>
        <v>0</v>
      </c>
      <c r="CP24" s="8" cm="1">
        <f t="array" ref="CP24">AJ24*INDEX(prod_est,$G24+$H24-1,MATCH(CP$14,$BP$14:$DP$14,0))</f>
        <v>0</v>
      </c>
      <c r="CQ24" s="8" cm="1">
        <f t="array" ref="CQ24">AK24*INDEX(prod_est,$G24+$H24-1,MATCH(CQ$14,$BP$14:$DP$14,0))</f>
        <v>0</v>
      </c>
      <c r="CR24" s="8" cm="1">
        <f t="array" ref="CR24">AL24*INDEX(prod_est,$G24+$H24-1,MATCH(CR$14,$BP$14:$DP$14,0))</f>
        <v>0</v>
      </c>
      <c r="CS24" s="8" cm="1">
        <f t="array" ref="CS24">AM24*INDEX(prod_est,$G24+$H24-1,MATCH(CS$14,$BP$14:$DP$14,0))</f>
        <v>0</v>
      </c>
      <c r="CT24" s="8" cm="1">
        <f t="array" ref="CT24">AN24*INDEX(prod_est,$G24+$H24-1,MATCH(CT$14,$BP$14:$DP$14,0))</f>
        <v>0</v>
      </c>
      <c r="CU24" s="8" cm="1">
        <f t="array" ref="CU24">AO24*INDEX(prod_est,$G24+$H24-1,MATCH(CU$14,$BP$14:$DP$14,0))</f>
        <v>0</v>
      </c>
      <c r="CV24" s="8" cm="1">
        <f t="array" ref="CV24">AP24*INDEX(prod_est,$G24+$H24-1,MATCH(CV$14,$BP$14:$DP$14,0))</f>
        <v>0</v>
      </c>
      <c r="CW24" cm="1">
        <f t="array" ref="CW24">AQ24*INDEX(prod_est,$G24+$H24-1,MATCH(CW$14,$BP$14:$DP$14,0))</f>
        <v>0</v>
      </c>
      <c r="CX24" cm="1">
        <f t="array" ref="CX24">AR24*INDEX(prod_est,$G24+$H24-1,MATCH(CX$14,$BP$14:$DP$14,0))</f>
        <v>0</v>
      </c>
      <c r="CY24" cm="1">
        <f t="array" ref="CY24">AS24*INDEX(prod_est,$G24+$H24-1,MATCH(CY$14,$BP$14:$DP$14,0))</f>
        <v>0</v>
      </c>
      <c r="CZ24" cm="1">
        <f t="array" ref="CZ24">AT24*INDEX(prod_est,$G24+$H24-1,MATCH(CZ$14,$BP$14:$DP$14,0))</f>
        <v>0</v>
      </c>
      <c r="DA24" cm="1">
        <f t="array" ref="DA24">AU24*INDEX(prod_est,$G24+$H24-1,MATCH(DA$14,$BP$14:$DP$14,0))</f>
        <v>0</v>
      </c>
      <c r="DB24" cm="1">
        <f t="array" ref="DB24">AV24*INDEX(prod_est,$G24+$H24-1,MATCH(DB$14,$BP$14:$DP$14,0))</f>
        <v>0</v>
      </c>
      <c r="DC24" cm="1">
        <f t="array" ref="DC24">AW24*INDEX(prod_est,$G24+$H24-1,MATCH(DC$14,$BP$14:$DP$14,0))</f>
        <v>0</v>
      </c>
      <c r="DD24" cm="1">
        <f t="array" ref="DD24">AX24*INDEX(prod_est,$G24+$H24-1,MATCH(DD$14,$BP$14:$DP$14,0))</f>
        <v>0</v>
      </c>
      <c r="DE24" cm="1">
        <f t="array" ref="DE24">AY24*INDEX(prod_est,$G24+$H24-1,MATCH(DE$14,$BP$14:$DP$14,0))</f>
        <v>0</v>
      </c>
      <c r="DF24" cm="1">
        <f t="array" ref="DF24">AZ24*INDEX(prod_est,$G24+$H24-1,MATCH(DF$14,$BP$14:$DP$14,0))</f>
        <v>0</v>
      </c>
      <c r="DG24" cm="1">
        <f t="array" ref="DG24">BA24*INDEX(prod_est,$G24+$H24-1,MATCH(DG$14,$BP$14:$DP$14,0))</f>
        <v>0</v>
      </c>
      <c r="DH24" cm="1">
        <f t="array" ref="DH24">BB24*INDEX(prod_est,$G24+$H24-1,MATCH(DH$14,$BP$14:$DP$14,0))</f>
        <v>0</v>
      </c>
      <c r="DI24" cm="1">
        <f t="array" ref="DI24">BC24*INDEX(prod_est,$G24+$H24-1,MATCH(DI$14,$BP$14:$DP$14,0))</f>
        <v>0</v>
      </c>
      <c r="DJ24" cm="1">
        <f t="array" ref="DJ24">BD24*INDEX(prod_est,$G24+$H24-1,MATCH(DJ$14,$BP$14:$DP$14,0))</f>
        <v>0</v>
      </c>
      <c r="DK24" cm="1">
        <f t="array" ref="DK24">BE24*INDEX(prod_est,$G24+$H24-1,MATCH(DK$14,$BP$14:$DP$14,0))</f>
        <v>0</v>
      </c>
      <c r="DL24" cm="1">
        <f t="array" ref="DL24">BF24*INDEX(prod_est,$G24+$H24-1,MATCH(DL$14,$BP$14:$DP$14,0))</f>
        <v>0</v>
      </c>
      <c r="DM24" cm="1">
        <f t="array" ref="DM24">BG24*INDEX(prod_est,$G24+$H24-1,MATCH(DM$14,$BP$14:$DP$14,0))</f>
        <v>0</v>
      </c>
      <c r="DN24" cm="1">
        <f t="array" ref="DN24">BH24*INDEX(prod_est,$G24+$H24-1,MATCH(DN$14,$BP$14:$DP$14,0))</f>
        <v>0</v>
      </c>
      <c r="DO24" cm="1">
        <f t="array" ref="DO24">BI24*INDEX(prod_est,$G24+$H24-1,MATCH(DO$14,$BP$14:$DP$14,0))</f>
        <v>0</v>
      </c>
      <c r="DP24" cm="1">
        <f t="array" ref="DP24">BJ24*INDEX(prod_est,$G24+$H24-1,MATCH(DP$14,$BP$14:$DP$14,0))</f>
        <v>0</v>
      </c>
    </row>
    <row r="25" spans="1:120" x14ac:dyDescent="0.25">
      <c r="A25" t="s">
        <v>57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321</v>
      </c>
      <c r="H25">
        <f>IFERROR(MATCH(D25,Production_est!$D$4:$D$339,0),"-")</f>
        <v>6</v>
      </c>
      <c r="I25" s="8" cm="1">
        <f t="array" ref="I25">IFERROR(INDEX(Production_est!$E$4:$E$339,H25+G25-1),"-")</f>
        <v>80000</v>
      </c>
      <c r="J25" s="42">
        <f t="shared" si="0"/>
        <v>0</v>
      </c>
      <c r="K25" s="42">
        <f t="shared" ref="K25:AP25" si="25">J25*(1-$F$4)</f>
        <v>0</v>
      </c>
      <c r="L25" s="42">
        <f t="shared" si="25"/>
        <v>0</v>
      </c>
      <c r="M25" s="42">
        <f t="shared" si="25"/>
        <v>0</v>
      </c>
      <c r="N25" s="42">
        <f t="shared" si="25"/>
        <v>0</v>
      </c>
      <c r="O25" s="42">
        <f t="shared" si="25"/>
        <v>0</v>
      </c>
      <c r="P25" s="42">
        <f t="shared" si="25"/>
        <v>0</v>
      </c>
      <c r="Q25" s="42">
        <f t="shared" si="25"/>
        <v>0</v>
      </c>
      <c r="R25" s="42">
        <f t="shared" si="25"/>
        <v>0</v>
      </c>
      <c r="S25" s="42">
        <f t="shared" si="25"/>
        <v>0</v>
      </c>
      <c r="T25" s="42">
        <f t="shared" si="25"/>
        <v>0</v>
      </c>
      <c r="U25" s="42">
        <f t="shared" si="25"/>
        <v>0</v>
      </c>
      <c r="V25" s="42">
        <f t="shared" si="25"/>
        <v>0</v>
      </c>
      <c r="W25" s="42">
        <f t="shared" si="25"/>
        <v>0</v>
      </c>
      <c r="X25" s="42">
        <f t="shared" si="25"/>
        <v>0</v>
      </c>
      <c r="Y25" s="42">
        <f t="shared" si="25"/>
        <v>0</v>
      </c>
      <c r="Z25" s="42">
        <f t="shared" si="25"/>
        <v>0</v>
      </c>
      <c r="AA25" s="42">
        <f t="shared" si="25"/>
        <v>0</v>
      </c>
      <c r="AB25" s="42">
        <f t="shared" si="25"/>
        <v>0</v>
      </c>
      <c r="AC25" s="42">
        <f t="shared" si="25"/>
        <v>0</v>
      </c>
      <c r="AD25" s="42">
        <f t="shared" si="25"/>
        <v>0</v>
      </c>
      <c r="AE25" s="42">
        <f t="shared" si="25"/>
        <v>0</v>
      </c>
      <c r="AF25" s="42">
        <f t="shared" si="25"/>
        <v>0</v>
      </c>
      <c r="AG25" s="42">
        <f t="shared" si="25"/>
        <v>0</v>
      </c>
      <c r="AH25" s="42">
        <f t="shared" si="25"/>
        <v>0</v>
      </c>
      <c r="AI25" s="42">
        <f t="shared" si="25"/>
        <v>0</v>
      </c>
      <c r="AJ25" s="42">
        <f t="shared" si="25"/>
        <v>0</v>
      </c>
      <c r="AK25" s="42">
        <f t="shared" si="25"/>
        <v>0</v>
      </c>
      <c r="AL25" s="42">
        <f t="shared" si="25"/>
        <v>0</v>
      </c>
      <c r="AM25" s="42">
        <f t="shared" si="25"/>
        <v>0</v>
      </c>
      <c r="AN25" s="42">
        <f t="shared" si="25"/>
        <v>0</v>
      </c>
      <c r="AO25" s="42">
        <f t="shared" si="25"/>
        <v>0</v>
      </c>
      <c r="AP25" s="42">
        <f t="shared" si="25"/>
        <v>0</v>
      </c>
      <c r="AQ25" s="42">
        <f t="shared" ref="AQ25:BJ25" si="26">AP25*(1-$F$4)</f>
        <v>0</v>
      </c>
      <c r="AR25" s="42">
        <f t="shared" si="26"/>
        <v>0</v>
      </c>
      <c r="AS25" s="42">
        <f t="shared" si="26"/>
        <v>0</v>
      </c>
      <c r="AT25" s="42">
        <f t="shared" si="26"/>
        <v>0</v>
      </c>
      <c r="AU25" s="42">
        <f t="shared" si="26"/>
        <v>0</v>
      </c>
      <c r="AV25" s="42">
        <f t="shared" si="26"/>
        <v>0</v>
      </c>
      <c r="AW25" s="42">
        <f t="shared" si="26"/>
        <v>0</v>
      </c>
      <c r="AX25" s="42">
        <f t="shared" si="26"/>
        <v>0</v>
      </c>
      <c r="AY25" s="42">
        <f t="shared" si="26"/>
        <v>0</v>
      </c>
      <c r="AZ25" s="42">
        <f t="shared" si="26"/>
        <v>0</v>
      </c>
      <c r="BA25" s="42">
        <f t="shared" si="26"/>
        <v>0</v>
      </c>
      <c r="BB25" s="42">
        <f t="shared" si="26"/>
        <v>0</v>
      </c>
      <c r="BC25" s="42">
        <f t="shared" si="26"/>
        <v>0</v>
      </c>
      <c r="BD25" s="42">
        <f t="shared" si="26"/>
        <v>0</v>
      </c>
      <c r="BE25" s="42">
        <f t="shared" si="26"/>
        <v>0</v>
      </c>
      <c r="BF25" s="42">
        <f t="shared" si="26"/>
        <v>0</v>
      </c>
      <c r="BG25" s="42">
        <f t="shared" si="26"/>
        <v>0</v>
      </c>
      <c r="BH25" s="42">
        <f t="shared" si="26"/>
        <v>0</v>
      </c>
      <c r="BI25" s="42">
        <f t="shared" si="26"/>
        <v>0</v>
      </c>
      <c r="BJ25" s="42">
        <f t="shared" si="26"/>
        <v>0</v>
      </c>
      <c r="BK25" t="str">
        <f t="shared" si="3"/>
        <v>21_VN</v>
      </c>
      <c r="BL25" t="str">
        <f t="shared" si="4"/>
        <v>d_ind_cem_7_6_kerosene</v>
      </c>
      <c r="BO25" s="8">
        <f t="shared" si="5"/>
        <v>0</v>
      </c>
      <c r="BP25" s="8">
        <f t="shared" si="6"/>
        <v>0</v>
      </c>
      <c r="BQ25" s="8" cm="1">
        <f t="array" ref="BQ25">K25*INDEX(prod_est,$G25+$H25-1,MATCH(BQ$14,$BP$14:$DP$14,0))</f>
        <v>0</v>
      </c>
      <c r="BR25" s="8" cm="1">
        <f t="array" ref="BR25">L25*INDEX(prod_est,$G25+$H25-1,MATCH(BR$14,$BP$14:$DP$14,0))</f>
        <v>0</v>
      </c>
      <c r="BS25" s="8" cm="1">
        <f t="array" ref="BS25">M25*INDEX(prod_est,$G25+$H25-1,MATCH(BS$14,$BP$14:$DP$14,0))</f>
        <v>0</v>
      </c>
      <c r="BT25" s="8" cm="1">
        <f t="array" ref="BT25">N25*INDEX(prod_est,$G25+$H25-1,MATCH(BT$14,$BP$14:$DP$14,0))</f>
        <v>0</v>
      </c>
      <c r="BU25" s="8" cm="1">
        <f t="array" ref="BU25">O25*INDEX(prod_est,$G25+$H25-1,MATCH(BU$14,$BP$14:$DP$14,0))</f>
        <v>0</v>
      </c>
      <c r="BV25" s="8" cm="1">
        <f t="array" ref="BV25">P25*INDEX(prod_est,$G25+$H25-1,MATCH(BV$14,$BP$14:$DP$14,0))</f>
        <v>0</v>
      </c>
      <c r="BW25" s="8" cm="1">
        <f t="array" ref="BW25">Q25*INDEX(prod_est,$G25+$H25-1,MATCH(BW$14,$BP$14:$DP$14,0))</f>
        <v>0</v>
      </c>
      <c r="BX25" s="8" cm="1">
        <f t="array" ref="BX25">R25*INDEX(prod_est,$G25+$H25-1,MATCH(BX$14,$BP$14:$DP$14,0))</f>
        <v>0</v>
      </c>
      <c r="BY25" s="8" cm="1">
        <f t="array" ref="BY25">S25*INDEX(prod_est,$G25+$H25-1,MATCH(BY$14,$BP$14:$DP$14,0))</f>
        <v>0</v>
      </c>
      <c r="BZ25" s="8" cm="1">
        <f t="array" ref="BZ25">T25*INDEX(prod_est,$G25+$H25-1,MATCH(BZ$14,$BP$14:$DP$14,0))</f>
        <v>0</v>
      </c>
      <c r="CA25" s="8" cm="1">
        <f t="array" ref="CA25">U25*INDEX(prod_est,$G25+$H25-1,MATCH(CA$14,$BP$14:$DP$14,0))</f>
        <v>0</v>
      </c>
      <c r="CB25" s="8" cm="1">
        <f t="array" ref="CB25">V25*INDEX(prod_est,$G25+$H25-1,MATCH(CB$14,$BP$14:$DP$14,0))</f>
        <v>0</v>
      </c>
      <c r="CC25" s="8" cm="1">
        <f t="array" ref="CC25">W25*INDEX(prod_est,$G25+$H25-1,MATCH(CC$14,$BP$14:$DP$14,0))</f>
        <v>0</v>
      </c>
      <c r="CD25" s="8" cm="1">
        <f t="array" ref="CD25">X25*INDEX(prod_est,$G25+$H25-1,MATCH(CD$14,$BP$14:$DP$14,0))</f>
        <v>0</v>
      </c>
      <c r="CE25" s="8" cm="1">
        <f t="array" ref="CE25">Y25*INDEX(prod_est,$G25+$H25-1,MATCH(CE$14,$BP$14:$DP$14,0))</f>
        <v>0</v>
      </c>
      <c r="CF25" s="8" cm="1">
        <f t="array" ref="CF25">Z25*INDEX(prod_est,$G25+$H25-1,MATCH(CF$14,$BP$14:$DP$14,0))</f>
        <v>0</v>
      </c>
      <c r="CG25" s="8" cm="1">
        <f t="array" ref="CG25">AA25*INDEX(prod_est,$G25+$H25-1,MATCH(CG$14,$BP$14:$DP$14,0))</f>
        <v>0</v>
      </c>
      <c r="CH25" s="8" cm="1">
        <f t="array" ref="CH25">AB25*INDEX(prod_est,$G25+$H25-1,MATCH(CH$14,$BP$14:$DP$14,0))</f>
        <v>0</v>
      </c>
      <c r="CI25" s="8" cm="1">
        <f t="array" ref="CI25">AC25*INDEX(prod_est,$G25+$H25-1,MATCH(CI$14,$BP$14:$DP$14,0))</f>
        <v>0</v>
      </c>
      <c r="CJ25" s="8" cm="1">
        <f t="array" ref="CJ25">AD25*INDEX(prod_est,$G25+$H25-1,MATCH(CJ$14,$BP$14:$DP$14,0))</f>
        <v>0</v>
      </c>
      <c r="CK25" s="8" cm="1">
        <f t="array" ref="CK25">AE25*INDEX(prod_est,$G25+$H25-1,MATCH(CK$14,$BP$14:$DP$14,0))</f>
        <v>0</v>
      </c>
      <c r="CL25" s="8" cm="1">
        <f t="array" ref="CL25">AF25*INDEX(prod_est,$G25+$H25-1,MATCH(CL$14,$BP$14:$DP$14,0))</f>
        <v>0</v>
      </c>
      <c r="CM25" s="8" cm="1">
        <f t="array" ref="CM25">AG25*INDEX(prod_est,$G25+$H25-1,MATCH(CM$14,$BP$14:$DP$14,0))</f>
        <v>0</v>
      </c>
      <c r="CN25" s="8" cm="1">
        <f t="array" ref="CN25">AH25*INDEX(prod_est,$G25+$H25-1,MATCH(CN$14,$BP$14:$DP$14,0))</f>
        <v>0</v>
      </c>
      <c r="CO25" s="8" cm="1">
        <f t="array" ref="CO25">AI25*INDEX(prod_est,$G25+$H25-1,MATCH(CO$14,$BP$14:$DP$14,0))</f>
        <v>0</v>
      </c>
      <c r="CP25" s="8" cm="1">
        <f t="array" ref="CP25">AJ25*INDEX(prod_est,$G25+$H25-1,MATCH(CP$14,$BP$14:$DP$14,0))</f>
        <v>0</v>
      </c>
      <c r="CQ25" s="8" cm="1">
        <f t="array" ref="CQ25">AK25*INDEX(prod_est,$G25+$H25-1,MATCH(CQ$14,$BP$14:$DP$14,0))</f>
        <v>0</v>
      </c>
      <c r="CR25" s="8" cm="1">
        <f t="array" ref="CR25">AL25*INDEX(prod_est,$G25+$H25-1,MATCH(CR$14,$BP$14:$DP$14,0))</f>
        <v>0</v>
      </c>
      <c r="CS25" s="8" cm="1">
        <f t="array" ref="CS25">AM25*INDEX(prod_est,$G25+$H25-1,MATCH(CS$14,$BP$14:$DP$14,0))</f>
        <v>0</v>
      </c>
      <c r="CT25" s="8" cm="1">
        <f t="array" ref="CT25">AN25*INDEX(prod_est,$G25+$H25-1,MATCH(CT$14,$BP$14:$DP$14,0))</f>
        <v>0</v>
      </c>
      <c r="CU25" s="8" cm="1">
        <f t="array" ref="CU25">AO25*INDEX(prod_est,$G25+$H25-1,MATCH(CU$14,$BP$14:$DP$14,0))</f>
        <v>0</v>
      </c>
      <c r="CV25" s="8" cm="1">
        <f t="array" ref="CV25">AP25*INDEX(prod_est,$G25+$H25-1,MATCH(CV$14,$BP$14:$DP$14,0))</f>
        <v>0</v>
      </c>
      <c r="CW25" cm="1">
        <f t="array" ref="CW25">AQ25*INDEX(prod_est,$G25+$H25-1,MATCH(CW$14,$BP$14:$DP$14,0))</f>
        <v>0</v>
      </c>
      <c r="CX25" cm="1">
        <f t="array" ref="CX25">AR25*INDEX(prod_est,$G25+$H25-1,MATCH(CX$14,$BP$14:$DP$14,0))</f>
        <v>0</v>
      </c>
      <c r="CY25" cm="1">
        <f t="array" ref="CY25">AS25*INDEX(prod_est,$G25+$H25-1,MATCH(CY$14,$BP$14:$DP$14,0))</f>
        <v>0</v>
      </c>
      <c r="CZ25" cm="1">
        <f t="array" ref="CZ25">AT25*INDEX(prod_est,$G25+$H25-1,MATCH(CZ$14,$BP$14:$DP$14,0))</f>
        <v>0</v>
      </c>
      <c r="DA25" cm="1">
        <f t="array" ref="DA25">AU25*INDEX(prod_est,$G25+$H25-1,MATCH(DA$14,$BP$14:$DP$14,0))</f>
        <v>0</v>
      </c>
      <c r="DB25" cm="1">
        <f t="array" ref="DB25">AV25*INDEX(prod_est,$G25+$H25-1,MATCH(DB$14,$BP$14:$DP$14,0))</f>
        <v>0</v>
      </c>
      <c r="DC25" cm="1">
        <f t="array" ref="DC25">AW25*INDEX(prod_est,$G25+$H25-1,MATCH(DC$14,$BP$14:$DP$14,0))</f>
        <v>0</v>
      </c>
      <c r="DD25" cm="1">
        <f t="array" ref="DD25">AX25*INDEX(prod_est,$G25+$H25-1,MATCH(DD$14,$BP$14:$DP$14,0))</f>
        <v>0</v>
      </c>
      <c r="DE25" cm="1">
        <f t="array" ref="DE25">AY25*INDEX(prod_est,$G25+$H25-1,MATCH(DE$14,$BP$14:$DP$14,0))</f>
        <v>0</v>
      </c>
      <c r="DF25" cm="1">
        <f t="array" ref="DF25">AZ25*INDEX(prod_est,$G25+$H25-1,MATCH(DF$14,$BP$14:$DP$14,0))</f>
        <v>0</v>
      </c>
      <c r="DG25" cm="1">
        <f t="array" ref="DG25">BA25*INDEX(prod_est,$G25+$H25-1,MATCH(DG$14,$BP$14:$DP$14,0))</f>
        <v>0</v>
      </c>
      <c r="DH25" cm="1">
        <f t="array" ref="DH25">BB25*INDEX(prod_est,$G25+$H25-1,MATCH(DH$14,$BP$14:$DP$14,0))</f>
        <v>0</v>
      </c>
      <c r="DI25" cm="1">
        <f t="array" ref="DI25">BC25*INDEX(prod_est,$G25+$H25-1,MATCH(DI$14,$BP$14:$DP$14,0))</f>
        <v>0</v>
      </c>
      <c r="DJ25" cm="1">
        <f t="array" ref="DJ25">BD25*INDEX(prod_est,$G25+$H25-1,MATCH(DJ$14,$BP$14:$DP$14,0))</f>
        <v>0</v>
      </c>
      <c r="DK25" cm="1">
        <f t="array" ref="DK25">BE25*INDEX(prod_est,$G25+$H25-1,MATCH(DK$14,$BP$14:$DP$14,0))</f>
        <v>0</v>
      </c>
      <c r="DL25" cm="1">
        <f t="array" ref="DL25">BF25*INDEX(prod_est,$G25+$H25-1,MATCH(DL$14,$BP$14:$DP$14,0))</f>
        <v>0</v>
      </c>
      <c r="DM25" cm="1">
        <f t="array" ref="DM25">BG25*INDEX(prod_est,$G25+$H25-1,MATCH(DM$14,$BP$14:$DP$14,0))</f>
        <v>0</v>
      </c>
      <c r="DN25" cm="1">
        <f t="array" ref="DN25">BH25*INDEX(prod_est,$G25+$H25-1,MATCH(DN$14,$BP$14:$DP$14,0))</f>
        <v>0</v>
      </c>
      <c r="DO25" cm="1">
        <f t="array" ref="DO25">BI25*INDEX(prod_est,$G25+$H25-1,MATCH(DO$14,$BP$14:$DP$14,0))</f>
        <v>0</v>
      </c>
      <c r="DP25" cm="1">
        <f t="array" ref="DP25">BJ25*INDEX(prod_est,$G25+$H25-1,MATCH(DP$14,$BP$14:$DP$14,0))</f>
        <v>0</v>
      </c>
    </row>
    <row r="26" spans="1:120" x14ac:dyDescent="0.25">
      <c r="A26" t="s">
        <v>57</v>
      </c>
      <c r="B26" t="s">
        <v>16</v>
      </c>
      <c r="C26" t="s">
        <v>16</v>
      </c>
      <c r="D26" t="s">
        <v>37</v>
      </c>
      <c r="E26" s="8">
        <v>8.1438640010734247</v>
      </c>
      <c r="F26" s="8">
        <v>8.2117295344157046</v>
      </c>
      <c r="G26">
        <f>MATCH(A26,Production_est!$A$4:$A$339,0)</f>
        <v>321</v>
      </c>
      <c r="H26">
        <f>IFERROR(MATCH(D26,Production_est!$D$4:$D$339,0),"-")</f>
        <v>6</v>
      </c>
      <c r="I26" s="8" cm="1">
        <f t="array" ref="I26">IFERROR(INDEX(Production_est!$E$4:$E$339,H26+G26-1),"-")</f>
        <v>80000</v>
      </c>
      <c r="J26" s="42">
        <f t="shared" si="0"/>
        <v>1.0264661918019631E-4</v>
      </c>
      <c r="K26" s="42">
        <f t="shared" ref="K26:AP26" si="27">J26*(1-$F$4)</f>
        <v>1.0244644850837192E-4</v>
      </c>
      <c r="L26" s="42">
        <f t="shared" si="27"/>
        <v>1.0224666818839914E-4</v>
      </c>
      <c r="M26" s="42">
        <f t="shared" si="27"/>
        <v>1.0204727745905472E-4</v>
      </c>
      <c r="N26" s="42">
        <f t="shared" si="27"/>
        <v>1.0184827556059988E-4</v>
      </c>
      <c r="O26" s="42">
        <f t="shared" si="27"/>
        <v>1.0164966173477741E-4</v>
      </c>
      <c r="P26" s="42">
        <f t="shared" si="27"/>
        <v>1.0145143522480875E-4</v>
      </c>
      <c r="Q26" s="42">
        <f t="shared" si="27"/>
        <v>1.0125359527539114E-4</v>
      </c>
      <c r="R26" s="42">
        <f t="shared" si="27"/>
        <v>1.0105614113269474E-4</v>
      </c>
      <c r="S26" s="42">
        <f t="shared" si="27"/>
        <v>1.0085907204435973E-4</v>
      </c>
      <c r="T26" s="42">
        <f t="shared" si="27"/>
        <v>1.0066238725949348E-4</v>
      </c>
      <c r="U26" s="42">
        <f t="shared" si="27"/>
        <v>1.0046608602866768E-4</v>
      </c>
      <c r="V26" s="42">
        <f t="shared" si="27"/>
        <v>1.0027016760391545E-4</v>
      </c>
      <c r="W26" s="42">
        <f t="shared" si="27"/>
        <v>1.0007463123872854E-4</v>
      </c>
      <c r="X26" s="42">
        <f t="shared" si="27"/>
        <v>9.9879476188054453E-5</v>
      </c>
      <c r="Y26" s="42">
        <f t="shared" si="27"/>
        <v>9.968470170829362E-5</v>
      </c>
      <c r="Z26" s="42">
        <f t="shared" si="27"/>
        <v>9.9490307057296552E-5</v>
      </c>
      <c r="AA26" s="42">
        <f t="shared" si="27"/>
        <v>9.9296291494361031E-5</v>
      </c>
      <c r="AB26" s="42">
        <f t="shared" si="27"/>
        <v>9.9102654280229266E-5</v>
      </c>
      <c r="AC26" s="42">
        <f t="shared" si="27"/>
        <v>9.8909394677085106E-5</v>
      </c>
      <c r="AD26" s="42">
        <f t="shared" si="27"/>
        <v>9.8716511948551201E-5</v>
      </c>
      <c r="AE26" s="42">
        <f t="shared" si="27"/>
        <v>9.8524005359686213E-5</v>
      </c>
      <c r="AF26" s="42">
        <f t="shared" si="27"/>
        <v>9.8331874176982013E-5</v>
      </c>
      <c r="AG26" s="42">
        <f t="shared" si="27"/>
        <v>9.8140117668360873E-5</v>
      </c>
      <c r="AH26" s="42">
        <f t="shared" si="27"/>
        <v>9.7948735103172688E-5</v>
      </c>
      <c r="AI26" s="42">
        <f t="shared" si="27"/>
        <v>9.7757725752192195E-5</v>
      </c>
      <c r="AJ26" s="42">
        <f t="shared" si="27"/>
        <v>9.7567088887616176E-5</v>
      </c>
      <c r="AK26" s="42">
        <f t="shared" si="27"/>
        <v>9.7376823783060711E-5</v>
      </c>
      <c r="AL26" s="42">
        <f t="shared" si="27"/>
        <v>9.7186929713558406E-5</v>
      </c>
      <c r="AM26" s="42">
        <f t="shared" si="27"/>
        <v>9.6997405955555609E-5</v>
      </c>
      <c r="AN26" s="42">
        <f t="shared" si="27"/>
        <v>9.6808251786909666E-5</v>
      </c>
      <c r="AO26" s="42">
        <f t="shared" si="27"/>
        <v>9.6619466486886165E-5</v>
      </c>
      <c r="AP26" s="42">
        <f t="shared" si="27"/>
        <v>9.6431049336156212E-5</v>
      </c>
      <c r="AQ26" s="42">
        <f t="shared" ref="AQ26:BJ26" si="28">AP26*(1-$F$4)</f>
        <v>9.6242999616793668E-5</v>
      </c>
      <c r="AR26" s="42">
        <f t="shared" si="28"/>
        <v>9.6055316612272411E-5</v>
      </c>
      <c r="AS26" s="42">
        <f t="shared" si="28"/>
        <v>9.5867999607463612E-5</v>
      </c>
      <c r="AT26" s="42">
        <f t="shared" si="28"/>
        <v>9.5681047888633022E-5</v>
      </c>
      <c r="AU26" s="42">
        <f t="shared" si="28"/>
        <v>9.5494460743438225E-5</v>
      </c>
      <c r="AV26" s="42">
        <f t="shared" si="28"/>
        <v>9.5308237460925966E-5</v>
      </c>
      <c r="AW26" s="42">
        <f t="shared" si="28"/>
        <v>9.5122377331529386E-5</v>
      </c>
      <c r="AX26" s="42">
        <f t="shared" si="28"/>
        <v>9.4936879647065367E-5</v>
      </c>
      <c r="AY26" s="42">
        <f t="shared" si="28"/>
        <v>9.4751743700731818E-5</v>
      </c>
      <c r="AZ26" s="42">
        <f t="shared" si="28"/>
        <v>9.456696878710497E-5</v>
      </c>
      <c r="BA26" s="42">
        <f t="shared" si="28"/>
        <v>9.4382554202136702E-5</v>
      </c>
      <c r="BB26" s="42">
        <f t="shared" si="28"/>
        <v>9.419849924315186E-5</v>
      </c>
      <c r="BC26" s="42">
        <f t="shared" si="28"/>
        <v>9.4014803208845556E-5</v>
      </c>
      <c r="BD26" s="42">
        <f t="shared" si="28"/>
        <v>9.3831465399280532E-5</v>
      </c>
      <c r="BE26" s="42">
        <f t="shared" si="28"/>
        <v>9.3648485115884456E-5</v>
      </c>
      <c r="BF26" s="42">
        <f t="shared" si="28"/>
        <v>9.3465861661447299E-5</v>
      </c>
      <c r="BG26" s="42">
        <f t="shared" si="28"/>
        <v>9.3283594340118632E-5</v>
      </c>
      <c r="BH26" s="42">
        <f t="shared" si="28"/>
        <v>9.3101682457405029E-5</v>
      </c>
      <c r="BI26" s="42">
        <f t="shared" si="28"/>
        <v>9.2920125320167368E-5</v>
      </c>
      <c r="BJ26" s="42">
        <f t="shared" si="28"/>
        <v>9.2738922236618241E-5</v>
      </c>
      <c r="BK26" t="str">
        <f t="shared" si="3"/>
        <v>21_VN</v>
      </c>
      <c r="BL26" t="str">
        <f t="shared" si="4"/>
        <v>d_ind_cem_7_7_gas_diesel_oil</v>
      </c>
      <c r="BO26" s="8">
        <f t="shared" si="5"/>
        <v>8.1438640010734247</v>
      </c>
      <c r="BP26" s="8">
        <f t="shared" si="6"/>
        <v>8.2117295344157046</v>
      </c>
      <c r="BQ26" s="8" cm="1">
        <f t="array" ref="BQ26">K26*INDEX(prod_est,$G26+$H26-1,MATCH(BQ$14,$BP$14:$DP$14,0))</f>
        <v>8.8513731511233349</v>
      </c>
      <c r="BR26" s="8" cm="1">
        <f t="array" ref="BR26">L26*INDEX(prod_est,$G26+$H26-1,MATCH(BR$14,$BP$14:$DP$14,0))</f>
        <v>8.0887250862721132</v>
      </c>
      <c r="BS26" s="8" cm="1">
        <f t="array" ref="BS26">M26*INDEX(prod_est,$G26+$H26-1,MATCH(BS$14,$BP$14:$DP$14,0))</f>
        <v>8.9402582822928203</v>
      </c>
      <c r="BT26" s="8" cm="1">
        <f t="array" ref="BT26">N26*INDEX(prod_est,$G26+$H26-1,MATCH(BT$14,$BP$14:$DP$14,0))</f>
        <v>9.8533143178867473</v>
      </c>
      <c r="BU26" s="8" cm="1">
        <f t="array" ref="BU26">O26*INDEX(prod_est,$G26+$H26-1,MATCH(BU$14,$BP$14:$DP$14,0))</f>
        <v>10.315867697918641</v>
      </c>
      <c r="BV26" s="8" cm="1">
        <f t="array" ref="BV26">P26*INDEX(prod_est,$G26+$H26-1,MATCH(BV$14,$BP$14:$DP$14,0))</f>
        <v>10.79934198860469</v>
      </c>
      <c r="BW26" s="8" cm="1">
        <f t="array" ref="BW26">Q26*INDEX(prod_est,$G26+$H26-1,MATCH(BW$14,$BP$14:$DP$14,0))</f>
        <v>11.304659063789504</v>
      </c>
      <c r="BX26" s="8" cm="1">
        <f t="array" ref="BX26">R26*INDEX(prod_est,$G26+$H26-1,MATCH(BX$14,$BP$14:$DP$14,0))</f>
        <v>11.832780642788258</v>
      </c>
      <c r="BY26" s="8" cm="1">
        <f t="array" ref="BY26">S26*INDEX(prod_est,$G26+$H26-1,MATCH(BY$14,$BP$14:$DP$14,0))</f>
        <v>12.384709987184817</v>
      </c>
      <c r="BZ26" s="8" cm="1">
        <f t="array" ref="BZ26">T26*INDEX(prod_est,$G26+$H26-1,MATCH(BZ$14,$BP$14:$DP$14,0))</f>
        <v>12.854980969578326</v>
      </c>
      <c r="CA26" s="8" cm="1">
        <f t="array" ref="CA26">U26*INDEX(prod_est,$G26+$H26-1,MATCH(CA$14,$BP$14:$DP$14,0))</f>
        <v>13.343109035190645</v>
      </c>
      <c r="CB26" s="8" cm="1">
        <f t="array" ref="CB26">V26*INDEX(prod_est,$G26+$H26-1,MATCH(CB$14,$BP$14:$DP$14,0))</f>
        <v>13.849772251419051</v>
      </c>
      <c r="CC26" s="8" cm="1">
        <f t="array" ref="CC26">W26*INDEX(prod_est,$G26+$H26-1,MATCH(CC$14,$BP$14:$DP$14,0))</f>
        <v>13.960991516827626</v>
      </c>
      <c r="CD26" s="8" cm="1">
        <f t="array" ref="CD26">X26*INDEX(prod_est,$G26+$H26-1,MATCH(CD$14,$BP$14:$DP$14,0))</f>
        <v>14.073103917861419</v>
      </c>
      <c r="CE26" s="8" cm="1">
        <f t="array" ref="CE26">Y26*INDEX(prod_est,$G26+$H26-1,MATCH(CE$14,$BP$14:$DP$14,0))</f>
        <v>14.186116626760072</v>
      </c>
      <c r="CF26" s="8" cm="1">
        <f t="array" ref="CF26">Z26*INDEX(prod_est,$G26+$H26-1,MATCH(CF$14,$BP$14:$DP$14,0))</f>
        <v>14.300036873359582</v>
      </c>
      <c r="CG26" s="8" cm="1">
        <f t="array" ref="CG26">AA26*INDEX(prod_est,$G26+$H26-1,MATCH(CG$14,$BP$14:$DP$14,0))</f>
        <v>14.414871945554228</v>
      </c>
      <c r="CH26" s="8" cm="1">
        <f t="array" ref="CH26">AB26*INDEX(prod_est,$G26+$H26-1,MATCH(CH$14,$BP$14:$DP$14,0))</f>
        <v>14.530629189762974</v>
      </c>
      <c r="CI26" s="8" cm="1">
        <f t="array" ref="CI26">AC26*INDEX(prod_est,$G26+$H26-1,MATCH(CI$14,$BP$14:$DP$14,0))</f>
        <v>14.647316011399626</v>
      </c>
      <c r="CJ26" s="8" cm="1">
        <f t="array" ref="CJ26">AD26*INDEX(prod_est,$G26+$H26-1,MATCH(CJ$14,$BP$14:$DP$14,0))</f>
        <v>14.764939875346489</v>
      </c>
      <c r="CK26" s="8" cm="1">
        <f t="array" ref="CK26">AE26*INDEX(prod_est,$G26+$H26-1,MATCH(CK$14,$BP$14:$DP$14,0))</f>
        <v>14.883508306431596</v>
      </c>
      <c r="CL26" s="8" cm="1">
        <f t="array" ref="CL26">AF26*INDEX(prod_est,$G26+$H26-1,MATCH(CL$14,$BP$14:$DP$14,0))</f>
        <v>15.003028889910793</v>
      </c>
      <c r="CM26" s="8" cm="1">
        <f t="array" ref="CM26">AG26*INDEX(prod_est,$G26+$H26-1,MATCH(CM$14,$BP$14:$DP$14,0))</f>
        <v>15.123509271952365</v>
      </c>
      <c r="CN26" s="8" cm="1">
        <f t="array" ref="CN26">AH26*INDEX(prod_est,$G26+$H26-1,MATCH(CN$14,$BP$14:$DP$14,0))</f>
        <v>15.244957160126424</v>
      </c>
      <c r="CO26" s="8" cm="1">
        <f t="array" ref="CO26">AI26*INDEX(prod_est,$G26+$H26-1,MATCH(CO$14,$BP$14:$DP$14,0))</f>
        <v>15.367380323897995</v>
      </c>
      <c r="CP26" s="8" cm="1">
        <f t="array" ref="CP26">AJ26*INDEX(prod_est,$G26+$H26-1,MATCH(CP$14,$BP$14:$DP$14,0))</f>
        <v>15.490786595124096</v>
      </c>
      <c r="CQ26" s="8" cm="1">
        <f t="array" ref="CQ26">AK26*INDEX(prod_est,$G26+$H26-1,MATCH(CQ$14,$BP$14:$DP$14,0))</f>
        <v>15.615183868554638</v>
      </c>
      <c r="CR26" s="8" cm="1">
        <f t="array" ref="CR26">AL26*INDEX(prod_est,$G26+$H26-1,MATCH(CR$14,$BP$14:$DP$14,0))</f>
        <v>15.740580102337647</v>
      </c>
      <c r="CS26" s="8" cm="1">
        <f t="array" ref="CS26">AM26*INDEX(prod_est,$G26+$H26-1,MATCH(CS$14,$BP$14:$DP$14,0))</f>
        <v>15.866983318528277</v>
      </c>
      <c r="CT26" s="8" cm="1">
        <f t="array" ref="CT26">AN26*INDEX(prod_est,$G26+$H26-1,MATCH(CT$14,$BP$14:$DP$14,0))</f>
        <v>15.994401603602</v>
      </c>
      <c r="CU26" s="8" cm="1">
        <f t="array" ref="CU26">AO26*INDEX(prod_est,$G26+$H26-1,MATCH(CU$14,$BP$14:$DP$14,0))</f>
        <v>16.122843108971836</v>
      </c>
      <c r="CV26" s="8" cm="1">
        <f t="array" ref="CV26">AP26*INDEX(prod_est,$G26+$H26-1,MATCH(CV$14,$BP$14:$DP$14,0))</f>
        <v>16.252316051510235</v>
      </c>
      <c r="CW26" cm="1">
        <f t="array" ref="CW26">AQ26*INDEX(prod_est,$G26+$H26-1,MATCH(CW$14,$BP$14:$DP$14,0))</f>
        <v>16.220622489182361</v>
      </c>
      <c r="CX26" cm="1">
        <f t="array" ref="CX26">AR26*INDEX(prod_est,$G26+$H26-1,MATCH(CX$14,$BP$14:$DP$14,0))</f>
        <v>16.188990732315926</v>
      </c>
      <c r="CY26" cm="1">
        <f t="array" ref="CY26">AS26*INDEX(prod_est,$G26+$H26-1,MATCH(CY$14,$BP$14:$DP$14,0))</f>
        <v>16.1574206603844</v>
      </c>
      <c r="CZ26" cm="1">
        <f t="array" ref="CZ26">AT26*INDEX(prod_est,$G26+$H26-1,MATCH(CZ$14,$BP$14:$DP$14,0))</f>
        <v>16.125912153096298</v>
      </c>
      <c r="DA26" cm="1">
        <f t="array" ref="DA26">AU26*INDEX(prod_est,$G26+$H26-1,MATCH(DA$14,$BP$14:$DP$14,0))</f>
        <v>16.094465090394699</v>
      </c>
      <c r="DB26" cm="1">
        <f t="array" ref="DB26">AV26*INDEX(prod_est,$G26+$H26-1,MATCH(DB$14,$BP$14:$DP$14,0))</f>
        <v>16.063079352456825</v>
      </c>
      <c r="DC26" cm="1">
        <f t="array" ref="DC26">AW26*INDEX(prod_est,$G26+$H26-1,MATCH(DC$14,$BP$14:$DP$14,0))</f>
        <v>16.031754819693546</v>
      </c>
      <c r="DD26" cm="1">
        <f t="array" ref="DD26">AX26*INDEX(prod_est,$G26+$H26-1,MATCH(DD$14,$BP$14:$DP$14,0))</f>
        <v>16.00049137274895</v>
      </c>
      <c r="DE26" cm="1">
        <f t="array" ref="DE26">AY26*INDEX(prod_est,$G26+$H26-1,MATCH(DE$14,$BP$14:$DP$14,0))</f>
        <v>15.969288892499883</v>
      </c>
      <c r="DF26" cm="1">
        <f t="array" ref="DF26">AZ26*INDEX(prod_est,$G26+$H26-1,MATCH(DF$14,$BP$14:$DP$14,0))</f>
        <v>15.938147260055485</v>
      </c>
      <c r="DG26" cm="1">
        <f t="array" ref="DG26">BA26*INDEX(prod_est,$G26+$H26-1,MATCH(DG$14,$BP$14:$DP$14,0))</f>
        <v>15.907066356756754</v>
      </c>
      <c r="DH26" cm="1">
        <f t="array" ref="DH26">BB26*INDEX(prod_est,$G26+$H26-1,MATCH(DH$14,$BP$14:$DP$14,0))</f>
        <v>15.876046064176075</v>
      </c>
      <c r="DI26" cm="1">
        <f t="array" ref="DI26">BC26*INDEX(prod_est,$G26+$H26-1,MATCH(DI$14,$BP$14:$DP$14,0))</f>
        <v>15.845086264116784</v>
      </c>
      <c r="DJ26" cm="1">
        <f t="array" ref="DJ26">BD26*INDEX(prod_est,$G26+$H26-1,MATCH(DJ$14,$BP$14:$DP$14,0))</f>
        <v>15.814186838612708</v>
      </c>
      <c r="DK26" cm="1">
        <f t="array" ref="DK26">BE26*INDEX(prod_est,$G26+$H26-1,MATCH(DK$14,$BP$14:$DP$14,0))</f>
        <v>15.783347669927721</v>
      </c>
      <c r="DL26" cm="1">
        <f t="array" ref="DL26">BF26*INDEX(prod_est,$G26+$H26-1,MATCH(DL$14,$BP$14:$DP$14,0))</f>
        <v>15.752568640555298</v>
      </c>
      <c r="DM26" cm="1">
        <f t="array" ref="DM26">BG26*INDEX(prod_est,$G26+$H26-1,MATCH(DM$14,$BP$14:$DP$14,0))</f>
        <v>15.721849633218051</v>
      </c>
      <c r="DN26" cm="1">
        <f t="array" ref="DN26">BH26*INDEX(prod_est,$G26+$H26-1,MATCH(DN$14,$BP$14:$DP$14,0))</f>
        <v>15.69119053086731</v>
      </c>
      <c r="DO26" cm="1">
        <f t="array" ref="DO26">BI26*INDEX(prod_est,$G26+$H26-1,MATCH(DO$14,$BP$14:$DP$14,0))</f>
        <v>15.660591216682645</v>
      </c>
      <c r="DP26" cm="1">
        <f t="array" ref="DP26">BJ26*INDEX(prod_est,$G26+$H26-1,MATCH(DP$14,$BP$14:$DP$14,0))</f>
        <v>15.630051574071452</v>
      </c>
    </row>
    <row r="27" spans="1:120" x14ac:dyDescent="0.25">
      <c r="A27" t="s">
        <v>57</v>
      </c>
      <c r="B27" t="s">
        <v>17</v>
      </c>
      <c r="C27" t="s">
        <v>17</v>
      </c>
      <c r="D27" t="s">
        <v>37</v>
      </c>
      <c r="E27" s="8">
        <v>1.47048856771244</v>
      </c>
      <c r="F27" s="8">
        <v>1.47048856771244</v>
      </c>
      <c r="G27">
        <f>MATCH(A27,Production_est!$A$4:$A$339,0)</f>
        <v>321</v>
      </c>
      <c r="H27">
        <f>IFERROR(MATCH(D27,Production_est!$D$4:$D$339,0),"-")</f>
        <v>6</v>
      </c>
      <c r="I27" s="8" cm="1">
        <f t="array" ref="I27">IFERROR(INDEX(Production_est!$E$4:$E$339,H27+G27-1),"-")</f>
        <v>80000</v>
      </c>
      <c r="J27" s="42">
        <f t="shared" si="0"/>
        <v>1.83811070964055E-5</v>
      </c>
      <c r="K27" s="42">
        <f t="shared" ref="K27:AP27" si="29">J27*(1-$F$4)</f>
        <v>1.8345262189035444E-5</v>
      </c>
      <c r="L27" s="42">
        <f t="shared" si="29"/>
        <v>1.8309487182644562E-5</v>
      </c>
      <c r="M27" s="42">
        <f t="shared" si="29"/>
        <v>1.8273781940919298E-5</v>
      </c>
      <c r="N27" s="42">
        <f t="shared" si="29"/>
        <v>1.8238146327811915E-5</v>
      </c>
      <c r="O27" s="42">
        <f t="shared" si="29"/>
        <v>1.8202580207539985E-5</v>
      </c>
      <c r="P27" s="42">
        <f t="shared" si="29"/>
        <v>1.816708344458587E-5</v>
      </c>
      <c r="Q27" s="42">
        <f t="shared" si="29"/>
        <v>1.8131655903696204E-5</v>
      </c>
      <c r="R27" s="42">
        <f t="shared" si="29"/>
        <v>1.809629744988137E-5</v>
      </c>
      <c r="S27" s="42">
        <f t="shared" si="29"/>
        <v>1.8061007948415006E-5</v>
      </c>
      <c r="T27" s="42">
        <f t="shared" si="29"/>
        <v>1.8025787264833471E-5</v>
      </c>
      <c r="U27" s="42">
        <f t="shared" si="29"/>
        <v>1.7990635264935344E-5</v>
      </c>
      <c r="V27" s="42">
        <f t="shared" si="29"/>
        <v>1.7955551814780908E-5</v>
      </c>
      <c r="W27" s="42">
        <f t="shared" si="29"/>
        <v>1.7920536780691644E-5</v>
      </c>
      <c r="X27" s="42">
        <f t="shared" si="29"/>
        <v>1.7885590029249714E-5</v>
      </c>
      <c r="Y27" s="42">
        <f t="shared" si="29"/>
        <v>1.7850711427297461E-5</v>
      </c>
      <c r="Z27" s="42">
        <f t="shared" si="29"/>
        <v>1.7815900841936895E-5</v>
      </c>
      <c r="AA27" s="42">
        <f t="shared" si="29"/>
        <v>1.7781158140529197E-5</v>
      </c>
      <c r="AB27" s="42">
        <f t="shared" si="29"/>
        <v>1.7746483190694198E-5</v>
      </c>
      <c r="AC27" s="42">
        <f t="shared" si="29"/>
        <v>1.7711875860309888E-5</v>
      </c>
      <c r="AD27" s="42">
        <f t="shared" si="29"/>
        <v>1.7677336017511904E-5</v>
      </c>
      <c r="AE27" s="42">
        <f t="shared" si="29"/>
        <v>1.7642863530693035E-5</v>
      </c>
      <c r="AF27" s="42">
        <f t="shared" si="29"/>
        <v>1.7608458268502713E-5</v>
      </c>
      <c r="AG27" s="42">
        <f t="shared" si="29"/>
        <v>1.7574120099846516E-5</v>
      </c>
      <c r="AH27" s="42">
        <f t="shared" si="29"/>
        <v>1.7539848893885672E-5</v>
      </c>
      <c r="AI27" s="42">
        <f t="shared" si="29"/>
        <v>1.7505644520036553E-5</v>
      </c>
      <c r="AJ27" s="42">
        <f t="shared" si="29"/>
        <v>1.7471506847970186E-5</v>
      </c>
      <c r="AK27" s="42">
        <f t="shared" si="29"/>
        <v>1.743743574761175E-5</v>
      </c>
      <c r="AL27" s="42">
        <f t="shared" si="29"/>
        <v>1.7403431089140079E-5</v>
      </c>
      <c r="AM27" s="42">
        <f t="shared" si="29"/>
        <v>1.7369492742987176E-5</v>
      </c>
      <c r="AN27" s="42">
        <f t="shared" si="29"/>
        <v>1.733562057983771E-5</v>
      </c>
      <c r="AO27" s="42">
        <f t="shared" si="29"/>
        <v>1.730181447062853E-5</v>
      </c>
      <c r="AP27" s="42">
        <f t="shared" si="29"/>
        <v>1.7268074286548167E-5</v>
      </c>
      <c r="AQ27" s="42">
        <f t="shared" ref="AQ27:BJ27" si="30">AP27*(1-$F$4)</f>
        <v>1.7234399899036348E-5</v>
      </c>
      <c r="AR27" s="42">
        <f t="shared" si="30"/>
        <v>1.7200791179783507E-5</v>
      </c>
      <c r="AS27" s="42">
        <f t="shared" si="30"/>
        <v>1.7167248000730293E-5</v>
      </c>
      <c r="AT27" s="42">
        <f t="shared" si="30"/>
        <v>1.7133770234067082E-5</v>
      </c>
      <c r="AU27" s="42">
        <f t="shared" si="30"/>
        <v>1.710035775223349E-5</v>
      </c>
      <c r="AV27" s="42">
        <f t="shared" si="30"/>
        <v>1.7067010427917889E-5</v>
      </c>
      <c r="AW27" s="42">
        <f t="shared" si="30"/>
        <v>1.7033728134056919E-5</v>
      </c>
      <c r="AX27" s="42">
        <f t="shared" si="30"/>
        <v>1.7000510743835008E-5</v>
      </c>
      <c r="AY27" s="42">
        <f t="shared" si="30"/>
        <v>1.696735813068389E-5</v>
      </c>
      <c r="AZ27" s="42">
        <f t="shared" si="30"/>
        <v>1.6934270168282112E-5</v>
      </c>
      <c r="BA27" s="42">
        <f t="shared" si="30"/>
        <v>1.6901246730554563E-5</v>
      </c>
      <c r="BB27" s="42">
        <f t="shared" si="30"/>
        <v>1.6868287691671987E-5</v>
      </c>
      <c r="BC27" s="42">
        <f t="shared" si="30"/>
        <v>1.6835392926050513E-5</v>
      </c>
      <c r="BD27" s="42">
        <f t="shared" si="30"/>
        <v>1.6802562308351167E-5</v>
      </c>
      <c r="BE27" s="42">
        <f t="shared" si="30"/>
        <v>1.6769795713479402E-5</v>
      </c>
      <c r="BF27" s="42">
        <f t="shared" si="30"/>
        <v>1.6737093016584611E-5</v>
      </c>
      <c r="BG27" s="42">
        <f t="shared" si="30"/>
        <v>1.6704454093059661E-5</v>
      </c>
      <c r="BH27" s="42">
        <f t="shared" si="30"/>
        <v>1.6671878818540414E-5</v>
      </c>
      <c r="BI27" s="42">
        <f t="shared" si="30"/>
        <v>1.6639367068905254E-5</v>
      </c>
      <c r="BJ27" s="42">
        <f t="shared" si="30"/>
        <v>1.6606918720274617E-5</v>
      </c>
      <c r="BK27" t="str">
        <f t="shared" si="3"/>
        <v>21_VN</v>
      </c>
      <c r="BL27" t="str">
        <f t="shared" si="4"/>
        <v>d_ind_cem_7_8_fuel_oil</v>
      </c>
      <c r="BO27" s="8">
        <f t="shared" si="5"/>
        <v>1.47048856771244</v>
      </c>
      <c r="BP27" s="8">
        <f t="shared" si="6"/>
        <v>1.47048856771244</v>
      </c>
      <c r="BQ27" s="8" cm="1">
        <f t="array" ref="BQ27">K27*INDEX(prod_est,$G27+$H27-1,MATCH(BQ$14,$BP$14:$DP$14,0))</f>
        <v>1.5850306531326623</v>
      </c>
      <c r="BR27" s="8" cm="1">
        <f t="array" ref="BR27">L27*INDEX(prod_est,$G27+$H27-1,MATCH(BR$14,$BP$14:$DP$14,0))</f>
        <v>1.4484619490793169</v>
      </c>
      <c r="BS27" s="8" cm="1">
        <f t="array" ref="BS27">M27*INDEX(prod_est,$G27+$H27-1,MATCH(BS$14,$BP$14:$DP$14,0))</f>
        <v>1.6009474668412194</v>
      </c>
      <c r="BT27" s="8" cm="1">
        <f t="array" ref="BT27">N27*INDEX(prod_est,$G27+$H27-1,MATCH(BT$14,$BP$14:$DP$14,0))</f>
        <v>1.764449985573072</v>
      </c>
      <c r="BU27" s="8" cm="1">
        <f t="array" ref="BU27">O27*INDEX(prod_est,$G27+$H27-1,MATCH(BU$14,$BP$14:$DP$14,0))</f>
        <v>1.8472802169443061</v>
      </c>
      <c r="BV27" s="8" cm="1">
        <f t="array" ref="BV27">P27*INDEX(prod_est,$G27+$H27-1,MATCH(BV$14,$BP$14:$DP$14,0))</f>
        <v>1.9338567918615779</v>
      </c>
      <c r="BW27" s="8" cm="1">
        <f t="array" ref="BW27">Q27*INDEX(prod_est,$G27+$H27-1,MATCH(BW$14,$BP$14:$DP$14,0))</f>
        <v>2.0243447918638853</v>
      </c>
      <c r="BX27" s="8" cm="1">
        <f t="array" ref="BX27">R27*INDEX(prod_est,$G27+$H27-1,MATCH(BX$14,$BP$14:$DP$14,0))</f>
        <v>2.1189164336873474</v>
      </c>
      <c r="BY27" s="8" cm="1">
        <f t="array" ref="BY27">S27*INDEX(prod_est,$G27+$H27-1,MATCH(BY$14,$BP$14:$DP$14,0))</f>
        <v>2.2177513731137726</v>
      </c>
      <c r="BZ27" s="8" cm="1">
        <f t="array" ref="BZ27">T27*INDEX(prod_est,$G27+$H27-1,MATCH(BZ$14,$BP$14:$DP$14,0))</f>
        <v>2.3019636088478315</v>
      </c>
      <c r="CA27" s="8" cm="1">
        <f t="array" ref="CA27">U27*INDEX(prod_est,$G27+$H27-1,MATCH(CA$14,$BP$14:$DP$14,0))</f>
        <v>2.389373543265938</v>
      </c>
      <c r="CB27" s="8" cm="1">
        <f t="array" ref="CB27">V27*INDEX(prod_est,$G27+$H27-1,MATCH(CB$14,$BP$14:$DP$14,0))</f>
        <v>2.480102599066154</v>
      </c>
      <c r="CC27" s="8" cm="1">
        <f t="array" ref="CC27">W27*INDEX(prod_est,$G27+$H27-1,MATCH(CC$14,$BP$14:$DP$14,0))</f>
        <v>2.5000188247050108</v>
      </c>
      <c r="CD27" s="8" cm="1">
        <f t="array" ref="CD27">X27*INDEX(prod_est,$G27+$H27-1,MATCH(CD$14,$BP$14:$DP$14,0))</f>
        <v>2.5200949856803634</v>
      </c>
      <c r="CE27" s="8" cm="1">
        <f t="array" ref="CE27">Y27*INDEX(prod_est,$G27+$H27-1,MATCH(CE$14,$BP$14:$DP$14,0))</f>
        <v>2.5403323663375317</v>
      </c>
      <c r="CF27" s="8" cm="1">
        <f t="array" ref="CF27">Z27*INDEX(prod_est,$G27+$H27-1,MATCH(CF$14,$BP$14:$DP$14,0))</f>
        <v>2.5607322613357151</v>
      </c>
      <c r="CG27" s="8" cm="1">
        <f t="array" ref="CG27">AA27*INDEX(prod_est,$G27+$H27-1,MATCH(CG$14,$BP$14:$DP$14,0))</f>
        <v>2.5812959757307086</v>
      </c>
      <c r="CH27" s="8" cm="1">
        <f t="array" ref="CH27">AB27*INDEX(prod_est,$G27+$H27-1,MATCH(CH$14,$BP$14:$DP$14,0))</f>
        <v>2.6020248250584244</v>
      </c>
      <c r="CI27" s="8" cm="1">
        <f t="array" ref="CI27">AC27*INDEX(prod_est,$G27+$H27-1,MATCH(CI$14,$BP$14:$DP$14,0))</f>
        <v>2.6229201354190823</v>
      </c>
      <c r="CJ27" s="8" cm="1">
        <f t="array" ref="CJ27">AD27*INDEX(prod_est,$G27+$H27-1,MATCH(CJ$14,$BP$14:$DP$14,0))</f>
        <v>2.6439832435620292</v>
      </c>
      <c r="CK27" s="8" cm="1">
        <f t="array" ref="CK27">AE27*INDEX(prod_est,$G27+$H27-1,MATCH(CK$14,$BP$14:$DP$14,0))</f>
        <v>2.6652154969711961</v>
      </c>
      <c r="CL27" s="8" cm="1">
        <f t="array" ref="CL27">AF27*INDEX(prod_est,$G27+$H27-1,MATCH(CL$14,$BP$14:$DP$14,0))</f>
        <v>2.6866182539514263</v>
      </c>
      <c r="CM27" s="8" cm="1">
        <f t="array" ref="CM27">AG27*INDEX(prod_est,$G27+$H27-1,MATCH(CM$14,$BP$14:$DP$14,0))</f>
        <v>2.70819288371526</v>
      </c>
      <c r="CN27" s="8" cm="1">
        <f t="array" ref="CN27">AH27*INDEX(prod_est,$G27+$H27-1,MATCH(CN$14,$BP$14:$DP$14,0))</f>
        <v>2.7299407664705684</v>
      </c>
      <c r="CO27" s="8" cm="1">
        <f t="array" ref="CO27">AI27*INDEX(prod_est,$G27+$H27-1,MATCH(CO$14,$BP$14:$DP$14,0))</f>
        <v>2.7518632935088494</v>
      </c>
      <c r="CP27" s="8" cm="1">
        <f t="array" ref="CP27">AJ27*INDEX(prod_est,$G27+$H27-1,MATCH(CP$14,$BP$14:$DP$14,0))</f>
        <v>2.7739618672942457</v>
      </c>
      <c r="CQ27" s="8" cm="1">
        <f t="array" ref="CQ27">AK27*INDEX(prod_est,$G27+$H27-1,MATCH(CQ$14,$BP$14:$DP$14,0))</f>
        <v>2.7962379015532366</v>
      </c>
      <c r="CR27" s="8" cm="1">
        <f t="array" ref="CR27">AL27*INDEX(prod_est,$G27+$H27-1,MATCH(CR$14,$BP$14:$DP$14,0))</f>
        <v>2.8186928213651115</v>
      </c>
      <c r="CS27" s="8" cm="1">
        <f t="array" ref="CS27">AM27*INDEX(prod_est,$G27+$H27-1,MATCH(CS$14,$BP$14:$DP$14,0))</f>
        <v>2.8413280632531204</v>
      </c>
      <c r="CT27" s="8" cm="1">
        <f t="array" ref="CT27">AN27*INDEX(prod_est,$G27+$H27-1,MATCH(CT$14,$BP$14:$DP$14,0))</f>
        <v>2.8641450752763693</v>
      </c>
      <c r="CU27" s="8" cm="1">
        <f t="array" ref="CU27">AO27*INDEX(prod_est,$G27+$H27-1,MATCH(CU$14,$BP$14:$DP$14,0))</f>
        <v>2.8871453171224446</v>
      </c>
      <c r="CV27" s="8" cm="1">
        <f t="array" ref="CV27">AP27*INDEX(prod_est,$G27+$H27-1,MATCH(CV$14,$BP$14:$DP$14,0))</f>
        <v>2.9103302602008645</v>
      </c>
      <c r="CW27" cm="1">
        <f t="array" ref="CW27">AQ27*INDEX(prod_est,$G27+$H27-1,MATCH(CW$14,$BP$14:$DP$14,0))</f>
        <v>2.9046548393436749</v>
      </c>
      <c r="CX27" cm="1">
        <f t="array" ref="CX27">AR27*INDEX(prod_est,$G27+$H27-1,MATCH(CX$14,$BP$14:$DP$14,0))</f>
        <v>2.8989904860970404</v>
      </c>
      <c r="CY27" cm="1">
        <f t="array" ref="CY27">AS27*INDEX(prod_est,$G27+$H27-1,MATCH(CY$14,$BP$14:$DP$14,0))</f>
        <v>2.8933371788780673</v>
      </c>
      <c r="CZ27" cm="1">
        <f t="array" ref="CZ27">AT27*INDEX(prod_est,$G27+$H27-1,MATCH(CZ$14,$BP$14:$DP$14,0))</f>
        <v>2.8876948961459514</v>
      </c>
      <c r="DA27" cm="1">
        <f t="array" ref="DA27">AU27*INDEX(prod_est,$G27+$H27-1,MATCH(DA$14,$BP$14:$DP$14,0))</f>
        <v>2.882063616401894</v>
      </c>
      <c r="DB27" cm="1">
        <f t="array" ref="DB27">AV27*INDEX(prod_est,$G27+$H27-1,MATCH(DB$14,$BP$14:$DP$14,0))</f>
        <v>2.8764433181890223</v>
      </c>
      <c r="DC27" cm="1">
        <f t="array" ref="DC27">AW27*INDEX(prod_est,$G27+$H27-1,MATCH(DC$14,$BP$14:$DP$14,0))</f>
        <v>2.8708339800923048</v>
      </c>
      <c r="DD27" cm="1">
        <f t="array" ref="DD27">AX27*INDEX(prod_est,$G27+$H27-1,MATCH(DD$14,$BP$14:$DP$14,0))</f>
        <v>2.8652355807384735</v>
      </c>
      <c r="DE27" cm="1">
        <f t="array" ref="DE27">AY27*INDEX(prod_est,$G27+$H27-1,MATCH(DE$14,$BP$14:$DP$14,0))</f>
        <v>2.859648098795939</v>
      </c>
      <c r="DF27" cm="1">
        <f t="array" ref="DF27">AZ27*INDEX(prod_est,$G27+$H27-1,MATCH(DF$14,$BP$14:$DP$14,0))</f>
        <v>2.8540715129747105</v>
      </c>
      <c r="DG27" cm="1">
        <f t="array" ref="DG27">BA27*INDEX(prod_est,$G27+$H27-1,MATCH(DG$14,$BP$14:$DP$14,0))</f>
        <v>2.848505802026315</v>
      </c>
      <c r="DH27" cm="1">
        <f t="array" ref="DH27">BB27*INDEX(prod_est,$G27+$H27-1,MATCH(DH$14,$BP$14:$DP$14,0))</f>
        <v>2.8429509447437158</v>
      </c>
      <c r="DI27" cm="1">
        <f t="array" ref="DI27">BC27*INDEX(prod_est,$G27+$H27-1,MATCH(DI$14,$BP$14:$DP$14,0))</f>
        <v>2.8374069199612322</v>
      </c>
      <c r="DJ27" cm="1">
        <f t="array" ref="DJ27">BD27*INDEX(prod_est,$G27+$H27-1,MATCH(DJ$14,$BP$14:$DP$14,0))</f>
        <v>2.8318737065544584</v>
      </c>
      <c r="DK27" cm="1">
        <f t="array" ref="DK27">BE27*INDEX(prod_est,$G27+$H27-1,MATCH(DK$14,$BP$14:$DP$14,0))</f>
        <v>2.826351283440184</v>
      </c>
      <c r="DL27" cm="1">
        <f t="array" ref="DL27">BF27*INDEX(prod_est,$G27+$H27-1,MATCH(DL$14,$BP$14:$DP$14,0))</f>
        <v>2.8208396295763118</v>
      </c>
      <c r="DM27" cm="1">
        <f t="array" ref="DM27">BG27*INDEX(prod_est,$G27+$H27-1,MATCH(DM$14,$BP$14:$DP$14,0))</f>
        <v>2.8153387239617791</v>
      </c>
      <c r="DN27" cm="1">
        <f t="array" ref="DN27">BH27*INDEX(prod_est,$G27+$H27-1,MATCH(DN$14,$BP$14:$DP$14,0))</f>
        <v>2.809848545636477</v>
      </c>
      <c r="DO27" cm="1">
        <f t="array" ref="DO27">BI27*INDEX(prod_est,$G27+$H27-1,MATCH(DO$14,$BP$14:$DP$14,0))</f>
        <v>2.8043690736811708</v>
      </c>
      <c r="DP27" cm="1">
        <f t="array" ref="DP27">BJ27*INDEX(prod_est,$G27+$H27-1,MATCH(DP$14,$BP$14:$DP$14,0))</f>
        <v>2.7989002872174216</v>
      </c>
    </row>
    <row r="28" spans="1:120" x14ac:dyDescent="0.25">
      <c r="A28" t="s">
        <v>57</v>
      </c>
      <c r="B28" t="s">
        <v>18</v>
      </c>
      <c r="C28" t="s">
        <v>18</v>
      </c>
      <c r="D28" t="s">
        <v>37</v>
      </c>
      <c r="E28" s="8">
        <v>1.062049605390198</v>
      </c>
      <c r="F28" s="8">
        <v>1.899891588919902</v>
      </c>
      <c r="G28">
        <f>MATCH(A28,Production_est!$A$4:$A$339,0)</f>
        <v>321</v>
      </c>
      <c r="H28">
        <f>IFERROR(MATCH(D28,Production_est!$D$4:$D$339,0),"-")</f>
        <v>6</v>
      </c>
      <c r="I28" s="8" cm="1">
        <f t="array" ref="I28">IFERROR(INDEX(Production_est!$E$4:$E$339,H28+G28-1),"-")</f>
        <v>80000</v>
      </c>
      <c r="J28" s="42">
        <f t="shared" si="0"/>
        <v>2.3748644861498774E-5</v>
      </c>
      <c r="K28" s="42">
        <f t="shared" ref="K28:AP28" si="31">J28*(1-$F$4)</f>
        <v>2.3702332744891212E-5</v>
      </c>
      <c r="L28" s="42">
        <f t="shared" si="31"/>
        <v>2.365611094131655E-5</v>
      </c>
      <c r="M28" s="42">
        <f t="shared" si="31"/>
        <v>2.3609979274655781E-5</v>
      </c>
      <c r="N28" s="42">
        <f t="shared" si="31"/>
        <v>2.3563937569133348E-5</v>
      </c>
      <c r="O28" s="42">
        <f t="shared" si="31"/>
        <v>2.3517985649316473E-5</v>
      </c>
      <c r="P28" s="42">
        <f t="shared" si="31"/>
        <v>2.3472123340114494E-5</v>
      </c>
      <c r="Q28" s="42">
        <f t="shared" si="31"/>
        <v>2.3426350466778183E-5</v>
      </c>
      <c r="R28" s="42">
        <f t="shared" si="31"/>
        <v>2.3380666854899093E-5</v>
      </c>
      <c r="S28" s="42">
        <f t="shared" si="31"/>
        <v>2.3335072330408894E-5</v>
      </c>
      <c r="T28" s="42">
        <f t="shared" si="31"/>
        <v>2.3289566719578702E-5</v>
      </c>
      <c r="U28" s="42">
        <f t="shared" si="31"/>
        <v>2.3244149849018424E-5</v>
      </c>
      <c r="V28" s="42">
        <f t="shared" si="31"/>
        <v>2.319882154567609E-5</v>
      </c>
      <c r="W28" s="42">
        <f t="shared" si="31"/>
        <v>2.3153581636837201E-5</v>
      </c>
      <c r="X28" s="42">
        <f t="shared" si="31"/>
        <v>2.3108429950124067E-5</v>
      </c>
      <c r="Y28" s="42">
        <f t="shared" si="31"/>
        <v>2.3063366313495148E-5</v>
      </c>
      <c r="Z28" s="42">
        <f t="shared" si="31"/>
        <v>2.3018390555244407E-5</v>
      </c>
      <c r="AA28" s="42">
        <f t="shared" si="31"/>
        <v>2.2973502504000645E-5</v>
      </c>
      <c r="AB28" s="42">
        <f t="shared" si="31"/>
        <v>2.2928701988726854E-5</v>
      </c>
      <c r="AC28" s="42">
        <f t="shared" si="31"/>
        <v>2.288398883871957E-5</v>
      </c>
      <c r="AD28" s="42">
        <f t="shared" si="31"/>
        <v>2.2839362883608209E-5</v>
      </c>
      <c r="AE28" s="42">
        <f t="shared" si="31"/>
        <v>2.2794823953354431E-5</v>
      </c>
      <c r="AF28" s="42">
        <f t="shared" si="31"/>
        <v>2.2750371878251484E-5</v>
      </c>
      <c r="AG28" s="42">
        <f t="shared" si="31"/>
        <v>2.270600648892356E-5</v>
      </c>
      <c r="AH28" s="42">
        <f t="shared" si="31"/>
        <v>2.2661727616325154E-5</v>
      </c>
      <c r="AI28" s="42">
        <f t="shared" si="31"/>
        <v>2.2617535091740415E-5</v>
      </c>
      <c r="AJ28" s="42">
        <f t="shared" si="31"/>
        <v>2.2573428746782498E-5</v>
      </c>
      <c r="AK28" s="42">
        <f t="shared" si="31"/>
        <v>2.2529408413392936E-5</v>
      </c>
      <c r="AL28" s="42">
        <f t="shared" si="31"/>
        <v>2.248547392384099E-5</v>
      </c>
      <c r="AM28" s="42">
        <f t="shared" si="31"/>
        <v>2.2441625110723009E-5</v>
      </c>
      <c r="AN28" s="42">
        <f t="shared" si="31"/>
        <v>2.2397861806961795E-5</v>
      </c>
      <c r="AO28" s="42">
        <f t="shared" si="31"/>
        <v>2.235418384580597E-5</v>
      </c>
      <c r="AP28" s="42">
        <f t="shared" si="31"/>
        <v>2.2310591060829334E-5</v>
      </c>
      <c r="AQ28" s="42">
        <f t="shared" ref="AQ28:BJ28" si="32">AP28*(1-$F$4)</f>
        <v>2.2267083285930235E-5</v>
      </c>
      <c r="AR28" s="42">
        <f t="shared" si="32"/>
        <v>2.2223660355330934E-5</v>
      </c>
      <c r="AS28" s="42">
        <f t="shared" si="32"/>
        <v>2.218032210357698E-5</v>
      </c>
      <c r="AT28" s="42">
        <f t="shared" si="32"/>
        <v>2.2137068365536565E-5</v>
      </c>
      <c r="AU28" s="42">
        <f t="shared" si="32"/>
        <v>2.209389897639991E-5</v>
      </c>
      <c r="AV28" s="42">
        <f t="shared" si="32"/>
        <v>2.2050813771678627E-5</v>
      </c>
      <c r="AW28" s="42">
        <f t="shared" si="32"/>
        <v>2.2007812587205102E-5</v>
      </c>
      <c r="AX28" s="42">
        <f t="shared" si="32"/>
        <v>2.1964895259131854E-5</v>
      </c>
      <c r="AY28" s="42">
        <f t="shared" si="32"/>
        <v>2.1922061623930928E-5</v>
      </c>
      <c r="AZ28" s="42">
        <f t="shared" si="32"/>
        <v>2.1879311518393263E-5</v>
      </c>
      <c r="BA28" s="42">
        <f t="shared" si="32"/>
        <v>2.1836644779628068E-5</v>
      </c>
      <c r="BB28" s="42">
        <f t="shared" si="32"/>
        <v>2.1794061245062205E-5</v>
      </c>
      <c r="BC28" s="42">
        <f t="shared" si="32"/>
        <v>2.1751560752439571E-5</v>
      </c>
      <c r="BD28" s="42">
        <f t="shared" si="32"/>
        <v>2.170914313982048E-5</v>
      </c>
      <c r="BE28" s="42">
        <f t="shared" si="32"/>
        <v>2.1666808245581037E-5</v>
      </c>
      <c r="BF28" s="42">
        <f t="shared" si="32"/>
        <v>2.1624555908412536E-5</v>
      </c>
      <c r="BG28" s="42">
        <f t="shared" si="32"/>
        <v>2.1582385967320836E-5</v>
      </c>
      <c r="BH28" s="42">
        <f t="shared" si="32"/>
        <v>2.1540298261625745E-5</v>
      </c>
      <c r="BI28" s="42">
        <f t="shared" si="32"/>
        <v>2.1498292630960421E-5</v>
      </c>
      <c r="BJ28" s="42">
        <f t="shared" si="32"/>
        <v>2.1456368915270747E-5</v>
      </c>
      <c r="BK28" t="str">
        <f t="shared" si="3"/>
        <v>21_VN</v>
      </c>
      <c r="BL28" t="str">
        <f t="shared" si="4"/>
        <v>d_ind_cem_7_9_lpg</v>
      </c>
      <c r="BO28" s="8">
        <f t="shared" si="5"/>
        <v>1.062049605390198</v>
      </c>
      <c r="BP28" s="8">
        <f t="shared" si="6"/>
        <v>1.899891588919902</v>
      </c>
      <c r="BQ28" s="8" cm="1">
        <f t="array" ref="BQ28">K28*INDEX(prod_est,$G28+$H28-1,MATCH(BQ$14,$BP$14:$DP$14,0))</f>
        <v>2.0478815491586007</v>
      </c>
      <c r="BR28" s="8" cm="1">
        <f t="array" ref="BR28">L28*INDEX(prod_est,$G28+$H28-1,MATCH(BR$14,$BP$14:$DP$14,0))</f>
        <v>1.8714328926795645</v>
      </c>
      <c r="BS28" s="8" cm="1">
        <f t="array" ref="BS28">M28*INDEX(prod_est,$G28+$H28-1,MATCH(BS$14,$BP$14:$DP$14,0))</f>
        <v>2.068446292843984</v>
      </c>
      <c r="BT28" s="8" cm="1">
        <f t="array" ref="BT28">N28*INDEX(prod_est,$G28+$H28-1,MATCH(BT$14,$BP$14:$DP$14,0))</f>
        <v>2.2796938107958624</v>
      </c>
      <c r="BU28" s="8" cm="1">
        <f t="array" ref="BU28">O28*INDEX(prod_est,$G28+$H28-1,MATCH(BU$14,$BP$14:$DP$14,0))</f>
        <v>2.3867116165414091</v>
      </c>
      <c r="BV28" s="8" cm="1">
        <f t="array" ref="BV28">P28*INDEX(prod_est,$G28+$H28-1,MATCH(BV$14,$BP$14:$DP$14,0))</f>
        <v>2.4985697500178907</v>
      </c>
      <c r="BW28" s="8" cm="1">
        <f t="array" ref="BW28">Q28*INDEX(prod_est,$G28+$H28-1,MATCH(BW$14,$BP$14:$DP$14,0))</f>
        <v>2.6154814988593054</v>
      </c>
      <c r="BX28" s="8" cm="1">
        <f t="array" ref="BX28">R28*INDEX(prod_est,$G28+$H28-1,MATCH(BX$14,$BP$14:$DP$14,0))</f>
        <v>2.7376693694731196</v>
      </c>
      <c r="BY28" s="8" cm="1">
        <f t="array" ref="BY28">S28*INDEX(prod_est,$G28+$H28-1,MATCH(BY$14,$BP$14:$DP$14,0))</f>
        <v>2.8653654796168291</v>
      </c>
      <c r="BZ28" s="8" cm="1">
        <f t="array" ref="BZ28">T28*INDEX(prod_est,$G28+$H28-1,MATCH(BZ$14,$BP$14:$DP$14,0))</f>
        <v>2.9741688541334859</v>
      </c>
      <c r="CA28" s="8" cm="1">
        <f t="array" ref="CA28">U28*INDEX(prod_est,$G28+$H28-1,MATCH(CA$14,$BP$14:$DP$14,0))</f>
        <v>3.0871036996232029</v>
      </c>
      <c r="CB28" s="8" cm="1">
        <f t="array" ref="CB28">V28*INDEX(prod_est,$G28+$H28-1,MATCH(CB$14,$BP$14:$DP$14,0))</f>
        <v>3.2043268958930189</v>
      </c>
      <c r="CC28" s="8" cm="1">
        <f t="array" ref="CC28">W28*INDEX(prod_est,$G28+$H28-1,MATCH(CC$14,$BP$14:$DP$14,0))</f>
        <v>3.2300589351656246</v>
      </c>
      <c r="CD28" s="8" cm="1">
        <f t="array" ref="CD28">X28*INDEX(prod_est,$G28+$H28-1,MATCH(CD$14,$BP$14:$DP$14,0))</f>
        <v>3.2559976131073443</v>
      </c>
      <c r="CE28" s="8" cm="1">
        <f t="array" ref="CE28">Y28*INDEX(prod_est,$G28+$H28-1,MATCH(CE$14,$BP$14:$DP$14,0))</f>
        <v>3.2821445891101142</v>
      </c>
      <c r="CF28" s="8" cm="1">
        <f t="array" ref="CF28">Z28*INDEX(prod_est,$G28+$H28-1,MATCH(CF$14,$BP$14:$DP$14,0))</f>
        <v>3.3085015358915442</v>
      </c>
      <c r="CG28" s="8" cm="1">
        <f t="array" ref="CG28">AA28*INDEX(prod_est,$G28+$H28-1,MATCH(CG$14,$BP$14:$DP$14,0))</f>
        <v>3.3350701396017901</v>
      </c>
      <c r="CH28" s="8" cm="1">
        <f t="array" ref="CH28">AB28*INDEX(prod_est,$G28+$H28-1,MATCH(CH$14,$BP$14:$DP$14,0))</f>
        <v>3.3618520999314652</v>
      </c>
      <c r="CI28" s="8" cm="1">
        <f t="array" ref="CI28">AC28*INDEX(prod_est,$G28+$H28-1,MATCH(CI$14,$BP$14:$DP$14,0))</f>
        <v>3.3888491302204136</v>
      </c>
      <c r="CJ28" s="8" cm="1">
        <f t="array" ref="CJ28">AD28*INDEX(prod_est,$G28+$H28-1,MATCH(CJ$14,$BP$14:$DP$14,0))</f>
        <v>3.4160629575672989</v>
      </c>
      <c r="CK28" s="8" cm="1">
        <f t="array" ref="CK28">AE28*INDEX(prod_est,$G28+$H28-1,MATCH(CK$14,$BP$14:$DP$14,0))</f>
        <v>3.4434953229400165</v>
      </c>
      <c r="CL28" s="8" cm="1">
        <f t="array" ref="CL28">AF28*INDEX(prod_est,$G28+$H28-1,MATCH(CL$14,$BP$14:$DP$14,0))</f>
        <v>3.4711479812872303</v>
      </c>
      <c r="CM28" s="8" cm="1">
        <f t="array" ref="CM28">AG28*INDEX(prod_est,$G28+$H28-1,MATCH(CM$14,$BP$14:$DP$14,0))</f>
        <v>3.4990227016505</v>
      </c>
      <c r="CN28" s="8" cm="1">
        <f t="array" ref="CN28">AH28*INDEX(prod_est,$G28+$H28-1,MATCH(CN$14,$BP$14:$DP$14,0))</f>
        <v>3.5271212672775025</v>
      </c>
      <c r="CO28" s="8" cm="1">
        <f t="array" ref="CO28">AI28*INDEX(prod_est,$G28+$H28-1,MATCH(CO$14,$BP$14:$DP$14,0))</f>
        <v>3.5554454757361196</v>
      </c>
      <c r="CP28" s="8" cm="1">
        <f t="array" ref="CP28">AJ28*INDEX(prod_est,$G28+$H28-1,MATCH(CP$14,$BP$14:$DP$14,0))</f>
        <v>3.5839971390294378</v>
      </c>
      <c r="CQ28" s="8" cm="1">
        <f t="array" ref="CQ28">AK28*INDEX(prod_est,$G28+$H28-1,MATCH(CQ$14,$BP$14:$DP$14,0))</f>
        <v>3.6127780837116439</v>
      </c>
      <c r="CR28" s="8" cm="1">
        <f t="array" ref="CR28">AL28*INDEX(prod_est,$G28+$H28-1,MATCH(CR$14,$BP$14:$DP$14,0))</f>
        <v>3.6417901510049107</v>
      </c>
      <c r="CS28" s="8" cm="1">
        <f t="array" ref="CS28">AM28*INDEX(prod_est,$G28+$H28-1,MATCH(CS$14,$BP$14:$DP$14,0))</f>
        <v>3.6710351969171651</v>
      </c>
      <c r="CT28" s="8" cm="1">
        <f t="array" ref="CT28">AN28*INDEX(prod_est,$G28+$H28-1,MATCH(CT$14,$BP$14:$DP$14,0))</f>
        <v>3.7005150923608219</v>
      </c>
      <c r="CU28" s="8" cm="1">
        <f t="array" ref="CU28">AO28*INDEX(prod_est,$G28+$H28-1,MATCH(CU$14,$BP$14:$DP$14,0))</f>
        <v>3.730231723272452</v>
      </c>
      <c r="CV28" s="8" cm="1">
        <f t="array" ref="CV28">AP28*INDEX(prod_est,$G28+$H28-1,MATCH(CV$14,$BP$14:$DP$14,0))</f>
        <v>3.7601869907335255</v>
      </c>
      <c r="CW28" cm="1">
        <f t="array" ref="CW28">AQ28*INDEX(prod_est,$G28+$H28-1,MATCH(CW$14,$BP$14:$DP$14,0))</f>
        <v>3.7528542684078232</v>
      </c>
      <c r="CX28" cm="1">
        <f t="array" ref="CX28">AR28*INDEX(prod_est,$G28+$H28-1,MATCH(CX$14,$BP$14:$DP$14,0))</f>
        <v>3.7455358455881931</v>
      </c>
      <c r="CY28" cm="1">
        <f t="array" ref="CY28">AS28*INDEX(prod_est,$G28+$H28-1,MATCH(CY$14,$BP$14:$DP$14,0))</f>
        <v>3.738231694389238</v>
      </c>
      <c r="CZ28" cm="1">
        <f t="array" ref="CZ28">AT28*INDEX(prod_est,$G28+$H28-1,MATCH(CZ$14,$BP$14:$DP$14,0))</f>
        <v>3.7309417869799395</v>
      </c>
      <c r="DA28" cm="1">
        <f t="array" ref="DA28">AU28*INDEX(prod_est,$G28+$H28-1,MATCH(DA$14,$BP$14:$DP$14,0))</f>
        <v>3.7236660955835537</v>
      </c>
      <c r="DB28" cm="1">
        <f t="array" ref="DB28">AV28*INDEX(prod_est,$G28+$H28-1,MATCH(DB$14,$BP$14:$DP$14,0))</f>
        <v>3.716404592477502</v>
      </c>
      <c r="DC28" cm="1">
        <f t="array" ref="DC28">AW28*INDEX(prod_est,$G28+$H28-1,MATCH(DC$14,$BP$14:$DP$14,0))</f>
        <v>3.7091572499932695</v>
      </c>
      <c r="DD28" cm="1">
        <f t="array" ref="DD28">AX28*INDEX(prod_est,$G28+$H28-1,MATCH(DD$14,$BP$14:$DP$14,0))</f>
        <v>3.7019240405162961</v>
      </c>
      <c r="DE28" cm="1">
        <f t="array" ref="DE28">AY28*INDEX(prod_est,$G28+$H28-1,MATCH(DE$14,$BP$14:$DP$14,0))</f>
        <v>3.6947049364858735</v>
      </c>
      <c r="DF28" cm="1">
        <f t="array" ref="DF28">AZ28*INDEX(prod_est,$G28+$H28-1,MATCH(DF$14,$BP$14:$DP$14,0))</f>
        <v>3.6874999103950392</v>
      </c>
      <c r="DG28" cm="1">
        <f t="array" ref="DG28">BA28*INDEX(prod_est,$G28+$H28-1,MATCH(DG$14,$BP$14:$DP$14,0))</f>
        <v>3.6803089347904714</v>
      </c>
      <c r="DH28" cm="1">
        <f t="array" ref="DH28">BB28*INDEX(prod_est,$G28+$H28-1,MATCH(DH$14,$BP$14:$DP$14,0))</f>
        <v>3.6731319822723849</v>
      </c>
      <c r="DI28" cm="1">
        <f t="array" ref="DI28">BC28*INDEX(prod_est,$G28+$H28-1,MATCH(DI$14,$BP$14:$DP$14,0))</f>
        <v>3.6659690254944279</v>
      </c>
      <c r="DJ28" cm="1">
        <f t="array" ref="DJ28">BD28*INDEX(prod_est,$G28+$H28-1,MATCH(DJ$14,$BP$14:$DP$14,0))</f>
        <v>3.6588200371635762</v>
      </c>
      <c r="DK28" cm="1">
        <f t="array" ref="DK28">BE28*INDEX(prod_est,$G28+$H28-1,MATCH(DK$14,$BP$14:$DP$14,0))</f>
        <v>3.6516849900400277</v>
      </c>
      <c r="DL28" cm="1">
        <f t="array" ref="DL28">BF28*INDEX(prod_est,$G28+$H28-1,MATCH(DL$14,$BP$14:$DP$14,0))</f>
        <v>3.6445638569371033</v>
      </c>
      <c r="DM28" cm="1">
        <f t="array" ref="DM28">BG28*INDEX(prod_est,$G28+$H28-1,MATCH(DM$14,$BP$14:$DP$14,0))</f>
        <v>3.6374566107211388</v>
      </c>
      <c r="DN28" cm="1">
        <f t="array" ref="DN28">BH28*INDEX(prod_est,$G28+$H28-1,MATCH(DN$14,$BP$14:$DP$14,0))</f>
        <v>3.6303632243113833</v>
      </c>
      <c r="DO28" cm="1">
        <f t="array" ref="DO28">BI28*INDEX(prod_est,$G28+$H28-1,MATCH(DO$14,$BP$14:$DP$14,0))</f>
        <v>3.6232836706798963</v>
      </c>
      <c r="DP28" cm="1">
        <f t="array" ref="DP28">BJ28*INDEX(prod_est,$G28+$H28-1,MATCH(DP$14,$BP$14:$DP$14,0))</f>
        <v>3.6162179228514448</v>
      </c>
    </row>
    <row r="29" spans="1:120" x14ac:dyDescent="0.25">
      <c r="A29" t="s">
        <v>57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321</v>
      </c>
      <c r="H29">
        <f>IFERROR(MATCH(D29,Production_est!$D$4:$D$339,0),"-")</f>
        <v>6</v>
      </c>
      <c r="I29" s="8" cm="1">
        <f t="array" ref="I29">IFERROR(INDEX(Production_est!$E$4:$E$339,H29+G29-1),"-")</f>
        <v>80000</v>
      </c>
      <c r="J29" s="42">
        <f t="shared" si="0"/>
        <v>0</v>
      </c>
      <c r="K29" s="42">
        <f t="shared" ref="K29:AP29" si="33">J29*(1-$F$4)</f>
        <v>0</v>
      </c>
      <c r="L29" s="42">
        <f t="shared" si="33"/>
        <v>0</v>
      </c>
      <c r="M29" s="42">
        <f t="shared" si="33"/>
        <v>0</v>
      </c>
      <c r="N29" s="42">
        <f t="shared" si="33"/>
        <v>0</v>
      </c>
      <c r="O29" s="42">
        <f t="shared" si="33"/>
        <v>0</v>
      </c>
      <c r="P29" s="42">
        <f t="shared" si="33"/>
        <v>0</v>
      </c>
      <c r="Q29" s="42">
        <f t="shared" si="33"/>
        <v>0</v>
      </c>
      <c r="R29" s="42">
        <f t="shared" si="33"/>
        <v>0</v>
      </c>
      <c r="S29" s="42">
        <f t="shared" si="33"/>
        <v>0</v>
      </c>
      <c r="T29" s="42">
        <f t="shared" si="33"/>
        <v>0</v>
      </c>
      <c r="U29" s="42">
        <f t="shared" si="33"/>
        <v>0</v>
      </c>
      <c r="V29" s="42">
        <f t="shared" si="33"/>
        <v>0</v>
      </c>
      <c r="W29" s="42">
        <f t="shared" si="33"/>
        <v>0</v>
      </c>
      <c r="X29" s="42">
        <f t="shared" si="33"/>
        <v>0</v>
      </c>
      <c r="Y29" s="42">
        <f t="shared" si="33"/>
        <v>0</v>
      </c>
      <c r="Z29" s="42">
        <f t="shared" si="33"/>
        <v>0</v>
      </c>
      <c r="AA29" s="42">
        <f t="shared" si="33"/>
        <v>0</v>
      </c>
      <c r="AB29" s="42">
        <f t="shared" si="33"/>
        <v>0</v>
      </c>
      <c r="AC29" s="42">
        <f t="shared" si="33"/>
        <v>0</v>
      </c>
      <c r="AD29" s="42">
        <f t="shared" si="33"/>
        <v>0</v>
      </c>
      <c r="AE29" s="42">
        <f t="shared" si="33"/>
        <v>0</v>
      </c>
      <c r="AF29" s="42">
        <f t="shared" si="33"/>
        <v>0</v>
      </c>
      <c r="AG29" s="42">
        <f t="shared" si="33"/>
        <v>0</v>
      </c>
      <c r="AH29" s="42">
        <f t="shared" si="33"/>
        <v>0</v>
      </c>
      <c r="AI29" s="42">
        <f t="shared" si="33"/>
        <v>0</v>
      </c>
      <c r="AJ29" s="42">
        <f t="shared" si="33"/>
        <v>0</v>
      </c>
      <c r="AK29" s="42">
        <f t="shared" si="33"/>
        <v>0</v>
      </c>
      <c r="AL29" s="42">
        <f t="shared" si="33"/>
        <v>0</v>
      </c>
      <c r="AM29" s="42">
        <f t="shared" si="33"/>
        <v>0</v>
      </c>
      <c r="AN29" s="42">
        <f t="shared" si="33"/>
        <v>0</v>
      </c>
      <c r="AO29" s="42">
        <f t="shared" si="33"/>
        <v>0</v>
      </c>
      <c r="AP29" s="42">
        <f t="shared" si="33"/>
        <v>0</v>
      </c>
      <c r="AQ29" s="42">
        <f t="shared" ref="AQ29:BJ29" si="34">AP29*(1-$F$4)</f>
        <v>0</v>
      </c>
      <c r="AR29" s="42">
        <f t="shared" si="34"/>
        <v>0</v>
      </c>
      <c r="AS29" s="42">
        <f t="shared" si="34"/>
        <v>0</v>
      </c>
      <c r="AT29" s="42">
        <f t="shared" si="34"/>
        <v>0</v>
      </c>
      <c r="AU29" s="42">
        <f t="shared" si="34"/>
        <v>0</v>
      </c>
      <c r="AV29" s="42">
        <f t="shared" si="34"/>
        <v>0</v>
      </c>
      <c r="AW29" s="42">
        <f t="shared" si="34"/>
        <v>0</v>
      </c>
      <c r="AX29" s="42">
        <f t="shared" si="34"/>
        <v>0</v>
      </c>
      <c r="AY29" s="42">
        <f t="shared" si="34"/>
        <v>0</v>
      </c>
      <c r="AZ29" s="42">
        <f t="shared" si="34"/>
        <v>0</v>
      </c>
      <c r="BA29" s="42">
        <f t="shared" si="34"/>
        <v>0</v>
      </c>
      <c r="BB29" s="42">
        <f t="shared" si="34"/>
        <v>0</v>
      </c>
      <c r="BC29" s="42">
        <f t="shared" si="34"/>
        <v>0</v>
      </c>
      <c r="BD29" s="42">
        <f t="shared" si="34"/>
        <v>0</v>
      </c>
      <c r="BE29" s="42">
        <f t="shared" si="34"/>
        <v>0</v>
      </c>
      <c r="BF29" s="42">
        <f t="shared" si="34"/>
        <v>0</v>
      </c>
      <c r="BG29" s="42">
        <f t="shared" si="34"/>
        <v>0</v>
      </c>
      <c r="BH29" s="42">
        <f t="shared" si="34"/>
        <v>0</v>
      </c>
      <c r="BI29" s="42">
        <f t="shared" si="34"/>
        <v>0</v>
      </c>
      <c r="BJ29" s="42">
        <f t="shared" si="34"/>
        <v>0</v>
      </c>
      <c r="BK29" t="str">
        <f t="shared" si="3"/>
        <v>21_VN</v>
      </c>
      <c r="BL29" t="str">
        <f t="shared" si="4"/>
        <v>d_ind_cem_7_10_refi_gas_notliq</v>
      </c>
      <c r="BO29" s="8">
        <f t="shared" si="5"/>
        <v>0</v>
      </c>
      <c r="BP29" s="8">
        <f t="shared" si="6"/>
        <v>0</v>
      </c>
      <c r="BQ29" s="8" cm="1">
        <f t="array" ref="BQ29">K29*INDEX(prod_est,$G29+$H29-1,MATCH(BQ$14,$BP$14:$DP$14,0))</f>
        <v>0</v>
      </c>
      <c r="BR29" s="8" cm="1">
        <f t="array" ref="BR29">L29*INDEX(prod_est,$G29+$H29-1,MATCH(BR$14,$BP$14:$DP$14,0))</f>
        <v>0</v>
      </c>
      <c r="BS29" s="8" cm="1">
        <f t="array" ref="BS29">M29*INDEX(prod_est,$G29+$H29-1,MATCH(BS$14,$BP$14:$DP$14,0))</f>
        <v>0</v>
      </c>
      <c r="BT29" s="8" cm="1">
        <f t="array" ref="BT29">N29*INDEX(prod_est,$G29+$H29-1,MATCH(BT$14,$BP$14:$DP$14,0))</f>
        <v>0</v>
      </c>
      <c r="BU29" s="8" cm="1">
        <f t="array" ref="BU29">O29*INDEX(prod_est,$G29+$H29-1,MATCH(BU$14,$BP$14:$DP$14,0))</f>
        <v>0</v>
      </c>
      <c r="BV29" s="8" cm="1">
        <f t="array" ref="BV29">P29*INDEX(prod_est,$G29+$H29-1,MATCH(BV$14,$BP$14:$DP$14,0))</f>
        <v>0</v>
      </c>
      <c r="BW29" s="8" cm="1">
        <f t="array" ref="BW29">Q29*INDEX(prod_est,$G29+$H29-1,MATCH(BW$14,$BP$14:$DP$14,0))</f>
        <v>0</v>
      </c>
      <c r="BX29" s="8" cm="1">
        <f t="array" ref="BX29">R29*INDEX(prod_est,$G29+$H29-1,MATCH(BX$14,$BP$14:$DP$14,0))</f>
        <v>0</v>
      </c>
      <c r="BY29" s="8" cm="1">
        <f t="array" ref="BY29">S29*INDEX(prod_est,$G29+$H29-1,MATCH(BY$14,$BP$14:$DP$14,0))</f>
        <v>0</v>
      </c>
      <c r="BZ29" s="8" cm="1">
        <f t="array" ref="BZ29">T29*INDEX(prod_est,$G29+$H29-1,MATCH(BZ$14,$BP$14:$DP$14,0))</f>
        <v>0</v>
      </c>
      <c r="CA29" s="8" cm="1">
        <f t="array" ref="CA29">U29*INDEX(prod_est,$G29+$H29-1,MATCH(CA$14,$BP$14:$DP$14,0))</f>
        <v>0</v>
      </c>
      <c r="CB29" s="8" cm="1">
        <f t="array" ref="CB29">V29*INDEX(prod_est,$G29+$H29-1,MATCH(CB$14,$BP$14:$DP$14,0))</f>
        <v>0</v>
      </c>
      <c r="CC29" s="8" cm="1">
        <f t="array" ref="CC29">W29*INDEX(prod_est,$G29+$H29-1,MATCH(CC$14,$BP$14:$DP$14,0))</f>
        <v>0</v>
      </c>
      <c r="CD29" s="8" cm="1">
        <f t="array" ref="CD29">X29*INDEX(prod_est,$G29+$H29-1,MATCH(CD$14,$BP$14:$DP$14,0))</f>
        <v>0</v>
      </c>
      <c r="CE29" s="8" cm="1">
        <f t="array" ref="CE29">Y29*INDEX(prod_est,$G29+$H29-1,MATCH(CE$14,$BP$14:$DP$14,0))</f>
        <v>0</v>
      </c>
      <c r="CF29" s="8" cm="1">
        <f t="array" ref="CF29">Z29*INDEX(prod_est,$G29+$H29-1,MATCH(CF$14,$BP$14:$DP$14,0))</f>
        <v>0</v>
      </c>
      <c r="CG29" s="8" cm="1">
        <f t="array" ref="CG29">AA29*INDEX(prod_est,$G29+$H29-1,MATCH(CG$14,$BP$14:$DP$14,0))</f>
        <v>0</v>
      </c>
      <c r="CH29" s="8" cm="1">
        <f t="array" ref="CH29">AB29*INDEX(prod_est,$G29+$H29-1,MATCH(CH$14,$BP$14:$DP$14,0))</f>
        <v>0</v>
      </c>
      <c r="CI29" s="8" cm="1">
        <f t="array" ref="CI29">AC29*INDEX(prod_est,$G29+$H29-1,MATCH(CI$14,$BP$14:$DP$14,0))</f>
        <v>0</v>
      </c>
      <c r="CJ29" s="8" cm="1">
        <f t="array" ref="CJ29">AD29*INDEX(prod_est,$G29+$H29-1,MATCH(CJ$14,$BP$14:$DP$14,0))</f>
        <v>0</v>
      </c>
      <c r="CK29" s="8" cm="1">
        <f t="array" ref="CK29">AE29*INDEX(prod_est,$G29+$H29-1,MATCH(CK$14,$BP$14:$DP$14,0))</f>
        <v>0</v>
      </c>
      <c r="CL29" s="8" cm="1">
        <f t="array" ref="CL29">AF29*INDEX(prod_est,$G29+$H29-1,MATCH(CL$14,$BP$14:$DP$14,0))</f>
        <v>0</v>
      </c>
      <c r="CM29" s="8" cm="1">
        <f t="array" ref="CM29">AG29*INDEX(prod_est,$G29+$H29-1,MATCH(CM$14,$BP$14:$DP$14,0))</f>
        <v>0</v>
      </c>
      <c r="CN29" s="8" cm="1">
        <f t="array" ref="CN29">AH29*INDEX(prod_est,$G29+$H29-1,MATCH(CN$14,$BP$14:$DP$14,0))</f>
        <v>0</v>
      </c>
      <c r="CO29" s="8" cm="1">
        <f t="array" ref="CO29">AI29*INDEX(prod_est,$G29+$H29-1,MATCH(CO$14,$BP$14:$DP$14,0))</f>
        <v>0</v>
      </c>
      <c r="CP29" s="8" cm="1">
        <f t="array" ref="CP29">AJ29*INDEX(prod_est,$G29+$H29-1,MATCH(CP$14,$BP$14:$DP$14,0))</f>
        <v>0</v>
      </c>
      <c r="CQ29" s="8" cm="1">
        <f t="array" ref="CQ29">AK29*INDEX(prod_est,$G29+$H29-1,MATCH(CQ$14,$BP$14:$DP$14,0))</f>
        <v>0</v>
      </c>
      <c r="CR29" s="8" cm="1">
        <f t="array" ref="CR29">AL29*INDEX(prod_est,$G29+$H29-1,MATCH(CR$14,$BP$14:$DP$14,0))</f>
        <v>0</v>
      </c>
      <c r="CS29" s="8" cm="1">
        <f t="array" ref="CS29">AM29*INDEX(prod_est,$G29+$H29-1,MATCH(CS$14,$BP$14:$DP$14,0))</f>
        <v>0</v>
      </c>
      <c r="CT29" s="8" cm="1">
        <f t="array" ref="CT29">AN29*INDEX(prod_est,$G29+$H29-1,MATCH(CT$14,$BP$14:$DP$14,0))</f>
        <v>0</v>
      </c>
      <c r="CU29" s="8" cm="1">
        <f t="array" ref="CU29">AO29*INDEX(prod_est,$G29+$H29-1,MATCH(CU$14,$BP$14:$DP$14,0))</f>
        <v>0</v>
      </c>
      <c r="CV29" s="8" cm="1">
        <f t="array" ref="CV29">AP29*INDEX(prod_est,$G29+$H29-1,MATCH(CV$14,$BP$14:$DP$14,0))</f>
        <v>0</v>
      </c>
      <c r="CW29" cm="1">
        <f t="array" ref="CW29">AQ29*INDEX(prod_est,$G29+$H29-1,MATCH(CW$14,$BP$14:$DP$14,0))</f>
        <v>0</v>
      </c>
      <c r="CX29" cm="1">
        <f t="array" ref="CX29">AR29*INDEX(prod_est,$G29+$H29-1,MATCH(CX$14,$BP$14:$DP$14,0))</f>
        <v>0</v>
      </c>
      <c r="CY29" cm="1">
        <f t="array" ref="CY29">AS29*INDEX(prod_est,$G29+$H29-1,MATCH(CY$14,$BP$14:$DP$14,0))</f>
        <v>0</v>
      </c>
      <c r="CZ29" cm="1">
        <f t="array" ref="CZ29">AT29*INDEX(prod_est,$G29+$H29-1,MATCH(CZ$14,$BP$14:$DP$14,0))</f>
        <v>0</v>
      </c>
      <c r="DA29" cm="1">
        <f t="array" ref="DA29">AU29*INDEX(prod_est,$G29+$H29-1,MATCH(DA$14,$BP$14:$DP$14,0))</f>
        <v>0</v>
      </c>
      <c r="DB29" cm="1">
        <f t="array" ref="DB29">AV29*INDEX(prod_est,$G29+$H29-1,MATCH(DB$14,$BP$14:$DP$14,0))</f>
        <v>0</v>
      </c>
      <c r="DC29" cm="1">
        <f t="array" ref="DC29">AW29*INDEX(prod_est,$G29+$H29-1,MATCH(DC$14,$BP$14:$DP$14,0))</f>
        <v>0</v>
      </c>
      <c r="DD29" cm="1">
        <f t="array" ref="DD29">AX29*INDEX(prod_est,$G29+$H29-1,MATCH(DD$14,$BP$14:$DP$14,0))</f>
        <v>0</v>
      </c>
      <c r="DE29" cm="1">
        <f t="array" ref="DE29">AY29*INDEX(prod_est,$G29+$H29-1,MATCH(DE$14,$BP$14:$DP$14,0))</f>
        <v>0</v>
      </c>
      <c r="DF29" cm="1">
        <f t="array" ref="DF29">AZ29*INDEX(prod_est,$G29+$H29-1,MATCH(DF$14,$BP$14:$DP$14,0))</f>
        <v>0</v>
      </c>
      <c r="DG29" cm="1">
        <f t="array" ref="DG29">BA29*INDEX(prod_est,$G29+$H29-1,MATCH(DG$14,$BP$14:$DP$14,0))</f>
        <v>0</v>
      </c>
      <c r="DH29" cm="1">
        <f t="array" ref="DH29">BB29*INDEX(prod_est,$G29+$H29-1,MATCH(DH$14,$BP$14:$DP$14,0))</f>
        <v>0</v>
      </c>
      <c r="DI29" cm="1">
        <f t="array" ref="DI29">BC29*INDEX(prod_est,$G29+$H29-1,MATCH(DI$14,$BP$14:$DP$14,0))</f>
        <v>0</v>
      </c>
      <c r="DJ29" cm="1">
        <f t="array" ref="DJ29">BD29*INDEX(prod_est,$G29+$H29-1,MATCH(DJ$14,$BP$14:$DP$14,0))</f>
        <v>0</v>
      </c>
      <c r="DK29" cm="1">
        <f t="array" ref="DK29">BE29*INDEX(prod_est,$G29+$H29-1,MATCH(DK$14,$BP$14:$DP$14,0))</f>
        <v>0</v>
      </c>
      <c r="DL29" cm="1">
        <f t="array" ref="DL29">BF29*INDEX(prod_est,$G29+$H29-1,MATCH(DL$14,$BP$14:$DP$14,0))</f>
        <v>0</v>
      </c>
      <c r="DM29" cm="1">
        <f t="array" ref="DM29">BG29*INDEX(prod_est,$G29+$H29-1,MATCH(DM$14,$BP$14:$DP$14,0))</f>
        <v>0</v>
      </c>
      <c r="DN29" cm="1">
        <f t="array" ref="DN29">BH29*INDEX(prod_est,$G29+$H29-1,MATCH(DN$14,$BP$14:$DP$14,0))</f>
        <v>0</v>
      </c>
      <c r="DO29" cm="1">
        <f t="array" ref="DO29">BI29*INDEX(prod_est,$G29+$H29-1,MATCH(DO$14,$BP$14:$DP$14,0))</f>
        <v>0</v>
      </c>
      <c r="DP29" cm="1">
        <f t="array" ref="DP29">BJ29*INDEX(prod_est,$G29+$H29-1,MATCH(DP$14,$BP$14:$DP$14,0))</f>
        <v>0</v>
      </c>
    </row>
    <row r="30" spans="1:120" x14ac:dyDescent="0.25">
      <c r="A30" t="s">
        <v>57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321</v>
      </c>
      <c r="H30">
        <f>IFERROR(MATCH(D30,Production_est!$D$4:$D$339,0),"-")</f>
        <v>6</v>
      </c>
      <c r="I30" s="8" cm="1">
        <f t="array" ref="I30">IFERROR(INDEX(Production_est!$E$4:$E$339,H30+G30-1),"-")</f>
        <v>80000</v>
      </c>
      <c r="J30" s="42">
        <f t="shared" si="0"/>
        <v>0</v>
      </c>
      <c r="K30" s="42">
        <f t="shared" ref="K30:AP30" si="35">J30*(1-$F$4)</f>
        <v>0</v>
      </c>
      <c r="L30" s="42">
        <f t="shared" si="35"/>
        <v>0</v>
      </c>
      <c r="M30" s="42">
        <f t="shared" si="35"/>
        <v>0</v>
      </c>
      <c r="N30" s="42">
        <f t="shared" si="35"/>
        <v>0</v>
      </c>
      <c r="O30" s="42">
        <f t="shared" si="35"/>
        <v>0</v>
      </c>
      <c r="P30" s="42">
        <f t="shared" si="35"/>
        <v>0</v>
      </c>
      <c r="Q30" s="42">
        <f t="shared" si="35"/>
        <v>0</v>
      </c>
      <c r="R30" s="42">
        <f t="shared" si="35"/>
        <v>0</v>
      </c>
      <c r="S30" s="42">
        <f t="shared" si="35"/>
        <v>0</v>
      </c>
      <c r="T30" s="42">
        <f t="shared" si="35"/>
        <v>0</v>
      </c>
      <c r="U30" s="42">
        <f t="shared" si="35"/>
        <v>0</v>
      </c>
      <c r="V30" s="42">
        <f t="shared" si="35"/>
        <v>0</v>
      </c>
      <c r="W30" s="42">
        <f t="shared" si="35"/>
        <v>0</v>
      </c>
      <c r="X30" s="42">
        <f t="shared" si="35"/>
        <v>0</v>
      </c>
      <c r="Y30" s="42">
        <f t="shared" si="35"/>
        <v>0</v>
      </c>
      <c r="Z30" s="42">
        <f t="shared" si="35"/>
        <v>0</v>
      </c>
      <c r="AA30" s="42">
        <f t="shared" si="35"/>
        <v>0</v>
      </c>
      <c r="AB30" s="42">
        <f t="shared" si="35"/>
        <v>0</v>
      </c>
      <c r="AC30" s="42">
        <f t="shared" si="35"/>
        <v>0</v>
      </c>
      <c r="AD30" s="42">
        <f t="shared" si="35"/>
        <v>0</v>
      </c>
      <c r="AE30" s="42">
        <f t="shared" si="35"/>
        <v>0</v>
      </c>
      <c r="AF30" s="42">
        <f t="shared" si="35"/>
        <v>0</v>
      </c>
      <c r="AG30" s="42">
        <f t="shared" si="35"/>
        <v>0</v>
      </c>
      <c r="AH30" s="42">
        <f t="shared" si="35"/>
        <v>0</v>
      </c>
      <c r="AI30" s="42">
        <f t="shared" si="35"/>
        <v>0</v>
      </c>
      <c r="AJ30" s="42">
        <f t="shared" si="35"/>
        <v>0</v>
      </c>
      <c r="AK30" s="42">
        <f t="shared" si="35"/>
        <v>0</v>
      </c>
      <c r="AL30" s="42">
        <f t="shared" si="35"/>
        <v>0</v>
      </c>
      <c r="AM30" s="42">
        <f t="shared" si="35"/>
        <v>0</v>
      </c>
      <c r="AN30" s="42">
        <f t="shared" si="35"/>
        <v>0</v>
      </c>
      <c r="AO30" s="42">
        <f t="shared" si="35"/>
        <v>0</v>
      </c>
      <c r="AP30" s="42">
        <f t="shared" si="35"/>
        <v>0</v>
      </c>
      <c r="AQ30" s="42">
        <f t="shared" ref="AQ30:BJ30" si="36">AP30*(1-$F$4)</f>
        <v>0</v>
      </c>
      <c r="AR30" s="42">
        <f t="shared" si="36"/>
        <v>0</v>
      </c>
      <c r="AS30" s="42">
        <f t="shared" si="36"/>
        <v>0</v>
      </c>
      <c r="AT30" s="42">
        <f t="shared" si="36"/>
        <v>0</v>
      </c>
      <c r="AU30" s="42">
        <f t="shared" si="36"/>
        <v>0</v>
      </c>
      <c r="AV30" s="42">
        <f t="shared" si="36"/>
        <v>0</v>
      </c>
      <c r="AW30" s="42">
        <f t="shared" si="36"/>
        <v>0</v>
      </c>
      <c r="AX30" s="42">
        <f t="shared" si="36"/>
        <v>0</v>
      </c>
      <c r="AY30" s="42">
        <f t="shared" si="36"/>
        <v>0</v>
      </c>
      <c r="AZ30" s="42">
        <f t="shared" si="36"/>
        <v>0</v>
      </c>
      <c r="BA30" s="42">
        <f t="shared" si="36"/>
        <v>0</v>
      </c>
      <c r="BB30" s="42">
        <f t="shared" si="36"/>
        <v>0</v>
      </c>
      <c r="BC30" s="42">
        <f t="shared" si="36"/>
        <v>0</v>
      </c>
      <c r="BD30" s="42">
        <f t="shared" si="36"/>
        <v>0</v>
      </c>
      <c r="BE30" s="42">
        <f t="shared" si="36"/>
        <v>0</v>
      </c>
      <c r="BF30" s="42">
        <f t="shared" si="36"/>
        <v>0</v>
      </c>
      <c r="BG30" s="42">
        <f t="shared" si="36"/>
        <v>0</v>
      </c>
      <c r="BH30" s="42">
        <f t="shared" si="36"/>
        <v>0</v>
      </c>
      <c r="BI30" s="42">
        <f t="shared" si="36"/>
        <v>0</v>
      </c>
      <c r="BJ30" s="42">
        <f t="shared" si="36"/>
        <v>0</v>
      </c>
      <c r="BK30" t="str">
        <f t="shared" si="3"/>
        <v>21_VN</v>
      </c>
      <c r="BL30" t="str">
        <f t="shared" si="4"/>
        <v>d_ind_cem_7_11_ethane</v>
      </c>
      <c r="BO30" s="8">
        <f t="shared" si="5"/>
        <v>0</v>
      </c>
      <c r="BP30" s="8">
        <f t="shared" si="6"/>
        <v>0</v>
      </c>
      <c r="BQ30" s="8" cm="1">
        <f t="array" ref="BQ30">K30*INDEX(prod_est,$G30+$H30-1,MATCH(BQ$14,$BP$14:$DP$14,0))</f>
        <v>0</v>
      </c>
      <c r="BR30" s="8" cm="1">
        <f t="array" ref="BR30">L30*INDEX(prod_est,$G30+$H30-1,MATCH(BR$14,$BP$14:$DP$14,0))</f>
        <v>0</v>
      </c>
      <c r="BS30" s="8" cm="1">
        <f t="array" ref="BS30">M30*INDEX(prod_est,$G30+$H30-1,MATCH(BS$14,$BP$14:$DP$14,0))</f>
        <v>0</v>
      </c>
      <c r="BT30" s="8" cm="1">
        <f t="array" ref="BT30">N30*INDEX(prod_est,$G30+$H30-1,MATCH(BT$14,$BP$14:$DP$14,0))</f>
        <v>0</v>
      </c>
      <c r="BU30" s="8" cm="1">
        <f t="array" ref="BU30">O30*INDEX(prod_est,$G30+$H30-1,MATCH(BU$14,$BP$14:$DP$14,0))</f>
        <v>0</v>
      </c>
      <c r="BV30" s="8" cm="1">
        <f t="array" ref="BV30">P30*INDEX(prod_est,$G30+$H30-1,MATCH(BV$14,$BP$14:$DP$14,0))</f>
        <v>0</v>
      </c>
      <c r="BW30" s="8" cm="1">
        <f t="array" ref="BW30">Q30*INDEX(prod_est,$G30+$H30-1,MATCH(BW$14,$BP$14:$DP$14,0))</f>
        <v>0</v>
      </c>
      <c r="BX30" s="8" cm="1">
        <f t="array" ref="BX30">R30*INDEX(prod_est,$G30+$H30-1,MATCH(BX$14,$BP$14:$DP$14,0))</f>
        <v>0</v>
      </c>
      <c r="BY30" s="8" cm="1">
        <f t="array" ref="BY30">S30*INDEX(prod_est,$G30+$H30-1,MATCH(BY$14,$BP$14:$DP$14,0))</f>
        <v>0</v>
      </c>
      <c r="BZ30" s="8" cm="1">
        <f t="array" ref="BZ30">T30*INDEX(prod_est,$G30+$H30-1,MATCH(BZ$14,$BP$14:$DP$14,0))</f>
        <v>0</v>
      </c>
      <c r="CA30" s="8" cm="1">
        <f t="array" ref="CA30">U30*INDEX(prod_est,$G30+$H30-1,MATCH(CA$14,$BP$14:$DP$14,0))</f>
        <v>0</v>
      </c>
      <c r="CB30" s="8" cm="1">
        <f t="array" ref="CB30">V30*INDEX(prod_est,$G30+$H30-1,MATCH(CB$14,$BP$14:$DP$14,0))</f>
        <v>0</v>
      </c>
      <c r="CC30" s="8" cm="1">
        <f t="array" ref="CC30">W30*INDEX(prod_est,$G30+$H30-1,MATCH(CC$14,$BP$14:$DP$14,0))</f>
        <v>0</v>
      </c>
      <c r="CD30" s="8" cm="1">
        <f t="array" ref="CD30">X30*INDEX(prod_est,$G30+$H30-1,MATCH(CD$14,$BP$14:$DP$14,0))</f>
        <v>0</v>
      </c>
      <c r="CE30" s="8" cm="1">
        <f t="array" ref="CE30">Y30*INDEX(prod_est,$G30+$H30-1,MATCH(CE$14,$BP$14:$DP$14,0))</f>
        <v>0</v>
      </c>
      <c r="CF30" s="8" cm="1">
        <f t="array" ref="CF30">Z30*INDEX(prod_est,$G30+$H30-1,MATCH(CF$14,$BP$14:$DP$14,0))</f>
        <v>0</v>
      </c>
      <c r="CG30" s="8" cm="1">
        <f t="array" ref="CG30">AA30*INDEX(prod_est,$G30+$H30-1,MATCH(CG$14,$BP$14:$DP$14,0))</f>
        <v>0</v>
      </c>
      <c r="CH30" s="8" cm="1">
        <f t="array" ref="CH30">AB30*INDEX(prod_est,$G30+$H30-1,MATCH(CH$14,$BP$14:$DP$14,0))</f>
        <v>0</v>
      </c>
      <c r="CI30" s="8" cm="1">
        <f t="array" ref="CI30">AC30*INDEX(prod_est,$G30+$H30-1,MATCH(CI$14,$BP$14:$DP$14,0))</f>
        <v>0</v>
      </c>
      <c r="CJ30" s="8" cm="1">
        <f t="array" ref="CJ30">AD30*INDEX(prod_est,$G30+$H30-1,MATCH(CJ$14,$BP$14:$DP$14,0))</f>
        <v>0</v>
      </c>
      <c r="CK30" s="8" cm="1">
        <f t="array" ref="CK30">AE30*INDEX(prod_est,$G30+$H30-1,MATCH(CK$14,$BP$14:$DP$14,0))</f>
        <v>0</v>
      </c>
      <c r="CL30" s="8" cm="1">
        <f t="array" ref="CL30">AF30*INDEX(prod_est,$G30+$H30-1,MATCH(CL$14,$BP$14:$DP$14,0))</f>
        <v>0</v>
      </c>
      <c r="CM30" s="8" cm="1">
        <f t="array" ref="CM30">AG30*INDEX(prod_est,$G30+$H30-1,MATCH(CM$14,$BP$14:$DP$14,0))</f>
        <v>0</v>
      </c>
      <c r="CN30" s="8" cm="1">
        <f t="array" ref="CN30">AH30*INDEX(prod_est,$G30+$H30-1,MATCH(CN$14,$BP$14:$DP$14,0))</f>
        <v>0</v>
      </c>
      <c r="CO30" s="8" cm="1">
        <f t="array" ref="CO30">AI30*INDEX(prod_est,$G30+$H30-1,MATCH(CO$14,$BP$14:$DP$14,0))</f>
        <v>0</v>
      </c>
      <c r="CP30" s="8" cm="1">
        <f t="array" ref="CP30">AJ30*INDEX(prod_est,$G30+$H30-1,MATCH(CP$14,$BP$14:$DP$14,0))</f>
        <v>0</v>
      </c>
      <c r="CQ30" s="8" cm="1">
        <f t="array" ref="CQ30">AK30*INDEX(prod_est,$G30+$H30-1,MATCH(CQ$14,$BP$14:$DP$14,0))</f>
        <v>0</v>
      </c>
      <c r="CR30" s="8" cm="1">
        <f t="array" ref="CR30">AL30*INDEX(prod_est,$G30+$H30-1,MATCH(CR$14,$BP$14:$DP$14,0))</f>
        <v>0</v>
      </c>
      <c r="CS30" s="8" cm="1">
        <f t="array" ref="CS30">AM30*INDEX(prod_est,$G30+$H30-1,MATCH(CS$14,$BP$14:$DP$14,0))</f>
        <v>0</v>
      </c>
      <c r="CT30" s="8" cm="1">
        <f t="array" ref="CT30">AN30*INDEX(prod_est,$G30+$H30-1,MATCH(CT$14,$BP$14:$DP$14,0))</f>
        <v>0</v>
      </c>
      <c r="CU30" s="8" cm="1">
        <f t="array" ref="CU30">AO30*INDEX(prod_est,$G30+$H30-1,MATCH(CU$14,$BP$14:$DP$14,0))</f>
        <v>0</v>
      </c>
      <c r="CV30" s="8" cm="1">
        <f t="array" ref="CV30">AP30*INDEX(prod_est,$G30+$H30-1,MATCH(CV$14,$BP$14:$DP$14,0))</f>
        <v>0</v>
      </c>
      <c r="CW30" cm="1">
        <f t="array" ref="CW30">AQ30*INDEX(prod_est,$G30+$H30-1,MATCH(CW$14,$BP$14:$DP$14,0))</f>
        <v>0</v>
      </c>
      <c r="CX30" cm="1">
        <f t="array" ref="CX30">AR30*INDEX(prod_est,$G30+$H30-1,MATCH(CX$14,$BP$14:$DP$14,0))</f>
        <v>0</v>
      </c>
      <c r="CY30" cm="1">
        <f t="array" ref="CY30">AS30*INDEX(prod_est,$G30+$H30-1,MATCH(CY$14,$BP$14:$DP$14,0))</f>
        <v>0</v>
      </c>
      <c r="CZ30" cm="1">
        <f t="array" ref="CZ30">AT30*INDEX(prod_est,$G30+$H30-1,MATCH(CZ$14,$BP$14:$DP$14,0))</f>
        <v>0</v>
      </c>
      <c r="DA30" cm="1">
        <f t="array" ref="DA30">AU30*INDEX(prod_est,$G30+$H30-1,MATCH(DA$14,$BP$14:$DP$14,0))</f>
        <v>0</v>
      </c>
      <c r="DB30" cm="1">
        <f t="array" ref="DB30">AV30*INDEX(prod_est,$G30+$H30-1,MATCH(DB$14,$BP$14:$DP$14,0))</f>
        <v>0</v>
      </c>
      <c r="DC30" cm="1">
        <f t="array" ref="DC30">AW30*INDEX(prod_est,$G30+$H30-1,MATCH(DC$14,$BP$14:$DP$14,0))</f>
        <v>0</v>
      </c>
      <c r="DD30" cm="1">
        <f t="array" ref="DD30">AX30*INDEX(prod_est,$G30+$H30-1,MATCH(DD$14,$BP$14:$DP$14,0))</f>
        <v>0</v>
      </c>
      <c r="DE30" cm="1">
        <f t="array" ref="DE30">AY30*INDEX(prod_est,$G30+$H30-1,MATCH(DE$14,$BP$14:$DP$14,0))</f>
        <v>0</v>
      </c>
      <c r="DF30" cm="1">
        <f t="array" ref="DF30">AZ30*INDEX(prod_est,$G30+$H30-1,MATCH(DF$14,$BP$14:$DP$14,0))</f>
        <v>0</v>
      </c>
      <c r="DG30" cm="1">
        <f t="array" ref="DG30">BA30*INDEX(prod_est,$G30+$H30-1,MATCH(DG$14,$BP$14:$DP$14,0))</f>
        <v>0</v>
      </c>
      <c r="DH30" cm="1">
        <f t="array" ref="DH30">BB30*INDEX(prod_est,$G30+$H30-1,MATCH(DH$14,$BP$14:$DP$14,0))</f>
        <v>0</v>
      </c>
      <c r="DI30" cm="1">
        <f t="array" ref="DI30">BC30*INDEX(prod_est,$G30+$H30-1,MATCH(DI$14,$BP$14:$DP$14,0))</f>
        <v>0</v>
      </c>
      <c r="DJ30" cm="1">
        <f t="array" ref="DJ30">BD30*INDEX(prod_est,$G30+$H30-1,MATCH(DJ$14,$BP$14:$DP$14,0))</f>
        <v>0</v>
      </c>
      <c r="DK30" cm="1">
        <f t="array" ref="DK30">BE30*INDEX(prod_est,$G30+$H30-1,MATCH(DK$14,$BP$14:$DP$14,0))</f>
        <v>0</v>
      </c>
      <c r="DL30" cm="1">
        <f t="array" ref="DL30">BF30*INDEX(prod_est,$G30+$H30-1,MATCH(DL$14,$BP$14:$DP$14,0))</f>
        <v>0</v>
      </c>
      <c r="DM30" cm="1">
        <f t="array" ref="DM30">BG30*INDEX(prod_est,$G30+$H30-1,MATCH(DM$14,$BP$14:$DP$14,0))</f>
        <v>0</v>
      </c>
      <c r="DN30" cm="1">
        <f t="array" ref="DN30">BH30*INDEX(prod_est,$G30+$H30-1,MATCH(DN$14,$BP$14:$DP$14,0))</f>
        <v>0</v>
      </c>
      <c r="DO30" cm="1">
        <f t="array" ref="DO30">BI30*INDEX(prod_est,$G30+$H30-1,MATCH(DO$14,$BP$14:$DP$14,0))</f>
        <v>0</v>
      </c>
      <c r="DP30" cm="1">
        <f t="array" ref="DP30">BJ30*INDEX(prod_est,$G30+$H30-1,MATCH(DP$14,$BP$14:$DP$14,0))</f>
        <v>0</v>
      </c>
    </row>
    <row r="31" spans="1:120" x14ac:dyDescent="0.25">
      <c r="A31" t="s">
        <v>57</v>
      </c>
      <c r="B31" t="s">
        <v>21</v>
      </c>
      <c r="C31" t="s">
        <v>149</v>
      </c>
      <c r="D31" t="s">
        <v>37</v>
      </c>
      <c r="E31" s="8">
        <v>0</v>
      </c>
      <c r="F31" s="8">
        <v>0</v>
      </c>
      <c r="G31">
        <f>MATCH(A31,Production_est!$A$4:$A$339,0)</f>
        <v>321</v>
      </c>
      <c r="H31">
        <f>IFERROR(MATCH(D31,Production_est!$D$4:$D$339,0),"-")</f>
        <v>6</v>
      </c>
      <c r="I31" s="8" cm="1">
        <f t="array" ref="I31">IFERROR(INDEX(Production_est!$E$4:$E$339,H31+G31-1),"-")</f>
        <v>80000</v>
      </c>
      <c r="J31" s="42">
        <f t="shared" si="0"/>
        <v>0</v>
      </c>
      <c r="K31" s="42">
        <f t="shared" ref="K31:AP31" si="37">J31*(1-$F$4)</f>
        <v>0</v>
      </c>
      <c r="L31" s="42">
        <f t="shared" si="37"/>
        <v>0</v>
      </c>
      <c r="M31" s="42">
        <f t="shared" si="37"/>
        <v>0</v>
      </c>
      <c r="N31" s="42">
        <f t="shared" si="37"/>
        <v>0</v>
      </c>
      <c r="O31" s="42">
        <f t="shared" si="37"/>
        <v>0</v>
      </c>
      <c r="P31" s="42">
        <f t="shared" si="37"/>
        <v>0</v>
      </c>
      <c r="Q31" s="42">
        <f t="shared" si="37"/>
        <v>0</v>
      </c>
      <c r="R31" s="42">
        <f t="shared" si="37"/>
        <v>0</v>
      </c>
      <c r="S31" s="42">
        <f t="shared" si="37"/>
        <v>0</v>
      </c>
      <c r="T31" s="42">
        <f t="shared" si="37"/>
        <v>0</v>
      </c>
      <c r="U31" s="42">
        <f t="shared" si="37"/>
        <v>0</v>
      </c>
      <c r="V31" s="42">
        <f t="shared" si="37"/>
        <v>0</v>
      </c>
      <c r="W31" s="42">
        <f t="shared" si="37"/>
        <v>0</v>
      </c>
      <c r="X31" s="42">
        <f t="shared" si="37"/>
        <v>0</v>
      </c>
      <c r="Y31" s="42">
        <f t="shared" si="37"/>
        <v>0</v>
      </c>
      <c r="Z31" s="42">
        <f t="shared" si="37"/>
        <v>0</v>
      </c>
      <c r="AA31" s="42">
        <f t="shared" si="37"/>
        <v>0</v>
      </c>
      <c r="AB31" s="42">
        <f t="shared" si="37"/>
        <v>0</v>
      </c>
      <c r="AC31" s="42">
        <f t="shared" si="37"/>
        <v>0</v>
      </c>
      <c r="AD31" s="42">
        <f t="shared" si="37"/>
        <v>0</v>
      </c>
      <c r="AE31" s="42">
        <f t="shared" si="37"/>
        <v>0</v>
      </c>
      <c r="AF31" s="42">
        <f t="shared" si="37"/>
        <v>0</v>
      </c>
      <c r="AG31" s="42">
        <f t="shared" si="37"/>
        <v>0</v>
      </c>
      <c r="AH31" s="42">
        <f t="shared" si="37"/>
        <v>0</v>
      </c>
      <c r="AI31" s="42">
        <f t="shared" si="37"/>
        <v>0</v>
      </c>
      <c r="AJ31" s="42">
        <f t="shared" si="37"/>
        <v>0</v>
      </c>
      <c r="AK31" s="42">
        <f t="shared" si="37"/>
        <v>0</v>
      </c>
      <c r="AL31" s="42">
        <f t="shared" si="37"/>
        <v>0</v>
      </c>
      <c r="AM31" s="42">
        <f t="shared" si="37"/>
        <v>0</v>
      </c>
      <c r="AN31" s="42">
        <f t="shared" si="37"/>
        <v>0</v>
      </c>
      <c r="AO31" s="42">
        <f t="shared" si="37"/>
        <v>0</v>
      </c>
      <c r="AP31" s="42">
        <f t="shared" si="37"/>
        <v>0</v>
      </c>
      <c r="AQ31" s="42">
        <f t="shared" ref="AQ31:BJ31" si="38">AP31*(1-$F$4)</f>
        <v>0</v>
      </c>
      <c r="AR31" s="42">
        <f t="shared" si="38"/>
        <v>0</v>
      </c>
      <c r="AS31" s="42">
        <f t="shared" si="38"/>
        <v>0</v>
      </c>
      <c r="AT31" s="42">
        <f t="shared" si="38"/>
        <v>0</v>
      </c>
      <c r="AU31" s="42">
        <f t="shared" si="38"/>
        <v>0</v>
      </c>
      <c r="AV31" s="42">
        <f t="shared" si="38"/>
        <v>0</v>
      </c>
      <c r="AW31" s="42">
        <f t="shared" si="38"/>
        <v>0</v>
      </c>
      <c r="AX31" s="42">
        <f t="shared" si="38"/>
        <v>0</v>
      </c>
      <c r="AY31" s="42">
        <f t="shared" si="38"/>
        <v>0</v>
      </c>
      <c r="AZ31" s="42">
        <f t="shared" si="38"/>
        <v>0</v>
      </c>
      <c r="BA31" s="42">
        <f t="shared" si="38"/>
        <v>0</v>
      </c>
      <c r="BB31" s="42">
        <f t="shared" si="38"/>
        <v>0</v>
      </c>
      <c r="BC31" s="42">
        <f t="shared" si="38"/>
        <v>0</v>
      </c>
      <c r="BD31" s="42">
        <f t="shared" si="38"/>
        <v>0</v>
      </c>
      <c r="BE31" s="42">
        <f t="shared" si="38"/>
        <v>0</v>
      </c>
      <c r="BF31" s="42">
        <f t="shared" si="38"/>
        <v>0</v>
      </c>
      <c r="BG31" s="42">
        <f t="shared" si="38"/>
        <v>0</v>
      </c>
      <c r="BH31" s="42">
        <f t="shared" si="38"/>
        <v>0</v>
      </c>
      <c r="BI31" s="42">
        <f t="shared" si="38"/>
        <v>0</v>
      </c>
      <c r="BJ31" s="42">
        <f t="shared" si="38"/>
        <v>0</v>
      </c>
      <c r="BK31" t="str">
        <f t="shared" si="3"/>
        <v>21_VN</v>
      </c>
      <c r="BL31" t="str">
        <f t="shared" si="4"/>
        <v>d_ind_cem_7_x_other_petrol_prod</v>
      </c>
      <c r="BO31" s="8">
        <f t="shared" si="5"/>
        <v>0</v>
      </c>
      <c r="BP31" s="8">
        <f t="shared" si="6"/>
        <v>0</v>
      </c>
      <c r="BQ31" s="8" cm="1">
        <f t="array" ref="BQ31">K31*INDEX(prod_est,$G31+$H31-1,MATCH(BQ$14,$BP$14:$DP$14,0))</f>
        <v>0</v>
      </c>
      <c r="BR31" s="8" cm="1">
        <f t="array" ref="BR31">L31*INDEX(prod_est,$G31+$H31-1,MATCH(BR$14,$BP$14:$DP$14,0))</f>
        <v>0</v>
      </c>
      <c r="BS31" s="8" cm="1">
        <f t="array" ref="BS31">M31*INDEX(prod_est,$G31+$H31-1,MATCH(BS$14,$BP$14:$DP$14,0))</f>
        <v>0</v>
      </c>
      <c r="BT31" s="8" cm="1">
        <f t="array" ref="BT31">N31*INDEX(prod_est,$G31+$H31-1,MATCH(BT$14,$BP$14:$DP$14,0))</f>
        <v>0</v>
      </c>
      <c r="BU31" s="8" cm="1">
        <f t="array" ref="BU31">O31*INDEX(prod_est,$G31+$H31-1,MATCH(BU$14,$BP$14:$DP$14,0))</f>
        <v>0</v>
      </c>
      <c r="BV31" s="8" cm="1">
        <f t="array" ref="BV31">P31*INDEX(prod_est,$G31+$H31-1,MATCH(BV$14,$BP$14:$DP$14,0))</f>
        <v>0</v>
      </c>
      <c r="BW31" s="8" cm="1">
        <f t="array" ref="BW31">Q31*INDEX(prod_est,$G31+$H31-1,MATCH(BW$14,$BP$14:$DP$14,0))</f>
        <v>0</v>
      </c>
      <c r="BX31" s="8" cm="1">
        <f t="array" ref="BX31">R31*INDEX(prod_est,$G31+$H31-1,MATCH(BX$14,$BP$14:$DP$14,0))</f>
        <v>0</v>
      </c>
      <c r="BY31" s="8" cm="1">
        <f t="array" ref="BY31">S31*INDEX(prod_est,$G31+$H31-1,MATCH(BY$14,$BP$14:$DP$14,0))</f>
        <v>0</v>
      </c>
      <c r="BZ31" s="8" cm="1">
        <f t="array" ref="BZ31">T31*INDEX(prod_est,$G31+$H31-1,MATCH(BZ$14,$BP$14:$DP$14,0))</f>
        <v>0</v>
      </c>
      <c r="CA31" s="8" cm="1">
        <f t="array" ref="CA31">U31*INDEX(prod_est,$G31+$H31-1,MATCH(CA$14,$BP$14:$DP$14,0))</f>
        <v>0</v>
      </c>
      <c r="CB31" s="8" cm="1">
        <f t="array" ref="CB31">V31*INDEX(prod_est,$G31+$H31-1,MATCH(CB$14,$BP$14:$DP$14,0))</f>
        <v>0</v>
      </c>
      <c r="CC31" s="8" cm="1">
        <f t="array" ref="CC31">W31*INDEX(prod_est,$G31+$H31-1,MATCH(CC$14,$BP$14:$DP$14,0))</f>
        <v>0</v>
      </c>
      <c r="CD31" s="8" cm="1">
        <f t="array" ref="CD31">X31*INDEX(prod_est,$G31+$H31-1,MATCH(CD$14,$BP$14:$DP$14,0))</f>
        <v>0</v>
      </c>
      <c r="CE31" s="8" cm="1">
        <f t="array" ref="CE31">Y31*INDEX(prod_est,$G31+$H31-1,MATCH(CE$14,$BP$14:$DP$14,0))</f>
        <v>0</v>
      </c>
      <c r="CF31" s="8" cm="1">
        <f t="array" ref="CF31">Z31*INDEX(prod_est,$G31+$H31-1,MATCH(CF$14,$BP$14:$DP$14,0))</f>
        <v>0</v>
      </c>
      <c r="CG31" s="8" cm="1">
        <f t="array" ref="CG31">AA31*INDEX(prod_est,$G31+$H31-1,MATCH(CG$14,$BP$14:$DP$14,0))</f>
        <v>0</v>
      </c>
      <c r="CH31" s="8" cm="1">
        <f t="array" ref="CH31">AB31*INDEX(prod_est,$G31+$H31-1,MATCH(CH$14,$BP$14:$DP$14,0))</f>
        <v>0</v>
      </c>
      <c r="CI31" s="8" cm="1">
        <f t="array" ref="CI31">AC31*INDEX(prod_est,$G31+$H31-1,MATCH(CI$14,$BP$14:$DP$14,0))</f>
        <v>0</v>
      </c>
      <c r="CJ31" s="8" cm="1">
        <f t="array" ref="CJ31">AD31*INDEX(prod_est,$G31+$H31-1,MATCH(CJ$14,$BP$14:$DP$14,0))</f>
        <v>0</v>
      </c>
      <c r="CK31" s="8" cm="1">
        <f t="array" ref="CK31">AE31*INDEX(prod_est,$G31+$H31-1,MATCH(CK$14,$BP$14:$DP$14,0))</f>
        <v>0</v>
      </c>
      <c r="CL31" s="8" cm="1">
        <f t="array" ref="CL31">AF31*INDEX(prod_est,$G31+$H31-1,MATCH(CL$14,$BP$14:$DP$14,0))</f>
        <v>0</v>
      </c>
      <c r="CM31" s="8" cm="1">
        <f t="array" ref="CM31">AG31*INDEX(prod_est,$G31+$H31-1,MATCH(CM$14,$BP$14:$DP$14,0))</f>
        <v>0</v>
      </c>
      <c r="CN31" s="8" cm="1">
        <f t="array" ref="CN31">AH31*INDEX(prod_est,$G31+$H31-1,MATCH(CN$14,$BP$14:$DP$14,0))</f>
        <v>0</v>
      </c>
      <c r="CO31" s="8" cm="1">
        <f t="array" ref="CO31">AI31*INDEX(prod_est,$G31+$H31-1,MATCH(CO$14,$BP$14:$DP$14,0))</f>
        <v>0</v>
      </c>
      <c r="CP31" s="8" cm="1">
        <f t="array" ref="CP31">AJ31*INDEX(prod_est,$G31+$H31-1,MATCH(CP$14,$BP$14:$DP$14,0))</f>
        <v>0</v>
      </c>
      <c r="CQ31" s="8" cm="1">
        <f t="array" ref="CQ31">AK31*INDEX(prod_est,$G31+$H31-1,MATCH(CQ$14,$BP$14:$DP$14,0))</f>
        <v>0</v>
      </c>
      <c r="CR31" s="8" cm="1">
        <f t="array" ref="CR31">AL31*INDEX(prod_est,$G31+$H31-1,MATCH(CR$14,$BP$14:$DP$14,0))</f>
        <v>0</v>
      </c>
      <c r="CS31" s="8" cm="1">
        <f t="array" ref="CS31">AM31*INDEX(prod_est,$G31+$H31-1,MATCH(CS$14,$BP$14:$DP$14,0))</f>
        <v>0</v>
      </c>
      <c r="CT31" s="8" cm="1">
        <f t="array" ref="CT31">AN31*INDEX(prod_est,$G31+$H31-1,MATCH(CT$14,$BP$14:$DP$14,0))</f>
        <v>0</v>
      </c>
      <c r="CU31" s="8" cm="1">
        <f t="array" ref="CU31">AO31*INDEX(prod_est,$G31+$H31-1,MATCH(CU$14,$BP$14:$DP$14,0))</f>
        <v>0</v>
      </c>
      <c r="CV31" s="8" cm="1">
        <f t="array" ref="CV31">AP31*INDEX(prod_est,$G31+$H31-1,MATCH(CV$14,$BP$14:$DP$14,0))</f>
        <v>0</v>
      </c>
      <c r="CW31" cm="1">
        <f t="array" ref="CW31">AQ31*INDEX(prod_est,$G31+$H31-1,MATCH(CW$14,$BP$14:$DP$14,0))</f>
        <v>0</v>
      </c>
      <c r="CX31" cm="1">
        <f t="array" ref="CX31">AR31*INDEX(prod_est,$G31+$H31-1,MATCH(CX$14,$BP$14:$DP$14,0))</f>
        <v>0</v>
      </c>
      <c r="CY31" cm="1">
        <f t="array" ref="CY31">AS31*INDEX(prod_est,$G31+$H31-1,MATCH(CY$14,$BP$14:$DP$14,0))</f>
        <v>0</v>
      </c>
      <c r="CZ31" cm="1">
        <f t="array" ref="CZ31">AT31*INDEX(prod_est,$G31+$H31-1,MATCH(CZ$14,$BP$14:$DP$14,0))</f>
        <v>0</v>
      </c>
      <c r="DA31" cm="1">
        <f t="array" ref="DA31">AU31*INDEX(prod_est,$G31+$H31-1,MATCH(DA$14,$BP$14:$DP$14,0))</f>
        <v>0</v>
      </c>
      <c r="DB31" cm="1">
        <f t="array" ref="DB31">AV31*INDEX(prod_est,$G31+$H31-1,MATCH(DB$14,$BP$14:$DP$14,0))</f>
        <v>0</v>
      </c>
      <c r="DC31" cm="1">
        <f t="array" ref="DC31">AW31*INDEX(prod_est,$G31+$H31-1,MATCH(DC$14,$BP$14:$DP$14,0))</f>
        <v>0</v>
      </c>
      <c r="DD31" cm="1">
        <f t="array" ref="DD31">AX31*INDEX(prod_est,$G31+$H31-1,MATCH(DD$14,$BP$14:$DP$14,0))</f>
        <v>0</v>
      </c>
      <c r="DE31" cm="1">
        <f t="array" ref="DE31">AY31*INDEX(prod_est,$G31+$H31-1,MATCH(DE$14,$BP$14:$DP$14,0))</f>
        <v>0</v>
      </c>
      <c r="DF31" cm="1">
        <f t="array" ref="DF31">AZ31*INDEX(prod_est,$G31+$H31-1,MATCH(DF$14,$BP$14:$DP$14,0))</f>
        <v>0</v>
      </c>
      <c r="DG31" cm="1">
        <f t="array" ref="DG31">BA31*INDEX(prod_est,$G31+$H31-1,MATCH(DG$14,$BP$14:$DP$14,0))</f>
        <v>0</v>
      </c>
      <c r="DH31" cm="1">
        <f t="array" ref="DH31">BB31*INDEX(prod_est,$G31+$H31-1,MATCH(DH$14,$BP$14:$DP$14,0))</f>
        <v>0</v>
      </c>
      <c r="DI31" cm="1">
        <f t="array" ref="DI31">BC31*INDEX(prod_est,$G31+$H31-1,MATCH(DI$14,$BP$14:$DP$14,0))</f>
        <v>0</v>
      </c>
      <c r="DJ31" cm="1">
        <f t="array" ref="DJ31">BD31*INDEX(prod_est,$G31+$H31-1,MATCH(DJ$14,$BP$14:$DP$14,0))</f>
        <v>0</v>
      </c>
      <c r="DK31" cm="1">
        <f t="array" ref="DK31">BE31*INDEX(prod_est,$G31+$H31-1,MATCH(DK$14,$BP$14:$DP$14,0))</f>
        <v>0</v>
      </c>
      <c r="DL31" cm="1">
        <f t="array" ref="DL31">BF31*INDEX(prod_est,$G31+$H31-1,MATCH(DL$14,$BP$14:$DP$14,0))</f>
        <v>0</v>
      </c>
      <c r="DM31" cm="1">
        <f t="array" ref="DM31">BG31*INDEX(prod_est,$G31+$H31-1,MATCH(DM$14,$BP$14:$DP$14,0))</f>
        <v>0</v>
      </c>
      <c r="DN31" cm="1">
        <f t="array" ref="DN31">BH31*INDEX(prod_est,$G31+$H31-1,MATCH(DN$14,$BP$14:$DP$14,0))</f>
        <v>0</v>
      </c>
      <c r="DO31" cm="1">
        <f t="array" ref="DO31">BI31*INDEX(prod_est,$G31+$H31-1,MATCH(DO$14,$BP$14:$DP$14,0))</f>
        <v>0</v>
      </c>
      <c r="DP31" cm="1">
        <f t="array" ref="DP31">BJ31*INDEX(prod_est,$G31+$H31-1,MATCH(DP$14,$BP$14:$DP$14,0))</f>
        <v>0</v>
      </c>
    </row>
    <row r="32" spans="1:120" x14ac:dyDescent="0.25">
      <c r="A32" t="s">
        <v>57</v>
      </c>
      <c r="B32" t="s">
        <v>22</v>
      </c>
      <c r="C32" t="s">
        <v>22</v>
      </c>
      <c r="D32" t="s">
        <v>37</v>
      </c>
      <c r="E32" s="8">
        <v>8.2130644724572068</v>
      </c>
      <c r="F32" s="8">
        <v>4.5971083896276506</v>
      </c>
      <c r="G32">
        <f>MATCH(A32,Production_est!$A$4:$A$339,0)</f>
        <v>321</v>
      </c>
      <c r="H32">
        <f>IFERROR(MATCH(D32,Production_est!$D$4:$D$339,0),"-")</f>
        <v>6</v>
      </c>
      <c r="I32" s="8" cm="1">
        <f t="array" ref="I32">IFERROR(INDEX(Production_est!$E$4:$E$339,H32+G32-1),"-")</f>
        <v>80000</v>
      </c>
      <c r="J32" s="42">
        <f t="shared" si="0"/>
        <v>5.746385487034563E-5</v>
      </c>
      <c r="K32" s="42">
        <f t="shared" ref="K32:AP32" si="39">J32*(1-$F$4)</f>
        <v>5.7351794887007806E-5</v>
      </c>
      <c r="L32" s="42">
        <f t="shared" si="39"/>
        <v>5.7239953431297378E-5</v>
      </c>
      <c r="M32" s="42">
        <f t="shared" si="39"/>
        <v>5.7128330077064679E-5</v>
      </c>
      <c r="N32" s="42">
        <f t="shared" si="39"/>
        <v>5.7016924398991087E-5</v>
      </c>
      <c r="O32" s="42">
        <f t="shared" si="39"/>
        <v>5.6905735972587376E-5</v>
      </c>
      <c r="P32" s="42">
        <f t="shared" si="39"/>
        <v>5.6794764374192128E-5</v>
      </c>
      <c r="Q32" s="42">
        <f t="shared" si="39"/>
        <v>5.66840091809701E-5</v>
      </c>
      <c r="R32" s="42">
        <f t="shared" si="39"/>
        <v>5.657346997091062E-5</v>
      </c>
      <c r="S32" s="42">
        <f t="shared" si="39"/>
        <v>5.6463146322825978E-5</v>
      </c>
      <c r="T32" s="42">
        <f t="shared" si="39"/>
        <v>5.6353037816349811E-5</v>
      </c>
      <c r="U32" s="42">
        <f t="shared" si="39"/>
        <v>5.6243144031935518E-5</v>
      </c>
      <c r="V32" s="42">
        <f t="shared" si="39"/>
        <v>5.6133464550854659E-5</v>
      </c>
      <c r="W32" s="42">
        <f t="shared" si="39"/>
        <v>5.602399895519534E-5</v>
      </c>
      <c r="X32" s="42">
        <f t="shared" si="39"/>
        <v>5.5914746827860649E-5</v>
      </c>
      <c r="Y32" s="42">
        <f t="shared" si="39"/>
        <v>5.5805707752567041E-5</v>
      </c>
      <c r="Z32" s="42">
        <f t="shared" si="39"/>
        <v>5.569688131384277E-5</v>
      </c>
      <c r="AA32" s="42">
        <f t="shared" si="39"/>
        <v>5.5588267097026297E-5</v>
      </c>
      <c r="AB32" s="42">
        <f t="shared" si="39"/>
        <v>5.5479864688264718E-5</v>
      </c>
      <c r="AC32" s="42">
        <f t="shared" si="39"/>
        <v>5.537167367451218E-5</v>
      </c>
      <c r="AD32" s="42">
        <f t="shared" si="39"/>
        <v>5.5263693643528299E-5</v>
      </c>
      <c r="AE32" s="42">
        <f t="shared" si="39"/>
        <v>5.5155924183876606E-5</v>
      </c>
      <c r="AF32" s="42">
        <f t="shared" si="39"/>
        <v>5.5048364884922975E-5</v>
      </c>
      <c r="AG32" s="42">
        <f t="shared" si="39"/>
        <v>5.4941015336834058E-5</v>
      </c>
      <c r="AH32" s="42">
        <f t="shared" si="39"/>
        <v>5.4833875130575708E-5</v>
      </c>
      <c r="AI32" s="42">
        <f t="shared" si="39"/>
        <v>5.4726943857911443E-5</v>
      </c>
      <c r="AJ32" s="42">
        <f t="shared" si="39"/>
        <v>5.4620221111400886E-5</v>
      </c>
      <c r="AK32" s="42">
        <f t="shared" si="39"/>
        <v>5.4513706484398196E-5</v>
      </c>
      <c r="AL32" s="42">
        <f t="shared" si="39"/>
        <v>5.4407399571050532E-5</v>
      </c>
      <c r="AM32" s="42">
        <f t="shared" si="39"/>
        <v>5.4301299966296513E-5</v>
      </c>
      <c r="AN32" s="42">
        <f t="shared" si="39"/>
        <v>5.4195407265864654E-5</v>
      </c>
      <c r="AO32" s="42">
        <f t="shared" si="39"/>
        <v>5.4089721066271847E-5</v>
      </c>
      <c r="AP32" s="42">
        <f t="shared" si="39"/>
        <v>5.3984240964821816E-5</v>
      </c>
      <c r="AQ32" s="42">
        <f t="shared" ref="AQ32:BJ32" si="40">AP32*(1-$F$4)</f>
        <v>5.3878966559603576E-5</v>
      </c>
      <c r="AR32" s="42">
        <f t="shared" si="40"/>
        <v>5.3773897449489908E-5</v>
      </c>
      <c r="AS32" s="42">
        <f t="shared" si="40"/>
        <v>5.3669033234135825E-5</v>
      </c>
      <c r="AT32" s="42">
        <f t="shared" si="40"/>
        <v>5.3564373513977063E-5</v>
      </c>
      <c r="AU32" s="42">
        <f t="shared" si="40"/>
        <v>5.345991789022853E-5</v>
      </c>
      <c r="AV32" s="42">
        <f t="shared" si="40"/>
        <v>5.3355665964882815E-5</v>
      </c>
      <c r="AW32" s="42">
        <f t="shared" si="40"/>
        <v>5.3251617340708652E-5</v>
      </c>
      <c r="AX32" s="42">
        <f t="shared" si="40"/>
        <v>5.3147771621249424E-5</v>
      </c>
      <c r="AY32" s="42">
        <f t="shared" si="40"/>
        <v>5.3044128410821624E-5</v>
      </c>
      <c r="AZ32" s="42">
        <f t="shared" si="40"/>
        <v>5.2940687314513387E-5</v>
      </c>
      <c r="BA32" s="42">
        <f t="shared" si="40"/>
        <v>5.2837447938182947E-5</v>
      </c>
      <c r="BB32" s="42">
        <f t="shared" si="40"/>
        <v>5.2734409888457167E-5</v>
      </c>
      <c r="BC32" s="42">
        <f t="shared" si="40"/>
        <v>5.2631572772730007E-5</v>
      </c>
      <c r="BD32" s="42">
        <f t="shared" si="40"/>
        <v>5.2528936199161057E-5</v>
      </c>
      <c r="BE32" s="42">
        <f t="shared" si="40"/>
        <v>5.2426499776674034E-5</v>
      </c>
      <c r="BF32" s="42">
        <f t="shared" si="40"/>
        <v>5.2324263114955295E-5</v>
      </c>
      <c r="BG32" s="42">
        <f t="shared" si="40"/>
        <v>5.2222225824452327E-5</v>
      </c>
      <c r="BH32" s="42">
        <f t="shared" si="40"/>
        <v>5.2120387516372299E-5</v>
      </c>
      <c r="BI32" s="42">
        <f t="shared" si="40"/>
        <v>5.201874780268056E-5</v>
      </c>
      <c r="BJ32" s="42">
        <f t="shared" si="40"/>
        <v>5.1917306296099159E-5</v>
      </c>
      <c r="BK32" t="str">
        <f t="shared" si="3"/>
        <v>21_VN</v>
      </c>
      <c r="BL32" t="str">
        <f t="shared" si="4"/>
        <v>d_ind_cem_8_1_natural_gas</v>
      </c>
      <c r="BO32" s="8">
        <f t="shared" si="5"/>
        <v>8.2130644724572068</v>
      </c>
      <c r="BP32" s="8">
        <f t="shared" si="6"/>
        <v>4.5971083896276506</v>
      </c>
      <c r="BQ32" s="8" cm="1">
        <f t="array" ref="BQ32">K32*INDEX(prod_est,$G32+$H32-1,MATCH(BQ$14,$BP$14:$DP$14,0))</f>
        <v>4.9551950782374741</v>
      </c>
      <c r="BR32" s="8" cm="1">
        <f t="array" ref="BR32">L32*INDEX(prod_est,$G32+$H32-1,MATCH(BR$14,$BP$14:$DP$14,0))</f>
        <v>4.5282477704179529</v>
      </c>
      <c r="BS32" s="8" cm="1">
        <f t="array" ref="BS32">M32*INDEX(prod_est,$G32+$H32-1,MATCH(BS$14,$BP$14:$DP$14,0))</f>
        <v>5.0049549467889021</v>
      </c>
      <c r="BT32" s="8" cm="1">
        <f t="array" ref="BT32">N32*INDEX(prod_est,$G32+$H32-1,MATCH(BT$14,$BP$14:$DP$14,0))</f>
        <v>5.5161039737798001</v>
      </c>
      <c r="BU32" s="8" cm="1">
        <f t="array" ref="BU32">O32*INDEX(prod_est,$G32+$H32-1,MATCH(BU$14,$BP$14:$DP$14,0))</f>
        <v>5.7750516187409957</v>
      </c>
      <c r="BV32" s="8" cm="1">
        <f t="array" ref="BV32">P32*INDEX(prod_est,$G32+$H32-1,MATCH(BV$14,$BP$14:$DP$14,0))</f>
        <v>6.0457112536653028</v>
      </c>
      <c r="BW32" s="8" cm="1">
        <f t="array" ref="BW32">Q32*INDEX(prod_est,$G32+$H32-1,MATCH(BW$14,$BP$14:$DP$14,0))</f>
        <v>6.3285989639848452</v>
      </c>
      <c r="BX32" s="8" cm="1">
        <f t="array" ref="BX32">R32*INDEX(prod_est,$G32+$H32-1,MATCH(BX$14,$BP$14:$DP$14,0))</f>
        <v>6.624253141510227</v>
      </c>
      <c r="BY32" s="8" cm="1">
        <f t="array" ref="BY32">S32*INDEX(prod_est,$G32+$H32-1,MATCH(BY$14,$BP$14:$DP$14,0))</f>
        <v>6.933235434335784</v>
      </c>
      <c r="BZ32" s="8" cm="1">
        <f t="array" ref="BZ32">T32*INDEX(prod_est,$G32+$H32-1,MATCH(BZ$14,$BP$14:$DP$14,0))</f>
        <v>7.1965035643319162</v>
      </c>
      <c r="CA32" s="8" cm="1">
        <f t="array" ref="CA32">U32*INDEX(prod_est,$G32+$H32-1,MATCH(CA$14,$BP$14:$DP$14,0))</f>
        <v>7.4697684857147379</v>
      </c>
      <c r="CB32" s="8" cm="1">
        <f t="array" ref="CB32">V32*INDEX(prod_est,$G32+$H32-1,MATCH(CB$14,$BP$14:$DP$14,0))</f>
        <v>7.7534097956577437</v>
      </c>
      <c r="CC32" s="8" cm="1">
        <f t="array" ref="CC32">W32*INDEX(prod_est,$G32+$H32-1,MATCH(CC$14,$BP$14:$DP$14,0))</f>
        <v>7.8156728080907714</v>
      </c>
      <c r="CD32" s="8" cm="1">
        <f t="array" ref="CD32">X32*INDEX(prod_est,$G32+$H32-1,MATCH(CD$14,$BP$14:$DP$14,0))</f>
        <v>7.8784358176630809</v>
      </c>
      <c r="CE32" s="8" cm="1">
        <f t="array" ref="CE32">Y32*INDEX(prod_est,$G32+$H32-1,MATCH(CE$14,$BP$14:$DP$14,0))</f>
        <v>7.9417028395535576</v>
      </c>
      <c r="CF32" s="8" cm="1">
        <f t="array" ref="CF32">Z32*INDEX(prod_est,$G32+$H32-1,MATCH(CF$14,$BP$14:$DP$14,0))</f>
        <v>8.0054779211848004</v>
      </c>
      <c r="CG32" s="8" cm="1">
        <f t="array" ref="CG32">AA32*INDEX(prod_est,$G32+$H32-1,MATCH(CG$14,$BP$14:$DP$14,0))</f>
        <v>8.069765142481728</v>
      </c>
      <c r="CH32" s="8" cm="1">
        <f t="array" ref="CH32">AB32*INDEX(prod_est,$G32+$H32-1,MATCH(CH$14,$BP$14:$DP$14,0))</f>
        <v>8.1345686161326736</v>
      </c>
      <c r="CI32" s="8" cm="1">
        <f t="array" ref="CI32">AC32*INDEX(prod_est,$G32+$H32-1,MATCH(CI$14,$BP$14:$DP$14,0))</f>
        <v>8.1998924878525923</v>
      </c>
      <c r="CJ32" s="8" cm="1">
        <f t="array" ref="CJ32">AD32*INDEX(prod_est,$G32+$H32-1,MATCH(CJ$14,$BP$14:$DP$14,0))</f>
        <v>8.2657409366482248</v>
      </c>
      <c r="CK32" s="8" cm="1">
        <f t="array" ref="CK32">AE32*INDEX(prod_est,$G32+$H32-1,MATCH(CK$14,$BP$14:$DP$14,0))</f>
        <v>8.3321181750852578</v>
      </c>
      <c r="CL32" s="8" cm="1">
        <f t="array" ref="CL32">AF32*INDEX(prod_est,$G32+$H32-1,MATCH(CL$14,$BP$14:$DP$14,0))</f>
        <v>8.3990284495582088</v>
      </c>
      <c r="CM32" s="8" cm="1">
        <f t="array" ref="CM32">AG32*INDEX(prod_est,$G32+$H32-1,MATCH(CM$14,$BP$14:$DP$14,0))</f>
        <v>8.4664760405617372</v>
      </c>
      <c r="CN32" s="8" cm="1">
        <f t="array" ref="CN32">AH32*INDEX(prod_est,$G32+$H32-1,MATCH(CN$14,$BP$14:$DP$14,0))</f>
        <v>8.5344652629645967</v>
      </c>
      <c r="CO32" s="8" cm="1">
        <f t="array" ref="CO32">AI32*INDEX(prod_est,$G32+$H32-1,MATCH(CO$14,$BP$14:$DP$14,0))</f>
        <v>8.6030004662856943</v>
      </c>
      <c r="CP32" s="8" cm="1">
        <f t="array" ref="CP32">AJ32*INDEX(prod_est,$G32+$H32-1,MATCH(CP$14,$BP$14:$DP$14,0))</f>
        <v>8.6720860349723576</v>
      </c>
      <c r="CQ32" s="8" cm="1">
        <f t="array" ref="CQ32">AK32*INDEX(prod_est,$G32+$H32-1,MATCH(CQ$14,$BP$14:$DP$14,0))</f>
        <v>8.7417263886807497</v>
      </c>
      <c r="CR32" s="8" cm="1">
        <f t="array" ref="CR32">AL32*INDEX(prod_est,$G32+$H32-1,MATCH(CR$14,$BP$14:$DP$14,0))</f>
        <v>8.8119259825587051</v>
      </c>
      <c r="CS32" s="8" cm="1">
        <f t="array" ref="CS32">AM32*INDEX(prod_est,$G32+$H32-1,MATCH(CS$14,$BP$14:$DP$14,0))</f>
        <v>8.8826893075306845</v>
      </c>
      <c r="CT32" s="8" cm="1">
        <f t="array" ref="CT32">AN32*INDEX(prod_est,$G32+$H32-1,MATCH(CT$14,$BP$14:$DP$14,0))</f>
        <v>8.9540208905850758</v>
      </c>
      <c r="CU32" s="8" cm="1">
        <f t="array" ref="CU32">AO32*INDEX(prod_est,$G32+$H32-1,MATCH(CU$14,$BP$14:$DP$14,0))</f>
        <v>9.0259252950637467</v>
      </c>
      <c r="CV32" s="8" cm="1">
        <f t="array" ref="CV32">AP32*INDEX(prod_est,$G32+$H32-1,MATCH(CV$14,$BP$14:$DP$14,0))</f>
        <v>9.0984071209542066</v>
      </c>
      <c r="CW32" cm="1">
        <f t="array" ref="CW32">AQ32*INDEX(prod_est,$G32+$H32-1,MATCH(CW$14,$BP$14:$DP$14,0))</f>
        <v>9.0806643615678873</v>
      </c>
      <c r="CX32" cm="1">
        <f t="array" ref="CX32">AR32*INDEX(prod_est,$G32+$H32-1,MATCH(CX$14,$BP$14:$DP$14,0))</f>
        <v>9.0629562022501808</v>
      </c>
      <c r="CY32" cm="1">
        <f t="array" ref="CY32">AS32*INDEX(prod_est,$G32+$H32-1,MATCH(CY$14,$BP$14:$DP$14,0))</f>
        <v>9.0452825755276614</v>
      </c>
      <c r="CZ32" cm="1">
        <f t="array" ref="CZ32">AT32*INDEX(prod_est,$G32+$H32-1,MATCH(CZ$14,$BP$14:$DP$14,0))</f>
        <v>9.0276434140584811</v>
      </c>
      <c r="DA32" cm="1">
        <f t="array" ref="DA32">AU32*INDEX(prod_est,$G32+$H32-1,MATCH(DA$14,$BP$14:$DP$14,0))</f>
        <v>9.0100386506321204</v>
      </c>
      <c r="DB32" cm="1">
        <f t="array" ref="DB32">AV32*INDEX(prod_est,$G32+$H32-1,MATCH(DB$14,$BP$14:$DP$14,0))</f>
        <v>8.9924682181691225</v>
      </c>
      <c r="DC32" cm="1">
        <f t="array" ref="DC32">AW32*INDEX(prod_est,$G32+$H32-1,MATCH(DC$14,$BP$14:$DP$14,0))</f>
        <v>8.9749320497208416</v>
      </c>
      <c r="DD32" cm="1">
        <f t="array" ref="DD32">AX32*INDEX(prod_est,$G32+$H32-1,MATCH(DD$14,$BP$14:$DP$14,0))</f>
        <v>8.9574300784691907</v>
      </c>
      <c r="DE32" cm="1">
        <f t="array" ref="DE32">AY32*INDEX(prod_est,$G32+$H32-1,MATCH(DE$14,$BP$14:$DP$14,0))</f>
        <v>8.9399622377263839</v>
      </c>
      <c r="DF32" cm="1">
        <f t="array" ref="DF32">AZ32*INDEX(prod_est,$G32+$H32-1,MATCH(DF$14,$BP$14:$DP$14,0))</f>
        <v>8.9225284609346822</v>
      </c>
      <c r="DG32" cm="1">
        <f t="array" ref="DG32">BA32*INDEX(prod_est,$G32+$H32-1,MATCH(DG$14,$BP$14:$DP$14,0))</f>
        <v>8.9051286816661381</v>
      </c>
      <c r="DH32" cm="1">
        <f t="array" ref="DH32">BB32*INDEX(prod_est,$G32+$H32-1,MATCH(DH$14,$BP$14:$DP$14,0))</f>
        <v>8.887762833622352</v>
      </c>
      <c r="DI32" cm="1">
        <f t="array" ref="DI32">BC32*INDEX(prod_est,$G32+$H32-1,MATCH(DI$14,$BP$14:$DP$14,0))</f>
        <v>8.8704308506342038</v>
      </c>
      <c r="DJ32" cm="1">
        <f t="array" ref="DJ32">BD32*INDEX(prod_est,$G32+$H32-1,MATCH(DJ$14,$BP$14:$DP$14,0))</f>
        <v>8.8531326666616135</v>
      </c>
      <c r="DK32" cm="1">
        <f t="array" ref="DK32">BE32*INDEX(prod_est,$G32+$H32-1,MATCH(DK$14,$BP$14:$DP$14,0))</f>
        <v>8.8358682157932886</v>
      </c>
      <c r="DL32" cm="1">
        <f t="array" ref="DL32">BF32*INDEX(prod_est,$G32+$H32-1,MATCH(DL$14,$BP$14:$DP$14,0))</f>
        <v>8.8186374322464669</v>
      </c>
      <c r="DM32" cm="1">
        <f t="array" ref="DM32">BG32*INDEX(prod_est,$G32+$H32-1,MATCH(DM$14,$BP$14:$DP$14,0))</f>
        <v>8.8014402503666638</v>
      </c>
      <c r="DN32" cm="1">
        <f t="array" ref="DN32">BH32*INDEX(prod_est,$G32+$H32-1,MATCH(DN$14,$BP$14:$DP$14,0))</f>
        <v>8.7842766046274381</v>
      </c>
      <c r="DO32" cm="1">
        <f t="array" ref="DO32">BI32*INDEX(prod_est,$G32+$H32-1,MATCH(DO$14,$BP$14:$DP$14,0))</f>
        <v>8.767146429630122</v>
      </c>
      <c r="DP32" cm="1">
        <f t="array" ref="DP32">BJ32*INDEX(prod_est,$G32+$H32-1,MATCH(DP$14,$BP$14:$DP$14,0))</f>
        <v>8.7500496601035866</v>
      </c>
    </row>
    <row r="33" spans="1:120" x14ac:dyDescent="0.25">
      <c r="A33" t="s">
        <v>57</v>
      </c>
      <c r="B33" t="s">
        <v>23</v>
      </c>
      <c r="C33" t="s">
        <v>150</v>
      </c>
      <c r="D33" t="s">
        <v>37</v>
      </c>
      <c r="E33" s="8">
        <v>8.0658381968201986</v>
      </c>
      <c r="F33" s="8">
        <v>8.6922112342625013</v>
      </c>
      <c r="G33">
        <f>MATCH(A33,Production_est!$A$4:$A$339,0)</f>
        <v>321</v>
      </c>
      <c r="H33">
        <f>IFERROR(MATCH(D33,Production_est!$D$4:$D$339,0),"-")</f>
        <v>6</v>
      </c>
      <c r="I33" s="8" cm="1">
        <f t="array" ref="I33">IFERROR(INDEX(Production_est!$E$4:$E$339,H33+G33-1),"-")</f>
        <v>80000</v>
      </c>
      <c r="J33" s="42">
        <f t="shared" si="0"/>
        <v>1.0865264042828126E-4</v>
      </c>
      <c r="K33" s="42">
        <f t="shared" ref="K33:AP33" si="41">J33*(1-$F$4)</f>
        <v>1.0844075744369078E-4</v>
      </c>
      <c r="L33" s="42">
        <f t="shared" si="41"/>
        <v>1.0822928765107594E-4</v>
      </c>
      <c r="M33" s="42">
        <f t="shared" si="41"/>
        <v>1.0801823024467311E-4</v>
      </c>
      <c r="N33" s="42">
        <f t="shared" si="41"/>
        <v>1.0780758442028993E-4</v>
      </c>
      <c r="O33" s="42">
        <f t="shared" si="41"/>
        <v>1.0759734937530232E-4</v>
      </c>
      <c r="P33" s="42">
        <f t="shared" si="41"/>
        <v>1.0738752430865138E-4</v>
      </c>
      <c r="Q33" s="42">
        <f t="shared" si="41"/>
        <v>1.0717810842084035E-4</v>
      </c>
      <c r="R33" s="42">
        <f t="shared" si="41"/>
        <v>1.0696910091393157E-4</v>
      </c>
      <c r="S33" s="42">
        <f t="shared" si="41"/>
        <v>1.0676050099154344E-4</v>
      </c>
      <c r="T33" s="42">
        <f t="shared" si="41"/>
        <v>1.0655230785884738E-4</v>
      </c>
      <c r="U33" s="42">
        <f t="shared" si="41"/>
        <v>1.0634452072256476E-4</v>
      </c>
      <c r="V33" s="42">
        <f t="shared" si="41"/>
        <v>1.0613713879096397E-4</v>
      </c>
      <c r="W33" s="42">
        <f t="shared" si="41"/>
        <v>1.0593016127385734E-4</v>
      </c>
      <c r="X33" s="42">
        <f t="shared" si="41"/>
        <v>1.0572358738259814E-4</v>
      </c>
      <c r="Y33" s="42">
        <f t="shared" si="41"/>
        <v>1.0551741633007756E-4</v>
      </c>
      <c r="Z33" s="42">
        <f t="shared" si="41"/>
        <v>1.0531164733072175E-4</v>
      </c>
      <c r="AA33" s="42">
        <f t="shared" si="41"/>
        <v>1.0510627960048879E-4</v>
      </c>
      <c r="AB33" s="42">
        <f t="shared" si="41"/>
        <v>1.0490131235686572E-4</v>
      </c>
      <c r="AC33" s="42">
        <f t="shared" si="41"/>
        <v>1.0469674481886555E-4</v>
      </c>
      <c r="AD33" s="42">
        <f t="shared" si="41"/>
        <v>1.0449257620702429E-4</v>
      </c>
      <c r="AE33" s="42">
        <f t="shared" si="41"/>
        <v>1.0428880574339798E-4</v>
      </c>
      <c r="AF33" s="42">
        <f t="shared" si="41"/>
        <v>1.0408543265155972E-4</v>
      </c>
      <c r="AG33" s="42">
        <f t="shared" si="41"/>
        <v>1.0388245615659675E-4</v>
      </c>
      <c r="AH33" s="42">
        <f t="shared" si="41"/>
        <v>1.0367987548510742E-4</v>
      </c>
      <c r="AI33" s="42">
        <f t="shared" si="41"/>
        <v>1.0347768986519829E-4</v>
      </c>
      <c r="AJ33" s="42">
        <f t="shared" si="41"/>
        <v>1.0327589852648122E-4</v>
      </c>
      <c r="AK33" s="42">
        <f t="shared" si="41"/>
        <v>1.0307450070007038E-4</v>
      </c>
      <c r="AL33" s="42">
        <f t="shared" si="41"/>
        <v>1.0287349561857931E-4</v>
      </c>
      <c r="AM33" s="42">
        <f t="shared" si="41"/>
        <v>1.0267288251611809E-4</v>
      </c>
      <c r="AN33" s="42">
        <f t="shared" si="41"/>
        <v>1.0247266062829032E-4</v>
      </c>
      <c r="AO33" s="42">
        <f t="shared" si="41"/>
        <v>1.0227282919219022E-4</v>
      </c>
      <c r="AP33" s="42">
        <f t="shared" si="41"/>
        <v>1.020733874463998E-4</v>
      </c>
      <c r="AQ33" s="42">
        <f t="shared" ref="AQ33:BJ33" si="42">AP33*(1-$F$4)</f>
        <v>1.0187433463098589E-4</v>
      </c>
      <c r="AR33" s="42">
        <f t="shared" si="42"/>
        <v>1.0167566998749725E-4</v>
      </c>
      <c r="AS33" s="42">
        <f t="shared" si="42"/>
        <v>1.0147739275896171E-4</v>
      </c>
      <c r="AT33" s="42">
        <f t="shared" si="42"/>
        <v>1.0127950218988324E-4</v>
      </c>
      <c r="AU33" s="42">
        <f t="shared" si="42"/>
        <v>1.0108199752623913E-4</v>
      </c>
      <c r="AV33" s="42">
        <f t="shared" si="42"/>
        <v>1.0088487801547707E-4</v>
      </c>
      <c r="AW33" s="42">
        <f t="shared" si="42"/>
        <v>1.0068814290651232E-4</v>
      </c>
      <c r="AX33" s="42">
        <f t="shared" si="42"/>
        <v>1.0049179144972478E-4</v>
      </c>
      <c r="AY33" s="42">
        <f t="shared" si="42"/>
        <v>1.0029582289695623E-4</v>
      </c>
      <c r="AZ33" s="42">
        <f t="shared" si="42"/>
        <v>1.0010023650150739E-4</v>
      </c>
      <c r="BA33" s="42">
        <f t="shared" si="42"/>
        <v>9.9905031518135147E-5</v>
      </c>
      <c r="BB33" s="42">
        <f t="shared" si="42"/>
        <v>9.9710207203049659E-5</v>
      </c>
      <c r="BC33" s="42">
        <f t="shared" si="42"/>
        <v>9.9515762813911563E-5</v>
      </c>
      <c r="BD33" s="42">
        <f t="shared" si="42"/>
        <v>9.9321697609829122E-5</v>
      </c>
      <c r="BE33" s="42">
        <f t="shared" si="42"/>
        <v>9.9128010851355395E-5</v>
      </c>
      <c r="BF33" s="42">
        <f t="shared" si="42"/>
        <v>9.8934701800485454E-5</v>
      </c>
      <c r="BG33" s="42">
        <f t="shared" si="42"/>
        <v>9.8741769720653543E-5</v>
      </c>
      <c r="BH33" s="42">
        <f t="shared" si="42"/>
        <v>9.8549213876730272E-5</v>
      </c>
      <c r="BI33" s="42">
        <f t="shared" si="42"/>
        <v>9.8357033535019834E-5</v>
      </c>
      <c r="BJ33" s="42">
        <f t="shared" si="42"/>
        <v>9.8165227963257191E-5</v>
      </c>
      <c r="BK33" t="str">
        <f t="shared" si="3"/>
        <v>21_VN</v>
      </c>
      <c r="BL33" t="str">
        <f t="shared" si="4"/>
        <v>d_ind_cem_15_1_fwood_wwaste</v>
      </c>
      <c r="BO33" s="8">
        <f t="shared" si="5"/>
        <v>8.0658381968201986</v>
      </c>
      <c r="BP33" s="8">
        <f t="shared" si="6"/>
        <v>8.6922112342625013</v>
      </c>
      <c r="BQ33" s="8" cm="1">
        <f t="array" ref="BQ33">K33*INDEX(prod_est,$G33+$H33-1,MATCH(BQ$14,$BP$14:$DP$14,0))</f>
        <v>9.3692814431348825</v>
      </c>
      <c r="BR33" s="8" cm="1">
        <f t="array" ref="BR33">L33*INDEX(prod_est,$G33+$H33-1,MATCH(BR$14,$BP$14:$DP$14,0))</f>
        <v>8.5620095950661543</v>
      </c>
      <c r="BS33" s="8" cm="1">
        <f t="array" ref="BS33">M33*INDEX(prod_est,$G33+$H33-1,MATCH(BS$14,$BP$14:$DP$14,0))</f>
        <v>9.4633673884247607</v>
      </c>
      <c r="BT33" s="8" cm="1">
        <f t="array" ref="BT33">N33*INDEX(prod_est,$G33+$H33-1,MATCH(BT$14,$BP$14:$DP$14,0))</f>
        <v>10.429847823129606</v>
      </c>
      <c r="BU33" s="8" cm="1">
        <f t="array" ref="BU33">O33*INDEX(prod_est,$G33+$H33-1,MATCH(BU$14,$BP$14:$DP$14,0))</f>
        <v>10.919465956497099</v>
      </c>
      <c r="BV33" s="8" cm="1">
        <f t="array" ref="BV33">P33*INDEX(prod_est,$G33+$H33-1,MATCH(BV$14,$BP$14:$DP$14,0))</f>
        <v>11.431229117152315</v>
      </c>
      <c r="BW33" s="8" cm="1">
        <f t="array" ref="BW33">Q33*INDEX(prod_est,$G33+$H33-1,MATCH(BW$14,$BP$14:$DP$14,0))</f>
        <v>11.966113119283376</v>
      </c>
      <c r="BX33" s="8" cm="1">
        <f t="array" ref="BX33">R33*INDEX(prod_est,$G33+$H33-1,MATCH(BX$14,$BP$14:$DP$14,0))</f>
        <v>12.525135953972493</v>
      </c>
      <c r="BY33" s="8" cm="1">
        <f t="array" ref="BY33">S33*INDEX(prod_est,$G33+$H33-1,MATCH(BY$14,$BP$14:$DP$14,0))</f>
        <v>13.109359585276524</v>
      </c>
      <c r="BZ33" s="8" cm="1">
        <f t="array" ref="BZ33">T33*INDEX(prod_est,$G33+$H33-1,MATCH(BZ$14,$BP$14:$DP$14,0))</f>
        <v>13.607146890517987</v>
      </c>
      <c r="CA33" s="8" cm="1">
        <f t="array" ref="CA33">U33*INDEX(prod_est,$G33+$H33-1,MATCH(CA$14,$BP$14:$DP$14,0))</f>
        <v>14.123836126067207</v>
      </c>
      <c r="CB33" s="8" cm="1">
        <f t="array" ref="CB33">V33*INDEX(prod_est,$G33+$H33-1,MATCH(CB$14,$BP$14:$DP$14,0))</f>
        <v>14.660145034151755</v>
      </c>
      <c r="CC33" s="8" cm="1">
        <f t="array" ref="CC33">W33*INDEX(prod_est,$G33+$H33-1,MATCH(CC$14,$BP$14:$DP$14,0))</f>
        <v>14.777871920333185</v>
      </c>
      <c r="CD33" s="8" cm="1">
        <f t="array" ref="CD33">X33*INDEX(prod_est,$G33+$H33-1,MATCH(CD$14,$BP$14:$DP$14,0))</f>
        <v>14.896544200963213</v>
      </c>
      <c r="CE33" s="8" cm="1">
        <f t="array" ref="CE33">Y33*INDEX(prod_est,$G33+$H33-1,MATCH(CE$14,$BP$14:$DP$14,0))</f>
        <v>15.016169467940934</v>
      </c>
      <c r="CF33" s="8" cm="1">
        <f t="array" ref="CF33">Z33*INDEX(prod_est,$G33+$H33-1,MATCH(CF$14,$BP$14:$DP$14,0))</f>
        <v>15.136755374131848</v>
      </c>
      <c r="CG33" s="8" cm="1">
        <f t="array" ref="CG33">AA33*INDEX(prod_est,$G33+$H33-1,MATCH(CG$14,$BP$14:$DP$14,0))</f>
        <v>15.258309633856825</v>
      </c>
      <c r="CH33" s="8" cm="1">
        <f t="array" ref="CH33">AB33*INDEX(prod_est,$G33+$H33-1,MATCH(CH$14,$BP$14:$DP$14,0))</f>
        <v>15.380840023385801</v>
      </c>
      <c r="CI33" s="8" cm="1">
        <f t="array" ref="CI33">AC33*INDEX(prod_est,$G33+$H33-1,MATCH(CI$14,$BP$14:$DP$14,0))</f>
        <v>15.504354381435425</v>
      </c>
      <c r="CJ33" s="8" cm="1">
        <f t="array" ref="CJ33">AD33*INDEX(prod_est,$G33+$H33-1,MATCH(CJ$14,$BP$14:$DP$14,0))</f>
        <v>15.628860609670456</v>
      </c>
      <c r="CK33" s="8" cm="1">
        <f t="array" ref="CK33">AE33*INDEX(prod_est,$G33+$H33-1,MATCH(CK$14,$BP$14:$DP$14,0))</f>
        <v>15.754366673208894</v>
      </c>
      <c r="CL33" s="8" cm="1">
        <f t="array" ref="CL33">AF33*INDEX(prod_est,$G33+$H33-1,MATCH(CL$14,$BP$14:$DP$14,0))</f>
        <v>15.880880601132288</v>
      </c>
      <c r="CM33" s="8" cm="1">
        <f t="array" ref="CM33">AG33*INDEX(prod_est,$G33+$H33-1,MATCH(CM$14,$BP$14:$DP$14,0))</f>
        <v>16.008410486998713</v>
      </c>
      <c r="CN33" s="8" cm="1">
        <f t="array" ref="CN33">AH33*INDEX(prod_est,$G33+$H33-1,MATCH(CN$14,$BP$14:$DP$14,0))</f>
        <v>16.136964489360789</v>
      </c>
      <c r="CO33" s="8" cm="1">
        <f t="array" ref="CO33">AI33*INDEX(prod_est,$G33+$H33-1,MATCH(CO$14,$BP$14:$DP$14,0))</f>
        <v>16.266550832287624</v>
      </c>
      <c r="CP33" s="8" cm="1">
        <f t="array" ref="CP33">AJ33*INDEX(prod_est,$G33+$H33-1,MATCH(CP$14,$BP$14:$DP$14,0))</f>
        <v>16.397177805890973</v>
      </c>
      <c r="CQ33" s="8" cm="1">
        <f t="array" ref="CQ33">AK33*INDEX(prod_est,$G33+$H33-1,MATCH(CQ$14,$BP$14:$DP$14,0))</f>
        <v>16.528853766855452</v>
      </c>
      <c r="CR33" s="8" cm="1">
        <f t="array" ref="CR33">AL33*INDEX(prod_est,$G33+$H33-1,MATCH(CR$14,$BP$14:$DP$14,0))</f>
        <v>16.661587138973321</v>
      </c>
      <c r="CS33" s="8" cm="1">
        <f t="array" ref="CS33">AM33*INDEX(prod_est,$G33+$H33-1,MATCH(CS$14,$BP$14:$DP$14,0))</f>
        <v>16.795386413683271</v>
      </c>
      <c r="CT33" s="8" cm="1">
        <f t="array" ref="CT33">AN33*INDEX(prod_est,$G33+$H33-1,MATCH(CT$14,$BP$14:$DP$14,0))</f>
        <v>16.930260150613659</v>
      </c>
      <c r="CU33" s="8" cm="1">
        <f t="array" ref="CU33">AO33*INDEX(prod_est,$G33+$H33-1,MATCH(CU$14,$BP$14:$DP$14,0))</f>
        <v>17.066216978129983</v>
      </c>
      <c r="CV33" s="8" cm="1">
        <f t="array" ref="CV33">AP33*INDEX(prod_est,$G33+$H33-1,MATCH(CV$14,$BP$14:$DP$14,0))</f>
        <v>17.20326559388732</v>
      </c>
      <c r="CW33" cm="1">
        <f t="array" ref="CW33">AQ33*INDEX(prod_est,$G33+$H33-1,MATCH(CW$14,$BP$14:$DP$14,0))</f>
        <v>17.169717589491221</v>
      </c>
      <c r="CX33" cm="1">
        <f t="array" ref="CX33">AR33*INDEX(prod_est,$G33+$H33-1,MATCH(CX$14,$BP$14:$DP$14,0))</f>
        <v>17.136235006895003</v>
      </c>
      <c r="CY33" cm="1">
        <f t="array" ref="CY33">AS33*INDEX(prod_est,$G33+$H33-1,MATCH(CY$14,$BP$14:$DP$14,0))</f>
        <v>17.10281771851993</v>
      </c>
      <c r="CZ33" cm="1">
        <f t="array" ref="CZ33">AT33*INDEX(prod_est,$G33+$H33-1,MATCH(CZ$14,$BP$14:$DP$14,0))</f>
        <v>17.069465597036061</v>
      </c>
      <c r="DA33" cm="1">
        <f t="array" ref="DA33">AU33*INDEX(prod_est,$G33+$H33-1,MATCH(DA$14,$BP$14:$DP$14,0))</f>
        <v>17.036178515361758</v>
      </c>
      <c r="DB33" cm="1">
        <f t="array" ref="DB33">AV33*INDEX(prod_est,$G33+$H33-1,MATCH(DB$14,$BP$14:$DP$14,0))</f>
        <v>17.002956346663208</v>
      </c>
      <c r="DC33" cm="1">
        <f t="array" ref="DC33">AW33*INDEX(prod_est,$G33+$H33-1,MATCH(DC$14,$BP$14:$DP$14,0))</f>
        <v>16.969798964353931</v>
      </c>
      <c r="DD33" cm="1">
        <f t="array" ref="DD33">AX33*INDEX(prod_est,$G33+$H33-1,MATCH(DD$14,$BP$14:$DP$14,0))</f>
        <v>16.936706242094306</v>
      </c>
      <c r="DE33" cm="1">
        <f t="array" ref="DE33">AY33*INDEX(prod_est,$G33+$H33-1,MATCH(DE$14,$BP$14:$DP$14,0))</f>
        <v>16.90367805379109</v>
      </c>
      <c r="DF33" cm="1">
        <f t="array" ref="DF33">AZ33*INDEX(prod_est,$G33+$H33-1,MATCH(DF$14,$BP$14:$DP$14,0))</f>
        <v>16.870714273596921</v>
      </c>
      <c r="DG33" cm="1">
        <f t="array" ref="DG33">BA33*INDEX(prod_est,$G33+$H33-1,MATCH(DG$14,$BP$14:$DP$14,0))</f>
        <v>16.837814775909862</v>
      </c>
      <c r="DH33" cm="1">
        <f t="array" ref="DH33">BB33*INDEX(prod_est,$G33+$H33-1,MATCH(DH$14,$BP$14:$DP$14,0))</f>
        <v>16.804979435372907</v>
      </c>
      <c r="DI33" cm="1">
        <f t="array" ref="DI33">BC33*INDEX(prod_est,$G33+$H33-1,MATCH(DI$14,$BP$14:$DP$14,0))</f>
        <v>16.772208126873519</v>
      </c>
      <c r="DJ33" cm="1">
        <f t="array" ref="DJ33">BD33*INDEX(prod_est,$G33+$H33-1,MATCH(DJ$14,$BP$14:$DP$14,0))</f>
        <v>16.739500725543124</v>
      </c>
      <c r="DK33" cm="1">
        <f t="array" ref="DK33">BE33*INDEX(prod_est,$G33+$H33-1,MATCH(DK$14,$BP$14:$DP$14,0))</f>
        <v>16.706857106756665</v>
      </c>
      <c r="DL33" cm="1">
        <f t="array" ref="DL33">BF33*INDEX(prod_est,$G33+$H33-1,MATCH(DL$14,$BP$14:$DP$14,0))</f>
        <v>16.67427714613212</v>
      </c>
      <c r="DM33" cm="1">
        <f t="array" ref="DM33">BG33*INDEX(prod_est,$G33+$H33-1,MATCH(DM$14,$BP$14:$DP$14,0))</f>
        <v>16.641760719530012</v>
      </c>
      <c r="DN33" cm="1">
        <f t="array" ref="DN33">BH33*INDEX(prod_est,$G33+$H33-1,MATCH(DN$14,$BP$14:$DP$14,0))</f>
        <v>16.609307703052952</v>
      </c>
      <c r="DO33" cm="1">
        <f t="array" ref="DO33">BI33*INDEX(prod_est,$G33+$H33-1,MATCH(DO$14,$BP$14:$DP$14,0))</f>
        <v>16.57691797304517</v>
      </c>
      <c r="DP33" cm="1">
        <f t="array" ref="DP33">BJ33*INDEX(prod_est,$G33+$H33-1,MATCH(DP$14,$BP$14:$DP$14,0))</f>
        <v>16.544591406092028</v>
      </c>
    </row>
    <row r="34" spans="1:120" x14ac:dyDescent="0.25">
      <c r="A34" t="s">
        <v>57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321</v>
      </c>
      <c r="H34">
        <f>IFERROR(MATCH(D34,Production_est!$D$4:$D$339,0),"-")</f>
        <v>6</v>
      </c>
      <c r="I34" s="8" cm="1">
        <f t="array" ref="I34">IFERROR(INDEX(Production_est!$E$4:$E$339,H34+G34-1),"-")</f>
        <v>80000</v>
      </c>
      <c r="J34" s="42">
        <f t="shared" si="0"/>
        <v>0</v>
      </c>
      <c r="K34" s="42">
        <f t="shared" ref="K34:AP34" si="43">J34*(1-$F$4)</f>
        <v>0</v>
      </c>
      <c r="L34" s="42">
        <f t="shared" si="43"/>
        <v>0</v>
      </c>
      <c r="M34" s="42">
        <f t="shared" si="43"/>
        <v>0</v>
      </c>
      <c r="N34" s="42">
        <f t="shared" si="43"/>
        <v>0</v>
      </c>
      <c r="O34" s="42">
        <f t="shared" si="43"/>
        <v>0</v>
      </c>
      <c r="P34" s="42">
        <f t="shared" si="43"/>
        <v>0</v>
      </c>
      <c r="Q34" s="42">
        <f t="shared" si="43"/>
        <v>0</v>
      </c>
      <c r="R34" s="42">
        <f t="shared" si="43"/>
        <v>0</v>
      </c>
      <c r="S34" s="42">
        <f t="shared" si="43"/>
        <v>0</v>
      </c>
      <c r="T34" s="42">
        <f t="shared" si="43"/>
        <v>0</v>
      </c>
      <c r="U34" s="42">
        <f t="shared" si="43"/>
        <v>0</v>
      </c>
      <c r="V34" s="42">
        <f t="shared" si="43"/>
        <v>0</v>
      </c>
      <c r="W34" s="42">
        <f t="shared" si="43"/>
        <v>0</v>
      </c>
      <c r="X34" s="42">
        <f t="shared" si="43"/>
        <v>0</v>
      </c>
      <c r="Y34" s="42">
        <f t="shared" si="43"/>
        <v>0</v>
      </c>
      <c r="Z34" s="42">
        <f t="shared" si="43"/>
        <v>0</v>
      </c>
      <c r="AA34" s="42">
        <f t="shared" si="43"/>
        <v>0</v>
      </c>
      <c r="AB34" s="42">
        <f t="shared" si="43"/>
        <v>0</v>
      </c>
      <c r="AC34" s="42">
        <f t="shared" si="43"/>
        <v>0</v>
      </c>
      <c r="AD34" s="42">
        <f t="shared" si="43"/>
        <v>0</v>
      </c>
      <c r="AE34" s="42">
        <f t="shared" si="43"/>
        <v>0</v>
      </c>
      <c r="AF34" s="42">
        <f t="shared" si="43"/>
        <v>0</v>
      </c>
      <c r="AG34" s="42">
        <f t="shared" si="43"/>
        <v>0</v>
      </c>
      <c r="AH34" s="42">
        <f t="shared" si="43"/>
        <v>0</v>
      </c>
      <c r="AI34" s="42">
        <f t="shared" si="43"/>
        <v>0</v>
      </c>
      <c r="AJ34" s="42">
        <f t="shared" si="43"/>
        <v>0</v>
      </c>
      <c r="AK34" s="42">
        <f t="shared" si="43"/>
        <v>0</v>
      </c>
      <c r="AL34" s="42">
        <f t="shared" si="43"/>
        <v>0</v>
      </c>
      <c r="AM34" s="42">
        <f t="shared" si="43"/>
        <v>0</v>
      </c>
      <c r="AN34" s="42">
        <f t="shared" si="43"/>
        <v>0</v>
      </c>
      <c r="AO34" s="42">
        <f t="shared" si="43"/>
        <v>0</v>
      </c>
      <c r="AP34" s="42">
        <f t="shared" si="43"/>
        <v>0</v>
      </c>
      <c r="AQ34" s="42">
        <f t="shared" ref="AQ34:BJ34" si="44">AP34*(1-$F$4)</f>
        <v>0</v>
      </c>
      <c r="AR34" s="42">
        <f t="shared" si="44"/>
        <v>0</v>
      </c>
      <c r="AS34" s="42">
        <f t="shared" si="44"/>
        <v>0</v>
      </c>
      <c r="AT34" s="42">
        <f t="shared" si="44"/>
        <v>0</v>
      </c>
      <c r="AU34" s="42">
        <f t="shared" si="44"/>
        <v>0</v>
      </c>
      <c r="AV34" s="42">
        <f t="shared" si="44"/>
        <v>0</v>
      </c>
      <c r="AW34" s="42">
        <f t="shared" si="44"/>
        <v>0</v>
      </c>
      <c r="AX34" s="42">
        <f t="shared" si="44"/>
        <v>0</v>
      </c>
      <c r="AY34" s="42">
        <f t="shared" si="44"/>
        <v>0</v>
      </c>
      <c r="AZ34" s="42">
        <f t="shared" si="44"/>
        <v>0</v>
      </c>
      <c r="BA34" s="42">
        <f t="shared" si="44"/>
        <v>0</v>
      </c>
      <c r="BB34" s="42">
        <f t="shared" si="44"/>
        <v>0</v>
      </c>
      <c r="BC34" s="42">
        <f t="shared" si="44"/>
        <v>0</v>
      </c>
      <c r="BD34" s="42">
        <f t="shared" si="44"/>
        <v>0</v>
      </c>
      <c r="BE34" s="42">
        <f t="shared" si="44"/>
        <v>0</v>
      </c>
      <c r="BF34" s="42">
        <f t="shared" si="44"/>
        <v>0</v>
      </c>
      <c r="BG34" s="42">
        <f t="shared" si="44"/>
        <v>0</v>
      </c>
      <c r="BH34" s="42">
        <f t="shared" si="44"/>
        <v>0</v>
      </c>
      <c r="BI34" s="42">
        <f t="shared" si="44"/>
        <v>0</v>
      </c>
      <c r="BJ34" s="42">
        <f t="shared" si="44"/>
        <v>0</v>
      </c>
      <c r="BK34" t="str">
        <f t="shared" si="3"/>
        <v>21_VN</v>
      </c>
      <c r="BL34" t="str">
        <f t="shared" si="4"/>
        <v>d_ind_cem_15_2_bagasse</v>
      </c>
      <c r="BO34" s="8">
        <f t="shared" si="5"/>
        <v>0</v>
      </c>
      <c r="BP34" s="8">
        <f t="shared" si="6"/>
        <v>0</v>
      </c>
      <c r="BQ34" s="8" cm="1">
        <f t="array" ref="BQ34">K34*INDEX(prod_est,$G34+$H34-1,MATCH(BQ$14,$BP$14:$DP$14,0))</f>
        <v>0</v>
      </c>
      <c r="BR34" s="8" cm="1">
        <f t="array" ref="BR34">L34*INDEX(prod_est,$G34+$H34-1,MATCH(BR$14,$BP$14:$DP$14,0))</f>
        <v>0</v>
      </c>
      <c r="BS34" s="8" cm="1">
        <f t="array" ref="BS34">M34*INDEX(prod_est,$G34+$H34-1,MATCH(BS$14,$BP$14:$DP$14,0))</f>
        <v>0</v>
      </c>
      <c r="BT34" s="8" cm="1">
        <f t="array" ref="BT34">N34*INDEX(prod_est,$G34+$H34-1,MATCH(BT$14,$BP$14:$DP$14,0))</f>
        <v>0</v>
      </c>
      <c r="BU34" s="8" cm="1">
        <f t="array" ref="BU34">O34*INDEX(prod_est,$G34+$H34-1,MATCH(BU$14,$BP$14:$DP$14,0))</f>
        <v>0</v>
      </c>
      <c r="BV34" s="8" cm="1">
        <f t="array" ref="BV34">P34*INDEX(prod_est,$G34+$H34-1,MATCH(BV$14,$BP$14:$DP$14,0))</f>
        <v>0</v>
      </c>
      <c r="BW34" s="8" cm="1">
        <f t="array" ref="BW34">Q34*INDEX(prod_est,$G34+$H34-1,MATCH(BW$14,$BP$14:$DP$14,0))</f>
        <v>0</v>
      </c>
      <c r="BX34" s="8" cm="1">
        <f t="array" ref="BX34">R34*INDEX(prod_est,$G34+$H34-1,MATCH(BX$14,$BP$14:$DP$14,0))</f>
        <v>0</v>
      </c>
      <c r="BY34" s="8" cm="1">
        <f t="array" ref="BY34">S34*INDEX(prod_est,$G34+$H34-1,MATCH(BY$14,$BP$14:$DP$14,0))</f>
        <v>0</v>
      </c>
      <c r="BZ34" s="8" cm="1">
        <f t="array" ref="BZ34">T34*INDEX(prod_est,$G34+$H34-1,MATCH(BZ$14,$BP$14:$DP$14,0))</f>
        <v>0</v>
      </c>
      <c r="CA34" s="8" cm="1">
        <f t="array" ref="CA34">U34*INDEX(prod_est,$G34+$H34-1,MATCH(CA$14,$BP$14:$DP$14,0))</f>
        <v>0</v>
      </c>
      <c r="CB34" s="8" cm="1">
        <f t="array" ref="CB34">V34*INDEX(prod_est,$G34+$H34-1,MATCH(CB$14,$BP$14:$DP$14,0))</f>
        <v>0</v>
      </c>
      <c r="CC34" s="8" cm="1">
        <f t="array" ref="CC34">W34*INDEX(prod_est,$G34+$H34-1,MATCH(CC$14,$BP$14:$DP$14,0))</f>
        <v>0</v>
      </c>
      <c r="CD34" s="8" cm="1">
        <f t="array" ref="CD34">X34*INDEX(prod_est,$G34+$H34-1,MATCH(CD$14,$BP$14:$DP$14,0))</f>
        <v>0</v>
      </c>
      <c r="CE34" s="8" cm="1">
        <f t="array" ref="CE34">Y34*INDEX(prod_est,$G34+$H34-1,MATCH(CE$14,$BP$14:$DP$14,0))</f>
        <v>0</v>
      </c>
      <c r="CF34" s="8" cm="1">
        <f t="array" ref="CF34">Z34*INDEX(prod_est,$G34+$H34-1,MATCH(CF$14,$BP$14:$DP$14,0))</f>
        <v>0</v>
      </c>
      <c r="CG34" s="8" cm="1">
        <f t="array" ref="CG34">AA34*INDEX(prod_est,$G34+$H34-1,MATCH(CG$14,$BP$14:$DP$14,0))</f>
        <v>0</v>
      </c>
      <c r="CH34" s="8" cm="1">
        <f t="array" ref="CH34">AB34*INDEX(prod_est,$G34+$H34-1,MATCH(CH$14,$BP$14:$DP$14,0))</f>
        <v>0</v>
      </c>
      <c r="CI34" s="8" cm="1">
        <f t="array" ref="CI34">AC34*INDEX(prod_est,$G34+$H34-1,MATCH(CI$14,$BP$14:$DP$14,0))</f>
        <v>0</v>
      </c>
      <c r="CJ34" s="8" cm="1">
        <f t="array" ref="CJ34">AD34*INDEX(prod_est,$G34+$H34-1,MATCH(CJ$14,$BP$14:$DP$14,0))</f>
        <v>0</v>
      </c>
      <c r="CK34" s="8" cm="1">
        <f t="array" ref="CK34">AE34*INDEX(prod_est,$G34+$H34-1,MATCH(CK$14,$BP$14:$DP$14,0))</f>
        <v>0</v>
      </c>
      <c r="CL34" s="8" cm="1">
        <f t="array" ref="CL34">AF34*INDEX(prod_est,$G34+$H34-1,MATCH(CL$14,$BP$14:$DP$14,0))</f>
        <v>0</v>
      </c>
      <c r="CM34" s="8" cm="1">
        <f t="array" ref="CM34">AG34*INDEX(prod_est,$G34+$H34-1,MATCH(CM$14,$BP$14:$DP$14,0))</f>
        <v>0</v>
      </c>
      <c r="CN34" s="8" cm="1">
        <f t="array" ref="CN34">AH34*INDEX(prod_est,$G34+$H34-1,MATCH(CN$14,$BP$14:$DP$14,0))</f>
        <v>0</v>
      </c>
      <c r="CO34" s="8" cm="1">
        <f t="array" ref="CO34">AI34*INDEX(prod_est,$G34+$H34-1,MATCH(CO$14,$BP$14:$DP$14,0))</f>
        <v>0</v>
      </c>
      <c r="CP34" s="8" cm="1">
        <f t="array" ref="CP34">AJ34*INDEX(prod_est,$G34+$H34-1,MATCH(CP$14,$BP$14:$DP$14,0))</f>
        <v>0</v>
      </c>
      <c r="CQ34" s="8" cm="1">
        <f t="array" ref="CQ34">AK34*INDEX(prod_est,$G34+$H34-1,MATCH(CQ$14,$BP$14:$DP$14,0))</f>
        <v>0</v>
      </c>
      <c r="CR34" s="8" cm="1">
        <f t="array" ref="CR34">AL34*INDEX(prod_est,$G34+$H34-1,MATCH(CR$14,$BP$14:$DP$14,0))</f>
        <v>0</v>
      </c>
      <c r="CS34" s="8" cm="1">
        <f t="array" ref="CS34">AM34*INDEX(prod_est,$G34+$H34-1,MATCH(CS$14,$BP$14:$DP$14,0))</f>
        <v>0</v>
      </c>
      <c r="CT34" s="8" cm="1">
        <f t="array" ref="CT34">AN34*INDEX(prod_est,$G34+$H34-1,MATCH(CT$14,$BP$14:$DP$14,0))</f>
        <v>0</v>
      </c>
      <c r="CU34" s="8" cm="1">
        <f t="array" ref="CU34">AO34*INDEX(prod_est,$G34+$H34-1,MATCH(CU$14,$BP$14:$DP$14,0))</f>
        <v>0</v>
      </c>
      <c r="CV34" s="8" cm="1">
        <f t="array" ref="CV34">AP34*INDEX(prod_est,$G34+$H34-1,MATCH(CV$14,$BP$14:$DP$14,0))</f>
        <v>0</v>
      </c>
      <c r="CW34" cm="1">
        <f t="array" ref="CW34">AQ34*INDEX(prod_est,$G34+$H34-1,MATCH(CW$14,$BP$14:$DP$14,0))</f>
        <v>0</v>
      </c>
      <c r="CX34" cm="1">
        <f t="array" ref="CX34">AR34*INDEX(prod_est,$G34+$H34-1,MATCH(CX$14,$BP$14:$DP$14,0))</f>
        <v>0</v>
      </c>
      <c r="CY34" cm="1">
        <f t="array" ref="CY34">AS34*INDEX(prod_est,$G34+$H34-1,MATCH(CY$14,$BP$14:$DP$14,0))</f>
        <v>0</v>
      </c>
      <c r="CZ34" cm="1">
        <f t="array" ref="CZ34">AT34*INDEX(prod_est,$G34+$H34-1,MATCH(CZ$14,$BP$14:$DP$14,0))</f>
        <v>0</v>
      </c>
      <c r="DA34" cm="1">
        <f t="array" ref="DA34">AU34*INDEX(prod_est,$G34+$H34-1,MATCH(DA$14,$BP$14:$DP$14,0))</f>
        <v>0</v>
      </c>
      <c r="DB34" cm="1">
        <f t="array" ref="DB34">AV34*INDEX(prod_est,$G34+$H34-1,MATCH(DB$14,$BP$14:$DP$14,0))</f>
        <v>0</v>
      </c>
      <c r="DC34" cm="1">
        <f t="array" ref="DC34">AW34*INDEX(prod_est,$G34+$H34-1,MATCH(DC$14,$BP$14:$DP$14,0))</f>
        <v>0</v>
      </c>
      <c r="DD34" cm="1">
        <f t="array" ref="DD34">AX34*INDEX(prod_est,$G34+$H34-1,MATCH(DD$14,$BP$14:$DP$14,0))</f>
        <v>0</v>
      </c>
      <c r="DE34" cm="1">
        <f t="array" ref="DE34">AY34*INDEX(prod_est,$G34+$H34-1,MATCH(DE$14,$BP$14:$DP$14,0))</f>
        <v>0</v>
      </c>
      <c r="DF34" cm="1">
        <f t="array" ref="DF34">AZ34*INDEX(prod_est,$G34+$H34-1,MATCH(DF$14,$BP$14:$DP$14,0))</f>
        <v>0</v>
      </c>
      <c r="DG34" cm="1">
        <f t="array" ref="DG34">BA34*INDEX(prod_est,$G34+$H34-1,MATCH(DG$14,$BP$14:$DP$14,0))</f>
        <v>0</v>
      </c>
      <c r="DH34" cm="1">
        <f t="array" ref="DH34">BB34*INDEX(prod_est,$G34+$H34-1,MATCH(DH$14,$BP$14:$DP$14,0))</f>
        <v>0</v>
      </c>
      <c r="DI34" cm="1">
        <f t="array" ref="DI34">BC34*INDEX(prod_est,$G34+$H34-1,MATCH(DI$14,$BP$14:$DP$14,0))</f>
        <v>0</v>
      </c>
      <c r="DJ34" cm="1">
        <f t="array" ref="DJ34">BD34*INDEX(prod_est,$G34+$H34-1,MATCH(DJ$14,$BP$14:$DP$14,0))</f>
        <v>0</v>
      </c>
      <c r="DK34" cm="1">
        <f t="array" ref="DK34">BE34*INDEX(prod_est,$G34+$H34-1,MATCH(DK$14,$BP$14:$DP$14,0))</f>
        <v>0</v>
      </c>
      <c r="DL34" cm="1">
        <f t="array" ref="DL34">BF34*INDEX(prod_est,$G34+$H34-1,MATCH(DL$14,$BP$14:$DP$14,0))</f>
        <v>0</v>
      </c>
      <c r="DM34" cm="1">
        <f t="array" ref="DM34">BG34*INDEX(prod_est,$G34+$H34-1,MATCH(DM$14,$BP$14:$DP$14,0))</f>
        <v>0</v>
      </c>
      <c r="DN34" cm="1">
        <f t="array" ref="DN34">BH34*INDEX(prod_est,$G34+$H34-1,MATCH(DN$14,$BP$14:$DP$14,0))</f>
        <v>0</v>
      </c>
      <c r="DO34" cm="1">
        <f t="array" ref="DO34">BI34*INDEX(prod_est,$G34+$H34-1,MATCH(DO$14,$BP$14:$DP$14,0))</f>
        <v>0</v>
      </c>
      <c r="DP34" cm="1">
        <f t="array" ref="DP34">BJ34*INDEX(prod_est,$G34+$H34-1,MATCH(DP$14,$BP$14:$DP$14,0))</f>
        <v>0</v>
      </c>
    </row>
    <row r="35" spans="1:120" x14ac:dyDescent="0.25">
      <c r="A35" t="s">
        <v>57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321</v>
      </c>
      <c r="H35">
        <f>IFERROR(MATCH(D35,Production_est!$D$4:$D$339,0),"-")</f>
        <v>6</v>
      </c>
      <c r="I35" s="8" cm="1">
        <f t="array" ref="I35">IFERROR(INDEX(Production_est!$E$4:$E$339,H35+G35-1),"-")</f>
        <v>80000</v>
      </c>
      <c r="J35" s="42">
        <f t="shared" si="0"/>
        <v>0</v>
      </c>
      <c r="K35" s="42">
        <f t="shared" ref="K35:AP35" si="45">J35*(1-$F$4)</f>
        <v>0</v>
      </c>
      <c r="L35" s="42">
        <f t="shared" si="45"/>
        <v>0</v>
      </c>
      <c r="M35" s="42">
        <f t="shared" si="45"/>
        <v>0</v>
      </c>
      <c r="N35" s="42">
        <f t="shared" si="45"/>
        <v>0</v>
      </c>
      <c r="O35" s="42">
        <f t="shared" si="45"/>
        <v>0</v>
      </c>
      <c r="P35" s="42">
        <f t="shared" si="45"/>
        <v>0</v>
      </c>
      <c r="Q35" s="42">
        <f t="shared" si="45"/>
        <v>0</v>
      </c>
      <c r="R35" s="42">
        <f t="shared" si="45"/>
        <v>0</v>
      </c>
      <c r="S35" s="42">
        <f t="shared" si="45"/>
        <v>0</v>
      </c>
      <c r="T35" s="42">
        <f t="shared" si="45"/>
        <v>0</v>
      </c>
      <c r="U35" s="42">
        <f t="shared" si="45"/>
        <v>0</v>
      </c>
      <c r="V35" s="42">
        <f t="shared" si="45"/>
        <v>0</v>
      </c>
      <c r="W35" s="42">
        <f t="shared" si="45"/>
        <v>0</v>
      </c>
      <c r="X35" s="42">
        <f t="shared" si="45"/>
        <v>0</v>
      </c>
      <c r="Y35" s="42">
        <f t="shared" si="45"/>
        <v>0</v>
      </c>
      <c r="Z35" s="42">
        <f t="shared" si="45"/>
        <v>0</v>
      </c>
      <c r="AA35" s="42">
        <f t="shared" si="45"/>
        <v>0</v>
      </c>
      <c r="AB35" s="42">
        <f t="shared" si="45"/>
        <v>0</v>
      </c>
      <c r="AC35" s="42">
        <f t="shared" si="45"/>
        <v>0</v>
      </c>
      <c r="AD35" s="42">
        <f t="shared" si="45"/>
        <v>0</v>
      </c>
      <c r="AE35" s="42">
        <f t="shared" si="45"/>
        <v>0</v>
      </c>
      <c r="AF35" s="42">
        <f t="shared" si="45"/>
        <v>0</v>
      </c>
      <c r="AG35" s="42">
        <f t="shared" si="45"/>
        <v>0</v>
      </c>
      <c r="AH35" s="42">
        <f t="shared" si="45"/>
        <v>0</v>
      </c>
      <c r="AI35" s="42">
        <f t="shared" si="45"/>
        <v>0</v>
      </c>
      <c r="AJ35" s="42">
        <f t="shared" si="45"/>
        <v>0</v>
      </c>
      <c r="AK35" s="42">
        <f t="shared" si="45"/>
        <v>0</v>
      </c>
      <c r="AL35" s="42">
        <f t="shared" si="45"/>
        <v>0</v>
      </c>
      <c r="AM35" s="42">
        <f t="shared" si="45"/>
        <v>0</v>
      </c>
      <c r="AN35" s="42">
        <f t="shared" si="45"/>
        <v>0</v>
      </c>
      <c r="AO35" s="42">
        <f t="shared" si="45"/>
        <v>0</v>
      </c>
      <c r="AP35" s="42">
        <f t="shared" si="45"/>
        <v>0</v>
      </c>
      <c r="AQ35" s="42">
        <f t="shared" ref="AQ35:BJ35" si="46">AP35*(1-$F$4)</f>
        <v>0</v>
      </c>
      <c r="AR35" s="42">
        <f t="shared" si="46"/>
        <v>0</v>
      </c>
      <c r="AS35" s="42">
        <f t="shared" si="46"/>
        <v>0</v>
      </c>
      <c r="AT35" s="42">
        <f t="shared" si="46"/>
        <v>0</v>
      </c>
      <c r="AU35" s="42">
        <f t="shared" si="46"/>
        <v>0</v>
      </c>
      <c r="AV35" s="42">
        <f t="shared" si="46"/>
        <v>0</v>
      </c>
      <c r="AW35" s="42">
        <f t="shared" si="46"/>
        <v>0</v>
      </c>
      <c r="AX35" s="42">
        <f t="shared" si="46"/>
        <v>0</v>
      </c>
      <c r="AY35" s="42">
        <f t="shared" si="46"/>
        <v>0</v>
      </c>
      <c r="AZ35" s="42">
        <f t="shared" si="46"/>
        <v>0</v>
      </c>
      <c r="BA35" s="42">
        <f t="shared" si="46"/>
        <v>0</v>
      </c>
      <c r="BB35" s="42">
        <f t="shared" si="46"/>
        <v>0</v>
      </c>
      <c r="BC35" s="42">
        <f t="shared" si="46"/>
        <v>0</v>
      </c>
      <c r="BD35" s="42">
        <f t="shared" si="46"/>
        <v>0</v>
      </c>
      <c r="BE35" s="42">
        <f t="shared" si="46"/>
        <v>0</v>
      </c>
      <c r="BF35" s="42">
        <f t="shared" si="46"/>
        <v>0</v>
      </c>
      <c r="BG35" s="42">
        <f t="shared" si="46"/>
        <v>0</v>
      </c>
      <c r="BH35" s="42">
        <f t="shared" si="46"/>
        <v>0</v>
      </c>
      <c r="BI35" s="42">
        <f t="shared" si="46"/>
        <v>0</v>
      </c>
      <c r="BJ35" s="42">
        <f t="shared" si="46"/>
        <v>0</v>
      </c>
      <c r="BK35" t="str">
        <f t="shared" si="3"/>
        <v>21_VN</v>
      </c>
      <c r="BL35" t="str">
        <f t="shared" si="4"/>
        <v>d_ind_cem_15_3_charcoal</v>
      </c>
      <c r="BO35" s="8">
        <f t="shared" si="5"/>
        <v>0</v>
      </c>
      <c r="BP35" s="8">
        <f t="shared" si="6"/>
        <v>0</v>
      </c>
      <c r="BQ35" s="8" cm="1">
        <f t="array" ref="BQ35">K35*INDEX(prod_est,$G35+$H35-1,MATCH(BQ$14,$BP$14:$DP$14,0))</f>
        <v>0</v>
      </c>
      <c r="BR35" s="8" cm="1">
        <f t="array" ref="BR35">L35*INDEX(prod_est,$G35+$H35-1,MATCH(BR$14,$BP$14:$DP$14,0))</f>
        <v>0</v>
      </c>
      <c r="BS35" s="8" cm="1">
        <f t="array" ref="BS35">M35*INDEX(prod_est,$G35+$H35-1,MATCH(BS$14,$BP$14:$DP$14,0))</f>
        <v>0</v>
      </c>
      <c r="BT35" s="8" cm="1">
        <f t="array" ref="BT35">N35*INDEX(prod_est,$G35+$H35-1,MATCH(BT$14,$BP$14:$DP$14,0))</f>
        <v>0</v>
      </c>
      <c r="BU35" s="8" cm="1">
        <f t="array" ref="BU35">O35*INDEX(prod_est,$G35+$H35-1,MATCH(BU$14,$BP$14:$DP$14,0))</f>
        <v>0</v>
      </c>
      <c r="BV35" s="8" cm="1">
        <f t="array" ref="BV35">P35*INDEX(prod_est,$G35+$H35-1,MATCH(BV$14,$BP$14:$DP$14,0))</f>
        <v>0</v>
      </c>
      <c r="BW35" s="8" cm="1">
        <f t="array" ref="BW35">Q35*INDEX(prod_est,$G35+$H35-1,MATCH(BW$14,$BP$14:$DP$14,0))</f>
        <v>0</v>
      </c>
      <c r="BX35" s="8" cm="1">
        <f t="array" ref="BX35">R35*INDEX(prod_est,$G35+$H35-1,MATCH(BX$14,$BP$14:$DP$14,0))</f>
        <v>0</v>
      </c>
      <c r="BY35" s="8" cm="1">
        <f t="array" ref="BY35">S35*INDEX(prod_est,$G35+$H35-1,MATCH(BY$14,$BP$14:$DP$14,0))</f>
        <v>0</v>
      </c>
      <c r="BZ35" s="8" cm="1">
        <f t="array" ref="BZ35">T35*INDEX(prod_est,$G35+$H35-1,MATCH(BZ$14,$BP$14:$DP$14,0))</f>
        <v>0</v>
      </c>
      <c r="CA35" s="8" cm="1">
        <f t="array" ref="CA35">U35*INDEX(prod_est,$G35+$H35-1,MATCH(CA$14,$BP$14:$DP$14,0))</f>
        <v>0</v>
      </c>
      <c r="CB35" s="8" cm="1">
        <f t="array" ref="CB35">V35*INDEX(prod_est,$G35+$H35-1,MATCH(CB$14,$BP$14:$DP$14,0))</f>
        <v>0</v>
      </c>
      <c r="CC35" s="8" cm="1">
        <f t="array" ref="CC35">W35*INDEX(prod_est,$G35+$H35-1,MATCH(CC$14,$BP$14:$DP$14,0))</f>
        <v>0</v>
      </c>
      <c r="CD35" s="8" cm="1">
        <f t="array" ref="CD35">X35*INDEX(prod_est,$G35+$H35-1,MATCH(CD$14,$BP$14:$DP$14,0))</f>
        <v>0</v>
      </c>
      <c r="CE35" s="8" cm="1">
        <f t="array" ref="CE35">Y35*INDEX(prod_est,$G35+$H35-1,MATCH(CE$14,$BP$14:$DP$14,0))</f>
        <v>0</v>
      </c>
      <c r="CF35" s="8" cm="1">
        <f t="array" ref="CF35">Z35*INDEX(prod_est,$G35+$H35-1,MATCH(CF$14,$BP$14:$DP$14,0))</f>
        <v>0</v>
      </c>
      <c r="CG35" s="8" cm="1">
        <f t="array" ref="CG35">AA35*INDEX(prod_est,$G35+$H35-1,MATCH(CG$14,$BP$14:$DP$14,0))</f>
        <v>0</v>
      </c>
      <c r="CH35" s="8" cm="1">
        <f t="array" ref="CH35">AB35*INDEX(prod_est,$G35+$H35-1,MATCH(CH$14,$BP$14:$DP$14,0))</f>
        <v>0</v>
      </c>
      <c r="CI35" s="8" cm="1">
        <f t="array" ref="CI35">AC35*INDEX(prod_est,$G35+$H35-1,MATCH(CI$14,$BP$14:$DP$14,0))</f>
        <v>0</v>
      </c>
      <c r="CJ35" s="8" cm="1">
        <f t="array" ref="CJ35">AD35*INDEX(prod_est,$G35+$H35-1,MATCH(CJ$14,$BP$14:$DP$14,0))</f>
        <v>0</v>
      </c>
      <c r="CK35" s="8" cm="1">
        <f t="array" ref="CK35">AE35*INDEX(prod_est,$G35+$H35-1,MATCH(CK$14,$BP$14:$DP$14,0))</f>
        <v>0</v>
      </c>
      <c r="CL35" s="8" cm="1">
        <f t="array" ref="CL35">AF35*INDEX(prod_est,$G35+$H35-1,MATCH(CL$14,$BP$14:$DP$14,0))</f>
        <v>0</v>
      </c>
      <c r="CM35" s="8" cm="1">
        <f t="array" ref="CM35">AG35*INDEX(prod_est,$G35+$H35-1,MATCH(CM$14,$BP$14:$DP$14,0))</f>
        <v>0</v>
      </c>
      <c r="CN35" s="8" cm="1">
        <f t="array" ref="CN35">AH35*INDEX(prod_est,$G35+$H35-1,MATCH(CN$14,$BP$14:$DP$14,0))</f>
        <v>0</v>
      </c>
      <c r="CO35" s="8" cm="1">
        <f t="array" ref="CO35">AI35*INDEX(prod_est,$G35+$H35-1,MATCH(CO$14,$BP$14:$DP$14,0))</f>
        <v>0</v>
      </c>
      <c r="CP35" s="8" cm="1">
        <f t="array" ref="CP35">AJ35*INDEX(prod_est,$G35+$H35-1,MATCH(CP$14,$BP$14:$DP$14,0))</f>
        <v>0</v>
      </c>
      <c r="CQ35" s="8" cm="1">
        <f t="array" ref="CQ35">AK35*INDEX(prod_est,$G35+$H35-1,MATCH(CQ$14,$BP$14:$DP$14,0))</f>
        <v>0</v>
      </c>
      <c r="CR35" s="8" cm="1">
        <f t="array" ref="CR35">AL35*INDEX(prod_est,$G35+$H35-1,MATCH(CR$14,$BP$14:$DP$14,0))</f>
        <v>0</v>
      </c>
      <c r="CS35" s="8" cm="1">
        <f t="array" ref="CS35">AM35*INDEX(prod_est,$G35+$H35-1,MATCH(CS$14,$BP$14:$DP$14,0))</f>
        <v>0</v>
      </c>
      <c r="CT35" s="8" cm="1">
        <f t="array" ref="CT35">AN35*INDEX(prod_est,$G35+$H35-1,MATCH(CT$14,$BP$14:$DP$14,0))</f>
        <v>0</v>
      </c>
      <c r="CU35" s="8" cm="1">
        <f t="array" ref="CU35">AO35*INDEX(prod_est,$G35+$H35-1,MATCH(CU$14,$BP$14:$DP$14,0))</f>
        <v>0</v>
      </c>
      <c r="CV35" s="8" cm="1">
        <f t="array" ref="CV35">AP35*INDEX(prod_est,$G35+$H35-1,MATCH(CV$14,$BP$14:$DP$14,0))</f>
        <v>0</v>
      </c>
      <c r="CW35" cm="1">
        <f t="array" ref="CW35">AQ35*INDEX(prod_est,$G35+$H35-1,MATCH(CW$14,$BP$14:$DP$14,0))</f>
        <v>0</v>
      </c>
      <c r="CX35" cm="1">
        <f t="array" ref="CX35">AR35*INDEX(prod_est,$G35+$H35-1,MATCH(CX$14,$BP$14:$DP$14,0))</f>
        <v>0</v>
      </c>
      <c r="CY35" cm="1">
        <f t="array" ref="CY35">AS35*INDEX(prod_est,$G35+$H35-1,MATCH(CY$14,$BP$14:$DP$14,0))</f>
        <v>0</v>
      </c>
      <c r="CZ35" cm="1">
        <f t="array" ref="CZ35">AT35*INDEX(prod_est,$G35+$H35-1,MATCH(CZ$14,$BP$14:$DP$14,0))</f>
        <v>0</v>
      </c>
      <c r="DA35" cm="1">
        <f t="array" ref="DA35">AU35*INDEX(prod_est,$G35+$H35-1,MATCH(DA$14,$BP$14:$DP$14,0))</f>
        <v>0</v>
      </c>
      <c r="DB35" cm="1">
        <f t="array" ref="DB35">AV35*INDEX(prod_est,$G35+$H35-1,MATCH(DB$14,$BP$14:$DP$14,0))</f>
        <v>0</v>
      </c>
      <c r="DC35" cm="1">
        <f t="array" ref="DC35">AW35*INDEX(prod_est,$G35+$H35-1,MATCH(DC$14,$BP$14:$DP$14,0))</f>
        <v>0</v>
      </c>
      <c r="DD35" cm="1">
        <f t="array" ref="DD35">AX35*INDEX(prod_est,$G35+$H35-1,MATCH(DD$14,$BP$14:$DP$14,0))</f>
        <v>0</v>
      </c>
      <c r="DE35" cm="1">
        <f t="array" ref="DE35">AY35*INDEX(prod_est,$G35+$H35-1,MATCH(DE$14,$BP$14:$DP$14,0))</f>
        <v>0</v>
      </c>
      <c r="DF35" cm="1">
        <f t="array" ref="DF35">AZ35*INDEX(prod_est,$G35+$H35-1,MATCH(DF$14,$BP$14:$DP$14,0))</f>
        <v>0</v>
      </c>
      <c r="DG35" cm="1">
        <f t="array" ref="DG35">BA35*INDEX(prod_est,$G35+$H35-1,MATCH(DG$14,$BP$14:$DP$14,0))</f>
        <v>0</v>
      </c>
      <c r="DH35" cm="1">
        <f t="array" ref="DH35">BB35*INDEX(prod_est,$G35+$H35-1,MATCH(DH$14,$BP$14:$DP$14,0))</f>
        <v>0</v>
      </c>
      <c r="DI35" cm="1">
        <f t="array" ref="DI35">BC35*INDEX(prod_est,$G35+$H35-1,MATCH(DI$14,$BP$14:$DP$14,0))</f>
        <v>0</v>
      </c>
      <c r="DJ35" cm="1">
        <f t="array" ref="DJ35">BD35*INDEX(prod_est,$G35+$H35-1,MATCH(DJ$14,$BP$14:$DP$14,0))</f>
        <v>0</v>
      </c>
      <c r="DK35" cm="1">
        <f t="array" ref="DK35">BE35*INDEX(prod_est,$G35+$H35-1,MATCH(DK$14,$BP$14:$DP$14,0))</f>
        <v>0</v>
      </c>
      <c r="DL35" cm="1">
        <f t="array" ref="DL35">BF35*INDEX(prod_est,$G35+$H35-1,MATCH(DL$14,$BP$14:$DP$14,0))</f>
        <v>0</v>
      </c>
      <c r="DM35" cm="1">
        <f t="array" ref="DM35">BG35*INDEX(prod_est,$G35+$H35-1,MATCH(DM$14,$BP$14:$DP$14,0))</f>
        <v>0</v>
      </c>
      <c r="DN35" cm="1">
        <f t="array" ref="DN35">BH35*INDEX(prod_est,$G35+$H35-1,MATCH(DN$14,$BP$14:$DP$14,0))</f>
        <v>0</v>
      </c>
      <c r="DO35" cm="1">
        <f t="array" ref="DO35">BI35*INDEX(prod_est,$G35+$H35-1,MATCH(DO$14,$BP$14:$DP$14,0))</f>
        <v>0</v>
      </c>
      <c r="DP35" cm="1">
        <f t="array" ref="DP35">BJ35*INDEX(prod_est,$G35+$H35-1,MATCH(DP$14,$BP$14:$DP$14,0))</f>
        <v>0</v>
      </c>
    </row>
    <row r="36" spans="1:120" x14ac:dyDescent="0.25">
      <c r="A36" t="s">
        <v>57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321</v>
      </c>
      <c r="H36">
        <f>IFERROR(MATCH(D36,Production_est!$D$4:$D$339,0),"-")</f>
        <v>6</v>
      </c>
      <c r="I36" s="8" cm="1">
        <f t="array" ref="I36">IFERROR(INDEX(Production_est!$E$4:$E$339,H36+G36-1),"-")</f>
        <v>80000</v>
      </c>
      <c r="J36" s="42">
        <f t="shared" si="0"/>
        <v>0</v>
      </c>
      <c r="K36" s="42">
        <f t="shared" ref="K36:AP36" si="47">J36*(1-$F$4)</f>
        <v>0</v>
      </c>
      <c r="L36" s="42">
        <f t="shared" si="47"/>
        <v>0</v>
      </c>
      <c r="M36" s="42">
        <f t="shared" si="47"/>
        <v>0</v>
      </c>
      <c r="N36" s="42">
        <f t="shared" si="47"/>
        <v>0</v>
      </c>
      <c r="O36" s="42">
        <f t="shared" si="47"/>
        <v>0</v>
      </c>
      <c r="P36" s="42">
        <f t="shared" si="47"/>
        <v>0</v>
      </c>
      <c r="Q36" s="42">
        <f t="shared" si="47"/>
        <v>0</v>
      </c>
      <c r="R36" s="42">
        <f t="shared" si="47"/>
        <v>0</v>
      </c>
      <c r="S36" s="42">
        <f t="shared" si="47"/>
        <v>0</v>
      </c>
      <c r="T36" s="42">
        <f t="shared" si="47"/>
        <v>0</v>
      </c>
      <c r="U36" s="42">
        <f t="shared" si="47"/>
        <v>0</v>
      </c>
      <c r="V36" s="42">
        <f t="shared" si="47"/>
        <v>0</v>
      </c>
      <c r="W36" s="42">
        <f t="shared" si="47"/>
        <v>0</v>
      </c>
      <c r="X36" s="42">
        <f t="shared" si="47"/>
        <v>0</v>
      </c>
      <c r="Y36" s="42">
        <f t="shared" si="47"/>
        <v>0</v>
      </c>
      <c r="Z36" s="42">
        <f t="shared" si="47"/>
        <v>0</v>
      </c>
      <c r="AA36" s="42">
        <f t="shared" si="47"/>
        <v>0</v>
      </c>
      <c r="AB36" s="42">
        <f t="shared" si="47"/>
        <v>0</v>
      </c>
      <c r="AC36" s="42">
        <f t="shared" si="47"/>
        <v>0</v>
      </c>
      <c r="AD36" s="42">
        <f t="shared" si="47"/>
        <v>0</v>
      </c>
      <c r="AE36" s="42">
        <f t="shared" si="47"/>
        <v>0</v>
      </c>
      <c r="AF36" s="42">
        <f t="shared" si="47"/>
        <v>0</v>
      </c>
      <c r="AG36" s="42">
        <f t="shared" si="47"/>
        <v>0</v>
      </c>
      <c r="AH36" s="42">
        <f t="shared" si="47"/>
        <v>0</v>
      </c>
      <c r="AI36" s="42">
        <f t="shared" si="47"/>
        <v>0</v>
      </c>
      <c r="AJ36" s="42">
        <f t="shared" si="47"/>
        <v>0</v>
      </c>
      <c r="AK36" s="42">
        <f t="shared" si="47"/>
        <v>0</v>
      </c>
      <c r="AL36" s="42">
        <f t="shared" si="47"/>
        <v>0</v>
      </c>
      <c r="AM36" s="42">
        <f t="shared" si="47"/>
        <v>0</v>
      </c>
      <c r="AN36" s="42">
        <f t="shared" si="47"/>
        <v>0</v>
      </c>
      <c r="AO36" s="42">
        <f t="shared" si="47"/>
        <v>0</v>
      </c>
      <c r="AP36" s="42">
        <f t="shared" si="47"/>
        <v>0</v>
      </c>
      <c r="AQ36" s="42">
        <f t="shared" ref="AQ36:BJ36" si="48">AP36*(1-$F$4)</f>
        <v>0</v>
      </c>
      <c r="AR36" s="42">
        <f t="shared" si="48"/>
        <v>0</v>
      </c>
      <c r="AS36" s="42">
        <f t="shared" si="48"/>
        <v>0</v>
      </c>
      <c r="AT36" s="42">
        <f t="shared" si="48"/>
        <v>0</v>
      </c>
      <c r="AU36" s="42">
        <f t="shared" si="48"/>
        <v>0</v>
      </c>
      <c r="AV36" s="42">
        <f t="shared" si="48"/>
        <v>0</v>
      </c>
      <c r="AW36" s="42">
        <f t="shared" si="48"/>
        <v>0</v>
      </c>
      <c r="AX36" s="42">
        <f t="shared" si="48"/>
        <v>0</v>
      </c>
      <c r="AY36" s="42">
        <f t="shared" si="48"/>
        <v>0</v>
      </c>
      <c r="AZ36" s="42">
        <f t="shared" si="48"/>
        <v>0</v>
      </c>
      <c r="BA36" s="42">
        <f t="shared" si="48"/>
        <v>0</v>
      </c>
      <c r="BB36" s="42">
        <f t="shared" si="48"/>
        <v>0</v>
      </c>
      <c r="BC36" s="42">
        <f t="shared" si="48"/>
        <v>0</v>
      </c>
      <c r="BD36" s="42">
        <f t="shared" si="48"/>
        <v>0</v>
      </c>
      <c r="BE36" s="42">
        <f t="shared" si="48"/>
        <v>0</v>
      </c>
      <c r="BF36" s="42">
        <f t="shared" si="48"/>
        <v>0</v>
      </c>
      <c r="BG36" s="42">
        <f t="shared" si="48"/>
        <v>0</v>
      </c>
      <c r="BH36" s="42">
        <f t="shared" si="48"/>
        <v>0</v>
      </c>
      <c r="BI36" s="42">
        <f t="shared" si="48"/>
        <v>0</v>
      </c>
      <c r="BJ36" s="42">
        <f t="shared" si="48"/>
        <v>0</v>
      </c>
      <c r="BK36" t="str">
        <f t="shared" si="3"/>
        <v>21_VN</v>
      </c>
      <c r="BL36" t="str">
        <f t="shared" si="4"/>
        <v>d_ind_cem_15_4_black_liquor</v>
      </c>
      <c r="BO36" s="8">
        <f t="shared" si="5"/>
        <v>0</v>
      </c>
      <c r="BP36" s="8">
        <f t="shared" si="6"/>
        <v>0</v>
      </c>
      <c r="BQ36" s="8" cm="1">
        <f t="array" ref="BQ36">K36*INDEX(prod_est,$G36+$H36-1,MATCH(BQ$14,$BP$14:$DP$14,0))</f>
        <v>0</v>
      </c>
      <c r="BR36" s="8" cm="1">
        <f t="array" ref="BR36">L36*INDEX(prod_est,$G36+$H36-1,MATCH(BR$14,$BP$14:$DP$14,0))</f>
        <v>0</v>
      </c>
      <c r="BS36" s="8" cm="1">
        <f t="array" ref="BS36">M36*INDEX(prod_est,$G36+$H36-1,MATCH(BS$14,$BP$14:$DP$14,0))</f>
        <v>0</v>
      </c>
      <c r="BT36" s="8" cm="1">
        <f t="array" ref="BT36">N36*INDEX(prod_est,$G36+$H36-1,MATCH(BT$14,$BP$14:$DP$14,0))</f>
        <v>0</v>
      </c>
      <c r="BU36" s="8" cm="1">
        <f t="array" ref="BU36">O36*INDEX(prod_est,$G36+$H36-1,MATCH(BU$14,$BP$14:$DP$14,0))</f>
        <v>0</v>
      </c>
      <c r="BV36" s="8" cm="1">
        <f t="array" ref="BV36">P36*INDEX(prod_est,$G36+$H36-1,MATCH(BV$14,$BP$14:$DP$14,0))</f>
        <v>0</v>
      </c>
      <c r="BW36" s="8" cm="1">
        <f t="array" ref="BW36">Q36*INDEX(prod_est,$G36+$H36-1,MATCH(BW$14,$BP$14:$DP$14,0))</f>
        <v>0</v>
      </c>
      <c r="BX36" s="8" cm="1">
        <f t="array" ref="BX36">R36*INDEX(prod_est,$G36+$H36-1,MATCH(BX$14,$BP$14:$DP$14,0))</f>
        <v>0</v>
      </c>
      <c r="BY36" s="8" cm="1">
        <f t="array" ref="BY36">S36*INDEX(prod_est,$G36+$H36-1,MATCH(BY$14,$BP$14:$DP$14,0))</f>
        <v>0</v>
      </c>
      <c r="BZ36" s="8" cm="1">
        <f t="array" ref="BZ36">T36*INDEX(prod_est,$G36+$H36-1,MATCH(BZ$14,$BP$14:$DP$14,0))</f>
        <v>0</v>
      </c>
      <c r="CA36" s="8" cm="1">
        <f t="array" ref="CA36">U36*INDEX(prod_est,$G36+$H36-1,MATCH(CA$14,$BP$14:$DP$14,0))</f>
        <v>0</v>
      </c>
      <c r="CB36" s="8" cm="1">
        <f t="array" ref="CB36">V36*INDEX(prod_est,$G36+$H36-1,MATCH(CB$14,$BP$14:$DP$14,0))</f>
        <v>0</v>
      </c>
      <c r="CC36" s="8" cm="1">
        <f t="array" ref="CC36">W36*INDEX(prod_est,$G36+$H36-1,MATCH(CC$14,$BP$14:$DP$14,0))</f>
        <v>0</v>
      </c>
      <c r="CD36" s="8" cm="1">
        <f t="array" ref="CD36">X36*INDEX(prod_est,$G36+$H36-1,MATCH(CD$14,$BP$14:$DP$14,0))</f>
        <v>0</v>
      </c>
      <c r="CE36" s="8" cm="1">
        <f t="array" ref="CE36">Y36*INDEX(prod_est,$G36+$H36-1,MATCH(CE$14,$BP$14:$DP$14,0))</f>
        <v>0</v>
      </c>
      <c r="CF36" s="8" cm="1">
        <f t="array" ref="CF36">Z36*INDEX(prod_est,$G36+$H36-1,MATCH(CF$14,$BP$14:$DP$14,0))</f>
        <v>0</v>
      </c>
      <c r="CG36" s="8" cm="1">
        <f t="array" ref="CG36">AA36*INDEX(prod_est,$G36+$H36-1,MATCH(CG$14,$BP$14:$DP$14,0))</f>
        <v>0</v>
      </c>
      <c r="CH36" s="8" cm="1">
        <f t="array" ref="CH36">AB36*INDEX(prod_est,$G36+$H36-1,MATCH(CH$14,$BP$14:$DP$14,0))</f>
        <v>0</v>
      </c>
      <c r="CI36" s="8" cm="1">
        <f t="array" ref="CI36">AC36*INDEX(prod_est,$G36+$H36-1,MATCH(CI$14,$BP$14:$DP$14,0))</f>
        <v>0</v>
      </c>
      <c r="CJ36" s="8" cm="1">
        <f t="array" ref="CJ36">AD36*INDEX(prod_est,$G36+$H36-1,MATCH(CJ$14,$BP$14:$DP$14,0))</f>
        <v>0</v>
      </c>
      <c r="CK36" s="8" cm="1">
        <f t="array" ref="CK36">AE36*INDEX(prod_est,$G36+$H36-1,MATCH(CK$14,$BP$14:$DP$14,0))</f>
        <v>0</v>
      </c>
      <c r="CL36" s="8" cm="1">
        <f t="array" ref="CL36">AF36*INDEX(prod_est,$G36+$H36-1,MATCH(CL$14,$BP$14:$DP$14,0))</f>
        <v>0</v>
      </c>
      <c r="CM36" s="8" cm="1">
        <f t="array" ref="CM36">AG36*INDEX(prod_est,$G36+$H36-1,MATCH(CM$14,$BP$14:$DP$14,0))</f>
        <v>0</v>
      </c>
      <c r="CN36" s="8" cm="1">
        <f t="array" ref="CN36">AH36*INDEX(prod_est,$G36+$H36-1,MATCH(CN$14,$BP$14:$DP$14,0))</f>
        <v>0</v>
      </c>
      <c r="CO36" s="8" cm="1">
        <f t="array" ref="CO36">AI36*INDEX(prod_est,$G36+$H36-1,MATCH(CO$14,$BP$14:$DP$14,0))</f>
        <v>0</v>
      </c>
      <c r="CP36" s="8" cm="1">
        <f t="array" ref="CP36">AJ36*INDEX(prod_est,$G36+$H36-1,MATCH(CP$14,$BP$14:$DP$14,0))</f>
        <v>0</v>
      </c>
      <c r="CQ36" s="8" cm="1">
        <f t="array" ref="CQ36">AK36*INDEX(prod_est,$G36+$H36-1,MATCH(CQ$14,$BP$14:$DP$14,0))</f>
        <v>0</v>
      </c>
      <c r="CR36" s="8" cm="1">
        <f t="array" ref="CR36">AL36*INDEX(prod_est,$G36+$H36-1,MATCH(CR$14,$BP$14:$DP$14,0))</f>
        <v>0</v>
      </c>
      <c r="CS36" s="8" cm="1">
        <f t="array" ref="CS36">AM36*INDEX(prod_est,$G36+$H36-1,MATCH(CS$14,$BP$14:$DP$14,0))</f>
        <v>0</v>
      </c>
      <c r="CT36" s="8" cm="1">
        <f t="array" ref="CT36">AN36*INDEX(prod_est,$G36+$H36-1,MATCH(CT$14,$BP$14:$DP$14,0))</f>
        <v>0</v>
      </c>
      <c r="CU36" s="8" cm="1">
        <f t="array" ref="CU36">AO36*INDEX(prod_est,$G36+$H36-1,MATCH(CU$14,$BP$14:$DP$14,0))</f>
        <v>0</v>
      </c>
      <c r="CV36" s="8" cm="1">
        <f t="array" ref="CV36">AP36*INDEX(prod_est,$G36+$H36-1,MATCH(CV$14,$BP$14:$DP$14,0))</f>
        <v>0</v>
      </c>
      <c r="CW36" cm="1">
        <f t="array" ref="CW36">AQ36*INDEX(prod_est,$G36+$H36-1,MATCH(CW$14,$BP$14:$DP$14,0))</f>
        <v>0</v>
      </c>
      <c r="CX36" cm="1">
        <f t="array" ref="CX36">AR36*INDEX(prod_est,$G36+$H36-1,MATCH(CX$14,$BP$14:$DP$14,0))</f>
        <v>0</v>
      </c>
      <c r="CY36" cm="1">
        <f t="array" ref="CY36">AS36*INDEX(prod_est,$G36+$H36-1,MATCH(CY$14,$BP$14:$DP$14,0))</f>
        <v>0</v>
      </c>
      <c r="CZ36" cm="1">
        <f t="array" ref="CZ36">AT36*INDEX(prod_est,$G36+$H36-1,MATCH(CZ$14,$BP$14:$DP$14,0))</f>
        <v>0</v>
      </c>
      <c r="DA36" cm="1">
        <f t="array" ref="DA36">AU36*INDEX(prod_est,$G36+$H36-1,MATCH(DA$14,$BP$14:$DP$14,0))</f>
        <v>0</v>
      </c>
      <c r="DB36" cm="1">
        <f t="array" ref="DB36">AV36*INDEX(prod_est,$G36+$H36-1,MATCH(DB$14,$BP$14:$DP$14,0))</f>
        <v>0</v>
      </c>
      <c r="DC36" cm="1">
        <f t="array" ref="DC36">AW36*INDEX(prod_est,$G36+$H36-1,MATCH(DC$14,$BP$14:$DP$14,0))</f>
        <v>0</v>
      </c>
      <c r="DD36" cm="1">
        <f t="array" ref="DD36">AX36*INDEX(prod_est,$G36+$H36-1,MATCH(DD$14,$BP$14:$DP$14,0))</f>
        <v>0</v>
      </c>
      <c r="DE36" cm="1">
        <f t="array" ref="DE36">AY36*INDEX(prod_est,$G36+$H36-1,MATCH(DE$14,$BP$14:$DP$14,0))</f>
        <v>0</v>
      </c>
      <c r="DF36" cm="1">
        <f t="array" ref="DF36">AZ36*INDEX(prod_est,$G36+$H36-1,MATCH(DF$14,$BP$14:$DP$14,0))</f>
        <v>0</v>
      </c>
      <c r="DG36" cm="1">
        <f t="array" ref="DG36">BA36*INDEX(prod_est,$G36+$H36-1,MATCH(DG$14,$BP$14:$DP$14,0))</f>
        <v>0</v>
      </c>
      <c r="DH36" cm="1">
        <f t="array" ref="DH36">BB36*INDEX(prod_est,$G36+$H36-1,MATCH(DH$14,$BP$14:$DP$14,0))</f>
        <v>0</v>
      </c>
      <c r="DI36" cm="1">
        <f t="array" ref="DI36">BC36*INDEX(prod_est,$G36+$H36-1,MATCH(DI$14,$BP$14:$DP$14,0))</f>
        <v>0</v>
      </c>
      <c r="DJ36" cm="1">
        <f t="array" ref="DJ36">BD36*INDEX(prod_est,$G36+$H36-1,MATCH(DJ$14,$BP$14:$DP$14,0))</f>
        <v>0</v>
      </c>
      <c r="DK36" cm="1">
        <f t="array" ref="DK36">BE36*INDEX(prod_est,$G36+$H36-1,MATCH(DK$14,$BP$14:$DP$14,0))</f>
        <v>0</v>
      </c>
      <c r="DL36" cm="1">
        <f t="array" ref="DL36">BF36*INDEX(prod_est,$G36+$H36-1,MATCH(DL$14,$BP$14:$DP$14,0))</f>
        <v>0</v>
      </c>
      <c r="DM36" cm="1">
        <f t="array" ref="DM36">BG36*INDEX(prod_est,$G36+$H36-1,MATCH(DM$14,$BP$14:$DP$14,0))</f>
        <v>0</v>
      </c>
      <c r="DN36" cm="1">
        <f t="array" ref="DN36">BH36*INDEX(prod_est,$G36+$H36-1,MATCH(DN$14,$BP$14:$DP$14,0))</f>
        <v>0</v>
      </c>
      <c r="DO36" cm="1">
        <f t="array" ref="DO36">BI36*INDEX(prod_est,$G36+$H36-1,MATCH(DO$14,$BP$14:$DP$14,0))</f>
        <v>0</v>
      </c>
      <c r="DP36" cm="1">
        <f t="array" ref="DP36">BJ36*INDEX(prod_est,$G36+$H36-1,MATCH(DP$14,$BP$14:$DP$14,0))</f>
        <v>0</v>
      </c>
    </row>
    <row r="37" spans="1:120" x14ac:dyDescent="0.25">
      <c r="A37" t="s">
        <v>57</v>
      </c>
      <c r="B37" t="s">
        <v>27</v>
      </c>
      <c r="C37" t="s">
        <v>27</v>
      </c>
      <c r="D37" t="s">
        <v>37</v>
      </c>
      <c r="E37" s="8">
        <v>17.612276589942461</v>
      </c>
      <c r="F37" s="8">
        <v>18.535494475784152</v>
      </c>
      <c r="G37">
        <f>MATCH(A37,Production_est!$A$4:$A$339,0)</f>
        <v>321</v>
      </c>
      <c r="H37">
        <f>IFERROR(MATCH(D37,Production_est!$D$4:$D$339,0),"-")</f>
        <v>6</v>
      </c>
      <c r="I37" s="8" cm="1">
        <f t="array" ref="I37">IFERROR(INDEX(Production_est!$E$4:$E$339,H37+G37-1),"-")</f>
        <v>80000</v>
      </c>
      <c r="J37" s="42">
        <f t="shared" si="0"/>
        <v>2.316936809473019E-4</v>
      </c>
      <c r="K37" s="42">
        <f t="shared" ref="K37:AP37" si="49">J37*(1-$F$4)</f>
        <v>2.3124185622922452E-4</v>
      </c>
      <c r="L37" s="42">
        <f t="shared" si="49"/>
        <v>2.3079091261232794E-4</v>
      </c>
      <c r="M37" s="42">
        <f t="shared" si="49"/>
        <v>2.3034084837838105E-4</v>
      </c>
      <c r="N37" s="42">
        <f t="shared" si="49"/>
        <v>2.2989166181250343E-4</v>
      </c>
      <c r="O37" s="42">
        <f t="shared" si="49"/>
        <v>2.2944335120315883E-4</v>
      </c>
      <c r="P37" s="42">
        <f t="shared" si="49"/>
        <v>2.2899591484214872E-4</v>
      </c>
      <c r="Q37" s="42">
        <f t="shared" si="49"/>
        <v>2.2854935102460569E-4</v>
      </c>
      <c r="R37" s="42">
        <f t="shared" si="49"/>
        <v>2.2810365804898695E-4</v>
      </c>
      <c r="S37" s="42">
        <f t="shared" si="49"/>
        <v>2.2765883421706792E-4</v>
      </c>
      <c r="T37" s="42">
        <f t="shared" si="49"/>
        <v>2.2721487783393572E-4</v>
      </c>
      <c r="U37" s="42">
        <f t="shared" si="49"/>
        <v>2.2677178720798268E-4</v>
      </c>
      <c r="V37" s="42">
        <f t="shared" si="49"/>
        <v>2.2632956065089994E-4</v>
      </c>
      <c r="W37" s="42">
        <f t="shared" si="49"/>
        <v>2.2588819647767104E-4</v>
      </c>
      <c r="X37" s="42">
        <f t="shared" si="49"/>
        <v>2.2544769300656539E-4</v>
      </c>
      <c r="Y37" s="42">
        <f t="shared" si="49"/>
        <v>2.2500804855913199E-4</v>
      </c>
      <c r="Z37" s="42">
        <f t="shared" si="49"/>
        <v>2.2456926146019297E-4</v>
      </c>
      <c r="AA37" s="42">
        <f t="shared" si="49"/>
        <v>2.241313300378372E-4</v>
      </c>
      <c r="AB37" s="42">
        <f t="shared" si="49"/>
        <v>2.2369425262341394E-4</v>
      </c>
      <c r="AC37" s="42">
        <f t="shared" si="49"/>
        <v>2.2325802755152649E-4</v>
      </c>
      <c r="AD37" s="42">
        <f t="shared" si="49"/>
        <v>2.2282265316002581E-4</v>
      </c>
      <c r="AE37" s="42">
        <f t="shared" si="49"/>
        <v>2.2238812779000426E-4</v>
      </c>
      <c r="AF37" s="42">
        <f t="shared" si="49"/>
        <v>2.2195444978578916E-4</v>
      </c>
      <c r="AG37" s="42">
        <f t="shared" si="49"/>
        <v>2.2152161749493661E-4</v>
      </c>
      <c r="AH37" s="42">
        <f t="shared" si="49"/>
        <v>2.2108962926822506E-4</v>
      </c>
      <c r="AI37" s="42">
        <f t="shared" si="49"/>
        <v>2.2065848345964917E-4</v>
      </c>
      <c r="AJ37" s="42">
        <f t="shared" si="49"/>
        <v>2.2022817842641345E-4</v>
      </c>
      <c r="AK37" s="42">
        <f t="shared" si="49"/>
        <v>2.1979871252892597E-4</v>
      </c>
      <c r="AL37" s="42">
        <f t="shared" si="49"/>
        <v>2.1937008413079221E-4</v>
      </c>
      <c r="AM37" s="42">
        <f t="shared" si="49"/>
        <v>2.1894229159880878E-4</v>
      </c>
      <c r="AN37" s="42">
        <f t="shared" si="49"/>
        <v>2.1851533330295716E-4</v>
      </c>
      <c r="AO37" s="42">
        <f t="shared" si="49"/>
        <v>2.1808920761639755E-4</v>
      </c>
      <c r="AP37" s="42">
        <f t="shared" si="49"/>
        <v>2.1766391291546262E-4</v>
      </c>
      <c r="AQ37" s="42">
        <f t="shared" ref="AQ37:BJ37" si="50">AP37*(1-$F$4)</f>
        <v>2.1723944757965133E-4</v>
      </c>
      <c r="AR37" s="42">
        <f t="shared" si="50"/>
        <v>2.1681580999162282E-4</v>
      </c>
      <c r="AS37" s="42">
        <f t="shared" si="50"/>
        <v>2.1639299853719017E-4</v>
      </c>
      <c r="AT37" s="42">
        <f t="shared" si="50"/>
        <v>2.1597101160531428E-4</v>
      </c>
      <c r="AU37" s="42">
        <f t="shared" si="50"/>
        <v>2.1554984758809771E-4</v>
      </c>
      <c r="AV37" s="42">
        <f t="shared" si="50"/>
        <v>2.1512950488077862E-4</v>
      </c>
      <c r="AW37" s="42">
        <f t="shared" si="50"/>
        <v>2.1470998188172457E-4</v>
      </c>
      <c r="AX37" s="42">
        <f t="shared" si="50"/>
        <v>2.1429127699242647E-4</v>
      </c>
      <c r="AY37" s="42">
        <f t="shared" si="50"/>
        <v>2.1387338861749246E-4</v>
      </c>
      <c r="AZ37" s="42">
        <f t="shared" si="50"/>
        <v>2.1345631516464189E-4</v>
      </c>
      <c r="BA37" s="42">
        <f t="shared" si="50"/>
        <v>2.1304005504469914E-4</v>
      </c>
      <c r="BB37" s="42">
        <f t="shared" si="50"/>
        <v>2.1262460667158768E-4</v>
      </c>
      <c r="BC37" s="42">
        <f t="shared" si="50"/>
        <v>2.1220996846232399E-4</v>
      </c>
      <c r="BD37" s="42">
        <f t="shared" si="50"/>
        <v>2.1179613883701148E-4</v>
      </c>
      <c r="BE37" s="42">
        <f t="shared" si="50"/>
        <v>2.1138311621883454E-4</v>
      </c>
      <c r="BF37" s="42">
        <f t="shared" si="50"/>
        <v>2.1097089903405247E-4</v>
      </c>
      <c r="BG37" s="42">
        <f t="shared" si="50"/>
        <v>2.1055948571199352E-4</v>
      </c>
      <c r="BH37" s="42">
        <f t="shared" si="50"/>
        <v>2.1014887468504895E-4</v>
      </c>
      <c r="BI37" s="42">
        <f t="shared" si="50"/>
        <v>2.0973906438866694E-4</v>
      </c>
      <c r="BJ37" s="42">
        <f t="shared" si="50"/>
        <v>2.0933005326134675E-4</v>
      </c>
      <c r="BK37" t="str">
        <f t="shared" si="3"/>
        <v>21_VN</v>
      </c>
      <c r="BL37" t="str">
        <f t="shared" si="4"/>
        <v>d_ind_cem_15_5_other_biomass</v>
      </c>
      <c r="BO37" s="8">
        <f t="shared" si="5"/>
        <v>17.612276589942461</v>
      </c>
      <c r="BP37" s="8">
        <f t="shared" si="6"/>
        <v>18.535494475784152</v>
      </c>
      <c r="BQ37" s="8" cm="1">
        <f t="array" ref="BQ37">K37*INDEX(prod_est,$G37+$H37-1,MATCH(BQ$14,$BP$14:$DP$14,0))</f>
        <v>19.979296378204999</v>
      </c>
      <c r="BR37" s="8" cm="1">
        <f t="array" ref="BR37">L37*INDEX(prod_est,$G37+$H37-1,MATCH(BR$14,$BP$14:$DP$14,0))</f>
        <v>18.257849156426392</v>
      </c>
      <c r="BS37" s="8" cm="1">
        <f t="array" ref="BS37">M37*INDEX(prod_est,$G37+$H37-1,MATCH(BS$14,$BP$14:$DP$14,0))</f>
        <v>20.179927664326456</v>
      </c>
      <c r="BT37" s="8" cm="1">
        <f t="array" ref="BT37">N37*INDEX(prod_est,$G37+$H37-1,MATCH(BT$14,$BP$14:$DP$14,0))</f>
        <v>22.240875365161418</v>
      </c>
      <c r="BU37" s="8" cm="1">
        <f t="array" ref="BU37">O37*INDEX(prod_est,$G37+$H37-1,MATCH(BU$14,$BP$14:$DP$14,0))</f>
        <v>23.284949647491825</v>
      </c>
      <c r="BV37" s="8" cm="1">
        <f t="array" ref="BV37">P37*INDEX(prod_est,$G37+$H37-1,MATCH(BV$14,$BP$14:$DP$14,0))</f>
        <v>24.376246554755653</v>
      </c>
      <c r="BW37" s="8" cm="1">
        <f t="array" ref="BW37">Q37*INDEX(prod_est,$G37+$H37-1,MATCH(BW$14,$BP$14:$DP$14,0))</f>
        <v>25.51684693818925</v>
      </c>
      <c r="BX37" s="8" cm="1">
        <f t="array" ref="BX37">R37*INDEX(prod_est,$G37+$H37-1,MATCH(BX$14,$BP$14:$DP$14,0))</f>
        <v>26.708921588121115</v>
      </c>
      <c r="BY37" s="8" cm="1">
        <f t="array" ref="BY37">S37*INDEX(prod_est,$G37+$H37-1,MATCH(BY$14,$BP$14:$DP$14,0))</f>
        <v>27.954735063980255</v>
      </c>
      <c r="BZ37" s="8" cm="1">
        <f t="array" ref="BZ37">T37*INDEX(prod_est,$G37+$H37-1,MATCH(BZ$14,$BP$14:$DP$14,0))</f>
        <v>29.01622949822147</v>
      </c>
      <c r="CA37" s="8" cm="1">
        <f t="array" ref="CA37">U37*INDEX(prod_est,$G37+$H37-1,MATCH(CA$14,$BP$14:$DP$14,0))</f>
        <v>30.118030894104404</v>
      </c>
      <c r="CB37" s="8" cm="1">
        <f t="array" ref="CB37">V37*INDEX(prod_est,$G37+$H37-1,MATCH(CB$14,$BP$14:$DP$14,0))</f>
        <v>31.261669783588708</v>
      </c>
      <c r="CC37" s="8" cm="1">
        <f t="array" ref="CC37">W37*INDEX(prod_est,$G37+$H37-1,MATCH(CC$14,$BP$14:$DP$14,0))</f>
        <v>31.512713619231565</v>
      </c>
      <c r="CD37" s="8" cm="1">
        <f t="array" ref="CD37">X37*INDEX(prod_est,$G37+$H37-1,MATCH(CD$14,$BP$14:$DP$14,0))</f>
        <v>31.765773438276934</v>
      </c>
      <c r="CE37" s="8" cm="1">
        <f t="array" ref="CE37">Y37*INDEX(prod_est,$G37+$H37-1,MATCH(CE$14,$BP$14:$DP$14,0))</f>
        <v>32.020865429885426</v>
      </c>
      <c r="CF37" s="8" cm="1">
        <f t="array" ref="CF37">Z37*INDEX(prod_est,$G37+$H37-1,MATCH(CF$14,$BP$14:$DP$14,0))</f>
        <v>32.278005913223993</v>
      </c>
      <c r="CG37" s="8" cm="1">
        <f t="array" ref="CG37">AA37*INDEX(prod_est,$G37+$H37-1,MATCH(CG$14,$BP$14:$DP$14,0))</f>
        <v>32.537211338508563</v>
      </c>
      <c r="CH37" s="8" cm="1">
        <f t="array" ref="CH37">AB37*INDEX(prod_est,$G37+$H37-1,MATCH(CH$14,$BP$14:$DP$14,0))</f>
        <v>32.798498288056869</v>
      </c>
      <c r="CI37" s="8" cm="1">
        <f t="array" ref="CI37">AC37*INDEX(prod_est,$G37+$H37-1,MATCH(CI$14,$BP$14:$DP$14,0))</f>
        <v>33.061883477349625</v>
      </c>
      <c r="CJ37" s="8" cm="1">
        <f t="array" ref="CJ37">AD37*INDEX(prod_est,$G37+$H37-1,MATCH(CJ$14,$BP$14:$DP$14,0))</f>
        <v>33.327383756099685</v>
      </c>
      <c r="CK37" s="8" cm="1">
        <f t="array" ref="CK37">AE37*INDEX(prod_est,$G37+$H37-1,MATCH(CK$14,$BP$14:$DP$14,0))</f>
        <v>33.595016109329251</v>
      </c>
      <c r="CL37" s="8" cm="1">
        <f t="array" ref="CL37">AF37*INDEX(prod_est,$G37+$H37-1,MATCH(CL$14,$BP$14:$DP$14,0))</f>
        <v>33.864797658458016</v>
      </c>
      <c r="CM37" s="8" cm="1">
        <f t="array" ref="CM37">AG37*INDEX(prod_est,$G37+$H37-1,MATCH(CM$14,$BP$14:$DP$14,0))</f>
        <v>34.136745662397097</v>
      </c>
      <c r="CN37" s="8" cm="1">
        <f t="array" ref="CN37">AH37*INDEX(prod_est,$G37+$H37-1,MATCH(CN$14,$BP$14:$DP$14,0))</f>
        <v>34.410877518653621</v>
      </c>
      <c r="CO37" s="8" cm="1">
        <f t="array" ref="CO37">AI37*INDEX(prod_est,$G37+$H37-1,MATCH(CO$14,$BP$14:$DP$14,0))</f>
        <v>34.687210764443776</v>
      </c>
      <c r="CP37" s="8" cm="1">
        <f t="array" ref="CP37">AJ37*INDEX(prod_est,$G37+$H37-1,MATCH(CP$14,$BP$14:$DP$14,0))</f>
        <v>34.965763077814785</v>
      </c>
      <c r="CQ37" s="8" cm="1">
        <f t="array" ref="CQ37">AK37*INDEX(prod_est,$G37+$H37-1,MATCH(CQ$14,$BP$14:$DP$14,0))</f>
        <v>35.246552278775539</v>
      </c>
      <c r="CR37" s="8" cm="1">
        <f t="array" ref="CR37">AL37*INDEX(prod_est,$G37+$H37-1,MATCH(CR$14,$BP$14:$DP$14,0))</f>
        <v>35.529596330437002</v>
      </c>
      <c r="CS37" s="8" cm="1">
        <f t="array" ref="CS37">AM37*INDEX(prod_est,$G37+$H37-1,MATCH(CS$14,$BP$14:$DP$14,0))</f>
        <v>35.814913340161127</v>
      </c>
      <c r="CT37" s="8" cm="1">
        <f t="array" ref="CT37">AN37*INDEX(prod_est,$G37+$H37-1,MATCH(CT$14,$BP$14:$DP$14,0))</f>
        <v>36.102521560719246</v>
      </c>
      <c r="CU37" s="8" cm="1">
        <f t="array" ref="CU37">AO37*INDEX(prod_est,$G37+$H37-1,MATCH(CU$14,$BP$14:$DP$14,0))</f>
        <v>36.392439391459561</v>
      </c>
      <c r="CV37" s="8" cm="1">
        <f t="array" ref="CV37">AP37*INDEX(prod_est,$G37+$H37-1,MATCH(CV$14,$BP$14:$DP$14,0))</f>
        <v>36.684685379485131</v>
      </c>
      <c r="CW37" cm="1">
        <f t="array" ref="CW37">AQ37*INDEX(prod_est,$G37+$H37-1,MATCH(CW$14,$BP$14:$DP$14,0))</f>
        <v>36.613146753306054</v>
      </c>
      <c r="CX37" cm="1">
        <f t="array" ref="CX37">AR37*INDEX(prod_est,$G37+$H37-1,MATCH(CX$14,$BP$14:$DP$14,0))</f>
        <v>36.541747634253255</v>
      </c>
      <c r="CY37" cm="1">
        <f t="array" ref="CY37">AS37*INDEX(prod_est,$G37+$H37-1,MATCH(CY$14,$BP$14:$DP$14,0))</f>
        <v>36.470487750274557</v>
      </c>
      <c r="CZ37" cm="1">
        <f t="array" ref="CZ37">AT37*INDEX(prod_est,$G37+$H37-1,MATCH(CZ$14,$BP$14:$DP$14,0))</f>
        <v>36.399366829848333</v>
      </c>
      <c r="DA37" cm="1">
        <f t="array" ref="DA37">AU37*INDEX(prod_est,$G37+$H37-1,MATCH(DA$14,$BP$14:$DP$14,0))</f>
        <v>36.328384601982428</v>
      </c>
      <c r="DB37" cm="1">
        <f t="array" ref="DB37">AV37*INDEX(prod_est,$G37+$H37-1,MATCH(DB$14,$BP$14:$DP$14,0))</f>
        <v>36.257540796213164</v>
      </c>
      <c r="DC37" cm="1">
        <f t="array" ref="DC37">AW37*INDEX(prod_est,$G37+$H37-1,MATCH(DC$14,$BP$14:$DP$14,0))</f>
        <v>36.186835142604274</v>
      </c>
      <c r="DD37" cm="1">
        <f t="array" ref="DD37">AX37*INDEX(prod_est,$G37+$H37-1,MATCH(DD$14,$BP$14:$DP$14,0))</f>
        <v>36.116267371745913</v>
      </c>
      <c r="DE37" cm="1">
        <f t="array" ref="DE37">AY37*INDEX(prod_est,$G37+$H37-1,MATCH(DE$14,$BP$14:$DP$14,0))</f>
        <v>36.04583721475359</v>
      </c>
      <c r="DF37" cm="1">
        <f t="array" ref="DF37">AZ37*INDEX(prod_est,$G37+$H37-1,MATCH(DF$14,$BP$14:$DP$14,0))</f>
        <v>35.975544403267193</v>
      </c>
      <c r="DG37" cm="1">
        <f t="array" ref="DG37">BA37*INDEX(prod_est,$G37+$H37-1,MATCH(DG$14,$BP$14:$DP$14,0))</f>
        <v>35.905388669449906</v>
      </c>
      <c r="DH37" cm="1">
        <f t="array" ref="DH37">BB37*INDEX(prod_est,$G37+$H37-1,MATCH(DH$14,$BP$14:$DP$14,0))</f>
        <v>35.835369745987236</v>
      </c>
      <c r="DI37" cm="1">
        <f t="array" ref="DI37">BC37*INDEX(prod_est,$G37+$H37-1,MATCH(DI$14,$BP$14:$DP$14,0))</f>
        <v>35.765487366085985</v>
      </c>
      <c r="DJ37" cm="1">
        <f t="array" ref="DJ37">BD37*INDEX(prod_est,$G37+$H37-1,MATCH(DJ$14,$BP$14:$DP$14,0))</f>
        <v>35.695741263473209</v>
      </c>
      <c r="DK37" cm="1">
        <f t="array" ref="DK37">BE37*INDEX(prod_est,$G37+$H37-1,MATCH(DK$14,$BP$14:$DP$14,0))</f>
        <v>35.62613117239524</v>
      </c>
      <c r="DL37" cm="1">
        <f t="array" ref="DL37">BF37*INDEX(prod_est,$G37+$H37-1,MATCH(DL$14,$BP$14:$DP$14,0))</f>
        <v>35.556656827616642</v>
      </c>
      <c r="DM37" cm="1">
        <f t="array" ref="DM37">BG37*INDEX(prod_est,$G37+$H37-1,MATCH(DM$14,$BP$14:$DP$14,0))</f>
        <v>35.487317964419219</v>
      </c>
      <c r="DN37" cm="1">
        <f t="array" ref="DN37">BH37*INDEX(prod_est,$G37+$H37-1,MATCH(DN$14,$BP$14:$DP$14,0))</f>
        <v>35.418114318601006</v>
      </c>
      <c r="DO37" cm="1">
        <f t="array" ref="DO37">BI37*INDEX(prod_est,$G37+$H37-1,MATCH(DO$14,$BP$14:$DP$14,0))</f>
        <v>35.349045626475238</v>
      </c>
      <c r="DP37" cm="1">
        <f t="array" ref="DP37">BJ37*INDEX(prod_est,$G37+$H37-1,MATCH(DP$14,$BP$14:$DP$14,0))</f>
        <v>35.280111624869392</v>
      </c>
    </row>
    <row r="38" spans="1:120" x14ac:dyDescent="0.25">
      <c r="A38" t="s">
        <v>57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321</v>
      </c>
      <c r="H38">
        <f>IFERROR(MATCH(D38,Production_est!$D$4:$D$339,0),"-")</f>
        <v>6</v>
      </c>
      <c r="I38" s="8" cm="1">
        <f t="array" ref="I38">IFERROR(INDEX(Production_est!$E$4:$E$339,H38+G38-1),"-")</f>
        <v>80000</v>
      </c>
      <c r="J38" s="42">
        <f t="shared" si="0"/>
        <v>0</v>
      </c>
      <c r="K38" s="42">
        <f t="shared" ref="K38:AP38" si="51">J38*(1-$F$4)</f>
        <v>0</v>
      </c>
      <c r="L38" s="42">
        <f t="shared" si="51"/>
        <v>0</v>
      </c>
      <c r="M38" s="42">
        <f t="shared" si="51"/>
        <v>0</v>
      </c>
      <c r="N38" s="42">
        <f t="shared" si="51"/>
        <v>0</v>
      </c>
      <c r="O38" s="42">
        <f t="shared" si="51"/>
        <v>0</v>
      </c>
      <c r="P38" s="42">
        <f t="shared" si="51"/>
        <v>0</v>
      </c>
      <c r="Q38" s="42">
        <f t="shared" si="51"/>
        <v>0</v>
      </c>
      <c r="R38" s="42">
        <f t="shared" si="51"/>
        <v>0</v>
      </c>
      <c r="S38" s="42">
        <f t="shared" si="51"/>
        <v>0</v>
      </c>
      <c r="T38" s="42">
        <f t="shared" si="51"/>
        <v>0</v>
      </c>
      <c r="U38" s="42">
        <f t="shared" si="51"/>
        <v>0</v>
      </c>
      <c r="V38" s="42">
        <f t="shared" si="51"/>
        <v>0</v>
      </c>
      <c r="W38" s="42">
        <f t="shared" si="51"/>
        <v>0</v>
      </c>
      <c r="X38" s="42">
        <f t="shared" si="51"/>
        <v>0</v>
      </c>
      <c r="Y38" s="42">
        <f t="shared" si="51"/>
        <v>0</v>
      </c>
      <c r="Z38" s="42">
        <f t="shared" si="51"/>
        <v>0</v>
      </c>
      <c r="AA38" s="42">
        <f t="shared" si="51"/>
        <v>0</v>
      </c>
      <c r="AB38" s="42">
        <f t="shared" si="51"/>
        <v>0</v>
      </c>
      <c r="AC38" s="42">
        <f t="shared" si="51"/>
        <v>0</v>
      </c>
      <c r="AD38" s="42">
        <f t="shared" si="51"/>
        <v>0</v>
      </c>
      <c r="AE38" s="42">
        <f t="shared" si="51"/>
        <v>0</v>
      </c>
      <c r="AF38" s="42">
        <f t="shared" si="51"/>
        <v>0</v>
      </c>
      <c r="AG38" s="42">
        <f t="shared" si="51"/>
        <v>0</v>
      </c>
      <c r="AH38" s="42">
        <f t="shared" si="51"/>
        <v>0</v>
      </c>
      <c r="AI38" s="42">
        <f t="shared" si="51"/>
        <v>0</v>
      </c>
      <c r="AJ38" s="42">
        <f t="shared" si="51"/>
        <v>0</v>
      </c>
      <c r="AK38" s="42">
        <f t="shared" si="51"/>
        <v>0</v>
      </c>
      <c r="AL38" s="42">
        <f t="shared" si="51"/>
        <v>0</v>
      </c>
      <c r="AM38" s="42">
        <f t="shared" si="51"/>
        <v>0</v>
      </c>
      <c r="AN38" s="42">
        <f t="shared" si="51"/>
        <v>0</v>
      </c>
      <c r="AO38" s="42">
        <f t="shared" si="51"/>
        <v>0</v>
      </c>
      <c r="AP38" s="42">
        <f t="shared" si="51"/>
        <v>0</v>
      </c>
      <c r="AQ38" s="42">
        <f t="shared" ref="AQ38:BJ38" si="52">AP38*(1-$F$4)</f>
        <v>0</v>
      </c>
      <c r="AR38" s="42">
        <f t="shared" si="52"/>
        <v>0</v>
      </c>
      <c r="AS38" s="42">
        <f t="shared" si="52"/>
        <v>0</v>
      </c>
      <c r="AT38" s="42">
        <f t="shared" si="52"/>
        <v>0</v>
      </c>
      <c r="AU38" s="42">
        <f t="shared" si="52"/>
        <v>0</v>
      </c>
      <c r="AV38" s="42">
        <f t="shared" si="52"/>
        <v>0</v>
      </c>
      <c r="AW38" s="42">
        <f t="shared" si="52"/>
        <v>0</v>
      </c>
      <c r="AX38" s="42">
        <f t="shared" si="52"/>
        <v>0</v>
      </c>
      <c r="AY38" s="42">
        <f t="shared" si="52"/>
        <v>0</v>
      </c>
      <c r="AZ38" s="42">
        <f t="shared" si="52"/>
        <v>0</v>
      </c>
      <c r="BA38" s="42">
        <f t="shared" si="52"/>
        <v>0</v>
      </c>
      <c r="BB38" s="42">
        <f t="shared" si="52"/>
        <v>0</v>
      </c>
      <c r="BC38" s="42">
        <f t="shared" si="52"/>
        <v>0</v>
      </c>
      <c r="BD38" s="42">
        <f t="shared" si="52"/>
        <v>0</v>
      </c>
      <c r="BE38" s="42">
        <f t="shared" si="52"/>
        <v>0</v>
      </c>
      <c r="BF38" s="42">
        <f t="shared" si="52"/>
        <v>0</v>
      </c>
      <c r="BG38" s="42">
        <f t="shared" si="52"/>
        <v>0</v>
      </c>
      <c r="BH38" s="42">
        <f t="shared" si="52"/>
        <v>0</v>
      </c>
      <c r="BI38" s="42">
        <f t="shared" si="52"/>
        <v>0</v>
      </c>
      <c r="BJ38" s="42">
        <f t="shared" si="52"/>
        <v>0</v>
      </c>
      <c r="BK38" t="str">
        <f t="shared" si="3"/>
        <v>21_VN</v>
      </c>
      <c r="BL38" t="str">
        <f t="shared" si="4"/>
        <v>d_ind_cem_16_1_biogas</v>
      </c>
      <c r="BO38" s="8">
        <f t="shared" si="5"/>
        <v>0</v>
      </c>
      <c r="BP38" s="8">
        <f t="shared" si="6"/>
        <v>0</v>
      </c>
      <c r="BQ38" s="8" cm="1">
        <f t="array" ref="BQ38">K38*INDEX(prod_est,$G38+$H38-1,MATCH(BQ$14,$BP$14:$DP$14,0))</f>
        <v>0</v>
      </c>
      <c r="BR38" s="8" cm="1">
        <f t="array" ref="BR38">L38*INDEX(prod_est,$G38+$H38-1,MATCH(BR$14,$BP$14:$DP$14,0))</f>
        <v>0</v>
      </c>
      <c r="BS38" s="8" cm="1">
        <f t="array" ref="BS38">M38*INDEX(prod_est,$G38+$H38-1,MATCH(BS$14,$BP$14:$DP$14,0))</f>
        <v>0</v>
      </c>
      <c r="BT38" s="8" cm="1">
        <f t="array" ref="BT38">N38*INDEX(prod_est,$G38+$H38-1,MATCH(BT$14,$BP$14:$DP$14,0))</f>
        <v>0</v>
      </c>
      <c r="BU38" s="8" cm="1">
        <f t="array" ref="BU38">O38*INDEX(prod_est,$G38+$H38-1,MATCH(BU$14,$BP$14:$DP$14,0))</f>
        <v>0</v>
      </c>
      <c r="BV38" s="8" cm="1">
        <f t="array" ref="BV38">P38*INDEX(prod_est,$G38+$H38-1,MATCH(BV$14,$BP$14:$DP$14,0))</f>
        <v>0</v>
      </c>
      <c r="BW38" s="8" cm="1">
        <f t="array" ref="BW38">Q38*INDEX(prod_est,$G38+$H38-1,MATCH(BW$14,$BP$14:$DP$14,0))</f>
        <v>0</v>
      </c>
      <c r="BX38" s="8" cm="1">
        <f t="array" ref="BX38">R38*INDEX(prod_est,$G38+$H38-1,MATCH(BX$14,$BP$14:$DP$14,0))</f>
        <v>0</v>
      </c>
      <c r="BY38" s="8" cm="1">
        <f t="array" ref="BY38">S38*INDEX(prod_est,$G38+$H38-1,MATCH(BY$14,$BP$14:$DP$14,0))</f>
        <v>0</v>
      </c>
      <c r="BZ38" s="8" cm="1">
        <f t="array" ref="BZ38">T38*INDEX(prod_est,$G38+$H38-1,MATCH(BZ$14,$BP$14:$DP$14,0))</f>
        <v>0</v>
      </c>
      <c r="CA38" s="8" cm="1">
        <f t="array" ref="CA38">U38*INDEX(prod_est,$G38+$H38-1,MATCH(CA$14,$BP$14:$DP$14,0))</f>
        <v>0</v>
      </c>
      <c r="CB38" s="8" cm="1">
        <f t="array" ref="CB38">V38*INDEX(prod_est,$G38+$H38-1,MATCH(CB$14,$BP$14:$DP$14,0))</f>
        <v>0</v>
      </c>
      <c r="CC38" s="8" cm="1">
        <f t="array" ref="CC38">W38*INDEX(prod_est,$G38+$H38-1,MATCH(CC$14,$BP$14:$DP$14,0))</f>
        <v>0</v>
      </c>
      <c r="CD38" s="8" cm="1">
        <f t="array" ref="CD38">X38*INDEX(prod_est,$G38+$H38-1,MATCH(CD$14,$BP$14:$DP$14,0))</f>
        <v>0</v>
      </c>
      <c r="CE38" s="8" cm="1">
        <f t="array" ref="CE38">Y38*INDEX(prod_est,$G38+$H38-1,MATCH(CE$14,$BP$14:$DP$14,0))</f>
        <v>0</v>
      </c>
      <c r="CF38" s="8" cm="1">
        <f t="array" ref="CF38">Z38*INDEX(prod_est,$G38+$H38-1,MATCH(CF$14,$BP$14:$DP$14,0))</f>
        <v>0</v>
      </c>
      <c r="CG38" s="8" cm="1">
        <f t="array" ref="CG38">AA38*INDEX(prod_est,$G38+$H38-1,MATCH(CG$14,$BP$14:$DP$14,0))</f>
        <v>0</v>
      </c>
      <c r="CH38" s="8" cm="1">
        <f t="array" ref="CH38">AB38*INDEX(prod_est,$G38+$H38-1,MATCH(CH$14,$BP$14:$DP$14,0))</f>
        <v>0</v>
      </c>
      <c r="CI38" s="8" cm="1">
        <f t="array" ref="CI38">AC38*INDEX(prod_est,$G38+$H38-1,MATCH(CI$14,$BP$14:$DP$14,0))</f>
        <v>0</v>
      </c>
      <c r="CJ38" s="8" cm="1">
        <f t="array" ref="CJ38">AD38*INDEX(prod_est,$G38+$H38-1,MATCH(CJ$14,$BP$14:$DP$14,0))</f>
        <v>0</v>
      </c>
      <c r="CK38" s="8" cm="1">
        <f t="array" ref="CK38">AE38*INDEX(prod_est,$G38+$H38-1,MATCH(CK$14,$BP$14:$DP$14,0))</f>
        <v>0</v>
      </c>
      <c r="CL38" s="8" cm="1">
        <f t="array" ref="CL38">AF38*INDEX(prod_est,$G38+$H38-1,MATCH(CL$14,$BP$14:$DP$14,0))</f>
        <v>0</v>
      </c>
      <c r="CM38" s="8" cm="1">
        <f t="array" ref="CM38">AG38*INDEX(prod_est,$G38+$H38-1,MATCH(CM$14,$BP$14:$DP$14,0))</f>
        <v>0</v>
      </c>
      <c r="CN38" s="8" cm="1">
        <f t="array" ref="CN38">AH38*INDEX(prod_est,$G38+$H38-1,MATCH(CN$14,$BP$14:$DP$14,0))</f>
        <v>0</v>
      </c>
      <c r="CO38" s="8" cm="1">
        <f t="array" ref="CO38">AI38*INDEX(prod_est,$G38+$H38-1,MATCH(CO$14,$BP$14:$DP$14,0))</f>
        <v>0</v>
      </c>
      <c r="CP38" s="8" cm="1">
        <f t="array" ref="CP38">AJ38*INDEX(prod_est,$G38+$H38-1,MATCH(CP$14,$BP$14:$DP$14,0))</f>
        <v>0</v>
      </c>
      <c r="CQ38" s="8" cm="1">
        <f t="array" ref="CQ38">AK38*INDEX(prod_est,$G38+$H38-1,MATCH(CQ$14,$BP$14:$DP$14,0))</f>
        <v>0</v>
      </c>
      <c r="CR38" s="8" cm="1">
        <f t="array" ref="CR38">AL38*INDEX(prod_est,$G38+$H38-1,MATCH(CR$14,$BP$14:$DP$14,0))</f>
        <v>0</v>
      </c>
      <c r="CS38" s="8" cm="1">
        <f t="array" ref="CS38">AM38*INDEX(prod_est,$G38+$H38-1,MATCH(CS$14,$BP$14:$DP$14,0))</f>
        <v>0</v>
      </c>
      <c r="CT38" s="8" cm="1">
        <f t="array" ref="CT38">AN38*INDEX(prod_est,$G38+$H38-1,MATCH(CT$14,$BP$14:$DP$14,0))</f>
        <v>0</v>
      </c>
      <c r="CU38" s="8" cm="1">
        <f t="array" ref="CU38">AO38*INDEX(prod_est,$G38+$H38-1,MATCH(CU$14,$BP$14:$DP$14,0))</f>
        <v>0</v>
      </c>
      <c r="CV38" s="8" cm="1">
        <f t="array" ref="CV38">AP38*INDEX(prod_est,$G38+$H38-1,MATCH(CV$14,$BP$14:$DP$14,0))</f>
        <v>0</v>
      </c>
      <c r="CW38" cm="1">
        <f t="array" ref="CW38">AQ38*INDEX(prod_est,$G38+$H38-1,MATCH(CW$14,$BP$14:$DP$14,0))</f>
        <v>0</v>
      </c>
      <c r="CX38" cm="1">
        <f t="array" ref="CX38">AR38*INDEX(prod_est,$G38+$H38-1,MATCH(CX$14,$BP$14:$DP$14,0))</f>
        <v>0</v>
      </c>
      <c r="CY38" cm="1">
        <f t="array" ref="CY38">AS38*INDEX(prod_est,$G38+$H38-1,MATCH(CY$14,$BP$14:$DP$14,0))</f>
        <v>0</v>
      </c>
      <c r="CZ38" cm="1">
        <f t="array" ref="CZ38">AT38*INDEX(prod_est,$G38+$H38-1,MATCH(CZ$14,$BP$14:$DP$14,0))</f>
        <v>0</v>
      </c>
      <c r="DA38" cm="1">
        <f t="array" ref="DA38">AU38*INDEX(prod_est,$G38+$H38-1,MATCH(DA$14,$BP$14:$DP$14,0))</f>
        <v>0</v>
      </c>
      <c r="DB38" cm="1">
        <f t="array" ref="DB38">AV38*INDEX(prod_est,$G38+$H38-1,MATCH(DB$14,$BP$14:$DP$14,0))</f>
        <v>0</v>
      </c>
      <c r="DC38" cm="1">
        <f t="array" ref="DC38">AW38*INDEX(prod_est,$G38+$H38-1,MATCH(DC$14,$BP$14:$DP$14,0))</f>
        <v>0</v>
      </c>
      <c r="DD38" cm="1">
        <f t="array" ref="DD38">AX38*INDEX(prod_est,$G38+$H38-1,MATCH(DD$14,$BP$14:$DP$14,0))</f>
        <v>0</v>
      </c>
      <c r="DE38" cm="1">
        <f t="array" ref="DE38">AY38*INDEX(prod_est,$G38+$H38-1,MATCH(DE$14,$BP$14:$DP$14,0))</f>
        <v>0</v>
      </c>
      <c r="DF38" cm="1">
        <f t="array" ref="DF38">AZ38*INDEX(prod_est,$G38+$H38-1,MATCH(DF$14,$BP$14:$DP$14,0))</f>
        <v>0</v>
      </c>
      <c r="DG38" cm="1">
        <f t="array" ref="DG38">BA38*INDEX(prod_est,$G38+$H38-1,MATCH(DG$14,$BP$14:$DP$14,0))</f>
        <v>0</v>
      </c>
      <c r="DH38" cm="1">
        <f t="array" ref="DH38">BB38*INDEX(prod_est,$G38+$H38-1,MATCH(DH$14,$BP$14:$DP$14,0))</f>
        <v>0</v>
      </c>
      <c r="DI38" cm="1">
        <f t="array" ref="DI38">BC38*INDEX(prod_est,$G38+$H38-1,MATCH(DI$14,$BP$14:$DP$14,0))</f>
        <v>0</v>
      </c>
      <c r="DJ38" cm="1">
        <f t="array" ref="DJ38">BD38*INDEX(prod_est,$G38+$H38-1,MATCH(DJ$14,$BP$14:$DP$14,0))</f>
        <v>0</v>
      </c>
      <c r="DK38" cm="1">
        <f t="array" ref="DK38">BE38*INDEX(prod_est,$G38+$H38-1,MATCH(DK$14,$BP$14:$DP$14,0))</f>
        <v>0</v>
      </c>
      <c r="DL38" cm="1">
        <f t="array" ref="DL38">BF38*INDEX(prod_est,$G38+$H38-1,MATCH(DL$14,$BP$14:$DP$14,0))</f>
        <v>0</v>
      </c>
      <c r="DM38" cm="1">
        <f t="array" ref="DM38">BG38*INDEX(prod_est,$G38+$H38-1,MATCH(DM$14,$BP$14:$DP$14,0))</f>
        <v>0</v>
      </c>
      <c r="DN38" cm="1">
        <f t="array" ref="DN38">BH38*INDEX(prod_est,$G38+$H38-1,MATCH(DN$14,$BP$14:$DP$14,0))</f>
        <v>0</v>
      </c>
      <c r="DO38" cm="1">
        <f t="array" ref="DO38">BI38*INDEX(prod_est,$G38+$H38-1,MATCH(DO$14,$BP$14:$DP$14,0))</f>
        <v>0</v>
      </c>
      <c r="DP38" cm="1">
        <f t="array" ref="DP38">BJ38*INDEX(prod_est,$G38+$H38-1,MATCH(DP$14,$BP$14:$DP$14,0))</f>
        <v>0</v>
      </c>
    </row>
    <row r="39" spans="1:120" x14ac:dyDescent="0.25">
      <c r="A39" t="s">
        <v>57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321</v>
      </c>
      <c r="H39">
        <f>IFERROR(MATCH(D39,Production_est!$D$4:$D$339,0),"-")</f>
        <v>6</v>
      </c>
      <c r="I39" s="8" cm="1">
        <f t="array" ref="I39">IFERROR(INDEX(Production_est!$E$4:$E$339,H39+G39-1),"-")</f>
        <v>80000</v>
      </c>
      <c r="J39" s="42">
        <f t="shared" si="0"/>
        <v>0</v>
      </c>
      <c r="K39" s="42">
        <f t="shared" ref="K39:AP39" si="53">J39*(1-$F$4)</f>
        <v>0</v>
      </c>
      <c r="L39" s="42">
        <f t="shared" si="53"/>
        <v>0</v>
      </c>
      <c r="M39" s="42">
        <f t="shared" si="53"/>
        <v>0</v>
      </c>
      <c r="N39" s="42">
        <f t="shared" si="53"/>
        <v>0</v>
      </c>
      <c r="O39" s="42">
        <f t="shared" si="53"/>
        <v>0</v>
      </c>
      <c r="P39" s="42">
        <f t="shared" si="53"/>
        <v>0</v>
      </c>
      <c r="Q39" s="42">
        <f t="shared" si="53"/>
        <v>0</v>
      </c>
      <c r="R39" s="42">
        <f t="shared" si="53"/>
        <v>0</v>
      </c>
      <c r="S39" s="42">
        <f t="shared" si="53"/>
        <v>0</v>
      </c>
      <c r="T39" s="42">
        <f t="shared" si="53"/>
        <v>0</v>
      </c>
      <c r="U39" s="42">
        <f t="shared" si="53"/>
        <v>0</v>
      </c>
      <c r="V39" s="42">
        <f t="shared" si="53"/>
        <v>0</v>
      </c>
      <c r="W39" s="42">
        <f t="shared" si="53"/>
        <v>0</v>
      </c>
      <c r="X39" s="42">
        <f t="shared" si="53"/>
        <v>0</v>
      </c>
      <c r="Y39" s="42">
        <f t="shared" si="53"/>
        <v>0</v>
      </c>
      <c r="Z39" s="42">
        <f t="shared" si="53"/>
        <v>0</v>
      </c>
      <c r="AA39" s="42">
        <f t="shared" si="53"/>
        <v>0</v>
      </c>
      <c r="AB39" s="42">
        <f t="shared" si="53"/>
        <v>0</v>
      </c>
      <c r="AC39" s="42">
        <f t="shared" si="53"/>
        <v>0</v>
      </c>
      <c r="AD39" s="42">
        <f t="shared" si="53"/>
        <v>0</v>
      </c>
      <c r="AE39" s="42">
        <f t="shared" si="53"/>
        <v>0</v>
      </c>
      <c r="AF39" s="42">
        <f t="shared" si="53"/>
        <v>0</v>
      </c>
      <c r="AG39" s="42">
        <f t="shared" si="53"/>
        <v>0</v>
      </c>
      <c r="AH39" s="42">
        <f t="shared" si="53"/>
        <v>0</v>
      </c>
      <c r="AI39" s="42">
        <f t="shared" si="53"/>
        <v>0</v>
      </c>
      <c r="AJ39" s="42">
        <f t="shared" si="53"/>
        <v>0</v>
      </c>
      <c r="AK39" s="42">
        <f t="shared" si="53"/>
        <v>0</v>
      </c>
      <c r="AL39" s="42">
        <f t="shared" si="53"/>
        <v>0</v>
      </c>
      <c r="AM39" s="42">
        <f t="shared" si="53"/>
        <v>0</v>
      </c>
      <c r="AN39" s="42">
        <f t="shared" si="53"/>
        <v>0</v>
      </c>
      <c r="AO39" s="42">
        <f t="shared" si="53"/>
        <v>0</v>
      </c>
      <c r="AP39" s="42">
        <f t="shared" si="53"/>
        <v>0</v>
      </c>
      <c r="AQ39" s="42">
        <f t="shared" ref="AQ39:BJ39" si="54">AP39*(1-$F$4)</f>
        <v>0</v>
      </c>
      <c r="AR39" s="42">
        <f t="shared" si="54"/>
        <v>0</v>
      </c>
      <c r="AS39" s="42">
        <f t="shared" si="54"/>
        <v>0</v>
      </c>
      <c r="AT39" s="42">
        <f t="shared" si="54"/>
        <v>0</v>
      </c>
      <c r="AU39" s="42">
        <f t="shared" si="54"/>
        <v>0</v>
      </c>
      <c r="AV39" s="42">
        <f t="shared" si="54"/>
        <v>0</v>
      </c>
      <c r="AW39" s="42">
        <f t="shared" si="54"/>
        <v>0</v>
      </c>
      <c r="AX39" s="42">
        <f t="shared" si="54"/>
        <v>0</v>
      </c>
      <c r="AY39" s="42">
        <f t="shared" si="54"/>
        <v>0</v>
      </c>
      <c r="AZ39" s="42">
        <f t="shared" si="54"/>
        <v>0</v>
      </c>
      <c r="BA39" s="42">
        <f t="shared" si="54"/>
        <v>0</v>
      </c>
      <c r="BB39" s="42">
        <f t="shared" si="54"/>
        <v>0</v>
      </c>
      <c r="BC39" s="42">
        <f t="shared" si="54"/>
        <v>0</v>
      </c>
      <c r="BD39" s="42">
        <f t="shared" si="54"/>
        <v>0</v>
      </c>
      <c r="BE39" s="42">
        <f t="shared" si="54"/>
        <v>0</v>
      </c>
      <c r="BF39" s="42">
        <f t="shared" si="54"/>
        <v>0</v>
      </c>
      <c r="BG39" s="42">
        <f t="shared" si="54"/>
        <v>0</v>
      </c>
      <c r="BH39" s="42">
        <f t="shared" si="54"/>
        <v>0</v>
      </c>
      <c r="BI39" s="42">
        <f t="shared" si="54"/>
        <v>0</v>
      </c>
      <c r="BJ39" s="42">
        <f t="shared" si="54"/>
        <v>0</v>
      </c>
      <c r="BK39" t="str">
        <f t="shared" si="3"/>
        <v>21_VN</v>
      </c>
      <c r="BL39" t="str">
        <f t="shared" si="4"/>
        <v>d_ind_cem_16_2_industrial_waste</v>
      </c>
      <c r="BO39" s="8">
        <f t="shared" si="5"/>
        <v>0</v>
      </c>
      <c r="BP39" s="8">
        <f t="shared" si="6"/>
        <v>0</v>
      </c>
      <c r="BQ39" s="8" cm="1">
        <f t="array" ref="BQ39">K39*INDEX(prod_est,$G39+$H39-1,MATCH(BQ$14,$BP$14:$DP$14,0))</f>
        <v>0</v>
      </c>
      <c r="BR39" s="8" cm="1">
        <f t="array" ref="BR39">L39*INDEX(prod_est,$G39+$H39-1,MATCH(BR$14,$BP$14:$DP$14,0))</f>
        <v>0</v>
      </c>
      <c r="BS39" s="8" cm="1">
        <f t="array" ref="BS39">M39*INDEX(prod_est,$G39+$H39-1,MATCH(BS$14,$BP$14:$DP$14,0))</f>
        <v>0</v>
      </c>
      <c r="BT39" s="8" cm="1">
        <f t="array" ref="BT39">N39*INDEX(prod_est,$G39+$H39-1,MATCH(BT$14,$BP$14:$DP$14,0))</f>
        <v>0</v>
      </c>
      <c r="BU39" s="8" cm="1">
        <f t="array" ref="BU39">O39*INDEX(prod_est,$G39+$H39-1,MATCH(BU$14,$BP$14:$DP$14,0))</f>
        <v>0</v>
      </c>
      <c r="BV39" s="8" cm="1">
        <f t="array" ref="BV39">P39*INDEX(prod_est,$G39+$H39-1,MATCH(BV$14,$BP$14:$DP$14,0))</f>
        <v>0</v>
      </c>
      <c r="BW39" s="8" cm="1">
        <f t="array" ref="BW39">Q39*INDEX(prod_est,$G39+$H39-1,MATCH(BW$14,$BP$14:$DP$14,0))</f>
        <v>0</v>
      </c>
      <c r="BX39" s="8" cm="1">
        <f t="array" ref="BX39">R39*INDEX(prod_est,$G39+$H39-1,MATCH(BX$14,$BP$14:$DP$14,0))</f>
        <v>0</v>
      </c>
      <c r="BY39" s="8" cm="1">
        <f t="array" ref="BY39">S39*INDEX(prod_est,$G39+$H39-1,MATCH(BY$14,$BP$14:$DP$14,0))</f>
        <v>0</v>
      </c>
      <c r="BZ39" s="8" cm="1">
        <f t="array" ref="BZ39">T39*INDEX(prod_est,$G39+$H39-1,MATCH(BZ$14,$BP$14:$DP$14,0))</f>
        <v>0</v>
      </c>
      <c r="CA39" s="8" cm="1">
        <f t="array" ref="CA39">U39*INDEX(prod_est,$G39+$H39-1,MATCH(CA$14,$BP$14:$DP$14,0))</f>
        <v>0</v>
      </c>
      <c r="CB39" s="8" cm="1">
        <f t="array" ref="CB39">V39*INDEX(prod_est,$G39+$H39-1,MATCH(CB$14,$BP$14:$DP$14,0))</f>
        <v>0</v>
      </c>
      <c r="CC39" s="8" cm="1">
        <f t="array" ref="CC39">W39*INDEX(prod_est,$G39+$H39-1,MATCH(CC$14,$BP$14:$DP$14,0))</f>
        <v>0</v>
      </c>
      <c r="CD39" s="8" cm="1">
        <f t="array" ref="CD39">X39*INDEX(prod_est,$G39+$H39-1,MATCH(CD$14,$BP$14:$DP$14,0))</f>
        <v>0</v>
      </c>
      <c r="CE39" s="8" cm="1">
        <f t="array" ref="CE39">Y39*INDEX(prod_est,$G39+$H39-1,MATCH(CE$14,$BP$14:$DP$14,0))</f>
        <v>0</v>
      </c>
      <c r="CF39" s="8" cm="1">
        <f t="array" ref="CF39">Z39*INDEX(prod_est,$G39+$H39-1,MATCH(CF$14,$BP$14:$DP$14,0))</f>
        <v>0</v>
      </c>
      <c r="CG39" s="8" cm="1">
        <f t="array" ref="CG39">AA39*INDEX(prod_est,$G39+$H39-1,MATCH(CG$14,$BP$14:$DP$14,0))</f>
        <v>0</v>
      </c>
      <c r="CH39" s="8" cm="1">
        <f t="array" ref="CH39">AB39*INDEX(prod_est,$G39+$H39-1,MATCH(CH$14,$BP$14:$DP$14,0))</f>
        <v>0</v>
      </c>
      <c r="CI39" s="8" cm="1">
        <f t="array" ref="CI39">AC39*INDEX(prod_est,$G39+$H39-1,MATCH(CI$14,$BP$14:$DP$14,0))</f>
        <v>0</v>
      </c>
      <c r="CJ39" s="8" cm="1">
        <f t="array" ref="CJ39">AD39*INDEX(prod_est,$G39+$H39-1,MATCH(CJ$14,$BP$14:$DP$14,0))</f>
        <v>0</v>
      </c>
      <c r="CK39" s="8" cm="1">
        <f t="array" ref="CK39">AE39*INDEX(prod_est,$G39+$H39-1,MATCH(CK$14,$BP$14:$DP$14,0))</f>
        <v>0</v>
      </c>
      <c r="CL39" s="8" cm="1">
        <f t="array" ref="CL39">AF39*INDEX(prod_est,$G39+$H39-1,MATCH(CL$14,$BP$14:$DP$14,0))</f>
        <v>0</v>
      </c>
      <c r="CM39" s="8" cm="1">
        <f t="array" ref="CM39">AG39*INDEX(prod_est,$G39+$H39-1,MATCH(CM$14,$BP$14:$DP$14,0))</f>
        <v>0</v>
      </c>
      <c r="CN39" s="8" cm="1">
        <f t="array" ref="CN39">AH39*INDEX(prod_est,$G39+$H39-1,MATCH(CN$14,$BP$14:$DP$14,0))</f>
        <v>0</v>
      </c>
      <c r="CO39" s="8" cm="1">
        <f t="array" ref="CO39">AI39*INDEX(prod_est,$G39+$H39-1,MATCH(CO$14,$BP$14:$DP$14,0))</f>
        <v>0</v>
      </c>
      <c r="CP39" s="8" cm="1">
        <f t="array" ref="CP39">AJ39*INDEX(prod_est,$G39+$H39-1,MATCH(CP$14,$BP$14:$DP$14,0))</f>
        <v>0</v>
      </c>
      <c r="CQ39" s="8" cm="1">
        <f t="array" ref="CQ39">AK39*INDEX(prod_est,$G39+$H39-1,MATCH(CQ$14,$BP$14:$DP$14,0))</f>
        <v>0</v>
      </c>
      <c r="CR39" s="8" cm="1">
        <f t="array" ref="CR39">AL39*INDEX(prod_est,$G39+$H39-1,MATCH(CR$14,$BP$14:$DP$14,0))</f>
        <v>0</v>
      </c>
      <c r="CS39" s="8" cm="1">
        <f t="array" ref="CS39">AM39*INDEX(prod_est,$G39+$H39-1,MATCH(CS$14,$BP$14:$DP$14,0))</f>
        <v>0</v>
      </c>
      <c r="CT39" s="8" cm="1">
        <f t="array" ref="CT39">AN39*INDEX(prod_est,$G39+$H39-1,MATCH(CT$14,$BP$14:$DP$14,0))</f>
        <v>0</v>
      </c>
      <c r="CU39" s="8" cm="1">
        <f t="array" ref="CU39">AO39*INDEX(prod_est,$G39+$H39-1,MATCH(CU$14,$BP$14:$DP$14,0))</f>
        <v>0</v>
      </c>
      <c r="CV39" s="8" cm="1">
        <f t="array" ref="CV39">AP39*INDEX(prod_est,$G39+$H39-1,MATCH(CV$14,$BP$14:$DP$14,0))</f>
        <v>0</v>
      </c>
      <c r="CW39" cm="1">
        <f t="array" ref="CW39">AQ39*INDEX(prod_est,$G39+$H39-1,MATCH(CW$14,$BP$14:$DP$14,0))</f>
        <v>0</v>
      </c>
      <c r="CX39" cm="1">
        <f t="array" ref="CX39">AR39*INDEX(prod_est,$G39+$H39-1,MATCH(CX$14,$BP$14:$DP$14,0))</f>
        <v>0</v>
      </c>
      <c r="CY39" cm="1">
        <f t="array" ref="CY39">AS39*INDEX(prod_est,$G39+$H39-1,MATCH(CY$14,$BP$14:$DP$14,0))</f>
        <v>0</v>
      </c>
      <c r="CZ39" cm="1">
        <f t="array" ref="CZ39">AT39*INDEX(prod_est,$G39+$H39-1,MATCH(CZ$14,$BP$14:$DP$14,0))</f>
        <v>0</v>
      </c>
      <c r="DA39" cm="1">
        <f t="array" ref="DA39">AU39*INDEX(prod_est,$G39+$H39-1,MATCH(DA$14,$BP$14:$DP$14,0))</f>
        <v>0</v>
      </c>
      <c r="DB39" cm="1">
        <f t="array" ref="DB39">AV39*INDEX(prod_est,$G39+$H39-1,MATCH(DB$14,$BP$14:$DP$14,0))</f>
        <v>0</v>
      </c>
      <c r="DC39" cm="1">
        <f t="array" ref="DC39">AW39*INDEX(prod_est,$G39+$H39-1,MATCH(DC$14,$BP$14:$DP$14,0))</f>
        <v>0</v>
      </c>
      <c r="DD39" cm="1">
        <f t="array" ref="DD39">AX39*INDEX(prod_est,$G39+$H39-1,MATCH(DD$14,$BP$14:$DP$14,0))</f>
        <v>0</v>
      </c>
      <c r="DE39" cm="1">
        <f t="array" ref="DE39">AY39*INDEX(prod_est,$G39+$H39-1,MATCH(DE$14,$BP$14:$DP$14,0))</f>
        <v>0</v>
      </c>
      <c r="DF39" cm="1">
        <f t="array" ref="DF39">AZ39*INDEX(prod_est,$G39+$H39-1,MATCH(DF$14,$BP$14:$DP$14,0))</f>
        <v>0</v>
      </c>
      <c r="DG39" cm="1">
        <f t="array" ref="DG39">BA39*INDEX(prod_est,$G39+$H39-1,MATCH(DG$14,$BP$14:$DP$14,0))</f>
        <v>0</v>
      </c>
      <c r="DH39" cm="1">
        <f t="array" ref="DH39">BB39*INDEX(prod_est,$G39+$H39-1,MATCH(DH$14,$BP$14:$DP$14,0))</f>
        <v>0</v>
      </c>
      <c r="DI39" cm="1">
        <f t="array" ref="DI39">BC39*INDEX(prod_est,$G39+$H39-1,MATCH(DI$14,$BP$14:$DP$14,0))</f>
        <v>0</v>
      </c>
      <c r="DJ39" cm="1">
        <f t="array" ref="DJ39">BD39*INDEX(prod_est,$G39+$H39-1,MATCH(DJ$14,$BP$14:$DP$14,0))</f>
        <v>0</v>
      </c>
      <c r="DK39" cm="1">
        <f t="array" ref="DK39">BE39*INDEX(prod_est,$G39+$H39-1,MATCH(DK$14,$BP$14:$DP$14,0))</f>
        <v>0</v>
      </c>
      <c r="DL39" cm="1">
        <f t="array" ref="DL39">BF39*INDEX(prod_est,$G39+$H39-1,MATCH(DL$14,$BP$14:$DP$14,0))</f>
        <v>0</v>
      </c>
      <c r="DM39" cm="1">
        <f t="array" ref="DM39">BG39*INDEX(prod_est,$G39+$H39-1,MATCH(DM$14,$BP$14:$DP$14,0))</f>
        <v>0</v>
      </c>
      <c r="DN39" cm="1">
        <f t="array" ref="DN39">BH39*INDEX(prod_est,$G39+$H39-1,MATCH(DN$14,$BP$14:$DP$14,0))</f>
        <v>0</v>
      </c>
      <c r="DO39" cm="1">
        <f t="array" ref="DO39">BI39*INDEX(prod_est,$G39+$H39-1,MATCH(DO$14,$BP$14:$DP$14,0))</f>
        <v>0</v>
      </c>
      <c r="DP39" cm="1">
        <f t="array" ref="DP39">BJ39*INDEX(prod_est,$G39+$H39-1,MATCH(DP$14,$BP$14:$DP$14,0))</f>
        <v>0</v>
      </c>
    </row>
    <row r="40" spans="1:120" x14ac:dyDescent="0.25">
      <c r="A40" t="s">
        <v>57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321</v>
      </c>
      <c r="H40">
        <f>IFERROR(MATCH(D40,Production_est!$D$4:$D$339,0),"-")</f>
        <v>6</v>
      </c>
      <c r="I40" s="8" cm="1">
        <f t="array" ref="I40">IFERROR(INDEX(Production_est!$E$4:$E$339,H40+G40-1),"-")</f>
        <v>80000</v>
      </c>
      <c r="J40" s="42">
        <f t="shared" si="0"/>
        <v>0</v>
      </c>
      <c r="K40" s="42">
        <f t="shared" ref="K40:AP40" si="55">J40*(1-$F$4)</f>
        <v>0</v>
      </c>
      <c r="L40" s="42">
        <f t="shared" si="55"/>
        <v>0</v>
      </c>
      <c r="M40" s="42">
        <f t="shared" si="55"/>
        <v>0</v>
      </c>
      <c r="N40" s="42">
        <f t="shared" si="55"/>
        <v>0</v>
      </c>
      <c r="O40" s="42">
        <f t="shared" si="55"/>
        <v>0</v>
      </c>
      <c r="P40" s="42">
        <f t="shared" si="55"/>
        <v>0</v>
      </c>
      <c r="Q40" s="42">
        <f t="shared" si="55"/>
        <v>0</v>
      </c>
      <c r="R40" s="42">
        <f t="shared" si="55"/>
        <v>0</v>
      </c>
      <c r="S40" s="42">
        <f t="shared" si="55"/>
        <v>0</v>
      </c>
      <c r="T40" s="42">
        <f t="shared" si="55"/>
        <v>0</v>
      </c>
      <c r="U40" s="42">
        <f t="shared" si="55"/>
        <v>0</v>
      </c>
      <c r="V40" s="42">
        <f t="shared" si="55"/>
        <v>0</v>
      </c>
      <c r="W40" s="42">
        <f t="shared" si="55"/>
        <v>0</v>
      </c>
      <c r="X40" s="42">
        <f t="shared" si="55"/>
        <v>0</v>
      </c>
      <c r="Y40" s="42">
        <f t="shared" si="55"/>
        <v>0</v>
      </c>
      <c r="Z40" s="42">
        <f t="shared" si="55"/>
        <v>0</v>
      </c>
      <c r="AA40" s="42">
        <f t="shared" si="55"/>
        <v>0</v>
      </c>
      <c r="AB40" s="42">
        <f t="shared" si="55"/>
        <v>0</v>
      </c>
      <c r="AC40" s="42">
        <f t="shared" si="55"/>
        <v>0</v>
      </c>
      <c r="AD40" s="42">
        <f t="shared" si="55"/>
        <v>0</v>
      </c>
      <c r="AE40" s="42">
        <f t="shared" si="55"/>
        <v>0</v>
      </c>
      <c r="AF40" s="42">
        <f t="shared" si="55"/>
        <v>0</v>
      </c>
      <c r="AG40" s="42">
        <f t="shared" si="55"/>
        <v>0</v>
      </c>
      <c r="AH40" s="42">
        <f t="shared" si="55"/>
        <v>0</v>
      </c>
      <c r="AI40" s="42">
        <f t="shared" si="55"/>
        <v>0</v>
      </c>
      <c r="AJ40" s="42">
        <f t="shared" si="55"/>
        <v>0</v>
      </c>
      <c r="AK40" s="42">
        <f t="shared" si="55"/>
        <v>0</v>
      </c>
      <c r="AL40" s="42">
        <f t="shared" si="55"/>
        <v>0</v>
      </c>
      <c r="AM40" s="42">
        <f t="shared" si="55"/>
        <v>0</v>
      </c>
      <c r="AN40" s="42">
        <f t="shared" si="55"/>
        <v>0</v>
      </c>
      <c r="AO40" s="42">
        <f t="shared" si="55"/>
        <v>0</v>
      </c>
      <c r="AP40" s="42">
        <f t="shared" si="55"/>
        <v>0</v>
      </c>
      <c r="AQ40" s="42">
        <f t="shared" ref="AQ40:BJ40" si="56">AP40*(1-$F$4)</f>
        <v>0</v>
      </c>
      <c r="AR40" s="42">
        <f t="shared" si="56"/>
        <v>0</v>
      </c>
      <c r="AS40" s="42">
        <f t="shared" si="56"/>
        <v>0</v>
      </c>
      <c r="AT40" s="42">
        <f t="shared" si="56"/>
        <v>0</v>
      </c>
      <c r="AU40" s="42">
        <f t="shared" si="56"/>
        <v>0</v>
      </c>
      <c r="AV40" s="42">
        <f t="shared" si="56"/>
        <v>0</v>
      </c>
      <c r="AW40" s="42">
        <f t="shared" si="56"/>
        <v>0</v>
      </c>
      <c r="AX40" s="42">
        <f t="shared" si="56"/>
        <v>0</v>
      </c>
      <c r="AY40" s="42">
        <f t="shared" si="56"/>
        <v>0</v>
      </c>
      <c r="AZ40" s="42">
        <f t="shared" si="56"/>
        <v>0</v>
      </c>
      <c r="BA40" s="42">
        <f t="shared" si="56"/>
        <v>0</v>
      </c>
      <c r="BB40" s="42">
        <f t="shared" si="56"/>
        <v>0</v>
      </c>
      <c r="BC40" s="42">
        <f t="shared" si="56"/>
        <v>0</v>
      </c>
      <c r="BD40" s="42">
        <f t="shared" si="56"/>
        <v>0</v>
      </c>
      <c r="BE40" s="42">
        <f t="shared" si="56"/>
        <v>0</v>
      </c>
      <c r="BF40" s="42">
        <f t="shared" si="56"/>
        <v>0</v>
      </c>
      <c r="BG40" s="42">
        <f t="shared" si="56"/>
        <v>0</v>
      </c>
      <c r="BH40" s="42">
        <f t="shared" si="56"/>
        <v>0</v>
      </c>
      <c r="BI40" s="42">
        <f t="shared" si="56"/>
        <v>0</v>
      </c>
      <c r="BJ40" s="42">
        <f t="shared" si="56"/>
        <v>0</v>
      </c>
      <c r="BK40" t="str">
        <f t="shared" si="3"/>
        <v>21_VN</v>
      </c>
      <c r="BL40" t="str">
        <f t="shared" si="4"/>
        <v>d_ind_cem_16_3_msw_ren</v>
      </c>
      <c r="BO40" s="8">
        <f t="shared" si="5"/>
        <v>0</v>
      </c>
      <c r="BP40" s="8">
        <f t="shared" si="6"/>
        <v>0</v>
      </c>
      <c r="BQ40" s="8" cm="1">
        <f t="array" ref="BQ40">K40*INDEX(prod_est,$G40+$H40-1,MATCH(BQ$14,$BP$14:$DP$14,0))</f>
        <v>0</v>
      </c>
      <c r="BR40" s="8" cm="1">
        <f t="array" ref="BR40">L40*INDEX(prod_est,$G40+$H40-1,MATCH(BR$14,$BP$14:$DP$14,0))</f>
        <v>0</v>
      </c>
      <c r="BS40" s="8" cm="1">
        <f t="array" ref="BS40">M40*INDEX(prod_est,$G40+$H40-1,MATCH(BS$14,$BP$14:$DP$14,0))</f>
        <v>0</v>
      </c>
      <c r="BT40" s="8" cm="1">
        <f t="array" ref="BT40">N40*INDEX(prod_est,$G40+$H40-1,MATCH(BT$14,$BP$14:$DP$14,0))</f>
        <v>0</v>
      </c>
      <c r="BU40" s="8" cm="1">
        <f t="array" ref="BU40">O40*INDEX(prod_est,$G40+$H40-1,MATCH(BU$14,$BP$14:$DP$14,0))</f>
        <v>0</v>
      </c>
      <c r="BV40" s="8" cm="1">
        <f t="array" ref="BV40">P40*INDEX(prod_est,$G40+$H40-1,MATCH(BV$14,$BP$14:$DP$14,0))</f>
        <v>0</v>
      </c>
      <c r="BW40" s="8" cm="1">
        <f t="array" ref="BW40">Q40*INDEX(prod_est,$G40+$H40-1,MATCH(BW$14,$BP$14:$DP$14,0))</f>
        <v>0</v>
      </c>
      <c r="BX40" s="8" cm="1">
        <f t="array" ref="BX40">R40*INDEX(prod_est,$G40+$H40-1,MATCH(BX$14,$BP$14:$DP$14,0))</f>
        <v>0</v>
      </c>
      <c r="BY40" s="8" cm="1">
        <f t="array" ref="BY40">S40*INDEX(prod_est,$G40+$H40-1,MATCH(BY$14,$BP$14:$DP$14,0))</f>
        <v>0</v>
      </c>
      <c r="BZ40" s="8" cm="1">
        <f t="array" ref="BZ40">T40*INDEX(prod_est,$G40+$H40-1,MATCH(BZ$14,$BP$14:$DP$14,0))</f>
        <v>0</v>
      </c>
      <c r="CA40" s="8" cm="1">
        <f t="array" ref="CA40">U40*INDEX(prod_est,$G40+$H40-1,MATCH(CA$14,$BP$14:$DP$14,0))</f>
        <v>0</v>
      </c>
      <c r="CB40" s="8" cm="1">
        <f t="array" ref="CB40">V40*INDEX(prod_est,$G40+$H40-1,MATCH(CB$14,$BP$14:$DP$14,0))</f>
        <v>0</v>
      </c>
      <c r="CC40" s="8" cm="1">
        <f t="array" ref="CC40">W40*INDEX(prod_est,$G40+$H40-1,MATCH(CC$14,$BP$14:$DP$14,0))</f>
        <v>0</v>
      </c>
      <c r="CD40" s="8" cm="1">
        <f t="array" ref="CD40">X40*INDEX(prod_est,$G40+$H40-1,MATCH(CD$14,$BP$14:$DP$14,0))</f>
        <v>0</v>
      </c>
      <c r="CE40" s="8" cm="1">
        <f t="array" ref="CE40">Y40*INDEX(prod_est,$G40+$H40-1,MATCH(CE$14,$BP$14:$DP$14,0))</f>
        <v>0</v>
      </c>
      <c r="CF40" s="8" cm="1">
        <f t="array" ref="CF40">Z40*INDEX(prod_est,$G40+$H40-1,MATCH(CF$14,$BP$14:$DP$14,0))</f>
        <v>0</v>
      </c>
      <c r="CG40" s="8" cm="1">
        <f t="array" ref="CG40">AA40*INDEX(prod_est,$G40+$H40-1,MATCH(CG$14,$BP$14:$DP$14,0))</f>
        <v>0</v>
      </c>
      <c r="CH40" s="8" cm="1">
        <f t="array" ref="CH40">AB40*INDEX(prod_est,$G40+$H40-1,MATCH(CH$14,$BP$14:$DP$14,0))</f>
        <v>0</v>
      </c>
      <c r="CI40" s="8" cm="1">
        <f t="array" ref="CI40">AC40*INDEX(prod_est,$G40+$H40-1,MATCH(CI$14,$BP$14:$DP$14,0))</f>
        <v>0</v>
      </c>
      <c r="CJ40" s="8" cm="1">
        <f t="array" ref="CJ40">AD40*INDEX(prod_est,$G40+$H40-1,MATCH(CJ$14,$BP$14:$DP$14,0))</f>
        <v>0</v>
      </c>
      <c r="CK40" s="8" cm="1">
        <f t="array" ref="CK40">AE40*INDEX(prod_est,$G40+$H40-1,MATCH(CK$14,$BP$14:$DP$14,0))</f>
        <v>0</v>
      </c>
      <c r="CL40" s="8" cm="1">
        <f t="array" ref="CL40">AF40*INDEX(prod_est,$G40+$H40-1,MATCH(CL$14,$BP$14:$DP$14,0))</f>
        <v>0</v>
      </c>
      <c r="CM40" s="8" cm="1">
        <f t="array" ref="CM40">AG40*INDEX(prod_est,$G40+$H40-1,MATCH(CM$14,$BP$14:$DP$14,0))</f>
        <v>0</v>
      </c>
      <c r="CN40" s="8" cm="1">
        <f t="array" ref="CN40">AH40*INDEX(prod_est,$G40+$H40-1,MATCH(CN$14,$BP$14:$DP$14,0))</f>
        <v>0</v>
      </c>
      <c r="CO40" s="8" cm="1">
        <f t="array" ref="CO40">AI40*INDEX(prod_est,$G40+$H40-1,MATCH(CO$14,$BP$14:$DP$14,0))</f>
        <v>0</v>
      </c>
      <c r="CP40" s="8" cm="1">
        <f t="array" ref="CP40">AJ40*INDEX(prod_est,$G40+$H40-1,MATCH(CP$14,$BP$14:$DP$14,0))</f>
        <v>0</v>
      </c>
      <c r="CQ40" s="8" cm="1">
        <f t="array" ref="CQ40">AK40*INDEX(prod_est,$G40+$H40-1,MATCH(CQ$14,$BP$14:$DP$14,0))</f>
        <v>0</v>
      </c>
      <c r="CR40" s="8" cm="1">
        <f t="array" ref="CR40">AL40*INDEX(prod_est,$G40+$H40-1,MATCH(CR$14,$BP$14:$DP$14,0))</f>
        <v>0</v>
      </c>
      <c r="CS40" s="8" cm="1">
        <f t="array" ref="CS40">AM40*INDEX(prod_est,$G40+$H40-1,MATCH(CS$14,$BP$14:$DP$14,0))</f>
        <v>0</v>
      </c>
      <c r="CT40" s="8" cm="1">
        <f t="array" ref="CT40">AN40*INDEX(prod_est,$G40+$H40-1,MATCH(CT$14,$BP$14:$DP$14,0))</f>
        <v>0</v>
      </c>
      <c r="CU40" s="8" cm="1">
        <f t="array" ref="CU40">AO40*INDEX(prod_est,$G40+$H40-1,MATCH(CU$14,$BP$14:$DP$14,0))</f>
        <v>0</v>
      </c>
      <c r="CV40" s="8" cm="1">
        <f t="array" ref="CV40">AP40*INDEX(prod_est,$G40+$H40-1,MATCH(CV$14,$BP$14:$DP$14,0))</f>
        <v>0</v>
      </c>
      <c r="CW40" cm="1">
        <f t="array" ref="CW40">AQ40*INDEX(prod_est,$G40+$H40-1,MATCH(CW$14,$BP$14:$DP$14,0))</f>
        <v>0</v>
      </c>
      <c r="CX40" cm="1">
        <f t="array" ref="CX40">AR40*INDEX(prod_est,$G40+$H40-1,MATCH(CX$14,$BP$14:$DP$14,0))</f>
        <v>0</v>
      </c>
      <c r="CY40" cm="1">
        <f t="array" ref="CY40">AS40*INDEX(prod_est,$G40+$H40-1,MATCH(CY$14,$BP$14:$DP$14,0))</f>
        <v>0</v>
      </c>
      <c r="CZ40" cm="1">
        <f t="array" ref="CZ40">AT40*INDEX(prod_est,$G40+$H40-1,MATCH(CZ$14,$BP$14:$DP$14,0))</f>
        <v>0</v>
      </c>
      <c r="DA40" cm="1">
        <f t="array" ref="DA40">AU40*INDEX(prod_est,$G40+$H40-1,MATCH(DA$14,$BP$14:$DP$14,0))</f>
        <v>0</v>
      </c>
      <c r="DB40" cm="1">
        <f t="array" ref="DB40">AV40*INDEX(prod_est,$G40+$H40-1,MATCH(DB$14,$BP$14:$DP$14,0))</f>
        <v>0</v>
      </c>
      <c r="DC40" cm="1">
        <f t="array" ref="DC40">AW40*INDEX(prod_est,$G40+$H40-1,MATCH(DC$14,$BP$14:$DP$14,0))</f>
        <v>0</v>
      </c>
      <c r="DD40" cm="1">
        <f t="array" ref="DD40">AX40*INDEX(prod_est,$G40+$H40-1,MATCH(DD$14,$BP$14:$DP$14,0))</f>
        <v>0</v>
      </c>
      <c r="DE40" cm="1">
        <f t="array" ref="DE40">AY40*INDEX(prod_est,$G40+$H40-1,MATCH(DE$14,$BP$14:$DP$14,0))</f>
        <v>0</v>
      </c>
      <c r="DF40" cm="1">
        <f t="array" ref="DF40">AZ40*INDEX(prod_est,$G40+$H40-1,MATCH(DF$14,$BP$14:$DP$14,0))</f>
        <v>0</v>
      </c>
      <c r="DG40" cm="1">
        <f t="array" ref="DG40">BA40*INDEX(prod_est,$G40+$H40-1,MATCH(DG$14,$BP$14:$DP$14,0))</f>
        <v>0</v>
      </c>
      <c r="DH40" cm="1">
        <f t="array" ref="DH40">BB40*INDEX(prod_est,$G40+$H40-1,MATCH(DH$14,$BP$14:$DP$14,0))</f>
        <v>0</v>
      </c>
      <c r="DI40" cm="1">
        <f t="array" ref="DI40">BC40*INDEX(prod_est,$G40+$H40-1,MATCH(DI$14,$BP$14:$DP$14,0))</f>
        <v>0</v>
      </c>
      <c r="DJ40" cm="1">
        <f t="array" ref="DJ40">BD40*INDEX(prod_est,$G40+$H40-1,MATCH(DJ$14,$BP$14:$DP$14,0))</f>
        <v>0</v>
      </c>
      <c r="DK40" cm="1">
        <f t="array" ref="DK40">BE40*INDEX(prod_est,$G40+$H40-1,MATCH(DK$14,$BP$14:$DP$14,0))</f>
        <v>0</v>
      </c>
      <c r="DL40" cm="1">
        <f t="array" ref="DL40">BF40*INDEX(prod_est,$G40+$H40-1,MATCH(DL$14,$BP$14:$DP$14,0))</f>
        <v>0</v>
      </c>
      <c r="DM40" cm="1">
        <f t="array" ref="DM40">BG40*INDEX(prod_est,$G40+$H40-1,MATCH(DM$14,$BP$14:$DP$14,0))</f>
        <v>0</v>
      </c>
      <c r="DN40" cm="1">
        <f t="array" ref="DN40">BH40*INDEX(prod_est,$G40+$H40-1,MATCH(DN$14,$BP$14:$DP$14,0))</f>
        <v>0</v>
      </c>
      <c r="DO40" cm="1">
        <f t="array" ref="DO40">BI40*INDEX(prod_est,$G40+$H40-1,MATCH(DO$14,$BP$14:$DP$14,0))</f>
        <v>0</v>
      </c>
      <c r="DP40" cm="1">
        <f t="array" ref="DP40">BJ40*INDEX(prod_est,$G40+$H40-1,MATCH(DP$14,$BP$14:$DP$14,0))</f>
        <v>0</v>
      </c>
    </row>
    <row r="41" spans="1:120" x14ac:dyDescent="0.25">
      <c r="A41" t="s">
        <v>57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321</v>
      </c>
      <c r="H41">
        <f>IFERROR(MATCH(D41,Production_est!$D$4:$D$339,0),"-")</f>
        <v>6</v>
      </c>
      <c r="I41" s="8" cm="1">
        <f t="array" ref="I41">IFERROR(INDEX(Production_est!$E$4:$E$339,H41+G41-1),"-")</f>
        <v>80000</v>
      </c>
      <c r="J41" s="42">
        <f t="shared" si="0"/>
        <v>0</v>
      </c>
      <c r="K41" s="42">
        <f t="shared" ref="K41:AP41" si="57">J41*(1-$F$4)</f>
        <v>0</v>
      </c>
      <c r="L41" s="42">
        <f t="shared" si="57"/>
        <v>0</v>
      </c>
      <c r="M41" s="42">
        <f t="shared" si="57"/>
        <v>0</v>
      </c>
      <c r="N41" s="42">
        <f t="shared" si="57"/>
        <v>0</v>
      </c>
      <c r="O41" s="42">
        <f t="shared" si="57"/>
        <v>0</v>
      </c>
      <c r="P41" s="42">
        <f t="shared" si="57"/>
        <v>0</v>
      </c>
      <c r="Q41" s="42">
        <f t="shared" si="57"/>
        <v>0</v>
      </c>
      <c r="R41" s="42">
        <f t="shared" si="57"/>
        <v>0</v>
      </c>
      <c r="S41" s="42">
        <f t="shared" si="57"/>
        <v>0</v>
      </c>
      <c r="T41" s="42">
        <f t="shared" si="57"/>
        <v>0</v>
      </c>
      <c r="U41" s="42">
        <f t="shared" si="57"/>
        <v>0</v>
      </c>
      <c r="V41" s="42">
        <f t="shared" si="57"/>
        <v>0</v>
      </c>
      <c r="W41" s="42">
        <f t="shared" si="57"/>
        <v>0</v>
      </c>
      <c r="X41" s="42">
        <f t="shared" si="57"/>
        <v>0</v>
      </c>
      <c r="Y41" s="42">
        <f t="shared" si="57"/>
        <v>0</v>
      </c>
      <c r="Z41" s="42">
        <f t="shared" si="57"/>
        <v>0</v>
      </c>
      <c r="AA41" s="42">
        <f t="shared" si="57"/>
        <v>0</v>
      </c>
      <c r="AB41" s="42">
        <f t="shared" si="57"/>
        <v>0</v>
      </c>
      <c r="AC41" s="42">
        <f t="shared" si="57"/>
        <v>0</v>
      </c>
      <c r="AD41" s="42">
        <f t="shared" si="57"/>
        <v>0</v>
      </c>
      <c r="AE41" s="42">
        <f t="shared" si="57"/>
        <v>0</v>
      </c>
      <c r="AF41" s="42">
        <f t="shared" si="57"/>
        <v>0</v>
      </c>
      <c r="AG41" s="42">
        <f t="shared" si="57"/>
        <v>0</v>
      </c>
      <c r="AH41" s="42">
        <f t="shared" si="57"/>
        <v>0</v>
      </c>
      <c r="AI41" s="42">
        <f t="shared" si="57"/>
        <v>0</v>
      </c>
      <c r="AJ41" s="42">
        <f t="shared" si="57"/>
        <v>0</v>
      </c>
      <c r="AK41" s="42">
        <f t="shared" si="57"/>
        <v>0</v>
      </c>
      <c r="AL41" s="42">
        <f t="shared" si="57"/>
        <v>0</v>
      </c>
      <c r="AM41" s="42">
        <f t="shared" si="57"/>
        <v>0</v>
      </c>
      <c r="AN41" s="42">
        <f t="shared" si="57"/>
        <v>0</v>
      </c>
      <c r="AO41" s="42">
        <f t="shared" si="57"/>
        <v>0</v>
      </c>
      <c r="AP41" s="42">
        <f t="shared" si="57"/>
        <v>0</v>
      </c>
      <c r="AQ41" s="42">
        <f t="shared" ref="AQ41:BJ46" si="58">AP41*(1-$F$4)</f>
        <v>0</v>
      </c>
      <c r="AR41" s="42">
        <f t="shared" si="58"/>
        <v>0</v>
      </c>
      <c r="AS41" s="42">
        <f t="shared" si="58"/>
        <v>0</v>
      </c>
      <c r="AT41" s="42">
        <f t="shared" si="58"/>
        <v>0</v>
      </c>
      <c r="AU41" s="42">
        <f t="shared" si="58"/>
        <v>0</v>
      </c>
      <c r="AV41" s="42">
        <f t="shared" si="58"/>
        <v>0</v>
      </c>
      <c r="AW41" s="42">
        <f t="shared" si="58"/>
        <v>0</v>
      </c>
      <c r="AX41" s="42">
        <f t="shared" si="58"/>
        <v>0</v>
      </c>
      <c r="AY41" s="42">
        <f t="shared" si="58"/>
        <v>0</v>
      </c>
      <c r="AZ41" s="42">
        <f t="shared" si="58"/>
        <v>0</v>
      </c>
      <c r="BA41" s="42">
        <f t="shared" si="58"/>
        <v>0</v>
      </c>
      <c r="BB41" s="42">
        <f t="shared" si="58"/>
        <v>0</v>
      </c>
      <c r="BC41" s="42">
        <f t="shared" si="58"/>
        <v>0</v>
      </c>
      <c r="BD41" s="42">
        <f t="shared" si="58"/>
        <v>0</v>
      </c>
      <c r="BE41" s="42">
        <f t="shared" si="58"/>
        <v>0</v>
      </c>
      <c r="BF41" s="42">
        <f t="shared" si="58"/>
        <v>0</v>
      </c>
      <c r="BG41" s="42">
        <f t="shared" si="58"/>
        <v>0</v>
      </c>
      <c r="BH41" s="42">
        <f t="shared" si="58"/>
        <v>0</v>
      </c>
      <c r="BI41" s="42">
        <f t="shared" si="58"/>
        <v>0</v>
      </c>
      <c r="BJ41" s="42">
        <f t="shared" si="58"/>
        <v>0</v>
      </c>
      <c r="BK41" t="str">
        <f t="shared" si="3"/>
        <v>21_VN</v>
      </c>
      <c r="BL41" t="str">
        <f t="shared" si="4"/>
        <v>d_ind_cem_16_4_msw_nonr</v>
      </c>
      <c r="BO41" s="8">
        <f t="shared" si="5"/>
        <v>0</v>
      </c>
      <c r="BP41" s="8">
        <f t="shared" si="6"/>
        <v>0</v>
      </c>
      <c r="BQ41" s="8" cm="1">
        <f t="array" ref="BQ41">K41*INDEX(prod_est,$G41+$H41-1,MATCH(BQ$14,$BP$14:$DP$14,0))</f>
        <v>0</v>
      </c>
      <c r="BR41" s="8" cm="1">
        <f t="array" ref="BR41">L41*INDEX(prod_est,$G41+$H41-1,MATCH(BR$14,$BP$14:$DP$14,0))</f>
        <v>0</v>
      </c>
      <c r="BS41" s="8" cm="1">
        <f t="array" ref="BS41">M41*INDEX(prod_est,$G41+$H41-1,MATCH(BS$14,$BP$14:$DP$14,0))</f>
        <v>0</v>
      </c>
      <c r="BT41" s="8" cm="1">
        <f t="array" ref="BT41">N41*INDEX(prod_est,$G41+$H41-1,MATCH(BT$14,$BP$14:$DP$14,0))</f>
        <v>0</v>
      </c>
      <c r="BU41" s="8" cm="1">
        <f t="array" ref="BU41">O41*INDEX(prod_est,$G41+$H41-1,MATCH(BU$14,$BP$14:$DP$14,0))</f>
        <v>0</v>
      </c>
      <c r="BV41" s="8" cm="1">
        <f t="array" ref="BV41">P41*INDEX(prod_est,$G41+$H41-1,MATCH(BV$14,$BP$14:$DP$14,0))</f>
        <v>0</v>
      </c>
      <c r="BW41" s="8" cm="1">
        <f t="array" ref="BW41">Q41*INDEX(prod_est,$G41+$H41-1,MATCH(BW$14,$BP$14:$DP$14,0))</f>
        <v>0</v>
      </c>
      <c r="BX41" s="8" cm="1">
        <f t="array" ref="BX41">R41*INDEX(prod_est,$G41+$H41-1,MATCH(BX$14,$BP$14:$DP$14,0))</f>
        <v>0</v>
      </c>
      <c r="BY41" s="8" cm="1">
        <f t="array" ref="BY41">S41*INDEX(prod_est,$G41+$H41-1,MATCH(BY$14,$BP$14:$DP$14,0))</f>
        <v>0</v>
      </c>
      <c r="BZ41" s="8" cm="1">
        <f t="array" ref="BZ41">T41*INDEX(prod_est,$G41+$H41-1,MATCH(BZ$14,$BP$14:$DP$14,0))</f>
        <v>0</v>
      </c>
      <c r="CA41" s="8" cm="1">
        <f t="array" ref="CA41">U41*INDEX(prod_est,$G41+$H41-1,MATCH(CA$14,$BP$14:$DP$14,0))</f>
        <v>0</v>
      </c>
      <c r="CB41" s="8" cm="1">
        <f t="array" ref="CB41">V41*INDEX(prod_est,$G41+$H41-1,MATCH(CB$14,$BP$14:$DP$14,0))</f>
        <v>0</v>
      </c>
      <c r="CC41" s="8" cm="1">
        <f t="array" ref="CC41">W41*INDEX(prod_est,$G41+$H41-1,MATCH(CC$14,$BP$14:$DP$14,0))</f>
        <v>0</v>
      </c>
      <c r="CD41" s="8" cm="1">
        <f t="array" ref="CD41">X41*INDEX(prod_est,$G41+$H41-1,MATCH(CD$14,$BP$14:$DP$14,0))</f>
        <v>0</v>
      </c>
      <c r="CE41" s="8" cm="1">
        <f t="array" ref="CE41">Y41*INDEX(prod_est,$G41+$H41-1,MATCH(CE$14,$BP$14:$DP$14,0))</f>
        <v>0</v>
      </c>
      <c r="CF41" s="8" cm="1">
        <f t="array" ref="CF41">Z41*INDEX(prod_est,$G41+$H41-1,MATCH(CF$14,$BP$14:$DP$14,0))</f>
        <v>0</v>
      </c>
      <c r="CG41" s="8" cm="1">
        <f t="array" ref="CG41">AA41*INDEX(prod_est,$G41+$H41-1,MATCH(CG$14,$BP$14:$DP$14,0))</f>
        <v>0</v>
      </c>
      <c r="CH41" s="8" cm="1">
        <f t="array" ref="CH41">AB41*INDEX(prod_est,$G41+$H41-1,MATCH(CH$14,$BP$14:$DP$14,0))</f>
        <v>0</v>
      </c>
      <c r="CI41" s="8" cm="1">
        <f t="array" ref="CI41">AC41*INDEX(prod_est,$G41+$H41-1,MATCH(CI$14,$BP$14:$DP$14,0))</f>
        <v>0</v>
      </c>
      <c r="CJ41" s="8" cm="1">
        <f t="array" ref="CJ41">AD41*INDEX(prod_est,$G41+$H41-1,MATCH(CJ$14,$BP$14:$DP$14,0))</f>
        <v>0</v>
      </c>
      <c r="CK41" s="8" cm="1">
        <f t="array" ref="CK41">AE41*INDEX(prod_est,$G41+$H41-1,MATCH(CK$14,$BP$14:$DP$14,0))</f>
        <v>0</v>
      </c>
      <c r="CL41" s="8" cm="1">
        <f t="array" ref="CL41">AF41*INDEX(prod_est,$G41+$H41-1,MATCH(CL$14,$BP$14:$DP$14,0))</f>
        <v>0</v>
      </c>
      <c r="CM41" s="8" cm="1">
        <f t="array" ref="CM41">AG41*INDEX(prod_est,$G41+$H41-1,MATCH(CM$14,$BP$14:$DP$14,0))</f>
        <v>0</v>
      </c>
      <c r="CN41" s="8" cm="1">
        <f t="array" ref="CN41">AH41*INDEX(prod_est,$G41+$H41-1,MATCH(CN$14,$BP$14:$DP$14,0))</f>
        <v>0</v>
      </c>
      <c r="CO41" s="8" cm="1">
        <f t="array" ref="CO41">AI41*INDEX(prod_est,$G41+$H41-1,MATCH(CO$14,$BP$14:$DP$14,0))</f>
        <v>0</v>
      </c>
      <c r="CP41" s="8" cm="1">
        <f t="array" ref="CP41">AJ41*INDEX(prod_est,$G41+$H41-1,MATCH(CP$14,$BP$14:$DP$14,0))</f>
        <v>0</v>
      </c>
      <c r="CQ41" s="8" cm="1">
        <f t="array" ref="CQ41">AK41*INDEX(prod_est,$G41+$H41-1,MATCH(CQ$14,$BP$14:$DP$14,0))</f>
        <v>0</v>
      </c>
      <c r="CR41" s="8" cm="1">
        <f t="array" ref="CR41">AL41*INDEX(prod_est,$G41+$H41-1,MATCH(CR$14,$BP$14:$DP$14,0))</f>
        <v>0</v>
      </c>
      <c r="CS41" s="8" cm="1">
        <f t="array" ref="CS41">AM41*INDEX(prod_est,$G41+$H41-1,MATCH(CS$14,$BP$14:$DP$14,0))</f>
        <v>0</v>
      </c>
      <c r="CT41" s="8" cm="1">
        <f t="array" ref="CT41">AN41*INDEX(prod_est,$G41+$H41-1,MATCH(CT$14,$BP$14:$DP$14,0))</f>
        <v>0</v>
      </c>
      <c r="CU41" s="8" cm="1">
        <f t="array" ref="CU41">AO41*INDEX(prod_est,$G41+$H41-1,MATCH(CU$14,$BP$14:$DP$14,0))</f>
        <v>0</v>
      </c>
      <c r="CV41" s="8" cm="1">
        <f t="array" ref="CV41">AP41*INDEX(prod_est,$G41+$H41-1,MATCH(CV$14,$BP$14:$DP$14,0))</f>
        <v>0</v>
      </c>
      <c r="CW41" cm="1">
        <f t="array" ref="CW41">AQ41*INDEX(prod_est,$G41+$H41-1,MATCH(CW$14,$BP$14:$DP$14,0))</f>
        <v>0</v>
      </c>
      <c r="CX41" cm="1">
        <f t="array" ref="CX41">AR41*INDEX(prod_est,$G41+$H41-1,MATCH(CX$14,$BP$14:$DP$14,0))</f>
        <v>0</v>
      </c>
      <c r="CY41" cm="1">
        <f t="array" ref="CY41">AS41*INDEX(prod_est,$G41+$H41-1,MATCH(CY$14,$BP$14:$DP$14,0))</f>
        <v>0</v>
      </c>
      <c r="CZ41" cm="1">
        <f t="array" ref="CZ41">AT41*INDEX(prod_est,$G41+$H41-1,MATCH(CZ$14,$BP$14:$DP$14,0))</f>
        <v>0</v>
      </c>
      <c r="DA41" cm="1">
        <f t="array" ref="DA41">AU41*INDEX(prod_est,$G41+$H41-1,MATCH(DA$14,$BP$14:$DP$14,0))</f>
        <v>0</v>
      </c>
      <c r="DB41" cm="1">
        <f t="array" ref="DB41">AV41*INDEX(prod_est,$G41+$H41-1,MATCH(DB$14,$BP$14:$DP$14,0))</f>
        <v>0</v>
      </c>
      <c r="DC41" cm="1">
        <f t="array" ref="DC41">AW41*INDEX(prod_est,$G41+$H41-1,MATCH(DC$14,$BP$14:$DP$14,0))</f>
        <v>0</v>
      </c>
      <c r="DD41" cm="1">
        <f t="array" ref="DD41">AX41*INDEX(prod_est,$G41+$H41-1,MATCH(DD$14,$BP$14:$DP$14,0))</f>
        <v>0</v>
      </c>
      <c r="DE41" cm="1">
        <f t="array" ref="DE41">AY41*INDEX(prod_est,$G41+$H41-1,MATCH(DE$14,$BP$14:$DP$14,0))</f>
        <v>0</v>
      </c>
      <c r="DF41" cm="1">
        <f t="array" ref="DF41">AZ41*INDEX(prod_est,$G41+$H41-1,MATCH(DF$14,$BP$14:$DP$14,0))</f>
        <v>0</v>
      </c>
      <c r="DG41" cm="1">
        <f t="array" ref="DG41">BA41*INDEX(prod_est,$G41+$H41-1,MATCH(DG$14,$BP$14:$DP$14,0))</f>
        <v>0</v>
      </c>
      <c r="DH41" cm="1">
        <f t="array" ref="DH41">BB41*INDEX(prod_est,$G41+$H41-1,MATCH(DH$14,$BP$14:$DP$14,0))</f>
        <v>0</v>
      </c>
      <c r="DI41" cm="1">
        <f t="array" ref="DI41">BC41*INDEX(prod_est,$G41+$H41-1,MATCH(DI$14,$BP$14:$DP$14,0))</f>
        <v>0</v>
      </c>
      <c r="DJ41" cm="1">
        <f t="array" ref="DJ41">BD41*INDEX(prod_est,$G41+$H41-1,MATCH(DJ$14,$BP$14:$DP$14,0))</f>
        <v>0</v>
      </c>
      <c r="DK41" cm="1">
        <f t="array" ref="DK41">BE41*INDEX(prod_est,$G41+$H41-1,MATCH(DK$14,$BP$14:$DP$14,0))</f>
        <v>0</v>
      </c>
      <c r="DL41" cm="1">
        <f t="array" ref="DL41">BF41*INDEX(prod_est,$G41+$H41-1,MATCH(DL$14,$BP$14:$DP$14,0))</f>
        <v>0</v>
      </c>
      <c r="DM41" cm="1">
        <f t="array" ref="DM41">BG41*INDEX(prod_est,$G41+$H41-1,MATCH(DM$14,$BP$14:$DP$14,0))</f>
        <v>0</v>
      </c>
      <c r="DN41" cm="1">
        <f t="array" ref="DN41">BH41*INDEX(prod_est,$G41+$H41-1,MATCH(DN$14,$BP$14:$DP$14,0))</f>
        <v>0</v>
      </c>
      <c r="DO41" cm="1">
        <f t="array" ref="DO41">BI41*INDEX(prod_est,$G41+$H41-1,MATCH(DO$14,$BP$14:$DP$14,0))</f>
        <v>0</v>
      </c>
      <c r="DP41" cm="1">
        <f t="array" ref="DP41">BJ41*INDEX(prod_est,$G41+$H41-1,MATCH(DP$14,$BP$14:$DP$14,0))</f>
        <v>0</v>
      </c>
    </row>
    <row r="42" spans="1:120" x14ac:dyDescent="0.25">
      <c r="A42" t="s">
        <v>57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321</v>
      </c>
      <c r="H42">
        <f>IFERROR(MATCH(D42,Production_est!$D$4:$D$339,0),"-")</f>
        <v>6</v>
      </c>
      <c r="I42" s="8" cm="1">
        <f t="array" ref="I42">IFERROR(INDEX(Production_est!$E$4:$E$339,H42+G42-1),"-")</f>
        <v>80000</v>
      </c>
      <c r="J42" s="42">
        <f t="shared" si="0"/>
        <v>0</v>
      </c>
      <c r="K42" s="42">
        <f t="shared" ref="K42:AP42" si="59">J42*(1-$F$4)</f>
        <v>0</v>
      </c>
      <c r="L42" s="42">
        <f t="shared" si="59"/>
        <v>0</v>
      </c>
      <c r="M42" s="42">
        <f t="shared" si="59"/>
        <v>0</v>
      </c>
      <c r="N42" s="42">
        <f t="shared" si="59"/>
        <v>0</v>
      </c>
      <c r="O42" s="42">
        <f t="shared" si="59"/>
        <v>0</v>
      </c>
      <c r="P42" s="42">
        <f t="shared" si="59"/>
        <v>0</v>
      </c>
      <c r="Q42" s="42">
        <f t="shared" si="59"/>
        <v>0</v>
      </c>
      <c r="R42" s="42">
        <f t="shared" si="59"/>
        <v>0</v>
      </c>
      <c r="S42" s="42">
        <f t="shared" si="59"/>
        <v>0</v>
      </c>
      <c r="T42" s="42">
        <f t="shared" si="59"/>
        <v>0</v>
      </c>
      <c r="U42" s="42">
        <f t="shared" si="59"/>
        <v>0</v>
      </c>
      <c r="V42" s="42">
        <f t="shared" si="59"/>
        <v>0</v>
      </c>
      <c r="W42" s="42">
        <f t="shared" si="59"/>
        <v>0</v>
      </c>
      <c r="X42" s="42">
        <f t="shared" si="59"/>
        <v>0</v>
      </c>
      <c r="Y42" s="42">
        <f t="shared" si="59"/>
        <v>0</v>
      </c>
      <c r="Z42" s="42">
        <f t="shared" si="59"/>
        <v>0</v>
      </c>
      <c r="AA42" s="42">
        <f t="shared" si="59"/>
        <v>0</v>
      </c>
      <c r="AB42" s="42">
        <f t="shared" si="59"/>
        <v>0</v>
      </c>
      <c r="AC42" s="42">
        <f t="shared" si="59"/>
        <v>0</v>
      </c>
      <c r="AD42" s="42">
        <f t="shared" si="59"/>
        <v>0</v>
      </c>
      <c r="AE42" s="42">
        <f t="shared" si="59"/>
        <v>0</v>
      </c>
      <c r="AF42" s="42">
        <f t="shared" si="59"/>
        <v>0</v>
      </c>
      <c r="AG42" s="42">
        <f t="shared" si="59"/>
        <v>0</v>
      </c>
      <c r="AH42" s="42">
        <f t="shared" si="59"/>
        <v>0</v>
      </c>
      <c r="AI42" s="42">
        <f t="shared" si="59"/>
        <v>0</v>
      </c>
      <c r="AJ42" s="42">
        <f t="shared" si="59"/>
        <v>0</v>
      </c>
      <c r="AK42" s="42">
        <f t="shared" si="59"/>
        <v>0</v>
      </c>
      <c r="AL42" s="42">
        <f t="shared" si="59"/>
        <v>0</v>
      </c>
      <c r="AM42" s="42">
        <f t="shared" si="59"/>
        <v>0</v>
      </c>
      <c r="AN42" s="42">
        <f t="shared" si="59"/>
        <v>0</v>
      </c>
      <c r="AO42" s="42">
        <f t="shared" si="59"/>
        <v>0</v>
      </c>
      <c r="AP42" s="42">
        <f t="shared" si="59"/>
        <v>0</v>
      </c>
      <c r="AQ42" s="42">
        <f t="shared" si="58"/>
        <v>0</v>
      </c>
      <c r="AR42" s="42">
        <f t="shared" si="58"/>
        <v>0</v>
      </c>
      <c r="AS42" s="42">
        <f t="shared" si="58"/>
        <v>0</v>
      </c>
      <c r="AT42" s="42">
        <f t="shared" si="58"/>
        <v>0</v>
      </c>
      <c r="AU42" s="42">
        <f t="shared" si="58"/>
        <v>0</v>
      </c>
      <c r="AV42" s="42">
        <f t="shared" si="58"/>
        <v>0</v>
      </c>
      <c r="AW42" s="42">
        <f t="shared" si="58"/>
        <v>0</v>
      </c>
      <c r="AX42" s="42">
        <f t="shared" si="58"/>
        <v>0</v>
      </c>
      <c r="AY42" s="42">
        <f t="shared" si="58"/>
        <v>0</v>
      </c>
      <c r="AZ42" s="42">
        <f t="shared" si="58"/>
        <v>0</v>
      </c>
      <c r="BA42" s="42">
        <f t="shared" si="58"/>
        <v>0</v>
      </c>
      <c r="BB42" s="42">
        <f t="shared" si="58"/>
        <v>0</v>
      </c>
      <c r="BC42" s="42">
        <f t="shared" si="58"/>
        <v>0</v>
      </c>
      <c r="BD42" s="42">
        <f t="shared" si="58"/>
        <v>0</v>
      </c>
      <c r="BE42" s="42">
        <f t="shared" si="58"/>
        <v>0</v>
      </c>
      <c r="BF42" s="42">
        <f t="shared" si="58"/>
        <v>0</v>
      </c>
      <c r="BG42" s="42">
        <f t="shared" si="58"/>
        <v>0</v>
      </c>
      <c r="BH42" s="42">
        <f t="shared" si="58"/>
        <v>0</v>
      </c>
      <c r="BI42" s="42">
        <f t="shared" si="58"/>
        <v>0</v>
      </c>
      <c r="BJ42" s="42">
        <f t="shared" si="58"/>
        <v>0</v>
      </c>
      <c r="BK42" t="str">
        <f t="shared" si="3"/>
        <v>21_VN</v>
      </c>
      <c r="BL42" t="str">
        <f t="shared" si="4"/>
        <v>d_ind_cem_16_5_biogasoline</v>
      </c>
      <c r="BO42" s="8">
        <f t="shared" si="5"/>
        <v>0</v>
      </c>
      <c r="BP42" s="8">
        <f t="shared" si="6"/>
        <v>0</v>
      </c>
      <c r="BQ42" s="8" cm="1">
        <f t="array" ref="BQ42">K42*INDEX(prod_est,$G42+$H42-1,MATCH(BQ$14,$BP$14:$DP$14,0))</f>
        <v>0</v>
      </c>
      <c r="BR42" s="8" cm="1">
        <f t="array" ref="BR42">L42*INDEX(prod_est,$G42+$H42-1,MATCH(BR$14,$BP$14:$DP$14,0))</f>
        <v>0</v>
      </c>
      <c r="BS42" s="8" cm="1">
        <f t="array" ref="BS42">M42*INDEX(prod_est,$G42+$H42-1,MATCH(BS$14,$BP$14:$DP$14,0))</f>
        <v>0</v>
      </c>
      <c r="BT42" s="8" cm="1">
        <f t="array" ref="BT42">N42*INDEX(prod_est,$G42+$H42-1,MATCH(BT$14,$BP$14:$DP$14,0))</f>
        <v>0</v>
      </c>
      <c r="BU42" s="8" cm="1">
        <f t="array" ref="BU42">O42*INDEX(prod_est,$G42+$H42-1,MATCH(BU$14,$BP$14:$DP$14,0))</f>
        <v>0</v>
      </c>
      <c r="BV42" s="8" cm="1">
        <f t="array" ref="BV42">P42*INDEX(prod_est,$G42+$H42-1,MATCH(BV$14,$BP$14:$DP$14,0))</f>
        <v>0</v>
      </c>
      <c r="BW42" s="8" cm="1">
        <f t="array" ref="BW42">Q42*INDEX(prod_est,$G42+$H42-1,MATCH(BW$14,$BP$14:$DP$14,0))</f>
        <v>0</v>
      </c>
      <c r="BX42" s="8" cm="1">
        <f t="array" ref="BX42">R42*INDEX(prod_est,$G42+$H42-1,MATCH(BX$14,$BP$14:$DP$14,0))</f>
        <v>0</v>
      </c>
      <c r="BY42" s="8" cm="1">
        <f t="array" ref="BY42">S42*INDEX(prod_est,$G42+$H42-1,MATCH(BY$14,$BP$14:$DP$14,0))</f>
        <v>0</v>
      </c>
      <c r="BZ42" s="8" cm="1">
        <f t="array" ref="BZ42">T42*INDEX(prod_est,$G42+$H42-1,MATCH(BZ$14,$BP$14:$DP$14,0))</f>
        <v>0</v>
      </c>
      <c r="CA42" s="8" cm="1">
        <f t="array" ref="CA42">U42*INDEX(prod_est,$G42+$H42-1,MATCH(CA$14,$BP$14:$DP$14,0))</f>
        <v>0</v>
      </c>
      <c r="CB42" s="8" cm="1">
        <f t="array" ref="CB42">V42*INDEX(prod_est,$G42+$H42-1,MATCH(CB$14,$BP$14:$DP$14,0))</f>
        <v>0</v>
      </c>
      <c r="CC42" s="8" cm="1">
        <f t="array" ref="CC42">W42*INDEX(prod_est,$G42+$H42-1,MATCH(CC$14,$BP$14:$DP$14,0))</f>
        <v>0</v>
      </c>
      <c r="CD42" s="8" cm="1">
        <f t="array" ref="CD42">X42*INDEX(prod_est,$G42+$H42-1,MATCH(CD$14,$BP$14:$DP$14,0))</f>
        <v>0</v>
      </c>
      <c r="CE42" s="8" cm="1">
        <f t="array" ref="CE42">Y42*INDEX(prod_est,$G42+$H42-1,MATCH(CE$14,$BP$14:$DP$14,0))</f>
        <v>0</v>
      </c>
      <c r="CF42" s="8" cm="1">
        <f t="array" ref="CF42">Z42*INDEX(prod_est,$G42+$H42-1,MATCH(CF$14,$BP$14:$DP$14,0))</f>
        <v>0</v>
      </c>
      <c r="CG42" s="8" cm="1">
        <f t="array" ref="CG42">AA42*INDEX(prod_est,$G42+$H42-1,MATCH(CG$14,$BP$14:$DP$14,0))</f>
        <v>0</v>
      </c>
      <c r="CH42" s="8" cm="1">
        <f t="array" ref="CH42">AB42*INDEX(prod_est,$G42+$H42-1,MATCH(CH$14,$BP$14:$DP$14,0))</f>
        <v>0</v>
      </c>
      <c r="CI42" s="8" cm="1">
        <f t="array" ref="CI42">AC42*INDEX(prod_est,$G42+$H42-1,MATCH(CI$14,$BP$14:$DP$14,0))</f>
        <v>0</v>
      </c>
      <c r="CJ42" s="8" cm="1">
        <f t="array" ref="CJ42">AD42*INDEX(prod_est,$G42+$H42-1,MATCH(CJ$14,$BP$14:$DP$14,0))</f>
        <v>0</v>
      </c>
      <c r="CK42" s="8" cm="1">
        <f t="array" ref="CK42">AE42*INDEX(prod_est,$G42+$H42-1,MATCH(CK$14,$BP$14:$DP$14,0))</f>
        <v>0</v>
      </c>
      <c r="CL42" s="8" cm="1">
        <f t="array" ref="CL42">AF42*INDEX(prod_est,$G42+$H42-1,MATCH(CL$14,$BP$14:$DP$14,0))</f>
        <v>0</v>
      </c>
      <c r="CM42" s="8" cm="1">
        <f t="array" ref="CM42">AG42*INDEX(prod_est,$G42+$H42-1,MATCH(CM$14,$BP$14:$DP$14,0))</f>
        <v>0</v>
      </c>
      <c r="CN42" s="8" cm="1">
        <f t="array" ref="CN42">AH42*INDEX(prod_est,$G42+$H42-1,MATCH(CN$14,$BP$14:$DP$14,0))</f>
        <v>0</v>
      </c>
      <c r="CO42" s="8" cm="1">
        <f t="array" ref="CO42">AI42*INDEX(prod_est,$G42+$H42-1,MATCH(CO$14,$BP$14:$DP$14,0))</f>
        <v>0</v>
      </c>
      <c r="CP42" s="8" cm="1">
        <f t="array" ref="CP42">AJ42*INDEX(prod_est,$G42+$H42-1,MATCH(CP$14,$BP$14:$DP$14,0))</f>
        <v>0</v>
      </c>
      <c r="CQ42" s="8" cm="1">
        <f t="array" ref="CQ42">AK42*INDEX(prod_est,$G42+$H42-1,MATCH(CQ$14,$BP$14:$DP$14,0))</f>
        <v>0</v>
      </c>
      <c r="CR42" s="8" cm="1">
        <f t="array" ref="CR42">AL42*INDEX(prod_est,$G42+$H42-1,MATCH(CR$14,$BP$14:$DP$14,0))</f>
        <v>0</v>
      </c>
      <c r="CS42" s="8" cm="1">
        <f t="array" ref="CS42">AM42*INDEX(prod_est,$G42+$H42-1,MATCH(CS$14,$BP$14:$DP$14,0))</f>
        <v>0</v>
      </c>
      <c r="CT42" s="8" cm="1">
        <f t="array" ref="CT42">AN42*INDEX(prod_est,$G42+$H42-1,MATCH(CT$14,$BP$14:$DP$14,0))</f>
        <v>0</v>
      </c>
      <c r="CU42" s="8" cm="1">
        <f t="array" ref="CU42">AO42*INDEX(prod_est,$G42+$H42-1,MATCH(CU$14,$BP$14:$DP$14,0))</f>
        <v>0</v>
      </c>
      <c r="CV42" s="8" cm="1">
        <f t="array" ref="CV42">AP42*INDEX(prod_est,$G42+$H42-1,MATCH(CV$14,$BP$14:$DP$14,0))</f>
        <v>0</v>
      </c>
      <c r="CW42" cm="1">
        <f t="array" ref="CW42">AQ42*INDEX(prod_est,$G42+$H42-1,MATCH(CW$14,$BP$14:$DP$14,0))</f>
        <v>0</v>
      </c>
      <c r="CX42" cm="1">
        <f t="array" ref="CX42">AR42*INDEX(prod_est,$G42+$H42-1,MATCH(CX$14,$BP$14:$DP$14,0))</f>
        <v>0</v>
      </c>
      <c r="CY42" cm="1">
        <f t="array" ref="CY42">AS42*INDEX(prod_est,$G42+$H42-1,MATCH(CY$14,$BP$14:$DP$14,0))</f>
        <v>0</v>
      </c>
      <c r="CZ42" cm="1">
        <f t="array" ref="CZ42">AT42*INDEX(prod_est,$G42+$H42-1,MATCH(CZ$14,$BP$14:$DP$14,0))</f>
        <v>0</v>
      </c>
      <c r="DA42" cm="1">
        <f t="array" ref="DA42">AU42*INDEX(prod_est,$G42+$H42-1,MATCH(DA$14,$BP$14:$DP$14,0))</f>
        <v>0</v>
      </c>
      <c r="DB42" cm="1">
        <f t="array" ref="DB42">AV42*INDEX(prod_est,$G42+$H42-1,MATCH(DB$14,$BP$14:$DP$14,0))</f>
        <v>0</v>
      </c>
      <c r="DC42" cm="1">
        <f t="array" ref="DC42">AW42*INDEX(prod_est,$G42+$H42-1,MATCH(DC$14,$BP$14:$DP$14,0))</f>
        <v>0</v>
      </c>
      <c r="DD42" cm="1">
        <f t="array" ref="DD42">AX42*INDEX(prod_est,$G42+$H42-1,MATCH(DD$14,$BP$14:$DP$14,0))</f>
        <v>0</v>
      </c>
      <c r="DE42" cm="1">
        <f t="array" ref="DE42">AY42*INDEX(prod_est,$G42+$H42-1,MATCH(DE$14,$BP$14:$DP$14,0))</f>
        <v>0</v>
      </c>
      <c r="DF42" cm="1">
        <f t="array" ref="DF42">AZ42*INDEX(prod_est,$G42+$H42-1,MATCH(DF$14,$BP$14:$DP$14,0))</f>
        <v>0</v>
      </c>
      <c r="DG42" cm="1">
        <f t="array" ref="DG42">BA42*INDEX(prod_est,$G42+$H42-1,MATCH(DG$14,$BP$14:$DP$14,0))</f>
        <v>0</v>
      </c>
      <c r="DH42" cm="1">
        <f t="array" ref="DH42">BB42*INDEX(prod_est,$G42+$H42-1,MATCH(DH$14,$BP$14:$DP$14,0))</f>
        <v>0</v>
      </c>
      <c r="DI42" cm="1">
        <f t="array" ref="DI42">BC42*INDEX(prod_est,$G42+$H42-1,MATCH(DI$14,$BP$14:$DP$14,0))</f>
        <v>0</v>
      </c>
      <c r="DJ42" cm="1">
        <f t="array" ref="DJ42">BD42*INDEX(prod_est,$G42+$H42-1,MATCH(DJ$14,$BP$14:$DP$14,0))</f>
        <v>0</v>
      </c>
      <c r="DK42" cm="1">
        <f t="array" ref="DK42">BE42*INDEX(prod_est,$G42+$H42-1,MATCH(DK$14,$BP$14:$DP$14,0))</f>
        <v>0</v>
      </c>
      <c r="DL42" cm="1">
        <f t="array" ref="DL42">BF42*INDEX(prod_est,$G42+$H42-1,MATCH(DL$14,$BP$14:$DP$14,0))</f>
        <v>0</v>
      </c>
      <c r="DM42" cm="1">
        <f t="array" ref="DM42">BG42*INDEX(prod_est,$G42+$H42-1,MATCH(DM$14,$BP$14:$DP$14,0))</f>
        <v>0</v>
      </c>
      <c r="DN42" cm="1">
        <f t="array" ref="DN42">BH42*INDEX(prod_est,$G42+$H42-1,MATCH(DN$14,$BP$14:$DP$14,0))</f>
        <v>0</v>
      </c>
      <c r="DO42" cm="1">
        <f t="array" ref="DO42">BI42*INDEX(prod_est,$G42+$H42-1,MATCH(DO$14,$BP$14:$DP$14,0))</f>
        <v>0</v>
      </c>
      <c r="DP42" cm="1">
        <f t="array" ref="DP42">BJ42*INDEX(prod_est,$G42+$H42-1,MATCH(DP$14,$BP$14:$DP$14,0))</f>
        <v>0</v>
      </c>
    </row>
    <row r="43" spans="1:120" x14ac:dyDescent="0.25">
      <c r="A43" t="s">
        <v>57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321</v>
      </c>
      <c r="H43">
        <f>IFERROR(MATCH(D43,Production_est!$D$4:$D$339,0),"-")</f>
        <v>6</v>
      </c>
      <c r="I43" s="8" cm="1">
        <f t="array" ref="I43">IFERROR(INDEX(Production_est!$E$4:$E$339,H43+G43-1),"-")</f>
        <v>80000</v>
      </c>
      <c r="J43" s="42">
        <f t="shared" si="0"/>
        <v>0</v>
      </c>
      <c r="K43" s="42">
        <f t="shared" ref="K43:AP43" si="60">J43*(1-$F$4)</f>
        <v>0</v>
      </c>
      <c r="L43" s="42">
        <f t="shared" si="60"/>
        <v>0</v>
      </c>
      <c r="M43" s="42">
        <f t="shared" si="60"/>
        <v>0</v>
      </c>
      <c r="N43" s="42">
        <f t="shared" si="60"/>
        <v>0</v>
      </c>
      <c r="O43" s="42">
        <f t="shared" si="60"/>
        <v>0</v>
      </c>
      <c r="P43" s="42">
        <f t="shared" si="60"/>
        <v>0</v>
      </c>
      <c r="Q43" s="42">
        <f t="shared" si="60"/>
        <v>0</v>
      </c>
      <c r="R43" s="42">
        <f t="shared" si="60"/>
        <v>0</v>
      </c>
      <c r="S43" s="42">
        <f t="shared" si="60"/>
        <v>0</v>
      </c>
      <c r="T43" s="42">
        <f t="shared" si="60"/>
        <v>0</v>
      </c>
      <c r="U43" s="42">
        <f t="shared" si="60"/>
        <v>0</v>
      </c>
      <c r="V43" s="42">
        <f t="shared" si="60"/>
        <v>0</v>
      </c>
      <c r="W43" s="42">
        <f t="shared" si="60"/>
        <v>0</v>
      </c>
      <c r="X43" s="42">
        <f t="shared" si="60"/>
        <v>0</v>
      </c>
      <c r="Y43" s="42">
        <f t="shared" si="60"/>
        <v>0</v>
      </c>
      <c r="Z43" s="42">
        <f t="shared" si="60"/>
        <v>0</v>
      </c>
      <c r="AA43" s="42">
        <f t="shared" si="60"/>
        <v>0</v>
      </c>
      <c r="AB43" s="42">
        <f t="shared" si="60"/>
        <v>0</v>
      </c>
      <c r="AC43" s="42">
        <f t="shared" si="60"/>
        <v>0</v>
      </c>
      <c r="AD43" s="42">
        <f t="shared" si="60"/>
        <v>0</v>
      </c>
      <c r="AE43" s="42">
        <f t="shared" si="60"/>
        <v>0</v>
      </c>
      <c r="AF43" s="42">
        <f t="shared" si="60"/>
        <v>0</v>
      </c>
      <c r="AG43" s="42">
        <f t="shared" si="60"/>
        <v>0</v>
      </c>
      <c r="AH43" s="42">
        <f t="shared" si="60"/>
        <v>0</v>
      </c>
      <c r="AI43" s="42">
        <f t="shared" si="60"/>
        <v>0</v>
      </c>
      <c r="AJ43" s="42">
        <f t="shared" si="60"/>
        <v>0</v>
      </c>
      <c r="AK43" s="42">
        <f t="shared" si="60"/>
        <v>0</v>
      </c>
      <c r="AL43" s="42">
        <f t="shared" si="60"/>
        <v>0</v>
      </c>
      <c r="AM43" s="42">
        <f t="shared" si="60"/>
        <v>0</v>
      </c>
      <c r="AN43" s="42">
        <f t="shared" si="60"/>
        <v>0</v>
      </c>
      <c r="AO43" s="42">
        <f t="shared" si="60"/>
        <v>0</v>
      </c>
      <c r="AP43" s="42">
        <f t="shared" si="60"/>
        <v>0</v>
      </c>
      <c r="AQ43" s="42">
        <f t="shared" si="58"/>
        <v>0</v>
      </c>
      <c r="AR43" s="42">
        <f t="shared" si="58"/>
        <v>0</v>
      </c>
      <c r="AS43" s="42">
        <f t="shared" si="58"/>
        <v>0</v>
      </c>
      <c r="AT43" s="42">
        <f t="shared" si="58"/>
        <v>0</v>
      </c>
      <c r="AU43" s="42">
        <f t="shared" si="58"/>
        <v>0</v>
      </c>
      <c r="AV43" s="42">
        <f t="shared" si="58"/>
        <v>0</v>
      </c>
      <c r="AW43" s="42">
        <f t="shared" si="58"/>
        <v>0</v>
      </c>
      <c r="AX43" s="42">
        <f t="shared" si="58"/>
        <v>0</v>
      </c>
      <c r="AY43" s="42">
        <f t="shared" si="58"/>
        <v>0</v>
      </c>
      <c r="AZ43" s="42">
        <f t="shared" si="58"/>
        <v>0</v>
      </c>
      <c r="BA43" s="42">
        <f t="shared" si="58"/>
        <v>0</v>
      </c>
      <c r="BB43" s="42">
        <f t="shared" si="58"/>
        <v>0</v>
      </c>
      <c r="BC43" s="42">
        <f t="shared" si="58"/>
        <v>0</v>
      </c>
      <c r="BD43" s="42">
        <f t="shared" si="58"/>
        <v>0</v>
      </c>
      <c r="BE43" s="42">
        <f t="shared" si="58"/>
        <v>0</v>
      </c>
      <c r="BF43" s="42">
        <f t="shared" si="58"/>
        <v>0</v>
      </c>
      <c r="BG43" s="42">
        <f t="shared" si="58"/>
        <v>0</v>
      </c>
      <c r="BH43" s="42">
        <f t="shared" si="58"/>
        <v>0</v>
      </c>
      <c r="BI43" s="42">
        <f t="shared" si="58"/>
        <v>0</v>
      </c>
      <c r="BJ43" s="42">
        <f t="shared" si="58"/>
        <v>0</v>
      </c>
      <c r="BK43" t="str">
        <f t="shared" si="3"/>
        <v>21_VN</v>
      </c>
      <c r="BL43" t="str">
        <f t="shared" si="4"/>
        <v>d_ind_cem_16_6_biodiesel</v>
      </c>
      <c r="BO43" s="8">
        <f t="shared" si="5"/>
        <v>0</v>
      </c>
      <c r="BP43" s="8">
        <f t="shared" si="6"/>
        <v>0</v>
      </c>
      <c r="BQ43" s="8" cm="1">
        <f t="array" ref="BQ43">K43*INDEX(prod_est,$G43+$H43-1,MATCH(BQ$14,$BP$14:$DP$14,0))</f>
        <v>0</v>
      </c>
      <c r="BR43" s="8" cm="1">
        <f t="array" ref="BR43">L43*INDEX(prod_est,$G43+$H43-1,MATCH(BR$14,$BP$14:$DP$14,0))</f>
        <v>0</v>
      </c>
      <c r="BS43" s="8" cm="1">
        <f t="array" ref="BS43">M43*INDEX(prod_est,$G43+$H43-1,MATCH(BS$14,$BP$14:$DP$14,0))</f>
        <v>0</v>
      </c>
      <c r="BT43" s="8" cm="1">
        <f t="array" ref="BT43">N43*INDEX(prod_est,$G43+$H43-1,MATCH(BT$14,$BP$14:$DP$14,0))</f>
        <v>0</v>
      </c>
      <c r="BU43" s="8" cm="1">
        <f t="array" ref="BU43">O43*INDEX(prod_est,$G43+$H43-1,MATCH(BU$14,$BP$14:$DP$14,0))</f>
        <v>0</v>
      </c>
      <c r="BV43" s="8" cm="1">
        <f t="array" ref="BV43">P43*INDEX(prod_est,$G43+$H43-1,MATCH(BV$14,$BP$14:$DP$14,0))</f>
        <v>0</v>
      </c>
      <c r="BW43" s="8" cm="1">
        <f t="array" ref="BW43">Q43*INDEX(prod_est,$G43+$H43-1,MATCH(BW$14,$BP$14:$DP$14,0))</f>
        <v>0</v>
      </c>
      <c r="BX43" s="8" cm="1">
        <f t="array" ref="BX43">R43*INDEX(prod_est,$G43+$H43-1,MATCH(BX$14,$BP$14:$DP$14,0))</f>
        <v>0</v>
      </c>
      <c r="BY43" s="8" cm="1">
        <f t="array" ref="BY43">S43*INDEX(prod_est,$G43+$H43-1,MATCH(BY$14,$BP$14:$DP$14,0))</f>
        <v>0</v>
      </c>
      <c r="BZ43" s="8" cm="1">
        <f t="array" ref="BZ43">T43*INDEX(prod_est,$G43+$H43-1,MATCH(BZ$14,$BP$14:$DP$14,0))</f>
        <v>0</v>
      </c>
      <c r="CA43" s="8" cm="1">
        <f t="array" ref="CA43">U43*INDEX(prod_est,$G43+$H43-1,MATCH(CA$14,$BP$14:$DP$14,0))</f>
        <v>0</v>
      </c>
      <c r="CB43" s="8" cm="1">
        <f t="array" ref="CB43">V43*INDEX(prod_est,$G43+$H43-1,MATCH(CB$14,$BP$14:$DP$14,0))</f>
        <v>0</v>
      </c>
      <c r="CC43" s="8" cm="1">
        <f t="array" ref="CC43">W43*INDEX(prod_est,$G43+$H43-1,MATCH(CC$14,$BP$14:$DP$14,0))</f>
        <v>0</v>
      </c>
      <c r="CD43" s="8" cm="1">
        <f t="array" ref="CD43">X43*INDEX(prod_est,$G43+$H43-1,MATCH(CD$14,$BP$14:$DP$14,0))</f>
        <v>0</v>
      </c>
      <c r="CE43" s="8" cm="1">
        <f t="array" ref="CE43">Y43*INDEX(prod_est,$G43+$H43-1,MATCH(CE$14,$BP$14:$DP$14,0))</f>
        <v>0</v>
      </c>
      <c r="CF43" s="8" cm="1">
        <f t="array" ref="CF43">Z43*INDEX(prod_est,$G43+$H43-1,MATCH(CF$14,$BP$14:$DP$14,0))</f>
        <v>0</v>
      </c>
      <c r="CG43" s="8" cm="1">
        <f t="array" ref="CG43">AA43*INDEX(prod_est,$G43+$H43-1,MATCH(CG$14,$BP$14:$DP$14,0))</f>
        <v>0</v>
      </c>
      <c r="CH43" s="8" cm="1">
        <f t="array" ref="CH43">AB43*INDEX(prod_est,$G43+$H43-1,MATCH(CH$14,$BP$14:$DP$14,0))</f>
        <v>0</v>
      </c>
      <c r="CI43" s="8" cm="1">
        <f t="array" ref="CI43">AC43*INDEX(prod_est,$G43+$H43-1,MATCH(CI$14,$BP$14:$DP$14,0))</f>
        <v>0</v>
      </c>
      <c r="CJ43" s="8" cm="1">
        <f t="array" ref="CJ43">AD43*INDEX(prod_est,$G43+$H43-1,MATCH(CJ$14,$BP$14:$DP$14,0))</f>
        <v>0</v>
      </c>
      <c r="CK43" s="8" cm="1">
        <f t="array" ref="CK43">AE43*INDEX(prod_est,$G43+$H43-1,MATCH(CK$14,$BP$14:$DP$14,0))</f>
        <v>0</v>
      </c>
      <c r="CL43" s="8" cm="1">
        <f t="array" ref="CL43">AF43*INDEX(prod_est,$G43+$H43-1,MATCH(CL$14,$BP$14:$DP$14,0))</f>
        <v>0</v>
      </c>
      <c r="CM43" s="8" cm="1">
        <f t="array" ref="CM43">AG43*INDEX(prod_est,$G43+$H43-1,MATCH(CM$14,$BP$14:$DP$14,0))</f>
        <v>0</v>
      </c>
      <c r="CN43" s="8" cm="1">
        <f t="array" ref="CN43">AH43*INDEX(prod_est,$G43+$H43-1,MATCH(CN$14,$BP$14:$DP$14,0))</f>
        <v>0</v>
      </c>
      <c r="CO43" s="8" cm="1">
        <f t="array" ref="CO43">AI43*INDEX(prod_est,$G43+$H43-1,MATCH(CO$14,$BP$14:$DP$14,0))</f>
        <v>0</v>
      </c>
      <c r="CP43" s="8" cm="1">
        <f t="array" ref="CP43">AJ43*INDEX(prod_est,$G43+$H43-1,MATCH(CP$14,$BP$14:$DP$14,0))</f>
        <v>0</v>
      </c>
      <c r="CQ43" s="8" cm="1">
        <f t="array" ref="CQ43">AK43*INDEX(prod_est,$G43+$H43-1,MATCH(CQ$14,$BP$14:$DP$14,0))</f>
        <v>0</v>
      </c>
      <c r="CR43" s="8" cm="1">
        <f t="array" ref="CR43">AL43*INDEX(prod_est,$G43+$H43-1,MATCH(CR$14,$BP$14:$DP$14,0))</f>
        <v>0</v>
      </c>
      <c r="CS43" s="8" cm="1">
        <f t="array" ref="CS43">AM43*INDEX(prod_est,$G43+$H43-1,MATCH(CS$14,$BP$14:$DP$14,0))</f>
        <v>0</v>
      </c>
      <c r="CT43" s="8" cm="1">
        <f t="array" ref="CT43">AN43*INDEX(prod_est,$G43+$H43-1,MATCH(CT$14,$BP$14:$DP$14,0))</f>
        <v>0</v>
      </c>
      <c r="CU43" s="8" cm="1">
        <f t="array" ref="CU43">AO43*INDEX(prod_est,$G43+$H43-1,MATCH(CU$14,$BP$14:$DP$14,0))</f>
        <v>0</v>
      </c>
      <c r="CV43" s="8" cm="1">
        <f t="array" ref="CV43">AP43*INDEX(prod_est,$G43+$H43-1,MATCH(CV$14,$BP$14:$DP$14,0))</f>
        <v>0</v>
      </c>
      <c r="CW43" cm="1">
        <f t="array" ref="CW43">AQ43*INDEX(prod_est,$G43+$H43-1,MATCH(CW$14,$BP$14:$DP$14,0))</f>
        <v>0</v>
      </c>
      <c r="CX43" cm="1">
        <f t="array" ref="CX43">AR43*INDEX(prod_est,$G43+$H43-1,MATCH(CX$14,$BP$14:$DP$14,0))</f>
        <v>0</v>
      </c>
      <c r="CY43" cm="1">
        <f t="array" ref="CY43">AS43*INDEX(prod_est,$G43+$H43-1,MATCH(CY$14,$BP$14:$DP$14,0))</f>
        <v>0</v>
      </c>
      <c r="CZ43" cm="1">
        <f t="array" ref="CZ43">AT43*INDEX(prod_est,$G43+$H43-1,MATCH(CZ$14,$BP$14:$DP$14,0))</f>
        <v>0</v>
      </c>
      <c r="DA43" cm="1">
        <f t="array" ref="DA43">AU43*INDEX(prod_est,$G43+$H43-1,MATCH(DA$14,$BP$14:$DP$14,0))</f>
        <v>0</v>
      </c>
      <c r="DB43" cm="1">
        <f t="array" ref="DB43">AV43*INDEX(prod_est,$G43+$H43-1,MATCH(DB$14,$BP$14:$DP$14,0))</f>
        <v>0</v>
      </c>
      <c r="DC43" cm="1">
        <f t="array" ref="DC43">AW43*INDEX(prod_est,$G43+$H43-1,MATCH(DC$14,$BP$14:$DP$14,0))</f>
        <v>0</v>
      </c>
      <c r="DD43" cm="1">
        <f t="array" ref="DD43">AX43*INDEX(prod_est,$G43+$H43-1,MATCH(DD$14,$BP$14:$DP$14,0))</f>
        <v>0</v>
      </c>
      <c r="DE43" cm="1">
        <f t="array" ref="DE43">AY43*INDEX(prod_est,$G43+$H43-1,MATCH(DE$14,$BP$14:$DP$14,0))</f>
        <v>0</v>
      </c>
      <c r="DF43" cm="1">
        <f t="array" ref="DF43">AZ43*INDEX(prod_est,$G43+$H43-1,MATCH(DF$14,$BP$14:$DP$14,0))</f>
        <v>0</v>
      </c>
      <c r="DG43" cm="1">
        <f t="array" ref="DG43">BA43*INDEX(prod_est,$G43+$H43-1,MATCH(DG$14,$BP$14:$DP$14,0))</f>
        <v>0</v>
      </c>
      <c r="DH43" cm="1">
        <f t="array" ref="DH43">BB43*INDEX(prod_est,$G43+$H43-1,MATCH(DH$14,$BP$14:$DP$14,0))</f>
        <v>0</v>
      </c>
      <c r="DI43" cm="1">
        <f t="array" ref="DI43">BC43*INDEX(prod_est,$G43+$H43-1,MATCH(DI$14,$BP$14:$DP$14,0))</f>
        <v>0</v>
      </c>
      <c r="DJ43" cm="1">
        <f t="array" ref="DJ43">BD43*INDEX(prod_est,$G43+$H43-1,MATCH(DJ$14,$BP$14:$DP$14,0))</f>
        <v>0</v>
      </c>
      <c r="DK43" cm="1">
        <f t="array" ref="DK43">BE43*INDEX(prod_est,$G43+$H43-1,MATCH(DK$14,$BP$14:$DP$14,0))</f>
        <v>0</v>
      </c>
      <c r="DL43" cm="1">
        <f t="array" ref="DL43">BF43*INDEX(prod_est,$G43+$H43-1,MATCH(DL$14,$BP$14:$DP$14,0))</f>
        <v>0</v>
      </c>
      <c r="DM43" cm="1">
        <f t="array" ref="DM43">BG43*INDEX(prod_est,$G43+$H43-1,MATCH(DM$14,$BP$14:$DP$14,0))</f>
        <v>0</v>
      </c>
      <c r="DN43" cm="1">
        <f t="array" ref="DN43">BH43*INDEX(prod_est,$G43+$H43-1,MATCH(DN$14,$BP$14:$DP$14,0))</f>
        <v>0</v>
      </c>
      <c r="DO43" cm="1">
        <f t="array" ref="DO43">BI43*INDEX(prod_est,$G43+$H43-1,MATCH(DO$14,$BP$14:$DP$14,0))</f>
        <v>0</v>
      </c>
      <c r="DP43" cm="1">
        <f t="array" ref="DP43">BJ43*INDEX(prod_est,$G43+$H43-1,MATCH(DP$14,$BP$14:$DP$14,0))</f>
        <v>0</v>
      </c>
    </row>
    <row r="44" spans="1:120" x14ac:dyDescent="0.25">
      <c r="A44" t="s">
        <v>57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321</v>
      </c>
      <c r="H44">
        <f>IFERROR(MATCH(D44,Production_est!$D$4:$D$339,0),"-")</f>
        <v>6</v>
      </c>
      <c r="I44" s="8" cm="1">
        <f t="array" ref="I44">IFERROR(INDEX(Production_est!$E$4:$E$339,H44+G44-1),"-")</f>
        <v>80000</v>
      </c>
      <c r="J44" s="42">
        <f t="shared" si="0"/>
        <v>0</v>
      </c>
      <c r="K44" s="42">
        <f t="shared" ref="K44:AP44" si="61">J44*(1-$F$4)</f>
        <v>0</v>
      </c>
      <c r="L44" s="42">
        <f t="shared" si="61"/>
        <v>0</v>
      </c>
      <c r="M44" s="42">
        <f t="shared" si="61"/>
        <v>0</v>
      </c>
      <c r="N44" s="42">
        <f t="shared" si="61"/>
        <v>0</v>
      </c>
      <c r="O44" s="42">
        <f t="shared" si="61"/>
        <v>0</v>
      </c>
      <c r="P44" s="42">
        <f t="shared" si="61"/>
        <v>0</v>
      </c>
      <c r="Q44" s="42">
        <f t="shared" si="61"/>
        <v>0</v>
      </c>
      <c r="R44" s="42">
        <f t="shared" si="61"/>
        <v>0</v>
      </c>
      <c r="S44" s="42">
        <f t="shared" si="61"/>
        <v>0</v>
      </c>
      <c r="T44" s="42">
        <f t="shared" si="61"/>
        <v>0</v>
      </c>
      <c r="U44" s="42">
        <f t="shared" si="61"/>
        <v>0</v>
      </c>
      <c r="V44" s="42">
        <f t="shared" si="61"/>
        <v>0</v>
      </c>
      <c r="W44" s="42">
        <f t="shared" si="61"/>
        <v>0</v>
      </c>
      <c r="X44" s="42">
        <f t="shared" si="61"/>
        <v>0</v>
      </c>
      <c r="Y44" s="42">
        <f t="shared" si="61"/>
        <v>0</v>
      </c>
      <c r="Z44" s="42">
        <f t="shared" si="61"/>
        <v>0</v>
      </c>
      <c r="AA44" s="42">
        <f t="shared" si="61"/>
        <v>0</v>
      </c>
      <c r="AB44" s="42">
        <f t="shared" si="61"/>
        <v>0</v>
      </c>
      <c r="AC44" s="42">
        <f t="shared" si="61"/>
        <v>0</v>
      </c>
      <c r="AD44" s="42">
        <f t="shared" si="61"/>
        <v>0</v>
      </c>
      <c r="AE44" s="42">
        <f t="shared" si="61"/>
        <v>0</v>
      </c>
      <c r="AF44" s="42">
        <f t="shared" si="61"/>
        <v>0</v>
      </c>
      <c r="AG44" s="42">
        <f t="shared" si="61"/>
        <v>0</v>
      </c>
      <c r="AH44" s="42">
        <f t="shared" si="61"/>
        <v>0</v>
      </c>
      <c r="AI44" s="42">
        <f t="shared" si="61"/>
        <v>0</v>
      </c>
      <c r="AJ44" s="42">
        <f t="shared" si="61"/>
        <v>0</v>
      </c>
      <c r="AK44" s="42">
        <f t="shared" si="61"/>
        <v>0</v>
      </c>
      <c r="AL44" s="42">
        <f t="shared" si="61"/>
        <v>0</v>
      </c>
      <c r="AM44" s="42">
        <f t="shared" si="61"/>
        <v>0</v>
      </c>
      <c r="AN44" s="42">
        <f t="shared" si="61"/>
        <v>0</v>
      </c>
      <c r="AO44" s="42">
        <f t="shared" si="61"/>
        <v>0</v>
      </c>
      <c r="AP44" s="42">
        <f t="shared" si="61"/>
        <v>0</v>
      </c>
      <c r="AQ44" s="42">
        <f t="shared" si="58"/>
        <v>0</v>
      </c>
      <c r="AR44" s="42">
        <f t="shared" si="58"/>
        <v>0</v>
      </c>
      <c r="AS44" s="42">
        <f t="shared" si="58"/>
        <v>0</v>
      </c>
      <c r="AT44" s="42">
        <f t="shared" si="58"/>
        <v>0</v>
      </c>
      <c r="AU44" s="42">
        <f t="shared" si="58"/>
        <v>0</v>
      </c>
      <c r="AV44" s="42">
        <f t="shared" si="58"/>
        <v>0</v>
      </c>
      <c r="AW44" s="42">
        <f t="shared" si="58"/>
        <v>0</v>
      </c>
      <c r="AX44" s="42">
        <f t="shared" si="58"/>
        <v>0</v>
      </c>
      <c r="AY44" s="42">
        <f t="shared" si="58"/>
        <v>0</v>
      </c>
      <c r="AZ44" s="42">
        <f t="shared" si="58"/>
        <v>0</v>
      </c>
      <c r="BA44" s="42">
        <f t="shared" si="58"/>
        <v>0</v>
      </c>
      <c r="BB44" s="42">
        <f t="shared" si="58"/>
        <v>0</v>
      </c>
      <c r="BC44" s="42">
        <f t="shared" si="58"/>
        <v>0</v>
      </c>
      <c r="BD44" s="42">
        <f t="shared" si="58"/>
        <v>0</v>
      </c>
      <c r="BE44" s="42">
        <f t="shared" si="58"/>
        <v>0</v>
      </c>
      <c r="BF44" s="42">
        <f t="shared" si="58"/>
        <v>0</v>
      </c>
      <c r="BG44" s="42">
        <f t="shared" si="58"/>
        <v>0</v>
      </c>
      <c r="BH44" s="42">
        <f t="shared" si="58"/>
        <v>0</v>
      </c>
      <c r="BI44" s="42">
        <f t="shared" si="58"/>
        <v>0</v>
      </c>
      <c r="BJ44" s="42">
        <f t="shared" si="58"/>
        <v>0</v>
      </c>
      <c r="BK44" t="str">
        <f t="shared" si="3"/>
        <v>21_VN</v>
      </c>
      <c r="BL44" t="str">
        <f t="shared" si="4"/>
        <v>d_ind_cem_16_8_oth_liquid_biofuel</v>
      </c>
      <c r="BO44" s="8">
        <f t="shared" si="5"/>
        <v>0</v>
      </c>
      <c r="BP44" s="8">
        <f t="shared" si="6"/>
        <v>0</v>
      </c>
      <c r="BQ44" s="8" cm="1">
        <f t="array" ref="BQ44">K44*INDEX(prod_est,$G44+$H44-1,MATCH(BQ$14,$BP$14:$DP$14,0))</f>
        <v>0</v>
      </c>
      <c r="BR44" s="8" cm="1">
        <f t="array" ref="BR44">L44*INDEX(prod_est,$G44+$H44-1,MATCH(BR$14,$BP$14:$DP$14,0))</f>
        <v>0</v>
      </c>
      <c r="BS44" s="8" cm="1">
        <f t="array" ref="BS44">M44*INDEX(prod_est,$G44+$H44-1,MATCH(BS$14,$BP$14:$DP$14,0))</f>
        <v>0</v>
      </c>
      <c r="BT44" s="8" cm="1">
        <f t="array" ref="BT44">N44*INDEX(prod_est,$G44+$H44-1,MATCH(BT$14,$BP$14:$DP$14,0))</f>
        <v>0</v>
      </c>
      <c r="BU44" s="8" cm="1">
        <f t="array" ref="BU44">O44*INDEX(prod_est,$G44+$H44-1,MATCH(BU$14,$BP$14:$DP$14,0))</f>
        <v>0</v>
      </c>
      <c r="BV44" s="8" cm="1">
        <f t="array" ref="BV44">P44*INDEX(prod_est,$G44+$H44-1,MATCH(BV$14,$BP$14:$DP$14,0))</f>
        <v>0</v>
      </c>
      <c r="BW44" s="8" cm="1">
        <f t="array" ref="BW44">Q44*INDEX(prod_est,$G44+$H44-1,MATCH(BW$14,$BP$14:$DP$14,0))</f>
        <v>0</v>
      </c>
      <c r="BX44" s="8" cm="1">
        <f t="array" ref="BX44">R44*INDEX(prod_est,$G44+$H44-1,MATCH(BX$14,$BP$14:$DP$14,0))</f>
        <v>0</v>
      </c>
      <c r="BY44" s="8" cm="1">
        <f t="array" ref="BY44">S44*INDEX(prod_est,$G44+$H44-1,MATCH(BY$14,$BP$14:$DP$14,0))</f>
        <v>0</v>
      </c>
      <c r="BZ44" s="8" cm="1">
        <f t="array" ref="BZ44">T44*INDEX(prod_est,$G44+$H44-1,MATCH(BZ$14,$BP$14:$DP$14,0))</f>
        <v>0</v>
      </c>
      <c r="CA44" s="8" cm="1">
        <f t="array" ref="CA44">U44*INDEX(prod_est,$G44+$H44-1,MATCH(CA$14,$BP$14:$DP$14,0))</f>
        <v>0</v>
      </c>
      <c r="CB44" s="8" cm="1">
        <f t="array" ref="CB44">V44*INDEX(prod_est,$G44+$H44-1,MATCH(CB$14,$BP$14:$DP$14,0))</f>
        <v>0</v>
      </c>
      <c r="CC44" s="8" cm="1">
        <f t="array" ref="CC44">W44*INDEX(prod_est,$G44+$H44-1,MATCH(CC$14,$BP$14:$DP$14,0))</f>
        <v>0</v>
      </c>
      <c r="CD44" s="8" cm="1">
        <f t="array" ref="CD44">X44*INDEX(prod_est,$G44+$H44-1,MATCH(CD$14,$BP$14:$DP$14,0))</f>
        <v>0</v>
      </c>
      <c r="CE44" s="8" cm="1">
        <f t="array" ref="CE44">Y44*INDEX(prod_est,$G44+$H44-1,MATCH(CE$14,$BP$14:$DP$14,0))</f>
        <v>0</v>
      </c>
      <c r="CF44" s="8" cm="1">
        <f t="array" ref="CF44">Z44*INDEX(prod_est,$G44+$H44-1,MATCH(CF$14,$BP$14:$DP$14,0))</f>
        <v>0</v>
      </c>
      <c r="CG44" s="8" cm="1">
        <f t="array" ref="CG44">AA44*INDEX(prod_est,$G44+$H44-1,MATCH(CG$14,$BP$14:$DP$14,0))</f>
        <v>0</v>
      </c>
      <c r="CH44" s="8" cm="1">
        <f t="array" ref="CH44">AB44*INDEX(prod_est,$G44+$H44-1,MATCH(CH$14,$BP$14:$DP$14,0))</f>
        <v>0</v>
      </c>
      <c r="CI44" s="8" cm="1">
        <f t="array" ref="CI44">AC44*INDEX(prod_est,$G44+$H44-1,MATCH(CI$14,$BP$14:$DP$14,0))</f>
        <v>0</v>
      </c>
      <c r="CJ44" s="8" cm="1">
        <f t="array" ref="CJ44">AD44*INDEX(prod_est,$G44+$H44-1,MATCH(CJ$14,$BP$14:$DP$14,0))</f>
        <v>0</v>
      </c>
      <c r="CK44" s="8" cm="1">
        <f t="array" ref="CK44">AE44*INDEX(prod_est,$G44+$H44-1,MATCH(CK$14,$BP$14:$DP$14,0))</f>
        <v>0</v>
      </c>
      <c r="CL44" s="8" cm="1">
        <f t="array" ref="CL44">AF44*INDEX(prod_est,$G44+$H44-1,MATCH(CL$14,$BP$14:$DP$14,0))</f>
        <v>0</v>
      </c>
      <c r="CM44" s="8" cm="1">
        <f t="array" ref="CM44">AG44*INDEX(prod_est,$G44+$H44-1,MATCH(CM$14,$BP$14:$DP$14,0))</f>
        <v>0</v>
      </c>
      <c r="CN44" s="8" cm="1">
        <f t="array" ref="CN44">AH44*INDEX(prod_est,$G44+$H44-1,MATCH(CN$14,$BP$14:$DP$14,0))</f>
        <v>0</v>
      </c>
      <c r="CO44" s="8" cm="1">
        <f t="array" ref="CO44">AI44*INDEX(prod_est,$G44+$H44-1,MATCH(CO$14,$BP$14:$DP$14,0))</f>
        <v>0</v>
      </c>
      <c r="CP44" s="8" cm="1">
        <f t="array" ref="CP44">AJ44*INDEX(prod_est,$G44+$H44-1,MATCH(CP$14,$BP$14:$DP$14,0))</f>
        <v>0</v>
      </c>
      <c r="CQ44" s="8" cm="1">
        <f t="array" ref="CQ44">AK44*INDEX(prod_est,$G44+$H44-1,MATCH(CQ$14,$BP$14:$DP$14,0))</f>
        <v>0</v>
      </c>
      <c r="CR44" s="8" cm="1">
        <f t="array" ref="CR44">AL44*INDEX(prod_est,$G44+$H44-1,MATCH(CR$14,$BP$14:$DP$14,0))</f>
        <v>0</v>
      </c>
      <c r="CS44" s="8" cm="1">
        <f t="array" ref="CS44">AM44*INDEX(prod_est,$G44+$H44-1,MATCH(CS$14,$BP$14:$DP$14,0))</f>
        <v>0</v>
      </c>
      <c r="CT44" s="8" cm="1">
        <f t="array" ref="CT44">AN44*INDEX(prod_est,$G44+$H44-1,MATCH(CT$14,$BP$14:$DP$14,0))</f>
        <v>0</v>
      </c>
      <c r="CU44" s="8" cm="1">
        <f t="array" ref="CU44">AO44*INDEX(prod_est,$G44+$H44-1,MATCH(CU$14,$BP$14:$DP$14,0))</f>
        <v>0</v>
      </c>
      <c r="CV44" s="8" cm="1">
        <f t="array" ref="CV44">AP44*INDEX(prod_est,$G44+$H44-1,MATCH(CV$14,$BP$14:$DP$14,0))</f>
        <v>0</v>
      </c>
      <c r="CW44" cm="1">
        <f t="array" ref="CW44">AQ44*INDEX(prod_est,$G44+$H44-1,MATCH(CW$14,$BP$14:$DP$14,0))</f>
        <v>0</v>
      </c>
      <c r="CX44" cm="1">
        <f t="array" ref="CX44">AR44*INDEX(prod_est,$G44+$H44-1,MATCH(CX$14,$BP$14:$DP$14,0))</f>
        <v>0</v>
      </c>
      <c r="CY44" cm="1">
        <f t="array" ref="CY44">AS44*INDEX(prod_est,$G44+$H44-1,MATCH(CY$14,$BP$14:$DP$14,0))</f>
        <v>0</v>
      </c>
      <c r="CZ44" cm="1">
        <f t="array" ref="CZ44">AT44*INDEX(prod_est,$G44+$H44-1,MATCH(CZ$14,$BP$14:$DP$14,0))</f>
        <v>0</v>
      </c>
      <c r="DA44" cm="1">
        <f t="array" ref="DA44">AU44*INDEX(prod_est,$G44+$H44-1,MATCH(DA$14,$BP$14:$DP$14,0))</f>
        <v>0</v>
      </c>
      <c r="DB44" cm="1">
        <f t="array" ref="DB44">AV44*INDEX(prod_est,$G44+$H44-1,MATCH(DB$14,$BP$14:$DP$14,0))</f>
        <v>0</v>
      </c>
      <c r="DC44" cm="1">
        <f t="array" ref="DC44">AW44*INDEX(prod_est,$G44+$H44-1,MATCH(DC$14,$BP$14:$DP$14,0))</f>
        <v>0</v>
      </c>
      <c r="DD44" cm="1">
        <f t="array" ref="DD44">AX44*INDEX(prod_est,$G44+$H44-1,MATCH(DD$14,$BP$14:$DP$14,0))</f>
        <v>0</v>
      </c>
      <c r="DE44" cm="1">
        <f t="array" ref="DE44">AY44*INDEX(prod_est,$G44+$H44-1,MATCH(DE$14,$BP$14:$DP$14,0))</f>
        <v>0</v>
      </c>
      <c r="DF44" cm="1">
        <f t="array" ref="DF44">AZ44*INDEX(prod_est,$G44+$H44-1,MATCH(DF$14,$BP$14:$DP$14,0))</f>
        <v>0</v>
      </c>
      <c r="DG44" cm="1">
        <f t="array" ref="DG44">BA44*INDEX(prod_est,$G44+$H44-1,MATCH(DG$14,$BP$14:$DP$14,0))</f>
        <v>0</v>
      </c>
      <c r="DH44" cm="1">
        <f t="array" ref="DH44">BB44*INDEX(prod_est,$G44+$H44-1,MATCH(DH$14,$BP$14:$DP$14,0))</f>
        <v>0</v>
      </c>
      <c r="DI44" cm="1">
        <f t="array" ref="DI44">BC44*INDEX(prod_est,$G44+$H44-1,MATCH(DI$14,$BP$14:$DP$14,0))</f>
        <v>0</v>
      </c>
      <c r="DJ44" cm="1">
        <f t="array" ref="DJ44">BD44*INDEX(prod_est,$G44+$H44-1,MATCH(DJ$14,$BP$14:$DP$14,0))</f>
        <v>0</v>
      </c>
      <c r="DK44" cm="1">
        <f t="array" ref="DK44">BE44*INDEX(prod_est,$G44+$H44-1,MATCH(DK$14,$BP$14:$DP$14,0))</f>
        <v>0</v>
      </c>
      <c r="DL44" cm="1">
        <f t="array" ref="DL44">BF44*INDEX(prod_est,$G44+$H44-1,MATCH(DL$14,$BP$14:$DP$14,0))</f>
        <v>0</v>
      </c>
      <c r="DM44" cm="1">
        <f t="array" ref="DM44">BG44*INDEX(prod_est,$G44+$H44-1,MATCH(DM$14,$BP$14:$DP$14,0))</f>
        <v>0</v>
      </c>
      <c r="DN44" cm="1">
        <f t="array" ref="DN44">BH44*INDEX(prod_est,$G44+$H44-1,MATCH(DN$14,$BP$14:$DP$14,0))</f>
        <v>0</v>
      </c>
      <c r="DO44" cm="1">
        <f t="array" ref="DO44">BI44*INDEX(prod_est,$G44+$H44-1,MATCH(DO$14,$BP$14:$DP$14,0))</f>
        <v>0</v>
      </c>
      <c r="DP44" cm="1">
        <f t="array" ref="DP44">BJ44*INDEX(prod_est,$G44+$H44-1,MATCH(DP$14,$BP$14:$DP$14,0))</f>
        <v>0</v>
      </c>
    </row>
    <row r="45" spans="1:120" x14ac:dyDescent="0.25">
      <c r="A45" t="s">
        <v>57</v>
      </c>
      <c r="B45" t="s">
        <v>35</v>
      </c>
      <c r="C45" t="s">
        <v>35</v>
      </c>
      <c r="D45" t="s">
        <v>37</v>
      </c>
      <c r="E45" s="8">
        <v>36.661792712338901</v>
      </c>
      <c r="F45" s="8">
        <v>41.053493881768141</v>
      </c>
      <c r="G45">
        <f>MATCH(A45,Production_est!$A$4:$A$339,0)</f>
        <v>321</v>
      </c>
      <c r="H45">
        <f>IFERROR(MATCH(D45,Production_est!$D$4:$D$339,0),"-")</f>
        <v>6</v>
      </c>
      <c r="I45" s="8" cm="1">
        <f t="array" ref="I45">IFERROR(INDEX(Production_est!$E$4:$E$339,H45+G45-1),"-")</f>
        <v>80000</v>
      </c>
      <c r="J45" s="42">
        <f t="shared" si="0"/>
        <v>5.1316867352210174E-4</v>
      </c>
      <c r="K45" s="42">
        <f t="shared" ref="K45:AP45" si="62">J45*(1-$F$4)</f>
        <v>5.1216794579274686E-4</v>
      </c>
      <c r="L45" s="42">
        <f t="shared" si="62"/>
        <v>5.1116916957766009E-4</v>
      </c>
      <c r="M45" s="42">
        <f t="shared" si="62"/>
        <v>5.1017234107120289E-4</v>
      </c>
      <c r="N45" s="42">
        <f t="shared" si="62"/>
        <v>5.0917745647515811E-4</v>
      </c>
      <c r="O45" s="42">
        <f t="shared" si="62"/>
        <v>5.0818451199871563E-4</v>
      </c>
      <c r="P45" s="42">
        <f t="shared" si="62"/>
        <v>5.0719350385845764E-4</v>
      </c>
      <c r="Q45" s="42">
        <f t="shared" si="62"/>
        <v>5.0620442827834444E-4</v>
      </c>
      <c r="R45" s="42">
        <f t="shared" si="62"/>
        <v>5.0521728148969979E-4</v>
      </c>
      <c r="S45" s="42">
        <f t="shared" si="62"/>
        <v>5.0423205973119695E-4</v>
      </c>
      <c r="T45" s="42">
        <f t="shared" si="62"/>
        <v>5.03248759248844E-4</v>
      </c>
      <c r="U45" s="42">
        <f t="shared" si="62"/>
        <v>5.0226737629596957E-4</v>
      </c>
      <c r="V45" s="42">
        <f t="shared" si="62"/>
        <v>5.0128790713320894E-4</v>
      </c>
      <c r="W45" s="42">
        <f t="shared" si="62"/>
        <v>5.0031034802848918E-4</v>
      </c>
      <c r="X45" s="42">
        <f t="shared" si="62"/>
        <v>4.9933469525701552E-4</v>
      </c>
      <c r="Y45" s="42">
        <f t="shared" si="62"/>
        <v>4.983609451012568E-4</v>
      </c>
      <c r="Z45" s="42">
        <f t="shared" si="62"/>
        <v>4.9738909385093125E-4</v>
      </c>
      <c r="AA45" s="42">
        <f t="shared" si="62"/>
        <v>4.9641913780299276E-4</v>
      </c>
      <c r="AB45" s="42">
        <f t="shared" si="62"/>
        <v>4.9545107326161644E-4</v>
      </c>
      <c r="AC45" s="42">
        <f t="shared" si="62"/>
        <v>4.9448489653818441E-4</v>
      </c>
      <c r="AD45" s="42">
        <f t="shared" si="62"/>
        <v>4.9352060395127224E-4</v>
      </c>
      <c r="AE45" s="42">
        <f t="shared" si="62"/>
        <v>4.9255819182663437E-4</v>
      </c>
      <c r="AF45" s="42">
        <f t="shared" si="62"/>
        <v>4.9159765649719057E-4</v>
      </c>
      <c r="AG45" s="42">
        <f t="shared" si="62"/>
        <v>4.9063899430301162E-4</v>
      </c>
      <c r="AH45" s="42">
        <f t="shared" si="62"/>
        <v>4.8968220159130557E-4</v>
      </c>
      <c r="AI45" s="42">
        <f t="shared" si="62"/>
        <v>4.8872727471640381E-4</v>
      </c>
      <c r="AJ45" s="42">
        <f t="shared" si="62"/>
        <v>4.87774210039747E-4</v>
      </c>
      <c r="AK45" s="42">
        <f t="shared" si="62"/>
        <v>4.8682300392987145E-4</v>
      </c>
      <c r="AL45" s="42">
        <f t="shared" si="62"/>
        <v>4.8587365276239519E-4</v>
      </c>
      <c r="AM45" s="42">
        <f t="shared" si="62"/>
        <v>4.8492615292000402E-4</v>
      </c>
      <c r="AN45" s="42">
        <f t="shared" si="62"/>
        <v>4.8398050079243797E-4</v>
      </c>
      <c r="AO45" s="42">
        <f t="shared" si="62"/>
        <v>4.830366927764773E-4</v>
      </c>
      <c r="AP45" s="42">
        <f t="shared" si="62"/>
        <v>4.8209472527592902E-4</v>
      </c>
      <c r="AQ45" s="42">
        <f t="shared" si="58"/>
        <v>4.8115459470161295E-4</v>
      </c>
      <c r="AR45" s="42">
        <f t="shared" si="58"/>
        <v>4.8021629747134822E-4</v>
      </c>
      <c r="AS45" s="42">
        <f t="shared" si="58"/>
        <v>4.7927983000993951E-4</v>
      </c>
      <c r="AT45" s="42">
        <f t="shared" si="58"/>
        <v>4.7834518874916352E-4</v>
      </c>
      <c r="AU45" s="42">
        <f t="shared" si="58"/>
        <v>4.774123701277553E-4</v>
      </c>
      <c r="AV45" s="42">
        <f t="shared" si="58"/>
        <v>4.7648137059139466E-4</v>
      </c>
      <c r="AW45" s="42">
        <f t="shared" si="58"/>
        <v>4.7555218659269276E-4</v>
      </c>
      <c r="AX45" s="42">
        <f t="shared" si="58"/>
        <v>4.7462481459117841E-4</v>
      </c>
      <c r="AY45" s="42">
        <f t="shared" si="58"/>
        <v>4.7369925105328478E-4</v>
      </c>
      <c r="AZ45" s="42">
        <f t="shared" si="58"/>
        <v>4.7277549245233573E-4</v>
      </c>
      <c r="BA45" s="42">
        <f t="shared" si="58"/>
        <v>4.7185353526853251E-4</v>
      </c>
      <c r="BB45" s="42">
        <f t="shared" si="58"/>
        <v>4.7093337598894038E-4</v>
      </c>
      <c r="BC45" s="42">
        <f t="shared" si="58"/>
        <v>4.7001501110747508E-4</v>
      </c>
      <c r="BD45" s="42">
        <f t="shared" si="58"/>
        <v>4.6909843712488955E-4</v>
      </c>
      <c r="BE45" s="42">
        <f t="shared" si="58"/>
        <v>4.6818365054876059E-4</v>
      </c>
      <c r="BF45" s="42">
        <f t="shared" si="58"/>
        <v>4.6727064789347562E-4</v>
      </c>
      <c r="BG45" s="42">
        <f t="shared" si="58"/>
        <v>4.6635942568021928E-4</v>
      </c>
      <c r="BH45" s="42">
        <f t="shared" si="58"/>
        <v>4.6544998043696029E-4</v>
      </c>
      <c r="BI45" s="42">
        <f t="shared" si="58"/>
        <v>4.6454230869843804E-4</v>
      </c>
      <c r="BJ45" s="42">
        <f t="shared" si="58"/>
        <v>4.6363640700614967E-4</v>
      </c>
      <c r="BK45" t="str">
        <f t="shared" si="3"/>
        <v>21_VN</v>
      </c>
      <c r="BL45" t="str">
        <f t="shared" si="4"/>
        <v>d_ind_cem_17_electricity</v>
      </c>
      <c r="BO45" s="8">
        <f t="shared" si="5"/>
        <v>36.661792712338901</v>
      </c>
      <c r="BP45" s="8">
        <f t="shared" si="6"/>
        <v>41.053493881768141</v>
      </c>
      <c r="BQ45" s="8" cm="1">
        <f t="array" ref="BQ45">K45*INDEX(prod_est,$G45+$H45-1,MATCH(BQ$14,$BP$14:$DP$14,0))</f>
        <v>44.251310516493326</v>
      </c>
      <c r="BR45" s="8" cm="1">
        <f t="array" ref="BR45">L45*INDEX(prod_est,$G45+$H45-1,MATCH(BR$14,$BP$14:$DP$14,0))</f>
        <v>40.438548840272382</v>
      </c>
      <c r="BS45" s="8" cm="1">
        <f t="array" ref="BS45">M45*INDEX(prod_est,$G45+$H45-1,MATCH(BS$14,$BP$14:$DP$14,0))</f>
        <v>44.695680386854185</v>
      </c>
      <c r="BT45" s="8" cm="1">
        <f t="array" ref="BT45">N45*INDEX(prod_est,$G45+$H45-1,MATCH(BT$14,$BP$14:$DP$14,0))</f>
        <v>49.260387518752417</v>
      </c>
      <c r="BU45" s="8" cm="1">
        <f t="array" ref="BU45">O45*INDEX(prod_est,$G45+$H45-1,MATCH(BU$14,$BP$14:$DP$14,0))</f>
        <v>51.572864114278978</v>
      </c>
      <c r="BV45" s="8" cm="1">
        <f t="array" ref="BV45">P45*INDEX(prod_est,$G45+$H45-1,MATCH(BV$14,$BP$14:$DP$14,0))</f>
        <v>53.989932132835449</v>
      </c>
      <c r="BW45" s="8" cm="1">
        <f t="array" ref="BW45">Q45*INDEX(prod_est,$G45+$H45-1,MATCH(BW$14,$BP$14:$DP$14,0))</f>
        <v>56.51620036506467</v>
      </c>
      <c r="BX45" s="8" cm="1">
        <f t="array" ref="BX45">R45*INDEX(prod_est,$G45+$H45-1,MATCH(BX$14,$BP$14:$DP$14,0))</f>
        <v>59.156476803954675</v>
      </c>
      <c r="BY45" s="8" cm="1">
        <f t="array" ref="BY45">S45*INDEX(prod_est,$G45+$H45-1,MATCH(BY$14,$BP$14:$DP$14,0))</f>
        <v>61.915777127764564</v>
      </c>
      <c r="BZ45" s="8" cm="1">
        <f t="array" ref="BZ45">T45*INDEX(prod_est,$G45+$H45-1,MATCH(BZ$14,$BP$14:$DP$14,0))</f>
        <v>64.266836891429648</v>
      </c>
      <c r="CA45" s="8" cm="1">
        <f t="array" ref="CA45">U45*INDEX(prod_est,$G45+$H45-1,MATCH(CA$14,$BP$14:$DP$14,0))</f>
        <v>66.707170863846642</v>
      </c>
      <c r="CB45" s="8" cm="1">
        <f t="array" ref="CB45">V45*INDEX(prod_est,$G45+$H45-1,MATCH(CB$14,$BP$14:$DP$14,0))</f>
        <v>69.240168956437856</v>
      </c>
      <c r="CC45" s="8" cm="1">
        <f t="array" ref="CC45">W45*INDEX(prod_est,$G45+$H45-1,MATCH(CC$14,$BP$14:$DP$14,0))</f>
        <v>69.796195480795433</v>
      </c>
      <c r="CD45" s="8" cm="1">
        <f t="array" ref="CD45">X45*INDEX(prod_est,$G45+$H45-1,MATCH(CD$14,$BP$14:$DP$14,0))</f>
        <v>70.356687122735352</v>
      </c>
      <c r="CE45" s="8" cm="1">
        <f t="array" ref="CE45">Y45*INDEX(prod_est,$G45+$H45-1,MATCH(CE$14,$BP$14:$DP$14,0))</f>
        <v>70.921679738954424</v>
      </c>
      <c r="CF45" s="8" cm="1">
        <f t="array" ref="CF45">Z45*INDEX(prod_est,$G45+$H45-1,MATCH(CF$14,$BP$14:$DP$14,0))</f>
        <v>71.491209474095072</v>
      </c>
      <c r="CG45" s="8" cm="1">
        <f t="array" ref="CG45">AA45*INDEX(prod_est,$G45+$H45-1,MATCH(CG$14,$BP$14:$DP$14,0))</f>
        <v>72.065312763054735</v>
      </c>
      <c r="CH45" s="8" cm="1">
        <f t="array" ref="CH45">AB45*INDEX(prod_est,$G45+$H45-1,MATCH(CH$14,$BP$14:$DP$14,0))</f>
        <v>72.644026333317527</v>
      </c>
      <c r="CI45" s="8" cm="1">
        <f t="array" ref="CI45">AC45*INDEX(prod_est,$G45+$H45-1,MATCH(CI$14,$BP$14:$DP$14,0))</f>
        <v>73.22738720730473</v>
      </c>
      <c r="CJ45" s="8" cm="1">
        <f t="array" ref="CJ45">AD45*INDEX(prod_est,$G45+$H45-1,MATCH(CJ$14,$BP$14:$DP$14,0))</f>
        <v>73.815432704742818</v>
      </c>
      <c r="CK45" s="8" cm="1">
        <f t="array" ref="CK45">AE45*INDEX(prod_est,$G45+$H45-1,MATCH(CK$14,$BP$14:$DP$14,0))</f>
        <v>74.408200445049275</v>
      </c>
      <c r="CL45" s="8" cm="1">
        <f t="array" ref="CL45">AF45*INDEX(prod_est,$G45+$H45-1,MATCH(CL$14,$BP$14:$DP$14,0))</f>
        <v>75.005728349742697</v>
      </c>
      <c r="CM45" s="8" cm="1">
        <f t="array" ref="CM45">AG45*INDEX(prod_est,$G45+$H45-1,MATCH(CM$14,$BP$14:$DP$14,0))</f>
        <v>75.608054644865703</v>
      </c>
      <c r="CN45" s="8" cm="1">
        <f t="array" ref="CN45">AH45*INDEX(prod_est,$G45+$H45-1,MATCH(CN$14,$BP$14:$DP$14,0))</f>
        <v>76.215217863431477</v>
      </c>
      <c r="CO45" s="8" cm="1">
        <f t="array" ref="CO45">AI45*INDEX(prod_est,$G45+$H45-1,MATCH(CO$14,$BP$14:$DP$14,0))</f>
        <v>76.827256847888918</v>
      </c>
      <c r="CP45" s="8" cm="1">
        <f t="array" ref="CP45">AJ45*INDEX(prod_est,$G45+$H45-1,MATCH(CP$14,$BP$14:$DP$14,0))</f>
        <v>77.444210752607731</v>
      </c>
      <c r="CQ45" s="8" cm="1">
        <f t="array" ref="CQ45">AK45*INDEX(prod_est,$G45+$H45-1,MATCH(CQ$14,$BP$14:$DP$14,0))</f>
        <v>78.066119046382624</v>
      </c>
      <c r="CR45" s="8" cm="1">
        <f t="array" ref="CR45">AL45*INDEX(prod_est,$G45+$H45-1,MATCH(CR$14,$BP$14:$DP$14,0))</f>
        <v>78.693021514959099</v>
      </c>
      <c r="CS45" s="8" cm="1">
        <f t="array" ref="CS45">AM45*INDEX(prod_est,$G45+$H45-1,MATCH(CS$14,$BP$14:$DP$14,0))</f>
        <v>79.324958263578168</v>
      </c>
      <c r="CT45" s="8" cm="1">
        <f t="array" ref="CT45">AN45*INDEX(prod_est,$G45+$H45-1,MATCH(CT$14,$BP$14:$DP$14,0))</f>
        <v>79.961969719542012</v>
      </c>
      <c r="CU45" s="8" cm="1">
        <f t="array" ref="CU45">AO45*INDEX(prod_est,$G45+$H45-1,MATCH(CU$14,$BP$14:$DP$14,0))</f>
        <v>80.604096634799788</v>
      </c>
      <c r="CV45" s="8" cm="1">
        <f t="array" ref="CV45">AP45*INDEX(prod_est,$G45+$H45-1,MATCH(CV$14,$BP$14:$DP$14,0))</f>
        <v>81.251380088556772</v>
      </c>
      <c r="CW45" cm="1">
        <f t="array" ref="CW45">AQ45*INDEX(prod_est,$G45+$H45-1,MATCH(CW$14,$BP$14:$DP$14,0))</f>
        <v>81.092932168217246</v>
      </c>
      <c r="CX45" cm="1">
        <f t="array" ref="CX45">AR45*INDEX(prod_est,$G45+$H45-1,MATCH(CX$14,$BP$14:$DP$14,0))</f>
        <v>80.934793236394981</v>
      </c>
      <c r="CY45" cm="1">
        <f t="array" ref="CY45">AS45*INDEX(prod_est,$G45+$H45-1,MATCH(CY$14,$BP$14:$DP$14,0))</f>
        <v>80.776962690532997</v>
      </c>
      <c r="CZ45" cm="1">
        <f t="array" ref="CZ45">AT45*INDEX(prod_est,$G45+$H45-1,MATCH(CZ$14,$BP$14:$DP$14,0))</f>
        <v>80.619439929249324</v>
      </c>
      <c r="DA45" cm="1">
        <f t="array" ref="DA45">AU45*INDEX(prod_est,$G45+$H45-1,MATCH(DA$14,$BP$14:$DP$14,0))</f>
        <v>80.462224352334758</v>
      </c>
      <c r="DB45" cm="1">
        <f t="array" ref="DB45">AV45*INDEX(prod_est,$G45+$H45-1,MATCH(DB$14,$BP$14:$DP$14,0))</f>
        <v>80.305315360750555</v>
      </c>
      <c r="DC45" cm="1">
        <f t="array" ref="DC45">AW45*INDEX(prod_est,$G45+$H45-1,MATCH(DC$14,$BP$14:$DP$14,0))</f>
        <v>80.148712356626163</v>
      </c>
      <c r="DD45" cm="1">
        <f t="array" ref="DD45">AX45*INDEX(prod_est,$G45+$H45-1,MATCH(DD$14,$BP$14:$DP$14,0))</f>
        <v>79.99241474325693</v>
      </c>
      <c r="DE45" cm="1">
        <f t="array" ref="DE45">AY45*INDEX(prod_est,$G45+$H45-1,MATCH(DE$14,$BP$14:$DP$14,0))</f>
        <v>79.836421925101817</v>
      </c>
      <c r="DF45" cm="1">
        <f t="array" ref="DF45">AZ45*INDEX(prod_est,$G45+$H45-1,MATCH(DF$14,$BP$14:$DP$14,0))</f>
        <v>79.680733307781182</v>
      </c>
      <c r="DG45" cm="1">
        <f t="array" ref="DG45">BA45*INDEX(prod_est,$G45+$H45-1,MATCH(DG$14,$BP$14:$DP$14,0))</f>
        <v>79.525348298074434</v>
      </c>
      <c r="DH45" cm="1">
        <f t="array" ref="DH45">BB45*INDEX(prod_est,$G45+$H45-1,MATCH(DH$14,$BP$14:$DP$14,0))</f>
        <v>79.370266303917873</v>
      </c>
      <c r="DI45" cm="1">
        <f t="array" ref="DI45">BC45*INDEX(prod_est,$G45+$H45-1,MATCH(DI$14,$BP$14:$DP$14,0))</f>
        <v>79.215486734402333</v>
      </c>
      <c r="DJ45" cm="1">
        <f t="array" ref="DJ45">BD45*INDEX(prod_est,$G45+$H45-1,MATCH(DJ$14,$BP$14:$DP$14,0))</f>
        <v>79.061008999771005</v>
      </c>
      <c r="DK45" cm="1">
        <f t="array" ref="DK45">BE45*INDEX(prod_est,$G45+$H45-1,MATCH(DK$14,$BP$14:$DP$14,0))</f>
        <v>78.906832511417136</v>
      </c>
      <c r="DL45" cm="1">
        <f t="array" ref="DL45">BF45*INDEX(prod_est,$G45+$H45-1,MATCH(DL$14,$BP$14:$DP$14,0))</f>
        <v>78.752956681881841</v>
      </c>
      <c r="DM45" cm="1">
        <f t="array" ref="DM45">BG45*INDEX(prod_est,$G45+$H45-1,MATCH(DM$14,$BP$14:$DP$14,0))</f>
        <v>78.599380924851829</v>
      </c>
      <c r="DN45" cm="1">
        <f t="array" ref="DN45">BH45*INDEX(prod_est,$G45+$H45-1,MATCH(DN$14,$BP$14:$DP$14,0))</f>
        <v>78.446104655157171</v>
      </c>
      <c r="DO45" cm="1">
        <f t="array" ref="DO45">BI45*INDEX(prod_est,$G45+$H45-1,MATCH(DO$14,$BP$14:$DP$14,0))</f>
        <v>78.293127288769057</v>
      </c>
      <c r="DP45" cm="1">
        <f t="array" ref="DP45">BJ45*INDEX(prod_est,$G45+$H45-1,MATCH(DP$14,$BP$14:$DP$14,0))</f>
        <v>78.140448242797632</v>
      </c>
    </row>
    <row r="46" spans="1:120" x14ac:dyDescent="0.25">
      <c r="A46" t="s">
        <v>57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321</v>
      </c>
      <c r="H46">
        <f>IFERROR(MATCH(D46,Production_est!$D$4:$D$339,0),"-")</f>
        <v>6</v>
      </c>
      <c r="I46" s="8" cm="1">
        <f t="array" ref="I46">IFERROR(INDEX(Production_est!$E$4:$E$339,H46+G46-1),"-")</f>
        <v>80000</v>
      </c>
      <c r="J46" s="42">
        <f t="shared" si="0"/>
        <v>0</v>
      </c>
      <c r="K46" s="42">
        <f t="shared" ref="K46:AP46" si="63">J46*(1-$F$4)</f>
        <v>0</v>
      </c>
      <c r="L46" s="42">
        <f t="shared" si="63"/>
        <v>0</v>
      </c>
      <c r="M46" s="42">
        <f t="shared" si="63"/>
        <v>0</v>
      </c>
      <c r="N46" s="42">
        <f t="shared" si="63"/>
        <v>0</v>
      </c>
      <c r="O46" s="42">
        <f t="shared" si="63"/>
        <v>0</v>
      </c>
      <c r="P46" s="42">
        <f t="shared" si="63"/>
        <v>0</v>
      </c>
      <c r="Q46" s="42">
        <f t="shared" si="63"/>
        <v>0</v>
      </c>
      <c r="R46" s="42">
        <f t="shared" si="63"/>
        <v>0</v>
      </c>
      <c r="S46" s="42">
        <f t="shared" si="63"/>
        <v>0</v>
      </c>
      <c r="T46" s="42">
        <f t="shared" si="63"/>
        <v>0</v>
      </c>
      <c r="U46" s="42">
        <f t="shared" si="63"/>
        <v>0</v>
      </c>
      <c r="V46" s="42">
        <f t="shared" si="63"/>
        <v>0</v>
      </c>
      <c r="W46" s="42">
        <f t="shared" si="63"/>
        <v>0</v>
      </c>
      <c r="X46" s="42">
        <f t="shared" si="63"/>
        <v>0</v>
      </c>
      <c r="Y46" s="42">
        <f t="shared" si="63"/>
        <v>0</v>
      </c>
      <c r="Z46" s="42">
        <f t="shared" si="63"/>
        <v>0</v>
      </c>
      <c r="AA46" s="42">
        <f t="shared" si="63"/>
        <v>0</v>
      </c>
      <c r="AB46" s="42">
        <f t="shared" si="63"/>
        <v>0</v>
      </c>
      <c r="AC46" s="42">
        <f t="shared" si="63"/>
        <v>0</v>
      </c>
      <c r="AD46" s="42">
        <f t="shared" si="63"/>
        <v>0</v>
      </c>
      <c r="AE46" s="42">
        <f t="shared" si="63"/>
        <v>0</v>
      </c>
      <c r="AF46" s="42">
        <f t="shared" si="63"/>
        <v>0</v>
      </c>
      <c r="AG46" s="42">
        <f t="shared" si="63"/>
        <v>0</v>
      </c>
      <c r="AH46" s="42">
        <f t="shared" si="63"/>
        <v>0</v>
      </c>
      <c r="AI46" s="42">
        <f t="shared" si="63"/>
        <v>0</v>
      </c>
      <c r="AJ46" s="42">
        <f t="shared" si="63"/>
        <v>0</v>
      </c>
      <c r="AK46" s="42">
        <f t="shared" si="63"/>
        <v>0</v>
      </c>
      <c r="AL46" s="42">
        <f t="shared" si="63"/>
        <v>0</v>
      </c>
      <c r="AM46" s="42">
        <f t="shared" si="63"/>
        <v>0</v>
      </c>
      <c r="AN46" s="42">
        <f t="shared" si="63"/>
        <v>0</v>
      </c>
      <c r="AO46" s="42">
        <f t="shared" si="63"/>
        <v>0</v>
      </c>
      <c r="AP46" s="42">
        <f t="shared" si="63"/>
        <v>0</v>
      </c>
      <c r="AQ46" s="42">
        <f t="shared" si="58"/>
        <v>0</v>
      </c>
      <c r="AR46" s="42">
        <f t="shared" si="58"/>
        <v>0</v>
      </c>
      <c r="AS46" s="42">
        <f t="shared" si="58"/>
        <v>0</v>
      </c>
      <c r="AT46" s="42">
        <f t="shared" si="58"/>
        <v>0</v>
      </c>
      <c r="AU46" s="42">
        <f t="shared" si="58"/>
        <v>0</v>
      </c>
      <c r="AV46" s="42">
        <f t="shared" si="58"/>
        <v>0</v>
      </c>
      <c r="AW46" s="42">
        <f t="shared" si="58"/>
        <v>0</v>
      </c>
      <c r="AX46" s="42">
        <f t="shared" si="58"/>
        <v>0</v>
      </c>
      <c r="AY46" s="42">
        <f t="shared" si="58"/>
        <v>0</v>
      </c>
      <c r="AZ46" s="42">
        <f t="shared" si="58"/>
        <v>0</v>
      </c>
      <c r="BA46" s="42">
        <f t="shared" si="58"/>
        <v>0</v>
      </c>
      <c r="BB46" s="42">
        <f t="shared" si="58"/>
        <v>0</v>
      </c>
      <c r="BC46" s="42">
        <f t="shared" si="58"/>
        <v>0</v>
      </c>
      <c r="BD46" s="42">
        <f t="shared" si="58"/>
        <v>0</v>
      </c>
      <c r="BE46" s="42">
        <f t="shared" si="58"/>
        <v>0</v>
      </c>
      <c r="BF46" s="42">
        <f t="shared" si="58"/>
        <v>0</v>
      </c>
      <c r="BG46" s="42">
        <f t="shared" si="58"/>
        <v>0</v>
      </c>
      <c r="BH46" s="42">
        <f t="shared" si="58"/>
        <v>0</v>
      </c>
      <c r="BI46" s="42">
        <f t="shared" si="58"/>
        <v>0</v>
      </c>
      <c r="BJ46" s="42">
        <f t="shared" si="58"/>
        <v>0</v>
      </c>
      <c r="BK46" t="str">
        <f t="shared" si="3"/>
        <v>21_VN</v>
      </c>
      <c r="BL46" t="str">
        <f t="shared" si="4"/>
        <v>d_ind_cem_18_heat</v>
      </c>
      <c r="BO46" s="8">
        <f t="shared" si="5"/>
        <v>0</v>
      </c>
      <c r="BP46" s="8">
        <f t="shared" si="6"/>
        <v>0</v>
      </c>
      <c r="BQ46" s="8" cm="1">
        <f t="array" ref="BQ46">K46*INDEX(prod_est,$G46+$H46-1,MATCH(BQ$14,$BP$14:$DP$14,0))</f>
        <v>0</v>
      </c>
      <c r="BR46" s="8" cm="1">
        <f t="array" ref="BR46">L46*INDEX(prod_est,$G46+$H46-1,MATCH(BR$14,$BP$14:$DP$14,0))</f>
        <v>0</v>
      </c>
      <c r="BS46" s="8" cm="1">
        <f t="array" ref="BS46">M46*INDEX(prod_est,$G46+$H46-1,MATCH(BS$14,$BP$14:$DP$14,0))</f>
        <v>0</v>
      </c>
      <c r="BT46" s="8" cm="1">
        <f t="array" ref="BT46">N46*INDEX(prod_est,$G46+$H46-1,MATCH(BT$14,$BP$14:$DP$14,0))</f>
        <v>0</v>
      </c>
      <c r="BU46" s="8" cm="1">
        <f t="array" ref="BU46">O46*INDEX(prod_est,$G46+$H46-1,MATCH(BU$14,$BP$14:$DP$14,0))</f>
        <v>0</v>
      </c>
      <c r="BV46" s="8" cm="1">
        <f t="array" ref="BV46">P46*INDEX(prod_est,$G46+$H46-1,MATCH(BV$14,$BP$14:$DP$14,0))</f>
        <v>0</v>
      </c>
      <c r="BW46" s="8" cm="1">
        <f t="array" ref="BW46">Q46*INDEX(prod_est,$G46+$H46-1,MATCH(BW$14,$BP$14:$DP$14,0))</f>
        <v>0</v>
      </c>
      <c r="BX46" s="8" cm="1">
        <f t="array" ref="BX46">R46*INDEX(prod_est,$G46+$H46-1,MATCH(BX$14,$BP$14:$DP$14,0))</f>
        <v>0</v>
      </c>
      <c r="BY46" s="8" cm="1">
        <f t="array" ref="BY46">S46*INDEX(prod_est,$G46+$H46-1,MATCH(BY$14,$BP$14:$DP$14,0))</f>
        <v>0</v>
      </c>
      <c r="BZ46" s="8" cm="1">
        <f t="array" ref="BZ46">T46*INDEX(prod_est,$G46+$H46-1,MATCH(BZ$14,$BP$14:$DP$14,0))</f>
        <v>0</v>
      </c>
      <c r="CA46" s="8" cm="1">
        <f t="array" ref="CA46">U46*INDEX(prod_est,$G46+$H46-1,MATCH(CA$14,$BP$14:$DP$14,0))</f>
        <v>0</v>
      </c>
      <c r="CB46" s="8" cm="1">
        <f t="array" ref="CB46">V46*INDEX(prod_est,$G46+$H46-1,MATCH(CB$14,$BP$14:$DP$14,0))</f>
        <v>0</v>
      </c>
      <c r="CC46" s="8" cm="1">
        <f t="array" ref="CC46">W46*INDEX(prod_est,$G46+$H46-1,MATCH(CC$14,$BP$14:$DP$14,0))</f>
        <v>0</v>
      </c>
      <c r="CD46" s="8" cm="1">
        <f t="array" ref="CD46">X46*INDEX(prod_est,$G46+$H46-1,MATCH(CD$14,$BP$14:$DP$14,0))</f>
        <v>0</v>
      </c>
      <c r="CE46" s="8" cm="1">
        <f t="array" ref="CE46">Y46*INDEX(prod_est,$G46+$H46-1,MATCH(CE$14,$BP$14:$DP$14,0))</f>
        <v>0</v>
      </c>
      <c r="CF46" s="8" cm="1">
        <f t="array" ref="CF46">Z46*INDEX(prod_est,$G46+$H46-1,MATCH(CF$14,$BP$14:$DP$14,0))</f>
        <v>0</v>
      </c>
      <c r="CG46" s="8" cm="1">
        <f t="array" ref="CG46">AA46*INDEX(prod_est,$G46+$H46-1,MATCH(CG$14,$BP$14:$DP$14,0))</f>
        <v>0</v>
      </c>
      <c r="CH46" s="8" cm="1">
        <f t="array" ref="CH46">AB46*INDEX(prod_est,$G46+$H46-1,MATCH(CH$14,$BP$14:$DP$14,0))</f>
        <v>0</v>
      </c>
      <c r="CI46" s="8" cm="1">
        <f t="array" ref="CI46">AC46*INDEX(prod_est,$G46+$H46-1,MATCH(CI$14,$BP$14:$DP$14,0))</f>
        <v>0</v>
      </c>
      <c r="CJ46" s="8" cm="1">
        <f t="array" ref="CJ46">AD46*INDEX(prod_est,$G46+$H46-1,MATCH(CJ$14,$BP$14:$DP$14,0))</f>
        <v>0</v>
      </c>
      <c r="CK46" s="8" cm="1">
        <f t="array" ref="CK46">AE46*INDEX(prod_est,$G46+$H46-1,MATCH(CK$14,$BP$14:$DP$14,0))</f>
        <v>0</v>
      </c>
      <c r="CL46" s="8" cm="1">
        <f t="array" ref="CL46">AF46*INDEX(prod_est,$G46+$H46-1,MATCH(CL$14,$BP$14:$DP$14,0))</f>
        <v>0</v>
      </c>
      <c r="CM46" s="8" cm="1">
        <f t="array" ref="CM46">AG46*INDEX(prod_est,$G46+$H46-1,MATCH(CM$14,$BP$14:$DP$14,0))</f>
        <v>0</v>
      </c>
      <c r="CN46" s="8" cm="1">
        <f t="array" ref="CN46">AH46*INDEX(prod_est,$G46+$H46-1,MATCH(CN$14,$BP$14:$DP$14,0))</f>
        <v>0</v>
      </c>
      <c r="CO46" s="8" cm="1">
        <f t="array" ref="CO46">AI46*INDEX(prod_est,$G46+$H46-1,MATCH(CO$14,$BP$14:$DP$14,0))</f>
        <v>0</v>
      </c>
      <c r="CP46" s="8" cm="1">
        <f t="array" ref="CP46">AJ46*INDEX(prod_est,$G46+$H46-1,MATCH(CP$14,$BP$14:$DP$14,0))</f>
        <v>0</v>
      </c>
      <c r="CQ46" s="8" cm="1">
        <f t="array" ref="CQ46">AK46*INDEX(prod_est,$G46+$H46-1,MATCH(CQ$14,$BP$14:$DP$14,0))</f>
        <v>0</v>
      </c>
      <c r="CR46" s="8" cm="1">
        <f t="array" ref="CR46">AL46*INDEX(prod_est,$G46+$H46-1,MATCH(CR$14,$BP$14:$DP$14,0))</f>
        <v>0</v>
      </c>
      <c r="CS46" s="8" cm="1">
        <f t="array" ref="CS46">AM46*INDEX(prod_est,$G46+$H46-1,MATCH(CS$14,$BP$14:$DP$14,0))</f>
        <v>0</v>
      </c>
      <c r="CT46" s="8" cm="1">
        <f t="array" ref="CT46">AN46*INDEX(prod_est,$G46+$H46-1,MATCH(CT$14,$BP$14:$DP$14,0))</f>
        <v>0</v>
      </c>
      <c r="CU46" s="8" cm="1">
        <f t="array" ref="CU46">AO46*INDEX(prod_est,$G46+$H46-1,MATCH(CU$14,$BP$14:$DP$14,0))</f>
        <v>0</v>
      </c>
      <c r="CV46" s="8" cm="1">
        <f t="array" ref="CV46">AP46*INDEX(prod_est,$G46+$H46-1,MATCH(CV$14,$BP$14:$DP$14,0))</f>
        <v>0</v>
      </c>
      <c r="CW46" cm="1">
        <f t="array" ref="CW46">AQ46*INDEX(prod_est,$G46+$H46-1,MATCH(CW$14,$BP$14:$DP$14,0))</f>
        <v>0</v>
      </c>
      <c r="CX46" cm="1">
        <f t="array" ref="CX46">AR46*INDEX(prod_est,$G46+$H46-1,MATCH(CX$14,$BP$14:$DP$14,0))</f>
        <v>0</v>
      </c>
      <c r="CY46" cm="1">
        <f t="array" ref="CY46">AS46*INDEX(prod_est,$G46+$H46-1,MATCH(CY$14,$BP$14:$DP$14,0))</f>
        <v>0</v>
      </c>
      <c r="CZ46" cm="1">
        <f t="array" ref="CZ46">AT46*INDEX(prod_est,$G46+$H46-1,MATCH(CZ$14,$BP$14:$DP$14,0))</f>
        <v>0</v>
      </c>
      <c r="DA46" cm="1">
        <f t="array" ref="DA46">AU46*INDEX(prod_est,$G46+$H46-1,MATCH(DA$14,$BP$14:$DP$14,0))</f>
        <v>0</v>
      </c>
      <c r="DB46" cm="1">
        <f t="array" ref="DB46">AV46*INDEX(prod_est,$G46+$H46-1,MATCH(DB$14,$BP$14:$DP$14,0))</f>
        <v>0</v>
      </c>
      <c r="DC46" cm="1">
        <f t="array" ref="DC46">AW46*INDEX(prod_est,$G46+$H46-1,MATCH(DC$14,$BP$14:$DP$14,0))</f>
        <v>0</v>
      </c>
      <c r="DD46" cm="1">
        <f t="array" ref="DD46">AX46*INDEX(prod_est,$G46+$H46-1,MATCH(DD$14,$BP$14:$DP$14,0))</f>
        <v>0</v>
      </c>
      <c r="DE46" cm="1">
        <f t="array" ref="DE46">AY46*INDEX(prod_est,$G46+$H46-1,MATCH(DE$14,$BP$14:$DP$14,0))</f>
        <v>0</v>
      </c>
      <c r="DF46" cm="1">
        <f t="array" ref="DF46">AZ46*INDEX(prod_est,$G46+$H46-1,MATCH(DF$14,$BP$14:$DP$14,0))</f>
        <v>0</v>
      </c>
      <c r="DG46" cm="1">
        <f t="array" ref="DG46">BA46*INDEX(prod_est,$G46+$H46-1,MATCH(DG$14,$BP$14:$DP$14,0))</f>
        <v>0</v>
      </c>
      <c r="DH46" cm="1">
        <f t="array" ref="DH46">BB46*INDEX(prod_est,$G46+$H46-1,MATCH(DH$14,$BP$14:$DP$14,0))</f>
        <v>0</v>
      </c>
      <c r="DI46" cm="1">
        <f t="array" ref="DI46">BC46*INDEX(prod_est,$G46+$H46-1,MATCH(DI$14,$BP$14:$DP$14,0))</f>
        <v>0</v>
      </c>
      <c r="DJ46" cm="1">
        <f t="array" ref="DJ46">BD46*INDEX(prod_est,$G46+$H46-1,MATCH(DJ$14,$BP$14:$DP$14,0))</f>
        <v>0</v>
      </c>
      <c r="DK46" cm="1">
        <f t="array" ref="DK46">BE46*INDEX(prod_est,$G46+$H46-1,MATCH(DK$14,$BP$14:$DP$14,0))</f>
        <v>0</v>
      </c>
      <c r="DL46" cm="1">
        <f t="array" ref="DL46">BF46*INDEX(prod_est,$G46+$H46-1,MATCH(DL$14,$BP$14:$DP$14,0))</f>
        <v>0</v>
      </c>
      <c r="DM46" cm="1">
        <f t="array" ref="DM46">BG46*INDEX(prod_est,$G46+$H46-1,MATCH(DM$14,$BP$14:$DP$14,0))</f>
        <v>0</v>
      </c>
      <c r="DN46" cm="1">
        <f t="array" ref="DN46">BH46*INDEX(prod_est,$G46+$H46-1,MATCH(DN$14,$BP$14:$DP$14,0))</f>
        <v>0</v>
      </c>
      <c r="DO46" cm="1">
        <f t="array" ref="DO46">BI46*INDEX(prod_est,$G46+$H46-1,MATCH(DO$14,$BP$14:$DP$14,0))</f>
        <v>0</v>
      </c>
      <c r="DP46" cm="1">
        <f t="array" ref="DP46">BJ46*INDEX(prod_est,$G46+$H46-1,MATCH(DP$14,$BP$14:$DP$14,0))</f>
        <v>0</v>
      </c>
    </row>
    <row r="47" spans="1:120" x14ac:dyDescent="0.25">
      <c r="A47" s="10" t="s">
        <v>57</v>
      </c>
      <c r="B47" s="10" t="s">
        <v>91</v>
      </c>
      <c r="C47" s="10" t="s">
        <v>177</v>
      </c>
      <c r="D47" s="10" t="s">
        <v>37</v>
      </c>
      <c r="E47" s="61">
        <f>SUM(E15:E46)</f>
        <v>278.92190111038747</v>
      </c>
      <c r="F47" s="61">
        <f>SUM(F15:F46)</f>
        <v>372.07500139932819</v>
      </c>
      <c r="J47" s="42">
        <f t="shared" ref="J47:AN47" si="64">SUM(J15:J46)*1000</f>
        <v>4.6509375174916023</v>
      </c>
      <c r="K47" s="42">
        <f t="shared" si="64"/>
        <v>4.6418677469046603</v>
      </c>
      <c r="L47" s="42">
        <f t="shared" si="64"/>
        <v>4.6328156632331385</v>
      </c>
      <c r="M47" s="42">
        <f t="shared" si="64"/>
        <v>4.6237812319858724</v>
      </c>
      <c r="N47" s="42">
        <f t="shared" si="64"/>
        <v>4.614764418738952</v>
      </c>
      <c r="O47" s="42">
        <f t="shared" si="64"/>
        <v>4.6057651891356004</v>
      </c>
      <c r="P47" s="42">
        <f t="shared" si="64"/>
        <v>4.5967835088860429</v>
      </c>
      <c r="Q47" s="42">
        <f t="shared" si="64"/>
        <v>4.587819343767368</v>
      </c>
      <c r="R47" s="42">
        <f t="shared" si="64"/>
        <v>4.5788726596234044</v>
      </c>
      <c r="S47" s="42">
        <f t="shared" si="64"/>
        <v>4.5699434223645898</v>
      </c>
      <c r="T47" s="42">
        <f t="shared" si="64"/>
        <v>4.5610315979678377</v>
      </c>
      <c r="U47" s="42">
        <f t="shared" si="64"/>
        <v>4.552137152476412</v>
      </c>
      <c r="V47" s="42">
        <f t="shared" si="64"/>
        <v>4.5432600519997912</v>
      </c>
      <c r="W47" s="42">
        <f t="shared" si="64"/>
        <v>4.5344002627135485</v>
      </c>
      <c r="X47" s="42">
        <f t="shared" si="64"/>
        <v>4.5255577508592157</v>
      </c>
      <c r="Y47" s="42">
        <f t="shared" si="64"/>
        <v>4.516732482744156</v>
      </c>
      <c r="Z47" s="42">
        <f t="shared" si="64"/>
        <v>4.5079244247414403</v>
      </c>
      <c r="AA47" s="42">
        <f t="shared" si="64"/>
        <v>4.4991335432897088</v>
      </c>
      <c r="AB47" s="42">
        <f t="shared" si="64"/>
        <v>4.4903598048930551</v>
      </c>
      <c r="AC47" s="42">
        <f t="shared" si="64"/>
        <v>4.481603176120891</v>
      </c>
      <c r="AD47" s="42">
        <f t="shared" si="64"/>
        <v>4.4728636236078207</v>
      </c>
      <c r="AE47" s="42">
        <f t="shared" si="64"/>
        <v>4.4641411140535139</v>
      </c>
      <c r="AF47" s="42">
        <f t="shared" si="64"/>
        <v>4.4554356142225817</v>
      </c>
      <c r="AG47" s="42">
        <f t="shared" si="64"/>
        <v>4.4467470909444442</v>
      </c>
      <c r="AH47" s="42">
        <f t="shared" si="64"/>
        <v>4.4380755111132091</v>
      </c>
      <c r="AI47" s="42">
        <f t="shared" si="64"/>
        <v>4.4294208416875405</v>
      </c>
      <c r="AJ47" s="42">
        <f t="shared" si="64"/>
        <v>4.4207830496905434</v>
      </c>
      <c r="AK47" s="42">
        <f t="shared" si="64"/>
        <v>4.4121621022096233</v>
      </c>
      <c r="AL47" s="42">
        <f t="shared" si="64"/>
        <v>4.4035579663963729</v>
      </c>
      <c r="AM47" s="42">
        <f t="shared" si="64"/>
        <v>4.3949706094664416</v>
      </c>
      <c r="AN47" s="42">
        <f t="shared" si="64"/>
        <v>4.3863999986994076</v>
      </c>
      <c r="AO47" s="42">
        <f t="shared" ref="AO47:BJ47" si="65">SUM(AO15:AO46)*1000</f>
        <v>4.3778461014386627</v>
      </c>
      <c r="AP47">
        <f t="shared" si="65"/>
        <v>4.3693088850912805</v>
      </c>
      <c r="AQ47">
        <f t="shared" si="65"/>
        <v>4.3607883171278896</v>
      </c>
      <c r="AR47">
        <f t="shared" si="65"/>
        <v>4.3522843650825607</v>
      </c>
      <c r="AS47">
        <f t="shared" si="65"/>
        <v>4.3437969965526744</v>
      </c>
      <c r="AT47">
        <f t="shared" si="65"/>
        <v>4.3353261791987938</v>
      </c>
      <c r="AU47">
        <f t="shared" si="65"/>
        <v>4.3268718807445534</v>
      </c>
      <c r="AV47">
        <f t="shared" si="65"/>
        <v>4.3184340689765284</v>
      </c>
      <c r="AW47">
        <f t="shared" si="65"/>
        <v>4.3100127117441103</v>
      </c>
      <c r="AX47">
        <f t="shared" si="65"/>
        <v>4.3016077769593899</v>
      </c>
      <c r="AY47">
        <f t="shared" si="65"/>
        <v>4.2932192325970346</v>
      </c>
      <c r="AZ47">
        <f t="shared" si="65"/>
        <v>4.2848470466941579</v>
      </c>
      <c r="BA47">
        <f t="shared" si="65"/>
        <v>4.2764911873502083</v>
      </c>
      <c r="BB47">
        <f t="shared" si="65"/>
        <v>4.2681516227268457</v>
      </c>
      <c r="BC47">
        <f t="shared" si="65"/>
        <v>4.2598283210478129</v>
      </c>
      <c r="BD47">
        <f t="shared" si="65"/>
        <v>4.2515212505988202</v>
      </c>
      <c r="BE47">
        <f t="shared" si="65"/>
        <v>4.2432303797274269</v>
      </c>
      <c r="BF47">
        <f t="shared" si="65"/>
        <v>4.2349556768429162</v>
      </c>
      <c r="BG47">
        <f t="shared" si="65"/>
        <v>4.2266971104161737</v>
      </c>
      <c r="BH47">
        <f t="shared" si="65"/>
        <v>4.2184546489795736</v>
      </c>
      <c r="BI47">
        <f t="shared" si="65"/>
        <v>4.2102282611268498</v>
      </c>
      <c r="BJ47">
        <f t="shared" si="65"/>
        <v>4.2020179155129886</v>
      </c>
    </row>
    <row r="49" spans="1:120" x14ac:dyDescent="0.25">
      <c r="BN49" s="56" t="s">
        <v>165</v>
      </c>
      <c r="BO49">
        <f t="shared" ref="BO49:BO50" si="66">BP49</f>
        <v>1</v>
      </c>
      <c r="BP49">
        <f t="shared" ref="BP49:CU49" si="67">1-BP50</f>
        <v>1</v>
      </c>
      <c r="BQ49">
        <f t="shared" si="67"/>
        <v>1</v>
      </c>
      <c r="BR49">
        <f t="shared" si="67"/>
        <v>1</v>
      </c>
      <c r="BS49">
        <f t="shared" si="67"/>
        <v>1</v>
      </c>
      <c r="BT49">
        <f t="shared" si="67"/>
        <v>1</v>
      </c>
      <c r="BU49">
        <f t="shared" si="67"/>
        <v>1</v>
      </c>
      <c r="BV49">
        <f t="shared" si="67"/>
        <v>1</v>
      </c>
      <c r="BW49">
        <f t="shared" si="67"/>
        <v>1</v>
      </c>
      <c r="BX49">
        <f t="shared" si="67"/>
        <v>1</v>
      </c>
      <c r="BY49">
        <f t="shared" si="67"/>
        <v>1</v>
      </c>
      <c r="BZ49">
        <f t="shared" si="67"/>
        <v>1</v>
      </c>
      <c r="CA49">
        <f t="shared" si="67"/>
        <v>1</v>
      </c>
      <c r="CB49">
        <f t="shared" si="67"/>
        <v>1</v>
      </c>
      <c r="CC49">
        <f t="shared" si="67"/>
        <v>1</v>
      </c>
      <c r="CD49">
        <f t="shared" si="67"/>
        <v>1</v>
      </c>
      <c r="CE49">
        <f t="shared" si="67"/>
        <v>1</v>
      </c>
      <c r="CF49">
        <f t="shared" si="67"/>
        <v>1</v>
      </c>
      <c r="CG49">
        <f t="shared" si="67"/>
        <v>1</v>
      </c>
      <c r="CH49">
        <f t="shared" si="67"/>
        <v>1</v>
      </c>
      <c r="CI49">
        <f t="shared" si="67"/>
        <v>1</v>
      </c>
      <c r="CJ49">
        <f t="shared" si="67"/>
        <v>1</v>
      </c>
      <c r="CK49">
        <f t="shared" si="67"/>
        <v>1</v>
      </c>
      <c r="CL49">
        <f t="shared" si="67"/>
        <v>1</v>
      </c>
      <c r="CM49">
        <f t="shared" si="67"/>
        <v>1</v>
      </c>
      <c r="CN49">
        <f t="shared" si="67"/>
        <v>1</v>
      </c>
      <c r="CO49">
        <f t="shared" si="67"/>
        <v>1</v>
      </c>
      <c r="CP49">
        <f t="shared" si="67"/>
        <v>1</v>
      </c>
      <c r="CQ49">
        <f t="shared" si="67"/>
        <v>1</v>
      </c>
      <c r="CR49">
        <f t="shared" si="67"/>
        <v>1</v>
      </c>
      <c r="CS49">
        <f t="shared" si="67"/>
        <v>1</v>
      </c>
      <c r="CT49">
        <f t="shared" si="67"/>
        <v>1</v>
      </c>
      <c r="CU49">
        <f t="shared" si="67"/>
        <v>1</v>
      </c>
      <c r="CV49">
        <f t="shared" ref="CV49:DP49" si="68">1-CV50</f>
        <v>1</v>
      </c>
      <c r="CW49">
        <f t="shared" si="68"/>
        <v>1</v>
      </c>
      <c r="CX49">
        <f t="shared" si="68"/>
        <v>1</v>
      </c>
      <c r="CY49">
        <f t="shared" si="68"/>
        <v>1</v>
      </c>
      <c r="CZ49">
        <f t="shared" si="68"/>
        <v>1</v>
      </c>
      <c r="DA49">
        <f t="shared" si="68"/>
        <v>1</v>
      </c>
      <c r="DB49">
        <f t="shared" si="68"/>
        <v>1</v>
      </c>
      <c r="DC49">
        <f t="shared" si="68"/>
        <v>1</v>
      </c>
      <c r="DD49">
        <f t="shared" si="68"/>
        <v>1</v>
      </c>
      <c r="DE49">
        <f t="shared" si="68"/>
        <v>1</v>
      </c>
      <c r="DF49">
        <f t="shared" si="68"/>
        <v>1</v>
      </c>
      <c r="DG49">
        <f t="shared" si="68"/>
        <v>1</v>
      </c>
      <c r="DH49">
        <f t="shared" si="68"/>
        <v>1</v>
      </c>
      <c r="DI49">
        <f t="shared" si="68"/>
        <v>1</v>
      </c>
      <c r="DJ49">
        <f t="shared" si="68"/>
        <v>1</v>
      </c>
      <c r="DK49">
        <f t="shared" si="68"/>
        <v>1</v>
      </c>
      <c r="DL49">
        <f t="shared" si="68"/>
        <v>1</v>
      </c>
      <c r="DM49">
        <f t="shared" si="68"/>
        <v>1</v>
      </c>
      <c r="DN49">
        <f t="shared" si="68"/>
        <v>1</v>
      </c>
      <c r="DO49">
        <f t="shared" si="68"/>
        <v>1</v>
      </c>
      <c r="DP49">
        <f t="shared" si="68"/>
        <v>1</v>
      </c>
    </row>
    <row r="50" spans="1:120" x14ac:dyDescent="0.25">
      <c r="BN50" s="56" t="s">
        <v>166</v>
      </c>
      <c r="BO50">
        <f t="shared" si="66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0</v>
      </c>
      <c r="CC50">
        <f>INDEX(Cement_assumptions!$C$85:$BC$105,MATCH($BK$58,Cement_assumptions!$A$85:$A$105,0),MATCH(CC57,$BP$57:$DP$57,0))</f>
        <v>0</v>
      </c>
      <c r="CD50">
        <f>INDEX(Cement_assumptions!$C$85:$BC$105,MATCH($BK$58,Cement_assumptions!$A$85:$A$105,0),MATCH(CD57,$BP$57:$DP$57,0))</f>
        <v>0</v>
      </c>
      <c r="CE50">
        <f>INDEX(Cement_assumptions!$C$85:$BC$105,MATCH($BK$58,Cement_assumptions!$A$85:$A$105,0),MATCH(CE57,$BP$57:$DP$57,0))</f>
        <v>0</v>
      </c>
      <c r="CF50">
        <f>INDEX(Cement_assumptions!$C$85:$BC$105,MATCH($BK$58,Cement_assumptions!$A$85:$A$105,0),MATCH(CF57,$BP$57:$DP$57,0))</f>
        <v>0</v>
      </c>
      <c r="CG50">
        <f>INDEX(Cement_assumptions!$C$85:$BC$105,MATCH($BK$58,Cement_assumptions!$A$85:$A$105,0),MATCH(CG57,$BP$57:$DP$57,0))</f>
        <v>0</v>
      </c>
      <c r="CH50">
        <f>INDEX(Cement_assumptions!$C$85:$BC$105,MATCH($BK$58,Cement_assumptions!$A$85:$A$105,0),MATCH(CH57,$BP$57:$DP$57,0))</f>
        <v>0</v>
      </c>
      <c r="CI50">
        <f>INDEX(Cement_assumptions!$C$85:$BC$105,MATCH($BK$58,Cement_assumptions!$A$85:$A$105,0),MATCH(CI57,$BP$57:$DP$57,0))</f>
        <v>0</v>
      </c>
      <c r="CJ50">
        <f>INDEX(Cement_assumptions!$C$85:$BC$105,MATCH($BK$58,Cement_assumptions!$A$85:$A$105,0),MATCH(CJ57,$BP$57:$DP$57,0))</f>
        <v>0</v>
      </c>
      <c r="CK50">
        <f>INDEX(Cement_assumptions!$C$85:$BC$105,MATCH($BK$58,Cement_assumptions!$A$85:$A$105,0),MATCH(CK57,$BP$57:$DP$57,0))</f>
        <v>0</v>
      </c>
      <c r="CL50">
        <f>INDEX(Cement_assumptions!$C$85:$BC$105,MATCH($BK$58,Cement_assumptions!$A$85:$A$105,0),MATCH(CL57,$BP$57:$DP$57,0))</f>
        <v>0</v>
      </c>
      <c r="CM50">
        <f>INDEX(Cement_assumptions!$C$85:$BC$105,MATCH($BK$58,Cement_assumptions!$A$85:$A$105,0),MATCH(CM57,$BP$57:$DP$57,0))</f>
        <v>0</v>
      </c>
      <c r="CN50">
        <f>INDEX(Cement_assumptions!$C$85:$BC$105,MATCH($BK$58,Cement_assumptions!$A$85:$A$105,0),MATCH(CN57,$BP$57:$DP$57,0))</f>
        <v>0</v>
      </c>
      <c r="CO50">
        <f>INDEX(Cement_assumptions!$C$85:$BC$105,MATCH($BK$58,Cement_assumptions!$A$85:$A$105,0),MATCH(CO57,$BP$57:$DP$57,0))</f>
        <v>0</v>
      </c>
      <c r="CP50">
        <f>INDEX(Cement_assumptions!$C$85:$BC$105,MATCH($BK$58,Cement_assumptions!$A$85:$A$105,0),MATCH(CP57,$BP$57:$DP$57,0))</f>
        <v>0</v>
      </c>
      <c r="CQ50">
        <f>INDEX(Cement_assumptions!$C$85:$BC$105,MATCH($BK$58,Cement_assumptions!$A$85:$A$105,0),MATCH(CQ57,$BP$57:$DP$57,0))</f>
        <v>0</v>
      </c>
      <c r="CR50">
        <f>INDEX(Cement_assumptions!$C$85:$BC$105,MATCH($BK$58,Cement_assumptions!$A$85:$A$105,0),MATCH(CR57,$BP$57:$DP$57,0))</f>
        <v>0</v>
      </c>
      <c r="CS50">
        <f>INDEX(Cement_assumptions!$C$85:$BC$105,MATCH($BK$58,Cement_assumptions!$A$85:$A$105,0),MATCH(CS57,$BP$57:$DP$57,0))</f>
        <v>0</v>
      </c>
      <c r="CT50">
        <f>INDEX(Cement_assumptions!$C$85:$BC$105,MATCH($BK$58,Cement_assumptions!$A$85:$A$105,0),MATCH(CT57,$BP$57:$DP$57,0))</f>
        <v>0</v>
      </c>
      <c r="CU50">
        <f>INDEX(Cement_assumptions!$C$85:$BC$105,MATCH($BK$58,Cement_assumptions!$A$85:$A$105,0),MATCH(CU57,$BP$57:$DP$57,0))</f>
        <v>0</v>
      </c>
      <c r="CV50">
        <f>INDEX(Cement_assumptions!$C$85:$BC$105,MATCH($BK$58,Cement_assumptions!$A$85:$A$105,0),MATCH(CV57,$BP$57:$DP$57,0))</f>
        <v>0</v>
      </c>
      <c r="CW50">
        <f>INDEX(Cement_assumptions!$C$85:$BC$105,MATCH($BK$58,Cement_assumptions!$A$85:$A$105,0),MATCH(CW57,$BP$57:$DP$57,0))</f>
        <v>0</v>
      </c>
      <c r="CX50">
        <f>INDEX(Cement_assumptions!$C$85:$BC$105,MATCH($BK$58,Cement_assumptions!$A$85:$A$105,0),MATCH(CX57,$BP$57:$DP$57,0))</f>
        <v>0</v>
      </c>
      <c r="CY50">
        <f>INDEX(Cement_assumptions!$C$85:$BC$105,MATCH($BK$58,Cement_assumptions!$A$85:$A$105,0),MATCH(CY57,$BP$57:$DP$57,0))</f>
        <v>0</v>
      </c>
      <c r="CZ50">
        <f>INDEX(Cement_assumptions!$C$85:$BC$105,MATCH($BK$58,Cement_assumptions!$A$85:$A$105,0),MATCH(CZ57,$BP$57:$DP$57,0))</f>
        <v>0</v>
      </c>
      <c r="DA50">
        <f>INDEX(Cement_assumptions!$C$85:$BC$105,MATCH($BK$58,Cement_assumptions!$A$85:$A$105,0),MATCH(DA57,$BP$57:$DP$57,0))</f>
        <v>0</v>
      </c>
      <c r="DB50">
        <f>INDEX(Cement_assumptions!$C$85:$BC$105,MATCH($BK$58,Cement_assumptions!$A$85:$A$105,0),MATCH(DB57,$BP$57:$DP$57,0))</f>
        <v>0</v>
      </c>
      <c r="DC50">
        <f>INDEX(Cement_assumptions!$C$85:$BC$105,MATCH($BK$58,Cement_assumptions!$A$85:$A$105,0),MATCH(DC57,$BP$57:$DP$57,0))</f>
        <v>0</v>
      </c>
      <c r="DD50">
        <f>INDEX(Cement_assumptions!$C$85:$BC$105,MATCH($BK$58,Cement_assumptions!$A$85:$A$105,0),MATCH(DD57,$BP$57:$DP$57,0))</f>
        <v>0</v>
      </c>
      <c r="DE50">
        <f>INDEX(Cement_assumptions!$C$85:$BC$105,MATCH($BK$58,Cement_assumptions!$A$85:$A$105,0),MATCH(DE57,$BP$57:$DP$57,0))</f>
        <v>0</v>
      </c>
      <c r="DF50">
        <f>INDEX(Cement_assumptions!$C$85:$BC$105,MATCH($BK$58,Cement_assumptions!$A$85:$A$105,0),MATCH(DF57,$BP$57:$DP$57,0))</f>
        <v>0</v>
      </c>
      <c r="DG50">
        <f>INDEX(Cement_assumptions!$C$85:$BC$105,MATCH($BK$58,Cement_assumptions!$A$85:$A$105,0),MATCH(DG57,$BP$57:$DP$57,0))</f>
        <v>0</v>
      </c>
      <c r="DH50">
        <f>INDEX(Cement_assumptions!$C$85:$BC$105,MATCH($BK$58,Cement_assumptions!$A$85:$A$105,0),MATCH(DH57,$BP$57:$DP$57,0))</f>
        <v>0</v>
      </c>
      <c r="DI50">
        <f>INDEX(Cement_assumptions!$C$85:$BC$105,MATCH($BK$58,Cement_assumptions!$A$85:$A$105,0),MATCH(DI57,$BP$57:$DP$57,0))</f>
        <v>0</v>
      </c>
      <c r="DJ50">
        <f>INDEX(Cement_assumptions!$C$85:$BC$105,MATCH($BK$58,Cement_assumptions!$A$85:$A$105,0),MATCH(DJ57,$BP$57:$DP$57,0))</f>
        <v>0</v>
      </c>
      <c r="DK50">
        <f>INDEX(Cement_assumptions!$C$85:$BC$105,MATCH($BK$58,Cement_assumptions!$A$85:$A$105,0),MATCH(DK57,$BP$57:$DP$57,0))</f>
        <v>0</v>
      </c>
      <c r="DL50">
        <f>INDEX(Cement_assumptions!$C$85:$BC$105,MATCH($BK$58,Cement_assumptions!$A$85:$A$105,0),MATCH(DL57,$BP$57:$DP$57,0))</f>
        <v>0</v>
      </c>
      <c r="DM50">
        <f>INDEX(Cement_assumptions!$C$85:$BC$105,MATCH($BK$58,Cement_assumptions!$A$85:$A$105,0),MATCH(DM57,$BP$57:$DP$57,0))</f>
        <v>0</v>
      </c>
      <c r="DN50">
        <f>INDEX(Cement_assumptions!$C$85:$BC$105,MATCH($BK$58,Cement_assumptions!$A$85:$A$105,0),MATCH(DN57,$BP$57:$DP$57,0))</f>
        <v>0</v>
      </c>
      <c r="DO50">
        <f>INDEX(Cement_assumptions!$C$85:$BC$105,MATCH($BK$58,Cement_assumptions!$A$85:$A$105,0),MATCH(DO57,$BP$57:$DP$57,0))</f>
        <v>0</v>
      </c>
      <c r="DP50">
        <f>INDEX(Cement_assumptions!$C$85:$BC$105,MATCH($BK$58,Cement_assumptions!$A$85:$A$105,0),MATCH(DP57,$BP$57:$DP$57,0))</f>
        <v>0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69">A15</f>
        <v>21_VN</v>
      </c>
      <c r="B58" s="65" t="str">
        <f t="shared" si="69"/>
        <v>1_x_coal_thermal</v>
      </c>
      <c r="C58" s="65" t="str">
        <f t="shared" si="69"/>
        <v>1_x_coal_thermal</v>
      </c>
      <c r="D58" s="66" t="s">
        <v>171</v>
      </c>
      <c r="E58" s="66">
        <f t="shared" ref="E58:E89" si="70">E15</f>
        <v>197.69252696465259</v>
      </c>
      <c r="F58" s="66">
        <v>287.61458372683768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1">A58</f>
        <v>21_VN</v>
      </c>
      <c r="BL58" s="65" t="str">
        <f t="shared" ref="BL58:BL89" si="72">"d_ind_cem_"&amp;C58</f>
        <v>d_ind_cem_1_x_coal_thermal</v>
      </c>
      <c r="BM58" s="65"/>
      <c r="BN58" s="65"/>
      <c r="BO58" s="65">
        <f t="shared" ref="BO58:CU58" si="73">BO$49*BO15</f>
        <v>197.69252696465259</v>
      </c>
      <c r="BP58" s="65">
        <f t="shared" si="73"/>
        <v>287.61458372683768</v>
      </c>
      <c r="BQ58" s="65">
        <f t="shared" si="73"/>
        <v>310.0180045630774</v>
      </c>
      <c r="BR58" s="65">
        <f t="shared" si="73"/>
        <v>283.30637155288599</v>
      </c>
      <c r="BS58" s="65">
        <f t="shared" si="73"/>
        <v>313.13119282551037</v>
      </c>
      <c r="BT58" s="65">
        <f t="shared" si="73"/>
        <v>345.11084223992691</v>
      </c>
      <c r="BU58" s="65">
        <f t="shared" si="73"/>
        <v>361.31170434720298</v>
      </c>
      <c r="BV58" s="65">
        <f t="shared" si="73"/>
        <v>378.24531818281628</v>
      </c>
      <c r="BW58" s="65">
        <f t="shared" si="73"/>
        <v>395.94397223860705</v>
      </c>
      <c r="BX58" s="65">
        <f t="shared" si="73"/>
        <v>414.44135058798963</v>
      </c>
      <c r="BY58" s="65">
        <f t="shared" si="73"/>
        <v>433.77259231605001</v>
      </c>
      <c r="BZ58" s="65">
        <f t="shared" si="73"/>
        <v>450.243762277634</v>
      </c>
      <c r="CA58" s="65">
        <f t="shared" si="73"/>
        <v>467.34037387548091</v>
      </c>
      <c r="CB58" s="65">
        <f t="shared" si="73"/>
        <v>485.08617631752429</v>
      </c>
      <c r="CC58" s="65">
        <f t="shared" si="73"/>
        <v>488.98161425040166</v>
      </c>
      <c r="CD58" s="65">
        <f t="shared" si="73"/>
        <v>492.90833412333581</v>
      </c>
      <c r="CE58" s="65">
        <f t="shared" si="73"/>
        <v>496.86658714293446</v>
      </c>
      <c r="CF58" s="65">
        <f t="shared" si="73"/>
        <v>500.85662653310885</v>
      </c>
      <c r="CG58" s="65">
        <f t="shared" si="73"/>
        <v>504.8787075512526</v>
      </c>
      <c r="CH58" s="65">
        <f t="shared" si="73"/>
        <v>508.93308750457794</v>
      </c>
      <c r="CI58" s="65">
        <f t="shared" si="73"/>
        <v>513.02002576658208</v>
      </c>
      <c r="CJ58" s="65">
        <f t="shared" si="73"/>
        <v>517.13978379363778</v>
      </c>
      <c r="CK58" s="65">
        <f t="shared" si="73"/>
        <v>521.29262514170762</v>
      </c>
      <c r="CL58" s="65">
        <f t="shared" si="73"/>
        <v>525.47881548322903</v>
      </c>
      <c r="CM58" s="65">
        <f t="shared" si="73"/>
        <v>529.6986226240889</v>
      </c>
      <c r="CN58" s="65">
        <f t="shared" si="73"/>
        <v>533.95231652076336</v>
      </c>
      <c r="CO58" s="65">
        <f t="shared" si="73"/>
        <v>538.24016929758875</v>
      </c>
      <c r="CP58" s="65">
        <f t="shared" si="73"/>
        <v>542.56245526417126</v>
      </c>
      <c r="CQ58" s="65">
        <f t="shared" si="73"/>
        <v>546.91945093293145</v>
      </c>
      <c r="CR58" s="65">
        <f t="shared" si="73"/>
        <v>551.31143503679903</v>
      </c>
      <c r="CS58" s="65">
        <f t="shared" si="73"/>
        <v>555.73868854704119</v>
      </c>
      <c r="CT58" s="65">
        <f t="shared" si="73"/>
        <v>560.20149469123726</v>
      </c>
      <c r="CU58" s="65">
        <f t="shared" si="73"/>
        <v>564.70013897139393</v>
      </c>
      <c r="CV58" s="65">
        <f t="shared" ref="CV58:DP58" si="74">CV$49*CV15</f>
        <v>569.23490918222512</v>
      </c>
      <c r="CW58" s="65">
        <f t="shared" si="74"/>
        <v>568.12484695994317</v>
      </c>
      <c r="CX58" s="65">
        <f t="shared" si="74"/>
        <v>567.01694946459099</v>
      </c>
      <c r="CY58" s="65">
        <f t="shared" si="74"/>
        <v>565.9112124747453</v>
      </c>
      <c r="CZ58" s="65">
        <f t="shared" si="74"/>
        <v>564.80763177721485</v>
      </c>
      <c r="DA58" s="65">
        <f t="shared" si="74"/>
        <v>563.70620316702434</v>
      </c>
      <c r="DB58" s="65">
        <f t="shared" si="74"/>
        <v>562.60692244739903</v>
      </c>
      <c r="DC58" s="65">
        <f t="shared" si="74"/>
        <v>561.50978542974769</v>
      </c>
      <c r="DD58" s="65">
        <f t="shared" si="74"/>
        <v>560.41478793364774</v>
      </c>
      <c r="DE58" s="65">
        <f t="shared" si="74"/>
        <v>559.3219257868285</v>
      </c>
      <c r="DF58" s="65">
        <f t="shared" si="74"/>
        <v>558.23119482515585</v>
      </c>
      <c r="DG58" s="65">
        <f t="shared" si="74"/>
        <v>557.14259089261589</v>
      </c>
      <c r="DH58" s="65">
        <f t="shared" si="74"/>
        <v>556.05610984129964</v>
      </c>
      <c r="DI58" s="65">
        <f t="shared" si="74"/>
        <v>554.97174753138665</v>
      </c>
      <c r="DJ58" s="65">
        <f t="shared" si="74"/>
        <v>553.88949983112968</v>
      </c>
      <c r="DK58" s="65">
        <f t="shared" si="74"/>
        <v>552.80936261683883</v>
      </c>
      <c r="DL58" s="65">
        <f t="shared" si="74"/>
        <v>551.73133177286559</v>
      </c>
      <c r="DM58" s="65">
        <f t="shared" si="74"/>
        <v>550.65540319158754</v>
      </c>
      <c r="DN58" s="65">
        <f t="shared" si="74"/>
        <v>549.58157277339228</v>
      </c>
      <c r="DO58" s="65">
        <f t="shared" si="74"/>
        <v>548.50983642666245</v>
      </c>
      <c r="DP58" s="65">
        <f t="shared" si="74"/>
        <v>547.44019006775932</v>
      </c>
    </row>
    <row r="59" spans="1:120" x14ac:dyDescent="0.25">
      <c r="A59" s="65" t="str">
        <f t="shared" si="69"/>
        <v>21_VN</v>
      </c>
      <c r="B59" s="65" t="str">
        <f t="shared" si="69"/>
        <v>1_1_coking_coal</v>
      </c>
      <c r="C59" s="65" t="str">
        <f t="shared" si="69"/>
        <v>1_1_coking_coal</v>
      </c>
      <c r="D59" s="66" t="s">
        <v>171</v>
      </c>
      <c r="E59" s="66">
        <f t="shared" si="70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1"/>
        <v>21_VN</v>
      </c>
      <c r="BL59" s="65" t="str">
        <f t="shared" si="72"/>
        <v>d_ind_cem_1_1_coking_coal</v>
      </c>
      <c r="BM59" s="65"/>
      <c r="BN59" s="65"/>
      <c r="BO59" s="65">
        <f t="shared" ref="BO59:CV59" si="75">BO$49*BO16</f>
        <v>0</v>
      </c>
      <c r="BP59" s="65">
        <f t="shared" si="75"/>
        <v>0</v>
      </c>
      <c r="BQ59" s="65">
        <f t="shared" si="75"/>
        <v>0</v>
      </c>
      <c r="BR59" s="65">
        <f t="shared" si="75"/>
        <v>0</v>
      </c>
      <c r="BS59" s="65">
        <f t="shared" si="75"/>
        <v>0</v>
      </c>
      <c r="BT59" s="65">
        <f t="shared" si="75"/>
        <v>0</v>
      </c>
      <c r="BU59" s="65">
        <f t="shared" si="75"/>
        <v>0</v>
      </c>
      <c r="BV59" s="65">
        <f t="shared" si="75"/>
        <v>0</v>
      </c>
      <c r="BW59" s="65">
        <f t="shared" si="75"/>
        <v>0</v>
      </c>
      <c r="BX59" s="65">
        <f t="shared" si="75"/>
        <v>0</v>
      </c>
      <c r="BY59" s="65">
        <f t="shared" si="75"/>
        <v>0</v>
      </c>
      <c r="BZ59" s="65">
        <f t="shared" si="75"/>
        <v>0</v>
      </c>
      <c r="CA59" s="65">
        <f t="shared" si="75"/>
        <v>0</v>
      </c>
      <c r="CB59" s="65">
        <f t="shared" si="75"/>
        <v>0</v>
      </c>
      <c r="CC59" s="65">
        <f t="shared" si="75"/>
        <v>0</v>
      </c>
      <c r="CD59" s="65">
        <f t="shared" si="75"/>
        <v>0</v>
      </c>
      <c r="CE59" s="65">
        <f t="shared" si="75"/>
        <v>0</v>
      </c>
      <c r="CF59" s="65">
        <f t="shared" si="75"/>
        <v>0</v>
      </c>
      <c r="CG59" s="65">
        <f t="shared" si="75"/>
        <v>0</v>
      </c>
      <c r="CH59" s="65">
        <f t="shared" si="75"/>
        <v>0</v>
      </c>
      <c r="CI59" s="65">
        <f t="shared" si="75"/>
        <v>0</v>
      </c>
      <c r="CJ59" s="65">
        <f t="shared" si="75"/>
        <v>0</v>
      </c>
      <c r="CK59" s="65">
        <f t="shared" si="75"/>
        <v>0</v>
      </c>
      <c r="CL59" s="65">
        <f t="shared" si="75"/>
        <v>0</v>
      </c>
      <c r="CM59" s="65">
        <f t="shared" si="75"/>
        <v>0</v>
      </c>
      <c r="CN59" s="65">
        <f t="shared" si="75"/>
        <v>0</v>
      </c>
      <c r="CO59" s="65">
        <f t="shared" si="75"/>
        <v>0</v>
      </c>
      <c r="CP59" s="65">
        <f t="shared" si="75"/>
        <v>0</v>
      </c>
      <c r="CQ59" s="65">
        <f t="shared" si="75"/>
        <v>0</v>
      </c>
      <c r="CR59" s="65">
        <f t="shared" si="75"/>
        <v>0</v>
      </c>
      <c r="CS59" s="65">
        <f t="shared" si="75"/>
        <v>0</v>
      </c>
      <c r="CT59" s="65">
        <f t="shared" si="75"/>
        <v>0</v>
      </c>
      <c r="CU59" s="65">
        <f t="shared" si="75"/>
        <v>0</v>
      </c>
      <c r="CV59" s="65">
        <f t="shared" si="75"/>
        <v>0</v>
      </c>
      <c r="CW59" s="65">
        <f t="shared" ref="CW59:DP59" si="76">CW$49*CW16</f>
        <v>0</v>
      </c>
      <c r="CX59" s="65">
        <f t="shared" si="76"/>
        <v>0</v>
      </c>
      <c r="CY59" s="65">
        <f t="shared" si="76"/>
        <v>0</v>
      </c>
      <c r="CZ59" s="65">
        <f t="shared" si="76"/>
        <v>0</v>
      </c>
      <c r="DA59" s="65">
        <f t="shared" si="76"/>
        <v>0</v>
      </c>
      <c r="DB59" s="65">
        <f t="shared" si="76"/>
        <v>0</v>
      </c>
      <c r="DC59" s="65">
        <f t="shared" si="76"/>
        <v>0</v>
      </c>
      <c r="DD59" s="65">
        <f t="shared" si="76"/>
        <v>0</v>
      </c>
      <c r="DE59" s="65">
        <f t="shared" si="76"/>
        <v>0</v>
      </c>
      <c r="DF59" s="65">
        <f t="shared" si="76"/>
        <v>0</v>
      </c>
      <c r="DG59" s="65">
        <f t="shared" si="76"/>
        <v>0</v>
      </c>
      <c r="DH59" s="65">
        <f t="shared" si="76"/>
        <v>0</v>
      </c>
      <c r="DI59" s="65">
        <f t="shared" si="76"/>
        <v>0</v>
      </c>
      <c r="DJ59" s="65">
        <f t="shared" si="76"/>
        <v>0</v>
      </c>
      <c r="DK59" s="65">
        <f t="shared" si="76"/>
        <v>0</v>
      </c>
      <c r="DL59" s="65">
        <f t="shared" si="76"/>
        <v>0</v>
      </c>
      <c r="DM59" s="65">
        <f t="shared" si="76"/>
        <v>0</v>
      </c>
      <c r="DN59" s="65">
        <f t="shared" si="76"/>
        <v>0</v>
      </c>
      <c r="DO59" s="65">
        <f t="shared" si="76"/>
        <v>0</v>
      </c>
      <c r="DP59" s="65">
        <f t="shared" si="76"/>
        <v>0</v>
      </c>
    </row>
    <row r="60" spans="1:120" x14ac:dyDescent="0.25">
      <c r="A60" s="65" t="str">
        <f t="shared" si="69"/>
        <v>21_VN</v>
      </c>
      <c r="B60" s="65" t="str">
        <f t="shared" si="69"/>
        <v>1_5_lignite</v>
      </c>
      <c r="C60" s="65" t="str">
        <f t="shared" si="69"/>
        <v>1_5_lignite</v>
      </c>
      <c r="D60" s="66" t="s">
        <v>171</v>
      </c>
      <c r="E60" s="66">
        <f t="shared" si="70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1"/>
        <v>21_VN</v>
      </c>
      <c r="BL60" s="65" t="str">
        <f t="shared" si="72"/>
        <v>d_ind_cem_1_5_lignite</v>
      </c>
      <c r="BM60" s="65"/>
      <c r="BN60" s="65"/>
      <c r="BO60" s="65">
        <f t="shared" ref="BO60:CV60" si="77">BO$49*BO17</f>
        <v>0</v>
      </c>
      <c r="BP60" s="65">
        <f t="shared" si="77"/>
        <v>0</v>
      </c>
      <c r="BQ60" s="65">
        <f t="shared" si="77"/>
        <v>0</v>
      </c>
      <c r="BR60" s="65">
        <f t="shared" si="77"/>
        <v>0</v>
      </c>
      <c r="BS60" s="65">
        <f t="shared" si="77"/>
        <v>0</v>
      </c>
      <c r="BT60" s="65">
        <f t="shared" si="77"/>
        <v>0</v>
      </c>
      <c r="BU60" s="65">
        <f t="shared" si="77"/>
        <v>0</v>
      </c>
      <c r="BV60" s="65">
        <f t="shared" si="77"/>
        <v>0</v>
      </c>
      <c r="BW60" s="65">
        <f t="shared" si="77"/>
        <v>0</v>
      </c>
      <c r="BX60" s="65">
        <f t="shared" si="77"/>
        <v>0</v>
      </c>
      <c r="BY60" s="65">
        <f t="shared" si="77"/>
        <v>0</v>
      </c>
      <c r="BZ60" s="65">
        <f t="shared" si="77"/>
        <v>0</v>
      </c>
      <c r="CA60" s="65">
        <f t="shared" si="77"/>
        <v>0</v>
      </c>
      <c r="CB60" s="65">
        <f t="shared" si="77"/>
        <v>0</v>
      </c>
      <c r="CC60" s="65">
        <f t="shared" si="77"/>
        <v>0</v>
      </c>
      <c r="CD60" s="65">
        <f t="shared" si="77"/>
        <v>0</v>
      </c>
      <c r="CE60" s="65">
        <f t="shared" si="77"/>
        <v>0</v>
      </c>
      <c r="CF60" s="65">
        <f t="shared" si="77"/>
        <v>0</v>
      </c>
      <c r="CG60" s="65">
        <f t="shared" si="77"/>
        <v>0</v>
      </c>
      <c r="CH60" s="65">
        <f t="shared" si="77"/>
        <v>0</v>
      </c>
      <c r="CI60" s="65">
        <f t="shared" si="77"/>
        <v>0</v>
      </c>
      <c r="CJ60" s="65">
        <f t="shared" si="77"/>
        <v>0</v>
      </c>
      <c r="CK60" s="65">
        <f t="shared" si="77"/>
        <v>0</v>
      </c>
      <c r="CL60" s="65">
        <f t="shared" si="77"/>
        <v>0</v>
      </c>
      <c r="CM60" s="65">
        <f t="shared" si="77"/>
        <v>0</v>
      </c>
      <c r="CN60" s="65">
        <f t="shared" si="77"/>
        <v>0</v>
      </c>
      <c r="CO60" s="65">
        <f t="shared" si="77"/>
        <v>0</v>
      </c>
      <c r="CP60" s="65">
        <f t="shared" si="77"/>
        <v>0</v>
      </c>
      <c r="CQ60" s="65">
        <f t="shared" si="77"/>
        <v>0</v>
      </c>
      <c r="CR60" s="65">
        <f t="shared" si="77"/>
        <v>0</v>
      </c>
      <c r="CS60" s="65">
        <f t="shared" si="77"/>
        <v>0</v>
      </c>
      <c r="CT60" s="65">
        <f t="shared" si="77"/>
        <v>0</v>
      </c>
      <c r="CU60" s="65">
        <f t="shared" si="77"/>
        <v>0</v>
      </c>
      <c r="CV60" s="65">
        <f t="shared" si="77"/>
        <v>0</v>
      </c>
      <c r="CW60" s="65">
        <f t="shared" ref="CW60:DP60" si="78">CW$49*CW17</f>
        <v>0</v>
      </c>
      <c r="CX60" s="65">
        <f t="shared" si="78"/>
        <v>0</v>
      </c>
      <c r="CY60" s="65">
        <f t="shared" si="78"/>
        <v>0</v>
      </c>
      <c r="CZ60" s="65">
        <f t="shared" si="78"/>
        <v>0</v>
      </c>
      <c r="DA60" s="65">
        <f t="shared" si="78"/>
        <v>0</v>
      </c>
      <c r="DB60" s="65">
        <f t="shared" si="78"/>
        <v>0</v>
      </c>
      <c r="DC60" s="65">
        <f t="shared" si="78"/>
        <v>0</v>
      </c>
      <c r="DD60" s="65">
        <f t="shared" si="78"/>
        <v>0</v>
      </c>
      <c r="DE60" s="65">
        <f t="shared" si="78"/>
        <v>0</v>
      </c>
      <c r="DF60" s="65">
        <f t="shared" si="78"/>
        <v>0</v>
      </c>
      <c r="DG60" s="65">
        <f t="shared" si="78"/>
        <v>0</v>
      </c>
      <c r="DH60" s="65">
        <f t="shared" si="78"/>
        <v>0</v>
      </c>
      <c r="DI60" s="65">
        <f t="shared" si="78"/>
        <v>0</v>
      </c>
      <c r="DJ60" s="65">
        <f t="shared" si="78"/>
        <v>0</v>
      </c>
      <c r="DK60" s="65">
        <f t="shared" si="78"/>
        <v>0</v>
      </c>
      <c r="DL60" s="65">
        <f t="shared" si="78"/>
        <v>0</v>
      </c>
      <c r="DM60" s="65">
        <f t="shared" si="78"/>
        <v>0</v>
      </c>
      <c r="DN60" s="65">
        <f t="shared" si="78"/>
        <v>0</v>
      </c>
      <c r="DO60" s="65">
        <f t="shared" si="78"/>
        <v>0</v>
      </c>
      <c r="DP60" s="65">
        <f t="shared" si="78"/>
        <v>0</v>
      </c>
    </row>
    <row r="61" spans="1:120" x14ac:dyDescent="0.25">
      <c r="A61" s="65" t="str">
        <f t="shared" si="69"/>
        <v>21_VN</v>
      </c>
      <c r="B61" s="65" t="str">
        <f t="shared" si="69"/>
        <v>2_coal_products</v>
      </c>
      <c r="C61" s="65" t="str">
        <f t="shared" si="69"/>
        <v>2_coal_products</v>
      </c>
      <c r="D61" s="66" t="s">
        <v>171</v>
      </c>
      <c r="E61" s="66">
        <f t="shared" si="70"/>
        <v>0</v>
      </c>
      <c r="F61" s="66">
        <v>0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1"/>
        <v>21_VN</v>
      </c>
      <c r="BL61" s="65" t="str">
        <f t="shared" si="72"/>
        <v>d_ind_cem_2_coal_products</v>
      </c>
      <c r="BM61" s="65"/>
      <c r="BN61" s="65"/>
      <c r="BO61" s="65">
        <f t="shared" ref="BO61:CV61" si="79">BO$49*BO18</f>
        <v>0</v>
      </c>
      <c r="BP61" s="65">
        <f t="shared" si="79"/>
        <v>0</v>
      </c>
      <c r="BQ61" s="65">
        <f t="shared" si="79"/>
        <v>0</v>
      </c>
      <c r="BR61" s="65">
        <f t="shared" si="79"/>
        <v>0</v>
      </c>
      <c r="BS61" s="65">
        <f t="shared" si="79"/>
        <v>0</v>
      </c>
      <c r="BT61" s="65">
        <f t="shared" si="79"/>
        <v>0</v>
      </c>
      <c r="BU61" s="65">
        <f t="shared" si="79"/>
        <v>0</v>
      </c>
      <c r="BV61" s="65">
        <f t="shared" si="79"/>
        <v>0</v>
      </c>
      <c r="BW61" s="65">
        <f t="shared" si="79"/>
        <v>0</v>
      </c>
      <c r="BX61" s="65">
        <f t="shared" si="79"/>
        <v>0</v>
      </c>
      <c r="BY61" s="65">
        <f t="shared" si="79"/>
        <v>0</v>
      </c>
      <c r="BZ61" s="65">
        <f t="shared" si="79"/>
        <v>0</v>
      </c>
      <c r="CA61" s="65">
        <f t="shared" si="79"/>
        <v>0</v>
      </c>
      <c r="CB61" s="65">
        <f t="shared" si="79"/>
        <v>0</v>
      </c>
      <c r="CC61" s="65">
        <f t="shared" si="79"/>
        <v>0</v>
      </c>
      <c r="CD61" s="65">
        <f t="shared" si="79"/>
        <v>0</v>
      </c>
      <c r="CE61" s="65">
        <f t="shared" si="79"/>
        <v>0</v>
      </c>
      <c r="CF61" s="65">
        <f t="shared" si="79"/>
        <v>0</v>
      </c>
      <c r="CG61" s="65">
        <f t="shared" si="79"/>
        <v>0</v>
      </c>
      <c r="CH61" s="65">
        <f t="shared" si="79"/>
        <v>0</v>
      </c>
      <c r="CI61" s="65">
        <f t="shared" si="79"/>
        <v>0</v>
      </c>
      <c r="CJ61" s="65">
        <f t="shared" si="79"/>
        <v>0</v>
      </c>
      <c r="CK61" s="65">
        <f t="shared" si="79"/>
        <v>0</v>
      </c>
      <c r="CL61" s="65">
        <f t="shared" si="79"/>
        <v>0</v>
      </c>
      <c r="CM61" s="65">
        <f t="shared" si="79"/>
        <v>0</v>
      </c>
      <c r="CN61" s="65">
        <f t="shared" si="79"/>
        <v>0</v>
      </c>
      <c r="CO61" s="65">
        <f t="shared" si="79"/>
        <v>0</v>
      </c>
      <c r="CP61" s="65">
        <f t="shared" si="79"/>
        <v>0</v>
      </c>
      <c r="CQ61" s="65">
        <f t="shared" si="79"/>
        <v>0</v>
      </c>
      <c r="CR61" s="65">
        <f t="shared" si="79"/>
        <v>0</v>
      </c>
      <c r="CS61" s="65">
        <f t="shared" si="79"/>
        <v>0</v>
      </c>
      <c r="CT61" s="65">
        <f t="shared" si="79"/>
        <v>0</v>
      </c>
      <c r="CU61" s="65">
        <f t="shared" si="79"/>
        <v>0</v>
      </c>
      <c r="CV61" s="65">
        <f t="shared" si="79"/>
        <v>0</v>
      </c>
      <c r="CW61" s="65">
        <f t="shared" ref="CW61:DP61" si="80">CW$49*CW18</f>
        <v>0</v>
      </c>
      <c r="CX61" s="65">
        <f t="shared" si="80"/>
        <v>0</v>
      </c>
      <c r="CY61" s="65">
        <f t="shared" si="80"/>
        <v>0</v>
      </c>
      <c r="CZ61" s="65">
        <f t="shared" si="80"/>
        <v>0</v>
      </c>
      <c r="DA61" s="65">
        <f t="shared" si="80"/>
        <v>0</v>
      </c>
      <c r="DB61" s="65">
        <f t="shared" si="80"/>
        <v>0</v>
      </c>
      <c r="DC61" s="65">
        <f t="shared" si="80"/>
        <v>0</v>
      </c>
      <c r="DD61" s="65">
        <f t="shared" si="80"/>
        <v>0</v>
      </c>
      <c r="DE61" s="65">
        <f t="shared" si="80"/>
        <v>0</v>
      </c>
      <c r="DF61" s="65">
        <f t="shared" si="80"/>
        <v>0</v>
      </c>
      <c r="DG61" s="65">
        <f t="shared" si="80"/>
        <v>0</v>
      </c>
      <c r="DH61" s="65">
        <f t="shared" si="80"/>
        <v>0</v>
      </c>
      <c r="DI61" s="65">
        <f t="shared" si="80"/>
        <v>0</v>
      </c>
      <c r="DJ61" s="65">
        <f t="shared" si="80"/>
        <v>0</v>
      </c>
      <c r="DK61" s="65">
        <f t="shared" si="80"/>
        <v>0</v>
      </c>
      <c r="DL61" s="65">
        <f t="shared" si="80"/>
        <v>0</v>
      </c>
      <c r="DM61" s="65">
        <f t="shared" si="80"/>
        <v>0</v>
      </c>
      <c r="DN61" s="65">
        <f t="shared" si="80"/>
        <v>0</v>
      </c>
      <c r="DO61" s="65">
        <f t="shared" si="80"/>
        <v>0</v>
      </c>
      <c r="DP61" s="65">
        <f t="shared" si="80"/>
        <v>0</v>
      </c>
    </row>
    <row r="62" spans="1:120" x14ac:dyDescent="0.25">
      <c r="A62" s="65" t="str">
        <f t="shared" si="69"/>
        <v>21_VN</v>
      </c>
      <c r="B62" s="65" t="str">
        <f t="shared" si="69"/>
        <v>6_1_crude_oil</v>
      </c>
      <c r="C62" s="65" t="str">
        <f t="shared" si="69"/>
        <v>6_1_crude_oil</v>
      </c>
      <c r="D62" s="66" t="s">
        <v>171</v>
      </c>
      <c r="E62" s="66">
        <f t="shared" si="70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1"/>
        <v>21_VN</v>
      </c>
      <c r="BL62" s="65" t="str">
        <f t="shared" si="72"/>
        <v>d_ind_cem_6_1_crude_oil</v>
      </c>
      <c r="BM62" s="65"/>
      <c r="BN62" s="65"/>
      <c r="BO62" s="65">
        <f t="shared" ref="BO62:CV62" si="81">BO$49*BO19</f>
        <v>0</v>
      </c>
      <c r="BP62" s="65">
        <f t="shared" si="81"/>
        <v>0</v>
      </c>
      <c r="BQ62" s="65">
        <f t="shared" si="81"/>
        <v>0</v>
      </c>
      <c r="BR62" s="65">
        <f t="shared" si="81"/>
        <v>0</v>
      </c>
      <c r="BS62" s="65">
        <f t="shared" si="81"/>
        <v>0</v>
      </c>
      <c r="BT62" s="65">
        <f t="shared" si="81"/>
        <v>0</v>
      </c>
      <c r="BU62" s="65">
        <f t="shared" si="81"/>
        <v>0</v>
      </c>
      <c r="BV62" s="65">
        <f t="shared" si="81"/>
        <v>0</v>
      </c>
      <c r="BW62" s="65">
        <f t="shared" si="81"/>
        <v>0</v>
      </c>
      <c r="BX62" s="65">
        <f t="shared" si="81"/>
        <v>0</v>
      </c>
      <c r="BY62" s="65">
        <f t="shared" si="81"/>
        <v>0</v>
      </c>
      <c r="BZ62" s="65">
        <f t="shared" si="81"/>
        <v>0</v>
      </c>
      <c r="CA62" s="65">
        <f t="shared" si="81"/>
        <v>0</v>
      </c>
      <c r="CB62" s="65">
        <f t="shared" si="81"/>
        <v>0</v>
      </c>
      <c r="CC62" s="65">
        <f t="shared" si="81"/>
        <v>0</v>
      </c>
      <c r="CD62" s="65">
        <f t="shared" si="81"/>
        <v>0</v>
      </c>
      <c r="CE62" s="65">
        <f t="shared" si="81"/>
        <v>0</v>
      </c>
      <c r="CF62" s="65">
        <f t="shared" si="81"/>
        <v>0</v>
      </c>
      <c r="CG62" s="65">
        <f t="shared" si="81"/>
        <v>0</v>
      </c>
      <c r="CH62" s="65">
        <f t="shared" si="81"/>
        <v>0</v>
      </c>
      <c r="CI62" s="65">
        <f t="shared" si="81"/>
        <v>0</v>
      </c>
      <c r="CJ62" s="65">
        <f t="shared" si="81"/>
        <v>0</v>
      </c>
      <c r="CK62" s="65">
        <f t="shared" si="81"/>
        <v>0</v>
      </c>
      <c r="CL62" s="65">
        <f t="shared" si="81"/>
        <v>0</v>
      </c>
      <c r="CM62" s="65">
        <f t="shared" si="81"/>
        <v>0</v>
      </c>
      <c r="CN62" s="65">
        <f t="shared" si="81"/>
        <v>0</v>
      </c>
      <c r="CO62" s="65">
        <f t="shared" si="81"/>
        <v>0</v>
      </c>
      <c r="CP62" s="65">
        <f t="shared" si="81"/>
        <v>0</v>
      </c>
      <c r="CQ62" s="65">
        <f t="shared" si="81"/>
        <v>0</v>
      </c>
      <c r="CR62" s="65">
        <f t="shared" si="81"/>
        <v>0</v>
      </c>
      <c r="CS62" s="65">
        <f t="shared" si="81"/>
        <v>0</v>
      </c>
      <c r="CT62" s="65">
        <f t="shared" si="81"/>
        <v>0</v>
      </c>
      <c r="CU62" s="65">
        <f t="shared" si="81"/>
        <v>0</v>
      </c>
      <c r="CV62" s="65">
        <f t="shared" si="81"/>
        <v>0</v>
      </c>
      <c r="CW62" s="65">
        <f t="shared" ref="CW62:DP62" si="82">CW$49*CW19</f>
        <v>0</v>
      </c>
      <c r="CX62" s="65">
        <f t="shared" si="82"/>
        <v>0</v>
      </c>
      <c r="CY62" s="65">
        <f t="shared" si="82"/>
        <v>0</v>
      </c>
      <c r="CZ62" s="65">
        <f t="shared" si="82"/>
        <v>0</v>
      </c>
      <c r="DA62" s="65">
        <f t="shared" si="82"/>
        <v>0</v>
      </c>
      <c r="DB62" s="65">
        <f t="shared" si="82"/>
        <v>0</v>
      </c>
      <c r="DC62" s="65">
        <f t="shared" si="82"/>
        <v>0</v>
      </c>
      <c r="DD62" s="65">
        <f t="shared" si="82"/>
        <v>0</v>
      </c>
      <c r="DE62" s="65">
        <f t="shared" si="82"/>
        <v>0</v>
      </c>
      <c r="DF62" s="65">
        <f t="shared" si="82"/>
        <v>0</v>
      </c>
      <c r="DG62" s="65">
        <f t="shared" si="82"/>
        <v>0</v>
      </c>
      <c r="DH62" s="65">
        <f t="shared" si="82"/>
        <v>0</v>
      </c>
      <c r="DI62" s="65">
        <f t="shared" si="82"/>
        <v>0</v>
      </c>
      <c r="DJ62" s="65">
        <f t="shared" si="82"/>
        <v>0</v>
      </c>
      <c r="DK62" s="65">
        <f t="shared" si="82"/>
        <v>0</v>
      </c>
      <c r="DL62" s="65">
        <f t="shared" si="82"/>
        <v>0</v>
      </c>
      <c r="DM62" s="65">
        <f t="shared" si="82"/>
        <v>0</v>
      </c>
      <c r="DN62" s="65">
        <f t="shared" si="82"/>
        <v>0</v>
      </c>
      <c r="DO62" s="65">
        <f t="shared" si="82"/>
        <v>0</v>
      </c>
      <c r="DP62" s="65">
        <f t="shared" si="82"/>
        <v>0</v>
      </c>
    </row>
    <row r="63" spans="1:120" x14ac:dyDescent="0.25">
      <c r="A63" s="65" t="str">
        <f t="shared" si="69"/>
        <v>21_VN</v>
      </c>
      <c r="B63" s="65" t="str">
        <f t="shared" si="69"/>
        <v>6_x_ngls</v>
      </c>
      <c r="C63" s="65" t="str">
        <f t="shared" si="69"/>
        <v>6_x_ngls</v>
      </c>
      <c r="D63" s="66" t="s">
        <v>171</v>
      </c>
      <c r="E63" s="66">
        <f t="shared" si="70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1"/>
        <v>21_VN</v>
      </c>
      <c r="BL63" s="65" t="str">
        <f t="shared" si="72"/>
        <v>d_ind_cem_6_x_ngls</v>
      </c>
      <c r="BM63" s="65"/>
      <c r="BN63" s="65"/>
      <c r="BO63" s="65">
        <f t="shared" ref="BO63:CV63" si="83">BO$49*BO20</f>
        <v>0</v>
      </c>
      <c r="BP63" s="65">
        <f t="shared" si="83"/>
        <v>0</v>
      </c>
      <c r="BQ63" s="65">
        <f t="shared" si="83"/>
        <v>0</v>
      </c>
      <c r="BR63" s="65">
        <f t="shared" si="83"/>
        <v>0</v>
      </c>
      <c r="BS63" s="65">
        <f t="shared" si="83"/>
        <v>0</v>
      </c>
      <c r="BT63" s="65">
        <f t="shared" si="83"/>
        <v>0</v>
      </c>
      <c r="BU63" s="65">
        <f t="shared" si="83"/>
        <v>0</v>
      </c>
      <c r="BV63" s="65">
        <f t="shared" si="83"/>
        <v>0</v>
      </c>
      <c r="BW63" s="65">
        <f t="shared" si="83"/>
        <v>0</v>
      </c>
      <c r="BX63" s="65">
        <f t="shared" si="83"/>
        <v>0</v>
      </c>
      <c r="BY63" s="65">
        <f t="shared" si="83"/>
        <v>0</v>
      </c>
      <c r="BZ63" s="65">
        <f t="shared" si="83"/>
        <v>0</v>
      </c>
      <c r="CA63" s="65">
        <f t="shared" si="83"/>
        <v>0</v>
      </c>
      <c r="CB63" s="65">
        <f t="shared" si="83"/>
        <v>0</v>
      </c>
      <c r="CC63" s="65">
        <f t="shared" si="83"/>
        <v>0</v>
      </c>
      <c r="CD63" s="65">
        <f t="shared" si="83"/>
        <v>0</v>
      </c>
      <c r="CE63" s="65">
        <f t="shared" si="83"/>
        <v>0</v>
      </c>
      <c r="CF63" s="65">
        <f t="shared" si="83"/>
        <v>0</v>
      </c>
      <c r="CG63" s="65">
        <f t="shared" si="83"/>
        <v>0</v>
      </c>
      <c r="CH63" s="65">
        <f t="shared" si="83"/>
        <v>0</v>
      </c>
      <c r="CI63" s="65">
        <f t="shared" si="83"/>
        <v>0</v>
      </c>
      <c r="CJ63" s="65">
        <f t="shared" si="83"/>
        <v>0</v>
      </c>
      <c r="CK63" s="65">
        <f t="shared" si="83"/>
        <v>0</v>
      </c>
      <c r="CL63" s="65">
        <f t="shared" si="83"/>
        <v>0</v>
      </c>
      <c r="CM63" s="65">
        <f t="shared" si="83"/>
        <v>0</v>
      </c>
      <c r="CN63" s="65">
        <f t="shared" si="83"/>
        <v>0</v>
      </c>
      <c r="CO63" s="65">
        <f t="shared" si="83"/>
        <v>0</v>
      </c>
      <c r="CP63" s="65">
        <f t="shared" si="83"/>
        <v>0</v>
      </c>
      <c r="CQ63" s="65">
        <f t="shared" si="83"/>
        <v>0</v>
      </c>
      <c r="CR63" s="65">
        <f t="shared" si="83"/>
        <v>0</v>
      </c>
      <c r="CS63" s="65">
        <f t="shared" si="83"/>
        <v>0</v>
      </c>
      <c r="CT63" s="65">
        <f t="shared" si="83"/>
        <v>0</v>
      </c>
      <c r="CU63" s="65">
        <f t="shared" si="83"/>
        <v>0</v>
      </c>
      <c r="CV63" s="65">
        <f t="shared" si="83"/>
        <v>0</v>
      </c>
      <c r="CW63" s="65">
        <f t="shared" ref="CW63:DP63" si="84">CW$49*CW20</f>
        <v>0</v>
      </c>
      <c r="CX63" s="65">
        <f t="shared" si="84"/>
        <v>0</v>
      </c>
      <c r="CY63" s="65">
        <f t="shared" si="84"/>
        <v>0</v>
      </c>
      <c r="CZ63" s="65">
        <f t="shared" si="84"/>
        <v>0</v>
      </c>
      <c r="DA63" s="65">
        <f t="shared" si="84"/>
        <v>0</v>
      </c>
      <c r="DB63" s="65">
        <f t="shared" si="84"/>
        <v>0</v>
      </c>
      <c r="DC63" s="65">
        <f t="shared" si="84"/>
        <v>0</v>
      </c>
      <c r="DD63" s="65">
        <f t="shared" si="84"/>
        <v>0</v>
      </c>
      <c r="DE63" s="65">
        <f t="shared" si="84"/>
        <v>0</v>
      </c>
      <c r="DF63" s="65">
        <f t="shared" si="84"/>
        <v>0</v>
      </c>
      <c r="DG63" s="65">
        <f t="shared" si="84"/>
        <v>0</v>
      </c>
      <c r="DH63" s="65">
        <f t="shared" si="84"/>
        <v>0</v>
      </c>
      <c r="DI63" s="65">
        <f t="shared" si="84"/>
        <v>0</v>
      </c>
      <c r="DJ63" s="65">
        <f t="shared" si="84"/>
        <v>0</v>
      </c>
      <c r="DK63" s="65">
        <f t="shared" si="84"/>
        <v>0</v>
      </c>
      <c r="DL63" s="65">
        <f t="shared" si="84"/>
        <v>0</v>
      </c>
      <c r="DM63" s="65">
        <f t="shared" si="84"/>
        <v>0</v>
      </c>
      <c r="DN63" s="65">
        <f t="shared" si="84"/>
        <v>0</v>
      </c>
      <c r="DO63" s="65">
        <f t="shared" si="84"/>
        <v>0</v>
      </c>
      <c r="DP63" s="65">
        <f t="shared" si="84"/>
        <v>0</v>
      </c>
    </row>
    <row r="64" spans="1:120" x14ac:dyDescent="0.25">
      <c r="A64" s="65" t="str">
        <f t="shared" si="69"/>
        <v>21_VN</v>
      </c>
      <c r="B64" s="65" t="str">
        <f t="shared" si="69"/>
        <v>7_1_motor_gasoline</v>
      </c>
      <c r="C64" s="65" t="str">
        <f t="shared" si="69"/>
        <v>7_1_mo_gasoline</v>
      </c>
      <c r="D64" s="66" t="s">
        <v>171</v>
      </c>
      <c r="E64" s="66">
        <f t="shared" si="70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1"/>
        <v>21_VN</v>
      </c>
      <c r="BL64" s="65" t="str">
        <f t="shared" si="72"/>
        <v>d_ind_cem_7_1_mo_gasoline</v>
      </c>
      <c r="BM64" s="65"/>
      <c r="BN64" s="65"/>
      <c r="BO64" s="65">
        <f t="shared" ref="BO64:CV64" si="85">BO$49*BO21</f>
        <v>0</v>
      </c>
      <c r="BP64" s="65">
        <f t="shared" si="85"/>
        <v>0</v>
      </c>
      <c r="BQ64" s="65">
        <f t="shared" si="85"/>
        <v>0</v>
      </c>
      <c r="BR64" s="65">
        <f t="shared" si="85"/>
        <v>0</v>
      </c>
      <c r="BS64" s="65">
        <f t="shared" si="85"/>
        <v>0</v>
      </c>
      <c r="BT64" s="65">
        <f t="shared" si="85"/>
        <v>0</v>
      </c>
      <c r="BU64" s="65">
        <f t="shared" si="85"/>
        <v>0</v>
      </c>
      <c r="BV64" s="65">
        <f t="shared" si="85"/>
        <v>0</v>
      </c>
      <c r="BW64" s="65">
        <f t="shared" si="85"/>
        <v>0</v>
      </c>
      <c r="BX64" s="65">
        <f t="shared" si="85"/>
        <v>0</v>
      </c>
      <c r="BY64" s="65">
        <f t="shared" si="85"/>
        <v>0</v>
      </c>
      <c r="BZ64" s="65">
        <f t="shared" si="85"/>
        <v>0</v>
      </c>
      <c r="CA64" s="65">
        <f t="shared" si="85"/>
        <v>0</v>
      </c>
      <c r="CB64" s="65">
        <f t="shared" si="85"/>
        <v>0</v>
      </c>
      <c r="CC64" s="65">
        <f t="shared" si="85"/>
        <v>0</v>
      </c>
      <c r="CD64" s="65">
        <f t="shared" si="85"/>
        <v>0</v>
      </c>
      <c r="CE64" s="65">
        <f t="shared" si="85"/>
        <v>0</v>
      </c>
      <c r="CF64" s="65">
        <f t="shared" si="85"/>
        <v>0</v>
      </c>
      <c r="CG64" s="65">
        <f t="shared" si="85"/>
        <v>0</v>
      </c>
      <c r="CH64" s="65">
        <f t="shared" si="85"/>
        <v>0</v>
      </c>
      <c r="CI64" s="65">
        <f t="shared" si="85"/>
        <v>0</v>
      </c>
      <c r="CJ64" s="65">
        <f t="shared" si="85"/>
        <v>0</v>
      </c>
      <c r="CK64" s="65">
        <f t="shared" si="85"/>
        <v>0</v>
      </c>
      <c r="CL64" s="65">
        <f t="shared" si="85"/>
        <v>0</v>
      </c>
      <c r="CM64" s="65">
        <f t="shared" si="85"/>
        <v>0</v>
      </c>
      <c r="CN64" s="65">
        <f t="shared" si="85"/>
        <v>0</v>
      </c>
      <c r="CO64" s="65">
        <f t="shared" si="85"/>
        <v>0</v>
      </c>
      <c r="CP64" s="65">
        <f t="shared" si="85"/>
        <v>0</v>
      </c>
      <c r="CQ64" s="65">
        <f t="shared" si="85"/>
        <v>0</v>
      </c>
      <c r="CR64" s="65">
        <f t="shared" si="85"/>
        <v>0</v>
      </c>
      <c r="CS64" s="65">
        <f t="shared" si="85"/>
        <v>0</v>
      </c>
      <c r="CT64" s="65">
        <f t="shared" si="85"/>
        <v>0</v>
      </c>
      <c r="CU64" s="65">
        <f t="shared" si="85"/>
        <v>0</v>
      </c>
      <c r="CV64" s="65">
        <f t="shared" si="85"/>
        <v>0</v>
      </c>
      <c r="CW64" s="65">
        <f t="shared" ref="CW64:DP64" si="86">CW$49*CW21</f>
        <v>0</v>
      </c>
      <c r="CX64" s="65">
        <f t="shared" si="86"/>
        <v>0</v>
      </c>
      <c r="CY64" s="65">
        <f t="shared" si="86"/>
        <v>0</v>
      </c>
      <c r="CZ64" s="65">
        <f t="shared" si="86"/>
        <v>0</v>
      </c>
      <c r="DA64" s="65">
        <f t="shared" si="86"/>
        <v>0</v>
      </c>
      <c r="DB64" s="65">
        <f t="shared" si="86"/>
        <v>0</v>
      </c>
      <c r="DC64" s="65">
        <f t="shared" si="86"/>
        <v>0</v>
      </c>
      <c r="DD64" s="65">
        <f t="shared" si="86"/>
        <v>0</v>
      </c>
      <c r="DE64" s="65">
        <f t="shared" si="86"/>
        <v>0</v>
      </c>
      <c r="DF64" s="65">
        <f t="shared" si="86"/>
        <v>0</v>
      </c>
      <c r="DG64" s="65">
        <f t="shared" si="86"/>
        <v>0</v>
      </c>
      <c r="DH64" s="65">
        <f t="shared" si="86"/>
        <v>0</v>
      </c>
      <c r="DI64" s="65">
        <f t="shared" si="86"/>
        <v>0</v>
      </c>
      <c r="DJ64" s="65">
        <f t="shared" si="86"/>
        <v>0</v>
      </c>
      <c r="DK64" s="65">
        <f t="shared" si="86"/>
        <v>0</v>
      </c>
      <c r="DL64" s="65">
        <f t="shared" si="86"/>
        <v>0</v>
      </c>
      <c r="DM64" s="65">
        <f t="shared" si="86"/>
        <v>0</v>
      </c>
      <c r="DN64" s="65">
        <f t="shared" si="86"/>
        <v>0</v>
      </c>
      <c r="DO64" s="65">
        <f t="shared" si="86"/>
        <v>0</v>
      </c>
      <c r="DP64" s="65">
        <f t="shared" si="86"/>
        <v>0</v>
      </c>
    </row>
    <row r="65" spans="1:120" x14ac:dyDescent="0.25">
      <c r="A65" s="65" t="str">
        <f t="shared" si="69"/>
        <v>21_VN</v>
      </c>
      <c r="B65" s="65" t="str">
        <f t="shared" si="69"/>
        <v>7_2_aviation_gasoline</v>
      </c>
      <c r="C65" s="65" t="str">
        <f t="shared" si="69"/>
        <v>7_2_avi_gasoline</v>
      </c>
      <c r="D65" s="66" t="s">
        <v>171</v>
      </c>
      <c r="E65" s="66">
        <f t="shared" si="70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1"/>
        <v>21_VN</v>
      </c>
      <c r="BL65" s="65" t="str">
        <f t="shared" si="72"/>
        <v>d_ind_cem_7_2_avi_gasoline</v>
      </c>
      <c r="BM65" s="65"/>
      <c r="BN65" s="65"/>
      <c r="BO65" s="65">
        <f t="shared" ref="BO65:CV65" si="87">BO$49*BO22</f>
        <v>0</v>
      </c>
      <c r="BP65" s="65">
        <f t="shared" si="87"/>
        <v>0</v>
      </c>
      <c r="BQ65" s="65">
        <f t="shared" si="87"/>
        <v>0</v>
      </c>
      <c r="BR65" s="65">
        <f t="shared" si="87"/>
        <v>0</v>
      </c>
      <c r="BS65" s="65">
        <f t="shared" si="87"/>
        <v>0</v>
      </c>
      <c r="BT65" s="65">
        <f t="shared" si="87"/>
        <v>0</v>
      </c>
      <c r="BU65" s="65">
        <f t="shared" si="87"/>
        <v>0</v>
      </c>
      <c r="BV65" s="65">
        <f t="shared" si="87"/>
        <v>0</v>
      </c>
      <c r="BW65" s="65">
        <f t="shared" si="87"/>
        <v>0</v>
      </c>
      <c r="BX65" s="65">
        <f t="shared" si="87"/>
        <v>0</v>
      </c>
      <c r="BY65" s="65">
        <f t="shared" si="87"/>
        <v>0</v>
      </c>
      <c r="BZ65" s="65">
        <f t="shared" si="87"/>
        <v>0</v>
      </c>
      <c r="CA65" s="65">
        <f t="shared" si="87"/>
        <v>0</v>
      </c>
      <c r="CB65" s="65">
        <f t="shared" si="87"/>
        <v>0</v>
      </c>
      <c r="CC65" s="65">
        <f t="shared" si="87"/>
        <v>0</v>
      </c>
      <c r="CD65" s="65">
        <f t="shared" si="87"/>
        <v>0</v>
      </c>
      <c r="CE65" s="65">
        <f t="shared" si="87"/>
        <v>0</v>
      </c>
      <c r="CF65" s="65">
        <f t="shared" si="87"/>
        <v>0</v>
      </c>
      <c r="CG65" s="65">
        <f t="shared" si="87"/>
        <v>0</v>
      </c>
      <c r="CH65" s="65">
        <f t="shared" si="87"/>
        <v>0</v>
      </c>
      <c r="CI65" s="65">
        <f t="shared" si="87"/>
        <v>0</v>
      </c>
      <c r="CJ65" s="65">
        <f t="shared" si="87"/>
        <v>0</v>
      </c>
      <c r="CK65" s="65">
        <f t="shared" si="87"/>
        <v>0</v>
      </c>
      <c r="CL65" s="65">
        <f t="shared" si="87"/>
        <v>0</v>
      </c>
      <c r="CM65" s="65">
        <f t="shared" si="87"/>
        <v>0</v>
      </c>
      <c r="CN65" s="65">
        <f t="shared" si="87"/>
        <v>0</v>
      </c>
      <c r="CO65" s="65">
        <f t="shared" si="87"/>
        <v>0</v>
      </c>
      <c r="CP65" s="65">
        <f t="shared" si="87"/>
        <v>0</v>
      </c>
      <c r="CQ65" s="65">
        <f t="shared" si="87"/>
        <v>0</v>
      </c>
      <c r="CR65" s="65">
        <f t="shared" si="87"/>
        <v>0</v>
      </c>
      <c r="CS65" s="65">
        <f t="shared" si="87"/>
        <v>0</v>
      </c>
      <c r="CT65" s="65">
        <f t="shared" si="87"/>
        <v>0</v>
      </c>
      <c r="CU65" s="65">
        <f t="shared" si="87"/>
        <v>0</v>
      </c>
      <c r="CV65" s="65">
        <f t="shared" si="87"/>
        <v>0</v>
      </c>
      <c r="CW65" s="65">
        <f t="shared" ref="CW65:DP65" si="88">CW$49*CW22</f>
        <v>0</v>
      </c>
      <c r="CX65" s="65">
        <f t="shared" si="88"/>
        <v>0</v>
      </c>
      <c r="CY65" s="65">
        <f t="shared" si="88"/>
        <v>0</v>
      </c>
      <c r="CZ65" s="65">
        <f t="shared" si="88"/>
        <v>0</v>
      </c>
      <c r="DA65" s="65">
        <f t="shared" si="88"/>
        <v>0</v>
      </c>
      <c r="DB65" s="65">
        <f t="shared" si="88"/>
        <v>0</v>
      </c>
      <c r="DC65" s="65">
        <f t="shared" si="88"/>
        <v>0</v>
      </c>
      <c r="DD65" s="65">
        <f t="shared" si="88"/>
        <v>0</v>
      </c>
      <c r="DE65" s="65">
        <f t="shared" si="88"/>
        <v>0</v>
      </c>
      <c r="DF65" s="65">
        <f t="shared" si="88"/>
        <v>0</v>
      </c>
      <c r="DG65" s="65">
        <f t="shared" si="88"/>
        <v>0</v>
      </c>
      <c r="DH65" s="65">
        <f t="shared" si="88"/>
        <v>0</v>
      </c>
      <c r="DI65" s="65">
        <f t="shared" si="88"/>
        <v>0</v>
      </c>
      <c r="DJ65" s="65">
        <f t="shared" si="88"/>
        <v>0</v>
      </c>
      <c r="DK65" s="65">
        <f t="shared" si="88"/>
        <v>0</v>
      </c>
      <c r="DL65" s="65">
        <f t="shared" si="88"/>
        <v>0</v>
      </c>
      <c r="DM65" s="65">
        <f t="shared" si="88"/>
        <v>0</v>
      </c>
      <c r="DN65" s="65">
        <f t="shared" si="88"/>
        <v>0</v>
      </c>
      <c r="DO65" s="65">
        <f t="shared" si="88"/>
        <v>0</v>
      </c>
      <c r="DP65" s="65">
        <f t="shared" si="88"/>
        <v>0</v>
      </c>
    </row>
    <row r="66" spans="1:120" x14ac:dyDescent="0.25">
      <c r="A66" s="65" t="str">
        <f t="shared" si="69"/>
        <v>21_VN</v>
      </c>
      <c r="B66" s="65" t="str">
        <f t="shared" si="69"/>
        <v>7_3_naphtha</v>
      </c>
      <c r="C66" s="65" t="str">
        <f t="shared" si="69"/>
        <v>7_3_naphtha</v>
      </c>
      <c r="D66" s="66" t="s">
        <v>171</v>
      </c>
      <c r="E66" s="66">
        <f t="shared" si="70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1"/>
        <v>21_VN</v>
      </c>
      <c r="BL66" s="65" t="str">
        <f t="shared" si="72"/>
        <v>d_ind_cem_7_3_naphtha</v>
      </c>
      <c r="BM66" s="65"/>
      <c r="BN66" s="65"/>
      <c r="BO66" s="65">
        <f t="shared" ref="BO66:CV66" si="89">BO$49*BO23</f>
        <v>0</v>
      </c>
      <c r="BP66" s="65">
        <f t="shared" si="89"/>
        <v>0</v>
      </c>
      <c r="BQ66" s="65">
        <f t="shared" si="89"/>
        <v>0</v>
      </c>
      <c r="BR66" s="65">
        <f t="shared" si="89"/>
        <v>0</v>
      </c>
      <c r="BS66" s="65">
        <f t="shared" si="89"/>
        <v>0</v>
      </c>
      <c r="BT66" s="65">
        <f t="shared" si="89"/>
        <v>0</v>
      </c>
      <c r="BU66" s="65">
        <f t="shared" si="89"/>
        <v>0</v>
      </c>
      <c r="BV66" s="65">
        <f t="shared" si="89"/>
        <v>0</v>
      </c>
      <c r="BW66" s="65">
        <f t="shared" si="89"/>
        <v>0</v>
      </c>
      <c r="BX66" s="65">
        <f t="shared" si="89"/>
        <v>0</v>
      </c>
      <c r="BY66" s="65">
        <f t="shared" si="89"/>
        <v>0</v>
      </c>
      <c r="BZ66" s="65">
        <f t="shared" si="89"/>
        <v>0</v>
      </c>
      <c r="CA66" s="65">
        <f t="shared" si="89"/>
        <v>0</v>
      </c>
      <c r="CB66" s="65">
        <f t="shared" si="89"/>
        <v>0</v>
      </c>
      <c r="CC66" s="65">
        <f t="shared" si="89"/>
        <v>0</v>
      </c>
      <c r="CD66" s="65">
        <f t="shared" si="89"/>
        <v>0</v>
      </c>
      <c r="CE66" s="65">
        <f t="shared" si="89"/>
        <v>0</v>
      </c>
      <c r="CF66" s="65">
        <f t="shared" si="89"/>
        <v>0</v>
      </c>
      <c r="CG66" s="65">
        <f t="shared" si="89"/>
        <v>0</v>
      </c>
      <c r="CH66" s="65">
        <f t="shared" si="89"/>
        <v>0</v>
      </c>
      <c r="CI66" s="65">
        <f t="shared" si="89"/>
        <v>0</v>
      </c>
      <c r="CJ66" s="65">
        <f t="shared" si="89"/>
        <v>0</v>
      </c>
      <c r="CK66" s="65">
        <f t="shared" si="89"/>
        <v>0</v>
      </c>
      <c r="CL66" s="65">
        <f t="shared" si="89"/>
        <v>0</v>
      </c>
      <c r="CM66" s="65">
        <f t="shared" si="89"/>
        <v>0</v>
      </c>
      <c r="CN66" s="65">
        <f t="shared" si="89"/>
        <v>0</v>
      </c>
      <c r="CO66" s="65">
        <f t="shared" si="89"/>
        <v>0</v>
      </c>
      <c r="CP66" s="65">
        <f t="shared" si="89"/>
        <v>0</v>
      </c>
      <c r="CQ66" s="65">
        <f t="shared" si="89"/>
        <v>0</v>
      </c>
      <c r="CR66" s="65">
        <f t="shared" si="89"/>
        <v>0</v>
      </c>
      <c r="CS66" s="65">
        <f t="shared" si="89"/>
        <v>0</v>
      </c>
      <c r="CT66" s="65">
        <f t="shared" si="89"/>
        <v>0</v>
      </c>
      <c r="CU66" s="65">
        <f t="shared" si="89"/>
        <v>0</v>
      </c>
      <c r="CV66" s="65">
        <f t="shared" si="89"/>
        <v>0</v>
      </c>
      <c r="CW66" s="65">
        <f t="shared" ref="CW66:DP66" si="90">CW$49*CW23</f>
        <v>0</v>
      </c>
      <c r="CX66" s="65">
        <f t="shared" si="90"/>
        <v>0</v>
      </c>
      <c r="CY66" s="65">
        <f t="shared" si="90"/>
        <v>0</v>
      </c>
      <c r="CZ66" s="65">
        <f t="shared" si="90"/>
        <v>0</v>
      </c>
      <c r="DA66" s="65">
        <f t="shared" si="90"/>
        <v>0</v>
      </c>
      <c r="DB66" s="65">
        <f t="shared" si="90"/>
        <v>0</v>
      </c>
      <c r="DC66" s="65">
        <f t="shared" si="90"/>
        <v>0</v>
      </c>
      <c r="DD66" s="65">
        <f t="shared" si="90"/>
        <v>0</v>
      </c>
      <c r="DE66" s="65">
        <f t="shared" si="90"/>
        <v>0</v>
      </c>
      <c r="DF66" s="65">
        <f t="shared" si="90"/>
        <v>0</v>
      </c>
      <c r="DG66" s="65">
        <f t="shared" si="90"/>
        <v>0</v>
      </c>
      <c r="DH66" s="65">
        <f t="shared" si="90"/>
        <v>0</v>
      </c>
      <c r="DI66" s="65">
        <f t="shared" si="90"/>
        <v>0</v>
      </c>
      <c r="DJ66" s="65">
        <f t="shared" si="90"/>
        <v>0</v>
      </c>
      <c r="DK66" s="65">
        <f t="shared" si="90"/>
        <v>0</v>
      </c>
      <c r="DL66" s="65">
        <f t="shared" si="90"/>
        <v>0</v>
      </c>
      <c r="DM66" s="65">
        <f t="shared" si="90"/>
        <v>0</v>
      </c>
      <c r="DN66" s="65">
        <f t="shared" si="90"/>
        <v>0</v>
      </c>
      <c r="DO66" s="65">
        <f t="shared" si="90"/>
        <v>0</v>
      </c>
      <c r="DP66" s="65">
        <f t="shared" si="90"/>
        <v>0</v>
      </c>
    </row>
    <row r="67" spans="1:120" x14ac:dyDescent="0.25">
      <c r="A67" s="65" t="str">
        <f t="shared" si="69"/>
        <v>21_VN</v>
      </c>
      <c r="B67" s="65" t="str">
        <f t="shared" si="69"/>
        <v>7_x_jet_fuel</v>
      </c>
      <c r="C67" s="65" t="str">
        <f t="shared" si="69"/>
        <v>7_x_jet_fuel</v>
      </c>
      <c r="D67" s="66" t="s">
        <v>171</v>
      </c>
      <c r="E67" s="66">
        <f t="shared" si="70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1"/>
        <v>21_VN</v>
      </c>
      <c r="BL67" s="65" t="str">
        <f t="shared" si="72"/>
        <v>d_ind_cem_7_x_jet_fuel</v>
      </c>
      <c r="BM67" s="65"/>
      <c r="BN67" s="65"/>
      <c r="BO67" s="65">
        <f t="shared" ref="BO67:CV67" si="91">BO$49*BO24</f>
        <v>0</v>
      </c>
      <c r="BP67" s="65">
        <f t="shared" si="91"/>
        <v>0</v>
      </c>
      <c r="BQ67" s="65">
        <f t="shared" si="91"/>
        <v>0</v>
      </c>
      <c r="BR67" s="65">
        <f t="shared" si="91"/>
        <v>0</v>
      </c>
      <c r="BS67" s="65">
        <f t="shared" si="91"/>
        <v>0</v>
      </c>
      <c r="BT67" s="65">
        <f t="shared" si="91"/>
        <v>0</v>
      </c>
      <c r="BU67" s="65">
        <f t="shared" si="91"/>
        <v>0</v>
      </c>
      <c r="BV67" s="65">
        <f t="shared" si="91"/>
        <v>0</v>
      </c>
      <c r="BW67" s="65">
        <f t="shared" si="91"/>
        <v>0</v>
      </c>
      <c r="BX67" s="65">
        <f t="shared" si="91"/>
        <v>0</v>
      </c>
      <c r="BY67" s="65">
        <f t="shared" si="91"/>
        <v>0</v>
      </c>
      <c r="BZ67" s="65">
        <f t="shared" si="91"/>
        <v>0</v>
      </c>
      <c r="CA67" s="65">
        <f t="shared" si="91"/>
        <v>0</v>
      </c>
      <c r="CB67" s="65">
        <f t="shared" si="91"/>
        <v>0</v>
      </c>
      <c r="CC67" s="65">
        <f t="shared" si="91"/>
        <v>0</v>
      </c>
      <c r="CD67" s="65">
        <f t="shared" si="91"/>
        <v>0</v>
      </c>
      <c r="CE67" s="65">
        <f t="shared" si="91"/>
        <v>0</v>
      </c>
      <c r="CF67" s="65">
        <f t="shared" si="91"/>
        <v>0</v>
      </c>
      <c r="CG67" s="65">
        <f t="shared" si="91"/>
        <v>0</v>
      </c>
      <c r="CH67" s="65">
        <f t="shared" si="91"/>
        <v>0</v>
      </c>
      <c r="CI67" s="65">
        <f t="shared" si="91"/>
        <v>0</v>
      </c>
      <c r="CJ67" s="65">
        <f t="shared" si="91"/>
        <v>0</v>
      </c>
      <c r="CK67" s="65">
        <f t="shared" si="91"/>
        <v>0</v>
      </c>
      <c r="CL67" s="65">
        <f t="shared" si="91"/>
        <v>0</v>
      </c>
      <c r="CM67" s="65">
        <f t="shared" si="91"/>
        <v>0</v>
      </c>
      <c r="CN67" s="65">
        <f t="shared" si="91"/>
        <v>0</v>
      </c>
      <c r="CO67" s="65">
        <f t="shared" si="91"/>
        <v>0</v>
      </c>
      <c r="CP67" s="65">
        <f t="shared" si="91"/>
        <v>0</v>
      </c>
      <c r="CQ67" s="65">
        <f t="shared" si="91"/>
        <v>0</v>
      </c>
      <c r="CR67" s="65">
        <f t="shared" si="91"/>
        <v>0</v>
      </c>
      <c r="CS67" s="65">
        <f t="shared" si="91"/>
        <v>0</v>
      </c>
      <c r="CT67" s="65">
        <f t="shared" si="91"/>
        <v>0</v>
      </c>
      <c r="CU67" s="65">
        <f t="shared" si="91"/>
        <v>0</v>
      </c>
      <c r="CV67" s="65">
        <f t="shared" si="91"/>
        <v>0</v>
      </c>
      <c r="CW67" s="65">
        <f t="shared" ref="CW67:DP67" si="92">CW$49*CW24</f>
        <v>0</v>
      </c>
      <c r="CX67" s="65">
        <f t="shared" si="92"/>
        <v>0</v>
      </c>
      <c r="CY67" s="65">
        <f t="shared" si="92"/>
        <v>0</v>
      </c>
      <c r="CZ67" s="65">
        <f t="shared" si="92"/>
        <v>0</v>
      </c>
      <c r="DA67" s="65">
        <f t="shared" si="92"/>
        <v>0</v>
      </c>
      <c r="DB67" s="65">
        <f t="shared" si="92"/>
        <v>0</v>
      </c>
      <c r="DC67" s="65">
        <f t="shared" si="92"/>
        <v>0</v>
      </c>
      <c r="DD67" s="65">
        <f t="shared" si="92"/>
        <v>0</v>
      </c>
      <c r="DE67" s="65">
        <f t="shared" si="92"/>
        <v>0</v>
      </c>
      <c r="DF67" s="65">
        <f t="shared" si="92"/>
        <v>0</v>
      </c>
      <c r="DG67" s="65">
        <f t="shared" si="92"/>
        <v>0</v>
      </c>
      <c r="DH67" s="65">
        <f t="shared" si="92"/>
        <v>0</v>
      </c>
      <c r="DI67" s="65">
        <f t="shared" si="92"/>
        <v>0</v>
      </c>
      <c r="DJ67" s="65">
        <f t="shared" si="92"/>
        <v>0</v>
      </c>
      <c r="DK67" s="65">
        <f t="shared" si="92"/>
        <v>0</v>
      </c>
      <c r="DL67" s="65">
        <f t="shared" si="92"/>
        <v>0</v>
      </c>
      <c r="DM67" s="65">
        <f t="shared" si="92"/>
        <v>0</v>
      </c>
      <c r="DN67" s="65">
        <f t="shared" si="92"/>
        <v>0</v>
      </c>
      <c r="DO67" s="65">
        <f t="shared" si="92"/>
        <v>0</v>
      </c>
      <c r="DP67" s="65">
        <f t="shared" si="92"/>
        <v>0</v>
      </c>
    </row>
    <row r="68" spans="1:120" x14ac:dyDescent="0.25">
      <c r="A68" s="65" t="str">
        <f t="shared" si="69"/>
        <v>21_VN</v>
      </c>
      <c r="B68" s="65" t="str">
        <f t="shared" si="69"/>
        <v>7_6_kerosene</v>
      </c>
      <c r="C68" s="65" t="str">
        <f t="shared" si="69"/>
        <v>7_6_kerosene</v>
      </c>
      <c r="D68" s="66" t="s">
        <v>171</v>
      </c>
      <c r="E68" s="66">
        <f t="shared" si="70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1"/>
        <v>21_VN</v>
      </c>
      <c r="BL68" s="65" t="str">
        <f t="shared" si="72"/>
        <v>d_ind_cem_7_6_kerosene</v>
      </c>
      <c r="BM68" s="65"/>
      <c r="BN68" s="65"/>
      <c r="BO68" s="65">
        <f t="shared" ref="BO68:CV68" si="93">BO$49*BO25</f>
        <v>0</v>
      </c>
      <c r="BP68" s="65">
        <f t="shared" si="93"/>
        <v>0</v>
      </c>
      <c r="BQ68" s="65">
        <f t="shared" si="93"/>
        <v>0</v>
      </c>
      <c r="BR68" s="65">
        <f t="shared" si="93"/>
        <v>0</v>
      </c>
      <c r="BS68" s="65">
        <f t="shared" si="93"/>
        <v>0</v>
      </c>
      <c r="BT68" s="65">
        <f t="shared" si="93"/>
        <v>0</v>
      </c>
      <c r="BU68" s="65">
        <f t="shared" si="93"/>
        <v>0</v>
      </c>
      <c r="BV68" s="65">
        <f t="shared" si="93"/>
        <v>0</v>
      </c>
      <c r="BW68" s="65">
        <f t="shared" si="93"/>
        <v>0</v>
      </c>
      <c r="BX68" s="65">
        <f t="shared" si="93"/>
        <v>0</v>
      </c>
      <c r="BY68" s="65">
        <f t="shared" si="93"/>
        <v>0</v>
      </c>
      <c r="BZ68" s="65">
        <f t="shared" si="93"/>
        <v>0</v>
      </c>
      <c r="CA68" s="65">
        <f t="shared" si="93"/>
        <v>0</v>
      </c>
      <c r="CB68" s="65">
        <f t="shared" si="93"/>
        <v>0</v>
      </c>
      <c r="CC68" s="65">
        <f t="shared" si="93"/>
        <v>0</v>
      </c>
      <c r="CD68" s="65">
        <f t="shared" si="93"/>
        <v>0</v>
      </c>
      <c r="CE68" s="65">
        <f t="shared" si="93"/>
        <v>0</v>
      </c>
      <c r="CF68" s="65">
        <f t="shared" si="93"/>
        <v>0</v>
      </c>
      <c r="CG68" s="65">
        <f t="shared" si="93"/>
        <v>0</v>
      </c>
      <c r="CH68" s="65">
        <f t="shared" si="93"/>
        <v>0</v>
      </c>
      <c r="CI68" s="65">
        <f t="shared" si="93"/>
        <v>0</v>
      </c>
      <c r="CJ68" s="65">
        <f t="shared" si="93"/>
        <v>0</v>
      </c>
      <c r="CK68" s="65">
        <f t="shared" si="93"/>
        <v>0</v>
      </c>
      <c r="CL68" s="65">
        <f t="shared" si="93"/>
        <v>0</v>
      </c>
      <c r="CM68" s="65">
        <f t="shared" si="93"/>
        <v>0</v>
      </c>
      <c r="CN68" s="65">
        <f t="shared" si="93"/>
        <v>0</v>
      </c>
      <c r="CO68" s="65">
        <f t="shared" si="93"/>
        <v>0</v>
      </c>
      <c r="CP68" s="65">
        <f t="shared" si="93"/>
        <v>0</v>
      </c>
      <c r="CQ68" s="65">
        <f t="shared" si="93"/>
        <v>0</v>
      </c>
      <c r="CR68" s="65">
        <f t="shared" si="93"/>
        <v>0</v>
      </c>
      <c r="CS68" s="65">
        <f t="shared" si="93"/>
        <v>0</v>
      </c>
      <c r="CT68" s="65">
        <f t="shared" si="93"/>
        <v>0</v>
      </c>
      <c r="CU68" s="65">
        <f t="shared" si="93"/>
        <v>0</v>
      </c>
      <c r="CV68" s="65">
        <f t="shared" si="93"/>
        <v>0</v>
      </c>
      <c r="CW68" s="65">
        <f t="shared" ref="CW68:DP68" si="94">CW$49*CW25</f>
        <v>0</v>
      </c>
      <c r="CX68" s="65">
        <f t="shared" si="94"/>
        <v>0</v>
      </c>
      <c r="CY68" s="65">
        <f t="shared" si="94"/>
        <v>0</v>
      </c>
      <c r="CZ68" s="65">
        <f t="shared" si="94"/>
        <v>0</v>
      </c>
      <c r="DA68" s="65">
        <f t="shared" si="94"/>
        <v>0</v>
      </c>
      <c r="DB68" s="65">
        <f t="shared" si="94"/>
        <v>0</v>
      </c>
      <c r="DC68" s="65">
        <f t="shared" si="94"/>
        <v>0</v>
      </c>
      <c r="DD68" s="65">
        <f t="shared" si="94"/>
        <v>0</v>
      </c>
      <c r="DE68" s="65">
        <f t="shared" si="94"/>
        <v>0</v>
      </c>
      <c r="DF68" s="65">
        <f t="shared" si="94"/>
        <v>0</v>
      </c>
      <c r="DG68" s="65">
        <f t="shared" si="94"/>
        <v>0</v>
      </c>
      <c r="DH68" s="65">
        <f t="shared" si="94"/>
        <v>0</v>
      </c>
      <c r="DI68" s="65">
        <f t="shared" si="94"/>
        <v>0</v>
      </c>
      <c r="DJ68" s="65">
        <f t="shared" si="94"/>
        <v>0</v>
      </c>
      <c r="DK68" s="65">
        <f t="shared" si="94"/>
        <v>0</v>
      </c>
      <c r="DL68" s="65">
        <f t="shared" si="94"/>
        <v>0</v>
      </c>
      <c r="DM68" s="65">
        <f t="shared" si="94"/>
        <v>0</v>
      </c>
      <c r="DN68" s="65">
        <f t="shared" si="94"/>
        <v>0</v>
      </c>
      <c r="DO68" s="65">
        <f t="shared" si="94"/>
        <v>0</v>
      </c>
      <c r="DP68" s="65">
        <f t="shared" si="94"/>
        <v>0</v>
      </c>
    </row>
    <row r="69" spans="1:120" x14ac:dyDescent="0.25">
      <c r="A69" s="65" t="str">
        <f t="shared" si="69"/>
        <v>21_VN</v>
      </c>
      <c r="B69" s="65" t="str">
        <f t="shared" si="69"/>
        <v>7_7_gas_diesel_oil</v>
      </c>
      <c r="C69" s="65" t="str">
        <f t="shared" si="69"/>
        <v>7_7_gas_diesel_oil</v>
      </c>
      <c r="D69" s="66" t="s">
        <v>171</v>
      </c>
      <c r="E69" s="66">
        <f t="shared" si="70"/>
        <v>8.1438640010734247</v>
      </c>
      <c r="F69" s="66">
        <v>8.2117295344157046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1"/>
        <v>21_VN</v>
      </c>
      <c r="BL69" s="65" t="str">
        <f t="shared" si="72"/>
        <v>d_ind_cem_7_7_gas_diesel_oil</v>
      </c>
      <c r="BM69" s="65"/>
      <c r="BN69" s="65"/>
      <c r="BO69" s="65">
        <f t="shared" ref="BO69:CV69" si="95">BO$49*BO26</f>
        <v>8.1438640010734247</v>
      </c>
      <c r="BP69" s="65">
        <f t="shared" si="95"/>
        <v>8.2117295344157046</v>
      </c>
      <c r="BQ69" s="65">
        <f t="shared" si="95"/>
        <v>8.8513731511233349</v>
      </c>
      <c r="BR69" s="65">
        <f t="shared" si="95"/>
        <v>8.0887250862721132</v>
      </c>
      <c r="BS69" s="65">
        <f t="shared" si="95"/>
        <v>8.9402582822928203</v>
      </c>
      <c r="BT69" s="65">
        <f t="shared" si="95"/>
        <v>9.8533143178867473</v>
      </c>
      <c r="BU69" s="65">
        <f t="shared" si="95"/>
        <v>10.315867697918641</v>
      </c>
      <c r="BV69" s="65">
        <f t="shared" si="95"/>
        <v>10.79934198860469</v>
      </c>
      <c r="BW69" s="65">
        <f t="shared" si="95"/>
        <v>11.304659063789504</v>
      </c>
      <c r="BX69" s="65">
        <f t="shared" si="95"/>
        <v>11.832780642788258</v>
      </c>
      <c r="BY69" s="65">
        <f t="shared" si="95"/>
        <v>12.384709987184817</v>
      </c>
      <c r="BZ69" s="65">
        <f t="shared" si="95"/>
        <v>12.854980969578326</v>
      </c>
      <c r="CA69" s="65">
        <f t="shared" si="95"/>
        <v>13.343109035190645</v>
      </c>
      <c r="CB69" s="65">
        <f t="shared" si="95"/>
        <v>13.849772251419051</v>
      </c>
      <c r="CC69" s="65">
        <f t="shared" si="95"/>
        <v>13.960991516827626</v>
      </c>
      <c r="CD69" s="65">
        <f t="shared" si="95"/>
        <v>14.073103917861419</v>
      </c>
      <c r="CE69" s="65">
        <f t="shared" si="95"/>
        <v>14.186116626760072</v>
      </c>
      <c r="CF69" s="65">
        <f t="shared" si="95"/>
        <v>14.300036873359582</v>
      </c>
      <c r="CG69" s="65">
        <f t="shared" si="95"/>
        <v>14.414871945554228</v>
      </c>
      <c r="CH69" s="65">
        <f t="shared" si="95"/>
        <v>14.530629189762974</v>
      </c>
      <c r="CI69" s="65">
        <f t="shared" si="95"/>
        <v>14.647316011399626</v>
      </c>
      <c r="CJ69" s="65">
        <f t="shared" si="95"/>
        <v>14.764939875346489</v>
      </c>
      <c r="CK69" s="65">
        <f t="shared" si="95"/>
        <v>14.883508306431596</v>
      </c>
      <c r="CL69" s="65">
        <f t="shared" si="95"/>
        <v>15.003028889910793</v>
      </c>
      <c r="CM69" s="65">
        <f t="shared" si="95"/>
        <v>15.123509271952365</v>
      </c>
      <c r="CN69" s="65">
        <f t="shared" si="95"/>
        <v>15.244957160126424</v>
      </c>
      <c r="CO69" s="65">
        <f t="shared" si="95"/>
        <v>15.367380323897995</v>
      </c>
      <c r="CP69" s="65">
        <f t="shared" si="95"/>
        <v>15.490786595124096</v>
      </c>
      <c r="CQ69" s="65">
        <f t="shared" si="95"/>
        <v>15.615183868554638</v>
      </c>
      <c r="CR69" s="65">
        <f t="shared" si="95"/>
        <v>15.740580102337647</v>
      </c>
      <c r="CS69" s="65">
        <f t="shared" si="95"/>
        <v>15.866983318528277</v>
      </c>
      <c r="CT69" s="65">
        <f t="shared" si="95"/>
        <v>15.994401603602</v>
      </c>
      <c r="CU69" s="65">
        <f t="shared" si="95"/>
        <v>16.122843108971836</v>
      </c>
      <c r="CV69" s="65">
        <f t="shared" si="95"/>
        <v>16.252316051510235</v>
      </c>
      <c r="CW69" s="65">
        <f t="shared" ref="CW69:DP69" si="96">CW$49*CW26</f>
        <v>16.220622489182361</v>
      </c>
      <c r="CX69" s="65">
        <f t="shared" si="96"/>
        <v>16.188990732315926</v>
      </c>
      <c r="CY69" s="65">
        <f t="shared" si="96"/>
        <v>16.1574206603844</v>
      </c>
      <c r="CZ69" s="65">
        <f t="shared" si="96"/>
        <v>16.125912153096298</v>
      </c>
      <c r="DA69" s="65">
        <f t="shared" si="96"/>
        <v>16.094465090394699</v>
      </c>
      <c r="DB69" s="65">
        <f t="shared" si="96"/>
        <v>16.063079352456825</v>
      </c>
      <c r="DC69" s="65">
        <f t="shared" si="96"/>
        <v>16.031754819693546</v>
      </c>
      <c r="DD69" s="65">
        <f t="shared" si="96"/>
        <v>16.00049137274895</v>
      </c>
      <c r="DE69" s="65">
        <f t="shared" si="96"/>
        <v>15.969288892499883</v>
      </c>
      <c r="DF69" s="65">
        <f t="shared" si="96"/>
        <v>15.938147260055485</v>
      </c>
      <c r="DG69" s="65">
        <f t="shared" si="96"/>
        <v>15.907066356756754</v>
      </c>
      <c r="DH69" s="65">
        <f t="shared" si="96"/>
        <v>15.876046064176075</v>
      </c>
      <c r="DI69" s="65">
        <f t="shared" si="96"/>
        <v>15.845086264116784</v>
      </c>
      <c r="DJ69" s="65">
        <f t="shared" si="96"/>
        <v>15.814186838612708</v>
      </c>
      <c r="DK69" s="65">
        <f t="shared" si="96"/>
        <v>15.783347669927721</v>
      </c>
      <c r="DL69" s="65">
        <f t="shared" si="96"/>
        <v>15.752568640555298</v>
      </c>
      <c r="DM69" s="65">
        <f t="shared" si="96"/>
        <v>15.721849633218051</v>
      </c>
      <c r="DN69" s="65">
        <f t="shared" si="96"/>
        <v>15.69119053086731</v>
      </c>
      <c r="DO69" s="65">
        <f t="shared" si="96"/>
        <v>15.660591216682645</v>
      </c>
      <c r="DP69" s="65">
        <f t="shared" si="96"/>
        <v>15.630051574071452</v>
      </c>
    </row>
    <row r="70" spans="1:120" x14ac:dyDescent="0.25">
      <c r="A70" s="65" t="str">
        <f t="shared" si="69"/>
        <v>21_VN</v>
      </c>
      <c r="B70" s="65" t="str">
        <f t="shared" si="69"/>
        <v>7_8_fuel_oil</v>
      </c>
      <c r="C70" s="65" t="str">
        <f t="shared" si="69"/>
        <v>7_8_fuel_oil</v>
      </c>
      <c r="D70" s="66" t="s">
        <v>171</v>
      </c>
      <c r="E70" s="66">
        <f t="shared" si="70"/>
        <v>1.47048856771244</v>
      </c>
      <c r="F70" s="66">
        <v>1.47048856771244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1"/>
        <v>21_VN</v>
      </c>
      <c r="BL70" s="65" t="str">
        <f t="shared" si="72"/>
        <v>d_ind_cem_7_8_fuel_oil</v>
      </c>
      <c r="BM70" s="65"/>
      <c r="BN70" s="65"/>
      <c r="BO70" s="65">
        <f t="shared" ref="BO70:CV70" si="97">BO$49*BO27</f>
        <v>1.47048856771244</v>
      </c>
      <c r="BP70" s="65">
        <f t="shared" si="97"/>
        <v>1.47048856771244</v>
      </c>
      <c r="BQ70" s="65">
        <f t="shared" si="97"/>
        <v>1.5850306531326623</v>
      </c>
      <c r="BR70" s="65">
        <f t="shared" si="97"/>
        <v>1.4484619490793169</v>
      </c>
      <c r="BS70" s="65">
        <f t="shared" si="97"/>
        <v>1.6009474668412194</v>
      </c>
      <c r="BT70" s="65">
        <f t="shared" si="97"/>
        <v>1.764449985573072</v>
      </c>
      <c r="BU70" s="65">
        <f t="shared" si="97"/>
        <v>1.8472802169443061</v>
      </c>
      <c r="BV70" s="65">
        <f t="shared" si="97"/>
        <v>1.9338567918615779</v>
      </c>
      <c r="BW70" s="65">
        <f t="shared" si="97"/>
        <v>2.0243447918638853</v>
      </c>
      <c r="BX70" s="65">
        <f t="shared" si="97"/>
        <v>2.1189164336873474</v>
      </c>
      <c r="BY70" s="65">
        <f t="shared" si="97"/>
        <v>2.2177513731137726</v>
      </c>
      <c r="BZ70" s="65">
        <f t="shared" si="97"/>
        <v>2.3019636088478315</v>
      </c>
      <c r="CA70" s="65">
        <f t="shared" si="97"/>
        <v>2.389373543265938</v>
      </c>
      <c r="CB70" s="65">
        <f t="shared" si="97"/>
        <v>2.480102599066154</v>
      </c>
      <c r="CC70" s="65">
        <f t="shared" si="97"/>
        <v>2.5000188247050108</v>
      </c>
      <c r="CD70" s="65">
        <f t="shared" si="97"/>
        <v>2.5200949856803634</v>
      </c>
      <c r="CE70" s="65">
        <f t="shared" si="97"/>
        <v>2.5403323663375317</v>
      </c>
      <c r="CF70" s="65">
        <f t="shared" si="97"/>
        <v>2.5607322613357151</v>
      </c>
      <c r="CG70" s="65">
        <f t="shared" si="97"/>
        <v>2.5812959757307086</v>
      </c>
      <c r="CH70" s="65">
        <f t="shared" si="97"/>
        <v>2.6020248250584244</v>
      </c>
      <c r="CI70" s="65">
        <f t="shared" si="97"/>
        <v>2.6229201354190823</v>
      </c>
      <c r="CJ70" s="65">
        <f t="shared" si="97"/>
        <v>2.6439832435620292</v>
      </c>
      <c r="CK70" s="65">
        <f t="shared" si="97"/>
        <v>2.6652154969711961</v>
      </c>
      <c r="CL70" s="65">
        <f t="shared" si="97"/>
        <v>2.6866182539514263</v>
      </c>
      <c r="CM70" s="65">
        <f t="shared" si="97"/>
        <v>2.70819288371526</v>
      </c>
      <c r="CN70" s="65">
        <f t="shared" si="97"/>
        <v>2.7299407664705684</v>
      </c>
      <c r="CO70" s="65">
        <f t="shared" si="97"/>
        <v>2.7518632935088494</v>
      </c>
      <c r="CP70" s="65">
        <f t="shared" si="97"/>
        <v>2.7739618672942457</v>
      </c>
      <c r="CQ70" s="65">
        <f t="shared" si="97"/>
        <v>2.7962379015532366</v>
      </c>
      <c r="CR70" s="65">
        <f t="shared" si="97"/>
        <v>2.8186928213651115</v>
      </c>
      <c r="CS70" s="65">
        <f t="shared" si="97"/>
        <v>2.8413280632531204</v>
      </c>
      <c r="CT70" s="65">
        <f t="shared" si="97"/>
        <v>2.8641450752763693</v>
      </c>
      <c r="CU70" s="65">
        <f t="shared" si="97"/>
        <v>2.8871453171224446</v>
      </c>
      <c r="CV70" s="65">
        <f t="shared" si="97"/>
        <v>2.9103302602008645</v>
      </c>
      <c r="CW70" s="65">
        <f t="shared" ref="CW70:DP70" si="98">CW$49*CW27</f>
        <v>2.9046548393436749</v>
      </c>
      <c r="CX70" s="65">
        <f t="shared" si="98"/>
        <v>2.8989904860970404</v>
      </c>
      <c r="CY70" s="65">
        <f t="shared" si="98"/>
        <v>2.8933371788780673</v>
      </c>
      <c r="CZ70" s="65">
        <f t="shared" si="98"/>
        <v>2.8876948961459514</v>
      </c>
      <c r="DA70" s="65">
        <f t="shared" si="98"/>
        <v>2.882063616401894</v>
      </c>
      <c r="DB70" s="65">
        <f t="shared" si="98"/>
        <v>2.8764433181890223</v>
      </c>
      <c r="DC70" s="65">
        <f t="shared" si="98"/>
        <v>2.8708339800923048</v>
      </c>
      <c r="DD70" s="65">
        <f t="shared" si="98"/>
        <v>2.8652355807384735</v>
      </c>
      <c r="DE70" s="65">
        <f t="shared" si="98"/>
        <v>2.859648098795939</v>
      </c>
      <c r="DF70" s="65">
        <f t="shared" si="98"/>
        <v>2.8540715129747105</v>
      </c>
      <c r="DG70" s="65">
        <f t="shared" si="98"/>
        <v>2.848505802026315</v>
      </c>
      <c r="DH70" s="65">
        <f t="shared" si="98"/>
        <v>2.8429509447437158</v>
      </c>
      <c r="DI70" s="65">
        <f t="shared" si="98"/>
        <v>2.8374069199612322</v>
      </c>
      <c r="DJ70" s="65">
        <f t="shared" si="98"/>
        <v>2.8318737065544584</v>
      </c>
      <c r="DK70" s="65">
        <f t="shared" si="98"/>
        <v>2.826351283440184</v>
      </c>
      <c r="DL70" s="65">
        <f t="shared" si="98"/>
        <v>2.8208396295763118</v>
      </c>
      <c r="DM70" s="65">
        <f t="shared" si="98"/>
        <v>2.8153387239617791</v>
      </c>
      <c r="DN70" s="65">
        <f t="shared" si="98"/>
        <v>2.809848545636477</v>
      </c>
      <c r="DO70" s="65">
        <f t="shared" si="98"/>
        <v>2.8043690736811708</v>
      </c>
      <c r="DP70" s="65">
        <f t="shared" si="98"/>
        <v>2.7989002872174216</v>
      </c>
    </row>
    <row r="71" spans="1:120" x14ac:dyDescent="0.25">
      <c r="A71" s="65" t="str">
        <f t="shared" si="69"/>
        <v>21_VN</v>
      </c>
      <c r="B71" s="65" t="str">
        <f t="shared" si="69"/>
        <v>7_9_lpg</v>
      </c>
      <c r="C71" s="65" t="str">
        <f t="shared" si="69"/>
        <v>7_9_lpg</v>
      </c>
      <c r="D71" s="66" t="s">
        <v>171</v>
      </c>
      <c r="E71" s="66">
        <f t="shared" si="70"/>
        <v>1.062049605390198</v>
      </c>
      <c r="F71" s="66">
        <v>1.899891588919902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1"/>
        <v>21_VN</v>
      </c>
      <c r="BL71" s="65" t="str">
        <f t="shared" si="72"/>
        <v>d_ind_cem_7_9_lpg</v>
      </c>
      <c r="BM71" s="65"/>
      <c r="BN71" s="65"/>
      <c r="BO71" s="65">
        <f t="shared" ref="BO71:CV71" si="99">BO$49*BO28</f>
        <v>1.062049605390198</v>
      </c>
      <c r="BP71" s="65">
        <f t="shared" si="99"/>
        <v>1.899891588919902</v>
      </c>
      <c r="BQ71" s="65">
        <f t="shared" si="99"/>
        <v>2.0478815491586007</v>
      </c>
      <c r="BR71" s="65">
        <f t="shared" si="99"/>
        <v>1.8714328926795645</v>
      </c>
      <c r="BS71" s="65">
        <f t="shared" si="99"/>
        <v>2.068446292843984</v>
      </c>
      <c r="BT71" s="65">
        <f t="shared" si="99"/>
        <v>2.2796938107958624</v>
      </c>
      <c r="BU71" s="65">
        <f t="shared" si="99"/>
        <v>2.3867116165414091</v>
      </c>
      <c r="BV71" s="65">
        <f t="shared" si="99"/>
        <v>2.4985697500178907</v>
      </c>
      <c r="BW71" s="65">
        <f t="shared" si="99"/>
        <v>2.6154814988593054</v>
      </c>
      <c r="BX71" s="65">
        <f t="shared" si="99"/>
        <v>2.7376693694731196</v>
      </c>
      <c r="BY71" s="65">
        <f t="shared" si="99"/>
        <v>2.8653654796168291</v>
      </c>
      <c r="BZ71" s="65">
        <f t="shared" si="99"/>
        <v>2.9741688541334859</v>
      </c>
      <c r="CA71" s="65">
        <f t="shared" si="99"/>
        <v>3.0871036996232029</v>
      </c>
      <c r="CB71" s="65">
        <f t="shared" si="99"/>
        <v>3.2043268958930189</v>
      </c>
      <c r="CC71" s="65">
        <f t="shared" si="99"/>
        <v>3.2300589351656246</v>
      </c>
      <c r="CD71" s="65">
        <f t="shared" si="99"/>
        <v>3.2559976131073443</v>
      </c>
      <c r="CE71" s="65">
        <f t="shared" si="99"/>
        <v>3.2821445891101142</v>
      </c>
      <c r="CF71" s="65">
        <f t="shared" si="99"/>
        <v>3.3085015358915442</v>
      </c>
      <c r="CG71" s="65">
        <f t="shared" si="99"/>
        <v>3.3350701396017901</v>
      </c>
      <c r="CH71" s="65">
        <f t="shared" si="99"/>
        <v>3.3618520999314652</v>
      </c>
      <c r="CI71" s="65">
        <f t="shared" si="99"/>
        <v>3.3888491302204136</v>
      </c>
      <c r="CJ71" s="65">
        <f t="shared" si="99"/>
        <v>3.4160629575672989</v>
      </c>
      <c r="CK71" s="65">
        <f t="shared" si="99"/>
        <v>3.4434953229400165</v>
      </c>
      <c r="CL71" s="65">
        <f t="shared" si="99"/>
        <v>3.4711479812872303</v>
      </c>
      <c r="CM71" s="65">
        <f t="shared" si="99"/>
        <v>3.4990227016505</v>
      </c>
      <c r="CN71" s="65">
        <f t="shared" si="99"/>
        <v>3.5271212672775025</v>
      </c>
      <c r="CO71" s="65">
        <f t="shared" si="99"/>
        <v>3.5554454757361196</v>
      </c>
      <c r="CP71" s="65">
        <f t="shared" si="99"/>
        <v>3.5839971390294378</v>
      </c>
      <c r="CQ71" s="65">
        <f t="shared" si="99"/>
        <v>3.6127780837116439</v>
      </c>
      <c r="CR71" s="65">
        <f t="shared" si="99"/>
        <v>3.6417901510049107</v>
      </c>
      <c r="CS71" s="65">
        <f t="shared" si="99"/>
        <v>3.6710351969171651</v>
      </c>
      <c r="CT71" s="65">
        <f t="shared" si="99"/>
        <v>3.7005150923608219</v>
      </c>
      <c r="CU71" s="65">
        <f t="shared" si="99"/>
        <v>3.730231723272452</v>
      </c>
      <c r="CV71" s="65">
        <f t="shared" si="99"/>
        <v>3.7601869907335255</v>
      </c>
      <c r="CW71" s="65">
        <f t="shared" ref="CW71:DP71" si="100">CW$49*CW28</f>
        <v>3.7528542684078232</v>
      </c>
      <c r="CX71" s="65">
        <f t="shared" si="100"/>
        <v>3.7455358455881931</v>
      </c>
      <c r="CY71" s="65">
        <f t="shared" si="100"/>
        <v>3.738231694389238</v>
      </c>
      <c r="CZ71" s="65">
        <f t="shared" si="100"/>
        <v>3.7309417869799395</v>
      </c>
      <c r="DA71" s="65">
        <f t="shared" si="100"/>
        <v>3.7236660955835537</v>
      </c>
      <c r="DB71" s="65">
        <f t="shared" si="100"/>
        <v>3.716404592477502</v>
      </c>
      <c r="DC71" s="65">
        <f t="shared" si="100"/>
        <v>3.7091572499932695</v>
      </c>
      <c r="DD71" s="65">
        <f t="shared" si="100"/>
        <v>3.7019240405162961</v>
      </c>
      <c r="DE71" s="65">
        <f t="shared" si="100"/>
        <v>3.6947049364858735</v>
      </c>
      <c r="DF71" s="65">
        <f t="shared" si="100"/>
        <v>3.6874999103950392</v>
      </c>
      <c r="DG71" s="65">
        <f t="shared" si="100"/>
        <v>3.6803089347904714</v>
      </c>
      <c r="DH71" s="65">
        <f t="shared" si="100"/>
        <v>3.6731319822723849</v>
      </c>
      <c r="DI71" s="65">
        <f t="shared" si="100"/>
        <v>3.6659690254944279</v>
      </c>
      <c r="DJ71" s="65">
        <f t="shared" si="100"/>
        <v>3.6588200371635762</v>
      </c>
      <c r="DK71" s="65">
        <f t="shared" si="100"/>
        <v>3.6516849900400277</v>
      </c>
      <c r="DL71" s="65">
        <f t="shared" si="100"/>
        <v>3.6445638569371033</v>
      </c>
      <c r="DM71" s="65">
        <f t="shared" si="100"/>
        <v>3.6374566107211388</v>
      </c>
      <c r="DN71" s="65">
        <f t="shared" si="100"/>
        <v>3.6303632243113833</v>
      </c>
      <c r="DO71" s="65">
        <f t="shared" si="100"/>
        <v>3.6232836706798963</v>
      </c>
      <c r="DP71" s="65">
        <f t="shared" si="100"/>
        <v>3.6162179228514448</v>
      </c>
    </row>
    <row r="72" spans="1:120" x14ac:dyDescent="0.25">
      <c r="A72" s="65" t="str">
        <f t="shared" si="69"/>
        <v>21_VN</v>
      </c>
      <c r="B72" s="65" t="str">
        <f t="shared" si="69"/>
        <v>7_10_refinery_gas_not_liquefied</v>
      </c>
      <c r="C72" s="65" t="str">
        <f t="shared" si="69"/>
        <v>7_10_refi_gas_notliq</v>
      </c>
      <c r="D72" s="66" t="s">
        <v>171</v>
      </c>
      <c r="E72" s="66">
        <f t="shared" si="70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1"/>
        <v>21_VN</v>
      </c>
      <c r="BL72" s="65" t="str">
        <f t="shared" si="72"/>
        <v>d_ind_cem_7_10_refi_gas_notliq</v>
      </c>
      <c r="BM72" s="65"/>
      <c r="BN72" s="65"/>
      <c r="BO72" s="65">
        <f t="shared" ref="BO72:CV72" si="101">BO$49*BO29</f>
        <v>0</v>
      </c>
      <c r="BP72" s="65">
        <f t="shared" si="101"/>
        <v>0</v>
      </c>
      <c r="BQ72" s="65">
        <f t="shared" si="101"/>
        <v>0</v>
      </c>
      <c r="BR72" s="65">
        <f t="shared" si="101"/>
        <v>0</v>
      </c>
      <c r="BS72" s="65">
        <f t="shared" si="101"/>
        <v>0</v>
      </c>
      <c r="BT72" s="65">
        <f t="shared" si="101"/>
        <v>0</v>
      </c>
      <c r="BU72" s="65">
        <f t="shared" si="101"/>
        <v>0</v>
      </c>
      <c r="BV72" s="65">
        <f t="shared" si="101"/>
        <v>0</v>
      </c>
      <c r="BW72" s="65">
        <f t="shared" si="101"/>
        <v>0</v>
      </c>
      <c r="BX72" s="65">
        <f t="shared" si="101"/>
        <v>0</v>
      </c>
      <c r="BY72" s="65">
        <f t="shared" si="101"/>
        <v>0</v>
      </c>
      <c r="BZ72" s="65">
        <f t="shared" si="101"/>
        <v>0</v>
      </c>
      <c r="CA72" s="65">
        <f t="shared" si="101"/>
        <v>0</v>
      </c>
      <c r="CB72" s="65">
        <f t="shared" si="101"/>
        <v>0</v>
      </c>
      <c r="CC72" s="65">
        <f t="shared" si="101"/>
        <v>0</v>
      </c>
      <c r="CD72" s="65">
        <f t="shared" si="101"/>
        <v>0</v>
      </c>
      <c r="CE72" s="65">
        <f t="shared" si="101"/>
        <v>0</v>
      </c>
      <c r="CF72" s="65">
        <f t="shared" si="101"/>
        <v>0</v>
      </c>
      <c r="CG72" s="65">
        <f t="shared" si="101"/>
        <v>0</v>
      </c>
      <c r="CH72" s="65">
        <f t="shared" si="101"/>
        <v>0</v>
      </c>
      <c r="CI72" s="65">
        <f t="shared" si="101"/>
        <v>0</v>
      </c>
      <c r="CJ72" s="65">
        <f t="shared" si="101"/>
        <v>0</v>
      </c>
      <c r="CK72" s="65">
        <f t="shared" si="101"/>
        <v>0</v>
      </c>
      <c r="CL72" s="65">
        <f t="shared" si="101"/>
        <v>0</v>
      </c>
      <c r="CM72" s="65">
        <f t="shared" si="101"/>
        <v>0</v>
      </c>
      <c r="CN72" s="65">
        <f t="shared" si="101"/>
        <v>0</v>
      </c>
      <c r="CO72" s="65">
        <f t="shared" si="101"/>
        <v>0</v>
      </c>
      <c r="CP72" s="65">
        <f t="shared" si="101"/>
        <v>0</v>
      </c>
      <c r="CQ72" s="65">
        <f t="shared" si="101"/>
        <v>0</v>
      </c>
      <c r="CR72" s="65">
        <f t="shared" si="101"/>
        <v>0</v>
      </c>
      <c r="CS72" s="65">
        <f t="shared" si="101"/>
        <v>0</v>
      </c>
      <c r="CT72" s="65">
        <f t="shared" si="101"/>
        <v>0</v>
      </c>
      <c r="CU72" s="65">
        <f t="shared" si="101"/>
        <v>0</v>
      </c>
      <c r="CV72" s="65">
        <f t="shared" si="101"/>
        <v>0</v>
      </c>
      <c r="CW72" s="65">
        <f t="shared" ref="CW72:DP72" si="102">CW$49*CW29</f>
        <v>0</v>
      </c>
      <c r="CX72" s="65">
        <f t="shared" si="102"/>
        <v>0</v>
      </c>
      <c r="CY72" s="65">
        <f t="shared" si="102"/>
        <v>0</v>
      </c>
      <c r="CZ72" s="65">
        <f t="shared" si="102"/>
        <v>0</v>
      </c>
      <c r="DA72" s="65">
        <f t="shared" si="102"/>
        <v>0</v>
      </c>
      <c r="DB72" s="65">
        <f t="shared" si="102"/>
        <v>0</v>
      </c>
      <c r="DC72" s="65">
        <f t="shared" si="102"/>
        <v>0</v>
      </c>
      <c r="DD72" s="65">
        <f t="shared" si="102"/>
        <v>0</v>
      </c>
      <c r="DE72" s="65">
        <f t="shared" si="102"/>
        <v>0</v>
      </c>
      <c r="DF72" s="65">
        <f t="shared" si="102"/>
        <v>0</v>
      </c>
      <c r="DG72" s="65">
        <f t="shared" si="102"/>
        <v>0</v>
      </c>
      <c r="DH72" s="65">
        <f t="shared" si="102"/>
        <v>0</v>
      </c>
      <c r="DI72" s="65">
        <f t="shared" si="102"/>
        <v>0</v>
      </c>
      <c r="DJ72" s="65">
        <f t="shared" si="102"/>
        <v>0</v>
      </c>
      <c r="DK72" s="65">
        <f t="shared" si="102"/>
        <v>0</v>
      </c>
      <c r="DL72" s="65">
        <f t="shared" si="102"/>
        <v>0</v>
      </c>
      <c r="DM72" s="65">
        <f t="shared" si="102"/>
        <v>0</v>
      </c>
      <c r="DN72" s="65">
        <f t="shared" si="102"/>
        <v>0</v>
      </c>
      <c r="DO72" s="65">
        <f t="shared" si="102"/>
        <v>0</v>
      </c>
      <c r="DP72" s="65">
        <f t="shared" si="102"/>
        <v>0</v>
      </c>
    </row>
    <row r="73" spans="1:120" x14ac:dyDescent="0.25">
      <c r="A73" s="65" t="str">
        <f t="shared" si="69"/>
        <v>21_VN</v>
      </c>
      <c r="B73" s="65" t="str">
        <f t="shared" si="69"/>
        <v>7_11_ethane</v>
      </c>
      <c r="C73" s="65" t="str">
        <f t="shared" si="69"/>
        <v>7_11_ethane</v>
      </c>
      <c r="D73" s="66" t="s">
        <v>171</v>
      </c>
      <c r="E73" s="66">
        <f t="shared" si="70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1"/>
        <v>21_VN</v>
      </c>
      <c r="BL73" s="65" t="str">
        <f t="shared" si="72"/>
        <v>d_ind_cem_7_11_ethane</v>
      </c>
      <c r="BM73" s="65"/>
      <c r="BN73" s="65"/>
      <c r="BO73" s="65">
        <f t="shared" ref="BO73:CV73" si="103">BO$49*BO30</f>
        <v>0</v>
      </c>
      <c r="BP73" s="65">
        <f t="shared" si="103"/>
        <v>0</v>
      </c>
      <c r="BQ73" s="65">
        <f t="shared" si="103"/>
        <v>0</v>
      </c>
      <c r="BR73" s="65">
        <f t="shared" si="103"/>
        <v>0</v>
      </c>
      <c r="BS73" s="65">
        <f t="shared" si="103"/>
        <v>0</v>
      </c>
      <c r="BT73" s="65">
        <f t="shared" si="103"/>
        <v>0</v>
      </c>
      <c r="BU73" s="65">
        <f t="shared" si="103"/>
        <v>0</v>
      </c>
      <c r="BV73" s="65">
        <f t="shared" si="103"/>
        <v>0</v>
      </c>
      <c r="BW73" s="65">
        <f t="shared" si="103"/>
        <v>0</v>
      </c>
      <c r="BX73" s="65">
        <f t="shared" si="103"/>
        <v>0</v>
      </c>
      <c r="BY73" s="65">
        <f t="shared" si="103"/>
        <v>0</v>
      </c>
      <c r="BZ73" s="65">
        <f t="shared" si="103"/>
        <v>0</v>
      </c>
      <c r="CA73" s="65">
        <f t="shared" si="103"/>
        <v>0</v>
      </c>
      <c r="CB73" s="65">
        <f t="shared" si="103"/>
        <v>0</v>
      </c>
      <c r="CC73" s="65">
        <f t="shared" si="103"/>
        <v>0</v>
      </c>
      <c r="CD73" s="65">
        <f t="shared" si="103"/>
        <v>0</v>
      </c>
      <c r="CE73" s="65">
        <f t="shared" si="103"/>
        <v>0</v>
      </c>
      <c r="CF73" s="65">
        <f t="shared" si="103"/>
        <v>0</v>
      </c>
      <c r="CG73" s="65">
        <f t="shared" si="103"/>
        <v>0</v>
      </c>
      <c r="CH73" s="65">
        <f t="shared" si="103"/>
        <v>0</v>
      </c>
      <c r="CI73" s="65">
        <f t="shared" si="103"/>
        <v>0</v>
      </c>
      <c r="CJ73" s="65">
        <f t="shared" si="103"/>
        <v>0</v>
      </c>
      <c r="CK73" s="65">
        <f t="shared" si="103"/>
        <v>0</v>
      </c>
      <c r="CL73" s="65">
        <f t="shared" si="103"/>
        <v>0</v>
      </c>
      <c r="CM73" s="65">
        <f t="shared" si="103"/>
        <v>0</v>
      </c>
      <c r="CN73" s="65">
        <f t="shared" si="103"/>
        <v>0</v>
      </c>
      <c r="CO73" s="65">
        <f t="shared" si="103"/>
        <v>0</v>
      </c>
      <c r="CP73" s="65">
        <f t="shared" si="103"/>
        <v>0</v>
      </c>
      <c r="CQ73" s="65">
        <f t="shared" si="103"/>
        <v>0</v>
      </c>
      <c r="CR73" s="65">
        <f t="shared" si="103"/>
        <v>0</v>
      </c>
      <c r="CS73" s="65">
        <f t="shared" si="103"/>
        <v>0</v>
      </c>
      <c r="CT73" s="65">
        <f t="shared" si="103"/>
        <v>0</v>
      </c>
      <c r="CU73" s="65">
        <f t="shared" si="103"/>
        <v>0</v>
      </c>
      <c r="CV73" s="65">
        <f t="shared" si="103"/>
        <v>0</v>
      </c>
      <c r="CW73" s="65">
        <f t="shared" ref="CW73:DP73" si="104">CW$49*CW30</f>
        <v>0</v>
      </c>
      <c r="CX73" s="65">
        <f t="shared" si="104"/>
        <v>0</v>
      </c>
      <c r="CY73" s="65">
        <f t="shared" si="104"/>
        <v>0</v>
      </c>
      <c r="CZ73" s="65">
        <f t="shared" si="104"/>
        <v>0</v>
      </c>
      <c r="DA73" s="65">
        <f t="shared" si="104"/>
        <v>0</v>
      </c>
      <c r="DB73" s="65">
        <f t="shared" si="104"/>
        <v>0</v>
      </c>
      <c r="DC73" s="65">
        <f t="shared" si="104"/>
        <v>0</v>
      </c>
      <c r="DD73" s="65">
        <f t="shared" si="104"/>
        <v>0</v>
      </c>
      <c r="DE73" s="65">
        <f t="shared" si="104"/>
        <v>0</v>
      </c>
      <c r="DF73" s="65">
        <f t="shared" si="104"/>
        <v>0</v>
      </c>
      <c r="DG73" s="65">
        <f t="shared" si="104"/>
        <v>0</v>
      </c>
      <c r="DH73" s="65">
        <f t="shared" si="104"/>
        <v>0</v>
      </c>
      <c r="DI73" s="65">
        <f t="shared" si="104"/>
        <v>0</v>
      </c>
      <c r="DJ73" s="65">
        <f t="shared" si="104"/>
        <v>0</v>
      </c>
      <c r="DK73" s="65">
        <f t="shared" si="104"/>
        <v>0</v>
      </c>
      <c r="DL73" s="65">
        <f t="shared" si="104"/>
        <v>0</v>
      </c>
      <c r="DM73" s="65">
        <f t="shared" si="104"/>
        <v>0</v>
      </c>
      <c r="DN73" s="65">
        <f t="shared" si="104"/>
        <v>0</v>
      </c>
      <c r="DO73" s="65">
        <f t="shared" si="104"/>
        <v>0</v>
      </c>
      <c r="DP73" s="65">
        <f t="shared" si="104"/>
        <v>0</v>
      </c>
    </row>
    <row r="74" spans="1:120" x14ac:dyDescent="0.25">
      <c r="A74" s="65" t="str">
        <f t="shared" si="69"/>
        <v>21_VN</v>
      </c>
      <c r="B74" s="65" t="str">
        <f t="shared" si="69"/>
        <v>7_x_other_petroleum_products</v>
      </c>
      <c r="C74" s="65" t="str">
        <f t="shared" si="69"/>
        <v>7_x_other_petrol_prod</v>
      </c>
      <c r="D74" s="66" t="s">
        <v>171</v>
      </c>
      <c r="E74" s="66">
        <f t="shared" si="70"/>
        <v>0</v>
      </c>
      <c r="F74" s="66">
        <v>0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1"/>
        <v>21_VN</v>
      </c>
      <c r="BL74" s="65" t="str">
        <f t="shared" si="72"/>
        <v>d_ind_cem_7_x_other_petrol_prod</v>
      </c>
      <c r="BM74" s="65"/>
      <c r="BN74" s="65"/>
      <c r="BO74" s="65">
        <f t="shared" ref="BO74:CV74" si="105">BO$49*BO31</f>
        <v>0</v>
      </c>
      <c r="BP74" s="65">
        <f t="shared" si="105"/>
        <v>0</v>
      </c>
      <c r="BQ74" s="65">
        <f t="shared" si="105"/>
        <v>0</v>
      </c>
      <c r="BR74" s="65">
        <f t="shared" si="105"/>
        <v>0</v>
      </c>
      <c r="BS74" s="65">
        <f t="shared" si="105"/>
        <v>0</v>
      </c>
      <c r="BT74" s="65">
        <f t="shared" si="105"/>
        <v>0</v>
      </c>
      <c r="BU74" s="65">
        <f t="shared" si="105"/>
        <v>0</v>
      </c>
      <c r="BV74" s="65">
        <f t="shared" si="105"/>
        <v>0</v>
      </c>
      <c r="BW74" s="65">
        <f t="shared" si="105"/>
        <v>0</v>
      </c>
      <c r="BX74" s="65">
        <f t="shared" si="105"/>
        <v>0</v>
      </c>
      <c r="BY74" s="65">
        <f t="shared" si="105"/>
        <v>0</v>
      </c>
      <c r="BZ74" s="65">
        <f t="shared" si="105"/>
        <v>0</v>
      </c>
      <c r="CA74" s="65">
        <f t="shared" si="105"/>
        <v>0</v>
      </c>
      <c r="CB74" s="65">
        <f t="shared" si="105"/>
        <v>0</v>
      </c>
      <c r="CC74" s="65">
        <f t="shared" si="105"/>
        <v>0</v>
      </c>
      <c r="CD74" s="65">
        <f t="shared" si="105"/>
        <v>0</v>
      </c>
      <c r="CE74" s="65">
        <f t="shared" si="105"/>
        <v>0</v>
      </c>
      <c r="CF74" s="65">
        <f t="shared" si="105"/>
        <v>0</v>
      </c>
      <c r="CG74" s="65">
        <f t="shared" si="105"/>
        <v>0</v>
      </c>
      <c r="CH74" s="65">
        <f t="shared" si="105"/>
        <v>0</v>
      </c>
      <c r="CI74" s="65">
        <f t="shared" si="105"/>
        <v>0</v>
      </c>
      <c r="CJ74" s="65">
        <f t="shared" si="105"/>
        <v>0</v>
      </c>
      <c r="CK74" s="65">
        <f t="shared" si="105"/>
        <v>0</v>
      </c>
      <c r="CL74" s="65">
        <f t="shared" si="105"/>
        <v>0</v>
      </c>
      <c r="CM74" s="65">
        <f t="shared" si="105"/>
        <v>0</v>
      </c>
      <c r="CN74" s="65">
        <f t="shared" si="105"/>
        <v>0</v>
      </c>
      <c r="CO74" s="65">
        <f t="shared" si="105"/>
        <v>0</v>
      </c>
      <c r="CP74" s="65">
        <f t="shared" si="105"/>
        <v>0</v>
      </c>
      <c r="CQ74" s="65">
        <f t="shared" si="105"/>
        <v>0</v>
      </c>
      <c r="CR74" s="65">
        <f t="shared" si="105"/>
        <v>0</v>
      </c>
      <c r="CS74" s="65">
        <f t="shared" si="105"/>
        <v>0</v>
      </c>
      <c r="CT74" s="65">
        <f t="shared" si="105"/>
        <v>0</v>
      </c>
      <c r="CU74" s="65">
        <f t="shared" si="105"/>
        <v>0</v>
      </c>
      <c r="CV74" s="65">
        <f t="shared" si="105"/>
        <v>0</v>
      </c>
      <c r="CW74" s="65">
        <f t="shared" ref="CW74:DP74" si="106">CW$49*CW31</f>
        <v>0</v>
      </c>
      <c r="CX74" s="65">
        <f t="shared" si="106"/>
        <v>0</v>
      </c>
      <c r="CY74" s="65">
        <f t="shared" si="106"/>
        <v>0</v>
      </c>
      <c r="CZ74" s="65">
        <f t="shared" si="106"/>
        <v>0</v>
      </c>
      <c r="DA74" s="65">
        <f t="shared" si="106"/>
        <v>0</v>
      </c>
      <c r="DB74" s="65">
        <f t="shared" si="106"/>
        <v>0</v>
      </c>
      <c r="DC74" s="65">
        <f t="shared" si="106"/>
        <v>0</v>
      </c>
      <c r="DD74" s="65">
        <f t="shared" si="106"/>
        <v>0</v>
      </c>
      <c r="DE74" s="65">
        <f t="shared" si="106"/>
        <v>0</v>
      </c>
      <c r="DF74" s="65">
        <f t="shared" si="106"/>
        <v>0</v>
      </c>
      <c r="DG74" s="65">
        <f t="shared" si="106"/>
        <v>0</v>
      </c>
      <c r="DH74" s="65">
        <f t="shared" si="106"/>
        <v>0</v>
      </c>
      <c r="DI74" s="65">
        <f t="shared" si="106"/>
        <v>0</v>
      </c>
      <c r="DJ74" s="65">
        <f t="shared" si="106"/>
        <v>0</v>
      </c>
      <c r="DK74" s="65">
        <f t="shared" si="106"/>
        <v>0</v>
      </c>
      <c r="DL74" s="65">
        <f t="shared" si="106"/>
        <v>0</v>
      </c>
      <c r="DM74" s="65">
        <f t="shared" si="106"/>
        <v>0</v>
      </c>
      <c r="DN74" s="65">
        <f t="shared" si="106"/>
        <v>0</v>
      </c>
      <c r="DO74" s="65">
        <f t="shared" si="106"/>
        <v>0</v>
      </c>
      <c r="DP74" s="65">
        <f t="shared" si="106"/>
        <v>0</v>
      </c>
    </row>
    <row r="75" spans="1:120" x14ac:dyDescent="0.25">
      <c r="A75" s="65" t="str">
        <f t="shared" si="69"/>
        <v>21_VN</v>
      </c>
      <c r="B75" s="65" t="str">
        <f t="shared" si="69"/>
        <v>8_1_natural_gas</v>
      </c>
      <c r="C75" s="65" t="str">
        <f t="shared" si="69"/>
        <v>8_1_natural_gas</v>
      </c>
      <c r="D75" s="66" t="s">
        <v>171</v>
      </c>
      <c r="E75" s="66">
        <f t="shared" si="70"/>
        <v>8.2130644724572068</v>
      </c>
      <c r="F75" s="66">
        <v>4.5971083896276506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1"/>
        <v>21_VN</v>
      </c>
      <c r="BL75" s="65" t="str">
        <f t="shared" si="72"/>
        <v>d_ind_cem_8_1_natural_gas</v>
      </c>
      <c r="BM75" s="65"/>
      <c r="BN75" s="65"/>
      <c r="BO75" s="65">
        <f t="shared" ref="BO75:CV75" si="107">BO$49*BO32</f>
        <v>8.2130644724572068</v>
      </c>
      <c r="BP75" s="65">
        <f t="shared" si="107"/>
        <v>4.5971083896276506</v>
      </c>
      <c r="BQ75" s="65">
        <f t="shared" si="107"/>
        <v>4.9551950782374741</v>
      </c>
      <c r="BR75" s="65">
        <f t="shared" si="107"/>
        <v>4.5282477704179529</v>
      </c>
      <c r="BS75" s="65">
        <f t="shared" si="107"/>
        <v>5.0049549467889021</v>
      </c>
      <c r="BT75" s="65">
        <f t="shared" si="107"/>
        <v>5.5161039737798001</v>
      </c>
      <c r="BU75" s="65">
        <f t="shared" si="107"/>
        <v>5.7750516187409957</v>
      </c>
      <c r="BV75" s="65">
        <f t="shared" si="107"/>
        <v>6.0457112536653028</v>
      </c>
      <c r="BW75" s="65">
        <f t="shared" si="107"/>
        <v>6.3285989639848452</v>
      </c>
      <c r="BX75" s="65">
        <f t="shared" si="107"/>
        <v>6.624253141510227</v>
      </c>
      <c r="BY75" s="65">
        <f t="shared" si="107"/>
        <v>6.933235434335784</v>
      </c>
      <c r="BZ75" s="65">
        <f t="shared" si="107"/>
        <v>7.1965035643319162</v>
      </c>
      <c r="CA75" s="65">
        <f t="shared" si="107"/>
        <v>7.4697684857147379</v>
      </c>
      <c r="CB75" s="65">
        <f t="shared" si="107"/>
        <v>7.7534097956577437</v>
      </c>
      <c r="CC75" s="65">
        <f t="shared" si="107"/>
        <v>7.8156728080907714</v>
      </c>
      <c r="CD75" s="65">
        <f t="shared" si="107"/>
        <v>7.8784358176630809</v>
      </c>
      <c r="CE75" s="65">
        <f t="shared" si="107"/>
        <v>7.9417028395535576</v>
      </c>
      <c r="CF75" s="65">
        <f t="shared" si="107"/>
        <v>8.0054779211848004</v>
      </c>
      <c r="CG75" s="65">
        <f t="shared" si="107"/>
        <v>8.069765142481728</v>
      </c>
      <c r="CH75" s="65">
        <f t="shared" si="107"/>
        <v>8.1345686161326736</v>
      </c>
      <c r="CI75" s="65">
        <f t="shared" si="107"/>
        <v>8.1998924878525923</v>
      </c>
      <c r="CJ75" s="65">
        <f t="shared" si="107"/>
        <v>8.2657409366482248</v>
      </c>
      <c r="CK75" s="65">
        <f t="shared" si="107"/>
        <v>8.3321181750852578</v>
      </c>
      <c r="CL75" s="65">
        <f t="shared" si="107"/>
        <v>8.3990284495582088</v>
      </c>
      <c r="CM75" s="65">
        <f t="shared" si="107"/>
        <v>8.4664760405617372</v>
      </c>
      <c r="CN75" s="65">
        <f t="shared" si="107"/>
        <v>8.5344652629645967</v>
      </c>
      <c r="CO75" s="65">
        <f t="shared" si="107"/>
        <v>8.6030004662856943</v>
      </c>
      <c r="CP75" s="65">
        <f t="shared" si="107"/>
        <v>8.6720860349723576</v>
      </c>
      <c r="CQ75" s="65">
        <f t="shared" si="107"/>
        <v>8.7417263886807497</v>
      </c>
      <c r="CR75" s="65">
        <f t="shared" si="107"/>
        <v>8.8119259825587051</v>
      </c>
      <c r="CS75" s="65">
        <f t="shared" si="107"/>
        <v>8.8826893075306845</v>
      </c>
      <c r="CT75" s="65">
        <f t="shared" si="107"/>
        <v>8.9540208905850758</v>
      </c>
      <c r="CU75" s="65">
        <f t="shared" si="107"/>
        <v>9.0259252950637467</v>
      </c>
      <c r="CV75" s="65">
        <f t="shared" si="107"/>
        <v>9.0984071209542066</v>
      </c>
      <c r="CW75" s="65">
        <f t="shared" ref="CW75:DP75" si="108">CW$49*CW32</f>
        <v>9.0806643615678873</v>
      </c>
      <c r="CX75" s="65">
        <f t="shared" si="108"/>
        <v>9.0629562022501808</v>
      </c>
      <c r="CY75" s="65">
        <f t="shared" si="108"/>
        <v>9.0452825755276614</v>
      </c>
      <c r="CZ75" s="65">
        <f t="shared" si="108"/>
        <v>9.0276434140584811</v>
      </c>
      <c r="DA75" s="65">
        <f t="shared" si="108"/>
        <v>9.0100386506321204</v>
      </c>
      <c r="DB75" s="65">
        <f t="shared" si="108"/>
        <v>8.9924682181691225</v>
      </c>
      <c r="DC75" s="65">
        <f t="shared" si="108"/>
        <v>8.9749320497208416</v>
      </c>
      <c r="DD75" s="65">
        <f t="shared" si="108"/>
        <v>8.9574300784691907</v>
      </c>
      <c r="DE75" s="65">
        <f t="shared" si="108"/>
        <v>8.9399622377263839</v>
      </c>
      <c r="DF75" s="65">
        <f t="shared" si="108"/>
        <v>8.9225284609346822</v>
      </c>
      <c r="DG75" s="65">
        <f t="shared" si="108"/>
        <v>8.9051286816661381</v>
      </c>
      <c r="DH75" s="65">
        <f t="shared" si="108"/>
        <v>8.887762833622352</v>
      </c>
      <c r="DI75" s="65">
        <f t="shared" si="108"/>
        <v>8.8704308506342038</v>
      </c>
      <c r="DJ75" s="65">
        <f t="shared" si="108"/>
        <v>8.8531326666616135</v>
      </c>
      <c r="DK75" s="65">
        <f t="shared" si="108"/>
        <v>8.8358682157932886</v>
      </c>
      <c r="DL75" s="65">
        <f t="shared" si="108"/>
        <v>8.8186374322464669</v>
      </c>
      <c r="DM75" s="65">
        <f t="shared" si="108"/>
        <v>8.8014402503666638</v>
      </c>
      <c r="DN75" s="65">
        <f t="shared" si="108"/>
        <v>8.7842766046274381</v>
      </c>
      <c r="DO75" s="65">
        <f t="shared" si="108"/>
        <v>8.767146429630122</v>
      </c>
      <c r="DP75" s="65">
        <f t="shared" si="108"/>
        <v>8.7500496601035866</v>
      </c>
    </row>
    <row r="76" spans="1:120" x14ac:dyDescent="0.25">
      <c r="A76" s="65" t="str">
        <f t="shared" si="69"/>
        <v>21_VN</v>
      </c>
      <c r="B76" s="65" t="str">
        <f t="shared" si="69"/>
        <v>15_1_fuelwood_and_woodwaste</v>
      </c>
      <c r="C76" s="65" t="str">
        <f t="shared" si="69"/>
        <v>15_1_fwood_wwaste</v>
      </c>
      <c r="D76" s="66" t="s">
        <v>171</v>
      </c>
      <c r="E76" s="66">
        <f t="shared" si="70"/>
        <v>8.0658381968201986</v>
      </c>
      <c r="F76" s="66">
        <v>8.6922112342625013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1"/>
        <v>21_VN</v>
      </c>
      <c r="BL76" s="65" t="str">
        <f t="shared" si="72"/>
        <v>d_ind_cem_15_1_fwood_wwaste</v>
      </c>
      <c r="BM76" s="65"/>
      <c r="BN76" s="65"/>
      <c r="BO76" s="65">
        <f t="shared" ref="BO76:CV76" si="109">BO$49*BO33</f>
        <v>8.0658381968201986</v>
      </c>
      <c r="BP76" s="65">
        <f t="shared" si="109"/>
        <v>8.6922112342625013</v>
      </c>
      <c r="BQ76" s="65">
        <f t="shared" si="109"/>
        <v>9.3692814431348825</v>
      </c>
      <c r="BR76" s="65">
        <f t="shared" si="109"/>
        <v>8.5620095950661543</v>
      </c>
      <c r="BS76" s="65">
        <f t="shared" si="109"/>
        <v>9.4633673884247607</v>
      </c>
      <c r="BT76" s="65">
        <f t="shared" si="109"/>
        <v>10.429847823129606</v>
      </c>
      <c r="BU76" s="65">
        <f t="shared" si="109"/>
        <v>10.919465956497099</v>
      </c>
      <c r="BV76" s="65">
        <f t="shared" si="109"/>
        <v>11.431229117152315</v>
      </c>
      <c r="BW76" s="65">
        <f t="shared" si="109"/>
        <v>11.966113119283376</v>
      </c>
      <c r="BX76" s="65">
        <f t="shared" si="109"/>
        <v>12.525135953972493</v>
      </c>
      <c r="BY76" s="65">
        <f t="shared" si="109"/>
        <v>13.109359585276524</v>
      </c>
      <c r="BZ76" s="65">
        <f t="shared" si="109"/>
        <v>13.607146890517987</v>
      </c>
      <c r="CA76" s="65">
        <f t="shared" si="109"/>
        <v>14.123836126067207</v>
      </c>
      <c r="CB76" s="65">
        <f t="shared" si="109"/>
        <v>14.660145034151755</v>
      </c>
      <c r="CC76" s="65">
        <f t="shared" si="109"/>
        <v>14.777871920333185</v>
      </c>
      <c r="CD76" s="65">
        <f t="shared" si="109"/>
        <v>14.896544200963213</v>
      </c>
      <c r="CE76" s="65">
        <f t="shared" si="109"/>
        <v>15.016169467940934</v>
      </c>
      <c r="CF76" s="65">
        <f t="shared" si="109"/>
        <v>15.136755374131848</v>
      </c>
      <c r="CG76" s="65">
        <f t="shared" si="109"/>
        <v>15.258309633856825</v>
      </c>
      <c r="CH76" s="65">
        <f t="shared" si="109"/>
        <v>15.380840023385801</v>
      </c>
      <c r="CI76" s="65">
        <f t="shared" si="109"/>
        <v>15.504354381435425</v>
      </c>
      <c r="CJ76" s="65">
        <f t="shared" si="109"/>
        <v>15.628860609670456</v>
      </c>
      <c r="CK76" s="65">
        <f t="shared" si="109"/>
        <v>15.754366673208894</v>
      </c>
      <c r="CL76" s="65">
        <f t="shared" si="109"/>
        <v>15.880880601132288</v>
      </c>
      <c r="CM76" s="65">
        <f t="shared" si="109"/>
        <v>16.008410486998713</v>
      </c>
      <c r="CN76" s="65">
        <f t="shared" si="109"/>
        <v>16.136964489360789</v>
      </c>
      <c r="CO76" s="65">
        <f t="shared" si="109"/>
        <v>16.266550832287624</v>
      </c>
      <c r="CP76" s="65">
        <f t="shared" si="109"/>
        <v>16.397177805890973</v>
      </c>
      <c r="CQ76" s="65">
        <f t="shared" si="109"/>
        <v>16.528853766855452</v>
      </c>
      <c r="CR76" s="65">
        <f t="shared" si="109"/>
        <v>16.661587138973321</v>
      </c>
      <c r="CS76" s="65">
        <f t="shared" si="109"/>
        <v>16.795386413683271</v>
      </c>
      <c r="CT76" s="65">
        <f t="shared" si="109"/>
        <v>16.930260150613659</v>
      </c>
      <c r="CU76" s="65">
        <f t="shared" si="109"/>
        <v>17.066216978129983</v>
      </c>
      <c r="CV76" s="65">
        <f t="shared" si="109"/>
        <v>17.20326559388732</v>
      </c>
      <c r="CW76" s="65">
        <f t="shared" ref="CW76:DP76" si="110">CW$49*CW33</f>
        <v>17.169717589491221</v>
      </c>
      <c r="CX76" s="65">
        <f t="shared" si="110"/>
        <v>17.136235006895003</v>
      </c>
      <c r="CY76" s="65">
        <f t="shared" si="110"/>
        <v>17.10281771851993</v>
      </c>
      <c r="CZ76" s="65">
        <f t="shared" si="110"/>
        <v>17.069465597036061</v>
      </c>
      <c r="DA76" s="65">
        <f t="shared" si="110"/>
        <v>17.036178515361758</v>
      </c>
      <c r="DB76" s="65">
        <f t="shared" si="110"/>
        <v>17.002956346663208</v>
      </c>
      <c r="DC76" s="65">
        <f t="shared" si="110"/>
        <v>16.969798964353931</v>
      </c>
      <c r="DD76" s="65">
        <f t="shared" si="110"/>
        <v>16.936706242094306</v>
      </c>
      <c r="DE76" s="65">
        <f t="shared" si="110"/>
        <v>16.90367805379109</v>
      </c>
      <c r="DF76" s="65">
        <f t="shared" si="110"/>
        <v>16.870714273596921</v>
      </c>
      <c r="DG76" s="65">
        <f t="shared" si="110"/>
        <v>16.837814775909862</v>
      </c>
      <c r="DH76" s="65">
        <f t="shared" si="110"/>
        <v>16.804979435372907</v>
      </c>
      <c r="DI76" s="65">
        <f t="shared" si="110"/>
        <v>16.772208126873519</v>
      </c>
      <c r="DJ76" s="65">
        <f t="shared" si="110"/>
        <v>16.739500725543124</v>
      </c>
      <c r="DK76" s="65">
        <f t="shared" si="110"/>
        <v>16.706857106756665</v>
      </c>
      <c r="DL76" s="65">
        <f t="shared" si="110"/>
        <v>16.67427714613212</v>
      </c>
      <c r="DM76" s="65">
        <f t="shared" si="110"/>
        <v>16.641760719530012</v>
      </c>
      <c r="DN76" s="65">
        <f t="shared" si="110"/>
        <v>16.609307703052952</v>
      </c>
      <c r="DO76" s="65">
        <f t="shared" si="110"/>
        <v>16.57691797304517</v>
      </c>
      <c r="DP76" s="65">
        <f t="shared" si="110"/>
        <v>16.544591406092028</v>
      </c>
    </row>
    <row r="77" spans="1:120" x14ac:dyDescent="0.25">
      <c r="A77" s="65" t="str">
        <f t="shared" si="69"/>
        <v>21_VN</v>
      </c>
      <c r="B77" s="65" t="str">
        <f t="shared" si="69"/>
        <v>15_2_bagasse</v>
      </c>
      <c r="C77" s="65" t="str">
        <f t="shared" si="69"/>
        <v>15_2_bagasse</v>
      </c>
      <c r="D77" s="66" t="s">
        <v>171</v>
      </c>
      <c r="E77" s="66">
        <f t="shared" si="70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1"/>
        <v>21_VN</v>
      </c>
      <c r="BL77" s="65" t="str">
        <f t="shared" si="72"/>
        <v>d_ind_cem_15_2_bagasse</v>
      </c>
      <c r="BM77" s="65"/>
      <c r="BN77" s="65"/>
      <c r="BO77" s="65">
        <f t="shared" ref="BO77:CV77" si="111">BO$49*BO34</f>
        <v>0</v>
      </c>
      <c r="BP77" s="65">
        <f t="shared" si="111"/>
        <v>0</v>
      </c>
      <c r="BQ77" s="65">
        <f t="shared" si="111"/>
        <v>0</v>
      </c>
      <c r="BR77" s="65">
        <f t="shared" si="111"/>
        <v>0</v>
      </c>
      <c r="BS77" s="65">
        <f t="shared" si="111"/>
        <v>0</v>
      </c>
      <c r="BT77" s="65">
        <f t="shared" si="111"/>
        <v>0</v>
      </c>
      <c r="BU77" s="65">
        <f t="shared" si="111"/>
        <v>0</v>
      </c>
      <c r="BV77" s="65">
        <f t="shared" si="111"/>
        <v>0</v>
      </c>
      <c r="BW77" s="65">
        <f t="shared" si="111"/>
        <v>0</v>
      </c>
      <c r="BX77" s="65">
        <f t="shared" si="111"/>
        <v>0</v>
      </c>
      <c r="BY77" s="65">
        <f t="shared" si="111"/>
        <v>0</v>
      </c>
      <c r="BZ77" s="65">
        <f t="shared" si="111"/>
        <v>0</v>
      </c>
      <c r="CA77" s="65">
        <f t="shared" si="111"/>
        <v>0</v>
      </c>
      <c r="CB77" s="65">
        <f t="shared" si="111"/>
        <v>0</v>
      </c>
      <c r="CC77" s="65">
        <f t="shared" si="111"/>
        <v>0</v>
      </c>
      <c r="CD77" s="65">
        <f t="shared" si="111"/>
        <v>0</v>
      </c>
      <c r="CE77" s="65">
        <f t="shared" si="111"/>
        <v>0</v>
      </c>
      <c r="CF77" s="65">
        <f t="shared" si="111"/>
        <v>0</v>
      </c>
      <c r="CG77" s="65">
        <f t="shared" si="111"/>
        <v>0</v>
      </c>
      <c r="CH77" s="65">
        <f t="shared" si="111"/>
        <v>0</v>
      </c>
      <c r="CI77" s="65">
        <f t="shared" si="111"/>
        <v>0</v>
      </c>
      <c r="CJ77" s="65">
        <f t="shared" si="111"/>
        <v>0</v>
      </c>
      <c r="CK77" s="65">
        <f t="shared" si="111"/>
        <v>0</v>
      </c>
      <c r="CL77" s="65">
        <f t="shared" si="111"/>
        <v>0</v>
      </c>
      <c r="CM77" s="65">
        <f t="shared" si="111"/>
        <v>0</v>
      </c>
      <c r="CN77" s="65">
        <f t="shared" si="111"/>
        <v>0</v>
      </c>
      <c r="CO77" s="65">
        <f t="shared" si="111"/>
        <v>0</v>
      </c>
      <c r="CP77" s="65">
        <f t="shared" si="111"/>
        <v>0</v>
      </c>
      <c r="CQ77" s="65">
        <f t="shared" si="111"/>
        <v>0</v>
      </c>
      <c r="CR77" s="65">
        <f t="shared" si="111"/>
        <v>0</v>
      </c>
      <c r="CS77" s="65">
        <f t="shared" si="111"/>
        <v>0</v>
      </c>
      <c r="CT77" s="65">
        <f t="shared" si="111"/>
        <v>0</v>
      </c>
      <c r="CU77" s="65">
        <f t="shared" si="111"/>
        <v>0</v>
      </c>
      <c r="CV77" s="65">
        <f t="shared" si="111"/>
        <v>0</v>
      </c>
      <c r="CW77" s="65">
        <f t="shared" ref="CW77:DP77" si="112">CW$49*CW34</f>
        <v>0</v>
      </c>
      <c r="CX77" s="65">
        <f t="shared" si="112"/>
        <v>0</v>
      </c>
      <c r="CY77" s="65">
        <f t="shared" si="112"/>
        <v>0</v>
      </c>
      <c r="CZ77" s="65">
        <f t="shared" si="112"/>
        <v>0</v>
      </c>
      <c r="DA77" s="65">
        <f t="shared" si="112"/>
        <v>0</v>
      </c>
      <c r="DB77" s="65">
        <f t="shared" si="112"/>
        <v>0</v>
      </c>
      <c r="DC77" s="65">
        <f t="shared" si="112"/>
        <v>0</v>
      </c>
      <c r="DD77" s="65">
        <f t="shared" si="112"/>
        <v>0</v>
      </c>
      <c r="DE77" s="65">
        <f t="shared" si="112"/>
        <v>0</v>
      </c>
      <c r="DF77" s="65">
        <f t="shared" si="112"/>
        <v>0</v>
      </c>
      <c r="DG77" s="65">
        <f t="shared" si="112"/>
        <v>0</v>
      </c>
      <c r="DH77" s="65">
        <f t="shared" si="112"/>
        <v>0</v>
      </c>
      <c r="DI77" s="65">
        <f t="shared" si="112"/>
        <v>0</v>
      </c>
      <c r="DJ77" s="65">
        <f t="shared" si="112"/>
        <v>0</v>
      </c>
      <c r="DK77" s="65">
        <f t="shared" si="112"/>
        <v>0</v>
      </c>
      <c r="DL77" s="65">
        <f t="shared" si="112"/>
        <v>0</v>
      </c>
      <c r="DM77" s="65">
        <f t="shared" si="112"/>
        <v>0</v>
      </c>
      <c r="DN77" s="65">
        <f t="shared" si="112"/>
        <v>0</v>
      </c>
      <c r="DO77" s="65">
        <f t="shared" si="112"/>
        <v>0</v>
      </c>
      <c r="DP77" s="65">
        <f t="shared" si="112"/>
        <v>0</v>
      </c>
    </row>
    <row r="78" spans="1:120" x14ac:dyDescent="0.25">
      <c r="A78" s="65" t="str">
        <f t="shared" si="69"/>
        <v>21_VN</v>
      </c>
      <c r="B78" s="65" t="str">
        <f t="shared" si="69"/>
        <v>15_3_charcoal</v>
      </c>
      <c r="C78" s="65" t="str">
        <f t="shared" si="69"/>
        <v>15_3_charcoal</v>
      </c>
      <c r="D78" s="66" t="s">
        <v>171</v>
      </c>
      <c r="E78" s="66">
        <f t="shared" si="70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1"/>
        <v>21_VN</v>
      </c>
      <c r="BL78" s="65" t="str">
        <f t="shared" si="72"/>
        <v>d_ind_cem_15_3_charcoal</v>
      </c>
      <c r="BM78" s="65"/>
      <c r="BN78" s="65"/>
      <c r="BO78" s="65">
        <f t="shared" ref="BO78:CV78" si="113">BO$49*BO35</f>
        <v>0</v>
      </c>
      <c r="BP78" s="65">
        <f t="shared" si="113"/>
        <v>0</v>
      </c>
      <c r="BQ78" s="65">
        <f t="shared" si="113"/>
        <v>0</v>
      </c>
      <c r="BR78" s="65">
        <f t="shared" si="113"/>
        <v>0</v>
      </c>
      <c r="BS78" s="65">
        <f t="shared" si="113"/>
        <v>0</v>
      </c>
      <c r="BT78" s="65">
        <f t="shared" si="113"/>
        <v>0</v>
      </c>
      <c r="BU78" s="65">
        <f t="shared" si="113"/>
        <v>0</v>
      </c>
      <c r="BV78" s="65">
        <f t="shared" si="113"/>
        <v>0</v>
      </c>
      <c r="BW78" s="65">
        <f t="shared" si="113"/>
        <v>0</v>
      </c>
      <c r="BX78" s="65">
        <f t="shared" si="113"/>
        <v>0</v>
      </c>
      <c r="BY78" s="65">
        <f t="shared" si="113"/>
        <v>0</v>
      </c>
      <c r="BZ78" s="65">
        <f t="shared" si="113"/>
        <v>0</v>
      </c>
      <c r="CA78" s="65">
        <f t="shared" si="113"/>
        <v>0</v>
      </c>
      <c r="CB78" s="65">
        <f t="shared" si="113"/>
        <v>0</v>
      </c>
      <c r="CC78" s="65">
        <f t="shared" si="113"/>
        <v>0</v>
      </c>
      <c r="CD78" s="65">
        <f t="shared" si="113"/>
        <v>0</v>
      </c>
      <c r="CE78" s="65">
        <f t="shared" si="113"/>
        <v>0</v>
      </c>
      <c r="CF78" s="65">
        <f t="shared" si="113"/>
        <v>0</v>
      </c>
      <c r="CG78" s="65">
        <f t="shared" si="113"/>
        <v>0</v>
      </c>
      <c r="CH78" s="65">
        <f t="shared" si="113"/>
        <v>0</v>
      </c>
      <c r="CI78" s="65">
        <f t="shared" si="113"/>
        <v>0</v>
      </c>
      <c r="CJ78" s="65">
        <f t="shared" si="113"/>
        <v>0</v>
      </c>
      <c r="CK78" s="65">
        <f t="shared" si="113"/>
        <v>0</v>
      </c>
      <c r="CL78" s="65">
        <f t="shared" si="113"/>
        <v>0</v>
      </c>
      <c r="CM78" s="65">
        <f t="shared" si="113"/>
        <v>0</v>
      </c>
      <c r="CN78" s="65">
        <f t="shared" si="113"/>
        <v>0</v>
      </c>
      <c r="CO78" s="65">
        <f t="shared" si="113"/>
        <v>0</v>
      </c>
      <c r="CP78" s="65">
        <f t="shared" si="113"/>
        <v>0</v>
      </c>
      <c r="CQ78" s="65">
        <f t="shared" si="113"/>
        <v>0</v>
      </c>
      <c r="CR78" s="65">
        <f t="shared" si="113"/>
        <v>0</v>
      </c>
      <c r="CS78" s="65">
        <f t="shared" si="113"/>
        <v>0</v>
      </c>
      <c r="CT78" s="65">
        <f t="shared" si="113"/>
        <v>0</v>
      </c>
      <c r="CU78" s="65">
        <f t="shared" si="113"/>
        <v>0</v>
      </c>
      <c r="CV78" s="65">
        <f t="shared" si="113"/>
        <v>0</v>
      </c>
      <c r="CW78" s="65">
        <f t="shared" ref="CW78:DP78" si="114">CW$49*CW35</f>
        <v>0</v>
      </c>
      <c r="CX78" s="65">
        <f t="shared" si="114"/>
        <v>0</v>
      </c>
      <c r="CY78" s="65">
        <f t="shared" si="114"/>
        <v>0</v>
      </c>
      <c r="CZ78" s="65">
        <f t="shared" si="114"/>
        <v>0</v>
      </c>
      <c r="DA78" s="65">
        <f t="shared" si="114"/>
        <v>0</v>
      </c>
      <c r="DB78" s="65">
        <f t="shared" si="114"/>
        <v>0</v>
      </c>
      <c r="DC78" s="65">
        <f t="shared" si="114"/>
        <v>0</v>
      </c>
      <c r="DD78" s="65">
        <f t="shared" si="114"/>
        <v>0</v>
      </c>
      <c r="DE78" s="65">
        <f t="shared" si="114"/>
        <v>0</v>
      </c>
      <c r="DF78" s="65">
        <f t="shared" si="114"/>
        <v>0</v>
      </c>
      <c r="DG78" s="65">
        <f t="shared" si="114"/>
        <v>0</v>
      </c>
      <c r="DH78" s="65">
        <f t="shared" si="114"/>
        <v>0</v>
      </c>
      <c r="DI78" s="65">
        <f t="shared" si="114"/>
        <v>0</v>
      </c>
      <c r="DJ78" s="65">
        <f t="shared" si="114"/>
        <v>0</v>
      </c>
      <c r="DK78" s="65">
        <f t="shared" si="114"/>
        <v>0</v>
      </c>
      <c r="DL78" s="65">
        <f t="shared" si="114"/>
        <v>0</v>
      </c>
      <c r="DM78" s="65">
        <f t="shared" si="114"/>
        <v>0</v>
      </c>
      <c r="DN78" s="65">
        <f t="shared" si="114"/>
        <v>0</v>
      </c>
      <c r="DO78" s="65">
        <f t="shared" si="114"/>
        <v>0</v>
      </c>
      <c r="DP78" s="65">
        <f t="shared" si="114"/>
        <v>0</v>
      </c>
    </row>
    <row r="79" spans="1:120" x14ac:dyDescent="0.25">
      <c r="A79" s="65" t="str">
        <f t="shared" si="69"/>
        <v>21_VN</v>
      </c>
      <c r="B79" s="65" t="str">
        <f t="shared" si="69"/>
        <v>15_4_black_liquor</v>
      </c>
      <c r="C79" s="65" t="str">
        <f t="shared" si="69"/>
        <v>15_4_black_liquor</v>
      </c>
      <c r="D79" s="66" t="s">
        <v>171</v>
      </c>
      <c r="E79" s="66">
        <f t="shared" si="70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1"/>
        <v>21_VN</v>
      </c>
      <c r="BL79" s="65" t="str">
        <f t="shared" si="72"/>
        <v>d_ind_cem_15_4_black_liquor</v>
      </c>
      <c r="BM79" s="65"/>
      <c r="BN79" s="65"/>
      <c r="BO79" s="65">
        <f t="shared" ref="BO79:CV79" si="115">BO$49*BO36</f>
        <v>0</v>
      </c>
      <c r="BP79" s="65">
        <f t="shared" si="115"/>
        <v>0</v>
      </c>
      <c r="BQ79" s="65">
        <f t="shared" si="115"/>
        <v>0</v>
      </c>
      <c r="BR79" s="65">
        <f t="shared" si="115"/>
        <v>0</v>
      </c>
      <c r="BS79" s="65">
        <f t="shared" si="115"/>
        <v>0</v>
      </c>
      <c r="BT79" s="65">
        <f t="shared" si="115"/>
        <v>0</v>
      </c>
      <c r="BU79" s="65">
        <f t="shared" si="115"/>
        <v>0</v>
      </c>
      <c r="BV79" s="65">
        <f t="shared" si="115"/>
        <v>0</v>
      </c>
      <c r="BW79" s="65">
        <f t="shared" si="115"/>
        <v>0</v>
      </c>
      <c r="BX79" s="65">
        <f t="shared" si="115"/>
        <v>0</v>
      </c>
      <c r="BY79" s="65">
        <f t="shared" si="115"/>
        <v>0</v>
      </c>
      <c r="BZ79" s="65">
        <f t="shared" si="115"/>
        <v>0</v>
      </c>
      <c r="CA79" s="65">
        <f t="shared" si="115"/>
        <v>0</v>
      </c>
      <c r="CB79" s="65">
        <f t="shared" si="115"/>
        <v>0</v>
      </c>
      <c r="CC79" s="65">
        <f t="shared" si="115"/>
        <v>0</v>
      </c>
      <c r="CD79" s="65">
        <f t="shared" si="115"/>
        <v>0</v>
      </c>
      <c r="CE79" s="65">
        <f t="shared" si="115"/>
        <v>0</v>
      </c>
      <c r="CF79" s="65">
        <f t="shared" si="115"/>
        <v>0</v>
      </c>
      <c r="CG79" s="65">
        <f t="shared" si="115"/>
        <v>0</v>
      </c>
      <c r="CH79" s="65">
        <f t="shared" si="115"/>
        <v>0</v>
      </c>
      <c r="CI79" s="65">
        <f t="shared" si="115"/>
        <v>0</v>
      </c>
      <c r="CJ79" s="65">
        <f t="shared" si="115"/>
        <v>0</v>
      </c>
      <c r="CK79" s="65">
        <f t="shared" si="115"/>
        <v>0</v>
      </c>
      <c r="CL79" s="65">
        <f t="shared" si="115"/>
        <v>0</v>
      </c>
      <c r="CM79" s="65">
        <f t="shared" si="115"/>
        <v>0</v>
      </c>
      <c r="CN79" s="65">
        <f t="shared" si="115"/>
        <v>0</v>
      </c>
      <c r="CO79" s="65">
        <f t="shared" si="115"/>
        <v>0</v>
      </c>
      <c r="CP79" s="65">
        <f t="shared" si="115"/>
        <v>0</v>
      </c>
      <c r="CQ79" s="65">
        <f t="shared" si="115"/>
        <v>0</v>
      </c>
      <c r="CR79" s="65">
        <f t="shared" si="115"/>
        <v>0</v>
      </c>
      <c r="CS79" s="65">
        <f t="shared" si="115"/>
        <v>0</v>
      </c>
      <c r="CT79" s="65">
        <f t="shared" si="115"/>
        <v>0</v>
      </c>
      <c r="CU79" s="65">
        <f t="shared" si="115"/>
        <v>0</v>
      </c>
      <c r="CV79" s="65">
        <f t="shared" si="115"/>
        <v>0</v>
      </c>
      <c r="CW79" s="65">
        <f t="shared" ref="CW79:DP79" si="116">CW$49*CW36</f>
        <v>0</v>
      </c>
      <c r="CX79" s="65">
        <f t="shared" si="116"/>
        <v>0</v>
      </c>
      <c r="CY79" s="65">
        <f t="shared" si="116"/>
        <v>0</v>
      </c>
      <c r="CZ79" s="65">
        <f t="shared" si="116"/>
        <v>0</v>
      </c>
      <c r="DA79" s="65">
        <f t="shared" si="116"/>
        <v>0</v>
      </c>
      <c r="DB79" s="65">
        <f t="shared" si="116"/>
        <v>0</v>
      </c>
      <c r="DC79" s="65">
        <f t="shared" si="116"/>
        <v>0</v>
      </c>
      <c r="DD79" s="65">
        <f t="shared" si="116"/>
        <v>0</v>
      </c>
      <c r="DE79" s="65">
        <f t="shared" si="116"/>
        <v>0</v>
      </c>
      <c r="DF79" s="65">
        <f t="shared" si="116"/>
        <v>0</v>
      </c>
      <c r="DG79" s="65">
        <f t="shared" si="116"/>
        <v>0</v>
      </c>
      <c r="DH79" s="65">
        <f t="shared" si="116"/>
        <v>0</v>
      </c>
      <c r="DI79" s="65">
        <f t="shared" si="116"/>
        <v>0</v>
      </c>
      <c r="DJ79" s="65">
        <f t="shared" si="116"/>
        <v>0</v>
      </c>
      <c r="DK79" s="65">
        <f t="shared" si="116"/>
        <v>0</v>
      </c>
      <c r="DL79" s="65">
        <f t="shared" si="116"/>
        <v>0</v>
      </c>
      <c r="DM79" s="65">
        <f t="shared" si="116"/>
        <v>0</v>
      </c>
      <c r="DN79" s="65">
        <f t="shared" si="116"/>
        <v>0</v>
      </c>
      <c r="DO79" s="65">
        <f t="shared" si="116"/>
        <v>0</v>
      </c>
      <c r="DP79" s="65">
        <f t="shared" si="116"/>
        <v>0</v>
      </c>
    </row>
    <row r="80" spans="1:120" x14ac:dyDescent="0.25">
      <c r="A80" s="65" t="str">
        <f t="shared" si="69"/>
        <v>21_VN</v>
      </c>
      <c r="B80" s="65" t="str">
        <f t="shared" si="69"/>
        <v>15_5_other_biomass</v>
      </c>
      <c r="C80" s="65" t="str">
        <f t="shared" si="69"/>
        <v>15_5_other_biomass</v>
      </c>
      <c r="D80" s="66" t="s">
        <v>171</v>
      </c>
      <c r="E80" s="66">
        <f t="shared" si="70"/>
        <v>17.612276589942461</v>
      </c>
      <c r="F80" s="66">
        <v>18.535494475784152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1"/>
        <v>21_VN</v>
      </c>
      <c r="BL80" s="65" t="str">
        <f t="shared" si="72"/>
        <v>d_ind_cem_15_5_other_biomass</v>
      </c>
      <c r="BM80" s="65"/>
      <c r="BN80" s="65"/>
      <c r="BO80" s="65">
        <f t="shared" ref="BO80:CV80" si="117">BO$49*BO37</f>
        <v>17.612276589942461</v>
      </c>
      <c r="BP80" s="65">
        <f t="shared" si="117"/>
        <v>18.535494475784152</v>
      </c>
      <c r="BQ80" s="65">
        <f t="shared" si="117"/>
        <v>19.979296378204999</v>
      </c>
      <c r="BR80" s="65">
        <f t="shared" si="117"/>
        <v>18.257849156426392</v>
      </c>
      <c r="BS80" s="65">
        <f t="shared" si="117"/>
        <v>20.179927664326456</v>
      </c>
      <c r="BT80" s="65">
        <f t="shared" si="117"/>
        <v>22.240875365161418</v>
      </c>
      <c r="BU80" s="65">
        <f t="shared" si="117"/>
        <v>23.284949647491825</v>
      </c>
      <c r="BV80" s="65">
        <f t="shared" si="117"/>
        <v>24.376246554755653</v>
      </c>
      <c r="BW80" s="65">
        <f t="shared" si="117"/>
        <v>25.51684693818925</v>
      </c>
      <c r="BX80" s="65">
        <f t="shared" si="117"/>
        <v>26.708921588121115</v>
      </c>
      <c r="BY80" s="65">
        <f t="shared" si="117"/>
        <v>27.954735063980255</v>
      </c>
      <c r="BZ80" s="65">
        <f t="shared" si="117"/>
        <v>29.01622949822147</v>
      </c>
      <c r="CA80" s="65">
        <f t="shared" si="117"/>
        <v>30.118030894104404</v>
      </c>
      <c r="CB80" s="65">
        <f t="shared" si="117"/>
        <v>31.261669783588708</v>
      </c>
      <c r="CC80" s="65">
        <f t="shared" si="117"/>
        <v>31.512713619231565</v>
      </c>
      <c r="CD80" s="65">
        <f t="shared" si="117"/>
        <v>31.765773438276934</v>
      </c>
      <c r="CE80" s="65">
        <f t="shared" si="117"/>
        <v>32.020865429885426</v>
      </c>
      <c r="CF80" s="65">
        <f t="shared" si="117"/>
        <v>32.278005913223993</v>
      </c>
      <c r="CG80" s="65">
        <f t="shared" si="117"/>
        <v>32.537211338508563</v>
      </c>
      <c r="CH80" s="65">
        <f t="shared" si="117"/>
        <v>32.798498288056869</v>
      </c>
      <c r="CI80" s="65">
        <f t="shared" si="117"/>
        <v>33.061883477349625</v>
      </c>
      <c r="CJ80" s="65">
        <f t="shared" si="117"/>
        <v>33.327383756099685</v>
      </c>
      <c r="CK80" s="65">
        <f t="shared" si="117"/>
        <v>33.595016109329251</v>
      </c>
      <c r="CL80" s="65">
        <f t="shared" si="117"/>
        <v>33.864797658458016</v>
      </c>
      <c r="CM80" s="65">
        <f t="shared" si="117"/>
        <v>34.136745662397097</v>
      </c>
      <c r="CN80" s="65">
        <f t="shared" si="117"/>
        <v>34.410877518653621</v>
      </c>
      <c r="CO80" s="65">
        <f t="shared" si="117"/>
        <v>34.687210764443776</v>
      </c>
      <c r="CP80" s="65">
        <f t="shared" si="117"/>
        <v>34.965763077814785</v>
      </c>
      <c r="CQ80" s="65">
        <f t="shared" si="117"/>
        <v>35.246552278775539</v>
      </c>
      <c r="CR80" s="65">
        <f t="shared" si="117"/>
        <v>35.529596330437002</v>
      </c>
      <c r="CS80" s="65">
        <f t="shared" si="117"/>
        <v>35.814913340161127</v>
      </c>
      <c r="CT80" s="65">
        <f t="shared" si="117"/>
        <v>36.102521560719246</v>
      </c>
      <c r="CU80" s="65">
        <f t="shared" si="117"/>
        <v>36.392439391459561</v>
      </c>
      <c r="CV80" s="65">
        <f t="shared" si="117"/>
        <v>36.684685379485131</v>
      </c>
      <c r="CW80" s="65">
        <f t="shared" ref="CW80:DP80" si="118">CW$49*CW37</f>
        <v>36.613146753306054</v>
      </c>
      <c r="CX80" s="65">
        <f t="shared" si="118"/>
        <v>36.541747634253255</v>
      </c>
      <c r="CY80" s="65">
        <f t="shared" si="118"/>
        <v>36.470487750274557</v>
      </c>
      <c r="CZ80" s="65">
        <f t="shared" si="118"/>
        <v>36.399366829848333</v>
      </c>
      <c r="DA80" s="65">
        <f t="shared" si="118"/>
        <v>36.328384601982428</v>
      </c>
      <c r="DB80" s="65">
        <f t="shared" si="118"/>
        <v>36.257540796213164</v>
      </c>
      <c r="DC80" s="65">
        <f t="shared" si="118"/>
        <v>36.186835142604274</v>
      </c>
      <c r="DD80" s="65">
        <f t="shared" si="118"/>
        <v>36.116267371745913</v>
      </c>
      <c r="DE80" s="65">
        <f t="shared" si="118"/>
        <v>36.04583721475359</v>
      </c>
      <c r="DF80" s="65">
        <f t="shared" si="118"/>
        <v>35.975544403267193</v>
      </c>
      <c r="DG80" s="65">
        <f t="shared" si="118"/>
        <v>35.905388669449906</v>
      </c>
      <c r="DH80" s="65">
        <f t="shared" si="118"/>
        <v>35.835369745987236</v>
      </c>
      <c r="DI80" s="65">
        <f t="shared" si="118"/>
        <v>35.765487366085985</v>
      </c>
      <c r="DJ80" s="65">
        <f t="shared" si="118"/>
        <v>35.695741263473209</v>
      </c>
      <c r="DK80" s="65">
        <f t="shared" si="118"/>
        <v>35.62613117239524</v>
      </c>
      <c r="DL80" s="65">
        <f t="shared" si="118"/>
        <v>35.556656827616642</v>
      </c>
      <c r="DM80" s="65">
        <f t="shared" si="118"/>
        <v>35.487317964419219</v>
      </c>
      <c r="DN80" s="65">
        <f t="shared" si="118"/>
        <v>35.418114318601006</v>
      </c>
      <c r="DO80" s="65">
        <f t="shared" si="118"/>
        <v>35.349045626475238</v>
      </c>
      <c r="DP80" s="65">
        <f t="shared" si="118"/>
        <v>35.280111624869392</v>
      </c>
    </row>
    <row r="81" spans="1:120" x14ac:dyDescent="0.25">
      <c r="A81" s="65" t="str">
        <f t="shared" si="69"/>
        <v>21_VN</v>
      </c>
      <c r="B81" s="65" t="str">
        <f t="shared" si="69"/>
        <v>16_1_biogas</v>
      </c>
      <c r="C81" s="65" t="str">
        <f t="shared" si="69"/>
        <v>16_1_biogas</v>
      </c>
      <c r="D81" s="66" t="s">
        <v>171</v>
      </c>
      <c r="E81" s="66">
        <f t="shared" si="70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1"/>
        <v>21_VN</v>
      </c>
      <c r="BL81" s="65" t="str">
        <f t="shared" si="72"/>
        <v>d_ind_cem_16_1_biogas</v>
      </c>
      <c r="BM81" s="65"/>
      <c r="BN81" s="65"/>
      <c r="BO81" s="65">
        <f t="shared" ref="BO81:CV81" si="119">BO$49*BO38</f>
        <v>0</v>
      </c>
      <c r="BP81" s="65">
        <f t="shared" si="119"/>
        <v>0</v>
      </c>
      <c r="BQ81" s="65">
        <f t="shared" si="119"/>
        <v>0</v>
      </c>
      <c r="BR81" s="65">
        <f t="shared" si="119"/>
        <v>0</v>
      </c>
      <c r="BS81" s="65">
        <f t="shared" si="119"/>
        <v>0</v>
      </c>
      <c r="BT81" s="65">
        <f t="shared" si="119"/>
        <v>0</v>
      </c>
      <c r="BU81" s="65">
        <f t="shared" si="119"/>
        <v>0</v>
      </c>
      <c r="BV81" s="65">
        <f t="shared" si="119"/>
        <v>0</v>
      </c>
      <c r="BW81" s="65">
        <f t="shared" si="119"/>
        <v>0</v>
      </c>
      <c r="BX81" s="65">
        <f t="shared" si="119"/>
        <v>0</v>
      </c>
      <c r="BY81" s="65">
        <f t="shared" si="119"/>
        <v>0</v>
      </c>
      <c r="BZ81" s="65">
        <f t="shared" si="119"/>
        <v>0</v>
      </c>
      <c r="CA81" s="65">
        <f t="shared" si="119"/>
        <v>0</v>
      </c>
      <c r="CB81" s="65">
        <f t="shared" si="119"/>
        <v>0</v>
      </c>
      <c r="CC81" s="65">
        <f t="shared" si="119"/>
        <v>0</v>
      </c>
      <c r="CD81" s="65">
        <f t="shared" si="119"/>
        <v>0</v>
      </c>
      <c r="CE81" s="65">
        <f t="shared" si="119"/>
        <v>0</v>
      </c>
      <c r="CF81" s="65">
        <f t="shared" si="119"/>
        <v>0</v>
      </c>
      <c r="CG81" s="65">
        <f t="shared" si="119"/>
        <v>0</v>
      </c>
      <c r="CH81" s="65">
        <f t="shared" si="119"/>
        <v>0</v>
      </c>
      <c r="CI81" s="65">
        <f t="shared" si="119"/>
        <v>0</v>
      </c>
      <c r="CJ81" s="65">
        <f t="shared" si="119"/>
        <v>0</v>
      </c>
      <c r="CK81" s="65">
        <f t="shared" si="119"/>
        <v>0</v>
      </c>
      <c r="CL81" s="65">
        <f t="shared" si="119"/>
        <v>0</v>
      </c>
      <c r="CM81" s="65">
        <f t="shared" si="119"/>
        <v>0</v>
      </c>
      <c r="CN81" s="65">
        <f t="shared" si="119"/>
        <v>0</v>
      </c>
      <c r="CO81" s="65">
        <f t="shared" si="119"/>
        <v>0</v>
      </c>
      <c r="CP81" s="65">
        <f t="shared" si="119"/>
        <v>0</v>
      </c>
      <c r="CQ81" s="65">
        <f t="shared" si="119"/>
        <v>0</v>
      </c>
      <c r="CR81" s="65">
        <f t="shared" si="119"/>
        <v>0</v>
      </c>
      <c r="CS81" s="65">
        <f t="shared" si="119"/>
        <v>0</v>
      </c>
      <c r="CT81" s="65">
        <f t="shared" si="119"/>
        <v>0</v>
      </c>
      <c r="CU81" s="65">
        <f t="shared" si="119"/>
        <v>0</v>
      </c>
      <c r="CV81" s="65">
        <f t="shared" si="119"/>
        <v>0</v>
      </c>
      <c r="CW81" s="65">
        <f t="shared" ref="CW81:DP81" si="120">CW$49*CW38</f>
        <v>0</v>
      </c>
      <c r="CX81" s="65">
        <f t="shared" si="120"/>
        <v>0</v>
      </c>
      <c r="CY81" s="65">
        <f t="shared" si="120"/>
        <v>0</v>
      </c>
      <c r="CZ81" s="65">
        <f t="shared" si="120"/>
        <v>0</v>
      </c>
      <c r="DA81" s="65">
        <f t="shared" si="120"/>
        <v>0</v>
      </c>
      <c r="DB81" s="65">
        <f t="shared" si="120"/>
        <v>0</v>
      </c>
      <c r="DC81" s="65">
        <f t="shared" si="120"/>
        <v>0</v>
      </c>
      <c r="DD81" s="65">
        <f t="shared" si="120"/>
        <v>0</v>
      </c>
      <c r="DE81" s="65">
        <f t="shared" si="120"/>
        <v>0</v>
      </c>
      <c r="DF81" s="65">
        <f t="shared" si="120"/>
        <v>0</v>
      </c>
      <c r="DG81" s="65">
        <f t="shared" si="120"/>
        <v>0</v>
      </c>
      <c r="DH81" s="65">
        <f t="shared" si="120"/>
        <v>0</v>
      </c>
      <c r="DI81" s="65">
        <f t="shared" si="120"/>
        <v>0</v>
      </c>
      <c r="DJ81" s="65">
        <f t="shared" si="120"/>
        <v>0</v>
      </c>
      <c r="DK81" s="65">
        <f t="shared" si="120"/>
        <v>0</v>
      </c>
      <c r="DL81" s="65">
        <f t="shared" si="120"/>
        <v>0</v>
      </c>
      <c r="DM81" s="65">
        <f t="shared" si="120"/>
        <v>0</v>
      </c>
      <c r="DN81" s="65">
        <f t="shared" si="120"/>
        <v>0</v>
      </c>
      <c r="DO81" s="65">
        <f t="shared" si="120"/>
        <v>0</v>
      </c>
      <c r="DP81" s="65">
        <f t="shared" si="120"/>
        <v>0</v>
      </c>
    </row>
    <row r="82" spans="1:120" x14ac:dyDescent="0.25">
      <c r="A82" s="65" t="str">
        <f t="shared" si="69"/>
        <v>21_VN</v>
      </c>
      <c r="B82" s="65" t="str">
        <f t="shared" si="69"/>
        <v>16_2_industrial_waste</v>
      </c>
      <c r="C82" s="65" t="str">
        <f t="shared" si="69"/>
        <v>16_2_industrial_waste</v>
      </c>
      <c r="D82" s="66" t="s">
        <v>171</v>
      </c>
      <c r="E82" s="66">
        <f t="shared" si="70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1"/>
        <v>21_VN</v>
      </c>
      <c r="BL82" s="65" t="str">
        <f t="shared" si="72"/>
        <v>d_ind_cem_16_2_industrial_waste</v>
      </c>
      <c r="BM82" s="65"/>
      <c r="BN82" s="65"/>
      <c r="BO82" s="65">
        <f t="shared" ref="BO82:CV82" si="121">BO$49*BO39</f>
        <v>0</v>
      </c>
      <c r="BP82" s="65">
        <f t="shared" si="121"/>
        <v>0</v>
      </c>
      <c r="BQ82" s="65">
        <f t="shared" si="121"/>
        <v>0</v>
      </c>
      <c r="BR82" s="65">
        <f t="shared" si="121"/>
        <v>0</v>
      </c>
      <c r="BS82" s="65">
        <f t="shared" si="121"/>
        <v>0</v>
      </c>
      <c r="BT82" s="65">
        <f t="shared" si="121"/>
        <v>0</v>
      </c>
      <c r="BU82" s="65">
        <f t="shared" si="121"/>
        <v>0</v>
      </c>
      <c r="BV82" s="65">
        <f t="shared" si="121"/>
        <v>0</v>
      </c>
      <c r="BW82" s="65">
        <f t="shared" si="121"/>
        <v>0</v>
      </c>
      <c r="BX82" s="65">
        <f t="shared" si="121"/>
        <v>0</v>
      </c>
      <c r="BY82" s="65">
        <f t="shared" si="121"/>
        <v>0</v>
      </c>
      <c r="BZ82" s="65">
        <f t="shared" si="121"/>
        <v>0</v>
      </c>
      <c r="CA82" s="65">
        <f t="shared" si="121"/>
        <v>0</v>
      </c>
      <c r="CB82" s="65">
        <f t="shared" si="121"/>
        <v>0</v>
      </c>
      <c r="CC82" s="65">
        <f t="shared" si="121"/>
        <v>0</v>
      </c>
      <c r="CD82" s="65">
        <f t="shared" si="121"/>
        <v>0</v>
      </c>
      <c r="CE82" s="65">
        <f t="shared" si="121"/>
        <v>0</v>
      </c>
      <c r="CF82" s="65">
        <f t="shared" si="121"/>
        <v>0</v>
      </c>
      <c r="CG82" s="65">
        <f t="shared" si="121"/>
        <v>0</v>
      </c>
      <c r="CH82" s="65">
        <f t="shared" si="121"/>
        <v>0</v>
      </c>
      <c r="CI82" s="65">
        <f t="shared" si="121"/>
        <v>0</v>
      </c>
      <c r="CJ82" s="65">
        <f t="shared" si="121"/>
        <v>0</v>
      </c>
      <c r="CK82" s="65">
        <f t="shared" si="121"/>
        <v>0</v>
      </c>
      <c r="CL82" s="65">
        <f t="shared" si="121"/>
        <v>0</v>
      </c>
      <c r="CM82" s="65">
        <f t="shared" si="121"/>
        <v>0</v>
      </c>
      <c r="CN82" s="65">
        <f t="shared" si="121"/>
        <v>0</v>
      </c>
      <c r="CO82" s="65">
        <f t="shared" si="121"/>
        <v>0</v>
      </c>
      <c r="CP82" s="65">
        <f t="shared" si="121"/>
        <v>0</v>
      </c>
      <c r="CQ82" s="65">
        <f t="shared" si="121"/>
        <v>0</v>
      </c>
      <c r="CR82" s="65">
        <f t="shared" si="121"/>
        <v>0</v>
      </c>
      <c r="CS82" s="65">
        <f t="shared" si="121"/>
        <v>0</v>
      </c>
      <c r="CT82" s="65">
        <f t="shared" si="121"/>
        <v>0</v>
      </c>
      <c r="CU82" s="65">
        <f t="shared" si="121"/>
        <v>0</v>
      </c>
      <c r="CV82" s="65">
        <f t="shared" si="121"/>
        <v>0</v>
      </c>
      <c r="CW82" s="65">
        <f t="shared" ref="CW82:DP82" si="122">CW$49*CW39</f>
        <v>0</v>
      </c>
      <c r="CX82" s="65">
        <f t="shared" si="122"/>
        <v>0</v>
      </c>
      <c r="CY82" s="65">
        <f t="shared" si="122"/>
        <v>0</v>
      </c>
      <c r="CZ82" s="65">
        <f t="shared" si="122"/>
        <v>0</v>
      </c>
      <c r="DA82" s="65">
        <f t="shared" si="122"/>
        <v>0</v>
      </c>
      <c r="DB82" s="65">
        <f t="shared" si="122"/>
        <v>0</v>
      </c>
      <c r="DC82" s="65">
        <f t="shared" si="122"/>
        <v>0</v>
      </c>
      <c r="DD82" s="65">
        <f t="shared" si="122"/>
        <v>0</v>
      </c>
      <c r="DE82" s="65">
        <f t="shared" si="122"/>
        <v>0</v>
      </c>
      <c r="DF82" s="65">
        <f t="shared" si="122"/>
        <v>0</v>
      </c>
      <c r="DG82" s="65">
        <f t="shared" si="122"/>
        <v>0</v>
      </c>
      <c r="DH82" s="65">
        <f t="shared" si="122"/>
        <v>0</v>
      </c>
      <c r="DI82" s="65">
        <f t="shared" si="122"/>
        <v>0</v>
      </c>
      <c r="DJ82" s="65">
        <f t="shared" si="122"/>
        <v>0</v>
      </c>
      <c r="DK82" s="65">
        <f t="shared" si="122"/>
        <v>0</v>
      </c>
      <c r="DL82" s="65">
        <f t="shared" si="122"/>
        <v>0</v>
      </c>
      <c r="DM82" s="65">
        <f t="shared" si="122"/>
        <v>0</v>
      </c>
      <c r="DN82" s="65">
        <f t="shared" si="122"/>
        <v>0</v>
      </c>
      <c r="DO82" s="65">
        <f t="shared" si="122"/>
        <v>0</v>
      </c>
      <c r="DP82" s="65">
        <f t="shared" si="122"/>
        <v>0</v>
      </c>
    </row>
    <row r="83" spans="1:120" x14ac:dyDescent="0.25">
      <c r="A83" s="65" t="str">
        <f t="shared" si="69"/>
        <v>21_VN</v>
      </c>
      <c r="B83" s="65" t="str">
        <f t="shared" si="69"/>
        <v>16_3_municipal_solid_waste_renewable</v>
      </c>
      <c r="C83" s="65" t="str">
        <f t="shared" si="69"/>
        <v>16_3_msw_ren</v>
      </c>
      <c r="D83" s="66" t="s">
        <v>171</v>
      </c>
      <c r="E83" s="66">
        <f t="shared" si="70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1"/>
        <v>21_VN</v>
      </c>
      <c r="BL83" s="65" t="str">
        <f t="shared" si="72"/>
        <v>d_ind_cem_16_3_msw_ren</v>
      </c>
      <c r="BM83" s="65"/>
      <c r="BN83" s="65"/>
      <c r="BO83" s="65">
        <f t="shared" ref="BO83:CV83" si="123">BO$49*BO40</f>
        <v>0</v>
      </c>
      <c r="BP83" s="65">
        <f t="shared" si="123"/>
        <v>0</v>
      </c>
      <c r="BQ83" s="65">
        <f t="shared" si="123"/>
        <v>0</v>
      </c>
      <c r="BR83" s="65">
        <f t="shared" si="123"/>
        <v>0</v>
      </c>
      <c r="BS83" s="65">
        <f t="shared" si="123"/>
        <v>0</v>
      </c>
      <c r="BT83" s="65">
        <f t="shared" si="123"/>
        <v>0</v>
      </c>
      <c r="BU83" s="65">
        <f t="shared" si="123"/>
        <v>0</v>
      </c>
      <c r="BV83" s="65">
        <f t="shared" si="123"/>
        <v>0</v>
      </c>
      <c r="BW83" s="65">
        <f t="shared" si="123"/>
        <v>0</v>
      </c>
      <c r="BX83" s="65">
        <f t="shared" si="123"/>
        <v>0</v>
      </c>
      <c r="BY83" s="65">
        <f t="shared" si="123"/>
        <v>0</v>
      </c>
      <c r="BZ83" s="65">
        <f t="shared" si="123"/>
        <v>0</v>
      </c>
      <c r="CA83" s="65">
        <f t="shared" si="123"/>
        <v>0</v>
      </c>
      <c r="CB83" s="65">
        <f t="shared" si="123"/>
        <v>0</v>
      </c>
      <c r="CC83" s="65">
        <f t="shared" si="123"/>
        <v>0</v>
      </c>
      <c r="CD83" s="65">
        <f t="shared" si="123"/>
        <v>0</v>
      </c>
      <c r="CE83" s="65">
        <f t="shared" si="123"/>
        <v>0</v>
      </c>
      <c r="CF83" s="65">
        <f t="shared" si="123"/>
        <v>0</v>
      </c>
      <c r="CG83" s="65">
        <f t="shared" si="123"/>
        <v>0</v>
      </c>
      <c r="CH83" s="65">
        <f t="shared" si="123"/>
        <v>0</v>
      </c>
      <c r="CI83" s="65">
        <f t="shared" si="123"/>
        <v>0</v>
      </c>
      <c r="CJ83" s="65">
        <f t="shared" si="123"/>
        <v>0</v>
      </c>
      <c r="CK83" s="65">
        <f t="shared" si="123"/>
        <v>0</v>
      </c>
      <c r="CL83" s="65">
        <f t="shared" si="123"/>
        <v>0</v>
      </c>
      <c r="CM83" s="65">
        <f t="shared" si="123"/>
        <v>0</v>
      </c>
      <c r="CN83" s="65">
        <f t="shared" si="123"/>
        <v>0</v>
      </c>
      <c r="CO83" s="65">
        <f t="shared" si="123"/>
        <v>0</v>
      </c>
      <c r="CP83" s="65">
        <f t="shared" si="123"/>
        <v>0</v>
      </c>
      <c r="CQ83" s="65">
        <f t="shared" si="123"/>
        <v>0</v>
      </c>
      <c r="CR83" s="65">
        <f t="shared" si="123"/>
        <v>0</v>
      </c>
      <c r="CS83" s="65">
        <f t="shared" si="123"/>
        <v>0</v>
      </c>
      <c r="CT83" s="65">
        <f t="shared" si="123"/>
        <v>0</v>
      </c>
      <c r="CU83" s="65">
        <f t="shared" si="123"/>
        <v>0</v>
      </c>
      <c r="CV83" s="65">
        <f t="shared" si="123"/>
        <v>0</v>
      </c>
      <c r="CW83" s="65">
        <f t="shared" ref="CW83:DP83" si="124">CW$49*CW40</f>
        <v>0</v>
      </c>
      <c r="CX83" s="65">
        <f t="shared" si="124"/>
        <v>0</v>
      </c>
      <c r="CY83" s="65">
        <f t="shared" si="124"/>
        <v>0</v>
      </c>
      <c r="CZ83" s="65">
        <f t="shared" si="124"/>
        <v>0</v>
      </c>
      <c r="DA83" s="65">
        <f t="shared" si="124"/>
        <v>0</v>
      </c>
      <c r="DB83" s="65">
        <f t="shared" si="124"/>
        <v>0</v>
      </c>
      <c r="DC83" s="65">
        <f t="shared" si="124"/>
        <v>0</v>
      </c>
      <c r="DD83" s="65">
        <f t="shared" si="124"/>
        <v>0</v>
      </c>
      <c r="DE83" s="65">
        <f t="shared" si="124"/>
        <v>0</v>
      </c>
      <c r="DF83" s="65">
        <f t="shared" si="124"/>
        <v>0</v>
      </c>
      <c r="DG83" s="65">
        <f t="shared" si="124"/>
        <v>0</v>
      </c>
      <c r="DH83" s="65">
        <f t="shared" si="124"/>
        <v>0</v>
      </c>
      <c r="DI83" s="65">
        <f t="shared" si="124"/>
        <v>0</v>
      </c>
      <c r="DJ83" s="65">
        <f t="shared" si="124"/>
        <v>0</v>
      </c>
      <c r="DK83" s="65">
        <f t="shared" si="124"/>
        <v>0</v>
      </c>
      <c r="DL83" s="65">
        <f t="shared" si="124"/>
        <v>0</v>
      </c>
      <c r="DM83" s="65">
        <f t="shared" si="124"/>
        <v>0</v>
      </c>
      <c r="DN83" s="65">
        <f t="shared" si="124"/>
        <v>0</v>
      </c>
      <c r="DO83" s="65">
        <f t="shared" si="124"/>
        <v>0</v>
      </c>
      <c r="DP83" s="65">
        <f t="shared" si="124"/>
        <v>0</v>
      </c>
    </row>
    <row r="84" spans="1:120" x14ac:dyDescent="0.25">
      <c r="A84" s="65" t="str">
        <f t="shared" si="69"/>
        <v>21_VN</v>
      </c>
      <c r="B84" s="65" t="str">
        <f t="shared" si="69"/>
        <v>16_4_municipal_solid_waste_nonrenewable</v>
      </c>
      <c r="C84" s="65" t="str">
        <f t="shared" si="69"/>
        <v>16_4_msw_nonr</v>
      </c>
      <c r="D84" s="66" t="s">
        <v>171</v>
      </c>
      <c r="E84" s="66">
        <f t="shared" si="70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1"/>
        <v>21_VN</v>
      </c>
      <c r="BL84" s="65" t="str">
        <f t="shared" si="72"/>
        <v>d_ind_cem_16_4_msw_nonr</v>
      </c>
      <c r="BM84" s="65"/>
      <c r="BN84" s="65"/>
      <c r="BO84" s="65">
        <f t="shared" ref="BO84:CV84" si="125">BO$49*BO41</f>
        <v>0</v>
      </c>
      <c r="BP84" s="65">
        <f t="shared" si="125"/>
        <v>0</v>
      </c>
      <c r="BQ84" s="65">
        <f t="shared" si="125"/>
        <v>0</v>
      </c>
      <c r="BR84" s="65">
        <f t="shared" si="125"/>
        <v>0</v>
      </c>
      <c r="BS84" s="65">
        <f t="shared" si="125"/>
        <v>0</v>
      </c>
      <c r="BT84" s="65">
        <f t="shared" si="125"/>
        <v>0</v>
      </c>
      <c r="BU84" s="65">
        <f t="shared" si="125"/>
        <v>0</v>
      </c>
      <c r="BV84" s="65">
        <f t="shared" si="125"/>
        <v>0</v>
      </c>
      <c r="BW84" s="65">
        <f t="shared" si="125"/>
        <v>0</v>
      </c>
      <c r="BX84" s="65">
        <f t="shared" si="125"/>
        <v>0</v>
      </c>
      <c r="BY84" s="65">
        <f t="shared" si="125"/>
        <v>0</v>
      </c>
      <c r="BZ84" s="65">
        <f t="shared" si="125"/>
        <v>0</v>
      </c>
      <c r="CA84" s="65">
        <f t="shared" si="125"/>
        <v>0</v>
      </c>
      <c r="CB84" s="65">
        <f t="shared" si="125"/>
        <v>0</v>
      </c>
      <c r="CC84" s="65">
        <f t="shared" si="125"/>
        <v>0</v>
      </c>
      <c r="CD84" s="65">
        <f t="shared" si="125"/>
        <v>0</v>
      </c>
      <c r="CE84" s="65">
        <f t="shared" si="125"/>
        <v>0</v>
      </c>
      <c r="CF84" s="65">
        <f t="shared" si="125"/>
        <v>0</v>
      </c>
      <c r="CG84" s="65">
        <f t="shared" si="125"/>
        <v>0</v>
      </c>
      <c r="CH84" s="65">
        <f t="shared" si="125"/>
        <v>0</v>
      </c>
      <c r="CI84" s="65">
        <f t="shared" si="125"/>
        <v>0</v>
      </c>
      <c r="CJ84" s="65">
        <f t="shared" si="125"/>
        <v>0</v>
      </c>
      <c r="CK84" s="65">
        <f t="shared" si="125"/>
        <v>0</v>
      </c>
      <c r="CL84" s="65">
        <f t="shared" si="125"/>
        <v>0</v>
      </c>
      <c r="CM84" s="65">
        <f t="shared" si="125"/>
        <v>0</v>
      </c>
      <c r="CN84" s="65">
        <f t="shared" si="125"/>
        <v>0</v>
      </c>
      <c r="CO84" s="65">
        <f t="shared" si="125"/>
        <v>0</v>
      </c>
      <c r="CP84" s="65">
        <f t="shared" si="125"/>
        <v>0</v>
      </c>
      <c r="CQ84" s="65">
        <f t="shared" si="125"/>
        <v>0</v>
      </c>
      <c r="CR84" s="65">
        <f t="shared" si="125"/>
        <v>0</v>
      </c>
      <c r="CS84" s="65">
        <f t="shared" si="125"/>
        <v>0</v>
      </c>
      <c r="CT84" s="65">
        <f t="shared" si="125"/>
        <v>0</v>
      </c>
      <c r="CU84" s="65">
        <f t="shared" si="125"/>
        <v>0</v>
      </c>
      <c r="CV84" s="65">
        <f t="shared" si="125"/>
        <v>0</v>
      </c>
      <c r="CW84" s="65">
        <f t="shared" ref="CW84:DP84" si="126">CW$49*CW41</f>
        <v>0</v>
      </c>
      <c r="CX84" s="65">
        <f t="shared" si="126"/>
        <v>0</v>
      </c>
      <c r="CY84" s="65">
        <f t="shared" si="126"/>
        <v>0</v>
      </c>
      <c r="CZ84" s="65">
        <f t="shared" si="126"/>
        <v>0</v>
      </c>
      <c r="DA84" s="65">
        <f t="shared" si="126"/>
        <v>0</v>
      </c>
      <c r="DB84" s="65">
        <f t="shared" si="126"/>
        <v>0</v>
      </c>
      <c r="DC84" s="65">
        <f t="shared" si="126"/>
        <v>0</v>
      </c>
      <c r="DD84" s="65">
        <f t="shared" si="126"/>
        <v>0</v>
      </c>
      <c r="DE84" s="65">
        <f t="shared" si="126"/>
        <v>0</v>
      </c>
      <c r="DF84" s="65">
        <f t="shared" si="126"/>
        <v>0</v>
      </c>
      <c r="DG84" s="65">
        <f t="shared" si="126"/>
        <v>0</v>
      </c>
      <c r="DH84" s="65">
        <f t="shared" si="126"/>
        <v>0</v>
      </c>
      <c r="DI84" s="65">
        <f t="shared" si="126"/>
        <v>0</v>
      </c>
      <c r="DJ84" s="65">
        <f t="shared" si="126"/>
        <v>0</v>
      </c>
      <c r="DK84" s="65">
        <f t="shared" si="126"/>
        <v>0</v>
      </c>
      <c r="DL84" s="65">
        <f t="shared" si="126"/>
        <v>0</v>
      </c>
      <c r="DM84" s="65">
        <f t="shared" si="126"/>
        <v>0</v>
      </c>
      <c r="DN84" s="65">
        <f t="shared" si="126"/>
        <v>0</v>
      </c>
      <c r="DO84" s="65">
        <f t="shared" si="126"/>
        <v>0</v>
      </c>
      <c r="DP84" s="65">
        <f t="shared" si="126"/>
        <v>0</v>
      </c>
    </row>
    <row r="85" spans="1:120" x14ac:dyDescent="0.25">
      <c r="A85" s="65" t="str">
        <f t="shared" si="69"/>
        <v>21_VN</v>
      </c>
      <c r="B85" s="65" t="str">
        <f t="shared" si="69"/>
        <v>16_5_biogasoline</v>
      </c>
      <c r="C85" s="65" t="str">
        <f t="shared" si="69"/>
        <v>16_5_biogasoline</v>
      </c>
      <c r="D85" s="66" t="s">
        <v>171</v>
      </c>
      <c r="E85" s="66">
        <f t="shared" si="70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1"/>
        <v>21_VN</v>
      </c>
      <c r="BL85" s="65" t="str">
        <f t="shared" si="72"/>
        <v>d_ind_cem_16_5_biogasoline</v>
      </c>
      <c r="BM85" s="65"/>
      <c r="BN85" s="65"/>
      <c r="BO85" s="65">
        <f t="shared" ref="BO85:CV85" si="127">BO$49*BO42</f>
        <v>0</v>
      </c>
      <c r="BP85" s="65">
        <f t="shared" si="127"/>
        <v>0</v>
      </c>
      <c r="BQ85" s="65">
        <f t="shared" si="127"/>
        <v>0</v>
      </c>
      <c r="BR85" s="65">
        <f t="shared" si="127"/>
        <v>0</v>
      </c>
      <c r="BS85" s="65">
        <f t="shared" si="127"/>
        <v>0</v>
      </c>
      <c r="BT85" s="65">
        <f t="shared" si="127"/>
        <v>0</v>
      </c>
      <c r="BU85" s="65">
        <f t="shared" si="127"/>
        <v>0</v>
      </c>
      <c r="BV85" s="65">
        <f t="shared" si="127"/>
        <v>0</v>
      </c>
      <c r="BW85" s="65">
        <f t="shared" si="127"/>
        <v>0</v>
      </c>
      <c r="BX85" s="65">
        <f t="shared" si="127"/>
        <v>0</v>
      </c>
      <c r="BY85" s="65">
        <f t="shared" si="127"/>
        <v>0</v>
      </c>
      <c r="BZ85" s="65">
        <f t="shared" si="127"/>
        <v>0</v>
      </c>
      <c r="CA85" s="65">
        <f t="shared" si="127"/>
        <v>0</v>
      </c>
      <c r="CB85" s="65">
        <f t="shared" si="127"/>
        <v>0</v>
      </c>
      <c r="CC85" s="65">
        <f t="shared" si="127"/>
        <v>0</v>
      </c>
      <c r="CD85" s="65">
        <f t="shared" si="127"/>
        <v>0</v>
      </c>
      <c r="CE85" s="65">
        <f t="shared" si="127"/>
        <v>0</v>
      </c>
      <c r="CF85" s="65">
        <f t="shared" si="127"/>
        <v>0</v>
      </c>
      <c r="CG85" s="65">
        <f t="shared" si="127"/>
        <v>0</v>
      </c>
      <c r="CH85" s="65">
        <f t="shared" si="127"/>
        <v>0</v>
      </c>
      <c r="CI85" s="65">
        <f t="shared" si="127"/>
        <v>0</v>
      </c>
      <c r="CJ85" s="65">
        <f t="shared" si="127"/>
        <v>0</v>
      </c>
      <c r="CK85" s="65">
        <f t="shared" si="127"/>
        <v>0</v>
      </c>
      <c r="CL85" s="65">
        <f t="shared" si="127"/>
        <v>0</v>
      </c>
      <c r="CM85" s="65">
        <f t="shared" si="127"/>
        <v>0</v>
      </c>
      <c r="CN85" s="65">
        <f t="shared" si="127"/>
        <v>0</v>
      </c>
      <c r="CO85" s="65">
        <f t="shared" si="127"/>
        <v>0</v>
      </c>
      <c r="CP85" s="65">
        <f t="shared" si="127"/>
        <v>0</v>
      </c>
      <c r="CQ85" s="65">
        <f t="shared" si="127"/>
        <v>0</v>
      </c>
      <c r="CR85" s="65">
        <f t="shared" si="127"/>
        <v>0</v>
      </c>
      <c r="CS85" s="65">
        <f t="shared" si="127"/>
        <v>0</v>
      </c>
      <c r="CT85" s="65">
        <f t="shared" si="127"/>
        <v>0</v>
      </c>
      <c r="CU85" s="65">
        <f t="shared" si="127"/>
        <v>0</v>
      </c>
      <c r="CV85" s="65">
        <f t="shared" si="127"/>
        <v>0</v>
      </c>
      <c r="CW85" s="65">
        <f t="shared" ref="CW85:DP85" si="128">CW$49*CW42</f>
        <v>0</v>
      </c>
      <c r="CX85" s="65">
        <f t="shared" si="128"/>
        <v>0</v>
      </c>
      <c r="CY85" s="65">
        <f t="shared" si="128"/>
        <v>0</v>
      </c>
      <c r="CZ85" s="65">
        <f t="shared" si="128"/>
        <v>0</v>
      </c>
      <c r="DA85" s="65">
        <f t="shared" si="128"/>
        <v>0</v>
      </c>
      <c r="DB85" s="65">
        <f t="shared" si="128"/>
        <v>0</v>
      </c>
      <c r="DC85" s="65">
        <f t="shared" si="128"/>
        <v>0</v>
      </c>
      <c r="DD85" s="65">
        <f t="shared" si="128"/>
        <v>0</v>
      </c>
      <c r="DE85" s="65">
        <f t="shared" si="128"/>
        <v>0</v>
      </c>
      <c r="DF85" s="65">
        <f t="shared" si="128"/>
        <v>0</v>
      </c>
      <c r="DG85" s="65">
        <f t="shared" si="128"/>
        <v>0</v>
      </c>
      <c r="DH85" s="65">
        <f t="shared" si="128"/>
        <v>0</v>
      </c>
      <c r="DI85" s="65">
        <f t="shared" si="128"/>
        <v>0</v>
      </c>
      <c r="DJ85" s="65">
        <f t="shared" si="128"/>
        <v>0</v>
      </c>
      <c r="DK85" s="65">
        <f t="shared" si="128"/>
        <v>0</v>
      </c>
      <c r="DL85" s="65">
        <f t="shared" si="128"/>
        <v>0</v>
      </c>
      <c r="DM85" s="65">
        <f t="shared" si="128"/>
        <v>0</v>
      </c>
      <c r="DN85" s="65">
        <f t="shared" si="128"/>
        <v>0</v>
      </c>
      <c r="DO85" s="65">
        <f t="shared" si="128"/>
        <v>0</v>
      </c>
      <c r="DP85" s="65">
        <f t="shared" si="128"/>
        <v>0</v>
      </c>
    </row>
    <row r="86" spans="1:120" x14ac:dyDescent="0.25">
      <c r="A86" s="65" t="str">
        <f t="shared" si="69"/>
        <v>21_VN</v>
      </c>
      <c r="B86" s="65" t="str">
        <f t="shared" si="69"/>
        <v>16_6_biodiesel</v>
      </c>
      <c r="C86" s="65" t="str">
        <f t="shared" si="69"/>
        <v>16_6_biodiesel</v>
      </c>
      <c r="D86" s="66" t="s">
        <v>171</v>
      </c>
      <c r="E86" s="66">
        <f t="shared" si="70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1"/>
        <v>21_VN</v>
      </c>
      <c r="BL86" s="65" t="str">
        <f t="shared" si="72"/>
        <v>d_ind_cem_16_6_biodiesel</v>
      </c>
      <c r="BM86" s="65"/>
      <c r="BN86" s="65"/>
      <c r="BO86" s="65">
        <f t="shared" ref="BO86:CV86" si="129">BO$49*BO43</f>
        <v>0</v>
      </c>
      <c r="BP86" s="65">
        <f t="shared" si="129"/>
        <v>0</v>
      </c>
      <c r="BQ86" s="65">
        <f t="shared" si="129"/>
        <v>0</v>
      </c>
      <c r="BR86" s="65">
        <f t="shared" si="129"/>
        <v>0</v>
      </c>
      <c r="BS86" s="65">
        <f t="shared" si="129"/>
        <v>0</v>
      </c>
      <c r="BT86" s="65">
        <f t="shared" si="129"/>
        <v>0</v>
      </c>
      <c r="BU86" s="65">
        <f t="shared" si="129"/>
        <v>0</v>
      </c>
      <c r="BV86" s="65">
        <f t="shared" si="129"/>
        <v>0</v>
      </c>
      <c r="BW86" s="65">
        <f t="shared" si="129"/>
        <v>0</v>
      </c>
      <c r="BX86" s="65">
        <f t="shared" si="129"/>
        <v>0</v>
      </c>
      <c r="BY86" s="65">
        <f t="shared" si="129"/>
        <v>0</v>
      </c>
      <c r="BZ86" s="65">
        <f t="shared" si="129"/>
        <v>0</v>
      </c>
      <c r="CA86" s="65">
        <f t="shared" si="129"/>
        <v>0</v>
      </c>
      <c r="CB86" s="65">
        <f t="shared" si="129"/>
        <v>0</v>
      </c>
      <c r="CC86" s="65">
        <f t="shared" si="129"/>
        <v>0</v>
      </c>
      <c r="CD86" s="65">
        <f t="shared" si="129"/>
        <v>0</v>
      </c>
      <c r="CE86" s="65">
        <f t="shared" si="129"/>
        <v>0</v>
      </c>
      <c r="CF86" s="65">
        <f t="shared" si="129"/>
        <v>0</v>
      </c>
      <c r="CG86" s="65">
        <f t="shared" si="129"/>
        <v>0</v>
      </c>
      <c r="CH86" s="65">
        <f t="shared" si="129"/>
        <v>0</v>
      </c>
      <c r="CI86" s="65">
        <f t="shared" si="129"/>
        <v>0</v>
      </c>
      <c r="CJ86" s="65">
        <f t="shared" si="129"/>
        <v>0</v>
      </c>
      <c r="CK86" s="65">
        <f t="shared" si="129"/>
        <v>0</v>
      </c>
      <c r="CL86" s="65">
        <f t="shared" si="129"/>
        <v>0</v>
      </c>
      <c r="CM86" s="65">
        <f t="shared" si="129"/>
        <v>0</v>
      </c>
      <c r="CN86" s="65">
        <f t="shared" si="129"/>
        <v>0</v>
      </c>
      <c r="CO86" s="65">
        <f t="shared" si="129"/>
        <v>0</v>
      </c>
      <c r="CP86" s="65">
        <f t="shared" si="129"/>
        <v>0</v>
      </c>
      <c r="CQ86" s="65">
        <f t="shared" si="129"/>
        <v>0</v>
      </c>
      <c r="CR86" s="65">
        <f t="shared" si="129"/>
        <v>0</v>
      </c>
      <c r="CS86" s="65">
        <f t="shared" si="129"/>
        <v>0</v>
      </c>
      <c r="CT86" s="65">
        <f t="shared" si="129"/>
        <v>0</v>
      </c>
      <c r="CU86" s="65">
        <f t="shared" si="129"/>
        <v>0</v>
      </c>
      <c r="CV86" s="65">
        <f t="shared" si="129"/>
        <v>0</v>
      </c>
      <c r="CW86" s="65">
        <f t="shared" ref="CW86:DP86" si="130">CW$49*CW43</f>
        <v>0</v>
      </c>
      <c r="CX86" s="65">
        <f t="shared" si="130"/>
        <v>0</v>
      </c>
      <c r="CY86" s="65">
        <f t="shared" si="130"/>
        <v>0</v>
      </c>
      <c r="CZ86" s="65">
        <f t="shared" si="130"/>
        <v>0</v>
      </c>
      <c r="DA86" s="65">
        <f t="shared" si="130"/>
        <v>0</v>
      </c>
      <c r="DB86" s="65">
        <f t="shared" si="130"/>
        <v>0</v>
      </c>
      <c r="DC86" s="65">
        <f t="shared" si="130"/>
        <v>0</v>
      </c>
      <c r="DD86" s="65">
        <f t="shared" si="130"/>
        <v>0</v>
      </c>
      <c r="DE86" s="65">
        <f t="shared" si="130"/>
        <v>0</v>
      </c>
      <c r="DF86" s="65">
        <f t="shared" si="130"/>
        <v>0</v>
      </c>
      <c r="DG86" s="65">
        <f t="shared" si="130"/>
        <v>0</v>
      </c>
      <c r="DH86" s="65">
        <f t="shared" si="130"/>
        <v>0</v>
      </c>
      <c r="DI86" s="65">
        <f t="shared" si="130"/>
        <v>0</v>
      </c>
      <c r="DJ86" s="65">
        <f t="shared" si="130"/>
        <v>0</v>
      </c>
      <c r="DK86" s="65">
        <f t="shared" si="130"/>
        <v>0</v>
      </c>
      <c r="DL86" s="65">
        <f t="shared" si="130"/>
        <v>0</v>
      </c>
      <c r="DM86" s="65">
        <f t="shared" si="130"/>
        <v>0</v>
      </c>
      <c r="DN86" s="65">
        <f t="shared" si="130"/>
        <v>0</v>
      </c>
      <c r="DO86" s="65">
        <f t="shared" si="130"/>
        <v>0</v>
      </c>
      <c r="DP86" s="65">
        <f t="shared" si="130"/>
        <v>0</v>
      </c>
    </row>
    <row r="87" spans="1:120" x14ac:dyDescent="0.25">
      <c r="A87" s="65" t="str">
        <f t="shared" si="69"/>
        <v>21_VN</v>
      </c>
      <c r="B87" s="65" t="str">
        <f t="shared" si="69"/>
        <v>16_8_other_liquid_biofuels</v>
      </c>
      <c r="C87" s="65" t="str">
        <f t="shared" si="69"/>
        <v>16_8_oth_liquid_biofuel</v>
      </c>
      <c r="D87" s="66" t="s">
        <v>171</v>
      </c>
      <c r="E87" s="66">
        <f t="shared" si="70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1"/>
        <v>21_VN</v>
      </c>
      <c r="BL87" s="65" t="str">
        <f t="shared" si="72"/>
        <v>d_ind_cem_16_8_oth_liquid_biofuel</v>
      </c>
      <c r="BM87" s="65"/>
      <c r="BN87" s="65"/>
      <c r="BO87" s="65">
        <f t="shared" ref="BO87:CV87" si="131">BO$49*BO44</f>
        <v>0</v>
      </c>
      <c r="BP87" s="65">
        <f t="shared" si="131"/>
        <v>0</v>
      </c>
      <c r="BQ87" s="65">
        <f t="shared" si="131"/>
        <v>0</v>
      </c>
      <c r="BR87" s="65">
        <f t="shared" si="131"/>
        <v>0</v>
      </c>
      <c r="BS87" s="65">
        <f t="shared" si="131"/>
        <v>0</v>
      </c>
      <c r="BT87" s="65">
        <f t="shared" si="131"/>
        <v>0</v>
      </c>
      <c r="BU87" s="65">
        <f t="shared" si="131"/>
        <v>0</v>
      </c>
      <c r="BV87" s="65">
        <f t="shared" si="131"/>
        <v>0</v>
      </c>
      <c r="BW87" s="65">
        <f t="shared" si="131"/>
        <v>0</v>
      </c>
      <c r="BX87" s="65">
        <f t="shared" si="131"/>
        <v>0</v>
      </c>
      <c r="BY87" s="65">
        <f t="shared" si="131"/>
        <v>0</v>
      </c>
      <c r="BZ87" s="65">
        <f t="shared" si="131"/>
        <v>0</v>
      </c>
      <c r="CA87" s="65">
        <f t="shared" si="131"/>
        <v>0</v>
      </c>
      <c r="CB87" s="65">
        <f t="shared" si="131"/>
        <v>0</v>
      </c>
      <c r="CC87" s="65">
        <f t="shared" si="131"/>
        <v>0</v>
      </c>
      <c r="CD87" s="65">
        <f t="shared" si="131"/>
        <v>0</v>
      </c>
      <c r="CE87" s="65">
        <f t="shared" si="131"/>
        <v>0</v>
      </c>
      <c r="CF87" s="65">
        <f t="shared" si="131"/>
        <v>0</v>
      </c>
      <c r="CG87" s="65">
        <f t="shared" si="131"/>
        <v>0</v>
      </c>
      <c r="CH87" s="65">
        <f t="shared" si="131"/>
        <v>0</v>
      </c>
      <c r="CI87" s="65">
        <f t="shared" si="131"/>
        <v>0</v>
      </c>
      <c r="CJ87" s="65">
        <f t="shared" si="131"/>
        <v>0</v>
      </c>
      <c r="CK87" s="65">
        <f t="shared" si="131"/>
        <v>0</v>
      </c>
      <c r="CL87" s="65">
        <f t="shared" si="131"/>
        <v>0</v>
      </c>
      <c r="CM87" s="65">
        <f t="shared" si="131"/>
        <v>0</v>
      </c>
      <c r="CN87" s="65">
        <f t="shared" si="131"/>
        <v>0</v>
      </c>
      <c r="CO87" s="65">
        <f t="shared" si="131"/>
        <v>0</v>
      </c>
      <c r="CP87" s="65">
        <f t="shared" si="131"/>
        <v>0</v>
      </c>
      <c r="CQ87" s="65">
        <f t="shared" si="131"/>
        <v>0</v>
      </c>
      <c r="CR87" s="65">
        <f t="shared" si="131"/>
        <v>0</v>
      </c>
      <c r="CS87" s="65">
        <f t="shared" si="131"/>
        <v>0</v>
      </c>
      <c r="CT87" s="65">
        <f t="shared" si="131"/>
        <v>0</v>
      </c>
      <c r="CU87" s="65">
        <f t="shared" si="131"/>
        <v>0</v>
      </c>
      <c r="CV87" s="65">
        <f t="shared" si="131"/>
        <v>0</v>
      </c>
      <c r="CW87" s="65">
        <f t="shared" ref="CW87:DP87" si="132">CW$49*CW44</f>
        <v>0</v>
      </c>
      <c r="CX87" s="65">
        <f t="shared" si="132"/>
        <v>0</v>
      </c>
      <c r="CY87" s="65">
        <f t="shared" si="132"/>
        <v>0</v>
      </c>
      <c r="CZ87" s="65">
        <f t="shared" si="132"/>
        <v>0</v>
      </c>
      <c r="DA87" s="65">
        <f t="shared" si="132"/>
        <v>0</v>
      </c>
      <c r="DB87" s="65">
        <f t="shared" si="132"/>
        <v>0</v>
      </c>
      <c r="DC87" s="65">
        <f t="shared" si="132"/>
        <v>0</v>
      </c>
      <c r="DD87" s="65">
        <f t="shared" si="132"/>
        <v>0</v>
      </c>
      <c r="DE87" s="65">
        <f t="shared" si="132"/>
        <v>0</v>
      </c>
      <c r="DF87" s="65">
        <f t="shared" si="132"/>
        <v>0</v>
      </c>
      <c r="DG87" s="65">
        <f t="shared" si="132"/>
        <v>0</v>
      </c>
      <c r="DH87" s="65">
        <f t="shared" si="132"/>
        <v>0</v>
      </c>
      <c r="DI87" s="65">
        <f t="shared" si="132"/>
        <v>0</v>
      </c>
      <c r="DJ87" s="65">
        <f t="shared" si="132"/>
        <v>0</v>
      </c>
      <c r="DK87" s="65">
        <f t="shared" si="132"/>
        <v>0</v>
      </c>
      <c r="DL87" s="65">
        <f t="shared" si="132"/>
        <v>0</v>
      </c>
      <c r="DM87" s="65">
        <f t="shared" si="132"/>
        <v>0</v>
      </c>
      <c r="DN87" s="65">
        <f t="shared" si="132"/>
        <v>0</v>
      </c>
      <c r="DO87" s="65">
        <f t="shared" si="132"/>
        <v>0</v>
      </c>
      <c r="DP87" s="65">
        <f t="shared" si="132"/>
        <v>0</v>
      </c>
    </row>
    <row r="88" spans="1:120" x14ac:dyDescent="0.25">
      <c r="A88" s="65" t="str">
        <f t="shared" si="69"/>
        <v>21_VN</v>
      </c>
      <c r="B88" s="65" t="str">
        <f t="shared" si="69"/>
        <v>17_electricity</v>
      </c>
      <c r="C88" s="65" t="str">
        <f t="shared" si="69"/>
        <v>17_electricity</v>
      </c>
      <c r="D88" s="66" t="s">
        <v>171</v>
      </c>
      <c r="E88" s="66">
        <f t="shared" si="70"/>
        <v>36.661792712338901</v>
      </c>
      <c r="F88" s="66">
        <v>41.053493881768141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1"/>
        <v>21_VN</v>
      </c>
      <c r="BL88" s="65" t="str">
        <f t="shared" si="72"/>
        <v>d_ind_cem_17_electricity</v>
      </c>
      <c r="BM88" s="65"/>
      <c r="BN88" s="65"/>
      <c r="BO88" s="65">
        <f t="shared" ref="BO88:CV88" si="133">BO$49*BO45</f>
        <v>36.661792712338901</v>
      </c>
      <c r="BP88" s="65">
        <f t="shared" si="133"/>
        <v>41.053493881768141</v>
      </c>
      <c r="BQ88" s="65">
        <f t="shared" si="133"/>
        <v>44.251310516493326</v>
      </c>
      <c r="BR88" s="65">
        <f t="shared" si="133"/>
        <v>40.438548840272382</v>
      </c>
      <c r="BS88" s="65">
        <f t="shared" si="133"/>
        <v>44.695680386854185</v>
      </c>
      <c r="BT88" s="65">
        <f t="shared" si="133"/>
        <v>49.260387518752417</v>
      </c>
      <c r="BU88" s="65">
        <f t="shared" si="133"/>
        <v>51.572864114278978</v>
      </c>
      <c r="BV88" s="65">
        <f t="shared" si="133"/>
        <v>53.989932132835449</v>
      </c>
      <c r="BW88" s="65">
        <f t="shared" si="133"/>
        <v>56.51620036506467</v>
      </c>
      <c r="BX88" s="65">
        <f t="shared" si="133"/>
        <v>59.156476803954675</v>
      </c>
      <c r="BY88" s="65">
        <f t="shared" si="133"/>
        <v>61.915777127764564</v>
      </c>
      <c r="BZ88" s="65">
        <f t="shared" si="133"/>
        <v>64.266836891429648</v>
      </c>
      <c r="CA88" s="65">
        <f t="shared" si="133"/>
        <v>66.707170863846642</v>
      </c>
      <c r="CB88" s="65">
        <f t="shared" si="133"/>
        <v>69.240168956437856</v>
      </c>
      <c r="CC88" s="65">
        <f t="shared" si="133"/>
        <v>69.796195480795433</v>
      </c>
      <c r="CD88" s="65">
        <f t="shared" si="133"/>
        <v>70.356687122735352</v>
      </c>
      <c r="CE88" s="65">
        <f t="shared" si="133"/>
        <v>70.921679738954424</v>
      </c>
      <c r="CF88" s="65">
        <f t="shared" si="133"/>
        <v>71.491209474095072</v>
      </c>
      <c r="CG88" s="65">
        <f t="shared" si="133"/>
        <v>72.065312763054735</v>
      </c>
      <c r="CH88" s="65">
        <f t="shared" si="133"/>
        <v>72.644026333317527</v>
      </c>
      <c r="CI88" s="65">
        <f t="shared" si="133"/>
        <v>73.22738720730473</v>
      </c>
      <c r="CJ88" s="65">
        <f t="shared" si="133"/>
        <v>73.815432704742818</v>
      </c>
      <c r="CK88" s="65">
        <f t="shared" si="133"/>
        <v>74.408200445049275</v>
      </c>
      <c r="CL88" s="65">
        <f t="shared" si="133"/>
        <v>75.005728349742697</v>
      </c>
      <c r="CM88" s="65">
        <f t="shared" si="133"/>
        <v>75.608054644865703</v>
      </c>
      <c r="CN88" s="65">
        <f t="shared" si="133"/>
        <v>76.215217863431477</v>
      </c>
      <c r="CO88" s="65">
        <f t="shared" si="133"/>
        <v>76.827256847888918</v>
      </c>
      <c r="CP88" s="65">
        <f t="shared" si="133"/>
        <v>77.444210752607731</v>
      </c>
      <c r="CQ88" s="65">
        <f t="shared" si="133"/>
        <v>78.066119046382624</v>
      </c>
      <c r="CR88" s="65">
        <f t="shared" si="133"/>
        <v>78.693021514959099</v>
      </c>
      <c r="CS88" s="65">
        <f t="shared" si="133"/>
        <v>79.324958263578168</v>
      </c>
      <c r="CT88" s="65">
        <f t="shared" si="133"/>
        <v>79.961969719542012</v>
      </c>
      <c r="CU88" s="65">
        <f t="shared" si="133"/>
        <v>80.604096634799788</v>
      </c>
      <c r="CV88" s="65">
        <f t="shared" si="133"/>
        <v>81.251380088556772</v>
      </c>
      <c r="CW88" s="65">
        <f t="shared" ref="CW88:DP88" si="134">CW$49*CW45</f>
        <v>81.092932168217246</v>
      </c>
      <c r="CX88" s="65">
        <f t="shared" si="134"/>
        <v>80.934793236394981</v>
      </c>
      <c r="CY88" s="65">
        <f t="shared" si="134"/>
        <v>80.776962690532997</v>
      </c>
      <c r="CZ88" s="65">
        <f t="shared" si="134"/>
        <v>80.619439929249324</v>
      </c>
      <c r="DA88" s="65">
        <f t="shared" si="134"/>
        <v>80.462224352334758</v>
      </c>
      <c r="DB88" s="65">
        <f t="shared" si="134"/>
        <v>80.305315360750555</v>
      </c>
      <c r="DC88" s="65">
        <f t="shared" si="134"/>
        <v>80.148712356626163</v>
      </c>
      <c r="DD88" s="65">
        <f t="shared" si="134"/>
        <v>79.99241474325693</v>
      </c>
      <c r="DE88" s="65">
        <f t="shared" si="134"/>
        <v>79.836421925101817</v>
      </c>
      <c r="DF88" s="65">
        <f t="shared" si="134"/>
        <v>79.680733307781182</v>
      </c>
      <c r="DG88" s="65">
        <f t="shared" si="134"/>
        <v>79.525348298074434</v>
      </c>
      <c r="DH88" s="65">
        <f t="shared" si="134"/>
        <v>79.370266303917873</v>
      </c>
      <c r="DI88" s="65">
        <f t="shared" si="134"/>
        <v>79.215486734402333</v>
      </c>
      <c r="DJ88" s="65">
        <f t="shared" si="134"/>
        <v>79.061008999771005</v>
      </c>
      <c r="DK88" s="65">
        <f t="shared" si="134"/>
        <v>78.906832511417136</v>
      </c>
      <c r="DL88" s="65">
        <f t="shared" si="134"/>
        <v>78.752956681881841</v>
      </c>
      <c r="DM88" s="65">
        <f t="shared" si="134"/>
        <v>78.599380924851829</v>
      </c>
      <c r="DN88" s="65">
        <f t="shared" si="134"/>
        <v>78.446104655157171</v>
      </c>
      <c r="DO88" s="65">
        <f t="shared" si="134"/>
        <v>78.293127288769057</v>
      </c>
      <c r="DP88" s="65">
        <f t="shared" si="134"/>
        <v>78.140448242797632</v>
      </c>
    </row>
    <row r="89" spans="1:120" x14ac:dyDescent="0.25">
      <c r="A89" s="65" t="str">
        <f t="shared" si="69"/>
        <v>21_VN</v>
      </c>
      <c r="B89" s="65" t="str">
        <f t="shared" si="69"/>
        <v>18_heat</v>
      </c>
      <c r="C89" s="65" t="str">
        <f t="shared" si="69"/>
        <v>18_heat</v>
      </c>
      <c r="D89" s="66" t="s">
        <v>171</v>
      </c>
      <c r="E89" s="66">
        <f t="shared" si="70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5">A89</f>
        <v>21_VN</v>
      </c>
      <c r="BL89" s="65" t="str">
        <f t="shared" si="72"/>
        <v>d_ind_cem_18_heat</v>
      </c>
      <c r="BM89" s="65"/>
      <c r="BN89" s="65"/>
      <c r="BO89" s="65">
        <f t="shared" ref="BO89:CV89" si="136">BO$49*BO46</f>
        <v>0</v>
      </c>
      <c r="BP89" s="65">
        <f t="shared" si="136"/>
        <v>0</v>
      </c>
      <c r="BQ89" s="65">
        <f t="shared" si="136"/>
        <v>0</v>
      </c>
      <c r="BR89" s="65">
        <f t="shared" si="136"/>
        <v>0</v>
      </c>
      <c r="BS89" s="65">
        <f t="shared" si="136"/>
        <v>0</v>
      </c>
      <c r="BT89" s="65">
        <f t="shared" si="136"/>
        <v>0</v>
      </c>
      <c r="BU89" s="65">
        <f t="shared" si="136"/>
        <v>0</v>
      </c>
      <c r="BV89" s="65">
        <f t="shared" si="136"/>
        <v>0</v>
      </c>
      <c r="BW89" s="65">
        <f t="shared" si="136"/>
        <v>0</v>
      </c>
      <c r="BX89" s="65">
        <f t="shared" si="136"/>
        <v>0</v>
      </c>
      <c r="BY89" s="65">
        <f t="shared" si="136"/>
        <v>0</v>
      </c>
      <c r="BZ89" s="65">
        <f t="shared" si="136"/>
        <v>0</v>
      </c>
      <c r="CA89" s="65">
        <f t="shared" si="136"/>
        <v>0</v>
      </c>
      <c r="CB89" s="65">
        <f t="shared" si="136"/>
        <v>0</v>
      </c>
      <c r="CC89" s="65">
        <f t="shared" si="136"/>
        <v>0</v>
      </c>
      <c r="CD89" s="65">
        <f t="shared" si="136"/>
        <v>0</v>
      </c>
      <c r="CE89" s="65">
        <f t="shared" si="136"/>
        <v>0</v>
      </c>
      <c r="CF89" s="65">
        <f t="shared" si="136"/>
        <v>0</v>
      </c>
      <c r="CG89" s="65">
        <f t="shared" si="136"/>
        <v>0</v>
      </c>
      <c r="CH89" s="65">
        <f t="shared" si="136"/>
        <v>0</v>
      </c>
      <c r="CI89" s="65">
        <f t="shared" si="136"/>
        <v>0</v>
      </c>
      <c r="CJ89" s="65">
        <f t="shared" si="136"/>
        <v>0</v>
      </c>
      <c r="CK89" s="65">
        <f t="shared" si="136"/>
        <v>0</v>
      </c>
      <c r="CL89" s="65">
        <f t="shared" si="136"/>
        <v>0</v>
      </c>
      <c r="CM89" s="65">
        <f t="shared" si="136"/>
        <v>0</v>
      </c>
      <c r="CN89" s="65">
        <f t="shared" si="136"/>
        <v>0</v>
      </c>
      <c r="CO89" s="65">
        <f t="shared" si="136"/>
        <v>0</v>
      </c>
      <c r="CP89" s="65">
        <f t="shared" si="136"/>
        <v>0</v>
      </c>
      <c r="CQ89" s="65">
        <f t="shared" si="136"/>
        <v>0</v>
      </c>
      <c r="CR89" s="65">
        <f t="shared" si="136"/>
        <v>0</v>
      </c>
      <c r="CS89" s="65">
        <f t="shared" si="136"/>
        <v>0</v>
      </c>
      <c r="CT89" s="65">
        <f t="shared" si="136"/>
        <v>0</v>
      </c>
      <c r="CU89" s="65">
        <f t="shared" si="136"/>
        <v>0</v>
      </c>
      <c r="CV89" s="65">
        <f t="shared" si="136"/>
        <v>0</v>
      </c>
      <c r="CW89" s="65">
        <f t="shared" ref="CW89:DP89" si="137">CW$49*CW46</f>
        <v>0</v>
      </c>
      <c r="CX89" s="65">
        <f t="shared" si="137"/>
        <v>0</v>
      </c>
      <c r="CY89" s="65">
        <f t="shared" si="137"/>
        <v>0</v>
      </c>
      <c r="CZ89" s="65">
        <f t="shared" si="137"/>
        <v>0</v>
      </c>
      <c r="DA89" s="65">
        <f t="shared" si="137"/>
        <v>0</v>
      </c>
      <c r="DB89" s="65">
        <f t="shared" si="137"/>
        <v>0</v>
      </c>
      <c r="DC89" s="65">
        <f t="shared" si="137"/>
        <v>0</v>
      </c>
      <c r="DD89" s="65">
        <f t="shared" si="137"/>
        <v>0</v>
      </c>
      <c r="DE89" s="65">
        <f t="shared" si="137"/>
        <v>0</v>
      </c>
      <c r="DF89" s="65">
        <f t="shared" si="137"/>
        <v>0</v>
      </c>
      <c r="DG89" s="65">
        <f t="shared" si="137"/>
        <v>0</v>
      </c>
      <c r="DH89" s="65">
        <f t="shared" si="137"/>
        <v>0</v>
      </c>
      <c r="DI89" s="65">
        <f t="shared" si="137"/>
        <v>0</v>
      </c>
      <c r="DJ89" s="65">
        <f t="shared" si="137"/>
        <v>0</v>
      </c>
      <c r="DK89" s="65">
        <f t="shared" si="137"/>
        <v>0</v>
      </c>
      <c r="DL89" s="65">
        <f t="shared" si="137"/>
        <v>0</v>
      </c>
      <c r="DM89" s="65">
        <f t="shared" si="137"/>
        <v>0</v>
      </c>
      <c r="DN89" s="65">
        <f t="shared" si="137"/>
        <v>0</v>
      </c>
      <c r="DO89" s="65">
        <f t="shared" si="137"/>
        <v>0</v>
      </c>
      <c r="DP89" s="65">
        <f t="shared" si="137"/>
        <v>0</v>
      </c>
    </row>
    <row r="90" spans="1:120" x14ac:dyDescent="0.25">
      <c r="A90" s="52" t="str">
        <f t="shared" ref="A90:C121" si="138">A58</f>
        <v>21_VN</v>
      </c>
      <c r="B90" s="52" t="str">
        <f t="shared" si="138"/>
        <v>1_x_coal_thermal</v>
      </c>
      <c r="C90" s="52" t="str">
        <f t="shared" si="138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39">A90</f>
        <v>21_VN</v>
      </c>
      <c r="BL90" s="52" t="str">
        <f t="shared" ref="BL90:BL121" si="140">"d_ind_cem_ccs_"&amp;C90</f>
        <v>d_ind_cem_ccs_1_x_coal_thermal</v>
      </c>
      <c r="BM90" s="52"/>
      <c r="BN90" s="52"/>
      <c r="BO90" s="52">
        <f t="shared" ref="BO90:CU90" si="141">BO$50*BO15</f>
        <v>0</v>
      </c>
      <c r="BP90" s="52">
        <f t="shared" si="141"/>
        <v>0</v>
      </c>
      <c r="BQ90" s="52">
        <f t="shared" si="141"/>
        <v>0</v>
      </c>
      <c r="BR90" s="52">
        <f t="shared" si="141"/>
        <v>0</v>
      </c>
      <c r="BS90" s="52">
        <f t="shared" si="141"/>
        <v>0</v>
      </c>
      <c r="BT90" s="52">
        <f t="shared" si="141"/>
        <v>0</v>
      </c>
      <c r="BU90" s="52">
        <f t="shared" si="141"/>
        <v>0</v>
      </c>
      <c r="BV90" s="52">
        <f t="shared" si="141"/>
        <v>0</v>
      </c>
      <c r="BW90" s="52">
        <f t="shared" si="141"/>
        <v>0</v>
      </c>
      <c r="BX90" s="52">
        <f t="shared" si="141"/>
        <v>0</v>
      </c>
      <c r="BY90" s="52">
        <f t="shared" si="141"/>
        <v>0</v>
      </c>
      <c r="BZ90" s="52">
        <f t="shared" si="141"/>
        <v>0</v>
      </c>
      <c r="CA90" s="52">
        <f t="shared" si="141"/>
        <v>0</v>
      </c>
      <c r="CB90" s="52">
        <f t="shared" si="141"/>
        <v>0</v>
      </c>
      <c r="CC90" s="52">
        <f t="shared" si="141"/>
        <v>0</v>
      </c>
      <c r="CD90" s="52">
        <f t="shared" si="141"/>
        <v>0</v>
      </c>
      <c r="CE90" s="52">
        <f t="shared" si="141"/>
        <v>0</v>
      </c>
      <c r="CF90" s="52">
        <f t="shared" si="141"/>
        <v>0</v>
      </c>
      <c r="CG90" s="52">
        <f t="shared" si="141"/>
        <v>0</v>
      </c>
      <c r="CH90" s="52">
        <f t="shared" si="141"/>
        <v>0</v>
      </c>
      <c r="CI90" s="52">
        <f t="shared" si="141"/>
        <v>0</v>
      </c>
      <c r="CJ90" s="52">
        <f t="shared" si="141"/>
        <v>0</v>
      </c>
      <c r="CK90" s="52">
        <f t="shared" si="141"/>
        <v>0</v>
      </c>
      <c r="CL90" s="52">
        <f t="shared" si="141"/>
        <v>0</v>
      </c>
      <c r="CM90" s="52">
        <f t="shared" si="141"/>
        <v>0</v>
      </c>
      <c r="CN90" s="52">
        <f t="shared" si="141"/>
        <v>0</v>
      </c>
      <c r="CO90" s="52">
        <f t="shared" si="141"/>
        <v>0</v>
      </c>
      <c r="CP90" s="52">
        <f t="shared" si="141"/>
        <v>0</v>
      </c>
      <c r="CQ90" s="52">
        <f t="shared" si="141"/>
        <v>0</v>
      </c>
      <c r="CR90" s="52">
        <f t="shared" si="141"/>
        <v>0</v>
      </c>
      <c r="CS90" s="52">
        <f t="shared" si="141"/>
        <v>0</v>
      </c>
      <c r="CT90" s="52">
        <f t="shared" si="141"/>
        <v>0</v>
      </c>
      <c r="CU90" s="52">
        <f t="shared" si="141"/>
        <v>0</v>
      </c>
      <c r="CV90" s="52">
        <f t="shared" ref="CV90:DP90" si="142">CV$50*CV15</f>
        <v>0</v>
      </c>
      <c r="CW90" s="52">
        <f t="shared" si="142"/>
        <v>0</v>
      </c>
      <c r="CX90" s="52">
        <f t="shared" si="142"/>
        <v>0</v>
      </c>
      <c r="CY90" s="52">
        <f t="shared" si="142"/>
        <v>0</v>
      </c>
      <c r="CZ90" s="52">
        <f t="shared" si="142"/>
        <v>0</v>
      </c>
      <c r="DA90" s="52">
        <f t="shared" si="142"/>
        <v>0</v>
      </c>
      <c r="DB90" s="52">
        <f t="shared" si="142"/>
        <v>0</v>
      </c>
      <c r="DC90" s="52">
        <f t="shared" si="142"/>
        <v>0</v>
      </c>
      <c r="DD90" s="52">
        <f t="shared" si="142"/>
        <v>0</v>
      </c>
      <c r="DE90" s="52">
        <f t="shared" si="142"/>
        <v>0</v>
      </c>
      <c r="DF90" s="52">
        <f t="shared" si="142"/>
        <v>0</v>
      </c>
      <c r="DG90" s="52">
        <f t="shared" si="142"/>
        <v>0</v>
      </c>
      <c r="DH90" s="52">
        <f t="shared" si="142"/>
        <v>0</v>
      </c>
      <c r="DI90" s="52">
        <f t="shared" si="142"/>
        <v>0</v>
      </c>
      <c r="DJ90" s="52">
        <f t="shared" si="142"/>
        <v>0</v>
      </c>
      <c r="DK90" s="52">
        <f t="shared" si="142"/>
        <v>0</v>
      </c>
      <c r="DL90" s="52">
        <f t="shared" si="142"/>
        <v>0</v>
      </c>
      <c r="DM90" s="52">
        <f t="shared" si="142"/>
        <v>0</v>
      </c>
      <c r="DN90" s="52">
        <f t="shared" si="142"/>
        <v>0</v>
      </c>
      <c r="DO90" s="52">
        <f t="shared" si="142"/>
        <v>0</v>
      </c>
      <c r="DP90" s="52">
        <f t="shared" si="142"/>
        <v>0</v>
      </c>
    </row>
    <row r="91" spans="1:120" x14ac:dyDescent="0.25">
      <c r="A91" s="52" t="str">
        <f t="shared" si="138"/>
        <v>21_VN</v>
      </c>
      <c r="B91" s="52" t="str">
        <f t="shared" si="138"/>
        <v>1_1_coking_coal</v>
      </c>
      <c r="C91" s="52" t="str">
        <f t="shared" si="138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39"/>
        <v>21_VN</v>
      </c>
      <c r="BL91" s="52" t="str">
        <f t="shared" si="140"/>
        <v>d_ind_cem_ccs_1_1_coking_coal</v>
      </c>
      <c r="BM91" s="52"/>
      <c r="BN91" s="52"/>
      <c r="BO91" s="52">
        <f t="shared" ref="BO91:CV91" si="143">BO$50*BO16</f>
        <v>0</v>
      </c>
      <c r="BP91" s="52">
        <f t="shared" si="143"/>
        <v>0</v>
      </c>
      <c r="BQ91" s="52">
        <f t="shared" si="143"/>
        <v>0</v>
      </c>
      <c r="BR91" s="52">
        <f t="shared" si="143"/>
        <v>0</v>
      </c>
      <c r="BS91" s="52">
        <f t="shared" si="143"/>
        <v>0</v>
      </c>
      <c r="BT91" s="52">
        <f t="shared" si="143"/>
        <v>0</v>
      </c>
      <c r="BU91" s="52">
        <f t="shared" si="143"/>
        <v>0</v>
      </c>
      <c r="BV91" s="52">
        <f t="shared" si="143"/>
        <v>0</v>
      </c>
      <c r="BW91" s="52">
        <f t="shared" si="143"/>
        <v>0</v>
      </c>
      <c r="BX91" s="52">
        <f t="shared" si="143"/>
        <v>0</v>
      </c>
      <c r="BY91" s="52">
        <f t="shared" si="143"/>
        <v>0</v>
      </c>
      <c r="BZ91" s="52">
        <f t="shared" si="143"/>
        <v>0</v>
      </c>
      <c r="CA91" s="52">
        <f t="shared" si="143"/>
        <v>0</v>
      </c>
      <c r="CB91" s="52">
        <f t="shared" si="143"/>
        <v>0</v>
      </c>
      <c r="CC91" s="52">
        <f t="shared" si="143"/>
        <v>0</v>
      </c>
      <c r="CD91" s="52">
        <f t="shared" si="143"/>
        <v>0</v>
      </c>
      <c r="CE91" s="52">
        <f t="shared" si="143"/>
        <v>0</v>
      </c>
      <c r="CF91" s="52">
        <f t="shared" si="143"/>
        <v>0</v>
      </c>
      <c r="CG91" s="52">
        <f t="shared" si="143"/>
        <v>0</v>
      </c>
      <c r="CH91" s="52">
        <f t="shared" si="143"/>
        <v>0</v>
      </c>
      <c r="CI91" s="52">
        <f t="shared" si="143"/>
        <v>0</v>
      </c>
      <c r="CJ91" s="52">
        <f t="shared" si="143"/>
        <v>0</v>
      </c>
      <c r="CK91" s="52">
        <f t="shared" si="143"/>
        <v>0</v>
      </c>
      <c r="CL91" s="52">
        <f t="shared" si="143"/>
        <v>0</v>
      </c>
      <c r="CM91" s="52">
        <f t="shared" si="143"/>
        <v>0</v>
      </c>
      <c r="CN91" s="52">
        <f t="shared" si="143"/>
        <v>0</v>
      </c>
      <c r="CO91" s="52">
        <f t="shared" si="143"/>
        <v>0</v>
      </c>
      <c r="CP91" s="52">
        <f t="shared" si="143"/>
        <v>0</v>
      </c>
      <c r="CQ91" s="52">
        <f t="shared" si="143"/>
        <v>0</v>
      </c>
      <c r="CR91" s="52">
        <f t="shared" si="143"/>
        <v>0</v>
      </c>
      <c r="CS91" s="52">
        <f t="shared" si="143"/>
        <v>0</v>
      </c>
      <c r="CT91" s="52">
        <f t="shared" si="143"/>
        <v>0</v>
      </c>
      <c r="CU91" s="52">
        <f t="shared" si="143"/>
        <v>0</v>
      </c>
      <c r="CV91" s="52">
        <f t="shared" si="143"/>
        <v>0</v>
      </c>
      <c r="CW91" s="52">
        <f t="shared" ref="CW91:DP91" si="144">CW$50*CW16</f>
        <v>0</v>
      </c>
      <c r="CX91" s="52">
        <f t="shared" si="144"/>
        <v>0</v>
      </c>
      <c r="CY91" s="52">
        <f t="shared" si="144"/>
        <v>0</v>
      </c>
      <c r="CZ91" s="52">
        <f t="shared" si="144"/>
        <v>0</v>
      </c>
      <c r="DA91" s="52">
        <f t="shared" si="144"/>
        <v>0</v>
      </c>
      <c r="DB91" s="52">
        <f t="shared" si="144"/>
        <v>0</v>
      </c>
      <c r="DC91" s="52">
        <f t="shared" si="144"/>
        <v>0</v>
      </c>
      <c r="DD91" s="52">
        <f t="shared" si="144"/>
        <v>0</v>
      </c>
      <c r="DE91" s="52">
        <f t="shared" si="144"/>
        <v>0</v>
      </c>
      <c r="DF91" s="52">
        <f t="shared" si="144"/>
        <v>0</v>
      </c>
      <c r="DG91" s="52">
        <f t="shared" si="144"/>
        <v>0</v>
      </c>
      <c r="DH91" s="52">
        <f t="shared" si="144"/>
        <v>0</v>
      </c>
      <c r="DI91" s="52">
        <f t="shared" si="144"/>
        <v>0</v>
      </c>
      <c r="DJ91" s="52">
        <f t="shared" si="144"/>
        <v>0</v>
      </c>
      <c r="DK91" s="52">
        <f t="shared" si="144"/>
        <v>0</v>
      </c>
      <c r="DL91" s="52">
        <f t="shared" si="144"/>
        <v>0</v>
      </c>
      <c r="DM91" s="52">
        <f t="shared" si="144"/>
        <v>0</v>
      </c>
      <c r="DN91" s="52">
        <f t="shared" si="144"/>
        <v>0</v>
      </c>
      <c r="DO91" s="52">
        <f t="shared" si="144"/>
        <v>0</v>
      </c>
      <c r="DP91" s="52">
        <f t="shared" si="144"/>
        <v>0</v>
      </c>
    </row>
    <row r="92" spans="1:120" x14ac:dyDescent="0.25">
      <c r="A92" s="52" t="str">
        <f t="shared" si="138"/>
        <v>21_VN</v>
      </c>
      <c r="B92" s="52" t="str">
        <f t="shared" si="138"/>
        <v>1_5_lignite</v>
      </c>
      <c r="C92" s="52" t="str">
        <f t="shared" si="138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39"/>
        <v>21_VN</v>
      </c>
      <c r="BL92" s="52" t="str">
        <f t="shared" si="140"/>
        <v>d_ind_cem_ccs_1_5_lignite</v>
      </c>
      <c r="BM92" s="52"/>
      <c r="BN92" s="52"/>
      <c r="BO92" s="52">
        <f t="shared" ref="BO92:CV92" si="145">BO$50*BO17</f>
        <v>0</v>
      </c>
      <c r="BP92" s="52">
        <f t="shared" si="145"/>
        <v>0</v>
      </c>
      <c r="BQ92" s="52">
        <f t="shared" si="145"/>
        <v>0</v>
      </c>
      <c r="BR92" s="52">
        <f t="shared" si="145"/>
        <v>0</v>
      </c>
      <c r="BS92" s="52">
        <f t="shared" si="145"/>
        <v>0</v>
      </c>
      <c r="BT92" s="52">
        <f t="shared" si="145"/>
        <v>0</v>
      </c>
      <c r="BU92" s="52">
        <f t="shared" si="145"/>
        <v>0</v>
      </c>
      <c r="BV92" s="52">
        <f t="shared" si="145"/>
        <v>0</v>
      </c>
      <c r="BW92" s="52">
        <f t="shared" si="145"/>
        <v>0</v>
      </c>
      <c r="BX92" s="52">
        <f t="shared" si="145"/>
        <v>0</v>
      </c>
      <c r="BY92" s="52">
        <f t="shared" si="145"/>
        <v>0</v>
      </c>
      <c r="BZ92" s="52">
        <f t="shared" si="145"/>
        <v>0</v>
      </c>
      <c r="CA92" s="52">
        <f t="shared" si="145"/>
        <v>0</v>
      </c>
      <c r="CB92" s="52">
        <f t="shared" si="145"/>
        <v>0</v>
      </c>
      <c r="CC92" s="52">
        <f t="shared" si="145"/>
        <v>0</v>
      </c>
      <c r="CD92" s="52">
        <f t="shared" si="145"/>
        <v>0</v>
      </c>
      <c r="CE92" s="52">
        <f t="shared" si="145"/>
        <v>0</v>
      </c>
      <c r="CF92" s="52">
        <f t="shared" si="145"/>
        <v>0</v>
      </c>
      <c r="CG92" s="52">
        <f t="shared" si="145"/>
        <v>0</v>
      </c>
      <c r="CH92" s="52">
        <f t="shared" si="145"/>
        <v>0</v>
      </c>
      <c r="CI92" s="52">
        <f t="shared" si="145"/>
        <v>0</v>
      </c>
      <c r="CJ92" s="52">
        <f t="shared" si="145"/>
        <v>0</v>
      </c>
      <c r="CK92" s="52">
        <f t="shared" si="145"/>
        <v>0</v>
      </c>
      <c r="CL92" s="52">
        <f t="shared" si="145"/>
        <v>0</v>
      </c>
      <c r="CM92" s="52">
        <f t="shared" si="145"/>
        <v>0</v>
      </c>
      <c r="CN92" s="52">
        <f t="shared" si="145"/>
        <v>0</v>
      </c>
      <c r="CO92" s="52">
        <f t="shared" si="145"/>
        <v>0</v>
      </c>
      <c r="CP92" s="52">
        <f t="shared" si="145"/>
        <v>0</v>
      </c>
      <c r="CQ92" s="52">
        <f t="shared" si="145"/>
        <v>0</v>
      </c>
      <c r="CR92" s="52">
        <f t="shared" si="145"/>
        <v>0</v>
      </c>
      <c r="CS92" s="52">
        <f t="shared" si="145"/>
        <v>0</v>
      </c>
      <c r="CT92" s="52">
        <f t="shared" si="145"/>
        <v>0</v>
      </c>
      <c r="CU92" s="52">
        <f t="shared" si="145"/>
        <v>0</v>
      </c>
      <c r="CV92" s="52">
        <f t="shared" si="145"/>
        <v>0</v>
      </c>
      <c r="CW92" s="52">
        <f t="shared" ref="CW92:DP92" si="146">CW$50*CW17</f>
        <v>0</v>
      </c>
      <c r="CX92" s="52">
        <f t="shared" si="146"/>
        <v>0</v>
      </c>
      <c r="CY92" s="52">
        <f t="shared" si="146"/>
        <v>0</v>
      </c>
      <c r="CZ92" s="52">
        <f t="shared" si="146"/>
        <v>0</v>
      </c>
      <c r="DA92" s="52">
        <f t="shared" si="146"/>
        <v>0</v>
      </c>
      <c r="DB92" s="52">
        <f t="shared" si="146"/>
        <v>0</v>
      </c>
      <c r="DC92" s="52">
        <f t="shared" si="146"/>
        <v>0</v>
      </c>
      <c r="DD92" s="52">
        <f t="shared" si="146"/>
        <v>0</v>
      </c>
      <c r="DE92" s="52">
        <f t="shared" si="146"/>
        <v>0</v>
      </c>
      <c r="DF92" s="52">
        <f t="shared" si="146"/>
        <v>0</v>
      </c>
      <c r="DG92" s="52">
        <f t="shared" si="146"/>
        <v>0</v>
      </c>
      <c r="DH92" s="52">
        <f t="shared" si="146"/>
        <v>0</v>
      </c>
      <c r="DI92" s="52">
        <f t="shared" si="146"/>
        <v>0</v>
      </c>
      <c r="DJ92" s="52">
        <f t="shared" si="146"/>
        <v>0</v>
      </c>
      <c r="DK92" s="52">
        <f t="shared" si="146"/>
        <v>0</v>
      </c>
      <c r="DL92" s="52">
        <f t="shared" si="146"/>
        <v>0</v>
      </c>
      <c r="DM92" s="52">
        <f t="shared" si="146"/>
        <v>0</v>
      </c>
      <c r="DN92" s="52">
        <f t="shared" si="146"/>
        <v>0</v>
      </c>
      <c r="DO92" s="52">
        <f t="shared" si="146"/>
        <v>0</v>
      </c>
      <c r="DP92" s="52">
        <f t="shared" si="146"/>
        <v>0</v>
      </c>
    </row>
    <row r="93" spans="1:120" x14ac:dyDescent="0.25">
      <c r="A93" s="52" t="str">
        <f t="shared" si="138"/>
        <v>21_VN</v>
      </c>
      <c r="B93" s="52" t="str">
        <f t="shared" si="138"/>
        <v>2_coal_products</v>
      </c>
      <c r="C93" s="52" t="str">
        <f t="shared" si="138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39"/>
        <v>21_VN</v>
      </c>
      <c r="BL93" s="52" t="str">
        <f t="shared" si="140"/>
        <v>d_ind_cem_ccs_2_coal_products</v>
      </c>
      <c r="BM93" s="52"/>
      <c r="BN93" s="52"/>
      <c r="BO93" s="52">
        <f t="shared" ref="BO93:CV93" si="147">BO$50*BO18</f>
        <v>0</v>
      </c>
      <c r="BP93" s="52">
        <f t="shared" si="147"/>
        <v>0</v>
      </c>
      <c r="BQ93" s="52">
        <f t="shared" si="147"/>
        <v>0</v>
      </c>
      <c r="BR93" s="52">
        <f t="shared" si="147"/>
        <v>0</v>
      </c>
      <c r="BS93" s="52">
        <f t="shared" si="147"/>
        <v>0</v>
      </c>
      <c r="BT93" s="52">
        <f t="shared" si="147"/>
        <v>0</v>
      </c>
      <c r="BU93" s="52">
        <f t="shared" si="147"/>
        <v>0</v>
      </c>
      <c r="BV93" s="52">
        <f t="shared" si="147"/>
        <v>0</v>
      </c>
      <c r="BW93" s="52">
        <f t="shared" si="147"/>
        <v>0</v>
      </c>
      <c r="BX93" s="52">
        <f t="shared" si="147"/>
        <v>0</v>
      </c>
      <c r="BY93" s="52">
        <f t="shared" si="147"/>
        <v>0</v>
      </c>
      <c r="BZ93" s="52">
        <f t="shared" si="147"/>
        <v>0</v>
      </c>
      <c r="CA93" s="52">
        <f t="shared" si="147"/>
        <v>0</v>
      </c>
      <c r="CB93" s="52">
        <f t="shared" si="147"/>
        <v>0</v>
      </c>
      <c r="CC93" s="52">
        <f t="shared" si="147"/>
        <v>0</v>
      </c>
      <c r="CD93" s="52">
        <f t="shared" si="147"/>
        <v>0</v>
      </c>
      <c r="CE93" s="52">
        <f t="shared" si="147"/>
        <v>0</v>
      </c>
      <c r="CF93" s="52">
        <f t="shared" si="147"/>
        <v>0</v>
      </c>
      <c r="CG93" s="52">
        <f t="shared" si="147"/>
        <v>0</v>
      </c>
      <c r="CH93" s="52">
        <f t="shared" si="147"/>
        <v>0</v>
      </c>
      <c r="CI93" s="52">
        <f t="shared" si="147"/>
        <v>0</v>
      </c>
      <c r="CJ93" s="52">
        <f t="shared" si="147"/>
        <v>0</v>
      </c>
      <c r="CK93" s="52">
        <f t="shared" si="147"/>
        <v>0</v>
      </c>
      <c r="CL93" s="52">
        <f t="shared" si="147"/>
        <v>0</v>
      </c>
      <c r="CM93" s="52">
        <f t="shared" si="147"/>
        <v>0</v>
      </c>
      <c r="CN93" s="52">
        <f t="shared" si="147"/>
        <v>0</v>
      </c>
      <c r="CO93" s="52">
        <f t="shared" si="147"/>
        <v>0</v>
      </c>
      <c r="CP93" s="52">
        <f t="shared" si="147"/>
        <v>0</v>
      </c>
      <c r="CQ93" s="52">
        <f t="shared" si="147"/>
        <v>0</v>
      </c>
      <c r="CR93" s="52">
        <f t="shared" si="147"/>
        <v>0</v>
      </c>
      <c r="CS93" s="52">
        <f t="shared" si="147"/>
        <v>0</v>
      </c>
      <c r="CT93" s="52">
        <f t="shared" si="147"/>
        <v>0</v>
      </c>
      <c r="CU93" s="52">
        <f t="shared" si="147"/>
        <v>0</v>
      </c>
      <c r="CV93" s="52">
        <f t="shared" si="147"/>
        <v>0</v>
      </c>
      <c r="CW93" s="52">
        <f t="shared" ref="CW93:DP93" si="148">CW$50*CW18</f>
        <v>0</v>
      </c>
      <c r="CX93" s="52">
        <f t="shared" si="148"/>
        <v>0</v>
      </c>
      <c r="CY93" s="52">
        <f t="shared" si="148"/>
        <v>0</v>
      </c>
      <c r="CZ93" s="52">
        <f t="shared" si="148"/>
        <v>0</v>
      </c>
      <c r="DA93" s="52">
        <f t="shared" si="148"/>
        <v>0</v>
      </c>
      <c r="DB93" s="52">
        <f t="shared" si="148"/>
        <v>0</v>
      </c>
      <c r="DC93" s="52">
        <f t="shared" si="148"/>
        <v>0</v>
      </c>
      <c r="DD93" s="52">
        <f t="shared" si="148"/>
        <v>0</v>
      </c>
      <c r="DE93" s="52">
        <f t="shared" si="148"/>
        <v>0</v>
      </c>
      <c r="DF93" s="52">
        <f t="shared" si="148"/>
        <v>0</v>
      </c>
      <c r="DG93" s="52">
        <f t="shared" si="148"/>
        <v>0</v>
      </c>
      <c r="DH93" s="52">
        <f t="shared" si="148"/>
        <v>0</v>
      </c>
      <c r="DI93" s="52">
        <f t="shared" si="148"/>
        <v>0</v>
      </c>
      <c r="DJ93" s="52">
        <f t="shared" si="148"/>
        <v>0</v>
      </c>
      <c r="DK93" s="52">
        <f t="shared" si="148"/>
        <v>0</v>
      </c>
      <c r="DL93" s="52">
        <f t="shared" si="148"/>
        <v>0</v>
      </c>
      <c r="DM93" s="52">
        <f t="shared" si="148"/>
        <v>0</v>
      </c>
      <c r="DN93" s="52">
        <f t="shared" si="148"/>
        <v>0</v>
      </c>
      <c r="DO93" s="52">
        <f t="shared" si="148"/>
        <v>0</v>
      </c>
      <c r="DP93" s="52">
        <f t="shared" si="148"/>
        <v>0</v>
      </c>
    </row>
    <row r="94" spans="1:120" x14ac:dyDescent="0.25">
      <c r="A94" s="52" t="str">
        <f t="shared" si="138"/>
        <v>21_VN</v>
      </c>
      <c r="B94" s="52" t="str">
        <f t="shared" si="138"/>
        <v>6_1_crude_oil</v>
      </c>
      <c r="C94" s="52" t="str">
        <f t="shared" si="138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39"/>
        <v>21_VN</v>
      </c>
      <c r="BL94" s="52" t="str">
        <f t="shared" si="140"/>
        <v>d_ind_cem_ccs_6_1_crude_oil</v>
      </c>
      <c r="BM94" s="52"/>
      <c r="BN94" s="52"/>
      <c r="BO94" s="52">
        <f t="shared" ref="BO94:CV94" si="149">BO$50*BO19</f>
        <v>0</v>
      </c>
      <c r="BP94" s="52">
        <f t="shared" si="149"/>
        <v>0</v>
      </c>
      <c r="BQ94" s="52">
        <f t="shared" si="149"/>
        <v>0</v>
      </c>
      <c r="BR94" s="52">
        <f t="shared" si="149"/>
        <v>0</v>
      </c>
      <c r="BS94" s="52">
        <f t="shared" si="149"/>
        <v>0</v>
      </c>
      <c r="BT94" s="52">
        <f t="shared" si="149"/>
        <v>0</v>
      </c>
      <c r="BU94" s="52">
        <f t="shared" si="149"/>
        <v>0</v>
      </c>
      <c r="BV94" s="52">
        <f t="shared" si="149"/>
        <v>0</v>
      </c>
      <c r="BW94" s="52">
        <f t="shared" si="149"/>
        <v>0</v>
      </c>
      <c r="BX94" s="52">
        <f t="shared" si="149"/>
        <v>0</v>
      </c>
      <c r="BY94" s="52">
        <f t="shared" si="149"/>
        <v>0</v>
      </c>
      <c r="BZ94" s="52">
        <f t="shared" si="149"/>
        <v>0</v>
      </c>
      <c r="CA94" s="52">
        <f t="shared" si="149"/>
        <v>0</v>
      </c>
      <c r="CB94" s="52">
        <f t="shared" si="149"/>
        <v>0</v>
      </c>
      <c r="CC94" s="52">
        <f t="shared" si="149"/>
        <v>0</v>
      </c>
      <c r="CD94" s="52">
        <f t="shared" si="149"/>
        <v>0</v>
      </c>
      <c r="CE94" s="52">
        <f t="shared" si="149"/>
        <v>0</v>
      </c>
      <c r="CF94" s="52">
        <f t="shared" si="149"/>
        <v>0</v>
      </c>
      <c r="CG94" s="52">
        <f t="shared" si="149"/>
        <v>0</v>
      </c>
      <c r="CH94" s="52">
        <f t="shared" si="149"/>
        <v>0</v>
      </c>
      <c r="CI94" s="52">
        <f t="shared" si="149"/>
        <v>0</v>
      </c>
      <c r="CJ94" s="52">
        <f t="shared" si="149"/>
        <v>0</v>
      </c>
      <c r="CK94" s="52">
        <f t="shared" si="149"/>
        <v>0</v>
      </c>
      <c r="CL94" s="52">
        <f t="shared" si="149"/>
        <v>0</v>
      </c>
      <c r="CM94" s="52">
        <f t="shared" si="149"/>
        <v>0</v>
      </c>
      <c r="CN94" s="52">
        <f t="shared" si="149"/>
        <v>0</v>
      </c>
      <c r="CO94" s="52">
        <f t="shared" si="149"/>
        <v>0</v>
      </c>
      <c r="CP94" s="52">
        <f t="shared" si="149"/>
        <v>0</v>
      </c>
      <c r="CQ94" s="52">
        <f t="shared" si="149"/>
        <v>0</v>
      </c>
      <c r="CR94" s="52">
        <f t="shared" si="149"/>
        <v>0</v>
      </c>
      <c r="CS94" s="52">
        <f t="shared" si="149"/>
        <v>0</v>
      </c>
      <c r="CT94" s="52">
        <f t="shared" si="149"/>
        <v>0</v>
      </c>
      <c r="CU94" s="52">
        <f t="shared" si="149"/>
        <v>0</v>
      </c>
      <c r="CV94" s="52">
        <f t="shared" si="149"/>
        <v>0</v>
      </c>
      <c r="CW94" s="52">
        <f t="shared" ref="CW94:DP94" si="150">CW$50*CW19</f>
        <v>0</v>
      </c>
      <c r="CX94" s="52">
        <f t="shared" si="150"/>
        <v>0</v>
      </c>
      <c r="CY94" s="52">
        <f t="shared" si="150"/>
        <v>0</v>
      </c>
      <c r="CZ94" s="52">
        <f t="shared" si="150"/>
        <v>0</v>
      </c>
      <c r="DA94" s="52">
        <f t="shared" si="150"/>
        <v>0</v>
      </c>
      <c r="DB94" s="52">
        <f t="shared" si="150"/>
        <v>0</v>
      </c>
      <c r="DC94" s="52">
        <f t="shared" si="150"/>
        <v>0</v>
      </c>
      <c r="DD94" s="52">
        <f t="shared" si="150"/>
        <v>0</v>
      </c>
      <c r="DE94" s="52">
        <f t="shared" si="150"/>
        <v>0</v>
      </c>
      <c r="DF94" s="52">
        <f t="shared" si="150"/>
        <v>0</v>
      </c>
      <c r="DG94" s="52">
        <f t="shared" si="150"/>
        <v>0</v>
      </c>
      <c r="DH94" s="52">
        <f t="shared" si="150"/>
        <v>0</v>
      </c>
      <c r="DI94" s="52">
        <f t="shared" si="150"/>
        <v>0</v>
      </c>
      <c r="DJ94" s="52">
        <f t="shared" si="150"/>
        <v>0</v>
      </c>
      <c r="DK94" s="52">
        <f t="shared" si="150"/>
        <v>0</v>
      </c>
      <c r="DL94" s="52">
        <f t="shared" si="150"/>
        <v>0</v>
      </c>
      <c r="DM94" s="52">
        <f t="shared" si="150"/>
        <v>0</v>
      </c>
      <c r="DN94" s="52">
        <f t="shared" si="150"/>
        <v>0</v>
      </c>
      <c r="DO94" s="52">
        <f t="shared" si="150"/>
        <v>0</v>
      </c>
      <c r="DP94" s="52">
        <f t="shared" si="150"/>
        <v>0</v>
      </c>
    </row>
    <row r="95" spans="1:120" x14ac:dyDescent="0.25">
      <c r="A95" s="52" t="str">
        <f t="shared" si="138"/>
        <v>21_VN</v>
      </c>
      <c r="B95" s="52" t="str">
        <f t="shared" si="138"/>
        <v>6_x_ngls</v>
      </c>
      <c r="C95" s="52" t="str">
        <f t="shared" si="138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39"/>
        <v>21_VN</v>
      </c>
      <c r="BL95" s="52" t="str">
        <f t="shared" si="140"/>
        <v>d_ind_cem_ccs_6_x_ngls</v>
      </c>
      <c r="BM95" s="52"/>
      <c r="BN95" s="52"/>
      <c r="BO95" s="52">
        <f t="shared" ref="BO95:CV95" si="151">BO$50*BO20</f>
        <v>0</v>
      </c>
      <c r="BP95" s="52">
        <f t="shared" si="151"/>
        <v>0</v>
      </c>
      <c r="BQ95" s="52">
        <f t="shared" si="151"/>
        <v>0</v>
      </c>
      <c r="BR95" s="52">
        <f t="shared" si="151"/>
        <v>0</v>
      </c>
      <c r="BS95" s="52">
        <f t="shared" si="151"/>
        <v>0</v>
      </c>
      <c r="BT95" s="52">
        <f t="shared" si="151"/>
        <v>0</v>
      </c>
      <c r="BU95" s="52">
        <f t="shared" si="151"/>
        <v>0</v>
      </c>
      <c r="BV95" s="52">
        <f t="shared" si="151"/>
        <v>0</v>
      </c>
      <c r="BW95" s="52">
        <f t="shared" si="151"/>
        <v>0</v>
      </c>
      <c r="BX95" s="52">
        <f t="shared" si="151"/>
        <v>0</v>
      </c>
      <c r="BY95" s="52">
        <f t="shared" si="151"/>
        <v>0</v>
      </c>
      <c r="BZ95" s="52">
        <f t="shared" si="151"/>
        <v>0</v>
      </c>
      <c r="CA95" s="52">
        <f t="shared" si="151"/>
        <v>0</v>
      </c>
      <c r="CB95" s="52">
        <f t="shared" si="151"/>
        <v>0</v>
      </c>
      <c r="CC95" s="52">
        <f t="shared" si="151"/>
        <v>0</v>
      </c>
      <c r="CD95" s="52">
        <f t="shared" si="151"/>
        <v>0</v>
      </c>
      <c r="CE95" s="52">
        <f t="shared" si="151"/>
        <v>0</v>
      </c>
      <c r="CF95" s="52">
        <f t="shared" si="151"/>
        <v>0</v>
      </c>
      <c r="CG95" s="52">
        <f t="shared" si="151"/>
        <v>0</v>
      </c>
      <c r="CH95" s="52">
        <f t="shared" si="151"/>
        <v>0</v>
      </c>
      <c r="CI95" s="52">
        <f t="shared" si="151"/>
        <v>0</v>
      </c>
      <c r="CJ95" s="52">
        <f t="shared" si="151"/>
        <v>0</v>
      </c>
      <c r="CK95" s="52">
        <f t="shared" si="151"/>
        <v>0</v>
      </c>
      <c r="CL95" s="52">
        <f t="shared" si="151"/>
        <v>0</v>
      </c>
      <c r="CM95" s="52">
        <f t="shared" si="151"/>
        <v>0</v>
      </c>
      <c r="CN95" s="52">
        <f t="shared" si="151"/>
        <v>0</v>
      </c>
      <c r="CO95" s="52">
        <f t="shared" si="151"/>
        <v>0</v>
      </c>
      <c r="CP95" s="52">
        <f t="shared" si="151"/>
        <v>0</v>
      </c>
      <c r="CQ95" s="52">
        <f t="shared" si="151"/>
        <v>0</v>
      </c>
      <c r="CR95" s="52">
        <f t="shared" si="151"/>
        <v>0</v>
      </c>
      <c r="CS95" s="52">
        <f t="shared" si="151"/>
        <v>0</v>
      </c>
      <c r="CT95" s="52">
        <f t="shared" si="151"/>
        <v>0</v>
      </c>
      <c r="CU95" s="52">
        <f t="shared" si="151"/>
        <v>0</v>
      </c>
      <c r="CV95" s="52">
        <f t="shared" si="151"/>
        <v>0</v>
      </c>
      <c r="CW95" s="52">
        <f t="shared" ref="CW95:DP95" si="152">CW$50*CW20</f>
        <v>0</v>
      </c>
      <c r="CX95" s="52">
        <f t="shared" si="152"/>
        <v>0</v>
      </c>
      <c r="CY95" s="52">
        <f t="shared" si="152"/>
        <v>0</v>
      </c>
      <c r="CZ95" s="52">
        <f t="shared" si="152"/>
        <v>0</v>
      </c>
      <c r="DA95" s="52">
        <f t="shared" si="152"/>
        <v>0</v>
      </c>
      <c r="DB95" s="52">
        <f t="shared" si="152"/>
        <v>0</v>
      </c>
      <c r="DC95" s="52">
        <f t="shared" si="152"/>
        <v>0</v>
      </c>
      <c r="DD95" s="52">
        <f t="shared" si="152"/>
        <v>0</v>
      </c>
      <c r="DE95" s="52">
        <f t="shared" si="152"/>
        <v>0</v>
      </c>
      <c r="DF95" s="52">
        <f t="shared" si="152"/>
        <v>0</v>
      </c>
      <c r="DG95" s="52">
        <f t="shared" si="152"/>
        <v>0</v>
      </c>
      <c r="DH95" s="52">
        <f t="shared" si="152"/>
        <v>0</v>
      </c>
      <c r="DI95" s="52">
        <f t="shared" si="152"/>
        <v>0</v>
      </c>
      <c r="DJ95" s="52">
        <f t="shared" si="152"/>
        <v>0</v>
      </c>
      <c r="DK95" s="52">
        <f t="shared" si="152"/>
        <v>0</v>
      </c>
      <c r="DL95" s="52">
        <f t="shared" si="152"/>
        <v>0</v>
      </c>
      <c r="DM95" s="52">
        <f t="shared" si="152"/>
        <v>0</v>
      </c>
      <c r="DN95" s="52">
        <f t="shared" si="152"/>
        <v>0</v>
      </c>
      <c r="DO95" s="52">
        <f t="shared" si="152"/>
        <v>0</v>
      </c>
      <c r="DP95" s="52">
        <f t="shared" si="152"/>
        <v>0</v>
      </c>
    </row>
    <row r="96" spans="1:120" x14ac:dyDescent="0.25">
      <c r="A96" s="52" t="str">
        <f t="shared" si="138"/>
        <v>21_VN</v>
      </c>
      <c r="B96" s="52" t="str">
        <f t="shared" si="138"/>
        <v>7_1_motor_gasoline</v>
      </c>
      <c r="C96" s="52" t="str">
        <f t="shared" si="138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39"/>
        <v>21_VN</v>
      </c>
      <c r="BL96" s="52" t="str">
        <f t="shared" si="140"/>
        <v>d_ind_cem_ccs_7_1_mo_gasoline</v>
      </c>
      <c r="BM96" s="52"/>
      <c r="BN96" s="52"/>
      <c r="BO96" s="52">
        <f t="shared" ref="BO96:CV96" si="153">BO$50*BO21</f>
        <v>0</v>
      </c>
      <c r="BP96" s="52">
        <f t="shared" si="153"/>
        <v>0</v>
      </c>
      <c r="BQ96" s="52">
        <f t="shared" si="153"/>
        <v>0</v>
      </c>
      <c r="BR96" s="52">
        <f t="shared" si="153"/>
        <v>0</v>
      </c>
      <c r="BS96" s="52">
        <f t="shared" si="153"/>
        <v>0</v>
      </c>
      <c r="BT96" s="52">
        <f t="shared" si="153"/>
        <v>0</v>
      </c>
      <c r="BU96" s="52">
        <f t="shared" si="153"/>
        <v>0</v>
      </c>
      <c r="BV96" s="52">
        <f t="shared" si="153"/>
        <v>0</v>
      </c>
      <c r="BW96" s="52">
        <f t="shared" si="153"/>
        <v>0</v>
      </c>
      <c r="BX96" s="52">
        <f t="shared" si="153"/>
        <v>0</v>
      </c>
      <c r="BY96" s="52">
        <f t="shared" si="153"/>
        <v>0</v>
      </c>
      <c r="BZ96" s="52">
        <f t="shared" si="153"/>
        <v>0</v>
      </c>
      <c r="CA96" s="52">
        <f t="shared" si="153"/>
        <v>0</v>
      </c>
      <c r="CB96" s="52">
        <f t="shared" si="153"/>
        <v>0</v>
      </c>
      <c r="CC96" s="52">
        <f t="shared" si="153"/>
        <v>0</v>
      </c>
      <c r="CD96" s="52">
        <f t="shared" si="153"/>
        <v>0</v>
      </c>
      <c r="CE96" s="52">
        <f t="shared" si="153"/>
        <v>0</v>
      </c>
      <c r="CF96" s="52">
        <f t="shared" si="153"/>
        <v>0</v>
      </c>
      <c r="CG96" s="52">
        <f t="shared" si="153"/>
        <v>0</v>
      </c>
      <c r="CH96" s="52">
        <f t="shared" si="153"/>
        <v>0</v>
      </c>
      <c r="CI96" s="52">
        <f t="shared" si="153"/>
        <v>0</v>
      </c>
      <c r="CJ96" s="52">
        <f t="shared" si="153"/>
        <v>0</v>
      </c>
      <c r="CK96" s="52">
        <f t="shared" si="153"/>
        <v>0</v>
      </c>
      <c r="CL96" s="52">
        <f t="shared" si="153"/>
        <v>0</v>
      </c>
      <c r="CM96" s="52">
        <f t="shared" si="153"/>
        <v>0</v>
      </c>
      <c r="CN96" s="52">
        <f t="shared" si="153"/>
        <v>0</v>
      </c>
      <c r="CO96" s="52">
        <f t="shared" si="153"/>
        <v>0</v>
      </c>
      <c r="CP96" s="52">
        <f t="shared" si="153"/>
        <v>0</v>
      </c>
      <c r="CQ96" s="52">
        <f t="shared" si="153"/>
        <v>0</v>
      </c>
      <c r="CR96" s="52">
        <f t="shared" si="153"/>
        <v>0</v>
      </c>
      <c r="CS96" s="52">
        <f t="shared" si="153"/>
        <v>0</v>
      </c>
      <c r="CT96" s="52">
        <f t="shared" si="153"/>
        <v>0</v>
      </c>
      <c r="CU96" s="52">
        <f t="shared" si="153"/>
        <v>0</v>
      </c>
      <c r="CV96" s="52">
        <f t="shared" si="153"/>
        <v>0</v>
      </c>
      <c r="CW96" s="52">
        <f t="shared" ref="CW96:DP96" si="154">CW$50*CW21</f>
        <v>0</v>
      </c>
      <c r="CX96" s="52">
        <f t="shared" si="154"/>
        <v>0</v>
      </c>
      <c r="CY96" s="52">
        <f t="shared" si="154"/>
        <v>0</v>
      </c>
      <c r="CZ96" s="52">
        <f t="shared" si="154"/>
        <v>0</v>
      </c>
      <c r="DA96" s="52">
        <f t="shared" si="154"/>
        <v>0</v>
      </c>
      <c r="DB96" s="52">
        <f t="shared" si="154"/>
        <v>0</v>
      </c>
      <c r="DC96" s="52">
        <f t="shared" si="154"/>
        <v>0</v>
      </c>
      <c r="DD96" s="52">
        <f t="shared" si="154"/>
        <v>0</v>
      </c>
      <c r="DE96" s="52">
        <f t="shared" si="154"/>
        <v>0</v>
      </c>
      <c r="DF96" s="52">
        <f t="shared" si="154"/>
        <v>0</v>
      </c>
      <c r="DG96" s="52">
        <f t="shared" si="154"/>
        <v>0</v>
      </c>
      <c r="DH96" s="52">
        <f t="shared" si="154"/>
        <v>0</v>
      </c>
      <c r="DI96" s="52">
        <f t="shared" si="154"/>
        <v>0</v>
      </c>
      <c r="DJ96" s="52">
        <f t="shared" si="154"/>
        <v>0</v>
      </c>
      <c r="DK96" s="52">
        <f t="shared" si="154"/>
        <v>0</v>
      </c>
      <c r="DL96" s="52">
        <f t="shared" si="154"/>
        <v>0</v>
      </c>
      <c r="DM96" s="52">
        <f t="shared" si="154"/>
        <v>0</v>
      </c>
      <c r="DN96" s="52">
        <f t="shared" si="154"/>
        <v>0</v>
      </c>
      <c r="DO96" s="52">
        <f t="shared" si="154"/>
        <v>0</v>
      </c>
      <c r="DP96" s="52">
        <f t="shared" si="154"/>
        <v>0</v>
      </c>
    </row>
    <row r="97" spans="1:120" x14ac:dyDescent="0.25">
      <c r="A97" s="52" t="str">
        <f t="shared" si="138"/>
        <v>21_VN</v>
      </c>
      <c r="B97" s="52" t="str">
        <f t="shared" si="138"/>
        <v>7_2_aviation_gasoline</v>
      </c>
      <c r="C97" s="52" t="str">
        <f t="shared" si="138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39"/>
        <v>21_VN</v>
      </c>
      <c r="BL97" s="52" t="str">
        <f t="shared" si="140"/>
        <v>d_ind_cem_ccs_7_2_avi_gasoline</v>
      </c>
      <c r="BM97" s="52"/>
      <c r="BN97" s="52"/>
      <c r="BO97" s="52">
        <f t="shared" ref="BO97:CV97" si="155">BO$50*BO22</f>
        <v>0</v>
      </c>
      <c r="BP97" s="52">
        <f t="shared" si="155"/>
        <v>0</v>
      </c>
      <c r="BQ97" s="52">
        <f t="shared" si="155"/>
        <v>0</v>
      </c>
      <c r="BR97" s="52">
        <f t="shared" si="155"/>
        <v>0</v>
      </c>
      <c r="BS97" s="52">
        <f t="shared" si="155"/>
        <v>0</v>
      </c>
      <c r="BT97" s="52">
        <f t="shared" si="155"/>
        <v>0</v>
      </c>
      <c r="BU97" s="52">
        <f t="shared" si="155"/>
        <v>0</v>
      </c>
      <c r="BV97" s="52">
        <f t="shared" si="155"/>
        <v>0</v>
      </c>
      <c r="BW97" s="52">
        <f t="shared" si="155"/>
        <v>0</v>
      </c>
      <c r="BX97" s="52">
        <f t="shared" si="155"/>
        <v>0</v>
      </c>
      <c r="BY97" s="52">
        <f t="shared" si="155"/>
        <v>0</v>
      </c>
      <c r="BZ97" s="52">
        <f t="shared" si="155"/>
        <v>0</v>
      </c>
      <c r="CA97" s="52">
        <f t="shared" si="155"/>
        <v>0</v>
      </c>
      <c r="CB97" s="52">
        <f t="shared" si="155"/>
        <v>0</v>
      </c>
      <c r="CC97" s="52">
        <f t="shared" si="155"/>
        <v>0</v>
      </c>
      <c r="CD97" s="52">
        <f t="shared" si="155"/>
        <v>0</v>
      </c>
      <c r="CE97" s="52">
        <f t="shared" si="155"/>
        <v>0</v>
      </c>
      <c r="CF97" s="52">
        <f t="shared" si="155"/>
        <v>0</v>
      </c>
      <c r="CG97" s="52">
        <f t="shared" si="155"/>
        <v>0</v>
      </c>
      <c r="CH97" s="52">
        <f t="shared" si="155"/>
        <v>0</v>
      </c>
      <c r="CI97" s="52">
        <f t="shared" si="155"/>
        <v>0</v>
      </c>
      <c r="CJ97" s="52">
        <f t="shared" si="155"/>
        <v>0</v>
      </c>
      <c r="CK97" s="52">
        <f t="shared" si="155"/>
        <v>0</v>
      </c>
      <c r="CL97" s="52">
        <f t="shared" si="155"/>
        <v>0</v>
      </c>
      <c r="CM97" s="52">
        <f t="shared" si="155"/>
        <v>0</v>
      </c>
      <c r="CN97" s="52">
        <f t="shared" si="155"/>
        <v>0</v>
      </c>
      <c r="CO97" s="52">
        <f t="shared" si="155"/>
        <v>0</v>
      </c>
      <c r="CP97" s="52">
        <f t="shared" si="155"/>
        <v>0</v>
      </c>
      <c r="CQ97" s="52">
        <f t="shared" si="155"/>
        <v>0</v>
      </c>
      <c r="CR97" s="52">
        <f t="shared" si="155"/>
        <v>0</v>
      </c>
      <c r="CS97" s="52">
        <f t="shared" si="155"/>
        <v>0</v>
      </c>
      <c r="CT97" s="52">
        <f t="shared" si="155"/>
        <v>0</v>
      </c>
      <c r="CU97" s="52">
        <f t="shared" si="155"/>
        <v>0</v>
      </c>
      <c r="CV97" s="52">
        <f t="shared" si="155"/>
        <v>0</v>
      </c>
      <c r="CW97" s="52">
        <f t="shared" ref="CW97:DP97" si="156">CW$50*CW22</f>
        <v>0</v>
      </c>
      <c r="CX97" s="52">
        <f t="shared" si="156"/>
        <v>0</v>
      </c>
      <c r="CY97" s="52">
        <f t="shared" si="156"/>
        <v>0</v>
      </c>
      <c r="CZ97" s="52">
        <f t="shared" si="156"/>
        <v>0</v>
      </c>
      <c r="DA97" s="52">
        <f t="shared" si="156"/>
        <v>0</v>
      </c>
      <c r="DB97" s="52">
        <f t="shared" si="156"/>
        <v>0</v>
      </c>
      <c r="DC97" s="52">
        <f t="shared" si="156"/>
        <v>0</v>
      </c>
      <c r="DD97" s="52">
        <f t="shared" si="156"/>
        <v>0</v>
      </c>
      <c r="DE97" s="52">
        <f t="shared" si="156"/>
        <v>0</v>
      </c>
      <c r="DF97" s="52">
        <f t="shared" si="156"/>
        <v>0</v>
      </c>
      <c r="DG97" s="52">
        <f t="shared" si="156"/>
        <v>0</v>
      </c>
      <c r="DH97" s="52">
        <f t="shared" si="156"/>
        <v>0</v>
      </c>
      <c r="DI97" s="52">
        <f t="shared" si="156"/>
        <v>0</v>
      </c>
      <c r="DJ97" s="52">
        <f t="shared" si="156"/>
        <v>0</v>
      </c>
      <c r="DK97" s="52">
        <f t="shared" si="156"/>
        <v>0</v>
      </c>
      <c r="DL97" s="52">
        <f t="shared" si="156"/>
        <v>0</v>
      </c>
      <c r="DM97" s="52">
        <f t="shared" si="156"/>
        <v>0</v>
      </c>
      <c r="DN97" s="52">
        <f t="shared" si="156"/>
        <v>0</v>
      </c>
      <c r="DO97" s="52">
        <f t="shared" si="156"/>
        <v>0</v>
      </c>
      <c r="DP97" s="52">
        <f t="shared" si="156"/>
        <v>0</v>
      </c>
    </row>
    <row r="98" spans="1:120" x14ac:dyDescent="0.25">
      <c r="A98" s="52" t="str">
        <f t="shared" si="138"/>
        <v>21_VN</v>
      </c>
      <c r="B98" s="52" t="str">
        <f t="shared" si="138"/>
        <v>7_3_naphtha</v>
      </c>
      <c r="C98" s="52" t="str">
        <f t="shared" si="138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39"/>
        <v>21_VN</v>
      </c>
      <c r="BL98" s="52" t="str">
        <f t="shared" si="140"/>
        <v>d_ind_cem_ccs_7_3_naphtha</v>
      </c>
      <c r="BM98" s="52"/>
      <c r="BN98" s="52"/>
      <c r="BO98" s="52">
        <f t="shared" ref="BO98:CV98" si="157">BO$50*BO23</f>
        <v>0</v>
      </c>
      <c r="BP98" s="52">
        <f t="shared" si="157"/>
        <v>0</v>
      </c>
      <c r="BQ98" s="52">
        <f t="shared" si="157"/>
        <v>0</v>
      </c>
      <c r="BR98" s="52">
        <f t="shared" si="157"/>
        <v>0</v>
      </c>
      <c r="BS98" s="52">
        <f t="shared" si="157"/>
        <v>0</v>
      </c>
      <c r="BT98" s="52">
        <f t="shared" si="157"/>
        <v>0</v>
      </c>
      <c r="BU98" s="52">
        <f t="shared" si="157"/>
        <v>0</v>
      </c>
      <c r="BV98" s="52">
        <f t="shared" si="157"/>
        <v>0</v>
      </c>
      <c r="BW98" s="52">
        <f t="shared" si="157"/>
        <v>0</v>
      </c>
      <c r="BX98" s="52">
        <f t="shared" si="157"/>
        <v>0</v>
      </c>
      <c r="BY98" s="52">
        <f t="shared" si="157"/>
        <v>0</v>
      </c>
      <c r="BZ98" s="52">
        <f t="shared" si="157"/>
        <v>0</v>
      </c>
      <c r="CA98" s="52">
        <f t="shared" si="157"/>
        <v>0</v>
      </c>
      <c r="CB98" s="52">
        <f t="shared" si="157"/>
        <v>0</v>
      </c>
      <c r="CC98" s="52">
        <f t="shared" si="157"/>
        <v>0</v>
      </c>
      <c r="CD98" s="52">
        <f t="shared" si="157"/>
        <v>0</v>
      </c>
      <c r="CE98" s="52">
        <f t="shared" si="157"/>
        <v>0</v>
      </c>
      <c r="CF98" s="52">
        <f t="shared" si="157"/>
        <v>0</v>
      </c>
      <c r="CG98" s="52">
        <f t="shared" si="157"/>
        <v>0</v>
      </c>
      <c r="CH98" s="52">
        <f t="shared" si="157"/>
        <v>0</v>
      </c>
      <c r="CI98" s="52">
        <f t="shared" si="157"/>
        <v>0</v>
      </c>
      <c r="CJ98" s="52">
        <f t="shared" si="157"/>
        <v>0</v>
      </c>
      <c r="CK98" s="52">
        <f t="shared" si="157"/>
        <v>0</v>
      </c>
      <c r="CL98" s="52">
        <f t="shared" si="157"/>
        <v>0</v>
      </c>
      <c r="CM98" s="52">
        <f t="shared" si="157"/>
        <v>0</v>
      </c>
      <c r="CN98" s="52">
        <f t="shared" si="157"/>
        <v>0</v>
      </c>
      <c r="CO98" s="52">
        <f t="shared" si="157"/>
        <v>0</v>
      </c>
      <c r="CP98" s="52">
        <f t="shared" si="157"/>
        <v>0</v>
      </c>
      <c r="CQ98" s="52">
        <f t="shared" si="157"/>
        <v>0</v>
      </c>
      <c r="CR98" s="52">
        <f t="shared" si="157"/>
        <v>0</v>
      </c>
      <c r="CS98" s="52">
        <f t="shared" si="157"/>
        <v>0</v>
      </c>
      <c r="CT98" s="52">
        <f t="shared" si="157"/>
        <v>0</v>
      </c>
      <c r="CU98" s="52">
        <f t="shared" si="157"/>
        <v>0</v>
      </c>
      <c r="CV98" s="52">
        <f t="shared" si="157"/>
        <v>0</v>
      </c>
      <c r="CW98" s="52">
        <f t="shared" ref="CW98:DP98" si="158">CW$50*CW23</f>
        <v>0</v>
      </c>
      <c r="CX98" s="52">
        <f t="shared" si="158"/>
        <v>0</v>
      </c>
      <c r="CY98" s="52">
        <f t="shared" si="158"/>
        <v>0</v>
      </c>
      <c r="CZ98" s="52">
        <f t="shared" si="158"/>
        <v>0</v>
      </c>
      <c r="DA98" s="52">
        <f t="shared" si="158"/>
        <v>0</v>
      </c>
      <c r="DB98" s="52">
        <f t="shared" si="158"/>
        <v>0</v>
      </c>
      <c r="DC98" s="52">
        <f t="shared" si="158"/>
        <v>0</v>
      </c>
      <c r="DD98" s="52">
        <f t="shared" si="158"/>
        <v>0</v>
      </c>
      <c r="DE98" s="52">
        <f t="shared" si="158"/>
        <v>0</v>
      </c>
      <c r="DF98" s="52">
        <f t="shared" si="158"/>
        <v>0</v>
      </c>
      <c r="DG98" s="52">
        <f t="shared" si="158"/>
        <v>0</v>
      </c>
      <c r="DH98" s="52">
        <f t="shared" si="158"/>
        <v>0</v>
      </c>
      <c r="DI98" s="52">
        <f t="shared" si="158"/>
        <v>0</v>
      </c>
      <c r="DJ98" s="52">
        <f t="shared" si="158"/>
        <v>0</v>
      </c>
      <c r="DK98" s="52">
        <f t="shared" si="158"/>
        <v>0</v>
      </c>
      <c r="DL98" s="52">
        <f t="shared" si="158"/>
        <v>0</v>
      </c>
      <c r="DM98" s="52">
        <f t="shared" si="158"/>
        <v>0</v>
      </c>
      <c r="DN98" s="52">
        <f t="shared" si="158"/>
        <v>0</v>
      </c>
      <c r="DO98" s="52">
        <f t="shared" si="158"/>
        <v>0</v>
      </c>
      <c r="DP98" s="52">
        <f t="shared" si="158"/>
        <v>0</v>
      </c>
    </row>
    <row r="99" spans="1:120" x14ac:dyDescent="0.25">
      <c r="A99" s="52" t="str">
        <f t="shared" si="138"/>
        <v>21_VN</v>
      </c>
      <c r="B99" s="52" t="str">
        <f t="shared" si="138"/>
        <v>7_x_jet_fuel</v>
      </c>
      <c r="C99" s="52" t="str">
        <f t="shared" si="138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39"/>
        <v>21_VN</v>
      </c>
      <c r="BL99" s="52" t="str">
        <f t="shared" si="140"/>
        <v>d_ind_cem_ccs_7_x_jet_fuel</v>
      </c>
      <c r="BM99" s="52"/>
      <c r="BN99" s="52"/>
      <c r="BO99" s="52">
        <f t="shared" ref="BO99:CV99" si="159">BO$50*BO24</f>
        <v>0</v>
      </c>
      <c r="BP99" s="52">
        <f t="shared" si="159"/>
        <v>0</v>
      </c>
      <c r="BQ99" s="52">
        <f t="shared" si="159"/>
        <v>0</v>
      </c>
      <c r="BR99" s="52">
        <f t="shared" si="159"/>
        <v>0</v>
      </c>
      <c r="BS99" s="52">
        <f t="shared" si="159"/>
        <v>0</v>
      </c>
      <c r="BT99" s="52">
        <f t="shared" si="159"/>
        <v>0</v>
      </c>
      <c r="BU99" s="52">
        <f t="shared" si="159"/>
        <v>0</v>
      </c>
      <c r="BV99" s="52">
        <f t="shared" si="159"/>
        <v>0</v>
      </c>
      <c r="BW99" s="52">
        <f t="shared" si="159"/>
        <v>0</v>
      </c>
      <c r="BX99" s="52">
        <f t="shared" si="159"/>
        <v>0</v>
      </c>
      <c r="BY99" s="52">
        <f t="shared" si="159"/>
        <v>0</v>
      </c>
      <c r="BZ99" s="52">
        <f t="shared" si="159"/>
        <v>0</v>
      </c>
      <c r="CA99" s="52">
        <f t="shared" si="159"/>
        <v>0</v>
      </c>
      <c r="CB99" s="52">
        <f t="shared" si="159"/>
        <v>0</v>
      </c>
      <c r="CC99" s="52">
        <f t="shared" si="159"/>
        <v>0</v>
      </c>
      <c r="CD99" s="52">
        <f t="shared" si="159"/>
        <v>0</v>
      </c>
      <c r="CE99" s="52">
        <f t="shared" si="159"/>
        <v>0</v>
      </c>
      <c r="CF99" s="52">
        <f t="shared" si="159"/>
        <v>0</v>
      </c>
      <c r="CG99" s="52">
        <f t="shared" si="159"/>
        <v>0</v>
      </c>
      <c r="CH99" s="52">
        <f t="shared" si="159"/>
        <v>0</v>
      </c>
      <c r="CI99" s="52">
        <f t="shared" si="159"/>
        <v>0</v>
      </c>
      <c r="CJ99" s="52">
        <f t="shared" si="159"/>
        <v>0</v>
      </c>
      <c r="CK99" s="52">
        <f t="shared" si="159"/>
        <v>0</v>
      </c>
      <c r="CL99" s="52">
        <f t="shared" si="159"/>
        <v>0</v>
      </c>
      <c r="CM99" s="52">
        <f t="shared" si="159"/>
        <v>0</v>
      </c>
      <c r="CN99" s="52">
        <f t="shared" si="159"/>
        <v>0</v>
      </c>
      <c r="CO99" s="52">
        <f t="shared" si="159"/>
        <v>0</v>
      </c>
      <c r="CP99" s="52">
        <f t="shared" si="159"/>
        <v>0</v>
      </c>
      <c r="CQ99" s="52">
        <f t="shared" si="159"/>
        <v>0</v>
      </c>
      <c r="CR99" s="52">
        <f t="shared" si="159"/>
        <v>0</v>
      </c>
      <c r="CS99" s="52">
        <f t="shared" si="159"/>
        <v>0</v>
      </c>
      <c r="CT99" s="52">
        <f t="shared" si="159"/>
        <v>0</v>
      </c>
      <c r="CU99" s="52">
        <f t="shared" si="159"/>
        <v>0</v>
      </c>
      <c r="CV99" s="52">
        <f t="shared" si="159"/>
        <v>0</v>
      </c>
      <c r="CW99" s="52">
        <f t="shared" ref="CW99:DP99" si="160">CW$50*CW24</f>
        <v>0</v>
      </c>
      <c r="CX99" s="52">
        <f t="shared" si="160"/>
        <v>0</v>
      </c>
      <c r="CY99" s="52">
        <f t="shared" si="160"/>
        <v>0</v>
      </c>
      <c r="CZ99" s="52">
        <f t="shared" si="160"/>
        <v>0</v>
      </c>
      <c r="DA99" s="52">
        <f t="shared" si="160"/>
        <v>0</v>
      </c>
      <c r="DB99" s="52">
        <f t="shared" si="160"/>
        <v>0</v>
      </c>
      <c r="DC99" s="52">
        <f t="shared" si="160"/>
        <v>0</v>
      </c>
      <c r="DD99" s="52">
        <f t="shared" si="160"/>
        <v>0</v>
      </c>
      <c r="DE99" s="52">
        <f t="shared" si="160"/>
        <v>0</v>
      </c>
      <c r="DF99" s="52">
        <f t="shared" si="160"/>
        <v>0</v>
      </c>
      <c r="DG99" s="52">
        <f t="shared" si="160"/>
        <v>0</v>
      </c>
      <c r="DH99" s="52">
        <f t="shared" si="160"/>
        <v>0</v>
      </c>
      <c r="DI99" s="52">
        <f t="shared" si="160"/>
        <v>0</v>
      </c>
      <c r="DJ99" s="52">
        <f t="shared" si="160"/>
        <v>0</v>
      </c>
      <c r="DK99" s="52">
        <f t="shared" si="160"/>
        <v>0</v>
      </c>
      <c r="DL99" s="52">
        <f t="shared" si="160"/>
        <v>0</v>
      </c>
      <c r="DM99" s="52">
        <f t="shared" si="160"/>
        <v>0</v>
      </c>
      <c r="DN99" s="52">
        <f t="shared" si="160"/>
        <v>0</v>
      </c>
      <c r="DO99" s="52">
        <f t="shared" si="160"/>
        <v>0</v>
      </c>
      <c r="DP99" s="52">
        <f t="shared" si="160"/>
        <v>0</v>
      </c>
    </row>
    <row r="100" spans="1:120" x14ac:dyDescent="0.25">
      <c r="A100" s="52" t="str">
        <f t="shared" si="138"/>
        <v>21_VN</v>
      </c>
      <c r="B100" s="52" t="str">
        <f t="shared" si="138"/>
        <v>7_6_kerosene</v>
      </c>
      <c r="C100" s="52" t="str">
        <f t="shared" si="138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39"/>
        <v>21_VN</v>
      </c>
      <c r="BL100" s="52" t="str">
        <f t="shared" si="140"/>
        <v>d_ind_cem_ccs_7_6_kerosene</v>
      </c>
      <c r="BM100" s="52"/>
      <c r="BN100" s="52"/>
      <c r="BO100" s="52">
        <f t="shared" ref="BO100:CV100" si="161">BO$50*BO25</f>
        <v>0</v>
      </c>
      <c r="BP100" s="52">
        <f t="shared" si="161"/>
        <v>0</v>
      </c>
      <c r="BQ100" s="52">
        <f t="shared" si="161"/>
        <v>0</v>
      </c>
      <c r="BR100" s="52">
        <f t="shared" si="161"/>
        <v>0</v>
      </c>
      <c r="BS100" s="52">
        <f t="shared" si="161"/>
        <v>0</v>
      </c>
      <c r="BT100" s="52">
        <f t="shared" si="161"/>
        <v>0</v>
      </c>
      <c r="BU100" s="52">
        <f t="shared" si="161"/>
        <v>0</v>
      </c>
      <c r="BV100" s="52">
        <f t="shared" si="161"/>
        <v>0</v>
      </c>
      <c r="BW100" s="52">
        <f t="shared" si="161"/>
        <v>0</v>
      </c>
      <c r="BX100" s="52">
        <f t="shared" si="161"/>
        <v>0</v>
      </c>
      <c r="BY100" s="52">
        <f t="shared" si="161"/>
        <v>0</v>
      </c>
      <c r="BZ100" s="52">
        <f t="shared" si="161"/>
        <v>0</v>
      </c>
      <c r="CA100" s="52">
        <f t="shared" si="161"/>
        <v>0</v>
      </c>
      <c r="CB100" s="52">
        <f t="shared" si="161"/>
        <v>0</v>
      </c>
      <c r="CC100" s="52">
        <f t="shared" si="161"/>
        <v>0</v>
      </c>
      <c r="CD100" s="52">
        <f t="shared" si="161"/>
        <v>0</v>
      </c>
      <c r="CE100" s="52">
        <f t="shared" si="161"/>
        <v>0</v>
      </c>
      <c r="CF100" s="52">
        <f t="shared" si="161"/>
        <v>0</v>
      </c>
      <c r="CG100" s="52">
        <f t="shared" si="161"/>
        <v>0</v>
      </c>
      <c r="CH100" s="52">
        <f t="shared" si="161"/>
        <v>0</v>
      </c>
      <c r="CI100" s="52">
        <f t="shared" si="161"/>
        <v>0</v>
      </c>
      <c r="CJ100" s="52">
        <f t="shared" si="161"/>
        <v>0</v>
      </c>
      <c r="CK100" s="52">
        <f t="shared" si="161"/>
        <v>0</v>
      </c>
      <c r="CL100" s="52">
        <f t="shared" si="161"/>
        <v>0</v>
      </c>
      <c r="CM100" s="52">
        <f t="shared" si="161"/>
        <v>0</v>
      </c>
      <c r="CN100" s="52">
        <f t="shared" si="161"/>
        <v>0</v>
      </c>
      <c r="CO100" s="52">
        <f t="shared" si="161"/>
        <v>0</v>
      </c>
      <c r="CP100" s="52">
        <f t="shared" si="161"/>
        <v>0</v>
      </c>
      <c r="CQ100" s="52">
        <f t="shared" si="161"/>
        <v>0</v>
      </c>
      <c r="CR100" s="52">
        <f t="shared" si="161"/>
        <v>0</v>
      </c>
      <c r="CS100" s="52">
        <f t="shared" si="161"/>
        <v>0</v>
      </c>
      <c r="CT100" s="52">
        <f t="shared" si="161"/>
        <v>0</v>
      </c>
      <c r="CU100" s="52">
        <f t="shared" si="161"/>
        <v>0</v>
      </c>
      <c r="CV100" s="52">
        <f t="shared" si="161"/>
        <v>0</v>
      </c>
      <c r="CW100" s="52">
        <f t="shared" ref="CW100:DP100" si="162">CW$50*CW25</f>
        <v>0</v>
      </c>
      <c r="CX100" s="52">
        <f t="shared" si="162"/>
        <v>0</v>
      </c>
      <c r="CY100" s="52">
        <f t="shared" si="162"/>
        <v>0</v>
      </c>
      <c r="CZ100" s="52">
        <f t="shared" si="162"/>
        <v>0</v>
      </c>
      <c r="DA100" s="52">
        <f t="shared" si="162"/>
        <v>0</v>
      </c>
      <c r="DB100" s="52">
        <f t="shared" si="162"/>
        <v>0</v>
      </c>
      <c r="DC100" s="52">
        <f t="shared" si="162"/>
        <v>0</v>
      </c>
      <c r="DD100" s="52">
        <f t="shared" si="162"/>
        <v>0</v>
      </c>
      <c r="DE100" s="52">
        <f t="shared" si="162"/>
        <v>0</v>
      </c>
      <c r="DF100" s="52">
        <f t="shared" si="162"/>
        <v>0</v>
      </c>
      <c r="DG100" s="52">
        <f t="shared" si="162"/>
        <v>0</v>
      </c>
      <c r="DH100" s="52">
        <f t="shared" si="162"/>
        <v>0</v>
      </c>
      <c r="DI100" s="52">
        <f t="shared" si="162"/>
        <v>0</v>
      </c>
      <c r="DJ100" s="52">
        <f t="shared" si="162"/>
        <v>0</v>
      </c>
      <c r="DK100" s="52">
        <f t="shared" si="162"/>
        <v>0</v>
      </c>
      <c r="DL100" s="52">
        <f t="shared" si="162"/>
        <v>0</v>
      </c>
      <c r="DM100" s="52">
        <f t="shared" si="162"/>
        <v>0</v>
      </c>
      <c r="DN100" s="52">
        <f t="shared" si="162"/>
        <v>0</v>
      </c>
      <c r="DO100" s="52">
        <f t="shared" si="162"/>
        <v>0</v>
      </c>
      <c r="DP100" s="52">
        <f t="shared" si="162"/>
        <v>0</v>
      </c>
    </row>
    <row r="101" spans="1:120" x14ac:dyDescent="0.25">
      <c r="A101" s="52" t="str">
        <f t="shared" si="138"/>
        <v>21_VN</v>
      </c>
      <c r="B101" s="52" t="str">
        <f t="shared" si="138"/>
        <v>7_7_gas_diesel_oil</v>
      </c>
      <c r="C101" s="52" t="str">
        <f t="shared" si="138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39"/>
        <v>21_VN</v>
      </c>
      <c r="BL101" s="52" t="str">
        <f t="shared" si="140"/>
        <v>d_ind_cem_ccs_7_7_gas_diesel_oil</v>
      </c>
      <c r="BM101" s="52"/>
      <c r="BN101" s="52"/>
      <c r="BO101" s="52">
        <f t="shared" ref="BO101:CV101" si="163">BO$50*BO26</f>
        <v>0</v>
      </c>
      <c r="BP101" s="52">
        <f t="shared" si="163"/>
        <v>0</v>
      </c>
      <c r="BQ101" s="52">
        <f t="shared" si="163"/>
        <v>0</v>
      </c>
      <c r="BR101" s="52">
        <f t="shared" si="163"/>
        <v>0</v>
      </c>
      <c r="BS101" s="52">
        <f t="shared" si="163"/>
        <v>0</v>
      </c>
      <c r="BT101" s="52">
        <f t="shared" si="163"/>
        <v>0</v>
      </c>
      <c r="BU101" s="52">
        <f t="shared" si="163"/>
        <v>0</v>
      </c>
      <c r="BV101" s="52">
        <f t="shared" si="163"/>
        <v>0</v>
      </c>
      <c r="BW101" s="52">
        <f t="shared" si="163"/>
        <v>0</v>
      </c>
      <c r="BX101" s="52">
        <f t="shared" si="163"/>
        <v>0</v>
      </c>
      <c r="BY101" s="52">
        <f t="shared" si="163"/>
        <v>0</v>
      </c>
      <c r="BZ101" s="52">
        <f t="shared" si="163"/>
        <v>0</v>
      </c>
      <c r="CA101" s="52">
        <f t="shared" si="163"/>
        <v>0</v>
      </c>
      <c r="CB101" s="52">
        <f t="shared" si="163"/>
        <v>0</v>
      </c>
      <c r="CC101" s="52">
        <f t="shared" si="163"/>
        <v>0</v>
      </c>
      <c r="CD101" s="52">
        <f t="shared" si="163"/>
        <v>0</v>
      </c>
      <c r="CE101" s="52">
        <f t="shared" si="163"/>
        <v>0</v>
      </c>
      <c r="CF101" s="52">
        <f t="shared" si="163"/>
        <v>0</v>
      </c>
      <c r="CG101" s="52">
        <f t="shared" si="163"/>
        <v>0</v>
      </c>
      <c r="CH101" s="52">
        <f t="shared" si="163"/>
        <v>0</v>
      </c>
      <c r="CI101" s="52">
        <f t="shared" si="163"/>
        <v>0</v>
      </c>
      <c r="CJ101" s="52">
        <f t="shared" si="163"/>
        <v>0</v>
      </c>
      <c r="CK101" s="52">
        <f t="shared" si="163"/>
        <v>0</v>
      </c>
      <c r="CL101" s="52">
        <f t="shared" si="163"/>
        <v>0</v>
      </c>
      <c r="CM101" s="52">
        <f t="shared" si="163"/>
        <v>0</v>
      </c>
      <c r="CN101" s="52">
        <f t="shared" si="163"/>
        <v>0</v>
      </c>
      <c r="CO101" s="52">
        <f t="shared" si="163"/>
        <v>0</v>
      </c>
      <c r="CP101" s="52">
        <f t="shared" si="163"/>
        <v>0</v>
      </c>
      <c r="CQ101" s="52">
        <f t="shared" si="163"/>
        <v>0</v>
      </c>
      <c r="CR101" s="52">
        <f t="shared" si="163"/>
        <v>0</v>
      </c>
      <c r="CS101" s="52">
        <f t="shared" si="163"/>
        <v>0</v>
      </c>
      <c r="CT101" s="52">
        <f t="shared" si="163"/>
        <v>0</v>
      </c>
      <c r="CU101" s="52">
        <f t="shared" si="163"/>
        <v>0</v>
      </c>
      <c r="CV101" s="52">
        <f t="shared" si="163"/>
        <v>0</v>
      </c>
      <c r="CW101" s="52">
        <f t="shared" ref="CW101:DP101" si="164">CW$50*CW26</f>
        <v>0</v>
      </c>
      <c r="CX101" s="52">
        <f t="shared" si="164"/>
        <v>0</v>
      </c>
      <c r="CY101" s="52">
        <f t="shared" si="164"/>
        <v>0</v>
      </c>
      <c r="CZ101" s="52">
        <f t="shared" si="164"/>
        <v>0</v>
      </c>
      <c r="DA101" s="52">
        <f t="shared" si="164"/>
        <v>0</v>
      </c>
      <c r="DB101" s="52">
        <f t="shared" si="164"/>
        <v>0</v>
      </c>
      <c r="DC101" s="52">
        <f t="shared" si="164"/>
        <v>0</v>
      </c>
      <c r="DD101" s="52">
        <f t="shared" si="164"/>
        <v>0</v>
      </c>
      <c r="DE101" s="52">
        <f t="shared" si="164"/>
        <v>0</v>
      </c>
      <c r="DF101" s="52">
        <f t="shared" si="164"/>
        <v>0</v>
      </c>
      <c r="DG101" s="52">
        <f t="shared" si="164"/>
        <v>0</v>
      </c>
      <c r="DH101" s="52">
        <f t="shared" si="164"/>
        <v>0</v>
      </c>
      <c r="DI101" s="52">
        <f t="shared" si="164"/>
        <v>0</v>
      </c>
      <c r="DJ101" s="52">
        <f t="shared" si="164"/>
        <v>0</v>
      </c>
      <c r="DK101" s="52">
        <f t="shared" si="164"/>
        <v>0</v>
      </c>
      <c r="DL101" s="52">
        <f t="shared" si="164"/>
        <v>0</v>
      </c>
      <c r="DM101" s="52">
        <f t="shared" si="164"/>
        <v>0</v>
      </c>
      <c r="DN101" s="52">
        <f t="shared" si="164"/>
        <v>0</v>
      </c>
      <c r="DO101" s="52">
        <f t="shared" si="164"/>
        <v>0</v>
      </c>
      <c r="DP101" s="52">
        <f t="shared" si="164"/>
        <v>0</v>
      </c>
    </row>
    <row r="102" spans="1:120" x14ac:dyDescent="0.25">
      <c r="A102" s="52" t="str">
        <f t="shared" si="138"/>
        <v>21_VN</v>
      </c>
      <c r="B102" s="52" t="str">
        <f t="shared" si="138"/>
        <v>7_8_fuel_oil</v>
      </c>
      <c r="C102" s="52" t="str">
        <f t="shared" si="138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39"/>
        <v>21_VN</v>
      </c>
      <c r="BL102" s="52" t="str">
        <f t="shared" si="140"/>
        <v>d_ind_cem_ccs_7_8_fuel_oil</v>
      </c>
      <c r="BM102" s="52"/>
      <c r="BN102" s="52"/>
      <c r="BO102" s="52">
        <f t="shared" ref="BO102:CV102" si="165">BO$50*BO27</f>
        <v>0</v>
      </c>
      <c r="BP102" s="52">
        <f t="shared" si="165"/>
        <v>0</v>
      </c>
      <c r="BQ102" s="52">
        <f t="shared" si="165"/>
        <v>0</v>
      </c>
      <c r="BR102" s="52">
        <f t="shared" si="165"/>
        <v>0</v>
      </c>
      <c r="BS102" s="52">
        <f t="shared" si="165"/>
        <v>0</v>
      </c>
      <c r="BT102" s="52">
        <f t="shared" si="165"/>
        <v>0</v>
      </c>
      <c r="BU102" s="52">
        <f t="shared" si="165"/>
        <v>0</v>
      </c>
      <c r="BV102" s="52">
        <f t="shared" si="165"/>
        <v>0</v>
      </c>
      <c r="BW102" s="52">
        <f t="shared" si="165"/>
        <v>0</v>
      </c>
      <c r="BX102" s="52">
        <f t="shared" si="165"/>
        <v>0</v>
      </c>
      <c r="BY102" s="52">
        <f t="shared" si="165"/>
        <v>0</v>
      </c>
      <c r="BZ102" s="52">
        <f t="shared" si="165"/>
        <v>0</v>
      </c>
      <c r="CA102" s="52">
        <f t="shared" si="165"/>
        <v>0</v>
      </c>
      <c r="CB102" s="52">
        <f t="shared" si="165"/>
        <v>0</v>
      </c>
      <c r="CC102" s="52">
        <f t="shared" si="165"/>
        <v>0</v>
      </c>
      <c r="CD102" s="52">
        <f t="shared" si="165"/>
        <v>0</v>
      </c>
      <c r="CE102" s="52">
        <f t="shared" si="165"/>
        <v>0</v>
      </c>
      <c r="CF102" s="52">
        <f t="shared" si="165"/>
        <v>0</v>
      </c>
      <c r="CG102" s="52">
        <f t="shared" si="165"/>
        <v>0</v>
      </c>
      <c r="CH102" s="52">
        <f t="shared" si="165"/>
        <v>0</v>
      </c>
      <c r="CI102" s="52">
        <f t="shared" si="165"/>
        <v>0</v>
      </c>
      <c r="CJ102" s="52">
        <f t="shared" si="165"/>
        <v>0</v>
      </c>
      <c r="CK102" s="52">
        <f t="shared" si="165"/>
        <v>0</v>
      </c>
      <c r="CL102" s="52">
        <f t="shared" si="165"/>
        <v>0</v>
      </c>
      <c r="CM102" s="52">
        <f t="shared" si="165"/>
        <v>0</v>
      </c>
      <c r="CN102" s="52">
        <f t="shared" si="165"/>
        <v>0</v>
      </c>
      <c r="CO102" s="52">
        <f t="shared" si="165"/>
        <v>0</v>
      </c>
      <c r="CP102" s="52">
        <f t="shared" si="165"/>
        <v>0</v>
      </c>
      <c r="CQ102" s="52">
        <f t="shared" si="165"/>
        <v>0</v>
      </c>
      <c r="CR102" s="52">
        <f t="shared" si="165"/>
        <v>0</v>
      </c>
      <c r="CS102" s="52">
        <f t="shared" si="165"/>
        <v>0</v>
      </c>
      <c r="CT102" s="52">
        <f t="shared" si="165"/>
        <v>0</v>
      </c>
      <c r="CU102" s="52">
        <f t="shared" si="165"/>
        <v>0</v>
      </c>
      <c r="CV102" s="52">
        <f t="shared" si="165"/>
        <v>0</v>
      </c>
      <c r="CW102" s="52">
        <f t="shared" ref="CW102:DP102" si="166">CW$50*CW27</f>
        <v>0</v>
      </c>
      <c r="CX102" s="52">
        <f t="shared" si="166"/>
        <v>0</v>
      </c>
      <c r="CY102" s="52">
        <f t="shared" si="166"/>
        <v>0</v>
      </c>
      <c r="CZ102" s="52">
        <f t="shared" si="166"/>
        <v>0</v>
      </c>
      <c r="DA102" s="52">
        <f t="shared" si="166"/>
        <v>0</v>
      </c>
      <c r="DB102" s="52">
        <f t="shared" si="166"/>
        <v>0</v>
      </c>
      <c r="DC102" s="52">
        <f t="shared" si="166"/>
        <v>0</v>
      </c>
      <c r="DD102" s="52">
        <f t="shared" si="166"/>
        <v>0</v>
      </c>
      <c r="DE102" s="52">
        <f t="shared" si="166"/>
        <v>0</v>
      </c>
      <c r="DF102" s="52">
        <f t="shared" si="166"/>
        <v>0</v>
      </c>
      <c r="DG102" s="52">
        <f t="shared" si="166"/>
        <v>0</v>
      </c>
      <c r="DH102" s="52">
        <f t="shared" si="166"/>
        <v>0</v>
      </c>
      <c r="DI102" s="52">
        <f t="shared" si="166"/>
        <v>0</v>
      </c>
      <c r="DJ102" s="52">
        <f t="shared" si="166"/>
        <v>0</v>
      </c>
      <c r="DK102" s="52">
        <f t="shared" si="166"/>
        <v>0</v>
      </c>
      <c r="DL102" s="52">
        <f t="shared" si="166"/>
        <v>0</v>
      </c>
      <c r="DM102" s="52">
        <f t="shared" si="166"/>
        <v>0</v>
      </c>
      <c r="DN102" s="52">
        <f t="shared" si="166"/>
        <v>0</v>
      </c>
      <c r="DO102" s="52">
        <f t="shared" si="166"/>
        <v>0</v>
      </c>
      <c r="DP102" s="52">
        <f t="shared" si="166"/>
        <v>0</v>
      </c>
    </row>
    <row r="103" spans="1:120" x14ac:dyDescent="0.25">
      <c r="A103" s="52" t="str">
        <f t="shared" si="138"/>
        <v>21_VN</v>
      </c>
      <c r="B103" s="52" t="str">
        <f t="shared" si="138"/>
        <v>7_9_lpg</v>
      </c>
      <c r="C103" s="52" t="str">
        <f t="shared" si="138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39"/>
        <v>21_VN</v>
      </c>
      <c r="BL103" s="52" t="str">
        <f t="shared" si="140"/>
        <v>d_ind_cem_ccs_7_9_lpg</v>
      </c>
      <c r="BM103" s="52"/>
      <c r="BN103" s="52"/>
      <c r="BO103" s="52">
        <f t="shared" ref="BO103:CV103" si="167">BO$50*BO28</f>
        <v>0</v>
      </c>
      <c r="BP103" s="52">
        <f t="shared" si="167"/>
        <v>0</v>
      </c>
      <c r="BQ103" s="52">
        <f t="shared" si="167"/>
        <v>0</v>
      </c>
      <c r="BR103" s="52">
        <f t="shared" si="167"/>
        <v>0</v>
      </c>
      <c r="BS103" s="52">
        <f t="shared" si="167"/>
        <v>0</v>
      </c>
      <c r="BT103" s="52">
        <f t="shared" si="167"/>
        <v>0</v>
      </c>
      <c r="BU103" s="52">
        <f t="shared" si="167"/>
        <v>0</v>
      </c>
      <c r="BV103" s="52">
        <f t="shared" si="167"/>
        <v>0</v>
      </c>
      <c r="BW103" s="52">
        <f t="shared" si="167"/>
        <v>0</v>
      </c>
      <c r="BX103" s="52">
        <f t="shared" si="167"/>
        <v>0</v>
      </c>
      <c r="BY103" s="52">
        <f t="shared" si="167"/>
        <v>0</v>
      </c>
      <c r="BZ103" s="52">
        <f t="shared" si="167"/>
        <v>0</v>
      </c>
      <c r="CA103" s="52">
        <f t="shared" si="167"/>
        <v>0</v>
      </c>
      <c r="CB103" s="52">
        <f t="shared" si="167"/>
        <v>0</v>
      </c>
      <c r="CC103" s="52">
        <f t="shared" si="167"/>
        <v>0</v>
      </c>
      <c r="CD103" s="52">
        <f t="shared" si="167"/>
        <v>0</v>
      </c>
      <c r="CE103" s="52">
        <f t="shared" si="167"/>
        <v>0</v>
      </c>
      <c r="CF103" s="52">
        <f t="shared" si="167"/>
        <v>0</v>
      </c>
      <c r="CG103" s="52">
        <f t="shared" si="167"/>
        <v>0</v>
      </c>
      <c r="CH103" s="52">
        <f t="shared" si="167"/>
        <v>0</v>
      </c>
      <c r="CI103" s="52">
        <f t="shared" si="167"/>
        <v>0</v>
      </c>
      <c r="CJ103" s="52">
        <f t="shared" si="167"/>
        <v>0</v>
      </c>
      <c r="CK103" s="52">
        <f t="shared" si="167"/>
        <v>0</v>
      </c>
      <c r="CL103" s="52">
        <f t="shared" si="167"/>
        <v>0</v>
      </c>
      <c r="CM103" s="52">
        <f t="shared" si="167"/>
        <v>0</v>
      </c>
      <c r="CN103" s="52">
        <f t="shared" si="167"/>
        <v>0</v>
      </c>
      <c r="CO103" s="52">
        <f t="shared" si="167"/>
        <v>0</v>
      </c>
      <c r="CP103" s="52">
        <f t="shared" si="167"/>
        <v>0</v>
      </c>
      <c r="CQ103" s="52">
        <f t="shared" si="167"/>
        <v>0</v>
      </c>
      <c r="CR103" s="52">
        <f t="shared" si="167"/>
        <v>0</v>
      </c>
      <c r="CS103" s="52">
        <f t="shared" si="167"/>
        <v>0</v>
      </c>
      <c r="CT103" s="52">
        <f t="shared" si="167"/>
        <v>0</v>
      </c>
      <c r="CU103" s="52">
        <f t="shared" si="167"/>
        <v>0</v>
      </c>
      <c r="CV103" s="52">
        <f t="shared" si="167"/>
        <v>0</v>
      </c>
      <c r="CW103" s="52">
        <f t="shared" ref="CW103:DP103" si="168">CW$50*CW28</f>
        <v>0</v>
      </c>
      <c r="CX103" s="52">
        <f t="shared" si="168"/>
        <v>0</v>
      </c>
      <c r="CY103" s="52">
        <f t="shared" si="168"/>
        <v>0</v>
      </c>
      <c r="CZ103" s="52">
        <f t="shared" si="168"/>
        <v>0</v>
      </c>
      <c r="DA103" s="52">
        <f t="shared" si="168"/>
        <v>0</v>
      </c>
      <c r="DB103" s="52">
        <f t="shared" si="168"/>
        <v>0</v>
      </c>
      <c r="DC103" s="52">
        <f t="shared" si="168"/>
        <v>0</v>
      </c>
      <c r="DD103" s="52">
        <f t="shared" si="168"/>
        <v>0</v>
      </c>
      <c r="DE103" s="52">
        <f t="shared" si="168"/>
        <v>0</v>
      </c>
      <c r="DF103" s="52">
        <f t="shared" si="168"/>
        <v>0</v>
      </c>
      <c r="DG103" s="52">
        <f t="shared" si="168"/>
        <v>0</v>
      </c>
      <c r="DH103" s="52">
        <f t="shared" si="168"/>
        <v>0</v>
      </c>
      <c r="DI103" s="52">
        <f t="shared" si="168"/>
        <v>0</v>
      </c>
      <c r="DJ103" s="52">
        <f t="shared" si="168"/>
        <v>0</v>
      </c>
      <c r="DK103" s="52">
        <f t="shared" si="168"/>
        <v>0</v>
      </c>
      <c r="DL103" s="52">
        <f t="shared" si="168"/>
        <v>0</v>
      </c>
      <c r="DM103" s="52">
        <f t="shared" si="168"/>
        <v>0</v>
      </c>
      <c r="DN103" s="52">
        <f t="shared" si="168"/>
        <v>0</v>
      </c>
      <c r="DO103" s="52">
        <f t="shared" si="168"/>
        <v>0</v>
      </c>
      <c r="DP103" s="52">
        <f t="shared" si="168"/>
        <v>0</v>
      </c>
    </row>
    <row r="104" spans="1:120" x14ac:dyDescent="0.25">
      <c r="A104" s="52" t="str">
        <f t="shared" si="138"/>
        <v>21_VN</v>
      </c>
      <c r="B104" s="52" t="str">
        <f t="shared" si="138"/>
        <v>7_10_refinery_gas_not_liquefied</v>
      </c>
      <c r="C104" s="52" t="str">
        <f t="shared" si="138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39"/>
        <v>21_VN</v>
      </c>
      <c r="BL104" s="52" t="str">
        <f t="shared" si="140"/>
        <v>d_ind_cem_ccs_7_10_refi_gas_notliq</v>
      </c>
      <c r="BM104" s="52"/>
      <c r="BN104" s="52"/>
      <c r="BO104" s="52">
        <f t="shared" ref="BO104:CV104" si="169">BO$50*BO29</f>
        <v>0</v>
      </c>
      <c r="BP104" s="52">
        <f t="shared" si="169"/>
        <v>0</v>
      </c>
      <c r="BQ104" s="52">
        <f t="shared" si="169"/>
        <v>0</v>
      </c>
      <c r="BR104" s="52">
        <f t="shared" si="169"/>
        <v>0</v>
      </c>
      <c r="BS104" s="52">
        <f t="shared" si="169"/>
        <v>0</v>
      </c>
      <c r="BT104" s="52">
        <f t="shared" si="169"/>
        <v>0</v>
      </c>
      <c r="BU104" s="52">
        <f t="shared" si="169"/>
        <v>0</v>
      </c>
      <c r="BV104" s="52">
        <f t="shared" si="169"/>
        <v>0</v>
      </c>
      <c r="BW104" s="52">
        <f t="shared" si="169"/>
        <v>0</v>
      </c>
      <c r="BX104" s="52">
        <f t="shared" si="169"/>
        <v>0</v>
      </c>
      <c r="BY104" s="52">
        <f t="shared" si="169"/>
        <v>0</v>
      </c>
      <c r="BZ104" s="52">
        <f t="shared" si="169"/>
        <v>0</v>
      </c>
      <c r="CA104" s="52">
        <f t="shared" si="169"/>
        <v>0</v>
      </c>
      <c r="CB104" s="52">
        <f t="shared" si="169"/>
        <v>0</v>
      </c>
      <c r="CC104" s="52">
        <f t="shared" si="169"/>
        <v>0</v>
      </c>
      <c r="CD104" s="52">
        <f t="shared" si="169"/>
        <v>0</v>
      </c>
      <c r="CE104" s="52">
        <f t="shared" si="169"/>
        <v>0</v>
      </c>
      <c r="CF104" s="52">
        <f t="shared" si="169"/>
        <v>0</v>
      </c>
      <c r="CG104" s="52">
        <f t="shared" si="169"/>
        <v>0</v>
      </c>
      <c r="CH104" s="52">
        <f t="shared" si="169"/>
        <v>0</v>
      </c>
      <c r="CI104" s="52">
        <f t="shared" si="169"/>
        <v>0</v>
      </c>
      <c r="CJ104" s="52">
        <f t="shared" si="169"/>
        <v>0</v>
      </c>
      <c r="CK104" s="52">
        <f t="shared" si="169"/>
        <v>0</v>
      </c>
      <c r="CL104" s="52">
        <f t="shared" si="169"/>
        <v>0</v>
      </c>
      <c r="CM104" s="52">
        <f t="shared" si="169"/>
        <v>0</v>
      </c>
      <c r="CN104" s="52">
        <f t="shared" si="169"/>
        <v>0</v>
      </c>
      <c r="CO104" s="52">
        <f t="shared" si="169"/>
        <v>0</v>
      </c>
      <c r="CP104" s="52">
        <f t="shared" si="169"/>
        <v>0</v>
      </c>
      <c r="CQ104" s="52">
        <f t="shared" si="169"/>
        <v>0</v>
      </c>
      <c r="CR104" s="52">
        <f t="shared" si="169"/>
        <v>0</v>
      </c>
      <c r="CS104" s="52">
        <f t="shared" si="169"/>
        <v>0</v>
      </c>
      <c r="CT104" s="52">
        <f t="shared" si="169"/>
        <v>0</v>
      </c>
      <c r="CU104" s="52">
        <f t="shared" si="169"/>
        <v>0</v>
      </c>
      <c r="CV104" s="52">
        <f t="shared" si="169"/>
        <v>0</v>
      </c>
      <c r="CW104" s="52">
        <f t="shared" ref="CW104:DP104" si="170">CW$50*CW29</f>
        <v>0</v>
      </c>
      <c r="CX104" s="52">
        <f t="shared" si="170"/>
        <v>0</v>
      </c>
      <c r="CY104" s="52">
        <f t="shared" si="170"/>
        <v>0</v>
      </c>
      <c r="CZ104" s="52">
        <f t="shared" si="170"/>
        <v>0</v>
      </c>
      <c r="DA104" s="52">
        <f t="shared" si="170"/>
        <v>0</v>
      </c>
      <c r="DB104" s="52">
        <f t="shared" si="170"/>
        <v>0</v>
      </c>
      <c r="DC104" s="52">
        <f t="shared" si="170"/>
        <v>0</v>
      </c>
      <c r="DD104" s="52">
        <f t="shared" si="170"/>
        <v>0</v>
      </c>
      <c r="DE104" s="52">
        <f t="shared" si="170"/>
        <v>0</v>
      </c>
      <c r="DF104" s="52">
        <f t="shared" si="170"/>
        <v>0</v>
      </c>
      <c r="DG104" s="52">
        <f t="shared" si="170"/>
        <v>0</v>
      </c>
      <c r="DH104" s="52">
        <f t="shared" si="170"/>
        <v>0</v>
      </c>
      <c r="DI104" s="52">
        <f t="shared" si="170"/>
        <v>0</v>
      </c>
      <c r="DJ104" s="52">
        <f t="shared" si="170"/>
        <v>0</v>
      </c>
      <c r="DK104" s="52">
        <f t="shared" si="170"/>
        <v>0</v>
      </c>
      <c r="DL104" s="52">
        <f t="shared" si="170"/>
        <v>0</v>
      </c>
      <c r="DM104" s="52">
        <f t="shared" si="170"/>
        <v>0</v>
      </c>
      <c r="DN104" s="52">
        <f t="shared" si="170"/>
        <v>0</v>
      </c>
      <c r="DO104" s="52">
        <f t="shared" si="170"/>
        <v>0</v>
      </c>
      <c r="DP104" s="52">
        <f t="shared" si="170"/>
        <v>0</v>
      </c>
    </row>
    <row r="105" spans="1:120" x14ac:dyDescent="0.25">
      <c r="A105" s="52" t="str">
        <f t="shared" si="138"/>
        <v>21_VN</v>
      </c>
      <c r="B105" s="52" t="str">
        <f t="shared" si="138"/>
        <v>7_11_ethane</v>
      </c>
      <c r="C105" s="52" t="str">
        <f t="shared" si="138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39"/>
        <v>21_VN</v>
      </c>
      <c r="BL105" s="52" t="str">
        <f t="shared" si="140"/>
        <v>d_ind_cem_ccs_7_11_ethane</v>
      </c>
      <c r="BM105" s="52"/>
      <c r="BN105" s="52"/>
      <c r="BO105" s="52">
        <f t="shared" ref="BO105:CV105" si="171">BO$50*BO30</f>
        <v>0</v>
      </c>
      <c r="BP105" s="52">
        <f t="shared" si="171"/>
        <v>0</v>
      </c>
      <c r="BQ105" s="52">
        <f t="shared" si="171"/>
        <v>0</v>
      </c>
      <c r="BR105" s="52">
        <f t="shared" si="171"/>
        <v>0</v>
      </c>
      <c r="BS105" s="52">
        <f t="shared" si="171"/>
        <v>0</v>
      </c>
      <c r="BT105" s="52">
        <f t="shared" si="171"/>
        <v>0</v>
      </c>
      <c r="BU105" s="52">
        <f t="shared" si="171"/>
        <v>0</v>
      </c>
      <c r="BV105" s="52">
        <f t="shared" si="171"/>
        <v>0</v>
      </c>
      <c r="BW105" s="52">
        <f t="shared" si="171"/>
        <v>0</v>
      </c>
      <c r="BX105" s="52">
        <f t="shared" si="171"/>
        <v>0</v>
      </c>
      <c r="BY105" s="52">
        <f t="shared" si="171"/>
        <v>0</v>
      </c>
      <c r="BZ105" s="52">
        <f t="shared" si="171"/>
        <v>0</v>
      </c>
      <c r="CA105" s="52">
        <f t="shared" si="171"/>
        <v>0</v>
      </c>
      <c r="CB105" s="52">
        <f t="shared" si="171"/>
        <v>0</v>
      </c>
      <c r="CC105" s="52">
        <f t="shared" si="171"/>
        <v>0</v>
      </c>
      <c r="CD105" s="52">
        <f t="shared" si="171"/>
        <v>0</v>
      </c>
      <c r="CE105" s="52">
        <f t="shared" si="171"/>
        <v>0</v>
      </c>
      <c r="CF105" s="52">
        <f t="shared" si="171"/>
        <v>0</v>
      </c>
      <c r="CG105" s="52">
        <f t="shared" si="171"/>
        <v>0</v>
      </c>
      <c r="CH105" s="52">
        <f t="shared" si="171"/>
        <v>0</v>
      </c>
      <c r="CI105" s="52">
        <f t="shared" si="171"/>
        <v>0</v>
      </c>
      <c r="CJ105" s="52">
        <f t="shared" si="171"/>
        <v>0</v>
      </c>
      <c r="CK105" s="52">
        <f t="shared" si="171"/>
        <v>0</v>
      </c>
      <c r="CL105" s="52">
        <f t="shared" si="171"/>
        <v>0</v>
      </c>
      <c r="CM105" s="52">
        <f t="shared" si="171"/>
        <v>0</v>
      </c>
      <c r="CN105" s="52">
        <f t="shared" si="171"/>
        <v>0</v>
      </c>
      <c r="CO105" s="52">
        <f t="shared" si="171"/>
        <v>0</v>
      </c>
      <c r="CP105" s="52">
        <f t="shared" si="171"/>
        <v>0</v>
      </c>
      <c r="CQ105" s="52">
        <f t="shared" si="171"/>
        <v>0</v>
      </c>
      <c r="CR105" s="52">
        <f t="shared" si="171"/>
        <v>0</v>
      </c>
      <c r="CS105" s="52">
        <f t="shared" si="171"/>
        <v>0</v>
      </c>
      <c r="CT105" s="52">
        <f t="shared" si="171"/>
        <v>0</v>
      </c>
      <c r="CU105" s="52">
        <f t="shared" si="171"/>
        <v>0</v>
      </c>
      <c r="CV105" s="52">
        <f t="shared" si="171"/>
        <v>0</v>
      </c>
      <c r="CW105" s="52">
        <f t="shared" ref="CW105:DP105" si="172">CW$50*CW30</f>
        <v>0</v>
      </c>
      <c r="CX105" s="52">
        <f t="shared" si="172"/>
        <v>0</v>
      </c>
      <c r="CY105" s="52">
        <f t="shared" si="172"/>
        <v>0</v>
      </c>
      <c r="CZ105" s="52">
        <f t="shared" si="172"/>
        <v>0</v>
      </c>
      <c r="DA105" s="52">
        <f t="shared" si="172"/>
        <v>0</v>
      </c>
      <c r="DB105" s="52">
        <f t="shared" si="172"/>
        <v>0</v>
      </c>
      <c r="DC105" s="52">
        <f t="shared" si="172"/>
        <v>0</v>
      </c>
      <c r="DD105" s="52">
        <f t="shared" si="172"/>
        <v>0</v>
      </c>
      <c r="DE105" s="52">
        <f t="shared" si="172"/>
        <v>0</v>
      </c>
      <c r="DF105" s="52">
        <f t="shared" si="172"/>
        <v>0</v>
      </c>
      <c r="DG105" s="52">
        <f t="shared" si="172"/>
        <v>0</v>
      </c>
      <c r="DH105" s="52">
        <f t="shared" si="172"/>
        <v>0</v>
      </c>
      <c r="DI105" s="52">
        <f t="shared" si="172"/>
        <v>0</v>
      </c>
      <c r="DJ105" s="52">
        <f t="shared" si="172"/>
        <v>0</v>
      </c>
      <c r="DK105" s="52">
        <f t="shared" si="172"/>
        <v>0</v>
      </c>
      <c r="DL105" s="52">
        <f t="shared" si="172"/>
        <v>0</v>
      </c>
      <c r="DM105" s="52">
        <f t="shared" si="172"/>
        <v>0</v>
      </c>
      <c r="DN105" s="52">
        <f t="shared" si="172"/>
        <v>0</v>
      </c>
      <c r="DO105" s="52">
        <f t="shared" si="172"/>
        <v>0</v>
      </c>
      <c r="DP105" s="52">
        <f t="shared" si="172"/>
        <v>0</v>
      </c>
    </row>
    <row r="106" spans="1:120" x14ac:dyDescent="0.25">
      <c r="A106" s="52" t="str">
        <f t="shared" si="138"/>
        <v>21_VN</v>
      </c>
      <c r="B106" s="52" t="str">
        <f t="shared" si="138"/>
        <v>7_x_other_petroleum_products</v>
      </c>
      <c r="C106" s="52" t="str">
        <f t="shared" si="138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39"/>
        <v>21_VN</v>
      </c>
      <c r="BL106" s="52" t="str">
        <f t="shared" si="140"/>
        <v>d_ind_cem_ccs_7_x_other_petrol_prod</v>
      </c>
      <c r="BM106" s="52"/>
      <c r="BN106" s="52"/>
      <c r="BO106" s="52">
        <f t="shared" ref="BO106:CV106" si="173">BO$50*BO31</f>
        <v>0</v>
      </c>
      <c r="BP106" s="52">
        <f t="shared" si="173"/>
        <v>0</v>
      </c>
      <c r="BQ106" s="52">
        <f t="shared" si="173"/>
        <v>0</v>
      </c>
      <c r="BR106" s="52">
        <f t="shared" si="173"/>
        <v>0</v>
      </c>
      <c r="BS106" s="52">
        <f t="shared" si="173"/>
        <v>0</v>
      </c>
      <c r="BT106" s="52">
        <f t="shared" si="173"/>
        <v>0</v>
      </c>
      <c r="BU106" s="52">
        <f t="shared" si="173"/>
        <v>0</v>
      </c>
      <c r="BV106" s="52">
        <f t="shared" si="173"/>
        <v>0</v>
      </c>
      <c r="BW106" s="52">
        <f t="shared" si="173"/>
        <v>0</v>
      </c>
      <c r="BX106" s="52">
        <f t="shared" si="173"/>
        <v>0</v>
      </c>
      <c r="BY106" s="52">
        <f t="shared" si="173"/>
        <v>0</v>
      </c>
      <c r="BZ106" s="52">
        <f t="shared" si="173"/>
        <v>0</v>
      </c>
      <c r="CA106" s="52">
        <f t="shared" si="173"/>
        <v>0</v>
      </c>
      <c r="CB106" s="52">
        <f t="shared" si="173"/>
        <v>0</v>
      </c>
      <c r="CC106" s="52">
        <f t="shared" si="173"/>
        <v>0</v>
      </c>
      <c r="CD106" s="52">
        <f t="shared" si="173"/>
        <v>0</v>
      </c>
      <c r="CE106" s="52">
        <f t="shared" si="173"/>
        <v>0</v>
      </c>
      <c r="CF106" s="52">
        <f t="shared" si="173"/>
        <v>0</v>
      </c>
      <c r="CG106" s="52">
        <f t="shared" si="173"/>
        <v>0</v>
      </c>
      <c r="CH106" s="52">
        <f t="shared" si="173"/>
        <v>0</v>
      </c>
      <c r="CI106" s="52">
        <f t="shared" si="173"/>
        <v>0</v>
      </c>
      <c r="CJ106" s="52">
        <f t="shared" si="173"/>
        <v>0</v>
      </c>
      <c r="CK106" s="52">
        <f t="shared" si="173"/>
        <v>0</v>
      </c>
      <c r="CL106" s="52">
        <f t="shared" si="173"/>
        <v>0</v>
      </c>
      <c r="CM106" s="52">
        <f t="shared" si="173"/>
        <v>0</v>
      </c>
      <c r="CN106" s="52">
        <f t="shared" si="173"/>
        <v>0</v>
      </c>
      <c r="CO106" s="52">
        <f t="shared" si="173"/>
        <v>0</v>
      </c>
      <c r="CP106" s="52">
        <f t="shared" si="173"/>
        <v>0</v>
      </c>
      <c r="CQ106" s="52">
        <f t="shared" si="173"/>
        <v>0</v>
      </c>
      <c r="CR106" s="52">
        <f t="shared" si="173"/>
        <v>0</v>
      </c>
      <c r="CS106" s="52">
        <f t="shared" si="173"/>
        <v>0</v>
      </c>
      <c r="CT106" s="52">
        <f t="shared" si="173"/>
        <v>0</v>
      </c>
      <c r="CU106" s="52">
        <f t="shared" si="173"/>
        <v>0</v>
      </c>
      <c r="CV106" s="52">
        <f t="shared" si="173"/>
        <v>0</v>
      </c>
      <c r="CW106" s="52">
        <f t="shared" ref="CW106:DP106" si="174">CW$50*CW31</f>
        <v>0</v>
      </c>
      <c r="CX106" s="52">
        <f t="shared" si="174"/>
        <v>0</v>
      </c>
      <c r="CY106" s="52">
        <f t="shared" si="174"/>
        <v>0</v>
      </c>
      <c r="CZ106" s="52">
        <f t="shared" si="174"/>
        <v>0</v>
      </c>
      <c r="DA106" s="52">
        <f t="shared" si="174"/>
        <v>0</v>
      </c>
      <c r="DB106" s="52">
        <f t="shared" si="174"/>
        <v>0</v>
      </c>
      <c r="DC106" s="52">
        <f t="shared" si="174"/>
        <v>0</v>
      </c>
      <c r="DD106" s="52">
        <f t="shared" si="174"/>
        <v>0</v>
      </c>
      <c r="DE106" s="52">
        <f t="shared" si="174"/>
        <v>0</v>
      </c>
      <c r="DF106" s="52">
        <f t="shared" si="174"/>
        <v>0</v>
      </c>
      <c r="DG106" s="52">
        <f t="shared" si="174"/>
        <v>0</v>
      </c>
      <c r="DH106" s="52">
        <f t="shared" si="174"/>
        <v>0</v>
      </c>
      <c r="DI106" s="52">
        <f t="shared" si="174"/>
        <v>0</v>
      </c>
      <c r="DJ106" s="52">
        <f t="shared" si="174"/>
        <v>0</v>
      </c>
      <c r="DK106" s="52">
        <f t="shared" si="174"/>
        <v>0</v>
      </c>
      <c r="DL106" s="52">
        <f t="shared" si="174"/>
        <v>0</v>
      </c>
      <c r="DM106" s="52">
        <f t="shared" si="174"/>
        <v>0</v>
      </c>
      <c r="DN106" s="52">
        <f t="shared" si="174"/>
        <v>0</v>
      </c>
      <c r="DO106" s="52">
        <f t="shared" si="174"/>
        <v>0</v>
      </c>
      <c r="DP106" s="52">
        <f t="shared" si="174"/>
        <v>0</v>
      </c>
    </row>
    <row r="107" spans="1:120" x14ac:dyDescent="0.25">
      <c r="A107" s="52" t="str">
        <f t="shared" si="138"/>
        <v>21_VN</v>
      </c>
      <c r="B107" s="52" t="str">
        <f t="shared" si="138"/>
        <v>8_1_natural_gas</v>
      </c>
      <c r="C107" s="52" t="str">
        <f t="shared" si="138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39"/>
        <v>21_VN</v>
      </c>
      <c r="BL107" s="52" t="str">
        <f t="shared" si="140"/>
        <v>d_ind_cem_ccs_8_1_natural_gas</v>
      </c>
      <c r="BM107" s="52"/>
      <c r="BN107" s="52"/>
      <c r="BO107" s="52">
        <f t="shared" ref="BO107:CV107" si="175">BO$50*BO32</f>
        <v>0</v>
      </c>
      <c r="BP107" s="52">
        <f t="shared" si="175"/>
        <v>0</v>
      </c>
      <c r="BQ107" s="52">
        <f t="shared" si="175"/>
        <v>0</v>
      </c>
      <c r="BR107" s="52">
        <f t="shared" si="175"/>
        <v>0</v>
      </c>
      <c r="BS107" s="52">
        <f t="shared" si="175"/>
        <v>0</v>
      </c>
      <c r="BT107" s="52">
        <f t="shared" si="175"/>
        <v>0</v>
      </c>
      <c r="BU107" s="52">
        <f t="shared" si="175"/>
        <v>0</v>
      </c>
      <c r="BV107" s="52">
        <f t="shared" si="175"/>
        <v>0</v>
      </c>
      <c r="BW107" s="52">
        <f t="shared" si="175"/>
        <v>0</v>
      </c>
      <c r="BX107" s="52">
        <f t="shared" si="175"/>
        <v>0</v>
      </c>
      <c r="BY107" s="52">
        <f t="shared" si="175"/>
        <v>0</v>
      </c>
      <c r="BZ107" s="52">
        <f t="shared" si="175"/>
        <v>0</v>
      </c>
      <c r="CA107" s="52">
        <f t="shared" si="175"/>
        <v>0</v>
      </c>
      <c r="CB107" s="52">
        <f t="shared" si="175"/>
        <v>0</v>
      </c>
      <c r="CC107" s="52">
        <f t="shared" si="175"/>
        <v>0</v>
      </c>
      <c r="CD107" s="52">
        <f t="shared" si="175"/>
        <v>0</v>
      </c>
      <c r="CE107" s="52">
        <f t="shared" si="175"/>
        <v>0</v>
      </c>
      <c r="CF107" s="52">
        <f t="shared" si="175"/>
        <v>0</v>
      </c>
      <c r="CG107" s="52">
        <f t="shared" si="175"/>
        <v>0</v>
      </c>
      <c r="CH107" s="52">
        <f t="shared" si="175"/>
        <v>0</v>
      </c>
      <c r="CI107" s="52">
        <f t="shared" si="175"/>
        <v>0</v>
      </c>
      <c r="CJ107" s="52">
        <f t="shared" si="175"/>
        <v>0</v>
      </c>
      <c r="CK107" s="52">
        <f t="shared" si="175"/>
        <v>0</v>
      </c>
      <c r="CL107" s="52">
        <f t="shared" si="175"/>
        <v>0</v>
      </c>
      <c r="CM107" s="52">
        <f t="shared" si="175"/>
        <v>0</v>
      </c>
      <c r="CN107" s="52">
        <f t="shared" si="175"/>
        <v>0</v>
      </c>
      <c r="CO107" s="52">
        <f t="shared" si="175"/>
        <v>0</v>
      </c>
      <c r="CP107" s="52">
        <f t="shared" si="175"/>
        <v>0</v>
      </c>
      <c r="CQ107" s="52">
        <f t="shared" si="175"/>
        <v>0</v>
      </c>
      <c r="CR107" s="52">
        <f t="shared" si="175"/>
        <v>0</v>
      </c>
      <c r="CS107" s="52">
        <f t="shared" si="175"/>
        <v>0</v>
      </c>
      <c r="CT107" s="52">
        <f t="shared" si="175"/>
        <v>0</v>
      </c>
      <c r="CU107" s="52">
        <f t="shared" si="175"/>
        <v>0</v>
      </c>
      <c r="CV107" s="52">
        <f t="shared" si="175"/>
        <v>0</v>
      </c>
      <c r="CW107" s="52">
        <f t="shared" ref="CW107:DP107" si="176">CW$50*CW32</f>
        <v>0</v>
      </c>
      <c r="CX107" s="52">
        <f t="shared" si="176"/>
        <v>0</v>
      </c>
      <c r="CY107" s="52">
        <f t="shared" si="176"/>
        <v>0</v>
      </c>
      <c r="CZ107" s="52">
        <f t="shared" si="176"/>
        <v>0</v>
      </c>
      <c r="DA107" s="52">
        <f t="shared" si="176"/>
        <v>0</v>
      </c>
      <c r="DB107" s="52">
        <f t="shared" si="176"/>
        <v>0</v>
      </c>
      <c r="DC107" s="52">
        <f t="shared" si="176"/>
        <v>0</v>
      </c>
      <c r="DD107" s="52">
        <f t="shared" si="176"/>
        <v>0</v>
      </c>
      <c r="DE107" s="52">
        <f t="shared" si="176"/>
        <v>0</v>
      </c>
      <c r="DF107" s="52">
        <f t="shared" si="176"/>
        <v>0</v>
      </c>
      <c r="DG107" s="52">
        <f t="shared" si="176"/>
        <v>0</v>
      </c>
      <c r="DH107" s="52">
        <f t="shared" si="176"/>
        <v>0</v>
      </c>
      <c r="DI107" s="52">
        <f t="shared" si="176"/>
        <v>0</v>
      </c>
      <c r="DJ107" s="52">
        <f t="shared" si="176"/>
        <v>0</v>
      </c>
      <c r="DK107" s="52">
        <f t="shared" si="176"/>
        <v>0</v>
      </c>
      <c r="DL107" s="52">
        <f t="shared" si="176"/>
        <v>0</v>
      </c>
      <c r="DM107" s="52">
        <f t="shared" si="176"/>
        <v>0</v>
      </c>
      <c r="DN107" s="52">
        <f t="shared" si="176"/>
        <v>0</v>
      </c>
      <c r="DO107" s="52">
        <f t="shared" si="176"/>
        <v>0</v>
      </c>
      <c r="DP107" s="52">
        <f t="shared" si="176"/>
        <v>0</v>
      </c>
    </row>
    <row r="108" spans="1:120" x14ac:dyDescent="0.25">
      <c r="A108" s="52" t="str">
        <f t="shared" si="138"/>
        <v>21_VN</v>
      </c>
      <c r="B108" s="52" t="str">
        <f t="shared" si="138"/>
        <v>15_1_fuelwood_and_woodwaste</v>
      </c>
      <c r="C108" s="52" t="str">
        <f t="shared" si="138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39"/>
        <v>21_VN</v>
      </c>
      <c r="BL108" s="52" t="str">
        <f t="shared" si="140"/>
        <v>d_ind_cem_ccs_15_1_fwood_wwaste</v>
      </c>
      <c r="BM108" s="52"/>
      <c r="BN108" s="52"/>
      <c r="BO108" s="52">
        <f t="shared" ref="BO108:CV108" si="177">BO$50*BO33</f>
        <v>0</v>
      </c>
      <c r="BP108" s="52">
        <f t="shared" si="177"/>
        <v>0</v>
      </c>
      <c r="BQ108" s="52">
        <f t="shared" si="177"/>
        <v>0</v>
      </c>
      <c r="BR108" s="52">
        <f t="shared" si="177"/>
        <v>0</v>
      </c>
      <c r="BS108" s="52">
        <f t="shared" si="177"/>
        <v>0</v>
      </c>
      <c r="BT108" s="52">
        <f t="shared" si="177"/>
        <v>0</v>
      </c>
      <c r="BU108" s="52">
        <f t="shared" si="177"/>
        <v>0</v>
      </c>
      <c r="BV108" s="52">
        <f t="shared" si="177"/>
        <v>0</v>
      </c>
      <c r="BW108" s="52">
        <f t="shared" si="177"/>
        <v>0</v>
      </c>
      <c r="BX108" s="52">
        <f t="shared" si="177"/>
        <v>0</v>
      </c>
      <c r="BY108" s="52">
        <f t="shared" si="177"/>
        <v>0</v>
      </c>
      <c r="BZ108" s="52">
        <f t="shared" si="177"/>
        <v>0</v>
      </c>
      <c r="CA108" s="52">
        <f t="shared" si="177"/>
        <v>0</v>
      </c>
      <c r="CB108" s="52">
        <f t="shared" si="177"/>
        <v>0</v>
      </c>
      <c r="CC108" s="52">
        <f t="shared" si="177"/>
        <v>0</v>
      </c>
      <c r="CD108" s="52">
        <f t="shared" si="177"/>
        <v>0</v>
      </c>
      <c r="CE108" s="52">
        <f t="shared" si="177"/>
        <v>0</v>
      </c>
      <c r="CF108" s="52">
        <f t="shared" si="177"/>
        <v>0</v>
      </c>
      <c r="CG108" s="52">
        <f t="shared" si="177"/>
        <v>0</v>
      </c>
      <c r="CH108" s="52">
        <f t="shared" si="177"/>
        <v>0</v>
      </c>
      <c r="CI108" s="52">
        <f t="shared" si="177"/>
        <v>0</v>
      </c>
      <c r="CJ108" s="52">
        <f t="shared" si="177"/>
        <v>0</v>
      </c>
      <c r="CK108" s="52">
        <f t="shared" si="177"/>
        <v>0</v>
      </c>
      <c r="CL108" s="52">
        <f t="shared" si="177"/>
        <v>0</v>
      </c>
      <c r="CM108" s="52">
        <f t="shared" si="177"/>
        <v>0</v>
      </c>
      <c r="CN108" s="52">
        <f t="shared" si="177"/>
        <v>0</v>
      </c>
      <c r="CO108" s="52">
        <f t="shared" si="177"/>
        <v>0</v>
      </c>
      <c r="CP108" s="52">
        <f t="shared" si="177"/>
        <v>0</v>
      </c>
      <c r="CQ108" s="52">
        <f t="shared" si="177"/>
        <v>0</v>
      </c>
      <c r="CR108" s="52">
        <f t="shared" si="177"/>
        <v>0</v>
      </c>
      <c r="CS108" s="52">
        <f t="shared" si="177"/>
        <v>0</v>
      </c>
      <c r="CT108" s="52">
        <f t="shared" si="177"/>
        <v>0</v>
      </c>
      <c r="CU108" s="52">
        <f t="shared" si="177"/>
        <v>0</v>
      </c>
      <c r="CV108" s="52">
        <f t="shared" si="177"/>
        <v>0</v>
      </c>
      <c r="CW108" s="52">
        <f t="shared" ref="CW108:DP108" si="178">CW$50*CW33</f>
        <v>0</v>
      </c>
      <c r="CX108" s="52">
        <f t="shared" si="178"/>
        <v>0</v>
      </c>
      <c r="CY108" s="52">
        <f t="shared" si="178"/>
        <v>0</v>
      </c>
      <c r="CZ108" s="52">
        <f t="shared" si="178"/>
        <v>0</v>
      </c>
      <c r="DA108" s="52">
        <f t="shared" si="178"/>
        <v>0</v>
      </c>
      <c r="DB108" s="52">
        <f t="shared" si="178"/>
        <v>0</v>
      </c>
      <c r="DC108" s="52">
        <f t="shared" si="178"/>
        <v>0</v>
      </c>
      <c r="DD108" s="52">
        <f t="shared" si="178"/>
        <v>0</v>
      </c>
      <c r="DE108" s="52">
        <f t="shared" si="178"/>
        <v>0</v>
      </c>
      <c r="DF108" s="52">
        <f t="shared" si="178"/>
        <v>0</v>
      </c>
      <c r="DG108" s="52">
        <f t="shared" si="178"/>
        <v>0</v>
      </c>
      <c r="DH108" s="52">
        <f t="shared" si="178"/>
        <v>0</v>
      </c>
      <c r="DI108" s="52">
        <f t="shared" si="178"/>
        <v>0</v>
      </c>
      <c r="DJ108" s="52">
        <f t="shared" si="178"/>
        <v>0</v>
      </c>
      <c r="DK108" s="52">
        <f t="shared" si="178"/>
        <v>0</v>
      </c>
      <c r="DL108" s="52">
        <f t="shared" si="178"/>
        <v>0</v>
      </c>
      <c r="DM108" s="52">
        <f t="shared" si="178"/>
        <v>0</v>
      </c>
      <c r="DN108" s="52">
        <f t="shared" si="178"/>
        <v>0</v>
      </c>
      <c r="DO108" s="52">
        <f t="shared" si="178"/>
        <v>0</v>
      </c>
      <c r="DP108" s="52">
        <f t="shared" si="178"/>
        <v>0</v>
      </c>
    </row>
    <row r="109" spans="1:120" x14ac:dyDescent="0.25">
      <c r="A109" s="52" t="str">
        <f t="shared" si="138"/>
        <v>21_VN</v>
      </c>
      <c r="B109" s="52" t="str">
        <f t="shared" si="138"/>
        <v>15_2_bagasse</v>
      </c>
      <c r="C109" s="52" t="str">
        <f t="shared" si="138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39"/>
        <v>21_VN</v>
      </c>
      <c r="BL109" s="52" t="str">
        <f t="shared" si="140"/>
        <v>d_ind_cem_ccs_15_2_bagasse</v>
      </c>
      <c r="BM109" s="52"/>
      <c r="BN109" s="52"/>
      <c r="BO109" s="52">
        <f t="shared" ref="BO109:CV109" si="179">BO$50*BO34</f>
        <v>0</v>
      </c>
      <c r="BP109" s="52">
        <f t="shared" si="179"/>
        <v>0</v>
      </c>
      <c r="BQ109" s="52">
        <f t="shared" si="179"/>
        <v>0</v>
      </c>
      <c r="BR109" s="52">
        <f t="shared" si="179"/>
        <v>0</v>
      </c>
      <c r="BS109" s="52">
        <f t="shared" si="179"/>
        <v>0</v>
      </c>
      <c r="BT109" s="52">
        <f t="shared" si="179"/>
        <v>0</v>
      </c>
      <c r="BU109" s="52">
        <f t="shared" si="179"/>
        <v>0</v>
      </c>
      <c r="BV109" s="52">
        <f t="shared" si="179"/>
        <v>0</v>
      </c>
      <c r="BW109" s="52">
        <f t="shared" si="179"/>
        <v>0</v>
      </c>
      <c r="BX109" s="52">
        <f t="shared" si="179"/>
        <v>0</v>
      </c>
      <c r="BY109" s="52">
        <f t="shared" si="179"/>
        <v>0</v>
      </c>
      <c r="BZ109" s="52">
        <f t="shared" si="179"/>
        <v>0</v>
      </c>
      <c r="CA109" s="52">
        <f t="shared" si="179"/>
        <v>0</v>
      </c>
      <c r="CB109" s="52">
        <f t="shared" si="179"/>
        <v>0</v>
      </c>
      <c r="CC109" s="52">
        <f t="shared" si="179"/>
        <v>0</v>
      </c>
      <c r="CD109" s="52">
        <f t="shared" si="179"/>
        <v>0</v>
      </c>
      <c r="CE109" s="52">
        <f t="shared" si="179"/>
        <v>0</v>
      </c>
      <c r="CF109" s="52">
        <f t="shared" si="179"/>
        <v>0</v>
      </c>
      <c r="CG109" s="52">
        <f t="shared" si="179"/>
        <v>0</v>
      </c>
      <c r="CH109" s="52">
        <f t="shared" si="179"/>
        <v>0</v>
      </c>
      <c r="CI109" s="52">
        <f t="shared" si="179"/>
        <v>0</v>
      </c>
      <c r="CJ109" s="52">
        <f t="shared" si="179"/>
        <v>0</v>
      </c>
      <c r="CK109" s="52">
        <f t="shared" si="179"/>
        <v>0</v>
      </c>
      <c r="CL109" s="52">
        <f t="shared" si="179"/>
        <v>0</v>
      </c>
      <c r="CM109" s="52">
        <f t="shared" si="179"/>
        <v>0</v>
      </c>
      <c r="CN109" s="52">
        <f t="shared" si="179"/>
        <v>0</v>
      </c>
      <c r="CO109" s="52">
        <f t="shared" si="179"/>
        <v>0</v>
      </c>
      <c r="CP109" s="52">
        <f t="shared" si="179"/>
        <v>0</v>
      </c>
      <c r="CQ109" s="52">
        <f t="shared" si="179"/>
        <v>0</v>
      </c>
      <c r="CR109" s="52">
        <f t="shared" si="179"/>
        <v>0</v>
      </c>
      <c r="CS109" s="52">
        <f t="shared" si="179"/>
        <v>0</v>
      </c>
      <c r="CT109" s="52">
        <f t="shared" si="179"/>
        <v>0</v>
      </c>
      <c r="CU109" s="52">
        <f t="shared" si="179"/>
        <v>0</v>
      </c>
      <c r="CV109" s="52">
        <f t="shared" si="179"/>
        <v>0</v>
      </c>
      <c r="CW109" s="52">
        <f t="shared" ref="CW109:DP109" si="180">CW$50*CW34</f>
        <v>0</v>
      </c>
      <c r="CX109" s="52">
        <f t="shared" si="180"/>
        <v>0</v>
      </c>
      <c r="CY109" s="52">
        <f t="shared" si="180"/>
        <v>0</v>
      </c>
      <c r="CZ109" s="52">
        <f t="shared" si="180"/>
        <v>0</v>
      </c>
      <c r="DA109" s="52">
        <f t="shared" si="180"/>
        <v>0</v>
      </c>
      <c r="DB109" s="52">
        <f t="shared" si="180"/>
        <v>0</v>
      </c>
      <c r="DC109" s="52">
        <f t="shared" si="180"/>
        <v>0</v>
      </c>
      <c r="DD109" s="52">
        <f t="shared" si="180"/>
        <v>0</v>
      </c>
      <c r="DE109" s="52">
        <f t="shared" si="180"/>
        <v>0</v>
      </c>
      <c r="DF109" s="52">
        <f t="shared" si="180"/>
        <v>0</v>
      </c>
      <c r="DG109" s="52">
        <f t="shared" si="180"/>
        <v>0</v>
      </c>
      <c r="DH109" s="52">
        <f t="shared" si="180"/>
        <v>0</v>
      </c>
      <c r="DI109" s="52">
        <f t="shared" si="180"/>
        <v>0</v>
      </c>
      <c r="DJ109" s="52">
        <f t="shared" si="180"/>
        <v>0</v>
      </c>
      <c r="DK109" s="52">
        <f t="shared" si="180"/>
        <v>0</v>
      </c>
      <c r="DL109" s="52">
        <f t="shared" si="180"/>
        <v>0</v>
      </c>
      <c r="DM109" s="52">
        <f t="shared" si="180"/>
        <v>0</v>
      </c>
      <c r="DN109" s="52">
        <f t="shared" si="180"/>
        <v>0</v>
      </c>
      <c r="DO109" s="52">
        <f t="shared" si="180"/>
        <v>0</v>
      </c>
      <c r="DP109" s="52">
        <f t="shared" si="180"/>
        <v>0</v>
      </c>
    </row>
    <row r="110" spans="1:120" x14ac:dyDescent="0.25">
      <c r="A110" s="52" t="str">
        <f t="shared" si="138"/>
        <v>21_VN</v>
      </c>
      <c r="B110" s="52" t="str">
        <f t="shared" si="138"/>
        <v>15_3_charcoal</v>
      </c>
      <c r="C110" s="52" t="str">
        <f t="shared" si="138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39"/>
        <v>21_VN</v>
      </c>
      <c r="BL110" s="52" t="str">
        <f t="shared" si="140"/>
        <v>d_ind_cem_ccs_15_3_charcoal</v>
      </c>
      <c r="BM110" s="52"/>
      <c r="BN110" s="52"/>
      <c r="BO110" s="52">
        <f t="shared" ref="BO110:CV110" si="181">BO$50*BO35</f>
        <v>0</v>
      </c>
      <c r="BP110" s="52">
        <f t="shared" si="181"/>
        <v>0</v>
      </c>
      <c r="BQ110" s="52">
        <f t="shared" si="181"/>
        <v>0</v>
      </c>
      <c r="BR110" s="52">
        <f t="shared" si="181"/>
        <v>0</v>
      </c>
      <c r="BS110" s="52">
        <f t="shared" si="181"/>
        <v>0</v>
      </c>
      <c r="BT110" s="52">
        <f t="shared" si="181"/>
        <v>0</v>
      </c>
      <c r="BU110" s="52">
        <f t="shared" si="181"/>
        <v>0</v>
      </c>
      <c r="BV110" s="52">
        <f t="shared" si="181"/>
        <v>0</v>
      </c>
      <c r="BW110" s="52">
        <f t="shared" si="181"/>
        <v>0</v>
      </c>
      <c r="BX110" s="52">
        <f t="shared" si="181"/>
        <v>0</v>
      </c>
      <c r="BY110" s="52">
        <f t="shared" si="181"/>
        <v>0</v>
      </c>
      <c r="BZ110" s="52">
        <f t="shared" si="181"/>
        <v>0</v>
      </c>
      <c r="CA110" s="52">
        <f t="shared" si="181"/>
        <v>0</v>
      </c>
      <c r="CB110" s="52">
        <f t="shared" si="181"/>
        <v>0</v>
      </c>
      <c r="CC110" s="52">
        <f t="shared" si="181"/>
        <v>0</v>
      </c>
      <c r="CD110" s="52">
        <f t="shared" si="181"/>
        <v>0</v>
      </c>
      <c r="CE110" s="52">
        <f t="shared" si="181"/>
        <v>0</v>
      </c>
      <c r="CF110" s="52">
        <f t="shared" si="181"/>
        <v>0</v>
      </c>
      <c r="CG110" s="52">
        <f t="shared" si="181"/>
        <v>0</v>
      </c>
      <c r="CH110" s="52">
        <f t="shared" si="181"/>
        <v>0</v>
      </c>
      <c r="CI110" s="52">
        <f t="shared" si="181"/>
        <v>0</v>
      </c>
      <c r="CJ110" s="52">
        <f t="shared" si="181"/>
        <v>0</v>
      </c>
      <c r="CK110" s="52">
        <f t="shared" si="181"/>
        <v>0</v>
      </c>
      <c r="CL110" s="52">
        <f t="shared" si="181"/>
        <v>0</v>
      </c>
      <c r="CM110" s="52">
        <f t="shared" si="181"/>
        <v>0</v>
      </c>
      <c r="CN110" s="52">
        <f t="shared" si="181"/>
        <v>0</v>
      </c>
      <c r="CO110" s="52">
        <f t="shared" si="181"/>
        <v>0</v>
      </c>
      <c r="CP110" s="52">
        <f t="shared" si="181"/>
        <v>0</v>
      </c>
      <c r="CQ110" s="52">
        <f t="shared" si="181"/>
        <v>0</v>
      </c>
      <c r="CR110" s="52">
        <f t="shared" si="181"/>
        <v>0</v>
      </c>
      <c r="CS110" s="52">
        <f t="shared" si="181"/>
        <v>0</v>
      </c>
      <c r="CT110" s="52">
        <f t="shared" si="181"/>
        <v>0</v>
      </c>
      <c r="CU110" s="52">
        <f t="shared" si="181"/>
        <v>0</v>
      </c>
      <c r="CV110" s="52">
        <f t="shared" si="181"/>
        <v>0</v>
      </c>
      <c r="CW110" s="52">
        <f t="shared" ref="CW110:DP110" si="182">CW$50*CW35</f>
        <v>0</v>
      </c>
      <c r="CX110" s="52">
        <f t="shared" si="182"/>
        <v>0</v>
      </c>
      <c r="CY110" s="52">
        <f t="shared" si="182"/>
        <v>0</v>
      </c>
      <c r="CZ110" s="52">
        <f t="shared" si="182"/>
        <v>0</v>
      </c>
      <c r="DA110" s="52">
        <f t="shared" si="182"/>
        <v>0</v>
      </c>
      <c r="DB110" s="52">
        <f t="shared" si="182"/>
        <v>0</v>
      </c>
      <c r="DC110" s="52">
        <f t="shared" si="182"/>
        <v>0</v>
      </c>
      <c r="DD110" s="52">
        <f t="shared" si="182"/>
        <v>0</v>
      </c>
      <c r="DE110" s="52">
        <f t="shared" si="182"/>
        <v>0</v>
      </c>
      <c r="DF110" s="52">
        <f t="shared" si="182"/>
        <v>0</v>
      </c>
      <c r="DG110" s="52">
        <f t="shared" si="182"/>
        <v>0</v>
      </c>
      <c r="DH110" s="52">
        <f t="shared" si="182"/>
        <v>0</v>
      </c>
      <c r="DI110" s="52">
        <f t="shared" si="182"/>
        <v>0</v>
      </c>
      <c r="DJ110" s="52">
        <f t="shared" si="182"/>
        <v>0</v>
      </c>
      <c r="DK110" s="52">
        <f t="shared" si="182"/>
        <v>0</v>
      </c>
      <c r="DL110" s="52">
        <f t="shared" si="182"/>
        <v>0</v>
      </c>
      <c r="DM110" s="52">
        <f t="shared" si="182"/>
        <v>0</v>
      </c>
      <c r="DN110" s="52">
        <f t="shared" si="182"/>
        <v>0</v>
      </c>
      <c r="DO110" s="52">
        <f t="shared" si="182"/>
        <v>0</v>
      </c>
      <c r="DP110" s="52">
        <f t="shared" si="182"/>
        <v>0</v>
      </c>
    </row>
    <row r="111" spans="1:120" x14ac:dyDescent="0.25">
      <c r="A111" s="52" t="str">
        <f t="shared" si="138"/>
        <v>21_VN</v>
      </c>
      <c r="B111" s="52" t="str">
        <f t="shared" si="138"/>
        <v>15_4_black_liquor</v>
      </c>
      <c r="C111" s="52" t="str">
        <f t="shared" si="138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39"/>
        <v>21_VN</v>
      </c>
      <c r="BL111" s="52" t="str">
        <f t="shared" si="140"/>
        <v>d_ind_cem_ccs_15_4_black_liquor</v>
      </c>
      <c r="BM111" s="52"/>
      <c r="BN111" s="52"/>
      <c r="BO111" s="52">
        <f t="shared" ref="BO111:CV111" si="183">BO$50*BO36</f>
        <v>0</v>
      </c>
      <c r="BP111" s="52">
        <f t="shared" si="183"/>
        <v>0</v>
      </c>
      <c r="BQ111" s="52">
        <f t="shared" si="183"/>
        <v>0</v>
      </c>
      <c r="BR111" s="52">
        <f t="shared" si="183"/>
        <v>0</v>
      </c>
      <c r="BS111" s="52">
        <f t="shared" si="183"/>
        <v>0</v>
      </c>
      <c r="BT111" s="52">
        <f t="shared" si="183"/>
        <v>0</v>
      </c>
      <c r="BU111" s="52">
        <f t="shared" si="183"/>
        <v>0</v>
      </c>
      <c r="BV111" s="52">
        <f t="shared" si="183"/>
        <v>0</v>
      </c>
      <c r="BW111" s="52">
        <f t="shared" si="183"/>
        <v>0</v>
      </c>
      <c r="BX111" s="52">
        <f t="shared" si="183"/>
        <v>0</v>
      </c>
      <c r="BY111" s="52">
        <f t="shared" si="183"/>
        <v>0</v>
      </c>
      <c r="BZ111" s="52">
        <f t="shared" si="183"/>
        <v>0</v>
      </c>
      <c r="CA111" s="52">
        <f t="shared" si="183"/>
        <v>0</v>
      </c>
      <c r="CB111" s="52">
        <f t="shared" si="183"/>
        <v>0</v>
      </c>
      <c r="CC111" s="52">
        <f t="shared" si="183"/>
        <v>0</v>
      </c>
      <c r="CD111" s="52">
        <f t="shared" si="183"/>
        <v>0</v>
      </c>
      <c r="CE111" s="52">
        <f t="shared" si="183"/>
        <v>0</v>
      </c>
      <c r="CF111" s="52">
        <f t="shared" si="183"/>
        <v>0</v>
      </c>
      <c r="CG111" s="52">
        <f t="shared" si="183"/>
        <v>0</v>
      </c>
      <c r="CH111" s="52">
        <f t="shared" si="183"/>
        <v>0</v>
      </c>
      <c r="CI111" s="52">
        <f t="shared" si="183"/>
        <v>0</v>
      </c>
      <c r="CJ111" s="52">
        <f t="shared" si="183"/>
        <v>0</v>
      </c>
      <c r="CK111" s="52">
        <f t="shared" si="183"/>
        <v>0</v>
      </c>
      <c r="CL111" s="52">
        <f t="shared" si="183"/>
        <v>0</v>
      </c>
      <c r="CM111" s="52">
        <f t="shared" si="183"/>
        <v>0</v>
      </c>
      <c r="CN111" s="52">
        <f t="shared" si="183"/>
        <v>0</v>
      </c>
      <c r="CO111" s="52">
        <f t="shared" si="183"/>
        <v>0</v>
      </c>
      <c r="CP111" s="52">
        <f t="shared" si="183"/>
        <v>0</v>
      </c>
      <c r="CQ111" s="52">
        <f t="shared" si="183"/>
        <v>0</v>
      </c>
      <c r="CR111" s="52">
        <f t="shared" si="183"/>
        <v>0</v>
      </c>
      <c r="CS111" s="52">
        <f t="shared" si="183"/>
        <v>0</v>
      </c>
      <c r="CT111" s="52">
        <f t="shared" si="183"/>
        <v>0</v>
      </c>
      <c r="CU111" s="52">
        <f t="shared" si="183"/>
        <v>0</v>
      </c>
      <c r="CV111" s="52">
        <f t="shared" si="183"/>
        <v>0</v>
      </c>
      <c r="CW111" s="52">
        <f t="shared" ref="CW111:DP111" si="184">CW$50*CW36</f>
        <v>0</v>
      </c>
      <c r="CX111" s="52">
        <f t="shared" si="184"/>
        <v>0</v>
      </c>
      <c r="CY111" s="52">
        <f t="shared" si="184"/>
        <v>0</v>
      </c>
      <c r="CZ111" s="52">
        <f t="shared" si="184"/>
        <v>0</v>
      </c>
      <c r="DA111" s="52">
        <f t="shared" si="184"/>
        <v>0</v>
      </c>
      <c r="DB111" s="52">
        <f t="shared" si="184"/>
        <v>0</v>
      </c>
      <c r="DC111" s="52">
        <f t="shared" si="184"/>
        <v>0</v>
      </c>
      <c r="DD111" s="52">
        <f t="shared" si="184"/>
        <v>0</v>
      </c>
      <c r="DE111" s="52">
        <f t="shared" si="184"/>
        <v>0</v>
      </c>
      <c r="DF111" s="52">
        <f t="shared" si="184"/>
        <v>0</v>
      </c>
      <c r="DG111" s="52">
        <f t="shared" si="184"/>
        <v>0</v>
      </c>
      <c r="DH111" s="52">
        <f t="shared" si="184"/>
        <v>0</v>
      </c>
      <c r="DI111" s="52">
        <f t="shared" si="184"/>
        <v>0</v>
      </c>
      <c r="DJ111" s="52">
        <f t="shared" si="184"/>
        <v>0</v>
      </c>
      <c r="DK111" s="52">
        <f t="shared" si="184"/>
        <v>0</v>
      </c>
      <c r="DL111" s="52">
        <f t="shared" si="184"/>
        <v>0</v>
      </c>
      <c r="DM111" s="52">
        <f t="shared" si="184"/>
        <v>0</v>
      </c>
      <c r="DN111" s="52">
        <f t="shared" si="184"/>
        <v>0</v>
      </c>
      <c r="DO111" s="52">
        <f t="shared" si="184"/>
        <v>0</v>
      </c>
      <c r="DP111" s="52">
        <f t="shared" si="184"/>
        <v>0</v>
      </c>
    </row>
    <row r="112" spans="1:120" x14ac:dyDescent="0.25">
      <c r="A112" s="52" t="str">
        <f t="shared" si="138"/>
        <v>21_VN</v>
      </c>
      <c r="B112" s="52" t="str">
        <f t="shared" si="138"/>
        <v>15_5_other_biomass</v>
      </c>
      <c r="C112" s="52" t="str">
        <f t="shared" si="138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39"/>
        <v>21_VN</v>
      </c>
      <c r="BL112" s="52" t="str">
        <f t="shared" si="140"/>
        <v>d_ind_cem_ccs_15_5_other_biomass</v>
      </c>
      <c r="BM112" s="52"/>
      <c r="BN112" s="52"/>
      <c r="BO112" s="52">
        <f t="shared" ref="BO112:CV112" si="185">BO$50*BO37</f>
        <v>0</v>
      </c>
      <c r="BP112" s="52">
        <f t="shared" si="185"/>
        <v>0</v>
      </c>
      <c r="BQ112" s="52">
        <f t="shared" si="185"/>
        <v>0</v>
      </c>
      <c r="BR112" s="52">
        <f t="shared" si="185"/>
        <v>0</v>
      </c>
      <c r="BS112" s="52">
        <f t="shared" si="185"/>
        <v>0</v>
      </c>
      <c r="BT112" s="52">
        <f t="shared" si="185"/>
        <v>0</v>
      </c>
      <c r="BU112" s="52">
        <f t="shared" si="185"/>
        <v>0</v>
      </c>
      <c r="BV112" s="52">
        <f t="shared" si="185"/>
        <v>0</v>
      </c>
      <c r="BW112" s="52">
        <f t="shared" si="185"/>
        <v>0</v>
      </c>
      <c r="BX112" s="52">
        <f t="shared" si="185"/>
        <v>0</v>
      </c>
      <c r="BY112" s="52">
        <f t="shared" si="185"/>
        <v>0</v>
      </c>
      <c r="BZ112" s="52">
        <f t="shared" si="185"/>
        <v>0</v>
      </c>
      <c r="CA112" s="52">
        <f t="shared" si="185"/>
        <v>0</v>
      </c>
      <c r="CB112" s="52">
        <f t="shared" si="185"/>
        <v>0</v>
      </c>
      <c r="CC112" s="52">
        <f t="shared" si="185"/>
        <v>0</v>
      </c>
      <c r="CD112" s="52">
        <f t="shared" si="185"/>
        <v>0</v>
      </c>
      <c r="CE112" s="52">
        <f t="shared" si="185"/>
        <v>0</v>
      </c>
      <c r="CF112" s="52">
        <f t="shared" si="185"/>
        <v>0</v>
      </c>
      <c r="CG112" s="52">
        <f t="shared" si="185"/>
        <v>0</v>
      </c>
      <c r="CH112" s="52">
        <f t="shared" si="185"/>
        <v>0</v>
      </c>
      <c r="CI112" s="52">
        <f t="shared" si="185"/>
        <v>0</v>
      </c>
      <c r="CJ112" s="52">
        <f t="shared" si="185"/>
        <v>0</v>
      </c>
      <c r="CK112" s="52">
        <f t="shared" si="185"/>
        <v>0</v>
      </c>
      <c r="CL112" s="52">
        <f t="shared" si="185"/>
        <v>0</v>
      </c>
      <c r="CM112" s="52">
        <f t="shared" si="185"/>
        <v>0</v>
      </c>
      <c r="CN112" s="52">
        <f t="shared" si="185"/>
        <v>0</v>
      </c>
      <c r="CO112" s="52">
        <f t="shared" si="185"/>
        <v>0</v>
      </c>
      <c r="CP112" s="52">
        <f t="shared" si="185"/>
        <v>0</v>
      </c>
      <c r="CQ112" s="52">
        <f t="shared" si="185"/>
        <v>0</v>
      </c>
      <c r="CR112" s="52">
        <f t="shared" si="185"/>
        <v>0</v>
      </c>
      <c r="CS112" s="52">
        <f t="shared" si="185"/>
        <v>0</v>
      </c>
      <c r="CT112" s="52">
        <f t="shared" si="185"/>
        <v>0</v>
      </c>
      <c r="CU112" s="52">
        <f t="shared" si="185"/>
        <v>0</v>
      </c>
      <c r="CV112" s="52">
        <f t="shared" si="185"/>
        <v>0</v>
      </c>
      <c r="CW112" s="52">
        <f t="shared" ref="CW112:DP112" si="186">CW$50*CW37</f>
        <v>0</v>
      </c>
      <c r="CX112" s="52">
        <f t="shared" si="186"/>
        <v>0</v>
      </c>
      <c r="CY112" s="52">
        <f t="shared" si="186"/>
        <v>0</v>
      </c>
      <c r="CZ112" s="52">
        <f t="shared" si="186"/>
        <v>0</v>
      </c>
      <c r="DA112" s="52">
        <f t="shared" si="186"/>
        <v>0</v>
      </c>
      <c r="DB112" s="52">
        <f t="shared" si="186"/>
        <v>0</v>
      </c>
      <c r="DC112" s="52">
        <f t="shared" si="186"/>
        <v>0</v>
      </c>
      <c r="DD112" s="52">
        <f t="shared" si="186"/>
        <v>0</v>
      </c>
      <c r="DE112" s="52">
        <f t="shared" si="186"/>
        <v>0</v>
      </c>
      <c r="DF112" s="52">
        <f t="shared" si="186"/>
        <v>0</v>
      </c>
      <c r="DG112" s="52">
        <f t="shared" si="186"/>
        <v>0</v>
      </c>
      <c r="DH112" s="52">
        <f t="shared" si="186"/>
        <v>0</v>
      </c>
      <c r="DI112" s="52">
        <f t="shared" si="186"/>
        <v>0</v>
      </c>
      <c r="DJ112" s="52">
        <f t="shared" si="186"/>
        <v>0</v>
      </c>
      <c r="DK112" s="52">
        <f t="shared" si="186"/>
        <v>0</v>
      </c>
      <c r="DL112" s="52">
        <f t="shared" si="186"/>
        <v>0</v>
      </c>
      <c r="DM112" s="52">
        <f t="shared" si="186"/>
        <v>0</v>
      </c>
      <c r="DN112" s="52">
        <f t="shared" si="186"/>
        <v>0</v>
      </c>
      <c r="DO112" s="52">
        <f t="shared" si="186"/>
        <v>0</v>
      </c>
      <c r="DP112" s="52">
        <f t="shared" si="186"/>
        <v>0</v>
      </c>
    </row>
    <row r="113" spans="1:120" x14ac:dyDescent="0.25">
      <c r="A113" s="52" t="str">
        <f t="shared" si="138"/>
        <v>21_VN</v>
      </c>
      <c r="B113" s="52" t="str">
        <f t="shared" si="138"/>
        <v>16_1_biogas</v>
      </c>
      <c r="C113" s="52" t="str">
        <f t="shared" si="138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39"/>
        <v>21_VN</v>
      </c>
      <c r="BL113" s="52" t="str">
        <f t="shared" si="140"/>
        <v>d_ind_cem_ccs_16_1_biogas</v>
      </c>
      <c r="BM113" s="52"/>
      <c r="BN113" s="52"/>
      <c r="BO113" s="52">
        <f t="shared" ref="BO113:CV113" si="187">BO$50*BO38</f>
        <v>0</v>
      </c>
      <c r="BP113" s="52">
        <f t="shared" si="187"/>
        <v>0</v>
      </c>
      <c r="BQ113" s="52">
        <f t="shared" si="187"/>
        <v>0</v>
      </c>
      <c r="BR113" s="52">
        <f t="shared" si="187"/>
        <v>0</v>
      </c>
      <c r="BS113" s="52">
        <f t="shared" si="187"/>
        <v>0</v>
      </c>
      <c r="BT113" s="52">
        <f t="shared" si="187"/>
        <v>0</v>
      </c>
      <c r="BU113" s="52">
        <f t="shared" si="187"/>
        <v>0</v>
      </c>
      <c r="BV113" s="52">
        <f t="shared" si="187"/>
        <v>0</v>
      </c>
      <c r="BW113" s="52">
        <f t="shared" si="187"/>
        <v>0</v>
      </c>
      <c r="BX113" s="52">
        <f t="shared" si="187"/>
        <v>0</v>
      </c>
      <c r="BY113" s="52">
        <f t="shared" si="187"/>
        <v>0</v>
      </c>
      <c r="BZ113" s="52">
        <f t="shared" si="187"/>
        <v>0</v>
      </c>
      <c r="CA113" s="52">
        <f t="shared" si="187"/>
        <v>0</v>
      </c>
      <c r="CB113" s="52">
        <f t="shared" si="187"/>
        <v>0</v>
      </c>
      <c r="CC113" s="52">
        <f t="shared" si="187"/>
        <v>0</v>
      </c>
      <c r="CD113" s="52">
        <f t="shared" si="187"/>
        <v>0</v>
      </c>
      <c r="CE113" s="52">
        <f t="shared" si="187"/>
        <v>0</v>
      </c>
      <c r="CF113" s="52">
        <f t="shared" si="187"/>
        <v>0</v>
      </c>
      <c r="CG113" s="52">
        <f t="shared" si="187"/>
        <v>0</v>
      </c>
      <c r="CH113" s="52">
        <f t="shared" si="187"/>
        <v>0</v>
      </c>
      <c r="CI113" s="52">
        <f t="shared" si="187"/>
        <v>0</v>
      </c>
      <c r="CJ113" s="52">
        <f t="shared" si="187"/>
        <v>0</v>
      </c>
      <c r="CK113" s="52">
        <f t="shared" si="187"/>
        <v>0</v>
      </c>
      <c r="CL113" s="52">
        <f t="shared" si="187"/>
        <v>0</v>
      </c>
      <c r="CM113" s="52">
        <f t="shared" si="187"/>
        <v>0</v>
      </c>
      <c r="CN113" s="52">
        <f t="shared" si="187"/>
        <v>0</v>
      </c>
      <c r="CO113" s="52">
        <f t="shared" si="187"/>
        <v>0</v>
      </c>
      <c r="CP113" s="52">
        <f t="shared" si="187"/>
        <v>0</v>
      </c>
      <c r="CQ113" s="52">
        <f t="shared" si="187"/>
        <v>0</v>
      </c>
      <c r="CR113" s="52">
        <f t="shared" si="187"/>
        <v>0</v>
      </c>
      <c r="CS113" s="52">
        <f t="shared" si="187"/>
        <v>0</v>
      </c>
      <c r="CT113" s="52">
        <f t="shared" si="187"/>
        <v>0</v>
      </c>
      <c r="CU113" s="52">
        <f t="shared" si="187"/>
        <v>0</v>
      </c>
      <c r="CV113" s="52">
        <f t="shared" si="187"/>
        <v>0</v>
      </c>
      <c r="CW113" s="52">
        <f t="shared" ref="CW113:DP113" si="188">CW$50*CW38</f>
        <v>0</v>
      </c>
      <c r="CX113" s="52">
        <f t="shared" si="188"/>
        <v>0</v>
      </c>
      <c r="CY113" s="52">
        <f t="shared" si="188"/>
        <v>0</v>
      </c>
      <c r="CZ113" s="52">
        <f t="shared" si="188"/>
        <v>0</v>
      </c>
      <c r="DA113" s="52">
        <f t="shared" si="188"/>
        <v>0</v>
      </c>
      <c r="DB113" s="52">
        <f t="shared" si="188"/>
        <v>0</v>
      </c>
      <c r="DC113" s="52">
        <f t="shared" si="188"/>
        <v>0</v>
      </c>
      <c r="DD113" s="52">
        <f t="shared" si="188"/>
        <v>0</v>
      </c>
      <c r="DE113" s="52">
        <f t="shared" si="188"/>
        <v>0</v>
      </c>
      <c r="DF113" s="52">
        <f t="shared" si="188"/>
        <v>0</v>
      </c>
      <c r="DG113" s="52">
        <f t="shared" si="188"/>
        <v>0</v>
      </c>
      <c r="DH113" s="52">
        <f t="shared" si="188"/>
        <v>0</v>
      </c>
      <c r="DI113" s="52">
        <f t="shared" si="188"/>
        <v>0</v>
      </c>
      <c r="DJ113" s="52">
        <f t="shared" si="188"/>
        <v>0</v>
      </c>
      <c r="DK113" s="52">
        <f t="shared" si="188"/>
        <v>0</v>
      </c>
      <c r="DL113" s="52">
        <f t="shared" si="188"/>
        <v>0</v>
      </c>
      <c r="DM113" s="52">
        <f t="shared" si="188"/>
        <v>0</v>
      </c>
      <c r="DN113" s="52">
        <f t="shared" si="188"/>
        <v>0</v>
      </c>
      <c r="DO113" s="52">
        <f t="shared" si="188"/>
        <v>0</v>
      </c>
      <c r="DP113" s="52">
        <f t="shared" si="188"/>
        <v>0</v>
      </c>
    </row>
    <row r="114" spans="1:120" x14ac:dyDescent="0.25">
      <c r="A114" s="52" t="str">
        <f t="shared" si="138"/>
        <v>21_VN</v>
      </c>
      <c r="B114" s="52" t="str">
        <f t="shared" si="138"/>
        <v>16_2_industrial_waste</v>
      </c>
      <c r="C114" s="52" t="str">
        <f t="shared" si="138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39"/>
        <v>21_VN</v>
      </c>
      <c r="BL114" s="52" t="str">
        <f t="shared" si="140"/>
        <v>d_ind_cem_ccs_16_2_industrial_waste</v>
      </c>
      <c r="BM114" s="52"/>
      <c r="BN114" s="52"/>
      <c r="BO114" s="52">
        <f t="shared" ref="BO114:CV114" si="189">BO$50*BO39</f>
        <v>0</v>
      </c>
      <c r="BP114" s="52">
        <f t="shared" si="189"/>
        <v>0</v>
      </c>
      <c r="BQ114" s="52">
        <f t="shared" si="189"/>
        <v>0</v>
      </c>
      <c r="BR114" s="52">
        <f t="shared" si="189"/>
        <v>0</v>
      </c>
      <c r="BS114" s="52">
        <f t="shared" si="189"/>
        <v>0</v>
      </c>
      <c r="BT114" s="52">
        <f t="shared" si="189"/>
        <v>0</v>
      </c>
      <c r="BU114" s="52">
        <f t="shared" si="189"/>
        <v>0</v>
      </c>
      <c r="BV114" s="52">
        <f t="shared" si="189"/>
        <v>0</v>
      </c>
      <c r="BW114" s="52">
        <f t="shared" si="189"/>
        <v>0</v>
      </c>
      <c r="BX114" s="52">
        <f t="shared" si="189"/>
        <v>0</v>
      </c>
      <c r="BY114" s="52">
        <f t="shared" si="189"/>
        <v>0</v>
      </c>
      <c r="BZ114" s="52">
        <f t="shared" si="189"/>
        <v>0</v>
      </c>
      <c r="CA114" s="52">
        <f t="shared" si="189"/>
        <v>0</v>
      </c>
      <c r="CB114" s="52">
        <f t="shared" si="189"/>
        <v>0</v>
      </c>
      <c r="CC114" s="52">
        <f t="shared" si="189"/>
        <v>0</v>
      </c>
      <c r="CD114" s="52">
        <f t="shared" si="189"/>
        <v>0</v>
      </c>
      <c r="CE114" s="52">
        <f t="shared" si="189"/>
        <v>0</v>
      </c>
      <c r="CF114" s="52">
        <f t="shared" si="189"/>
        <v>0</v>
      </c>
      <c r="CG114" s="52">
        <f t="shared" si="189"/>
        <v>0</v>
      </c>
      <c r="CH114" s="52">
        <f t="shared" si="189"/>
        <v>0</v>
      </c>
      <c r="CI114" s="52">
        <f t="shared" si="189"/>
        <v>0</v>
      </c>
      <c r="CJ114" s="52">
        <f t="shared" si="189"/>
        <v>0</v>
      </c>
      <c r="CK114" s="52">
        <f t="shared" si="189"/>
        <v>0</v>
      </c>
      <c r="CL114" s="52">
        <f t="shared" si="189"/>
        <v>0</v>
      </c>
      <c r="CM114" s="52">
        <f t="shared" si="189"/>
        <v>0</v>
      </c>
      <c r="CN114" s="52">
        <f t="shared" si="189"/>
        <v>0</v>
      </c>
      <c r="CO114" s="52">
        <f t="shared" si="189"/>
        <v>0</v>
      </c>
      <c r="CP114" s="52">
        <f t="shared" si="189"/>
        <v>0</v>
      </c>
      <c r="CQ114" s="52">
        <f t="shared" si="189"/>
        <v>0</v>
      </c>
      <c r="CR114" s="52">
        <f t="shared" si="189"/>
        <v>0</v>
      </c>
      <c r="CS114" s="52">
        <f t="shared" si="189"/>
        <v>0</v>
      </c>
      <c r="CT114" s="52">
        <f t="shared" si="189"/>
        <v>0</v>
      </c>
      <c r="CU114" s="52">
        <f t="shared" si="189"/>
        <v>0</v>
      </c>
      <c r="CV114" s="52">
        <f t="shared" si="189"/>
        <v>0</v>
      </c>
      <c r="CW114" s="52">
        <f t="shared" ref="CW114:DP114" si="190">CW$50*CW39</f>
        <v>0</v>
      </c>
      <c r="CX114" s="52">
        <f t="shared" si="190"/>
        <v>0</v>
      </c>
      <c r="CY114" s="52">
        <f t="shared" si="190"/>
        <v>0</v>
      </c>
      <c r="CZ114" s="52">
        <f t="shared" si="190"/>
        <v>0</v>
      </c>
      <c r="DA114" s="52">
        <f t="shared" si="190"/>
        <v>0</v>
      </c>
      <c r="DB114" s="52">
        <f t="shared" si="190"/>
        <v>0</v>
      </c>
      <c r="DC114" s="52">
        <f t="shared" si="190"/>
        <v>0</v>
      </c>
      <c r="DD114" s="52">
        <f t="shared" si="190"/>
        <v>0</v>
      </c>
      <c r="DE114" s="52">
        <f t="shared" si="190"/>
        <v>0</v>
      </c>
      <c r="DF114" s="52">
        <f t="shared" si="190"/>
        <v>0</v>
      </c>
      <c r="DG114" s="52">
        <f t="shared" si="190"/>
        <v>0</v>
      </c>
      <c r="DH114" s="52">
        <f t="shared" si="190"/>
        <v>0</v>
      </c>
      <c r="DI114" s="52">
        <f t="shared" si="190"/>
        <v>0</v>
      </c>
      <c r="DJ114" s="52">
        <f t="shared" si="190"/>
        <v>0</v>
      </c>
      <c r="DK114" s="52">
        <f t="shared" si="190"/>
        <v>0</v>
      </c>
      <c r="DL114" s="52">
        <f t="shared" si="190"/>
        <v>0</v>
      </c>
      <c r="DM114" s="52">
        <f t="shared" si="190"/>
        <v>0</v>
      </c>
      <c r="DN114" s="52">
        <f t="shared" si="190"/>
        <v>0</v>
      </c>
      <c r="DO114" s="52">
        <f t="shared" si="190"/>
        <v>0</v>
      </c>
      <c r="DP114" s="52">
        <f t="shared" si="190"/>
        <v>0</v>
      </c>
    </row>
    <row r="115" spans="1:120" x14ac:dyDescent="0.25">
      <c r="A115" s="52" t="str">
        <f t="shared" si="138"/>
        <v>21_VN</v>
      </c>
      <c r="B115" s="52" t="str">
        <f t="shared" si="138"/>
        <v>16_3_municipal_solid_waste_renewable</v>
      </c>
      <c r="C115" s="52" t="str">
        <f t="shared" si="138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39"/>
        <v>21_VN</v>
      </c>
      <c r="BL115" s="52" t="str">
        <f t="shared" si="140"/>
        <v>d_ind_cem_ccs_16_3_msw_ren</v>
      </c>
      <c r="BM115" s="52"/>
      <c r="BN115" s="52"/>
      <c r="BO115" s="52">
        <f t="shared" ref="BO115:CV115" si="191">BO$50*BO40</f>
        <v>0</v>
      </c>
      <c r="BP115" s="52">
        <f t="shared" si="191"/>
        <v>0</v>
      </c>
      <c r="BQ115" s="52">
        <f t="shared" si="191"/>
        <v>0</v>
      </c>
      <c r="BR115" s="52">
        <f t="shared" si="191"/>
        <v>0</v>
      </c>
      <c r="BS115" s="52">
        <f t="shared" si="191"/>
        <v>0</v>
      </c>
      <c r="BT115" s="52">
        <f t="shared" si="191"/>
        <v>0</v>
      </c>
      <c r="BU115" s="52">
        <f t="shared" si="191"/>
        <v>0</v>
      </c>
      <c r="BV115" s="52">
        <f t="shared" si="191"/>
        <v>0</v>
      </c>
      <c r="BW115" s="52">
        <f t="shared" si="191"/>
        <v>0</v>
      </c>
      <c r="BX115" s="52">
        <f t="shared" si="191"/>
        <v>0</v>
      </c>
      <c r="BY115" s="52">
        <f t="shared" si="191"/>
        <v>0</v>
      </c>
      <c r="BZ115" s="52">
        <f t="shared" si="191"/>
        <v>0</v>
      </c>
      <c r="CA115" s="52">
        <f t="shared" si="191"/>
        <v>0</v>
      </c>
      <c r="CB115" s="52">
        <f t="shared" si="191"/>
        <v>0</v>
      </c>
      <c r="CC115" s="52">
        <f t="shared" si="191"/>
        <v>0</v>
      </c>
      <c r="CD115" s="52">
        <f t="shared" si="191"/>
        <v>0</v>
      </c>
      <c r="CE115" s="52">
        <f t="shared" si="191"/>
        <v>0</v>
      </c>
      <c r="CF115" s="52">
        <f t="shared" si="191"/>
        <v>0</v>
      </c>
      <c r="CG115" s="52">
        <f t="shared" si="191"/>
        <v>0</v>
      </c>
      <c r="CH115" s="52">
        <f t="shared" si="191"/>
        <v>0</v>
      </c>
      <c r="CI115" s="52">
        <f t="shared" si="191"/>
        <v>0</v>
      </c>
      <c r="CJ115" s="52">
        <f t="shared" si="191"/>
        <v>0</v>
      </c>
      <c r="CK115" s="52">
        <f t="shared" si="191"/>
        <v>0</v>
      </c>
      <c r="CL115" s="52">
        <f t="shared" si="191"/>
        <v>0</v>
      </c>
      <c r="CM115" s="52">
        <f t="shared" si="191"/>
        <v>0</v>
      </c>
      <c r="CN115" s="52">
        <f t="shared" si="191"/>
        <v>0</v>
      </c>
      <c r="CO115" s="52">
        <f t="shared" si="191"/>
        <v>0</v>
      </c>
      <c r="CP115" s="52">
        <f t="shared" si="191"/>
        <v>0</v>
      </c>
      <c r="CQ115" s="52">
        <f t="shared" si="191"/>
        <v>0</v>
      </c>
      <c r="CR115" s="52">
        <f t="shared" si="191"/>
        <v>0</v>
      </c>
      <c r="CS115" s="52">
        <f t="shared" si="191"/>
        <v>0</v>
      </c>
      <c r="CT115" s="52">
        <f t="shared" si="191"/>
        <v>0</v>
      </c>
      <c r="CU115" s="52">
        <f t="shared" si="191"/>
        <v>0</v>
      </c>
      <c r="CV115" s="52">
        <f t="shared" si="191"/>
        <v>0</v>
      </c>
      <c r="CW115" s="52">
        <f t="shared" ref="CW115:DP115" si="192">CW$50*CW40</f>
        <v>0</v>
      </c>
      <c r="CX115" s="52">
        <f t="shared" si="192"/>
        <v>0</v>
      </c>
      <c r="CY115" s="52">
        <f t="shared" si="192"/>
        <v>0</v>
      </c>
      <c r="CZ115" s="52">
        <f t="shared" si="192"/>
        <v>0</v>
      </c>
      <c r="DA115" s="52">
        <f t="shared" si="192"/>
        <v>0</v>
      </c>
      <c r="DB115" s="52">
        <f t="shared" si="192"/>
        <v>0</v>
      </c>
      <c r="DC115" s="52">
        <f t="shared" si="192"/>
        <v>0</v>
      </c>
      <c r="DD115" s="52">
        <f t="shared" si="192"/>
        <v>0</v>
      </c>
      <c r="DE115" s="52">
        <f t="shared" si="192"/>
        <v>0</v>
      </c>
      <c r="DF115" s="52">
        <f t="shared" si="192"/>
        <v>0</v>
      </c>
      <c r="DG115" s="52">
        <f t="shared" si="192"/>
        <v>0</v>
      </c>
      <c r="DH115" s="52">
        <f t="shared" si="192"/>
        <v>0</v>
      </c>
      <c r="DI115" s="52">
        <f t="shared" si="192"/>
        <v>0</v>
      </c>
      <c r="DJ115" s="52">
        <f t="shared" si="192"/>
        <v>0</v>
      </c>
      <c r="DK115" s="52">
        <f t="shared" si="192"/>
        <v>0</v>
      </c>
      <c r="DL115" s="52">
        <f t="shared" si="192"/>
        <v>0</v>
      </c>
      <c r="DM115" s="52">
        <f t="shared" si="192"/>
        <v>0</v>
      </c>
      <c r="DN115" s="52">
        <f t="shared" si="192"/>
        <v>0</v>
      </c>
      <c r="DO115" s="52">
        <f t="shared" si="192"/>
        <v>0</v>
      </c>
      <c r="DP115" s="52">
        <f t="shared" si="192"/>
        <v>0</v>
      </c>
    </row>
    <row r="116" spans="1:120" x14ac:dyDescent="0.25">
      <c r="A116" s="52" t="str">
        <f t="shared" si="138"/>
        <v>21_VN</v>
      </c>
      <c r="B116" s="52" t="str">
        <f t="shared" si="138"/>
        <v>16_4_municipal_solid_waste_nonrenewable</v>
      </c>
      <c r="C116" s="52" t="str">
        <f t="shared" si="138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39"/>
        <v>21_VN</v>
      </c>
      <c r="BL116" s="52" t="str">
        <f t="shared" si="140"/>
        <v>d_ind_cem_ccs_16_4_msw_nonr</v>
      </c>
      <c r="BM116" s="52"/>
      <c r="BN116" s="52"/>
      <c r="BO116" s="52">
        <f t="shared" ref="BO116:CV116" si="193">BO$50*BO41</f>
        <v>0</v>
      </c>
      <c r="BP116" s="52">
        <f t="shared" si="193"/>
        <v>0</v>
      </c>
      <c r="BQ116" s="52">
        <f t="shared" si="193"/>
        <v>0</v>
      </c>
      <c r="BR116" s="52">
        <f t="shared" si="193"/>
        <v>0</v>
      </c>
      <c r="BS116" s="52">
        <f t="shared" si="193"/>
        <v>0</v>
      </c>
      <c r="BT116" s="52">
        <f t="shared" si="193"/>
        <v>0</v>
      </c>
      <c r="BU116" s="52">
        <f t="shared" si="193"/>
        <v>0</v>
      </c>
      <c r="BV116" s="52">
        <f t="shared" si="193"/>
        <v>0</v>
      </c>
      <c r="BW116" s="52">
        <f t="shared" si="193"/>
        <v>0</v>
      </c>
      <c r="BX116" s="52">
        <f t="shared" si="193"/>
        <v>0</v>
      </c>
      <c r="BY116" s="52">
        <f t="shared" si="193"/>
        <v>0</v>
      </c>
      <c r="BZ116" s="52">
        <f t="shared" si="193"/>
        <v>0</v>
      </c>
      <c r="CA116" s="52">
        <f t="shared" si="193"/>
        <v>0</v>
      </c>
      <c r="CB116" s="52">
        <f t="shared" si="193"/>
        <v>0</v>
      </c>
      <c r="CC116" s="52">
        <f t="shared" si="193"/>
        <v>0</v>
      </c>
      <c r="CD116" s="52">
        <f t="shared" si="193"/>
        <v>0</v>
      </c>
      <c r="CE116" s="52">
        <f t="shared" si="193"/>
        <v>0</v>
      </c>
      <c r="CF116" s="52">
        <f t="shared" si="193"/>
        <v>0</v>
      </c>
      <c r="CG116" s="52">
        <f t="shared" si="193"/>
        <v>0</v>
      </c>
      <c r="CH116" s="52">
        <f t="shared" si="193"/>
        <v>0</v>
      </c>
      <c r="CI116" s="52">
        <f t="shared" si="193"/>
        <v>0</v>
      </c>
      <c r="CJ116" s="52">
        <f t="shared" si="193"/>
        <v>0</v>
      </c>
      <c r="CK116" s="52">
        <f t="shared" si="193"/>
        <v>0</v>
      </c>
      <c r="CL116" s="52">
        <f t="shared" si="193"/>
        <v>0</v>
      </c>
      <c r="CM116" s="52">
        <f t="shared" si="193"/>
        <v>0</v>
      </c>
      <c r="CN116" s="52">
        <f t="shared" si="193"/>
        <v>0</v>
      </c>
      <c r="CO116" s="52">
        <f t="shared" si="193"/>
        <v>0</v>
      </c>
      <c r="CP116" s="52">
        <f t="shared" si="193"/>
        <v>0</v>
      </c>
      <c r="CQ116" s="52">
        <f t="shared" si="193"/>
        <v>0</v>
      </c>
      <c r="CR116" s="52">
        <f t="shared" si="193"/>
        <v>0</v>
      </c>
      <c r="CS116" s="52">
        <f t="shared" si="193"/>
        <v>0</v>
      </c>
      <c r="CT116" s="52">
        <f t="shared" si="193"/>
        <v>0</v>
      </c>
      <c r="CU116" s="52">
        <f t="shared" si="193"/>
        <v>0</v>
      </c>
      <c r="CV116" s="52">
        <f t="shared" si="193"/>
        <v>0</v>
      </c>
      <c r="CW116" s="52">
        <f t="shared" ref="CW116:DP116" si="194">CW$50*CW41</f>
        <v>0</v>
      </c>
      <c r="CX116" s="52">
        <f t="shared" si="194"/>
        <v>0</v>
      </c>
      <c r="CY116" s="52">
        <f t="shared" si="194"/>
        <v>0</v>
      </c>
      <c r="CZ116" s="52">
        <f t="shared" si="194"/>
        <v>0</v>
      </c>
      <c r="DA116" s="52">
        <f t="shared" si="194"/>
        <v>0</v>
      </c>
      <c r="DB116" s="52">
        <f t="shared" si="194"/>
        <v>0</v>
      </c>
      <c r="DC116" s="52">
        <f t="shared" si="194"/>
        <v>0</v>
      </c>
      <c r="DD116" s="52">
        <f t="shared" si="194"/>
        <v>0</v>
      </c>
      <c r="DE116" s="52">
        <f t="shared" si="194"/>
        <v>0</v>
      </c>
      <c r="DF116" s="52">
        <f t="shared" si="194"/>
        <v>0</v>
      </c>
      <c r="DG116" s="52">
        <f t="shared" si="194"/>
        <v>0</v>
      </c>
      <c r="DH116" s="52">
        <f t="shared" si="194"/>
        <v>0</v>
      </c>
      <c r="DI116" s="52">
        <f t="shared" si="194"/>
        <v>0</v>
      </c>
      <c r="DJ116" s="52">
        <f t="shared" si="194"/>
        <v>0</v>
      </c>
      <c r="DK116" s="52">
        <f t="shared" si="194"/>
        <v>0</v>
      </c>
      <c r="DL116" s="52">
        <f t="shared" si="194"/>
        <v>0</v>
      </c>
      <c r="DM116" s="52">
        <f t="shared" si="194"/>
        <v>0</v>
      </c>
      <c r="DN116" s="52">
        <f t="shared" si="194"/>
        <v>0</v>
      </c>
      <c r="DO116" s="52">
        <f t="shared" si="194"/>
        <v>0</v>
      </c>
      <c r="DP116" s="52">
        <f t="shared" si="194"/>
        <v>0</v>
      </c>
    </row>
    <row r="117" spans="1:120" x14ac:dyDescent="0.25">
      <c r="A117" s="52" t="str">
        <f t="shared" si="138"/>
        <v>21_VN</v>
      </c>
      <c r="B117" s="52" t="str">
        <f t="shared" si="138"/>
        <v>16_5_biogasoline</v>
      </c>
      <c r="C117" s="52" t="str">
        <f t="shared" si="138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39"/>
        <v>21_VN</v>
      </c>
      <c r="BL117" s="52" t="str">
        <f t="shared" si="140"/>
        <v>d_ind_cem_ccs_16_5_biogasoline</v>
      </c>
      <c r="BM117" s="52"/>
      <c r="BN117" s="52"/>
      <c r="BO117" s="52">
        <f t="shared" ref="BO117:CV117" si="195">BO$50*BO42</f>
        <v>0</v>
      </c>
      <c r="BP117" s="52">
        <f t="shared" si="195"/>
        <v>0</v>
      </c>
      <c r="BQ117" s="52">
        <f t="shared" si="195"/>
        <v>0</v>
      </c>
      <c r="BR117" s="52">
        <f t="shared" si="195"/>
        <v>0</v>
      </c>
      <c r="BS117" s="52">
        <f t="shared" si="195"/>
        <v>0</v>
      </c>
      <c r="BT117" s="52">
        <f t="shared" si="195"/>
        <v>0</v>
      </c>
      <c r="BU117" s="52">
        <f t="shared" si="195"/>
        <v>0</v>
      </c>
      <c r="BV117" s="52">
        <f t="shared" si="195"/>
        <v>0</v>
      </c>
      <c r="BW117" s="52">
        <f t="shared" si="195"/>
        <v>0</v>
      </c>
      <c r="BX117" s="52">
        <f t="shared" si="195"/>
        <v>0</v>
      </c>
      <c r="BY117" s="52">
        <f t="shared" si="195"/>
        <v>0</v>
      </c>
      <c r="BZ117" s="52">
        <f t="shared" si="195"/>
        <v>0</v>
      </c>
      <c r="CA117" s="52">
        <f t="shared" si="195"/>
        <v>0</v>
      </c>
      <c r="CB117" s="52">
        <f t="shared" si="195"/>
        <v>0</v>
      </c>
      <c r="CC117" s="52">
        <f t="shared" si="195"/>
        <v>0</v>
      </c>
      <c r="CD117" s="52">
        <f t="shared" si="195"/>
        <v>0</v>
      </c>
      <c r="CE117" s="52">
        <f t="shared" si="195"/>
        <v>0</v>
      </c>
      <c r="CF117" s="52">
        <f t="shared" si="195"/>
        <v>0</v>
      </c>
      <c r="CG117" s="52">
        <f t="shared" si="195"/>
        <v>0</v>
      </c>
      <c r="CH117" s="52">
        <f t="shared" si="195"/>
        <v>0</v>
      </c>
      <c r="CI117" s="52">
        <f t="shared" si="195"/>
        <v>0</v>
      </c>
      <c r="CJ117" s="52">
        <f t="shared" si="195"/>
        <v>0</v>
      </c>
      <c r="CK117" s="52">
        <f t="shared" si="195"/>
        <v>0</v>
      </c>
      <c r="CL117" s="52">
        <f t="shared" si="195"/>
        <v>0</v>
      </c>
      <c r="CM117" s="52">
        <f t="shared" si="195"/>
        <v>0</v>
      </c>
      <c r="CN117" s="52">
        <f t="shared" si="195"/>
        <v>0</v>
      </c>
      <c r="CO117" s="52">
        <f t="shared" si="195"/>
        <v>0</v>
      </c>
      <c r="CP117" s="52">
        <f t="shared" si="195"/>
        <v>0</v>
      </c>
      <c r="CQ117" s="52">
        <f t="shared" si="195"/>
        <v>0</v>
      </c>
      <c r="CR117" s="52">
        <f t="shared" si="195"/>
        <v>0</v>
      </c>
      <c r="CS117" s="52">
        <f t="shared" si="195"/>
        <v>0</v>
      </c>
      <c r="CT117" s="52">
        <f t="shared" si="195"/>
        <v>0</v>
      </c>
      <c r="CU117" s="52">
        <f t="shared" si="195"/>
        <v>0</v>
      </c>
      <c r="CV117" s="52">
        <f t="shared" si="195"/>
        <v>0</v>
      </c>
      <c r="CW117" s="52">
        <f t="shared" ref="CW117:DP117" si="196">CW$50*CW42</f>
        <v>0</v>
      </c>
      <c r="CX117" s="52">
        <f t="shared" si="196"/>
        <v>0</v>
      </c>
      <c r="CY117" s="52">
        <f t="shared" si="196"/>
        <v>0</v>
      </c>
      <c r="CZ117" s="52">
        <f t="shared" si="196"/>
        <v>0</v>
      </c>
      <c r="DA117" s="52">
        <f t="shared" si="196"/>
        <v>0</v>
      </c>
      <c r="DB117" s="52">
        <f t="shared" si="196"/>
        <v>0</v>
      </c>
      <c r="DC117" s="52">
        <f t="shared" si="196"/>
        <v>0</v>
      </c>
      <c r="DD117" s="52">
        <f t="shared" si="196"/>
        <v>0</v>
      </c>
      <c r="DE117" s="52">
        <f t="shared" si="196"/>
        <v>0</v>
      </c>
      <c r="DF117" s="52">
        <f t="shared" si="196"/>
        <v>0</v>
      </c>
      <c r="DG117" s="52">
        <f t="shared" si="196"/>
        <v>0</v>
      </c>
      <c r="DH117" s="52">
        <f t="shared" si="196"/>
        <v>0</v>
      </c>
      <c r="DI117" s="52">
        <f t="shared" si="196"/>
        <v>0</v>
      </c>
      <c r="DJ117" s="52">
        <f t="shared" si="196"/>
        <v>0</v>
      </c>
      <c r="DK117" s="52">
        <f t="shared" si="196"/>
        <v>0</v>
      </c>
      <c r="DL117" s="52">
        <f t="shared" si="196"/>
        <v>0</v>
      </c>
      <c r="DM117" s="52">
        <f t="shared" si="196"/>
        <v>0</v>
      </c>
      <c r="DN117" s="52">
        <f t="shared" si="196"/>
        <v>0</v>
      </c>
      <c r="DO117" s="52">
        <f t="shared" si="196"/>
        <v>0</v>
      </c>
      <c r="DP117" s="52">
        <f t="shared" si="196"/>
        <v>0</v>
      </c>
    </row>
    <row r="118" spans="1:120" x14ac:dyDescent="0.25">
      <c r="A118" s="52" t="str">
        <f t="shared" si="138"/>
        <v>21_VN</v>
      </c>
      <c r="B118" s="52" t="str">
        <f t="shared" si="138"/>
        <v>16_6_biodiesel</v>
      </c>
      <c r="C118" s="52" t="str">
        <f t="shared" si="138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39"/>
        <v>21_VN</v>
      </c>
      <c r="BL118" s="52" t="str">
        <f t="shared" si="140"/>
        <v>d_ind_cem_ccs_16_6_biodiesel</v>
      </c>
      <c r="BM118" s="52"/>
      <c r="BN118" s="52"/>
      <c r="BO118" s="52">
        <f t="shared" ref="BO118:CV118" si="197">BO$50*BO43</f>
        <v>0</v>
      </c>
      <c r="BP118" s="52">
        <f t="shared" si="197"/>
        <v>0</v>
      </c>
      <c r="BQ118" s="52">
        <f t="shared" si="197"/>
        <v>0</v>
      </c>
      <c r="BR118" s="52">
        <f t="shared" si="197"/>
        <v>0</v>
      </c>
      <c r="BS118" s="52">
        <f t="shared" si="197"/>
        <v>0</v>
      </c>
      <c r="BT118" s="52">
        <f t="shared" si="197"/>
        <v>0</v>
      </c>
      <c r="BU118" s="52">
        <f t="shared" si="197"/>
        <v>0</v>
      </c>
      <c r="BV118" s="52">
        <f t="shared" si="197"/>
        <v>0</v>
      </c>
      <c r="BW118" s="52">
        <f t="shared" si="197"/>
        <v>0</v>
      </c>
      <c r="BX118" s="52">
        <f t="shared" si="197"/>
        <v>0</v>
      </c>
      <c r="BY118" s="52">
        <f t="shared" si="197"/>
        <v>0</v>
      </c>
      <c r="BZ118" s="52">
        <f t="shared" si="197"/>
        <v>0</v>
      </c>
      <c r="CA118" s="52">
        <f t="shared" si="197"/>
        <v>0</v>
      </c>
      <c r="CB118" s="52">
        <f t="shared" si="197"/>
        <v>0</v>
      </c>
      <c r="CC118" s="52">
        <f t="shared" si="197"/>
        <v>0</v>
      </c>
      <c r="CD118" s="52">
        <f t="shared" si="197"/>
        <v>0</v>
      </c>
      <c r="CE118" s="52">
        <f t="shared" si="197"/>
        <v>0</v>
      </c>
      <c r="CF118" s="52">
        <f t="shared" si="197"/>
        <v>0</v>
      </c>
      <c r="CG118" s="52">
        <f t="shared" si="197"/>
        <v>0</v>
      </c>
      <c r="CH118" s="52">
        <f t="shared" si="197"/>
        <v>0</v>
      </c>
      <c r="CI118" s="52">
        <f t="shared" si="197"/>
        <v>0</v>
      </c>
      <c r="CJ118" s="52">
        <f t="shared" si="197"/>
        <v>0</v>
      </c>
      <c r="CK118" s="52">
        <f t="shared" si="197"/>
        <v>0</v>
      </c>
      <c r="CL118" s="52">
        <f t="shared" si="197"/>
        <v>0</v>
      </c>
      <c r="CM118" s="52">
        <f t="shared" si="197"/>
        <v>0</v>
      </c>
      <c r="CN118" s="52">
        <f t="shared" si="197"/>
        <v>0</v>
      </c>
      <c r="CO118" s="52">
        <f t="shared" si="197"/>
        <v>0</v>
      </c>
      <c r="CP118" s="52">
        <f t="shared" si="197"/>
        <v>0</v>
      </c>
      <c r="CQ118" s="52">
        <f t="shared" si="197"/>
        <v>0</v>
      </c>
      <c r="CR118" s="52">
        <f t="shared" si="197"/>
        <v>0</v>
      </c>
      <c r="CS118" s="52">
        <f t="shared" si="197"/>
        <v>0</v>
      </c>
      <c r="CT118" s="52">
        <f t="shared" si="197"/>
        <v>0</v>
      </c>
      <c r="CU118" s="52">
        <f t="shared" si="197"/>
        <v>0</v>
      </c>
      <c r="CV118" s="52">
        <f t="shared" si="197"/>
        <v>0</v>
      </c>
      <c r="CW118" s="52">
        <f t="shared" ref="CW118:DP118" si="198">CW$50*CW43</f>
        <v>0</v>
      </c>
      <c r="CX118" s="52">
        <f t="shared" si="198"/>
        <v>0</v>
      </c>
      <c r="CY118" s="52">
        <f t="shared" si="198"/>
        <v>0</v>
      </c>
      <c r="CZ118" s="52">
        <f t="shared" si="198"/>
        <v>0</v>
      </c>
      <c r="DA118" s="52">
        <f t="shared" si="198"/>
        <v>0</v>
      </c>
      <c r="DB118" s="52">
        <f t="shared" si="198"/>
        <v>0</v>
      </c>
      <c r="DC118" s="52">
        <f t="shared" si="198"/>
        <v>0</v>
      </c>
      <c r="DD118" s="52">
        <f t="shared" si="198"/>
        <v>0</v>
      </c>
      <c r="DE118" s="52">
        <f t="shared" si="198"/>
        <v>0</v>
      </c>
      <c r="DF118" s="52">
        <f t="shared" si="198"/>
        <v>0</v>
      </c>
      <c r="DG118" s="52">
        <f t="shared" si="198"/>
        <v>0</v>
      </c>
      <c r="DH118" s="52">
        <f t="shared" si="198"/>
        <v>0</v>
      </c>
      <c r="DI118" s="52">
        <f t="shared" si="198"/>
        <v>0</v>
      </c>
      <c r="DJ118" s="52">
        <f t="shared" si="198"/>
        <v>0</v>
      </c>
      <c r="DK118" s="52">
        <f t="shared" si="198"/>
        <v>0</v>
      </c>
      <c r="DL118" s="52">
        <f t="shared" si="198"/>
        <v>0</v>
      </c>
      <c r="DM118" s="52">
        <f t="shared" si="198"/>
        <v>0</v>
      </c>
      <c r="DN118" s="52">
        <f t="shared" si="198"/>
        <v>0</v>
      </c>
      <c r="DO118" s="52">
        <f t="shared" si="198"/>
        <v>0</v>
      </c>
      <c r="DP118" s="52">
        <f t="shared" si="198"/>
        <v>0</v>
      </c>
    </row>
    <row r="119" spans="1:120" x14ac:dyDescent="0.25">
      <c r="A119" s="52" t="str">
        <f t="shared" si="138"/>
        <v>21_VN</v>
      </c>
      <c r="B119" s="52" t="str">
        <f t="shared" si="138"/>
        <v>16_8_other_liquid_biofuels</v>
      </c>
      <c r="C119" s="52" t="str">
        <f t="shared" si="138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39"/>
        <v>21_VN</v>
      </c>
      <c r="BL119" s="52" t="str">
        <f t="shared" si="140"/>
        <v>d_ind_cem_ccs_16_8_oth_liquid_biofuel</v>
      </c>
      <c r="BM119" s="52"/>
      <c r="BN119" s="52"/>
      <c r="BO119" s="52">
        <f t="shared" ref="BO119:CV119" si="199">BO$50*BO44</f>
        <v>0</v>
      </c>
      <c r="BP119" s="52">
        <f t="shared" si="199"/>
        <v>0</v>
      </c>
      <c r="BQ119" s="52">
        <f t="shared" si="199"/>
        <v>0</v>
      </c>
      <c r="BR119" s="52">
        <f t="shared" si="199"/>
        <v>0</v>
      </c>
      <c r="BS119" s="52">
        <f t="shared" si="199"/>
        <v>0</v>
      </c>
      <c r="BT119" s="52">
        <f t="shared" si="199"/>
        <v>0</v>
      </c>
      <c r="BU119" s="52">
        <f t="shared" si="199"/>
        <v>0</v>
      </c>
      <c r="BV119" s="52">
        <f t="shared" si="199"/>
        <v>0</v>
      </c>
      <c r="BW119" s="52">
        <f t="shared" si="199"/>
        <v>0</v>
      </c>
      <c r="BX119" s="52">
        <f t="shared" si="199"/>
        <v>0</v>
      </c>
      <c r="BY119" s="52">
        <f t="shared" si="199"/>
        <v>0</v>
      </c>
      <c r="BZ119" s="52">
        <f t="shared" si="199"/>
        <v>0</v>
      </c>
      <c r="CA119" s="52">
        <f t="shared" si="199"/>
        <v>0</v>
      </c>
      <c r="CB119" s="52">
        <f t="shared" si="199"/>
        <v>0</v>
      </c>
      <c r="CC119" s="52">
        <f t="shared" si="199"/>
        <v>0</v>
      </c>
      <c r="CD119" s="52">
        <f t="shared" si="199"/>
        <v>0</v>
      </c>
      <c r="CE119" s="52">
        <f t="shared" si="199"/>
        <v>0</v>
      </c>
      <c r="CF119" s="52">
        <f t="shared" si="199"/>
        <v>0</v>
      </c>
      <c r="CG119" s="52">
        <f t="shared" si="199"/>
        <v>0</v>
      </c>
      <c r="CH119" s="52">
        <f t="shared" si="199"/>
        <v>0</v>
      </c>
      <c r="CI119" s="52">
        <f t="shared" si="199"/>
        <v>0</v>
      </c>
      <c r="CJ119" s="52">
        <f t="shared" si="199"/>
        <v>0</v>
      </c>
      <c r="CK119" s="52">
        <f t="shared" si="199"/>
        <v>0</v>
      </c>
      <c r="CL119" s="52">
        <f t="shared" si="199"/>
        <v>0</v>
      </c>
      <c r="CM119" s="52">
        <f t="shared" si="199"/>
        <v>0</v>
      </c>
      <c r="CN119" s="52">
        <f t="shared" si="199"/>
        <v>0</v>
      </c>
      <c r="CO119" s="52">
        <f t="shared" si="199"/>
        <v>0</v>
      </c>
      <c r="CP119" s="52">
        <f t="shared" si="199"/>
        <v>0</v>
      </c>
      <c r="CQ119" s="52">
        <f t="shared" si="199"/>
        <v>0</v>
      </c>
      <c r="CR119" s="52">
        <f t="shared" si="199"/>
        <v>0</v>
      </c>
      <c r="CS119" s="52">
        <f t="shared" si="199"/>
        <v>0</v>
      </c>
      <c r="CT119" s="52">
        <f t="shared" si="199"/>
        <v>0</v>
      </c>
      <c r="CU119" s="52">
        <f t="shared" si="199"/>
        <v>0</v>
      </c>
      <c r="CV119" s="52">
        <f t="shared" si="199"/>
        <v>0</v>
      </c>
      <c r="CW119" s="52">
        <f t="shared" ref="CW119:DP119" si="200">CW$50*CW44</f>
        <v>0</v>
      </c>
      <c r="CX119" s="52">
        <f t="shared" si="200"/>
        <v>0</v>
      </c>
      <c r="CY119" s="52">
        <f t="shared" si="200"/>
        <v>0</v>
      </c>
      <c r="CZ119" s="52">
        <f t="shared" si="200"/>
        <v>0</v>
      </c>
      <c r="DA119" s="52">
        <f t="shared" si="200"/>
        <v>0</v>
      </c>
      <c r="DB119" s="52">
        <f t="shared" si="200"/>
        <v>0</v>
      </c>
      <c r="DC119" s="52">
        <f t="shared" si="200"/>
        <v>0</v>
      </c>
      <c r="DD119" s="52">
        <f t="shared" si="200"/>
        <v>0</v>
      </c>
      <c r="DE119" s="52">
        <f t="shared" si="200"/>
        <v>0</v>
      </c>
      <c r="DF119" s="52">
        <f t="shared" si="200"/>
        <v>0</v>
      </c>
      <c r="DG119" s="52">
        <f t="shared" si="200"/>
        <v>0</v>
      </c>
      <c r="DH119" s="52">
        <f t="shared" si="200"/>
        <v>0</v>
      </c>
      <c r="DI119" s="52">
        <f t="shared" si="200"/>
        <v>0</v>
      </c>
      <c r="DJ119" s="52">
        <f t="shared" si="200"/>
        <v>0</v>
      </c>
      <c r="DK119" s="52">
        <f t="shared" si="200"/>
        <v>0</v>
      </c>
      <c r="DL119" s="52">
        <f t="shared" si="200"/>
        <v>0</v>
      </c>
      <c r="DM119" s="52">
        <f t="shared" si="200"/>
        <v>0</v>
      </c>
      <c r="DN119" s="52">
        <f t="shared" si="200"/>
        <v>0</v>
      </c>
      <c r="DO119" s="52">
        <f t="shared" si="200"/>
        <v>0</v>
      </c>
      <c r="DP119" s="52">
        <f t="shared" si="200"/>
        <v>0</v>
      </c>
    </row>
    <row r="120" spans="1:120" x14ac:dyDescent="0.25">
      <c r="A120" s="54" t="str">
        <f t="shared" si="138"/>
        <v>21_VN</v>
      </c>
      <c r="B120" s="54" t="str">
        <f t="shared" si="138"/>
        <v>17_electricity</v>
      </c>
      <c r="C120" s="54" t="str">
        <f t="shared" si="138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39"/>
        <v>21_VN</v>
      </c>
      <c r="BL120" s="54" t="str">
        <f t="shared" si="140"/>
        <v>d_ind_cem_ccs_17_electricity</v>
      </c>
      <c r="BM120" s="54"/>
      <c r="BN120" s="54"/>
      <c r="BO120" s="58">
        <f t="shared" ref="BO120:BP120" si="201">BO127</f>
        <v>0</v>
      </c>
      <c r="BP120" s="58">
        <f t="shared" si="201"/>
        <v>0</v>
      </c>
      <c r="BQ120" s="54">
        <f t="shared" ref="BQ120:CU120" si="202">BQ127</f>
        <v>0</v>
      </c>
      <c r="BR120" s="54">
        <f t="shared" si="202"/>
        <v>0</v>
      </c>
      <c r="BS120" s="54">
        <f t="shared" si="202"/>
        <v>0</v>
      </c>
      <c r="BT120" s="54">
        <f t="shared" si="202"/>
        <v>0</v>
      </c>
      <c r="BU120" s="54">
        <f t="shared" si="202"/>
        <v>0</v>
      </c>
      <c r="BV120" s="54">
        <f t="shared" si="202"/>
        <v>0</v>
      </c>
      <c r="BW120" s="54">
        <f t="shared" si="202"/>
        <v>0</v>
      </c>
      <c r="BX120" s="54">
        <f t="shared" si="202"/>
        <v>0</v>
      </c>
      <c r="BY120" s="54">
        <f t="shared" si="202"/>
        <v>0</v>
      </c>
      <c r="BZ120" s="54">
        <f t="shared" si="202"/>
        <v>0</v>
      </c>
      <c r="CA120" s="54">
        <f t="shared" si="202"/>
        <v>0</v>
      </c>
      <c r="CB120" s="54">
        <f t="shared" si="202"/>
        <v>0</v>
      </c>
      <c r="CC120" s="54">
        <f t="shared" si="202"/>
        <v>0</v>
      </c>
      <c r="CD120" s="54">
        <f t="shared" si="202"/>
        <v>0</v>
      </c>
      <c r="CE120" s="54">
        <f t="shared" si="202"/>
        <v>0</v>
      </c>
      <c r="CF120" s="54">
        <f t="shared" si="202"/>
        <v>0</v>
      </c>
      <c r="CG120" s="54">
        <f t="shared" si="202"/>
        <v>0</v>
      </c>
      <c r="CH120" s="54">
        <f t="shared" si="202"/>
        <v>0</v>
      </c>
      <c r="CI120" s="54">
        <f t="shared" si="202"/>
        <v>0</v>
      </c>
      <c r="CJ120" s="54">
        <f t="shared" si="202"/>
        <v>0</v>
      </c>
      <c r="CK120" s="54">
        <f t="shared" si="202"/>
        <v>0</v>
      </c>
      <c r="CL120" s="54">
        <f t="shared" si="202"/>
        <v>0</v>
      </c>
      <c r="CM120" s="54">
        <f t="shared" si="202"/>
        <v>0</v>
      </c>
      <c r="CN120" s="54">
        <f t="shared" si="202"/>
        <v>0</v>
      </c>
      <c r="CO120" s="54">
        <f t="shared" si="202"/>
        <v>0</v>
      </c>
      <c r="CP120" s="54">
        <f t="shared" si="202"/>
        <v>0</v>
      </c>
      <c r="CQ120" s="54">
        <f t="shared" si="202"/>
        <v>0</v>
      </c>
      <c r="CR120" s="54">
        <f t="shared" si="202"/>
        <v>0</v>
      </c>
      <c r="CS120" s="54">
        <f t="shared" si="202"/>
        <v>0</v>
      </c>
      <c r="CT120" s="54">
        <f t="shared" si="202"/>
        <v>0</v>
      </c>
      <c r="CU120" s="54">
        <f t="shared" si="202"/>
        <v>0</v>
      </c>
      <c r="CV120" s="58">
        <f t="shared" ref="CV120:DP120" si="203">CV127</f>
        <v>0</v>
      </c>
      <c r="CW120" s="58">
        <f t="shared" si="203"/>
        <v>0</v>
      </c>
      <c r="CX120" s="58">
        <f t="shared" si="203"/>
        <v>0</v>
      </c>
      <c r="CY120" s="58">
        <f t="shared" si="203"/>
        <v>0</v>
      </c>
      <c r="CZ120" s="58">
        <f t="shared" si="203"/>
        <v>0</v>
      </c>
      <c r="DA120" s="58">
        <f t="shared" si="203"/>
        <v>0</v>
      </c>
      <c r="DB120" s="58">
        <f t="shared" si="203"/>
        <v>0</v>
      </c>
      <c r="DC120" s="58">
        <f t="shared" si="203"/>
        <v>0</v>
      </c>
      <c r="DD120" s="58">
        <f t="shared" si="203"/>
        <v>0</v>
      </c>
      <c r="DE120" s="58">
        <f t="shared" si="203"/>
        <v>0</v>
      </c>
      <c r="DF120" s="58">
        <f t="shared" si="203"/>
        <v>0</v>
      </c>
      <c r="DG120" s="58">
        <f t="shared" si="203"/>
        <v>0</v>
      </c>
      <c r="DH120" s="58">
        <f t="shared" si="203"/>
        <v>0</v>
      </c>
      <c r="DI120" s="58">
        <f t="shared" si="203"/>
        <v>0</v>
      </c>
      <c r="DJ120" s="58">
        <f t="shared" si="203"/>
        <v>0</v>
      </c>
      <c r="DK120" s="58">
        <f t="shared" si="203"/>
        <v>0</v>
      </c>
      <c r="DL120" s="58">
        <f t="shared" si="203"/>
        <v>0</v>
      </c>
      <c r="DM120" s="58">
        <f t="shared" si="203"/>
        <v>0</v>
      </c>
      <c r="DN120" s="58">
        <f t="shared" si="203"/>
        <v>0</v>
      </c>
      <c r="DO120" s="58">
        <f t="shared" si="203"/>
        <v>0</v>
      </c>
      <c r="DP120" s="58">
        <f t="shared" si="203"/>
        <v>0</v>
      </c>
    </row>
    <row r="121" spans="1:120" x14ac:dyDescent="0.25">
      <c r="A121" s="52" t="str">
        <f t="shared" si="138"/>
        <v>21_VN</v>
      </c>
      <c r="B121" s="52" t="str">
        <f t="shared" si="138"/>
        <v>18_heat</v>
      </c>
      <c r="C121" s="52" t="str">
        <f t="shared" si="138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39"/>
        <v>21_VN</v>
      </c>
      <c r="BL121" s="52" t="str">
        <f t="shared" si="140"/>
        <v>d_ind_cem_ccs_18_heat</v>
      </c>
      <c r="BM121" s="52"/>
      <c r="BN121" s="52"/>
      <c r="BO121" s="52">
        <f t="shared" ref="BO121:CU121" si="204">BO$50*BO46</f>
        <v>0</v>
      </c>
      <c r="BP121" s="52">
        <f t="shared" si="204"/>
        <v>0</v>
      </c>
      <c r="BQ121" s="52">
        <f t="shared" si="204"/>
        <v>0</v>
      </c>
      <c r="BR121" s="52">
        <f t="shared" si="204"/>
        <v>0</v>
      </c>
      <c r="BS121" s="52">
        <f t="shared" si="204"/>
        <v>0</v>
      </c>
      <c r="BT121" s="52">
        <f t="shared" si="204"/>
        <v>0</v>
      </c>
      <c r="BU121" s="52">
        <f t="shared" si="204"/>
        <v>0</v>
      </c>
      <c r="BV121" s="52">
        <f t="shared" si="204"/>
        <v>0</v>
      </c>
      <c r="BW121" s="52">
        <f t="shared" si="204"/>
        <v>0</v>
      </c>
      <c r="BX121" s="52">
        <f t="shared" si="204"/>
        <v>0</v>
      </c>
      <c r="BY121" s="52">
        <f t="shared" si="204"/>
        <v>0</v>
      </c>
      <c r="BZ121" s="52">
        <f t="shared" si="204"/>
        <v>0</v>
      </c>
      <c r="CA121" s="52">
        <f t="shared" si="204"/>
        <v>0</v>
      </c>
      <c r="CB121" s="52">
        <f t="shared" si="204"/>
        <v>0</v>
      </c>
      <c r="CC121" s="52">
        <f t="shared" si="204"/>
        <v>0</v>
      </c>
      <c r="CD121" s="52">
        <f t="shared" si="204"/>
        <v>0</v>
      </c>
      <c r="CE121" s="52">
        <f t="shared" si="204"/>
        <v>0</v>
      </c>
      <c r="CF121" s="52">
        <f t="shared" si="204"/>
        <v>0</v>
      </c>
      <c r="CG121" s="52">
        <f t="shared" si="204"/>
        <v>0</v>
      </c>
      <c r="CH121" s="52">
        <f t="shared" si="204"/>
        <v>0</v>
      </c>
      <c r="CI121" s="52">
        <f t="shared" si="204"/>
        <v>0</v>
      </c>
      <c r="CJ121" s="52">
        <f t="shared" si="204"/>
        <v>0</v>
      </c>
      <c r="CK121" s="52">
        <f t="shared" si="204"/>
        <v>0</v>
      </c>
      <c r="CL121" s="52">
        <f t="shared" si="204"/>
        <v>0</v>
      </c>
      <c r="CM121" s="52">
        <f t="shared" si="204"/>
        <v>0</v>
      </c>
      <c r="CN121" s="52">
        <f t="shared" si="204"/>
        <v>0</v>
      </c>
      <c r="CO121" s="52">
        <f t="shared" si="204"/>
        <v>0</v>
      </c>
      <c r="CP121" s="52">
        <f t="shared" si="204"/>
        <v>0</v>
      </c>
      <c r="CQ121" s="52">
        <f t="shared" si="204"/>
        <v>0</v>
      </c>
      <c r="CR121" s="52">
        <f t="shared" si="204"/>
        <v>0</v>
      </c>
      <c r="CS121" s="52">
        <f t="shared" si="204"/>
        <v>0</v>
      </c>
      <c r="CT121" s="52">
        <f t="shared" si="204"/>
        <v>0</v>
      </c>
      <c r="CU121" s="52">
        <f t="shared" si="204"/>
        <v>0</v>
      </c>
      <c r="CV121" s="52">
        <f t="shared" ref="CV121:DP121" si="205">CV$50*CV46</f>
        <v>0</v>
      </c>
      <c r="CW121" s="52">
        <f t="shared" si="205"/>
        <v>0</v>
      </c>
      <c r="CX121" s="52">
        <f t="shared" si="205"/>
        <v>0</v>
      </c>
      <c r="CY121" s="52">
        <f t="shared" si="205"/>
        <v>0</v>
      </c>
      <c r="CZ121" s="52">
        <f t="shared" si="205"/>
        <v>0</v>
      </c>
      <c r="DA121" s="52">
        <f t="shared" si="205"/>
        <v>0</v>
      </c>
      <c r="DB121" s="52">
        <f t="shared" si="205"/>
        <v>0</v>
      </c>
      <c r="DC121" s="52">
        <f t="shared" si="205"/>
        <v>0</v>
      </c>
      <c r="DD121" s="52">
        <f t="shared" si="205"/>
        <v>0</v>
      </c>
      <c r="DE121" s="52">
        <f t="shared" si="205"/>
        <v>0</v>
      </c>
      <c r="DF121" s="52">
        <f t="shared" si="205"/>
        <v>0</v>
      </c>
      <c r="DG121" s="52">
        <f t="shared" si="205"/>
        <v>0</v>
      </c>
      <c r="DH121" s="52">
        <f t="shared" si="205"/>
        <v>0</v>
      </c>
      <c r="DI121" s="52">
        <f t="shared" si="205"/>
        <v>0</v>
      </c>
      <c r="DJ121" s="52">
        <f t="shared" si="205"/>
        <v>0</v>
      </c>
      <c r="DK121" s="52">
        <f t="shared" si="205"/>
        <v>0</v>
      </c>
      <c r="DL121" s="52">
        <f t="shared" si="205"/>
        <v>0</v>
      </c>
      <c r="DM121" s="52">
        <f t="shared" si="205"/>
        <v>0</v>
      </c>
      <c r="DN121" s="52">
        <f t="shared" si="205"/>
        <v>0</v>
      </c>
      <c r="DO121" s="52">
        <f t="shared" si="205"/>
        <v>0</v>
      </c>
      <c r="DP121" s="52">
        <f t="shared" si="205"/>
        <v>0</v>
      </c>
    </row>
    <row r="123" spans="1:120" x14ac:dyDescent="0.25">
      <c r="BL123" s="1" t="s">
        <v>173</v>
      </c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6">BP124</f>
        <v>0</v>
      </c>
      <c r="BP124" s="58">
        <f t="shared" ref="BP124:CU124" si="207">BP50*BP45</f>
        <v>0</v>
      </c>
      <c r="BQ124" s="58">
        <f t="shared" si="207"/>
        <v>0</v>
      </c>
      <c r="BR124" s="58">
        <f t="shared" si="207"/>
        <v>0</v>
      </c>
      <c r="BS124" s="58">
        <f t="shared" si="207"/>
        <v>0</v>
      </c>
      <c r="BT124" s="58">
        <f t="shared" si="207"/>
        <v>0</v>
      </c>
      <c r="BU124" s="58">
        <f t="shared" si="207"/>
        <v>0</v>
      </c>
      <c r="BV124" s="58">
        <f t="shared" si="207"/>
        <v>0</v>
      </c>
      <c r="BW124" s="58">
        <f t="shared" si="207"/>
        <v>0</v>
      </c>
      <c r="BX124" s="58">
        <f t="shared" si="207"/>
        <v>0</v>
      </c>
      <c r="BY124" s="58">
        <f t="shared" si="207"/>
        <v>0</v>
      </c>
      <c r="BZ124" s="58">
        <f t="shared" si="207"/>
        <v>0</v>
      </c>
      <c r="CA124" s="58">
        <f t="shared" si="207"/>
        <v>0</v>
      </c>
      <c r="CB124" s="58">
        <f t="shared" si="207"/>
        <v>0</v>
      </c>
      <c r="CC124" s="58">
        <f t="shared" si="207"/>
        <v>0</v>
      </c>
      <c r="CD124" s="58">
        <f t="shared" si="207"/>
        <v>0</v>
      </c>
      <c r="CE124" s="58">
        <f t="shared" si="207"/>
        <v>0</v>
      </c>
      <c r="CF124" s="58">
        <f t="shared" si="207"/>
        <v>0</v>
      </c>
      <c r="CG124" s="58">
        <f t="shared" si="207"/>
        <v>0</v>
      </c>
      <c r="CH124" s="58">
        <f t="shared" si="207"/>
        <v>0</v>
      </c>
      <c r="CI124" s="58">
        <f t="shared" si="207"/>
        <v>0</v>
      </c>
      <c r="CJ124" s="58">
        <f t="shared" si="207"/>
        <v>0</v>
      </c>
      <c r="CK124" s="58">
        <f t="shared" si="207"/>
        <v>0</v>
      </c>
      <c r="CL124" s="58">
        <f t="shared" si="207"/>
        <v>0</v>
      </c>
      <c r="CM124" s="58">
        <f t="shared" si="207"/>
        <v>0</v>
      </c>
      <c r="CN124" s="58">
        <f t="shared" si="207"/>
        <v>0</v>
      </c>
      <c r="CO124" s="58">
        <f t="shared" si="207"/>
        <v>0</v>
      </c>
      <c r="CP124" s="58">
        <f t="shared" si="207"/>
        <v>0</v>
      </c>
      <c r="CQ124" s="58">
        <f t="shared" si="207"/>
        <v>0</v>
      </c>
      <c r="CR124" s="58">
        <f t="shared" si="207"/>
        <v>0</v>
      </c>
      <c r="CS124" s="58">
        <f t="shared" si="207"/>
        <v>0</v>
      </c>
      <c r="CT124" s="58">
        <f t="shared" si="207"/>
        <v>0</v>
      </c>
      <c r="CU124" s="58">
        <f t="shared" si="207"/>
        <v>0</v>
      </c>
      <c r="CV124" s="58">
        <f t="shared" ref="CV124:DP124" si="208">CV50*CV45</f>
        <v>0</v>
      </c>
      <c r="CW124" s="58">
        <f t="shared" si="208"/>
        <v>0</v>
      </c>
      <c r="CX124" s="58">
        <f t="shared" si="208"/>
        <v>0</v>
      </c>
      <c r="CY124" s="58">
        <f t="shared" si="208"/>
        <v>0</v>
      </c>
      <c r="CZ124" s="58">
        <f t="shared" si="208"/>
        <v>0</v>
      </c>
      <c r="DA124" s="58">
        <f t="shared" si="208"/>
        <v>0</v>
      </c>
      <c r="DB124" s="58">
        <f t="shared" si="208"/>
        <v>0</v>
      </c>
      <c r="DC124" s="58">
        <f t="shared" si="208"/>
        <v>0</v>
      </c>
      <c r="DD124" s="58">
        <f t="shared" si="208"/>
        <v>0</v>
      </c>
      <c r="DE124" s="58">
        <f t="shared" si="208"/>
        <v>0</v>
      </c>
      <c r="DF124" s="58">
        <f t="shared" si="208"/>
        <v>0</v>
      </c>
      <c r="DG124" s="58">
        <f t="shared" si="208"/>
        <v>0</v>
      </c>
      <c r="DH124" s="58">
        <f t="shared" si="208"/>
        <v>0</v>
      </c>
      <c r="DI124" s="58">
        <f t="shared" si="208"/>
        <v>0</v>
      </c>
      <c r="DJ124" s="58">
        <f t="shared" si="208"/>
        <v>0</v>
      </c>
      <c r="DK124" s="58">
        <f t="shared" si="208"/>
        <v>0</v>
      </c>
      <c r="DL124" s="58">
        <f t="shared" si="208"/>
        <v>0</v>
      </c>
      <c r="DM124" s="58">
        <f t="shared" si="208"/>
        <v>0</v>
      </c>
      <c r="DN124" s="58">
        <f t="shared" si="208"/>
        <v>0</v>
      </c>
      <c r="DO124" s="58">
        <f t="shared" si="208"/>
        <v>0</v>
      </c>
      <c r="DP124" s="58">
        <f t="shared" si="208"/>
        <v>0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6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0</v>
      </c>
      <c r="CC125" s="58" cm="1">
        <f t="array" ref="CC125">INDEX(prod_est,$G$15+$H$15-1,MATCH(CC57,$BP$57:$CV$57,0))*CC50</f>
        <v>0</v>
      </c>
      <c r="CD125" s="58" cm="1">
        <f t="array" ref="CD125">INDEX(prod_est,$G$15+$H$15-1,MATCH(CD57,$BP$57:$CV$57,0))*CD50</f>
        <v>0</v>
      </c>
      <c r="CE125" s="58" cm="1">
        <f t="array" ref="CE125">INDEX(prod_est,$G$15+$H$15-1,MATCH(CE57,$BP$57:$CV$57,0))*CE50</f>
        <v>0</v>
      </c>
      <c r="CF125" s="58" cm="1">
        <f t="array" ref="CF125">INDEX(prod_est,$G$15+$H$15-1,MATCH(CF57,$BP$57:$CV$57,0))*CF50</f>
        <v>0</v>
      </c>
      <c r="CG125" s="58" cm="1">
        <f t="array" ref="CG125">INDEX(prod_est,$G$15+$H$15-1,MATCH(CG57,$BP$57:$CV$57,0))*CG50</f>
        <v>0</v>
      </c>
      <c r="CH125" s="58" cm="1">
        <f t="array" ref="CH125">INDEX(prod_est,$G$15+$H$15-1,MATCH(CH57,$BP$57:$CV$57,0))*CH50</f>
        <v>0</v>
      </c>
      <c r="CI125" s="58" cm="1">
        <f t="array" ref="CI125">INDEX(prod_est,$G$15+$H$15-1,MATCH(CI57,$BP$57:$CV$57,0))*CI50</f>
        <v>0</v>
      </c>
      <c r="CJ125" s="58" cm="1">
        <f t="array" ref="CJ125">INDEX(prod_est,$G$15+$H$15-1,MATCH(CJ57,$BP$57:$CV$57,0))*CJ50</f>
        <v>0</v>
      </c>
      <c r="CK125" s="58" cm="1">
        <f t="array" ref="CK125">INDEX(prod_est,$G$15+$H$15-1,MATCH(CK57,$BP$57:$CV$57,0))*CK50</f>
        <v>0</v>
      </c>
      <c r="CL125" s="58" cm="1">
        <f t="array" ref="CL125">INDEX(prod_est,$G$15+$H$15-1,MATCH(CL57,$BP$57:$CV$57,0))*CL50</f>
        <v>0</v>
      </c>
      <c r="CM125" s="58" cm="1">
        <f t="array" ref="CM125">INDEX(prod_est,$G$15+$H$15-1,MATCH(CM57,$BP$57:$CV$57,0))*CM50</f>
        <v>0</v>
      </c>
      <c r="CN125" s="58" cm="1">
        <f t="array" ref="CN125">INDEX(prod_est,$G$15+$H$15-1,MATCH(CN57,$BP$57:$CV$57,0))*CN50</f>
        <v>0</v>
      </c>
      <c r="CO125" s="58" cm="1">
        <f t="array" ref="CO125">INDEX(prod_est,$G$15+$H$15-1,MATCH(CO57,$BP$57:$CV$57,0))*CO50</f>
        <v>0</v>
      </c>
      <c r="CP125" s="58" cm="1">
        <f t="array" ref="CP125">INDEX(prod_est,$G$15+$H$15-1,MATCH(CP57,$BP$57:$CV$57,0))*CP50</f>
        <v>0</v>
      </c>
      <c r="CQ125" s="58" cm="1">
        <f t="array" ref="CQ125">INDEX(prod_est,$G$15+$H$15-1,MATCH(CQ57,$BP$57:$CV$57,0))*CQ50</f>
        <v>0</v>
      </c>
      <c r="CR125" s="58" cm="1">
        <f t="array" ref="CR125">INDEX(prod_est,$G$15+$H$15-1,MATCH(CR57,$BP$57:$CV$57,0))*CR50</f>
        <v>0</v>
      </c>
      <c r="CS125" s="58" cm="1">
        <f t="array" ref="CS125">INDEX(prod_est,$G$15+$H$15-1,MATCH(CS57,$BP$57:$CV$57,0))*CS50</f>
        <v>0</v>
      </c>
      <c r="CT125" s="58" cm="1">
        <f t="array" ref="CT125">INDEX(prod_est,$G$15+$H$15-1,MATCH(CT57,$BP$57:$CV$57,0))*CT50</f>
        <v>0</v>
      </c>
      <c r="CU125" s="58" cm="1">
        <f t="array" ref="CU125">INDEX(prod_est,$G$15+$H$15-1,MATCH(CU57,$BP$57:$DP$57,0))*CU50</f>
        <v>0</v>
      </c>
      <c r="CV125" s="58" cm="1">
        <f t="array" ref="CV125">INDEX(prod_est,$G$15+$H$15-1,MATCH(CV57,$BP$57:$DP$57,0))*CV50</f>
        <v>0</v>
      </c>
      <c r="CW125" s="58" cm="1">
        <f t="array" ref="CW125">INDEX(prod_est,$G$15+$H$15-1,MATCH(CW57,$BP$57:$DP$57,0))*CW50</f>
        <v>0</v>
      </c>
      <c r="CX125" s="58" cm="1">
        <f t="array" ref="CX125">INDEX(prod_est,$G$15+$H$15-1,MATCH(CX57,$BP$57:$DP$57,0))*CX50</f>
        <v>0</v>
      </c>
      <c r="CY125" s="58" cm="1">
        <f t="array" ref="CY125">INDEX(prod_est,$G$15+$H$15-1,MATCH(CY57,$BP$57:$DP$57,0))*CY50</f>
        <v>0</v>
      </c>
      <c r="CZ125" s="58" cm="1">
        <f t="array" ref="CZ125">INDEX(prod_est,$G$15+$H$15-1,MATCH(CZ57,$BP$57:$DP$57,0))*CZ50</f>
        <v>0</v>
      </c>
      <c r="DA125" s="58" cm="1">
        <f t="array" ref="DA125">INDEX(prod_est,$G$15+$H$15-1,MATCH(DA57,$BP$57:$DP$57,0))*DA50</f>
        <v>0</v>
      </c>
      <c r="DB125" s="58" cm="1">
        <f t="array" ref="DB125">INDEX(prod_est,$G$15+$H$15-1,MATCH(DB57,$BP$57:$DP$57,0))*DB50</f>
        <v>0</v>
      </c>
      <c r="DC125" s="58" cm="1">
        <f t="array" ref="DC125">INDEX(prod_est,$G$15+$H$15-1,MATCH(DC57,$BP$57:$DP$57,0))*DC50</f>
        <v>0</v>
      </c>
      <c r="DD125" s="58" cm="1">
        <f t="array" ref="DD125">INDEX(prod_est,$G$15+$H$15-1,MATCH(DD57,$BP$57:$DP$57,0))*DD50</f>
        <v>0</v>
      </c>
      <c r="DE125" s="58" cm="1">
        <f t="array" ref="DE125">INDEX(prod_est,$G$15+$H$15-1,MATCH(DE57,$BP$57:$DP$57,0))*DE50</f>
        <v>0</v>
      </c>
      <c r="DF125" s="58" cm="1">
        <f t="array" ref="DF125">INDEX(prod_est,$G$15+$H$15-1,MATCH(DF57,$BP$57:$DP$57,0))*DF50</f>
        <v>0</v>
      </c>
      <c r="DG125" s="58" cm="1">
        <f t="array" ref="DG125">INDEX(prod_est,$G$15+$H$15-1,MATCH(DG57,$BP$57:$DP$57,0))*DG50</f>
        <v>0</v>
      </c>
      <c r="DH125" s="58" cm="1">
        <f t="array" ref="DH125">INDEX(prod_est,$G$15+$H$15-1,MATCH(DH57,$BP$57:$DP$57,0))*DH50</f>
        <v>0</v>
      </c>
      <c r="DI125" s="58" cm="1">
        <f t="array" ref="DI125">INDEX(prod_est,$G$15+$H$15-1,MATCH(DI57,$BP$57:$DP$57,0))*DI50</f>
        <v>0</v>
      </c>
      <c r="DJ125" s="58" cm="1">
        <f t="array" ref="DJ125">INDEX(prod_est,$G$15+$H$15-1,MATCH(DJ57,$BP$57:$DP$57,0))*DJ50</f>
        <v>0</v>
      </c>
      <c r="DK125" s="58" cm="1">
        <f t="array" ref="DK125">INDEX(prod_est,$G$15+$H$15-1,MATCH(DK57,$BP$57:$DP$57,0))*DK50</f>
        <v>0</v>
      </c>
      <c r="DL125" s="58" cm="1">
        <f t="array" ref="DL125">INDEX(prod_est,$G$15+$H$15-1,MATCH(DL57,$BP$57:$DP$57,0))*DL50</f>
        <v>0</v>
      </c>
      <c r="DM125" s="58" cm="1">
        <f t="array" ref="DM125">INDEX(prod_est,$G$15+$H$15-1,MATCH(DM57,$BP$57:$DP$57,0))*DM50</f>
        <v>0</v>
      </c>
      <c r="DN125" s="58" cm="1">
        <f t="array" ref="DN125">INDEX(prod_est,$G$15+$H$15-1,MATCH(DN57,$BP$57:$DP$57,0))*DN50</f>
        <v>0</v>
      </c>
      <c r="DO125" s="58" cm="1">
        <f t="array" ref="DO125">INDEX(prod_est,$G$15+$H$15-1,MATCH(DO57,$BP$57:$DP$57,0))*DO50</f>
        <v>0</v>
      </c>
      <c r="DP125" s="58" cm="1">
        <f t="array" ref="DP125">INDEX(prod_est,$G$15+$H$15-1,MATCH(DP57,$BP$57:$DP$57,0))*DP50</f>
        <v>0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6"/>
        <v>0</v>
      </c>
      <c r="BP126" s="58">
        <f t="shared" ref="BP126:CU126" si="209">BP125*1000*$I$9*$I$10</f>
        <v>0</v>
      </c>
      <c r="BQ126" s="58">
        <f t="shared" si="209"/>
        <v>0</v>
      </c>
      <c r="BR126" s="58">
        <f t="shared" si="209"/>
        <v>0</v>
      </c>
      <c r="BS126" s="58">
        <f t="shared" si="209"/>
        <v>0</v>
      </c>
      <c r="BT126" s="58">
        <f t="shared" si="209"/>
        <v>0</v>
      </c>
      <c r="BU126" s="58">
        <f t="shared" si="209"/>
        <v>0</v>
      </c>
      <c r="BV126" s="58">
        <f t="shared" si="209"/>
        <v>0</v>
      </c>
      <c r="BW126" s="58">
        <f t="shared" si="209"/>
        <v>0</v>
      </c>
      <c r="BX126" s="58">
        <f t="shared" si="209"/>
        <v>0</v>
      </c>
      <c r="BY126" s="58">
        <f t="shared" si="209"/>
        <v>0</v>
      </c>
      <c r="BZ126" s="58">
        <f t="shared" si="209"/>
        <v>0</v>
      </c>
      <c r="CA126" s="58">
        <f t="shared" si="209"/>
        <v>0</v>
      </c>
      <c r="CB126" s="58">
        <f t="shared" si="209"/>
        <v>0</v>
      </c>
      <c r="CC126" s="58">
        <f t="shared" si="209"/>
        <v>0</v>
      </c>
      <c r="CD126" s="58">
        <f t="shared" si="209"/>
        <v>0</v>
      </c>
      <c r="CE126" s="58">
        <f t="shared" si="209"/>
        <v>0</v>
      </c>
      <c r="CF126" s="58">
        <f t="shared" si="209"/>
        <v>0</v>
      </c>
      <c r="CG126" s="58">
        <f t="shared" si="209"/>
        <v>0</v>
      </c>
      <c r="CH126" s="58">
        <f t="shared" si="209"/>
        <v>0</v>
      </c>
      <c r="CI126" s="58">
        <f t="shared" si="209"/>
        <v>0</v>
      </c>
      <c r="CJ126" s="58">
        <f t="shared" si="209"/>
        <v>0</v>
      </c>
      <c r="CK126" s="58">
        <f t="shared" si="209"/>
        <v>0</v>
      </c>
      <c r="CL126" s="58">
        <f t="shared" si="209"/>
        <v>0</v>
      </c>
      <c r="CM126" s="58">
        <f t="shared" si="209"/>
        <v>0</v>
      </c>
      <c r="CN126" s="58">
        <f t="shared" si="209"/>
        <v>0</v>
      </c>
      <c r="CO126" s="58">
        <f t="shared" si="209"/>
        <v>0</v>
      </c>
      <c r="CP126" s="58">
        <f t="shared" si="209"/>
        <v>0</v>
      </c>
      <c r="CQ126" s="58">
        <f t="shared" si="209"/>
        <v>0</v>
      </c>
      <c r="CR126" s="58">
        <f t="shared" si="209"/>
        <v>0</v>
      </c>
      <c r="CS126" s="58">
        <f t="shared" si="209"/>
        <v>0</v>
      </c>
      <c r="CT126" s="58">
        <f t="shared" si="209"/>
        <v>0</v>
      </c>
      <c r="CU126" s="58">
        <f t="shared" si="209"/>
        <v>0</v>
      </c>
      <c r="CV126" s="58">
        <f t="shared" ref="CV126:DP126" si="210">CV125*1000*$I$9*$I$10</f>
        <v>0</v>
      </c>
      <c r="CW126" s="58">
        <f t="shared" si="210"/>
        <v>0</v>
      </c>
      <c r="CX126" s="58">
        <f t="shared" si="210"/>
        <v>0</v>
      </c>
      <c r="CY126" s="58">
        <f t="shared" si="210"/>
        <v>0</v>
      </c>
      <c r="CZ126" s="58">
        <f t="shared" si="210"/>
        <v>0</v>
      </c>
      <c r="DA126" s="58">
        <f t="shared" si="210"/>
        <v>0</v>
      </c>
      <c r="DB126" s="58">
        <f t="shared" si="210"/>
        <v>0</v>
      </c>
      <c r="DC126" s="58">
        <f t="shared" si="210"/>
        <v>0</v>
      </c>
      <c r="DD126" s="58">
        <f t="shared" si="210"/>
        <v>0</v>
      </c>
      <c r="DE126" s="58">
        <f t="shared" si="210"/>
        <v>0</v>
      </c>
      <c r="DF126" s="58">
        <f t="shared" si="210"/>
        <v>0</v>
      </c>
      <c r="DG126" s="58">
        <f t="shared" si="210"/>
        <v>0</v>
      </c>
      <c r="DH126" s="58">
        <f t="shared" si="210"/>
        <v>0</v>
      </c>
      <c r="DI126" s="58">
        <f t="shared" si="210"/>
        <v>0</v>
      </c>
      <c r="DJ126" s="58">
        <f t="shared" si="210"/>
        <v>0</v>
      </c>
      <c r="DK126" s="58">
        <f t="shared" si="210"/>
        <v>0</v>
      </c>
      <c r="DL126" s="58">
        <f t="shared" si="210"/>
        <v>0</v>
      </c>
      <c r="DM126" s="58">
        <f t="shared" si="210"/>
        <v>0</v>
      </c>
      <c r="DN126" s="58">
        <f t="shared" si="210"/>
        <v>0</v>
      </c>
      <c r="DO126" s="58">
        <f t="shared" si="210"/>
        <v>0</v>
      </c>
      <c r="DP126" s="58">
        <f t="shared" si="210"/>
        <v>0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6"/>
        <v>0</v>
      </c>
      <c r="BP127" s="59">
        <f t="shared" ref="BP127:CU127" si="211">BP124+BP126</f>
        <v>0</v>
      </c>
      <c r="BQ127" s="59">
        <f t="shared" si="211"/>
        <v>0</v>
      </c>
      <c r="BR127" s="59">
        <f t="shared" si="211"/>
        <v>0</v>
      </c>
      <c r="BS127" s="59">
        <f t="shared" si="211"/>
        <v>0</v>
      </c>
      <c r="BT127" s="59">
        <f t="shared" si="211"/>
        <v>0</v>
      </c>
      <c r="BU127" s="59">
        <f t="shared" si="211"/>
        <v>0</v>
      </c>
      <c r="BV127" s="59">
        <f t="shared" si="211"/>
        <v>0</v>
      </c>
      <c r="BW127" s="59">
        <f t="shared" si="211"/>
        <v>0</v>
      </c>
      <c r="BX127" s="59">
        <f t="shared" si="211"/>
        <v>0</v>
      </c>
      <c r="BY127" s="59">
        <f t="shared" si="211"/>
        <v>0</v>
      </c>
      <c r="BZ127" s="59">
        <f t="shared" si="211"/>
        <v>0</v>
      </c>
      <c r="CA127" s="59">
        <f t="shared" si="211"/>
        <v>0</v>
      </c>
      <c r="CB127" s="59">
        <f t="shared" si="211"/>
        <v>0</v>
      </c>
      <c r="CC127" s="59">
        <f t="shared" si="211"/>
        <v>0</v>
      </c>
      <c r="CD127" s="59">
        <f t="shared" si="211"/>
        <v>0</v>
      </c>
      <c r="CE127" s="59">
        <f t="shared" si="211"/>
        <v>0</v>
      </c>
      <c r="CF127" s="59">
        <f t="shared" si="211"/>
        <v>0</v>
      </c>
      <c r="CG127" s="59">
        <f t="shared" si="211"/>
        <v>0</v>
      </c>
      <c r="CH127" s="59">
        <f t="shared" si="211"/>
        <v>0</v>
      </c>
      <c r="CI127" s="59">
        <f t="shared" si="211"/>
        <v>0</v>
      </c>
      <c r="CJ127" s="59">
        <f t="shared" si="211"/>
        <v>0</v>
      </c>
      <c r="CK127" s="59">
        <f t="shared" si="211"/>
        <v>0</v>
      </c>
      <c r="CL127" s="59">
        <f t="shared" si="211"/>
        <v>0</v>
      </c>
      <c r="CM127" s="59">
        <f t="shared" si="211"/>
        <v>0</v>
      </c>
      <c r="CN127" s="59">
        <f t="shared" si="211"/>
        <v>0</v>
      </c>
      <c r="CO127" s="59">
        <f t="shared" si="211"/>
        <v>0</v>
      </c>
      <c r="CP127" s="59">
        <f t="shared" si="211"/>
        <v>0</v>
      </c>
      <c r="CQ127" s="59">
        <f t="shared" si="211"/>
        <v>0</v>
      </c>
      <c r="CR127" s="59">
        <f t="shared" si="211"/>
        <v>0</v>
      </c>
      <c r="CS127" s="59">
        <f t="shared" si="211"/>
        <v>0</v>
      </c>
      <c r="CT127" s="59">
        <f t="shared" si="211"/>
        <v>0</v>
      </c>
      <c r="CU127" s="59">
        <f t="shared" si="211"/>
        <v>0</v>
      </c>
      <c r="CV127" s="59">
        <f t="shared" ref="CV127:DP127" si="212">CV124+CV126</f>
        <v>0</v>
      </c>
      <c r="CW127" s="59">
        <f t="shared" si="212"/>
        <v>0</v>
      </c>
      <c r="CX127" s="59">
        <f t="shared" si="212"/>
        <v>0</v>
      </c>
      <c r="CY127" s="59">
        <f t="shared" si="212"/>
        <v>0</v>
      </c>
      <c r="CZ127" s="59">
        <f t="shared" si="212"/>
        <v>0</v>
      </c>
      <c r="DA127" s="59">
        <f t="shared" si="212"/>
        <v>0</v>
      </c>
      <c r="DB127" s="59">
        <f t="shared" si="212"/>
        <v>0</v>
      </c>
      <c r="DC127" s="59">
        <f t="shared" si="212"/>
        <v>0</v>
      </c>
      <c r="DD127" s="59">
        <f t="shared" si="212"/>
        <v>0</v>
      </c>
      <c r="DE127" s="59">
        <f t="shared" si="212"/>
        <v>0</v>
      </c>
      <c r="DF127" s="59">
        <f t="shared" si="212"/>
        <v>0</v>
      </c>
      <c r="DG127" s="59">
        <f t="shared" si="212"/>
        <v>0</v>
      </c>
      <c r="DH127" s="59">
        <f t="shared" si="212"/>
        <v>0</v>
      </c>
      <c r="DI127" s="59">
        <f t="shared" si="212"/>
        <v>0</v>
      </c>
      <c r="DJ127" s="59">
        <f t="shared" si="212"/>
        <v>0</v>
      </c>
      <c r="DK127" s="59">
        <f t="shared" si="212"/>
        <v>0</v>
      </c>
      <c r="DL127" s="59">
        <f t="shared" si="212"/>
        <v>0</v>
      </c>
      <c r="DM127" s="59">
        <f t="shared" si="212"/>
        <v>0</v>
      </c>
      <c r="DN127" s="59">
        <f t="shared" si="212"/>
        <v>0</v>
      </c>
      <c r="DO127" s="59">
        <f t="shared" si="212"/>
        <v>0</v>
      </c>
      <c r="DP127" s="59">
        <f t="shared" si="212"/>
        <v>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83590925C99B8649B27EC8A711C85AC8" ma:contentTypeVersion="11" ma:contentTypeDescription="新しいドキュメントを作成します。" ma:contentTypeScope="" ma:versionID="0d902e810e1398d41ccdbb272ac3816d">
  <xsd:schema xmlns:xsd="http://www.w3.org/2001/XMLSchema" xmlns:xs="http://www.w3.org/2001/XMLSchema" xmlns:p="http://schemas.microsoft.com/office/2006/metadata/properties" xmlns:ns2="82ffd5d1-c8e9-483d-a453-905e6a1f55b0" xmlns:ns3="d4f68f77-196c-4bf6-850a-3f6f039eb6f5" targetNamespace="http://schemas.microsoft.com/office/2006/metadata/properties" ma:root="true" ma:fieldsID="493a91c52681f1fa97a7ccf2ee8fe662" ns2:_="" ns3:_="">
    <xsd:import namespace="82ffd5d1-c8e9-483d-a453-905e6a1f55b0"/>
    <xsd:import namespace="d4f68f77-196c-4bf6-850a-3f6f039eb6f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2ffd5d1-c8e9-483d-a453-905e6a1f55b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4f68f77-196c-4bf6-850a-3f6f039eb6f5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EFF2F1B3-E2A2-4481-B370-3EF9E341B797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8B63E01A-BE53-4513-B3FC-6D1AFF21B10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2ffd5d1-c8e9-483d-a453-905e6a1f55b0"/>
    <ds:schemaRef ds:uri="d4f68f77-196c-4bf6-850a-3f6f039eb6f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E1768D79-6A0B-48FE-9ED1-21685B22ED12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24</vt:i4>
      </vt:variant>
      <vt:variant>
        <vt:lpstr>Named Ranges</vt:lpstr>
      </vt:variant>
      <vt:variant>
        <vt:i4>2</vt:i4>
      </vt:variant>
    </vt:vector>
  </HeadingPairs>
  <TitlesOfParts>
    <vt:vector size="26" baseType="lpstr">
      <vt:lpstr>Cement_assumptions</vt:lpstr>
      <vt:lpstr>Production_est</vt:lpstr>
      <vt:lpstr>Clinker_to_cement</vt:lpstr>
      <vt:lpstr>01_AUS</vt:lpstr>
      <vt:lpstr>02_BD</vt:lpstr>
      <vt:lpstr>03_CDA</vt:lpstr>
      <vt:lpstr>04_CHL</vt:lpstr>
      <vt:lpstr>05_PRC</vt:lpstr>
      <vt:lpstr>06_HKC</vt:lpstr>
      <vt:lpstr>07_INA</vt:lpstr>
      <vt:lpstr>08_JPN</vt:lpstr>
      <vt:lpstr>09_ROK</vt:lpstr>
      <vt:lpstr>10_MAS</vt:lpstr>
      <vt:lpstr>11_MEX</vt:lpstr>
      <vt:lpstr>12_NZ</vt:lpstr>
      <vt:lpstr>13_PNG</vt:lpstr>
      <vt:lpstr>14_PE</vt:lpstr>
      <vt:lpstr>15_RP</vt:lpstr>
      <vt:lpstr>16_RUS</vt:lpstr>
      <vt:lpstr>17_SIN</vt:lpstr>
      <vt:lpstr>18_CT</vt:lpstr>
      <vt:lpstr>19_THA</vt:lpstr>
      <vt:lpstr>20_USA</vt:lpstr>
      <vt:lpstr>21_VN</vt:lpstr>
      <vt:lpstr>prod_est</vt:lpstr>
      <vt:lpstr>thermal_eff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Mathew HORNE</cp:lastModifiedBy>
  <dcterms:created xsi:type="dcterms:W3CDTF">2021-01-13T02:09:04Z</dcterms:created>
  <dcterms:modified xsi:type="dcterms:W3CDTF">2021-02-20T07:47:50Z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0x01010083590925C99B8649B27EC8A711C85AC8</vt:lpwstr>
  </property>
</Properties>
</file>